
<file path=[Content_Types].xml><?xml version="1.0" encoding="utf-8"?>
<Types xmlns="http://schemas.openxmlformats.org/package/2006/content-types">
  <Default Extension="bin" ContentType="application/vnd.openxmlformats-officedocument.oleObject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1459871\Dropbox\Doutorado\Tese\J Ronaldo_Daniel\Article 1\Article 1 database\"/>
    </mc:Choice>
  </mc:AlternateContent>
  <bookViews>
    <workbookView xWindow="0" yWindow="465" windowWidth="25605" windowHeight="14325" activeTab="6"/>
  </bookViews>
  <sheets>
    <sheet name="Cód dos países" sheetId="2" r:id="rId1"/>
    <sheet name="PRS até 2014" sheetId="6" r:id="rId2"/>
    <sheet name="PRS 2015-2018" sheetId="7" r:id="rId3"/>
    <sheet name="Heritage" sheetId="5" r:id="rId4"/>
    <sheet name="Global Insight" sheetId="8" r:id="rId5"/>
    <sheet name="EIU" sheetId="9" r:id="rId6"/>
    <sheet name="Completo" sheetId="3" r:id="rId7"/>
  </sheets>
  <definedNames>
    <definedName name="_xlnm._FilterDatabase" localSheetId="5" hidden="1">EIU!$A$2:$AS$2</definedName>
    <definedName name="_xlnm._FilterDatabase" localSheetId="4" hidden="1">'Global Insight'!$B$1:$Z$207</definedName>
    <definedName name="_xlnm._FilterDatabase" localSheetId="3" hidden="1">Heritage!$A$3:$AN$4601</definedName>
    <definedName name="_xlnm._FilterDatabase" localSheetId="2" hidden="1">'PRS 2015-2018'!$A$2:$DV$142</definedName>
    <definedName name="_xlnm._FilterDatabase" localSheetId="1" hidden="1">'PRS até 2014'!$A$3:$L$6307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3" i="3" l="1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2" i="3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1004" i="9"/>
  <c r="H1005" i="9"/>
  <c r="H1006" i="9"/>
  <c r="H1007" i="9"/>
  <c r="H1008" i="9"/>
  <c r="H1009" i="9"/>
  <c r="H1010" i="9"/>
  <c r="H1011" i="9"/>
  <c r="H1012" i="9"/>
  <c r="H1013" i="9"/>
  <c r="H1014" i="9"/>
  <c r="H1015" i="9"/>
  <c r="H1016" i="9"/>
  <c r="H1017" i="9"/>
  <c r="H1018" i="9"/>
  <c r="H1019" i="9"/>
  <c r="H1020" i="9"/>
  <c r="H1021" i="9"/>
  <c r="H1022" i="9"/>
  <c r="H1023" i="9"/>
  <c r="H1024" i="9"/>
  <c r="H1025" i="9"/>
  <c r="H1026" i="9"/>
  <c r="H1027" i="9"/>
  <c r="H1028" i="9"/>
  <c r="H1029" i="9"/>
  <c r="H1030" i="9"/>
  <c r="H1031" i="9"/>
  <c r="H1032" i="9"/>
  <c r="H1033" i="9"/>
  <c r="H1034" i="9"/>
  <c r="H1035" i="9"/>
  <c r="H1036" i="9"/>
  <c r="H1037" i="9"/>
  <c r="H1038" i="9"/>
  <c r="H1039" i="9"/>
  <c r="H1040" i="9"/>
  <c r="H1041" i="9"/>
  <c r="H1042" i="9"/>
  <c r="H1043" i="9"/>
  <c r="H1044" i="9"/>
  <c r="H1045" i="9"/>
  <c r="H1046" i="9"/>
  <c r="H1047" i="9"/>
  <c r="H1048" i="9"/>
  <c r="H1049" i="9"/>
  <c r="H1050" i="9"/>
  <c r="H1051" i="9"/>
  <c r="H1052" i="9"/>
  <c r="H1053" i="9"/>
  <c r="H1054" i="9"/>
  <c r="H1055" i="9"/>
  <c r="H1056" i="9"/>
  <c r="H1057" i="9"/>
  <c r="H1058" i="9"/>
  <c r="H1059" i="9"/>
  <c r="H1060" i="9"/>
  <c r="H1061" i="9"/>
  <c r="H1062" i="9"/>
  <c r="H1063" i="9"/>
  <c r="H1064" i="9"/>
  <c r="H1065" i="9"/>
  <c r="H1066" i="9"/>
  <c r="H1067" i="9"/>
  <c r="H1068" i="9"/>
  <c r="H1069" i="9"/>
  <c r="H1070" i="9"/>
  <c r="H1071" i="9"/>
  <c r="H1072" i="9"/>
  <c r="H1073" i="9"/>
  <c r="H1074" i="9"/>
  <c r="H1075" i="9"/>
  <c r="H1076" i="9"/>
  <c r="H1077" i="9"/>
  <c r="H1078" i="9"/>
  <c r="H1079" i="9"/>
  <c r="H1080" i="9"/>
  <c r="H1081" i="9"/>
  <c r="H1082" i="9"/>
  <c r="H1083" i="9"/>
  <c r="H1084" i="9"/>
  <c r="H1085" i="9"/>
  <c r="H1086" i="9"/>
  <c r="H1087" i="9"/>
  <c r="H1088" i="9"/>
  <c r="H1089" i="9"/>
  <c r="H1090" i="9"/>
  <c r="H1091" i="9"/>
  <c r="H1092" i="9"/>
  <c r="H1093" i="9"/>
  <c r="H1094" i="9"/>
  <c r="H1095" i="9"/>
  <c r="H1096" i="9"/>
  <c r="H1097" i="9"/>
  <c r="H1098" i="9"/>
  <c r="H1099" i="9"/>
  <c r="H1100" i="9"/>
  <c r="H1101" i="9"/>
  <c r="H1102" i="9"/>
  <c r="H1103" i="9"/>
  <c r="H1104" i="9"/>
  <c r="H1105" i="9"/>
  <c r="H1106" i="9"/>
  <c r="H1107" i="9"/>
  <c r="H1108" i="9"/>
  <c r="H1109" i="9"/>
  <c r="H1110" i="9"/>
  <c r="H1111" i="9"/>
  <c r="H1112" i="9"/>
  <c r="H1113" i="9"/>
  <c r="H1114" i="9"/>
  <c r="H1115" i="9"/>
  <c r="H1116" i="9"/>
  <c r="H1117" i="9"/>
  <c r="H1118" i="9"/>
  <c r="H1119" i="9"/>
  <c r="H1120" i="9"/>
  <c r="H1121" i="9"/>
  <c r="H1122" i="9"/>
  <c r="H1123" i="9"/>
  <c r="H1124" i="9"/>
  <c r="H1125" i="9"/>
  <c r="H1126" i="9"/>
  <c r="H1127" i="9"/>
  <c r="H1128" i="9"/>
  <c r="H1129" i="9"/>
  <c r="H1130" i="9"/>
  <c r="H1131" i="9"/>
  <c r="H1132" i="9"/>
  <c r="H1133" i="9"/>
  <c r="H1134" i="9"/>
  <c r="H1135" i="9"/>
  <c r="H1136" i="9"/>
  <c r="H1137" i="9"/>
  <c r="H1138" i="9"/>
  <c r="H1139" i="9"/>
  <c r="H1140" i="9"/>
  <c r="H1141" i="9"/>
  <c r="H1142" i="9"/>
  <c r="H1143" i="9"/>
  <c r="H1144" i="9"/>
  <c r="H1145" i="9"/>
  <c r="H1146" i="9"/>
  <c r="H1147" i="9"/>
  <c r="H1148" i="9"/>
  <c r="H1149" i="9"/>
  <c r="H1150" i="9"/>
  <c r="H1151" i="9"/>
  <c r="H1152" i="9"/>
  <c r="H1153" i="9"/>
  <c r="H1154" i="9"/>
  <c r="H1155" i="9"/>
  <c r="H1156" i="9"/>
  <c r="H1157" i="9"/>
  <c r="H1158" i="9"/>
  <c r="H1159" i="9"/>
  <c r="H1160" i="9"/>
  <c r="H1161" i="9"/>
  <c r="H1162" i="9"/>
  <c r="H1163" i="9"/>
  <c r="H1164" i="9"/>
  <c r="H1165" i="9"/>
  <c r="H1166" i="9"/>
  <c r="H1167" i="9"/>
  <c r="H1168" i="9"/>
  <c r="H1169" i="9"/>
  <c r="H1170" i="9"/>
  <c r="H1171" i="9"/>
  <c r="H1172" i="9"/>
  <c r="H1173" i="9"/>
  <c r="H1174" i="9"/>
  <c r="H1175" i="9"/>
  <c r="H1176" i="9"/>
  <c r="H1177" i="9"/>
  <c r="H1178" i="9"/>
  <c r="H1179" i="9"/>
  <c r="H1180" i="9"/>
  <c r="H1181" i="9"/>
  <c r="H1182" i="9"/>
  <c r="H1183" i="9"/>
  <c r="H1184" i="9"/>
  <c r="H1185" i="9"/>
  <c r="H1186" i="9"/>
  <c r="H1187" i="9"/>
  <c r="H1188" i="9"/>
  <c r="H1189" i="9"/>
  <c r="H1190" i="9"/>
  <c r="H1191" i="9"/>
  <c r="H1192" i="9"/>
  <c r="H1193" i="9"/>
  <c r="H1194" i="9"/>
  <c r="H1195" i="9"/>
  <c r="H1196" i="9"/>
  <c r="H1197" i="9"/>
  <c r="H1198" i="9"/>
  <c r="H1199" i="9"/>
  <c r="H1200" i="9"/>
  <c r="H1201" i="9"/>
  <c r="H1202" i="9"/>
  <c r="H1203" i="9"/>
  <c r="H1204" i="9"/>
  <c r="H1205" i="9"/>
  <c r="H1206" i="9"/>
  <c r="H1207" i="9"/>
  <c r="H1208" i="9"/>
  <c r="H1209" i="9"/>
  <c r="H1210" i="9"/>
  <c r="H1211" i="9"/>
  <c r="H1212" i="9"/>
  <c r="H1213" i="9"/>
  <c r="H1214" i="9"/>
  <c r="H1215" i="9"/>
  <c r="H1216" i="9"/>
  <c r="H1217" i="9"/>
  <c r="H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31" i="9"/>
  <c r="H1232" i="9"/>
  <c r="H1233" i="9"/>
  <c r="H1234" i="9"/>
  <c r="H1235" i="9"/>
  <c r="H1236" i="9"/>
  <c r="H1237" i="9"/>
  <c r="H1238" i="9"/>
  <c r="H1239" i="9"/>
  <c r="H1240" i="9"/>
  <c r="H1241" i="9"/>
  <c r="H1242" i="9"/>
  <c r="H1243" i="9"/>
  <c r="H1244" i="9"/>
  <c r="H1245" i="9"/>
  <c r="H1246" i="9"/>
  <c r="H1247" i="9"/>
  <c r="H1248" i="9"/>
  <c r="H1249" i="9"/>
  <c r="H1250" i="9"/>
  <c r="H1251" i="9"/>
  <c r="H1252" i="9"/>
  <c r="H1253" i="9"/>
  <c r="H1254" i="9"/>
  <c r="H1255" i="9"/>
  <c r="H1256" i="9"/>
  <c r="H1257" i="9"/>
  <c r="H1258" i="9"/>
  <c r="H1259" i="9"/>
  <c r="H1260" i="9"/>
  <c r="H1261" i="9"/>
  <c r="H1262" i="9"/>
  <c r="H1263" i="9"/>
  <c r="H1264" i="9"/>
  <c r="H1265" i="9"/>
  <c r="H1266" i="9"/>
  <c r="H1267" i="9"/>
  <c r="H1268" i="9"/>
  <c r="H1269" i="9"/>
  <c r="H1270" i="9"/>
  <c r="H1271" i="9"/>
  <c r="H1272" i="9"/>
  <c r="H1273" i="9"/>
  <c r="H1274" i="9"/>
  <c r="H1275" i="9"/>
  <c r="H1276" i="9"/>
  <c r="H1277" i="9"/>
  <c r="H1278" i="9"/>
  <c r="H1279" i="9"/>
  <c r="H1280" i="9"/>
  <c r="H1281" i="9"/>
  <c r="H1282" i="9"/>
  <c r="H1283" i="9"/>
  <c r="H1284" i="9"/>
  <c r="H1285" i="9"/>
  <c r="H1286" i="9"/>
  <c r="H1287" i="9"/>
  <c r="H1288" i="9"/>
  <c r="H1289" i="9"/>
  <c r="H1290" i="9"/>
  <c r="H1291" i="9"/>
  <c r="H1292" i="9"/>
  <c r="H1293" i="9"/>
  <c r="H1294" i="9"/>
  <c r="H1295" i="9"/>
  <c r="H1296" i="9"/>
  <c r="H1297" i="9"/>
  <c r="H1298" i="9"/>
  <c r="H1299" i="9"/>
  <c r="H1300" i="9"/>
  <c r="H1301" i="9"/>
  <c r="H1302" i="9"/>
  <c r="H1303" i="9"/>
  <c r="H1304" i="9"/>
  <c r="H1305" i="9"/>
  <c r="H1306" i="9"/>
  <c r="H1307" i="9"/>
  <c r="H1308" i="9"/>
  <c r="H1309" i="9"/>
  <c r="H1310" i="9"/>
  <c r="H1311" i="9"/>
  <c r="H1312" i="9"/>
  <c r="H1313" i="9"/>
  <c r="H1314" i="9"/>
  <c r="H1315" i="9"/>
  <c r="H1316" i="9"/>
  <c r="H1317" i="9"/>
  <c r="H1318" i="9"/>
  <c r="H1319" i="9"/>
  <c r="H1320" i="9"/>
  <c r="H1321" i="9"/>
  <c r="H1322" i="9"/>
  <c r="H1323" i="9"/>
  <c r="H1324" i="9"/>
  <c r="H1325" i="9"/>
  <c r="H1326" i="9"/>
  <c r="H1327" i="9"/>
  <c r="H1328" i="9"/>
  <c r="H1329" i="9"/>
  <c r="H1330" i="9"/>
  <c r="H1331" i="9"/>
  <c r="H1332" i="9"/>
  <c r="H1333" i="9"/>
  <c r="H1334" i="9"/>
  <c r="H1335" i="9"/>
  <c r="H1336" i="9"/>
  <c r="H1337" i="9"/>
  <c r="H1338" i="9"/>
  <c r="H1339" i="9"/>
  <c r="H1340" i="9"/>
  <c r="H1341" i="9"/>
  <c r="H1342" i="9"/>
  <c r="H1343" i="9"/>
  <c r="H1344" i="9"/>
  <c r="H1345" i="9"/>
  <c r="H1346" i="9"/>
  <c r="H1347" i="9"/>
  <c r="H1348" i="9"/>
  <c r="H1349" i="9"/>
  <c r="H1350" i="9"/>
  <c r="H1351" i="9"/>
  <c r="H1352" i="9"/>
  <c r="H1353" i="9"/>
  <c r="H1354" i="9"/>
  <c r="H1355" i="9"/>
  <c r="H1356" i="9"/>
  <c r="H1357" i="9"/>
  <c r="H1358" i="9"/>
  <c r="H1359" i="9"/>
  <c r="H1360" i="9"/>
  <c r="H1361" i="9"/>
  <c r="H1362" i="9"/>
  <c r="H1363" i="9"/>
  <c r="H1364" i="9"/>
  <c r="H1365" i="9"/>
  <c r="H1366" i="9"/>
  <c r="H1367" i="9"/>
  <c r="H1368" i="9"/>
  <c r="H1369" i="9"/>
  <c r="H1370" i="9"/>
  <c r="H1371" i="9"/>
  <c r="H1372" i="9"/>
  <c r="H1373" i="9"/>
  <c r="H1374" i="9"/>
  <c r="H1375" i="9"/>
  <c r="H1376" i="9"/>
  <c r="H1377" i="9"/>
  <c r="H1378" i="9"/>
  <c r="H1379" i="9"/>
  <c r="H1380" i="9"/>
  <c r="H1381" i="9"/>
  <c r="H1382" i="9"/>
  <c r="H1383" i="9"/>
  <c r="H1384" i="9"/>
  <c r="H1385" i="9"/>
  <c r="H1386" i="9"/>
  <c r="H1387" i="9"/>
  <c r="H1388" i="9"/>
  <c r="H1389" i="9"/>
  <c r="H1390" i="9"/>
  <c r="H1391" i="9"/>
  <c r="H1392" i="9"/>
  <c r="H1393" i="9"/>
  <c r="H1394" i="9"/>
  <c r="H1395" i="9"/>
  <c r="H1396" i="9"/>
  <c r="H1397" i="9"/>
  <c r="H1398" i="9"/>
  <c r="H1399" i="9"/>
  <c r="H1400" i="9"/>
  <c r="H1401" i="9"/>
  <c r="H1402" i="9"/>
  <c r="H1403" i="9"/>
  <c r="H1404" i="9"/>
  <c r="H1405" i="9"/>
  <c r="H1406" i="9"/>
  <c r="H1407" i="9"/>
  <c r="H1408" i="9"/>
  <c r="H1409" i="9"/>
  <c r="H1410" i="9"/>
  <c r="H1411" i="9"/>
  <c r="H1412" i="9"/>
  <c r="H1413" i="9"/>
  <c r="H1414" i="9"/>
  <c r="H1415" i="9"/>
  <c r="H1416" i="9"/>
  <c r="H1417" i="9"/>
  <c r="H1418" i="9"/>
  <c r="H1419" i="9"/>
  <c r="H1420" i="9"/>
  <c r="H1421" i="9"/>
  <c r="H1422" i="9"/>
  <c r="H1423" i="9"/>
  <c r="H1424" i="9"/>
  <c r="H1425" i="9"/>
  <c r="H1426" i="9"/>
  <c r="H1427" i="9"/>
  <c r="H1428" i="9"/>
  <c r="H1429" i="9"/>
  <c r="H1430" i="9"/>
  <c r="H1431" i="9"/>
  <c r="H1432" i="9"/>
  <c r="H1433" i="9"/>
  <c r="H1434" i="9"/>
  <c r="H1435" i="9"/>
  <c r="H1436" i="9"/>
  <c r="H1437" i="9"/>
  <c r="H1438" i="9"/>
  <c r="H1439" i="9"/>
  <c r="H1440" i="9"/>
  <c r="H1441" i="9"/>
  <c r="H1442" i="9"/>
  <c r="H1443" i="9"/>
  <c r="H1444" i="9"/>
  <c r="H1445" i="9"/>
  <c r="H1446" i="9"/>
  <c r="H1447" i="9"/>
  <c r="H1448" i="9"/>
  <c r="H1449" i="9"/>
  <c r="H1450" i="9"/>
  <c r="H1451" i="9"/>
  <c r="H1452" i="9"/>
  <c r="H1453" i="9"/>
  <c r="H1454" i="9"/>
  <c r="H1455" i="9"/>
  <c r="H1456" i="9"/>
  <c r="H1457" i="9"/>
  <c r="H1458" i="9"/>
  <c r="H1459" i="9"/>
  <c r="H1460" i="9"/>
  <c r="H1461" i="9"/>
  <c r="H1462" i="9"/>
  <c r="H1463" i="9"/>
  <c r="H1464" i="9"/>
  <c r="H1465" i="9"/>
  <c r="H1466" i="9"/>
  <c r="H1467" i="9"/>
  <c r="H1468" i="9"/>
  <c r="H1469" i="9"/>
  <c r="H1470" i="9"/>
  <c r="H1471" i="9"/>
  <c r="H1472" i="9"/>
  <c r="H1473" i="9"/>
  <c r="H1474" i="9"/>
  <c r="H1475" i="9"/>
  <c r="H1476" i="9"/>
  <c r="H1477" i="9"/>
  <c r="H1478" i="9"/>
  <c r="H1479" i="9"/>
  <c r="H1480" i="9"/>
  <c r="H1481" i="9"/>
  <c r="H1482" i="9"/>
  <c r="H1483" i="9"/>
  <c r="H1484" i="9"/>
  <c r="H1485" i="9"/>
  <c r="H1486" i="9"/>
  <c r="H1487" i="9"/>
  <c r="H1488" i="9"/>
  <c r="H1489" i="9"/>
  <c r="H1490" i="9"/>
  <c r="H1491" i="9"/>
  <c r="H1492" i="9"/>
  <c r="H1493" i="9"/>
  <c r="H1494" i="9"/>
  <c r="H1495" i="9"/>
  <c r="H1496" i="9"/>
  <c r="H1497" i="9"/>
  <c r="H1498" i="9"/>
  <c r="H1499" i="9"/>
  <c r="H1500" i="9"/>
  <c r="H1501" i="9"/>
  <c r="H1502" i="9"/>
  <c r="H1503" i="9"/>
  <c r="H1504" i="9"/>
  <c r="H1505" i="9"/>
  <c r="H1506" i="9"/>
  <c r="H1507" i="9"/>
  <c r="H1508" i="9"/>
  <c r="H1509" i="9"/>
  <c r="H1510" i="9"/>
  <c r="H1511" i="9"/>
  <c r="H1512" i="9"/>
  <c r="H1513" i="9"/>
  <c r="H1514" i="9"/>
  <c r="H1515" i="9"/>
  <c r="H1516" i="9"/>
  <c r="H1517" i="9"/>
  <c r="H1518" i="9"/>
  <c r="H1519" i="9"/>
  <c r="H1520" i="9"/>
  <c r="H1521" i="9"/>
  <c r="H1522" i="9"/>
  <c r="H1523" i="9"/>
  <c r="H1524" i="9"/>
  <c r="H1525" i="9"/>
  <c r="H1526" i="9"/>
  <c r="H1527" i="9"/>
  <c r="H1528" i="9"/>
  <c r="H1529" i="9"/>
  <c r="H1530" i="9"/>
  <c r="H1531" i="9"/>
  <c r="H1532" i="9"/>
  <c r="H1533" i="9"/>
  <c r="H1534" i="9"/>
  <c r="H1535" i="9"/>
  <c r="H1536" i="9"/>
  <c r="H1537" i="9"/>
  <c r="H1538" i="9"/>
  <c r="H1539" i="9"/>
  <c r="H1540" i="9"/>
  <c r="H1541" i="9"/>
  <c r="H1542" i="9"/>
  <c r="H1543" i="9"/>
  <c r="H1544" i="9"/>
  <c r="H1545" i="9"/>
  <c r="H1546" i="9"/>
  <c r="H1547" i="9"/>
  <c r="H1548" i="9"/>
  <c r="H1549" i="9"/>
  <c r="H1550" i="9"/>
  <c r="H1551" i="9"/>
  <c r="H1552" i="9"/>
  <c r="H1553" i="9"/>
  <c r="H1554" i="9"/>
  <c r="H1555" i="9"/>
  <c r="H1556" i="9"/>
  <c r="H1557" i="9"/>
  <c r="H1558" i="9"/>
  <c r="H1559" i="9"/>
  <c r="H1560" i="9"/>
  <c r="H1561" i="9"/>
  <c r="H1562" i="9"/>
  <c r="H1563" i="9"/>
  <c r="H1564" i="9"/>
  <c r="H1565" i="9"/>
  <c r="H1566" i="9"/>
  <c r="H1567" i="9"/>
  <c r="H1568" i="9"/>
  <c r="H1569" i="9"/>
  <c r="H1570" i="9"/>
  <c r="H1571" i="9"/>
  <c r="H1572" i="9"/>
  <c r="H1573" i="9"/>
  <c r="H1574" i="9"/>
  <c r="H1575" i="9"/>
  <c r="H1576" i="9"/>
  <c r="H1577" i="9"/>
  <c r="H1578" i="9"/>
  <c r="H1579" i="9"/>
  <c r="H1580" i="9"/>
  <c r="H1581" i="9"/>
  <c r="H1582" i="9"/>
  <c r="H1583" i="9"/>
  <c r="H1584" i="9"/>
  <c r="H1585" i="9"/>
  <c r="H1586" i="9"/>
  <c r="H1587" i="9"/>
  <c r="H1588" i="9"/>
  <c r="H1589" i="9"/>
  <c r="H1590" i="9"/>
  <c r="H1591" i="9"/>
  <c r="H1592" i="9"/>
  <c r="H1593" i="9"/>
  <c r="H1594" i="9"/>
  <c r="H1595" i="9"/>
  <c r="H1596" i="9"/>
  <c r="H1597" i="9"/>
  <c r="H1598" i="9"/>
  <c r="H1599" i="9"/>
  <c r="H1600" i="9"/>
  <c r="H1601" i="9"/>
  <c r="H1602" i="9"/>
  <c r="H1603" i="9"/>
  <c r="H1604" i="9"/>
  <c r="H1605" i="9"/>
  <c r="H1606" i="9"/>
  <c r="H1607" i="9"/>
  <c r="H1608" i="9"/>
  <c r="H1609" i="9"/>
  <c r="H1610" i="9"/>
  <c r="H1611" i="9"/>
  <c r="H1612" i="9"/>
  <c r="H1613" i="9"/>
  <c r="H1614" i="9"/>
  <c r="H1615" i="9"/>
  <c r="H1616" i="9"/>
  <c r="H1617" i="9"/>
  <c r="H1618" i="9"/>
  <c r="H1619" i="9"/>
  <c r="H1620" i="9"/>
  <c r="H1621" i="9"/>
  <c r="H1622" i="9"/>
  <c r="H1623" i="9"/>
  <c r="H1624" i="9"/>
  <c r="H1625" i="9"/>
  <c r="H1626" i="9"/>
  <c r="H1627" i="9"/>
  <c r="H1628" i="9"/>
  <c r="H1629" i="9"/>
  <c r="H1630" i="9"/>
  <c r="H1631" i="9"/>
  <c r="H1632" i="9"/>
  <c r="H1633" i="9"/>
  <c r="H1634" i="9"/>
  <c r="H1635" i="9"/>
  <c r="H1636" i="9"/>
  <c r="H1637" i="9"/>
  <c r="H1638" i="9"/>
  <c r="H1639" i="9"/>
  <c r="H1640" i="9"/>
  <c r="H1641" i="9"/>
  <c r="H1642" i="9"/>
  <c r="H1643" i="9"/>
  <c r="H1644" i="9"/>
  <c r="H1645" i="9"/>
  <c r="H1646" i="9"/>
  <c r="H1647" i="9"/>
  <c r="H1648" i="9"/>
  <c r="H1649" i="9"/>
  <c r="H1650" i="9"/>
  <c r="H1651" i="9"/>
  <c r="H1652" i="9"/>
  <c r="H1653" i="9"/>
  <c r="H1654" i="9"/>
  <c r="H1655" i="9"/>
  <c r="H1656" i="9"/>
  <c r="H1657" i="9"/>
  <c r="H1658" i="9"/>
  <c r="H1659" i="9"/>
  <c r="H1660" i="9"/>
  <c r="H1661" i="9"/>
  <c r="H1662" i="9"/>
  <c r="H1663" i="9"/>
  <c r="H1664" i="9"/>
  <c r="H1665" i="9"/>
  <c r="H1666" i="9"/>
  <c r="H1667" i="9"/>
  <c r="H1668" i="9"/>
  <c r="H1669" i="9"/>
  <c r="H1670" i="9"/>
  <c r="H1671" i="9"/>
  <c r="H1672" i="9"/>
  <c r="H1673" i="9"/>
  <c r="H1674" i="9"/>
  <c r="H1675" i="9"/>
  <c r="H1676" i="9"/>
  <c r="H1677" i="9"/>
  <c r="H1678" i="9"/>
  <c r="H1679" i="9"/>
  <c r="H1680" i="9"/>
  <c r="H1681" i="9"/>
  <c r="H1682" i="9"/>
  <c r="H1683" i="9"/>
  <c r="H1684" i="9"/>
  <c r="H1685" i="9"/>
  <c r="H1686" i="9"/>
  <c r="H1687" i="9"/>
  <c r="H1688" i="9"/>
  <c r="H1689" i="9"/>
  <c r="H1690" i="9"/>
  <c r="H1691" i="9"/>
  <c r="H1692" i="9"/>
  <c r="H1693" i="9"/>
  <c r="H1694" i="9"/>
  <c r="H1695" i="9"/>
  <c r="H1696" i="9"/>
  <c r="H1697" i="9"/>
  <c r="H1698" i="9"/>
  <c r="H1699" i="9"/>
  <c r="H1700" i="9"/>
  <c r="H1701" i="9"/>
  <c r="H1702" i="9"/>
  <c r="H1703" i="9"/>
  <c r="H1704" i="9"/>
  <c r="H1705" i="9"/>
  <c r="H1706" i="9"/>
  <c r="H1707" i="9"/>
  <c r="H1708" i="9"/>
  <c r="H1709" i="9"/>
  <c r="H1710" i="9"/>
  <c r="H1711" i="9"/>
  <c r="H1712" i="9"/>
  <c r="H1713" i="9"/>
  <c r="H1714" i="9"/>
  <c r="H1715" i="9"/>
  <c r="H1716" i="9"/>
  <c r="H1717" i="9"/>
  <c r="H1718" i="9"/>
  <c r="H1719" i="9"/>
  <c r="H1720" i="9"/>
  <c r="H1721" i="9"/>
  <c r="H1722" i="9"/>
  <c r="H1723" i="9"/>
  <c r="H1724" i="9"/>
  <c r="H1725" i="9"/>
  <c r="H1726" i="9"/>
  <c r="H1727" i="9"/>
  <c r="H1728" i="9"/>
  <c r="H1729" i="9"/>
  <c r="H1730" i="9"/>
  <c r="H1731" i="9"/>
  <c r="H1732" i="9"/>
  <c r="H1733" i="9"/>
  <c r="H1734" i="9"/>
  <c r="H1735" i="9"/>
  <c r="H1736" i="9"/>
  <c r="H1737" i="9"/>
  <c r="H1738" i="9"/>
  <c r="H1739" i="9"/>
  <c r="H1740" i="9"/>
  <c r="H1741" i="9"/>
  <c r="H1742" i="9"/>
  <c r="H1743" i="9"/>
  <c r="H1744" i="9"/>
  <c r="H1745" i="9"/>
  <c r="H1746" i="9"/>
  <c r="H1747" i="9"/>
  <c r="H1748" i="9"/>
  <c r="H1749" i="9"/>
  <c r="H1750" i="9"/>
  <c r="H1751" i="9"/>
  <c r="H1752" i="9"/>
  <c r="H1753" i="9"/>
  <c r="H1754" i="9"/>
  <c r="H1755" i="9"/>
  <c r="H1756" i="9"/>
  <c r="H1757" i="9"/>
  <c r="H1758" i="9"/>
  <c r="H1759" i="9"/>
  <c r="H1760" i="9"/>
  <c r="H1761" i="9"/>
  <c r="H1762" i="9"/>
  <c r="H1763" i="9"/>
  <c r="H1764" i="9"/>
  <c r="H1765" i="9"/>
  <c r="H1766" i="9"/>
  <c r="H1767" i="9"/>
  <c r="H1768" i="9"/>
  <c r="H1769" i="9"/>
  <c r="H1770" i="9"/>
  <c r="H1771" i="9"/>
  <c r="H1772" i="9"/>
  <c r="H1773" i="9"/>
  <c r="H1774" i="9"/>
  <c r="H1775" i="9"/>
  <c r="H1776" i="9"/>
  <c r="H1777" i="9"/>
  <c r="H1778" i="9"/>
  <c r="H1779" i="9"/>
  <c r="H1780" i="9"/>
  <c r="H1781" i="9"/>
  <c r="H1782" i="9"/>
  <c r="H1783" i="9"/>
  <c r="H1784" i="9"/>
  <c r="H1785" i="9"/>
  <c r="H1786" i="9"/>
  <c r="H1787" i="9"/>
  <c r="H1788" i="9"/>
  <c r="H1789" i="9"/>
  <c r="H1790" i="9"/>
  <c r="H1791" i="9"/>
  <c r="H1792" i="9"/>
  <c r="H1793" i="9"/>
  <c r="H1794" i="9"/>
  <c r="H1795" i="9"/>
  <c r="H1796" i="9"/>
  <c r="H1797" i="9"/>
  <c r="H1798" i="9"/>
  <c r="H1799" i="9"/>
  <c r="H1800" i="9"/>
  <c r="H1801" i="9"/>
  <c r="H1802" i="9"/>
  <c r="H1803" i="9"/>
  <c r="H1804" i="9"/>
  <c r="H1805" i="9"/>
  <c r="H1806" i="9"/>
  <c r="H1807" i="9"/>
  <c r="H1808" i="9"/>
  <c r="H1809" i="9"/>
  <c r="H1810" i="9"/>
  <c r="H1811" i="9"/>
  <c r="H1812" i="9"/>
  <c r="H1813" i="9"/>
  <c r="H1814" i="9"/>
  <c r="H1815" i="9"/>
  <c r="H1816" i="9"/>
  <c r="H1817" i="9"/>
  <c r="H1818" i="9"/>
  <c r="H1819" i="9"/>
  <c r="H1820" i="9"/>
  <c r="H1821" i="9"/>
  <c r="H1822" i="9"/>
  <c r="H1823" i="9"/>
  <c r="H1824" i="9"/>
  <c r="H1825" i="9"/>
  <c r="H1826" i="9"/>
  <c r="H1827" i="9"/>
  <c r="H1828" i="9"/>
  <c r="H1829" i="9"/>
  <c r="H1830" i="9"/>
  <c r="H1831" i="9"/>
  <c r="H1832" i="9"/>
  <c r="H1833" i="9"/>
  <c r="H1834" i="9"/>
  <c r="H1835" i="9"/>
  <c r="H1836" i="9"/>
  <c r="H1837" i="9"/>
  <c r="H1838" i="9"/>
  <c r="H1839" i="9"/>
  <c r="H1840" i="9"/>
  <c r="H1841" i="9"/>
  <c r="H1842" i="9"/>
  <c r="H1843" i="9"/>
  <c r="H1844" i="9"/>
  <c r="H1845" i="9"/>
  <c r="H1846" i="9"/>
  <c r="H1847" i="9"/>
  <c r="H1848" i="9"/>
  <c r="H1849" i="9"/>
  <c r="H1850" i="9"/>
  <c r="H1851" i="9"/>
  <c r="H1852" i="9"/>
  <c r="H1853" i="9"/>
  <c r="H1854" i="9"/>
  <c r="H1855" i="9"/>
  <c r="H1856" i="9"/>
  <c r="H1857" i="9"/>
  <c r="H1858" i="9"/>
  <c r="H1859" i="9"/>
  <c r="H1860" i="9"/>
  <c r="H1861" i="9"/>
  <c r="H1862" i="9"/>
  <c r="H1863" i="9"/>
  <c r="H1864" i="9"/>
  <c r="H1865" i="9"/>
  <c r="H1866" i="9"/>
  <c r="H1867" i="9"/>
  <c r="H1868" i="9"/>
  <c r="H1869" i="9"/>
  <c r="H1870" i="9"/>
  <c r="H1871" i="9"/>
  <c r="H1872" i="9"/>
  <c r="H1873" i="9"/>
  <c r="H1874" i="9"/>
  <c r="H1875" i="9"/>
  <c r="H1876" i="9"/>
  <c r="H1877" i="9"/>
  <c r="H1878" i="9"/>
  <c r="H1879" i="9"/>
  <c r="H1880" i="9"/>
  <c r="H1881" i="9"/>
  <c r="H1882" i="9"/>
  <c r="H1883" i="9"/>
  <c r="H1884" i="9"/>
  <c r="H1885" i="9"/>
  <c r="H1886" i="9"/>
  <c r="H1887" i="9"/>
  <c r="H1888" i="9"/>
  <c r="H1889" i="9"/>
  <c r="H1890" i="9"/>
  <c r="H1891" i="9"/>
  <c r="H1892" i="9"/>
  <c r="H1893" i="9"/>
  <c r="H1894" i="9"/>
  <c r="H1895" i="9"/>
  <c r="H1896" i="9"/>
  <c r="H1897" i="9"/>
  <c r="H1898" i="9"/>
  <c r="H1899" i="9"/>
  <c r="H1900" i="9"/>
  <c r="H1901" i="9"/>
  <c r="H1902" i="9"/>
  <c r="H1903" i="9"/>
  <c r="H1904" i="9"/>
  <c r="H1905" i="9"/>
  <c r="H1906" i="9"/>
  <c r="H1907" i="9"/>
  <c r="H1908" i="9"/>
  <c r="H1909" i="9"/>
  <c r="H1910" i="9"/>
  <c r="H1911" i="9"/>
  <c r="H1912" i="9"/>
  <c r="H1913" i="9"/>
  <c r="H1914" i="9"/>
  <c r="H1915" i="9"/>
  <c r="H1916" i="9"/>
  <c r="H1917" i="9"/>
  <c r="H1918" i="9"/>
  <c r="H1919" i="9"/>
  <c r="H1920" i="9"/>
  <c r="H1921" i="9"/>
  <c r="H1922" i="9"/>
  <c r="H1923" i="9"/>
  <c r="H1924" i="9"/>
  <c r="H1925" i="9"/>
  <c r="H1926" i="9"/>
  <c r="H1927" i="9"/>
  <c r="H1928" i="9"/>
  <c r="H1929" i="9"/>
  <c r="H1930" i="9"/>
  <c r="H1931" i="9"/>
  <c r="H1932" i="9"/>
  <c r="H1933" i="9"/>
  <c r="H1934" i="9"/>
  <c r="H1935" i="9"/>
  <c r="H1936" i="9"/>
  <c r="H1937" i="9"/>
  <c r="H1938" i="9"/>
  <c r="H1939" i="9"/>
  <c r="H1940" i="9"/>
  <c r="H1941" i="9"/>
  <c r="H1942" i="9"/>
  <c r="H1943" i="9"/>
  <c r="H1944" i="9"/>
  <c r="H1945" i="9"/>
  <c r="H1946" i="9"/>
  <c r="H1947" i="9"/>
  <c r="H1948" i="9"/>
  <c r="H1949" i="9"/>
  <c r="H1950" i="9"/>
  <c r="H1951" i="9"/>
  <c r="H1952" i="9"/>
  <c r="H1953" i="9"/>
  <c r="H1954" i="9"/>
  <c r="H1955" i="9"/>
  <c r="H1956" i="9"/>
  <c r="H1957" i="9"/>
  <c r="H1958" i="9"/>
  <c r="H1959" i="9"/>
  <c r="H1960" i="9"/>
  <c r="H1961" i="9"/>
  <c r="H1962" i="9"/>
  <c r="H1963" i="9"/>
  <c r="H1964" i="9"/>
  <c r="H1965" i="9"/>
  <c r="H1966" i="9"/>
  <c r="H1967" i="9"/>
  <c r="H1968" i="9"/>
  <c r="H1969" i="9"/>
  <c r="H1970" i="9"/>
  <c r="H1971" i="9"/>
  <c r="H1972" i="9"/>
  <c r="H1973" i="9"/>
  <c r="H1974" i="9"/>
  <c r="H1975" i="9"/>
  <c r="H1976" i="9"/>
  <c r="H1977" i="9"/>
  <c r="H1978" i="9"/>
  <c r="H1979" i="9"/>
  <c r="H1980" i="9"/>
  <c r="H1981" i="9"/>
  <c r="H1982" i="9"/>
  <c r="H1983" i="9"/>
  <c r="H1984" i="9"/>
  <c r="H1985" i="9"/>
  <c r="H1986" i="9"/>
  <c r="H1987" i="9"/>
  <c r="H1988" i="9"/>
  <c r="H1989" i="9"/>
  <c r="H1990" i="9"/>
  <c r="H1991" i="9"/>
  <c r="H1992" i="9"/>
  <c r="H1993" i="9"/>
  <c r="H1994" i="9"/>
  <c r="H1995" i="9"/>
  <c r="H1996" i="9"/>
  <c r="H1997" i="9"/>
  <c r="H1998" i="9"/>
  <c r="H1999" i="9"/>
  <c r="H2000" i="9"/>
  <c r="H2001" i="9"/>
  <c r="H2002" i="9"/>
  <c r="H2003" i="9"/>
  <c r="H2004" i="9"/>
  <c r="H2005" i="9"/>
  <c r="H2006" i="9"/>
  <c r="H2007" i="9"/>
  <c r="H2008" i="9"/>
  <c r="H2009" i="9"/>
  <c r="H2010" i="9"/>
  <c r="H2011" i="9"/>
  <c r="H2012" i="9"/>
  <c r="H2013" i="9"/>
  <c r="H2014" i="9"/>
  <c r="H2015" i="9"/>
  <c r="H2016" i="9"/>
  <c r="H2017" i="9"/>
  <c r="H2018" i="9"/>
  <c r="H2019" i="9"/>
  <c r="H2020" i="9"/>
  <c r="H2021" i="9"/>
  <c r="H2022" i="9"/>
  <c r="H2023" i="9"/>
  <c r="H2024" i="9"/>
  <c r="H2025" i="9"/>
  <c r="H2026" i="9"/>
  <c r="H2027" i="9"/>
  <c r="H2028" i="9"/>
  <c r="H2029" i="9"/>
  <c r="H2030" i="9"/>
  <c r="H2031" i="9"/>
  <c r="H2032" i="9"/>
  <c r="H2033" i="9"/>
  <c r="H2034" i="9"/>
  <c r="H2035" i="9"/>
  <c r="H2036" i="9"/>
  <c r="H2037" i="9"/>
  <c r="H2038" i="9"/>
  <c r="H2039" i="9"/>
  <c r="H2040" i="9"/>
  <c r="H2041" i="9"/>
  <c r="H2042" i="9"/>
  <c r="H2043" i="9"/>
  <c r="H2044" i="9"/>
  <c r="H2045" i="9"/>
  <c r="H2046" i="9"/>
  <c r="H2047" i="9"/>
  <c r="H2048" i="9"/>
  <c r="H2049" i="9"/>
  <c r="H2050" i="9"/>
  <c r="H2051" i="9"/>
  <c r="H2052" i="9"/>
  <c r="H2053" i="9"/>
  <c r="H2054" i="9"/>
  <c r="H2055" i="9"/>
  <c r="H2056" i="9"/>
  <c r="H2057" i="9"/>
  <c r="H2058" i="9"/>
  <c r="H2059" i="9"/>
  <c r="H2060" i="9"/>
  <c r="H2061" i="9"/>
  <c r="H2062" i="9"/>
  <c r="H2063" i="9"/>
  <c r="H2064" i="9"/>
  <c r="H2065" i="9"/>
  <c r="H2066" i="9"/>
  <c r="H2067" i="9"/>
  <c r="H2068" i="9"/>
  <c r="H2069" i="9"/>
  <c r="H2070" i="9"/>
  <c r="H2071" i="9"/>
  <c r="H2072" i="9"/>
  <c r="H2073" i="9"/>
  <c r="H2074" i="9"/>
  <c r="H2075" i="9"/>
  <c r="H2076" i="9"/>
  <c r="H2077" i="9"/>
  <c r="H2078" i="9"/>
  <c r="H2079" i="9"/>
  <c r="H2080" i="9"/>
  <c r="H2081" i="9"/>
  <c r="H2082" i="9"/>
  <c r="H2083" i="9"/>
  <c r="H2084" i="9"/>
  <c r="H2085" i="9"/>
  <c r="H2086" i="9"/>
  <c r="H2087" i="9"/>
  <c r="H2088" i="9"/>
  <c r="H2089" i="9"/>
  <c r="H2090" i="9"/>
  <c r="H2091" i="9"/>
  <c r="H2092" i="9"/>
  <c r="H2093" i="9"/>
  <c r="H2094" i="9"/>
  <c r="H2095" i="9"/>
  <c r="H2096" i="9"/>
  <c r="H2097" i="9"/>
  <c r="H2098" i="9"/>
  <c r="H2099" i="9"/>
  <c r="H2100" i="9"/>
  <c r="H2101" i="9"/>
  <c r="H2102" i="9"/>
  <c r="H2103" i="9"/>
  <c r="H2104" i="9"/>
  <c r="H2105" i="9"/>
  <c r="H2106" i="9"/>
  <c r="H2107" i="9"/>
  <c r="H2108" i="9"/>
  <c r="H2109" i="9"/>
  <c r="H2110" i="9"/>
  <c r="H2111" i="9"/>
  <c r="H2112" i="9"/>
  <c r="H2113" i="9"/>
  <c r="H2114" i="9"/>
  <c r="H2115" i="9"/>
  <c r="H2116" i="9"/>
  <c r="H2117" i="9"/>
  <c r="H2118" i="9"/>
  <c r="H2119" i="9"/>
  <c r="H2120" i="9"/>
  <c r="H2121" i="9"/>
  <c r="H2122" i="9"/>
  <c r="H2123" i="9"/>
  <c r="H2124" i="9"/>
  <c r="H2125" i="9"/>
  <c r="H2126" i="9"/>
  <c r="H2127" i="9"/>
  <c r="H2128" i="9"/>
  <c r="H2129" i="9"/>
  <c r="H2130" i="9"/>
  <c r="H2131" i="9"/>
  <c r="H2132" i="9"/>
  <c r="H2133" i="9"/>
  <c r="H2134" i="9"/>
  <c r="H2135" i="9"/>
  <c r="H2136" i="9"/>
  <c r="H2137" i="9"/>
  <c r="H2138" i="9"/>
  <c r="H2139" i="9"/>
  <c r="H2140" i="9"/>
  <c r="H2141" i="9"/>
  <c r="H2142" i="9"/>
  <c r="H2143" i="9"/>
  <c r="H2144" i="9"/>
  <c r="H2145" i="9"/>
  <c r="H2146" i="9"/>
  <c r="H2147" i="9"/>
  <c r="H2148" i="9"/>
  <c r="H2149" i="9"/>
  <c r="H2150" i="9"/>
  <c r="H2151" i="9"/>
  <c r="H2152" i="9"/>
  <c r="H2153" i="9"/>
  <c r="H2154" i="9"/>
  <c r="H2155" i="9"/>
  <c r="H2156" i="9"/>
  <c r="H2157" i="9"/>
  <c r="H2158" i="9"/>
  <c r="H2159" i="9"/>
  <c r="H2160" i="9"/>
  <c r="H2161" i="9"/>
  <c r="H2162" i="9"/>
  <c r="H2163" i="9"/>
  <c r="H2164" i="9"/>
  <c r="H2165" i="9"/>
  <c r="H2166" i="9"/>
  <c r="H2167" i="9"/>
  <c r="H2168" i="9"/>
  <c r="H2169" i="9"/>
  <c r="H2170" i="9"/>
  <c r="H2171" i="9"/>
  <c r="H2172" i="9"/>
  <c r="H2173" i="9"/>
  <c r="H2174" i="9"/>
  <c r="H2175" i="9"/>
  <c r="H2176" i="9"/>
  <c r="H2177" i="9"/>
  <c r="H2178" i="9"/>
  <c r="H2179" i="9"/>
  <c r="H2180" i="9"/>
  <c r="H2181" i="9"/>
  <c r="H2182" i="9"/>
  <c r="H2183" i="9"/>
  <c r="H2184" i="9"/>
  <c r="H2185" i="9"/>
  <c r="H2186" i="9"/>
  <c r="H2187" i="9"/>
  <c r="H2188" i="9"/>
  <c r="H2189" i="9"/>
  <c r="H2190" i="9"/>
  <c r="H2191" i="9"/>
  <c r="H2192" i="9"/>
  <c r="H2193" i="9"/>
  <c r="H2194" i="9"/>
  <c r="H2195" i="9"/>
  <c r="H2196" i="9"/>
  <c r="H2197" i="9"/>
  <c r="H2198" i="9"/>
  <c r="H2199" i="9"/>
  <c r="H2200" i="9"/>
  <c r="H2201" i="9"/>
  <c r="H2202" i="9"/>
  <c r="H2203" i="9"/>
  <c r="H2204" i="9"/>
  <c r="H2205" i="9"/>
  <c r="H2206" i="9"/>
  <c r="H2207" i="9"/>
  <c r="H2208" i="9"/>
  <c r="H2209" i="9"/>
  <c r="H2210" i="9"/>
  <c r="H2211" i="9"/>
  <c r="H2212" i="9"/>
  <c r="H2213" i="9"/>
  <c r="H2214" i="9"/>
  <c r="H2215" i="9"/>
  <c r="H2216" i="9"/>
  <c r="H2217" i="9"/>
  <c r="H2218" i="9"/>
  <c r="H2219" i="9"/>
  <c r="H2220" i="9"/>
  <c r="H2221" i="9"/>
  <c r="H2222" i="9"/>
  <c r="H2223" i="9"/>
  <c r="H2224" i="9"/>
  <c r="H2225" i="9"/>
  <c r="H2226" i="9"/>
  <c r="H2227" i="9"/>
  <c r="H2228" i="9"/>
  <c r="H2229" i="9"/>
  <c r="H2230" i="9"/>
  <c r="H2231" i="9"/>
  <c r="H2232" i="9"/>
  <c r="H2233" i="9"/>
  <c r="H2234" i="9"/>
  <c r="H2235" i="9"/>
  <c r="H2236" i="9"/>
  <c r="H2237" i="9"/>
  <c r="H2238" i="9"/>
  <c r="H2239" i="9"/>
  <c r="H2240" i="9"/>
  <c r="H2241" i="9"/>
  <c r="H2242" i="9"/>
  <c r="H2243" i="9"/>
  <c r="H2244" i="9"/>
  <c r="H2245" i="9"/>
  <c r="H2246" i="9"/>
  <c r="H2247" i="9"/>
  <c r="H2248" i="9"/>
  <c r="H2249" i="9"/>
  <c r="H2250" i="9"/>
  <c r="H2251" i="9"/>
  <c r="H2252" i="9"/>
  <c r="H2253" i="9"/>
  <c r="H2254" i="9"/>
  <c r="H2255" i="9"/>
  <c r="H2256" i="9"/>
  <c r="H2257" i="9"/>
  <c r="H2258" i="9"/>
  <c r="H2259" i="9"/>
  <c r="H2260" i="9"/>
  <c r="H2261" i="9"/>
  <c r="H2262" i="9"/>
  <c r="H2263" i="9"/>
  <c r="H2264" i="9"/>
  <c r="H2265" i="9"/>
  <c r="H2266" i="9"/>
  <c r="H2267" i="9"/>
  <c r="H2268" i="9"/>
  <c r="H2269" i="9"/>
  <c r="H2270" i="9"/>
  <c r="H2271" i="9"/>
  <c r="H2272" i="9"/>
  <c r="H2273" i="9"/>
  <c r="H2274" i="9"/>
  <c r="H2275" i="9"/>
  <c r="H2276" i="9"/>
  <c r="H2277" i="9"/>
  <c r="H2278" i="9"/>
  <c r="H2279" i="9"/>
  <c r="H2280" i="9"/>
  <c r="H2281" i="9"/>
  <c r="H2282" i="9"/>
  <c r="H2283" i="9"/>
  <c r="H2284" i="9"/>
  <c r="H2285" i="9"/>
  <c r="H2286" i="9"/>
  <c r="H2287" i="9"/>
  <c r="H2288" i="9"/>
  <c r="H2289" i="9"/>
  <c r="H2290" i="9"/>
  <c r="H2291" i="9"/>
  <c r="H2292" i="9"/>
  <c r="H2293" i="9"/>
  <c r="H2294" i="9"/>
  <c r="H2295" i="9"/>
  <c r="H2296" i="9"/>
  <c r="H2297" i="9"/>
  <c r="H2298" i="9"/>
  <c r="H2299" i="9"/>
  <c r="H2300" i="9"/>
  <c r="H2301" i="9"/>
  <c r="H2302" i="9"/>
  <c r="H2303" i="9"/>
  <c r="H2304" i="9"/>
  <c r="H2305" i="9"/>
  <c r="H2306" i="9"/>
  <c r="H2307" i="9"/>
  <c r="H2308" i="9"/>
  <c r="H2309" i="9"/>
  <c r="H2310" i="9"/>
  <c r="H2311" i="9"/>
  <c r="H2312" i="9"/>
  <c r="H2313" i="9"/>
  <c r="H2314" i="9"/>
  <c r="H2315" i="9"/>
  <c r="H2316" i="9"/>
  <c r="H2317" i="9"/>
  <c r="H2318" i="9"/>
  <c r="H2319" i="9"/>
  <c r="H2320" i="9"/>
  <c r="H2321" i="9"/>
  <c r="H2322" i="9"/>
  <c r="H2323" i="9"/>
  <c r="H2324" i="9"/>
  <c r="H2325" i="9"/>
  <c r="H2326" i="9"/>
  <c r="H2327" i="9"/>
  <c r="H2328" i="9"/>
  <c r="H2329" i="9"/>
  <c r="H2330" i="9"/>
  <c r="H2331" i="9"/>
  <c r="H2332" i="9"/>
  <c r="H2333" i="9"/>
  <c r="H2334" i="9"/>
  <c r="H2335" i="9"/>
  <c r="H2336" i="9"/>
  <c r="H2337" i="9"/>
  <c r="H2338" i="9"/>
  <c r="H2339" i="9"/>
  <c r="H2340" i="9"/>
  <c r="H2341" i="9"/>
  <c r="H2342" i="9"/>
  <c r="H2343" i="9"/>
  <c r="H2344" i="9"/>
  <c r="H2345" i="9"/>
  <c r="H2346" i="9"/>
  <c r="H2347" i="9"/>
  <c r="H2348" i="9"/>
  <c r="H2349" i="9"/>
  <c r="H2350" i="9"/>
  <c r="H2351" i="9"/>
  <c r="H2352" i="9"/>
  <c r="H2353" i="9"/>
  <c r="H2354" i="9"/>
  <c r="H2355" i="9"/>
  <c r="H2356" i="9"/>
  <c r="H2357" i="9"/>
  <c r="H2358" i="9"/>
  <c r="H2359" i="9"/>
  <c r="H2360" i="9"/>
  <c r="H2361" i="9"/>
  <c r="H2362" i="9"/>
  <c r="H2363" i="9"/>
  <c r="H2364" i="9"/>
  <c r="H2365" i="9"/>
  <c r="H2366" i="9"/>
  <c r="H2367" i="9"/>
  <c r="H2368" i="9"/>
  <c r="H2369" i="9"/>
  <c r="H2370" i="9"/>
  <c r="H2371" i="9"/>
  <c r="H2372" i="9"/>
  <c r="H2373" i="9"/>
  <c r="H2374" i="9"/>
  <c r="H2375" i="9"/>
  <c r="H2376" i="9"/>
  <c r="H2377" i="9"/>
  <c r="H2378" i="9"/>
  <c r="H2379" i="9"/>
  <c r="H2380" i="9"/>
  <c r="H2381" i="9"/>
  <c r="H2382" i="9"/>
  <c r="H2383" i="9"/>
  <c r="H2384" i="9"/>
  <c r="H2385" i="9"/>
  <c r="H2386" i="9"/>
  <c r="H2387" i="9"/>
  <c r="H2388" i="9"/>
  <c r="H2389" i="9"/>
  <c r="H2390" i="9"/>
  <c r="H2391" i="9"/>
  <c r="H2392" i="9"/>
  <c r="H2393" i="9"/>
  <c r="H2394" i="9"/>
  <c r="H2395" i="9"/>
  <c r="H2396" i="9"/>
  <c r="H2397" i="9"/>
  <c r="H2398" i="9"/>
  <c r="H2399" i="9"/>
  <c r="H2400" i="9"/>
  <c r="H2401" i="9"/>
  <c r="H2402" i="9"/>
  <c r="H2403" i="9"/>
  <c r="H2404" i="9"/>
  <c r="H2405" i="9"/>
  <c r="H2406" i="9"/>
  <c r="H2407" i="9"/>
  <c r="H2408" i="9"/>
  <c r="H2409" i="9"/>
  <c r="H2410" i="9"/>
  <c r="H2411" i="9"/>
  <c r="H2412" i="9"/>
  <c r="H2413" i="9"/>
  <c r="H2414" i="9"/>
  <c r="H2415" i="9"/>
  <c r="H2416" i="9"/>
  <c r="H2417" i="9"/>
  <c r="H2418" i="9"/>
  <c r="H2419" i="9"/>
  <c r="H2420" i="9"/>
  <c r="H2421" i="9"/>
  <c r="H2422" i="9"/>
  <c r="H2423" i="9"/>
  <c r="H2424" i="9"/>
  <c r="H2425" i="9"/>
  <c r="H2426" i="9"/>
  <c r="H2427" i="9"/>
  <c r="H2428" i="9"/>
  <c r="H2429" i="9"/>
  <c r="H2430" i="9"/>
  <c r="H2431" i="9"/>
  <c r="H2432" i="9"/>
  <c r="H2433" i="9"/>
  <c r="H2434" i="9"/>
  <c r="H2435" i="9"/>
  <c r="H2436" i="9"/>
  <c r="H2437" i="9"/>
  <c r="H2438" i="9"/>
  <c r="H2439" i="9"/>
  <c r="H2440" i="9"/>
  <c r="H2441" i="9"/>
  <c r="H2442" i="9"/>
  <c r="H2443" i="9"/>
  <c r="H2444" i="9"/>
  <c r="H2445" i="9"/>
  <c r="H2446" i="9"/>
  <c r="H2447" i="9"/>
  <c r="H2448" i="9"/>
  <c r="H2449" i="9"/>
  <c r="H2450" i="9"/>
  <c r="H2451" i="9"/>
  <c r="H2452" i="9"/>
  <c r="H2453" i="9"/>
  <c r="H2454" i="9"/>
  <c r="H2455" i="9"/>
  <c r="H2456" i="9"/>
  <c r="H2457" i="9"/>
  <c r="H2458" i="9"/>
  <c r="H2459" i="9"/>
  <c r="H2460" i="9"/>
  <c r="H2461" i="9"/>
  <c r="H2462" i="9"/>
  <c r="H2463" i="9"/>
  <c r="H2464" i="9"/>
  <c r="H2465" i="9"/>
  <c r="H2466" i="9"/>
  <c r="H2467" i="9"/>
  <c r="H2468" i="9"/>
  <c r="H2469" i="9"/>
  <c r="H2470" i="9"/>
  <c r="H2471" i="9"/>
  <c r="H2472" i="9"/>
  <c r="H2473" i="9"/>
  <c r="H2474" i="9"/>
  <c r="H2475" i="9"/>
  <c r="H2476" i="9"/>
  <c r="H2477" i="9"/>
  <c r="H2478" i="9"/>
  <c r="H2479" i="9"/>
  <c r="H2480" i="9"/>
  <c r="H2481" i="9"/>
  <c r="H2482" i="9"/>
  <c r="H2483" i="9"/>
  <c r="H2484" i="9"/>
  <c r="H2485" i="9"/>
  <c r="H2486" i="9"/>
  <c r="H2487" i="9"/>
  <c r="H2488" i="9"/>
  <c r="H2489" i="9"/>
  <c r="H2490" i="9"/>
  <c r="H2491" i="9"/>
  <c r="H2492" i="9"/>
  <c r="H2493" i="9"/>
  <c r="H2494" i="9"/>
  <c r="H2495" i="9"/>
  <c r="H2496" i="9"/>
  <c r="H2497" i="9"/>
  <c r="H2498" i="9"/>
  <c r="H2499" i="9"/>
  <c r="H2500" i="9"/>
  <c r="H2501" i="9"/>
  <c r="H2502" i="9"/>
  <c r="H2503" i="9"/>
  <c r="H2504" i="9"/>
  <c r="H2505" i="9"/>
  <c r="H2506" i="9"/>
  <c r="H2507" i="9"/>
  <c r="H2508" i="9"/>
  <c r="H2509" i="9"/>
  <c r="H2510" i="9"/>
  <c r="H2511" i="9"/>
  <c r="H2512" i="9"/>
  <c r="H2513" i="9"/>
  <c r="H2514" i="9"/>
  <c r="H2515" i="9"/>
  <c r="H2516" i="9"/>
  <c r="H2517" i="9"/>
  <c r="H2518" i="9"/>
  <c r="H2519" i="9"/>
  <c r="H2520" i="9"/>
  <c r="H2521" i="9"/>
  <c r="H2522" i="9"/>
  <c r="H2523" i="9"/>
  <c r="H2524" i="9"/>
  <c r="H2525" i="9"/>
  <c r="H2526" i="9"/>
  <c r="H2527" i="9"/>
  <c r="H2528" i="9"/>
  <c r="H2529" i="9"/>
  <c r="H2530" i="9"/>
  <c r="H2531" i="9"/>
  <c r="H2532" i="9"/>
  <c r="H2533" i="9"/>
  <c r="H2534" i="9"/>
  <c r="H2535" i="9"/>
  <c r="H2536" i="9"/>
  <c r="H2537" i="9"/>
  <c r="H2538" i="9"/>
  <c r="H2539" i="9"/>
  <c r="H2540" i="9"/>
  <c r="H2541" i="9"/>
  <c r="H2542" i="9"/>
  <c r="H2543" i="9"/>
  <c r="H2544" i="9"/>
  <c r="H2545" i="9"/>
  <c r="H2546" i="9"/>
  <c r="H2547" i="9"/>
  <c r="H2548" i="9"/>
  <c r="H2549" i="9"/>
  <c r="H2550" i="9"/>
  <c r="H2551" i="9"/>
  <c r="H2552" i="9"/>
  <c r="H2553" i="9"/>
  <c r="H2554" i="9"/>
  <c r="H2555" i="9"/>
  <c r="H2556" i="9"/>
  <c r="H2557" i="9"/>
  <c r="H2558" i="9"/>
  <c r="H2559" i="9"/>
  <c r="H2560" i="9"/>
  <c r="H2561" i="9"/>
  <c r="H2562" i="9"/>
  <c r="H2563" i="9"/>
  <c r="H2564" i="9"/>
  <c r="H2565" i="9"/>
  <c r="H2566" i="9"/>
  <c r="H2567" i="9"/>
  <c r="H2568" i="9"/>
  <c r="H2569" i="9"/>
  <c r="H2570" i="9"/>
  <c r="H2571" i="9"/>
  <c r="H2572" i="9"/>
  <c r="H2573" i="9"/>
  <c r="H2574" i="9"/>
  <c r="H2575" i="9"/>
  <c r="H2576" i="9"/>
  <c r="H2577" i="9"/>
  <c r="H2578" i="9"/>
  <c r="H2579" i="9"/>
  <c r="H2580" i="9"/>
  <c r="H2581" i="9"/>
  <c r="H2582" i="9"/>
  <c r="H2583" i="9"/>
  <c r="H2584" i="9"/>
  <c r="H2585" i="9"/>
  <c r="H2586" i="9"/>
  <c r="H2587" i="9"/>
  <c r="H2588" i="9"/>
  <c r="H2589" i="9"/>
  <c r="H2590" i="9"/>
  <c r="H2591" i="9"/>
  <c r="H2592" i="9"/>
  <c r="H2593" i="9"/>
  <c r="H2594" i="9"/>
  <c r="H2595" i="9"/>
  <c r="H2596" i="9"/>
  <c r="H2597" i="9"/>
  <c r="H2598" i="9"/>
  <c r="H2599" i="9"/>
  <c r="H2600" i="9"/>
  <c r="H2601" i="9"/>
  <c r="H2602" i="9"/>
  <c r="H2603" i="9"/>
  <c r="H2604" i="9"/>
  <c r="H2605" i="9"/>
  <c r="H2606" i="9"/>
  <c r="H2607" i="9"/>
  <c r="H2608" i="9"/>
  <c r="H2609" i="9"/>
  <c r="H2610" i="9"/>
  <c r="H2611" i="9"/>
  <c r="H2612" i="9"/>
  <c r="H2613" i="9"/>
  <c r="H2614" i="9"/>
  <c r="H2615" i="9"/>
  <c r="H2616" i="9"/>
  <c r="H2617" i="9"/>
  <c r="H2618" i="9"/>
  <c r="H2619" i="9"/>
  <c r="H2620" i="9"/>
  <c r="H2621" i="9"/>
  <c r="H2622" i="9"/>
  <c r="H2623" i="9"/>
  <c r="H2624" i="9"/>
  <c r="H2625" i="9"/>
  <c r="H2626" i="9"/>
  <c r="H2627" i="9"/>
  <c r="H2628" i="9"/>
  <c r="H2629" i="9"/>
  <c r="H2630" i="9"/>
  <c r="H2631" i="9"/>
  <c r="H2632" i="9"/>
  <c r="H2633" i="9"/>
  <c r="H2634" i="9"/>
  <c r="H2635" i="9"/>
  <c r="H2636" i="9"/>
  <c r="H2637" i="9"/>
  <c r="H2638" i="9"/>
  <c r="H2639" i="9"/>
  <c r="H2640" i="9"/>
  <c r="H2641" i="9"/>
  <c r="H2642" i="9"/>
  <c r="H2643" i="9"/>
  <c r="H2644" i="9"/>
  <c r="H2645" i="9"/>
  <c r="H2646" i="9"/>
  <c r="H2647" i="9"/>
  <c r="H2648" i="9"/>
  <c r="H2649" i="9"/>
  <c r="H2650" i="9"/>
  <c r="H2651" i="9"/>
  <c r="H2652" i="9"/>
  <c r="H2653" i="9"/>
  <c r="H2654" i="9"/>
  <c r="H2655" i="9"/>
  <c r="H2656" i="9"/>
  <c r="H2657" i="9"/>
  <c r="H2658" i="9"/>
  <c r="H2659" i="9"/>
  <c r="H2660" i="9"/>
  <c r="H2661" i="9"/>
  <c r="H2662" i="9"/>
  <c r="H2663" i="9"/>
  <c r="H2664" i="9"/>
  <c r="H2665" i="9"/>
  <c r="H2666" i="9"/>
  <c r="H2667" i="9"/>
  <c r="H2668" i="9"/>
  <c r="H2669" i="9"/>
  <c r="H2670" i="9"/>
  <c r="H2671" i="9"/>
  <c r="H2672" i="9"/>
  <c r="H2673" i="9"/>
  <c r="H2674" i="9"/>
  <c r="H2675" i="9"/>
  <c r="H2676" i="9"/>
  <c r="H2677" i="9"/>
  <c r="H2678" i="9"/>
  <c r="H2679" i="9"/>
  <c r="H2680" i="9"/>
  <c r="H2681" i="9"/>
  <c r="H2682" i="9"/>
  <c r="H2683" i="9"/>
  <c r="H2684" i="9"/>
  <c r="H2685" i="9"/>
  <c r="H2686" i="9"/>
  <c r="H2687" i="9"/>
  <c r="H2688" i="9"/>
  <c r="H2689" i="9"/>
  <c r="H2690" i="9"/>
  <c r="H2691" i="9"/>
  <c r="H2692" i="9"/>
  <c r="H2693" i="9"/>
  <c r="H2694" i="9"/>
  <c r="H2695" i="9"/>
  <c r="H2696" i="9"/>
  <c r="H2697" i="9"/>
  <c r="H2698" i="9"/>
  <c r="H2699" i="9"/>
  <c r="H2700" i="9"/>
  <c r="H2701" i="9"/>
  <c r="H2702" i="9"/>
  <c r="H2703" i="9"/>
  <c r="H2704" i="9"/>
  <c r="H2705" i="9"/>
  <c r="H2706" i="9"/>
  <c r="H2707" i="9"/>
  <c r="H2708" i="9"/>
  <c r="H2709" i="9"/>
  <c r="H2710" i="9"/>
  <c r="H2711" i="9"/>
  <c r="H2712" i="9"/>
  <c r="H2713" i="9"/>
  <c r="H2714" i="9"/>
  <c r="H2715" i="9"/>
  <c r="H2716" i="9"/>
  <c r="H2717" i="9"/>
  <c r="H2718" i="9"/>
  <c r="H2719" i="9"/>
  <c r="H2720" i="9"/>
  <c r="H2721" i="9"/>
  <c r="H2722" i="9"/>
  <c r="H2723" i="9"/>
  <c r="H2724" i="9"/>
  <c r="H2725" i="9"/>
  <c r="H2726" i="9"/>
  <c r="H2727" i="9"/>
  <c r="H2728" i="9"/>
  <c r="H2729" i="9"/>
  <c r="H2730" i="9"/>
  <c r="H2731" i="9"/>
  <c r="H2732" i="9"/>
  <c r="H2733" i="9"/>
  <c r="H2734" i="9"/>
  <c r="H2735" i="9"/>
  <c r="H2736" i="9"/>
  <c r="H2737" i="9"/>
  <c r="H2738" i="9"/>
  <c r="H2739" i="9"/>
  <c r="H2740" i="9"/>
  <c r="H2741" i="9"/>
  <c r="H2742" i="9"/>
  <c r="H2743" i="9"/>
  <c r="H2744" i="9"/>
  <c r="H2745" i="9"/>
  <c r="H2746" i="9"/>
  <c r="H2747" i="9"/>
  <c r="H2748" i="9"/>
  <c r="H2749" i="9"/>
  <c r="H2750" i="9"/>
  <c r="H2751" i="9"/>
  <c r="H2752" i="9"/>
  <c r="H2753" i="9"/>
  <c r="H2754" i="9"/>
  <c r="H2755" i="9"/>
  <c r="H2756" i="9"/>
  <c r="H2757" i="9"/>
  <c r="H2758" i="9"/>
  <c r="H2759" i="9"/>
  <c r="H2760" i="9"/>
  <c r="H2761" i="9"/>
  <c r="H2762" i="9"/>
  <c r="H2763" i="9"/>
  <c r="H2764" i="9"/>
  <c r="H2765" i="9"/>
  <c r="H2766" i="9"/>
  <c r="H2767" i="9"/>
  <c r="H2768" i="9"/>
  <c r="H2769" i="9"/>
  <c r="H2770" i="9"/>
  <c r="H2771" i="9"/>
  <c r="H2772" i="9"/>
  <c r="H2773" i="9"/>
  <c r="H2774" i="9"/>
  <c r="H2775" i="9"/>
  <c r="H2776" i="9"/>
  <c r="H2777" i="9"/>
  <c r="H2778" i="9"/>
  <c r="H2779" i="9"/>
  <c r="H2780" i="9"/>
  <c r="H2781" i="9"/>
  <c r="H2782" i="9"/>
  <c r="H2783" i="9"/>
  <c r="H2784" i="9"/>
  <c r="H2785" i="9"/>
  <c r="H2786" i="9"/>
  <c r="H2787" i="9"/>
  <c r="H2788" i="9"/>
  <c r="H2789" i="9"/>
  <c r="H2790" i="9"/>
  <c r="H2791" i="9"/>
  <c r="H2792" i="9"/>
  <c r="H2793" i="9"/>
  <c r="H2794" i="9"/>
  <c r="H2795" i="9"/>
  <c r="H2796" i="9"/>
  <c r="H2797" i="9"/>
  <c r="H2798" i="9"/>
  <c r="H2799" i="9"/>
  <c r="H2800" i="9"/>
  <c r="H2801" i="9"/>
  <c r="H2802" i="9"/>
  <c r="H2803" i="9"/>
  <c r="H2804" i="9"/>
  <c r="H2805" i="9"/>
  <c r="H2806" i="9"/>
  <c r="H2807" i="9"/>
  <c r="H2808" i="9"/>
  <c r="H2809" i="9"/>
  <c r="H2810" i="9"/>
  <c r="H2811" i="9"/>
  <c r="H2812" i="9"/>
  <c r="H2813" i="9"/>
  <c r="H2814" i="9"/>
  <c r="H2815" i="9"/>
  <c r="H2816" i="9"/>
  <c r="H2817" i="9"/>
  <c r="H2818" i="9"/>
  <c r="H2819" i="9"/>
  <c r="H2820" i="9"/>
  <c r="H2821" i="9"/>
  <c r="H2822" i="9"/>
  <c r="H2823" i="9"/>
  <c r="H2824" i="9"/>
  <c r="H2825" i="9"/>
  <c r="H2826" i="9"/>
  <c r="H2827" i="9"/>
  <c r="H2828" i="9"/>
  <c r="H2829" i="9"/>
  <c r="H2830" i="9"/>
  <c r="H2831" i="9"/>
  <c r="H2832" i="9"/>
  <c r="H2833" i="9"/>
  <c r="H2834" i="9"/>
  <c r="H2835" i="9"/>
  <c r="H2836" i="9"/>
  <c r="H2837" i="9"/>
  <c r="H2838" i="9"/>
  <c r="H2839" i="9"/>
  <c r="H2840" i="9"/>
  <c r="H2841" i="9"/>
  <c r="H2842" i="9"/>
  <c r="H2843" i="9"/>
  <c r="H2844" i="9"/>
  <c r="H2845" i="9"/>
  <c r="H2846" i="9"/>
  <c r="H2847" i="9"/>
  <c r="H2848" i="9"/>
  <c r="H2849" i="9"/>
  <c r="H2850" i="9"/>
  <c r="H2851" i="9"/>
  <c r="H2852" i="9"/>
  <c r="H2853" i="9"/>
  <c r="H2854" i="9"/>
  <c r="H2855" i="9"/>
  <c r="H2856" i="9"/>
  <c r="H2857" i="9"/>
  <c r="H2858" i="9"/>
  <c r="H2859" i="9"/>
  <c r="H2860" i="9"/>
  <c r="H2861" i="9"/>
  <c r="H2862" i="9"/>
  <c r="H2863" i="9"/>
  <c r="H2864" i="9"/>
  <c r="H2865" i="9"/>
  <c r="H2866" i="9"/>
  <c r="H2867" i="9"/>
  <c r="H2868" i="9"/>
  <c r="H2869" i="9"/>
  <c r="H2870" i="9"/>
  <c r="H2871" i="9"/>
  <c r="H2872" i="9"/>
  <c r="H2873" i="9"/>
  <c r="H2874" i="9"/>
  <c r="H2875" i="9"/>
  <c r="H2876" i="9"/>
  <c r="H2877" i="9"/>
  <c r="H2878" i="9"/>
  <c r="H2879" i="9"/>
  <c r="H2880" i="9"/>
  <c r="H2881" i="9"/>
  <c r="H2882" i="9"/>
  <c r="H2883" i="9"/>
  <c r="H2884" i="9"/>
  <c r="H2885" i="9"/>
  <c r="H2886" i="9"/>
  <c r="H2887" i="9"/>
  <c r="H2888" i="9"/>
  <c r="H2889" i="9"/>
  <c r="H2890" i="9"/>
  <c r="H2891" i="9"/>
  <c r="H2892" i="9"/>
  <c r="H2893" i="9"/>
  <c r="H2894" i="9"/>
  <c r="H2895" i="9"/>
  <c r="H2896" i="9"/>
  <c r="H2897" i="9"/>
  <c r="H2898" i="9"/>
  <c r="H2899" i="9"/>
  <c r="H2900" i="9"/>
  <c r="H2901" i="9"/>
  <c r="H2902" i="9"/>
  <c r="H2903" i="9"/>
  <c r="H2904" i="9"/>
  <c r="H2905" i="9"/>
  <c r="H2906" i="9"/>
  <c r="H2907" i="9"/>
  <c r="H2908" i="9"/>
  <c r="H2909" i="9"/>
  <c r="H2910" i="9"/>
  <c r="H2911" i="9"/>
  <c r="H2912" i="9"/>
  <c r="H2913" i="9"/>
  <c r="H2914" i="9"/>
  <c r="H2915" i="9"/>
  <c r="H2916" i="9"/>
  <c r="H2917" i="9"/>
  <c r="H2918" i="9"/>
  <c r="H2919" i="9"/>
  <c r="H2920" i="9"/>
  <c r="H2921" i="9"/>
  <c r="H2922" i="9"/>
  <c r="H2923" i="9"/>
  <c r="H2924" i="9"/>
  <c r="H2925" i="9"/>
  <c r="H2926" i="9"/>
  <c r="H2927" i="9"/>
  <c r="H2928" i="9"/>
  <c r="H2929" i="9"/>
  <c r="H2930" i="9"/>
  <c r="H2931" i="9"/>
  <c r="H2932" i="9"/>
  <c r="H2933" i="9"/>
  <c r="H2934" i="9"/>
  <c r="H2935" i="9"/>
  <c r="H2936" i="9"/>
  <c r="H2937" i="9"/>
  <c r="H2938" i="9"/>
  <c r="H2939" i="9"/>
  <c r="H2940" i="9"/>
  <c r="H2941" i="9"/>
  <c r="H2942" i="9"/>
  <c r="H2943" i="9"/>
  <c r="H2944" i="9"/>
  <c r="H2945" i="9"/>
  <c r="H2946" i="9"/>
  <c r="H2947" i="9"/>
  <c r="H2948" i="9"/>
  <c r="H2949" i="9"/>
  <c r="H2950" i="9"/>
  <c r="H2951" i="9"/>
  <c r="H2952" i="9"/>
  <c r="H2953" i="9"/>
  <c r="H2954" i="9"/>
  <c r="H2955" i="9"/>
  <c r="H2956" i="9"/>
  <c r="H2957" i="9"/>
  <c r="H2958" i="9"/>
  <c r="H2959" i="9"/>
  <c r="H2960" i="9"/>
  <c r="H2961" i="9"/>
  <c r="H2962" i="9"/>
  <c r="H2963" i="9"/>
  <c r="H2964" i="9"/>
  <c r="H2965" i="9"/>
  <c r="H2966" i="9"/>
  <c r="H2967" i="9"/>
  <c r="H2968" i="9"/>
  <c r="H2969" i="9"/>
  <c r="H2970" i="9"/>
  <c r="H2971" i="9"/>
  <c r="H2972" i="9"/>
  <c r="H2973" i="9"/>
  <c r="H2974" i="9"/>
  <c r="H2975" i="9"/>
  <c r="H2976" i="9"/>
  <c r="H2977" i="9"/>
  <c r="H2978" i="9"/>
  <c r="H2979" i="9"/>
  <c r="H2980" i="9"/>
  <c r="H2981" i="9"/>
  <c r="H2982" i="9"/>
  <c r="H2983" i="9"/>
  <c r="H2984" i="9"/>
  <c r="H2985" i="9"/>
  <c r="H2986" i="9"/>
  <c r="H2987" i="9"/>
  <c r="H2988" i="9"/>
  <c r="H2989" i="9"/>
  <c r="H2990" i="9"/>
  <c r="H2991" i="9"/>
  <c r="H2992" i="9"/>
  <c r="H2993" i="9"/>
  <c r="H2994" i="9"/>
  <c r="H2995" i="9"/>
  <c r="H2996" i="9"/>
  <c r="H2997" i="9"/>
  <c r="H2998" i="9"/>
  <c r="H2999" i="9"/>
  <c r="H3000" i="9"/>
  <c r="H3001" i="9"/>
  <c r="H3002" i="9"/>
  <c r="H3003" i="9"/>
  <c r="H3004" i="9"/>
  <c r="H3005" i="9"/>
  <c r="H3006" i="9"/>
  <c r="H3007" i="9"/>
  <c r="H3008" i="9"/>
  <c r="H3009" i="9"/>
  <c r="H3010" i="9"/>
  <c r="H3011" i="9"/>
  <c r="H3012" i="9"/>
  <c r="H3013" i="9"/>
  <c r="H3014" i="9"/>
  <c r="H3015" i="9"/>
  <c r="H3016" i="9"/>
  <c r="H3017" i="9"/>
  <c r="H3018" i="9"/>
  <c r="H3019" i="9"/>
  <c r="H3020" i="9"/>
  <c r="H3021" i="9"/>
  <c r="H3022" i="9"/>
  <c r="H3023" i="9"/>
  <c r="H3024" i="9"/>
  <c r="H3025" i="9"/>
  <c r="H3026" i="9"/>
  <c r="H3027" i="9"/>
  <c r="H3028" i="9"/>
  <c r="H3029" i="9"/>
  <c r="H3030" i="9"/>
  <c r="H3031" i="9"/>
  <c r="H3032" i="9"/>
  <c r="H3033" i="9"/>
  <c r="H3034" i="9"/>
  <c r="H3035" i="9"/>
  <c r="H3036" i="9"/>
  <c r="H3037" i="9"/>
  <c r="H3038" i="9"/>
  <c r="H3039" i="9"/>
  <c r="H3040" i="9"/>
  <c r="H3041" i="9"/>
  <c r="H3042" i="9"/>
  <c r="H3043" i="9"/>
  <c r="H3044" i="9"/>
  <c r="H3045" i="9"/>
  <c r="H3046" i="9"/>
  <c r="H3047" i="9"/>
  <c r="H3048" i="9"/>
  <c r="H3049" i="9"/>
  <c r="H3050" i="9"/>
  <c r="H3051" i="9"/>
  <c r="H3052" i="9"/>
  <c r="H3053" i="9"/>
  <c r="H3054" i="9"/>
  <c r="H3055" i="9"/>
  <c r="H3056" i="9"/>
  <c r="H3057" i="9"/>
  <c r="H3058" i="9"/>
  <c r="H3059" i="9"/>
  <c r="H3060" i="9"/>
  <c r="H3061" i="9"/>
  <c r="H3062" i="9"/>
  <c r="H3063" i="9"/>
  <c r="H3064" i="9"/>
  <c r="H3065" i="9"/>
  <c r="H3066" i="9"/>
  <c r="H3067" i="9"/>
  <c r="H3068" i="9"/>
  <c r="H3069" i="9"/>
  <c r="H3070" i="9"/>
  <c r="H3071" i="9"/>
  <c r="H3072" i="9"/>
  <c r="H3073" i="9"/>
  <c r="H3074" i="9"/>
  <c r="H3075" i="9"/>
  <c r="H3076" i="9"/>
  <c r="H3077" i="9"/>
  <c r="H3078" i="9"/>
  <c r="H3079" i="9"/>
  <c r="H3080" i="9"/>
  <c r="H3081" i="9"/>
  <c r="H3082" i="9"/>
  <c r="H3083" i="9"/>
  <c r="H3084" i="9"/>
  <c r="H3085" i="9"/>
  <c r="H3086" i="9"/>
  <c r="H3087" i="9"/>
  <c r="H3088" i="9"/>
  <c r="H3089" i="9"/>
  <c r="H3090" i="9"/>
  <c r="H3091" i="9"/>
  <c r="H3092" i="9"/>
  <c r="H3093" i="9"/>
  <c r="H3094" i="9"/>
  <c r="H3095" i="9"/>
  <c r="H3096" i="9"/>
  <c r="H3097" i="9"/>
  <c r="H3098" i="9"/>
  <c r="H3099" i="9"/>
  <c r="H3100" i="9"/>
  <c r="H3101" i="9"/>
  <c r="H3102" i="9"/>
  <c r="H3103" i="9"/>
  <c r="H3104" i="9"/>
  <c r="H3105" i="9"/>
  <c r="H3106" i="9"/>
  <c r="H3107" i="9"/>
  <c r="H3108" i="9"/>
  <c r="H3109" i="9"/>
  <c r="H3110" i="9"/>
  <c r="H3111" i="9"/>
  <c r="H3112" i="9"/>
  <c r="H3113" i="9"/>
  <c r="H3114" i="9"/>
  <c r="H3115" i="9"/>
  <c r="H3116" i="9"/>
  <c r="H3117" i="9"/>
  <c r="H3118" i="9"/>
  <c r="H3119" i="9"/>
  <c r="H3120" i="9"/>
  <c r="H3121" i="9"/>
  <c r="H3122" i="9"/>
  <c r="H3123" i="9"/>
  <c r="H3124" i="9"/>
  <c r="H3125" i="9"/>
  <c r="H3126" i="9"/>
  <c r="H3127" i="9"/>
  <c r="H3128" i="9"/>
  <c r="H3129" i="9"/>
  <c r="H3130" i="9"/>
  <c r="H3131" i="9"/>
  <c r="H3132" i="9"/>
  <c r="H3133" i="9"/>
  <c r="H3134" i="9"/>
  <c r="H3135" i="9"/>
  <c r="H3136" i="9"/>
  <c r="H3137" i="9"/>
  <c r="H3138" i="9"/>
  <c r="H3139" i="9"/>
  <c r="H3140" i="9"/>
  <c r="H3141" i="9"/>
  <c r="H3142" i="9"/>
  <c r="H3143" i="9"/>
  <c r="H3144" i="9"/>
  <c r="H3145" i="9"/>
  <c r="H3146" i="9"/>
  <c r="H3147" i="9"/>
  <c r="H3148" i="9"/>
  <c r="H3149" i="9"/>
  <c r="H3150" i="9"/>
  <c r="H3151" i="9"/>
  <c r="H3152" i="9"/>
  <c r="H3153" i="9"/>
  <c r="H3154" i="9"/>
  <c r="H3155" i="9"/>
  <c r="H3156" i="9"/>
  <c r="H3157" i="9"/>
  <c r="H3158" i="9"/>
  <c r="H3159" i="9"/>
  <c r="H3160" i="9"/>
  <c r="H3161" i="9"/>
  <c r="H3162" i="9"/>
  <c r="H3163" i="9"/>
  <c r="H3164" i="9"/>
  <c r="H3165" i="9"/>
  <c r="H3166" i="9"/>
  <c r="H3167" i="9"/>
  <c r="H3168" i="9"/>
  <c r="H3169" i="9"/>
  <c r="H3170" i="9"/>
  <c r="H3171" i="9"/>
  <c r="H3172" i="9"/>
  <c r="H3173" i="9"/>
  <c r="H3174" i="9"/>
  <c r="H3175" i="9"/>
  <c r="H3176" i="9"/>
  <c r="H3177" i="9"/>
  <c r="H3178" i="9"/>
  <c r="H3179" i="9"/>
  <c r="H3180" i="9"/>
  <c r="H3181" i="9"/>
  <c r="H3182" i="9"/>
  <c r="H3183" i="9"/>
  <c r="H3184" i="9"/>
  <c r="H3185" i="9"/>
  <c r="H3186" i="9"/>
  <c r="H3187" i="9"/>
  <c r="H3188" i="9"/>
  <c r="H3189" i="9"/>
  <c r="H3190" i="9"/>
  <c r="H3191" i="9"/>
  <c r="H3192" i="9"/>
  <c r="H3193" i="9"/>
  <c r="H3194" i="9"/>
  <c r="H3195" i="9"/>
  <c r="H3196" i="9"/>
  <c r="H3197" i="9"/>
  <c r="H3198" i="9"/>
  <c r="H3199" i="9"/>
  <c r="H3200" i="9"/>
  <c r="H3201" i="9"/>
  <c r="H3202" i="9"/>
  <c r="H3203" i="9"/>
  <c r="H3204" i="9"/>
  <c r="H3205" i="9"/>
  <c r="H3206" i="9"/>
  <c r="H3207" i="9"/>
  <c r="H3208" i="9"/>
  <c r="H3209" i="9"/>
  <c r="H3210" i="9"/>
  <c r="H3211" i="9"/>
  <c r="H3212" i="9"/>
  <c r="H3213" i="9"/>
  <c r="H3214" i="9"/>
  <c r="H3215" i="9"/>
  <c r="H3216" i="9"/>
  <c r="H3217" i="9"/>
  <c r="H3218" i="9"/>
  <c r="H3219" i="9"/>
  <c r="H3220" i="9"/>
  <c r="H3221" i="9"/>
  <c r="H3222" i="9"/>
  <c r="H3223" i="9"/>
  <c r="H3224" i="9"/>
  <c r="H3225" i="9"/>
  <c r="H3226" i="9"/>
  <c r="H3227" i="9"/>
  <c r="H3228" i="9"/>
  <c r="H3229" i="9"/>
  <c r="H3230" i="9"/>
  <c r="H3231" i="9"/>
  <c r="H3232" i="9"/>
  <c r="H3233" i="9"/>
  <c r="H3234" i="9"/>
  <c r="H3235" i="9"/>
  <c r="H3236" i="9"/>
  <c r="H3237" i="9"/>
  <c r="H3238" i="9"/>
  <c r="H3239" i="9"/>
  <c r="H3240" i="9"/>
  <c r="H3241" i="9"/>
  <c r="H3242" i="9"/>
  <c r="H3243" i="9"/>
  <c r="H3244" i="9"/>
  <c r="H3245" i="9"/>
  <c r="H3246" i="9"/>
  <c r="H3247" i="9"/>
  <c r="H3248" i="9"/>
  <c r="H3249" i="9"/>
  <c r="H3250" i="9"/>
  <c r="H3251" i="9"/>
  <c r="H3252" i="9"/>
  <c r="H3253" i="9"/>
  <c r="H3254" i="9"/>
  <c r="H3255" i="9"/>
  <c r="H3256" i="9"/>
  <c r="H3257" i="9"/>
  <c r="H3258" i="9"/>
  <c r="H3259" i="9"/>
  <c r="H3260" i="9"/>
  <c r="H3261" i="9"/>
  <c r="H3262" i="9"/>
  <c r="H3263" i="9"/>
  <c r="H3264" i="9"/>
  <c r="H3265" i="9"/>
  <c r="H3266" i="9"/>
  <c r="H3267" i="9"/>
  <c r="H3268" i="9"/>
  <c r="H3269" i="9"/>
  <c r="H3270" i="9"/>
  <c r="H3271" i="9"/>
  <c r="H3272" i="9"/>
  <c r="H3273" i="9"/>
  <c r="H3274" i="9"/>
  <c r="H3275" i="9"/>
  <c r="H3276" i="9"/>
  <c r="H3277" i="9"/>
  <c r="H3278" i="9"/>
  <c r="H3279" i="9"/>
  <c r="H3280" i="9"/>
  <c r="H3281" i="9"/>
  <c r="H3282" i="9"/>
  <c r="H3283" i="9"/>
  <c r="H3284" i="9"/>
  <c r="H3285" i="9"/>
  <c r="H3286" i="9"/>
  <c r="H3287" i="9"/>
  <c r="H3288" i="9"/>
  <c r="H3289" i="9"/>
  <c r="H3290" i="9"/>
  <c r="H3291" i="9"/>
  <c r="H3292" i="9"/>
  <c r="H3293" i="9"/>
  <c r="H3294" i="9"/>
  <c r="H3295" i="9"/>
  <c r="H3296" i="9"/>
  <c r="H3297" i="9"/>
  <c r="H3298" i="9"/>
  <c r="H3299" i="9"/>
  <c r="H3300" i="9"/>
  <c r="H3301" i="9"/>
  <c r="H3302" i="9"/>
  <c r="H3303" i="9"/>
  <c r="H3304" i="9"/>
  <c r="H3305" i="9"/>
  <c r="H3306" i="9"/>
  <c r="H3307" i="9"/>
  <c r="H3308" i="9"/>
  <c r="H3309" i="9"/>
  <c r="H3310" i="9"/>
  <c r="H3311" i="9"/>
  <c r="H3312" i="9"/>
  <c r="H3313" i="9"/>
  <c r="H3314" i="9"/>
  <c r="H3315" i="9"/>
  <c r="H3316" i="9"/>
  <c r="H3317" i="9"/>
  <c r="H3318" i="9"/>
  <c r="H3319" i="9"/>
  <c r="H3320" i="9"/>
  <c r="H3321" i="9"/>
  <c r="H3322" i="9"/>
  <c r="H3323" i="9"/>
  <c r="H3324" i="9"/>
  <c r="H3325" i="9"/>
  <c r="H3326" i="9"/>
  <c r="H3327" i="9"/>
  <c r="H3328" i="9"/>
  <c r="H3329" i="9"/>
  <c r="H3330" i="9"/>
  <c r="H3331" i="9"/>
  <c r="H3332" i="9"/>
  <c r="H3333" i="9"/>
  <c r="H3334" i="9"/>
  <c r="H3335" i="9"/>
  <c r="H3336" i="9"/>
  <c r="H3337" i="9"/>
  <c r="H3338" i="9"/>
  <c r="H3339" i="9"/>
  <c r="H3340" i="9"/>
  <c r="H3341" i="9"/>
  <c r="H3342" i="9"/>
  <c r="H3343" i="9"/>
  <c r="H3344" i="9"/>
  <c r="H3345" i="9"/>
  <c r="H3346" i="9"/>
  <c r="H3347" i="9"/>
  <c r="H3348" i="9"/>
  <c r="H3349" i="9"/>
  <c r="H3350" i="9"/>
  <c r="H3351" i="9"/>
  <c r="H3352" i="9"/>
  <c r="H3353" i="9"/>
  <c r="H3354" i="9"/>
  <c r="H3355" i="9"/>
  <c r="H3356" i="9"/>
  <c r="H3357" i="9"/>
  <c r="H3358" i="9"/>
  <c r="H3359" i="9"/>
  <c r="H3360" i="9"/>
  <c r="H3361" i="9"/>
  <c r="H3362" i="9"/>
  <c r="H3363" i="9"/>
  <c r="H3364" i="9"/>
  <c r="H3365" i="9"/>
  <c r="H3366" i="9"/>
  <c r="H3367" i="9"/>
  <c r="H3368" i="9"/>
  <c r="H3369" i="9"/>
  <c r="H3370" i="9"/>
  <c r="H3371" i="9"/>
  <c r="H3372" i="9"/>
  <c r="H3373" i="9"/>
  <c r="H3374" i="9"/>
  <c r="H3375" i="9"/>
  <c r="H3376" i="9"/>
  <c r="H3377" i="9"/>
  <c r="H3378" i="9"/>
  <c r="H3379" i="9"/>
  <c r="H3380" i="9"/>
  <c r="H3381" i="9"/>
  <c r="H3382" i="9"/>
  <c r="H3383" i="9"/>
  <c r="H3384" i="9"/>
  <c r="H3385" i="9"/>
  <c r="H3386" i="9"/>
  <c r="H3387" i="9"/>
  <c r="H3388" i="9"/>
  <c r="H3389" i="9"/>
  <c r="H3390" i="9"/>
  <c r="H3391" i="9"/>
  <c r="H3392" i="9"/>
  <c r="H3393" i="9"/>
  <c r="H3394" i="9"/>
  <c r="H3395" i="9"/>
  <c r="H3396" i="9"/>
  <c r="H3397" i="9"/>
  <c r="H3398" i="9"/>
  <c r="H3399" i="9"/>
  <c r="H3400" i="9"/>
  <c r="H3401" i="9"/>
  <c r="H3402" i="9"/>
  <c r="H3403" i="9"/>
  <c r="H3404" i="9"/>
  <c r="H3405" i="9"/>
  <c r="H3406" i="9"/>
  <c r="H3407" i="9"/>
  <c r="H3408" i="9"/>
  <c r="H3409" i="9"/>
  <c r="H3410" i="9"/>
  <c r="H3411" i="9"/>
  <c r="H3412" i="9"/>
  <c r="H3413" i="9"/>
  <c r="H3414" i="9"/>
  <c r="H3415" i="9"/>
  <c r="H3416" i="9"/>
  <c r="H3417" i="9"/>
  <c r="H3418" i="9"/>
  <c r="H3419" i="9"/>
  <c r="H3420" i="9"/>
  <c r="H3421" i="9"/>
  <c r="H3422" i="9"/>
  <c r="H3423" i="9"/>
  <c r="H3424" i="9"/>
  <c r="H3425" i="9"/>
  <c r="H3426" i="9"/>
  <c r="H3427" i="9"/>
  <c r="H3428" i="9"/>
  <c r="H3429" i="9"/>
  <c r="H3430" i="9"/>
  <c r="H3431" i="9"/>
  <c r="H3432" i="9"/>
  <c r="H3433" i="9"/>
  <c r="H3434" i="9"/>
  <c r="H3435" i="9"/>
  <c r="H3436" i="9"/>
  <c r="H3437" i="9"/>
  <c r="H3438" i="9"/>
  <c r="H3439" i="9"/>
  <c r="H3440" i="9"/>
  <c r="H3441" i="9"/>
  <c r="H3442" i="9"/>
  <c r="H3443" i="9"/>
  <c r="H3444" i="9"/>
  <c r="H3445" i="9"/>
  <c r="H3446" i="9"/>
  <c r="H3447" i="9"/>
  <c r="H3448" i="9"/>
  <c r="H3449" i="9"/>
  <c r="H3450" i="9"/>
  <c r="H3451" i="9"/>
  <c r="H3452" i="9"/>
  <c r="H3453" i="9"/>
  <c r="H3454" i="9"/>
  <c r="H3455" i="9"/>
  <c r="H3456" i="9"/>
  <c r="H3457" i="9"/>
  <c r="H3458" i="9"/>
  <c r="H3459" i="9"/>
  <c r="H3460" i="9"/>
  <c r="H3461" i="9"/>
  <c r="H3462" i="9"/>
  <c r="H3463" i="9"/>
  <c r="H3464" i="9"/>
  <c r="H3465" i="9"/>
  <c r="H3466" i="9"/>
  <c r="H3467" i="9"/>
  <c r="H3468" i="9"/>
  <c r="H3469" i="9"/>
  <c r="H3470" i="9"/>
  <c r="H3471" i="9"/>
  <c r="H3472" i="9"/>
  <c r="H3473" i="9"/>
  <c r="H3474" i="9"/>
  <c r="H3475" i="9"/>
  <c r="H3476" i="9"/>
  <c r="H3477" i="9"/>
  <c r="H3478" i="9"/>
  <c r="H3479" i="9"/>
  <c r="H3480" i="9"/>
  <c r="H3481" i="9"/>
  <c r="H3482" i="9"/>
  <c r="H3483" i="9"/>
  <c r="H3484" i="9"/>
  <c r="H3485" i="9"/>
  <c r="H3486" i="9"/>
  <c r="H3487" i="9"/>
  <c r="H3488" i="9"/>
  <c r="H3489" i="9"/>
  <c r="H3490" i="9"/>
  <c r="H3491" i="9"/>
  <c r="H3492" i="9"/>
  <c r="H3493" i="9"/>
  <c r="H3494" i="9"/>
  <c r="H3495" i="9"/>
  <c r="H3496" i="9"/>
  <c r="H3497" i="9"/>
  <c r="H3498" i="9"/>
  <c r="H3499" i="9"/>
  <c r="H3500" i="9"/>
  <c r="H3501" i="9"/>
  <c r="H3502" i="9"/>
  <c r="H3503" i="9"/>
  <c r="H3504" i="9"/>
  <c r="H3505" i="9"/>
  <c r="H3506" i="9"/>
  <c r="H3507" i="9"/>
  <c r="H3508" i="9"/>
  <c r="H3509" i="9"/>
  <c r="H3510" i="9"/>
  <c r="H3511" i="9"/>
  <c r="H3512" i="9"/>
  <c r="H3513" i="9"/>
  <c r="H3514" i="9"/>
  <c r="H3515" i="9"/>
  <c r="H3516" i="9"/>
  <c r="H3517" i="9"/>
  <c r="H3518" i="9"/>
  <c r="H3519" i="9"/>
  <c r="H3520" i="9"/>
  <c r="H3521" i="9"/>
  <c r="H3522" i="9"/>
  <c r="H3523" i="9"/>
  <c r="H3524" i="9"/>
  <c r="H3525" i="9"/>
  <c r="H3526" i="9"/>
  <c r="H3527" i="9"/>
  <c r="H3528" i="9"/>
  <c r="H3529" i="9"/>
  <c r="H3530" i="9"/>
  <c r="H3531" i="9"/>
  <c r="H3532" i="9"/>
  <c r="H3533" i="9"/>
  <c r="H3534" i="9"/>
  <c r="H3535" i="9"/>
  <c r="H3536" i="9"/>
  <c r="H3537" i="9"/>
  <c r="H3538" i="9"/>
  <c r="H3539" i="9"/>
  <c r="H3540" i="9"/>
  <c r="H3541" i="9"/>
  <c r="H3542" i="9"/>
  <c r="H3543" i="9"/>
  <c r="H3544" i="9"/>
  <c r="H3545" i="9"/>
  <c r="H3546" i="9"/>
  <c r="H3547" i="9"/>
  <c r="H3548" i="9"/>
  <c r="H3549" i="9"/>
  <c r="H3550" i="9"/>
  <c r="H3551" i="9"/>
  <c r="H3552" i="9"/>
  <c r="H3553" i="9"/>
  <c r="H3554" i="9"/>
  <c r="H3555" i="9"/>
  <c r="H3556" i="9"/>
  <c r="H3557" i="9"/>
  <c r="H3558" i="9"/>
  <c r="H3559" i="9"/>
  <c r="H3560" i="9"/>
  <c r="H3561" i="9"/>
  <c r="H3562" i="9"/>
  <c r="H3563" i="9"/>
  <c r="H3564" i="9"/>
  <c r="H3565" i="9"/>
  <c r="H3566" i="9"/>
  <c r="H3567" i="9"/>
  <c r="H3568" i="9"/>
  <c r="H3569" i="9"/>
  <c r="H3570" i="9"/>
  <c r="H3571" i="9"/>
  <c r="H3572" i="9"/>
  <c r="H3573" i="9"/>
  <c r="H3574" i="9"/>
  <c r="H3575" i="9"/>
  <c r="H3576" i="9"/>
  <c r="H3577" i="9"/>
  <c r="H3578" i="9"/>
  <c r="H3579" i="9"/>
  <c r="H3580" i="9"/>
  <c r="H3581" i="9"/>
  <c r="H3582" i="9"/>
  <c r="H3583" i="9"/>
  <c r="H3584" i="9"/>
  <c r="H3585" i="9"/>
  <c r="H3586" i="9"/>
  <c r="H3587" i="9"/>
  <c r="H3588" i="9"/>
  <c r="H3589" i="9"/>
  <c r="H3590" i="9"/>
  <c r="H3591" i="9"/>
  <c r="H3592" i="9"/>
  <c r="H3593" i="9"/>
  <c r="H3594" i="9"/>
  <c r="H3595" i="9"/>
  <c r="H3596" i="9"/>
  <c r="H3597" i="9"/>
  <c r="H3598" i="9"/>
  <c r="H3599" i="9"/>
  <c r="H3600" i="9"/>
  <c r="H3601" i="9"/>
  <c r="H3602" i="9"/>
  <c r="H3603" i="9"/>
  <c r="H3604" i="9"/>
  <c r="H3605" i="9"/>
  <c r="H3606" i="9"/>
  <c r="H3607" i="9"/>
  <c r="H3608" i="9"/>
  <c r="H3609" i="9"/>
  <c r="H3610" i="9"/>
  <c r="H3611" i="9"/>
  <c r="H3612" i="9"/>
  <c r="H3613" i="9"/>
  <c r="H3614" i="9"/>
  <c r="H3615" i="9"/>
  <c r="H3616" i="9"/>
  <c r="H3617" i="9"/>
  <c r="H3618" i="9"/>
  <c r="H3619" i="9"/>
  <c r="H3620" i="9"/>
  <c r="H3621" i="9"/>
  <c r="H3622" i="9"/>
  <c r="H3623" i="9"/>
  <c r="H3624" i="9"/>
  <c r="H3625" i="9"/>
  <c r="H3626" i="9"/>
  <c r="H3627" i="9"/>
  <c r="H3628" i="9"/>
  <c r="H3629" i="9"/>
  <c r="H3630" i="9"/>
  <c r="H3631" i="9"/>
  <c r="H3632" i="9"/>
  <c r="H3633" i="9"/>
  <c r="H3634" i="9"/>
  <c r="H3635" i="9"/>
  <c r="H3636" i="9"/>
  <c r="H3637" i="9"/>
  <c r="H3638" i="9"/>
  <c r="H3639" i="9"/>
  <c r="H3640" i="9"/>
  <c r="H3641" i="9"/>
  <c r="H3642" i="9"/>
  <c r="H3643" i="9"/>
  <c r="H3644" i="9"/>
  <c r="H3645" i="9"/>
  <c r="H3646" i="9"/>
  <c r="H3647" i="9"/>
  <c r="H3648" i="9"/>
  <c r="H3649" i="9"/>
  <c r="H3650" i="9"/>
  <c r="H3651" i="9"/>
  <c r="H3652" i="9"/>
  <c r="H3653" i="9"/>
  <c r="H3654" i="9"/>
  <c r="H3655" i="9"/>
  <c r="H3656" i="9"/>
  <c r="H3657" i="9"/>
  <c r="H3658" i="9"/>
  <c r="H3659" i="9"/>
  <c r="H3660" i="9"/>
  <c r="H3661" i="9"/>
  <c r="H3662" i="9"/>
  <c r="H3" i="9"/>
  <c r="H2" i="3"/>
  <c r="C3662" i="9"/>
  <c r="E3662" i="9" s="1"/>
  <c r="B3662" i="9"/>
  <c r="C3661" i="9"/>
  <c r="E3661" i="9" s="1"/>
  <c r="B3661" i="9"/>
  <c r="C3660" i="9"/>
  <c r="E3660" i="9" s="1"/>
  <c r="B3660" i="9"/>
  <c r="C3659" i="9"/>
  <c r="E3659" i="9" s="1"/>
  <c r="B3659" i="9"/>
  <c r="C3658" i="9"/>
  <c r="E3658" i="9" s="1"/>
  <c r="B3658" i="9"/>
  <c r="C3657" i="9"/>
  <c r="E3657" i="9" s="1"/>
  <c r="B3657" i="9"/>
  <c r="C3656" i="9"/>
  <c r="E3656" i="9" s="1"/>
  <c r="B3656" i="9"/>
  <c r="C3655" i="9"/>
  <c r="E3655" i="9" s="1"/>
  <c r="B3655" i="9"/>
  <c r="C3654" i="9"/>
  <c r="E3654" i="9" s="1"/>
  <c r="B3654" i="9"/>
  <c r="C3653" i="9"/>
  <c r="E3653" i="9" s="1"/>
  <c r="B3653" i="9"/>
  <c r="C3652" i="9"/>
  <c r="E3652" i="9" s="1"/>
  <c r="B3652" i="9"/>
  <c r="C3651" i="9"/>
  <c r="E3651" i="9" s="1"/>
  <c r="B3651" i="9"/>
  <c r="C3650" i="9"/>
  <c r="E3650" i="9" s="1"/>
  <c r="B3650" i="9"/>
  <c r="C3649" i="9"/>
  <c r="E3649" i="9" s="1"/>
  <c r="B3649" i="9"/>
  <c r="C3648" i="9"/>
  <c r="E3648" i="9" s="1"/>
  <c r="B3648" i="9"/>
  <c r="C3647" i="9"/>
  <c r="E3647" i="9" s="1"/>
  <c r="B3647" i="9"/>
  <c r="C3646" i="9"/>
  <c r="E3646" i="9" s="1"/>
  <c r="B3646" i="9"/>
  <c r="C3645" i="9"/>
  <c r="E3645" i="9" s="1"/>
  <c r="B3645" i="9"/>
  <c r="C3644" i="9"/>
  <c r="E3644" i="9" s="1"/>
  <c r="B3644" i="9"/>
  <c r="C3643" i="9"/>
  <c r="E3643" i="9" s="1"/>
  <c r="B3643" i="9"/>
  <c r="C3642" i="9"/>
  <c r="E3642" i="9" s="1"/>
  <c r="B3642" i="9"/>
  <c r="C3641" i="9"/>
  <c r="E3641" i="9" s="1"/>
  <c r="B3641" i="9"/>
  <c r="C3640" i="9"/>
  <c r="E3640" i="9" s="1"/>
  <c r="B3640" i="9"/>
  <c r="C3639" i="9"/>
  <c r="E3639" i="9" s="1"/>
  <c r="B3639" i="9"/>
  <c r="C3638" i="9"/>
  <c r="E3638" i="9" s="1"/>
  <c r="B3638" i="9"/>
  <c r="C3637" i="9"/>
  <c r="E3637" i="9" s="1"/>
  <c r="B3637" i="9"/>
  <c r="C3636" i="9"/>
  <c r="E3636" i="9" s="1"/>
  <c r="B3636" i="9"/>
  <c r="C3635" i="9"/>
  <c r="E3635" i="9" s="1"/>
  <c r="B3635" i="9"/>
  <c r="C3634" i="9"/>
  <c r="E3634" i="9" s="1"/>
  <c r="B3634" i="9"/>
  <c r="C3633" i="9"/>
  <c r="E3633" i="9" s="1"/>
  <c r="B3633" i="9"/>
  <c r="C3632" i="9"/>
  <c r="E3632" i="9" s="1"/>
  <c r="B3632" i="9"/>
  <c r="C3631" i="9"/>
  <c r="E3631" i="9" s="1"/>
  <c r="B3631" i="9"/>
  <c r="C3630" i="9"/>
  <c r="E3630" i="9" s="1"/>
  <c r="B3630" i="9"/>
  <c r="C3629" i="9"/>
  <c r="E3629" i="9" s="1"/>
  <c r="B3629" i="9"/>
  <c r="C3628" i="9"/>
  <c r="E3628" i="9" s="1"/>
  <c r="B3628" i="9"/>
  <c r="C3627" i="9"/>
  <c r="E3627" i="9" s="1"/>
  <c r="B3627" i="9"/>
  <c r="C3626" i="9"/>
  <c r="E3626" i="9" s="1"/>
  <c r="B3626" i="9"/>
  <c r="C3625" i="9"/>
  <c r="E3625" i="9" s="1"/>
  <c r="B3625" i="9"/>
  <c r="C3624" i="9"/>
  <c r="E3624" i="9" s="1"/>
  <c r="B3624" i="9"/>
  <c r="C3623" i="9"/>
  <c r="E3623" i="9" s="1"/>
  <c r="B3623" i="9"/>
  <c r="C3622" i="9"/>
  <c r="E3622" i="9" s="1"/>
  <c r="B3622" i="9"/>
  <c r="C3621" i="9"/>
  <c r="E3621" i="9" s="1"/>
  <c r="B3621" i="9"/>
  <c r="C3620" i="9"/>
  <c r="E3620" i="9" s="1"/>
  <c r="B3620" i="9"/>
  <c r="C3619" i="9"/>
  <c r="E3619" i="9" s="1"/>
  <c r="B3619" i="9"/>
  <c r="C3618" i="9"/>
  <c r="E3618" i="9" s="1"/>
  <c r="B3618" i="9"/>
  <c r="C3617" i="9"/>
  <c r="E3617" i="9" s="1"/>
  <c r="B3617" i="9"/>
  <c r="C3616" i="9"/>
  <c r="E3616" i="9" s="1"/>
  <c r="B3616" i="9"/>
  <c r="C3615" i="9"/>
  <c r="E3615" i="9" s="1"/>
  <c r="B3615" i="9"/>
  <c r="C3614" i="9"/>
  <c r="E3614" i="9" s="1"/>
  <c r="B3614" i="9"/>
  <c r="C3613" i="9"/>
  <c r="E3613" i="9" s="1"/>
  <c r="B3613" i="9"/>
  <c r="C3612" i="9"/>
  <c r="E3612" i="9" s="1"/>
  <c r="B3612" i="9"/>
  <c r="C3611" i="9"/>
  <c r="E3611" i="9" s="1"/>
  <c r="B3611" i="9"/>
  <c r="C3610" i="9"/>
  <c r="E3610" i="9" s="1"/>
  <c r="B3610" i="9"/>
  <c r="C3609" i="9"/>
  <c r="E3609" i="9" s="1"/>
  <c r="B3609" i="9"/>
  <c r="C3608" i="9"/>
  <c r="E3608" i="9" s="1"/>
  <c r="B3608" i="9"/>
  <c r="C3607" i="9"/>
  <c r="E3607" i="9" s="1"/>
  <c r="B3607" i="9"/>
  <c r="C3606" i="9"/>
  <c r="E3606" i="9" s="1"/>
  <c r="B3606" i="9"/>
  <c r="C3605" i="9"/>
  <c r="E3605" i="9" s="1"/>
  <c r="B3605" i="9"/>
  <c r="C3604" i="9"/>
  <c r="E3604" i="9" s="1"/>
  <c r="B3604" i="9"/>
  <c r="C3603" i="9"/>
  <c r="E3603" i="9" s="1"/>
  <c r="B3603" i="9"/>
  <c r="C3602" i="9"/>
  <c r="E3602" i="9" s="1"/>
  <c r="B3602" i="9"/>
  <c r="C3601" i="9"/>
  <c r="E3601" i="9" s="1"/>
  <c r="B3601" i="9"/>
  <c r="C3600" i="9"/>
  <c r="E3600" i="9" s="1"/>
  <c r="B3600" i="9"/>
  <c r="C3599" i="9"/>
  <c r="E3599" i="9" s="1"/>
  <c r="B3599" i="9"/>
  <c r="C3598" i="9"/>
  <c r="E3598" i="9" s="1"/>
  <c r="B3598" i="9"/>
  <c r="C3597" i="9"/>
  <c r="E3597" i="9" s="1"/>
  <c r="B3597" i="9"/>
  <c r="C3596" i="9"/>
  <c r="E3596" i="9" s="1"/>
  <c r="B3596" i="9"/>
  <c r="C3595" i="9"/>
  <c r="E3595" i="9" s="1"/>
  <c r="B3595" i="9"/>
  <c r="C3594" i="9"/>
  <c r="E3594" i="9" s="1"/>
  <c r="B3594" i="9"/>
  <c r="C3593" i="9"/>
  <c r="E3593" i="9" s="1"/>
  <c r="B3593" i="9"/>
  <c r="C3592" i="9"/>
  <c r="E3592" i="9" s="1"/>
  <c r="B3592" i="9"/>
  <c r="C3591" i="9"/>
  <c r="E3591" i="9" s="1"/>
  <c r="B3591" i="9"/>
  <c r="C3590" i="9"/>
  <c r="E3590" i="9" s="1"/>
  <c r="B3590" i="9"/>
  <c r="C3589" i="9"/>
  <c r="E3589" i="9" s="1"/>
  <c r="B3589" i="9"/>
  <c r="C3588" i="9"/>
  <c r="E3588" i="9" s="1"/>
  <c r="B3588" i="9"/>
  <c r="C3587" i="9"/>
  <c r="E3587" i="9" s="1"/>
  <c r="B3587" i="9"/>
  <c r="C3586" i="9"/>
  <c r="E3586" i="9" s="1"/>
  <c r="B3586" i="9"/>
  <c r="C3585" i="9"/>
  <c r="E3585" i="9" s="1"/>
  <c r="B3585" i="9"/>
  <c r="C3584" i="9"/>
  <c r="E3584" i="9" s="1"/>
  <c r="B3584" i="9"/>
  <c r="C3583" i="9"/>
  <c r="E3583" i="9" s="1"/>
  <c r="B3583" i="9"/>
  <c r="C3582" i="9"/>
  <c r="E3582" i="9" s="1"/>
  <c r="B3582" i="9"/>
  <c r="C3581" i="9"/>
  <c r="E3581" i="9" s="1"/>
  <c r="B3581" i="9"/>
  <c r="C3580" i="9"/>
  <c r="E3580" i="9" s="1"/>
  <c r="B3580" i="9"/>
  <c r="C3579" i="9"/>
  <c r="E3579" i="9" s="1"/>
  <c r="B3579" i="9"/>
  <c r="C3578" i="9"/>
  <c r="E3578" i="9" s="1"/>
  <c r="B3578" i="9"/>
  <c r="C3577" i="9"/>
  <c r="E3577" i="9" s="1"/>
  <c r="B3577" i="9"/>
  <c r="C3576" i="9"/>
  <c r="E3576" i="9" s="1"/>
  <c r="B3576" i="9"/>
  <c r="C3575" i="9"/>
  <c r="E3575" i="9" s="1"/>
  <c r="B3575" i="9"/>
  <c r="C3574" i="9"/>
  <c r="E3574" i="9" s="1"/>
  <c r="B3574" i="9"/>
  <c r="C3573" i="9"/>
  <c r="E3573" i="9" s="1"/>
  <c r="B3573" i="9"/>
  <c r="C3572" i="9"/>
  <c r="E3572" i="9" s="1"/>
  <c r="B3572" i="9"/>
  <c r="C3571" i="9"/>
  <c r="E3571" i="9" s="1"/>
  <c r="B3571" i="9"/>
  <c r="C3570" i="9"/>
  <c r="E3570" i="9" s="1"/>
  <c r="B3570" i="9"/>
  <c r="C3569" i="9"/>
  <c r="E3569" i="9" s="1"/>
  <c r="B3569" i="9"/>
  <c r="C3568" i="9"/>
  <c r="E3568" i="9" s="1"/>
  <c r="B3568" i="9"/>
  <c r="C3567" i="9"/>
  <c r="E3567" i="9" s="1"/>
  <c r="B3567" i="9"/>
  <c r="C3566" i="9"/>
  <c r="E3566" i="9" s="1"/>
  <c r="B3566" i="9"/>
  <c r="C3565" i="9"/>
  <c r="E3565" i="9" s="1"/>
  <c r="B3565" i="9"/>
  <c r="C3564" i="9"/>
  <c r="E3564" i="9" s="1"/>
  <c r="B3564" i="9"/>
  <c r="C3563" i="9"/>
  <c r="E3563" i="9" s="1"/>
  <c r="B3563" i="9"/>
  <c r="C3562" i="9"/>
  <c r="E3562" i="9" s="1"/>
  <c r="B3562" i="9"/>
  <c r="C3561" i="9"/>
  <c r="E3561" i="9" s="1"/>
  <c r="B3561" i="9"/>
  <c r="C3560" i="9"/>
  <c r="E3560" i="9" s="1"/>
  <c r="B3560" i="9"/>
  <c r="C3559" i="9"/>
  <c r="E3559" i="9" s="1"/>
  <c r="B3559" i="9"/>
  <c r="C3558" i="9"/>
  <c r="E3558" i="9" s="1"/>
  <c r="B3558" i="9"/>
  <c r="C3557" i="9"/>
  <c r="E3557" i="9" s="1"/>
  <c r="B3557" i="9"/>
  <c r="C3556" i="9"/>
  <c r="E3556" i="9" s="1"/>
  <c r="B3556" i="9"/>
  <c r="C3555" i="9"/>
  <c r="E3555" i="9" s="1"/>
  <c r="B3555" i="9"/>
  <c r="C3554" i="9"/>
  <c r="E3554" i="9" s="1"/>
  <c r="B3554" i="9"/>
  <c r="C3553" i="9"/>
  <c r="E3553" i="9" s="1"/>
  <c r="B3553" i="9"/>
  <c r="C3552" i="9"/>
  <c r="E3552" i="9" s="1"/>
  <c r="B3552" i="9"/>
  <c r="C3551" i="9"/>
  <c r="E3551" i="9" s="1"/>
  <c r="B3551" i="9"/>
  <c r="C3550" i="9"/>
  <c r="E3550" i="9" s="1"/>
  <c r="B3550" i="9"/>
  <c r="C3549" i="9"/>
  <c r="E3549" i="9" s="1"/>
  <c r="B3549" i="9"/>
  <c r="C3548" i="9"/>
  <c r="E3548" i="9" s="1"/>
  <c r="B3548" i="9"/>
  <c r="C3547" i="9"/>
  <c r="E3547" i="9" s="1"/>
  <c r="B3547" i="9"/>
  <c r="C3546" i="9"/>
  <c r="E3546" i="9" s="1"/>
  <c r="B3546" i="9"/>
  <c r="C3545" i="9"/>
  <c r="E3545" i="9" s="1"/>
  <c r="B3545" i="9"/>
  <c r="C3544" i="9"/>
  <c r="E3544" i="9" s="1"/>
  <c r="B3544" i="9"/>
  <c r="C3543" i="9"/>
  <c r="E3543" i="9" s="1"/>
  <c r="B3543" i="9"/>
  <c r="C3542" i="9"/>
  <c r="E3542" i="9" s="1"/>
  <c r="B3542" i="9"/>
  <c r="C3541" i="9"/>
  <c r="E3541" i="9" s="1"/>
  <c r="B3541" i="9"/>
  <c r="C3540" i="9"/>
  <c r="E3540" i="9" s="1"/>
  <c r="B3540" i="9"/>
  <c r="C3539" i="9"/>
  <c r="E3539" i="9" s="1"/>
  <c r="B3539" i="9"/>
  <c r="C3538" i="9"/>
  <c r="E3538" i="9" s="1"/>
  <c r="B3538" i="9"/>
  <c r="C3537" i="9"/>
  <c r="E3537" i="9" s="1"/>
  <c r="B3537" i="9"/>
  <c r="C3536" i="9"/>
  <c r="E3536" i="9" s="1"/>
  <c r="B3536" i="9"/>
  <c r="C3535" i="9"/>
  <c r="E3535" i="9" s="1"/>
  <c r="B3535" i="9"/>
  <c r="C3534" i="9"/>
  <c r="E3534" i="9" s="1"/>
  <c r="B3534" i="9"/>
  <c r="C3533" i="9"/>
  <c r="E3533" i="9" s="1"/>
  <c r="B3533" i="9"/>
  <c r="C3532" i="9"/>
  <c r="E3532" i="9" s="1"/>
  <c r="B3532" i="9"/>
  <c r="C3531" i="9"/>
  <c r="E3531" i="9" s="1"/>
  <c r="B3531" i="9"/>
  <c r="C3530" i="9"/>
  <c r="E3530" i="9" s="1"/>
  <c r="B3530" i="9"/>
  <c r="C3529" i="9"/>
  <c r="E3529" i="9" s="1"/>
  <c r="B3529" i="9"/>
  <c r="C3528" i="9"/>
  <c r="E3528" i="9" s="1"/>
  <c r="B3528" i="9"/>
  <c r="C3527" i="9"/>
  <c r="E3527" i="9" s="1"/>
  <c r="B3527" i="9"/>
  <c r="C3526" i="9"/>
  <c r="E3526" i="9" s="1"/>
  <c r="B3526" i="9"/>
  <c r="C3525" i="9"/>
  <c r="E3525" i="9" s="1"/>
  <c r="B3525" i="9"/>
  <c r="C3524" i="9"/>
  <c r="E3524" i="9" s="1"/>
  <c r="B3524" i="9"/>
  <c r="C3523" i="9"/>
  <c r="E3523" i="9" s="1"/>
  <c r="B3523" i="9"/>
  <c r="C3522" i="9"/>
  <c r="E3522" i="9" s="1"/>
  <c r="B3522" i="9"/>
  <c r="C3521" i="9"/>
  <c r="E3521" i="9" s="1"/>
  <c r="B3521" i="9"/>
  <c r="C3520" i="9"/>
  <c r="E3520" i="9" s="1"/>
  <c r="B3520" i="9"/>
  <c r="C3519" i="9"/>
  <c r="E3519" i="9" s="1"/>
  <c r="B3519" i="9"/>
  <c r="C3518" i="9"/>
  <c r="E3518" i="9" s="1"/>
  <c r="B3518" i="9"/>
  <c r="C3517" i="9"/>
  <c r="E3517" i="9" s="1"/>
  <c r="B3517" i="9"/>
  <c r="C3516" i="9"/>
  <c r="E3516" i="9" s="1"/>
  <c r="B3516" i="9"/>
  <c r="C3515" i="9"/>
  <c r="E3515" i="9" s="1"/>
  <c r="B3515" i="9"/>
  <c r="C3514" i="9"/>
  <c r="E3514" i="9" s="1"/>
  <c r="B3514" i="9"/>
  <c r="C3513" i="9"/>
  <c r="E3513" i="9" s="1"/>
  <c r="B3513" i="9"/>
  <c r="C3512" i="9"/>
  <c r="E3512" i="9" s="1"/>
  <c r="B3512" i="9"/>
  <c r="C3511" i="9"/>
  <c r="E3511" i="9" s="1"/>
  <c r="B3511" i="9"/>
  <c r="C3510" i="9"/>
  <c r="E3510" i="9" s="1"/>
  <c r="B3510" i="9"/>
  <c r="C3509" i="9"/>
  <c r="E3509" i="9" s="1"/>
  <c r="B3509" i="9"/>
  <c r="C3508" i="9"/>
  <c r="E3508" i="9" s="1"/>
  <c r="B3508" i="9"/>
  <c r="C3507" i="9"/>
  <c r="E3507" i="9" s="1"/>
  <c r="B3507" i="9"/>
  <c r="C3506" i="9"/>
  <c r="E3506" i="9" s="1"/>
  <c r="B3506" i="9"/>
  <c r="C3505" i="9"/>
  <c r="E3505" i="9" s="1"/>
  <c r="B3505" i="9"/>
  <c r="C3504" i="9"/>
  <c r="E3504" i="9" s="1"/>
  <c r="B3504" i="9"/>
  <c r="C3503" i="9"/>
  <c r="E3503" i="9" s="1"/>
  <c r="B3503" i="9"/>
  <c r="C3502" i="9"/>
  <c r="E3502" i="9" s="1"/>
  <c r="B3502" i="9"/>
  <c r="C3501" i="9"/>
  <c r="E3501" i="9" s="1"/>
  <c r="B3501" i="9"/>
  <c r="C3500" i="9"/>
  <c r="E3500" i="9" s="1"/>
  <c r="B3500" i="9"/>
  <c r="C3499" i="9"/>
  <c r="E3499" i="9" s="1"/>
  <c r="B3499" i="9"/>
  <c r="C3498" i="9"/>
  <c r="E3498" i="9" s="1"/>
  <c r="B3498" i="9"/>
  <c r="C3497" i="9"/>
  <c r="E3497" i="9" s="1"/>
  <c r="B3497" i="9"/>
  <c r="C3496" i="9"/>
  <c r="E3496" i="9" s="1"/>
  <c r="B3496" i="9"/>
  <c r="C3495" i="9"/>
  <c r="E3495" i="9" s="1"/>
  <c r="B3495" i="9"/>
  <c r="C3494" i="9"/>
  <c r="E3494" i="9" s="1"/>
  <c r="B3494" i="9"/>
  <c r="C3493" i="9"/>
  <c r="E3493" i="9" s="1"/>
  <c r="B3493" i="9"/>
  <c r="C3492" i="9"/>
  <c r="E3492" i="9" s="1"/>
  <c r="B3492" i="9"/>
  <c r="C3491" i="9"/>
  <c r="E3491" i="9" s="1"/>
  <c r="B3491" i="9"/>
  <c r="C3490" i="9"/>
  <c r="E3490" i="9" s="1"/>
  <c r="B3490" i="9"/>
  <c r="C3489" i="9"/>
  <c r="E3489" i="9" s="1"/>
  <c r="B3489" i="9"/>
  <c r="C3488" i="9"/>
  <c r="E3488" i="9" s="1"/>
  <c r="B3488" i="9"/>
  <c r="C3487" i="9"/>
  <c r="E3487" i="9" s="1"/>
  <c r="B3487" i="9"/>
  <c r="C3486" i="9"/>
  <c r="E3486" i="9" s="1"/>
  <c r="B3486" i="9"/>
  <c r="C3485" i="9"/>
  <c r="E3485" i="9" s="1"/>
  <c r="B3485" i="9"/>
  <c r="C3484" i="9"/>
  <c r="E3484" i="9" s="1"/>
  <c r="B3484" i="9"/>
  <c r="C3483" i="9"/>
  <c r="E3483" i="9" s="1"/>
  <c r="B3483" i="9"/>
  <c r="C3482" i="9"/>
  <c r="E3482" i="9" s="1"/>
  <c r="B3482" i="9"/>
  <c r="C3481" i="9"/>
  <c r="E3481" i="9" s="1"/>
  <c r="B3481" i="9"/>
  <c r="C3480" i="9"/>
  <c r="E3480" i="9" s="1"/>
  <c r="B3480" i="9"/>
  <c r="C3479" i="9"/>
  <c r="E3479" i="9" s="1"/>
  <c r="B3479" i="9"/>
  <c r="C3478" i="9"/>
  <c r="E3478" i="9" s="1"/>
  <c r="B3478" i="9"/>
  <c r="C3477" i="9"/>
  <c r="E3477" i="9" s="1"/>
  <c r="B3477" i="9"/>
  <c r="C3476" i="9"/>
  <c r="E3476" i="9" s="1"/>
  <c r="B3476" i="9"/>
  <c r="C3475" i="9"/>
  <c r="E3475" i="9" s="1"/>
  <c r="B3475" i="9"/>
  <c r="C3474" i="9"/>
  <c r="E3474" i="9" s="1"/>
  <c r="B3474" i="9"/>
  <c r="C3473" i="9"/>
  <c r="E3473" i="9" s="1"/>
  <c r="B3473" i="9"/>
  <c r="C3472" i="9"/>
  <c r="E3472" i="9" s="1"/>
  <c r="B3472" i="9"/>
  <c r="C3471" i="9"/>
  <c r="E3471" i="9" s="1"/>
  <c r="B3471" i="9"/>
  <c r="C3470" i="9"/>
  <c r="E3470" i="9" s="1"/>
  <c r="B3470" i="9"/>
  <c r="C3469" i="9"/>
  <c r="E3469" i="9" s="1"/>
  <c r="B3469" i="9"/>
  <c r="C3468" i="9"/>
  <c r="E3468" i="9" s="1"/>
  <c r="B3468" i="9"/>
  <c r="C3467" i="9"/>
  <c r="E3467" i="9" s="1"/>
  <c r="B3467" i="9"/>
  <c r="C3466" i="9"/>
  <c r="E3466" i="9" s="1"/>
  <c r="B3466" i="9"/>
  <c r="C3465" i="9"/>
  <c r="E3465" i="9" s="1"/>
  <c r="B3465" i="9"/>
  <c r="C3464" i="9"/>
  <c r="E3464" i="9" s="1"/>
  <c r="B3464" i="9"/>
  <c r="C3463" i="9"/>
  <c r="E3463" i="9" s="1"/>
  <c r="B3463" i="9"/>
  <c r="C3462" i="9"/>
  <c r="E3462" i="9" s="1"/>
  <c r="B3462" i="9"/>
  <c r="C3461" i="9"/>
  <c r="E3461" i="9" s="1"/>
  <c r="B3461" i="9"/>
  <c r="C3460" i="9"/>
  <c r="E3460" i="9" s="1"/>
  <c r="B3460" i="9"/>
  <c r="C3459" i="9"/>
  <c r="E3459" i="9" s="1"/>
  <c r="B3459" i="9"/>
  <c r="C3458" i="9"/>
  <c r="E3458" i="9" s="1"/>
  <c r="B3458" i="9"/>
  <c r="C3457" i="9"/>
  <c r="E3457" i="9" s="1"/>
  <c r="B3457" i="9"/>
  <c r="C3456" i="9"/>
  <c r="E3456" i="9" s="1"/>
  <c r="B3456" i="9"/>
  <c r="C3455" i="9"/>
  <c r="E3455" i="9" s="1"/>
  <c r="B3455" i="9"/>
  <c r="C3454" i="9"/>
  <c r="E3454" i="9" s="1"/>
  <c r="B3454" i="9"/>
  <c r="C3453" i="9"/>
  <c r="E3453" i="9" s="1"/>
  <c r="B3453" i="9"/>
  <c r="C3452" i="9"/>
  <c r="E3452" i="9" s="1"/>
  <c r="B3452" i="9"/>
  <c r="C3451" i="9"/>
  <c r="E3451" i="9" s="1"/>
  <c r="B3451" i="9"/>
  <c r="C3450" i="9"/>
  <c r="E3450" i="9" s="1"/>
  <c r="B3450" i="9"/>
  <c r="C3449" i="9"/>
  <c r="E3449" i="9" s="1"/>
  <c r="B3449" i="9"/>
  <c r="C3448" i="9"/>
  <c r="E3448" i="9" s="1"/>
  <c r="B3448" i="9"/>
  <c r="C3447" i="9"/>
  <c r="E3447" i="9" s="1"/>
  <c r="B3447" i="9"/>
  <c r="C3446" i="9"/>
  <c r="E3446" i="9" s="1"/>
  <c r="B3446" i="9"/>
  <c r="C3445" i="9"/>
  <c r="E3445" i="9" s="1"/>
  <c r="B3445" i="9"/>
  <c r="C3444" i="9"/>
  <c r="E3444" i="9" s="1"/>
  <c r="B3444" i="9"/>
  <c r="C3443" i="9"/>
  <c r="E3443" i="9" s="1"/>
  <c r="B3443" i="9"/>
  <c r="C3442" i="9"/>
  <c r="E3442" i="9" s="1"/>
  <c r="B3442" i="9"/>
  <c r="C3441" i="9"/>
  <c r="E3441" i="9" s="1"/>
  <c r="B3441" i="9"/>
  <c r="C3440" i="9"/>
  <c r="E3440" i="9" s="1"/>
  <c r="B3440" i="9"/>
  <c r="C3439" i="9"/>
  <c r="E3439" i="9" s="1"/>
  <c r="B3439" i="9"/>
  <c r="C3438" i="9"/>
  <c r="E3438" i="9" s="1"/>
  <c r="B3438" i="9"/>
  <c r="C3437" i="9"/>
  <c r="E3437" i="9" s="1"/>
  <c r="B3437" i="9"/>
  <c r="C3436" i="9"/>
  <c r="E3436" i="9" s="1"/>
  <c r="B3436" i="9"/>
  <c r="C3435" i="9"/>
  <c r="E3435" i="9" s="1"/>
  <c r="B3435" i="9"/>
  <c r="C3434" i="9"/>
  <c r="E3434" i="9" s="1"/>
  <c r="B3434" i="9"/>
  <c r="C3433" i="9"/>
  <c r="E3433" i="9" s="1"/>
  <c r="B3433" i="9"/>
  <c r="C3432" i="9"/>
  <c r="E3432" i="9" s="1"/>
  <c r="B3432" i="9"/>
  <c r="C3431" i="9"/>
  <c r="E3431" i="9" s="1"/>
  <c r="B3431" i="9"/>
  <c r="C3430" i="9"/>
  <c r="E3430" i="9" s="1"/>
  <c r="B3430" i="9"/>
  <c r="C3429" i="9"/>
  <c r="E3429" i="9" s="1"/>
  <c r="B3429" i="9"/>
  <c r="C3428" i="9"/>
  <c r="E3428" i="9" s="1"/>
  <c r="B3428" i="9"/>
  <c r="C3427" i="9"/>
  <c r="E3427" i="9" s="1"/>
  <c r="B3427" i="9"/>
  <c r="C3426" i="9"/>
  <c r="E3426" i="9" s="1"/>
  <c r="B3426" i="9"/>
  <c r="C3425" i="9"/>
  <c r="E3425" i="9" s="1"/>
  <c r="B3425" i="9"/>
  <c r="C3424" i="9"/>
  <c r="E3424" i="9" s="1"/>
  <c r="B3424" i="9"/>
  <c r="C3423" i="9"/>
  <c r="E3423" i="9" s="1"/>
  <c r="B3423" i="9"/>
  <c r="C3422" i="9"/>
  <c r="E3422" i="9" s="1"/>
  <c r="B3422" i="9"/>
  <c r="C3421" i="9"/>
  <c r="E3421" i="9" s="1"/>
  <c r="B3421" i="9"/>
  <c r="C3420" i="9"/>
  <c r="E3420" i="9" s="1"/>
  <c r="B3420" i="9"/>
  <c r="C3419" i="9"/>
  <c r="E3419" i="9" s="1"/>
  <c r="B3419" i="9"/>
  <c r="C3418" i="9"/>
  <c r="E3418" i="9" s="1"/>
  <c r="B3418" i="9"/>
  <c r="C3417" i="9"/>
  <c r="E3417" i="9" s="1"/>
  <c r="B3417" i="9"/>
  <c r="C3416" i="9"/>
  <c r="E3416" i="9" s="1"/>
  <c r="B3416" i="9"/>
  <c r="C3415" i="9"/>
  <c r="E3415" i="9" s="1"/>
  <c r="B3415" i="9"/>
  <c r="C3414" i="9"/>
  <c r="E3414" i="9" s="1"/>
  <c r="B3414" i="9"/>
  <c r="C3413" i="9"/>
  <c r="E3413" i="9" s="1"/>
  <c r="B3413" i="9"/>
  <c r="C3412" i="9"/>
  <c r="E3412" i="9" s="1"/>
  <c r="B3412" i="9"/>
  <c r="C3411" i="9"/>
  <c r="E3411" i="9" s="1"/>
  <c r="B3411" i="9"/>
  <c r="C3410" i="9"/>
  <c r="E3410" i="9" s="1"/>
  <c r="B3410" i="9"/>
  <c r="C3409" i="9"/>
  <c r="E3409" i="9" s="1"/>
  <c r="B3409" i="9"/>
  <c r="C3408" i="9"/>
  <c r="E3408" i="9" s="1"/>
  <c r="B3408" i="9"/>
  <c r="C3407" i="9"/>
  <c r="E3407" i="9" s="1"/>
  <c r="B3407" i="9"/>
  <c r="C3406" i="9"/>
  <c r="E3406" i="9" s="1"/>
  <c r="B3406" i="9"/>
  <c r="C3405" i="9"/>
  <c r="E3405" i="9" s="1"/>
  <c r="B3405" i="9"/>
  <c r="C3404" i="9"/>
  <c r="E3404" i="9" s="1"/>
  <c r="B3404" i="9"/>
  <c r="C3403" i="9"/>
  <c r="E3403" i="9" s="1"/>
  <c r="B3403" i="9"/>
  <c r="C3402" i="9"/>
  <c r="E3402" i="9" s="1"/>
  <c r="B3402" i="9"/>
  <c r="C3401" i="9"/>
  <c r="E3401" i="9" s="1"/>
  <c r="B3401" i="9"/>
  <c r="C3400" i="9"/>
  <c r="E3400" i="9" s="1"/>
  <c r="B3400" i="9"/>
  <c r="C3399" i="9"/>
  <c r="E3399" i="9" s="1"/>
  <c r="B3399" i="9"/>
  <c r="C3398" i="9"/>
  <c r="E3398" i="9" s="1"/>
  <c r="B3398" i="9"/>
  <c r="C3397" i="9"/>
  <c r="E3397" i="9" s="1"/>
  <c r="B3397" i="9"/>
  <c r="C3396" i="9"/>
  <c r="E3396" i="9" s="1"/>
  <c r="B3396" i="9"/>
  <c r="C3395" i="9"/>
  <c r="E3395" i="9" s="1"/>
  <c r="B3395" i="9"/>
  <c r="C3394" i="9"/>
  <c r="E3394" i="9" s="1"/>
  <c r="B3394" i="9"/>
  <c r="C3393" i="9"/>
  <c r="E3393" i="9" s="1"/>
  <c r="B3393" i="9"/>
  <c r="C3392" i="9"/>
  <c r="E3392" i="9" s="1"/>
  <c r="B3392" i="9"/>
  <c r="C3391" i="9"/>
  <c r="E3391" i="9" s="1"/>
  <c r="B3391" i="9"/>
  <c r="C3390" i="9"/>
  <c r="E3390" i="9" s="1"/>
  <c r="B3390" i="9"/>
  <c r="C3389" i="9"/>
  <c r="E3389" i="9" s="1"/>
  <c r="B3389" i="9"/>
  <c r="C3388" i="9"/>
  <c r="E3388" i="9" s="1"/>
  <c r="B3388" i="9"/>
  <c r="C3387" i="9"/>
  <c r="E3387" i="9" s="1"/>
  <c r="B3387" i="9"/>
  <c r="C3386" i="9"/>
  <c r="E3386" i="9" s="1"/>
  <c r="B3386" i="9"/>
  <c r="C3385" i="9"/>
  <c r="E3385" i="9" s="1"/>
  <c r="B3385" i="9"/>
  <c r="C3384" i="9"/>
  <c r="E3384" i="9" s="1"/>
  <c r="B3384" i="9"/>
  <c r="C3383" i="9"/>
  <c r="E3383" i="9" s="1"/>
  <c r="B3383" i="9"/>
  <c r="C3382" i="9"/>
  <c r="E3382" i="9" s="1"/>
  <c r="B3382" i="9"/>
  <c r="C3381" i="9"/>
  <c r="E3381" i="9" s="1"/>
  <c r="B3381" i="9"/>
  <c r="C3380" i="9"/>
  <c r="E3380" i="9" s="1"/>
  <c r="B3380" i="9"/>
  <c r="C3379" i="9"/>
  <c r="E3379" i="9" s="1"/>
  <c r="B3379" i="9"/>
  <c r="C3378" i="9"/>
  <c r="E3378" i="9" s="1"/>
  <c r="B3378" i="9"/>
  <c r="C3377" i="9"/>
  <c r="E3377" i="9" s="1"/>
  <c r="B3377" i="9"/>
  <c r="C3376" i="9"/>
  <c r="E3376" i="9" s="1"/>
  <c r="B3376" i="9"/>
  <c r="C3375" i="9"/>
  <c r="E3375" i="9" s="1"/>
  <c r="B3375" i="9"/>
  <c r="C3374" i="9"/>
  <c r="E3374" i="9" s="1"/>
  <c r="B3374" i="9"/>
  <c r="C3373" i="9"/>
  <c r="E3373" i="9" s="1"/>
  <c r="B3373" i="9"/>
  <c r="C3372" i="9"/>
  <c r="E3372" i="9" s="1"/>
  <c r="B3372" i="9"/>
  <c r="C3371" i="9"/>
  <c r="E3371" i="9" s="1"/>
  <c r="B3371" i="9"/>
  <c r="C3370" i="9"/>
  <c r="E3370" i="9" s="1"/>
  <c r="B3370" i="9"/>
  <c r="C3369" i="9"/>
  <c r="E3369" i="9" s="1"/>
  <c r="B3369" i="9"/>
  <c r="C3368" i="9"/>
  <c r="E3368" i="9" s="1"/>
  <c r="B3368" i="9"/>
  <c r="C3367" i="9"/>
  <c r="E3367" i="9" s="1"/>
  <c r="B3367" i="9"/>
  <c r="C3366" i="9"/>
  <c r="E3366" i="9" s="1"/>
  <c r="B3366" i="9"/>
  <c r="C3365" i="9"/>
  <c r="E3365" i="9" s="1"/>
  <c r="B3365" i="9"/>
  <c r="C3364" i="9"/>
  <c r="E3364" i="9" s="1"/>
  <c r="B3364" i="9"/>
  <c r="C3363" i="9"/>
  <c r="E3363" i="9" s="1"/>
  <c r="B3363" i="9"/>
  <c r="C3362" i="9"/>
  <c r="E3362" i="9" s="1"/>
  <c r="B3362" i="9"/>
  <c r="C3361" i="9"/>
  <c r="E3361" i="9" s="1"/>
  <c r="B3361" i="9"/>
  <c r="C3360" i="9"/>
  <c r="E3360" i="9" s="1"/>
  <c r="B3360" i="9"/>
  <c r="C3359" i="9"/>
  <c r="E3359" i="9" s="1"/>
  <c r="B3359" i="9"/>
  <c r="C3358" i="9"/>
  <c r="E3358" i="9" s="1"/>
  <c r="B3358" i="9"/>
  <c r="C3357" i="9"/>
  <c r="E3357" i="9" s="1"/>
  <c r="B3357" i="9"/>
  <c r="C3356" i="9"/>
  <c r="E3356" i="9" s="1"/>
  <c r="B3356" i="9"/>
  <c r="C3355" i="9"/>
  <c r="E3355" i="9" s="1"/>
  <c r="B3355" i="9"/>
  <c r="C3354" i="9"/>
  <c r="E3354" i="9" s="1"/>
  <c r="B3354" i="9"/>
  <c r="C3353" i="9"/>
  <c r="E3353" i="9" s="1"/>
  <c r="B3353" i="9"/>
  <c r="C3352" i="9"/>
  <c r="E3352" i="9" s="1"/>
  <c r="B3352" i="9"/>
  <c r="C3351" i="9"/>
  <c r="E3351" i="9" s="1"/>
  <c r="B3351" i="9"/>
  <c r="C3350" i="9"/>
  <c r="E3350" i="9" s="1"/>
  <c r="B3350" i="9"/>
  <c r="C3349" i="9"/>
  <c r="E3349" i="9" s="1"/>
  <c r="B3349" i="9"/>
  <c r="C3348" i="9"/>
  <c r="E3348" i="9" s="1"/>
  <c r="B3348" i="9"/>
  <c r="C3347" i="9"/>
  <c r="E3347" i="9" s="1"/>
  <c r="B3347" i="9"/>
  <c r="C3346" i="9"/>
  <c r="E3346" i="9" s="1"/>
  <c r="B3346" i="9"/>
  <c r="C3345" i="9"/>
  <c r="E3345" i="9" s="1"/>
  <c r="B3345" i="9"/>
  <c r="C3344" i="9"/>
  <c r="E3344" i="9" s="1"/>
  <c r="B3344" i="9"/>
  <c r="C3343" i="9"/>
  <c r="E3343" i="9" s="1"/>
  <c r="B3343" i="9"/>
  <c r="C3342" i="9"/>
  <c r="E3342" i="9" s="1"/>
  <c r="B3342" i="9"/>
  <c r="C3341" i="9"/>
  <c r="E3341" i="9" s="1"/>
  <c r="B3341" i="9"/>
  <c r="C3340" i="9"/>
  <c r="E3340" i="9" s="1"/>
  <c r="B3340" i="9"/>
  <c r="C3339" i="9"/>
  <c r="E3339" i="9" s="1"/>
  <c r="B3339" i="9"/>
  <c r="C3338" i="9"/>
  <c r="E3338" i="9" s="1"/>
  <c r="B3338" i="9"/>
  <c r="C3337" i="9"/>
  <c r="E3337" i="9" s="1"/>
  <c r="B3337" i="9"/>
  <c r="C3336" i="9"/>
  <c r="E3336" i="9" s="1"/>
  <c r="B3336" i="9"/>
  <c r="C3335" i="9"/>
  <c r="E3335" i="9" s="1"/>
  <c r="B3335" i="9"/>
  <c r="C3334" i="9"/>
  <c r="E3334" i="9" s="1"/>
  <c r="B3334" i="9"/>
  <c r="C3333" i="9"/>
  <c r="E3333" i="9" s="1"/>
  <c r="B3333" i="9"/>
  <c r="C3332" i="9"/>
  <c r="E3332" i="9" s="1"/>
  <c r="B3332" i="9"/>
  <c r="C3331" i="9"/>
  <c r="E3331" i="9" s="1"/>
  <c r="B3331" i="9"/>
  <c r="C3330" i="9"/>
  <c r="E3330" i="9" s="1"/>
  <c r="B3330" i="9"/>
  <c r="C3329" i="9"/>
  <c r="E3329" i="9" s="1"/>
  <c r="B3329" i="9"/>
  <c r="C3328" i="9"/>
  <c r="E3328" i="9" s="1"/>
  <c r="B3328" i="9"/>
  <c r="C3327" i="9"/>
  <c r="E3327" i="9" s="1"/>
  <c r="B3327" i="9"/>
  <c r="C3326" i="9"/>
  <c r="E3326" i="9" s="1"/>
  <c r="B3326" i="9"/>
  <c r="C3325" i="9"/>
  <c r="E3325" i="9" s="1"/>
  <c r="B3325" i="9"/>
  <c r="C3324" i="9"/>
  <c r="E3324" i="9" s="1"/>
  <c r="B3324" i="9"/>
  <c r="C3323" i="9"/>
  <c r="E3323" i="9" s="1"/>
  <c r="B3323" i="9"/>
  <c r="C3322" i="9"/>
  <c r="E3322" i="9" s="1"/>
  <c r="B3322" i="9"/>
  <c r="C3321" i="9"/>
  <c r="E3321" i="9" s="1"/>
  <c r="B3321" i="9"/>
  <c r="C3320" i="9"/>
  <c r="E3320" i="9" s="1"/>
  <c r="B3320" i="9"/>
  <c r="C3319" i="9"/>
  <c r="E3319" i="9" s="1"/>
  <c r="B3319" i="9"/>
  <c r="C3318" i="9"/>
  <c r="E3318" i="9" s="1"/>
  <c r="B3318" i="9"/>
  <c r="C3317" i="9"/>
  <c r="E3317" i="9" s="1"/>
  <c r="B3317" i="9"/>
  <c r="C3316" i="9"/>
  <c r="E3316" i="9" s="1"/>
  <c r="B3316" i="9"/>
  <c r="C3315" i="9"/>
  <c r="E3315" i="9" s="1"/>
  <c r="B3315" i="9"/>
  <c r="C3314" i="9"/>
  <c r="E3314" i="9" s="1"/>
  <c r="B3314" i="9"/>
  <c r="C3313" i="9"/>
  <c r="E3313" i="9" s="1"/>
  <c r="B3313" i="9"/>
  <c r="C3312" i="9"/>
  <c r="E3312" i="9" s="1"/>
  <c r="B3312" i="9"/>
  <c r="C3311" i="9"/>
  <c r="E3311" i="9" s="1"/>
  <c r="B3311" i="9"/>
  <c r="C3310" i="9"/>
  <c r="E3310" i="9" s="1"/>
  <c r="B3310" i="9"/>
  <c r="C3309" i="9"/>
  <c r="E3309" i="9" s="1"/>
  <c r="B3309" i="9"/>
  <c r="C3308" i="9"/>
  <c r="E3308" i="9" s="1"/>
  <c r="B3308" i="9"/>
  <c r="C3307" i="9"/>
  <c r="E3307" i="9" s="1"/>
  <c r="B3307" i="9"/>
  <c r="C3306" i="9"/>
  <c r="E3306" i="9" s="1"/>
  <c r="B3306" i="9"/>
  <c r="C3305" i="9"/>
  <c r="E3305" i="9" s="1"/>
  <c r="B3305" i="9"/>
  <c r="C3304" i="9"/>
  <c r="E3304" i="9" s="1"/>
  <c r="B3304" i="9"/>
  <c r="C3303" i="9"/>
  <c r="E3303" i="9" s="1"/>
  <c r="B3303" i="9"/>
  <c r="C3302" i="9"/>
  <c r="E3302" i="9" s="1"/>
  <c r="B3302" i="9"/>
  <c r="C3301" i="9"/>
  <c r="E3301" i="9" s="1"/>
  <c r="B3301" i="9"/>
  <c r="C3300" i="9"/>
  <c r="E3300" i="9" s="1"/>
  <c r="B3300" i="9"/>
  <c r="C3299" i="9"/>
  <c r="E3299" i="9" s="1"/>
  <c r="B3299" i="9"/>
  <c r="C3298" i="9"/>
  <c r="E3298" i="9" s="1"/>
  <c r="B3298" i="9"/>
  <c r="C3297" i="9"/>
  <c r="E3297" i="9" s="1"/>
  <c r="B3297" i="9"/>
  <c r="C3296" i="9"/>
  <c r="E3296" i="9" s="1"/>
  <c r="B3296" i="9"/>
  <c r="C3295" i="9"/>
  <c r="E3295" i="9" s="1"/>
  <c r="B3295" i="9"/>
  <c r="C3294" i="9"/>
  <c r="E3294" i="9" s="1"/>
  <c r="B3294" i="9"/>
  <c r="C3293" i="9"/>
  <c r="E3293" i="9" s="1"/>
  <c r="B3293" i="9"/>
  <c r="C3292" i="9"/>
  <c r="E3292" i="9" s="1"/>
  <c r="B3292" i="9"/>
  <c r="C3291" i="9"/>
  <c r="E3291" i="9" s="1"/>
  <c r="B3291" i="9"/>
  <c r="C3290" i="9"/>
  <c r="E3290" i="9" s="1"/>
  <c r="B3290" i="9"/>
  <c r="C3289" i="9"/>
  <c r="E3289" i="9" s="1"/>
  <c r="B3289" i="9"/>
  <c r="C3288" i="9"/>
  <c r="E3288" i="9" s="1"/>
  <c r="B3288" i="9"/>
  <c r="C3287" i="9"/>
  <c r="E3287" i="9" s="1"/>
  <c r="B3287" i="9"/>
  <c r="C3286" i="9"/>
  <c r="E3286" i="9" s="1"/>
  <c r="B3286" i="9"/>
  <c r="C3285" i="9"/>
  <c r="E3285" i="9" s="1"/>
  <c r="B3285" i="9"/>
  <c r="C3284" i="9"/>
  <c r="E3284" i="9" s="1"/>
  <c r="B3284" i="9"/>
  <c r="C3283" i="9"/>
  <c r="E3283" i="9" s="1"/>
  <c r="B3283" i="9"/>
  <c r="C3282" i="9"/>
  <c r="E3282" i="9" s="1"/>
  <c r="B3282" i="9"/>
  <c r="C3281" i="9"/>
  <c r="E3281" i="9" s="1"/>
  <c r="B3281" i="9"/>
  <c r="C3280" i="9"/>
  <c r="E3280" i="9" s="1"/>
  <c r="B3280" i="9"/>
  <c r="C3279" i="9"/>
  <c r="E3279" i="9" s="1"/>
  <c r="B3279" i="9"/>
  <c r="C3278" i="9"/>
  <c r="E3278" i="9" s="1"/>
  <c r="B3278" i="9"/>
  <c r="C3277" i="9"/>
  <c r="E3277" i="9" s="1"/>
  <c r="B3277" i="9"/>
  <c r="C3276" i="9"/>
  <c r="E3276" i="9" s="1"/>
  <c r="B3276" i="9"/>
  <c r="C3275" i="9"/>
  <c r="E3275" i="9" s="1"/>
  <c r="B3275" i="9"/>
  <c r="C3274" i="9"/>
  <c r="E3274" i="9" s="1"/>
  <c r="B3274" i="9"/>
  <c r="C3273" i="9"/>
  <c r="E3273" i="9" s="1"/>
  <c r="B3273" i="9"/>
  <c r="C3272" i="9"/>
  <c r="E3272" i="9" s="1"/>
  <c r="B3272" i="9"/>
  <c r="C3271" i="9"/>
  <c r="E3271" i="9" s="1"/>
  <c r="B3271" i="9"/>
  <c r="C3270" i="9"/>
  <c r="E3270" i="9" s="1"/>
  <c r="B3270" i="9"/>
  <c r="C3269" i="9"/>
  <c r="E3269" i="9" s="1"/>
  <c r="B3269" i="9"/>
  <c r="C3268" i="9"/>
  <c r="E3268" i="9" s="1"/>
  <c r="B3268" i="9"/>
  <c r="C3267" i="9"/>
  <c r="E3267" i="9" s="1"/>
  <c r="B3267" i="9"/>
  <c r="C3266" i="9"/>
  <c r="E3266" i="9" s="1"/>
  <c r="B3266" i="9"/>
  <c r="C3265" i="9"/>
  <c r="E3265" i="9" s="1"/>
  <c r="B3265" i="9"/>
  <c r="C3264" i="9"/>
  <c r="E3264" i="9" s="1"/>
  <c r="B3264" i="9"/>
  <c r="C3263" i="9"/>
  <c r="E3263" i="9" s="1"/>
  <c r="B3263" i="9"/>
  <c r="C3262" i="9"/>
  <c r="E3262" i="9" s="1"/>
  <c r="B3262" i="9"/>
  <c r="C3261" i="9"/>
  <c r="E3261" i="9" s="1"/>
  <c r="B3261" i="9"/>
  <c r="C3260" i="9"/>
  <c r="E3260" i="9" s="1"/>
  <c r="B3260" i="9"/>
  <c r="C3259" i="9"/>
  <c r="E3259" i="9" s="1"/>
  <c r="B3259" i="9"/>
  <c r="C3258" i="9"/>
  <c r="E3258" i="9" s="1"/>
  <c r="B3258" i="9"/>
  <c r="C3257" i="9"/>
  <c r="E3257" i="9" s="1"/>
  <c r="B3257" i="9"/>
  <c r="C3256" i="9"/>
  <c r="E3256" i="9" s="1"/>
  <c r="B3256" i="9"/>
  <c r="C3255" i="9"/>
  <c r="E3255" i="9" s="1"/>
  <c r="B3255" i="9"/>
  <c r="C3254" i="9"/>
  <c r="E3254" i="9" s="1"/>
  <c r="B3254" i="9"/>
  <c r="C3253" i="9"/>
  <c r="E3253" i="9" s="1"/>
  <c r="B3253" i="9"/>
  <c r="C3252" i="9"/>
  <c r="E3252" i="9" s="1"/>
  <c r="B3252" i="9"/>
  <c r="C3251" i="9"/>
  <c r="E3251" i="9" s="1"/>
  <c r="B3251" i="9"/>
  <c r="C3250" i="9"/>
  <c r="E3250" i="9" s="1"/>
  <c r="B3250" i="9"/>
  <c r="C3249" i="9"/>
  <c r="E3249" i="9" s="1"/>
  <c r="B3249" i="9"/>
  <c r="C3248" i="9"/>
  <c r="E3248" i="9" s="1"/>
  <c r="B3248" i="9"/>
  <c r="C3247" i="9"/>
  <c r="E3247" i="9" s="1"/>
  <c r="B3247" i="9"/>
  <c r="C3246" i="9"/>
  <c r="E3246" i="9" s="1"/>
  <c r="B3246" i="9"/>
  <c r="C3245" i="9"/>
  <c r="E3245" i="9" s="1"/>
  <c r="B3245" i="9"/>
  <c r="C3244" i="9"/>
  <c r="E3244" i="9" s="1"/>
  <c r="B3244" i="9"/>
  <c r="C3243" i="9"/>
  <c r="E3243" i="9" s="1"/>
  <c r="B3243" i="9"/>
  <c r="C3242" i="9"/>
  <c r="E3242" i="9" s="1"/>
  <c r="B3242" i="9"/>
  <c r="C3241" i="9"/>
  <c r="E3241" i="9" s="1"/>
  <c r="B3241" i="9"/>
  <c r="C3240" i="9"/>
  <c r="E3240" i="9" s="1"/>
  <c r="B3240" i="9"/>
  <c r="C3239" i="9"/>
  <c r="E3239" i="9" s="1"/>
  <c r="B3239" i="9"/>
  <c r="C3238" i="9"/>
  <c r="E3238" i="9" s="1"/>
  <c r="B3238" i="9"/>
  <c r="C3237" i="9"/>
  <c r="E3237" i="9" s="1"/>
  <c r="B3237" i="9"/>
  <c r="C3236" i="9"/>
  <c r="E3236" i="9" s="1"/>
  <c r="B3236" i="9"/>
  <c r="C3235" i="9"/>
  <c r="E3235" i="9" s="1"/>
  <c r="B3235" i="9"/>
  <c r="C3234" i="9"/>
  <c r="E3234" i="9" s="1"/>
  <c r="B3234" i="9"/>
  <c r="C3233" i="9"/>
  <c r="E3233" i="9" s="1"/>
  <c r="B3233" i="9"/>
  <c r="C3232" i="9"/>
  <c r="E3232" i="9" s="1"/>
  <c r="B3232" i="9"/>
  <c r="C3231" i="9"/>
  <c r="E3231" i="9" s="1"/>
  <c r="B3231" i="9"/>
  <c r="C3230" i="9"/>
  <c r="E3230" i="9" s="1"/>
  <c r="B3230" i="9"/>
  <c r="C3229" i="9"/>
  <c r="E3229" i="9" s="1"/>
  <c r="B3229" i="9"/>
  <c r="C3228" i="9"/>
  <c r="E3228" i="9" s="1"/>
  <c r="B3228" i="9"/>
  <c r="C3227" i="9"/>
  <c r="E3227" i="9" s="1"/>
  <c r="B3227" i="9"/>
  <c r="C3226" i="9"/>
  <c r="E3226" i="9" s="1"/>
  <c r="B3226" i="9"/>
  <c r="C3225" i="9"/>
  <c r="E3225" i="9" s="1"/>
  <c r="B3225" i="9"/>
  <c r="C3224" i="9"/>
  <c r="E3224" i="9" s="1"/>
  <c r="B3224" i="9"/>
  <c r="C3223" i="9"/>
  <c r="E3223" i="9" s="1"/>
  <c r="B3223" i="9"/>
  <c r="C3222" i="9"/>
  <c r="E3222" i="9" s="1"/>
  <c r="B3222" i="9"/>
  <c r="C3221" i="9"/>
  <c r="E3221" i="9" s="1"/>
  <c r="B3221" i="9"/>
  <c r="C3220" i="9"/>
  <c r="E3220" i="9" s="1"/>
  <c r="B3220" i="9"/>
  <c r="C3219" i="9"/>
  <c r="E3219" i="9" s="1"/>
  <c r="B3219" i="9"/>
  <c r="C3218" i="9"/>
  <c r="E3218" i="9" s="1"/>
  <c r="B3218" i="9"/>
  <c r="C3217" i="9"/>
  <c r="E3217" i="9" s="1"/>
  <c r="B3217" i="9"/>
  <c r="C3216" i="9"/>
  <c r="E3216" i="9" s="1"/>
  <c r="B3216" i="9"/>
  <c r="C3215" i="9"/>
  <c r="E3215" i="9" s="1"/>
  <c r="B3215" i="9"/>
  <c r="C3214" i="9"/>
  <c r="E3214" i="9" s="1"/>
  <c r="B3214" i="9"/>
  <c r="C3213" i="9"/>
  <c r="E3213" i="9" s="1"/>
  <c r="B3213" i="9"/>
  <c r="C3212" i="9"/>
  <c r="E3212" i="9" s="1"/>
  <c r="B3212" i="9"/>
  <c r="C3211" i="9"/>
  <c r="E3211" i="9" s="1"/>
  <c r="B3211" i="9"/>
  <c r="C3210" i="9"/>
  <c r="E3210" i="9" s="1"/>
  <c r="B3210" i="9"/>
  <c r="C3209" i="9"/>
  <c r="E3209" i="9" s="1"/>
  <c r="B3209" i="9"/>
  <c r="C3208" i="9"/>
  <c r="E3208" i="9" s="1"/>
  <c r="B3208" i="9"/>
  <c r="C3207" i="9"/>
  <c r="E3207" i="9" s="1"/>
  <c r="B3207" i="9"/>
  <c r="C3206" i="9"/>
  <c r="E3206" i="9" s="1"/>
  <c r="B3206" i="9"/>
  <c r="C3205" i="9"/>
  <c r="E3205" i="9" s="1"/>
  <c r="B3205" i="9"/>
  <c r="C3204" i="9"/>
  <c r="E3204" i="9" s="1"/>
  <c r="B3204" i="9"/>
  <c r="C3203" i="9"/>
  <c r="E3203" i="9" s="1"/>
  <c r="B3203" i="9"/>
  <c r="C3202" i="9"/>
  <c r="E3202" i="9" s="1"/>
  <c r="B3202" i="9"/>
  <c r="C3201" i="9"/>
  <c r="E3201" i="9" s="1"/>
  <c r="B3201" i="9"/>
  <c r="C3200" i="9"/>
  <c r="E3200" i="9" s="1"/>
  <c r="B3200" i="9"/>
  <c r="C3199" i="9"/>
  <c r="E3199" i="9" s="1"/>
  <c r="B3199" i="9"/>
  <c r="C3198" i="9"/>
  <c r="E3198" i="9" s="1"/>
  <c r="B3198" i="9"/>
  <c r="C3197" i="9"/>
  <c r="E3197" i="9" s="1"/>
  <c r="B3197" i="9"/>
  <c r="C3196" i="9"/>
  <c r="E3196" i="9" s="1"/>
  <c r="B3196" i="9"/>
  <c r="C3195" i="9"/>
  <c r="E3195" i="9" s="1"/>
  <c r="B3195" i="9"/>
  <c r="C3194" i="9"/>
  <c r="E3194" i="9" s="1"/>
  <c r="B3194" i="9"/>
  <c r="C3193" i="9"/>
  <c r="E3193" i="9" s="1"/>
  <c r="B3193" i="9"/>
  <c r="C3192" i="9"/>
  <c r="E3192" i="9" s="1"/>
  <c r="B3192" i="9"/>
  <c r="C3191" i="9"/>
  <c r="E3191" i="9" s="1"/>
  <c r="B3191" i="9"/>
  <c r="C3190" i="9"/>
  <c r="E3190" i="9" s="1"/>
  <c r="B3190" i="9"/>
  <c r="C3189" i="9"/>
  <c r="E3189" i="9" s="1"/>
  <c r="B3189" i="9"/>
  <c r="C3188" i="9"/>
  <c r="E3188" i="9" s="1"/>
  <c r="B3188" i="9"/>
  <c r="C3187" i="9"/>
  <c r="E3187" i="9" s="1"/>
  <c r="B3187" i="9"/>
  <c r="C3186" i="9"/>
  <c r="E3186" i="9" s="1"/>
  <c r="B3186" i="9"/>
  <c r="C3185" i="9"/>
  <c r="E3185" i="9" s="1"/>
  <c r="B3185" i="9"/>
  <c r="C3184" i="9"/>
  <c r="E3184" i="9" s="1"/>
  <c r="B3184" i="9"/>
  <c r="C3183" i="9"/>
  <c r="E3183" i="9" s="1"/>
  <c r="B3183" i="9"/>
  <c r="C3182" i="9"/>
  <c r="E3182" i="9" s="1"/>
  <c r="B3182" i="9"/>
  <c r="C3181" i="9"/>
  <c r="E3181" i="9" s="1"/>
  <c r="B3181" i="9"/>
  <c r="C3180" i="9"/>
  <c r="E3180" i="9" s="1"/>
  <c r="B3180" i="9"/>
  <c r="C3179" i="9"/>
  <c r="E3179" i="9" s="1"/>
  <c r="B3179" i="9"/>
  <c r="C3178" i="9"/>
  <c r="E3178" i="9" s="1"/>
  <c r="B3178" i="9"/>
  <c r="C3177" i="9"/>
  <c r="E3177" i="9" s="1"/>
  <c r="B3177" i="9"/>
  <c r="C3176" i="9"/>
  <c r="E3176" i="9" s="1"/>
  <c r="B3176" i="9"/>
  <c r="C3175" i="9"/>
  <c r="E3175" i="9" s="1"/>
  <c r="B3175" i="9"/>
  <c r="C3174" i="9"/>
  <c r="E3174" i="9" s="1"/>
  <c r="B3174" i="9"/>
  <c r="C3173" i="9"/>
  <c r="E3173" i="9" s="1"/>
  <c r="B3173" i="9"/>
  <c r="C3172" i="9"/>
  <c r="E3172" i="9" s="1"/>
  <c r="B3172" i="9"/>
  <c r="C3171" i="9"/>
  <c r="E3171" i="9" s="1"/>
  <c r="B3171" i="9"/>
  <c r="C3170" i="9"/>
  <c r="E3170" i="9" s="1"/>
  <c r="B3170" i="9"/>
  <c r="C3169" i="9"/>
  <c r="E3169" i="9" s="1"/>
  <c r="B3169" i="9"/>
  <c r="C3168" i="9"/>
  <c r="E3168" i="9" s="1"/>
  <c r="B3168" i="9"/>
  <c r="C3167" i="9"/>
  <c r="E3167" i="9" s="1"/>
  <c r="B3167" i="9"/>
  <c r="C3166" i="9"/>
  <c r="E3166" i="9" s="1"/>
  <c r="B3166" i="9"/>
  <c r="C3165" i="9"/>
  <c r="E3165" i="9" s="1"/>
  <c r="B3165" i="9"/>
  <c r="C3164" i="9"/>
  <c r="E3164" i="9" s="1"/>
  <c r="B3164" i="9"/>
  <c r="C3163" i="9"/>
  <c r="E3163" i="9" s="1"/>
  <c r="B3163" i="9"/>
  <c r="C3162" i="9"/>
  <c r="E3162" i="9" s="1"/>
  <c r="B3162" i="9"/>
  <c r="C3161" i="9"/>
  <c r="E3161" i="9" s="1"/>
  <c r="B3161" i="9"/>
  <c r="C3160" i="9"/>
  <c r="E3160" i="9" s="1"/>
  <c r="B3160" i="9"/>
  <c r="C3159" i="9"/>
  <c r="E3159" i="9" s="1"/>
  <c r="B3159" i="9"/>
  <c r="C3158" i="9"/>
  <c r="E3158" i="9" s="1"/>
  <c r="B3158" i="9"/>
  <c r="C3157" i="9"/>
  <c r="E3157" i="9" s="1"/>
  <c r="B3157" i="9"/>
  <c r="C3156" i="9"/>
  <c r="E3156" i="9" s="1"/>
  <c r="B3156" i="9"/>
  <c r="C3155" i="9"/>
  <c r="E3155" i="9" s="1"/>
  <c r="B3155" i="9"/>
  <c r="C3154" i="9"/>
  <c r="E3154" i="9" s="1"/>
  <c r="B3154" i="9"/>
  <c r="C3153" i="9"/>
  <c r="E3153" i="9" s="1"/>
  <c r="B3153" i="9"/>
  <c r="C3152" i="9"/>
  <c r="E3152" i="9" s="1"/>
  <c r="B3152" i="9"/>
  <c r="C3151" i="9"/>
  <c r="E3151" i="9" s="1"/>
  <c r="B3151" i="9"/>
  <c r="C3150" i="9"/>
  <c r="E3150" i="9" s="1"/>
  <c r="B3150" i="9"/>
  <c r="C3149" i="9"/>
  <c r="E3149" i="9" s="1"/>
  <c r="B3149" i="9"/>
  <c r="C3148" i="9"/>
  <c r="E3148" i="9" s="1"/>
  <c r="B3148" i="9"/>
  <c r="C3147" i="9"/>
  <c r="E3147" i="9" s="1"/>
  <c r="B3147" i="9"/>
  <c r="C3146" i="9"/>
  <c r="E3146" i="9" s="1"/>
  <c r="B3146" i="9"/>
  <c r="C3145" i="9"/>
  <c r="E3145" i="9" s="1"/>
  <c r="B3145" i="9"/>
  <c r="C3144" i="9"/>
  <c r="E3144" i="9" s="1"/>
  <c r="B3144" i="9"/>
  <c r="C3143" i="9"/>
  <c r="E3143" i="9" s="1"/>
  <c r="B3143" i="9"/>
  <c r="C3142" i="9"/>
  <c r="E3142" i="9" s="1"/>
  <c r="B3142" i="9"/>
  <c r="C3141" i="9"/>
  <c r="E3141" i="9" s="1"/>
  <c r="B3141" i="9"/>
  <c r="C3140" i="9"/>
  <c r="E3140" i="9" s="1"/>
  <c r="B3140" i="9"/>
  <c r="C3139" i="9"/>
  <c r="E3139" i="9" s="1"/>
  <c r="B3139" i="9"/>
  <c r="C3138" i="9"/>
  <c r="E3138" i="9" s="1"/>
  <c r="B3138" i="9"/>
  <c r="C3137" i="9"/>
  <c r="E3137" i="9" s="1"/>
  <c r="B3137" i="9"/>
  <c r="C3136" i="9"/>
  <c r="E3136" i="9" s="1"/>
  <c r="B3136" i="9"/>
  <c r="C3135" i="9"/>
  <c r="E3135" i="9" s="1"/>
  <c r="B3135" i="9"/>
  <c r="C3134" i="9"/>
  <c r="E3134" i="9" s="1"/>
  <c r="B3134" i="9"/>
  <c r="C3133" i="9"/>
  <c r="E3133" i="9" s="1"/>
  <c r="B3133" i="9"/>
  <c r="C3132" i="9"/>
  <c r="E3132" i="9" s="1"/>
  <c r="B3132" i="9"/>
  <c r="C3131" i="9"/>
  <c r="E3131" i="9" s="1"/>
  <c r="B3131" i="9"/>
  <c r="C3130" i="9"/>
  <c r="E3130" i="9" s="1"/>
  <c r="B3130" i="9"/>
  <c r="C3129" i="9"/>
  <c r="E3129" i="9" s="1"/>
  <c r="B3129" i="9"/>
  <c r="C3128" i="9"/>
  <c r="E3128" i="9" s="1"/>
  <c r="B3128" i="9"/>
  <c r="C3127" i="9"/>
  <c r="E3127" i="9" s="1"/>
  <c r="B3127" i="9"/>
  <c r="C3126" i="9"/>
  <c r="E3126" i="9" s="1"/>
  <c r="B3126" i="9"/>
  <c r="C3125" i="9"/>
  <c r="E3125" i="9" s="1"/>
  <c r="B3125" i="9"/>
  <c r="C3124" i="9"/>
  <c r="E3124" i="9" s="1"/>
  <c r="B3124" i="9"/>
  <c r="C3123" i="9"/>
  <c r="E3123" i="9" s="1"/>
  <c r="B3123" i="9"/>
  <c r="C3122" i="9"/>
  <c r="E3122" i="9" s="1"/>
  <c r="B3122" i="9"/>
  <c r="C3121" i="9"/>
  <c r="E3121" i="9" s="1"/>
  <c r="B3121" i="9"/>
  <c r="C3120" i="9"/>
  <c r="E3120" i="9" s="1"/>
  <c r="B3120" i="9"/>
  <c r="C3119" i="9"/>
  <c r="E3119" i="9" s="1"/>
  <c r="B3119" i="9"/>
  <c r="C3118" i="9"/>
  <c r="E3118" i="9" s="1"/>
  <c r="B3118" i="9"/>
  <c r="C3117" i="9"/>
  <c r="E3117" i="9" s="1"/>
  <c r="B3117" i="9"/>
  <c r="C3116" i="9"/>
  <c r="E3116" i="9" s="1"/>
  <c r="B3116" i="9"/>
  <c r="C3115" i="9"/>
  <c r="E3115" i="9" s="1"/>
  <c r="B3115" i="9"/>
  <c r="C3114" i="9"/>
  <c r="E3114" i="9" s="1"/>
  <c r="B3114" i="9"/>
  <c r="C3113" i="9"/>
  <c r="E3113" i="9" s="1"/>
  <c r="B3113" i="9"/>
  <c r="C3112" i="9"/>
  <c r="E3112" i="9" s="1"/>
  <c r="B3112" i="9"/>
  <c r="C3111" i="9"/>
  <c r="E3111" i="9" s="1"/>
  <c r="B3111" i="9"/>
  <c r="C3110" i="9"/>
  <c r="E3110" i="9" s="1"/>
  <c r="B3110" i="9"/>
  <c r="C3109" i="9"/>
  <c r="E3109" i="9" s="1"/>
  <c r="B3109" i="9"/>
  <c r="C3108" i="9"/>
  <c r="E3108" i="9" s="1"/>
  <c r="B3108" i="9"/>
  <c r="C3107" i="9"/>
  <c r="E3107" i="9" s="1"/>
  <c r="B3107" i="9"/>
  <c r="C3106" i="9"/>
  <c r="E3106" i="9" s="1"/>
  <c r="B3106" i="9"/>
  <c r="C3105" i="9"/>
  <c r="E3105" i="9" s="1"/>
  <c r="B3105" i="9"/>
  <c r="C3104" i="9"/>
  <c r="E3104" i="9" s="1"/>
  <c r="B3104" i="9"/>
  <c r="C3103" i="9"/>
  <c r="E3103" i="9" s="1"/>
  <c r="B3103" i="9"/>
  <c r="C3102" i="9"/>
  <c r="E3102" i="9" s="1"/>
  <c r="B3102" i="9"/>
  <c r="C3101" i="9"/>
  <c r="E3101" i="9" s="1"/>
  <c r="B3101" i="9"/>
  <c r="C3100" i="9"/>
  <c r="E3100" i="9" s="1"/>
  <c r="B3100" i="9"/>
  <c r="C3099" i="9"/>
  <c r="E3099" i="9" s="1"/>
  <c r="B3099" i="9"/>
  <c r="C3098" i="9"/>
  <c r="E3098" i="9" s="1"/>
  <c r="B3098" i="9"/>
  <c r="C3097" i="9"/>
  <c r="E3097" i="9" s="1"/>
  <c r="B3097" i="9"/>
  <c r="C3096" i="9"/>
  <c r="E3096" i="9" s="1"/>
  <c r="B3096" i="9"/>
  <c r="C3095" i="9"/>
  <c r="E3095" i="9" s="1"/>
  <c r="B3095" i="9"/>
  <c r="C3094" i="9"/>
  <c r="E3094" i="9" s="1"/>
  <c r="B3094" i="9"/>
  <c r="C3093" i="9"/>
  <c r="E3093" i="9" s="1"/>
  <c r="B3093" i="9"/>
  <c r="C3092" i="9"/>
  <c r="E3092" i="9" s="1"/>
  <c r="B3092" i="9"/>
  <c r="C3091" i="9"/>
  <c r="E3091" i="9" s="1"/>
  <c r="B3091" i="9"/>
  <c r="C3090" i="9"/>
  <c r="E3090" i="9" s="1"/>
  <c r="B3090" i="9"/>
  <c r="C3089" i="9"/>
  <c r="E3089" i="9" s="1"/>
  <c r="B3089" i="9"/>
  <c r="C3088" i="9"/>
  <c r="E3088" i="9" s="1"/>
  <c r="B3088" i="9"/>
  <c r="C3087" i="9"/>
  <c r="E3087" i="9" s="1"/>
  <c r="B3087" i="9"/>
  <c r="C3086" i="9"/>
  <c r="E3086" i="9" s="1"/>
  <c r="B3086" i="9"/>
  <c r="C3085" i="9"/>
  <c r="E3085" i="9" s="1"/>
  <c r="B3085" i="9"/>
  <c r="C3084" i="9"/>
  <c r="E3084" i="9" s="1"/>
  <c r="B3084" i="9"/>
  <c r="C3083" i="9"/>
  <c r="E3083" i="9" s="1"/>
  <c r="B3083" i="9"/>
  <c r="C3082" i="9"/>
  <c r="E3082" i="9" s="1"/>
  <c r="B3082" i="9"/>
  <c r="C3081" i="9"/>
  <c r="E3081" i="9" s="1"/>
  <c r="B3081" i="9"/>
  <c r="C3080" i="9"/>
  <c r="E3080" i="9" s="1"/>
  <c r="B3080" i="9"/>
  <c r="C3079" i="9"/>
  <c r="E3079" i="9" s="1"/>
  <c r="B3079" i="9"/>
  <c r="C3078" i="9"/>
  <c r="E3078" i="9" s="1"/>
  <c r="B3078" i="9"/>
  <c r="C3077" i="9"/>
  <c r="E3077" i="9" s="1"/>
  <c r="B3077" i="9"/>
  <c r="C3076" i="9"/>
  <c r="E3076" i="9" s="1"/>
  <c r="B3076" i="9"/>
  <c r="C3075" i="9"/>
  <c r="E3075" i="9" s="1"/>
  <c r="B3075" i="9"/>
  <c r="C3074" i="9"/>
  <c r="E3074" i="9" s="1"/>
  <c r="B3074" i="9"/>
  <c r="C3073" i="9"/>
  <c r="E3073" i="9" s="1"/>
  <c r="B3073" i="9"/>
  <c r="C3072" i="9"/>
  <c r="E3072" i="9" s="1"/>
  <c r="B3072" i="9"/>
  <c r="C3071" i="9"/>
  <c r="E3071" i="9" s="1"/>
  <c r="B3071" i="9"/>
  <c r="C3070" i="9"/>
  <c r="E3070" i="9" s="1"/>
  <c r="B3070" i="9"/>
  <c r="C3069" i="9"/>
  <c r="E3069" i="9" s="1"/>
  <c r="B3069" i="9"/>
  <c r="C3068" i="9"/>
  <c r="E3068" i="9" s="1"/>
  <c r="B3068" i="9"/>
  <c r="C3067" i="9"/>
  <c r="E3067" i="9" s="1"/>
  <c r="B3067" i="9"/>
  <c r="C3066" i="9"/>
  <c r="E3066" i="9" s="1"/>
  <c r="B3066" i="9"/>
  <c r="C3065" i="9"/>
  <c r="E3065" i="9" s="1"/>
  <c r="B3065" i="9"/>
  <c r="C3064" i="9"/>
  <c r="E3064" i="9" s="1"/>
  <c r="B3064" i="9"/>
  <c r="C3063" i="9"/>
  <c r="E3063" i="9" s="1"/>
  <c r="B3063" i="9"/>
  <c r="C3062" i="9"/>
  <c r="E3062" i="9" s="1"/>
  <c r="B3062" i="9"/>
  <c r="C3061" i="9"/>
  <c r="E3061" i="9" s="1"/>
  <c r="B3061" i="9"/>
  <c r="C3060" i="9"/>
  <c r="E3060" i="9" s="1"/>
  <c r="B3060" i="9"/>
  <c r="C3059" i="9"/>
  <c r="E3059" i="9" s="1"/>
  <c r="B3059" i="9"/>
  <c r="C3058" i="9"/>
  <c r="E3058" i="9" s="1"/>
  <c r="B3058" i="9"/>
  <c r="C3057" i="9"/>
  <c r="E3057" i="9" s="1"/>
  <c r="B3057" i="9"/>
  <c r="C3056" i="9"/>
  <c r="E3056" i="9" s="1"/>
  <c r="B3056" i="9"/>
  <c r="C3055" i="9"/>
  <c r="E3055" i="9" s="1"/>
  <c r="B3055" i="9"/>
  <c r="C3054" i="9"/>
  <c r="E3054" i="9" s="1"/>
  <c r="B3054" i="9"/>
  <c r="C3053" i="9"/>
  <c r="E3053" i="9" s="1"/>
  <c r="B3053" i="9"/>
  <c r="C3052" i="9"/>
  <c r="E3052" i="9" s="1"/>
  <c r="B3052" i="9"/>
  <c r="C3051" i="9"/>
  <c r="E3051" i="9" s="1"/>
  <c r="B3051" i="9"/>
  <c r="C3050" i="9"/>
  <c r="E3050" i="9" s="1"/>
  <c r="B3050" i="9"/>
  <c r="C3049" i="9"/>
  <c r="E3049" i="9" s="1"/>
  <c r="B3049" i="9"/>
  <c r="C3048" i="9"/>
  <c r="E3048" i="9" s="1"/>
  <c r="B3048" i="9"/>
  <c r="C3047" i="9"/>
  <c r="E3047" i="9" s="1"/>
  <c r="B3047" i="9"/>
  <c r="C3046" i="9"/>
  <c r="E3046" i="9" s="1"/>
  <c r="B3046" i="9"/>
  <c r="C3045" i="9"/>
  <c r="E3045" i="9" s="1"/>
  <c r="B3045" i="9"/>
  <c r="C3044" i="9"/>
  <c r="E3044" i="9" s="1"/>
  <c r="B3044" i="9"/>
  <c r="C3043" i="9"/>
  <c r="E3043" i="9" s="1"/>
  <c r="B3043" i="9"/>
  <c r="C3042" i="9"/>
  <c r="E3042" i="9" s="1"/>
  <c r="B3042" i="9"/>
  <c r="C3041" i="9"/>
  <c r="E3041" i="9" s="1"/>
  <c r="B3041" i="9"/>
  <c r="C3040" i="9"/>
  <c r="E3040" i="9" s="1"/>
  <c r="B3040" i="9"/>
  <c r="C3039" i="9"/>
  <c r="E3039" i="9" s="1"/>
  <c r="B3039" i="9"/>
  <c r="C3038" i="9"/>
  <c r="E3038" i="9" s="1"/>
  <c r="B3038" i="9"/>
  <c r="C3037" i="9"/>
  <c r="E3037" i="9" s="1"/>
  <c r="B3037" i="9"/>
  <c r="C3036" i="9"/>
  <c r="E3036" i="9" s="1"/>
  <c r="B3036" i="9"/>
  <c r="C3035" i="9"/>
  <c r="E3035" i="9" s="1"/>
  <c r="B3035" i="9"/>
  <c r="C3034" i="9"/>
  <c r="E3034" i="9" s="1"/>
  <c r="B3034" i="9"/>
  <c r="C3033" i="9"/>
  <c r="E3033" i="9" s="1"/>
  <c r="B3033" i="9"/>
  <c r="C3032" i="9"/>
  <c r="E3032" i="9" s="1"/>
  <c r="B3032" i="9"/>
  <c r="C3031" i="9"/>
  <c r="E3031" i="9" s="1"/>
  <c r="B3031" i="9"/>
  <c r="C3030" i="9"/>
  <c r="E3030" i="9" s="1"/>
  <c r="B3030" i="9"/>
  <c r="C3029" i="9"/>
  <c r="E3029" i="9" s="1"/>
  <c r="B3029" i="9"/>
  <c r="C3028" i="9"/>
  <c r="E3028" i="9" s="1"/>
  <c r="B3028" i="9"/>
  <c r="C3027" i="9"/>
  <c r="E3027" i="9" s="1"/>
  <c r="B3027" i="9"/>
  <c r="C3026" i="9"/>
  <c r="E3026" i="9" s="1"/>
  <c r="B3026" i="9"/>
  <c r="C3025" i="9"/>
  <c r="E3025" i="9" s="1"/>
  <c r="B3025" i="9"/>
  <c r="C3024" i="9"/>
  <c r="E3024" i="9" s="1"/>
  <c r="B3024" i="9"/>
  <c r="C3023" i="9"/>
  <c r="E3023" i="9" s="1"/>
  <c r="B3023" i="9"/>
  <c r="C3022" i="9"/>
  <c r="E3022" i="9" s="1"/>
  <c r="B3022" i="9"/>
  <c r="C3021" i="9"/>
  <c r="E3021" i="9" s="1"/>
  <c r="B3021" i="9"/>
  <c r="C3020" i="9"/>
  <c r="E3020" i="9" s="1"/>
  <c r="B3020" i="9"/>
  <c r="C3019" i="9"/>
  <c r="E3019" i="9" s="1"/>
  <c r="B3019" i="9"/>
  <c r="C3018" i="9"/>
  <c r="E3018" i="9" s="1"/>
  <c r="B3018" i="9"/>
  <c r="C3017" i="9"/>
  <c r="E3017" i="9" s="1"/>
  <c r="B3017" i="9"/>
  <c r="C3016" i="9"/>
  <c r="E3016" i="9" s="1"/>
  <c r="B3016" i="9"/>
  <c r="C3015" i="9"/>
  <c r="E3015" i="9" s="1"/>
  <c r="B3015" i="9"/>
  <c r="C3014" i="9"/>
  <c r="E3014" i="9" s="1"/>
  <c r="B3014" i="9"/>
  <c r="C3013" i="9"/>
  <c r="E3013" i="9" s="1"/>
  <c r="B3013" i="9"/>
  <c r="C3012" i="9"/>
  <c r="E3012" i="9" s="1"/>
  <c r="B3012" i="9"/>
  <c r="C3011" i="9"/>
  <c r="E3011" i="9" s="1"/>
  <c r="B3011" i="9"/>
  <c r="C3010" i="9"/>
  <c r="E3010" i="9" s="1"/>
  <c r="B3010" i="9"/>
  <c r="C3009" i="9"/>
  <c r="E3009" i="9" s="1"/>
  <c r="B3009" i="9"/>
  <c r="C3008" i="9"/>
  <c r="E3008" i="9" s="1"/>
  <c r="B3008" i="9"/>
  <c r="C3007" i="9"/>
  <c r="E3007" i="9" s="1"/>
  <c r="B3007" i="9"/>
  <c r="C3006" i="9"/>
  <c r="E3006" i="9" s="1"/>
  <c r="B3006" i="9"/>
  <c r="C3005" i="9"/>
  <c r="E3005" i="9" s="1"/>
  <c r="B3005" i="9"/>
  <c r="C3004" i="9"/>
  <c r="E3004" i="9" s="1"/>
  <c r="B3004" i="9"/>
  <c r="C3003" i="9"/>
  <c r="E3003" i="9" s="1"/>
  <c r="B3003" i="9"/>
  <c r="C3002" i="9"/>
  <c r="E3002" i="9" s="1"/>
  <c r="B3002" i="9"/>
  <c r="C3001" i="9"/>
  <c r="E3001" i="9" s="1"/>
  <c r="B3001" i="9"/>
  <c r="C3000" i="9"/>
  <c r="E3000" i="9" s="1"/>
  <c r="B3000" i="9"/>
  <c r="C2999" i="9"/>
  <c r="E2999" i="9" s="1"/>
  <c r="B2999" i="9"/>
  <c r="C2998" i="9"/>
  <c r="E2998" i="9" s="1"/>
  <c r="B2998" i="9"/>
  <c r="C2997" i="9"/>
  <c r="E2997" i="9" s="1"/>
  <c r="B2997" i="9"/>
  <c r="C2996" i="9"/>
  <c r="E2996" i="9" s="1"/>
  <c r="B2996" i="9"/>
  <c r="C2995" i="9"/>
  <c r="E2995" i="9" s="1"/>
  <c r="B2995" i="9"/>
  <c r="C2994" i="9"/>
  <c r="E2994" i="9" s="1"/>
  <c r="B2994" i="9"/>
  <c r="C2993" i="9"/>
  <c r="E2993" i="9" s="1"/>
  <c r="B2993" i="9"/>
  <c r="C2992" i="9"/>
  <c r="E2992" i="9" s="1"/>
  <c r="B2992" i="9"/>
  <c r="C2991" i="9"/>
  <c r="E2991" i="9" s="1"/>
  <c r="B2991" i="9"/>
  <c r="C2990" i="9"/>
  <c r="E2990" i="9" s="1"/>
  <c r="B2990" i="9"/>
  <c r="C2989" i="9"/>
  <c r="E2989" i="9" s="1"/>
  <c r="B2989" i="9"/>
  <c r="C2988" i="9"/>
  <c r="E2988" i="9" s="1"/>
  <c r="B2988" i="9"/>
  <c r="C2987" i="9"/>
  <c r="E2987" i="9" s="1"/>
  <c r="B2987" i="9"/>
  <c r="C2986" i="9"/>
  <c r="E2986" i="9" s="1"/>
  <c r="B2986" i="9"/>
  <c r="C2985" i="9"/>
  <c r="E2985" i="9" s="1"/>
  <c r="B2985" i="9"/>
  <c r="C2984" i="9"/>
  <c r="E2984" i="9" s="1"/>
  <c r="B2984" i="9"/>
  <c r="C2983" i="9"/>
  <c r="E2983" i="9" s="1"/>
  <c r="B2983" i="9"/>
  <c r="C2982" i="9"/>
  <c r="E2982" i="9" s="1"/>
  <c r="B2982" i="9"/>
  <c r="C2981" i="9"/>
  <c r="E2981" i="9" s="1"/>
  <c r="B2981" i="9"/>
  <c r="C2980" i="9"/>
  <c r="E2980" i="9" s="1"/>
  <c r="B2980" i="9"/>
  <c r="C2979" i="9"/>
  <c r="E2979" i="9" s="1"/>
  <c r="B2979" i="9"/>
  <c r="C2978" i="9"/>
  <c r="E2978" i="9" s="1"/>
  <c r="B2978" i="9"/>
  <c r="C2977" i="9"/>
  <c r="E2977" i="9" s="1"/>
  <c r="B2977" i="9"/>
  <c r="C2976" i="9"/>
  <c r="E2976" i="9" s="1"/>
  <c r="B2976" i="9"/>
  <c r="C2975" i="9"/>
  <c r="E2975" i="9" s="1"/>
  <c r="B2975" i="9"/>
  <c r="C2974" i="9"/>
  <c r="E2974" i="9" s="1"/>
  <c r="B2974" i="9"/>
  <c r="C2973" i="9"/>
  <c r="E2973" i="9" s="1"/>
  <c r="B2973" i="9"/>
  <c r="C2972" i="9"/>
  <c r="E2972" i="9" s="1"/>
  <c r="B2972" i="9"/>
  <c r="C2971" i="9"/>
  <c r="E2971" i="9" s="1"/>
  <c r="B2971" i="9"/>
  <c r="C2970" i="9"/>
  <c r="E2970" i="9" s="1"/>
  <c r="B2970" i="9"/>
  <c r="C2969" i="9"/>
  <c r="E2969" i="9" s="1"/>
  <c r="B2969" i="9"/>
  <c r="C2968" i="9"/>
  <c r="E2968" i="9" s="1"/>
  <c r="B2968" i="9"/>
  <c r="C2967" i="9"/>
  <c r="E2967" i="9" s="1"/>
  <c r="B2967" i="9"/>
  <c r="C2966" i="9"/>
  <c r="E2966" i="9" s="1"/>
  <c r="B2966" i="9"/>
  <c r="C2965" i="9"/>
  <c r="E2965" i="9" s="1"/>
  <c r="B2965" i="9"/>
  <c r="C2964" i="9"/>
  <c r="E2964" i="9" s="1"/>
  <c r="B2964" i="9"/>
  <c r="C2963" i="9"/>
  <c r="E2963" i="9" s="1"/>
  <c r="B2963" i="9"/>
  <c r="C2962" i="9"/>
  <c r="E2962" i="9" s="1"/>
  <c r="B2962" i="9"/>
  <c r="C2961" i="9"/>
  <c r="E2961" i="9" s="1"/>
  <c r="B2961" i="9"/>
  <c r="C2960" i="9"/>
  <c r="E2960" i="9" s="1"/>
  <c r="B2960" i="9"/>
  <c r="C2959" i="9"/>
  <c r="E2959" i="9" s="1"/>
  <c r="B2959" i="9"/>
  <c r="C2958" i="9"/>
  <c r="E2958" i="9" s="1"/>
  <c r="B2958" i="9"/>
  <c r="C2957" i="9"/>
  <c r="E2957" i="9" s="1"/>
  <c r="B2957" i="9"/>
  <c r="C2956" i="9"/>
  <c r="E2956" i="9" s="1"/>
  <c r="B2956" i="9"/>
  <c r="C2955" i="9"/>
  <c r="E2955" i="9" s="1"/>
  <c r="B2955" i="9"/>
  <c r="C2954" i="9"/>
  <c r="E2954" i="9" s="1"/>
  <c r="B2954" i="9"/>
  <c r="C2953" i="9"/>
  <c r="E2953" i="9" s="1"/>
  <c r="B2953" i="9"/>
  <c r="C2952" i="9"/>
  <c r="E2952" i="9" s="1"/>
  <c r="B2952" i="9"/>
  <c r="C2951" i="9"/>
  <c r="E2951" i="9" s="1"/>
  <c r="B2951" i="9"/>
  <c r="C2950" i="9"/>
  <c r="E2950" i="9" s="1"/>
  <c r="B2950" i="9"/>
  <c r="C2949" i="9"/>
  <c r="E2949" i="9" s="1"/>
  <c r="B2949" i="9"/>
  <c r="C2948" i="9"/>
  <c r="E2948" i="9" s="1"/>
  <c r="B2948" i="9"/>
  <c r="C2947" i="9"/>
  <c r="E2947" i="9" s="1"/>
  <c r="B2947" i="9"/>
  <c r="C2946" i="9"/>
  <c r="E2946" i="9" s="1"/>
  <c r="B2946" i="9"/>
  <c r="C2945" i="9"/>
  <c r="E2945" i="9" s="1"/>
  <c r="B2945" i="9"/>
  <c r="C2944" i="9"/>
  <c r="E2944" i="9" s="1"/>
  <c r="B2944" i="9"/>
  <c r="C2943" i="9"/>
  <c r="E2943" i="9" s="1"/>
  <c r="B2943" i="9"/>
  <c r="C2942" i="9"/>
  <c r="E2942" i="9" s="1"/>
  <c r="B2942" i="9"/>
  <c r="C2941" i="9"/>
  <c r="E2941" i="9" s="1"/>
  <c r="B2941" i="9"/>
  <c r="C2940" i="9"/>
  <c r="E2940" i="9" s="1"/>
  <c r="B2940" i="9"/>
  <c r="C2939" i="9"/>
  <c r="E2939" i="9" s="1"/>
  <c r="B2939" i="9"/>
  <c r="C2938" i="9"/>
  <c r="E2938" i="9" s="1"/>
  <c r="B2938" i="9"/>
  <c r="C2937" i="9"/>
  <c r="E2937" i="9" s="1"/>
  <c r="B2937" i="9"/>
  <c r="C2936" i="9"/>
  <c r="E2936" i="9" s="1"/>
  <c r="B2936" i="9"/>
  <c r="C2935" i="9"/>
  <c r="E2935" i="9" s="1"/>
  <c r="B2935" i="9"/>
  <c r="C2934" i="9"/>
  <c r="E2934" i="9" s="1"/>
  <c r="B2934" i="9"/>
  <c r="C2933" i="9"/>
  <c r="E2933" i="9" s="1"/>
  <c r="B2933" i="9"/>
  <c r="C2932" i="9"/>
  <c r="E2932" i="9" s="1"/>
  <c r="B2932" i="9"/>
  <c r="C2931" i="9"/>
  <c r="E2931" i="9" s="1"/>
  <c r="B2931" i="9"/>
  <c r="C2930" i="9"/>
  <c r="E2930" i="9" s="1"/>
  <c r="B2930" i="9"/>
  <c r="C2929" i="9"/>
  <c r="E2929" i="9" s="1"/>
  <c r="B2929" i="9"/>
  <c r="C2928" i="9"/>
  <c r="E2928" i="9" s="1"/>
  <c r="B2928" i="9"/>
  <c r="C2927" i="9"/>
  <c r="E2927" i="9" s="1"/>
  <c r="B2927" i="9"/>
  <c r="C2926" i="9"/>
  <c r="E2926" i="9" s="1"/>
  <c r="B2926" i="9"/>
  <c r="C2925" i="9"/>
  <c r="E2925" i="9" s="1"/>
  <c r="B2925" i="9"/>
  <c r="C2924" i="9"/>
  <c r="E2924" i="9" s="1"/>
  <c r="B2924" i="9"/>
  <c r="C2923" i="9"/>
  <c r="E2923" i="9" s="1"/>
  <c r="B2923" i="9"/>
  <c r="C2922" i="9"/>
  <c r="E2922" i="9" s="1"/>
  <c r="B2922" i="9"/>
  <c r="C2921" i="9"/>
  <c r="E2921" i="9" s="1"/>
  <c r="B2921" i="9"/>
  <c r="C2920" i="9"/>
  <c r="E2920" i="9" s="1"/>
  <c r="B2920" i="9"/>
  <c r="C2919" i="9"/>
  <c r="E2919" i="9" s="1"/>
  <c r="B2919" i="9"/>
  <c r="C2918" i="9"/>
  <c r="E2918" i="9" s="1"/>
  <c r="B2918" i="9"/>
  <c r="C2917" i="9"/>
  <c r="E2917" i="9" s="1"/>
  <c r="B2917" i="9"/>
  <c r="C2916" i="9"/>
  <c r="E2916" i="9" s="1"/>
  <c r="B2916" i="9"/>
  <c r="C2915" i="9"/>
  <c r="E2915" i="9" s="1"/>
  <c r="B2915" i="9"/>
  <c r="C2914" i="9"/>
  <c r="E2914" i="9" s="1"/>
  <c r="B2914" i="9"/>
  <c r="C2913" i="9"/>
  <c r="E2913" i="9" s="1"/>
  <c r="B2913" i="9"/>
  <c r="C2912" i="9"/>
  <c r="E2912" i="9" s="1"/>
  <c r="B2912" i="9"/>
  <c r="C2911" i="9"/>
  <c r="E2911" i="9" s="1"/>
  <c r="B2911" i="9"/>
  <c r="C2910" i="9"/>
  <c r="E2910" i="9" s="1"/>
  <c r="B2910" i="9"/>
  <c r="C2909" i="9"/>
  <c r="E2909" i="9" s="1"/>
  <c r="B2909" i="9"/>
  <c r="C2908" i="9"/>
  <c r="E2908" i="9" s="1"/>
  <c r="B2908" i="9"/>
  <c r="C2907" i="9"/>
  <c r="E2907" i="9" s="1"/>
  <c r="B2907" i="9"/>
  <c r="C2906" i="9"/>
  <c r="E2906" i="9" s="1"/>
  <c r="B2906" i="9"/>
  <c r="C2905" i="9"/>
  <c r="E2905" i="9" s="1"/>
  <c r="B2905" i="9"/>
  <c r="C2904" i="9"/>
  <c r="E2904" i="9" s="1"/>
  <c r="B2904" i="9"/>
  <c r="C2903" i="9"/>
  <c r="E2903" i="9" s="1"/>
  <c r="B2903" i="9"/>
  <c r="C2902" i="9"/>
  <c r="E2902" i="9" s="1"/>
  <c r="B2902" i="9"/>
  <c r="C2901" i="9"/>
  <c r="E2901" i="9" s="1"/>
  <c r="B2901" i="9"/>
  <c r="C2900" i="9"/>
  <c r="E2900" i="9" s="1"/>
  <c r="B2900" i="9"/>
  <c r="C2899" i="9"/>
  <c r="E2899" i="9" s="1"/>
  <c r="B2899" i="9"/>
  <c r="C2898" i="9"/>
  <c r="E2898" i="9" s="1"/>
  <c r="B2898" i="9"/>
  <c r="C2897" i="9"/>
  <c r="E2897" i="9" s="1"/>
  <c r="B2897" i="9"/>
  <c r="C2896" i="9"/>
  <c r="E2896" i="9" s="1"/>
  <c r="B2896" i="9"/>
  <c r="C2895" i="9"/>
  <c r="E2895" i="9" s="1"/>
  <c r="B2895" i="9"/>
  <c r="C2894" i="9"/>
  <c r="E2894" i="9" s="1"/>
  <c r="B2894" i="9"/>
  <c r="C2893" i="9"/>
  <c r="E2893" i="9" s="1"/>
  <c r="B2893" i="9"/>
  <c r="C2892" i="9"/>
  <c r="E2892" i="9" s="1"/>
  <c r="B2892" i="9"/>
  <c r="C2891" i="9"/>
  <c r="E2891" i="9" s="1"/>
  <c r="B2891" i="9"/>
  <c r="C2890" i="9"/>
  <c r="E2890" i="9" s="1"/>
  <c r="B2890" i="9"/>
  <c r="C2889" i="9"/>
  <c r="E2889" i="9" s="1"/>
  <c r="B2889" i="9"/>
  <c r="C2888" i="9"/>
  <c r="E2888" i="9" s="1"/>
  <c r="B2888" i="9"/>
  <c r="C2887" i="9"/>
  <c r="E2887" i="9" s="1"/>
  <c r="B2887" i="9"/>
  <c r="C2886" i="9"/>
  <c r="E2886" i="9" s="1"/>
  <c r="B2886" i="9"/>
  <c r="C2885" i="9"/>
  <c r="E2885" i="9" s="1"/>
  <c r="B2885" i="9"/>
  <c r="C2884" i="9"/>
  <c r="E2884" i="9" s="1"/>
  <c r="B2884" i="9"/>
  <c r="C2883" i="9"/>
  <c r="E2883" i="9" s="1"/>
  <c r="B2883" i="9"/>
  <c r="C2882" i="9"/>
  <c r="E2882" i="9" s="1"/>
  <c r="B2882" i="9"/>
  <c r="C2881" i="9"/>
  <c r="E2881" i="9" s="1"/>
  <c r="B2881" i="9"/>
  <c r="C2880" i="9"/>
  <c r="E2880" i="9" s="1"/>
  <c r="B2880" i="9"/>
  <c r="C2879" i="9"/>
  <c r="E2879" i="9" s="1"/>
  <c r="B2879" i="9"/>
  <c r="C2878" i="9"/>
  <c r="E2878" i="9" s="1"/>
  <c r="B2878" i="9"/>
  <c r="C2877" i="9"/>
  <c r="E2877" i="9" s="1"/>
  <c r="B2877" i="9"/>
  <c r="C2876" i="9"/>
  <c r="E2876" i="9" s="1"/>
  <c r="B2876" i="9"/>
  <c r="C2875" i="9"/>
  <c r="E2875" i="9" s="1"/>
  <c r="B2875" i="9"/>
  <c r="C2874" i="9"/>
  <c r="E2874" i="9" s="1"/>
  <c r="B2874" i="9"/>
  <c r="C2873" i="9"/>
  <c r="E2873" i="9" s="1"/>
  <c r="B2873" i="9"/>
  <c r="C2872" i="9"/>
  <c r="E2872" i="9" s="1"/>
  <c r="B2872" i="9"/>
  <c r="C2871" i="9"/>
  <c r="E2871" i="9" s="1"/>
  <c r="B2871" i="9"/>
  <c r="C2870" i="9"/>
  <c r="E2870" i="9" s="1"/>
  <c r="B2870" i="9"/>
  <c r="C2869" i="9"/>
  <c r="E2869" i="9" s="1"/>
  <c r="B2869" i="9"/>
  <c r="C2868" i="9"/>
  <c r="E2868" i="9" s="1"/>
  <c r="B2868" i="9"/>
  <c r="C2867" i="9"/>
  <c r="E2867" i="9" s="1"/>
  <c r="B2867" i="9"/>
  <c r="C2866" i="9"/>
  <c r="E2866" i="9" s="1"/>
  <c r="B2866" i="9"/>
  <c r="C2865" i="9"/>
  <c r="E2865" i="9" s="1"/>
  <c r="B2865" i="9"/>
  <c r="C2864" i="9"/>
  <c r="E2864" i="9" s="1"/>
  <c r="B2864" i="9"/>
  <c r="C2863" i="9"/>
  <c r="E2863" i="9" s="1"/>
  <c r="B2863" i="9"/>
  <c r="C2862" i="9"/>
  <c r="E2862" i="9" s="1"/>
  <c r="B2862" i="9"/>
  <c r="C2861" i="9"/>
  <c r="E2861" i="9" s="1"/>
  <c r="B2861" i="9"/>
  <c r="C2860" i="9"/>
  <c r="E2860" i="9" s="1"/>
  <c r="B2860" i="9"/>
  <c r="C2859" i="9"/>
  <c r="E2859" i="9" s="1"/>
  <c r="B2859" i="9"/>
  <c r="C2858" i="9"/>
  <c r="E2858" i="9" s="1"/>
  <c r="B2858" i="9"/>
  <c r="C2857" i="9"/>
  <c r="E2857" i="9" s="1"/>
  <c r="B2857" i="9"/>
  <c r="C2856" i="9"/>
  <c r="E2856" i="9" s="1"/>
  <c r="B2856" i="9"/>
  <c r="C2855" i="9"/>
  <c r="E2855" i="9" s="1"/>
  <c r="B2855" i="9"/>
  <c r="C2854" i="9"/>
  <c r="E2854" i="9" s="1"/>
  <c r="B2854" i="9"/>
  <c r="C2853" i="9"/>
  <c r="E2853" i="9" s="1"/>
  <c r="B2853" i="9"/>
  <c r="C2852" i="9"/>
  <c r="E2852" i="9" s="1"/>
  <c r="B2852" i="9"/>
  <c r="C2851" i="9"/>
  <c r="E2851" i="9" s="1"/>
  <c r="B2851" i="9"/>
  <c r="C2850" i="9"/>
  <c r="E2850" i="9" s="1"/>
  <c r="B2850" i="9"/>
  <c r="C2849" i="9"/>
  <c r="E2849" i="9" s="1"/>
  <c r="B2849" i="9"/>
  <c r="C2848" i="9"/>
  <c r="E2848" i="9" s="1"/>
  <c r="B2848" i="9"/>
  <c r="C2847" i="9"/>
  <c r="E2847" i="9" s="1"/>
  <c r="B2847" i="9"/>
  <c r="C2846" i="9"/>
  <c r="E2846" i="9" s="1"/>
  <c r="B2846" i="9"/>
  <c r="C2845" i="9"/>
  <c r="E2845" i="9" s="1"/>
  <c r="B2845" i="9"/>
  <c r="C2844" i="9"/>
  <c r="E2844" i="9" s="1"/>
  <c r="B2844" i="9"/>
  <c r="C2843" i="9"/>
  <c r="E2843" i="9" s="1"/>
  <c r="B2843" i="9"/>
  <c r="C2842" i="9"/>
  <c r="E2842" i="9" s="1"/>
  <c r="B2842" i="9"/>
  <c r="C2841" i="9"/>
  <c r="E2841" i="9" s="1"/>
  <c r="B2841" i="9"/>
  <c r="C2840" i="9"/>
  <c r="E2840" i="9" s="1"/>
  <c r="B2840" i="9"/>
  <c r="C2839" i="9"/>
  <c r="E2839" i="9" s="1"/>
  <c r="B2839" i="9"/>
  <c r="C2838" i="9"/>
  <c r="E2838" i="9" s="1"/>
  <c r="B2838" i="9"/>
  <c r="C2837" i="9"/>
  <c r="E2837" i="9" s="1"/>
  <c r="B2837" i="9"/>
  <c r="C2836" i="9"/>
  <c r="E2836" i="9" s="1"/>
  <c r="B2836" i="9"/>
  <c r="C2835" i="9"/>
  <c r="E2835" i="9" s="1"/>
  <c r="B2835" i="9"/>
  <c r="C2834" i="9"/>
  <c r="E2834" i="9" s="1"/>
  <c r="B2834" i="9"/>
  <c r="C2833" i="9"/>
  <c r="E2833" i="9" s="1"/>
  <c r="B2833" i="9"/>
  <c r="C2832" i="9"/>
  <c r="E2832" i="9" s="1"/>
  <c r="B2832" i="9"/>
  <c r="C2831" i="9"/>
  <c r="E2831" i="9" s="1"/>
  <c r="B2831" i="9"/>
  <c r="C2830" i="9"/>
  <c r="E2830" i="9" s="1"/>
  <c r="B2830" i="9"/>
  <c r="C2829" i="9"/>
  <c r="E2829" i="9" s="1"/>
  <c r="B2829" i="9"/>
  <c r="C2828" i="9"/>
  <c r="E2828" i="9" s="1"/>
  <c r="B2828" i="9"/>
  <c r="C2827" i="9"/>
  <c r="E2827" i="9" s="1"/>
  <c r="B2827" i="9"/>
  <c r="C2826" i="9"/>
  <c r="E2826" i="9" s="1"/>
  <c r="B2826" i="9"/>
  <c r="C2825" i="9"/>
  <c r="E2825" i="9" s="1"/>
  <c r="B2825" i="9"/>
  <c r="C2824" i="9"/>
  <c r="E2824" i="9" s="1"/>
  <c r="B2824" i="9"/>
  <c r="C2823" i="9"/>
  <c r="E2823" i="9" s="1"/>
  <c r="B2823" i="9"/>
  <c r="C2822" i="9"/>
  <c r="E2822" i="9" s="1"/>
  <c r="B2822" i="9"/>
  <c r="C2821" i="9"/>
  <c r="E2821" i="9" s="1"/>
  <c r="B2821" i="9"/>
  <c r="C2820" i="9"/>
  <c r="E2820" i="9" s="1"/>
  <c r="B2820" i="9"/>
  <c r="C2819" i="9"/>
  <c r="E2819" i="9" s="1"/>
  <c r="B2819" i="9"/>
  <c r="C2818" i="9"/>
  <c r="E2818" i="9" s="1"/>
  <c r="B2818" i="9"/>
  <c r="C2817" i="9"/>
  <c r="E2817" i="9" s="1"/>
  <c r="B2817" i="9"/>
  <c r="C2816" i="9"/>
  <c r="E2816" i="9" s="1"/>
  <c r="B2816" i="9"/>
  <c r="C2815" i="9"/>
  <c r="E2815" i="9" s="1"/>
  <c r="B2815" i="9"/>
  <c r="C2814" i="9"/>
  <c r="E2814" i="9" s="1"/>
  <c r="B2814" i="9"/>
  <c r="C2813" i="9"/>
  <c r="E2813" i="9" s="1"/>
  <c r="B2813" i="9"/>
  <c r="C2812" i="9"/>
  <c r="E2812" i="9" s="1"/>
  <c r="B2812" i="9"/>
  <c r="C2811" i="9"/>
  <c r="E2811" i="9" s="1"/>
  <c r="B2811" i="9"/>
  <c r="C2810" i="9"/>
  <c r="E2810" i="9" s="1"/>
  <c r="B2810" i="9"/>
  <c r="C2809" i="9"/>
  <c r="E2809" i="9" s="1"/>
  <c r="B2809" i="9"/>
  <c r="C2808" i="9"/>
  <c r="E2808" i="9" s="1"/>
  <c r="B2808" i="9"/>
  <c r="C2807" i="9"/>
  <c r="E2807" i="9" s="1"/>
  <c r="B2807" i="9"/>
  <c r="C2806" i="9"/>
  <c r="E2806" i="9" s="1"/>
  <c r="B2806" i="9"/>
  <c r="C2805" i="9"/>
  <c r="E2805" i="9" s="1"/>
  <c r="B2805" i="9"/>
  <c r="C2804" i="9"/>
  <c r="E2804" i="9" s="1"/>
  <c r="B2804" i="9"/>
  <c r="C2803" i="9"/>
  <c r="E2803" i="9" s="1"/>
  <c r="B2803" i="9"/>
  <c r="C2802" i="9"/>
  <c r="E2802" i="9" s="1"/>
  <c r="B2802" i="9"/>
  <c r="C2801" i="9"/>
  <c r="E2801" i="9" s="1"/>
  <c r="B2801" i="9"/>
  <c r="C2800" i="9"/>
  <c r="E2800" i="9" s="1"/>
  <c r="B2800" i="9"/>
  <c r="C2799" i="9"/>
  <c r="E2799" i="9" s="1"/>
  <c r="B2799" i="9"/>
  <c r="C2798" i="9"/>
  <c r="E2798" i="9" s="1"/>
  <c r="B2798" i="9"/>
  <c r="C2797" i="9"/>
  <c r="E2797" i="9" s="1"/>
  <c r="B2797" i="9"/>
  <c r="C2796" i="9"/>
  <c r="E2796" i="9" s="1"/>
  <c r="B2796" i="9"/>
  <c r="C2795" i="9"/>
  <c r="E2795" i="9" s="1"/>
  <c r="B2795" i="9"/>
  <c r="C2794" i="9"/>
  <c r="E2794" i="9" s="1"/>
  <c r="B2794" i="9"/>
  <c r="C2793" i="9"/>
  <c r="E2793" i="9" s="1"/>
  <c r="B2793" i="9"/>
  <c r="C2792" i="9"/>
  <c r="E2792" i="9" s="1"/>
  <c r="B2792" i="9"/>
  <c r="C2791" i="9"/>
  <c r="E2791" i="9" s="1"/>
  <c r="B2791" i="9"/>
  <c r="C2790" i="9"/>
  <c r="E2790" i="9" s="1"/>
  <c r="B2790" i="9"/>
  <c r="C2789" i="9"/>
  <c r="E2789" i="9" s="1"/>
  <c r="B2789" i="9"/>
  <c r="C2788" i="9"/>
  <c r="E2788" i="9" s="1"/>
  <c r="B2788" i="9"/>
  <c r="C2787" i="9"/>
  <c r="E2787" i="9" s="1"/>
  <c r="B2787" i="9"/>
  <c r="C2786" i="9"/>
  <c r="E2786" i="9" s="1"/>
  <c r="B2786" i="9"/>
  <c r="C2785" i="9"/>
  <c r="E2785" i="9" s="1"/>
  <c r="B2785" i="9"/>
  <c r="C2784" i="9"/>
  <c r="E2784" i="9" s="1"/>
  <c r="B2784" i="9"/>
  <c r="C2783" i="9"/>
  <c r="E2783" i="9" s="1"/>
  <c r="B2783" i="9"/>
  <c r="C2782" i="9"/>
  <c r="E2782" i="9" s="1"/>
  <c r="B2782" i="9"/>
  <c r="C2781" i="9"/>
  <c r="E2781" i="9" s="1"/>
  <c r="B2781" i="9"/>
  <c r="C2780" i="9"/>
  <c r="E2780" i="9" s="1"/>
  <c r="B2780" i="9"/>
  <c r="C2779" i="9"/>
  <c r="E2779" i="9" s="1"/>
  <c r="B2779" i="9"/>
  <c r="C2778" i="9"/>
  <c r="E2778" i="9" s="1"/>
  <c r="B2778" i="9"/>
  <c r="C2777" i="9"/>
  <c r="E2777" i="9" s="1"/>
  <c r="B2777" i="9"/>
  <c r="C2776" i="9"/>
  <c r="E2776" i="9" s="1"/>
  <c r="B2776" i="9"/>
  <c r="C2775" i="9"/>
  <c r="E2775" i="9" s="1"/>
  <c r="B2775" i="9"/>
  <c r="C2774" i="9"/>
  <c r="E2774" i="9" s="1"/>
  <c r="B2774" i="9"/>
  <c r="C2773" i="9"/>
  <c r="E2773" i="9" s="1"/>
  <c r="B2773" i="9"/>
  <c r="C2772" i="9"/>
  <c r="E2772" i="9" s="1"/>
  <c r="B2772" i="9"/>
  <c r="C2771" i="9"/>
  <c r="E2771" i="9" s="1"/>
  <c r="B2771" i="9"/>
  <c r="C2770" i="9"/>
  <c r="E2770" i="9" s="1"/>
  <c r="B2770" i="9"/>
  <c r="C2769" i="9"/>
  <c r="E2769" i="9" s="1"/>
  <c r="B2769" i="9"/>
  <c r="C2768" i="9"/>
  <c r="E2768" i="9" s="1"/>
  <c r="B2768" i="9"/>
  <c r="C2767" i="9"/>
  <c r="E2767" i="9" s="1"/>
  <c r="B2767" i="9"/>
  <c r="C2766" i="9"/>
  <c r="E2766" i="9" s="1"/>
  <c r="B2766" i="9"/>
  <c r="C2765" i="9"/>
  <c r="E2765" i="9" s="1"/>
  <c r="B2765" i="9"/>
  <c r="C2764" i="9"/>
  <c r="E2764" i="9" s="1"/>
  <c r="B2764" i="9"/>
  <c r="C2763" i="9"/>
  <c r="E2763" i="9" s="1"/>
  <c r="B2763" i="9"/>
  <c r="C2762" i="9"/>
  <c r="E2762" i="9" s="1"/>
  <c r="B2762" i="9"/>
  <c r="C2761" i="9"/>
  <c r="E2761" i="9" s="1"/>
  <c r="B2761" i="9"/>
  <c r="C2760" i="9"/>
  <c r="E2760" i="9" s="1"/>
  <c r="B2760" i="9"/>
  <c r="C2759" i="9"/>
  <c r="E2759" i="9" s="1"/>
  <c r="B2759" i="9"/>
  <c r="C2758" i="9"/>
  <c r="E2758" i="9" s="1"/>
  <c r="B2758" i="9"/>
  <c r="C2757" i="9"/>
  <c r="E2757" i="9" s="1"/>
  <c r="B2757" i="9"/>
  <c r="C2756" i="9"/>
  <c r="E2756" i="9" s="1"/>
  <c r="B2756" i="9"/>
  <c r="C2755" i="9"/>
  <c r="E2755" i="9" s="1"/>
  <c r="B2755" i="9"/>
  <c r="C2754" i="9"/>
  <c r="E2754" i="9" s="1"/>
  <c r="B2754" i="9"/>
  <c r="C2753" i="9"/>
  <c r="E2753" i="9" s="1"/>
  <c r="B2753" i="9"/>
  <c r="C2752" i="9"/>
  <c r="E2752" i="9" s="1"/>
  <c r="B2752" i="9"/>
  <c r="C2751" i="9"/>
  <c r="E2751" i="9" s="1"/>
  <c r="B2751" i="9"/>
  <c r="C2750" i="9"/>
  <c r="E2750" i="9" s="1"/>
  <c r="B2750" i="9"/>
  <c r="C2749" i="9"/>
  <c r="E2749" i="9" s="1"/>
  <c r="B2749" i="9"/>
  <c r="C2748" i="9"/>
  <c r="E2748" i="9" s="1"/>
  <c r="B2748" i="9"/>
  <c r="C2747" i="9"/>
  <c r="E2747" i="9" s="1"/>
  <c r="B2747" i="9"/>
  <c r="C2746" i="9"/>
  <c r="E2746" i="9" s="1"/>
  <c r="B2746" i="9"/>
  <c r="C2745" i="9"/>
  <c r="E2745" i="9" s="1"/>
  <c r="B2745" i="9"/>
  <c r="C2744" i="9"/>
  <c r="E2744" i="9" s="1"/>
  <c r="B2744" i="9"/>
  <c r="C2743" i="9"/>
  <c r="E2743" i="9" s="1"/>
  <c r="B2743" i="9"/>
  <c r="C2742" i="9"/>
  <c r="E2742" i="9" s="1"/>
  <c r="B2742" i="9"/>
  <c r="C2741" i="9"/>
  <c r="E2741" i="9" s="1"/>
  <c r="B2741" i="9"/>
  <c r="C2740" i="9"/>
  <c r="E2740" i="9" s="1"/>
  <c r="B2740" i="9"/>
  <c r="C2739" i="9"/>
  <c r="E2739" i="9" s="1"/>
  <c r="B2739" i="9"/>
  <c r="C2738" i="9"/>
  <c r="E2738" i="9" s="1"/>
  <c r="B2738" i="9"/>
  <c r="C2737" i="9"/>
  <c r="E2737" i="9" s="1"/>
  <c r="B2737" i="9"/>
  <c r="C2736" i="9"/>
  <c r="E2736" i="9" s="1"/>
  <c r="B2736" i="9"/>
  <c r="C2735" i="9"/>
  <c r="E2735" i="9" s="1"/>
  <c r="B2735" i="9"/>
  <c r="C2734" i="9"/>
  <c r="E2734" i="9" s="1"/>
  <c r="B2734" i="9"/>
  <c r="C2733" i="9"/>
  <c r="E2733" i="9" s="1"/>
  <c r="B2733" i="9"/>
  <c r="C2732" i="9"/>
  <c r="E2732" i="9" s="1"/>
  <c r="B2732" i="9"/>
  <c r="C2731" i="9"/>
  <c r="E2731" i="9" s="1"/>
  <c r="B2731" i="9"/>
  <c r="C2730" i="9"/>
  <c r="E2730" i="9" s="1"/>
  <c r="B2730" i="9"/>
  <c r="C2729" i="9"/>
  <c r="E2729" i="9" s="1"/>
  <c r="B2729" i="9"/>
  <c r="C2728" i="9"/>
  <c r="E2728" i="9" s="1"/>
  <c r="B2728" i="9"/>
  <c r="C2727" i="9"/>
  <c r="E2727" i="9" s="1"/>
  <c r="B2727" i="9"/>
  <c r="C2726" i="9"/>
  <c r="E2726" i="9" s="1"/>
  <c r="B2726" i="9"/>
  <c r="C2725" i="9"/>
  <c r="E2725" i="9" s="1"/>
  <c r="B2725" i="9"/>
  <c r="C2724" i="9"/>
  <c r="E2724" i="9" s="1"/>
  <c r="B2724" i="9"/>
  <c r="C2723" i="9"/>
  <c r="E2723" i="9" s="1"/>
  <c r="B2723" i="9"/>
  <c r="C2722" i="9"/>
  <c r="E2722" i="9" s="1"/>
  <c r="B2722" i="9"/>
  <c r="C2721" i="9"/>
  <c r="E2721" i="9" s="1"/>
  <c r="B2721" i="9"/>
  <c r="C2720" i="9"/>
  <c r="E2720" i="9" s="1"/>
  <c r="B2720" i="9"/>
  <c r="C2719" i="9"/>
  <c r="E2719" i="9" s="1"/>
  <c r="B2719" i="9"/>
  <c r="C2718" i="9"/>
  <c r="E2718" i="9" s="1"/>
  <c r="B2718" i="9"/>
  <c r="C2717" i="9"/>
  <c r="E2717" i="9" s="1"/>
  <c r="B2717" i="9"/>
  <c r="C2716" i="9"/>
  <c r="E2716" i="9" s="1"/>
  <c r="B2716" i="9"/>
  <c r="C2715" i="9"/>
  <c r="E2715" i="9" s="1"/>
  <c r="B2715" i="9"/>
  <c r="C2714" i="9"/>
  <c r="E2714" i="9" s="1"/>
  <c r="B2714" i="9"/>
  <c r="C2713" i="9"/>
  <c r="E2713" i="9" s="1"/>
  <c r="B2713" i="9"/>
  <c r="C2712" i="9"/>
  <c r="E2712" i="9" s="1"/>
  <c r="B2712" i="9"/>
  <c r="C2711" i="9"/>
  <c r="E2711" i="9" s="1"/>
  <c r="B2711" i="9"/>
  <c r="C2710" i="9"/>
  <c r="E2710" i="9" s="1"/>
  <c r="B2710" i="9"/>
  <c r="C2709" i="9"/>
  <c r="E2709" i="9" s="1"/>
  <c r="B2709" i="9"/>
  <c r="C2708" i="9"/>
  <c r="E2708" i="9" s="1"/>
  <c r="B2708" i="9"/>
  <c r="C2707" i="9"/>
  <c r="E2707" i="9" s="1"/>
  <c r="B2707" i="9"/>
  <c r="C2706" i="9"/>
  <c r="E2706" i="9" s="1"/>
  <c r="B2706" i="9"/>
  <c r="C2705" i="9"/>
  <c r="E2705" i="9" s="1"/>
  <c r="B2705" i="9"/>
  <c r="C2704" i="9"/>
  <c r="E2704" i="9" s="1"/>
  <c r="B2704" i="9"/>
  <c r="C2703" i="9"/>
  <c r="E2703" i="9" s="1"/>
  <c r="B2703" i="9"/>
  <c r="C2702" i="9"/>
  <c r="E2702" i="9" s="1"/>
  <c r="B2702" i="9"/>
  <c r="C2701" i="9"/>
  <c r="E2701" i="9" s="1"/>
  <c r="B2701" i="9"/>
  <c r="C2700" i="9"/>
  <c r="E2700" i="9" s="1"/>
  <c r="B2700" i="9"/>
  <c r="C2699" i="9"/>
  <c r="E2699" i="9" s="1"/>
  <c r="B2699" i="9"/>
  <c r="C2698" i="9"/>
  <c r="E2698" i="9" s="1"/>
  <c r="B2698" i="9"/>
  <c r="C2697" i="9"/>
  <c r="E2697" i="9" s="1"/>
  <c r="B2697" i="9"/>
  <c r="C2696" i="9"/>
  <c r="E2696" i="9" s="1"/>
  <c r="B2696" i="9"/>
  <c r="C2695" i="9"/>
  <c r="E2695" i="9" s="1"/>
  <c r="B2695" i="9"/>
  <c r="C2694" i="9"/>
  <c r="E2694" i="9" s="1"/>
  <c r="B2694" i="9"/>
  <c r="C2693" i="9"/>
  <c r="E2693" i="9" s="1"/>
  <c r="B2693" i="9"/>
  <c r="C2692" i="9"/>
  <c r="E2692" i="9" s="1"/>
  <c r="B2692" i="9"/>
  <c r="C2691" i="9"/>
  <c r="E2691" i="9" s="1"/>
  <c r="B2691" i="9"/>
  <c r="C2690" i="9"/>
  <c r="E2690" i="9" s="1"/>
  <c r="B2690" i="9"/>
  <c r="C2689" i="9"/>
  <c r="E2689" i="9" s="1"/>
  <c r="B2689" i="9"/>
  <c r="C2688" i="9"/>
  <c r="E2688" i="9" s="1"/>
  <c r="B2688" i="9"/>
  <c r="C2687" i="9"/>
  <c r="E2687" i="9" s="1"/>
  <c r="B2687" i="9"/>
  <c r="C2686" i="9"/>
  <c r="E2686" i="9" s="1"/>
  <c r="B2686" i="9"/>
  <c r="C2685" i="9"/>
  <c r="E2685" i="9" s="1"/>
  <c r="B2685" i="9"/>
  <c r="C2684" i="9"/>
  <c r="E2684" i="9" s="1"/>
  <c r="B2684" i="9"/>
  <c r="C2683" i="9"/>
  <c r="E2683" i="9" s="1"/>
  <c r="B2683" i="9"/>
  <c r="C2682" i="9"/>
  <c r="E2682" i="9" s="1"/>
  <c r="B2682" i="9"/>
  <c r="C2681" i="9"/>
  <c r="E2681" i="9" s="1"/>
  <c r="B2681" i="9"/>
  <c r="C2680" i="9"/>
  <c r="E2680" i="9" s="1"/>
  <c r="B2680" i="9"/>
  <c r="C2679" i="9"/>
  <c r="E2679" i="9" s="1"/>
  <c r="B2679" i="9"/>
  <c r="C2678" i="9"/>
  <c r="E2678" i="9" s="1"/>
  <c r="B2678" i="9"/>
  <c r="C2677" i="9"/>
  <c r="E2677" i="9" s="1"/>
  <c r="B2677" i="9"/>
  <c r="C2676" i="9"/>
  <c r="E2676" i="9" s="1"/>
  <c r="B2676" i="9"/>
  <c r="C2675" i="9"/>
  <c r="E2675" i="9" s="1"/>
  <c r="B2675" i="9"/>
  <c r="C2674" i="9"/>
  <c r="E2674" i="9" s="1"/>
  <c r="B2674" i="9"/>
  <c r="C2673" i="9"/>
  <c r="E2673" i="9" s="1"/>
  <c r="B2673" i="9"/>
  <c r="C2672" i="9"/>
  <c r="E2672" i="9" s="1"/>
  <c r="B2672" i="9"/>
  <c r="C2671" i="9"/>
  <c r="E2671" i="9" s="1"/>
  <c r="B2671" i="9"/>
  <c r="C2670" i="9"/>
  <c r="E2670" i="9" s="1"/>
  <c r="B2670" i="9"/>
  <c r="C2669" i="9"/>
  <c r="E2669" i="9" s="1"/>
  <c r="B2669" i="9"/>
  <c r="C2668" i="9"/>
  <c r="E2668" i="9" s="1"/>
  <c r="B2668" i="9"/>
  <c r="C2667" i="9"/>
  <c r="E2667" i="9" s="1"/>
  <c r="B2667" i="9"/>
  <c r="C2666" i="9"/>
  <c r="E2666" i="9" s="1"/>
  <c r="B2666" i="9"/>
  <c r="C2665" i="9"/>
  <c r="E2665" i="9" s="1"/>
  <c r="B2665" i="9"/>
  <c r="C2664" i="9"/>
  <c r="E2664" i="9" s="1"/>
  <c r="B2664" i="9"/>
  <c r="C2663" i="9"/>
  <c r="E2663" i="9" s="1"/>
  <c r="B2663" i="9"/>
  <c r="C2662" i="9"/>
  <c r="E2662" i="9" s="1"/>
  <c r="B2662" i="9"/>
  <c r="C2661" i="9"/>
  <c r="E2661" i="9" s="1"/>
  <c r="B2661" i="9"/>
  <c r="C2660" i="9"/>
  <c r="E2660" i="9" s="1"/>
  <c r="B2660" i="9"/>
  <c r="C2659" i="9"/>
  <c r="E2659" i="9" s="1"/>
  <c r="B2659" i="9"/>
  <c r="C2658" i="9"/>
  <c r="E2658" i="9" s="1"/>
  <c r="B2658" i="9"/>
  <c r="C2657" i="9"/>
  <c r="E2657" i="9" s="1"/>
  <c r="B2657" i="9"/>
  <c r="C2656" i="9"/>
  <c r="E2656" i="9" s="1"/>
  <c r="B2656" i="9"/>
  <c r="C2655" i="9"/>
  <c r="E2655" i="9" s="1"/>
  <c r="B2655" i="9"/>
  <c r="C2654" i="9"/>
  <c r="E2654" i="9" s="1"/>
  <c r="B2654" i="9"/>
  <c r="C2653" i="9"/>
  <c r="E2653" i="9" s="1"/>
  <c r="B2653" i="9"/>
  <c r="C2652" i="9"/>
  <c r="E2652" i="9" s="1"/>
  <c r="B2652" i="9"/>
  <c r="C2651" i="9"/>
  <c r="E2651" i="9" s="1"/>
  <c r="B2651" i="9"/>
  <c r="C2650" i="9"/>
  <c r="E2650" i="9" s="1"/>
  <c r="B2650" i="9"/>
  <c r="C2649" i="9"/>
  <c r="E2649" i="9" s="1"/>
  <c r="B2649" i="9"/>
  <c r="C2648" i="9"/>
  <c r="E2648" i="9" s="1"/>
  <c r="B2648" i="9"/>
  <c r="C2647" i="9"/>
  <c r="E2647" i="9" s="1"/>
  <c r="B2647" i="9"/>
  <c r="C2646" i="9"/>
  <c r="E2646" i="9" s="1"/>
  <c r="B2646" i="9"/>
  <c r="C2645" i="9"/>
  <c r="E2645" i="9" s="1"/>
  <c r="B2645" i="9"/>
  <c r="C2644" i="9"/>
  <c r="E2644" i="9" s="1"/>
  <c r="B2644" i="9"/>
  <c r="C2643" i="9"/>
  <c r="E2643" i="9" s="1"/>
  <c r="B2643" i="9"/>
  <c r="C2642" i="9"/>
  <c r="E2642" i="9" s="1"/>
  <c r="B2642" i="9"/>
  <c r="C2641" i="9"/>
  <c r="E2641" i="9" s="1"/>
  <c r="B2641" i="9"/>
  <c r="C2640" i="9"/>
  <c r="E2640" i="9" s="1"/>
  <c r="B2640" i="9"/>
  <c r="C2639" i="9"/>
  <c r="E2639" i="9" s="1"/>
  <c r="B2639" i="9"/>
  <c r="C2638" i="9"/>
  <c r="E2638" i="9" s="1"/>
  <c r="B2638" i="9"/>
  <c r="C2637" i="9"/>
  <c r="E2637" i="9" s="1"/>
  <c r="B2637" i="9"/>
  <c r="C2636" i="9"/>
  <c r="E2636" i="9" s="1"/>
  <c r="B2636" i="9"/>
  <c r="C2635" i="9"/>
  <c r="E2635" i="9" s="1"/>
  <c r="B2635" i="9"/>
  <c r="C2634" i="9"/>
  <c r="E2634" i="9" s="1"/>
  <c r="B2634" i="9"/>
  <c r="C2633" i="9"/>
  <c r="E2633" i="9" s="1"/>
  <c r="B2633" i="9"/>
  <c r="C2632" i="9"/>
  <c r="E2632" i="9" s="1"/>
  <c r="B2632" i="9"/>
  <c r="C2631" i="9"/>
  <c r="E2631" i="9" s="1"/>
  <c r="B2631" i="9"/>
  <c r="C2630" i="9"/>
  <c r="E2630" i="9" s="1"/>
  <c r="B2630" i="9"/>
  <c r="C2629" i="9"/>
  <c r="E2629" i="9" s="1"/>
  <c r="B2629" i="9"/>
  <c r="C2628" i="9"/>
  <c r="E2628" i="9" s="1"/>
  <c r="B2628" i="9"/>
  <c r="C2627" i="9"/>
  <c r="E2627" i="9" s="1"/>
  <c r="B2627" i="9"/>
  <c r="C2626" i="9"/>
  <c r="E2626" i="9" s="1"/>
  <c r="B2626" i="9"/>
  <c r="C2625" i="9"/>
  <c r="E2625" i="9" s="1"/>
  <c r="B2625" i="9"/>
  <c r="C2624" i="9"/>
  <c r="E2624" i="9" s="1"/>
  <c r="B2624" i="9"/>
  <c r="C2623" i="9"/>
  <c r="E2623" i="9" s="1"/>
  <c r="B2623" i="9"/>
  <c r="C2622" i="9"/>
  <c r="E2622" i="9" s="1"/>
  <c r="B2622" i="9"/>
  <c r="C2621" i="9"/>
  <c r="E2621" i="9" s="1"/>
  <c r="B2621" i="9"/>
  <c r="C2620" i="9"/>
  <c r="E2620" i="9" s="1"/>
  <c r="B2620" i="9"/>
  <c r="C2619" i="9"/>
  <c r="E2619" i="9" s="1"/>
  <c r="B2619" i="9"/>
  <c r="C2618" i="9"/>
  <c r="E2618" i="9" s="1"/>
  <c r="B2618" i="9"/>
  <c r="C2617" i="9"/>
  <c r="E2617" i="9" s="1"/>
  <c r="B2617" i="9"/>
  <c r="C2616" i="9"/>
  <c r="E2616" i="9" s="1"/>
  <c r="B2616" i="9"/>
  <c r="C2615" i="9"/>
  <c r="E2615" i="9" s="1"/>
  <c r="B2615" i="9"/>
  <c r="C2614" i="9"/>
  <c r="E2614" i="9" s="1"/>
  <c r="B2614" i="9"/>
  <c r="C2613" i="9"/>
  <c r="E2613" i="9" s="1"/>
  <c r="B2613" i="9"/>
  <c r="C2612" i="9"/>
  <c r="E2612" i="9" s="1"/>
  <c r="B2612" i="9"/>
  <c r="C2611" i="9"/>
  <c r="E2611" i="9" s="1"/>
  <c r="B2611" i="9"/>
  <c r="C2610" i="9"/>
  <c r="E2610" i="9" s="1"/>
  <c r="B2610" i="9"/>
  <c r="C2609" i="9"/>
  <c r="E2609" i="9" s="1"/>
  <c r="B2609" i="9"/>
  <c r="C2608" i="9"/>
  <c r="E2608" i="9" s="1"/>
  <c r="B2608" i="9"/>
  <c r="C2607" i="9"/>
  <c r="E2607" i="9" s="1"/>
  <c r="B2607" i="9"/>
  <c r="C2606" i="9"/>
  <c r="E2606" i="9" s="1"/>
  <c r="B2606" i="9"/>
  <c r="C2605" i="9"/>
  <c r="E2605" i="9" s="1"/>
  <c r="B2605" i="9"/>
  <c r="C2604" i="9"/>
  <c r="E2604" i="9" s="1"/>
  <c r="B2604" i="9"/>
  <c r="C2603" i="9"/>
  <c r="E2603" i="9" s="1"/>
  <c r="B2603" i="9"/>
  <c r="C2602" i="9"/>
  <c r="E2602" i="9" s="1"/>
  <c r="B2602" i="9"/>
  <c r="C2601" i="9"/>
  <c r="E2601" i="9" s="1"/>
  <c r="B2601" i="9"/>
  <c r="C2600" i="9"/>
  <c r="E2600" i="9" s="1"/>
  <c r="B2600" i="9"/>
  <c r="C2599" i="9"/>
  <c r="E2599" i="9" s="1"/>
  <c r="B2599" i="9"/>
  <c r="C2598" i="9"/>
  <c r="E2598" i="9" s="1"/>
  <c r="B2598" i="9"/>
  <c r="C2597" i="9"/>
  <c r="E2597" i="9" s="1"/>
  <c r="B2597" i="9"/>
  <c r="C2596" i="9"/>
  <c r="E2596" i="9" s="1"/>
  <c r="B2596" i="9"/>
  <c r="C2595" i="9"/>
  <c r="E2595" i="9" s="1"/>
  <c r="B2595" i="9"/>
  <c r="C2594" i="9"/>
  <c r="E2594" i="9" s="1"/>
  <c r="B2594" i="9"/>
  <c r="C2593" i="9"/>
  <c r="E2593" i="9" s="1"/>
  <c r="B2593" i="9"/>
  <c r="C2592" i="9"/>
  <c r="E2592" i="9" s="1"/>
  <c r="B2592" i="9"/>
  <c r="C2591" i="9"/>
  <c r="E2591" i="9" s="1"/>
  <c r="B2591" i="9"/>
  <c r="C2590" i="9"/>
  <c r="E2590" i="9" s="1"/>
  <c r="B2590" i="9"/>
  <c r="C2589" i="9"/>
  <c r="E2589" i="9" s="1"/>
  <c r="B2589" i="9"/>
  <c r="C2588" i="9"/>
  <c r="E2588" i="9" s="1"/>
  <c r="B2588" i="9"/>
  <c r="C2587" i="9"/>
  <c r="E2587" i="9" s="1"/>
  <c r="B2587" i="9"/>
  <c r="C2586" i="9"/>
  <c r="E2586" i="9" s="1"/>
  <c r="B2586" i="9"/>
  <c r="C2585" i="9"/>
  <c r="E2585" i="9" s="1"/>
  <c r="B2585" i="9"/>
  <c r="C2584" i="9"/>
  <c r="E2584" i="9" s="1"/>
  <c r="B2584" i="9"/>
  <c r="C2583" i="9"/>
  <c r="E2583" i="9" s="1"/>
  <c r="B2583" i="9"/>
  <c r="C2582" i="9"/>
  <c r="E2582" i="9" s="1"/>
  <c r="B2582" i="9"/>
  <c r="C2581" i="9"/>
  <c r="E2581" i="9" s="1"/>
  <c r="B2581" i="9"/>
  <c r="C2580" i="9"/>
  <c r="E2580" i="9" s="1"/>
  <c r="B2580" i="9"/>
  <c r="C2579" i="9"/>
  <c r="E2579" i="9" s="1"/>
  <c r="B2579" i="9"/>
  <c r="C2578" i="9"/>
  <c r="E2578" i="9" s="1"/>
  <c r="B2578" i="9"/>
  <c r="C2577" i="9"/>
  <c r="E2577" i="9" s="1"/>
  <c r="B2577" i="9"/>
  <c r="C2576" i="9"/>
  <c r="E2576" i="9" s="1"/>
  <c r="B2576" i="9"/>
  <c r="C2575" i="9"/>
  <c r="E2575" i="9" s="1"/>
  <c r="B2575" i="9"/>
  <c r="C2574" i="9"/>
  <c r="E2574" i="9" s="1"/>
  <c r="B2574" i="9"/>
  <c r="C2573" i="9"/>
  <c r="E2573" i="9" s="1"/>
  <c r="B2573" i="9"/>
  <c r="C2572" i="9"/>
  <c r="E2572" i="9" s="1"/>
  <c r="B2572" i="9"/>
  <c r="C2571" i="9"/>
  <c r="E2571" i="9" s="1"/>
  <c r="B2571" i="9"/>
  <c r="C2570" i="9"/>
  <c r="E2570" i="9" s="1"/>
  <c r="B2570" i="9"/>
  <c r="C2569" i="9"/>
  <c r="E2569" i="9" s="1"/>
  <c r="B2569" i="9"/>
  <c r="C2568" i="9"/>
  <c r="E2568" i="9" s="1"/>
  <c r="B2568" i="9"/>
  <c r="C2567" i="9"/>
  <c r="E2567" i="9" s="1"/>
  <c r="B2567" i="9"/>
  <c r="C2566" i="9"/>
  <c r="E2566" i="9" s="1"/>
  <c r="B2566" i="9"/>
  <c r="C2565" i="9"/>
  <c r="E2565" i="9" s="1"/>
  <c r="B2565" i="9"/>
  <c r="C2564" i="9"/>
  <c r="E2564" i="9" s="1"/>
  <c r="B2564" i="9"/>
  <c r="C2563" i="9"/>
  <c r="E2563" i="9" s="1"/>
  <c r="B2563" i="9"/>
  <c r="C2562" i="9"/>
  <c r="E2562" i="9" s="1"/>
  <c r="B2562" i="9"/>
  <c r="C2561" i="9"/>
  <c r="E2561" i="9" s="1"/>
  <c r="B2561" i="9"/>
  <c r="C2560" i="9"/>
  <c r="E2560" i="9" s="1"/>
  <c r="B2560" i="9"/>
  <c r="C2559" i="9"/>
  <c r="E2559" i="9" s="1"/>
  <c r="B2559" i="9"/>
  <c r="C2558" i="9"/>
  <c r="E2558" i="9" s="1"/>
  <c r="B2558" i="9"/>
  <c r="C2557" i="9"/>
  <c r="E2557" i="9" s="1"/>
  <c r="B2557" i="9"/>
  <c r="C2556" i="9"/>
  <c r="E2556" i="9" s="1"/>
  <c r="B2556" i="9"/>
  <c r="C2555" i="9"/>
  <c r="E2555" i="9" s="1"/>
  <c r="B2555" i="9"/>
  <c r="C2554" i="9"/>
  <c r="E2554" i="9" s="1"/>
  <c r="B2554" i="9"/>
  <c r="C2553" i="9"/>
  <c r="E2553" i="9" s="1"/>
  <c r="B2553" i="9"/>
  <c r="C2552" i="9"/>
  <c r="E2552" i="9" s="1"/>
  <c r="B2552" i="9"/>
  <c r="C2551" i="9"/>
  <c r="E2551" i="9" s="1"/>
  <c r="B2551" i="9"/>
  <c r="C2550" i="9"/>
  <c r="E2550" i="9" s="1"/>
  <c r="B2550" i="9"/>
  <c r="C2549" i="9"/>
  <c r="E2549" i="9" s="1"/>
  <c r="B2549" i="9"/>
  <c r="C2548" i="9"/>
  <c r="E2548" i="9" s="1"/>
  <c r="B2548" i="9"/>
  <c r="C2547" i="9"/>
  <c r="E2547" i="9" s="1"/>
  <c r="B2547" i="9"/>
  <c r="C2546" i="9"/>
  <c r="E2546" i="9" s="1"/>
  <c r="B2546" i="9"/>
  <c r="C2545" i="9"/>
  <c r="E2545" i="9" s="1"/>
  <c r="B2545" i="9"/>
  <c r="C2544" i="9"/>
  <c r="E2544" i="9" s="1"/>
  <c r="B2544" i="9"/>
  <c r="C2543" i="9"/>
  <c r="E2543" i="9" s="1"/>
  <c r="B2543" i="9"/>
  <c r="C2542" i="9"/>
  <c r="E2542" i="9" s="1"/>
  <c r="B2542" i="9"/>
  <c r="C2541" i="9"/>
  <c r="E2541" i="9" s="1"/>
  <c r="B2541" i="9"/>
  <c r="C2540" i="9"/>
  <c r="E2540" i="9" s="1"/>
  <c r="B2540" i="9"/>
  <c r="C2539" i="9"/>
  <c r="E2539" i="9" s="1"/>
  <c r="B2539" i="9"/>
  <c r="C2538" i="9"/>
  <c r="E2538" i="9" s="1"/>
  <c r="B2538" i="9"/>
  <c r="C2537" i="9"/>
  <c r="E2537" i="9" s="1"/>
  <c r="B2537" i="9"/>
  <c r="C2536" i="9"/>
  <c r="E2536" i="9" s="1"/>
  <c r="B2536" i="9"/>
  <c r="C2535" i="9"/>
  <c r="E2535" i="9" s="1"/>
  <c r="B2535" i="9"/>
  <c r="C2534" i="9"/>
  <c r="E2534" i="9" s="1"/>
  <c r="B2534" i="9"/>
  <c r="C2533" i="9"/>
  <c r="E2533" i="9" s="1"/>
  <c r="B2533" i="9"/>
  <c r="C2532" i="9"/>
  <c r="E2532" i="9" s="1"/>
  <c r="B2532" i="9"/>
  <c r="C2531" i="9"/>
  <c r="E2531" i="9" s="1"/>
  <c r="B2531" i="9"/>
  <c r="C2530" i="9"/>
  <c r="E2530" i="9" s="1"/>
  <c r="B2530" i="9"/>
  <c r="C2529" i="9"/>
  <c r="E2529" i="9" s="1"/>
  <c r="B2529" i="9"/>
  <c r="C2528" i="9"/>
  <c r="E2528" i="9" s="1"/>
  <c r="B2528" i="9"/>
  <c r="C2527" i="9"/>
  <c r="E2527" i="9" s="1"/>
  <c r="B2527" i="9"/>
  <c r="C2526" i="9"/>
  <c r="E2526" i="9" s="1"/>
  <c r="B2526" i="9"/>
  <c r="C2525" i="9"/>
  <c r="E2525" i="9" s="1"/>
  <c r="B2525" i="9"/>
  <c r="C2524" i="9"/>
  <c r="E2524" i="9" s="1"/>
  <c r="B2524" i="9"/>
  <c r="C2523" i="9"/>
  <c r="E2523" i="9" s="1"/>
  <c r="B2523" i="9"/>
  <c r="C2522" i="9"/>
  <c r="E2522" i="9" s="1"/>
  <c r="B2522" i="9"/>
  <c r="C2521" i="9"/>
  <c r="E2521" i="9" s="1"/>
  <c r="B2521" i="9"/>
  <c r="C2520" i="9"/>
  <c r="E2520" i="9" s="1"/>
  <c r="B2520" i="9"/>
  <c r="C2519" i="9"/>
  <c r="E2519" i="9" s="1"/>
  <c r="B2519" i="9"/>
  <c r="C2518" i="9"/>
  <c r="E2518" i="9" s="1"/>
  <c r="B2518" i="9"/>
  <c r="C2517" i="9"/>
  <c r="E2517" i="9" s="1"/>
  <c r="B2517" i="9"/>
  <c r="C2516" i="9"/>
  <c r="E2516" i="9" s="1"/>
  <c r="B2516" i="9"/>
  <c r="C2515" i="9"/>
  <c r="E2515" i="9" s="1"/>
  <c r="B2515" i="9"/>
  <c r="C2514" i="9"/>
  <c r="E2514" i="9" s="1"/>
  <c r="B2514" i="9"/>
  <c r="C2513" i="9"/>
  <c r="E2513" i="9" s="1"/>
  <c r="B2513" i="9"/>
  <c r="C2512" i="9"/>
  <c r="E2512" i="9" s="1"/>
  <c r="B2512" i="9"/>
  <c r="C2511" i="9"/>
  <c r="E2511" i="9" s="1"/>
  <c r="B2511" i="9"/>
  <c r="C2510" i="9"/>
  <c r="E2510" i="9" s="1"/>
  <c r="B2510" i="9"/>
  <c r="C2509" i="9"/>
  <c r="E2509" i="9" s="1"/>
  <c r="B2509" i="9"/>
  <c r="C2508" i="9"/>
  <c r="E2508" i="9" s="1"/>
  <c r="B2508" i="9"/>
  <c r="C2507" i="9"/>
  <c r="E2507" i="9" s="1"/>
  <c r="B2507" i="9"/>
  <c r="C2506" i="9"/>
  <c r="E2506" i="9" s="1"/>
  <c r="B2506" i="9"/>
  <c r="C2505" i="9"/>
  <c r="E2505" i="9" s="1"/>
  <c r="B2505" i="9"/>
  <c r="C2504" i="9"/>
  <c r="E2504" i="9" s="1"/>
  <c r="B2504" i="9"/>
  <c r="C2503" i="9"/>
  <c r="E2503" i="9" s="1"/>
  <c r="B2503" i="9"/>
  <c r="C2502" i="9"/>
  <c r="E2502" i="9" s="1"/>
  <c r="B2502" i="9"/>
  <c r="C2501" i="9"/>
  <c r="E2501" i="9" s="1"/>
  <c r="B2501" i="9"/>
  <c r="C2500" i="9"/>
  <c r="E2500" i="9" s="1"/>
  <c r="B2500" i="9"/>
  <c r="C2499" i="9"/>
  <c r="E2499" i="9" s="1"/>
  <c r="B2499" i="9"/>
  <c r="C2498" i="9"/>
  <c r="E2498" i="9" s="1"/>
  <c r="B2498" i="9"/>
  <c r="C2497" i="9"/>
  <c r="E2497" i="9" s="1"/>
  <c r="B2497" i="9"/>
  <c r="C2496" i="9"/>
  <c r="E2496" i="9" s="1"/>
  <c r="B2496" i="9"/>
  <c r="C2495" i="9"/>
  <c r="E2495" i="9" s="1"/>
  <c r="B2495" i="9"/>
  <c r="C2494" i="9"/>
  <c r="E2494" i="9" s="1"/>
  <c r="B2494" i="9"/>
  <c r="C2493" i="9"/>
  <c r="E2493" i="9" s="1"/>
  <c r="B2493" i="9"/>
  <c r="C2492" i="9"/>
  <c r="E2492" i="9" s="1"/>
  <c r="B2492" i="9"/>
  <c r="C2491" i="9"/>
  <c r="E2491" i="9" s="1"/>
  <c r="B2491" i="9"/>
  <c r="C2490" i="9"/>
  <c r="E2490" i="9" s="1"/>
  <c r="B2490" i="9"/>
  <c r="C2489" i="9"/>
  <c r="E2489" i="9" s="1"/>
  <c r="B2489" i="9"/>
  <c r="C2488" i="9"/>
  <c r="E2488" i="9" s="1"/>
  <c r="B2488" i="9"/>
  <c r="C2487" i="9"/>
  <c r="E2487" i="9" s="1"/>
  <c r="B2487" i="9"/>
  <c r="C2486" i="9"/>
  <c r="E2486" i="9" s="1"/>
  <c r="B2486" i="9"/>
  <c r="C2485" i="9"/>
  <c r="E2485" i="9" s="1"/>
  <c r="B2485" i="9"/>
  <c r="C2484" i="9"/>
  <c r="E2484" i="9" s="1"/>
  <c r="B2484" i="9"/>
  <c r="C2483" i="9"/>
  <c r="E2483" i="9" s="1"/>
  <c r="B2483" i="9"/>
  <c r="C2482" i="9"/>
  <c r="E2482" i="9" s="1"/>
  <c r="B2482" i="9"/>
  <c r="C2481" i="9"/>
  <c r="E2481" i="9" s="1"/>
  <c r="B2481" i="9"/>
  <c r="C2480" i="9"/>
  <c r="E2480" i="9" s="1"/>
  <c r="B2480" i="9"/>
  <c r="C2479" i="9"/>
  <c r="E2479" i="9" s="1"/>
  <c r="B2479" i="9"/>
  <c r="C2478" i="9"/>
  <c r="E2478" i="9" s="1"/>
  <c r="B2478" i="9"/>
  <c r="C2477" i="9"/>
  <c r="E2477" i="9" s="1"/>
  <c r="B2477" i="9"/>
  <c r="C2476" i="9"/>
  <c r="E2476" i="9" s="1"/>
  <c r="B2476" i="9"/>
  <c r="C2475" i="9"/>
  <c r="E2475" i="9" s="1"/>
  <c r="B2475" i="9"/>
  <c r="C2474" i="9"/>
  <c r="E2474" i="9" s="1"/>
  <c r="B2474" i="9"/>
  <c r="C2473" i="9"/>
  <c r="E2473" i="9" s="1"/>
  <c r="B2473" i="9"/>
  <c r="C2472" i="9"/>
  <c r="E2472" i="9" s="1"/>
  <c r="B2472" i="9"/>
  <c r="C2471" i="9"/>
  <c r="E2471" i="9" s="1"/>
  <c r="B2471" i="9"/>
  <c r="C2470" i="9"/>
  <c r="E2470" i="9" s="1"/>
  <c r="B2470" i="9"/>
  <c r="C2469" i="9"/>
  <c r="E2469" i="9" s="1"/>
  <c r="B2469" i="9"/>
  <c r="C2468" i="9"/>
  <c r="E2468" i="9" s="1"/>
  <c r="B2468" i="9"/>
  <c r="C2467" i="9"/>
  <c r="E2467" i="9" s="1"/>
  <c r="B2467" i="9"/>
  <c r="C2466" i="9"/>
  <c r="E2466" i="9" s="1"/>
  <c r="B2466" i="9"/>
  <c r="C2465" i="9"/>
  <c r="E2465" i="9" s="1"/>
  <c r="B2465" i="9"/>
  <c r="C2464" i="9"/>
  <c r="E2464" i="9" s="1"/>
  <c r="B2464" i="9"/>
  <c r="C2463" i="9"/>
  <c r="E2463" i="9" s="1"/>
  <c r="B2463" i="9"/>
  <c r="C2462" i="9"/>
  <c r="E2462" i="9" s="1"/>
  <c r="B2462" i="9"/>
  <c r="C2461" i="9"/>
  <c r="E2461" i="9" s="1"/>
  <c r="B2461" i="9"/>
  <c r="C2460" i="9"/>
  <c r="E2460" i="9" s="1"/>
  <c r="B2460" i="9"/>
  <c r="C2459" i="9"/>
  <c r="E2459" i="9" s="1"/>
  <c r="B2459" i="9"/>
  <c r="C2458" i="9"/>
  <c r="E2458" i="9" s="1"/>
  <c r="B2458" i="9"/>
  <c r="C2457" i="9"/>
  <c r="E2457" i="9" s="1"/>
  <c r="B2457" i="9"/>
  <c r="C2456" i="9"/>
  <c r="E2456" i="9" s="1"/>
  <c r="B2456" i="9"/>
  <c r="C2455" i="9"/>
  <c r="E2455" i="9" s="1"/>
  <c r="B2455" i="9"/>
  <c r="C2454" i="9"/>
  <c r="E2454" i="9" s="1"/>
  <c r="B2454" i="9"/>
  <c r="C2453" i="9"/>
  <c r="E2453" i="9" s="1"/>
  <c r="B2453" i="9"/>
  <c r="C2452" i="9"/>
  <c r="E2452" i="9" s="1"/>
  <c r="B2452" i="9"/>
  <c r="C2451" i="9"/>
  <c r="E2451" i="9" s="1"/>
  <c r="B2451" i="9"/>
  <c r="C2450" i="9"/>
  <c r="E2450" i="9" s="1"/>
  <c r="B2450" i="9"/>
  <c r="C2449" i="9"/>
  <c r="E2449" i="9" s="1"/>
  <c r="B2449" i="9"/>
  <c r="C2448" i="9"/>
  <c r="E2448" i="9" s="1"/>
  <c r="B2448" i="9"/>
  <c r="C2447" i="9"/>
  <c r="E2447" i="9" s="1"/>
  <c r="B2447" i="9"/>
  <c r="C2446" i="9"/>
  <c r="E2446" i="9" s="1"/>
  <c r="B2446" i="9"/>
  <c r="C2445" i="9"/>
  <c r="E2445" i="9" s="1"/>
  <c r="B2445" i="9"/>
  <c r="C2444" i="9"/>
  <c r="E2444" i="9" s="1"/>
  <c r="B2444" i="9"/>
  <c r="C2443" i="9"/>
  <c r="E2443" i="9" s="1"/>
  <c r="B2443" i="9"/>
  <c r="C2442" i="9"/>
  <c r="E2442" i="9" s="1"/>
  <c r="B2442" i="9"/>
  <c r="C2441" i="9"/>
  <c r="E2441" i="9" s="1"/>
  <c r="B2441" i="9"/>
  <c r="C2440" i="9"/>
  <c r="E2440" i="9" s="1"/>
  <c r="B2440" i="9"/>
  <c r="C2439" i="9"/>
  <c r="E2439" i="9" s="1"/>
  <c r="B2439" i="9"/>
  <c r="C2438" i="9"/>
  <c r="E2438" i="9" s="1"/>
  <c r="B2438" i="9"/>
  <c r="C2437" i="9"/>
  <c r="E2437" i="9" s="1"/>
  <c r="B2437" i="9"/>
  <c r="C2436" i="9"/>
  <c r="E2436" i="9" s="1"/>
  <c r="B2436" i="9"/>
  <c r="C2435" i="9"/>
  <c r="E2435" i="9" s="1"/>
  <c r="B2435" i="9"/>
  <c r="C2434" i="9"/>
  <c r="E2434" i="9" s="1"/>
  <c r="B2434" i="9"/>
  <c r="C2433" i="9"/>
  <c r="E2433" i="9" s="1"/>
  <c r="B2433" i="9"/>
  <c r="C2432" i="9"/>
  <c r="E2432" i="9" s="1"/>
  <c r="B2432" i="9"/>
  <c r="C2431" i="9"/>
  <c r="E2431" i="9" s="1"/>
  <c r="B2431" i="9"/>
  <c r="C2430" i="9"/>
  <c r="E2430" i="9" s="1"/>
  <c r="B2430" i="9"/>
  <c r="C2429" i="9"/>
  <c r="E2429" i="9" s="1"/>
  <c r="B2429" i="9"/>
  <c r="C2428" i="9"/>
  <c r="E2428" i="9" s="1"/>
  <c r="B2428" i="9"/>
  <c r="C2427" i="9"/>
  <c r="E2427" i="9" s="1"/>
  <c r="B2427" i="9"/>
  <c r="C2426" i="9"/>
  <c r="E2426" i="9" s="1"/>
  <c r="B2426" i="9"/>
  <c r="C2425" i="9"/>
  <c r="E2425" i="9" s="1"/>
  <c r="B2425" i="9"/>
  <c r="C2424" i="9"/>
  <c r="E2424" i="9" s="1"/>
  <c r="B2424" i="9"/>
  <c r="C2423" i="9"/>
  <c r="E2423" i="9" s="1"/>
  <c r="B2423" i="9"/>
  <c r="C2422" i="9"/>
  <c r="E2422" i="9" s="1"/>
  <c r="B2422" i="9"/>
  <c r="C2421" i="9"/>
  <c r="E2421" i="9" s="1"/>
  <c r="B2421" i="9"/>
  <c r="C2420" i="9"/>
  <c r="E2420" i="9" s="1"/>
  <c r="B2420" i="9"/>
  <c r="C2419" i="9"/>
  <c r="E2419" i="9" s="1"/>
  <c r="B2419" i="9"/>
  <c r="C2418" i="9"/>
  <c r="E2418" i="9" s="1"/>
  <c r="B2418" i="9"/>
  <c r="C2417" i="9"/>
  <c r="E2417" i="9" s="1"/>
  <c r="B2417" i="9"/>
  <c r="C2416" i="9"/>
  <c r="E2416" i="9" s="1"/>
  <c r="B2416" i="9"/>
  <c r="C2415" i="9"/>
  <c r="E2415" i="9" s="1"/>
  <c r="B2415" i="9"/>
  <c r="C2414" i="9"/>
  <c r="E2414" i="9" s="1"/>
  <c r="B2414" i="9"/>
  <c r="C2413" i="9"/>
  <c r="E2413" i="9" s="1"/>
  <c r="B2413" i="9"/>
  <c r="C2412" i="9"/>
  <c r="E2412" i="9" s="1"/>
  <c r="B2412" i="9"/>
  <c r="C2411" i="9"/>
  <c r="E2411" i="9" s="1"/>
  <c r="B2411" i="9"/>
  <c r="C2410" i="9"/>
  <c r="E2410" i="9" s="1"/>
  <c r="B2410" i="9"/>
  <c r="C2409" i="9"/>
  <c r="E2409" i="9" s="1"/>
  <c r="B2409" i="9"/>
  <c r="C2408" i="9"/>
  <c r="E2408" i="9" s="1"/>
  <c r="B2408" i="9"/>
  <c r="C2407" i="9"/>
  <c r="E2407" i="9" s="1"/>
  <c r="B2407" i="9"/>
  <c r="C2406" i="9"/>
  <c r="E2406" i="9" s="1"/>
  <c r="B2406" i="9"/>
  <c r="C2405" i="9"/>
  <c r="E2405" i="9" s="1"/>
  <c r="B2405" i="9"/>
  <c r="C2404" i="9"/>
  <c r="E2404" i="9" s="1"/>
  <c r="B2404" i="9"/>
  <c r="C2403" i="9"/>
  <c r="E2403" i="9" s="1"/>
  <c r="B2403" i="9"/>
  <c r="C2402" i="9"/>
  <c r="E2402" i="9" s="1"/>
  <c r="B2402" i="9"/>
  <c r="C2401" i="9"/>
  <c r="E2401" i="9" s="1"/>
  <c r="B2401" i="9"/>
  <c r="C2400" i="9"/>
  <c r="E2400" i="9" s="1"/>
  <c r="B2400" i="9"/>
  <c r="C2399" i="9"/>
  <c r="E2399" i="9" s="1"/>
  <c r="B2399" i="9"/>
  <c r="C2398" i="9"/>
  <c r="E2398" i="9" s="1"/>
  <c r="B2398" i="9"/>
  <c r="C2397" i="9"/>
  <c r="E2397" i="9" s="1"/>
  <c r="B2397" i="9"/>
  <c r="C2396" i="9"/>
  <c r="E2396" i="9" s="1"/>
  <c r="B2396" i="9"/>
  <c r="C2395" i="9"/>
  <c r="E2395" i="9" s="1"/>
  <c r="B2395" i="9"/>
  <c r="C2394" i="9"/>
  <c r="E2394" i="9" s="1"/>
  <c r="B2394" i="9"/>
  <c r="C2393" i="9"/>
  <c r="E2393" i="9" s="1"/>
  <c r="B2393" i="9"/>
  <c r="C2392" i="9"/>
  <c r="E2392" i="9" s="1"/>
  <c r="B2392" i="9"/>
  <c r="C2391" i="9"/>
  <c r="E2391" i="9" s="1"/>
  <c r="B2391" i="9"/>
  <c r="C2390" i="9"/>
  <c r="E2390" i="9" s="1"/>
  <c r="B2390" i="9"/>
  <c r="C2389" i="9"/>
  <c r="E2389" i="9" s="1"/>
  <c r="B2389" i="9"/>
  <c r="C2388" i="9"/>
  <c r="E2388" i="9" s="1"/>
  <c r="B2388" i="9"/>
  <c r="C2387" i="9"/>
  <c r="E2387" i="9" s="1"/>
  <c r="B2387" i="9"/>
  <c r="C2386" i="9"/>
  <c r="E2386" i="9" s="1"/>
  <c r="B2386" i="9"/>
  <c r="C2385" i="9"/>
  <c r="E2385" i="9" s="1"/>
  <c r="B2385" i="9"/>
  <c r="C2384" i="9"/>
  <c r="E2384" i="9" s="1"/>
  <c r="B2384" i="9"/>
  <c r="C2383" i="9"/>
  <c r="E2383" i="9" s="1"/>
  <c r="B2383" i="9"/>
  <c r="C2382" i="9"/>
  <c r="E2382" i="9" s="1"/>
  <c r="B2382" i="9"/>
  <c r="C2381" i="9"/>
  <c r="E2381" i="9" s="1"/>
  <c r="B2381" i="9"/>
  <c r="C2380" i="9"/>
  <c r="E2380" i="9" s="1"/>
  <c r="B2380" i="9"/>
  <c r="C2379" i="9"/>
  <c r="E2379" i="9" s="1"/>
  <c r="B2379" i="9"/>
  <c r="C2378" i="9"/>
  <c r="E2378" i="9" s="1"/>
  <c r="B2378" i="9"/>
  <c r="C2377" i="9"/>
  <c r="E2377" i="9" s="1"/>
  <c r="B2377" i="9"/>
  <c r="C2376" i="9"/>
  <c r="E2376" i="9" s="1"/>
  <c r="B2376" i="9"/>
  <c r="C2375" i="9"/>
  <c r="E2375" i="9" s="1"/>
  <c r="B2375" i="9"/>
  <c r="C2374" i="9"/>
  <c r="E2374" i="9" s="1"/>
  <c r="B2374" i="9"/>
  <c r="C2373" i="9"/>
  <c r="E2373" i="9" s="1"/>
  <c r="B2373" i="9"/>
  <c r="C2372" i="9"/>
  <c r="E2372" i="9" s="1"/>
  <c r="B2372" i="9"/>
  <c r="C2371" i="9"/>
  <c r="E2371" i="9" s="1"/>
  <c r="B2371" i="9"/>
  <c r="C2370" i="9"/>
  <c r="E2370" i="9" s="1"/>
  <c r="B2370" i="9"/>
  <c r="C2369" i="9"/>
  <c r="E2369" i="9" s="1"/>
  <c r="B2369" i="9"/>
  <c r="C2368" i="9"/>
  <c r="E2368" i="9" s="1"/>
  <c r="B2368" i="9"/>
  <c r="C2367" i="9"/>
  <c r="E2367" i="9" s="1"/>
  <c r="B2367" i="9"/>
  <c r="C2366" i="9"/>
  <c r="E2366" i="9" s="1"/>
  <c r="B2366" i="9"/>
  <c r="C2365" i="9"/>
  <c r="E2365" i="9" s="1"/>
  <c r="B2365" i="9"/>
  <c r="C2364" i="9"/>
  <c r="E2364" i="9" s="1"/>
  <c r="B2364" i="9"/>
  <c r="C2363" i="9"/>
  <c r="E2363" i="9" s="1"/>
  <c r="B2363" i="9"/>
  <c r="C2362" i="9"/>
  <c r="E2362" i="9" s="1"/>
  <c r="B2362" i="9"/>
  <c r="C2361" i="9"/>
  <c r="E2361" i="9" s="1"/>
  <c r="B2361" i="9"/>
  <c r="C2360" i="9"/>
  <c r="E2360" i="9" s="1"/>
  <c r="B2360" i="9"/>
  <c r="C2359" i="9"/>
  <c r="E2359" i="9" s="1"/>
  <c r="B2359" i="9"/>
  <c r="C2358" i="9"/>
  <c r="E2358" i="9" s="1"/>
  <c r="B2358" i="9"/>
  <c r="C2357" i="9"/>
  <c r="E2357" i="9" s="1"/>
  <c r="B2357" i="9"/>
  <c r="C2356" i="9"/>
  <c r="E2356" i="9" s="1"/>
  <c r="B2356" i="9"/>
  <c r="C2355" i="9"/>
  <c r="E2355" i="9" s="1"/>
  <c r="B2355" i="9"/>
  <c r="C2354" i="9"/>
  <c r="E2354" i="9" s="1"/>
  <c r="B2354" i="9"/>
  <c r="C2353" i="9"/>
  <c r="E2353" i="9" s="1"/>
  <c r="B2353" i="9"/>
  <c r="C2352" i="9"/>
  <c r="E2352" i="9" s="1"/>
  <c r="B2352" i="9"/>
  <c r="C2351" i="9"/>
  <c r="E2351" i="9" s="1"/>
  <c r="B2351" i="9"/>
  <c r="C2350" i="9"/>
  <c r="E2350" i="9" s="1"/>
  <c r="B2350" i="9"/>
  <c r="C2349" i="9"/>
  <c r="E2349" i="9" s="1"/>
  <c r="B2349" i="9"/>
  <c r="C2348" i="9"/>
  <c r="E2348" i="9" s="1"/>
  <c r="B2348" i="9"/>
  <c r="C2347" i="9"/>
  <c r="E2347" i="9" s="1"/>
  <c r="B2347" i="9"/>
  <c r="C2346" i="9"/>
  <c r="E2346" i="9" s="1"/>
  <c r="B2346" i="9"/>
  <c r="C2345" i="9"/>
  <c r="E2345" i="9" s="1"/>
  <c r="B2345" i="9"/>
  <c r="C2344" i="9"/>
  <c r="E2344" i="9" s="1"/>
  <c r="B2344" i="9"/>
  <c r="C2343" i="9"/>
  <c r="E2343" i="9" s="1"/>
  <c r="B2343" i="9"/>
  <c r="C2342" i="9"/>
  <c r="E2342" i="9" s="1"/>
  <c r="B2342" i="9"/>
  <c r="C2341" i="9"/>
  <c r="E2341" i="9" s="1"/>
  <c r="B2341" i="9"/>
  <c r="C2340" i="9"/>
  <c r="E2340" i="9" s="1"/>
  <c r="B2340" i="9"/>
  <c r="C2339" i="9"/>
  <c r="E2339" i="9" s="1"/>
  <c r="B2339" i="9"/>
  <c r="C2338" i="9"/>
  <c r="E2338" i="9" s="1"/>
  <c r="B2338" i="9"/>
  <c r="C2337" i="9"/>
  <c r="E2337" i="9" s="1"/>
  <c r="B2337" i="9"/>
  <c r="C2336" i="9"/>
  <c r="E2336" i="9" s="1"/>
  <c r="B2336" i="9"/>
  <c r="C2335" i="9"/>
  <c r="E2335" i="9" s="1"/>
  <c r="B2335" i="9"/>
  <c r="C2334" i="9"/>
  <c r="E2334" i="9" s="1"/>
  <c r="B2334" i="9"/>
  <c r="C2333" i="9"/>
  <c r="E2333" i="9" s="1"/>
  <c r="B2333" i="9"/>
  <c r="C2332" i="9"/>
  <c r="E2332" i="9" s="1"/>
  <c r="B2332" i="9"/>
  <c r="C2331" i="9"/>
  <c r="E2331" i="9" s="1"/>
  <c r="B2331" i="9"/>
  <c r="C2330" i="9"/>
  <c r="E2330" i="9" s="1"/>
  <c r="B2330" i="9"/>
  <c r="C2329" i="9"/>
  <c r="E2329" i="9" s="1"/>
  <c r="B2329" i="9"/>
  <c r="C2328" i="9"/>
  <c r="E2328" i="9" s="1"/>
  <c r="B2328" i="9"/>
  <c r="C2327" i="9"/>
  <c r="E2327" i="9" s="1"/>
  <c r="B2327" i="9"/>
  <c r="C2326" i="9"/>
  <c r="E2326" i="9" s="1"/>
  <c r="B2326" i="9"/>
  <c r="C2325" i="9"/>
  <c r="E2325" i="9" s="1"/>
  <c r="B2325" i="9"/>
  <c r="C2324" i="9"/>
  <c r="E2324" i="9" s="1"/>
  <c r="B2324" i="9"/>
  <c r="C2323" i="9"/>
  <c r="E2323" i="9" s="1"/>
  <c r="B2323" i="9"/>
  <c r="C2322" i="9"/>
  <c r="E2322" i="9" s="1"/>
  <c r="B2322" i="9"/>
  <c r="C2321" i="9"/>
  <c r="E2321" i="9" s="1"/>
  <c r="B2321" i="9"/>
  <c r="C2320" i="9"/>
  <c r="E2320" i="9" s="1"/>
  <c r="B2320" i="9"/>
  <c r="C2319" i="9"/>
  <c r="E2319" i="9" s="1"/>
  <c r="B2319" i="9"/>
  <c r="C2318" i="9"/>
  <c r="E2318" i="9" s="1"/>
  <c r="B2318" i="9"/>
  <c r="C2317" i="9"/>
  <c r="E2317" i="9" s="1"/>
  <c r="B2317" i="9"/>
  <c r="C2316" i="9"/>
  <c r="E2316" i="9" s="1"/>
  <c r="B2316" i="9"/>
  <c r="C2315" i="9"/>
  <c r="E2315" i="9" s="1"/>
  <c r="B2315" i="9"/>
  <c r="C2314" i="9"/>
  <c r="E2314" i="9" s="1"/>
  <c r="B2314" i="9"/>
  <c r="C2313" i="9"/>
  <c r="E2313" i="9" s="1"/>
  <c r="B2313" i="9"/>
  <c r="C2312" i="9"/>
  <c r="E2312" i="9" s="1"/>
  <c r="B2312" i="9"/>
  <c r="C2311" i="9"/>
  <c r="E2311" i="9" s="1"/>
  <c r="B2311" i="9"/>
  <c r="C2310" i="9"/>
  <c r="E2310" i="9" s="1"/>
  <c r="B2310" i="9"/>
  <c r="C2309" i="9"/>
  <c r="E2309" i="9" s="1"/>
  <c r="B2309" i="9"/>
  <c r="C2308" i="9"/>
  <c r="E2308" i="9" s="1"/>
  <c r="B2308" i="9"/>
  <c r="C2307" i="9"/>
  <c r="E2307" i="9" s="1"/>
  <c r="B2307" i="9"/>
  <c r="C2306" i="9"/>
  <c r="E2306" i="9" s="1"/>
  <c r="B2306" i="9"/>
  <c r="C2305" i="9"/>
  <c r="E2305" i="9" s="1"/>
  <c r="B2305" i="9"/>
  <c r="C2304" i="9"/>
  <c r="E2304" i="9" s="1"/>
  <c r="B2304" i="9"/>
  <c r="C2303" i="9"/>
  <c r="E2303" i="9" s="1"/>
  <c r="B2303" i="9"/>
  <c r="C2302" i="9"/>
  <c r="E2302" i="9" s="1"/>
  <c r="B2302" i="9"/>
  <c r="C2301" i="9"/>
  <c r="E2301" i="9" s="1"/>
  <c r="B2301" i="9"/>
  <c r="C2300" i="9"/>
  <c r="E2300" i="9" s="1"/>
  <c r="B2300" i="9"/>
  <c r="C2299" i="9"/>
  <c r="E2299" i="9" s="1"/>
  <c r="B2299" i="9"/>
  <c r="C2298" i="9"/>
  <c r="E2298" i="9" s="1"/>
  <c r="B2298" i="9"/>
  <c r="C2297" i="9"/>
  <c r="E2297" i="9" s="1"/>
  <c r="B2297" i="9"/>
  <c r="C2296" i="9"/>
  <c r="E2296" i="9" s="1"/>
  <c r="B2296" i="9"/>
  <c r="C2295" i="9"/>
  <c r="E2295" i="9" s="1"/>
  <c r="B2295" i="9"/>
  <c r="C2294" i="9"/>
  <c r="E2294" i="9" s="1"/>
  <c r="B2294" i="9"/>
  <c r="C2293" i="9"/>
  <c r="E2293" i="9" s="1"/>
  <c r="B2293" i="9"/>
  <c r="C2292" i="9"/>
  <c r="E2292" i="9" s="1"/>
  <c r="B2292" i="9"/>
  <c r="C2291" i="9"/>
  <c r="E2291" i="9" s="1"/>
  <c r="B2291" i="9"/>
  <c r="C2290" i="9"/>
  <c r="E2290" i="9" s="1"/>
  <c r="B2290" i="9"/>
  <c r="C2289" i="9"/>
  <c r="E2289" i="9" s="1"/>
  <c r="B2289" i="9"/>
  <c r="C2288" i="9"/>
  <c r="E2288" i="9" s="1"/>
  <c r="B2288" i="9"/>
  <c r="C2287" i="9"/>
  <c r="E2287" i="9" s="1"/>
  <c r="B2287" i="9"/>
  <c r="C2286" i="9"/>
  <c r="E2286" i="9" s="1"/>
  <c r="B2286" i="9"/>
  <c r="C2285" i="9"/>
  <c r="E2285" i="9" s="1"/>
  <c r="B2285" i="9"/>
  <c r="C2284" i="9"/>
  <c r="E2284" i="9" s="1"/>
  <c r="B2284" i="9"/>
  <c r="C2283" i="9"/>
  <c r="E2283" i="9" s="1"/>
  <c r="B2283" i="9"/>
  <c r="C2282" i="9"/>
  <c r="E2282" i="9" s="1"/>
  <c r="B2282" i="9"/>
  <c r="C2281" i="9"/>
  <c r="E2281" i="9" s="1"/>
  <c r="B2281" i="9"/>
  <c r="C2280" i="9"/>
  <c r="E2280" i="9" s="1"/>
  <c r="B2280" i="9"/>
  <c r="C2279" i="9"/>
  <c r="E2279" i="9" s="1"/>
  <c r="B2279" i="9"/>
  <c r="C2278" i="9"/>
  <c r="E2278" i="9" s="1"/>
  <c r="B2278" i="9"/>
  <c r="C2277" i="9"/>
  <c r="E2277" i="9" s="1"/>
  <c r="B2277" i="9"/>
  <c r="C2276" i="9"/>
  <c r="E2276" i="9" s="1"/>
  <c r="B2276" i="9"/>
  <c r="C2275" i="9"/>
  <c r="E2275" i="9" s="1"/>
  <c r="B2275" i="9"/>
  <c r="C2274" i="9"/>
  <c r="E2274" i="9" s="1"/>
  <c r="B2274" i="9"/>
  <c r="C2273" i="9"/>
  <c r="E2273" i="9" s="1"/>
  <c r="B2273" i="9"/>
  <c r="C2272" i="9"/>
  <c r="E2272" i="9" s="1"/>
  <c r="B2272" i="9"/>
  <c r="C2271" i="9"/>
  <c r="E2271" i="9" s="1"/>
  <c r="B2271" i="9"/>
  <c r="C2270" i="9"/>
  <c r="E2270" i="9" s="1"/>
  <c r="B2270" i="9"/>
  <c r="C2269" i="9"/>
  <c r="E2269" i="9" s="1"/>
  <c r="B2269" i="9"/>
  <c r="C2268" i="9"/>
  <c r="E2268" i="9" s="1"/>
  <c r="B2268" i="9"/>
  <c r="C2267" i="9"/>
  <c r="E2267" i="9" s="1"/>
  <c r="B2267" i="9"/>
  <c r="C2266" i="9"/>
  <c r="E2266" i="9" s="1"/>
  <c r="B2266" i="9"/>
  <c r="C2265" i="9"/>
  <c r="E2265" i="9" s="1"/>
  <c r="B2265" i="9"/>
  <c r="C2264" i="9"/>
  <c r="E2264" i="9" s="1"/>
  <c r="B2264" i="9"/>
  <c r="C2263" i="9"/>
  <c r="E2263" i="9" s="1"/>
  <c r="B2263" i="9"/>
  <c r="C2262" i="9"/>
  <c r="E2262" i="9" s="1"/>
  <c r="B2262" i="9"/>
  <c r="C2261" i="9"/>
  <c r="E2261" i="9" s="1"/>
  <c r="B2261" i="9"/>
  <c r="C2260" i="9"/>
  <c r="E2260" i="9" s="1"/>
  <c r="B2260" i="9"/>
  <c r="C2259" i="9"/>
  <c r="E2259" i="9" s="1"/>
  <c r="B2259" i="9"/>
  <c r="C2258" i="9"/>
  <c r="E2258" i="9" s="1"/>
  <c r="B2258" i="9"/>
  <c r="C2257" i="9"/>
  <c r="E2257" i="9" s="1"/>
  <c r="B2257" i="9"/>
  <c r="C2256" i="9"/>
  <c r="E2256" i="9" s="1"/>
  <c r="B2256" i="9"/>
  <c r="C2255" i="9"/>
  <c r="E2255" i="9" s="1"/>
  <c r="B2255" i="9"/>
  <c r="C2254" i="9"/>
  <c r="E2254" i="9" s="1"/>
  <c r="B2254" i="9"/>
  <c r="C2253" i="9"/>
  <c r="E2253" i="9" s="1"/>
  <c r="B2253" i="9"/>
  <c r="C2252" i="9"/>
  <c r="E2252" i="9" s="1"/>
  <c r="B2252" i="9"/>
  <c r="C2251" i="9"/>
  <c r="E2251" i="9" s="1"/>
  <c r="B2251" i="9"/>
  <c r="C2250" i="9"/>
  <c r="E2250" i="9" s="1"/>
  <c r="B2250" i="9"/>
  <c r="C2249" i="9"/>
  <c r="E2249" i="9" s="1"/>
  <c r="B2249" i="9"/>
  <c r="C2248" i="9"/>
  <c r="E2248" i="9" s="1"/>
  <c r="B2248" i="9"/>
  <c r="C2247" i="9"/>
  <c r="E2247" i="9" s="1"/>
  <c r="B2247" i="9"/>
  <c r="C2246" i="9"/>
  <c r="E2246" i="9" s="1"/>
  <c r="B2246" i="9"/>
  <c r="C2245" i="9"/>
  <c r="E2245" i="9" s="1"/>
  <c r="B2245" i="9"/>
  <c r="C2244" i="9"/>
  <c r="E2244" i="9" s="1"/>
  <c r="B2244" i="9"/>
  <c r="C2243" i="9"/>
  <c r="E2243" i="9" s="1"/>
  <c r="B2243" i="9"/>
  <c r="C2242" i="9"/>
  <c r="E2242" i="9" s="1"/>
  <c r="B2242" i="9"/>
  <c r="C2241" i="9"/>
  <c r="E2241" i="9" s="1"/>
  <c r="B2241" i="9"/>
  <c r="C2240" i="9"/>
  <c r="E2240" i="9" s="1"/>
  <c r="B2240" i="9"/>
  <c r="C2239" i="9"/>
  <c r="E2239" i="9" s="1"/>
  <c r="B2239" i="9"/>
  <c r="C2238" i="9"/>
  <c r="E2238" i="9" s="1"/>
  <c r="B2238" i="9"/>
  <c r="C2237" i="9"/>
  <c r="E2237" i="9" s="1"/>
  <c r="B2237" i="9"/>
  <c r="C2236" i="9"/>
  <c r="E2236" i="9" s="1"/>
  <c r="B2236" i="9"/>
  <c r="C2235" i="9"/>
  <c r="E2235" i="9" s="1"/>
  <c r="B2235" i="9"/>
  <c r="C2234" i="9"/>
  <c r="E2234" i="9" s="1"/>
  <c r="B2234" i="9"/>
  <c r="C2233" i="9"/>
  <c r="E2233" i="9" s="1"/>
  <c r="B2233" i="9"/>
  <c r="C2232" i="9"/>
  <c r="E2232" i="9" s="1"/>
  <c r="B2232" i="9"/>
  <c r="C2231" i="9"/>
  <c r="E2231" i="9" s="1"/>
  <c r="B2231" i="9"/>
  <c r="C2230" i="9"/>
  <c r="E2230" i="9" s="1"/>
  <c r="B2230" i="9"/>
  <c r="C2229" i="9"/>
  <c r="E2229" i="9" s="1"/>
  <c r="B2229" i="9"/>
  <c r="C2228" i="9"/>
  <c r="E2228" i="9" s="1"/>
  <c r="B2228" i="9"/>
  <c r="C2227" i="9"/>
  <c r="E2227" i="9" s="1"/>
  <c r="B2227" i="9"/>
  <c r="C2226" i="9"/>
  <c r="E2226" i="9" s="1"/>
  <c r="B2226" i="9"/>
  <c r="C2225" i="9"/>
  <c r="E2225" i="9" s="1"/>
  <c r="B2225" i="9"/>
  <c r="C2224" i="9"/>
  <c r="E2224" i="9" s="1"/>
  <c r="B2224" i="9"/>
  <c r="C2223" i="9"/>
  <c r="E2223" i="9" s="1"/>
  <c r="B2223" i="9"/>
  <c r="C2222" i="9"/>
  <c r="E2222" i="9" s="1"/>
  <c r="B2222" i="9"/>
  <c r="C2221" i="9"/>
  <c r="E2221" i="9" s="1"/>
  <c r="B2221" i="9"/>
  <c r="C2220" i="9"/>
  <c r="E2220" i="9" s="1"/>
  <c r="B2220" i="9"/>
  <c r="C2219" i="9"/>
  <c r="E2219" i="9" s="1"/>
  <c r="B2219" i="9"/>
  <c r="C2218" i="9"/>
  <c r="E2218" i="9" s="1"/>
  <c r="B2218" i="9"/>
  <c r="C2217" i="9"/>
  <c r="E2217" i="9" s="1"/>
  <c r="B2217" i="9"/>
  <c r="C2216" i="9"/>
  <c r="E2216" i="9" s="1"/>
  <c r="B2216" i="9"/>
  <c r="C2215" i="9"/>
  <c r="E2215" i="9" s="1"/>
  <c r="B2215" i="9"/>
  <c r="C2214" i="9"/>
  <c r="E2214" i="9" s="1"/>
  <c r="B2214" i="9"/>
  <c r="C2213" i="9"/>
  <c r="E2213" i="9" s="1"/>
  <c r="B2213" i="9"/>
  <c r="C2212" i="9"/>
  <c r="E2212" i="9" s="1"/>
  <c r="B2212" i="9"/>
  <c r="C2211" i="9"/>
  <c r="E2211" i="9" s="1"/>
  <c r="B2211" i="9"/>
  <c r="C2210" i="9"/>
  <c r="E2210" i="9" s="1"/>
  <c r="B2210" i="9"/>
  <c r="C2209" i="9"/>
  <c r="E2209" i="9" s="1"/>
  <c r="B2209" i="9"/>
  <c r="C2208" i="9"/>
  <c r="E2208" i="9" s="1"/>
  <c r="B2208" i="9"/>
  <c r="C2207" i="9"/>
  <c r="E2207" i="9" s="1"/>
  <c r="B2207" i="9"/>
  <c r="C2206" i="9"/>
  <c r="E2206" i="9" s="1"/>
  <c r="B2206" i="9"/>
  <c r="C2205" i="9"/>
  <c r="E2205" i="9" s="1"/>
  <c r="B2205" i="9"/>
  <c r="C2204" i="9"/>
  <c r="E2204" i="9" s="1"/>
  <c r="B2204" i="9"/>
  <c r="C2203" i="9"/>
  <c r="E2203" i="9" s="1"/>
  <c r="B2203" i="9"/>
  <c r="C2202" i="9"/>
  <c r="E2202" i="9" s="1"/>
  <c r="B2202" i="9"/>
  <c r="C2201" i="9"/>
  <c r="E2201" i="9" s="1"/>
  <c r="B2201" i="9"/>
  <c r="C2200" i="9"/>
  <c r="E2200" i="9" s="1"/>
  <c r="B2200" i="9"/>
  <c r="C2199" i="9"/>
  <c r="E2199" i="9" s="1"/>
  <c r="B2199" i="9"/>
  <c r="C2198" i="9"/>
  <c r="E2198" i="9" s="1"/>
  <c r="B2198" i="9"/>
  <c r="C2197" i="9"/>
  <c r="E2197" i="9" s="1"/>
  <c r="B2197" i="9"/>
  <c r="C2196" i="9"/>
  <c r="E2196" i="9" s="1"/>
  <c r="B2196" i="9"/>
  <c r="C2195" i="9"/>
  <c r="E2195" i="9" s="1"/>
  <c r="B2195" i="9"/>
  <c r="C2194" i="9"/>
  <c r="E2194" i="9" s="1"/>
  <c r="B2194" i="9"/>
  <c r="C2193" i="9"/>
  <c r="E2193" i="9" s="1"/>
  <c r="B2193" i="9"/>
  <c r="C2192" i="9"/>
  <c r="E2192" i="9" s="1"/>
  <c r="B2192" i="9"/>
  <c r="C2191" i="9"/>
  <c r="E2191" i="9" s="1"/>
  <c r="B2191" i="9"/>
  <c r="C2190" i="9"/>
  <c r="E2190" i="9" s="1"/>
  <c r="B2190" i="9"/>
  <c r="C2189" i="9"/>
  <c r="E2189" i="9" s="1"/>
  <c r="B2189" i="9"/>
  <c r="C2188" i="9"/>
  <c r="E2188" i="9" s="1"/>
  <c r="B2188" i="9"/>
  <c r="C2187" i="9"/>
  <c r="E2187" i="9" s="1"/>
  <c r="B2187" i="9"/>
  <c r="C2186" i="9"/>
  <c r="E2186" i="9" s="1"/>
  <c r="B2186" i="9"/>
  <c r="C2185" i="9"/>
  <c r="E2185" i="9" s="1"/>
  <c r="B2185" i="9"/>
  <c r="C2184" i="9"/>
  <c r="E2184" i="9" s="1"/>
  <c r="B2184" i="9"/>
  <c r="C2183" i="9"/>
  <c r="E2183" i="9" s="1"/>
  <c r="B2183" i="9"/>
  <c r="C2182" i="9"/>
  <c r="E2182" i="9" s="1"/>
  <c r="B2182" i="9"/>
  <c r="C2181" i="9"/>
  <c r="E2181" i="9" s="1"/>
  <c r="B2181" i="9"/>
  <c r="C2180" i="9"/>
  <c r="E2180" i="9" s="1"/>
  <c r="B2180" i="9"/>
  <c r="C2179" i="9"/>
  <c r="E2179" i="9" s="1"/>
  <c r="B2179" i="9"/>
  <c r="C2178" i="9"/>
  <c r="E2178" i="9" s="1"/>
  <c r="B2178" i="9"/>
  <c r="C2177" i="9"/>
  <c r="E2177" i="9" s="1"/>
  <c r="B2177" i="9"/>
  <c r="C2176" i="9"/>
  <c r="E2176" i="9" s="1"/>
  <c r="B2176" i="9"/>
  <c r="C2175" i="9"/>
  <c r="E2175" i="9" s="1"/>
  <c r="B2175" i="9"/>
  <c r="C2174" i="9"/>
  <c r="E2174" i="9" s="1"/>
  <c r="B2174" i="9"/>
  <c r="C2173" i="9"/>
  <c r="E2173" i="9" s="1"/>
  <c r="B2173" i="9"/>
  <c r="C2172" i="9"/>
  <c r="E2172" i="9" s="1"/>
  <c r="B2172" i="9"/>
  <c r="C2171" i="9"/>
  <c r="E2171" i="9" s="1"/>
  <c r="B2171" i="9"/>
  <c r="C2170" i="9"/>
  <c r="E2170" i="9" s="1"/>
  <c r="B2170" i="9"/>
  <c r="C2169" i="9"/>
  <c r="E2169" i="9" s="1"/>
  <c r="B2169" i="9"/>
  <c r="C2168" i="9"/>
  <c r="E2168" i="9" s="1"/>
  <c r="B2168" i="9"/>
  <c r="C2167" i="9"/>
  <c r="E2167" i="9" s="1"/>
  <c r="B2167" i="9"/>
  <c r="C2166" i="9"/>
  <c r="E2166" i="9" s="1"/>
  <c r="B2166" i="9"/>
  <c r="C2165" i="9"/>
  <c r="E2165" i="9" s="1"/>
  <c r="B2165" i="9"/>
  <c r="C2164" i="9"/>
  <c r="E2164" i="9" s="1"/>
  <c r="B2164" i="9"/>
  <c r="C2163" i="9"/>
  <c r="E2163" i="9" s="1"/>
  <c r="B2163" i="9"/>
  <c r="C2162" i="9"/>
  <c r="E2162" i="9" s="1"/>
  <c r="B2162" i="9"/>
  <c r="C2161" i="9"/>
  <c r="E2161" i="9" s="1"/>
  <c r="B2161" i="9"/>
  <c r="C2160" i="9"/>
  <c r="E2160" i="9" s="1"/>
  <c r="B2160" i="9"/>
  <c r="C2159" i="9"/>
  <c r="E2159" i="9" s="1"/>
  <c r="B2159" i="9"/>
  <c r="C2158" i="9"/>
  <c r="E2158" i="9" s="1"/>
  <c r="B2158" i="9"/>
  <c r="C2157" i="9"/>
  <c r="E2157" i="9" s="1"/>
  <c r="B2157" i="9"/>
  <c r="C2156" i="9"/>
  <c r="E2156" i="9" s="1"/>
  <c r="B2156" i="9"/>
  <c r="C2155" i="9"/>
  <c r="E2155" i="9" s="1"/>
  <c r="B2155" i="9"/>
  <c r="C2154" i="9"/>
  <c r="E2154" i="9" s="1"/>
  <c r="B2154" i="9"/>
  <c r="C2153" i="9"/>
  <c r="E2153" i="9" s="1"/>
  <c r="B2153" i="9"/>
  <c r="C2152" i="9"/>
  <c r="E2152" i="9" s="1"/>
  <c r="B2152" i="9"/>
  <c r="C2151" i="9"/>
  <c r="E2151" i="9" s="1"/>
  <c r="B2151" i="9"/>
  <c r="C2150" i="9"/>
  <c r="E2150" i="9" s="1"/>
  <c r="B2150" i="9"/>
  <c r="C2149" i="9"/>
  <c r="E2149" i="9" s="1"/>
  <c r="B2149" i="9"/>
  <c r="C2148" i="9"/>
  <c r="E2148" i="9" s="1"/>
  <c r="B2148" i="9"/>
  <c r="C2147" i="9"/>
  <c r="E2147" i="9" s="1"/>
  <c r="B2147" i="9"/>
  <c r="C2146" i="9"/>
  <c r="E2146" i="9" s="1"/>
  <c r="B2146" i="9"/>
  <c r="C2145" i="9"/>
  <c r="E2145" i="9" s="1"/>
  <c r="B2145" i="9"/>
  <c r="C2144" i="9"/>
  <c r="E2144" i="9" s="1"/>
  <c r="B2144" i="9"/>
  <c r="C2143" i="9"/>
  <c r="E2143" i="9" s="1"/>
  <c r="B2143" i="9"/>
  <c r="C2142" i="9"/>
  <c r="E2142" i="9" s="1"/>
  <c r="B2142" i="9"/>
  <c r="C2141" i="9"/>
  <c r="E2141" i="9" s="1"/>
  <c r="B2141" i="9"/>
  <c r="C2140" i="9"/>
  <c r="E2140" i="9" s="1"/>
  <c r="B2140" i="9"/>
  <c r="C2139" i="9"/>
  <c r="E2139" i="9" s="1"/>
  <c r="B2139" i="9"/>
  <c r="C2138" i="9"/>
  <c r="E2138" i="9" s="1"/>
  <c r="B2138" i="9"/>
  <c r="C2137" i="9"/>
  <c r="E2137" i="9" s="1"/>
  <c r="B2137" i="9"/>
  <c r="C2136" i="9"/>
  <c r="E2136" i="9" s="1"/>
  <c r="B2136" i="9"/>
  <c r="C2135" i="9"/>
  <c r="E2135" i="9" s="1"/>
  <c r="B2135" i="9"/>
  <c r="C2134" i="9"/>
  <c r="E2134" i="9" s="1"/>
  <c r="B2134" i="9"/>
  <c r="C2133" i="9"/>
  <c r="E2133" i="9" s="1"/>
  <c r="B2133" i="9"/>
  <c r="C2132" i="9"/>
  <c r="E2132" i="9" s="1"/>
  <c r="B2132" i="9"/>
  <c r="C2131" i="9"/>
  <c r="E2131" i="9" s="1"/>
  <c r="B2131" i="9"/>
  <c r="C2130" i="9"/>
  <c r="E2130" i="9" s="1"/>
  <c r="B2130" i="9"/>
  <c r="C2129" i="9"/>
  <c r="E2129" i="9" s="1"/>
  <c r="B2129" i="9"/>
  <c r="C2128" i="9"/>
  <c r="E2128" i="9" s="1"/>
  <c r="B2128" i="9"/>
  <c r="C2127" i="9"/>
  <c r="E2127" i="9" s="1"/>
  <c r="B2127" i="9"/>
  <c r="C2126" i="9"/>
  <c r="E2126" i="9" s="1"/>
  <c r="B2126" i="9"/>
  <c r="C2125" i="9"/>
  <c r="E2125" i="9" s="1"/>
  <c r="B2125" i="9"/>
  <c r="C2124" i="9"/>
  <c r="E2124" i="9" s="1"/>
  <c r="B2124" i="9"/>
  <c r="C2123" i="9"/>
  <c r="E2123" i="9" s="1"/>
  <c r="B2123" i="9"/>
  <c r="C2122" i="9"/>
  <c r="E2122" i="9" s="1"/>
  <c r="B2122" i="9"/>
  <c r="C2121" i="9"/>
  <c r="E2121" i="9" s="1"/>
  <c r="B2121" i="9"/>
  <c r="C2120" i="9"/>
  <c r="E2120" i="9" s="1"/>
  <c r="B2120" i="9"/>
  <c r="C2119" i="9"/>
  <c r="E2119" i="9" s="1"/>
  <c r="B2119" i="9"/>
  <c r="C2118" i="9"/>
  <c r="E2118" i="9" s="1"/>
  <c r="B2118" i="9"/>
  <c r="C2117" i="9"/>
  <c r="E2117" i="9" s="1"/>
  <c r="B2117" i="9"/>
  <c r="C2116" i="9"/>
  <c r="E2116" i="9" s="1"/>
  <c r="B2116" i="9"/>
  <c r="C2115" i="9"/>
  <c r="E2115" i="9" s="1"/>
  <c r="B2115" i="9"/>
  <c r="C2114" i="9"/>
  <c r="E2114" i="9" s="1"/>
  <c r="B2114" i="9"/>
  <c r="C2113" i="9"/>
  <c r="E2113" i="9" s="1"/>
  <c r="B2113" i="9"/>
  <c r="C2112" i="9"/>
  <c r="E2112" i="9" s="1"/>
  <c r="B2112" i="9"/>
  <c r="C2111" i="9"/>
  <c r="E2111" i="9" s="1"/>
  <c r="B2111" i="9"/>
  <c r="C2110" i="9"/>
  <c r="E2110" i="9" s="1"/>
  <c r="B2110" i="9"/>
  <c r="C2109" i="9"/>
  <c r="E2109" i="9" s="1"/>
  <c r="B2109" i="9"/>
  <c r="C2108" i="9"/>
  <c r="E2108" i="9" s="1"/>
  <c r="B2108" i="9"/>
  <c r="C2107" i="9"/>
  <c r="E2107" i="9" s="1"/>
  <c r="B2107" i="9"/>
  <c r="C2106" i="9"/>
  <c r="E2106" i="9" s="1"/>
  <c r="B2106" i="9"/>
  <c r="C2105" i="9"/>
  <c r="E2105" i="9" s="1"/>
  <c r="B2105" i="9"/>
  <c r="C2104" i="9"/>
  <c r="E2104" i="9" s="1"/>
  <c r="B2104" i="9"/>
  <c r="C2103" i="9"/>
  <c r="E2103" i="9" s="1"/>
  <c r="B2103" i="9"/>
  <c r="C2102" i="9"/>
  <c r="E2102" i="9" s="1"/>
  <c r="B2102" i="9"/>
  <c r="C2101" i="9"/>
  <c r="E2101" i="9" s="1"/>
  <c r="B2101" i="9"/>
  <c r="C2100" i="9"/>
  <c r="E2100" i="9" s="1"/>
  <c r="B2100" i="9"/>
  <c r="C2099" i="9"/>
  <c r="E2099" i="9" s="1"/>
  <c r="B2099" i="9"/>
  <c r="C2098" i="9"/>
  <c r="E2098" i="9" s="1"/>
  <c r="B2098" i="9"/>
  <c r="C2097" i="9"/>
  <c r="E2097" i="9" s="1"/>
  <c r="B2097" i="9"/>
  <c r="C2096" i="9"/>
  <c r="E2096" i="9" s="1"/>
  <c r="B2096" i="9"/>
  <c r="C2095" i="9"/>
  <c r="E2095" i="9" s="1"/>
  <c r="B2095" i="9"/>
  <c r="C2094" i="9"/>
  <c r="E2094" i="9" s="1"/>
  <c r="B2094" i="9"/>
  <c r="C2093" i="9"/>
  <c r="E2093" i="9" s="1"/>
  <c r="B2093" i="9"/>
  <c r="C2092" i="9"/>
  <c r="E2092" i="9" s="1"/>
  <c r="B2092" i="9"/>
  <c r="C2091" i="9"/>
  <c r="E2091" i="9" s="1"/>
  <c r="B2091" i="9"/>
  <c r="C2090" i="9"/>
  <c r="E2090" i="9" s="1"/>
  <c r="B2090" i="9"/>
  <c r="C2089" i="9"/>
  <c r="E2089" i="9" s="1"/>
  <c r="B2089" i="9"/>
  <c r="C2088" i="9"/>
  <c r="E2088" i="9" s="1"/>
  <c r="B2088" i="9"/>
  <c r="C2087" i="9"/>
  <c r="E2087" i="9" s="1"/>
  <c r="B2087" i="9"/>
  <c r="C2086" i="9"/>
  <c r="E2086" i="9" s="1"/>
  <c r="B2086" i="9"/>
  <c r="C2085" i="9"/>
  <c r="E2085" i="9" s="1"/>
  <c r="B2085" i="9"/>
  <c r="C2084" i="9"/>
  <c r="E2084" i="9" s="1"/>
  <c r="B2084" i="9"/>
  <c r="C2083" i="9"/>
  <c r="E2083" i="9" s="1"/>
  <c r="B2083" i="9"/>
  <c r="C2082" i="9"/>
  <c r="E2082" i="9" s="1"/>
  <c r="B2082" i="9"/>
  <c r="C2081" i="9"/>
  <c r="E2081" i="9" s="1"/>
  <c r="B2081" i="9"/>
  <c r="C2080" i="9"/>
  <c r="E2080" i="9" s="1"/>
  <c r="B2080" i="9"/>
  <c r="C2079" i="9"/>
  <c r="E2079" i="9" s="1"/>
  <c r="B2079" i="9"/>
  <c r="C2078" i="9"/>
  <c r="E2078" i="9" s="1"/>
  <c r="B2078" i="9"/>
  <c r="C2077" i="9"/>
  <c r="E2077" i="9" s="1"/>
  <c r="B2077" i="9"/>
  <c r="C2076" i="9"/>
  <c r="E2076" i="9" s="1"/>
  <c r="B2076" i="9"/>
  <c r="C2075" i="9"/>
  <c r="E2075" i="9" s="1"/>
  <c r="B2075" i="9"/>
  <c r="C2074" i="9"/>
  <c r="E2074" i="9" s="1"/>
  <c r="B2074" i="9"/>
  <c r="C2073" i="9"/>
  <c r="E2073" i="9" s="1"/>
  <c r="B2073" i="9"/>
  <c r="C2072" i="9"/>
  <c r="E2072" i="9" s="1"/>
  <c r="B2072" i="9"/>
  <c r="C2071" i="9"/>
  <c r="E2071" i="9" s="1"/>
  <c r="B2071" i="9"/>
  <c r="C2070" i="9"/>
  <c r="E2070" i="9" s="1"/>
  <c r="B2070" i="9"/>
  <c r="C2069" i="9"/>
  <c r="E2069" i="9" s="1"/>
  <c r="B2069" i="9"/>
  <c r="C2068" i="9"/>
  <c r="E2068" i="9" s="1"/>
  <c r="B2068" i="9"/>
  <c r="C2067" i="9"/>
  <c r="E2067" i="9" s="1"/>
  <c r="B2067" i="9"/>
  <c r="C2066" i="9"/>
  <c r="E2066" i="9" s="1"/>
  <c r="B2066" i="9"/>
  <c r="C2065" i="9"/>
  <c r="E2065" i="9" s="1"/>
  <c r="B2065" i="9"/>
  <c r="C2064" i="9"/>
  <c r="E2064" i="9" s="1"/>
  <c r="B2064" i="9"/>
  <c r="C2063" i="9"/>
  <c r="E2063" i="9" s="1"/>
  <c r="B2063" i="9"/>
  <c r="C2062" i="9"/>
  <c r="E2062" i="9" s="1"/>
  <c r="B2062" i="9"/>
  <c r="C2061" i="9"/>
  <c r="E2061" i="9" s="1"/>
  <c r="B2061" i="9"/>
  <c r="C2060" i="9"/>
  <c r="E2060" i="9" s="1"/>
  <c r="B2060" i="9"/>
  <c r="C2059" i="9"/>
  <c r="E2059" i="9" s="1"/>
  <c r="B2059" i="9"/>
  <c r="C2058" i="9"/>
  <c r="E2058" i="9" s="1"/>
  <c r="B2058" i="9"/>
  <c r="C2057" i="9"/>
  <c r="E2057" i="9" s="1"/>
  <c r="B2057" i="9"/>
  <c r="C2056" i="9"/>
  <c r="E2056" i="9" s="1"/>
  <c r="B2056" i="9"/>
  <c r="C2055" i="9"/>
  <c r="E2055" i="9" s="1"/>
  <c r="B2055" i="9"/>
  <c r="C2054" i="9"/>
  <c r="E2054" i="9" s="1"/>
  <c r="B2054" i="9"/>
  <c r="C2053" i="9"/>
  <c r="E2053" i="9" s="1"/>
  <c r="B2053" i="9"/>
  <c r="C2052" i="9"/>
  <c r="E2052" i="9" s="1"/>
  <c r="B2052" i="9"/>
  <c r="C2051" i="9"/>
  <c r="E2051" i="9" s="1"/>
  <c r="B2051" i="9"/>
  <c r="C2050" i="9"/>
  <c r="E2050" i="9" s="1"/>
  <c r="B2050" i="9"/>
  <c r="C2049" i="9"/>
  <c r="E2049" i="9" s="1"/>
  <c r="B2049" i="9"/>
  <c r="C2048" i="9"/>
  <c r="E2048" i="9" s="1"/>
  <c r="B2048" i="9"/>
  <c r="C2047" i="9"/>
  <c r="E2047" i="9" s="1"/>
  <c r="B2047" i="9"/>
  <c r="C2046" i="9"/>
  <c r="E2046" i="9" s="1"/>
  <c r="B2046" i="9"/>
  <c r="C2045" i="9"/>
  <c r="E2045" i="9" s="1"/>
  <c r="B2045" i="9"/>
  <c r="C2044" i="9"/>
  <c r="E2044" i="9" s="1"/>
  <c r="B2044" i="9"/>
  <c r="C2043" i="9"/>
  <c r="E2043" i="9" s="1"/>
  <c r="B2043" i="9"/>
  <c r="C2042" i="9"/>
  <c r="E2042" i="9" s="1"/>
  <c r="B2042" i="9"/>
  <c r="C2041" i="9"/>
  <c r="E2041" i="9" s="1"/>
  <c r="B2041" i="9"/>
  <c r="C2040" i="9"/>
  <c r="E2040" i="9" s="1"/>
  <c r="B2040" i="9"/>
  <c r="C2039" i="9"/>
  <c r="E2039" i="9" s="1"/>
  <c r="B2039" i="9"/>
  <c r="C2038" i="9"/>
  <c r="E2038" i="9" s="1"/>
  <c r="B2038" i="9"/>
  <c r="C2037" i="9"/>
  <c r="E2037" i="9" s="1"/>
  <c r="B2037" i="9"/>
  <c r="C2036" i="9"/>
  <c r="E2036" i="9" s="1"/>
  <c r="B2036" i="9"/>
  <c r="C2035" i="9"/>
  <c r="E2035" i="9" s="1"/>
  <c r="B2035" i="9"/>
  <c r="C2034" i="9"/>
  <c r="E2034" i="9" s="1"/>
  <c r="B2034" i="9"/>
  <c r="C2033" i="9"/>
  <c r="E2033" i="9" s="1"/>
  <c r="B2033" i="9"/>
  <c r="C2032" i="9"/>
  <c r="E2032" i="9" s="1"/>
  <c r="B2032" i="9"/>
  <c r="C2031" i="9"/>
  <c r="E2031" i="9" s="1"/>
  <c r="B2031" i="9"/>
  <c r="C2030" i="9"/>
  <c r="E2030" i="9" s="1"/>
  <c r="B2030" i="9"/>
  <c r="C2029" i="9"/>
  <c r="E2029" i="9" s="1"/>
  <c r="B2029" i="9"/>
  <c r="C2028" i="9"/>
  <c r="E2028" i="9" s="1"/>
  <c r="B2028" i="9"/>
  <c r="C2027" i="9"/>
  <c r="E2027" i="9" s="1"/>
  <c r="B2027" i="9"/>
  <c r="C2026" i="9"/>
  <c r="E2026" i="9" s="1"/>
  <c r="B2026" i="9"/>
  <c r="C2025" i="9"/>
  <c r="E2025" i="9" s="1"/>
  <c r="B2025" i="9"/>
  <c r="C2024" i="9"/>
  <c r="E2024" i="9" s="1"/>
  <c r="B2024" i="9"/>
  <c r="C2023" i="9"/>
  <c r="E2023" i="9" s="1"/>
  <c r="B2023" i="9"/>
  <c r="C2022" i="9"/>
  <c r="E2022" i="9" s="1"/>
  <c r="B2022" i="9"/>
  <c r="C2021" i="9"/>
  <c r="E2021" i="9" s="1"/>
  <c r="B2021" i="9"/>
  <c r="C2020" i="9"/>
  <c r="E2020" i="9" s="1"/>
  <c r="B2020" i="9"/>
  <c r="C2019" i="9"/>
  <c r="E2019" i="9" s="1"/>
  <c r="B2019" i="9"/>
  <c r="C2018" i="9"/>
  <c r="E2018" i="9" s="1"/>
  <c r="B2018" i="9"/>
  <c r="C2017" i="9"/>
  <c r="E2017" i="9" s="1"/>
  <c r="B2017" i="9"/>
  <c r="C2016" i="9"/>
  <c r="E2016" i="9" s="1"/>
  <c r="B2016" i="9"/>
  <c r="C2015" i="9"/>
  <c r="E2015" i="9" s="1"/>
  <c r="B2015" i="9"/>
  <c r="C2014" i="9"/>
  <c r="E2014" i="9" s="1"/>
  <c r="B2014" i="9"/>
  <c r="C2013" i="9"/>
  <c r="E2013" i="9" s="1"/>
  <c r="B2013" i="9"/>
  <c r="C2012" i="9"/>
  <c r="E2012" i="9" s="1"/>
  <c r="B2012" i="9"/>
  <c r="C2011" i="9"/>
  <c r="E2011" i="9" s="1"/>
  <c r="B2011" i="9"/>
  <c r="C2010" i="9"/>
  <c r="E2010" i="9" s="1"/>
  <c r="B2010" i="9"/>
  <c r="C2009" i="9"/>
  <c r="E2009" i="9" s="1"/>
  <c r="B2009" i="9"/>
  <c r="C2008" i="9"/>
  <c r="E2008" i="9" s="1"/>
  <c r="B2008" i="9"/>
  <c r="C2007" i="9"/>
  <c r="E2007" i="9" s="1"/>
  <c r="B2007" i="9"/>
  <c r="C2006" i="9"/>
  <c r="E2006" i="9" s="1"/>
  <c r="B2006" i="9"/>
  <c r="C2005" i="9"/>
  <c r="E2005" i="9" s="1"/>
  <c r="B2005" i="9"/>
  <c r="C2004" i="9"/>
  <c r="E2004" i="9" s="1"/>
  <c r="B2004" i="9"/>
  <c r="C2003" i="9"/>
  <c r="E2003" i="9" s="1"/>
  <c r="B2003" i="9"/>
  <c r="C2002" i="9"/>
  <c r="E2002" i="9" s="1"/>
  <c r="B2002" i="9"/>
  <c r="C2001" i="9"/>
  <c r="E2001" i="9" s="1"/>
  <c r="B2001" i="9"/>
  <c r="C2000" i="9"/>
  <c r="E2000" i="9" s="1"/>
  <c r="B2000" i="9"/>
  <c r="C1999" i="9"/>
  <c r="E1999" i="9" s="1"/>
  <c r="B1999" i="9"/>
  <c r="C1998" i="9"/>
  <c r="E1998" i="9" s="1"/>
  <c r="B1998" i="9"/>
  <c r="C1997" i="9"/>
  <c r="E1997" i="9" s="1"/>
  <c r="B1997" i="9"/>
  <c r="C1996" i="9"/>
  <c r="E1996" i="9" s="1"/>
  <c r="B1996" i="9"/>
  <c r="C1995" i="9"/>
  <c r="E1995" i="9" s="1"/>
  <c r="B1995" i="9"/>
  <c r="C1994" i="9"/>
  <c r="E1994" i="9" s="1"/>
  <c r="B1994" i="9"/>
  <c r="C1993" i="9"/>
  <c r="E1993" i="9" s="1"/>
  <c r="B1993" i="9"/>
  <c r="C1992" i="9"/>
  <c r="E1992" i="9" s="1"/>
  <c r="B1992" i="9"/>
  <c r="C1991" i="9"/>
  <c r="E1991" i="9" s="1"/>
  <c r="B1991" i="9"/>
  <c r="C1990" i="9"/>
  <c r="E1990" i="9" s="1"/>
  <c r="B1990" i="9"/>
  <c r="C1989" i="9"/>
  <c r="E1989" i="9" s="1"/>
  <c r="B1989" i="9"/>
  <c r="C1988" i="9"/>
  <c r="E1988" i="9" s="1"/>
  <c r="B1988" i="9"/>
  <c r="C1987" i="9"/>
  <c r="E1987" i="9" s="1"/>
  <c r="B1987" i="9"/>
  <c r="C1986" i="9"/>
  <c r="E1986" i="9" s="1"/>
  <c r="B1986" i="9"/>
  <c r="C1985" i="9"/>
  <c r="E1985" i="9" s="1"/>
  <c r="B1985" i="9"/>
  <c r="C1984" i="9"/>
  <c r="E1984" i="9" s="1"/>
  <c r="B1984" i="9"/>
  <c r="C1983" i="9"/>
  <c r="E1983" i="9" s="1"/>
  <c r="B1983" i="9"/>
  <c r="C1982" i="9"/>
  <c r="E1982" i="9" s="1"/>
  <c r="B1982" i="9"/>
  <c r="C1981" i="9"/>
  <c r="E1981" i="9" s="1"/>
  <c r="B1981" i="9"/>
  <c r="C1980" i="9"/>
  <c r="E1980" i="9" s="1"/>
  <c r="B1980" i="9"/>
  <c r="C1979" i="9"/>
  <c r="E1979" i="9" s="1"/>
  <c r="B1979" i="9"/>
  <c r="C1978" i="9"/>
  <c r="E1978" i="9" s="1"/>
  <c r="B1978" i="9"/>
  <c r="C1977" i="9"/>
  <c r="E1977" i="9" s="1"/>
  <c r="B1977" i="9"/>
  <c r="C1976" i="9"/>
  <c r="E1976" i="9" s="1"/>
  <c r="B1976" i="9"/>
  <c r="C1975" i="9"/>
  <c r="E1975" i="9" s="1"/>
  <c r="B1975" i="9"/>
  <c r="C1974" i="9"/>
  <c r="E1974" i="9" s="1"/>
  <c r="B1974" i="9"/>
  <c r="C1973" i="9"/>
  <c r="E1973" i="9" s="1"/>
  <c r="B1973" i="9"/>
  <c r="C1972" i="9"/>
  <c r="E1972" i="9" s="1"/>
  <c r="B1972" i="9"/>
  <c r="C1971" i="9"/>
  <c r="E1971" i="9" s="1"/>
  <c r="B1971" i="9"/>
  <c r="C1970" i="9"/>
  <c r="E1970" i="9" s="1"/>
  <c r="B1970" i="9"/>
  <c r="C1969" i="9"/>
  <c r="E1969" i="9" s="1"/>
  <c r="B1969" i="9"/>
  <c r="C1968" i="9"/>
  <c r="E1968" i="9" s="1"/>
  <c r="B1968" i="9"/>
  <c r="C1967" i="9"/>
  <c r="E1967" i="9" s="1"/>
  <c r="B1967" i="9"/>
  <c r="C1966" i="9"/>
  <c r="E1966" i="9" s="1"/>
  <c r="B1966" i="9"/>
  <c r="C1965" i="9"/>
  <c r="E1965" i="9" s="1"/>
  <c r="B1965" i="9"/>
  <c r="C1964" i="9"/>
  <c r="E1964" i="9" s="1"/>
  <c r="B1964" i="9"/>
  <c r="C1963" i="9"/>
  <c r="E1963" i="9" s="1"/>
  <c r="B1963" i="9"/>
  <c r="C1962" i="9"/>
  <c r="E1962" i="9" s="1"/>
  <c r="B1962" i="9"/>
  <c r="C1961" i="9"/>
  <c r="E1961" i="9" s="1"/>
  <c r="B1961" i="9"/>
  <c r="C1960" i="9"/>
  <c r="E1960" i="9" s="1"/>
  <c r="B1960" i="9"/>
  <c r="C1959" i="9"/>
  <c r="E1959" i="9" s="1"/>
  <c r="B1959" i="9"/>
  <c r="C1958" i="9"/>
  <c r="E1958" i="9" s="1"/>
  <c r="B1958" i="9"/>
  <c r="C1957" i="9"/>
  <c r="E1957" i="9" s="1"/>
  <c r="B1957" i="9"/>
  <c r="C1956" i="9"/>
  <c r="E1956" i="9" s="1"/>
  <c r="B1956" i="9"/>
  <c r="C1955" i="9"/>
  <c r="E1955" i="9" s="1"/>
  <c r="B1955" i="9"/>
  <c r="C1954" i="9"/>
  <c r="E1954" i="9" s="1"/>
  <c r="B1954" i="9"/>
  <c r="C1953" i="9"/>
  <c r="E1953" i="9" s="1"/>
  <c r="B1953" i="9"/>
  <c r="C1952" i="9"/>
  <c r="E1952" i="9" s="1"/>
  <c r="B1952" i="9"/>
  <c r="C1951" i="9"/>
  <c r="E1951" i="9" s="1"/>
  <c r="B1951" i="9"/>
  <c r="C1950" i="9"/>
  <c r="E1950" i="9" s="1"/>
  <c r="B1950" i="9"/>
  <c r="C1949" i="9"/>
  <c r="E1949" i="9" s="1"/>
  <c r="B1949" i="9"/>
  <c r="C1948" i="9"/>
  <c r="E1948" i="9" s="1"/>
  <c r="B1948" i="9"/>
  <c r="C1947" i="9"/>
  <c r="E1947" i="9" s="1"/>
  <c r="B1947" i="9"/>
  <c r="C1946" i="9"/>
  <c r="E1946" i="9" s="1"/>
  <c r="B1946" i="9"/>
  <c r="C1945" i="9"/>
  <c r="E1945" i="9" s="1"/>
  <c r="B1945" i="9"/>
  <c r="C1944" i="9"/>
  <c r="E1944" i="9" s="1"/>
  <c r="B1944" i="9"/>
  <c r="C1943" i="9"/>
  <c r="E1943" i="9" s="1"/>
  <c r="B1943" i="9"/>
  <c r="C1942" i="9"/>
  <c r="E1942" i="9" s="1"/>
  <c r="B1942" i="9"/>
  <c r="C1941" i="9"/>
  <c r="E1941" i="9" s="1"/>
  <c r="B1941" i="9"/>
  <c r="C1940" i="9"/>
  <c r="E1940" i="9" s="1"/>
  <c r="B1940" i="9"/>
  <c r="C1939" i="9"/>
  <c r="E1939" i="9" s="1"/>
  <c r="B1939" i="9"/>
  <c r="C1938" i="9"/>
  <c r="E1938" i="9" s="1"/>
  <c r="B1938" i="9"/>
  <c r="C1937" i="9"/>
  <c r="E1937" i="9" s="1"/>
  <c r="B1937" i="9"/>
  <c r="C1936" i="9"/>
  <c r="E1936" i="9" s="1"/>
  <c r="B1936" i="9"/>
  <c r="C1935" i="9"/>
  <c r="E1935" i="9" s="1"/>
  <c r="B1935" i="9"/>
  <c r="C1934" i="9"/>
  <c r="E1934" i="9" s="1"/>
  <c r="B1934" i="9"/>
  <c r="C1933" i="9"/>
  <c r="E1933" i="9" s="1"/>
  <c r="B1933" i="9"/>
  <c r="C1932" i="9"/>
  <c r="E1932" i="9" s="1"/>
  <c r="B1932" i="9"/>
  <c r="C1931" i="9"/>
  <c r="E1931" i="9" s="1"/>
  <c r="B1931" i="9"/>
  <c r="C1930" i="9"/>
  <c r="E1930" i="9" s="1"/>
  <c r="B1930" i="9"/>
  <c r="C1929" i="9"/>
  <c r="E1929" i="9" s="1"/>
  <c r="B1929" i="9"/>
  <c r="C1928" i="9"/>
  <c r="E1928" i="9" s="1"/>
  <c r="B1928" i="9"/>
  <c r="C1927" i="9"/>
  <c r="E1927" i="9" s="1"/>
  <c r="B1927" i="9"/>
  <c r="C1926" i="9"/>
  <c r="E1926" i="9" s="1"/>
  <c r="B1926" i="9"/>
  <c r="C1925" i="9"/>
  <c r="E1925" i="9" s="1"/>
  <c r="B1925" i="9"/>
  <c r="C1924" i="9"/>
  <c r="E1924" i="9" s="1"/>
  <c r="B1924" i="9"/>
  <c r="C1923" i="9"/>
  <c r="E1923" i="9" s="1"/>
  <c r="B1923" i="9"/>
  <c r="C1922" i="9"/>
  <c r="E1922" i="9" s="1"/>
  <c r="B1922" i="9"/>
  <c r="C1921" i="9"/>
  <c r="E1921" i="9" s="1"/>
  <c r="B1921" i="9"/>
  <c r="C1920" i="9"/>
  <c r="E1920" i="9" s="1"/>
  <c r="B1920" i="9"/>
  <c r="C1919" i="9"/>
  <c r="E1919" i="9" s="1"/>
  <c r="B1919" i="9"/>
  <c r="C1918" i="9"/>
  <c r="E1918" i="9" s="1"/>
  <c r="B1918" i="9"/>
  <c r="C1917" i="9"/>
  <c r="E1917" i="9" s="1"/>
  <c r="B1917" i="9"/>
  <c r="C1916" i="9"/>
  <c r="E1916" i="9" s="1"/>
  <c r="B1916" i="9"/>
  <c r="C1915" i="9"/>
  <c r="E1915" i="9" s="1"/>
  <c r="B1915" i="9"/>
  <c r="C1914" i="9"/>
  <c r="E1914" i="9" s="1"/>
  <c r="B1914" i="9"/>
  <c r="C1913" i="9"/>
  <c r="E1913" i="9" s="1"/>
  <c r="B1913" i="9"/>
  <c r="C1912" i="9"/>
  <c r="E1912" i="9" s="1"/>
  <c r="B1912" i="9"/>
  <c r="C1911" i="9"/>
  <c r="E1911" i="9" s="1"/>
  <c r="B1911" i="9"/>
  <c r="C1910" i="9"/>
  <c r="E1910" i="9" s="1"/>
  <c r="B1910" i="9"/>
  <c r="C1909" i="9"/>
  <c r="E1909" i="9" s="1"/>
  <c r="B1909" i="9"/>
  <c r="C1908" i="9"/>
  <c r="E1908" i="9" s="1"/>
  <c r="B1908" i="9"/>
  <c r="C1907" i="9"/>
  <c r="E1907" i="9" s="1"/>
  <c r="B1907" i="9"/>
  <c r="C1906" i="9"/>
  <c r="E1906" i="9" s="1"/>
  <c r="B1906" i="9"/>
  <c r="C1905" i="9"/>
  <c r="E1905" i="9" s="1"/>
  <c r="B1905" i="9"/>
  <c r="C1904" i="9"/>
  <c r="E1904" i="9" s="1"/>
  <c r="B1904" i="9"/>
  <c r="C1903" i="9"/>
  <c r="E1903" i="9" s="1"/>
  <c r="B1903" i="9"/>
  <c r="C1902" i="9"/>
  <c r="E1902" i="9" s="1"/>
  <c r="B1902" i="9"/>
  <c r="C1901" i="9"/>
  <c r="E1901" i="9" s="1"/>
  <c r="B1901" i="9"/>
  <c r="C1900" i="9"/>
  <c r="E1900" i="9" s="1"/>
  <c r="B1900" i="9"/>
  <c r="C1899" i="9"/>
  <c r="E1899" i="9" s="1"/>
  <c r="B1899" i="9"/>
  <c r="C1898" i="9"/>
  <c r="E1898" i="9" s="1"/>
  <c r="B1898" i="9"/>
  <c r="C1897" i="9"/>
  <c r="E1897" i="9" s="1"/>
  <c r="B1897" i="9"/>
  <c r="C1896" i="9"/>
  <c r="E1896" i="9" s="1"/>
  <c r="B1896" i="9"/>
  <c r="C1895" i="9"/>
  <c r="E1895" i="9" s="1"/>
  <c r="B1895" i="9"/>
  <c r="C1894" i="9"/>
  <c r="E1894" i="9" s="1"/>
  <c r="B1894" i="9"/>
  <c r="C1893" i="9"/>
  <c r="E1893" i="9" s="1"/>
  <c r="B1893" i="9"/>
  <c r="C1892" i="9"/>
  <c r="E1892" i="9" s="1"/>
  <c r="B1892" i="9"/>
  <c r="C1891" i="9"/>
  <c r="E1891" i="9" s="1"/>
  <c r="B1891" i="9"/>
  <c r="C1890" i="9"/>
  <c r="E1890" i="9" s="1"/>
  <c r="B1890" i="9"/>
  <c r="C1889" i="9"/>
  <c r="E1889" i="9" s="1"/>
  <c r="B1889" i="9"/>
  <c r="C1888" i="9"/>
  <c r="E1888" i="9" s="1"/>
  <c r="B1888" i="9"/>
  <c r="C1887" i="9"/>
  <c r="E1887" i="9" s="1"/>
  <c r="B1887" i="9"/>
  <c r="C1886" i="9"/>
  <c r="E1886" i="9" s="1"/>
  <c r="B1886" i="9"/>
  <c r="C1885" i="9"/>
  <c r="E1885" i="9" s="1"/>
  <c r="B1885" i="9"/>
  <c r="C1884" i="9"/>
  <c r="E1884" i="9" s="1"/>
  <c r="B1884" i="9"/>
  <c r="C1883" i="9"/>
  <c r="E1883" i="9" s="1"/>
  <c r="B1883" i="9"/>
  <c r="C1882" i="9"/>
  <c r="E1882" i="9" s="1"/>
  <c r="B1882" i="9"/>
  <c r="C1881" i="9"/>
  <c r="E1881" i="9" s="1"/>
  <c r="B1881" i="9"/>
  <c r="C1880" i="9"/>
  <c r="E1880" i="9" s="1"/>
  <c r="B1880" i="9"/>
  <c r="C1879" i="9"/>
  <c r="E1879" i="9" s="1"/>
  <c r="B1879" i="9"/>
  <c r="C1878" i="9"/>
  <c r="E1878" i="9" s="1"/>
  <c r="B1878" i="9"/>
  <c r="C1877" i="9"/>
  <c r="E1877" i="9" s="1"/>
  <c r="B1877" i="9"/>
  <c r="C1876" i="9"/>
  <c r="E1876" i="9" s="1"/>
  <c r="B1876" i="9"/>
  <c r="C1875" i="9"/>
  <c r="E1875" i="9" s="1"/>
  <c r="B1875" i="9"/>
  <c r="C1874" i="9"/>
  <c r="E1874" i="9" s="1"/>
  <c r="B1874" i="9"/>
  <c r="C1873" i="9"/>
  <c r="E1873" i="9" s="1"/>
  <c r="B1873" i="9"/>
  <c r="C1872" i="9"/>
  <c r="E1872" i="9" s="1"/>
  <c r="B1872" i="9"/>
  <c r="C1871" i="9"/>
  <c r="E1871" i="9" s="1"/>
  <c r="B1871" i="9"/>
  <c r="C1870" i="9"/>
  <c r="E1870" i="9" s="1"/>
  <c r="B1870" i="9"/>
  <c r="C1869" i="9"/>
  <c r="E1869" i="9" s="1"/>
  <c r="B1869" i="9"/>
  <c r="C1868" i="9"/>
  <c r="E1868" i="9" s="1"/>
  <c r="B1868" i="9"/>
  <c r="C1867" i="9"/>
  <c r="E1867" i="9" s="1"/>
  <c r="B1867" i="9"/>
  <c r="C1866" i="9"/>
  <c r="E1866" i="9" s="1"/>
  <c r="B1866" i="9"/>
  <c r="C1865" i="9"/>
  <c r="E1865" i="9" s="1"/>
  <c r="B1865" i="9"/>
  <c r="C1864" i="9"/>
  <c r="E1864" i="9" s="1"/>
  <c r="B1864" i="9"/>
  <c r="C1863" i="9"/>
  <c r="E1863" i="9" s="1"/>
  <c r="B1863" i="9"/>
  <c r="C1862" i="9"/>
  <c r="E1862" i="9" s="1"/>
  <c r="B1862" i="9"/>
  <c r="C1861" i="9"/>
  <c r="E1861" i="9" s="1"/>
  <c r="B1861" i="9"/>
  <c r="C1860" i="9"/>
  <c r="E1860" i="9" s="1"/>
  <c r="B1860" i="9"/>
  <c r="C1859" i="9"/>
  <c r="E1859" i="9" s="1"/>
  <c r="B1859" i="9"/>
  <c r="C1858" i="9"/>
  <c r="E1858" i="9" s="1"/>
  <c r="B1858" i="9"/>
  <c r="C1857" i="9"/>
  <c r="E1857" i="9" s="1"/>
  <c r="B1857" i="9"/>
  <c r="C1856" i="9"/>
  <c r="E1856" i="9" s="1"/>
  <c r="B1856" i="9"/>
  <c r="C1855" i="9"/>
  <c r="E1855" i="9" s="1"/>
  <c r="B1855" i="9"/>
  <c r="C1854" i="9"/>
  <c r="E1854" i="9" s="1"/>
  <c r="B1854" i="9"/>
  <c r="C1853" i="9"/>
  <c r="E1853" i="9" s="1"/>
  <c r="B1853" i="9"/>
  <c r="C1852" i="9"/>
  <c r="E1852" i="9" s="1"/>
  <c r="B1852" i="9"/>
  <c r="C1851" i="9"/>
  <c r="E1851" i="9" s="1"/>
  <c r="B1851" i="9"/>
  <c r="C1850" i="9"/>
  <c r="E1850" i="9" s="1"/>
  <c r="B1850" i="9"/>
  <c r="C1849" i="9"/>
  <c r="E1849" i="9" s="1"/>
  <c r="B1849" i="9"/>
  <c r="C1848" i="9"/>
  <c r="E1848" i="9" s="1"/>
  <c r="B1848" i="9"/>
  <c r="C1847" i="9"/>
  <c r="E1847" i="9" s="1"/>
  <c r="B1847" i="9"/>
  <c r="C1846" i="9"/>
  <c r="E1846" i="9" s="1"/>
  <c r="B1846" i="9"/>
  <c r="C1845" i="9"/>
  <c r="E1845" i="9" s="1"/>
  <c r="B1845" i="9"/>
  <c r="C1844" i="9"/>
  <c r="E1844" i="9" s="1"/>
  <c r="B1844" i="9"/>
  <c r="C1843" i="9"/>
  <c r="E1843" i="9" s="1"/>
  <c r="B1843" i="9"/>
  <c r="C1842" i="9"/>
  <c r="E1842" i="9" s="1"/>
  <c r="B1842" i="9"/>
  <c r="C1841" i="9"/>
  <c r="E1841" i="9" s="1"/>
  <c r="B1841" i="9"/>
  <c r="C1840" i="9"/>
  <c r="E1840" i="9" s="1"/>
  <c r="B1840" i="9"/>
  <c r="C1839" i="9"/>
  <c r="E1839" i="9" s="1"/>
  <c r="B1839" i="9"/>
  <c r="C1838" i="9"/>
  <c r="E1838" i="9" s="1"/>
  <c r="B1838" i="9"/>
  <c r="C1837" i="9"/>
  <c r="E1837" i="9" s="1"/>
  <c r="B1837" i="9"/>
  <c r="C1836" i="9"/>
  <c r="E1836" i="9" s="1"/>
  <c r="B1836" i="9"/>
  <c r="C1835" i="9"/>
  <c r="E1835" i="9" s="1"/>
  <c r="B1835" i="9"/>
  <c r="C1834" i="9"/>
  <c r="E1834" i="9" s="1"/>
  <c r="B1834" i="9"/>
  <c r="C1833" i="9"/>
  <c r="E1833" i="9" s="1"/>
  <c r="B1833" i="9"/>
  <c r="C1832" i="9"/>
  <c r="E1832" i="9" s="1"/>
  <c r="B1832" i="9"/>
  <c r="C1831" i="9"/>
  <c r="E1831" i="9" s="1"/>
  <c r="B1831" i="9"/>
  <c r="C1830" i="9"/>
  <c r="E1830" i="9" s="1"/>
  <c r="B1830" i="9"/>
  <c r="C1829" i="9"/>
  <c r="E1829" i="9" s="1"/>
  <c r="B1829" i="9"/>
  <c r="C1828" i="9"/>
  <c r="E1828" i="9" s="1"/>
  <c r="B1828" i="9"/>
  <c r="C1827" i="9"/>
  <c r="E1827" i="9" s="1"/>
  <c r="B1827" i="9"/>
  <c r="C1826" i="9"/>
  <c r="E1826" i="9" s="1"/>
  <c r="B1826" i="9"/>
  <c r="C1825" i="9"/>
  <c r="E1825" i="9" s="1"/>
  <c r="B1825" i="9"/>
  <c r="C1824" i="9"/>
  <c r="E1824" i="9" s="1"/>
  <c r="B1824" i="9"/>
  <c r="C1823" i="9"/>
  <c r="E1823" i="9" s="1"/>
  <c r="B1823" i="9"/>
  <c r="C1822" i="9"/>
  <c r="E1822" i="9" s="1"/>
  <c r="B1822" i="9"/>
  <c r="C1821" i="9"/>
  <c r="E1821" i="9" s="1"/>
  <c r="B1821" i="9"/>
  <c r="C1820" i="9"/>
  <c r="E1820" i="9" s="1"/>
  <c r="B1820" i="9"/>
  <c r="C1819" i="9"/>
  <c r="E1819" i="9" s="1"/>
  <c r="B1819" i="9"/>
  <c r="C1818" i="9"/>
  <c r="E1818" i="9" s="1"/>
  <c r="B1818" i="9"/>
  <c r="C1817" i="9"/>
  <c r="E1817" i="9" s="1"/>
  <c r="B1817" i="9"/>
  <c r="C1816" i="9"/>
  <c r="E1816" i="9" s="1"/>
  <c r="B1816" i="9"/>
  <c r="C1815" i="9"/>
  <c r="E1815" i="9" s="1"/>
  <c r="B1815" i="9"/>
  <c r="C1814" i="9"/>
  <c r="E1814" i="9" s="1"/>
  <c r="B1814" i="9"/>
  <c r="C1813" i="9"/>
  <c r="E1813" i="9" s="1"/>
  <c r="B1813" i="9"/>
  <c r="C1812" i="9"/>
  <c r="E1812" i="9" s="1"/>
  <c r="B1812" i="9"/>
  <c r="C1811" i="9"/>
  <c r="E1811" i="9" s="1"/>
  <c r="B1811" i="9"/>
  <c r="C1810" i="9"/>
  <c r="E1810" i="9" s="1"/>
  <c r="B1810" i="9"/>
  <c r="C1809" i="9"/>
  <c r="E1809" i="9" s="1"/>
  <c r="B1809" i="9"/>
  <c r="C1808" i="9"/>
  <c r="E1808" i="9" s="1"/>
  <c r="B1808" i="9"/>
  <c r="C1807" i="9"/>
  <c r="E1807" i="9" s="1"/>
  <c r="B1807" i="9"/>
  <c r="C1806" i="9"/>
  <c r="E1806" i="9" s="1"/>
  <c r="B1806" i="9"/>
  <c r="C1805" i="9"/>
  <c r="E1805" i="9" s="1"/>
  <c r="B1805" i="9"/>
  <c r="C1804" i="9"/>
  <c r="E1804" i="9" s="1"/>
  <c r="B1804" i="9"/>
  <c r="C1803" i="9"/>
  <c r="E1803" i="9" s="1"/>
  <c r="B1803" i="9"/>
  <c r="C1802" i="9"/>
  <c r="E1802" i="9" s="1"/>
  <c r="B1802" i="9"/>
  <c r="C1801" i="9"/>
  <c r="E1801" i="9" s="1"/>
  <c r="B1801" i="9"/>
  <c r="C1800" i="9"/>
  <c r="E1800" i="9" s="1"/>
  <c r="B1800" i="9"/>
  <c r="C1799" i="9"/>
  <c r="E1799" i="9" s="1"/>
  <c r="B1799" i="9"/>
  <c r="C1798" i="9"/>
  <c r="E1798" i="9" s="1"/>
  <c r="B1798" i="9"/>
  <c r="C1797" i="9"/>
  <c r="E1797" i="9" s="1"/>
  <c r="B1797" i="9"/>
  <c r="C1796" i="9"/>
  <c r="E1796" i="9" s="1"/>
  <c r="B1796" i="9"/>
  <c r="C1795" i="9"/>
  <c r="E1795" i="9" s="1"/>
  <c r="B1795" i="9"/>
  <c r="C1794" i="9"/>
  <c r="E1794" i="9" s="1"/>
  <c r="B1794" i="9"/>
  <c r="C1793" i="9"/>
  <c r="E1793" i="9" s="1"/>
  <c r="B1793" i="9"/>
  <c r="C1792" i="9"/>
  <c r="E1792" i="9" s="1"/>
  <c r="B1792" i="9"/>
  <c r="C1791" i="9"/>
  <c r="E1791" i="9" s="1"/>
  <c r="B1791" i="9"/>
  <c r="C1790" i="9"/>
  <c r="E1790" i="9" s="1"/>
  <c r="B1790" i="9"/>
  <c r="C1789" i="9"/>
  <c r="E1789" i="9" s="1"/>
  <c r="B1789" i="9"/>
  <c r="C1788" i="9"/>
  <c r="E1788" i="9" s="1"/>
  <c r="B1788" i="9"/>
  <c r="C1787" i="9"/>
  <c r="E1787" i="9" s="1"/>
  <c r="B1787" i="9"/>
  <c r="C1786" i="9"/>
  <c r="E1786" i="9" s="1"/>
  <c r="B1786" i="9"/>
  <c r="C1785" i="9"/>
  <c r="E1785" i="9" s="1"/>
  <c r="B1785" i="9"/>
  <c r="C1784" i="9"/>
  <c r="E1784" i="9" s="1"/>
  <c r="B1784" i="9"/>
  <c r="C1783" i="9"/>
  <c r="E1783" i="9" s="1"/>
  <c r="B1783" i="9"/>
  <c r="C1782" i="9"/>
  <c r="E1782" i="9" s="1"/>
  <c r="B1782" i="9"/>
  <c r="C1781" i="9"/>
  <c r="E1781" i="9" s="1"/>
  <c r="B1781" i="9"/>
  <c r="C1780" i="9"/>
  <c r="E1780" i="9" s="1"/>
  <c r="B1780" i="9"/>
  <c r="C1779" i="9"/>
  <c r="E1779" i="9" s="1"/>
  <c r="B1779" i="9"/>
  <c r="C1778" i="9"/>
  <c r="E1778" i="9" s="1"/>
  <c r="B1778" i="9"/>
  <c r="C1777" i="9"/>
  <c r="E1777" i="9" s="1"/>
  <c r="B1777" i="9"/>
  <c r="C1776" i="9"/>
  <c r="E1776" i="9" s="1"/>
  <c r="B1776" i="9"/>
  <c r="C1775" i="9"/>
  <c r="E1775" i="9" s="1"/>
  <c r="B1775" i="9"/>
  <c r="C1774" i="9"/>
  <c r="E1774" i="9" s="1"/>
  <c r="B1774" i="9"/>
  <c r="C1773" i="9"/>
  <c r="E1773" i="9" s="1"/>
  <c r="B1773" i="9"/>
  <c r="C1772" i="9"/>
  <c r="E1772" i="9" s="1"/>
  <c r="B1772" i="9"/>
  <c r="C1771" i="9"/>
  <c r="E1771" i="9" s="1"/>
  <c r="B1771" i="9"/>
  <c r="C1770" i="9"/>
  <c r="E1770" i="9" s="1"/>
  <c r="B1770" i="9"/>
  <c r="C1769" i="9"/>
  <c r="E1769" i="9" s="1"/>
  <c r="B1769" i="9"/>
  <c r="C1768" i="9"/>
  <c r="E1768" i="9" s="1"/>
  <c r="B1768" i="9"/>
  <c r="C1767" i="9"/>
  <c r="E1767" i="9" s="1"/>
  <c r="B1767" i="9"/>
  <c r="C1766" i="9"/>
  <c r="E1766" i="9" s="1"/>
  <c r="B1766" i="9"/>
  <c r="C1765" i="9"/>
  <c r="E1765" i="9" s="1"/>
  <c r="B1765" i="9"/>
  <c r="C1764" i="9"/>
  <c r="E1764" i="9" s="1"/>
  <c r="B1764" i="9"/>
  <c r="C1763" i="9"/>
  <c r="E1763" i="9" s="1"/>
  <c r="B1763" i="9"/>
  <c r="C1762" i="9"/>
  <c r="E1762" i="9" s="1"/>
  <c r="B1762" i="9"/>
  <c r="C1761" i="9"/>
  <c r="E1761" i="9" s="1"/>
  <c r="B1761" i="9"/>
  <c r="C1760" i="9"/>
  <c r="E1760" i="9" s="1"/>
  <c r="B1760" i="9"/>
  <c r="C1759" i="9"/>
  <c r="E1759" i="9" s="1"/>
  <c r="B1759" i="9"/>
  <c r="C1758" i="9"/>
  <c r="E1758" i="9" s="1"/>
  <c r="B1758" i="9"/>
  <c r="C1757" i="9"/>
  <c r="E1757" i="9" s="1"/>
  <c r="B1757" i="9"/>
  <c r="C1756" i="9"/>
  <c r="E1756" i="9" s="1"/>
  <c r="B1756" i="9"/>
  <c r="C1755" i="9"/>
  <c r="E1755" i="9" s="1"/>
  <c r="B1755" i="9"/>
  <c r="C1754" i="9"/>
  <c r="E1754" i="9" s="1"/>
  <c r="B1754" i="9"/>
  <c r="C1753" i="9"/>
  <c r="E1753" i="9" s="1"/>
  <c r="B1753" i="9"/>
  <c r="C1752" i="9"/>
  <c r="E1752" i="9" s="1"/>
  <c r="B1752" i="9"/>
  <c r="C1751" i="9"/>
  <c r="E1751" i="9" s="1"/>
  <c r="B1751" i="9"/>
  <c r="C1750" i="9"/>
  <c r="E1750" i="9" s="1"/>
  <c r="B1750" i="9"/>
  <c r="C1749" i="9"/>
  <c r="E1749" i="9" s="1"/>
  <c r="B1749" i="9"/>
  <c r="C1748" i="9"/>
  <c r="E1748" i="9" s="1"/>
  <c r="B1748" i="9"/>
  <c r="C1747" i="9"/>
  <c r="E1747" i="9" s="1"/>
  <c r="B1747" i="9"/>
  <c r="C1746" i="9"/>
  <c r="E1746" i="9" s="1"/>
  <c r="B1746" i="9"/>
  <c r="C1745" i="9"/>
  <c r="E1745" i="9" s="1"/>
  <c r="B1745" i="9"/>
  <c r="C1744" i="9"/>
  <c r="E1744" i="9" s="1"/>
  <c r="B1744" i="9"/>
  <c r="C1743" i="9"/>
  <c r="E1743" i="9" s="1"/>
  <c r="B1743" i="9"/>
  <c r="C1742" i="9"/>
  <c r="E1742" i="9" s="1"/>
  <c r="B1742" i="9"/>
  <c r="C1741" i="9"/>
  <c r="E1741" i="9" s="1"/>
  <c r="B1741" i="9"/>
  <c r="C1740" i="9"/>
  <c r="E1740" i="9" s="1"/>
  <c r="B1740" i="9"/>
  <c r="C1739" i="9"/>
  <c r="E1739" i="9" s="1"/>
  <c r="B1739" i="9"/>
  <c r="C1738" i="9"/>
  <c r="E1738" i="9" s="1"/>
  <c r="B1738" i="9"/>
  <c r="C1737" i="9"/>
  <c r="E1737" i="9" s="1"/>
  <c r="B1737" i="9"/>
  <c r="C1736" i="9"/>
  <c r="E1736" i="9" s="1"/>
  <c r="B1736" i="9"/>
  <c r="C1735" i="9"/>
  <c r="E1735" i="9" s="1"/>
  <c r="B1735" i="9"/>
  <c r="C1734" i="9"/>
  <c r="E1734" i="9" s="1"/>
  <c r="B1734" i="9"/>
  <c r="C1733" i="9"/>
  <c r="E1733" i="9" s="1"/>
  <c r="B1733" i="9"/>
  <c r="C1732" i="9"/>
  <c r="E1732" i="9" s="1"/>
  <c r="B1732" i="9"/>
  <c r="C1731" i="9"/>
  <c r="E1731" i="9" s="1"/>
  <c r="B1731" i="9"/>
  <c r="C1730" i="9"/>
  <c r="E1730" i="9" s="1"/>
  <c r="B1730" i="9"/>
  <c r="C1729" i="9"/>
  <c r="E1729" i="9" s="1"/>
  <c r="B1729" i="9"/>
  <c r="C1728" i="9"/>
  <c r="E1728" i="9" s="1"/>
  <c r="B1728" i="9"/>
  <c r="C1727" i="9"/>
  <c r="E1727" i="9" s="1"/>
  <c r="B1727" i="9"/>
  <c r="C1726" i="9"/>
  <c r="E1726" i="9" s="1"/>
  <c r="B1726" i="9"/>
  <c r="C1725" i="9"/>
  <c r="E1725" i="9" s="1"/>
  <c r="B1725" i="9"/>
  <c r="C1724" i="9"/>
  <c r="E1724" i="9" s="1"/>
  <c r="B1724" i="9"/>
  <c r="C1723" i="9"/>
  <c r="E1723" i="9" s="1"/>
  <c r="B1723" i="9"/>
  <c r="C1722" i="9"/>
  <c r="E1722" i="9" s="1"/>
  <c r="B1722" i="9"/>
  <c r="C1721" i="9"/>
  <c r="E1721" i="9" s="1"/>
  <c r="B1721" i="9"/>
  <c r="C1720" i="9"/>
  <c r="E1720" i="9" s="1"/>
  <c r="B1720" i="9"/>
  <c r="C1719" i="9"/>
  <c r="E1719" i="9" s="1"/>
  <c r="B1719" i="9"/>
  <c r="C1718" i="9"/>
  <c r="E1718" i="9" s="1"/>
  <c r="B1718" i="9"/>
  <c r="C1717" i="9"/>
  <c r="E1717" i="9" s="1"/>
  <c r="B1717" i="9"/>
  <c r="C1716" i="9"/>
  <c r="E1716" i="9" s="1"/>
  <c r="B1716" i="9"/>
  <c r="C1715" i="9"/>
  <c r="E1715" i="9" s="1"/>
  <c r="B1715" i="9"/>
  <c r="C1714" i="9"/>
  <c r="E1714" i="9" s="1"/>
  <c r="B1714" i="9"/>
  <c r="C1713" i="9"/>
  <c r="E1713" i="9" s="1"/>
  <c r="B1713" i="9"/>
  <c r="C1712" i="9"/>
  <c r="E1712" i="9" s="1"/>
  <c r="B1712" i="9"/>
  <c r="C1711" i="9"/>
  <c r="E1711" i="9" s="1"/>
  <c r="B1711" i="9"/>
  <c r="C1710" i="9"/>
  <c r="E1710" i="9" s="1"/>
  <c r="B1710" i="9"/>
  <c r="C1709" i="9"/>
  <c r="E1709" i="9" s="1"/>
  <c r="B1709" i="9"/>
  <c r="C1708" i="9"/>
  <c r="E1708" i="9" s="1"/>
  <c r="B1708" i="9"/>
  <c r="C1707" i="9"/>
  <c r="E1707" i="9" s="1"/>
  <c r="B1707" i="9"/>
  <c r="C1706" i="9"/>
  <c r="E1706" i="9" s="1"/>
  <c r="B1706" i="9"/>
  <c r="C1705" i="9"/>
  <c r="E1705" i="9" s="1"/>
  <c r="B1705" i="9"/>
  <c r="C1704" i="9"/>
  <c r="E1704" i="9" s="1"/>
  <c r="B1704" i="9"/>
  <c r="C1703" i="9"/>
  <c r="E1703" i="9" s="1"/>
  <c r="B1703" i="9"/>
  <c r="C1702" i="9"/>
  <c r="E1702" i="9" s="1"/>
  <c r="B1702" i="9"/>
  <c r="C1701" i="9"/>
  <c r="E1701" i="9" s="1"/>
  <c r="B1701" i="9"/>
  <c r="C1700" i="9"/>
  <c r="E1700" i="9" s="1"/>
  <c r="B1700" i="9"/>
  <c r="C1699" i="9"/>
  <c r="E1699" i="9" s="1"/>
  <c r="B1699" i="9"/>
  <c r="C1698" i="9"/>
  <c r="E1698" i="9" s="1"/>
  <c r="B1698" i="9"/>
  <c r="C1697" i="9"/>
  <c r="E1697" i="9" s="1"/>
  <c r="B1697" i="9"/>
  <c r="C1696" i="9"/>
  <c r="E1696" i="9" s="1"/>
  <c r="B1696" i="9"/>
  <c r="C1695" i="9"/>
  <c r="E1695" i="9" s="1"/>
  <c r="B1695" i="9"/>
  <c r="C1694" i="9"/>
  <c r="E1694" i="9" s="1"/>
  <c r="B1694" i="9"/>
  <c r="C1693" i="9"/>
  <c r="E1693" i="9" s="1"/>
  <c r="B1693" i="9"/>
  <c r="C1692" i="9"/>
  <c r="E1692" i="9" s="1"/>
  <c r="B1692" i="9"/>
  <c r="C1691" i="9"/>
  <c r="E1691" i="9" s="1"/>
  <c r="B1691" i="9"/>
  <c r="C1690" i="9"/>
  <c r="E1690" i="9" s="1"/>
  <c r="B1690" i="9"/>
  <c r="C1689" i="9"/>
  <c r="E1689" i="9" s="1"/>
  <c r="B1689" i="9"/>
  <c r="C1688" i="9"/>
  <c r="E1688" i="9" s="1"/>
  <c r="B1688" i="9"/>
  <c r="C1687" i="9"/>
  <c r="E1687" i="9" s="1"/>
  <c r="B1687" i="9"/>
  <c r="C1686" i="9"/>
  <c r="E1686" i="9" s="1"/>
  <c r="B1686" i="9"/>
  <c r="C1685" i="9"/>
  <c r="E1685" i="9" s="1"/>
  <c r="B1685" i="9"/>
  <c r="C1684" i="9"/>
  <c r="E1684" i="9" s="1"/>
  <c r="B1684" i="9"/>
  <c r="C1683" i="9"/>
  <c r="E1683" i="9" s="1"/>
  <c r="B1683" i="9"/>
  <c r="C1682" i="9"/>
  <c r="E1682" i="9" s="1"/>
  <c r="B1682" i="9"/>
  <c r="C1681" i="9"/>
  <c r="E1681" i="9" s="1"/>
  <c r="B1681" i="9"/>
  <c r="C1680" i="9"/>
  <c r="E1680" i="9" s="1"/>
  <c r="B1680" i="9"/>
  <c r="C1679" i="9"/>
  <c r="E1679" i="9" s="1"/>
  <c r="B1679" i="9"/>
  <c r="C1678" i="9"/>
  <c r="E1678" i="9" s="1"/>
  <c r="B1678" i="9"/>
  <c r="C1677" i="9"/>
  <c r="E1677" i="9" s="1"/>
  <c r="B1677" i="9"/>
  <c r="C1676" i="9"/>
  <c r="E1676" i="9" s="1"/>
  <c r="B1676" i="9"/>
  <c r="C1675" i="9"/>
  <c r="E1675" i="9" s="1"/>
  <c r="B1675" i="9"/>
  <c r="C1674" i="9"/>
  <c r="E1674" i="9" s="1"/>
  <c r="B1674" i="9"/>
  <c r="C1673" i="9"/>
  <c r="E1673" i="9" s="1"/>
  <c r="B1673" i="9"/>
  <c r="C1672" i="9"/>
  <c r="E1672" i="9" s="1"/>
  <c r="B1672" i="9"/>
  <c r="C1671" i="9"/>
  <c r="E1671" i="9" s="1"/>
  <c r="B1671" i="9"/>
  <c r="C1670" i="9"/>
  <c r="E1670" i="9" s="1"/>
  <c r="B1670" i="9"/>
  <c r="C1669" i="9"/>
  <c r="E1669" i="9" s="1"/>
  <c r="B1669" i="9"/>
  <c r="C1668" i="9"/>
  <c r="E1668" i="9" s="1"/>
  <c r="B1668" i="9"/>
  <c r="C1667" i="9"/>
  <c r="E1667" i="9" s="1"/>
  <c r="B1667" i="9"/>
  <c r="C1666" i="9"/>
  <c r="E1666" i="9" s="1"/>
  <c r="B1666" i="9"/>
  <c r="C1665" i="9"/>
  <c r="E1665" i="9" s="1"/>
  <c r="B1665" i="9"/>
  <c r="C1664" i="9"/>
  <c r="E1664" i="9" s="1"/>
  <c r="B1664" i="9"/>
  <c r="C1663" i="9"/>
  <c r="E1663" i="9" s="1"/>
  <c r="B1663" i="9"/>
  <c r="C1662" i="9"/>
  <c r="E1662" i="9" s="1"/>
  <c r="B1662" i="9"/>
  <c r="C1661" i="9"/>
  <c r="E1661" i="9" s="1"/>
  <c r="B1661" i="9"/>
  <c r="C1660" i="9"/>
  <c r="E1660" i="9" s="1"/>
  <c r="B1660" i="9"/>
  <c r="C1659" i="9"/>
  <c r="E1659" i="9" s="1"/>
  <c r="B1659" i="9"/>
  <c r="C1658" i="9"/>
  <c r="E1658" i="9" s="1"/>
  <c r="B1658" i="9"/>
  <c r="C1657" i="9"/>
  <c r="E1657" i="9" s="1"/>
  <c r="B1657" i="9"/>
  <c r="C1656" i="9"/>
  <c r="E1656" i="9" s="1"/>
  <c r="B1656" i="9"/>
  <c r="C1655" i="9"/>
  <c r="E1655" i="9" s="1"/>
  <c r="B1655" i="9"/>
  <c r="C1654" i="9"/>
  <c r="E1654" i="9" s="1"/>
  <c r="B1654" i="9"/>
  <c r="C1653" i="9"/>
  <c r="E1653" i="9" s="1"/>
  <c r="B1653" i="9"/>
  <c r="C1652" i="9"/>
  <c r="E1652" i="9" s="1"/>
  <c r="B1652" i="9"/>
  <c r="C1651" i="9"/>
  <c r="E1651" i="9" s="1"/>
  <c r="B1651" i="9"/>
  <c r="C1650" i="9"/>
  <c r="E1650" i="9" s="1"/>
  <c r="B1650" i="9"/>
  <c r="C1649" i="9"/>
  <c r="E1649" i="9" s="1"/>
  <c r="B1649" i="9"/>
  <c r="C1648" i="9"/>
  <c r="E1648" i="9" s="1"/>
  <c r="B1648" i="9"/>
  <c r="C1647" i="9"/>
  <c r="E1647" i="9" s="1"/>
  <c r="B1647" i="9"/>
  <c r="C1646" i="9"/>
  <c r="E1646" i="9" s="1"/>
  <c r="B1646" i="9"/>
  <c r="C1645" i="9"/>
  <c r="E1645" i="9" s="1"/>
  <c r="B1645" i="9"/>
  <c r="C1644" i="9"/>
  <c r="E1644" i="9" s="1"/>
  <c r="B1644" i="9"/>
  <c r="C1643" i="9"/>
  <c r="E1643" i="9" s="1"/>
  <c r="B1643" i="9"/>
  <c r="C1642" i="9"/>
  <c r="E1642" i="9" s="1"/>
  <c r="B1642" i="9"/>
  <c r="C1641" i="9"/>
  <c r="E1641" i="9" s="1"/>
  <c r="B1641" i="9"/>
  <c r="C1640" i="9"/>
  <c r="E1640" i="9" s="1"/>
  <c r="B1640" i="9"/>
  <c r="C1639" i="9"/>
  <c r="E1639" i="9" s="1"/>
  <c r="B1639" i="9"/>
  <c r="C1638" i="9"/>
  <c r="E1638" i="9" s="1"/>
  <c r="B1638" i="9"/>
  <c r="C1637" i="9"/>
  <c r="E1637" i="9" s="1"/>
  <c r="B1637" i="9"/>
  <c r="C1636" i="9"/>
  <c r="E1636" i="9" s="1"/>
  <c r="B1636" i="9"/>
  <c r="C1635" i="9"/>
  <c r="E1635" i="9" s="1"/>
  <c r="B1635" i="9"/>
  <c r="C1634" i="9"/>
  <c r="E1634" i="9" s="1"/>
  <c r="B1634" i="9"/>
  <c r="C1633" i="9"/>
  <c r="E1633" i="9" s="1"/>
  <c r="B1633" i="9"/>
  <c r="C1632" i="9"/>
  <c r="E1632" i="9" s="1"/>
  <c r="B1632" i="9"/>
  <c r="C1631" i="9"/>
  <c r="E1631" i="9" s="1"/>
  <c r="B1631" i="9"/>
  <c r="C1630" i="9"/>
  <c r="E1630" i="9" s="1"/>
  <c r="B1630" i="9"/>
  <c r="C1629" i="9"/>
  <c r="E1629" i="9" s="1"/>
  <c r="B1629" i="9"/>
  <c r="C1628" i="9"/>
  <c r="E1628" i="9" s="1"/>
  <c r="B1628" i="9"/>
  <c r="C1627" i="9"/>
  <c r="E1627" i="9" s="1"/>
  <c r="B1627" i="9"/>
  <c r="C1626" i="9"/>
  <c r="E1626" i="9" s="1"/>
  <c r="B1626" i="9"/>
  <c r="C1625" i="9"/>
  <c r="E1625" i="9" s="1"/>
  <c r="B1625" i="9"/>
  <c r="C1624" i="9"/>
  <c r="E1624" i="9" s="1"/>
  <c r="B1624" i="9"/>
  <c r="C1623" i="9"/>
  <c r="E1623" i="9" s="1"/>
  <c r="B1623" i="9"/>
  <c r="C1622" i="9"/>
  <c r="E1622" i="9" s="1"/>
  <c r="B1622" i="9"/>
  <c r="C1621" i="9"/>
  <c r="E1621" i="9" s="1"/>
  <c r="B1621" i="9"/>
  <c r="C1620" i="9"/>
  <c r="E1620" i="9" s="1"/>
  <c r="B1620" i="9"/>
  <c r="C1619" i="9"/>
  <c r="E1619" i="9" s="1"/>
  <c r="B1619" i="9"/>
  <c r="C1618" i="9"/>
  <c r="E1618" i="9" s="1"/>
  <c r="B1618" i="9"/>
  <c r="C1617" i="9"/>
  <c r="E1617" i="9" s="1"/>
  <c r="B1617" i="9"/>
  <c r="C1616" i="9"/>
  <c r="E1616" i="9" s="1"/>
  <c r="B1616" i="9"/>
  <c r="C1615" i="9"/>
  <c r="E1615" i="9" s="1"/>
  <c r="B1615" i="9"/>
  <c r="C1614" i="9"/>
  <c r="E1614" i="9" s="1"/>
  <c r="B1614" i="9"/>
  <c r="C1613" i="9"/>
  <c r="E1613" i="9" s="1"/>
  <c r="B1613" i="9"/>
  <c r="C1612" i="9"/>
  <c r="E1612" i="9" s="1"/>
  <c r="B1612" i="9"/>
  <c r="C1611" i="9"/>
  <c r="E1611" i="9" s="1"/>
  <c r="B1611" i="9"/>
  <c r="C1610" i="9"/>
  <c r="E1610" i="9" s="1"/>
  <c r="B1610" i="9"/>
  <c r="C1609" i="9"/>
  <c r="E1609" i="9" s="1"/>
  <c r="B1609" i="9"/>
  <c r="C1608" i="9"/>
  <c r="E1608" i="9" s="1"/>
  <c r="B1608" i="9"/>
  <c r="C1607" i="9"/>
  <c r="E1607" i="9" s="1"/>
  <c r="B1607" i="9"/>
  <c r="C1606" i="9"/>
  <c r="E1606" i="9" s="1"/>
  <c r="B1606" i="9"/>
  <c r="C1605" i="9"/>
  <c r="E1605" i="9" s="1"/>
  <c r="B1605" i="9"/>
  <c r="C1604" i="9"/>
  <c r="E1604" i="9" s="1"/>
  <c r="B1604" i="9"/>
  <c r="C1603" i="9"/>
  <c r="E1603" i="9" s="1"/>
  <c r="B1603" i="9"/>
  <c r="C1602" i="9"/>
  <c r="E1602" i="9" s="1"/>
  <c r="B1602" i="9"/>
  <c r="C1601" i="9"/>
  <c r="E1601" i="9" s="1"/>
  <c r="B1601" i="9"/>
  <c r="C1600" i="9"/>
  <c r="E1600" i="9" s="1"/>
  <c r="B1600" i="9"/>
  <c r="C1599" i="9"/>
  <c r="E1599" i="9" s="1"/>
  <c r="B1599" i="9"/>
  <c r="C1598" i="9"/>
  <c r="E1598" i="9" s="1"/>
  <c r="B1598" i="9"/>
  <c r="C1597" i="9"/>
  <c r="E1597" i="9" s="1"/>
  <c r="B1597" i="9"/>
  <c r="C1596" i="9"/>
  <c r="E1596" i="9" s="1"/>
  <c r="B1596" i="9"/>
  <c r="C1595" i="9"/>
  <c r="E1595" i="9" s="1"/>
  <c r="B1595" i="9"/>
  <c r="C1594" i="9"/>
  <c r="E1594" i="9" s="1"/>
  <c r="B1594" i="9"/>
  <c r="C1593" i="9"/>
  <c r="E1593" i="9" s="1"/>
  <c r="B1593" i="9"/>
  <c r="C1592" i="9"/>
  <c r="E1592" i="9" s="1"/>
  <c r="B1592" i="9"/>
  <c r="C1591" i="9"/>
  <c r="E1591" i="9" s="1"/>
  <c r="B1591" i="9"/>
  <c r="C1590" i="9"/>
  <c r="E1590" i="9" s="1"/>
  <c r="B1590" i="9"/>
  <c r="C1589" i="9"/>
  <c r="E1589" i="9" s="1"/>
  <c r="B1589" i="9"/>
  <c r="C1588" i="9"/>
  <c r="E1588" i="9" s="1"/>
  <c r="B1588" i="9"/>
  <c r="C1587" i="9"/>
  <c r="E1587" i="9" s="1"/>
  <c r="B1587" i="9"/>
  <c r="C1586" i="9"/>
  <c r="E1586" i="9" s="1"/>
  <c r="B1586" i="9"/>
  <c r="C1585" i="9"/>
  <c r="E1585" i="9" s="1"/>
  <c r="B1585" i="9"/>
  <c r="C1584" i="9"/>
  <c r="E1584" i="9" s="1"/>
  <c r="B1584" i="9"/>
  <c r="C1583" i="9"/>
  <c r="E1583" i="9" s="1"/>
  <c r="B1583" i="9"/>
  <c r="C1582" i="9"/>
  <c r="E1582" i="9" s="1"/>
  <c r="B1582" i="9"/>
  <c r="C1581" i="9"/>
  <c r="E1581" i="9" s="1"/>
  <c r="B1581" i="9"/>
  <c r="C1580" i="9"/>
  <c r="E1580" i="9" s="1"/>
  <c r="B1580" i="9"/>
  <c r="C1579" i="9"/>
  <c r="E1579" i="9" s="1"/>
  <c r="B1579" i="9"/>
  <c r="C1578" i="9"/>
  <c r="E1578" i="9" s="1"/>
  <c r="B1578" i="9"/>
  <c r="C1577" i="9"/>
  <c r="E1577" i="9" s="1"/>
  <c r="B1577" i="9"/>
  <c r="C1576" i="9"/>
  <c r="E1576" i="9" s="1"/>
  <c r="B1576" i="9"/>
  <c r="C1575" i="9"/>
  <c r="E1575" i="9" s="1"/>
  <c r="B1575" i="9"/>
  <c r="C1574" i="9"/>
  <c r="E1574" i="9" s="1"/>
  <c r="B1574" i="9"/>
  <c r="C1573" i="9"/>
  <c r="E1573" i="9" s="1"/>
  <c r="B1573" i="9"/>
  <c r="C1572" i="9"/>
  <c r="E1572" i="9" s="1"/>
  <c r="B1572" i="9"/>
  <c r="C1571" i="9"/>
  <c r="E1571" i="9" s="1"/>
  <c r="B1571" i="9"/>
  <c r="C1570" i="9"/>
  <c r="E1570" i="9" s="1"/>
  <c r="B1570" i="9"/>
  <c r="C1569" i="9"/>
  <c r="E1569" i="9" s="1"/>
  <c r="B1569" i="9"/>
  <c r="C1568" i="9"/>
  <c r="E1568" i="9" s="1"/>
  <c r="B1568" i="9"/>
  <c r="C1567" i="9"/>
  <c r="E1567" i="9" s="1"/>
  <c r="B1567" i="9"/>
  <c r="C1566" i="9"/>
  <c r="E1566" i="9" s="1"/>
  <c r="B1566" i="9"/>
  <c r="C1565" i="9"/>
  <c r="E1565" i="9" s="1"/>
  <c r="B1565" i="9"/>
  <c r="C1564" i="9"/>
  <c r="E1564" i="9" s="1"/>
  <c r="B1564" i="9"/>
  <c r="C1563" i="9"/>
  <c r="E1563" i="9" s="1"/>
  <c r="B1563" i="9"/>
  <c r="C1562" i="9"/>
  <c r="E1562" i="9" s="1"/>
  <c r="B1562" i="9"/>
  <c r="C1561" i="9"/>
  <c r="E1561" i="9" s="1"/>
  <c r="B1561" i="9"/>
  <c r="C1560" i="9"/>
  <c r="E1560" i="9" s="1"/>
  <c r="B1560" i="9"/>
  <c r="C1559" i="9"/>
  <c r="E1559" i="9" s="1"/>
  <c r="B1559" i="9"/>
  <c r="C1558" i="9"/>
  <c r="E1558" i="9" s="1"/>
  <c r="B1558" i="9"/>
  <c r="C1557" i="9"/>
  <c r="E1557" i="9" s="1"/>
  <c r="B1557" i="9"/>
  <c r="C1556" i="9"/>
  <c r="E1556" i="9" s="1"/>
  <c r="B1556" i="9"/>
  <c r="C1555" i="9"/>
  <c r="E1555" i="9" s="1"/>
  <c r="B1555" i="9"/>
  <c r="C1554" i="9"/>
  <c r="E1554" i="9" s="1"/>
  <c r="B1554" i="9"/>
  <c r="C1553" i="9"/>
  <c r="E1553" i="9" s="1"/>
  <c r="B1553" i="9"/>
  <c r="C1552" i="9"/>
  <c r="E1552" i="9" s="1"/>
  <c r="B1552" i="9"/>
  <c r="C1551" i="9"/>
  <c r="E1551" i="9" s="1"/>
  <c r="B1551" i="9"/>
  <c r="C1550" i="9"/>
  <c r="E1550" i="9" s="1"/>
  <c r="B1550" i="9"/>
  <c r="C1549" i="9"/>
  <c r="E1549" i="9" s="1"/>
  <c r="B1549" i="9"/>
  <c r="C1548" i="9"/>
  <c r="E1548" i="9" s="1"/>
  <c r="B1548" i="9"/>
  <c r="C1547" i="9"/>
  <c r="E1547" i="9" s="1"/>
  <c r="B1547" i="9"/>
  <c r="C1546" i="9"/>
  <c r="E1546" i="9" s="1"/>
  <c r="B1546" i="9"/>
  <c r="C1545" i="9"/>
  <c r="E1545" i="9" s="1"/>
  <c r="B1545" i="9"/>
  <c r="C1544" i="9"/>
  <c r="E1544" i="9" s="1"/>
  <c r="B1544" i="9"/>
  <c r="C1543" i="9"/>
  <c r="E1543" i="9" s="1"/>
  <c r="B1543" i="9"/>
  <c r="C1542" i="9"/>
  <c r="E1542" i="9" s="1"/>
  <c r="B1542" i="9"/>
  <c r="C1541" i="9"/>
  <c r="E1541" i="9" s="1"/>
  <c r="B1541" i="9"/>
  <c r="C1540" i="9"/>
  <c r="E1540" i="9" s="1"/>
  <c r="B1540" i="9"/>
  <c r="C1539" i="9"/>
  <c r="E1539" i="9" s="1"/>
  <c r="B1539" i="9"/>
  <c r="C1538" i="9"/>
  <c r="E1538" i="9" s="1"/>
  <c r="B1538" i="9"/>
  <c r="C1537" i="9"/>
  <c r="E1537" i="9" s="1"/>
  <c r="B1537" i="9"/>
  <c r="C1536" i="9"/>
  <c r="E1536" i="9" s="1"/>
  <c r="B1536" i="9"/>
  <c r="C1535" i="9"/>
  <c r="E1535" i="9" s="1"/>
  <c r="B1535" i="9"/>
  <c r="C1534" i="9"/>
  <c r="E1534" i="9" s="1"/>
  <c r="B1534" i="9"/>
  <c r="C1533" i="9"/>
  <c r="E1533" i="9" s="1"/>
  <c r="B1533" i="9"/>
  <c r="C1532" i="9"/>
  <c r="E1532" i="9" s="1"/>
  <c r="B1532" i="9"/>
  <c r="C1531" i="9"/>
  <c r="E1531" i="9" s="1"/>
  <c r="B1531" i="9"/>
  <c r="C1530" i="9"/>
  <c r="E1530" i="9" s="1"/>
  <c r="B1530" i="9"/>
  <c r="C1529" i="9"/>
  <c r="E1529" i="9" s="1"/>
  <c r="B1529" i="9"/>
  <c r="C1528" i="9"/>
  <c r="E1528" i="9" s="1"/>
  <c r="B1528" i="9"/>
  <c r="C1527" i="9"/>
  <c r="E1527" i="9" s="1"/>
  <c r="B1527" i="9"/>
  <c r="C1526" i="9"/>
  <c r="E1526" i="9" s="1"/>
  <c r="B1526" i="9"/>
  <c r="C1525" i="9"/>
  <c r="E1525" i="9" s="1"/>
  <c r="B1525" i="9"/>
  <c r="C1524" i="9"/>
  <c r="E1524" i="9" s="1"/>
  <c r="B1524" i="9"/>
  <c r="C1523" i="9"/>
  <c r="E1523" i="9" s="1"/>
  <c r="B1523" i="9"/>
  <c r="C1522" i="9"/>
  <c r="E1522" i="9" s="1"/>
  <c r="B1522" i="9"/>
  <c r="C1521" i="9"/>
  <c r="E1521" i="9" s="1"/>
  <c r="B1521" i="9"/>
  <c r="C1520" i="9"/>
  <c r="E1520" i="9" s="1"/>
  <c r="B1520" i="9"/>
  <c r="C1519" i="9"/>
  <c r="E1519" i="9" s="1"/>
  <c r="B1519" i="9"/>
  <c r="C1518" i="9"/>
  <c r="E1518" i="9" s="1"/>
  <c r="B1518" i="9"/>
  <c r="C1517" i="9"/>
  <c r="E1517" i="9" s="1"/>
  <c r="B1517" i="9"/>
  <c r="C1516" i="9"/>
  <c r="E1516" i="9" s="1"/>
  <c r="B1516" i="9"/>
  <c r="C1515" i="9"/>
  <c r="E1515" i="9" s="1"/>
  <c r="B1515" i="9"/>
  <c r="C1514" i="9"/>
  <c r="E1514" i="9" s="1"/>
  <c r="B1514" i="9"/>
  <c r="C1513" i="9"/>
  <c r="E1513" i="9" s="1"/>
  <c r="B1513" i="9"/>
  <c r="C1512" i="9"/>
  <c r="E1512" i="9" s="1"/>
  <c r="B1512" i="9"/>
  <c r="C1511" i="9"/>
  <c r="E1511" i="9" s="1"/>
  <c r="B1511" i="9"/>
  <c r="C1510" i="9"/>
  <c r="E1510" i="9" s="1"/>
  <c r="B1510" i="9"/>
  <c r="C1509" i="9"/>
  <c r="E1509" i="9" s="1"/>
  <c r="B1509" i="9"/>
  <c r="C1508" i="9"/>
  <c r="E1508" i="9" s="1"/>
  <c r="B1508" i="9"/>
  <c r="C1507" i="9"/>
  <c r="E1507" i="9" s="1"/>
  <c r="B1507" i="9"/>
  <c r="C1506" i="9"/>
  <c r="E1506" i="9" s="1"/>
  <c r="B1506" i="9"/>
  <c r="C1505" i="9"/>
  <c r="E1505" i="9" s="1"/>
  <c r="B1505" i="9"/>
  <c r="C1504" i="9"/>
  <c r="E1504" i="9" s="1"/>
  <c r="B1504" i="9"/>
  <c r="C1503" i="9"/>
  <c r="E1503" i="9" s="1"/>
  <c r="B1503" i="9"/>
  <c r="C1502" i="9"/>
  <c r="E1502" i="9" s="1"/>
  <c r="B1502" i="9"/>
  <c r="C1501" i="9"/>
  <c r="E1501" i="9" s="1"/>
  <c r="B1501" i="9"/>
  <c r="C1500" i="9"/>
  <c r="E1500" i="9" s="1"/>
  <c r="B1500" i="9"/>
  <c r="C1499" i="9"/>
  <c r="E1499" i="9" s="1"/>
  <c r="B1499" i="9"/>
  <c r="C1498" i="9"/>
  <c r="E1498" i="9" s="1"/>
  <c r="B1498" i="9"/>
  <c r="C1497" i="9"/>
  <c r="E1497" i="9" s="1"/>
  <c r="B1497" i="9"/>
  <c r="C1496" i="9"/>
  <c r="E1496" i="9" s="1"/>
  <c r="B1496" i="9"/>
  <c r="C1495" i="9"/>
  <c r="E1495" i="9" s="1"/>
  <c r="B1495" i="9"/>
  <c r="C1494" i="9"/>
  <c r="E1494" i="9" s="1"/>
  <c r="B1494" i="9"/>
  <c r="C1493" i="9"/>
  <c r="E1493" i="9" s="1"/>
  <c r="B1493" i="9"/>
  <c r="C1492" i="9"/>
  <c r="E1492" i="9" s="1"/>
  <c r="B1492" i="9"/>
  <c r="C1491" i="9"/>
  <c r="E1491" i="9" s="1"/>
  <c r="B1491" i="9"/>
  <c r="C1490" i="9"/>
  <c r="E1490" i="9" s="1"/>
  <c r="B1490" i="9"/>
  <c r="C1489" i="9"/>
  <c r="E1489" i="9" s="1"/>
  <c r="B1489" i="9"/>
  <c r="C1488" i="9"/>
  <c r="E1488" i="9" s="1"/>
  <c r="B1488" i="9"/>
  <c r="C1487" i="9"/>
  <c r="E1487" i="9" s="1"/>
  <c r="B1487" i="9"/>
  <c r="C1486" i="9"/>
  <c r="E1486" i="9" s="1"/>
  <c r="B1486" i="9"/>
  <c r="C1485" i="9"/>
  <c r="E1485" i="9" s="1"/>
  <c r="B1485" i="9"/>
  <c r="C1484" i="9"/>
  <c r="E1484" i="9" s="1"/>
  <c r="B1484" i="9"/>
  <c r="C1483" i="9"/>
  <c r="E1483" i="9" s="1"/>
  <c r="B1483" i="9"/>
  <c r="C1482" i="9"/>
  <c r="E1482" i="9" s="1"/>
  <c r="B1482" i="9"/>
  <c r="C1481" i="9"/>
  <c r="E1481" i="9" s="1"/>
  <c r="B1481" i="9"/>
  <c r="C1480" i="9"/>
  <c r="E1480" i="9" s="1"/>
  <c r="B1480" i="9"/>
  <c r="C1479" i="9"/>
  <c r="E1479" i="9" s="1"/>
  <c r="B1479" i="9"/>
  <c r="C1478" i="9"/>
  <c r="E1478" i="9" s="1"/>
  <c r="B1478" i="9"/>
  <c r="C1477" i="9"/>
  <c r="E1477" i="9" s="1"/>
  <c r="B1477" i="9"/>
  <c r="C1476" i="9"/>
  <c r="E1476" i="9" s="1"/>
  <c r="B1476" i="9"/>
  <c r="C1475" i="9"/>
  <c r="E1475" i="9" s="1"/>
  <c r="B1475" i="9"/>
  <c r="C1474" i="9"/>
  <c r="E1474" i="9" s="1"/>
  <c r="B1474" i="9"/>
  <c r="C1473" i="9"/>
  <c r="E1473" i="9" s="1"/>
  <c r="B1473" i="9"/>
  <c r="C1472" i="9"/>
  <c r="E1472" i="9" s="1"/>
  <c r="B1472" i="9"/>
  <c r="C1471" i="9"/>
  <c r="E1471" i="9" s="1"/>
  <c r="B1471" i="9"/>
  <c r="C1470" i="9"/>
  <c r="E1470" i="9" s="1"/>
  <c r="B1470" i="9"/>
  <c r="C1469" i="9"/>
  <c r="E1469" i="9" s="1"/>
  <c r="B1469" i="9"/>
  <c r="C1468" i="9"/>
  <c r="E1468" i="9" s="1"/>
  <c r="B1468" i="9"/>
  <c r="C1467" i="9"/>
  <c r="E1467" i="9" s="1"/>
  <c r="B1467" i="9"/>
  <c r="C1466" i="9"/>
  <c r="E1466" i="9" s="1"/>
  <c r="B1466" i="9"/>
  <c r="C1465" i="9"/>
  <c r="E1465" i="9" s="1"/>
  <c r="B1465" i="9"/>
  <c r="C1464" i="9"/>
  <c r="E1464" i="9" s="1"/>
  <c r="B1464" i="9"/>
  <c r="C1463" i="9"/>
  <c r="E1463" i="9" s="1"/>
  <c r="B1463" i="9"/>
  <c r="C1462" i="9"/>
  <c r="E1462" i="9" s="1"/>
  <c r="B1462" i="9"/>
  <c r="C1461" i="9"/>
  <c r="E1461" i="9" s="1"/>
  <c r="B1461" i="9"/>
  <c r="C1460" i="9"/>
  <c r="E1460" i="9" s="1"/>
  <c r="B1460" i="9"/>
  <c r="C1459" i="9"/>
  <c r="E1459" i="9" s="1"/>
  <c r="B1459" i="9"/>
  <c r="C1458" i="9"/>
  <c r="E1458" i="9" s="1"/>
  <c r="B1458" i="9"/>
  <c r="C1457" i="9"/>
  <c r="E1457" i="9" s="1"/>
  <c r="B1457" i="9"/>
  <c r="C1456" i="9"/>
  <c r="E1456" i="9" s="1"/>
  <c r="B1456" i="9"/>
  <c r="C1455" i="9"/>
  <c r="E1455" i="9" s="1"/>
  <c r="B1455" i="9"/>
  <c r="C1454" i="9"/>
  <c r="E1454" i="9" s="1"/>
  <c r="B1454" i="9"/>
  <c r="C1453" i="9"/>
  <c r="E1453" i="9" s="1"/>
  <c r="B1453" i="9"/>
  <c r="C1452" i="9"/>
  <c r="E1452" i="9" s="1"/>
  <c r="B1452" i="9"/>
  <c r="C1451" i="9"/>
  <c r="E1451" i="9" s="1"/>
  <c r="B1451" i="9"/>
  <c r="C1450" i="9"/>
  <c r="E1450" i="9" s="1"/>
  <c r="B1450" i="9"/>
  <c r="C1449" i="9"/>
  <c r="E1449" i="9" s="1"/>
  <c r="B1449" i="9"/>
  <c r="C1448" i="9"/>
  <c r="E1448" i="9" s="1"/>
  <c r="B1448" i="9"/>
  <c r="C1447" i="9"/>
  <c r="E1447" i="9" s="1"/>
  <c r="B1447" i="9"/>
  <c r="C1446" i="9"/>
  <c r="E1446" i="9" s="1"/>
  <c r="B1446" i="9"/>
  <c r="C1445" i="9"/>
  <c r="E1445" i="9" s="1"/>
  <c r="B1445" i="9"/>
  <c r="C1444" i="9"/>
  <c r="E1444" i="9" s="1"/>
  <c r="B1444" i="9"/>
  <c r="C1443" i="9"/>
  <c r="E1443" i="9" s="1"/>
  <c r="B1443" i="9"/>
  <c r="C1442" i="9"/>
  <c r="E1442" i="9" s="1"/>
  <c r="B1442" i="9"/>
  <c r="C1441" i="9"/>
  <c r="E1441" i="9" s="1"/>
  <c r="B1441" i="9"/>
  <c r="C1440" i="9"/>
  <c r="E1440" i="9" s="1"/>
  <c r="B1440" i="9"/>
  <c r="C1439" i="9"/>
  <c r="E1439" i="9" s="1"/>
  <c r="B1439" i="9"/>
  <c r="C1438" i="9"/>
  <c r="E1438" i="9" s="1"/>
  <c r="B1438" i="9"/>
  <c r="C1437" i="9"/>
  <c r="E1437" i="9" s="1"/>
  <c r="B1437" i="9"/>
  <c r="C1436" i="9"/>
  <c r="E1436" i="9" s="1"/>
  <c r="B1436" i="9"/>
  <c r="C1435" i="9"/>
  <c r="E1435" i="9" s="1"/>
  <c r="B1435" i="9"/>
  <c r="C1434" i="9"/>
  <c r="E1434" i="9" s="1"/>
  <c r="B1434" i="9"/>
  <c r="C1433" i="9"/>
  <c r="E1433" i="9" s="1"/>
  <c r="B1433" i="9"/>
  <c r="C1432" i="9"/>
  <c r="E1432" i="9" s="1"/>
  <c r="B1432" i="9"/>
  <c r="C1431" i="9"/>
  <c r="E1431" i="9" s="1"/>
  <c r="B1431" i="9"/>
  <c r="C1430" i="9"/>
  <c r="E1430" i="9" s="1"/>
  <c r="B1430" i="9"/>
  <c r="C1429" i="9"/>
  <c r="E1429" i="9" s="1"/>
  <c r="B1429" i="9"/>
  <c r="C1428" i="9"/>
  <c r="E1428" i="9" s="1"/>
  <c r="B1428" i="9"/>
  <c r="C1427" i="9"/>
  <c r="E1427" i="9" s="1"/>
  <c r="B1427" i="9"/>
  <c r="C1426" i="9"/>
  <c r="E1426" i="9" s="1"/>
  <c r="B1426" i="9"/>
  <c r="C1425" i="9"/>
  <c r="E1425" i="9" s="1"/>
  <c r="B1425" i="9"/>
  <c r="C1424" i="9"/>
  <c r="E1424" i="9" s="1"/>
  <c r="B1424" i="9"/>
  <c r="C1423" i="9"/>
  <c r="E1423" i="9" s="1"/>
  <c r="B1423" i="9"/>
  <c r="C1422" i="9"/>
  <c r="E1422" i="9" s="1"/>
  <c r="B1422" i="9"/>
  <c r="C1421" i="9"/>
  <c r="E1421" i="9" s="1"/>
  <c r="B1421" i="9"/>
  <c r="C1420" i="9"/>
  <c r="E1420" i="9" s="1"/>
  <c r="B1420" i="9"/>
  <c r="C1419" i="9"/>
  <c r="E1419" i="9" s="1"/>
  <c r="B1419" i="9"/>
  <c r="C1418" i="9"/>
  <c r="E1418" i="9" s="1"/>
  <c r="B1418" i="9"/>
  <c r="C1417" i="9"/>
  <c r="E1417" i="9" s="1"/>
  <c r="B1417" i="9"/>
  <c r="C1416" i="9"/>
  <c r="E1416" i="9" s="1"/>
  <c r="B1416" i="9"/>
  <c r="C1415" i="9"/>
  <c r="E1415" i="9" s="1"/>
  <c r="B1415" i="9"/>
  <c r="C1414" i="9"/>
  <c r="E1414" i="9" s="1"/>
  <c r="B1414" i="9"/>
  <c r="C1413" i="9"/>
  <c r="E1413" i="9" s="1"/>
  <c r="B1413" i="9"/>
  <c r="C1412" i="9"/>
  <c r="E1412" i="9" s="1"/>
  <c r="B1412" i="9"/>
  <c r="C1411" i="9"/>
  <c r="E1411" i="9" s="1"/>
  <c r="B1411" i="9"/>
  <c r="C1410" i="9"/>
  <c r="E1410" i="9" s="1"/>
  <c r="B1410" i="9"/>
  <c r="C1409" i="9"/>
  <c r="E1409" i="9" s="1"/>
  <c r="B1409" i="9"/>
  <c r="C1408" i="9"/>
  <c r="E1408" i="9" s="1"/>
  <c r="B1408" i="9"/>
  <c r="C1407" i="9"/>
  <c r="E1407" i="9" s="1"/>
  <c r="B1407" i="9"/>
  <c r="C1406" i="9"/>
  <c r="E1406" i="9" s="1"/>
  <c r="B1406" i="9"/>
  <c r="C1405" i="9"/>
  <c r="E1405" i="9" s="1"/>
  <c r="B1405" i="9"/>
  <c r="C1404" i="9"/>
  <c r="E1404" i="9" s="1"/>
  <c r="B1404" i="9"/>
  <c r="C1403" i="9"/>
  <c r="E1403" i="9" s="1"/>
  <c r="B1403" i="9"/>
  <c r="C1402" i="9"/>
  <c r="E1402" i="9" s="1"/>
  <c r="B1402" i="9"/>
  <c r="C1401" i="9"/>
  <c r="E1401" i="9" s="1"/>
  <c r="B1401" i="9"/>
  <c r="C1400" i="9"/>
  <c r="E1400" i="9" s="1"/>
  <c r="B1400" i="9"/>
  <c r="C1399" i="9"/>
  <c r="E1399" i="9" s="1"/>
  <c r="B1399" i="9"/>
  <c r="C1398" i="9"/>
  <c r="E1398" i="9" s="1"/>
  <c r="B1398" i="9"/>
  <c r="C1397" i="9"/>
  <c r="E1397" i="9" s="1"/>
  <c r="B1397" i="9"/>
  <c r="C1396" i="9"/>
  <c r="E1396" i="9" s="1"/>
  <c r="B1396" i="9"/>
  <c r="C1395" i="9"/>
  <c r="E1395" i="9" s="1"/>
  <c r="B1395" i="9"/>
  <c r="C1394" i="9"/>
  <c r="E1394" i="9" s="1"/>
  <c r="B1394" i="9"/>
  <c r="C1393" i="9"/>
  <c r="E1393" i="9" s="1"/>
  <c r="B1393" i="9"/>
  <c r="C1392" i="9"/>
  <c r="E1392" i="9" s="1"/>
  <c r="B1392" i="9"/>
  <c r="C1391" i="9"/>
  <c r="E1391" i="9" s="1"/>
  <c r="B1391" i="9"/>
  <c r="C1390" i="9"/>
  <c r="E1390" i="9" s="1"/>
  <c r="B1390" i="9"/>
  <c r="C1389" i="9"/>
  <c r="E1389" i="9" s="1"/>
  <c r="B1389" i="9"/>
  <c r="C1388" i="9"/>
  <c r="E1388" i="9" s="1"/>
  <c r="B1388" i="9"/>
  <c r="C1387" i="9"/>
  <c r="E1387" i="9" s="1"/>
  <c r="B1387" i="9"/>
  <c r="C1386" i="9"/>
  <c r="E1386" i="9" s="1"/>
  <c r="B1386" i="9"/>
  <c r="C1385" i="9"/>
  <c r="E1385" i="9" s="1"/>
  <c r="B1385" i="9"/>
  <c r="C1384" i="9"/>
  <c r="E1384" i="9" s="1"/>
  <c r="B1384" i="9"/>
  <c r="C1383" i="9"/>
  <c r="E1383" i="9" s="1"/>
  <c r="B1383" i="9"/>
  <c r="C1382" i="9"/>
  <c r="E1382" i="9" s="1"/>
  <c r="B1382" i="9"/>
  <c r="C1381" i="9"/>
  <c r="E1381" i="9" s="1"/>
  <c r="B1381" i="9"/>
  <c r="C1380" i="9"/>
  <c r="E1380" i="9" s="1"/>
  <c r="B1380" i="9"/>
  <c r="C1379" i="9"/>
  <c r="E1379" i="9" s="1"/>
  <c r="B1379" i="9"/>
  <c r="C1378" i="9"/>
  <c r="E1378" i="9" s="1"/>
  <c r="B1378" i="9"/>
  <c r="C1377" i="9"/>
  <c r="E1377" i="9" s="1"/>
  <c r="B1377" i="9"/>
  <c r="C1376" i="9"/>
  <c r="E1376" i="9" s="1"/>
  <c r="B1376" i="9"/>
  <c r="C1375" i="9"/>
  <c r="E1375" i="9" s="1"/>
  <c r="B1375" i="9"/>
  <c r="C1374" i="9"/>
  <c r="E1374" i="9" s="1"/>
  <c r="B1374" i="9"/>
  <c r="C1373" i="9"/>
  <c r="E1373" i="9" s="1"/>
  <c r="B1373" i="9"/>
  <c r="C1372" i="9"/>
  <c r="E1372" i="9" s="1"/>
  <c r="B1372" i="9"/>
  <c r="C1371" i="9"/>
  <c r="E1371" i="9" s="1"/>
  <c r="B1371" i="9"/>
  <c r="C1370" i="9"/>
  <c r="E1370" i="9" s="1"/>
  <c r="B1370" i="9"/>
  <c r="C1369" i="9"/>
  <c r="E1369" i="9" s="1"/>
  <c r="B1369" i="9"/>
  <c r="C1368" i="9"/>
  <c r="E1368" i="9" s="1"/>
  <c r="B1368" i="9"/>
  <c r="C1367" i="9"/>
  <c r="E1367" i="9" s="1"/>
  <c r="B1367" i="9"/>
  <c r="C1366" i="9"/>
  <c r="E1366" i="9" s="1"/>
  <c r="B1366" i="9"/>
  <c r="C1365" i="9"/>
  <c r="E1365" i="9" s="1"/>
  <c r="B1365" i="9"/>
  <c r="C1364" i="9"/>
  <c r="E1364" i="9" s="1"/>
  <c r="B1364" i="9"/>
  <c r="C1363" i="9"/>
  <c r="E1363" i="9" s="1"/>
  <c r="B1363" i="9"/>
  <c r="C1362" i="9"/>
  <c r="E1362" i="9" s="1"/>
  <c r="B1362" i="9"/>
  <c r="C1361" i="9"/>
  <c r="E1361" i="9" s="1"/>
  <c r="B1361" i="9"/>
  <c r="C1360" i="9"/>
  <c r="E1360" i="9" s="1"/>
  <c r="B1360" i="9"/>
  <c r="C1359" i="9"/>
  <c r="E1359" i="9" s="1"/>
  <c r="B1359" i="9"/>
  <c r="C1358" i="9"/>
  <c r="E1358" i="9" s="1"/>
  <c r="B1358" i="9"/>
  <c r="C1357" i="9"/>
  <c r="E1357" i="9" s="1"/>
  <c r="B1357" i="9"/>
  <c r="C1356" i="9"/>
  <c r="E1356" i="9" s="1"/>
  <c r="B1356" i="9"/>
  <c r="C1355" i="9"/>
  <c r="E1355" i="9" s="1"/>
  <c r="B1355" i="9"/>
  <c r="C1354" i="9"/>
  <c r="E1354" i="9" s="1"/>
  <c r="B1354" i="9"/>
  <c r="C1353" i="9"/>
  <c r="E1353" i="9" s="1"/>
  <c r="B1353" i="9"/>
  <c r="C1352" i="9"/>
  <c r="E1352" i="9" s="1"/>
  <c r="B1352" i="9"/>
  <c r="C1351" i="9"/>
  <c r="E1351" i="9" s="1"/>
  <c r="B1351" i="9"/>
  <c r="C1350" i="9"/>
  <c r="E1350" i="9" s="1"/>
  <c r="B1350" i="9"/>
  <c r="C1349" i="9"/>
  <c r="E1349" i="9" s="1"/>
  <c r="B1349" i="9"/>
  <c r="C1348" i="9"/>
  <c r="E1348" i="9" s="1"/>
  <c r="B1348" i="9"/>
  <c r="C1347" i="9"/>
  <c r="E1347" i="9" s="1"/>
  <c r="B1347" i="9"/>
  <c r="C1346" i="9"/>
  <c r="E1346" i="9" s="1"/>
  <c r="B1346" i="9"/>
  <c r="C1345" i="9"/>
  <c r="E1345" i="9" s="1"/>
  <c r="B1345" i="9"/>
  <c r="C1344" i="9"/>
  <c r="E1344" i="9" s="1"/>
  <c r="B1344" i="9"/>
  <c r="C1343" i="9"/>
  <c r="E1343" i="9" s="1"/>
  <c r="B1343" i="9"/>
  <c r="C1342" i="9"/>
  <c r="E1342" i="9" s="1"/>
  <c r="B1342" i="9"/>
  <c r="C1341" i="9"/>
  <c r="E1341" i="9" s="1"/>
  <c r="B1341" i="9"/>
  <c r="C1340" i="9"/>
  <c r="E1340" i="9" s="1"/>
  <c r="B1340" i="9"/>
  <c r="C1339" i="9"/>
  <c r="E1339" i="9" s="1"/>
  <c r="B1339" i="9"/>
  <c r="C1338" i="9"/>
  <c r="E1338" i="9" s="1"/>
  <c r="B1338" i="9"/>
  <c r="C1337" i="9"/>
  <c r="E1337" i="9" s="1"/>
  <c r="B1337" i="9"/>
  <c r="C1336" i="9"/>
  <c r="E1336" i="9" s="1"/>
  <c r="B1336" i="9"/>
  <c r="C1335" i="9"/>
  <c r="E1335" i="9" s="1"/>
  <c r="B1335" i="9"/>
  <c r="C1334" i="9"/>
  <c r="E1334" i="9" s="1"/>
  <c r="B1334" i="9"/>
  <c r="C1333" i="9"/>
  <c r="E1333" i="9" s="1"/>
  <c r="B1333" i="9"/>
  <c r="C1332" i="9"/>
  <c r="E1332" i="9" s="1"/>
  <c r="B1332" i="9"/>
  <c r="C1331" i="9"/>
  <c r="E1331" i="9" s="1"/>
  <c r="B1331" i="9"/>
  <c r="C1330" i="9"/>
  <c r="E1330" i="9" s="1"/>
  <c r="B1330" i="9"/>
  <c r="C1329" i="9"/>
  <c r="E1329" i="9" s="1"/>
  <c r="B1329" i="9"/>
  <c r="C1328" i="9"/>
  <c r="E1328" i="9" s="1"/>
  <c r="B1328" i="9"/>
  <c r="C1327" i="9"/>
  <c r="E1327" i="9" s="1"/>
  <c r="B1327" i="9"/>
  <c r="C1326" i="9"/>
  <c r="E1326" i="9" s="1"/>
  <c r="B1326" i="9"/>
  <c r="C1325" i="9"/>
  <c r="E1325" i="9" s="1"/>
  <c r="B1325" i="9"/>
  <c r="C1324" i="9"/>
  <c r="E1324" i="9" s="1"/>
  <c r="B1324" i="9"/>
  <c r="C1323" i="9"/>
  <c r="E1323" i="9" s="1"/>
  <c r="B1323" i="9"/>
  <c r="C1322" i="9"/>
  <c r="E1322" i="9" s="1"/>
  <c r="B1322" i="9"/>
  <c r="C1321" i="9"/>
  <c r="E1321" i="9" s="1"/>
  <c r="B1321" i="9"/>
  <c r="C1320" i="9"/>
  <c r="E1320" i="9" s="1"/>
  <c r="B1320" i="9"/>
  <c r="C1319" i="9"/>
  <c r="E1319" i="9" s="1"/>
  <c r="B1319" i="9"/>
  <c r="C1318" i="9"/>
  <c r="E1318" i="9" s="1"/>
  <c r="B1318" i="9"/>
  <c r="C1317" i="9"/>
  <c r="E1317" i="9" s="1"/>
  <c r="B1317" i="9"/>
  <c r="C1316" i="9"/>
  <c r="E1316" i="9" s="1"/>
  <c r="B1316" i="9"/>
  <c r="C1315" i="9"/>
  <c r="E1315" i="9" s="1"/>
  <c r="B1315" i="9"/>
  <c r="C1314" i="9"/>
  <c r="E1314" i="9" s="1"/>
  <c r="B1314" i="9"/>
  <c r="C1313" i="9"/>
  <c r="E1313" i="9" s="1"/>
  <c r="B1313" i="9"/>
  <c r="C1312" i="9"/>
  <c r="E1312" i="9" s="1"/>
  <c r="B1312" i="9"/>
  <c r="C1311" i="9"/>
  <c r="E1311" i="9" s="1"/>
  <c r="B1311" i="9"/>
  <c r="C1310" i="9"/>
  <c r="E1310" i="9" s="1"/>
  <c r="B1310" i="9"/>
  <c r="C1309" i="9"/>
  <c r="E1309" i="9" s="1"/>
  <c r="B1309" i="9"/>
  <c r="C1308" i="9"/>
  <c r="E1308" i="9" s="1"/>
  <c r="B1308" i="9"/>
  <c r="C1307" i="9"/>
  <c r="E1307" i="9" s="1"/>
  <c r="B1307" i="9"/>
  <c r="C1306" i="9"/>
  <c r="E1306" i="9" s="1"/>
  <c r="B1306" i="9"/>
  <c r="C1305" i="9"/>
  <c r="E1305" i="9" s="1"/>
  <c r="B1305" i="9"/>
  <c r="C1304" i="9"/>
  <c r="E1304" i="9" s="1"/>
  <c r="B1304" i="9"/>
  <c r="C1303" i="9"/>
  <c r="E1303" i="9" s="1"/>
  <c r="B1303" i="9"/>
  <c r="C1302" i="9"/>
  <c r="E1302" i="9" s="1"/>
  <c r="B1302" i="9"/>
  <c r="C1301" i="9"/>
  <c r="E1301" i="9" s="1"/>
  <c r="B1301" i="9"/>
  <c r="C1300" i="9"/>
  <c r="E1300" i="9" s="1"/>
  <c r="B1300" i="9"/>
  <c r="C1299" i="9"/>
  <c r="E1299" i="9" s="1"/>
  <c r="B1299" i="9"/>
  <c r="C1298" i="9"/>
  <c r="E1298" i="9" s="1"/>
  <c r="B1298" i="9"/>
  <c r="C1297" i="9"/>
  <c r="E1297" i="9" s="1"/>
  <c r="B1297" i="9"/>
  <c r="C1296" i="9"/>
  <c r="E1296" i="9" s="1"/>
  <c r="B1296" i="9"/>
  <c r="C1295" i="9"/>
  <c r="E1295" i="9" s="1"/>
  <c r="B1295" i="9"/>
  <c r="C1294" i="9"/>
  <c r="E1294" i="9" s="1"/>
  <c r="B1294" i="9"/>
  <c r="C1293" i="9"/>
  <c r="E1293" i="9" s="1"/>
  <c r="B1293" i="9"/>
  <c r="C1292" i="9"/>
  <c r="E1292" i="9" s="1"/>
  <c r="B1292" i="9"/>
  <c r="C1291" i="9"/>
  <c r="E1291" i="9" s="1"/>
  <c r="B1291" i="9"/>
  <c r="C1290" i="9"/>
  <c r="E1290" i="9" s="1"/>
  <c r="B1290" i="9"/>
  <c r="C1289" i="9"/>
  <c r="E1289" i="9" s="1"/>
  <c r="B1289" i="9"/>
  <c r="C1288" i="9"/>
  <c r="E1288" i="9" s="1"/>
  <c r="B1288" i="9"/>
  <c r="C1287" i="9"/>
  <c r="E1287" i="9" s="1"/>
  <c r="B1287" i="9"/>
  <c r="C1286" i="9"/>
  <c r="E1286" i="9" s="1"/>
  <c r="B1286" i="9"/>
  <c r="C1285" i="9"/>
  <c r="E1285" i="9" s="1"/>
  <c r="B1285" i="9"/>
  <c r="C1284" i="9"/>
  <c r="E1284" i="9" s="1"/>
  <c r="B1284" i="9"/>
  <c r="C1283" i="9"/>
  <c r="E1283" i="9" s="1"/>
  <c r="B1283" i="9"/>
  <c r="C1282" i="9"/>
  <c r="E1282" i="9" s="1"/>
  <c r="B1282" i="9"/>
  <c r="C1281" i="9"/>
  <c r="E1281" i="9" s="1"/>
  <c r="B1281" i="9"/>
  <c r="C1280" i="9"/>
  <c r="E1280" i="9" s="1"/>
  <c r="B1280" i="9"/>
  <c r="C1279" i="9"/>
  <c r="E1279" i="9" s="1"/>
  <c r="B1279" i="9"/>
  <c r="C1278" i="9"/>
  <c r="E1278" i="9" s="1"/>
  <c r="B1278" i="9"/>
  <c r="C1277" i="9"/>
  <c r="E1277" i="9" s="1"/>
  <c r="B1277" i="9"/>
  <c r="C1276" i="9"/>
  <c r="E1276" i="9" s="1"/>
  <c r="B1276" i="9"/>
  <c r="C1275" i="9"/>
  <c r="E1275" i="9" s="1"/>
  <c r="B1275" i="9"/>
  <c r="C1274" i="9"/>
  <c r="E1274" i="9" s="1"/>
  <c r="B1274" i="9"/>
  <c r="C1273" i="9"/>
  <c r="E1273" i="9" s="1"/>
  <c r="B1273" i="9"/>
  <c r="C1272" i="9"/>
  <c r="E1272" i="9" s="1"/>
  <c r="B1272" i="9"/>
  <c r="C1271" i="9"/>
  <c r="E1271" i="9" s="1"/>
  <c r="B1271" i="9"/>
  <c r="C1270" i="9"/>
  <c r="E1270" i="9" s="1"/>
  <c r="B1270" i="9"/>
  <c r="C1269" i="9"/>
  <c r="E1269" i="9" s="1"/>
  <c r="B1269" i="9"/>
  <c r="C1268" i="9"/>
  <c r="E1268" i="9" s="1"/>
  <c r="B1268" i="9"/>
  <c r="C1267" i="9"/>
  <c r="E1267" i="9" s="1"/>
  <c r="B1267" i="9"/>
  <c r="C1266" i="9"/>
  <c r="E1266" i="9" s="1"/>
  <c r="B1266" i="9"/>
  <c r="C1265" i="9"/>
  <c r="E1265" i="9" s="1"/>
  <c r="B1265" i="9"/>
  <c r="C1264" i="9"/>
  <c r="E1264" i="9" s="1"/>
  <c r="B1264" i="9"/>
  <c r="C1263" i="9"/>
  <c r="E1263" i="9" s="1"/>
  <c r="B1263" i="9"/>
  <c r="C1262" i="9"/>
  <c r="E1262" i="9" s="1"/>
  <c r="B1262" i="9"/>
  <c r="C1261" i="9"/>
  <c r="E1261" i="9" s="1"/>
  <c r="B1261" i="9"/>
  <c r="C1260" i="9"/>
  <c r="E1260" i="9" s="1"/>
  <c r="B1260" i="9"/>
  <c r="C1259" i="9"/>
  <c r="E1259" i="9" s="1"/>
  <c r="B1259" i="9"/>
  <c r="C1258" i="9"/>
  <c r="E1258" i="9" s="1"/>
  <c r="B1258" i="9"/>
  <c r="C1257" i="9"/>
  <c r="E1257" i="9" s="1"/>
  <c r="B1257" i="9"/>
  <c r="C1256" i="9"/>
  <c r="E1256" i="9" s="1"/>
  <c r="B1256" i="9"/>
  <c r="C1255" i="9"/>
  <c r="E1255" i="9" s="1"/>
  <c r="B1255" i="9"/>
  <c r="C1254" i="9"/>
  <c r="E1254" i="9" s="1"/>
  <c r="B1254" i="9"/>
  <c r="C1253" i="9"/>
  <c r="E1253" i="9" s="1"/>
  <c r="B1253" i="9"/>
  <c r="C1252" i="9"/>
  <c r="E1252" i="9" s="1"/>
  <c r="B1252" i="9"/>
  <c r="C1251" i="9"/>
  <c r="E1251" i="9" s="1"/>
  <c r="B1251" i="9"/>
  <c r="C1250" i="9"/>
  <c r="E1250" i="9" s="1"/>
  <c r="B1250" i="9"/>
  <c r="C1249" i="9"/>
  <c r="E1249" i="9" s="1"/>
  <c r="B1249" i="9"/>
  <c r="C1248" i="9"/>
  <c r="E1248" i="9" s="1"/>
  <c r="B1248" i="9"/>
  <c r="C1247" i="9"/>
  <c r="E1247" i="9" s="1"/>
  <c r="B1247" i="9"/>
  <c r="C1246" i="9"/>
  <c r="E1246" i="9" s="1"/>
  <c r="B1246" i="9"/>
  <c r="C1245" i="9"/>
  <c r="E1245" i="9" s="1"/>
  <c r="B1245" i="9"/>
  <c r="C1244" i="9"/>
  <c r="E1244" i="9" s="1"/>
  <c r="B1244" i="9"/>
  <c r="C1243" i="9"/>
  <c r="E1243" i="9" s="1"/>
  <c r="B1243" i="9"/>
  <c r="C1242" i="9"/>
  <c r="E1242" i="9" s="1"/>
  <c r="B1242" i="9"/>
  <c r="C1241" i="9"/>
  <c r="E1241" i="9" s="1"/>
  <c r="B1241" i="9"/>
  <c r="C1240" i="9"/>
  <c r="E1240" i="9" s="1"/>
  <c r="B1240" i="9"/>
  <c r="C1239" i="9"/>
  <c r="E1239" i="9" s="1"/>
  <c r="B1239" i="9"/>
  <c r="C1238" i="9"/>
  <c r="E1238" i="9" s="1"/>
  <c r="B1238" i="9"/>
  <c r="C1237" i="9"/>
  <c r="E1237" i="9" s="1"/>
  <c r="B1237" i="9"/>
  <c r="C1236" i="9"/>
  <c r="E1236" i="9" s="1"/>
  <c r="B1236" i="9"/>
  <c r="C1235" i="9"/>
  <c r="E1235" i="9" s="1"/>
  <c r="B1235" i="9"/>
  <c r="C1234" i="9"/>
  <c r="E1234" i="9" s="1"/>
  <c r="B1234" i="9"/>
  <c r="C1233" i="9"/>
  <c r="E1233" i="9" s="1"/>
  <c r="B1233" i="9"/>
  <c r="C1232" i="9"/>
  <c r="E1232" i="9" s="1"/>
  <c r="B1232" i="9"/>
  <c r="C1231" i="9"/>
  <c r="E1231" i="9" s="1"/>
  <c r="B1231" i="9"/>
  <c r="C1230" i="9"/>
  <c r="E1230" i="9" s="1"/>
  <c r="B1230" i="9"/>
  <c r="C1229" i="9"/>
  <c r="E1229" i="9" s="1"/>
  <c r="B1229" i="9"/>
  <c r="C1228" i="9"/>
  <c r="E1228" i="9" s="1"/>
  <c r="B1228" i="9"/>
  <c r="C1227" i="9"/>
  <c r="E1227" i="9" s="1"/>
  <c r="B1227" i="9"/>
  <c r="C1226" i="9"/>
  <c r="E1226" i="9" s="1"/>
  <c r="B1226" i="9"/>
  <c r="C1225" i="9"/>
  <c r="E1225" i="9" s="1"/>
  <c r="B1225" i="9"/>
  <c r="C1224" i="9"/>
  <c r="E1224" i="9" s="1"/>
  <c r="B1224" i="9"/>
  <c r="C1223" i="9"/>
  <c r="E1223" i="9" s="1"/>
  <c r="B1223" i="9"/>
  <c r="C1222" i="9"/>
  <c r="E1222" i="9" s="1"/>
  <c r="B1222" i="9"/>
  <c r="C1221" i="9"/>
  <c r="E1221" i="9" s="1"/>
  <c r="B1221" i="9"/>
  <c r="C1220" i="9"/>
  <c r="E1220" i="9" s="1"/>
  <c r="B1220" i="9"/>
  <c r="C1219" i="9"/>
  <c r="E1219" i="9" s="1"/>
  <c r="B1219" i="9"/>
  <c r="C1218" i="9"/>
  <c r="E1218" i="9" s="1"/>
  <c r="B1218" i="9"/>
  <c r="C1217" i="9"/>
  <c r="E1217" i="9" s="1"/>
  <c r="B1217" i="9"/>
  <c r="C1216" i="9"/>
  <c r="E1216" i="9" s="1"/>
  <c r="B1216" i="9"/>
  <c r="C1215" i="9"/>
  <c r="E1215" i="9" s="1"/>
  <c r="B1215" i="9"/>
  <c r="C1214" i="9"/>
  <c r="E1214" i="9" s="1"/>
  <c r="B1214" i="9"/>
  <c r="C1213" i="9"/>
  <c r="E1213" i="9" s="1"/>
  <c r="B1213" i="9"/>
  <c r="C1212" i="9"/>
  <c r="E1212" i="9" s="1"/>
  <c r="B1212" i="9"/>
  <c r="C1211" i="9"/>
  <c r="E1211" i="9" s="1"/>
  <c r="B1211" i="9"/>
  <c r="C1210" i="9"/>
  <c r="E1210" i="9" s="1"/>
  <c r="B1210" i="9"/>
  <c r="C1209" i="9"/>
  <c r="E1209" i="9" s="1"/>
  <c r="B1209" i="9"/>
  <c r="C1208" i="9"/>
  <c r="E1208" i="9" s="1"/>
  <c r="B1208" i="9"/>
  <c r="C1207" i="9"/>
  <c r="E1207" i="9" s="1"/>
  <c r="B1207" i="9"/>
  <c r="C1206" i="9"/>
  <c r="E1206" i="9" s="1"/>
  <c r="B1206" i="9"/>
  <c r="C1205" i="9"/>
  <c r="E1205" i="9" s="1"/>
  <c r="B1205" i="9"/>
  <c r="C1204" i="9"/>
  <c r="E1204" i="9" s="1"/>
  <c r="B1204" i="9"/>
  <c r="C1203" i="9"/>
  <c r="E1203" i="9" s="1"/>
  <c r="B1203" i="9"/>
  <c r="C1202" i="9"/>
  <c r="E1202" i="9" s="1"/>
  <c r="B1202" i="9"/>
  <c r="C1201" i="9"/>
  <c r="E1201" i="9" s="1"/>
  <c r="B1201" i="9"/>
  <c r="C1200" i="9"/>
  <c r="E1200" i="9" s="1"/>
  <c r="B1200" i="9"/>
  <c r="C1199" i="9"/>
  <c r="E1199" i="9" s="1"/>
  <c r="B1199" i="9"/>
  <c r="C1198" i="9"/>
  <c r="E1198" i="9" s="1"/>
  <c r="B1198" i="9"/>
  <c r="C1197" i="9"/>
  <c r="E1197" i="9" s="1"/>
  <c r="B1197" i="9"/>
  <c r="C1196" i="9"/>
  <c r="E1196" i="9" s="1"/>
  <c r="B1196" i="9"/>
  <c r="C1195" i="9"/>
  <c r="E1195" i="9" s="1"/>
  <c r="B1195" i="9"/>
  <c r="C1194" i="9"/>
  <c r="E1194" i="9" s="1"/>
  <c r="B1194" i="9"/>
  <c r="C1193" i="9"/>
  <c r="E1193" i="9" s="1"/>
  <c r="B1193" i="9"/>
  <c r="C1192" i="9"/>
  <c r="E1192" i="9" s="1"/>
  <c r="B1192" i="9"/>
  <c r="C1191" i="9"/>
  <c r="E1191" i="9" s="1"/>
  <c r="B1191" i="9"/>
  <c r="C1190" i="9"/>
  <c r="E1190" i="9" s="1"/>
  <c r="B1190" i="9"/>
  <c r="C1189" i="9"/>
  <c r="E1189" i="9" s="1"/>
  <c r="B1189" i="9"/>
  <c r="C1188" i="9"/>
  <c r="E1188" i="9" s="1"/>
  <c r="B1188" i="9"/>
  <c r="C1187" i="9"/>
  <c r="E1187" i="9" s="1"/>
  <c r="B1187" i="9"/>
  <c r="C1186" i="9"/>
  <c r="E1186" i="9" s="1"/>
  <c r="B1186" i="9"/>
  <c r="C1185" i="9"/>
  <c r="E1185" i="9" s="1"/>
  <c r="B1185" i="9"/>
  <c r="C1184" i="9"/>
  <c r="E1184" i="9" s="1"/>
  <c r="B1184" i="9"/>
  <c r="C1183" i="9"/>
  <c r="E1183" i="9" s="1"/>
  <c r="B1183" i="9"/>
  <c r="C1182" i="9"/>
  <c r="E1182" i="9" s="1"/>
  <c r="B1182" i="9"/>
  <c r="C1181" i="9"/>
  <c r="E1181" i="9" s="1"/>
  <c r="B1181" i="9"/>
  <c r="C1180" i="9"/>
  <c r="E1180" i="9" s="1"/>
  <c r="B1180" i="9"/>
  <c r="C1179" i="9"/>
  <c r="E1179" i="9" s="1"/>
  <c r="B1179" i="9"/>
  <c r="C1178" i="9"/>
  <c r="E1178" i="9" s="1"/>
  <c r="B1178" i="9"/>
  <c r="C1177" i="9"/>
  <c r="E1177" i="9" s="1"/>
  <c r="B1177" i="9"/>
  <c r="C1176" i="9"/>
  <c r="E1176" i="9" s="1"/>
  <c r="B1176" i="9"/>
  <c r="C1175" i="9"/>
  <c r="E1175" i="9" s="1"/>
  <c r="B1175" i="9"/>
  <c r="C1174" i="9"/>
  <c r="E1174" i="9" s="1"/>
  <c r="B1174" i="9"/>
  <c r="C1173" i="9"/>
  <c r="E1173" i="9" s="1"/>
  <c r="B1173" i="9"/>
  <c r="C1172" i="9"/>
  <c r="E1172" i="9" s="1"/>
  <c r="B1172" i="9"/>
  <c r="C1171" i="9"/>
  <c r="E1171" i="9" s="1"/>
  <c r="B1171" i="9"/>
  <c r="C1170" i="9"/>
  <c r="E1170" i="9" s="1"/>
  <c r="B1170" i="9"/>
  <c r="C1169" i="9"/>
  <c r="E1169" i="9" s="1"/>
  <c r="B1169" i="9"/>
  <c r="C1168" i="9"/>
  <c r="E1168" i="9" s="1"/>
  <c r="B1168" i="9"/>
  <c r="C1167" i="9"/>
  <c r="E1167" i="9" s="1"/>
  <c r="B1167" i="9"/>
  <c r="C1166" i="9"/>
  <c r="E1166" i="9" s="1"/>
  <c r="B1166" i="9"/>
  <c r="C1165" i="9"/>
  <c r="E1165" i="9" s="1"/>
  <c r="B1165" i="9"/>
  <c r="C1164" i="9"/>
  <c r="E1164" i="9" s="1"/>
  <c r="B1164" i="9"/>
  <c r="C1163" i="9"/>
  <c r="E1163" i="9" s="1"/>
  <c r="B1163" i="9"/>
  <c r="C1162" i="9"/>
  <c r="E1162" i="9" s="1"/>
  <c r="B1162" i="9"/>
  <c r="C1161" i="9"/>
  <c r="E1161" i="9" s="1"/>
  <c r="B1161" i="9"/>
  <c r="C1160" i="9"/>
  <c r="E1160" i="9" s="1"/>
  <c r="B1160" i="9"/>
  <c r="C1159" i="9"/>
  <c r="E1159" i="9" s="1"/>
  <c r="B1159" i="9"/>
  <c r="C1158" i="9"/>
  <c r="E1158" i="9" s="1"/>
  <c r="B1158" i="9"/>
  <c r="C1157" i="9"/>
  <c r="E1157" i="9" s="1"/>
  <c r="B1157" i="9"/>
  <c r="C1156" i="9"/>
  <c r="E1156" i="9" s="1"/>
  <c r="B1156" i="9"/>
  <c r="C1155" i="9"/>
  <c r="E1155" i="9" s="1"/>
  <c r="B1155" i="9"/>
  <c r="C1154" i="9"/>
  <c r="E1154" i="9" s="1"/>
  <c r="B1154" i="9"/>
  <c r="C1153" i="9"/>
  <c r="E1153" i="9" s="1"/>
  <c r="B1153" i="9"/>
  <c r="C1152" i="9"/>
  <c r="E1152" i="9" s="1"/>
  <c r="B1152" i="9"/>
  <c r="C1151" i="9"/>
  <c r="E1151" i="9" s="1"/>
  <c r="B1151" i="9"/>
  <c r="C1150" i="9"/>
  <c r="E1150" i="9" s="1"/>
  <c r="B1150" i="9"/>
  <c r="C1149" i="9"/>
  <c r="E1149" i="9" s="1"/>
  <c r="B1149" i="9"/>
  <c r="C1148" i="9"/>
  <c r="E1148" i="9" s="1"/>
  <c r="B1148" i="9"/>
  <c r="C1147" i="9"/>
  <c r="E1147" i="9" s="1"/>
  <c r="B1147" i="9"/>
  <c r="C1146" i="9"/>
  <c r="E1146" i="9" s="1"/>
  <c r="B1146" i="9"/>
  <c r="C1145" i="9"/>
  <c r="E1145" i="9" s="1"/>
  <c r="B1145" i="9"/>
  <c r="C1144" i="9"/>
  <c r="E1144" i="9" s="1"/>
  <c r="B1144" i="9"/>
  <c r="C1143" i="9"/>
  <c r="E1143" i="9" s="1"/>
  <c r="B1143" i="9"/>
  <c r="C1142" i="9"/>
  <c r="E1142" i="9" s="1"/>
  <c r="B1142" i="9"/>
  <c r="C1141" i="9"/>
  <c r="E1141" i="9" s="1"/>
  <c r="B1141" i="9"/>
  <c r="C1140" i="9"/>
  <c r="E1140" i="9" s="1"/>
  <c r="B1140" i="9"/>
  <c r="C1139" i="9"/>
  <c r="E1139" i="9" s="1"/>
  <c r="B1139" i="9"/>
  <c r="C1138" i="9"/>
  <c r="E1138" i="9" s="1"/>
  <c r="B1138" i="9"/>
  <c r="C1137" i="9"/>
  <c r="E1137" i="9" s="1"/>
  <c r="B1137" i="9"/>
  <c r="C1136" i="9"/>
  <c r="E1136" i="9" s="1"/>
  <c r="B1136" i="9"/>
  <c r="C1135" i="9"/>
  <c r="E1135" i="9" s="1"/>
  <c r="B1135" i="9"/>
  <c r="C1134" i="9"/>
  <c r="E1134" i="9" s="1"/>
  <c r="B1134" i="9"/>
  <c r="C1133" i="9"/>
  <c r="E1133" i="9" s="1"/>
  <c r="B1133" i="9"/>
  <c r="C1132" i="9"/>
  <c r="E1132" i="9" s="1"/>
  <c r="B1132" i="9"/>
  <c r="C1131" i="9"/>
  <c r="E1131" i="9" s="1"/>
  <c r="B1131" i="9"/>
  <c r="C1130" i="9"/>
  <c r="E1130" i="9" s="1"/>
  <c r="B1130" i="9"/>
  <c r="C1129" i="9"/>
  <c r="E1129" i="9" s="1"/>
  <c r="B1129" i="9"/>
  <c r="C1128" i="9"/>
  <c r="E1128" i="9" s="1"/>
  <c r="B1128" i="9"/>
  <c r="C1127" i="9"/>
  <c r="E1127" i="9" s="1"/>
  <c r="B1127" i="9"/>
  <c r="C1126" i="9"/>
  <c r="E1126" i="9" s="1"/>
  <c r="B1126" i="9"/>
  <c r="C1125" i="9"/>
  <c r="E1125" i="9" s="1"/>
  <c r="B1125" i="9"/>
  <c r="C1124" i="9"/>
  <c r="E1124" i="9" s="1"/>
  <c r="B1124" i="9"/>
  <c r="C1123" i="9"/>
  <c r="E1123" i="9" s="1"/>
  <c r="B1123" i="9"/>
  <c r="C1122" i="9"/>
  <c r="E1122" i="9" s="1"/>
  <c r="B1122" i="9"/>
  <c r="C1121" i="9"/>
  <c r="E1121" i="9" s="1"/>
  <c r="B1121" i="9"/>
  <c r="C1120" i="9"/>
  <c r="E1120" i="9" s="1"/>
  <c r="B1120" i="9"/>
  <c r="C1119" i="9"/>
  <c r="E1119" i="9" s="1"/>
  <c r="B1119" i="9"/>
  <c r="C1118" i="9"/>
  <c r="E1118" i="9" s="1"/>
  <c r="B1118" i="9"/>
  <c r="C1117" i="9"/>
  <c r="E1117" i="9" s="1"/>
  <c r="B1117" i="9"/>
  <c r="C1116" i="9"/>
  <c r="E1116" i="9" s="1"/>
  <c r="B1116" i="9"/>
  <c r="C1115" i="9"/>
  <c r="E1115" i="9" s="1"/>
  <c r="B1115" i="9"/>
  <c r="C1114" i="9"/>
  <c r="E1114" i="9" s="1"/>
  <c r="B1114" i="9"/>
  <c r="C1113" i="9"/>
  <c r="E1113" i="9" s="1"/>
  <c r="B1113" i="9"/>
  <c r="C1112" i="9"/>
  <c r="E1112" i="9" s="1"/>
  <c r="B1112" i="9"/>
  <c r="C1111" i="9"/>
  <c r="E1111" i="9" s="1"/>
  <c r="B1111" i="9"/>
  <c r="C1110" i="9"/>
  <c r="E1110" i="9" s="1"/>
  <c r="B1110" i="9"/>
  <c r="C1109" i="9"/>
  <c r="E1109" i="9" s="1"/>
  <c r="B1109" i="9"/>
  <c r="C1108" i="9"/>
  <c r="E1108" i="9" s="1"/>
  <c r="B1108" i="9"/>
  <c r="C1107" i="9"/>
  <c r="E1107" i="9" s="1"/>
  <c r="B1107" i="9"/>
  <c r="C1106" i="9"/>
  <c r="E1106" i="9" s="1"/>
  <c r="B1106" i="9"/>
  <c r="C1105" i="9"/>
  <c r="E1105" i="9" s="1"/>
  <c r="B1105" i="9"/>
  <c r="C1104" i="9"/>
  <c r="E1104" i="9" s="1"/>
  <c r="B1104" i="9"/>
  <c r="C1103" i="9"/>
  <c r="E1103" i="9" s="1"/>
  <c r="B1103" i="9"/>
  <c r="C1102" i="9"/>
  <c r="E1102" i="9" s="1"/>
  <c r="B1102" i="9"/>
  <c r="C1101" i="9"/>
  <c r="E1101" i="9" s="1"/>
  <c r="B1101" i="9"/>
  <c r="C1100" i="9"/>
  <c r="E1100" i="9" s="1"/>
  <c r="B1100" i="9"/>
  <c r="C1099" i="9"/>
  <c r="E1099" i="9" s="1"/>
  <c r="B1099" i="9"/>
  <c r="C1098" i="9"/>
  <c r="E1098" i="9" s="1"/>
  <c r="B1098" i="9"/>
  <c r="C1097" i="9"/>
  <c r="E1097" i="9" s="1"/>
  <c r="B1097" i="9"/>
  <c r="C1096" i="9"/>
  <c r="E1096" i="9" s="1"/>
  <c r="B1096" i="9"/>
  <c r="C1095" i="9"/>
  <c r="E1095" i="9" s="1"/>
  <c r="B1095" i="9"/>
  <c r="C1094" i="9"/>
  <c r="E1094" i="9" s="1"/>
  <c r="B1094" i="9"/>
  <c r="C1093" i="9"/>
  <c r="E1093" i="9" s="1"/>
  <c r="B1093" i="9"/>
  <c r="C1092" i="9"/>
  <c r="E1092" i="9" s="1"/>
  <c r="B1092" i="9"/>
  <c r="C1091" i="9"/>
  <c r="E1091" i="9" s="1"/>
  <c r="B1091" i="9"/>
  <c r="C1090" i="9"/>
  <c r="E1090" i="9" s="1"/>
  <c r="B1090" i="9"/>
  <c r="C1089" i="9"/>
  <c r="E1089" i="9" s="1"/>
  <c r="B1089" i="9"/>
  <c r="C1088" i="9"/>
  <c r="E1088" i="9" s="1"/>
  <c r="B1088" i="9"/>
  <c r="C1087" i="9"/>
  <c r="E1087" i="9" s="1"/>
  <c r="B1087" i="9"/>
  <c r="C1086" i="9"/>
  <c r="E1086" i="9" s="1"/>
  <c r="B1086" i="9"/>
  <c r="C1085" i="9"/>
  <c r="E1085" i="9" s="1"/>
  <c r="B1085" i="9"/>
  <c r="C1084" i="9"/>
  <c r="E1084" i="9" s="1"/>
  <c r="B1084" i="9"/>
  <c r="C1083" i="9"/>
  <c r="E1083" i="9" s="1"/>
  <c r="B1083" i="9"/>
  <c r="C1082" i="9"/>
  <c r="E1082" i="9" s="1"/>
  <c r="B1082" i="9"/>
  <c r="C1081" i="9"/>
  <c r="E1081" i="9" s="1"/>
  <c r="B1081" i="9"/>
  <c r="C1080" i="9"/>
  <c r="E1080" i="9" s="1"/>
  <c r="B1080" i="9"/>
  <c r="C1079" i="9"/>
  <c r="E1079" i="9" s="1"/>
  <c r="B1079" i="9"/>
  <c r="C1078" i="9"/>
  <c r="E1078" i="9" s="1"/>
  <c r="B1078" i="9"/>
  <c r="C1077" i="9"/>
  <c r="E1077" i="9" s="1"/>
  <c r="B1077" i="9"/>
  <c r="C1076" i="9"/>
  <c r="E1076" i="9" s="1"/>
  <c r="B1076" i="9"/>
  <c r="C1075" i="9"/>
  <c r="E1075" i="9" s="1"/>
  <c r="B1075" i="9"/>
  <c r="C1074" i="9"/>
  <c r="E1074" i="9" s="1"/>
  <c r="B1074" i="9"/>
  <c r="C1073" i="9"/>
  <c r="E1073" i="9" s="1"/>
  <c r="B1073" i="9"/>
  <c r="C1072" i="9"/>
  <c r="E1072" i="9" s="1"/>
  <c r="B1072" i="9"/>
  <c r="C1071" i="9"/>
  <c r="E1071" i="9" s="1"/>
  <c r="B1071" i="9"/>
  <c r="C1070" i="9"/>
  <c r="E1070" i="9" s="1"/>
  <c r="B1070" i="9"/>
  <c r="C1069" i="9"/>
  <c r="E1069" i="9" s="1"/>
  <c r="B1069" i="9"/>
  <c r="C1068" i="9"/>
  <c r="E1068" i="9" s="1"/>
  <c r="B1068" i="9"/>
  <c r="C1067" i="9"/>
  <c r="E1067" i="9" s="1"/>
  <c r="B1067" i="9"/>
  <c r="C1066" i="9"/>
  <c r="E1066" i="9" s="1"/>
  <c r="B1066" i="9"/>
  <c r="C1065" i="9"/>
  <c r="E1065" i="9" s="1"/>
  <c r="B1065" i="9"/>
  <c r="C1064" i="9"/>
  <c r="E1064" i="9" s="1"/>
  <c r="B1064" i="9"/>
  <c r="C1063" i="9"/>
  <c r="E1063" i="9" s="1"/>
  <c r="B1063" i="9"/>
  <c r="C1062" i="9"/>
  <c r="E1062" i="9" s="1"/>
  <c r="B1062" i="9"/>
  <c r="C1061" i="9"/>
  <c r="E1061" i="9" s="1"/>
  <c r="B1061" i="9"/>
  <c r="C1060" i="9"/>
  <c r="E1060" i="9" s="1"/>
  <c r="B1060" i="9"/>
  <c r="C1059" i="9"/>
  <c r="E1059" i="9" s="1"/>
  <c r="B1059" i="9"/>
  <c r="C1058" i="9"/>
  <c r="E1058" i="9" s="1"/>
  <c r="B1058" i="9"/>
  <c r="C1057" i="9"/>
  <c r="E1057" i="9" s="1"/>
  <c r="B1057" i="9"/>
  <c r="C1056" i="9"/>
  <c r="E1056" i="9" s="1"/>
  <c r="B1056" i="9"/>
  <c r="C1055" i="9"/>
  <c r="E1055" i="9" s="1"/>
  <c r="B1055" i="9"/>
  <c r="C1054" i="9"/>
  <c r="E1054" i="9" s="1"/>
  <c r="B1054" i="9"/>
  <c r="C1053" i="9"/>
  <c r="E1053" i="9" s="1"/>
  <c r="B1053" i="9"/>
  <c r="C1052" i="9"/>
  <c r="E1052" i="9" s="1"/>
  <c r="B1052" i="9"/>
  <c r="C1051" i="9"/>
  <c r="E1051" i="9" s="1"/>
  <c r="B1051" i="9"/>
  <c r="C1050" i="9"/>
  <c r="E1050" i="9" s="1"/>
  <c r="B1050" i="9"/>
  <c r="C1049" i="9"/>
  <c r="E1049" i="9" s="1"/>
  <c r="B1049" i="9"/>
  <c r="C1048" i="9"/>
  <c r="E1048" i="9" s="1"/>
  <c r="B1048" i="9"/>
  <c r="C1047" i="9"/>
  <c r="E1047" i="9" s="1"/>
  <c r="B1047" i="9"/>
  <c r="C1046" i="9"/>
  <c r="E1046" i="9" s="1"/>
  <c r="B1046" i="9"/>
  <c r="C1045" i="9"/>
  <c r="E1045" i="9" s="1"/>
  <c r="B1045" i="9"/>
  <c r="C1044" i="9"/>
  <c r="E1044" i="9" s="1"/>
  <c r="B1044" i="9"/>
  <c r="C1043" i="9"/>
  <c r="E1043" i="9" s="1"/>
  <c r="B1043" i="9"/>
  <c r="C1042" i="9"/>
  <c r="E1042" i="9" s="1"/>
  <c r="B1042" i="9"/>
  <c r="C1041" i="9"/>
  <c r="E1041" i="9" s="1"/>
  <c r="B1041" i="9"/>
  <c r="C1040" i="9"/>
  <c r="E1040" i="9" s="1"/>
  <c r="B1040" i="9"/>
  <c r="C1039" i="9"/>
  <c r="E1039" i="9" s="1"/>
  <c r="B1039" i="9"/>
  <c r="C1038" i="9"/>
  <c r="E1038" i="9" s="1"/>
  <c r="B1038" i="9"/>
  <c r="C1037" i="9"/>
  <c r="E1037" i="9" s="1"/>
  <c r="B1037" i="9"/>
  <c r="C1036" i="9"/>
  <c r="E1036" i="9" s="1"/>
  <c r="B1036" i="9"/>
  <c r="C1035" i="9"/>
  <c r="E1035" i="9" s="1"/>
  <c r="B1035" i="9"/>
  <c r="C1034" i="9"/>
  <c r="E1034" i="9" s="1"/>
  <c r="B1034" i="9"/>
  <c r="C1033" i="9"/>
  <c r="E1033" i="9" s="1"/>
  <c r="B1033" i="9"/>
  <c r="C1032" i="9"/>
  <c r="E1032" i="9" s="1"/>
  <c r="B1032" i="9"/>
  <c r="C1031" i="9"/>
  <c r="E1031" i="9" s="1"/>
  <c r="B1031" i="9"/>
  <c r="C1030" i="9"/>
  <c r="E1030" i="9" s="1"/>
  <c r="B1030" i="9"/>
  <c r="C1029" i="9"/>
  <c r="E1029" i="9" s="1"/>
  <c r="B1029" i="9"/>
  <c r="C1028" i="9"/>
  <c r="E1028" i="9" s="1"/>
  <c r="B1028" i="9"/>
  <c r="C1027" i="9"/>
  <c r="E1027" i="9" s="1"/>
  <c r="B1027" i="9"/>
  <c r="C1026" i="9"/>
  <c r="E1026" i="9" s="1"/>
  <c r="B1026" i="9"/>
  <c r="C1025" i="9"/>
  <c r="E1025" i="9" s="1"/>
  <c r="B1025" i="9"/>
  <c r="C1024" i="9"/>
  <c r="E1024" i="9" s="1"/>
  <c r="B1024" i="9"/>
  <c r="C1023" i="9"/>
  <c r="E1023" i="9" s="1"/>
  <c r="B1023" i="9"/>
  <c r="C1022" i="9"/>
  <c r="E1022" i="9" s="1"/>
  <c r="B1022" i="9"/>
  <c r="C1021" i="9"/>
  <c r="E1021" i="9" s="1"/>
  <c r="B1021" i="9"/>
  <c r="C1020" i="9"/>
  <c r="E1020" i="9" s="1"/>
  <c r="B1020" i="9"/>
  <c r="C1019" i="9"/>
  <c r="E1019" i="9" s="1"/>
  <c r="B1019" i="9"/>
  <c r="C1018" i="9"/>
  <c r="E1018" i="9" s="1"/>
  <c r="B1018" i="9"/>
  <c r="C1017" i="9"/>
  <c r="E1017" i="9" s="1"/>
  <c r="B1017" i="9"/>
  <c r="C1016" i="9"/>
  <c r="E1016" i="9" s="1"/>
  <c r="B1016" i="9"/>
  <c r="C1015" i="9"/>
  <c r="E1015" i="9" s="1"/>
  <c r="B1015" i="9"/>
  <c r="C1014" i="9"/>
  <c r="E1014" i="9" s="1"/>
  <c r="B1014" i="9"/>
  <c r="C1013" i="9"/>
  <c r="E1013" i="9" s="1"/>
  <c r="B1013" i="9"/>
  <c r="C1012" i="9"/>
  <c r="E1012" i="9" s="1"/>
  <c r="B1012" i="9"/>
  <c r="C1011" i="9"/>
  <c r="E1011" i="9" s="1"/>
  <c r="B1011" i="9"/>
  <c r="C1010" i="9"/>
  <c r="E1010" i="9" s="1"/>
  <c r="B1010" i="9"/>
  <c r="C1009" i="9"/>
  <c r="E1009" i="9" s="1"/>
  <c r="B1009" i="9"/>
  <c r="C1008" i="9"/>
  <c r="E1008" i="9" s="1"/>
  <c r="B1008" i="9"/>
  <c r="C1007" i="9"/>
  <c r="E1007" i="9" s="1"/>
  <c r="B1007" i="9"/>
  <c r="C1006" i="9"/>
  <c r="E1006" i="9" s="1"/>
  <c r="B1006" i="9"/>
  <c r="C1005" i="9"/>
  <c r="E1005" i="9" s="1"/>
  <c r="B1005" i="9"/>
  <c r="C1004" i="9"/>
  <c r="E1004" i="9" s="1"/>
  <c r="B1004" i="9"/>
  <c r="C1003" i="9"/>
  <c r="E1003" i="9" s="1"/>
  <c r="B1003" i="9"/>
  <c r="C1002" i="9"/>
  <c r="E1002" i="9" s="1"/>
  <c r="B1002" i="9"/>
  <c r="C1001" i="9"/>
  <c r="E1001" i="9" s="1"/>
  <c r="B1001" i="9"/>
  <c r="C1000" i="9"/>
  <c r="E1000" i="9" s="1"/>
  <c r="B1000" i="9"/>
  <c r="C999" i="9"/>
  <c r="E999" i="9" s="1"/>
  <c r="B999" i="9"/>
  <c r="C998" i="9"/>
  <c r="E998" i="9" s="1"/>
  <c r="B998" i="9"/>
  <c r="C997" i="9"/>
  <c r="E997" i="9" s="1"/>
  <c r="B997" i="9"/>
  <c r="C996" i="9"/>
  <c r="E996" i="9" s="1"/>
  <c r="B996" i="9"/>
  <c r="C995" i="9"/>
  <c r="E995" i="9" s="1"/>
  <c r="B995" i="9"/>
  <c r="C994" i="9"/>
  <c r="E994" i="9" s="1"/>
  <c r="B994" i="9"/>
  <c r="C993" i="9"/>
  <c r="E993" i="9" s="1"/>
  <c r="B993" i="9"/>
  <c r="C992" i="9"/>
  <c r="E992" i="9" s="1"/>
  <c r="B992" i="9"/>
  <c r="C991" i="9"/>
  <c r="E991" i="9" s="1"/>
  <c r="B991" i="9"/>
  <c r="C990" i="9"/>
  <c r="E990" i="9" s="1"/>
  <c r="B990" i="9"/>
  <c r="C989" i="9"/>
  <c r="E989" i="9" s="1"/>
  <c r="B989" i="9"/>
  <c r="C988" i="9"/>
  <c r="E988" i="9" s="1"/>
  <c r="B988" i="9"/>
  <c r="C987" i="9"/>
  <c r="E987" i="9" s="1"/>
  <c r="B987" i="9"/>
  <c r="C986" i="9"/>
  <c r="E986" i="9" s="1"/>
  <c r="B986" i="9"/>
  <c r="C985" i="9"/>
  <c r="E985" i="9" s="1"/>
  <c r="B985" i="9"/>
  <c r="C984" i="9"/>
  <c r="E984" i="9" s="1"/>
  <c r="B984" i="9"/>
  <c r="C983" i="9"/>
  <c r="E983" i="9" s="1"/>
  <c r="B983" i="9"/>
  <c r="C982" i="9"/>
  <c r="E982" i="9" s="1"/>
  <c r="B982" i="9"/>
  <c r="C981" i="9"/>
  <c r="E981" i="9" s="1"/>
  <c r="B981" i="9"/>
  <c r="C980" i="9"/>
  <c r="E980" i="9" s="1"/>
  <c r="B980" i="9"/>
  <c r="C979" i="9"/>
  <c r="E979" i="9" s="1"/>
  <c r="B979" i="9"/>
  <c r="C978" i="9"/>
  <c r="E978" i="9" s="1"/>
  <c r="B978" i="9"/>
  <c r="C977" i="9"/>
  <c r="E977" i="9" s="1"/>
  <c r="B977" i="9"/>
  <c r="C976" i="9"/>
  <c r="E976" i="9" s="1"/>
  <c r="B976" i="9"/>
  <c r="C975" i="9"/>
  <c r="E975" i="9" s="1"/>
  <c r="B975" i="9"/>
  <c r="C974" i="9"/>
  <c r="E974" i="9" s="1"/>
  <c r="B974" i="9"/>
  <c r="C973" i="9"/>
  <c r="E973" i="9" s="1"/>
  <c r="B973" i="9"/>
  <c r="C972" i="9"/>
  <c r="E972" i="9" s="1"/>
  <c r="B972" i="9"/>
  <c r="C971" i="9"/>
  <c r="E971" i="9" s="1"/>
  <c r="B971" i="9"/>
  <c r="C970" i="9"/>
  <c r="E970" i="9" s="1"/>
  <c r="B970" i="9"/>
  <c r="C969" i="9"/>
  <c r="E969" i="9" s="1"/>
  <c r="B969" i="9"/>
  <c r="C968" i="9"/>
  <c r="E968" i="9" s="1"/>
  <c r="B968" i="9"/>
  <c r="C967" i="9"/>
  <c r="E967" i="9" s="1"/>
  <c r="B967" i="9"/>
  <c r="C966" i="9"/>
  <c r="E966" i="9" s="1"/>
  <c r="B966" i="9"/>
  <c r="C965" i="9"/>
  <c r="E965" i="9" s="1"/>
  <c r="B965" i="9"/>
  <c r="C964" i="9"/>
  <c r="E964" i="9" s="1"/>
  <c r="B964" i="9"/>
  <c r="C963" i="9"/>
  <c r="E963" i="9" s="1"/>
  <c r="B963" i="9"/>
  <c r="C962" i="9"/>
  <c r="E962" i="9" s="1"/>
  <c r="B962" i="9"/>
  <c r="C961" i="9"/>
  <c r="E961" i="9" s="1"/>
  <c r="B961" i="9"/>
  <c r="C960" i="9"/>
  <c r="E960" i="9" s="1"/>
  <c r="B960" i="9"/>
  <c r="C959" i="9"/>
  <c r="E959" i="9" s="1"/>
  <c r="B959" i="9"/>
  <c r="C958" i="9"/>
  <c r="E958" i="9" s="1"/>
  <c r="B958" i="9"/>
  <c r="C957" i="9"/>
  <c r="E957" i="9" s="1"/>
  <c r="B957" i="9"/>
  <c r="C956" i="9"/>
  <c r="E956" i="9" s="1"/>
  <c r="B956" i="9"/>
  <c r="C955" i="9"/>
  <c r="E955" i="9" s="1"/>
  <c r="B955" i="9"/>
  <c r="C954" i="9"/>
  <c r="E954" i="9" s="1"/>
  <c r="B954" i="9"/>
  <c r="C953" i="9"/>
  <c r="E953" i="9" s="1"/>
  <c r="B953" i="9"/>
  <c r="C952" i="9"/>
  <c r="E952" i="9" s="1"/>
  <c r="B952" i="9"/>
  <c r="C951" i="9"/>
  <c r="E951" i="9" s="1"/>
  <c r="B951" i="9"/>
  <c r="C950" i="9"/>
  <c r="E950" i="9" s="1"/>
  <c r="B950" i="9"/>
  <c r="C949" i="9"/>
  <c r="E949" i="9" s="1"/>
  <c r="B949" i="9"/>
  <c r="C948" i="9"/>
  <c r="E948" i="9" s="1"/>
  <c r="B948" i="9"/>
  <c r="C947" i="9"/>
  <c r="E947" i="9" s="1"/>
  <c r="B947" i="9"/>
  <c r="C946" i="9"/>
  <c r="E946" i="9" s="1"/>
  <c r="B946" i="9"/>
  <c r="C945" i="9"/>
  <c r="E945" i="9" s="1"/>
  <c r="B945" i="9"/>
  <c r="C944" i="9"/>
  <c r="E944" i="9" s="1"/>
  <c r="B944" i="9"/>
  <c r="C943" i="9"/>
  <c r="E943" i="9" s="1"/>
  <c r="B943" i="9"/>
  <c r="C942" i="9"/>
  <c r="E942" i="9" s="1"/>
  <c r="B942" i="9"/>
  <c r="C941" i="9"/>
  <c r="E941" i="9" s="1"/>
  <c r="B941" i="9"/>
  <c r="C940" i="9"/>
  <c r="E940" i="9" s="1"/>
  <c r="B940" i="9"/>
  <c r="C939" i="9"/>
  <c r="E939" i="9" s="1"/>
  <c r="B939" i="9"/>
  <c r="C938" i="9"/>
  <c r="E938" i="9" s="1"/>
  <c r="B938" i="9"/>
  <c r="C937" i="9"/>
  <c r="E937" i="9" s="1"/>
  <c r="B937" i="9"/>
  <c r="C936" i="9"/>
  <c r="E936" i="9" s="1"/>
  <c r="B936" i="9"/>
  <c r="C935" i="9"/>
  <c r="E935" i="9" s="1"/>
  <c r="B935" i="9"/>
  <c r="C934" i="9"/>
  <c r="E934" i="9" s="1"/>
  <c r="B934" i="9"/>
  <c r="C933" i="9"/>
  <c r="E933" i="9" s="1"/>
  <c r="B933" i="9"/>
  <c r="C932" i="9"/>
  <c r="E932" i="9" s="1"/>
  <c r="B932" i="9"/>
  <c r="C931" i="9"/>
  <c r="E931" i="9" s="1"/>
  <c r="B931" i="9"/>
  <c r="C930" i="9"/>
  <c r="E930" i="9" s="1"/>
  <c r="B930" i="9"/>
  <c r="C929" i="9"/>
  <c r="E929" i="9" s="1"/>
  <c r="B929" i="9"/>
  <c r="C928" i="9"/>
  <c r="E928" i="9" s="1"/>
  <c r="B928" i="9"/>
  <c r="C927" i="9"/>
  <c r="E927" i="9" s="1"/>
  <c r="B927" i="9"/>
  <c r="C926" i="9"/>
  <c r="E926" i="9" s="1"/>
  <c r="B926" i="9"/>
  <c r="C925" i="9"/>
  <c r="E925" i="9" s="1"/>
  <c r="B925" i="9"/>
  <c r="C924" i="9"/>
  <c r="E924" i="9" s="1"/>
  <c r="B924" i="9"/>
  <c r="C923" i="9"/>
  <c r="E923" i="9" s="1"/>
  <c r="B923" i="9"/>
  <c r="C922" i="9"/>
  <c r="E922" i="9" s="1"/>
  <c r="B922" i="9"/>
  <c r="C921" i="9"/>
  <c r="E921" i="9" s="1"/>
  <c r="B921" i="9"/>
  <c r="C920" i="9"/>
  <c r="E920" i="9" s="1"/>
  <c r="B920" i="9"/>
  <c r="C919" i="9"/>
  <c r="E919" i="9" s="1"/>
  <c r="B919" i="9"/>
  <c r="C918" i="9"/>
  <c r="E918" i="9" s="1"/>
  <c r="B918" i="9"/>
  <c r="C917" i="9"/>
  <c r="E917" i="9" s="1"/>
  <c r="B917" i="9"/>
  <c r="C916" i="9"/>
  <c r="E916" i="9" s="1"/>
  <c r="B916" i="9"/>
  <c r="C915" i="9"/>
  <c r="E915" i="9" s="1"/>
  <c r="B915" i="9"/>
  <c r="C914" i="9"/>
  <c r="E914" i="9" s="1"/>
  <c r="B914" i="9"/>
  <c r="C913" i="9"/>
  <c r="E913" i="9" s="1"/>
  <c r="B913" i="9"/>
  <c r="C912" i="9"/>
  <c r="E912" i="9" s="1"/>
  <c r="B912" i="9"/>
  <c r="C911" i="9"/>
  <c r="E911" i="9" s="1"/>
  <c r="B911" i="9"/>
  <c r="C910" i="9"/>
  <c r="E910" i="9" s="1"/>
  <c r="B910" i="9"/>
  <c r="C909" i="9"/>
  <c r="E909" i="9" s="1"/>
  <c r="B909" i="9"/>
  <c r="C908" i="9"/>
  <c r="E908" i="9" s="1"/>
  <c r="B908" i="9"/>
  <c r="C907" i="9"/>
  <c r="E907" i="9" s="1"/>
  <c r="B907" i="9"/>
  <c r="C906" i="9"/>
  <c r="E906" i="9" s="1"/>
  <c r="B906" i="9"/>
  <c r="C905" i="9"/>
  <c r="E905" i="9" s="1"/>
  <c r="B905" i="9"/>
  <c r="C904" i="9"/>
  <c r="E904" i="9" s="1"/>
  <c r="B904" i="9"/>
  <c r="C903" i="9"/>
  <c r="E903" i="9" s="1"/>
  <c r="B903" i="9"/>
  <c r="C902" i="9"/>
  <c r="E902" i="9" s="1"/>
  <c r="B902" i="9"/>
  <c r="C901" i="9"/>
  <c r="E901" i="9" s="1"/>
  <c r="B901" i="9"/>
  <c r="C900" i="9"/>
  <c r="E900" i="9" s="1"/>
  <c r="B900" i="9"/>
  <c r="C899" i="9"/>
  <c r="E899" i="9" s="1"/>
  <c r="B899" i="9"/>
  <c r="C898" i="9"/>
  <c r="E898" i="9" s="1"/>
  <c r="B898" i="9"/>
  <c r="C897" i="9"/>
  <c r="E897" i="9" s="1"/>
  <c r="B897" i="9"/>
  <c r="C896" i="9"/>
  <c r="E896" i="9" s="1"/>
  <c r="B896" i="9"/>
  <c r="C895" i="9"/>
  <c r="E895" i="9" s="1"/>
  <c r="B895" i="9"/>
  <c r="C894" i="9"/>
  <c r="E894" i="9" s="1"/>
  <c r="B894" i="9"/>
  <c r="C893" i="9"/>
  <c r="E893" i="9" s="1"/>
  <c r="B893" i="9"/>
  <c r="C892" i="9"/>
  <c r="E892" i="9" s="1"/>
  <c r="B892" i="9"/>
  <c r="C891" i="9"/>
  <c r="E891" i="9" s="1"/>
  <c r="B891" i="9"/>
  <c r="C890" i="9"/>
  <c r="E890" i="9" s="1"/>
  <c r="B890" i="9"/>
  <c r="C889" i="9"/>
  <c r="E889" i="9" s="1"/>
  <c r="B889" i="9"/>
  <c r="C888" i="9"/>
  <c r="E888" i="9" s="1"/>
  <c r="B888" i="9"/>
  <c r="C887" i="9"/>
  <c r="E887" i="9" s="1"/>
  <c r="B887" i="9"/>
  <c r="C886" i="9"/>
  <c r="E886" i="9" s="1"/>
  <c r="B886" i="9"/>
  <c r="C885" i="9"/>
  <c r="E885" i="9" s="1"/>
  <c r="B885" i="9"/>
  <c r="C884" i="9"/>
  <c r="E884" i="9" s="1"/>
  <c r="B884" i="9"/>
  <c r="C883" i="9"/>
  <c r="E883" i="9" s="1"/>
  <c r="B883" i="9"/>
  <c r="C882" i="9"/>
  <c r="E882" i="9" s="1"/>
  <c r="B882" i="9"/>
  <c r="C881" i="9"/>
  <c r="E881" i="9" s="1"/>
  <c r="B881" i="9"/>
  <c r="C880" i="9"/>
  <c r="E880" i="9" s="1"/>
  <c r="B880" i="9"/>
  <c r="C879" i="9"/>
  <c r="E879" i="9" s="1"/>
  <c r="B879" i="9"/>
  <c r="C878" i="9"/>
  <c r="E878" i="9" s="1"/>
  <c r="B878" i="9"/>
  <c r="C877" i="9"/>
  <c r="E877" i="9" s="1"/>
  <c r="B877" i="9"/>
  <c r="C876" i="9"/>
  <c r="E876" i="9" s="1"/>
  <c r="B876" i="9"/>
  <c r="C875" i="9"/>
  <c r="E875" i="9" s="1"/>
  <c r="B875" i="9"/>
  <c r="C874" i="9"/>
  <c r="E874" i="9" s="1"/>
  <c r="B874" i="9"/>
  <c r="C873" i="9"/>
  <c r="E873" i="9" s="1"/>
  <c r="B873" i="9"/>
  <c r="C872" i="9"/>
  <c r="E872" i="9" s="1"/>
  <c r="B872" i="9"/>
  <c r="C871" i="9"/>
  <c r="E871" i="9" s="1"/>
  <c r="B871" i="9"/>
  <c r="C870" i="9"/>
  <c r="E870" i="9" s="1"/>
  <c r="B870" i="9"/>
  <c r="C869" i="9"/>
  <c r="E869" i="9" s="1"/>
  <c r="B869" i="9"/>
  <c r="C868" i="9"/>
  <c r="E868" i="9" s="1"/>
  <c r="B868" i="9"/>
  <c r="C867" i="9"/>
  <c r="E867" i="9" s="1"/>
  <c r="B867" i="9"/>
  <c r="C866" i="9"/>
  <c r="E866" i="9" s="1"/>
  <c r="B866" i="9"/>
  <c r="C865" i="9"/>
  <c r="E865" i="9" s="1"/>
  <c r="B865" i="9"/>
  <c r="C864" i="9"/>
  <c r="E864" i="9" s="1"/>
  <c r="B864" i="9"/>
  <c r="C863" i="9"/>
  <c r="E863" i="9" s="1"/>
  <c r="B863" i="9"/>
  <c r="C862" i="9"/>
  <c r="E862" i="9" s="1"/>
  <c r="B862" i="9"/>
  <c r="C861" i="9"/>
  <c r="E861" i="9" s="1"/>
  <c r="B861" i="9"/>
  <c r="C860" i="9"/>
  <c r="E860" i="9" s="1"/>
  <c r="B860" i="9"/>
  <c r="C859" i="9"/>
  <c r="E859" i="9" s="1"/>
  <c r="B859" i="9"/>
  <c r="C858" i="9"/>
  <c r="E858" i="9" s="1"/>
  <c r="B858" i="9"/>
  <c r="C857" i="9"/>
  <c r="E857" i="9" s="1"/>
  <c r="B857" i="9"/>
  <c r="C856" i="9"/>
  <c r="E856" i="9" s="1"/>
  <c r="B856" i="9"/>
  <c r="C855" i="9"/>
  <c r="E855" i="9" s="1"/>
  <c r="B855" i="9"/>
  <c r="C854" i="9"/>
  <c r="E854" i="9" s="1"/>
  <c r="B854" i="9"/>
  <c r="C853" i="9"/>
  <c r="E853" i="9" s="1"/>
  <c r="B853" i="9"/>
  <c r="C852" i="9"/>
  <c r="E852" i="9" s="1"/>
  <c r="B852" i="9"/>
  <c r="C851" i="9"/>
  <c r="E851" i="9" s="1"/>
  <c r="B851" i="9"/>
  <c r="C850" i="9"/>
  <c r="E850" i="9" s="1"/>
  <c r="B850" i="9"/>
  <c r="C849" i="9"/>
  <c r="E849" i="9" s="1"/>
  <c r="B849" i="9"/>
  <c r="C848" i="9"/>
  <c r="E848" i="9" s="1"/>
  <c r="B848" i="9"/>
  <c r="C847" i="9"/>
  <c r="E847" i="9" s="1"/>
  <c r="B847" i="9"/>
  <c r="C846" i="9"/>
  <c r="E846" i="9" s="1"/>
  <c r="B846" i="9"/>
  <c r="C845" i="9"/>
  <c r="E845" i="9" s="1"/>
  <c r="B845" i="9"/>
  <c r="C844" i="9"/>
  <c r="E844" i="9" s="1"/>
  <c r="B844" i="9"/>
  <c r="C843" i="9"/>
  <c r="E843" i="9" s="1"/>
  <c r="B843" i="9"/>
  <c r="C842" i="9"/>
  <c r="E842" i="9" s="1"/>
  <c r="B842" i="9"/>
  <c r="C841" i="9"/>
  <c r="E841" i="9" s="1"/>
  <c r="B841" i="9"/>
  <c r="C840" i="9"/>
  <c r="E840" i="9" s="1"/>
  <c r="B840" i="9"/>
  <c r="C839" i="9"/>
  <c r="E839" i="9" s="1"/>
  <c r="B839" i="9"/>
  <c r="C838" i="9"/>
  <c r="E838" i="9" s="1"/>
  <c r="B838" i="9"/>
  <c r="C837" i="9"/>
  <c r="E837" i="9" s="1"/>
  <c r="B837" i="9"/>
  <c r="C836" i="9"/>
  <c r="E836" i="9" s="1"/>
  <c r="B836" i="9"/>
  <c r="C835" i="9"/>
  <c r="E835" i="9" s="1"/>
  <c r="B835" i="9"/>
  <c r="C834" i="9"/>
  <c r="E834" i="9" s="1"/>
  <c r="B834" i="9"/>
  <c r="C833" i="9"/>
  <c r="E833" i="9" s="1"/>
  <c r="B833" i="9"/>
  <c r="C832" i="9"/>
  <c r="E832" i="9" s="1"/>
  <c r="B832" i="9"/>
  <c r="C831" i="9"/>
  <c r="E831" i="9" s="1"/>
  <c r="B831" i="9"/>
  <c r="C830" i="9"/>
  <c r="E830" i="9" s="1"/>
  <c r="B830" i="9"/>
  <c r="C829" i="9"/>
  <c r="E829" i="9" s="1"/>
  <c r="B829" i="9"/>
  <c r="C828" i="9"/>
  <c r="E828" i="9" s="1"/>
  <c r="B828" i="9"/>
  <c r="C827" i="9"/>
  <c r="E827" i="9" s="1"/>
  <c r="B827" i="9"/>
  <c r="C826" i="9"/>
  <c r="E826" i="9" s="1"/>
  <c r="B826" i="9"/>
  <c r="C825" i="9"/>
  <c r="E825" i="9" s="1"/>
  <c r="B825" i="9"/>
  <c r="C824" i="9"/>
  <c r="E824" i="9" s="1"/>
  <c r="B824" i="9"/>
  <c r="C823" i="9"/>
  <c r="E823" i="9" s="1"/>
  <c r="B823" i="9"/>
  <c r="C822" i="9"/>
  <c r="E822" i="9" s="1"/>
  <c r="B822" i="9"/>
  <c r="C821" i="9"/>
  <c r="E821" i="9" s="1"/>
  <c r="B821" i="9"/>
  <c r="C820" i="9"/>
  <c r="E820" i="9" s="1"/>
  <c r="B820" i="9"/>
  <c r="C819" i="9"/>
  <c r="E819" i="9" s="1"/>
  <c r="B819" i="9"/>
  <c r="C818" i="9"/>
  <c r="E818" i="9" s="1"/>
  <c r="B818" i="9"/>
  <c r="C817" i="9"/>
  <c r="E817" i="9" s="1"/>
  <c r="B817" i="9"/>
  <c r="C816" i="9"/>
  <c r="E816" i="9" s="1"/>
  <c r="B816" i="9"/>
  <c r="C815" i="9"/>
  <c r="E815" i="9" s="1"/>
  <c r="B815" i="9"/>
  <c r="C814" i="9"/>
  <c r="E814" i="9" s="1"/>
  <c r="B814" i="9"/>
  <c r="C813" i="9"/>
  <c r="E813" i="9" s="1"/>
  <c r="B813" i="9"/>
  <c r="C812" i="9"/>
  <c r="E812" i="9" s="1"/>
  <c r="B812" i="9"/>
  <c r="C811" i="9"/>
  <c r="E811" i="9" s="1"/>
  <c r="B811" i="9"/>
  <c r="C810" i="9"/>
  <c r="E810" i="9" s="1"/>
  <c r="B810" i="9"/>
  <c r="C809" i="9"/>
  <c r="E809" i="9" s="1"/>
  <c r="B809" i="9"/>
  <c r="C808" i="9"/>
  <c r="E808" i="9" s="1"/>
  <c r="B808" i="9"/>
  <c r="C807" i="9"/>
  <c r="E807" i="9" s="1"/>
  <c r="B807" i="9"/>
  <c r="C806" i="9"/>
  <c r="E806" i="9" s="1"/>
  <c r="B806" i="9"/>
  <c r="C805" i="9"/>
  <c r="E805" i="9" s="1"/>
  <c r="B805" i="9"/>
  <c r="C804" i="9"/>
  <c r="E804" i="9" s="1"/>
  <c r="B804" i="9"/>
  <c r="C803" i="9"/>
  <c r="E803" i="9" s="1"/>
  <c r="B803" i="9"/>
  <c r="C802" i="9"/>
  <c r="E802" i="9" s="1"/>
  <c r="B802" i="9"/>
  <c r="C801" i="9"/>
  <c r="E801" i="9" s="1"/>
  <c r="B801" i="9"/>
  <c r="C800" i="9"/>
  <c r="E800" i="9" s="1"/>
  <c r="B800" i="9"/>
  <c r="C799" i="9"/>
  <c r="E799" i="9" s="1"/>
  <c r="B799" i="9"/>
  <c r="C798" i="9"/>
  <c r="E798" i="9" s="1"/>
  <c r="B798" i="9"/>
  <c r="C797" i="9"/>
  <c r="E797" i="9" s="1"/>
  <c r="B797" i="9"/>
  <c r="C796" i="9"/>
  <c r="E796" i="9" s="1"/>
  <c r="B796" i="9"/>
  <c r="C795" i="9"/>
  <c r="E795" i="9" s="1"/>
  <c r="B795" i="9"/>
  <c r="C794" i="9"/>
  <c r="E794" i="9" s="1"/>
  <c r="B794" i="9"/>
  <c r="C793" i="9"/>
  <c r="E793" i="9" s="1"/>
  <c r="B793" i="9"/>
  <c r="C792" i="9"/>
  <c r="E792" i="9" s="1"/>
  <c r="B792" i="9"/>
  <c r="C791" i="9"/>
  <c r="E791" i="9" s="1"/>
  <c r="B791" i="9"/>
  <c r="C790" i="9"/>
  <c r="E790" i="9" s="1"/>
  <c r="B790" i="9"/>
  <c r="C789" i="9"/>
  <c r="E789" i="9" s="1"/>
  <c r="B789" i="9"/>
  <c r="C788" i="9"/>
  <c r="E788" i="9" s="1"/>
  <c r="B788" i="9"/>
  <c r="C787" i="9"/>
  <c r="E787" i="9" s="1"/>
  <c r="B787" i="9"/>
  <c r="C786" i="9"/>
  <c r="E786" i="9" s="1"/>
  <c r="B786" i="9"/>
  <c r="C785" i="9"/>
  <c r="E785" i="9" s="1"/>
  <c r="B785" i="9"/>
  <c r="C784" i="9"/>
  <c r="E784" i="9" s="1"/>
  <c r="B784" i="9"/>
  <c r="C783" i="9"/>
  <c r="E783" i="9" s="1"/>
  <c r="B783" i="9"/>
  <c r="C782" i="9"/>
  <c r="E782" i="9" s="1"/>
  <c r="B782" i="9"/>
  <c r="C781" i="9"/>
  <c r="E781" i="9" s="1"/>
  <c r="B781" i="9"/>
  <c r="C780" i="9"/>
  <c r="E780" i="9" s="1"/>
  <c r="B780" i="9"/>
  <c r="C779" i="9"/>
  <c r="E779" i="9" s="1"/>
  <c r="B779" i="9"/>
  <c r="C778" i="9"/>
  <c r="E778" i="9" s="1"/>
  <c r="B778" i="9"/>
  <c r="C777" i="9"/>
  <c r="E777" i="9" s="1"/>
  <c r="B777" i="9"/>
  <c r="C776" i="9"/>
  <c r="E776" i="9" s="1"/>
  <c r="B776" i="9"/>
  <c r="C775" i="9"/>
  <c r="E775" i="9" s="1"/>
  <c r="B775" i="9"/>
  <c r="C774" i="9"/>
  <c r="E774" i="9" s="1"/>
  <c r="B774" i="9"/>
  <c r="C773" i="9"/>
  <c r="E773" i="9" s="1"/>
  <c r="B773" i="9"/>
  <c r="C772" i="9"/>
  <c r="E772" i="9" s="1"/>
  <c r="B772" i="9"/>
  <c r="C771" i="9"/>
  <c r="E771" i="9" s="1"/>
  <c r="B771" i="9"/>
  <c r="C770" i="9"/>
  <c r="E770" i="9" s="1"/>
  <c r="B770" i="9"/>
  <c r="C769" i="9"/>
  <c r="E769" i="9" s="1"/>
  <c r="B769" i="9"/>
  <c r="C768" i="9"/>
  <c r="E768" i="9" s="1"/>
  <c r="B768" i="9"/>
  <c r="C767" i="9"/>
  <c r="E767" i="9" s="1"/>
  <c r="B767" i="9"/>
  <c r="C766" i="9"/>
  <c r="E766" i="9" s="1"/>
  <c r="B766" i="9"/>
  <c r="C765" i="9"/>
  <c r="E765" i="9" s="1"/>
  <c r="B765" i="9"/>
  <c r="C764" i="9"/>
  <c r="E764" i="9" s="1"/>
  <c r="B764" i="9"/>
  <c r="C763" i="9"/>
  <c r="E763" i="9" s="1"/>
  <c r="B763" i="9"/>
  <c r="C762" i="9"/>
  <c r="E762" i="9" s="1"/>
  <c r="B762" i="9"/>
  <c r="C761" i="9"/>
  <c r="E761" i="9" s="1"/>
  <c r="B761" i="9"/>
  <c r="C760" i="9"/>
  <c r="E760" i="9" s="1"/>
  <c r="B760" i="9"/>
  <c r="C759" i="9"/>
  <c r="E759" i="9" s="1"/>
  <c r="B759" i="9"/>
  <c r="C758" i="9"/>
  <c r="E758" i="9" s="1"/>
  <c r="B758" i="9"/>
  <c r="C757" i="9"/>
  <c r="E757" i="9" s="1"/>
  <c r="B757" i="9"/>
  <c r="C756" i="9"/>
  <c r="E756" i="9" s="1"/>
  <c r="B756" i="9"/>
  <c r="C755" i="9"/>
  <c r="E755" i="9" s="1"/>
  <c r="B755" i="9"/>
  <c r="C754" i="9"/>
  <c r="E754" i="9" s="1"/>
  <c r="B754" i="9"/>
  <c r="C753" i="9"/>
  <c r="E753" i="9" s="1"/>
  <c r="B753" i="9"/>
  <c r="C752" i="9"/>
  <c r="E752" i="9" s="1"/>
  <c r="B752" i="9"/>
  <c r="C751" i="9"/>
  <c r="E751" i="9" s="1"/>
  <c r="B751" i="9"/>
  <c r="C750" i="9"/>
  <c r="E750" i="9" s="1"/>
  <c r="B750" i="9"/>
  <c r="C749" i="9"/>
  <c r="E749" i="9" s="1"/>
  <c r="B749" i="9"/>
  <c r="C748" i="9"/>
  <c r="E748" i="9" s="1"/>
  <c r="B748" i="9"/>
  <c r="C747" i="9"/>
  <c r="E747" i="9" s="1"/>
  <c r="B747" i="9"/>
  <c r="C746" i="9"/>
  <c r="E746" i="9" s="1"/>
  <c r="B746" i="9"/>
  <c r="C745" i="9"/>
  <c r="E745" i="9" s="1"/>
  <c r="B745" i="9"/>
  <c r="C744" i="9"/>
  <c r="E744" i="9" s="1"/>
  <c r="B744" i="9"/>
  <c r="C743" i="9"/>
  <c r="E743" i="9" s="1"/>
  <c r="B743" i="9"/>
  <c r="C742" i="9"/>
  <c r="E742" i="9" s="1"/>
  <c r="B742" i="9"/>
  <c r="C741" i="9"/>
  <c r="E741" i="9" s="1"/>
  <c r="B741" i="9"/>
  <c r="C740" i="9"/>
  <c r="E740" i="9" s="1"/>
  <c r="B740" i="9"/>
  <c r="C739" i="9"/>
  <c r="E739" i="9" s="1"/>
  <c r="B739" i="9"/>
  <c r="C738" i="9"/>
  <c r="E738" i="9" s="1"/>
  <c r="B738" i="9"/>
  <c r="C737" i="9"/>
  <c r="E737" i="9" s="1"/>
  <c r="B737" i="9"/>
  <c r="C736" i="9"/>
  <c r="E736" i="9" s="1"/>
  <c r="B736" i="9"/>
  <c r="C735" i="9"/>
  <c r="E735" i="9" s="1"/>
  <c r="B735" i="9"/>
  <c r="C734" i="9"/>
  <c r="E734" i="9" s="1"/>
  <c r="B734" i="9"/>
  <c r="C733" i="9"/>
  <c r="E733" i="9" s="1"/>
  <c r="B733" i="9"/>
  <c r="C732" i="9"/>
  <c r="E732" i="9" s="1"/>
  <c r="B732" i="9"/>
  <c r="C731" i="9"/>
  <c r="E731" i="9" s="1"/>
  <c r="B731" i="9"/>
  <c r="C730" i="9"/>
  <c r="E730" i="9" s="1"/>
  <c r="B730" i="9"/>
  <c r="C729" i="9"/>
  <c r="E729" i="9" s="1"/>
  <c r="B729" i="9"/>
  <c r="C728" i="9"/>
  <c r="E728" i="9" s="1"/>
  <c r="B728" i="9"/>
  <c r="C727" i="9"/>
  <c r="E727" i="9" s="1"/>
  <c r="B727" i="9"/>
  <c r="C726" i="9"/>
  <c r="E726" i="9" s="1"/>
  <c r="B726" i="9"/>
  <c r="C725" i="9"/>
  <c r="E725" i="9" s="1"/>
  <c r="B725" i="9"/>
  <c r="C724" i="9"/>
  <c r="E724" i="9" s="1"/>
  <c r="B724" i="9"/>
  <c r="C723" i="9"/>
  <c r="E723" i="9" s="1"/>
  <c r="B723" i="9"/>
  <c r="C722" i="9"/>
  <c r="E722" i="9" s="1"/>
  <c r="B722" i="9"/>
  <c r="C721" i="9"/>
  <c r="E721" i="9" s="1"/>
  <c r="B721" i="9"/>
  <c r="C720" i="9"/>
  <c r="E720" i="9" s="1"/>
  <c r="B720" i="9"/>
  <c r="C719" i="9"/>
  <c r="E719" i="9" s="1"/>
  <c r="B719" i="9"/>
  <c r="C718" i="9"/>
  <c r="E718" i="9" s="1"/>
  <c r="B718" i="9"/>
  <c r="C717" i="9"/>
  <c r="E717" i="9" s="1"/>
  <c r="B717" i="9"/>
  <c r="C716" i="9"/>
  <c r="E716" i="9" s="1"/>
  <c r="B716" i="9"/>
  <c r="C715" i="9"/>
  <c r="E715" i="9" s="1"/>
  <c r="B715" i="9"/>
  <c r="C714" i="9"/>
  <c r="E714" i="9" s="1"/>
  <c r="B714" i="9"/>
  <c r="C713" i="9"/>
  <c r="E713" i="9" s="1"/>
  <c r="B713" i="9"/>
  <c r="C712" i="9"/>
  <c r="E712" i="9" s="1"/>
  <c r="B712" i="9"/>
  <c r="C711" i="9"/>
  <c r="E711" i="9" s="1"/>
  <c r="B711" i="9"/>
  <c r="C710" i="9"/>
  <c r="E710" i="9" s="1"/>
  <c r="B710" i="9"/>
  <c r="C709" i="9"/>
  <c r="E709" i="9" s="1"/>
  <c r="B709" i="9"/>
  <c r="C708" i="9"/>
  <c r="E708" i="9" s="1"/>
  <c r="B708" i="9"/>
  <c r="C707" i="9"/>
  <c r="E707" i="9" s="1"/>
  <c r="B707" i="9"/>
  <c r="C706" i="9"/>
  <c r="E706" i="9" s="1"/>
  <c r="B706" i="9"/>
  <c r="C705" i="9"/>
  <c r="E705" i="9" s="1"/>
  <c r="B705" i="9"/>
  <c r="C704" i="9"/>
  <c r="E704" i="9" s="1"/>
  <c r="B704" i="9"/>
  <c r="C703" i="9"/>
  <c r="E703" i="9" s="1"/>
  <c r="B703" i="9"/>
  <c r="C702" i="9"/>
  <c r="E702" i="9" s="1"/>
  <c r="B702" i="9"/>
  <c r="C701" i="9"/>
  <c r="E701" i="9" s="1"/>
  <c r="B701" i="9"/>
  <c r="C700" i="9"/>
  <c r="E700" i="9" s="1"/>
  <c r="B700" i="9"/>
  <c r="C699" i="9"/>
  <c r="E699" i="9" s="1"/>
  <c r="B699" i="9"/>
  <c r="C698" i="9"/>
  <c r="E698" i="9" s="1"/>
  <c r="B698" i="9"/>
  <c r="C697" i="9"/>
  <c r="E697" i="9" s="1"/>
  <c r="B697" i="9"/>
  <c r="C696" i="9"/>
  <c r="E696" i="9" s="1"/>
  <c r="B696" i="9"/>
  <c r="C695" i="9"/>
  <c r="E695" i="9" s="1"/>
  <c r="B695" i="9"/>
  <c r="C694" i="9"/>
  <c r="E694" i="9" s="1"/>
  <c r="B694" i="9"/>
  <c r="C693" i="9"/>
  <c r="E693" i="9" s="1"/>
  <c r="B693" i="9"/>
  <c r="C692" i="9"/>
  <c r="E692" i="9" s="1"/>
  <c r="B692" i="9"/>
  <c r="C691" i="9"/>
  <c r="E691" i="9" s="1"/>
  <c r="B691" i="9"/>
  <c r="C690" i="9"/>
  <c r="E690" i="9" s="1"/>
  <c r="B690" i="9"/>
  <c r="C689" i="9"/>
  <c r="E689" i="9" s="1"/>
  <c r="B689" i="9"/>
  <c r="C688" i="9"/>
  <c r="E688" i="9" s="1"/>
  <c r="B688" i="9"/>
  <c r="C687" i="9"/>
  <c r="E687" i="9" s="1"/>
  <c r="B687" i="9"/>
  <c r="C686" i="9"/>
  <c r="E686" i="9" s="1"/>
  <c r="B686" i="9"/>
  <c r="C685" i="9"/>
  <c r="E685" i="9" s="1"/>
  <c r="B685" i="9"/>
  <c r="C684" i="9"/>
  <c r="E684" i="9" s="1"/>
  <c r="B684" i="9"/>
  <c r="C683" i="9"/>
  <c r="E683" i="9" s="1"/>
  <c r="B683" i="9"/>
  <c r="C682" i="9"/>
  <c r="E682" i="9" s="1"/>
  <c r="B682" i="9"/>
  <c r="C681" i="9"/>
  <c r="E681" i="9" s="1"/>
  <c r="B681" i="9"/>
  <c r="C680" i="9"/>
  <c r="E680" i="9" s="1"/>
  <c r="B680" i="9"/>
  <c r="C679" i="9"/>
  <c r="E679" i="9" s="1"/>
  <c r="B679" i="9"/>
  <c r="C678" i="9"/>
  <c r="E678" i="9" s="1"/>
  <c r="B678" i="9"/>
  <c r="C677" i="9"/>
  <c r="E677" i="9" s="1"/>
  <c r="B677" i="9"/>
  <c r="C676" i="9"/>
  <c r="E676" i="9" s="1"/>
  <c r="B676" i="9"/>
  <c r="C675" i="9"/>
  <c r="E675" i="9" s="1"/>
  <c r="B675" i="9"/>
  <c r="C674" i="9"/>
  <c r="E674" i="9" s="1"/>
  <c r="B674" i="9"/>
  <c r="C673" i="9"/>
  <c r="E673" i="9" s="1"/>
  <c r="B673" i="9"/>
  <c r="C672" i="9"/>
  <c r="E672" i="9" s="1"/>
  <c r="B672" i="9"/>
  <c r="C671" i="9"/>
  <c r="E671" i="9" s="1"/>
  <c r="B671" i="9"/>
  <c r="C670" i="9"/>
  <c r="E670" i="9" s="1"/>
  <c r="B670" i="9"/>
  <c r="C669" i="9"/>
  <c r="E669" i="9" s="1"/>
  <c r="B669" i="9"/>
  <c r="C668" i="9"/>
  <c r="E668" i="9" s="1"/>
  <c r="B668" i="9"/>
  <c r="C667" i="9"/>
  <c r="E667" i="9" s="1"/>
  <c r="B667" i="9"/>
  <c r="C666" i="9"/>
  <c r="E666" i="9" s="1"/>
  <c r="B666" i="9"/>
  <c r="C665" i="9"/>
  <c r="E665" i="9" s="1"/>
  <c r="B665" i="9"/>
  <c r="C664" i="9"/>
  <c r="E664" i="9" s="1"/>
  <c r="B664" i="9"/>
  <c r="C663" i="9"/>
  <c r="E663" i="9" s="1"/>
  <c r="B663" i="9"/>
  <c r="C662" i="9"/>
  <c r="E662" i="9" s="1"/>
  <c r="B662" i="9"/>
  <c r="C661" i="9"/>
  <c r="E661" i="9" s="1"/>
  <c r="B661" i="9"/>
  <c r="C660" i="9"/>
  <c r="E660" i="9" s="1"/>
  <c r="B660" i="9"/>
  <c r="C659" i="9"/>
  <c r="E659" i="9" s="1"/>
  <c r="B659" i="9"/>
  <c r="C658" i="9"/>
  <c r="E658" i="9" s="1"/>
  <c r="B658" i="9"/>
  <c r="C657" i="9"/>
  <c r="E657" i="9" s="1"/>
  <c r="B657" i="9"/>
  <c r="C656" i="9"/>
  <c r="E656" i="9" s="1"/>
  <c r="B656" i="9"/>
  <c r="C655" i="9"/>
  <c r="E655" i="9" s="1"/>
  <c r="B655" i="9"/>
  <c r="C654" i="9"/>
  <c r="E654" i="9" s="1"/>
  <c r="B654" i="9"/>
  <c r="C653" i="9"/>
  <c r="E653" i="9" s="1"/>
  <c r="B653" i="9"/>
  <c r="C652" i="9"/>
  <c r="E652" i="9" s="1"/>
  <c r="B652" i="9"/>
  <c r="C651" i="9"/>
  <c r="E651" i="9" s="1"/>
  <c r="B651" i="9"/>
  <c r="C650" i="9"/>
  <c r="E650" i="9" s="1"/>
  <c r="B650" i="9"/>
  <c r="C649" i="9"/>
  <c r="E649" i="9" s="1"/>
  <c r="B649" i="9"/>
  <c r="C648" i="9"/>
  <c r="E648" i="9" s="1"/>
  <c r="B648" i="9"/>
  <c r="C647" i="9"/>
  <c r="E647" i="9" s="1"/>
  <c r="B647" i="9"/>
  <c r="C646" i="9"/>
  <c r="E646" i="9" s="1"/>
  <c r="B646" i="9"/>
  <c r="C645" i="9"/>
  <c r="E645" i="9" s="1"/>
  <c r="B645" i="9"/>
  <c r="C644" i="9"/>
  <c r="E644" i="9" s="1"/>
  <c r="B644" i="9"/>
  <c r="C643" i="9"/>
  <c r="E643" i="9" s="1"/>
  <c r="B643" i="9"/>
  <c r="C642" i="9"/>
  <c r="E642" i="9" s="1"/>
  <c r="B642" i="9"/>
  <c r="C641" i="9"/>
  <c r="E641" i="9" s="1"/>
  <c r="B641" i="9"/>
  <c r="C640" i="9"/>
  <c r="E640" i="9" s="1"/>
  <c r="B640" i="9"/>
  <c r="C639" i="9"/>
  <c r="E639" i="9" s="1"/>
  <c r="B639" i="9"/>
  <c r="C638" i="9"/>
  <c r="E638" i="9" s="1"/>
  <c r="B638" i="9"/>
  <c r="C637" i="9"/>
  <c r="E637" i="9" s="1"/>
  <c r="B637" i="9"/>
  <c r="C636" i="9"/>
  <c r="E636" i="9" s="1"/>
  <c r="B636" i="9"/>
  <c r="C635" i="9"/>
  <c r="E635" i="9" s="1"/>
  <c r="B635" i="9"/>
  <c r="C634" i="9"/>
  <c r="E634" i="9" s="1"/>
  <c r="B634" i="9"/>
  <c r="C633" i="9"/>
  <c r="E633" i="9" s="1"/>
  <c r="B633" i="9"/>
  <c r="C632" i="9"/>
  <c r="E632" i="9" s="1"/>
  <c r="B632" i="9"/>
  <c r="C631" i="9"/>
  <c r="E631" i="9" s="1"/>
  <c r="B631" i="9"/>
  <c r="C630" i="9"/>
  <c r="E630" i="9" s="1"/>
  <c r="B630" i="9"/>
  <c r="C629" i="9"/>
  <c r="E629" i="9" s="1"/>
  <c r="B629" i="9"/>
  <c r="C628" i="9"/>
  <c r="E628" i="9" s="1"/>
  <c r="B628" i="9"/>
  <c r="C627" i="9"/>
  <c r="E627" i="9" s="1"/>
  <c r="B627" i="9"/>
  <c r="C626" i="9"/>
  <c r="E626" i="9" s="1"/>
  <c r="B626" i="9"/>
  <c r="C625" i="9"/>
  <c r="E625" i="9" s="1"/>
  <c r="B625" i="9"/>
  <c r="C624" i="9"/>
  <c r="E624" i="9" s="1"/>
  <c r="B624" i="9"/>
  <c r="C623" i="9"/>
  <c r="E623" i="9" s="1"/>
  <c r="B623" i="9"/>
  <c r="C622" i="9"/>
  <c r="E622" i="9" s="1"/>
  <c r="B622" i="9"/>
  <c r="C621" i="9"/>
  <c r="E621" i="9" s="1"/>
  <c r="B621" i="9"/>
  <c r="C620" i="9"/>
  <c r="E620" i="9" s="1"/>
  <c r="B620" i="9"/>
  <c r="C619" i="9"/>
  <c r="E619" i="9" s="1"/>
  <c r="B619" i="9"/>
  <c r="C618" i="9"/>
  <c r="E618" i="9" s="1"/>
  <c r="B618" i="9"/>
  <c r="C617" i="9"/>
  <c r="E617" i="9" s="1"/>
  <c r="B617" i="9"/>
  <c r="C616" i="9"/>
  <c r="E616" i="9" s="1"/>
  <c r="B616" i="9"/>
  <c r="C615" i="9"/>
  <c r="E615" i="9" s="1"/>
  <c r="B615" i="9"/>
  <c r="C614" i="9"/>
  <c r="E614" i="9" s="1"/>
  <c r="B614" i="9"/>
  <c r="C613" i="9"/>
  <c r="E613" i="9" s="1"/>
  <c r="B613" i="9"/>
  <c r="C612" i="9"/>
  <c r="E612" i="9" s="1"/>
  <c r="B612" i="9"/>
  <c r="C611" i="9"/>
  <c r="E611" i="9" s="1"/>
  <c r="B611" i="9"/>
  <c r="C610" i="9"/>
  <c r="E610" i="9" s="1"/>
  <c r="B610" i="9"/>
  <c r="C609" i="9"/>
  <c r="E609" i="9" s="1"/>
  <c r="B609" i="9"/>
  <c r="C608" i="9"/>
  <c r="E608" i="9" s="1"/>
  <c r="B608" i="9"/>
  <c r="C607" i="9"/>
  <c r="E607" i="9" s="1"/>
  <c r="B607" i="9"/>
  <c r="C606" i="9"/>
  <c r="E606" i="9" s="1"/>
  <c r="B606" i="9"/>
  <c r="C605" i="9"/>
  <c r="E605" i="9" s="1"/>
  <c r="B605" i="9"/>
  <c r="C604" i="9"/>
  <c r="E604" i="9" s="1"/>
  <c r="B604" i="9"/>
  <c r="C603" i="9"/>
  <c r="E603" i="9" s="1"/>
  <c r="B603" i="9"/>
  <c r="C602" i="9"/>
  <c r="E602" i="9" s="1"/>
  <c r="B602" i="9"/>
  <c r="C601" i="9"/>
  <c r="E601" i="9" s="1"/>
  <c r="B601" i="9"/>
  <c r="C600" i="9"/>
  <c r="E600" i="9" s="1"/>
  <c r="B600" i="9"/>
  <c r="C599" i="9"/>
  <c r="E599" i="9" s="1"/>
  <c r="B599" i="9"/>
  <c r="C598" i="9"/>
  <c r="E598" i="9" s="1"/>
  <c r="B598" i="9"/>
  <c r="C597" i="9"/>
  <c r="E597" i="9" s="1"/>
  <c r="B597" i="9"/>
  <c r="C596" i="9"/>
  <c r="E596" i="9" s="1"/>
  <c r="B596" i="9"/>
  <c r="C595" i="9"/>
  <c r="E595" i="9" s="1"/>
  <c r="B595" i="9"/>
  <c r="C594" i="9"/>
  <c r="E594" i="9" s="1"/>
  <c r="B594" i="9"/>
  <c r="C593" i="9"/>
  <c r="E593" i="9" s="1"/>
  <c r="B593" i="9"/>
  <c r="C592" i="9"/>
  <c r="E592" i="9" s="1"/>
  <c r="B592" i="9"/>
  <c r="C591" i="9"/>
  <c r="E591" i="9" s="1"/>
  <c r="B591" i="9"/>
  <c r="C590" i="9"/>
  <c r="E590" i="9" s="1"/>
  <c r="B590" i="9"/>
  <c r="C589" i="9"/>
  <c r="E589" i="9" s="1"/>
  <c r="B589" i="9"/>
  <c r="C588" i="9"/>
  <c r="E588" i="9" s="1"/>
  <c r="B588" i="9"/>
  <c r="C587" i="9"/>
  <c r="E587" i="9" s="1"/>
  <c r="B587" i="9"/>
  <c r="C586" i="9"/>
  <c r="E586" i="9" s="1"/>
  <c r="B586" i="9"/>
  <c r="C585" i="9"/>
  <c r="E585" i="9" s="1"/>
  <c r="B585" i="9"/>
  <c r="C584" i="9"/>
  <c r="E584" i="9" s="1"/>
  <c r="B584" i="9"/>
  <c r="C583" i="9"/>
  <c r="E583" i="9" s="1"/>
  <c r="B583" i="9"/>
  <c r="C582" i="9"/>
  <c r="E582" i="9" s="1"/>
  <c r="B582" i="9"/>
  <c r="C581" i="9"/>
  <c r="E581" i="9" s="1"/>
  <c r="B581" i="9"/>
  <c r="C580" i="9"/>
  <c r="E580" i="9" s="1"/>
  <c r="B580" i="9"/>
  <c r="C579" i="9"/>
  <c r="E579" i="9" s="1"/>
  <c r="B579" i="9"/>
  <c r="C578" i="9"/>
  <c r="E578" i="9" s="1"/>
  <c r="B578" i="9"/>
  <c r="C577" i="9"/>
  <c r="E577" i="9" s="1"/>
  <c r="B577" i="9"/>
  <c r="C576" i="9"/>
  <c r="E576" i="9" s="1"/>
  <c r="B576" i="9"/>
  <c r="C575" i="9"/>
  <c r="E575" i="9" s="1"/>
  <c r="B575" i="9"/>
  <c r="C574" i="9"/>
  <c r="E574" i="9" s="1"/>
  <c r="B574" i="9"/>
  <c r="C573" i="9"/>
  <c r="E573" i="9" s="1"/>
  <c r="B573" i="9"/>
  <c r="C572" i="9"/>
  <c r="E572" i="9" s="1"/>
  <c r="B572" i="9"/>
  <c r="C571" i="9"/>
  <c r="E571" i="9" s="1"/>
  <c r="B571" i="9"/>
  <c r="C570" i="9"/>
  <c r="E570" i="9" s="1"/>
  <c r="B570" i="9"/>
  <c r="C569" i="9"/>
  <c r="E569" i="9" s="1"/>
  <c r="B569" i="9"/>
  <c r="C568" i="9"/>
  <c r="E568" i="9" s="1"/>
  <c r="B568" i="9"/>
  <c r="C567" i="9"/>
  <c r="E567" i="9" s="1"/>
  <c r="B567" i="9"/>
  <c r="C566" i="9"/>
  <c r="E566" i="9" s="1"/>
  <c r="B566" i="9"/>
  <c r="C565" i="9"/>
  <c r="E565" i="9" s="1"/>
  <c r="B565" i="9"/>
  <c r="C564" i="9"/>
  <c r="E564" i="9" s="1"/>
  <c r="B564" i="9"/>
  <c r="C563" i="9"/>
  <c r="E563" i="9" s="1"/>
  <c r="B563" i="9"/>
  <c r="C562" i="9"/>
  <c r="E562" i="9" s="1"/>
  <c r="B562" i="9"/>
  <c r="C561" i="9"/>
  <c r="E561" i="9" s="1"/>
  <c r="B561" i="9"/>
  <c r="C560" i="9"/>
  <c r="E560" i="9" s="1"/>
  <c r="B560" i="9"/>
  <c r="C559" i="9"/>
  <c r="E559" i="9" s="1"/>
  <c r="B559" i="9"/>
  <c r="C558" i="9"/>
  <c r="E558" i="9" s="1"/>
  <c r="B558" i="9"/>
  <c r="C557" i="9"/>
  <c r="E557" i="9" s="1"/>
  <c r="B557" i="9"/>
  <c r="C556" i="9"/>
  <c r="E556" i="9" s="1"/>
  <c r="B556" i="9"/>
  <c r="C555" i="9"/>
  <c r="E555" i="9" s="1"/>
  <c r="B555" i="9"/>
  <c r="C554" i="9"/>
  <c r="E554" i="9" s="1"/>
  <c r="B554" i="9"/>
  <c r="C553" i="9"/>
  <c r="E553" i="9" s="1"/>
  <c r="B553" i="9"/>
  <c r="C552" i="9"/>
  <c r="E552" i="9" s="1"/>
  <c r="B552" i="9"/>
  <c r="C551" i="9"/>
  <c r="E551" i="9" s="1"/>
  <c r="B551" i="9"/>
  <c r="C550" i="9"/>
  <c r="E550" i="9" s="1"/>
  <c r="B550" i="9"/>
  <c r="C549" i="9"/>
  <c r="E549" i="9" s="1"/>
  <c r="B549" i="9"/>
  <c r="C548" i="9"/>
  <c r="E548" i="9" s="1"/>
  <c r="B548" i="9"/>
  <c r="C547" i="9"/>
  <c r="E547" i="9" s="1"/>
  <c r="B547" i="9"/>
  <c r="C546" i="9"/>
  <c r="E546" i="9" s="1"/>
  <c r="B546" i="9"/>
  <c r="C545" i="9"/>
  <c r="E545" i="9" s="1"/>
  <c r="B545" i="9"/>
  <c r="C544" i="9"/>
  <c r="E544" i="9" s="1"/>
  <c r="B544" i="9"/>
  <c r="C543" i="9"/>
  <c r="E543" i="9" s="1"/>
  <c r="B543" i="9"/>
  <c r="C542" i="9"/>
  <c r="E542" i="9" s="1"/>
  <c r="B542" i="9"/>
  <c r="C541" i="9"/>
  <c r="E541" i="9" s="1"/>
  <c r="B541" i="9"/>
  <c r="C540" i="9"/>
  <c r="E540" i="9" s="1"/>
  <c r="B540" i="9"/>
  <c r="C539" i="9"/>
  <c r="E539" i="9" s="1"/>
  <c r="B539" i="9"/>
  <c r="C538" i="9"/>
  <c r="E538" i="9" s="1"/>
  <c r="B538" i="9"/>
  <c r="C537" i="9"/>
  <c r="E537" i="9" s="1"/>
  <c r="B537" i="9"/>
  <c r="C536" i="9"/>
  <c r="E536" i="9" s="1"/>
  <c r="B536" i="9"/>
  <c r="C535" i="9"/>
  <c r="E535" i="9" s="1"/>
  <c r="B535" i="9"/>
  <c r="C534" i="9"/>
  <c r="E534" i="9" s="1"/>
  <c r="B534" i="9"/>
  <c r="C533" i="9"/>
  <c r="E533" i="9" s="1"/>
  <c r="B533" i="9"/>
  <c r="C532" i="9"/>
  <c r="E532" i="9" s="1"/>
  <c r="B532" i="9"/>
  <c r="C531" i="9"/>
  <c r="E531" i="9" s="1"/>
  <c r="B531" i="9"/>
  <c r="C530" i="9"/>
  <c r="E530" i="9" s="1"/>
  <c r="B530" i="9"/>
  <c r="C529" i="9"/>
  <c r="E529" i="9" s="1"/>
  <c r="B529" i="9"/>
  <c r="C528" i="9"/>
  <c r="E528" i="9" s="1"/>
  <c r="B528" i="9"/>
  <c r="C527" i="9"/>
  <c r="E527" i="9" s="1"/>
  <c r="B527" i="9"/>
  <c r="C526" i="9"/>
  <c r="E526" i="9" s="1"/>
  <c r="B526" i="9"/>
  <c r="C525" i="9"/>
  <c r="E525" i="9" s="1"/>
  <c r="B525" i="9"/>
  <c r="C524" i="9"/>
  <c r="E524" i="9" s="1"/>
  <c r="B524" i="9"/>
  <c r="C523" i="9"/>
  <c r="E523" i="9" s="1"/>
  <c r="B523" i="9"/>
  <c r="C522" i="9"/>
  <c r="E522" i="9" s="1"/>
  <c r="B522" i="9"/>
  <c r="C521" i="9"/>
  <c r="E521" i="9" s="1"/>
  <c r="B521" i="9"/>
  <c r="C520" i="9"/>
  <c r="E520" i="9" s="1"/>
  <c r="B520" i="9"/>
  <c r="C519" i="9"/>
  <c r="E519" i="9" s="1"/>
  <c r="B519" i="9"/>
  <c r="C518" i="9"/>
  <c r="E518" i="9" s="1"/>
  <c r="B518" i="9"/>
  <c r="C517" i="9"/>
  <c r="E517" i="9" s="1"/>
  <c r="B517" i="9"/>
  <c r="C516" i="9"/>
  <c r="E516" i="9" s="1"/>
  <c r="B516" i="9"/>
  <c r="C515" i="9"/>
  <c r="E515" i="9" s="1"/>
  <c r="B515" i="9"/>
  <c r="C514" i="9"/>
  <c r="E514" i="9" s="1"/>
  <c r="B514" i="9"/>
  <c r="C513" i="9"/>
  <c r="E513" i="9" s="1"/>
  <c r="B513" i="9"/>
  <c r="C512" i="9"/>
  <c r="E512" i="9" s="1"/>
  <c r="B512" i="9"/>
  <c r="C511" i="9"/>
  <c r="E511" i="9" s="1"/>
  <c r="B511" i="9"/>
  <c r="C510" i="9"/>
  <c r="E510" i="9" s="1"/>
  <c r="B510" i="9"/>
  <c r="C509" i="9"/>
  <c r="E509" i="9" s="1"/>
  <c r="B509" i="9"/>
  <c r="C508" i="9"/>
  <c r="E508" i="9" s="1"/>
  <c r="B508" i="9"/>
  <c r="C507" i="9"/>
  <c r="E507" i="9" s="1"/>
  <c r="B507" i="9"/>
  <c r="C506" i="9"/>
  <c r="E506" i="9" s="1"/>
  <c r="B506" i="9"/>
  <c r="C505" i="9"/>
  <c r="E505" i="9" s="1"/>
  <c r="B505" i="9"/>
  <c r="C504" i="9"/>
  <c r="E504" i="9" s="1"/>
  <c r="B504" i="9"/>
  <c r="C503" i="9"/>
  <c r="E503" i="9" s="1"/>
  <c r="B503" i="9"/>
  <c r="C502" i="9"/>
  <c r="E502" i="9" s="1"/>
  <c r="B502" i="9"/>
  <c r="C501" i="9"/>
  <c r="E501" i="9" s="1"/>
  <c r="B501" i="9"/>
  <c r="C500" i="9"/>
  <c r="E500" i="9" s="1"/>
  <c r="B500" i="9"/>
  <c r="C499" i="9"/>
  <c r="E499" i="9" s="1"/>
  <c r="B499" i="9"/>
  <c r="C498" i="9"/>
  <c r="E498" i="9" s="1"/>
  <c r="B498" i="9"/>
  <c r="C497" i="9"/>
  <c r="E497" i="9" s="1"/>
  <c r="B497" i="9"/>
  <c r="C496" i="9"/>
  <c r="E496" i="9" s="1"/>
  <c r="B496" i="9"/>
  <c r="C495" i="9"/>
  <c r="E495" i="9" s="1"/>
  <c r="B495" i="9"/>
  <c r="C494" i="9"/>
  <c r="E494" i="9" s="1"/>
  <c r="B494" i="9"/>
  <c r="C493" i="9"/>
  <c r="E493" i="9" s="1"/>
  <c r="B493" i="9"/>
  <c r="C492" i="9"/>
  <c r="E492" i="9" s="1"/>
  <c r="B492" i="9"/>
  <c r="C491" i="9"/>
  <c r="E491" i="9" s="1"/>
  <c r="B491" i="9"/>
  <c r="C490" i="9"/>
  <c r="E490" i="9" s="1"/>
  <c r="B490" i="9"/>
  <c r="C489" i="9"/>
  <c r="E489" i="9" s="1"/>
  <c r="B489" i="9"/>
  <c r="C488" i="9"/>
  <c r="E488" i="9" s="1"/>
  <c r="B488" i="9"/>
  <c r="C487" i="9"/>
  <c r="E487" i="9" s="1"/>
  <c r="B487" i="9"/>
  <c r="C486" i="9"/>
  <c r="E486" i="9" s="1"/>
  <c r="B486" i="9"/>
  <c r="C485" i="9"/>
  <c r="E485" i="9" s="1"/>
  <c r="B485" i="9"/>
  <c r="C484" i="9"/>
  <c r="E484" i="9" s="1"/>
  <c r="B484" i="9"/>
  <c r="C483" i="9"/>
  <c r="E483" i="9" s="1"/>
  <c r="B483" i="9"/>
  <c r="C482" i="9"/>
  <c r="E482" i="9" s="1"/>
  <c r="B482" i="9"/>
  <c r="C481" i="9"/>
  <c r="E481" i="9" s="1"/>
  <c r="B481" i="9"/>
  <c r="C480" i="9"/>
  <c r="E480" i="9" s="1"/>
  <c r="B480" i="9"/>
  <c r="C479" i="9"/>
  <c r="E479" i="9" s="1"/>
  <c r="B479" i="9"/>
  <c r="C478" i="9"/>
  <c r="E478" i="9" s="1"/>
  <c r="B478" i="9"/>
  <c r="C477" i="9"/>
  <c r="E477" i="9" s="1"/>
  <c r="B477" i="9"/>
  <c r="C476" i="9"/>
  <c r="E476" i="9" s="1"/>
  <c r="B476" i="9"/>
  <c r="C475" i="9"/>
  <c r="E475" i="9" s="1"/>
  <c r="B475" i="9"/>
  <c r="C474" i="9"/>
  <c r="E474" i="9" s="1"/>
  <c r="B474" i="9"/>
  <c r="C473" i="9"/>
  <c r="E473" i="9" s="1"/>
  <c r="B473" i="9"/>
  <c r="C472" i="9"/>
  <c r="E472" i="9" s="1"/>
  <c r="B472" i="9"/>
  <c r="C471" i="9"/>
  <c r="E471" i="9" s="1"/>
  <c r="B471" i="9"/>
  <c r="C470" i="9"/>
  <c r="E470" i="9" s="1"/>
  <c r="B470" i="9"/>
  <c r="C469" i="9"/>
  <c r="E469" i="9" s="1"/>
  <c r="B469" i="9"/>
  <c r="C468" i="9"/>
  <c r="E468" i="9" s="1"/>
  <c r="B468" i="9"/>
  <c r="C467" i="9"/>
  <c r="E467" i="9" s="1"/>
  <c r="B467" i="9"/>
  <c r="C466" i="9"/>
  <c r="E466" i="9" s="1"/>
  <c r="B466" i="9"/>
  <c r="C465" i="9"/>
  <c r="E465" i="9" s="1"/>
  <c r="B465" i="9"/>
  <c r="C464" i="9"/>
  <c r="E464" i="9" s="1"/>
  <c r="B464" i="9"/>
  <c r="C463" i="9"/>
  <c r="E463" i="9" s="1"/>
  <c r="B463" i="9"/>
  <c r="C462" i="9"/>
  <c r="E462" i="9" s="1"/>
  <c r="B462" i="9"/>
  <c r="C461" i="9"/>
  <c r="E461" i="9" s="1"/>
  <c r="B461" i="9"/>
  <c r="C460" i="9"/>
  <c r="E460" i="9" s="1"/>
  <c r="B460" i="9"/>
  <c r="C459" i="9"/>
  <c r="E459" i="9" s="1"/>
  <c r="B459" i="9"/>
  <c r="C458" i="9"/>
  <c r="E458" i="9" s="1"/>
  <c r="B458" i="9"/>
  <c r="C457" i="9"/>
  <c r="E457" i="9" s="1"/>
  <c r="B457" i="9"/>
  <c r="C456" i="9"/>
  <c r="E456" i="9" s="1"/>
  <c r="B456" i="9"/>
  <c r="C455" i="9"/>
  <c r="E455" i="9" s="1"/>
  <c r="B455" i="9"/>
  <c r="C454" i="9"/>
  <c r="E454" i="9" s="1"/>
  <c r="B454" i="9"/>
  <c r="C453" i="9"/>
  <c r="E453" i="9" s="1"/>
  <c r="B453" i="9"/>
  <c r="C452" i="9"/>
  <c r="E452" i="9" s="1"/>
  <c r="B452" i="9"/>
  <c r="C451" i="9"/>
  <c r="E451" i="9" s="1"/>
  <c r="B451" i="9"/>
  <c r="C450" i="9"/>
  <c r="E450" i="9" s="1"/>
  <c r="B450" i="9"/>
  <c r="C449" i="9"/>
  <c r="E449" i="9" s="1"/>
  <c r="B449" i="9"/>
  <c r="C448" i="9"/>
  <c r="E448" i="9" s="1"/>
  <c r="B448" i="9"/>
  <c r="C447" i="9"/>
  <c r="E447" i="9" s="1"/>
  <c r="B447" i="9"/>
  <c r="C446" i="9"/>
  <c r="E446" i="9" s="1"/>
  <c r="B446" i="9"/>
  <c r="C445" i="9"/>
  <c r="E445" i="9" s="1"/>
  <c r="B445" i="9"/>
  <c r="C444" i="9"/>
  <c r="E444" i="9" s="1"/>
  <c r="B444" i="9"/>
  <c r="C443" i="9"/>
  <c r="E443" i="9" s="1"/>
  <c r="B443" i="9"/>
  <c r="C442" i="9"/>
  <c r="E442" i="9" s="1"/>
  <c r="B442" i="9"/>
  <c r="C441" i="9"/>
  <c r="E441" i="9" s="1"/>
  <c r="B441" i="9"/>
  <c r="C440" i="9"/>
  <c r="E440" i="9" s="1"/>
  <c r="B440" i="9"/>
  <c r="C439" i="9"/>
  <c r="E439" i="9" s="1"/>
  <c r="B439" i="9"/>
  <c r="C438" i="9"/>
  <c r="E438" i="9" s="1"/>
  <c r="B438" i="9"/>
  <c r="C437" i="9"/>
  <c r="E437" i="9" s="1"/>
  <c r="B437" i="9"/>
  <c r="C436" i="9"/>
  <c r="E436" i="9" s="1"/>
  <c r="B436" i="9"/>
  <c r="C435" i="9"/>
  <c r="E435" i="9" s="1"/>
  <c r="B435" i="9"/>
  <c r="C434" i="9"/>
  <c r="E434" i="9" s="1"/>
  <c r="B434" i="9"/>
  <c r="C433" i="9"/>
  <c r="E433" i="9" s="1"/>
  <c r="B433" i="9"/>
  <c r="C432" i="9"/>
  <c r="E432" i="9" s="1"/>
  <c r="B432" i="9"/>
  <c r="C431" i="9"/>
  <c r="E431" i="9" s="1"/>
  <c r="B431" i="9"/>
  <c r="C430" i="9"/>
  <c r="E430" i="9" s="1"/>
  <c r="B430" i="9"/>
  <c r="C429" i="9"/>
  <c r="E429" i="9" s="1"/>
  <c r="B429" i="9"/>
  <c r="C428" i="9"/>
  <c r="E428" i="9" s="1"/>
  <c r="B428" i="9"/>
  <c r="C427" i="9"/>
  <c r="E427" i="9" s="1"/>
  <c r="B427" i="9"/>
  <c r="C426" i="9"/>
  <c r="E426" i="9" s="1"/>
  <c r="B426" i="9"/>
  <c r="C425" i="9"/>
  <c r="E425" i="9" s="1"/>
  <c r="B425" i="9"/>
  <c r="C424" i="9"/>
  <c r="E424" i="9" s="1"/>
  <c r="B424" i="9"/>
  <c r="C423" i="9"/>
  <c r="E423" i="9" s="1"/>
  <c r="B423" i="9"/>
  <c r="C422" i="9"/>
  <c r="E422" i="9" s="1"/>
  <c r="B422" i="9"/>
  <c r="C421" i="9"/>
  <c r="E421" i="9" s="1"/>
  <c r="B421" i="9"/>
  <c r="C420" i="9"/>
  <c r="E420" i="9" s="1"/>
  <c r="B420" i="9"/>
  <c r="C419" i="9"/>
  <c r="E419" i="9" s="1"/>
  <c r="B419" i="9"/>
  <c r="C418" i="9"/>
  <c r="E418" i="9" s="1"/>
  <c r="B418" i="9"/>
  <c r="C417" i="9"/>
  <c r="E417" i="9" s="1"/>
  <c r="B417" i="9"/>
  <c r="C416" i="9"/>
  <c r="E416" i="9" s="1"/>
  <c r="B416" i="9"/>
  <c r="C415" i="9"/>
  <c r="E415" i="9" s="1"/>
  <c r="B415" i="9"/>
  <c r="C414" i="9"/>
  <c r="E414" i="9" s="1"/>
  <c r="B414" i="9"/>
  <c r="C413" i="9"/>
  <c r="E413" i="9" s="1"/>
  <c r="B413" i="9"/>
  <c r="C412" i="9"/>
  <c r="E412" i="9" s="1"/>
  <c r="B412" i="9"/>
  <c r="C411" i="9"/>
  <c r="E411" i="9" s="1"/>
  <c r="B411" i="9"/>
  <c r="C410" i="9"/>
  <c r="E410" i="9" s="1"/>
  <c r="B410" i="9"/>
  <c r="C409" i="9"/>
  <c r="E409" i="9" s="1"/>
  <c r="B409" i="9"/>
  <c r="C408" i="9"/>
  <c r="E408" i="9" s="1"/>
  <c r="B408" i="9"/>
  <c r="C407" i="9"/>
  <c r="E407" i="9" s="1"/>
  <c r="B407" i="9"/>
  <c r="C406" i="9"/>
  <c r="E406" i="9" s="1"/>
  <c r="B406" i="9"/>
  <c r="C405" i="9"/>
  <c r="E405" i="9" s="1"/>
  <c r="B405" i="9"/>
  <c r="C404" i="9"/>
  <c r="E404" i="9" s="1"/>
  <c r="B404" i="9"/>
  <c r="C403" i="9"/>
  <c r="E403" i="9" s="1"/>
  <c r="B403" i="9"/>
  <c r="C402" i="9"/>
  <c r="E402" i="9" s="1"/>
  <c r="B402" i="9"/>
  <c r="C401" i="9"/>
  <c r="E401" i="9" s="1"/>
  <c r="B401" i="9"/>
  <c r="C400" i="9"/>
  <c r="E400" i="9" s="1"/>
  <c r="B400" i="9"/>
  <c r="C399" i="9"/>
  <c r="E399" i="9" s="1"/>
  <c r="B399" i="9"/>
  <c r="C398" i="9"/>
  <c r="E398" i="9" s="1"/>
  <c r="B398" i="9"/>
  <c r="C397" i="9"/>
  <c r="E397" i="9" s="1"/>
  <c r="B397" i="9"/>
  <c r="C396" i="9"/>
  <c r="E396" i="9" s="1"/>
  <c r="B396" i="9"/>
  <c r="C395" i="9"/>
  <c r="E395" i="9" s="1"/>
  <c r="B395" i="9"/>
  <c r="C394" i="9"/>
  <c r="E394" i="9" s="1"/>
  <c r="B394" i="9"/>
  <c r="C393" i="9"/>
  <c r="E393" i="9" s="1"/>
  <c r="B393" i="9"/>
  <c r="C392" i="9"/>
  <c r="E392" i="9" s="1"/>
  <c r="B392" i="9"/>
  <c r="C391" i="9"/>
  <c r="E391" i="9" s="1"/>
  <c r="B391" i="9"/>
  <c r="C390" i="9"/>
  <c r="E390" i="9" s="1"/>
  <c r="B390" i="9"/>
  <c r="C389" i="9"/>
  <c r="E389" i="9" s="1"/>
  <c r="B389" i="9"/>
  <c r="C388" i="9"/>
  <c r="E388" i="9" s="1"/>
  <c r="B388" i="9"/>
  <c r="C387" i="9"/>
  <c r="E387" i="9" s="1"/>
  <c r="B387" i="9"/>
  <c r="C386" i="9"/>
  <c r="E386" i="9" s="1"/>
  <c r="B386" i="9"/>
  <c r="C385" i="9"/>
  <c r="E385" i="9" s="1"/>
  <c r="B385" i="9"/>
  <c r="C384" i="9"/>
  <c r="E384" i="9" s="1"/>
  <c r="B384" i="9"/>
  <c r="C383" i="9"/>
  <c r="E383" i="9" s="1"/>
  <c r="B383" i="9"/>
  <c r="C382" i="9"/>
  <c r="E382" i="9" s="1"/>
  <c r="B382" i="9"/>
  <c r="C381" i="9"/>
  <c r="E381" i="9" s="1"/>
  <c r="B381" i="9"/>
  <c r="C380" i="9"/>
  <c r="E380" i="9" s="1"/>
  <c r="B380" i="9"/>
  <c r="C379" i="9"/>
  <c r="E379" i="9" s="1"/>
  <c r="B379" i="9"/>
  <c r="C378" i="9"/>
  <c r="E378" i="9" s="1"/>
  <c r="B378" i="9"/>
  <c r="C377" i="9"/>
  <c r="E377" i="9" s="1"/>
  <c r="B377" i="9"/>
  <c r="C376" i="9"/>
  <c r="E376" i="9" s="1"/>
  <c r="B376" i="9"/>
  <c r="C375" i="9"/>
  <c r="E375" i="9" s="1"/>
  <c r="B375" i="9"/>
  <c r="C374" i="9"/>
  <c r="E374" i="9" s="1"/>
  <c r="B374" i="9"/>
  <c r="C373" i="9"/>
  <c r="E373" i="9" s="1"/>
  <c r="B373" i="9"/>
  <c r="C372" i="9"/>
  <c r="E372" i="9" s="1"/>
  <c r="B372" i="9"/>
  <c r="C371" i="9"/>
  <c r="E371" i="9" s="1"/>
  <c r="B371" i="9"/>
  <c r="C370" i="9"/>
  <c r="E370" i="9" s="1"/>
  <c r="B370" i="9"/>
  <c r="C369" i="9"/>
  <c r="E369" i="9" s="1"/>
  <c r="B369" i="9"/>
  <c r="C368" i="9"/>
  <c r="E368" i="9" s="1"/>
  <c r="B368" i="9"/>
  <c r="C367" i="9"/>
  <c r="E367" i="9" s="1"/>
  <c r="B367" i="9"/>
  <c r="C366" i="9"/>
  <c r="E366" i="9" s="1"/>
  <c r="B366" i="9"/>
  <c r="C365" i="9"/>
  <c r="E365" i="9" s="1"/>
  <c r="B365" i="9"/>
  <c r="C364" i="9"/>
  <c r="E364" i="9" s="1"/>
  <c r="B364" i="9"/>
  <c r="C363" i="9"/>
  <c r="E363" i="9" s="1"/>
  <c r="B363" i="9"/>
  <c r="C362" i="9"/>
  <c r="E362" i="9" s="1"/>
  <c r="B362" i="9"/>
  <c r="C361" i="9"/>
  <c r="E361" i="9" s="1"/>
  <c r="B361" i="9"/>
  <c r="C360" i="9"/>
  <c r="E360" i="9" s="1"/>
  <c r="B360" i="9"/>
  <c r="C359" i="9"/>
  <c r="E359" i="9" s="1"/>
  <c r="B359" i="9"/>
  <c r="C358" i="9"/>
  <c r="E358" i="9" s="1"/>
  <c r="B358" i="9"/>
  <c r="C357" i="9"/>
  <c r="E357" i="9" s="1"/>
  <c r="B357" i="9"/>
  <c r="C356" i="9"/>
  <c r="E356" i="9" s="1"/>
  <c r="B356" i="9"/>
  <c r="C355" i="9"/>
  <c r="E355" i="9" s="1"/>
  <c r="B355" i="9"/>
  <c r="C354" i="9"/>
  <c r="E354" i="9" s="1"/>
  <c r="B354" i="9"/>
  <c r="C353" i="9"/>
  <c r="E353" i="9" s="1"/>
  <c r="B353" i="9"/>
  <c r="C352" i="9"/>
  <c r="E352" i="9" s="1"/>
  <c r="B352" i="9"/>
  <c r="C351" i="9"/>
  <c r="E351" i="9" s="1"/>
  <c r="B351" i="9"/>
  <c r="C350" i="9"/>
  <c r="E350" i="9" s="1"/>
  <c r="B350" i="9"/>
  <c r="C349" i="9"/>
  <c r="E349" i="9" s="1"/>
  <c r="B349" i="9"/>
  <c r="C348" i="9"/>
  <c r="E348" i="9" s="1"/>
  <c r="B348" i="9"/>
  <c r="C347" i="9"/>
  <c r="E347" i="9" s="1"/>
  <c r="B347" i="9"/>
  <c r="C346" i="9"/>
  <c r="E346" i="9" s="1"/>
  <c r="B346" i="9"/>
  <c r="C345" i="9"/>
  <c r="E345" i="9" s="1"/>
  <c r="B345" i="9"/>
  <c r="C344" i="9"/>
  <c r="E344" i="9" s="1"/>
  <c r="B344" i="9"/>
  <c r="C343" i="9"/>
  <c r="E343" i="9" s="1"/>
  <c r="B343" i="9"/>
  <c r="C342" i="9"/>
  <c r="E342" i="9" s="1"/>
  <c r="B342" i="9"/>
  <c r="C341" i="9"/>
  <c r="E341" i="9" s="1"/>
  <c r="B341" i="9"/>
  <c r="C340" i="9"/>
  <c r="E340" i="9" s="1"/>
  <c r="B340" i="9"/>
  <c r="C339" i="9"/>
  <c r="E339" i="9" s="1"/>
  <c r="B339" i="9"/>
  <c r="C338" i="9"/>
  <c r="E338" i="9" s="1"/>
  <c r="B338" i="9"/>
  <c r="C337" i="9"/>
  <c r="E337" i="9" s="1"/>
  <c r="B337" i="9"/>
  <c r="C336" i="9"/>
  <c r="E336" i="9" s="1"/>
  <c r="B336" i="9"/>
  <c r="C335" i="9"/>
  <c r="E335" i="9" s="1"/>
  <c r="B335" i="9"/>
  <c r="C334" i="9"/>
  <c r="E334" i="9" s="1"/>
  <c r="B334" i="9"/>
  <c r="C333" i="9"/>
  <c r="E333" i="9" s="1"/>
  <c r="B333" i="9"/>
  <c r="C332" i="9"/>
  <c r="E332" i="9" s="1"/>
  <c r="B332" i="9"/>
  <c r="C331" i="9"/>
  <c r="E331" i="9" s="1"/>
  <c r="B331" i="9"/>
  <c r="C330" i="9"/>
  <c r="E330" i="9" s="1"/>
  <c r="B330" i="9"/>
  <c r="C329" i="9"/>
  <c r="E329" i="9" s="1"/>
  <c r="B329" i="9"/>
  <c r="C328" i="9"/>
  <c r="E328" i="9" s="1"/>
  <c r="B328" i="9"/>
  <c r="C327" i="9"/>
  <c r="E327" i="9" s="1"/>
  <c r="B327" i="9"/>
  <c r="C326" i="9"/>
  <c r="E326" i="9" s="1"/>
  <c r="B326" i="9"/>
  <c r="C325" i="9"/>
  <c r="E325" i="9" s="1"/>
  <c r="B325" i="9"/>
  <c r="C324" i="9"/>
  <c r="E324" i="9" s="1"/>
  <c r="B324" i="9"/>
  <c r="C323" i="9"/>
  <c r="E323" i="9" s="1"/>
  <c r="B323" i="9"/>
  <c r="C322" i="9"/>
  <c r="E322" i="9" s="1"/>
  <c r="B322" i="9"/>
  <c r="C321" i="9"/>
  <c r="E321" i="9" s="1"/>
  <c r="B321" i="9"/>
  <c r="C320" i="9"/>
  <c r="E320" i="9" s="1"/>
  <c r="B320" i="9"/>
  <c r="C319" i="9"/>
  <c r="E319" i="9" s="1"/>
  <c r="B319" i="9"/>
  <c r="C318" i="9"/>
  <c r="E318" i="9" s="1"/>
  <c r="B318" i="9"/>
  <c r="C317" i="9"/>
  <c r="E317" i="9" s="1"/>
  <c r="B317" i="9"/>
  <c r="C316" i="9"/>
  <c r="E316" i="9" s="1"/>
  <c r="B316" i="9"/>
  <c r="C315" i="9"/>
  <c r="E315" i="9" s="1"/>
  <c r="B315" i="9"/>
  <c r="C314" i="9"/>
  <c r="E314" i="9" s="1"/>
  <c r="B314" i="9"/>
  <c r="C313" i="9"/>
  <c r="E313" i="9" s="1"/>
  <c r="B313" i="9"/>
  <c r="C312" i="9"/>
  <c r="E312" i="9" s="1"/>
  <c r="B312" i="9"/>
  <c r="C311" i="9"/>
  <c r="E311" i="9" s="1"/>
  <c r="B311" i="9"/>
  <c r="C310" i="9"/>
  <c r="E310" i="9" s="1"/>
  <c r="B310" i="9"/>
  <c r="C309" i="9"/>
  <c r="E309" i="9" s="1"/>
  <c r="B309" i="9"/>
  <c r="C308" i="9"/>
  <c r="E308" i="9" s="1"/>
  <c r="B308" i="9"/>
  <c r="C307" i="9"/>
  <c r="E307" i="9" s="1"/>
  <c r="B307" i="9"/>
  <c r="C306" i="9"/>
  <c r="E306" i="9" s="1"/>
  <c r="B306" i="9"/>
  <c r="C305" i="9"/>
  <c r="E305" i="9" s="1"/>
  <c r="B305" i="9"/>
  <c r="C304" i="9"/>
  <c r="E304" i="9" s="1"/>
  <c r="B304" i="9"/>
  <c r="C303" i="9"/>
  <c r="E303" i="9" s="1"/>
  <c r="B303" i="9"/>
  <c r="C302" i="9"/>
  <c r="E302" i="9" s="1"/>
  <c r="B302" i="9"/>
  <c r="C301" i="9"/>
  <c r="E301" i="9" s="1"/>
  <c r="B301" i="9"/>
  <c r="C300" i="9"/>
  <c r="E300" i="9" s="1"/>
  <c r="B300" i="9"/>
  <c r="C299" i="9"/>
  <c r="E299" i="9" s="1"/>
  <c r="B299" i="9"/>
  <c r="C298" i="9"/>
  <c r="E298" i="9" s="1"/>
  <c r="B298" i="9"/>
  <c r="C297" i="9"/>
  <c r="E297" i="9" s="1"/>
  <c r="B297" i="9"/>
  <c r="C296" i="9"/>
  <c r="E296" i="9" s="1"/>
  <c r="B296" i="9"/>
  <c r="C295" i="9"/>
  <c r="E295" i="9" s="1"/>
  <c r="B295" i="9"/>
  <c r="C294" i="9"/>
  <c r="E294" i="9" s="1"/>
  <c r="B294" i="9"/>
  <c r="C293" i="9"/>
  <c r="E293" i="9" s="1"/>
  <c r="B293" i="9"/>
  <c r="C292" i="9"/>
  <c r="E292" i="9" s="1"/>
  <c r="B292" i="9"/>
  <c r="C291" i="9"/>
  <c r="E291" i="9" s="1"/>
  <c r="B291" i="9"/>
  <c r="C290" i="9"/>
  <c r="E290" i="9" s="1"/>
  <c r="B290" i="9"/>
  <c r="C289" i="9"/>
  <c r="E289" i="9" s="1"/>
  <c r="B289" i="9"/>
  <c r="C288" i="9"/>
  <c r="E288" i="9" s="1"/>
  <c r="B288" i="9"/>
  <c r="C287" i="9"/>
  <c r="E287" i="9" s="1"/>
  <c r="B287" i="9"/>
  <c r="C286" i="9"/>
  <c r="E286" i="9" s="1"/>
  <c r="B286" i="9"/>
  <c r="C285" i="9"/>
  <c r="E285" i="9" s="1"/>
  <c r="B285" i="9"/>
  <c r="C284" i="9"/>
  <c r="E284" i="9" s="1"/>
  <c r="B284" i="9"/>
  <c r="C283" i="9"/>
  <c r="E283" i="9" s="1"/>
  <c r="B283" i="9"/>
  <c r="C282" i="9"/>
  <c r="E282" i="9" s="1"/>
  <c r="B282" i="9"/>
  <c r="C281" i="9"/>
  <c r="E281" i="9" s="1"/>
  <c r="B281" i="9"/>
  <c r="C280" i="9"/>
  <c r="E280" i="9" s="1"/>
  <c r="B280" i="9"/>
  <c r="C279" i="9"/>
  <c r="E279" i="9" s="1"/>
  <c r="B279" i="9"/>
  <c r="C278" i="9"/>
  <c r="E278" i="9" s="1"/>
  <c r="B278" i="9"/>
  <c r="C277" i="9"/>
  <c r="E277" i="9" s="1"/>
  <c r="B277" i="9"/>
  <c r="C276" i="9"/>
  <c r="E276" i="9" s="1"/>
  <c r="B276" i="9"/>
  <c r="C275" i="9"/>
  <c r="E275" i="9" s="1"/>
  <c r="B275" i="9"/>
  <c r="C274" i="9"/>
  <c r="E274" i="9" s="1"/>
  <c r="B274" i="9"/>
  <c r="C273" i="9"/>
  <c r="E273" i="9" s="1"/>
  <c r="B273" i="9"/>
  <c r="C272" i="9"/>
  <c r="E272" i="9" s="1"/>
  <c r="B272" i="9"/>
  <c r="C271" i="9"/>
  <c r="E271" i="9" s="1"/>
  <c r="B271" i="9"/>
  <c r="C270" i="9"/>
  <c r="E270" i="9" s="1"/>
  <c r="B270" i="9"/>
  <c r="C269" i="9"/>
  <c r="E269" i="9" s="1"/>
  <c r="B269" i="9"/>
  <c r="C268" i="9"/>
  <c r="E268" i="9" s="1"/>
  <c r="B268" i="9"/>
  <c r="C267" i="9"/>
  <c r="E267" i="9" s="1"/>
  <c r="B267" i="9"/>
  <c r="C266" i="9"/>
  <c r="E266" i="9" s="1"/>
  <c r="B266" i="9"/>
  <c r="C265" i="9"/>
  <c r="E265" i="9" s="1"/>
  <c r="B265" i="9"/>
  <c r="C264" i="9"/>
  <c r="E264" i="9" s="1"/>
  <c r="B264" i="9"/>
  <c r="C263" i="9"/>
  <c r="E263" i="9" s="1"/>
  <c r="B263" i="9"/>
  <c r="C262" i="9"/>
  <c r="E262" i="9" s="1"/>
  <c r="B262" i="9"/>
  <c r="C261" i="9"/>
  <c r="E261" i="9" s="1"/>
  <c r="B261" i="9"/>
  <c r="C260" i="9"/>
  <c r="E260" i="9" s="1"/>
  <c r="B260" i="9"/>
  <c r="C259" i="9"/>
  <c r="E259" i="9" s="1"/>
  <c r="B259" i="9"/>
  <c r="C258" i="9"/>
  <c r="E258" i="9" s="1"/>
  <c r="B258" i="9"/>
  <c r="C257" i="9"/>
  <c r="E257" i="9" s="1"/>
  <c r="B257" i="9"/>
  <c r="C256" i="9"/>
  <c r="E256" i="9" s="1"/>
  <c r="B256" i="9"/>
  <c r="C255" i="9"/>
  <c r="E255" i="9" s="1"/>
  <c r="B255" i="9"/>
  <c r="C254" i="9"/>
  <c r="E254" i="9" s="1"/>
  <c r="B254" i="9"/>
  <c r="C253" i="9"/>
  <c r="E253" i="9" s="1"/>
  <c r="B253" i="9"/>
  <c r="C252" i="9"/>
  <c r="E252" i="9" s="1"/>
  <c r="B252" i="9"/>
  <c r="C251" i="9"/>
  <c r="E251" i="9" s="1"/>
  <c r="B251" i="9"/>
  <c r="C250" i="9"/>
  <c r="E250" i="9" s="1"/>
  <c r="B250" i="9"/>
  <c r="C249" i="9"/>
  <c r="E249" i="9" s="1"/>
  <c r="B249" i="9"/>
  <c r="C248" i="9"/>
  <c r="E248" i="9" s="1"/>
  <c r="B248" i="9"/>
  <c r="C247" i="9"/>
  <c r="E247" i="9" s="1"/>
  <c r="B247" i="9"/>
  <c r="C246" i="9"/>
  <c r="E246" i="9" s="1"/>
  <c r="B246" i="9"/>
  <c r="C245" i="9"/>
  <c r="E245" i="9" s="1"/>
  <c r="B245" i="9"/>
  <c r="C244" i="9"/>
  <c r="E244" i="9" s="1"/>
  <c r="B244" i="9"/>
  <c r="C243" i="9"/>
  <c r="E243" i="9" s="1"/>
  <c r="B243" i="9"/>
  <c r="C242" i="9"/>
  <c r="E242" i="9" s="1"/>
  <c r="B242" i="9"/>
  <c r="C241" i="9"/>
  <c r="E241" i="9" s="1"/>
  <c r="B241" i="9"/>
  <c r="C240" i="9"/>
  <c r="E240" i="9" s="1"/>
  <c r="B240" i="9"/>
  <c r="C239" i="9"/>
  <c r="E239" i="9" s="1"/>
  <c r="B239" i="9"/>
  <c r="C238" i="9"/>
  <c r="E238" i="9" s="1"/>
  <c r="B238" i="9"/>
  <c r="C237" i="9"/>
  <c r="E237" i="9" s="1"/>
  <c r="B237" i="9"/>
  <c r="C236" i="9"/>
  <c r="E236" i="9" s="1"/>
  <c r="B236" i="9"/>
  <c r="C235" i="9"/>
  <c r="E235" i="9" s="1"/>
  <c r="B235" i="9"/>
  <c r="C234" i="9"/>
  <c r="E234" i="9" s="1"/>
  <c r="B234" i="9"/>
  <c r="C233" i="9"/>
  <c r="E233" i="9" s="1"/>
  <c r="B233" i="9"/>
  <c r="C232" i="9"/>
  <c r="E232" i="9" s="1"/>
  <c r="B232" i="9"/>
  <c r="C231" i="9"/>
  <c r="E231" i="9" s="1"/>
  <c r="B231" i="9"/>
  <c r="C230" i="9"/>
  <c r="E230" i="9" s="1"/>
  <c r="B230" i="9"/>
  <c r="C229" i="9"/>
  <c r="E229" i="9" s="1"/>
  <c r="B229" i="9"/>
  <c r="C228" i="9"/>
  <c r="E228" i="9" s="1"/>
  <c r="B228" i="9"/>
  <c r="C227" i="9"/>
  <c r="E227" i="9" s="1"/>
  <c r="B227" i="9"/>
  <c r="C226" i="9"/>
  <c r="E226" i="9" s="1"/>
  <c r="B226" i="9"/>
  <c r="C225" i="9"/>
  <c r="E225" i="9" s="1"/>
  <c r="B225" i="9"/>
  <c r="C224" i="9"/>
  <c r="E224" i="9" s="1"/>
  <c r="B224" i="9"/>
  <c r="C223" i="9"/>
  <c r="E223" i="9" s="1"/>
  <c r="B223" i="9"/>
  <c r="C222" i="9"/>
  <c r="E222" i="9" s="1"/>
  <c r="B222" i="9"/>
  <c r="C221" i="9"/>
  <c r="E221" i="9" s="1"/>
  <c r="B221" i="9"/>
  <c r="C220" i="9"/>
  <c r="E220" i="9" s="1"/>
  <c r="B220" i="9"/>
  <c r="C219" i="9"/>
  <c r="E219" i="9" s="1"/>
  <c r="B219" i="9"/>
  <c r="C218" i="9"/>
  <c r="E218" i="9" s="1"/>
  <c r="B218" i="9"/>
  <c r="C217" i="9"/>
  <c r="E217" i="9" s="1"/>
  <c r="B217" i="9"/>
  <c r="C216" i="9"/>
  <c r="E216" i="9" s="1"/>
  <c r="B216" i="9"/>
  <c r="C215" i="9"/>
  <c r="E215" i="9" s="1"/>
  <c r="B215" i="9"/>
  <c r="C214" i="9"/>
  <c r="E214" i="9" s="1"/>
  <c r="B214" i="9"/>
  <c r="C213" i="9"/>
  <c r="E213" i="9" s="1"/>
  <c r="B213" i="9"/>
  <c r="C212" i="9"/>
  <c r="E212" i="9" s="1"/>
  <c r="B212" i="9"/>
  <c r="C211" i="9"/>
  <c r="E211" i="9" s="1"/>
  <c r="B211" i="9"/>
  <c r="C210" i="9"/>
  <c r="E210" i="9" s="1"/>
  <c r="B210" i="9"/>
  <c r="C209" i="9"/>
  <c r="E209" i="9" s="1"/>
  <c r="B209" i="9"/>
  <c r="C208" i="9"/>
  <c r="E208" i="9" s="1"/>
  <c r="B208" i="9"/>
  <c r="C207" i="9"/>
  <c r="E207" i="9" s="1"/>
  <c r="B207" i="9"/>
  <c r="C206" i="9"/>
  <c r="E206" i="9" s="1"/>
  <c r="B206" i="9"/>
  <c r="C205" i="9"/>
  <c r="E205" i="9" s="1"/>
  <c r="B205" i="9"/>
  <c r="C204" i="9"/>
  <c r="E204" i="9" s="1"/>
  <c r="B204" i="9"/>
  <c r="C203" i="9"/>
  <c r="E203" i="9" s="1"/>
  <c r="B203" i="9"/>
  <c r="C202" i="9"/>
  <c r="E202" i="9" s="1"/>
  <c r="B202" i="9"/>
  <c r="C201" i="9"/>
  <c r="E201" i="9" s="1"/>
  <c r="B201" i="9"/>
  <c r="C200" i="9"/>
  <c r="E200" i="9" s="1"/>
  <c r="B200" i="9"/>
  <c r="C199" i="9"/>
  <c r="E199" i="9" s="1"/>
  <c r="B199" i="9"/>
  <c r="C198" i="9"/>
  <c r="E198" i="9" s="1"/>
  <c r="B198" i="9"/>
  <c r="C197" i="9"/>
  <c r="E197" i="9" s="1"/>
  <c r="B197" i="9"/>
  <c r="C196" i="9"/>
  <c r="E196" i="9" s="1"/>
  <c r="B196" i="9"/>
  <c r="C195" i="9"/>
  <c r="E195" i="9" s="1"/>
  <c r="B195" i="9"/>
  <c r="C194" i="9"/>
  <c r="E194" i="9" s="1"/>
  <c r="B194" i="9"/>
  <c r="C193" i="9"/>
  <c r="E193" i="9" s="1"/>
  <c r="B193" i="9"/>
  <c r="C192" i="9"/>
  <c r="E192" i="9" s="1"/>
  <c r="B192" i="9"/>
  <c r="C191" i="9"/>
  <c r="E191" i="9" s="1"/>
  <c r="B191" i="9"/>
  <c r="C190" i="9"/>
  <c r="E190" i="9" s="1"/>
  <c r="B190" i="9"/>
  <c r="C189" i="9"/>
  <c r="E189" i="9" s="1"/>
  <c r="B189" i="9"/>
  <c r="C188" i="9"/>
  <c r="E188" i="9" s="1"/>
  <c r="B188" i="9"/>
  <c r="C187" i="9"/>
  <c r="E187" i="9" s="1"/>
  <c r="B187" i="9"/>
  <c r="C186" i="9"/>
  <c r="E186" i="9" s="1"/>
  <c r="B186" i="9"/>
  <c r="C4" i="9"/>
  <c r="E4" i="9" s="1"/>
  <c r="C5" i="9"/>
  <c r="E5" i="9" s="1"/>
  <c r="C6" i="9"/>
  <c r="E6" i="9" s="1"/>
  <c r="C7" i="9"/>
  <c r="E7" i="9" s="1"/>
  <c r="C8" i="9"/>
  <c r="E8" i="9" s="1"/>
  <c r="C9" i="9"/>
  <c r="E9" i="9" s="1"/>
  <c r="C10" i="9"/>
  <c r="E10" i="9" s="1"/>
  <c r="C11" i="9"/>
  <c r="E11" i="9" s="1"/>
  <c r="C12" i="9"/>
  <c r="E12" i="9" s="1"/>
  <c r="C13" i="9"/>
  <c r="E13" i="9" s="1"/>
  <c r="C14" i="9"/>
  <c r="E14" i="9" s="1"/>
  <c r="C15" i="9"/>
  <c r="E15" i="9" s="1"/>
  <c r="C16" i="9"/>
  <c r="E16" i="9" s="1"/>
  <c r="C17" i="9"/>
  <c r="E17" i="9" s="1"/>
  <c r="C18" i="9"/>
  <c r="E18" i="9" s="1"/>
  <c r="C19" i="9"/>
  <c r="E19" i="9" s="1"/>
  <c r="C20" i="9"/>
  <c r="E20" i="9" s="1"/>
  <c r="C21" i="9"/>
  <c r="E21" i="9" s="1"/>
  <c r="C22" i="9"/>
  <c r="E22" i="9" s="1"/>
  <c r="C23" i="9"/>
  <c r="E23" i="9" s="1"/>
  <c r="C24" i="9"/>
  <c r="E24" i="9" s="1"/>
  <c r="C25" i="9"/>
  <c r="E25" i="9" s="1"/>
  <c r="C26" i="9"/>
  <c r="E26" i="9" s="1"/>
  <c r="C27" i="9"/>
  <c r="E27" i="9" s="1"/>
  <c r="C28" i="9"/>
  <c r="E28" i="9" s="1"/>
  <c r="C29" i="9"/>
  <c r="E29" i="9" s="1"/>
  <c r="C30" i="9"/>
  <c r="E30" i="9" s="1"/>
  <c r="C31" i="9"/>
  <c r="E31" i="9" s="1"/>
  <c r="C32" i="9"/>
  <c r="E32" i="9" s="1"/>
  <c r="C33" i="9"/>
  <c r="E33" i="9" s="1"/>
  <c r="C34" i="9"/>
  <c r="E34" i="9" s="1"/>
  <c r="C35" i="9"/>
  <c r="E35" i="9" s="1"/>
  <c r="C36" i="9"/>
  <c r="E36" i="9" s="1"/>
  <c r="C37" i="9"/>
  <c r="E37" i="9" s="1"/>
  <c r="C38" i="9"/>
  <c r="E38" i="9" s="1"/>
  <c r="C39" i="9"/>
  <c r="E39" i="9" s="1"/>
  <c r="C40" i="9"/>
  <c r="E40" i="9" s="1"/>
  <c r="C41" i="9"/>
  <c r="E41" i="9" s="1"/>
  <c r="C42" i="9"/>
  <c r="E42" i="9" s="1"/>
  <c r="C43" i="9"/>
  <c r="E43" i="9" s="1"/>
  <c r="C44" i="9"/>
  <c r="E44" i="9" s="1"/>
  <c r="C45" i="9"/>
  <c r="E45" i="9" s="1"/>
  <c r="C46" i="9"/>
  <c r="E46" i="9" s="1"/>
  <c r="C47" i="9"/>
  <c r="E47" i="9" s="1"/>
  <c r="C48" i="9"/>
  <c r="E48" i="9" s="1"/>
  <c r="C49" i="9"/>
  <c r="E49" i="9" s="1"/>
  <c r="C50" i="9"/>
  <c r="E50" i="9" s="1"/>
  <c r="C51" i="9"/>
  <c r="E51" i="9" s="1"/>
  <c r="C52" i="9"/>
  <c r="E52" i="9" s="1"/>
  <c r="C53" i="9"/>
  <c r="E53" i="9" s="1"/>
  <c r="C54" i="9"/>
  <c r="E54" i="9" s="1"/>
  <c r="C55" i="9"/>
  <c r="E55" i="9" s="1"/>
  <c r="C56" i="9"/>
  <c r="E56" i="9" s="1"/>
  <c r="C57" i="9"/>
  <c r="E57" i="9" s="1"/>
  <c r="C58" i="9"/>
  <c r="E58" i="9" s="1"/>
  <c r="C59" i="9"/>
  <c r="E59" i="9" s="1"/>
  <c r="C60" i="9"/>
  <c r="E60" i="9" s="1"/>
  <c r="C61" i="9"/>
  <c r="E61" i="9" s="1"/>
  <c r="C62" i="9"/>
  <c r="E62" i="9" s="1"/>
  <c r="C63" i="9"/>
  <c r="E63" i="9" s="1"/>
  <c r="C64" i="9"/>
  <c r="E64" i="9" s="1"/>
  <c r="C65" i="9"/>
  <c r="E65" i="9" s="1"/>
  <c r="C66" i="9"/>
  <c r="E66" i="9" s="1"/>
  <c r="C67" i="9"/>
  <c r="E67" i="9" s="1"/>
  <c r="C68" i="9"/>
  <c r="E68" i="9" s="1"/>
  <c r="C69" i="9"/>
  <c r="E69" i="9" s="1"/>
  <c r="C70" i="9"/>
  <c r="E70" i="9" s="1"/>
  <c r="C71" i="9"/>
  <c r="E71" i="9" s="1"/>
  <c r="C72" i="9"/>
  <c r="E72" i="9" s="1"/>
  <c r="C73" i="9"/>
  <c r="E73" i="9" s="1"/>
  <c r="C74" i="9"/>
  <c r="E74" i="9" s="1"/>
  <c r="C75" i="9"/>
  <c r="E75" i="9" s="1"/>
  <c r="C76" i="9"/>
  <c r="E76" i="9" s="1"/>
  <c r="C77" i="9"/>
  <c r="E77" i="9" s="1"/>
  <c r="C78" i="9"/>
  <c r="E78" i="9" s="1"/>
  <c r="C79" i="9"/>
  <c r="E79" i="9" s="1"/>
  <c r="C80" i="9"/>
  <c r="E80" i="9" s="1"/>
  <c r="C81" i="9"/>
  <c r="E81" i="9" s="1"/>
  <c r="C82" i="9"/>
  <c r="E82" i="9" s="1"/>
  <c r="C83" i="9"/>
  <c r="E83" i="9" s="1"/>
  <c r="C84" i="9"/>
  <c r="E84" i="9" s="1"/>
  <c r="C85" i="9"/>
  <c r="E85" i="9" s="1"/>
  <c r="C86" i="9"/>
  <c r="E86" i="9" s="1"/>
  <c r="C87" i="9"/>
  <c r="E87" i="9" s="1"/>
  <c r="C88" i="9"/>
  <c r="E88" i="9" s="1"/>
  <c r="C89" i="9"/>
  <c r="E89" i="9" s="1"/>
  <c r="C90" i="9"/>
  <c r="E90" i="9" s="1"/>
  <c r="C91" i="9"/>
  <c r="E91" i="9" s="1"/>
  <c r="C92" i="9"/>
  <c r="E92" i="9" s="1"/>
  <c r="C93" i="9"/>
  <c r="E93" i="9" s="1"/>
  <c r="C94" i="9"/>
  <c r="E94" i="9" s="1"/>
  <c r="C95" i="9"/>
  <c r="E95" i="9" s="1"/>
  <c r="C96" i="9"/>
  <c r="E96" i="9" s="1"/>
  <c r="C97" i="9"/>
  <c r="E97" i="9" s="1"/>
  <c r="C98" i="9"/>
  <c r="E98" i="9" s="1"/>
  <c r="C99" i="9"/>
  <c r="E99" i="9" s="1"/>
  <c r="C100" i="9"/>
  <c r="E100" i="9" s="1"/>
  <c r="C101" i="9"/>
  <c r="E101" i="9" s="1"/>
  <c r="C102" i="9"/>
  <c r="E102" i="9" s="1"/>
  <c r="C103" i="9"/>
  <c r="E103" i="9" s="1"/>
  <c r="C104" i="9"/>
  <c r="E104" i="9" s="1"/>
  <c r="C105" i="9"/>
  <c r="E105" i="9" s="1"/>
  <c r="C106" i="9"/>
  <c r="E106" i="9" s="1"/>
  <c r="C107" i="9"/>
  <c r="E107" i="9" s="1"/>
  <c r="C108" i="9"/>
  <c r="E108" i="9" s="1"/>
  <c r="C109" i="9"/>
  <c r="E109" i="9" s="1"/>
  <c r="C110" i="9"/>
  <c r="E110" i="9" s="1"/>
  <c r="C111" i="9"/>
  <c r="E111" i="9" s="1"/>
  <c r="C112" i="9"/>
  <c r="E112" i="9" s="1"/>
  <c r="C113" i="9"/>
  <c r="E113" i="9" s="1"/>
  <c r="C114" i="9"/>
  <c r="E114" i="9" s="1"/>
  <c r="C115" i="9"/>
  <c r="E115" i="9" s="1"/>
  <c r="C116" i="9"/>
  <c r="E116" i="9" s="1"/>
  <c r="C117" i="9"/>
  <c r="E117" i="9" s="1"/>
  <c r="C118" i="9"/>
  <c r="E118" i="9" s="1"/>
  <c r="C119" i="9"/>
  <c r="E119" i="9" s="1"/>
  <c r="C120" i="9"/>
  <c r="E120" i="9" s="1"/>
  <c r="C121" i="9"/>
  <c r="E121" i="9" s="1"/>
  <c r="C122" i="9"/>
  <c r="E122" i="9" s="1"/>
  <c r="C123" i="9"/>
  <c r="E123" i="9" s="1"/>
  <c r="C124" i="9"/>
  <c r="E124" i="9" s="1"/>
  <c r="C125" i="9"/>
  <c r="E125" i="9" s="1"/>
  <c r="C126" i="9"/>
  <c r="E126" i="9" s="1"/>
  <c r="C127" i="9"/>
  <c r="E127" i="9" s="1"/>
  <c r="C128" i="9"/>
  <c r="E128" i="9" s="1"/>
  <c r="C129" i="9"/>
  <c r="E129" i="9" s="1"/>
  <c r="C130" i="9"/>
  <c r="E130" i="9" s="1"/>
  <c r="C131" i="9"/>
  <c r="E131" i="9" s="1"/>
  <c r="C132" i="9"/>
  <c r="E132" i="9" s="1"/>
  <c r="C133" i="9"/>
  <c r="E133" i="9" s="1"/>
  <c r="C134" i="9"/>
  <c r="E134" i="9" s="1"/>
  <c r="C135" i="9"/>
  <c r="E135" i="9" s="1"/>
  <c r="C136" i="9"/>
  <c r="E136" i="9" s="1"/>
  <c r="C137" i="9"/>
  <c r="E137" i="9" s="1"/>
  <c r="C138" i="9"/>
  <c r="E138" i="9" s="1"/>
  <c r="C139" i="9"/>
  <c r="E139" i="9" s="1"/>
  <c r="C140" i="9"/>
  <c r="E140" i="9" s="1"/>
  <c r="C141" i="9"/>
  <c r="E141" i="9" s="1"/>
  <c r="C142" i="9"/>
  <c r="E142" i="9" s="1"/>
  <c r="C143" i="9"/>
  <c r="E143" i="9" s="1"/>
  <c r="C144" i="9"/>
  <c r="E144" i="9" s="1"/>
  <c r="C145" i="9"/>
  <c r="E145" i="9" s="1"/>
  <c r="C146" i="9"/>
  <c r="E146" i="9" s="1"/>
  <c r="C147" i="9"/>
  <c r="E147" i="9" s="1"/>
  <c r="C148" i="9"/>
  <c r="E148" i="9" s="1"/>
  <c r="C149" i="9"/>
  <c r="E149" i="9" s="1"/>
  <c r="C150" i="9"/>
  <c r="E150" i="9" s="1"/>
  <c r="C151" i="9"/>
  <c r="E151" i="9" s="1"/>
  <c r="C152" i="9"/>
  <c r="E152" i="9" s="1"/>
  <c r="C153" i="9"/>
  <c r="E153" i="9" s="1"/>
  <c r="C154" i="9"/>
  <c r="E154" i="9" s="1"/>
  <c r="C155" i="9"/>
  <c r="E155" i="9" s="1"/>
  <c r="C156" i="9"/>
  <c r="E156" i="9" s="1"/>
  <c r="C157" i="9"/>
  <c r="E157" i="9" s="1"/>
  <c r="C158" i="9"/>
  <c r="E158" i="9" s="1"/>
  <c r="C159" i="9"/>
  <c r="E159" i="9" s="1"/>
  <c r="C160" i="9"/>
  <c r="E160" i="9" s="1"/>
  <c r="C161" i="9"/>
  <c r="E161" i="9" s="1"/>
  <c r="C162" i="9"/>
  <c r="E162" i="9" s="1"/>
  <c r="C163" i="9"/>
  <c r="E163" i="9" s="1"/>
  <c r="C164" i="9"/>
  <c r="E164" i="9" s="1"/>
  <c r="C165" i="9"/>
  <c r="E165" i="9" s="1"/>
  <c r="C166" i="9"/>
  <c r="E166" i="9" s="1"/>
  <c r="C167" i="9"/>
  <c r="E167" i="9" s="1"/>
  <c r="C168" i="9"/>
  <c r="E168" i="9" s="1"/>
  <c r="C169" i="9"/>
  <c r="E169" i="9" s="1"/>
  <c r="C170" i="9"/>
  <c r="E170" i="9" s="1"/>
  <c r="C171" i="9"/>
  <c r="E171" i="9" s="1"/>
  <c r="C172" i="9"/>
  <c r="E172" i="9" s="1"/>
  <c r="C173" i="9"/>
  <c r="E173" i="9" s="1"/>
  <c r="C174" i="9"/>
  <c r="E174" i="9" s="1"/>
  <c r="C175" i="9"/>
  <c r="E175" i="9" s="1"/>
  <c r="C176" i="9"/>
  <c r="E176" i="9" s="1"/>
  <c r="C177" i="9"/>
  <c r="E177" i="9" s="1"/>
  <c r="C178" i="9"/>
  <c r="E178" i="9" s="1"/>
  <c r="C179" i="9"/>
  <c r="E179" i="9" s="1"/>
  <c r="C180" i="9"/>
  <c r="E180" i="9" s="1"/>
  <c r="C181" i="9"/>
  <c r="E181" i="9" s="1"/>
  <c r="C182" i="9"/>
  <c r="E182" i="9" s="1"/>
  <c r="C183" i="9"/>
  <c r="E183" i="9" s="1"/>
  <c r="C184" i="9"/>
  <c r="E184" i="9" s="1"/>
  <c r="C185" i="9"/>
  <c r="E185" i="9" s="1"/>
  <c r="C3" i="9"/>
  <c r="E3" i="9" s="1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3" i="9"/>
  <c r="H3" i="3" l="1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F2" i="3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3898" i="8"/>
  <c r="C4102" i="8"/>
  <c r="B4102" i="8"/>
  <c r="C4101" i="8"/>
  <c r="B4101" i="8"/>
  <c r="C4100" i="8"/>
  <c r="B4100" i="8"/>
  <c r="C4099" i="8"/>
  <c r="B4099" i="8"/>
  <c r="C4098" i="8"/>
  <c r="B4098" i="8"/>
  <c r="C4097" i="8"/>
  <c r="B4097" i="8"/>
  <c r="C4096" i="8"/>
  <c r="B4096" i="8"/>
  <c r="C4095" i="8"/>
  <c r="B4095" i="8"/>
  <c r="C4094" i="8"/>
  <c r="B4094" i="8"/>
  <c r="C4093" i="8"/>
  <c r="B4093" i="8"/>
  <c r="C4092" i="8"/>
  <c r="B4092" i="8"/>
  <c r="C4091" i="8"/>
  <c r="B4091" i="8"/>
  <c r="C4090" i="8"/>
  <c r="B4090" i="8"/>
  <c r="C4089" i="8"/>
  <c r="B4089" i="8"/>
  <c r="C4088" i="8"/>
  <c r="B4088" i="8"/>
  <c r="C4087" i="8"/>
  <c r="B4087" i="8"/>
  <c r="C4086" i="8"/>
  <c r="B4086" i="8"/>
  <c r="C4085" i="8"/>
  <c r="B4085" i="8"/>
  <c r="C4084" i="8"/>
  <c r="B4084" i="8"/>
  <c r="C4083" i="8"/>
  <c r="B4083" i="8"/>
  <c r="C4082" i="8"/>
  <c r="B4082" i="8"/>
  <c r="C4081" i="8"/>
  <c r="B4081" i="8"/>
  <c r="C4080" i="8"/>
  <c r="B4080" i="8"/>
  <c r="C4079" i="8"/>
  <c r="B4079" i="8"/>
  <c r="C4078" i="8"/>
  <c r="B4078" i="8"/>
  <c r="C4077" i="8"/>
  <c r="B4077" i="8"/>
  <c r="C4076" i="8"/>
  <c r="B4076" i="8"/>
  <c r="C4075" i="8"/>
  <c r="B4075" i="8"/>
  <c r="C4074" i="8"/>
  <c r="B4074" i="8"/>
  <c r="C4073" i="8"/>
  <c r="B4073" i="8"/>
  <c r="C4072" i="8"/>
  <c r="B4072" i="8"/>
  <c r="C4071" i="8"/>
  <c r="B4071" i="8"/>
  <c r="C4070" i="8"/>
  <c r="B4070" i="8"/>
  <c r="C4069" i="8"/>
  <c r="B4069" i="8"/>
  <c r="C4068" i="8"/>
  <c r="B4068" i="8"/>
  <c r="C4067" i="8"/>
  <c r="B4067" i="8"/>
  <c r="C4066" i="8"/>
  <c r="B4066" i="8"/>
  <c r="C4065" i="8"/>
  <c r="B4065" i="8"/>
  <c r="C4064" i="8"/>
  <c r="B4064" i="8"/>
  <c r="C4063" i="8"/>
  <c r="B4063" i="8"/>
  <c r="C4062" i="8"/>
  <c r="B4062" i="8"/>
  <c r="C4061" i="8"/>
  <c r="B4061" i="8"/>
  <c r="C4060" i="8"/>
  <c r="B4060" i="8"/>
  <c r="C4059" i="8"/>
  <c r="B4059" i="8"/>
  <c r="C4058" i="8"/>
  <c r="B4058" i="8"/>
  <c r="C4057" i="8"/>
  <c r="B4057" i="8"/>
  <c r="C4056" i="8"/>
  <c r="B4056" i="8"/>
  <c r="C4055" i="8"/>
  <c r="B4055" i="8"/>
  <c r="C4054" i="8"/>
  <c r="B4054" i="8"/>
  <c r="C4053" i="8"/>
  <c r="B4053" i="8"/>
  <c r="C4052" i="8"/>
  <c r="B4052" i="8"/>
  <c r="C4051" i="8"/>
  <c r="B4051" i="8"/>
  <c r="C4050" i="8"/>
  <c r="B4050" i="8"/>
  <c r="C4049" i="8"/>
  <c r="B4049" i="8"/>
  <c r="C4048" i="8"/>
  <c r="B4048" i="8"/>
  <c r="C4047" i="8"/>
  <c r="B4047" i="8"/>
  <c r="C4046" i="8"/>
  <c r="B4046" i="8"/>
  <c r="C4045" i="8"/>
  <c r="B4045" i="8"/>
  <c r="C4044" i="8"/>
  <c r="B4044" i="8"/>
  <c r="C4043" i="8"/>
  <c r="B4043" i="8"/>
  <c r="C4042" i="8"/>
  <c r="B4042" i="8"/>
  <c r="C4041" i="8"/>
  <c r="B4041" i="8"/>
  <c r="C4040" i="8"/>
  <c r="B4040" i="8"/>
  <c r="C4039" i="8"/>
  <c r="B4039" i="8"/>
  <c r="C4038" i="8"/>
  <c r="B4038" i="8"/>
  <c r="C4037" i="8"/>
  <c r="B4037" i="8"/>
  <c r="C4036" i="8"/>
  <c r="B4036" i="8"/>
  <c r="C4035" i="8"/>
  <c r="B4035" i="8"/>
  <c r="C4034" i="8"/>
  <c r="B4034" i="8"/>
  <c r="C4033" i="8"/>
  <c r="B4033" i="8"/>
  <c r="C4032" i="8"/>
  <c r="B4032" i="8"/>
  <c r="C4031" i="8"/>
  <c r="B4031" i="8"/>
  <c r="C4030" i="8"/>
  <c r="B4030" i="8"/>
  <c r="C4029" i="8"/>
  <c r="B4029" i="8"/>
  <c r="C4028" i="8"/>
  <c r="B4028" i="8"/>
  <c r="C4027" i="8"/>
  <c r="B4027" i="8"/>
  <c r="C4026" i="8"/>
  <c r="B4026" i="8"/>
  <c r="C4025" i="8"/>
  <c r="B4025" i="8"/>
  <c r="C4024" i="8"/>
  <c r="B4024" i="8"/>
  <c r="C4023" i="8"/>
  <c r="B4023" i="8"/>
  <c r="C4022" i="8"/>
  <c r="B4022" i="8"/>
  <c r="C4021" i="8"/>
  <c r="B4021" i="8"/>
  <c r="C4020" i="8"/>
  <c r="B4020" i="8"/>
  <c r="C4019" i="8"/>
  <c r="B4019" i="8"/>
  <c r="C4018" i="8"/>
  <c r="B4018" i="8"/>
  <c r="C4017" i="8"/>
  <c r="B4017" i="8"/>
  <c r="C4016" i="8"/>
  <c r="B4016" i="8"/>
  <c r="C4015" i="8"/>
  <c r="B4015" i="8"/>
  <c r="C4014" i="8"/>
  <c r="B4014" i="8"/>
  <c r="C4013" i="8"/>
  <c r="B4013" i="8"/>
  <c r="C4012" i="8"/>
  <c r="B4012" i="8"/>
  <c r="C4011" i="8"/>
  <c r="B4011" i="8"/>
  <c r="C4010" i="8"/>
  <c r="B4010" i="8"/>
  <c r="C4009" i="8"/>
  <c r="B4009" i="8"/>
  <c r="C4008" i="8"/>
  <c r="B4008" i="8"/>
  <c r="C4007" i="8"/>
  <c r="B4007" i="8"/>
  <c r="C4006" i="8"/>
  <c r="B4006" i="8"/>
  <c r="C4005" i="8"/>
  <c r="B4005" i="8"/>
  <c r="C4004" i="8"/>
  <c r="B4004" i="8"/>
  <c r="C4003" i="8"/>
  <c r="B4003" i="8"/>
  <c r="C4002" i="8"/>
  <c r="B4002" i="8"/>
  <c r="C4001" i="8"/>
  <c r="B4001" i="8"/>
  <c r="C4000" i="8"/>
  <c r="B4000" i="8"/>
  <c r="C3999" i="8"/>
  <c r="B3999" i="8"/>
  <c r="C3998" i="8"/>
  <c r="B3998" i="8"/>
  <c r="C3997" i="8"/>
  <c r="B3997" i="8"/>
  <c r="C3996" i="8"/>
  <c r="B3996" i="8"/>
  <c r="C3995" i="8"/>
  <c r="B3995" i="8"/>
  <c r="C3994" i="8"/>
  <c r="B3994" i="8"/>
  <c r="C3993" i="8"/>
  <c r="B3993" i="8"/>
  <c r="C3992" i="8"/>
  <c r="B3992" i="8"/>
  <c r="C3991" i="8"/>
  <c r="B3991" i="8"/>
  <c r="C3990" i="8"/>
  <c r="B3990" i="8"/>
  <c r="C3989" i="8"/>
  <c r="B3989" i="8"/>
  <c r="C3988" i="8"/>
  <c r="B3988" i="8"/>
  <c r="C3987" i="8"/>
  <c r="B3987" i="8"/>
  <c r="C3986" i="8"/>
  <c r="B3986" i="8"/>
  <c r="C3985" i="8"/>
  <c r="B3985" i="8"/>
  <c r="C3984" i="8"/>
  <c r="B3984" i="8"/>
  <c r="C3983" i="8"/>
  <c r="B3983" i="8"/>
  <c r="C3982" i="8"/>
  <c r="B3982" i="8"/>
  <c r="C3981" i="8"/>
  <c r="B3981" i="8"/>
  <c r="C3980" i="8"/>
  <c r="B3980" i="8"/>
  <c r="C3979" i="8"/>
  <c r="B3979" i="8"/>
  <c r="C3978" i="8"/>
  <c r="B3978" i="8"/>
  <c r="C3977" i="8"/>
  <c r="B3977" i="8"/>
  <c r="C3976" i="8"/>
  <c r="B3976" i="8"/>
  <c r="C3975" i="8"/>
  <c r="B3975" i="8"/>
  <c r="C3974" i="8"/>
  <c r="B3974" i="8"/>
  <c r="C3973" i="8"/>
  <c r="B3973" i="8"/>
  <c r="C3972" i="8"/>
  <c r="B3972" i="8"/>
  <c r="C3971" i="8"/>
  <c r="B3971" i="8"/>
  <c r="C3970" i="8"/>
  <c r="B3970" i="8"/>
  <c r="C3969" i="8"/>
  <c r="B3969" i="8"/>
  <c r="C3968" i="8"/>
  <c r="B3968" i="8"/>
  <c r="C3967" i="8"/>
  <c r="B3967" i="8"/>
  <c r="C3966" i="8"/>
  <c r="B3966" i="8"/>
  <c r="C3965" i="8"/>
  <c r="B3965" i="8"/>
  <c r="C3964" i="8"/>
  <c r="B3964" i="8"/>
  <c r="C3963" i="8"/>
  <c r="B3963" i="8"/>
  <c r="C3962" i="8"/>
  <c r="B3962" i="8"/>
  <c r="C3961" i="8"/>
  <c r="B3961" i="8"/>
  <c r="C3960" i="8"/>
  <c r="B3960" i="8"/>
  <c r="C3959" i="8"/>
  <c r="B3959" i="8"/>
  <c r="C3958" i="8"/>
  <c r="B3958" i="8"/>
  <c r="C3957" i="8"/>
  <c r="B3957" i="8"/>
  <c r="C3956" i="8"/>
  <c r="B3956" i="8"/>
  <c r="C3955" i="8"/>
  <c r="B3955" i="8"/>
  <c r="C3954" i="8"/>
  <c r="B3954" i="8"/>
  <c r="C3953" i="8"/>
  <c r="B3953" i="8"/>
  <c r="C3952" i="8"/>
  <c r="B3952" i="8"/>
  <c r="C3951" i="8"/>
  <c r="B3951" i="8"/>
  <c r="C3950" i="8"/>
  <c r="B3950" i="8"/>
  <c r="C3949" i="8"/>
  <c r="B3949" i="8"/>
  <c r="C3948" i="8"/>
  <c r="B3948" i="8"/>
  <c r="C3947" i="8"/>
  <c r="B3947" i="8"/>
  <c r="C3946" i="8"/>
  <c r="B3946" i="8"/>
  <c r="C3945" i="8"/>
  <c r="B3945" i="8"/>
  <c r="C3944" i="8"/>
  <c r="B3944" i="8"/>
  <c r="C3943" i="8"/>
  <c r="B3943" i="8"/>
  <c r="C3942" i="8"/>
  <c r="B3942" i="8"/>
  <c r="C3941" i="8"/>
  <c r="B3941" i="8"/>
  <c r="C3940" i="8"/>
  <c r="B3940" i="8"/>
  <c r="C3939" i="8"/>
  <c r="B3939" i="8"/>
  <c r="C3938" i="8"/>
  <c r="B3938" i="8"/>
  <c r="C3937" i="8"/>
  <c r="B3937" i="8"/>
  <c r="C3936" i="8"/>
  <c r="B3936" i="8"/>
  <c r="C3935" i="8"/>
  <c r="B3935" i="8"/>
  <c r="C3934" i="8"/>
  <c r="B3934" i="8"/>
  <c r="C3933" i="8"/>
  <c r="B3933" i="8"/>
  <c r="C3932" i="8"/>
  <c r="B3932" i="8"/>
  <c r="C3931" i="8"/>
  <c r="B3931" i="8"/>
  <c r="C3930" i="8"/>
  <c r="B3930" i="8"/>
  <c r="C3929" i="8"/>
  <c r="B3929" i="8"/>
  <c r="C3928" i="8"/>
  <c r="B3928" i="8"/>
  <c r="C3927" i="8"/>
  <c r="B3927" i="8"/>
  <c r="C3926" i="8"/>
  <c r="B3926" i="8"/>
  <c r="C3925" i="8"/>
  <c r="B3925" i="8"/>
  <c r="C3924" i="8"/>
  <c r="B3924" i="8"/>
  <c r="C3923" i="8"/>
  <c r="B3923" i="8"/>
  <c r="C3922" i="8"/>
  <c r="B3922" i="8"/>
  <c r="C3921" i="8"/>
  <c r="B3921" i="8"/>
  <c r="C3920" i="8"/>
  <c r="B3920" i="8"/>
  <c r="C3919" i="8"/>
  <c r="B3919" i="8"/>
  <c r="C3918" i="8"/>
  <c r="B3918" i="8"/>
  <c r="C3917" i="8"/>
  <c r="B3917" i="8"/>
  <c r="C3916" i="8"/>
  <c r="B3916" i="8"/>
  <c r="C3915" i="8"/>
  <c r="B3915" i="8"/>
  <c r="C3914" i="8"/>
  <c r="B3914" i="8"/>
  <c r="C3913" i="8"/>
  <c r="B3913" i="8"/>
  <c r="C3912" i="8"/>
  <c r="B3912" i="8"/>
  <c r="C3911" i="8"/>
  <c r="B3911" i="8"/>
  <c r="C3910" i="8"/>
  <c r="B3910" i="8"/>
  <c r="C3909" i="8"/>
  <c r="B3909" i="8"/>
  <c r="C3908" i="8"/>
  <c r="B3908" i="8"/>
  <c r="C3907" i="8"/>
  <c r="B3907" i="8"/>
  <c r="C3906" i="8"/>
  <c r="B3906" i="8"/>
  <c r="C3905" i="8"/>
  <c r="B3905" i="8"/>
  <c r="C3904" i="8"/>
  <c r="B3904" i="8"/>
  <c r="C3903" i="8"/>
  <c r="B3903" i="8"/>
  <c r="C3902" i="8"/>
  <c r="B3902" i="8"/>
  <c r="C3901" i="8"/>
  <c r="B3901" i="8"/>
  <c r="C3900" i="8"/>
  <c r="B3900" i="8"/>
  <c r="C3899" i="8"/>
  <c r="B3899" i="8"/>
  <c r="C3898" i="8"/>
  <c r="B3898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693" i="8"/>
  <c r="C3897" i="8"/>
  <c r="B3897" i="8"/>
  <c r="C3896" i="8"/>
  <c r="B3896" i="8"/>
  <c r="C3895" i="8"/>
  <c r="B3895" i="8"/>
  <c r="C3894" i="8"/>
  <c r="B3894" i="8"/>
  <c r="C3893" i="8"/>
  <c r="B3893" i="8"/>
  <c r="C3892" i="8"/>
  <c r="B3892" i="8"/>
  <c r="C3891" i="8"/>
  <c r="B3891" i="8"/>
  <c r="C3890" i="8"/>
  <c r="B3890" i="8"/>
  <c r="C3889" i="8"/>
  <c r="B3889" i="8"/>
  <c r="C3888" i="8"/>
  <c r="B3888" i="8"/>
  <c r="C3887" i="8"/>
  <c r="B3887" i="8"/>
  <c r="C3886" i="8"/>
  <c r="B3886" i="8"/>
  <c r="C3885" i="8"/>
  <c r="B3885" i="8"/>
  <c r="C3884" i="8"/>
  <c r="B3884" i="8"/>
  <c r="C3883" i="8"/>
  <c r="B3883" i="8"/>
  <c r="C3882" i="8"/>
  <c r="B3882" i="8"/>
  <c r="C3881" i="8"/>
  <c r="B3881" i="8"/>
  <c r="C3880" i="8"/>
  <c r="B3880" i="8"/>
  <c r="C3879" i="8"/>
  <c r="B3879" i="8"/>
  <c r="C3878" i="8"/>
  <c r="B3878" i="8"/>
  <c r="C3877" i="8"/>
  <c r="B3877" i="8"/>
  <c r="C3876" i="8"/>
  <c r="B3876" i="8"/>
  <c r="C3875" i="8"/>
  <c r="B3875" i="8"/>
  <c r="C3874" i="8"/>
  <c r="B3874" i="8"/>
  <c r="C3873" i="8"/>
  <c r="B3873" i="8"/>
  <c r="C3872" i="8"/>
  <c r="B3872" i="8"/>
  <c r="C3871" i="8"/>
  <c r="B3871" i="8"/>
  <c r="C3870" i="8"/>
  <c r="B3870" i="8"/>
  <c r="C3869" i="8"/>
  <c r="B3869" i="8"/>
  <c r="C3868" i="8"/>
  <c r="B3868" i="8"/>
  <c r="C3867" i="8"/>
  <c r="B3867" i="8"/>
  <c r="C3866" i="8"/>
  <c r="B3866" i="8"/>
  <c r="C3865" i="8"/>
  <c r="B3865" i="8"/>
  <c r="C3864" i="8"/>
  <c r="B3864" i="8"/>
  <c r="C3863" i="8"/>
  <c r="B3863" i="8"/>
  <c r="C3862" i="8"/>
  <c r="B3862" i="8"/>
  <c r="C3861" i="8"/>
  <c r="B3861" i="8"/>
  <c r="C3860" i="8"/>
  <c r="B3860" i="8"/>
  <c r="C3859" i="8"/>
  <c r="B3859" i="8"/>
  <c r="C3858" i="8"/>
  <c r="B3858" i="8"/>
  <c r="C3857" i="8"/>
  <c r="B3857" i="8"/>
  <c r="C3856" i="8"/>
  <c r="B3856" i="8"/>
  <c r="C3855" i="8"/>
  <c r="B3855" i="8"/>
  <c r="C3854" i="8"/>
  <c r="B3854" i="8"/>
  <c r="C3853" i="8"/>
  <c r="B3853" i="8"/>
  <c r="C3852" i="8"/>
  <c r="B3852" i="8"/>
  <c r="C3851" i="8"/>
  <c r="B3851" i="8"/>
  <c r="C3850" i="8"/>
  <c r="B3850" i="8"/>
  <c r="C3849" i="8"/>
  <c r="B3849" i="8"/>
  <c r="C3848" i="8"/>
  <c r="B3848" i="8"/>
  <c r="C3847" i="8"/>
  <c r="B3847" i="8"/>
  <c r="C3846" i="8"/>
  <c r="B3846" i="8"/>
  <c r="C3845" i="8"/>
  <c r="B3845" i="8"/>
  <c r="C3844" i="8"/>
  <c r="B3844" i="8"/>
  <c r="C3843" i="8"/>
  <c r="B3843" i="8"/>
  <c r="C3842" i="8"/>
  <c r="B3842" i="8"/>
  <c r="C3841" i="8"/>
  <c r="B3841" i="8"/>
  <c r="C3840" i="8"/>
  <c r="B3840" i="8"/>
  <c r="C3839" i="8"/>
  <c r="B3839" i="8"/>
  <c r="C3838" i="8"/>
  <c r="B3838" i="8"/>
  <c r="C3837" i="8"/>
  <c r="B3837" i="8"/>
  <c r="C3836" i="8"/>
  <c r="B3836" i="8"/>
  <c r="C3835" i="8"/>
  <c r="B3835" i="8"/>
  <c r="C3834" i="8"/>
  <c r="B3834" i="8"/>
  <c r="C3833" i="8"/>
  <c r="B3833" i="8"/>
  <c r="C3832" i="8"/>
  <c r="B3832" i="8"/>
  <c r="C3831" i="8"/>
  <c r="B3831" i="8"/>
  <c r="C3830" i="8"/>
  <c r="B3830" i="8"/>
  <c r="C3829" i="8"/>
  <c r="B3829" i="8"/>
  <c r="C3828" i="8"/>
  <c r="B3828" i="8"/>
  <c r="C3827" i="8"/>
  <c r="B3827" i="8"/>
  <c r="C3826" i="8"/>
  <c r="B3826" i="8"/>
  <c r="C3825" i="8"/>
  <c r="B3825" i="8"/>
  <c r="C3824" i="8"/>
  <c r="B3824" i="8"/>
  <c r="C3823" i="8"/>
  <c r="B3823" i="8"/>
  <c r="C3822" i="8"/>
  <c r="B3822" i="8"/>
  <c r="C3821" i="8"/>
  <c r="B3821" i="8"/>
  <c r="C3820" i="8"/>
  <c r="B3820" i="8"/>
  <c r="C3819" i="8"/>
  <c r="B3819" i="8"/>
  <c r="C3818" i="8"/>
  <c r="B3818" i="8"/>
  <c r="C3817" i="8"/>
  <c r="B3817" i="8"/>
  <c r="C3816" i="8"/>
  <c r="B3816" i="8"/>
  <c r="C3815" i="8"/>
  <c r="B3815" i="8"/>
  <c r="C3814" i="8"/>
  <c r="B3814" i="8"/>
  <c r="C3813" i="8"/>
  <c r="B3813" i="8"/>
  <c r="C3812" i="8"/>
  <c r="B3812" i="8"/>
  <c r="C3811" i="8"/>
  <c r="B3811" i="8"/>
  <c r="C3810" i="8"/>
  <c r="B3810" i="8"/>
  <c r="C3809" i="8"/>
  <c r="B3809" i="8"/>
  <c r="C3808" i="8"/>
  <c r="B3808" i="8"/>
  <c r="C3807" i="8"/>
  <c r="B3807" i="8"/>
  <c r="C3806" i="8"/>
  <c r="B3806" i="8"/>
  <c r="C3805" i="8"/>
  <c r="B3805" i="8"/>
  <c r="C3804" i="8"/>
  <c r="B3804" i="8"/>
  <c r="C3803" i="8"/>
  <c r="B3803" i="8"/>
  <c r="C3802" i="8"/>
  <c r="B3802" i="8"/>
  <c r="C3801" i="8"/>
  <c r="B3801" i="8"/>
  <c r="C3800" i="8"/>
  <c r="B3800" i="8"/>
  <c r="C3799" i="8"/>
  <c r="B3799" i="8"/>
  <c r="C3798" i="8"/>
  <c r="B3798" i="8"/>
  <c r="C3797" i="8"/>
  <c r="B3797" i="8"/>
  <c r="C3796" i="8"/>
  <c r="B3796" i="8"/>
  <c r="C3795" i="8"/>
  <c r="B3795" i="8"/>
  <c r="C3794" i="8"/>
  <c r="B3794" i="8"/>
  <c r="C3793" i="8"/>
  <c r="B3793" i="8"/>
  <c r="C3792" i="8"/>
  <c r="B3792" i="8"/>
  <c r="C3791" i="8"/>
  <c r="B3791" i="8"/>
  <c r="C3790" i="8"/>
  <c r="B3790" i="8"/>
  <c r="C3789" i="8"/>
  <c r="B3789" i="8"/>
  <c r="C3788" i="8"/>
  <c r="B3788" i="8"/>
  <c r="C3787" i="8"/>
  <c r="B3787" i="8"/>
  <c r="C3786" i="8"/>
  <c r="B3786" i="8"/>
  <c r="C3785" i="8"/>
  <c r="B3785" i="8"/>
  <c r="C3784" i="8"/>
  <c r="B3784" i="8"/>
  <c r="C3783" i="8"/>
  <c r="B3783" i="8"/>
  <c r="C3782" i="8"/>
  <c r="B3782" i="8"/>
  <c r="C3781" i="8"/>
  <c r="B3781" i="8"/>
  <c r="C3780" i="8"/>
  <c r="B3780" i="8"/>
  <c r="C3779" i="8"/>
  <c r="B3779" i="8"/>
  <c r="C3778" i="8"/>
  <c r="B3778" i="8"/>
  <c r="C3777" i="8"/>
  <c r="B3777" i="8"/>
  <c r="C3776" i="8"/>
  <c r="B3776" i="8"/>
  <c r="C3775" i="8"/>
  <c r="B3775" i="8"/>
  <c r="C3774" i="8"/>
  <c r="B3774" i="8"/>
  <c r="C3773" i="8"/>
  <c r="B3773" i="8"/>
  <c r="C3772" i="8"/>
  <c r="B3772" i="8"/>
  <c r="C3771" i="8"/>
  <c r="B3771" i="8"/>
  <c r="C3770" i="8"/>
  <c r="B3770" i="8"/>
  <c r="C3769" i="8"/>
  <c r="B3769" i="8"/>
  <c r="C3768" i="8"/>
  <c r="B3768" i="8"/>
  <c r="C3767" i="8"/>
  <c r="B3767" i="8"/>
  <c r="C3766" i="8"/>
  <c r="B3766" i="8"/>
  <c r="C3765" i="8"/>
  <c r="B3765" i="8"/>
  <c r="C3764" i="8"/>
  <c r="B3764" i="8"/>
  <c r="C3763" i="8"/>
  <c r="B3763" i="8"/>
  <c r="C3762" i="8"/>
  <c r="B3762" i="8"/>
  <c r="C3761" i="8"/>
  <c r="B3761" i="8"/>
  <c r="C3760" i="8"/>
  <c r="B3760" i="8"/>
  <c r="C3759" i="8"/>
  <c r="B3759" i="8"/>
  <c r="C3758" i="8"/>
  <c r="B3758" i="8"/>
  <c r="C3757" i="8"/>
  <c r="B3757" i="8"/>
  <c r="C3756" i="8"/>
  <c r="B3756" i="8"/>
  <c r="C3755" i="8"/>
  <c r="B3755" i="8"/>
  <c r="C3754" i="8"/>
  <c r="B3754" i="8"/>
  <c r="C3753" i="8"/>
  <c r="B3753" i="8"/>
  <c r="C3752" i="8"/>
  <c r="B3752" i="8"/>
  <c r="C3751" i="8"/>
  <c r="B3751" i="8"/>
  <c r="C3750" i="8"/>
  <c r="B3750" i="8"/>
  <c r="C3749" i="8"/>
  <c r="B3749" i="8"/>
  <c r="C3748" i="8"/>
  <c r="B3748" i="8"/>
  <c r="C3747" i="8"/>
  <c r="B3747" i="8"/>
  <c r="C3746" i="8"/>
  <c r="B3746" i="8"/>
  <c r="C3745" i="8"/>
  <c r="B3745" i="8"/>
  <c r="C3744" i="8"/>
  <c r="B3744" i="8"/>
  <c r="C3743" i="8"/>
  <c r="B3743" i="8"/>
  <c r="C3742" i="8"/>
  <c r="B3742" i="8"/>
  <c r="C3741" i="8"/>
  <c r="B3741" i="8"/>
  <c r="C3740" i="8"/>
  <c r="B3740" i="8"/>
  <c r="C3739" i="8"/>
  <c r="B3739" i="8"/>
  <c r="C3738" i="8"/>
  <c r="B3738" i="8"/>
  <c r="C3737" i="8"/>
  <c r="B3737" i="8"/>
  <c r="C3736" i="8"/>
  <c r="B3736" i="8"/>
  <c r="C3735" i="8"/>
  <c r="B3735" i="8"/>
  <c r="C3734" i="8"/>
  <c r="B3734" i="8"/>
  <c r="C3733" i="8"/>
  <c r="B3733" i="8"/>
  <c r="C3732" i="8"/>
  <c r="B3732" i="8"/>
  <c r="C3731" i="8"/>
  <c r="B3731" i="8"/>
  <c r="C3730" i="8"/>
  <c r="B3730" i="8"/>
  <c r="C3729" i="8"/>
  <c r="B3729" i="8"/>
  <c r="C3728" i="8"/>
  <c r="B3728" i="8"/>
  <c r="C3727" i="8"/>
  <c r="B3727" i="8"/>
  <c r="C3726" i="8"/>
  <c r="B3726" i="8"/>
  <c r="C3725" i="8"/>
  <c r="B3725" i="8"/>
  <c r="C3724" i="8"/>
  <c r="B3724" i="8"/>
  <c r="C3723" i="8"/>
  <c r="B3723" i="8"/>
  <c r="C3722" i="8"/>
  <c r="B3722" i="8"/>
  <c r="C3721" i="8"/>
  <c r="B3721" i="8"/>
  <c r="C3720" i="8"/>
  <c r="B3720" i="8"/>
  <c r="C3719" i="8"/>
  <c r="B3719" i="8"/>
  <c r="C3718" i="8"/>
  <c r="B3718" i="8"/>
  <c r="C3717" i="8"/>
  <c r="B3717" i="8"/>
  <c r="C3716" i="8"/>
  <c r="B3716" i="8"/>
  <c r="C3715" i="8"/>
  <c r="B3715" i="8"/>
  <c r="C3714" i="8"/>
  <c r="B3714" i="8"/>
  <c r="C3713" i="8"/>
  <c r="B3713" i="8"/>
  <c r="C3712" i="8"/>
  <c r="B3712" i="8"/>
  <c r="C3711" i="8"/>
  <c r="B3711" i="8"/>
  <c r="C3710" i="8"/>
  <c r="B3710" i="8"/>
  <c r="C3709" i="8"/>
  <c r="B3709" i="8"/>
  <c r="C3708" i="8"/>
  <c r="B3708" i="8"/>
  <c r="C3707" i="8"/>
  <c r="B3707" i="8"/>
  <c r="C3706" i="8"/>
  <c r="B3706" i="8"/>
  <c r="C3705" i="8"/>
  <c r="B3705" i="8"/>
  <c r="C3704" i="8"/>
  <c r="B3704" i="8"/>
  <c r="C3703" i="8"/>
  <c r="B3703" i="8"/>
  <c r="C3702" i="8"/>
  <c r="B3702" i="8"/>
  <c r="C3701" i="8"/>
  <c r="B3701" i="8"/>
  <c r="C3700" i="8"/>
  <c r="B3700" i="8"/>
  <c r="C3699" i="8"/>
  <c r="B3699" i="8"/>
  <c r="C3698" i="8"/>
  <c r="B3698" i="8"/>
  <c r="C3697" i="8"/>
  <c r="B3697" i="8"/>
  <c r="C3696" i="8"/>
  <c r="B3696" i="8"/>
  <c r="C3695" i="8"/>
  <c r="B3695" i="8"/>
  <c r="C3694" i="8"/>
  <c r="B3694" i="8"/>
  <c r="C3693" i="8"/>
  <c r="B3693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488" i="8"/>
  <c r="C3692" i="8"/>
  <c r="B3692" i="8"/>
  <c r="C3691" i="8"/>
  <c r="B3691" i="8"/>
  <c r="C3690" i="8"/>
  <c r="B3690" i="8"/>
  <c r="C3689" i="8"/>
  <c r="B3689" i="8"/>
  <c r="C3688" i="8"/>
  <c r="B3688" i="8"/>
  <c r="C3687" i="8"/>
  <c r="B3687" i="8"/>
  <c r="C3686" i="8"/>
  <c r="B3686" i="8"/>
  <c r="C3685" i="8"/>
  <c r="B3685" i="8"/>
  <c r="C3684" i="8"/>
  <c r="B3684" i="8"/>
  <c r="C3683" i="8"/>
  <c r="B3683" i="8"/>
  <c r="C3682" i="8"/>
  <c r="B3682" i="8"/>
  <c r="C3681" i="8"/>
  <c r="B3681" i="8"/>
  <c r="C3680" i="8"/>
  <c r="B3680" i="8"/>
  <c r="C3679" i="8"/>
  <c r="B3679" i="8"/>
  <c r="C3678" i="8"/>
  <c r="B3678" i="8"/>
  <c r="C3677" i="8"/>
  <c r="B3677" i="8"/>
  <c r="C3676" i="8"/>
  <c r="B3676" i="8"/>
  <c r="C3675" i="8"/>
  <c r="B3675" i="8"/>
  <c r="C3674" i="8"/>
  <c r="B3674" i="8"/>
  <c r="C3673" i="8"/>
  <c r="B3673" i="8"/>
  <c r="C3672" i="8"/>
  <c r="B3672" i="8"/>
  <c r="C3671" i="8"/>
  <c r="B3671" i="8"/>
  <c r="C3670" i="8"/>
  <c r="B3670" i="8"/>
  <c r="C3669" i="8"/>
  <c r="B3669" i="8"/>
  <c r="C3668" i="8"/>
  <c r="B3668" i="8"/>
  <c r="C3667" i="8"/>
  <c r="B3667" i="8"/>
  <c r="C3666" i="8"/>
  <c r="B3666" i="8"/>
  <c r="C3665" i="8"/>
  <c r="B3665" i="8"/>
  <c r="C3664" i="8"/>
  <c r="B3664" i="8"/>
  <c r="C3663" i="8"/>
  <c r="B3663" i="8"/>
  <c r="C3662" i="8"/>
  <c r="B3662" i="8"/>
  <c r="C3661" i="8"/>
  <c r="B3661" i="8"/>
  <c r="C3660" i="8"/>
  <c r="B3660" i="8"/>
  <c r="C3659" i="8"/>
  <c r="B3659" i="8"/>
  <c r="C3658" i="8"/>
  <c r="B3658" i="8"/>
  <c r="C3657" i="8"/>
  <c r="B3657" i="8"/>
  <c r="C3656" i="8"/>
  <c r="B3656" i="8"/>
  <c r="C3655" i="8"/>
  <c r="B3655" i="8"/>
  <c r="C3654" i="8"/>
  <c r="B3654" i="8"/>
  <c r="C3653" i="8"/>
  <c r="B3653" i="8"/>
  <c r="C3652" i="8"/>
  <c r="B3652" i="8"/>
  <c r="C3651" i="8"/>
  <c r="B3651" i="8"/>
  <c r="C3650" i="8"/>
  <c r="B3650" i="8"/>
  <c r="C3649" i="8"/>
  <c r="B3649" i="8"/>
  <c r="C3648" i="8"/>
  <c r="B3648" i="8"/>
  <c r="C3647" i="8"/>
  <c r="B3647" i="8"/>
  <c r="C3646" i="8"/>
  <c r="B3646" i="8"/>
  <c r="C3645" i="8"/>
  <c r="B3645" i="8"/>
  <c r="C3644" i="8"/>
  <c r="B3644" i="8"/>
  <c r="C3643" i="8"/>
  <c r="B3643" i="8"/>
  <c r="C3642" i="8"/>
  <c r="B3642" i="8"/>
  <c r="C3641" i="8"/>
  <c r="B3641" i="8"/>
  <c r="C3640" i="8"/>
  <c r="B3640" i="8"/>
  <c r="C3639" i="8"/>
  <c r="B3639" i="8"/>
  <c r="C3638" i="8"/>
  <c r="B3638" i="8"/>
  <c r="C3637" i="8"/>
  <c r="B3637" i="8"/>
  <c r="C3636" i="8"/>
  <c r="B3636" i="8"/>
  <c r="C3635" i="8"/>
  <c r="B3635" i="8"/>
  <c r="C3634" i="8"/>
  <c r="B3634" i="8"/>
  <c r="C3633" i="8"/>
  <c r="B3633" i="8"/>
  <c r="C3632" i="8"/>
  <c r="B3632" i="8"/>
  <c r="C3631" i="8"/>
  <c r="B3631" i="8"/>
  <c r="C3630" i="8"/>
  <c r="B3630" i="8"/>
  <c r="C3629" i="8"/>
  <c r="B3629" i="8"/>
  <c r="C3628" i="8"/>
  <c r="B3628" i="8"/>
  <c r="C3627" i="8"/>
  <c r="B3627" i="8"/>
  <c r="C3626" i="8"/>
  <c r="B3626" i="8"/>
  <c r="C3625" i="8"/>
  <c r="B3625" i="8"/>
  <c r="C3624" i="8"/>
  <c r="B3624" i="8"/>
  <c r="C3623" i="8"/>
  <c r="B3623" i="8"/>
  <c r="C3622" i="8"/>
  <c r="B3622" i="8"/>
  <c r="C3621" i="8"/>
  <c r="B3621" i="8"/>
  <c r="C3620" i="8"/>
  <c r="B3620" i="8"/>
  <c r="C3619" i="8"/>
  <c r="B3619" i="8"/>
  <c r="C3618" i="8"/>
  <c r="B3618" i="8"/>
  <c r="C3617" i="8"/>
  <c r="B3617" i="8"/>
  <c r="C3616" i="8"/>
  <c r="B3616" i="8"/>
  <c r="C3615" i="8"/>
  <c r="B3615" i="8"/>
  <c r="C3614" i="8"/>
  <c r="B3614" i="8"/>
  <c r="C3613" i="8"/>
  <c r="B3613" i="8"/>
  <c r="C3612" i="8"/>
  <c r="B3612" i="8"/>
  <c r="C3611" i="8"/>
  <c r="B3611" i="8"/>
  <c r="C3610" i="8"/>
  <c r="B3610" i="8"/>
  <c r="C3609" i="8"/>
  <c r="B3609" i="8"/>
  <c r="C3608" i="8"/>
  <c r="B3608" i="8"/>
  <c r="C3607" i="8"/>
  <c r="B3607" i="8"/>
  <c r="C3606" i="8"/>
  <c r="B3606" i="8"/>
  <c r="C3605" i="8"/>
  <c r="B3605" i="8"/>
  <c r="C3604" i="8"/>
  <c r="B3604" i="8"/>
  <c r="C3603" i="8"/>
  <c r="B3603" i="8"/>
  <c r="C3602" i="8"/>
  <c r="B3602" i="8"/>
  <c r="C3601" i="8"/>
  <c r="B3601" i="8"/>
  <c r="C3600" i="8"/>
  <c r="B3600" i="8"/>
  <c r="C3599" i="8"/>
  <c r="B3599" i="8"/>
  <c r="C3598" i="8"/>
  <c r="B3598" i="8"/>
  <c r="C3597" i="8"/>
  <c r="B3597" i="8"/>
  <c r="C3596" i="8"/>
  <c r="B3596" i="8"/>
  <c r="C3595" i="8"/>
  <c r="B3595" i="8"/>
  <c r="C3594" i="8"/>
  <c r="B3594" i="8"/>
  <c r="C3593" i="8"/>
  <c r="B3593" i="8"/>
  <c r="C3592" i="8"/>
  <c r="B3592" i="8"/>
  <c r="C3591" i="8"/>
  <c r="B3591" i="8"/>
  <c r="C3590" i="8"/>
  <c r="B3590" i="8"/>
  <c r="C3589" i="8"/>
  <c r="B3589" i="8"/>
  <c r="C3588" i="8"/>
  <c r="B3588" i="8"/>
  <c r="C3587" i="8"/>
  <c r="B3587" i="8"/>
  <c r="C3586" i="8"/>
  <c r="B3586" i="8"/>
  <c r="C3585" i="8"/>
  <c r="B3585" i="8"/>
  <c r="C3584" i="8"/>
  <c r="B3584" i="8"/>
  <c r="C3583" i="8"/>
  <c r="B3583" i="8"/>
  <c r="C3582" i="8"/>
  <c r="B3582" i="8"/>
  <c r="C3581" i="8"/>
  <c r="B3581" i="8"/>
  <c r="C3580" i="8"/>
  <c r="B3580" i="8"/>
  <c r="C3579" i="8"/>
  <c r="B3579" i="8"/>
  <c r="C3578" i="8"/>
  <c r="B3578" i="8"/>
  <c r="C3577" i="8"/>
  <c r="B3577" i="8"/>
  <c r="C3576" i="8"/>
  <c r="B3576" i="8"/>
  <c r="C3575" i="8"/>
  <c r="B3575" i="8"/>
  <c r="C3574" i="8"/>
  <c r="B3574" i="8"/>
  <c r="C3573" i="8"/>
  <c r="B3573" i="8"/>
  <c r="C3572" i="8"/>
  <c r="B3572" i="8"/>
  <c r="C3571" i="8"/>
  <c r="B3571" i="8"/>
  <c r="C3570" i="8"/>
  <c r="B3570" i="8"/>
  <c r="C3569" i="8"/>
  <c r="B3569" i="8"/>
  <c r="C3568" i="8"/>
  <c r="B3568" i="8"/>
  <c r="C3567" i="8"/>
  <c r="B3567" i="8"/>
  <c r="C3566" i="8"/>
  <c r="B3566" i="8"/>
  <c r="C3565" i="8"/>
  <c r="B3565" i="8"/>
  <c r="C3564" i="8"/>
  <c r="B3564" i="8"/>
  <c r="C3563" i="8"/>
  <c r="B3563" i="8"/>
  <c r="C3562" i="8"/>
  <c r="B3562" i="8"/>
  <c r="C3561" i="8"/>
  <c r="B3561" i="8"/>
  <c r="C3560" i="8"/>
  <c r="B3560" i="8"/>
  <c r="C3559" i="8"/>
  <c r="B3559" i="8"/>
  <c r="C3558" i="8"/>
  <c r="B3558" i="8"/>
  <c r="C3557" i="8"/>
  <c r="B3557" i="8"/>
  <c r="C3556" i="8"/>
  <c r="B3556" i="8"/>
  <c r="C3555" i="8"/>
  <c r="B3555" i="8"/>
  <c r="C3554" i="8"/>
  <c r="B3554" i="8"/>
  <c r="C3553" i="8"/>
  <c r="B3553" i="8"/>
  <c r="C3552" i="8"/>
  <c r="B3552" i="8"/>
  <c r="C3551" i="8"/>
  <c r="B3551" i="8"/>
  <c r="C3550" i="8"/>
  <c r="B3550" i="8"/>
  <c r="C3549" i="8"/>
  <c r="B3549" i="8"/>
  <c r="C3548" i="8"/>
  <c r="B3548" i="8"/>
  <c r="C3547" i="8"/>
  <c r="B3547" i="8"/>
  <c r="C3546" i="8"/>
  <c r="B3546" i="8"/>
  <c r="C3545" i="8"/>
  <c r="B3545" i="8"/>
  <c r="C3544" i="8"/>
  <c r="B3544" i="8"/>
  <c r="C3543" i="8"/>
  <c r="B3543" i="8"/>
  <c r="C3542" i="8"/>
  <c r="B3542" i="8"/>
  <c r="C3541" i="8"/>
  <c r="B3541" i="8"/>
  <c r="C3540" i="8"/>
  <c r="B3540" i="8"/>
  <c r="C3539" i="8"/>
  <c r="B3539" i="8"/>
  <c r="C3538" i="8"/>
  <c r="B3538" i="8"/>
  <c r="C3537" i="8"/>
  <c r="B3537" i="8"/>
  <c r="C3536" i="8"/>
  <c r="B3536" i="8"/>
  <c r="C3535" i="8"/>
  <c r="B3535" i="8"/>
  <c r="C3534" i="8"/>
  <c r="B3534" i="8"/>
  <c r="C3533" i="8"/>
  <c r="B3533" i="8"/>
  <c r="C3532" i="8"/>
  <c r="B3532" i="8"/>
  <c r="C3531" i="8"/>
  <c r="B3531" i="8"/>
  <c r="C3530" i="8"/>
  <c r="B3530" i="8"/>
  <c r="C3529" i="8"/>
  <c r="B3529" i="8"/>
  <c r="C3528" i="8"/>
  <c r="B3528" i="8"/>
  <c r="C3527" i="8"/>
  <c r="B3527" i="8"/>
  <c r="C3526" i="8"/>
  <c r="B3526" i="8"/>
  <c r="C3525" i="8"/>
  <c r="B3525" i="8"/>
  <c r="C3524" i="8"/>
  <c r="B3524" i="8"/>
  <c r="C3523" i="8"/>
  <c r="B3523" i="8"/>
  <c r="C3522" i="8"/>
  <c r="B3522" i="8"/>
  <c r="C3521" i="8"/>
  <c r="B3521" i="8"/>
  <c r="C3520" i="8"/>
  <c r="B3520" i="8"/>
  <c r="C3519" i="8"/>
  <c r="B3519" i="8"/>
  <c r="C3518" i="8"/>
  <c r="B3518" i="8"/>
  <c r="C3517" i="8"/>
  <c r="B3517" i="8"/>
  <c r="C3516" i="8"/>
  <c r="B3516" i="8"/>
  <c r="C3515" i="8"/>
  <c r="B3515" i="8"/>
  <c r="C3514" i="8"/>
  <c r="B3514" i="8"/>
  <c r="C3513" i="8"/>
  <c r="B3513" i="8"/>
  <c r="C3512" i="8"/>
  <c r="B3512" i="8"/>
  <c r="C3511" i="8"/>
  <c r="B3511" i="8"/>
  <c r="C3510" i="8"/>
  <c r="B3510" i="8"/>
  <c r="C3509" i="8"/>
  <c r="B3509" i="8"/>
  <c r="C3508" i="8"/>
  <c r="B3508" i="8"/>
  <c r="C3507" i="8"/>
  <c r="B3507" i="8"/>
  <c r="C3506" i="8"/>
  <c r="B3506" i="8"/>
  <c r="C3505" i="8"/>
  <c r="B3505" i="8"/>
  <c r="C3504" i="8"/>
  <c r="B3504" i="8"/>
  <c r="C3503" i="8"/>
  <c r="B3503" i="8"/>
  <c r="C3502" i="8"/>
  <c r="B3502" i="8"/>
  <c r="C3501" i="8"/>
  <c r="B3501" i="8"/>
  <c r="C3500" i="8"/>
  <c r="B3500" i="8"/>
  <c r="C3499" i="8"/>
  <c r="B3499" i="8"/>
  <c r="C3498" i="8"/>
  <c r="B3498" i="8"/>
  <c r="C3497" i="8"/>
  <c r="B3497" i="8"/>
  <c r="C3496" i="8"/>
  <c r="B3496" i="8"/>
  <c r="C3495" i="8"/>
  <c r="B3495" i="8"/>
  <c r="C3494" i="8"/>
  <c r="B3494" i="8"/>
  <c r="C3493" i="8"/>
  <c r="B3493" i="8"/>
  <c r="C3492" i="8"/>
  <c r="B3492" i="8"/>
  <c r="C3491" i="8"/>
  <c r="B3491" i="8"/>
  <c r="C3490" i="8"/>
  <c r="B3490" i="8"/>
  <c r="C3489" i="8"/>
  <c r="B3489" i="8"/>
  <c r="C3488" i="8"/>
  <c r="B3488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283" i="8"/>
  <c r="C3487" i="8"/>
  <c r="B3487" i="8"/>
  <c r="C3486" i="8"/>
  <c r="B3486" i="8"/>
  <c r="C3485" i="8"/>
  <c r="B3485" i="8"/>
  <c r="C3484" i="8"/>
  <c r="B3484" i="8"/>
  <c r="C3483" i="8"/>
  <c r="B3483" i="8"/>
  <c r="C3482" i="8"/>
  <c r="B3482" i="8"/>
  <c r="C3481" i="8"/>
  <c r="B3481" i="8"/>
  <c r="C3480" i="8"/>
  <c r="B3480" i="8"/>
  <c r="C3479" i="8"/>
  <c r="B3479" i="8"/>
  <c r="C3478" i="8"/>
  <c r="B3478" i="8"/>
  <c r="C3477" i="8"/>
  <c r="B3477" i="8"/>
  <c r="C3476" i="8"/>
  <c r="B3476" i="8"/>
  <c r="C3475" i="8"/>
  <c r="B3475" i="8"/>
  <c r="C3474" i="8"/>
  <c r="B3474" i="8"/>
  <c r="C3473" i="8"/>
  <c r="B3473" i="8"/>
  <c r="C3472" i="8"/>
  <c r="B3472" i="8"/>
  <c r="C3471" i="8"/>
  <c r="B3471" i="8"/>
  <c r="C3470" i="8"/>
  <c r="B3470" i="8"/>
  <c r="C3469" i="8"/>
  <c r="B3469" i="8"/>
  <c r="C3468" i="8"/>
  <c r="B3468" i="8"/>
  <c r="C3467" i="8"/>
  <c r="B3467" i="8"/>
  <c r="C3466" i="8"/>
  <c r="B3466" i="8"/>
  <c r="C3465" i="8"/>
  <c r="B3465" i="8"/>
  <c r="C3464" i="8"/>
  <c r="B3464" i="8"/>
  <c r="C3463" i="8"/>
  <c r="B3463" i="8"/>
  <c r="C3462" i="8"/>
  <c r="B3462" i="8"/>
  <c r="C3461" i="8"/>
  <c r="B3461" i="8"/>
  <c r="C3460" i="8"/>
  <c r="B3460" i="8"/>
  <c r="C3459" i="8"/>
  <c r="B3459" i="8"/>
  <c r="C3458" i="8"/>
  <c r="B3458" i="8"/>
  <c r="C3457" i="8"/>
  <c r="B3457" i="8"/>
  <c r="C3456" i="8"/>
  <c r="B3456" i="8"/>
  <c r="C3455" i="8"/>
  <c r="B3455" i="8"/>
  <c r="C3454" i="8"/>
  <c r="B3454" i="8"/>
  <c r="C3453" i="8"/>
  <c r="B3453" i="8"/>
  <c r="C3452" i="8"/>
  <c r="B3452" i="8"/>
  <c r="C3451" i="8"/>
  <c r="B3451" i="8"/>
  <c r="C3450" i="8"/>
  <c r="B3450" i="8"/>
  <c r="C3449" i="8"/>
  <c r="B3449" i="8"/>
  <c r="C3448" i="8"/>
  <c r="B3448" i="8"/>
  <c r="C3447" i="8"/>
  <c r="B3447" i="8"/>
  <c r="C3446" i="8"/>
  <c r="B3446" i="8"/>
  <c r="C3445" i="8"/>
  <c r="B3445" i="8"/>
  <c r="C3444" i="8"/>
  <c r="B3444" i="8"/>
  <c r="C3443" i="8"/>
  <c r="B3443" i="8"/>
  <c r="C3442" i="8"/>
  <c r="B3442" i="8"/>
  <c r="C3441" i="8"/>
  <c r="B3441" i="8"/>
  <c r="C3440" i="8"/>
  <c r="B3440" i="8"/>
  <c r="C3439" i="8"/>
  <c r="B3439" i="8"/>
  <c r="C3438" i="8"/>
  <c r="B3438" i="8"/>
  <c r="C3437" i="8"/>
  <c r="B3437" i="8"/>
  <c r="C3436" i="8"/>
  <c r="B3436" i="8"/>
  <c r="C3435" i="8"/>
  <c r="B3435" i="8"/>
  <c r="C3434" i="8"/>
  <c r="B3434" i="8"/>
  <c r="C3433" i="8"/>
  <c r="B3433" i="8"/>
  <c r="C3432" i="8"/>
  <c r="B3432" i="8"/>
  <c r="C3431" i="8"/>
  <c r="B3431" i="8"/>
  <c r="C3430" i="8"/>
  <c r="B3430" i="8"/>
  <c r="C3429" i="8"/>
  <c r="B3429" i="8"/>
  <c r="C3428" i="8"/>
  <c r="B3428" i="8"/>
  <c r="C3427" i="8"/>
  <c r="B3427" i="8"/>
  <c r="C3426" i="8"/>
  <c r="B3426" i="8"/>
  <c r="C3425" i="8"/>
  <c r="B3425" i="8"/>
  <c r="C3424" i="8"/>
  <c r="B3424" i="8"/>
  <c r="C3423" i="8"/>
  <c r="B3423" i="8"/>
  <c r="C3422" i="8"/>
  <c r="B3422" i="8"/>
  <c r="C3421" i="8"/>
  <c r="B3421" i="8"/>
  <c r="C3420" i="8"/>
  <c r="B3420" i="8"/>
  <c r="C3419" i="8"/>
  <c r="B3419" i="8"/>
  <c r="C3418" i="8"/>
  <c r="B3418" i="8"/>
  <c r="C3417" i="8"/>
  <c r="B3417" i="8"/>
  <c r="C3416" i="8"/>
  <c r="B3416" i="8"/>
  <c r="C3415" i="8"/>
  <c r="B3415" i="8"/>
  <c r="C3414" i="8"/>
  <c r="B3414" i="8"/>
  <c r="C3413" i="8"/>
  <c r="B3413" i="8"/>
  <c r="C3412" i="8"/>
  <c r="B3412" i="8"/>
  <c r="C3411" i="8"/>
  <c r="B3411" i="8"/>
  <c r="C3410" i="8"/>
  <c r="B3410" i="8"/>
  <c r="C3409" i="8"/>
  <c r="B3409" i="8"/>
  <c r="C3408" i="8"/>
  <c r="B3408" i="8"/>
  <c r="C3407" i="8"/>
  <c r="B3407" i="8"/>
  <c r="C3406" i="8"/>
  <c r="B3406" i="8"/>
  <c r="C3405" i="8"/>
  <c r="B3405" i="8"/>
  <c r="C3404" i="8"/>
  <c r="B3404" i="8"/>
  <c r="C3403" i="8"/>
  <c r="B3403" i="8"/>
  <c r="C3402" i="8"/>
  <c r="B3402" i="8"/>
  <c r="C3401" i="8"/>
  <c r="B3401" i="8"/>
  <c r="C3400" i="8"/>
  <c r="B3400" i="8"/>
  <c r="C3399" i="8"/>
  <c r="B3399" i="8"/>
  <c r="C3398" i="8"/>
  <c r="B3398" i="8"/>
  <c r="C3397" i="8"/>
  <c r="B3397" i="8"/>
  <c r="C3396" i="8"/>
  <c r="B3396" i="8"/>
  <c r="C3395" i="8"/>
  <c r="B3395" i="8"/>
  <c r="C3394" i="8"/>
  <c r="B3394" i="8"/>
  <c r="C3393" i="8"/>
  <c r="B3393" i="8"/>
  <c r="C3392" i="8"/>
  <c r="B3392" i="8"/>
  <c r="C3391" i="8"/>
  <c r="B3391" i="8"/>
  <c r="C3390" i="8"/>
  <c r="B3390" i="8"/>
  <c r="C3389" i="8"/>
  <c r="B3389" i="8"/>
  <c r="C3388" i="8"/>
  <c r="B3388" i="8"/>
  <c r="C3387" i="8"/>
  <c r="B3387" i="8"/>
  <c r="C3386" i="8"/>
  <c r="B3386" i="8"/>
  <c r="C3385" i="8"/>
  <c r="B3385" i="8"/>
  <c r="C3384" i="8"/>
  <c r="B3384" i="8"/>
  <c r="C3383" i="8"/>
  <c r="B3383" i="8"/>
  <c r="C3382" i="8"/>
  <c r="B3382" i="8"/>
  <c r="C3381" i="8"/>
  <c r="B3381" i="8"/>
  <c r="C3380" i="8"/>
  <c r="B3380" i="8"/>
  <c r="C3379" i="8"/>
  <c r="B3379" i="8"/>
  <c r="C3378" i="8"/>
  <c r="B3378" i="8"/>
  <c r="C3377" i="8"/>
  <c r="B3377" i="8"/>
  <c r="C3376" i="8"/>
  <c r="B3376" i="8"/>
  <c r="C3375" i="8"/>
  <c r="B3375" i="8"/>
  <c r="C3374" i="8"/>
  <c r="B3374" i="8"/>
  <c r="C3373" i="8"/>
  <c r="B3373" i="8"/>
  <c r="C3372" i="8"/>
  <c r="B3372" i="8"/>
  <c r="C3371" i="8"/>
  <c r="B3371" i="8"/>
  <c r="C3370" i="8"/>
  <c r="B3370" i="8"/>
  <c r="C3369" i="8"/>
  <c r="B3369" i="8"/>
  <c r="C3368" i="8"/>
  <c r="B3368" i="8"/>
  <c r="C3367" i="8"/>
  <c r="B3367" i="8"/>
  <c r="C3366" i="8"/>
  <c r="B3366" i="8"/>
  <c r="C3365" i="8"/>
  <c r="B3365" i="8"/>
  <c r="C3364" i="8"/>
  <c r="B3364" i="8"/>
  <c r="C3363" i="8"/>
  <c r="B3363" i="8"/>
  <c r="C3362" i="8"/>
  <c r="B3362" i="8"/>
  <c r="C3361" i="8"/>
  <c r="B3361" i="8"/>
  <c r="C3360" i="8"/>
  <c r="B3360" i="8"/>
  <c r="C3359" i="8"/>
  <c r="B3359" i="8"/>
  <c r="C3358" i="8"/>
  <c r="B3358" i="8"/>
  <c r="C3357" i="8"/>
  <c r="B3357" i="8"/>
  <c r="C3356" i="8"/>
  <c r="B3356" i="8"/>
  <c r="C3355" i="8"/>
  <c r="B3355" i="8"/>
  <c r="C3354" i="8"/>
  <c r="B3354" i="8"/>
  <c r="C3353" i="8"/>
  <c r="B3353" i="8"/>
  <c r="C3352" i="8"/>
  <c r="B3352" i="8"/>
  <c r="C3351" i="8"/>
  <c r="B3351" i="8"/>
  <c r="C3350" i="8"/>
  <c r="B3350" i="8"/>
  <c r="C3349" i="8"/>
  <c r="B3349" i="8"/>
  <c r="C3348" i="8"/>
  <c r="B3348" i="8"/>
  <c r="C3347" i="8"/>
  <c r="B3347" i="8"/>
  <c r="C3346" i="8"/>
  <c r="B3346" i="8"/>
  <c r="C3345" i="8"/>
  <c r="B3345" i="8"/>
  <c r="C3344" i="8"/>
  <c r="B3344" i="8"/>
  <c r="C3343" i="8"/>
  <c r="B3343" i="8"/>
  <c r="C3342" i="8"/>
  <c r="B3342" i="8"/>
  <c r="C3341" i="8"/>
  <c r="B3341" i="8"/>
  <c r="C3340" i="8"/>
  <c r="B3340" i="8"/>
  <c r="C3339" i="8"/>
  <c r="B3339" i="8"/>
  <c r="C3338" i="8"/>
  <c r="B3338" i="8"/>
  <c r="C3337" i="8"/>
  <c r="B3337" i="8"/>
  <c r="C3336" i="8"/>
  <c r="B3336" i="8"/>
  <c r="C3335" i="8"/>
  <c r="B3335" i="8"/>
  <c r="C3334" i="8"/>
  <c r="B3334" i="8"/>
  <c r="C3333" i="8"/>
  <c r="B3333" i="8"/>
  <c r="C3332" i="8"/>
  <c r="B3332" i="8"/>
  <c r="C3331" i="8"/>
  <c r="B3331" i="8"/>
  <c r="C3330" i="8"/>
  <c r="B3330" i="8"/>
  <c r="C3329" i="8"/>
  <c r="B3329" i="8"/>
  <c r="C3328" i="8"/>
  <c r="B3328" i="8"/>
  <c r="C3327" i="8"/>
  <c r="B3327" i="8"/>
  <c r="C3326" i="8"/>
  <c r="B3326" i="8"/>
  <c r="C3325" i="8"/>
  <c r="B3325" i="8"/>
  <c r="C3324" i="8"/>
  <c r="B3324" i="8"/>
  <c r="C3323" i="8"/>
  <c r="B3323" i="8"/>
  <c r="C3322" i="8"/>
  <c r="B3322" i="8"/>
  <c r="C3321" i="8"/>
  <c r="B3321" i="8"/>
  <c r="C3320" i="8"/>
  <c r="B3320" i="8"/>
  <c r="C3319" i="8"/>
  <c r="B3319" i="8"/>
  <c r="C3318" i="8"/>
  <c r="B3318" i="8"/>
  <c r="C3317" i="8"/>
  <c r="B3317" i="8"/>
  <c r="C3316" i="8"/>
  <c r="B3316" i="8"/>
  <c r="C3315" i="8"/>
  <c r="B3315" i="8"/>
  <c r="C3314" i="8"/>
  <c r="B3314" i="8"/>
  <c r="C3313" i="8"/>
  <c r="B3313" i="8"/>
  <c r="C3312" i="8"/>
  <c r="B3312" i="8"/>
  <c r="C3311" i="8"/>
  <c r="B3311" i="8"/>
  <c r="C3310" i="8"/>
  <c r="B3310" i="8"/>
  <c r="C3309" i="8"/>
  <c r="B3309" i="8"/>
  <c r="C3308" i="8"/>
  <c r="B3308" i="8"/>
  <c r="C3307" i="8"/>
  <c r="B3307" i="8"/>
  <c r="C3306" i="8"/>
  <c r="B3306" i="8"/>
  <c r="C3305" i="8"/>
  <c r="B3305" i="8"/>
  <c r="C3304" i="8"/>
  <c r="B3304" i="8"/>
  <c r="C3303" i="8"/>
  <c r="B3303" i="8"/>
  <c r="C3302" i="8"/>
  <c r="B3302" i="8"/>
  <c r="C3301" i="8"/>
  <c r="B3301" i="8"/>
  <c r="C3300" i="8"/>
  <c r="B3300" i="8"/>
  <c r="C3299" i="8"/>
  <c r="B3299" i="8"/>
  <c r="C3298" i="8"/>
  <c r="B3298" i="8"/>
  <c r="C3297" i="8"/>
  <c r="B3297" i="8"/>
  <c r="C3296" i="8"/>
  <c r="B3296" i="8"/>
  <c r="C3295" i="8"/>
  <c r="B3295" i="8"/>
  <c r="C3294" i="8"/>
  <c r="B3294" i="8"/>
  <c r="C3293" i="8"/>
  <c r="B3293" i="8"/>
  <c r="C3292" i="8"/>
  <c r="B3292" i="8"/>
  <c r="C3291" i="8"/>
  <c r="B3291" i="8"/>
  <c r="C3290" i="8"/>
  <c r="B3290" i="8"/>
  <c r="C3289" i="8"/>
  <c r="B3289" i="8"/>
  <c r="C3288" i="8"/>
  <c r="B3288" i="8"/>
  <c r="C3287" i="8"/>
  <c r="B3287" i="8"/>
  <c r="C3286" i="8"/>
  <c r="B3286" i="8"/>
  <c r="C3285" i="8"/>
  <c r="B3285" i="8"/>
  <c r="C3284" i="8"/>
  <c r="B3284" i="8"/>
  <c r="C3283" i="8"/>
  <c r="B3283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078" i="8"/>
  <c r="C3282" i="8"/>
  <c r="B3282" i="8"/>
  <c r="C3281" i="8"/>
  <c r="B3281" i="8"/>
  <c r="C3280" i="8"/>
  <c r="B3280" i="8"/>
  <c r="C3279" i="8"/>
  <c r="B3279" i="8"/>
  <c r="C3278" i="8"/>
  <c r="B3278" i="8"/>
  <c r="C3277" i="8"/>
  <c r="B3277" i="8"/>
  <c r="C3276" i="8"/>
  <c r="B3276" i="8"/>
  <c r="C3275" i="8"/>
  <c r="B3275" i="8"/>
  <c r="C3274" i="8"/>
  <c r="B3274" i="8"/>
  <c r="C3273" i="8"/>
  <c r="B3273" i="8"/>
  <c r="C3272" i="8"/>
  <c r="B3272" i="8"/>
  <c r="C3271" i="8"/>
  <c r="B3271" i="8"/>
  <c r="C3270" i="8"/>
  <c r="B3270" i="8"/>
  <c r="C3269" i="8"/>
  <c r="B3269" i="8"/>
  <c r="C3268" i="8"/>
  <c r="B3268" i="8"/>
  <c r="C3267" i="8"/>
  <c r="B3267" i="8"/>
  <c r="C3266" i="8"/>
  <c r="B3266" i="8"/>
  <c r="C3265" i="8"/>
  <c r="B3265" i="8"/>
  <c r="C3264" i="8"/>
  <c r="B3264" i="8"/>
  <c r="C3263" i="8"/>
  <c r="B3263" i="8"/>
  <c r="C3262" i="8"/>
  <c r="B3262" i="8"/>
  <c r="C3261" i="8"/>
  <c r="B3261" i="8"/>
  <c r="C3260" i="8"/>
  <c r="B3260" i="8"/>
  <c r="C3259" i="8"/>
  <c r="B3259" i="8"/>
  <c r="C3258" i="8"/>
  <c r="B3258" i="8"/>
  <c r="C3257" i="8"/>
  <c r="B3257" i="8"/>
  <c r="C3256" i="8"/>
  <c r="B3256" i="8"/>
  <c r="C3255" i="8"/>
  <c r="B3255" i="8"/>
  <c r="C3254" i="8"/>
  <c r="B3254" i="8"/>
  <c r="C3253" i="8"/>
  <c r="B3253" i="8"/>
  <c r="C3252" i="8"/>
  <c r="B3252" i="8"/>
  <c r="C3251" i="8"/>
  <c r="B3251" i="8"/>
  <c r="C3250" i="8"/>
  <c r="B3250" i="8"/>
  <c r="C3249" i="8"/>
  <c r="B3249" i="8"/>
  <c r="C3248" i="8"/>
  <c r="B3248" i="8"/>
  <c r="C3247" i="8"/>
  <c r="B3247" i="8"/>
  <c r="C3246" i="8"/>
  <c r="B3246" i="8"/>
  <c r="C3245" i="8"/>
  <c r="B3245" i="8"/>
  <c r="C3244" i="8"/>
  <c r="B3244" i="8"/>
  <c r="C3243" i="8"/>
  <c r="B3243" i="8"/>
  <c r="C3242" i="8"/>
  <c r="B3242" i="8"/>
  <c r="C3241" i="8"/>
  <c r="B3241" i="8"/>
  <c r="C3240" i="8"/>
  <c r="B3240" i="8"/>
  <c r="C3239" i="8"/>
  <c r="B3239" i="8"/>
  <c r="C3238" i="8"/>
  <c r="B3238" i="8"/>
  <c r="C3237" i="8"/>
  <c r="B3237" i="8"/>
  <c r="C3236" i="8"/>
  <c r="B3236" i="8"/>
  <c r="C3235" i="8"/>
  <c r="B3235" i="8"/>
  <c r="C3234" i="8"/>
  <c r="B3234" i="8"/>
  <c r="C3233" i="8"/>
  <c r="B3233" i="8"/>
  <c r="C3232" i="8"/>
  <c r="B3232" i="8"/>
  <c r="C3231" i="8"/>
  <c r="B3231" i="8"/>
  <c r="C3230" i="8"/>
  <c r="B3230" i="8"/>
  <c r="C3229" i="8"/>
  <c r="B3229" i="8"/>
  <c r="C3228" i="8"/>
  <c r="B3228" i="8"/>
  <c r="C3227" i="8"/>
  <c r="B3227" i="8"/>
  <c r="C3226" i="8"/>
  <c r="B3226" i="8"/>
  <c r="C3225" i="8"/>
  <c r="B3225" i="8"/>
  <c r="C3224" i="8"/>
  <c r="B3224" i="8"/>
  <c r="C3223" i="8"/>
  <c r="B3223" i="8"/>
  <c r="C3222" i="8"/>
  <c r="B3222" i="8"/>
  <c r="C3221" i="8"/>
  <c r="B3221" i="8"/>
  <c r="C3220" i="8"/>
  <c r="B3220" i="8"/>
  <c r="C3219" i="8"/>
  <c r="B3219" i="8"/>
  <c r="C3218" i="8"/>
  <c r="B3218" i="8"/>
  <c r="C3217" i="8"/>
  <c r="B3217" i="8"/>
  <c r="C3216" i="8"/>
  <c r="B3216" i="8"/>
  <c r="C3215" i="8"/>
  <c r="B3215" i="8"/>
  <c r="C3214" i="8"/>
  <c r="B3214" i="8"/>
  <c r="C3213" i="8"/>
  <c r="B3213" i="8"/>
  <c r="C3212" i="8"/>
  <c r="B3212" i="8"/>
  <c r="C3211" i="8"/>
  <c r="B3211" i="8"/>
  <c r="C3210" i="8"/>
  <c r="B3210" i="8"/>
  <c r="C3209" i="8"/>
  <c r="B3209" i="8"/>
  <c r="C3208" i="8"/>
  <c r="B3208" i="8"/>
  <c r="C3207" i="8"/>
  <c r="B3207" i="8"/>
  <c r="C3206" i="8"/>
  <c r="B3206" i="8"/>
  <c r="C3205" i="8"/>
  <c r="B3205" i="8"/>
  <c r="C3204" i="8"/>
  <c r="B3204" i="8"/>
  <c r="C3203" i="8"/>
  <c r="B3203" i="8"/>
  <c r="C3202" i="8"/>
  <c r="B3202" i="8"/>
  <c r="C3201" i="8"/>
  <c r="B3201" i="8"/>
  <c r="C3200" i="8"/>
  <c r="B3200" i="8"/>
  <c r="C3199" i="8"/>
  <c r="B3199" i="8"/>
  <c r="C3198" i="8"/>
  <c r="B3198" i="8"/>
  <c r="C3197" i="8"/>
  <c r="B3197" i="8"/>
  <c r="C3196" i="8"/>
  <c r="B3196" i="8"/>
  <c r="C3195" i="8"/>
  <c r="B3195" i="8"/>
  <c r="C3194" i="8"/>
  <c r="B3194" i="8"/>
  <c r="C3193" i="8"/>
  <c r="B3193" i="8"/>
  <c r="C3192" i="8"/>
  <c r="B3192" i="8"/>
  <c r="C3191" i="8"/>
  <c r="B3191" i="8"/>
  <c r="C3190" i="8"/>
  <c r="B3190" i="8"/>
  <c r="C3189" i="8"/>
  <c r="B3189" i="8"/>
  <c r="C3188" i="8"/>
  <c r="B3188" i="8"/>
  <c r="C3187" i="8"/>
  <c r="B3187" i="8"/>
  <c r="C3186" i="8"/>
  <c r="B3186" i="8"/>
  <c r="C3185" i="8"/>
  <c r="B3185" i="8"/>
  <c r="C3184" i="8"/>
  <c r="B3184" i="8"/>
  <c r="C3183" i="8"/>
  <c r="B3183" i="8"/>
  <c r="C3182" i="8"/>
  <c r="B3182" i="8"/>
  <c r="C3181" i="8"/>
  <c r="B3181" i="8"/>
  <c r="C3180" i="8"/>
  <c r="B3180" i="8"/>
  <c r="C3179" i="8"/>
  <c r="B3179" i="8"/>
  <c r="C3178" i="8"/>
  <c r="B3178" i="8"/>
  <c r="C3177" i="8"/>
  <c r="B3177" i="8"/>
  <c r="C3176" i="8"/>
  <c r="B3176" i="8"/>
  <c r="C3175" i="8"/>
  <c r="B3175" i="8"/>
  <c r="C3174" i="8"/>
  <c r="B3174" i="8"/>
  <c r="C3173" i="8"/>
  <c r="B3173" i="8"/>
  <c r="C3172" i="8"/>
  <c r="B3172" i="8"/>
  <c r="C3171" i="8"/>
  <c r="B3171" i="8"/>
  <c r="C3170" i="8"/>
  <c r="B3170" i="8"/>
  <c r="C3169" i="8"/>
  <c r="B3169" i="8"/>
  <c r="C3168" i="8"/>
  <c r="B3168" i="8"/>
  <c r="C3167" i="8"/>
  <c r="B3167" i="8"/>
  <c r="C3166" i="8"/>
  <c r="B3166" i="8"/>
  <c r="C3165" i="8"/>
  <c r="B3165" i="8"/>
  <c r="C3164" i="8"/>
  <c r="B3164" i="8"/>
  <c r="C3163" i="8"/>
  <c r="B3163" i="8"/>
  <c r="C3162" i="8"/>
  <c r="B3162" i="8"/>
  <c r="C3161" i="8"/>
  <c r="B3161" i="8"/>
  <c r="C3160" i="8"/>
  <c r="B3160" i="8"/>
  <c r="C3159" i="8"/>
  <c r="B3159" i="8"/>
  <c r="C3158" i="8"/>
  <c r="B3158" i="8"/>
  <c r="C3157" i="8"/>
  <c r="B3157" i="8"/>
  <c r="C3156" i="8"/>
  <c r="B3156" i="8"/>
  <c r="C3155" i="8"/>
  <c r="B3155" i="8"/>
  <c r="C3154" i="8"/>
  <c r="B3154" i="8"/>
  <c r="C3153" i="8"/>
  <c r="B3153" i="8"/>
  <c r="C3152" i="8"/>
  <c r="B3152" i="8"/>
  <c r="C3151" i="8"/>
  <c r="B3151" i="8"/>
  <c r="C3150" i="8"/>
  <c r="B3150" i="8"/>
  <c r="C3149" i="8"/>
  <c r="B3149" i="8"/>
  <c r="C3148" i="8"/>
  <c r="B3148" i="8"/>
  <c r="C3147" i="8"/>
  <c r="B3147" i="8"/>
  <c r="C3146" i="8"/>
  <c r="B3146" i="8"/>
  <c r="C3145" i="8"/>
  <c r="B3145" i="8"/>
  <c r="C3144" i="8"/>
  <c r="B3144" i="8"/>
  <c r="C3143" i="8"/>
  <c r="B3143" i="8"/>
  <c r="C3142" i="8"/>
  <c r="B3142" i="8"/>
  <c r="C3141" i="8"/>
  <c r="B3141" i="8"/>
  <c r="C3140" i="8"/>
  <c r="B3140" i="8"/>
  <c r="C3139" i="8"/>
  <c r="B3139" i="8"/>
  <c r="C3138" i="8"/>
  <c r="B3138" i="8"/>
  <c r="C3137" i="8"/>
  <c r="B3137" i="8"/>
  <c r="C3136" i="8"/>
  <c r="B3136" i="8"/>
  <c r="C3135" i="8"/>
  <c r="B3135" i="8"/>
  <c r="C3134" i="8"/>
  <c r="B3134" i="8"/>
  <c r="C3133" i="8"/>
  <c r="B3133" i="8"/>
  <c r="C3132" i="8"/>
  <c r="B3132" i="8"/>
  <c r="C3131" i="8"/>
  <c r="B3131" i="8"/>
  <c r="C3130" i="8"/>
  <c r="B3130" i="8"/>
  <c r="C3129" i="8"/>
  <c r="B3129" i="8"/>
  <c r="C3128" i="8"/>
  <c r="B3128" i="8"/>
  <c r="C3127" i="8"/>
  <c r="B3127" i="8"/>
  <c r="C3126" i="8"/>
  <c r="B3126" i="8"/>
  <c r="C3125" i="8"/>
  <c r="B3125" i="8"/>
  <c r="C3124" i="8"/>
  <c r="B3124" i="8"/>
  <c r="C3123" i="8"/>
  <c r="B3123" i="8"/>
  <c r="C3122" i="8"/>
  <c r="B3122" i="8"/>
  <c r="C3121" i="8"/>
  <c r="B3121" i="8"/>
  <c r="C3120" i="8"/>
  <c r="B3120" i="8"/>
  <c r="C3119" i="8"/>
  <c r="B3119" i="8"/>
  <c r="C3118" i="8"/>
  <c r="B3118" i="8"/>
  <c r="C3117" i="8"/>
  <c r="B3117" i="8"/>
  <c r="C3116" i="8"/>
  <c r="B3116" i="8"/>
  <c r="C3115" i="8"/>
  <c r="B3115" i="8"/>
  <c r="C3114" i="8"/>
  <c r="B3114" i="8"/>
  <c r="C3113" i="8"/>
  <c r="B3113" i="8"/>
  <c r="C3112" i="8"/>
  <c r="B3112" i="8"/>
  <c r="C3111" i="8"/>
  <c r="B3111" i="8"/>
  <c r="C3110" i="8"/>
  <c r="B3110" i="8"/>
  <c r="C3109" i="8"/>
  <c r="B3109" i="8"/>
  <c r="C3108" i="8"/>
  <c r="B3108" i="8"/>
  <c r="C3107" i="8"/>
  <c r="B3107" i="8"/>
  <c r="C3106" i="8"/>
  <c r="B3106" i="8"/>
  <c r="C3105" i="8"/>
  <c r="B3105" i="8"/>
  <c r="C3104" i="8"/>
  <c r="B3104" i="8"/>
  <c r="C3103" i="8"/>
  <c r="B3103" i="8"/>
  <c r="C3102" i="8"/>
  <c r="B3102" i="8"/>
  <c r="C3101" i="8"/>
  <c r="B3101" i="8"/>
  <c r="C3100" i="8"/>
  <c r="B3100" i="8"/>
  <c r="C3099" i="8"/>
  <c r="B3099" i="8"/>
  <c r="C3098" i="8"/>
  <c r="B3098" i="8"/>
  <c r="C3097" i="8"/>
  <c r="B3097" i="8"/>
  <c r="C3096" i="8"/>
  <c r="B3096" i="8"/>
  <c r="C3095" i="8"/>
  <c r="B3095" i="8"/>
  <c r="C3094" i="8"/>
  <c r="B3094" i="8"/>
  <c r="C3093" i="8"/>
  <c r="B3093" i="8"/>
  <c r="C3092" i="8"/>
  <c r="B3092" i="8"/>
  <c r="C3091" i="8"/>
  <c r="B3091" i="8"/>
  <c r="C3090" i="8"/>
  <c r="B3090" i="8"/>
  <c r="C3089" i="8"/>
  <c r="B3089" i="8"/>
  <c r="C3088" i="8"/>
  <c r="B3088" i="8"/>
  <c r="C3087" i="8"/>
  <c r="B3087" i="8"/>
  <c r="C3086" i="8"/>
  <c r="B3086" i="8"/>
  <c r="C3085" i="8"/>
  <c r="B3085" i="8"/>
  <c r="C3084" i="8"/>
  <c r="B3084" i="8"/>
  <c r="C3083" i="8"/>
  <c r="B3083" i="8"/>
  <c r="C3082" i="8"/>
  <c r="B3082" i="8"/>
  <c r="C3081" i="8"/>
  <c r="B3081" i="8"/>
  <c r="C3080" i="8"/>
  <c r="B3080" i="8"/>
  <c r="C3079" i="8"/>
  <c r="B3079" i="8"/>
  <c r="C3078" i="8"/>
  <c r="B3078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2873" i="8"/>
  <c r="C3077" i="8"/>
  <c r="B3077" i="8"/>
  <c r="C3076" i="8"/>
  <c r="B3076" i="8"/>
  <c r="C3075" i="8"/>
  <c r="B3075" i="8"/>
  <c r="C3074" i="8"/>
  <c r="B3074" i="8"/>
  <c r="C3073" i="8"/>
  <c r="B3073" i="8"/>
  <c r="C3072" i="8"/>
  <c r="B3072" i="8"/>
  <c r="C3071" i="8"/>
  <c r="B3071" i="8"/>
  <c r="C3070" i="8"/>
  <c r="B3070" i="8"/>
  <c r="C3069" i="8"/>
  <c r="B3069" i="8"/>
  <c r="C3068" i="8"/>
  <c r="B3068" i="8"/>
  <c r="C3067" i="8"/>
  <c r="B3067" i="8"/>
  <c r="C3066" i="8"/>
  <c r="B3066" i="8"/>
  <c r="C3065" i="8"/>
  <c r="B3065" i="8"/>
  <c r="C3064" i="8"/>
  <c r="B3064" i="8"/>
  <c r="C3063" i="8"/>
  <c r="B3063" i="8"/>
  <c r="C3062" i="8"/>
  <c r="B3062" i="8"/>
  <c r="C3061" i="8"/>
  <c r="B3061" i="8"/>
  <c r="C3060" i="8"/>
  <c r="B3060" i="8"/>
  <c r="C3059" i="8"/>
  <c r="B3059" i="8"/>
  <c r="C3058" i="8"/>
  <c r="B3058" i="8"/>
  <c r="C3057" i="8"/>
  <c r="B3057" i="8"/>
  <c r="C3056" i="8"/>
  <c r="B3056" i="8"/>
  <c r="C3055" i="8"/>
  <c r="B3055" i="8"/>
  <c r="C3054" i="8"/>
  <c r="B3054" i="8"/>
  <c r="C3053" i="8"/>
  <c r="B3053" i="8"/>
  <c r="C3052" i="8"/>
  <c r="B3052" i="8"/>
  <c r="C3051" i="8"/>
  <c r="B3051" i="8"/>
  <c r="C3050" i="8"/>
  <c r="B3050" i="8"/>
  <c r="C3049" i="8"/>
  <c r="B3049" i="8"/>
  <c r="C3048" i="8"/>
  <c r="B3048" i="8"/>
  <c r="C3047" i="8"/>
  <c r="B3047" i="8"/>
  <c r="C3046" i="8"/>
  <c r="B3046" i="8"/>
  <c r="C3045" i="8"/>
  <c r="B3045" i="8"/>
  <c r="C3044" i="8"/>
  <c r="B3044" i="8"/>
  <c r="C3043" i="8"/>
  <c r="B3043" i="8"/>
  <c r="C3042" i="8"/>
  <c r="B3042" i="8"/>
  <c r="C3041" i="8"/>
  <c r="B3041" i="8"/>
  <c r="C3040" i="8"/>
  <c r="B3040" i="8"/>
  <c r="C3039" i="8"/>
  <c r="B3039" i="8"/>
  <c r="C3038" i="8"/>
  <c r="B3038" i="8"/>
  <c r="C3037" i="8"/>
  <c r="B3037" i="8"/>
  <c r="C3036" i="8"/>
  <c r="B3036" i="8"/>
  <c r="C3035" i="8"/>
  <c r="B3035" i="8"/>
  <c r="C3034" i="8"/>
  <c r="B3034" i="8"/>
  <c r="C3033" i="8"/>
  <c r="B3033" i="8"/>
  <c r="C3032" i="8"/>
  <c r="B3032" i="8"/>
  <c r="C3031" i="8"/>
  <c r="B3031" i="8"/>
  <c r="C3030" i="8"/>
  <c r="B3030" i="8"/>
  <c r="C3029" i="8"/>
  <c r="B3029" i="8"/>
  <c r="C3028" i="8"/>
  <c r="B3028" i="8"/>
  <c r="C3027" i="8"/>
  <c r="B3027" i="8"/>
  <c r="C3026" i="8"/>
  <c r="B3026" i="8"/>
  <c r="C3025" i="8"/>
  <c r="B3025" i="8"/>
  <c r="C3024" i="8"/>
  <c r="B3024" i="8"/>
  <c r="C3023" i="8"/>
  <c r="B3023" i="8"/>
  <c r="C3022" i="8"/>
  <c r="B3022" i="8"/>
  <c r="C3021" i="8"/>
  <c r="B3021" i="8"/>
  <c r="C3020" i="8"/>
  <c r="B3020" i="8"/>
  <c r="C3019" i="8"/>
  <c r="B3019" i="8"/>
  <c r="C3018" i="8"/>
  <c r="B3018" i="8"/>
  <c r="C3017" i="8"/>
  <c r="B3017" i="8"/>
  <c r="C3016" i="8"/>
  <c r="B3016" i="8"/>
  <c r="C3015" i="8"/>
  <c r="B3015" i="8"/>
  <c r="C3014" i="8"/>
  <c r="B3014" i="8"/>
  <c r="C3013" i="8"/>
  <c r="B3013" i="8"/>
  <c r="C3012" i="8"/>
  <c r="B3012" i="8"/>
  <c r="C3011" i="8"/>
  <c r="B3011" i="8"/>
  <c r="C3010" i="8"/>
  <c r="B3010" i="8"/>
  <c r="C3009" i="8"/>
  <c r="B3009" i="8"/>
  <c r="C3008" i="8"/>
  <c r="B3008" i="8"/>
  <c r="C3007" i="8"/>
  <c r="B3007" i="8"/>
  <c r="C3006" i="8"/>
  <c r="B3006" i="8"/>
  <c r="C3005" i="8"/>
  <c r="B3005" i="8"/>
  <c r="C3004" i="8"/>
  <c r="B3004" i="8"/>
  <c r="C3003" i="8"/>
  <c r="B3003" i="8"/>
  <c r="C3002" i="8"/>
  <c r="B3002" i="8"/>
  <c r="C3001" i="8"/>
  <c r="B3001" i="8"/>
  <c r="C3000" i="8"/>
  <c r="B3000" i="8"/>
  <c r="C2999" i="8"/>
  <c r="B2999" i="8"/>
  <c r="C2998" i="8"/>
  <c r="B2998" i="8"/>
  <c r="C2997" i="8"/>
  <c r="B2997" i="8"/>
  <c r="C2996" i="8"/>
  <c r="B2996" i="8"/>
  <c r="C2995" i="8"/>
  <c r="B2995" i="8"/>
  <c r="C2994" i="8"/>
  <c r="B2994" i="8"/>
  <c r="C2993" i="8"/>
  <c r="B2993" i="8"/>
  <c r="C2992" i="8"/>
  <c r="B2992" i="8"/>
  <c r="C2991" i="8"/>
  <c r="B2991" i="8"/>
  <c r="C2990" i="8"/>
  <c r="B2990" i="8"/>
  <c r="C2989" i="8"/>
  <c r="B2989" i="8"/>
  <c r="C2988" i="8"/>
  <c r="B2988" i="8"/>
  <c r="C2987" i="8"/>
  <c r="B2987" i="8"/>
  <c r="C2986" i="8"/>
  <c r="B2986" i="8"/>
  <c r="C2985" i="8"/>
  <c r="B2985" i="8"/>
  <c r="C2984" i="8"/>
  <c r="B2984" i="8"/>
  <c r="C2983" i="8"/>
  <c r="B2983" i="8"/>
  <c r="C2982" i="8"/>
  <c r="B2982" i="8"/>
  <c r="C2981" i="8"/>
  <c r="B2981" i="8"/>
  <c r="C2980" i="8"/>
  <c r="B2980" i="8"/>
  <c r="C2979" i="8"/>
  <c r="B2979" i="8"/>
  <c r="C2978" i="8"/>
  <c r="B2978" i="8"/>
  <c r="C2977" i="8"/>
  <c r="B2977" i="8"/>
  <c r="C2976" i="8"/>
  <c r="B2976" i="8"/>
  <c r="C2975" i="8"/>
  <c r="B2975" i="8"/>
  <c r="C2974" i="8"/>
  <c r="B2974" i="8"/>
  <c r="C2973" i="8"/>
  <c r="B2973" i="8"/>
  <c r="C2972" i="8"/>
  <c r="B2972" i="8"/>
  <c r="C2971" i="8"/>
  <c r="B2971" i="8"/>
  <c r="C2970" i="8"/>
  <c r="B2970" i="8"/>
  <c r="C2969" i="8"/>
  <c r="B2969" i="8"/>
  <c r="C2968" i="8"/>
  <c r="B2968" i="8"/>
  <c r="C2967" i="8"/>
  <c r="B2967" i="8"/>
  <c r="C2966" i="8"/>
  <c r="B2966" i="8"/>
  <c r="C2965" i="8"/>
  <c r="B2965" i="8"/>
  <c r="C2964" i="8"/>
  <c r="B2964" i="8"/>
  <c r="C2963" i="8"/>
  <c r="B2963" i="8"/>
  <c r="C2962" i="8"/>
  <c r="B2962" i="8"/>
  <c r="C2961" i="8"/>
  <c r="B2961" i="8"/>
  <c r="C2960" i="8"/>
  <c r="B2960" i="8"/>
  <c r="C2959" i="8"/>
  <c r="B2959" i="8"/>
  <c r="C2958" i="8"/>
  <c r="B2958" i="8"/>
  <c r="C2957" i="8"/>
  <c r="B2957" i="8"/>
  <c r="C2956" i="8"/>
  <c r="B2956" i="8"/>
  <c r="C2955" i="8"/>
  <c r="B2955" i="8"/>
  <c r="C2954" i="8"/>
  <c r="B2954" i="8"/>
  <c r="C2953" i="8"/>
  <c r="B2953" i="8"/>
  <c r="C2952" i="8"/>
  <c r="B2952" i="8"/>
  <c r="C2951" i="8"/>
  <c r="B2951" i="8"/>
  <c r="C2950" i="8"/>
  <c r="B2950" i="8"/>
  <c r="C2949" i="8"/>
  <c r="B2949" i="8"/>
  <c r="C2948" i="8"/>
  <c r="B2948" i="8"/>
  <c r="C2947" i="8"/>
  <c r="B2947" i="8"/>
  <c r="C2946" i="8"/>
  <c r="B2946" i="8"/>
  <c r="C2945" i="8"/>
  <c r="B2945" i="8"/>
  <c r="C2944" i="8"/>
  <c r="B2944" i="8"/>
  <c r="C2943" i="8"/>
  <c r="B2943" i="8"/>
  <c r="C2942" i="8"/>
  <c r="B2942" i="8"/>
  <c r="C2941" i="8"/>
  <c r="B2941" i="8"/>
  <c r="C2940" i="8"/>
  <c r="B2940" i="8"/>
  <c r="C2939" i="8"/>
  <c r="B2939" i="8"/>
  <c r="C2938" i="8"/>
  <c r="B2938" i="8"/>
  <c r="C2937" i="8"/>
  <c r="B2937" i="8"/>
  <c r="C2936" i="8"/>
  <c r="B2936" i="8"/>
  <c r="C2935" i="8"/>
  <c r="B2935" i="8"/>
  <c r="C2934" i="8"/>
  <c r="B2934" i="8"/>
  <c r="C2933" i="8"/>
  <c r="B2933" i="8"/>
  <c r="C2932" i="8"/>
  <c r="B2932" i="8"/>
  <c r="C2931" i="8"/>
  <c r="B2931" i="8"/>
  <c r="C2930" i="8"/>
  <c r="B2930" i="8"/>
  <c r="C2929" i="8"/>
  <c r="B2929" i="8"/>
  <c r="C2928" i="8"/>
  <c r="B2928" i="8"/>
  <c r="C2927" i="8"/>
  <c r="B2927" i="8"/>
  <c r="C2926" i="8"/>
  <c r="B2926" i="8"/>
  <c r="C2925" i="8"/>
  <c r="B2925" i="8"/>
  <c r="C2924" i="8"/>
  <c r="B2924" i="8"/>
  <c r="C2923" i="8"/>
  <c r="B2923" i="8"/>
  <c r="C2922" i="8"/>
  <c r="B2922" i="8"/>
  <c r="C2921" i="8"/>
  <c r="B2921" i="8"/>
  <c r="C2920" i="8"/>
  <c r="B2920" i="8"/>
  <c r="C2919" i="8"/>
  <c r="B2919" i="8"/>
  <c r="C2918" i="8"/>
  <c r="B2918" i="8"/>
  <c r="C2917" i="8"/>
  <c r="B2917" i="8"/>
  <c r="C2916" i="8"/>
  <c r="B2916" i="8"/>
  <c r="C2915" i="8"/>
  <c r="B2915" i="8"/>
  <c r="C2914" i="8"/>
  <c r="B2914" i="8"/>
  <c r="C2913" i="8"/>
  <c r="B2913" i="8"/>
  <c r="C2912" i="8"/>
  <c r="B2912" i="8"/>
  <c r="C2911" i="8"/>
  <c r="B2911" i="8"/>
  <c r="C2910" i="8"/>
  <c r="B2910" i="8"/>
  <c r="C2909" i="8"/>
  <c r="B2909" i="8"/>
  <c r="C2908" i="8"/>
  <c r="B2908" i="8"/>
  <c r="C2907" i="8"/>
  <c r="B2907" i="8"/>
  <c r="C2906" i="8"/>
  <c r="B2906" i="8"/>
  <c r="C2905" i="8"/>
  <c r="B2905" i="8"/>
  <c r="C2904" i="8"/>
  <c r="B2904" i="8"/>
  <c r="C2903" i="8"/>
  <c r="B2903" i="8"/>
  <c r="C2902" i="8"/>
  <c r="B2902" i="8"/>
  <c r="C2901" i="8"/>
  <c r="B2901" i="8"/>
  <c r="C2900" i="8"/>
  <c r="B2900" i="8"/>
  <c r="C2899" i="8"/>
  <c r="B2899" i="8"/>
  <c r="C2898" i="8"/>
  <c r="B2898" i="8"/>
  <c r="C2897" i="8"/>
  <c r="B2897" i="8"/>
  <c r="C2896" i="8"/>
  <c r="B2896" i="8"/>
  <c r="C2895" i="8"/>
  <c r="B2895" i="8"/>
  <c r="C2894" i="8"/>
  <c r="B2894" i="8"/>
  <c r="C2893" i="8"/>
  <c r="B2893" i="8"/>
  <c r="C2892" i="8"/>
  <c r="B2892" i="8"/>
  <c r="C2891" i="8"/>
  <c r="B2891" i="8"/>
  <c r="C2890" i="8"/>
  <c r="B2890" i="8"/>
  <c r="C2889" i="8"/>
  <c r="B2889" i="8"/>
  <c r="C2888" i="8"/>
  <c r="B2888" i="8"/>
  <c r="C2887" i="8"/>
  <c r="B2887" i="8"/>
  <c r="C2886" i="8"/>
  <c r="B2886" i="8"/>
  <c r="C2885" i="8"/>
  <c r="B2885" i="8"/>
  <c r="C2884" i="8"/>
  <c r="B2884" i="8"/>
  <c r="C2883" i="8"/>
  <c r="B2883" i="8"/>
  <c r="C2882" i="8"/>
  <c r="B2882" i="8"/>
  <c r="C2881" i="8"/>
  <c r="B2881" i="8"/>
  <c r="C2880" i="8"/>
  <c r="B2880" i="8"/>
  <c r="C2879" i="8"/>
  <c r="B2879" i="8"/>
  <c r="C2878" i="8"/>
  <c r="B2878" i="8"/>
  <c r="C2877" i="8"/>
  <c r="B2877" i="8"/>
  <c r="C2876" i="8"/>
  <c r="B2876" i="8"/>
  <c r="C2875" i="8"/>
  <c r="B2875" i="8"/>
  <c r="C2874" i="8"/>
  <c r="B2874" i="8"/>
  <c r="C2873" i="8"/>
  <c r="B2873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668" i="8"/>
  <c r="C2872" i="8"/>
  <c r="B2872" i="8"/>
  <c r="C2871" i="8"/>
  <c r="B2871" i="8"/>
  <c r="C2870" i="8"/>
  <c r="B2870" i="8"/>
  <c r="C2869" i="8"/>
  <c r="B2869" i="8"/>
  <c r="C2868" i="8"/>
  <c r="B2868" i="8"/>
  <c r="C2867" i="8"/>
  <c r="B2867" i="8"/>
  <c r="C2866" i="8"/>
  <c r="B2866" i="8"/>
  <c r="C2865" i="8"/>
  <c r="B2865" i="8"/>
  <c r="C2864" i="8"/>
  <c r="B2864" i="8"/>
  <c r="C2863" i="8"/>
  <c r="B2863" i="8"/>
  <c r="C2862" i="8"/>
  <c r="B2862" i="8"/>
  <c r="C2861" i="8"/>
  <c r="B2861" i="8"/>
  <c r="C2860" i="8"/>
  <c r="B2860" i="8"/>
  <c r="C2859" i="8"/>
  <c r="B2859" i="8"/>
  <c r="C2858" i="8"/>
  <c r="B2858" i="8"/>
  <c r="C2857" i="8"/>
  <c r="B2857" i="8"/>
  <c r="C2856" i="8"/>
  <c r="B2856" i="8"/>
  <c r="C2855" i="8"/>
  <c r="B2855" i="8"/>
  <c r="C2854" i="8"/>
  <c r="B2854" i="8"/>
  <c r="C2853" i="8"/>
  <c r="B2853" i="8"/>
  <c r="C2852" i="8"/>
  <c r="B2852" i="8"/>
  <c r="C2851" i="8"/>
  <c r="B2851" i="8"/>
  <c r="C2850" i="8"/>
  <c r="B2850" i="8"/>
  <c r="C2849" i="8"/>
  <c r="B2849" i="8"/>
  <c r="C2848" i="8"/>
  <c r="B2848" i="8"/>
  <c r="C2847" i="8"/>
  <c r="B2847" i="8"/>
  <c r="C2846" i="8"/>
  <c r="B2846" i="8"/>
  <c r="C2845" i="8"/>
  <c r="B2845" i="8"/>
  <c r="C2844" i="8"/>
  <c r="B2844" i="8"/>
  <c r="C2843" i="8"/>
  <c r="B2843" i="8"/>
  <c r="C2842" i="8"/>
  <c r="B2842" i="8"/>
  <c r="C2841" i="8"/>
  <c r="B2841" i="8"/>
  <c r="C2840" i="8"/>
  <c r="B2840" i="8"/>
  <c r="C2839" i="8"/>
  <c r="B2839" i="8"/>
  <c r="C2838" i="8"/>
  <c r="B2838" i="8"/>
  <c r="C2837" i="8"/>
  <c r="B2837" i="8"/>
  <c r="C2836" i="8"/>
  <c r="B2836" i="8"/>
  <c r="C2835" i="8"/>
  <c r="B2835" i="8"/>
  <c r="C2834" i="8"/>
  <c r="B2834" i="8"/>
  <c r="C2833" i="8"/>
  <c r="B2833" i="8"/>
  <c r="C2832" i="8"/>
  <c r="B2832" i="8"/>
  <c r="C2831" i="8"/>
  <c r="B2831" i="8"/>
  <c r="C2830" i="8"/>
  <c r="B2830" i="8"/>
  <c r="C2829" i="8"/>
  <c r="B2829" i="8"/>
  <c r="C2828" i="8"/>
  <c r="B2828" i="8"/>
  <c r="C2827" i="8"/>
  <c r="B2827" i="8"/>
  <c r="C2826" i="8"/>
  <c r="B2826" i="8"/>
  <c r="C2825" i="8"/>
  <c r="B2825" i="8"/>
  <c r="C2824" i="8"/>
  <c r="B2824" i="8"/>
  <c r="C2823" i="8"/>
  <c r="B2823" i="8"/>
  <c r="C2822" i="8"/>
  <c r="B2822" i="8"/>
  <c r="C2821" i="8"/>
  <c r="B2821" i="8"/>
  <c r="C2820" i="8"/>
  <c r="B2820" i="8"/>
  <c r="C2819" i="8"/>
  <c r="B2819" i="8"/>
  <c r="C2818" i="8"/>
  <c r="B2818" i="8"/>
  <c r="C2817" i="8"/>
  <c r="B2817" i="8"/>
  <c r="C2816" i="8"/>
  <c r="B2816" i="8"/>
  <c r="C2815" i="8"/>
  <c r="B2815" i="8"/>
  <c r="C2814" i="8"/>
  <c r="B2814" i="8"/>
  <c r="C2813" i="8"/>
  <c r="B2813" i="8"/>
  <c r="C2812" i="8"/>
  <c r="B2812" i="8"/>
  <c r="C2811" i="8"/>
  <c r="B2811" i="8"/>
  <c r="C2810" i="8"/>
  <c r="B2810" i="8"/>
  <c r="C2809" i="8"/>
  <c r="B2809" i="8"/>
  <c r="C2808" i="8"/>
  <c r="B2808" i="8"/>
  <c r="C2807" i="8"/>
  <c r="B2807" i="8"/>
  <c r="C2806" i="8"/>
  <c r="B2806" i="8"/>
  <c r="C2805" i="8"/>
  <c r="B2805" i="8"/>
  <c r="C2804" i="8"/>
  <c r="B2804" i="8"/>
  <c r="C2803" i="8"/>
  <c r="B2803" i="8"/>
  <c r="C2802" i="8"/>
  <c r="B2802" i="8"/>
  <c r="C2801" i="8"/>
  <c r="B2801" i="8"/>
  <c r="C2800" i="8"/>
  <c r="B2800" i="8"/>
  <c r="C2799" i="8"/>
  <c r="B2799" i="8"/>
  <c r="C2798" i="8"/>
  <c r="B2798" i="8"/>
  <c r="C2797" i="8"/>
  <c r="B2797" i="8"/>
  <c r="C2796" i="8"/>
  <c r="B2796" i="8"/>
  <c r="C2795" i="8"/>
  <c r="B2795" i="8"/>
  <c r="C2794" i="8"/>
  <c r="B2794" i="8"/>
  <c r="C2793" i="8"/>
  <c r="B2793" i="8"/>
  <c r="C2792" i="8"/>
  <c r="B2792" i="8"/>
  <c r="C2791" i="8"/>
  <c r="B2791" i="8"/>
  <c r="C2790" i="8"/>
  <c r="B2790" i="8"/>
  <c r="C2789" i="8"/>
  <c r="B2789" i="8"/>
  <c r="C2788" i="8"/>
  <c r="B2788" i="8"/>
  <c r="C2787" i="8"/>
  <c r="B2787" i="8"/>
  <c r="C2786" i="8"/>
  <c r="B2786" i="8"/>
  <c r="C2785" i="8"/>
  <c r="B2785" i="8"/>
  <c r="C2784" i="8"/>
  <c r="B2784" i="8"/>
  <c r="C2783" i="8"/>
  <c r="B2783" i="8"/>
  <c r="C2782" i="8"/>
  <c r="B2782" i="8"/>
  <c r="C2781" i="8"/>
  <c r="B2781" i="8"/>
  <c r="C2780" i="8"/>
  <c r="B2780" i="8"/>
  <c r="C2779" i="8"/>
  <c r="B2779" i="8"/>
  <c r="C2778" i="8"/>
  <c r="B2778" i="8"/>
  <c r="C2777" i="8"/>
  <c r="B2777" i="8"/>
  <c r="C2776" i="8"/>
  <c r="B2776" i="8"/>
  <c r="C2775" i="8"/>
  <c r="B2775" i="8"/>
  <c r="C2774" i="8"/>
  <c r="B2774" i="8"/>
  <c r="C2773" i="8"/>
  <c r="B2773" i="8"/>
  <c r="C2772" i="8"/>
  <c r="B2772" i="8"/>
  <c r="C2771" i="8"/>
  <c r="B2771" i="8"/>
  <c r="C2770" i="8"/>
  <c r="B2770" i="8"/>
  <c r="C2769" i="8"/>
  <c r="B2769" i="8"/>
  <c r="C2768" i="8"/>
  <c r="B2768" i="8"/>
  <c r="C2767" i="8"/>
  <c r="B2767" i="8"/>
  <c r="C2766" i="8"/>
  <c r="B2766" i="8"/>
  <c r="C2765" i="8"/>
  <c r="B2765" i="8"/>
  <c r="C2764" i="8"/>
  <c r="B2764" i="8"/>
  <c r="C2763" i="8"/>
  <c r="B2763" i="8"/>
  <c r="C2762" i="8"/>
  <c r="B2762" i="8"/>
  <c r="C2761" i="8"/>
  <c r="B2761" i="8"/>
  <c r="C2760" i="8"/>
  <c r="B2760" i="8"/>
  <c r="C2759" i="8"/>
  <c r="B2759" i="8"/>
  <c r="C2758" i="8"/>
  <c r="B2758" i="8"/>
  <c r="C2757" i="8"/>
  <c r="B2757" i="8"/>
  <c r="C2756" i="8"/>
  <c r="B2756" i="8"/>
  <c r="C2755" i="8"/>
  <c r="B2755" i="8"/>
  <c r="C2754" i="8"/>
  <c r="B2754" i="8"/>
  <c r="C2753" i="8"/>
  <c r="B2753" i="8"/>
  <c r="C2752" i="8"/>
  <c r="B2752" i="8"/>
  <c r="C2751" i="8"/>
  <c r="B2751" i="8"/>
  <c r="C2750" i="8"/>
  <c r="B2750" i="8"/>
  <c r="C2749" i="8"/>
  <c r="B2749" i="8"/>
  <c r="C2748" i="8"/>
  <c r="B2748" i="8"/>
  <c r="C2747" i="8"/>
  <c r="B2747" i="8"/>
  <c r="C2746" i="8"/>
  <c r="B2746" i="8"/>
  <c r="C2745" i="8"/>
  <c r="B2745" i="8"/>
  <c r="C2744" i="8"/>
  <c r="B2744" i="8"/>
  <c r="C2743" i="8"/>
  <c r="B2743" i="8"/>
  <c r="C2742" i="8"/>
  <c r="B2742" i="8"/>
  <c r="C2741" i="8"/>
  <c r="B2741" i="8"/>
  <c r="C2740" i="8"/>
  <c r="B2740" i="8"/>
  <c r="C2739" i="8"/>
  <c r="B2739" i="8"/>
  <c r="C2738" i="8"/>
  <c r="B2738" i="8"/>
  <c r="C2737" i="8"/>
  <c r="B2737" i="8"/>
  <c r="C2736" i="8"/>
  <c r="B2736" i="8"/>
  <c r="C2735" i="8"/>
  <c r="B2735" i="8"/>
  <c r="C2734" i="8"/>
  <c r="B2734" i="8"/>
  <c r="C2733" i="8"/>
  <c r="B2733" i="8"/>
  <c r="C2732" i="8"/>
  <c r="B2732" i="8"/>
  <c r="C2731" i="8"/>
  <c r="B2731" i="8"/>
  <c r="C2730" i="8"/>
  <c r="B2730" i="8"/>
  <c r="C2729" i="8"/>
  <c r="B2729" i="8"/>
  <c r="C2728" i="8"/>
  <c r="B2728" i="8"/>
  <c r="C2727" i="8"/>
  <c r="B2727" i="8"/>
  <c r="C2726" i="8"/>
  <c r="B2726" i="8"/>
  <c r="C2725" i="8"/>
  <c r="B2725" i="8"/>
  <c r="C2724" i="8"/>
  <c r="B2724" i="8"/>
  <c r="C2723" i="8"/>
  <c r="B2723" i="8"/>
  <c r="C2722" i="8"/>
  <c r="B2722" i="8"/>
  <c r="C2721" i="8"/>
  <c r="B2721" i="8"/>
  <c r="C2720" i="8"/>
  <c r="B2720" i="8"/>
  <c r="C2719" i="8"/>
  <c r="B2719" i="8"/>
  <c r="C2718" i="8"/>
  <c r="B2718" i="8"/>
  <c r="C2717" i="8"/>
  <c r="B2717" i="8"/>
  <c r="C2716" i="8"/>
  <c r="B2716" i="8"/>
  <c r="C2715" i="8"/>
  <c r="B2715" i="8"/>
  <c r="C2714" i="8"/>
  <c r="B2714" i="8"/>
  <c r="C2713" i="8"/>
  <c r="B2713" i="8"/>
  <c r="C2712" i="8"/>
  <c r="B2712" i="8"/>
  <c r="C2711" i="8"/>
  <c r="B2711" i="8"/>
  <c r="C2710" i="8"/>
  <c r="B2710" i="8"/>
  <c r="C2709" i="8"/>
  <c r="B2709" i="8"/>
  <c r="C2708" i="8"/>
  <c r="B2708" i="8"/>
  <c r="C2707" i="8"/>
  <c r="B2707" i="8"/>
  <c r="C2706" i="8"/>
  <c r="B2706" i="8"/>
  <c r="C2705" i="8"/>
  <c r="B2705" i="8"/>
  <c r="C2704" i="8"/>
  <c r="B2704" i="8"/>
  <c r="C2703" i="8"/>
  <c r="B2703" i="8"/>
  <c r="C2702" i="8"/>
  <c r="B2702" i="8"/>
  <c r="C2701" i="8"/>
  <c r="B2701" i="8"/>
  <c r="C2700" i="8"/>
  <c r="B2700" i="8"/>
  <c r="C2699" i="8"/>
  <c r="B2699" i="8"/>
  <c r="C2698" i="8"/>
  <c r="B2698" i="8"/>
  <c r="C2697" i="8"/>
  <c r="B2697" i="8"/>
  <c r="C2696" i="8"/>
  <c r="B2696" i="8"/>
  <c r="C2695" i="8"/>
  <c r="B2695" i="8"/>
  <c r="C2694" i="8"/>
  <c r="B2694" i="8"/>
  <c r="C2693" i="8"/>
  <c r="B2693" i="8"/>
  <c r="C2692" i="8"/>
  <c r="B2692" i="8"/>
  <c r="C2691" i="8"/>
  <c r="B2691" i="8"/>
  <c r="C2690" i="8"/>
  <c r="B2690" i="8"/>
  <c r="C2689" i="8"/>
  <c r="B2689" i="8"/>
  <c r="C2688" i="8"/>
  <c r="B2688" i="8"/>
  <c r="C2687" i="8"/>
  <c r="B2687" i="8"/>
  <c r="C2686" i="8"/>
  <c r="B2686" i="8"/>
  <c r="C2685" i="8"/>
  <c r="B2685" i="8"/>
  <c r="C2684" i="8"/>
  <c r="B2684" i="8"/>
  <c r="C2683" i="8"/>
  <c r="B2683" i="8"/>
  <c r="C2682" i="8"/>
  <c r="B2682" i="8"/>
  <c r="C2681" i="8"/>
  <c r="B2681" i="8"/>
  <c r="C2680" i="8"/>
  <c r="B2680" i="8"/>
  <c r="C2679" i="8"/>
  <c r="B2679" i="8"/>
  <c r="C2678" i="8"/>
  <c r="B2678" i="8"/>
  <c r="C2677" i="8"/>
  <c r="B2677" i="8"/>
  <c r="C2676" i="8"/>
  <c r="B2676" i="8"/>
  <c r="C2675" i="8"/>
  <c r="B2675" i="8"/>
  <c r="C2674" i="8"/>
  <c r="B2674" i="8"/>
  <c r="C2673" i="8"/>
  <c r="B2673" i="8"/>
  <c r="C2672" i="8"/>
  <c r="B2672" i="8"/>
  <c r="C2671" i="8"/>
  <c r="B2671" i="8"/>
  <c r="C2670" i="8"/>
  <c r="B2670" i="8"/>
  <c r="C2669" i="8"/>
  <c r="B2669" i="8"/>
  <c r="C2668" i="8"/>
  <c r="B2668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463" i="8"/>
  <c r="C2667" i="8"/>
  <c r="B2667" i="8"/>
  <c r="C2666" i="8"/>
  <c r="B2666" i="8"/>
  <c r="C2665" i="8"/>
  <c r="B2665" i="8"/>
  <c r="C2664" i="8"/>
  <c r="B2664" i="8"/>
  <c r="C2663" i="8"/>
  <c r="B2663" i="8"/>
  <c r="C2662" i="8"/>
  <c r="B2662" i="8"/>
  <c r="C2661" i="8"/>
  <c r="B2661" i="8"/>
  <c r="C2660" i="8"/>
  <c r="B2660" i="8"/>
  <c r="C2659" i="8"/>
  <c r="B2659" i="8"/>
  <c r="C2658" i="8"/>
  <c r="B2658" i="8"/>
  <c r="C2657" i="8"/>
  <c r="B2657" i="8"/>
  <c r="C2656" i="8"/>
  <c r="B2656" i="8"/>
  <c r="C2655" i="8"/>
  <c r="B2655" i="8"/>
  <c r="C2654" i="8"/>
  <c r="B2654" i="8"/>
  <c r="C2653" i="8"/>
  <c r="B2653" i="8"/>
  <c r="C2652" i="8"/>
  <c r="B2652" i="8"/>
  <c r="C2651" i="8"/>
  <c r="B2651" i="8"/>
  <c r="C2650" i="8"/>
  <c r="B2650" i="8"/>
  <c r="C2649" i="8"/>
  <c r="B2649" i="8"/>
  <c r="C2648" i="8"/>
  <c r="B2648" i="8"/>
  <c r="C2647" i="8"/>
  <c r="B2647" i="8"/>
  <c r="C2646" i="8"/>
  <c r="B2646" i="8"/>
  <c r="C2645" i="8"/>
  <c r="B2645" i="8"/>
  <c r="C2644" i="8"/>
  <c r="B2644" i="8"/>
  <c r="C2643" i="8"/>
  <c r="B2643" i="8"/>
  <c r="C2642" i="8"/>
  <c r="B2642" i="8"/>
  <c r="C2641" i="8"/>
  <c r="B2641" i="8"/>
  <c r="C2640" i="8"/>
  <c r="B2640" i="8"/>
  <c r="C2639" i="8"/>
  <c r="B2639" i="8"/>
  <c r="C2638" i="8"/>
  <c r="B2638" i="8"/>
  <c r="C2637" i="8"/>
  <c r="B2637" i="8"/>
  <c r="C2636" i="8"/>
  <c r="B2636" i="8"/>
  <c r="C2635" i="8"/>
  <c r="B2635" i="8"/>
  <c r="C2634" i="8"/>
  <c r="B2634" i="8"/>
  <c r="C2633" i="8"/>
  <c r="B2633" i="8"/>
  <c r="C2632" i="8"/>
  <c r="B2632" i="8"/>
  <c r="C2631" i="8"/>
  <c r="B2631" i="8"/>
  <c r="C2630" i="8"/>
  <c r="B2630" i="8"/>
  <c r="C2629" i="8"/>
  <c r="B2629" i="8"/>
  <c r="C2628" i="8"/>
  <c r="B2628" i="8"/>
  <c r="C2627" i="8"/>
  <c r="B2627" i="8"/>
  <c r="C2626" i="8"/>
  <c r="B2626" i="8"/>
  <c r="C2625" i="8"/>
  <c r="B2625" i="8"/>
  <c r="C2624" i="8"/>
  <c r="B2624" i="8"/>
  <c r="C2623" i="8"/>
  <c r="B2623" i="8"/>
  <c r="C2622" i="8"/>
  <c r="B2622" i="8"/>
  <c r="C2621" i="8"/>
  <c r="B2621" i="8"/>
  <c r="C2620" i="8"/>
  <c r="B2620" i="8"/>
  <c r="C2619" i="8"/>
  <c r="B2619" i="8"/>
  <c r="C2618" i="8"/>
  <c r="B2618" i="8"/>
  <c r="C2617" i="8"/>
  <c r="B2617" i="8"/>
  <c r="C2616" i="8"/>
  <c r="B2616" i="8"/>
  <c r="C2615" i="8"/>
  <c r="B2615" i="8"/>
  <c r="C2614" i="8"/>
  <c r="B2614" i="8"/>
  <c r="C2613" i="8"/>
  <c r="B2613" i="8"/>
  <c r="C2612" i="8"/>
  <c r="B2612" i="8"/>
  <c r="C2611" i="8"/>
  <c r="B2611" i="8"/>
  <c r="C2610" i="8"/>
  <c r="B2610" i="8"/>
  <c r="C2609" i="8"/>
  <c r="B2609" i="8"/>
  <c r="C2608" i="8"/>
  <c r="B2608" i="8"/>
  <c r="C2607" i="8"/>
  <c r="B2607" i="8"/>
  <c r="C2606" i="8"/>
  <c r="B2606" i="8"/>
  <c r="C2605" i="8"/>
  <c r="B2605" i="8"/>
  <c r="C2604" i="8"/>
  <c r="B2604" i="8"/>
  <c r="C2603" i="8"/>
  <c r="B2603" i="8"/>
  <c r="C2602" i="8"/>
  <c r="B2602" i="8"/>
  <c r="C2601" i="8"/>
  <c r="B2601" i="8"/>
  <c r="C2600" i="8"/>
  <c r="B2600" i="8"/>
  <c r="C2599" i="8"/>
  <c r="B2599" i="8"/>
  <c r="C2598" i="8"/>
  <c r="B2598" i="8"/>
  <c r="C2597" i="8"/>
  <c r="B2597" i="8"/>
  <c r="C2596" i="8"/>
  <c r="B2596" i="8"/>
  <c r="C2595" i="8"/>
  <c r="B2595" i="8"/>
  <c r="C2594" i="8"/>
  <c r="B2594" i="8"/>
  <c r="C2593" i="8"/>
  <c r="B2593" i="8"/>
  <c r="C2592" i="8"/>
  <c r="B2592" i="8"/>
  <c r="C2591" i="8"/>
  <c r="B2591" i="8"/>
  <c r="C2590" i="8"/>
  <c r="B2590" i="8"/>
  <c r="C2589" i="8"/>
  <c r="B2589" i="8"/>
  <c r="C2588" i="8"/>
  <c r="B2588" i="8"/>
  <c r="C2587" i="8"/>
  <c r="B2587" i="8"/>
  <c r="C2586" i="8"/>
  <c r="B2586" i="8"/>
  <c r="C2585" i="8"/>
  <c r="B2585" i="8"/>
  <c r="C2584" i="8"/>
  <c r="B2584" i="8"/>
  <c r="C2583" i="8"/>
  <c r="B2583" i="8"/>
  <c r="C2582" i="8"/>
  <c r="B2582" i="8"/>
  <c r="C2581" i="8"/>
  <c r="B2581" i="8"/>
  <c r="C2580" i="8"/>
  <c r="B2580" i="8"/>
  <c r="C2579" i="8"/>
  <c r="B2579" i="8"/>
  <c r="C2578" i="8"/>
  <c r="B2578" i="8"/>
  <c r="C2577" i="8"/>
  <c r="B2577" i="8"/>
  <c r="C2576" i="8"/>
  <c r="B2576" i="8"/>
  <c r="C2575" i="8"/>
  <c r="B2575" i="8"/>
  <c r="C2574" i="8"/>
  <c r="B2574" i="8"/>
  <c r="C2573" i="8"/>
  <c r="B2573" i="8"/>
  <c r="C2572" i="8"/>
  <c r="B2572" i="8"/>
  <c r="C2571" i="8"/>
  <c r="B2571" i="8"/>
  <c r="C2570" i="8"/>
  <c r="B2570" i="8"/>
  <c r="C2569" i="8"/>
  <c r="B2569" i="8"/>
  <c r="C2568" i="8"/>
  <c r="B2568" i="8"/>
  <c r="C2567" i="8"/>
  <c r="B2567" i="8"/>
  <c r="C2566" i="8"/>
  <c r="B2566" i="8"/>
  <c r="C2565" i="8"/>
  <c r="B2565" i="8"/>
  <c r="C2564" i="8"/>
  <c r="B2564" i="8"/>
  <c r="C2563" i="8"/>
  <c r="B2563" i="8"/>
  <c r="C2562" i="8"/>
  <c r="B2562" i="8"/>
  <c r="C2561" i="8"/>
  <c r="B2561" i="8"/>
  <c r="C2560" i="8"/>
  <c r="B2560" i="8"/>
  <c r="C2559" i="8"/>
  <c r="B2559" i="8"/>
  <c r="C2558" i="8"/>
  <c r="B2558" i="8"/>
  <c r="C2557" i="8"/>
  <c r="B2557" i="8"/>
  <c r="C2556" i="8"/>
  <c r="B2556" i="8"/>
  <c r="C2555" i="8"/>
  <c r="B2555" i="8"/>
  <c r="C2554" i="8"/>
  <c r="B2554" i="8"/>
  <c r="C2553" i="8"/>
  <c r="B2553" i="8"/>
  <c r="C2552" i="8"/>
  <c r="B2552" i="8"/>
  <c r="C2551" i="8"/>
  <c r="B2551" i="8"/>
  <c r="C2550" i="8"/>
  <c r="B2550" i="8"/>
  <c r="C2549" i="8"/>
  <c r="B2549" i="8"/>
  <c r="C2548" i="8"/>
  <c r="B2548" i="8"/>
  <c r="C2547" i="8"/>
  <c r="B2547" i="8"/>
  <c r="C2546" i="8"/>
  <c r="B2546" i="8"/>
  <c r="C2545" i="8"/>
  <c r="B2545" i="8"/>
  <c r="C2544" i="8"/>
  <c r="B2544" i="8"/>
  <c r="C2543" i="8"/>
  <c r="B2543" i="8"/>
  <c r="C2542" i="8"/>
  <c r="B2542" i="8"/>
  <c r="C2541" i="8"/>
  <c r="B2541" i="8"/>
  <c r="C2540" i="8"/>
  <c r="B2540" i="8"/>
  <c r="C2539" i="8"/>
  <c r="B2539" i="8"/>
  <c r="C2538" i="8"/>
  <c r="B2538" i="8"/>
  <c r="C2537" i="8"/>
  <c r="B2537" i="8"/>
  <c r="C2536" i="8"/>
  <c r="B2536" i="8"/>
  <c r="C2535" i="8"/>
  <c r="B2535" i="8"/>
  <c r="C2534" i="8"/>
  <c r="B2534" i="8"/>
  <c r="C2533" i="8"/>
  <c r="B2533" i="8"/>
  <c r="C2532" i="8"/>
  <c r="B2532" i="8"/>
  <c r="C2531" i="8"/>
  <c r="B2531" i="8"/>
  <c r="C2530" i="8"/>
  <c r="B2530" i="8"/>
  <c r="C2529" i="8"/>
  <c r="B2529" i="8"/>
  <c r="C2528" i="8"/>
  <c r="B2528" i="8"/>
  <c r="C2527" i="8"/>
  <c r="B2527" i="8"/>
  <c r="C2526" i="8"/>
  <c r="B2526" i="8"/>
  <c r="C2525" i="8"/>
  <c r="B2525" i="8"/>
  <c r="C2524" i="8"/>
  <c r="B2524" i="8"/>
  <c r="C2523" i="8"/>
  <c r="B2523" i="8"/>
  <c r="C2522" i="8"/>
  <c r="B2522" i="8"/>
  <c r="C2521" i="8"/>
  <c r="B2521" i="8"/>
  <c r="C2520" i="8"/>
  <c r="B2520" i="8"/>
  <c r="C2519" i="8"/>
  <c r="B2519" i="8"/>
  <c r="C2518" i="8"/>
  <c r="B2518" i="8"/>
  <c r="C2517" i="8"/>
  <c r="B2517" i="8"/>
  <c r="C2516" i="8"/>
  <c r="B2516" i="8"/>
  <c r="C2515" i="8"/>
  <c r="B2515" i="8"/>
  <c r="C2514" i="8"/>
  <c r="B2514" i="8"/>
  <c r="C2513" i="8"/>
  <c r="B2513" i="8"/>
  <c r="C2512" i="8"/>
  <c r="B2512" i="8"/>
  <c r="C2511" i="8"/>
  <c r="B2511" i="8"/>
  <c r="C2510" i="8"/>
  <c r="B2510" i="8"/>
  <c r="C2509" i="8"/>
  <c r="B2509" i="8"/>
  <c r="C2508" i="8"/>
  <c r="B2508" i="8"/>
  <c r="C2507" i="8"/>
  <c r="B2507" i="8"/>
  <c r="C2506" i="8"/>
  <c r="B2506" i="8"/>
  <c r="C2505" i="8"/>
  <c r="B2505" i="8"/>
  <c r="C2504" i="8"/>
  <c r="B2504" i="8"/>
  <c r="C2503" i="8"/>
  <c r="B2503" i="8"/>
  <c r="C2502" i="8"/>
  <c r="B2502" i="8"/>
  <c r="C2501" i="8"/>
  <c r="B2501" i="8"/>
  <c r="C2500" i="8"/>
  <c r="B2500" i="8"/>
  <c r="C2499" i="8"/>
  <c r="B2499" i="8"/>
  <c r="C2498" i="8"/>
  <c r="B2498" i="8"/>
  <c r="C2497" i="8"/>
  <c r="B2497" i="8"/>
  <c r="C2496" i="8"/>
  <c r="B2496" i="8"/>
  <c r="C2495" i="8"/>
  <c r="B2495" i="8"/>
  <c r="C2494" i="8"/>
  <c r="B2494" i="8"/>
  <c r="C2493" i="8"/>
  <c r="B2493" i="8"/>
  <c r="C2492" i="8"/>
  <c r="B2492" i="8"/>
  <c r="C2491" i="8"/>
  <c r="B2491" i="8"/>
  <c r="C2490" i="8"/>
  <c r="B2490" i="8"/>
  <c r="C2489" i="8"/>
  <c r="B2489" i="8"/>
  <c r="C2488" i="8"/>
  <c r="B2488" i="8"/>
  <c r="C2487" i="8"/>
  <c r="B2487" i="8"/>
  <c r="C2486" i="8"/>
  <c r="B2486" i="8"/>
  <c r="C2485" i="8"/>
  <c r="B2485" i="8"/>
  <c r="C2484" i="8"/>
  <c r="B2484" i="8"/>
  <c r="C2483" i="8"/>
  <c r="B2483" i="8"/>
  <c r="C2482" i="8"/>
  <c r="B2482" i="8"/>
  <c r="C2481" i="8"/>
  <c r="B2481" i="8"/>
  <c r="C2480" i="8"/>
  <c r="B2480" i="8"/>
  <c r="C2479" i="8"/>
  <c r="B2479" i="8"/>
  <c r="C2478" i="8"/>
  <c r="B2478" i="8"/>
  <c r="C2477" i="8"/>
  <c r="B2477" i="8"/>
  <c r="C2476" i="8"/>
  <c r="B2476" i="8"/>
  <c r="C2475" i="8"/>
  <c r="B2475" i="8"/>
  <c r="C2474" i="8"/>
  <c r="B2474" i="8"/>
  <c r="C2473" i="8"/>
  <c r="B2473" i="8"/>
  <c r="C2472" i="8"/>
  <c r="B2472" i="8"/>
  <c r="C2471" i="8"/>
  <c r="B2471" i="8"/>
  <c r="C2470" i="8"/>
  <c r="B2470" i="8"/>
  <c r="C2469" i="8"/>
  <c r="B2469" i="8"/>
  <c r="C2468" i="8"/>
  <c r="B2468" i="8"/>
  <c r="C2467" i="8"/>
  <c r="B2467" i="8"/>
  <c r="C2466" i="8"/>
  <c r="B2466" i="8"/>
  <c r="C2465" i="8"/>
  <c r="B2465" i="8"/>
  <c r="C2464" i="8"/>
  <c r="B2464" i="8"/>
  <c r="C2463" i="8"/>
  <c r="B2463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C2462" i="8"/>
  <c r="B2462" i="8"/>
  <c r="C2461" i="8"/>
  <c r="B2461" i="8"/>
  <c r="C2460" i="8"/>
  <c r="B2460" i="8"/>
  <c r="C2459" i="8"/>
  <c r="B2459" i="8"/>
  <c r="C2458" i="8"/>
  <c r="B2458" i="8"/>
  <c r="C2457" i="8"/>
  <c r="B2457" i="8"/>
  <c r="C2456" i="8"/>
  <c r="B2456" i="8"/>
  <c r="C2455" i="8"/>
  <c r="B2455" i="8"/>
  <c r="C2454" i="8"/>
  <c r="B2454" i="8"/>
  <c r="C2453" i="8"/>
  <c r="B2453" i="8"/>
  <c r="C2452" i="8"/>
  <c r="B2452" i="8"/>
  <c r="C2451" i="8"/>
  <c r="B2451" i="8"/>
  <c r="C2450" i="8"/>
  <c r="B2450" i="8"/>
  <c r="C2449" i="8"/>
  <c r="B2449" i="8"/>
  <c r="C2448" i="8"/>
  <c r="B2448" i="8"/>
  <c r="C2447" i="8"/>
  <c r="B2447" i="8"/>
  <c r="C2446" i="8"/>
  <c r="B2446" i="8"/>
  <c r="C2445" i="8"/>
  <c r="B2445" i="8"/>
  <c r="C2444" i="8"/>
  <c r="B2444" i="8"/>
  <c r="C2443" i="8"/>
  <c r="B2443" i="8"/>
  <c r="C2442" i="8"/>
  <c r="B2442" i="8"/>
  <c r="C2441" i="8"/>
  <c r="B2441" i="8"/>
  <c r="C2440" i="8"/>
  <c r="B2440" i="8"/>
  <c r="C2439" i="8"/>
  <c r="B2439" i="8"/>
  <c r="C2438" i="8"/>
  <c r="B2438" i="8"/>
  <c r="C2437" i="8"/>
  <c r="B2437" i="8"/>
  <c r="C2436" i="8"/>
  <c r="B2436" i="8"/>
  <c r="C2435" i="8"/>
  <c r="B2435" i="8"/>
  <c r="C2434" i="8"/>
  <c r="B2434" i="8"/>
  <c r="C2433" i="8"/>
  <c r="B2433" i="8"/>
  <c r="C2432" i="8"/>
  <c r="B2432" i="8"/>
  <c r="C2431" i="8"/>
  <c r="B2431" i="8"/>
  <c r="C2430" i="8"/>
  <c r="B2430" i="8"/>
  <c r="C2429" i="8"/>
  <c r="B2429" i="8"/>
  <c r="C2428" i="8"/>
  <c r="B2428" i="8"/>
  <c r="C2427" i="8"/>
  <c r="B2427" i="8"/>
  <c r="C2426" i="8"/>
  <c r="B2426" i="8"/>
  <c r="C2425" i="8"/>
  <c r="B2425" i="8"/>
  <c r="C2424" i="8"/>
  <c r="B2424" i="8"/>
  <c r="C2423" i="8"/>
  <c r="B2423" i="8"/>
  <c r="C2422" i="8"/>
  <c r="B2422" i="8"/>
  <c r="C2421" i="8"/>
  <c r="B2421" i="8"/>
  <c r="C2420" i="8"/>
  <c r="B2420" i="8"/>
  <c r="C2419" i="8"/>
  <c r="B2419" i="8"/>
  <c r="C2418" i="8"/>
  <c r="B2418" i="8"/>
  <c r="C2417" i="8"/>
  <c r="B2417" i="8"/>
  <c r="C2416" i="8"/>
  <c r="B2416" i="8"/>
  <c r="C2415" i="8"/>
  <c r="B2415" i="8"/>
  <c r="C2414" i="8"/>
  <c r="B2414" i="8"/>
  <c r="C2413" i="8"/>
  <c r="B2413" i="8"/>
  <c r="C2412" i="8"/>
  <c r="B2412" i="8"/>
  <c r="C2411" i="8"/>
  <c r="B2411" i="8"/>
  <c r="C2410" i="8"/>
  <c r="B2410" i="8"/>
  <c r="C2409" i="8"/>
  <c r="B2409" i="8"/>
  <c r="C2408" i="8"/>
  <c r="B2408" i="8"/>
  <c r="C2407" i="8"/>
  <c r="B2407" i="8"/>
  <c r="C2406" i="8"/>
  <c r="B2406" i="8"/>
  <c r="C2405" i="8"/>
  <c r="B2405" i="8"/>
  <c r="C2404" i="8"/>
  <c r="B2404" i="8"/>
  <c r="C2403" i="8"/>
  <c r="B2403" i="8"/>
  <c r="C2402" i="8"/>
  <c r="B2402" i="8"/>
  <c r="C2401" i="8"/>
  <c r="B2401" i="8"/>
  <c r="C2400" i="8"/>
  <c r="B2400" i="8"/>
  <c r="C2399" i="8"/>
  <c r="B2399" i="8"/>
  <c r="C2398" i="8"/>
  <c r="B2398" i="8"/>
  <c r="C2397" i="8"/>
  <c r="B2397" i="8"/>
  <c r="C2396" i="8"/>
  <c r="B2396" i="8"/>
  <c r="C2395" i="8"/>
  <c r="B2395" i="8"/>
  <c r="C2394" i="8"/>
  <c r="B2394" i="8"/>
  <c r="C2393" i="8"/>
  <c r="B2393" i="8"/>
  <c r="C2392" i="8"/>
  <c r="B2392" i="8"/>
  <c r="C2391" i="8"/>
  <c r="B2391" i="8"/>
  <c r="C2390" i="8"/>
  <c r="B2390" i="8"/>
  <c r="C2389" i="8"/>
  <c r="B2389" i="8"/>
  <c r="C2388" i="8"/>
  <c r="B2388" i="8"/>
  <c r="C2387" i="8"/>
  <c r="B2387" i="8"/>
  <c r="C2386" i="8"/>
  <c r="B2386" i="8"/>
  <c r="C2385" i="8"/>
  <c r="B2385" i="8"/>
  <c r="C2384" i="8"/>
  <c r="B2384" i="8"/>
  <c r="C2383" i="8"/>
  <c r="B2383" i="8"/>
  <c r="C2382" i="8"/>
  <c r="B2382" i="8"/>
  <c r="C2381" i="8"/>
  <c r="B2381" i="8"/>
  <c r="C2380" i="8"/>
  <c r="B2380" i="8"/>
  <c r="C2379" i="8"/>
  <c r="B2379" i="8"/>
  <c r="C2378" i="8"/>
  <c r="B2378" i="8"/>
  <c r="C2377" i="8"/>
  <c r="B2377" i="8"/>
  <c r="C2376" i="8"/>
  <c r="B2376" i="8"/>
  <c r="C2375" i="8"/>
  <c r="B2375" i="8"/>
  <c r="C2374" i="8"/>
  <c r="B2374" i="8"/>
  <c r="C2373" i="8"/>
  <c r="B2373" i="8"/>
  <c r="C2372" i="8"/>
  <c r="B2372" i="8"/>
  <c r="C2371" i="8"/>
  <c r="B2371" i="8"/>
  <c r="C2370" i="8"/>
  <c r="B2370" i="8"/>
  <c r="C2369" i="8"/>
  <c r="B2369" i="8"/>
  <c r="C2368" i="8"/>
  <c r="B2368" i="8"/>
  <c r="C2367" i="8"/>
  <c r="B2367" i="8"/>
  <c r="C2366" i="8"/>
  <c r="B2366" i="8"/>
  <c r="C2365" i="8"/>
  <c r="B2365" i="8"/>
  <c r="C2364" i="8"/>
  <c r="B2364" i="8"/>
  <c r="C2363" i="8"/>
  <c r="B2363" i="8"/>
  <c r="C2362" i="8"/>
  <c r="B2362" i="8"/>
  <c r="C2361" i="8"/>
  <c r="B2361" i="8"/>
  <c r="C2360" i="8"/>
  <c r="B2360" i="8"/>
  <c r="C2359" i="8"/>
  <c r="B2359" i="8"/>
  <c r="C2358" i="8"/>
  <c r="B2358" i="8"/>
  <c r="C2357" i="8"/>
  <c r="B2357" i="8"/>
  <c r="C2356" i="8"/>
  <c r="B2356" i="8"/>
  <c r="C2355" i="8"/>
  <c r="B2355" i="8"/>
  <c r="C2354" i="8"/>
  <c r="B2354" i="8"/>
  <c r="C2353" i="8"/>
  <c r="B2353" i="8"/>
  <c r="C2352" i="8"/>
  <c r="B2352" i="8"/>
  <c r="C2351" i="8"/>
  <c r="B2351" i="8"/>
  <c r="C2350" i="8"/>
  <c r="B2350" i="8"/>
  <c r="C2349" i="8"/>
  <c r="B2349" i="8"/>
  <c r="C2348" i="8"/>
  <c r="B2348" i="8"/>
  <c r="C2347" i="8"/>
  <c r="B2347" i="8"/>
  <c r="C2346" i="8"/>
  <c r="B2346" i="8"/>
  <c r="C2345" i="8"/>
  <c r="B2345" i="8"/>
  <c r="C2344" i="8"/>
  <c r="B2344" i="8"/>
  <c r="C2343" i="8"/>
  <c r="B2343" i="8"/>
  <c r="C2342" i="8"/>
  <c r="B2342" i="8"/>
  <c r="C2341" i="8"/>
  <c r="B2341" i="8"/>
  <c r="C2340" i="8"/>
  <c r="B2340" i="8"/>
  <c r="C2339" i="8"/>
  <c r="B2339" i="8"/>
  <c r="C2338" i="8"/>
  <c r="B2338" i="8"/>
  <c r="C2337" i="8"/>
  <c r="B2337" i="8"/>
  <c r="C2336" i="8"/>
  <c r="B2336" i="8"/>
  <c r="C2335" i="8"/>
  <c r="B2335" i="8"/>
  <c r="C2334" i="8"/>
  <c r="B2334" i="8"/>
  <c r="C2333" i="8"/>
  <c r="B2333" i="8"/>
  <c r="C2332" i="8"/>
  <c r="B2332" i="8"/>
  <c r="C2331" i="8"/>
  <c r="B2331" i="8"/>
  <c r="C2330" i="8"/>
  <c r="B2330" i="8"/>
  <c r="C2329" i="8"/>
  <c r="B2329" i="8"/>
  <c r="C2328" i="8"/>
  <c r="B2328" i="8"/>
  <c r="C2327" i="8"/>
  <c r="B2327" i="8"/>
  <c r="C2326" i="8"/>
  <c r="B2326" i="8"/>
  <c r="C2325" i="8"/>
  <c r="B2325" i="8"/>
  <c r="C2324" i="8"/>
  <c r="B2324" i="8"/>
  <c r="C2323" i="8"/>
  <c r="B2323" i="8"/>
  <c r="C2322" i="8"/>
  <c r="B2322" i="8"/>
  <c r="C2321" i="8"/>
  <c r="B2321" i="8"/>
  <c r="C2320" i="8"/>
  <c r="B2320" i="8"/>
  <c r="C2319" i="8"/>
  <c r="B2319" i="8"/>
  <c r="C2318" i="8"/>
  <c r="B2318" i="8"/>
  <c r="C2317" i="8"/>
  <c r="B2317" i="8"/>
  <c r="C2316" i="8"/>
  <c r="B2316" i="8"/>
  <c r="C2315" i="8"/>
  <c r="B2315" i="8"/>
  <c r="C2314" i="8"/>
  <c r="B2314" i="8"/>
  <c r="C2313" i="8"/>
  <c r="B2313" i="8"/>
  <c r="C2312" i="8"/>
  <c r="B2312" i="8"/>
  <c r="C2311" i="8"/>
  <c r="B2311" i="8"/>
  <c r="C2310" i="8"/>
  <c r="B2310" i="8"/>
  <c r="C2309" i="8"/>
  <c r="B2309" i="8"/>
  <c r="C2308" i="8"/>
  <c r="B2308" i="8"/>
  <c r="C2307" i="8"/>
  <c r="B2307" i="8"/>
  <c r="C2306" i="8"/>
  <c r="B2306" i="8"/>
  <c r="C2305" i="8"/>
  <c r="B2305" i="8"/>
  <c r="C2304" i="8"/>
  <c r="B2304" i="8"/>
  <c r="C2303" i="8"/>
  <c r="B2303" i="8"/>
  <c r="C2302" i="8"/>
  <c r="B2302" i="8"/>
  <c r="C2301" i="8"/>
  <c r="B2301" i="8"/>
  <c r="C2300" i="8"/>
  <c r="B2300" i="8"/>
  <c r="C2299" i="8"/>
  <c r="B2299" i="8"/>
  <c r="C2298" i="8"/>
  <c r="B2298" i="8"/>
  <c r="C2297" i="8"/>
  <c r="B2297" i="8"/>
  <c r="C2296" i="8"/>
  <c r="B2296" i="8"/>
  <c r="C2295" i="8"/>
  <c r="B2295" i="8"/>
  <c r="C2294" i="8"/>
  <c r="B2294" i="8"/>
  <c r="C2293" i="8"/>
  <c r="B2293" i="8"/>
  <c r="C2292" i="8"/>
  <c r="B2292" i="8"/>
  <c r="C2291" i="8"/>
  <c r="B2291" i="8"/>
  <c r="C2290" i="8"/>
  <c r="B2290" i="8"/>
  <c r="C2289" i="8"/>
  <c r="B2289" i="8"/>
  <c r="C2288" i="8"/>
  <c r="B2288" i="8"/>
  <c r="C2287" i="8"/>
  <c r="B2287" i="8"/>
  <c r="C2286" i="8"/>
  <c r="B2286" i="8"/>
  <c r="C2285" i="8"/>
  <c r="B2285" i="8"/>
  <c r="C2284" i="8"/>
  <c r="B2284" i="8"/>
  <c r="C2283" i="8"/>
  <c r="B2283" i="8"/>
  <c r="C2282" i="8"/>
  <c r="B2282" i="8"/>
  <c r="C2281" i="8"/>
  <c r="B2281" i="8"/>
  <c r="C2280" i="8"/>
  <c r="B2280" i="8"/>
  <c r="C2279" i="8"/>
  <c r="B2279" i="8"/>
  <c r="C2278" i="8"/>
  <c r="B2278" i="8"/>
  <c r="C2277" i="8"/>
  <c r="B2277" i="8"/>
  <c r="C2276" i="8"/>
  <c r="B2276" i="8"/>
  <c r="C2275" i="8"/>
  <c r="B2275" i="8"/>
  <c r="C2274" i="8"/>
  <c r="B2274" i="8"/>
  <c r="C2273" i="8"/>
  <c r="B2273" i="8"/>
  <c r="C2272" i="8"/>
  <c r="B2272" i="8"/>
  <c r="C2271" i="8"/>
  <c r="B2271" i="8"/>
  <c r="C2270" i="8"/>
  <c r="B2270" i="8"/>
  <c r="C2269" i="8"/>
  <c r="B2269" i="8"/>
  <c r="C2268" i="8"/>
  <c r="B2268" i="8"/>
  <c r="C2267" i="8"/>
  <c r="B2267" i="8"/>
  <c r="C2266" i="8"/>
  <c r="B2266" i="8"/>
  <c r="C2265" i="8"/>
  <c r="B2265" i="8"/>
  <c r="C2264" i="8"/>
  <c r="B2264" i="8"/>
  <c r="C2263" i="8"/>
  <c r="B2263" i="8"/>
  <c r="C2262" i="8"/>
  <c r="B2262" i="8"/>
  <c r="C2261" i="8"/>
  <c r="B2261" i="8"/>
  <c r="C2260" i="8"/>
  <c r="B2260" i="8"/>
  <c r="C2259" i="8"/>
  <c r="B2259" i="8"/>
  <c r="C2258" i="8"/>
  <c r="E2258" i="8" s="1"/>
  <c r="B2258" i="8"/>
  <c r="E2057" i="8"/>
  <c r="E2069" i="8"/>
  <c r="E2073" i="8"/>
  <c r="E2078" i="8"/>
  <c r="E2085" i="8"/>
  <c r="E2089" i="8"/>
  <c r="E2101" i="8"/>
  <c r="E2105" i="8"/>
  <c r="E2117" i="8"/>
  <c r="E2121" i="8"/>
  <c r="E2133" i="8"/>
  <c r="E2137" i="8"/>
  <c r="E2142" i="8"/>
  <c r="E2149" i="8"/>
  <c r="E2153" i="8"/>
  <c r="E2165" i="8"/>
  <c r="E2169" i="8"/>
  <c r="E2181" i="8"/>
  <c r="E2185" i="8"/>
  <c r="E2189" i="8"/>
  <c r="E2193" i="8"/>
  <c r="E2197" i="8"/>
  <c r="E2201" i="8"/>
  <c r="E2205" i="8"/>
  <c r="E2209" i="8"/>
  <c r="E2213" i="8"/>
  <c r="E2217" i="8"/>
  <c r="E2221" i="8"/>
  <c r="E2225" i="8"/>
  <c r="E2229" i="8"/>
  <c r="E2233" i="8"/>
  <c r="E2237" i="8"/>
  <c r="E2241" i="8"/>
  <c r="E2245" i="8"/>
  <c r="E2249" i="8"/>
  <c r="E2253" i="8"/>
  <c r="E2257" i="8"/>
  <c r="E2053" i="8"/>
  <c r="C2257" i="8"/>
  <c r="B2257" i="8"/>
  <c r="C2256" i="8"/>
  <c r="E2256" i="8" s="1"/>
  <c r="B2256" i="8"/>
  <c r="C2255" i="8"/>
  <c r="E2255" i="8" s="1"/>
  <c r="B2255" i="8"/>
  <c r="C2254" i="8"/>
  <c r="E2254" i="8" s="1"/>
  <c r="B2254" i="8"/>
  <c r="C2253" i="8"/>
  <c r="B2253" i="8"/>
  <c r="C2252" i="8"/>
  <c r="E2252" i="8" s="1"/>
  <c r="B2252" i="8"/>
  <c r="C2251" i="8"/>
  <c r="E2251" i="8" s="1"/>
  <c r="B2251" i="8"/>
  <c r="C2250" i="8"/>
  <c r="E2250" i="8" s="1"/>
  <c r="B2250" i="8"/>
  <c r="C2249" i="8"/>
  <c r="B2249" i="8"/>
  <c r="C2248" i="8"/>
  <c r="E2248" i="8" s="1"/>
  <c r="B2248" i="8"/>
  <c r="C2247" i="8"/>
  <c r="E2247" i="8" s="1"/>
  <c r="B2247" i="8"/>
  <c r="C2246" i="8"/>
  <c r="E2246" i="8" s="1"/>
  <c r="B2246" i="8"/>
  <c r="C2245" i="8"/>
  <c r="B2245" i="8"/>
  <c r="C2244" i="8"/>
  <c r="E2244" i="8" s="1"/>
  <c r="B2244" i="8"/>
  <c r="C2243" i="8"/>
  <c r="E2243" i="8" s="1"/>
  <c r="B2243" i="8"/>
  <c r="C2242" i="8"/>
  <c r="E2242" i="8" s="1"/>
  <c r="B2242" i="8"/>
  <c r="C2241" i="8"/>
  <c r="B2241" i="8"/>
  <c r="C2240" i="8"/>
  <c r="E2240" i="8" s="1"/>
  <c r="B2240" i="8"/>
  <c r="C2239" i="8"/>
  <c r="E2239" i="8" s="1"/>
  <c r="B2239" i="8"/>
  <c r="C2238" i="8"/>
  <c r="E2238" i="8" s="1"/>
  <c r="B2238" i="8"/>
  <c r="C2237" i="8"/>
  <c r="B2237" i="8"/>
  <c r="C2236" i="8"/>
  <c r="E2236" i="8" s="1"/>
  <c r="B2236" i="8"/>
  <c r="C2235" i="8"/>
  <c r="E2235" i="8" s="1"/>
  <c r="B2235" i="8"/>
  <c r="C2234" i="8"/>
  <c r="E2234" i="8" s="1"/>
  <c r="B2234" i="8"/>
  <c r="C2233" i="8"/>
  <c r="B2233" i="8"/>
  <c r="C2232" i="8"/>
  <c r="E2232" i="8" s="1"/>
  <c r="B2232" i="8"/>
  <c r="C2231" i="8"/>
  <c r="E2231" i="8" s="1"/>
  <c r="B2231" i="8"/>
  <c r="C2230" i="8"/>
  <c r="E2230" i="8" s="1"/>
  <c r="B2230" i="8"/>
  <c r="C2229" i="8"/>
  <c r="B2229" i="8"/>
  <c r="C2228" i="8"/>
  <c r="E2228" i="8" s="1"/>
  <c r="B2228" i="8"/>
  <c r="C2227" i="8"/>
  <c r="E2227" i="8" s="1"/>
  <c r="B2227" i="8"/>
  <c r="C2226" i="8"/>
  <c r="E2226" i="8" s="1"/>
  <c r="B2226" i="8"/>
  <c r="C2225" i="8"/>
  <c r="B2225" i="8"/>
  <c r="C2224" i="8"/>
  <c r="E2224" i="8" s="1"/>
  <c r="B2224" i="8"/>
  <c r="C2223" i="8"/>
  <c r="E2223" i="8" s="1"/>
  <c r="B2223" i="8"/>
  <c r="C2222" i="8"/>
  <c r="E2222" i="8" s="1"/>
  <c r="B2222" i="8"/>
  <c r="C2221" i="8"/>
  <c r="B2221" i="8"/>
  <c r="C2220" i="8"/>
  <c r="E2220" i="8" s="1"/>
  <c r="B2220" i="8"/>
  <c r="C2219" i="8"/>
  <c r="E2219" i="8" s="1"/>
  <c r="B2219" i="8"/>
  <c r="C2218" i="8"/>
  <c r="E2218" i="8" s="1"/>
  <c r="B2218" i="8"/>
  <c r="C2217" i="8"/>
  <c r="B2217" i="8"/>
  <c r="C2216" i="8"/>
  <c r="E2216" i="8" s="1"/>
  <c r="B2216" i="8"/>
  <c r="C2215" i="8"/>
  <c r="E2215" i="8" s="1"/>
  <c r="B2215" i="8"/>
  <c r="C2214" i="8"/>
  <c r="E2214" i="8" s="1"/>
  <c r="B2214" i="8"/>
  <c r="C2213" i="8"/>
  <c r="B2213" i="8"/>
  <c r="C2212" i="8"/>
  <c r="E2212" i="8" s="1"/>
  <c r="B2212" i="8"/>
  <c r="C2211" i="8"/>
  <c r="E2211" i="8" s="1"/>
  <c r="B2211" i="8"/>
  <c r="C2210" i="8"/>
  <c r="E2210" i="8" s="1"/>
  <c r="B2210" i="8"/>
  <c r="C2209" i="8"/>
  <c r="B2209" i="8"/>
  <c r="C2208" i="8"/>
  <c r="E2208" i="8" s="1"/>
  <c r="B2208" i="8"/>
  <c r="C2207" i="8"/>
  <c r="E2207" i="8" s="1"/>
  <c r="B2207" i="8"/>
  <c r="C2206" i="8"/>
  <c r="E2206" i="8" s="1"/>
  <c r="B2206" i="8"/>
  <c r="C2205" i="8"/>
  <c r="B2205" i="8"/>
  <c r="C2204" i="8"/>
  <c r="E2204" i="8" s="1"/>
  <c r="B2204" i="8"/>
  <c r="C2203" i="8"/>
  <c r="E2203" i="8" s="1"/>
  <c r="B2203" i="8"/>
  <c r="C2202" i="8"/>
  <c r="E2202" i="8" s="1"/>
  <c r="B2202" i="8"/>
  <c r="C2201" i="8"/>
  <c r="B2201" i="8"/>
  <c r="C2200" i="8"/>
  <c r="E2200" i="8" s="1"/>
  <c r="B2200" i="8"/>
  <c r="C2199" i="8"/>
  <c r="E2199" i="8" s="1"/>
  <c r="B2199" i="8"/>
  <c r="C2198" i="8"/>
  <c r="E2198" i="8" s="1"/>
  <c r="B2198" i="8"/>
  <c r="C2197" i="8"/>
  <c r="B2197" i="8"/>
  <c r="C2196" i="8"/>
  <c r="E2196" i="8" s="1"/>
  <c r="B2196" i="8"/>
  <c r="C2195" i="8"/>
  <c r="E2195" i="8" s="1"/>
  <c r="B2195" i="8"/>
  <c r="C2194" i="8"/>
  <c r="E2194" i="8" s="1"/>
  <c r="B2194" i="8"/>
  <c r="C2193" i="8"/>
  <c r="B2193" i="8"/>
  <c r="C2192" i="8"/>
  <c r="E2192" i="8" s="1"/>
  <c r="B2192" i="8"/>
  <c r="C2191" i="8"/>
  <c r="E2191" i="8" s="1"/>
  <c r="B2191" i="8"/>
  <c r="C2190" i="8"/>
  <c r="E2190" i="8" s="1"/>
  <c r="B2190" i="8"/>
  <c r="C2189" i="8"/>
  <c r="B2189" i="8"/>
  <c r="C2188" i="8"/>
  <c r="E2188" i="8" s="1"/>
  <c r="B2188" i="8"/>
  <c r="C2187" i="8"/>
  <c r="E2187" i="8" s="1"/>
  <c r="B2187" i="8"/>
  <c r="C2186" i="8"/>
  <c r="E2186" i="8" s="1"/>
  <c r="B2186" i="8"/>
  <c r="C2185" i="8"/>
  <c r="B2185" i="8"/>
  <c r="C2184" i="8"/>
  <c r="E2184" i="8" s="1"/>
  <c r="B2184" i="8"/>
  <c r="C2183" i="8"/>
  <c r="E2183" i="8" s="1"/>
  <c r="B2183" i="8"/>
  <c r="C2182" i="8"/>
  <c r="E2182" i="8" s="1"/>
  <c r="B2182" i="8"/>
  <c r="C2181" i="8"/>
  <c r="B2181" i="8"/>
  <c r="C2180" i="8"/>
  <c r="E2180" i="8" s="1"/>
  <c r="B2180" i="8"/>
  <c r="C2179" i="8"/>
  <c r="E2179" i="8" s="1"/>
  <c r="B2179" i="8"/>
  <c r="C2178" i="8"/>
  <c r="E2178" i="8" s="1"/>
  <c r="B2178" i="8"/>
  <c r="C2177" i="8"/>
  <c r="E2177" i="8" s="1"/>
  <c r="B2177" i="8"/>
  <c r="C2176" i="8"/>
  <c r="E2176" i="8" s="1"/>
  <c r="B2176" i="8"/>
  <c r="C2175" i="8"/>
  <c r="E2175" i="8" s="1"/>
  <c r="B2175" i="8"/>
  <c r="C2174" i="8"/>
  <c r="E2174" i="8" s="1"/>
  <c r="B2174" i="8"/>
  <c r="C2173" i="8"/>
  <c r="E2173" i="8" s="1"/>
  <c r="B2173" i="8"/>
  <c r="C2172" i="8"/>
  <c r="E2172" i="8" s="1"/>
  <c r="B2172" i="8"/>
  <c r="C2171" i="8"/>
  <c r="E2171" i="8" s="1"/>
  <c r="B2171" i="8"/>
  <c r="C2170" i="8"/>
  <c r="E2170" i="8" s="1"/>
  <c r="B2170" i="8"/>
  <c r="C2169" i="8"/>
  <c r="B2169" i="8"/>
  <c r="C2168" i="8"/>
  <c r="E2168" i="8" s="1"/>
  <c r="B2168" i="8"/>
  <c r="C2167" i="8"/>
  <c r="E2167" i="8" s="1"/>
  <c r="B2167" i="8"/>
  <c r="C2166" i="8"/>
  <c r="E2166" i="8" s="1"/>
  <c r="B2166" i="8"/>
  <c r="C2165" i="8"/>
  <c r="B2165" i="8"/>
  <c r="C2164" i="8"/>
  <c r="E2164" i="8" s="1"/>
  <c r="B2164" i="8"/>
  <c r="C2163" i="8"/>
  <c r="E2163" i="8" s="1"/>
  <c r="B2163" i="8"/>
  <c r="C2162" i="8"/>
  <c r="E2162" i="8" s="1"/>
  <c r="B2162" i="8"/>
  <c r="C2161" i="8"/>
  <c r="E2161" i="8" s="1"/>
  <c r="B2161" i="8"/>
  <c r="C2160" i="8"/>
  <c r="E2160" i="8" s="1"/>
  <c r="B2160" i="8"/>
  <c r="C2159" i="8"/>
  <c r="E2159" i="8" s="1"/>
  <c r="B2159" i="8"/>
  <c r="C2158" i="8"/>
  <c r="E2158" i="8" s="1"/>
  <c r="B2158" i="8"/>
  <c r="C2157" i="8"/>
  <c r="E2157" i="8" s="1"/>
  <c r="B2157" i="8"/>
  <c r="C2156" i="8"/>
  <c r="E2156" i="8" s="1"/>
  <c r="B2156" i="8"/>
  <c r="C2155" i="8"/>
  <c r="E2155" i="8" s="1"/>
  <c r="B2155" i="8"/>
  <c r="C2154" i="8"/>
  <c r="E2154" i="8" s="1"/>
  <c r="B2154" i="8"/>
  <c r="C2153" i="8"/>
  <c r="B2153" i="8"/>
  <c r="C2152" i="8"/>
  <c r="E2152" i="8" s="1"/>
  <c r="B2152" i="8"/>
  <c r="C2151" i="8"/>
  <c r="E2151" i="8" s="1"/>
  <c r="B2151" i="8"/>
  <c r="C2150" i="8"/>
  <c r="E2150" i="8" s="1"/>
  <c r="B2150" i="8"/>
  <c r="C2149" i="8"/>
  <c r="B2149" i="8"/>
  <c r="C2148" i="8"/>
  <c r="E2148" i="8" s="1"/>
  <c r="B2148" i="8"/>
  <c r="C2147" i="8"/>
  <c r="E2147" i="8" s="1"/>
  <c r="B2147" i="8"/>
  <c r="C2146" i="8"/>
  <c r="E2146" i="8" s="1"/>
  <c r="B2146" i="8"/>
  <c r="C2145" i="8"/>
  <c r="E2145" i="8" s="1"/>
  <c r="B2145" i="8"/>
  <c r="C2144" i="8"/>
  <c r="E2144" i="8" s="1"/>
  <c r="B2144" i="8"/>
  <c r="C2143" i="8"/>
  <c r="E2143" i="8" s="1"/>
  <c r="B2143" i="8"/>
  <c r="C2142" i="8"/>
  <c r="B2142" i="8"/>
  <c r="C2141" i="8"/>
  <c r="E2141" i="8" s="1"/>
  <c r="B2141" i="8"/>
  <c r="C2140" i="8"/>
  <c r="E2140" i="8" s="1"/>
  <c r="B2140" i="8"/>
  <c r="C2139" i="8"/>
  <c r="E2139" i="8" s="1"/>
  <c r="B2139" i="8"/>
  <c r="C2138" i="8"/>
  <c r="E2138" i="8" s="1"/>
  <c r="B2138" i="8"/>
  <c r="C2137" i="8"/>
  <c r="B2137" i="8"/>
  <c r="C2136" i="8"/>
  <c r="E2136" i="8" s="1"/>
  <c r="B2136" i="8"/>
  <c r="C2135" i="8"/>
  <c r="E2135" i="8" s="1"/>
  <c r="B2135" i="8"/>
  <c r="C2134" i="8"/>
  <c r="E2134" i="8" s="1"/>
  <c r="B2134" i="8"/>
  <c r="C2133" i="8"/>
  <c r="B2133" i="8"/>
  <c r="C2132" i="8"/>
  <c r="E2132" i="8" s="1"/>
  <c r="B2132" i="8"/>
  <c r="C2131" i="8"/>
  <c r="E2131" i="8" s="1"/>
  <c r="B2131" i="8"/>
  <c r="C2130" i="8"/>
  <c r="E2130" i="8" s="1"/>
  <c r="B2130" i="8"/>
  <c r="C2129" i="8"/>
  <c r="E2129" i="8" s="1"/>
  <c r="B2129" i="8"/>
  <c r="C2128" i="8"/>
  <c r="E2128" i="8" s="1"/>
  <c r="B2128" i="8"/>
  <c r="C2127" i="8"/>
  <c r="E2127" i="8" s="1"/>
  <c r="B2127" i="8"/>
  <c r="C2126" i="8"/>
  <c r="E2126" i="8" s="1"/>
  <c r="B2126" i="8"/>
  <c r="C2125" i="8"/>
  <c r="E2125" i="8" s="1"/>
  <c r="B2125" i="8"/>
  <c r="C2124" i="8"/>
  <c r="E2124" i="8" s="1"/>
  <c r="B2124" i="8"/>
  <c r="C2123" i="8"/>
  <c r="E2123" i="8" s="1"/>
  <c r="B2123" i="8"/>
  <c r="C2122" i="8"/>
  <c r="E2122" i="8" s="1"/>
  <c r="B2122" i="8"/>
  <c r="C2121" i="8"/>
  <c r="B2121" i="8"/>
  <c r="C2120" i="8"/>
  <c r="E2120" i="8" s="1"/>
  <c r="B2120" i="8"/>
  <c r="C2119" i="8"/>
  <c r="E2119" i="8" s="1"/>
  <c r="B2119" i="8"/>
  <c r="C2118" i="8"/>
  <c r="E2118" i="8" s="1"/>
  <c r="B2118" i="8"/>
  <c r="C2117" i="8"/>
  <c r="B2117" i="8"/>
  <c r="C2116" i="8"/>
  <c r="E2116" i="8" s="1"/>
  <c r="B2116" i="8"/>
  <c r="C2115" i="8"/>
  <c r="E2115" i="8" s="1"/>
  <c r="B2115" i="8"/>
  <c r="C2114" i="8"/>
  <c r="E2114" i="8" s="1"/>
  <c r="B2114" i="8"/>
  <c r="C2113" i="8"/>
  <c r="E2113" i="8" s="1"/>
  <c r="B2113" i="8"/>
  <c r="C2112" i="8"/>
  <c r="E2112" i="8" s="1"/>
  <c r="B2112" i="8"/>
  <c r="C2111" i="8"/>
  <c r="E2111" i="8" s="1"/>
  <c r="B2111" i="8"/>
  <c r="C2110" i="8"/>
  <c r="E2110" i="8" s="1"/>
  <c r="B2110" i="8"/>
  <c r="C2109" i="8"/>
  <c r="E2109" i="8" s="1"/>
  <c r="B2109" i="8"/>
  <c r="C2108" i="8"/>
  <c r="E2108" i="8" s="1"/>
  <c r="B2108" i="8"/>
  <c r="C2107" i="8"/>
  <c r="E2107" i="8" s="1"/>
  <c r="B2107" i="8"/>
  <c r="C2106" i="8"/>
  <c r="E2106" i="8" s="1"/>
  <c r="B2106" i="8"/>
  <c r="C2105" i="8"/>
  <c r="B2105" i="8"/>
  <c r="C2104" i="8"/>
  <c r="E2104" i="8" s="1"/>
  <c r="B2104" i="8"/>
  <c r="C2103" i="8"/>
  <c r="E2103" i="8" s="1"/>
  <c r="B2103" i="8"/>
  <c r="C2102" i="8"/>
  <c r="E2102" i="8" s="1"/>
  <c r="B2102" i="8"/>
  <c r="C2101" i="8"/>
  <c r="B2101" i="8"/>
  <c r="C2100" i="8"/>
  <c r="E2100" i="8" s="1"/>
  <c r="B2100" i="8"/>
  <c r="C2099" i="8"/>
  <c r="E2099" i="8" s="1"/>
  <c r="B2099" i="8"/>
  <c r="C2098" i="8"/>
  <c r="E2098" i="8" s="1"/>
  <c r="B2098" i="8"/>
  <c r="C2097" i="8"/>
  <c r="E2097" i="8" s="1"/>
  <c r="B2097" i="8"/>
  <c r="C2096" i="8"/>
  <c r="E2096" i="8" s="1"/>
  <c r="B2096" i="8"/>
  <c r="C2095" i="8"/>
  <c r="E2095" i="8" s="1"/>
  <c r="B2095" i="8"/>
  <c r="C2094" i="8"/>
  <c r="E2094" i="8" s="1"/>
  <c r="B2094" i="8"/>
  <c r="C2093" i="8"/>
  <c r="E2093" i="8" s="1"/>
  <c r="B2093" i="8"/>
  <c r="C2092" i="8"/>
  <c r="E2092" i="8" s="1"/>
  <c r="B2092" i="8"/>
  <c r="C2091" i="8"/>
  <c r="E2091" i="8" s="1"/>
  <c r="B2091" i="8"/>
  <c r="C2090" i="8"/>
  <c r="E2090" i="8" s="1"/>
  <c r="B2090" i="8"/>
  <c r="C2089" i="8"/>
  <c r="B2089" i="8"/>
  <c r="C2088" i="8"/>
  <c r="E2088" i="8" s="1"/>
  <c r="B2088" i="8"/>
  <c r="C2087" i="8"/>
  <c r="E2087" i="8" s="1"/>
  <c r="B2087" i="8"/>
  <c r="C2086" i="8"/>
  <c r="E2086" i="8" s="1"/>
  <c r="B2086" i="8"/>
  <c r="C2085" i="8"/>
  <c r="B2085" i="8"/>
  <c r="C2084" i="8"/>
  <c r="E2084" i="8" s="1"/>
  <c r="B2084" i="8"/>
  <c r="C2083" i="8"/>
  <c r="E2083" i="8" s="1"/>
  <c r="B2083" i="8"/>
  <c r="C2082" i="8"/>
  <c r="E2082" i="8" s="1"/>
  <c r="B2082" i="8"/>
  <c r="C2081" i="8"/>
  <c r="E2081" i="8" s="1"/>
  <c r="B2081" i="8"/>
  <c r="C2080" i="8"/>
  <c r="E2080" i="8" s="1"/>
  <c r="B2080" i="8"/>
  <c r="C2079" i="8"/>
  <c r="E2079" i="8" s="1"/>
  <c r="B2079" i="8"/>
  <c r="C2078" i="8"/>
  <c r="B2078" i="8"/>
  <c r="C2077" i="8"/>
  <c r="E2077" i="8" s="1"/>
  <c r="B2077" i="8"/>
  <c r="C2076" i="8"/>
  <c r="E2076" i="8" s="1"/>
  <c r="B2076" i="8"/>
  <c r="C2075" i="8"/>
  <c r="E2075" i="8" s="1"/>
  <c r="B2075" i="8"/>
  <c r="C2074" i="8"/>
  <c r="E2074" i="8" s="1"/>
  <c r="B2074" i="8"/>
  <c r="C2073" i="8"/>
  <c r="B2073" i="8"/>
  <c r="C2072" i="8"/>
  <c r="E2072" i="8" s="1"/>
  <c r="B2072" i="8"/>
  <c r="C2071" i="8"/>
  <c r="E2071" i="8" s="1"/>
  <c r="B2071" i="8"/>
  <c r="C2070" i="8"/>
  <c r="E2070" i="8" s="1"/>
  <c r="B2070" i="8"/>
  <c r="C2069" i="8"/>
  <c r="B2069" i="8"/>
  <c r="C2068" i="8"/>
  <c r="E2068" i="8" s="1"/>
  <c r="B2068" i="8"/>
  <c r="C2067" i="8"/>
  <c r="E2067" i="8" s="1"/>
  <c r="B2067" i="8"/>
  <c r="C2066" i="8"/>
  <c r="E2066" i="8" s="1"/>
  <c r="B2066" i="8"/>
  <c r="C2065" i="8"/>
  <c r="E2065" i="8" s="1"/>
  <c r="B2065" i="8"/>
  <c r="C2064" i="8"/>
  <c r="E2064" i="8" s="1"/>
  <c r="B2064" i="8"/>
  <c r="C2063" i="8"/>
  <c r="E2063" i="8" s="1"/>
  <c r="B2063" i="8"/>
  <c r="C2062" i="8"/>
  <c r="E2062" i="8" s="1"/>
  <c r="B2062" i="8"/>
  <c r="C2061" i="8"/>
  <c r="E2061" i="8" s="1"/>
  <c r="B2061" i="8"/>
  <c r="C2060" i="8"/>
  <c r="E2060" i="8" s="1"/>
  <c r="B2060" i="8"/>
  <c r="C2059" i="8"/>
  <c r="E2059" i="8" s="1"/>
  <c r="B2059" i="8"/>
  <c r="C2058" i="8"/>
  <c r="E2058" i="8" s="1"/>
  <c r="B2058" i="8"/>
  <c r="C2057" i="8"/>
  <c r="B2057" i="8"/>
  <c r="C2056" i="8"/>
  <c r="E2056" i="8" s="1"/>
  <c r="B2056" i="8"/>
  <c r="C2055" i="8"/>
  <c r="E2055" i="8" s="1"/>
  <c r="B2055" i="8"/>
  <c r="C2054" i="8"/>
  <c r="E2054" i="8" s="1"/>
  <c r="B2054" i="8"/>
  <c r="C2053" i="8"/>
  <c r="B2053" i="8"/>
  <c r="E1849" i="8"/>
  <c r="E1857" i="8"/>
  <c r="E1865" i="8"/>
  <c r="E1873" i="8"/>
  <c r="E1881" i="8"/>
  <c r="E1889" i="8"/>
  <c r="E1897" i="8"/>
  <c r="E1905" i="8"/>
  <c r="E1913" i="8"/>
  <c r="E1921" i="8"/>
  <c r="E1929" i="8"/>
  <c r="E1937" i="8"/>
  <c r="E1945" i="8"/>
  <c r="E1953" i="8"/>
  <c r="E1960" i="8"/>
  <c r="E1965" i="8"/>
  <c r="E1970" i="8"/>
  <c r="E1976" i="8"/>
  <c r="E1981" i="8"/>
  <c r="E1986" i="8"/>
  <c r="E1992" i="8"/>
  <c r="E1997" i="8"/>
  <c r="E2002" i="8"/>
  <c r="E2008" i="8"/>
  <c r="E2013" i="8"/>
  <c r="E2017" i="8"/>
  <c r="E2018" i="8"/>
  <c r="E2024" i="8"/>
  <c r="E2029" i="8"/>
  <c r="E2033" i="8"/>
  <c r="E2034" i="8"/>
  <c r="E2040" i="8"/>
  <c r="E2045" i="8"/>
  <c r="E2049" i="8"/>
  <c r="E2050" i="8"/>
  <c r="C2052" i="8"/>
  <c r="E2052" i="8" s="1"/>
  <c r="B2052" i="8"/>
  <c r="C2051" i="8"/>
  <c r="E2051" i="8" s="1"/>
  <c r="B2051" i="8"/>
  <c r="C2050" i="8"/>
  <c r="B2050" i="8"/>
  <c r="C2049" i="8"/>
  <c r="B2049" i="8"/>
  <c r="C2048" i="8"/>
  <c r="E2048" i="8" s="1"/>
  <c r="B2048" i="8"/>
  <c r="C2047" i="8"/>
  <c r="E2047" i="8" s="1"/>
  <c r="B2047" i="8"/>
  <c r="C2046" i="8"/>
  <c r="E2046" i="8" s="1"/>
  <c r="B2046" i="8"/>
  <c r="C2045" i="8"/>
  <c r="B2045" i="8"/>
  <c r="C2044" i="8"/>
  <c r="E2044" i="8" s="1"/>
  <c r="B2044" i="8"/>
  <c r="C2043" i="8"/>
  <c r="E2043" i="8" s="1"/>
  <c r="B2043" i="8"/>
  <c r="C2042" i="8"/>
  <c r="E2042" i="8" s="1"/>
  <c r="B2042" i="8"/>
  <c r="C2041" i="8"/>
  <c r="E2041" i="8" s="1"/>
  <c r="B2041" i="8"/>
  <c r="C2040" i="8"/>
  <c r="B2040" i="8"/>
  <c r="C2039" i="8"/>
  <c r="E2039" i="8" s="1"/>
  <c r="B2039" i="8"/>
  <c r="C2038" i="8"/>
  <c r="E2038" i="8" s="1"/>
  <c r="B2038" i="8"/>
  <c r="C2037" i="8"/>
  <c r="E2037" i="8" s="1"/>
  <c r="B2037" i="8"/>
  <c r="C2036" i="8"/>
  <c r="E2036" i="8" s="1"/>
  <c r="B2036" i="8"/>
  <c r="C2035" i="8"/>
  <c r="E2035" i="8" s="1"/>
  <c r="B2035" i="8"/>
  <c r="C2034" i="8"/>
  <c r="B2034" i="8"/>
  <c r="C2033" i="8"/>
  <c r="B2033" i="8"/>
  <c r="C2032" i="8"/>
  <c r="E2032" i="8" s="1"/>
  <c r="B2032" i="8"/>
  <c r="C2031" i="8"/>
  <c r="E2031" i="8" s="1"/>
  <c r="B2031" i="8"/>
  <c r="C2030" i="8"/>
  <c r="E2030" i="8" s="1"/>
  <c r="B2030" i="8"/>
  <c r="C2029" i="8"/>
  <c r="B2029" i="8"/>
  <c r="C2028" i="8"/>
  <c r="E2028" i="8" s="1"/>
  <c r="B2028" i="8"/>
  <c r="C2027" i="8"/>
  <c r="E2027" i="8" s="1"/>
  <c r="B2027" i="8"/>
  <c r="C2026" i="8"/>
  <c r="E2026" i="8" s="1"/>
  <c r="B2026" i="8"/>
  <c r="C2025" i="8"/>
  <c r="E2025" i="8" s="1"/>
  <c r="B2025" i="8"/>
  <c r="C2024" i="8"/>
  <c r="B2024" i="8"/>
  <c r="C2023" i="8"/>
  <c r="E2023" i="8" s="1"/>
  <c r="B2023" i="8"/>
  <c r="C2022" i="8"/>
  <c r="E2022" i="8" s="1"/>
  <c r="B2022" i="8"/>
  <c r="C2021" i="8"/>
  <c r="E2021" i="8" s="1"/>
  <c r="B2021" i="8"/>
  <c r="C2020" i="8"/>
  <c r="E2020" i="8" s="1"/>
  <c r="B2020" i="8"/>
  <c r="C2019" i="8"/>
  <c r="E2019" i="8" s="1"/>
  <c r="B2019" i="8"/>
  <c r="C2018" i="8"/>
  <c r="B2018" i="8"/>
  <c r="C2017" i="8"/>
  <c r="B2017" i="8"/>
  <c r="C2016" i="8"/>
  <c r="E2016" i="8" s="1"/>
  <c r="B2016" i="8"/>
  <c r="C2015" i="8"/>
  <c r="E2015" i="8" s="1"/>
  <c r="B2015" i="8"/>
  <c r="C2014" i="8"/>
  <c r="E2014" i="8" s="1"/>
  <c r="B2014" i="8"/>
  <c r="C2013" i="8"/>
  <c r="B2013" i="8"/>
  <c r="C2012" i="8"/>
  <c r="E2012" i="8" s="1"/>
  <c r="B2012" i="8"/>
  <c r="C2011" i="8"/>
  <c r="E2011" i="8" s="1"/>
  <c r="B2011" i="8"/>
  <c r="C2010" i="8"/>
  <c r="E2010" i="8" s="1"/>
  <c r="B2010" i="8"/>
  <c r="C2009" i="8"/>
  <c r="E2009" i="8" s="1"/>
  <c r="B2009" i="8"/>
  <c r="C2008" i="8"/>
  <c r="B2008" i="8"/>
  <c r="C2007" i="8"/>
  <c r="E2007" i="8" s="1"/>
  <c r="B2007" i="8"/>
  <c r="C2006" i="8"/>
  <c r="E2006" i="8" s="1"/>
  <c r="B2006" i="8"/>
  <c r="C2005" i="8"/>
  <c r="E2005" i="8" s="1"/>
  <c r="B2005" i="8"/>
  <c r="C2004" i="8"/>
  <c r="E2004" i="8" s="1"/>
  <c r="B2004" i="8"/>
  <c r="C2003" i="8"/>
  <c r="E2003" i="8" s="1"/>
  <c r="B2003" i="8"/>
  <c r="C2002" i="8"/>
  <c r="B2002" i="8"/>
  <c r="C2001" i="8"/>
  <c r="E2001" i="8" s="1"/>
  <c r="B2001" i="8"/>
  <c r="C2000" i="8"/>
  <c r="E2000" i="8" s="1"/>
  <c r="B2000" i="8"/>
  <c r="C1999" i="8"/>
  <c r="E1999" i="8" s="1"/>
  <c r="B1999" i="8"/>
  <c r="C1998" i="8"/>
  <c r="E1998" i="8" s="1"/>
  <c r="B1998" i="8"/>
  <c r="C1997" i="8"/>
  <c r="B1997" i="8"/>
  <c r="C1996" i="8"/>
  <c r="E1996" i="8" s="1"/>
  <c r="B1996" i="8"/>
  <c r="C1995" i="8"/>
  <c r="E1995" i="8" s="1"/>
  <c r="B1995" i="8"/>
  <c r="C1994" i="8"/>
  <c r="E1994" i="8" s="1"/>
  <c r="B1994" i="8"/>
  <c r="C1993" i="8"/>
  <c r="E1993" i="8" s="1"/>
  <c r="B1993" i="8"/>
  <c r="C1992" i="8"/>
  <c r="B1992" i="8"/>
  <c r="C1991" i="8"/>
  <c r="E1991" i="8" s="1"/>
  <c r="B1991" i="8"/>
  <c r="C1990" i="8"/>
  <c r="E1990" i="8" s="1"/>
  <c r="B1990" i="8"/>
  <c r="C1989" i="8"/>
  <c r="E1989" i="8" s="1"/>
  <c r="B1989" i="8"/>
  <c r="C1988" i="8"/>
  <c r="E1988" i="8" s="1"/>
  <c r="B1988" i="8"/>
  <c r="C1987" i="8"/>
  <c r="E1987" i="8" s="1"/>
  <c r="B1987" i="8"/>
  <c r="C1986" i="8"/>
  <c r="B1986" i="8"/>
  <c r="C1985" i="8"/>
  <c r="E1985" i="8" s="1"/>
  <c r="B1985" i="8"/>
  <c r="C1984" i="8"/>
  <c r="E1984" i="8" s="1"/>
  <c r="B1984" i="8"/>
  <c r="C1983" i="8"/>
  <c r="E1983" i="8" s="1"/>
  <c r="B1983" i="8"/>
  <c r="C1982" i="8"/>
  <c r="E1982" i="8" s="1"/>
  <c r="B1982" i="8"/>
  <c r="C1981" i="8"/>
  <c r="B1981" i="8"/>
  <c r="C1980" i="8"/>
  <c r="E1980" i="8" s="1"/>
  <c r="B1980" i="8"/>
  <c r="C1979" i="8"/>
  <c r="E1979" i="8" s="1"/>
  <c r="B1979" i="8"/>
  <c r="C1978" i="8"/>
  <c r="E1978" i="8" s="1"/>
  <c r="B1978" i="8"/>
  <c r="C1977" i="8"/>
  <c r="E1977" i="8" s="1"/>
  <c r="B1977" i="8"/>
  <c r="C1976" i="8"/>
  <c r="B1976" i="8"/>
  <c r="C1975" i="8"/>
  <c r="E1975" i="8" s="1"/>
  <c r="B1975" i="8"/>
  <c r="C1974" i="8"/>
  <c r="E1974" i="8" s="1"/>
  <c r="B1974" i="8"/>
  <c r="C1973" i="8"/>
  <c r="E1973" i="8" s="1"/>
  <c r="B1973" i="8"/>
  <c r="C1972" i="8"/>
  <c r="E1972" i="8" s="1"/>
  <c r="B1972" i="8"/>
  <c r="C1971" i="8"/>
  <c r="E1971" i="8" s="1"/>
  <c r="B1971" i="8"/>
  <c r="C1970" i="8"/>
  <c r="B1970" i="8"/>
  <c r="C1969" i="8"/>
  <c r="E1969" i="8" s="1"/>
  <c r="B1969" i="8"/>
  <c r="C1968" i="8"/>
  <c r="E1968" i="8" s="1"/>
  <c r="B1968" i="8"/>
  <c r="C1967" i="8"/>
  <c r="E1967" i="8" s="1"/>
  <c r="B1967" i="8"/>
  <c r="C1966" i="8"/>
  <c r="E1966" i="8" s="1"/>
  <c r="B1966" i="8"/>
  <c r="C1965" i="8"/>
  <c r="B1965" i="8"/>
  <c r="C1964" i="8"/>
  <c r="E1964" i="8" s="1"/>
  <c r="B1964" i="8"/>
  <c r="C1963" i="8"/>
  <c r="E1963" i="8" s="1"/>
  <c r="B1963" i="8"/>
  <c r="C1962" i="8"/>
  <c r="E1962" i="8" s="1"/>
  <c r="B1962" i="8"/>
  <c r="C1961" i="8"/>
  <c r="E1961" i="8" s="1"/>
  <c r="B1961" i="8"/>
  <c r="C1960" i="8"/>
  <c r="B1960" i="8"/>
  <c r="C1959" i="8"/>
  <c r="E1959" i="8" s="1"/>
  <c r="B1959" i="8"/>
  <c r="C1958" i="8"/>
  <c r="E1958" i="8" s="1"/>
  <c r="B1958" i="8"/>
  <c r="C1957" i="8"/>
  <c r="E1957" i="8" s="1"/>
  <c r="B1957" i="8"/>
  <c r="C1956" i="8"/>
  <c r="E1956" i="8" s="1"/>
  <c r="B1956" i="8"/>
  <c r="C1955" i="8"/>
  <c r="E1955" i="8" s="1"/>
  <c r="B1955" i="8"/>
  <c r="C1954" i="8"/>
  <c r="E1954" i="8" s="1"/>
  <c r="B1954" i="8"/>
  <c r="C1953" i="8"/>
  <c r="B1953" i="8"/>
  <c r="C1952" i="8"/>
  <c r="E1952" i="8" s="1"/>
  <c r="B1952" i="8"/>
  <c r="C1951" i="8"/>
  <c r="E1951" i="8" s="1"/>
  <c r="B1951" i="8"/>
  <c r="C1950" i="8"/>
  <c r="E1950" i="8" s="1"/>
  <c r="B1950" i="8"/>
  <c r="C1949" i="8"/>
  <c r="E1949" i="8" s="1"/>
  <c r="B1949" i="8"/>
  <c r="C1948" i="8"/>
  <c r="E1948" i="8" s="1"/>
  <c r="B1948" i="8"/>
  <c r="C1947" i="8"/>
  <c r="E1947" i="8" s="1"/>
  <c r="B1947" i="8"/>
  <c r="C1946" i="8"/>
  <c r="E1946" i="8" s="1"/>
  <c r="B1946" i="8"/>
  <c r="C1945" i="8"/>
  <c r="B1945" i="8"/>
  <c r="C1944" i="8"/>
  <c r="E1944" i="8" s="1"/>
  <c r="B1944" i="8"/>
  <c r="C1943" i="8"/>
  <c r="E1943" i="8" s="1"/>
  <c r="B1943" i="8"/>
  <c r="C1942" i="8"/>
  <c r="E1942" i="8" s="1"/>
  <c r="B1942" i="8"/>
  <c r="C1941" i="8"/>
  <c r="E1941" i="8" s="1"/>
  <c r="B1941" i="8"/>
  <c r="C1940" i="8"/>
  <c r="E1940" i="8" s="1"/>
  <c r="B1940" i="8"/>
  <c r="C1939" i="8"/>
  <c r="E1939" i="8" s="1"/>
  <c r="B1939" i="8"/>
  <c r="C1938" i="8"/>
  <c r="E1938" i="8" s="1"/>
  <c r="B1938" i="8"/>
  <c r="C1937" i="8"/>
  <c r="B1937" i="8"/>
  <c r="C1936" i="8"/>
  <c r="E1936" i="8" s="1"/>
  <c r="B1936" i="8"/>
  <c r="C1935" i="8"/>
  <c r="E1935" i="8" s="1"/>
  <c r="B1935" i="8"/>
  <c r="C1934" i="8"/>
  <c r="E1934" i="8" s="1"/>
  <c r="B1934" i="8"/>
  <c r="C1933" i="8"/>
  <c r="E1933" i="8" s="1"/>
  <c r="B1933" i="8"/>
  <c r="C1932" i="8"/>
  <c r="E1932" i="8" s="1"/>
  <c r="B1932" i="8"/>
  <c r="C1931" i="8"/>
  <c r="E1931" i="8" s="1"/>
  <c r="B1931" i="8"/>
  <c r="C1930" i="8"/>
  <c r="E1930" i="8" s="1"/>
  <c r="B1930" i="8"/>
  <c r="C1929" i="8"/>
  <c r="B1929" i="8"/>
  <c r="C1928" i="8"/>
  <c r="E1928" i="8" s="1"/>
  <c r="B1928" i="8"/>
  <c r="C1927" i="8"/>
  <c r="E1927" i="8" s="1"/>
  <c r="B1927" i="8"/>
  <c r="C1926" i="8"/>
  <c r="E1926" i="8" s="1"/>
  <c r="B1926" i="8"/>
  <c r="C1925" i="8"/>
  <c r="E1925" i="8" s="1"/>
  <c r="B1925" i="8"/>
  <c r="C1924" i="8"/>
  <c r="E1924" i="8" s="1"/>
  <c r="B1924" i="8"/>
  <c r="C1923" i="8"/>
  <c r="E1923" i="8" s="1"/>
  <c r="B1923" i="8"/>
  <c r="C1922" i="8"/>
  <c r="E1922" i="8" s="1"/>
  <c r="B1922" i="8"/>
  <c r="C1921" i="8"/>
  <c r="B1921" i="8"/>
  <c r="C1920" i="8"/>
  <c r="E1920" i="8" s="1"/>
  <c r="B1920" i="8"/>
  <c r="C1919" i="8"/>
  <c r="E1919" i="8" s="1"/>
  <c r="B1919" i="8"/>
  <c r="C1918" i="8"/>
  <c r="E1918" i="8" s="1"/>
  <c r="B1918" i="8"/>
  <c r="C1917" i="8"/>
  <c r="E1917" i="8" s="1"/>
  <c r="B1917" i="8"/>
  <c r="C1916" i="8"/>
  <c r="E1916" i="8" s="1"/>
  <c r="B1916" i="8"/>
  <c r="C1915" i="8"/>
  <c r="E1915" i="8" s="1"/>
  <c r="B1915" i="8"/>
  <c r="C1914" i="8"/>
  <c r="E1914" i="8" s="1"/>
  <c r="B1914" i="8"/>
  <c r="C1913" i="8"/>
  <c r="B1913" i="8"/>
  <c r="C1912" i="8"/>
  <c r="E1912" i="8" s="1"/>
  <c r="B1912" i="8"/>
  <c r="C1911" i="8"/>
  <c r="E1911" i="8" s="1"/>
  <c r="B1911" i="8"/>
  <c r="C1910" i="8"/>
  <c r="E1910" i="8" s="1"/>
  <c r="B1910" i="8"/>
  <c r="C1909" i="8"/>
  <c r="E1909" i="8" s="1"/>
  <c r="B1909" i="8"/>
  <c r="C1908" i="8"/>
  <c r="E1908" i="8" s="1"/>
  <c r="B1908" i="8"/>
  <c r="C1907" i="8"/>
  <c r="E1907" i="8" s="1"/>
  <c r="B1907" i="8"/>
  <c r="C1906" i="8"/>
  <c r="E1906" i="8" s="1"/>
  <c r="B1906" i="8"/>
  <c r="C1905" i="8"/>
  <c r="B1905" i="8"/>
  <c r="C1904" i="8"/>
  <c r="E1904" i="8" s="1"/>
  <c r="B1904" i="8"/>
  <c r="C1903" i="8"/>
  <c r="E1903" i="8" s="1"/>
  <c r="B1903" i="8"/>
  <c r="C1902" i="8"/>
  <c r="E1902" i="8" s="1"/>
  <c r="B1902" i="8"/>
  <c r="C1901" i="8"/>
  <c r="E1901" i="8" s="1"/>
  <c r="B1901" i="8"/>
  <c r="C1900" i="8"/>
  <c r="E1900" i="8" s="1"/>
  <c r="B1900" i="8"/>
  <c r="C1899" i="8"/>
  <c r="E1899" i="8" s="1"/>
  <c r="B1899" i="8"/>
  <c r="C1898" i="8"/>
  <c r="E1898" i="8" s="1"/>
  <c r="B1898" i="8"/>
  <c r="C1897" i="8"/>
  <c r="B1897" i="8"/>
  <c r="C1896" i="8"/>
  <c r="E1896" i="8" s="1"/>
  <c r="B1896" i="8"/>
  <c r="C1895" i="8"/>
  <c r="E1895" i="8" s="1"/>
  <c r="B1895" i="8"/>
  <c r="C1894" i="8"/>
  <c r="E1894" i="8" s="1"/>
  <c r="B1894" i="8"/>
  <c r="C1893" i="8"/>
  <c r="E1893" i="8" s="1"/>
  <c r="B1893" i="8"/>
  <c r="C1892" i="8"/>
  <c r="E1892" i="8" s="1"/>
  <c r="B1892" i="8"/>
  <c r="C1891" i="8"/>
  <c r="E1891" i="8" s="1"/>
  <c r="B1891" i="8"/>
  <c r="C1890" i="8"/>
  <c r="E1890" i="8" s="1"/>
  <c r="B1890" i="8"/>
  <c r="C1889" i="8"/>
  <c r="B1889" i="8"/>
  <c r="C1888" i="8"/>
  <c r="E1888" i="8" s="1"/>
  <c r="B1888" i="8"/>
  <c r="C1887" i="8"/>
  <c r="E1887" i="8" s="1"/>
  <c r="B1887" i="8"/>
  <c r="C1886" i="8"/>
  <c r="E1886" i="8" s="1"/>
  <c r="B1886" i="8"/>
  <c r="C1885" i="8"/>
  <c r="E1885" i="8" s="1"/>
  <c r="B1885" i="8"/>
  <c r="C1884" i="8"/>
  <c r="E1884" i="8" s="1"/>
  <c r="B1884" i="8"/>
  <c r="C1883" i="8"/>
  <c r="E1883" i="8" s="1"/>
  <c r="B1883" i="8"/>
  <c r="C1882" i="8"/>
  <c r="E1882" i="8" s="1"/>
  <c r="B1882" i="8"/>
  <c r="C1881" i="8"/>
  <c r="B1881" i="8"/>
  <c r="C1880" i="8"/>
  <c r="E1880" i="8" s="1"/>
  <c r="B1880" i="8"/>
  <c r="C1879" i="8"/>
  <c r="E1879" i="8" s="1"/>
  <c r="B1879" i="8"/>
  <c r="C1878" i="8"/>
  <c r="E1878" i="8" s="1"/>
  <c r="B1878" i="8"/>
  <c r="C1877" i="8"/>
  <c r="E1877" i="8" s="1"/>
  <c r="B1877" i="8"/>
  <c r="C1876" i="8"/>
  <c r="E1876" i="8" s="1"/>
  <c r="B1876" i="8"/>
  <c r="C1875" i="8"/>
  <c r="E1875" i="8" s="1"/>
  <c r="B1875" i="8"/>
  <c r="C1874" i="8"/>
  <c r="E1874" i="8" s="1"/>
  <c r="B1874" i="8"/>
  <c r="C1873" i="8"/>
  <c r="B1873" i="8"/>
  <c r="C1872" i="8"/>
  <c r="E1872" i="8" s="1"/>
  <c r="B1872" i="8"/>
  <c r="C1871" i="8"/>
  <c r="E1871" i="8" s="1"/>
  <c r="B1871" i="8"/>
  <c r="C1870" i="8"/>
  <c r="E1870" i="8" s="1"/>
  <c r="B1870" i="8"/>
  <c r="C1869" i="8"/>
  <c r="E1869" i="8" s="1"/>
  <c r="B1869" i="8"/>
  <c r="C1868" i="8"/>
  <c r="E1868" i="8" s="1"/>
  <c r="B1868" i="8"/>
  <c r="C1867" i="8"/>
  <c r="E1867" i="8" s="1"/>
  <c r="B1867" i="8"/>
  <c r="C1866" i="8"/>
  <c r="E1866" i="8" s="1"/>
  <c r="B1866" i="8"/>
  <c r="C1865" i="8"/>
  <c r="B1865" i="8"/>
  <c r="C1864" i="8"/>
  <c r="E1864" i="8" s="1"/>
  <c r="B1864" i="8"/>
  <c r="C1863" i="8"/>
  <c r="E1863" i="8" s="1"/>
  <c r="B1863" i="8"/>
  <c r="C1862" i="8"/>
  <c r="E1862" i="8" s="1"/>
  <c r="B1862" i="8"/>
  <c r="C1861" i="8"/>
  <c r="E1861" i="8" s="1"/>
  <c r="B1861" i="8"/>
  <c r="C1860" i="8"/>
  <c r="E1860" i="8" s="1"/>
  <c r="B1860" i="8"/>
  <c r="C1859" i="8"/>
  <c r="E1859" i="8" s="1"/>
  <c r="B1859" i="8"/>
  <c r="C1858" i="8"/>
  <c r="E1858" i="8" s="1"/>
  <c r="B1858" i="8"/>
  <c r="C1857" i="8"/>
  <c r="B1857" i="8"/>
  <c r="C1856" i="8"/>
  <c r="E1856" i="8" s="1"/>
  <c r="B1856" i="8"/>
  <c r="C1855" i="8"/>
  <c r="E1855" i="8" s="1"/>
  <c r="B1855" i="8"/>
  <c r="C1854" i="8"/>
  <c r="E1854" i="8" s="1"/>
  <c r="B1854" i="8"/>
  <c r="C1853" i="8"/>
  <c r="E1853" i="8" s="1"/>
  <c r="B1853" i="8"/>
  <c r="C1852" i="8"/>
  <c r="E1852" i="8" s="1"/>
  <c r="B1852" i="8"/>
  <c r="C1851" i="8"/>
  <c r="E1851" i="8" s="1"/>
  <c r="B1851" i="8"/>
  <c r="C1850" i="8"/>
  <c r="E1850" i="8" s="1"/>
  <c r="B1850" i="8"/>
  <c r="C1849" i="8"/>
  <c r="B1849" i="8"/>
  <c r="C1848" i="8"/>
  <c r="E1848" i="8" s="1"/>
  <c r="B1848" i="8"/>
  <c r="E1651" i="8"/>
  <c r="E1659" i="8"/>
  <c r="E1667" i="8"/>
  <c r="E1675" i="8"/>
  <c r="E1683" i="8"/>
  <c r="E1691" i="8"/>
  <c r="E1699" i="8"/>
  <c r="E1707" i="8"/>
  <c r="E1715" i="8"/>
  <c r="E1723" i="8"/>
  <c r="E1731" i="8"/>
  <c r="E1739" i="8"/>
  <c r="E1743" i="8"/>
  <c r="E1747" i="8"/>
  <c r="E1751" i="8"/>
  <c r="E1755" i="8"/>
  <c r="E1759" i="8"/>
  <c r="E1763" i="8"/>
  <c r="E1767" i="8"/>
  <c r="E1771" i="8"/>
  <c r="E1775" i="8"/>
  <c r="E1779" i="8"/>
  <c r="E1783" i="8"/>
  <c r="E1787" i="8"/>
  <c r="E1791" i="8"/>
  <c r="E1795" i="8"/>
  <c r="E1799" i="8"/>
  <c r="E1803" i="8"/>
  <c r="E1807" i="8"/>
  <c r="E1811" i="8"/>
  <c r="E1815" i="8"/>
  <c r="E1819" i="8"/>
  <c r="E1823" i="8"/>
  <c r="E1827" i="8"/>
  <c r="E1831" i="8"/>
  <c r="E1835" i="8"/>
  <c r="E1839" i="8"/>
  <c r="E1843" i="8"/>
  <c r="E1847" i="8"/>
  <c r="C1847" i="8"/>
  <c r="B1847" i="8"/>
  <c r="C1846" i="8"/>
  <c r="E1846" i="8" s="1"/>
  <c r="B1846" i="8"/>
  <c r="C1845" i="8"/>
  <c r="E1845" i="8" s="1"/>
  <c r="B1845" i="8"/>
  <c r="C1844" i="8"/>
  <c r="E1844" i="8" s="1"/>
  <c r="B1844" i="8"/>
  <c r="C1843" i="8"/>
  <c r="B1843" i="8"/>
  <c r="C1842" i="8"/>
  <c r="E1842" i="8" s="1"/>
  <c r="B1842" i="8"/>
  <c r="C1841" i="8"/>
  <c r="E1841" i="8" s="1"/>
  <c r="B1841" i="8"/>
  <c r="C1840" i="8"/>
  <c r="E1840" i="8" s="1"/>
  <c r="B1840" i="8"/>
  <c r="C1839" i="8"/>
  <c r="B1839" i="8"/>
  <c r="C1838" i="8"/>
  <c r="E1838" i="8" s="1"/>
  <c r="B1838" i="8"/>
  <c r="C1837" i="8"/>
  <c r="E1837" i="8" s="1"/>
  <c r="B1837" i="8"/>
  <c r="C1836" i="8"/>
  <c r="E1836" i="8" s="1"/>
  <c r="B1836" i="8"/>
  <c r="C1835" i="8"/>
  <c r="B1835" i="8"/>
  <c r="C1834" i="8"/>
  <c r="E1834" i="8" s="1"/>
  <c r="B1834" i="8"/>
  <c r="C1833" i="8"/>
  <c r="E1833" i="8" s="1"/>
  <c r="B1833" i="8"/>
  <c r="C1832" i="8"/>
  <c r="E1832" i="8" s="1"/>
  <c r="B1832" i="8"/>
  <c r="C1831" i="8"/>
  <c r="B1831" i="8"/>
  <c r="C1830" i="8"/>
  <c r="E1830" i="8" s="1"/>
  <c r="B1830" i="8"/>
  <c r="C1829" i="8"/>
  <c r="E1829" i="8" s="1"/>
  <c r="B1829" i="8"/>
  <c r="C1828" i="8"/>
  <c r="E1828" i="8" s="1"/>
  <c r="B1828" i="8"/>
  <c r="C1827" i="8"/>
  <c r="B1827" i="8"/>
  <c r="C1826" i="8"/>
  <c r="E1826" i="8" s="1"/>
  <c r="B1826" i="8"/>
  <c r="C1825" i="8"/>
  <c r="E1825" i="8" s="1"/>
  <c r="B1825" i="8"/>
  <c r="C1824" i="8"/>
  <c r="E1824" i="8" s="1"/>
  <c r="B1824" i="8"/>
  <c r="C1823" i="8"/>
  <c r="B1823" i="8"/>
  <c r="C1822" i="8"/>
  <c r="E1822" i="8" s="1"/>
  <c r="B1822" i="8"/>
  <c r="C1821" i="8"/>
  <c r="E1821" i="8" s="1"/>
  <c r="B1821" i="8"/>
  <c r="C1820" i="8"/>
  <c r="E1820" i="8" s="1"/>
  <c r="B1820" i="8"/>
  <c r="C1819" i="8"/>
  <c r="B1819" i="8"/>
  <c r="C1818" i="8"/>
  <c r="E1818" i="8" s="1"/>
  <c r="B1818" i="8"/>
  <c r="C1817" i="8"/>
  <c r="E1817" i="8" s="1"/>
  <c r="B1817" i="8"/>
  <c r="C1816" i="8"/>
  <c r="E1816" i="8" s="1"/>
  <c r="B1816" i="8"/>
  <c r="C1815" i="8"/>
  <c r="B1815" i="8"/>
  <c r="C1814" i="8"/>
  <c r="E1814" i="8" s="1"/>
  <c r="B1814" i="8"/>
  <c r="C1813" i="8"/>
  <c r="E1813" i="8" s="1"/>
  <c r="B1813" i="8"/>
  <c r="C1812" i="8"/>
  <c r="E1812" i="8" s="1"/>
  <c r="B1812" i="8"/>
  <c r="C1811" i="8"/>
  <c r="B1811" i="8"/>
  <c r="C1810" i="8"/>
  <c r="E1810" i="8" s="1"/>
  <c r="B1810" i="8"/>
  <c r="C1809" i="8"/>
  <c r="E1809" i="8" s="1"/>
  <c r="B1809" i="8"/>
  <c r="C1808" i="8"/>
  <c r="E1808" i="8" s="1"/>
  <c r="B1808" i="8"/>
  <c r="C1807" i="8"/>
  <c r="B1807" i="8"/>
  <c r="C1806" i="8"/>
  <c r="E1806" i="8" s="1"/>
  <c r="B1806" i="8"/>
  <c r="C1805" i="8"/>
  <c r="E1805" i="8" s="1"/>
  <c r="B1805" i="8"/>
  <c r="C1804" i="8"/>
  <c r="E1804" i="8" s="1"/>
  <c r="B1804" i="8"/>
  <c r="C1803" i="8"/>
  <c r="B1803" i="8"/>
  <c r="C1802" i="8"/>
  <c r="E1802" i="8" s="1"/>
  <c r="B1802" i="8"/>
  <c r="C1801" i="8"/>
  <c r="E1801" i="8" s="1"/>
  <c r="B1801" i="8"/>
  <c r="C1800" i="8"/>
  <c r="E1800" i="8" s="1"/>
  <c r="B1800" i="8"/>
  <c r="C1799" i="8"/>
  <c r="B1799" i="8"/>
  <c r="C1798" i="8"/>
  <c r="E1798" i="8" s="1"/>
  <c r="B1798" i="8"/>
  <c r="C1797" i="8"/>
  <c r="E1797" i="8" s="1"/>
  <c r="B1797" i="8"/>
  <c r="C1796" i="8"/>
  <c r="E1796" i="8" s="1"/>
  <c r="B1796" i="8"/>
  <c r="C1795" i="8"/>
  <c r="B1795" i="8"/>
  <c r="C1794" i="8"/>
  <c r="E1794" i="8" s="1"/>
  <c r="B1794" i="8"/>
  <c r="C1793" i="8"/>
  <c r="E1793" i="8" s="1"/>
  <c r="B1793" i="8"/>
  <c r="C1792" i="8"/>
  <c r="E1792" i="8" s="1"/>
  <c r="B1792" i="8"/>
  <c r="C1791" i="8"/>
  <c r="B1791" i="8"/>
  <c r="C1790" i="8"/>
  <c r="E1790" i="8" s="1"/>
  <c r="B1790" i="8"/>
  <c r="C1789" i="8"/>
  <c r="E1789" i="8" s="1"/>
  <c r="B1789" i="8"/>
  <c r="C1788" i="8"/>
  <c r="E1788" i="8" s="1"/>
  <c r="B1788" i="8"/>
  <c r="C1787" i="8"/>
  <c r="B1787" i="8"/>
  <c r="C1786" i="8"/>
  <c r="E1786" i="8" s="1"/>
  <c r="B1786" i="8"/>
  <c r="C1785" i="8"/>
  <c r="E1785" i="8" s="1"/>
  <c r="B1785" i="8"/>
  <c r="C1784" i="8"/>
  <c r="E1784" i="8" s="1"/>
  <c r="B1784" i="8"/>
  <c r="C1783" i="8"/>
  <c r="B1783" i="8"/>
  <c r="C1782" i="8"/>
  <c r="E1782" i="8" s="1"/>
  <c r="B1782" i="8"/>
  <c r="C1781" i="8"/>
  <c r="E1781" i="8" s="1"/>
  <c r="B1781" i="8"/>
  <c r="C1780" i="8"/>
  <c r="E1780" i="8" s="1"/>
  <c r="B1780" i="8"/>
  <c r="C1779" i="8"/>
  <c r="B1779" i="8"/>
  <c r="C1778" i="8"/>
  <c r="E1778" i="8" s="1"/>
  <c r="B1778" i="8"/>
  <c r="C1777" i="8"/>
  <c r="E1777" i="8" s="1"/>
  <c r="B1777" i="8"/>
  <c r="C1776" i="8"/>
  <c r="E1776" i="8" s="1"/>
  <c r="B1776" i="8"/>
  <c r="C1775" i="8"/>
  <c r="B1775" i="8"/>
  <c r="C1774" i="8"/>
  <c r="E1774" i="8" s="1"/>
  <c r="B1774" i="8"/>
  <c r="C1773" i="8"/>
  <c r="E1773" i="8" s="1"/>
  <c r="B1773" i="8"/>
  <c r="C1772" i="8"/>
  <c r="E1772" i="8" s="1"/>
  <c r="B1772" i="8"/>
  <c r="C1771" i="8"/>
  <c r="B1771" i="8"/>
  <c r="C1770" i="8"/>
  <c r="E1770" i="8" s="1"/>
  <c r="B1770" i="8"/>
  <c r="C1769" i="8"/>
  <c r="E1769" i="8" s="1"/>
  <c r="B1769" i="8"/>
  <c r="C1768" i="8"/>
  <c r="E1768" i="8" s="1"/>
  <c r="B1768" i="8"/>
  <c r="C1767" i="8"/>
  <c r="B1767" i="8"/>
  <c r="C1766" i="8"/>
  <c r="E1766" i="8" s="1"/>
  <c r="B1766" i="8"/>
  <c r="C1765" i="8"/>
  <c r="E1765" i="8" s="1"/>
  <c r="B1765" i="8"/>
  <c r="C1764" i="8"/>
  <c r="E1764" i="8" s="1"/>
  <c r="B1764" i="8"/>
  <c r="C1763" i="8"/>
  <c r="B1763" i="8"/>
  <c r="C1762" i="8"/>
  <c r="E1762" i="8" s="1"/>
  <c r="B1762" i="8"/>
  <c r="C1761" i="8"/>
  <c r="E1761" i="8" s="1"/>
  <c r="B1761" i="8"/>
  <c r="C1760" i="8"/>
  <c r="E1760" i="8" s="1"/>
  <c r="B1760" i="8"/>
  <c r="C1759" i="8"/>
  <c r="B1759" i="8"/>
  <c r="C1758" i="8"/>
  <c r="E1758" i="8" s="1"/>
  <c r="B1758" i="8"/>
  <c r="C1757" i="8"/>
  <c r="E1757" i="8" s="1"/>
  <c r="B1757" i="8"/>
  <c r="C1756" i="8"/>
  <c r="E1756" i="8" s="1"/>
  <c r="B1756" i="8"/>
  <c r="C1755" i="8"/>
  <c r="B1755" i="8"/>
  <c r="C1754" i="8"/>
  <c r="E1754" i="8" s="1"/>
  <c r="B1754" i="8"/>
  <c r="C1753" i="8"/>
  <c r="E1753" i="8" s="1"/>
  <c r="B1753" i="8"/>
  <c r="C1752" i="8"/>
  <c r="E1752" i="8" s="1"/>
  <c r="B1752" i="8"/>
  <c r="C1751" i="8"/>
  <c r="B1751" i="8"/>
  <c r="C1750" i="8"/>
  <c r="E1750" i="8" s="1"/>
  <c r="B1750" i="8"/>
  <c r="C1749" i="8"/>
  <c r="E1749" i="8" s="1"/>
  <c r="B1749" i="8"/>
  <c r="C1748" i="8"/>
  <c r="E1748" i="8" s="1"/>
  <c r="B1748" i="8"/>
  <c r="C1747" i="8"/>
  <c r="B1747" i="8"/>
  <c r="C1746" i="8"/>
  <c r="E1746" i="8" s="1"/>
  <c r="B1746" i="8"/>
  <c r="C1745" i="8"/>
  <c r="E1745" i="8" s="1"/>
  <c r="B1745" i="8"/>
  <c r="C1744" i="8"/>
  <c r="E1744" i="8" s="1"/>
  <c r="B1744" i="8"/>
  <c r="C1743" i="8"/>
  <c r="B1743" i="8"/>
  <c r="C1742" i="8"/>
  <c r="E1742" i="8" s="1"/>
  <c r="B1742" i="8"/>
  <c r="C1741" i="8"/>
  <c r="E1741" i="8" s="1"/>
  <c r="B1741" i="8"/>
  <c r="C1740" i="8"/>
  <c r="E1740" i="8" s="1"/>
  <c r="B1740" i="8"/>
  <c r="C1739" i="8"/>
  <c r="B1739" i="8"/>
  <c r="C1738" i="8"/>
  <c r="E1738" i="8" s="1"/>
  <c r="B1738" i="8"/>
  <c r="C1737" i="8"/>
  <c r="E1737" i="8" s="1"/>
  <c r="B1737" i="8"/>
  <c r="C1736" i="8"/>
  <c r="E1736" i="8" s="1"/>
  <c r="B1736" i="8"/>
  <c r="C1735" i="8"/>
  <c r="E1735" i="8" s="1"/>
  <c r="B1735" i="8"/>
  <c r="C1734" i="8"/>
  <c r="E1734" i="8" s="1"/>
  <c r="B1734" i="8"/>
  <c r="C1733" i="8"/>
  <c r="E1733" i="8" s="1"/>
  <c r="B1733" i="8"/>
  <c r="C1732" i="8"/>
  <c r="E1732" i="8" s="1"/>
  <c r="B1732" i="8"/>
  <c r="C1731" i="8"/>
  <c r="B1731" i="8"/>
  <c r="C1730" i="8"/>
  <c r="E1730" i="8" s="1"/>
  <c r="B1730" i="8"/>
  <c r="C1729" i="8"/>
  <c r="E1729" i="8" s="1"/>
  <c r="B1729" i="8"/>
  <c r="C1728" i="8"/>
  <c r="E1728" i="8" s="1"/>
  <c r="B1728" i="8"/>
  <c r="C1727" i="8"/>
  <c r="E1727" i="8" s="1"/>
  <c r="B1727" i="8"/>
  <c r="C1726" i="8"/>
  <c r="E1726" i="8" s="1"/>
  <c r="B1726" i="8"/>
  <c r="C1725" i="8"/>
  <c r="E1725" i="8" s="1"/>
  <c r="B1725" i="8"/>
  <c r="C1724" i="8"/>
  <c r="E1724" i="8" s="1"/>
  <c r="B1724" i="8"/>
  <c r="C1723" i="8"/>
  <c r="B1723" i="8"/>
  <c r="C1722" i="8"/>
  <c r="E1722" i="8" s="1"/>
  <c r="B1722" i="8"/>
  <c r="C1721" i="8"/>
  <c r="E1721" i="8" s="1"/>
  <c r="B1721" i="8"/>
  <c r="C1720" i="8"/>
  <c r="E1720" i="8" s="1"/>
  <c r="B1720" i="8"/>
  <c r="C1719" i="8"/>
  <c r="E1719" i="8" s="1"/>
  <c r="B1719" i="8"/>
  <c r="C1718" i="8"/>
  <c r="E1718" i="8" s="1"/>
  <c r="B1718" i="8"/>
  <c r="C1717" i="8"/>
  <c r="E1717" i="8" s="1"/>
  <c r="B1717" i="8"/>
  <c r="C1716" i="8"/>
  <c r="E1716" i="8" s="1"/>
  <c r="B1716" i="8"/>
  <c r="C1715" i="8"/>
  <c r="B1715" i="8"/>
  <c r="C1714" i="8"/>
  <c r="E1714" i="8" s="1"/>
  <c r="B1714" i="8"/>
  <c r="C1713" i="8"/>
  <c r="E1713" i="8" s="1"/>
  <c r="B1713" i="8"/>
  <c r="C1712" i="8"/>
  <c r="E1712" i="8" s="1"/>
  <c r="B1712" i="8"/>
  <c r="C1711" i="8"/>
  <c r="E1711" i="8" s="1"/>
  <c r="B1711" i="8"/>
  <c r="C1710" i="8"/>
  <c r="E1710" i="8" s="1"/>
  <c r="B1710" i="8"/>
  <c r="C1709" i="8"/>
  <c r="E1709" i="8" s="1"/>
  <c r="B1709" i="8"/>
  <c r="C1708" i="8"/>
  <c r="E1708" i="8" s="1"/>
  <c r="B1708" i="8"/>
  <c r="C1707" i="8"/>
  <c r="B1707" i="8"/>
  <c r="C1706" i="8"/>
  <c r="E1706" i="8" s="1"/>
  <c r="B1706" i="8"/>
  <c r="C1705" i="8"/>
  <c r="E1705" i="8" s="1"/>
  <c r="B1705" i="8"/>
  <c r="C1704" i="8"/>
  <c r="E1704" i="8" s="1"/>
  <c r="B1704" i="8"/>
  <c r="C1703" i="8"/>
  <c r="E1703" i="8" s="1"/>
  <c r="B1703" i="8"/>
  <c r="C1702" i="8"/>
  <c r="E1702" i="8" s="1"/>
  <c r="B1702" i="8"/>
  <c r="C1701" i="8"/>
  <c r="E1701" i="8" s="1"/>
  <c r="B1701" i="8"/>
  <c r="C1700" i="8"/>
  <c r="E1700" i="8" s="1"/>
  <c r="B1700" i="8"/>
  <c r="C1699" i="8"/>
  <c r="B1699" i="8"/>
  <c r="C1698" i="8"/>
  <c r="E1698" i="8" s="1"/>
  <c r="B1698" i="8"/>
  <c r="C1697" i="8"/>
  <c r="E1697" i="8" s="1"/>
  <c r="B1697" i="8"/>
  <c r="C1696" i="8"/>
  <c r="E1696" i="8" s="1"/>
  <c r="B1696" i="8"/>
  <c r="C1695" i="8"/>
  <c r="E1695" i="8" s="1"/>
  <c r="B1695" i="8"/>
  <c r="C1694" i="8"/>
  <c r="E1694" i="8" s="1"/>
  <c r="B1694" i="8"/>
  <c r="C1693" i="8"/>
  <c r="E1693" i="8" s="1"/>
  <c r="B1693" i="8"/>
  <c r="C1692" i="8"/>
  <c r="E1692" i="8" s="1"/>
  <c r="B1692" i="8"/>
  <c r="C1691" i="8"/>
  <c r="B1691" i="8"/>
  <c r="C1690" i="8"/>
  <c r="E1690" i="8" s="1"/>
  <c r="B1690" i="8"/>
  <c r="C1689" i="8"/>
  <c r="E1689" i="8" s="1"/>
  <c r="B1689" i="8"/>
  <c r="C1688" i="8"/>
  <c r="E1688" i="8" s="1"/>
  <c r="B1688" i="8"/>
  <c r="C1687" i="8"/>
  <c r="E1687" i="8" s="1"/>
  <c r="B1687" i="8"/>
  <c r="C1686" i="8"/>
  <c r="E1686" i="8" s="1"/>
  <c r="B1686" i="8"/>
  <c r="C1685" i="8"/>
  <c r="E1685" i="8" s="1"/>
  <c r="B1685" i="8"/>
  <c r="C1684" i="8"/>
  <c r="E1684" i="8" s="1"/>
  <c r="B1684" i="8"/>
  <c r="C1683" i="8"/>
  <c r="B1683" i="8"/>
  <c r="C1682" i="8"/>
  <c r="E1682" i="8" s="1"/>
  <c r="B1682" i="8"/>
  <c r="C1681" i="8"/>
  <c r="E1681" i="8" s="1"/>
  <c r="B1681" i="8"/>
  <c r="C1680" i="8"/>
  <c r="E1680" i="8" s="1"/>
  <c r="B1680" i="8"/>
  <c r="C1679" i="8"/>
  <c r="E1679" i="8" s="1"/>
  <c r="B1679" i="8"/>
  <c r="C1678" i="8"/>
  <c r="E1678" i="8" s="1"/>
  <c r="B1678" i="8"/>
  <c r="C1677" i="8"/>
  <c r="E1677" i="8" s="1"/>
  <c r="B1677" i="8"/>
  <c r="C1676" i="8"/>
  <c r="E1676" i="8" s="1"/>
  <c r="B1676" i="8"/>
  <c r="C1675" i="8"/>
  <c r="B1675" i="8"/>
  <c r="C1674" i="8"/>
  <c r="E1674" i="8" s="1"/>
  <c r="B1674" i="8"/>
  <c r="C1673" i="8"/>
  <c r="E1673" i="8" s="1"/>
  <c r="B1673" i="8"/>
  <c r="C1672" i="8"/>
  <c r="E1672" i="8" s="1"/>
  <c r="B1672" i="8"/>
  <c r="C1671" i="8"/>
  <c r="E1671" i="8" s="1"/>
  <c r="B1671" i="8"/>
  <c r="C1670" i="8"/>
  <c r="E1670" i="8" s="1"/>
  <c r="B1670" i="8"/>
  <c r="C1669" i="8"/>
  <c r="E1669" i="8" s="1"/>
  <c r="B1669" i="8"/>
  <c r="C1668" i="8"/>
  <c r="E1668" i="8" s="1"/>
  <c r="B1668" i="8"/>
  <c r="C1667" i="8"/>
  <c r="B1667" i="8"/>
  <c r="C1666" i="8"/>
  <c r="E1666" i="8" s="1"/>
  <c r="B1666" i="8"/>
  <c r="C1665" i="8"/>
  <c r="E1665" i="8" s="1"/>
  <c r="B1665" i="8"/>
  <c r="C1664" i="8"/>
  <c r="E1664" i="8" s="1"/>
  <c r="B1664" i="8"/>
  <c r="C1663" i="8"/>
  <c r="E1663" i="8" s="1"/>
  <c r="B1663" i="8"/>
  <c r="C1662" i="8"/>
  <c r="E1662" i="8" s="1"/>
  <c r="B1662" i="8"/>
  <c r="C1661" i="8"/>
  <c r="E1661" i="8" s="1"/>
  <c r="B1661" i="8"/>
  <c r="C1660" i="8"/>
  <c r="E1660" i="8" s="1"/>
  <c r="B1660" i="8"/>
  <c r="C1659" i="8"/>
  <c r="B1659" i="8"/>
  <c r="C1658" i="8"/>
  <c r="E1658" i="8" s="1"/>
  <c r="B1658" i="8"/>
  <c r="C1657" i="8"/>
  <c r="E1657" i="8" s="1"/>
  <c r="B1657" i="8"/>
  <c r="C1656" i="8"/>
  <c r="E1656" i="8" s="1"/>
  <c r="B1656" i="8"/>
  <c r="C1655" i="8"/>
  <c r="E1655" i="8" s="1"/>
  <c r="B1655" i="8"/>
  <c r="C1654" i="8"/>
  <c r="E1654" i="8" s="1"/>
  <c r="B1654" i="8"/>
  <c r="C1653" i="8"/>
  <c r="E1653" i="8" s="1"/>
  <c r="B1653" i="8"/>
  <c r="C1652" i="8"/>
  <c r="E1652" i="8" s="1"/>
  <c r="B1652" i="8"/>
  <c r="C1651" i="8"/>
  <c r="B1651" i="8"/>
  <c r="C1650" i="8"/>
  <c r="E1650" i="8" s="1"/>
  <c r="B1650" i="8"/>
  <c r="C1649" i="8"/>
  <c r="E1649" i="8" s="1"/>
  <c r="B1649" i="8"/>
  <c r="C1648" i="8"/>
  <c r="E1648" i="8" s="1"/>
  <c r="B1648" i="8"/>
  <c r="C1647" i="8"/>
  <c r="E1647" i="8" s="1"/>
  <c r="B1647" i="8"/>
  <c r="C1646" i="8"/>
  <c r="E1646" i="8" s="1"/>
  <c r="B1646" i="8"/>
  <c r="C1645" i="8"/>
  <c r="E1645" i="8" s="1"/>
  <c r="B1645" i="8"/>
  <c r="C1644" i="8"/>
  <c r="E1644" i="8" s="1"/>
  <c r="B1644" i="8"/>
  <c r="C1643" i="8"/>
  <c r="E1643" i="8" s="1"/>
  <c r="B1643" i="8"/>
  <c r="E1502" i="8"/>
  <c r="E1566" i="8"/>
  <c r="E1614" i="8"/>
  <c r="E1630" i="8"/>
  <c r="C1642" i="8"/>
  <c r="E1642" i="8" s="1"/>
  <c r="B1642" i="8"/>
  <c r="C1641" i="8"/>
  <c r="E1641" i="8" s="1"/>
  <c r="B1641" i="8"/>
  <c r="C1640" i="8"/>
  <c r="E1640" i="8" s="1"/>
  <c r="B1640" i="8"/>
  <c r="C1639" i="8"/>
  <c r="E1639" i="8" s="1"/>
  <c r="B1639" i="8"/>
  <c r="C1638" i="8"/>
  <c r="E1638" i="8" s="1"/>
  <c r="B1638" i="8"/>
  <c r="C1637" i="8"/>
  <c r="E1637" i="8" s="1"/>
  <c r="B1637" i="8"/>
  <c r="C1636" i="8"/>
  <c r="E1636" i="8" s="1"/>
  <c r="B1636" i="8"/>
  <c r="C1635" i="8"/>
  <c r="E1635" i="8" s="1"/>
  <c r="B1635" i="8"/>
  <c r="C1634" i="8"/>
  <c r="E1634" i="8" s="1"/>
  <c r="B1634" i="8"/>
  <c r="C1633" i="8"/>
  <c r="E1633" i="8" s="1"/>
  <c r="B1633" i="8"/>
  <c r="C1632" i="8"/>
  <c r="E1632" i="8" s="1"/>
  <c r="B1632" i="8"/>
  <c r="C1631" i="8"/>
  <c r="E1631" i="8" s="1"/>
  <c r="B1631" i="8"/>
  <c r="C1630" i="8"/>
  <c r="B1630" i="8"/>
  <c r="C1629" i="8"/>
  <c r="E1629" i="8" s="1"/>
  <c r="B1629" i="8"/>
  <c r="C1628" i="8"/>
  <c r="E1628" i="8" s="1"/>
  <c r="B1628" i="8"/>
  <c r="C1627" i="8"/>
  <c r="E1627" i="8" s="1"/>
  <c r="B1627" i="8"/>
  <c r="C1626" i="8"/>
  <c r="E1626" i="8" s="1"/>
  <c r="B1626" i="8"/>
  <c r="C1625" i="8"/>
  <c r="E1625" i="8" s="1"/>
  <c r="B1625" i="8"/>
  <c r="C1624" i="8"/>
  <c r="E1624" i="8" s="1"/>
  <c r="B1624" i="8"/>
  <c r="C1623" i="8"/>
  <c r="E1623" i="8" s="1"/>
  <c r="B1623" i="8"/>
  <c r="C1622" i="8"/>
  <c r="E1622" i="8" s="1"/>
  <c r="B1622" i="8"/>
  <c r="C1621" i="8"/>
  <c r="E1621" i="8" s="1"/>
  <c r="B1621" i="8"/>
  <c r="C1620" i="8"/>
  <c r="E1620" i="8" s="1"/>
  <c r="B1620" i="8"/>
  <c r="C1619" i="8"/>
  <c r="E1619" i="8" s="1"/>
  <c r="B1619" i="8"/>
  <c r="C1618" i="8"/>
  <c r="E1618" i="8" s="1"/>
  <c r="B1618" i="8"/>
  <c r="C1617" i="8"/>
  <c r="E1617" i="8" s="1"/>
  <c r="B1617" i="8"/>
  <c r="C1616" i="8"/>
  <c r="E1616" i="8" s="1"/>
  <c r="B1616" i="8"/>
  <c r="C1615" i="8"/>
  <c r="E1615" i="8" s="1"/>
  <c r="B1615" i="8"/>
  <c r="C1614" i="8"/>
  <c r="B1614" i="8"/>
  <c r="C1613" i="8"/>
  <c r="E1613" i="8" s="1"/>
  <c r="B1613" i="8"/>
  <c r="C1612" i="8"/>
  <c r="E1612" i="8" s="1"/>
  <c r="B1612" i="8"/>
  <c r="C1611" i="8"/>
  <c r="E1611" i="8" s="1"/>
  <c r="B1611" i="8"/>
  <c r="C1610" i="8"/>
  <c r="E1610" i="8" s="1"/>
  <c r="B1610" i="8"/>
  <c r="C1609" i="8"/>
  <c r="E1609" i="8" s="1"/>
  <c r="B1609" i="8"/>
  <c r="C1608" i="8"/>
  <c r="E1608" i="8" s="1"/>
  <c r="B1608" i="8"/>
  <c r="C1607" i="8"/>
  <c r="E1607" i="8" s="1"/>
  <c r="B1607" i="8"/>
  <c r="C1606" i="8"/>
  <c r="E1606" i="8" s="1"/>
  <c r="B1606" i="8"/>
  <c r="C1605" i="8"/>
  <c r="E1605" i="8" s="1"/>
  <c r="B1605" i="8"/>
  <c r="C1604" i="8"/>
  <c r="E1604" i="8" s="1"/>
  <c r="B1604" i="8"/>
  <c r="C1603" i="8"/>
  <c r="E1603" i="8" s="1"/>
  <c r="B1603" i="8"/>
  <c r="C1602" i="8"/>
  <c r="E1602" i="8" s="1"/>
  <c r="B1602" i="8"/>
  <c r="C1601" i="8"/>
  <c r="E1601" i="8" s="1"/>
  <c r="B1601" i="8"/>
  <c r="C1600" i="8"/>
  <c r="E1600" i="8" s="1"/>
  <c r="B1600" i="8"/>
  <c r="C1599" i="8"/>
  <c r="E1599" i="8" s="1"/>
  <c r="B1599" i="8"/>
  <c r="C1598" i="8"/>
  <c r="E1598" i="8" s="1"/>
  <c r="B1598" i="8"/>
  <c r="C1597" i="8"/>
  <c r="E1597" i="8" s="1"/>
  <c r="B1597" i="8"/>
  <c r="C1596" i="8"/>
  <c r="E1596" i="8" s="1"/>
  <c r="B1596" i="8"/>
  <c r="C1595" i="8"/>
  <c r="E1595" i="8" s="1"/>
  <c r="B1595" i="8"/>
  <c r="C1594" i="8"/>
  <c r="E1594" i="8" s="1"/>
  <c r="B1594" i="8"/>
  <c r="C1593" i="8"/>
  <c r="E1593" i="8" s="1"/>
  <c r="B1593" i="8"/>
  <c r="C1592" i="8"/>
  <c r="E1592" i="8" s="1"/>
  <c r="B1592" i="8"/>
  <c r="C1591" i="8"/>
  <c r="E1591" i="8" s="1"/>
  <c r="B1591" i="8"/>
  <c r="C1590" i="8"/>
  <c r="E1590" i="8" s="1"/>
  <c r="B1590" i="8"/>
  <c r="C1589" i="8"/>
  <c r="E1589" i="8" s="1"/>
  <c r="B1589" i="8"/>
  <c r="C1588" i="8"/>
  <c r="E1588" i="8" s="1"/>
  <c r="B1588" i="8"/>
  <c r="C1587" i="8"/>
  <c r="E1587" i="8" s="1"/>
  <c r="B1587" i="8"/>
  <c r="C1586" i="8"/>
  <c r="E1586" i="8" s="1"/>
  <c r="B1586" i="8"/>
  <c r="C1585" i="8"/>
  <c r="E1585" i="8" s="1"/>
  <c r="B1585" i="8"/>
  <c r="C1584" i="8"/>
  <c r="E1584" i="8" s="1"/>
  <c r="B1584" i="8"/>
  <c r="C1583" i="8"/>
  <c r="E1583" i="8" s="1"/>
  <c r="B1583" i="8"/>
  <c r="C1582" i="8"/>
  <c r="E1582" i="8" s="1"/>
  <c r="B1582" i="8"/>
  <c r="C1581" i="8"/>
  <c r="E1581" i="8" s="1"/>
  <c r="B1581" i="8"/>
  <c r="C1580" i="8"/>
  <c r="E1580" i="8" s="1"/>
  <c r="B1580" i="8"/>
  <c r="C1579" i="8"/>
  <c r="E1579" i="8" s="1"/>
  <c r="B1579" i="8"/>
  <c r="C1578" i="8"/>
  <c r="E1578" i="8" s="1"/>
  <c r="B1578" i="8"/>
  <c r="C1577" i="8"/>
  <c r="E1577" i="8" s="1"/>
  <c r="B1577" i="8"/>
  <c r="C1576" i="8"/>
  <c r="E1576" i="8" s="1"/>
  <c r="B1576" i="8"/>
  <c r="C1575" i="8"/>
  <c r="E1575" i="8" s="1"/>
  <c r="B1575" i="8"/>
  <c r="C1574" i="8"/>
  <c r="E1574" i="8" s="1"/>
  <c r="B1574" i="8"/>
  <c r="C1573" i="8"/>
  <c r="E1573" i="8" s="1"/>
  <c r="B1573" i="8"/>
  <c r="C1572" i="8"/>
  <c r="E1572" i="8" s="1"/>
  <c r="B1572" i="8"/>
  <c r="C1571" i="8"/>
  <c r="E1571" i="8" s="1"/>
  <c r="B1571" i="8"/>
  <c r="C1570" i="8"/>
  <c r="E1570" i="8" s="1"/>
  <c r="B1570" i="8"/>
  <c r="C1569" i="8"/>
  <c r="E1569" i="8" s="1"/>
  <c r="B1569" i="8"/>
  <c r="C1568" i="8"/>
  <c r="E1568" i="8" s="1"/>
  <c r="B1568" i="8"/>
  <c r="C1567" i="8"/>
  <c r="E1567" i="8" s="1"/>
  <c r="B1567" i="8"/>
  <c r="C1566" i="8"/>
  <c r="B1566" i="8"/>
  <c r="C1565" i="8"/>
  <c r="E1565" i="8" s="1"/>
  <c r="B1565" i="8"/>
  <c r="C1564" i="8"/>
  <c r="E1564" i="8" s="1"/>
  <c r="B1564" i="8"/>
  <c r="C1563" i="8"/>
  <c r="E1563" i="8" s="1"/>
  <c r="B1563" i="8"/>
  <c r="C1562" i="8"/>
  <c r="E1562" i="8" s="1"/>
  <c r="B1562" i="8"/>
  <c r="C1561" i="8"/>
  <c r="E1561" i="8" s="1"/>
  <c r="B1561" i="8"/>
  <c r="C1560" i="8"/>
  <c r="E1560" i="8" s="1"/>
  <c r="B1560" i="8"/>
  <c r="C1559" i="8"/>
  <c r="E1559" i="8" s="1"/>
  <c r="B1559" i="8"/>
  <c r="C1558" i="8"/>
  <c r="E1558" i="8" s="1"/>
  <c r="B1558" i="8"/>
  <c r="C1557" i="8"/>
  <c r="E1557" i="8" s="1"/>
  <c r="B1557" i="8"/>
  <c r="C1556" i="8"/>
  <c r="E1556" i="8" s="1"/>
  <c r="B1556" i="8"/>
  <c r="C1555" i="8"/>
  <c r="E1555" i="8" s="1"/>
  <c r="B1555" i="8"/>
  <c r="C1554" i="8"/>
  <c r="E1554" i="8" s="1"/>
  <c r="B1554" i="8"/>
  <c r="C1553" i="8"/>
  <c r="E1553" i="8" s="1"/>
  <c r="B1553" i="8"/>
  <c r="C1552" i="8"/>
  <c r="E1552" i="8" s="1"/>
  <c r="B1552" i="8"/>
  <c r="C1551" i="8"/>
  <c r="E1551" i="8" s="1"/>
  <c r="B1551" i="8"/>
  <c r="C1550" i="8"/>
  <c r="E1550" i="8" s="1"/>
  <c r="B1550" i="8"/>
  <c r="C1549" i="8"/>
  <c r="E1549" i="8" s="1"/>
  <c r="B1549" i="8"/>
  <c r="C1548" i="8"/>
  <c r="E1548" i="8" s="1"/>
  <c r="B1548" i="8"/>
  <c r="C1547" i="8"/>
  <c r="E1547" i="8" s="1"/>
  <c r="B1547" i="8"/>
  <c r="C1546" i="8"/>
  <c r="E1546" i="8" s="1"/>
  <c r="B1546" i="8"/>
  <c r="C1545" i="8"/>
  <c r="E1545" i="8" s="1"/>
  <c r="B1545" i="8"/>
  <c r="C1544" i="8"/>
  <c r="E1544" i="8" s="1"/>
  <c r="B1544" i="8"/>
  <c r="C1543" i="8"/>
  <c r="E1543" i="8" s="1"/>
  <c r="B1543" i="8"/>
  <c r="C1542" i="8"/>
  <c r="E1542" i="8" s="1"/>
  <c r="B1542" i="8"/>
  <c r="C1541" i="8"/>
  <c r="E1541" i="8" s="1"/>
  <c r="B1541" i="8"/>
  <c r="C1540" i="8"/>
  <c r="E1540" i="8" s="1"/>
  <c r="B1540" i="8"/>
  <c r="C1539" i="8"/>
  <c r="E1539" i="8" s="1"/>
  <c r="B1539" i="8"/>
  <c r="C1538" i="8"/>
  <c r="E1538" i="8" s="1"/>
  <c r="B1538" i="8"/>
  <c r="C1537" i="8"/>
  <c r="E1537" i="8" s="1"/>
  <c r="B1537" i="8"/>
  <c r="C1536" i="8"/>
  <c r="E1536" i="8" s="1"/>
  <c r="B1536" i="8"/>
  <c r="C1535" i="8"/>
  <c r="E1535" i="8" s="1"/>
  <c r="B1535" i="8"/>
  <c r="C1534" i="8"/>
  <c r="E1534" i="8" s="1"/>
  <c r="B1534" i="8"/>
  <c r="C1533" i="8"/>
  <c r="E1533" i="8" s="1"/>
  <c r="B1533" i="8"/>
  <c r="C1532" i="8"/>
  <c r="E1532" i="8" s="1"/>
  <c r="B1532" i="8"/>
  <c r="C1531" i="8"/>
  <c r="E1531" i="8" s="1"/>
  <c r="B1531" i="8"/>
  <c r="C1530" i="8"/>
  <c r="E1530" i="8" s="1"/>
  <c r="B1530" i="8"/>
  <c r="C1529" i="8"/>
  <c r="E1529" i="8" s="1"/>
  <c r="B1529" i="8"/>
  <c r="C1528" i="8"/>
  <c r="E1528" i="8" s="1"/>
  <c r="B1528" i="8"/>
  <c r="C1527" i="8"/>
  <c r="E1527" i="8" s="1"/>
  <c r="B1527" i="8"/>
  <c r="C1526" i="8"/>
  <c r="E1526" i="8" s="1"/>
  <c r="B1526" i="8"/>
  <c r="C1525" i="8"/>
  <c r="E1525" i="8" s="1"/>
  <c r="B1525" i="8"/>
  <c r="C1524" i="8"/>
  <c r="E1524" i="8" s="1"/>
  <c r="B1524" i="8"/>
  <c r="C1523" i="8"/>
  <c r="E1523" i="8" s="1"/>
  <c r="B1523" i="8"/>
  <c r="C1522" i="8"/>
  <c r="E1522" i="8" s="1"/>
  <c r="B1522" i="8"/>
  <c r="C1521" i="8"/>
  <c r="E1521" i="8" s="1"/>
  <c r="B1521" i="8"/>
  <c r="C1520" i="8"/>
  <c r="E1520" i="8" s="1"/>
  <c r="B1520" i="8"/>
  <c r="C1519" i="8"/>
  <c r="E1519" i="8" s="1"/>
  <c r="B1519" i="8"/>
  <c r="C1518" i="8"/>
  <c r="E1518" i="8" s="1"/>
  <c r="B1518" i="8"/>
  <c r="C1517" i="8"/>
  <c r="E1517" i="8" s="1"/>
  <c r="B1517" i="8"/>
  <c r="C1516" i="8"/>
  <c r="E1516" i="8" s="1"/>
  <c r="B1516" i="8"/>
  <c r="C1515" i="8"/>
  <c r="E1515" i="8" s="1"/>
  <c r="B1515" i="8"/>
  <c r="C1514" i="8"/>
  <c r="E1514" i="8" s="1"/>
  <c r="B1514" i="8"/>
  <c r="C1513" i="8"/>
  <c r="E1513" i="8" s="1"/>
  <c r="B1513" i="8"/>
  <c r="C1512" i="8"/>
  <c r="E1512" i="8" s="1"/>
  <c r="B1512" i="8"/>
  <c r="C1511" i="8"/>
  <c r="E1511" i="8" s="1"/>
  <c r="B1511" i="8"/>
  <c r="C1510" i="8"/>
  <c r="E1510" i="8" s="1"/>
  <c r="B1510" i="8"/>
  <c r="C1509" i="8"/>
  <c r="E1509" i="8" s="1"/>
  <c r="B1509" i="8"/>
  <c r="C1508" i="8"/>
  <c r="E1508" i="8" s="1"/>
  <c r="B1508" i="8"/>
  <c r="C1507" i="8"/>
  <c r="E1507" i="8" s="1"/>
  <c r="B1507" i="8"/>
  <c r="C1506" i="8"/>
  <c r="E1506" i="8" s="1"/>
  <c r="B1506" i="8"/>
  <c r="C1505" i="8"/>
  <c r="E1505" i="8" s="1"/>
  <c r="B1505" i="8"/>
  <c r="C1504" i="8"/>
  <c r="E1504" i="8" s="1"/>
  <c r="B1504" i="8"/>
  <c r="C1503" i="8"/>
  <c r="E1503" i="8" s="1"/>
  <c r="B1503" i="8"/>
  <c r="C1502" i="8"/>
  <c r="B1502" i="8"/>
  <c r="C1501" i="8"/>
  <c r="E1501" i="8" s="1"/>
  <c r="B1501" i="8"/>
  <c r="C1500" i="8"/>
  <c r="E1500" i="8" s="1"/>
  <c r="B1500" i="8"/>
  <c r="C1499" i="8"/>
  <c r="E1499" i="8" s="1"/>
  <c r="B1499" i="8"/>
  <c r="C1498" i="8"/>
  <c r="E1498" i="8" s="1"/>
  <c r="B1498" i="8"/>
  <c r="C1497" i="8"/>
  <c r="E1497" i="8" s="1"/>
  <c r="B1497" i="8"/>
  <c r="C1496" i="8"/>
  <c r="E1496" i="8" s="1"/>
  <c r="B1496" i="8"/>
  <c r="C1495" i="8"/>
  <c r="E1495" i="8" s="1"/>
  <c r="B1495" i="8"/>
  <c r="C1494" i="8"/>
  <c r="E1494" i="8" s="1"/>
  <c r="B1494" i="8"/>
  <c r="C1493" i="8"/>
  <c r="E1493" i="8" s="1"/>
  <c r="B1493" i="8"/>
  <c r="C1492" i="8"/>
  <c r="E1492" i="8" s="1"/>
  <c r="B1492" i="8"/>
  <c r="C1491" i="8"/>
  <c r="E1491" i="8" s="1"/>
  <c r="B1491" i="8"/>
  <c r="C1490" i="8"/>
  <c r="E1490" i="8" s="1"/>
  <c r="B1490" i="8"/>
  <c r="C1489" i="8"/>
  <c r="E1489" i="8" s="1"/>
  <c r="B1489" i="8"/>
  <c r="C1488" i="8"/>
  <c r="E1488" i="8" s="1"/>
  <c r="B1488" i="8"/>
  <c r="C1487" i="8"/>
  <c r="E1487" i="8" s="1"/>
  <c r="B1487" i="8"/>
  <c r="C1486" i="8"/>
  <c r="E1486" i="8" s="1"/>
  <c r="B1486" i="8"/>
  <c r="C1485" i="8"/>
  <c r="E1485" i="8" s="1"/>
  <c r="B1485" i="8"/>
  <c r="C1484" i="8"/>
  <c r="E1484" i="8" s="1"/>
  <c r="B1484" i="8"/>
  <c r="C1483" i="8"/>
  <c r="E1483" i="8" s="1"/>
  <c r="B1483" i="8"/>
  <c r="C1482" i="8"/>
  <c r="E1482" i="8" s="1"/>
  <c r="B1482" i="8"/>
  <c r="C1481" i="8"/>
  <c r="E1481" i="8" s="1"/>
  <c r="B1481" i="8"/>
  <c r="C1480" i="8"/>
  <c r="E1480" i="8" s="1"/>
  <c r="B1480" i="8"/>
  <c r="C1479" i="8"/>
  <c r="E1479" i="8" s="1"/>
  <c r="B1479" i="8"/>
  <c r="C1478" i="8"/>
  <c r="E1478" i="8" s="1"/>
  <c r="B1478" i="8"/>
  <c r="C1477" i="8"/>
  <c r="E1477" i="8" s="1"/>
  <c r="B1477" i="8"/>
  <c r="C1476" i="8"/>
  <c r="E1476" i="8" s="1"/>
  <c r="B1476" i="8"/>
  <c r="C1475" i="8"/>
  <c r="E1475" i="8" s="1"/>
  <c r="B1475" i="8"/>
  <c r="C1474" i="8"/>
  <c r="E1474" i="8" s="1"/>
  <c r="B1474" i="8"/>
  <c r="C1473" i="8"/>
  <c r="E1473" i="8" s="1"/>
  <c r="B1473" i="8"/>
  <c r="C1472" i="8"/>
  <c r="E1472" i="8" s="1"/>
  <c r="B1472" i="8"/>
  <c r="C1471" i="8"/>
  <c r="E1471" i="8" s="1"/>
  <c r="B1471" i="8"/>
  <c r="C1470" i="8"/>
  <c r="E1470" i="8" s="1"/>
  <c r="B1470" i="8"/>
  <c r="C1469" i="8"/>
  <c r="E1469" i="8" s="1"/>
  <c r="B1469" i="8"/>
  <c r="C1468" i="8"/>
  <c r="E1468" i="8" s="1"/>
  <c r="B1468" i="8"/>
  <c r="C1467" i="8"/>
  <c r="E1467" i="8" s="1"/>
  <c r="B1467" i="8"/>
  <c r="C1466" i="8"/>
  <c r="E1466" i="8" s="1"/>
  <c r="B1466" i="8"/>
  <c r="C1465" i="8"/>
  <c r="E1465" i="8" s="1"/>
  <c r="B1465" i="8"/>
  <c r="C1464" i="8"/>
  <c r="E1464" i="8" s="1"/>
  <c r="B1464" i="8"/>
  <c r="C1463" i="8"/>
  <c r="E1463" i="8" s="1"/>
  <c r="B1463" i="8"/>
  <c r="C1462" i="8"/>
  <c r="E1462" i="8" s="1"/>
  <c r="B1462" i="8"/>
  <c r="C1461" i="8"/>
  <c r="E1461" i="8" s="1"/>
  <c r="B1461" i="8"/>
  <c r="C1460" i="8"/>
  <c r="E1460" i="8" s="1"/>
  <c r="B1460" i="8"/>
  <c r="C1459" i="8"/>
  <c r="E1459" i="8" s="1"/>
  <c r="B1459" i="8"/>
  <c r="C1458" i="8"/>
  <c r="E1458" i="8" s="1"/>
  <c r="B1458" i="8"/>
  <c r="C1457" i="8"/>
  <c r="E1457" i="8" s="1"/>
  <c r="B1457" i="8"/>
  <c r="C1456" i="8"/>
  <c r="E1456" i="8" s="1"/>
  <c r="B1456" i="8"/>
  <c r="C1455" i="8"/>
  <c r="E1455" i="8" s="1"/>
  <c r="B1455" i="8"/>
  <c r="C1454" i="8"/>
  <c r="E1454" i="8" s="1"/>
  <c r="B1454" i="8"/>
  <c r="C1453" i="8"/>
  <c r="E1453" i="8" s="1"/>
  <c r="B1453" i="8"/>
  <c r="C1452" i="8"/>
  <c r="E1452" i="8" s="1"/>
  <c r="B1452" i="8"/>
  <c r="C1451" i="8"/>
  <c r="E1451" i="8" s="1"/>
  <c r="B1451" i="8"/>
  <c r="C1450" i="8"/>
  <c r="E1450" i="8" s="1"/>
  <c r="B1450" i="8"/>
  <c r="C1449" i="8"/>
  <c r="E1449" i="8" s="1"/>
  <c r="B1449" i="8"/>
  <c r="C1448" i="8"/>
  <c r="E1448" i="8" s="1"/>
  <c r="B1448" i="8"/>
  <c r="C1447" i="8"/>
  <c r="E1447" i="8" s="1"/>
  <c r="B1447" i="8"/>
  <c r="C1446" i="8"/>
  <c r="E1446" i="8" s="1"/>
  <c r="B1446" i="8"/>
  <c r="C1445" i="8"/>
  <c r="E1445" i="8" s="1"/>
  <c r="B1445" i="8"/>
  <c r="C1444" i="8"/>
  <c r="E1444" i="8" s="1"/>
  <c r="B1444" i="8"/>
  <c r="C1443" i="8"/>
  <c r="E1443" i="8" s="1"/>
  <c r="B1443" i="8"/>
  <c r="C1442" i="8"/>
  <c r="E1442" i="8" s="1"/>
  <c r="B1442" i="8"/>
  <c r="C1441" i="8"/>
  <c r="E1441" i="8" s="1"/>
  <c r="B1441" i="8"/>
  <c r="C1440" i="8"/>
  <c r="E1440" i="8" s="1"/>
  <c r="B1440" i="8"/>
  <c r="C1439" i="8"/>
  <c r="E1439" i="8" s="1"/>
  <c r="B1439" i="8"/>
  <c r="C1438" i="8"/>
  <c r="E1438" i="8" s="1"/>
  <c r="B1438" i="8"/>
  <c r="C1437" i="8"/>
  <c r="E1437" i="8" s="1"/>
  <c r="B1437" i="8"/>
  <c r="C1436" i="8"/>
  <c r="E1436" i="8" s="1"/>
  <c r="B1436" i="8"/>
  <c r="C1435" i="8"/>
  <c r="E1435" i="8" s="1"/>
  <c r="B1435" i="8"/>
  <c r="C1434" i="8"/>
  <c r="E1434" i="8" s="1"/>
  <c r="B1434" i="8"/>
  <c r="C1433" i="8"/>
  <c r="E1433" i="8" s="1"/>
  <c r="B1433" i="8"/>
  <c r="C1432" i="8"/>
  <c r="E1432" i="8" s="1"/>
  <c r="B1432" i="8"/>
  <c r="C1431" i="8"/>
  <c r="E1431" i="8" s="1"/>
  <c r="B1431" i="8"/>
  <c r="C1430" i="8"/>
  <c r="E1430" i="8" s="1"/>
  <c r="B1430" i="8"/>
  <c r="C1429" i="8"/>
  <c r="E1429" i="8" s="1"/>
  <c r="B1429" i="8"/>
  <c r="C1428" i="8"/>
  <c r="E1428" i="8" s="1"/>
  <c r="B1428" i="8"/>
  <c r="C1427" i="8"/>
  <c r="E1427" i="8" s="1"/>
  <c r="B1427" i="8"/>
  <c r="C1426" i="8"/>
  <c r="E1426" i="8" s="1"/>
  <c r="B1426" i="8"/>
  <c r="C1425" i="8"/>
  <c r="E1425" i="8" s="1"/>
  <c r="B1425" i="8"/>
  <c r="C1424" i="8"/>
  <c r="E1424" i="8" s="1"/>
  <c r="B1424" i="8"/>
  <c r="C1423" i="8"/>
  <c r="E1423" i="8" s="1"/>
  <c r="B1423" i="8"/>
  <c r="C1422" i="8"/>
  <c r="E1422" i="8" s="1"/>
  <c r="B1422" i="8"/>
  <c r="C1421" i="8"/>
  <c r="E1421" i="8" s="1"/>
  <c r="B1421" i="8"/>
  <c r="C1420" i="8"/>
  <c r="E1420" i="8" s="1"/>
  <c r="B1420" i="8"/>
  <c r="C1419" i="8"/>
  <c r="E1419" i="8" s="1"/>
  <c r="B1419" i="8"/>
  <c r="C1418" i="8"/>
  <c r="E1418" i="8" s="1"/>
  <c r="B1418" i="8"/>
  <c r="C1417" i="8"/>
  <c r="E1417" i="8" s="1"/>
  <c r="B1417" i="8"/>
  <c r="C1416" i="8"/>
  <c r="E1416" i="8" s="1"/>
  <c r="B1416" i="8"/>
  <c r="C1415" i="8"/>
  <c r="E1415" i="8" s="1"/>
  <c r="B1415" i="8"/>
  <c r="C1414" i="8"/>
  <c r="E1414" i="8" s="1"/>
  <c r="B1414" i="8"/>
  <c r="C1413" i="8"/>
  <c r="E1413" i="8" s="1"/>
  <c r="B1413" i="8"/>
  <c r="C1412" i="8"/>
  <c r="E1412" i="8" s="1"/>
  <c r="B1412" i="8"/>
  <c r="C1411" i="8"/>
  <c r="E1411" i="8" s="1"/>
  <c r="B1411" i="8"/>
  <c r="C1410" i="8"/>
  <c r="E1410" i="8" s="1"/>
  <c r="B1410" i="8"/>
  <c r="C1409" i="8"/>
  <c r="E1409" i="8" s="1"/>
  <c r="B1409" i="8"/>
  <c r="C1408" i="8"/>
  <c r="E1408" i="8" s="1"/>
  <c r="B1408" i="8"/>
  <c r="C1407" i="8"/>
  <c r="E1407" i="8" s="1"/>
  <c r="B1407" i="8"/>
  <c r="C1406" i="8"/>
  <c r="E1406" i="8" s="1"/>
  <c r="B1406" i="8"/>
  <c r="C1405" i="8"/>
  <c r="E1405" i="8" s="1"/>
  <c r="B1405" i="8"/>
  <c r="C1404" i="8"/>
  <c r="E1404" i="8" s="1"/>
  <c r="B1404" i="8"/>
  <c r="C1403" i="8"/>
  <c r="E1403" i="8" s="1"/>
  <c r="B1403" i="8"/>
  <c r="C1402" i="8"/>
  <c r="E1402" i="8" s="1"/>
  <c r="B1402" i="8"/>
  <c r="C1401" i="8"/>
  <c r="E1401" i="8" s="1"/>
  <c r="B1401" i="8"/>
  <c r="C1400" i="8"/>
  <c r="E1400" i="8" s="1"/>
  <c r="B1400" i="8"/>
  <c r="C1399" i="8"/>
  <c r="E1399" i="8" s="1"/>
  <c r="B1399" i="8"/>
  <c r="C1398" i="8"/>
  <c r="E1398" i="8" s="1"/>
  <c r="B1398" i="8"/>
  <c r="C1397" i="8"/>
  <c r="E1397" i="8" s="1"/>
  <c r="B1397" i="8"/>
  <c r="C1396" i="8"/>
  <c r="E1396" i="8" s="1"/>
  <c r="B1396" i="8"/>
  <c r="C1395" i="8"/>
  <c r="E1395" i="8" s="1"/>
  <c r="B1395" i="8"/>
  <c r="C1394" i="8"/>
  <c r="E1394" i="8" s="1"/>
  <c r="B1394" i="8"/>
  <c r="C1393" i="8"/>
  <c r="E1393" i="8" s="1"/>
  <c r="B1393" i="8"/>
  <c r="C1392" i="8"/>
  <c r="E1392" i="8" s="1"/>
  <c r="B1392" i="8"/>
  <c r="C1391" i="8"/>
  <c r="E1391" i="8" s="1"/>
  <c r="B1391" i="8"/>
  <c r="C1390" i="8"/>
  <c r="E1390" i="8" s="1"/>
  <c r="B1390" i="8"/>
  <c r="C1389" i="8"/>
  <c r="E1389" i="8" s="1"/>
  <c r="B1389" i="8"/>
  <c r="C1388" i="8"/>
  <c r="E1388" i="8" s="1"/>
  <c r="B1388" i="8"/>
  <c r="C1387" i="8"/>
  <c r="E1387" i="8" s="1"/>
  <c r="B1387" i="8"/>
  <c r="C1386" i="8"/>
  <c r="E1386" i="8" s="1"/>
  <c r="B1386" i="8"/>
  <c r="C1385" i="8"/>
  <c r="E1385" i="8" s="1"/>
  <c r="B1385" i="8"/>
  <c r="C1384" i="8"/>
  <c r="E1384" i="8" s="1"/>
  <c r="B1384" i="8"/>
  <c r="C1383" i="8"/>
  <c r="E1383" i="8" s="1"/>
  <c r="B1383" i="8"/>
  <c r="C1382" i="8"/>
  <c r="E1382" i="8" s="1"/>
  <c r="B1382" i="8"/>
  <c r="C1381" i="8"/>
  <c r="E1381" i="8" s="1"/>
  <c r="B1381" i="8"/>
  <c r="C1380" i="8"/>
  <c r="E1380" i="8" s="1"/>
  <c r="B1380" i="8"/>
  <c r="C1379" i="8"/>
  <c r="E1379" i="8" s="1"/>
  <c r="B1379" i="8"/>
  <c r="C1378" i="8"/>
  <c r="E1378" i="8" s="1"/>
  <c r="B1378" i="8"/>
  <c r="C1377" i="8"/>
  <c r="E1377" i="8" s="1"/>
  <c r="B1377" i="8"/>
  <c r="C1376" i="8"/>
  <c r="E1376" i="8" s="1"/>
  <c r="B1376" i="8"/>
  <c r="C1375" i="8"/>
  <c r="E1375" i="8" s="1"/>
  <c r="B1375" i="8"/>
  <c r="C1374" i="8"/>
  <c r="E1374" i="8" s="1"/>
  <c r="B1374" i="8"/>
  <c r="C1373" i="8"/>
  <c r="E1373" i="8" s="1"/>
  <c r="B1373" i="8"/>
  <c r="C1372" i="8"/>
  <c r="E1372" i="8" s="1"/>
  <c r="B1372" i="8"/>
  <c r="C1371" i="8"/>
  <c r="E1371" i="8" s="1"/>
  <c r="B1371" i="8"/>
  <c r="C1370" i="8"/>
  <c r="E1370" i="8" s="1"/>
  <c r="B1370" i="8"/>
  <c r="C1369" i="8"/>
  <c r="E1369" i="8" s="1"/>
  <c r="B1369" i="8"/>
  <c r="C1368" i="8"/>
  <c r="E1368" i="8" s="1"/>
  <c r="B1368" i="8"/>
  <c r="C1367" i="8"/>
  <c r="E1367" i="8" s="1"/>
  <c r="B1367" i="8"/>
  <c r="C1366" i="8"/>
  <c r="E1366" i="8" s="1"/>
  <c r="B1366" i="8"/>
  <c r="C1365" i="8"/>
  <c r="E1365" i="8" s="1"/>
  <c r="B1365" i="8"/>
  <c r="C1364" i="8"/>
  <c r="E1364" i="8" s="1"/>
  <c r="B1364" i="8"/>
  <c r="C1363" i="8"/>
  <c r="E1363" i="8" s="1"/>
  <c r="B1363" i="8"/>
  <c r="C1362" i="8"/>
  <c r="E1362" i="8" s="1"/>
  <c r="B1362" i="8"/>
  <c r="C1361" i="8"/>
  <c r="E1361" i="8" s="1"/>
  <c r="B1361" i="8"/>
  <c r="C1360" i="8"/>
  <c r="E1360" i="8" s="1"/>
  <c r="B1360" i="8"/>
  <c r="C1359" i="8"/>
  <c r="E1359" i="8" s="1"/>
  <c r="B1359" i="8"/>
  <c r="C1358" i="8"/>
  <c r="E1358" i="8" s="1"/>
  <c r="B1358" i="8"/>
  <c r="C1357" i="8"/>
  <c r="E1357" i="8" s="1"/>
  <c r="B1357" i="8"/>
  <c r="C1356" i="8"/>
  <c r="E1356" i="8" s="1"/>
  <c r="B1356" i="8"/>
  <c r="C1355" i="8"/>
  <c r="E1355" i="8" s="1"/>
  <c r="B1355" i="8"/>
  <c r="C1354" i="8"/>
  <c r="E1354" i="8" s="1"/>
  <c r="B1354" i="8"/>
  <c r="C1353" i="8"/>
  <c r="E1353" i="8" s="1"/>
  <c r="B1353" i="8"/>
  <c r="C1352" i="8"/>
  <c r="E1352" i="8" s="1"/>
  <c r="B1352" i="8"/>
  <c r="C1351" i="8"/>
  <c r="E1351" i="8" s="1"/>
  <c r="B1351" i="8"/>
  <c r="C1350" i="8"/>
  <c r="E1350" i="8" s="1"/>
  <c r="B1350" i="8"/>
  <c r="C1349" i="8"/>
  <c r="E1349" i="8" s="1"/>
  <c r="B1349" i="8"/>
  <c r="C1348" i="8"/>
  <c r="E1348" i="8" s="1"/>
  <c r="B1348" i="8"/>
  <c r="C1347" i="8"/>
  <c r="E1347" i="8" s="1"/>
  <c r="B1347" i="8"/>
  <c r="C1346" i="8"/>
  <c r="E1346" i="8" s="1"/>
  <c r="B1346" i="8"/>
  <c r="C1345" i="8"/>
  <c r="E1345" i="8" s="1"/>
  <c r="B1345" i="8"/>
  <c r="C1344" i="8"/>
  <c r="E1344" i="8" s="1"/>
  <c r="B1344" i="8"/>
  <c r="C1343" i="8"/>
  <c r="E1343" i="8" s="1"/>
  <c r="B1343" i="8"/>
  <c r="C1342" i="8"/>
  <c r="E1342" i="8" s="1"/>
  <c r="B1342" i="8"/>
  <c r="C1341" i="8"/>
  <c r="E1341" i="8" s="1"/>
  <c r="B1341" i="8"/>
  <c r="C1340" i="8"/>
  <c r="E1340" i="8" s="1"/>
  <c r="B1340" i="8"/>
  <c r="C1339" i="8"/>
  <c r="E1339" i="8" s="1"/>
  <c r="B1339" i="8"/>
  <c r="C1338" i="8"/>
  <c r="E1338" i="8" s="1"/>
  <c r="B1338" i="8"/>
  <c r="C1337" i="8"/>
  <c r="E1337" i="8" s="1"/>
  <c r="B1337" i="8"/>
  <c r="C1336" i="8"/>
  <c r="E1336" i="8" s="1"/>
  <c r="B1336" i="8"/>
  <c r="C1335" i="8"/>
  <c r="E1335" i="8" s="1"/>
  <c r="B1335" i="8"/>
  <c r="C1334" i="8"/>
  <c r="E1334" i="8" s="1"/>
  <c r="B1334" i="8"/>
  <c r="C1333" i="8"/>
  <c r="E1333" i="8" s="1"/>
  <c r="B1333" i="8"/>
  <c r="C1332" i="8"/>
  <c r="E1332" i="8" s="1"/>
  <c r="B1332" i="8"/>
  <c r="C1331" i="8"/>
  <c r="E1331" i="8" s="1"/>
  <c r="B1331" i="8"/>
  <c r="C1330" i="8"/>
  <c r="E1330" i="8" s="1"/>
  <c r="B1330" i="8"/>
  <c r="C1329" i="8"/>
  <c r="E1329" i="8" s="1"/>
  <c r="B1329" i="8"/>
  <c r="C1328" i="8"/>
  <c r="E1328" i="8" s="1"/>
  <c r="B1328" i="8"/>
  <c r="C1327" i="8"/>
  <c r="E1327" i="8" s="1"/>
  <c r="B1327" i="8"/>
  <c r="C1326" i="8"/>
  <c r="E1326" i="8" s="1"/>
  <c r="B1326" i="8"/>
  <c r="C1325" i="8"/>
  <c r="E1325" i="8" s="1"/>
  <c r="B1325" i="8"/>
  <c r="C1324" i="8"/>
  <c r="E1324" i="8" s="1"/>
  <c r="B1324" i="8"/>
  <c r="C1323" i="8"/>
  <c r="E1323" i="8" s="1"/>
  <c r="B1323" i="8"/>
  <c r="C1322" i="8"/>
  <c r="E1322" i="8" s="1"/>
  <c r="B1322" i="8"/>
  <c r="C1321" i="8"/>
  <c r="E1321" i="8" s="1"/>
  <c r="B1321" i="8"/>
  <c r="C1320" i="8"/>
  <c r="E1320" i="8" s="1"/>
  <c r="B1320" i="8"/>
  <c r="C1319" i="8"/>
  <c r="E1319" i="8" s="1"/>
  <c r="B1319" i="8"/>
  <c r="C1318" i="8"/>
  <c r="E1318" i="8" s="1"/>
  <c r="B1318" i="8"/>
  <c r="C1317" i="8"/>
  <c r="E1317" i="8" s="1"/>
  <c r="B1317" i="8"/>
  <c r="C1316" i="8"/>
  <c r="E1316" i="8" s="1"/>
  <c r="B1316" i="8"/>
  <c r="C1315" i="8"/>
  <c r="E1315" i="8" s="1"/>
  <c r="B1315" i="8"/>
  <c r="C1314" i="8"/>
  <c r="E1314" i="8" s="1"/>
  <c r="B1314" i="8"/>
  <c r="C1313" i="8"/>
  <c r="E1313" i="8" s="1"/>
  <c r="B1313" i="8"/>
  <c r="C1312" i="8"/>
  <c r="E1312" i="8" s="1"/>
  <c r="B1312" i="8"/>
  <c r="C1311" i="8"/>
  <c r="E1311" i="8" s="1"/>
  <c r="B1311" i="8"/>
  <c r="C1310" i="8"/>
  <c r="E1310" i="8" s="1"/>
  <c r="B1310" i="8"/>
  <c r="C1309" i="8"/>
  <c r="E1309" i="8" s="1"/>
  <c r="B1309" i="8"/>
  <c r="C1308" i="8"/>
  <c r="E1308" i="8" s="1"/>
  <c r="B1308" i="8"/>
  <c r="C1307" i="8"/>
  <c r="E1307" i="8" s="1"/>
  <c r="B1307" i="8"/>
  <c r="C1306" i="8"/>
  <c r="E1306" i="8" s="1"/>
  <c r="B1306" i="8"/>
  <c r="C1305" i="8"/>
  <c r="E1305" i="8" s="1"/>
  <c r="B1305" i="8"/>
  <c r="C1304" i="8"/>
  <c r="E1304" i="8" s="1"/>
  <c r="B1304" i="8"/>
  <c r="C1303" i="8"/>
  <c r="E1303" i="8" s="1"/>
  <c r="B1303" i="8"/>
  <c r="C1302" i="8"/>
  <c r="E1302" i="8" s="1"/>
  <c r="B1302" i="8"/>
  <c r="C1301" i="8"/>
  <c r="E1301" i="8" s="1"/>
  <c r="B1301" i="8"/>
  <c r="C1300" i="8"/>
  <c r="E1300" i="8" s="1"/>
  <c r="B1300" i="8"/>
  <c r="C1299" i="8"/>
  <c r="E1299" i="8" s="1"/>
  <c r="B1299" i="8"/>
  <c r="C1298" i="8"/>
  <c r="E1298" i="8" s="1"/>
  <c r="B1298" i="8"/>
  <c r="C1297" i="8"/>
  <c r="E1297" i="8" s="1"/>
  <c r="B1297" i="8"/>
  <c r="C1296" i="8"/>
  <c r="E1296" i="8" s="1"/>
  <c r="B1296" i="8"/>
  <c r="C1295" i="8"/>
  <c r="E1295" i="8" s="1"/>
  <c r="B1295" i="8"/>
  <c r="C1294" i="8"/>
  <c r="E1294" i="8" s="1"/>
  <c r="B1294" i="8"/>
  <c r="C1293" i="8"/>
  <c r="E1293" i="8" s="1"/>
  <c r="B1293" i="8"/>
  <c r="C1292" i="8"/>
  <c r="E1292" i="8" s="1"/>
  <c r="B1292" i="8"/>
  <c r="C1291" i="8"/>
  <c r="E1291" i="8" s="1"/>
  <c r="B1291" i="8"/>
  <c r="C1290" i="8"/>
  <c r="E1290" i="8" s="1"/>
  <c r="B1290" i="8"/>
  <c r="C1289" i="8"/>
  <c r="E1289" i="8" s="1"/>
  <c r="B1289" i="8"/>
  <c r="C1288" i="8"/>
  <c r="E1288" i="8" s="1"/>
  <c r="B1288" i="8"/>
  <c r="C1287" i="8"/>
  <c r="E1287" i="8" s="1"/>
  <c r="B1287" i="8"/>
  <c r="C1286" i="8"/>
  <c r="E1286" i="8" s="1"/>
  <c r="B1286" i="8"/>
  <c r="C1285" i="8"/>
  <c r="E1285" i="8" s="1"/>
  <c r="B1285" i="8"/>
  <c r="C1284" i="8"/>
  <c r="E1284" i="8" s="1"/>
  <c r="B1284" i="8"/>
  <c r="C1283" i="8"/>
  <c r="E1283" i="8" s="1"/>
  <c r="B1283" i="8"/>
  <c r="C1282" i="8"/>
  <c r="E1282" i="8" s="1"/>
  <c r="B1282" i="8"/>
  <c r="C1281" i="8"/>
  <c r="E1281" i="8" s="1"/>
  <c r="B1281" i="8"/>
  <c r="C1280" i="8"/>
  <c r="E1280" i="8" s="1"/>
  <c r="B1280" i="8"/>
  <c r="C1279" i="8"/>
  <c r="E1279" i="8" s="1"/>
  <c r="B1279" i="8"/>
  <c r="C1278" i="8"/>
  <c r="E1278" i="8" s="1"/>
  <c r="B1278" i="8"/>
  <c r="C1277" i="8"/>
  <c r="E1277" i="8" s="1"/>
  <c r="B1277" i="8"/>
  <c r="C1276" i="8"/>
  <c r="E1276" i="8" s="1"/>
  <c r="B1276" i="8"/>
  <c r="C1275" i="8"/>
  <c r="E1275" i="8" s="1"/>
  <c r="B1275" i="8"/>
  <c r="C1274" i="8"/>
  <c r="E1274" i="8" s="1"/>
  <c r="B1274" i="8"/>
  <c r="C1273" i="8"/>
  <c r="E1273" i="8" s="1"/>
  <c r="B1273" i="8"/>
  <c r="C1272" i="8"/>
  <c r="E1272" i="8" s="1"/>
  <c r="B1272" i="8"/>
  <c r="C1271" i="8"/>
  <c r="E1271" i="8" s="1"/>
  <c r="B1271" i="8"/>
  <c r="C1270" i="8"/>
  <c r="E1270" i="8" s="1"/>
  <c r="B1270" i="8"/>
  <c r="C1269" i="8"/>
  <c r="E1269" i="8" s="1"/>
  <c r="B1269" i="8"/>
  <c r="C1268" i="8"/>
  <c r="E1268" i="8" s="1"/>
  <c r="B1268" i="8"/>
  <c r="C1267" i="8"/>
  <c r="E1267" i="8" s="1"/>
  <c r="B1267" i="8"/>
  <c r="C1266" i="8"/>
  <c r="E1266" i="8" s="1"/>
  <c r="B1266" i="8"/>
  <c r="C1265" i="8"/>
  <c r="E1265" i="8" s="1"/>
  <c r="B1265" i="8"/>
  <c r="C1264" i="8"/>
  <c r="E1264" i="8" s="1"/>
  <c r="B1264" i="8"/>
  <c r="C1263" i="8"/>
  <c r="E1263" i="8" s="1"/>
  <c r="B1263" i="8"/>
  <c r="C1262" i="8"/>
  <c r="E1262" i="8" s="1"/>
  <c r="B1262" i="8"/>
  <c r="C1261" i="8"/>
  <c r="E1261" i="8" s="1"/>
  <c r="B1261" i="8"/>
  <c r="C1260" i="8"/>
  <c r="E1260" i="8" s="1"/>
  <c r="B1260" i="8"/>
  <c r="C1259" i="8"/>
  <c r="E1259" i="8" s="1"/>
  <c r="B1259" i="8"/>
  <c r="C1258" i="8"/>
  <c r="E1258" i="8" s="1"/>
  <c r="B1258" i="8"/>
  <c r="C1257" i="8"/>
  <c r="E1257" i="8" s="1"/>
  <c r="B1257" i="8"/>
  <c r="C1256" i="8"/>
  <c r="E1256" i="8" s="1"/>
  <c r="B1256" i="8"/>
  <c r="C1255" i="8"/>
  <c r="E1255" i="8" s="1"/>
  <c r="B1255" i="8"/>
  <c r="C1254" i="8"/>
  <c r="E1254" i="8" s="1"/>
  <c r="B1254" i="8"/>
  <c r="C1253" i="8"/>
  <c r="E1253" i="8" s="1"/>
  <c r="B1253" i="8"/>
  <c r="C1252" i="8"/>
  <c r="E1252" i="8" s="1"/>
  <c r="B1252" i="8"/>
  <c r="C1251" i="8"/>
  <c r="E1251" i="8" s="1"/>
  <c r="B1251" i="8"/>
  <c r="C1250" i="8"/>
  <c r="E1250" i="8" s="1"/>
  <c r="B1250" i="8"/>
  <c r="C1249" i="8"/>
  <c r="E1249" i="8" s="1"/>
  <c r="B1249" i="8"/>
  <c r="C1248" i="8"/>
  <c r="E1248" i="8" s="1"/>
  <c r="B1248" i="8"/>
  <c r="C1247" i="8"/>
  <c r="E1247" i="8" s="1"/>
  <c r="B1247" i="8"/>
  <c r="C1246" i="8"/>
  <c r="E1246" i="8" s="1"/>
  <c r="B1246" i="8"/>
  <c r="C1245" i="8"/>
  <c r="E1245" i="8" s="1"/>
  <c r="B1245" i="8"/>
  <c r="C1244" i="8"/>
  <c r="E1244" i="8" s="1"/>
  <c r="B1244" i="8"/>
  <c r="C1243" i="8"/>
  <c r="E1243" i="8" s="1"/>
  <c r="B1243" i="8"/>
  <c r="C1242" i="8"/>
  <c r="E1242" i="8" s="1"/>
  <c r="B1242" i="8"/>
  <c r="C1241" i="8"/>
  <c r="E1241" i="8" s="1"/>
  <c r="B1241" i="8"/>
  <c r="C1240" i="8"/>
  <c r="E1240" i="8" s="1"/>
  <c r="B1240" i="8"/>
  <c r="C1239" i="8"/>
  <c r="E1239" i="8" s="1"/>
  <c r="B1239" i="8"/>
  <c r="C1238" i="8"/>
  <c r="E1238" i="8" s="1"/>
  <c r="B1238" i="8"/>
  <c r="C1237" i="8"/>
  <c r="E1237" i="8" s="1"/>
  <c r="B1237" i="8"/>
  <c r="C1236" i="8"/>
  <c r="E1236" i="8" s="1"/>
  <c r="B1236" i="8"/>
  <c r="C1235" i="8"/>
  <c r="E1235" i="8" s="1"/>
  <c r="B1235" i="8"/>
  <c r="C1234" i="8"/>
  <c r="E1234" i="8" s="1"/>
  <c r="B1234" i="8"/>
  <c r="C1233" i="8"/>
  <c r="E1233" i="8" s="1"/>
  <c r="B1233" i="8"/>
  <c r="E1035" i="8"/>
  <c r="E1046" i="8"/>
  <c r="E1055" i="8"/>
  <c r="E1067" i="8"/>
  <c r="E1078" i="8"/>
  <c r="E1087" i="8"/>
  <c r="E1099" i="8"/>
  <c r="E1110" i="8"/>
  <c r="E1117" i="8"/>
  <c r="E1121" i="8"/>
  <c r="E1126" i="8"/>
  <c r="E1133" i="8"/>
  <c r="E1137" i="8"/>
  <c r="E1142" i="8"/>
  <c r="E1149" i="8"/>
  <c r="E1153" i="8"/>
  <c r="E1158" i="8"/>
  <c r="E1165" i="8"/>
  <c r="E1169" i="8"/>
  <c r="E1174" i="8"/>
  <c r="E1181" i="8"/>
  <c r="E1185" i="8"/>
  <c r="E1190" i="8"/>
  <c r="E1197" i="8"/>
  <c r="E1198" i="8"/>
  <c r="E1201" i="8"/>
  <c r="E1206" i="8"/>
  <c r="E1213" i="8"/>
  <c r="E1215" i="8"/>
  <c r="E1219" i="8"/>
  <c r="E1223" i="8"/>
  <c r="E1226" i="8"/>
  <c r="E1229" i="8"/>
  <c r="E1230" i="8"/>
  <c r="E1231" i="8"/>
  <c r="C1232" i="8"/>
  <c r="E1232" i="8" s="1"/>
  <c r="B1232" i="8"/>
  <c r="C1231" i="8"/>
  <c r="B1231" i="8"/>
  <c r="C1230" i="8"/>
  <c r="B1230" i="8"/>
  <c r="C1229" i="8"/>
  <c r="B1229" i="8"/>
  <c r="C1228" i="8"/>
  <c r="E1228" i="8" s="1"/>
  <c r="B1228" i="8"/>
  <c r="C1227" i="8"/>
  <c r="E1227" i="8" s="1"/>
  <c r="B1227" i="8"/>
  <c r="C1226" i="8"/>
  <c r="B1226" i="8"/>
  <c r="C1225" i="8"/>
  <c r="E1225" i="8" s="1"/>
  <c r="B1225" i="8"/>
  <c r="C1224" i="8"/>
  <c r="E1224" i="8" s="1"/>
  <c r="B1224" i="8"/>
  <c r="C1223" i="8"/>
  <c r="B1223" i="8"/>
  <c r="C1222" i="8"/>
  <c r="E1222" i="8" s="1"/>
  <c r="B1222" i="8"/>
  <c r="C1221" i="8"/>
  <c r="E1221" i="8" s="1"/>
  <c r="B1221" i="8"/>
  <c r="C1220" i="8"/>
  <c r="E1220" i="8" s="1"/>
  <c r="B1220" i="8"/>
  <c r="C1219" i="8"/>
  <c r="B1219" i="8"/>
  <c r="C1218" i="8"/>
  <c r="E1218" i="8" s="1"/>
  <c r="B1218" i="8"/>
  <c r="C1217" i="8"/>
  <c r="E1217" i="8" s="1"/>
  <c r="B1217" i="8"/>
  <c r="C1216" i="8"/>
  <c r="E1216" i="8" s="1"/>
  <c r="B1216" i="8"/>
  <c r="C1215" i="8"/>
  <c r="B1215" i="8"/>
  <c r="C1214" i="8"/>
  <c r="E1214" i="8" s="1"/>
  <c r="B1214" i="8"/>
  <c r="C1213" i="8"/>
  <c r="B1213" i="8"/>
  <c r="C1212" i="8"/>
  <c r="E1212" i="8" s="1"/>
  <c r="B1212" i="8"/>
  <c r="C1211" i="8"/>
  <c r="E1211" i="8" s="1"/>
  <c r="B1211" i="8"/>
  <c r="C1210" i="8"/>
  <c r="E1210" i="8" s="1"/>
  <c r="B1210" i="8"/>
  <c r="C1209" i="8"/>
  <c r="E1209" i="8" s="1"/>
  <c r="B1209" i="8"/>
  <c r="C1208" i="8"/>
  <c r="E1208" i="8" s="1"/>
  <c r="B1208" i="8"/>
  <c r="C1207" i="8"/>
  <c r="E1207" i="8" s="1"/>
  <c r="B1207" i="8"/>
  <c r="C1206" i="8"/>
  <c r="B1206" i="8"/>
  <c r="C1205" i="8"/>
  <c r="E1205" i="8" s="1"/>
  <c r="B1205" i="8"/>
  <c r="C1204" i="8"/>
  <c r="E1204" i="8" s="1"/>
  <c r="B1204" i="8"/>
  <c r="C1203" i="8"/>
  <c r="E1203" i="8" s="1"/>
  <c r="B1203" i="8"/>
  <c r="C1202" i="8"/>
  <c r="E1202" i="8" s="1"/>
  <c r="B1202" i="8"/>
  <c r="C1201" i="8"/>
  <c r="B1201" i="8"/>
  <c r="C1200" i="8"/>
  <c r="E1200" i="8" s="1"/>
  <c r="B1200" i="8"/>
  <c r="C1199" i="8"/>
  <c r="E1199" i="8" s="1"/>
  <c r="B1199" i="8"/>
  <c r="C1198" i="8"/>
  <c r="B1198" i="8"/>
  <c r="C1197" i="8"/>
  <c r="B1197" i="8"/>
  <c r="C1196" i="8"/>
  <c r="E1196" i="8" s="1"/>
  <c r="B1196" i="8"/>
  <c r="C1195" i="8"/>
  <c r="E1195" i="8" s="1"/>
  <c r="B1195" i="8"/>
  <c r="C1194" i="8"/>
  <c r="E1194" i="8" s="1"/>
  <c r="B1194" i="8"/>
  <c r="C1193" i="8"/>
  <c r="E1193" i="8" s="1"/>
  <c r="B1193" i="8"/>
  <c r="C1192" i="8"/>
  <c r="E1192" i="8" s="1"/>
  <c r="B1192" i="8"/>
  <c r="C1191" i="8"/>
  <c r="E1191" i="8" s="1"/>
  <c r="B1191" i="8"/>
  <c r="C1190" i="8"/>
  <c r="B1190" i="8"/>
  <c r="C1189" i="8"/>
  <c r="E1189" i="8" s="1"/>
  <c r="B1189" i="8"/>
  <c r="C1188" i="8"/>
  <c r="E1188" i="8" s="1"/>
  <c r="B1188" i="8"/>
  <c r="C1187" i="8"/>
  <c r="E1187" i="8" s="1"/>
  <c r="B1187" i="8"/>
  <c r="C1186" i="8"/>
  <c r="E1186" i="8" s="1"/>
  <c r="B1186" i="8"/>
  <c r="C1185" i="8"/>
  <c r="B1185" i="8"/>
  <c r="C1184" i="8"/>
  <c r="E1184" i="8" s="1"/>
  <c r="B1184" i="8"/>
  <c r="C1183" i="8"/>
  <c r="E1183" i="8" s="1"/>
  <c r="B1183" i="8"/>
  <c r="C1182" i="8"/>
  <c r="E1182" i="8" s="1"/>
  <c r="B1182" i="8"/>
  <c r="C1181" i="8"/>
  <c r="B1181" i="8"/>
  <c r="C1180" i="8"/>
  <c r="E1180" i="8" s="1"/>
  <c r="B1180" i="8"/>
  <c r="C1179" i="8"/>
  <c r="E1179" i="8" s="1"/>
  <c r="B1179" i="8"/>
  <c r="C1178" i="8"/>
  <c r="E1178" i="8" s="1"/>
  <c r="B1178" i="8"/>
  <c r="C1177" i="8"/>
  <c r="E1177" i="8" s="1"/>
  <c r="B1177" i="8"/>
  <c r="C1176" i="8"/>
  <c r="E1176" i="8" s="1"/>
  <c r="B1176" i="8"/>
  <c r="C1175" i="8"/>
  <c r="E1175" i="8" s="1"/>
  <c r="B1175" i="8"/>
  <c r="C1174" i="8"/>
  <c r="B1174" i="8"/>
  <c r="C1173" i="8"/>
  <c r="E1173" i="8" s="1"/>
  <c r="B1173" i="8"/>
  <c r="C1172" i="8"/>
  <c r="E1172" i="8" s="1"/>
  <c r="B1172" i="8"/>
  <c r="C1171" i="8"/>
  <c r="E1171" i="8" s="1"/>
  <c r="B1171" i="8"/>
  <c r="C1170" i="8"/>
  <c r="E1170" i="8" s="1"/>
  <c r="B1170" i="8"/>
  <c r="C1169" i="8"/>
  <c r="B1169" i="8"/>
  <c r="C1168" i="8"/>
  <c r="E1168" i="8" s="1"/>
  <c r="B1168" i="8"/>
  <c r="C1167" i="8"/>
  <c r="E1167" i="8" s="1"/>
  <c r="B1167" i="8"/>
  <c r="C1166" i="8"/>
  <c r="E1166" i="8" s="1"/>
  <c r="B1166" i="8"/>
  <c r="C1165" i="8"/>
  <c r="B1165" i="8"/>
  <c r="C1164" i="8"/>
  <c r="E1164" i="8" s="1"/>
  <c r="B1164" i="8"/>
  <c r="C1163" i="8"/>
  <c r="E1163" i="8" s="1"/>
  <c r="B1163" i="8"/>
  <c r="C1162" i="8"/>
  <c r="E1162" i="8" s="1"/>
  <c r="B1162" i="8"/>
  <c r="C1161" i="8"/>
  <c r="E1161" i="8" s="1"/>
  <c r="B1161" i="8"/>
  <c r="C1160" i="8"/>
  <c r="E1160" i="8" s="1"/>
  <c r="B1160" i="8"/>
  <c r="C1159" i="8"/>
  <c r="E1159" i="8" s="1"/>
  <c r="B1159" i="8"/>
  <c r="C1158" i="8"/>
  <c r="B1158" i="8"/>
  <c r="C1157" i="8"/>
  <c r="E1157" i="8" s="1"/>
  <c r="B1157" i="8"/>
  <c r="C1156" i="8"/>
  <c r="E1156" i="8" s="1"/>
  <c r="B1156" i="8"/>
  <c r="C1155" i="8"/>
  <c r="E1155" i="8" s="1"/>
  <c r="B1155" i="8"/>
  <c r="C1154" i="8"/>
  <c r="E1154" i="8" s="1"/>
  <c r="B1154" i="8"/>
  <c r="C1153" i="8"/>
  <c r="B1153" i="8"/>
  <c r="C1152" i="8"/>
  <c r="E1152" i="8" s="1"/>
  <c r="B1152" i="8"/>
  <c r="C1151" i="8"/>
  <c r="E1151" i="8" s="1"/>
  <c r="B1151" i="8"/>
  <c r="C1150" i="8"/>
  <c r="E1150" i="8" s="1"/>
  <c r="B1150" i="8"/>
  <c r="C1149" i="8"/>
  <c r="B1149" i="8"/>
  <c r="C1148" i="8"/>
  <c r="E1148" i="8" s="1"/>
  <c r="B1148" i="8"/>
  <c r="C1147" i="8"/>
  <c r="E1147" i="8" s="1"/>
  <c r="B1147" i="8"/>
  <c r="C1146" i="8"/>
  <c r="E1146" i="8" s="1"/>
  <c r="B1146" i="8"/>
  <c r="C1145" i="8"/>
  <c r="E1145" i="8" s="1"/>
  <c r="B1145" i="8"/>
  <c r="C1144" i="8"/>
  <c r="E1144" i="8" s="1"/>
  <c r="B1144" i="8"/>
  <c r="C1143" i="8"/>
  <c r="E1143" i="8" s="1"/>
  <c r="B1143" i="8"/>
  <c r="C1142" i="8"/>
  <c r="B1142" i="8"/>
  <c r="C1141" i="8"/>
  <c r="E1141" i="8" s="1"/>
  <c r="B1141" i="8"/>
  <c r="C1140" i="8"/>
  <c r="E1140" i="8" s="1"/>
  <c r="B1140" i="8"/>
  <c r="C1139" i="8"/>
  <c r="E1139" i="8" s="1"/>
  <c r="B1139" i="8"/>
  <c r="C1138" i="8"/>
  <c r="E1138" i="8" s="1"/>
  <c r="B1138" i="8"/>
  <c r="C1137" i="8"/>
  <c r="B1137" i="8"/>
  <c r="C1136" i="8"/>
  <c r="E1136" i="8" s="1"/>
  <c r="B1136" i="8"/>
  <c r="C1135" i="8"/>
  <c r="E1135" i="8" s="1"/>
  <c r="B1135" i="8"/>
  <c r="C1134" i="8"/>
  <c r="E1134" i="8" s="1"/>
  <c r="B1134" i="8"/>
  <c r="C1133" i="8"/>
  <c r="B1133" i="8"/>
  <c r="C1132" i="8"/>
  <c r="E1132" i="8" s="1"/>
  <c r="B1132" i="8"/>
  <c r="C1131" i="8"/>
  <c r="E1131" i="8" s="1"/>
  <c r="B1131" i="8"/>
  <c r="C1130" i="8"/>
  <c r="E1130" i="8" s="1"/>
  <c r="B1130" i="8"/>
  <c r="C1129" i="8"/>
  <c r="E1129" i="8" s="1"/>
  <c r="B1129" i="8"/>
  <c r="C1128" i="8"/>
  <c r="E1128" i="8" s="1"/>
  <c r="B1128" i="8"/>
  <c r="C1127" i="8"/>
  <c r="E1127" i="8" s="1"/>
  <c r="B1127" i="8"/>
  <c r="C1126" i="8"/>
  <c r="B1126" i="8"/>
  <c r="C1125" i="8"/>
  <c r="E1125" i="8" s="1"/>
  <c r="B1125" i="8"/>
  <c r="C1124" i="8"/>
  <c r="E1124" i="8" s="1"/>
  <c r="B1124" i="8"/>
  <c r="C1123" i="8"/>
  <c r="E1123" i="8" s="1"/>
  <c r="B1123" i="8"/>
  <c r="C1122" i="8"/>
  <c r="E1122" i="8" s="1"/>
  <c r="B1122" i="8"/>
  <c r="C1121" i="8"/>
  <c r="B1121" i="8"/>
  <c r="C1120" i="8"/>
  <c r="E1120" i="8" s="1"/>
  <c r="B1120" i="8"/>
  <c r="C1119" i="8"/>
  <c r="E1119" i="8" s="1"/>
  <c r="B1119" i="8"/>
  <c r="C1118" i="8"/>
  <c r="E1118" i="8" s="1"/>
  <c r="B1118" i="8"/>
  <c r="C1117" i="8"/>
  <c r="B1117" i="8"/>
  <c r="C1116" i="8"/>
  <c r="E1116" i="8" s="1"/>
  <c r="B1116" i="8"/>
  <c r="C1115" i="8"/>
  <c r="E1115" i="8" s="1"/>
  <c r="B1115" i="8"/>
  <c r="C1114" i="8"/>
  <c r="E1114" i="8" s="1"/>
  <c r="B1114" i="8"/>
  <c r="C1113" i="8"/>
  <c r="E1113" i="8" s="1"/>
  <c r="B1113" i="8"/>
  <c r="C1112" i="8"/>
  <c r="E1112" i="8" s="1"/>
  <c r="B1112" i="8"/>
  <c r="C1111" i="8"/>
  <c r="E1111" i="8" s="1"/>
  <c r="B1111" i="8"/>
  <c r="C1110" i="8"/>
  <c r="B1110" i="8"/>
  <c r="C1109" i="8"/>
  <c r="E1109" i="8" s="1"/>
  <c r="B1109" i="8"/>
  <c r="C1108" i="8"/>
  <c r="E1108" i="8" s="1"/>
  <c r="B1108" i="8"/>
  <c r="C1107" i="8"/>
  <c r="E1107" i="8" s="1"/>
  <c r="B1107" i="8"/>
  <c r="C1106" i="8"/>
  <c r="E1106" i="8" s="1"/>
  <c r="B1106" i="8"/>
  <c r="C1105" i="8"/>
  <c r="E1105" i="8" s="1"/>
  <c r="B1105" i="8"/>
  <c r="C1104" i="8"/>
  <c r="E1104" i="8" s="1"/>
  <c r="B1104" i="8"/>
  <c r="C1103" i="8"/>
  <c r="E1103" i="8" s="1"/>
  <c r="B1103" i="8"/>
  <c r="C1102" i="8"/>
  <c r="E1102" i="8" s="1"/>
  <c r="B1102" i="8"/>
  <c r="C1101" i="8"/>
  <c r="E1101" i="8" s="1"/>
  <c r="B1101" i="8"/>
  <c r="C1100" i="8"/>
  <c r="E1100" i="8" s="1"/>
  <c r="B1100" i="8"/>
  <c r="C1099" i="8"/>
  <c r="B1099" i="8"/>
  <c r="C1098" i="8"/>
  <c r="E1098" i="8" s="1"/>
  <c r="B1098" i="8"/>
  <c r="C1097" i="8"/>
  <c r="E1097" i="8" s="1"/>
  <c r="B1097" i="8"/>
  <c r="C1096" i="8"/>
  <c r="E1096" i="8" s="1"/>
  <c r="B1096" i="8"/>
  <c r="C1095" i="8"/>
  <c r="E1095" i="8" s="1"/>
  <c r="B1095" i="8"/>
  <c r="C1094" i="8"/>
  <c r="E1094" i="8" s="1"/>
  <c r="B1094" i="8"/>
  <c r="C1093" i="8"/>
  <c r="E1093" i="8" s="1"/>
  <c r="B1093" i="8"/>
  <c r="C1092" i="8"/>
  <c r="E1092" i="8" s="1"/>
  <c r="B1092" i="8"/>
  <c r="C1091" i="8"/>
  <c r="E1091" i="8" s="1"/>
  <c r="B1091" i="8"/>
  <c r="C1090" i="8"/>
  <c r="E1090" i="8" s="1"/>
  <c r="B1090" i="8"/>
  <c r="C1089" i="8"/>
  <c r="E1089" i="8" s="1"/>
  <c r="B1089" i="8"/>
  <c r="C1088" i="8"/>
  <c r="E1088" i="8" s="1"/>
  <c r="B1088" i="8"/>
  <c r="C1087" i="8"/>
  <c r="B1087" i="8"/>
  <c r="C1086" i="8"/>
  <c r="E1086" i="8" s="1"/>
  <c r="B1086" i="8"/>
  <c r="C1085" i="8"/>
  <c r="E1085" i="8" s="1"/>
  <c r="B1085" i="8"/>
  <c r="C1084" i="8"/>
  <c r="E1084" i="8" s="1"/>
  <c r="B1084" i="8"/>
  <c r="C1083" i="8"/>
  <c r="E1083" i="8" s="1"/>
  <c r="B1083" i="8"/>
  <c r="C1082" i="8"/>
  <c r="E1082" i="8" s="1"/>
  <c r="B1082" i="8"/>
  <c r="C1081" i="8"/>
  <c r="E1081" i="8" s="1"/>
  <c r="B1081" i="8"/>
  <c r="C1080" i="8"/>
  <c r="E1080" i="8" s="1"/>
  <c r="B1080" i="8"/>
  <c r="C1079" i="8"/>
  <c r="E1079" i="8" s="1"/>
  <c r="B1079" i="8"/>
  <c r="C1078" i="8"/>
  <c r="B1078" i="8"/>
  <c r="C1077" i="8"/>
  <c r="E1077" i="8" s="1"/>
  <c r="B1077" i="8"/>
  <c r="C1076" i="8"/>
  <c r="E1076" i="8" s="1"/>
  <c r="B1076" i="8"/>
  <c r="C1075" i="8"/>
  <c r="E1075" i="8" s="1"/>
  <c r="B1075" i="8"/>
  <c r="C1074" i="8"/>
  <c r="E1074" i="8" s="1"/>
  <c r="B1074" i="8"/>
  <c r="C1073" i="8"/>
  <c r="E1073" i="8" s="1"/>
  <c r="B1073" i="8"/>
  <c r="C1072" i="8"/>
  <c r="E1072" i="8" s="1"/>
  <c r="B1072" i="8"/>
  <c r="C1071" i="8"/>
  <c r="E1071" i="8" s="1"/>
  <c r="B1071" i="8"/>
  <c r="C1070" i="8"/>
  <c r="E1070" i="8" s="1"/>
  <c r="B1070" i="8"/>
  <c r="C1069" i="8"/>
  <c r="E1069" i="8" s="1"/>
  <c r="B1069" i="8"/>
  <c r="C1068" i="8"/>
  <c r="E1068" i="8" s="1"/>
  <c r="B1068" i="8"/>
  <c r="C1067" i="8"/>
  <c r="B1067" i="8"/>
  <c r="C1066" i="8"/>
  <c r="E1066" i="8" s="1"/>
  <c r="B1066" i="8"/>
  <c r="C1065" i="8"/>
  <c r="E1065" i="8" s="1"/>
  <c r="B1065" i="8"/>
  <c r="C1064" i="8"/>
  <c r="E1064" i="8" s="1"/>
  <c r="B1064" i="8"/>
  <c r="C1063" i="8"/>
  <c r="E1063" i="8" s="1"/>
  <c r="B1063" i="8"/>
  <c r="C1062" i="8"/>
  <c r="E1062" i="8" s="1"/>
  <c r="B1062" i="8"/>
  <c r="C1061" i="8"/>
  <c r="E1061" i="8" s="1"/>
  <c r="B1061" i="8"/>
  <c r="C1060" i="8"/>
  <c r="E1060" i="8" s="1"/>
  <c r="B1060" i="8"/>
  <c r="C1059" i="8"/>
  <c r="E1059" i="8" s="1"/>
  <c r="B1059" i="8"/>
  <c r="C1058" i="8"/>
  <c r="E1058" i="8" s="1"/>
  <c r="B1058" i="8"/>
  <c r="C1057" i="8"/>
  <c r="E1057" i="8" s="1"/>
  <c r="B1057" i="8"/>
  <c r="C1056" i="8"/>
  <c r="E1056" i="8" s="1"/>
  <c r="B1056" i="8"/>
  <c r="C1055" i="8"/>
  <c r="B1055" i="8"/>
  <c r="C1054" i="8"/>
  <c r="E1054" i="8" s="1"/>
  <c r="B1054" i="8"/>
  <c r="C1053" i="8"/>
  <c r="E1053" i="8" s="1"/>
  <c r="B1053" i="8"/>
  <c r="C1052" i="8"/>
  <c r="E1052" i="8" s="1"/>
  <c r="B1052" i="8"/>
  <c r="C1051" i="8"/>
  <c r="E1051" i="8" s="1"/>
  <c r="B1051" i="8"/>
  <c r="C1050" i="8"/>
  <c r="E1050" i="8" s="1"/>
  <c r="B1050" i="8"/>
  <c r="C1049" i="8"/>
  <c r="E1049" i="8" s="1"/>
  <c r="B1049" i="8"/>
  <c r="C1048" i="8"/>
  <c r="E1048" i="8" s="1"/>
  <c r="B1048" i="8"/>
  <c r="C1047" i="8"/>
  <c r="E1047" i="8" s="1"/>
  <c r="B1047" i="8"/>
  <c r="C1046" i="8"/>
  <c r="B1046" i="8"/>
  <c r="C1045" i="8"/>
  <c r="E1045" i="8" s="1"/>
  <c r="B1045" i="8"/>
  <c r="C1044" i="8"/>
  <c r="E1044" i="8" s="1"/>
  <c r="B1044" i="8"/>
  <c r="C1043" i="8"/>
  <c r="E1043" i="8" s="1"/>
  <c r="B1043" i="8"/>
  <c r="C1042" i="8"/>
  <c r="E1042" i="8" s="1"/>
  <c r="B1042" i="8"/>
  <c r="C1041" i="8"/>
  <c r="E1041" i="8" s="1"/>
  <c r="B1041" i="8"/>
  <c r="C1040" i="8"/>
  <c r="E1040" i="8" s="1"/>
  <c r="B1040" i="8"/>
  <c r="C1039" i="8"/>
  <c r="E1039" i="8" s="1"/>
  <c r="B1039" i="8"/>
  <c r="C1038" i="8"/>
  <c r="E1038" i="8" s="1"/>
  <c r="B1038" i="8"/>
  <c r="C1037" i="8"/>
  <c r="E1037" i="8" s="1"/>
  <c r="B1037" i="8"/>
  <c r="C1036" i="8"/>
  <c r="E1036" i="8" s="1"/>
  <c r="B1036" i="8"/>
  <c r="C1035" i="8"/>
  <c r="B1035" i="8"/>
  <c r="C1034" i="8"/>
  <c r="E1034" i="8" s="1"/>
  <c r="B1034" i="8"/>
  <c r="C1033" i="8"/>
  <c r="E1033" i="8" s="1"/>
  <c r="B1033" i="8"/>
  <c r="C1032" i="8"/>
  <c r="E1032" i="8" s="1"/>
  <c r="B1032" i="8"/>
  <c r="C1031" i="8"/>
  <c r="E1031" i="8" s="1"/>
  <c r="B1031" i="8"/>
  <c r="C1030" i="8"/>
  <c r="E1030" i="8" s="1"/>
  <c r="B1030" i="8"/>
  <c r="C1029" i="8"/>
  <c r="E1029" i="8" s="1"/>
  <c r="B1029" i="8"/>
  <c r="C1028" i="8"/>
  <c r="E1028" i="8" s="1"/>
  <c r="B1028" i="8"/>
  <c r="C1027" i="8"/>
  <c r="E1027" i="8" s="1"/>
  <c r="B1027" i="8"/>
  <c r="C1026" i="8"/>
  <c r="E1026" i="8" s="1"/>
  <c r="B1026" i="8"/>
  <c r="C1025" i="8"/>
  <c r="E1025" i="8" s="1"/>
  <c r="B1025" i="8"/>
  <c r="C1024" i="8"/>
  <c r="E1024" i="8" s="1"/>
  <c r="B1024" i="8"/>
  <c r="C1023" i="8"/>
  <c r="E1023" i="8" s="1"/>
  <c r="B1023" i="8"/>
  <c r="C1022" i="8"/>
  <c r="E1022" i="8" s="1"/>
  <c r="B1022" i="8"/>
  <c r="C1021" i="8"/>
  <c r="E1021" i="8" s="1"/>
  <c r="B1021" i="8"/>
  <c r="C1020" i="8"/>
  <c r="E1020" i="8" s="1"/>
  <c r="B1020" i="8"/>
  <c r="C1019" i="8"/>
  <c r="E1019" i="8" s="1"/>
  <c r="B1019" i="8"/>
  <c r="C1018" i="8"/>
  <c r="E1018" i="8" s="1"/>
  <c r="B1018" i="8"/>
  <c r="C1017" i="8"/>
  <c r="E1017" i="8" s="1"/>
  <c r="B1017" i="8"/>
  <c r="C1016" i="8"/>
  <c r="E1016" i="8" s="1"/>
  <c r="B1016" i="8"/>
  <c r="C1015" i="8"/>
  <c r="E1015" i="8" s="1"/>
  <c r="B1015" i="8"/>
  <c r="C1014" i="8"/>
  <c r="E1014" i="8" s="1"/>
  <c r="B1014" i="8"/>
  <c r="C1013" i="8"/>
  <c r="E1013" i="8" s="1"/>
  <c r="B1013" i="8"/>
  <c r="C1012" i="8"/>
  <c r="E1012" i="8" s="1"/>
  <c r="B1012" i="8"/>
  <c r="C1011" i="8"/>
  <c r="E1011" i="8" s="1"/>
  <c r="B1011" i="8"/>
  <c r="C1010" i="8"/>
  <c r="E1010" i="8" s="1"/>
  <c r="B1010" i="8"/>
  <c r="C1009" i="8"/>
  <c r="E1009" i="8" s="1"/>
  <c r="B1009" i="8"/>
  <c r="C1008" i="8"/>
  <c r="E1008" i="8" s="1"/>
  <c r="B1008" i="8"/>
  <c r="C1007" i="8"/>
  <c r="E1007" i="8" s="1"/>
  <c r="B1007" i="8"/>
  <c r="C1006" i="8"/>
  <c r="E1006" i="8" s="1"/>
  <c r="B1006" i="8"/>
  <c r="C1005" i="8"/>
  <c r="E1005" i="8" s="1"/>
  <c r="B1005" i="8"/>
  <c r="C1004" i="8"/>
  <c r="E1004" i="8" s="1"/>
  <c r="B1004" i="8"/>
  <c r="C1003" i="8"/>
  <c r="E1003" i="8" s="1"/>
  <c r="B1003" i="8"/>
  <c r="C1002" i="8"/>
  <c r="E1002" i="8" s="1"/>
  <c r="B1002" i="8"/>
  <c r="C1001" i="8"/>
  <c r="E1001" i="8" s="1"/>
  <c r="B1001" i="8"/>
  <c r="C1000" i="8"/>
  <c r="E1000" i="8" s="1"/>
  <c r="B1000" i="8"/>
  <c r="C999" i="8"/>
  <c r="E999" i="8" s="1"/>
  <c r="B999" i="8"/>
  <c r="C998" i="8"/>
  <c r="E998" i="8" s="1"/>
  <c r="B998" i="8"/>
  <c r="C997" i="8"/>
  <c r="E997" i="8" s="1"/>
  <c r="B997" i="8"/>
  <c r="C996" i="8"/>
  <c r="E996" i="8" s="1"/>
  <c r="B996" i="8"/>
  <c r="C995" i="8"/>
  <c r="E995" i="8" s="1"/>
  <c r="B995" i="8"/>
  <c r="C994" i="8"/>
  <c r="E994" i="8" s="1"/>
  <c r="B994" i="8"/>
  <c r="C993" i="8"/>
  <c r="E993" i="8" s="1"/>
  <c r="B993" i="8"/>
  <c r="C992" i="8"/>
  <c r="E992" i="8" s="1"/>
  <c r="B992" i="8"/>
  <c r="C991" i="8"/>
  <c r="E991" i="8" s="1"/>
  <c r="B991" i="8"/>
  <c r="C990" i="8"/>
  <c r="E990" i="8" s="1"/>
  <c r="B990" i="8"/>
  <c r="C989" i="8"/>
  <c r="E989" i="8" s="1"/>
  <c r="B989" i="8"/>
  <c r="C988" i="8"/>
  <c r="E988" i="8" s="1"/>
  <c r="B988" i="8"/>
  <c r="C987" i="8"/>
  <c r="E987" i="8" s="1"/>
  <c r="B987" i="8"/>
  <c r="C986" i="8"/>
  <c r="E986" i="8" s="1"/>
  <c r="B986" i="8"/>
  <c r="C985" i="8"/>
  <c r="E985" i="8" s="1"/>
  <c r="B985" i="8"/>
  <c r="C984" i="8"/>
  <c r="E984" i="8" s="1"/>
  <c r="B984" i="8"/>
  <c r="C983" i="8"/>
  <c r="E983" i="8" s="1"/>
  <c r="B983" i="8"/>
  <c r="C982" i="8"/>
  <c r="E982" i="8" s="1"/>
  <c r="B982" i="8"/>
  <c r="C981" i="8"/>
  <c r="E981" i="8" s="1"/>
  <c r="B981" i="8"/>
  <c r="C980" i="8"/>
  <c r="E980" i="8" s="1"/>
  <c r="B980" i="8"/>
  <c r="C979" i="8"/>
  <c r="E979" i="8" s="1"/>
  <c r="B979" i="8"/>
  <c r="C978" i="8"/>
  <c r="E978" i="8" s="1"/>
  <c r="B978" i="8"/>
  <c r="C977" i="8"/>
  <c r="E977" i="8" s="1"/>
  <c r="B977" i="8"/>
  <c r="C976" i="8"/>
  <c r="E976" i="8" s="1"/>
  <c r="B976" i="8"/>
  <c r="C975" i="8"/>
  <c r="E975" i="8" s="1"/>
  <c r="B975" i="8"/>
  <c r="C974" i="8"/>
  <c r="E974" i="8" s="1"/>
  <c r="B974" i="8"/>
  <c r="C973" i="8"/>
  <c r="E973" i="8" s="1"/>
  <c r="B973" i="8"/>
  <c r="C972" i="8"/>
  <c r="E972" i="8" s="1"/>
  <c r="B972" i="8"/>
  <c r="C971" i="8"/>
  <c r="E971" i="8" s="1"/>
  <c r="B971" i="8"/>
  <c r="C970" i="8"/>
  <c r="E970" i="8" s="1"/>
  <c r="B970" i="8"/>
  <c r="C969" i="8"/>
  <c r="E969" i="8" s="1"/>
  <c r="B969" i="8"/>
  <c r="C968" i="8"/>
  <c r="E968" i="8" s="1"/>
  <c r="B968" i="8"/>
  <c r="C967" i="8"/>
  <c r="E967" i="8" s="1"/>
  <c r="B967" i="8"/>
  <c r="C966" i="8"/>
  <c r="E966" i="8" s="1"/>
  <c r="B966" i="8"/>
  <c r="C965" i="8"/>
  <c r="E965" i="8" s="1"/>
  <c r="B965" i="8"/>
  <c r="C964" i="8"/>
  <c r="E964" i="8" s="1"/>
  <c r="B964" i="8"/>
  <c r="C963" i="8"/>
  <c r="E963" i="8" s="1"/>
  <c r="B963" i="8"/>
  <c r="C962" i="8"/>
  <c r="E962" i="8" s="1"/>
  <c r="B962" i="8"/>
  <c r="C961" i="8"/>
  <c r="E961" i="8" s="1"/>
  <c r="B961" i="8"/>
  <c r="C960" i="8"/>
  <c r="E960" i="8" s="1"/>
  <c r="B960" i="8"/>
  <c r="C959" i="8"/>
  <c r="E959" i="8" s="1"/>
  <c r="B959" i="8"/>
  <c r="C958" i="8"/>
  <c r="E958" i="8" s="1"/>
  <c r="B958" i="8"/>
  <c r="C957" i="8"/>
  <c r="E957" i="8" s="1"/>
  <c r="B957" i="8"/>
  <c r="C956" i="8"/>
  <c r="E956" i="8" s="1"/>
  <c r="B956" i="8"/>
  <c r="C955" i="8"/>
  <c r="E955" i="8" s="1"/>
  <c r="B955" i="8"/>
  <c r="C954" i="8"/>
  <c r="E954" i="8" s="1"/>
  <c r="B954" i="8"/>
  <c r="C953" i="8"/>
  <c r="E953" i="8" s="1"/>
  <c r="B953" i="8"/>
  <c r="C952" i="8"/>
  <c r="E952" i="8" s="1"/>
  <c r="B952" i="8"/>
  <c r="C951" i="8"/>
  <c r="E951" i="8" s="1"/>
  <c r="B951" i="8"/>
  <c r="C950" i="8"/>
  <c r="E950" i="8" s="1"/>
  <c r="B950" i="8"/>
  <c r="C949" i="8"/>
  <c r="E949" i="8" s="1"/>
  <c r="B949" i="8"/>
  <c r="C948" i="8"/>
  <c r="E948" i="8" s="1"/>
  <c r="B948" i="8"/>
  <c r="C947" i="8"/>
  <c r="E947" i="8" s="1"/>
  <c r="B947" i="8"/>
  <c r="C946" i="8"/>
  <c r="E946" i="8" s="1"/>
  <c r="B946" i="8"/>
  <c r="C945" i="8"/>
  <c r="E945" i="8" s="1"/>
  <c r="B945" i="8"/>
  <c r="C944" i="8"/>
  <c r="E944" i="8" s="1"/>
  <c r="B944" i="8"/>
  <c r="C943" i="8"/>
  <c r="E943" i="8" s="1"/>
  <c r="B943" i="8"/>
  <c r="C942" i="8"/>
  <c r="E942" i="8" s="1"/>
  <c r="B942" i="8"/>
  <c r="C941" i="8"/>
  <c r="E941" i="8" s="1"/>
  <c r="B941" i="8"/>
  <c r="C940" i="8"/>
  <c r="E940" i="8" s="1"/>
  <c r="B940" i="8"/>
  <c r="C939" i="8"/>
  <c r="E939" i="8" s="1"/>
  <c r="B939" i="8"/>
  <c r="C938" i="8"/>
  <c r="E938" i="8" s="1"/>
  <c r="B938" i="8"/>
  <c r="C937" i="8"/>
  <c r="E937" i="8" s="1"/>
  <c r="B937" i="8"/>
  <c r="C936" i="8"/>
  <c r="E936" i="8" s="1"/>
  <c r="B936" i="8"/>
  <c r="C935" i="8"/>
  <c r="E935" i="8" s="1"/>
  <c r="B935" i="8"/>
  <c r="C934" i="8"/>
  <c r="E934" i="8" s="1"/>
  <c r="B934" i="8"/>
  <c r="C933" i="8"/>
  <c r="E933" i="8" s="1"/>
  <c r="B933" i="8"/>
  <c r="C932" i="8"/>
  <c r="E932" i="8" s="1"/>
  <c r="B932" i="8"/>
  <c r="C931" i="8"/>
  <c r="E931" i="8" s="1"/>
  <c r="B931" i="8"/>
  <c r="C930" i="8"/>
  <c r="E930" i="8" s="1"/>
  <c r="B930" i="8"/>
  <c r="C929" i="8"/>
  <c r="E929" i="8" s="1"/>
  <c r="B929" i="8"/>
  <c r="C928" i="8"/>
  <c r="E928" i="8" s="1"/>
  <c r="B928" i="8"/>
  <c r="C927" i="8"/>
  <c r="E927" i="8" s="1"/>
  <c r="B927" i="8"/>
  <c r="C926" i="8"/>
  <c r="E926" i="8" s="1"/>
  <c r="B926" i="8"/>
  <c r="C925" i="8"/>
  <c r="E925" i="8" s="1"/>
  <c r="B925" i="8"/>
  <c r="C924" i="8"/>
  <c r="E924" i="8" s="1"/>
  <c r="B924" i="8"/>
  <c r="C923" i="8"/>
  <c r="E923" i="8" s="1"/>
  <c r="B923" i="8"/>
  <c r="C922" i="8"/>
  <c r="E922" i="8" s="1"/>
  <c r="B922" i="8"/>
  <c r="C921" i="8"/>
  <c r="E921" i="8" s="1"/>
  <c r="B921" i="8"/>
  <c r="C920" i="8"/>
  <c r="E920" i="8" s="1"/>
  <c r="B920" i="8"/>
  <c r="C919" i="8"/>
  <c r="E919" i="8" s="1"/>
  <c r="B919" i="8"/>
  <c r="C918" i="8"/>
  <c r="E918" i="8" s="1"/>
  <c r="B918" i="8"/>
  <c r="C917" i="8"/>
  <c r="E917" i="8" s="1"/>
  <c r="B917" i="8"/>
  <c r="C916" i="8"/>
  <c r="E916" i="8" s="1"/>
  <c r="B916" i="8"/>
  <c r="C915" i="8"/>
  <c r="E915" i="8" s="1"/>
  <c r="B915" i="8"/>
  <c r="C914" i="8"/>
  <c r="E914" i="8" s="1"/>
  <c r="B914" i="8"/>
  <c r="C913" i="8"/>
  <c r="E913" i="8" s="1"/>
  <c r="B913" i="8"/>
  <c r="C912" i="8"/>
  <c r="E912" i="8" s="1"/>
  <c r="B912" i="8"/>
  <c r="C911" i="8"/>
  <c r="E911" i="8" s="1"/>
  <c r="B911" i="8"/>
  <c r="C910" i="8"/>
  <c r="E910" i="8" s="1"/>
  <c r="B910" i="8"/>
  <c r="C909" i="8"/>
  <c r="E909" i="8" s="1"/>
  <c r="B909" i="8"/>
  <c r="C908" i="8"/>
  <c r="E908" i="8" s="1"/>
  <c r="B908" i="8"/>
  <c r="C907" i="8"/>
  <c r="E907" i="8" s="1"/>
  <c r="B907" i="8"/>
  <c r="C906" i="8"/>
  <c r="E906" i="8" s="1"/>
  <c r="B906" i="8"/>
  <c r="C905" i="8"/>
  <c r="E905" i="8" s="1"/>
  <c r="B905" i="8"/>
  <c r="C904" i="8"/>
  <c r="E904" i="8" s="1"/>
  <c r="B904" i="8"/>
  <c r="C903" i="8"/>
  <c r="E903" i="8" s="1"/>
  <c r="B903" i="8"/>
  <c r="C902" i="8"/>
  <c r="E902" i="8" s="1"/>
  <c r="B902" i="8"/>
  <c r="C901" i="8"/>
  <c r="E901" i="8" s="1"/>
  <c r="B901" i="8"/>
  <c r="C900" i="8"/>
  <c r="E900" i="8" s="1"/>
  <c r="B900" i="8"/>
  <c r="C899" i="8"/>
  <c r="E899" i="8" s="1"/>
  <c r="B899" i="8"/>
  <c r="C898" i="8"/>
  <c r="E898" i="8" s="1"/>
  <c r="B898" i="8"/>
  <c r="C897" i="8"/>
  <c r="E897" i="8" s="1"/>
  <c r="B897" i="8"/>
  <c r="C896" i="8"/>
  <c r="E896" i="8" s="1"/>
  <c r="B896" i="8"/>
  <c r="C895" i="8"/>
  <c r="E895" i="8" s="1"/>
  <c r="B895" i="8"/>
  <c r="C894" i="8"/>
  <c r="E894" i="8" s="1"/>
  <c r="B894" i="8"/>
  <c r="C893" i="8"/>
  <c r="E893" i="8" s="1"/>
  <c r="B893" i="8"/>
  <c r="C892" i="8"/>
  <c r="E892" i="8" s="1"/>
  <c r="B892" i="8"/>
  <c r="C891" i="8"/>
  <c r="E891" i="8" s="1"/>
  <c r="B891" i="8"/>
  <c r="C890" i="8"/>
  <c r="E890" i="8" s="1"/>
  <c r="B890" i="8"/>
  <c r="C889" i="8"/>
  <c r="E889" i="8" s="1"/>
  <c r="B889" i="8"/>
  <c r="C888" i="8"/>
  <c r="E888" i="8" s="1"/>
  <c r="B888" i="8"/>
  <c r="C887" i="8"/>
  <c r="E887" i="8" s="1"/>
  <c r="B887" i="8"/>
  <c r="C886" i="8"/>
  <c r="E886" i="8" s="1"/>
  <c r="B886" i="8"/>
  <c r="C885" i="8"/>
  <c r="E885" i="8" s="1"/>
  <c r="B885" i="8"/>
  <c r="C884" i="8"/>
  <c r="E884" i="8" s="1"/>
  <c r="B884" i="8"/>
  <c r="C883" i="8"/>
  <c r="E883" i="8" s="1"/>
  <c r="B883" i="8"/>
  <c r="C882" i="8"/>
  <c r="E882" i="8" s="1"/>
  <c r="B882" i="8"/>
  <c r="C881" i="8"/>
  <c r="E881" i="8" s="1"/>
  <c r="B881" i="8"/>
  <c r="C880" i="8"/>
  <c r="E880" i="8" s="1"/>
  <c r="B880" i="8"/>
  <c r="C879" i="8"/>
  <c r="E879" i="8" s="1"/>
  <c r="B879" i="8"/>
  <c r="C878" i="8"/>
  <c r="E878" i="8" s="1"/>
  <c r="B878" i="8"/>
  <c r="C877" i="8"/>
  <c r="E877" i="8" s="1"/>
  <c r="B877" i="8"/>
  <c r="C876" i="8"/>
  <c r="E876" i="8" s="1"/>
  <c r="B876" i="8"/>
  <c r="C875" i="8"/>
  <c r="E875" i="8" s="1"/>
  <c r="B875" i="8"/>
  <c r="C874" i="8"/>
  <c r="E874" i="8" s="1"/>
  <c r="B874" i="8"/>
  <c r="C873" i="8"/>
  <c r="E873" i="8" s="1"/>
  <c r="B873" i="8"/>
  <c r="C872" i="8"/>
  <c r="E872" i="8" s="1"/>
  <c r="B872" i="8"/>
  <c r="C871" i="8"/>
  <c r="E871" i="8" s="1"/>
  <c r="B871" i="8"/>
  <c r="C870" i="8"/>
  <c r="E870" i="8" s="1"/>
  <c r="B870" i="8"/>
  <c r="C869" i="8"/>
  <c r="E869" i="8" s="1"/>
  <c r="B869" i="8"/>
  <c r="C868" i="8"/>
  <c r="E868" i="8" s="1"/>
  <c r="B868" i="8"/>
  <c r="C867" i="8"/>
  <c r="E867" i="8" s="1"/>
  <c r="B867" i="8"/>
  <c r="C866" i="8"/>
  <c r="E866" i="8" s="1"/>
  <c r="B866" i="8"/>
  <c r="C865" i="8"/>
  <c r="E865" i="8" s="1"/>
  <c r="B865" i="8"/>
  <c r="C864" i="8"/>
  <c r="E864" i="8" s="1"/>
  <c r="B864" i="8"/>
  <c r="C863" i="8"/>
  <c r="E863" i="8" s="1"/>
  <c r="B863" i="8"/>
  <c r="C862" i="8"/>
  <c r="E862" i="8" s="1"/>
  <c r="B862" i="8"/>
  <c r="C861" i="8"/>
  <c r="E861" i="8" s="1"/>
  <c r="B861" i="8"/>
  <c r="C860" i="8"/>
  <c r="E860" i="8" s="1"/>
  <c r="B860" i="8"/>
  <c r="C859" i="8"/>
  <c r="E859" i="8" s="1"/>
  <c r="B859" i="8"/>
  <c r="C858" i="8"/>
  <c r="E858" i="8" s="1"/>
  <c r="B858" i="8"/>
  <c r="C857" i="8"/>
  <c r="E857" i="8" s="1"/>
  <c r="B857" i="8"/>
  <c r="C856" i="8"/>
  <c r="E856" i="8" s="1"/>
  <c r="B856" i="8"/>
  <c r="C855" i="8"/>
  <c r="E855" i="8" s="1"/>
  <c r="B855" i="8"/>
  <c r="C854" i="8"/>
  <c r="E854" i="8" s="1"/>
  <c r="B854" i="8"/>
  <c r="C853" i="8"/>
  <c r="E853" i="8" s="1"/>
  <c r="B853" i="8"/>
  <c r="C852" i="8"/>
  <c r="E852" i="8" s="1"/>
  <c r="B852" i="8"/>
  <c r="C851" i="8"/>
  <c r="E851" i="8" s="1"/>
  <c r="B851" i="8"/>
  <c r="C850" i="8"/>
  <c r="E850" i="8" s="1"/>
  <c r="B850" i="8"/>
  <c r="C849" i="8"/>
  <c r="E849" i="8" s="1"/>
  <c r="B849" i="8"/>
  <c r="C848" i="8"/>
  <c r="E848" i="8" s="1"/>
  <c r="B848" i="8"/>
  <c r="C847" i="8"/>
  <c r="E847" i="8" s="1"/>
  <c r="B847" i="8"/>
  <c r="C846" i="8"/>
  <c r="E846" i="8" s="1"/>
  <c r="B846" i="8"/>
  <c r="C845" i="8"/>
  <c r="E845" i="8" s="1"/>
  <c r="B845" i="8"/>
  <c r="C844" i="8"/>
  <c r="E844" i="8" s="1"/>
  <c r="B844" i="8"/>
  <c r="C843" i="8"/>
  <c r="E843" i="8" s="1"/>
  <c r="B843" i="8"/>
  <c r="C842" i="8"/>
  <c r="E842" i="8" s="1"/>
  <c r="B842" i="8"/>
  <c r="C841" i="8"/>
  <c r="E841" i="8" s="1"/>
  <c r="B841" i="8"/>
  <c r="C840" i="8"/>
  <c r="E840" i="8" s="1"/>
  <c r="B840" i="8"/>
  <c r="C839" i="8"/>
  <c r="E839" i="8" s="1"/>
  <c r="B839" i="8"/>
  <c r="C838" i="8"/>
  <c r="E838" i="8" s="1"/>
  <c r="B838" i="8"/>
  <c r="C837" i="8"/>
  <c r="E837" i="8" s="1"/>
  <c r="B837" i="8"/>
  <c r="C836" i="8"/>
  <c r="E836" i="8" s="1"/>
  <c r="B836" i="8"/>
  <c r="C835" i="8"/>
  <c r="E835" i="8" s="1"/>
  <c r="B835" i="8"/>
  <c r="C834" i="8"/>
  <c r="E834" i="8" s="1"/>
  <c r="B834" i="8"/>
  <c r="C833" i="8"/>
  <c r="E833" i="8" s="1"/>
  <c r="B833" i="8"/>
  <c r="C832" i="8"/>
  <c r="E832" i="8" s="1"/>
  <c r="B832" i="8"/>
  <c r="C831" i="8"/>
  <c r="E831" i="8" s="1"/>
  <c r="B831" i="8"/>
  <c r="C830" i="8"/>
  <c r="E830" i="8" s="1"/>
  <c r="B830" i="8"/>
  <c r="C829" i="8"/>
  <c r="E829" i="8" s="1"/>
  <c r="B829" i="8"/>
  <c r="C828" i="8"/>
  <c r="E828" i="8" s="1"/>
  <c r="B828" i="8"/>
  <c r="C827" i="8"/>
  <c r="E827" i="8" s="1"/>
  <c r="B827" i="8"/>
  <c r="C826" i="8"/>
  <c r="E826" i="8" s="1"/>
  <c r="B826" i="8"/>
  <c r="C825" i="8"/>
  <c r="E825" i="8" s="1"/>
  <c r="B825" i="8"/>
  <c r="C824" i="8"/>
  <c r="E824" i="8" s="1"/>
  <c r="B824" i="8"/>
  <c r="C823" i="8"/>
  <c r="E823" i="8" s="1"/>
  <c r="B823" i="8"/>
  <c r="E619" i="8"/>
  <c r="E627" i="8"/>
  <c r="E635" i="8"/>
  <c r="E643" i="8"/>
  <c r="E651" i="8"/>
  <c r="E655" i="8"/>
  <c r="E659" i="8"/>
  <c r="E663" i="8"/>
  <c r="E667" i="8"/>
  <c r="E671" i="8"/>
  <c r="E675" i="8"/>
  <c r="E679" i="8"/>
  <c r="E683" i="8"/>
  <c r="E687" i="8"/>
  <c r="E691" i="8"/>
  <c r="E695" i="8"/>
  <c r="E699" i="8"/>
  <c r="E703" i="8"/>
  <c r="E707" i="8"/>
  <c r="E711" i="8"/>
  <c r="E715" i="8"/>
  <c r="E719" i="8"/>
  <c r="E723" i="8"/>
  <c r="E727" i="8"/>
  <c r="E731" i="8"/>
  <c r="E735" i="8"/>
  <c r="E739" i="8"/>
  <c r="E743" i="8"/>
  <c r="E747" i="8"/>
  <c r="E751" i="8"/>
  <c r="E755" i="8"/>
  <c r="E759" i="8"/>
  <c r="E763" i="8"/>
  <c r="E767" i="8"/>
  <c r="E771" i="8"/>
  <c r="E775" i="8"/>
  <c r="E779" i="8"/>
  <c r="E783" i="8"/>
  <c r="E787" i="8"/>
  <c r="E791" i="8"/>
  <c r="E795" i="8"/>
  <c r="E799" i="8"/>
  <c r="E803" i="8"/>
  <c r="E806" i="8"/>
  <c r="E807" i="8"/>
  <c r="E811" i="8"/>
  <c r="E814" i="8"/>
  <c r="E815" i="8"/>
  <c r="E819" i="8"/>
  <c r="E822" i="8"/>
  <c r="E618" i="8"/>
  <c r="C822" i="8"/>
  <c r="B822" i="8"/>
  <c r="C821" i="8"/>
  <c r="E821" i="8" s="1"/>
  <c r="B821" i="8"/>
  <c r="C820" i="8"/>
  <c r="E820" i="8" s="1"/>
  <c r="B820" i="8"/>
  <c r="C819" i="8"/>
  <c r="B819" i="8"/>
  <c r="C818" i="8"/>
  <c r="E818" i="8" s="1"/>
  <c r="B818" i="8"/>
  <c r="C817" i="8"/>
  <c r="E817" i="8" s="1"/>
  <c r="B817" i="8"/>
  <c r="C816" i="8"/>
  <c r="E816" i="8" s="1"/>
  <c r="B816" i="8"/>
  <c r="C815" i="8"/>
  <c r="B815" i="8"/>
  <c r="C814" i="8"/>
  <c r="B814" i="8"/>
  <c r="C813" i="8"/>
  <c r="E813" i="8" s="1"/>
  <c r="B813" i="8"/>
  <c r="C812" i="8"/>
  <c r="E812" i="8" s="1"/>
  <c r="B812" i="8"/>
  <c r="C811" i="8"/>
  <c r="B811" i="8"/>
  <c r="C810" i="8"/>
  <c r="E810" i="8" s="1"/>
  <c r="B810" i="8"/>
  <c r="C809" i="8"/>
  <c r="E809" i="8" s="1"/>
  <c r="B809" i="8"/>
  <c r="C808" i="8"/>
  <c r="E808" i="8" s="1"/>
  <c r="B808" i="8"/>
  <c r="C807" i="8"/>
  <c r="B807" i="8"/>
  <c r="C806" i="8"/>
  <c r="B806" i="8"/>
  <c r="C805" i="8"/>
  <c r="E805" i="8" s="1"/>
  <c r="B805" i="8"/>
  <c r="C804" i="8"/>
  <c r="E804" i="8" s="1"/>
  <c r="B804" i="8"/>
  <c r="C803" i="8"/>
  <c r="B803" i="8"/>
  <c r="C802" i="8"/>
  <c r="E802" i="8" s="1"/>
  <c r="B802" i="8"/>
  <c r="C801" i="8"/>
  <c r="E801" i="8" s="1"/>
  <c r="B801" i="8"/>
  <c r="C800" i="8"/>
  <c r="E800" i="8" s="1"/>
  <c r="B800" i="8"/>
  <c r="C799" i="8"/>
  <c r="B799" i="8"/>
  <c r="C798" i="8"/>
  <c r="E798" i="8" s="1"/>
  <c r="B798" i="8"/>
  <c r="C797" i="8"/>
  <c r="E797" i="8" s="1"/>
  <c r="B797" i="8"/>
  <c r="C796" i="8"/>
  <c r="E796" i="8" s="1"/>
  <c r="B796" i="8"/>
  <c r="C795" i="8"/>
  <c r="B795" i="8"/>
  <c r="C794" i="8"/>
  <c r="E794" i="8" s="1"/>
  <c r="B794" i="8"/>
  <c r="C793" i="8"/>
  <c r="E793" i="8" s="1"/>
  <c r="B793" i="8"/>
  <c r="C792" i="8"/>
  <c r="E792" i="8" s="1"/>
  <c r="B792" i="8"/>
  <c r="C791" i="8"/>
  <c r="B791" i="8"/>
  <c r="C790" i="8"/>
  <c r="E790" i="8" s="1"/>
  <c r="B790" i="8"/>
  <c r="C789" i="8"/>
  <c r="E789" i="8" s="1"/>
  <c r="B789" i="8"/>
  <c r="C788" i="8"/>
  <c r="E788" i="8" s="1"/>
  <c r="B788" i="8"/>
  <c r="C787" i="8"/>
  <c r="B787" i="8"/>
  <c r="C786" i="8"/>
  <c r="E786" i="8" s="1"/>
  <c r="B786" i="8"/>
  <c r="C785" i="8"/>
  <c r="E785" i="8" s="1"/>
  <c r="B785" i="8"/>
  <c r="C784" i="8"/>
  <c r="E784" i="8" s="1"/>
  <c r="B784" i="8"/>
  <c r="C783" i="8"/>
  <c r="B783" i="8"/>
  <c r="C782" i="8"/>
  <c r="E782" i="8" s="1"/>
  <c r="B782" i="8"/>
  <c r="C781" i="8"/>
  <c r="E781" i="8" s="1"/>
  <c r="B781" i="8"/>
  <c r="C780" i="8"/>
  <c r="E780" i="8" s="1"/>
  <c r="B780" i="8"/>
  <c r="C779" i="8"/>
  <c r="B779" i="8"/>
  <c r="C778" i="8"/>
  <c r="E778" i="8" s="1"/>
  <c r="B778" i="8"/>
  <c r="C777" i="8"/>
  <c r="E777" i="8" s="1"/>
  <c r="B777" i="8"/>
  <c r="C776" i="8"/>
  <c r="E776" i="8" s="1"/>
  <c r="B776" i="8"/>
  <c r="C775" i="8"/>
  <c r="B775" i="8"/>
  <c r="C774" i="8"/>
  <c r="E774" i="8" s="1"/>
  <c r="B774" i="8"/>
  <c r="C773" i="8"/>
  <c r="E773" i="8" s="1"/>
  <c r="B773" i="8"/>
  <c r="C772" i="8"/>
  <c r="E772" i="8" s="1"/>
  <c r="B772" i="8"/>
  <c r="C771" i="8"/>
  <c r="B771" i="8"/>
  <c r="C770" i="8"/>
  <c r="E770" i="8" s="1"/>
  <c r="B770" i="8"/>
  <c r="C769" i="8"/>
  <c r="E769" i="8" s="1"/>
  <c r="B769" i="8"/>
  <c r="C768" i="8"/>
  <c r="E768" i="8" s="1"/>
  <c r="B768" i="8"/>
  <c r="C767" i="8"/>
  <c r="B767" i="8"/>
  <c r="C766" i="8"/>
  <c r="E766" i="8" s="1"/>
  <c r="B766" i="8"/>
  <c r="C765" i="8"/>
  <c r="E765" i="8" s="1"/>
  <c r="B765" i="8"/>
  <c r="C764" i="8"/>
  <c r="E764" i="8" s="1"/>
  <c r="B764" i="8"/>
  <c r="C763" i="8"/>
  <c r="B763" i="8"/>
  <c r="C762" i="8"/>
  <c r="E762" i="8" s="1"/>
  <c r="B762" i="8"/>
  <c r="C761" i="8"/>
  <c r="E761" i="8" s="1"/>
  <c r="B761" i="8"/>
  <c r="C760" i="8"/>
  <c r="E760" i="8" s="1"/>
  <c r="B760" i="8"/>
  <c r="C759" i="8"/>
  <c r="B759" i="8"/>
  <c r="C758" i="8"/>
  <c r="E758" i="8" s="1"/>
  <c r="B758" i="8"/>
  <c r="C757" i="8"/>
  <c r="E757" i="8" s="1"/>
  <c r="B757" i="8"/>
  <c r="C756" i="8"/>
  <c r="E756" i="8" s="1"/>
  <c r="B756" i="8"/>
  <c r="C755" i="8"/>
  <c r="B755" i="8"/>
  <c r="C754" i="8"/>
  <c r="E754" i="8" s="1"/>
  <c r="B754" i="8"/>
  <c r="C753" i="8"/>
  <c r="E753" i="8" s="1"/>
  <c r="B753" i="8"/>
  <c r="C752" i="8"/>
  <c r="E752" i="8" s="1"/>
  <c r="B752" i="8"/>
  <c r="C751" i="8"/>
  <c r="B751" i="8"/>
  <c r="C750" i="8"/>
  <c r="E750" i="8" s="1"/>
  <c r="B750" i="8"/>
  <c r="C749" i="8"/>
  <c r="E749" i="8" s="1"/>
  <c r="B749" i="8"/>
  <c r="C748" i="8"/>
  <c r="E748" i="8" s="1"/>
  <c r="B748" i="8"/>
  <c r="C747" i="8"/>
  <c r="B747" i="8"/>
  <c r="C746" i="8"/>
  <c r="E746" i="8" s="1"/>
  <c r="B746" i="8"/>
  <c r="C745" i="8"/>
  <c r="E745" i="8" s="1"/>
  <c r="B745" i="8"/>
  <c r="C744" i="8"/>
  <c r="E744" i="8" s="1"/>
  <c r="B744" i="8"/>
  <c r="C743" i="8"/>
  <c r="B743" i="8"/>
  <c r="C742" i="8"/>
  <c r="E742" i="8" s="1"/>
  <c r="B742" i="8"/>
  <c r="C741" i="8"/>
  <c r="E741" i="8" s="1"/>
  <c r="B741" i="8"/>
  <c r="C740" i="8"/>
  <c r="E740" i="8" s="1"/>
  <c r="B740" i="8"/>
  <c r="C739" i="8"/>
  <c r="B739" i="8"/>
  <c r="C738" i="8"/>
  <c r="E738" i="8" s="1"/>
  <c r="B738" i="8"/>
  <c r="C737" i="8"/>
  <c r="E737" i="8" s="1"/>
  <c r="B737" i="8"/>
  <c r="C736" i="8"/>
  <c r="E736" i="8" s="1"/>
  <c r="B736" i="8"/>
  <c r="C735" i="8"/>
  <c r="B735" i="8"/>
  <c r="C734" i="8"/>
  <c r="E734" i="8" s="1"/>
  <c r="B734" i="8"/>
  <c r="C733" i="8"/>
  <c r="E733" i="8" s="1"/>
  <c r="B733" i="8"/>
  <c r="C732" i="8"/>
  <c r="E732" i="8" s="1"/>
  <c r="B732" i="8"/>
  <c r="C731" i="8"/>
  <c r="B731" i="8"/>
  <c r="C730" i="8"/>
  <c r="E730" i="8" s="1"/>
  <c r="B730" i="8"/>
  <c r="C729" i="8"/>
  <c r="E729" i="8" s="1"/>
  <c r="B729" i="8"/>
  <c r="C728" i="8"/>
  <c r="E728" i="8" s="1"/>
  <c r="B728" i="8"/>
  <c r="C727" i="8"/>
  <c r="B727" i="8"/>
  <c r="C726" i="8"/>
  <c r="E726" i="8" s="1"/>
  <c r="B726" i="8"/>
  <c r="C725" i="8"/>
  <c r="E725" i="8" s="1"/>
  <c r="B725" i="8"/>
  <c r="C724" i="8"/>
  <c r="E724" i="8" s="1"/>
  <c r="B724" i="8"/>
  <c r="C723" i="8"/>
  <c r="B723" i="8"/>
  <c r="C722" i="8"/>
  <c r="E722" i="8" s="1"/>
  <c r="B722" i="8"/>
  <c r="C721" i="8"/>
  <c r="E721" i="8" s="1"/>
  <c r="B721" i="8"/>
  <c r="C720" i="8"/>
  <c r="E720" i="8" s="1"/>
  <c r="B720" i="8"/>
  <c r="C719" i="8"/>
  <c r="B719" i="8"/>
  <c r="C718" i="8"/>
  <c r="E718" i="8" s="1"/>
  <c r="B718" i="8"/>
  <c r="C717" i="8"/>
  <c r="E717" i="8" s="1"/>
  <c r="B717" i="8"/>
  <c r="C716" i="8"/>
  <c r="E716" i="8" s="1"/>
  <c r="B716" i="8"/>
  <c r="C715" i="8"/>
  <c r="B715" i="8"/>
  <c r="C714" i="8"/>
  <c r="E714" i="8" s="1"/>
  <c r="B714" i="8"/>
  <c r="C713" i="8"/>
  <c r="E713" i="8" s="1"/>
  <c r="B713" i="8"/>
  <c r="C712" i="8"/>
  <c r="E712" i="8" s="1"/>
  <c r="B712" i="8"/>
  <c r="C711" i="8"/>
  <c r="B711" i="8"/>
  <c r="C710" i="8"/>
  <c r="E710" i="8" s="1"/>
  <c r="B710" i="8"/>
  <c r="C709" i="8"/>
  <c r="E709" i="8" s="1"/>
  <c r="B709" i="8"/>
  <c r="C708" i="8"/>
  <c r="E708" i="8" s="1"/>
  <c r="B708" i="8"/>
  <c r="C707" i="8"/>
  <c r="B707" i="8"/>
  <c r="C706" i="8"/>
  <c r="E706" i="8" s="1"/>
  <c r="B706" i="8"/>
  <c r="C705" i="8"/>
  <c r="E705" i="8" s="1"/>
  <c r="B705" i="8"/>
  <c r="C704" i="8"/>
  <c r="E704" i="8" s="1"/>
  <c r="B704" i="8"/>
  <c r="C703" i="8"/>
  <c r="B703" i="8"/>
  <c r="C702" i="8"/>
  <c r="E702" i="8" s="1"/>
  <c r="B702" i="8"/>
  <c r="C701" i="8"/>
  <c r="E701" i="8" s="1"/>
  <c r="B701" i="8"/>
  <c r="C700" i="8"/>
  <c r="E700" i="8" s="1"/>
  <c r="B700" i="8"/>
  <c r="C699" i="8"/>
  <c r="B699" i="8"/>
  <c r="C698" i="8"/>
  <c r="E698" i="8" s="1"/>
  <c r="B698" i="8"/>
  <c r="C697" i="8"/>
  <c r="E697" i="8" s="1"/>
  <c r="B697" i="8"/>
  <c r="C696" i="8"/>
  <c r="E696" i="8" s="1"/>
  <c r="B696" i="8"/>
  <c r="C695" i="8"/>
  <c r="B695" i="8"/>
  <c r="C694" i="8"/>
  <c r="E694" i="8" s="1"/>
  <c r="B694" i="8"/>
  <c r="C693" i="8"/>
  <c r="E693" i="8" s="1"/>
  <c r="B693" i="8"/>
  <c r="C692" i="8"/>
  <c r="E692" i="8" s="1"/>
  <c r="B692" i="8"/>
  <c r="C691" i="8"/>
  <c r="B691" i="8"/>
  <c r="C690" i="8"/>
  <c r="E690" i="8" s="1"/>
  <c r="B690" i="8"/>
  <c r="C689" i="8"/>
  <c r="E689" i="8" s="1"/>
  <c r="B689" i="8"/>
  <c r="C688" i="8"/>
  <c r="E688" i="8" s="1"/>
  <c r="B688" i="8"/>
  <c r="C687" i="8"/>
  <c r="B687" i="8"/>
  <c r="C686" i="8"/>
  <c r="E686" i="8" s="1"/>
  <c r="B686" i="8"/>
  <c r="C685" i="8"/>
  <c r="E685" i="8" s="1"/>
  <c r="B685" i="8"/>
  <c r="C684" i="8"/>
  <c r="E684" i="8" s="1"/>
  <c r="B684" i="8"/>
  <c r="C683" i="8"/>
  <c r="B683" i="8"/>
  <c r="C682" i="8"/>
  <c r="E682" i="8" s="1"/>
  <c r="B682" i="8"/>
  <c r="C681" i="8"/>
  <c r="E681" i="8" s="1"/>
  <c r="B681" i="8"/>
  <c r="C680" i="8"/>
  <c r="E680" i="8" s="1"/>
  <c r="B680" i="8"/>
  <c r="C679" i="8"/>
  <c r="B679" i="8"/>
  <c r="C678" i="8"/>
  <c r="E678" i="8" s="1"/>
  <c r="B678" i="8"/>
  <c r="C677" i="8"/>
  <c r="E677" i="8" s="1"/>
  <c r="B677" i="8"/>
  <c r="C676" i="8"/>
  <c r="E676" i="8" s="1"/>
  <c r="B676" i="8"/>
  <c r="C675" i="8"/>
  <c r="B675" i="8"/>
  <c r="C674" i="8"/>
  <c r="E674" i="8" s="1"/>
  <c r="B674" i="8"/>
  <c r="C673" i="8"/>
  <c r="E673" i="8" s="1"/>
  <c r="B673" i="8"/>
  <c r="C672" i="8"/>
  <c r="E672" i="8" s="1"/>
  <c r="B672" i="8"/>
  <c r="C671" i="8"/>
  <c r="B671" i="8"/>
  <c r="C670" i="8"/>
  <c r="E670" i="8" s="1"/>
  <c r="B670" i="8"/>
  <c r="C669" i="8"/>
  <c r="E669" i="8" s="1"/>
  <c r="B669" i="8"/>
  <c r="C668" i="8"/>
  <c r="E668" i="8" s="1"/>
  <c r="B668" i="8"/>
  <c r="C667" i="8"/>
  <c r="B667" i="8"/>
  <c r="C666" i="8"/>
  <c r="E666" i="8" s="1"/>
  <c r="B666" i="8"/>
  <c r="C665" i="8"/>
  <c r="E665" i="8" s="1"/>
  <c r="B665" i="8"/>
  <c r="C664" i="8"/>
  <c r="E664" i="8" s="1"/>
  <c r="B664" i="8"/>
  <c r="C663" i="8"/>
  <c r="B663" i="8"/>
  <c r="C662" i="8"/>
  <c r="E662" i="8" s="1"/>
  <c r="B662" i="8"/>
  <c r="C661" i="8"/>
  <c r="E661" i="8" s="1"/>
  <c r="B661" i="8"/>
  <c r="C660" i="8"/>
  <c r="E660" i="8" s="1"/>
  <c r="B660" i="8"/>
  <c r="C659" i="8"/>
  <c r="B659" i="8"/>
  <c r="C658" i="8"/>
  <c r="E658" i="8" s="1"/>
  <c r="B658" i="8"/>
  <c r="C657" i="8"/>
  <c r="E657" i="8" s="1"/>
  <c r="B657" i="8"/>
  <c r="C656" i="8"/>
  <c r="E656" i="8" s="1"/>
  <c r="B656" i="8"/>
  <c r="C655" i="8"/>
  <c r="B655" i="8"/>
  <c r="C654" i="8"/>
  <c r="E654" i="8" s="1"/>
  <c r="B654" i="8"/>
  <c r="C653" i="8"/>
  <c r="E653" i="8" s="1"/>
  <c r="B653" i="8"/>
  <c r="C652" i="8"/>
  <c r="E652" i="8" s="1"/>
  <c r="B652" i="8"/>
  <c r="C651" i="8"/>
  <c r="B651" i="8"/>
  <c r="C650" i="8"/>
  <c r="E650" i="8" s="1"/>
  <c r="B650" i="8"/>
  <c r="C649" i="8"/>
  <c r="E649" i="8" s="1"/>
  <c r="B649" i="8"/>
  <c r="C648" i="8"/>
  <c r="E648" i="8" s="1"/>
  <c r="B648" i="8"/>
  <c r="C647" i="8"/>
  <c r="E647" i="8" s="1"/>
  <c r="B647" i="8"/>
  <c r="C646" i="8"/>
  <c r="E646" i="8" s="1"/>
  <c r="B646" i="8"/>
  <c r="C645" i="8"/>
  <c r="E645" i="8" s="1"/>
  <c r="B645" i="8"/>
  <c r="C644" i="8"/>
  <c r="E644" i="8" s="1"/>
  <c r="B644" i="8"/>
  <c r="C643" i="8"/>
  <c r="B643" i="8"/>
  <c r="C642" i="8"/>
  <c r="E642" i="8" s="1"/>
  <c r="B642" i="8"/>
  <c r="C641" i="8"/>
  <c r="E641" i="8" s="1"/>
  <c r="B641" i="8"/>
  <c r="C640" i="8"/>
  <c r="E640" i="8" s="1"/>
  <c r="B640" i="8"/>
  <c r="C639" i="8"/>
  <c r="E639" i="8" s="1"/>
  <c r="B639" i="8"/>
  <c r="C638" i="8"/>
  <c r="E638" i="8" s="1"/>
  <c r="B638" i="8"/>
  <c r="C637" i="8"/>
  <c r="E637" i="8" s="1"/>
  <c r="B637" i="8"/>
  <c r="C636" i="8"/>
  <c r="E636" i="8" s="1"/>
  <c r="B636" i="8"/>
  <c r="C635" i="8"/>
  <c r="B635" i="8"/>
  <c r="C634" i="8"/>
  <c r="E634" i="8" s="1"/>
  <c r="B634" i="8"/>
  <c r="C633" i="8"/>
  <c r="E633" i="8" s="1"/>
  <c r="B633" i="8"/>
  <c r="C632" i="8"/>
  <c r="E632" i="8" s="1"/>
  <c r="B632" i="8"/>
  <c r="C631" i="8"/>
  <c r="E631" i="8" s="1"/>
  <c r="B631" i="8"/>
  <c r="C630" i="8"/>
  <c r="E630" i="8" s="1"/>
  <c r="B630" i="8"/>
  <c r="C629" i="8"/>
  <c r="E629" i="8" s="1"/>
  <c r="B629" i="8"/>
  <c r="C628" i="8"/>
  <c r="E628" i="8" s="1"/>
  <c r="B628" i="8"/>
  <c r="C627" i="8"/>
  <c r="B627" i="8"/>
  <c r="C626" i="8"/>
  <c r="E626" i="8" s="1"/>
  <c r="B626" i="8"/>
  <c r="C625" i="8"/>
  <c r="E625" i="8" s="1"/>
  <c r="B625" i="8"/>
  <c r="C624" i="8"/>
  <c r="E624" i="8" s="1"/>
  <c r="B624" i="8"/>
  <c r="C623" i="8"/>
  <c r="E623" i="8" s="1"/>
  <c r="B623" i="8"/>
  <c r="C622" i="8"/>
  <c r="E622" i="8" s="1"/>
  <c r="B622" i="8"/>
  <c r="C621" i="8"/>
  <c r="E621" i="8" s="1"/>
  <c r="B621" i="8"/>
  <c r="C620" i="8"/>
  <c r="E620" i="8" s="1"/>
  <c r="B620" i="8"/>
  <c r="C619" i="8"/>
  <c r="B619" i="8"/>
  <c r="C618" i="8"/>
  <c r="B618" i="8"/>
  <c r="C617" i="8"/>
  <c r="E617" i="8" s="1"/>
  <c r="B617" i="8"/>
  <c r="C616" i="8"/>
  <c r="E616" i="8" s="1"/>
  <c r="B616" i="8"/>
  <c r="C615" i="8"/>
  <c r="E615" i="8" s="1"/>
  <c r="B615" i="8"/>
  <c r="C614" i="8"/>
  <c r="E614" i="8" s="1"/>
  <c r="B614" i="8"/>
  <c r="C613" i="8"/>
  <c r="E613" i="8" s="1"/>
  <c r="B613" i="8"/>
  <c r="C612" i="8"/>
  <c r="E612" i="8" s="1"/>
  <c r="B612" i="8"/>
  <c r="C611" i="8"/>
  <c r="E611" i="8" s="1"/>
  <c r="B611" i="8"/>
  <c r="C610" i="8"/>
  <c r="E610" i="8" s="1"/>
  <c r="B610" i="8"/>
  <c r="C609" i="8"/>
  <c r="E609" i="8" s="1"/>
  <c r="B609" i="8"/>
  <c r="C608" i="8"/>
  <c r="E608" i="8" s="1"/>
  <c r="B608" i="8"/>
  <c r="C607" i="8"/>
  <c r="E607" i="8" s="1"/>
  <c r="B607" i="8"/>
  <c r="C606" i="8"/>
  <c r="E606" i="8" s="1"/>
  <c r="B606" i="8"/>
  <c r="C605" i="8"/>
  <c r="E605" i="8" s="1"/>
  <c r="B605" i="8"/>
  <c r="C604" i="8"/>
  <c r="E604" i="8" s="1"/>
  <c r="B604" i="8"/>
  <c r="C603" i="8"/>
  <c r="E603" i="8" s="1"/>
  <c r="B603" i="8"/>
  <c r="C602" i="8"/>
  <c r="E602" i="8" s="1"/>
  <c r="B602" i="8"/>
  <c r="C601" i="8"/>
  <c r="E601" i="8" s="1"/>
  <c r="B601" i="8"/>
  <c r="C600" i="8"/>
  <c r="E600" i="8" s="1"/>
  <c r="B600" i="8"/>
  <c r="C599" i="8"/>
  <c r="E599" i="8" s="1"/>
  <c r="B599" i="8"/>
  <c r="C598" i="8"/>
  <c r="E598" i="8" s="1"/>
  <c r="B598" i="8"/>
  <c r="C597" i="8"/>
  <c r="E597" i="8" s="1"/>
  <c r="B597" i="8"/>
  <c r="C596" i="8"/>
  <c r="E596" i="8" s="1"/>
  <c r="B596" i="8"/>
  <c r="C595" i="8"/>
  <c r="E595" i="8" s="1"/>
  <c r="B595" i="8"/>
  <c r="C594" i="8"/>
  <c r="E594" i="8" s="1"/>
  <c r="B594" i="8"/>
  <c r="C593" i="8"/>
  <c r="E593" i="8" s="1"/>
  <c r="B593" i="8"/>
  <c r="C592" i="8"/>
  <c r="E592" i="8" s="1"/>
  <c r="B592" i="8"/>
  <c r="C591" i="8"/>
  <c r="E591" i="8" s="1"/>
  <c r="B591" i="8"/>
  <c r="C590" i="8"/>
  <c r="E590" i="8" s="1"/>
  <c r="B590" i="8"/>
  <c r="C589" i="8"/>
  <c r="E589" i="8" s="1"/>
  <c r="B589" i="8"/>
  <c r="C588" i="8"/>
  <c r="E588" i="8" s="1"/>
  <c r="B588" i="8"/>
  <c r="C587" i="8"/>
  <c r="E587" i="8" s="1"/>
  <c r="B587" i="8"/>
  <c r="C586" i="8"/>
  <c r="E586" i="8" s="1"/>
  <c r="B586" i="8"/>
  <c r="C585" i="8"/>
  <c r="E585" i="8" s="1"/>
  <c r="B585" i="8"/>
  <c r="C584" i="8"/>
  <c r="E584" i="8" s="1"/>
  <c r="B584" i="8"/>
  <c r="C583" i="8"/>
  <c r="E583" i="8" s="1"/>
  <c r="B583" i="8"/>
  <c r="C582" i="8"/>
  <c r="E582" i="8" s="1"/>
  <c r="B582" i="8"/>
  <c r="C581" i="8"/>
  <c r="E581" i="8" s="1"/>
  <c r="B581" i="8"/>
  <c r="C580" i="8"/>
  <c r="E580" i="8" s="1"/>
  <c r="B580" i="8"/>
  <c r="C579" i="8"/>
  <c r="E579" i="8" s="1"/>
  <c r="B579" i="8"/>
  <c r="C578" i="8"/>
  <c r="E578" i="8" s="1"/>
  <c r="B578" i="8"/>
  <c r="C577" i="8"/>
  <c r="E577" i="8" s="1"/>
  <c r="B577" i="8"/>
  <c r="C576" i="8"/>
  <c r="E576" i="8" s="1"/>
  <c r="B576" i="8"/>
  <c r="C575" i="8"/>
  <c r="E575" i="8" s="1"/>
  <c r="B575" i="8"/>
  <c r="C574" i="8"/>
  <c r="E574" i="8" s="1"/>
  <c r="B574" i="8"/>
  <c r="C573" i="8"/>
  <c r="E573" i="8" s="1"/>
  <c r="B573" i="8"/>
  <c r="C572" i="8"/>
  <c r="E572" i="8" s="1"/>
  <c r="B572" i="8"/>
  <c r="C571" i="8"/>
  <c r="E571" i="8" s="1"/>
  <c r="B571" i="8"/>
  <c r="C570" i="8"/>
  <c r="E570" i="8" s="1"/>
  <c r="B570" i="8"/>
  <c r="C569" i="8"/>
  <c r="E569" i="8" s="1"/>
  <c r="B569" i="8"/>
  <c r="C568" i="8"/>
  <c r="E568" i="8" s="1"/>
  <c r="B568" i="8"/>
  <c r="C567" i="8"/>
  <c r="E567" i="8" s="1"/>
  <c r="B567" i="8"/>
  <c r="C566" i="8"/>
  <c r="E566" i="8" s="1"/>
  <c r="B566" i="8"/>
  <c r="C565" i="8"/>
  <c r="E565" i="8" s="1"/>
  <c r="B565" i="8"/>
  <c r="C564" i="8"/>
  <c r="E564" i="8" s="1"/>
  <c r="B564" i="8"/>
  <c r="C563" i="8"/>
  <c r="E563" i="8" s="1"/>
  <c r="B563" i="8"/>
  <c r="C562" i="8"/>
  <c r="E562" i="8" s="1"/>
  <c r="B562" i="8"/>
  <c r="C561" i="8"/>
  <c r="E561" i="8" s="1"/>
  <c r="B561" i="8"/>
  <c r="C560" i="8"/>
  <c r="E560" i="8" s="1"/>
  <c r="B560" i="8"/>
  <c r="C559" i="8"/>
  <c r="E559" i="8" s="1"/>
  <c r="B559" i="8"/>
  <c r="C558" i="8"/>
  <c r="E558" i="8" s="1"/>
  <c r="B558" i="8"/>
  <c r="C557" i="8"/>
  <c r="E557" i="8" s="1"/>
  <c r="B557" i="8"/>
  <c r="C556" i="8"/>
  <c r="E556" i="8" s="1"/>
  <c r="B556" i="8"/>
  <c r="C555" i="8"/>
  <c r="E555" i="8" s="1"/>
  <c r="B555" i="8"/>
  <c r="C554" i="8"/>
  <c r="E554" i="8" s="1"/>
  <c r="B554" i="8"/>
  <c r="C553" i="8"/>
  <c r="E553" i="8" s="1"/>
  <c r="B553" i="8"/>
  <c r="C552" i="8"/>
  <c r="E552" i="8" s="1"/>
  <c r="B552" i="8"/>
  <c r="C551" i="8"/>
  <c r="E551" i="8" s="1"/>
  <c r="B551" i="8"/>
  <c r="C550" i="8"/>
  <c r="E550" i="8" s="1"/>
  <c r="B550" i="8"/>
  <c r="C549" i="8"/>
  <c r="E549" i="8" s="1"/>
  <c r="B549" i="8"/>
  <c r="C548" i="8"/>
  <c r="E548" i="8" s="1"/>
  <c r="B548" i="8"/>
  <c r="C547" i="8"/>
  <c r="E547" i="8" s="1"/>
  <c r="B547" i="8"/>
  <c r="C546" i="8"/>
  <c r="E546" i="8" s="1"/>
  <c r="B546" i="8"/>
  <c r="C545" i="8"/>
  <c r="E545" i="8" s="1"/>
  <c r="B545" i="8"/>
  <c r="C544" i="8"/>
  <c r="E544" i="8" s="1"/>
  <c r="B544" i="8"/>
  <c r="C543" i="8"/>
  <c r="E543" i="8" s="1"/>
  <c r="B543" i="8"/>
  <c r="C542" i="8"/>
  <c r="E542" i="8" s="1"/>
  <c r="B542" i="8"/>
  <c r="C541" i="8"/>
  <c r="E541" i="8" s="1"/>
  <c r="B541" i="8"/>
  <c r="C540" i="8"/>
  <c r="E540" i="8" s="1"/>
  <c r="B540" i="8"/>
  <c r="C539" i="8"/>
  <c r="E539" i="8" s="1"/>
  <c r="B539" i="8"/>
  <c r="C538" i="8"/>
  <c r="E538" i="8" s="1"/>
  <c r="B538" i="8"/>
  <c r="C537" i="8"/>
  <c r="E537" i="8" s="1"/>
  <c r="B537" i="8"/>
  <c r="C536" i="8"/>
  <c r="E536" i="8" s="1"/>
  <c r="B536" i="8"/>
  <c r="C535" i="8"/>
  <c r="E535" i="8" s="1"/>
  <c r="B535" i="8"/>
  <c r="C534" i="8"/>
  <c r="E534" i="8" s="1"/>
  <c r="B534" i="8"/>
  <c r="C533" i="8"/>
  <c r="E533" i="8" s="1"/>
  <c r="B533" i="8"/>
  <c r="C532" i="8"/>
  <c r="E532" i="8" s="1"/>
  <c r="B532" i="8"/>
  <c r="C531" i="8"/>
  <c r="E531" i="8" s="1"/>
  <c r="B531" i="8"/>
  <c r="C530" i="8"/>
  <c r="E530" i="8" s="1"/>
  <c r="B530" i="8"/>
  <c r="C529" i="8"/>
  <c r="E529" i="8" s="1"/>
  <c r="B529" i="8"/>
  <c r="C528" i="8"/>
  <c r="E528" i="8" s="1"/>
  <c r="B528" i="8"/>
  <c r="C527" i="8"/>
  <c r="E527" i="8" s="1"/>
  <c r="B527" i="8"/>
  <c r="C526" i="8"/>
  <c r="E526" i="8" s="1"/>
  <c r="B526" i="8"/>
  <c r="C525" i="8"/>
  <c r="E525" i="8" s="1"/>
  <c r="B525" i="8"/>
  <c r="C524" i="8"/>
  <c r="E524" i="8" s="1"/>
  <c r="B524" i="8"/>
  <c r="C523" i="8"/>
  <c r="E523" i="8" s="1"/>
  <c r="B523" i="8"/>
  <c r="C522" i="8"/>
  <c r="E522" i="8" s="1"/>
  <c r="B522" i="8"/>
  <c r="C521" i="8"/>
  <c r="E521" i="8" s="1"/>
  <c r="B521" i="8"/>
  <c r="C520" i="8"/>
  <c r="E520" i="8" s="1"/>
  <c r="B520" i="8"/>
  <c r="C519" i="8"/>
  <c r="E519" i="8" s="1"/>
  <c r="B519" i="8"/>
  <c r="C518" i="8"/>
  <c r="E518" i="8" s="1"/>
  <c r="B518" i="8"/>
  <c r="C517" i="8"/>
  <c r="E517" i="8" s="1"/>
  <c r="B517" i="8"/>
  <c r="C516" i="8"/>
  <c r="E516" i="8" s="1"/>
  <c r="B516" i="8"/>
  <c r="C515" i="8"/>
  <c r="E515" i="8" s="1"/>
  <c r="B515" i="8"/>
  <c r="C514" i="8"/>
  <c r="E514" i="8" s="1"/>
  <c r="B514" i="8"/>
  <c r="C513" i="8"/>
  <c r="E513" i="8" s="1"/>
  <c r="B513" i="8"/>
  <c r="C512" i="8"/>
  <c r="E512" i="8" s="1"/>
  <c r="B512" i="8"/>
  <c r="C511" i="8"/>
  <c r="E511" i="8" s="1"/>
  <c r="B511" i="8"/>
  <c r="C510" i="8"/>
  <c r="E510" i="8" s="1"/>
  <c r="B510" i="8"/>
  <c r="C509" i="8"/>
  <c r="E509" i="8" s="1"/>
  <c r="B509" i="8"/>
  <c r="C508" i="8"/>
  <c r="E508" i="8" s="1"/>
  <c r="B508" i="8"/>
  <c r="C507" i="8"/>
  <c r="E507" i="8" s="1"/>
  <c r="B507" i="8"/>
  <c r="C506" i="8"/>
  <c r="E506" i="8" s="1"/>
  <c r="B506" i="8"/>
  <c r="C505" i="8"/>
  <c r="E505" i="8" s="1"/>
  <c r="B505" i="8"/>
  <c r="C504" i="8"/>
  <c r="E504" i="8" s="1"/>
  <c r="B504" i="8"/>
  <c r="C503" i="8"/>
  <c r="E503" i="8" s="1"/>
  <c r="B503" i="8"/>
  <c r="C502" i="8"/>
  <c r="E502" i="8" s="1"/>
  <c r="B502" i="8"/>
  <c r="C501" i="8"/>
  <c r="E501" i="8" s="1"/>
  <c r="B501" i="8"/>
  <c r="C500" i="8"/>
  <c r="E500" i="8" s="1"/>
  <c r="B500" i="8"/>
  <c r="C499" i="8"/>
  <c r="E499" i="8" s="1"/>
  <c r="B499" i="8"/>
  <c r="C498" i="8"/>
  <c r="E498" i="8" s="1"/>
  <c r="B498" i="8"/>
  <c r="C497" i="8"/>
  <c r="E497" i="8" s="1"/>
  <c r="B497" i="8"/>
  <c r="C496" i="8"/>
  <c r="E496" i="8" s="1"/>
  <c r="B496" i="8"/>
  <c r="C495" i="8"/>
  <c r="E495" i="8" s="1"/>
  <c r="B495" i="8"/>
  <c r="C494" i="8"/>
  <c r="E494" i="8" s="1"/>
  <c r="B494" i="8"/>
  <c r="C493" i="8"/>
  <c r="E493" i="8" s="1"/>
  <c r="B493" i="8"/>
  <c r="C492" i="8"/>
  <c r="E492" i="8" s="1"/>
  <c r="B492" i="8"/>
  <c r="C491" i="8"/>
  <c r="E491" i="8" s="1"/>
  <c r="B491" i="8"/>
  <c r="C490" i="8"/>
  <c r="E490" i="8" s="1"/>
  <c r="B490" i="8"/>
  <c r="C489" i="8"/>
  <c r="E489" i="8" s="1"/>
  <c r="B489" i="8"/>
  <c r="C488" i="8"/>
  <c r="E488" i="8" s="1"/>
  <c r="B488" i="8"/>
  <c r="C487" i="8"/>
  <c r="E487" i="8" s="1"/>
  <c r="B487" i="8"/>
  <c r="C486" i="8"/>
  <c r="E486" i="8" s="1"/>
  <c r="B486" i="8"/>
  <c r="C485" i="8"/>
  <c r="E485" i="8" s="1"/>
  <c r="B485" i="8"/>
  <c r="C484" i="8"/>
  <c r="E484" i="8" s="1"/>
  <c r="B484" i="8"/>
  <c r="C483" i="8"/>
  <c r="E483" i="8" s="1"/>
  <c r="B483" i="8"/>
  <c r="C482" i="8"/>
  <c r="E482" i="8" s="1"/>
  <c r="B482" i="8"/>
  <c r="C481" i="8"/>
  <c r="E481" i="8" s="1"/>
  <c r="B481" i="8"/>
  <c r="C480" i="8"/>
  <c r="E480" i="8" s="1"/>
  <c r="B480" i="8"/>
  <c r="C479" i="8"/>
  <c r="E479" i="8" s="1"/>
  <c r="B479" i="8"/>
  <c r="C478" i="8"/>
  <c r="E478" i="8" s="1"/>
  <c r="B478" i="8"/>
  <c r="C477" i="8"/>
  <c r="E477" i="8" s="1"/>
  <c r="B477" i="8"/>
  <c r="C476" i="8"/>
  <c r="E476" i="8" s="1"/>
  <c r="B476" i="8"/>
  <c r="C475" i="8"/>
  <c r="E475" i="8" s="1"/>
  <c r="B475" i="8"/>
  <c r="C474" i="8"/>
  <c r="E474" i="8" s="1"/>
  <c r="B474" i="8"/>
  <c r="C473" i="8"/>
  <c r="E473" i="8" s="1"/>
  <c r="B473" i="8"/>
  <c r="C472" i="8"/>
  <c r="E472" i="8" s="1"/>
  <c r="B472" i="8"/>
  <c r="C471" i="8"/>
  <c r="E471" i="8" s="1"/>
  <c r="B471" i="8"/>
  <c r="C470" i="8"/>
  <c r="E470" i="8" s="1"/>
  <c r="B470" i="8"/>
  <c r="C469" i="8"/>
  <c r="E469" i="8" s="1"/>
  <c r="B469" i="8"/>
  <c r="C468" i="8"/>
  <c r="E468" i="8" s="1"/>
  <c r="B468" i="8"/>
  <c r="C467" i="8"/>
  <c r="E467" i="8" s="1"/>
  <c r="B467" i="8"/>
  <c r="C466" i="8"/>
  <c r="E466" i="8" s="1"/>
  <c r="B466" i="8"/>
  <c r="C465" i="8"/>
  <c r="E465" i="8" s="1"/>
  <c r="B465" i="8"/>
  <c r="C464" i="8"/>
  <c r="E464" i="8" s="1"/>
  <c r="B464" i="8"/>
  <c r="C463" i="8"/>
  <c r="E463" i="8" s="1"/>
  <c r="B463" i="8"/>
  <c r="C462" i="8"/>
  <c r="E462" i="8" s="1"/>
  <c r="B462" i="8"/>
  <c r="C461" i="8"/>
  <c r="E461" i="8" s="1"/>
  <c r="B461" i="8"/>
  <c r="C460" i="8"/>
  <c r="E460" i="8" s="1"/>
  <c r="B460" i="8"/>
  <c r="C459" i="8"/>
  <c r="E459" i="8" s="1"/>
  <c r="B459" i="8"/>
  <c r="C458" i="8"/>
  <c r="E458" i="8" s="1"/>
  <c r="B458" i="8"/>
  <c r="C457" i="8"/>
  <c r="E457" i="8" s="1"/>
  <c r="B457" i="8"/>
  <c r="C456" i="8"/>
  <c r="E456" i="8" s="1"/>
  <c r="B456" i="8"/>
  <c r="C455" i="8"/>
  <c r="E455" i="8" s="1"/>
  <c r="B455" i="8"/>
  <c r="C454" i="8"/>
  <c r="E454" i="8" s="1"/>
  <c r="B454" i="8"/>
  <c r="C453" i="8"/>
  <c r="E453" i="8" s="1"/>
  <c r="B453" i="8"/>
  <c r="C452" i="8"/>
  <c r="E452" i="8" s="1"/>
  <c r="B452" i="8"/>
  <c r="C451" i="8"/>
  <c r="E451" i="8" s="1"/>
  <c r="B451" i="8"/>
  <c r="C450" i="8"/>
  <c r="E450" i="8" s="1"/>
  <c r="B450" i="8"/>
  <c r="C449" i="8"/>
  <c r="E449" i="8" s="1"/>
  <c r="B449" i="8"/>
  <c r="C448" i="8"/>
  <c r="E448" i="8" s="1"/>
  <c r="B448" i="8"/>
  <c r="C447" i="8"/>
  <c r="E447" i="8" s="1"/>
  <c r="B447" i="8"/>
  <c r="C446" i="8"/>
  <c r="E446" i="8" s="1"/>
  <c r="B446" i="8"/>
  <c r="C445" i="8"/>
  <c r="E445" i="8" s="1"/>
  <c r="B445" i="8"/>
  <c r="C444" i="8"/>
  <c r="E444" i="8" s="1"/>
  <c r="B444" i="8"/>
  <c r="C443" i="8"/>
  <c r="E443" i="8" s="1"/>
  <c r="B443" i="8"/>
  <c r="C442" i="8"/>
  <c r="E442" i="8" s="1"/>
  <c r="B442" i="8"/>
  <c r="C441" i="8"/>
  <c r="E441" i="8" s="1"/>
  <c r="B441" i="8"/>
  <c r="C440" i="8"/>
  <c r="E440" i="8" s="1"/>
  <c r="B440" i="8"/>
  <c r="C439" i="8"/>
  <c r="E439" i="8" s="1"/>
  <c r="B439" i="8"/>
  <c r="C438" i="8"/>
  <c r="E438" i="8" s="1"/>
  <c r="B438" i="8"/>
  <c r="C437" i="8"/>
  <c r="E437" i="8" s="1"/>
  <c r="B437" i="8"/>
  <c r="C436" i="8"/>
  <c r="E436" i="8" s="1"/>
  <c r="B436" i="8"/>
  <c r="C435" i="8"/>
  <c r="E435" i="8" s="1"/>
  <c r="B435" i="8"/>
  <c r="C434" i="8"/>
  <c r="E434" i="8" s="1"/>
  <c r="B434" i="8"/>
  <c r="C433" i="8"/>
  <c r="E433" i="8" s="1"/>
  <c r="B433" i="8"/>
  <c r="C432" i="8"/>
  <c r="E432" i="8" s="1"/>
  <c r="B432" i="8"/>
  <c r="C431" i="8"/>
  <c r="E431" i="8" s="1"/>
  <c r="B431" i="8"/>
  <c r="C430" i="8"/>
  <c r="E430" i="8" s="1"/>
  <c r="B430" i="8"/>
  <c r="C429" i="8"/>
  <c r="E429" i="8" s="1"/>
  <c r="B429" i="8"/>
  <c r="C428" i="8"/>
  <c r="E428" i="8" s="1"/>
  <c r="B428" i="8"/>
  <c r="C427" i="8"/>
  <c r="E427" i="8" s="1"/>
  <c r="B427" i="8"/>
  <c r="C426" i="8"/>
  <c r="E426" i="8" s="1"/>
  <c r="B426" i="8"/>
  <c r="C425" i="8"/>
  <c r="E425" i="8" s="1"/>
  <c r="B425" i="8"/>
  <c r="C424" i="8"/>
  <c r="E424" i="8" s="1"/>
  <c r="B424" i="8"/>
  <c r="C423" i="8"/>
  <c r="E423" i="8" s="1"/>
  <c r="B423" i="8"/>
  <c r="C422" i="8"/>
  <c r="E422" i="8" s="1"/>
  <c r="B422" i="8"/>
  <c r="C421" i="8"/>
  <c r="E421" i="8" s="1"/>
  <c r="B421" i="8"/>
  <c r="C420" i="8"/>
  <c r="E420" i="8" s="1"/>
  <c r="B420" i="8"/>
  <c r="C419" i="8"/>
  <c r="E419" i="8" s="1"/>
  <c r="B419" i="8"/>
  <c r="C418" i="8"/>
  <c r="E418" i="8" s="1"/>
  <c r="B418" i="8"/>
  <c r="C417" i="8"/>
  <c r="E417" i="8" s="1"/>
  <c r="B417" i="8"/>
  <c r="C416" i="8"/>
  <c r="E416" i="8" s="1"/>
  <c r="B416" i="8"/>
  <c r="C415" i="8"/>
  <c r="E415" i="8" s="1"/>
  <c r="B415" i="8"/>
  <c r="C414" i="8"/>
  <c r="E414" i="8" s="1"/>
  <c r="B414" i="8"/>
  <c r="C413" i="8"/>
  <c r="E413" i="8" s="1"/>
  <c r="B413" i="8"/>
  <c r="C412" i="8"/>
  <c r="E412" i="8" s="1"/>
  <c r="B412" i="8"/>
  <c r="C411" i="8"/>
  <c r="E411" i="8" s="1"/>
  <c r="B411" i="8"/>
  <c r="C410" i="8"/>
  <c r="E410" i="8" s="1"/>
  <c r="B410" i="8"/>
  <c r="C409" i="8"/>
  <c r="E409" i="8" s="1"/>
  <c r="B409" i="8"/>
  <c r="C408" i="8"/>
  <c r="E408" i="8" s="1"/>
  <c r="B408" i="8"/>
  <c r="C407" i="8"/>
  <c r="E407" i="8" s="1"/>
  <c r="B407" i="8"/>
  <c r="C406" i="8"/>
  <c r="E406" i="8" s="1"/>
  <c r="B406" i="8"/>
  <c r="C405" i="8"/>
  <c r="E405" i="8" s="1"/>
  <c r="B405" i="8"/>
  <c r="C404" i="8"/>
  <c r="E404" i="8" s="1"/>
  <c r="B404" i="8"/>
  <c r="C403" i="8"/>
  <c r="E403" i="8" s="1"/>
  <c r="B403" i="8"/>
  <c r="C402" i="8"/>
  <c r="E402" i="8" s="1"/>
  <c r="B402" i="8"/>
  <c r="C401" i="8"/>
  <c r="E401" i="8" s="1"/>
  <c r="B401" i="8"/>
  <c r="C400" i="8"/>
  <c r="E400" i="8" s="1"/>
  <c r="B400" i="8"/>
  <c r="C399" i="8"/>
  <c r="E399" i="8" s="1"/>
  <c r="B399" i="8"/>
  <c r="C398" i="8"/>
  <c r="E398" i="8" s="1"/>
  <c r="B398" i="8"/>
  <c r="C397" i="8"/>
  <c r="E397" i="8" s="1"/>
  <c r="B397" i="8"/>
  <c r="C396" i="8"/>
  <c r="E396" i="8" s="1"/>
  <c r="B396" i="8"/>
  <c r="C395" i="8"/>
  <c r="E395" i="8" s="1"/>
  <c r="B395" i="8"/>
  <c r="C394" i="8"/>
  <c r="E394" i="8" s="1"/>
  <c r="B394" i="8"/>
  <c r="C393" i="8"/>
  <c r="E393" i="8" s="1"/>
  <c r="B393" i="8"/>
  <c r="C392" i="8"/>
  <c r="E392" i="8" s="1"/>
  <c r="B392" i="8"/>
  <c r="C391" i="8"/>
  <c r="E391" i="8" s="1"/>
  <c r="B391" i="8"/>
  <c r="C390" i="8"/>
  <c r="E390" i="8" s="1"/>
  <c r="B390" i="8"/>
  <c r="C389" i="8"/>
  <c r="E389" i="8" s="1"/>
  <c r="B389" i="8"/>
  <c r="C388" i="8"/>
  <c r="E388" i="8" s="1"/>
  <c r="B388" i="8"/>
  <c r="C387" i="8"/>
  <c r="E387" i="8" s="1"/>
  <c r="B387" i="8"/>
  <c r="C386" i="8"/>
  <c r="E386" i="8" s="1"/>
  <c r="B386" i="8"/>
  <c r="C385" i="8"/>
  <c r="E385" i="8" s="1"/>
  <c r="B385" i="8"/>
  <c r="C384" i="8"/>
  <c r="E384" i="8" s="1"/>
  <c r="B384" i="8"/>
  <c r="C383" i="8"/>
  <c r="E383" i="8" s="1"/>
  <c r="B383" i="8"/>
  <c r="C382" i="8"/>
  <c r="E382" i="8" s="1"/>
  <c r="B382" i="8"/>
  <c r="C381" i="8"/>
  <c r="E381" i="8" s="1"/>
  <c r="B381" i="8"/>
  <c r="C380" i="8"/>
  <c r="E380" i="8" s="1"/>
  <c r="B380" i="8"/>
  <c r="C379" i="8"/>
  <c r="E379" i="8" s="1"/>
  <c r="B379" i="8"/>
  <c r="C378" i="8"/>
  <c r="E378" i="8" s="1"/>
  <c r="B378" i="8"/>
  <c r="C377" i="8"/>
  <c r="E377" i="8" s="1"/>
  <c r="B377" i="8"/>
  <c r="C376" i="8"/>
  <c r="E376" i="8" s="1"/>
  <c r="B376" i="8"/>
  <c r="C375" i="8"/>
  <c r="E375" i="8" s="1"/>
  <c r="B375" i="8"/>
  <c r="C374" i="8"/>
  <c r="E374" i="8" s="1"/>
  <c r="B374" i="8"/>
  <c r="C373" i="8"/>
  <c r="E373" i="8" s="1"/>
  <c r="B373" i="8"/>
  <c r="C372" i="8"/>
  <c r="E372" i="8" s="1"/>
  <c r="B372" i="8"/>
  <c r="C371" i="8"/>
  <c r="E371" i="8" s="1"/>
  <c r="B371" i="8"/>
  <c r="C370" i="8"/>
  <c r="E370" i="8" s="1"/>
  <c r="B370" i="8"/>
  <c r="C369" i="8"/>
  <c r="E369" i="8" s="1"/>
  <c r="B369" i="8"/>
  <c r="C368" i="8"/>
  <c r="E368" i="8" s="1"/>
  <c r="B368" i="8"/>
  <c r="C367" i="8"/>
  <c r="E367" i="8" s="1"/>
  <c r="B367" i="8"/>
  <c r="C366" i="8"/>
  <c r="E366" i="8" s="1"/>
  <c r="B366" i="8"/>
  <c r="C365" i="8"/>
  <c r="E365" i="8" s="1"/>
  <c r="B365" i="8"/>
  <c r="C364" i="8"/>
  <c r="E364" i="8" s="1"/>
  <c r="B364" i="8"/>
  <c r="C363" i="8"/>
  <c r="E363" i="8" s="1"/>
  <c r="B363" i="8"/>
  <c r="C362" i="8"/>
  <c r="E362" i="8" s="1"/>
  <c r="B362" i="8"/>
  <c r="C361" i="8"/>
  <c r="E361" i="8" s="1"/>
  <c r="B361" i="8"/>
  <c r="C360" i="8"/>
  <c r="E360" i="8" s="1"/>
  <c r="B360" i="8"/>
  <c r="C359" i="8"/>
  <c r="E359" i="8" s="1"/>
  <c r="B359" i="8"/>
  <c r="C358" i="8"/>
  <c r="E358" i="8" s="1"/>
  <c r="B358" i="8"/>
  <c r="C357" i="8"/>
  <c r="E357" i="8" s="1"/>
  <c r="B357" i="8"/>
  <c r="C356" i="8"/>
  <c r="E356" i="8" s="1"/>
  <c r="B356" i="8"/>
  <c r="C355" i="8"/>
  <c r="E355" i="8" s="1"/>
  <c r="B355" i="8"/>
  <c r="C354" i="8"/>
  <c r="E354" i="8" s="1"/>
  <c r="B354" i="8"/>
  <c r="C353" i="8"/>
  <c r="E353" i="8" s="1"/>
  <c r="B353" i="8"/>
  <c r="C352" i="8"/>
  <c r="E352" i="8" s="1"/>
  <c r="B352" i="8"/>
  <c r="C351" i="8"/>
  <c r="E351" i="8" s="1"/>
  <c r="B351" i="8"/>
  <c r="C350" i="8"/>
  <c r="E350" i="8" s="1"/>
  <c r="B350" i="8"/>
  <c r="C349" i="8"/>
  <c r="E349" i="8" s="1"/>
  <c r="B349" i="8"/>
  <c r="C348" i="8"/>
  <c r="E348" i="8" s="1"/>
  <c r="B348" i="8"/>
  <c r="C347" i="8"/>
  <c r="E347" i="8" s="1"/>
  <c r="B347" i="8"/>
  <c r="C346" i="8"/>
  <c r="E346" i="8" s="1"/>
  <c r="B346" i="8"/>
  <c r="C345" i="8"/>
  <c r="E345" i="8" s="1"/>
  <c r="B345" i="8"/>
  <c r="C344" i="8"/>
  <c r="E344" i="8" s="1"/>
  <c r="B344" i="8"/>
  <c r="C343" i="8"/>
  <c r="E343" i="8" s="1"/>
  <c r="B343" i="8"/>
  <c r="C342" i="8"/>
  <c r="E342" i="8" s="1"/>
  <c r="B342" i="8"/>
  <c r="C341" i="8"/>
  <c r="E341" i="8" s="1"/>
  <c r="B341" i="8"/>
  <c r="C340" i="8"/>
  <c r="E340" i="8" s="1"/>
  <c r="B340" i="8"/>
  <c r="C339" i="8"/>
  <c r="E339" i="8" s="1"/>
  <c r="B339" i="8"/>
  <c r="C338" i="8"/>
  <c r="E338" i="8" s="1"/>
  <c r="B338" i="8"/>
  <c r="C337" i="8"/>
  <c r="E337" i="8" s="1"/>
  <c r="B337" i="8"/>
  <c r="C336" i="8"/>
  <c r="E336" i="8" s="1"/>
  <c r="B336" i="8"/>
  <c r="C335" i="8"/>
  <c r="E335" i="8" s="1"/>
  <c r="B335" i="8"/>
  <c r="C334" i="8"/>
  <c r="E334" i="8" s="1"/>
  <c r="B334" i="8"/>
  <c r="C333" i="8"/>
  <c r="E333" i="8" s="1"/>
  <c r="B333" i="8"/>
  <c r="C332" i="8"/>
  <c r="E332" i="8" s="1"/>
  <c r="B332" i="8"/>
  <c r="C331" i="8"/>
  <c r="E331" i="8" s="1"/>
  <c r="B331" i="8"/>
  <c r="C330" i="8"/>
  <c r="E330" i="8" s="1"/>
  <c r="B330" i="8"/>
  <c r="C329" i="8"/>
  <c r="E329" i="8" s="1"/>
  <c r="B329" i="8"/>
  <c r="C328" i="8"/>
  <c r="E328" i="8" s="1"/>
  <c r="B328" i="8"/>
  <c r="C327" i="8"/>
  <c r="E327" i="8" s="1"/>
  <c r="B327" i="8"/>
  <c r="C326" i="8"/>
  <c r="E326" i="8" s="1"/>
  <c r="B326" i="8"/>
  <c r="C325" i="8"/>
  <c r="E325" i="8" s="1"/>
  <c r="B325" i="8"/>
  <c r="C324" i="8"/>
  <c r="E324" i="8" s="1"/>
  <c r="B324" i="8"/>
  <c r="C323" i="8"/>
  <c r="E323" i="8" s="1"/>
  <c r="B323" i="8"/>
  <c r="C322" i="8"/>
  <c r="E322" i="8" s="1"/>
  <c r="B322" i="8"/>
  <c r="C321" i="8"/>
  <c r="E321" i="8" s="1"/>
  <c r="B321" i="8"/>
  <c r="C320" i="8"/>
  <c r="E320" i="8" s="1"/>
  <c r="B320" i="8"/>
  <c r="C319" i="8"/>
  <c r="E319" i="8" s="1"/>
  <c r="B319" i="8"/>
  <c r="C318" i="8"/>
  <c r="E318" i="8" s="1"/>
  <c r="B318" i="8"/>
  <c r="C317" i="8"/>
  <c r="E317" i="8" s="1"/>
  <c r="B317" i="8"/>
  <c r="C316" i="8"/>
  <c r="E316" i="8" s="1"/>
  <c r="B316" i="8"/>
  <c r="C315" i="8"/>
  <c r="E315" i="8" s="1"/>
  <c r="B315" i="8"/>
  <c r="C314" i="8"/>
  <c r="E314" i="8" s="1"/>
  <c r="B314" i="8"/>
  <c r="C313" i="8"/>
  <c r="E313" i="8" s="1"/>
  <c r="B313" i="8"/>
  <c r="C312" i="8"/>
  <c r="E312" i="8" s="1"/>
  <c r="B312" i="8"/>
  <c r="C311" i="8"/>
  <c r="E311" i="8" s="1"/>
  <c r="B311" i="8"/>
  <c r="C310" i="8"/>
  <c r="E310" i="8" s="1"/>
  <c r="B310" i="8"/>
  <c r="C309" i="8"/>
  <c r="E309" i="8" s="1"/>
  <c r="B309" i="8"/>
  <c r="C308" i="8"/>
  <c r="E308" i="8" s="1"/>
  <c r="B308" i="8"/>
  <c r="C307" i="8"/>
  <c r="E307" i="8" s="1"/>
  <c r="B307" i="8"/>
  <c r="C306" i="8"/>
  <c r="E306" i="8" s="1"/>
  <c r="B306" i="8"/>
  <c r="C305" i="8"/>
  <c r="E305" i="8" s="1"/>
  <c r="B305" i="8"/>
  <c r="C304" i="8"/>
  <c r="E304" i="8" s="1"/>
  <c r="B304" i="8"/>
  <c r="C303" i="8"/>
  <c r="E303" i="8" s="1"/>
  <c r="B303" i="8"/>
  <c r="C302" i="8"/>
  <c r="E302" i="8" s="1"/>
  <c r="B302" i="8"/>
  <c r="C301" i="8"/>
  <c r="E301" i="8" s="1"/>
  <c r="B301" i="8"/>
  <c r="C300" i="8"/>
  <c r="E300" i="8" s="1"/>
  <c r="B300" i="8"/>
  <c r="C299" i="8"/>
  <c r="E299" i="8" s="1"/>
  <c r="B299" i="8"/>
  <c r="C298" i="8"/>
  <c r="E298" i="8" s="1"/>
  <c r="B298" i="8"/>
  <c r="C297" i="8"/>
  <c r="E297" i="8" s="1"/>
  <c r="B297" i="8"/>
  <c r="C296" i="8"/>
  <c r="E296" i="8" s="1"/>
  <c r="B296" i="8"/>
  <c r="C295" i="8"/>
  <c r="E295" i="8" s="1"/>
  <c r="B295" i="8"/>
  <c r="C294" i="8"/>
  <c r="E294" i="8" s="1"/>
  <c r="B294" i="8"/>
  <c r="C293" i="8"/>
  <c r="E293" i="8" s="1"/>
  <c r="B293" i="8"/>
  <c r="C292" i="8"/>
  <c r="E292" i="8" s="1"/>
  <c r="B292" i="8"/>
  <c r="C291" i="8"/>
  <c r="E291" i="8" s="1"/>
  <c r="B291" i="8"/>
  <c r="C290" i="8"/>
  <c r="E290" i="8" s="1"/>
  <c r="B290" i="8"/>
  <c r="C289" i="8"/>
  <c r="E289" i="8" s="1"/>
  <c r="B289" i="8"/>
  <c r="C288" i="8"/>
  <c r="E288" i="8" s="1"/>
  <c r="B288" i="8"/>
  <c r="C287" i="8"/>
  <c r="E287" i="8" s="1"/>
  <c r="B287" i="8"/>
  <c r="C286" i="8"/>
  <c r="E286" i="8" s="1"/>
  <c r="B286" i="8"/>
  <c r="C285" i="8"/>
  <c r="E285" i="8" s="1"/>
  <c r="B285" i="8"/>
  <c r="C284" i="8"/>
  <c r="E284" i="8" s="1"/>
  <c r="B284" i="8"/>
  <c r="C283" i="8"/>
  <c r="E283" i="8" s="1"/>
  <c r="B283" i="8"/>
  <c r="C282" i="8"/>
  <c r="E282" i="8" s="1"/>
  <c r="B282" i="8"/>
  <c r="C281" i="8"/>
  <c r="E281" i="8" s="1"/>
  <c r="B281" i="8"/>
  <c r="C280" i="8"/>
  <c r="E280" i="8" s="1"/>
  <c r="B280" i="8"/>
  <c r="C279" i="8"/>
  <c r="E279" i="8" s="1"/>
  <c r="B279" i="8"/>
  <c r="C278" i="8"/>
  <c r="E278" i="8" s="1"/>
  <c r="B278" i="8"/>
  <c r="C277" i="8"/>
  <c r="E277" i="8" s="1"/>
  <c r="B277" i="8"/>
  <c r="C276" i="8"/>
  <c r="E276" i="8" s="1"/>
  <c r="B276" i="8"/>
  <c r="C275" i="8"/>
  <c r="E275" i="8" s="1"/>
  <c r="B275" i="8"/>
  <c r="C274" i="8"/>
  <c r="E274" i="8" s="1"/>
  <c r="B274" i="8"/>
  <c r="C273" i="8"/>
  <c r="E273" i="8" s="1"/>
  <c r="B273" i="8"/>
  <c r="C272" i="8"/>
  <c r="E272" i="8" s="1"/>
  <c r="B272" i="8"/>
  <c r="C271" i="8"/>
  <c r="E271" i="8" s="1"/>
  <c r="B271" i="8"/>
  <c r="C270" i="8"/>
  <c r="E270" i="8" s="1"/>
  <c r="B270" i="8"/>
  <c r="C269" i="8"/>
  <c r="E269" i="8" s="1"/>
  <c r="B269" i="8"/>
  <c r="C268" i="8"/>
  <c r="E268" i="8" s="1"/>
  <c r="B268" i="8"/>
  <c r="C267" i="8"/>
  <c r="E267" i="8" s="1"/>
  <c r="B267" i="8"/>
  <c r="C266" i="8"/>
  <c r="E266" i="8" s="1"/>
  <c r="B266" i="8"/>
  <c r="C265" i="8"/>
  <c r="E265" i="8" s="1"/>
  <c r="B265" i="8"/>
  <c r="C264" i="8"/>
  <c r="E264" i="8" s="1"/>
  <c r="B264" i="8"/>
  <c r="C263" i="8"/>
  <c r="E263" i="8" s="1"/>
  <c r="B263" i="8"/>
  <c r="C262" i="8"/>
  <c r="E262" i="8" s="1"/>
  <c r="B262" i="8"/>
  <c r="C261" i="8"/>
  <c r="E261" i="8" s="1"/>
  <c r="B261" i="8"/>
  <c r="C260" i="8"/>
  <c r="E260" i="8" s="1"/>
  <c r="B260" i="8"/>
  <c r="C259" i="8"/>
  <c r="E259" i="8" s="1"/>
  <c r="B259" i="8"/>
  <c r="C258" i="8"/>
  <c r="E258" i="8" s="1"/>
  <c r="B258" i="8"/>
  <c r="C257" i="8"/>
  <c r="E257" i="8" s="1"/>
  <c r="B257" i="8"/>
  <c r="C256" i="8"/>
  <c r="E256" i="8" s="1"/>
  <c r="B256" i="8"/>
  <c r="C255" i="8"/>
  <c r="E255" i="8" s="1"/>
  <c r="B255" i="8"/>
  <c r="C254" i="8"/>
  <c r="E254" i="8" s="1"/>
  <c r="B254" i="8"/>
  <c r="C253" i="8"/>
  <c r="E253" i="8" s="1"/>
  <c r="B253" i="8"/>
  <c r="C252" i="8"/>
  <c r="E252" i="8" s="1"/>
  <c r="B252" i="8"/>
  <c r="C251" i="8"/>
  <c r="E251" i="8" s="1"/>
  <c r="B251" i="8"/>
  <c r="C250" i="8"/>
  <c r="E250" i="8" s="1"/>
  <c r="B250" i="8"/>
  <c r="C249" i="8"/>
  <c r="E249" i="8" s="1"/>
  <c r="B249" i="8"/>
  <c r="C248" i="8"/>
  <c r="E248" i="8" s="1"/>
  <c r="B248" i="8"/>
  <c r="C247" i="8"/>
  <c r="E247" i="8" s="1"/>
  <c r="B247" i="8"/>
  <c r="C246" i="8"/>
  <c r="E246" i="8" s="1"/>
  <c r="B246" i="8"/>
  <c r="C245" i="8"/>
  <c r="E245" i="8" s="1"/>
  <c r="B245" i="8"/>
  <c r="C244" i="8"/>
  <c r="E244" i="8" s="1"/>
  <c r="B244" i="8"/>
  <c r="C243" i="8"/>
  <c r="E243" i="8" s="1"/>
  <c r="B243" i="8"/>
  <c r="C242" i="8"/>
  <c r="E242" i="8" s="1"/>
  <c r="B242" i="8"/>
  <c r="C241" i="8"/>
  <c r="E241" i="8" s="1"/>
  <c r="B241" i="8"/>
  <c r="C240" i="8"/>
  <c r="E240" i="8" s="1"/>
  <c r="B240" i="8"/>
  <c r="C239" i="8"/>
  <c r="E239" i="8" s="1"/>
  <c r="B239" i="8"/>
  <c r="C238" i="8"/>
  <c r="E238" i="8" s="1"/>
  <c r="B238" i="8"/>
  <c r="C237" i="8"/>
  <c r="E237" i="8" s="1"/>
  <c r="B237" i="8"/>
  <c r="C236" i="8"/>
  <c r="E236" i="8" s="1"/>
  <c r="B236" i="8"/>
  <c r="C235" i="8"/>
  <c r="E235" i="8" s="1"/>
  <c r="B235" i="8"/>
  <c r="C234" i="8"/>
  <c r="E234" i="8" s="1"/>
  <c r="B234" i="8"/>
  <c r="C233" i="8"/>
  <c r="E233" i="8" s="1"/>
  <c r="B233" i="8"/>
  <c r="C232" i="8"/>
  <c r="E232" i="8" s="1"/>
  <c r="B232" i="8"/>
  <c r="C231" i="8"/>
  <c r="E231" i="8" s="1"/>
  <c r="B231" i="8"/>
  <c r="C230" i="8"/>
  <c r="E230" i="8" s="1"/>
  <c r="B230" i="8"/>
  <c r="C229" i="8"/>
  <c r="E229" i="8" s="1"/>
  <c r="B229" i="8"/>
  <c r="C228" i="8"/>
  <c r="E228" i="8" s="1"/>
  <c r="B228" i="8"/>
  <c r="C227" i="8"/>
  <c r="E227" i="8" s="1"/>
  <c r="B227" i="8"/>
  <c r="C226" i="8"/>
  <c r="E226" i="8" s="1"/>
  <c r="B226" i="8"/>
  <c r="C225" i="8"/>
  <c r="E225" i="8" s="1"/>
  <c r="B225" i="8"/>
  <c r="C224" i="8"/>
  <c r="E224" i="8" s="1"/>
  <c r="B224" i="8"/>
  <c r="C223" i="8"/>
  <c r="E223" i="8" s="1"/>
  <c r="B223" i="8"/>
  <c r="C222" i="8"/>
  <c r="E222" i="8" s="1"/>
  <c r="B222" i="8"/>
  <c r="C221" i="8"/>
  <c r="E221" i="8" s="1"/>
  <c r="B221" i="8"/>
  <c r="C220" i="8"/>
  <c r="E220" i="8" s="1"/>
  <c r="B220" i="8"/>
  <c r="C219" i="8"/>
  <c r="E219" i="8" s="1"/>
  <c r="B219" i="8"/>
  <c r="C218" i="8"/>
  <c r="E218" i="8" s="1"/>
  <c r="B218" i="8"/>
  <c r="C217" i="8"/>
  <c r="E217" i="8" s="1"/>
  <c r="B217" i="8"/>
  <c r="C216" i="8"/>
  <c r="E216" i="8" s="1"/>
  <c r="B216" i="8"/>
  <c r="C215" i="8"/>
  <c r="E215" i="8" s="1"/>
  <c r="B215" i="8"/>
  <c r="C214" i="8"/>
  <c r="E214" i="8" s="1"/>
  <c r="B214" i="8"/>
  <c r="C213" i="8"/>
  <c r="E213" i="8" s="1"/>
  <c r="B213" i="8"/>
  <c r="C212" i="8"/>
  <c r="E212" i="8" s="1"/>
  <c r="B212" i="8"/>
  <c r="C211" i="8"/>
  <c r="E211" i="8" s="1"/>
  <c r="B211" i="8"/>
  <c r="C210" i="8"/>
  <c r="E210" i="8" s="1"/>
  <c r="B210" i="8"/>
  <c r="C209" i="8"/>
  <c r="E209" i="8" s="1"/>
  <c r="B209" i="8"/>
  <c r="C208" i="8"/>
  <c r="E208" i="8" s="1"/>
  <c r="B208" i="8"/>
  <c r="E5" i="8"/>
  <c r="E9" i="8"/>
  <c r="E16" i="8"/>
  <c r="E19" i="8"/>
  <c r="E24" i="8"/>
  <c r="E29" i="8"/>
  <c r="E35" i="8"/>
  <c r="E45" i="8"/>
  <c r="E49" i="8"/>
  <c r="E56" i="8"/>
  <c r="E61" i="8"/>
  <c r="E65" i="8"/>
  <c r="E77" i="8"/>
  <c r="E81" i="8"/>
  <c r="E88" i="8"/>
  <c r="E93" i="8"/>
  <c r="E97" i="8"/>
  <c r="E109" i="8"/>
  <c r="E113" i="8"/>
  <c r="E117" i="8"/>
  <c r="E125" i="8"/>
  <c r="E129" i="8"/>
  <c r="E133" i="8"/>
  <c r="E141" i="8"/>
  <c r="E145" i="8"/>
  <c r="E149" i="8"/>
  <c r="E157" i="8"/>
  <c r="E161" i="8"/>
  <c r="E165" i="8"/>
  <c r="E173" i="8"/>
  <c r="E177" i="8"/>
  <c r="E181" i="8"/>
  <c r="E189" i="8"/>
  <c r="E193" i="8"/>
  <c r="E197" i="8"/>
  <c r="E205" i="8"/>
  <c r="C4" i="8"/>
  <c r="E4" i="8" s="1"/>
  <c r="C5" i="8"/>
  <c r="C6" i="8"/>
  <c r="E6" i="8" s="1"/>
  <c r="C7" i="8"/>
  <c r="E7" i="8" s="1"/>
  <c r="C8" i="8"/>
  <c r="E8" i="8" s="1"/>
  <c r="C9" i="8"/>
  <c r="C10" i="8"/>
  <c r="E10" i="8" s="1"/>
  <c r="C11" i="8"/>
  <c r="E11" i="8" s="1"/>
  <c r="C12" i="8"/>
  <c r="E12" i="8" s="1"/>
  <c r="C13" i="8"/>
  <c r="E13" i="8" s="1"/>
  <c r="C14" i="8"/>
  <c r="E14" i="8" s="1"/>
  <c r="C15" i="8"/>
  <c r="E15" i="8" s="1"/>
  <c r="C16" i="8"/>
  <c r="C17" i="8"/>
  <c r="E17" i="8" s="1"/>
  <c r="C18" i="8"/>
  <c r="E18" i="8" s="1"/>
  <c r="C19" i="8"/>
  <c r="C20" i="8"/>
  <c r="E20" i="8" s="1"/>
  <c r="C21" i="8"/>
  <c r="E21" i="8" s="1"/>
  <c r="C22" i="8"/>
  <c r="E22" i="8" s="1"/>
  <c r="C23" i="8"/>
  <c r="E23" i="8" s="1"/>
  <c r="C24" i="8"/>
  <c r="C25" i="8"/>
  <c r="E25" i="8" s="1"/>
  <c r="C26" i="8"/>
  <c r="E26" i="8" s="1"/>
  <c r="C27" i="8"/>
  <c r="E27" i="8" s="1"/>
  <c r="C28" i="8"/>
  <c r="E28" i="8" s="1"/>
  <c r="C29" i="8"/>
  <c r="C30" i="8"/>
  <c r="E30" i="8" s="1"/>
  <c r="C31" i="8"/>
  <c r="E31" i="8" s="1"/>
  <c r="C32" i="8"/>
  <c r="E32" i="8" s="1"/>
  <c r="C33" i="8"/>
  <c r="E33" i="8" s="1"/>
  <c r="C34" i="8"/>
  <c r="E34" i="8" s="1"/>
  <c r="C35" i="8"/>
  <c r="C36" i="8"/>
  <c r="E36" i="8" s="1"/>
  <c r="C37" i="8"/>
  <c r="E37" i="8" s="1"/>
  <c r="C38" i="8"/>
  <c r="E38" i="8" s="1"/>
  <c r="C39" i="8"/>
  <c r="E39" i="8" s="1"/>
  <c r="C40" i="8"/>
  <c r="E40" i="8" s="1"/>
  <c r="C41" i="8"/>
  <c r="E41" i="8" s="1"/>
  <c r="C42" i="8"/>
  <c r="E42" i="8" s="1"/>
  <c r="C43" i="8"/>
  <c r="E43" i="8" s="1"/>
  <c r="C44" i="8"/>
  <c r="E44" i="8" s="1"/>
  <c r="C45" i="8"/>
  <c r="C46" i="8"/>
  <c r="E46" i="8" s="1"/>
  <c r="C47" i="8"/>
  <c r="E47" i="8" s="1"/>
  <c r="C48" i="8"/>
  <c r="E48" i="8" s="1"/>
  <c r="C49" i="8"/>
  <c r="C50" i="8"/>
  <c r="E50" i="8" s="1"/>
  <c r="C51" i="8"/>
  <c r="E51" i="8" s="1"/>
  <c r="C52" i="8"/>
  <c r="E52" i="8" s="1"/>
  <c r="C53" i="8"/>
  <c r="E53" i="8" s="1"/>
  <c r="C54" i="8"/>
  <c r="E54" i="8" s="1"/>
  <c r="C55" i="8"/>
  <c r="E55" i="8" s="1"/>
  <c r="C56" i="8"/>
  <c r="C57" i="8"/>
  <c r="E57" i="8" s="1"/>
  <c r="C58" i="8"/>
  <c r="E58" i="8" s="1"/>
  <c r="C59" i="8"/>
  <c r="E59" i="8" s="1"/>
  <c r="C60" i="8"/>
  <c r="E60" i="8" s="1"/>
  <c r="C61" i="8"/>
  <c r="C62" i="8"/>
  <c r="E62" i="8" s="1"/>
  <c r="C63" i="8"/>
  <c r="E63" i="8" s="1"/>
  <c r="C64" i="8"/>
  <c r="E64" i="8" s="1"/>
  <c r="C65" i="8"/>
  <c r="C66" i="8"/>
  <c r="E66" i="8" s="1"/>
  <c r="C67" i="8"/>
  <c r="E67" i="8" s="1"/>
  <c r="C68" i="8"/>
  <c r="E68" i="8" s="1"/>
  <c r="C69" i="8"/>
  <c r="E69" i="8" s="1"/>
  <c r="C70" i="8"/>
  <c r="E70" i="8" s="1"/>
  <c r="C71" i="8"/>
  <c r="E71" i="8" s="1"/>
  <c r="C72" i="8"/>
  <c r="E72" i="8" s="1"/>
  <c r="C73" i="8"/>
  <c r="E73" i="8" s="1"/>
  <c r="C74" i="8"/>
  <c r="E74" i="8" s="1"/>
  <c r="C75" i="8"/>
  <c r="E75" i="8" s="1"/>
  <c r="C76" i="8"/>
  <c r="E76" i="8" s="1"/>
  <c r="C77" i="8"/>
  <c r="C78" i="8"/>
  <c r="E78" i="8" s="1"/>
  <c r="C79" i="8"/>
  <c r="E79" i="8" s="1"/>
  <c r="C80" i="8"/>
  <c r="E80" i="8" s="1"/>
  <c r="C81" i="8"/>
  <c r="C82" i="8"/>
  <c r="E82" i="8" s="1"/>
  <c r="C83" i="8"/>
  <c r="E83" i="8" s="1"/>
  <c r="C84" i="8"/>
  <c r="E84" i="8" s="1"/>
  <c r="C85" i="8"/>
  <c r="E85" i="8" s="1"/>
  <c r="C86" i="8"/>
  <c r="E86" i="8" s="1"/>
  <c r="C87" i="8"/>
  <c r="E87" i="8" s="1"/>
  <c r="C88" i="8"/>
  <c r="C89" i="8"/>
  <c r="E89" i="8" s="1"/>
  <c r="C90" i="8"/>
  <c r="E90" i="8" s="1"/>
  <c r="C91" i="8"/>
  <c r="E91" i="8" s="1"/>
  <c r="C92" i="8"/>
  <c r="E92" i="8" s="1"/>
  <c r="C93" i="8"/>
  <c r="C94" i="8"/>
  <c r="E94" i="8" s="1"/>
  <c r="C95" i="8"/>
  <c r="E95" i="8" s="1"/>
  <c r="C96" i="8"/>
  <c r="E96" i="8" s="1"/>
  <c r="C97" i="8"/>
  <c r="C98" i="8"/>
  <c r="E98" i="8" s="1"/>
  <c r="C99" i="8"/>
  <c r="E99" i="8" s="1"/>
  <c r="C100" i="8"/>
  <c r="E100" i="8" s="1"/>
  <c r="C101" i="8"/>
  <c r="E101" i="8" s="1"/>
  <c r="C102" i="8"/>
  <c r="E102" i="8" s="1"/>
  <c r="C103" i="8"/>
  <c r="E103" i="8" s="1"/>
  <c r="C104" i="8"/>
  <c r="E104" i="8" s="1"/>
  <c r="C105" i="8"/>
  <c r="E105" i="8" s="1"/>
  <c r="C106" i="8"/>
  <c r="E106" i="8" s="1"/>
  <c r="C107" i="8"/>
  <c r="E107" i="8" s="1"/>
  <c r="C108" i="8"/>
  <c r="E108" i="8" s="1"/>
  <c r="C109" i="8"/>
  <c r="C110" i="8"/>
  <c r="E110" i="8" s="1"/>
  <c r="C111" i="8"/>
  <c r="E111" i="8" s="1"/>
  <c r="C112" i="8"/>
  <c r="E112" i="8" s="1"/>
  <c r="C113" i="8"/>
  <c r="C114" i="8"/>
  <c r="E114" i="8" s="1"/>
  <c r="C115" i="8"/>
  <c r="E115" i="8" s="1"/>
  <c r="C116" i="8"/>
  <c r="E116" i="8" s="1"/>
  <c r="C117" i="8"/>
  <c r="C118" i="8"/>
  <c r="E118" i="8" s="1"/>
  <c r="C119" i="8"/>
  <c r="E119" i="8" s="1"/>
  <c r="C120" i="8"/>
  <c r="E120" i="8" s="1"/>
  <c r="C121" i="8"/>
  <c r="E121" i="8" s="1"/>
  <c r="C122" i="8"/>
  <c r="E122" i="8" s="1"/>
  <c r="C123" i="8"/>
  <c r="E123" i="8" s="1"/>
  <c r="C124" i="8"/>
  <c r="E124" i="8" s="1"/>
  <c r="C125" i="8"/>
  <c r="C126" i="8"/>
  <c r="E126" i="8" s="1"/>
  <c r="C127" i="8"/>
  <c r="E127" i="8" s="1"/>
  <c r="C128" i="8"/>
  <c r="E128" i="8" s="1"/>
  <c r="C129" i="8"/>
  <c r="C130" i="8"/>
  <c r="E130" i="8" s="1"/>
  <c r="C131" i="8"/>
  <c r="E131" i="8" s="1"/>
  <c r="C132" i="8"/>
  <c r="E132" i="8" s="1"/>
  <c r="C133" i="8"/>
  <c r="C134" i="8"/>
  <c r="E134" i="8" s="1"/>
  <c r="C135" i="8"/>
  <c r="E135" i="8" s="1"/>
  <c r="C136" i="8"/>
  <c r="E136" i="8" s="1"/>
  <c r="C137" i="8"/>
  <c r="E137" i="8" s="1"/>
  <c r="C138" i="8"/>
  <c r="E138" i="8" s="1"/>
  <c r="C139" i="8"/>
  <c r="E139" i="8" s="1"/>
  <c r="C140" i="8"/>
  <c r="E140" i="8" s="1"/>
  <c r="C141" i="8"/>
  <c r="C142" i="8"/>
  <c r="E142" i="8" s="1"/>
  <c r="C143" i="8"/>
  <c r="E143" i="8" s="1"/>
  <c r="C144" i="8"/>
  <c r="E144" i="8" s="1"/>
  <c r="C145" i="8"/>
  <c r="C146" i="8"/>
  <c r="E146" i="8" s="1"/>
  <c r="C147" i="8"/>
  <c r="E147" i="8" s="1"/>
  <c r="C148" i="8"/>
  <c r="E148" i="8" s="1"/>
  <c r="C149" i="8"/>
  <c r="C150" i="8"/>
  <c r="E150" i="8" s="1"/>
  <c r="C151" i="8"/>
  <c r="E151" i="8" s="1"/>
  <c r="C152" i="8"/>
  <c r="E152" i="8" s="1"/>
  <c r="C153" i="8"/>
  <c r="E153" i="8" s="1"/>
  <c r="C154" i="8"/>
  <c r="E154" i="8" s="1"/>
  <c r="C155" i="8"/>
  <c r="E155" i="8" s="1"/>
  <c r="C156" i="8"/>
  <c r="E156" i="8" s="1"/>
  <c r="C157" i="8"/>
  <c r="C158" i="8"/>
  <c r="E158" i="8" s="1"/>
  <c r="C159" i="8"/>
  <c r="E159" i="8" s="1"/>
  <c r="C160" i="8"/>
  <c r="E160" i="8" s="1"/>
  <c r="C161" i="8"/>
  <c r="C162" i="8"/>
  <c r="E162" i="8" s="1"/>
  <c r="C163" i="8"/>
  <c r="E163" i="8" s="1"/>
  <c r="C164" i="8"/>
  <c r="E164" i="8" s="1"/>
  <c r="C165" i="8"/>
  <c r="C166" i="8"/>
  <c r="E166" i="8" s="1"/>
  <c r="C167" i="8"/>
  <c r="E167" i="8" s="1"/>
  <c r="C168" i="8"/>
  <c r="E168" i="8" s="1"/>
  <c r="C169" i="8"/>
  <c r="E169" i="8" s="1"/>
  <c r="C170" i="8"/>
  <c r="E170" i="8" s="1"/>
  <c r="C171" i="8"/>
  <c r="E171" i="8" s="1"/>
  <c r="C172" i="8"/>
  <c r="E172" i="8" s="1"/>
  <c r="C173" i="8"/>
  <c r="C174" i="8"/>
  <c r="E174" i="8" s="1"/>
  <c r="C175" i="8"/>
  <c r="E175" i="8" s="1"/>
  <c r="C176" i="8"/>
  <c r="E176" i="8" s="1"/>
  <c r="C177" i="8"/>
  <c r="C178" i="8"/>
  <c r="E178" i="8" s="1"/>
  <c r="C179" i="8"/>
  <c r="E179" i="8" s="1"/>
  <c r="C180" i="8"/>
  <c r="E180" i="8" s="1"/>
  <c r="C181" i="8"/>
  <c r="C182" i="8"/>
  <c r="E182" i="8" s="1"/>
  <c r="C183" i="8"/>
  <c r="E183" i="8" s="1"/>
  <c r="C184" i="8"/>
  <c r="E184" i="8" s="1"/>
  <c r="C185" i="8"/>
  <c r="E185" i="8" s="1"/>
  <c r="C186" i="8"/>
  <c r="E186" i="8" s="1"/>
  <c r="C187" i="8"/>
  <c r="E187" i="8" s="1"/>
  <c r="C188" i="8"/>
  <c r="E188" i="8" s="1"/>
  <c r="C189" i="8"/>
  <c r="C190" i="8"/>
  <c r="E190" i="8" s="1"/>
  <c r="C191" i="8"/>
  <c r="E191" i="8" s="1"/>
  <c r="C192" i="8"/>
  <c r="E192" i="8" s="1"/>
  <c r="C193" i="8"/>
  <c r="C194" i="8"/>
  <c r="E194" i="8" s="1"/>
  <c r="C195" i="8"/>
  <c r="E195" i="8" s="1"/>
  <c r="C196" i="8"/>
  <c r="E196" i="8" s="1"/>
  <c r="C197" i="8"/>
  <c r="C198" i="8"/>
  <c r="E198" i="8" s="1"/>
  <c r="C199" i="8"/>
  <c r="E199" i="8" s="1"/>
  <c r="C200" i="8"/>
  <c r="E200" i="8" s="1"/>
  <c r="C201" i="8"/>
  <c r="E201" i="8" s="1"/>
  <c r="C202" i="8"/>
  <c r="E202" i="8" s="1"/>
  <c r="C203" i="8"/>
  <c r="E203" i="8" s="1"/>
  <c r="C204" i="8"/>
  <c r="E204" i="8" s="1"/>
  <c r="C205" i="8"/>
  <c r="C206" i="8"/>
  <c r="E206" i="8" s="1"/>
  <c r="C207" i="8"/>
  <c r="E207" i="8" s="1"/>
  <c r="C3" i="8"/>
  <c r="E3" i="8" s="1"/>
  <c r="C4" i="5"/>
  <c r="B4" i="8" l="1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3" i="8"/>
  <c r="B3" i="7"/>
  <c r="B4" i="6"/>
  <c r="H5" i="5" l="1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H4194" i="5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H4400" i="5"/>
  <c r="H4401" i="5"/>
  <c r="H4402" i="5"/>
  <c r="H4403" i="5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H4575" i="5"/>
  <c r="H4576" i="5"/>
  <c r="H4577" i="5"/>
  <c r="H4578" i="5"/>
  <c r="H4579" i="5"/>
  <c r="H4580" i="5"/>
  <c r="H4581" i="5"/>
  <c r="H4582" i="5"/>
  <c r="H4583" i="5"/>
  <c r="H4584" i="5"/>
  <c r="H4585" i="5"/>
  <c r="H4586" i="5"/>
  <c r="H4587" i="5"/>
  <c r="H4588" i="5"/>
  <c r="H4589" i="5"/>
  <c r="H4590" i="5"/>
  <c r="H4591" i="5"/>
  <c r="H4592" i="5"/>
  <c r="H4593" i="5"/>
  <c r="H4594" i="5"/>
  <c r="H4595" i="5"/>
  <c r="H4596" i="5"/>
  <c r="H4597" i="5"/>
  <c r="H4598" i="5"/>
  <c r="H4599" i="5"/>
  <c r="H4600" i="5"/>
  <c r="H4601" i="5"/>
  <c r="H4" i="5"/>
  <c r="J61" i="6"/>
  <c r="G3" i="3" l="1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2" i="3"/>
  <c r="G6898" i="3" l="1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6897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701" i="3"/>
  <c r="G6702" i="3"/>
  <c r="G6700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503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307" i="3"/>
  <c r="G6308" i="3"/>
  <c r="G6309" i="3"/>
  <c r="G6310" i="3"/>
  <c r="G6311" i="3"/>
  <c r="G6312" i="3"/>
  <c r="G6313" i="3"/>
  <c r="G6314" i="3"/>
  <c r="G6306" i="3"/>
  <c r="AD142" i="7"/>
  <c r="AD141" i="7"/>
  <c r="AD140" i="7"/>
  <c r="AD139" i="7"/>
  <c r="AD138" i="7"/>
  <c r="AD137" i="7"/>
  <c r="AD136" i="7"/>
  <c r="AD135" i="7"/>
  <c r="AD134" i="7"/>
  <c r="AD133" i="7"/>
  <c r="AD132" i="7"/>
  <c r="AD131" i="7"/>
  <c r="AD130" i="7"/>
  <c r="AD129" i="7"/>
  <c r="AD128" i="7"/>
  <c r="AD127" i="7"/>
  <c r="AD126" i="7"/>
  <c r="AD125" i="7"/>
  <c r="AD124" i="7"/>
  <c r="AD123" i="7"/>
  <c r="AD122" i="7"/>
  <c r="AD121" i="7"/>
  <c r="AD120" i="7"/>
  <c r="AD119" i="7"/>
  <c r="AD118" i="7"/>
  <c r="AD117" i="7"/>
  <c r="AD116" i="7"/>
  <c r="AD115" i="7"/>
  <c r="AD114" i="7"/>
  <c r="AD113" i="7"/>
  <c r="AD112" i="7"/>
  <c r="AD111" i="7"/>
  <c r="AD110" i="7"/>
  <c r="AD109" i="7"/>
  <c r="AD108" i="7"/>
  <c r="AD107" i="7"/>
  <c r="AD106" i="7"/>
  <c r="AD105" i="7"/>
  <c r="AD104" i="7"/>
  <c r="AD103" i="7"/>
  <c r="AD102" i="7"/>
  <c r="AD101" i="7"/>
  <c r="AD100" i="7"/>
  <c r="AD99" i="7"/>
  <c r="AD98" i="7"/>
  <c r="AD97" i="7"/>
  <c r="AD96" i="7"/>
  <c r="AD95" i="7"/>
  <c r="AD94" i="7"/>
  <c r="AD93" i="7"/>
  <c r="AD92" i="7"/>
  <c r="AD91" i="7"/>
  <c r="AD90" i="7"/>
  <c r="AD89" i="7"/>
  <c r="AD88" i="7"/>
  <c r="AD87" i="7"/>
  <c r="AD86" i="7"/>
  <c r="AD85" i="7"/>
  <c r="AD84" i="7"/>
  <c r="AD83" i="7"/>
  <c r="AD82" i="7"/>
  <c r="AD81" i="7"/>
  <c r="AD80" i="7"/>
  <c r="AD79" i="7"/>
  <c r="AD78" i="7"/>
  <c r="AD77" i="7"/>
  <c r="AD76" i="7"/>
  <c r="AD75" i="7"/>
  <c r="AD74" i="7"/>
  <c r="AD73" i="7"/>
  <c r="AD72" i="7"/>
  <c r="AD71" i="7"/>
  <c r="AD70" i="7"/>
  <c r="AD69" i="7"/>
  <c r="AD68" i="7"/>
  <c r="AD67" i="7"/>
  <c r="AD66" i="7"/>
  <c r="AD65" i="7"/>
  <c r="AD64" i="7"/>
  <c r="AD63" i="7"/>
  <c r="AD62" i="7"/>
  <c r="AD61" i="7"/>
  <c r="AD60" i="7"/>
  <c r="AD59" i="7"/>
  <c r="AD58" i="7"/>
  <c r="AD57" i="7"/>
  <c r="AD56" i="7"/>
  <c r="AD55" i="7"/>
  <c r="AD54" i="7"/>
  <c r="AD53" i="7"/>
  <c r="AD52" i="7"/>
  <c r="AD51" i="7"/>
  <c r="AD50" i="7"/>
  <c r="AD49" i="7"/>
  <c r="AD48" i="7"/>
  <c r="AD47" i="7"/>
  <c r="AD46" i="7"/>
  <c r="AD45" i="7"/>
  <c r="AD44" i="7"/>
  <c r="AD43" i="7"/>
  <c r="AD42" i="7"/>
  <c r="AD41" i="7"/>
  <c r="AD40" i="7"/>
  <c r="AD39" i="7"/>
  <c r="AD38" i="7"/>
  <c r="AD37" i="7"/>
  <c r="AD36" i="7"/>
  <c r="AD35" i="7"/>
  <c r="AD34" i="7"/>
  <c r="AD33" i="7"/>
  <c r="AD32" i="7"/>
  <c r="AD31" i="7"/>
  <c r="AD30" i="7"/>
  <c r="AD29" i="7"/>
  <c r="AD28" i="7"/>
  <c r="AD27" i="7"/>
  <c r="AD26" i="7"/>
  <c r="AD25" i="7"/>
  <c r="AD24" i="7"/>
  <c r="AD23" i="7"/>
  <c r="AD22" i="7"/>
  <c r="AD21" i="7"/>
  <c r="AD20" i="7"/>
  <c r="AD19" i="7"/>
  <c r="AD18" i="7"/>
  <c r="AD17" i="7"/>
  <c r="AD16" i="7"/>
  <c r="AD15" i="7"/>
  <c r="AD14" i="7"/>
  <c r="AD13" i="7"/>
  <c r="AD12" i="7"/>
  <c r="AD11" i="7"/>
  <c r="AD10" i="7"/>
  <c r="AD9" i="7"/>
  <c r="AD8" i="7"/>
  <c r="AD7" i="7"/>
  <c r="AD6" i="7"/>
  <c r="AD5" i="7"/>
  <c r="AD4" i="7"/>
  <c r="AD3" i="7"/>
  <c r="W142" i="7"/>
  <c r="W141" i="7"/>
  <c r="W140" i="7"/>
  <c r="W139" i="7"/>
  <c r="W138" i="7"/>
  <c r="W137" i="7"/>
  <c r="W136" i="7"/>
  <c r="W135" i="7"/>
  <c r="W134" i="7"/>
  <c r="W133" i="7"/>
  <c r="W132" i="7"/>
  <c r="W131" i="7"/>
  <c r="W130" i="7"/>
  <c r="W129" i="7"/>
  <c r="W128" i="7"/>
  <c r="W127" i="7"/>
  <c r="W126" i="7"/>
  <c r="W125" i="7"/>
  <c r="W124" i="7"/>
  <c r="W123" i="7"/>
  <c r="W122" i="7"/>
  <c r="W121" i="7"/>
  <c r="W120" i="7"/>
  <c r="W119" i="7"/>
  <c r="W118" i="7"/>
  <c r="W117" i="7"/>
  <c r="W116" i="7"/>
  <c r="W115" i="7"/>
  <c r="W114" i="7"/>
  <c r="W113" i="7"/>
  <c r="W112" i="7"/>
  <c r="W111" i="7"/>
  <c r="W110" i="7"/>
  <c r="W109" i="7"/>
  <c r="W108" i="7"/>
  <c r="W107" i="7"/>
  <c r="W106" i="7"/>
  <c r="W105" i="7"/>
  <c r="W104" i="7"/>
  <c r="W103" i="7"/>
  <c r="W102" i="7"/>
  <c r="W101" i="7"/>
  <c r="W100" i="7"/>
  <c r="W99" i="7"/>
  <c r="W98" i="7"/>
  <c r="W97" i="7"/>
  <c r="W96" i="7"/>
  <c r="W95" i="7"/>
  <c r="W94" i="7"/>
  <c r="W93" i="7"/>
  <c r="W92" i="7"/>
  <c r="W91" i="7"/>
  <c r="W90" i="7"/>
  <c r="W89" i="7"/>
  <c r="W88" i="7"/>
  <c r="W87" i="7"/>
  <c r="W86" i="7"/>
  <c r="W85" i="7"/>
  <c r="W84" i="7"/>
  <c r="W83" i="7"/>
  <c r="W82" i="7"/>
  <c r="W81" i="7"/>
  <c r="W80" i="7"/>
  <c r="W79" i="7"/>
  <c r="W78" i="7"/>
  <c r="W77" i="7"/>
  <c r="W76" i="7"/>
  <c r="W75" i="7"/>
  <c r="W74" i="7"/>
  <c r="W73" i="7"/>
  <c r="W72" i="7"/>
  <c r="W71" i="7"/>
  <c r="W70" i="7"/>
  <c r="W69" i="7"/>
  <c r="W68" i="7"/>
  <c r="W67" i="7"/>
  <c r="W66" i="7"/>
  <c r="W65" i="7"/>
  <c r="W64" i="7"/>
  <c r="W63" i="7"/>
  <c r="W62" i="7"/>
  <c r="W61" i="7"/>
  <c r="W60" i="7"/>
  <c r="W59" i="7"/>
  <c r="W58" i="7"/>
  <c r="W57" i="7"/>
  <c r="W56" i="7"/>
  <c r="W55" i="7"/>
  <c r="W54" i="7"/>
  <c r="W53" i="7"/>
  <c r="W52" i="7"/>
  <c r="W51" i="7"/>
  <c r="W50" i="7"/>
  <c r="W49" i="7"/>
  <c r="W48" i="7"/>
  <c r="W47" i="7"/>
  <c r="W46" i="7"/>
  <c r="W45" i="7"/>
  <c r="W44" i="7"/>
  <c r="W43" i="7"/>
  <c r="W42" i="7"/>
  <c r="W41" i="7"/>
  <c r="W40" i="7"/>
  <c r="W39" i="7"/>
  <c r="W38" i="7"/>
  <c r="W37" i="7"/>
  <c r="W36" i="7"/>
  <c r="W35" i="7"/>
  <c r="W34" i="7"/>
  <c r="W33" i="7"/>
  <c r="W32" i="7"/>
  <c r="W31" i="7"/>
  <c r="W30" i="7"/>
  <c r="W29" i="7"/>
  <c r="W28" i="7"/>
  <c r="W27" i="7"/>
  <c r="W26" i="7"/>
  <c r="W25" i="7"/>
  <c r="W24" i="7"/>
  <c r="W23" i="7"/>
  <c r="W22" i="7"/>
  <c r="W21" i="7"/>
  <c r="W20" i="7"/>
  <c r="W19" i="7"/>
  <c r="W18" i="7"/>
  <c r="W17" i="7"/>
  <c r="W16" i="7"/>
  <c r="W15" i="7"/>
  <c r="W14" i="7"/>
  <c r="W13" i="7"/>
  <c r="W12" i="7"/>
  <c r="W11" i="7"/>
  <c r="W10" i="7"/>
  <c r="W9" i="7"/>
  <c r="W8" i="7"/>
  <c r="W7" i="7"/>
  <c r="W6" i="7"/>
  <c r="W5" i="7"/>
  <c r="W4" i="7"/>
  <c r="W3" i="7"/>
  <c r="P3" i="7"/>
  <c r="P142" i="7"/>
  <c r="P141" i="7"/>
  <c r="P140" i="7"/>
  <c r="P139" i="7"/>
  <c r="P138" i="7"/>
  <c r="P137" i="7"/>
  <c r="P136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11" i="7"/>
  <c r="P110" i="7"/>
  <c r="P109" i="7"/>
  <c r="P108" i="7"/>
  <c r="P107" i="7"/>
  <c r="P106" i="7"/>
  <c r="P105" i="7"/>
  <c r="P104" i="7"/>
  <c r="P103" i="7"/>
  <c r="P102" i="7"/>
  <c r="P101" i="7"/>
  <c r="P100" i="7"/>
  <c r="P99" i="7"/>
  <c r="P98" i="7"/>
  <c r="P97" i="7"/>
  <c r="P96" i="7"/>
  <c r="P95" i="7"/>
  <c r="P94" i="7"/>
  <c r="P93" i="7"/>
  <c r="P92" i="7"/>
  <c r="P91" i="7"/>
  <c r="P90" i="7"/>
  <c r="P89" i="7"/>
  <c r="P88" i="7"/>
  <c r="P87" i="7"/>
  <c r="P86" i="7"/>
  <c r="P85" i="7"/>
  <c r="P84" i="7"/>
  <c r="P83" i="7"/>
  <c r="P82" i="7"/>
  <c r="P81" i="7"/>
  <c r="P80" i="7"/>
  <c r="P79" i="7"/>
  <c r="P78" i="7"/>
  <c r="P77" i="7"/>
  <c r="P76" i="7"/>
  <c r="P75" i="7"/>
  <c r="P74" i="7"/>
  <c r="P73" i="7"/>
  <c r="P72" i="7"/>
  <c r="P71" i="7"/>
  <c r="P70" i="7"/>
  <c r="P69" i="7"/>
  <c r="P68" i="7"/>
  <c r="P67" i="7"/>
  <c r="P66" i="7"/>
  <c r="P65" i="7"/>
  <c r="P64" i="7"/>
  <c r="P63" i="7"/>
  <c r="P62" i="7"/>
  <c r="P61" i="7"/>
  <c r="P60" i="7"/>
  <c r="P59" i="7"/>
  <c r="P58" i="7"/>
  <c r="P57" i="7"/>
  <c r="P56" i="7"/>
  <c r="P55" i="7"/>
  <c r="P54" i="7"/>
  <c r="P53" i="7"/>
  <c r="P52" i="7"/>
  <c r="P51" i="7"/>
  <c r="P50" i="7"/>
  <c r="P49" i="7"/>
  <c r="P48" i="7"/>
  <c r="P47" i="7"/>
  <c r="P46" i="7"/>
  <c r="P45" i="7"/>
  <c r="P44" i="7"/>
  <c r="P43" i="7"/>
  <c r="P42" i="7"/>
  <c r="P41" i="7"/>
  <c r="P40" i="7"/>
  <c r="P39" i="7"/>
  <c r="P38" i="7"/>
  <c r="P37" i="7"/>
  <c r="P36" i="7"/>
  <c r="P35" i="7"/>
  <c r="P34" i="7"/>
  <c r="P33" i="7"/>
  <c r="P32" i="7"/>
  <c r="P31" i="7"/>
  <c r="P30" i="7"/>
  <c r="P29" i="7"/>
  <c r="P28" i="7"/>
  <c r="P27" i="7"/>
  <c r="P26" i="7"/>
  <c r="P25" i="7"/>
  <c r="P24" i="7"/>
  <c r="P23" i="7"/>
  <c r="P22" i="7"/>
  <c r="P21" i="7"/>
  <c r="P20" i="7"/>
  <c r="P19" i="7"/>
  <c r="P18" i="7"/>
  <c r="P17" i="7"/>
  <c r="P16" i="7"/>
  <c r="P15" i="7"/>
  <c r="P14" i="7"/>
  <c r="P13" i="7"/>
  <c r="P12" i="7"/>
  <c r="P11" i="7"/>
  <c r="P10" i="7"/>
  <c r="P9" i="7"/>
  <c r="P8" i="7"/>
  <c r="P7" i="7"/>
  <c r="P6" i="7"/>
  <c r="P5" i="7"/>
  <c r="P4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3" i="7"/>
  <c r="B4" i="7" l="1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L9" i="6" l="1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G4928" i="3" s="1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L1651" i="6"/>
  <c r="L1652" i="6"/>
  <c r="L1653" i="6"/>
  <c r="L1654" i="6"/>
  <c r="L1655" i="6"/>
  <c r="L1656" i="6"/>
  <c r="L1657" i="6"/>
  <c r="L1658" i="6"/>
  <c r="L1659" i="6"/>
  <c r="L1660" i="6"/>
  <c r="L1661" i="6"/>
  <c r="L1662" i="6"/>
  <c r="L1663" i="6"/>
  <c r="L1664" i="6"/>
  <c r="L1665" i="6"/>
  <c r="L1666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L1702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L1848" i="6"/>
  <c r="L1849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L1862" i="6"/>
  <c r="L1863" i="6"/>
  <c r="L1864" i="6"/>
  <c r="L1865" i="6"/>
  <c r="L1866" i="6"/>
  <c r="L1867" i="6"/>
  <c r="L1868" i="6"/>
  <c r="L1869" i="6"/>
  <c r="L1870" i="6"/>
  <c r="L1871" i="6"/>
  <c r="L1872" i="6"/>
  <c r="L1873" i="6"/>
  <c r="L1874" i="6"/>
  <c r="L1875" i="6"/>
  <c r="L1876" i="6"/>
  <c r="L1877" i="6"/>
  <c r="L1878" i="6"/>
  <c r="L1879" i="6"/>
  <c r="L1880" i="6"/>
  <c r="L1881" i="6"/>
  <c r="L1882" i="6"/>
  <c r="L1883" i="6"/>
  <c r="L1884" i="6"/>
  <c r="L1885" i="6"/>
  <c r="L1886" i="6"/>
  <c r="L1887" i="6"/>
  <c r="L1888" i="6"/>
  <c r="L1889" i="6"/>
  <c r="L1890" i="6"/>
  <c r="L1891" i="6"/>
  <c r="L1892" i="6"/>
  <c r="L1893" i="6"/>
  <c r="L1894" i="6"/>
  <c r="L1895" i="6"/>
  <c r="L1896" i="6"/>
  <c r="L1897" i="6"/>
  <c r="L1898" i="6"/>
  <c r="L1899" i="6"/>
  <c r="L1900" i="6"/>
  <c r="L1901" i="6"/>
  <c r="L1902" i="6"/>
  <c r="L1903" i="6"/>
  <c r="L1904" i="6"/>
  <c r="L1905" i="6"/>
  <c r="L1906" i="6"/>
  <c r="L1907" i="6"/>
  <c r="L1908" i="6"/>
  <c r="L1909" i="6"/>
  <c r="L1910" i="6"/>
  <c r="L1911" i="6"/>
  <c r="L1912" i="6"/>
  <c r="L1913" i="6"/>
  <c r="L1914" i="6"/>
  <c r="L1915" i="6"/>
  <c r="L1916" i="6"/>
  <c r="L1917" i="6"/>
  <c r="L1918" i="6"/>
  <c r="L1919" i="6"/>
  <c r="L1920" i="6"/>
  <c r="L1921" i="6"/>
  <c r="L1922" i="6"/>
  <c r="L1923" i="6"/>
  <c r="L1924" i="6"/>
  <c r="L1925" i="6"/>
  <c r="L1926" i="6"/>
  <c r="L1927" i="6"/>
  <c r="L1928" i="6"/>
  <c r="L1929" i="6"/>
  <c r="L1930" i="6"/>
  <c r="L1931" i="6"/>
  <c r="L1932" i="6"/>
  <c r="L1933" i="6"/>
  <c r="L1934" i="6"/>
  <c r="L1935" i="6"/>
  <c r="L1936" i="6"/>
  <c r="L1937" i="6"/>
  <c r="L1938" i="6"/>
  <c r="L1939" i="6"/>
  <c r="L1940" i="6"/>
  <c r="L1941" i="6"/>
  <c r="L1942" i="6"/>
  <c r="L1943" i="6"/>
  <c r="L1944" i="6"/>
  <c r="L1945" i="6"/>
  <c r="L1946" i="6"/>
  <c r="L1947" i="6"/>
  <c r="L1948" i="6"/>
  <c r="L1949" i="6"/>
  <c r="L1950" i="6"/>
  <c r="L1951" i="6"/>
  <c r="L1952" i="6"/>
  <c r="L1953" i="6"/>
  <c r="L1954" i="6"/>
  <c r="L1955" i="6"/>
  <c r="L1956" i="6"/>
  <c r="L1957" i="6"/>
  <c r="L1958" i="6"/>
  <c r="L1959" i="6"/>
  <c r="L1960" i="6"/>
  <c r="L1961" i="6"/>
  <c r="L1962" i="6"/>
  <c r="L1963" i="6"/>
  <c r="L1964" i="6"/>
  <c r="L1965" i="6"/>
  <c r="L1966" i="6"/>
  <c r="L1967" i="6"/>
  <c r="L1968" i="6"/>
  <c r="L1969" i="6"/>
  <c r="L1970" i="6"/>
  <c r="L1971" i="6"/>
  <c r="L1972" i="6"/>
  <c r="L1973" i="6"/>
  <c r="L1974" i="6"/>
  <c r="L1975" i="6"/>
  <c r="L1976" i="6"/>
  <c r="L1977" i="6"/>
  <c r="L1978" i="6"/>
  <c r="L1979" i="6"/>
  <c r="L1980" i="6"/>
  <c r="L1981" i="6"/>
  <c r="L1982" i="6"/>
  <c r="L1983" i="6"/>
  <c r="L1984" i="6"/>
  <c r="L1985" i="6"/>
  <c r="L1986" i="6"/>
  <c r="L1987" i="6"/>
  <c r="L1988" i="6"/>
  <c r="L1989" i="6"/>
  <c r="L1990" i="6"/>
  <c r="L1991" i="6"/>
  <c r="L1992" i="6"/>
  <c r="L1993" i="6"/>
  <c r="L1994" i="6"/>
  <c r="L1995" i="6"/>
  <c r="L1996" i="6"/>
  <c r="L1997" i="6"/>
  <c r="L1998" i="6"/>
  <c r="L1999" i="6"/>
  <c r="L2000" i="6"/>
  <c r="L2001" i="6"/>
  <c r="L2002" i="6"/>
  <c r="L2003" i="6"/>
  <c r="L2004" i="6"/>
  <c r="L2005" i="6"/>
  <c r="L2006" i="6"/>
  <c r="L2007" i="6"/>
  <c r="L2008" i="6"/>
  <c r="L2009" i="6"/>
  <c r="L2010" i="6"/>
  <c r="L2011" i="6"/>
  <c r="L2012" i="6"/>
  <c r="L2013" i="6"/>
  <c r="L2014" i="6"/>
  <c r="L2015" i="6"/>
  <c r="L2016" i="6"/>
  <c r="L2017" i="6"/>
  <c r="L2018" i="6"/>
  <c r="L2019" i="6"/>
  <c r="L2020" i="6"/>
  <c r="L2021" i="6"/>
  <c r="L2022" i="6"/>
  <c r="L2023" i="6"/>
  <c r="L2024" i="6"/>
  <c r="L2025" i="6"/>
  <c r="L2026" i="6"/>
  <c r="L2027" i="6"/>
  <c r="L2028" i="6"/>
  <c r="L2029" i="6"/>
  <c r="L2030" i="6"/>
  <c r="L2031" i="6"/>
  <c r="L2032" i="6"/>
  <c r="L2033" i="6"/>
  <c r="L2034" i="6"/>
  <c r="L2035" i="6"/>
  <c r="L2036" i="6"/>
  <c r="L2037" i="6"/>
  <c r="L2038" i="6"/>
  <c r="L2039" i="6"/>
  <c r="L2040" i="6"/>
  <c r="L2041" i="6"/>
  <c r="L2042" i="6"/>
  <c r="L2043" i="6"/>
  <c r="L2044" i="6"/>
  <c r="L2045" i="6"/>
  <c r="L2046" i="6"/>
  <c r="L2047" i="6"/>
  <c r="L2048" i="6"/>
  <c r="L2049" i="6"/>
  <c r="L2050" i="6"/>
  <c r="L2051" i="6"/>
  <c r="L2052" i="6"/>
  <c r="L2053" i="6"/>
  <c r="L2054" i="6"/>
  <c r="L2055" i="6"/>
  <c r="L2056" i="6"/>
  <c r="L2057" i="6"/>
  <c r="L2058" i="6"/>
  <c r="L2059" i="6"/>
  <c r="L2060" i="6"/>
  <c r="L2061" i="6"/>
  <c r="L2062" i="6"/>
  <c r="L2063" i="6"/>
  <c r="L2064" i="6"/>
  <c r="L2065" i="6"/>
  <c r="L2066" i="6"/>
  <c r="L2067" i="6"/>
  <c r="L2068" i="6"/>
  <c r="L2069" i="6"/>
  <c r="L2070" i="6"/>
  <c r="L2071" i="6"/>
  <c r="L2072" i="6"/>
  <c r="L2073" i="6"/>
  <c r="L2074" i="6"/>
  <c r="L2075" i="6"/>
  <c r="L2076" i="6"/>
  <c r="L2077" i="6"/>
  <c r="L2078" i="6"/>
  <c r="L2079" i="6"/>
  <c r="L2080" i="6"/>
  <c r="L2081" i="6"/>
  <c r="L2082" i="6"/>
  <c r="L2083" i="6"/>
  <c r="L2084" i="6"/>
  <c r="L2085" i="6"/>
  <c r="L2086" i="6"/>
  <c r="L2087" i="6"/>
  <c r="L2088" i="6"/>
  <c r="L2089" i="6"/>
  <c r="L2090" i="6"/>
  <c r="L2091" i="6"/>
  <c r="L2092" i="6"/>
  <c r="L2093" i="6"/>
  <c r="L2094" i="6"/>
  <c r="L2095" i="6"/>
  <c r="L2096" i="6"/>
  <c r="L2097" i="6"/>
  <c r="L2098" i="6"/>
  <c r="L2099" i="6"/>
  <c r="L2100" i="6"/>
  <c r="L2101" i="6"/>
  <c r="L2102" i="6"/>
  <c r="L2103" i="6"/>
  <c r="L2104" i="6"/>
  <c r="L2105" i="6"/>
  <c r="L2106" i="6"/>
  <c r="L2107" i="6"/>
  <c r="L2108" i="6"/>
  <c r="L2109" i="6"/>
  <c r="L2110" i="6"/>
  <c r="L2111" i="6"/>
  <c r="L2112" i="6"/>
  <c r="L2113" i="6"/>
  <c r="L2114" i="6"/>
  <c r="L2115" i="6"/>
  <c r="L2116" i="6"/>
  <c r="L2117" i="6"/>
  <c r="L2118" i="6"/>
  <c r="L2119" i="6"/>
  <c r="L2120" i="6"/>
  <c r="L2121" i="6"/>
  <c r="L2122" i="6"/>
  <c r="L2123" i="6"/>
  <c r="L2124" i="6"/>
  <c r="L2125" i="6"/>
  <c r="L2126" i="6"/>
  <c r="L2127" i="6"/>
  <c r="L2128" i="6"/>
  <c r="L2129" i="6"/>
  <c r="L2130" i="6"/>
  <c r="L2131" i="6"/>
  <c r="L2132" i="6"/>
  <c r="L2133" i="6"/>
  <c r="L2134" i="6"/>
  <c r="L2135" i="6"/>
  <c r="L2136" i="6"/>
  <c r="L2137" i="6"/>
  <c r="L2138" i="6"/>
  <c r="L2139" i="6"/>
  <c r="L2140" i="6"/>
  <c r="L2141" i="6"/>
  <c r="L2142" i="6"/>
  <c r="L2143" i="6"/>
  <c r="L2144" i="6"/>
  <c r="L2145" i="6"/>
  <c r="L2146" i="6"/>
  <c r="L2147" i="6"/>
  <c r="L2148" i="6"/>
  <c r="L2149" i="6"/>
  <c r="L2150" i="6"/>
  <c r="L2151" i="6"/>
  <c r="L2152" i="6"/>
  <c r="L2153" i="6"/>
  <c r="L2154" i="6"/>
  <c r="L2155" i="6"/>
  <c r="L2156" i="6"/>
  <c r="L2157" i="6"/>
  <c r="L2158" i="6"/>
  <c r="L2159" i="6"/>
  <c r="L2160" i="6"/>
  <c r="L2161" i="6"/>
  <c r="L2162" i="6"/>
  <c r="L2163" i="6"/>
  <c r="L2164" i="6"/>
  <c r="L2165" i="6"/>
  <c r="L2166" i="6"/>
  <c r="L2167" i="6"/>
  <c r="L2168" i="6"/>
  <c r="L2169" i="6"/>
  <c r="L2170" i="6"/>
  <c r="L2171" i="6"/>
  <c r="L2172" i="6"/>
  <c r="L2173" i="6"/>
  <c r="L2174" i="6"/>
  <c r="L2175" i="6"/>
  <c r="L2176" i="6"/>
  <c r="L2177" i="6"/>
  <c r="L2178" i="6"/>
  <c r="L2179" i="6"/>
  <c r="L2180" i="6"/>
  <c r="L2181" i="6"/>
  <c r="L2182" i="6"/>
  <c r="L2183" i="6"/>
  <c r="L2184" i="6"/>
  <c r="L2185" i="6"/>
  <c r="L2186" i="6"/>
  <c r="L2187" i="6"/>
  <c r="L2188" i="6"/>
  <c r="L2189" i="6"/>
  <c r="L2190" i="6"/>
  <c r="L2191" i="6"/>
  <c r="L2192" i="6"/>
  <c r="L2193" i="6"/>
  <c r="L2194" i="6"/>
  <c r="L2195" i="6"/>
  <c r="L2196" i="6"/>
  <c r="L2197" i="6"/>
  <c r="L2198" i="6"/>
  <c r="L2199" i="6"/>
  <c r="L2200" i="6"/>
  <c r="L2201" i="6"/>
  <c r="L2202" i="6"/>
  <c r="L2203" i="6"/>
  <c r="L2204" i="6"/>
  <c r="L2205" i="6"/>
  <c r="L2206" i="6"/>
  <c r="L2207" i="6"/>
  <c r="L2208" i="6"/>
  <c r="L2209" i="6"/>
  <c r="L2210" i="6"/>
  <c r="L2211" i="6"/>
  <c r="L2212" i="6"/>
  <c r="L2213" i="6"/>
  <c r="L2214" i="6"/>
  <c r="L2215" i="6"/>
  <c r="L2216" i="6"/>
  <c r="L2217" i="6"/>
  <c r="L2218" i="6"/>
  <c r="L2219" i="6"/>
  <c r="L2220" i="6"/>
  <c r="L2221" i="6"/>
  <c r="L2222" i="6"/>
  <c r="L2223" i="6"/>
  <c r="L2224" i="6"/>
  <c r="L2225" i="6"/>
  <c r="L2226" i="6"/>
  <c r="L2227" i="6"/>
  <c r="L2228" i="6"/>
  <c r="L2229" i="6"/>
  <c r="L2230" i="6"/>
  <c r="L2231" i="6"/>
  <c r="L2232" i="6"/>
  <c r="L2233" i="6"/>
  <c r="L2234" i="6"/>
  <c r="L2235" i="6"/>
  <c r="L2236" i="6"/>
  <c r="L2237" i="6"/>
  <c r="L2238" i="6"/>
  <c r="L2239" i="6"/>
  <c r="L2240" i="6"/>
  <c r="L2241" i="6"/>
  <c r="L2242" i="6"/>
  <c r="L2243" i="6"/>
  <c r="L2244" i="6"/>
  <c r="L2245" i="6"/>
  <c r="L2246" i="6"/>
  <c r="L2247" i="6"/>
  <c r="L2248" i="6"/>
  <c r="L2249" i="6"/>
  <c r="L2250" i="6"/>
  <c r="L2251" i="6"/>
  <c r="L2252" i="6"/>
  <c r="L2253" i="6"/>
  <c r="L2254" i="6"/>
  <c r="L2255" i="6"/>
  <c r="L2256" i="6"/>
  <c r="L2257" i="6"/>
  <c r="L2258" i="6"/>
  <c r="L2259" i="6"/>
  <c r="L2260" i="6"/>
  <c r="L2261" i="6"/>
  <c r="L2262" i="6"/>
  <c r="L2263" i="6"/>
  <c r="L2264" i="6"/>
  <c r="L2265" i="6"/>
  <c r="L2266" i="6"/>
  <c r="L2267" i="6"/>
  <c r="L2268" i="6"/>
  <c r="L2269" i="6"/>
  <c r="L2270" i="6"/>
  <c r="L2271" i="6"/>
  <c r="L2272" i="6"/>
  <c r="L2273" i="6"/>
  <c r="L2274" i="6"/>
  <c r="L2275" i="6"/>
  <c r="L2276" i="6"/>
  <c r="L2277" i="6"/>
  <c r="L2278" i="6"/>
  <c r="L2279" i="6"/>
  <c r="L2280" i="6"/>
  <c r="L2281" i="6"/>
  <c r="L2282" i="6"/>
  <c r="L2283" i="6"/>
  <c r="L2284" i="6"/>
  <c r="L2285" i="6"/>
  <c r="L2286" i="6"/>
  <c r="L2287" i="6"/>
  <c r="L2288" i="6"/>
  <c r="L2289" i="6"/>
  <c r="L2290" i="6"/>
  <c r="L2291" i="6"/>
  <c r="L2292" i="6"/>
  <c r="L2293" i="6"/>
  <c r="L2294" i="6"/>
  <c r="L2295" i="6"/>
  <c r="L2296" i="6"/>
  <c r="L2297" i="6"/>
  <c r="L2298" i="6"/>
  <c r="L2299" i="6"/>
  <c r="L2300" i="6"/>
  <c r="L2301" i="6"/>
  <c r="L2302" i="6"/>
  <c r="L2303" i="6"/>
  <c r="L2304" i="6"/>
  <c r="L2305" i="6"/>
  <c r="L2306" i="6"/>
  <c r="L2307" i="6"/>
  <c r="L2308" i="6"/>
  <c r="L2309" i="6"/>
  <c r="L2310" i="6"/>
  <c r="L2311" i="6"/>
  <c r="L2312" i="6"/>
  <c r="L2313" i="6"/>
  <c r="L2314" i="6"/>
  <c r="L2315" i="6"/>
  <c r="L2316" i="6"/>
  <c r="L2317" i="6"/>
  <c r="L2318" i="6"/>
  <c r="L2319" i="6"/>
  <c r="L2320" i="6"/>
  <c r="L2321" i="6"/>
  <c r="L2322" i="6"/>
  <c r="L2323" i="6"/>
  <c r="L2324" i="6"/>
  <c r="L2325" i="6"/>
  <c r="L2326" i="6"/>
  <c r="L2327" i="6"/>
  <c r="L2328" i="6"/>
  <c r="L2329" i="6"/>
  <c r="L2330" i="6"/>
  <c r="L2331" i="6"/>
  <c r="L2332" i="6"/>
  <c r="L2333" i="6"/>
  <c r="L2334" i="6"/>
  <c r="L2335" i="6"/>
  <c r="L2336" i="6"/>
  <c r="L2337" i="6"/>
  <c r="L2338" i="6"/>
  <c r="L2339" i="6"/>
  <c r="L2340" i="6"/>
  <c r="L2341" i="6"/>
  <c r="L2342" i="6"/>
  <c r="L2343" i="6"/>
  <c r="L2344" i="6"/>
  <c r="L2345" i="6"/>
  <c r="L2346" i="6"/>
  <c r="L2347" i="6"/>
  <c r="L2348" i="6"/>
  <c r="L2349" i="6"/>
  <c r="L2350" i="6"/>
  <c r="L2351" i="6"/>
  <c r="L2352" i="6"/>
  <c r="L2353" i="6"/>
  <c r="L2354" i="6"/>
  <c r="L2355" i="6"/>
  <c r="L2356" i="6"/>
  <c r="L2357" i="6"/>
  <c r="L2358" i="6"/>
  <c r="L2359" i="6"/>
  <c r="L2360" i="6"/>
  <c r="L2361" i="6"/>
  <c r="L2362" i="6"/>
  <c r="L2363" i="6"/>
  <c r="L2364" i="6"/>
  <c r="L2365" i="6"/>
  <c r="L2366" i="6"/>
  <c r="L2367" i="6"/>
  <c r="L2368" i="6"/>
  <c r="L2369" i="6"/>
  <c r="L2370" i="6"/>
  <c r="L2371" i="6"/>
  <c r="L2372" i="6"/>
  <c r="L2373" i="6"/>
  <c r="L2374" i="6"/>
  <c r="L2375" i="6"/>
  <c r="L2376" i="6"/>
  <c r="L2377" i="6"/>
  <c r="L2378" i="6"/>
  <c r="L2379" i="6"/>
  <c r="L2380" i="6"/>
  <c r="L2381" i="6"/>
  <c r="L2382" i="6"/>
  <c r="L2383" i="6"/>
  <c r="L2384" i="6"/>
  <c r="L2385" i="6"/>
  <c r="L2386" i="6"/>
  <c r="L2387" i="6"/>
  <c r="L2388" i="6"/>
  <c r="L2389" i="6"/>
  <c r="L2390" i="6"/>
  <c r="L2391" i="6"/>
  <c r="L2392" i="6"/>
  <c r="L2393" i="6"/>
  <c r="L2394" i="6"/>
  <c r="L2395" i="6"/>
  <c r="L2396" i="6"/>
  <c r="L2397" i="6"/>
  <c r="L2398" i="6"/>
  <c r="L2399" i="6"/>
  <c r="L2400" i="6"/>
  <c r="L2401" i="6"/>
  <c r="L2402" i="6"/>
  <c r="L2403" i="6"/>
  <c r="L2404" i="6"/>
  <c r="L2405" i="6"/>
  <c r="L2406" i="6"/>
  <c r="L2407" i="6"/>
  <c r="L2408" i="6"/>
  <c r="L2409" i="6"/>
  <c r="L2410" i="6"/>
  <c r="L2411" i="6"/>
  <c r="L2412" i="6"/>
  <c r="L2413" i="6"/>
  <c r="L2414" i="6"/>
  <c r="L2415" i="6"/>
  <c r="L2416" i="6"/>
  <c r="L2417" i="6"/>
  <c r="L2418" i="6"/>
  <c r="L2419" i="6"/>
  <c r="L2420" i="6"/>
  <c r="L2421" i="6"/>
  <c r="L2422" i="6"/>
  <c r="L2423" i="6"/>
  <c r="L2424" i="6"/>
  <c r="L2425" i="6"/>
  <c r="L2426" i="6"/>
  <c r="L2427" i="6"/>
  <c r="L2428" i="6"/>
  <c r="L2429" i="6"/>
  <c r="L2430" i="6"/>
  <c r="L2431" i="6"/>
  <c r="L2432" i="6"/>
  <c r="L2433" i="6"/>
  <c r="L2434" i="6"/>
  <c r="L2435" i="6"/>
  <c r="L2436" i="6"/>
  <c r="L2437" i="6"/>
  <c r="L2438" i="6"/>
  <c r="L2439" i="6"/>
  <c r="L2440" i="6"/>
  <c r="L2441" i="6"/>
  <c r="L2442" i="6"/>
  <c r="L2443" i="6"/>
  <c r="L2444" i="6"/>
  <c r="L2445" i="6"/>
  <c r="L2446" i="6"/>
  <c r="L2447" i="6"/>
  <c r="L2448" i="6"/>
  <c r="L2449" i="6"/>
  <c r="L2450" i="6"/>
  <c r="L2451" i="6"/>
  <c r="L2452" i="6"/>
  <c r="L2453" i="6"/>
  <c r="L2454" i="6"/>
  <c r="L2455" i="6"/>
  <c r="L2456" i="6"/>
  <c r="L2457" i="6"/>
  <c r="L2458" i="6"/>
  <c r="L2459" i="6"/>
  <c r="L2460" i="6"/>
  <c r="L2461" i="6"/>
  <c r="L2462" i="6"/>
  <c r="L2463" i="6"/>
  <c r="L2464" i="6"/>
  <c r="L2465" i="6"/>
  <c r="L2466" i="6"/>
  <c r="L2467" i="6"/>
  <c r="L2468" i="6"/>
  <c r="L2469" i="6"/>
  <c r="L2470" i="6"/>
  <c r="L2471" i="6"/>
  <c r="L2472" i="6"/>
  <c r="L2473" i="6"/>
  <c r="L2474" i="6"/>
  <c r="L2475" i="6"/>
  <c r="L2476" i="6"/>
  <c r="L2477" i="6"/>
  <c r="L2478" i="6"/>
  <c r="L2479" i="6"/>
  <c r="L2480" i="6"/>
  <c r="L2481" i="6"/>
  <c r="L2482" i="6"/>
  <c r="L2483" i="6"/>
  <c r="L2484" i="6"/>
  <c r="L2485" i="6"/>
  <c r="L2486" i="6"/>
  <c r="L2487" i="6"/>
  <c r="L2488" i="6"/>
  <c r="L2489" i="6"/>
  <c r="L2490" i="6"/>
  <c r="L2491" i="6"/>
  <c r="L2492" i="6"/>
  <c r="L2493" i="6"/>
  <c r="L2494" i="6"/>
  <c r="L2495" i="6"/>
  <c r="L2496" i="6"/>
  <c r="L2497" i="6"/>
  <c r="L2498" i="6"/>
  <c r="L2499" i="6"/>
  <c r="L2500" i="6"/>
  <c r="L2501" i="6"/>
  <c r="L2502" i="6"/>
  <c r="L2503" i="6"/>
  <c r="L2504" i="6"/>
  <c r="L2505" i="6"/>
  <c r="L2506" i="6"/>
  <c r="L2507" i="6"/>
  <c r="L2508" i="6"/>
  <c r="L2509" i="6"/>
  <c r="L2510" i="6"/>
  <c r="L2511" i="6"/>
  <c r="L2512" i="6"/>
  <c r="L2513" i="6"/>
  <c r="L2514" i="6"/>
  <c r="L2515" i="6"/>
  <c r="L2516" i="6"/>
  <c r="L2517" i="6"/>
  <c r="L2518" i="6"/>
  <c r="L2519" i="6"/>
  <c r="L2520" i="6"/>
  <c r="L2521" i="6"/>
  <c r="L2522" i="6"/>
  <c r="L2523" i="6"/>
  <c r="L2524" i="6"/>
  <c r="L2525" i="6"/>
  <c r="L2526" i="6"/>
  <c r="L2527" i="6"/>
  <c r="L2528" i="6"/>
  <c r="L2529" i="6"/>
  <c r="L2530" i="6"/>
  <c r="L2531" i="6"/>
  <c r="L2532" i="6"/>
  <c r="L2533" i="6"/>
  <c r="L2534" i="6"/>
  <c r="L2535" i="6"/>
  <c r="L2536" i="6"/>
  <c r="L2537" i="6"/>
  <c r="L2538" i="6"/>
  <c r="L2539" i="6"/>
  <c r="L2540" i="6"/>
  <c r="L2541" i="6"/>
  <c r="L2542" i="6"/>
  <c r="L2543" i="6"/>
  <c r="L2544" i="6"/>
  <c r="L2545" i="6"/>
  <c r="L2546" i="6"/>
  <c r="L2547" i="6"/>
  <c r="L2548" i="6"/>
  <c r="L2549" i="6"/>
  <c r="L2550" i="6"/>
  <c r="L2551" i="6"/>
  <c r="L2552" i="6"/>
  <c r="L2553" i="6"/>
  <c r="L2554" i="6"/>
  <c r="L2555" i="6"/>
  <c r="L2556" i="6"/>
  <c r="L2557" i="6"/>
  <c r="L2558" i="6"/>
  <c r="L2559" i="6"/>
  <c r="L2560" i="6"/>
  <c r="L2561" i="6"/>
  <c r="L2562" i="6"/>
  <c r="L2563" i="6"/>
  <c r="L2564" i="6"/>
  <c r="L2565" i="6"/>
  <c r="L2566" i="6"/>
  <c r="L2567" i="6"/>
  <c r="L2568" i="6"/>
  <c r="L2569" i="6"/>
  <c r="L2570" i="6"/>
  <c r="L2571" i="6"/>
  <c r="L2572" i="6"/>
  <c r="L2573" i="6"/>
  <c r="L2574" i="6"/>
  <c r="L2575" i="6"/>
  <c r="L2576" i="6"/>
  <c r="L2577" i="6"/>
  <c r="L2578" i="6"/>
  <c r="L2579" i="6"/>
  <c r="L2580" i="6"/>
  <c r="L2581" i="6"/>
  <c r="L2582" i="6"/>
  <c r="L2583" i="6"/>
  <c r="L2584" i="6"/>
  <c r="L2585" i="6"/>
  <c r="L2586" i="6"/>
  <c r="L2587" i="6"/>
  <c r="L2588" i="6"/>
  <c r="L2589" i="6"/>
  <c r="L2590" i="6"/>
  <c r="L2591" i="6"/>
  <c r="L2592" i="6"/>
  <c r="L2593" i="6"/>
  <c r="L2594" i="6"/>
  <c r="L2595" i="6"/>
  <c r="L2596" i="6"/>
  <c r="L2597" i="6"/>
  <c r="L2598" i="6"/>
  <c r="L2599" i="6"/>
  <c r="L2600" i="6"/>
  <c r="L2601" i="6"/>
  <c r="L2602" i="6"/>
  <c r="L2603" i="6"/>
  <c r="L2604" i="6"/>
  <c r="L2605" i="6"/>
  <c r="L2606" i="6"/>
  <c r="L2607" i="6"/>
  <c r="L2608" i="6"/>
  <c r="L2609" i="6"/>
  <c r="L2610" i="6"/>
  <c r="L2611" i="6"/>
  <c r="L2612" i="6"/>
  <c r="L2613" i="6"/>
  <c r="L2614" i="6"/>
  <c r="L2615" i="6"/>
  <c r="L2616" i="6"/>
  <c r="L2617" i="6"/>
  <c r="L2618" i="6"/>
  <c r="L2619" i="6"/>
  <c r="L2620" i="6"/>
  <c r="L2621" i="6"/>
  <c r="L2622" i="6"/>
  <c r="L2623" i="6"/>
  <c r="L2624" i="6"/>
  <c r="L2625" i="6"/>
  <c r="L2626" i="6"/>
  <c r="L2627" i="6"/>
  <c r="L2628" i="6"/>
  <c r="L2629" i="6"/>
  <c r="L2630" i="6"/>
  <c r="L2631" i="6"/>
  <c r="L2632" i="6"/>
  <c r="L2633" i="6"/>
  <c r="L2634" i="6"/>
  <c r="L2635" i="6"/>
  <c r="L2636" i="6"/>
  <c r="L2637" i="6"/>
  <c r="L2638" i="6"/>
  <c r="L2639" i="6"/>
  <c r="L2640" i="6"/>
  <c r="L2641" i="6"/>
  <c r="L2642" i="6"/>
  <c r="L2643" i="6"/>
  <c r="L2644" i="6"/>
  <c r="L2645" i="6"/>
  <c r="L2646" i="6"/>
  <c r="L2647" i="6"/>
  <c r="L2648" i="6"/>
  <c r="L2649" i="6"/>
  <c r="L2650" i="6"/>
  <c r="L2651" i="6"/>
  <c r="L2652" i="6"/>
  <c r="L2653" i="6"/>
  <c r="L2654" i="6"/>
  <c r="L2655" i="6"/>
  <c r="L2656" i="6"/>
  <c r="L2657" i="6"/>
  <c r="L2658" i="6"/>
  <c r="L2659" i="6"/>
  <c r="L2660" i="6"/>
  <c r="L2661" i="6"/>
  <c r="L2662" i="6"/>
  <c r="L2663" i="6"/>
  <c r="L2664" i="6"/>
  <c r="L2665" i="6"/>
  <c r="L2666" i="6"/>
  <c r="L2667" i="6"/>
  <c r="L2668" i="6"/>
  <c r="L2669" i="6"/>
  <c r="L2670" i="6"/>
  <c r="L2671" i="6"/>
  <c r="L2672" i="6"/>
  <c r="L2673" i="6"/>
  <c r="L2674" i="6"/>
  <c r="L2675" i="6"/>
  <c r="L2676" i="6"/>
  <c r="L2677" i="6"/>
  <c r="L2678" i="6"/>
  <c r="L2679" i="6"/>
  <c r="L2680" i="6"/>
  <c r="L2681" i="6"/>
  <c r="L2682" i="6"/>
  <c r="L2683" i="6"/>
  <c r="L2684" i="6"/>
  <c r="L2685" i="6"/>
  <c r="L2686" i="6"/>
  <c r="L2687" i="6"/>
  <c r="L2688" i="6"/>
  <c r="L2689" i="6"/>
  <c r="L2690" i="6"/>
  <c r="L2691" i="6"/>
  <c r="L2692" i="6"/>
  <c r="L2693" i="6"/>
  <c r="L2694" i="6"/>
  <c r="L2695" i="6"/>
  <c r="L2696" i="6"/>
  <c r="L2697" i="6"/>
  <c r="L2698" i="6"/>
  <c r="L2699" i="6"/>
  <c r="L2700" i="6"/>
  <c r="L2701" i="6"/>
  <c r="L2702" i="6"/>
  <c r="L2703" i="6"/>
  <c r="L2704" i="6"/>
  <c r="L2705" i="6"/>
  <c r="L2706" i="6"/>
  <c r="L2707" i="6"/>
  <c r="L2708" i="6"/>
  <c r="L2709" i="6"/>
  <c r="L2710" i="6"/>
  <c r="L2711" i="6"/>
  <c r="L2712" i="6"/>
  <c r="L2713" i="6"/>
  <c r="L2714" i="6"/>
  <c r="L2715" i="6"/>
  <c r="L2716" i="6"/>
  <c r="L2717" i="6"/>
  <c r="L2718" i="6"/>
  <c r="L2719" i="6"/>
  <c r="L2720" i="6"/>
  <c r="L2721" i="6"/>
  <c r="L2722" i="6"/>
  <c r="L2723" i="6"/>
  <c r="L2724" i="6"/>
  <c r="L2725" i="6"/>
  <c r="L2726" i="6"/>
  <c r="L2727" i="6"/>
  <c r="L2728" i="6"/>
  <c r="L2729" i="6"/>
  <c r="L2730" i="6"/>
  <c r="L2731" i="6"/>
  <c r="L2732" i="6"/>
  <c r="L2733" i="6"/>
  <c r="L2734" i="6"/>
  <c r="L2735" i="6"/>
  <c r="L2736" i="6"/>
  <c r="L2737" i="6"/>
  <c r="L2738" i="6"/>
  <c r="L2739" i="6"/>
  <c r="L2740" i="6"/>
  <c r="L2741" i="6"/>
  <c r="L2742" i="6"/>
  <c r="L2743" i="6"/>
  <c r="L2744" i="6"/>
  <c r="L2745" i="6"/>
  <c r="L2746" i="6"/>
  <c r="L2747" i="6"/>
  <c r="L2748" i="6"/>
  <c r="L2749" i="6"/>
  <c r="L2750" i="6"/>
  <c r="L2751" i="6"/>
  <c r="L2752" i="6"/>
  <c r="L2753" i="6"/>
  <c r="L2754" i="6"/>
  <c r="L2755" i="6"/>
  <c r="L2756" i="6"/>
  <c r="L2757" i="6"/>
  <c r="L2758" i="6"/>
  <c r="L2759" i="6"/>
  <c r="L2760" i="6"/>
  <c r="L2761" i="6"/>
  <c r="L2762" i="6"/>
  <c r="L2763" i="6"/>
  <c r="L2764" i="6"/>
  <c r="L2765" i="6"/>
  <c r="L2766" i="6"/>
  <c r="L2767" i="6"/>
  <c r="L2768" i="6"/>
  <c r="L2769" i="6"/>
  <c r="L2770" i="6"/>
  <c r="L2771" i="6"/>
  <c r="L2772" i="6"/>
  <c r="L2773" i="6"/>
  <c r="L2774" i="6"/>
  <c r="L2775" i="6"/>
  <c r="L2776" i="6"/>
  <c r="L2777" i="6"/>
  <c r="L2778" i="6"/>
  <c r="L2779" i="6"/>
  <c r="L2780" i="6"/>
  <c r="L2781" i="6"/>
  <c r="L2782" i="6"/>
  <c r="L2783" i="6"/>
  <c r="L2784" i="6"/>
  <c r="L2785" i="6"/>
  <c r="L2786" i="6"/>
  <c r="L2787" i="6"/>
  <c r="L2788" i="6"/>
  <c r="L2789" i="6"/>
  <c r="L2790" i="6"/>
  <c r="L2791" i="6"/>
  <c r="L2792" i="6"/>
  <c r="L2793" i="6"/>
  <c r="L2794" i="6"/>
  <c r="L2795" i="6"/>
  <c r="L2796" i="6"/>
  <c r="L2797" i="6"/>
  <c r="L2798" i="6"/>
  <c r="L2799" i="6"/>
  <c r="L2800" i="6"/>
  <c r="L2801" i="6"/>
  <c r="L2802" i="6"/>
  <c r="L2803" i="6"/>
  <c r="L2804" i="6"/>
  <c r="L2805" i="6"/>
  <c r="L2806" i="6"/>
  <c r="L2807" i="6"/>
  <c r="L2808" i="6"/>
  <c r="L2809" i="6"/>
  <c r="L2810" i="6"/>
  <c r="L2811" i="6"/>
  <c r="L2812" i="6"/>
  <c r="L2813" i="6"/>
  <c r="L2814" i="6"/>
  <c r="L2815" i="6"/>
  <c r="L2816" i="6"/>
  <c r="L2817" i="6"/>
  <c r="L2818" i="6"/>
  <c r="L2819" i="6"/>
  <c r="L2820" i="6"/>
  <c r="L2821" i="6"/>
  <c r="L2822" i="6"/>
  <c r="L2823" i="6"/>
  <c r="L2824" i="6"/>
  <c r="L2825" i="6"/>
  <c r="L2826" i="6"/>
  <c r="L2827" i="6"/>
  <c r="L2828" i="6"/>
  <c r="L2829" i="6"/>
  <c r="L2830" i="6"/>
  <c r="L2831" i="6"/>
  <c r="L2832" i="6"/>
  <c r="L2833" i="6"/>
  <c r="L2834" i="6"/>
  <c r="L2835" i="6"/>
  <c r="L2836" i="6"/>
  <c r="L2837" i="6"/>
  <c r="L2838" i="6"/>
  <c r="L2839" i="6"/>
  <c r="L2840" i="6"/>
  <c r="L2841" i="6"/>
  <c r="L2842" i="6"/>
  <c r="L2843" i="6"/>
  <c r="L2844" i="6"/>
  <c r="L2845" i="6"/>
  <c r="L2846" i="6"/>
  <c r="L2847" i="6"/>
  <c r="L2848" i="6"/>
  <c r="L2849" i="6"/>
  <c r="L2850" i="6"/>
  <c r="L2851" i="6"/>
  <c r="L2852" i="6"/>
  <c r="L2853" i="6"/>
  <c r="L2854" i="6"/>
  <c r="L2855" i="6"/>
  <c r="L2856" i="6"/>
  <c r="L2857" i="6"/>
  <c r="L2858" i="6"/>
  <c r="L2859" i="6"/>
  <c r="L2860" i="6"/>
  <c r="L2861" i="6"/>
  <c r="L2862" i="6"/>
  <c r="L2863" i="6"/>
  <c r="L2864" i="6"/>
  <c r="L2865" i="6"/>
  <c r="L2866" i="6"/>
  <c r="L2867" i="6"/>
  <c r="L2868" i="6"/>
  <c r="L2869" i="6"/>
  <c r="L2870" i="6"/>
  <c r="L2871" i="6"/>
  <c r="L2872" i="6"/>
  <c r="L2873" i="6"/>
  <c r="L2874" i="6"/>
  <c r="L2875" i="6"/>
  <c r="L2876" i="6"/>
  <c r="L2877" i="6"/>
  <c r="L2878" i="6"/>
  <c r="L2879" i="6"/>
  <c r="L2880" i="6"/>
  <c r="L2881" i="6"/>
  <c r="L2882" i="6"/>
  <c r="L2883" i="6"/>
  <c r="L2884" i="6"/>
  <c r="L2885" i="6"/>
  <c r="L2886" i="6"/>
  <c r="L2887" i="6"/>
  <c r="L2888" i="6"/>
  <c r="L2889" i="6"/>
  <c r="L2890" i="6"/>
  <c r="L2891" i="6"/>
  <c r="L2892" i="6"/>
  <c r="L2893" i="6"/>
  <c r="L2894" i="6"/>
  <c r="L2895" i="6"/>
  <c r="L2896" i="6"/>
  <c r="L2897" i="6"/>
  <c r="L2898" i="6"/>
  <c r="L2899" i="6"/>
  <c r="L2900" i="6"/>
  <c r="L2901" i="6"/>
  <c r="L2902" i="6"/>
  <c r="L2903" i="6"/>
  <c r="L2904" i="6"/>
  <c r="L2905" i="6"/>
  <c r="L2906" i="6"/>
  <c r="L2907" i="6"/>
  <c r="L2908" i="6"/>
  <c r="L2909" i="6"/>
  <c r="L2910" i="6"/>
  <c r="L2911" i="6"/>
  <c r="L2912" i="6"/>
  <c r="L2913" i="6"/>
  <c r="L2914" i="6"/>
  <c r="L2915" i="6"/>
  <c r="L2916" i="6"/>
  <c r="L2917" i="6"/>
  <c r="L2918" i="6"/>
  <c r="L2919" i="6"/>
  <c r="L2920" i="6"/>
  <c r="L2921" i="6"/>
  <c r="L2922" i="6"/>
  <c r="L2923" i="6"/>
  <c r="L2924" i="6"/>
  <c r="L2925" i="6"/>
  <c r="L2926" i="6"/>
  <c r="L2927" i="6"/>
  <c r="L2928" i="6"/>
  <c r="L2929" i="6"/>
  <c r="L2930" i="6"/>
  <c r="L2931" i="6"/>
  <c r="L2932" i="6"/>
  <c r="L2933" i="6"/>
  <c r="L2934" i="6"/>
  <c r="L2935" i="6"/>
  <c r="L2936" i="6"/>
  <c r="L2937" i="6"/>
  <c r="L2938" i="6"/>
  <c r="L2939" i="6"/>
  <c r="L2940" i="6"/>
  <c r="L2941" i="6"/>
  <c r="L2942" i="6"/>
  <c r="L2943" i="6"/>
  <c r="L2944" i="6"/>
  <c r="L2945" i="6"/>
  <c r="L2946" i="6"/>
  <c r="L2947" i="6"/>
  <c r="L2948" i="6"/>
  <c r="L2949" i="6"/>
  <c r="L2950" i="6"/>
  <c r="L2951" i="6"/>
  <c r="L2952" i="6"/>
  <c r="L2953" i="6"/>
  <c r="L2954" i="6"/>
  <c r="L2955" i="6"/>
  <c r="L2956" i="6"/>
  <c r="L2957" i="6"/>
  <c r="L2958" i="6"/>
  <c r="L2959" i="6"/>
  <c r="L2960" i="6"/>
  <c r="L2961" i="6"/>
  <c r="L2962" i="6"/>
  <c r="L2963" i="6"/>
  <c r="L2964" i="6"/>
  <c r="L2965" i="6"/>
  <c r="L2966" i="6"/>
  <c r="L2967" i="6"/>
  <c r="L2968" i="6"/>
  <c r="L2969" i="6"/>
  <c r="L2970" i="6"/>
  <c r="L2971" i="6"/>
  <c r="L2972" i="6"/>
  <c r="L2973" i="6"/>
  <c r="L2974" i="6"/>
  <c r="L2975" i="6"/>
  <c r="L2976" i="6"/>
  <c r="L2977" i="6"/>
  <c r="L2978" i="6"/>
  <c r="L2979" i="6"/>
  <c r="L2980" i="6"/>
  <c r="L2981" i="6"/>
  <c r="L2982" i="6"/>
  <c r="L2983" i="6"/>
  <c r="L2984" i="6"/>
  <c r="L2985" i="6"/>
  <c r="L2986" i="6"/>
  <c r="L2987" i="6"/>
  <c r="L2988" i="6"/>
  <c r="L2989" i="6"/>
  <c r="L2990" i="6"/>
  <c r="L2991" i="6"/>
  <c r="L2992" i="6"/>
  <c r="L2993" i="6"/>
  <c r="L2994" i="6"/>
  <c r="L2995" i="6"/>
  <c r="L2996" i="6"/>
  <c r="L2997" i="6"/>
  <c r="L2998" i="6"/>
  <c r="L2999" i="6"/>
  <c r="L3000" i="6"/>
  <c r="L3001" i="6"/>
  <c r="L3002" i="6"/>
  <c r="L3003" i="6"/>
  <c r="L3004" i="6"/>
  <c r="L3005" i="6"/>
  <c r="L3006" i="6"/>
  <c r="L3007" i="6"/>
  <c r="L3008" i="6"/>
  <c r="L3009" i="6"/>
  <c r="L3010" i="6"/>
  <c r="L3011" i="6"/>
  <c r="L3012" i="6"/>
  <c r="L3013" i="6"/>
  <c r="L3014" i="6"/>
  <c r="L3015" i="6"/>
  <c r="L3016" i="6"/>
  <c r="L3017" i="6"/>
  <c r="L3018" i="6"/>
  <c r="L3019" i="6"/>
  <c r="L3020" i="6"/>
  <c r="L3021" i="6"/>
  <c r="L3022" i="6"/>
  <c r="L3023" i="6"/>
  <c r="L3024" i="6"/>
  <c r="L3025" i="6"/>
  <c r="L3026" i="6"/>
  <c r="L3027" i="6"/>
  <c r="L3028" i="6"/>
  <c r="L3029" i="6"/>
  <c r="L3030" i="6"/>
  <c r="L3031" i="6"/>
  <c r="L3032" i="6"/>
  <c r="L3033" i="6"/>
  <c r="L3034" i="6"/>
  <c r="L3035" i="6"/>
  <c r="L3036" i="6"/>
  <c r="L3037" i="6"/>
  <c r="L3038" i="6"/>
  <c r="L3039" i="6"/>
  <c r="L3040" i="6"/>
  <c r="L3041" i="6"/>
  <c r="L3042" i="6"/>
  <c r="L3043" i="6"/>
  <c r="L3044" i="6"/>
  <c r="L3045" i="6"/>
  <c r="L3046" i="6"/>
  <c r="L3047" i="6"/>
  <c r="L3048" i="6"/>
  <c r="L3049" i="6"/>
  <c r="L3050" i="6"/>
  <c r="L3051" i="6"/>
  <c r="L3052" i="6"/>
  <c r="L3053" i="6"/>
  <c r="L3054" i="6"/>
  <c r="L3055" i="6"/>
  <c r="L3056" i="6"/>
  <c r="L3057" i="6"/>
  <c r="L3058" i="6"/>
  <c r="L3059" i="6"/>
  <c r="L3060" i="6"/>
  <c r="L3061" i="6"/>
  <c r="L3062" i="6"/>
  <c r="L3063" i="6"/>
  <c r="L3064" i="6"/>
  <c r="L3065" i="6"/>
  <c r="L3066" i="6"/>
  <c r="L3067" i="6"/>
  <c r="L3068" i="6"/>
  <c r="L3069" i="6"/>
  <c r="L3070" i="6"/>
  <c r="L3071" i="6"/>
  <c r="L3072" i="6"/>
  <c r="L3073" i="6"/>
  <c r="L3074" i="6"/>
  <c r="L3075" i="6"/>
  <c r="L3076" i="6"/>
  <c r="L3077" i="6"/>
  <c r="L3078" i="6"/>
  <c r="L3079" i="6"/>
  <c r="L3080" i="6"/>
  <c r="L3081" i="6"/>
  <c r="L3082" i="6"/>
  <c r="L3083" i="6"/>
  <c r="L3084" i="6"/>
  <c r="L3085" i="6"/>
  <c r="L3086" i="6"/>
  <c r="L3087" i="6"/>
  <c r="L3088" i="6"/>
  <c r="L3089" i="6"/>
  <c r="L3090" i="6"/>
  <c r="L3091" i="6"/>
  <c r="L3092" i="6"/>
  <c r="L3093" i="6"/>
  <c r="L3094" i="6"/>
  <c r="L3095" i="6"/>
  <c r="L3096" i="6"/>
  <c r="L3097" i="6"/>
  <c r="L3098" i="6"/>
  <c r="L3099" i="6"/>
  <c r="L3100" i="6"/>
  <c r="L3101" i="6"/>
  <c r="L3102" i="6"/>
  <c r="L3103" i="6"/>
  <c r="L3104" i="6"/>
  <c r="L3105" i="6"/>
  <c r="L3106" i="6"/>
  <c r="L3107" i="6"/>
  <c r="L3108" i="6"/>
  <c r="L3109" i="6"/>
  <c r="L3110" i="6"/>
  <c r="L3111" i="6"/>
  <c r="L3112" i="6"/>
  <c r="L3113" i="6"/>
  <c r="L3114" i="6"/>
  <c r="L3115" i="6"/>
  <c r="L3116" i="6"/>
  <c r="L3117" i="6"/>
  <c r="L3118" i="6"/>
  <c r="L3119" i="6"/>
  <c r="L3120" i="6"/>
  <c r="L3121" i="6"/>
  <c r="L3122" i="6"/>
  <c r="L3123" i="6"/>
  <c r="L3124" i="6"/>
  <c r="L3125" i="6"/>
  <c r="L3126" i="6"/>
  <c r="L3127" i="6"/>
  <c r="L3128" i="6"/>
  <c r="L3129" i="6"/>
  <c r="L3130" i="6"/>
  <c r="L3131" i="6"/>
  <c r="L3132" i="6"/>
  <c r="L3133" i="6"/>
  <c r="L3134" i="6"/>
  <c r="L3135" i="6"/>
  <c r="L3136" i="6"/>
  <c r="L3137" i="6"/>
  <c r="L3138" i="6"/>
  <c r="L3139" i="6"/>
  <c r="L3140" i="6"/>
  <c r="L3141" i="6"/>
  <c r="L3142" i="6"/>
  <c r="L3143" i="6"/>
  <c r="L3144" i="6"/>
  <c r="L3145" i="6"/>
  <c r="L3146" i="6"/>
  <c r="L3147" i="6"/>
  <c r="L3148" i="6"/>
  <c r="L3149" i="6"/>
  <c r="L3150" i="6"/>
  <c r="L3151" i="6"/>
  <c r="L3152" i="6"/>
  <c r="L3153" i="6"/>
  <c r="L3154" i="6"/>
  <c r="L3155" i="6"/>
  <c r="L3156" i="6"/>
  <c r="L3157" i="6"/>
  <c r="L3158" i="6"/>
  <c r="L3159" i="6"/>
  <c r="L3160" i="6"/>
  <c r="L3161" i="6"/>
  <c r="L3162" i="6"/>
  <c r="L3163" i="6"/>
  <c r="L3164" i="6"/>
  <c r="L3165" i="6"/>
  <c r="L3166" i="6"/>
  <c r="L3167" i="6"/>
  <c r="L3168" i="6"/>
  <c r="L3169" i="6"/>
  <c r="L3170" i="6"/>
  <c r="L3171" i="6"/>
  <c r="L3172" i="6"/>
  <c r="L3173" i="6"/>
  <c r="L3174" i="6"/>
  <c r="L3175" i="6"/>
  <c r="L3176" i="6"/>
  <c r="L3177" i="6"/>
  <c r="L3178" i="6"/>
  <c r="L3179" i="6"/>
  <c r="L3180" i="6"/>
  <c r="L3181" i="6"/>
  <c r="L3182" i="6"/>
  <c r="L3183" i="6"/>
  <c r="L3184" i="6"/>
  <c r="L3185" i="6"/>
  <c r="L3186" i="6"/>
  <c r="L3187" i="6"/>
  <c r="L3188" i="6"/>
  <c r="L3189" i="6"/>
  <c r="L3190" i="6"/>
  <c r="L3191" i="6"/>
  <c r="L3192" i="6"/>
  <c r="L3193" i="6"/>
  <c r="L3194" i="6"/>
  <c r="L3195" i="6"/>
  <c r="L3196" i="6"/>
  <c r="L3197" i="6"/>
  <c r="L3198" i="6"/>
  <c r="L3199" i="6"/>
  <c r="L3200" i="6"/>
  <c r="L3201" i="6"/>
  <c r="L3202" i="6"/>
  <c r="L3203" i="6"/>
  <c r="L3204" i="6"/>
  <c r="L3205" i="6"/>
  <c r="L3206" i="6"/>
  <c r="L3207" i="6"/>
  <c r="L3208" i="6"/>
  <c r="L3209" i="6"/>
  <c r="L3210" i="6"/>
  <c r="L3211" i="6"/>
  <c r="L3212" i="6"/>
  <c r="L3213" i="6"/>
  <c r="L3214" i="6"/>
  <c r="L3215" i="6"/>
  <c r="L3216" i="6"/>
  <c r="L3217" i="6"/>
  <c r="L3218" i="6"/>
  <c r="L3219" i="6"/>
  <c r="L3220" i="6"/>
  <c r="L3221" i="6"/>
  <c r="L3222" i="6"/>
  <c r="L3223" i="6"/>
  <c r="L3224" i="6"/>
  <c r="L3225" i="6"/>
  <c r="L3226" i="6"/>
  <c r="L3227" i="6"/>
  <c r="L3228" i="6"/>
  <c r="L3229" i="6"/>
  <c r="L3230" i="6"/>
  <c r="L3231" i="6"/>
  <c r="L3232" i="6"/>
  <c r="L3233" i="6"/>
  <c r="L3234" i="6"/>
  <c r="L3235" i="6"/>
  <c r="L3236" i="6"/>
  <c r="L3237" i="6"/>
  <c r="L3238" i="6"/>
  <c r="L3239" i="6"/>
  <c r="L3240" i="6"/>
  <c r="L3241" i="6"/>
  <c r="L3242" i="6"/>
  <c r="L3243" i="6"/>
  <c r="L3244" i="6"/>
  <c r="L3245" i="6"/>
  <c r="L3246" i="6"/>
  <c r="L3247" i="6"/>
  <c r="L3248" i="6"/>
  <c r="L3249" i="6"/>
  <c r="L3250" i="6"/>
  <c r="L3251" i="6"/>
  <c r="L3252" i="6"/>
  <c r="L3253" i="6"/>
  <c r="L3254" i="6"/>
  <c r="L3255" i="6"/>
  <c r="L3256" i="6"/>
  <c r="L3257" i="6"/>
  <c r="L3258" i="6"/>
  <c r="L3259" i="6"/>
  <c r="L3260" i="6"/>
  <c r="L3261" i="6"/>
  <c r="L3262" i="6"/>
  <c r="L3263" i="6"/>
  <c r="L3264" i="6"/>
  <c r="L3265" i="6"/>
  <c r="L3266" i="6"/>
  <c r="L3267" i="6"/>
  <c r="L3268" i="6"/>
  <c r="L3269" i="6"/>
  <c r="L3270" i="6"/>
  <c r="L3271" i="6"/>
  <c r="L3272" i="6"/>
  <c r="L3273" i="6"/>
  <c r="L3274" i="6"/>
  <c r="L3275" i="6"/>
  <c r="L3276" i="6"/>
  <c r="L3277" i="6"/>
  <c r="L3278" i="6"/>
  <c r="L3279" i="6"/>
  <c r="L3280" i="6"/>
  <c r="L3281" i="6"/>
  <c r="L3282" i="6"/>
  <c r="L3283" i="6"/>
  <c r="L3284" i="6"/>
  <c r="L3285" i="6"/>
  <c r="L3286" i="6"/>
  <c r="L3287" i="6"/>
  <c r="L3288" i="6"/>
  <c r="L3289" i="6"/>
  <c r="L3290" i="6"/>
  <c r="L3291" i="6"/>
  <c r="L3292" i="6"/>
  <c r="L3293" i="6"/>
  <c r="L3294" i="6"/>
  <c r="L3295" i="6"/>
  <c r="L3296" i="6"/>
  <c r="L3297" i="6"/>
  <c r="L3298" i="6"/>
  <c r="L3299" i="6"/>
  <c r="L3300" i="6"/>
  <c r="L3301" i="6"/>
  <c r="L3302" i="6"/>
  <c r="L3303" i="6"/>
  <c r="L3304" i="6"/>
  <c r="L3305" i="6"/>
  <c r="L3306" i="6"/>
  <c r="L3307" i="6"/>
  <c r="L3308" i="6"/>
  <c r="L3309" i="6"/>
  <c r="L3310" i="6"/>
  <c r="L3311" i="6"/>
  <c r="L3312" i="6"/>
  <c r="L3313" i="6"/>
  <c r="L3314" i="6"/>
  <c r="L3315" i="6"/>
  <c r="L3316" i="6"/>
  <c r="L3317" i="6"/>
  <c r="L3318" i="6"/>
  <c r="L3319" i="6"/>
  <c r="L3320" i="6"/>
  <c r="L3321" i="6"/>
  <c r="L3322" i="6"/>
  <c r="L3323" i="6"/>
  <c r="L3324" i="6"/>
  <c r="L3325" i="6"/>
  <c r="L3326" i="6"/>
  <c r="L3327" i="6"/>
  <c r="L3328" i="6"/>
  <c r="L3329" i="6"/>
  <c r="L3330" i="6"/>
  <c r="L3331" i="6"/>
  <c r="L3332" i="6"/>
  <c r="L3333" i="6"/>
  <c r="L3334" i="6"/>
  <c r="L3335" i="6"/>
  <c r="L3336" i="6"/>
  <c r="L3337" i="6"/>
  <c r="L3338" i="6"/>
  <c r="L3339" i="6"/>
  <c r="L3340" i="6"/>
  <c r="L3341" i="6"/>
  <c r="L3342" i="6"/>
  <c r="L3343" i="6"/>
  <c r="L3344" i="6"/>
  <c r="L3345" i="6"/>
  <c r="L3346" i="6"/>
  <c r="L3347" i="6"/>
  <c r="L3348" i="6"/>
  <c r="L3349" i="6"/>
  <c r="L3350" i="6"/>
  <c r="L3351" i="6"/>
  <c r="L3352" i="6"/>
  <c r="L3353" i="6"/>
  <c r="L3354" i="6"/>
  <c r="L3355" i="6"/>
  <c r="L3356" i="6"/>
  <c r="L3357" i="6"/>
  <c r="L3358" i="6"/>
  <c r="L3359" i="6"/>
  <c r="L3360" i="6"/>
  <c r="L3361" i="6"/>
  <c r="L3362" i="6"/>
  <c r="L3363" i="6"/>
  <c r="L3364" i="6"/>
  <c r="L3365" i="6"/>
  <c r="L3366" i="6"/>
  <c r="L3367" i="6"/>
  <c r="L3368" i="6"/>
  <c r="L3369" i="6"/>
  <c r="L3370" i="6"/>
  <c r="L3371" i="6"/>
  <c r="L3372" i="6"/>
  <c r="L3373" i="6"/>
  <c r="L3374" i="6"/>
  <c r="L3375" i="6"/>
  <c r="L3376" i="6"/>
  <c r="L3377" i="6"/>
  <c r="L3378" i="6"/>
  <c r="L3379" i="6"/>
  <c r="L3380" i="6"/>
  <c r="L3381" i="6"/>
  <c r="L3382" i="6"/>
  <c r="L3383" i="6"/>
  <c r="L3384" i="6"/>
  <c r="L3385" i="6"/>
  <c r="L3386" i="6"/>
  <c r="L3387" i="6"/>
  <c r="L3388" i="6"/>
  <c r="L3389" i="6"/>
  <c r="L3390" i="6"/>
  <c r="L3391" i="6"/>
  <c r="L3392" i="6"/>
  <c r="L3393" i="6"/>
  <c r="L3394" i="6"/>
  <c r="L3395" i="6"/>
  <c r="L3396" i="6"/>
  <c r="L3397" i="6"/>
  <c r="L3398" i="6"/>
  <c r="L3399" i="6"/>
  <c r="L3400" i="6"/>
  <c r="L3401" i="6"/>
  <c r="L3402" i="6"/>
  <c r="L3403" i="6"/>
  <c r="L3404" i="6"/>
  <c r="L3405" i="6"/>
  <c r="L3406" i="6"/>
  <c r="L3407" i="6"/>
  <c r="L3408" i="6"/>
  <c r="L3409" i="6"/>
  <c r="L3410" i="6"/>
  <c r="L3411" i="6"/>
  <c r="L3412" i="6"/>
  <c r="L3413" i="6"/>
  <c r="L3414" i="6"/>
  <c r="L3415" i="6"/>
  <c r="L3416" i="6"/>
  <c r="L3417" i="6"/>
  <c r="L3418" i="6"/>
  <c r="L3419" i="6"/>
  <c r="L3420" i="6"/>
  <c r="L3421" i="6"/>
  <c r="L3422" i="6"/>
  <c r="L3423" i="6"/>
  <c r="L3424" i="6"/>
  <c r="L3425" i="6"/>
  <c r="L3426" i="6"/>
  <c r="L3427" i="6"/>
  <c r="L3428" i="6"/>
  <c r="L3429" i="6"/>
  <c r="L3430" i="6"/>
  <c r="L3431" i="6"/>
  <c r="L3432" i="6"/>
  <c r="L3433" i="6"/>
  <c r="L3434" i="6"/>
  <c r="L3435" i="6"/>
  <c r="L3436" i="6"/>
  <c r="L3437" i="6"/>
  <c r="L3438" i="6"/>
  <c r="L3439" i="6"/>
  <c r="L3440" i="6"/>
  <c r="L3441" i="6"/>
  <c r="L3442" i="6"/>
  <c r="L3443" i="6"/>
  <c r="L3444" i="6"/>
  <c r="L3445" i="6"/>
  <c r="L3446" i="6"/>
  <c r="L3447" i="6"/>
  <c r="L3448" i="6"/>
  <c r="L3449" i="6"/>
  <c r="L3450" i="6"/>
  <c r="L3451" i="6"/>
  <c r="L3452" i="6"/>
  <c r="L3453" i="6"/>
  <c r="L3454" i="6"/>
  <c r="L3455" i="6"/>
  <c r="L3456" i="6"/>
  <c r="L3457" i="6"/>
  <c r="L3458" i="6"/>
  <c r="L3459" i="6"/>
  <c r="L3460" i="6"/>
  <c r="L3461" i="6"/>
  <c r="L3462" i="6"/>
  <c r="L3463" i="6"/>
  <c r="L3464" i="6"/>
  <c r="L3465" i="6"/>
  <c r="L3466" i="6"/>
  <c r="L3467" i="6"/>
  <c r="L3468" i="6"/>
  <c r="L3469" i="6"/>
  <c r="L3470" i="6"/>
  <c r="L3471" i="6"/>
  <c r="L3472" i="6"/>
  <c r="L3473" i="6"/>
  <c r="L3474" i="6"/>
  <c r="L3475" i="6"/>
  <c r="L3476" i="6"/>
  <c r="L3477" i="6"/>
  <c r="L3478" i="6"/>
  <c r="L3479" i="6"/>
  <c r="L3480" i="6"/>
  <c r="L3481" i="6"/>
  <c r="L3482" i="6"/>
  <c r="L3483" i="6"/>
  <c r="L3484" i="6"/>
  <c r="L3485" i="6"/>
  <c r="L3486" i="6"/>
  <c r="L3487" i="6"/>
  <c r="L3488" i="6"/>
  <c r="L3489" i="6"/>
  <c r="L3490" i="6"/>
  <c r="L3491" i="6"/>
  <c r="L3492" i="6"/>
  <c r="L3493" i="6"/>
  <c r="L3494" i="6"/>
  <c r="L3495" i="6"/>
  <c r="L3496" i="6"/>
  <c r="L3497" i="6"/>
  <c r="L3498" i="6"/>
  <c r="L3499" i="6"/>
  <c r="L3500" i="6"/>
  <c r="L3501" i="6"/>
  <c r="L3502" i="6"/>
  <c r="L3503" i="6"/>
  <c r="L3504" i="6"/>
  <c r="L3505" i="6"/>
  <c r="L3506" i="6"/>
  <c r="L3507" i="6"/>
  <c r="L3508" i="6"/>
  <c r="L3509" i="6"/>
  <c r="L3510" i="6"/>
  <c r="L3511" i="6"/>
  <c r="L3512" i="6"/>
  <c r="L3513" i="6"/>
  <c r="L3514" i="6"/>
  <c r="L3515" i="6"/>
  <c r="L3516" i="6"/>
  <c r="L3517" i="6"/>
  <c r="L3518" i="6"/>
  <c r="L3519" i="6"/>
  <c r="L3520" i="6"/>
  <c r="L3521" i="6"/>
  <c r="L3522" i="6"/>
  <c r="L3523" i="6"/>
  <c r="L3524" i="6"/>
  <c r="L3525" i="6"/>
  <c r="L3526" i="6"/>
  <c r="L3527" i="6"/>
  <c r="L3528" i="6"/>
  <c r="L3529" i="6"/>
  <c r="L3530" i="6"/>
  <c r="L3531" i="6"/>
  <c r="L3532" i="6"/>
  <c r="L3533" i="6"/>
  <c r="L3534" i="6"/>
  <c r="L3535" i="6"/>
  <c r="L3536" i="6"/>
  <c r="L3537" i="6"/>
  <c r="L3538" i="6"/>
  <c r="L3539" i="6"/>
  <c r="L3540" i="6"/>
  <c r="L3541" i="6"/>
  <c r="L3542" i="6"/>
  <c r="L3543" i="6"/>
  <c r="L3544" i="6"/>
  <c r="L3545" i="6"/>
  <c r="L3546" i="6"/>
  <c r="L3547" i="6"/>
  <c r="L3548" i="6"/>
  <c r="L3549" i="6"/>
  <c r="L3550" i="6"/>
  <c r="L3551" i="6"/>
  <c r="L3552" i="6"/>
  <c r="L3553" i="6"/>
  <c r="L3554" i="6"/>
  <c r="L3555" i="6"/>
  <c r="L3556" i="6"/>
  <c r="L3557" i="6"/>
  <c r="L3558" i="6"/>
  <c r="L3559" i="6"/>
  <c r="L3560" i="6"/>
  <c r="L3561" i="6"/>
  <c r="L3562" i="6"/>
  <c r="L3563" i="6"/>
  <c r="L3564" i="6"/>
  <c r="L3565" i="6"/>
  <c r="L3566" i="6"/>
  <c r="L3567" i="6"/>
  <c r="L3568" i="6"/>
  <c r="L3569" i="6"/>
  <c r="L3570" i="6"/>
  <c r="L3571" i="6"/>
  <c r="L3572" i="6"/>
  <c r="L3573" i="6"/>
  <c r="L3574" i="6"/>
  <c r="L3575" i="6"/>
  <c r="L3576" i="6"/>
  <c r="L3577" i="6"/>
  <c r="L3578" i="6"/>
  <c r="L3579" i="6"/>
  <c r="L3580" i="6"/>
  <c r="L3581" i="6"/>
  <c r="L3582" i="6"/>
  <c r="L3583" i="6"/>
  <c r="L3584" i="6"/>
  <c r="L3585" i="6"/>
  <c r="L3586" i="6"/>
  <c r="L3587" i="6"/>
  <c r="L3588" i="6"/>
  <c r="L3589" i="6"/>
  <c r="L3590" i="6"/>
  <c r="L3591" i="6"/>
  <c r="L3592" i="6"/>
  <c r="L3593" i="6"/>
  <c r="L3594" i="6"/>
  <c r="L3595" i="6"/>
  <c r="L3596" i="6"/>
  <c r="L3597" i="6"/>
  <c r="L3598" i="6"/>
  <c r="L3599" i="6"/>
  <c r="L3600" i="6"/>
  <c r="L3601" i="6"/>
  <c r="L3602" i="6"/>
  <c r="L3603" i="6"/>
  <c r="L3604" i="6"/>
  <c r="L3605" i="6"/>
  <c r="L3606" i="6"/>
  <c r="L3607" i="6"/>
  <c r="L3608" i="6"/>
  <c r="L3609" i="6"/>
  <c r="L3610" i="6"/>
  <c r="L3611" i="6"/>
  <c r="L3612" i="6"/>
  <c r="L3613" i="6"/>
  <c r="L3614" i="6"/>
  <c r="L3615" i="6"/>
  <c r="L3616" i="6"/>
  <c r="L3617" i="6"/>
  <c r="L3618" i="6"/>
  <c r="L3619" i="6"/>
  <c r="L3620" i="6"/>
  <c r="L3621" i="6"/>
  <c r="L3622" i="6"/>
  <c r="L3623" i="6"/>
  <c r="L3624" i="6"/>
  <c r="L3625" i="6"/>
  <c r="L3626" i="6"/>
  <c r="L3627" i="6"/>
  <c r="L3628" i="6"/>
  <c r="L3629" i="6"/>
  <c r="L3630" i="6"/>
  <c r="L3631" i="6"/>
  <c r="L3632" i="6"/>
  <c r="L3633" i="6"/>
  <c r="L3634" i="6"/>
  <c r="L3635" i="6"/>
  <c r="L3636" i="6"/>
  <c r="L3637" i="6"/>
  <c r="L3638" i="6"/>
  <c r="L3639" i="6"/>
  <c r="L3640" i="6"/>
  <c r="L3641" i="6"/>
  <c r="L3642" i="6"/>
  <c r="L3643" i="6"/>
  <c r="L3644" i="6"/>
  <c r="L3645" i="6"/>
  <c r="L3646" i="6"/>
  <c r="L3647" i="6"/>
  <c r="L3648" i="6"/>
  <c r="L3649" i="6"/>
  <c r="L3650" i="6"/>
  <c r="L3651" i="6"/>
  <c r="L3652" i="6"/>
  <c r="L3653" i="6"/>
  <c r="L3654" i="6"/>
  <c r="L3655" i="6"/>
  <c r="L3656" i="6"/>
  <c r="L3657" i="6"/>
  <c r="L3658" i="6"/>
  <c r="L3659" i="6"/>
  <c r="L3660" i="6"/>
  <c r="L3661" i="6"/>
  <c r="L3662" i="6"/>
  <c r="L3663" i="6"/>
  <c r="L3664" i="6"/>
  <c r="L3665" i="6"/>
  <c r="L3666" i="6"/>
  <c r="L3667" i="6"/>
  <c r="L3668" i="6"/>
  <c r="L3669" i="6"/>
  <c r="L3670" i="6"/>
  <c r="L3671" i="6"/>
  <c r="L3672" i="6"/>
  <c r="L3673" i="6"/>
  <c r="L3674" i="6"/>
  <c r="L3675" i="6"/>
  <c r="L3676" i="6"/>
  <c r="L3677" i="6"/>
  <c r="L3678" i="6"/>
  <c r="L3679" i="6"/>
  <c r="L3680" i="6"/>
  <c r="L3681" i="6"/>
  <c r="L3682" i="6"/>
  <c r="L3683" i="6"/>
  <c r="L3684" i="6"/>
  <c r="L3685" i="6"/>
  <c r="L3686" i="6"/>
  <c r="L3687" i="6"/>
  <c r="L3688" i="6"/>
  <c r="L3689" i="6"/>
  <c r="L3690" i="6"/>
  <c r="L3691" i="6"/>
  <c r="L3692" i="6"/>
  <c r="L3693" i="6"/>
  <c r="L3694" i="6"/>
  <c r="L3695" i="6"/>
  <c r="L3696" i="6"/>
  <c r="L3697" i="6"/>
  <c r="L3698" i="6"/>
  <c r="L3699" i="6"/>
  <c r="L3700" i="6"/>
  <c r="L3701" i="6"/>
  <c r="L3702" i="6"/>
  <c r="L3703" i="6"/>
  <c r="L3704" i="6"/>
  <c r="L3705" i="6"/>
  <c r="L3706" i="6"/>
  <c r="L3707" i="6"/>
  <c r="L3708" i="6"/>
  <c r="L3709" i="6"/>
  <c r="L3710" i="6"/>
  <c r="L3711" i="6"/>
  <c r="L3712" i="6"/>
  <c r="L3713" i="6"/>
  <c r="L3714" i="6"/>
  <c r="L3715" i="6"/>
  <c r="L3716" i="6"/>
  <c r="L3717" i="6"/>
  <c r="L3718" i="6"/>
  <c r="L3719" i="6"/>
  <c r="L3720" i="6"/>
  <c r="L3721" i="6"/>
  <c r="L3722" i="6"/>
  <c r="L3723" i="6"/>
  <c r="L3724" i="6"/>
  <c r="L3725" i="6"/>
  <c r="L3726" i="6"/>
  <c r="L3727" i="6"/>
  <c r="L3728" i="6"/>
  <c r="L3729" i="6"/>
  <c r="L3730" i="6"/>
  <c r="L3731" i="6"/>
  <c r="L3732" i="6"/>
  <c r="L3733" i="6"/>
  <c r="L3734" i="6"/>
  <c r="L3735" i="6"/>
  <c r="L3736" i="6"/>
  <c r="L3737" i="6"/>
  <c r="L3738" i="6"/>
  <c r="L3739" i="6"/>
  <c r="L3740" i="6"/>
  <c r="L3741" i="6"/>
  <c r="L3742" i="6"/>
  <c r="L3743" i="6"/>
  <c r="L3744" i="6"/>
  <c r="L3745" i="6"/>
  <c r="L3746" i="6"/>
  <c r="L3747" i="6"/>
  <c r="L3748" i="6"/>
  <c r="L3749" i="6"/>
  <c r="L3750" i="6"/>
  <c r="L3751" i="6"/>
  <c r="L3752" i="6"/>
  <c r="L3753" i="6"/>
  <c r="L3754" i="6"/>
  <c r="L3755" i="6"/>
  <c r="L3756" i="6"/>
  <c r="L3757" i="6"/>
  <c r="L3758" i="6"/>
  <c r="L3759" i="6"/>
  <c r="L3760" i="6"/>
  <c r="L3761" i="6"/>
  <c r="L3762" i="6"/>
  <c r="L3763" i="6"/>
  <c r="L3764" i="6"/>
  <c r="L3765" i="6"/>
  <c r="L3766" i="6"/>
  <c r="L3767" i="6"/>
  <c r="L3768" i="6"/>
  <c r="L3769" i="6"/>
  <c r="L3770" i="6"/>
  <c r="L3771" i="6"/>
  <c r="L3772" i="6"/>
  <c r="L3773" i="6"/>
  <c r="L3774" i="6"/>
  <c r="L3775" i="6"/>
  <c r="L3776" i="6"/>
  <c r="L3777" i="6"/>
  <c r="L3778" i="6"/>
  <c r="L3779" i="6"/>
  <c r="L3780" i="6"/>
  <c r="L3781" i="6"/>
  <c r="L3782" i="6"/>
  <c r="L3783" i="6"/>
  <c r="L3784" i="6"/>
  <c r="L3785" i="6"/>
  <c r="L3786" i="6"/>
  <c r="L3787" i="6"/>
  <c r="L3788" i="6"/>
  <c r="L3789" i="6"/>
  <c r="L3790" i="6"/>
  <c r="L3791" i="6"/>
  <c r="L3792" i="6"/>
  <c r="L3793" i="6"/>
  <c r="L3794" i="6"/>
  <c r="L3795" i="6"/>
  <c r="L3796" i="6"/>
  <c r="L3797" i="6"/>
  <c r="L3798" i="6"/>
  <c r="L3799" i="6"/>
  <c r="L3800" i="6"/>
  <c r="L3801" i="6"/>
  <c r="L3802" i="6"/>
  <c r="L3803" i="6"/>
  <c r="L3804" i="6"/>
  <c r="L3805" i="6"/>
  <c r="L3806" i="6"/>
  <c r="L3807" i="6"/>
  <c r="L3808" i="6"/>
  <c r="L3809" i="6"/>
  <c r="L3810" i="6"/>
  <c r="L3811" i="6"/>
  <c r="L3812" i="6"/>
  <c r="L3813" i="6"/>
  <c r="L3814" i="6"/>
  <c r="L3815" i="6"/>
  <c r="L3816" i="6"/>
  <c r="L3817" i="6"/>
  <c r="L3818" i="6"/>
  <c r="L3819" i="6"/>
  <c r="L3820" i="6"/>
  <c r="L3821" i="6"/>
  <c r="L3822" i="6"/>
  <c r="L3823" i="6"/>
  <c r="L3824" i="6"/>
  <c r="L3825" i="6"/>
  <c r="L3826" i="6"/>
  <c r="L3827" i="6"/>
  <c r="L3828" i="6"/>
  <c r="L3829" i="6"/>
  <c r="L3830" i="6"/>
  <c r="L3831" i="6"/>
  <c r="L3832" i="6"/>
  <c r="L3833" i="6"/>
  <c r="L3834" i="6"/>
  <c r="L3835" i="6"/>
  <c r="L3836" i="6"/>
  <c r="L3837" i="6"/>
  <c r="L3838" i="6"/>
  <c r="L3839" i="6"/>
  <c r="L3840" i="6"/>
  <c r="L3841" i="6"/>
  <c r="L3842" i="6"/>
  <c r="L3843" i="6"/>
  <c r="L3844" i="6"/>
  <c r="L3845" i="6"/>
  <c r="L3846" i="6"/>
  <c r="L3847" i="6"/>
  <c r="L3848" i="6"/>
  <c r="L3849" i="6"/>
  <c r="L3850" i="6"/>
  <c r="L3851" i="6"/>
  <c r="L3852" i="6"/>
  <c r="L3853" i="6"/>
  <c r="L3854" i="6"/>
  <c r="L3855" i="6"/>
  <c r="L3856" i="6"/>
  <c r="L3857" i="6"/>
  <c r="L3858" i="6"/>
  <c r="L3859" i="6"/>
  <c r="L3860" i="6"/>
  <c r="L3861" i="6"/>
  <c r="L3862" i="6"/>
  <c r="L3863" i="6"/>
  <c r="L3864" i="6"/>
  <c r="L3865" i="6"/>
  <c r="L3866" i="6"/>
  <c r="L3867" i="6"/>
  <c r="L3868" i="6"/>
  <c r="L3869" i="6"/>
  <c r="L3870" i="6"/>
  <c r="L3871" i="6"/>
  <c r="L3872" i="6"/>
  <c r="L3873" i="6"/>
  <c r="L3874" i="6"/>
  <c r="L3875" i="6"/>
  <c r="L3876" i="6"/>
  <c r="L3877" i="6"/>
  <c r="L3878" i="6"/>
  <c r="L3879" i="6"/>
  <c r="L3880" i="6"/>
  <c r="L3881" i="6"/>
  <c r="L3882" i="6"/>
  <c r="L3883" i="6"/>
  <c r="L3884" i="6"/>
  <c r="L3885" i="6"/>
  <c r="L3886" i="6"/>
  <c r="L3887" i="6"/>
  <c r="L3888" i="6"/>
  <c r="L3889" i="6"/>
  <c r="L3890" i="6"/>
  <c r="L3891" i="6"/>
  <c r="L3892" i="6"/>
  <c r="L3893" i="6"/>
  <c r="L3894" i="6"/>
  <c r="L3895" i="6"/>
  <c r="L3896" i="6"/>
  <c r="L3897" i="6"/>
  <c r="L3898" i="6"/>
  <c r="L3899" i="6"/>
  <c r="L3900" i="6"/>
  <c r="L3901" i="6"/>
  <c r="L3902" i="6"/>
  <c r="L3903" i="6"/>
  <c r="L3904" i="6"/>
  <c r="L3905" i="6"/>
  <c r="L3906" i="6"/>
  <c r="L3907" i="6"/>
  <c r="L3908" i="6"/>
  <c r="L3909" i="6"/>
  <c r="L3910" i="6"/>
  <c r="L3911" i="6"/>
  <c r="L3912" i="6"/>
  <c r="L3913" i="6"/>
  <c r="L3914" i="6"/>
  <c r="L3915" i="6"/>
  <c r="L3916" i="6"/>
  <c r="L3917" i="6"/>
  <c r="L3918" i="6"/>
  <c r="L3919" i="6"/>
  <c r="L3920" i="6"/>
  <c r="L3921" i="6"/>
  <c r="L3922" i="6"/>
  <c r="L3923" i="6"/>
  <c r="L3924" i="6"/>
  <c r="L3925" i="6"/>
  <c r="L3926" i="6"/>
  <c r="L3927" i="6"/>
  <c r="L3928" i="6"/>
  <c r="L3929" i="6"/>
  <c r="L3930" i="6"/>
  <c r="L3931" i="6"/>
  <c r="L3932" i="6"/>
  <c r="L3933" i="6"/>
  <c r="L3934" i="6"/>
  <c r="L3935" i="6"/>
  <c r="L3936" i="6"/>
  <c r="L3937" i="6"/>
  <c r="L3938" i="6"/>
  <c r="L3939" i="6"/>
  <c r="L3940" i="6"/>
  <c r="L3941" i="6"/>
  <c r="L3942" i="6"/>
  <c r="L3943" i="6"/>
  <c r="L3944" i="6"/>
  <c r="L3945" i="6"/>
  <c r="L3946" i="6"/>
  <c r="L3947" i="6"/>
  <c r="L3948" i="6"/>
  <c r="L3949" i="6"/>
  <c r="L3950" i="6"/>
  <c r="L3951" i="6"/>
  <c r="L3952" i="6"/>
  <c r="L3953" i="6"/>
  <c r="L3954" i="6"/>
  <c r="L3955" i="6"/>
  <c r="L3956" i="6"/>
  <c r="L3957" i="6"/>
  <c r="L3958" i="6"/>
  <c r="L3959" i="6"/>
  <c r="L3960" i="6"/>
  <c r="L3961" i="6"/>
  <c r="L3962" i="6"/>
  <c r="L3963" i="6"/>
  <c r="L3964" i="6"/>
  <c r="L3965" i="6"/>
  <c r="L3966" i="6"/>
  <c r="L3967" i="6"/>
  <c r="L3968" i="6"/>
  <c r="L3969" i="6"/>
  <c r="L3970" i="6"/>
  <c r="L3971" i="6"/>
  <c r="L3972" i="6"/>
  <c r="L3973" i="6"/>
  <c r="L3974" i="6"/>
  <c r="L3975" i="6"/>
  <c r="L3976" i="6"/>
  <c r="L3977" i="6"/>
  <c r="L3978" i="6"/>
  <c r="L3979" i="6"/>
  <c r="L3980" i="6"/>
  <c r="L3981" i="6"/>
  <c r="L3982" i="6"/>
  <c r="L3983" i="6"/>
  <c r="L3984" i="6"/>
  <c r="L3985" i="6"/>
  <c r="L3986" i="6"/>
  <c r="L3987" i="6"/>
  <c r="L3988" i="6"/>
  <c r="L3989" i="6"/>
  <c r="L3990" i="6"/>
  <c r="L3991" i="6"/>
  <c r="L3992" i="6"/>
  <c r="L3993" i="6"/>
  <c r="L3994" i="6"/>
  <c r="L3995" i="6"/>
  <c r="L3996" i="6"/>
  <c r="L3997" i="6"/>
  <c r="L3998" i="6"/>
  <c r="L3999" i="6"/>
  <c r="L4000" i="6"/>
  <c r="L4001" i="6"/>
  <c r="L4002" i="6"/>
  <c r="L4003" i="6"/>
  <c r="L4004" i="6"/>
  <c r="L4005" i="6"/>
  <c r="L4006" i="6"/>
  <c r="L4007" i="6"/>
  <c r="L4008" i="6"/>
  <c r="L4009" i="6"/>
  <c r="L4010" i="6"/>
  <c r="L4011" i="6"/>
  <c r="L4012" i="6"/>
  <c r="L4013" i="6"/>
  <c r="L4014" i="6"/>
  <c r="L4015" i="6"/>
  <c r="L4016" i="6"/>
  <c r="L4017" i="6"/>
  <c r="L4018" i="6"/>
  <c r="L4019" i="6"/>
  <c r="L4020" i="6"/>
  <c r="L4021" i="6"/>
  <c r="L4022" i="6"/>
  <c r="L4023" i="6"/>
  <c r="L4024" i="6"/>
  <c r="L4025" i="6"/>
  <c r="L4026" i="6"/>
  <c r="L4027" i="6"/>
  <c r="L4028" i="6"/>
  <c r="L4029" i="6"/>
  <c r="L4030" i="6"/>
  <c r="L4031" i="6"/>
  <c r="L4032" i="6"/>
  <c r="L4033" i="6"/>
  <c r="L4034" i="6"/>
  <c r="L4035" i="6"/>
  <c r="L4036" i="6"/>
  <c r="L4037" i="6"/>
  <c r="L4038" i="6"/>
  <c r="L4039" i="6"/>
  <c r="L4040" i="6"/>
  <c r="L4041" i="6"/>
  <c r="L4042" i="6"/>
  <c r="L4043" i="6"/>
  <c r="L4044" i="6"/>
  <c r="L4045" i="6"/>
  <c r="L4046" i="6"/>
  <c r="L4047" i="6"/>
  <c r="L4048" i="6"/>
  <c r="L4049" i="6"/>
  <c r="L4050" i="6"/>
  <c r="L4051" i="6"/>
  <c r="L4052" i="6"/>
  <c r="L4053" i="6"/>
  <c r="L4054" i="6"/>
  <c r="L4055" i="6"/>
  <c r="L4056" i="6"/>
  <c r="L4057" i="6"/>
  <c r="L4058" i="6"/>
  <c r="L4059" i="6"/>
  <c r="L4060" i="6"/>
  <c r="L4061" i="6"/>
  <c r="L4062" i="6"/>
  <c r="L4063" i="6"/>
  <c r="L4064" i="6"/>
  <c r="L4065" i="6"/>
  <c r="L4066" i="6"/>
  <c r="L4067" i="6"/>
  <c r="L4068" i="6"/>
  <c r="L4069" i="6"/>
  <c r="L4070" i="6"/>
  <c r="L4071" i="6"/>
  <c r="L4072" i="6"/>
  <c r="L4073" i="6"/>
  <c r="L4074" i="6"/>
  <c r="L4075" i="6"/>
  <c r="L4076" i="6"/>
  <c r="L4077" i="6"/>
  <c r="L4078" i="6"/>
  <c r="L4079" i="6"/>
  <c r="L4080" i="6"/>
  <c r="L4081" i="6"/>
  <c r="L4082" i="6"/>
  <c r="L4083" i="6"/>
  <c r="L4084" i="6"/>
  <c r="L4085" i="6"/>
  <c r="L4086" i="6"/>
  <c r="L4087" i="6"/>
  <c r="L4088" i="6"/>
  <c r="L4089" i="6"/>
  <c r="L4090" i="6"/>
  <c r="L4091" i="6"/>
  <c r="L4092" i="6"/>
  <c r="L4093" i="6"/>
  <c r="L4094" i="6"/>
  <c r="L4095" i="6"/>
  <c r="L4096" i="6"/>
  <c r="L4097" i="6"/>
  <c r="L4098" i="6"/>
  <c r="L4099" i="6"/>
  <c r="L4100" i="6"/>
  <c r="L4101" i="6"/>
  <c r="L4102" i="6"/>
  <c r="L4103" i="6"/>
  <c r="L4104" i="6"/>
  <c r="L4105" i="6"/>
  <c r="L4106" i="6"/>
  <c r="L4107" i="6"/>
  <c r="L4108" i="6"/>
  <c r="L4109" i="6"/>
  <c r="L4110" i="6"/>
  <c r="L4111" i="6"/>
  <c r="L4112" i="6"/>
  <c r="L4113" i="6"/>
  <c r="L4114" i="6"/>
  <c r="L4115" i="6"/>
  <c r="L4116" i="6"/>
  <c r="L4117" i="6"/>
  <c r="L4118" i="6"/>
  <c r="L4119" i="6"/>
  <c r="L4120" i="6"/>
  <c r="L4121" i="6"/>
  <c r="L4122" i="6"/>
  <c r="L4123" i="6"/>
  <c r="L4124" i="6"/>
  <c r="L4125" i="6"/>
  <c r="L4126" i="6"/>
  <c r="L4127" i="6"/>
  <c r="L4128" i="6"/>
  <c r="L4129" i="6"/>
  <c r="L4130" i="6"/>
  <c r="L4131" i="6"/>
  <c r="L4132" i="6"/>
  <c r="L4133" i="6"/>
  <c r="L4134" i="6"/>
  <c r="L4135" i="6"/>
  <c r="L4136" i="6"/>
  <c r="L4137" i="6"/>
  <c r="L4138" i="6"/>
  <c r="L4139" i="6"/>
  <c r="L4140" i="6"/>
  <c r="L4141" i="6"/>
  <c r="L4142" i="6"/>
  <c r="L4143" i="6"/>
  <c r="L4144" i="6"/>
  <c r="L4145" i="6"/>
  <c r="L4146" i="6"/>
  <c r="L4147" i="6"/>
  <c r="L4148" i="6"/>
  <c r="L4149" i="6"/>
  <c r="L4150" i="6"/>
  <c r="L4151" i="6"/>
  <c r="L4152" i="6"/>
  <c r="L4153" i="6"/>
  <c r="L4154" i="6"/>
  <c r="L4155" i="6"/>
  <c r="L4156" i="6"/>
  <c r="L4157" i="6"/>
  <c r="L4158" i="6"/>
  <c r="L4159" i="6"/>
  <c r="L4160" i="6"/>
  <c r="L4161" i="6"/>
  <c r="L4162" i="6"/>
  <c r="L4163" i="6"/>
  <c r="L4164" i="6"/>
  <c r="L4165" i="6"/>
  <c r="L4166" i="6"/>
  <c r="L4167" i="6"/>
  <c r="L4168" i="6"/>
  <c r="L4169" i="6"/>
  <c r="L4170" i="6"/>
  <c r="L4171" i="6"/>
  <c r="L4172" i="6"/>
  <c r="L4173" i="6"/>
  <c r="L4174" i="6"/>
  <c r="L4175" i="6"/>
  <c r="L4176" i="6"/>
  <c r="L4177" i="6"/>
  <c r="L4178" i="6"/>
  <c r="L4179" i="6"/>
  <c r="L4180" i="6"/>
  <c r="L4181" i="6"/>
  <c r="L4182" i="6"/>
  <c r="L4183" i="6"/>
  <c r="L4184" i="6"/>
  <c r="L4185" i="6"/>
  <c r="L4186" i="6"/>
  <c r="L4187" i="6"/>
  <c r="L4188" i="6"/>
  <c r="L4189" i="6"/>
  <c r="L4190" i="6"/>
  <c r="L4191" i="6"/>
  <c r="L4192" i="6"/>
  <c r="L4193" i="6"/>
  <c r="L4194" i="6"/>
  <c r="L4195" i="6"/>
  <c r="L4196" i="6"/>
  <c r="L4197" i="6"/>
  <c r="L4198" i="6"/>
  <c r="L4199" i="6"/>
  <c r="L4200" i="6"/>
  <c r="L4201" i="6"/>
  <c r="L4202" i="6"/>
  <c r="L4203" i="6"/>
  <c r="L4204" i="6"/>
  <c r="L4205" i="6"/>
  <c r="L4206" i="6"/>
  <c r="L4207" i="6"/>
  <c r="L4208" i="6"/>
  <c r="L4209" i="6"/>
  <c r="L4210" i="6"/>
  <c r="L4211" i="6"/>
  <c r="L4212" i="6"/>
  <c r="L4213" i="6"/>
  <c r="L4214" i="6"/>
  <c r="L4215" i="6"/>
  <c r="L4216" i="6"/>
  <c r="L4217" i="6"/>
  <c r="L4218" i="6"/>
  <c r="L4219" i="6"/>
  <c r="L4220" i="6"/>
  <c r="L4221" i="6"/>
  <c r="L4222" i="6"/>
  <c r="L4223" i="6"/>
  <c r="L4224" i="6"/>
  <c r="L4225" i="6"/>
  <c r="L4226" i="6"/>
  <c r="L4227" i="6"/>
  <c r="L4228" i="6"/>
  <c r="L4229" i="6"/>
  <c r="L4230" i="6"/>
  <c r="L4231" i="6"/>
  <c r="L4232" i="6"/>
  <c r="L4233" i="6"/>
  <c r="L4234" i="6"/>
  <c r="L4235" i="6"/>
  <c r="L4236" i="6"/>
  <c r="L4237" i="6"/>
  <c r="L4238" i="6"/>
  <c r="L4239" i="6"/>
  <c r="L4240" i="6"/>
  <c r="L4241" i="6"/>
  <c r="L4242" i="6"/>
  <c r="L4243" i="6"/>
  <c r="L4244" i="6"/>
  <c r="L4245" i="6"/>
  <c r="L4246" i="6"/>
  <c r="L4247" i="6"/>
  <c r="L4248" i="6"/>
  <c r="L4249" i="6"/>
  <c r="L4250" i="6"/>
  <c r="L4251" i="6"/>
  <c r="L4252" i="6"/>
  <c r="L4253" i="6"/>
  <c r="L4254" i="6"/>
  <c r="L4255" i="6"/>
  <c r="L4256" i="6"/>
  <c r="L4257" i="6"/>
  <c r="L4258" i="6"/>
  <c r="L4259" i="6"/>
  <c r="L4260" i="6"/>
  <c r="L4261" i="6"/>
  <c r="L4262" i="6"/>
  <c r="L4263" i="6"/>
  <c r="L4264" i="6"/>
  <c r="L4265" i="6"/>
  <c r="L4266" i="6"/>
  <c r="L4267" i="6"/>
  <c r="L4268" i="6"/>
  <c r="L4269" i="6"/>
  <c r="L4270" i="6"/>
  <c r="L4271" i="6"/>
  <c r="L4272" i="6"/>
  <c r="L4273" i="6"/>
  <c r="L4274" i="6"/>
  <c r="L4275" i="6"/>
  <c r="L4276" i="6"/>
  <c r="L4277" i="6"/>
  <c r="L4278" i="6"/>
  <c r="L4279" i="6"/>
  <c r="L4280" i="6"/>
  <c r="L4281" i="6"/>
  <c r="L4282" i="6"/>
  <c r="L4283" i="6"/>
  <c r="L4284" i="6"/>
  <c r="L4285" i="6"/>
  <c r="L4286" i="6"/>
  <c r="L4287" i="6"/>
  <c r="L4288" i="6"/>
  <c r="L4289" i="6"/>
  <c r="L4290" i="6"/>
  <c r="L4291" i="6"/>
  <c r="L4292" i="6"/>
  <c r="L4293" i="6"/>
  <c r="L4294" i="6"/>
  <c r="L4295" i="6"/>
  <c r="L4296" i="6"/>
  <c r="L4297" i="6"/>
  <c r="L4298" i="6"/>
  <c r="L4299" i="6"/>
  <c r="L4300" i="6"/>
  <c r="L4301" i="6"/>
  <c r="L4302" i="6"/>
  <c r="L4303" i="6"/>
  <c r="L4304" i="6"/>
  <c r="L4305" i="6"/>
  <c r="L4306" i="6"/>
  <c r="L4307" i="6"/>
  <c r="L4308" i="6"/>
  <c r="L4309" i="6"/>
  <c r="L4310" i="6"/>
  <c r="L4311" i="6"/>
  <c r="L4312" i="6"/>
  <c r="L4313" i="6"/>
  <c r="L4314" i="6"/>
  <c r="L4315" i="6"/>
  <c r="L4316" i="6"/>
  <c r="L4317" i="6"/>
  <c r="L4318" i="6"/>
  <c r="L4319" i="6"/>
  <c r="L4320" i="6"/>
  <c r="L4321" i="6"/>
  <c r="L4322" i="6"/>
  <c r="L4323" i="6"/>
  <c r="L4324" i="6"/>
  <c r="L4325" i="6"/>
  <c r="L4326" i="6"/>
  <c r="L4327" i="6"/>
  <c r="L4328" i="6"/>
  <c r="L4329" i="6"/>
  <c r="L4330" i="6"/>
  <c r="L4331" i="6"/>
  <c r="L4332" i="6"/>
  <c r="L4333" i="6"/>
  <c r="L4334" i="6"/>
  <c r="L4335" i="6"/>
  <c r="L4336" i="6"/>
  <c r="L4337" i="6"/>
  <c r="L4338" i="6"/>
  <c r="L4339" i="6"/>
  <c r="L4340" i="6"/>
  <c r="L4341" i="6"/>
  <c r="L4342" i="6"/>
  <c r="L4343" i="6"/>
  <c r="L4344" i="6"/>
  <c r="L4345" i="6"/>
  <c r="L4346" i="6"/>
  <c r="L4347" i="6"/>
  <c r="L4348" i="6"/>
  <c r="L4349" i="6"/>
  <c r="L4350" i="6"/>
  <c r="L4351" i="6"/>
  <c r="L4352" i="6"/>
  <c r="L4353" i="6"/>
  <c r="L4354" i="6"/>
  <c r="L4355" i="6"/>
  <c r="L4356" i="6"/>
  <c r="L4357" i="6"/>
  <c r="L4358" i="6"/>
  <c r="L4359" i="6"/>
  <c r="L4360" i="6"/>
  <c r="L4361" i="6"/>
  <c r="L4362" i="6"/>
  <c r="L4363" i="6"/>
  <c r="L4364" i="6"/>
  <c r="L4365" i="6"/>
  <c r="L4366" i="6"/>
  <c r="L4367" i="6"/>
  <c r="L4368" i="6"/>
  <c r="L4369" i="6"/>
  <c r="L4370" i="6"/>
  <c r="L4371" i="6"/>
  <c r="L4372" i="6"/>
  <c r="L4373" i="6"/>
  <c r="L4374" i="6"/>
  <c r="L4375" i="6"/>
  <c r="L4376" i="6"/>
  <c r="L4377" i="6"/>
  <c r="L4378" i="6"/>
  <c r="L4379" i="6"/>
  <c r="L4380" i="6"/>
  <c r="L4381" i="6"/>
  <c r="L4382" i="6"/>
  <c r="L4383" i="6"/>
  <c r="L4384" i="6"/>
  <c r="L4385" i="6"/>
  <c r="L4386" i="6"/>
  <c r="L4387" i="6"/>
  <c r="L4388" i="6"/>
  <c r="L4389" i="6"/>
  <c r="L4390" i="6"/>
  <c r="L4391" i="6"/>
  <c r="L4392" i="6"/>
  <c r="L4393" i="6"/>
  <c r="L4394" i="6"/>
  <c r="L4395" i="6"/>
  <c r="L4396" i="6"/>
  <c r="L4397" i="6"/>
  <c r="L4398" i="6"/>
  <c r="L4399" i="6"/>
  <c r="L4400" i="6"/>
  <c r="L4401" i="6"/>
  <c r="L4402" i="6"/>
  <c r="L4403" i="6"/>
  <c r="L4404" i="6"/>
  <c r="L4405" i="6"/>
  <c r="L4406" i="6"/>
  <c r="L4407" i="6"/>
  <c r="L4408" i="6"/>
  <c r="L4409" i="6"/>
  <c r="L4410" i="6"/>
  <c r="L4411" i="6"/>
  <c r="L4412" i="6"/>
  <c r="L4413" i="6"/>
  <c r="L4414" i="6"/>
  <c r="L4415" i="6"/>
  <c r="L4416" i="6"/>
  <c r="L4417" i="6"/>
  <c r="L4418" i="6"/>
  <c r="L4419" i="6"/>
  <c r="L4420" i="6"/>
  <c r="L4421" i="6"/>
  <c r="L4422" i="6"/>
  <c r="L4423" i="6"/>
  <c r="L4424" i="6"/>
  <c r="L4425" i="6"/>
  <c r="L4426" i="6"/>
  <c r="L4427" i="6"/>
  <c r="L4428" i="6"/>
  <c r="L4429" i="6"/>
  <c r="L4430" i="6"/>
  <c r="L4431" i="6"/>
  <c r="L4432" i="6"/>
  <c r="L4433" i="6"/>
  <c r="L4434" i="6"/>
  <c r="L4435" i="6"/>
  <c r="L4436" i="6"/>
  <c r="L4437" i="6"/>
  <c r="L4438" i="6"/>
  <c r="L4439" i="6"/>
  <c r="L4440" i="6"/>
  <c r="L4441" i="6"/>
  <c r="L4442" i="6"/>
  <c r="L4443" i="6"/>
  <c r="L4444" i="6"/>
  <c r="L4445" i="6"/>
  <c r="L4446" i="6"/>
  <c r="L4447" i="6"/>
  <c r="L4448" i="6"/>
  <c r="L4449" i="6"/>
  <c r="L4450" i="6"/>
  <c r="L4451" i="6"/>
  <c r="L4452" i="6"/>
  <c r="L4453" i="6"/>
  <c r="L4454" i="6"/>
  <c r="L4455" i="6"/>
  <c r="L4456" i="6"/>
  <c r="L4457" i="6"/>
  <c r="L4458" i="6"/>
  <c r="L4459" i="6"/>
  <c r="L4460" i="6"/>
  <c r="L4461" i="6"/>
  <c r="L4462" i="6"/>
  <c r="L4463" i="6"/>
  <c r="L4464" i="6"/>
  <c r="L4465" i="6"/>
  <c r="L4466" i="6"/>
  <c r="L4467" i="6"/>
  <c r="L4468" i="6"/>
  <c r="L4469" i="6"/>
  <c r="L4470" i="6"/>
  <c r="L4471" i="6"/>
  <c r="L4472" i="6"/>
  <c r="L4473" i="6"/>
  <c r="L4474" i="6"/>
  <c r="L4475" i="6"/>
  <c r="L4476" i="6"/>
  <c r="L4477" i="6"/>
  <c r="L4478" i="6"/>
  <c r="L4479" i="6"/>
  <c r="L4480" i="6"/>
  <c r="L4481" i="6"/>
  <c r="L4482" i="6"/>
  <c r="L4483" i="6"/>
  <c r="L4484" i="6"/>
  <c r="L4485" i="6"/>
  <c r="L4486" i="6"/>
  <c r="L4487" i="6"/>
  <c r="L4488" i="6"/>
  <c r="L4489" i="6"/>
  <c r="L4490" i="6"/>
  <c r="L4491" i="6"/>
  <c r="L4492" i="6"/>
  <c r="L4493" i="6"/>
  <c r="L4494" i="6"/>
  <c r="L4495" i="6"/>
  <c r="L4496" i="6"/>
  <c r="L4497" i="6"/>
  <c r="L4498" i="6"/>
  <c r="L4499" i="6"/>
  <c r="L4500" i="6"/>
  <c r="L4501" i="6"/>
  <c r="L4502" i="6"/>
  <c r="L4503" i="6"/>
  <c r="L4504" i="6"/>
  <c r="L4505" i="6"/>
  <c r="L4506" i="6"/>
  <c r="L4507" i="6"/>
  <c r="L4508" i="6"/>
  <c r="L4509" i="6"/>
  <c r="L4510" i="6"/>
  <c r="L4511" i="6"/>
  <c r="L4512" i="6"/>
  <c r="L4513" i="6"/>
  <c r="L4514" i="6"/>
  <c r="L4515" i="6"/>
  <c r="L4516" i="6"/>
  <c r="L4517" i="6"/>
  <c r="L4518" i="6"/>
  <c r="L4519" i="6"/>
  <c r="L4520" i="6"/>
  <c r="L4521" i="6"/>
  <c r="L4522" i="6"/>
  <c r="L4523" i="6"/>
  <c r="L4524" i="6"/>
  <c r="L4525" i="6"/>
  <c r="L4526" i="6"/>
  <c r="L4527" i="6"/>
  <c r="L4528" i="6"/>
  <c r="L4529" i="6"/>
  <c r="L4530" i="6"/>
  <c r="L4531" i="6"/>
  <c r="L4532" i="6"/>
  <c r="L4533" i="6"/>
  <c r="L4534" i="6"/>
  <c r="L4535" i="6"/>
  <c r="L4536" i="6"/>
  <c r="L4537" i="6"/>
  <c r="L4538" i="6"/>
  <c r="L4539" i="6"/>
  <c r="L4540" i="6"/>
  <c r="L4541" i="6"/>
  <c r="L4542" i="6"/>
  <c r="L4543" i="6"/>
  <c r="L4544" i="6"/>
  <c r="L4545" i="6"/>
  <c r="L4546" i="6"/>
  <c r="L4547" i="6"/>
  <c r="L4548" i="6"/>
  <c r="L4549" i="6"/>
  <c r="L4550" i="6"/>
  <c r="L4551" i="6"/>
  <c r="L4552" i="6"/>
  <c r="L4553" i="6"/>
  <c r="L4554" i="6"/>
  <c r="L4555" i="6"/>
  <c r="L4556" i="6"/>
  <c r="L4557" i="6"/>
  <c r="L4558" i="6"/>
  <c r="L4559" i="6"/>
  <c r="L4560" i="6"/>
  <c r="L4561" i="6"/>
  <c r="L4562" i="6"/>
  <c r="L4563" i="6"/>
  <c r="L4564" i="6"/>
  <c r="L4565" i="6"/>
  <c r="L4566" i="6"/>
  <c r="L4567" i="6"/>
  <c r="L4568" i="6"/>
  <c r="L4569" i="6"/>
  <c r="L4570" i="6"/>
  <c r="L4571" i="6"/>
  <c r="L4572" i="6"/>
  <c r="L4573" i="6"/>
  <c r="L4574" i="6"/>
  <c r="L4575" i="6"/>
  <c r="L4576" i="6"/>
  <c r="L4577" i="6"/>
  <c r="L4578" i="6"/>
  <c r="L4579" i="6"/>
  <c r="L4580" i="6"/>
  <c r="L4581" i="6"/>
  <c r="L4582" i="6"/>
  <c r="L4583" i="6"/>
  <c r="L4584" i="6"/>
  <c r="L4585" i="6"/>
  <c r="L4586" i="6"/>
  <c r="L4587" i="6"/>
  <c r="L4588" i="6"/>
  <c r="L4589" i="6"/>
  <c r="L4590" i="6"/>
  <c r="L4591" i="6"/>
  <c r="L4592" i="6"/>
  <c r="L4593" i="6"/>
  <c r="L4594" i="6"/>
  <c r="L4595" i="6"/>
  <c r="L4596" i="6"/>
  <c r="L4597" i="6"/>
  <c r="L4598" i="6"/>
  <c r="L4599" i="6"/>
  <c r="L4600" i="6"/>
  <c r="L4601" i="6"/>
  <c r="L4602" i="6"/>
  <c r="L4603" i="6"/>
  <c r="L4604" i="6"/>
  <c r="L4605" i="6"/>
  <c r="L4606" i="6"/>
  <c r="L4607" i="6"/>
  <c r="L4608" i="6"/>
  <c r="L4609" i="6"/>
  <c r="L4610" i="6"/>
  <c r="L4611" i="6"/>
  <c r="L4612" i="6"/>
  <c r="L4613" i="6"/>
  <c r="L4614" i="6"/>
  <c r="L4615" i="6"/>
  <c r="L4616" i="6"/>
  <c r="L4617" i="6"/>
  <c r="L4618" i="6"/>
  <c r="L4619" i="6"/>
  <c r="L4620" i="6"/>
  <c r="L4621" i="6"/>
  <c r="L4622" i="6"/>
  <c r="L4623" i="6"/>
  <c r="L4624" i="6"/>
  <c r="L4625" i="6"/>
  <c r="L4626" i="6"/>
  <c r="L4627" i="6"/>
  <c r="L4628" i="6"/>
  <c r="L4629" i="6"/>
  <c r="L4630" i="6"/>
  <c r="L4631" i="6"/>
  <c r="L4632" i="6"/>
  <c r="L4633" i="6"/>
  <c r="L4634" i="6"/>
  <c r="L4635" i="6"/>
  <c r="L4636" i="6"/>
  <c r="L4637" i="6"/>
  <c r="L4638" i="6"/>
  <c r="L4639" i="6"/>
  <c r="L4640" i="6"/>
  <c r="L4641" i="6"/>
  <c r="L4642" i="6"/>
  <c r="L4643" i="6"/>
  <c r="L4644" i="6"/>
  <c r="L4645" i="6"/>
  <c r="L4646" i="6"/>
  <c r="L4647" i="6"/>
  <c r="L4648" i="6"/>
  <c r="L4649" i="6"/>
  <c r="L4650" i="6"/>
  <c r="L4651" i="6"/>
  <c r="L4652" i="6"/>
  <c r="L4653" i="6"/>
  <c r="L4654" i="6"/>
  <c r="L4655" i="6"/>
  <c r="L4656" i="6"/>
  <c r="L4657" i="6"/>
  <c r="L4658" i="6"/>
  <c r="L4659" i="6"/>
  <c r="L4660" i="6"/>
  <c r="L4661" i="6"/>
  <c r="L4662" i="6"/>
  <c r="L4663" i="6"/>
  <c r="L4664" i="6"/>
  <c r="L4665" i="6"/>
  <c r="L4666" i="6"/>
  <c r="L4667" i="6"/>
  <c r="L4668" i="6"/>
  <c r="L4669" i="6"/>
  <c r="L4670" i="6"/>
  <c r="L4671" i="6"/>
  <c r="L4672" i="6"/>
  <c r="L4673" i="6"/>
  <c r="L4674" i="6"/>
  <c r="L4675" i="6"/>
  <c r="L4676" i="6"/>
  <c r="L4677" i="6"/>
  <c r="L4678" i="6"/>
  <c r="L4679" i="6"/>
  <c r="L4680" i="6"/>
  <c r="L4681" i="6"/>
  <c r="L4682" i="6"/>
  <c r="L4683" i="6"/>
  <c r="L4684" i="6"/>
  <c r="L4685" i="6"/>
  <c r="L4686" i="6"/>
  <c r="L4687" i="6"/>
  <c r="L4688" i="6"/>
  <c r="L4689" i="6"/>
  <c r="L4690" i="6"/>
  <c r="L4691" i="6"/>
  <c r="L4692" i="6"/>
  <c r="L4693" i="6"/>
  <c r="L4694" i="6"/>
  <c r="L4695" i="6"/>
  <c r="L4696" i="6"/>
  <c r="L4697" i="6"/>
  <c r="L4698" i="6"/>
  <c r="L4699" i="6"/>
  <c r="L4700" i="6"/>
  <c r="L4701" i="6"/>
  <c r="L4702" i="6"/>
  <c r="L4703" i="6"/>
  <c r="L4704" i="6"/>
  <c r="L4705" i="6"/>
  <c r="L4706" i="6"/>
  <c r="L4707" i="6"/>
  <c r="L4708" i="6"/>
  <c r="L4709" i="6"/>
  <c r="L4710" i="6"/>
  <c r="L4711" i="6"/>
  <c r="L4712" i="6"/>
  <c r="L4713" i="6"/>
  <c r="L4714" i="6"/>
  <c r="L4715" i="6"/>
  <c r="L4716" i="6"/>
  <c r="L4717" i="6"/>
  <c r="L4718" i="6"/>
  <c r="L4719" i="6"/>
  <c r="L4720" i="6"/>
  <c r="L4721" i="6"/>
  <c r="L4722" i="6"/>
  <c r="L4723" i="6"/>
  <c r="L4724" i="6"/>
  <c r="L4725" i="6"/>
  <c r="L4726" i="6"/>
  <c r="L4727" i="6"/>
  <c r="L4728" i="6"/>
  <c r="L4729" i="6"/>
  <c r="L4730" i="6"/>
  <c r="L4731" i="6"/>
  <c r="L4732" i="6"/>
  <c r="L4733" i="6"/>
  <c r="L4734" i="6"/>
  <c r="L4735" i="6"/>
  <c r="L4736" i="6"/>
  <c r="L4737" i="6"/>
  <c r="L4738" i="6"/>
  <c r="L4739" i="6"/>
  <c r="L4740" i="6"/>
  <c r="L4741" i="6"/>
  <c r="L4742" i="6"/>
  <c r="L4743" i="6"/>
  <c r="L4744" i="6"/>
  <c r="L4745" i="6"/>
  <c r="L4746" i="6"/>
  <c r="L4747" i="6"/>
  <c r="L4748" i="6"/>
  <c r="L4749" i="6"/>
  <c r="L4750" i="6"/>
  <c r="L4751" i="6"/>
  <c r="L4752" i="6"/>
  <c r="L4753" i="6"/>
  <c r="L4754" i="6"/>
  <c r="L4755" i="6"/>
  <c r="L4756" i="6"/>
  <c r="L4757" i="6"/>
  <c r="L4758" i="6"/>
  <c r="L4759" i="6"/>
  <c r="L4760" i="6"/>
  <c r="L4761" i="6"/>
  <c r="L4762" i="6"/>
  <c r="L4763" i="6"/>
  <c r="L4764" i="6"/>
  <c r="L4765" i="6"/>
  <c r="L4766" i="6"/>
  <c r="L4767" i="6"/>
  <c r="L4768" i="6"/>
  <c r="L4769" i="6"/>
  <c r="L4770" i="6"/>
  <c r="L4771" i="6"/>
  <c r="L4772" i="6"/>
  <c r="L4773" i="6"/>
  <c r="L4774" i="6"/>
  <c r="L4775" i="6"/>
  <c r="L4776" i="6"/>
  <c r="L4777" i="6"/>
  <c r="L4778" i="6"/>
  <c r="L4779" i="6"/>
  <c r="L4780" i="6"/>
  <c r="L4781" i="6"/>
  <c r="L4782" i="6"/>
  <c r="L4783" i="6"/>
  <c r="L4784" i="6"/>
  <c r="L4785" i="6"/>
  <c r="L4786" i="6"/>
  <c r="L4787" i="6"/>
  <c r="L4788" i="6"/>
  <c r="L4789" i="6"/>
  <c r="L4790" i="6"/>
  <c r="L4791" i="6"/>
  <c r="L4792" i="6"/>
  <c r="L4793" i="6"/>
  <c r="L4794" i="6"/>
  <c r="L4795" i="6"/>
  <c r="L4796" i="6"/>
  <c r="L4797" i="6"/>
  <c r="L4798" i="6"/>
  <c r="L4799" i="6"/>
  <c r="L4800" i="6"/>
  <c r="L4801" i="6"/>
  <c r="L4802" i="6"/>
  <c r="L4803" i="6"/>
  <c r="L4804" i="6"/>
  <c r="L4805" i="6"/>
  <c r="L4806" i="6"/>
  <c r="L4807" i="6"/>
  <c r="L4808" i="6"/>
  <c r="L4809" i="6"/>
  <c r="L4810" i="6"/>
  <c r="L4811" i="6"/>
  <c r="L4812" i="6"/>
  <c r="L4813" i="6"/>
  <c r="L4814" i="6"/>
  <c r="L4815" i="6"/>
  <c r="L4816" i="6"/>
  <c r="L4817" i="6"/>
  <c r="L4818" i="6"/>
  <c r="L4819" i="6"/>
  <c r="L4820" i="6"/>
  <c r="L4821" i="6"/>
  <c r="L4822" i="6"/>
  <c r="L4823" i="6"/>
  <c r="L4824" i="6"/>
  <c r="L4825" i="6"/>
  <c r="L4826" i="6"/>
  <c r="L4827" i="6"/>
  <c r="L4828" i="6"/>
  <c r="L4829" i="6"/>
  <c r="L4830" i="6"/>
  <c r="L4831" i="6"/>
  <c r="L4832" i="6"/>
  <c r="L4833" i="6"/>
  <c r="L4834" i="6"/>
  <c r="L4835" i="6"/>
  <c r="L4836" i="6"/>
  <c r="L4837" i="6"/>
  <c r="L4838" i="6"/>
  <c r="L4839" i="6"/>
  <c r="L4840" i="6"/>
  <c r="L4841" i="6"/>
  <c r="L4842" i="6"/>
  <c r="L4843" i="6"/>
  <c r="L4844" i="6"/>
  <c r="L4845" i="6"/>
  <c r="L4846" i="6"/>
  <c r="L4847" i="6"/>
  <c r="L4848" i="6"/>
  <c r="L4849" i="6"/>
  <c r="L4850" i="6"/>
  <c r="L4851" i="6"/>
  <c r="L4852" i="6"/>
  <c r="L4853" i="6"/>
  <c r="L4854" i="6"/>
  <c r="L4855" i="6"/>
  <c r="L4856" i="6"/>
  <c r="L4857" i="6"/>
  <c r="L4858" i="6"/>
  <c r="L4859" i="6"/>
  <c r="L4860" i="6"/>
  <c r="L4861" i="6"/>
  <c r="L4862" i="6"/>
  <c r="L4863" i="6"/>
  <c r="L4864" i="6"/>
  <c r="L4865" i="6"/>
  <c r="L4866" i="6"/>
  <c r="L4867" i="6"/>
  <c r="L4868" i="6"/>
  <c r="L4869" i="6"/>
  <c r="L4870" i="6"/>
  <c r="L4871" i="6"/>
  <c r="L4872" i="6"/>
  <c r="L4873" i="6"/>
  <c r="L4874" i="6"/>
  <c r="L4875" i="6"/>
  <c r="L4876" i="6"/>
  <c r="L4877" i="6"/>
  <c r="L4878" i="6"/>
  <c r="L4879" i="6"/>
  <c r="L4880" i="6"/>
  <c r="L4881" i="6"/>
  <c r="L4882" i="6"/>
  <c r="L4883" i="6"/>
  <c r="L4884" i="6"/>
  <c r="L4885" i="6"/>
  <c r="L4886" i="6"/>
  <c r="L4887" i="6"/>
  <c r="L4888" i="6"/>
  <c r="L4889" i="6"/>
  <c r="L4890" i="6"/>
  <c r="L4891" i="6"/>
  <c r="L4892" i="6"/>
  <c r="L4893" i="6"/>
  <c r="L4894" i="6"/>
  <c r="L4895" i="6"/>
  <c r="L4896" i="6"/>
  <c r="L4897" i="6"/>
  <c r="L4898" i="6"/>
  <c r="L4899" i="6"/>
  <c r="L4900" i="6"/>
  <c r="L4901" i="6"/>
  <c r="L4902" i="6"/>
  <c r="L4903" i="6"/>
  <c r="L4904" i="6"/>
  <c r="L4905" i="6"/>
  <c r="L4906" i="6"/>
  <c r="L4907" i="6"/>
  <c r="L4908" i="6"/>
  <c r="L4909" i="6"/>
  <c r="L4910" i="6"/>
  <c r="L4911" i="6"/>
  <c r="L4912" i="6"/>
  <c r="L4913" i="6"/>
  <c r="L4914" i="6"/>
  <c r="L4915" i="6"/>
  <c r="L4916" i="6"/>
  <c r="L4917" i="6"/>
  <c r="L4918" i="6"/>
  <c r="L4919" i="6"/>
  <c r="L4920" i="6"/>
  <c r="L4921" i="6"/>
  <c r="L4922" i="6"/>
  <c r="L4923" i="6"/>
  <c r="L4924" i="6"/>
  <c r="L4925" i="6"/>
  <c r="L4926" i="6"/>
  <c r="L4927" i="6"/>
  <c r="L4928" i="6"/>
  <c r="L4929" i="6"/>
  <c r="L4930" i="6"/>
  <c r="L4931" i="6"/>
  <c r="L4932" i="6"/>
  <c r="L4933" i="6"/>
  <c r="L4934" i="6"/>
  <c r="L4935" i="6"/>
  <c r="L4936" i="6"/>
  <c r="L4937" i="6"/>
  <c r="L4938" i="6"/>
  <c r="L4939" i="6"/>
  <c r="L4940" i="6"/>
  <c r="L4941" i="6"/>
  <c r="L4942" i="6"/>
  <c r="L4943" i="6"/>
  <c r="L4944" i="6"/>
  <c r="L4945" i="6"/>
  <c r="L4946" i="6"/>
  <c r="L4947" i="6"/>
  <c r="L4948" i="6"/>
  <c r="L4949" i="6"/>
  <c r="L4950" i="6"/>
  <c r="L4951" i="6"/>
  <c r="L4952" i="6"/>
  <c r="L4953" i="6"/>
  <c r="L4954" i="6"/>
  <c r="L4955" i="6"/>
  <c r="L4956" i="6"/>
  <c r="L4957" i="6"/>
  <c r="L4958" i="6"/>
  <c r="L4959" i="6"/>
  <c r="L4960" i="6"/>
  <c r="L4961" i="6"/>
  <c r="L4962" i="6"/>
  <c r="L4963" i="6"/>
  <c r="L4964" i="6"/>
  <c r="L4965" i="6"/>
  <c r="L4966" i="6"/>
  <c r="L4967" i="6"/>
  <c r="L4968" i="6"/>
  <c r="L4969" i="6"/>
  <c r="L4970" i="6"/>
  <c r="L4971" i="6"/>
  <c r="L4972" i="6"/>
  <c r="L4973" i="6"/>
  <c r="L4974" i="6"/>
  <c r="L4975" i="6"/>
  <c r="L4976" i="6"/>
  <c r="L4977" i="6"/>
  <c r="L4978" i="6"/>
  <c r="L4979" i="6"/>
  <c r="L4980" i="6"/>
  <c r="L4981" i="6"/>
  <c r="L4982" i="6"/>
  <c r="L4983" i="6"/>
  <c r="L4984" i="6"/>
  <c r="L4985" i="6"/>
  <c r="L4986" i="6"/>
  <c r="L4987" i="6"/>
  <c r="L4988" i="6"/>
  <c r="L4989" i="6"/>
  <c r="L4990" i="6"/>
  <c r="L4991" i="6"/>
  <c r="L4992" i="6"/>
  <c r="L4993" i="6"/>
  <c r="L4994" i="6"/>
  <c r="L4995" i="6"/>
  <c r="L4996" i="6"/>
  <c r="L4997" i="6"/>
  <c r="L4998" i="6"/>
  <c r="L4999" i="6"/>
  <c r="L5000" i="6"/>
  <c r="L5001" i="6"/>
  <c r="L5002" i="6"/>
  <c r="L5003" i="6"/>
  <c r="L5004" i="6"/>
  <c r="L5005" i="6"/>
  <c r="L5006" i="6"/>
  <c r="L5007" i="6"/>
  <c r="L5008" i="6"/>
  <c r="L5009" i="6"/>
  <c r="L5010" i="6"/>
  <c r="L5011" i="6"/>
  <c r="L5012" i="6"/>
  <c r="L5013" i="6"/>
  <c r="L5014" i="6"/>
  <c r="L5015" i="6"/>
  <c r="L5016" i="6"/>
  <c r="L5017" i="6"/>
  <c r="L5018" i="6"/>
  <c r="L5019" i="6"/>
  <c r="L5020" i="6"/>
  <c r="L5021" i="6"/>
  <c r="L5022" i="6"/>
  <c r="L5023" i="6"/>
  <c r="L5024" i="6"/>
  <c r="L5025" i="6"/>
  <c r="L5026" i="6"/>
  <c r="L5027" i="6"/>
  <c r="L5028" i="6"/>
  <c r="L5029" i="6"/>
  <c r="L5030" i="6"/>
  <c r="L5031" i="6"/>
  <c r="L5032" i="6"/>
  <c r="L5033" i="6"/>
  <c r="L5034" i="6"/>
  <c r="L5035" i="6"/>
  <c r="L5036" i="6"/>
  <c r="L5037" i="6"/>
  <c r="L5038" i="6"/>
  <c r="L5039" i="6"/>
  <c r="L5040" i="6"/>
  <c r="L5041" i="6"/>
  <c r="L5042" i="6"/>
  <c r="L5043" i="6"/>
  <c r="L5044" i="6"/>
  <c r="L5045" i="6"/>
  <c r="L5046" i="6"/>
  <c r="L5047" i="6"/>
  <c r="L5048" i="6"/>
  <c r="L5049" i="6"/>
  <c r="L5050" i="6"/>
  <c r="L5051" i="6"/>
  <c r="L5052" i="6"/>
  <c r="L5053" i="6"/>
  <c r="L5054" i="6"/>
  <c r="L5055" i="6"/>
  <c r="L5056" i="6"/>
  <c r="L5057" i="6"/>
  <c r="L5058" i="6"/>
  <c r="L5059" i="6"/>
  <c r="L5060" i="6"/>
  <c r="L5061" i="6"/>
  <c r="L5062" i="6"/>
  <c r="L5063" i="6"/>
  <c r="L5064" i="6"/>
  <c r="L5065" i="6"/>
  <c r="L5066" i="6"/>
  <c r="L5067" i="6"/>
  <c r="L5068" i="6"/>
  <c r="L5069" i="6"/>
  <c r="L5070" i="6"/>
  <c r="L5071" i="6"/>
  <c r="L5072" i="6"/>
  <c r="L5073" i="6"/>
  <c r="L5074" i="6"/>
  <c r="L5075" i="6"/>
  <c r="L5076" i="6"/>
  <c r="L5077" i="6"/>
  <c r="L5078" i="6"/>
  <c r="L5079" i="6"/>
  <c r="L5080" i="6"/>
  <c r="L5081" i="6"/>
  <c r="L5082" i="6"/>
  <c r="L5083" i="6"/>
  <c r="L5084" i="6"/>
  <c r="L5085" i="6"/>
  <c r="L5086" i="6"/>
  <c r="L5087" i="6"/>
  <c r="L5088" i="6"/>
  <c r="L5089" i="6"/>
  <c r="L5090" i="6"/>
  <c r="L5091" i="6"/>
  <c r="L5092" i="6"/>
  <c r="L5093" i="6"/>
  <c r="L5094" i="6"/>
  <c r="L5095" i="6"/>
  <c r="L5096" i="6"/>
  <c r="L5097" i="6"/>
  <c r="L5098" i="6"/>
  <c r="L5099" i="6"/>
  <c r="L5100" i="6"/>
  <c r="L5101" i="6"/>
  <c r="L5102" i="6"/>
  <c r="L5103" i="6"/>
  <c r="L5104" i="6"/>
  <c r="L5105" i="6"/>
  <c r="L5106" i="6"/>
  <c r="L5107" i="6"/>
  <c r="L5108" i="6"/>
  <c r="L5109" i="6"/>
  <c r="L5110" i="6"/>
  <c r="L5111" i="6"/>
  <c r="L5112" i="6"/>
  <c r="L5113" i="6"/>
  <c r="L5114" i="6"/>
  <c r="L5115" i="6"/>
  <c r="L5116" i="6"/>
  <c r="L5117" i="6"/>
  <c r="L5118" i="6"/>
  <c r="L5119" i="6"/>
  <c r="L5120" i="6"/>
  <c r="L5121" i="6"/>
  <c r="L5122" i="6"/>
  <c r="L5123" i="6"/>
  <c r="L5124" i="6"/>
  <c r="L5125" i="6"/>
  <c r="L5126" i="6"/>
  <c r="L5127" i="6"/>
  <c r="L5128" i="6"/>
  <c r="L5129" i="6"/>
  <c r="L5130" i="6"/>
  <c r="L5131" i="6"/>
  <c r="L5132" i="6"/>
  <c r="L5133" i="6"/>
  <c r="L5134" i="6"/>
  <c r="L5135" i="6"/>
  <c r="L5136" i="6"/>
  <c r="L5137" i="6"/>
  <c r="L5138" i="6"/>
  <c r="L5139" i="6"/>
  <c r="L5140" i="6"/>
  <c r="L5141" i="6"/>
  <c r="L5142" i="6"/>
  <c r="L5143" i="6"/>
  <c r="L5144" i="6"/>
  <c r="L5145" i="6"/>
  <c r="L5146" i="6"/>
  <c r="L5147" i="6"/>
  <c r="L5148" i="6"/>
  <c r="L5149" i="6"/>
  <c r="L5150" i="6"/>
  <c r="L5151" i="6"/>
  <c r="L5152" i="6"/>
  <c r="L5153" i="6"/>
  <c r="L5154" i="6"/>
  <c r="L5155" i="6"/>
  <c r="L5156" i="6"/>
  <c r="L5157" i="6"/>
  <c r="L5158" i="6"/>
  <c r="L5159" i="6"/>
  <c r="L5160" i="6"/>
  <c r="L5161" i="6"/>
  <c r="L5162" i="6"/>
  <c r="L5163" i="6"/>
  <c r="L5164" i="6"/>
  <c r="L5165" i="6"/>
  <c r="L5166" i="6"/>
  <c r="L5167" i="6"/>
  <c r="L5168" i="6"/>
  <c r="L5169" i="6"/>
  <c r="L5170" i="6"/>
  <c r="L5171" i="6"/>
  <c r="L5172" i="6"/>
  <c r="L5173" i="6"/>
  <c r="L5174" i="6"/>
  <c r="L5175" i="6"/>
  <c r="L5176" i="6"/>
  <c r="L5177" i="6"/>
  <c r="L5178" i="6"/>
  <c r="L5179" i="6"/>
  <c r="L5180" i="6"/>
  <c r="L5181" i="6"/>
  <c r="L5182" i="6"/>
  <c r="L5183" i="6"/>
  <c r="L5184" i="6"/>
  <c r="L5185" i="6"/>
  <c r="L5186" i="6"/>
  <c r="L5187" i="6"/>
  <c r="L5188" i="6"/>
  <c r="L5189" i="6"/>
  <c r="L5190" i="6"/>
  <c r="L5191" i="6"/>
  <c r="L5192" i="6"/>
  <c r="L5193" i="6"/>
  <c r="L5194" i="6"/>
  <c r="L5195" i="6"/>
  <c r="L5196" i="6"/>
  <c r="L5197" i="6"/>
  <c r="L5198" i="6"/>
  <c r="L5199" i="6"/>
  <c r="L5200" i="6"/>
  <c r="L5201" i="6"/>
  <c r="L5202" i="6"/>
  <c r="L5203" i="6"/>
  <c r="L5204" i="6"/>
  <c r="L5205" i="6"/>
  <c r="L5206" i="6"/>
  <c r="L5207" i="6"/>
  <c r="L5208" i="6"/>
  <c r="L5209" i="6"/>
  <c r="L5210" i="6"/>
  <c r="L5211" i="6"/>
  <c r="L5212" i="6"/>
  <c r="L5213" i="6"/>
  <c r="L5214" i="6"/>
  <c r="L5215" i="6"/>
  <c r="L5216" i="6"/>
  <c r="L5217" i="6"/>
  <c r="L5218" i="6"/>
  <c r="L5219" i="6"/>
  <c r="L5220" i="6"/>
  <c r="L5221" i="6"/>
  <c r="L5222" i="6"/>
  <c r="L5223" i="6"/>
  <c r="L5224" i="6"/>
  <c r="L5225" i="6"/>
  <c r="L5226" i="6"/>
  <c r="L5227" i="6"/>
  <c r="L5228" i="6"/>
  <c r="L5229" i="6"/>
  <c r="L5230" i="6"/>
  <c r="L5231" i="6"/>
  <c r="L5232" i="6"/>
  <c r="L5233" i="6"/>
  <c r="L5234" i="6"/>
  <c r="L5235" i="6"/>
  <c r="L5236" i="6"/>
  <c r="L5237" i="6"/>
  <c r="L5238" i="6"/>
  <c r="L5239" i="6"/>
  <c r="L5240" i="6"/>
  <c r="L5241" i="6"/>
  <c r="L5242" i="6"/>
  <c r="L5243" i="6"/>
  <c r="L5244" i="6"/>
  <c r="L5245" i="6"/>
  <c r="L5246" i="6"/>
  <c r="L5247" i="6"/>
  <c r="L5248" i="6"/>
  <c r="L5249" i="6"/>
  <c r="L5250" i="6"/>
  <c r="L5251" i="6"/>
  <c r="L5252" i="6"/>
  <c r="L5253" i="6"/>
  <c r="L5254" i="6"/>
  <c r="L5255" i="6"/>
  <c r="L5256" i="6"/>
  <c r="L5257" i="6"/>
  <c r="L5258" i="6"/>
  <c r="L5259" i="6"/>
  <c r="L5260" i="6"/>
  <c r="L5261" i="6"/>
  <c r="L5262" i="6"/>
  <c r="L5263" i="6"/>
  <c r="L5264" i="6"/>
  <c r="L5265" i="6"/>
  <c r="L5266" i="6"/>
  <c r="L5267" i="6"/>
  <c r="L5268" i="6"/>
  <c r="L5269" i="6"/>
  <c r="L5270" i="6"/>
  <c r="L5271" i="6"/>
  <c r="L5272" i="6"/>
  <c r="L5273" i="6"/>
  <c r="L5274" i="6"/>
  <c r="L5275" i="6"/>
  <c r="L5276" i="6"/>
  <c r="L5277" i="6"/>
  <c r="L5278" i="6"/>
  <c r="L5279" i="6"/>
  <c r="L5280" i="6"/>
  <c r="L5281" i="6"/>
  <c r="L5282" i="6"/>
  <c r="L5283" i="6"/>
  <c r="L5284" i="6"/>
  <c r="L5285" i="6"/>
  <c r="L5286" i="6"/>
  <c r="L5287" i="6"/>
  <c r="L5288" i="6"/>
  <c r="L5289" i="6"/>
  <c r="L5290" i="6"/>
  <c r="L5291" i="6"/>
  <c r="L5292" i="6"/>
  <c r="L5293" i="6"/>
  <c r="L5294" i="6"/>
  <c r="L5295" i="6"/>
  <c r="L5296" i="6"/>
  <c r="L5297" i="6"/>
  <c r="L5298" i="6"/>
  <c r="L5299" i="6"/>
  <c r="L5300" i="6"/>
  <c r="L5301" i="6"/>
  <c r="L5302" i="6"/>
  <c r="L5303" i="6"/>
  <c r="L5304" i="6"/>
  <c r="L5305" i="6"/>
  <c r="L5306" i="6"/>
  <c r="L5307" i="6"/>
  <c r="L5308" i="6"/>
  <c r="L5309" i="6"/>
  <c r="L5310" i="6"/>
  <c r="L5311" i="6"/>
  <c r="L5312" i="6"/>
  <c r="L5313" i="6"/>
  <c r="L5314" i="6"/>
  <c r="L5315" i="6"/>
  <c r="L5316" i="6"/>
  <c r="L5317" i="6"/>
  <c r="L5318" i="6"/>
  <c r="L5319" i="6"/>
  <c r="L5320" i="6"/>
  <c r="L5321" i="6"/>
  <c r="L5322" i="6"/>
  <c r="L5323" i="6"/>
  <c r="L5324" i="6"/>
  <c r="L5325" i="6"/>
  <c r="L5326" i="6"/>
  <c r="L5327" i="6"/>
  <c r="L5328" i="6"/>
  <c r="L5329" i="6"/>
  <c r="L5330" i="6"/>
  <c r="L5331" i="6"/>
  <c r="L5332" i="6"/>
  <c r="L5333" i="6"/>
  <c r="L5334" i="6"/>
  <c r="L5335" i="6"/>
  <c r="L5336" i="6"/>
  <c r="L5337" i="6"/>
  <c r="L5338" i="6"/>
  <c r="L5339" i="6"/>
  <c r="L5340" i="6"/>
  <c r="L5341" i="6"/>
  <c r="L5342" i="6"/>
  <c r="L5343" i="6"/>
  <c r="L5344" i="6"/>
  <c r="L5345" i="6"/>
  <c r="L5346" i="6"/>
  <c r="L5347" i="6"/>
  <c r="L5348" i="6"/>
  <c r="L5349" i="6"/>
  <c r="L5350" i="6"/>
  <c r="L5351" i="6"/>
  <c r="L5352" i="6"/>
  <c r="L5353" i="6"/>
  <c r="L5354" i="6"/>
  <c r="L5355" i="6"/>
  <c r="L5356" i="6"/>
  <c r="L5357" i="6"/>
  <c r="L5358" i="6"/>
  <c r="L5359" i="6"/>
  <c r="L5360" i="6"/>
  <c r="L5361" i="6"/>
  <c r="L5362" i="6"/>
  <c r="L5363" i="6"/>
  <c r="L5364" i="6"/>
  <c r="L5365" i="6"/>
  <c r="L5366" i="6"/>
  <c r="L5367" i="6"/>
  <c r="L5368" i="6"/>
  <c r="L5369" i="6"/>
  <c r="L5370" i="6"/>
  <c r="L5371" i="6"/>
  <c r="L5372" i="6"/>
  <c r="L5373" i="6"/>
  <c r="L5374" i="6"/>
  <c r="L5375" i="6"/>
  <c r="L5376" i="6"/>
  <c r="L5377" i="6"/>
  <c r="L5378" i="6"/>
  <c r="L5379" i="6"/>
  <c r="L5380" i="6"/>
  <c r="L5381" i="6"/>
  <c r="L5382" i="6"/>
  <c r="L5383" i="6"/>
  <c r="L5384" i="6"/>
  <c r="L5385" i="6"/>
  <c r="L5386" i="6"/>
  <c r="L5387" i="6"/>
  <c r="L5388" i="6"/>
  <c r="L5389" i="6"/>
  <c r="L5390" i="6"/>
  <c r="L5391" i="6"/>
  <c r="L5392" i="6"/>
  <c r="L5393" i="6"/>
  <c r="L5394" i="6"/>
  <c r="L5395" i="6"/>
  <c r="L5396" i="6"/>
  <c r="L5397" i="6"/>
  <c r="L5398" i="6"/>
  <c r="L5399" i="6"/>
  <c r="L5400" i="6"/>
  <c r="L5401" i="6"/>
  <c r="L5402" i="6"/>
  <c r="L5403" i="6"/>
  <c r="L5404" i="6"/>
  <c r="L5405" i="6"/>
  <c r="L5406" i="6"/>
  <c r="L5407" i="6"/>
  <c r="L5408" i="6"/>
  <c r="L5409" i="6"/>
  <c r="L5410" i="6"/>
  <c r="L5411" i="6"/>
  <c r="L5412" i="6"/>
  <c r="L5413" i="6"/>
  <c r="L5414" i="6"/>
  <c r="L5415" i="6"/>
  <c r="L5416" i="6"/>
  <c r="L5417" i="6"/>
  <c r="L5418" i="6"/>
  <c r="L5419" i="6"/>
  <c r="L5420" i="6"/>
  <c r="L5421" i="6"/>
  <c r="L5422" i="6"/>
  <c r="L5423" i="6"/>
  <c r="L5424" i="6"/>
  <c r="L5425" i="6"/>
  <c r="L5426" i="6"/>
  <c r="L5427" i="6"/>
  <c r="L5428" i="6"/>
  <c r="L5429" i="6"/>
  <c r="L5430" i="6"/>
  <c r="L5431" i="6"/>
  <c r="L5432" i="6"/>
  <c r="L5433" i="6"/>
  <c r="L5434" i="6"/>
  <c r="L5435" i="6"/>
  <c r="L5436" i="6"/>
  <c r="L5437" i="6"/>
  <c r="L5438" i="6"/>
  <c r="L5439" i="6"/>
  <c r="L5440" i="6"/>
  <c r="L5441" i="6"/>
  <c r="L5442" i="6"/>
  <c r="L5443" i="6"/>
  <c r="L5444" i="6"/>
  <c r="L5445" i="6"/>
  <c r="L5446" i="6"/>
  <c r="L5447" i="6"/>
  <c r="L5448" i="6"/>
  <c r="L5449" i="6"/>
  <c r="L5450" i="6"/>
  <c r="L5451" i="6"/>
  <c r="L5452" i="6"/>
  <c r="L5453" i="6"/>
  <c r="L5454" i="6"/>
  <c r="L5455" i="6"/>
  <c r="L5456" i="6"/>
  <c r="L5457" i="6"/>
  <c r="L5458" i="6"/>
  <c r="L5459" i="6"/>
  <c r="L5460" i="6"/>
  <c r="L5461" i="6"/>
  <c r="L5462" i="6"/>
  <c r="L5463" i="6"/>
  <c r="L5464" i="6"/>
  <c r="L5465" i="6"/>
  <c r="L5466" i="6"/>
  <c r="L5467" i="6"/>
  <c r="L5468" i="6"/>
  <c r="L5469" i="6"/>
  <c r="L5470" i="6"/>
  <c r="L5471" i="6"/>
  <c r="L5472" i="6"/>
  <c r="L5473" i="6"/>
  <c r="L5474" i="6"/>
  <c r="L5475" i="6"/>
  <c r="L5476" i="6"/>
  <c r="L5477" i="6"/>
  <c r="L5478" i="6"/>
  <c r="L5479" i="6"/>
  <c r="L5480" i="6"/>
  <c r="L5481" i="6"/>
  <c r="L5482" i="6"/>
  <c r="L5483" i="6"/>
  <c r="L5484" i="6"/>
  <c r="L5485" i="6"/>
  <c r="L5486" i="6"/>
  <c r="L5487" i="6"/>
  <c r="L5488" i="6"/>
  <c r="L5489" i="6"/>
  <c r="L5490" i="6"/>
  <c r="L5491" i="6"/>
  <c r="L5492" i="6"/>
  <c r="L5493" i="6"/>
  <c r="L5494" i="6"/>
  <c r="L5495" i="6"/>
  <c r="L5496" i="6"/>
  <c r="L5497" i="6"/>
  <c r="L5498" i="6"/>
  <c r="L5499" i="6"/>
  <c r="L5500" i="6"/>
  <c r="L5501" i="6"/>
  <c r="L5502" i="6"/>
  <c r="L5503" i="6"/>
  <c r="L5504" i="6"/>
  <c r="L5505" i="6"/>
  <c r="L5506" i="6"/>
  <c r="L5507" i="6"/>
  <c r="L5508" i="6"/>
  <c r="L5509" i="6"/>
  <c r="L5510" i="6"/>
  <c r="L5511" i="6"/>
  <c r="L5512" i="6"/>
  <c r="L5513" i="6"/>
  <c r="L5514" i="6"/>
  <c r="L5515" i="6"/>
  <c r="L5516" i="6"/>
  <c r="L5517" i="6"/>
  <c r="L5518" i="6"/>
  <c r="L5519" i="6"/>
  <c r="L5520" i="6"/>
  <c r="L5521" i="6"/>
  <c r="L5522" i="6"/>
  <c r="L5523" i="6"/>
  <c r="L5524" i="6"/>
  <c r="L5525" i="6"/>
  <c r="L5526" i="6"/>
  <c r="L5527" i="6"/>
  <c r="L5528" i="6"/>
  <c r="L5529" i="6"/>
  <c r="L5530" i="6"/>
  <c r="L5531" i="6"/>
  <c r="L5532" i="6"/>
  <c r="L5533" i="6"/>
  <c r="L5534" i="6"/>
  <c r="L5535" i="6"/>
  <c r="L5536" i="6"/>
  <c r="L5537" i="6"/>
  <c r="L5538" i="6"/>
  <c r="L5539" i="6"/>
  <c r="L5540" i="6"/>
  <c r="L5541" i="6"/>
  <c r="L5542" i="6"/>
  <c r="L5543" i="6"/>
  <c r="L5544" i="6"/>
  <c r="L5545" i="6"/>
  <c r="L5546" i="6"/>
  <c r="L5547" i="6"/>
  <c r="L5548" i="6"/>
  <c r="L5549" i="6"/>
  <c r="L5550" i="6"/>
  <c r="L5551" i="6"/>
  <c r="L5552" i="6"/>
  <c r="L5553" i="6"/>
  <c r="L5554" i="6"/>
  <c r="L5555" i="6"/>
  <c r="L5556" i="6"/>
  <c r="L5557" i="6"/>
  <c r="L5558" i="6"/>
  <c r="L5559" i="6"/>
  <c r="L5560" i="6"/>
  <c r="L5561" i="6"/>
  <c r="L5562" i="6"/>
  <c r="L5563" i="6"/>
  <c r="L5564" i="6"/>
  <c r="L5565" i="6"/>
  <c r="L5566" i="6"/>
  <c r="L5567" i="6"/>
  <c r="L5568" i="6"/>
  <c r="L5569" i="6"/>
  <c r="L5570" i="6"/>
  <c r="L5571" i="6"/>
  <c r="L5572" i="6"/>
  <c r="L5573" i="6"/>
  <c r="L5574" i="6"/>
  <c r="L5575" i="6"/>
  <c r="L5576" i="6"/>
  <c r="L5577" i="6"/>
  <c r="L5578" i="6"/>
  <c r="L5579" i="6"/>
  <c r="L5580" i="6"/>
  <c r="L5581" i="6"/>
  <c r="L5582" i="6"/>
  <c r="L5583" i="6"/>
  <c r="L5584" i="6"/>
  <c r="L5585" i="6"/>
  <c r="L5586" i="6"/>
  <c r="L5587" i="6"/>
  <c r="L5588" i="6"/>
  <c r="L5589" i="6"/>
  <c r="L5590" i="6"/>
  <c r="L5591" i="6"/>
  <c r="L5592" i="6"/>
  <c r="L5593" i="6"/>
  <c r="L5594" i="6"/>
  <c r="L5595" i="6"/>
  <c r="L5596" i="6"/>
  <c r="L5597" i="6"/>
  <c r="L5598" i="6"/>
  <c r="L5599" i="6"/>
  <c r="L5600" i="6"/>
  <c r="L5601" i="6"/>
  <c r="L5602" i="6"/>
  <c r="L5603" i="6"/>
  <c r="L5604" i="6"/>
  <c r="L5605" i="6"/>
  <c r="L5606" i="6"/>
  <c r="L5607" i="6"/>
  <c r="L5608" i="6"/>
  <c r="L5609" i="6"/>
  <c r="L5610" i="6"/>
  <c r="L5611" i="6"/>
  <c r="L5612" i="6"/>
  <c r="L5613" i="6"/>
  <c r="L5614" i="6"/>
  <c r="L5615" i="6"/>
  <c r="L5616" i="6"/>
  <c r="L5617" i="6"/>
  <c r="L5618" i="6"/>
  <c r="L5619" i="6"/>
  <c r="L5620" i="6"/>
  <c r="L5621" i="6"/>
  <c r="L5622" i="6"/>
  <c r="L5623" i="6"/>
  <c r="L5624" i="6"/>
  <c r="L5625" i="6"/>
  <c r="L5626" i="6"/>
  <c r="L5627" i="6"/>
  <c r="L5628" i="6"/>
  <c r="L5629" i="6"/>
  <c r="L5630" i="6"/>
  <c r="L5631" i="6"/>
  <c r="L5632" i="6"/>
  <c r="L5633" i="6"/>
  <c r="L5634" i="6"/>
  <c r="L5635" i="6"/>
  <c r="L5636" i="6"/>
  <c r="L5637" i="6"/>
  <c r="L5638" i="6"/>
  <c r="L5639" i="6"/>
  <c r="L5640" i="6"/>
  <c r="L5641" i="6"/>
  <c r="L5642" i="6"/>
  <c r="L5643" i="6"/>
  <c r="L5644" i="6"/>
  <c r="L5645" i="6"/>
  <c r="L5646" i="6"/>
  <c r="L5647" i="6"/>
  <c r="L5648" i="6"/>
  <c r="L5649" i="6"/>
  <c r="L5650" i="6"/>
  <c r="L5651" i="6"/>
  <c r="L5652" i="6"/>
  <c r="L5653" i="6"/>
  <c r="L5654" i="6"/>
  <c r="L5655" i="6"/>
  <c r="L5656" i="6"/>
  <c r="L5657" i="6"/>
  <c r="L5658" i="6"/>
  <c r="L5659" i="6"/>
  <c r="L5660" i="6"/>
  <c r="L5661" i="6"/>
  <c r="L5662" i="6"/>
  <c r="L5663" i="6"/>
  <c r="L5664" i="6"/>
  <c r="L5665" i="6"/>
  <c r="L5666" i="6"/>
  <c r="L5667" i="6"/>
  <c r="L5668" i="6"/>
  <c r="L5669" i="6"/>
  <c r="L5670" i="6"/>
  <c r="L5671" i="6"/>
  <c r="L5672" i="6"/>
  <c r="L5673" i="6"/>
  <c r="L5674" i="6"/>
  <c r="L5675" i="6"/>
  <c r="L5676" i="6"/>
  <c r="L5677" i="6"/>
  <c r="L5678" i="6"/>
  <c r="L5679" i="6"/>
  <c r="L5680" i="6"/>
  <c r="L5681" i="6"/>
  <c r="L5682" i="6"/>
  <c r="L5683" i="6"/>
  <c r="L5684" i="6"/>
  <c r="L5685" i="6"/>
  <c r="L5686" i="6"/>
  <c r="L5687" i="6"/>
  <c r="L5688" i="6"/>
  <c r="L5689" i="6"/>
  <c r="L5690" i="6"/>
  <c r="L5691" i="6"/>
  <c r="L5692" i="6"/>
  <c r="L5693" i="6"/>
  <c r="L5694" i="6"/>
  <c r="L5695" i="6"/>
  <c r="L5696" i="6"/>
  <c r="L5697" i="6"/>
  <c r="L5698" i="6"/>
  <c r="L5699" i="6"/>
  <c r="L5700" i="6"/>
  <c r="L5701" i="6"/>
  <c r="L5702" i="6"/>
  <c r="L5703" i="6"/>
  <c r="L5704" i="6"/>
  <c r="L5705" i="6"/>
  <c r="L5706" i="6"/>
  <c r="L5707" i="6"/>
  <c r="L5708" i="6"/>
  <c r="L5709" i="6"/>
  <c r="L5710" i="6"/>
  <c r="L5711" i="6"/>
  <c r="L5712" i="6"/>
  <c r="L5713" i="6"/>
  <c r="L5714" i="6"/>
  <c r="L5715" i="6"/>
  <c r="L5716" i="6"/>
  <c r="L5717" i="6"/>
  <c r="L5718" i="6"/>
  <c r="L5719" i="6"/>
  <c r="L5720" i="6"/>
  <c r="L5721" i="6"/>
  <c r="L5722" i="6"/>
  <c r="L5723" i="6"/>
  <c r="L5724" i="6"/>
  <c r="L5725" i="6"/>
  <c r="L5726" i="6"/>
  <c r="L5727" i="6"/>
  <c r="L5728" i="6"/>
  <c r="L5729" i="6"/>
  <c r="L5730" i="6"/>
  <c r="L5731" i="6"/>
  <c r="L5732" i="6"/>
  <c r="L5733" i="6"/>
  <c r="L5734" i="6"/>
  <c r="L5735" i="6"/>
  <c r="L5736" i="6"/>
  <c r="L5737" i="6"/>
  <c r="L5738" i="6"/>
  <c r="L5739" i="6"/>
  <c r="L5740" i="6"/>
  <c r="L5741" i="6"/>
  <c r="L5742" i="6"/>
  <c r="L5743" i="6"/>
  <c r="L5744" i="6"/>
  <c r="L5745" i="6"/>
  <c r="L5746" i="6"/>
  <c r="L5747" i="6"/>
  <c r="L5748" i="6"/>
  <c r="L5749" i="6"/>
  <c r="L5750" i="6"/>
  <c r="L5751" i="6"/>
  <c r="L5752" i="6"/>
  <c r="L5753" i="6"/>
  <c r="L5754" i="6"/>
  <c r="L5755" i="6"/>
  <c r="L5756" i="6"/>
  <c r="L5757" i="6"/>
  <c r="L5758" i="6"/>
  <c r="L5759" i="6"/>
  <c r="L5760" i="6"/>
  <c r="L5761" i="6"/>
  <c r="L5762" i="6"/>
  <c r="L5763" i="6"/>
  <c r="L5764" i="6"/>
  <c r="L5765" i="6"/>
  <c r="L5766" i="6"/>
  <c r="L5767" i="6"/>
  <c r="L5768" i="6"/>
  <c r="L5769" i="6"/>
  <c r="L5770" i="6"/>
  <c r="L5771" i="6"/>
  <c r="L5772" i="6"/>
  <c r="L5773" i="6"/>
  <c r="L5774" i="6"/>
  <c r="L5775" i="6"/>
  <c r="L5776" i="6"/>
  <c r="L5777" i="6"/>
  <c r="L5778" i="6"/>
  <c r="L5779" i="6"/>
  <c r="L5780" i="6"/>
  <c r="L5781" i="6"/>
  <c r="L5782" i="6"/>
  <c r="L5783" i="6"/>
  <c r="L5784" i="6"/>
  <c r="L5785" i="6"/>
  <c r="L5786" i="6"/>
  <c r="L5787" i="6"/>
  <c r="L5788" i="6"/>
  <c r="L5789" i="6"/>
  <c r="L5790" i="6"/>
  <c r="L5791" i="6"/>
  <c r="L5792" i="6"/>
  <c r="L5793" i="6"/>
  <c r="L5794" i="6"/>
  <c r="L5795" i="6"/>
  <c r="L5796" i="6"/>
  <c r="L5797" i="6"/>
  <c r="L5798" i="6"/>
  <c r="L5799" i="6"/>
  <c r="L5800" i="6"/>
  <c r="L5801" i="6"/>
  <c r="L5802" i="6"/>
  <c r="L5803" i="6"/>
  <c r="L5804" i="6"/>
  <c r="L5805" i="6"/>
  <c r="L5806" i="6"/>
  <c r="L5807" i="6"/>
  <c r="L5808" i="6"/>
  <c r="L5809" i="6"/>
  <c r="L5810" i="6"/>
  <c r="L5811" i="6"/>
  <c r="L5812" i="6"/>
  <c r="L5813" i="6"/>
  <c r="L5814" i="6"/>
  <c r="L5815" i="6"/>
  <c r="L5816" i="6"/>
  <c r="L5817" i="6"/>
  <c r="L5818" i="6"/>
  <c r="L5819" i="6"/>
  <c r="L5820" i="6"/>
  <c r="L5821" i="6"/>
  <c r="L5822" i="6"/>
  <c r="L5823" i="6"/>
  <c r="L5824" i="6"/>
  <c r="L5825" i="6"/>
  <c r="L5826" i="6"/>
  <c r="L5827" i="6"/>
  <c r="L5828" i="6"/>
  <c r="L5829" i="6"/>
  <c r="L5830" i="6"/>
  <c r="L5831" i="6"/>
  <c r="L5832" i="6"/>
  <c r="L5833" i="6"/>
  <c r="L5834" i="6"/>
  <c r="L5835" i="6"/>
  <c r="L5836" i="6"/>
  <c r="L5837" i="6"/>
  <c r="L5838" i="6"/>
  <c r="L5839" i="6"/>
  <c r="L5840" i="6"/>
  <c r="L5841" i="6"/>
  <c r="L5842" i="6"/>
  <c r="L5843" i="6"/>
  <c r="L5844" i="6"/>
  <c r="L5845" i="6"/>
  <c r="L5846" i="6"/>
  <c r="L5847" i="6"/>
  <c r="L5848" i="6"/>
  <c r="L5849" i="6"/>
  <c r="L5850" i="6"/>
  <c r="L5851" i="6"/>
  <c r="L5852" i="6"/>
  <c r="L5853" i="6"/>
  <c r="L5854" i="6"/>
  <c r="L5855" i="6"/>
  <c r="L5856" i="6"/>
  <c r="L5857" i="6"/>
  <c r="L5858" i="6"/>
  <c r="L5859" i="6"/>
  <c r="L5860" i="6"/>
  <c r="L5861" i="6"/>
  <c r="L5862" i="6"/>
  <c r="L5863" i="6"/>
  <c r="L5864" i="6"/>
  <c r="L5865" i="6"/>
  <c r="L5866" i="6"/>
  <c r="L5867" i="6"/>
  <c r="L5868" i="6"/>
  <c r="L5869" i="6"/>
  <c r="L5870" i="6"/>
  <c r="L5871" i="6"/>
  <c r="L5872" i="6"/>
  <c r="L5873" i="6"/>
  <c r="L5874" i="6"/>
  <c r="L5875" i="6"/>
  <c r="L5876" i="6"/>
  <c r="L5877" i="6"/>
  <c r="L5878" i="6"/>
  <c r="L5879" i="6"/>
  <c r="L5880" i="6"/>
  <c r="L5881" i="6"/>
  <c r="L5882" i="6"/>
  <c r="L5883" i="6"/>
  <c r="L5884" i="6"/>
  <c r="L5885" i="6"/>
  <c r="L5886" i="6"/>
  <c r="L5887" i="6"/>
  <c r="L5888" i="6"/>
  <c r="L5889" i="6"/>
  <c r="L5890" i="6"/>
  <c r="L5891" i="6"/>
  <c r="L5892" i="6"/>
  <c r="L5893" i="6"/>
  <c r="L5894" i="6"/>
  <c r="L5895" i="6"/>
  <c r="L5896" i="6"/>
  <c r="L5897" i="6"/>
  <c r="L5898" i="6"/>
  <c r="L5899" i="6"/>
  <c r="L5900" i="6"/>
  <c r="L5901" i="6"/>
  <c r="L5902" i="6"/>
  <c r="L5903" i="6"/>
  <c r="L5904" i="6"/>
  <c r="L5905" i="6"/>
  <c r="L5906" i="6"/>
  <c r="L5907" i="6"/>
  <c r="L5908" i="6"/>
  <c r="L5909" i="6"/>
  <c r="L5910" i="6"/>
  <c r="L5911" i="6"/>
  <c r="L5912" i="6"/>
  <c r="L5913" i="6"/>
  <c r="L5914" i="6"/>
  <c r="L5915" i="6"/>
  <c r="L5916" i="6"/>
  <c r="L5917" i="6"/>
  <c r="L5918" i="6"/>
  <c r="L5919" i="6"/>
  <c r="L5920" i="6"/>
  <c r="L5921" i="6"/>
  <c r="L5922" i="6"/>
  <c r="L5923" i="6"/>
  <c r="L5924" i="6"/>
  <c r="L5925" i="6"/>
  <c r="L5926" i="6"/>
  <c r="L5927" i="6"/>
  <c r="L5928" i="6"/>
  <c r="L5929" i="6"/>
  <c r="L5930" i="6"/>
  <c r="L5931" i="6"/>
  <c r="L5932" i="6"/>
  <c r="L5933" i="6"/>
  <c r="L5934" i="6"/>
  <c r="L5935" i="6"/>
  <c r="L5936" i="6"/>
  <c r="L5937" i="6"/>
  <c r="L5938" i="6"/>
  <c r="L5939" i="6"/>
  <c r="L5940" i="6"/>
  <c r="L5941" i="6"/>
  <c r="L5942" i="6"/>
  <c r="L5943" i="6"/>
  <c r="L5944" i="6"/>
  <c r="L5945" i="6"/>
  <c r="L5946" i="6"/>
  <c r="L5947" i="6"/>
  <c r="L5948" i="6"/>
  <c r="L5949" i="6"/>
  <c r="L5950" i="6"/>
  <c r="L5951" i="6"/>
  <c r="L5952" i="6"/>
  <c r="L5953" i="6"/>
  <c r="L5954" i="6"/>
  <c r="L5955" i="6"/>
  <c r="L5956" i="6"/>
  <c r="L5957" i="6"/>
  <c r="L5958" i="6"/>
  <c r="L5959" i="6"/>
  <c r="L5960" i="6"/>
  <c r="L5961" i="6"/>
  <c r="L5962" i="6"/>
  <c r="L5963" i="6"/>
  <c r="L5964" i="6"/>
  <c r="L5965" i="6"/>
  <c r="L5966" i="6"/>
  <c r="L5967" i="6"/>
  <c r="L5968" i="6"/>
  <c r="L5969" i="6"/>
  <c r="L5970" i="6"/>
  <c r="L5971" i="6"/>
  <c r="L5972" i="6"/>
  <c r="L5973" i="6"/>
  <c r="L5974" i="6"/>
  <c r="L5975" i="6"/>
  <c r="L5976" i="6"/>
  <c r="L5977" i="6"/>
  <c r="L5978" i="6"/>
  <c r="L5979" i="6"/>
  <c r="L5980" i="6"/>
  <c r="L5981" i="6"/>
  <c r="L5982" i="6"/>
  <c r="L5983" i="6"/>
  <c r="L5984" i="6"/>
  <c r="L5985" i="6"/>
  <c r="L5986" i="6"/>
  <c r="L5987" i="6"/>
  <c r="L5988" i="6"/>
  <c r="L5989" i="6"/>
  <c r="L5990" i="6"/>
  <c r="L5991" i="6"/>
  <c r="L5992" i="6"/>
  <c r="L5993" i="6"/>
  <c r="L5994" i="6"/>
  <c r="L5995" i="6"/>
  <c r="L5996" i="6"/>
  <c r="L5997" i="6"/>
  <c r="L5998" i="6"/>
  <c r="L5999" i="6"/>
  <c r="L6000" i="6"/>
  <c r="L6001" i="6"/>
  <c r="L6002" i="6"/>
  <c r="L6003" i="6"/>
  <c r="L6004" i="6"/>
  <c r="L6005" i="6"/>
  <c r="L6006" i="6"/>
  <c r="L6007" i="6"/>
  <c r="L6008" i="6"/>
  <c r="L6009" i="6"/>
  <c r="L6010" i="6"/>
  <c r="L6011" i="6"/>
  <c r="L6012" i="6"/>
  <c r="L6013" i="6"/>
  <c r="L6014" i="6"/>
  <c r="L6015" i="6"/>
  <c r="L6016" i="6"/>
  <c r="L6017" i="6"/>
  <c r="L6018" i="6"/>
  <c r="L6019" i="6"/>
  <c r="L6020" i="6"/>
  <c r="L6021" i="6"/>
  <c r="L6022" i="6"/>
  <c r="L6023" i="6"/>
  <c r="L6024" i="6"/>
  <c r="L6025" i="6"/>
  <c r="L6026" i="6"/>
  <c r="L6027" i="6"/>
  <c r="L6028" i="6"/>
  <c r="L6029" i="6"/>
  <c r="L6030" i="6"/>
  <c r="L6031" i="6"/>
  <c r="L6032" i="6"/>
  <c r="L6033" i="6"/>
  <c r="L6034" i="6"/>
  <c r="L6035" i="6"/>
  <c r="L6036" i="6"/>
  <c r="L6037" i="6"/>
  <c r="L6038" i="6"/>
  <c r="L6039" i="6"/>
  <c r="L6040" i="6"/>
  <c r="L6041" i="6"/>
  <c r="L6042" i="6"/>
  <c r="L6043" i="6"/>
  <c r="L6044" i="6"/>
  <c r="L6045" i="6"/>
  <c r="L6046" i="6"/>
  <c r="L6047" i="6"/>
  <c r="L6048" i="6"/>
  <c r="L6049" i="6"/>
  <c r="L6050" i="6"/>
  <c r="L6051" i="6"/>
  <c r="L6052" i="6"/>
  <c r="L6053" i="6"/>
  <c r="L6054" i="6"/>
  <c r="L6055" i="6"/>
  <c r="L6056" i="6"/>
  <c r="L6057" i="6"/>
  <c r="L6058" i="6"/>
  <c r="L6059" i="6"/>
  <c r="L6060" i="6"/>
  <c r="L6061" i="6"/>
  <c r="L6062" i="6"/>
  <c r="L6063" i="6"/>
  <c r="L6064" i="6"/>
  <c r="L6065" i="6"/>
  <c r="L6066" i="6"/>
  <c r="L6067" i="6"/>
  <c r="L6068" i="6"/>
  <c r="L6069" i="6"/>
  <c r="L6070" i="6"/>
  <c r="L6071" i="6"/>
  <c r="L6072" i="6"/>
  <c r="L6073" i="6"/>
  <c r="L6074" i="6"/>
  <c r="L6075" i="6"/>
  <c r="L6076" i="6"/>
  <c r="L6077" i="6"/>
  <c r="L6078" i="6"/>
  <c r="L6079" i="6"/>
  <c r="L6080" i="6"/>
  <c r="L6081" i="6"/>
  <c r="L6082" i="6"/>
  <c r="L6083" i="6"/>
  <c r="L6084" i="6"/>
  <c r="L6085" i="6"/>
  <c r="L6086" i="6"/>
  <c r="L6087" i="6"/>
  <c r="L6088" i="6"/>
  <c r="L6089" i="6"/>
  <c r="L6090" i="6"/>
  <c r="L6091" i="6"/>
  <c r="L6092" i="6"/>
  <c r="L6093" i="6"/>
  <c r="L6094" i="6"/>
  <c r="L6095" i="6"/>
  <c r="L6096" i="6"/>
  <c r="L6097" i="6"/>
  <c r="L6098" i="6"/>
  <c r="L6099" i="6"/>
  <c r="L6100" i="6"/>
  <c r="L6101" i="6"/>
  <c r="L6102" i="6"/>
  <c r="L6103" i="6"/>
  <c r="L6104" i="6"/>
  <c r="L6105" i="6"/>
  <c r="L6106" i="6"/>
  <c r="L6107" i="6"/>
  <c r="L6108" i="6"/>
  <c r="L6109" i="6"/>
  <c r="L6110" i="6"/>
  <c r="L6111" i="6"/>
  <c r="L6112" i="6"/>
  <c r="L6113" i="6"/>
  <c r="L6114" i="6"/>
  <c r="L6115" i="6"/>
  <c r="L6116" i="6"/>
  <c r="L6117" i="6"/>
  <c r="L6118" i="6"/>
  <c r="L6119" i="6"/>
  <c r="L6120" i="6"/>
  <c r="L6121" i="6"/>
  <c r="L6122" i="6"/>
  <c r="L6123" i="6"/>
  <c r="L6124" i="6"/>
  <c r="L6125" i="6"/>
  <c r="L6126" i="6"/>
  <c r="L6127" i="6"/>
  <c r="L6128" i="6"/>
  <c r="L6129" i="6"/>
  <c r="L6130" i="6"/>
  <c r="L6131" i="6"/>
  <c r="L6132" i="6"/>
  <c r="L6133" i="6"/>
  <c r="L6134" i="6"/>
  <c r="L6135" i="6"/>
  <c r="L6136" i="6"/>
  <c r="L6137" i="6"/>
  <c r="L6138" i="6"/>
  <c r="L6139" i="6"/>
  <c r="L6140" i="6"/>
  <c r="L6141" i="6"/>
  <c r="L6142" i="6"/>
  <c r="L6143" i="6"/>
  <c r="L6144" i="6"/>
  <c r="L6145" i="6"/>
  <c r="L6146" i="6"/>
  <c r="L6147" i="6"/>
  <c r="L6148" i="6"/>
  <c r="L6149" i="6"/>
  <c r="L6150" i="6"/>
  <c r="L6151" i="6"/>
  <c r="L6152" i="6"/>
  <c r="L6153" i="6"/>
  <c r="L6154" i="6"/>
  <c r="L6155" i="6"/>
  <c r="L6156" i="6"/>
  <c r="L6157" i="6"/>
  <c r="L6158" i="6"/>
  <c r="L6159" i="6"/>
  <c r="L6160" i="6"/>
  <c r="L6161" i="6"/>
  <c r="L6162" i="6"/>
  <c r="L6163" i="6"/>
  <c r="L6164" i="6"/>
  <c r="L6165" i="6"/>
  <c r="L6166" i="6"/>
  <c r="L6167" i="6"/>
  <c r="L6168" i="6"/>
  <c r="L6169" i="6"/>
  <c r="L6170" i="6"/>
  <c r="L6171" i="6"/>
  <c r="L6172" i="6"/>
  <c r="L6173" i="6"/>
  <c r="L6174" i="6"/>
  <c r="L6175" i="6"/>
  <c r="L6176" i="6"/>
  <c r="L6177" i="6"/>
  <c r="L6178" i="6"/>
  <c r="L6179" i="6"/>
  <c r="L6180" i="6"/>
  <c r="L6181" i="6"/>
  <c r="L6182" i="6"/>
  <c r="L6183" i="6"/>
  <c r="L6184" i="6"/>
  <c r="L6185" i="6"/>
  <c r="L6186" i="6"/>
  <c r="L6187" i="6"/>
  <c r="L6188" i="6"/>
  <c r="L6189" i="6"/>
  <c r="L6190" i="6"/>
  <c r="L6191" i="6"/>
  <c r="L6192" i="6"/>
  <c r="L6193" i="6"/>
  <c r="L6194" i="6"/>
  <c r="L6195" i="6"/>
  <c r="L6196" i="6"/>
  <c r="L6197" i="6"/>
  <c r="L6198" i="6"/>
  <c r="L6199" i="6"/>
  <c r="L6200" i="6"/>
  <c r="L6201" i="6"/>
  <c r="L6202" i="6"/>
  <c r="L6203" i="6"/>
  <c r="L6204" i="6"/>
  <c r="L6205" i="6"/>
  <c r="L6206" i="6"/>
  <c r="L6207" i="6"/>
  <c r="L6208" i="6"/>
  <c r="L6209" i="6"/>
  <c r="L6210" i="6"/>
  <c r="L6211" i="6"/>
  <c r="L6212" i="6"/>
  <c r="L6213" i="6"/>
  <c r="L6214" i="6"/>
  <c r="L6215" i="6"/>
  <c r="L6216" i="6"/>
  <c r="L6217" i="6"/>
  <c r="L6218" i="6"/>
  <c r="L6219" i="6"/>
  <c r="L6220" i="6"/>
  <c r="L6221" i="6"/>
  <c r="L6222" i="6"/>
  <c r="L6223" i="6"/>
  <c r="L6224" i="6"/>
  <c r="L6225" i="6"/>
  <c r="L6226" i="6"/>
  <c r="L6227" i="6"/>
  <c r="L6228" i="6"/>
  <c r="L6229" i="6"/>
  <c r="L6230" i="6"/>
  <c r="L6231" i="6"/>
  <c r="L6232" i="6"/>
  <c r="L6233" i="6"/>
  <c r="L6234" i="6"/>
  <c r="L6235" i="6"/>
  <c r="L6236" i="6"/>
  <c r="L6237" i="6"/>
  <c r="L6238" i="6"/>
  <c r="L6239" i="6"/>
  <c r="L6240" i="6"/>
  <c r="L6241" i="6"/>
  <c r="L6242" i="6"/>
  <c r="L6243" i="6"/>
  <c r="L6244" i="6"/>
  <c r="L6245" i="6"/>
  <c r="L6246" i="6"/>
  <c r="L6247" i="6"/>
  <c r="L6248" i="6"/>
  <c r="L6249" i="6"/>
  <c r="L6250" i="6"/>
  <c r="L6251" i="6"/>
  <c r="L6252" i="6"/>
  <c r="L6253" i="6"/>
  <c r="L6254" i="6"/>
  <c r="L6255" i="6"/>
  <c r="L6256" i="6"/>
  <c r="L6257" i="6"/>
  <c r="L6258" i="6"/>
  <c r="L6259" i="6"/>
  <c r="L6260" i="6"/>
  <c r="L6261" i="6"/>
  <c r="L6262" i="6"/>
  <c r="L6263" i="6"/>
  <c r="L6264" i="6"/>
  <c r="L6265" i="6"/>
  <c r="L6266" i="6"/>
  <c r="L6267" i="6"/>
  <c r="L6268" i="6"/>
  <c r="L6269" i="6"/>
  <c r="L6270" i="6"/>
  <c r="L6271" i="6"/>
  <c r="L6272" i="6"/>
  <c r="L6273" i="6"/>
  <c r="L6274" i="6"/>
  <c r="L6275" i="6"/>
  <c r="L6276" i="6"/>
  <c r="L6277" i="6"/>
  <c r="L6278" i="6"/>
  <c r="L6279" i="6"/>
  <c r="L6280" i="6"/>
  <c r="L6281" i="6"/>
  <c r="L6282" i="6"/>
  <c r="L6283" i="6"/>
  <c r="L6284" i="6"/>
  <c r="L6285" i="6"/>
  <c r="L6286" i="6"/>
  <c r="L6287" i="6"/>
  <c r="L6288" i="6"/>
  <c r="L6289" i="6"/>
  <c r="L6290" i="6"/>
  <c r="L6291" i="6"/>
  <c r="L6292" i="6"/>
  <c r="L6293" i="6"/>
  <c r="L6294" i="6"/>
  <c r="L6295" i="6"/>
  <c r="L6296" i="6"/>
  <c r="L6297" i="6"/>
  <c r="L6298" i="6"/>
  <c r="L6299" i="6"/>
  <c r="L6300" i="6"/>
  <c r="L6301" i="6"/>
  <c r="L6302" i="6"/>
  <c r="L6303" i="6"/>
  <c r="L6304" i="6"/>
  <c r="L6305" i="6"/>
  <c r="L6306" i="6"/>
  <c r="L6307" i="6"/>
  <c r="L8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E4116" i="6"/>
  <c r="E4117" i="6"/>
  <c r="E4118" i="6"/>
  <c r="E4119" i="6"/>
  <c r="E4120" i="6"/>
  <c r="E4121" i="6"/>
  <c r="E4122" i="6"/>
  <c r="E4123" i="6"/>
  <c r="E4124" i="6"/>
  <c r="E4125" i="6"/>
  <c r="E4126" i="6"/>
  <c r="E4127" i="6"/>
  <c r="E4128" i="6"/>
  <c r="E4129" i="6"/>
  <c r="E4130" i="6"/>
  <c r="E4131" i="6"/>
  <c r="E4132" i="6"/>
  <c r="E4133" i="6"/>
  <c r="E4134" i="6"/>
  <c r="E4135" i="6"/>
  <c r="E4136" i="6"/>
  <c r="E4137" i="6"/>
  <c r="E4138" i="6"/>
  <c r="E4139" i="6"/>
  <c r="E4140" i="6"/>
  <c r="E4141" i="6"/>
  <c r="E4142" i="6"/>
  <c r="E4143" i="6"/>
  <c r="E4144" i="6"/>
  <c r="E4145" i="6"/>
  <c r="E4146" i="6"/>
  <c r="E4147" i="6"/>
  <c r="E4148" i="6"/>
  <c r="E4149" i="6"/>
  <c r="E4150" i="6"/>
  <c r="E4151" i="6"/>
  <c r="E4152" i="6"/>
  <c r="E4153" i="6"/>
  <c r="E4154" i="6"/>
  <c r="E4155" i="6"/>
  <c r="E4156" i="6"/>
  <c r="E4157" i="6"/>
  <c r="E4158" i="6"/>
  <c r="E4159" i="6"/>
  <c r="E4160" i="6"/>
  <c r="E4161" i="6"/>
  <c r="E4162" i="6"/>
  <c r="E4163" i="6"/>
  <c r="E4164" i="6"/>
  <c r="E4165" i="6"/>
  <c r="E4166" i="6"/>
  <c r="E4167" i="6"/>
  <c r="E4168" i="6"/>
  <c r="E4169" i="6"/>
  <c r="E4170" i="6"/>
  <c r="E4171" i="6"/>
  <c r="E4172" i="6"/>
  <c r="E4173" i="6"/>
  <c r="E4174" i="6"/>
  <c r="E4175" i="6"/>
  <c r="E4176" i="6"/>
  <c r="E4177" i="6"/>
  <c r="E4178" i="6"/>
  <c r="E4179" i="6"/>
  <c r="E4180" i="6"/>
  <c r="E4181" i="6"/>
  <c r="E4182" i="6"/>
  <c r="E4183" i="6"/>
  <c r="E4184" i="6"/>
  <c r="E4185" i="6"/>
  <c r="E4186" i="6"/>
  <c r="E4187" i="6"/>
  <c r="E4188" i="6"/>
  <c r="E4189" i="6"/>
  <c r="E4190" i="6"/>
  <c r="E4191" i="6"/>
  <c r="E4192" i="6"/>
  <c r="E4193" i="6"/>
  <c r="E4194" i="6"/>
  <c r="E4195" i="6"/>
  <c r="E4196" i="6"/>
  <c r="E4197" i="6"/>
  <c r="E4198" i="6"/>
  <c r="E4199" i="6"/>
  <c r="E4200" i="6"/>
  <c r="E4201" i="6"/>
  <c r="E4202" i="6"/>
  <c r="E4203" i="6"/>
  <c r="E4204" i="6"/>
  <c r="E4205" i="6"/>
  <c r="E4206" i="6"/>
  <c r="E4207" i="6"/>
  <c r="E4208" i="6"/>
  <c r="E4209" i="6"/>
  <c r="E4210" i="6"/>
  <c r="E4211" i="6"/>
  <c r="E4212" i="6"/>
  <c r="E4213" i="6"/>
  <c r="E4214" i="6"/>
  <c r="E4215" i="6"/>
  <c r="E4216" i="6"/>
  <c r="E4217" i="6"/>
  <c r="E4218" i="6"/>
  <c r="E4219" i="6"/>
  <c r="E4220" i="6"/>
  <c r="E4221" i="6"/>
  <c r="E4222" i="6"/>
  <c r="E4223" i="6"/>
  <c r="E4224" i="6"/>
  <c r="E4225" i="6"/>
  <c r="E4226" i="6"/>
  <c r="E4227" i="6"/>
  <c r="E4228" i="6"/>
  <c r="E4229" i="6"/>
  <c r="E4230" i="6"/>
  <c r="E4231" i="6"/>
  <c r="E4232" i="6"/>
  <c r="E4233" i="6"/>
  <c r="E4234" i="6"/>
  <c r="E4235" i="6"/>
  <c r="E4236" i="6"/>
  <c r="E4237" i="6"/>
  <c r="E4238" i="6"/>
  <c r="E4239" i="6"/>
  <c r="E4240" i="6"/>
  <c r="E4241" i="6"/>
  <c r="E4242" i="6"/>
  <c r="E4243" i="6"/>
  <c r="E4244" i="6"/>
  <c r="E4245" i="6"/>
  <c r="E4246" i="6"/>
  <c r="E4247" i="6"/>
  <c r="E4248" i="6"/>
  <c r="E4249" i="6"/>
  <c r="E4250" i="6"/>
  <c r="E4251" i="6"/>
  <c r="E4252" i="6"/>
  <c r="E4253" i="6"/>
  <c r="E4254" i="6"/>
  <c r="E4255" i="6"/>
  <c r="E4256" i="6"/>
  <c r="E4257" i="6"/>
  <c r="E4258" i="6"/>
  <c r="E4259" i="6"/>
  <c r="E4260" i="6"/>
  <c r="E4261" i="6"/>
  <c r="E4262" i="6"/>
  <c r="E4263" i="6"/>
  <c r="E4264" i="6"/>
  <c r="E4265" i="6"/>
  <c r="E4266" i="6"/>
  <c r="E4267" i="6"/>
  <c r="E4268" i="6"/>
  <c r="E4269" i="6"/>
  <c r="E4270" i="6"/>
  <c r="E4271" i="6"/>
  <c r="E4272" i="6"/>
  <c r="E4273" i="6"/>
  <c r="E4274" i="6"/>
  <c r="E4275" i="6"/>
  <c r="E4276" i="6"/>
  <c r="E4277" i="6"/>
  <c r="E4278" i="6"/>
  <c r="E4279" i="6"/>
  <c r="E4280" i="6"/>
  <c r="E4281" i="6"/>
  <c r="E4282" i="6"/>
  <c r="E4283" i="6"/>
  <c r="E4284" i="6"/>
  <c r="E4285" i="6"/>
  <c r="E4286" i="6"/>
  <c r="E4287" i="6"/>
  <c r="E4288" i="6"/>
  <c r="E4289" i="6"/>
  <c r="E4290" i="6"/>
  <c r="E4291" i="6"/>
  <c r="E4292" i="6"/>
  <c r="E4293" i="6"/>
  <c r="E4294" i="6"/>
  <c r="E4295" i="6"/>
  <c r="E4296" i="6"/>
  <c r="E4297" i="6"/>
  <c r="E4298" i="6"/>
  <c r="E4299" i="6"/>
  <c r="E4300" i="6"/>
  <c r="E4301" i="6"/>
  <c r="E4302" i="6"/>
  <c r="E4303" i="6"/>
  <c r="E4304" i="6"/>
  <c r="E4305" i="6"/>
  <c r="E4306" i="6"/>
  <c r="E4307" i="6"/>
  <c r="E4308" i="6"/>
  <c r="E4309" i="6"/>
  <c r="E4310" i="6"/>
  <c r="E4311" i="6"/>
  <c r="E4312" i="6"/>
  <c r="E4313" i="6"/>
  <c r="E4314" i="6"/>
  <c r="E4315" i="6"/>
  <c r="E4316" i="6"/>
  <c r="E4317" i="6"/>
  <c r="E4318" i="6"/>
  <c r="E4319" i="6"/>
  <c r="E4320" i="6"/>
  <c r="E4321" i="6"/>
  <c r="E4322" i="6"/>
  <c r="E4323" i="6"/>
  <c r="E4324" i="6"/>
  <c r="E4325" i="6"/>
  <c r="E4326" i="6"/>
  <c r="E4327" i="6"/>
  <c r="E4328" i="6"/>
  <c r="E4329" i="6"/>
  <c r="E4330" i="6"/>
  <c r="E4331" i="6"/>
  <c r="E4332" i="6"/>
  <c r="E4333" i="6"/>
  <c r="E4334" i="6"/>
  <c r="E4335" i="6"/>
  <c r="E4336" i="6"/>
  <c r="E4337" i="6"/>
  <c r="E4338" i="6"/>
  <c r="E4339" i="6"/>
  <c r="E4340" i="6"/>
  <c r="E4341" i="6"/>
  <c r="E4342" i="6"/>
  <c r="E4343" i="6"/>
  <c r="E4344" i="6"/>
  <c r="E4345" i="6"/>
  <c r="E4346" i="6"/>
  <c r="E4347" i="6"/>
  <c r="E4348" i="6"/>
  <c r="E4349" i="6"/>
  <c r="E4350" i="6"/>
  <c r="E4351" i="6"/>
  <c r="E4352" i="6"/>
  <c r="E4353" i="6"/>
  <c r="E4354" i="6"/>
  <c r="E4355" i="6"/>
  <c r="E4356" i="6"/>
  <c r="E4357" i="6"/>
  <c r="E4358" i="6"/>
  <c r="E4359" i="6"/>
  <c r="E4360" i="6"/>
  <c r="E4361" i="6"/>
  <c r="E4362" i="6"/>
  <c r="E4363" i="6"/>
  <c r="E4364" i="6"/>
  <c r="E4365" i="6"/>
  <c r="E4366" i="6"/>
  <c r="E4367" i="6"/>
  <c r="E4368" i="6"/>
  <c r="E4369" i="6"/>
  <c r="E4370" i="6"/>
  <c r="E4371" i="6"/>
  <c r="E4372" i="6"/>
  <c r="E4373" i="6"/>
  <c r="E4374" i="6"/>
  <c r="E4375" i="6"/>
  <c r="E4376" i="6"/>
  <c r="E4377" i="6"/>
  <c r="E4378" i="6"/>
  <c r="E4379" i="6"/>
  <c r="E4380" i="6"/>
  <c r="E4381" i="6"/>
  <c r="E4382" i="6"/>
  <c r="E4383" i="6"/>
  <c r="E4384" i="6"/>
  <c r="E4385" i="6"/>
  <c r="E4386" i="6"/>
  <c r="E4387" i="6"/>
  <c r="E4388" i="6"/>
  <c r="E4389" i="6"/>
  <c r="E4390" i="6"/>
  <c r="E4391" i="6"/>
  <c r="E4392" i="6"/>
  <c r="E4393" i="6"/>
  <c r="E4394" i="6"/>
  <c r="E4395" i="6"/>
  <c r="E4396" i="6"/>
  <c r="E4397" i="6"/>
  <c r="E4398" i="6"/>
  <c r="E4399" i="6"/>
  <c r="E4400" i="6"/>
  <c r="E4401" i="6"/>
  <c r="E4402" i="6"/>
  <c r="E4403" i="6"/>
  <c r="E4404" i="6"/>
  <c r="E4405" i="6"/>
  <c r="E4406" i="6"/>
  <c r="E4407" i="6"/>
  <c r="E4408" i="6"/>
  <c r="E4409" i="6"/>
  <c r="E4410" i="6"/>
  <c r="E4411" i="6"/>
  <c r="E4412" i="6"/>
  <c r="E4413" i="6"/>
  <c r="E4414" i="6"/>
  <c r="E4415" i="6"/>
  <c r="E4416" i="6"/>
  <c r="E4417" i="6"/>
  <c r="E4418" i="6"/>
  <c r="E4419" i="6"/>
  <c r="E4420" i="6"/>
  <c r="E4421" i="6"/>
  <c r="E4422" i="6"/>
  <c r="E4423" i="6"/>
  <c r="E4424" i="6"/>
  <c r="E4425" i="6"/>
  <c r="E4426" i="6"/>
  <c r="E4427" i="6"/>
  <c r="E4428" i="6"/>
  <c r="E4429" i="6"/>
  <c r="E4430" i="6"/>
  <c r="E4431" i="6"/>
  <c r="E4432" i="6"/>
  <c r="E4433" i="6"/>
  <c r="E4434" i="6"/>
  <c r="E4435" i="6"/>
  <c r="E4436" i="6"/>
  <c r="E4437" i="6"/>
  <c r="E4438" i="6"/>
  <c r="E4439" i="6"/>
  <c r="E4440" i="6"/>
  <c r="E4441" i="6"/>
  <c r="E4442" i="6"/>
  <c r="E4443" i="6"/>
  <c r="E4444" i="6"/>
  <c r="E4445" i="6"/>
  <c r="E4446" i="6"/>
  <c r="E4447" i="6"/>
  <c r="E4448" i="6"/>
  <c r="E4449" i="6"/>
  <c r="E4450" i="6"/>
  <c r="E4451" i="6"/>
  <c r="E4452" i="6"/>
  <c r="E4453" i="6"/>
  <c r="E4454" i="6"/>
  <c r="E4455" i="6"/>
  <c r="E4456" i="6"/>
  <c r="E4457" i="6"/>
  <c r="E4458" i="6"/>
  <c r="E4459" i="6"/>
  <c r="E4460" i="6"/>
  <c r="E4461" i="6"/>
  <c r="E4462" i="6"/>
  <c r="E4463" i="6"/>
  <c r="E4464" i="6"/>
  <c r="E4465" i="6"/>
  <c r="E4466" i="6"/>
  <c r="E4467" i="6"/>
  <c r="E4468" i="6"/>
  <c r="E4469" i="6"/>
  <c r="E4470" i="6"/>
  <c r="E4471" i="6"/>
  <c r="E4472" i="6"/>
  <c r="E4473" i="6"/>
  <c r="E4474" i="6"/>
  <c r="E4475" i="6"/>
  <c r="E4476" i="6"/>
  <c r="E4477" i="6"/>
  <c r="E4478" i="6"/>
  <c r="E4479" i="6"/>
  <c r="E4480" i="6"/>
  <c r="E4481" i="6"/>
  <c r="E4482" i="6"/>
  <c r="E4483" i="6"/>
  <c r="E4484" i="6"/>
  <c r="E4485" i="6"/>
  <c r="E4486" i="6"/>
  <c r="E4487" i="6"/>
  <c r="E4488" i="6"/>
  <c r="E4489" i="6"/>
  <c r="E4490" i="6"/>
  <c r="E4491" i="6"/>
  <c r="E4492" i="6"/>
  <c r="E4493" i="6"/>
  <c r="E4494" i="6"/>
  <c r="E4495" i="6"/>
  <c r="E4496" i="6"/>
  <c r="E4497" i="6"/>
  <c r="E4498" i="6"/>
  <c r="E4499" i="6"/>
  <c r="E4500" i="6"/>
  <c r="E4501" i="6"/>
  <c r="E4502" i="6"/>
  <c r="E4503" i="6"/>
  <c r="E4504" i="6"/>
  <c r="E4505" i="6"/>
  <c r="E4506" i="6"/>
  <c r="E4507" i="6"/>
  <c r="E4508" i="6"/>
  <c r="E4509" i="6"/>
  <c r="E4510" i="6"/>
  <c r="E4511" i="6"/>
  <c r="E4512" i="6"/>
  <c r="E4513" i="6"/>
  <c r="E4514" i="6"/>
  <c r="E4515" i="6"/>
  <c r="E4516" i="6"/>
  <c r="E4517" i="6"/>
  <c r="E4518" i="6"/>
  <c r="E4519" i="6"/>
  <c r="E4520" i="6"/>
  <c r="E4521" i="6"/>
  <c r="E4522" i="6"/>
  <c r="E4523" i="6"/>
  <c r="E4524" i="6"/>
  <c r="E4525" i="6"/>
  <c r="E4526" i="6"/>
  <c r="E4527" i="6"/>
  <c r="E4528" i="6"/>
  <c r="E4529" i="6"/>
  <c r="E4530" i="6"/>
  <c r="E4531" i="6"/>
  <c r="E4532" i="6"/>
  <c r="E4533" i="6"/>
  <c r="E4534" i="6"/>
  <c r="E4535" i="6"/>
  <c r="E4536" i="6"/>
  <c r="E4537" i="6"/>
  <c r="E4538" i="6"/>
  <c r="E4539" i="6"/>
  <c r="E4540" i="6"/>
  <c r="E4541" i="6"/>
  <c r="E4542" i="6"/>
  <c r="E4543" i="6"/>
  <c r="E4544" i="6"/>
  <c r="E4545" i="6"/>
  <c r="E4546" i="6"/>
  <c r="E4547" i="6"/>
  <c r="E4548" i="6"/>
  <c r="E4549" i="6"/>
  <c r="E4550" i="6"/>
  <c r="E4551" i="6"/>
  <c r="E4552" i="6"/>
  <c r="E4553" i="6"/>
  <c r="E4554" i="6"/>
  <c r="E4555" i="6"/>
  <c r="E4556" i="6"/>
  <c r="E4557" i="6"/>
  <c r="E4558" i="6"/>
  <c r="E4559" i="6"/>
  <c r="E4560" i="6"/>
  <c r="E4561" i="6"/>
  <c r="E4562" i="6"/>
  <c r="E4563" i="6"/>
  <c r="E4564" i="6"/>
  <c r="E4565" i="6"/>
  <c r="E4566" i="6"/>
  <c r="E4567" i="6"/>
  <c r="E4568" i="6"/>
  <c r="E4569" i="6"/>
  <c r="E4570" i="6"/>
  <c r="E4571" i="6"/>
  <c r="E4572" i="6"/>
  <c r="E4573" i="6"/>
  <c r="E4574" i="6"/>
  <c r="E4575" i="6"/>
  <c r="E4576" i="6"/>
  <c r="E4577" i="6"/>
  <c r="E4578" i="6"/>
  <c r="E4579" i="6"/>
  <c r="E4580" i="6"/>
  <c r="E4581" i="6"/>
  <c r="E4582" i="6"/>
  <c r="E4583" i="6"/>
  <c r="E4584" i="6"/>
  <c r="E4585" i="6"/>
  <c r="E4586" i="6"/>
  <c r="E4587" i="6"/>
  <c r="E4588" i="6"/>
  <c r="E4589" i="6"/>
  <c r="E4590" i="6"/>
  <c r="E4591" i="6"/>
  <c r="E4592" i="6"/>
  <c r="E4593" i="6"/>
  <c r="E4594" i="6"/>
  <c r="E4595" i="6"/>
  <c r="E4596" i="6"/>
  <c r="E4597" i="6"/>
  <c r="E4598" i="6"/>
  <c r="E4599" i="6"/>
  <c r="E4600" i="6"/>
  <c r="E4601" i="6"/>
  <c r="E4602" i="6"/>
  <c r="E4603" i="6"/>
  <c r="E4604" i="6"/>
  <c r="E4605" i="6"/>
  <c r="E4606" i="6"/>
  <c r="E4607" i="6"/>
  <c r="E4608" i="6"/>
  <c r="E4609" i="6"/>
  <c r="E4610" i="6"/>
  <c r="E4611" i="6"/>
  <c r="E4612" i="6"/>
  <c r="E4613" i="6"/>
  <c r="E4614" i="6"/>
  <c r="E4615" i="6"/>
  <c r="E4616" i="6"/>
  <c r="E4617" i="6"/>
  <c r="E4618" i="6"/>
  <c r="E4619" i="6"/>
  <c r="E4620" i="6"/>
  <c r="E4621" i="6"/>
  <c r="E4622" i="6"/>
  <c r="E4623" i="6"/>
  <c r="E4624" i="6"/>
  <c r="E4625" i="6"/>
  <c r="E4626" i="6"/>
  <c r="E4627" i="6"/>
  <c r="E4628" i="6"/>
  <c r="E4629" i="6"/>
  <c r="E4630" i="6"/>
  <c r="E4631" i="6"/>
  <c r="E4632" i="6"/>
  <c r="E4633" i="6"/>
  <c r="E4634" i="6"/>
  <c r="E4635" i="6"/>
  <c r="E4636" i="6"/>
  <c r="E4637" i="6"/>
  <c r="E4638" i="6"/>
  <c r="E4639" i="6"/>
  <c r="E4640" i="6"/>
  <c r="E4641" i="6"/>
  <c r="E4642" i="6"/>
  <c r="E4643" i="6"/>
  <c r="E4644" i="6"/>
  <c r="E4645" i="6"/>
  <c r="E4646" i="6"/>
  <c r="E4647" i="6"/>
  <c r="E4648" i="6"/>
  <c r="E4649" i="6"/>
  <c r="E4650" i="6"/>
  <c r="E4651" i="6"/>
  <c r="E4652" i="6"/>
  <c r="E4653" i="6"/>
  <c r="E4654" i="6"/>
  <c r="E4655" i="6"/>
  <c r="E4656" i="6"/>
  <c r="E4657" i="6"/>
  <c r="E4658" i="6"/>
  <c r="E4659" i="6"/>
  <c r="E4660" i="6"/>
  <c r="E4661" i="6"/>
  <c r="E4662" i="6"/>
  <c r="E4663" i="6"/>
  <c r="E4664" i="6"/>
  <c r="E4665" i="6"/>
  <c r="E4666" i="6"/>
  <c r="E4667" i="6"/>
  <c r="E4668" i="6"/>
  <c r="E4669" i="6"/>
  <c r="E4670" i="6"/>
  <c r="E4671" i="6"/>
  <c r="E4672" i="6"/>
  <c r="E4673" i="6"/>
  <c r="E4674" i="6"/>
  <c r="E4675" i="6"/>
  <c r="E4676" i="6"/>
  <c r="E4677" i="6"/>
  <c r="E4678" i="6"/>
  <c r="E4679" i="6"/>
  <c r="E4680" i="6"/>
  <c r="E4681" i="6"/>
  <c r="E4682" i="6"/>
  <c r="E4683" i="6"/>
  <c r="E4684" i="6"/>
  <c r="E4685" i="6"/>
  <c r="E4686" i="6"/>
  <c r="E4687" i="6"/>
  <c r="E4688" i="6"/>
  <c r="E4689" i="6"/>
  <c r="E4690" i="6"/>
  <c r="E4691" i="6"/>
  <c r="E4692" i="6"/>
  <c r="E4693" i="6"/>
  <c r="E4694" i="6"/>
  <c r="E4695" i="6"/>
  <c r="E4696" i="6"/>
  <c r="E4697" i="6"/>
  <c r="E4698" i="6"/>
  <c r="E4699" i="6"/>
  <c r="E4700" i="6"/>
  <c r="E4701" i="6"/>
  <c r="E4702" i="6"/>
  <c r="E4703" i="6"/>
  <c r="E4704" i="6"/>
  <c r="E4705" i="6"/>
  <c r="E4706" i="6"/>
  <c r="E4707" i="6"/>
  <c r="E4708" i="6"/>
  <c r="E4709" i="6"/>
  <c r="E4710" i="6"/>
  <c r="E4711" i="6"/>
  <c r="E4712" i="6"/>
  <c r="E4713" i="6"/>
  <c r="E4714" i="6"/>
  <c r="E4715" i="6"/>
  <c r="E4716" i="6"/>
  <c r="E4717" i="6"/>
  <c r="E4718" i="6"/>
  <c r="E4719" i="6"/>
  <c r="E4720" i="6"/>
  <c r="E4721" i="6"/>
  <c r="E4722" i="6"/>
  <c r="E4723" i="6"/>
  <c r="E4724" i="6"/>
  <c r="E4725" i="6"/>
  <c r="E4726" i="6"/>
  <c r="E4727" i="6"/>
  <c r="E4728" i="6"/>
  <c r="E4729" i="6"/>
  <c r="E4730" i="6"/>
  <c r="E4731" i="6"/>
  <c r="E4732" i="6"/>
  <c r="E4733" i="6"/>
  <c r="E4734" i="6"/>
  <c r="E4735" i="6"/>
  <c r="E4736" i="6"/>
  <c r="E4737" i="6"/>
  <c r="E4738" i="6"/>
  <c r="E4739" i="6"/>
  <c r="E4740" i="6"/>
  <c r="E4741" i="6"/>
  <c r="E4742" i="6"/>
  <c r="E4743" i="6"/>
  <c r="E4744" i="6"/>
  <c r="E4745" i="6"/>
  <c r="E4746" i="6"/>
  <c r="E4747" i="6"/>
  <c r="E4748" i="6"/>
  <c r="E4749" i="6"/>
  <c r="E4750" i="6"/>
  <c r="E4751" i="6"/>
  <c r="E4752" i="6"/>
  <c r="E4753" i="6"/>
  <c r="E4754" i="6"/>
  <c r="E4755" i="6"/>
  <c r="E4756" i="6"/>
  <c r="E4757" i="6"/>
  <c r="E4758" i="6"/>
  <c r="E4759" i="6"/>
  <c r="E4760" i="6"/>
  <c r="E4761" i="6"/>
  <c r="E4762" i="6"/>
  <c r="E4763" i="6"/>
  <c r="E4764" i="6"/>
  <c r="E4765" i="6"/>
  <c r="E4766" i="6"/>
  <c r="E4767" i="6"/>
  <c r="E4768" i="6"/>
  <c r="E4769" i="6"/>
  <c r="E4770" i="6"/>
  <c r="E4771" i="6"/>
  <c r="E4772" i="6"/>
  <c r="E4773" i="6"/>
  <c r="E4774" i="6"/>
  <c r="E4775" i="6"/>
  <c r="E4776" i="6"/>
  <c r="E4777" i="6"/>
  <c r="E4778" i="6"/>
  <c r="E4779" i="6"/>
  <c r="E4780" i="6"/>
  <c r="E4781" i="6"/>
  <c r="E4782" i="6"/>
  <c r="E4783" i="6"/>
  <c r="E4784" i="6"/>
  <c r="E4785" i="6"/>
  <c r="E4786" i="6"/>
  <c r="E4787" i="6"/>
  <c r="E4788" i="6"/>
  <c r="E4789" i="6"/>
  <c r="E4790" i="6"/>
  <c r="E4791" i="6"/>
  <c r="E4792" i="6"/>
  <c r="E4793" i="6"/>
  <c r="E4794" i="6"/>
  <c r="E4795" i="6"/>
  <c r="E4796" i="6"/>
  <c r="E4797" i="6"/>
  <c r="E4798" i="6"/>
  <c r="E4799" i="6"/>
  <c r="E4800" i="6"/>
  <c r="E4801" i="6"/>
  <c r="E4802" i="6"/>
  <c r="E4803" i="6"/>
  <c r="E4804" i="6"/>
  <c r="E4805" i="6"/>
  <c r="E4806" i="6"/>
  <c r="E4807" i="6"/>
  <c r="E4808" i="6"/>
  <c r="E4809" i="6"/>
  <c r="E4810" i="6"/>
  <c r="E4811" i="6"/>
  <c r="E4812" i="6"/>
  <c r="E4813" i="6"/>
  <c r="E4814" i="6"/>
  <c r="E4815" i="6"/>
  <c r="E4816" i="6"/>
  <c r="E4817" i="6"/>
  <c r="E4818" i="6"/>
  <c r="E4819" i="6"/>
  <c r="E4820" i="6"/>
  <c r="E4821" i="6"/>
  <c r="E4822" i="6"/>
  <c r="E4823" i="6"/>
  <c r="E4824" i="6"/>
  <c r="E4825" i="6"/>
  <c r="E4826" i="6"/>
  <c r="E4827" i="6"/>
  <c r="E4828" i="6"/>
  <c r="E4829" i="6"/>
  <c r="E4830" i="6"/>
  <c r="E4831" i="6"/>
  <c r="E4832" i="6"/>
  <c r="E4833" i="6"/>
  <c r="E4834" i="6"/>
  <c r="E4835" i="6"/>
  <c r="E4836" i="6"/>
  <c r="E4837" i="6"/>
  <c r="E4838" i="6"/>
  <c r="E4839" i="6"/>
  <c r="E4840" i="6"/>
  <c r="E4841" i="6"/>
  <c r="E4842" i="6"/>
  <c r="E4843" i="6"/>
  <c r="E4844" i="6"/>
  <c r="E4845" i="6"/>
  <c r="E4846" i="6"/>
  <c r="E4847" i="6"/>
  <c r="E4848" i="6"/>
  <c r="E4849" i="6"/>
  <c r="E4850" i="6"/>
  <c r="E4851" i="6"/>
  <c r="E4852" i="6"/>
  <c r="E4853" i="6"/>
  <c r="E4854" i="6"/>
  <c r="E4855" i="6"/>
  <c r="E4856" i="6"/>
  <c r="E4857" i="6"/>
  <c r="E4858" i="6"/>
  <c r="E4859" i="6"/>
  <c r="E4860" i="6"/>
  <c r="E4861" i="6"/>
  <c r="E4862" i="6"/>
  <c r="E4863" i="6"/>
  <c r="E4864" i="6"/>
  <c r="E4865" i="6"/>
  <c r="E4866" i="6"/>
  <c r="E4867" i="6"/>
  <c r="E4868" i="6"/>
  <c r="E4869" i="6"/>
  <c r="E4870" i="6"/>
  <c r="E4871" i="6"/>
  <c r="E4872" i="6"/>
  <c r="E4873" i="6"/>
  <c r="E4874" i="6"/>
  <c r="E4875" i="6"/>
  <c r="E4876" i="6"/>
  <c r="E4877" i="6"/>
  <c r="E4878" i="6"/>
  <c r="E4879" i="6"/>
  <c r="E4880" i="6"/>
  <c r="E4881" i="6"/>
  <c r="E4882" i="6"/>
  <c r="E4883" i="6"/>
  <c r="E4884" i="6"/>
  <c r="E4885" i="6"/>
  <c r="E4886" i="6"/>
  <c r="E4887" i="6"/>
  <c r="E4888" i="6"/>
  <c r="E4889" i="6"/>
  <c r="E4890" i="6"/>
  <c r="E4891" i="6"/>
  <c r="E4892" i="6"/>
  <c r="E4893" i="6"/>
  <c r="E4894" i="6"/>
  <c r="E4895" i="6"/>
  <c r="E4896" i="6"/>
  <c r="E4897" i="6"/>
  <c r="E4898" i="6"/>
  <c r="E4899" i="6"/>
  <c r="E4900" i="6"/>
  <c r="E4901" i="6"/>
  <c r="E4902" i="6"/>
  <c r="E4903" i="6"/>
  <c r="E4904" i="6"/>
  <c r="E4905" i="6"/>
  <c r="E4906" i="6"/>
  <c r="E4907" i="6"/>
  <c r="E4908" i="6"/>
  <c r="E4909" i="6"/>
  <c r="E4910" i="6"/>
  <c r="E4911" i="6"/>
  <c r="E4912" i="6"/>
  <c r="E4913" i="6"/>
  <c r="E4914" i="6"/>
  <c r="E4915" i="6"/>
  <c r="E4916" i="6"/>
  <c r="E4917" i="6"/>
  <c r="E4918" i="6"/>
  <c r="E4919" i="6"/>
  <c r="E4920" i="6"/>
  <c r="E4921" i="6"/>
  <c r="E4922" i="6"/>
  <c r="E4923" i="6"/>
  <c r="E4924" i="6"/>
  <c r="E4925" i="6"/>
  <c r="E4926" i="6"/>
  <c r="E4927" i="6"/>
  <c r="E4928" i="6"/>
  <c r="E4929" i="6"/>
  <c r="E4930" i="6"/>
  <c r="E4931" i="6"/>
  <c r="E4932" i="6"/>
  <c r="E4933" i="6"/>
  <c r="E4934" i="6"/>
  <c r="E4935" i="6"/>
  <c r="E4936" i="6"/>
  <c r="E4937" i="6"/>
  <c r="E4938" i="6"/>
  <c r="E4939" i="6"/>
  <c r="E4940" i="6"/>
  <c r="E4941" i="6"/>
  <c r="E4942" i="6"/>
  <c r="E4943" i="6"/>
  <c r="E4944" i="6"/>
  <c r="E4945" i="6"/>
  <c r="E4946" i="6"/>
  <c r="E4947" i="6"/>
  <c r="E4948" i="6"/>
  <c r="E4949" i="6"/>
  <c r="E4950" i="6"/>
  <c r="E4951" i="6"/>
  <c r="E4952" i="6"/>
  <c r="E4953" i="6"/>
  <c r="E4954" i="6"/>
  <c r="E4955" i="6"/>
  <c r="E4956" i="6"/>
  <c r="E4957" i="6"/>
  <c r="E4958" i="6"/>
  <c r="E4959" i="6"/>
  <c r="E4960" i="6"/>
  <c r="E4961" i="6"/>
  <c r="E4962" i="6"/>
  <c r="E4963" i="6"/>
  <c r="E4964" i="6"/>
  <c r="E4965" i="6"/>
  <c r="E4966" i="6"/>
  <c r="E4967" i="6"/>
  <c r="E4968" i="6"/>
  <c r="E4969" i="6"/>
  <c r="E4970" i="6"/>
  <c r="E4971" i="6"/>
  <c r="E4972" i="6"/>
  <c r="E4973" i="6"/>
  <c r="E4974" i="6"/>
  <c r="E4975" i="6"/>
  <c r="E4976" i="6"/>
  <c r="E4977" i="6"/>
  <c r="E4978" i="6"/>
  <c r="E4979" i="6"/>
  <c r="E4980" i="6"/>
  <c r="E4981" i="6"/>
  <c r="E4982" i="6"/>
  <c r="E4983" i="6"/>
  <c r="E4984" i="6"/>
  <c r="E4985" i="6"/>
  <c r="E4986" i="6"/>
  <c r="E4987" i="6"/>
  <c r="E4988" i="6"/>
  <c r="E4989" i="6"/>
  <c r="E4990" i="6"/>
  <c r="E4991" i="6"/>
  <c r="E4992" i="6"/>
  <c r="E4993" i="6"/>
  <c r="E4994" i="6"/>
  <c r="E4995" i="6"/>
  <c r="E4996" i="6"/>
  <c r="E4997" i="6"/>
  <c r="E4998" i="6"/>
  <c r="E4999" i="6"/>
  <c r="E5000" i="6"/>
  <c r="E5001" i="6"/>
  <c r="E5002" i="6"/>
  <c r="E5003" i="6"/>
  <c r="E5004" i="6"/>
  <c r="E5005" i="6"/>
  <c r="E5006" i="6"/>
  <c r="E5007" i="6"/>
  <c r="E5008" i="6"/>
  <c r="E5009" i="6"/>
  <c r="E5010" i="6"/>
  <c r="E5011" i="6"/>
  <c r="E5012" i="6"/>
  <c r="E5013" i="6"/>
  <c r="E5014" i="6"/>
  <c r="E5015" i="6"/>
  <c r="E5016" i="6"/>
  <c r="E5017" i="6"/>
  <c r="E5018" i="6"/>
  <c r="E5019" i="6"/>
  <c r="E5020" i="6"/>
  <c r="E5021" i="6"/>
  <c r="E5022" i="6"/>
  <c r="E5023" i="6"/>
  <c r="E5024" i="6"/>
  <c r="E5025" i="6"/>
  <c r="E5026" i="6"/>
  <c r="E5027" i="6"/>
  <c r="E5028" i="6"/>
  <c r="E5029" i="6"/>
  <c r="E5030" i="6"/>
  <c r="E5031" i="6"/>
  <c r="E5032" i="6"/>
  <c r="E5033" i="6"/>
  <c r="E5034" i="6"/>
  <c r="E5035" i="6"/>
  <c r="E5036" i="6"/>
  <c r="E5037" i="6"/>
  <c r="E5038" i="6"/>
  <c r="E5039" i="6"/>
  <c r="E5040" i="6"/>
  <c r="E5041" i="6"/>
  <c r="E5042" i="6"/>
  <c r="E5043" i="6"/>
  <c r="E5044" i="6"/>
  <c r="E5045" i="6"/>
  <c r="E5046" i="6"/>
  <c r="E5047" i="6"/>
  <c r="E5048" i="6"/>
  <c r="E5049" i="6"/>
  <c r="E5050" i="6"/>
  <c r="E5051" i="6"/>
  <c r="E5052" i="6"/>
  <c r="E5053" i="6"/>
  <c r="E5054" i="6"/>
  <c r="E5055" i="6"/>
  <c r="E5056" i="6"/>
  <c r="E5057" i="6"/>
  <c r="E5058" i="6"/>
  <c r="E5059" i="6"/>
  <c r="E5060" i="6"/>
  <c r="E5061" i="6"/>
  <c r="E5062" i="6"/>
  <c r="E5063" i="6"/>
  <c r="E5064" i="6"/>
  <c r="E5065" i="6"/>
  <c r="E5066" i="6"/>
  <c r="E5067" i="6"/>
  <c r="E5068" i="6"/>
  <c r="E5069" i="6"/>
  <c r="E5070" i="6"/>
  <c r="E5071" i="6"/>
  <c r="E5072" i="6"/>
  <c r="E5073" i="6"/>
  <c r="E5074" i="6"/>
  <c r="E5075" i="6"/>
  <c r="E5076" i="6"/>
  <c r="E5077" i="6"/>
  <c r="E5078" i="6"/>
  <c r="E5079" i="6"/>
  <c r="E5080" i="6"/>
  <c r="E5081" i="6"/>
  <c r="E5082" i="6"/>
  <c r="E5083" i="6"/>
  <c r="E5084" i="6"/>
  <c r="E5085" i="6"/>
  <c r="E5086" i="6"/>
  <c r="E5087" i="6"/>
  <c r="E5088" i="6"/>
  <c r="E5089" i="6"/>
  <c r="E5090" i="6"/>
  <c r="E5091" i="6"/>
  <c r="E5092" i="6"/>
  <c r="E5093" i="6"/>
  <c r="E5094" i="6"/>
  <c r="E5095" i="6"/>
  <c r="E5096" i="6"/>
  <c r="E5097" i="6"/>
  <c r="E5098" i="6"/>
  <c r="E5099" i="6"/>
  <c r="E5100" i="6"/>
  <c r="E5101" i="6"/>
  <c r="E5102" i="6"/>
  <c r="E5103" i="6"/>
  <c r="E5104" i="6"/>
  <c r="E5105" i="6"/>
  <c r="E5106" i="6"/>
  <c r="E5107" i="6"/>
  <c r="E5108" i="6"/>
  <c r="E5109" i="6"/>
  <c r="E5110" i="6"/>
  <c r="E5111" i="6"/>
  <c r="E5112" i="6"/>
  <c r="E5113" i="6"/>
  <c r="E5114" i="6"/>
  <c r="E5115" i="6"/>
  <c r="E5116" i="6"/>
  <c r="E5117" i="6"/>
  <c r="E5118" i="6"/>
  <c r="E5119" i="6"/>
  <c r="E5120" i="6"/>
  <c r="E5121" i="6"/>
  <c r="E5122" i="6"/>
  <c r="E5123" i="6"/>
  <c r="E5124" i="6"/>
  <c r="E5125" i="6"/>
  <c r="E5126" i="6"/>
  <c r="E5127" i="6"/>
  <c r="E5128" i="6"/>
  <c r="E5129" i="6"/>
  <c r="E5130" i="6"/>
  <c r="E5131" i="6"/>
  <c r="E5132" i="6"/>
  <c r="E5133" i="6"/>
  <c r="E5134" i="6"/>
  <c r="E5135" i="6"/>
  <c r="E5136" i="6"/>
  <c r="E5137" i="6"/>
  <c r="E5138" i="6"/>
  <c r="E5139" i="6"/>
  <c r="E5140" i="6"/>
  <c r="E5141" i="6"/>
  <c r="E5142" i="6"/>
  <c r="E5143" i="6"/>
  <c r="E5144" i="6"/>
  <c r="E5145" i="6"/>
  <c r="E5146" i="6"/>
  <c r="E5147" i="6"/>
  <c r="E5148" i="6"/>
  <c r="E5149" i="6"/>
  <c r="E5150" i="6"/>
  <c r="E5151" i="6"/>
  <c r="E5152" i="6"/>
  <c r="E5153" i="6"/>
  <c r="E5154" i="6"/>
  <c r="E5155" i="6"/>
  <c r="E5156" i="6"/>
  <c r="E5157" i="6"/>
  <c r="E5158" i="6"/>
  <c r="E5159" i="6"/>
  <c r="E5160" i="6"/>
  <c r="E5161" i="6"/>
  <c r="E5162" i="6"/>
  <c r="E5163" i="6"/>
  <c r="E5164" i="6"/>
  <c r="E5165" i="6"/>
  <c r="E5166" i="6"/>
  <c r="E5167" i="6"/>
  <c r="E5168" i="6"/>
  <c r="E5169" i="6"/>
  <c r="E5170" i="6"/>
  <c r="E5171" i="6"/>
  <c r="E5172" i="6"/>
  <c r="E5173" i="6"/>
  <c r="E5174" i="6"/>
  <c r="E5175" i="6"/>
  <c r="E5176" i="6"/>
  <c r="E5177" i="6"/>
  <c r="E5178" i="6"/>
  <c r="E5179" i="6"/>
  <c r="E5180" i="6"/>
  <c r="E5181" i="6"/>
  <c r="E5182" i="6"/>
  <c r="E5183" i="6"/>
  <c r="E5184" i="6"/>
  <c r="E5185" i="6"/>
  <c r="E5186" i="6"/>
  <c r="E5187" i="6"/>
  <c r="E5188" i="6"/>
  <c r="E5189" i="6"/>
  <c r="E5190" i="6"/>
  <c r="E5191" i="6"/>
  <c r="E5192" i="6"/>
  <c r="E5193" i="6"/>
  <c r="E5194" i="6"/>
  <c r="E5195" i="6"/>
  <c r="E5196" i="6"/>
  <c r="E5197" i="6"/>
  <c r="E5198" i="6"/>
  <c r="E5199" i="6"/>
  <c r="E5200" i="6"/>
  <c r="E5201" i="6"/>
  <c r="E5202" i="6"/>
  <c r="E5203" i="6"/>
  <c r="E5204" i="6"/>
  <c r="E5205" i="6"/>
  <c r="E5206" i="6"/>
  <c r="E5207" i="6"/>
  <c r="E5208" i="6"/>
  <c r="E5209" i="6"/>
  <c r="E5210" i="6"/>
  <c r="E5211" i="6"/>
  <c r="E5212" i="6"/>
  <c r="E5213" i="6"/>
  <c r="E5214" i="6"/>
  <c r="E5215" i="6"/>
  <c r="E5216" i="6"/>
  <c r="E5217" i="6"/>
  <c r="E5218" i="6"/>
  <c r="E5219" i="6"/>
  <c r="E5220" i="6"/>
  <c r="E5221" i="6"/>
  <c r="E5222" i="6"/>
  <c r="E5223" i="6"/>
  <c r="E5224" i="6"/>
  <c r="E5225" i="6"/>
  <c r="E5226" i="6"/>
  <c r="E5227" i="6"/>
  <c r="E5228" i="6"/>
  <c r="E5229" i="6"/>
  <c r="E5230" i="6"/>
  <c r="E5231" i="6"/>
  <c r="E5232" i="6"/>
  <c r="E5233" i="6"/>
  <c r="E5234" i="6"/>
  <c r="E5235" i="6"/>
  <c r="E5236" i="6"/>
  <c r="E5237" i="6"/>
  <c r="E5238" i="6"/>
  <c r="E5239" i="6"/>
  <c r="E5240" i="6"/>
  <c r="E5241" i="6"/>
  <c r="E5242" i="6"/>
  <c r="E5243" i="6"/>
  <c r="E5244" i="6"/>
  <c r="E5245" i="6"/>
  <c r="E5246" i="6"/>
  <c r="E5247" i="6"/>
  <c r="E5248" i="6"/>
  <c r="E5249" i="6"/>
  <c r="E5250" i="6"/>
  <c r="E5251" i="6"/>
  <c r="E5252" i="6"/>
  <c r="E5253" i="6"/>
  <c r="E5254" i="6"/>
  <c r="E5255" i="6"/>
  <c r="E5256" i="6"/>
  <c r="E5257" i="6"/>
  <c r="E5258" i="6"/>
  <c r="E5259" i="6"/>
  <c r="E5260" i="6"/>
  <c r="E5261" i="6"/>
  <c r="E5262" i="6"/>
  <c r="E5263" i="6"/>
  <c r="E5264" i="6"/>
  <c r="E5265" i="6"/>
  <c r="E5266" i="6"/>
  <c r="E5267" i="6"/>
  <c r="E5268" i="6"/>
  <c r="E5269" i="6"/>
  <c r="E5270" i="6"/>
  <c r="E5271" i="6"/>
  <c r="E5272" i="6"/>
  <c r="E5273" i="6"/>
  <c r="E5274" i="6"/>
  <c r="E5275" i="6"/>
  <c r="E5276" i="6"/>
  <c r="E5277" i="6"/>
  <c r="E5278" i="6"/>
  <c r="E5279" i="6"/>
  <c r="E5280" i="6"/>
  <c r="E5281" i="6"/>
  <c r="E5282" i="6"/>
  <c r="E5283" i="6"/>
  <c r="E5284" i="6"/>
  <c r="E5285" i="6"/>
  <c r="E5286" i="6"/>
  <c r="E5287" i="6"/>
  <c r="E5288" i="6"/>
  <c r="E5289" i="6"/>
  <c r="E5290" i="6"/>
  <c r="E5291" i="6"/>
  <c r="E5292" i="6"/>
  <c r="E5293" i="6"/>
  <c r="E5294" i="6"/>
  <c r="E5295" i="6"/>
  <c r="E5296" i="6"/>
  <c r="E5297" i="6"/>
  <c r="E5298" i="6"/>
  <c r="E5299" i="6"/>
  <c r="E5300" i="6"/>
  <c r="E5301" i="6"/>
  <c r="E5302" i="6"/>
  <c r="E5303" i="6"/>
  <c r="E5304" i="6"/>
  <c r="E5305" i="6"/>
  <c r="E5306" i="6"/>
  <c r="E5307" i="6"/>
  <c r="E5308" i="6"/>
  <c r="E5309" i="6"/>
  <c r="E5310" i="6"/>
  <c r="E5311" i="6"/>
  <c r="E5312" i="6"/>
  <c r="E5313" i="6"/>
  <c r="E5314" i="6"/>
  <c r="E5315" i="6"/>
  <c r="E5316" i="6"/>
  <c r="E5317" i="6"/>
  <c r="E5318" i="6"/>
  <c r="E5319" i="6"/>
  <c r="E5320" i="6"/>
  <c r="E5321" i="6"/>
  <c r="E5322" i="6"/>
  <c r="E5323" i="6"/>
  <c r="E5324" i="6"/>
  <c r="E5325" i="6"/>
  <c r="E5326" i="6"/>
  <c r="E5327" i="6"/>
  <c r="E5328" i="6"/>
  <c r="E5329" i="6"/>
  <c r="E5330" i="6"/>
  <c r="E5331" i="6"/>
  <c r="E5332" i="6"/>
  <c r="E5333" i="6"/>
  <c r="E5334" i="6"/>
  <c r="E5335" i="6"/>
  <c r="E5336" i="6"/>
  <c r="E5337" i="6"/>
  <c r="E5338" i="6"/>
  <c r="E5339" i="6"/>
  <c r="E5340" i="6"/>
  <c r="E5341" i="6"/>
  <c r="E5342" i="6"/>
  <c r="E5343" i="6"/>
  <c r="E5344" i="6"/>
  <c r="E5345" i="6"/>
  <c r="E5346" i="6"/>
  <c r="E5347" i="6"/>
  <c r="E5348" i="6"/>
  <c r="E5349" i="6"/>
  <c r="E5350" i="6"/>
  <c r="E5351" i="6"/>
  <c r="E5352" i="6"/>
  <c r="E5353" i="6"/>
  <c r="E5354" i="6"/>
  <c r="E5355" i="6"/>
  <c r="E5356" i="6"/>
  <c r="E5357" i="6"/>
  <c r="E5358" i="6"/>
  <c r="E5359" i="6"/>
  <c r="E5360" i="6"/>
  <c r="E5361" i="6"/>
  <c r="E5362" i="6"/>
  <c r="E5363" i="6"/>
  <c r="E5364" i="6"/>
  <c r="E5365" i="6"/>
  <c r="E5366" i="6"/>
  <c r="E5367" i="6"/>
  <c r="E5368" i="6"/>
  <c r="E5369" i="6"/>
  <c r="E5370" i="6"/>
  <c r="E5371" i="6"/>
  <c r="E5372" i="6"/>
  <c r="E5373" i="6"/>
  <c r="E5374" i="6"/>
  <c r="E5375" i="6"/>
  <c r="E5376" i="6"/>
  <c r="E5377" i="6"/>
  <c r="E5378" i="6"/>
  <c r="E5379" i="6"/>
  <c r="E5380" i="6"/>
  <c r="E5381" i="6"/>
  <c r="E5382" i="6"/>
  <c r="E5383" i="6"/>
  <c r="E5384" i="6"/>
  <c r="E5385" i="6"/>
  <c r="E5386" i="6"/>
  <c r="E5387" i="6"/>
  <c r="E5388" i="6"/>
  <c r="E5389" i="6"/>
  <c r="E5390" i="6"/>
  <c r="E5391" i="6"/>
  <c r="E5392" i="6"/>
  <c r="E5393" i="6"/>
  <c r="E5394" i="6"/>
  <c r="E5395" i="6"/>
  <c r="E5396" i="6"/>
  <c r="E5397" i="6"/>
  <c r="E5398" i="6"/>
  <c r="E5399" i="6"/>
  <c r="E5400" i="6"/>
  <c r="E5401" i="6"/>
  <c r="E5402" i="6"/>
  <c r="E5403" i="6"/>
  <c r="E5404" i="6"/>
  <c r="E5405" i="6"/>
  <c r="E5406" i="6"/>
  <c r="E5407" i="6"/>
  <c r="E5408" i="6"/>
  <c r="E5409" i="6"/>
  <c r="E5410" i="6"/>
  <c r="E5411" i="6"/>
  <c r="E5412" i="6"/>
  <c r="E5413" i="6"/>
  <c r="E5414" i="6"/>
  <c r="E5415" i="6"/>
  <c r="E5416" i="6"/>
  <c r="E5417" i="6"/>
  <c r="E5418" i="6"/>
  <c r="E5419" i="6"/>
  <c r="E5420" i="6"/>
  <c r="E5421" i="6"/>
  <c r="E5422" i="6"/>
  <c r="E5423" i="6"/>
  <c r="E5424" i="6"/>
  <c r="E5425" i="6"/>
  <c r="E5426" i="6"/>
  <c r="E5427" i="6"/>
  <c r="E5428" i="6"/>
  <c r="E5429" i="6"/>
  <c r="E5430" i="6"/>
  <c r="E5431" i="6"/>
  <c r="E5432" i="6"/>
  <c r="E5433" i="6"/>
  <c r="E5434" i="6"/>
  <c r="E5435" i="6"/>
  <c r="E5436" i="6"/>
  <c r="E5437" i="6"/>
  <c r="E5438" i="6"/>
  <c r="E5439" i="6"/>
  <c r="E5440" i="6"/>
  <c r="E5441" i="6"/>
  <c r="E5442" i="6"/>
  <c r="E5443" i="6"/>
  <c r="E5444" i="6"/>
  <c r="E5445" i="6"/>
  <c r="E5446" i="6"/>
  <c r="E5447" i="6"/>
  <c r="E5448" i="6"/>
  <c r="E5449" i="6"/>
  <c r="E5450" i="6"/>
  <c r="E5451" i="6"/>
  <c r="E5452" i="6"/>
  <c r="E5453" i="6"/>
  <c r="E5454" i="6"/>
  <c r="E5455" i="6"/>
  <c r="E5456" i="6"/>
  <c r="E5457" i="6"/>
  <c r="E5458" i="6"/>
  <c r="E5459" i="6"/>
  <c r="E5460" i="6"/>
  <c r="E5461" i="6"/>
  <c r="E5462" i="6"/>
  <c r="E5463" i="6"/>
  <c r="E5464" i="6"/>
  <c r="E5465" i="6"/>
  <c r="E5466" i="6"/>
  <c r="E5467" i="6"/>
  <c r="E5468" i="6"/>
  <c r="E5469" i="6"/>
  <c r="E5470" i="6"/>
  <c r="E5471" i="6"/>
  <c r="E5472" i="6"/>
  <c r="E5473" i="6"/>
  <c r="E5474" i="6"/>
  <c r="E5475" i="6"/>
  <c r="E5476" i="6"/>
  <c r="E5477" i="6"/>
  <c r="E5478" i="6"/>
  <c r="E5479" i="6"/>
  <c r="E5480" i="6"/>
  <c r="E5481" i="6"/>
  <c r="E5482" i="6"/>
  <c r="E5483" i="6"/>
  <c r="E5484" i="6"/>
  <c r="E5485" i="6"/>
  <c r="E5486" i="6"/>
  <c r="E5487" i="6"/>
  <c r="E5488" i="6"/>
  <c r="E5489" i="6"/>
  <c r="E5490" i="6"/>
  <c r="E5491" i="6"/>
  <c r="E5492" i="6"/>
  <c r="E5493" i="6"/>
  <c r="E5494" i="6"/>
  <c r="E5495" i="6"/>
  <c r="E5496" i="6"/>
  <c r="E5497" i="6"/>
  <c r="E5498" i="6"/>
  <c r="E5499" i="6"/>
  <c r="E5500" i="6"/>
  <c r="E5501" i="6"/>
  <c r="E5502" i="6"/>
  <c r="E5503" i="6"/>
  <c r="E5504" i="6"/>
  <c r="E5505" i="6"/>
  <c r="E5506" i="6"/>
  <c r="E5507" i="6"/>
  <c r="E5508" i="6"/>
  <c r="E5509" i="6"/>
  <c r="E5510" i="6"/>
  <c r="E5511" i="6"/>
  <c r="E5512" i="6"/>
  <c r="E5513" i="6"/>
  <c r="E5514" i="6"/>
  <c r="E5515" i="6"/>
  <c r="E5516" i="6"/>
  <c r="E5517" i="6"/>
  <c r="E5518" i="6"/>
  <c r="E5519" i="6"/>
  <c r="E5520" i="6"/>
  <c r="E5521" i="6"/>
  <c r="E5522" i="6"/>
  <c r="E5523" i="6"/>
  <c r="E5524" i="6"/>
  <c r="E5525" i="6"/>
  <c r="E5526" i="6"/>
  <c r="E5527" i="6"/>
  <c r="E5528" i="6"/>
  <c r="E5529" i="6"/>
  <c r="E5530" i="6"/>
  <c r="E5531" i="6"/>
  <c r="E5532" i="6"/>
  <c r="E5533" i="6"/>
  <c r="E5534" i="6"/>
  <c r="E5535" i="6"/>
  <c r="E5536" i="6"/>
  <c r="E5537" i="6"/>
  <c r="E5538" i="6"/>
  <c r="E5539" i="6"/>
  <c r="E5540" i="6"/>
  <c r="E5541" i="6"/>
  <c r="E5542" i="6"/>
  <c r="E5543" i="6"/>
  <c r="E5544" i="6"/>
  <c r="E5545" i="6"/>
  <c r="E5546" i="6"/>
  <c r="E5547" i="6"/>
  <c r="E5548" i="6"/>
  <c r="E5549" i="6"/>
  <c r="E5550" i="6"/>
  <c r="E5551" i="6"/>
  <c r="E5552" i="6"/>
  <c r="E5553" i="6"/>
  <c r="E5554" i="6"/>
  <c r="E5555" i="6"/>
  <c r="E5556" i="6"/>
  <c r="E5557" i="6"/>
  <c r="E5558" i="6"/>
  <c r="E5559" i="6"/>
  <c r="E5560" i="6"/>
  <c r="E5561" i="6"/>
  <c r="E5562" i="6"/>
  <c r="E5563" i="6"/>
  <c r="E5564" i="6"/>
  <c r="E5565" i="6"/>
  <c r="E5566" i="6"/>
  <c r="E5567" i="6"/>
  <c r="E5568" i="6"/>
  <c r="E5569" i="6"/>
  <c r="E5570" i="6"/>
  <c r="E5571" i="6"/>
  <c r="E5572" i="6"/>
  <c r="E5573" i="6"/>
  <c r="E5574" i="6"/>
  <c r="E5575" i="6"/>
  <c r="E5576" i="6"/>
  <c r="E5577" i="6"/>
  <c r="E5578" i="6"/>
  <c r="E5579" i="6"/>
  <c r="E5580" i="6"/>
  <c r="E5581" i="6"/>
  <c r="E5582" i="6"/>
  <c r="E5583" i="6"/>
  <c r="E5584" i="6"/>
  <c r="E5585" i="6"/>
  <c r="E5586" i="6"/>
  <c r="E5587" i="6"/>
  <c r="E5588" i="6"/>
  <c r="E5589" i="6"/>
  <c r="E5590" i="6"/>
  <c r="E5591" i="6"/>
  <c r="E5592" i="6"/>
  <c r="E5593" i="6"/>
  <c r="E5594" i="6"/>
  <c r="E5595" i="6"/>
  <c r="E5596" i="6"/>
  <c r="E5597" i="6"/>
  <c r="E5598" i="6"/>
  <c r="E5599" i="6"/>
  <c r="E5600" i="6"/>
  <c r="E5601" i="6"/>
  <c r="E5602" i="6"/>
  <c r="E5603" i="6"/>
  <c r="E5604" i="6"/>
  <c r="E5605" i="6"/>
  <c r="E5606" i="6"/>
  <c r="E5607" i="6"/>
  <c r="E5608" i="6"/>
  <c r="E5609" i="6"/>
  <c r="E5610" i="6"/>
  <c r="E5611" i="6"/>
  <c r="E5612" i="6"/>
  <c r="E5613" i="6"/>
  <c r="E5614" i="6"/>
  <c r="E5615" i="6"/>
  <c r="E5616" i="6"/>
  <c r="E5617" i="6"/>
  <c r="E5618" i="6"/>
  <c r="E5619" i="6"/>
  <c r="E5620" i="6"/>
  <c r="E5621" i="6"/>
  <c r="E5622" i="6"/>
  <c r="E5623" i="6"/>
  <c r="E5624" i="6"/>
  <c r="E5625" i="6"/>
  <c r="E5626" i="6"/>
  <c r="E5627" i="6"/>
  <c r="E5628" i="6"/>
  <c r="E5629" i="6"/>
  <c r="E5630" i="6"/>
  <c r="E5631" i="6"/>
  <c r="E5632" i="6"/>
  <c r="E5633" i="6"/>
  <c r="E5634" i="6"/>
  <c r="E5635" i="6"/>
  <c r="E5636" i="6"/>
  <c r="E5637" i="6"/>
  <c r="E5638" i="6"/>
  <c r="E5639" i="6"/>
  <c r="E5640" i="6"/>
  <c r="E5641" i="6"/>
  <c r="E5642" i="6"/>
  <c r="E5643" i="6"/>
  <c r="E5644" i="6"/>
  <c r="E5645" i="6"/>
  <c r="E5646" i="6"/>
  <c r="E5647" i="6"/>
  <c r="E5648" i="6"/>
  <c r="E5649" i="6"/>
  <c r="E5650" i="6"/>
  <c r="E5651" i="6"/>
  <c r="E5652" i="6"/>
  <c r="E5653" i="6"/>
  <c r="E5654" i="6"/>
  <c r="E5655" i="6"/>
  <c r="E5656" i="6"/>
  <c r="E5657" i="6"/>
  <c r="E5658" i="6"/>
  <c r="E5659" i="6"/>
  <c r="E5660" i="6"/>
  <c r="E5661" i="6"/>
  <c r="E5662" i="6"/>
  <c r="E5663" i="6"/>
  <c r="E5664" i="6"/>
  <c r="E5665" i="6"/>
  <c r="E5666" i="6"/>
  <c r="E5667" i="6"/>
  <c r="E5668" i="6"/>
  <c r="E5669" i="6"/>
  <c r="E5670" i="6"/>
  <c r="E5671" i="6"/>
  <c r="E5672" i="6"/>
  <c r="E5673" i="6"/>
  <c r="E5674" i="6"/>
  <c r="E5675" i="6"/>
  <c r="E5676" i="6"/>
  <c r="E5677" i="6"/>
  <c r="E5678" i="6"/>
  <c r="E5679" i="6"/>
  <c r="E5680" i="6"/>
  <c r="E5681" i="6"/>
  <c r="E5682" i="6"/>
  <c r="E5683" i="6"/>
  <c r="E5684" i="6"/>
  <c r="E5685" i="6"/>
  <c r="E5686" i="6"/>
  <c r="E5687" i="6"/>
  <c r="E5688" i="6"/>
  <c r="E5689" i="6"/>
  <c r="E5690" i="6"/>
  <c r="E5691" i="6"/>
  <c r="E5692" i="6"/>
  <c r="E5693" i="6"/>
  <c r="E5694" i="6"/>
  <c r="E5695" i="6"/>
  <c r="E5696" i="6"/>
  <c r="E5697" i="6"/>
  <c r="E5698" i="6"/>
  <c r="E5699" i="6"/>
  <c r="E5700" i="6"/>
  <c r="E5701" i="6"/>
  <c r="E5702" i="6"/>
  <c r="E5703" i="6"/>
  <c r="E5704" i="6"/>
  <c r="E5705" i="6"/>
  <c r="E5706" i="6"/>
  <c r="E5707" i="6"/>
  <c r="E5708" i="6"/>
  <c r="E5709" i="6"/>
  <c r="E5710" i="6"/>
  <c r="E5711" i="6"/>
  <c r="E5712" i="6"/>
  <c r="E5713" i="6"/>
  <c r="E5714" i="6"/>
  <c r="E5715" i="6"/>
  <c r="E5716" i="6"/>
  <c r="E5717" i="6"/>
  <c r="E5718" i="6"/>
  <c r="E5719" i="6"/>
  <c r="E5720" i="6"/>
  <c r="E5721" i="6"/>
  <c r="E5722" i="6"/>
  <c r="E5723" i="6"/>
  <c r="E5724" i="6"/>
  <c r="E5725" i="6"/>
  <c r="E5726" i="6"/>
  <c r="E5727" i="6"/>
  <c r="E5728" i="6"/>
  <c r="E5729" i="6"/>
  <c r="E5730" i="6"/>
  <c r="E5731" i="6"/>
  <c r="E5732" i="6"/>
  <c r="E5733" i="6"/>
  <c r="E5734" i="6"/>
  <c r="E5735" i="6"/>
  <c r="E5736" i="6"/>
  <c r="E5737" i="6"/>
  <c r="E5738" i="6"/>
  <c r="E5739" i="6"/>
  <c r="E5740" i="6"/>
  <c r="E5741" i="6"/>
  <c r="E5742" i="6"/>
  <c r="E5743" i="6"/>
  <c r="E5744" i="6"/>
  <c r="E5745" i="6"/>
  <c r="E5746" i="6"/>
  <c r="E5747" i="6"/>
  <c r="E5748" i="6"/>
  <c r="E5749" i="6"/>
  <c r="E5750" i="6"/>
  <c r="E5751" i="6"/>
  <c r="E5752" i="6"/>
  <c r="E5753" i="6"/>
  <c r="E5754" i="6"/>
  <c r="E5755" i="6"/>
  <c r="E5756" i="6"/>
  <c r="E5757" i="6"/>
  <c r="E5758" i="6"/>
  <c r="E5759" i="6"/>
  <c r="E5760" i="6"/>
  <c r="E5761" i="6"/>
  <c r="E5762" i="6"/>
  <c r="E5763" i="6"/>
  <c r="E5764" i="6"/>
  <c r="E5765" i="6"/>
  <c r="E5766" i="6"/>
  <c r="E5767" i="6"/>
  <c r="E5768" i="6"/>
  <c r="E5769" i="6"/>
  <c r="E5770" i="6"/>
  <c r="E5771" i="6"/>
  <c r="E5772" i="6"/>
  <c r="E5773" i="6"/>
  <c r="E5774" i="6"/>
  <c r="E5775" i="6"/>
  <c r="E5776" i="6"/>
  <c r="E5777" i="6"/>
  <c r="E5778" i="6"/>
  <c r="E5779" i="6"/>
  <c r="E5780" i="6"/>
  <c r="E5781" i="6"/>
  <c r="E5782" i="6"/>
  <c r="E5783" i="6"/>
  <c r="E5784" i="6"/>
  <c r="E5785" i="6"/>
  <c r="E5786" i="6"/>
  <c r="E5787" i="6"/>
  <c r="E5788" i="6"/>
  <c r="E5789" i="6"/>
  <c r="E5790" i="6"/>
  <c r="E5791" i="6"/>
  <c r="E5792" i="6"/>
  <c r="E5793" i="6"/>
  <c r="E5794" i="6"/>
  <c r="E5795" i="6"/>
  <c r="E5796" i="6"/>
  <c r="E5797" i="6"/>
  <c r="E5798" i="6"/>
  <c r="E5799" i="6"/>
  <c r="E5800" i="6"/>
  <c r="E5801" i="6"/>
  <c r="E5802" i="6"/>
  <c r="E5803" i="6"/>
  <c r="E5804" i="6"/>
  <c r="E5805" i="6"/>
  <c r="E5806" i="6"/>
  <c r="E5807" i="6"/>
  <c r="E5808" i="6"/>
  <c r="E5809" i="6"/>
  <c r="E5810" i="6"/>
  <c r="E5811" i="6"/>
  <c r="E5812" i="6"/>
  <c r="E5813" i="6"/>
  <c r="E5814" i="6"/>
  <c r="E5815" i="6"/>
  <c r="E5816" i="6"/>
  <c r="E5817" i="6"/>
  <c r="E5818" i="6"/>
  <c r="E5819" i="6"/>
  <c r="E5820" i="6"/>
  <c r="E5821" i="6"/>
  <c r="E5822" i="6"/>
  <c r="E5823" i="6"/>
  <c r="E5824" i="6"/>
  <c r="E5825" i="6"/>
  <c r="E5826" i="6"/>
  <c r="E5827" i="6"/>
  <c r="E5828" i="6"/>
  <c r="E5829" i="6"/>
  <c r="E5830" i="6"/>
  <c r="E5831" i="6"/>
  <c r="E5832" i="6"/>
  <c r="E5833" i="6"/>
  <c r="E5834" i="6"/>
  <c r="E5835" i="6"/>
  <c r="E5836" i="6"/>
  <c r="E5837" i="6"/>
  <c r="E5838" i="6"/>
  <c r="E5839" i="6"/>
  <c r="E5840" i="6"/>
  <c r="E5841" i="6"/>
  <c r="E5842" i="6"/>
  <c r="E5843" i="6"/>
  <c r="E5844" i="6"/>
  <c r="E5845" i="6"/>
  <c r="E5846" i="6"/>
  <c r="E5847" i="6"/>
  <c r="E5848" i="6"/>
  <c r="E5849" i="6"/>
  <c r="E5850" i="6"/>
  <c r="E5851" i="6"/>
  <c r="E5852" i="6"/>
  <c r="E5853" i="6"/>
  <c r="E5854" i="6"/>
  <c r="E5855" i="6"/>
  <c r="E5856" i="6"/>
  <c r="E5857" i="6"/>
  <c r="E5858" i="6"/>
  <c r="E5859" i="6"/>
  <c r="E5860" i="6"/>
  <c r="E5861" i="6"/>
  <c r="E5862" i="6"/>
  <c r="E5863" i="6"/>
  <c r="E5864" i="6"/>
  <c r="E5865" i="6"/>
  <c r="E5866" i="6"/>
  <c r="E5867" i="6"/>
  <c r="E5868" i="6"/>
  <c r="E5869" i="6"/>
  <c r="E5870" i="6"/>
  <c r="E5871" i="6"/>
  <c r="E5872" i="6"/>
  <c r="E5873" i="6"/>
  <c r="E5874" i="6"/>
  <c r="E5875" i="6"/>
  <c r="E5876" i="6"/>
  <c r="E5877" i="6"/>
  <c r="E5878" i="6"/>
  <c r="E5879" i="6"/>
  <c r="E5880" i="6"/>
  <c r="E5881" i="6"/>
  <c r="E5882" i="6"/>
  <c r="E5883" i="6"/>
  <c r="E5884" i="6"/>
  <c r="E5885" i="6"/>
  <c r="E5886" i="6"/>
  <c r="E5887" i="6"/>
  <c r="E5888" i="6"/>
  <c r="E5889" i="6"/>
  <c r="E5890" i="6"/>
  <c r="E5891" i="6"/>
  <c r="E5892" i="6"/>
  <c r="E5893" i="6"/>
  <c r="E5894" i="6"/>
  <c r="E5895" i="6"/>
  <c r="E5896" i="6"/>
  <c r="E5897" i="6"/>
  <c r="E5898" i="6"/>
  <c r="E5899" i="6"/>
  <c r="E5900" i="6"/>
  <c r="E5901" i="6"/>
  <c r="E5902" i="6"/>
  <c r="E5903" i="6"/>
  <c r="E5904" i="6"/>
  <c r="E5905" i="6"/>
  <c r="E5906" i="6"/>
  <c r="E5907" i="6"/>
  <c r="E5908" i="6"/>
  <c r="E5909" i="6"/>
  <c r="E5910" i="6"/>
  <c r="E5911" i="6"/>
  <c r="E5912" i="6"/>
  <c r="E5913" i="6"/>
  <c r="E5914" i="6"/>
  <c r="E5915" i="6"/>
  <c r="E5916" i="6"/>
  <c r="E5917" i="6"/>
  <c r="E5918" i="6"/>
  <c r="E5919" i="6"/>
  <c r="E5920" i="6"/>
  <c r="E5921" i="6"/>
  <c r="E5922" i="6"/>
  <c r="E5923" i="6"/>
  <c r="E5924" i="6"/>
  <c r="E5925" i="6"/>
  <c r="E5926" i="6"/>
  <c r="E5927" i="6"/>
  <c r="E5928" i="6"/>
  <c r="E5929" i="6"/>
  <c r="E5930" i="6"/>
  <c r="E5931" i="6"/>
  <c r="E5932" i="6"/>
  <c r="E5933" i="6"/>
  <c r="E5934" i="6"/>
  <c r="E5935" i="6"/>
  <c r="E5936" i="6"/>
  <c r="E5937" i="6"/>
  <c r="E5938" i="6"/>
  <c r="E5939" i="6"/>
  <c r="E5940" i="6"/>
  <c r="E5941" i="6"/>
  <c r="E5942" i="6"/>
  <c r="E5943" i="6"/>
  <c r="E5944" i="6"/>
  <c r="E5945" i="6"/>
  <c r="E5946" i="6"/>
  <c r="E5947" i="6"/>
  <c r="E5948" i="6"/>
  <c r="E5949" i="6"/>
  <c r="E5950" i="6"/>
  <c r="E5951" i="6"/>
  <c r="E5952" i="6"/>
  <c r="E5953" i="6"/>
  <c r="E5954" i="6"/>
  <c r="E5955" i="6"/>
  <c r="E5956" i="6"/>
  <c r="E5957" i="6"/>
  <c r="E5958" i="6"/>
  <c r="E5959" i="6"/>
  <c r="E5960" i="6"/>
  <c r="E5961" i="6"/>
  <c r="E5962" i="6"/>
  <c r="E5963" i="6"/>
  <c r="E5964" i="6"/>
  <c r="E5965" i="6"/>
  <c r="E5966" i="6"/>
  <c r="E5967" i="6"/>
  <c r="E5968" i="6"/>
  <c r="E5969" i="6"/>
  <c r="E5970" i="6"/>
  <c r="E5971" i="6"/>
  <c r="E5972" i="6"/>
  <c r="E5973" i="6"/>
  <c r="E5974" i="6"/>
  <c r="E5975" i="6"/>
  <c r="E5976" i="6"/>
  <c r="E5977" i="6"/>
  <c r="E5978" i="6"/>
  <c r="E5979" i="6"/>
  <c r="E5980" i="6"/>
  <c r="E5981" i="6"/>
  <c r="E5982" i="6"/>
  <c r="E5983" i="6"/>
  <c r="E5984" i="6"/>
  <c r="E5985" i="6"/>
  <c r="E5986" i="6"/>
  <c r="E5987" i="6"/>
  <c r="E5988" i="6"/>
  <c r="E5989" i="6"/>
  <c r="E5990" i="6"/>
  <c r="E5991" i="6"/>
  <c r="E5992" i="6"/>
  <c r="E5993" i="6"/>
  <c r="E5994" i="6"/>
  <c r="E5995" i="6"/>
  <c r="E5996" i="6"/>
  <c r="E5997" i="6"/>
  <c r="E5998" i="6"/>
  <c r="E5999" i="6"/>
  <c r="E6000" i="6"/>
  <c r="E6001" i="6"/>
  <c r="E6002" i="6"/>
  <c r="E6003" i="6"/>
  <c r="E6004" i="6"/>
  <c r="E6005" i="6"/>
  <c r="E6006" i="6"/>
  <c r="E6007" i="6"/>
  <c r="E6008" i="6"/>
  <c r="E6009" i="6"/>
  <c r="E6010" i="6"/>
  <c r="E6011" i="6"/>
  <c r="E6012" i="6"/>
  <c r="E6013" i="6"/>
  <c r="E6014" i="6"/>
  <c r="E6015" i="6"/>
  <c r="E6016" i="6"/>
  <c r="E6017" i="6"/>
  <c r="E6018" i="6"/>
  <c r="E6019" i="6"/>
  <c r="E6020" i="6"/>
  <c r="E6021" i="6"/>
  <c r="E6022" i="6"/>
  <c r="E6023" i="6"/>
  <c r="E6024" i="6"/>
  <c r="E6025" i="6"/>
  <c r="E6026" i="6"/>
  <c r="E6027" i="6"/>
  <c r="E6028" i="6"/>
  <c r="E6029" i="6"/>
  <c r="E6030" i="6"/>
  <c r="E6031" i="6"/>
  <c r="E6032" i="6"/>
  <c r="E6033" i="6"/>
  <c r="E6034" i="6"/>
  <c r="E6035" i="6"/>
  <c r="E6036" i="6"/>
  <c r="E6037" i="6"/>
  <c r="E6038" i="6"/>
  <c r="E6039" i="6"/>
  <c r="E6040" i="6"/>
  <c r="E6041" i="6"/>
  <c r="E6042" i="6"/>
  <c r="E6043" i="6"/>
  <c r="E6044" i="6"/>
  <c r="E6045" i="6"/>
  <c r="E6046" i="6"/>
  <c r="E6047" i="6"/>
  <c r="E6048" i="6"/>
  <c r="E6049" i="6"/>
  <c r="E6050" i="6"/>
  <c r="E6051" i="6"/>
  <c r="E6052" i="6"/>
  <c r="E6053" i="6"/>
  <c r="E6054" i="6"/>
  <c r="E6055" i="6"/>
  <c r="E6056" i="6"/>
  <c r="E6057" i="6"/>
  <c r="E6058" i="6"/>
  <c r="E6059" i="6"/>
  <c r="E6060" i="6"/>
  <c r="E6061" i="6"/>
  <c r="E6062" i="6"/>
  <c r="E6063" i="6"/>
  <c r="E6064" i="6"/>
  <c r="E6065" i="6"/>
  <c r="E6066" i="6"/>
  <c r="E6067" i="6"/>
  <c r="E6068" i="6"/>
  <c r="E6069" i="6"/>
  <c r="E6070" i="6"/>
  <c r="E6071" i="6"/>
  <c r="E6072" i="6"/>
  <c r="E6073" i="6"/>
  <c r="E6074" i="6"/>
  <c r="E6075" i="6"/>
  <c r="E6076" i="6"/>
  <c r="E6077" i="6"/>
  <c r="E6078" i="6"/>
  <c r="E6079" i="6"/>
  <c r="E6080" i="6"/>
  <c r="E6081" i="6"/>
  <c r="E6082" i="6"/>
  <c r="E6083" i="6"/>
  <c r="E6084" i="6"/>
  <c r="E6085" i="6"/>
  <c r="E6086" i="6"/>
  <c r="E6087" i="6"/>
  <c r="E6088" i="6"/>
  <c r="E6089" i="6"/>
  <c r="E6090" i="6"/>
  <c r="E6091" i="6"/>
  <c r="E6092" i="6"/>
  <c r="E6093" i="6"/>
  <c r="E6094" i="6"/>
  <c r="E6095" i="6"/>
  <c r="E6096" i="6"/>
  <c r="E6097" i="6"/>
  <c r="E6098" i="6"/>
  <c r="E6099" i="6"/>
  <c r="E6100" i="6"/>
  <c r="E6101" i="6"/>
  <c r="E6102" i="6"/>
  <c r="E6103" i="6"/>
  <c r="E6104" i="6"/>
  <c r="E6105" i="6"/>
  <c r="E6106" i="6"/>
  <c r="E6107" i="6"/>
  <c r="E6108" i="6"/>
  <c r="E6109" i="6"/>
  <c r="E6110" i="6"/>
  <c r="E6111" i="6"/>
  <c r="E6112" i="6"/>
  <c r="E6113" i="6"/>
  <c r="E6114" i="6"/>
  <c r="E6115" i="6"/>
  <c r="E6116" i="6"/>
  <c r="E6117" i="6"/>
  <c r="E6118" i="6"/>
  <c r="E6119" i="6"/>
  <c r="E6120" i="6"/>
  <c r="E6121" i="6"/>
  <c r="E6122" i="6"/>
  <c r="E6123" i="6"/>
  <c r="E6124" i="6"/>
  <c r="E6125" i="6"/>
  <c r="E6126" i="6"/>
  <c r="E6127" i="6"/>
  <c r="E6128" i="6"/>
  <c r="E6129" i="6"/>
  <c r="E6130" i="6"/>
  <c r="E6131" i="6"/>
  <c r="E6132" i="6"/>
  <c r="E6133" i="6"/>
  <c r="E6134" i="6"/>
  <c r="E6135" i="6"/>
  <c r="E6136" i="6"/>
  <c r="E6137" i="6"/>
  <c r="E6138" i="6"/>
  <c r="E6139" i="6"/>
  <c r="E6140" i="6"/>
  <c r="E6141" i="6"/>
  <c r="E6142" i="6"/>
  <c r="E6143" i="6"/>
  <c r="E6144" i="6"/>
  <c r="E6145" i="6"/>
  <c r="E6146" i="6"/>
  <c r="E6147" i="6"/>
  <c r="E6148" i="6"/>
  <c r="E6149" i="6"/>
  <c r="E6150" i="6"/>
  <c r="E6151" i="6"/>
  <c r="E6152" i="6"/>
  <c r="E6153" i="6"/>
  <c r="E6154" i="6"/>
  <c r="E6155" i="6"/>
  <c r="E6156" i="6"/>
  <c r="E6157" i="6"/>
  <c r="E6158" i="6"/>
  <c r="E6159" i="6"/>
  <c r="E6160" i="6"/>
  <c r="E6161" i="6"/>
  <c r="E6162" i="6"/>
  <c r="E6163" i="6"/>
  <c r="E6164" i="6"/>
  <c r="E6165" i="6"/>
  <c r="E6166" i="6"/>
  <c r="E6167" i="6"/>
  <c r="E6168" i="6"/>
  <c r="E6169" i="6"/>
  <c r="E6170" i="6"/>
  <c r="E6171" i="6"/>
  <c r="E6172" i="6"/>
  <c r="E6173" i="6"/>
  <c r="E6174" i="6"/>
  <c r="E6175" i="6"/>
  <c r="E6176" i="6"/>
  <c r="E6177" i="6"/>
  <c r="E6178" i="6"/>
  <c r="E6179" i="6"/>
  <c r="E6180" i="6"/>
  <c r="E6181" i="6"/>
  <c r="E6182" i="6"/>
  <c r="E6183" i="6"/>
  <c r="E6184" i="6"/>
  <c r="E6185" i="6"/>
  <c r="E6186" i="6"/>
  <c r="E6187" i="6"/>
  <c r="E6188" i="6"/>
  <c r="E6189" i="6"/>
  <c r="E6190" i="6"/>
  <c r="E6191" i="6"/>
  <c r="E6192" i="6"/>
  <c r="E6193" i="6"/>
  <c r="E6194" i="6"/>
  <c r="E6195" i="6"/>
  <c r="E6196" i="6"/>
  <c r="E6197" i="6"/>
  <c r="E6198" i="6"/>
  <c r="E6199" i="6"/>
  <c r="E6200" i="6"/>
  <c r="E6201" i="6"/>
  <c r="E6202" i="6"/>
  <c r="E6203" i="6"/>
  <c r="E6204" i="6"/>
  <c r="E6205" i="6"/>
  <c r="E6206" i="6"/>
  <c r="E6207" i="6"/>
  <c r="E6208" i="6"/>
  <c r="E6209" i="6"/>
  <c r="E6210" i="6"/>
  <c r="E6211" i="6"/>
  <c r="E6212" i="6"/>
  <c r="E6213" i="6"/>
  <c r="E6214" i="6"/>
  <c r="E6215" i="6"/>
  <c r="E6216" i="6"/>
  <c r="E6217" i="6"/>
  <c r="E6218" i="6"/>
  <c r="E6219" i="6"/>
  <c r="E6220" i="6"/>
  <c r="E6221" i="6"/>
  <c r="E6222" i="6"/>
  <c r="E6223" i="6"/>
  <c r="E6224" i="6"/>
  <c r="E6225" i="6"/>
  <c r="E6226" i="6"/>
  <c r="E6227" i="6"/>
  <c r="E6228" i="6"/>
  <c r="E6229" i="6"/>
  <c r="E6230" i="6"/>
  <c r="E6231" i="6"/>
  <c r="E6232" i="6"/>
  <c r="E6233" i="6"/>
  <c r="E6234" i="6"/>
  <c r="E6235" i="6"/>
  <c r="E6236" i="6"/>
  <c r="E6237" i="6"/>
  <c r="E6238" i="6"/>
  <c r="E6239" i="6"/>
  <c r="E6240" i="6"/>
  <c r="E6241" i="6"/>
  <c r="E6242" i="6"/>
  <c r="E6243" i="6"/>
  <c r="E6244" i="6"/>
  <c r="E6245" i="6"/>
  <c r="E6246" i="6"/>
  <c r="E6247" i="6"/>
  <c r="E6248" i="6"/>
  <c r="E6249" i="6"/>
  <c r="E6250" i="6"/>
  <c r="E6251" i="6"/>
  <c r="E6252" i="6"/>
  <c r="E6253" i="6"/>
  <c r="E6254" i="6"/>
  <c r="E6255" i="6"/>
  <c r="E6256" i="6"/>
  <c r="E6257" i="6"/>
  <c r="E6258" i="6"/>
  <c r="E6259" i="6"/>
  <c r="E6260" i="6"/>
  <c r="E6261" i="6"/>
  <c r="E6262" i="6"/>
  <c r="E6263" i="6"/>
  <c r="E6264" i="6"/>
  <c r="E6265" i="6"/>
  <c r="E6266" i="6"/>
  <c r="E6267" i="6"/>
  <c r="E6268" i="6"/>
  <c r="E6269" i="6"/>
  <c r="E6270" i="6"/>
  <c r="E6271" i="6"/>
  <c r="E6272" i="6"/>
  <c r="E6273" i="6"/>
  <c r="E6274" i="6"/>
  <c r="E6275" i="6"/>
  <c r="E6276" i="6"/>
  <c r="E6277" i="6"/>
  <c r="E6278" i="6"/>
  <c r="E6279" i="6"/>
  <c r="E6280" i="6"/>
  <c r="E6281" i="6"/>
  <c r="E6282" i="6"/>
  <c r="E6283" i="6"/>
  <c r="E6284" i="6"/>
  <c r="E6285" i="6"/>
  <c r="E6286" i="6"/>
  <c r="E6287" i="6"/>
  <c r="E6288" i="6"/>
  <c r="E6289" i="6"/>
  <c r="E6290" i="6"/>
  <c r="E6291" i="6"/>
  <c r="E6292" i="6"/>
  <c r="E6293" i="6"/>
  <c r="E6294" i="6"/>
  <c r="E6295" i="6"/>
  <c r="E6296" i="6"/>
  <c r="E6297" i="6"/>
  <c r="E6298" i="6"/>
  <c r="E6299" i="6"/>
  <c r="E6300" i="6"/>
  <c r="E6301" i="6"/>
  <c r="E6302" i="6"/>
  <c r="E6303" i="6"/>
  <c r="E6304" i="6"/>
  <c r="E6305" i="6"/>
  <c r="E6306" i="6"/>
  <c r="E6307" i="6"/>
  <c r="E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C4116" i="6"/>
  <c r="C4117" i="6"/>
  <c r="C4118" i="6"/>
  <c r="C4119" i="6"/>
  <c r="C4120" i="6"/>
  <c r="C4121" i="6"/>
  <c r="C4122" i="6"/>
  <c r="C4123" i="6"/>
  <c r="C4124" i="6"/>
  <c r="C4125" i="6"/>
  <c r="C4126" i="6"/>
  <c r="C4127" i="6"/>
  <c r="C4128" i="6"/>
  <c r="C4129" i="6"/>
  <c r="C4130" i="6"/>
  <c r="C4131" i="6"/>
  <c r="C4132" i="6"/>
  <c r="C4133" i="6"/>
  <c r="C4134" i="6"/>
  <c r="C4135" i="6"/>
  <c r="C4136" i="6"/>
  <c r="C4137" i="6"/>
  <c r="C4138" i="6"/>
  <c r="C4139" i="6"/>
  <c r="C4140" i="6"/>
  <c r="C4141" i="6"/>
  <c r="C4142" i="6"/>
  <c r="C4143" i="6"/>
  <c r="C4144" i="6"/>
  <c r="C4145" i="6"/>
  <c r="C4146" i="6"/>
  <c r="C4147" i="6"/>
  <c r="C4148" i="6"/>
  <c r="C4149" i="6"/>
  <c r="C4150" i="6"/>
  <c r="C4151" i="6"/>
  <c r="C4152" i="6"/>
  <c r="C4153" i="6"/>
  <c r="C4154" i="6"/>
  <c r="C4155" i="6"/>
  <c r="C4156" i="6"/>
  <c r="C4157" i="6"/>
  <c r="C4158" i="6"/>
  <c r="C4159" i="6"/>
  <c r="C4160" i="6"/>
  <c r="C4161" i="6"/>
  <c r="C4162" i="6"/>
  <c r="C4163" i="6"/>
  <c r="C4164" i="6"/>
  <c r="C4165" i="6"/>
  <c r="C4166" i="6"/>
  <c r="C4167" i="6"/>
  <c r="C4168" i="6"/>
  <c r="C4169" i="6"/>
  <c r="C4170" i="6"/>
  <c r="C4171" i="6"/>
  <c r="C4172" i="6"/>
  <c r="C4173" i="6"/>
  <c r="C4174" i="6"/>
  <c r="C4175" i="6"/>
  <c r="C4176" i="6"/>
  <c r="C4177" i="6"/>
  <c r="C4178" i="6"/>
  <c r="C4179" i="6"/>
  <c r="C4180" i="6"/>
  <c r="C4181" i="6"/>
  <c r="C4182" i="6"/>
  <c r="C4183" i="6"/>
  <c r="C4184" i="6"/>
  <c r="C4185" i="6"/>
  <c r="C4186" i="6"/>
  <c r="C4187" i="6"/>
  <c r="C4188" i="6"/>
  <c r="C4189" i="6"/>
  <c r="C4190" i="6"/>
  <c r="C4191" i="6"/>
  <c r="C4192" i="6"/>
  <c r="C4193" i="6"/>
  <c r="C4194" i="6"/>
  <c r="C4195" i="6"/>
  <c r="C4196" i="6"/>
  <c r="C4197" i="6"/>
  <c r="C4198" i="6"/>
  <c r="C4199" i="6"/>
  <c r="C4200" i="6"/>
  <c r="C4201" i="6"/>
  <c r="C4202" i="6"/>
  <c r="C4203" i="6"/>
  <c r="C4204" i="6"/>
  <c r="C4205" i="6"/>
  <c r="C4206" i="6"/>
  <c r="C4207" i="6"/>
  <c r="C4208" i="6"/>
  <c r="C4209" i="6"/>
  <c r="C4210" i="6"/>
  <c r="C4211" i="6"/>
  <c r="C4212" i="6"/>
  <c r="C4213" i="6"/>
  <c r="C4214" i="6"/>
  <c r="C4215" i="6"/>
  <c r="C4216" i="6"/>
  <c r="C4217" i="6"/>
  <c r="C4218" i="6"/>
  <c r="C4219" i="6"/>
  <c r="C4220" i="6"/>
  <c r="C4221" i="6"/>
  <c r="C4222" i="6"/>
  <c r="C4223" i="6"/>
  <c r="C4224" i="6"/>
  <c r="C4225" i="6"/>
  <c r="C4226" i="6"/>
  <c r="C4227" i="6"/>
  <c r="C4228" i="6"/>
  <c r="C4229" i="6"/>
  <c r="C4230" i="6"/>
  <c r="C4231" i="6"/>
  <c r="C4232" i="6"/>
  <c r="C4233" i="6"/>
  <c r="C4234" i="6"/>
  <c r="C4235" i="6"/>
  <c r="C4236" i="6"/>
  <c r="C4237" i="6"/>
  <c r="C4238" i="6"/>
  <c r="C4239" i="6"/>
  <c r="C4240" i="6"/>
  <c r="C4241" i="6"/>
  <c r="C4242" i="6"/>
  <c r="C4243" i="6"/>
  <c r="C4244" i="6"/>
  <c r="C4245" i="6"/>
  <c r="C4246" i="6"/>
  <c r="C4247" i="6"/>
  <c r="C4248" i="6"/>
  <c r="C4249" i="6"/>
  <c r="C4250" i="6"/>
  <c r="C4251" i="6"/>
  <c r="C4252" i="6"/>
  <c r="C4253" i="6"/>
  <c r="C4254" i="6"/>
  <c r="C4255" i="6"/>
  <c r="C4256" i="6"/>
  <c r="C4257" i="6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0" i="6"/>
  <c r="C4271" i="6"/>
  <c r="C4272" i="6"/>
  <c r="C4273" i="6"/>
  <c r="C4274" i="6"/>
  <c r="C4275" i="6"/>
  <c r="C4276" i="6"/>
  <c r="C4277" i="6"/>
  <c r="C4278" i="6"/>
  <c r="C4279" i="6"/>
  <c r="C4280" i="6"/>
  <c r="C4281" i="6"/>
  <c r="C4282" i="6"/>
  <c r="C4283" i="6"/>
  <c r="C4284" i="6"/>
  <c r="C4285" i="6"/>
  <c r="C4286" i="6"/>
  <c r="C4287" i="6"/>
  <c r="C4288" i="6"/>
  <c r="C4289" i="6"/>
  <c r="C4290" i="6"/>
  <c r="C4291" i="6"/>
  <c r="C4292" i="6"/>
  <c r="C4293" i="6"/>
  <c r="C4294" i="6"/>
  <c r="C4295" i="6"/>
  <c r="C4296" i="6"/>
  <c r="C4297" i="6"/>
  <c r="C4298" i="6"/>
  <c r="C4299" i="6"/>
  <c r="C4300" i="6"/>
  <c r="C4301" i="6"/>
  <c r="C4302" i="6"/>
  <c r="C4303" i="6"/>
  <c r="C4304" i="6"/>
  <c r="C4305" i="6"/>
  <c r="C4306" i="6"/>
  <c r="C4307" i="6"/>
  <c r="C4308" i="6"/>
  <c r="C4309" i="6"/>
  <c r="C4310" i="6"/>
  <c r="C4311" i="6"/>
  <c r="C4312" i="6"/>
  <c r="C4313" i="6"/>
  <c r="C4314" i="6"/>
  <c r="C4315" i="6"/>
  <c r="C4316" i="6"/>
  <c r="C4317" i="6"/>
  <c r="C4318" i="6"/>
  <c r="C4319" i="6"/>
  <c r="C4320" i="6"/>
  <c r="C4321" i="6"/>
  <c r="C4322" i="6"/>
  <c r="C4323" i="6"/>
  <c r="C4324" i="6"/>
  <c r="C4325" i="6"/>
  <c r="C4326" i="6"/>
  <c r="C4327" i="6"/>
  <c r="C4328" i="6"/>
  <c r="C4329" i="6"/>
  <c r="C4330" i="6"/>
  <c r="C4331" i="6"/>
  <c r="C4332" i="6"/>
  <c r="C4333" i="6"/>
  <c r="C4334" i="6"/>
  <c r="C4335" i="6"/>
  <c r="C4336" i="6"/>
  <c r="C4337" i="6"/>
  <c r="C4338" i="6"/>
  <c r="C4339" i="6"/>
  <c r="C4340" i="6"/>
  <c r="C4341" i="6"/>
  <c r="C4342" i="6"/>
  <c r="C4343" i="6"/>
  <c r="C4344" i="6"/>
  <c r="C4345" i="6"/>
  <c r="C4346" i="6"/>
  <c r="C4347" i="6"/>
  <c r="C4348" i="6"/>
  <c r="C4349" i="6"/>
  <c r="C4350" i="6"/>
  <c r="C4351" i="6"/>
  <c r="C4352" i="6"/>
  <c r="C4353" i="6"/>
  <c r="C4354" i="6"/>
  <c r="C4355" i="6"/>
  <c r="C4356" i="6"/>
  <c r="C4357" i="6"/>
  <c r="C4358" i="6"/>
  <c r="C4359" i="6"/>
  <c r="C4360" i="6"/>
  <c r="C4361" i="6"/>
  <c r="C4362" i="6"/>
  <c r="C4363" i="6"/>
  <c r="C4364" i="6"/>
  <c r="C4365" i="6"/>
  <c r="C4366" i="6"/>
  <c r="C4367" i="6"/>
  <c r="C4368" i="6"/>
  <c r="C4369" i="6"/>
  <c r="C4370" i="6"/>
  <c r="C4371" i="6"/>
  <c r="C4372" i="6"/>
  <c r="C4373" i="6"/>
  <c r="C4374" i="6"/>
  <c r="C4375" i="6"/>
  <c r="C4376" i="6"/>
  <c r="C4377" i="6"/>
  <c r="C4378" i="6"/>
  <c r="C4379" i="6"/>
  <c r="C4380" i="6"/>
  <c r="C4381" i="6"/>
  <c r="C4382" i="6"/>
  <c r="C4383" i="6"/>
  <c r="C4384" i="6"/>
  <c r="C4385" i="6"/>
  <c r="C4386" i="6"/>
  <c r="C4387" i="6"/>
  <c r="C4388" i="6"/>
  <c r="C4389" i="6"/>
  <c r="C4390" i="6"/>
  <c r="C4391" i="6"/>
  <c r="C4392" i="6"/>
  <c r="C4393" i="6"/>
  <c r="C4394" i="6"/>
  <c r="C4395" i="6"/>
  <c r="C4396" i="6"/>
  <c r="C4397" i="6"/>
  <c r="C4398" i="6"/>
  <c r="C4399" i="6"/>
  <c r="C4400" i="6"/>
  <c r="C4401" i="6"/>
  <c r="C4402" i="6"/>
  <c r="C4403" i="6"/>
  <c r="C4404" i="6"/>
  <c r="C4405" i="6"/>
  <c r="C4406" i="6"/>
  <c r="C4407" i="6"/>
  <c r="C4408" i="6"/>
  <c r="C4409" i="6"/>
  <c r="C4410" i="6"/>
  <c r="C4411" i="6"/>
  <c r="C4412" i="6"/>
  <c r="C4413" i="6"/>
  <c r="C4414" i="6"/>
  <c r="C4415" i="6"/>
  <c r="C4416" i="6"/>
  <c r="C4417" i="6"/>
  <c r="C4418" i="6"/>
  <c r="C4419" i="6"/>
  <c r="C4420" i="6"/>
  <c r="C4421" i="6"/>
  <c r="C4422" i="6"/>
  <c r="C4423" i="6"/>
  <c r="C4424" i="6"/>
  <c r="C4425" i="6"/>
  <c r="C4426" i="6"/>
  <c r="C4427" i="6"/>
  <c r="C4428" i="6"/>
  <c r="C4429" i="6"/>
  <c r="C4430" i="6"/>
  <c r="C4431" i="6"/>
  <c r="C4432" i="6"/>
  <c r="C4433" i="6"/>
  <c r="C4434" i="6"/>
  <c r="C4435" i="6"/>
  <c r="C4436" i="6"/>
  <c r="C4437" i="6"/>
  <c r="C4438" i="6"/>
  <c r="C4439" i="6"/>
  <c r="C4440" i="6"/>
  <c r="C4441" i="6"/>
  <c r="C4442" i="6"/>
  <c r="C4443" i="6"/>
  <c r="C4444" i="6"/>
  <c r="C4445" i="6"/>
  <c r="C4446" i="6"/>
  <c r="C4447" i="6"/>
  <c r="C4448" i="6"/>
  <c r="C4449" i="6"/>
  <c r="C4450" i="6"/>
  <c r="C4451" i="6"/>
  <c r="C4452" i="6"/>
  <c r="C4453" i="6"/>
  <c r="C4454" i="6"/>
  <c r="C4455" i="6"/>
  <c r="C4456" i="6"/>
  <c r="C4457" i="6"/>
  <c r="C4458" i="6"/>
  <c r="C4459" i="6"/>
  <c r="C4460" i="6"/>
  <c r="C4461" i="6"/>
  <c r="C4462" i="6"/>
  <c r="C4463" i="6"/>
  <c r="C4464" i="6"/>
  <c r="C4465" i="6"/>
  <c r="C4466" i="6"/>
  <c r="C4467" i="6"/>
  <c r="C4468" i="6"/>
  <c r="C4469" i="6"/>
  <c r="C4470" i="6"/>
  <c r="C4471" i="6"/>
  <c r="C4472" i="6"/>
  <c r="C4473" i="6"/>
  <c r="C4474" i="6"/>
  <c r="C4475" i="6"/>
  <c r="C4476" i="6"/>
  <c r="C4477" i="6"/>
  <c r="C4478" i="6"/>
  <c r="C4479" i="6"/>
  <c r="C4480" i="6"/>
  <c r="C4481" i="6"/>
  <c r="C4482" i="6"/>
  <c r="C4483" i="6"/>
  <c r="C4484" i="6"/>
  <c r="C4485" i="6"/>
  <c r="C4486" i="6"/>
  <c r="C4487" i="6"/>
  <c r="C4488" i="6"/>
  <c r="C4489" i="6"/>
  <c r="C4490" i="6"/>
  <c r="C4491" i="6"/>
  <c r="C4492" i="6"/>
  <c r="C4493" i="6"/>
  <c r="C4494" i="6"/>
  <c r="C4495" i="6"/>
  <c r="C4496" i="6"/>
  <c r="C4497" i="6"/>
  <c r="C4498" i="6"/>
  <c r="C4499" i="6"/>
  <c r="C4500" i="6"/>
  <c r="C4501" i="6"/>
  <c r="C4502" i="6"/>
  <c r="C4503" i="6"/>
  <c r="C4504" i="6"/>
  <c r="C4505" i="6"/>
  <c r="C4506" i="6"/>
  <c r="C4507" i="6"/>
  <c r="C4508" i="6"/>
  <c r="C4509" i="6"/>
  <c r="C4510" i="6"/>
  <c r="C4511" i="6"/>
  <c r="C4512" i="6"/>
  <c r="C4513" i="6"/>
  <c r="C4514" i="6"/>
  <c r="C4515" i="6"/>
  <c r="C4516" i="6"/>
  <c r="C4517" i="6"/>
  <c r="C4518" i="6"/>
  <c r="C4519" i="6"/>
  <c r="C4520" i="6"/>
  <c r="C4521" i="6"/>
  <c r="C4522" i="6"/>
  <c r="C4523" i="6"/>
  <c r="C4524" i="6"/>
  <c r="C4525" i="6"/>
  <c r="C4526" i="6"/>
  <c r="C4527" i="6"/>
  <c r="C4528" i="6"/>
  <c r="C4529" i="6"/>
  <c r="C4530" i="6"/>
  <c r="C4531" i="6"/>
  <c r="C4532" i="6"/>
  <c r="C4533" i="6"/>
  <c r="C4534" i="6"/>
  <c r="C4535" i="6"/>
  <c r="C4536" i="6"/>
  <c r="C4537" i="6"/>
  <c r="C4538" i="6"/>
  <c r="C4539" i="6"/>
  <c r="C4540" i="6"/>
  <c r="C4541" i="6"/>
  <c r="C4542" i="6"/>
  <c r="C4543" i="6"/>
  <c r="C4544" i="6"/>
  <c r="C4545" i="6"/>
  <c r="C4546" i="6"/>
  <c r="C4547" i="6"/>
  <c r="C4548" i="6"/>
  <c r="C4549" i="6"/>
  <c r="C4550" i="6"/>
  <c r="C4551" i="6"/>
  <c r="C4552" i="6"/>
  <c r="C4553" i="6"/>
  <c r="C4554" i="6"/>
  <c r="C4555" i="6"/>
  <c r="C4556" i="6"/>
  <c r="C4557" i="6"/>
  <c r="C4558" i="6"/>
  <c r="C4559" i="6"/>
  <c r="C4560" i="6"/>
  <c r="C4561" i="6"/>
  <c r="C4562" i="6"/>
  <c r="C4563" i="6"/>
  <c r="C4564" i="6"/>
  <c r="C4565" i="6"/>
  <c r="C4566" i="6"/>
  <c r="C4567" i="6"/>
  <c r="C4568" i="6"/>
  <c r="C4569" i="6"/>
  <c r="C4570" i="6"/>
  <c r="C4571" i="6"/>
  <c r="C4572" i="6"/>
  <c r="C4573" i="6"/>
  <c r="C4574" i="6"/>
  <c r="C4575" i="6"/>
  <c r="C4576" i="6"/>
  <c r="C4577" i="6"/>
  <c r="C4578" i="6"/>
  <c r="C4579" i="6"/>
  <c r="C4580" i="6"/>
  <c r="C4581" i="6"/>
  <c r="C4582" i="6"/>
  <c r="C4583" i="6"/>
  <c r="C4584" i="6"/>
  <c r="C4585" i="6"/>
  <c r="C4586" i="6"/>
  <c r="C4587" i="6"/>
  <c r="C4588" i="6"/>
  <c r="C4589" i="6"/>
  <c r="C4590" i="6"/>
  <c r="C4591" i="6"/>
  <c r="C4592" i="6"/>
  <c r="C4593" i="6"/>
  <c r="C4594" i="6"/>
  <c r="C4595" i="6"/>
  <c r="C4596" i="6"/>
  <c r="C4597" i="6"/>
  <c r="C4598" i="6"/>
  <c r="C4599" i="6"/>
  <c r="C4600" i="6"/>
  <c r="C4601" i="6"/>
  <c r="C4602" i="6"/>
  <c r="C4603" i="6"/>
  <c r="C4604" i="6"/>
  <c r="C4605" i="6"/>
  <c r="C4606" i="6"/>
  <c r="C4607" i="6"/>
  <c r="C4608" i="6"/>
  <c r="C4609" i="6"/>
  <c r="C4610" i="6"/>
  <c r="C4611" i="6"/>
  <c r="C4612" i="6"/>
  <c r="C4613" i="6"/>
  <c r="C4614" i="6"/>
  <c r="C4615" i="6"/>
  <c r="C4616" i="6"/>
  <c r="C4617" i="6"/>
  <c r="C4618" i="6"/>
  <c r="C4619" i="6"/>
  <c r="C4620" i="6"/>
  <c r="C4621" i="6"/>
  <c r="C4622" i="6"/>
  <c r="C4623" i="6"/>
  <c r="C4624" i="6"/>
  <c r="C4625" i="6"/>
  <c r="C4626" i="6"/>
  <c r="C4627" i="6"/>
  <c r="C4628" i="6"/>
  <c r="C4629" i="6"/>
  <c r="C4630" i="6"/>
  <c r="C4631" i="6"/>
  <c r="C4632" i="6"/>
  <c r="C4633" i="6"/>
  <c r="C4634" i="6"/>
  <c r="C4635" i="6"/>
  <c r="C4636" i="6"/>
  <c r="C4637" i="6"/>
  <c r="C4638" i="6"/>
  <c r="C4639" i="6"/>
  <c r="C4640" i="6"/>
  <c r="C4641" i="6"/>
  <c r="C4642" i="6"/>
  <c r="C4643" i="6"/>
  <c r="C4644" i="6"/>
  <c r="C4645" i="6"/>
  <c r="C4646" i="6"/>
  <c r="C4647" i="6"/>
  <c r="C4648" i="6"/>
  <c r="C4649" i="6"/>
  <c r="C4650" i="6"/>
  <c r="C4651" i="6"/>
  <c r="C4652" i="6"/>
  <c r="C4653" i="6"/>
  <c r="C4654" i="6"/>
  <c r="C4655" i="6"/>
  <c r="C4656" i="6"/>
  <c r="C4657" i="6"/>
  <c r="C4658" i="6"/>
  <c r="C4659" i="6"/>
  <c r="C4660" i="6"/>
  <c r="C4661" i="6"/>
  <c r="C4662" i="6"/>
  <c r="C4663" i="6"/>
  <c r="C4664" i="6"/>
  <c r="C4665" i="6"/>
  <c r="C4666" i="6"/>
  <c r="C4667" i="6"/>
  <c r="C4668" i="6"/>
  <c r="C4669" i="6"/>
  <c r="C4670" i="6"/>
  <c r="C4671" i="6"/>
  <c r="C4672" i="6"/>
  <c r="C4673" i="6"/>
  <c r="C4674" i="6"/>
  <c r="C4675" i="6"/>
  <c r="C4676" i="6"/>
  <c r="C4677" i="6"/>
  <c r="C4678" i="6"/>
  <c r="C4679" i="6"/>
  <c r="C4680" i="6"/>
  <c r="C4681" i="6"/>
  <c r="C4682" i="6"/>
  <c r="C4683" i="6"/>
  <c r="C4684" i="6"/>
  <c r="C4685" i="6"/>
  <c r="C4686" i="6"/>
  <c r="C4687" i="6"/>
  <c r="C4688" i="6"/>
  <c r="C4689" i="6"/>
  <c r="C4690" i="6"/>
  <c r="C4691" i="6"/>
  <c r="C4692" i="6"/>
  <c r="C4693" i="6"/>
  <c r="C4694" i="6"/>
  <c r="C4695" i="6"/>
  <c r="C4696" i="6"/>
  <c r="C4697" i="6"/>
  <c r="C4698" i="6"/>
  <c r="C4699" i="6"/>
  <c r="C4700" i="6"/>
  <c r="C4701" i="6"/>
  <c r="C4702" i="6"/>
  <c r="C4703" i="6"/>
  <c r="C4704" i="6"/>
  <c r="C4705" i="6"/>
  <c r="C4706" i="6"/>
  <c r="C4707" i="6"/>
  <c r="C4708" i="6"/>
  <c r="C4709" i="6"/>
  <c r="C4710" i="6"/>
  <c r="C4711" i="6"/>
  <c r="C4712" i="6"/>
  <c r="C4713" i="6"/>
  <c r="C4714" i="6"/>
  <c r="C4715" i="6"/>
  <c r="C4716" i="6"/>
  <c r="C4717" i="6"/>
  <c r="C4718" i="6"/>
  <c r="C4719" i="6"/>
  <c r="C4720" i="6"/>
  <c r="C4721" i="6"/>
  <c r="C4722" i="6"/>
  <c r="C4723" i="6"/>
  <c r="C4724" i="6"/>
  <c r="C4725" i="6"/>
  <c r="C4726" i="6"/>
  <c r="C4727" i="6"/>
  <c r="C4728" i="6"/>
  <c r="C4729" i="6"/>
  <c r="C4730" i="6"/>
  <c r="C4731" i="6"/>
  <c r="C4732" i="6"/>
  <c r="C4733" i="6"/>
  <c r="C4734" i="6"/>
  <c r="C4735" i="6"/>
  <c r="C4736" i="6"/>
  <c r="C4737" i="6"/>
  <c r="C4738" i="6"/>
  <c r="C4739" i="6"/>
  <c r="C4740" i="6"/>
  <c r="C4741" i="6"/>
  <c r="C4742" i="6"/>
  <c r="C4743" i="6"/>
  <c r="C4744" i="6"/>
  <c r="C4745" i="6"/>
  <c r="C4746" i="6"/>
  <c r="C4747" i="6"/>
  <c r="C4748" i="6"/>
  <c r="C4749" i="6"/>
  <c r="C4750" i="6"/>
  <c r="C4751" i="6"/>
  <c r="C4752" i="6"/>
  <c r="C4753" i="6"/>
  <c r="C4754" i="6"/>
  <c r="C4755" i="6"/>
  <c r="C4756" i="6"/>
  <c r="C4757" i="6"/>
  <c r="C4758" i="6"/>
  <c r="C4759" i="6"/>
  <c r="C4760" i="6"/>
  <c r="C4761" i="6"/>
  <c r="C4762" i="6"/>
  <c r="C4763" i="6"/>
  <c r="C4764" i="6"/>
  <c r="C4765" i="6"/>
  <c r="C4766" i="6"/>
  <c r="C4767" i="6"/>
  <c r="C4768" i="6"/>
  <c r="C4769" i="6"/>
  <c r="C4770" i="6"/>
  <c r="C4771" i="6"/>
  <c r="C4772" i="6"/>
  <c r="C4773" i="6"/>
  <c r="C4774" i="6"/>
  <c r="C4775" i="6"/>
  <c r="C4776" i="6"/>
  <c r="C4777" i="6"/>
  <c r="C4778" i="6"/>
  <c r="C4779" i="6"/>
  <c r="C4780" i="6"/>
  <c r="C4781" i="6"/>
  <c r="C4782" i="6"/>
  <c r="C4783" i="6"/>
  <c r="C4784" i="6"/>
  <c r="C4785" i="6"/>
  <c r="C4786" i="6"/>
  <c r="C4787" i="6"/>
  <c r="C4788" i="6"/>
  <c r="C4789" i="6"/>
  <c r="C4790" i="6"/>
  <c r="C4791" i="6"/>
  <c r="C4792" i="6"/>
  <c r="C4793" i="6"/>
  <c r="C4794" i="6"/>
  <c r="C4795" i="6"/>
  <c r="C4796" i="6"/>
  <c r="C4797" i="6"/>
  <c r="C4798" i="6"/>
  <c r="C4799" i="6"/>
  <c r="C4800" i="6"/>
  <c r="C4801" i="6"/>
  <c r="C4802" i="6"/>
  <c r="C4803" i="6"/>
  <c r="C4804" i="6"/>
  <c r="C4805" i="6"/>
  <c r="C4806" i="6"/>
  <c r="C4807" i="6"/>
  <c r="C4808" i="6"/>
  <c r="C4809" i="6"/>
  <c r="C4810" i="6"/>
  <c r="C4811" i="6"/>
  <c r="C4812" i="6"/>
  <c r="C4813" i="6"/>
  <c r="C4814" i="6"/>
  <c r="C4815" i="6"/>
  <c r="C4816" i="6"/>
  <c r="C4817" i="6"/>
  <c r="C4818" i="6"/>
  <c r="C4819" i="6"/>
  <c r="C4820" i="6"/>
  <c r="C4821" i="6"/>
  <c r="C4822" i="6"/>
  <c r="C4823" i="6"/>
  <c r="C4824" i="6"/>
  <c r="C4825" i="6"/>
  <c r="C4826" i="6"/>
  <c r="C4827" i="6"/>
  <c r="C4828" i="6"/>
  <c r="C4829" i="6"/>
  <c r="C4830" i="6"/>
  <c r="C4831" i="6"/>
  <c r="C4832" i="6"/>
  <c r="C4833" i="6"/>
  <c r="C4834" i="6"/>
  <c r="C4835" i="6"/>
  <c r="C4836" i="6"/>
  <c r="C4837" i="6"/>
  <c r="C4838" i="6"/>
  <c r="C4839" i="6"/>
  <c r="C4840" i="6"/>
  <c r="C4841" i="6"/>
  <c r="C4842" i="6"/>
  <c r="C4843" i="6"/>
  <c r="C4844" i="6"/>
  <c r="C4845" i="6"/>
  <c r="C4846" i="6"/>
  <c r="C4847" i="6"/>
  <c r="C4848" i="6"/>
  <c r="C4849" i="6"/>
  <c r="C4850" i="6"/>
  <c r="C4851" i="6"/>
  <c r="C4852" i="6"/>
  <c r="C4853" i="6"/>
  <c r="C4854" i="6"/>
  <c r="C4855" i="6"/>
  <c r="C4856" i="6"/>
  <c r="C4857" i="6"/>
  <c r="C4858" i="6"/>
  <c r="C4859" i="6"/>
  <c r="C4860" i="6"/>
  <c r="C4861" i="6"/>
  <c r="C4862" i="6"/>
  <c r="C4863" i="6"/>
  <c r="C4864" i="6"/>
  <c r="C4865" i="6"/>
  <c r="C4866" i="6"/>
  <c r="C4867" i="6"/>
  <c r="C4868" i="6"/>
  <c r="C4869" i="6"/>
  <c r="C4870" i="6"/>
  <c r="C4871" i="6"/>
  <c r="C4872" i="6"/>
  <c r="C4873" i="6"/>
  <c r="C4874" i="6"/>
  <c r="C4875" i="6"/>
  <c r="C4876" i="6"/>
  <c r="C4877" i="6"/>
  <c r="C4878" i="6"/>
  <c r="C4879" i="6"/>
  <c r="C4880" i="6"/>
  <c r="C4881" i="6"/>
  <c r="C4882" i="6"/>
  <c r="C4883" i="6"/>
  <c r="C4884" i="6"/>
  <c r="C4885" i="6"/>
  <c r="C4886" i="6"/>
  <c r="C4887" i="6"/>
  <c r="C4888" i="6"/>
  <c r="C4889" i="6"/>
  <c r="C4890" i="6"/>
  <c r="C4891" i="6"/>
  <c r="C4892" i="6"/>
  <c r="C4893" i="6"/>
  <c r="C4894" i="6"/>
  <c r="C4895" i="6"/>
  <c r="C4896" i="6"/>
  <c r="C4897" i="6"/>
  <c r="C4898" i="6"/>
  <c r="C4899" i="6"/>
  <c r="C4900" i="6"/>
  <c r="C4901" i="6"/>
  <c r="C4902" i="6"/>
  <c r="C4903" i="6"/>
  <c r="C4904" i="6"/>
  <c r="C4905" i="6"/>
  <c r="C4906" i="6"/>
  <c r="C4907" i="6"/>
  <c r="C4908" i="6"/>
  <c r="C4909" i="6"/>
  <c r="C4910" i="6"/>
  <c r="C4911" i="6"/>
  <c r="C4912" i="6"/>
  <c r="C4913" i="6"/>
  <c r="C4914" i="6"/>
  <c r="C4915" i="6"/>
  <c r="C4916" i="6"/>
  <c r="C4917" i="6"/>
  <c r="C4918" i="6"/>
  <c r="C4919" i="6"/>
  <c r="C4920" i="6"/>
  <c r="C4921" i="6"/>
  <c r="C4922" i="6"/>
  <c r="C4923" i="6"/>
  <c r="C4924" i="6"/>
  <c r="C4925" i="6"/>
  <c r="C4926" i="6"/>
  <c r="C4927" i="6"/>
  <c r="C4928" i="6"/>
  <c r="C4929" i="6"/>
  <c r="C4930" i="6"/>
  <c r="C4931" i="6"/>
  <c r="C4932" i="6"/>
  <c r="C4933" i="6"/>
  <c r="C4934" i="6"/>
  <c r="C4935" i="6"/>
  <c r="C4936" i="6"/>
  <c r="C4937" i="6"/>
  <c r="C4938" i="6"/>
  <c r="C4939" i="6"/>
  <c r="C4940" i="6"/>
  <c r="C4941" i="6"/>
  <c r="C4942" i="6"/>
  <c r="C4943" i="6"/>
  <c r="C4944" i="6"/>
  <c r="C4945" i="6"/>
  <c r="C4946" i="6"/>
  <c r="C4947" i="6"/>
  <c r="C4948" i="6"/>
  <c r="C4949" i="6"/>
  <c r="C4950" i="6"/>
  <c r="C4951" i="6"/>
  <c r="C4952" i="6"/>
  <c r="C4953" i="6"/>
  <c r="C4954" i="6"/>
  <c r="C4955" i="6"/>
  <c r="C4956" i="6"/>
  <c r="C4957" i="6"/>
  <c r="C4958" i="6"/>
  <c r="C4959" i="6"/>
  <c r="C4960" i="6"/>
  <c r="C4961" i="6"/>
  <c r="C4962" i="6"/>
  <c r="C4963" i="6"/>
  <c r="C4964" i="6"/>
  <c r="C4965" i="6"/>
  <c r="C4966" i="6"/>
  <c r="C4967" i="6"/>
  <c r="C4968" i="6"/>
  <c r="C4969" i="6"/>
  <c r="C4970" i="6"/>
  <c r="C4971" i="6"/>
  <c r="C4972" i="6"/>
  <c r="C4973" i="6"/>
  <c r="C4974" i="6"/>
  <c r="C4975" i="6"/>
  <c r="C4976" i="6"/>
  <c r="C4977" i="6"/>
  <c r="C4978" i="6"/>
  <c r="C4979" i="6"/>
  <c r="C4980" i="6"/>
  <c r="C4981" i="6"/>
  <c r="C4982" i="6"/>
  <c r="C4983" i="6"/>
  <c r="C4984" i="6"/>
  <c r="C4985" i="6"/>
  <c r="C4986" i="6"/>
  <c r="C4987" i="6"/>
  <c r="C4988" i="6"/>
  <c r="C4989" i="6"/>
  <c r="C4990" i="6"/>
  <c r="C4991" i="6"/>
  <c r="C4992" i="6"/>
  <c r="C4993" i="6"/>
  <c r="C4994" i="6"/>
  <c r="C4995" i="6"/>
  <c r="C4996" i="6"/>
  <c r="C4997" i="6"/>
  <c r="C4998" i="6"/>
  <c r="C4999" i="6"/>
  <c r="C5000" i="6"/>
  <c r="C5001" i="6"/>
  <c r="C5002" i="6"/>
  <c r="C5003" i="6"/>
  <c r="C5004" i="6"/>
  <c r="C5005" i="6"/>
  <c r="C5006" i="6"/>
  <c r="C5007" i="6"/>
  <c r="C5008" i="6"/>
  <c r="C5009" i="6"/>
  <c r="C5010" i="6"/>
  <c r="C5011" i="6"/>
  <c r="C5012" i="6"/>
  <c r="C5013" i="6"/>
  <c r="C5014" i="6"/>
  <c r="C5015" i="6"/>
  <c r="C5016" i="6"/>
  <c r="C5017" i="6"/>
  <c r="C5018" i="6"/>
  <c r="C5019" i="6"/>
  <c r="C5020" i="6"/>
  <c r="C5021" i="6"/>
  <c r="C5022" i="6"/>
  <c r="C5023" i="6"/>
  <c r="C5024" i="6"/>
  <c r="C5025" i="6"/>
  <c r="C5026" i="6"/>
  <c r="C5027" i="6"/>
  <c r="C5028" i="6"/>
  <c r="C5029" i="6"/>
  <c r="C5030" i="6"/>
  <c r="C5031" i="6"/>
  <c r="C5032" i="6"/>
  <c r="C5033" i="6"/>
  <c r="C5034" i="6"/>
  <c r="C5035" i="6"/>
  <c r="C5036" i="6"/>
  <c r="C5037" i="6"/>
  <c r="C5038" i="6"/>
  <c r="C5039" i="6"/>
  <c r="C5040" i="6"/>
  <c r="C5041" i="6"/>
  <c r="C5042" i="6"/>
  <c r="C5043" i="6"/>
  <c r="C5044" i="6"/>
  <c r="C5045" i="6"/>
  <c r="C5046" i="6"/>
  <c r="C5047" i="6"/>
  <c r="C5048" i="6"/>
  <c r="C5049" i="6"/>
  <c r="C5050" i="6"/>
  <c r="C5051" i="6"/>
  <c r="C5052" i="6"/>
  <c r="C5053" i="6"/>
  <c r="C5054" i="6"/>
  <c r="C5055" i="6"/>
  <c r="C5056" i="6"/>
  <c r="C5057" i="6"/>
  <c r="C5058" i="6"/>
  <c r="C5059" i="6"/>
  <c r="C5060" i="6"/>
  <c r="C5061" i="6"/>
  <c r="C5062" i="6"/>
  <c r="C5063" i="6"/>
  <c r="C5064" i="6"/>
  <c r="C5065" i="6"/>
  <c r="C5066" i="6"/>
  <c r="C5067" i="6"/>
  <c r="C5068" i="6"/>
  <c r="C5069" i="6"/>
  <c r="C5070" i="6"/>
  <c r="C5071" i="6"/>
  <c r="C5072" i="6"/>
  <c r="C5073" i="6"/>
  <c r="C5074" i="6"/>
  <c r="C5075" i="6"/>
  <c r="C5076" i="6"/>
  <c r="C5077" i="6"/>
  <c r="C5078" i="6"/>
  <c r="C5079" i="6"/>
  <c r="C5080" i="6"/>
  <c r="C5081" i="6"/>
  <c r="C5082" i="6"/>
  <c r="C5083" i="6"/>
  <c r="C5084" i="6"/>
  <c r="C5085" i="6"/>
  <c r="C5086" i="6"/>
  <c r="C5087" i="6"/>
  <c r="C5088" i="6"/>
  <c r="C5089" i="6"/>
  <c r="C5090" i="6"/>
  <c r="C5091" i="6"/>
  <c r="C5092" i="6"/>
  <c r="C5093" i="6"/>
  <c r="C5094" i="6"/>
  <c r="C5095" i="6"/>
  <c r="C5096" i="6"/>
  <c r="C5097" i="6"/>
  <c r="C5098" i="6"/>
  <c r="C5099" i="6"/>
  <c r="C5100" i="6"/>
  <c r="C5101" i="6"/>
  <c r="C5102" i="6"/>
  <c r="C5103" i="6"/>
  <c r="C5104" i="6"/>
  <c r="C5105" i="6"/>
  <c r="C5106" i="6"/>
  <c r="C5107" i="6"/>
  <c r="C5108" i="6"/>
  <c r="C5109" i="6"/>
  <c r="C5110" i="6"/>
  <c r="C5111" i="6"/>
  <c r="C5112" i="6"/>
  <c r="C5113" i="6"/>
  <c r="C5114" i="6"/>
  <c r="C5115" i="6"/>
  <c r="C5116" i="6"/>
  <c r="C5117" i="6"/>
  <c r="C5118" i="6"/>
  <c r="C5119" i="6"/>
  <c r="C5120" i="6"/>
  <c r="C5121" i="6"/>
  <c r="C5122" i="6"/>
  <c r="C5123" i="6"/>
  <c r="C5124" i="6"/>
  <c r="C5125" i="6"/>
  <c r="C5126" i="6"/>
  <c r="C5127" i="6"/>
  <c r="C5128" i="6"/>
  <c r="C5129" i="6"/>
  <c r="C5130" i="6"/>
  <c r="C5131" i="6"/>
  <c r="C5132" i="6"/>
  <c r="C5133" i="6"/>
  <c r="C5134" i="6"/>
  <c r="C5135" i="6"/>
  <c r="C5136" i="6"/>
  <c r="C5137" i="6"/>
  <c r="C5138" i="6"/>
  <c r="C5139" i="6"/>
  <c r="C5140" i="6"/>
  <c r="C5141" i="6"/>
  <c r="C5142" i="6"/>
  <c r="C5143" i="6"/>
  <c r="C5144" i="6"/>
  <c r="C5145" i="6"/>
  <c r="C5146" i="6"/>
  <c r="C5147" i="6"/>
  <c r="C5148" i="6"/>
  <c r="C5149" i="6"/>
  <c r="C5150" i="6"/>
  <c r="C5151" i="6"/>
  <c r="C5152" i="6"/>
  <c r="C5153" i="6"/>
  <c r="C5154" i="6"/>
  <c r="C5155" i="6"/>
  <c r="C5156" i="6"/>
  <c r="C5157" i="6"/>
  <c r="C5158" i="6"/>
  <c r="C5159" i="6"/>
  <c r="C5160" i="6"/>
  <c r="C5161" i="6"/>
  <c r="C5162" i="6"/>
  <c r="C5163" i="6"/>
  <c r="C5164" i="6"/>
  <c r="C5165" i="6"/>
  <c r="C5166" i="6"/>
  <c r="C5167" i="6"/>
  <c r="C5168" i="6"/>
  <c r="C5169" i="6"/>
  <c r="C5170" i="6"/>
  <c r="C5171" i="6"/>
  <c r="C5172" i="6"/>
  <c r="C5173" i="6"/>
  <c r="C5174" i="6"/>
  <c r="C5175" i="6"/>
  <c r="C5176" i="6"/>
  <c r="C5177" i="6"/>
  <c r="C5178" i="6"/>
  <c r="C5179" i="6"/>
  <c r="C5180" i="6"/>
  <c r="C5181" i="6"/>
  <c r="C5182" i="6"/>
  <c r="C5183" i="6"/>
  <c r="C5184" i="6"/>
  <c r="C5185" i="6"/>
  <c r="C5186" i="6"/>
  <c r="C5187" i="6"/>
  <c r="C5188" i="6"/>
  <c r="C5189" i="6"/>
  <c r="C5190" i="6"/>
  <c r="C5191" i="6"/>
  <c r="C5192" i="6"/>
  <c r="C5193" i="6"/>
  <c r="C5194" i="6"/>
  <c r="C5195" i="6"/>
  <c r="C5196" i="6"/>
  <c r="C5197" i="6"/>
  <c r="C5198" i="6"/>
  <c r="C5199" i="6"/>
  <c r="C5200" i="6"/>
  <c r="C5201" i="6"/>
  <c r="C5202" i="6"/>
  <c r="C5203" i="6"/>
  <c r="C5204" i="6"/>
  <c r="C5205" i="6"/>
  <c r="C5206" i="6"/>
  <c r="C5207" i="6"/>
  <c r="C5208" i="6"/>
  <c r="C5209" i="6"/>
  <c r="C5210" i="6"/>
  <c r="C5211" i="6"/>
  <c r="C5212" i="6"/>
  <c r="C5213" i="6"/>
  <c r="C5214" i="6"/>
  <c r="C5215" i="6"/>
  <c r="C5216" i="6"/>
  <c r="C5217" i="6"/>
  <c r="C5218" i="6"/>
  <c r="C5219" i="6"/>
  <c r="C5220" i="6"/>
  <c r="C5221" i="6"/>
  <c r="C5222" i="6"/>
  <c r="C5223" i="6"/>
  <c r="C5224" i="6"/>
  <c r="C5225" i="6"/>
  <c r="C5226" i="6"/>
  <c r="C5227" i="6"/>
  <c r="C5228" i="6"/>
  <c r="C5229" i="6"/>
  <c r="C5230" i="6"/>
  <c r="C5231" i="6"/>
  <c r="C5232" i="6"/>
  <c r="C5233" i="6"/>
  <c r="C5234" i="6"/>
  <c r="C5235" i="6"/>
  <c r="C5236" i="6"/>
  <c r="C5237" i="6"/>
  <c r="C5238" i="6"/>
  <c r="C5239" i="6"/>
  <c r="C5240" i="6"/>
  <c r="C5241" i="6"/>
  <c r="C5242" i="6"/>
  <c r="C5243" i="6"/>
  <c r="C5244" i="6"/>
  <c r="C5245" i="6"/>
  <c r="C5246" i="6"/>
  <c r="C5247" i="6"/>
  <c r="C5248" i="6"/>
  <c r="C5249" i="6"/>
  <c r="C5250" i="6"/>
  <c r="C5251" i="6"/>
  <c r="C5252" i="6"/>
  <c r="C5253" i="6"/>
  <c r="C5254" i="6"/>
  <c r="C5255" i="6"/>
  <c r="C5256" i="6"/>
  <c r="C5257" i="6"/>
  <c r="C5258" i="6"/>
  <c r="C5259" i="6"/>
  <c r="C5260" i="6"/>
  <c r="C5261" i="6"/>
  <c r="C5262" i="6"/>
  <c r="C5263" i="6"/>
  <c r="C5264" i="6"/>
  <c r="C5265" i="6"/>
  <c r="C5266" i="6"/>
  <c r="C5267" i="6"/>
  <c r="C5268" i="6"/>
  <c r="C5269" i="6"/>
  <c r="C5270" i="6"/>
  <c r="C5271" i="6"/>
  <c r="C5272" i="6"/>
  <c r="C5273" i="6"/>
  <c r="C5274" i="6"/>
  <c r="C5275" i="6"/>
  <c r="C5276" i="6"/>
  <c r="C5277" i="6"/>
  <c r="C5278" i="6"/>
  <c r="C5279" i="6"/>
  <c r="C5280" i="6"/>
  <c r="C5281" i="6"/>
  <c r="C5282" i="6"/>
  <c r="C5283" i="6"/>
  <c r="C5284" i="6"/>
  <c r="C5285" i="6"/>
  <c r="C5286" i="6"/>
  <c r="C5287" i="6"/>
  <c r="C5288" i="6"/>
  <c r="C5289" i="6"/>
  <c r="C5290" i="6"/>
  <c r="C5291" i="6"/>
  <c r="C5292" i="6"/>
  <c r="C5293" i="6"/>
  <c r="C5294" i="6"/>
  <c r="C5295" i="6"/>
  <c r="C5296" i="6"/>
  <c r="C5297" i="6"/>
  <c r="C5298" i="6"/>
  <c r="C5299" i="6"/>
  <c r="C5300" i="6"/>
  <c r="C5301" i="6"/>
  <c r="C5302" i="6"/>
  <c r="C5303" i="6"/>
  <c r="C5304" i="6"/>
  <c r="C5305" i="6"/>
  <c r="C5306" i="6"/>
  <c r="C5307" i="6"/>
  <c r="C5308" i="6"/>
  <c r="C5309" i="6"/>
  <c r="C5310" i="6"/>
  <c r="C5311" i="6"/>
  <c r="C5312" i="6"/>
  <c r="C5313" i="6"/>
  <c r="C5314" i="6"/>
  <c r="C5315" i="6"/>
  <c r="C5316" i="6"/>
  <c r="C5317" i="6"/>
  <c r="C5318" i="6"/>
  <c r="C5319" i="6"/>
  <c r="C5320" i="6"/>
  <c r="C5321" i="6"/>
  <c r="C5322" i="6"/>
  <c r="C5323" i="6"/>
  <c r="C5324" i="6"/>
  <c r="C5325" i="6"/>
  <c r="C5326" i="6"/>
  <c r="C5327" i="6"/>
  <c r="C5328" i="6"/>
  <c r="C5329" i="6"/>
  <c r="C5330" i="6"/>
  <c r="C5331" i="6"/>
  <c r="C5332" i="6"/>
  <c r="C5333" i="6"/>
  <c r="C5334" i="6"/>
  <c r="C5335" i="6"/>
  <c r="C5336" i="6"/>
  <c r="C5337" i="6"/>
  <c r="C5338" i="6"/>
  <c r="C5339" i="6"/>
  <c r="C5340" i="6"/>
  <c r="C5341" i="6"/>
  <c r="C5342" i="6"/>
  <c r="C5343" i="6"/>
  <c r="C5344" i="6"/>
  <c r="C5345" i="6"/>
  <c r="C5346" i="6"/>
  <c r="C5347" i="6"/>
  <c r="C5348" i="6"/>
  <c r="C5349" i="6"/>
  <c r="C5350" i="6"/>
  <c r="C5351" i="6"/>
  <c r="C5352" i="6"/>
  <c r="C5353" i="6"/>
  <c r="C5354" i="6"/>
  <c r="C5355" i="6"/>
  <c r="C5356" i="6"/>
  <c r="C5357" i="6"/>
  <c r="C5358" i="6"/>
  <c r="C5359" i="6"/>
  <c r="C5360" i="6"/>
  <c r="C5361" i="6"/>
  <c r="C5362" i="6"/>
  <c r="C5363" i="6"/>
  <c r="C5364" i="6"/>
  <c r="C5365" i="6"/>
  <c r="C5366" i="6"/>
  <c r="C5367" i="6"/>
  <c r="C5368" i="6"/>
  <c r="C5369" i="6"/>
  <c r="C5370" i="6"/>
  <c r="C5371" i="6"/>
  <c r="C5372" i="6"/>
  <c r="C5373" i="6"/>
  <c r="C5374" i="6"/>
  <c r="C5375" i="6"/>
  <c r="C5376" i="6"/>
  <c r="C5377" i="6"/>
  <c r="C5378" i="6"/>
  <c r="C5379" i="6"/>
  <c r="C5380" i="6"/>
  <c r="C5381" i="6"/>
  <c r="C5382" i="6"/>
  <c r="C5383" i="6"/>
  <c r="C5384" i="6"/>
  <c r="C5385" i="6"/>
  <c r="C5386" i="6"/>
  <c r="C5387" i="6"/>
  <c r="C5388" i="6"/>
  <c r="C5389" i="6"/>
  <c r="C5390" i="6"/>
  <c r="C5391" i="6"/>
  <c r="C5392" i="6"/>
  <c r="C5393" i="6"/>
  <c r="C5394" i="6"/>
  <c r="C5395" i="6"/>
  <c r="C5396" i="6"/>
  <c r="C5397" i="6"/>
  <c r="C5398" i="6"/>
  <c r="C5399" i="6"/>
  <c r="C5400" i="6"/>
  <c r="C5401" i="6"/>
  <c r="C5402" i="6"/>
  <c r="C5403" i="6"/>
  <c r="C5404" i="6"/>
  <c r="C5405" i="6"/>
  <c r="C5406" i="6"/>
  <c r="C5407" i="6"/>
  <c r="C5408" i="6"/>
  <c r="C5409" i="6"/>
  <c r="C5410" i="6"/>
  <c r="C5411" i="6"/>
  <c r="C5412" i="6"/>
  <c r="C5413" i="6"/>
  <c r="C5414" i="6"/>
  <c r="C5415" i="6"/>
  <c r="C5416" i="6"/>
  <c r="C5417" i="6"/>
  <c r="C5418" i="6"/>
  <c r="C5419" i="6"/>
  <c r="C5420" i="6"/>
  <c r="C5421" i="6"/>
  <c r="C5422" i="6"/>
  <c r="C5423" i="6"/>
  <c r="C5424" i="6"/>
  <c r="C5425" i="6"/>
  <c r="C5426" i="6"/>
  <c r="C5427" i="6"/>
  <c r="C5428" i="6"/>
  <c r="C5429" i="6"/>
  <c r="C5430" i="6"/>
  <c r="C5431" i="6"/>
  <c r="C5432" i="6"/>
  <c r="C5433" i="6"/>
  <c r="C5434" i="6"/>
  <c r="C5435" i="6"/>
  <c r="C5436" i="6"/>
  <c r="C5437" i="6"/>
  <c r="C5438" i="6"/>
  <c r="C5439" i="6"/>
  <c r="C5440" i="6"/>
  <c r="C5441" i="6"/>
  <c r="C5442" i="6"/>
  <c r="C5443" i="6"/>
  <c r="C5444" i="6"/>
  <c r="C5445" i="6"/>
  <c r="C5446" i="6"/>
  <c r="C5447" i="6"/>
  <c r="C5448" i="6"/>
  <c r="C5449" i="6"/>
  <c r="C5450" i="6"/>
  <c r="C5451" i="6"/>
  <c r="C5452" i="6"/>
  <c r="C5453" i="6"/>
  <c r="C5454" i="6"/>
  <c r="C5455" i="6"/>
  <c r="C5456" i="6"/>
  <c r="C5457" i="6"/>
  <c r="C5458" i="6"/>
  <c r="C5459" i="6"/>
  <c r="C5460" i="6"/>
  <c r="C5461" i="6"/>
  <c r="C5462" i="6"/>
  <c r="C5463" i="6"/>
  <c r="C5464" i="6"/>
  <c r="C5465" i="6"/>
  <c r="C5466" i="6"/>
  <c r="C5467" i="6"/>
  <c r="C5468" i="6"/>
  <c r="C5469" i="6"/>
  <c r="C5470" i="6"/>
  <c r="C5471" i="6"/>
  <c r="C5472" i="6"/>
  <c r="C5473" i="6"/>
  <c r="C5474" i="6"/>
  <c r="C5475" i="6"/>
  <c r="C5476" i="6"/>
  <c r="C5477" i="6"/>
  <c r="C5478" i="6"/>
  <c r="C5479" i="6"/>
  <c r="C5480" i="6"/>
  <c r="C5481" i="6"/>
  <c r="C5482" i="6"/>
  <c r="C5483" i="6"/>
  <c r="C5484" i="6"/>
  <c r="C5485" i="6"/>
  <c r="C5486" i="6"/>
  <c r="C5487" i="6"/>
  <c r="C5488" i="6"/>
  <c r="C5489" i="6"/>
  <c r="C5490" i="6"/>
  <c r="C5491" i="6"/>
  <c r="C5492" i="6"/>
  <c r="C5493" i="6"/>
  <c r="C5494" i="6"/>
  <c r="C5495" i="6"/>
  <c r="C5496" i="6"/>
  <c r="C5497" i="6"/>
  <c r="C5498" i="6"/>
  <c r="C5499" i="6"/>
  <c r="C5500" i="6"/>
  <c r="C5501" i="6"/>
  <c r="C5502" i="6"/>
  <c r="C5503" i="6"/>
  <c r="C5504" i="6"/>
  <c r="C5505" i="6"/>
  <c r="C5506" i="6"/>
  <c r="C5507" i="6"/>
  <c r="C5508" i="6"/>
  <c r="C5509" i="6"/>
  <c r="C5510" i="6"/>
  <c r="C5511" i="6"/>
  <c r="C5512" i="6"/>
  <c r="C5513" i="6"/>
  <c r="C5514" i="6"/>
  <c r="C5515" i="6"/>
  <c r="C5516" i="6"/>
  <c r="C5517" i="6"/>
  <c r="C5518" i="6"/>
  <c r="C5519" i="6"/>
  <c r="C5520" i="6"/>
  <c r="C5521" i="6"/>
  <c r="C5522" i="6"/>
  <c r="C5523" i="6"/>
  <c r="C5524" i="6"/>
  <c r="C5525" i="6"/>
  <c r="C5526" i="6"/>
  <c r="C5527" i="6"/>
  <c r="C5528" i="6"/>
  <c r="C5529" i="6"/>
  <c r="C5530" i="6"/>
  <c r="C5531" i="6"/>
  <c r="C5532" i="6"/>
  <c r="C5533" i="6"/>
  <c r="C5534" i="6"/>
  <c r="C5535" i="6"/>
  <c r="C5536" i="6"/>
  <c r="C5537" i="6"/>
  <c r="C5538" i="6"/>
  <c r="C5539" i="6"/>
  <c r="C5540" i="6"/>
  <c r="C5541" i="6"/>
  <c r="C5542" i="6"/>
  <c r="C5543" i="6"/>
  <c r="C5544" i="6"/>
  <c r="C5545" i="6"/>
  <c r="C5546" i="6"/>
  <c r="C5547" i="6"/>
  <c r="C5548" i="6"/>
  <c r="C5549" i="6"/>
  <c r="C5550" i="6"/>
  <c r="C5551" i="6"/>
  <c r="C5552" i="6"/>
  <c r="C5553" i="6"/>
  <c r="C5554" i="6"/>
  <c r="C5555" i="6"/>
  <c r="C5556" i="6"/>
  <c r="C5557" i="6"/>
  <c r="C5558" i="6"/>
  <c r="C5559" i="6"/>
  <c r="C5560" i="6"/>
  <c r="C5561" i="6"/>
  <c r="C5562" i="6"/>
  <c r="C5563" i="6"/>
  <c r="C5564" i="6"/>
  <c r="C5565" i="6"/>
  <c r="C5566" i="6"/>
  <c r="C5567" i="6"/>
  <c r="C5568" i="6"/>
  <c r="C5569" i="6"/>
  <c r="C5570" i="6"/>
  <c r="C5571" i="6"/>
  <c r="C5572" i="6"/>
  <c r="C5573" i="6"/>
  <c r="C5574" i="6"/>
  <c r="C5575" i="6"/>
  <c r="C5576" i="6"/>
  <c r="C5577" i="6"/>
  <c r="C5578" i="6"/>
  <c r="C5579" i="6"/>
  <c r="C5580" i="6"/>
  <c r="C5581" i="6"/>
  <c r="C5582" i="6"/>
  <c r="C5583" i="6"/>
  <c r="C5584" i="6"/>
  <c r="C5585" i="6"/>
  <c r="C5586" i="6"/>
  <c r="C5587" i="6"/>
  <c r="C5588" i="6"/>
  <c r="C5589" i="6"/>
  <c r="C5590" i="6"/>
  <c r="C5591" i="6"/>
  <c r="C5592" i="6"/>
  <c r="C5593" i="6"/>
  <c r="C5594" i="6"/>
  <c r="C5595" i="6"/>
  <c r="C5596" i="6"/>
  <c r="C5597" i="6"/>
  <c r="C5598" i="6"/>
  <c r="C5599" i="6"/>
  <c r="C5600" i="6"/>
  <c r="C5601" i="6"/>
  <c r="C5602" i="6"/>
  <c r="C5603" i="6"/>
  <c r="C5604" i="6"/>
  <c r="C5605" i="6"/>
  <c r="C5606" i="6"/>
  <c r="C5607" i="6"/>
  <c r="C5608" i="6"/>
  <c r="C5609" i="6"/>
  <c r="C5610" i="6"/>
  <c r="C5611" i="6"/>
  <c r="C5612" i="6"/>
  <c r="C5613" i="6"/>
  <c r="C5614" i="6"/>
  <c r="C5615" i="6"/>
  <c r="C5616" i="6"/>
  <c r="C5617" i="6"/>
  <c r="C5618" i="6"/>
  <c r="C5619" i="6"/>
  <c r="C5620" i="6"/>
  <c r="C5621" i="6"/>
  <c r="C5622" i="6"/>
  <c r="C5623" i="6"/>
  <c r="C5624" i="6"/>
  <c r="C5625" i="6"/>
  <c r="C5626" i="6"/>
  <c r="C5627" i="6"/>
  <c r="C5628" i="6"/>
  <c r="C5629" i="6"/>
  <c r="C5630" i="6"/>
  <c r="C5631" i="6"/>
  <c r="C5632" i="6"/>
  <c r="C5633" i="6"/>
  <c r="C5634" i="6"/>
  <c r="C5635" i="6"/>
  <c r="C5636" i="6"/>
  <c r="C5637" i="6"/>
  <c r="C5638" i="6"/>
  <c r="C5639" i="6"/>
  <c r="C5640" i="6"/>
  <c r="C5641" i="6"/>
  <c r="C5642" i="6"/>
  <c r="C5643" i="6"/>
  <c r="C5644" i="6"/>
  <c r="C5645" i="6"/>
  <c r="C5646" i="6"/>
  <c r="C5647" i="6"/>
  <c r="C5648" i="6"/>
  <c r="C5649" i="6"/>
  <c r="C5650" i="6"/>
  <c r="C5651" i="6"/>
  <c r="C5652" i="6"/>
  <c r="C5653" i="6"/>
  <c r="C5654" i="6"/>
  <c r="C5655" i="6"/>
  <c r="C5656" i="6"/>
  <c r="C5657" i="6"/>
  <c r="C5658" i="6"/>
  <c r="C5659" i="6"/>
  <c r="C5660" i="6"/>
  <c r="C5661" i="6"/>
  <c r="C5662" i="6"/>
  <c r="C5663" i="6"/>
  <c r="C5664" i="6"/>
  <c r="C5665" i="6"/>
  <c r="C5666" i="6"/>
  <c r="C5667" i="6"/>
  <c r="C5668" i="6"/>
  <c r="C5669" i="6"/>
  <c r="C5670" i="6"/>
  <c r="C5671" i="6"/>
  <c r="C5672" i="6"/>
  <c r="C5673" i="6"/>
  <c r="C5674" i="6"/>
  <c r="C5675" i="6"/>
  <c r="C5676" i="6"/>
  <c r="C5677" i="6"/>
  <c r="C5678" i="6"/>
  <c r="C5679" i="6"/>
  <c r="C5680" i="6"/>
  <c r="C5681" i="6"/>
  <c r="C5682" i="6"/>
  <c r="C5683" i="6"/>
  <c r="C5684" i="6"/>
  <c r="C5685" i="6"/>
  <c r="C5686" i="6"/>
  <c r="C5687" i="6"/>
  <c r="C5688" i="6"/>
  <c r="C5689" i="6"/>
  <c r="C5690" i="6"/>
  <c r="C5691" i="6"/>
  <c r="C5692" i="6"/>
  <c r="C5693" i="6"/>
  <c r="C5694" i="6"/>
  <c r="C5695" i="6"/>
  <c r="C5696" i="6"/>
  <c r="C5697" i="6"/>
  <c r="C5698" i="6"/>
  <c r="C5699" i="6"/>
  <c r="C5700" i="6"/>
  <c r="C5701" i="6"/>
  <c r="C5702" i="6"/>
  <c r="C5703" i="6"/>
  <c r="C5704" i="6"/>
  <c r="C5705" i="6"/>
  <c r="C5706" i="6"/>
  <c r="C5707" i="6"/>
  <c r="C5708" i="6"/>
  <c r="C5709" i="6"/>
  <c r="C5710" i="6"/>
  <c r="C5711" i="6"/>
  <c r="C5712" i="6"/>
  <c r="C5713" i="6"/>
  <c r="C5714" i="6"/>
  <c r="C5715" i="6"/>
  <c r="C5716" i="6"/>
  <c r="C5717" i="6"/>
  <c r="C5718" i="6"/>
  <c r="C5719" i="6"/>
  <c r="C5720" i="6"/>
  <c r="C5721" i="6"/>
  <c r="C5722" i="6"/>
  <c r="C5723" i="6"/>
  <c r="C5724" i="6"/>
  <c r="C5725" i="6"/>
  <c r="C5726" i="6"/>
  <c r="C5727" i="6"/>
  <c r="C5728" i="6"/>
  <c r="C5729" i="6"/>
  <c r="C5730" i="6"/>
  <c r="C5731" i="6"/>
  <c r="C5732" i="6"/>
  <c r="C5733" i="6"/>
  <c r="C5734" i="6"/>
  <c r="C5735" i="6"/>
  <c r="C5736" i="6"/>
  <c r="C5737" i="6"/>
  <c r="C5738" i="6"/>
  <c r="C5739" i="6"/>
  <c r="C5740" i="6"/>
  <c r="C5741" i="6"/>
  <c r="C5742" i="6"/>
  <c r="C5743" i="6"/>
  <c r="C5744" i="6"/>
  <c r="C5745" i="6"/>
  <c r="C5746" i="6"/>
  <c r="C5747" i="6"/>
  <c r="C5748" i="6"/>
  <c r="C5749" i="6"/>
  <c r="C5750" i="6"/>
  <c r="C5751" i="6"/>
  <c r="C5752" i="6"/>
  <c r="C5753" i="6"/>
  <c r="C5754" i="6"/>
  <c r="C5755" i="6"/>
  <c r="C5756" i="6"/>
  <c r="C5757" i="6"/>
  <c r="C5758" i="6"/>
  <c r="C5759" i="6"/>
  <c r="C5760" i="6"/>
  <c r="C5761" i="6"/>
  <c r="C5762" i="6"/>
  <c r="C5763" i="6"/>
  <c r="C5764" i="6"/>
  <c r="C5765" i="6"/>
  <c r="C5766" i="6"/>
  <c r="C5767" i="6"/>
  <c r="C5768" i="6"/>
  <c r="C5769" i="6"/>
  <c r="C5770" i="6"/>
  <c r="C5771" i="6"/>
  <c r="C5772" i="6"/>
  <c r="C5773" i="6"/>
  <c r="C5774" i="6"/>
  <c r="C5775" i="6"/>
  <c r="C5776" i="6"/>
  <c r="C5777" i="6"/>
  <c r="C5778" i="6"/>
  <c r="C5779" i="6"/>
  <c r="C5780" i="6"/>
  <c r="C5781" i="6"/>
  <c r="C5782" i="6"/>
  <c r="C5783" i="6"/>
  <c r="C5784" i="6"/>
  <c r="C5785" i="6"/>
  <c r="C5786" i="6"/>
  <c r="C5787" i="6"/>
  <c r="C5788" i="6"/>
  <c r="C5789" i="6"/>
  <c r="C5790" i="6"/>
  <c r="C5791" i="6"/>
  <c r="C5792" i="6"/>
  <c r="C5793" i="6"/>
  <c r="C5794" i="6"/>
  <c r="C5795" i="6"/>
  <c r="C5796" i="6"/>
  <c r="C5797" i="6"/>
  <c r="C5798" i="6"/>
  <c r="C5799" i="6"/>
  <c r="C5800" i="6"/>
  <c r="C5801" i="6"/>
  <c r="C5802" i="6"/>
  <c r="C5803" i="6"/>
  <c r="C5804" i="6"/>
  <c r="C5805" i="6"/>
  <c r="C5806" i="6"/>
  <c r="C5807" i="6"/>
  <c r="C5808" i="6"/>
  <c r="C5809" i="6"/>
  <c r="C5810" i="6"/>
  <c r="C5811" i="6"/>
  <c r="C5812" i="6"/>
  <c r="C5813" i="6"/>
  <c r="C5814" i="6"/>
  <c r="C5815" i="6"/>
  <c r="C5816" i="6"/>
  <c r="C5817" i="6"/>
  <c r="C5818" i="6"/>
  <c r="C5819" i="6"/>
  <c r="C5820" i="6"/>
  <c r="C5821" i="6"/>
  <c r="C5822" i="6"/>
  <c r="C5823" i="6"/>
  <c r="C5824" i="6"/>
  <c r="C5825" i="6"/>
  <c r="C5826" i="6"/>
  <c r="C5827" i="6"/>
  <c r="C5828" i="6"/>
  <c r="C5829" i="6"/>
  <c r="C5830" i="6"/>
  <c r="C5831" i="6"/>
  <c r="C5832" i="6"/>
  <c r="C5833" i="6"/>
  <c r="C5834" i="6"/>
  <c r="C5835" i="6"/>
  <c r="C5836" i="6"/>
  <c r="C5837" i="6"/>
  <c r="C5838" i="6"/>
  <c r="C5839" i="6"/>
  <c r="C5840" i="6"/>
  <c r="C5841" i="6"/>
  <c r="C5842" i="6"/>
  <c r="C5843" i="6"/>
  <c r="C5844" i="6"/>
  <c r="C5845" i="6"/>
  <c r="C5846" i="6"/>
  <c r="C5847" i="6"/>
  <c r="C5848" i="6"/>
  <c r="C5849" i="6"/>
  <c r="C5850" i="6"/>
  <c r="C5851" i="6"/>
  <c r="C5852" i="6"/>
  <c r="C5853" i="6"/>
  <c r="C5854" i="6"/>
  <c r="C5855" i="6"/>
  <c r="C5856" i="6"/>
  <c r="C5857" i="6"/>
  <c r="C5858" i="6"/>
  <c r="C5859" i="6"/>
  <c r="C5860" i="6"/>
  <c r="C5861" i="6"/>
  <c r="C5862" i="6"/>
  <c r="C5863" i="6"/>
  <c r="C5864" i="6"/>
  <c r="C5865" i="6"/>
  <c r="C5866" i="6"/>
  <c r="C5867" i="6"/>
  <c r="C5868" i="6"/>
  <c r="C5869" i="6"/>
  <c r="C5870" i="6"/>
  <c r="C5871" i="6"/>
  <c r="C5872" i="6"/>
  <c r="C5873" i="6"/>
  <c r="C5874" i="6"/>
  <c r="C5875" i="6"/>
  <c r="C5876" i="6"/>
  <c r="C5877" i="6"/>
  <c r="C5878" i="6"/>
  <c r="C5879" i="6"/>
  <c r="C5880" i="6"/>
  <c r="C5881" i="6"/>
  <c r="C5882" i="6"/>
  <c r="C5883" i="6"/>
  <c r="C5884" i="6"/>
  <c r="C5885" i="6"/>
  <c r="C5886" i="6"/>
  <c r="C5887" i="6"/>
  <c r="C5888" i="6"/>
  <c r="C5889" i="6"/>
  <c r="C5890" i="6"/>
  <c r="C5891" i="6"/>
  <c r="C5892" i="6"/>
  <c r="C5893" i="6"/>
  <c r="C5894" i="6"/>
  <c r="C5895" i="6"/>
  <c r="C5896" i="6"/>
  <c r="C5897" i="6"/>
  <c r="C5898" i="6"/>
  <c r="C5899" i="6"/>
  <c r="C5900" i="6"/>
  <c r="C5901" i="6"/>
  <c r="C5902" i="6"/>
  <c r="C5903" i="6"/>
  <c r="C5904" i="6"/>
  <c r="C5905" i="6"/>
  <c r="C5906" i="6"/>
  <c r="C5907" i="6"/>
  <c r="C5908" i="6"/>
  <c r="C5909" i="6"/>
  <c r="C5910" i="6"/>
  <c r="C5911" i="6"/>
  <c r="C5912" i="6"/>
  <c r="C5913" i="6"/>
  <c r="C5914" i="6"/>
  <c r="C5915" i="6"/>
  <c r="C5916" i="6"/>
  <c r="C5917" i="6"/>
  <c r="C5918" i="6"/>
  <c r="C5919" i="6"/>
  <c r="C5920" i="6"/>
  <c r="C5921" i="6"/>
  <c r="C5922" i="6"/>
  <c r="C5923" i="6"/>
  <c r="C5924" i="6"/>
  <c r="C5925" i="6"/>
  <c r="C5926" i="6"/>
  <c r="C5927" i="6"/>
  <c r="C5928" i="6"/>
  <c r="C5929" i="6"/>
  <c r="C5930" i="6"/>
  <c r="C5931" i="6"/>
  <c r="C5932" i="6"/>
  <c r="C5933" i="6"/>
  <c r="C5934" i="6"/>
  <c r="C5935" i="6"/>
  <c r="C5936" i="6"/>
  <c r="C5937" i="6"/>
  <c r="C5938" i="6"/>
  <c r="C5939" i="6"/>
  <c r="C5940" i="6"/>
  <c r="C5941" i="6"/>
  <c r="C5942" i="6"/>
  <c r="C5943" i="6"/>
  <c r="C5944" i="6"/>
  <c r="C5945" i="6"/>
  <c r="C5946" i="6"/>
  <c r="C5947" i="6"/>
  <c r="C5948" i="6"/>
  <c r="C5949" i="6"/>
  <c r="C5950" i="6"/>
  <c r="C5951" i="6"/>
  <c r="C5952" i="6"/>
  <c r="C5953" i="6"/>
  <c r="C5954" i="6"/>
  <c r="C5955" i="6"/>
  <c r="C5956" i="6"/>
  <c r="C5957" i="6"/>
  <c r="C5958" i="6"/>
  <c r="C5959" i="6"/>
  <c r="C5960" i="6"/>
  <c r="C5961" i="6"/>
  <c r="C5962" i="6"/>
  <c r="C5963" i="6"/>
  <c r="C5964" i="6"/>
  <c r="C5965" i="6"/>
  <c r="C5966" i="6"/>
  <c r="C5967" i="6"/>
  <c r="C5968" i="6"/>
  <c r="C5969" i="6"/>
  <c r="C5970" i="6"/>
  <c r="C5971" i="6"/>
  <c r="C5972" i="6"/>
  <c r="C5973" i="6"/>
  <c r="C5974" i="6"/>
  <c r="C5975" i="6"/>
  <c r="C5976" i="6"/>
  <c r="C5977" i="6"/>
  <c r="C5978" i="6"/>
  <c r="C5979" i="6"/>
  <c r="C5980" i="6"/>
  <c r="C5981" i="6"/>
  <c r="C5982" i="6"/>
  <c r="C5983" i="6"/>
  <c r="C5984" i="6"/>
  <c r="C5985" i="6"/>
  <c r="C5986" i="6"/>
  <c r="C5987" i="6"/>
  <c r="C5988" i="6"/>
  <c r="C5989" i="6"/>
  <c r="C5990" i="6"/>
  <c r="C5991" i="6"/>
  <c r="C5992" i="6"/>
  <c r="C5993" i="6"/>
  <c r="C5994" i="6"/>
  <c r="C5995" i="6"/>
  <c r="C5996" i="6"/>
  <c r="C5997" i="6"/>
  <c r="C5998" i="6"/>
  <c r="C5999" i="6"/>
  <c r="C6000" i="6"/>
  <c r="C6001" i="6"/>
  <c r="C6002" i="6"/>
  <c r="C6003" i="6"/>
  <c r="C6004" i="6"/>
  <c r="C6005" i="6"/>
  <c r="C6006" i="6"/>
  <c r="C6007" i="6"/>
  <c r="C6008" i="6"/>
  <c r="C6009" i="6"/>
  <c r="C6010" i="6"/>
  <c r="C6011" i="6"/>
  <c r="C6012" i="6"/>
  <c r="C6013" i="6"/>
  <c r="C6014" i="6"/>
  <c r="C6015" i="6"/>
  <c r="C6016" i="6"/>
  <c r="C6017" i="6"/>
  <c r="C6018" i="6"/>
  <c r="C6019" i="6"/>
  <c r="C6020" i="6"/>
  <c r="C6021" i="6"/>
  <c r="C6022" i="6"/>
  <c r="C6023" i="6"/>
  <c r="C6024" i="6"/>
  <c r="C6025" i="6"/>
  <c r="C6026" i="6"/>
  <c r="C6027" i="6"/>
  <c r="C6028" i="6"/>
  <c r="C6029" i="6"/>
  <c r="C6030" i="6"/>
  <c r="C6031" i="6"/>
  <c r="C6032" i="6"/>
  <c r="C6033" i="6"/>
  <c r="C6034" i="6"/>
  <c r="C6035" i="6"/>
  <c r="C6036" i="6"/>
  <c r="C6037" i="6"/>
  <c r="C6038" i="6"/>
  <c r="C6039" i="6"/>
  <c r="C6040" i="6"/>
  <c r="C6041" i="6"/>
  <c r="C6042" i="6"/>
  <c r="C6043" i="6"/>
  <c r="C6044" i="6"/>
  <c r="C6045" i="6"/>
  <c r="C6046" i="6"/>
  <c r="C6047" i="6"/>
  <c r="C6048" i="6"/>
  <c r="C6049" i="6"/>
  <c r="C6050" i="6"/>
  <c r="C6051" i="6"/>
  <c r="C6052" i="6"/>
  <c r="C6053" i="6"/>
  <c r="C6054" i="6"/>
  <c r="C6055" i="6"/>
  <c r="C6056" i="6"/>
  <c r="C6057" i="6"/>
  <c r="C6058" i="6"/>
  <c r="C6059" i="6"/>
  <c r="C6060" i="6"/>
  <c r="C6061" i="6"/>
  <c r="C6062" i="6"/>
  <c r="C6063" i="6"/>
  <c r="C6064" i="6"/>
  <c r="C6065" i="6"/>
  <c r="C6066" i="6"/>
  <c r="C6067" i="6"/>
  <c r="C6068" i="6"/>
  <c r="C6069" i="6"/>
  <c r="C6070" i="6"/>
  <c r="C6071" i="6"/>
  <c r="C6072" i="6"/>
  <c r="C6073" i="6"/>
  <c r="C6074" i="6"/>
  <c r="C6075" i="6"/>
  <c r="C6076" i="6"/>
  <c r="C6077" i="6"/>
  <c r="C6078" i="6"/>
  <c r="C6079" i="6"/>
  <c r="C6080" i="6"/>
  <c r="C6081" i="6"/>
  <c r="C6082" i="6"/>
  <c r="C6083" i="6"/>
  <c r="C6084" i="6"/>
  <c r="C6085" i="6"/>
  <c r="C6086" i="6"/>
  <c r="C6087" i="6"/>
  <c r="C6088" i="6"/>
  <c r="C6089" i="6"/>
  <c r="C6090" i="6"/>
  <c r="C6091" i="6"/>
  <c r="C6092" i="6"/>
  <c r="C6093" i="6"/>
  <c r="C6094" i="6"/>
  <c r="C6095" i="6"/>
  <c r="C6096" i="6"/>
  <c r="C6097" i="6"/>
  <c r="C6098" i="6"/>
  <c r="C6099" i="6"/>
  <c r="C6100" i="6"/>
  <c r="C6101" i="6"/>
  <c r="C6102" i="6"/>
  <c r="C6103" i="6"/>
  <c r="C6104" i="6"/>
  <c r="C6105" i="6"/>
  <c r="C6106" i="6"/>
  <c r="C6107" i="6"/>
  <c r="C6108" i="6"/>
  <c r="C6109" i="6"/>
  <c r="C6110" i="6"/>
  <c r="C6111" i="6"/>
  <c r="C6112" i="6"/>
  <c r="C6113" i="6"/>
  <c r="C6114" i="6"/>
  <c r="C6115" i="6"/>
  <c r="C6116" i="6"/>
  <c r="C6117" i="6"/>
  <c r="C6118" i="6"/>
  <c r="C6119" i="6"/>
  <c r="C6120" i="6"/>
  <c r="C6121" i="6"/>
  <c r="C6122" i="6"/>
  <c r="C6123" i="6"/>
  <c r="C6124" i="6"/>
  <c r="C6125" i="6"/>
  <c r="C6126" i="6"/>
  <c r="C6127" i="6"/>
  <c r="C6128" i="6"/>
  <c r="C6129" i="6"/>
  <c r="C6130" i="6"/>
  <c r="C6131" i="6"/>
  <c r="C6132" i="6"/>
  <c r="C6133" i="6"/>
  <c r="C6134" i="6"/>
  <c r="C6135" i="6"/>
  <c r="C6136" i="6"/>
  <c r="C6137" i="6"/>
  <c r="C6138" i="6"/>
  <c r="C6139" i="6"/>
  <c r="C6140" i="6"/>
  <c r="C6141" i="6"/>
  <c r="C6142" i="6"/>
  <c r="C6143" i="6"/>
  <c r="C6144" i="6"/>
  <c r="C6145" i="6"/>
  <c r="C6146" i="6"/>
  <c r="C6147" i="6"/>
  <c r="C6148" i="6"/>
  <c r="C6149" i="6"/>
  <c r="C6150" i="6"/>
  <c r="C6151" i="6"/>
  <c r="C6152" i="6"/>
  <c r="C6153" i="6"/>
  <c r="C6154" i="6"/>
  <c r="C6155" i="6"/>
  <c r="C6156" i="6"/>
  <c r="C6157" i="6"/>
  <c r="C6158" i="6"/>
  <c r="C6159" i="6"/>
  <c r="C6160" i="6"/>
  <c r="C6161" i="6"/>
  <c r="C6162" i="6"/>
  <c r="C6163" i="6"/>
  <c r="C6164" i="6"/>
  <c r="C6165" i="6"/>
  <c r="C6166" i="6"/>
  <c r="C6167" i="6"/>
  <c r="C6168" i="6"/>
  <c r="C6169" i="6"/>
  <c r="C6170" i="6"/>
  <c r="C6171" i="6"/>
  <c r="C6172" i="6"/>
  <c r="C6173" i="6"/>
  <c r="C6174" i="6"/>
  <c r="C6175" i="6"/>
  <c r="C6176" i="6"/>
  <c r="C6177" i="6"/>
  <c r="C6178" i="6"/>
  <c r="C6179" i="6"/>
  <c r="C6180" i="6"/>
  <c r="C6181" i="6"/>
  <c r="C6182" i="6"/>
  <c r="C6183" i="6"/>
  <c r="C6184" i="6"/>
  <c r="C6185" i="6"/>
  <c r="C6186" i="6"/>
  <c r="C6187" i="6"/>
  <c r="C6188" i="6"/>
  <c r="C6189" i="6"/>
  <c r="C6190" i="6"/>
  <c r="C6191" i="6"/>
  <c r="C6192" i="6"/>
  <c r="C6193" i="6"/>
  <c r="C6194" i="6"/>
  <c r="C6195" i="6"/>
  <c r="C6196" i="6"/>
  <c r="C6197" i="6"/>
  <c r="C6198" i="6"/>
  <c r="C6199" i="6"/>
  <c r="C6200" i="6"/>
  <c r="C6201" i="6"/>
  <c r="C6202" i="6"/>
  <c r="C6203" i="6"/>
  <c r="C6204" i="6"/>
  <c r="C6205" i="6"/>
  <c r="C6206" i="6"/>
  <c r="C6207" i="6"/>
  <c r="C6208" i="6"/>
  <c r="C6209" i="6"/>
  <c r="C6210" i="6"/>
  <c r="C6211" i="6"/>
  <c r="C6212" i="6"/>
  <c r="C6213" i="6"/>
  <c r="C6214" i="6"/>
  <c r="C6215" i="6"/>
  <c r="C6216" i="6"/>
  <c r="C6217" i="6"/>
  <c r="C6218" i="6"/>
  <c r="C6219" i="6"/>
  <c r="C6220" i="6"/>
  <c r="C6221" i="6"/>
  <c r="C6222" i="6"/>
  <c r="C6223" i="6"/>
  <c r="C6224" i="6"/>
  <c r="C6225" i="6"/>
  <c r="C6226" i="6"/>
  <c r="C6227" i="6"/>
  <c r="C6228" i="6"/>
  <c r="C6229" i="6"/>
  <c r="C6230" i="6"/>
  <c r="C6231" i="6"/>
  <c r="C6232" i="6"/>
  <c r="C6233" i="6"/>
  <c r="C6234" i="6"/>
  <c r="C6235" i="6"/>
  <c r="C6236" i="6"/>
  <c r="C6237" i="6"/>
  <c r="C6238" i="6"/>
  <c r="C6239" i="6"/>
  <c r="C6240" i="6"/>
  <c r="C6241" i="6"/>
  <c r="C6242" i="6"/>
  <c r="C6243" i="6"/>
  <c r="C6244" i="6"/>
  <c r="C6245" i="6"/>
  <c r="C6246" i="6"/>
  <c r="C6247" i="6"/>
  <c r="C6248" i="6"/>
  <c r="C6249" i="6"/>
  <c r="C6250" i="6"/>
  <c r="C6251" i="6"/>
  <c r="C6252" i="6"/>
  <c r="C6253" i="6"/>
  <c r="C6254" i="6"/>
  <c r="C6255" i="6"/>
  <c r="C6256" i="6"/>
  <c r="C6257" i="6"/>
  <c r="C6258" i="6"/>
  <c r="C6259" i="6"/>
  <c r="C6260" i="6"/>
  <c r="C6261" i="6"/>
  <c r="C6262" i="6"/>
  <c r="C6263" i="6"/>
  <c r="C6264" i="6"/>
  <c r="C6265" i="6"/>
  <c r="C6266" i="6"/>
  <c r="C6267" i="6"/>
  <c r="C6268" i="6"/>
  <c r="C6269" i="6"/>
  <c r="C6270" i="6"/>
  <c r="C6271" i="6"/>
  <c r="C6272" i="6"/>
  <c r="C6273" i="6"/>
  <c r="C6274" i="6"/>
  <c r="C6275" i="6"/>
  <c r="C6276" i="6"/>
  <c r="C6277" i="6"/>
  <c r="C6278" i="6"/>
  <c r="C6279" i="6"/>
  <c r="C6280" i="6"/>
  <c r="C6281" i="6"/>
  <c r="C6282" i="6"/>
  <c r="C6283" i="6"/>
  <c r="C6284" i="6"/>
  <c r="C6285" i="6"/>
  <c r="C6286" i="6"/>
  <c r="C6287" i="6"/>
  <c r="C6288" i="6"/>
  <c r="C6289" i="6"/>
  <c r="C6290" i="6"/>
  <c r="C6291" i="6"/>
  <c r="C6292" i="6"/>
  <c r="C6293" i="6"/>
  <c r="C6294" i="6"/>
  <c r="C6295" i="6"/>
  <c r="C6296" i="6"/>
  <c r="C6297" i="6"/>
  <c r="C6298" i="6"/>
  <c r="C6299" i="6"/>
  <c r="C6300" i="6"/>
  <c r="C6301" i="6"/>
  <c r="C6302" i="6"/>
  <c r="C6303" i="6"/>
  <c r="C6304" i="6"/>
  <c r="C6305" i="6"/>
  <c r="C6306" i="6"/>
  <c r="C6307" i="6"/>
  <c r="C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4" i="5"/>
  <c r="I4" i="6"/>
  <c r="J4" i="6"/>
  <c r="K4" i="6"/>
  <c r="I5" i="6"/>
  <c r="J5" i="6"/>
  <c r="K5" i="6"/>
  <c r="I6" i="6"/>
  <c r="J6" i="6"/>
  <c r="K6" i="6"/>
  <c r="I7" i="6"/>
  <c r="J7" i="6"/>
  <c r="K7" i="6"/>
  <c r="I8" i="6"/>
  <c r="J8" i="6"/>
  <c r="K8" i="6"/>
  <c r="I9" i="6"/>
  <c r="J9" i="6"/>
  <c r="K9" i="6"/>
  <c r="I10" i="6"/>
  <c r="J10" i="6"/>
  <c r="K10" i="6"/>
  <c r="I11" i="6"/>
  <c r="J11" i="6"/>
  <c r="K11" i="6"/>
  <c r="I12" i="6"/>
  <c r="J12" i="6"/>
  <c r="K12" i="6"/>
  <c r="I13" i="6"/>
  <c r="J13" i="6"/>
  <c r="K13" i="6"/>
  <c r="I14" i="6"/>
  <c r="J14" i="6"/>
  <c r="K14" i="6"/>
  <c r="I15" i="6"/>
  <c r="J15" i="6"/>
  <c r="K15" i="6"/>
  <c r="I16" i="6"/>
  <c r="J16" i="6"/>
  <c r="K16" i="6"/>
  <c r="I17" i="6"/>
  <c r="J17" i="6"/>
  <c r="K17" i="6"/>
  <c r="I18" i="6"/>
  <c r="J18" i="6"/>
  <c r="K18" i="6"/>
  <c r="I19" i="6"/>
  <c r="J19" i="6"/>
  <c r="K19" i="6"/>
  <c r="I20" i="6"/>
  <c r="J20" i="6"/>
  <c r="K20" i="6"/>
  <c r="I21" i="6"/>
  <c r="J21" i="6"/>
  <c r="K21" i="6"/>
  <c r="I22" i="6"/>
  <c r="J22" i="6"/>
  <c r="K22" i="6"/>
  <c r="I23" i="6"/>
  <c r="J23" i="6"/>
  <c r="K23" i="6"/>
  <c r="I24" i="6"/>
  <c r="J24" i="6"/>
  <c r="K24" i="6"/>
  <c r="I25" i="6"/>
  <c r="J25" i="6"/>
  <c r="K25" i="6"/>
  <c r="I26" i="6"/>
  <c r="J26" i="6"/>
  <c r="K26" i="6"/>
  <c r="I27" i="6"/>
  <c r="J27" i="6"/>
  <c r="K27" i="6"/>
  <c r="I28" i="6"/>
  <c r="J28" i="6"/>
  <c r="K28" i="6"/>
  <c r="I29" i="6"/>
  <c r="J29" i="6"/>
  <c r="K29" i="6"/>
  <c r="I30" i="6"/>
  <c r="J30" i="6"/>
  <c r="K30" i="6"/>
  <c r="I31" i="6"/>
  <c r="J31" i="6"/>
  <c r="K31" i="6"/>
  <c r="I32" i="6"/>
  <c r="J32" i="6"/>
  <c r="K32" i="6"/>
  <c r="I33" i="6"/>
  <c r="J33" i="6"/>
  <c r="K33" i="6"/>
  <c r="I34" i="6"/>
  <c r="J34" i="6"/>
  <c r="K34" i="6"/>
  <c r="I35" i="6"/>
  <c r="J35" i="6"/>
  <c r="K35" i="6"/>
  <c r="I36" i="6"/>
  <c r="J36" i="6"/>
  <c r="K36" i="6"/>
  <c r="I37" i="6"/>
  <c r="J37" i="6"/>
  <c r="K37" i="6"/>
  <c r="I38" i="6"/>
  <c r="J38" i="6"/>
  <c r="K38" i="6"/>
  <c r="I39" i="6"/>
  <c r="J39" i="6"/>
  <c r="K39" i="6"/>
  <c r="I40" i="6"/>
  <c r="J40" i="6"/>
  <c r="K40" i="6"/>
  <c r="I41" i="6"/>
  <c r="J41" i="6"/>
  <c r="K41" i="6"/>
  <c r="I42" i="6"/>
  <c r="J42" i="6"/>
  <c r="K42" i="6"/>
  <c r="I43" i="6"/>
  <c r="J43" i="6"/>
  <c r="K43" i="6"/>
  <c r="I44" i="6"/>
  <c r="J44" i="6"/>
  <c r="K44" i="6"/>
  <c r="I45" i="6"/>
  <c r="J45" i="6"/>
  <c r="K45" i="6"/>
  <c r="I46" i="6"/>
  <c r="J46" i="6"/>
  <c r="K46" i="6"/>
  <c r="I47" i="6"/>
  <c r="J47" i="6"/>
  <c r="K47" i="6"/>
  <c r="I48" i="6"/>
  <c r="J48" i="6"/>
  <c r="K48" i="6"/>
  <c r="I49" i="6"/>
  <c r="J49" i="6"/>
  <c r="K49" i="6"/>
  <c r="I50" i="6"/>
  <c r="J50" i="6"/>
  <c r="K50" i="6"/>
  <c r="I51" i="6"/>
  <c r="J51" i="6"/>
  <c r="K51" i="6"/>
  <c r="I52" i="6"/>
  <c r="J52" i="6"/>
  <c r="K52" i="6"/>
  <c r="I53" i="6"/>
  <c r="J53" i="6"/>
  <c r="K53" i="6"/>
  <c r="I54" i="6"/>
  <c r="J54" i="6"/>
  <c r="K54" i="6"/>
  <c r="I55" i="6"/>
  <c r="J55" i="6"/>
  <c r="K55" i="6"/>
  <c r="I56" i="6"/>
  <c r="J56" i="6"/>
  <c r="K56" i="6"/>
  <c r="I57" i="6"/>
  <c r="J57" i="6"/>
  <c r="K57" i="6"/>
  <c r="I58" i="6"/>
  <c r="J58" i="6"/>
  <c r="K58" i="6"/>
  <c r="I59" i="6"/>
  <c r="J59" i="6"/>
  <c r="K59" i="6"/>
  <c r="I60" i="6"/>
  <c r="J60" i="6"/>
  <c r="K60" i="6"/>
  <c r="I61" i="6"/>
  <c r="K61" i="6"/>
  <c r="I62" i="6"/>
  <c r="J62" i="6"/>
  <c r="K62" i="6"/>
  <c r="I63" i="6"/>
  <c r="J63" i="6"/>
  <c r="K63" i="6"/>
  <c r="I64" i="6"/>
  <c r="J64" i="6"/>
  <c r="K64" i="6"/>
  <c r="I65" i="6"/>
  <c r="J65" i="6"/>
  <c r="K65" i="6"/>
  <c r="I66" i="6"/>
  <c r="J66" i="6"/>
  <c r="K66" i="6"/>
  <c r="I67" i="6"/>
  <c r="J67" i="6"/>
  <c r="K67" i="6"/>
  <c r="I68" i="6"/>
  <c r="J68" i="6"/>
  <c r="K68" i="6"/>
  <c r="I69" i="6"/>
  <c r="J69" i="6"/>
  <c r="K69" i="6"/>
  <c r="I70" i="6"/>
  <c r="J70" i="6"/>
  <c r="K70" i="6"/>
  <c r="I71" i="6"/>
  <c r="J71" i="6"/>
  <c r="K71" i="6"/>
  <c r="I72" i="6"/>
  <c r="J72" i="6"/>
  <c r="K72" i="6"/>
  <c r="I73" i="6"/>
  <c r="J73" i="6"/>
  <c r="K73" i="6"/>
  <c r="I74" i="6"/>
  <c r="J74" i="6"/>
  <c r="K74" i="6"/>
  <c r="I75" i="6"/>
  <c r="J75" i="6"/>
  <c r="K75" i="6"/>
  <c r="I76" i="6"/>
  <c r="J76" i="6"/>
  <c r="K76" i="6"/>
  <c r="I77" i="6"/>
  <c r="J77" i="6"/>
  <c r="K77" i="6"/>
  <c r="I78" i="6"/>
  <c r="J78" i="6"/>
  <c r="K78" i="6"/>
  <c r="I79" i="6"/>
  <c r="J79" i="6"/>
  <c r="K79" i="6"/>
  <c r="I80" i="6"/>
  <c r="J80" i="6"/>
  <c r="K80" i="6"/>
  <c r="I81" i="6"/>
  <c r="J81" i="6"/>
  <c r="K81" i="6"/>
  <c r="I82" i="6"/>
  <c r="J82" i="6"/>
  <c r="K82" i="6"/>
  <c r="I83" i="6"/>
  <c r="J83" i="6"/>
  <c r="K83" i="6"/>
  <c r="I84" i="6"/>
  <c r="J84" i="6"/>
  <c r="K84" i="6"/>
  <c r="I85" i="6"/>
  <c r="J85" i="6"/>
  <c r="K85" i="6"/>
  <c r="I86" i="6"/>
  <c r="J86" i="6"/>
  <c r="K86" i="6"/>
  <c r="I87" i="6"/>
  <c r="J87" i="6"/>
  <c r="K87" i="6"/>
  <c r="I88" i="6"/>
  <c r="J88" i="6"/>
  <c r="K88" i="6"/>
  <c r="I89" i="6"/>
  <c r="J89" i="6"/>
  <c r="K89" i="6"/>
  <c r="I90" i="6"/>
  <c r="J90" i="6"/>
  <c r="K90" i="6"/>
  <c r="I91" i="6"/>
  <c r="J91" i="6"/>
  <c r="K91" i="6"/>
  <c r="I92" i="6"/>
  <c r="J92" i="6"/>
  <c r="K92" i="6"/>
  <c r="I93" i="6"/>
  <c r="J93" i="6"/>
  <c r="K93" i="6"/>
  <c r="I94" i="6"/>
  <c r="J94" i="6"/>
  <c r="K94" i="6"/>
  <c r="I95" i="6"/>
  <c r="J95" i="6"/>
  <c r="K95" i="6"/>
  <c r="I96" i="6"/>
  <c r="J96" i="6"/>
  <c r="K96" i="6"/>
  <c r="I97" i="6"/>
  <c r="J97" i="6"/>
  <c r="K97" i="6"/>
  <c r="I98" i="6"/>
  <c r="J98" i="6"/>
  <c r="K98" i="6"/>
  <c r="I99" i="6"/>
  <c r="J99" i="6"/>
  <c r="K99" i="6"/>
  <c r="I100" i="6"/>
  <c r="J100" i="6"/>
  <c r="K100" i="6"/>
  <c r="I101" i="6"/>
  <c r="J101" i="6"/>
  <c r="K101" i="6"/>
  <c r="I102" i="6"/>
  <c r="J102" i="6"/>
  <c r="K102" i="6"/>
  <c r="I103" i="6"/>
  <c r="J103" i="6"/>
  <c r="K103" i="6"/>
  <c r="I104" i="6"/>
  <c r="J104" i="6"/>
  <c r="K104" i="6"/>
  <c r="I105" i="6"/>
  <c r="J105" i="6"/>
  <c r="K105" i="6"/>
  <c r="I106" i="6"/>
  <c r="J106" i="6"/>
  <c r="K106" i="6"/>
  <c r="I107" i="6"/>
  <c r="J107" i="6"/>
  <c r="K107" i="6"/>
  <c r="I108" i="6"/>
  <c r="J108" i="6"/>
  <c r="K108" i="6"/>
  <c r="I109" i="6"/>
  <c r="J109" i="6"/>
  <c r="K109" i="6"/>
  <c r="I110" i="6"/>
  <c r="J110" i="6"/>
  <c r="K110" i="6"/>
  <c r="I111" i="6"/>
  <c r="J111" i="6"/>
  <c r="K111" i="6"/>
  <c r="I112" i="6"/>
  <c r="J112" i="6"/>
  <c r="K112" i="6"/>
  <c r="I113" i="6"/>
  <c r="J113" i="6"/>
  <c r="K113" i="6"/>
  <c r="I114" i="6"/>
  <c r="J114" i="6"/>
  <c r="K114" i="6"/>
  <c r="I115" i="6"/>
  <c r="J115" i="6"/>
  <c r="K115" i="6"/>
  <c r="I116" i="6"/>
  <c r="J116" i="6"/>
  <c r="K116" i="6"/>
  <c r="I117" i="6"/>
  <c r="J117" i="6"/>
  <c r="K117" i="6"/>
  <c r="I118" i="6"/>
  <c r="J118" i="6"/>
  <c r="K118" i="6"/>
  <c r="I119" i="6"/>
  <c r="J119" i="6"/>
  <c r="K119" i="6"/>
  <c r="I120" i="6"/>
  <c r="J120" i="6"/>
  <c r="K120" i="6"/>
  <c r="I121" i="6"/>
  <c r="J121" i="6"/>
  <c r="K121" i="6"/>
  <c r="I122" i="6"/>
  <c r="J122" i="6"/>
  <c r="K122" i="6"/>
  <c r="I123" i="6"/>
  <c r="J123" i="6"/>
  <c r="K123" i="6"/>
  <c r="I124" i="6"/>
  <c r="J124" i="6"/>
  <c r="K124" i="6"/>
  <c r="I125" i="6"/>
  <c r="J125" i="6"/>
  <c r="K125" i="6"/>
  <c r="I126" i="6"/>
  <c r="J126" i="6"/>
  <c r="K126" i="6"/>
  <c r="I127" i="6"/>
  <c r="J127" i="6"/>
  <c r="K127" i="6"/>
  <c r="I128" i="6"/>
  <c r="J128" i="6"/>
  <c r="K128" i="6"/>
  <c r="I129" i="6"/>
  <c r="J129" i="6"/>
  <c r="K129" i="6"/>
  <c r="I130" i="6"/>
  <c r="J130" i="6"/>
  <c r="K130" i="6"/>
  <c r="I131" i="6"/>
  <c r="J131" i="6"/>
  <c r="K131" i="6"/>
  <c r="I132" i="6"/>
  <c r="J132" i="6"/>
  <c r="K132" i="6"/>
  <c r="I133" i="6"/>
  <c r="J133" i="6"/>
  <c r="K133" i="6"/>
  <c r="I134" i="6"/>
  <c r="J134" i="6"/>
  <c r="K134" i="6"/>
  <c r="I135" i="6"/>
  <c r="J135" i="6"/>
  <c r="K135" i="6"/>
  <c r="I136" i="6"/>
  <c r="J136" i="6"/>
  <c r="K136" i="6"/>
  <c r="I137" i="6"/>
  <c r="J137" i="6"/>
  <c r="K137" i="6"/>
  <c r="I138" i="6"/>
  <c r="J138" i="6"/>
  <c r="K138" i="6"/>
  <c r="I139" i="6"/>
  <c r="J139" i="6"/>
  <c r="K139" i="6"/>
  <c r="I140" i="6"/>
  <c r="J140" i="6"/>
  <c r="K140" i="6"/>
  <c r="I141" i="6"/>
  <c r="J141" i="6"/>
  <c r="K141" i="6"/>
  <c r="I142" i="6"/>
  <c r="J142" i="6"/>
  <c r="K142" i="6"/>
  <c r="I143" i="6"/>
  <c r="J143" i="6"/>
  <c r="K143" i="6"/>
  <c r="I144" i="6"/>
  <c r="J144" i="6"/>
  <c r="K144" i="6"/>
  <c r="I145" i="6"/>
  <c r="J145" i="6"/>
  <c r="K145" i="6"/>
  <c r="I146" i="6"/>
  <c r="J146" i="6"/>
  <c r="K146" i="6"/>
  <c r="I147" i="6"/>
  <c r="J147" i="6"/>
  <c r="K147" i="6"/>
  <c r="I148" i="6"/>
  <c r="J148" i="6"/>
  <c r="K148" i="6"/>
  <c r="I149" i="6"/>
  <c r="J149" i="6"/>
  <c r="K149" i="6"/>
  <c r="I150" i="6"/>
  <c r="J150" i="6"/>
  <c r="K150" i="6"/>
  <c r="I151" i="6"/>
  <c r="J151" i="6"/>
  <c r="K151" i="6"/>
  <c r="I152" i="6"/>
  <c r="J152" i="6"/>
  <c r="K152" i="6"/>
  <c r="I153" i="6"/>
  <c r="J153" i="6"/>
  <c r="K153" i="6"/>
  <c r="I154" i="6"/>
  <c r="J154" i="6"/>
  <c r="K154" i="6"/>
  <c r="I155" i="6"/>
  <c r="J155" i="6"/>
  <c r="K155" i="6"/>
  <c r="I156" i="6"/>
  <c r="J156" i="6"/>
  <c r="K156" i="6"/>
  <c r="I157" i="6"/>
  <c r="J157" i="6"/>
  <c r="K157" i="6"/>
  <c r="I158" i="6"/>
  <c r="J158" i="6"/>
  <c r="K158" i="6"/>
  <c r="I159" i="6"/>
  <c r="J159" i="6"/>
  <c r="K159" i="6"/>
  <c r="I160" i="6"/>
  <c r="J160" i="6"/>
  <c r="K160" i="6"/>
  <c r="I161" i="6"/>
  <c r="J161" i="6"/>
  <c r="K161" i="6"/>
  <c r="I162" i="6"/>
  <c r="J162" i="6"/>
  <c r="K162" i="6"/>
  <c r="I163" i="6"/>
  <c r="J163" i="6"/>
  <c r="K163" i="6"/>
  <c r="I164" i="6"/>
  <c r="J164" i="6"/>
  <c r="K164" i="6"/>
  <c r="I165" i="6"/>
  <c r="J165" i="6"/>
  <c r="K165" i="6"/>
  <c r="I166" i="6"/>
  <c r="J166" i="6"/>
  <c r="K166" i="6"/>
  <c r="I167" i="6"/>
  <c r="J167" i="6"/>
  <c r="K167" i="6"/>
  <c r="I168" i="6"/>
  <c r="J168" i="6"/>
  <c r="K168" i="6"/>
  <c r="I169" i="6"/>
  <c r="J169" i="6"/>
  <c r="K169" i="6"/>
  <c r="I170" i="6"/>
  <c r="J170" i="6"/>
  <c r="K170" i="6"/>
  <c r="I171" i="6"/>
  <c r="J171" i="6"/>
  <c r="K171" i="6"/>
  <c r="I172" i="6"/>
  <c r="J172" i="6"/>
  <c r="K172" i="6"/>
  <c r="I173" i="6"/>
  <c r="J173" i="6"/>
  <c r="K173" i="6"/>
  <c r="I174" i="6"/>
  <c r="J174" i="6"/>
  <c r="K174" i="6"/>
  <c r="I175" i="6"/>
  <c r="J175" i="6"/>
  <c r="K175" i="6"/>
  <c r="I176" i="6"/>
  <c r="J176" i="6"/>
  <c r="K176" i="6"/>
  <c r="I177" i="6"/>
  <c r="J177" i="6"/>
  <c r="K177" i="6"/>
  <c r="I178" i="6"/>
  <c r="J178" i="6"/>
  <c r="K178" i="6"/>
  <c r="I179" i="6"/>
  <c r="J179" i="6"/>
  <c r="K179" i="6"/>
  <c r="I180" i="6"/>
  <c r="J180" i="6"/>
  <c r="K180" i="6"/>
  <c r="I181" i="6"/>
  <c r="J181" i="6"/>
  <c r="K181" i="6"/>
  <c r="I182" i="6"/>
  <c r="J182" i="6"/>
  <c r="K182" i="6"/>
  <c r="I183" i="6"/>
  <c r="J183" i="6"/>
  <c r="K183" i="6"/>
  <c r="I184" i="6"/>
  <c r="J184" i="6"/>
  <c r="K184" i="6"/>
  <c r="I185" i="6"/>
  <c r="J185" i="6"/>
  <c r="K185" i="6"/>
  <c r="I186" i="6"/>
  <c r="J186" i="6"/>
  <c r="K186" i="6"/>
  <c r="I187" i="6"/>
  <c r="J187" i="6"/>
  <c r="K187" i="6"/>
  <c r="I188" i="6"/>
  <c r="J188" i="6"/>
  <c r="K188" i="6"/>
  <c r="I189" i="6"/>
  <c r="J189" i="6"/>
  <c r="K189" i="6"/>
  <c r="I190" i="6"/>
  <c r="J190" i="6"/>
  <c r="K190" i="6"/>
  <c r="I191" i="6"/>
  <c r="J191" i="6"/>
  <c r="K191" i="6"/>
  <c r="I192" i="6"/>
  <c r="J192" i="6"/>
  <c r="K192" i="6"/>
  <c r="I193" i="6"/>
  <c r="J193" i="6"/>
  <c r="K193" i="6"/>
  <c r="I194" i="6"/>
  <c r="J194" i="6"/>
  <c r="K194" i="6"/>
  <c r="I195" i="6"/>
  <c r="J195" i="6"/>
  <c r="K195" i="6"/>
  <c r="I196" i="6"/>
  <c r="J196" i="6"/>
  <c r="K196" i="6"/>
  <c r="I197" i="6"/>
  <c r="J197" i="6"/>
  <c r="K197" i="6"/>
  <c r="I198" i="6"/>
  <c r="J198" i="6"/>
  <c r="K198" i="6"/>
  <c r="I199" i="6"/>
  <c r="J199" i="6"/>
  <c r="K199" i="6"/>
  <c r="I200" i="6"/>
  <c r="J200" i="6"/>
  <c r="K200" i="6"/>
  <c r="I201" i="6"/>
  <c r="J201" i="6"/>
  <c r="K201" i="6"/>
  <c r="I202" i="6"/>
  <c r="J202" i="6"/>
  <c r="K202" i="6"/>
  <c r="I203" i="6"/>
  <c r="J203" i="6"/>
  <c r="K203" i="6"/>
  <c r="I204" i="6"/>
  <c r="J204" i="6"/>
  <c r="K204" i="6"/>
  <c r="I205" i="6"/>
  <c r="J205" i="6"/>
  <c r="K205" i="6"/>
  <c r="I206" i="6"/>
  <c r="J206" i="6"/>
  <c r="K206" i="6"/>
  <c r="I207" i="6"/>
  <c r="J207" i="6"/>
  <c r="K207" i="6"/>
  <c r="I208" i="6"/>
  <c r="J208" i="6"/>
  <c r="K208" i="6"/>
  <c r="I209" i="6"/>
  <c r="J209" i="6"/>
  <c r="K209" i="6"/>
  <c r="I210" i="6"/>
  <c r="J210" i="6"/>
  <c r="K210" i="6"/>
  <c r="I211" i="6"/>
  <c r="J211" i="6"/>
  <c r="K211" i="6"/>
  <c r="I212" i="6"/>
  <c r="J212" i="6"/>
  <c r="K212" i="6"/>
  <c r="I213" i="6"/>
  <c r="J213" i="6"/>
  <c r="K213" i="6"/>
  <c r="I214" i="6"/>
  <c r="J214" i="6"/>
  <c r="K214" i="6"/>
  <c r="I215" i="6"/>
  <c r="J215" i="6"/>
  <c r="K215" i="6"/>
  <c r="I216" i="6"/>
  <c r="J216" i="6"/>
  <c r="K216" i="6"/>
  <c r="I217" i="6"/>
  <c r="J217" i="6"/>
  <c r="K217" i="6"/>
  <c r="I218" i="6"/>
  <c r="J218" i="6"/>
  <c r="K218" i="6"/>
  <c r="I219" i="6"/>
  <c r="J219" i="6"/>
  <c r="K219" i="6"/>
  <c r="I220" i="6"/>
  <c r="J220" i="6"/>
  <c r="K220" i="6"/>
  <c r="I221" i="6"/>
  <c r="J221" i="6"/>
  <c r="K221" i="6"/>
  <c r="I222" i="6"/>
  <c r="J222" i="6"/>
  <c r="K222" i="6"/>
  <c r="I223" i="6"/>
  <c r="J223" i="6"/>
  <c r="K223" i="6"/>
  <c r="I224" i="6"/>
  <c r="J224" i="6"/>
  <c r="K224" i="6"/>
  <c r="I225" i="6"/>
  <c r="J225" i="6"/>
  <c r="K225" i="6"/>
  <c r="I226" i="6"/>
  <c r="J226" i="6"/>
  <c r="K226" i="6"/>
  <c r="I227" i="6"/>
  <c r="J227" i="6"/>
  <c r="K227" i="6"/>
  <c r="I228" i="6"/>
  <c r="J228" i="6"/>
  <c r="K228" i="6"/>
  <c r="I229" i="6"/>
  <c r="J229" i="6"/>
  <c r="K229" i="6"/>
  <c r="I230" i="6"/>
  <c r="J230" i="6"/>
  <c r="K230" i="6"/>
  <c r="I231" i="6"/>
  <c r="J231" i="6"/>
  <c r="K231" i="6"/>
  <c r="I232" i="6"/>
  <c r="J232" i="6"/>
  <c r="K232" i="6"/>
  <c r="I233" i="6"/>
  <c r="J233" i="6"/>
  <c r="K233" i="6"/>
  <c r="I234" i="6"/>
  <c r="J234" i="6"/>
  <c r="K234" i="6"/>
  <c r="I235" i="6"/>
  <c r="J235" i="6"/>
  <c r="K235" i="6"/>
  <c r="I236" i="6"/>
  <c r="J236" i="6"/>
  <c r="K236" i="6"/>
  <c r="I237" i="6"/>
  <c r="J237" i="6"/>
  <c r="K237" i="6"/>
  <c r="I238" i="6"/>
  <c r="J238" i="6"/>
  <c r="K238" i="6"/>
  <c r="I239" i="6"/>
  <c r="J239" i="6"/>
  <c r="K239" i="6"/>
  <c r="I240" i="6"/>
  <c r="J240" i="6"/>
  <c r="K240" i="6"/>
  <c r="I241" i="6"/>
  <c r="J241" i="6"/>
  <c r="K241" i="6"/>
  <c r="I242" i="6"/>
  <c r="J242" i="6"/>
  <c r="K242" i="6"/>
  <c r="I243" i="6"/>
  <c r="J243" i="6"/>
  <c r="K243" i="6"/>
  <c r="I244" i="6"/>
  <c r="J244" i="6"/>
  <c r="K244" i="6"/>
  <c r="I245" i="6"/>
  <c r="J245" i="6"/>
  <c r="K245" i="6"/>
  <c r="I246" i="6"/>
  <c r="J246" i="6"/>
  <c r="K246" i="6"/>
  <c r="I247" i="6"/>
  <c r="J247" i="6"/>
  <c r="K247" i="6"/>
  <c r="I248" i="6"/>
  <c r="J248" i="6"/>
  <c r="K248" i="6"/>
  <c r="I249" i="6"/>
  <c r="J249" i="6"/>
  <c r="K249" i="6"/>
  <c r="I250" i="6"/>
  <c r="J250" i="6"/>
  <c r="K250" i="6"/>
  <c r="I251" i="6"/>
  <c r="J251" i="6"/>
  <c r="K251" i="6"/>
  <c r="I252" i="6"/>
  <c r="J252" i="6"/>
  <c r="K252" i="6"/>
  <c r="I253" i="6"/>
  <c r="J253" i="6"/>
  <c r="K253" i="6"/>
  <c r="I254" i="6"/>
  <c r="J254" i="6"/>
  <c r="K254" i="6"/>
  <c r="I255" i="6"/>
  <c r="J255" i="6"/>
  <c r="K255" i="6"/>
  <c r="I256" i="6"/>
  <c r="J256" i="6"/>
  <c r="K256" i="6"/>
  <c r="I257" i="6"/>
  <c r="J257" i="6"/>
  <c r="K257" i="6"/>
  <c r="I258" i="6"/>
  <c r="J258" i="6"/>
  <c r="K258" i="6"/>
  <c r="I259" i="6"/>
  <c r="J259" i="6"/>
  <c r="K259" i="6"/>
  <c r="I260" i="6"/>
  <c r="J260" i="6"/>
  <c r="K260" i="6"/>
  <c r="I261" i="6"/>
  <c r="J261" i="6"/>
  <c r="K261" i="6"/>
  <c r="I262" i="6"/>
  <c r="J262" i="6"/>
  <c r="K262" i="6"/>
  <c r="I263" i="6"/>
  <c r="J263" i="6"/>
  <c r="K263" i="6"/>
  <c r="I264" i="6"/>
  <c r="J264" i="6"/>
  <c r="K264" i="6"/>
  <c r="I265" i="6"/>
  <c r="J265" i="6"/>
  <c r="K265" i="6"/>
  <c r="I266" i="6"/>
  <c r="J266" i="6"/>
  <c r="K266" i="6"/>
  <c r="I267" i="6"/>
  <c r="J267" i="6"/>
  <c r="K267" i="6"/>
  <c r="I268" i="6"/>
  <c r="J268" i="6"/>
  <c r="K268" i="6"/>
  <c r="I269" i="6"/>
  <c r="J269" i="6"/>
  <c r="K269" i="6"/>
  <c r="I270" i="6"/>
  <c r="J270" i="6"/>
  <c r="K270" i="6"/>
  <c r="I271" i="6"/>
  <c r="J271" i="6"/>
  <c r="K271" i="6"/>
  <c r="I272" i="6"/>
  <c r="J272" i="6"/>
  <c r="K272" i="6"/>
  <c r="I273" i="6"/>
  <c r="J273" i="6"/>
  <c r="K273" i="6"/>
  <c r="I274" i="6"/>
  <c r="J274" i="6"/>
  <c r="K274" i="6"/>
  <c r="I275" i="6"/>
  <c r="J275" i="6"/>
  <c r="K275" i="6"/>
  <c r="I276" i="6"/>
  <c r="J276" i="6"/>
  <c r="K276" i="6"/>
  <c r="I277" i="6"/>
  <c r="J277" i="6"/>
  <c r="K277" i="6"/>
  <c r="I278" i="6"/>
  <c r="J278" i="6"/>
  <c r="K278" i="6"/>
  <c r="I279" i="6"/>
  <c r="J279" i="6"/>
  <c r="K279" i="6"/>
  <c r="I280" i="6"/>
  <c r="J280" i="6"/>
  <c r="K280" i="6"/>
  <c r="I281" i="6"/>
  <c r="J281" i="6"/>
  <c r="K281" i="6"/>
  <c r="I282" i="6"/>
  <c r="J282" i="6"/>
  <c r="K282" i="6"/>
  <c r="I283" i="6"/>
  <c r="J283" i="6"/>
  <c r="K283" i="6"/>
  <c r="I284" i="6"/>
  <c r="J284" i="6"/>
  <c r="K284" i="6"/>
  <c r="I285" i="6"/>
  <c r="J285" i="6"/>
  <c r="K285" i="6"/>
  <c r="I286" i="6"/>
  <c r="J286" i="6"/>
  <c r="K286" i="6"/>
  <c r="I287" i="6"/>
  <c r="J287" i="6"/>
  <c r="K287" i="6"/>
  <c r="I288" i="6"/>
  <c r="J288" i="6"/>
  <c r="K288" i="6"/>
  <c r="I289" i="6"/>
  <c r="J289" i="6"/>
  <c r="K289" i="6"/>
  <c r="I290" i="6"/>
  <c r="J290" i="6"/>
  <c r="K290" i="6"/>
  <c r="I291" i="6"/>
  <c r="J291" i="6"/>
  <c r="K291" i="6"/>
  <c r="I292" i="6"/>
  <c r="J292" i="6"/>
  <c r="K292" i="6"/>
  <c r="I293" i="6"/>
  <c r="J293" i="6"/>
  <c r="K293" i="6"/>
  <c r="I294" i="6"/>
  <c r="J294" i="6"/>
  <c r="K294" i="6"/>
  <c r="I295" i="6"/>
  <c r="J295" i="6"/>
  <c r="K295" i="6"/>
  <c r="I296" i="6"/>
  <c r="J296" i="6"/>
  <c r="K296" i="6"/>
  <c r="I297" i="6"/>
  <c r="J297" i="6"/>
  <c r="K297" i="6"/>
  <c r="I298" i="6"/>
  <c r="J298" i="6"/>
  <c r="K298" i="6"/>
  <c r="I299" i="6"/>
  <c r="J299" i="6"/>
  <c r="K299" i="6"/>
  <c r="I300" i="6"/>
  <c r="J300" i="6"/>
  <c r="K300" i="6"/>
  <c r="I301" i="6"/>
  <c r="J301" i="6"/>
  <c r="K301" i="6"/>
  <c r="I302" i="6"/>
  <c r="J302" i="6"/>
  <c r="K302" i="6"/>
  <c r="I303" i="6"/>
  <c r="J303" i="6"/>
  <c r="K303" i="6"/>
  <c r="I304" i="6"/>
  <c r="J304" i="6"/>
  <c r="K304" i="6"/>
  <c r="I305" i="6"/>
  <c r="J305" i="6"/>
  <c r="K305" i="6"/>
  <c r="I306" i="6"/>
  <c r="J306" i="6"/>
  <c r="K306" i="6"/>
  <c r="I307" i="6"/>
  <c r="J307" i="6"/>
  <c r="K307" i="6"/>
  <c r="I308" i="6"/>
  <c r="J308" i="6"/>
  <c r="K308" i="6"/>
  <c r="I309" i="6"/>
  <c r="J309" i="6"/>
  <c r="K309" i="6"/>
  <c r="I310" i="6"/>
  <c r="J310" i="6"/>
  <c r="K310" i="6"/>
  <c r="I311" i="6"/>
  <c r="J311" i="6"/>
  <c r="K311" i="6"/>
  <c r="I312" i="6"/>
  <c r="J312" i="6"/>
  <c r="K312" i="6"/>
  <c r="I313" i="6"/>
  <c r="J313" i="6"/>
  <c r="K313" i="6"/>
  <c r="I314" i="6"/>
  <c r="J314" i="6"/>
  <c r="K314" i="6"/>
  <c r="I315" i="6"/>
  <c r="J315" i="6"/>
  <c r="K315" i="6"/>
  <c r="I316" i="6"/>
  <c r="J316" i="6"/>
  <c r="K316" i="6"/>
  <c r="I317" i="6"/>
  <c r="J317" i="6"/>
  <c r="K317" i="6"/>
  <c r="I318" i="6"/>
  <c r="J318" i="6"/>
  <c r="K318" i="6"/>
  <c r="I319" i="6"/>
  <c r="J319" i="6"/>
  <c r="K319" i="6"/>
  <c r="I320" i="6"/>
  <c r="J320" i="6"/>
  <c r="K320" i="6"/>
  <c r="I321" i="6"/>
  <c r="J321" i="6"/>
  <c r="K321" i="6"/>
  <c r="I322" i="6"/>
  <c r="J322" i="6"/>
  <c r="K322" i="6"/>
  <c r="I323" i="6"/>
  <c r="J323" i="6"/>
  <c r="K323" i="6"/>
  <c r="I324" i="6"/>
  <c r="J324" i="6"/>
  <c r="K324" i="6"/>
  <c r="I325" i="6"/>
  <c r="J325" i="6"/>
  <c r="K325" i="6"/>
  <c r="I326" i="6"/>
  <c r="J326" i="6"/>
  <c r="K326" i="6"/>
  <c r="I327" i="6"/>
  <c r="J327" i="6"/>
  <c r="K327" i="6"/>
  <c r="I328" i="6"/>
  <c r="J328" i="6"/>
  <c r="K328" i="6"/>
  <c r="I329" i="6"/>
  <c r="J329" i="6"/>
  <c r="K329" i="6"/>
  <c r="I330" i="6"/>
  <c r="J330" i="6"/>
  <c r="K330" i="6"/>
  <c r="I331" i="6"/>
  <c r="J331" i="6"/>
  <c r="K331" i="6"/>
  <c r="I332" i="6"/>
  <c r="J332" i="6"/>
  <c r="K332" i="6"/>
  <c r="I333" i="6"/>
  <c r="J333" i="6"/>
  <c r="K333" i="6"/>
  <c r="I334" i="6"/>
  <c r="J334" i="6"/>
  <c r="K334" i="6"/>
  <c r="I335" i="6"/>
  <c r="J335" i="6"/>
  <c r="K335" i="6"/>
  <c r="I336" i="6"/>
  <c r="J336" i="6"/>
  <c r="K336" i="6"/>
  <c r="I337" i="6"/>
  <c r="J337" i="6"/>
  <c r="K337" i="6"/>
  <c r="I338" i="6"/>
  <c r="J338" i="6"/>
  <c r="K338" i="6"/>
  <c r="I339" i="6"/>
  <c r="J339" i="6"/>
  <c r="K339" i="6"/>
  <c r="I340" i="6"/>
  <c r="J340" i="6"/>
  <c r="K340" i="6"/>
  <c r="I341" i="6"/>
  <c r="J341" i="6"/>
  <c r="K341" i="6"/>
  <c r="I342" i="6"/>
  <c r="J342" i="6"/>
  <c r="K342" i="6"/>
  <c r="I343" i="6"/>
  <c r="J343" i="6"/>
  <c r="K343" i="6"/>
  <c r="I344" i="6"/>
  <c r="J344" i="6"/>
  <c r="K344" i="6"/>
  <c r="I345" i="6"/>
  <c r="J345" i="6"/>
  <c r="K345" i="6"/>
  <c r="I346" i="6"/>
  <c r="J346" i="6"/>
  <c r="K346" i="6"/>
  <c r="I347" i="6"/>
  <c r="J347" i="6"/>
  <c r="K347" i="6"/>
  <c r="I348" i="6"/>
  <c r="J348" i="6"/>
  <c r="K348" i="6"/>
  <c r="I349" i="6"/>
  <c r="J349" i="6"/>
  <c r="K349" i="6"/>
  <c r="I350" i="6"/>
  <c r="J350" i="6"/>
  <c r="K350" i="6"/>
  <c r="I351" i="6"/>
  <c r="J351" i="6"/>
  <c r="K351" i="6"/>
  <c r="I352" i="6"/>
  <c r="J352" i="6"/>
  <c r="K352" i="6"/>
  <c r="I353" i="6"/>
  <c r="J353" i="6"/>
  <c r="K353" i="6"/>
  <c r="I354" i="6"/>
  <c r="J354" i="6"/>
  <c r="K354" i="6"/>
  <c r="I355" i="6"/>
  <c r="J355" i="6"/>
  <c r="K355" i="6"/>
  <c r="I356" i="6"/>
  <c r="J356" i="6"/>
  <c r="K356" i="6"/>
  <c r="I357" i="6"/>
  <c r="J357" i="6"/>
  <c r="K357" i="6"/>
  <c r="I358" i="6"/>
  <c r="J358" i="6"/>
  <c r="K358" i="6"/>
  <c r="I359" i="6"/>
  <c r="J359" i="6"/>
  <c r="K359" i="6"/>
  <c r="I360" i="6"/>
  <c r="J360" i="6"/>
  <c r="K360" i="6"/>
  <c r="I361" i="6"/>
  <c r="J361" i="6"/>
  <c r="K361" i="6"/>
  <c r="I362" i="6"/>
  <c r="J362" i="6"/>
  <c r="K362" i="6"/>
  <c r="I363" i="6"/>
  <c r="J363" i="6"/>
  <c r="K363" i="6"/>
  <c r="I364" i="6"/>
  <c r="J364" i="6"/>
  <c r="K364" i="6"/>
  <c r="I365" i="6"/>
  <c r="J365" i="6"/>
  <c r="K365" i="6"/>
  <c r="I366" i="6"/>
  <c r="J366" i="6"/>
  <c r="K366" i="6"/>
  <c r="I367" i="6"/>
  <c r="J367" i="6"/>
  <c r="K367" i="6"/>
  <c r="I368" i="6"/>
  <c r="J368" i="6"/>
  <c r="K368" i="6"/>
  <c r="I369" i="6"/>
  <c r="J369" i="6"/>
  <c r="K369" i="6"/>
  <c r="I370" i="6"/>
  <c r="J370" i="6"/>
  <c r="K370" i="6"/>
  <c r="I371" i="6"/>
  <c r="J371" i="6"/>
  <c r="K371" i="6"/>
  <c r="I372" i="6"/>
  <c r="J372" i="6"/>
  <c r="K372" i="6"/>
  <c r="I373" i="6"/>
  <c r="J373" i="6"/>
  <c r="K373" i="6"/>
  <c r="I374" i="6"/>
  <c r="J374" i="6"/>
  <c r="K374" i="6"/>
  <c r="I375" i="6"/>
  <c r="J375" i="6"/>
  <c r="K375" i="6"/>
  <c r="I376" i="6"/>
  <c r="J376" i="6"/>
  <c r="K376" i="6"/>
  <c r="I377" i="6"/>
  <c r="J377" i="6"/>
  <c r="K377" i="6"/>
  <c r="I378" i="6"/>
  <c r="J378" i="6"/>
  <c r="K378" i="6"/>
  <c r="I379" i="6"/>
  <c r="J379" i="6"/>
  <c r="K379" i="6"/>
  <c r="I380" i="6"/>
  <c r="J380" i="6"/>
  <c r="K380" i="6"/>
  <c r="I381" i="6"/>
  <c r="J381" i="6"/>
  <c r="K381" i="6"/>
  <c r="I382" i="6"/>
  <c r="J382" i="6"/>
  <c r="K382" i="6"/>
  <c r="I383" i="6"/>
  <c r="J383" i="6"/>
  <c r="K383" i="6"/>
  <c r="I384" i="6"/>
  <c r="J384" i="6"/>
  <c r="K384" i="6"/>
  <c r="I385" i="6"/>
  <c r="J385" i="6"/>
  <c r="K385" i="6"/>
  <c r="I386" i="6"/>
  <c r="J386" i="6"/>
  <c r="K386" i="6"/>
  <c r="I387" i="6"/>
  <c r="J387" i="6"/>
  <c r="K387" i="6"/>
  <c r="I388" i="6"/>
  <c r="J388" i="6"/>
  <c r="K388" i="6"/>
  <c r="I389" i="6"/>
  <c r="J389" i="6"/>
  <c r="K389" i="6"/>
  <c r="I390" i="6"/>
  <c r="J390" i="6"/>
  <c r="K390" i="6"/>
  <c r="I391" i="6"/>
  <c r="J391" i="6"/>
  <c r="K391" i="6"/>
  <c r="I392" i="6"/>
  <c r="J392" i="6"/>
  <c r="K392" i="6"/>
  <c r="I393" i="6"/>
  <c r="J393" i="6"/>
  <c r="K393" i="6"/>
  <c r="I394" i="6"/>
  <c r="J394" i="6"/>
  <c r="K394" i="6"/>
  <c r="I395" i="6"/>
  <c r="J395" i="6"/>
  <c r="K395" i="6"/>
  <c r="I396" i="6"/>
  <c r="J396" i="6"/>
  <c r="K396" i="6"/>
  <c r="I397" i="6"/>
  <c r="J397" i="6"/>
  <c r="K397" i="6"/>
  <c r="I398" i="6"/>
  <c r="J398" i="6"/>
  <c r="K398" i="6"/>
  <c r="I399" i="6"/>
  <c r="J399" i="6"/>
  <c r="K399" i="6"/>
  <c r="I400" i="6"/>
  <c r="J400" i="6"/>
  <c r="K400" i="6"/>
  <c r="I401" i="6"/>
  <c r="J401" i="6"/>
  <c r="K401" i="6"/>
  <c r="I402" i="6"/>
  <c r="J402" i="6"/>
  <c r="K402" i="6"/>
  <c r="I403" i="6"/>
  <c r="J403" i="6"/>
  <c r="K403" i="6"/>
  <c r="I404" i="6"/>
  <c r="J404" i="6"/>
  <c r="K404" i="6"/>
  <c r="I405" i="6"/>
  <c r="J405" i="6"/>
  <c r="K405" i="6"/>
  <c r="I406" i="6"/>
  <c r="J406" i="6"/>
  <c r="K406" i="6"/>
  <c r="I407" i="6"/>
  <c r="J407" i="6"/>
  <c r="K407" i="6"/>
  <c r="I408" i="6"/>
  <c r="J408" i="6"/>
  <c r="K408" i="6"/>
  <c r="I409" i="6"/>
  <c r="J409" i="6"/>
  <c r="K409" i="6"/>
  <c r="I410" i="6"/>
  <c r="J410" i="6"/>
  <c r="K410" i="6"/>
  <c r="I411" i="6"/>
  <c r="J411" i="6"/>
  <c r="K411" i="6"/>
  <c r="I412" i="6"/>
  <c r="J412" i="6"/>
  <c r="K412" i="6"/>
  <c r="I413" i="6"/>
  <c r="J413" i="6"/>
  <c r="K413" i="6"/>
  <c r="I414" i="6"/>
  <c r="J414" i="6"/>
  <c r="K414" i="6"/>
  <c r="I415" i="6"/>
  <c r="J415" i="6"/>
  <c r="K415" i="6"/>
  <c r="I416" i="6"/>
  <c r="J416" i="6"/>
  <c r="K416" i="6"/>
  <c r="I417" i="6"/>
  <c r="J417" i="6"/>
  <c r="K417" i="6"/>
  <c r="I418" i="6"/>
  <c r="J418" i="6"/>
  <c r="K418" i="6"/>
  <c r="I419" i="6"/>
  <c r="J419" i="6"/>
  <c r="K419" i="6"/>
  <c r="I420" i="6"/>
  <c r="J420" i="6"/>
  <c r="K420" i="6"/>
  <c r="I421" i="6"/>
  <c r="J421" i="6"/>
  <c r="K421" i="6"/>
  <c r="I422" i="6"/>
  <c r="J422" i="6"/>
  <c r="K422" i="6"/>
  <c r="I423" i="6"/>
  <c r="J423" i="6"/>
  <c r="K423" i="6"/>
  <c r="I424" i="6"/>
  <c r="J424" i="6"/>
  <c r="K424" i="6"/>
  <c r="I425" i="6"/>
  <c r="J425" i="6"/>
  <c r="K425" i="6"/>
  <c r="I426" i="6"/>
  <c r="J426" i="6"/>
  <c r="K426" i="6"/>
  <c r="I427" i="6"/>
  <c r="J427" i="6"/>
  <c r="K427" i="6"/>
  <c r="I428" i="6"/>
  <c r="J428" i="6"/>
  <c r="K428" i="6"/>
  <c r="I429" i="6"/>
  <c r="J429" i="6"/>
  <c r="K429" i="6"/>
  <c r="I430" i="6"/>
  <c r="J430" i="6"/>
  <c r="K430" i="6"/>
  <c r="I431" i="6"/>
  <c r="J431" i="6"/>
  <c r="K431" i="6"/>
  <c r="I432" i="6"/>
  <c r="J432" i="6"/>
  <c r="K432" i="6"/>
  <c r="I433" i="6"/>
  <c r="J433" i="6"/>
  <c r="K433" i="6"/>
  <c r="I434" i="6"/>
  <c r="J434" i="6"/>
  <c r="K434" i="6"/>
  <c r="I435" i="6"/>
  <c r="J435" i="6"/>
  <c r="K435" i="6"/>
  <c r="I436" i="6"/>
  <c r="J436" i="6"/>
  <c r="K436" i="6"/>
  <c r="I437" i="6"/>
  <c r="J437" i="6"/>
  <c r="K437" i="6"/>
  <c r="I438" i="6"/>
  <c r="J438" i="6"/>
  <c r="K438" i="6"/>
  <c r="I439" i="6"/>
  <c r="J439" i="6"/>
  <c r="K439" i="6"/>
  <c r="I440" i="6"/>
  <c r="J440" i="6"/>
  <c r="K440" i="6"/>
  <c r="I441" i="6"/>
  <c r="J441" i="6"/>
  <c r="K441" i="6"/>
  <c r="I442" i="6"/>
  <c r="J442" i="6"/>
  <c r="K442" i="6"/>
  <c r="I443" i="6"/>
  <c r="J443" i="6"/>
  <c r="K443" i="6"/>
  <c r="I444" i="6"/>
  <c r="J444" i="6"/>
  <c r="K444" i="6"/>
  <c r="I445" i="6"/>
  <c r="J445" i="6"/>
  <c r="K445" i="6"/>
  <c r="I446" i="6"/>
  <c r="J446" i="6"/>
  <c r="K446" i="6"/>
  <c r="I447" i="6"/>
  <c r="J447" i="6"/>
  <c r="K447" i="6"/>
  <c r="I448" i="6"/>
  <c r="J448" i="6"/>
  <c r="K448" i="6"/>
  <c r="I449" i="6"/>
  <c r="J449" i="6"/>
  <c r="K449" i="6"/>
  <c r="I450" i="6"/>
  <c r="J450" i="6"/>
  <c r="K450" i="6"/>
  <c r="I451" i="6"/>
  <c r="J451" i="6"/>
  <c r="K451" i="6"/>
  <c r="I452" i="6"/>
  <c r="J452" i="6"/>
  <c r="K452" i="6"/>
  <c r="I453" i="6"/>
  <c r="J453" i="6"/>
  <c r="K453" i="6"/>
  <c r="I454" i="6"/>
  <c r="J454" i="6"/>
  <c r="K454" i="6"/>
  <c r="I455" i="6"/>
  <c r="J455" i="6"/>
  <c r="K455" i="6"/>
  <c r="I456" i="6"/>
  <c r="J456" i="6"/>
  <c r="K456" i="6"/>
  <c r="I457" i="6"/>
  <c r="J457" i="6"/>
  <c r="K457" i="6"/>
  <c r="I458" i="6"/>
  <c r="J458" i="6"/>
  <c r="K458" i="6"/>
  <c r="I459" i="6"/>
  <c r="J459" i="6"/>
  <c r="K459" i="6"/>
  <c r="I460" i="6"/>
  <c r="J460" i="6"/>
  <c r="K460" i="6"/>
  <c r="I461" i="6"/>
  <c r="J461" i="6"/>
  <c r="K461" i="6"/>
  <c r="I462" i="6"/>
  <c r="J462" i="6"/>
  <c r="K462" i="6"/>
  <c r="I463" i="6"/>
  <c r="J463" i="6"/>
  <c r="K463" i="6"/>
  <c r="I464" i="6"/>
  <c r="J464" i="6"/>
  <c r="K464" i="6"/>
  <c r="I465" i="6"/>
  <c r="J465" i="6"/>
  <c r="K465" i="6"/>
  <c r="I466" i="6"/>
  <c r="J466" i="6"/>
  <c r="K466" i="6"/>
  <c r="I467" i="6"/>
  <c r="J467" i="6"/>
  <c r="K467" i="6"/>
  <c r="I468" i="6"/>
  <c r="J468" i="6"/>
  <c r="K468" i="6"/>
  <c r="I469" i="6"/>
  <c r="J469" i="6"/>
  <c r="K469" i="6"/>
  <c r="I470" i="6"/>
  <c r="J470" i="6"/>
  <c r="K470" i="6"/>
  <c r="I471" i="6"/>
  <c r="J471" i="6"/>
  <c r="K471" i="6"/>
  <c r="I472" i="6"/>
  <c r="J472" i="6"/>
  <c r="K472" i="6"/>
  <c r="I473" i="6"/>
  <c r="J473" i="6"/>
  <c r="K473" i="6"/>
  <c r="I474" i="6"/>
  <c r="J474" i="6"/>
  <c r="K474" i="6"/>
  <c r="I475" i="6"/>
  <c r="J475" i="6"/>
  <c r="K475" i="6"/>
  <c r="I476" i="6"/>
  <c r="J476" i="6"/>
  <c r="K476" i="6"/>
  <c r="I477" i="6"/>
  <c r="J477" i="6"/>
  <c r="K477" i="6"/>
  <c r="I478" i="6"/>
  <c r="J478" i="6"/>
  <c r="K478" i="6"/>
  <c r="I479" i="6"/>
  <c r="J479" i="6"/>
  <c r="K479" i="6"/>
  <c r="I480" i="6"/>
  <c r="J480" i="6"/>
  <c r="K480" i="6"/>
  <c r="I481" i="6"/>
  <c r="J481" i="6"/>
  <c r="K481" i="6"/>
  <c r="I482" i="6"/>
  <c r="J482" i="6"/>
  <c r="K482" i="6"/>
  <c r="I483" i="6"/>
  <c r="J483" i="6"/>
  <c r="K483" i="6"/>
  <c r="I484" i="6"/>
  <c r="J484" i="6"/>
  <c r="K484" i="6"/>
  <c r="I485" i="6"/>
  <c r="J485" i="6"/>
  <c r="K485" i="6"/>
  <c r="I486" i="6"/>
  <c r="J486" i="6"/>
  <c r="K486" i="6"/>
  <c r="I487" i="6"/>
  <c r="J487" i="6"/>
  <c r="K487" i="6"/>
  <c r="I488" i="6"/>
  <c r="J488" i="6"/>
  <c r="K488" i="6"/>
  <c r="I489" i="6"/>
  <c r="J489" i="6"/>
  <c r="K489" i="6"/>
  <c r="I490" i="6"/>
  <c r="J490" i="6"/>
  <c r="K490" i="6"/>
  <c r="I491" i="6"/>
  <c r="J491" i="6"/>
  <c r="K491" i="6"/>
  <c r="I492" i="6"/>
  <c r="J492" i="6"/>
  <c r="K492" i="6"/>
  <c r="I493" i="6"/>
  <c r="J493" i="6"/>
  <c r="K493" i="6"/>
  <c r="I494" i="6"/>
  <c r="J494" i="6"/>
  <c r="K494" i="6"/>
  <c r="I495" i="6"/>
  <c r="J495" i="6"/>
  <c r="K495" i="6"/>
  <c r="I496" i="6"/>
  <c r="J496" i="6"/>
  <c r="K496" i="6"/>
  <c r="I497" i="6"/>
  <c r="J497" i="6"/>
  <c r="K497" i="6"/>
  <c r="I498" i="6"/>
  <c r="J498" i="6"/>
  <c r="K498" i="6"/>
  <c r="I499" i="6"/>
  <c r="J499" i="6"/>
  <c r="K499" i="6"/>
  <c r="I500" i="6"/>
  <c r="J500" i="6"/>
  <c r="K500" i="6"/>
  <c r="I501" i="6"/>
  <c r="J501" i="6"/>
  <c r="K501" i="6"/>
  <c r="I502" i="6"/>
  <c r="J502" i="6"/>
  <c r="K502" i="6"/>
  <c r="I503" i="6"/>
  <c r="J503" i="6"/>
  <c r="K503" i="6"/>
  <c r="I504" i="6"/>
  <c r="J504" i="6"/>
  <c r="K504" i="6"/>
  <c r="I505" i="6"/>
  <c r="J505" i="6"/>
  <c r="K505" i="6"/>
  <c r="I506" i="6"/>
  <c r="J506" i="6"/>
  <c r="K506" i="6"/>
  <c r="I507" i="6"/>
  <c r="J507" i="6"/>
  <c r="K507" i="6"/>
  <c r="I508" i="6"/>
  <c r="J508" i="6"/>
  <c r="K508" i="6"/>
  <c r="I509" i="6"/>
  <c r="J509" i="6"/>
  <c r="K509" i="6"/>
  <c r="I510" i="6"/>
  <c r="J510" i="6"/>
  <c r="K510" i="6"/>
  <c r="I511" i="6"/>
  <c r="J511" i="6"/>
  <c r="K511" i="6"/>
  <c r="I512" i="6"/>
  <c r="J512" i="6"/>
  <c r="K512" i="6"/>
  <c r="I513" i="6"/>
  <c r="J513" i="6"/>
  <c r="K513" i="6"/>
  <c r="I514" i="6"/>
  <c r="J514" i="6"/>
  <c r="K514" i="6"/>
  <c r="I515" i="6"/>
  <c r="J515" i="6"/>
  <c r="K515" i="6"/>
  <c r="I516" i="6"/>
  <c r="J516" i="6"/>
  <c r="K516" i="6"/>
  <c r="I517" i="6"/>
  <c r="J517" i="6"/>
  <c r="K517" i="6"/>
  <c r="I518" i="6"/>
  <c r="J518" i="6"/>
  <c r="K518" i="6"/>
  <c r="I519" i="6"/>
  <c r="J519" i="6"/>
  <c r="K519" i="6"/>
  <c r="I520" i="6"/>
  <c r="J520" i="6"/>
  <c r="K520" i="6"/>
  <c r="I521" i="6"/>
  <c r="J521" i="6"/>
  <c r="K521" i="6"/>
  <c r="I522" i="6"/>
  <c r="J522" i="6"/>
  <c r="K522" i="6"/>
  <c r="I523" i="6"/>
  <c r="J523" i="6"/>
  <c r="K523" i="6"/>
  <c r="I524" i="6"/>
  <c r="J524" i="6"/>
  <c r="K524" i="6"/>
  <c r="I525" i="6"/>
  <c r="J525" i="6"/>
  <c r="K525" i="6"/>
  <c r="I526" i="6"/>
  <c r="J526" i="6"/>
  <c r="K526" i="6"/>
  <c r="I527" i="6"/>
  <c r="J527" i="6"/>
  <c r="K527" i="6"/>
  <c r="I528" i="6"/>
  <c r="J528" i="6"/>
  <c r="K528" i="6"/>
  <c r="I529" i="6"/>
  <c r="J529" i="6"/>
  <c r="K529" i="6"/>
  <c r="I530" i="6"/>
  <c r="J530" i="6"/>
  <c r="K530" i="6"/>
  <c r="I531" i="6"/>
  <c r="J531" i="6"/>
  <c r="K531" i="6"/>
  <c r="I532" i="6"/>
  <c r="J532" i="6"/>
  <c r="K532" i="6"/>
  <c r="I533" i="6"/>
  <c r="J533" i="6"/>
  <c r="K533" i="6"/>
  <c r="I534" i="6"/>
  <c r="J534" i="6"/>
  <c r="K534" i="6"/>
  <c r="I535" i="6"/>
  <c r="J535" i="6"/>
  <c r="K535" i="6"/>
  <c r="I536" i="6"/>
  <c r="J536" i="6"/>
  <c r="K536" i="6"/>
  <c r="I537" i="6"/>
  <c r="J537" i="6"/>
  <c r="K537" i="6"/>
  <c r="I538" i="6"/>
  <c r="J538" i="6"/>
  <c r="K538" i="6"/>
  <c r="I539" i="6"/>
  <c r="J539" i="6"/>
  <c r="K539" i="6"/>
  <c r="I540" i="6"/>
  <c r="J540" i="6"/>
  <c r="K540" i="6"/>
  <c r="I541" i="6"/>
  <c r="J541" i="6"/>
  <c r="K541" i="6"/>
  <c r="I542" i="6"/>
  <c r="J542" i="6"/>
  <c r="K542" i="6"/>
  <c r="I543" i="6"/>
  <c r="J543" i="6"/>
  <c r="K543" i="6"/>
  <c r="I544" i="6"/>
  <c r="J544" i="6"/>
  <c r="K544" i="6"/>
  <c r="I545" i="6"/>
  <c r="J545" i="6"/>
  <c r="K545" i="6"/>
  <c r="I546" i="6"/>
  <c r="J546" i="6"/>
  <c r="K546" i="6"/>
  <c r="I547" i="6"/>
  <c r="J547" i="6"/>
  <c r="K547" i="6"/>
  <c r="I548" i="6"/>
  <c r="J548" i="6"/>
  <c r="K548" i="6"/>
  <c r="I549" i="6"/>
  <c r="J549" i="6"/>
  <c r="K549" i="6"/>
  <c r="I550" i="6"/>
  <c r="J550" i="6"/>
  <c r="K550" i="6"/>
  <c r="I551" i="6"/>
  <c r="J551" i="6"/>
  <c r="K551" i="6"/>
  <c r="I552" i="6"/>
  <c r="J552" i="6"/>
  <c r="K552" i="6"/>
  <c r="I553" i="6"/>
  <c r="J553" i="6"/>
  <c r="K553" i="6"/>
  <c r="I554" i="6"/>
  <c r="J554" i="6"/>
  <c r="K554" i="6"/>
  <c r="I555" i="6"/>
  <c r="J555" i="6"/>
  <c r="K555" i="6"/>
  <c r="I556" i="6"/>
  <c r="J556" i="6"/>
  <c r="K556" i="6"/>
  <c r="I557" i="6"/>
  <c r="J557" i="6"/>
  <c r="K557" i="6"/>
  <c r="I558" i="6"/>
  <c r="J558" i="6"/>
  <c r="K558" i="6"/>
  <c r="I559" i="6"/>
  <c r="J559" i="6"/>
  <c r="K559" i="6"/>
  <c r="I560" i="6"/>
  <c r="J560" i="6"/>
  <c r="K560" i="6"/>
  <c r="I561" i="6"/>
  <c r="J561" i="6"/>
  <c r="K561" i="6"/>
  <c r="I562" i="6"/>
  <c r="J562" i="6"/>
  <c r="K562" i="6"/>
  <c r="I563" i="6"/>
  <c r="J563" i="6"/>
  <c r="K563" i="6"/>
  <c r="I564" i="6"/>
  <c r="J564" i="6"/>
  <c r="K564" i="6"/>
  <c r="I565" i="6"/>
  <c r="J565" i="6"/>
  <c r="K565" i="6"/>
  <c r="I566" i="6"/>
  <c r="J566" i="6"/>
  <c r="K566" i="6"/>
  <c r="I567" i="6"/>
  <c r="J567" i="6"/>
  <c r="K567" i="6"/>
  <c r="I568" i="6"/>
  <c r="J568" i="6"/>
  <c r="K568" i="6"/>
  <c r="I569" i="6"/>
  <c r="J569" i="6"/>
  <c r="K569" i="6"/>
  <c r="I570" i="6"/>
  <c r="J570" i="6"/>
  <c r="K570" i="6"/>
  <c r="I571" i="6"/>
  <c r="J571" i="6"/>
  <c r="K571" i="6"/>
  <c r="I572" i="6"/>
  <c r="J572" i="6"/>
  <c r="K572" i="6"/>
  <c r="I573" i="6"/>
  <c r="J573" i="6"/>
  <c r="K573" i="6"/>
  <c r="I574" i="6"/>
  <c r="J574" i="6"/>
  <c r="K574" i="6"/>
  <c r="I575" i="6"/>
  <c r="J575" i="6"/>
  <c r="K575" i="6"/>
  <c r="I576" i="6"/>
  <c r="J576" i="6"/>
  <c r="K576" i="6"/>
  <c r="I577" i="6"/>
  <c r="J577" i="6"/>
  <c r="K577" i="6"/>
  <c r="I578" i="6"/>
  <c r="J578" i="6"/>
  <c r="K578" i="6"/>
  <c r="I579" i="6"/>
  <c r="J579" i="6"/>
  <c r="K579" i="6"/>
  <c r="I580" i="6"/>
  <c r="J580" i="6"/>
  <c r="K580" i="6"/>
  <c r="I581" i="6"/>
  <c r="J581" i="6"/>
  <c r="K581" i="6"/>
  <c r="I582" i="6"/>
  <c r="J582" i="6"/>
  <c r="K582" i="6"/>
  <c r="I583" i="6"/>
  <c r="J583" i="6"/>
  <c r="K583" i="6"/>
  <c r="I584" i="6"/>
  <c r="J584" i="6"/>
  <c r="K584" i="6"/>
  <c r="I585" i="6"/>
  <c r="J585" i="6"/>
  <c r="K585" i="6"/>
  <c r="I586" i="6"/>
  <c r="J586" i="6"/>
  <c r="K586" i="6"/>
  <c r="I587" i="6"/>
  <c r="J587" i="6"/>
  <c r="K587" i="6"/>
  <c r="I588" i="6"/>
  <c r="J588" i="6"/>
  <c r="K588" i="6"/>
  <c r="I589" i="6"/>
  <c r="J589" i="6"/>
  <c r="K589" i="6"/>
  <c r="I590" i="6"/>
  <c r="J590" i="6"/>
  <c r="K590" i="6"/>
  <c r="I591" i="6"/>
  <c r="J591" i="6"/>
  <c r="K591" i="6"/>
  <c r="I592" i="6"/>
  <c r="J592" i="6"/>
  <c r="K592" i="6"/>
  <c r="I593" i="6"/>
  <c r="J593" i="6"/>
  <c r="K593" i="6"/>
  <c r="I594" i="6"/>
  <c r="J594" i="6"/>
  <c r="K594" i="6"/>
  <c r="I595" i="6"/>
  <c r="J595" i="6"/>
  <c r="K595" i="6"/>
  <c r="I596" i="6"/>
  <c r="J596" i="6"/>
  <c r="K596" i="6"/>
  <c r="I597" i="6"/>
  <c r="J597" i="6"/>
  <c r="K597" i="6"/>
  <c r="I598" i="6"/>
  <c r="J598" i="6"/>
  <c r="K598" i="6"/>
  <c r="I599" i="6"/>
  <c r="J599" i="6"/>
  <c r="K599" i="6"/>
  <c r="I600" i="6"/>
  <c r="J600" i="6"/>
  <c r="K600" i="6"/>
  <c r="I601" i="6"/>
  <c r="J601" i="6"/>
  <c r="K601" i="6"/>
  <c r="I602" i="6"/>
  <c r="J602" i="6"/>
  <c r="K602" i="6"/>
  <c r="I603" i="6"/>
  <c r="J603" i="6"/>
  <c r="K603" i="6"/>
  <c r="I604" i="6"/>
  <c r="J604" i="6"/>
  <c r="K604" i="6"/>
  <c r="I605" i="6"/>
  <c r="J605" i="6"/>
  <c r="K605" i="6"/>
  <c r="I606" i="6"/>
  <c r="J606" i="6"/>
  <c r="K606" i="6"/>
  <c r="I607" i="6"/>
  <c r="J607" i="6"/>
  <c r="K607" i="6"/>
  <c r="I608" i="6"/>
  <c r="J608" i="6"/>
  <c r="K608" i="6"/>
  <c r="I609" i="6"/>
  <c r="J609" i="6"/>
  <c r="K609" i="6"/>
  <c r="I610" i="6"/>
  <c r="J610" i="6"/>
  <c r="K610" i="6"/>
  <c r="I611" i="6"/>
  <c r="J611" i="6"/>
  <c r="K611" i="6"/>
  <c r="I612" i="6"/>
  <c r="J612" i="6"/>
  <c r="K612" i="6"/>
  <c r="I613" i="6"/>
  <c r="J613" i="6"/>
  <c r="K613" i="6"/>
  <c r="I614" i="6"/>
  <c r="J614" i="6"/>
  <c r="K614" i="6"/>
  <c r="I615" i="6"/>
  <c r="J615" i="6"/>
  <c r="K615" i="6"/>
  <c r="I616" i="6"/>
  <c r="J616" i="6"/>
  <c r="K616" i="6"/>
  <c r="I617" i="6"/>
  <c r="J617" i="6"/>
  <c r="K617" i="6"/>
  <c r="I618" i="6"/>
  <c r="J618" i="6"/>
  <c r="K618" i="6"/>
  <c r="I619" i="6"/>
  <c r="J619" i="6"/>
  <c r="K619" i="6"/>
  <c r="I620" i="6"/>
  <c r="J620" i="6"/>
  <c r="K620" i="6"/>
  <c r="I621" i="6"/>
  <c r="J621" i="6"/>
  <c r="K621" i="6"/>
  <c r="I622" i="6"/>
  <c r="J622" i="6"/>
  <c r="K622" i="6"/>
  <c r="I623" i="6"/>
  <c r="J623" i="6"/>
  <c r="K623" i="6"/>
  <c r="I624" i="6"/>
  <c r="J624" i="6"/>
  <c r="K624" i="6"/>
  <c r="I625" i="6"/>
  <c r="J625" i="6"/>
  <c r="K625" i="6"/>
  <c r="I626" i="6"/>
  <c r="J626" i="6"/>
  <c r="K626" i="6"/>
  <c r="I627" i="6"/>
  <c r="J627" i="6"/>
  <c r="K627" i="6"/>
  <c r="I628" i="6"/>
  <c r="J628" i="6"/>
  <c r="K628" i="6"/>
  <c r="I629" i="6"/>
  <c r="J629" i="6"/>
  <c r="K629" i="6"/>
  <c r="I630" i="6"/>
  <c r="J630" i="6"/>
  <c r="K630" i="6"/>
  <c r="I631" i="6"/>
  <c r="J631" i="6"/>
  <c r="K631" i="6"/>
  <c r="I632" i="6"/>
  <c r="J632" i="6"/>
  <c r="K632" i="6"/>
  <c r="I633" i="6"/>
  <c r="J633" i="6"/>
  <c r="K633" i="6"/>
  <c r="I634" i="6"/>
  <c r="J634" i="6"/>
  <c r="K634" i="6"/>
  <c r="I635" i="6"/>
  <c r="J635" i="6"/>
  <c r="K635" i="6"/>
  <c r="I636" i="6"/>
  <c r="J636" i="6"/>
  <c r="K636" i="6"/>
  <c r="I637" i="6"/>
  <c r="J637" i="6"/>
  <c r="K637" i="6"/>
  <c r="I638" i="6"/>
  <c r="J638" i="6"/>
  <c r="K638" i="6"/>
  <c r="I639" i="6"/>
  <c r="J639" i="6"/>
  <c r="K639" i="6"/>
  <c r="I640" i="6"/>
  <c r="J640" i="6"/>
  <c r="K640" i="6"/>
  <c r="I641" i="6"/>
  <c r="J641" i="6"/>
  <c r="K641" i="6"/>
  <c r="I642" i="6"/>
  <c r="J642" i="6"/>
  <c r="K642" i="6"/>
  <c r="I643" i="6"/>
  <c r="J643" i="6"/>
  <c r="K643" i="6"/>
  <c r="I644" i="6"/>
  <c r="J644" i="6"/>
  <c r="K644" i="6"/>
  <c r="I645" i="6"/>
  <c r="J645" i="6"/>
  <c r="K645" i="6"/>
  <c r="I646" i="6"/>
  <c r="J646" i="6"/>
  <c r="K646" i="6"/>
  <c r="I647" i="6"/>
  <c r="J647" i="6"/>
  <c r="K647" i="6"/>
  <c r="I648" i="6"/>
  <c r="J648" i="6"/>
  <c r="K648" i="6"/>
  <c r="I649" i="6"/>
  <c r="J649" i="6"/>
  <c r="K649" i="6"/>
  <c r="I650" i="6"/>
  <c r="J650" i="6"/>
  <c r="K650" i="6"/>
  <c r="I651" i="6"/>
  <c r="J651" i="6"/>
  <c r="K651" i="6"/>
  <c r="I652" i="6"/>
  <c r="J652" i="6"/>
  <c r="K652" i="6"/>
  <c r="I653" i="6"/>
  <c r="J653" i="6"/>
  <c r="K653" i="6"/>
  <c r="I654" i="6"/>
  <c r="J654" i="6"/>
  <c r="K654" i="6"/>
  <c r="I655" i="6"/>
  <c r="J655" i="6"/>
  <c r="K655" i="6"/>
  <c r="I656" i="6"/>
  <c r="J656" i="6"/>
  <c r="K656" i="6"/>
  <c r="I657" i="6"/>
  <c r="J657" i="6"/>
  <c r="K657" i="6"/>
  <c r="I658" i="6"/>
  <c r="J658" i="6"/>
  <c r="K658" i="6"/>
  <c r="I659" i="6"/>
  <c r="J659" i="6"/>
  <c r="K659" i="6"/>
  <c r="I660" i="6"/>
  <c r="J660" i="6"/>
  <c r="K660" i="6"/>
  <c r="I661" i="6"/>
  <c r="J661" i="6"/>
  <c r="K661" i="6"/>
  <c r="I662" i="6"/>
  <c r="J662" i="6"/>
  <c r="K662" i="6"/>
  <c r="I663" i="6"/>
  <c r="J663" i="6"/>
  <c r="K663" i="6"/>
  <c r="I664" i="6"/>
  <c r="J664" i="6"/>
  <c r="K664" i="6"/>
  <c r="I665" i="6"/>
  <c r="J665" i="6"/>
  <c r="K665" i="6"/>
  <c r="I666" i="6"/>
  <c r="J666" i="6"/>
  <c r="K666" i="6"/>
  <c r="I667" i="6"/>
  <c r="J667" i="6"/>
  <c r="K667" i="6"/>
  <c r="I668" i="6"/>
  <c r="J668" i="6"/>
  <c r="K668" i="6"/>
  <c r="I669" i="6"/>
  <c r="J669" i="6"/>
  <c r="K669" i="6"/>
  <c r="I670" i="6"/>
  <c r="J670" i="6"/>
  <c r="K670" i="6"/>
  <c r="I671" i="6"/>
  <c r="J671" i="6"/>
  <c r="K671" i="6"/>
  <c r="I672" i="6"/>
  <c r="J672" i="6"/>
  <c r="K672" i="6"/>
  <c r="I673" i="6"/>
  <c r="J673" i="6"/>
  <c r="K673" i="6"/>
  <c r="I674" i="6"/>
  <c r="J674" i="6"/>
  <c r="K674" i="6"/>
  <c r="I675" i="6"/>
  <c r="J675" i="6"/>
  <c r="K675" i="6"/>
  <c r="I676" i="6"/>
  <c r="J676" i="6"/>
  <c r="K676" i="6"/>
  <c r="I677" i="6"/>
  <c r="J677" i="6"/>
  <c r="K677" i="6"/>
  <c r="I678" i="6"/>
  <c r="J678" i="6"/>
  <c r="K678" i="6"/>
  <c r="I679" i="6"/>
  <c r="J679" i="6"/>
  <c r="K679" i="6"/>
  <c r="I680" i="6"/>
  <c r="J680" i="6"/>
  <c r="K680" i="6"/>
  <c r="I681" i="6"/>
  <c r="J681" i="6"/>
  <c r="K681" i="6"/>
  <c r="I682" i="6"/>
  <c r="J682" i="6"/>
  <c r="K682" i="6"/>
  <c r="I683" i="6"/>
  <c r="J683" i="6"/>
  <c r="K683" i="6"/>
  <c r="I684" i="6"/>
  <c r="J684" i="6"/>
  <c r="K684" i="6"/>
  <c r="I685" i="6"/>
  <c r="J685" i="6"/>
  <c r="K685" i="6"/>
  <c r="I686" i="6"/>
  <c r="J686" i="6"/>
  <c r="K686" i="6"/>
  <c r="I687" i="6"/>
  <c r="J687" i="6"/>
  <c r="K687" i="6"/>
  <c r="I688" i="6"/>
  <c r="J688" i="6"/>
  <c r="K688" i="6"/>
  <c r="I689" i="6"/>
  <c r="J689" i="6"/>
  <c r="K689" i="6"/>
  <c r="I690" i="6"/>
  <c r="J690" i="6"/>
  <c r="K690" i="6"/>
  <c r="I691" i="6"/>
  <c r="J691" i="6"/>
  <c r="K691" i="6"/>
  <c r="I692" i="6"/>
  <c r="J692" i="6"/>
  <c r="K692" i="6"/>
  <c r="I693" i="6"/>
  <c r="J693" i="6"/>
  <c r="K693" i="6"/>
  <c r="I694" i="6"/>
  <c r="J694" i="6"/>
  <c r="K694" i="6"/>
  <c r="I695" i="6"/>
  <c r="J695" i="6"/>
  <c r="K695" i="6"/>
  <c r="I696" i="6"/>
  <c r="J696" i="6"/>
  <c r="K696" i="6"/>
  <c r="I697" i="6"/>
  <c r="J697" i="6"/>
  <c r="K697" i="6"/>
  <c r="I698" i="6"/>
  <c r="J698" i="6"/>
  <c r="K698" i="6"/>
  <c r="I699" i="6"/>
  <c r="J699" i="6"/>
  <c r="K699" i="6"/>
  <c r="I700" i="6"/>
  <c r="J700" i="6"/>
  <c r="K700" i="6"/>
  <c r="I701" i="6"/>
  <c r="J701" i="6"/>
  <c r="K701" i="6"/>
  <c r="I702" i="6"/>
  <c r="J702" i="6"/>
  <c r="K702" i="6"/>
  <c r="I703" i="6"/>
  <c r="J703" i="6"/>
  <c r="K703" i="6"/>
  <c r="I704" i="6"/>
  <c r="J704" i="6"/>
  <c r="K704" i="6"/>
  <c r="I705" i="6"/>
  <c r="J705" i="6"/>
  <c r="K705" i="6"/>
  <c r="I706" i="6"/>
  <c r="J706" i="6"/>
  <c r="K706" i="6"/>
  <c r="I707" i="6"/>
  <c r="J707" i="6"/>
  <c r="K707" i="6"/>
  <c r="I708" i="6"/>
  <c r="J708" i="6"/>
  <c r="K708" i="6"/>
  <c r="I709" i="6"/>
  <c r="J709" i="6"/>
  <c r="K709" i="6"/>
  <c r="I710" i="6"/>
  <c r="J710" i="6"/>
  <c r="K710" i="6"/>
  <c r="I711" i="6"/>
  <c r="J711" i="6"/>
  <c r="K711" i="6"/>
  <c r="I712" i="6"/>
  <c r="J712" i="6"/>
  <c r="K712" i="6"/>
  <c r="I713" i="6"/>
  <c r="J713" i="6"/>
  <c r="K713" i="6"/>
  <c r="I714" i="6"/>
  <c r="J714" i="6"/>
  <c r="K714" i="6"/>
  <c r="I715" i="6"/>
  <c r="J715" i="6"/>
  <c r="K715" i="6"/>
  <c r="I716" i="6"/>
  <c r="J716" i="6"/>
  <c r="K716" i="6"/>
  <c r="I717" i="6"/>
  <c r="J717" i="6"/>
  <c r="K717" i="6"/>
  <c r="I718" i="6"/>
  <c r="J718" i="6"/>
  <c r="K718" i="6"/>
  <c r="I719" i="6"/>
  <c r="J719" i="6"/>
  <c r="K719" i="6"/>
  <c r="I720" i="6"/>
  <c r="J720" i="6"/>
  <c r="K720" i="6"/>
  <c r="I721" i="6"/>
  <c r="J721" i="6"/>
  <c r="K721" i="6"/>
  <c r="I722" i="6"/>
  <c r="J722" i="6"/>
  <c r="K722" i="6"/>
  <c r="I723" i="6"/>
  <c r="J723" i="6"/>
  <c r="K723" i="6"/>
  <c r="I724" i="6"/>
  <c r="J724" i="6"/>
  <c r="K724" i="6"/>
  <c r="I725" i="6"/>
  <c r="J725" i="6"/>
  <c r="K725" i="6"/>
  <c r="I726" i="6"/>
  <c r="J726" i="6"/>
  <c r="K726" i="6"/>
  <c r="I727" i="6"/>
  <c r="J727" i="6"/>
  <c r="K727" i="6"/>
  <c r="I728" i="6"/>
  <c r="J728" i="6"/>
  <c r="K728" i="6"/>
  <c r="I729" i="6"/>
  <c r="J729" i="6"/>
  <c r="K729" i="6"/>
  <c r="I730" i="6"/>
  <c r="J730" i="6"/>
  <c r="K730" i="6"/>
  <c r="I731" i="6"/>
  <c r="J731" i="6"/>
  <c r="K731" i="6"/>
  <c r="I732" i="6"/>
  <c r="J732" i="6"/>
  <c r="K732" i="6"/>
  <c r="I733" i="6"/>
  <c r="J733" i="6"/>
  <c r="K733" i="6"/>
  <c r="I734" i="6"/>
  <c r="J734" i="6"/>
  <c r="K734" i="6"/>
  <c r="I735" i="6"/>
  <c r="J735" i="6"/>
  <c r="K735" i="6"/>
  <c r="I736" i="6"/>
  <c r="J736" i="6"/>
  <c r="K736" i="6"/>
  <c r="I737" i="6"/>
  <c r="J737" i="6"/>
  <c r="K737" i="6"/>
  <c r="I738" i="6"/>
  <c r="J738" i="6"/>
  <c r="K738" i="6"/>
  <c r="I739" i="6"/>
  <c r="J739" i="6"/>
  <c r="K739" i="6"/>
  <c r="I740" i="6"/>
  <c r="J740" i="6"/>
  <c r="K740" i="6"/>
  <c r="I741" i="6"/>
  <c r="J741" i="6"/>
  <c r="K741" i="6"/>
  <c r="I742" i="6"/>
  <c r="J742" i="6"/>
  <c r="K742" i="6"/>
  <c r="I743" i="6"/>
  <c r="J743" i="6"/>
  <c r="K743" i="6"/>
  <c r="I744" i="6"/>
  <c r="J744" i="6"/>
  <c r="K744" i="6"/>
  <c r="I745" i="6"/>
  <c r="J745" i="6"/>
  <c r="K745" i="6"/>
  <c r="I746" i="6"/>
  <c r="J746" i="6"/>
  <c r="K746" i="6"/>
  <c r="I747" i="6"/>
  <c r="J747" i="6"/>
  <c r="K747" i="6"/>
  <c r="I748" i="6"/>
  <c r="J748" i="6"/>
  <c r="K748" i="6"/>
  <c r="I749" i="6"/>
  <c r="J749" i="6"/>
  <c r="K749" i="6"/>
  <c r="I750" i="6"/>
  <c r="J750" i="6"/>
  <c r="K750" i="6"/>
  <c r="I751" i="6"/>
  <c r="J751" i="6"/>
  <c r="K751" i="6"/>
  <c r="I752" i="6"/>
  <c r="J752" i="6"/>
  <c r="K752" i="6"/>
  <c r="I753" i="6"/>
  <c r="J753" i="6"/>
  <c r="K753" i="6"/>
  <c r="I754" i="6"/>
  <c r="J754" i="6"/>
  <c r="K754" i="6"/>
  <c r="I755" i="6"/>
  <c r="J755" i="6"/>
  <c r="K755" i="6"/>
  <c r="I756" i="6"/>
  <c r="J756" i="6"/>
  <c r="K756" i="6"/>
  <c r="I757" i="6"/>
  <c r="J757" i="6"/>
  <c r="K757" i="6"/>
  <c r="I758" i="6"/>
  <c r="J758" i="6"/>
  <c r="K758" i="6"/>
  <c r="I759" i="6"/>
  <c r="J759" i="6"/>
  <c r="K759" i="6"/>
  <c r="I760" i="6"/>
  <c r="J760" i="6"/>
  <c r="K760" i="6"/>
  <c r="I761" i="6"/>
  <c r="J761" i="6"/>
  <c r="K761" i="6"/>
  <c r="I762" i="6"/>
  <c r="J762" i="6"/>
  <c r="K762" i="6"/>
  <c r="I763" i="6"/>
  <c r="J763" i="6"/>
  <c r="K763" i="6"/>
  <c r="I764" i="6"/>
  <c r="J764" i="6"/>
  <c r="K764" i="6"/>
  <c r="I765" i="6"/>
  <c r="J765" i="6"/>
  <c r="K765" i="6"/>
  <c r="I766" i="6"/>
  <c r="J766" i="6"/>
  <c r="K766" i="6"/>
  <c r="I767" i="6"/>
  <c r="J767" i="6"/>
  <c r="K767" i="6"/>
  <c r="I768" i="6"/>
  <c r="J768" i="6"/>
  <c r="K768" i="6"/>
  <c r="I769" i="6"/>
  <c r="J769" i="6"/>
  <c r="K769" i="6"/>
  <c r="I770" i="6"/>
  <c r="J770" i="6"/>
  <c r="K770" i="6"/>
  <c r="I771" i="6"/>
  <c r="J771" i="6"/>
  <c r="K771" i="6"/>
  <c r="I772" i="6"/>
  <c r="J772" i="6"/>
  <c r="K772" i="6"/>
  <c r="I773" i="6"/>
  <c r="J773" i="6"/>
  <c r="K773" i="6"/>
  <c r="I774" i="6"/>
  <c r="J774" i="6"/>
  <c r="K774" i="6"/>
  <c r="I775" i="6"/>
  <c r="J775" i="6"/>
  <c r="K775" i="6"/>
  <c r="I776" i="6"/>
  <c r="J776" i="6"/>
  <c r="K776" i="6"/>
  <c r="I777" i="6"/>
  <c r="J777" i="6"/>
  <c r="K777" i="6"/>
  <c r="I778" i="6"/>
  <c r="J778" i="6"/>
  <c r="K778" i="6"/>
  <c r="I779" i="6"/>
  <c r="J779" i="6"/>
  <c r="K779" i="6"/>
  <c r="I780" i="6"/>
  <c r="J780" i="6"/>
  <c r="K780" i="6"/>
  <c r="I781" i="6"/>
  <c r="J781" i="6"/>
  <c r="K781" i="6"/>
  <c r="I782" i="6"/>
  <c r="J782" i="6"/>
  <c r="K782" i="6"/>
  <c r="I783" i="6"/>
  <c r="J783" i="6"/>
  <c r="K783" i="6"/>
  <c r="I784" i="6"/>
  <c r="J784" i="6"/>
  <c r="K784" i="6"/>
  <c r="I785" i="6"/>
  <c r="J785" i="6"/>
  <c r="K785" i="6"/>
  <c r="I786" i="6"/>
  <c r="J786" i="6"/>
  <c r="K786" i="6"/>
  <c r="I787" i="6"/>
  <c r="J787" i="6"/>
  <c r="K787" i="6"/>
  <c r="I788" i="6"/>
  <c r="J788" i="6"/>
  <c r="K788" i="6"/>
  <c r="I789" i="6"/>
  <c r="J789" i="6"/>
  <c r="K789" i="6"/>
  <c r="I790" i="6"/>
  <c r="J790" i="6"/>
  <c r="K790" i="6"/>
  <c r="I791" i="6"/>
  <c r="J791" i="6"/>
  <c r="K791" i="6"/>
  <c r="I792" i="6"/>
  <c r="J792" i="6"/>
  <c r="K792" i="6"/>
  <c r="I793" i="6"/>
  <c r="J793" i="6"/>
  <c r="K793" i="6"/>
  <c r="I794" i="6"/>
  <c r="J794" i="6"/>
  <c r="K794" i="6"/>
  <c r="I795" i="6"/>
  <c r="J795" i="6"/>
  <c r="K795" i="6"/>
  <c r="I796" i="6"/>
  <c r="J796" i="6"/>
  <c r="K796" i="6"/>
  <c r="I797" i="6"/>
  <c r="J797" i="6"/>
  <c r="K797" i="6"/>
  <c r="I798" i="6"/>
  <c r="J798" i="6"/>
  <c r="K798" i="6"/>
  <c r="I799" i="6"/>
  <c r="J799" i="6"/>
  <c r="K799" i="6"/>
  <c r="I800" i="6"/>
  <c r="J800" i="6"/>
  <c r="K800" i="6"/>
  <c r="I801" i="6"/>
  <c r="J801" i="6"/>
  <c r="K801" i="6"/>
  <c r="I802" i="6"/>
  <c r="J802" i="6"/>
  <c r="K802" i="6"/>
  <c r="I803" i="6"/>
  <c r="J803" i="6"/>
  <c r="K803" i="6"/>
  <c r="I804" i="6"/>
  <c r="J804" i="6"/>
  <c r="K804" i="6"/>
  <c r="I805" i="6"/>
  <c r="J805" i="6"/>
  <c r="K805" i="6"/>
  <c r="I806" i="6"/>
  <c r="J806" i="6"/>
  <c r="K806" i="6"/>
  <c r="I807" i="6"/>
  <c r="J807" i="6"/>
  <c r="K807" i="6"/>
  <c r="I808" i="6"/>
  <c r="J808" i="6"/>
  <c r="K808" i="6"/>
  <c r="I809" i="6"/>
  <c r="J809" i="6"/>
  <c r="K809" i="6"/>
  <c r="I810" i="6"/>
  <c r="J810" i="6"/>
  <c r="K810" i="6"/>
  <c r="I811" i="6"/>
  <c r="J811" i="6"/>
  <c r="K811" i="6"/>
  <c r="I812" i="6"/>
  <c r="J812" i="6"/>
  <c r="K812" i="6"/>
  <c r="I813" i="6"/>
  <c r="J813" i="6"/>
  <c r="K813" i="6"/>
  <c r="I814" i="6"/>
  <c r="J814" i="6"/>
  <c r="K814" i="6"/>
  <c r="I815" i="6"/>
  <c r="J815" i="6"/>
  <c r="K815" i="6"/>
  <c r="I816" i="6"/>
  <c r="J816" i="6"/>
  <c r="K816" i="6"/>
  <c r="I817" i="6"/>
  <c r="J817" i="6"/>
  <c r="K817" i="6"/>
  <c r="I818" i="6"/>
  <c r="J818" i="6"/>
  <c r="K818" i="6"/>
  <c r="I819" i="6"/>
  <c r="J819" i="6"/>
  <c r="K819" i="6"/>
  <c r="I820" i="6"/>
  <c r="J820" i="6"/>
  <c r="K820" i="6"/>
  <c r="I821" i="6"/>
  <c r="J821" i="6"/>
  <c r="K821" i="6"/>
  <c r="I822" i="6"/>
  <c r="J822" i="6"/>
  <c r="K822" i="6"/>
  <c r="I823" i="6"/>
  <c r="J823" i="6"/>
  <c r="K823" i="6"/>
  <c r="I824" i="6"/>
  <c r="J824" i="6"/>
  <c r="K824" i="6"/>
  <c r="I825" i="6"/>
  <c r="J825" i="6"/>
  <c r="K825" i="6"/>
  <c r="I826" i="6"/>
  <c r="J826" i="6"/>
  <c r="K826" i="6"/>
  <c r="I827" i="6"/>
  <c r="J827" i="6"/>
  <c r="K827" i="6"/>
  <c r="I828" i="6"/>
  <c r="J828" i="6"/>
  <c r="K828" i="6"/>
  <c r="I829" i="6"/>
  <c r="J829" i="6"/>
  <c r="K829" i="6"/>
  <c r="I830" i="6"/>
  <c r="J830" i="6"/>
  <c r="K830" i="6"/>
  <c r="I831" i="6"/>
  <c r="J831" i="6"/>
  <c r="K831" i="6"/>
  <c r="I832" i="6"/>
  <c r="J832" i="6"/>
  <c r="K832" i="6"/>
  <c r="I833" i="6"/>
  <c r="J833" i="6"/>
  <c r="K833" i="6"/>
  <c r="I834" i="6"/>
  <c r="J834" i="6"/>
  <c r="K834" i="6"/>
  <c r="I835" i="6"/>
  <c r="J835" i="6"/>
  <c r="K835" i="6"/>
  <c r="I836" i="6"/>
  <c r="J836" i="6"/>
  <c r="K836" i="6"/>
  <c r="I837" i="6"/>
  <c r="J837" i="6"/>
  <c r="K837" i="6"/>
  <c r="I838" i="6"/>
  <c r="J838" i="6"/>
  <c r="K838" i="6"/>
  <c r="I839" i="6"/>
  <c r="J839" i="6"/>
  <c r="K839" i="6"/>
  <c r="I840" i="6"/>
  <c r="J840" i="6"/>
  <c r="K840" i="6"/>
  <c r="I841" i="6"/>
  <c r="J841" i="6"/>
  <c r="K841" i="6"/>
  <c r="I842" i="6"/>
  <c r="J842" i="6"/>
  <c r="K842" i="6"/>
  <c r="I843" i="6"/>
  <c r="J843" i="6"/>
  <c r="K843" i="6"/>
  <c r="I844" i="6"/>
  <c r="J844" i="6"/>
  <c r="K844" i="6"/>
  <c r="I845" i="6"/>
  <c r="J845" i="6"/>
  <c r="K845" i="6"/>
  <c r="I846" i="6"/>
  <c r="J846" i="6"/>
  <c r="K846" i="6"/>
  <c r="I847" i="6"/>
  <c r="J847" i="6"/>
  <c r="K847" i="6"/>
  <c r="I848" i="6"/>
  <c r="J848" i="6"/>
  <c r="K848" i="6"/>
  <c r="I849" i="6"/>
  <c r="J849" i="6"/>
  <c r="K849" i="6"/>
  <c r="I850" i="6"/>
  <c r="J850" i="6"/>
  <c r="K850" i="6"/>
  <c r="I851" i="6"/>
  <c r="J851" i="6"/>
  <c r="K851" i="6"/>
  <c r="I852" i="6"/>
  <c r="J852" i="6"/>
  <c r="K852" i="6"/>
  <c r="I853" i="6"/>
  <c r="J853" i="6"/>
  <c r="K853" i="6"/>
  <c r="I854" i="6"/>
  <c r="J854" i="6"/>
  <c r="K854" i="6"/>
  <c r="I855" i="6"/>
  <c r="J855" i="6"/>
  <c r="K855" i="6"/>
  <c r="I856" i="6"/>
  <c r="J856" i="6"/>
  <c r="K856" i="6"/>
  <c r="I857" i="6"/>
  <c r="J857" i="6"/>
  <c r="K857" i="6"/>
  <c r="I858" i="6"/>
  <c r="J858" i="6"/>
  <c r="K858" i="6"/>
  <c r="I859" i="6"/>
  <c r="J859" i="6"/>
  <c r="K859" i="6"/>
  <c r="I860" i="6"/>
  <c r="J860" i="6"/>
  <c r="K860" i="6"/>
  <c r="I861" i="6"/>
  <c r="J861" i="6"/>
  <c r="K861" i="6"/>
  <c r="I862" i="6"/>
  <c r="J862" i="6"/>
  <c r="K862" i="6"/>
  <c r="I863" i="6"/>
  <c r="J863" i="6"/>
  <c r="K863" i="6"/>
  <c r="I864" i="6"/>
  <c r="J864" i="6"/>
  <c r="K864" i="6"/>
  <c r="I865" i="6"/>
  <c r="J865" i="6"/>
  <c r="K865" i="6"/>
  <c r="I866" i="6"/>
  <c r="J866" i="6"/>
  <c r="K866" i="6"/>
  <c r="I867" i="6"/>
  <c r="J867" i="6"/>
  <c r="K867" i="6"/>
  <c r="I868" i="6"/>
  <c r="J868" i="6"/>
  <c r="K868" i="6"/>
  <c r="I869" i="6"/>
  <c r="J869" i="6"/>
  <c r="K869" i="6"/>
  <c r="I870" i="6"/>
  <c r="J870" i="6"/>
  <c r="K870" i="6"/>
  <c r="I871" i="6"/>
  <c r="J871" i="6"/>
  <c r="K871" i="6"/>
  <c r="I872" i="6"/>
  <c r="J872" i="6"/>
  <c r="K872" i="6"/>
  <c r="I873" i="6"/>
  <c r="J873" i="6"/>
  <c r="K873" i="6"/>
  <c r="I874" i="6"/>
  <c r="J874" i="6"/>
  <c r="K874" i="6"/>
  <c r="I875" i="6"/>
  <c r="J875" i="6"/>
  <c r="K875" i="6"/>
  <c r="I876" i="6"/>
  <c r="J876" i="6"/>
  <c r="K876" i="6"/>
  <c r="I877" i="6"/>
  <c r="J877" i="6"/>
  <c r="K877" i="6"/>
  <c r="I878" i="6"/>
  <c r="J878" i="6"/>
  <c r="K878" i="6"/>
  <c r="I879" i="6"/>
  <c r="J879" i="6"/>
  <c r="K879" i="6"/>
  <c r="I880" i="6"/>
  <c r="J880" i="6"/>
  <c r="K880" i="6"/>
  <c r="I881" i="6"/>
  <c r="J881" i="6"/>
  <c r="K881" i="6"/>
  <c r="I882" i="6"/>
  <c r="J882" i="6"/>
  <c r="K882" i="6"/>
  <c r="I883" i="6"/>
  <c r="J883" i="6"/>
  <c r="K883" i="6"/>
  <c r="I884" i="6"/>
  <c r="J884" i="6"/>
  <c r="K884" i="6"/>
  <c r="I885" i="6"/>
  <c r="J885" i="6"/>
  <c r="K885" i="6"/>
  <c r="I886" i="6"/>
  <c r="J886" i="6"/>
  <c r="K886" i="6"/>
  <c r="I887" i="6"/>
  <c r="J887" i="6"/>
  <c r="K887" i="6"/>
  <c r="I888" i="6"/>
  <c r="J888" i="6"/>
  <c r="K888" i="6"/>
  <c r="I889" i="6"/>
  <c r="J889" i="6"/>
  <c r="K889" i="6"/>
  <c r="I890" i="6"/>
  <c r="J890" i="6"/>
  <c r="K890" i="6"/>
  <c r="I891" i="6"/>
  <c r="J891" i="6"/>
  <c r="K891" i="6"/>
  <c r="I892" i="6"/>
  <c r="J892" i="6"/>
  <c r="K892" i="6"/>
  <c r="I893" i="6"/>
  <c r="J893" i="6"/>
  <c r="K893" i="6"/>
  <c r="I894" i="6"/>
  <c r="J894" i="6"/>
  <c r="K894" i="6"/>
  <c r="I895" i="6"/>
  <c r="J895" i="6"/>
  <c r="K895" i="6"/>
  <c r="I896" i="6"/>
  <c r="J896" i="6"/>
  <c r="K896" i="6"/>
  <c r="I897" i="6"/>
  <c r="J897" i="6"/>
  <c r="K897" i="6"/>
  <c r="I898" i="6"/>
  <c r="J898" i="6"/>
  <c r="K898" i="6"/>
  <c r="I899" i="6"/>
  <c r="J899" i="6"/>
  <c r="K899" i="6"/>
  <c r="I900" i="6"/>
  <c r="J900" i="6"/>
  <c r="K900" i="6"/>
  <c r="I901" i="6"/>
  <c r="J901" i="6"/>
  <c r="K901" i="6"/>
  <c r="I902" i="6"/>
  <c r="J902" i="6"/>
  <c r="K902" i="6"/>
  <c r="I903" i="6"/>
  <c r="J903" i="6"/>
  <c r="K903" i="6"/>
  <c r="I904" i="6"/>
  <c r="J904" i="6"/>
  <c r="K904" i="6"/>
  <c r="I905" i="6"/>
  <c r="J905" i="6"/>
  <c r="K905" i="6"/>
  <c r="I906" i="6"/>
  <c r="J906" i="6"/>
  <c r="K906" i="6"/>
  <c r="I907" i="6"/>
  <c r="J907" i="6"/>
  <c r="K907" i="6"/>
  <c r="I908" i="6"/>
  <c r="J908" i="6"/>
  <c r="K908" i="6"/>
  <c r="I909" i="6"/>
  <c r="J909" i="6"/>
  <c r="K909" i="6"/>
  <c r="I910" i="6"/>
  <c r="J910" i="6"/>
  <c r="K910" i="6"/>
  <c r="I911" i="6"/>
  <c r="J911" i="6"/>
  <c r="K911" i="6"/>
  <c r="I912" i="6"/>
  <c r="J912" i="6"/>
  <c r="K912" i="6"/>
  <c r="I913" i="6"/>
  <c r="J913" i="6"/>
  <c r="K913" i="6"/>
  <c r="I914" i="6"/>
  <c r="J914" i="6"/>
  <c r="K914" i="6"/>
  <c r="I915" i="6"/>
  <c r="J915" i="6"/>
  <c r="K915" i="6"/>
  <c r="I916" i="6"/>
  <c r="J916" i="6"/>
  <c r="K916" i="6"/>
  <c r="I917" i="6"/>
  <c r="J917" i="6"/>
  <c r="K917" i="6"/>
  <c r="I918" i="6"/>
  <c r="J918" i="6"/>
  <c r="K918" i="6"/>
  <c r="I919" i="6"/>
  <c r="J919" i="6"/>
  <c r="K919" i="6"/>
  <c r="I920" i="6"/>
  <c r="J920" i="6"/>
  <c r="K920" i="6"/>
  <c r="I921" i="6"/>
  <c r="J921" i="6"/>
  <c r="K921" i="6"/>
  <c r="I922" i="6"/>
  <c r="J922" i="6"/>
  <c r="K922" i="6"/>
  <c r="I923" i="6"/>
  <c r="J923" i="6"/>
  <c r="K923" i="6"/>
  <c r="I924" i="6"/>
  <c r="J924" i="6"/>
  <c r="K924" i="6"/>
  <c r="I925" i="6"/>
  <c r="J925" i="6"/>
  <c r="K925" i="6"/>
  <c r="I926" i="6"/>
  <c r="J926" i="6"/>
  <c r="K926" i="6"/>
  <c r="I927" i="6"/>
  <c r="J927" i="6"/>
  <c r="K927" i="6"/>
  <c r="I928" i="6"/>
  <c r="J928" i="6"/>
  <c r="K928" i="6"/>
  <c r="I929" i="6"/>
  <c r="J929" i="6"/>
  <c r="K929" i="6"/>
  <c r="I930" i="6"/>
  <c r="J930" i="6"/>
  <c r="K930" i="6"/>
  <c r="I931" i="6"/>
  <c r="J931" i="6"/>
  <c r="K931" i="6"/>
  <c r="I932" i="6"/>
  <c r="J932" i="6"/>
  <c r="K932" i="6"/>
  <c r="I933" i="6"/>
  <c r="J933" i="6"/>
  <c r="K933" i="6"/>
  <c r="I934" i="6"/>
  <c r="J934" i="6"/>
  <c r="K934" i="6"/>
  <c r="I935" i="6"/>
  <c r="J935" i="6"/>
  <c r="K935" i="6"/>
  <c r="I936" i="6"/>
  <c r="J936" i="6"/>
  <c r="K936" i="6"/>
  <c r="I937" i="6"/>
  <c r="J937" i="6"/>
  <c r="K937" i="6"/>
  <c r="I938" i="6"/>
  <c r="J938" i="6"/>
  <c r="K938" i="6"/>
  <c r="I939" i="6"/>
  <c r="J939" i="6"/>
  <c r="K939" i="6"/>
  <c r="I940" i="6"/>
  <c r="J940" i="6"/>
  <c r="K940" i="6"/>
  <c r="I941" i="6"/>
  <c r="J941" i="6"/>
  <c r="K941" i="6"/>
  <c r="I942" i="6"/>
  <c r="J942" i="6"/>
  <c r="K942" i="6"/>
  <c r="I943" i="6"/>
  <c r="J943" i="6"/>
  <c r="K943" i="6"/>
  <c r="I944" i="6"/>
  <c r="J944" i="6"/>
  <c r="K944" i="6"/>
  <c r="I945" i="6"/>
  <c r="J945" i="6"/>
  <c r="K945" i="6"/>
  <c r="I946" i="6"/>
  <c r="J946" i="6"/>
  <c r="K946" i="6"/>
  <c r="I947" i="6"/>
  <c r="J947" i="6"/>
  <c r="K947" i="6"/>
  <c r="I948" i="6"/>
  <c r="J948" i="6"/>
  <c r="K948" i="6"/>
  <c r="I949" i="6"/>
  <c r="J949" i="6"/>
  <c r="K949" i="6"/>
  <c r="I950" i="6"/>
  <c r="J950" i="6"/>
  <c r="K950" i="6"/>
  <c r="I951" i="6"/>
  <c r="J951" i="6"/>
  <c r="K951" i="6"/>
  <c r="I952" i="6"/>
  <c r="J952" i="6"/>
  <c r="K952" i="6"/>
  <c r="I953" i="6"/>
  <c r="J953" i="6"/>
  <c r="K953" i="6"/>
  <c r="I954" i="6"/>
  <c r="J954" i="6"/>
  <c r="K954" i="6"/>
  <c r="I955" i="6"/>
  <c r="J955" i="6"/>
  <c r="K955" i="6"/>
  <c r="I956" i="6"/>
  <c r="J956" i="6"/>
  <c r="K956" i="6"/>
  <c r="I957" i="6"/>
  <c r="J957" i="6"/>
  <c r="K957" i="6"/>
  <c r="I958" i="6"/>
  <c r="J958" i="6"/>
  <c r="K958" i="6"/>
  <c r="I959" i="6"/>
  <c r="J959" i="6"/>
  <c r="K959" i="6"/>
  <c r="I960" i="6"/>
  <c r="J960" i="6"/>
  <c r="K960" i="6"/>
  <c r="I961" i="6"/>
  <c r="J961" i="6"/>
  <c r="K961" i="6"/>
  <c r="I962" i="6"/>
  <c r="J962" i="6"/>
  <c r="K962" i="6"/>
  <c r="I963" i="6"/>
  <c r="J963" i="6"/>
  <c r="K963" i="6"/>
  <c r="I964" i="6"/>
  <c r="J964" i="6"/>
  <c r="K964" i="6"/>
  <c r="I965" i="6"/>
  <c r="J965" i="6"/>
  <c r="K965" i="6"/>
  <c r="I966" i="6"/>
  <c r="J966" i="6"/>
  <c r="K966" i="6"/>
  <c r="I967" i="6"/>
  <c r="J967" i="6"/>
  <c r="K967" i="6"/>
  <c r="I968" i="6"/>
  <c r="J968" i="6"/>
  <c r="K968" i="6"/>
  <c r="I969" i="6"/>
  <c r="J969" i="6"/>
  <c r="K969" i="6"/>
  <c r="I970" i="6"/>
  <c r="J970" i="6"/>
  <c r="K970" i="6"/>
  <c r="I971" i="6"/>
  <c r="J971" i="6"/>
  <c r="K971" i="6"/>
  <c r="I972" i="6"/>
  <c r="J972" i="6"/>
  <c r="K972" i="6"/>
  <c r="I973" i="6"/>
  <c r="J973" i="6"/>
  <c r="K973" i="6"/>
  <c r="I974" i="6"/>
  <c r="J974" i="6"/>
  <c r="K974" i="6"/>
  <c r="I975" i="6"/>
  <c r="J975" i="6"/>
  <c r="K975" i="6"/>
  <c r="I976" i="6"/>
  <c r="J976" i="6"/>
  <c r="K976" i="6"/>
  <c r="I977" i="6"/>
  <c r="J977" i="6"/>
  <c r="K977" i="6"/>
  <c r="I978" i="6"/>
  <c r="J978" i="6"/>
  <c r="K978" i="6"/>
  <c r="I979" i="6"/>
  <c r="J979" i="6"/>
  <c r="K979" i="6"/>
  <c r="I980" i="6"/>
  <c r="J980" i="6"/>
  <c r="K980" i="6"/>
  <c r="I981" i="6"/>
  <c r="J981" i="6"/>
  <c r="K981" i="6"/>
  <c r="I982" i="6"/>
  <c r="J982" i="6"/>
  <c r="K982" i="6"/>
  <c r="I983" i="6"/>
  <c r="J983" i="6"/>
  <c r="K983" i="6"/>
  <c r="I984" i="6"/>
  <c r="J984" i="6"/>
  <c r="K984" i="6"/>
  <c r="I985" i="6"/>
  <c r="J985" i="6"/>
  <c r="K985" i="6"/>
  <c r="I986" i="6"/>
  <c r="J986" i="6"/>
  <c r="K986" i="6"/>
  <c r="I987" i="6"/>
  <c r="J987" i="6"/>
  <c r="K987" i="6"/>
  <c r="I988" i="6"/>
  <c r="J988" i="6"/>
  <c r="K988" i="6"/>
  <c r="I989" i="6"/>
  <c r="J989" i="6"/>
  <c r="K989" i="6"/>
  <c r="I990" i="6"/>
  <c r="J990" i="6"/>
  <c r="K990" i="6"/>
  <c r="I991" i="6"/>
  <c r="J991" i="6"/>
  <c r="K991" i="6"/>
  <c r="I992" i="6"/>
  <c r="J992" i="6"/>
  <c r="K992" i="6"/>
  <c r="I993" i="6"/>
  <c r="J993" i="6"/>
  <c r="K993" i="6"/>
  <c r="I994" i="6"/>
  <c r="J994" i="6"/>
  <c r="K994" i="6"/>
  <c r="I995" i="6"/>
  <c r="J995" i="6"/>
  <c r="K995" i="6"/>
  <c r="I996" i="6"/>
  <c r="J996" i="6"/>
  <c r="K996" i="6"/>
  <c r="I997" i="6"/>
  <c r="J997" i="6"/>
  <c r="K997" i="6"/>
  <c r="I998" i="6"/>
  <c r="J998" i="6"/>
  <c r="K998" i="6"/>
  <c r="I999" i="6"/>
  <c r="J999" i="6"/>
  <c r="K999" i="6"/>
  <c r="I1000" i="6"/>
  <c r="J1000" i="6"/>
  <c r="K1000" i="6"/>
  <c r="I1001" i="6"/>
  <c r="J1001" i="6"/>
  <c r="K1001" i="6"/>
  <c r="I1002" i="6"/>
  <c r="J1002" i="6"/>
  <c r="K1002" i="6"/>
  <c r="I1003" i="6"/>
  <c r="J1003" i="6"/>
  <c r="K1003" i="6"/>
  <c r="I1004" i="6"/>
  <c r="J1004" i="6"/>
  <c r="K1004" i="6"/>
  <c r="I1005" i="6"/>
  <c r="J1005" i="6"/>
  <c r="K1005" i="6"/>
  <c r="I1006" i="6"/>
  <c r="J1006" i="6"/>
  <c r="K1006" i="6"/>
  <c r="I1007" i="6"/>
  <c r="J1007" i="6"/>
  <c r="K1007" i="6"/>
  <c r="I1008" i="6"/>
  <c r="J1008" i="6"/>
  <c r="K1008" i="6"/>
  <c r="I1009" i="6"/>
  <c r="J1009" i="6"/>
  <c r="K1009" i="6"/>
  <c r="I1010" i="6"/>
  <c r="J1010" i="6"/>
  <c r="K1010" i="6"/>
  <c r="I1011" i="6"/>
  <c r="J1011" i="6"/>
  <c r="K1011" i="6"/>
  <c r="I1012" i="6"/>
  <c r="J1012" i="6"/>
  <c r="K1012" i="6"/>
  <c r="I1013" i="6"/>
  <c r="J1013" i="6"/>
  <c r="K1013" i="6"/>
  <c r="I1014" i="6"/>
  <c r="J1014" i="6"/>
  <c r="K1014" i="6"/>
  <c r="I1015" i="6"/>
  <c r="J1015" i="6"/>
  <c r="K1015" i="6"/>
  <c r="I1016" i="6"/>
  <c r="J1016" i="6"/>
  <c r="K1016" i="6"/>
  <c r="I1017" i="6"/>
  <c r="J1017" i="6"/>
  <c r="K1017" i="6"/>
  <c r="I1018" i="6"/>
  <c r="J1018" i="6"/>
  <c r="K1018" i="6"/>
  <c r="I1019" i="6"/>
  <c r="J1019" i="6"/>
  <c r="K1019" i="6"/>
  <c r="I1020" i="6"/>
  <c r="J1020" i="6"/>
  <c r="K1020" i="6"/>
  <c r="I1021" i="6"/>
  <c r="J1021" i="6"/>
  <c r="K1021" i="6"/>
  <c r="I1022" i="6"/>
  <c r="J1022" i="6"/>
  <c r="K1022" i="6"/>
  <c r="I1023" i="6"/>
  <c r="J1023" i="6"/>
  <c r="K1023" i="6"/>
  <c r="I1024" i="6"/>
  <c r="J1024" i="6"/>
  <c r="K1024" i="6"/>
  <c r="I1025" i="6"/>
  <c r="J1025" i="6"/>
  <c r="K1025" i="6"/>
  <c r="I1026" i="6"/>
  <c r="J1026" i="6"/>
  <c r="K1026" i="6"/>
  <c r="I1027" i="6"/>
  <c r="J1027" i="6"/>
  <c r="K1027" i="6"/>
  <c r="I1028" i="6"/>
  <c r="J1028" i="6"/>
  <c r="K1028" i="6"/>
  <c r="I1029" i="6"/>
  <c r="J1029" i="6"/>
  <c r="K1029" i="6"/>
  <c r="I1030" i="6"/>
  <c r="J1030" i="6"/>
  <c r="K1030" i="6"/>
  <c r="I1031" i="6"/>
  <c r="J1031" i="6"/>
  <c r="K1031" i="6"/>
  <c r="I1032" i="6"/>
  <c r="J1032" i="6"/>
  <c r="K1032" i="6"/>
  <c r="I1033" i="6"/>
  <c r="J1033" i="6"/>
  <c r="K1033" i="6"/>
  <c r="I1034" i="6"/>
  <c r="J1034" i="6"/>
  <c r="K1034" i="6"/>
  <c r="I1035" i="6"/>
  <c r="J1035" i="6"/>
  <c r="K1035" i="6"/>
  <c r="I1036" i="6"/>
  <c r="J1036" i="6"/>
  <c r="K1036" i="6"/>
  <c r="I1037" i="6"/>
  <c r="J1037" i="6"/>
  <c r="K1037" i="6"/>
  <c r="I1038" i="6"/>
  <c r="J1038" i="6"/>
  <c r="K1038" i="6"/>
  <c r="I1039" i="6"/>
  <c r="J1039" i="6"/>
  <c r="K1039" i="6"/>
  <c r="I1040" i="6"/>
  <c r="J1040" i="6"/>
  <c r="K1040" i="6"/>
  <c r="I1041" i="6"/>
  <c r="J1041" i="6"/>
  <c r="K1041" i="6"/>
  <c r="I1042" i="6"/>
  <c r="J1042" i="6"/>
  <c r="K1042" i="6"/>
  <c r="I1043" i="6"/>
  <c r="J1043" i="6"/>
  <c r="K1043" i="6"/>
  <c r="I1044" i="6"/>
  <c r="J1044" i="6"/>
  <c r="K1044" i="6"/>
  <c r="I1045" i="6"/>
  <c r="J1045" i="6"/>
  <c r="K1045" i="6"/>
  <c r="I1046" i="6"/>
  <c r="J1046" i="6"/>
  <c r="K1046" i="6"/>
  <c r="I1047" i="6"/>
  <c r="J1047" i="6"/>
  <c r="K1047" i="6"/>
  <c r="I1048" i="6"/>
  <c r="J1048" i="6"/>
  <c r="K1048" i="6"/>
  <c r="I1049" i="6"/>
  <c r="J1049" i="6"/>
  <c r="K1049" i="6"/>
  <c r="I1050" i="6"/>
  <c r="J1050" i="6"/>
  <c r="K1050" i="6"/>
  <c r="I1051" i="6"/>
  <c r="J1051" i="6"/>
  <c r="K1051" i="6"/>
  <c r="I1052" i="6"/>
  <c r="J1052" i="6"/>
  <c r="K1052" i="6"/>
  <c r="I1053" i="6"/>
  <c r="J1053" i="6"/>
  <c r="K1053" i="6"/>
  <c r="I1054" i="6"/>
  <c r="J1054" i="6"/>
  <c r="K1054" i="6"/>
  <c r="I1055" i="6"/>
  <c r="J1055" i="6"/>
  <c r="K1055" i="6"/>
  <c r="I1056" i="6"/>
  <c r="J1056" i="6"/>
  <c r="K1056" i="6"/>
  <c r="I1057" i="6"/>
  <c r="J1057" i="6"/>
  <c r="K1057" i="6"/>
  <c r="I1058" i="6"/>
  <c r="J1058" i="6"/>
  <c r="K1058" i="6"/>
  <c r="I1059" i="6"/>
  <c r="J1059" i="6"/>
  <c r="K1059" i="6"/>
  <c r="I1060" i="6"/>
  <c r="J1060" i="6"/>
  <c r="K1060" i="6"/>
  <c r="I1061" i="6"/>
  <c r="J1061" i="6"/>
  <c r="K1061" i="6"/>
  <c r="I1062" i="6"/>
  <c r="J1062" i="6"/>
  <c r="K1062" i="6"/>
  <c r="I1063" i="6"/>
  <c r="J1063" i="6"/>
  <c r="K1063" i="6"/>
  <c r="I1064" i="6"/>
  <c r="J1064" i="6"/>
  <c r="K1064" i="6"/>
  <c r="I1065" i="6"/>
  <c r="J1065" i="6"/>
  <c r="K1065" i="6"/>
  <c r="I1066" i="6"/>
  <c r="J1066" i="6"/>
  <c r="K1066" i="6"/>
  <c r="I1067" i="6"/>
  <c r="J1067" i="6"/>
  <c r="K1067" i="6"/>
  <c r="I1068" i="6"/>
  <c r="J1068" i="6"/>
  <c r="K1068" i="6"/>
  <c r="I1069" i="6"/>
  <c r="J1069" i="6"/>
  <c r="K1069" i="6"/>
  <c r="I1070" i="6"/>
  <c r="J1070" i="6"/>
  <c r="K1070" i="6"/>
  <c r="I1071" i="6"/>
  <c r="J1071" i="6"/>
  <c r="K1071" i="6"/>
  <c r="I1072" i="6"/>
  <c r="J1072" i="6"/>
  <c r="K1072" i="6"/>
  <c r="I1073" i="6"/>
  <c r="J1073" i="6"/>
  <c r="K1073" i="6"/>
  <c r="I1074" i="6"/>
  <c r="J1074" i="6"/>
  <c r="K1074" i="6"/>
  <c r="I1075" i="6"/>
  <c r="J1075" i="6"/>
  <c r="K1075" i="6"/>
  <c r="I1076" i="6"/>
  <c r="J1076" i="6"/>
  <c r="K1076" i="6"/>
  <c r="I1077" i="6"/>
  <c r="J1077" i="6"/>
  <c r="K1077" i="6"/>
  <c r="I1078" i="6"/>
  <c r="J1078" i="6"/>
  <c r="K1078" i="6"/>
  <c r="I1079" i="6"/>
  <c r="J1079" i="6"/>
  <c r="K1079" i="6"/>
  <c r="I1080" i="6"/>
  <c r="J1080" i="6"/>
  <c r="K1080" i="6"/>
  <c r="I1081" i="6"/>
  <c r="J1081" i="6"/>
  <c r="K1081" i="6"/>
  <c r="I1082" i="6"/>
  <c r="J1082" i="6"/>
  <c r="K1082" i="6"/>
  <c r="I1083" i="6"/>
  <c r="J1083" i="6"/>
  <c r="K1083" i="6"/>
  <c r="I1084" i="6"/>
  <c r="J1084" i="6"/>
  <c r="K1084" i="6"/>
  <c r="I1085" i="6"/>
  <c r="J1085" i="6"/>
  <c r="K1085" i="6"/>
  <c r="I1086" i="6"/>
  <c r="J1086" i="6"/>
  <c r="K1086" i="6"/>
  <c r="I1087" i="6"/>
  <c r="J1087" i="6"/>
  <c r="K1087" i="6"/>
  <c r="I1088" i="6"/>
  <c r="J1088" i="6"/>
  <c r="K1088" i="6"/>
  <c r="I1089" i="6"/>
  <c r="J1089" i="6"/>
  <c r="K1089" i="6"/>
  <c r="I1090" i="6"/>
  <c r="J1090" i="6"/>
  <c r="K1090" i="6"/>
  <c r="I1091" i="6"/>
  <c r="J1091" i="6"/>
  <c r="K1091" i="6"/>
  <c r="I1092" i="6"/>
  <c r="J1092" i="6"/>
  <c r="K1092" i="6"/>
  <c r="I1093" i="6"/>
  <c r="J1093" i="6"/>
  <c r="K1093" i="6"/>
  <c r="I1094" i="6"/>
  <c r="J1094" i="6"/>
  <c r="K1094" i="6"/>
  <c r="I1095" i="6"/>
  <c r="J1095" i="6"/>
  <c r="K1095" i="6"/>
  <c r="I1096" i="6"/>
  <c r="J1096" i="6"/>
  <c r="K1096" i="6"/>
  <c r="I1097" i="6"/>
  <c r="J1097" i="6"/>
  <c r="K1097" i="6"/>
  <c r="I1098" i="6"/>
  <c r="J1098" i="6"/>
  <c r="K1098" i="6"/>
  <c r="I1099" i="6"/>
  <c r="J1099" i="6"/>
  <c r="K1099" i="6"/>
  <c r="I1100" i="6"/>
  <c r="J1100" i="6"/>
  <c r="K1100" i="6"/>
  <c r="I1101" i="6"/>
  <c r="J1101" i="6"/>
  <c r="K1101" i="6"/>
  <c r="I1102" i="6"/>
  <c r="J1102" i="6"/>
  <c r="K1102" i="6"/>
  <c r="I1103" i="6"/>
  <c r="J1103" i="6"/>
  <c r="K1103" i="6"/>
  <c r="I1104" i="6"/>
  <c r="J1104" i="6"/>
  <c r="K1104" i="6"/>
  <c r="I1105" i="6"/>
  <c r="J1105" i="6"/>
  <c r="K1105" i="6"/>
  <c r="I1106" i="6"/>
  <c r="J1106" i="6"/>
  <c r="K1106" i="6"/>
  <c r="I1107" i="6"/>
  <c r="J1107" i="6"/>
  <c r="K1107" i="6"/>
  <c r="I1108" i="6"/>
  <c r="J1108" i="6"/>
  <c r="K1108" i="6"/>
  <c r="I1109" i="6"/>
  <c r="J1109" i="6"/>
  <c r="K1109" i="6"/>
  <c r="I1110" i="6"/>
  <c r="J1110" i="6"/>
  <c r="K1110" i="6"/>
  <c r="I1111" i="6"/>
  <c r="J1111" i="6"/>
  <c r="K1111" i="6"/>
  <c r="I1112" i="6"/>
  <c r="J1112" i="6"/>
  <c r="K1112" i="6"/>
  <c r="I1113" i="6"/>
  <c r="J1113" i="6"/>
  <c r="K1113" i="6"/>
  <c r="I1114" i="6"/>
  <c r="J1114" i="6"/>
  <c r="K1114" i="6"/>
  <c r="I1115" i="6"/>
  <c r="J1115" i="6"/>
  <c r="K1115" i="6"/>
  <c r="I1116" i="6"/>
  <c r="J1116" i="6"/>
  <c r="K1116" i="6"/>
  <c r="I1117" i="6"/>
  <c r="J1117" i="6"/>
  <c r="K1117" i="6"/>
  <c r="I1118" i="6"/>
  <c r="J1118" i="6"/>
  <c r="K1118" i="6"/>
  <c r="I1119" i="6"/>
  <c r="J1119" i="6"/>
  <c r="K1119" i="6"/>
  <c r="I1120" i="6"/>
  <c r="J1120" i="6"/>
  <c r="K1120" i="6"/>
  <c r="I1121" i="6"/>
  <c r="J1121" i="6"/>
  <c r="K1121" i="6"/>
  <c r="I1122" i="6"/>
  <c r="J1122" i="6"/>
  <c r="K1122" i="6"/>
  <c r="I1123" i="6"/>
  <c r="J1123" i="6"/>
  <c r="K1123" i="6"/>
  <c r="I1124" i="6"/>
  <c r="J1124" i="6"/>
  <c r="K1124" i="6"/>
  <c r="I1125" i="6"/>
  <c r="J1125" i="6"/>
  <c r="K1125" i="6"/>
  <c r="I1126" i="6"/>
  <c r="J1126" i="6"/>
  <c r="K1126" i="6"/>
  <c r="I1127" i="6"/>
  <c r="J1127" i="6"/>
  <c r="K1127" i="6"/>
  <c r="I1128" i="6"/>
  <c r="J1128" i="6"/>
  <c r="K1128" i="6"/>
  <c r="I1129" i="6"/>
  <c r="J1129" i="6"/>
  <c r="K1129" i="6"/>
  <c r="I1130" i="6"/>
  <c r="J1130" i="6"/>
  <c r="K1130" i="6"/>
  <c r="I1131" i="6"/>
  <c r="J1131" i="6"/>
  <c r="K1131" i="6"/>
  <c r="I1132" i="6"/>
  <c r="J1132" i="6"/>
  <c r="K1132" i="6"/>
  <c r="I1133" i="6"/>
  <c r="J1133" i="6"/>
  <c r="K1133" i="6"/>
  <c r="I1134" i="6"/>
  <c r="J1134" i="6"/>
  <c r="K1134" i="6"/>
  <c r="I1135" i="6"/>
  <c r="J1135" i="6"/>
  <c r="K1135" i="6"/>
  <c r="I1136" i="6"/>
  <c r="J1136" i="6"/>
  <c r="K1136" i="6"/>
  <c r="I1137" i="6"/>
  <c r="J1137" i="6"/>
  <c r="K1137" i="6"/>
  <c r="I1138" i="6"/>
  <c r="J1138" i="6"/>
  <c r="K1138" i="6"/>
  <c r="I1139" i="6"/>
  <c r="J1139" i="6"/>
  <c r="K1139" i="6"/>
  <c r="I1140" i="6"/>
  <c r="J1140" i="6"/>
  <c r="K1140" i="6"/>
  <c r="I1141" i="6"/>
  <c r="J1141" i="6"/>
  <c r="K1141" i="6"/>
  <c r="I1142" i="6"/>
  <c r="J1142" i="6"/>
  <c r="K1142" i="6"/>
  <c r="I1143" i="6"/>
  <c r="J1143" i="6"/>
  <c r="K1143" i="6"/>
  <c r="I1144" i="6"/>
  <c r="J1144" i="6"/>
  <c r="K1144" i="6"/>
  <c r="I1145" i="6"/>
  <c r="J1145" i="6"/>
  <c r="K1145" i="6"/>
  <c r="I1146" i="6"/>
  <c r="J1146" i="6"/>
  <c r="K1146" i="6"/>
  <c r="I1147" i="6"/>
  <c r="J1147" i="6"/>
  <c r="K1147" i="6"/>
  <c r="I1148" i="6"/>
  <c r="J1148" i="6"/>
  <c r="K1148" i="6"/>
  <c r="I1149" i="6"/>
  <c r="J1149" i="6"/>
  <c r="K1149" i="6"/>
  <c r="I1150" i="6"/>
  <c r="J1150" i="6"/>
  <c r="K1150" i="6"/>
  <c r="I1151" i="6"/>
  <c r="J1151" i="6"/>
  <c r="K1151" i="6"/>
  <c r="I1152" i="6"/>
  <c r="J1152" i="6"/>
  <c r="K1152" i="6"/>
  <c r="I1153" i="6"/>
  <c r="J1153" i="6"/>
  <c r="K1153" i="6"/>
  <c r="I1154" i="6"/>
  <c r="J1154" i="6"/>
  <c r="K1154" i="6"/>
  <c r="I1155" i="6"/>
  <c r="J1155" i="6"/>
  <c r="K1155" i="6"/>
  <c r="I1156" i="6"/>
  <c r="J1156" i="6"/>
  <c r="K1156" i="6"/>
  <c r="I1157" i="6"/>
  <c r="J1157" i="6"/>
  <c r="K1157" i="6"/>
  <c r="I1158" i="6"/>
  <c r="J1158" i="6"/>
  <c r="K1158" i="6"/>
  <c r="I1159" i="6"/>
  <c r="J1159" i="6"/>
  <c r="K1159" i="6"/>
  <c r="I1160" i="6"/>
  <c r="J1160" i="6"/>
  <c r="K1160" i="6"/>
  <c r="I1161" i="6"/>
  <c r="J1161" i="6"/>
  <c r="K1161" i="6"/>
  <c r="I1162" i="6"/>
  <c r="J1162" i="6"/>
  <c r="K1162" i="6"/>
  <c r="I1163" i="6"/>
  <c r="J1163" i="6"/>
  <c r="K1163" i="6"/>
  <c r="I1164" i="6"/>
  <c r="J1164" i="6"/>
  <c r="K1164" i="6"/>
  <c r="I1165" i="6"/>
  <c r="J1165" i="6"/>
  <c r="K1165" i="6"/>
  <c r="I1166" i="6"/>
  <c r="J1166" i="6"/>
  <c r="K1166" i="6"/>
  <c r="I1167" i="6"/>
  <c r="J1167" i="6"/>
  <c r="K1167" i="6"/>
  <c r="I1168" i="6"/>
  <c r="J1168" i="6"/>
  <c r="K1168" i="6"/>
  <c r="I1169" i="6"/>
  <c r="J1169" i="6"/>
  <c r="K1169" i="6"/>
  <c r="I1170" i="6"/>
  <c r="J1170" i="6"/>
  <c r="K1170" i="6"/>
  <c r="I1171" i="6"/>
  <c r="J1171" i="6"/>
  <c r="K1171" i="6"/>
  <c r="I1172" i="6"/>
  <c r="J1172" i="6"/>
  <c r="K1172" i="6"/>
  <c r="I1173" i="6"/>
  <c r="J1173" i="6"/>
  <c r="K1173" i="6"/>
  <c r="I1174" i="6"/>
  <c r="J1174" i="6"/>
  <c r="K1174" i="6"/>
  <c r="I1175" i="6"/>
  <c r="J1175" i="6"/>
  <c r="K1175" i="6"/>
  <c r="I1176" i="6"/>
  <c r="J1176" i="6"/>
  <c r="K1176" i="6"/>
  <c r="I1177" i="6"/>
  <c r="J1177" i="6"/>
  <c r="K1177" i="6"/>
  <c r="I1178" i="6"/>
  <c r="J1178" i="6"/>
  <c r="K1178" i="6"/>
  <c r="I1179" i="6"/>
  <c r="J1179" i="6"/>
  <c r="K1179" i="6"/>
  <c r="I1180" i="6"/>
  <c r="J1180" i="6"/>
  <c r="K1180" i="6"/>
  <c r="I1181" i="6"/>
  <c r="J1181" i="6"/>
  <c r="K1181" i="6"/>
  <c r="I1182" i="6"/>
  <c r="J1182" i="6"/>
  <c r="K1182" i="6"/>
  <c r="I1183" i="6"/>
  <c r="J1183" i="6"/>
  <c r="K1183" i="6"/>
  <c r="I1184" i="6"/>
  <c r="J1184" i="6"/>
  <c r="K1184" i="6"/>
  <c r="I1185" i="6"/>
  <c r="J1185" i="6"/>
  <c r="K1185" i="6"/>
  <c r="I1186" i="6"/>
  <c r="J1186" i="6"/>
  <c r="K1186" i="6"/>
  <c r="I1187" i="6"/>
  <c r="J1187" i="6"/>
  <c r="K1187" i="6"/>
  <c r="I1188" i="6"/>
  <c r="J1188" i="6"/>
  <c r="K1188" i="6"/>
  <c r="I1189" i="6"/>
  <c r="J1189" i="6"/>
  <c r="K1189" i="6"/>
  <c r="I1190" i="6"/>
  <c r="J1190" i="6"/>
  <c r="K1190" i="6"/>
  <c r="I1191" i="6"/>
  <c r="J1191" i="6"/>
  <c r="K1191" i="6"/>
  <c r="I1192" i="6"/>
  <c r="J1192" i="6"/>
  <c r="K1192" i="6"/>
  <c r="I1193" i="6"/>
  <c r="J1193" i="6"/>
  <c r="K1193" i="6"/>
  <c r="I1194" i="6"/>
  <c r="J1194" i="6"/>
  <c r="K1194" i="6"/>
  <c r="I1195" i="6"/>
  <c r="J1195" i="6"/>
  <c r="K1195" i="6"/>
  <c r="I1196" i="6"/>
  <c r="J1196" i="6"/>
  <c r="K1196" i="6"/>
  <c r="I1197" i="6"/>
  <c r="J1197" i="6"/>
  <c r="K1197" i="6"/>
  <c r="I1198" i="6"/>
  <c r="J1198" i="6"/>
  <c r="K1198" i="6"/>
  <c r="I1199" i="6"/>
  <c r="J1199" i="6"/>
  <c r="K1199" i="6"/>
  <c r="I1200" i="6"/>
  <c r="J1200" i="6"/>
  <c r="K1200" i="6"/>
  <c r="I1201" i="6"/>
  <c r="J1201" i="6"/>
  <c r="K1201" i="6"/>
  <c r="I1202" i="6"/>
  <c r="J1202" i="6"/>
  <c r="K1202" i="6"/>
  <c r="I1203" i="6"/>
  <c r="J1203" i="6"/>
  <c r="K1203" i="6"/>
  <c r="I1204" i="6"/>
  <c r="J1204" i="6"/>
  <c r="K1204" i="6"/>
  <c r="I1205" i="6"/>
  <c r="J1205" i="6"/>
  <c r="K1205" i="6"/>
  <c r="I1206" i="6"/>
  <c r="J1206" i="6"/>
  <c r="K1206" i="6"/>
  <c r="I1207" i="6"/>
  <c r="J1207" i="6"/>
  <c r="K1207" i="6"/>
  <c r="I1208" i="6"/>
  <c r="J1208" i="6"/>
  <c r="K1208" i="6"/>
  <c r="I1209" i="6"/>
  <c r="J1209" i="6"/>
  <c r="K1209" i="6"/>
  <c r="I1210" i="6"/>
  <c r="J1210" i="6"/>
  <c r="K1210" i="6"/>
  <c r="I1211" i="6"/>
  <c r="J1211" i="6"/>
  <c r="K1211" i="6"/>
  <c r="I1212" i="6"/>
  <c r="J1212" i="6"/>
  <c r="K1212" i="6"/>
  <c r="I1213" i="6"/>
  <c r="J1213" i="6"/>
  <c r="K1213" i="6"/>
  <c r="I1214" i="6"/>
  <c r="J1214" i="6"/>
  <c r="K1214" i="6"/>
  <c r="I1215" i="6"/>
  <c r="J1215" i="6"/>
  <c r="K1215" i="6"/>
  <c r="I1216" i="6"/>
  <c r="J1216" i="6"/>
  <c r="K1216" i="6"/>
  <c r="I1217" i="6"/>
  <c r="J1217" i="6"/>
  <c r="K1217" i="6"/>
  <c r="I1218" i="6"/>
  <c r="J1218" i="6"/>
  <c r="K1218" i="6"/>
  <c r="I1219" i="6"/>
  <c r="J1219" i="6"/>
  <c r="K1219" i="6"/>
  <c r="I1220" i="6"/>
  <c r="J1220" i="6"/>
  <c r="K1220" i="6"/>
  <c r="I1221" i="6"/>
  <c r="J1221" i="6"/>
  <c r="K1221" i="6"/>
  <c r="I1222" i="6"/>
  <c r="J1222" i="6"/>
  <c r="K1222" i="6"/>
  <c r="I1223" i="6"/>
  <c r="J1223" i="6"/>
  <c r="K1223" i="6"/>
  <c r="I1224" i="6"/>
  <c r="J1224" i="6"/>
  <c r="K1224" i="6"/>
  <c r="I1225" i="6"/>
  <c r="J1225" i="6"/>
  <c r="K1225" i="6"/>
  <c r="I1226" i="6"/>
  <c r="J1226" i="6"/>
  <c r="K1226" i="6"/>
  <c r="I1227" i="6"/>
  <c r="J1227" i="6"/>
  <c r="K1227" i="6"/>
  <c r="I1228" i="6"/>
  <c r="J1228" i="6"/>
  <c r="K1228" i="6"/>
  <c r="I1229" i="6"/>
  <c r="J1229" i="6"/>
  <c r="K1229" i="6"/>
  <c r="I1230" i="6"/>
  <c r="J1230" i="6"/>
  <c r="K1230" i="6"/>
  <c r="I1231" i="6"/>
  <c r="J1231" i="6"/>
  <c r="K1231" i="6"/>
  <c r="I1232" i="6"/>
  <c r="J1232" i="6"/>
  <c r="K1232" i="6"/>
  <c r="I1233" i="6"/>
  <c r="J1233" i="6"/>
  <c r="K1233" i="6"/>
  <c r="I1234" i="6"/>
  <c r="J1234" i="6"/>
  <c r="K1234" i="6"/>
  <c r="I1235" i="6"/>
  <c r="J1235" i="6"/>
  <c r="K1235" i="6"/>
  <c r="I1236" i="6"/>
  <c r="J1236" i="6"/>
  <c r="K1236" i="6"/>
  <c r="I1237" i="6"/>
  <c r="J1237" i="6"/>
  <c r="K1237" i="6"/>
  <c r="I1238" i="6"/>
  <c r="J1238" i="6"/>
  <c r="K1238" i="6"/>
  <c r="I1239" i="6"/>
  <c r="J1239" i="6"/>
  <c r="K1239" i="6"/>
  <c r="I1240" i="6"/>
  <c r="J1240" i="6"/>
  <c r="K1240" i="6"/>
  <c r="I1241" i="6"/>
  <c r="J1241" i="6"/>
  <c r="K1241" i="6"/>
  <c r="I1242" i="6"/>
  <c r="J1242" i="6"/>
  <c r="K1242" i="6"/>
  <c r="I1243" i="6"/>
  <c r="J1243" i="6"/>
  <c r="K1243" i="6"/>
  <c r="I1244" i="6"/>
  <c r="J1244" i="6"/>
  <c r="K1244" i="6"/>
  <c r="I1245" i="6"/>
  <c r="J1245" i="6"/>
  <c r="K1245" i="6"/>
  <c r="I1246" i="6"/>
  <c r="J1246" i="6"/>
  <c r="K1246" i="6"/>
  <c r="I1247" i="6"/>
  <c r="J1247" i="6"/>
  <c r="K1247" i="6"/>
  <c r="I1248" i="6"/>
  <c r="J1248" i="6"/>
  <c r="K1248" i="6"/>
  <c r="I1249" i="6"/>
  <c r="J1249" i="6"/>
  <c r="K1249" i="6"/>
  <c r="I1250" i="6"/>
  <c r="J1250" i="6"/>
  <c r="K1250" i="6"/>
  <c r="I1251" i="6"/>
  <c r="J1251" i="6"/>
  <c r="K1251" i="6"/>
  <c r="I1252" i="6"/>
  <c r="J1252" i="6"/>
  <c r="K1252" i="6"/>
  <c r="I1253" i="6"/>
  <c r="J1253" i="6"/>
  <c r="K1253" i="6"/>
  <c r="I1254" i="6"/>
  <c r="J1254" i="6"/>
  <c r="K1254" i="6"/>
  <c r="I1255" i="6"/>
  <c r="J1255" i="6"/>
  <c r="K1255" i="6"/>
  <c r="I1256" i="6"/>
  <c r="J1256" i="6"/>
  <c r="K1256" i="6"/>
  <c r="I1257" i="6"/>
  <c r="J1257" i="6"/>
  <c r="K1257" i="6"/>
  <c r="I1258" i="6"/>
  <c r="J1258" i="6"/>
  <c r="K1258" i="6"/>
  <c r="I1259" i="6"/>
  <c r="J1259" i="6"/>
  <c r="K1259" i="6"/>
  <c r="I1260" i="6"/>
  <c r="J1260" i="6"/>
  <c r="K1260" i="6"/>
  <c r="I1261" i="6"/>
  <c r="J1261" i="6"/>
  <c r="K1261" i="6"/>
  <c r="I1262" i="6"/>
  <c r="J1262" i="6"/>
  <c r="K1262" i="6"/>
  <c r="I1263" i="6"/>
  <c r="J1263" i="6"/>
  <c r="K1263" i="6"/>
  <c r="I1264" i="6"/>
  <c r="J1264" i="6"/>
  <c r="K1264" i="6"/>
  <c r="I1265" i="6"/>
  <c r="J1265" i="6"/>
  <c r="K1265" i="6"/>
  <c r="I1266" i="6"/>
  <c r="J1266" i="6"/>
  <c r="K1266" i="6"/>
  <c r="I1267" i="6"/>
  <c r="J1267" i="6"/>
  <c r="K1267" i="6"/>
  <c r="I1268" i="6"/>
  <c r="J1268" i="6"/>
  <c r="K1268" i="6"/>
  <c r="I1269" i="6"/>
  <c r="J1269" i="6"/>
  <c r="K1269" i="6"/>
  <c r="I1270" i="6"/>
  <c r="J1270" i="6"/>
  <c r="K1270" i="6"/>
  <c r="I1271" i="6"/>
  <c r="J1271" i="6"/>
  <c r="K1271" i="6"/>
  <c r="I1272" i="6"/>
  <c r="J1272" i="6"/>
  <c r="K1272" i="6"/>
  <c r="I1273" i="6"/>
  <c r="J1273" i="6"/>
  <c r="K1273" i="6"/>
  <c r="I1274" i="6"/>
  <c r="J1274" i="6"/>
  <c r="K1274" i="6"/>
  <c r="I1275" i="6"/>
  <c r="J1275" i="6"/>
  <c r="K1275" i="6"/>
  <c r="I1276" i="6"/>
  <c r="J1276" i="6"/>
  <c r="K1276" i="6"/>
  <c r="I1277" i="6"/>
  <c r="J1277" i="6"/>
  <c r="K1277" i="6"/>
  <c r="I1278" i="6"/>
  <c r="J1278" i="6"/>
  <c r="K1278" i="6"/>
  <c r="I1279" i="6"/>
  <c r="J1279" i="6"/>
  <c r="K1279" i="6"/>
  <c r="I1280" i="6"/>
  <c r="J1280" i="6"/>
  <c r="K1280" i="6"/>
  <c r="I1281" i="6"/>
  <c r="J1281" i="6"/>
  <c r="K1281" i="6"/>
  <c r="I1282" i="6"/>
  <c r="J1282" i="6"/>
  <c r="K1282" i="6"/>
  <c r="I1283" i="6"/>
  <c r="J1283" i="6"/>
  <c r="K1283" i="6"/>
  <c r="I1284" i="6"/>
  <c r="J1284" i="6"/>
  <c r="K1284" i="6"/>
  <c r="I1285" i="6"/>
  <c r="J1285" i="6"/>
  <c r="K1285" i="6"/>
  <c r="I1286" i="6"/>
  <c r="J1286" i="6"/>
  <c r="K1286" i="6"/>
  <c r="I1287" i="6"/>
  <c r="J1287" i="6"/>
  <c r="K1287" i="6"/>
  <c r="I1288" i="6"/>
  <c r="J1288" i="6"/>
  <c r="K1288" i="6"/>
  <c r="I1289" i="6"/>
  <c r="J1289" i="6"/>
  <c r="K1289" i="6"/>
  <c r="I1290" i="6"/>
  <c r="J1290" i="6"/>
  <c r="K1290" i="6"/>
  <c r="I1291" i="6"/>
  <c r="J1291" i="6"/>
  <c r="K1291" i="6"/>
  <c r="I1292" i="6"/>
  <c r="J1292" i="6"/>
  <c r="K1292" i="6"/>
  <c r="I1293" i="6"/>
  <c r="J1293" i="6"/>
  <c r="K1293" i="6"/>
  <c r="I1294" i="6"/>
  <c r="J1294" i="6"/>
  <c r="K1294" i="6"/>
  <c r="I1295" i="6"/>
  <c r="J1295" i="6"/>
  <c r="K1295" i="6"/>
  <c r="I1296" i="6"/>
  <c r="J1296" i="6"/>
  <c r="K1296" i="6"/>
  <c r="I1297" i="6"/>
  <c r="J1297" i="6"/>
  <c r="K1297" i="6"/>
  <c r="I1298" i="6"/>
  <c r="J1298" i="6"/>
  <c r="K1298" i="6"/>
  <c r="I1299" i="6"/>
  <c r="J1299" i="6"/>
  <c r="K1299" i="6"/>
  <c r="I1300" i="6"/>
  <c r="J1300" i="6"/>
  <c r="K1300" i="6"/>
  <c r="I1301" i="6"/>
  <c r="J1301" i="6"/>
  <c r="K1301" i="6"/>
  <c r="I1302" i="6"/>
  <c r="J1302" i="6"/>
  <c r="K1302" i="6"/>
  <c r="I1303" i="6"/>
  <c r="J1303" i="6"/>
  <c r="K1303" i="6"/>
  <c r="I1304" i="6"/>
  <c r="J1304" i="6"/>
  <c r="K1304" i="6"/>
  <c r="I1305" i="6"/>
  <c r="J1305" i="6"/>
  <c r="K1305" i="6"/>
  <c r="I1306" i="6"/>
  <c r="J1306" i="6"/>
  <c r="K1306" i="6"/>
  <c r="I1307" i="6"/>
  <c r="J1307" i="6"/>
  <c r="K1307" i="6"/>
  <c r="I1308" i="6"/>
  <c r="J1308" i="6"/>
  <c r="K1308" i="6"/>
  <c r="I1309" i="6"/>
  <c r="J1309" i="6"/>
  <c r="K1309" i="6"/>
  <c r="I1310" i="6"/>
  <c r="J1310" i="6"/>
  <c r="K1310" i="6"/>
  <c r="I1311" i="6"/>
  <c r="J1311" i="6"/>
  <c r="K1311" i="6"/>
  <c r="I1312" i="6"/>
  <c r="J1312" i="6"/>
  <c r="K1312" i="6"/>
  <c r="I1313" i="6"/>
  <c r="J1313" i="6"/>
  <c r="K1313" i="6"/>
  <c r="I1314" i="6"/>
  <c r="J1314" i="6"/>
  <c r="K1314" i="6"/>
  <c r="I1315" i="6"/>
  <c r="J1315" i="6"/>
  <c r="K1315" i="6"/>
  <c r="I1316" i="6"/>
  <c r="J1316" i="6"/>
  <c r="K1316" i="6"/>
  <c r="I1317" i="6"/>
  <c r="J1317" i="6"/>
  <c r="K1317" i="6"/>
  <c r="I1318" i="6"/>
  <c r="J1318" i="6"/>
  <c r="K1318" i="6"/>
  <c r="I1319" i="6"/>
  <c r="J1319" i="6"/>
  <c r="K1319" i="6"/>
  <c r="I1320" i="6"/>
  <c r="J1320" i="6"/>
  <c r="K1320" i="6"/>
  <c r="I1321" i="6"/>
  <c r="J1321" i="6"/>
  <c r="K1321" i="6"/>
  <c r="I1322" i="6"/>
  <c r="J1322" i="6"/>
  <c r="K1322" i="6"/>
  <c r="I1323" i="6"/>
  <c r="J1323" i="6"/>
  <c r="K1323" i="6"/>
  <c r="I1324" i="6"/>
  <c r="J1324" i="6"/>
  <c r="K1324" i="6"/>
  <c r="I1325" i="6"/>
  <c r="J1325" i="6"/>
  <c r="K1325" i="6"/>
  <c r="I1326" i="6"/>
  <c r="J1326" i="6"/>
  <c r="K1326" i="6"/>
  <c r="I1327" i="6"/>
  <c r="J1327" i="6"/>
  <c r="K1327" i="6"/>
  <c r="I1328" i="6"/>
  <c r="J1328" i="6"/>
  <c r="K1328" i="6"/>
  <c r="I1329" i="6"/>
  <c r="J1329" i="6"/>
  <c r="K1329" i="6"/>
  <c r="I1330" i="6"/>
  <c r="J1330" i="6"/>
  <c r="K1330" i="6"/>
  <c r="I1331" i="6"/>
  <c r="J1331" i="6"/>
  <c r="K1331" i="6"/>
  <c r="I1332" i="6"/>
  <c r="J1332" i="6"/>
  <c r="K1332" i="6"/>
  <c r="I1333" i="6"/>
  <c r="J1333" i="6"/>
  <c r="K1333" i="6"/>
  <c r="I1334" i="6"/>
  <c r="J1334" i="6"/>
  <c r="K1334" i="6"/>
  <c r="I1335" i="6"/>
  <c r="J1335" i="6"/>
  <c r="K1335" i="6"/>
  <c r="I1336" i="6"/>
  <c r="J1336" i="6"/>
  <c r="K1336" i="6"/>
  <c r="I1337" i="6"/>
  <c r="J1337" i="6"/>
  <c r="K1337" i="6"/>
  <c r="I1338" i="6"/>
  <c r="J1338" i="6"/>
  <c r="K1338" i="6"/>
  <c r="I1339" i="6"/>
  <c r="J1339" i="6"/>
  <c r="K1339" i="6"/>
  <c r="I1340" i="6"/>
  <c r="J1340" i="6"/>
  <c r="K1340" i="6"/>
  <c r="I1341" i="6"/>
  <c r="J1341" i="6"/>
  <c r="K1341" i="6"/>
  <c r="I1342" i="6"/>
  <c r="J1342" i="6"/>
  <c r="K1342" i="6"/>
  <c r="I1343" i="6"/>
  <c r="J1343" i="6"/>
  <c r="K1343" i="6"/>
  <c r="I1344" i="6"/>
  <c r="J1344" i="6"/>
  <c r="K1344" i="6"/>
  <c r="I1345" i="6"/>
  <c r="J1345" i="6"/>
  <c r="K1345" i="6"/>
  <c r="I1346" i="6"/>
  <c r="J1346" i="6"/>
  <c r="K1346" i="6"/>
  <c r="I1347" i="6"/>
  <c r="J1347" i="6"/>
  <c r="K1347" i="6"/>
  <c r="I1348" i="6"/>
  <c r="J1348" i="6"/>
  <c r="K1348" i="6"/>
  <c r="I1349" i="6"/>
  <c r="J1349" i="6"/>
  <c r="K1349" i="6"/>
  <c r="I1350" i="6"/>
  <c r="J1350" i="6"/>
  <c r="K1350" i="6"/>
  <c r="I1351" i="6"/>
  <c r="J1351" i="6"/>
  <c r="K1351" i="6"/>
  <c r="I1352" i="6"/>
  <c r="J1352" i="6"/>
  <c r="K1352" i="6"/>
  <c r="I1353" i="6"/>
  <c r="J1353" i="6"/>
  <c r="K1353" i="6"/>
  <c r="I1354" i="6"/>
  <c r="J1354" i="6"/>
  <c r="K1354" i="6"/>
  <c r="I1355" i="6"/>
  <c r="J1355" i="6"/>
  <c r="K1355" i="6"/>
  <c r="I1356" i="6"/>
  <c r="J1356" i="6"/>
  <c r="K1356" i="6"/>
  <c r="I1357" i="6"/>
  <c r="J1357" i="6"/>
  <c r="K1357" i="6"/>
  <c r="I1358" i="6"/>
  <c r="J1358" i="6"/>
  <c r="K1358" i="6"/>
  <c r="I1359" i="6"/>
  <c r="J1359" i="6"/>
  <c r="K1359" i="6"/>
  <c r="I1360" i="6"/>
  <c r="J1360" i="6"/>
  <c r="K1360" i="6"/>
  <c r="I1361" i="6"/>
  <c r="J1361" i="6"/>
  <c r="K1361" i="6"/>
  <c r="I1362" i="6"/>
  <c r="J1362" i="6"/>
  <c r="K1362" i="6"/>
  <c r="I1363" i="6"/>
  <c r="J1363" i="6"/>
  <c r="K1363" i="6"/>
  <c r="I1364" i="6"/>
  <c r="J1364" i="6"/>
  <c r="K1364" i="6"/>
  <c r="I1365" i="6"/>
  <c r="J1365" i="6"/>
  <c r="K1365" i="6"/>
  <c r="I1366" i="6"/>
  <c r="J1366" i="6"/>
  <c r="K1366" i="6"/>
  <c r="I1367" i="6"/>
  <c r="J1367" i="6"/>
  <c r="K1367" i="6"/>
  <c r="I1368" i="6"/>
  <c r="J1368" i="6"/>
  <c r="K1368" i="6"/>
  <c r="I1369" i="6"/>
  <c r="J1369" i="6"/>
  <c r="K1369" i="6"/>
  <c r="I1370" i="6"/>
  <c r="J1370" i="6"/>
  <c r="K1370" i="6"/>
  <c r="I1371" i="6"/>
  <c r="J1371" i="6"/>
  <c r="K1371" i="6"/>
  <c r="I1372" i="6"/>
  <c r="J1372" i="6"/>
  <c r="K1372" i="6"/>
  <c r="I1373" i="6"/>
  <c r="J1373" i="6"/>
  <c r="K1373" i="6"/>
  <c r="I1374" i="6"/>
  <c r="J1374" i="6"/>
  <c r="K1374" i="6"/>
  <c r="I1375" i="6"/>
  <c r="J1375" i="6"/>
  <c r="K1375" i="6"/>
  <c r="I1376" i="6"/>
  <c r="J1376" i="6"/>
  <c r="K1376" i="6"/>
  <c r="I1377" i="6"/>
  <c r="J1377" i="6"/>
  <c r="K1377" i="6"/>
  <c r="I1378" i="6"/>
  <c r="J1378" i="6"/>
  <c r="K1378" i="6"/>
  <c r="I1379" i="6"/>
  <c r="J1379" i="6"/>
  <c r="K1379" i="6"/>
  <c r="I1380" i="6"/>
  <c r="J1380" i="6"/>
  <c r="K1380" i="6"/>
  <c r="I1381" i="6"/>
  <c r="J1381" i="6"/>
  <c r="K1381" i="6"/>
  <c r="I1382" i="6"/>
  <c r="J1382" i="6"/>
  <c r="K1382" i="6"/>
  <c r="I1383" i="6"/>
  <c r="J1383" i="6"/>
  <c r="K1383" i="6"/>
  <c r="I1384" i="6"/>
  <c r="J1384" i="6"/>
  <c r="K1384" i="6"/>
  <c r="I1385" i="6"/>
  <c r="J1385" i="6"/>
  <c r="K1385" i="6"/>
  <c r="I1386" i="6"/>
  <c r="J1386" i="6"/>
  <c r="K1386" i="6"/>
  <c r="I1387" i="6"/>
  <c r="J1387" i="6"/>
  <c r="K1387" i="6"/>
  <c r="I1388" i="6"/>
  <c r="J1388" i="6"/>
  <c r="K1388" i="6"/>
  <c r="I1389" i="6"/>
  <c r="J1389" i="6"/>
  <c r="K1389" i="6"/>
  <c r="I1390" i="6"/>
  <c r="J1390" i="6"/>
  <c r="K1390" i="6"/>
  <c r="I1391" i="6"/>
  <c r="J1391" i="6"/>
  <c r="K1391" i="6"/>
  <c r="I1392" i="6"/>
  <c r="J1392" i="6"/>
  <c r="K1392" i="6"/>
  <c r="I1393" i="6"/>
  <c r="J1393" i="6"/>
  <c r="K1393" i="6"/>
  <c r="I1394" i="6"/>
  <c r="J1394" i="6"/>
  <c r="K1394" i="6"/>
  <c r="I1395" i="6"/>
  <c r="J1395" i="6"/>
  <c r="K1395" i="6"/>
  <c r="I1396" i="6"/>
  <c r="J1396" i="6"/>
  <c r="K1396" i="6"/>
  <c r="I1397" i="6"/>
  <c r="J1397" i="6"/>
  <c r="K1397" i="6"/>
  <c r="I1398" i="6"/>
  <c r="J1398" i="6"/>
  <c r="K1398" i="6"/>
  <c r="I1399" i="6"/>
  <c r="J1399" i="6"/>
  <c r="K1399" i="6"/>
  <c r="I1400" i="6"/>
  <c r="J1400" i="6"/>
  <c r="K1400" i="6"/>
  <c r="I1401" i="6"/>
  <c r="J1401" i="6"/>
  <c r="K1401" i="6"/>
  <c r="I1402" i="6"/>
  <c r="J1402" i="6"/>
  <c r="K1402" i="6"/>
  <c r="I1403" i="6"/>
  <c r="J1403" i="6"/>
  <c r="K1403" i="6"/>
  <c r="I1404" i="6"/>
  <c r="J1404" i="6"/>
  <c r="K1404" i="6"/>
  <c r="I1405" i="6"/>
  <c r="J1405" i="6"/>
  <c r="K1405" i="6"/>
  <c r="I1406" i="6"/>
  <c r="J1406" i="6"/>
  <c r="K1406" i="6"/>
  <c r="I1407" i="6"/>
  <c r="J1407" i="6"/>
  <c r="K1407" i="6"/>
  <c r="I1408" i="6"/>
  <c r="J1408" i="6"/>
  <c r="K1408" i="6"/>
  <c r="I1409" i="6"/>
  <c r="J1409" i="6"/>
  <c r="K1409" i="6"/>
  <c r="I1410" i="6"/>
  <c r="J1410" i="6"/>
  <c r="K1410" i="6"/>
  <c r="I1411" i="6"/>
  <c r="J1411" i="6"/>
  <c r="K1411" i="6"/>
  <c r="I1412" i="6"/>
  <c r="J1412" i="6"/>
  <c r="K1412" i="6"/>
  <c r="I1413" i="6"/>
  <c r="J1413" i="6"/>
  <c r="K1413" i="6"/>
  <c r="I1414" i="6"/>
  <c r="J1414" i="6"/>
  <c r="K1414" i="6"/>
  <c r="I1415" i="6"/>
  <c r="J1415" i="6"/>
  <c r="K1415" i="6"/>
  <c r="I1416" i="6"/>
  <c r="J1416" i="6"/>
  <c r="K1416" i="6"/>
  <c r="I1417" i="6"/>
  <c r="J1417" i="6"/>
  <c r="K1417" i="6"/>
  <c r="I1418" i="6"/>
  <c r="J1418" i="6"/>
  <c r="K1418" i="6"/>
  <c r="I1419" i="6"/>
  <c r="J1419" i="6"/>
  <c r="K1419" i="6"/>
  <c r="I1420" i="6"/>
  <c r="J1420" i="6"/>
  <c r="K1420" i="6"/>
  <c r="I1421" i="6"/>
  <c r="J1421" i="6"/>
  <c r="K1421" i="6"/>
  <c r="I1422" i="6"/>
  <c r="J1422" i="6"/>
  <c r="K1422" i="6"/>
  <c r="I1423" i="6"/>
  <c r="J1423" i="6"/>
  <c r="K1423" i="6"/>
  <c r="I1424" i="6"/>
  <c r="J1424" i="6"/>
  <c r="K1424" i="6"/>
  <c r="I1425" i="6"/>
  <c r="J1425" i="6"/>
  <c r="K1425" i="6"/>
  <c r="I1426" i="6"/>
  <c r="J1426" i="6"/>
  <c r="K1426" i="6"/>
  <c r="I1427" i="6"/>
  <c r="J1427" i="6"/>
  <c r="K1427" i="6"/>
  <c r="I1428" i="6"/>
  <c r="J1428" i="6"/>
  <c r="K1428" i="6"/>
  <c r="I1429" i="6"/>
  <c r="J1429" i="6"/>
  <c r="K1429" i="6"/>
  <c r="I1430" i="6"/>
  <c r="J1430" i="6"/>
  <c r="K1430" i="6"/>
  <c r="I1431" i="6"/>
  <c r="J1431" i="6"/>
  <c r="K1431" i="6"/>
  <c r="I1432" i="6"/>
  <c r="J1432" i="6"/>
  <c r="K1432" i="6"/>
  <c r="I1433" i="6"/>
  <c r="J1433" i="6"/>
  <c r="K1433" i="6"/>
  <c r="I1434" i="6"/>
  <c r="J1434" i="6"/>
  <c r="K1434" i="6"/>
  <c r="I1435" i="6"/>
  <c r="J1435" i="6"/>
  <c r="K1435" i="6"/>
  <c r="I1436" i="6"/>
  <c r="J1436" i="6"/>
  <c r="K1436" i="6"/>
  <c r="I1437" i="6"/>
  <c r="J1437" i="6"/>
  <c r="K1437" i="6"/>
  <c r="I1438" i="6"/>
  <c r="J1438" i="6"/>
  <c r="K1438" i="6"/>
  <c r="I1439" i="6"/>
  <c r="J1439" i="6"/>
  <c r="K1439" i="6"/>
  <c r="I1440" i="6"/>
  <c r="J1440" i="6"/>
  <c r="K1440" i="6"/>
  <c r="I1441" i="6"/>
  <c r="J1441" i="6"/>
  <c r="K1441" i="6"/>
  <c r="I1442" i="6"/>
  <c r="J1442" i="6"/>
  <c r="K1442" i="6"/>
  <c r="I1443" i="6"/>
  <c r="J1443" i="6"/>
  <c r="K1443" i="6"/>
  <c r="I1444" i="6"/>
  <c r="J1444" i="6"/>
  <c r="K1444" i="6"/>
  <c r="I1445" i="6"/>
  <c r="J1445" i="6"/>
  <c r="K1445" i="6"/>
  <c r="I1446" i="6"/>
  <c r="J1446" i="6"/>
  <c r="K1446" i="6"/>
  <c r="I1447" i="6"/>
  <c r="J1447" i="6"/>
  <c r="K1447" i="6"/>
  <c r="I1448" i="6"/>
  <c r="J1448" i="6"/>
  <c r="K1448" i="6"/>
  <c r="I1449" i="6"/>
  <c r="J1449" i="6"/>
  <c r="K1449" i="6"/>
  <c r="I1450" i="6"/>
  <c r="J1450" i="6"/>
  <c r="K1450" i="6"/>
  <c r="I1451" i="6"/>
  <c r="J1451" i="6"/>
  <c r="K1451" i="6"/>
  <c r="I1452" i="6"/>
  <c r="J1452" i="6"/>
  <c r="K1452" i="6"/>
  <c r="I1453" i="6"/>
  <c r="J1453" i="6"/>
  <c r="K1453" i="6"/>
  <c r="I1454" i="6"/>
  <c r="J1454" i="6"/>
  <c r="K1454" i="6"/>
  <c r="I1455" i="6"/>
  <c r="J1455" i="6"/>
  <c r="K1455" i="6"/>
  <c r="I1456" i="6"/>
  <c r="J1456" i="6"/>
  <c r="K1456" i="6"/>
  <c r="I1457" i="6"/>
  <c r="J1457" i="6"/>
  <c r="K1457" i="6"/>
  <c r="I1458" i="6"/>
  <c r="J1458" i="6"/>
  <c r="K1458" i="6"/>
  <c r="I1459" i="6"/>
  <c r="J1459" i="6"/>
  <c r="K1459" i="6"/>
  <c r="I1460" i="6"/>
  <c r="J1460" i="6"/>
  <c r="K1460" i="6"/>
  <c r="I1461" i="6"/>
  <c r="J1461" i="6"/>
  <c r="K1461" i="6"/>
  <c r="I1462" i="6"/>
  <c r="J1462" i="6"/>
  <c r="K1462" i="6"/>
  <c r="I1463" i="6"/>
  <c r="J1463" i="6"/>
  <c r="K1463" i="6"/>
  <c r="I1464" i="6"/>
  <c r="J1464" i="6"/>
  <c r="K1464" i="6"/>
  <c r="I1465" i="6"/>
  <c r="J1465" i="6"/>
  <c r="K1465" i="6"/>
  <c r="I1466" i="6"/>
  <c r="J1466" i="6"/>
  <c r="K1466" i="6"/>
  <c r="I1467" i="6"/>
  <c r="J1467" i="6"/>
  <c r="K1467" i="6"/>
  <c r="I1468" i="6"/>
  <c r="J1468" i="6"/>
  <c r="K1468" i="6"/>
  <c r="I1469" i="6"/>
  <c r="J1469" i="6"/>
  <c r="K1469" i="6"/>
  <c r="I1470" i="6"/>
  <c r="J1470" i="6"/>
  <c r="K1470" i="6"/>
  <c r="I1471" i="6"/>
  <c r="J1471" i="6"/>
  <c r="K1471" i="6"/>
  <c r="I1472" i="6"/>
  <c r="J1472" i="6"/>
  <c r="K1472" i="6"/>
  <c r="I1473" i="6"/>
  <c r="J1473" i="6"/>
  <c r="K1473" i="6"/>
  <c r="I1474" i="6"/>
  <c r="J1474" i="6"/>
  <c r="K1474" i="6"/>
  <c r="I1475" i="6"/>
  <c r="J1475" i="6"/>
  <c r="K1475" i="6"/>
  <c r="I1476" i="6"/>
  <c r="J1476" i="6"/>
  <c r="K1476" i="6"/>
  <c r="I1477" i="6"/>
  <c r="J1477" i="6"/>
  <c r="K1477" i="6"/>
  <c r="I1478" i="6"/>
  <c r="J1478" i="6"/>
  <c r="K1478" i="6"/>
  <c r="I1479" i="6"/>
  <c r="J1479" i="6"/>
  <c r="K1479" i="6"/>
  <c r="I1480" i="6"/>
  <c r="J1480" i="6"/>
  <c r="K1480" i="6"/>
  <c r="I1481" i="6"/>
  <c r="J1481" i="6"/>
  <c r="K1481" i="6"/>
  <c r="I1482" i="6"/>
  <c r="J1482" i="6"/>
  <c r="K1482" i="6"/>
  <c r="I1483" i="6"/>
  <c r="J1483" i="6"/>
  <c r="K1483" i="6"/>
  <c r="I1484" i="6"/>
  <c r="J1484" i="6"/>
  <c r="K1484" i="6"/>
  <c r="I1485" i="6"/>
  <c r="J1485" i="6"/>
  <c r="K1485" i="6"/>
  <c r="I1486" i="6"/>
  <c r="J1486" i="6"/>
  <c r="K1486" i="6"/>
  <c r="I1487" i="6"/>
  <c r="J1487" i="6"/>
  <c r="K1487" i="6"/>
  <c r="I1488" i="6"/>
  <c r="J1488" i="6"/>
  <c r="K1488" i="6"/>
  <c r="I1489" i="6"/>
  <c r="J1489" i="6"/>
  <c r="K1489" i="6"/>
  <c r="I1490" i="6"/>
  <c r="J1490" i="6"/>
  <c r="K1490" i="6"/>
  <c r="I1491" i="6"/>
  <c r="J1491" i="6"/>
  <c r="K1491" i="6"/>
  <c r="I1492" i="6"/>
  <c r="J1492" i="6"/>
  <c r="K1492" i="6"/>
  <c r="I1493" i="6"/>
  <c r="J1493" i="6"/>
  <c r="K1493" i="6"/>
  <c r="I1494" i="6"/>
  <c r="J1494" i="6"/>
  <c r="K1494" i="6"/>
  <c r="I1495" i="6"/>
  <c r="J1495" i="6"/>
  <c r="K1495" i="6"/>
  <c r="I1496" i="6"/>
  <c r="J1496" i="6"/>
  <c r="K1496" i="6"/>
  <c r="I1497" i="6"/>
  <c r="J1497" i="6"/>
  <c r="K1497" i="6"/>
  <c r="I1498" i="6"/>
  <c r="J1498" i="6"/>
  <c r="K1498" i="6"/>
  <c r="I1499" i="6"/>
  <c r="J1499" i="6"/>
  <c r="K1499" i="6"/>
  <c r="I1500" i="6"/>
  <c r="J1500" i="6"/>
  <c r="K1500" i="6"/>
  <c r="I1501" i="6"/>
  <c r="J1501" i="6"/>
  <c r="K1501" i="6"/>
  <c r="I1502" i="6"/>
  <c r="J1502" i="6"/>
  <c r="K1502" i="6"/>
  <c r="I1503" i="6"/>
  <c r="J1503" i="6"/>
  <c r="K1503" i="6"/>
  <c r="I1504" i="6"/>
  <c r="J1504" i="6"/>
  <c r="K1504" i="6"/>
  <c r="I1505" i="6"/>
  <c r="J1505" i="6"/>
  <c r="K1505" i="6"/>
  <c r="I1506" i="6"/>
  <c r="J1506" i="6"/>
  <c r="K1506" i="6"/>
  <c r="I1507" i="6"/>
  <c r="J1507" i="6"/>
  <c r="K1507" i="6"/>
  <c r="I1508" i="6"/>
  <c r="J1508" i="6"/>
  <c r="K1508" i="6"/>
  <c r="I1509" i="6"/>
  <c r="J1509" i="6"/>
  <c r="K1509" i="6"/>
  <c r="I1510" i="6"/>
  <c r="J1510" i="6"/>
  <c r="K1510" i="6"/>
  <c r="I1511" i="6"/>
  <c r="J1511" i="6"/>
  <c r="K1511" i="6"/>
  <c r="I1512" i="6"/>
  <c r="J1512" i="6"/>
  <c r="K1512" i="6"/>
  <c r="I1513" i="6"/>
  <c r="J1513" i="6"/>
  <c r="K1513" i="6"/>
  <c r="I1514" i="6"/>
  <c r="J1514" i="6"/>
  <c r="K1514" i="6"/>
  <c r="I1515" i="6"/>
  <c r="J1515" i="6"/>
  <c r="K1515" i="6"/>
  <c r="I1516" i="6"/>
  <c r="J1516" i="6"/>
  <c r="K1516" i="6"/>
  <c r="I1517" i="6"/>
  <c r="J1517" i="6"/>
  <c r="K1517" i="6"/>
  <c r="I1518" i="6"/>
  <c r="J1518" i="6"/>
  <c r="K1518" i="6"/>
  <c r="I1519" i="6"/>
  <c r="J1519" i="6"/>
  <c r="K1519" i="6"/>
  <c r="I1520" i="6"/>
  <c r="J1520" i="6"/>
  <c r="K1520" i="6"/>
  <c r="I1521" i="6"/>
  <c r="J1521" i="6"/>
  <c r="K1521" i="6"/>
  <c r="I1522" i="6"/>
  <c r="J1522" i="6"/>
  <c r="K1522" i="6"/>
  <c r="I1523" i="6"/>
  <c r="J1523" i="6"/>
  <c r="K1523" i="6"/>
  <c r="I1524" i="6"/>
  <c r="J1524" i="6"/>
  <c r="K1524" i="6"/>
  <c r="I1525" i="6"/>
  <c r="J1525" i="6"/>
  <c r="K1525" i="6"/>
  <c r="I1526" i="6"/>
  <c r="J1526" i="6"/>
  <c r="K1526" i="6"/>
  <c r="I1527" i="6"/>
  <c r="J1527" i="6"/>
  <c r="K1527" i="6"/>
  <c r="I1528" i="6"/>
  <c r="J1528" i="6"/>
  <c r="K1528" i="6"/>
  <c r="I1529" i="6"/>
  <c r="J1529" i="6"/>
  <c r="K1529" i="6"/>
  <c r="I1530" i="6"/>
  <c r="J1530" i="6"/>
  <c r="K1530" i="6"/>
  <c r="I1531" i="6"/>
  <c r="J1531" i="6"/>
  <c r="K1531" i="6"/>
  <c r="I1532" i="6"/>
  <c r="J1532" i="6"/>
  <c r="K1532" i="6"/>
  <c r="I1533" i="6"/>
  <c r="J1533" i="6"/>
  <c r="K1533" i="6"/>
  <c r="I1534" i="6"/>
  <c r="J1534" i="6"/>
  <c r="K1534" i="6"/>
  <c r="I1535" i="6"/>
  <c r="J1535" i="6"/>
  <c r="K1535" i="6"/>
  <c r="I1536" i="6"/>
  <c r="J1536" i="6"/>
  <c r="K1536" i="6"/>
  <c r="I1537" i="6"/>
  <c r="J1537" i="6"/>
  <c r="K1537" i="6"/>
  <c r="I1538" i="6"/>
  <c r="J1538" i="6"/>
  <c r="K1538" i="6"/>
  <c r="I1539" i="6"/>
  <c r="J1539" i="6"/>
  <c r="K1539" i="6"/>
  <c r="I1540" i="6"/>
  <c r="J1540" i="6"/>
  <c r="K1540" i="6"/>
  <c r="I1541" i="6"/>
  <c r="J1541" i="6"/>
  <c r="K1541" i="6"/>
  <c r="I1542" i="6"/>
  <c r="J1542" i="6"/>
  <c r="K1542" i="6"/>
  <c r="I1543" i="6"/>
  <c r="J1543" i="6"/>
  <c r="K1543" i="6"/>
  <c r="I1544" i="6"/>
  <c r="J1544" i="6"/>
  <c r="K1544" i="6"/>
  <c r="I1545" i="6"/>
  <c r="J1545" i="6"/>
  <c r="K1545" i="6"/>
  <c r="I1546" i="6"/>
  <c r="J1546" i="6"/>
  <c r="K1546" i="6"/>
  <c r="I1547" i="6"/>
  <c r="J1547" i="6"/>
  <c r="K1547" i="6"/>
  <c r="I1548" i="6"/>
  <c r="J1548" i="6"/>
  <c r="K1548" i="6"/>
  <c r="I1549" i="6"/>
  <c r="J1549" i="6"/>
  <c r="K1549" i="6"/>
  <c r="I1550" i="6"/>
  <c r="J1550" i="6"/>
  <c r="K1550" i="6"/>
  <c r="I1551" i="6"/>
  <c r="J1551" i="6"/>
  <c r="K1551" i="6"/>
  <c r="I1552" i="6"/>
  <c r="J1552" i="6"/>
  <c r="K1552" i="6"/>
  <c r="I1553" i="6"/>
  <c r="J1553" i="6"/>
  <c r="K1553" i="6"/>
  <c r="I1554" i="6"/>
  <c r="J1554" i="6"/>
  <c r="K1554" i="6"/>
  <c r="I1555" i="6"/>
  <c r="J1555" i="6"/>
  <c r="K1555" i="6"/>
  <c r="I1556" i="6"/>
  <c r="J1556" i="6"/>
  <c r="K1556" i="6"/>
  <c r="I1557" i="6"/>
  <c r="J1557" i="6"/>
  <c r="K1557" i="6"/>
  <c r="I1558" i="6"/>
  <c r="J1558" i="6"/>
  <c r="K1558" i="6"/>
  <c r="I1559" i="6"/>
  <c r="J1559" i="6"/>
  <c r="K1559" i="6"/>
  <c r="I1560" i="6"/>
  <c r="J1560" i="6"/>
  <c r="K1560" i="6"/>
  <c r="I1561" i="6"/>
  <c r="J1561" i="6"/>
  <c r="K1561" i="6"/>
  <c r="I1562" i="6"/>
  <c r="J1562" i="6"/>
  <c r="K1562" i="6"/>
  <c r="I1563" i="6"/>
  <c r="J1563" i="6"/>
  <c r="K1563" i="6"/>
  <c r="I1564" i="6"/>
  <c r="J1564" i="6"/>
  <c r="K1564" i="6"/>
  <c r="I1565" i="6"/>
  <c r="J1565" i="6"/>
  <c r="K1565" i="6"/>
  <c r="I1566" i="6"/>
  <c r="J1566" i="6"/>
  <c r="K1566" i="6"/>
  <c r="I1567" i="6"/>
  <c r="J1567" i="6"/>
  <c r="K1567" i="6"/>
  <c r="I1568" i="6"/>
  <c r="J1568" i="6"/>
  <c r="K1568" i="6"/>
  <c r="I1569" i="6"/>
  <c r="J1569" i="6"/>
  <c r="K1569" i="6"/>
  <c r="I1570" i="6"/>
  <c r="J1570" i="6"/>
  <c r="K1570" i="6"/>
  <c r="I1571" i="6"/>
  <c r="J1571" i="6"/>
  <c r="K1571" i="6"/>
  <c r="I1572" i="6"/>
  <c r="J1572" i="6"/>
  <c r="K1572" i="6"/>
  <c r="I1573" i="6"/>
  <c r="J1573" i="6"/>
  <c r="K1573" i="6"/>
  <c r="I1574" i="6"/>
  <c r="J1574" i="6"/>
  <c r="K1574" i="6"/>
  <c r="I1575" i="6"/>
  <c r="J1575" i="6"/>
  <c r="K1575" i="6"/>
  <c r="I1576" i="6"/>
  <c r="J1576" i="6"/>
  <c r="K1576" i="6"/>
  <c r="I1577" i="6"/>
  <c r="J1577" i="6"/>
  <c r="K1577" i="6"/>
  <c r="I1578" i="6"/>
  <c r="J1578" i="6"/>
  <c r="K1578" i="6"/>
  <c r="I1579" i="6"/>
  <c r="J1579" i="6"/>
  <c r="K1579" i="6"/>
  <c r="I1580" i="6"/>
  <c r="J1580" i="6"/>
  <c r="K1580" i="6"/>
  <c r="I1581" i="6"/>
  <c r="J1581" i="6"/>
  <c r="K1581" i="6"/>
  <c r="I1582" i="6"/>
  <c r="J1582" i="6"/>
  <c r="K1582" i="6"/>
  <c r="I1583" i="6"/>
  <c r="J1583" i="6"/>
  <c r="K1583" i="6"/>
  <c r="I1584" i="6"/>
  <c r="J1584" i="6"/>
  <c r="K1584" i="6"/>
  <c r="I1585" i="6"/>
  <c r="J1585" i="6"/>
  <c r="K1585" i="6"/>
  <c r="I1586" i="6"/>
  <c r="J1586" i="6"/>
  <c r="K1586" i="6"/>
  <c r="I1587" i="6"/>
  <c r="J1587" i="6"/>
  <c r="K1587" i="6"/>
  <c r="I1588" i="6"/>
  <c r="J1588" i="6"/>
  <c r="K1588" i="6"/>
  <c r="I1589" i="6"/>
  <c r="J1589" i="6"/>
  <c r="K1589" i="6"/>
  <c r="I1590" i="6"/>
  <c r="J1590" i="6"/>
  <c r="K1590" i="6"/>
  <c r="I1591" i="6"/>
  <c r="J1591" i="6"/>
  <c r="K1591" i="6"/>
  <c r="I1592" i="6"/>
  <c r="J1592" i="6"/>
  <c r="K1592" i="6"/>
  <c r="I1593" i="6"/>
  <c r="J1593" i="6"/>
  <c r="K1593" i="6"/>
  <c r="I1594" i="6"/>
  <c r="J1594" i="6"/>
  <c r="K1594" i="6"/>
  <c r="I1595" i="6"/>
  <c r="J1595" i="6"/>
  <c r="K1595" i="6"/>
  <c r="I1596" i="6"/>
  <c r="J1596" i="6"/>
  <c r="K1596" i="6"/>
  <c r="I1597" i="6"/>
  <c r="J1597" i="6"/>
  <c r="K1597" i="6"/>
  <c r="I1598" i="6"/>
  <c r="J1598" i="6"/>
  <c r="K1598" i="6"/>
  <c r="I1599" i="6"/>
  <c r="J1599" i="6"/>
  <c r="K1599" i="6"/>
  <c r="I1600" i="6"/>
  <c r="J1600" i="6"/>
  <c r="K1600" i="6"/>
  <c r="I1601" i="6"/>
  <c r="J1601" i="6"/>
  <c r="K1601" i="6"/>
  <c r="I1602" i="6"/>
  <c r="J1602" i="6"/>
  <c r="K1602" i="6"/>
  <c r="I1603" i="6"/>
  <c r="J1603" i="6"/>
  <c r="K1603" i="6"/>
  <c r="I1604" i="6"/>
  <c r="J1604" i="6"/>
  <c r="K1604" i="6"/>
  <c r="I1605" i="6"/>
  <c r="J1605" i="6"/>
  <c r="K1605" i="6"/>
  <c r="I1606" i="6"/>
  <c r="J1606" i="6"/>
  <c r="K1606" i="6"/>
  <c r="I1607" i="6"/>
  <c r="J1607" i="6"/>
  <c r="K1607" i="6"/>
  <c r="I1608" i="6"/>
  <c r="J1608" i="6"/>
  <c r="K1608" i="6"/>
  <c r="I1609" i="6"/>
  <c r="J1609" i="6"/>
  <c r="K1609" i="6"/>
  <c r="I1610" i="6"/>
  <c r="J1610" i="6"/>
  <c r="K1610" i="6"/>
  <c r="I1611" i="6"/>
  <c r="J1611" i="6"/>
  <c r="K1611" i="6"/>
  <c r="I1612" i="6"/>
  <c r="J1612" i="6"/>
  <c r="K1612" i="6"/>
  <c r="I1613" i="6"/>
  <c r="J1613" i="6"/>
  <c r="K1613" i="6"/>
  <c r="I1614" i="6"/>
  <c r="J1614" i="6"/>
  <c r="K1614" i="6"/>
  <c r="I1615" i="6"/>
  <c r="J1615" i="6"/>
  <c r="K1615" i="6"/>
  <c r="I1616" i="6"/>
  <c r="J1616" i="6"/>
  <c r="K1616" i="6"/>
  <c r="I1617" i="6"/>
  <c r="J1617" i="6"/>
  <c r="K1617" i="6"/>
  <c r="I1618" i="6"/>
  <c r="J1618" i="6"/>
  <c r="K1618" i="6"/>
  <c r="I1619" i="6"/>
  <c r="J1619" i="6"/>
  <c r="K1619" i="6"/>
  <c r="I1620" i="6"/>
  <c r="J1620" i="6"/>
  <c r="K1620" i="6"/>
  <c r="I1621" i="6"/>
  <c r="J1621" i="6"/>
  <c r="K1621" i="6"/>
  <c r="I1622" i="6"/>
  <c r="J1622" i="6"/>
  <c r="K1622" i="6"/>
  <c r="I1623" i="6"/>
  <c r="J1623" i="6"/>
  <c r="K1623" i="6"/>
  <c r="I1624" i="6"/>
  <c r="J1624" i="6"/>
  <c r="K1624" i="6"/>
  <c r="I1625" i="6"/>
  <c r="J1625" i="6"/>
  <c r="K1625" i="6"/>
  <c r="I1626" i="6"/>
  <c r="J1626" i="6"/>
  <c r="K1626" i="6"/>
  <c r="I1627" i="6"/>
  <c r="J1627" i="6"/>
  <c r="K1627" i="6"/>
  <c r="I1628" i="6"/>
  <c r="J1628" i="6"/>
  <c r="K1628" i="6"/>
  <c r="I1629" i="6"/>
  <c r="J1629" i="6"/>
  <c r="K1629" i="6"/>
  <c r="I1630" i="6"/>
  <c r="J1630" i="6"/>
  <c r="K1630" i="6"/>
  <c r="I1631" i="6"/>
  <c r="J1631" i="6"/>
  <c r="K1631" i="6"/>
  <c r="I1632" i="6"/>
  <c r="J1632" i="6"/>
  <c r="K1632" i="6"/>
  <c r="I1633" i="6"/>
  <c r="J1633" i="6"/>
  <c r="K1633" i="6"/>
  <c r="I1634" i="6"/>
  <c r="J1634" i="6"/>
  <c r="K1634" i="6"/>
  <c r="I1635" i="6"/>
  <c r="J1635" i="6"/>
  <c r="K1635" i="6"/>
  <c r="I1636" i="6"/>
  <c r="J1636" i="6"/>
  <c r="K1636" i="6"/>
  <c r="I1637" i="6"/>
  <c r="J1637" i="6"/>
  <c r="K1637" i="6"/>
  <c r="I1638" i="6"/>
  <c r="J1638" i="6"/>
  <c r="K1638" i="6"/>
  <c r="I1639" i="6"/>
  <c r="J1639" i="6"/>
  <c r="K1639" i="6"/>
  <c r="I1640" i="6"/>
  <c r="J1640" i="6"/>
  <c r="K1640" i="6"/>
  <c r="I1641" i="6"/>
  <c r="J1641" i="6"/>
  <c r="K1641" i="6"/>
  <c r="I1642" i="6"/>
  <c r="J1642" i="6"/>
  <c r="K1642" i="6"/>
  <c r="I1643" i="6"/>
  <c r="J1643" i="6"/>
  <c r="K1643" i="6"/>
  <c r="I1644" i="6"/>
  <c r="J1644" i="6"/>
  <c r="K1644" i="6"/>
  <c r="I1645" i="6"/>
  <c r="J1645" i="6"/>
  <c r="K1645" i="6"/>
  <c r="I1646" i="6"/>
  <c r="J1646" i="6"/>
  <c r="K1646" i="6"/>
  <c r="I1647" i="6"/>
  <c r="J1647" i="6"/>
  <c r="K1647" i="6"/>
  <c r="I1648" i="6"/>
  <c r="J1648" i="6"/>
  <c r="K1648" i="6"/>
  <c r="I1649" i="6"/>
  <c r="J1649" i="6"/>
  <c r="K1649" i="6"/>
  <c r="I1650" i="6"/>
  <c r="J1650" i="6"/>
  <c r="K1650" i="6"/>
  <c r="I1651" i="6"/>
  <c r="J1651" i="6"/>
  <c r="K1651" i="6"/>
  <c r="I1652" i="6"/>
  <c r="J1652" i="6"/>
  <c r="K1652" i="6"/>
  <c r="I1653" i="6"/>
  <c r="J1653" i="6"/>
  <c r="K1653" i="6"/>
  <c r="I1654" i="6"/>
  <c r="J1654" i="6"/>
  <c r="K1654" i="6"/>
  <c r="I1655" i="6"/>
  <c r="J1655" i="6"/>
  <c r="K1655" i="6"/>
  <c r="I1656" i="6"/>
  <c r="J1656" i="6"/>
  <c r="K1656" i="6"/>
  <c r="I1657" i="6"/>
  <c r="J1657" i="6"/>
  <c r="K1657" i="6"/>
  <c r="I1658" i="6"/>
  <c r="J1658" i="6"/>
  <c r="K1658" i="6"/>
  <c r="I1659" i="6"/>
  <c r="J1659" i="6"/>
  <c r="K1659" i="6"/>
  <c r="I1660" i="6"/>
  <c r="J1660" i="6"/>
  <c r="K1660" i="6"/>
  <c r="I1661" i="6"/>
  <c r="J1661" i="6"/>
  <c r="K1661" i="6"/>
  <c r="I1662" i="6"/>
  <c r="J1662" i="6"/>
  <c r="K1662" i="6"/>
  <c r="I1663" i="6"/>
  <c r="J1663" i="6"/>
  <c r="K1663" i="6"/>
  <c r="I1664" i="6"/>
  <c r="J1664" i="6"/>
  <c r="K1664" i="6"/>
  <c r="I1665" i="6"/>
  <c r="J1665" i="6"/>
  <c r="K1665" i="6"/>
  <c r="I1666" i="6"/>
  <c r="J1666" i="6"/>
  <c r="K1666" i="6"/>
  <c r="I1667" i="6"/>
  <c r="J1667" i="6"/>
  <c r="K1667" i="6"/>
  <c r="I1668" i="6"/>
  <c r="J1668" i="6"/>
  <c r="K1668" i="6"/>
  <c r="I1669" i="6"/>
  <c r="J1669" i="6"/>
  <c r="K1669" i="6"/>
  <c r="I1670" i="6"/>
  <c r="J1670" i="6"/>
  <c r="K1670" i="6"/>
  <c r="I1671" i="6"/>
  <c r="J1671" i="6"/>
  <c r="K1671" i="6"/>
  <c r="I1672" i="6"/>
  <c r="J1672" i="6"/>
  <c r="K1672" i="6"/>
  <c r="I1673" i="6"/>
  <c r="J1673" i="6"/>
  <c r="K1673" i="6"/>
  <c r="I1674" i="6"/>
  <c r="J1674" i="6"/>
  <c r="K1674" i="6"/>
  <c r="I1675" i="6"/>
  <c r="J1675" i="6"/>
  <c r="K1675" i="6"/>
  <c r="I1676" i="6"/>
  <c r="J1676" i="6"/>
  <c r="K1676" i="6"/>
  <c r="I1677" i="6"/>
  <c r="J1677" i="6"/>
  <c r="K1677" i="6"/>
  <c r="I1678" i="6"/>
  <c r="J1678" i="6"/>
  <c r="K1678" i="6"/>
  <c r="I1679" i="6"/>
  <c r="J1679" i="6"/>
  <c r="K1679" i="6"/>
  <c r="I1680" i="6"/>
  <c r="J1680" i="6"/>
  <c r="K1680" i="6"/>
  <c r="I1681" i="6"/>
  <c r="J1681" i="6"/>
  <c r="K1681" i="6"/>
  <c r="I1682" i="6"/>
  <c r="J1682" i="6"/>
  <c r="K1682" i="6"/>
  <c r="I1683" i="6"/>
  <c r="J1683" i="6"/>
  <c r="K1683" i="6"/>
  <c r="I1684" i="6"/>
  <c r="J1684" i="6"/>
  <c r="K1684" i="6"/>
  <c r="I1685" i="6"/>
  <c r="J1685" i="6"/>
  <c r="K1685" i="6"/>
  <c r="I1686" i="6"/>
  <c r="J1686" i="6"/>
  <c r="K1686" i="6"/>
  <c r="I1687" i="6"/>
  <c r="J1687" i="6"/>
  <c r="K1687" i="6"/>
  <c r="I1688" i="6"/>
  <c r="J1688" i="6"/>
  <c r="K1688" i="6"/>
  <c r="I1689" i="6"/>
  <c r="J1689" i="6"/>
  <c r="K1689" i="6"/>
  <c r="I1690" i="6"/>
  <c r="J1690" i="6"/>
  <c r="K1690" i="6"/>
  <c r="I1691" i="6"/>
  <c r="J1691" i="6"/>
  <c r="K1691" i="6"/>
  <c r="I1692" i="6"/>
  <c r="J1692" i="6"/>
  <c r="K1692" i="6"/>
  <c r="I1693" i="6"/>
  <c r="J1693" i="6"/>
  <c r="K1693" i="6"/>
  <c r="I1694" i="6"/>
  <c r="J1694" i="6"/>
  <c r="K1694" i="6"/>
  <c r="I1695" i="6"/>
  <c r="J1695" i="6"/>
  <c r="K1695" i="6"/>
  <c r="I1696" i="6"/>
  <c r="J1696" i="6"/>
  <c r="K1696" i="6"/>
  <c r="I1697" i="6"/>
  <c r="J1697" i="6"/>
  <c r="K1697" i="6"/>
  <c r="I1698" i="6"/>
  <c r="J1698" i="6"/>
  <c r="K1698" i="6"/>
  <c r="I1699" i="6"/>
  <c r="J1699" i="6"/>
  <c r="K1699" i="6"/>
  <c r="I1700" i="6"/>
  <c r="J1700" i="6"/>
  <c r="K1700" i="6"/>
  <c r="I1701" i="6"/>
  <c r="J1701" i="6"/>
  <c r="K1701" i="6"/>
  <c r="I1702" i="6"/>
  <c r="J1702" i="6"/>
  <c r="K1702" i="6"/>
  <c r="I1703" i="6"/>
  <c r="J1703" i="6"/>
  <c r="K1703" i="6"/>
  <c r="I1704" i="6"/>
  <c r="J1704" i="6"/>
  <c r="K1704" i="6"/>
  <c r="I1705" i="6"/>
  <c r="J1705" i="6"/>
  <c r="K1705" i="6"/>
  <c r="I1706" i="6"/>
  <c r="J1706" i="6"/>
  <c r="K1706" i="6"/>
  <c r="I1707" i="6"/>
  <c r="J1707" i="6"/>
  <c r="K1707" i="6"/>
  <c r="I1708" i="6"/>
  <c r="J1708" i="6"/>
  <c r="K1708" i="6"/>
  <c r="I1709" i="6"/>
  <c r="J1709" i="6"/>
  <c r="K1709" i="6"/>
  <c r="I1710" i="6"/>
  <c r="J1710" i="6"/>
  <c r="K1710" i="6"/>
  <c r="I1711" i="6"/>
  <c r="J1711" i="6"/>
  <c r="K1711" i="6"/>
  <c r="I1712" i="6"/>
  <c r="J1712" i="6"/>
  <c r="K1712" i="6"/>
  <c r="I1713" i="6"/>
  <c r="J1713" i="6"/>
  <c r="K1713" i="6"/>
  <c r="I1714" i="6"/>
  <c r="J1714" i="6"/>
  <c r="K1714" i="6"/>
  <c r="I1715" i="6"/>
  <c r="J1715" i="6"/>
  <c r="K1715" i="6"/>
  <c r="I1716" i="6"/>
  <c r="J1716" i="6"/>
  <c r="K1716" i="6"/>
  <c r="I1717" i="6"/>
  <c r="J1717" i="6"/>
  <c r="K1717" i="6"/>
  <c r="I1718" i="6"/>
  <c r="J1718" i="6"/>
  <c r="K1718" i="6"/>
  <c r="I1719" i="6"/>
  <c r="J1719" i="6"/>
  <c r="K1719" i="6"/>
  <c r="I1720" i="6"/>
  <c r="J1720" i="6"/>
  <c r="K1720" i="6"/>
  <c r="I1721" i="6"/>
  <c r="J1721" i="6"/>
  <c r="K1721" i="6"/>
  <c r="I1722" i="6"/>
  <c r="J1722" i="6"/>
  <c r="K1722" i="6"/>
  <c r="I1723" i="6"/>
  <c r="J1723" i="6"/>
  <c r="K1723" i="6"/>
  <c r="I1724" i="6"/>
  <c r="J1724" i="6"/>
  <c r="K1724" i="6"/>
  <c r="I1725" i="6"/>
  <c r="J1725" i="6"/>
  <c r="K1725" i="6"/>
  <c r="I1726" i="6"/>
  <c r="J1726" i="6"/>
  <c r="K1726" i="6"/>
  <c r="I1727" i="6"/>
  <c r="J1727" i="6"/>
  <c r="K1727" i="6"/>
  <c r="I1728" i="6"/>
  <c r="J1728" i="6"/>
  <c r="K1728" i="6"/>
  <c r="I1729" i="6"/>
  <c r="J1729" i="6"/>
  <c r="K1729" i="6"/>
  <c r="I1730" i="6"/>
  <c r="J1730" i="6"/>
  <c r="K1730" i="6"/>
  <c r="I1731" i="6"/>
  <c r="J1731" i="6"/>
  <c r="K1731" i="6"/>
  <c r="I1732" i="6"/>
  <c r="J1732" i="6"/>
  <c r="K1732" i="6"/>
  <c r="I1733" i="6"/>
  <c r="J1733" i="6"/>
  <c r="K1733" i="6"/>
  <c r="I1734" i="6"/>
  <c r="J1734" i="6"/>
  <c r="K1734" i="6"/>
  <c r="I1735" i="6"/>
  <c r="J1735" i="6"/>
  <c r="K1735" i="6"/>
  <c r="I1736" i="6"/>
  <c r="J1736" i="6"/>
  <c r="K1736" i="6"/>
  <c r="I1737" i="6"/>
  <c r="J1737" i="6"/>
  <c r="K1737" i="6"/>
  <c r="I1738" i="6"/>
  <c r="J1738" i="6"/>
  <c r="K1738" i="6"/>
  <c r="I1739" i="6"/>
  <c r="J1739" i="6"/>
  <c r="K1739" i="6"/>
  <c r="I1740" i="6"/>
  <c r="J1740" i="6"/>
  <c r="K1740" i="6"/>
  <c r="I1741" i="6"/>
  <c r="J1741" i="6"/>
  <c r="K1741" i="6"/>
  <c r="I1742" i="6"/>
  <c r="J1742" i="6"/>
  <c r="K1742" i="6"/>
  <c r="I1743" i="6"/>
  <c r="J1743" i="6"/>
  <c r="K1743" i="6"/>
  <c r="I1744" i="6"/>
  <c r="J1744" i="6"/>
  <c r="K1744" i="6"/>
  <c r="I1745" i="6"/>
  <c r="J1745" i="6"/>
  <c r="K1745" i="6"/>
  <c r="I1746" i="6"/>
  <c r="J1746" i="6"/>
  <c r="K1746" i="6"/>
  <c r="I1747" i="6"/>
  <c r="J1747" i="6"/>
  <c r="K1747" i="6"/>
  <c r="I1748" i="6"/>
  <c r="J1748" i="6"/>
  <c r="K1748" i="6"/>
  <c r="I1749" i="6"/>
  <c r="J1749" i="6"/>
  <c r="K1749" i="6"/>
  <c r="I1750" i="6"/>
  <c r="J1750" i="6"/>
  <c r="K1750" i="6"/>
  <c r="I1751" i="6"/>
  <c r="J1751" i="6"/>
  <c r="K1751" i="6"/>
  <c r="I1752" i="6"/>
  <c r="J1752" i="6"/>
  <c r="K1752" i="6"/>
  <c r="I1753" i="6"/>
  <c r="J1753" i="6"/>
  <c r="K1753" i="6"/>
  <c r="I1754" i="6"/>
  <c r="J1754" i="6"/>
  <c r="K1754" i="6"/>
  <c r="I1755" i="6"/>
  <c r="J1755" i="6"/>
  <c r="K1755" i="6"/>
  <c r="I1756" i="6"/>
  <c r="J1756" i="6"/>
  <c r="K1756" i="6"/>
  <c r="I1757" i="6"/>
  <c r="J1757" i="6"/>
  <c r="K1757" i="6"/>
  <c r="I1758" i="6"/>
  <c r="J1758" i="6"/>
  <c r="K1758" i="6"/>
  <c r="I1759" i="6"/>
  <c r="J1759" i="6"/>
  <c r="K1759" i="6"/>
  <c r="I1760" i="6"/>
  <c r="J1760" i="6"/>
  <c r="K1760" i="6"/>
  <c r="I1761" i="6"/>
  <c r="J1761" i="6"/>
  <c r="K1761" i="6"/>
  <c r="I1762" i="6"/>
  <c r="J1762" i="6"/>
  <c r="K1762" i="6"/>
  <c r="I1763" i="6"/>
  <c r="J1763" i="6"/>
  <c r="K1763" i="6"/>
  <c r="I1764" i="6"/>
  <c r="J1764" i="6"/>
  <c r="K1764" i="6"/>
  <c r="I1765" i="6"/>
  <c r="J1765" i="6"/>
  <c r="K1765" i="6"/>
  <c r="I1766" i="6"/>
  <c r="J1766" i="6"/>
  <c r="K1766" i="6"/>
  <c r="I1767" i="6"/>
  <c r="J1767" i="6"/>
  <c r="K1767" i="6"/>
  <c r="I1768" i="6"/>
  <c r="J1768" i="6"/>
  <c r="K1768" i="6"/>
  <c r="I1769" i="6"/>
  <c r="J1769" i="6"/>
  <c r="K1769" i="6"/>
  <c r="I1770" i="6"/>
  <c r="J1770" i="6"/>
  <c r="K1770" i="6"/>
  <c r="I1771" i="6"/>
  <c r="J1771" i="6"/>
  <c r="K1771" i="6"/>
  <c r="I1772" i="6"/>
  <c r="J1772" i="6"/>
  <c r="K1772" i="6"/>
  <c r="I1773" i="6"/>
  <c r="J1773" i="6"/>
  <c r="K1773" i="6"/>
  <c r="I1774" i="6"/>
  <c r="J1774" i="6"/>
  <c r="K1774" i="6"/>
  <c r="I1775" i="6"/>
  <c r="J1775" i="6"/>
  <c r="K1775" i="6"/>
  <c r="I1776" i="6"/>
  <c r="J1776" i="6"/>
  <c r="K1776" i="6"/>
  <c r="I1777" i="6"/>
  <c r="J1777" i="6"/>
  <c r="K1777" i="6"/>
  <c r="I1778" i="6"/>
  <c r="J1778" i="6"/>
  <c r="K1778" i="6"/>
  <c r="I1779" i="6"/>
  <c r="J1779" i="6"/>
  <c r="K1779" i="6"/>
  <c r="I1780" i="6"/>
  <c r="J1780" i="6"/>
  <c r="K1780" i="6"/>
  <c r="I1781" i="6"/>
  <c r="J1781" i="6"/>
  <c r="K1781" i="6"/>
  <c r="I1782" i="6"/>
  <c r="J1782" i="6"/>
  <c r="K1782" i="6"/>
  <c r="I1783" i="6"/>
  <c r="J1783" i="6"/>
  <c r="K1783" i="6"/>
  <c r="I1784" i="6"/>
  <c r="J1784" i="6"/>
  <c r="K1784" i="6"/>
  <c r="I1785" i="6"/>
  <c r="J1785" i="6"/>
  <c r="K1785" i="6"/>
  <c r="I1786" i="6"/>
  <c r="J1786" i="6"/>
  <c r="K1786" i="6"/>
  <c r="I1787" i="6"/>
  <c r="J1787" i="6"/>
  <c r="K1787" i="6"/>
  <c r="I1788" i="6"/>
  <c r="J1788" i="6"/>
  <c r="K1788" i="6"/>
  <c r="I1789" i="6"/>
  <c r="J1789" i="6"/>
  <c r="K1789" i="6"/>
  <c r="I1790" i="6"/>
  <c r="J1790" i="6"/>
  <c r="K1790" i="6"/>
  <c r="I1791" i="6"/>
  <c r="J1791" i="6"/>
  <c r="K1791" i="6"/>
  <c r="I1792" i="6"/>
  <c r="J1792" i="6"/>
  <c r="K1792" i="6"/>
  <c r="I1793" i="6"/>
  <c r="J1793" i="6"/>
  <c r="K1793" i="6"/>
  <c r="I1794" i="6"/>
  <c r="J1794" i="6"/>
  <c r="K1794" i="6"/>
  <c r="I1795" i="6"/>
  <c r="J1795" i="6"/>
  <c r="K1795" i="6"/>
  <c r="I1796" i="6"/>
  <c r="J1796" i="6"/>
  <c r="K1796" i="6"/>
  <c r="I1797" i="6"/>
  <c r="J1797" i="6"/>
  <c r="K1797" i="6"/>
  <c r="I1798" i="6"/>
  <c r="J1798" i="6"/>
  <c r="K1798" i="6"/>
  <c r="I1799" i="6"/>
  <c r="J1799" i="6"/>
  <c r="K1799" i="6"/>
  <c r="I1800" i="6"/>
  <c r="J1800" i="6"/>
  <c r="K1800" i="6"/>
  <c r="I1801" i="6"/>
  <c r="J1801" i="6"/>
  <c r="K1801" i="6"/>
  <c r="I1802" i="6"/>
  <c r="J1802" i="6"/>
  <c r="K1802" i="6"/>
  <c r="I1803" i="6"/>
  <c r="J1803" i="6"/>
  <c r="K1803" i="6"/>
  <c r="I1804" i="6"/>
  <c r="J1804" i="6"/>
  <c r="K1804" i="6"/>
  <c r="I1805" i="6"/>
  <c r="J1805" i="6"/>
  <c r="K1805" i="6"/>
  <c r="I1806" i="6"/>
  <c r="J1806" i="6"/>
  <c r="K1806" i="6"/>
  <c r="I1807" i="6"/>
  <c r="J1807" i="6"/>
  <c r="K1807" i="6"/>
  <c r="I1808" i="6"/>
  <c r="J1808" i="6"/>
  <c r="K1808" i="6"/>
  <c r="I1809" i="6"/>
  <c r="J1809" i="6"/>
  <c r="K1809" i="6"/>
  <c r="I1810" i="6"/>
  <c r="J1810" i="6"/>
  <c r="K1810" i="6"/>
  <c r="I1811" i="6"/>
  <c r="J1811" i="6"/>
  <c r="K1811" i="6"/>
  <c r="I1812" i="6"/>
  <c r="J1812" i="6"/>
  <c r="K1812" i="6"/>
  <c r="I1813" i="6"/>
  <c r="J1813" i="6"/>
  <c r="K1813" i="6"/>
  <c r="I1814" i="6"/>
  <c r="J1814" i="6"/>
  <c r="K1814" i="6"/>
  <c r="I1815" i="6"/>
  <c r="J1815" i="6"/>
  <c r="K1815" i="6"/>
  <c r="I1816" i="6"/>
  <c r="J1816" i="6"/>
  <c r="K1816" i="6"/>
  <c r="I1817" i="6"/>
  <c r="J1817" i="6"/>
  <c r="K1817" i="6"/>
  <c r="I1818" i="6"/>
  <c r="J1818" i="6"/>
  <c r="K1818" i="6"/>
  <c r="I1819" i="6"/>
  <c r="J1819" i="6"/>
  <c r="K1819" i="6"/>
  <c r="I1820" i="6"/>
  <c r="J1820" i="6"/>
  <c r="K1820" i="6"/>
  <c r="I1821" i="6"/>
  <c r="J1821" i="6"/>
  <c r="K1821" i="6"/>
  <c r="I1822" i="6"/>
  <c r="J1822" i="6"/>
  <c r="K1822" i="6"/>
  <c r="I1823" i="6"/>
  <c r="J1823" i="6"/>
  <c r="K1823" i="6"/>
  <c r="I1824" i="6"/>
  <c r="J1824" i="6"/>
  <c r="K1824" i="6"/>
  <c r="I1825" i="6"/>
  <c r="J1825" i="6"/>
  <c r="K1825" i="6"/>
  <c r="I1826" i="6"/>
  <c r="J1826" i="6"/>
  <c r="K1826" i="6"/>
  <c r="I1827" i="6"/>
  <c r="J1827" i="6"/>
  <c r="K1827" i="6"/>
  <c r="I1828" i="6"/>
  <c r="J1828" i="6"/>
  <c r="K1828" i="6"/>
  <c r="I1829" i="6"/>
  <c r="J1829" i="6"/>
  <c r="K1829" i="6"/>
  <c r="I1830" i="6"/>
  <c r="J1830" i="6"/>
  <c r="K1830" i="6"/>
  <c r="I1831" i="6"/>
  <c r="J1831" i="6"/>
  <c r="K1831" i="6"/>
  <c r="I1832" i="6"/>
  <c r="J1832" i="6"/>
  <c r="K1832" i="6"/>
  <c r="I1833" i="6"/>
  <c r="J1833" i="6"/>
  <c r="K1833" i="6"/>
  <c r="I1834" i="6"/>
  <c r="J1834" i="6"/>
  <c r="K1834" i="6"/>
  <c r="I1835" i="6"/>
  <c r="J1835" i="6"/>
  <c r="K1835" i="6"/>
  <c r="I1836" i="6"/>
  <c r="J1836" i="6"/>
  <c r="K1836" i="6"/>
  <c r="I1837" i="6"/>
  <c r="J1837" i="6"/>
  <c r="K1837" i="6"/>
  <c r="I1838" i="6"/>
  <c r="J1838" i="6"/>
  <c r="K1838" i="6"/>
  <c r="I1839" i="6"/>
  <c r="J1839" i="6"/>
  <c r="K1839" i="6"/>
  <c r="I1840" i="6"/>
  <c r="J1840" i="6"/>
  <c r="K1840" i="6"/>
  <c r="I1841" i="6"/>
  <c r="J1841" i="6"/>
  <c r="K1841" i="6"/>
  <c r="I1842" i="6"/>
  <c r="J1842" i="6"/>
  <c r="K1842" i="6"/>
  <c r="I1843" i="6"/>
  <c r="J1843" i="6"/>
  <c r="K1843" i="6"/>
  <c r="I1844" i="6"/>
  <c r="J1844" i="6"/>
  <c r="K1844" i="6"/>
  <c r="I1845" i="6"/>
  <c r="J1845" i="6"/>
  <c r="K1845" i="6"/>
  <c r="I1846" i="6"/>
  <c r="J1846" i="6"/>
  <c r="K1846" i="6"/>
  <c r="I1847" i="6"/>
  <c r="J1847" i="6"/>
  <c r="K1847" i="6"/>
  <c r="I1848" i="6"/>
  <c r="J1848" i="6"/>
  <c r="K1848" i="6"/>
  <c r="I1849" i="6"/>
  <c r="J1849" i="6"/>
  <c r="K1849" i="6"/>
  <c r="I1850" i="6"/>
  <c r="J1850" i="6"/>
  <c r="K1850" i="6"/>
  <c r="I1851" i="6"/>
  <c r="J1851" i="6"/>
  <c r="K1851" i="6"/>
  <c r="I1852" i="6"/>
  <c r="J1852" i="6"/>
  <c r="K1852" i="6"/>
  <c r="I1853" i="6"/>
  <c r="J1853" i="6"/>
  <c r="K1853" i="6"/>
  <c r="I1854" i="6"/>
  <c r="J1854" i="6"/>
  <c r="K1854" i="6"/>
  <c r="I1855" i="6"/>
  <c r="J1855" i="6"/>
  <c r="K1855" i="6"/>
  <c r="I1856" i="6"/>
  <c r="J1856" i="6"/>
  <c r="K1856" i="6"/>
  <c r="I1857" i="6"/>
  <c r="J1857" i="6"/>
  <c r="K1857" i="6"/>
  <c r="I1858" i="6"/>
  <c r="J1858" i="6"/>
  <c r="K1858" i="6"/>
  <c r="I1859" i="6"/>
  <c r="J1859" i="6"/>
  <c r="K1859" i="6"/>
  <c r="I1860" i="6"/>
  <c r="J1860" i="6"/>
  <c r="K1860" i="6"/>
  <c r="I1861" i="6"/>
  <c r="J1861" i="6"/>
  <c r="K1861" i="6"/>
  <c r="I1862" i="6"/>
  <c r="J1862" i="6"/>
  <c r="K1862" i="6"/>
  <c r="I1863" i="6"/>
  <c r="J1863" i="6"/>
  <c r="K1863" i="6"/>
  <c r="I1864" i="6"/>
  <c r="J1864" i="6"/>
  <c r="K1864" i="6"/>
  <c r="I1865" i="6"/>
  <c r="J1865" i="6"/>
  <c r="K1865" i="6"/>
  <c r="I1866" i="6"/>
  <c r="J1866" i="6"/>
  <c r="K1866" i="6"/>
  <c r="I1867" i="6"/>
  <c r="J1867" i="6"/>
  <c r="K1867" i="6"/>
  <c r="I1868" i="6"/>
  <c r="J1868" i="6"/>
  <c r="K1868" i="6"/>
  <c r="I1869" i="6"/>
  <c r="J1869" i="6"/>
  <c r="K1869" i="6"/>
  <c r="I1870" i="6"/>
  <c r="J1870" i="6"/>
  <c r="K1870" i="6"/>
  <c r="I1871" i="6"/>
  <c r="J1871" i="6"/>
  <c r="K1871" i="6"/>
  <c r="I1872" i="6"/>
  <c r="J1872" i="6"/>
  <c r="K1872" i="6"/>
  <c r="I1873" i="6"/>
  <c r="J1873" i="6"/>
  <c r="K1873" i="6"/>
  <c r="I1874" i="6"/>
  <c r="J1874" i="6"/>
  <c r="K1874" i="6"/>
  <c r="I1875" i="6"/>
  <c r="J1875" i="6"/>
  <c r="K1875" i="6"/>
  <c r="I1876" i="6"/>
  <c r="J1876" i="6"/>
  <c r="K1876" i="6"/>
  <c r="I1877" i="6"/>
  <c r="J1877" i="6"/>
  <c r="K1877" i="6"/>
  <c r="I1878" i="6"/>
  <c r="J1878" i="6"/>
  <c r="K1878" i="6"/>
  <c r="I1879" i="6"/>
  <c r="J1879" i="6"/>
  <c r="K1879" i="6"/>
  <c r="I1880" i="6"/>
  <c r="J1880" i="6"/>
  <c r="K1880" i="6"/>
  <c r="I1881" i="6"/>
  <c r="J1881" i="6"/>
  <c r="K1881" i="6"/>
  <c r="I1882" i="6"/>
  <c r="J1882" i="6"/>
  <c r="K1882" i="6"/>
  <c r="I1883" i="6"/>
  <c r="J1883" i="6"/>
  <c r="K1883" i="6"/>
  <c r="I1884" i="6"/>
  <c r="J1884" i="6"/>
  <c r="K1884" i="6"/>
  <c r="I1885" i="6"/>
  <c r="J1885" i="6"/>
  <c r="K1885" i="6"/>
  <c r="I1886" i="6"/>
  <c r="J1886" i="6"/>
  <c r="K1886" i="6"/>
  <c r="I1887" i="6"/>
  <c r="J1887" i="6"/>
  <c r="K1887" i="6"/>
  <c r="I1888" i="6"/>
  <c r="J1888" i="6"/>
  <c r="K1888" i="6"/>
  <c r="I1889" i="6"/>
  <c r="J1889" i="6"/>
  <c r="K1889" i="6"/>
  <c r="I1890" i="6"/>
  <c r="J1890" i="6"/>
  <c r="K1890" i="6"/>
  <c r="I1891" i="6"/>
  <c r="J1891" i="6"/>
  <c r="K1891" i="6"/>
  <c r="I1892" i="6"/>
  <c r="J1892" i="6"/>
  <c r="K1892" i="6"/>
  <c r="I1893" i="6"/>
  <c r="J1893" i="6"/>
  <c r="K1893" i="6"/>
  <c r="I1894" i="6"/>
  <c r="J1894" i="6"/>
  <c r="K1894" i="6"/>
  <c r="I1895" i="6"/>
  <c r="J1895" i="6"/>
  <c r="K1895" i="6"/>
  <c r="I1896" i="6"/>
  <c r="J1896" i="6"/>
  <c r="K1896" i="6"/>
  <c r="I1897" i="6"/>
  <c r="J1897" i="6"/>
  <c r="K1897" i="6"/>
  <c r="I1898" i="6"/>
  <c r="J1898" i="6"/>
  <c r="K1898" i="6"/>
  <c r="I1899" i="6"/>
  <c r="J1899" i="6"/>
  <c r="K1899" i="6"/>
  <c r="I1900" i="6"/>
  <c r="J1900" i="6"/>
  <c r="K1900" i="6"/>
  <c r="I1901" i="6"/>
  <c r="J1901" i="6"/>
  <c r="K1901" i="6"/>
  <c r="I1902" i="6"/>
  <c r="J1902" i="6"/>
  <c r="K1902" i="6"/>
  <c r="I1903" i="6"/>
  <c r="J1903" i="6"/>
  <c r="K1903" i="6"/>
  <c r="I1904" i="6"/>
  <c r="J1904" i="6"/>
  <c r="K1904" i="6"/>
  <c r="I1905" i="6"/>
  <c r="J1905" i="6"/>
  <c r="K1905" i="6"/>
  <c r="I1906" i="6"/>
  <c r="J1906" i="6"/>
  <c r="K1906" i="6"/>
  <c r="I1907" i="6"/>
  <c r="J1907" i="6"/>
  <c r="K1907" i="6"/>
  <c r="I1908" i="6"/>
  <c r="J1908" i="6"/>
  <c r="K1908" i="6"/>
  <c r="I1909" i="6"/>
  <c r="J1909" i="6"/>
  <c r="K1909" i="6"/>
  <c r="I1910" i="6"/>
  <c r="J1910" i="6"/>
  <c r="K1910" i="6"/>
  <c r="I1911" i="6"/>
  <c r="J1911" i="6"/>
  <c r="K1911" i="6"/>
  <c r="I1912" i="6"/>
  <c r="J1912" i="6"/>
  <c r="K1912" i="6"/>
  <c r="I1913" i="6"/>
  <c r="J1913" i="6"/>
  <c r="K1913" i="6"/>
  <c r="I1914" i="6"/>
  <c r="J1914" i="6"/>
  <c r="K1914" i="6"/>
  <c r="I1915" i="6"/>
  <c r="J1915" i="6"/>
  <c r="K1915" i="6"/>
  <c r="I1916" i="6"/>
  <c r="J1916" i="6"/>
  <c r="K1916" i="6"/>
  <c r="I1917" i="6"/>
  <c r="J1917" i="6"/>
  <c r="K1917" i="6"/>
  <c r="I1918" i="6"/>
  <c r="J1918" i="6"/>
  <c r="K1918" i="6"/>
  <c r="I1919" i="6"/>
  <c r="J1919" i="6"/>
  <c r="K1919" i="6"/>
  <c r="I1920" i="6"/>
  <c r="J1920" i="6"/>
  <c r="K1920" i="6"/>
  <c r="I1921" i="6"/>
  <c r="J1921" i="6"/>
  <c r="K1921" i="6"/>
  <c r="I1922" i="6"/>
  <c r="J1922" i="6"/>
  <c r="K1922" i="6"/>
  <c r="I1923" i="6"/>
  <c r="J1923" i="6"/>
  <c r="K1923" i="6"/>
  <c r="I1924" i="6"/>
  <c r="J1924" i="6"/>
  <c r="K1924" i="6"/>
  <c r="I1925" i="6"/>
  <c r="J1925" i="6"/>
  <c r="K1925" i="6"/>
  <c r="I1926" i="6"/>
  <c r="J1926" i="6"/>
  <c r="K1926" i="6"/>
  <c r="I1927" i="6"/>
  <c r="J1927" i="6"/>
  <c r="K1927" i="6"/>
  <c r="I1928" i="6"/>
  <c r="J1928" i="6"/>
  <c r="K1928" i="6"/>
  <c r="I1929" i="6"/>
  <c r="J1929" i="6"/>
  <c r="K1929" i="6"/>
  <c r="I1930" i="6"/>
  <c r="J1930" i="6"/>
  <c r="K1930" i="6"/>
  <c r="I1931" i="6"/>
  <c r="J1931" i="6"/>
  <c r="K1931" i="6"/>
  <c r="I1932" i="6"/>
  <c r="J1932" i="6"/>
  <c r="K1932" i="6"/>
  <c r="I1933" i="6"/>
  <c r="J1933" i="6"/>
  <c r="K1933" i="6"/>
  <c r="I1934" i="6"/>
  <c r="J1934" i="6"/>
  <c r="K1934" i="6"/>
  <c r="I1935" i="6"/>
  <c r="J1935" i="6"/>
  <c r="K1935" i="6"/>
  <c r="I1936" i="6"/>
  <c r="J1936" i="6"/>
  <c r="K1936" i="6"/>
  <c r="I1937" i="6"/>
  <c r="J1937" i="6"/>
  <c r="K1937" i="6"/>
  <c r="I1938" i="6"/>
  <c r="J1938" i="6"/>
  <c r="K1938" i="6"/>
  <c r="I1939" i="6"/>
  <c r="J1939" i="6"/>
  <c r="K1939" i="6"/>
  <c r="I1940" i="6"/>
  <c r="J1940" i="6"/>
  <c r="K1940" i="6"/>
  <c r="I1941" i="6"/>
  <c r="J1941" i="6"/>
  <c r="K1941" i="6"/>
  <c r="I1942" i="6"/>
  <c r="J1942" i="6"/>
  <c r="K1942" i="6"/>
  <c r="I1943" i="6"/>
  <c r="J1943" i="6"/>
  <c r="K1943" i="6"/>
  <c r="I1944" i="6"/>
  <c r="J1944" i="6"/>
  <c r="K1944" i="6"/>
  <c r="I1945" i="6"/>
  <c r="J1945" i="6"/>
  <c r="K1945" i="6"/>
  <c r="I1946" i="6"/>
  <c r="J1946" i="6"/>
  <c r="K1946" i="6"/>
  <c r="I1947" i="6"/>
  <c r="J1947" i="6"/>
  <c r="K1947" i="6"/>
  <c r="I1948" i="6"/>
  <c r="J1948" i="6"/>
  <c r="K1948" i="6"/>
  <c r="I1949" i="6"/>
  <c r="J1949" i="6"/>
  <c r="K1949" i="6"/>
  <c r="I1950" i="6"/>
  <c r="J1950" i="6"/>
  <c r="K1950" i="6"/>
  <c r="I1951" i="6"/>
  <c r="J1951" i="6"/>
  <c r="K1951" i="6"/>
  <c r="I1952" i="6"/>
  <c r="J1952" i="6"/>
  <c r="K1952" i="6"/>
  <c r="I1953" i="6"/>
  <c r="J1953" i="6"/>
  <c r="K1953" i="6"/>
  <c r="I1954" i="6"/>
  <c r="J1954" i="6"/>
  <c r="K1954" i="6"/>
  <c r="I1955" i="6"/>
  <c r="J1955" i="6"/>
  <c r="K1955" i="6"/>
  <c r="I1956" i="6"/>
  <c r="J1956" i="6"/>
  <c r="K1956" i="6"/>
  <c r="I1957" i="6"/>
  <c r="J1957" i="6"/>
  <c r="K1957" i="6"/>
  <c r="I1958" i="6"/>
  <c r="J1958" i="6"/>
  <c r="K1958" i="6"/>
  <c r="I1959" i="6"/>
  <c r="J1959" i="6"/>
  <c r="K1959" i="6"/>
  <c r="I1960" i="6"/>
  <c r="J1960" i="6"/>
  <c r="K1960" i="6"/>
  <c r="I1961" i="6"/>
  <c r="J1961" i="6"/>
  <c r="K1961" i="6"/>
  <c r="I1962" i="6"/>
  <c r="J1962" i="6"/>
  <c r="K1962" i="6"/>
  <c r="I1963" i="6"/>
  <c r="J1963" i="6"/>
  <c r="K1963" i="6"/>
  <c r="I1964" i="6"/>
  <c r="J1964" i="6"/>
  <c r="K1964" i="6"/>
  <c r="I1965" i="6"/>
  <c r="J1965" i="6"/>
  <c r="K1965" i="6"/>
  <c r="I1966" i="6"/>
  <c r="J1966" i="6"/>
  <c r="K1966" i="6"/>
  <c r="I1967" i="6"/>
  <c r="J1967" i="6"/>
  <c r="K1967" i="6"/>
  <c r="I1968" i="6"/>
  <c r="J1968" i="6"/>
  <c r="K1968" i="6"/>
  <c r="I1969" i="6"/>
  <c r="J1969" i="6"/>
  <c r="K1969" i="6"/>
  <c r="I1970" i="6"/>
  <c r="J1970" i="6"/>
  <c r="K1970" i="6"/>
  <c r="I1971" i="6"/>
  <c r="J1971" i="6"/>
  <c r="K1971" i="6"/>
  <c r="I1972" i="6"/>
  <c r="J1972" i="6"/>
  <c r="K1972" i="6"/>
  <c r="I1973" i="6"/>
  <c r="J1973" i="6"/>
  <c r="K1973" i="6"/>
  <c r="I1974" i="6"/>
  <c r="J1974" i="6"/>
  <c r="K1974" i="6"/>
  <c r="I1975" i="6"/>
  <c r="J1975" i="6"/>
  <c r="K1975" i="6"/>
  <c r="I1976" i="6"/>
  <c r="J1976" i="6"/>
  <c r="K1976" i="6"/>
  <c r="I1977" i="6"/>
  <c r="J1977" i="6"/>
  <c r="K1977" i="6"/>
  <c r="I1978" i="6"/>
  <c r="J1978" i="6"/>
  <c r="K1978" i="6"/>
  <c r="I1979" i="6"/>
  <c r="J1979" i="6"/>
  <c r="K1979" i="6"/>
  <c r="I1980" i="6"/>
  <c r="J1980" i="6"/>
  <c r="K1980" i="6"/>
  <c r="I1981" i="6"/>
  <c r="J1981" i="6"/>
  <c r="K1981" i="6"/>
  <c r="I1982" i="6"/>
  <c r="J1982" i="6"/>
  <c r="K1982" i="6"/>
  <c r="I1983" i="6"/>
  <c r="J1983" i="6"/>
  <c r="K1983" i="6"/>
  <c r="I1984" i="6"/>
  <c r="J1984" i="6"/>
  <c r="K1984" i="6"/>
  <c r="I1985" i="6"/>
  <c r="J1985" i="6"/>
  <c r="K1985" i="6"/>
  <c r="I1986" i="6"/>
  <c r="J1986" i="6"/>
  <c r="K1986" i="6"/>
  <c r="I1987" i="6"/>
  <c r="J1987" i="6"/>
  <c r="K1987" i="6"/>
  <c r="I1988" i="6"/>
  <c r="J1988" i="6"/>
  <c r="K1988" i="6"/>
  <c r="I1989" i="6"/>
  <c r="J1989" i="6"/>
  <c r="K1989" i="6"/>
  <c r="I1990" i="6"/>
  <c r="J1990" i="6"/>
  <c r="K1990" i="6"/>
  <c r="I1991" i="6"/>
  <c r="J1991" i="6"/>
  <c r="K1991" i="6"/>
  <c r="I1992" i="6"/>
  <c r="J1992" i="6"/>
  <c r="K1992" i="6"/>
  <c r="I1993" i="6"/>
  <c r="J1993" i="6"/>
  <c r="K1993" i="6"/>
  <c r="I1994" i="6"/>
  <c r="J1994" i="6"/>
  <c r="K1994" i="6"/>
  <c r="I1995" i="6"/>
  <c r="J1995" i="6"/>
  <c r="K1995" i="6"/>
  <c r="I1996" i="6"/>
  <c r="J1996" i="6"/>
  <c r="K1996" i="6"/>
  <c r="I1997" i="6"/>
  <c r="J1997" i="6"/>
  <c r="K1997" i="6"/>
  <c r="I1998" i="6"/>
  <c r="J1998" i="6"/>
  <c r="K1998" i="6"/>
  <c r="I1999" i="6"/>
  <c r="J1999" i="6"/>
  <c r="K1999" i="6"/>
  <c r="I2000" i="6"/>
  <c r="J2000" i="6"/>
  <c r="K2000" i="6"/>
  <c r="I2001" i="6"/>
  <c r="J2001" i="6"/>
  <c r="K2001" i="6"/>
  <c r="I2002" i="6"/>
  <c r="J2002" i="6"/>
  <c r="K2002" i="6"/>
  <c r="I2003" i="6"/>
  <c r="J2003" i="6"/>
  <c r="K2003" i="6"/>
  <c r="I2004" i="6"/>
  <c r="J2004" i="6"/>
  <c r="K2004" i="6"/>
  <c r="I2005" i="6"/>
  <c r="J2005" i="6"/>
  <c r="K2005" i="6"/>
  <c r="I2006" i="6"/>
  <c r="J2006" i="6"/>
  <c r="K2006" i="6"/>
  <c r="I2007" i="6"/>
  <c r="J2007" i="6"/>
  <c r="K2007" i="6"/>
  <c r="I2008" i="6"/>
  <c r="J2008" i="6"/>
  <c r="K2008" i="6"/>
  <c r="I2009" i="6"/>
  <c r="J2009" i="6"/>
  <c r="K2009" i="6"/>
  <c r="I2010" i="6"/>
  <c r="J2010" i="6"/>
  <c r="K2010" i="6"/>
  <c r="I2011" i="6"/>
  <c r="J2011" i="6"/>
  <c r="K2011" i="6"/>
  <c r="I2012" i="6"/>
  <c r="J2012" i="6"/>
  <c r="K2012" i="6"/>
  <c r="I2013" i="6"/>
  <c r="J2013" i="6"/>
  <c r="K2013" i="6"/>
  <c r="I2014" i="6"/>
  <c r="J2014" i="6"/>
  <c r="K2014" i="6"/>
  <c r="I2015" i="6"/>
  <c r="J2015" i="6"/>
  <c r="K2015" i="6"/>
  <c r="I2016" i="6"/>
  <c r="J2016" i="6"/>
  <c r="K2016" i="6"/>
  <c r="I2017" i="6"/>
  <c r="J2017" i="6"/>
  <c r="K2017" i="6"/>
  <c r="I2018" i="6"/>
  <c r="J2018" i="6"/>
  <c r="K2018" i="6"/>
  <c r="I2019" i="6"/>
  <c r="J2019" i="6"/>
  <c r="K2019" i="6"/>
  <c r="I2020" i="6"/>
  <c r="J2020" i="6"/>
  <c r="K2020" i="6"/>
  <c r="I2021" i="6"/>
  <c r="J2021" i="6"/>
  <c r="K2021" i="6"/>
  <c r="I2022" i="6"/>
  <c r="J2022" i="6"/>
  <c r="K2022" i="6"/>
  <c r="I2023" i="6"/>
  <c r="J2023" i="6"/>
  <c r="K2023" i="6"/>
  <c r="I2024" i="6"/>
  <c r="J2024" i="6"/>
  <c r="K2024" i="6"/>
  <c r="I2025" i="6"/>
  <c r="J2025" i="6"/>
  <c r="K2025" i="6"/>
  <c r="I2026" i="6"/>
  <c r="J2026" i="6"/>
  <c r="K2026" i="6"/>
  <c r="I2027" i="6"/>
  <c r="J2027" i="6"/>
  <c r="K2027" i="6"/>
  <c r="I2028" i="6"/>
  <c r="J2028" i="6"/>
  <c r="K2028" i="6"/>
  <c r="I2029" i="6"/>
  <c r="J2029" i="6"/>
  <c r="K2029" i="6"/>
  <c r="I2030" i="6"/>
  <c r="J2030" i="6"/>
  <c r="K2030" i="6"/>
  <c r="I2031" i="6"/>
  <c r="J2031" i="6"/>
  <c r="K2031" i="6"/>
  <c r="I2032" i="6"/>
  <c r="J2032" i="6"/>
  <c r="K2032" i="6"/>
  <c r="I2033" i="6"/>
  <c r="J2033" i="6"/>
  <c r="K2033" i="6"/>
  <c r="I2034" i="6"/>
  <c r="J2034" i="6"/>
  <c r="K2034" i="6"/>
  <c r="I2035" i="6"/>
  <c r="J2035" i="6"/>
  <c r="K2035" i="6"/>
  <c r="I2036" i="6"/>
  <c r="J2036" i="6"/>
  <c r="K2036" i="6"/>
  <c r="I2037" i="6"/>
  <c r="J2037" i="6"/>
  <c r="K2037" i="6"/>
  <c r="I2038" i="6"/>
  <c r="J2038" i="6"/>
  <c r="K2038" i="6"/>
  <c r="I2039" i="6"/>
  <c r="J2039" i="6"/>
  <c r="K2039" i="6"/>
  <c r="I2040" i="6"/>
  <c r="J2040" i="6"/>
  <c r="K2040" i="6"/>
  <c r="I2041" i="6"/>
  <c r="J2041" i="6"/>
  <c r="K2041" i="6"/>
  <c r="I2042" i="6"/>
  <c r="J2042" i="6"/>
  <c r="K2042" i="6"/>
  <c r="I2043" i="6"/>
  <c r="J2043" i="6"/>
  <c r="K2043" i="6"/>
  <c r="I2044" i="6"/>
  <c r="J2044" i="6"/>
  <c r="K2044" i="6"/>
  <c r="I2045" i="6"/>
  <c r="J2045" i="6"/>
  <c r="K2045" i="6"/>
  <c r="I2046" i="6"/>
  <c r="J2046" i="6"/>
  <c r="K2046" i="6"/>
  <c r="I2047" i="6"/>
  <c r="J2047" i="6"/>
  <c r="K2047" i="6"/>
  <c r="I2048" i="6"/>
  <c r="J2048" i="6"/>
  <c r="K2048" i="6"/>
  <c r="I2049" i="6"/>
  <c r="J2049" i="6"/>
  <c r="K2049" i="6"/>
  <c r="I2050" i="6"/>
  <c r="J2050" i="6"/>
  <c r="K2050" i="6"/>
  <c r="I2051" i="6"/>
  <c r="J2051" i="6"/>
  <c r="K2051" i="6"/>
  <c r="I2052" i="6"/>
  <c r="J2052" i="6"/>
  <c r="K2052" i="6"/>
  <c r="I2053" i="6"/>
  <c r="J2053" i="6"/>
  <c r="K2053" i="6"/>
  <c r="I2054" i="6"/>
  <c r="J2054" i="6"/>
  <c r="K2054" i="6"/>
  <c r="I2055" i="6"/>
  <c r="J2055" i="6"/>
  <c r="K2055" i="6"/>
  <c r="I2056" i="6"/>
  <c r="J2056" i="6"/>
  <c r="K2056" i="6"/>
  <c r="I2057" i="6"/>
  <c r="J2057" i="6"/>
  <c r="K2057" i="6"/>
  <c r="I2058" i="6"/>
  <c r="J2058" i="6"/>
  <c r="K2058" i="6"/>
  <c r="I2059" i="6"/>
  <c r="J2059" i="6"/>
  <c r="K2059" i="6"/>
  <c r="I2060" i="6"/>
  <c r="J2060" i="6"/>
  <c r="K2060" i="6"/>
  <c r="I2061" i="6"/>
  <c r="J2061" i="6"/>
  <c r="K2061" i="6"/>
  <c r="I2062" i="6"/>
  <c r="J2062" i="6"/>
  <c r="K2062" i="6"/>
  <c r="I2063" i="6"/>
  <c r="J2063" i="6"/>
  <c r="K2063" i="6"/>
  <c r="I2064" i="6"/>
  <c r="J2064" i="6"/>
  <c r="K2064" i="6"/>
  <c r="I2065" i="6"/>
  <c r="J2065" i="6"/>
  <c r="K2065" i="6"/>
  <c r="I2066" i="6"/>
  <c r="J2066" i="6"/>
  <c r="K2066" i="6"/>
  <c r="I2067" i="6"/>
  <c r="J2067" i="6"/>
  <c r="K2067" i="6"/>
  <c r="I2068" i="6"/>
  <c r="J2068" i="6"/>
  <c r="K2068" i="6"/>
  <c r="I2069" i="6"/>
  <c r="J2069" i="6"/>
  <c r="K2069" i="6"/>
  <c r="I2070" i="6"/>
  <c r="J2070" i="6"/>
  <c r="K2070" i="6"/>
  <c r="I2071" i="6"/>
  <c r="J2071" i="6"/>
  <c r="K2071" i="6"/>
  <c r="I2072" i="6"/>
  <c r="J2072" i="6"/>
  <c r="K2072" i="6"/>
  <c r="I2073" i="6"/>
  <c r="J2073" i="6"/>
  <c r="K2073" i="6"/>
  <c r="I2074" i="6"/>
  <c r="J2074" i="6"/>
  <c r="K2074" i="6"/>
  <c r="I2075" i="6"/>
  <c r="J2075" i="6"/>
  <c r="K2075" i="6"/>
  <c r="I2076" i="6"/>
  <c r="J2076" i="6"/>
  <c r="K2076" i="6"/>
  <c r="I2077" i="6"/>
  <c r="J2077" i="6"/>
  <c r="K2077" i="6"/>
  <c r="I2078" i="6"/>
  <c r="J2078" i="6"/>
  <c r="K2078" i="6"/>
  <c r="I2079" i="6"/>
  <c r="J2079" i="6"/>
  <c r="K2079" i="6"/>
  <c r="I2080" i="6"/>
  <c r="J2080" i="6"/>
  <c r="K2080" i="6"/>
  <c r="I2081" i="6"/>
  <c r="J2081" i="6"/>
  <c r="K2081" i="6"/>
  <c r="I2082" i="6"/>
  <c r="J2082" i="6"/>
  <c r="K2082" i="6"/>
  <c r="I2083" i="6"/>
  <c r="J2083" i="6"/>
  <c r="K2083" i="6"/>
  <c r="I2084" i="6"/>
  <c r="J2084" i="6"/>
  <c r="K2084" i="6"/>
  <c r="I2085" i="6"/>
  <c r="J2085" i="6"/>
  <c r="K2085" i="6"/>
  <c r="I2086" i="6"/>
  <c r="J2086" i="6"/>
  <c r="K2086" i="6"/>
  <c r="I2087" i="6"/>
  <c r="J2087" i="6"/>
  <c r="K2087" i="6"/>
  <c r="I2088" i="6"/>
  <c r="J2088" i="6"/>
  <c r="K2088" i="6"/>
  <c r="I2089" i="6"/>
  <c r="J2089" i="6"/>
  <c r="K2089" i="6"/>
  <c r="I2090" i="6"/>
  <c r="J2090" i="6"/>
  <c r="K2090" i="6"/>
  <c r="I2091" i="6"/>
  <c r="J2091" i="6"/>
  <c r="K2091" i="6"/>
  <c r="I2092" i="6"/>
  <c r="J2092" i="6"/>
  <c r="K2092" i="6"/>
  <c r="I2093" i="6"/>
  <c r="J2093" i="6"/>
  <c r="K2093" i="6"/>
  <c r="I2094" i="6"/>
  <c r="J2094" i="6"/>
  <c r="K2094" i="6"/>
  <c r="I2095" i="6"/>
  <c r="J2095" i="6"/>
  <c r="K2095" i="6"/>
  <c r="I2096" i="6"/>
  <c r="J2096" i="6"/>
  <c r="K2096" i="6"/>
  <c r="I2097" i="6"/>
  <c r="J2097" i="6"/>
  <c r="K2097" i="6"/>
  <c r="I2098" i="6"/>
  <c r="J2098" i="6"/>
  <c r="K2098" i="6"/>
  <c r="I2099" i="6"/>
  <c r="J2099" i="6"/>
  <c r="K2099" i="6"/>
  <c r="I2100" i="6"/>
  <c r="J2100" i="6"/>
  <c r="K2100" i="6"/>
  <c r="I2101" i="6"/>
  <c r="J2101" i="6"/>
  <c r="K2101" i="6"/>
  <c r="I2102" i="6"/>
  <c r="J2102" i="6"/>
  <c r="K2102" i="6"/>
  <c r="I2103" i="6"/>
  <c r="J2103" i="6"/>
  <c r="K2103" i="6"/>
  <c r="I2104" i="6"/>
  <c r="J2104" i="6"/>
  <c r="K2104" i="6"/>
  <c r="I2105" i="6"/>
  <c r="J2105" i="6"/>
  <c r="K2105" i="6"/>
  <c r="I2106" i="6"/>
  <c r="J2106" i="6"/>
  <c r="K2106" i="6"/>
  <c r="I2107" i="6"/>
  <c r="J2107" i="6"/>
  <c r="K2107" i="6"/>
  <c r="I2108" i="6"/>
  <c r="J2108" i="6"/>
  <c r="K2108" i="6"/>
  <c r="I2109" i="6"/>
  <c r="J2109" i="6"/>
  <c r="K2109" i="6"/>
  <c r="I2110" i="6"/>
  <c r="J2110" i="6"/>
  <c r="K2110" i="6"/>
  <c r="I2111" i="6"/>
  <c r="J2111" i="6"/>
  <c r="K2111" i="6"/>
  <c r="I2112" i="6"/>
  <c r="J2112" i="6"/>
  <c r="K2112" i="6"/>
  <c r="I2113" i="6"/>
  <c r="J2113" i="6"/>
  <c r="K2113" i="6"/>
  <c r="I2114" i="6"/>
  <c r="J2114" i="6"/>
  <c r="K2114" i="6"/>
  <c r="I2115" i="6"/>
  <c r="J2115" i="6"/>
  <c r="K2115" i="6"/>
  <c r="I2116" i="6"/>
  <c r="J2116" i="6"/>
  <c r="K2116" i="6"/>
  <c r="I2117" i="6"/>
  <c r="J2117" i="6"/>
  <c r="K2117" i="6"/>
  <c r="I2118" i="6"/>
  <c r="J2118" i="6"/>
  <c r="K2118" i="6"/>
  <c r="I2119" i="6"/>
  <c r="J2119" i="6"/>
  <c r="K2119" i="6"/>
  <c r="I2120" i="6"/>
  <c r="J2120" i="6"/>
  <c r="K2120" i="6"/>
  <c r="I2121" i="6"/>
  <c r="J2121" i="6"/>
  <c r="K2121" i="6"/>
  <c r="I2122" i="6"/>
  <c r="J2122" i="6"/>
  <c r="K2122" i="6"/>
  <c r="I2123" i="6"/>
  <c r="J2123" i="6"/>
  <c r="K2123" i="6"/>
  <c r="I2124" i="6"/>
  <c r="J2124" i="6"/>
  <c r="K2124" i="6"/>
  <c r="I2125" i="6"/>
  <c r="J2125" i="6"/>
  <c r="K2125" i="6"/>
  <c r="I2126" i="6"/>
  <c r="J2126" i="6"/>
  <c r="K2126" i="6"/>
  <c r="I2127" i="6"/>
  <c r="J2127" i="6"/>
  <c r="K2127" i="6"/>
  <c r="I2128" i="6"/>
  <c r="J2128" i="6"/>
  <c r="K2128" i="6"/>
  <c r="I2129" i="6"/>
  <c r="J2129" i="6"/>
  <c r="K2129" i="6"/>
  <c r="I2130" i="6"/>
  <c r="J2130" i="6"/>
  <c r="K2130" i="6"/>
  <c r="I2131" i="6"/>
  <c r="J2131" i="6"/>
  <c r="K2131" i="6"/>
  <c r="I2132" i="6"/>
  <c r="J2132" i="6"/>
  <c r="K2132" i="6"/>
  <c r="I2133" i="6"/>
  <c r="J2133" i="6"/>
  <c r="K2133" i="6"/>
  <c r="I2134" i="6"/>
  <c r="J2134" i="6"/>
  <c r="K2134" i="6"/>
  <c r="I2135" i="6"/>
  <c r="J2135" i="6"/>
  <c r="K2135" i="6"/>
  <c r="I2136" i="6"/>
  <c r="J2136" i="6"/>
  <c r="K2136" i="6"/>
  <c r="I2137" i="6"/>
  <c r="J2137" i="6"/>
  <c r="K2137" i="6"/>
  <c r="I2138" i="6"/>
  <c r="J2138" i="6"/>
  <c r="K2138" i="6"/>
  <c r="I2139" i="6"/>
  <c r="J2139" i="6"/>
  <c r="K2139" i="6"/>
  <c r="I2140" i="6"/>
  <c r="J2140" i="6"/>
  <c r="K2140" i="6"/>
  <c r="I2141" i="6"/>
  <c r="J2141" i="6"/>
  <c r="K2141" i="6"/>
  <c r="I2142" i="6"/>
  <c r="J2142" i="6"/>
  <c r="K2142" i="6"/>
  <c r="I2143" i="6"/>
  <c r="J2143" i="6"/>
  <c r="K2143" i="6"/>
  <c r="I2144" i="6"/>
  <c r="J2144" i="6"/>
  <c r="K2144" i="6"/>
  <c r="I2145" i="6"/>
  <c r="J2145" i="6"/>
  <c r="K2145" i="6"/>
  <c r="I2146" i="6"/>
  <c r="J2146" i="6"/>
  <c r="K2146" i="6"/>
  <c r="I2147" i="6"/>
  <c r="J2147" i="6"/>
  <c r="K2147" i="6"/>
  <c r="I2148" i="6"/>
  <c r="J2148" i="6"/>
  <c r="K2148" i="6"/>
  <c r="I2149" i="6"/>
  <c r="J2149" i="6"/>
  <c r="K2149" i="6"/>
  <c r="I2150" i="6"/>
  <c r="J2150" i="6"/>
  <c r="K2150" i="6"/>
  <c r="I2151" i="6"/>
  <c r="J2151" i="6"/>
  <c r="K2151" i="6"/>
  <c r="I2152" i="6"/>
  <c r="J2152" i="6"/>
  <c r="K2152" i="6"/>
  <c r="I2153" i="6"/>
  <c r="J2153" i="6"/>
  <c r="K2153" i="6"/>
  <c r="I2154" i="6"/>
  <c r="J2154" i="6"/>
  <c r="K2154" i="6"/>
  <c r="I2155" i="6"/>
  <c r="J2155" i="6"/>
  <c r="K2155" i="6"/>
  <c r="I2156" i="6"/>
  <c r="J2156" i="6"/>
  <c r="K2156" i="6"/>
  <c r="I2157" i="6"/>
  <c r="J2157" i="6"/>
  <c r="K2157" i="6"/>
  <c r="I2158" i="6"/>
  <c r="J2158" i="6"/>
  <c r="K2158" i="6"/>
  <c r="I2159" i="6"/>
  <c r="J2159" i="6"/>
  <c r="K2159" i="6"/>
  <c r="I2160" i="6"/>
  <c r="J2160" i="6"/>
  <c r="K2160" i="6"/>
  <c r="I2161" i="6"/>
  <c r="J2161" i="6"/>
  <c r="K2161" i="6"/>
  <c r="I2162" i="6"/>
  <c r="J2162" i="6"/>
  <c r="K2162" i="6"/>
  <c r="I2163" i="6"/>
  <c r="J2163" i="6"/>
  <c r="K2163" i="6"/>
  <c r="I2164" i="6"/>
  <c r="J2164" i="6"/>
  <c r="K2164" i="6"/>
  <c r="I2165" i="6"/>
  <c r="J2165" i="6"/>
  <c r="K2165" i="6"/>
  <c r="I2166" i="6"/>
  <c r="J2166" i="6"/>
  <c r="K2166" i="6"/>
  <c r="I2167" i="6"/>
  <c r="J2167" i="6"/>
  <c r="K2167" i="6"/>
  <c r="I2168" i="6"/>
  <c r="J2168" i="6"/>
  <c r="K2168" i="6"/>
  <c r="I2169" i="6"/>
  <c r="J2169" i="6"/>
  <c r="K2169" i="6"/>
  <c r="I2170" i="6"/>
  <c r="J2170" i="6"/>
  <c r="K2170" i="6"/>
  <c r="I2171" i="6"/>
  <c r="J2171" i="6"/>
  <c r="K2171" i="6"/>
  <c r="I2172" i="6"/>
  <c r="J2172" i="6"/>
  <c r="K2172" i="6"/>
  <c r="I2173" i="6"/>
  <c r="J2173" i="6"/>
  <c r="K2173" i="6"/>
  <c r="I2174" i="6"/>
  <c r="J2174" i="6"/>
  <c r="K2174" i="6"/>
  <c r="I2175" i="6"/>
  <c r="J2175" i="6"/>
  <c r="K2175" i="6"/>
  <c r="I2176" i="6"/>
  <c r="J2176" i="6"/>
  <c r="K2176" i="6"/>
  <c r="I2177" i="6"/>
  <c r="J2177" i="6"/>
  <c r="K2177" i="6"/>
  <c r="I2178" i="6"/>
  <c r="J2178" i="6"/>
  <c r="K2178" i="6"/>
  <c r="I2179" i="6"/>
  <c r="J2179" i="6"/>
  <c r="K2179" i="6"/>
  <c r="I2180" i="6"/>
  <c r="J2180" i="6"/>
  <c r="K2180" i="6"/>
  <c r="I2181" i="6"/>
  <c r="J2181" i="6"/>
  <c r="K2181" i="6"/>
  <c r="I2182" i="6"/>
  <c r="J2182" i="6"/>
  <c r="K2182" i="6"/>
  <c r="I2183" i="6"/>
  <c r="J2183" i="6"/>
  <c r="K2183" i="6"/>
  <c r="I2184" i="6"/>
  <c r="J2184" i="6"/>
  <c r="K2184" i="6"/>
  <c r="I2185" i="6"/>
  <c r="J2185" i="6"/>
  <c r="K2185" i="6"/>
  <c r="I2186" i="6"/>
  <c r="J2186" i="6"/>
  <c r="K2186" i="6"/>
  <c r="I2187" i="6"/>
  <c r="J2187" i="6"/>
  <c r="K2187" i="6"/>
  <c r="I2188" i="6"/>
  <c r="J2188" i="6"/>
  <c r="K2188" i="6"/>
  <c r="I2189" i="6"/>
  <c r="J2189" i="6"/>
  <c r="K2189" i="6"/>
  <c r="I2190" i="6"/>
  <c r="J2190" i="6"/>
  <c r="K2190" i="6"/>
  <c r="I2191" i="6"/>
  <c r="J2191" i="6"/>
  <c r="K2191" i="6"/>
  <c r="I2192" i="6"/>
  <c r="J2192" i="6"/>
  <c r="K2192" i="6"/>
  <c r="I2193" i="6"/>
  <c r="J2193" i="6"/>
  <c r="K2193" i="6"/>
  <c r="I2194" i="6"/>
  <c r="J2194" i="6"/>
  <c r="K2194" i="6"/>
  <c r="I2195" i="6"/>
  <c r="J2195" i="6"/>
  <c r="K2195" i="6"/>
  <c r="I2196" i="6"/>
  <c r="J2196" i="6"/>
  <c r="K2196" i="6"/>
  <c r="I2197" i="6"/>
  <c r="J2197" i="6"/>
  <c r="K2197" i="6"/>
  <c r="I2198" i="6"/>
  <c r="J2198" i="6"/>
  <c r="K2198" i="6"/>
  <c r="I2199" i="6"/>
  <c r="J2199" i="6"/>
  <c r="K2199" i="6"/>
  <c r="I2200" i="6"/>
  <c r="J2200" i="6"/>
  <c r="K2200" i="6"/>
  <c r="I2201" i="6"/>
  <c r="J2201" i="6"/>
  <c r="K2201" i="6"/>
  <c r="I2202" i="6"/>
  <c r="J2202" i="6"/>
  <c r="K2202" i="6"/>
  <c r="I2203" i="6"/>
  <c r="J2203" i="6"/>
  <c r="K2203" i="6"/>
  <c r="I2204" i="6"/>
  <c r="J2204" i="6"/>
  <c r="K2204" i="6"/>
  <c r="I2205" i="6"/>
  <c r="J2205" i="6"/>
  <c r="K2205" i="6"/>
  <c r="I2206" i="6"/>
  <c r="J2206" i="6"/>
  <c r="K2206" i="6"/>
  <c r="I2207" i="6"/>
  <c r="J2207" i="6"/>
  <c r="K2207" i="6"/>
  <c r="I2208" i="6"/>
  <c r="J2208" i="6"/>
  <c r="K2208" i="6"/>
  <c r="I2209" i="6"/>
  <c r="J2209" i="6"/>
  <c r="K2209" i="6"/>
  <c r="I2210" i="6"/>
  <c r="J2210" i="6"/>
  <c r="K2210" i="6"/>
  <c r="I2211" i="6"/>
  <c r="J2211" i="6"/>
  <c r="K2211" i="6"/>
  <c r="I2212" i="6"/>
  <c r="J2212" i="6"/>
  <c r="K2212" i="6"/>
  <c r="I2213" i="6"/>
  <c r="J2213" i="6"/>
  <c r="K2213" i="6"/>
  <c r="I2214" i="6"/>
  <c r="J2214" i="6"/>
  <c r="K2214" i="6"/>
  <c r="I2215" i="6"/>
  <c r="J2215" i="6"/>
  <c r="K2215" i="6"/>
  <c r="I2216" i="6"/>
  <c r="J2216" i="6"/>
  <c r="K2216" i="6"/>
  <c r="I2217" i="6"/>
  <c r="J2217" i="6"/>
  <c r="K2217" i="6"/>
  <c r="I2218" i="6"/>
  <c r="J2218" i="6"/>
  <c r="K2218" i="6"/>
  <c r="I2219" i="6"/>
  <c r="J2219" i="6"/>
  <c r="K2219" i="6"/>
  <c r="I2220" i="6"/>
  <c r="J2220" i="6"/>
  <c r="K2220" i="6"/>
  <c r="I2221" i="6"/>
  <c r="J2221" i="6"/>
  <c r="K2221" i="6"/>
  <c r="I2222" i="6"/>
  <c r="J2222" i="6"/>
  <c r="K2222" i="6"/>
  <c r="I2223" i="6"/>
  <c r="J2223" i="6"/>
  <c r="K2223" i="6"/>
  <c r="I2224" i="6"/>
  <c r="J2224" i="6"/>
  <c r="K2224" i="6"/>
  <c r="I2225" i="6"/>
  <c r="J2225" i="6"/>
  <c r="K2225" i="6"/>
  <c r="I2226" i="6"/>
  <c r="J2226" i="6"/>
  <c r="K2226" i="6"/>
  <c r="I2227" i="6"/>
  <c r="J2227" i="6"/>
  <c r="K2227" i="6"/>
  <c r="I2228" i="6"/>
  <c r="J2228" i="6"/>
  <c r="K2228" i="6"/>
  <c r="I2229" i="6"/>
  <c r="J2229" i="6"/>
  <c r="K2229" i="6"/>
  <c r="I2230" i="6"/>
  <c r="J2230" i="6"/>
  <c r="K2230" i="6"/>
  <c r="I2231" i="6"/>
  <c r="J2231" i="6"/>
  <c r="K2231" i="6"/>
  <c r="I2232" i="6"/>
  <c r="J2232" i="6"/>
  <c r="K2232" i="6"/>
  <c r="I2233" i="6"/>
  <c r="J2233" i="6"/>
  <c r="K2233" i="6"/>
  <c r="I2234" i="6"/>
  <c r="J2234" i="6"/>
  <c r="K2234" i="6"/>
  <c r="I2235" i="6"/>
  <c r="J2235" i="6"/>
  <c r="K2235" i="6"/>
  <c r="I2236" i="6"/>
  <c r="J2236" i="6"/>
  <c r="K2236" i="6"/>
  <c r="I2237" i="6"/>
  <c r="J2237" i="6"/>
  <c r="K2237" i="6"/>
  <c r="I2238" i="6"/>
  <c r="J2238" i="6"/>
  <c r="K2238" i="6"/>
  <c r="I2239" i="6"/>
  <c r="J2239" i="6"/>
  <c r="K2239" i="6"/>
  <c r="I2240" i="6"/>
  <c r="J2240" i="6"/>
  <c r="K2240" i="6"/>
  <c r="I2241" i="6"/>
  <c r="J2241" i="6"/>
  <c r="K2241" i="6"/>
  <c r="I2242" i="6"/>
  <c r="J2242" i="6"/>
  <c r="K2242" i="6"/>
  <c r="I2243" i="6"/>
  <c r="J2243" i="6"/>
  <c r="K2243" i="6"/>
  <c r="I2244" i="6"/>
  <c r="J2244" i="6"/>
  <c r="K2244" i="6"/>
  <c r="I2245" i="6"/>
  <c r="J2245" i="6"/>
  <c r="K2245" i="6"/>
  <c r="I2246" i="6"/>
  <c r="J2246" i="6"/>
  <c r="K2246" i="6"/>
  <c r="I2247" i="6"/>
  <c r="J2247" i="6"/>
  <c r="K2247" i="6"/>
  <c r="I2248" i="6"/>
  <c r="J2248" i="6"/>
  <c r="K2248" i="6"/>
  <c r="I2249" i="6"/>
  <c r="J2249" i="6"/>
  <c r="K2249" i="6"/>
  <c r="I2250" i="6"/>
  <c r="J2250" i="6"/>
  <c r="K2250" i="6"/>
  <c r="I2251" i="6"/>
  <c r="J2251" i="6"/>
  <c r="K2251" i="6"/>
  <c r="I2252" i="6"/>
  <c r="J2252" i="6"/>
  <c r="K2252" i="6"/>
  <c r="I2253" i="6"/>
  <c r="J2253" i="6"/>
  <c r="K2253" i="6"/>
  <c r="I2254" i="6"/>
  <c r="J2254" i="6"/>
  <c r="K2254" i="6"/>
  <c r="I2255" i="6"/>
  <c r="J2255" i="6"/>
  <c r="K2255" i="6"/>
  <c r="I2256" i="6"/>
  <c r="J2256" i="6"/>
  <c r="K2256" i="6"/>
  <c r="I2257" i="6"/>
  <c r="J2257" i="6"/>
  <c r="K2257" i="6"/>
  <c r="I2258" i="6"/>
  <c r="J2258" i="6"/>
  <c r="K2258" i="6"/>
  <c r="I2259" i="6"/>
  <c r="J2259" i="6"/>
  <c r="K2259" i="6"/>
  <c r="I2260" i="6"/>
  <c r="J2260" i="6"/>
  <c r="K2260" i="6"/>
  <c r="I2261" i="6"/>
  <c r="J2261" i="6"/>
  <c r="K2261" i="6"/>
  <c r="I2262" i="6"/>
  <c r="J2262" i="6"/>
  <c r="K2262" i="6"/>
  <c r="I2263" i="6"/>
  <c r="J2263" i="6"/>
  <c r="K2263" i="6"/>
  <c r="I2264" i="6"/>
  <c r="J2264" i="6"/>
  <c r="K2264" i="6"/>
  <c r="I2265" i="6"/>
  <c r="J2265" i="6"/>
  <c r="K2265" i="6"/>
  <c r="I2266" i="6"/>
  <c r="J2266" i="6"/>
  <c r="K2266" i="6"/>
  <c r="I2267" i="6"/>
  <c r="J2267" i="6"/>
  <c r="K2267" i="6"/>
  <c r="I2268" i="6"/>
  <c r="J2268" i="6"/>
  <c r="K2268" i="6"/>
  <c r="I2269" i="6"/>
  <c r="J2269" i="6"/>
  <c r="K2269" i="6"/>
  <c r="I2270" i="6"/>
  <c r="J2270" i="6"/>
  <c r="K2270" i="6"/>
  <c r="I2271" i="6"/>
  <c r="J2271" i="6"/>
  <c r="K2271" i="6"/>
  <c r="I2272" i="6"/>
  <c r="J2272" i="6"/>
  <c r="K2272" i="6"/>
  <c r="I2273" i="6"/>
  <c r="J2273" i="6"/>
  <c r="K2273" i="6"/>
  <c r="I2274" i="6"/>
  <c r="J2274" i="6"/>
  <c r="K2274" i="6"/>
  <c r="I2275" i="6"/>
  <c r="J2275" i="6"/>
  <c r="K2275" i="6"/>
  <c r="I2276" i="6"/>
  <c r="J2276" i="6"/>
  <c r="K2276" i="6"/>
  <c r="I2277" i="6"/>
  <c r="J2277" i="6"/>
  <c r="K2277" i="6"/>
  <c r="I2278" i="6"/>
  <c r="J2278" i="6"/>
  <c r="K2278" i="6"/>
  <c r="I2279" i="6"/>
  <c r="J2279" i="6"/>
  <c r="K2279" i="6"/>
  <c r="I2280" i="6"/>
  <c r="J2280" i="6"/>
  <c r="K2280" i="6"/>
  <c r="I2281" i="6"/>
  <c r="J2281" i="6"/>
  <c r="K2281" i="6"/>
  <c r="I2282" i="6"/>
  <c r="J2282" i="6"/>
  <c r="K2282" i="6"/>
  <c r="I2283" i="6"/>
  <c r="J2283" i="6"/>
  <c r="K2283" i="6"/>
  <c r="I2284" i="6"/>
  <c r="J2284" i="6"/>
  <c r="K2284" i="6"/>
  <c r="I2285" i="6"/>
  <c r="J2285" i="6"/>
  <c r="K2285" i="6"/>
  <c r="I2286" i="6"/>
  <c r="J2286" i="6"/>
  <c r="K2286" i="6"/>
  <c r="I2287" i="6"/>
  <c r="J2287" i="6"/>
  <c r="K2287" i="6"/>
  <c r="I2288" i="6"/>
  <c r="J2288" i="6"/>
  <c r="K2288" i="6"/>
  <c r="I2289" i="6"/>
  <c r="J2289" i="6"/>
  <c r="K2289" i="6"/>
  <c r="I2290" i="6"/>
  <c r="J2290" i="6"/>
  <c r="K2290" i="6"/>
  <c r="I2291" i="6"/>
  <c r="J2291" i="6"/>
  <c r="K2291" i="6"/>
  <c r="I2292" i="6"/>
  <c r="J2292" i="6"/>
  <c r="K2292" i="6"/>
  <c r="I2293" i="6"/>
  <c r="J2293" i="6"/>
  <c r="K2293" i="6"/>
  <c r="I2294" i="6"/>
  <c r="J2294" i="6"/>
  <c r="K2294" i="6"/>
  <c r="I2295" i="6"/>
  <c r="J2295" i="6"/>
  <c r="K2295" i="6"/>
  <c r="I2296" i="6"/>
  <c r="J2296" i="6"/>
  <c r="K2296" i="6"/>
  <c r="I2297" i="6"/>
  <c r="J2297" i="6"/>
  <c r="K2297" i="6"/>
  <c r="I2298" i="6"/>
  <c r="J2298" i="6"/>
  <c r="K2298" i="6"/>
  <c r="I2299" i="6"/>
  <c r="J2299" i="6"/>
  <c r="K2299" i="6"/>
  <c r="I2300" i="6"/>
  <c r="J2300" i="6"/>
  <c r="K2300" i="6"/>
  <c r="I2301" i="6"/>
  <c r="J2301" i="6"/>
  <c r="K2301" i="6"/>
  <c r="I2302" i="6"/>
  <c r="J2302" i="6"/>
  <c r="K2302" i="6"/>
  <c r="I2303" i="6"/>
  <c r="J2303" i="6"/>
  <c r="K2303" i="6"/>
  <c r="I2304" i="6"/>
  <c r="J2304" i="6"/>
  <c r="K2304" i="6"/>
  <c r="I2305" i="6"/>
  <c r="J2305" i="6"/>
  <c r="K2305" i="6"/>
  <c r="I2306" i="6"/>
  <c r="J2306" i="6"/>
  <c r="K2306" i="6"/>
  <c r="I2307" i="6"/>
  <c r="J2307" i="6"/>
  <c r="K2307" i="6"/>
  <c r="I2308" i="6"/>
  <c r="J2308" i="6"/>
  <c r="K2308" i="6"/>
  <c r="I2309" i="6"/>
  <c r="J2309" i="6"/>
  <c r="K2309" i="6"/>
  <c r="I2310" i="6"/>
  <c r="J2310" i="6"/>
  <c r="K2310" i="6"/>
  <c r="I2311" i="6"/>
  <c r="J2311" i="6"/>
  <c r="K2311" i="6"/>
  <c r="I2312" i="6"/>
  <c r="J2312" i="6"/>
  <c r="K2312" i="6"/>
  <c r="I2313" i="6"/>
  <c r="J2313" i="6"/>
  <c r="K2313" i="6"/>
  <c r="I2314" i="6"/>
  <c r="J2314" i="6"/>
  <c r="K2314" i="6"/>
  <c r="I2315" i="6"/>
  <c r="J2315" i="6"/>
  <c r="K2315" i="6"/>
  <c r="I2316" i="6"/>
  <c r="J2316" i="6"/>
  <c r="K2316" i="6"/>
  <c r="I2317" i="6"/>
  <c r="J2317" i="6"/>
  <c r="K2317" i="6"/>
  <c r="I2318" i="6"/>
  <c r="J2318" i="6"/>
  <c r="K2318" i="6"/>
  <c r="I2319" i="6"/>
  <c r="J2319" i="6"/>
  <c r="K2319" i="6"/>
  <c r="I2320" i="6"/>
  <c r="J2320" i="6"/>
  <c r="K2320" i="6"/>
  <c r="I2321" i="6"/>
  <c r="J2321" i="6"/>
  <c r="K2321" i="6"/>
  <c r="I2322" i="6"/>
  <c r="J2322" i="6"/>
  <c r="K2322" i="6"/>
  <c r="I2323" i="6"/>
  <c r="J2323" i="6"/>
  <c r="K2323" i="6"/>
  <c r="I2324" i="6"/>
  <c r="J2324" i="6"/>
  <c r="K2324" i="6"/>
  <c r="I2325" i="6"/>
  <c r="J2325" i="6"/>
  <c r="K2325" i="6"/>
  <c r="I2326" i="6"/>
  <c r="J2326" i="6"/>
  <c r="K2326" i="6"/>
  <c r="I2327" i="6"/>
  <c r="J2327" i="6"/>
  <c r="K2327" i="6"/>
  <c r="I2328" i="6"/>
  <c r="J2328" i="6"/>
  <c r="K2328" i="6"/>
  <c r="I2329" i="6"/>
  <c r="J2329" i="6"/>
  <c r="K2329" i="6"/>
  <c r="I2330" i="6"/>
  <c r="J2330" i="6"/>
  <c r="K2330" i="6"/>
  <c r="I2331" i="6"/>
  <c r="J2331" i="6"/>
  <c r="K2331" i="6"/>
  <c r="I2332" i="6"/>
  <c r="J2332" i="6"/>
  <c r="K2332" i="6"/>
  <c r="I2333" i="6"/>
  <c r="J2333" i="6"/>
  <c r="K2333" i="6"/>
  <c r="I2334" i="6"/>
  <c r="J2334" i="6"/>
  <c r="K2334" i="6"/>
  <c r="I2335" i="6"/>
  <c r="J2335" i="6"/>
  <c r="K2335" i="6"/>
  <c r="I2336" i="6"/>
  <c r="J2336" i="6"/>
  <c r="K2336" i="6"/>
  <c r="I2337" i="6"/>
  <c r="J2337" i="6"/>
  <c r="K2337" i="6"/>
  <c r="I2338" i="6"/>
  <c r="J2338" i="6"/>
  <c r="K2338" i="6"/>
  <c r="I2339" i="6"/>
  <c r="J2339" i="6"/>
  <c r="K2339" i="6"/>
  <c r="I2340" i="6"/>
  <c r="J2340" i="6"/>
  <c r="K2340" i="6"/>
  <c r="I2341" i="6"/>
  <c r="J2341" i="6"/>
  <c r="K2341" i="6"/>
  <c r="I2342" i="6"/>
  <c r="J2342" i="6"/>
  <c r="K2342" i="6"/>
  <c r="I2343" i="6"/>
  <c r="J2343" i="6"/>
  <c r="K2343" i="6"/>
  <c r="I2344" i="6"/>
  <c r="J2344" i="6"/>
  <c r="K2344" i="6"/>
  <c r="I2345" i="6"/>
  <c r="J2345" i="6"/>
  <c r="K2345" i="6"/>
  <c r="I2346" i="6"/>
  <c r="J2346" i="6"/>
  <c r="K2346" i="6"/>
  <c r="I2347" i="6"/>
  <c r="J2347" i="6"/>
  <c r="K2347" i="6"/>
  <c r="I2348" i="6"/>
  <c r="J2348" i="6"/>
  <c r="K2348" i="6"/>
  <c r="I2349" i="6"/>
  <c r="J2349" i="6"/>
  <c r="K2349" i="6"/>
  <c r="I2350" i="6"/>
  <c r="J2350" i="6"/>
  <c r="K2350" i="6"/>
  <c r="I2351" i="6"/>
  <c r="J2351" i="6"/>
  <c r="K2351" i="6"/>
  <c r="I2352" i="6"/>
  <c r="J2352" i="6"/>
  <c r="K2352" i="6"/>
  <c r="I2353" i="6"/>
  <c r="J2353" i="6"/>
  <c r="K2353" i="6"/>
  <c r="I2354" i="6"/>
  <c r="J2354" i="6"/>
  <c r="K2354" i="6"/>
  <c r="I2355" i="6"/>
  <c r="J2355" i="6"/>
  <c r="K2355" i="6"/>
  <c r="I2356" i="6"/>
  <c r="J2356" i="6"/>
  <c r="K2356" i="6"/>
  <c r="I2357" i="6"/>
  <c r="J2357" i="6"/>
  <c r="K2357" i="6"/>
  <c r="I2358" i="6"/>
  <c r="J2358" i="6"/>
  <c r="K2358" i="6"/>
  <c r="I2359" i="6"/>
  <c r="J2359" i="6"/>
  <c r="K2359" i="6"/>
  <c r="I2360" i="6"/>
  <c r="J2360" i="6"/>
  <c r="K2360" i="6"/>
  <c r="I2361" i="6"/>
  <c r="J2361" i="6"/>
  <c r="K2361" i="6"/>
  <c r="I2362" i="6"/>
  <c r="J2362" i="6"/>
  <c r="K2362" i="6"/>
  <c r="I2363" i="6"/>
  <c r="J2363" i="6"/>
  <c r="K2363" i="6"/>
  <c r="I2364" i="6"/>
  <c r="J2364" i="6"/>
  <c r="K2364" i="6"/>
  <c r="I2365" i="6"/>
  <c r="J2365" i="6"/>
  <c r="K2365" i="6"/>
  <c r="I2366" i="6"/>
  <c r="J2366" i="6"/>
  <c r="K2366" i="6"/>
  <c r="I2367" i="6"/>
  <c r="J2367" i="6"/>
  <c r="K2367" i="6"/>
  <c r="I2368" i="6"/>
  <c r="J2368" i="6"/>
  <c r="K2368" i="6"/>
  <c r="I2369" i="6"/>
  <c r="J2369" i="6"/>
  <c r="K2369" i="6"/>
  <c r="I2370" i="6"/>
  <c r="J2370" i="6"/>
  <c r="K2370" i="6"/>
  <c r="I2371" i="6"/>
  <c r="J2371" i="6"/>
  <c r="K2371" i="6"/>
  <c r="I2372" i="6"/>
  <c r="J2372" i="6"/>
  <c r="K2372" i="6"/>
  <c r="I2373" i="6"/>
  <c r="J2373" i="6"/>
  <c r="K2373" i="6"/>
  <c r="I2374" i="6"/>
  <c r="J2374" i="6"/>
  <c r="K2374" i="6"/>
  <c r="I2375" i="6"/>
  <c r="J2375" i="6"/>
  <c r="K2375" i="6"/>
  <c r="I2376" i="6"/>
  <c r="J2376" i="6"/>
  <c r="K2376" i="6"/>
  <c r="I2377" i="6"/>
  <c r="J2377" i="6"/>
  <c r="K2377" i="6"/>
  <c r="I2378" i="6"/>
  <c r="J2378" i="6"/>
  <c r="K2378" i="6"/>
  <c r="I2379" i="6"/>
  <c r="J2379" i="6"/>
  <c r="K2379" i="6"/>
  <c r="I2380" i="6"/>
  <c r="J2380" i="6"/>
  <c r="K2380" i="6"/>
  <c r="I2381" i="6"/>
  <c r="J2381" i="6"/>
  <c r="K2381" i="6"/>
  <c r="I2382" i="6"/>
  <c r="J2382" i="6"/>
  <c r="K2382" i="6"/>
  <c r="I2383" i="6"/>
  <c r="J2383" i="6"/>
  <c r="K2383" i="6"/>
  <c r="I2384" i="6"/>
  <c r="J2384" i="6"/>
  <c r="K2384" i="6"/>
  <c r="I2385" i="6"/>
  <c r="J2385" i="6"/>
  <c r="K2385" i="6"/>
  <c r="I2386" i="6"/>
  <c r="J2386" i="6"/>
  <c r="K2386" i="6"/>
  <c r="I2387" i="6"/>
  <c r="J2387" i="6"/>
  <c r="K2387" i="6"/>
  <c r="I2388" i="6"/>
  <c r="J2388" i="6"/>
  <c r="K2388" i="6"/>
  <c r="I2389" i="6"/>
  <c r="J2389" i="6"/>
  <c r="K2389" i="6"/>
  <c r="I2390" i="6"/>
  <c r="J2390" i="6"/>
  <c r="K2390" i="6"/>
  <c r="I2391" i="6"/>
  <c r="J2391" i="6"/>
  <c r="K2391" i="6"/>
  <c r="I2392" i="6"/>
  <c r="J2392" i="6"/>
  <c r="K2392" i="6"/>
  <c r="I2393" i="6"/>
  <c r="J2393" i="6"/>
  <c r="K2393" i="6"/>
  <c r="I2394" i="6"/>
  <c r="J2394" i="6"/>
  <c r="K2394" i="6"/>
  <c r="I2395" i="6"/>
  <c r="J2395" i="6"/>
  <c r="K2395" i="6"/>
  <c r="I2396" i="6"/>
  <c r="J2396" i="6"/>
  <c r="K2396" i="6"/>
  <c r="I2397" i="6"/>
  <c r="J2397" i="6"/>
  <c r="K2397" i="6"/>
  <c r="I2398" i="6"/>
  <c r="J2398" i="6"/>
  <c r="K2398" i="6"/>
  <c r="I2399" i="6"/>
  <c r="J2399" i="6"/>
  <c r="K2399" i="6"/>
  <c r="I2400" i="6"/>
  <c r="J2400" i="6"/>
  <c r="K2400" i="6"/>
  <c r="I2401" i="6"/>
  <c r="J2401" i="6"/>
  <c r="K2401" i="6"/>
  <c r="I2402" i="6"/>
  <c r="J2402" i="6"/>
  <c r="K2402" i="6"/>
  <c r="I2403" i="6"/>
  <c r="J2403" i="6"/>
  <c r="K2403" i="6"/>
  <c r="I2404" i="6"/>
  <c r="J2404" i="6"/>
  <c r="K2404" i="6"/>
  <c r="I2405" i="6"/>
  <c r="J2405" i="6"/>
  <c r="K2405" i="6"/>
  <c r="I2406" i="6"/>
  <c r="J2406" i="6"/>
  <c r="K2406" i="6"/>
  <c r="I2407" i="6"/>
  <c r="J2407" i="6"/>
  <c r="K2407" i="6"/>
  <c r="I2408" i="6"/>
  <c r="J2408" i="6"/>
  <c r="K2408" i="6"/>
  <c r="I2409" i="6"/>
  <c r="J2409" i="6"/>
  <c r="K2409" i="6"/>
  <c r="I2410" i="6"/>
  <c r="J2410" i="6"/>
  <c r="K2410" i="6"/>
  <c r="I2411" i="6"/>
  <c r="J2411" i="6"/>
  <c r="K2411" i="6"/>
  <c r="I2412" i="6"/>
  <c r="J2412" i="6"/>
  <c r="K2412" i="6"/>
  <c r="I2413" i="6"/>
  <c r="J2413" i="6"/>
  <c r="K2413" i="6"/>
  <c r="I2414" i="6"/>
  <c r="J2414" i="6"/>
  <c r="K2414" i="6"/>
  <c r="I2415" i="6"/>
  <c r="J2415" i="6"/>
  <c r="K2415" i="6"/>
  <c r="I2416" i="6"/>
  <c r="J2416" i="6"/>
  <c r="K2416" i="6"/>
  <c r="I2417" i="6"/>
  <c r="J2417" i="6"/>
  <c r="K2417" i="6"/>
  <c r="I2418" i="6"/>
  <c r="J2418" i="6"/>
  <c r="K2418" i="6"/>
  <c r="I2419" i="6"/>
  <c r="J2419" i="6"/>
  <c r="K2419" i="6"/>
  <c r="I2420" i="6"/>
  <c r="J2420" i="6"/>
  <c r="K2420" i="6"/>
  <c r="I2421" i="6"/>
  <c r="J2421" i="6"/>
  <c r="K2421" i="6"/>
  <c r="I2422" i="6"/>
  <c r="J2422" i="6"/>
  <c r="K2422" i="6"/>
  <c r="I2423" i="6"/>
  <c r="J2423" i="6"/>
  <c r="K2423" i="6"/>
  <c r="I2424" i="6"/>
  <c r="J2424" i="6"/>
  <c r="K2424" i="6"/>
  <c r="I2425" i="6"/>
  <c r="J2425" i="6"/>
  <c r="K2425" i="6"/>
  <c r="I2426" i="6"/>
  <c r="J2426" i="6"/>
  <c r="K2426" i="6"/>
  <c r="I2427" i="6"/>
  <c r="J2427" i="6"/>
  <c r="K2427" i="6"/>
  <c r="I2428" i="6"/>
  <c r="J2428" i="6"/>
  <c r="K2428" i="6"/>
  <c r="I2429" i="6"/>
  <c r="J2429" i="6"/>
  <c r="K2429" i="6"/>
  <c r="I2430" i="6"/>
  <c r="J2430" i="6"/>
  <c r="K2430" i="6"/>
  <c r="I2431" i="6"/>
  <c r="J2431" i="6"/>
  <c r="K2431" i="6"/>
  <c r="I2432" i="6"/>
  <c r="J2432" i="6"/>
  <c r="K2432" i="6"/>
  <c r="I2433" i="6"/>
  <c r="J2433" i="6"/>
  <c r="K2433" i="6"/>
  <c r="I2434" i="6"/>
  <c r="J2434" i="6"/>
  <c r="K2434" i="6"/>
  <c r="I2435" i="6"/>
  <c r="J2435" i="6"/>
  <c r="K2435" i="6"/>
  <c r="I2436" i="6"/>
  <c r="J2436" i="6"/>
  <c r="K2436" i="6"/>
  <c r="I2437" i="6"/>
  <c r="J2437" i="6"/>
  <c r="K2437" i="6"/>
  <c r="I2438" i="6"/>
  <c r="J2438" i="6"/>
  <c r="K2438" i="6"/>
  <c r="I2439" i="6"/>
  <c r="J2439" i="6"/>
  <c r="K2439" i="6"/>
  <c r="I2440" i="6"/>
  <c r="J2440" i="6"/>
  <c r="K2440" i="6"/>
  <c r="I2441" i="6"/>
  <c r="J2441" i="6"/>
  <c r="K2441" i="6"/>
  <c r="I2442" i="6"/>
  <c r="J2442" i="6"/>
  <c r="K2442" i="6"/>
  <c r="I2443" i="6"/>
  <c r="J2443" i="6"/>
  <c r="K2443" i="6"/>
  <c r="I2444" i="6"/>
  <c r="J2444" i="6"/>
  <c r="K2444" i="6"/>
  <c r="I2445" i="6"/>
  <c r="J2445" i="6"/>
  <c r="K2445" i="6"/>
  <c r="I2446" i="6"/>
  <c r="J2446" i="6"/>
  <c r="K2446" i="6"/>
  <c r="I2447" i="6"/>
  <c r="J2447" i="6"/>
  <c r="K2447" i="6"/>
  <c r="I2448" i="6"/>
  <c r="J2448" i="6"/>
  <c r="K2448" i="6"/>
  <c r="I2449" i="6"/>
  <c r="J2449" i="6"/>
  <c r="K2449" i="6"/>
  <c r="I2450" i="6"/>
  <c r="J2450" i="6"/>
  <c r="K2450" i="6"/>
  <c r="I2451" i="6"/>
  <c r="J2451" i="6"/>
  <c r="K2451" i="6"/>
  <c r="I2452" i="6"/>
  <c r="J2452" i="6"/>
  <c r="K2452" i="6"/>
  <c r="I2453" i="6"/>
  <c r="J2453" i="6"/>
  <c r="K2453" i="6"/>
  <c r="I2454" i="6"/>
  <c r="J2454" i="6"/>
  <c r="K2454" i="6"/>
  <c r="I2455" i="6"/>
  <c r="J2455" i="6"/>
  <c r="K2455" i="6"/>
  <c r="I2456" i="6"/>
  <c r="J2456" i="6"/>
  <c r="K2456" i="6"/>
  <c r="I2457" i="6"/>
  <c r="J2457" i="6"/>
  <c r="K2457" i="6"/>
  <c r="I2458" i="6"/>
  <c r="J2458" i="6"/>
  <c r="K2458" i="6"/>
  <c r="I2459" i="6"/>
  <c r="J2459" i="6"/>
  <c r="K2459" i="6"/>
  <c r="I2460" i="6"/>
  <c r="J2460" i="6"/>
  <c r="K2460" i="6"/>
  <c r="I2461" i="6"/>
  <c r="J2461" i="6"/>
  <c r="K2461" i="6"/>
  <c r="I2462" i="6"/>
  <c r="J2462" i="6"/>
  <c r="K2462" i="6"/>
  <c r="I2463" i="6"/>
  <c r="J2463" i="6"/>
  <c r="K2463" i="6"/>
  <c r="I2464" i="6"/>
  <c r="J2464" i="6"/>
  <c r="K2464" i="6"/>
  <c r="I2465" i="6"/>
  <c r="J2465" i="6"/>
  <c r="K2465" i="6"/>
  <c r="I2466" i="6"/>
  <c r="J2466" i="6"/>
  <c r="K2466" i="6"/>
  <c r="I2467" i="6"/>
  <c r="J2467" i="6"/>
  <c r="K2467" i="6"/>
  <c r="I2468" i="6"/>
  <c r="J2468" i="6"/>
  <c r="K2468" i="6"/>
  <c r="I2469" i="6"/>
  <c r="J2469" i="6"/>
  <c r="K2469" i="6"/>
  <c r="I2470" i="6"/>
  <c r="J2470" i="6"/>
  <c r="K2470" i="6"/>
  <c r="I2471" i="6"/>
  <c r="J2471" i="6"/>
  <c r="K2471" i="6"/>
  <c r="I2472" i="6"/>
  <c r="J2472" i="6"/>
  <c r="K2472" i="6"/>
  <c r="I2473" i="6"/>
  <c r="J2473" i="6"/>
  <c r="K2473" i="6"/>
  <c r="I2474" i="6"/>
  <c r="J2474" i="6"/>
  <c r="K2474" i="6"/>
  <c r="I2475" i="6"/>
  <c r="J2475" i="6"/>
  <c r="K2475" i="6"/>
  <c r="I2476" i="6"/>
  <c r="J2476" i="6"/>
  <c r="K2476" i="6"/>
  <c r="I2477" i="6"/>
  <c r="J2477" i="6"/>
  <c r="K2477" i="6"/>
  <c r="I2478" i="6"/>
  <c r="J2478" i="6"/>
  <c r="K2478" i="6"/>
  <c r="I2479" i="6"/>
  <c r="J2479" i="6"/>
  <c r="K2479" i="6"/>
  <c r="I2480" i="6"/>
  <c r="J2480" i="6"/>
  <c r="K2480" i="6"/>
  <c r="I2481" i="6"/>
  <c r="J2481" i="6"/>
  <c r="K2481" i="6"/>
  <c r="I2482" i="6"/>
  <c r="J2482" i="6"/>
  <c r="K2482" i="6"/>
  <c r="I2483" i="6"/>
  <c r="J2483" i="6"/>
  <c r="K2483" i="6"/>
  <c r="I2484" i="6"/>
  <c r="J2484" i="6"/>
  <c r="K2484" i="6"/>
  <c r="I2485" i="6"/>
  <c r="J2485" i="6"/>
  <c r="K2485" i="6"/>
  <c r="I2486" i="6"/>
  <c r="J2486" i="6"/>
  <c r="K2486" i="6"/>
  <c r="I2487" i="6"/>
  <c r="J2487" i="6"/>
  <c r="K2487" i="6"/>
  <c r="I2488" i="6"/>
  <c r="J2488" i="6"/>
  <c r="K2488" i="6"/>
  <c r="I2489" i="6"/>
  <c r="J2489" i="6"/>
  <c r="K2489" i="6"/>
  <c r="I2490" i="6"/>
  <c r="J2490" i="6"/>
  <c r="K2490" i="6"/>
  <c r="I2491" i="6"/>
  <c r="J2491" i="6"/>
  <c r="K2491" i="6"/>
  <c r="I2492" i="6"/>
  <c r="J2492" i="6"/>
  <c r="K2492" i="6"/>
  <c r="I2493" i="6"/>
  <c r="J2493" i="6"/>
  <c r="K2493" i="6"/>
  <c r="I2494" i="6"/>
  <c r="J2494" i="6"/>
  <c r="K2494" i="6"/>
  <c r="I2495" i="6"/>
  <c r="J2495" i="6"/>
  <c r="K2495" i="6"/>
  <c r="I2496" i="6"/>
  <c r="J2496" i="6"/>
  <c r="K2496" i="6"/>
  <c r="I2497" i="6"/>
  <c r="J2497" i="6"/>
  <c r="K2497" i="6"/>
  <c r="I2498" i="6"/>
  <c r="J2498" i="6"/>
  <c r="K2498" i="6"/>
  <c r="I2499" i="6"/>
  <c r="J2499" i="6"/>
  <c r="K2499" i="6"/>
  <c r="I2500" i="6"/>
  <c r="J2500" i="6"/>
  <c r="K2500" i="6"/>
  <c r="I2501" i="6"/>
  <c r="J2501" i="6"/>
  <c r="K2501" i="6"/>
  <c r="I2502" i="6"/>
  <c r="J2502" i="6"/>
  <c r="K2502" i="6"/>
  <c r="I2503" i="6"/>
  <c r="J2503" i="6"/>
  <c r="K2503" i="6"/>
  <c r="I2504" i="6"/>
  <c r="J2504" i="6"/>
  <c r="K2504" i="6"/>
  <c r="I2505" i="6"/>
  <c r="J2505" i="6"/>
  <c r="K2505" i="6"/>
  <c r="I2506" i="6"/>
  <c r="J2506" i="6"/>
  <c r="K2506" i="6"/>
  <c r="I2507" i="6"/>
  <c r="J2507" i="6"/>
  <c r="K2507" i="6"/>
  <c r="I2508" i="6"/>
  <c r="J2508" i="6"/>
  <c r="K2508" i="6"/>
  <c r="I2509" i="6"/>
  <c r="J2509" i="6"/>
  <c r="K2509" i="6"/>
  <c r="I2510" i="6"/>
  <c r="J2510" i="6"/>
  <c r="K2510" i="6"/>
  <c r="I2511" i="6"/>
  <c r="J2511" i="6"/>
  <c r="K2511" i="6"/>
  <c r="I2512" i="6"/>
  <c r="J2512" i="6"/>
  <c r="K2512" i="6"/>
  <c r="I2513" i="6"/>
  <c r="J2513" i="6"/>
  <c r="K2513" i="6"/>
  <c r="I2514" i="6"/>
  <c r="J2514" i="6"/>
  <c r="K2514" i="6"/>
  <c r="I2515" i="6"/>
  <c r="J2515" i="6"/>
  <c r="K2515" i="6"/>
  <c r="I2516" i="6"/>
  <c r="J2516" i="6"/>
  <c r="K2516" i="6"/>
  <c r="I2517" i="6"/>
  <c r="J2517" i="6"/>
  <c r="K2517" i="6"/>
  <c r="I2518" i="6"/>
  <c r="J2518" i="6"/>
  <c r="K2518" i="6"/>
  <c r="I2519" i="6"/>
  <c r="J2519" i="6"/>
  <c r="K2519" i="6"/>
  <c r="I2520" i="6"/>
  <c r="J2520" i="6"/>
  <c r="K2520" i="6"/>
  <c r="I2521" i="6"/>
  <c r="J2521" i="6"/>
  <c r="K2521" i="6"/>
  <c r="I2522" i="6"/>
  <c r="J2522" i="6"/>
  <c r="K2522" i="6"/>
  <c r="I2523" i="6"/>
  <c r="J2523" i="6"/>
  <c r="K2523" i="6"/>
  <c r="I2524" i="6"/>
  <c r="J2524" i="6"/>
  <c r="K2524" i="6"/>
  <c r="I2525" i="6"/>
  <c r="J2525" i="6"/>
  <c r="K2525" i="6"/>
  <c r="I2526" i="6"/>
  <c r="J2526" i="6"/>
  <c r="K2526" i="6"/>
  <c r="I2527" i="6"/>
  <c r="J2527" i="6"/>
  <c r="K2527" i="6"/>
  <c r="I2528" i="6"/>
  <c r="J2528" i="6"/>
  <c r="K2528" i="6"/>
  <c r="I2529" i="6"/>
  <c r="J2529" i="6"/>
  <c r="K2529" i="6"/>
  <c r="I2530" i="6"/>
  <c r="J2530" i="6"/>
  <c r="K2530" i="6"/>
  <c r="I2531" i="6"/>
  <c r="J2531" i="6"/>
  <c r="K2531" i="6"/>
  <c r="I2532" i="6"/>
  <c r="J2532" i="6"/>
  <c r="K2532" i="6"/>
  <c r="I2533" i="6"/>
  <c r="J2533" i="6"/>
  <c r="K2533" i="6"/>
  <c r="I2534" i="6"/>
  <c r="J2534" i="6"/>
  <c r="K2534" i="6"/>
  <c r="I2535" i="6"/>
  <c r="J2535" i="6"/>
  <c r="K2535" i="6"/>
  <c r="I2536" i="6"/>
  <c r="J2536" i="6"/>
  <c r="K2536" i="6"/>
  <c r="I2537" i="6"/>
  <c r="J2537" i="6"/>
  <c r="K2537" i="6"/>
  <c r="I2538" i="6"/>
  <c r="J2538" i="6"/>
  <c r="K2538" i="6"/>
  <c r="I2539" i="6"/>
  <c r="J2539" i="6"/>
  <c r="K2539" i="6"/>
  <c r="I2540" i="6"/>
  <c r="J2540" i="6"/>
  <c r="K2540" i="6"/>
  <c r="I2541" i="6"/>
  <c r="J2541" i="6"/>
  <c r="K2541" i="6"/>
  <c r="I2542" i="6"/>
  <c r="J2542" i="6"/>
  <c r="K2542" i="6"/>
  <c r="I2543" i="6"/>
  <c r="J2543" i="6"/>
  <c r="K2543" i="6"/>
  <c r="I2544" i="6"/>
  <c r="J2544" i="6"/>
  <c r="K2544" i="6"/>
  <c r="I2545" i="6"/>
  <c r="J2545" i="6"/>
  <c r="K2545" i="6"/>
  <c r="I2546" i="6"/>
  <c r="J2546" i="6"/>
  <c r="K2546" i="6"/>
  <c r="I2547" i="6"/>
  <c r="J2547" i="6"/>
  <c r="K2547" i="6"/>
  <c r="I2548" i="6"/>
  <c r="J2548" i="6"/>
  <c r="K2548" i="6"/>
  <c r="I2549" i="6"/>
  <c r="J2549" i="6"/>
  <c r="K2549" i="6"/>
  <c r="I2550" i="6"/>
  <c r="J2550" i="6"/>
  <c r="K2550" i="6"/>
  <c r="I2551" i="6"/>
  <c r="J2551" i="6"/>
  <c r="K2551" i="6"/>
  <c r="I2552" i="6"/>
  <c r="J2552" i="6"/>
  <c r="K2552" i="6"/>
  <c r="I2553" i="6"/>
  <c r="J2553" i="6"/>
  <c r="K2553" i="6"/>
  <c r="I2554" i="6"/>
  <c r="J2554" i="6"/>
  <c r="K2554" i="6"/>
  <c r="I2555" i="6"/>
  <c r="J2555" i="6"/>
  <c r="K2555" i="6"/>
  <c r="I2556" i="6"/>
  <c r="J2556" i="6"/>
  <c r="K2556" i="6"/>
  <c r="I2557" i="6"/>
  <c r="J2557" i="6"/>
  <c r="K2557" i="6"/>
  <c r="I2558" i="6"/>
  <c r="J2558" i="6"/>
  <c r="K2558" i="6"/>
  <c r="I2559" i="6"/>
  <c r="J2559" i="6"/>
  <c r="K2559" i="6"/>
  <c r="I2560" i="6"/>
  <c r="J2560" i="6"/>
  <c r="K2560" i="6"/>
  <c r="I2561" i="6"/>
  <c r="J2561" i="6"/>
  <c r="K2561" i="6"/>
  <c r="I2562" i="6"/>
  <c r="J2562" i="6"/>
  <c r="K2562" i="6"/>
  <c r="I2563" i="6"/>
  <c r="J2563" i="6"/>
  <c r="K2563" i="6"/>
  <c r="I2564" i="6"/>
  <c r="J2564" i="6"/>
  <c r="K2564" i="6"/>
  <c r="I2565" i="6"/>
  <c r="J2565" i="6"/>
  <c r="K2565" i="6"/>
  <c r="I2566" i="6"/>
  <c r="J2566" i="6"/>
  <c r="K2566" i="6"/>
  <c r="I2567" i="6"/>
  <c r="J2567" i="6"/>
  <c r="K2567" i="6"/>
  <c r="I2568" i="6"/>
  <c r="J2568" i="6"/>
  <c r="K2568" i="6"/>
  <c r="I2569" i="6"/>
  <c r="J2569" i="6"/>
  <c r="K2569" i="6"/>
  <c r="I2570" i="6"/>
  <c r="J2570" i="6"/>
  <c r="K2570" i="6"/>
  <c r="I2571" i="6"/>
  <c r="J2571" i="6"/>
  <c r="K2571" i="6"/>
  <c r="I2572" i="6"/>
  <c r="J2572" i="6"/>
  <c r="K2572" i="6"/>
  <c r="I2573" i="6"/>
  <c r="J2573" i="6"/>
  <c r="K2573" i="6"/>
  <c r="I2574" i="6"/>
  <c r="J2574" i="6"/>
  <c r="K2574" i="6"/>
  <c r="I2575" i="6"/>
  <c r="J2575" i="6"/>
  <c r="K2575" i="6"/>
  <c r="I2576" i="6"/>
  <c r="J2576" i="6"/>
  <c r="K2576" i="6"/>
  <c r="I2577" i="6"/>
  <c r="J2577" i="6"/>
  <c r="K2577" i="6"/>
  <c r="I2578" i="6"/>
  <c r="J2578" i="6"/>
  <c r="K2578" i="6"/>
  <c r="I2579" i="6"/>
  <c r="J2579" i="6"/>
  <c r="K2579" i="6"/>
  <c r="I2580" i="6"/>
  <c r="J2580" i="6"/>
  <c r="K2580" i="6"/>
  <c r="I2581" i="6"/>
  <c r="J2581" i="6"/>
  <c r="K2581" i="6"/>
  <c r="I2582" i="6"/>
  <c r="J2582" i="6"/>
  <c r="K2582" i="6"/>
  <c r="I2583" i="6"/>
  <c r="J2583" i="6"/>
  <c r="K2583" i="6"/>
  <c r="I2584" i="6"/>
  <c r="J2584" i="6"/>
  <c r="K2584" i="6"/>
  <c r="I2585" i="6"/>
  <c r="J2585" i="6"/>
  <c r="K2585" i="6"/>
  <c r="I2586" i="6"/>
  <c r="J2586" i="6"/>
  <c r="K2586" i="6"/>
  <c r="I2587" i="6"/>
  <c r="J2587" i="6"/>
  <c r="K2587" i="6"/>
  <c r="I2588" i="6"/>
  <c r="J2588" i="6"/>
  <c r="K2588" i="6"/>
  <c r="I2589" i="6"/>
  <c r="J2589" i="6"/>
  <c r="K2589" i="6"/>
  <c r="I2590" i="6"/>
  <c r="J2590" i="6"/>
  <c r="K2590" i="6"/>
  <c r="I2591" i="6"/>
  <c r="J2591" i="6"/>
  <c r="K2591" i="6"/>
  <c r="I2592" i="6"/>
  <c r="J2592" i="6"/>
  <c r="K2592" i="6"/>
  <c r="I2593" i="6"/>
  <c r="J2593" i="6"/>
  <c r="K2593" i="6"/>
  <c r="I2594" i="6"/>
  <c r="J2594" i="6"/>
  <c r="K2594" i="6"/>
  <c r="I2595" i="6"/>
  <c r="J2595" i="6"/>
  <c r="K2595" i="6"/>
  <c r="I2596" i="6"/>
  <c r="J2596" i="6"/>
  <c r="K2596" i="6"/>
  <c r="I2597" i="6"/>
  <c r="J2597" i="6"/>
  <c r="K2597" i="6"/>
  <c r="I2598" i="6"/>
  <c r="J2598" i="6"/>
  <c r="K2598" i="6"/>
  <c r="I2599" i="6"/>
  <c r="J2599" i="6"/>
  <c r="K2599" i="6"/>
  <c r="I2600" i="6"/>
  <c r="J2600" i="6"/>
  <c r="K2600" i="6"/>
  <c r="I2601" i="6"/>
  <c r="J2601" i="6"/>
  <c r="K2601" i="6"/>
  <c r="I2602" i="6"/>
  <c r="J2602" i="6"/>
  <c r="K2602" i="6"/>
  <c r="I2603" i="6"/>
  <c r="J2603" i="6"/>
  <c r="K2603" i="6"/>
  <c r="I2604" i="6"/>
  <c r="J2604" i="6"/>
  <c r="K2604" i="6"/>
  <c r="I2605" i="6"/>
  <c r="J2605" i="6"/>
  <c r="K2605" i="6"/>
  <c r="I2606" i="6"/>
  <c r="J2606" i="6"/>
  <c r="K2606" i="6"/>
  <c r="I2607" i="6"/>
  <c r="J2607" i="6"/>
  <c r="K2607" i="6"/>
  <c r="I2608" i="6"/>
  <c r="J2608" i="6"/>
  <c r="K2608" i="6"/>
  <c r="I2609" i="6"/>
  <c r="J2609" i="6"/>
  <c r="K2609" i="6"/>
  <c r="I2610" i="6"/>
  <c r="J2610" i="6"/>
  <c r="K2610" i="6"/>
  <c r="I2611" i="6"/>
  <c r="J2611" i="6"/>
  <c r="K2611" i="6"/>
  <c r="I2612" i="6"/>
  <c r="J2612" i="6"/>
  <c r="K2612" i="6"/>
  <c r="I2613" i="6"/>
  <c r="J2613" i="6"/>
  <c r="K2613" i="6"/>
  <c r="I2614" i="6"/>
  <c r="J2614" i="6"/>
  <c r="K2614" i="6"/>
  <c r="I2615" i="6"/>
  <c r="J2615" i="6"/>
  <c r="K2615" i="6"/>
  <c r="I2616" i="6"/>
  <c r="J2616" i="6"/>
  <c r="K2616" i="6"/>
  <c r="I2617" i="6"/>
  <c r="J2617" i="6"/>
  <c r="K2617" i="6"/>
  <c r="I2618" i="6"/>
  <c r="J2618" i="6"/>
  <c r="K2618" i="6"/>
  <c r="I2619" i="6"/>
  <c r="J2619" i="6"/>
  <c r="K2619" i="6"/>
  <c r="I2620" i="6"/>
  <c r="J2620" i="6"/>
  <c r="K2620" i="6"/>
  <c r="I2621" i="6"/>
  <c r="J2621" i="6"/>
  <c r="K2621" i="6"/>
  <c r="I2622" i="6"/>
  <c r="J2622" i="6"/>
  <c r="K2622" i="6"/>
  <c r="I2623" i="6"/>
  <c r="J2623" i="6"/>
  <c r="K2623" i="6"/>
  <c r="I2624" i="6"/>
  <c r="J2624" i="6"/>
  <c r="K2624" i="6"/>
  <c r="I2625" i="6"/>
  <c r="J2625" i="6"/>
  <c r="K2625" i="6"/>
  <c r="I2626" i="6"/>
  <c r="J2626" i="6"/>
  <c r="K2626" i="6"/>
  <c r="I2627" i="6"/>
  <c r="J2627" i="6"/>
  <c r="K2627" i="6"/>
  <c r="I2628" i="6"/>
  <c r="J2628" i="6"/>
  <c r="K2628" i="6"/>
  <c r="I2629" i="6"/>
  <c r="J2629" i="6"/>
  <c r="K2629" i="6"/>
  <c r="I2630" i="6"/>
  <c r="J2630" i="6"/>
  <c r="K2630" i="6"/>
  <c r="I2631" i="6"/>
  <c r="J2631" i="6"/>
  <c r="K2631" i="6"/>
  <c r="I2632" i="6"/>
  <c r="J2632" i="6"/>
  <c r="K2632" i="6"/>
  <c r="I2633" i="6"/>
  <c r="J2633" i="6"/>
  <c r="K2633" i="6"/>
  <c r="I2634" i="6"/>
  <c r="J2634" i="6"/>
  <c r="K2634" i="6"/>
  <c r="I2635" i="6"/>
  <c r="J2635" i="6"/>
  <c r="K2635" i="6"/>
  <c r="I2636" i="6"/>
  <c r="J2636" i="6"/>
  <c r="K2636" i="6"/>
  <c r="I2637" i="6"/>
  <c r="J2637" i="6"/>
  <c r="K2637" i="6"/>
  <c r="I2638" i="6"/>
  <c r="J2638" i="6"/>
  <c r="K2638" i="6"/>
  <c r="I2639" i="6"/>
  <c r="J2639" i="6"/>
  <c r="K2639" i="6"/>
  <c r="I2640" i="6"/>
  <c r="J2640" i="6"/>
  <c r="K2640" i="6"/>
  <c r="I2641" i="6"/>
  <c r="J2641" i="6"/>
  <c r="K2641" i="6"/>
  <c r="I2642" i="6"/>
  <c r="J2642" i="6"/>
  <c r="K2642" i="6"/>
  <c r="I2643" i="6"/>
  <c r="J2643" i="6"/>
  <c r="K2643" i="6"/>
  <c r="I2644" i="6"/>
  <c r="J2644" i="6"/>
  <c r="K2644" i="6"/>
  <c r="I2645" i="6"/>
  <c r="J2645" i="6"/>
  <c r="K2645" i="6"/>
  <c r="I2646" i="6"/>
  <c r="J2646" i="6"/>
  <c r="K2646" i="6"/>
  <c r="I2647" i="6"/>
  <c r="J2647" i="6"/>
  <c r="K2647" i="6"/>
  <c r="I2648" i="6"/>
  <c r="J2648" i="6"/>
  <c r="K2648" i="6"/>
  <c r="I2649" i="6"/>
  <c r="J2649" i="6"/>
  <c r="K2649" i="6"/>
  <c r="I2650" i="6"/>
  <c r="J2650" i="6"/>
  <c r="K2650" i="6"/>
  <c r="I2651" i="6"/>
  <c r="J2651" i="6"/>
  <c r="K2651" i="6"/>
  <c r="I2652" i="6"/>
  <c r="J2652" i="6"/>
  <c r="K2652" i="6"/>
  <c r="I2653" i="6"/>
  <c r="J2653" i="6"/>
  <c r="K2653" i="6"/>
  <c r="I2654" i="6"/>
  <c r="J2654" i="6"/>
  <c r="K2654" i="6"/>
  <c r="I2655" i="6"/>
  <c r="J2655" i="6"/>
  <c r="K2655" i="6"/>
  <c r="I2656" i="6"/>
  <c r="J2656" i="6"/>
  <c r="K2656" i="6"/>
  <c r="I2657" i="6"/>
  <c r="J2657" i="6"/>
  <c r="K2657" i="6"/>
  <c r="I2658" i="6"/>
  <c r="J2658" i="6"/>
  <c r="K2658" i="6"/>
  <c r="I2659" i="6"/>
  <c r="J2659" i="6"/>
  <c r="K2659" i="6"/>
  <c r="I2660" i="6"/>
  <c r="J2660" i="6"/>
  <c r="K2660" i="6"/>
  <c r="I2661" i="6"/>
  <c r="J2661" i="6"/>
  <c r="K2661" i="6"/>
  <c r="I2662" i="6"/>
  <c r="J2662" i="6"/>
  <c r="K2662" i="6"/>
  <c r="I2663" i="6"/>
  <c r="J2663" i="6"/>
  <c r="K2663" i="6"/>
  <c r="I2664" i="6"/>
  <c r="J2664" i="6"/>
  <c r="K2664" i="6"/>
  <c r="I2665" i="6"/>
  <c r="J2665" i="6"/>
  <c r="K2665" i="6"/>
  <c r="I2666" i="6"/>
  <c r="J2666" i="6"/>
  <c r="K2666" i="6"/>
  <c r="I2667" i="6"/>
  <c r="J2667" i="6"/>
  <c r="K2667" i="6"/>
  <c r="I2668" i="6"/>
  <c r="J2668" i="6"/>
  <c r="K2668" i="6"/>
  <c r="I2669" i="6"/>
  <c r="J2669" i="6"/>
  <c r="K2669" i="6"/>
  <c r="I2670" i="6"/>
  <c r="J2670" i="6"/>
  <c r="K2670" i="6"/>
  <c r="I2671" i="6"/>
  <c r="J2671" i="6"/>
  <c r="K2671" i="6"/>
  <c r="I2672" i="6"/>
  <c r="J2672" i="6"/>
  <c r="K2672" i="6"/>
  <c r="I2673" i="6"/>
  <c r="J2673" i="6"/>
  <c r="K2673" i="6"/>
  <c r="I2674" i="6"/>
  <c r="J2674" i="6"/>
  <c r="K2674" i="6"/>
  <c r="I2675" i="6"/>
  <c r="J2675" i="6"/>
  <c r="K2675" i="6"/>
  <c r="I2676" i="6"/>
  <c r="J2676" i="6"/>
  <c r="K2676" i="6"/>
  <c r="I2677" i="6"/>
  <c r="J2677" i="6"/>
  <c r="K2677" i="6"/>
  <c r="I2678" i="6"/>
  <c r="J2678" i="6"/>
  <c r="K2678" i="6"/>
  <c r="I2679" i="6"/>
  <c r="J2679" i="6"/>
  <c r="K2679" i="6"/>
  <c r="I2680" i="6"/>
  <c r="J2680" i="6"/>
  <c r="K2680" i="6"/>
  <c r="I2681" i="6"/>
  <c r="J2681" i="6"/>
  <c r="K2681" i="6"/>
  <c r="I2682" i="6"/>
  <c r="J2682" i="6"/>
  <c r="K2682" i="6"/>
  <c r="I2683" i="6"/>
  <c r="J2683" i="6"/>
  <c r="K2683" i="6"/>
  <c r="I2684" i="6"/>
  <c r="J2684" i="6"/>
  <c r="K2684" i="6"/>
  <c r="I2685" i="6"/>
  <c r="J2685" i="6"/>
  <c r="K2685" i="6"/>
  <c r="I2686" i="6"/>
  <c r="J2686" i="6"/>
  <c r="K2686" i="6"/>
  <c r="I2687" i="6"/>
  <c r="J2687" i="6"/>
  <c r="K2687" i="6"/>
  <c r="I2688" i="6"/>
  <c r="J2688" i="6"/>
  <c r="K2688" i="6"/>
  <c r="I2689" i="6"/>
  <c r="J2689" i="6"/>
  <c r="K2689" i="6"/>
  <c r="I2690" i="6"/>
  <c r="J2690" i="6"/>
  <c r="K2690" i="6"/>
  <c r="I2691" i="6"/>
  <c r="J2691" i="6"/>
  <c r="K2691" i="6"/>
  <c r="I2692" i="6"/>
  <c r="J2692" i="6"/>
  <c r="K2692" i="6"/>
  <c r="I2693" i="6"/>
  <c r="J2693" i="6"/>
  <c r="K2693" i="6"/>
  <c r="I2694" i="6"/>
  <c r="J2694" i="6"/>
  <c r="K2694" i="6"/>
  <c r="I2695" i="6"/>
  <c r="J2695" i="6"/>
  <c r="K2695" i="6"/>
  <c r="I2696" i="6"/>
  <c r="J2696" i="6"/>
  <c r="K2696" i="6"/>
  <c r="I2697" i="6"/>
  <c r="J2697" i="6"/>
  <c r="K2697" i="6"/>
  <c r="I2698" i="6"/>
  <c r="J2698" i="6"/>
  <c r="K2698" i="6"/>
  <c r="I2699" i="6"/>
  <c r="J2699" i="6"/>
  <c r="K2699" i="6"/>
  <c r="I2700" i="6"/>
  <c r="J2700" i="6"/>
  <c r="K2700" i="6"/>
  <c r="I2701" i="6"/>
  <c r="J2701" i="6"/>
  <c r="K2701" i="6"/>
  <c r="I2702" i="6"/>
  <c r="J2702" i="6"/>
  <c r="K2702" i="6"/>
  <c r="I2703" i="6"/>
  <c r="J2703" i="6"/>
  <c r="K2703" i="6"/>
  <c r="I2704" i="6"/>
  <c r="J2704" i="6"/>
  <c r="K2704" i="6"/>
  <c r="I2705" i="6"/>
  <c r="J2705" i="6"/>
  <c r="K2705" i="6"/>
  <c r="I2706" i="6"/>
  <c r="J2706" i="6"/>
  <c r="K2706" i="6"/>
  <c r="I2707" i="6"/>
  <c r="J2707" i="6"/>
  <c r="K2707" i="6"/>
  <c r="I2708" i="6"/>
  <c r="J2708" i="6"/>
  <c r="K2708" i="6"/>
  <c r="I2709" i="6"/>
  <c r="J2709" i="6"/>
  <c r="K2709" i="6"/>
  <c r="I2710" i="6"/>
  <c r="J2710" i="6"/>
  <c r="K2710" i="6"/>
  <c r="I2711" i="6"/>
  <c r="J2711" i="6"/>
  <c r="K2711" i="6"/>
  <c r="I2712" i="6"/>
  <c r="J2712" i="6"/>
  <c r="K2712" i="6"/>
  <c r="I2713" i="6"/>
  <c r="J2713" i="6"/>
  <c r="K2713" i="6"/>
  <c r="I2714" i="6"/>
  <c r="J2714" i="6"/>
  <c r="K2714" i="6"/>
  <c r="I2715" i="6"/>
  <c r="J2715" i="6"/>
  <c r="K2715" i="6"/>
  <c r="I2716" i="6"/>
  <c r="J2716" i="6"/>
  <c r="K2716" i="6"/>
  <c r="I2717" i="6"/>
  <c r="J2717" i="6"/>
  <c r="K2717" i="6"/>
  <c r="I2718" i="6"/>
  <c r="J2718" i="6"/>
  <c r="K2718" i="6"/>
  <c r="I2719" i="6"/>
  <c r="J2719" i="6"/>
  <c r="K2719" i="6"/>
  <c r="I2720" i="6"/>
  <c r="J2720" i="6"/>
  <c r="K2720" i="6"/>
  <c r="I2721" i="6"/>
  <c r="J2721" i="6"/>
  <c r="K2721" i="6"/>
  <c r="I2722" i="6"/>
  <c r="J2722" i="6"/>
  <c r="K2722" i="6"/>
  <c r="I2723" i="6"/>
  <c r="J2723" i="6"/>
  <c r="K2723" i="6"/>
  <c r="I2724" i="6"/>
  <c r="J2724" i="6"/>
  <c r="K2724" i="6"/>
  <c r="I2725" i="6"/>
  <c r="J2725" i="6"/>
  <c r="K2725" i="6"/>
  <c r="I2726" i="6"/>
  <c r="J2726" i="6"/>
  <c r="K2726" i="6"/>
  <c r="I2727" i="6"/>
  <c r="J2727" i="6"/>
  <c r="K2727" i="6"/>
  <c r="I2728" i="6"/>
  <c r="J2728" i="6"/>
  <c r="K2728" i="6"/>
  <c r="I2729" i="6"/>
  <c r="J2729" i="6"/>
  <c r="K2729" i="6"/>
  <c r="I2730" i="6"/>
  <c r="J2730" i="6"/>
  <c r="K2730" i="6"/>
  <c r="I2731" i="6"/>
  <c r="J2731" i="6"/>
  <c r="K2731" i="6"/>
  <c r="I2732" i="6"/>
  <c r="J2732" i="6"/>
  <c r="K2732" i="6"/>
  <c r="I2733" i="6"/>
  <c r="J2733" i="6"/>
  <c r="K2733" i="6"/>
  <c r="I2734" i="6"/>
  <c r="J2734" i="6"/>
  <c r="K2734" i="6"/>
  <c r="I2735" i="6"/>
  <c r="J2735" i="6"/>
  <c r="K2735" i="6"/>
  <c r="I2736" i="6"/>
  <c r="J2736" i="6"/>
  <c r="K2736" i="6"/>
  <c r="I2737" i="6"/>
  <c r="J2737" i="6"/>
  <c r="K2737" i="6"/>
  <c r="I2738" i="6"/>
  <c r="J2738" i="6"/>
  <c r="K2738" i="6"/>
  <c r="I2739" i="6"/>
  <c r="J2739" i="6"/>
  <c r="K2739" i="6"/>
  <c r="I2740" i="6"/>
  <c r="J2740" i="6"/>
  <c r="K2740" i="6"/>
  <c r="I2741" i="6"/>
  <c r="J2741" i="6"/>
  <c r="K2741" i="6"/>
  <c r="I2742" i="6"/>
  <c r="J2742" i="6"/>
  <c r="K2742" i="6"/>
  <c r="I2743" i="6"/>
  <c r="J2743" i="6"/>
  <c r="K2743" i="6"/>
  <c r="I2744" i="6"/>
  <c r="J2744" i="6"/>
  <c r="K2744" i="6"/>
  <c r="I2745" i="6"/>
  <c r="J2745" i="6"/>
  <c r="K2745" i="6"/>
  <c r="I2746" i="6"/>
  <c r="J2746" i="6"/>
  <c r="K2746" i="6"/>
  <c r="I2747" i="6"/>
  <c r="J2747" i="6"/>
  <c r="K2747" i="6"/>
  <c r="I2748" i="6"/>
  <c r="J2748" i="6"/>
  <c r="K2748" i="6"/>
  <c r="I2749" i="6"/>
  <c r="J2749" i="6"/>
  <c r="K2749" i="6"/>
  <c r="I2750" i="6"/>
  <c r="J2750" i="6"/>
  <c r="K2750" i="6"/>
  <c r="I2751" i="6"/>
  <c r="J2751" i="6"/>
  <c r="K2751" i="6"/>
  <c r="I2752" i="6"/>
  <c r="J2752" i="6"/>
  <c r="K2752" i="6"/>
  <c r="I2753" i="6"/>
  <c r="J2753" i="6"/>
  <c r="K2753" i="6"/>
  <c r="I2754" i="6"/>
  <c r="J2754" i="6"/>
  <c r="K2754" i="6"/>
  <c r="I2755" i="6"/>
  <c r="J2755" i="6"/>
  <c r="K2755" i="6"/>
  <c r="I2756" i="6"/>
  <c r="J2756" i="6"/>
  <c r="K2756" i="6"/>
  <c r="I2757" i="6"/>
  <c r="J2757" i="6"/>
  <c r="K2757" i="6"/>
  <c r="I2758" i="6"/>
  <c r="J2758" i="6"/>
  <c r="K2758" i="6"/>
  <c r="I2759" i="6"/>
  <c r="J2759" i="6"/>
  <c r="K2759" i="6"/>
  <c r="I2760" i="6"/>
  <c r="J2760" i="6"/>
  <c r="K2760" i="6"/>
  <c r="I2761" i="6"/>
  <c r="J2761" i="6"/>
  <c r="K2761" i="6"/>
  <c r="I2762" i="6"/>
  <c r="J2762" i="6"/>
  <c r="K2762" i="6"/>
  <c r="I2763" i="6"/>
  <c r="J2763" i="6"/>
  <c r="K2763" i="6"/>
  <c r="I2764" i="6"/>
  <c r="J2764" i="6"/>
  <c r="K2764" i="6"/>
  <c r="I2765" i="6"/>
  <c r="J2765" i="6"/>
  <c r="K2765" i="6"/>
  <c r="I2766" i="6"/>
  <c r="J2766" i="6"/>
  <c r="K2766" i="6"/>
  <c r="I2767" i="6"/>
  <c r="J2767" i="6"/>
  <c r="K2767" i="6"/>
  <c r="I2768" i="6"/>
  <c r="J2768" i="6"/>
  <c r="K2768" i="6"/>
  <c r="I2769" i="6"/>
  <c r="J2769" i="6"/>
  <c r="K2769" i="6"/>
  <c r="I2770" i="6"/>
  <c r="J2770" i="6"/>
  <c r="K2770" i="6"/>
  <c r="I2771" i="6"/>
  <c r="J2771" i="6"/>
  <c r="K2771" i="6"/>
  <c r="I2772" i="6"/>
  <c r="J2772" i="6"/>
  <c r="K2772" i="6"/>
  <c r="I2773" i="6"/>
  <c r="J2773" i="6"/>
  <c r="K2773" i="6"/>
  <c r="I2774" i="6"/>
  <c r="J2774" i="6"/>
  <c r="K2774" i="6"/>
  <c r="I2775" i="6"/>
  <c r="J2775" i="6"/>
  <c r="K2775" i="6"/>
  <c r="I2776" i="6"/>
  <c r="J2776" i="6"/>
  <c r="K2776" i="6"/>
  <c r="I2777" i="6"/>
  <c r="J2777" i="6"/>
  <c r="K2777" i="6"/>
  <c r="I2778" i="6"/>
  <c r="J2778" i="6"/>
  <c r="K2778" i="6"/>
  <c r="I2779" i="6"/>
  <c r="J2779" i="6"/>
  <c r="K2779" i="6"/>
  <c r="I2780" i="6"/>
  <c r="J2780" i="6"/>
  <c r="K2780" i="6"/>
  <c r="I2781" i="6"/>
  <c r="J2781" i="6"/>
  <c r="K2781" i="6"/>
  <c r="I2782" i="6"/>
  <c r="J2782" i="6"/>
  <c r="K2782" i="6"/>
  <c r="I2783" i="6"/>
  <c r="J2783" i="6"/>
  <c r="K2783" i="6"/>
  <c r="I2784" i="6"/>
  <c r="J2784" i="6"/>
  <c r="K2784" i="6"/>
  <c r="I2785" i="6"/>
  <c r="J2785" i="6"/>
  <c r="K2785" i="6"/>
  <c r="I2786" i="6"/>
  <c r="J2786" i="6"/>
  <c r="K2786" i="6"/>
  <c r="I2787" i="6"/>
  <c r="J2787" i="6"/>
  <c r="K2787" i="6"/>
  <c r="I2788" i="6"/>
  <c r="J2788" i="6"/>
  <c r="K2788" i="6"/>
  <c r="I2789" i="6"/>
  <c r="J2789" i="6"/>
  <c r="K2789" i="6"/>
  <c r="I2790" i="6"/>
  <c r="J2790" i="6"/>
  <c r="K2790" i="6"/>
  <c r="I2791" i="6"/>
  <c r="J2791" i="6"/>
  <c r="K2791" i="6"/>
  <c r="I2792" i="6"/>
  <c r="J2792" i="6"/>
  <c r="K2792" i="6"/>
  <c r="I2793" i="6"/>
  <c r="J2793" i="6"/>
  <c r="K2793" i="6"/>
  <c r="I2794" i="6"/>
  <c r="J2794" i="6"/>
  <c r="K2794" i="6"/>
  <c r="I2795" i="6"/>
  <c r="J2795" i="6"/>
  <c r="K2795" i="6"/>
  <c r="I2796" i="6"/>
  <c r="J2796" i="6"/>
  <c r="K2796" i="6"/>
  <c r="I2797" i="6"/>
  <c r="J2797" i="6"/>
  <c r="K2797" i="6"/>
  <c r="I2798" i="6"/>
  <c r="J2798" i="6"/>
  <c r="K2798" i="6"/>
  <c r="I2799" i="6"/>
  <c r="J2799" i="6"/>
  <c r="K2799" i="6"/>
  <c r="I2800" i="6"/>
  <c r="J2800" i="6"/>
  <c r="K2800" i="6"/>
  <c r="I2801" i="6"/>
  <c r="J2801" i="6"/>
  <c r="K2801" i="6"/>
  <c r="I2802" i="6"/>
  <c r="J2802" i="6"/>
  <c r="K2802" i="6"/>
  <c r="I2803" i="6"/>
  <c r="J2803" i="6"/>
  <c r="K2803" i="6"/>
  <c r="I2804" i="6"/>
  <c r="J2804" i="6"/>
  <c r="K2804" i="6"/>
  <c r="I2805" i="6"/>
  <c r="J2805" i="6"/>
  <c r="K2805" i="6"/>
  <c r="I2806" i="6"/>
  <c r="J2806" i="6"/>
  <c r="K2806" i="6"/>
  <c r="I2807" i="6"/>
  <c r="J2807" i="6"/>
  <c r="K2807" i="6"/>
  <c r="I2808" i="6"/>
  <c r="J2808" i="6"/>
  <c r="K2808" i="6"/>
  <c r="I2809" i="6"/>
  <c r="J2809" i="6"/>
  <c r="K2809" i="6"/>
  <c r="I2810" i="6"/>
  <c r="J2810" i="6"/>
  <c r="K2810" i="6"/>
  <c r="I2811" i="6"/>
  <c r="J2811" i="6"/>
  <c r="K2811" i="6"/>
  <c r="I2812" i="6"/>
  <c r="J2812" i="6"/>
  <c r="K2812" i="6"/>
  <c r="I2813" i="6"/>
  <c r="J2813" i="6"/>
  <c r="K2813" i="6"/>
  <c r="I2814" i="6"/>
  <c r="J2814" i="6"/>
  <c r="K2814" i="6"/>
  <c r="I2815" i="6"/>
  <c r="J2815" i="6"/>
  <c r="K2815" i="6"/>
  <c r="I2816" i="6"/>
  <c r="J2816" i="6"/>
  <c r="K2816" i="6"/>
  <c r="I2817" i="6"/>
  <c r="J2817" i="6"/>
  <c r="K2817" i="6"/>
  <c r="I2818" i="6"/>
  <c r="J2818" i="6"/>
  <c r="K2818" i="6"/>
  <c r="I2819" i="6"/>
  <c r="J2819" i="6"/>
  <c r="K2819" i="6"/>
  <c r="I2820" i="6"/>
  <c r="J2820" i="6"/>
  <c r="K2820" i="6"/>
  <c r="I2821" i="6"/>
  <c r="J2821" i="6"/>
  <c r="K2821" i="6"/>
  <c r="I2822" i="6"/>
  <c r="J2822" i="6"/>
  <c r="K2822" i="6"/>
  <c r="I2823" i="6"/>
  <c r="J2823" i="6"/>
  <c r="K2823" i="6"/>
  <c r="I2824" i="6"/>
  <c r="J2824" i="6"/>
  <c r="K2824" i="6"/>
  <c r="I2825" i="6"/>
  <c r="J2825" i="6"/>
  <c r="K2825" i="6"/>
  <c r="I2826" i="6"/>
  <c r="J2826" i="6"/>
  <c r="K2826" i="6"/>
  <c r="I2827" i="6"/>
  <c r="J2827" i="6"/>
  <c r="K2827" i="6"/>
  <c r="I2828" i="6"/>
  <c r="J2828" i="6"/>
  <c r="K2828" i="6"/>
  <c r="I2829" i="6"/>
  <c r="J2829" i="6"/>
  <c r="K2829" i="6"/>
  <c r="I2830" i="6"/>
  <c r="J2830" i="6"/>
  <c r="K2830" i="6"/>
  <c r="I2831" i="6"/>
  <c r="J2831" i="6"/>
  <c r="K2831" i="6"/>
  <c r="I2832" i="6"/>
  <c r="J2832" i="6"/>
  <c r="K2832" i="6"/>
  <c r="I2833" i="6"/>
  <c r="J2833" i="6"/>
  <c r="K2833" i="6"/>
  <c r="I2834" i="6"/>
  <c r="J2834" i="6"/>
  <c r="K2834" i="6"/>
  <c r="I2835" i="6"/>
  <c r="J2835" i="6"/>
  <c r="K2835" i="6"/>
  <c r="I2836" i="6"/>
  <c r="J2836" i="6"/>
  <c r="K2836" i="6"/>
  <c r="I2837" i="6"/>
  <c r="J2837" i="6"/>
  <c r="K2837" i="6"/>
  <c r="I2838" i="6"/>
  <c r="J2838" i="6"/>
  <c r="K2838" i="6"/>
  <c r="I2839" i="6"/>
  <c r="J2839" i="6"/>
  <c r="K2839" i="6"/>
  <c r="I2840" i="6"/>
  <c r="J2840" i="6"/>
  <c r="K2840" i="6"/>
  <c r="I2841" i="6"/>
  <c r="J2841" i="6"/>
  <c r="K2841" i="6"/>
  <c r="I2842" i="6"/>
  <c r="J2842" i="6"/>
  <c r="K2842" i="6"/>
  <c r="I2843" i="6"/>
  <c r="J2843" i="6"/>
  <c r="K2843" i="6"/>
  <c r="I2844" i="6"/>
  <c r="J2844" i="6"/>
  <c r="K2844" i="6"/>
  <c r="I2845" i="6"/>
  <c r="J2845" i="6"/>
  <c r="K2845" i="6"/>
  <c r="I2846" i="6"/>
  <c r="J2846" i="6"/>
  <c r="K2846" i="6"/>
  <c r="I2847" i="6"/>
  <c r="J2847" i="6"/>
  <c r="K2847" i="6"/>
  <c r="I2848" i="6"/>
  <c r="J2848" i="6"/>
  <c r="K2848" i="6"/>
  <c r="I2849" i="6"/>
  <c r="J2849" i="6"/>
  <c r="K2849" i="6"/>
  <c r="I2850" i="6"/>
  <c r="J2850" i="6"/>
  <c r="K2850" i="6"/>
  <c r="I2851" i="6"/>
  <c r="J2851" i="6"/>
  <c r="K2851" i="6"/>
  <c r="I2852" i="6"/>
  <c r="J2852" i="6"/>
  <c r="K2852" i="6"/>
  <c r="I2853" i="6"/>
  <c r="J2853" i="6"/>
  <c r="K2853" i="6"/>
  <c r="I2854" i="6"/>
  <c r="J2854" i="6"/>
  <c r="K2854" i="6"/>
  <c r="I2855" i="6"/>
  <c r="J2855" i="6"/>
  <c r="K2855" i="6"/>
  <c r="I2856" i="6"/>
  <c r="J2856" i="6"/>
  <c r="K2856" i="6"/>
  <c r="I2857" i="6"/>
  <c r="J2857" i="6"/>
  <c r="K2857" i="6"/>
  <c r="I2858" i="6"/>
  <c r="J2858" i="6"/>
  <c r="K2858" i="6"/>
  <c r="I2859" i="6"/>
  <c r="J2859" i="6"/>
  <c r="K2859" i="6"/>
  <c r="I2860" i="6"/>
  <c r="J2860" i="6"/>
  <c r="K2860" i="6"/>
  <c r="I2861" i="6"/>
  <c r="J2861" i="6"/>
  <c r="K2861" i="6"/>
  <c r="I2862" i="6"/>
  <c r="J2862" i="6"/>
  <c r="K2862" i="6"/>
  <c r="I2863" i="6"/>
  <c r="J2863" i="6"/>
  <c r="K2863" i="6"/>
  <c r="I2864" i="6"/>
  <c r="J2864" i="6"/>
  <c r="K2864" i="6"/>
  <c r="I2865" i="6"/>
  <c r="J2865" i="6"/>
  <c r="K2865" i="6"/>
  <c r="I2866" i="6"/>
  <c r="J2866" i="6"/>
  <c r="K2866" i="6"/>
  <c r="I2867" i="6"/>
  <c r="J2867" i="6"/>
  <c r="K2867" i="6"/>
  <c r="I2868" i="6"/>
  <c r="J2868" i="6"/>
  <c r="K2868" i="6"/>
  <c r="I2869" i="6"/>
  <c r="J2869" i="6"/>
  <c r="K2869" i="6"/>
  <c r="I2870" i="6"/>
  <c r="J2870" i="6"/>
  <c r="K2870" i="6"/>
  <c r="I2871" i="6"/>
  <c r="J2871" i="6"/>
  <c r="K2871" i="6"/>
  <c r="I2872" i="6"/>
  <c r="J2872" i="6"/>
  <c r="K2872" i="6"/>
  <c r="I2873" i="6"/>
  <c r="J2873" i="6"/>
  <c r="K2873" i="6"/>
  <c r="I2874" i="6"/>
  <c r="J2874" i="6"/>
  <c r="K2874" i="6"/>
  <c r="I2875" i="6"/>
  <c r="J2875" i="6"/>
  <c r="K2875" i="6"/>
  <c r="I2876" i="6"/>
  <c r="J2876" i="6"/>
  <c r="K2876" i="6"/>
  <c r="I2877" i="6"/>
  <c r="J2877" i="6"/>
  <c r="K2877" i="6"/>
  <c r="I2878" i="6"/>
  <c r="J2878" i="6"/>
  <c r="K2878" i="6"/>
  <c r="I2879" i="6"/>
  <c r="J2879" i="6"/>
  <c r="K2879" i="6"/>
  <c r="I2880" i="6"/>
  <c r="J2880" i="6"/>
  <c r="K2880" i="6"/>
  <c r="I2881" i="6"/>
  <c r="J2881" i="6"/>
  <c r="K2881" i="6"/>
  <c r="I2882" i="6"/>
  <c r="J2882" i="6"/>
  <c r="K2882" i="6"/>
  <c r="I2883" i="6"/>
  <c r="J2883" i="6"/>
  <c r="K2883" i="6"/>
  <c r="I2884" i="6"/>
  <c r="J2884" i="6"/>
  <c r="K2884" i="6"/>
  <c r="I2885" i="6"/>
  <c r="J2885" i="6"/>
  <c r="K2885" i="6"/>
  <c r="I2886" i="6"/>
  <c r="J2886" i="6"/>
  <c r="K2886" i="6"/>
  <c r="I2887" i="6"/>
  <c r="J2887" i="6"/>
  <c r="K2887" i="6"/>
  <c r="I2888" i="6"/>
  <c r="J2888" i="6"/>
  <c r="K2888" i="6"/>
  <c r="I2889" i="6"/>
  <c r="J2889" i="6"/>
  <c r="K2889" i="6"/>
  <c r="I2890" i="6"/>
  <c r="J2890" i="6"/>
  <c r="K2890" i="6"/>
  <c r="I2891" i="6"/>
  <c r="J2891" i="6"/>
  <c r="K2891" i="6"/>
  <c r="I2892" i="6"/>
  <c r="J2892" i="6"/>
  <c r="K2892" i="6"/>
  <c r="I2893" i="6"/>
  <c r="J2893" i="6"/>
  <c r="K2893" i="6"/>
  <c r="I2894" i="6"/>
  <c r="J2894" i="6"/>
  <c r="K2894" i="6"/>
  <c r="I2895" i="6"/>
  <c r="J2895" i="6"/>
  <c r="K2895" i="6"/>
  <c r="I2896" i="6"/>
  <c r="J2896" i="6"/>
  <c r="K2896" i="6"/>
  <c r="I2897" i="6"/>
  <c r="J2897" i="6"/>
  <c r="K2897" i="6"/>
  <c r="I2898" i="6"/>
  <c r="J2898" i="6"/>
  <c r="K2898" i="6"/>
  <c r="I2899" i="6"/>
  <c r="J2899" i="6"/>
  <c r="K2899" i="6"/>
  <c r="I2900" i="6"/>
  <c r="J2900" i="6"/>
  <c r="K2900" i="6"/>
  <c r="I2901" i="6"/>
  <c r="J2901" i="6"/>
  <c r="K2901" i="6"/>
  <c r="I2902" i="6"/>
  <c r="J2902" i="6"/>
  <c r="K2902" i="6"/>
  <c r="I2903" i="6"/>
  <c r="J2903" i="6"/>
  <c r="K2903" i="6"/>
  <c r="I2904" i="6"/>
  <c r="J2904" i="6"/>
  <c r="K2904" i="6"/>
  <c r="I2905" i="6"/>
  <c r="J2905" i="6"/>
  <c r="K2905" i="6"/>
  <c r="I2906" i="6"/>
  <c r="J2906" i="6"/>
  <c r="K2906" i="6"/>
  <c r="I2907" i="6"/>
  <c r="J2907" i="6"/>
  <c r="K2907" i="6"/>
  <c r="I2908" i="6"/>
  <c r="J2908" i="6"/>
  <c r="K2908" i="6"/>
  <c r="I2909" i="6"/>
  <c r="J2909" i="6"/>
  <c r="K2909" i="6"/>
  <c r="I2910" i="6"/>
  <c r="J2910" i="6"/>
  <c r="K2910" i="6"/>
  <c r="I2911" i="6"/>
  <c r="J2911" i="6"/>
  <c r="K2911" i="6"/>
  <c r="I2912" i="6"/>
  <c r="J2912" i="6"/>
  <c r="K2912" i="6"/>
  <c r="I2913" i="6"/>
  <c r="J2913" i="6"/>
  <c r="K2913" i="6"/>
  <c r="I2914" i="6"/>
  <c r="J2914" i="6"/>
  <c r="K2914" i="6"/>
  <c r="I2915" i="6"/>
  <c r="J2915" i="6"/>
  <c r="K2915" i="6"/>
  <c r="I2916" i="6"/>
  <c r="J2916" i="6"/>
  <c r="K2916" i="6"/>
  <c r="I2917" i="6"/>
  <c r="J2917" i="6"/>
  <c r="K2917" i="6"/>
  <c r="I2918" i="6"/>
  <c r="J2918" i="6"/>
  <c r="K2918" i="6"/>
  <c r="I2919" i="6"/>
  <c r="J2919" i="6"/>
  <c r="K2919" i="6"/>
  <c r="I2920" i="6"/>
  <c r="J2920" i="6"/>
  <c r="K2920" i="6"/>
  <c r="I2921" i="6"/>
  <c r="J2921" i="6"/>
  <c r="K2921" i="6"/>
  <c r="I2922" i="6"/>
  <c r="J2922" i="6"/>
  <c r="K2922" i="6"/>
  <c r="I2923" i="6"/>
  <c r="J2923" i="6"/>
  <c r="K2923" i="6"/>
  <c r="I2924" i="6"/>
  <c r="J2924" i="6"/>
  <c r="K2924" i="6"/>
  <c r="I2925" i="6"/>
  <c r="J2925" i="6"/>
  <c r="K2925" i="6"/>
  <c r="I2926" i="6"/>
  <c r="J2926" i="6"/>
  <c r="K2926" i="6"/>
  <c r="I2927" i="6"/>
  <c r="J2927" i="6"/>
  <c r="K2927" i="6"/>
  <c r="I2928" i="6"/>
  <c r="J2928" i="6"/>
  <c r="K2928" i="6"/>
  <c r="I2929" i="6"/>
  <c r="J2929" i="6"/>
  <c r="K2929" i="6"/>
  <c r="I2930" i="6"/>
  <c r="J2930" i="6"/>
  <c r="K2930" i="6"/>
  <c r="I2931" i="6"/>
  <c r="J2931" i="6"/>
  <c r="K2931" i="6"/>
  <c r="I2932" i="6"/>
  <c r="J2932" i="6"/>
  <c r="K2932" i="6"/>
  <c r="I2933" i="6"/>
  <c r="J2933" i="6"/>
  <c r="K2933" i="6"/>
  <c r="I2934" i="6"/>
  <c r="J2934" i="6"/>
  <c r="K2934" i="6"/>
  <c r="I2935" i="6"/>
  <c r="J2935" i="6"/>
  <c r="K2935" i="6"/>
  <c r="I2936" i="6"/>
  <c r="J2936" i="6"/>
  <c r="K2936" i="6"/>
  <c r="I2937" i="6"/>
  <c r="J2937" i="6"/>
  <c r="K2937" i="6"/>
  <c r="I2938" i="6"/>
  <c r="J2938" i="6"/>
  <c r="K2938" i="6"/>
  <c r="I2939" i="6"/>
  <c r="J2939" i="6"/>
  <c r="K2939" i="6"/>
  <c r="I2940" i="6"/>
  <c r="J2940" i="6"/>
  <c r="K2940" i="6"/>
  <c r="I2941" i="6"/>
  <c r="J2941" i="6"/>
  <c r="K2941" i="6"/>
  <c r="I2942" i="6"/>
  <c r="J2942" i="6"/>
  <c r="K2942" i="6"/>
  <c r="I2943" i="6"/>
  <c r="J2943" i="6"/>
  <c r="K2943" i="6"/>
  <c r="I2944" i="6"/>
  <c r="J2944" i="6"/>
  <c r="K2944" i="6"/>
  <c r="I2945" i="6"/>
  <c r="J2945" i="6"/>
  <c r="K2945" i="6"/>
  <c r="I2946" i="6"/>
  <c r="J2946" i="6"/>
  <c r="K2946" i="6"/>
  <c r="I2947" i="6"/>
  <c r="J2947" i="6"/>
  <c r="K2947" i="6"/>
  <c r="I2948" i="6"/>
  <c r="J2948" i="6"/>
  <c r="K2948" i="6"/>
  <c r="I2949" i="6"/>
  <c r="J2949" i="6"/>
  <c r="K2949" i="6"/>
  <c r="I2950" i="6"/>
  <c r="J2950" i="6"/>
  <c r="K2950" i="6"/>
  <c r="I2951" i="6"/>
  <c r="J2951" i="6"/>
  <c r="K2951" i="6"/>
  <c r="I2952" i="6"/>
  <c r="J2952" i="6"/>
  <c r="K2952" i="6"/>
  <c r="I2953" i="6"/>
  <c r="J2953" i="6"/>
  <c r="K2953" i="6"/>
  <c r="I2954" i="6"/>
  <c r="J2954" i="6"/>
  <c r="K2954" i="6"/>
  <c r="I2955" i="6"/>
  <c r="J2955" i="6"/>
  <c r="K2955" i="6"/>
  <c r="I2956" i="6"/>
  <c r="J2956" i="6"/>
  <c r="K2956" i="6"/>
  <c r="I2957" i="6"/>
  <c r="J2957" i="6"/>
  <c r="K2957" i="6"/>
  <c r="I2958" i="6"/>
  <c r="J2958" i="6"/>
  <c r="K2958" i="6"/>
  <c r="I2959" i="6"/>
  <c r="J2959" i="6"/>
  <c r="K2959" i="6"/>
  <c r="I2960" i="6"/>
  <c r="J2960" i="6"/>
  <c r="K2960" i="6"/>
  <c r="I2961" i="6"/>
  <c r="J2961" i="6"/>
  <c r="K2961" i="6"/>
  <c r="I2962" i="6"/>
  <c r="J2962" i="6"/>
  <c r="K2962" i="6"/>
  <c r="I2963" i="6"/>
  <c r="J2963" i="6"/>
  <c r="K2963" i="6"/>
  <c r="I2964" i="6"/>
  <c r="J2964" i="6"/>
  <c r="K2964" i="6"/>
  <c r="I2965" i="6"/>
  <c r="J2965" i="6"/>
  <c r="K2965" i="6"/>
  <c r="I2966" i="6"/>
  <c r="J2966" i="6"/>
  <c r="K2966" i="6"/>
  <c r="I2967" i="6"/>
  <c r="J2967" i="6"/>
  <c r="K2967" i="6"/>
  <c r="I2968" i="6"/>
  <c r="J2968" i="6"/>
  <c r="K2968" i="6"/>
  <c r="I2969" i="6"/>
  <c r="J2969" i="6"/>
  <c r="K2969" i="6"/>
  <c r="I2970" i="6"/>
  <c r="J2970" i="6"/>
  <c r="K2970" i="6"/>
  <c r="I2971" i="6"/>
  <c r="J2971" i="6"/>
  <c r="K2971" i="6"/>
  <c r="I2972" i="6"/>
  <c r="J2972" i="6"/>
  <c r="K2972" i="6"/>
  <c r="I2973" i="6"/>
  <c r="J2973" i="6"/>
  <c r="K2973" i="6"/>
  <c r="I2974" i="6"/>
  <c r="J2974" i="6"/>
  <c r="K2974" i="6"/>
  <c r="I2975" i="6"/>
  <c r="J2975" i="6"/>
  <c r="K2975" i="6"/>
  <c r="I2976" i="6"/>
  <c r="J2976" i="6"/>
  <c r="K2976" i="6"/>
  <c r="I2977" i="6"/>
  <c r="J2977" i="6"/>
  <c r="K2977" i="6"/>
  <c r="I2978" i="6"/>
  <c r="J2978" i="6"/>
  <c r="K2978" i="6"/>
  <c r="I2979" i="6"/>
  <c r="J2979" i="6"/>
  <c r="K2979" i="6"/>
  <c r="I2980" i="6"/>
  <c r="J2980" i="6"/>
  <c r="K2980" i="6"/>
  <c r="I2981" i="6"/>
  <c r="J2981" i="6"/>
  <c r="K2981" i="6"/>
  <c r="I2982" i="6"/>
  <c r="J2982" i="6"/>
  <c r="K2982" i="6"/>
  <c r="I2983" i="6"/>
  <c r="J2983" i="6"/>
  <c r="K2983" i="6"/>
  <c r="I2984" i="6"/>
  <c r="J2984" i="6"/>
  <c r="K2984" i="6"/>
  <c r="I2985" i="6"/>
  <c r="J2985" i="6"/>
  <c r="K2985" i="6"/>
  <c r="I2986" i="6"/>
  <c r="J2986" i="6"/>
  <c r="K2986" i="6"/>
  <c r="I2987" i="6"/>
  <c r="J2987" i="6"/>
  <c r="K2987" i="6"/>
  <c r="I2988" i="6"/>
  <c r="J2988" i="6"/>
  <c r="K2988" i="6"/>
  <c r="I2989" i="6"/>
  <c r="J2989" i="6"/>
  <c r="K2989" i="6"/>
  <c r="I2990" i="6"/>
  <c r="J2990" i="6"/>
  <c r="K2990" i="6"/>
  <c r="I2991" i="6"/>
  <c r="J2991" i="6"/>
  <c r="K2991" i="6"/>
  <c r="I2992" i="6"/>
  <c r="J2992" i="6"/>
  <c r="K2992" i="6"/>
  <c r="I2993" i="6"/>
  <c r="J2993" i="6"/>
  <c r="K2993" i="6"/>
  <c r="I2994" i="6"/>
  <c r="J2994" i="6"/>
  <c r="K2994" i="6"/>
  <c r="I2995" i="6"/>
  <c r="J2995" i="6"/>
  <c r="K2995" i="6"/>
  <c r="I2996" i="6"/>
  <c r="J2996" i="6"/>
  <c r="K2996" i="6"/>
  <c r="I2997" i="6"/>
  <c r="J2997" i="6"/>
  <c r="K2997" i="6"/>
  <c r="I2998" i="6"/>
  <c r="J2998" i="6"/>
  <c r="K2998" i="6"/>
  <c r="I2999" i="6"/>
  <c r="J2999" i="6"/>
  <c r="K2999" i="6"/>
  <c r="I3000" i="6"/>
  <c r="J3000" i="6"/>
  <c r="K3000" i="6"/>
  <c r="I3001" i="6"/>
  <c r="J3001" i="6"/>
  <c r="K3001" i="6"/>
  <c r="I3002" i="6"/>
  <c r="J3002" i="6"/>
  <c r="K3002" i="6"/>
  <c r="I3003" i="6"/>
  <c r="J3003" i="6"/>
  <c r="K3003" i="6"/>
  <c r="I3004" i="6"/>
  <c r="J3004" i="6"/>
  <c r="K3004" i="6"/>
  <c r="I3005" i="6"/>
  <c r="J3005" i="6"/>
  <c r="K3005" i="6"/>
  <c r="I3006" i="6"/>
  <c r="J3006" i="6"/>
  <c r="K3006" i="6"/>
  <c r="I3007" i="6"/>
  <c r="J3007" i="6"/>
  <c r="K3007" i="6"/>
  <c r="I3008" i="6"/>
  <c r="J3008" i="6"/>
  <c r="K3008" i="6"/>
  <c r="I3009" i="6"/>
  <c r="J3009" i="6"/>
  <c r="K3009" i="6"/>
  <c r="I3010" i="6"/>
  <c r="J3010" i="6"/>
  <c r="K3010" i="6"/>
  <c r="I3011" i="6"/>
  <c r="J3011" i="6"/>
  <c r="K3011" i="6"/>
  <c r="I3012" i="6"/>
  <c r="J3012" i="6"/>
  <c r="K3012" i="6"/>
  <c r="I3013" i="6"/>
  <c r="J3013" i="6"/>
  <c r="K3013" i="6"/>
  <c r="I3014" i="6"/>
  <c r="J3014" i="6"/>
  <c r="K3014" i="6"/>
  <c r="I3015" i="6"/>
  <c r="J3015" i="6"/>
  <c r="K3015" i="6"/>
  <c r="I3016" i="6"/>
  <c r="J3016" i="6"/>
  <c r="K3016" i="6"/>
  <c r="I3017" i="6"/>
  <c r="J3017" i="6"/>
  <c r="K3017" i="6"/>
  <c r="I3018" i="6"/>
  <c r="J3018" i="6"/>
  <c r="K3018" i="6"/>
  <c r="I3019" i="6"/>
  <c r="J3019" i="6"/>
  <c r="K3019" i="6"/>
  <c r="I3020" i="6"/>
  <c r="J3020" i="6"/>
  <c r="K3020" i="6"/>
  <c r="I3021" i="6"/>
  <c r="J3021" i="6"/>
  <c r="K3021" i="6"/>
  <c r="I3022" i="6"/>
  <c r="J3022" i="6"/>
  <c r="K3022" i="6"/>
  <c r="I3023" i="6"/>
  <c r="J3023" i="6"/>
  <c r="K3023" i="6"/>
  <c r="I3024" i="6"/>
  <c r="J3024" i="6"/>
  <c r="K3024" i="6"/>
  <c r="I3025" i="6"/>
  <c r="J3025" i="6"/>
  <c r="K3025" i="6"/>
  <c r="I3026" i="6"/>
  <c r="J3026" i="6"/>
  <c r="K3026" i="6"/>
  <c r="I3027" i="6"/>
  <c r="J3027" i="6"/>
  <c r="K3027" i="6"/>
  <c r="I3028" i="6"/>
  <c r="J3028" i="6"/>
  <c r="K3028" i="6"/>
  <c r="I3029" i="6"/>
  <c r="J3029" i="6"/>
  <c r="K3029" i="6"/>
  <c r="I3030" i="6"/>
  <c r="J3030" i="6"/>
  <c r="K3030" i="6"/>
  <c r="I3031" i="6"/>
  <c r="J3031" i="6"/>
  <c r="K3031" i="6"/>
  <c r="I3032" i="6"/>
  <c r="J3032" i="6"/>
  <c r="K3032" i="6"/>
  <c r="I3033" i="6"/>
  <c r="J3033" i="6"/>
  <c r="K3033" i="6"/>
  <c r="I3034" i="6"/>
  <c r="J3034" i="6"/>
  <c r="K3034" i="6"/>
  <c r="I3035" i="6"/>
  <c r="J3035" i="6"/>
  <c r="K3035" i="6"/>
  <c r="I3036" i="6"/>
  <c r="J3036" i="6"/>
  <c r="K3036" i="6"/>
  <c r="I3037" i="6"/>
  <c r="J3037" i="6"/>
  <c r="K3037" i="6"/>
  <c r="I3038" i="6"/>
  <c r="J3038" i="6"/>
  <c r="K3038" i="6"/>
  <c r="I3039" i="6"/>
  <c r="J3039" i="6"/>
  <c r="K3039" i="6"/>
  <c r="I3040" i="6"/>
  <c r="J3040" i="6"/>
  <c r="K3040" i="6"/>
  <c r="I3041" i="6"/>
  <c r="J3041" i="6"/>
  <c r="K3041" i="6"/>
  <c r="I3042" i="6"/>
  <c r="J3042" i="6"/>
  <c r="K3042" i="6"/>
  <c r="I3043" i="6"/>
  <c r="J3043" i="6"/>
  <c r="K3043" i="6"/>
  <c r="I3044" i="6"/>
  <c r="J3044" i="6"/>
  <c r="K3044" i="6"/>
  <c r="I3045" i="6"/>
  <c r="J3045" i="6"/>
  <c r="K3045" i="6"/>
  <c r="I3046" i="6"/>
  <c r="J3046" i="6"/>
  <c r="K3046" i="6"/>
  <c r="I3047" i="6"/>
  <c r="J3047" i="6"/>
  <c r="K3047" i="6"/>
  <c r="I3048" i="6"/>
  <c r="J3048" i="6"/>
  <c r="K3048" i="6"/>
  <c r="I3049" i="6"/>
  <c r="J3049" i="6"/>
  <c r="K3049" i="6"/>
  <c r="I3050" i="6"/>
  <c r="J3050" i="6"/>
  <c r="K3050" i="6"/>
  <c r="I3051" i="6"/>
  <c r="J3051" i="6"/>
  <c r="K3051" i="6"/>
  <c r="I3052" i="6"/>
  <c r="J3052" i="6"/>
  <c r="K3052" i="6"/>
  <c r="I3053" i="6"/>
  <c r="J3053" i="6"/>
  <c r="K3053" i="6"/>
  <c r="I3054" i="6"/>
  <c r="J3054" i="6"/>
  <c r="K3054" i="6"/>
  <c r="I3055" i="6"/>
  <c r="J3055" i="6"/>
  <c r="K3055" i="6"/>
  <c r="I3056" i="6"/>
  <c r="J3056" i="6"/>
  <c r="K3056" i="6"/>
  <c r="I3057" i="6"/>
  <c r="J3057" i="6"/>
  <c r="K3057" i="6"/>
  <c r="I3058" i="6"/>
  <c r="J3058" i="6"/>
  <c r="K3058" i="6"/>
  <c r="I3059" i="6"/>
  <c r="J3059" i="6"/>
  <c r="K3059" i="6"/>
  <c r="I3060" i="6"/>
  <c r="J3060" i="6"/>
  <c r="K3060" i="6"/>
  <c r="I3061" i="6"/>
  <c r="J3061" i="6"/>
  <c r="K3061" i="6"/>
  <c r="I3062" i="6"/>
  <c r="J3062" i="6"/>
  <c r="K3062" i="6"/>
  <c r="I3063" i="6"/>
  <c r="J3063" i="6"/>
  <c r="K3063" i="6"/>
  <c r="I3064" i="6"/>
  <c r="J3064" i="6"/>
  <c r="K3064" i="6"/>
  <c r="I3065" i="6"/>
  <c r="J3065" i="6"/>
  <c r="K3065" i="6"/>
  <c r="I3066" i="6"/>
  <c r="J3066" i="6"/>
  <c r="K3066" i="6"/>
  <c r="I3067" i="6"/>
  <c r="J3067" i="6"/>
  <c r="K3067" i="6"/>
  <c r="I3068" i="6"/>
  <c r="J3068" i="6"/>
  <c r="K3068" i="6"/>
  <c r="I3069" i="6"/>
  <c r="J3069" i="6"/>
  <c r="K3069" i="6"/>
  <c r="I3070" i="6"/>
  <c r="J3070" i="6"/>
  <c r="K3070" i="6"/>
  <c r="I3071" i="6"/>
  <c r="J3071" i="6"/>
  <c r="K3071" i="6"/>
  <c r="I3072" i="6"/>
  <c r="J3072" i="6"/>
  <c r="K3072" i="6"/>
  <c r="I3073" i="6"/>
  <c r="J3073" i="6"/>
  <c r="K3073" i="6"/>
  <c r="I3074" i="6"/>
  <c r="J3074" i="6"/>
  <c r="K3074" i="6"/>
  <c r="I3075" i="6"/>
  <c r="J3075" i="6"/>
  <c r="K3075" i="6"/>
  <c r="I3076" i="6"/>
  <c r="J3076" i="6"/>
  <c r="K3076" i="6"/>
  <c r="I3077" i="6"/>
  <c r="J3077" i="6"/>
  <c r="K3077" i="6"/>
  <c r="I3078" i="6"/>
  <c r="J3078" i="6"/>
  <c r="K3078" i="6"/>
  <c r="I3079" i="6"/>
  <c r="J3079" i="6"/>
  <c r="K3079" i="6"/>
  <c r="I3080" i="6"/>
  <c r="J3080" i="6"/>
  <c r="K3080" i="6"/>
  <c r="I3081" i="6"/>
  <c r="J3081" i="6"/>
  <c r="K3081" i="6"/>
  <c r="I3082" i="6"/>
  <c r="J3082" i="6"/>
  <c r="K3082" i="6"/>
  <c r="I3083" i="6"/>
  <c r="J3083" i="6"/>
  <c r="K3083" i="6"/>
  <c r="I3084" i="6"/>
  <c r="J3084" i="6"/>
  <c r="K3084" i="6"/>
  <c r="I3085" i="6"/>
  <c r="J3085" i="6"/>
  <c r="K3085" i="6"/>
  <c r="I3086" i="6"/>
  <c r="J3086" i="6"/>
  <c r="K3086" i="6"/>
  <c r="I3087" i="6"/>
  <c r="J3087" i="6"/>
  <c r="K3087" i="6"/>
  <c r="I3088" i="6"/>
  <c r="J3088" i="6"/>
  <c r="K3088" i="6"/>
  <c r="I3089" i="6"/>
  <c r="J3089" i="6"/>
  <c r="K3089" i="6"/>
  <c r="I3090" i="6"/>
  <c r="J3090" i="6"/>
  <c r="K3090" i="6"/>
  <c r="I3091" i="6"/>
  <c r="J3091" i="6"/>
  <c r="K3091" i="6"/>
  <c r="I3092" i="6"/>
  <c r="J3092" i="6"/>
  <c r="K3092" i="6"/>
  <c r="I3093" i="6"/>
  <c r="J3093" i="6"/>
  <c r="K3093" i="6"/>
  <c r="I3094" i="6"/>
  <c r="J3094" i="6"/>
  <c r="K3094" i="6"/>
  <c r="I3095" i="6"/>
  <c r="J3095" i="6"/>
  <c r="K3095" i="6"/>
  <c r="I3096" i="6"/>
  <c r="J3096" i="6"/>
  <c r="K3096" i="6"/>
  <c r="I3097" i="6"/>
  <c r="J3097" i="6"/>
  <c r="K3097" i="6"/>
  <c r="I3098" i="6"/>
  <c r="J3098" i="6"/>
  <c r="K3098" i="6"/>
  <c r="I3099" i="6"/>
  <c r="J3099" i="6"/>
  <c r="K3099" i="6"/>
  <c r="I3100" i="6"/>
  <c r="J3100" i="6"/>
  <c r="K3100" i="6"/>
  <c r="I3101" i="6"/>
  <c r="J3101" i="6"/>
  <c r="K3101" i="6"/>
  <c r="I3102" i="6"/>
  <c r="J3102" i="6"/>
  <c r="K3102" i="6"/>
  <c r="I3103" i="6"/>
  <c r="J3103" i="6"/>
  <c r="K3103" i="6"/>
  <c r="I3104" i="6"/>
  <c r="J3104" i="6"/>
  <c r="K3104" i="6"/>
  <c r="I3105" i="6"/>
  <c r="J3105" i="6"/>
  <c r="K3105" i="6"/>
  <c r="I3106" i="6"/>
  <c r="J3106" i="6"/>
  <c r="K3106" i="6"/>
  <c r="I3107" i="6"/>
  <c r="J3107" i="6"/>
  <c r="K3107" i="6"/>
  <c r="I3108" i="6"/>
  <c r="J3108" i="6"/>
  <c r="K3108" i="6"/>
  <c r="I3109" i="6"/>
  <c r="J3109" i="6"/>
  <c r="K3109" i="6"/>
  <c r="I3110" i="6"/>
  <c r="J3110" i="6"/>
  <c r="K3110" i="6"/>
  <c r="I3111" i="6"/>
  <c r="J3111" i="6"/>
  <c r="K3111" i="6"/>
  <c r="I3112" i="6"/>
  <c r="J3112" i="6"/>
  <c r="K3112" i="6"/>
  <c r="I3113" i="6"/>
  <c r="J3113" i="6"/>
  <c r="K3113" i="6"/>
  <c r="I3114" i="6"/>
  <c r="J3114" i="6"/>
  <c r="K3114" i="6"/>
  <c r="I3115" i="6"/>
  <c r="J3115" i="6"/>
  <c r="K3115" i="6"/>
  <c r="I3116" i="6"/>
  <c r="J3116" i="6"/>
  <c r="K3116" i="6"/>
  <c r="I3117" i="6"/>
  <c r="J3117" i="6"/>
  <c r="K3117" i="6"/>
  <c r="I3118" i="6"/>
  <c r="J3118" i="6"/>
  <c r="K3118" i="6"/>
  <c r="I3119" i="6"/>
  <c r="J3119" i="6"/>
  <c r="K3119" i="6"/>
  <c r="I3120" i="6"/>
  <c r="J3120" i="6"/>
  <c r="K3120" i="6"/>
  <c r="I3121" i="6"/>
  <c r="J3121" i="6"/>
  <c r="K3121" i="6"/>
  <c r="I3122" i="6"/>
  <c r="J3122" i="6"/>
  <c r="K3122" i="6"/>
  <c r="I3123" i="6"/>
  <c r="J3123" i="6"/>
  <c r="K3123" i="6"/>
  <c r="I3124" i="6"/>
  <c r="J3124" i="6"/>
  <c r="K3124" i="6"/>
  <c r="I3125" i="6"/>
  <c r="J3125" i="6"/>
  <c r="K3125" i="6"/>
  <c r="I3126" i="6"/>
  <c r="J3126" i="6"/>
  <c r="K3126" i="6"/>
  <c r="I3127" i="6"/>
  <c r="J3127" i="6"/>
  <c r="K3127" i="6"/>
  <c r="I3128" i="6"/>
  <c r="J3128" i="6"/>
  <c r="K3128" i="6"/>
  <c r="I3129" i="6"/>
  <c r="J3129" i="6"/>
  <c r="K3129" i="6"/>
  <c r="I3130" i="6"/>
  <c r="J3130" i="6"/>
  <c r="K3130" i="6"/>
  <c r="I3131" i="6"/>
  <c r="J3131" i="6"/>
  <c r="K3131" i="6"/>
  <c r="I3132" i="6"/>
  <c r="J3132" i="6"/>
  <c r="K3132" i="6"/>
  <c r="I3133" i="6"/>
  <c r="J3133" i="6"/>
  <c r="K3133" i="6"/>
  <c r="I3134" i="6"/>
  <c r="J3134" i="6"/>
  <c r="K3134" i="6"/>
  <c r="I3135" i="6"/>
  <c r="J3135" i="6"/>
  <c r="K3135" i="6"/>
  <c r="I3136" i="6"/>
  <c r="J3136" i="6"/>
  <c r="K3136" i="6"/>
  <c r="I3137" i="6"/>
  <c r="J3137" i="6"/>
  <c r="K3137" i="6"/>
  <c r="I3138" i="6"/>
  <c r="J3138" i="6"/>
  <c r="K3138" i="6"/>
  <c r="I3139" i="6"/>
  <c r="J3139" i="6"/>
  <c r="K3139" i="6"/>
  <c r="I3140" i="6"/>
  <c r="J3140" i="6"/>
  <c r="K3140" i="6"/>
  <c r="I3141" i="6"/>
  <c r="J3141" i="6"/>
  <c r="K3141" i="6"/>
  <c r="I3142" i="6"/>
  <c r="J3142" i="6"/>
  <c r="K3142" i="6"/>
  <c r="I3143" i="6"/>
  <c r="J3143" i="6"/>
  <c r="K3143" i="6"/>
  <c r="I3144" i="6"/>
  <c r="J3144" i="6"/>
  <c r="K3144" i="6"/>
  <c r="I3145" i="6"/>
  <c r="J3145" i="6"/>
  <c r="K3145" i="6"/>
  <c r="I3146" i="6"/>
  <c r="J3146" i="6"/>
  <c r="K3146" i="6"/>
  <c r="I3147" i="6"/>
  <c r="J3147" i="6"/>
  <c r="K3147" i="6"/>
  <c r="I3148" i="6"/>
  <c r="J3148" i="6"/>
  <c r="K3148" i="6"/>
  <c r="I3149" i="6"/>
  <c r="J3149" i="6"/>
  <c r="K3149" i="6"/>
  <c r="I3150" i="6"/>
  <c r="J3150" i="6"/>
  <c r="K3150" i="6"/>
  <c r="I3151" i="6"/>
  <c r="J3151" i="6"/>
  <c r="K3151" i="6"/>
  <c r="I3152" i="6"/>
  <c r="J3152" i="6"/>
  <c r="K3152" i="6"/>
  <c r="I3153" i="6"/>
  <c r="J3153" i="6"/>
  <c r="K3153" i="6"/>
  <c r="I3154" i="6"/>
  <c r="J3154" i="6"/>
  <c r="K3154" i="6"/>
  <c r="I3155" i="6"/>
  <c r="J3155" i="6"/>
  <c r="K3155" i="6"/>
  <c r="I3156" i="6"/>
  <c r="J3156" i="6"/>
  <c r="K3156" i="6"/>
  <c r="I3157" i="6"/>
  <c r="J3157" i="6"/>
  <c r="K3157" i="6"/>
  <c r="I3158" i="6"/>
  <c r="J3158" i="6"/>
  <c r="K3158" i="6"/>
  <c r="I3159" i="6"/>
  <c r="J3159" i="6"/>
  <c r="K3159" i="6"/>
  <c r="I3160" i="6"/>
  <c r="J3160" i="6"/>
  <c r="K3160" i="6"/>
  <c r="I3161" i="6"/>
  <c r="J3161" i="6"/>
  <c r="K3161" i="6"/>
  <c r="I3162" i="6"/>
  <c r="J3162" i="6"/>
  <c r="K3162" i="6"/>
  <c r="I3163" i="6"/>
  <c r="J3163" i="6"/>
  <c r="K3163" i="6"/>
  <c r="I3164" i="6"/>
  <c r="J3164" i="6"/>
  <c r="K3164" i="6"/>
  <c r="I3165" i="6"/>
  <c r="J3165" i="6"/>
  <c r="K3165" i="6"/>
  <c r="I3166" i="6"/>
  <c r="J3166" i="6"/>
  <c r="K3166" i="6"/>
  <c r="I3167" i="6"/>
  <c r="J3167" i="6"/>
  <c r="K3167" i="6"/>
  <c r="I3168" i="6"/>
  <c r="J3168" i="6"/>
  <c r="K3168" i="6"/>
  <c r="I3169" i="6"/>
  <c r="J3169" i="6"/>
  <c r="K3169" i="6"/>
  <c r="I3170" i="6"/>
  <c r="J3170" i="6"/>
  <c r="K3170" i="6"/>
  <c r="I3171" i="6"/>
  <c r="J3171" i="6"/>
  <c r="K3171" i="6"/>
  <c r="I3172" i="6"/>
  <c r="J3172" i="6"/>
  <c r="K3172" i="6"/>
  <c r="I3173" i="6"/>
  <c r="J3173" i="6"/>
  <c r="K3173" i="6"/>
  <c r="I3174" i="6"/>
  <c r="J3174" i="6"/>
  <c r="K3174" i="6"/>
  <c r="I3175" i="6"/>
  <c r="J3175" i="6"/>
  <c r="K3175" i="6"/>
  <c r="I3176" i="6"/>
  <c r="J3176" i="6"/>
  <c r="K3176" i="6"/>
  <c r="I3177" i="6"/>
  <c r="J3177" i="6"/>
  <c r="K3177" i="6"/>
  <c r="I3178" i="6"/>
  <c r="J3178" i="6"/>
  <c r="K3178" i="6"/>
  <c r="I3179" i="6"/>
  <c r="J3179" i="6"/>
  <c r="K3179" i="6"/>
  <c r="I3180" i="6"/>
  <c r="J3180" i="6"/>
  <c r="K3180" i="6"/>
  <c r="I3181" i="6"/>
  <c r="J3181" i="6"/>
  <c r="K3181" i="6"/>
  <c r="I3182" i="6"/>
  <c r="J3182" i="6"/>
  <c r="K3182" i="6"/>
  <c r="I3183" i="6"/>
  <c r="J3183" i="6"/>
  <c r="K3183" i="6"/>
  <c r="I3184" i="6"/>
  <c r="J3184" i="6"/>
  <c r="K3184" i="6"/>
  <c r="I3185" i="6"/>
  <c r="J3185" i="6"/>
  <c r="K3185" i="6"/>
  <c r="I3186" i="6"/>
  <c r="J3186" i="6"/>
  <c r="K3186" i="6"/>
  <c r="I3187" i="6"/>
  <c r="J3187" i="6"/>
  <c r="K3187" i="6"/>
  <c r="I3188" i="6"/>
  <c r="J3188" i="6"/>
  <c r="K3188" i="6"/>
  <c r="I3189" i="6"/>
  <c r="J3189" i="6"/>
  <c r="K3189" i="6"/>
  <c r="I3190" i="6"/>
  <c r="J3190" i="6"/>
  <c r="K3190" i="6"/>
  <c r="I3191" i="6"/>
  <c r="J3191" i="6"/>
  <c r="K3191" i="6"/>
  <c r="I3192" i="6"/>
  <c r="J3192" i="6"/>
  <c r="K3192" i="6"/>
  <c r="I3193" i="6"/>
  <c r="J3193" i="6"/>
  <c r="K3193" i="6"/>
  <c r="I3194" i="6"/>
  <c r="J3194" i="6"/>
  <c r="K3194" i="6"/>
  <c r="I3195" i="6"/>
  <c r="J3195" i="6"/>
  <c r="K3195" i="6"/>
  <c r="I3196" i="6"/>
  <c r="J3196" i="6"/>
  <c r="K3196" i="6"/>
  <c r="I3197" i="6"/>
  <c r="J3197" i="6"/>
  <c r="K3197" i="6"/>
  <c r="I3198" i="6"/>
  <c r="J3198" i="6"/>
  <c r="K3198" i="6"/>
  <c r="I3199" i="6"/>
  <c r="J3199" i="6"/>
  <c r="K3199" i="6"/>
  <c r="I3200" i="6"/>
  <c r="J3200" i="6"/>
  <c r="K3200" i="6"/>
  <c r="I3201" i="6"/>
  <c r="J3201" i="6"/>
  <c r="K3201" i="6"/>
  <c r="I3202" i="6"/>
  <c r="J3202" i="6"/>
  <c r="K3202" i="6"/>
  <c r="I3203" i="6"/>
  <c r="J3203" i="6"/>
  <c r="K3203" i="6"/>
  <c r="I3204" i="6"/>
  <c r="J3204" i="6"/>
  <c r="K3204" i="6"/>
  <c r="I3205" i="6"/>
  <c r="J3205" i="6"/>
  <c r="K3205" i="6"/>
  <c r="I3206" i="6"/>
  <c r="J3206" i="6"/>
  <c r="K3206" i="6"/>
  <c r="I3207" i="6"/>
  <c r="J3207" i="6"/>
  <c r="K3207" i="6"/>
  <c r="I3208" i="6"/>
  <c r="J3208" i="6"/>
  <c r="K3208" i="6"/>
  <c r="I3209" i="6"/>
  <c r="J3209" i="6"/>
  <c r="K3209" i="6"/>
  <c r="I3210" i="6"/>
  <c r="J3210" i="6"/>
  <c r="K3210" i="6"/>
  <c r="I3211" i="6"/>
  <c r="J3211" i="6"/>
  <c r="K3211" i="6"/>
  <c r="I3212" i="6"/>
  <c r="J3212" i="6"/>
  <c r="K3212" i="6"/>
  <c r="I3213" i="6"/>
  <c r="J3213" i="6"/>
  <c r="K3213" i="6"/>
  <c r="I3214" i="6"/>
  <c r="J3214" i="6"/>
  <c r="K3214" i="6"/>
  <c r="I3215" i="6"/>
  <c r="J3215" i="6"/>
  <c r="K3215" i="6"/>
  <c r="I3216" i="6"/>
  <c r="J3216" i="6"/>
  <c r="K3216" i="6"/>
  <c r="I3217" i="6"/>
  <c r="J3217" i="6"/>
  <c r="K3217" i="6"/>
  <c r="I3218" i="6"/>
  <c r="J3218" i="6"/>
  <c r="K3218" i="6"/>
  <c r="I3219" i="6"/>
  <c r="J3219" i="6"/>
  <c r="K3219" i="6"/>
  <c r="I3220" i="6"/>
  <c r="J3220" i="6"/>
  <c r="K3220" i="6"/>
  <c r="I3221" i="6"/>
  <c r="J3221" i="6"/>
  <c r="K3221" i="6"/>
  <c r="I3222" i="6"/>
  <c r="J3222" i="6"/>
  <c r="K3222" i="6"/>
  <c r="I3223" i="6"/>
  <c r="J3223" i="6"/>
  <c r="K3223" i="6"/>
  <c r="I3224" i="6"/>
  <c r="J3224" i="6"/>
  <c r="K3224" i="6"/>
  <c r="I3225" i="6"/>
  <c r="J3225" i="6"/>
  <c r="K3225" i="6"/>
  <c r="I3226" i="6"/>
  <c r="J3226" i="6"/>
  <c r="K3226" i="6"/>
  <c r="I3227" i="6"/>
  <c r="J3227" i="6"/>
  <c r="K3227" i="6"/>
  <c r="I3228" i="6"/>
  <c r="J3228" i="6"/>
  <c r="K3228" i="6"/>
  <c r="I3229" i="6"/>
  <c r="J3229" i="6"/>
  <c r="K3229" i="6"/>
  <c r="I3230" i="6"/>
  <c r="J3230" i="6"/>
  <c r="K3230" i="6"/>
  <c r="I3231" i="6"/>
  <c r="J3231" i="6"/>
  <c r="K3231" i="6"/>
  <c r="I3232" i="6"/>
  <c r="J3232" i="6"/>
  <c r="K3232" i="6"/>
  <c r="I3233" i="6"/>
  <c r="J3233" i="6"/>
  <c r="K3233" i="6"/>
  <c r="I3234" i="6"/>
  <c r="J3234" i="6"/>
  <c r="K3234" i="6"/>
  <c r="I3235" i="6"/>
  <c r="J3235" i="6"/>
  <c r="K3235" i="6"/>
  <c r="I3236" i="6"/>
  <c r="J3236" i="6"/>
  <c r="K3236" i="6"/>
  <c r="I3237" i="6"/>
  <c r="J3237" i="6"/>
  <c r="K3237" i="6"/>
  <c r="I3238" i="6"/>
  <c r="J3238" i="6"/>
  <c r="K3238" i="6"/>
  <c r="I3239" i="6"/>
  <c r="J3239" i="6"/>
  <c r="K3239" i="6"/>
  <c r="I3240" i="6"/>
  <c r="J3240" i="6"/>
  <c r="K3240" i="6"/>
  <c r="I3241" i="6"/>
  <c r="J3241" i="6"/>
  <c r="K3241" i="6"/>
  <c r="I3242" i="6"/>
  <c r="J3242" i="6"/>
  <c r="K3242" i="6"/>
  <c r="I3243" i="6"/>
  <c r="J3243" i="6"/>
  <c r="K3243" i="6"/>
  <c r="I3244" i="6"/>
  <c r="J3244" i="6"/>
  <c r="K3244" i="6"/>
  <c r="I3245" i="6"/>
  <c r="J3245" i="6"/>
  <c r="K3245" i="6"/>
  <c r="I3246" i="6"/>
  <c r="J3246" i="6"/>
  <c r="K3246" i="6"/>
  <c r="I3247" i="6"/>
  <c r="J3247" i="6"/>
  <c r="K3247" i="6"/>
  <c r="I3248" i="6"/>
  <c r="J3248" i="6"/>
  <c r="K3248" i="6"/>
  <c r="I3249" i="6"/>
  <c r="J3249" i="6"/>
  <c r="K3249" i="6"/>
  <c r="I3250" i="6"/>
  <c r="J3250" i="6"/>
  <c r="K3250" i="6"/>
  <c r="I3251" i="6"/>
  <c r="J3251" i="6"/>
  <c r="K3251" i="6"/>
  <c r="I3252" i="6"/>
  <c r="J3252" i="6"/>
  <c r="K3252" i="6"/>
  <c r="I3253" i="6"/>
  <c r="J3253" i="6"/>
  <c r="K3253" i="6"/>
  <c r="I3254" i="6"/>
  <c r="J3254" i="6"/>
  <c r="K3254" i="6"/>
  <c r="I3255" i="6"/>
  <c r="J3255" i="6"/>
  <c r="K3255" i="6"/>
  <c r="I3256" i="6"/>
  <c r="J3256" i="6"/>
  <c r="K3256" i="6"/>
  <c r="I3257" i="6"/>
  <c r="J3257" i="6"/>
  <c r="K3257" i="6"/>
  <c r="I3258" i="6"/>
  <c r="J3258" i="6"/>
  <c r="K3258" i="6"/>
  <c r="I3259" i="6"/>
  <c r="J3259" i="6"/>
  <c r="K3259" i="6"/>
  <c r="I3260" i="6"/>
  <c r="J3260" i="6"/>
  <c r="K3260" i="6"/>
  <c r="I3261" i="6"/>
  <c r="J3261" i="6"/>
  <c r="K3261" i="6"/>
  <c r="I3262" i="6"/>
  <c r="J3262" i="6"/>
  <c r="K3262" i="6"/>
  <c r="I3263" i="6"/>
  <c r="J3263" i="6"/>
  <c r="K3263" i="6"/>
  <c r="I3264" i="6"/>
  <c r="J3264" i="6"/>
  <c r="K3264" i="6"/>
  <c r="I3265" i="6"/>
  <c r="J3265" i="6"/>
  <c r="K3265" i="6"/>
  <c r="I3266" i="6"/>
  <c r="J3266" i="6"/>
  <c r="K3266" i="6"/>
  <c r="I3267" i="6"/>
  <c r="J3267" i="6"/>
  <c r="K3267" i="6"/>
  <c r="I3268" i="6"/>
  <c r="J3268" i="6"/>
  <c r="K3268" i="6"/>
  <c r="I3269" i="6"/>
  <c r="J3269" i="6"/>
  <c r="K3269" i="6"/>
  <c r="I3270" i="6"/>
  <c r="J3270" i="6"/>
  <c r="K3270" i="6"/>
  <c r="I3271" i="6"/>
  <c r="J3271" i="6"/>
  <c r="K3271" i="6"/>
  <c r="I3272" i="6"/>
  <c r="J3272" i="6"/>
  <c r="K3272" i="6"/>
  <c r="I3273" i="6"/>
  <c r="J3273" i="6"/>
  <c r="K3273" i="6"/>
  <c r="I3274" i="6"/>
  <c r="J3274" i="6"/>
  <c r="K3274" i="6"/>
  <c r="I3275" i="6"/>
  <c r="J3275" i="6"/>
  <c r="K3275" i="6"/>
  <c r="I3276" i="6"/>
  <c r="J3276" i="6"/>
  <c r="K3276" i="6"/>
  <c r="I3277" i="6"/>
  <c r="J3277" i="6"/>
  <c r="K3277" i="6"/>
  <c r="I3278" i="6"/>
  <c r="J3278" i="6"/>
  <c r="K3278" i="6"/>
  <c r="I3279" i="6"/>
  <c r="J3279" i="6"/>
  <c r="K3279" i="6"/>
  <c r="I3280" i="6"/>
  <c r="J3280" i="6"/>
  <c r="K3280" i="6"/>
  <c r="I3281" i="6"/>
  <c r="J3281" i="6"/>
  <c r="K3281" i="6"/>
  <c r="I3282" i="6"/>
  <c r="J3282" i="6"/>
  <c r="K3282" i="6"/>
  <c r="I3283" i="6"/>
  <c r="J3283" i="6"/>
  <c r="K3283" i="6"/>
  <c r="I3284" i="6"/>
  <c r="J3284" i="6"/>
  <c r="K3284" i="6"/>
  <c r="I3285" i="6"/>
  <c r="J3285" i="6"/>
  <c r="K3285" i="6"/>
  <c r="I3286" i="6"/>
  <c r="J3286" i="6"/>
  <c r="K3286" i="6"/>
  <c r="I3287" i="6"/>
  <c r="J3287" i="6"/>
  <c r="K3287" i="6"/>
  <c r="I3288" i="6"/>
  <c r="J3288" i="6"/>
  <c r="K3288" i="6"/>
  <c r="I3289" i="6"/>
  <c r="J3289" i="6"/>
  <c r="K3289" i="6"/>
  <c r="I3290" i="6"/>
  <c r="J3290" i="6"/>
  <c r="K3290" i="6"/>
  <c r="I3291" i="6"/>
  <c r="J3291" i="6"/>
  <c r="K3291" i="6"/>
  <c r="I3292" i="6"/>
  <c r="J3292" i="6"/>
  <c r="K3292" i="6"/>
  <c r="I3293" i="6"/>
  <c r="J3293" i="6"/>
  <c r="K3293" i="6"/>
  <c r="I3294" i="6"/>
  <c r="J3294" i="6"/>
  <c r="K3294" i="6"/>
  <c r="I3295" i="6"/>
  <c r="J3295" i="6"/>
  <c r="K3295" i="6"/>
  <c r="I3296" i="6"/>
  <c r="J3296" i="6"/>
  <c r="K3296" i="6"/>
  <c r="I3297" i="6"/>
  <c r="J3297" i="6"/>
  <c r="K3297" i="6"/>
  <c r="I3298" i="6"/>
  <c r="J3298" i="6"/>
  <c r="K3298" i="6"/>
  <c r="I3299" i="6"/>
  <c r="J3299" i="6"/>
  <c r="K3299" i="6"/>
  <c r="I3300" i="6"/>
  <c r="J3300" i="6"/>
  <c r="K3300" i="6"/>
  <c r="I3301" i="6"/>
  <c r="J3301" i="6"/>
  <c r="K3301" i="6"/>
  <c r="I3302" i="6"/>
  <c r="J3302" i="6"/>
  <c r="K3302" i="6"/>
  <c r="I3303" i="6"/>
  <c r="J3303" i="6"/>
  <c r="K3303" i="6"/>
  <c r="I3304" i="6"/>
  <c r="J3304" i="6"/>
  <c r="K3304" i="6"/>
  <c r="I3305" i="6"/>
  <c r="J3305" i="6"/>
  <c r="K3305" i="6"/>
  <c r="I3306" i="6"/>
  <c r="J3306" i="6"/>
  <c r="K3306" i="6"/>
  <c r="I3307" i="6"/>
  <c r="J3307" i="6"/>
  <c r="K3307" i="6"/>
  <c r="I3308" i="6"/>
  <c r="J3308" i="6"/>
  <c r="K3308" i="6"/>
  <c r="I3309" i="6"/>
  <c r="J3309" i="6"/>
  <c r="K3309" i="6"/>
  <c r="I3310" i="6"/>
  <c r="J3310" i="6"/>
  <c r="K3310" i="6"/>
  <c r="I3311" i="6"/>
  <c r="J3311" i="6"/>
  <c r="K3311" i="6"/>
  <c r="I3312" i="6"/>
  <c r="J3312" i="6"/>
  <c r="K3312" i="6"/>
  <c r="I3313" i="6"/>
  <c r="J3313" i="6"/>
  <c r="K3313" i="6"/>
  <c r="I3314" i="6"/>
  <c r="J3314" i="6"/>
  <c r="K3314" i="6"/>
  <c r="I3315" i="6"/>
  <c r="J3315" i="6"/>
  <c r="K3315" i="6"/>
  <c r="I3316" i="6"/>
  <c r="J3316" i="6"/>
  <c r="K3316" i="6"/>
  <c r="I3317" i="6"/>
  <c r="J3317" i="6"/>
  <c r="K3317" i="6"/>
  <c r="I3318" i="6"/>
  <c r="J3318" i="6"/>
  <c r="K3318" i="6"/>
  <c r="I3319" i="6"/>
  <c r="J3319" i="6"/>
  <c r="K3319" i="6"/>
  <c r="I3320" i="6"/>
  <c r="J3320" i="6"/>
  <c r="K3320" i="6"/>
  <c r="I3321" i="6"/>
  <c r="J3321" i="6"/>
  <c r="K3321" i="6"/>
  <c r="I3322" i="6"/>
  <c r="J3322" i="6"/>
  <c r="K3322" i="6"/>
  <c r="I3323" i="6"/>
  <c r="J3323" i="6"/>
  <c r="K3323" i="6"/>
  <c r="I3324" i="6"/>
  <c r="J3324" i="6"/>
  <c r="K3324" i="6"/>
  <c r="I3325" i="6"/>
  <c r="J3325" i="6"/>
  <c r="K3325" i="6"/>
  <c r="I3326" i="6"/>
  <c r="J3326" i="6"/>
  <c r="K3326" i="6"/>
  <c r="I3327" i="6"/>
  <c r="J3327" i="6"/>
  <c r="K3327" i="6"/>
  <c r="I3328" i="6"/>
  <c r="J3328" i="6"/>
  <c r="K3328" i="6"/>
  <c r="I3329" i="6"/>
  <c r="J3329" i="6"/>
  <c r="K3329" i="6"/>
  <c r="I3330" i="6"/>
  <c r="J3330" i="6"/>
  <c r="K3330" i="6"/>
  <c r="I3331" i="6"/>
  <c r="J3331" i="6"/>
  <c r="K3331" i="6"/>
  <c r="I3332" i="6"/>
  <c r="J3332" i="6"/>
  <c r="K3332" i="6"/>
  <c r="I3333" i="6"/>
  <c r="J3333" i="6"/>
  <c r="K3333" i="6"/>
  <c r="I3334" i="6"/>
  <c r="J3334" i="6"/>
  <c r="K3334" i="6"/>
  <c r="I3335" i="6"/>
  <c r="J3335" i="6"/>
  <c r="K3335" i="6"/>
  <c r="I3336" i="6"/>
  <c r="J3336" i="6"/>
  <c r="K3336" i="6"/>
  <c r="I3337" i="6"/>
  <c r="J3337" i="6"/>
  <c r="K3337" i="6"/>
  <c r="I3338" i="6"/>
  <c r="J3338" i="6"/>
  <c r="K3338" i="6"/>
  <c r="I3339" i="6"/>
  <c r="J3339" i="6"/>
  <c r="K3339" i="6"/>
  <c r="I3340" i="6"/>
  <c r="J3340" i="6"/>
  <c r="K3340" i="6"/>
  <c r="I3341" i="6"/>
  <c r="J3341" i="6"/>
  <c r="K3341" i="6"/>
  <c r="I3342" i="6"/>
  <c r="J3342" i="6"/>
  <c r="K3342" i="6"/>
  <c r="I3343" i="6"/>
  <c r="J3343" i="6"/>
  <c r="K3343" i="6"/>
  <c r="I3344" i="6"/>
  <c r="J3344" i="6"/>
  <c r="K3344" i="6"/>
  <c r="I3345" i="6"/>
  <c r="J3345" i="6"/>
  <c r="K3345" i="6"/>
  <c r="I3346" i="6"/>
  <c r="J3346" i="6"/>
  <c r="K3346" i="6"/>
  <c r="I3347" i="6"/>
  <c r="J3347" i="6"/>
  <c r="K3347" i="6"/>
  <c r="I3348" i="6"/>
  <c r="J3348" i="6"/>
  <c r="K3348" i="6"/>
  <c r="I3349" i="6"/>
  <c r="J3349" i="6"/>
  <c r="K3349" i="6"/>
  <c r="I3350" i="6"/>
  <c r="J3350" i="6"/>
  <c r="K3350" i="6"/>
  <c r="I3351" i="6"/>
  <c r="J3351" i="6"/>
  <c r="K3351" i="6"/>
  <c r="I3352" i="6"/>
  <c r="J3352" i="6"/>
  <c r="K3352" i="6"/>
  <c r="I3353" i="6"/>
  <c r="J3353" i="6"/>
  <c r="K3353" i="6"/>
  <c r="I3354" i="6"/>
  <c r="J3354" i="6"/>
  <c r="K3354" i="6"/>
  <c r="I3355" i="6"/>
  <c r="J3355" i="6"/>
  <c r="K3355" i="6"/>
  <c r="I3356" i="6"/>
  <c r="J3356" i="6"/>
  <c r="K3356" i="6"/>
  <c r="I3357" i="6"/>
  <c r="J3357" i="6"/>
  <c r="K3357" i="6"/>
  <c r="I3358" i="6"/>
  <c r="J3358" i="6"/>
  <c r="K3358" i="6"/>
  <c r="I3359" i="6"/>
  <c r="J3359" i="6"/>
  <c r="K3359" i="6"/>
  <c r="I3360" i="6"/>
  <c r="J3360" i="6"/>
  <c r="K3360" i="6"/>
  <c r="I3361" i="6"/>
  <c r="J3361" i="6"/>
  <c r="K3361" i="6"/>
  <c r="I3362" i="6"/>
  <c r="J3362" i="6"/>
  <c r="K3362" i="6"/>
  <c r="I3363" i="6"/>
  <c r="J3363" i="6"/>
  <c r="K3363" i="6"/>
  <c r="I3364" i="6"/>
  <c r="J3364" i="6"/>
  <c r="K3364" i="6"/>
  <c r="I3365" i="6"/>
  <c r="J3365" i="6"/>
  <c r="K3365" i="6"/>
  <c r="I3366" i="6"/>
  <c r="J3366" i="6"/>
  <c r="K3366" i="6"/>
  <c r="I3367" i="6"/>
  <c r="J3367" i="6"/>
  <c r="K3367" i="6"/>
  <c r="I3368" i="6"/>
  <c r="J3368" i="6"/>
  <c r="K3368" i="6"/>
  <c r="I3369" i="6"/>
  <c r="J3369" i="6"/>
  <c r="K3369" i="6"/>
  <c r="I3370" i="6"/>
  <c r="J3370" i="6"/>
  <c r="K3370" i="6"/>
  <c r="I3371" i="6"/>
  <c r="J3371" i="6"/>
  <c r="K3371" i="6"/>
  <c r="I3372" i="6"/>
  <c r="J3372" i="6"/>
  <c r="K3372" i="6"/>
  <c r="I3373" i="6"/>
  <c r="J3373" i="6"/>
  <c r="K3373" i="6"/>
  <c r="I3374" i="6"/>
  <c r="J3374" i="6"/>
  <c r="K3374" i="6"/>
  <c r="I3375" i="6"/>
  <c r="J3375" i="6"/>
  <c r="K3375" i="6"/>
  <c r="I3376" i="6"/>
  <c r="J3376" i="6"/>
  <c r="K3376" i="6"/>
  <c r="I3377" i="6"/>
  <c r="J3377" i="6"/>
  <c r="K3377" i="6"/>
  <c r="I3378" i="6"/>
  <c r="J3378" i="6"/>
  <c r="K3378" i="6"/>
  <c r="I3379" i="6"/>
  <c r="J3379" i="6"/>
  <c r="K3379" i="6"/>
  <c r="I3380" i="6"/>
  <c r="J3380" i="6"/>
  <c r="K3380" i="6"/>
  <c r="I3381" i="6"/>
  <c r="J3381" i="6"/>
  <c r="K3381" i="6"/>
  <c r="I3382" i="6"/>
  <c r="J3382" i="6"/>
  <c r="K3382" i="6"/>
  <c r="I3383" i="6"/>
  <c r="J3383" i="6"/>
  <c r="K3383" i="6"/>
  <c r="I3384" i="6"/>
  <c r="J3384" i="6"/>
  <c r="K3384" i="6"/>
  <c r="I3385" i="6"/>
  <c r="J3385" i="6"/>
  <c r="K3385" i="6"/>
  <c r="I3386" i="6"/>
  <c r="J3386" i="6"/>
  <c r="K3386" i="6"/>
  <c r="I3387" i="6"/>
  <c r="J3387" i="6"/>
  <c r="K3387" i="6"/>
  <c r="I3388" i="6"/>
  <c r="J3388" i="6"/>
  <c r="K3388" i="6"/>
  <c r="I3389" i="6"/>
  <c r="J3389" i="6"/>
  <c r="K3389" i="6"/>
  <c r="I3390" i="6"/>
  <c r="J3390" i="6"/>
  <c r="K3390" i="6"/>
  <c r="I3391" i="6"/>
  <c r="J3391" i="6"/>
  <c r="K3391" i="6"/>
  <c r="I3392" i="6"/>
  <c r="J3392" i="6"/>
  <c r="K3392" i="6"/>
  <c r="I3393" i="6"/>
  <c r="J3393" i="6"/>
  <c r="K3393" i="6"/>
  <c r="I3394" i="6"/>
  <c r="J3394" i="6"/>
  <c r="K3394" i="6"/>
  <c r="I3395" i="6"/>
  <c r="J3395" i="6"/>
  <c r="K3395" i="6"/>
  <c r="I3396" i="6"/>
  <c r="J3396" i="6"/>
  <c r="K3396" i="6"/>
  <c r="I3397" i="6"/>
  <c r="J3397" i="6"/>
  <c r="K3397" i="6"/>
  <c r="I3398" i="6"/>
  <c r="J3398" i="6"/>
  <c r="K3398" i="6"/>
  <c r="I3399" i="6"/>
  <c r="J3399" i="6"/>
  <c r="K3399" i="6"/>
  <c r="I3400" i="6"/>
  <c r="J3400" i="6"/>
  <c r="K3400" i="6"/>
  <c r="I3401" i="6"/>
  <c r="J3401" i="6"/>
  <c r="K3401" i="6"/>
  <c r="I3402" i="6"/>
  <c r="J3402" i="6"/>
  <c r="K3402" i="6"/>
  <c r="I3403" i="6"/>
  <c r="J3403" i="6"/>
  <c r="K3403" i="6"/>
  <c r="I3404" i="6"/>
  <c r="J3404" i="6"/>
  <c r="K3404" i="6"/>
  <c r="I3405" i="6"/>
  <c r="J3405" i="6"/>
  <c r="K3405" i="6"/>
  <c r="I3406" i="6"/>
  <c r="J3406" i="6"/>
  <c r="K3406" i="6"/>
  <c r="I3407" i="6"/>
  <c r="J3407" i="6"/>
  <c r="K3407" i="6"/>
  <c r="I3408" i="6"/>
  <c r="J3408" i="6"/>
  <c r="K3408" i="6"/>
  <c r="I3409" i="6"/>
  <c r="J3409" i="6"/>
  <c r="K3409" i="6"/>
  <c r="I3410" i="6"/>
  <c r="J3410" i="6"/>
  <c r="K3410" i="6"/>
  <c r="I3411" i="6"/>
  <c r="J3411" i="6"/>
  <c r="K3411" i="6"/>
  <c r="I3412" i="6"/>
  <c r="J3412" i="6"/>
  <c r="K3412" i="6"/>
  <c r="I3413" i="6"/>
  <c r="J3413" i="6"/>
  <c r="K3413" i="6"/>
  <c r="I3414" i="6"/>
  <c r="J3414" i="6"/>
  <c r="K3414" i="6"/>
  <c r="I3415" i="6"/>
  <c r="J3415" i="6"/>
  <c r="K3415" i="6"/>
  <c r="I3416" i="6"/>
  <c r="J3416" i="6"/>
  <c r="K3416" i="6"/>
  <c r="I3417" i="6"/>
  <c r="J3417" i="6"/>
  <c r="K3417" i="6"/>
  <c r="I3418" i="6"/>
  <c r="J3418" i="6"/>
  <c r="K3418" i="6"/>
  <c r="I3419" i="6"/>
  <c r="J3419" i="6"/>
  <c r="K3419" i="6"/>
  <c r="I3420" i="6"/>
  <c r="J3420" i="6"/>
  <c r="K3420" i="6"/>
  <c r="I3421" i="6"/>
  <c r="J3421" i="6"/>
  <c r="K3421" i="6"/>
  <c r="I3422" i="6"/>
  <c r="J3422" i="6"/>
  <c r="K3422" i="6"/>
  <c r="I3423" i="6"/>
  <c r="J3423" i="6"/>
  <c r="K3423" i="6"/>
  <c r="I3424" i="6"/>
  <c r="J3424" i="6"/>
  <c r="K3424" i="6"/>
  <c r="I3425" i="6"/>
  <c r="J3425" i="6"/>
  <c r="K3425" i="6"/>
  <c r="I3426" i="6"/>
  <c r="J3426" i="6"/>
  <c r="K3426" i="6"/>
  <c r="I3427" i="6"/>
  <c r="J3427" i="6"/>
  <c r="K3427" i="6"/>
  <c r="I3428" i="6"/>
  <c r="J3428" i="6"/>
  <c r="K3428" i="6"/>
  <c r="I3429" i="6"/>
  <c r="J3429" i="6"/>
  <c r="K3429" i="6"/>
  <c r="I3430" i="6"/>
  <c r="J3430" i="6"/>
  <c r="K3430" i="6"/>
  <c r="I3431" i="6"/>
  <c r="J3431" i="6"/>
  <c r="K3431" i="6"/>
  <c r="I3432" i="6"/>
  <c r="J3432" i="6"/>
  <c r="K3432" i="6"/>
  <c r="I3433" i="6"/>
  <c r="J3433" i="6"/>
  <c r="K3433" i="6"/>
  <c r="I3434" i="6"/>
  <c r="J3434" i="6"/>
  <c r="K3434" i="6"/>
  <c r="I3435" i="6"/>
  <c r="J3435" i="6"/>
  <c r="K3435" i="6"/>
  <c r="I3436" i="6"/>
  <c r="J3436" i="6"/>
  <c r="K3436" i="6"/>
  <c r="I3437" i="6"/>
  <c r="J3437" i="6"/>
  <c r="K3437" i="6"/>
  <c r="I3438" i="6"/>
  <c r="J3438" i="6"/>
  <c r="K3438" i="6"/>
  <c r="I3439" i="6"/>
  <c r="J3439" i="6"/>
  <c r="K3439" i="6"/>
  <c r="I3440" i="6"/>
  <c r="J3440" i="6"/>
  <c r="K3440" i="6"/>
  <c r="I3441" i="6"/>
  <c r="J3441" i="6"/>
  <c r="K3441" i="6"/>
  <c r="I3442" i="6"/>
  <c r="J3442" i="6"/>
  <c r="K3442" i="6"/>
  <c r="I3443" i="6"/>
  <c r="J3443" i="6"/>
  <c r="K3443" i="6"/>
  <c r="I3444" i="6"/>
  <c r="J3444" i="6"/>
  <c r="K3444" i="6"/>
  <c r="I3445" i="6"/>
  <c r="J3445" i="6"/>
  <c r="K3445" i="6"/>
  <c r="I3446" i="6"/>
  <c r="J3446" i="6"/>
  <c r="K3446" i="6"/>
  <c r="I3447" i="6"/>
  <c r="J3447" i="6"/>
  <c r="K3447" i="6"/>
  <c r="I3448" i="6"/>
  <c r="J3448" i="6"/>
  <c r="K3448" i="6"/>
  <c r="I3449" i="6"/>
  <c r="J3449" i="6"/>
  <c r="K3449" i="6"/>
  <c r="I3450" i="6"/>
  <c r="J3450" i="6"/>
  <c r="K3450" i="6"/>
  <c r="I3451" i="6"/>
  <c r="J3451" i="6"/>
  <c r="K3451" i="6"/>
  <c r="I3452" i="6"/>
  <c r="J3452" i="6"/>
  <c r="K3452" i="6"/>
  <c r="I3453" i="6"/>
  <c r="J3453" i="6"/>
  <c r="K3453" i="6"/>
  <c r="I3454" i="6"/>
  <c r="J3454" i="6"/>
  <c r="K3454" i="6"/>
  <c r="I3455" i="6"/>
  <c r="J3455" i="6"/>
  <c r="K3455" i="6"/>
  <c r="I3456" i="6"/>
  <c r="J3456" i="6"/>
  <c r="K3456" i="6"/>
  <c r="I3457" i="6"/>
  <c r="J3457" i="6"/>
  <c r="K3457" i="6"/>
  <c r="I3458" i="6"/>
  <c r="J3458" i="6"/>
  <c r="K3458" i="6"/>
  <c r="I3459" i="6"/>
  <c r="J3459" i="6"/>
  <c r="K3459" i="6"/>
  <c r="I3460" i="6"/>
  <c r="J3460" i="6"/>
  <c r="K3460" i="6"/>
  <c r="I3461" i="6"/>
  <c r="J3461" i="6"/>
  <c r="K3461" i="6"/>
  <c r="I3462" i="6"/>
  <c r="J3462" i="6"/>
  <c r="K3462" i="6"/>
  <c r="I3463" i="6"/>
  <c r="J3463" i="6"/>
  <c r="K3463" i="6"/>
  <c r="I3464" i="6"/>
  <c r="J3464" i="6"/>
  <c r="K3464" i="6"/>
  <c r="I3465" i="6"/>
  <c r="J3465" i="6"/>
  <c r="K3465" i="6"/>
  <c r="I3466" i="6"/>
  <c r="J3466" i="6"/>
  <c r="K3466" i="6"/>
  <c r="I3467" i="6"/>
  <c r="J3467" i="6"/>
  <c r="K3467" i="6"/>
  <c r="I3468" i="6"/>
  <c r="J3468" i="6"/>
  <c r="K3468" i="6"/>
  <c r="I3469" i="6"/>
  <c r="J3469" i="6"/>
  <c r="K3469" i="6"/>
  <c r="I3470" i="6"/>
  <c r="J3470" i="6"/>
  <c r="K3470" i="6"/>
  <c r="I3471" i="6"/>
  <c r="J3471" i="6"/>
  <c r="K3471" i="6"/>
  <c r="I3472" i="6"/>
  <c r="J3472" i="6"/>
  <c r="K3472" i="6"/>
  <c r="I3473" i="6"/>
  <c r="J3473" i="6"/>
  <c r="K3473" i="6"/>
  <c r="I3474" i="6"/>
  <c r="J3474" i="6"/>
  <c r="K3474" i="6"/>
  <c r="I3475" i="6"/>
  <c r="J3475" i="6"/>
  <c r="K3475" i="6"/>
  <c r="I3476" i="6"/>
  <c r="J3476" i="6"/>
  <c r="K3476" i="6"/>
  <c r="I3477" i="6"/>
  <c r="J3477" i="6"/>
  <c r="K3477" i="6"/>
  <c r="I3478" i="6"/>
  <c r="J3478" i="6"/>
  <c r="K3478" i="6"/>
  <c r="I3479" i="6"/>
  <c r="J3479" i="6"/>
  <c r="K3479" i="6"/>
  <c r="I3480" i="6"/>
  <c r="J3480" i="6"/>
  <c r="K3480" i="6"/>
  <c r="I3481" i="6"/>
  <c r="J3481" i="6"/>
  <c r="K3481" i="6"/>
  <c r="I3482" i="6"/>
  <c r="J3482" i="6"/>
  <c r="K3482" i="6"/>
  <c r="I3483" i="6"/>
  <c r="J3483" i="6"/>
  <c r="K3483" i="6"/>
  <c r="I3484" i="6"/>
  <c r="J3484" i="6"/>
  <c r="K3484" i="6"/>
  <c r="I3485" i="6"/>
  <c r="J3485" i="6"/>
  <c r="K3485" i="6"/>
  <c r="I3486" i="6"/>
  <c r="J3486" i="6"/>
  <c r="K3486" i="6"/>
  <c r="I3487" i="6"/>
  <c r="J3487" i="6"/>
  <c r="K3487" i="6"/>
  <c r="I3488" i="6"/>
  <c r="J3488" i="6"/>
  <c r="K3488" i="6"/>
  <c r="I3489" i="6"/>
  <c r="J3489" i="6"/>
  <c r="K3489" i="6"/>
  <c r="I3490" i="6"/>
  <c r="J3490" i="6"/>
  <c r="K3490" i="6"/>
  <c r="I3491" i="6"/>
  <c r="J3491" i="6"/>
  <c r="K3491" i="6"/>
  <c r="I3492" i="6"/>
  <c r="J3492" i="6"/>
  <c r="K3492" i="6"/>
  <c r="I3493" i="6"/>
  <c r="J3493" i="6"/>
  <c r="K3493" i="6"/>
  <c r="I3494" i="6"/>
  <c r="J3494" i="6"/>
  <c r="K3494" i="6"/>
  <c r="I3495" i="6"/>
  <c r="J3495" i="6"/>
  <c r="K3495" i="6"/>
  <c r="I3496" i="6"/>
  <c r="J3496" i="6"/>
  <c r="K3496" i="6"/>
  <c r="I3497" i="6"/>
  <c r="J3497" i="6"/>
  <c r="K3497" i="6"/>
  <c r="I3498" i="6"/>
  <c r="J3498" i="6"/>
  <c r="K3498" i="6"/>
  <c r="I3499" i="6"/>
  <c r="J3499" i="6"/>
  <c r="K3499" i="6"/>
  <c r="I3500" i="6"/>
  <c r="J3500" i="6"/>
  <c r="K3500" i="6"/>
  <c r="I3501" i="6"/>
  <c r="J3501" i="6"/>
  <c r="K3501" i="6"/>
  <c r="I3502" i="6"/>
  <c r="J3502" i="6"/>
  <c r="K3502" i="6"/>
  <c r="I3503" i="6"/>
  <c r="J3503" i="6"/>
  <c r="K3503" i="6"/>
  <c r="I3504" i="6"/>
  <c r="J3504" i="6"/>
  <c r="K3504" i="6"/>
  <c r="I3505" i="6"/>
  <c r="J3505" i="6"/>
  <c r="K3505" i="6"/>
  <c r="I3506" i="6"/>
  <c r="J3506" i="6"/>
  <c r="K3506" i="6"/>
  <c r="I3507" i="6"/>
  <c r="J3507" i="6"/>
  <c r="K3507" i="6"/>
  <c r="I3508" i="6"/>
  <c r="J3508" i="6"/>
  <c r="K3508" i="6"/>
  <c r="I3509" i="6"/>
  <c r="J3509" i="6"/>
  <c r="K3509" i="6"/>
  <c r="I3510" i="6"/>
  <c r="J3510" i="6"/>
  <c r="K3510" i="6"/>
  <c r="I3511" i="6"/>
  <c r="J3511" i="6"/>
  <c r="K3511" i="6"/>
  <c r="I3512" i="6"/>
  <c r="J3512" i="6"/>
  <c r="K3512" i="6"/>
  <c r="I3513" i="6"/>
  <c r="J3513" i="6"/>
  <c r="K3513" i="6"/>
  <c r="I3514" i="6"/>
  <c r="J3514" i="6"/>
  <c r="K3514" i="6"/>
  <c r="I3515" i="6"/>
  <c r="J3515" i="6"/>
  <c r="K3515" i="6"/>
  <c r="I3516" i="6"/>
  <c r="J3516" i="6"/>
  <c r="K3516" i="6"/>
  <c r="I3517" i="6"/>
  <c r="J3517" i="6"/>
  <c r="K3517" i="6"/>
  <c r="I3518" i="6"/>
  <c r="J3518" i="6"/>
  <c r="K3518" i="6"/>
  <c r="I3519" i="6"/>
  <c r="J3519" i="6"/>
  <c r="K3519" i="6"/>
  <c r="I3520" i="6"/>
  <c r="J3520" i="6"/>
  <c r="K3520" i="6"/>
  <c r="I3521" i="6"/>
  <c r="J3521" i="6"/>
  <c r="K3521" i="6"/>
  <c r="I3522" i="6"/>
  <c r="J3522" i="6"/>
  <c r="K3522" i="6"/>
  <c r="I3523" i="6"/>
  <c r="J3523" i="6"/>
  <c r="K3523" i="6"/>
  <c r="I3524" i="6"/>
  <c r="J3524" i="6"/>
  <c r="K3524" i="6"/>
  <c r="I3525" i="6"/>
  <c r="J3525" i="6"/>
  <c r="K3525" i="6"/>
  <c r="I3526" i="6"/>
  <c r="J3526" i="6"/>
  <c r="K3526" i="6"/>
  <c r="I3527" i="6"/>
  <c r="J3527" i="6"/>
  <c r="K3527" i="6"/>
  <c r="I3528" i="6"/>
  <c r="J3528" i="6"/>
  <c r="K3528" i="6"/>
  <c r="I3529" i="6"/>
  <c r="J3529" i="6"/>
  <c r="K3529" i="6"/>
  <c r="I3530" i="6"/>
  <c r="J3530" i="6"/>
  <c r="K3530" i="6"/>
  <c r="I3531" i="6"/>
  <c r="J3531" i="6"/>
  <c r="K3531" i="6"/>
  <c r="I3532" i="6"/>
  <c r="J3532" i="6"/>
  <c r="K3532" i="6"/>
  <c r="I3533" i="6"/>
  <c r="J3533" i="6"/>
  <c r="K3533" i="6"/>
  <c r="I3534" i="6"/>
  <c r="J3534" i="6"/>
  <c r="K3534" i="6"/>
  <c r="I3535" i="6"/>
  <c r="J3535" i="6"/>
  <c r="K3535" i="6"/>
  <c r="I3536" i="6"/>
  <c r="J3536" i="6"/>
  <c r="K3536" i="6"/>
  <c r="I3537" i="6"/>
  <c r="J3537" i="6"/>
  <c r="K3537" i="6"/>
  <c r="I3538" i="6"/>
  <c r="J3538" i="6"/>
  <c r="K3538" i="6"/>
  <c r="I3539" i="6"/>
  <c r="J3539" i="6"/>
  <c r="K3539" i="6"/>
  <c r="I3540" i="6"/>
  <c r="J3540" i="6"/>
  <c r="K3540" i="6"/>
  <c r="I3541" i="6"/>
  <c r="J3541" i="6"/>
  <c r="K3541" i="6"/>
  <c r="I3542" i="6"/>
  <c r="J3542" i="6"/>
  <c r="K3542" i="6"/>
  <c r="I3543" i="6"/>
  <c r="J3543" i="6"/>
  <c r="K3543" i="6"/>
  <c r="I3544" i="6"/>
  <c r="J3544" i="6"/>
  <c r="K3544" i="6"/>
  <c r="I3545" i="6"/>
  <c r="J3545" i="6"/>
  <c r="K3545" i="6"/>
  <c r="I3546" i="6"/>
  <c r="J3546" i="6"/>
  <c r="K3546" i="6"/>
  <c r="I3547" i="6"/>
  <c r="J3547" i="6"/>
  <c r="K3547" i="6"/>
  <c r="I3548" i="6"/>
  <c r="J3548" i="6"/>
  <c r="K3548" i="6"/>
  <c r="I3549" i="6"/>
  <c r="J3549" i="6"/>
  <c r="K3549" i="6"/>
  <c r="I3550" i="6"/>
  <c r="J3550" i="6"/>
  <c r="K3550" i="6"/>
  <c r="I3551" i="6"/>
  <c r="J3551" i="6"/>
  <c r="K3551" i="6"/>
  <c r="I3552" i="6"/>
  <c r="J3552" i="6"/>
  <c r="K3552" i="6"/>
  <c r="I3553" i="6"/>
  <c r="J3553" i="6"/>
  <c r="K3553" i="6"/>
  <c r="I3554" i="6"/>
  <c r="J3554" i="6"/>
  <c r="K3554" i="6"/>
  <c r="I3555" i="6"/>
  <c r="J3555" i="6"/>
  <c r="K3555" i="6"/>
  <c r="I3556" i="6"/>
  <c r="J3556" i="6"/>
  <c r="K3556" i="6"/>
  <c r="I3557" i="6"/>
  <c r="J3557" i="6"/>
  <c r="K3557" i="6"/>
  <c r="I3558" i="6"/>
  <c r="J3558" i="6"/>
  <c r="K3558" i="6"/>
  <c r="I3559" i="6"/>
  <c r="J3559" i="6"/>
  <c r="K3559" i="6"/>
  <c r="I3560" i="6"/>
  <c r="J3560" i="6"/>
  <c r="K3560" i="6"/>
  <c r="I3561" i="6"/>
  <c r="J3561" i="6"/>
  <c r="K3561" i="6"/>
  <c r="I3562" i="6"/>
  <c r="J3562" i="6"/>
  <c r="K3562" i="6"/>
  <c r="I3563" i="6"/>
  <c r="J3563" i="6"/>
  <c r="K3563" i="6"/>
  <c r="I3564" i="6"/>
  <c r="J3564" i="6"/>
  <c r="K3564" i="6"/>
  <c r="I3565" i="6"/>
  <c r="J3565" i="6"/>
  <c r="K3565" i="6"/>
  <c r="I3566" i="6"/>
  <c r="J3566" i="6"/>
  <c r="K3566" i="6"/>
  <c r="I3567" i="6"/>
  <c r="J3567" i="6"/>
  <c r="K3567" i="6"/>
  <c r="I3568" i="6"/>
  <c r="J3568" i="6"/>
  <c r="K3568" i="6"/>
  <c r="I3569" i="6"/>
  <c r="J3569" i="6"/>
  <c r="K3569" i="6"/>
  <c r="I3570" i="6"/>
  <c r="J3570" i="6"/>
  <c r="K3570" i="6"/>
  <c r="I3571" i="6"/>
  <c r="J3571" i="6"/>
  <c r="K3571" i="6"/>
  <c r="I3572" i="6"/>
  <c r="J3572" i="6"/>
  <c r="K3572" i="6"/>
  <c r="I3573" i="6"/>
  <c r="J3573" i="6"/>
  <c r="K3573" i="6"/>
  <c r="I3574" i="6"/>
  <c r="J3574" i="6"/>
  <c r="K3574" i="6"/>
  <c r="I3575" i="6"/>
  <c r="J3575" i="6"/>
  <c r="K3575" i="6"/>
  <c r="I3576" i="6"/>
  <c r="J3576" i="6"/>
  <c r="K3576" i="6"/>
  <c r="I3577" i="6"/>
  <c r="J3577" i="6"/>
  <c r="K3577" i="6"/>
  <c r="I3578" i="6"/>
  <c r="J3578" i="6"/>
  <c r="K3578" i="6"/>
  <c r="I3579" i="6"/>
  <c r="J3579" i="6"/>
  <c r="K3579" i="6"/>
  <c r="I3580" i="6"/>
  <c r="J3580" i="6"/>
  <c r="K3580" i="6"/>
  <c r="I3581" i="6"/>
  <c r="J3581" i="6"/>
  <c r="K3581" i="6"/>
  <c r="I3582" i="6"/>
  <c r="J3582" i="6"/>
  <c r="K3582" i="6"/>
  <c r="I3583" i="6"/>
  <c r="J3583" i="6"/>
  <c r="K3583" i="6"/>
  <c r="I3584" i="6"/>
  <c r="J3584" i="6"/>
  <c r="K3584" i="6"/>
  <c r="I3585" i="6"/>
  <c r="J3585" i="6"/>
  <c r="K3585" i="6"/>
  <c r="I3586" i="6"/>
  <c r="J3586" i="6"/>
  <c r="K3586" i="6"/>
  <c r="I3587" i="6"/>
  <c r="J3587" i="6"/>
  <c r="K3587" i="6"/>
  <c r="I3588" i="6"/>
  <c r="J3588" i="6"/>
  <c r="K3588" i="6"/>
  <c r="I3589" i="6"/>
  <c r="J3589" i="6"/>
  <c r="K3589" i="6"/>
  <c r="I3590" i="6"/>
  <c r="J3590" i="6"/>
  <c r="K3590" i="6"/>
  <c r="I3591" i="6"/>
  <c r="J3591" i="6"/>
  <c r="K3591" i="6"/>
  <c r="I3592" i="6"/>
  <c r="J3592" i="6"/>
  <c r="K3592" i="6"/>
  <c r="I3593" i="6"/>
  <c r="J3593" i="6"/>
  <c r="K3593" i="6"/>
  <c r="I3594" i="6"/>
  <c r="J3594" i="6"/>
  <c r="K3594" i="6"/>
  <c r="I3595" i="6"/>
  <c r="J3595" i="6"/>
  <c r="K3595" i="6"/>
  <c r="I3596" i="6"/>
  <c r="J3596" i="6"/>
  <c r="K3596" i="6"/>
  <c r="I3597" i="6"/>
  <c r="J3597" i="6"/>
  <c r="K3597" i="6"/>
  <c r="I3598" i="6"/>
  <c r="J3598" i="6"/>
  <c r="K3598" i="6"/>
  <c r="I3599" i="6"/>
  <c r="J3599" i="6"/>
  <c r="K3599" i="6"/>
  <c r="I3600" i="6"/>
  <c r="J3600" i="6"/>
  <c r="K3600" i="6"/>
  <c r="I3601" i="6"/>
  <c r="J3601" i="6"/>
  <c r="K3601" i="6"/>
  <c r="I3602" i="6"/>
  <c r="J3602" i="6"/>
  <c r="K3602" i="6"/>
  <c r="I3603" i="6"/>
  <c r="J3603" i="6"/>
  <c r="K3603" i="6"/>
  <c r="I3604" i="6"/>
  <c r="J3604" i="6"/>
  <c r="K3604" i="6"/>
  <c r="I3605" i="6"/>
  <c r="J3605" i="6"/>
  <c r="K3605" i="6"/>
  <c r="I3606" i="6"/>
  <c r="J3606" i="6"/>
  <c r="K3606" i="6"/>
  <c r="I3607" i="6"/>
  <c r="J3607" i="6"/>
  <c r="K3607" i="6"/>
  <c r="I3608" i="6"/>
  <c r="J3608" i="6"/>
  <c r="K3608" i="6"/>
  <c r="I3609" i="6"/>
  <c r="J3609" i="6"/>
  <c r="K3609" i="6"/>
  <c r="I3610" i="6"/>
  <c r="J3610" i="6"/>
  <c r="K3610" i="6"/>
  <c r="I3611" i="6"/>
  <c r="J3611" i="6"/>
  <c r="K3611" i="6"/>
  <c r="I3612" i="6"/>
  <c r="J3612" i="6"/>
  <c r="K3612" i="6"/>
  <c r="I3613" i="6"/>
  <c r="J3613" i="6"/>
  <c r="K3613" i="6"/>
  <c r="I3614" i="6"/>
  <c r="J3614" i="6"/>
  <c r="K3614" i="6"/>
  <c r="I3615" i="6"/>
  <c r="J3615" i="6"/>
  <c r="K3615" i="6"/>
  <c r="I3616" i="6"/>
  <c r="J3616" i="6"/>
  <c r="K3616" i="6"/>
  <c r="I3617" i="6"/>
  <c r="J3617" i="6"/>
  <c r="K3617" i="6"/>
  <c r="I3618" i="6"/>
  <c r="J3618" i="6"/>
  <c r="K3618" i="6"/>
  <c r="I3619" i="6"/>
  <c r="J3619" i="6"/>
  <c r="K3619" i="6"/>
  <c r="I3620" i="6"/>
  <c r="J3620" i="6"/>
  <c r="K3620" i="6"/>
  <c r="I3621" i="6"/>
  <c r="J3621" i="6"/>
  <c r="K3621" i="6"/>
  <c r="I3622" i="6"/>
  <c r="J3622" i="6"/>
  <c r="K3622" i="6"/>
  <c r="I3623" i="6"/>
  <c r="J3623" i="6"/>
  <c r="K3623" i="6"/>
  <c r="I3624" i="6"/>
  <c r="J3624" i="6"/>
  <c r="K3624" i="6"/>
  <c r="I3625" i="6"/>
  <c r="J3625" i="6"/>
  <c r="K3625" i="6"/>
  <c r="I3626" i="6"/>
  <c r="J3626" i="6"/>
  <c r="K3626" i="6"/>
  <c r="I3627" i="6"/>
  <c r="J3627" i="6"/>
  <c r="K3627" i="6"/>
  <c r="I3628" i="6"/>
  <c r="J3628" i="6"/>
  <c r="K3628" i="6"/>
  <c r="I3629" i="6"/>
  <c r="J3629" i="6"/>
  <c r="K3629" i="6"/>
  <c r="I3630" i="6"/>
  <c r="J3630" i="6"/>
  <c r="K3630" i="6"/>
  <c r="I3631" i="6"/>
  <c r="J3631" i="6"/>
  <c r="K3631" i="6"/>
  <c r="I3632" i="6"/>
  <c r="J3632" i="6"/>
  <c r="K3632" i="6"/>
  <c r="I3633" i="6"/>
  <c r="J3633" i="6"/>
  <c r="K3633" i="6"/>
  <c r="I3634" i="6"/>
  <c r="J3634" i="6"/>
  <c r="K3634" i="6"/>
  <c r="I3635" i="6"/>
  <c r="J3635" i="6"/>
  <c r="K3635" i="6"/>
  <c r="I3636" i="6"/>
  <c r="J3636" i="6"/>
  <c r="K3636" i="6"/>
  <c r="I3637" i="6"/>
  <c r="J3637" i="6"/>
  <c r="K3637" i="6"/>
  <c r="I3638" i="6"/>
  <c r="J3638" i="6"/>
  <c r="K3638" i="6"/>
  <c r="I3639" i="6"/>
  <c r="J3639" i="6"/>
  <c r="K3639" i="6"/>
  <c r="I3640" i="6"/>
  <c r="J3640" i="6"/>
  <c r="K3640" i="6"/>
  <c r="I3641" i="6"/>
  <c r="J3641" i="6"/>
  <c r="K3641" i="6"/>
  <c r="I3642" i="6"/>
  <c r="J3642" i="6"/>
  <c r="K3642" i="6"/>
  <c r="I3643" i="6"/>
  <c r="J3643" i="6"/>
  <c r="K3643" i="6"/>
  <c r="I3644" i="6"/>
  <c r="J3644" i="6"/>
  <c r="K3644" i="6"/>
  <c r="I3645" i="6"/>
  <c r="J3645" i="6"/>
  <c r="K3645" i="6"/>
  <c r="I3646" i="6"/>
  <c r="J3646" i="6"/>
  <c r="K3646" i="6"/>
  <c r="I3647" i="6"/>
  <c r="J3647" i="6"/>
  <c r="K3647" i="6"/>
  <c r="I3648" i="6"/>
  <c r="J3648" i="6"/>
  <c r="K3648" i="6"/>
  <c r="I3649" i="6"/>
  <c r="J3649" i="6"/>
  <c r="K3649" i="6"/>
  <c r="I3650" i="6"/>
  <c r="J3650" i="6"/>
  <c r="K3650" i="6"/>
  <c r="I3651" i="6"/>
  <c r="J3651" i="6"/>
  <c r="K3651" i="6"/>
  <c r="I3652" i="6"/>
  <c r="J3652" i="6"/>
  <c r="K3652" i="6"/>
  <c r="I3653" i="6"/>
  <c r="J3653" i="6"/>
  <c r="K3653" i="6"/>
  <c r="I3654" i="6"/>
  <c r="J3654" i="6"/>
  <c r="K3654" i="6"/>
  <c r="I3655" i="6"/>
  <c r="J3655" i="6"/>
  <c r="K3655" i="6"/>
  <c r="I3656" i="6"/>
  <c r="J3656" i="6"/>
  <c r="K3656" i="6"/>
  <c r="I3657" i="6"/>
  <c r="J3657" i="6"/>
  <c r="K3657" i="6"/>
  <c r="I3658" i="6"/>
  <c r="J3658" i="6"/>
  <c r="K3658" i="6"/>
  <c r="I3659" i="6"/>
  <c r="J3659" i="6"/>
  <c r="K3659" i="6"/>
  <c r="I3660" i="6"/>
  <c r="J3660" i="6"/>
  <c r="K3660" i="6"/>
  <c r="I3661" i="6"/>
  <c r="J3661" i="6"/>
  <c r="K3661" i="6"/>
  <c r="I3662" i="6"/>
  <c r="J3662" i="6"/>
  <c r="K3662" i="6"/>
  <c r="I3663" i="6"/>
  <c r="J3663" i="6"/>
  <c r="K3663" i="6"/>
  <c r="I3664" i="6"/>
  <c r="J3664" i="6"/>
  <c r="K3664" i="6"/>
  <c r="I3665" i="6"/>
  <c r="J3665" i="6"/>
  <c r="K3665" i="6"/>
  <c r="I3666" i="6"/>
  <c r="J3666" i="6"/>
  <c r="K3666" i="6"/>
  <c r="I3667" i="6"/>
  <c r="J3667" i="6"/>
  <c r="K3667" i="6"/>
  <c r="I3668" i="6"/>
  <c r="J3668" i="6"/>
  <c r="K3668" i="6"/>
  <c r="I3669" i="6"/>
  <c r="J3669" i="6"/>
  <c r="K3669" i="6"/>
  <c r="I3670" i="6"/>
  <c r="J3670" i="6"/>
  <c r="K3670" i="6"/>
  <c r="I3671" i="6"/>
  <c r="J3671" i="6"/>
  <c r="K3671" i="6"/>
  <c r="I3672" i="6"/>
  <c r="J3672" i="6"/>
  <c r="K3672" i="6"/>
  <c r="I3673" i="6"/>
  <c r="J3673" i="6"/>
  <c r="K3673" i="6"/>
  <c r="I3674" i="6"/>
  <c r="J3674" i="6"/>
  <c r="K3674" i="6"/>
  <c r="I3675" i="6"/>
  <c r="J3675" i="6"/>
  <c r="K3675" i="6"/>
  <c r="I3676" i="6"/>
  <c r="J3676" i="6"/>
  <c r="K3676" i="6"/>
  <c r="I3677" i="6"/>
  <c r="J3677" i="6"/>
  <c r="K3677" i="6"/>
  <c r="I3678" i="6"/>
  <c r="J3678" i="6"/>
  <c r="K3678" i="6"/>
  <c r="I3679" i="6"/>
  <c r="J3679" i="6"/>
  <c r="K3679" i="6"/>
  <c r="I3680" i="6"/>
  <c r="J3680" i="6"/>
  <c r="K3680" i="6"/>
  <c r="I3681" i="6"/>
  <c r="J3681" i="6"/>
  <c r="K3681" i="6"/>
  <c r="I3682" i="6"/>
  <c r="J3682" i="6"/>
  <c r="K3682" i="6"/>
  <c r="I3683" i="6"/>
  <c r="J3683" i="6"/>
  <c r="K3683" i="6"/>
  <c r="I3684" i="6"/>
  <c r="J3684" i="6"/>
  <c r="K3684" i="6"/>
  <c r="I3685" i="6"/>
  <c r="J3685" i="6"/>
  <c r="K3685" i="6"/>
  <c r="I3686" i="6"/>
  <c r="J3686" i="6"/>
  <c r="K3686" i="6"/>
  <c r="I3687" i="6"/>
  <c r="J3687" i="6"/>
  <c r="K3687" i="6"/>
  <c r="I3688" i="6"/>
  <c r="J3688" i="6"/>
  <c r="K3688" i="6"/>
  <c r="I3689" i="6"/>
  <c r="J3689" i="6"/>
  <c r="K3689" i="6"/>
  <c r="I3690" i="6"/>
  <c r="J3690" i="6"/>
  <c r="K3690" i="6"/>
  <c r="I3691" i="6"/>
  <c r="J3691" i="6"/>
  <c r="K3691" i="6"/>
  <c r="I3692" i="6"/>
  <c r="J3692" i="6"/>
  <c r="K3692" i="6"/>
  <c r="I3693" i="6"/>
  <c r="J3693" i="6"/>
  <c r="K3693" i="6"/>
  <c r="I3694" i="6"/>
  <c r="J3694" i="6"/>
  <c r="K3694" i="6"/>
  <c r="I3695" i="6"/>
  <c r="J3695" i="6"/>
  <c r="K3695" i="6"/>
  <c r="I3696" i="6"/>
  <c r="J3696" i="6"/>
  <c r="K3696" i="6"/>
  <c r="I3697" i="6"/>
  <c r="J3697" i="6"/>
  <c r="K3697" i="6"/>
  <c r="I3698" i="6"/>
  <c r="J3698" i="6"/>
  <c r="K3698" i="6"/>
  <c r="I3699" i="6"/>
  <c r="J3699" i="6"/>
  <c r="K3699" i="6"/>
  <c r="I3700" i="6"/>
  <c r="J3700" i="6"/>
  <c r="K3700" i="6"/>
  <c r="I3701" i="6"/>
  <c r="J3701" i="6"/>
  <c r="K3701" i="6"/>
  <c r="I3702" i="6"/>
  <c r="J3702" i="6"/>
  <c r="K3702" i="6"/>
  <c r="I3703" i="6"/>
  <c r="J3703" i="6"/>
  <c r="K3703" i="6"/>
  <c r="I3704" i="6"/>
  <c r="J3704" i="6"/>
  <c r="K3704" i="6"/>
  <c r="I3705" i="6"/>
  <c r="J3705" i="6"/>
  <c r="K3705" i="6"/>
  <c r="I3706" i="6"/>
  <c r="J3706" i="6"/>
  <c r="K3706" i="6"/>
  <c r="I3707" i="6"/>
  <c r="J3707" i="6"/>
  <c r="K3707" i="6"/>
  <c r="I3708" i="6"/>
  <c r="J3708" i="6"/>
  <c r="K3708" i="6"/>
  <c r="I3709" i="6"/>
  <c r="J3709" i="6"/>
  <c r="K3709" i="6"/>
  <c r="I3710" i="6"/>
  <c r="J3710" i="6"/>
  <c r="K3710" i="6"/>
  <c r="I3711" i="6"/>
  <c r="J3711" i="6"/>
  <c r="K3711" i="6"/>
  <c r="I3712" i="6"/>
  <c r="J3712" i="6"/>
  <c r="K3712" i="6"/>
  <c r="I3713" i="6"/>
  <c r="J3713" i="6"/>
  <c r="K3713" i="6"/>
  <c r="I3714" i="6"/>
  <c r="J3714" i="6"/>
  <c r="K3714" i="6"/>
  <c r="I3715" i="6"/>
  <c r="J3715" i="6"/>
  <c r="K3715" i="6"/>
  <c r="I3716" i="6"/>
  <c r="J3716" i="6"/>
  <c r="K3716" i="6"/>
  <c r="I3717" i="6"/>
  <c r="J3717" i="6"/>
  <c r="K3717" i="6"/>
  <c r="I3718" i="6"/>
  <c r="J3718" i="6"/>
  <c r="K3718" i="6"/>
  <c r="I3719" i="6"/>
  <c r="J3719" i="6"/>
  <c r="K3719" i="6"/>
  <c r="I3720" i="6"/>
  <c r="J3720" i="6"/>
  <c r="K3720" i="6"/>
  <c r="I3721" i="6"/>
  <c r="J3721" i="6"/>
  <c r="K3721" i="6"/>
  <c r="I3722" i="6"/>
  <c r="J3722" i="6"/>
  <c r="K3722" i="6"/>
  <c r="I3723" i="6"/>
  <c r="J3723" i="6"/>
  <c r="K3723" i="6"/>
  <c r="I3724" i="6"/>
  <c r="J3724" i="6"/>
  <c r="K3724" i="6"/>
  <c r="I3725" i="6"/>
  <c r="J3725" i="6"/>
  <c r="K3725" i="6"/>
  <c r="I3726" i="6"/>
  <c r="J3726" i="6"/>
  <c r="K3726" i="6"/>
  <c r="I3727" i="6"/>
  <c r="J3727" i="6"/>
  <c r="K3727" i="6"/>
  <c r="I3728" i="6"/>
  <c r="J3728" i="6"/>
  <c r="K3728" i="6"/>
  <c r="I3729" i="6"/>
  <c r="J3729" i="6"/>
  <c r="K3729" i="6"/>
  <c r="I3730" i="6"/>
  <c r="J3730" i="6"/>
  <c r="K3730" i="6"/>
  <c r="I3731" i="6"/>
  <c r="J3731" i="6"/>
  <c r="K3731" i="6"/>
  <c r="I3732" i="6"/>
  <c r="J3732" i="6"/>
  <c r="K3732" i="6"/>
  <c r="I3733" i="6"/>
  <c r="J3733" i="6"/>
  <c r="K3733" i="6"/>
  <c r="I3734" i="6"/>
  <c r="J3734" i="6"/>
  <c r="K3734" i="6"/>
  <c r="I3735" i="6"/>
  <c r="J3735" i="6"/>
  <c r="K3735" i="6"/>
  <c r="I3736" i="6"/>
  <c r="J3736" i="6"/>
  <c r="K3736" i="6"/>
  <c r="I3737" i="6"/>
  <c r="J3737" i="6"/>
  <c r="K3737" i="6"/>
  <c r="I3738" i="6"/>
  <c r="J3738" i="6"/>
  <c r="K3738" i="6"/>
  <c r="I3739" i="6"/>
  <c r="J3739" i="6"/>
  <c r="K3739" i="6"/>
  <c r="I3740" i="6"/>
  <c r="J3740" i="6"/>
  <c r="K3740" i="6"/>
  <c r="I3741" i="6"/>
  <c r="J3741" i="6"/>
  <c r="K3741" i="6"/>
  <c r="I3742" i="6"/>
  <c r="J3742" i="6"/>
  <c r="K3742" i="6"/>
  <c r="I3743" i="6"/>
  <c r="J3743" i="6"/>
  <c r="K3743" i="6"/>
  <c r="I3744" i="6"/>
  <c r="J3744" i="6"/>
  <c r="K3744" i="6"/>
  <c r="I3745" i="6"/>
  <c r="J3745" i="6"/>
  <c r="K3745" i="6"/>
  <c r="I3746" i="6"/>
  <c r="J3746" i="6"/>
  <c r="K3746" i="6"/>
  <c r="I3747" i="6"/>
  <c r="J3747" i="6"/>
  <c r="K3747" i="6"/>
  <c r="I3748" i="6"/>
  <c r="J3748" i="6"/>
  <c r="K3748" i="6"/>
  <c r="I3749" i="6"/>
  <c r="J3749" i="6"/>
  <c r="K3749" i="6"/>
  <c r="I3750" i="6"/>
  <c r="J3750" i="6"/>
  <c r="K3750" i="6"/>
  <c r="I3751" i="6"/>
  <c r="J3751" i="6"/>
  <c r="K3751" i="6"/>
  <c r="I3752" i="6"/>
  <c r="J3752" i="6"/>
  <c r="K3752" i="6"/>
  <c r="I3753" i="6"/>
  <c r="J3753" i="6"/>
  <c r="K3753" i="6"/>
  <c r="I3754" i="6"/>
  <c r="J3754" i="6"/>
  <c r="K3754" i="6"/>
  <c r="I3755" i="6"/>
  <c r="J3755" i="6"/>
  <c r="K3755" i="6"/>
  <c r="I3756" i="6"/>
  <c r="J3756" i="6"/>
  <c r="K3756" i="6"/>
  <c r="I3757" i="6"/>
  <c r="J3757" i="6"/>
  <c r="K3757" i="6"/>
  <c r="I3758" i="6"/>
  <c r="J3758" i="6"/>
  <c r="K3758" i="6"/>
  <c r="I3759" i="6"/>
  <c r="J3759" i="6"/>
  <c r="K3759" i="6"/>
  <c r="I3760" i="6"/>
  <c r="J3760" i="6"/>
  <c r="K3760" i="6"/>
  <c r="I3761" i="6"/>
  <c r="J3761" i="6"/>
  <c r="K3761" i="6"/>
  <c r="I3762" i="6"/>
  <c r="J3762" i="6"/>
  <c r="K3762" i="6"/>
  <c r="I3763" i="6"/>
  <c r="J3763" i="6"/>
  <c r="K3763" i="6"/>
  <c r="I3764" i="6"/>
  <c r="J3764" i="6"/>
  <c r="K3764" i="6"/>
  <c r="I3765" i="6"/>
  <c r="J3765" i="6"/>
  <c r="K3765" i="6"/>
  <c r="I3766" i="6"/>
  <c r="J3766" i="6"/>
  <c r="K3766" i="6"/>
  <c r="I3767" i="6"/>
  <c r="J3767" i="6"/>
  <c r="K3767" i="6"/>
  <c r="I3768" i="6"/>
  <c r="J3768" i="6"/>
  <c r="K3768" i="6"/>
  <c r="I3769" i="6"/>
  <c r="J3769" i="6"/>
  <c r="K3769" i="6"/>
  <c r="I3770" i="6"/>
  <c r="J3770" i="6"/>
  <c r="K3770" i="6"/>
  <c r="I3771" i="6"/>
  <c r="J3771" i="6"/>
  <c r="K3771" i="6"/>
  <c r="I3772" i="6"/>
  <c r="J3772" i="6"/>
  <c r="K3772" i="6"/>
  <c r="I3773" i="6"/>
  <c r="J3773" i="6"/>
  <c r="K3773" i="6"/>
  <c r="I3774" i="6"/>
  <c r="J3774" i="6"/>
  <c r="K3774" i="6"/>
  <c r="I3775" i="6"/>
  <c r="J3775" i="6"/>
  <c r="K3775" i="6"/>
  <c r="I3776" i="6"/>
  <c r="J3776" i="6"/>
  <c r="K3776" i="6"/>
  <c r="I3777" i="6"/>
  <c r="J3777" i="6"/>
  <c r="K3777" i="6"/>
  <c r="I3778" i="6"/>
  <c r="J3778" i="6"/>
  <c r="K3778" i="6"/>
  <c r="I3779" i="6"/>
  <c r="J3779" i="6"/>
  <c r="K3779" i="6"/>
  <c r="I3780" i="6"/>
  <c r="J3780" i="6"/>
  <c r="K3780" i="6"/>
  <c r="I3781" i="6"/>
  <c r="J3781" i="6"/>
  <c r="K3781" i="6"/>
  <c r="I3782" i="6"/>
  <c r="J3782" i="6"/>
  <c r="K3782" i="6"/>
  <c r="I3783" i="6"/>
  <c r="J3783" i="6"/>
  <c r="K3783" i="6"/>
  <c r="I3784" i="6"/>
  <c r="J3784" i="6"/>
  <c r="K3784" i="6"/>
  <c r="I3785" i="6"/>
  <c r="J3785" i="6"/>
  <c r="K3785" i="6"/>
  <c r="I3786" i="6"/>
  <c r="J3786" i="6"/>
  <c r="K3786" i="6"/>
  <c r="I3787" i="6"/>
  <c r="J3787" i="6"/>
  <c r="K3787" i="6"/>
  <c r="I3788" i="6"/>
  <c r="J3788" i="6"/>
  <c r="K3788" i="6"/>
  <c r="I3789" i="6"/>
  <c r="J3789" i="6"/>
  <c r="K3789" i="6"/>
  <c r="I3790" i="6"/>
  <c r="J3790" i="6"/>
  <c r="K3790" i="6"/>
  <c r="I3791" i="6"/>
  <c r="J3791" i="6"/>
  <c r="K3791" i="6"/>
  <c r="I3792" i="6"/>
  <c r="J3792" i="6"/>
  <c r="K3792" i="6"/>
  <c r="I3793" i="6"/>
  <c r="J3793" i="6"/>
  <c r="K3793" i="6"/>
  <c r="I3794" i="6"/>
  <c r="J3794" i="6"/>
  <c r="K3794" i="6"/>
  <c r="I3795" i="6"/>
  <c r="J3795" i="6"/>
  <c r="K3795" i="6"/>
  <c r="I3796" i="6"/>
  <c r="J3796" i="6"/>
  <c r="K3796" i="6"/>
  <c r="I3797" i="6"/>
  <c r="J3797" i="6"/>
  <c r="K3797" i="6"/>
  <c r="I3798" i="6"/>
  <c r="J3798" i="6"/>
  <c r="K3798" i="6"/>
  <c r="I3799" i="6"/>
  <c r="J3799" i="6"/>
  <c r="K3799" i="6"/>
  <c r="I3800" i="6"/>
  <c r="J3800" i="6"/>
  <c r="K3800" i="6"/>
  <c r="I3801" i="6"/>
  <c r="J3801" i="6"/>
  <c r="K3801" i="6"/>
  <c r="I3802" i="6"/>
  <c r="J3802" i="6"/>
  <c r="K3802" i="6"/>
  <c r="I3803" i="6"/>
  <c r="J3803" i="6"/>
  <c r="K3803" i="6"/>
  <c r="I3804" i="6"/>
  <c r="J3804" i="6"/>
  <c r="K3804" i="6"/>
  <c r="I3805" i="6"/>
  <c r="J3805" i="6"/>
  <c r="K3805" i="6"/>
  <c r="I3806" i="6"/>
  <c r="J3806" i="6"/>
  <c r="K3806" i="6"/>
  <c r="I3807" i="6"/>
  <c r="J3807" i="6"/>
  <c r="K3807" i="6"/>
  <c r="I3808" i="6"/>
  <c r="J3808" i="6"/>
  <c r="K3808" i="6"/>
  <c r="I3809" i="6"/>
  <c r="J3809" i="6"/>
  <c r="K3809" i="6"/>
  <c r="I3810" i="6"/>
  <c r="J3810" i="6"/>
  <c r="K3810" i="6"/>
  <c r="I3811" i="6"/>
  <c r="J3811" i="6"/>
  <c r="K3811" i="6"/>
  <c r="I3812" i="6"/>
  <c r="J3812" i="6"/>
  <c r="K3812" i="6"/>
  <c r="I3813" i="6"/>
  <c r="J3813" i="6"/>
  <c r="K3813" i="6"/>
  <c r="I3814" i="6"/>
  <c r="J3814" i="6"/>
  <c r="K3814" i="6"/>
  <c r="I3815" i="6"/>
  <c r="J3815" i="6"/>
  <c r="K3815" i="6"/>
  <c r="I3816" i="6"/>
  <c r="J3816" i="6"/>
  <c r="K3816" i="6"/>
  <c r="I3817" i="6"/>
  <c r="J3817" i="6"/>
  <c r="K3817" i="6"/>
  <c r="I3818" i="6"/>
  <c r="J3818" i="6"/>
  <c r="K3818" i="6"/>
  <c r="I3819" i="6"/>
  <c r="J3819" i="6"/>
  <c r="K3819" i="6"/>
  <c r="I3820" i="6"/>
  <c r="J3820" i="6"/>
  <c r="K3820" i="6"/>
  <c r="I3821" i="6"/>
  <c r="J3821" i="6"/>
  <c r="K3821" i="6"/>
  <c r="I3822" i="6"/>
  <c r="J3822" i="6"/>
  <c r="K3822" i="6"/>
  <c r="I3823" i="6"/>
  <c r="J3823" i="6"/>
  <c r="K3823" i="6"/>
  <c r="I3824" i="6"/>
  <c r="J3824" i="6"/>
  <c r="K3824" i="6"/>
  <c r="I3825" i="6"/>
  <c r="J3825" i="6"/>
  <c r="K3825" i="6"/>
  <c r="I3826" i="6"/>
  <c r="J3826" i="6"/>
  <c r="K3826" i="6"/>
  <c r="I3827" i="6"/>
  <c r="J3827" i="6"/>
  <c r="K3827" i="6"/>
  <c r="I3828" i="6"/>
  <c r="J3828" i="6"/>
  <c r="K3828" i="6"/>
  <c r="I3829" i="6"/>
  <c r="J3829" i="6"/>
  <c r="K3829" i="6"/>
  <c r="I3830" i="6"/>
  <c r="J3830" i="6"/>
  <c r="K3830" i="6"/>
  <c r="I3831" i="6"/>
  <c r="J3831" i="6"/>
  <c r="K3831" i="6"/>
  <c r="I3832" i="6"/>
  <c r="J3832" i="6"/>
  <c r="K3832" i="6"/>
  <c r="I3833" i="6"/>
  <c r="J3833" i="6"/>
  <c r="K3833" i="6"/>
  <c r="I3834" i="6"/>
  <c r="J3834" i="6"/>
  <c r="K3834" i="6"/>
  <c r="I3835" i="6"/>
  <c r="J3835" i="6"/>
  <c r="K3835" i="6"/>
  <c r="I3836" i="6"/>
  <c r="J3836" i="6"/>
  <c r="K3836" i="6"/>
  <c r="I3837" i="6"/>
  <c r="J3837" i="6"/>
  <c r="K3837" i="6"/>
  <c r="I3838" i="6"/>
  <c r="J3838" i="6"/>
  <c r="K3838" i="6"/>
  <c r="I3839" i="6"/>
  <c r="J3839" i="6"/>
  <c r="K3839" i="6"/>
  <c r="I3840" i="6"/>
  <c r="J3840" i="6"/>
  <c r="K3840" i="6"/>
  <c r="I3841" i="6"/>
  <c r="J3841" i="6"/>
  <c r="K3841" i="6"/>
  <c r="I3842" i="6"/>
  <c r="J3842" i="6"/>
  <c r="K3842" i="6"/>
  <c r="I3843" i="6"/>
  <c r="J3843" i="6"/>
  <c r="K3843" i="6"/>
  <c r="I3844" i="6"/>
  <c r="J3844" i="6"/>
  <c r="K3844" i="6"/>
  <c r="I3845" i="6"/>
  <c r="J3845" i="6"/>
  <c r="K3845" i="6"/>
  <c r="I3846" i="6"/>
  <c r="J3846" i="6"/>
  <c r="K3846" i="6"/>
  <c r="I3847" i="6"/>
  <c r="J3847" i="6"/>
  <c r="K3847" i="6"/>
  <c r="I3848" i="6"/>
  <c r="J3848" i="6"/>
  <c r="K3848" i="6"/>
  <c r="I3849" i="6"/>
  <c r="J3849" i="6"/>
  <c r="K3849" i="6"/>
  <c r="I3850" i="6"/>
  <c r="J3850" i="6"/>
  <c r="K3850" i="6"/>
  <c r="I3851" i="6"/>
  <c r="J3851" i="6"/>
  <c r="K3851" i="6"/>
  <c r="I3852" i="6"/>
  <c r="J3852" i="6"/>
  <c r="K3852" i="6"/>
  <c r="I3853" i="6"/>
  <c r="J3853" i="6"/>
  <c r="K3853" i="6"/>
  <c r="I3854" i="6"/>
  <c r="J3854" i="6"/>
  <c r="K3854" i="6"/>
  <c r="I3855" i="6"/>
  <c r="J3855" i="6"/>
  <c r="K3855" i="6"/>
  <c r="I3856" i="6"/>
  <c r="J3856" i="6"/>
  <c r="K3856" i="6"/>
  <c r="I3857" i="6"/>
  <c r="J3857" i="6"/>
  <c r="K3857" i="6"/>
  <c r="I3858" i="6"/>
  <c r="J3858" i="6"/>
  <c r="K3858" i="6"/>
  <c r="I3859" i="6"/>
  <c r="J3859" i="6"/>
  <c r="K3859" i="6"/>
  <c r="I3860" i="6"/>
  <c r="J3860" i="6"/>
  <c r="K3860" i="6"/>
  <c r="I3861" i="6"/>
  <c r="J3861" i="6"/>
  <c r="K3861" i="6"/>
  <c r="I3862" i="6"/>
  <c r="J3862" i="6"/>
  <c r="K3862" i="6"/>
  <c r="I3863" i="6"/>
  <c r="J3863" i="6"/>
  <c r="K3863" i="6"/>
  <c r="I3864" i="6"/>
  <c r="J3864" i="6"/>
  <c r="K3864" i="6"/>
  <c r="I3865" i="6"/>
  <c r="J3865" i="6"/>
  <c r="K3865" i="6"/>
  <c r="I3866" i="6"/>
  <c r="J3866" i="6"/>
  <c r="K3866" i="6"/>
  <c r="I3867" i="6"/>
  <c r="J3867" i="6"/>
  <c r="K3867" i="6"/>
  <c r="I3868" i="6"/>
  <c r="J3868" i="6"/>
  <c r="K3868" i="6"/>
  <c r="I3869" i="6"/>
  <c r="J3869" i="6"/>
  <c r="K3869" i="6"/>
  <c r="I3870" i="6"/>
  <c r="J3870" i="6"/>
  <c r="K3870" i="6"/>
  <c r="I3871" i="6"/>
  <c r="J3871" i="6"/>
  <c r="K3871" i="6"/>
  <c r="I3872" i="6"/>
  <c r="J3872" i="6"/>
  <c r="K3872" i="6"/>
  <c r="I3873" i="6"/>
  <c r="J3873" i="6"/>
  <c r="K3873" i="6"/>
  <c r="I3874" i="6"/>
  <c r="J3874" i="6"/>
  <c r="K3874" i="6"/>
  <c r="I3875" i="6"/>
  <c r="J3875" i="6"/>
  <c r="K3875" i="6"/>
  <c r="I3876" i="6"/>
  <c r="J3876" i="6"/>
  <c r="K3876" i="6"/>
  <c r="I3877" i="6"/>
  <c r="J3877" i="6"/>
  <c r="K3877" i="6"/>
  <c r="I3878" i="6"/>
  <c r="J3878" i="6"/>
  <c r="K3878" i="6"/>
  <c r="I3879" i="6"/>
  <c r="J3879" i="6"/>
  <c r="K3879" i="6"/>
  <c r="I3880" i="6"/>
  <c r="J3880" i="6"/>
  <c r="K3880" i="6"/>
  <c r="I3881" i="6"/>
  <c r="J3881" i="6"/>
  <c r="K3881" i="6"/>
  <c r="I3882" i="6"/>
  <c r="J3882" i="6"/>
  <c r="K3882" i="6"/>
  <c r="I3883" i="6"/>
  <c r="J3883" i="6"/>
  <c r="K3883" i="6"/>
  <c r="I3884" i="6"/>
  <c r="J3884" i="6"/>
  <c r="K3884" i="6"/>
  <c r="I3885" i="6"/>
  <c r="J3885" i="6"/>
  <c r="K3885" i="6"/>
  <c r="I3886" i="6"/>
  <c r="J3886" i="6"/>
  <c r="K3886" i="6"/>
  <c r="I3887" i="6"/>
  <c r="J3887" i="6"/>
  <c r="K3887" i="6"/>
  <c r="I3888" i="6"/>
  <c r="J3888" i="6"/>
  <c r="K3888" i="6"/>
  <c r="I3889" i="6"/>
  <c r="J3889" i="6"/>
  <c r="K3889" i="6"/>
  <c r="I3890" i="6"/>
  <c r="J3890" i="6"/>
  <c r="K3890" i="6"/>
  <c r="I3891" i="6"/>
  <c r="J3891" i="6"/>
  <c r="K3891" i="6"/>
  <c r="I3892" i="6"/>
  <c r="J3892" i="6"/>
  <c r="K3892" i="6"/>
  <c r="I3893" i="6"/>
  <c r="J3893" i="6"/>
  <c r="K3893" i="6"/>
  <c r="I3894" i="6"/>
  <c r="J3894" i="6"/>
  <c r="K3894" i="6"/>
  <c r="I3895" i="6"/>
  <c r="J3895" i="6"/>
  <c r="K3895" i="6"/>
  <c r="I3896" i="6"/>
  <c r="J3896" i="6"/>
  <c r="K3896" i="6"/>
  <c r="I3897" i="6"/>
  <c r="J3897" i="6"/>
  <c r="K3897" i="6"/>
  <c r="I3898" i="6"/>
  <c r="J3898" i="6"/>
  <c r="K3898" i="6"/>
  <c r="I3899" i="6"/>
  <c r="J3899" i="6"/>
  <c r="K3899" i="6"/>
  <c r="I3900" i="6"/>
  <c r="J3900" i="6"/>
  <c r="K3900" i="6"/>
  <c r="I3901" i="6"/>
  <c r="J3901" i="6"/>
  <c r="K3901" i="6"/>
  <c r="I3902" i="6"/>
  <c r="J3902" i="6"/>
  <c r="K3902" i="6"/>
  <c r="I3903" i="6"/>
  <c r="J3903" i="6"/>
  <c r="K3903" i="6"/>
  <c r="I3904" i="6"/>
  <c r="J3904" i="6"/>
  <c r="K3904" i="6"/>
  <c r="I3905" i="6"/>
  <c r="J3905" i="6"/>
  <c r="K3905" i="6"/>
  <c r="I3906" i="6"/>
  <c r="J3906" i="6"/>
  <c r="K3906" i="6"/>
  <c r="I3907" i="6"/>
  <c r="J3907" i="6"/>
  <c r="K3907" i="6"/>
  <c r="I3908" i="6"/>
  <c r="J3908" i="6"/>
  <c r="K3908" i="6"/>
  <c r="I3909" i="6"/>
  <c r="J3909" i="6"/>
  <c r="K3909" i="6"/>
  <c r="I3910" i="6"/>
  <c r="J3910" i="6"/>
  <c r="K3910" i="6"/>
  <c r="I3911" i="6"/>
  <c r="J3911" i="6"/>
  <c r="K3911" i="6"/>
  <c r="I3912" i="6"/>
  <c r="J3912" i="6"/>
  <c r="K3912" i="6"/>
  <c r="I3913" i="6"/>
  <c r="J3913" i="6"/>
  <c r="K3913" i="6"/>
  <c r="I3914" i="6"/>
  <c r="J3914" i="6"/>
  <c r="K3914" i="6"/>
  <c r="I3915" i="6"/>
  <c r="J3915" i="6"/>
  <c r="K3915" i="6"/>
  <c r="I3916" i="6"/>
  <c r="J3916" i="6"/>
  <c r="K3916" i="6"/>
  <c r="I3917" i="6"/>
  <c r="J3917" i="6"/>
  <c r="K3917" i="6"/>
  <c r="I3918" i="6"/>
  <c r="J3918" i="6"/>
  <c r="K3918" i="6"/>
  <c r="I3919" i="6"/>
  <c r="J3919" i="6"/>
  <c r="K3919" i="6"/>
  <c r="I3920" i="6"/>
  <c r="J3920" i="6"/>
  <c r="K3920" i="6"/>
  <c r="I3921" i="6"/>
  <c r="J3921" i="6"/>
  <c r="K3921" i="6"/>
  <c r="I3922" i="6"/>
  <c r="J3922" i="6"/>
  <c r="K3922" i="6"/>
  <c r="I3923" i="6"/>
  <c r="J3923" i="6"/>
  <c r="K3923" i="6"/>
  <c r="I3924" i="6"/>
  <c r="J3924" i="6"/>
  <c r="K3924" i="6"/>
  <c r="I3925" i="6"/>
  <c r="J3925" i="6"/>
  <c r="K3925" i="6"/>
  <c r="I3926" i="6"/>
  <c r="J3926" i="6"/>
  <c r="K3926" i="6"/>
  <c r="I3927" i="6"/>
  <c r="J3927" i="6"/>
  <c r="K3927" i="6"/>
  <c r="I3928" i="6"/>
  <c r="J3928" i="6"/>
  <c r="K3928" i="6"/>
  <c r="I3929" i="6"/>
  <c r="J3929" i="6"/>
  <c r="K3929" i="6"/>
  <c r="I3930" i="6"/>
  <c r="J3930" i="6"/>
  <c r="K3930" i="6"/>
  <c r="I3931" i="6"/>
  <c r="J3931" i="6"/>
  <c r="K3931" i="6"/>
  <c r="I3932" i="6"/>
  <c r="J3932" i="6"/>
  <c r="K3932" i="6"/>
  <c r="I3933" i="6"/>
  <c r="J3933" i="6"/>
  <c r="K3933" i="6"/>
  <c r="I3934" i="6"/>
  <c r="J3934" i="6"/>
  <c r="K3934" i="6"/>
  <c r="I3935" i="6"/>
  <c r="J3935" i="6"/>
  <c r="K3935" i="6"/>
  <c r="I3936" i="6"/>
  <c r="J3936" i="6"/>
  <c r="K3936" i="6"/>
  <c r="I3937" i="6"/>
  <c r="J3937" i="6"/>
  <c r="K3937" i="6"/>
  <c r="I3938" i="6"/>
  <c r="J3938" i="6"/>
  <c r="K3938" i="6"/>
  <c r="I3939" i="6"/>
  <c r="J3939" i="6"/>
  <c r="K3939" i="6"/>
  <c r="I3940" i="6"/>
  <c r="J3940" i="6"/>
  <c r="K3940" i="6"/>
  <c r="I3941" i="6"/>
  <c r="J3941" i="6"/>
  <c r="K3941" i="6"/>
  <c r="I3942" i="6"/>
  <c r="J3942" i="6"/>
  <c r="K3942" i="6"/>
  <c r="I3943" i="6"/>
  <c r="J3943" i="6"/>
  <c r="K3943" i="6"/>
  <c r="I3944" i="6"/>
  <c r="J3944" i="6"/>
  <c r="K3944" i="6"/>
  <c r="I3945" i="6"/>
  <c r="J3945" i="6"/>
  <c r="K3945" i="6"/>
  <c r="I3946" i="6"/>
  <c r="J3946" i="6"/>
  <c r="K3946" i="6"/>
  <c r="I3947" i="6"/>
  <c r="J3947" i="6"/>
  <c r="K3947" i="6"/>
  <c r="I3948" i="6"/>
  <c r="J3948" i="6"/>
  <c r="K3948" i="6"/>
  <c r="I3949" i="6"/>
  <c r="J3949" i="6"/>
  <c r="K3949" i="6"/>
  <c r="I3950" i="6"/>
  <c r="J3950" i="6"/>
  <c r="K3950" i="6"/>
  <c r="I3951" i="6"/>
  <c r="J3951" i="6"/>
  <c r="K3951" i="6"/>
  <c r="I3952" i="6"/>
  <c r="J3952" i="6"/>
  <c r="K3952" i="6"/>
  <c r="I3953" i="6"/>
  <c r="J3953" i="6"/>
  <c r="K3953" i="6"/>
  <c r="I3954" i="6"/>
  <c r="J3954" i="6"/>
  <c r="K3954" i="6"/>
  <c r="I3955" i="6"/>
  <c r="J3955" i="6"/>
  <c r="K3955" i="6"/>
  <c r="I3956" i="6"/>
  <c r="J3956" i="6"/>
  <c r="K3956" i="6"/>
  <c r="I3957" i="6"/>
  <c r="J3957" i="6"/>
  <c r="K3957" i="6"/>
  <c r="I3958" i="6"/>
  <c r="J3958" i="6"/>
  <c r="K3958" i="6"/>
  <c r="I3959" i="6"/>
  <c r="J3959" i="6"/>
  <c r="K3959" i="6"/>
  <c r="I3960" i="6"/>
  <c r="J3960" i="6"/>
  <c r="K3960" i="6"/>
  <c r="I3961" i="6"/>
  <c r="J3961" i="6"/>
  <c r="K3961" i="6"/>
  <c r="I3962" i="6"/>
  <c r="J3962" i="6"/>
  <c r="K3962" i="6"/>
  <c r="I3963" i="6"/>
  <c r="J3963" i="6"/>
  <c r="K3963" i="6"/>
  <c r="I3964" i="6"/>
  <c r="J3964" i="6"/>
  <c r="K3964" i="6"/>
  <c r="I3965" i="6"/>
  <c r="J3965" i="6"/>
  <c r="K3965" i="6"/>
  <c r="I3966" i="6"/>
  <c r="J3966" i="6"/>
  <c r="K3966" i="6"/>
  <c r="I3967" i="6"/>
  <c r="J3967" i="6"/>
  <c r="K3967" i="6"/>
  <c r="I3968" i="6"/>
  <c r="J3968" i="6"/>
  <c r="K3968" i="6"/>
  <c r="I3969" i="6"/>
  <c r="J3969" i="6"/>
  <c r="K3969" i="6"/>
  <c r="I3970" i="6"/>
  <c r="J3970" i="6"/>
  <c r="K3970" i="6"/>
  <c r="I3971" i="6"/>
  <c r="J3971" i="6"/>
  <c r="K3971" i="6"/>
  <c r="I3972" i="6"/>
  <c r="J3972" i="6"/>
  <c r="K3972" i="6"/>
  <c r="I3973" i="6"/>
  <c r="J3973" i="6"/>
  <c r="K3973" i="6"/>
  <c r="I3974" i="6"/>
  <c r="J3974" i="6"/>
  <c r="K3974" i="6"/>
  <c r="I3975" i="6"/>
  <c r="J3975" i="6"/>
  <c r="K3975" i="6"/>
  <c r="I3976" i="6"/>
  <c r="J3976" i="6"/>
  <c r="K3976" i="6"/>
  <c r="I3977" i="6"/>
  <c r="J3977" i="6"/>
  <c r="K3977" i="6"/>
  <c r="I3978" i="6"/>
  <c r="J3978" i="6"/>
  <c r="K3978" i="6"/>
  <c r="I3979" i="6"/>
  <c r="J3979" i="6"/>
  <c r="K3979" i="6"/>
  <c r="I3980" i="6"/>
  <c r="J3980" i="6"/>
  <c r="K3980" i="6"/>
  <c r="I3981" i="6"/>
  <c r="J3981" i="6"/>
  <c r="K3981" i="6"/>
  <c r="I3982" i="6"/>
  <c r="J3982" i="6"/>
  <c r="K3982" i="6"/>
  <c r="I3983" i="6"/>
  <c r="J3983" i="6"/>
  <c r="K3983" i="6"/>
  <c r="I3984" i="6"/>
  <c r="J3984" i="6"/>
  <c r="K3984" i="6"/>
  <c r="I3985" i="6"/>
  <c r="J3985" i="6"/>
  <c r="K3985" i="6"/>
  <c r="I3986" i="6"/>
  <c r="J3986" i="6"/>
  <c r="K3986" i="6"/>
  <c r="I3987" i="6"/>
  <c r="J3987" i="6"/>
  <c r="K3987" i="6"/>
  <c r="I3988" i="6"/>
  <c r="J3988" i="6"/>
  <c r="K3988" i="6"/>
  <c r="I3989" i="6"/>
  <c r="J3989" i="6"/>
  <c r="K3989" i="6"/>
  <c r="I3990" i="6"/>
  <c r="J3990" i="6"/>
  <c r="K3990" i="6"/>
  <c r="I3991" i="6"/>
  <c r="J3991" i="6"/>
  <c r="K3991" i="6"/>
  <c r="I3992" i="6"/>
  <c r="J3992" i="6"/>
  <c r="K3992" i="6"/>
  <c r="I3993" i="6"/>
  <c r="J3993" i="6"/>
  <c r="K3993" i="6"/>
  <c r="I3994" i="6"/>
  <c r="J3994" i="6"/>
  <c r="K3994" i="6"/>
  <c r="I3995" i="6"/>
  <c r="J3995" i="6"/>
  <c r="K3995" i="6"/>
  <c r="I3996" i="6"/>
  <c r="J3996" i="6"/>
  <c r="K3996" i="6"/>
  <c r="I3997" i="6"/>
  <c r="J3997" i="6"/>
  <c r="K3997" i="6"/>
  <c r="I3998" i="6"/>
  <c r="J3998" i="6"/>
  <c r="K3998" i="6"/>
  <c r="I3999" i="6"/>
  <c r="J3999" i="6"/>
  <c r="K3999" i="6"/>
  <c r="I4000" i="6"/>
  <c r="J4000" i="6"/>
  <c r="K4000" i="6"/>
  <c r="I4001" i="6"/>
  <c r="J4001" i="6"/>
  <c r="K4001" i="6"/>
  <c r="I4002" i="6"/>
  <c r="J4002" i="6"/>
  <c r="K4002" i="6"/>
  <c r="I4003" i="6"/>
  <c r="J4003" i="6"/>
  <c r="K4003" i="6"/>
  <c r="I4004" i="6"/>
  <c r="J4004" i="6"/>
  <c r="K4004" i="6"/>
  <c r="I4005" i="6"/>
  <c r="J4005" i="6"/>
  <c r="K4005" i="6"/>
  <c r="I4006" i="6"/>
  <c r="J4006" i="6"/>
  <c r="K4006" i="6"/>
  <c r="I4007" i="6"/>
  <c r="J4007" i="6"/>
  <c r="K4007" i="6"/>
  <c r="I4008" i="6"/>
  <c r="J4008" i="6"/>
  <c r="K4008" i="6"/>
  <c r="I4009" i="6"/>
  <c r="J4009" i="6"/>
  <c r="K4009" i="6"/>
  <c r="I4010" i="6"/>
  <c r="J4010" i="6"/>
  <c r="K4010" i="6"/>
  <c r="I4011" i="6"/>
  <c r="J4011" i="6"/>
  <c r="K4011" i="6"/>
  <c r="I4012" i="6"/>
  <c r="J4012" i="6"/>
  <c r="K4012" i="6"/>
  <c r="I4013" i="6"/>
  <c r="J4013" i="6"/>
  <c r="K4013" i="6"/>
  <c r="I4014" i="6"/>
  <c r="J4014" i="6"/>
  <c r="K4014" i="6"/>
  <c r="I4015" i="6"/>
  <c r="J4015" i="6"/>
  <c r="K4015" i="6"/>
  <c r="I4016" i="6"/>
  <c r="J4016" i="6"/>
  <c r="K4016" i="6"/>
  <c r="I4017" i="6"/>
  <c r="J4017" i="6"/>
  <c r="K4017" i="6"/>
  <c r="I4018" i="6"/>
  <c r="J4018" i="6"/>
  <c r="K4018" i="6"/>
  <c r="I4019" i="6"/>
  <c r="J4019" i="6"/>
  <c r="K4019" i="6"/>
  <c r="I4020" i="6"/>
  <c r="J4020" i="6"/>
  <c r="K4020" i="6"/>
  <c r="I4021" i="6"/>
  <c r="J4021" i="6"/>
  <c r="K4021" i="6"/>
  <c r="I4022" i="6"/>
  <c r="J4022" i="6"/>
  <c r="K4022" i="6"/>
  <c r="I4023" i="6"/>
  <c r="J4023" i="6"/>
  <c r="K4023" i="6"/>
  <c r="I4024" i="6"/>
  <c r="J4024" i="6"/>
  <c r="K4024" i="6"/>
  <c r="I4025" i="6"/>
  <c r="J4025" i="6"/>
  <c r="K4025" i="6"/>
  <c r="I4026" i="6"/>
  <c r="J4026" i="6"/>
  <c r="K4026" i="6"/>
  <c r="I4027" i="6"/>
  <c r="J4027" i="6"/>
  <c r="K4027" i="6"/>
  <c r="I4028" i="6"/>
  <c r="J4028" i="6"/>
  <c r="K4028" i="6"/>
  <c r="I4029" i="6"/>
  <c r="J4029" i="6"/>
  <c r="K4029" i="6"/>
  <c r="I4030" i="6"/>
  <c r="J4030" i="6"/>
  <c r="K4030" i="6"/>
  <c r="I4031" i="6"/>
  <c r="J4031" i="6"/>
  <c r="K4031" i="6"/>
  <c r="I4032" i="6"/>
  <c r="J4032" i="6"/>
  <c r="K4032" i="6"/>
  <c r="I4033" i="6"/>
  <c r="J4033" i="6"/>
  <c r="K4033" i="6"/>
  <c r="I4034" i="6"/>
  <c r="J4034" i="6"/>
  <c r="K4034" i="6"/>
  <c r="I4035" i="6"/>
  <c r="J4035" i="6"/>
  <c r="K4035" i="6"/>
  <c r="I4036" i="6"/>
  <c r="J4036" i="6"/>
  <c r="K4036" i="6"/>
  <c r="I4037" i="6"/>
  <c r="J4037" i="6"/>
  <c r="K4037" i="6"/>
  <c r="I4038" i="6"/>
  <c r="J4038" i="6"/>
  <c r="K4038" i="6"/>
  <c r="I4039" i="6"/>
  <c r="J4039" i="6"/>
  <c r="K4039" i="6"/>
  <c r="I4040" i="6"/>
  <c r="J4040" i="6"/>
  <c r="K4040" i="6"/>
  <c r="I4041" i="6"/>
  <c r="J4041" i="6"/>
  <c r="K4041" i="6"/>
  <c r="I4042" i="6"/>
  <c r="J4042" i="6"/>
  <c r="K4042" i="6"/>
  <c r="I4043" i="6"/>
  <c r="J4043" i="6"/>
  <c r="K4043" i="6"/>
  <c r="I4044" i="6"/>
  <c r="J4044" i="6"/>
  <c r="K4044" i="6"/>
  <c r="I4045" i="6"/>
  <c r="J4045" i="6"/>
  <c r="K4045" i="6"/>
  <c r="I4046" i="6"/>
  <c r="J4046" i="6"/>
  <c r="K4046" i="6"/>
  <c r="I4047" i="6"/>
  <c r="J4047" i="6"/>
  <c r="K4047" i="6"/>
  <c r="I4048" i="6"/>
  <c r="J4048" i="6"/>
  <c r="K4048" i="6"/>
  <c r="I4049" i="6"/>
  <c r="J4049" i="6"/>
  <c r="K4049" i="6"/>
  <c r="I4050" i="6"/>
  <c r="J4050" i="6"/>
  <c r="K4050" i="6"/>
  <c r="I4051" i="6"/>
  <c r="J4051" i="6"/>
  <c r="K4051" i="6"/>
  <c r="I4052" i="6"/>
  <c r="J4052" i="6"/>
  <c r="K4052" i="6"/>
  <c r="I4053" i="6"/>
  <c r="J4053" i="6"/>
  <c r="K4053" i="6"/>
  <c r="I4054" i="6"/>
  <c r="J4054" i="6"/>
  <c r="K4054" i="6"/>
  <c r="I4055" i="6"/>
  <c r="J4055" i="6"/>
  <c r="K4055" i="6"/>
  <c r="I4056" i="6"/>
  <c r="J4056" i="6"/>
  <c r="K4056" i="6"/>
  <c r="I4057" i="6"/>
  <c r="J4057" i="6"/>
  <c r="K4057" i="6"/>
  <c r="I4058" i="6"/>
  <c r="J4058" i="6"/>
  <c r="K4058" i="6"/>
  <c r="I4059" i="6"/>
  <c r="J4059" i="6"/>
  <c r="K4059" i="6"/>
  <c r="I4060" i="6"/>
  <c r="J4060" i="6"/>
  <c r="K4060" i="6"/>
  <c r="I4061" i="6"/>
  <c r="J4061" i="6"/>
  <c r="K4061" i="6"/>
  <c r="I4062" i="6"/>
  <c r="J4062" i="6"/>
  <c r="K4062" i="6"/>
  <c r="I4063" i="6"/>
  <c r="J4063" i="6"/>
  <c r="K4063" i="6"/>
  <c r="I4064" i="6"/>
  <c r="J4064" i="6"/>
  <c r="K4064" i="6"/>
  <c r="I4065" i="6"/>
  <c r="J4065" i="6"/>
  <c r="K4065" i="6"/>
  <c r="I4066" i="6"/>
  <c r="J4066" i="6"/>
  <c r="K4066" i="6"/>
  <c r="I4067" i="6"/>
  <c r="J4067" i="6"/>
  <c r="K4067" i="6"/>
  <c r="I4068" i="6"/>
  <c r="J4068" i="6"/>
  <c r="K4068" i="6"/>
  <c r="I4069" i="6"/>
  <c r="J4069" i="6"/>
  <c r="K4069" i="6"/>
  <c r="I4070" i="6"/>
  <c r="J4070" i="6"/>
  <c r="K4070" i="6"/>
  <c r="I4071" i="6"/>
  <c r="J4071" i="6"/>
  <c r="K4071" i="6"/>
  <c r="I4072" i="6"/>
  <c r="J4072" i="6"/>
  <c r="K4072" i="6"/>
  <c r="I4073" i="6"/>
  <c r="J4073" i="6"/>
  <c r="K4073" i="6"/>
  <c r="I4074" i="6"/>
  <c r="J4074" i="6"/>
  <c r="K4074" i="6"/>
  <c r="I4075" i="6"/>
  <c r="J4075" i="6"/>
  <c r="K4075" i="6"/>
  <c r="I4076" i="6"/>
  <c r="J4076" i="6"/>
  <c r="K4076" i="6"/>
  <c r="I4077" i="6"/>
  <c r="J4077" i="6"/>
  <c r="K4077" i="6"/>
  <c r="I4078" i="6"/>
  <c r="J4078" i="6"/>
  <c r="K4078" i="6"/>
  <c r="I4079" i="6"/>
  <c r="J4079" i="6"/>
  <c r="K4079" i="6"/>
  <c r="I4080" i="6"/>
  <c r="J4080" i="6"/>
  <c r="K4080" i="6"/>
  <c r="I4081" i="6"/>
  <c r="J4081" i="6"/>
  <c r="K4081" i="6"/>
  <c r="I4082" i="6"/>
  <c r="J4082" i="6"/>
  <c r="K4082" i="6"/>
  <c r="I4083" i="6"/>
  <c r="J4083" i="6"/>
  <c r="K4083" i="6"/>
  <c r="I4084" i="6"/>
  <c r="J4084" i="6"/>
  <c r="K4084" i="6"/>
  <c r="I4085" i="6"/>
  <c r="J4085" i="6"/>
  <c r="K4085" i="6"/>
  <c r="I4086" i="6"/>
  <c r="J4086" i="6"/>
  <c r="K4086" i="6"/>
  <c r="I4087" i="6"/>
  <c r="J4087" i="6"/>
  <c r="K4087" i="6"/>
  <c r="I4088" i="6"/>
  <c r="J4088" i="6"/>
  <c r="K4088" i="6"/>
  <c r="I4089" i="6"/>
  <c r="J4089" i="6"/>
  <c r="K4089" i="6"/>
  <c r="I4090" i="6"/>
  <c r="J4090" i="6"/>
  <c r="K4090" i="6"/>
  <c r="I4091" i="6"/>
  <c r="J4091" i="6"/>
  <c r="K4091" i="6"/>
  <c r="I4092" i="6"/>
  <c r="J4092" i="6"/>
  <c r="K4092" i="6"/>
  <c r="I4093" i="6"/>
  <c r="J4093" i="6"/>
  <c r="K4093" i="6"/>
  <c r="I4094" i="6"/>
  <c r="J4094" i="6"/>
  <c r="K4094" i="6"/>
  <c r="I4095" i="6"/>
  <c r="J4095" i="6"/>
  <c r="K4095" i="6"/>
  <c r="I4096" i="6"/>
  <c r="J4096" i="6"/>
  <c r="K4096" i="6"/>
  <c r="I4097" i="6"/>
  <c r="J4097" i="6"/>
  <c r="K4097" i="6"/>
  <c r="I4098" i="6"/>
  <c r="J4098" i="6"/>
  <c r="K4098" i="6"/>
  <c r="I4099" i="6"/>
  <c r="J4099" i="6"/>
  <c r="K4099" i="6"/>
  <c r="I4100" i="6"/>
  <c r="J4100" i="6"/>
  <c r="K4100" i="6"/>
  <c r="I4101" i="6"/>
  <c r="J4101" i="6"/>
  <c r="K4101" i="6"/>
  <c r="I4102" i="6"/>
  <c r="J4102" i="6"/>
  <c r="K4102" i="6"/>
  <c r="I4103" i="6"/>
  <c r="J4103" i="6"/>
  <c r="K4103" i="6"/>
  <c r="I4104" i="6"/>
  <c r="J4104" i="6"/>
  <c r="K4104" i="6"/>
  <c r="I4105" i="6"/>
  <c r="J4105" i="6"/>
  <c r="K4105" i="6"/>
  <c r="I4106" i="6"/>
  <c r="J4106" i="6"/>
  <c r="K4106" i="6"/>
  <c r="I4107" i="6"/>
  <c r="J4107" i="6"/>
  <c r="K4107" i="6"/>
  <c r="I4108" i="6"/>
  <c r="J4108" i="6"/>
  <c r="K4108" i="6"/>
  <c r="I4109" i="6"/>
  <c r="J4109" i="6"/>
  <c r="K4109" i="6"/>
  <c r="I4110" i="6"/>
  <c r="J4110" i="6"/>
  <c r="K4110" i="6"/>
  <c r="I4111" i="6"/>
  <c r="J4111" i="6"/>
  <c r="K4111" i="6"/>
  <c r="I4112" i="6"/>
  <c r="J4112" i="6"/>
  <c r="K4112" i="6"/>
  <c r="I4113" i="6"/>
  <c r="J4113" i="6"/>
  <c r="K4113" i="6"/>
  <c r="I4114" i="6"/>
  <c r="J4114" i="6"/>
  <c r="K4114" i="6"/>
  <c r="I4115" i="6"/>
  <c r="J4115" i="6"/>
  <c r="K4115" i="6"/>
  <c r="I4116" i="6"/>
  <c r="J4116" i="6"/>
  <c r="K4116" i="6"/>
  <c r="I4117" i="6"/>
  <c r="J4117" i="6"/>
  <c r="K4117" i="6"/>
  <c r="I4118" i="6"/>
  <c r="J4118" i="6"/>
  <c r="K4118" i="6"/>
  <c r="I4119" i="6"/>
  <c r="J4119" i="6"/>
  <c r="K4119" i="6"/>
  <c r="I4120" i="6"/>
  <c r="J4120" i="6"/>
  <c r="K4120" i="6"/>
  <c r="I4121" i="6"/>
  <c r="J4121" i="6"/>
  <c r="K4121" i="6"/>
  <c r="I4122" i="6"/>
  <c r="J4122" i="6"/>
  <c r="K4122" i="6"/>
  <c r="I4123" i="6"/>
  <c r="J4123" i="6"/>
  <c r="K4123" i="6"/>
  <c r="I4124" i="6"/>
  <c r="J4124" i="6"/>
  <c r="K4124" i="6"/>
  <c r="I4125" i="6"/>
  <c r="J4125" i="6"/>
  <c r="K4125" i="6"/>
  <c r="I4126" i="6"/>
  <c r="J4126" i="6"/>
  <c r="K4126" i="6"/>
  <c r="I4127" i="6"/>
  <c r="J4127" i="6"/>
  <c r="K4127" i="6"/>
  <c r="I4128" i="6"/>
  <c r="J4128" i="6"/>
  <c r="K4128" i="6"/>
  <c r="I4129" i="6"/>
  <c r="J4129" i="6"/>
  <c r="K4129" i="6"/>
  <c r="I4130" i="6"/>
  <c r="J4130" i="6"/>
  <c r="K4130" i="6"/>
  <c r="I4131" i="6"/>
  <c r="J4131" i="6"/>
  <c r="K4131" i="6"/>
  <c r="I4132" i="6"/>
  <c r="J4132" i="6"/>
  <c r="K4132" i="6"/>
  <c r="I4133" i="6"/>
  <c r="J4133" i="6"/>
  <c r="K4133" i="6"/>
  <c r="I4134" i="6"/>
  <c r="J4134" i="6"/>
  <c r="K4134" i="6"/>
  <c r="I4135" i="6"/>
  <c r="J4135" i="6"/>
  <c r="K4135" i="6"/>
  <c r="I4136" i="6"/>
  <c r="J4136" i="6"/>
  <c r="K4136" i="6"/>
  <c r="I4137" i="6"/>
  <c r="J4137" i="6"/>
  <c r="K4137" i="6"/>
  <c r="I4138" i="6"/>
  <c r="J4138" i="6"/>
  <c r="K4138" i="6"/>
  <c r="I4139" i="6"/>
  <c r="J4139" i="6"/>
  <c r="K4139" i="6"/>
  <c r="I4140" i="6"/>
  <c r="J4140" i="6"/>
  <c r="K4140" i="6"/>
  <c r="I4141" i="6"/>
  <c r="J4141" i="6"/>
  <c r="K4141" i="6"/>
  <c r="I4142" i="6"/>
  <c r="J4142" i="6"/>
  <c r="K4142" i="6"/>
  <c r="I4143" i="6"/>
  <c r="J4143" i="6"/>
  <c r="K4143" i="6"/>
  <c r="I4144" i="6"/>
  <c r="J4144" i="6"/>
  <c r="K4144" i="6"/>
  <c r="I4145" i="6"/>
  <c r="J4145" i="6"/>
  <c r="K4145" i="6"/>
  <c r="I4146" i="6"/>
  <c r="J4146" i="6"/>
  <c r="K4146" i="6"/>
  <c r="I4147" i="6"/>
  <c r="J4147" i="6"/>
  <c r="K4147" i="6"/>
  <c r="I4148" i="6"/>
  <c r="J4148" i="6"/>
  <c r="K4148" i="6"/>
  <c r="I4149" i="6"/>
  <c r="J4149" i="6"/>
  <c r="K4149" i="6"/>
  <c r="I4150" i="6"/>
  <c r="J4150" i="6"/>
  <c r="K4150" i="6"/>
  <c r="I4151" i="6"/>
  <c r="J4151" i="6"/>
  <c r="K4151" i="6"/>
  <c r="I4152" i="6"/>
  <c r="J4152" i="6"/>
  <c r="K4152" i="6"/>
  <c r="I4153" i="6"/>
  <c r="J4153" i="6"/>
  <c r="K4153" i="6"/>
  <c r="I4154" i="6"/>
  <c r="J4154" i="6"/>
  <c r="K4154" i="6"/>
  <c r="I4155" i="6"/>
  <c r="J4155" i="6"/>
  <c r="K4155" i="6"/>
  <c r="I4156" i="6"/>
  <c r="J4156" i="6"/>
  <c r="K4156" i="6"/>
  <c r="I4157" i="6"/>
  <c r="J4157" i="6"/>
  <c r="K4157" i="6"/>
  <c r="I4158" i="6"/>
  <c r="J4158" i="6"/>
  <c r="K4158" i="6"/>
  <c r="I4159" i="6"/>
  <c r="J4159" i="6"/>
  <c r="K4159" i="6"/>
  <c r="I4160" i="6"/>
  <c r="J4160" i="6"/>
  <c r="K4160" i="6"/>
  <c r="I4161" i="6"/>
  <c r="J4161" i="6"/>
  <c r="K4161" i="6"/>
  <c r="I4162" i="6"/>
  <c r="J4162" i="6"/>
  <c r="K4162" i="6"/>
  <c r="I4163" i="6"/>
  <c r="J4163" i="6"/>
  <c r="K4163" i="6"/>
  <c r="I4164" i="6"/>
  <c r="J4164" i="6"/>
  <c r="K4164" i="6"/>
  <c r="I4165" i="6"/>
  <c r="J4165" i="6"/>
  <c r="K4165" i="6"/>
  <c r="I4166" i="6"/>
  <c r="J4166" i="6"/>
  <c r="K4166" i="6"/>
  <c r="I4167" i="6"/>
  <c r="J4167" i="6"/>
  <c r="K4167" i="6"/>
  <c r="I4168" i="6"/>
  <c r="J4168" i="6"/>
  <c r="K4168" i="6"/>
  <c r="I4169" i="6"/>
  <c r="J4169" i="6"/>
  <c r="K4169" i="6"/>
  <c r="I4170" i="6"/>
  <c r="J4170" i="6"/>
  <c r="K4170" i="6"/>
  <c r="I4171" i="6"/>
  <c r="J4171" i="6"/>
  <c r="K4171" i="6"/>
  <c r="I4172" i="6"/>
  <c r="J4172" i="6"/>
  <c r="K4172" i="6"/>
  <c r="I4173" i="6"/>
  <c r="J4173" i="6"/>
  <c r="K4173" i="6"/>
  <c r="I4174" i="6"/>
  <c r="J4174" i="6"/>
  <c r="K4174" i="6"/>
  <c r="I4175" i="6"/>
  <c r="J4175" i="6"/>
  <c r="K4175" i="6"/>
  <c r="I4176" i="6"/>
  <c r="J4176" i="6"/>
  <c r="K4176" i="6"/>
  <c r="I4177" i="6"/>
  <c r="J4177" i="6"/>
  <c r="K4177" i="6"/>
  <c r="I4178" i="6"/>
  <c r="J4178" i="6"/>
  <c r="K4178" i="6"/>
  <c r="I4179" i="6"/>
  <c r="J4179" i="6"/>
  <c r="K4179" i="6"/>
  <c r="I4180" i="6"/>
  <c r="J4180" i="6"/>
  <c r="K4180" i="6"/>
  <c r="I4181" i="6"/>
  <c r="J4181" i="6"/>
  <c r="K4181" i="6"/>
  <c r="I4182" i="6"/>
  <c r="J4182" i="6"/>
  <c r="K4182" i="6"/>
  <c r="I4183" i="6"/>
  <c r="J4183" i="6"/>
  <c r="K4183" i="6"/>
  <c r="I4184" i="6"/>
  <c r="J4184" i="6"/>
  <c r="K4184" i="6"/>
  <c r="I4185" i="6"/>
  <c r="J4185" i="6"/>
  <c r="K4185" i="6"/>
  <c r="I4186" i="6"/>
  <c r="J4186" i="6"/>
  <c r="K4186" i="6"/>
  <c r="I4187" i="6"/>
  <c r="J4187" i="6"/>
  <c r="K4187" i="6"/>
  <c r="I4188" i="6"/>
  <c r="J4188" i="6"/>
  <c r="K4188" i="6"/>
  <c r="I4189" i="6"/>
  <c r="J4189" i="6"/>
  <c r="K4189" i="6"/>
  <c r="I4190" i="6"/>
  <c r="J4190" i="6"/>
  <c r="K4190" i="6"/>
  <c r="I4191" i="6"/>
  <c r="J4191" i="6"/>
  <c r="K4191" i="6"/>
  <c r="I4192" i="6"/>
  <c r="J4192" i="6"/>
  <c r="K4192" i="6"/>
  <c r="I4193" i="6"/>
  <c r="J4193" i="6"/>
  <c r="K4193" i="6"/>
  <c r="I4194" i="6"/>
  <c r="J4194" i="6"/>
  <c r="K4194" i="6"/>
  <c r="I4195" i="6"/>
  <c r="J4195" i="6"/>
  <c r="K4195" i="6"/>
  <c r="I4196" i="6"/>
  <c r="J4196" i="6"/>
  <c r="K4196" i="6"/>
  <c r="I4197" i="6"/>
  <c r="J4197" i="6"/>
  <c r="K4197" i="6"/>
  <c r="I4198" i="6"/>
  <c r="J4198" i="6"/>
  <c r="K4198" i="6"/>
  <c r="I4199" i="6"/>
  <c r="J4199" i="6"/>
  <c r="K4199" i="6"/>
  <c r="I4200" i="6"/>
  <c r="J4200" i="6"/>
  <c r="K4200" i="6"/>
  <c r="I4201" i="6"/>
  <c r="J4201" i="6"/>
  <c r="K4201" i="6"/>
  <c r="I4202" i="6"/>
  <c r="J4202" i="6"/>
  <c r="K4202" i="6"/>
  <c r="I4203" i="6"/>
  <c r="J4203" i="6"/>
  <c r="K4203" i="6"/>
  <c r="I4204" i="6"/>
  <c r="J4204" i="6"/>
  <c r="K4204" i="6"/>
  <c r="I4205" i="6"/>
  <c r="J4205" i="6"/>
  <c r="K4205" i="6"/>
  <c r="I4206" i="6"/>
  <c r="J4206" i="6"/>
  <c r="K4206" i="6"/>
  <c r="I4207" i="6"/>
  <c r="J4207" i="6"/>
  <c r="K4207" i="6"/>
  <c r="I4208" i="6"/>
  <c r="J4208" i="6"/>
  <c r="K4208" i="6"/>
  <c r="I4209" i="6"/>
  <c r="J4209" i="6"/>
  <c r="K4209" i="6"/>
  <c r="I4210" i="6"/>
  <c r="J4210" i="6"/>
  <c r="K4210" i="6"/>
  <c r="I4211" i="6"/>
  <c r="J4211" i="6"/>
  <c r="K4211" i="6"/>
  <c r="I4212" i="6"/>
  <c r="J4212" i="6"/>
  <c r="K4212" i="6"/>
  <c r="I4213" i="6"/>
  <c r="J4213" i="6"/>
  <c r="K4213" i="6"/>
  <c r="I4214" i="6"/>
  <c r="J4214" i="6"/>
  <c r="K4214" i="6"/>
  <c r="I4215" i="6"/>
  <c r="J4215" i="6"/>
  <c r="K4215" i="6"/>
  <c r="I4216" i="6"/>
  <c r="J4216" i="6"/>
  <c r="K4216" i="6"/>
  <c r="I4217" i="6"/>
  <c r="J4217" i="6"/>
  <c r="K4217" i="6"/>
  <c r="I4218" i="6"/>
  <c r="J4218" i="6"/>
  <c r="K4218" i="6"/>
  <c r="I4219" i="6"/>
  <c r="J4219" i="6"/>
  <c r="K4219" i="6"/>
  <c r="I4220" i="6"/>
  <c r="J4220" i="6"/>
  <c r="K4220" i="6"/>
  <c r="I4221" i="6"/>
  <c r="J4221" i="6"/>
  <c r="K4221" i="6"/>
  <c r="I4222" i="6"/>
  <c r="J4222" i="6"/>
  <c r="K4222" i="6"/>
  <c r="I4223" i="6"/>
  <c r="J4223" i="6"/>
  <c r="K4223" i="6"/>
  <c r="I4224" i="6"/>
  <c r="J4224" i="6"/>
  <c r="K4224" i="6"/>
  <c r="I4225" i="6"/>
  <c r="J4225" i="6"/>
  <c r="K4225" i="6"/>
  <c r="I4226" i="6"/>
  <c r="J4226" i="6"/>
  <c r="K4226" i="6"/>
  <c r="I4227" i="6"/>
  <c r="J4227" i="6"/>
  <c r="K4227" i="6"/>
  <c r="I4228" i="6"/>
  <c r="J4228" i="6"/>
  <c r="K4228" i="6"/>
  <c r="I4229" i="6"/>
  <c r="J4229" i="6"/>
  <c r="K4229" i="6"/>
  <c r="I4230" i="6"/>
  <c r="J4230" i="6"/>
  <c r="K4230" i="6"/>
  <c r="I4231" i="6"/>
  <c r="J4231" i="6"/>
  <c r="K4231" i="6"/>
  <c r="I4232" i="6"/>
  <c r="J4232" i="6"/>
  <c r="K4232" i="6"/>
  <c r="I4233" i="6"/>
  <c r="J4233" i="6"/>
  <c r="K4233" i="6"/>
  <c r="I4234" i="6"/>
  <c r="J4234" i="6"/>
  <c r="K4234" i="6"/>
  <c r="I4235" i="6"/>
  <c r="J4235" i="6"/>
  <c r="K4235" i="6"/>
  <c r="I4236" i="6"/>
  <c r="J4236" i="6"/>
  <c r="K4236" i="6"/>
  <c r="I4237" i="6"/>
  <c r="J4237" i="6"/>
  <c r="K4237" i="6"/>
  <c r="I4238" i="6"/>
  <c r="J4238" i="6"/>
  <c r="K4238" i="6"/>
  <c r="I4239" i="6"/>
  <c r="J4239" i="6"/>
  <c r="K4239" i="6"/>
  <c r="I4240" i="6"/>
  <c r="J4240" i="6"/>
  <c r="K4240" i="6"/>
  <c r="I4241" i="6"/>
  <c r="J4241" i="6"/>
  <c r="K4241" i="6"/>
  <c r="I4242" i="6"/>
  <c r="J4242" i="6"/>
  <c r="K4242" i="6"/>
  <c r="I4243" i="6"/>
  <c r="J4243" i="6"/>
  <c r="K4243" i="6"/>
  <c r="I4244" i="6"/>
  <c r="J4244" i="6"/>
  <c r="K4244" i="6"/>
  <c r="I4245" i="6"/>
  <c r="J4245" i="6"/>
  <c r="K4245" i="6"/>
  <c r="I4246" i="6"/>
  <c r="J4246" i="6"/>
  <c r="K4246" i="6"/>
  <c r="I4247" i="6"/>
  <c r="J4247" i="6"/>
  <c r="K4247" i="6"/>
  <c r="I4248" i="6"/>
  <c r="J4248" i="6"/>
  <c r="K4248" i="6"/>
  <c r="I4249" i="6"/>
  <c r="J4249" i="6"/>
  <c r="K4249" i="6"/>
  <c r="I4250" i="6"/>
  <c r="J4250" i="6"/>
  <c r="K4250" i="6"/>
  <c r="I4251" i="6"/>
  <c r="J4251" i="6"/>
  <c r="K4251" i="6"/>
  <c r="I4252" i="6"/>
  <c r="J4252" i="6"/>
  <c r="K4252" i="6"/>
  <c r="I4253" i="6"/>
  <c r="J4253" i="6"/>
  <c r="K4253" i="6"/>
  <c r="I4254" i="6"/>
  <c r="J4254" i="6"/>
  <c r="K4254" i="6"/>
  <c r="I4255" i="6"/>
  <c r="J4255" i="6"/>
  <c r="K4255" i="6"/>
  <c r="I4256" i="6"/>
  <c r="J4256" i="6"/>
  <c r="K4256" i="6"/>
  <c r="I4257" i="6"/>
  <c r="J4257" i="6"/>
  <c r="K4257" i="6"/>
  <c r="I4258" i="6"/>
  <c r="J4258" i="6"/>
  <c r="K4258" i="6"/>
  <c r="I4259" i="6"/>
  <c r="J4259" i="6"/>
  <c r="K4259" i="6"/>
  <c r="I4260" i="6"/>
  <c r="J4260" i="6"/>
  <c r="K4260" i="6"/>
  <c r="I4261" i="6"/>
  <c r="J4261" i="6"/>
  <c r="K4261" i="6"/>
  <c r="I4262" i="6"/>
  <c r="J4262" i="6"/>
  <c r="K4262" i="6"/>
  <c r="I4263" i="6"/>
  <c r="J4263" i="6"/>
  <c r="K4263" i="6"/>
  <c r="I4264" i="6"/>
  <c r="J4264" i="6"/>
  <c r="K4264" i="6"/>
  <c r="I4265" i="6"/>
  <c r="J4265" i="6"/>
  <c r="K4265" i="6"/>
  <c r="I4266" i="6"/>
  <c r="J4266" i="6"/>
  <c r="K4266" i="6"/>
  <c r="I4267" i="6"/>
  <c r="J4267" i="6"/>
  <c r="K4267" i="6"/>
  <c r="I4268" i="6"/>
  <c r="J4268" i="6"/>
  <c r="K4268" i="6"/>
  <c r="I4269" i="6"/>
  <c r="J4269" i="6"/>
  <c r="K4269" i="6"/>
  <c r="I4270" i="6"/>
  <c r="J4270" i="6"/>
  <c r="K4270" i="6"/>
  <c r="I4271" i="6"/>
  <c r="J4271" i="6"/>
  <c r="K4271" i="6"/>
  <c r="I4272" i="6"/>
  <c r="J4272" i="6"/>
  <c r="K4272" i="6"/>
  <c r="I4273" i="6"/>
  <c r="J4273" i="6"/>
  <c r="K4273" i="6"/>
  <c r="I4274" i="6"/>
  <c r="J4274" i="6"/>
  <c r="K4274" i="6"/>
  <c r="I4275" i="6"/>
  <c r="J4275" i="6"/>
  <c r="K4275" i="6"/>
  <c r="I4276" i="6"/>
  <c r="J4276" i="6"/>
  <c r="K4276" i="6"/>
  <c r="I4277" i="6"/>
  <c r="J4277" i="6"/>
  <c r="K4277" i="6"/>
  <c r="I4278" i="6"/>
  <c r="J4278" i="6"/>
  <c r="K4278" i="6"/>
  <c r="I4279" i="6"/>
  <c r="J4279" i="6"/>
  <c r="K4279" i="6"/>
  <c r="I4280" i="6"/>
  <c r="J4280" i="6"/>
  <c r="K4280" i="6"/>
  <c r="I4281" i="6"/>
  <c r="J4281" i="6"/>
  <c r="K4281" i="6"/>
  <c r="I4282" i="6"/>
  <c r="J4282" i="6"/>
  <c r="K4282" i="6"/>
  <c r="I4283" i="6"/>
  <c r="J4283" i="6"/>
  <c r="K4283" i="6"/>
  <c r="I4284" i="6"/>
  <c r="J4284" i="6"/>
  <c r="K4284" i="6"/>
  <c r="I4285" i="6"/>
  <c r="J4285" i="6"/>
  <c r="K4285" i="6"/>
  <c r="I4286" i="6"/>
  <c r="J4286" i="6"/>
  <c r="K4286" i="6"/>
  <c r="I4287" i="6"/>
  <c r="J4287" i="6"/>
  <c r="K4287" i="6"/>
  <c r="I4288" i="6"/>
  <c r="J4288" i="6"/>
  <c r="K4288" i="6"/>
  <c r="I4289" i="6"/>
  <c r="J4289" i="6"/>
  <c r="K4289" i="6"/>
  <c r="I4290" i="6"/>
  <c r="J4290" i="6"/>
  <c r="K4290" i="6"/>
  <c r="I4291" i="6"/>
  <c r="J4291" i="6"/>
  <c r="K4291" i="6"/>
  <c r="I4292" i="6"/>
  <c r="J4292" i="6"/>
  <c r="K4292" i="6"/>
  <c r="I4293" i="6"/>
  <c r="J4293" i="6"/>
  <c r="K4293" i="6"/>
  <c r="I4294" i="6"/>
  <c r="J4294" i="6"/>
  <c r="K4294" i="6"/>
  <c r="I4295" i="6"/>
  <c r="J4295" i="6"/>
  <c r="K4295" i="6"/>
  <c r="I4296" i="6"/>
  <c r="J4296" i="6"/>
  <c r="K4296" i="6"/>
  <c r="I4297" i="6"/>
  <c r="J4297" i="6"/>
  <c r="K4297" i="6"/>
  <c r="I4298" i="6"/>
  <c r="J4298" i="6"/>
  <c r="K4298" i="6"/>
  <c r="I4299" i="6"/>
  <c r="J4299" i="6"/>
  <c r="K4299" i="6"/>
  <c r="I4300" i="6"/>
  <c r="J4300" i="6"/>
  <c r="K4300" i="6"/>
  <c r="I4301" i="6"/>
  <c r="J4301" i="6"/>
  <c r="K4301" i="6"/>
  <c r="I4302" i="6"/>
  <c r="J4302" i="6"/>
  <c r="K4302" i="6"/>
  <c r="I4303" i="6"/>
  <c r="J4303" i="6"/>
  <c r="K4303" i="6"/>
  <c r="I4304" i="6"/>
  <c r="J4304" i="6"/>
  <c r="K4304" i="6"/>
  <c r="I4305" i="6"/>
  <c r="J4305" i="6"/>
  <c r="K4305" i="6"/>
  <c r="I4306" i="6"/>
  <c r="J4306" i="6"/>
  <c r="K4306" i="6"/>
  <c r="I4307" i="6"/>
  <c r="J4307" i="6"/>
  <c r="K4307" i="6"/>
  <c r="I4308" i="6"/>
  <c r="J4308" i="6"/>
  <c r="K4308" i="6"/>
  <c r="I4309" i="6"/>
  <c r="J4309" i="6"/>
  <c r="K4309" i="6"/>
  <c r="I4310" i="6"/>
  <c r="J4310" i="6"/>
  <c r="K4310" i="6"/>
  <c r="I4311" i="6"/>
  <c r="J4311" i="6"/>
  <c r="K4311" i="6"/>
  <c r="I4312" i="6"/>
  <c r="J4312" i="6"/>
  <c r="K4312" i="6"/>
  <c r="I4313" i="6"/>
  <c r="J4313" i="6"/>
  <c r="K4313" i="6"/>
  <c r="I4314" i="6"/>
  <c r="J4314" i="6"/>
  <c r="K4314" i="6"/>
  <c r="I4315" i="6"/>
  <c r="J4315" i="6"/>
  <c r="K4315" i="6"/>
  <c r="I4316" i="6"/>
  <c r="J4316" i="6"/>
  <c r="K4316" i="6"/>
  <c r="I4317" i="6"/>
  <c r="J4317" i="6"/>
  <c r="K4317" i="6"/>
  <c r="I4318" i="6"/>
  <c r="J4318" i="6"/>
  <c r="K4318" i="6"/>
  <c r="I4319" i="6"/>
  <c r="J4319" i="6"/>
  <c r="K4319" i="6"/>
  <c r="I4320" i="6"/>
  <c r="J4320" i="6"/>
  <c r="K4320" i="6"/>
  <c r="I4321" i="6"/>
  <c r="J4321" i="6"/>
  <c r="K4321" i="6"/>
  <c r="I4322" i="6"/>
  <c r="J4322" i="6"/>
  <c r="K4322" i="6"/>
  <c r="I4323" i="6"/>
  <c r="J4323" i="6"/>
  <c r="K4323" i="6"/>
  <c r="I4324" i="6"/>
  <c r="J4324" i="6"/>
  <c r="K4324" i="6"/>
  <c r="I4325" i="6"/>
  <c r="J4325" i="6"/>
  <c r="K4325" i="6"/>
  <c r="I4326" i="6"/>
  <c r="J4326" i="6"/>
  <c r="K4326" i="6"/>
  <c r="I4327" i="6"/>
  <c r="J4327" i="6"/>
  <c r="K4327" i="6"/>
  <c r="I4328" i="6"/>
  <c r="J4328" i="6"/>
  <c r="K4328" i="6"/>
  <c r="I4329" i="6"/>
  <c r="J4329" i="6"/>
  <c r="K4329" i="6"/>
  <c r="I4330" i="6"/>
  <c r="J4330" i="6"/>
  <c r="K4330" i="6"/>
  <c r="I4331" i="6"/>
  <c r="J4331" i="6"/>
  <c r="K4331" i="6"/>
  <c r="I4332" i="6"/>
  <c r="J4332" i="6"/>
  <c r="K4332" i="6"/>
  <c r="I4333" i="6"/>
  <c r="J4333" i="6"/>
  <c r="K4333" i="6"/>
  <c r="I4334" i="6"/>
  <c r="J4334" i="6"/>
  <c r="K4334" i="6"/>
  <c r="I4335" i="6"/>
  <c r="J4335" i="6"/>
  <c r="K4335" i="6"/>
  <c r="I4336" i="6"/>
  <c r="J4336" i="6"/>
  <c r="K4336" i="6"/>
  <c r="I4337" i="6"/>
  <c r="J4337" i="6"/>
  <c r="K4337" i="6"/>
  <c r="I4338" i="6"/>
  <c r="J4338" i="6"/>
  <c r="K4338" i="6"/>
  <c r="I4339" i="6"/>
  <c r="J4339" i="6"/>
  <c r="K4339" i="6"/>
  <c r="I4340" i="6"/>
  <c r="J4340" i="6"/>
  <c r="K4340" i="6"/>
  <c r="I4341" i="6"/>
  <c r="J4341" i="6"/>
  <c r="K4341" i="6"/>
  <c r="I4342" i="6"/>
  <c r="J4342" i="6"/>
  <c r="K4342" i="6"/>
  <c r="I4343" i="6"/>
  <c r="J4343" i="6"/>
  <c r="K4343" i="6"/>
  <c r="I4344" i="6"/>
  <c r="J4344" i="6"/>
  <c r="K4344" i="6"/>
  <c r="I4345" i="6"/>
  <c r="J4345" i="6"/>
  <c r="K4345" i="6"/>
  <c r="I4346" i="6"/>
  <c r="J4346" i="6"/>
  <c r="K4346" i="6"/>
  <c r="I4347" i="6"/>
  <c r="J4347" i="6"/>
  <c r="K4347" i="6"/>
  <c r="I4348" i="6"/>
  <c r="J4348" i="6"/>
  <c r="K4348" i="6"/>
  <c r="I4349" i="6"/>
  <c r="J4349" i="6"/>
  <c r="K4349" i="6"/>
  <c r="I4350" i="6"/>
  <c r="J4350" i="6"/>
  <c r="K4350" i="6"/>
  <c r="I4351" i="6"/>
  <c r="J4351" i="6"/>
  <c r="K4351" i="6"/>
  <c r="I4352" i="6"/>
  <c r="J4352" i="6"/>
  <c r="K4352" i="6"/>
  <c r="I4353" i="6"/>
  <c r="J4353" i="6"/>
  <c r="K4353" i="6"/>
  <c r="I4354" i="6"/>
  <c r="J4354" i="6"/>
  <c r="K4354" i="6"/>
  <c r="I4355" i="6"/>
  <c r="J4355" i="6"/>
  <c r="K4355" i="6"/>
  <c r="I4356" i="6"/>
  <c r="J4356" i="6"/>
  <c r="K4356" i="6"/>
  <c r="I4357" i="6"/>
  <c r="J4357" i="6"/>
  <c r="K4357" i="6"/>
  <c r="I4358" i="6"/>
  <c r="J4358" i="6"/>
  <c r="K4358" i="6"/>
  <c r="I4359" i="6"/>
  <c r="J4359" i="6"/>
  <c r="K4359" i="6"/>
  <c r="I4360" i="6"/>
  <c r="J4360" i="6"/>
  <c r="K4360" i="6"/>
  <c r="I4361" i="6"/>
  <c r="J4361" i="6"/>
  <c r="K4361" i="6"/>
  <c r="I4362" i="6"/>
  <c r="J4362" i="6"/>
  <c r="K4362" i="6"/>
  <c r="I4363" i="6"/>
  <c r="J4363" i="6"/>
  <c r="K4363" i="6"/>
  <c r="I4364" i="6"/>
  <c r="J4364" i="6"/>
  <c r="K4364" i="6"/>
  <c r="I4365" i="6"/>
  <c r="J4365" i="6"/>
  <c r="K4365" i="6"/>
  <c r="I4366" i="6"/>
  <c r="J4366" i="6"/>
  <c r="K4366" i="6"/>
  <c r="I4367" i="6"/>
  <c r="J4367" i="6"/>
  <c r="K4367" i="6"/>
  <c r="I4368" i="6"/>
  <c r="J4368" i="6"/>
  <c r="K4368" i="6"/>
  <c r="I4369" i="6"/>
  <c r="J4369" i="6"/>
  <c r="K4369" i="6"/>
  <c r="I4370" i="6"/>
  <c r="J4370" i="6"/>
  <c r="K4370" i="6"/>
  <c r="I4371" i="6"/>
  <c r="J4371" i="6"/>
  <c r="K4371" i="6"/>
  <c r="I4372" i="6"/>
  <c r="J4372" i="6"/>
  <c r="K4372" i="6"/>
  <c r="I4373" i="6"/>
  <c r="J4373" i="6"/>
  <c r="K4373" i="6"/>
  <c r="I4374" i="6"/>
  <c r="J4374" i="6"/>
  <c r="K4374" i="6"/>
  <c r="I4375" i="6"/>
  <c r="J4375" i="6"/>
  <c r="K4375" i="6"/>
  <c r="I4376" i="6"/>
  <c r="J4376" i="6"/>
  <c r="K4376" i="6"/>
  <c r="I4377" i="6"/>
  <c r="J4377" i="6"/>
  <c r="K4377" i="6"/>
  <c r="I4378" i="6"/>
  <c r="J4378" i="6"/>
  <c r="K4378" i="6"/>
  <c r="I4379" i="6"/>
  <c r="J4379" i="6"/>
  <c r="K4379" i="6"/>
  <c r="I4380" i="6"/>
  <c r="J4380" i="6"/>
  <c r="K4380" i="6"/>
  <c r="I4381" i="6"/>
  <c r="J4381" i="6"/>
  <c r="K4381" i="6"/>
  <c r="I4382" i="6"/>
  <c r="J4382" i="6"/>
  <c r="K4382" i="6"/>
  <c r="I4383" i="6"/>
  <c r="J4383" i="6"/>
  <c r="K4383" i="6"/>
  <c r="I4384" i="6"/>
  <c r="J4384" i="6"/>
  <c r="K4384" i="6"/>
  <c r="I4385" i="6"/>
  <c r="J4385" i="6"/>
  <c r="K4385" i="6"/>
  <c r="I4386" i="6"/>
  <c r="J4386" i="6"/>
  <c r="K4386" i="6"/>
  <c r="I4387" i="6"/>
  <c r="J4387" i="6"/>
  <c r="K4387" i="6"/>
  <c r="I4388" i="6"/>
  <c r="J4388" i="6"/>
  <c r="K4388" i="6"/>
  <c r="I4389" i="6"/>
  <c r="J4389" i="6"/>
  <c r="K4389" i="6"/>
  <c r="I4390" i="6"/>
  <c r="J4390" i="6"/>
  <c r="K4390" i="6"/>
  <c r="I4391" i="6"/>
  <c r="J4391" i="6"/>
  <c r="K4391" i="6"/>
  <c r="I4392" i="6"/>
  <c r="J4392" i="6"/>
  <c r="K4392" i="6"/>
  <c r="I4393" i="6"/>
  <c r="J4393" i="6"/>
  <c r="K4393" i="6"/>
  <c r="I4394" i="6"/>
  <c r="J4394" i="6"/>
  <c r="K4394" i="6"/>
  <c r="I4395" i="6"/>
  <c r="J4395" i="6"/>
  <c r="K4395" i="6"/>
  <c r="I4396" i="6"/>
  <c r="J4396" i="6"/>
  <c r="K4396" i="6"/>
  <c r="I4397" i="6"/>
  <c r="J4397" i="6"/>
  <c r="K4397" i="6"/>
  <c r="I4398" i="6"/>
  <c r="J4398" i="6"/>
  <c r="K4398" i="6"/>
  <c r="I4399" i="6"/>
  <c r="J4399" i="6"/>
  <c r="K4399" i="6"/>
  <c r="I4400" i="6"/>
  <c r="J4400" i="6"/>
  <c r="K4400" i="6"/>
  <c r="I4401" i="6"/>
  <c r="J4401" i="6"/>
  <c r="K4401" i="6"/>
  <c r="I4402" i="6"/>
  <c r="J4402" i="6"/>
  <c r="K4402" i="6"/>
  <c r="I4403" i="6"/>
  <c r="J4403" i="6"/>
  <c r="K4403" i="6"/>
  <c r="I4404" i="6"/>
  <c r="J4404" i="6"/>
  <c r="K4404" i="6"/>
  <c r="I4405" i="6"/>
  <c r="J4405" i="6"/>
  <c r="K4405" i="6"/>
  <c r="I4406" i="6"/>
  <c r="J4406" i="6"/>
  <c r="K4406" i="6"/>
  <c r="I4407" i="6"/>
  <c r="J4407" i="6"/>
  <c r="K4407" i="6"/>
  <c r="I4408" i="6"/>
  <c r="J4408" i="6"/>
  <c r="K4408" i="6"/>
  <c r="I4409" i="6"/>
  <c r="J4409" i="6"/>
  <c r="K4409" i="6"/>
  <c r="I4410" i="6"/>
  <c r="J4410" i="6"/>
  <c r="K4410" i="6"/>
  <c r="I4411" i="6"/>
  <c r="J4411" i="6"/>
  <c r="K4411" i="6"/>
  <c r="I4412" i="6"/>
  <c r="J4412" i="6"/>
  <c r="K4412" i="6"/>
  <c r="I4413" i="6"/>
  <c r="J4413" i="6"/>
  <c r="K4413" i="6"/>
  <c r="I4414" i="6"/>
  <c r="J4414" i="6"/>
  <c r="K4414" i="6"/>
  <c r="I4415" i="6"/>
  <c r="J4415" i="6"/>
  <c r="K4415" i="6"/>
  <c r="I4416" i="6"/>
  <c r="J4416" i="6"/>
  <c r="K4416" i="6"/>
  <c r="I4417" i="6"/>
  <c r="J4417" i="6"/>
  <c r="K4417" i="6"/>
  <c r="I4418" i="6"/>
  <c r="J4418" i="6"/>
  <c r="K4418" i="6"/>
  <c r="I4419" i="6"/>
  <c r="J4419" i="6"/>
  <c r="K4419" i="6"/>
  <c r="I4420" i="6"/>
  <c r="J4420" i="6"/>
  <c r="K4420" i="6"/>
  <c r="I4421" i="6"/>
  <c r="J4421" i="6"/>
  <c r="K4421" i="6"/>
  <c r="I4422" i="6"/>
  <c r="J4422" i="6"/>
  <c r="K4422" i="6"/>
  <c r="I4423" i="6"/>
  <c r="J4423" i="6"/>
  <c r="K4423" i="6"/>
  <c r="I4424" i="6"/>
  <c r="J4424" i="6"/>
  <c r="K4424" i="6"/>
  <c r="I4425" i="6"/>
  <c r="J4425" i="6"/>
  <c r="K4425" i="6"/>
  <c r="I4426" i="6"/>
  <c r="J4426" i="6"/>
  <c r="K4426" i="6"/>
  <c r="I4427" i="6"/>
  <c r="J4427" i="6"/>
  <c r="K4427" i="6"/>
  <c r="I4428" i="6"/>
  <c r="J4428" i="6"/>
  <c r="K4428" i="6"/>
  <c r="I4429" i="6"/>
  <c r="J4429" i="6"/>
  <c r="K4429" i="6"/>
  <c r="I4430" i="6"/>
  <c r="J4430" i="6"/>
  <c r="K4430" i="6"/>
  <c r="I4431" i="6"/>
  <c r="J4431" i="6"/>
  <c r="K4431" i="6"/>
  <c r="I4432" i="6"/>
  <c r="J4432" i="6"/>
  <c r="K4432" i="6"/>
  <c r="I4433" i="6"/>
  <c r="J4433" i="6"/>
  <c r="K4433" i="6"/>
  <c r="I4434" i="6"/>
  <c r="J4434" i="6"/>
  <c r="K4434" i="6"/>
  <c r="I4435" i="6"/>
  <c r="J4435" i="6"/>
  <c r="K4435" i="6"/>
  <c r="I4436" i="6"/>
  <c r="J4436" i="6"/>
  <c r="K4436" i="6"/>
  <c r="I4437" i="6"/>
  <c r="J4437" i="6"/>
  <c r="K4437" i="6"/>
  <c r="I4438" i="6"/>
  <c r="J4438" i="6"/>
  <c r="K4438" i="6"/>
  <c r="I4439" i="6"/>
  <c r="J4439" i="6"/>
  <c r="K4439" i="6"/>
  <c r="I4440" i="6"/>
  <c r="J4440" i="6"/>
  <c r="K4440" i="6"/>
  <c r="I4441" i="6"/>
  <c r="J4441" i="6"/>
  <c r="K4441" i="6"/>
  <c r="I4442" i="6"/>
  <c r="J4442" i="6"/>
  <c r="K4442" i="6"/>
  <c r="I4443" i="6"/>
  <c r="J4443" i="6"/>
  <c r="K4443" i="6"/>
  <c r="I4444" i="6"/>
  <c r="J4444" i="6"/>
  <c r="K4444" i="6"/>
  <c r="I4445" i="6"/>
  <c r="J4445" i="6"/>
  <c r="K4445" i="6"/>
  <c r="I4446" i="6"/>
  <c r="J4446" i="6"/>
  <c r="K4446" i="6"/>
  <c r="I4447" i="6"/>
  <c r="J4447" i="6"/>
  <c r="K4447" i="6"/>
  <c r="I4448" i="6"/>
  <c r="J4448" i="6"/>
  <c r="K4448" i="6"/>
  <c r="I4449" i="6"/>
  <c r="J4449" i="6"/>
  <c r="K4449" i="6"/>
  <c r="I4450" i="6"/>
  <c r="J4450" i="6"/>
  <c r="K4450" i="6"/>
  <c r="I4451" i="6"/>
  <c r="J4451" i="6"/>
  <c r="K4451" i="6"/>
  <c r="I4452" i="6"/>
  <c r="J4452" i="6"/>
  <c r="K4452" i="6"/>
  <c r="I4453" i="6"/>
  <c r="J4453" i="6"/>
  <c r="K4453" i="6"/>
  <c r="I4454" i="6"/>
  <c r="J4454" i="6"/>
  <c r="K4454" i="6"/>
  <c r="I4455" i="6"/>
  <c r="J4455" i="6"/>
  <c r="K4455" i="6"/>
  <c r="I4456" i="6"/>
  <c r="J4456" i="6"/>
  <c r="K4456" i="6"/>
  <c r="I4457" i="6"/>
  <c r="J4457" i="6"/>
  <c r="K4457" i="6"/>
  <c r="I4458" i="6"/>
  <c r="J4458" i="6"/>
  <c r="K4458" i="6"/>
  <c r="I4459" i="6"/>
  <c r="J4459" i="6"/>
  <c r="K4459" i="6"/>
  <c r="I4460" i="6"/>
  <c r="J4460" i="6"/>
  <c r="K4460" i="6"/>
  <c r="I4461" i="6"/>
  <c r="J4461" i="6"/>
  <c r="K4461" i="6"/>
  <c r="I4462" i="6"/>
  <c r="J4462" i="6"/>
  <c r="K4462" i="6"/>
  <c r="I4463" i="6"/>
  <c r="J4463" i="6"/>
  <c r="K4463" i="6"/>
  <c r="I4464" i="6"/>
  <c r="J4464" i="6"/>
  <c r="K4464" i="6"/>
  <c r="I4465" i="6"/>
  <c r="J4465" i="6"/>
  <c r="K4465" i="6"/>
  <c r="I4466" i="6"/>
  <c r="J4466" i="6"/>
  <c r="K4466" i="6"/>
  <c r="I4467" i="6"/>
  <c r="J4467" i="6"/>
  <c r="K4467" i="6"/>
  <c r="I4468" i="6"/>
  <c r="J4468" i="6"/>
  <c r="K4468" i="6"/>
  <c r="I4469" i="6"/>
  <c r="J4469" i="6"/>
  <c r="K4469" i="6"/>
  <c r="I4470" i="6"/>
  <c r="J4470" i="6"/>
  <c r="K4470" i="6"/>
  <c r="I4471" i="6"/>
  <c r="J4471" i="6"/>
  <c r="K4471" i="6"/>
  <c r="I4472" i="6"/>
  <c r="J4472" i="6"/>
  <c r="K4472" i="6"/>
  <c r="I4473" i="6"/>
  <c r="J4473" i="6"/>
  <c r="K4473" i="6"/>
  <c r="I4474" i="6"/>
  <c r="J4474" i="6"/>
  <c r="K4474" i="6"/>
  <c r="I4475" i="6"/>
  <c r="J4475" i="6"/>
  <c r="K4475" i="6"/>
  <c r="I4476" i="6"/>
  <c r="J4476" i="6"/>
  <c r="K4476" i="6"/>
  <c r="I4477" i="6"/>
  <c r="J4477" i="6"/>
  <c r="K4477" i="6"/>
  <c r="I4478" i="6"/>
  <c r="J4478" i="6"/>
  <c r="K4478" i="6"/>
  <c r="I4479" i="6"/>
  <c r="J4479" i="6"/>
  <c r="K4479" i="6"/>
  <c r="I4480" i="6"/>
  <c r="J4480" i="6"/>
  <c r="K4480" i="6"/>
  <c r="I4481" i="6"/>
  <c r="J4481" i="6"/>
  <c r="K4481" i="6"/>
  <c r="I4482" i="6"/>
  <c r="J4482" i="6"/>
  <c r="K4482" i="6"/>
  <c r="I4483" i="6"/>
  <c r="J4483" i="6"/>
  <c r="K4483" i="6"/>
  <c r="I4484" i="6"/>
  <c r="J4484" i="6"/>
  <c r="K4484" i="6"/>
  <c r="I4485" i="6"/>
  <c r="J4485" i="6"/>
  <c r="K4485" i="6"/>
  <c r="I4486" i="6"/>
  <c r="J4486" i="6"/>
  <c r="K4486" i="6"/>
  <c r="I4487" i="6"/>
  <c r="J4487" i="6"/>
  <c r="K4487" i="6"/>
  <c r="I4488" i="6"/>
  <c r="J4488" i="6"/>
  <c r="K4488" i="6"/>
  <c r="I4489" i="6"/>
  <c r="J4489" i="6"/>
  <c r="K4489" i="6"/>
  <c r="I4490" i="6"/>
  <c r="J4490" i="6"/>
  <c r="K4490" i="6"/>
  <c r="I4491" i="6"/>
  <c r="J4491" i="6"/>
  <c r="K4491" i="6"/>
  <c r="I4492" i="6"/>
  <c r="J4492" i="6"/>
  <c r="K4492" i="6"/>
  <c r="I4493" i="6"/>
  <c r="J4493" i="6"/>
  <c r="K4493" i="6"/>
  <c r="I4494" i="6"/>
  <c r="J4494" i="6"/>
  <c r="K4494" i="6"/>
  <c r="I4495" i="6"/>
  <c r="J4495" i="6"/>
  <c r="K4495" i="6"/>
  <c r="I4496" i="6"/>
  <c r="J4496" i="6"/>
  <c r="K4496" i="6"/>
  <c r="I4497" i="6"/>
  <c r="J4497" i="6"/>
  <c r="K4497" i="6"/>
  <c r="I4498" i="6"/>
  <c r="J4498" i="6"/>
  <c r="K4498" i="6"/>
  <c r="I4499" i="6"/>
  <c r="J4499" i="6"/>
  <c r="K4499" i="6"/>
  <c r="I4500" i="6"/>
  <c r="J4500" i="6"/>
  <c r="K4500" i="6"/>
  <c r="I4501" i="6"/>
  <c r="J4501" i="6"/>
  <c r="K4501" i="6"/>
  <c r="I4502" i="6"/>
  <c r="J4502" i="6"/>
  <c r="K4502" i="6"/>
  <c r="I4503" i="6"/>
  <c r="J4503" i="6"/>
  <c r="K4503" i="6"/>
  <c r="I4504" i="6"/>
  <c r="J4504" i="6"/>
  <c r="K4504" i="6"/>
  <c r="I4505" i="6"/>
  <c r="J4505" i="6"/>
  <c r="K4505" i="6"/>
  <c r="I4506" i="6"/>
  <c r="J4506" i="6"/>
  <c r="K4506" i="6"/>
  <c r="I4507" i="6"/>
  <c r="J4507" i="6"/>
  <c r="K4507" i="6"/>
  <c r="I4508" i="6"/>
  <c r="J4508" i="6"/>
  <c r="K4508" i="6"/>
  <c r="I4509" i="6"/>
  <c r="J4509" i="6"/>
  <c r="K4509" i="6"/>
  <c r="I4510" i="6"/>
  <c r="J4510" i="6"/>
  <c r="K4510" i="6"/>
  <c r="I4511" i="6"/>
  <c r="J4511" i="6"/>
  <c r="K4511" i="6"/>
  <c r="I4512" i="6"/>
  <c r="J4512" i="6"/>
  <c r="K4512" i="6"/>
  <c r="I4513" i="6"/>
  <c r="J4513" i="6"/>
  <c r="K4513" i="6"/>
  <c r="I4514" i="6"/>
  <c r="J4514" i="6"/>
  <c r="K4514" i="6"/>
  <c r="I4515" i="6"/>
  <c r="J4515" i="6"/>
  <c r="K4515" i="6"/>
  <c r="I4516" i="6"/>
  <c r="J4516" i="6"/>
  <c r="K4516" i="6"/>
  <c r="I4517" i="6"/>
  <c r="J4517" i="6"/>
  <c r="K4517" i="6"/>
  <c r="I4518" i="6"/>
  <c r="J4518" i="6"/>
  <c r="K4518" i="6"/>
  <c r="I4519" i="6"/>
  <c r="J4519" i="6"/>
  <c r="K4519" i="6"/>
  <c r="I4520" i="6"/>
  <c r="J4520" i="6"/>
  <c r="K4520" i="6"/>
  <c r="I4521" i="6"/>
  <c r="J4521" i="6"/>
  <c r="K4521" i="6"/>
  <c r="I4522" i="6"/>
  <c r="J4522" i="6"/>
  <c r="K4522" i="6"/>
  <c r="I4523" i="6"/>
  <c r="J4523" i="6"/>
  <c r="K4523" i="6"/>
  <c r="I4524" i="6"/>
  <c r="J4524" i="6"/>
  <c r="K4524" i="6"/>
  <c r="I4525" i="6"/>
  <c r="J4525" i="6"/>
  <c r="K4525" i="6"/>
  <c r="I4526" i="6"/>
  <c r="J4526" i="6"/>
  <c r="K4526" i="6"/>
  <c r="I4527" i="6"/>
  <c r="J4527" i="6"/>
  <c r="K4527" i="6"/>
  <c r="I4528" i="6"/>
  <c r="J4528" i="6"/>
  <c r="K4528" i="6"/>
  <c r="I4529" i="6"/>
  <c r="J4529" i="6"/>
  <c r="K4529" i="6"/>
  <c r="I4530" i="6"/>
  <c r="J4530" i="6"/>
  <c r="K4530" i="6"/>
  <c r="I4531" i="6"/>
  <c r="J4531" i="6"/>
  <c r="K4531" i="6"/>
  <c r="I4532" i="6"/>
  <c r="J4532" i="6"/>
  <c r="K4532" i="6"/>
  <c r="I4533" i="6"/>
  <c r="J4533" i="6"/>
  <c r="K4533" i="6"/>
  <c r="I4534" i="6"/>
  <c r="J4534" i="6"/>
  <c r="K4534" i="6"/>
  <c r="I4535" i="6"/>
  <c r="J4535" i="6"/>
  <c r="K4535" i="6"/>
  <c r="I4536" i="6"/>
  <c r="J4536" i="6"/>
  <c r="K4536" i="6"/>
  <c r="I4537" i="6"/>
  <c r="J4537" i="6"/>
  <c r="K4537" i="6"/>
  <c r="I4538" i="6"/>
  <c r="J4538" i="6"/>
  <c r="K4538" i="6"/>
  <c r="I4539" i="6"/>
  <c r="J4539" i="6"/>
  <c r="K4539" i="6"/>
  <c r="I4540" i="6"/>
  <c r="J4540" i="6"/>
  <c r="K4540" i="6"/>
  <c r="I4541" i="6"/>
  <c r="J4541" i="6"/>
  <c r="K4541" i="6"/>
  <c r="I4542" i="6"/>
  <c r="J4542" i="6"/>
  <c r="K4542" i="6"/>
  <c r="I4543" i="6"/>
  <c r="J4543" i="6"/>
  <c r="K4543" i="6"/>
  <c r="I4544" i="6"/>
  <c r="J4544" i="6"/>
  <c r="K4544" i="6"/>
  <c r="I4545" i="6"/>
  <c r="J4545" i="6"/>
  <c r="K4545" i="6"/>
  <c r="I4546" i="6"/>
  <c r="J4546" i="6"/>
  <c r="K4546" i="6"/>
  <c r="I4547" i="6"/>
  <c r="J4547" i="6"/>
  <c r="K4547" i="6"/>
  <c r="I4548" i="6"/>
  <c r="J4548" i="6"/>
  <c r="K4548" i="6"/>
  <c r="I4549" i="6"/>
  <c r="J4549" i="6"/>
  <c r="K4549" i="6"/>
  <c r="I4550" i="6"/>
  <c r="J4550" i="6"/>
  <c r="K4550" i="6"/>
  <c r="I4551" i="6"/>
  <c r="J4551" i="6"/>
  <c r="K4551" i="6"/>
  <c r="I4552" i="6"/>
  <c r="J4552" i="6"/>
  <c r="K4552" i="6"/>
  <c r="I4553" i="6"/>
  <c r="J4553" i="6"/>
  <c r="K4553" i="6"/>
  <c r="I4554" i="6"/>
  <c r="J4554" i="6"/>
  <c r="K4554" i="6"/>
  <c r="I4555" i="6"/>
  <c r="J4555" i="6"/>
  <c r="K4555" i="6"/>
  <c r="I4556" i="6"/>
  <c r="J4556" i="6"/>
  <c r="K4556" i="6"/>
  <c r="I4557" i="6"/>
  <c r="J4557" i="6"/>
  <c r="K4557" i="6"/>
  <c r="I4558" i="6"/>
  <c r="J4558" i="6"/>
  <c r="K4558" i="6"/>
  <c r="I4559" i="6"/>
  <c r="J4559" i="6"/>
  <c r="K4559" i="6"/>
  <c r="I4560" i="6"/>
  <c r="J4560" i="6"/>
  <c r="K4560" i="6"/>
  <c r="I4561" i="6"/>
  <c r="J4561" i="6"/>
  <c r="K4561" i="6"/>
  <c r="I4562" i="6"/>
  <c r="J4562" i="6"/>
  <c r="K4562" i="6"/>
  <c r="I4563" i="6"/>
  <c r="J4563" i="6"/>
  <c r="K4563" i="6"/>
  <c r="I4564" i="6"/>
  <c r="J4564" i="6"/>
  <c r="K4564" i="6"/>
  <c r="I4565" i="6"/>
  <c r="J4565" i="6"/>
  <c r="K4565" i="6"/>
  <c r="I4566" i="6"/>
  <c r="J4566" i="6"/>
  <c r="K4566" i="6"/>
  <c r="I4567" i="6"/>
  <c r="J4567" i="6"/>
  <c r="K4567" i="6"/>
  <c r="I4568" i="6"/>
  <c r="J4568" i="6"/>
  <c r="K4568" i="6"/>
  <c r="I4569" i="6"/>
  <c r="J4569" i="6"/>
  <c r="K4569" i="6"/>
  <c r="I4570" i="6"/>
  <c r="J4570" i="6"/>
  <c r="K4570" i="6"/>
  <c r="I4571" i="6"/>
  <c r="J4571" i="6"/>
  <c r="K4571" i="6"/>
  <c r="I4572" i="6"/>
  <c r="J4572" i="6"/>
  <c r="K4572" i="6"/>
  <c r="I4573" i="6"/>
  <c r="J4573" i="6"/>
  <c r="K4573" i="6"/>
  <c r="I4574" i="6"/>
  <c r="J4574" i="6"/>
  <c r="K4574" i="6"/>
  <c r="I4575" i="6"/>
  <c r="J4575" i="6"/>
  <c r="K4575" i="6"/>
  <c r="I4576" i="6"/>
  <c r="J4576" i="6"/>
  <c r="K4576" i="6"/>
  <c r="I4577" i="6"/>
  <c r="J4577" i="6"/>
  <c r="K4577" i="6"/>
  <c r="I4578" i="6"/>
  <c r="J4578" i="6"/>
  <c r="K4578" i="6"/>
  <c r="I4579" i="6"/>
  <c r="J4579" i="6"/>
  <c r="K4579" i="6"/>
  <c r="I4580" i="6"/>
  <c r="J4580" i="6"/>
  <c r="K4580" i="6"/>
  <c r="I4581" i="6"/>
  <c r="J4581" i="6"/>
  <c r="K4581" i="6"/>
  <c r="I4582" i="6"/>
  <c r="J4582" i="6"/>
  <c r="K4582" i="6"/>
  <c r="I4583" i="6"/>
  <c r="J4583" i="6"/>
  <c r="K4583" i="6"/>
  <c r="I4584" i="6"/>
  <c r="J4584" i="6"/>
  <c r="K4584" i="6"/>
  <c r="I4585" i="6"/>
  <c r="J4585" i="6"/>
  <c r="K4585" i="6"/>
  <c r="I4586" i="6"/>
  <c r="J4586" i="6"/>
  <c r="K4586" i="6"/>
  <c r="I4587" i="6"/>
  <c r="J4587" i="6"/>
  <c r="K4587" i="6"/>
  <c r="I4588" i="6"/>
  <c r="J4588" i="6"/>
  <c r="K4588" i="6"/>
  <c r="I4589" i="6"/>
  <c r="J4589" i="6"/>
  <c r="K4589" i="6"/>
  <c r="I4590" i="6"/>
  <c r="J4590" i="6"/>
  <c r="K4590" i="6"/>
  <c r="I4591" i="6"/>
  <c r="J4591" i="6"/>
  <c r="K4591" i="6"/>
  <c r="I4592" i="6"/>
  <c r="J4592" i="6"/>
  <c r="K4592" i="6"/>
  <c r="I4593" i="6"/>
  <c r="J4593" i="6"/>
  <c r="K4593" i="6"/>
  <c r="I4594" i="6"/>
  <c r="J4594" i="6"/>
  <c r="K4594" i="6"/>
  <c r="I4595" i="6"/>
  <c r="J4595" i="6"/>
  <c r="K4595" i="6"/>
  <c r="I4596" i="6"/>
  <c r="J4596" i="6"/>
  <c r="K4596" i="6"/>
  <c r="I4597" i="6"/>
  <c r="J4597" i="6"/>
  <c r="K4597" i="6"/>
  <c r="I4598" i="6"/>
  <c r="J4598" i="6"/>
  <c r="K4598" i="6"/>
  <c r="I4599" i="6"/>
  <c r="J4599" i="6"/>
  <c r="K4599" i="6"/>
  <c r="I4600" i="6"/>
  <c r="J4600" i="6"/>
  <c r="K4600" i="6"/>
  <c r="I4601" i="6"/>
  <c r="J4601" i="6"/>
  <c r="K4601" i="6"/>
  <c r="I4602" i="6"/>
  <c r="J4602" i="6"/>
  <c r="K4602" i="6"/>
  <c r="I4603" i="6"/>
  <c r="J4603" i="6"/>
  <c r="K4603" i="6"/>
  <c r="I4604" i="6"/>
  <c r="J4604" i="6"/>
  <c r="K4604" i="6"/>
  <c r="I4605" i="6"/>
  <c r="J4605" i="6"/>
  <c r="K4605" i="6"/>
  <c r="I4606" i="6"/>
  <c r="J4606" i="6"/>
  <c r="K4606" i="6"/>
  <c r="I4607" i="6"/>
  <c r="J4607" i="6"/>
  <c r="K4607" i="6"/>
  <c r="I4608" i="6"/>
  <c r="J4608" i="6"/>
  <c r="K4608" i="6"/>
  <c r="I4609" i="6"/>
  <c r="J4609" i="6"/>
  <c r="K4609" i="6"/>
  <c r="I4610" i="6"/>
  <c r="J4610" i="6"/>
  <c r="K4610" i="6"/>
  <c r="I4611" i="6"/>
  <c r="J4611" i="6"/>
  <c r="K4611" i="6"/>
  <c r="I4612" i="6"/>
  <c r="J4612" i="6"/>
  <c r="K4612" i="6"/>
  <c r="I4613" i="6"/>
  <c r="J4613" i="6"/>
  <c r="K4613" i="6"/>
  <c r="I4614" i="6"/>
  <c r="J4614" i="6"/>
  <c r="K4614" i="6"/>
  <c r="I4615" i="6"/>
  <c r="J4615" i="6"/>
  <c r="K4615" i="6"/>
  <c r="I4616" i="6"/>
  <c r="J4616" i="6"/>
  <c r="K4616" i="6"/>
  <c r="I4617" i="6"/>
  <c r="J4617" i="6"/>
  <c r="K4617" i="6"/>
  <c r="I4618" i="6"/>
  <c r="J4618" i="6"/>
  <c r="K4618" i="6"/>
  <c r="I4619" i="6"/>
  <c r="J4619" i="6"/>
  <c r="K4619" i="6"/>
  <c r="I4620" i="6"/>
  <c r="J4620" i="6"/>
  <c r="K4620" i="6"/>
  <c r="I4621" i="6"/>
  <c r="J4621" i="6"/>
  <c r="K4621" i="6"/>
  <c r="I4622" i="6"/>
  <c r="J4622" i="6"/>
  <c r="K4622" i="6"/>
  <c r="I4623" i="6"/>
  <c r="J4623" i="6"/>
  <c r="K4623" i="6"/>
  <c r="I4624" i="6"/>
  <c r="J4624" i="6"/>
  <c r="K4624" i="6"/>
  <c r="I4625" i="6"/>
  <c r="J4625" i="6"/>
  <c r="K4625" i="6"/>
  <c r="I4626" i="6"/>
  <c r="J4626" i="6"/>
  <c r="K4626" i="6"/>
  <c r="I4627" i="6"/>
  <c r="J4627" i="6"/>
  <c r="K4627" i="6"/>
  <c r="I4628" i="6"/>
  <c r="J4628" i="6"/>
  <c r="K4628" i="6"/>
  <c r="I4629" i="6"/>
  <c r="J4629" i="6"/>
  <c r="K4629" i="6"/>
  <c r="I4630" i="6"/>
  <c r="J4630" i="6"/>
  <c r="K4630" i="6"/>
  <c r="I4631" i="6"/>
  <c r="J4631" i="6"/>
  <c r="K4631" i="6"/>
  <c r="I4632" i="6"/>
  <c r="J4632" i="6"/>
  <c r="K4632" i="6"/>
  <c r="I4633" i="6"/>
  <c r="J4633" i="6"/>
  <c r="K4633" i="6"/>
  <c r="I4634" i="6"/>
  <c r="J4634" i="6"/>
  <c r="K4634" i="6"/>
  <c r="I4635" i="6"/>
  <c r="J4635" i="6"/>
  <c r="K4635" i="6"/>
  <c r="I4636" i="6"/>
  <c r="J4636" i="6"/>
  <c r="K4636" i="6"/>
  <c r="I4637" i="6"/>
  <c r="J4637" i="6"/>
  <c r="K4637" i="6"/>
  <c r="I4638" i="6"/>
  <c r="J4638" i="6"/>
  <c r="K4638" i="6"/>
  <c r="I4639" i="6"/>
  <c r="J4639" i="6"/>
  <c r="K4639" i="6"/>
  <c r="I4640" i="6"/>
  <c r="J4640" i="6"/>
  <c r="K4640" i="6"/>
  <c r="I4641" i="6"/>
  <c r="J4641" i="6"/>
  <c r="K4641" i="6"/>
  <c r="I4642" i="6"/>
  <c r="J4642" i="6"/>
  <c r="K4642" i="6"/>
  <c r="I4643" i="6"/>
  <c r="J4643" i="6"/>
  <c r="K4643" i="6"/>
  <c r="I4644" i="6"/>
  <c r="J4644" i="6"/>
  <c r="K4644" i="6"/>
  <c r="I4645" i="6"/>
  <c r="J4645" i="6"/>
  <c r="K4645" i="6"/>
  <c r="I4646" i="6"/>
  <c r="J4646" i="6"/>
  <c r="K4646" i="6"/>
  <c r="I4647" i="6"/>
  <c r="J4647" i="6"/>
  <c r="K4647" i="6"/>
  <c r="I4648" i="6"/>
  <c r="J4648" i="6"/>
  <c r="K4648" i="6"/>
  <c r="I4649" i="6"/>
  <c r="J4649" i="6"/>
  <c r="K4649" i="6"/>
  <c r="I4650" i="6"/>
  <c r="J4650" i="6"/>
  <c r="K4650" i="6"/>
  <c r="I4651" i="6"/>
  <c r="J4651" i="6"/>
  <c r="K4651" i="6"/>
  <c r="I4652" i="6"/>
  <c r="J4652" i="6"/>
  <c r="K4652" i="6"/>
  <c r="I4653" i="6"/>
  <c r="J4653" i="6"/>
  <c r="K4653" i="6"/>
  <c r="I4654" i="6"/>
  <c r="J4654" i="6"/>
  <c r="K4654" i="6"/>
  <c r="I4655" i="6"/>
  <c r="J4655" i="6"/>
  <c r="K4655" i="6"/>
  <c r="I4656" i="6"/>
  <c r="J4656" i="6"/>
  <c r="K4656" i="6"/>
  <c r="I4657" i="6"/>
  <c r="J4657" i="6"/>
  <c r="K4657" i="6"/>
  <c r="I4658" i="6"/>
  <c r="J4658" i="6"/>
  <c r="K4658" i="6"/>
  <c r="I4659" i="6"/>
  <c r="J4659" i="6"/>
  <c r="K4659" i="6"/>
  <c r="I4660" i="6"/>
  <c r="J4660" i="6"/>
  <c r="K4660" i="6"/>
  <c r="I4661" i="6"/>
  <c r="J4661" i="6"/>
  <c r="K4661" i="6"/>
  <c r="I4662" i="6"/>
  <c r="J4662" i="6"/>
  <c r="K4662" i="6"/>
  <c r="I4663" i="6"/>
  <c r="J4663" i="6"/>
  <c r="K4663" i="6"/>
  <c r="I4664" i="6"/>
  <c r="J4664" i="6"/>
  <c r="K4664" i="6"/>
  <c r="I4665" i="6"/>
  <c r="J4665" i="6"/>
  <c r="K4665" i="6"/>
  <c r="I4666" i="6"/>
  <c r="J4666" i="6"/>
  <c r="K4666" i="6"/>
  <c r="I4667" i="6"/>
  <c r="J4667" i="6"/>
  <c r="K4667" i="6"/>
  <c r="I4668" i="6"/>
  <c r="J4668" i="6"/>
  <c r="K4668" i="6"/>
  <c r="I4669" i="6"/>
  <c r="J4669" i="6"/>
  <c r="K4669" i="6"/>
  <c r="I4670" i="6"/>
  <c r="J4670" i="6"/>
  <c r="K4670" i="6"/>
  <c r="I4671" i="6"/>
  <c r="J4671" i="6"/>
  <c r="K4671" i="6"/>
  <c r="I4672" i="6"/>
  <c r="J4672" i="6"/>
  <c r="K4672" i="6"/>
  <c r="I4673" i="6"/>
  <c r="J4673" i="6"/>
  <c r="K4673" i="6"/>
  <c r="I4674" i="6"/>
  <c r="J4674" i="6"/>
  <c r="K4674" i="6"/>
  <c r="I4675" i="6"/>
  <c r="J4675" i="6"/>
  <c r="K4675" i="6"/>
  <c r="I4676" i="6"/>
  <c r="J4676" i="6"/>
  <c r="K4676" i="6"/>
  <c r="I4677" i="6"/>
  <c r="J4677" i="6"/>
  <c r="K4677" i="6"/>
  <c r="I4678" i="6"/>
  <c r="J4678" i="6"/>
  <c r="K4678" i="6"/>
  <c r="I4679" i="6"/>
  <c r="J4679" i="6"/>
  <c r="K4679" i="6"/>
  <c r="I4680" i="6"/>
  <c r="J4680" i="6"/>
  <c r="K4680" i="6"/>
  <c r="I4681" i="6"/>
  <c r="J4681" i="6"/>
  <c r="K4681" i="6"/>
  <c r="I4682" i="6"/>
  <c r="J4682" i="6"/>
  <c r="K4682" i="6"/>
  <c r="I4683" i="6"/>
  <c r="J4683" i="6"/>
  <c r="K4683" i="6"/>
  <c r="I4684" i="6"/>
  <c r="J4684" i="6"/>
  <c r="K4684" i="6"/>
  <c r="I4685" i="6"/>
  <c r="J4685" i="6"/>
  <c r="K4685" i="6"/>
  <c r="I4686" i="6"/>
  <c r="J4686" i="6"/>
  <c r="K4686" i="6"/>
  <c r="I4687" i="6"/>
  <c r="J4687" i="6"/>
  <c r="K4687" i="6"/>
  <c r="I4688" i="6"/>
  <c r="J4688" i="6"/>
  <c r="K4688" i="6"/>
  <c r="I4689" i="6"/>
  <c r="J4689" i="6"/>
  <c r="K4689" i="6"/>
  <c r="I4690" i="6"/>
  <c r="J4690" i="6"/>
  <c r="K4690" i="6"/>
  <c r="I4691" i="6"/>
  <c r="J4691" i="6"/>
  <c r="K4691" i="6"/>
  <c r="I4692" i="6"/>
  <c r="J4692" i="6"/>
  <c r="K4692" i="6"/>
  <c r="I4693" i="6"/>
  <c r="J4693" i="6"/>
  <c r="K4693" i="6"/>
  <c r="I4694" i="6"/>
  <c r="J4694" i="6"/>
  <c r="K4694" i="6"/>
  <c r="I4695" i="6"/>
  <c r="J4695" i="6"/>
  <c r="K4695" i="6"/>
  <c r="I4696" i="6"/>
  <c r="J4696" i="6"/>
  <c r="K4696" i="6"/>
  <c r="I4697" i="6"/>
  <c r="J4697" i="6"/>
  <c r="K4697" i="6"/>
  <c r="I4698" i="6"/>
  <c r="J4698" i="6"/>
  <c r="K4698" i="6"/>
  <c r="I4699" i="6"/>
  <c r="J4699" i="6"/>
  <c r="K4699" i="6"/>
  <c r="I4700" i="6"/>
  <c r="J4700" i="6"/>
  <c r="K4700" i="6"/>
  <c r="I4701" i="6"/>
  <c r="J4701" i="6"/>
  <c r="K4701" i="6"/>
  <c r="I4702" i="6"/>
  <c r="J4702" i="6"/>
  <c r="K4702" i="6"/>
  <c r="I4703" i="6"/>
  <c r="J4703" i="6"/>
  <c r="K4703" i="6"/>
  <c r="I4704" i="6"/>
  <c r="J4704" i="6"/>
  <c r="K4704" i="6"/>
  <c r="I4705" i="6"/>
  <c r="J4705" i="6"/>
  <c r="K4705" i="6"/>
  <c r="I4706" i="6"/>
  <c r="J4706" i="6"/>
  <c r="K4706" i="6"/>
  <c r="I4707" i="6"/>
  <c r="J4707" i="6"/>
  <c r="K4707" i="6"/>
  <c r="I4708" i="6"/>
  <c r="J4708" i="6"/>
  <c r="K4708" i="6"/>
  <c r="I4709" i="6"/>
  <c r="J4709" i="6"/>
  <c r="K4709" i="6"/>
  <c r="I4710" i="6"/>
  <c r="J4710" i="6"/>
  <c r="K4710" i="6"/>
  <c r="I4711" i="6"/>
  <c r="J4711" i="6"/>
  <c r="K4711" i="6"/>
  <c r="I4712" i="6"/>
  <c r="J4712" i="6"/>
  <c r="K4712" i="6"/>
  <c r="I4713" i="6"/>
  <c r="J4713" i="6"/>
  <c r="K4713" i="6"/>
  <c r="I4714" i="6"/>
  <c r="J4714" i="6"/>
  <c r="K4714" i="6"/>
  <c r="I4715" i="6"/>
  <c r="J4715" i="6"/>
  <c r="K4715" i="6"/>
  <c r="I4716" i="6"/>
  <c r="J4716" i="6"/>
  <c r="K4716" i="6"/>
  <c r="I4717" i="6"/>
  <c r="J4717" i="6"/>
  <c r="K4717" i="6"/>
  <c r="I4718" i="6"/>
  <c r="J4718" i="6"/>
  <c r="K4718" i="6"/>
  <c r="I4719" i="6"/>
  <c r="J4719" i="6"/>
  <c r="K4719" i="6"/>
  <c r="I4720" i="6"/>
  <c r="J4720" i="6"/>
  <c r="K4720" i="6"/>
  <c r="I4721" i="6"/>
  <c r="J4721" i="6"/>
  <c r="K4721" i="6"/>
  <c r="I4722" i="6"/>
  <c r="J4722" i="6"/>
  <c r="K4722" i="6"/>
  <c r="I4723" i="6"/>
  <c r="J4723" i="6"/>
  <c r="K4723" i="6"/>
  <c r="I4724" i="6"/>
  <c r="J4724" i="6"/>
  <c r="K4724" i="6"/>
  <c r="I4725" i="6"/>
  <c r="J4725" i="6"/>
  <c r="K4725" i="6"/>
  <c r="I4726" i="6"/>
  <c r="J4726" i="6"/>
  <c r="K4726" i="6"/>
  <c r="I4727" i="6"/>
  <c r="J4727" i="6"/>
  <c r="K4727" i="6"/>
  <c r="I4728" i="6"/>
  <c r="J4728" i="6"/>
  <c r="K4728" i="6"/>
  <c r="I4729" i="6"/>
  <c r="J4729" i="6"/>
  <c r="K4729" i="6"/>
  <c r="I4730" i="6"/>
  <c r="J4730" i="6"/>
  <c r="K4730" i="6"/>
  <c r="I4731" i="6"/>
  <c r="J4731" i="6"/>
  <c r="K4731" i="6"/>
  <c r="I4732" i="6"/>
  <c r="J4732" i="6"/>
  <c r="K4732" i="6"/>
  <c r="I4733" i="6"/>
  <c r="J4733" i="6"/>
  <c r="K4733" i="6"/>
  <c r="I4734" i="6"/>
  <c r="J4734" i="6"/>
  <c r="K4734" i="6"/>
  <c r="I4735" i="6"/>
  <c r="J4735" i="6"/>
  <c r="K4735" i="6"/>
  <c r="I4736" i="6"/>
  <c r="J4736" i="6"/>
  <c r="K4736" i="6"/>
  <c r="I4737" i="6"/>
  <c r="J4737" i="6"/>
  <c r="K4737" i="6"/>
  <c r="I4738" i="6"/>
  <c r="J4738" i="6"/>
  <c r="K4738" i="6"/>
  <c r="I4739" i="6"/>
  <c r="J4739" i="6"/>
  <c r="K4739" i="6"/>
  <c r="I4740" i="6"/>
  <c r="J4740" i="6"/>
  <c r="K4740" i="6"/>
  <c r="I4741" i="6"/>
  <c r="J4741" i="6"/>
  <c r="K4741" i="6"/>
  <c r="I4742" i="6"/>
  <c r="J4742" i="6"/>
  <c r="K4742" i="6"/>
  <c r="I4743" i="6"/>
  <c r="J4743" i="6"/>
  <c r="K4743" i="6"/>
  <c r="I4744" i="6"/>
  <c r="J4744" i="6"/>
  <c r="K4744" i="6"/>
  <c r="I4745" i="6"/>
  <c r="J4745" i="6"/>
  <c r="K4745" i="6"/>
  <c r="I4746" i="6"/>
  <c r="J4746" i="6"/>
  <c r="K4746" i="6"/>
  <c r="I4747" i="6"/>
  <c r="J4747" i="6"/>
  <c r="K4747" i="6"/>
  <c r="I4748" i="6"/>
  <c r="J4748" i="6"/>
  <c r="K4748" i="6"/>
  <c r="I4749" i="6"/>
  <c r="J4749" i="6"/>
  <c r="K4749" i="6"/>
  <c r="I4750" i="6"/>
  <c r="J4750" i="6"/>
  <c r="K4750" i="6"/>
  <c r="I4751" i="6"/>
  <c r="J4751" i="6"/>
  <c r="K4751" i="6"/>
  <c r="I4752" i="6"/>
  <c r="J4752" i="6"/>
  <c r="K4752" i="6"/>
  <c r="I4753" i="6"/>
  <c r="J4753" i="6"/>
  <c r="K4753" i="6"/>
  <c r="I4754" i="6"/>
  <c r="J4754" i="6"/>
  <c r="K4754" i="6"/>
  <c r="I4755" i="6"/>
  <c r="J4755" i="6"/>
  <c r="K4755" i="6"/>
  <c r="I4756" i="6"/>
  <c r="J4756" i="6"/>
  <c r="K4756" i="6"/>
  <c r="I4757" i="6"/>
  <c r="J4757" i="6"/>
  <c r="K4757" i="6"/>
  <c r="I4758" i="6"/>
  <c r="J4758" i="6"/>
  <c r="K4758" i="6"/>
  <c r="I4759" i="6"/>
  <c r="J4759" i="6"/>
  <c r="K4759" i="6"/>
  <c r="I4760" i="6"/>
  <c r="J4760" i="6"/>
  <c r="K4760" i="6"/>
  <c r="I4761" i="6"/>
  <c r="J4761" i="6"/>
  <c r="K4761" i="6"/>
  <c r="I4762" i="6"/>
  <c r="J4762" i="6"/>
  <c r="K4762" i="6"/>
  <c r="I4763" i="6"/>
  <c r="J4763" i="6"/>
  <c r="K4763" i="6"/>
  <c r="I4764" i="6"/>
  <c r="J4764" i="6"/>
  <c r="K4764" i="6"/>
  <c r="I4765" i="6"/>
  <c r="J4765" i="6"/>
  <c r="K4765" i="6"/>
  <c r="I4766" i="6"/>
  <c r="J4766" i="6"/>
  <c r="K4766" i="6"/>
  <c r="I4767" i="6"/>
  <c r="J4767" i="6"/>
  <c r="K4767" i="6"/>
  <c r="I4768" i="6"/>
  <c r="J4768" i="6"/>
  <c r="K4768" i="6"/>
  <c r="I4769" i="6"/>
  <c r="J4769" i="6"/>
  <c r="K4769" i="6"/>
  <c r="I4770" i="6"/>
  <c r="J4770" i="6"/>
  <c r="K4770" i="6"/>
  <c r="I4771" i="6"/>
  <c r="J4771" i="6"/>
  <c r="K4771" i="6"/>
  <c r="I4772" i="6"/>
  <c r="J4772" i="6"/>
  <c r="K4772" i="6"/>
  <c r="I4773" i="6"/>
  <c r="J4773" i="6"/>
  <c r="K4773" i="6"/>
  <c r="I4774" i="6"/>
  <c r="J4774" i="6"/>
  <c r="K4774" i="6"/>
  <c r="I4775" i="6"/>
  <c r="J4775" i="6"/>
  <c r="K4775" i="6"/>
  <c r="I4776" i="6"/>
  <c r="J4776" i="6"/>
  <c r="K4776" i="6"/>
  <c r="I4777" i="6"/>
  <c r="J4777" i="6"/>
  <c r="K4777" i="6"/>
  <c r="I4778" i="6"/>
  <c r="J4778" i="6"/>
  <c r="K4778" i="6"/>
  <c r="I4779" i="6"/>
  <c r="J4779" i="6"/>
  <c r="K4779" i="6"/>
  <c r="I4780" i="6"/>
  <c r="J4780" i="6"/>
  <c r="K4780" i="6"/>
  <c r="I4781" i="6"/>
  <c r="J4781" i="6"/>
  <c r="K4781" i="6"/>
  <c r="I4782" i="6"/>
  <c r="J4782" i="6"/>
  <c r="K4782" i="6"/>
  <c r="I4783" i="6"/>
  <c r="J4783" i="6"/>
  <c r="K4783" i="6"/>
  <c r="I4784" i="6"/>
  <c r="J4784" i="6"/>
  <c r="K4784" i="6"/>
  <c r="I4785" i="6"/>
  <c r="J4785" i="6"/>
  <c r="K4785" i="6"/>
  <c r="I4786" i="6"/>
  <c r="J4786" i="6"/>
  <c r="K4786" i="6"/>
  <c r="I4787" i="6"/>
  <c r="J4787" i="6"/>
  <c r="K4787" i="6"/>
  <c r="I4788" i="6"/>
  <c r="J4788" i="6"/>
  <c r="K4788" i="6"/>
  <c r="I4789" i="6"/>
  <c r="J4789" i="6"/>
  <c r="K4789" i="6"/>
  <c r="I4790" i="6"/>
  <c r="J4790" i="6"/>
  <c r="K4790" i="6"/>
  <c r="I4791" i="6"/>
  <c r="J4791" i="6"/>
  <c r="K4791" i="6"/>
  <c r="I4792" i="6"/>
  <c r="J4792" i="6"/>
  <c r="K4792" i="6"/>
  <c r="I4793" i="6"/>
  <c r="J4793" i="6"/>
  <c r="K4793" i="6"/>
  <c r="I4794" i="6"/>
  <c r="J4794" i="6"/>
  <c r="K4794" i="6"/>
  <c r="I4795" i="6"/>
  <c r="J4795" i="6"/>
  <c r="K4795" i="6"/>
  <c r="I4796" i="6"/>
  <c r="J4796" i="6"/>
  <c r="K4796" i="6"/>
  <c r="I4797" i="6"/>
  <c r="J4797" i="6"/>
  <c r="K4797" i="6"/>
  <c r="I4798" i="6"/>
  <c r="J4798" i="6"/>
  <c r="K4798" i="6"/>
  <c r="I4799" i="6"/>
  <c r="J4799" i="6"/>
  <c r="K4799" i="6"/>
  <c r="I4800" i="6"/>
  <c r="J4800" i="6"/>
  <c r="K4800" i="6"/>
  <c r="I4801" i="6"/>
  <c r="J4801" i="6"/>
  <c r="K4801" i="6"/>
  <c r="I4802" i="6"/>
  <c r="J4802" i="6"/>
  <c r="K4802" i="6"/>
  <c r="I4803" i="6"/>
  <c r="J4803" i="6"/>
  <c r="K4803" i="6"/>
  <c r="I4804" i="6"/>
  <c r="J4804" i="6"/>
  <c r="K4804" i="6"/>
  <c r="I4805" i="6"/>
  <c r="J4805" i="6"/>
  <c r="K4805" i="6"/>
  <c r="I4806" i="6"/>
  <c r="J4806" i="6"/>
  <c r="K4806" i="6"/>
  <c r="I4807" i="6"/>
  <c r="J4807" i="6"/>
  <c r="K4807" i="6"/>
  <c r="I4808" i="6"/>
  <c r="J4808" i="6"/>
  <c r="K4808" i="6"/>
  <c r="I4809" i="6"/>
  <c r="J4809" i="6"/>
  <c r="K4809" i="6"/>
  <c r="I4810" i="6"/>
  <c r="J4810" i="6"/>
  <c r="K4810" i="6"/>
  <c r="I4811" i="6"/>
  <c r="J4811" i="6"/>
  <c r="K4811" i="6"/>
  <c r="I4812" i="6"/>
  <c r="J4812" i="6"/>
  <c r="K4812" i="6"/>
  <c r="I4813" i="6"/>
  <c r="J4813" i="6"/>
  <c r="K4813" i="6"/>
  <c r="I4814" i="6"/>
  <c r="J4814" i="6"/>
  <c r="K4814" i="6"/>
  <c r="I4815" i="6"/>
  <c r="J4815" i="6"/>
  <c r="K4815" i="6"/>
  <c r="I4816" i="6"/>
  <c r="J4816" i="6"/>
  <c r="K4816" i="6"/>
  <c r="I4817" i="6"/>
  <c r="J4817" i="6"/>
  <c r="K4817" i="6"/>
  <c r="I4818" i="6"/>
  <c r="J4818" i="6"/>
  <c r="K4818" i="6"/>
  <c r="I4819" i="6"/>
  <c r="J4819" i="6"/>
  <c r="K4819" i="6"/>
  <c r="I4820" i="6"/>
  <c r="J4820" i="6"/>
  <c r="K4820" i="6"/>
  <c r="I4821" i="6"/>
  <c r="J4821" i="6"/>
  <c r="K4821" i="6"/>
  <c r="I4822" i="6"/>
  <c r="J4822" i="6"/>
  <c r="K4822" i="6"/>
  <c r="I4823" i="6"/>
  <c r="J4823" i="6"/>
  <c r="K4823" i="6"/>
  <c r="I4824" i="6"/>
  <c r="J4824" i="6"/>
  <c r="K4824" i="6"/>
  <c r="I4825" i="6"/>
  <c r="J4825" i="6"/>
  <c r="K4825" i="6"/>
  <c r="I4826" i="6"/>
  <c r="J4826" i="6"/>
  <c r="K4826" i="6"/>
  <c r="I4827" i="6"/>
  <c r="J4827" i="6"/>
  <c r="K4827" i="6"/>
  <c r="I4828" i="6"/>
  <c r="J4828" i="6"/>
  <c r="K4828" i="6"/>
  <c r="I4829" i="6"/>
  <c r="J4829" i="6"/>
  <c r="K4829" i="6"/>
  <c r="I4830" i="6"/>
  <c r="J4830" i="6"/>
  <c r="K4830" i="6"/>
  <c r="I4831" i="6"/>
  <c r="J4831" i="6"/>
  <c r="K4831" i="6"/>
  <c r="I4832" i="6"/>
  <c r="J4832" i="6"/>
  <c r="K4832" i="6"/>
  <c r="I4833" i="6"/>
  <c r="J4833" i="6"/>
  <c r="K4833" i="6"/>
  <c r="I4834" i="6"/>
  <c r="J4834" i="6"/>
  <c r="K4834" i="6"/>
  <c r="I4835" i="6"/>
  <c r="J4835" i="6"/>
  <c r="K4835" i="6"/>
  <c r="I4836" i="6"/>
  <c r="J4836" i="6"/>
  <c r="K4836" i="6"/>
  <c r="I4837" i="6"/>
  <c r="J4837" i="6"/>
  <c r="K4837" i="6"/>
  <c r="I4838" i="6"/>
  <c r="J4838" i="6"/>
  <c r="K4838" i="6"/>
  <c r="I4839" i="6"/>
  <c r="J4839" i="6"/>
  <c r="K4839" i="6"/>
  <c r="I4840" i="6"/>
  <c r="J4840" i="6"/>
  <c r="K4840" i="6"/>
  <c r="I4841" i="6"/>
  <c r="J4841" i="6"/>
  <c r="K4841" i="6"/>
  <c r="I4842" i="6"/>
  <c r="J4842" i="6"/>
  <c r="K4842" i="6"/>
  <c r="I4843" i="6"/>
  <c r="J4843" i="6"/>
  <c r="K4843" i="6"/>
  <c r="I4844" i="6"/>
  <c r="J4844" i="6"/>
  <c r="K4844" i="6"/>
  <c r="I4845" i="6"/>
  <c r="J4845" i="6"/>
  <c r="K4845" i="6"/>
  <c r="I4846" i="6"/>
  <c r="J4846" i="6"/>
  <c r="K4846" i="6"/>
  <c r="I4847" i="6"/>
  <c r="J4847" i="6"/>
  <c r="K4847" i="6"/>
  <c r="I4848" i="6"/>
  <c r="J4848" i="6"/>
  <c r="K4848" i="6"/>
  <c r="I4849" i="6"/>
  <c r="J4849" i="6"/>
  <c r="K4849" i="6"/>
  <c r="I4850" i="6"/>
  <c r="J4850" i="6"/>
  <c r="K4850" i="6"/>
  <c r="I4851" i="6"/>
  <c r="J4851" i="6"/>
  <c r="K4851" i="6"/>
  <c r="I4852" i="6"/>
  <c r="J4852" i="6"/>
  <c r="K4852" i="6"/>
  <c r="I4853" i="6"/>
  <c r="J4853" i="6"/>
  <c r="K4853" i="6"/>
  <c r="I4854" i="6"/>
  <c r="J4854" i="6"/>
  <c r="K4854" i="6"/>
  <c r="I4855" i="6"/>
  <c r="J4855" i="6"/>
  <c r="K4855" i="6"/>
  <c r="I4856" i="6"/>
  <c r="J4856" i="6"/>
  <c r="K4856" i="6"/>
  <c r="I4857" i="6"/>
  <c r="J4857" i="6"/>
  <c r="K4857" i="6"/>
  <c r="I4858" i="6"/>
  <c r="J4858" i="6"/>
  <c r="K4858" i="6"/>
  <c r="I4859" i="6"/>
  <c r="J4859" i="6"/>
  <c r="K4859" i="6"/>
  <c r="I4860" i="6"/>
  <c r="J4860" i="6"/>
  <c r="K4860" i="6"/>
  <c r="I4861" i="6"/>
  <c r="J4861" i="6"/>
  <c r="K4861" i="6"/>
  <c r="I4862" i="6"/>
  <c r="J4862" i="6"/>
  <c r="K4862" i="6"/>
  <c r="I4863" i="6"/>
  <c r="J4863" i="6"/>
  <c r="K4863" i="6"/>
  <c r="I4864" i="6"/>
  <c r="J4864" i="6"/>
  <c r="K4864" i="6"/>
  <c r="I4865" i="6"/>
  <c r="J4865" i="6"/>
  <c r="K4865" i="6"/>
  <c r="I4866" i="6"/>
  <c r="J4866" i="6"/>
  <c r="K4866" i="6"/>
  <c r="I4867" i="6"/>
  <c r="J4867" i="6"/>
  <c r="K4867" i="6"/>
  <c r="I4868" i="6"/>
  <c r="J4868" i="6"/>
  <c r="K4868" i="6"/>
  <c r="I4869" i="6"/>
  <c r="J4869" i="6"/>
  <c r="K4869" i="6"/>
  <c r="I4870" i="6"/>
  <c r="J4870" i="6"/>
  <c r="K4870" i="6"/>
  <c r="I4871" i="6"/>
  <c r="J4871" i="6"/>
  <c r="K4871" i="6"/>
  <c r="I4872" i="6"/>
  <c r="J4872" i="6"/>
  <c r="K4872" i="6"/>
  <c r="I4873" i="6"/>
  <c r="J4873" i="6"/>
  <c r="K4873" i="6"/>
  <c r="I4874" i="6"/>
  <c r="J4874" i="6"/>
  <c r="K4874" i="6"/>
  <c r="I4875" i="6"/>
  <c r="J4875" i="6"/>
  <c r="K4875" i="6"/>
  <c r="I4876" i="6"/>
  <c r="J4876" i="6"/>
  <c r="K4876" i="6"/>
  <c r="I4877" i="6"/>
  <c r="J4877" i="6"/>
  <c r="K4877" i="6"/>
  <c r="I4878" i="6"/>
  <c r="J4878" i="6"/>
  <c r="K4878" i="6"/>
  <c r="I4879" i="6"/>
  <c r="J4879" i="6"/>
  <c r="K4879" i="6"/>
  <c r="I4880" i="6"/>
  <c r="J4880" i="6"/>
  <c r="K4880" i="6"/>
  <c r="I4881" i="6"/>
  <c r="J4881" i="6"/>
  <c r="K4881" i="6"/>
  <c r="I4882" i="6"/>
  <c r="J4882" i="6"/>
  <c r="K4882" i="6"/>
  <c r="I4883" i="6"/>
  <c r="J4883" i="6"/>
  <c r="K4883" i="6"/>
  <c r="I4884" i="6"/>
  <c r="J4884" i="6"/>
  <c r="K4884" i="6"/>
  <c r="I4885" i="6"/>
  <c r="J4885" i="6"/>
  <c r="K4885" i="6"/>
  <c r="I4886" i="6"/>
  <c r="J4886" i="6"/>
  <c r="K4886" i="6"/>
  <c r="I4887" i="6"/>
  <c r="J4887" i="6"/>
  <c r="K4887" i="6"/>
  <c r="I4888" i="6"/>
  <c r="J4888" i="6"/>
  <c r="K4888" i="6"/>
  <c r="I4889" i="6"/>
  <c r="J4889" i="6"/>
  <c r="K4889" i="6"/>
  <c r="I4890" i="6"/>
  <c r="J4890" i="6"/>
  <c r="K4890" i="6"/>
  <c r="I4891" i="6"/>
  <c r="J4891" i="6"/>
  <c r="K4891" i="6"/>
  <c r="I4892" i="6"/>
  <c r="J4892" i="6"/>
  <c r="K4892" i="6"/>
  <c r="I4893" i="6"/>
  <c r="J4893" i="6"/>
  <c r="K4893" i="6"/>
  <c r="I4894" i="6"/>
  <c r="J4894" i="6"/>
  <c r="K4894" i="6"/>
  <c r="I4895" i="6"/>
  <c r="J4895" i="6"/>
  <c r="K4895" i="6"/>
  <c r="I4896" i="6"/>
  <c r="J4896" i="6"/>
  <c r="K4896" i="6"/>
  <c r="I4897" i="6"/>
  <c r="J4897" i="6"/>
  <c r="K4897" i="6"/>
  <c r="I4898" i="6"/>
  <c r="J4898" i="6"/>
  <c r="K4898" i="6"/>
  <c r="I4899" i="6"/>
  <c r="J4899" i="6"/>
  <c r="K4899" i="6"/>
  <c r="I4900" i="6"/>
  <c r="J4900" i="6"/>
  <c r="K4900" i="6"/>
  <c r="I4901" i="6"/>
  <c r="J4901" i="6"/>
  <c r="K4901" i="6"/>
  <c r="I4902" i="6"/>
  <c r="J4902" i="6"/>
  <c r="K4902" i="6"/>
  <c r="I4903" i="6"/>
  <c r="J4903" i="6"/>
  <c r="K4903" i="6"/>
  <c r="I4904" i="6"/>
  <c r="J4904" i="6"/>
  <c r="K4904" i="6"/>
  <c r="I4905" i="6"/>
  <c r="J4905" i="6"/>
  <c r="K4905" i="6"/>
  <c r="I4906" i="6"/>
  <c r="J4906" i="6"/>
  <c r="K4906" i="6"/>
  <c r="I4907" i="6"/>
  <c r="J4907" i="6"/>
  <c r="K4907" i="6"/>
  <c r="I4908" i="6"/>
  <c r="J4908" i="6"/>
  <c r="K4908" i="6"/>
  <c r="I4909" i="6"/>
  <c r="J4909" i="6"/>
  <c r="K4909" i="6"/>
  <c r="I4910" i="6"/>
  <c r="J4910" i="6"/>
  <c r="K4910" i="6"/>
  <c r="I4911" i="6"/>
  <c r="J4911" i="6"/>
  <c r="K4911" i="6"/>
  <c r="I4912" i="6"/>
  <c r="J4912" i="6"/>
  <c r="K4912" i="6"/>
  <c r="I4913" i="6"/>
  <c r="J4913" i="6"/>
  <c r="K4913" i="6"/>
  <c r="I4914" i="6"/>
  <c r="J4914" i="6"/>
  <c r="K4914" i="6"/>
  <c r="I4915" i="6"/>
  <c r="J4915" i="6"/>
  <c r="K4915" i="6"/>
  <c r="I4916" i="6"/>
  <c r="J4916" i="6"/>
  <c r="K4916" i="6"/>
  <c r="I4917" i="6"/>
  <c r="J4917" i="6"/>
  <c r="K4917" i="6"/>
  <c r="I4918" i="6"/>
  <c r="J4918" i="6"/>
  <c r="K4918" i="6"/>
  <c r="I4919" i="6"/>
  <c r="J4919" i="6"/>
  <c r="K4919" i="6"/>
  <c r="I4920" i="6"/>
  <c r="J4920" i="6"/>
  <c r="K4920" i="6"/>
  <c r="I4921" i="6"/>
  <c r="J4921" i="6"/>
  <c r="K4921" i="6"/>
  <c r="I4922" i="6"/>
  <c r="J4922" i="6"/>
  <c r="K4922" i="6"/>
  <c r="I4923" i="6"/>
  <c r="J4923" i="6"/>
  <c r="K4923" i="6"/>
  <c r="I4924" i="6"/>
  <c r="J4924" i="6"/>
  <c r="K4924" i="6"/>
  <c r="I4925" i="6"/>
  <c r="J4925" i="6"/>
  <c r="K4925" i="6"/>
  <c r="I4926" i="6"/>
  <c r="J4926" i="6"/>
  <c r="K4926" i="6"/>
  <c r="I4927" i="6"/>
  <c r="J4927" i="6"/>
  <c r="K4927" i="6"/>
  <c r="I4928" i="6"/>
  <c r="J4928" i="6"/>
  <c r="K4928" i="6"/>
  <c r="I4929" i="6"/>
  <c r="J4929" i="6"/>
  <c r="K4929" i="6"/>
  <c r="I4930" i="6"/>
  <c r="J4930" i="6"/>
  <c r="K4930" i="6"/>
  <c r="I4931" i="6"/>
  <c r="J4931" i="6"/>
  <c r="K4931" i="6"/>
  <c r="I4932" i="6"/>
  <c r="J4932" i="6"/>
  <c r="K4932" i="6"/>
  <c r="I4933" i="6"/>
  <c r="J4933" i="6"/>
  <c r="K4933" i="6"/>
  <c r="I4934" i="6"/>
  <c r="J4934" i="6"/>
  <c r="K4934" i="6"/>
  <c r="I4935" i="6"/>
  <c r="J4935" i="6"/>
  <c r="K4935" i="6"/>
  <c r="I4936" i="6"/>
  <c r="J4936" i="6"/>
  <c r="K4936" i="6"/>
  <c r="I4937" i="6"/>
  <c r="J4937" i="6"/>
  <c r="K4937" i="6"/>
  <c r="I4938" i="6"/>
  <c r="J4938" i="6"/>
  <c r="K4938" i="6"/>
  <c r="I4939" i="6"/>
  <c r="J4939" i="6"/>
  <c r="K4939" i="6"/>
  <c r="I4940" i="6"/>
  <c r="J4940" i="6"/>
  <c r="K4940" i="6"/>
  <c r="I4941" i="6"/>
  <c r="J4941" i="6"/>
  <c r="K4941" i="6"/>
  <c r="I4942" i="6"/>
  <c r="J4942" i="6"/>
  <c r="K4942" i="6"/>
  <c r="I4943" i="6"/>
  <c r="J4943" i="6"/>
  <c r="K4943" i="6"/>
  <c r="I4944" i="6"/>
  <c r="J4944" i="6"/>
  <c r="K4944" i="6"/>
  <c r="I4945" i="6"/>
  <c r="J4945" i="6"/>
  <c r="K4945" i="6"/>
  <c r="I4946" i="6"/>
  <c r="J4946" i="6"/>
  <c r="K4946" i="6"/>
  <c r="I4947" i="6"/>
  <c r="J4947" i="6"/>
  <c r="K4947" i="6"/>
  <c r="I4948" i="6"/>
  <c r="J4948" i="6"/>
  <c r="K4948" i="6"/>
  <c r="I4949" i="6"/>
  <c r="J4949" i="6"/>
  <c r="K4949" i="6"/>
  <c r="I4950" i="6"/>
  <c r="J4950" i="6"/>
  <c r="K4950" i="6"/>
  <c r="I4951" i="6"/>
  <c r="J4951" i="6"/>
  <c r="K4951" i="6"/>
  <c r="I4952" i="6"/>
  <c r="J4952" i="6"/>
  <c r="K4952" i="6"/>
  <c r="I4953" i="6"/>
  <c r="J4953" i="6"/>
  <c r="K4953" i="6"/>
  <c r="I4954" i="6"/>
  <c r="J4954" i="6"/>
  <c r="K4954" i="6"/>
  <c r="I4955" i="6"/>
  <c r="J4955" i="6"/>
  <c r="K4955" i="6"/>
  <c r="I4956" i="6"/>
  <c r="J4956" i="6"/>
  <c r="K4956" i="6"/>
  <c r="I4957" i="6"/>
  <c r="J4957" i="6"/>
  <c r="K4957" i="6"/>
  <c r="I4958" i="6"/>
  <c r="J4958" i="6"/>
  <c r="K4958" i="6"/>
  <c r="I4959" i="6"/>
  <c r="J4959" i="6"/>
  <c r="K4959" i="6"/>
  <c r="I4960" i="6"/>
  <c r="J4960" i="6"/>
  <c r="K4960" i="6"/>
  <c r="I4961" i="6"/>
  <c r="J4961" i="6"/>
  <c r="K4961" i="6"/>
  <c r="I4962" i="6"/>
  <c r="J4962" i="6"/>
  <c r="K4962" i="6"/>
  <c r="I4963" i="6"/>
  <c r="J4963" i="6"/>
  <c r="K4963" i="6"/>
  <c r="I4964" i="6"/>
  <c r="J4964" i="6"/>
  <c r="K4964" i="6"/>
  <c r="I4965" i="6"/>
  <c r="J4965" i="6"/>
  <c r="K4965" i="6"/>
  <c r="I4966" i="6"/>
  <c r="J4966" i="6"/>
  <c r="K4966" i="6"/>
  <c r="I4967" i="6"/>
  <c r="J4967" i="6"/>
  <c r="K4967" i="6"/>
  <c r="I4968" i="6"/>
  <c r="J4968" i="6"/>
  <c r="K4968" i="6"/>
  <c r="I4969" i="6"/>
  <c r="J4969" i="6"/>
  <c r="K4969" i="6"/>
  <c r="I4970" i="6"/>
  <c r="J4970" i="6"/>
  <c r="K4970" i="6"/>
  <c r="I4971" i="6"/>
  <c r="J4971" i="6"/>
  <c r="K4971" i="6"/>
  <c r="I4972" i="6"/>
  <c r="J4972" i="6"/>
  <c r="K4972" i="6"/>
  <c r="I4973" i="6"/>
  <c r="J4973" i="6"/>
  <c r="K4973" i="6"/>
  <c r="I4974" i="6"/>
  <c r="J4974" i="6"/>
  <c r="K4974" i="6"/>
  <c r="I4975" i="6"/>
  <c r="J4975" i="6"/>
  <c r="K4975" i="6"/>
  <c r="I4976" i="6"/>
  <c r="J4976" i="6"/>
  <c r="K4976" i="6"/>
  <c r="I4977" i="6"/>
  <c r="J4977" i="6"/>
  <c r="K4977" i="6"/>
  <c r="I4978" i="6"/>
  <c r="J4978" i="6"/>
  <c r="K4978" i="6"/>
  <c r="I4979" i="6"/>
  <c r="J4979" i="6"/>
  <c r="K4979" i="6"/>
  <c r="I4980" i="6"/>
  <c r="J4980" i="6"/>
  <c r="K4980" i="6"/>
  <c r="I4981" i="6"/>
  <c r="J4981" i="6"/>
  <c r="K4981" i="6"/>
  <c r="I4982" i="6"/>
  <c r="J4982" i="6"/>
  <c r="K4982" i="6"/>
  <c r="I4983" i="6"/>
  <c r="J4983" i="6"/>
  <c r="K4983" i="6"/>
  <c r="I4984" i="6"/>
  <c r="J4984" i="6"/>
  <c r="K4984" i="6"/>
  <c r="I4985" i="6"/>
  <c r="J4985" i="6"/>
  <c r="K4985" i="6"/>
  <c r="I4986" i="6"/>
  <c r="J4986" i="6"/>
  <c r="K4986" i="6"/>
  <c r="I4987" i="6"/>
  <c r="J4987" i="6"/>
  <c r="K4987" i="6"/>
  <c r="I4988" i="6"/>
  <c r="J4988" i="6"/>
  <c r="K4988" i="6"/>
  <c r="I4989" i="6"/>
  <c r="J4989" i="6"/>
  <c r="K4989" i="6"/>
  <c r="I4990" i="6"/>
  <c r="J4990" i="6"/>
  <c r="K4990" i="6"/>
  <c r="I4991" i="6"/>
  <c r="J4991" i="6"/>
  <c r="K4991" i="6"/>
  <c r="I4992" i="6"/>
  <c r="J4992" i="6"/>
  <c r="K4992" i="6"/>
  <c r="I4993" i="6"/>
  <c r="J4993" i="6"/>
  <c r="K4993" i="6"/>
  <c r="I4994" i="6"/>
  <c r="J4994" i="6"/>
  <c r="K4994" i="6"/>
  <c r="I4995" i="6"/>
  <c r="J4995" i="6"/>
  <c r="K4995" i="6"/>
  <c r="I4996" i="6"/>
  <c r="J4996" i="6"/>
  <c r="K4996" i="6"/>
  <c r="I4997" i="6"/>
  <c r="J4997" i="6"/>
  <c r="K4997" i="6"/>
  <c r="I4998" i="6"/>
  <c r="J4998" i="6"/>
  <c r="K4998" i="6"/>
  <c r="I4999" i="6"/>
  <c r="J4999" i="6"/>
  <c r="K4999" i="6"/>
  <c r="I5000" i="6"/>
  <c r="J5000" i="6"/>
  <c r="K5000" i="6"/>
  <c r="I5001" i="6"/>
  <c r="J5001" i="6"/>
  <c r="K5001" i="6"/>
  <c r="I5002" i="6"/>
  <c r="J5002" i="6"/>
  <c r="K5002" i="6"/>
  <c r="I5003" i="6"/>
  <c r="J5003" i="6"/>
  <c r="K5003" i="6"/>
  <c r="I5004" i="6"/>
  <c r="J5004" i="6"/>
  <c r="K5004" i="6"/>
  <c r="I5005" i="6"/>
  <c r="J5005" i="6"/>
  <c r="K5005" i="6"/>
  <c r="I5006" i="6"/>
  <c r="J5006" i="6"/>
  <c r="K5006" i="6"/>
  <c r="I5007" i="6"/>
  <c r="J5007" i="6"/>
  <c r="K5007" i="6"/>
  <c r="I5008" i="6"/>
  <c r="J5008" i="6"/>
  <c r="K5008" i="6"/>
  <c r="I5009" i="6"/>
  <c r="J5009" i="6"/>
  <c r="K5009" i="6"/>
  <c r="I5010" i="6"/>
  <c r="J5010" i="6"/>
  <c r="K5010" i="6"/>
  <c r="I5011" i="6"/>
  <c r="J5011" i="6"/>
  <c r="K5011" i="6"/>
  <c r="I5012" i="6"/>
  <c r="J5012" i="6"/>
  <c r="K5012" i="6"/>
  <c r="I5013" i="6"/>
  <c r="J5013" i="6"/>
  <c r="K5013" i="6"/>
  <c r="I5014" i="6"/>
  <c r="J5014" i="6"/>
  <c r="K5014" i="6"/>
  <c r="I5015" i="6"/>
  <c r="J5015" i="6"/>
  <c r="K5015" i="6"/>
  <c r="I5016" i="6"/>
  <c r="J5016" i="6"/>
  <c r="K5016" i="6"/>
  <c r="I5017" i="6"/>
  <c r="J5017" i="6"/>
  <c r="K5017" i="6"/>
  <c r="I5018" i="6"/>
  <c r="J5018" i="6"/>
  <c r="K5018" i="6"/>
  <c r="I5019" i="6"/>
  <c r="J5019" i="6"/>
  <c r="K5019" i="6"/>
  <c r="I5020" i="6"/>
  <c r="J5020" i="6"/>
  <c r="K5020" i="6"/>
  <c r="I5021" i="6"/>
  <c r="J5021" i="6"/>
  <c r="K5021" i="6"/>
  <c r="I5022" i="6"/>
  <c r="J5022" i="6"/>
  <c r="K5022" i="6"/>
  <c r="I5023" i="6"/>
  <c r="J5023" i="6"/>
  <c r="K5023" i="6"/>
  <c r="I5024" i="6"/>
  <c r="J5024" i="6"/>
  <c r="K5024" i="6"/>
  <c r="I5025" i="6"/>
  <c r="J5025" i="6"/>
  <c r="K5025" i="6"/>
  <c r="I5026" i="6"/>
  <c r="J5026" i="6"/>
  <c r="K5026" i="6"/>
  <c r="I5027" i="6"/>
  <c r="J5027" i="6"/>
  <c r="K5027" i="6"/>
  <c r="I5028" i="6"/>
  <c r="J5028" i="6"/>
  <c r="K5028" i="6"/>
  <c r="I5029" i="6"/>
  <c r="J5029" i="6"/>
  <c r="K5029" i="6"/>
  <c r="I5030" i="6"/>
  <c r="J5030" i="6"/>
  <c r="K5030" i="6"/>
  <c r="I5031" i="6"/>
  <c r="J5031" i="6"/>
  <c r="K5031" i="6"/>
  <c r="I5032" i="6"/>
  <c r="J5032" i="6"/>
  <c r="K5032" i="6"/>
  <c r="I5033" i="6"/>
  <c r="J5033" i="6"/>
  <c r="K5033" i="6"/>
  <c r="I5034" i="6"/>
  <c r="J5034" i="6"/>
  <c r="K5034" i="6"/>
  <c r="I5035" i="6"/>
  <c r="J5035" i="6"/>
  <c r="K5035" i="6"/>
  <c r="I5036" i="6"/>
  <c r="J5036" i="6"/>
  <c r="K5036" i="6"/>
  <c r="I5037" i="6"/>
  <c r="J5037" i="6"/>
  <c r="K5037" i="6"/>
  <c r="I5038" i="6"/>
  <c r="J5038" i="6"/>
  <c r="K5038" i="6"/>
  <c r="I5039" i="6"/>
  <c r="J5039" i="6"/>
  <c r="K5039" i="6"/>
  <c r="I5040" i="6"/>
  <c r="J5040" i="6"/>
  <c r="K5040" i="6"/>
  <c r="I5041" i="6"/>
  <c r="J5041" i="6"/>
  <c r="K5041" i="6"/>
  <c r="I5042" i="6"/>
  <c r="J5042" i="6"/>
  <c r="K5042" i="6"/>
  <c r="I5043" i="6"/>
  <c r="J5043" i="6"/>
  <c r="K5043" i="6"/>
  <c r="I5044" i="6"/>
  <c r="J5044" i="6"/>
  <c r="K5044" i="6"/>
  <c r="I5045" i="6"/>
  <c r="J5045" i="6"/>
  <c r="K5045" i="6"/>
  <c r="I5046" i="6"/>
  <c r="J5046" i="6"/>
  <c r="K5046" i="6"/>
  <c r="I5047" i="6"/>
  <c r="J5047" i="6"/>
  <c r="K5047" i="6"/>
  <c r="I5048" i="6"/>
  <c r="J5048" i="6"/>
  <c r="K5048" i="6"/>
  <c r="I5049" i="6"/>
  <c r="J5049" i="6"/>
  <c r="K5049" i="6"/>
  <c r="I5050" i="6"/>
  <c r="J5050" i="6"/>
  <c r="K5050" i="6"/>
  <c r="I5051" i="6"/>
  <c r="J5051" i="6"/>
  <c r="K5051" i="6"/>
  <c r="I5052" i="6"/>
  <c r="J5052" i="6"/>
  <c r="K5052" i="6"/>
  <c r="I5053" i="6"/>
  <c r="J5053" i="6"/>
  <c r="K5053" i="6"/>
  <c r="I5054" i="6"/>
  <c r="J5054" i="6"/>
  <c r="K5054" i="6"/>
  <c r="I5055" i="6"/>
  <c r="J5055" i="6"/>
  <c r="K5055" i="6"/>
  <c r="I5056" i="6"/>
  <c r="J5056" i="6"/>
  <c r="K5056" i="6"/>
  <c r="I5057" i="6"/>
  <c r="J5057" i="6"/>
  <c r="K5057" i="6"/>
  <c r="I5058" i="6"/>
  <c r="J5058" i="6"/>
  <c r="K5058" i="6"/>
  <c r="I5059" i="6"/>
  <c r="J5059" i="6"/>
  <c r="K5059" i="6"/>
  <c r="I5060" i="6"/>
  <c r="J5060" i="6"/>
  <c r="K5060" i="6"/>
  <c r="I5061" i="6"/>
  <c r="J5061" i="6"/>
  <c r="K5061" i="6"/>
  <c r="I5062" i="6"/>
  <c r="J5062" i="6"/>
  <c r="K5062" i="6"/>
  <c r="I5063" i="6"/>
  <c r="J5063" i="6"/>
  <c r="K5063" i="6"/>
  <c r="I5064" i="6"/>
  <c r="J5064" i="6"/>
  <c r="K5064" i="6"/>
  <c r="I5065" i="6"/>
  <c r="J5065" i="6"/>
  <c r="K5065" i="6"/>
  <c r="I5066" i="6"/>
  <c r="J5066" i="6"/>
  <c r="K5066" i="6"/>
  <c r="I5067" i="6"/>
  <c r="J5067" i="6"/>
  <c r="K5067" i="6"/>
  <c r="I5068" i="6"/>
  <c r="J5068" i="6"/>
  <c r="K5068" i="6"/>
  <c r="I5069" i="6"/>
  <c r="J5069" i="6"/>
  <c r="K5069" i="6"/>
  <c r="I5070" i="6"/>
  <c r="J5070" i="6"/>
  <c r="K5070" i="6"/>
  <c r="I5071" i="6"/>
  <c r="J5071" i="6"/>
  <c r="K5071" i="6"/>
  <c r="I5072" i="6"/>
  <c r="J5072" i="6"/>
  <c r="K5072" i="6"/>
  <c r="I5073" i="6"/>
  <c r="J5073" i="6"/>
  <c r="K5073" i="6"/>
  <c r="I5074" i="6"/>
  <c r="J5074" i="6"/>
  <c r="K5074" i="6"/>
  <c r="I5075" i="6"/>
  <c r="J5075" i="6"/>
  <c r="K5075" i="6"/>
  <c r="I5076" i="6"/>
  <c r="J5076" i="6"/>
  <c r="K5076" i="6"/>
  <c r="I5077" i="6"/>
  <c r="J5077" i="6"/>
  <c r="K5077" i="6"/>
  <c r="I5078" i="6"/>
  <c r="J5078" i="6"/>
  <c r="K5078" i="6"/>
  <c r="I5079" i="6"/>
  <c r="J5079" i="6"/>
  <c r="K5079" i="6"/>
  <c r="I5080" i="6"/>
  <c r="J5080" i="6"/>
  <c r="K5080" i="6"/>
  <c r="I5081" i="6"/>
  <c r="J5081" i="6"/>
  <c r="K5081" i="6"/>
  <c r="I5082" i="6"/>
  <c r="J5082" i="6"/>
  <c r="K5082" i="6"/>
  <c r="I5083" i="6"/>
  <c r="J5083" i="6"/>
  <c r="K5083" i="6"/>
  <c r="I5084" i="6"/>
  <c r="J5084" i="6"/>
  <c r="K5084" i="6"/>
  <c r="I5085" i="6"/>
  <c r="J5085" i="6"/>
  <c r="K5085" i="6"/>
  <c r="I5086" i="6"/>
  <c r="J5086" i="6"/>
  <c r="K5086" i="6"/>
  <c r="I5087" i="6"/>
  <c r="J5087" i="6"/>
  <c r="K5087" i="6"/>
  <c r="I5088" i="6"/>
  <c r="J5088" i="6"/>
  <c r="K5088" i="6"/>
  <c r="I5089" i="6"/>
  <c r="J5089" i="6"/>
  <c r="K5089" i="6"/>
  <c r="I5090" i="6"/>
  <c r="J5090" i="6"/>
  <c r="K5090" i="6"/>
  <c r="I5091" i="6"/>
  <c r="J5091" i="6"/>
  <c r="K5091" i="6"/>
  <c r="I5092" i="6"/>
  <c r="J5092" i="6"/>
  <c r="K5092" i="6"/>
  <c r="I5093" i="6"/>
  <c r="J5093" i="6"/>
  <c r="K5093" i="6"/>
  <c r="I5094" i="6"/>
  <c r="J5094" i="6"/>
  <c r="K5094" i="6"/>
  <c r="I5095" i="6"/>
  <c r="J5095" i="6"/>
  <c r="K5095" i="6"/>
  <c r="I5096" i="6"/>
  <c r="J5096" i="6"/>
  <c r="K5096" i="6"/>
  <c r="I5097" i="6"/>
  <c r="J5097" i="6"/>
  <c r="K5097" i="6"/>
  <c r="I5098" i="6"/>
  <c r="J5098" i="6"/>
  <c r="K5098" i="6"/>
  <c r="I5099" i="6"/>
  <c r="J5099" i="6"/>
  <c r="K5099" i="6"/>
  <c r="I5100" i="6"/>
  <c r="J5100" i="6"/>
  <c r="K5100" i="6"/>
  <c r="I5101" i="6"/>
  <c r="J5101" i="6"/>
  <c r="K5101" i="6"/>
  <c r="I5102" i="6"/>
  <c r="J5102" i="6"/>
  <c r="K5102" i="6"/>
  <c r="I5103" i="6"/>
  <c r="J5103" i="6"/>
  <c r="K5103" i="6"/>
  <c r="I5104" i="6"/>
  <c r="J5104" i="6"/>
  <c r="K5104" i="6"/>
  <c r="I5105" i="6"/>
  <c r="J5105" i="6"/>
  <c r="K5105" i="6"/>
  <c r="I5106" i="6"/>
  <c r="J5106" i="6"/>
  <c r="K5106" i="6"/>
  <c r="I5107" i="6"/>
  <c r="J5107" i="6"/>
  <c r="K5107" i="6"/>
  <c r="I5108" i="6"/>
  <c r="J5108" i="6"/>
  <c r="K5108" i="6"/>
  <c r="I5109" i="6"/>
  <c r="J5109" i="6"/>
  <c r="K5109" i="6"/>
  <c r="I5110" i="6"/>
  <c r="J5110" i="6"/>
  <c r="K5110" i="6"/>
  <c r="I5111" i="6"/>
  <c r="J5111" i="6"/>
  <c r="K5111" i="6"/>
  <c r="I5112" i="6"/>
  <c r="J5112" i="6"/>
  <c r="K5112" i="6"/>
  <c r="I5113" i="6"/>
  <c r="J5113" i="6"/>
  <c r="K5113" i="6"/>
  <c r="I5114" i="6"/>
  <c r="J5114" i="6"/>
  <c r="K5114" i="6"/>
  <c r="I5115" i="6"/>
  <c r="J5115" i="6"/>
  <c r="K5115" i="6"/>
  <c r="I5116" i="6"/>
  <c r="J5116" i="6"/>
  <c r="K5116" i="6"/>
  <c r="I5117" i="6"/>
  <c r="J5117" i="6"/>
  <c r="K5117" i="6"/>
  <c r="I5118" i="6"/>
  <c r="J5118" i="6"/>
  <c r="K5118" i="6"/>
  <c r="I5119" i="6"/>
  <c r="J5119" i="6"/>
  <c r="K5119" i="6"/>
  <c r="I5120" i="6"/>
  <c r="J5120" i="6"/>
  <c r="K5120" i="6"/>
  <c r="I5121" i="6"/>
  <c r="J5121" i="6"/>
  <c r="K5121" i="6"/>
  <c r="I5122" i="6"/>
  <c r="J5122" i="6"/>
  <c r="K5122" i="6"/>
  <c r="I5123" i="6"/>
  <c r="J5123" i="6"/>
  <c r="K5123" i="6"/>
  <c r="I5124" i="6"/>
  <c r="J5124" i="6"/>
  <c r="K5124" i="6"/>
  <c r="I5125" i="6"/>
  <c r="J5125" i="6"/>
  <c r="K5125" i="6"/>
  <c r="I5126" i="6"/>
  <c r="J5126" i="6"/>
  <c r="K5126" i="6"/>
  <c r="I5127" i="6"/>
  <c r="J5127" i="6"/>
  <c r="K5127" i="6"/>
  <c r="I5128" i="6"/>
  <c r="J5128" i="6"/>
  <c r="K5128" i="6"/>
  <c r="I5129" i="6"/>
  <c r="J5129" i="6"/>
  <c r="K5129" i="6"/>
  <c r="I5130" i="6"/>
  <c r="J5130" i="6"/>
  <c r="K5130" i="6"/>
  <c r="I5131" i="6"/>
  <c r="J5131" i="6"/>
  <c r="K5131" i="6"/>
  <c r="I5132" i="6"/>
  <c r="J5132" i="6"/>
  <c r="K5132" i="6"/>
  <c r="I5133" i="6"/>
  <c r="J5133" i="6"/>
  <c r="K5133" i="6"/>
  <c r="I5134" i="6"/>
  <c r="J5134" i="6"/>
  <c r="K5134" i="6"/>
  <c r="I5135" i="6"/>
  <c r="J5135" i="6"/>
  <c r="K5135" i="6"/>
  <c r="I5136" i="6"/>
  <c r="J5136" i="6"/>
  <c r="K5136" i="6"/>
  <c r="I5137" i="6"/>
  <c r="J5137" i="6"/>
  <c r="K5137" i="6"/>
  <c r="I5138" i="6"/>
  <c r="J5138" i="6"/>
  <c r="K5138" i="6"/>
  <c r="I5139" i="6"/>
  <c r="J5139" i="6"/>
  <c r="K5139" i="6"/>
  <c r="I5140" i="6"/>
  <c r="J5140" i="6"/>
  <c r="K5140" i="6"/>
  <c r="I5141" i="6"/>
  <c r="J5141" i="6"/>
  <c r="K5141" i="6"/>
  <c r="I5142" i="6"/>
  <c r="J5142" i="6"/>
  <c r="K5142" i="6"/>
  <c r="I5143" i="6"/>
  <c r="J5143" i="6"/>
  <c r="K5143" i="6"/>
  <c r="I5144" i="6"/>
  <c r="J5144" i="6"/>
  <c r="K5144" i="6"/>
  <c r="I5145" i="6"/>
  <c r="J5145" i="6"/>
  <c r="K5145" i="6"/>
  <c r="I5146" i="6"/>
  <c r="J5146" i="6"/>
  <c r="K5146" i="6"/>
  <c r="I5147" i="6"/>
  <c r="J5147" i="6"/>
  <c r="K5147" i="6"/>
  <c r="I5148" i="6"/>
  <c r="J5148" i="6"/>
  <c r="K5148" i="6"/>
  <c r="I5149" i="6"/>
  <c r="J5149" i="6"/>
  <c r="K5149" i="6"/>
  <c r="I5150" i="6"/>
  <c r="J5150" i="6"/>
  <c r="K5150" i="6"/>
  <c r="I5151" i="6"/>
  <c r="J5151" i="6"/>
  <c r="K5151" i="6"/>
  <c r="I5152" i="6"/>
  <c r="J5152" i="6"/>
  <c r="K5152" i="6"/>
  <c r="I5153" i="6"/>
  <c r="J5153" i="6"/>
  <c r="K5153" i="6"/>
  <c r="I5154" i="6"/>
  <c r="J5154" i="6"/>
  <c r="K5154" i="6"/>
  <c r="I5155" i="6"/>
  <c r="J5155" i="6"/>
  <c r="K5155" i="6"/>
  <c r="I5156" i="6"/>
  <c r="J5156" i="6"/>
  <c r="K5156" i="6"/>
  <c r="I5157" i="6"/>
  <c r="J5157" i="6"/>
  <c r="K5157" i="6"/>
  <c r="I5158" i="6"/>
  <c r="J5158" i="6"/>
  <c r="K5158" i="6"/>
  <c r="I5159" i="6"/>
  <c r="J5159" i="6"/>
  <c r="K5159" i="6"/>
  <c r="I5160" i="6"/>
  <c r="J5160" i="6"/>
  <c r="K5160" i="6"/>
  <c r="I5161" i="6"/>
  <c r="J5161" i="6"/>
  <c r="K5161" i="6"/>
  <c r="I5162" i="6"/>
  <c r="J5162" i="6"/>
  <c r="K5162" i="6"/>
  <c r="I5163" i="6"/>
  <c r="J5163" i="6"/>
  <c r="K5163" i="6"/>
  <c r="I5164" i="6"/>
  <c r="J5164" i="6"/>
  <c r="K5164" i="6"/>
  <c r="I5165" i="6"/>
  <c r="J5165" i="6"/>
  <c r="K5165" i="6"/>
  <c r="I5166" i="6"/>
  <c r="J5166" i="6"/>
  <c r="K5166" i="6"/>
  <c r="I5167" i="6"/>
  <c r="J5167" i="6"/>
  <c r="K5167" i="6"/>
  <c r="I5168" i="6"/>
  <c r="J5168" i="6"/>
  <c r="K5168" i="6"/>
  <c r="I5169" i="6"/>
  <c r="J5169" i="6"/>
  <c r="K5169" i="6"/>
  <c r="I5170" i="6"/>
  <c r="J5170" i="6"/>
  <c r="K5170" i="6"/>
  <c r="I5171" i="6"/>
  <c r="J5171" i="6"/>
  <c r="K5171" i="6"/>
  <c r="I5172" i="6"/>
  <c r="J5172" i="6"/>
  <c r="K5172" i="6"/>
  <c r="I5173" i="6"/>
  <c r="J5173" i="6"/>
  <c r="K5173" i="6"/>
  <c r="I5174" i="6"/>
  <c r="J5174" i="6"/>
  <c r="K5174" i="6"/>
  <c r="I5175" i="6"/>
  <c r="J5175" i="6"/>
  <c r="K5175" i="6"/>
  <c r="I5176" i="6"/>
  <c r="J5176" i="6"/>
  <c r="K5176" i="6"/>
  <c r="I5177" i="6"/>
  <c r="J5177" i="6"/>
  <c r="K5177" i="6"/>
  <c r="I5178" i="6"/>
  <c r="J5178" i="6"/>
  <c r="K5178" i="6"/>
  <c r="I5179" i="6"/>
  <c r="J5179" i="6"/>
  <c r="K5179" i="6"/>
  <c r="I5180" i="6"/>
  <c r="J5180" i="6"/>
  <c r="K5180" i="6"/>
  <c r="I5181" i="6"/>
  <c r="J5181" i="6"/>
  <c r="K5181" i="6"/>
  <c r="I5182" i="6"/>
  <c r="J5182" i="6"/>
  <c r="K5182" i="6"/>
  <c r="I5183" i="6"/>
  <c r="J5183" i="6"/>
  <c r="K5183" i="6"/>
  <c r="I5184" i="6"/>
  <c r="J5184" i="6"/>
  <c r="K5184" i="6"/>
  <c r="I5185" i="6"/>
  <c r="J5185" i="6"/>
  <c r="K5185" i="6"/>
  <c r="I5186" i="6"/>
  <c r="J5186" i="6"/>
  <c r="K5186" i="6"/>
  <c r="I5187" i="6"/>
  <c r="J5187" i="6"/>
  <c r="K5187" i="6"/>
  <c r="I5188" i="6"/>
  <c r="J5188" i="6"/>
  <c r="K5188" i="6"/>
  <c r="I5189" i="6"/>
  <c r="J5189" i="6"/>
  <c r="K5189" i="6"/>
  <c r="I5190" i="6"/>
  <c r="J5190" i="6"/>
  <c r="K5190" i="6"/>
  <c r="I5191" i="6"/>
  <c r="J5191" i="6"/>
  <c r="K5191" i="6"/>
  <c r="I5192" i="6"/>
  <c r="J5192" i="6"/>
  <c r="K5192" i="6"/>
  <c r="I5193" i="6"/>
  <c r="J5193" i="6"/>
  <c r="K5193" i="6"/>
  <c r="I5194" i="6"/>
  <c r="J5194" i="6"/>
  <c r="K5194" i="6"/>
  <c r="I5195" i="6"/>
  <c r="J5195" i="6"/>
  <c r="K5195" i="6"/>
  <c r="I5196" i="6"/>
  <c r="J5196" i="6"/>
  <c r="K5196" i="6"/>
  <c r="I5197" i="6"/>
  <c r="J5197" i="6"/>
  <c r="K5197" i="6"/>
  <c r="I5198" i="6"/>
  <c r="J5198" i="6"/>
  <c r="K5198" i="6"/>
  <c r="I5199" i="6"/>
  <c r="J5199" i="6"/>
  <c r="K5199" i="6"/>
  <c r="I5200" i="6"/>
  <c r="J5200" i="6"/>
  <c r="K5200" i="6"/>
  <c r="I5201" i="6"/>
  <c r="J5201" i="6"/>
  <c r="K5201" i="6"/>
  <c r="I5202" i="6"/>
  <c r="J5202" i="6"/>
  <c r="K5202" i="6"/>
  <c r="I5203" i="6"/>
  <c r="J5203" i="6"/>
  <c r="K5203" i="6"/>
  <c r="I5204" i="6"/>
  <c r="J5204" i="6"/>
  <c r="K5204" i="6"/>
  <c r="I5205" i="6"/>
  <c r="J5205" i="6"/>
  <c r="K5205" i="6"/>
  <c r="I5206" i="6"/>
  <c r="J5206" i="6"/>
  <c r="K5206" i="6"/>
  <c r="I5207" i="6"/>
  <c r="J5207" i="6"/>
  <c r="K5207" i="6"/>
  <c r="I5208" i="6"/>
  <c r="J5208" i="6"/>
  <c r="K5208" i="6"/>
  <c r="I5209" i="6"/>
  <c r="J5209" i="6"/>
  <c r="K5209" i="6"/>
  <c r="I5210" i="6"/>
  <c r="J5210" i="6"/>
  <c r="K5210" i="6"/>
  <c r="I5211" i="6"/>
  <c r="J5211" i="6"/>
  <c r="K5211" i="6"/>
  <c r="I5212" i="6"/>
  <c r="J5212" i="6"/>
  <c r="K5212" i="6"/>
  <c r="I5213" i="6"/>
  <c r="J5213" i="6"/>
  <c r="K5213" i="6"/>
  <c r="I5214" i="6"/>
  <c r="J5214" i="6"/>
  <c r="K5214" i="6"/>
  <c r="I5215" i="6"/>
  <c r="J5215" i="6"/>
  <c r="K5215" i="6"/>
  <c r="I5216" i="6"/>
  <c r="J5216" i="6"/>
  <c r="K5216" i="6"/>
  <c r="I5217" i="6"/>
  <c r="J5217" i="6"/>
  <c r="K5217" i="6"/>
  <c r="I5218" i="6"/>
  <c r="J5218" i="6"/>
  <c r="K5218" i="6"/>
  <c r="I5219" i="6"/>
  <c r="J5219" i="6"/>
  <c r="K5219" i="6"/>
  <c r="I5220" i="6"/>
  <c r="J5220" i="6"/>
  <c r="K5220" i="6"/>
  <c r="I5221" i="6"/>
  <c r="J5221" i="6"/>
  <c r="K5221" i="6"/>
  <c r="I5222" i="6"/>
  <c r="J5222" i="6"/>
  <c r="K5222" i="6"/>
  <c r="I5223" i="6"/>
  <c r="J5223" i="6"/>
  <c r="K5223" i="6"/>
  <c r="I5224" i="6"/>
  <c r="J5224" i="6"/>
  <c r="K5224" i="6"/>
  <c r="I5225" i="6"/>
  <c r="J5225" i="6"/>
  <c r="K5225" i="6"/>
  <c r="I5226" i="6"/>
  <c r="J5226" i="6"/>
  <c r="K5226" i="6"/>
  <c r="I5227" i="6"/>
  <c r="J5227" i="6"/>
  <c r="K5227" i="6"/>
  <c r="I5228" i="6"/>
  <c r="J5228" i="6"/>
  <c r="K5228" i="6"/>
  <c r="I5229" i="6"/>
  <c r="J5229" i="6"/>
  <c r="K5229" i="6"/>
  <c r="I5230" i="6"/>
  <c r="J5230" i="6"/>
  <c r="K5230" i="6"/>
  <c r="I5231" i="6"/>
  <c r="J5231" i="6"/>
  <c r="K5231" i="6"/>
  <c r="I5232" i="6"/>
  <c r="J5232" i="6"/>
  <c r="K5232" i="6"/>
  <c r="I5233" i="6"/>
  <c r="J5233" i="6"/>
  <c r="K5233" i="6"/>
  <c r="I5234" i="6"/>
  <c r="J5234" i="6"/>
  <c r="K5234" i="6"/>
  <c r="I5235" i="6"/>
  <c r="J5235" i="6"/>
  <c r="K5235" i="6"/>
  <c r="I5236" i="6"/>
  <c r="J5236" i="6"/>
  <c r="K5236" i="6"/>
  <c r="I5237" i="6"/>
  <c r="J5237" i="6"/>
  <c r="K5237" i="6"/>
  <c r="I5238" i="6"/>
  <c r="J5238" i="6"/>
  <c r="K5238" i="6"/>
  <c r="I5239" i="6"/>
  <c r="J5239" i="6"/>
  <c r="K5239" i="6"/>
  <c r="I5240" i="6"/>
  <c r="J5240" i="6"/>
  <c r="K5240" i="6"/>
  <c r="I5241" i="6"/>
  <c r="J5241" i="6"/>
  <c r="K5241" i="6"/>
  <c r="I5242" i="6"/>
  <c r="J5242" i="6"/>
  <c r="K5242" i="6"/>
  <c r="I5243" i="6"/>
  <c r="J5243" i="6"/>
  <c r="K5243" i="6"/>
  <c r="I5244" i="6"/>
  <c r="J5244" i="6"/>
  <c r="K5244" i="6"/>
  <c r="I5245" i="6"/>
  <c r="J5245" i="6"/>
  <c r="K5245" i="6"/>
  <c r="I5246" i="6"/>
  <c r="J5246" i="6"/>
  <c r="K5246" i="6"/>
  <c r="I5247" i="6"/>
  <c r="J5247" i="6"/>
  <c r="K5247" i="6"/>
  <c r="I5248" i="6"/>
  <c r="J5248" i="6"/>
  <c r="K5248" i="6"/>
  <c r="I5249" i="6"/>
  <c r="J5249" i="6"/>
  <c r="K5249" i="6"/>
  <c r="I5250" i="6"/>
  <c r="J5250" i="6"/>
  <c r="K5250" i="6"/>
  <c r="I5251" i="6"/>
  <c r="J5251" i="6"/>
  <c r="K5251" i="6"/>
  <c r="I5252" i="6"/>
  <c r="J5252" i="6"/>
  <c r="K5252" i="6"/>
  <c r="I5253" i="6"/>
  <c r="J5253" i="6"/>
  <c r="K5253" i="6"/>
  <c r="I5254" i="6"/>
  <c r="J5254" i="6"/>
  <c r="K5254" i="6"/>
  <c r="I5255" i="6"/>
  <c r="J5255" i="6"/>
  <c r="K5255" i="6"/>
  <c r="I5256" i="6"/>
  <c r="J5256" i="6"/>
  <c r="K5256" i="6"/>
  <c r="I5257" i="6"/>
  <c r="J5257" i="6"/>
  <c r="K5257" i="6"/>
  <c r="I5258" i="6"/>
  <c r="J5258" i="6"/>
  <c r="K5258" i="6"/>
  <c r="I5259" i="6"/>
  <c r="J5259" i="6"/>
  <c r="K5259" i="6"/>
  <c r="I5260" i="6"/>
  <c r="J5260" i="6"/>
  <c r="K5260" i="6"/>
  <c r="I5261" i="6"/>
  <c r="J5261" i="6"/>
  <c r="K5261" i="6"/>
  <c r="I5262" i="6"/>
  <c r="J5262" i="6"/>
  <c r="K5262" i="6"/>
  <c r="I5263" i="6"/>
  <c r="J5263" i="6"/>
  <c r="K5263" i="6"/>
  <c r="I5264" i="6"/>
  <c r="J5264" i="6"/>
  <c r="K5264" i="6"/>
  <c r="I5265" i="6"/>
  <c r="J5265" i="6"/>
  <c r="K5265" i="6"/>
  <c r="I5266" i="6"/>
  <c r="J5266" i="6"/>
  <c r="K5266" i="6"/>
  <c r="I5267" i="6"/>
  <c r="J5267" i="6"/>
  <c r="K5267" i="6"/>
  <c r="I5268" i="6"/>
  <c r="J5268" i="6"/>
  <c r="K5268" i="6"/>
  <c r="I5269" i="6"/>
  <c r="J5269" i="6"/>
  <c r="K5269" i="6"/>
  <c r="I5270" i="6"/>
  <c r="J5270" i="6"/>
  <c r="K5270" i="6"/>
  <c r="I5271" i="6"/>
  <c r="J5271" i="6"/>
  <c r="K5271" i="6"/>
  <c r="I5272" i="6"/>
  <c r="J5272" i="6"/>
  <c r="K5272" i="6"/>
  <c r="I5273" i="6"/>
  <c r="J5273" i="6"/>
  <c r="K5273" i="6"/>
  <c r="I5274" i="6"/>
  <c r="J5274" i="6"/>
  <c r="K5274" i="6"/>
  <c r="I5275" i="6"/>
  <c r="J5275" i="6"/>
  <c r="K5275" i="6"/>
  <c r="I5276" i="6"/>
  <c r="J5276" i="6"/>
  <c r="K5276" i="6"/>
  <c r="I5277" i="6"/>
  <c r="J5277" i="6"/>
  <c r="K5277" i="6"/>
  <c r="I5278" i="6"/>
  <c r="J5278" i="6"/>
  <c r="K5278" i="6"/>
  <c r="I5279" i="6"/>
  <c r="J5279" i="6"/>
  <c r="K5279" i="6"/>
  <c r="I5280" i="6"/>
  <c r="J5280" i="6"/>
  <c r="K5280" i="6"/>
  <c r="I5281" i="6"/>
  <c r="J5281" i="6"/>
  <c r="K5281" i="6"/>
  <c r="I5282" i="6"/>
  <c r="J5282" i="6"/>
  <c r="K5282" i="6"/>
  <c r="I5283" i="6"/>
  <c r="J5283" i="6"/>
  <c r="K5283" i="6"/>
  <c r="I5284" i="6"/>
  <c r="J5284" i="6"/>
  <c r="K5284" i="6"/>
  <c r="I5285" i="6"/>
  <c r="J5285" i="6"/>
  <c r="K5285" i="6"/>
  <c r="I5286" i="6"/>
  <c r="J5286" i="6"/>
  <c r="K5286" i="6"/>
  <c r="I5287" i="6"/>
  <c r="J5287" i="6"/>
  <c r="K5287" i="6"/>
  <c r="I5288" i="6"/>
  <c r="J5288" i="6"/>
  <c r="K5288" i="6"/>
  <c r="I5289" i="6"/>
  <c r="J5289" i="6"/>
  <c r="K5289" i="6"/>
  <c r="I5290" i="6"/>
  <c r="J5290" i="6"/>
  <c r="K5290" i="6"/>
  <c r="I5291" i="6"/>
  <c r="J5291" i="6"/>
  <c r="K5291" i="6"/>
  <c r="I5292" i="6"/>
  <c r="J5292" i="6"/>
  <c r="K5292" i="6"/>
  <c r="I5293" i="6"/>
  <c r="J5293" i="6"/>
  <c r="K5293" i="6"/>
  <c r="I5294" i="6"/>
  <c r="J5294" i="6"/>
  <c r="K5294" i="6"/>
  <c r="I5295" i="6"/>
  <c r="J5295" i="6"/>
  <c r="K5295" i="6"/>
  <c r="I5296" i="6"/>
  <c r="J5296" i="6"/>
  <c r="K5296" i="6"/>
  <c r="I5297" i="6"/>
  <c r="J5297" i="6"/>
  <c r="K5297" i="6"/>
  <c r="I5298" i="6"/>
  <c r="J5298" i="6"/>
  <c r="K5298" i="6"/>
  <c r="I5299" i="6"/>
  <c r="J5299" i="6"/>
  <c r="K5299" i="6"/>
  <c r="I5300" i="6"/>
  <c r="J5300" i="6"/>
  <c r="K5300" i="6"/>
  <c r="I5301" i="6"/>
  <c r="J5301" i="6"/>
  <c r="K5301" i="6"/>
  <c r="I5302" i="6"/>
  <c r="J5302" i="6"/>
  <c r="K5302" i="6"/>
  <c r="I5303" i="6"/>
  <c r="J5303" i="6"/>
  <c r="K5303" i="6"/>
  <c r="I5304" i="6"/>
  <c r="J5304" i="6"/>
  <c r="K5304" i="6"/>
  <c r="I5305" i="6"/>
  <c r="J5305" i="6"/>
  <c r="K5305" i="6"/>
  <c r="I5306" i="6"/>
  <c r="J5306" i="6"/>
  <c r="K5306" i="6"/>
  <c r="I5307" i="6"/>
  <c r="J5307" i="6"/>
  <c r="K5307" i="6"/>
  <c r="I5308" i="6"/>
  <c r="J5308" i="6"/>
  <c r="K5308" i="6"/>
  <c r="I5309" i="6"/>
  <c r="J5309" i="6"/>
  <c r="K5309" i="6"/>
  <c r="I5310" i="6"/>
  <c r="J5310" i="6"/>
  <c r="K5310" i="6"/>
  <c r="I5311" i="6"/>
  <c r="J5311" i="6"/>
  <c r="K5311" i="6"/>
  <c r="I5312" i="6"/>
  <c r="J5312" i="6"/>
  <c r="K5312" i="6"/>
  <c r="I5313" i="6"/>
  <c r="J5313" i="6"/>
  <c r="K5313" i="6"/>
  <c r="I5314" i="6"/>
  <c r="J5314" i="6"/>
  <c r="K5314" i="6"/>
  <c r="I5315" i="6"/>
  <c r="J5315" i="6"/>
  <c r="K5315" i="6"/>
  <c r="I5316" i="6"/>
  <c r="J5316" i="6"/>
  <c r="K5316" i="6"/>
  <c r="I5317" i="6"/>
  <c r="J5317" i="6"/>
  <c r="K5317" i="6"/>
  <c r="I5318" i="6"/>
  <c r="J5318" i="6"/>
  <c r="K5318" i="6"/>
  <c r="I5319" i="6"/>
  <c r="J5319" i="6"/>
  <c r="K5319" i="6"/>
  <c r="I5320" i="6"/>
  <c r="J5320" i="6"/>
  <c r="K5320" i="6"/>
  <c r="I5321" i="6"/>
  <c r="J5321" i="6"/>
  <c r="K5321" i="6"/>
  <c r="I5322" i="6"/>
  <c r="J5322" i="6"/>
  <c r="K5322" i="6"/>
  <c r="I5323" i="6"/>
  <c r="J5323" i="6"/>
  <c r="K5323" i="6"/>
  <c r="I5324" i="6"/>
  <c r="J5324" i="6"/>
  <c r="K5324" i="6"/>
  <c r="I5325" i="6"/>
  <c r="J5325" i="6"/>
  <c r="K5325" i="6"/>
  <c r="I5326" i="6"/>
  <c r="J5326" i="6"/>
  <c r="K5326" i="6"/>
  <c r="I5327" i="6"/>
  <c r="J5327" i="6"/>
  <c r="K5327" i="6"/>
  <c r="I5328" i="6"/>
  <c r="J5328" i="6"/>
  <c r="K5328" i="6"/>
  <c r="I5329" i="6"/>
  <c r="J5329" i="6"/>
  <c r="K5329" i="6"/>
  <c r="I5330" i="6"/>
  <c r="J5330" i="6"/>
  <c r="K5330" i="6"/>
  <c r="I5331" i="6"/>
  <c r="J5331" i="6"/>
  <c r="K5331" i="6"/>
  <c r="I5332" i="6"/>
  <c r="J5332" i="6"/>
  <c r="K5332" i="6"/>
  <c r="I5333" i="6"/>
  <c r="J5333" i="6"/>
  <c r="K5333" i="6"/>
  <c r="I5334" i="6"/>
  <c r="J5334" i="6"/>
  <c r="K5334" i="6"/>
  <c r="I5335" i="6"/>
  <c r="J5335" i="6"/>
  <c r="K5335" i="6"/>
  <c r="I5336" i="6"/>
  <c r="J5336" i="6"/>
  <c r="K5336" i="6"/>
  <c r="I5337" i="6"/>
  <c r="J5337" i="6"/>
  <c r="K5337" i="6"/>
  <c r="I5338" i="6"/>
  <c r="J5338" i="6"/>
  <c r="K5338" i="6"/>
  <c r="I5339" i="6"/>
  <c r="J5339" i="6"/>
  <c r="K5339" i="6"/>
  <c r="I5340" i="6"/>
  <c r="J5340" i="6"/>
  <c r="K5340" i="6"/>
  <c r="I5341" i="6"/>
  <c r="J5341" i="6"/>
  <c r="K5341" i="6"/>
  <c r="I5342" i="6"/>
  <c r="J5342" i="6"/>
  <c r="K5342" i="6"/>
  <c r="I5343" i="6"/>
  <c r="J5343" i="6"/>
  <c r="K5343" i="6"/>
  <c r="I5344" i="6"/>
  <c r="J5344" i="6"/>
  <c r="K5344" i="6"/>
  <c r="I5345" i="6"/>
  <c r="J5345" i="6"/>
  <c r="K5345" i="6"/>
  <c r="I5346" i="6"/>
  <c r="J5346" i="6"/>
  <c r="K5346" i="6"/>
  <c r="I5347" i="6"/>
  <c r="J5347" i="6"/>
  <c r="K5347" i="6"/>
  <c r="I5348" i="6"/>
  <c r="J5348" i="6"/>
  <c r="K5348" i="6"/>
  <c r="I5349" i="6"/>
  <c r="J5349" i="6"/>
  <c r="K5349" i="6"/>
  <c r="I5350" i="6"/>
  <c r="J5350" i="6"/>
  <c r="K5350" i="6"/>
  <c r="I5351" i="6"/>
  <c r="J5351" i="6"/>
  <c r="K5351" i="6"/>
  <c r="I5352" i="6"/>
  <c r="J5352" i="6"/>
  <c r="K5352" i="6"/>
  <c r="I5353" i="6"/>
  <c r="J5353" i="6"/>
  <c r="K5353" i="6"/>
  <c r="I5354" i="6"/>
  <c r="J5354" i="6"/>
  <c r="K5354" i="6"/>
  <c r="I5355" i="6"/>
  <c r="J5355" i="6"/>
  <c r="K5355" i="6"/>
  <c r="I5356" i="6"/>
  <c r="J5356" i="6"/>
  <c r="K5356" i="6"/>
  <c r="I5357" i="6"/>
  <c r="J5357" i="6"/>
  <c r="K5357" i="6"/>
  <c r="I5358" i="6"/>
  <c r="J5358" i="6"/>
  <c r="K5358" i="6"/>
  <c r="I5359" i="6"/>
  <c r="J5359" i="6"/>
  <c r="K5359" i="6"/>
  <c r="I5360" i="6"/>
  <c r="J5360" i="6"/>
  <c r="K5360" i="6"/>
  <c r="I5361" i="6"/>
  <c r="J5361" i="6"/>
  <c r="K5361" i="6"/>
  <c r="I5362" i="6"/>
  <c r="J5362" i="6"/>
  <c r="K5362" i="6"/>
  <c r="I5363" i="6"/>
  <c r="J5363" i="6"/>
  <c r="K5363" i="6"/>
  <c r="I5364" i="6"/>
  <c r="J5364" i="6"/>
  <c r="K5364" i="6"/>
  <c r="I5365" i="6"/>
  <c r="J5365" i="6"/>
  <c r="K5365" i="6"/>
  <c r="I5366" i="6"/>
  <c r="J5366" i="6"/>
  <c r="K5366" i="6"/>
  <c r="I5367" i="6"/>
  <c r="J5367" i="6"/>
  <c r="K5367" i="6"/>
  <c r="I5368" i="6"/>
  <c r="J5368" i="6"/>
  <c r="K5368" i="6"/>
  <c r="I5369" i="6"/>
  <c r="J5369" i="6"/>
  <c r="K5369" i="6"/>
  <c r="I5370" i="6"/>
  <c r="J5370" i="6"/>
  <c r="K5370" i="6"/>
  <c r="I5371" i="6"/>
  <c r="J5371" i="6"/>
  <c r="K5371" i="6"/>
  <c r="I5372" i="6"/>
  <c r="J5372" i="6"/>
  <c r="K5372" i="6"/>
  <c r="I5373" i="6"/>
  <c r="J5373" i="6"/>
  <c r="K5373" i="6"/>
  <c r="I5374" i="6"/>
  <c r="J5374" i="6"/>
  <c r="K5374" i="6"/>
  <c r="I5375" i="6"/>
  <c r="J5375" i="6"/>
  <c r="K5375" i="6"/>
  <c r="I5376" i="6"/>
  <c r="J5376" i="6"/>
  <c r="K5376" i="6"/>
  <c r="I5377" i="6"/>
  <c r="J5377" i="6"/>
  <c r="K5377" i="6"/>
  <c r="I5378" i="6"/>
  <c r="J5378" i="6"/>
  <c r="K5378" i="6"/>
  <c r="I5379" i="6"/>
  <c r="J5379" i="6"/>
  <c r="K5379" i="6"/>
  <c r="I5380" i="6"/>
  <c r="J5380" i="6"/>
  <c r="K5380" i="6"/>
  <c r="I5381" i="6"/>
  <c r="J5381" i="6"/>
  <c r="K5381" i="6"/>
  <c r="I5382" i="6"/>
  <c r="J5382" i="6"/>
  <c r="K5382" i="6"/>
  <c r="I5383" i="6"/>
  <c r="J5383" i="6"/>
  <c r="K5383" i="6"/>
  <c r="I5384" i="6"/>
  <c r="J5384" i="6"/>
  <c r="K5384" i="6"/>
  <c r="I5385" i="6"/>
  <c r="J5385" i="6"/>
  <c r="K5385" i="6"/>
  <c r="I5386" i="6"/>
  <c r="J5386" i="6"/>
  <c r="K5386" i="6"/>
  <c r="I5387" i="6"/>
  <c r="J5387" i="6"/>
  <c r="K5387" i="6"/>
  <c r="I5388" i="6"/>
  <c r="J5388" i="6"/>
  <c r="K5388" i="6"/>
  <c r="I5389" i="6"/>
  <c r="J5389" i="6"/>
  <c r="K5389" i="6"/>
  <c r="I5390" i="6"/>
  <c r="J5390" i="6"/>
  <c r="K5390" i="6"/>
  <c r="I5391" i="6"/>
  <c r="J5391" i="6"/>
  <c r="K5391" i="6"/>
  <c r="I5392" i="6"/>
  <c r="J5392" i="6"/>
  <c r="K5392" i="6"/>
  <c r="I5393" i="6"/>
  <c r="J5393" i="6"/>
  <c r="K5393" i="6"/>
  <c r="I5394" i="6"/>
  <c r="J5394" i="6"/>
  <c r="K5394" i="6"/>
  <c r="I5395" i="6"/>
  <c r="J5395" i="6"/>
  <c r="K5395" i="6"/>
  <c r="I5396" i="6"/>
  <c r="J5396" i="6"/>
  <c r="K5396" i="6"/>
  <c r="I5397" i="6"/>
  <c r="J5397" i="6"/>
  <c r="K5397" i="6"/>
  <c r="I5398" i="6"/>
  <c r="J5398" i="6"/>
  <c r="K5398" i="6"/>
  <c r="I5399" i="6"/>
  <c r="J5399" i="6"/>
  <c r="K5399" i="6"/>
  <c r="I5400" i="6"/>
  <c r="J5400" i="6"/>
  <c r="K5400" i="6"/>
  <c r="I5401" i="6"/>
  <c r="J5401" i="6"/>
  <c r="K5401" i="6"/>
  <c r="I5402" i="6"/>
  <c r="J5402" i="6"/>
  <c r="K5402" i="6"/>
  <c r="I5403" i="6"/>
  <c r="J5403" i="6"/>
  <c r="K5403" i="6"/>
  <c r="I5404" i="6"/>
  <c r="J5404" i="6"/>
  <c r="K5404" i="6"/>
  <c r="I5405" i="6"/>
  <c r="J5405" i="6"/>
  <c r="K5405" i="6"/>
  <c r="I5406" i="6"/>
  <c r="J5406" i="6"/>
  <c r="K5406" i="6"/>
  <c r="I5407" i="6"/>
  <c r="J5407" i="6"/>
  <c r="K5407" i="6"/>
  <c r="I5408" i="6"/>
  <c r="J5408" i="6"/>
  <c r="K5408" i="6"/>
  <c r="I5409" i="6"/>
  <c r="J5409" i="6"/>
  <c r="K5409" i="6"/>
  <c r="I5410" i="6"/>
  <c r="J5410" i="6"/>
  <c r="K5410" i="6"/>
  <c r="I5411" i="6"/>
  <c r="J5411" i="6"/>
  <c r="K5411" i="6"/>
  <c r="I5412" i="6"/>
  <c r="J5412" i="6"/>
  <c r="K5412" i="6"/>
  <c r="I5413" i="6"/>
  <c r="J5413" i="6"/>
  <c r="K5413" i="6"/>
  <c r="I5414" i="6"/>
  <c r="J5414" i="6"/>
  <c r="K5414" i="6"/>
  <c r="I5415" i="6"/>
  <c r="J5415" i="6"/>
  <c r="K5415" i="6"/>
  <c r="I5416" i="6"/>
  <c r="J5416" i="6"/>
  <c r="K5416" i="6"/>
  <c r="I5417" i="6"/>
  <c r="J5417" i="6"/>
  <c r="K5417" i="6"/>
  <c r="I5418" i="6"/>
  <c r="J5418" i="6"/>
  <c r="K5418" i="6"/>
  <c r="I5419" i="6"/>
  <c r="J5419" i="6"/>
  <c r="K5419" i="6"/>
  <c r="I5420" i="6"/>
  <c r="J5420" i="6"/>
  <c r="K5420" i="6"/>
  <c r="I5421" i="6"/>
  <c r="J5421" i="6"/>
  <c r="K5421" i="6"/>
  <c r="I5422" i="6"/>
  <c r="J5422" i="6"/>
  <c r="K5422" i="6"/>
  <c r="I5423" i="6"/>
  <c r="J5423" i="6"/>
  <c r="K5423" i="6"/>
  <c r="I5424" i="6"/>
  <c r="J5424" i="6"/>
  <c r="K5424" i="6"/>
  <c r="I5425" i="6"/>
  <c r="J5425" i="6"/>
  <c r="K5425" i="6"/>
  <c r="I5426" i="6"/>
  <c r="J5426" i="6"/>
  <c r="K5426" i="6"/>
  <c r="I5427" i="6"/>
  <c r="J5427" i="6"/>
  <c r="K5427" i="6"/>
  <c r="I5428" i="6"/>
  <c r="J5428" i="6"/>
  <c r="K5428" i="6"/>
  <c r="I5429" i="6"/>
  <c r="J5429" i="6"/>
  <c r="K5429" i="6"/>
  <c r="I5430" i="6"/>
  <c r="J5430" i="6"/>
  <c r="K5430" i="6"/>
  <c r="I5431" i="6"/>
  <c r="J5431" i="6"/>
  <c r="K5431" i="6"/>
  <c r="I5432" i="6"/>
  <c r="J5432" i="6"/>
  <c r="K5432" i="6"/>
  <c r="I5433" i="6"/>
  <c r="J5433" i="6"/>
  <c r="K5433" i="6"/>
  <c r="I5434" i="6"/>
  <c r="J5434" i="6"/>
  <c r="K5434" i="6"/>
  <c r="I5435" i="6"/>
  <c r="J5435" i="6"/>
  <c r="K5435" i="6"/>
  <c r="I5436" i="6"/>
  <c r="J5436" i="6"/>
  <c r="K5436" i="6"/>
  <c r="I5437" i="6"/>
  <c r="J5437" i="6"/>
  <c r="K5437" i="6"/>
  <c r="I5438" i="6"/>
  <c r="J5438" i="6"/>
  <c r="K5438" i="6"/>
  <c r="I5439" i="6"/>
  <c r="J5439" i="6"/>
  <c r="K5439" i="6"/>
  <c r="I5440" i="6"/>
  <c r="J5440" i="6"/>
  <c r="K5440" i="6"/>
  <c r="I5441" i="6"/>
  <c r="J5441" i="6"/>
  <c r="K5441" i="6"/>
  <c r="I5442" i="6"/>
  <c r="J5442" i="6"/>
  <c r="K5442" i="6"/>
  <c r="I5443" i="6"/>
  <c r="J5443" i="6"/>
  <c r="K5443" i="6"/>
  <c r="I5444" i="6"/>
  <c r="J5444" i="6"/>
  <c r="K5444" i="6"/>
  <c r="I5445" i="6"/>
  <c r="J5445" i="6"/>
  <c r="K5445" i="6"/>
  <c r="I5446" i="6"/>
  <c r="J5446" i="6"/>
  <c r="K5446" i="6"/>
  <c r="I5447" i="6"/>
  <c r="J5447" i="6"/>
  <c r="K5447" i="6"/>
  <c r="I5448" i="6"/>
  <c r="J5448" i="6"/>
  <c r="K5448" i="6"/>
  <c r="I5449" i="6"/>
  <c r="J5449" i="6"/>
  <c r="K5449" i="6"/>
  <c r="I5450" i="6"/>
  <c r="J5450" i="6"/>
  <c r="K5450" i="6"/>
  <c r="I5451" i="6"/>
  <c r="J5451" i="6"/>
  <c r="K5451" i="6"/>
  <c r="I5452" i="6"/>
  <c r="J5452" i="6"/>
  <c r="K5452" i="6"/>
  <c r="I5453" i="6"/>
  <c r="J5453" i="6"/>
  <c r="K5453" i="6"/>
  <c r="I5454" i="6"/>
  <c r="J5454" i="6"/>
  <c r="K5454" i="6"/>
  <c r="I5455" i="6"/>
  <c r="J5455" i="6"/>
  <c r="K5455" i="6"/>
  <c r="I5456" i="6"/>
  <c r="J5456" i="6"/>
  <c r="K5456" i="6"/>
  <c r="I5457" i="6"/>
  <c r="J5457" i="6"/>
  <c r="K5457" i="6"/>
  <c r="I5458" i="6"/>
  <c r="J5458" i="6"/>
  <c r="K5458" i="6"/>
  <c r="I5459" i="6"/>
  <c r="J5459" i="6"/>
  <c r="K5459" i="6"/>
  <c r="I5460" i="6"/>
  <c r="J5460" i="6"/>
  <c r="K5460" i="6"/>
  <c r="I5461" i="6"/>
  <c r="J5461" i="6"/>
  <c r="K5461" i="6"/>
  <c r="I5462" i="6"/>
  <c r="J5462" i="6"/>
  <c r="K5462" i="6"/>
  <c r="I5463" i="6"/>
  <c r="J5463" i="6"/>
  <c r="K5463" i="6"/>
  <c r="I5464" i="6"/>
  <c r="J5464" i="6"/>
  <c r="K5464" i="6"/>
  <c r="I5465" i="6"/>
  <c r="J5465" i="6"/>
  <c r="K5465" i="6"/>
  <c r="I5466" i="6"/>
  <c r="J5466" i="6"/>
  <c r="K5466" i="6"/>
  <c r="I5467" i="6"/>
  <c r="J5467" i="6"/>
  <c r="K5467" i="6"/>
  <c r="I5468" i="6"/>
  <c r="J5468" i="6"/>
  <c r="K5468" i="6"/>
  <c r="I5469" i="6"/>
  <c r="J5469" i="6"/>
  <c r="K5469" i="6"/>
  <c r="I5470" i="6"/>
  <c r="J5470" i="6"/>
  <c r="K5470" i="6"/>
  <c r="I5471" i="6"/>
  <c r="J5471" i="6"/>
  <c r="K5471" i="6"/>
  <c r="I5472" i="6"/>
  <c r="J5472" i="6"/>
  <c r="K5472" i="6"/>
  <c r="I5473" i="6"/>
  <c r="J5473" i="6"/>
  <c r="K5473" i="6"/>
  <c r="I5474" i="6"/>
  <c r="J5474" i="6"/>
  <c r="K5474" i="6"/>
  <c r="I5475" i="6"/>
  <c r="J5475" i="6"/>
  <c r="K5475" i="6"/>
  <c r="I5476" i="6"/>
  <c r="J5476" i="6"/>
  <c r="K5476" i="6"/>
  <c r="I5477" i="6"/>
  <c r="J5477" i="6"/>
  <c r="K5477" i="6"/>
  <c r="I5478" i="6"/>
  <c r="J5478" i="6"/>
  <c r="K5478" i="6"/>
  <c r="I5479" i="6"/>
  <c r="J5479" i="6"/>
  <c r="K5479" i="6"/>
  <c r="I5480" i="6"/>
  <c r="J5480" i="6"/>
  <c r="K5480" i="6"/>
  <c r="I5481" i="6"/>
  <c r="J5481" i="6"/>
  <c r="K5481" i="6"/>
  <c r="I5482" i="6"/>
  <c r="J5482" i="6"/>
  <c r="K5482" i="6"/>
  <c r="I5483" i="6"/>
  <c r="J5483" i="6"/>
  <c r="K5483" i="6"/>
  <c r="I5484" i="6"/>
  <c r="J5484" i="6"/>
  <c r="K5484" i="6"/>
  <c r="I5485" i="6"/>
  <c r="J5485" i="6"/>
  <c r="K5485" i="6"/>
  <c r="I5486" i="6"/>
  <c r="J5486" i="6"/>
  <c r="K5486" i="6"/>
  <c r="I5487" i="6"/>
  <c r="J5487" i="6"/>
  <c r="K5487" i="6"/>
  <c r="I5488" i="6"/>
  <c r="J5488" i="6"/>
  <c r="K5488" i="6"/>
  <c r="I5489" i="6"/>
  <c r="J5489" i="6"/>
  <c r="K5489" i="6"/>
  <c r="I5490" i="6"/>
  <c r="J5490" i="6"/>
  <c r="K5490" i="6"/>
  <c r="I5491" i="6"/>
  <c r="J5491" i="6"/>
  <c r="K5491" i="6"/>
  <c r="I5492" i="6"/>
  <c r="J5492" i="6"/>
  <c r="K5492" i="6"/>
  <c r="I5493" i="6"/>
  <c r="J5493" i="6"/>
  <c r="K5493" i="6"/>
  <c r="I5494" i="6"/>
  <c r="J5494" i="6"/>
  <c r="K5494" i="6"/>
  <c r="I5495" i="6"/>
  <c r="J5495" i="6"/>
  <c r="K5495" i="6"/>
  <c r="I5496" i="6"/>
  <c r="J5496" i="6"/>
  <c r="K5496" i="6"/>
  <c r="I5497" i="6"/>
  <c r="J5497" i="6"/>
  <c r="K5497" i="6"/>
  <c r="I5498" i="6"/>
  <c r="J5498" i="6"/>
  <c r="K5498" i="6"/>
  <c r="I5499" i="6"/>
  <c r="J5499" i="6"/>
  <c r="K5499" i="6"/>
  <c r="I5500" i="6"/>
  <c r="J5500" i="6"/>
  <c r="K5500" i="6"/>
  <c r="I5501" i="6"/>
  <c r="J5501" i="6"/>
  <c r="K5501" i="6"/>
  <c r="I5502" i="6"/>
  <c r="J5502" i="6"/>
  <c r="K5502" i="6"/>
  <c r="I5503" i="6"/>
  <c r="J5503" i="6"/>
  <c r="K5503" i="6"/>
  <c r="I5504" i="6"/>
  <c r="J5504" i="6"/>
  <c r="K5504" i="6"/>
  <c r="I5505" i="6"/>
  <c r="J5505" i="6"/>
  <c r="K5505" i="6"/>
  <c r="I5506" i="6"/>
  <c r="J5506" i="6"/>
  <c r="K5506" i="6"/>
  <c r="I5507" i="6"/>
  <c r="J5507" i="6"/>
  <c r="K5507" i="6"/>
  <c r="I5508" i="6"/>
  <c r="J5508" i="6"/>
  <c r="K5508" i="6"/>
  <c r="I5509" i="6"/>
  <c r="J5509" i="6"/>
  <c r="K5509" i="6"/>
  <c r="I5510" i="6"/>
  <c r="J5510" i="6"/>
  <c r="K5510" i="6"/>
  <c r="I5511" i="6"/>
  <c r="J5511" i="6"/>
  <c r="K5511" i="6"/>
  <c r="I5512" i="6"/>
  <c r="J5512" i="6"/>
  <c r="K5512" i="6"/>
  <c r="I5513" i="6"/>
  <c r="J5513" i="6"/>
  <c r="K5513" i="6"/>
  <c r="I5514" i="6"/>
  <c r="J5514" i="6"/>
  <c r="K5514" i="6"/>
  <c r="I5515" i="6"/>
  <c r="J5515" i="6"/>
  <c r="K5515" i="6"/>
  <c r="I5516" i="6"/>
  <c r="J5516" i="6"/>
  <c r="K5516" i="6"/>
  <c r="I5517" i="6"/>
  <c r="J5517" i="6"/>
  <c r="K5517" i="6"/>
  <c r="I5518" i="6"/>
  <c r="J5518" i="6"/>
  <c r="K5518" i="6"/>
  <c r="I5519" i="6"/>
  <c r="J5519" i="6"/>
  <c r="K5519" i="6"/>
  <c r="I5520" i="6"/>
  <c r="J5520" i="6"/>
  <c r="K5520" i="6"/>
  <c r="I5521" i="6"/>
  <c r="J5521" i="6"/>
  <c r="K5521" i="6"/>
  <c r="I5522" i="6"/>
  <c r="J5522" i="6"/>
  <c r="K5522" i="6"/>
  <c r="I5523" i="6"/>
  <c r="J5523" i="6"/>
  <c r="K5523" i="6"/>
  <c r="I5524" i="6"/>
  <c r="J5524" i="6"/>
  <c r="K5524" i="6"/>
  <c r="I5525" i="6"/>
  <c r="J5525" i="6"/>
  <c r="K5525" i="6"/>
  <c r="I5526" i="6"/>
  <c r="J5526" i="6"/>
  <c r="K5526" i="6"/>
  <c r="I5527" i="6"/>
  <c r="J5527" i="6"/>
  <c r="K5527" i="6"/>
  <c r="I5528" i="6"/>
  <c r="J5528" i="6"/>
  <c r="K5528" i="6"/>
  <c r="I5529" i="6"/>
  <c r="J5529" i="6"/>
  <c r="K5529" i="6"/>
  <c r="I5530" i="6"/>
  <c r="J5530" i="6"/>
  <c r="K5530" i="6"/>
  <c r="I5531" i="6"/>
  <c r="J5531" i="6"/>
  <c r="K5531" i="6"/>
  <c r="I5532" i="6"/>
  <c r="J5532" i="6"/>
  <c r="K5532" i="6"/>
  <c r="I5533" i="6"/>
  <c r="J5533" i="6"/>
  <c r="K5533" i="6"/>
  <c r="I5534" i="6"/>
  <c r="J5534" i="6"/>
  <c r="K5534" i="6"/>
  <c r="I5535" i="6"/>
  <c r="J5535" i="6"/>
  <c r="K5535" i="6"/>
  <c r="I5536" i="6"/>
  <c r="J5536" i="6"/>
  <c r="K5536" i="6"/>
  <c r="I5537" i="6"/>
  <c r="J5537" i="6"/>
  <c r="K5537" i="6"/>
  <c r="I5538" i="6"/>
  <c r="J5538" i="6"/>
  <c r="K5538" i="6"/>
  <c r="I5539" i="6"/>
  <c r="J5539" i="6"/>
  <c r="K5539" i="6"/>
  <c r="I5540" i="6"/>
  <c r="J5540" i="6"/>
  <c r="K5540" i="6"/>
  <c r="I5541" i="6"/>
  <c r="J5541" i="6"/>
  <c r="K5541" i="6"/>
  <c r="I5542" i="6"/>
  <c r="J5542" i="6"/>
  <c r="K5542" i="6"/>
  <c r="I5543" i="6"/>
  <c r="J5543" i="6"/>
  <c r="K5543" i="6"/>
  <c r="I5544" i="6"/>
  <c r="J5544" i="6"/>
  <c r="K5544" i="6"/>
  <c r="I5545" i="6"/>
  <c r="J5545" i="6"/>
  <c r="K5545" i="6"/>
  <c r="I5546" i="6"/>
  <c r="J5546" i="6"/>
  <c r="K5546" i="6"/>
  <c r="I5547" i="6"/>
  <c r="J5547" i="6"/>
  <c r="K5547" i="6"/>
  <c r="I5548" i="6"/>
  <c r="J5548" i="6"/>
  <c r="K5548" i="6"/>
  <c r="I5549" i="6"/>
  <c r="J5549" i="6"/>
  <c r="K5549" i="6"/>
  <c r="I5550" i="6"/>
  <c r="J5550" i="6"/>
  <c r="K5550" i="6"/>
  <c r="I5551" i="6"/>
  <c r="J5551" i="6"/>
  <c r="K5551" i="6"/>
  <c r="I5552" i="6"/>
  <c r="J5552" i="6"/>
  <c r="K5552" i="6"/>
  <c r="I5553" i="6"/>
  <c r="J5553" i="6"/>
  <c r="K5553" i="6"/>
  <c r="I5554" i="6"/>
  <c r="J5554" i="6"/>
  <c r="K5554" i="6"/>
  <c r="I5555" i="6"/>
  <c r="J5555" i="6"/>
  <c r="K5555" i="6"/>
  <c r="I5556" i="6"/>
  <c r="J5556" i="6"/>
  <c r="K5556" i="6"/>
  <c r="I5557" i="6"/>
  <c r="J5557" i="6"/>
  <c r="K5557" i="6"/>
  <c r="I5558" i="6"/>
  <c r="J5558" i="6"/>
  <c r="K5558" i="6"/>
  <c r="I5559" i="6"/>
  <c r="J5559" i="6"/>
  <c r="K5559" i="6"/>
  <c r="I5560" i="6"/>
  <c r="J5560" i="6"/>
  <c r="K5560" i="6"/>
  <c r="I5561" i="6"/>
  <c r="J5561" i="6"/>
  <c r="K5561" i="6"/>
  <c r="I5562" i="6"/>
  <c r="J5562" i="6"/>
  <c r="K5562" i="6"/>
  <c r="I5563" i="6"/>
  <c r="J5563" i="6"/>
  <c r="K5563" i="6"/>
  <c r="I5564" i="6"/>
  <c r="J5564" i="6"/>
  <c r="K5564" i="6"/>
  <c r="I5565" i="6"/>
  <c r="J5565" i="6"/>
  <c r="K5565" i="6"/>
  <c r="I5566" i="6"/>
  <c r="J5566" i="6"/>
  <c r="K5566" i="6"/>
  <c r="I5567" i="6"/>
  <c r="J5567" i="6"/>
  <c r="K5567" i="6"/>
  <c r="I5568" i="6"/>
  <c r="J5568" i="6"/>
  <c r="K5568" i="6"/>
  <c r="I5569" i="6"/>
  <c r="J5569" i="6"/>
  <c r="K5569" i="6"/>
  <c r="I5570" i="6"/>
  <c r="J5570" i="6"/>
  <c r="K5570" i="6"/>
  <c r="I5571" i="6"/>
  <c r="J5571" i="6"/>
  <c r="K5571" i="6"/>
  <c r="I5572" i="6"/>
  <c r="J5572" i="6"/>
  <c r="K5572" i="6"/>
  <c r="I5573" i="6"/>
  <c r="J5573" i="6"/>
  <c r="K5573" i="6"/>
  <c r="I5574" i="6"/>
  <c r="J5574" i="6"/>
  <c r="K5574" i="6"/>
  <c r="I5575" i="6"/>
  <c r="J5575" i="6"/>
  <c r="K5575" i="6"/>
  <c r="I5576" i="6"/>
  <c r="J5576" i="6"/>
  <c r="K5576" i="6"/>
  <c r="I5577" i="6"/>
  <c r="J5577" i="6"/>
  <c r="K5577" i="6"/>
  <c r="I5578" i="6"/>
  <c r="J5578" i="6"/>
  <c r="K5578" i="6"/>
  <c r="I5579" i="6"/>
  <c r="J5579" i="6"/>
  <c r="K5579" i="6"/>
  <c r="I5580" i="6"/>
  <c r="J5580" i="6"/>
  <c r="K5580" i="6"/>
  <c r="I5581" i="6"/>
  <c r="J5581" i="6"/>
  <c r="K5581" i="6"/>
  <c r="I5582" i="6"/>
  <c r="J5582" i="6"/>
  <c r="K5582" i="6"/>
  <c r="I5583" i="6"/>
  <c r="J5583" i="6"/>
  <c r="K5583" i="6"/>
  <c r="I5584" i="6"/>
  <c r="J5584" i="6"/>
  <c r="K5584" i="6"/>
  <c r="I5585" i="6"/>
  <c r="J5585" i="6"/>
  <c r="K5585" i="6"/>
  <c r="I5586" i="6"/>
  <c r="J5586" i="6"/>
  <c r="K5586" i="6"/>
  <c r="I5587" i="6"/>
  <c r="J5587" i="6"/>
  <c r="K5587" i="6"/>
  <c r="I5588" i="6"/>
  <c r="J5588" i="6"/>
  <c r="K5588" i="6"/>
  <c r="I5589" i="6"/>
  <c r="J5589" i="6"/>
  <c r="K5589" i="6"/>
  <c r="I5590" i="6"/>
  <c r="J5590" i="6"/>
  <c r="K5590" i="6"/>
  <c r="I5591" i="6"/>
  <c r="J5591" i="6"/>
  <c r="K5591" i="6"/>
  <c r="I5592" i="6"/>
  <c r="J5592" i="6"/>
  <c r="K5592" i="6"/>
  <c r="I5593" i="6"/>
  <c r="J5593" i="6"/>
  <c r="K5593" i="6"/>
  <c r="I5594" i="6"/>
  <c r="J5594" i="6"/>
  <c r="K5594" i="6"/>
  <c r="I5595" i="6"/>
  <c r="J5595" i="6"/>
  <c r="K5595" i="6"/>
  <c r="I5596" i="6"/>
  <c r="J5596" i="6"/>
  <c r="K5596" i="6"/>
  <c r="I5597" i="6"/>
  <c r="J5597" i="6"/>
  <c r="K5597" i="6"/>
  <c r="I5598" i="6"/>
  <c r="J5598" i="6"/>
  <c r="K5598" i="6"/>
  <c r="I5599" i="6"/>
  <c r="J5599" i="6"/>
  <c r="K5599" i="6"/>
  <c r="I5600" i="6"/>
  <c r="J5600" i="6"/>
  <c r="K5600" i="6"/>
  <c r="I5601" i="6"/>
  <c r="J5601" i="6"/>
  <c r="K5601" i="6"/>
  <c r="I5602" i="6"/>
  <c r="J5602" i="6"/>
  <c r="K5602" i="6"/>
  <c r="I5603" i="6"/>
  <c r="J5603" i="6"/>
  <c r="K5603" i="6"/>
  <c r="I5604" i="6"/>
  <c r="J5604" i="6"/>
  <c r="K5604" i="6"/>
  <c r="I5605" i="6"/>
  <c r="J5605" i="6"/>
  <c r="K5605" i="6"/>
  <c r="I5606" i="6"/>
  <c r="J5606" i="6"/>
  <c r="K5606" i="6"/>
  <c r="I5607" i="6"/>
  <c r="J5607" i="6"/>
  <c r="K5607" i="6"/>
  <c r="I5608" i="6"/>
  <c r="J5608" i="6"/>
  <c r="K5608" i="6"/>
  <c r="I5609" i="6"/>
  <c r="J5609" i="6"/>
  <c r="K5609" i="6"/>
  <c r="I5610" i="6"/>
  <c r="J5610" i="6"/>
  <c r="K5610" i="6"/>
  <c r="I5611" i="6"/>
  <c r="J5611" i="6"/>
  <c r="K5611" i="6"/>
  <c r="I5612" i="6"/>
  <c r="J5612" i="6"/>
  <c r="K5612" i="6"/>
  <c r="I5613" i="6"/>
  <c r="J5613" i="6"/>
  <c r="K5613" i="6"/>
  <c r="I5614" i="6"/>
  <c r="J5614" i="6"/>
  <c r="K5614" i="6"/>
  <c r="I5615" i="6"/>
  <c r="J5615" i="6"/>
  <c r="K5615" i="6"/>
  <c r="I5616" i="6"/>
  <c r="J5616" i="6"/>
  <c r="K5616" i="6"/>
  <c r="I5617" i="6"/>
  <c r="J5617" i="6"/>
  <c r="K5617" i="6"/>
  <c r="I5618" i="6"/>
  <c r="J5618" i="6"/>
  <c r="K5618" i="6"/>
  <c r="I5619" i="6"/>
  <c r="J5619" i="6"/>
  <c r="K5619" i="6"/>
  <c r="I5620" i="6"/>
  <c r="J5620" i="6"/>
  <c r="K5620" i="6"/>
  <c r="I5621" i="6"/>
  <c r="J5621" i="6"/>
  <c r="K5621" i="6"/>
  <c r="I5622" i="6"/>
  <c r="J5622" i="6"/>
  <c r="K5622" i="6"/>
  <c r="I5623" i="6"/>
  <c r="J5623" i="6"/>
  <c r="K5623" i="6"/>
  <c r="I5624" i="6"/>
  <c r="J5624" i="6"/>
  <c r="K5624" i="6"/>
  <c r="I5625" i="6"/>
  <c r="J5625" i="6"/>
  <c r="K5625" i="6"/>
  <c r="I5626" i="6"/>
  <c r="J5626" i="6"/>
  <c r="K5626" i="6"/>
  <c r="I5627" i="6"/>
  <c r="J5627" i="6"/>
  <c r="K5627" i="6"/>
  <c r="I5628" i="6"/>
  <c r="J5628" i="6"/>
  <c r="K5628" i="6"/>
  <c r="I5629" i="6"/>
  <c r="J5629" i="6"/>
  <c r="K5629" i="6"/>
  <c r="I5630" i="6"/>
  <c r="J5630" i="6"/>
  <c r="K5630" i="6"/>
  <c r="I5631" i="6"/>
  <c r="J5631" i="6"/>
  <c r="K5631" i="6"/>
  <c r="I5632" i="6"/>
  <c r="J5632" i="6"/>
  <c r="K5632" i="6"/>
  <c r="I5633" i="6"/>
  <c r="J5633" i="6"/>
  <c r="K5633" i="6"/>
  <c r="I5634" i="6"/>
  <c r="J5634" i="6"/>
  <c r="K5634" i="6"/>
  <c r="I5635" i="6"/>
  <c r="J5635" i="6"/>
  <c r="K5635" i="6"/>
  <c r="I5636" i="6"/>
  <c r="J5636" i="6"/>
  <c r="K5636" i="6"/>
  <c r="I5637" i="6"/>
  <c r="J5637" i="6"/>
  <c r="K5637" i="6"/>
  <c r="I5638" i="6"/>
  <c r="J5638" i="6"/>
  <c r="K5638" i="6"/>
  <c r="I5639" i="6"/>
  <c r="J5639" i="6"/>
  <c r="K5639" i="6"/>
  <c r="I5640" i="6"/>
  <c r="J5640" i="6"/>
  <c r="K5640" i="6"/>
  <c r="I5641" i="6"/>
  <c r="J5641" i="6"/>
  <c r="K5641" i="6"/>
  <c r="I5642" i="6"/>
  <c r="J5642" i="6"/>
  <c r="K5642" i="6"/>
  <c r="I5643" i="6"/>
  <c r="J5643" i="6"/>
  <c r="K5643" i="6"/>
  <c r="I5644" i="6"/>
  <c r="J5644" i="6"/>
  <c r="K5644" i="6"/>
  <c r="I5645" i="6"/>
  <c r="J5645" i="6"/>
  <c r="K5645" i="6"/>
  <c r="I5646" i="6"/>
  <c r="J5646" i="6"/>
  <c r="K5646" i="6"/>
  <c r="I5647" i="6"/>
  <c r="J5647" i="6"/>
  <c r="K5647" i="6"/>
  <c r="I5648" i="6"/>
  <c r="J5648" i="6"/>
  <c r="K5648" i="6"/>
  <c r="I5649" i="6"/>
  <c r="J5649" i="6"/>
  <c r="K5649" i="6"/>
  <c r="I5650" i="6"/>
  <c r="J5650" i="6"/>
  <c r="K5650" i="6"/>
  <c r="I5651" i="6"/>
  <c r="J5651" i="6"/>
  <c r="K5651" i="6"/>
  <c r="I5652" i="6"/>
  <c r="J5652" i="6"/>
  <c r="K5652" i="6"/>
  <c r="I5653" i="6"/>
  <c r="J5653" i="6"/>
  <c r="K5653" i="6"/>
  <c r="I5654" i="6"/>
  <c r="J5654" i="6"/>
  <c r="K5654" i="6"/>
  <c r="I5655" i="6"/>
  <c r="J5655" i="6"/>
  <c r="K5655" i="6"/>
  <c r="I5656" i="6"/>
  <c r="J5656" i="6"/>
  <c r="K5656" i="6"/>
  <c r="I5657" i="6"/>
  <c r="J5657" i="6"/>
  <c r="K5657" i="6"/>
  <c r="I5658" i="6"/>
  <c r="J5658" i="6"/>
  <c r="K5658" i="6"/>
  <c r="I5659" i="6"/>
  <c r="J5659" i="6"/>
  <c r="K5659" i="6"/>
  <c r="I5660" i="6"/>
  <c r="J5660" i="6"/>
  <c r="K5660" i="6"/>
  <c r="I5661" i="6"/>
  <c r="J5661" i="6"/>
  <c r="K5661" i="6"/>
  <c r="I5662" i="6"/>
  <c r="J5662" i="6"/>
  <c r="K5662" i="6"/>
  <c r="I5663" i="6"/>
  <c r="J5663" i="6"/>
  <c r="K5663" i="6"/>
  <c r="I5664" i="6"/>
  <c r="J5664" i="6"/>
  <c r="K5664" i="6"/>
  <c r="I5665" i="6"/>
  <c r="J5665" i="6"/>
  <c r="K5665" i="6"/>
  <c r="I5666" i="6"/>
  <c r="J5666" i="6"/>
  <c r="K5666" i="6"/>
  <c r="I5667" i="6"/>
  <c r="J5667" i="6"/>
  <c r="K5667" i="6"/>
  <c r="I5668" i="6"/>
  <c r="J5668" i="6"/>
  <c r="K5668" i="6"/>
  <c r="I5669" i="6"/>
  <c r="J5669" i="6"/>
  <c r="K5669" i="6"/>
  <c r="I5670" i="6"/>
  <c r="J5670" i="6"/>
  <c r="K5670" i="6"/>
  <c r="I5671" i="6"/>
  <c r="J5671" i="6"/>
  <c r="K5671" i="6"/>
  <c r="I5672" i="6"/>
  <c r="J5672" i="6"/>
  <c r="K5672" i="6"/>
  <c r="I5673" i="6"/>
  <c r="J5673" i="6"/>
  <c r="K5673" i="6"/>
  <c r="I5674" i="6"/>
  <c r="J5674" i="6"/>
  <c r="K5674" i="6"/>
  <c r="I5675" i="6"/>
  <c r="J5675" i="6"/>
  <c r="K5675" i="6"/>
  <c r="I5676" i="6"/>
  <c r="J5676" i="6"/>
  <c r="K5676" i="6"/>
  <c r="I5677" i="6"/>
  <c r="J5677" i="6"/>
  <c r="K5677" i="6"/>
  <c r="I5678" i="6"/>
  <c r="J5678" i="6"/>
  <c r="K5678" i="6"/>
  <c r="I5679" i="6"/>
  <c r="J5679" i="6"/>
  <c r="K5679" i="6"/>
  <c r="I5680" i="6"/>
  <c r="J5680" i="6"/>
  <c r="K5680" i="6"/>
  <c r="I5681" i="6"/>
  <c r="J5681" i="6"/>
  <c r="K5681" i="6"/>
  <c r="I5682" i="6"/>
  <c r="J5682" i="6"/>
  <c r="K5682" i="6"/>
  <c r="I5683" i="6"/>
  <c r="J5683" i="6"/>
  <c r="K5683" i="6"/>
  <c r="I5684" i="6"/>
  <c r="J5684" i="6"/>
  <c r="K5684" i="6"/>
  <c r="I5685" i="6"/>
  <c r="J5685" i="6"/>
  <c r="K5685" i="6"/>
  <c r="I5686" i="6"/>
  <c r="J5686" i="6"/>
  <c r="K5686" i="6"/>
  <c r="I5687" i="6"/>
  <c r="J5687" i="6"/>
  <c r="K5687" i="6"/>
  <c r="I5688" i="6"/>
  <c r="J5688" i="6"/>
  <c r="K5688" i="6"/>
  <c r="I5689" i="6"/>
  <c r="J5689" i="6"/>
  <c r="K5689" i="6"/>
  <c r="I5690" i="6"/>
  <c r="J5690" i="6"/>
  <c r="K5690" i="6"/>
  <c r="I5691" i="6"/>
  <c r="J5691" i="6"/>
  <c r="K5691" i="6"/>
  <c r="I5692" i="6"/>
  <c r="J5692" i="6"/>
  <c r="K5692" i="6"/>
  <c r="I5693" i="6"/>
  <c r="J5693" i="6"/>
  <c r="K5693" i="6"/>
  <c r="I5694" i="6"/>
  <c r="J5694" i="6"/>
  <c r="K5694" i="6"/>
  <c r="I5695" i="6"/>
  <c r="J5695" i="6"/>
  <c r="K5695" i="6"/>
  <c r="I5696" i="6"/>
  <c r="J5696" i="6"/>
  <c r="K5696" i="6"/>
  <c r="I5697" i="6"/>
  <c r="J5697" i="6"/>
  <c r="K5697" i="6"/>
  <c r="I5698" i="6"/>
  <c r="J5698" i="6"/>
  <c r="K5698" i="6"/>
  <c r="I5699" i="6"/>
  <c r="J5699" i="6"/>
  <c r="K5699" i="6"/>
  <c r="I5700" i="6"/>
  <c r="J5700" i="6"/>
  <c r="K5700" i="6"/>
  <c r="I5701" i="6"/>
  <c r="J5701" i="6"/>
  <c r="K5701" i="6"/>
  <c r="I5702" i="6"/>
  <c r="J5702" i="6"/>
  <c r="K5702" i="6"/>
  <c r="I5703" i="6"/>
  <c r="J5703" i="6"/>
  <c r="K5703" i="6"/>
  <c r="I5704" i="6"/>
  <c r="J5704" i="6"/>
  <c r="K5704" i="6"/>
  <c r="I5705" i="6"/>
  <c r="J5705" i="6"/>
  <c r="K5705" i="6"/>
  <c r="I5706" i="6"/>
  <c r="J5706" i="6"/>
  <c r="K5706" i="6"/>
  <c r="I5707" i="6"/>
  <c r="J5707" i="6"/>
  <c r="K5707" i="6"/>
  <c r="I5708" i="6"/>
  <c r="J5708" i="6"/>
  <c r="K5708" i="6"/>
  <c r="I5709" i="6"/>
  <c r="J5709" i="6"/>
  <c r="K5709" i="6"/>
  <c r="I5710" i="6"/>
  <c r="J5710" i="6"/>
  <c r="K5710" i="6"/>
  <c r="I5711" i="6"/>
  <c r="J5711" i="6"/>
  <c r="K5711" i="6"/>
  <c r="I5712" i="6"/>
  <c r="J5712" i="6"/>
  <c r="K5712" i="6"/>
  <c r="I5713" i="6"/>
  <c r="J5713" i="6"/>
  <c r="K5713" i="6"/>
  <c r="I5714" i="6"/>
  <c r="J5714" i="6"/>
  <c r="K5714" i="6"/>
  <c r="I5715" i="6"/>
  <c r="J5715" i="6"/>
  <c r="K5715" i="6"/>
  <c r="I5716" i="6"/>
  <c r="J5716" i="6"/>
  <c r="K5716" i="6"/>
  <c r="I5717" i="6"/>
  <c r="J5717" i="6"/>
  <c r="K5717" i="6"/>
  <c r="I5718" i="6"/>
  <c r="J5718" i="6"/>
  <c r="K5718" i="6"/>
  <c r="I5719" i="6"/>
  <c r="J5719" i="6"/>
  <c r="K5719" i="6"/>
  <c r="I5720" i="6"/>
  <c r="J5720" i="6"/>
  <c r="K5720" i="6"/>
  <c r="I5721" i="6"/>
  <c r="J5721" i="6"/>
  <c r="K5721" i="6"/>
  <c r="I5722" i="6"/>
  <c r="J5722" i="6"/>
  <c r="K5722" i="6"/>
  <c r="I5723" i="6"/>
  <c r="J5723" i="6"/>
  <c r="K5723" i="6"/>
  <c r="I5724" i="6"/>
  <c r="J5724" i="6"/>
  <c r="K5724" i="6"/>
  <c r="I5725" i="6"/>
  <c r="J5725" i="6"/>
  <c r="K5725" i="6"/>
  <c r="I5726" i="6"/>
  <c r="J5726" i="6"/>
  <c r="K5726" i="6"/>
  <c r="I5727" i="6"/>
  <c r="J5727" i="6"/>
  <c r="K5727" i="6"/>
  <c r="I5728" i="6"/>
  <c r="J5728" i="6"/>
  <c r="K5728" i="6"/>
  <c r="I5729" i="6"/>
  <c r="J5729" i="6"/>
  <c r="K5729" i="6"/>
  <c r="I5730" i="6"/>
  <c r="J5730" i="6"/>
  <c r="K5730" i="6"/>
  <c r="I5731" i="6"/>
  <c r="J5731" i="6"/>
  <c r="K5731" i="6"/>
  <c r="I5732" i="6"/>
  <c r="J5732" i="6"/>
  <c r="K5732" i="6"/>
  <c r="I5733" i="6"/>
  <c r="J5733" i="6"/>
  <c r="K5733" i="6"/>
  <c r="I5734" i="6"/>
  <c r="J5734" i="6"/>
  <c r="K5734" i="6"/>
  <c r="I5735" i="6"/>
  <c r="J5735" i="6"/>
  <c r="K5735" i="6"/>
  <c r="I5736" i="6"/>
  <c r="J5736" i="6"/>
  <c r="K5736" i="6"/>
  <c r="I5737" i="6"/>
  <c r="J5737" i="6"/>
  <c r="K5737" i="6"/>
  <c r="I5738" i="6"/>
  <c r="J5738" i="6"/>
  <c r="K5738" i="6"/>
  <c r="I5739" i="6"/>
  <c r="J5739" i="6"/>
  <c r="K5739" i="6"/>
  <c r="I5740" i="6"/>
  <c r="J5740" i="6"/>
  <c r="K5740" i="6"/>
  <c r="I5741" i="6"/>
  <c r="J5741" i="6"/>
  <c r="K5741" i="6"/>
  <c r="I5742" i="6"/>
  <c r="J5742" i="6"/>
  <c r="K5742" i="6"/>
  <c r="I5743" i="6"/>
  <c r="J5743" i="6"/>
  <c r="K5743" i="6"/>
  <c r="I5744" i="6"/>
  <c r="J5744" i="6"/>
  <c r="K5744" i="6"/>
  <c r="I5745" i="6"/>
  <c r="J5745" i="6"/>
  <c r="K5745" i="6"/>
  <c r="I5746" i="6"/>
  <c r="J5746" i="6"/>
  <c r="K5746" i="6"/>
  <c r="I5747" i="6"/>
  <c r="J5747" i="6"/>
  <c r="K5747" i="6"/>
  <c r="I5748" i="6"/>
  <c r="J5748" i="6"/>
  <c r="K5748" i="6"/>
  <c r="I5749" i="6"/>
  <c r="J5749" i="6"/>
  <c r="K5749" i="6"/>
  <c r="I5750" i="6"/>
  <c r="J5750" i="6"/>
  <c r="K5750" i="6"/>
  <c r="I5751" i="6"/>
  <c r="J5751" i="6"/>
  <c r="K5751" i="6"/>
  <c r="I5752" i="6"/>
  <c r="J5752" i="6"/>
  <c r="K5752" i="6"/>
  <c r="I5753" i="6"/>
  <c r="J5753" i="6"/>
  <c r="K5753" i="6"/>
  <c r="I5754" i="6"/>
  <c r="J5754" i="6"/>
  <c r="K5754" i="6"/>
  <c r="I5755" i="6"/>
  <c r="J5755" i="6"/>
  <c r="K5755" i="6"/>
  <c r="I5756" i="6"/>
  <c r="J5756" i="6"/>
  <c r="K5756" i="6"/>
  <c r="I5757" i="6"/>
  <c r="J5757" i="6"/>
  <c r="K5757" i="6"/>
  <c r="I5758" i="6"/>
  <c r="J5758" i="6"/>
  <c r="K5758" i="6"/>
  <c r="I5759" i="6"/>
  <c r="J5759" i="6"/>
  <c r="K5759" i="6"/>
  <c r="I5760" i="6"/>
  <c r="J5760" i="6"/>
  <c r="K5760" i="6"/>
  <c r="I5761" i="6"/>
  <c r="J5761" i="6"/>
  <c r="K5761" i="6"/>
  <c r="I5762" i="6"/>
  <c r="J5762" i="6"/>
  <c r="K5762" i="6"/>
  <c r="I5763" i="6"/>
  <c r="J5763" i="6"/>
  <c r="K5763" i="6"/>
  <c r="I5764" i="6"/>
  <c r="J5764" i="6"/>
  <c r="K5764" i="6"/>
  <c r="I5765" i="6"/>
  <c r="J5765" i="6"/>
  <c r="K5765" i="6"/>
  <c r="I5766" i="6"/>
  <c r="J5766" i="6"/>
  <c r="K5766" i="6"/>
  <c r="I5767" i="6"/>
  <c r="J5767" i="6"/>
  <c r="K5767" i="6"/>
  <c r="I5768" i="6"/>
  <c r="J5768" i="6"/>
  <c r="K5768" i="6"/>
  <c r="I5769" i="6"/>
  <c r="J5769" i="6"/>
  <c r="K5769" i="6"/>
  <c r="I5770" i="6"/>
  <c r="J5770" i="6"/>
  <c r="K5770" i="6"/>
  <c r="I5771" i="6"/>
  <c r="J5771" i="6"/>
  <c r="K5771" i="6"/>
  <c r="I5772" i="6"/>
  <c r="J5772" i="6"/>
  <c r="K5772" i="6"/>
  <c r="I5773" i="6"/>
  <c r="J5773" i="6"/>
  <c r="K5773" i="6"/>
  <c r="I5774" i="6"/>
  <c r="J5774" i="6"/>
  <c r="K5774" i="6"/>
  <c r="I5775" i="6"/>
  <c r="J5775" i="6"/>
  <c r="K5775" i="6"/>
  <c r="I5776" i="6"/>
  <c r="J5776" i="6"/>
  <c r="K5776" i="6"/>
  <c r="I5777" i="6"/>
  <c r="J5777" i="6"/>
  <c r="K5777" i="6"/>
  <c r="I5778" i="6"/>
  <c r="J5778" i="6"/>
  <c r="K5778" i="6"/>
  <c r="I5779" i="6"/>
  <c r="J5779" i="6"/>
  <c r="K5779" i="6"/>
  <c r="I5780" i="6"/>
  <c r="J5780" i="6"/>
  <c r="K5780" i="6"/>
  <c r="I5781" i="6"/>
  <c r="J5781" i="6"/>
  <c r="K5781" i="6"/>
  <c r="I5782" i="6"/>
  <c r="J5782" i="6"/>
  <c r="K5782" i="6"/>
  <c r="I5783" i="6"/>
  <c r="J5783" i="6"/>
  <c r="K5783" i="6"/>
  <c r="I5784" i="6"/>
  <c r="J5784" i="6"/>
  <c r="K5784" i="6"/>
  <c r="I5785" i="6"/>
  <c r="J5785" i="6"/>
  <c r="K5785" i="6"/>
  <c r="I5786" i="6"/>
  <c r="J5786" i="6"/>
  <c r="K5786" i="6"/>
  <c r="I5787" i="6"/>
  <c r="J5787" i="6"/>
  <c r="K5787" i="6"/>
  <c r="I5788" i="6"/>
  <c r="J5788" i="6"/>
  <c r="K5788" i="6"/>
  <c r="I5789" i="6"/>
  <c r="J5789" i="6"/>
  <c r="K5789" i="6"/>
  <c r="I5790" i="6"/>
  <c r="J5790" i="6"/>
  <c r="K5790" i="6"/>
  <c r="I5791" i="6"/>
  <c r="J5791" i="6"/>
  <c r="K5791" i="6"/>
  <c r="I5792" i="6"/>
  <c r="J5792" i="6"/>
  <c r="K5792" i="6"/>
  <c r="I5793" i="6"/>
  <c r="J5793" i="6"/>
  <c r="K5793" i="6"/>
  <c r="I5794" i="6"/>
  <c r="J5794" i="6"/>
  <c r="K5794" i="6"/>
  <c r="I5795" i="6"/>
  <c r="J5795" i="6"/>
  <c r="K5795" i="6"/>
  <c r="I5796" i="6"/>
  <c r="J5796" i="6"/>
  <c r="K5796" i="6"/>
  <c r="I5797" i="6"/>
  <c r="J5797" i="6"/>
  <c r="K5797" i="6"/>
  <c r="I5798" i="6"/>
  <c r="J5798" i="6"/>
  <c r="K5798" i="6"/>
  <c r="I5799" i="6"/>
  <c r="J5799" i="6"/>
  <c r="K5799" i="6"/>
  <c r="I5800" i="6"/>
  <c r="J5800" i="6"/>
  <c r="K5800" i="6"/>
  <c r="I5801" i="6"/>
  <c r="J5801" i="6"/>
  <c r="K5801" i="6"/>
  <c r="I5802" i="6"/>
  <c r="J5802" i="6"/>
  <c r="K5802" i="6"/>
  <c r="I5803" i="6"/>
  <c r="J5803" i="6"/>
  <c r="K5803" i="6"/>
  <c r="I5804" i="6"/>
  <c r="J5804" i="6"/>
  <c r="K5804" i="6"/>
  <c r="I5805" i="6"/>
  <c r="J5805" i="6"/>
  <c r="K5805" i="6"/>
  <c r="I5806" i="6"/>
  <c r="J5806" i="6"/>
  <c r="K5806" i="6"/>
  <c r="I5807" i="6"/>
  <c r="J5807" i="6"/>
  <c r="K5807" i="6"/>
  <c r="I5808" i="6"/>
  <c r="J5808" i="6"/>
  <c r="K5808" i="6"/>
  <c r="I5809" i="6"/>
  <c r="J5809" i="6"/>
  <c r="K5809" i="6"/>
  <c r="I5810" i="6"/>
  <c r="J5810" i="6"/>
  <c r="K5810" i="6"/>
  <c r="I5811" i="6"/>
  <c r="J5811" i="6"/>
  <c r="K5811" i="6"/>
  <c r="I5812" i="6"/>
  <c r="J5812" i="6"/>
  <c r="K5812" i="6"/>
  <c r="I5813" i="6"/>
  <c r="J5813" i="6"/>
  <c r="K5813" i="6"/>
  <c r="I5814" i="6"/>
  <c r="J5814" i="6"/>
  <c r="K5814" i="6"/>
  <c r="I5815" i="6"/>
  <c r="J5815" i="6"/>
  <c r="K5815" i="6"/>
  <c r="I5816" i="6"/>
  <c r="J5816" i="6"/>
  <c r="K5816" i="6"/>
  <c r="I5817" i="6"/>
  <c r="J5817" i="6"/>
  <c r="K5817" i="6"/>
  <c r="I5818" i="6"/>
  <c r="J5818" i="6"/>
  <c r="K5818" i="6"/>
  <c r="I5819" i="6"/>
  <c r="J5819" i="6"/>
  <c r="K5819" i="6"/>
  <c r="I5820" i="6"/>
  <c r="J5820" i="6"/>
  <c r="K5820" i="6"/>
  <c r="I5821" i="6"/>
  <c r="J5821" i="6"/>
  <c r="K5821" i="6"/>
  <c r="I5822" i="6"/>
  <c r="J5822" i="6"/>
  <c r="K5822" i="6"/>
  <c r="I5823" i="6"/>
  <c r="J5823" i="6"/>
  <c r="K5823" i="6"/>
  <c r="I5824" i="6"/>
  <c r="J5824" i="6"/>
  <c r="K5824" i="6"/>
  <c r="I5825" i="6"/>
  <c r="J5825" i="6"/>
  <c r="K5825" i="6"/>
  <c r="I5826" i="6"/>
  <c r="J5826" i="6"/>
  <c r="K5826" i="6"/>
  <c r="I5827" i="6"/>
  <c r="J5827" i="6"/>
  <c r="K5827" i="6"/>
  <c r="I5828" i="6"/>
  <c r="J5828" i="6"/>
  <c r="K5828" i="6"/>
  <c r="I5829" i="6"/>
  <c r="J5829" i="6"/>
  <c r="K5829" i="6"/>
  <c r="I5830" i="6"/>
  <c r="J5830" i="6"/>
  <c r="K5830" i="6"/>
  <c r="I5831" i="6"/>
  <c r="J5831" i="6"/>
  <c r="K5831" i="6"/>
  <c r="I5832" i="6"/>
  <c r="J5832" i="6"/>
  <c r="K5832" i="6"/>
  <c r="I5833" i="6"/>
  <c r="J5833" i="6"/>
  <c r="K5833" i="6"/>
  <c r="I5834" i="6"/>
  <c r="J5834" i="6"/>
  <c r="K5834" i="6"/>
  <c r="I5835" i="6"/>
  <c r="J5835" i="6"/>
  <c r="K5835" i="6"/>
  <c r="I5836" i="6"/>
  <c r="J5836" i="6"/>
  <c r="K5836" i="6"/>
  <c r="I5837" i="6"/>
  <c r="J5837" i="6"/>
  <c r="K5837" i="6"/>
  <c r="I5838" i="6"/>
  <c r="J5838" i="6"/>
  <c r="K5838" i="6"/>
  <c r="I5839" i="6"/>
  <c r="J5839" i="6"/>
  <c r="K5839" i="6"/>
  <c r="I5840" i="6"/>
  <c r="J5840" i="6"/>
  <c r="K5840" i="6"/>
  <c r="I5841" i="6"/>
  <c r="J5841" i="6"/>
  <c r="K5841" i="6"/>
  <c r="I5842" i="6"/>
  <c r="J5842" i="6"/>
  <c r="K5842" i="6"/>
  <c r="I5843" i="6"/>
  <c r="J5843" i="6"/>
  <c r="K5843" i="6"/>
  <c r="I5844" i="6"/>
  <c r="J5844" i="6"/>
  <c r="K5844" i="6"/>
  <c r="I5845" i="6"/>
  <c r="J5845" i="6"/>
  <c r="K5845" i="6"/>
  <c r="I5846" i="6"/>
  <c r="J5846" i="6"/>
  <c r="K5846" i="6"/>
  <c r="I5847" i="6"/>
  <c r="J5847" i="6"/>
  <c r="K5847" i="6"/>
  <c r="I5848" i="6"/>
  <c r="J5848" i="6"/>
  <c r="K5848" i="6"/>
  <c r="I5849" i="6"/>
  <c r="J5849" i="6"/>
  <c r="K5849" i="6"/>
  <c r="I5850" i="6"/>
  <c r="J5850" i="6"/>
  <c r="K5850" i="6"/>
  <c r="I5851" i="6"/>
  <c r="J5851" i="6"/>
  <c r="K5851" i="6"/>
  <c r="I5852" i="6"/>
  <c r="J5852" i="6"/>
  <c r="K5852" i="6"/>
  <c r="I5853" i="6"/>
  <c r="J5853" i="6"/>
  <c r="K5853" i="6"/>
  <c r="I5854" i="6"/>
  <c r="J5854" i="6"/>
  <c r="K5854" i="6"/>
  <c r="I5855" i="6"/>
  <c r="J5855" i="6"/>
  <c r="K5855" i="6"/>
  <c r="I5856" i="6"/>
  <c r="J5856" i="6"/>
  <c r="K5856" i="6"/>
  <c r="I5857" i="6"/>
  <c r="J5857" i="6"/>
  <c r="K5857" i="6"/>
  <c r="I5858" i="6"/>
  <c r="J5858" i="6"/>
  <c r="K5858" i="6"/>
  <c r="I5859" i="6"/>
  <c r="J5859" i="6"/>
  <c r="K5859" i="6"/>
  <c r="I5860" i="6"/>
  <c r="J5860" i="6"/>
  <c r="K5860" i="6"/>
  <c r="I5861" i="6"/>
  <c r="J5861" i="6"/>
  <c r="K5861" i="6"/>
  <c r="I5862" i="6"/>
  <c r="J5862" i="6"/>
  <c r="K5862" i="6"/>
  <c r="I5863" i="6"/>
  <c r="J5863" i="6"/>
  <c r="K5863" i="6"/>
  <c r="I5864" i="6"/>
  <c r="J5864" i="6"/>
  <c r="K5864" i="6"/>
  <c r="I5865" i="6"/>
  <c r="J5865" i="6"/>
  <c r="K5865" i="6"/>
  <c r="I5866" i="6"/>
  <c r="J5866" i="6"/>
  <c r="K5866" i="6"/>
  <c r="I5867" i="6"/>
  <c r="J5867" i="6"/>
  <c r="K5867" i="6"/>
  <c r="I5868" i="6"/>
  <c r="J5868" i="6"/>
  <c r="K5868" i="6"/>
  <c r="I5869" i="6"/>
  <c r="J5869" i="6"/>
  <c r="K5869" i="6"/>
  <c r="I5870" i="6"/>
  <c r="J5870" i="6"/>
  <c r="K5870" i="6"/>
  <c r="I5871" i="6"/>
  <c r="J5871" i="6"/>
  <c r="K5871" i="6"/>
  <c r="I5872" i="6"/>
  <c r="J5872" i="6"/>
  <c r="K5872" i="6"/>
  <c r="I5873" i="6"/>
  <c r="J5873" i="6"/>
  <c r="K5873" i="6"/>
  <c r="I5874" i="6"/>
  <c r="J5874" i="6"/>
  <c r="K5874" i="6"/>
  <c r="I5875" i="6"/>
  <c r="J5875" i="6"/>
  <c r="K5875" i="6"/>
  <c r="I5876" i="6"/>
  <c r="J5876" i="6"/>
  <c r="K5876" i="6"/>
  <c r="I5877" i="6"/>
  <c r="J5877" i="6"/>
  <c r="K5877" i="6"/>
  <c r="I5878" i="6"/>
  <c r="J5878" i="6"/>
  <c r="K5878" i="6"/>
  <c r="I5879" i="6"/>
  <c r="J5879" i="6"/>
  <c r="K5879" i="6"/>
  <c r="I5880" i="6"/>
  <c r="J5880" i="6"/>
  <c r="K5880" i="6"/>
  <c r="I5881" i="6"/>
  <c r="J5881" i="6"/>
  <c r="K5881" i="6"/>
  <c r="I5882" i="6"/>
  <c r="J5882" i="6"/>
  <c r="K5882" i="6"/>
  <c r="I5883" i="6"/>
  <c r="J5883" i="6"/>
  <c r="K5883" i="6"/>
  <c r="I5884" i="6"/>
  <c r="J5884" i="6"/>
  <c r="K5884" i="6"/>
  <c r="I5885" i="6"/>
  <c r="J5885" i="6"/>
  <c r="K5885" i="6"/>
  <c r="I5886" i="6"/>
  <c r="J5886" i="6"/>
  <c r="K5886" i="6"/>
  <c r="I5887" i="6"/>
  <c r="J5887" i="6"/>
  <c r="K5887" i="6"/>
  <c r="I5888" i="6"/>
  <c r="J5888" i="6"/>
  <c r="K5888" i="6"/>
  <c r="I5889" i="6"/>
  <c r="J5889" i="6"/>
  <c r="K5889" i="6"/>
  <c r="I5890" i="6"/>
  <c r="J5890" i="6"/>
  <c r="K5890" i="6"/>
  <c r="I5891" i="6"/>
  <c r="J5891" i="6"/>
  <c r="K5891" i="6"/>
  <c r="I5892" i="6"/>
  <c r="J5892" i="6"/>
  <c r="K5892" i="6"/>
  <c r="I5893" i="6"/>
  <c r="J5893" i="6"/>
  <c r="K5893" i="6"/>
  <c r="I5894" i="6"/>
  <c r="J5894" i="6"/>
  <c r="K5894" i="6"/>
  <c r="I5895" i="6"/>
  <c r="J5895" i="6"/>
  <c r="K5895" i="6"/>
  <c r="I5896" i="6"/>
  <c r="J5896" i="6"/>
  <c r="K5896" i="6"/>
  <c r="I5897" i="6"/>
  <c r="J5897" i="6"/>
  <c r="K5897" i="6"/>
  <c r="I5898" i="6"/>
  <c r="J5898" i="6"/>
  <c r="K5898" i="6"/>
  <c r="I5899" i="6"/>
  <c r="J5899" i="6"/>
  <c r="K5899" i="6"/>
  <c r="I5900" i="6"/>
  <c r="J5900" i="6"/>
  <c r="K5900" i="6"/>
  <c r="I5901" i="6"/>
  <c r="J5901" i="6"/>
  <c r="K5901" i="6"/>
  <c r="I5902" i="6"/>
  <c r="J5902" i="6"/>
  <c r="K5902" i="6"/>
  <c r="I5903" i="6"/>
  <c r="J5903" i="6"/>
  <c r="K5903" i="6"/>
  <c r="I5904" i="6"/>
  <c r="J5904" i="6"/>
  <c r="K5904" i="6"/>
  <c r="I5905" i="6"/>
  <c r="J5905" i="6"/>
  <c r="K5905" i="6"/>
  <c r="I5906" i="6"/>
  <c r="J5906" i="6"/>
  <c r="K5906" i="6"/>
  <c r="I5907" i="6"/>
  <c r="J5907" i="6"/>
  <c r="K5907" i="6"/>
  <c r="I5908" i="6"/>
  <c r="J5908" i="6"/>
  <c r="K5908" i="6"/>
  <c r="I5909" i="6"/>
  <c r="J5909" i="6"/>
  <c r="K5909" i="6"/>
  <c r="I5910" i="6"/>
  <c r="J5910" i="6"/>
  <c r="K5910" i="6"/>
  <c r="I5911" i="6"/>
  <c r="J5911" i="6"/>
  <c r="K5911" i="6"/>
  <c r="I5912" i="6"/>
  <c r="J5912" i="6"/>
  <c r="K5912" i="6"/>
  <c r="I5913" i="6"/>
  <c r="J5913" i="6"/>
  <c r="K5913" i="6"/>
  <c r="I5914" i="6"/>
  <c r="J5914" i="6"/>
  <c r="K5914" i="6"/>
  <c r="I5915" i="6"/>
  <c r="J5915" i="6"/>
  <c r="K5915" i="6"/>
  <c r="I5916" i="6"/>
  <c r="J5916" i="6"/>
  <c r="K5916" i="6"/>
  <c r="I5917" i="6"/>
  <c r="J5917" i="6"/>
  <c r="K5917" i="6"/>
  <c r="I5918" i="6"/>
  <c r="J5918" i="6"/>
  <c r="K5918" i="6"/>
  <c r="I5919" i="6"/>
  <c r="J5919" i="6"/>
  <c r="K5919" i="6"/>
  <c r="I5920" i="6"/>
  <c r="J5920" i="6"/>
  <c r="K5920" i="6"/>
  <c r="I5921" i="6"/>
  <c r="J5921" i="6"/>
  <c r="K5921" i="6"/>
  <c r="I5922" i="6"/>
  <c r="J5922" i="6"/>
  <c r="K5922" i="6"/>
  <c r="I5923" i="6"/>
  <c r="J5923" i="6"/>
  <c r="K5923" i="6"/>
  <c r="I5924" i="6"/>
  <c r="J5924" i="6"/>
  <c r="K5924" i="6"/>
  <c r="I5925" i="6"/>
  <c r="J5925" i="6"/>
  <c r="K5925" i="6"/>
  <c r="I5926" i="6"/>
  <c r="J5926" i="6"/>
  <c r="K5926" i="6"/>
  <c r="I5927" i="6"/>
  <c r="J5927" i="6"/>
  <c r="K5927" i="6"/>
  <c r="I5928" i="6"/>
  <c r="J5928" i="6"/>
  <c r="K5928" i="6"/>
  <c r="I5929" i="6"/>
  <c r="J5929" i="6"/>
  <c r="K5929" i="6"/>
  <c r="I5930" i="6"/>
  <c r="J5930" i="6"/>
  <c r="K5930" i="6"/>
  <c r="I5931" i="6"/>
  <c r="J5931" i="6"/>
  <c r="K5931" i="6"/>
  <c r="I5932" i="6"/>
  <c r="J5932" i="6"/>
  <c r="K5932" i="6"/>
  <c r="I5933" i="6"/>
  <c r="J5933" i="6"/>
  <c r="K5933" i="6"/>
  <c r="I5934" i="6"/>
  <c r="J5934" i="6"/>
  <c r="K5934" i="6"/>
  <c r="I5935" i="6"/>
  <c r="J5935" i="6"/>
  <c r="K5935" i="6"/>
  <c r="I5936" i="6"/>
  <c r="J5936" i="6"/>
  <c r="K5936" i="6"/>
  <c r="I5937" i="6"/>
  <c r="J5937" i="6"/>
  <c r="K5937" i="6"/>
  <c r="I5938" i="6"/>
  <c r="J5938" i="6"/>
  <c r="K5938" i="6"/>
  <c r="I5939" i="6"/>
  <c r="J5939" i="6"/>
  <c r="K5939" i="6"/>
  <c r="I5940" i="6"/>
  <c r="J5940" i="6"/>
  <c r="K5940" i="6"/>
  <c r="I5941" i="6"/>
  <c r="J5941" i="6"/>
  <c r="K5941" i="6"/>
  <c r="I5942" i="6"/>
  <c r="J5942" i="6"/>
  <c r="K5942" i="6"/>
  <c r="I5943" i="6"/>
  <c r="J5943" i="6"/>
  <c r="K5943" i="6"/>
  <c r="I5944" i="6"/>
  <c r="J5944" i="6"/>
  <c r="K5944" i="6"/>
  <c r="I5945" i="6"/>
  <c r="J5945" i="6"/>
  <c r="K5945" i="6"/>
  <c r="I5946" i="6"/>
  <c r="J5946" i="6"/>
  <c r="K5946" i="6"/>
  <c r="I5947" i="6"/>
  <c r="J5947" i="6"/>
  <c r="K5947" i="6"/>
  <c r="I5948" i="6"/>
  <c r="J5948" i="6"/>
  <c r="K5948" i="6"/>
  <c r="I5949" i="6"/>
  <c r="J5949" i="6"/>
  <c r="K5949" i="6"/>
  <c r="I5950" i="6"/>
  <c r="J5950" i="6"/>
  <c r="K5950" i="6"/>
  <c r="I5951" i="6"/>
  <c r="J5951" i="6"/>
  <c r="K5951" i="6"/>
  <c r="I5952" i="6"/>
  <c r="J5952" i="6"/>
  <c r="K5952" i="6"/>
  <c r="I5953" i="6"/>
  <c r="J5953" i="6"/>
  <c r="K5953" i="6"/>
  <c r="I5954" i="6"/>
  <c r="J5954" i="6"/>
  <c r="K5954" i="6"/>
  <c r="I5955" i="6"/>
  <c r="J5955" i="6"/>
  <c r="K5955" i="6"/>
  <c r="I5956" i="6"/>
  <c r="J5956" i="6"/>
  <c r="K5956" i="6"/>
  <c r="I5957" i="6"/>
  <c r="J5957" i="6"/>
  <c r="K5957" i="6"/>
  <c r="I5958" i="6"/>
  <c r="J5958" i="6"/>
  <c r="K5958" i="6"/>
  <c r="I5959" i="6"/>
  <c r="J5959" i="6"/>
  <c r="K5959" i="6"/>
  <c r="I5960" i="6"/>
  <c r="J5960" i="6"/>
  <c r="K5960" i="6"/>
  <c r="I5961" i="6"/>
  <c r="J5961" i="6"/>
  <c r="K5961" i="6"/>
  <c r="I5962" i="6"/>
  <c r="J5962" i="6"/>
  <c r="K5962" i="6"/>
  <c r="I5963" i="6"/>
  <c r="J5963" i="6"/>
  <c r="K5963" i="6"/>
  <c r="I5964" i="6"/>
  <c r="J5964" i="6"/>
  <c r="K5964" i="6"/>
  <c r="I5965" i="6"/>
  <c r="J5965" i="6"/>
  <c r="K5965" i="6"/>
  <c r="I5966" i="6"/>
  <c r="J5966" i="6"/>
  <c r="K5966" i="6"/>
  <c r="I5967" i="6"/>
  <c r="J5967" i="6"/>
  <c r="K5967" i="6"/>
  <c r="I5968" i="6"/>
  <c r="J5968" i="6"/>
  <c r="K5968" i="6"/>
  <c r="I5969" i="6"/>
  <c r="J5969" i="6"/>
  <c r="K5969" i="6"/>
  <c r="I5970" i="6"/>
  <c r="J5970" i="6"/>
  <c r="K5970" i="6"/>
  <c r="I5971" i="6"/>
  <c r="J5971" i="6"/>
  <c r="K5971" i="6"/>
  <c r="I5972" i="6"/>
  <c r="J5972" i="6"/>
  <c r="K5972" i="6"/>
  <c r="I5973" i="6"/>
  <c r="J5973" i="6"/>
  <c r="K5973" i="6"/>
  <c r="I5974" i="6"/>
  <c r="J5974" i="6"/>
  <c r="K5974" i="6"/>
  <c r="I5975" i="6"/>
  <c r="J5975" i="6"/>
  <c r="K5975" i="6"/>
  <c r="I5976" i="6"/>
  <c r="J5976" i="6"/>
  <c r="K5976" i="6"/>
  <c r="I5977" i="6"/>
  <c r="J5977" i="6"/>
  <c r="K5977" i="6"/>
  <c r="I5978" i="6"/>
  <c r="J5978" i="6"/>
  <c r="K5978" i="6"/>
  <c r="I5979" i="6"/>
  <c r="J5979" i="6"/>
  <c r="K5979" i="6"/>
  <c r="I5980" i="6"/>
  <c r="J5980" i="6"/>
  <c r="K5980" i="6"/>
  <c r="I5981" i="6"/>
  <c r="J5981" i="6"/>
  <c r="K5981" i="6"/>
  <c r="I5982" i="6"/>
  <c r="J5982" i="6"/>
  <c r="K5982" i="6"/>
  <c r="I5983" i="6"/>
  <c r="J5983" i="6"/>
  <c r="K5983" i="6"/>
  <c r="I5984" i="6"/>
  <c r="J5984" i="6"/>
  <c r="K5984" i="6"/>
  <c r="I5985" i="6"/>
  <c r="J5985" i="6"/>
  <c r="K5985" i="6"/>
  <c r="I5986" i="6"/>
  <c r="J5986" i="6"/>
  <c r="K5986" i="6"/>
  <c r="I5987" i="6"/>
  <c r="J5987" i="6"/>
  <c r="K5987" i="6"/>
  <c r="I5988" i="6"/>
  <c r="J5988" i="6"/>
  <c r="K5988" i="6"/>
  <c r="I5989" i="6"/>
  <c r="J5989" i="6"/>
  <c r="K5989" i="6"/>
  <c r="I5990" i="6"/>
  <c r="J5990" i="6"/>
  <c r="K5990" i="6"/>
  <c r="I5991" i="6"/>
  <c r="J5991" i="6"/>
  <c r="K5991" i="6"/>
  <c r="I5992" i="6"/>
  <c r="J5992" i="6"/>
  <c r="K5992" i="6"/>
  <c r="I5993" i="6"/>
  <c r="J5993" i="6"/>
  <c r="K5993" i="6"/>
  <c r="I5994" i="6"/>
  <c r="J5994" i="6"/>
  <c r="K5994" i="6"/>
  <c r="I5995" i="6"/>
  <c r="J5995" i="6"/>
  <c r="K5995" i="6"/>
  <c r="I5996" i="6"/>
  <c r="J5996" i="6"/>
  <c r="K5996" i="6"/>
  <c r="I5997" i="6"/>
  <c r="J5997" i="6"/>
  <c r="K5997" i="6"/>
  <c r="I5998" i="6"/>
  <c r="J5998" i="6"/>
  <c r="K5998" i="6"/>
  <c r="I5999" i="6"/>
  <c r="J5999" i="6"/>
  <c r="K5999" i="6"/>
  <c r="I6000" i="6"/>
  <c r="J6000" i="6"/>
  <c r="K6000" i="6"/>
  <c r="I6001" i="6"/>
  <c r="J6001" i="6"/>
  <c r="K6001" i="6"/>
  <c r="I6002" i="6"/>
  <c r="J6002" i="6"/>
  <c r="K6002" i="6"/>
  <c r="I6003" i="6"/>
  <c r="J6003" i="6"/>
  <c r="K6003" i="6"/>
  <c r="I6004" i="6"/>
  <c r="J6004" i="6"/>
  <c r="K6004" i="6"/>
  <c r="I6005" i="6"/>
  <c r="J6005" i="6"/>
  <c r="K6005" i="6"/>
  <c r="I6006" i="6"/>
  <c r="J6006" i="6"/>
  <c r="K6006" i="6"/>
  <c r="I6007" i="6"/>
  <c r="J6007" i="6"/>
  <c r="K6007" i="6"/>
  <c r="I6008" i="6"/>
  <c r="J6008" i="6"/>
  <c r="K6008" i="6"/>
  <c r="I6009" i="6"/>
  <c r="J6009" i="6"/>
  <c r="K6009" i="6"/>
  <c r="I6010" i="6"/>
  <c r="J6010" i="6"/>
  <c r="K6010" i="6"/>
  <c r="I6011" i="6"/>
  <c r="J6011" i="6"/>
  <c r="K6011" i="6"/>
  <c r="I6012" i="6"/>
  <c r="J6012" i="6"/>
  <c r="K6012" i="6"/>
  <c r="I6013" i="6"/>
  <c r="J6013" i="6"/>
  <c r="K6013" i="6"/>
  <c r="I6014" i="6"/>
  <c r="J6014" i="6"/>
  <c r="K6014" i="6"/>
  <c r="I6015" i="6"/>
  <c r="J6015" i="6"/>
  <c r="K6015" i="6"/>
  <c r="I6016" i="6"/>
  <c r="J6016" i="6"/>
  <c r="K6016" i="6"/>
  <c r="I6017" i="6"/>
  <c r="J6017" i="6"/>
  <c r="K6017" i="6"/>
  <c r="I6018" i="6"/>
  <c r="J6018" i="6"/>
  <c r="K6018" i="6"/>
  <c r="I6019" i="6"/>
  <c r="J6019" i="6"/>
  <c r="K6019" i="6"/>
  <c r="I6020" i="6"/>
  <c r="J6020" i="6"/>
  <c r="K6020" i="6"/>
  <c r="I6021" i="6"/>
  <c r="J6021" i="6"/>
  <c r="K6021" i="6"/>
  <c r="I6022" i="6"/>
  <c r="J6022" i="6"/>
  <c r="K6022" i="6"/>
  <c r="I6023" i="6"/>
  <c r="J6023" i="6"/>
  <c r="K6023" i="6"/>
  <c r="I6024" i="6"/>
  <c r="J6024" i="6"/>
  <c r="K6024" i="6"/>
  <c r="I6025" i="6"/>
  <c r="J6025" i="6"/>
  <c r="K6025" i="6"/>
  <c r="I6026" i="6"/>
  <c r="J6026" i="6"/>
  <c r="K6026" i="6"/>
  <c r="I6027" i="6"/>
  <c r="J6027" i="6"/>
  <c r="K6027" i="6"/>
  <c r="I6028" i="6"/>
  <c r="J6028" i="6"/>
  <c r="K6028" i="6"/>
  <c r="I6029" i="6"/>
  <c r="J6029" i="6"/>
  <c r="K6029" i="6"/>
  <c r="I6030" i="6"/>
  <c r="J6030" i="6"/>
  <c r="K6030" i="6"/>
  <c r="I6031" i="6"/>
  <c r="J6031" i="6"/>
  <c r="K6031" i="6"/>
  <c r="I6032" i="6"/>
  <c r="J6032" i="6"/>
  <c r="K6032" i="6"/>
  <c r="I6033" i="6"/>
  <c r="J6033" i="6"/>
  <c r="K6033" i="6"/>
  <c r="I6034" i="6"/>
  <c r="J6034" i="6"/>
  <c r="K6034" i="6"/>
  <c r="I6035" i="6"/>
  <c r="J6035" i="6"/>
  <c r="K6035" i="6"/>
  <c r="I6036" i="6"/>
  <c r="J6036" i="6"/>
  <c r="K6036" i="6"/>
  <c r="I6037" i="6"/>
  <c r="J6037" i="6"/>
  <c r="K6037" i="6"/>
  <c r="I6038" i="6"/>
  <c r="J6038" i="6"/>
  <c r="K6038" i="6"/>
  <c r="I6039" i="6"/>
  <c r="J6039" i="6"/>
  <c r="K6039" i="6"/>
  <c r="I6040" i="6"/>
  <c r="J6040" i="6"/>
  <c r="K6040" i="6"/>
  <c r="I6041" i="6"/>
  <c r="J6041" i="6"/>
  <c r="K6041" i="6"/>
  <c r="I6042" i="6"/>
  <c r="J6042" i="6"/>
  <c r="K6042" i="6"/>
  <c r="I6043" i="6"/>
  <c r="J6043" i="6"/>
  <c r="K6043" i="6"/>
  <c r="I6044" i="6"/>
  <c r="J6044" i="6"/>
  <c r="K6044" i="6"/>
  <c r="I6045" i="6"/>
  <c r="J6045" i="6"/>
  <c r="K6045" i="6"/>
  <c r="I6046" i="6"/>
  <c r="J6046" i="6"/>
  <c r="K6046" i="6"/>
  <c r="I6047" i="6"/>
  <c r="J6047" i="6"/>
  <c r="K6047" i="6"/>
  <c r="I6048" i="6"/>
  <c r="J6048" i="6"/>
  <c r="K6048" i="6"/>
  <c r="I6049" i="6"/>
  <c r="J6049" i="6"/>
  <c r="K6049" i="6"/>
  <c r="I6050" i="6"/>
  <c r="J6050" i="6"/>
  <c r="K6050" i="6"/>
  <c r="I6051" i="6"/>
  <c r="J6051" i="6"/>
  <c r="K6051" i="6"/>
  <c r="I6052" i="6"/>
  <c r="J6052" i="6"/>
  <c r="K6052" i="6"/>
  <c r="I6053" i="6"/>
  <c r="J6053" i="6"/>
  <c r="K6053" i="6"/>
  <c r="I6054" i="6"/>
  <c r="J6054" i="6"/>
  <c r="K6054" i="6"/>
  <c r="I6055" i="6"/>
  <c r="J6055" i="6"/>
  <c r="K6055" i="6"/>
  <c r="I6056" i="6"/>
  <c r="J6056" i="6"/>
  <c r="K6056" i="6"/>
  <c r="I6057" i="6"/>
  <c r="J6057" i="6"/>
  <c r="K6057" i="6"/>
  <c r="I6058" i="6"/>
  <c r="J6058" i="6"/>
  <c r="K6058" i="6"/>
  <c r="I6059" i="6"/>
  <c r="J6059" i="6"/>
  <c r="K6059" i="6"/>
  <c r="I6060" i="6"/>
  <c r="J6060" i="6"/>
  <c r="K6060" i="6"/>
  <c r="I6061" i="6"/>
  <c r="J6061" i="6"/>
  <c r="K6061" i="6"/>
  <c r="I6062" i="6"/>
  <c r="J6062" i="6"/>
  <c r="K6062" i="6"/>
  <c r="I6063" i="6"/>
  <c r="J6063" i="6"/>
  <c r="K6063" i="6"/>
  <c r="I6064" i="6"/>
  <c r="J6064" i="6"/>
  <c r="K6064" i="6"/>
  <c r="I6065" i="6"/>
  <c r="J6065" i="6"/>
  <c r="K6065" i="6"/>
  <c r="I6066" i="6"/>
  <c r="J6066" i="6"/>
  <c r="K6066" i="6"/>
  <c r="I6067" i="6"/>
  <c r="J6067" i="6"/>
  <c r="K6067" i="6"/>
  <c r="I6068" i="6"/>
  <c r="J6068" i="6"/>
  <c r="K6068" i="6"/>
  <c r="I6069" i="6"/>
  <c r="J6069" i="6"/>
  <c r="K6069" i="6"/>
  <c r="I6070" i="6"/>
  <c r="J6070" i="6"/>
  <c r="K6070" i="6"/>
  <c r="I6071" i="6"/>
  <c r="J6071" i="6"/>
  <c r="K6071" i="6"/>
  <c r="I6072" i="6"/>
  <c r="J6072" i="6"/>
  <c r="K6072" i="6"/>
  <c r="I6073" i="6"/>
  <c r="J6073" i="6"/>
  <c r="K6073" i="6"/>
  <c r="I6074" i="6"/>
  <c r="J6074" i="6"/>
  <c r="K6074" i="6"/>
  <c r="I6075" i="6"/>
  <c r="J6075" i="6"/>
  <c r="K6075" i="6"/>
  <c r="I6076" i="6"/>
  <c r="J6076" i="6"/>
  <c r="K6076" i="6"/>
  <c r="I6077" i="6"/>
  <c r="J6077" i="6"/>
  <c r="K6077" i="6"/>
  <c r="I6078" i="6"/>
  <c r="J6078" i="6"/>
  <c r="K6078" i="6"/>
  <c r="I6079" i="6"/>
  <c r="J6079" i="6"/>
  <c r="K6079" i="6"/>
  <c r="I6080" i="6"/>
  <c r="J6080" i="6"/>
  <c r="K6080" i="6"/>
  <c r="I6081" i="6"/>
  <c r="J6081" i="6"/>
  <c r="K6081" i="6"/>
  <c r="I6082" i="6"/>
  <c r="J6082" i="6"/>
  <c r="K6082" i="6"/>
  <c r="I6083" i="6"/>
  <c r="J6083" i="6"/>
  <c r="K6083" i="6"/>
  <c r="I6084" i="6"/>
  <c r="J6084" i="6"/>
  <c r="K6084" i="6"/>
  <c r="I6085" i="6"/>
  <c r="J6085" i="6"/>
  <c r="K6085" i="6"/>
  <c r="I6086" i="6"/>
  <c r="J6086" i="6"/>
  <c r="K6086" i="6"/>
  <c r="I6087" i="6"/>
  <c r="J6087" i="6"/>
  <c r="K6087" i="6"/>
  <c r="I6088" i="6"/>
  <c r="J6088" i="6"/>
  <c r="K6088" i="6"/>
  <c r="I6089" i="6"/>
  <c r="J6089" i="6"/>
  <c r="K6089" i="6"/>
  <c r="I6090" i="6"/>
  <c r="J6090" i="6"/>
  <c r="K6090" i="6"/>
  <c r="I6091" i="6"/>
  <c r="J6091" i="6"/>
  <c r="K6091" i="6"/>
  <c r="I6092" i="6"/>
  <c r="J6092" i="6"/>
  <c r="K6092" i="6"/>
  <c r="I6093" i="6"/>
  <c r="J6093" i="6"/>
  <c r="K6093" i="6"/>
  <c r="I6094" i="6"/>
  <c r="J6094" i="6"/>
  <c r="K6094" i="6"/>
  <c r="I6095" i="6"/>
  <c r="J6095" i="6"/>
  <c r="K6095" i="6"/>
  <c r="I6096" i="6"/>
  <c r="J6096" i="6"/>
  <c r="K6096" i="6"/>
  <c r="I6097" i="6"/>
  <c r="J6097" i="6"/>
  <c r="K6097" i="6"/>
  <c r="I6098" i="6"/>
  <c r="J6098" i="6"/>
  <c r="K6098" i="6"/>
  <c r="I6099" i="6"/>
  <c r="J6099" i="6"/>
  <c r="K6099" i="6"/>
  <c r="I6100" i="6"/>
  <c r="J6100" i="6"/>
  <c r="K6100" i="6"/>
  <c r="I6101" i="6"/>
  <c r="J6101" i="6"/>
  <c r="K6101" i="6"/>
  <c r="I6102" i="6"/>
  <c r="J6102" i="6"/>
  <c r="K6102" i="6"/>
  <c r="I6103" i="6"/>
  <c r="J6103" i="6"/>
  <c r="K6103" i="6"/>
  <c r="I6104" i="6"/>
  <c r="J6104" i="6"/>
  <c r="K6104" i="6"/>
  <c r="I6105" i="6"/>
  <c r="J6105" i="6"/>
  <c r="K6105" i="6"/>
  <c r="I6106" i="6"/>
  <c r="J6106" i="6"/>
  <c r="K6106" i="6"/>
  <c r="I6107" i="6"/>
  <c r="J6107" i="6"/>
  <c r="K6107" i="6"/>
  <c r="I6108" i="6"/>
  <c r="J6108" i="6"/>
  <c r="K6108" i="6"/>
  <c r="I6109" i="6"/>
  <c r="J6109" i="6"/>
  <c r="K6109" i="6"/>
  <c r="I6110" i="6"/>
  <c r="J6110" i="6"/>
  <c r="K6110" i="6"/>
  <c r="I6111" i="6"/>
  <c r="J6111" i="6"/>
  <c r="K6111" i="6"/>
  <c r="I6112" i="6"/>
  <c r="J6112" i="6"/>
  <c r="K6112" i="6"/>
  <c r="I6113" i="6"/>
  <c r="J6113" i="6"/>
  <c r="K6113" i="6"/>
  <c r="I6114" i="6"/>
  <c r="J6114" i="6"/>
  <c r="K6114" i="6"/>
  <c r="I6115" i="6"/>
  <c r="J6115" i="6"/>
  <c r="K6115" i="6"/>
  <c r="I6116" i="6"/>
  <c r="J6116" i="6"/>
  <c r="K6116" i="6"/>
  <c r="I6117" i="6"/>
  <c r="J6117" i="6"/>
  <c r="K6117" i="6"/>
  <c r="I6118" i="6"/>
  <c r="J6118" i="6"/>
  <c r="K6118" i="6"/>
  <c r="I6119" i="6"/>
  <c r="J6119" i="6"/>
  <c r="K6119" i="6"/>
  <c r="I6120" i="6"/>
  <c r="J6120" i="6"/>
  <c r="K6120" i="6"/>
  <c r="I6121" i="6"/>
  <c r="J6121" i="6"/>
  <c r="K6121" i="6"/>
  <c r="I6122" i="6"/>
  <c r="J6122" i="6"/>
  <c r="K6122" i="6"/>
  <c r="I6123" i="6"/>
  <c r="J6123" i="6"/>
  <c r="K6123" i="6"/>
  <c r="I6124" i="6"/>
  <c r="J6124" i="6"/>
  <c r="K6124" i="6"/>
  <c r="I6125" i="6"/>
  <c r="J6125" i="6"/>
  <c r="K6125" i="6"/>
  <c r="I6126" i="6"/>
  <c r="J6126" i="6"/>
  <c r="K6126" i="6"/>
  <c r="I6127" i="6"/>
  <c r="J6127" i="6"/>
  <c r="K6127" i="6"/>
  <c r="I6128" i="6"/>
  <c r="J6128" i="6"/>
  <c r="K6128" i="6"/>
  <c r="I6129" i="6"/>
  <c r="J6129" i="6"/>
  <c r="K6129" i="6"/>
  <c r="I6130" i="6"/>
  <c r="J6130" i="6"/>
  <c r="K6130" i="6"/>
  <c r="I6131" i="6"/>
  <c r="J6131" i="6"/>
  <c r="K6131" i="6"/>
  <c r="I6132" i="6"/>
  <c r="J6132" i="6"/>
  <c r="K6132" i="6"/>
  <c r="I6133" i="6"/>
  <c r="J6133" i="6"/>
  <c r="K6133" i="6"/>
  <c r="I6134" i="6"/>
  <c r="J6134" i="6"/>
  <c r="K6134" i="6"/>
  <c r="I6135" i="6"/>
  <c r="J6135" i="6"/>
  <c r="K6135" i="6"/>
  <c r="I6136" i="6"/>
  <c r="J6136" i="6"/>
  <c r="K6136" i="6"/>
  <c r="I6137" i="6"/>
  <c r="J6137" i="6"/>
  <c r="K6137" i="6"/>
  <c r="I6138" i="6"/>
  <c r="J6138" i="6"/>
  <c r="K6138" i="6"/>
  <c r="I6139" i="6"/>
  <c r="J6139" i="6"/>
  <c r="K6139" i="6"/>
  <c r="I6140" i="6"/>
  <c r="J6140" i="6"/>
  <c r="K6140" i="6"/>
  <c r="I6141" i="6"/>
  <c r="J6141" i="6"/>
  <c r="K6141" i="6"/>
  <c r="I6142" i="6"/>
  <c r="J6142" i="6"/>
  <c r="K6142" i="6"/>
  <c r="I6143" i="6"/>
  <c r="J6143" i="6"/>
  <c r="K6143" i="6"/>
  <c r="I6144" i="6"/>
  <c r="J6144" i="6"/>
  <c r="K6144" i="6"/>
  <c r="I6145" i="6"/>
  <c r="J6145" i="6"/>
  <c r="K6145" i="6"/>
  <c r="I6146" i="6"/>
  <c r="J6146" i="6"/>
  <c r="K6146" i="6"/>
  <c r="I6147" i="6"/>
  <c r="J6147" i="6"/>
  <c r="K6147" i="6"/>
  <c r="I6148" i="6"/>
  <c r="J6148" i="6"/>
  <c r="K6148" i="6"/>
  <c r="I6149" i="6"/>
  <c r="J6149" i="6"/>
  <c r="K6149" i="6"/>
  <c r="I6150" i="6"/>
  <c r="J6150" i="6"/>
  <c r="K6150" i="6"/>
  <c r="I6151" i="6"/>
  <c r="J6151" i="6"/>
  <c r="K6151" i="6"/>
  <c r="I6152" i="6"/>
  <c r="J6152" i="6"/>
  <c r="K6152" i="6"/>
  <c r="I6153" i="6"/>
  <c r="J6153" i="6"/>
  <c r="K6153" i="6"/>
  <c r="I6154" i="6"/>
  <c r="J6154" i="6"/>
  <c r="K6154" i="6"/>
  <c r="I6155" i="6"/>
  <c r="J6155" i="6"/>
  <c r="K6155" i="6"/>
  <c r="I6156" i="6"/>
  <c r="J6156" i="6"/>
  <c r="K6156" i="6"/>
  <c r="I6157" i="6"/>
  <c r="J6157" i="6"/>
  <c r="K6157" i="6"/>
  <c r="I6158" i="6"/>
  <c r="J6158" i="6"/>
  <c r="K6158" i="6"/>
  <c r="I6159" i="6"/>
  <c r="J6159" i="6"/>
  <c r="K6159" i="6"/>
  <c r="I6160" i="6"/>
  <c r="J6160" i="6"/>
  <c r="K6160" i="6"/>
  <c r="I6161" i="6"/>
  <c r="J6161" i="6"/>
  <c r="K6161" i="6"/>
  <c r="I6162" i="6"/>
  <c r="J6162" i="6"/>
  <c r="K6162" i="6"/>
  <c r="I6163" i="6"/>
  <c r="J6163" i="6"/>
  <c r="K6163" i="6"/>
  <c r="I6164" i="6"/>
  <c r="J6164" i="6"/>
  <c r="K6164" i="6"/>
  <c r="I6165" i="6"/>
  <c r="J6165" i="6"/>
  <c r="K6165" i="6"/>
  <c r="I6166" i="6"/>
  <c r="J6166" i="6"/>
  <c r="K6166" i="6"/>
  <c r="I6167" i="6"/>
  <c r="J6167" i="6"/>
  <c r="K6167" i="6"/>
  <c r="I6168" i="6"/>
  <c r="J6168" i="6"/>
  <c r="K6168" i="6"/>
  <c r="I6169" i="6"/>
  <c r="J6169" i="6"/>
  <c r="K6169" i="6"/>
  <c r="I6170" i="6"/>
  <c r="J6170" i="6"/>
  <c r="K6170" i="6"/>
  <c r="I6171" i="6"/>
  <c r="J6171" i="6"/>
  <c r="K6171" i="6"/>
  <c r="I6172" i="6"/>
  <c r="J6172" i="6"/>
  <c r="K6172" i="6"/>
  <c r="I6173" i="6"/>
  <c r="J6173" i="6"/>
  <c r="K6173" i="6"/>
  <c r="I6174" i="6"/>
  <c r="J6174" i="6"/>
  <c r="K6174" i="6"/>
  <c r="I6175" i="6"/>
  <c r="J6175" i="6"/>
  <c r="K6175" i="6"/>
  <c r="I6176" i="6"/>
  <c r="J6176" i="6"/>
  <c r="K6176" i="6"/>
  <c r="I6177" i="6"/>
  <c r="J6177" i="6"/>
  <c r="K6177" i="6"/>
  <c r="I6178" i="6"/>
  <c r="J6178" i="6"/>
  <c r="K6178" i="6"/>
  <c r="I6179" i="6"/>
  <c r="J6179" i="6"/>
  <c r="K6179" i="6"/>
  <c r="I6180" i="6"/>
  <c r="J6180" i="6"/>
  <c r="K6180" i="6"/>
  <c r="I6181" i="6"/>
  <c r="J6181" i="6"/>
  <c r="K6181" i="6"/>
  <c r="I6182" i="6"/>
  <c r="J6182" i="6"/>
  <c r="K6182" i="6"/>
  <c r="I6183" i="6"/>
  <c r="J6183" i="6"/>
  <c r="K6183" i="6"/>
  <c r="I6184" i="6"/>
  <c r="J6184" i="6"/>
  <c r="K6184" i="6"/>
  <c r="I6185" i="6"/>
  <c r="J6185" i="6"/>
  <c r="K6185" i="6"/>
  <c r="I6186" i="6"/>
  <c r="J6186" i="6"/>
  <c r="K6186" i="6"/>
  <c r="I6187" i="6"/>
  <c r="J6187" i="6"/>
  <c r="K6187" i="6"/>
  <c r="I6188" i="6"/>
  <c r="J6188" i="6"/>
  <c r="K6188" i="6"/>
  <c r="I6189" i="6"/>
  <c r="J6189" i="6"/>
  <c r="K6189" i="6"/>
  <c r="I6190" i="6"/>
  <c r="J6190" i="6"/>
  <c r="K6190" i="6"/>
  <c r="I6191" i="6"/>
  <c r="J6191" i="6"/>
  <c r="K6191" i="6"/>
  <c r="I6192" i="6"/>
  <c r="J6192" i="6"/>
  <c r="K6192" i="6"/>
  <c r="I6193" i="6"/>
  <c r="J6193" i="6"/>
  <c r="K6193" i="6"/>
  <c r="I6194" i="6"/>
  <c r="J6194" i="6"/>
  <c r="K6194" i="6"/>
  <c r="I6195" i="6"/>
  <c r="J6195" i="6"/>
  <c r="K6195" i="6"/>
  <c r="I6196" i="6"/>
  <c r="J6196" i="6"/>
  <c r="K6196" i="6"/>
  <c r="I6197" i="6"/>
  <c r="J6197" i="6"/>
  <c r="K6197" i="6"/>
  <c r="I6198" i="6"/>
  <c r="J6198" i="6"/>
  <c r="K6198" i="6"/>
  <c r="I6199" i="6"/>
  <c r="J6199" i="6"/>
  <c r="K6199" i="6"/>
  <c r="I6200" i="6"/>
  <c r="J6200" i="6"/>
  <c r="K6200" i="6"/>
  <c r="I6201" i="6"/>
  <c r="J6201" i="6"/>
  <c r="K6201" i="6"/>
  <c r="I6202" i="6"/>
  <c r="J6202" i="6"/>
  <c r="K6202" i="6"/>
  <c r="I6203" i="6"/>
  <c r="J6203" i="6"/>
  <c r="K6203" i="6"/>
  <c r="I6204" i="6"/>
  <c r="J6204" i="6"/>
  <c r="K6204" i="6"/>
  <c r="I6205" i="6"/>
  <c r="J6205" i="6"/>
  <c r="K6205" i="6"/>
  <c r="I6206" i="6"/>
  <c r="J6206" i="6"/>
  <c r="K6206" i="6"/>
  <c r="I6207" i="6"/>
  <c r="J6207" i="6"/>
  <c r="K6207" i="6"/>
  <c r="I6208" i="6"/>
  <c r="J6208" i="6"/>
  <c r="K6208" i="6"/>
  <c r="I6209" i="6"/>
  <c r="J6209" i="6"/>
  <c r="K6209" i="6"/>
  <c r="I6210" i="6"/>
  <c r="J6210" i="6"/>
  <c r="K6210" i="6"/>
  <c r="I6211" i="6"/>
  <c r="J6211" i="6"/>
  <c r="K6211" i="6"/>
  <c r="I6212" i="6"/>
  <c r="J6212" i="6"/>
  <c r="K6212" i="6"/>
  <c r="I6213" i="6"/>
  <c r="J6213" i="6"/>
  <c r="K6213" i="6"/>
  <c r="I6214" i="6"/>
  <c r="J6214" i="6"/>
  <c r="K6214" i="6"/>
  <c r="I6215" i="6"/>
  <c r="J6215" i="6"/>
  <c r="K6215" i="6"/>
  <c r="I6216" i="6"/>
  <c r="J6216" i="6"/>
  <c r="K6216" i="6"/>
  <c r="I6217" i="6"/>
  <c r="J6217" i="6"/>
  <c r="K6217" i="6"/>
  <c r="I6218" i="6"/>
  <c r="J6218" i="6"/>
  <c r="K6218" i="6"/>
  <c r="I6219" i="6"/>
  <c r="J6219" i="6"/>
  <c r="K6219" i="6"/>
  <c r="I6220" i="6"/>
  <c r="J6220" i="6"/>
  <c r="K6220" i="6"/>
  <c r="I6221" i="6"/>
  <c r="J6221" i="6"/>
  <c r="K6221" i="6"/>
  <c r="I6222" i="6"/>
  <c r="J6222" i="6"/>
  <c r="K6222" i="6"/>
  <c r="I6223" i="6"/>
  <c r="J6223" i="6"/>
  <c r="K6223" i="6"/>
  <c r="I6224" i="6"/>
  <c r="J6224" i="6"/>
  <c r="K6224" i="6"/>
  <c r="I6225" i="6"/>
  <c r="J6225" i="6"/>
  <c r="K6225" i="6"/>
  <c r="I6226" i="6"/>
  <c r="J6226" i="6"/>
  <c r="K6226" i="6"/>
  <c r="I6227" i="6"/>
  <c r="J6227" i="6"/>
  <c r="K6227" i="6"/>
  <c r="I6228" i="6"/>
  <c r="J6228" i="6"/>
  <c r="K6228" i="6"/>
  <c r="I6229" i="6"/>
  <c r="J6229" i="6"/>
  <c r="K6229" i="6"/>
  <c r="I6230" i="6"/>
  <c r="J6230" i="6"/>
  <c r="K6230" i="6"/>
  <c r="I6231" i="6"/>
  <c r="J6231" i="6"/>
  <c r="K6231" i="6"/>
  <c r="I6232" i="6"/>
  <c r="J6232" i="6"/>
  <c r="K6232" i="6"/>
  <c r="I6233" i="6"/>
  <c r="J6233" i="6"/>
  <c r="K6233" i="6"/>
  <c r="I6234" i="6"/>
  <c r="J6234" i="6"/>
  <c r="K6234" i="6"/>
  <c r="I6235" i="6"/>
  <c r="J6235" i="6"/>
  <c r="K6235" i="6"/>
  <c r="I6236" i="6"/>
  <c r="J6236" i="6"/>
  <c r="K6236" i="6"/>
  <c r="I6237" i="6"/>
  <c r="J6237" i="6"/>
  <c r="K6237" i="6"/>
  <c r="I6238" i="6"/>
  <c r="J6238" i="6"/>
  <c r="K6238" i="6"/>
  <c r="I6239" i="6"/>
  <c r="J6239" i="6"/>
  <c r="K6239" i="6"/>
  <c r="I6240" i="6"/>
  <c r="J6240" i="6"/>
  <c r="K6240" i="6"/>
  <c r="I6241" i="6"/>
  <c r="J6241" i="6"/>
  <c r="K6241" i="6"/>
  <c r="I6242" i="6"/>
  <c r="J6242" i="6"/>
  <c r="K6242" i="6"/>
  <c r="I6243" i="6"/>
  <c r="J6243" i="6"/>
  <c r="K6243" i="6"/>
  <c r="I6244" i="6"/>
  <c r="J6244" i="6"/>
  <c r="K6244" i="6"/>
  <c r="I6245" i="6"/>
  <c r="J6245" i="6"/>
  <c r="K6245" i="6"/>
  <c r="I6246" i="6"/>
  <c r="J6246" i="6"/>
  <c r="K6246" i="6"/>
  <c r="I6247" i="6"/>
  <c r="J6247" i="6"/>
  <c r="K6247" i="6"/>
  <c r="I6248" i="6"/>
  <c r="J6248" i="6"/>
  <c r="K6248" i="6"/>
  <c r="I6249" i="6"/>
  <c r="J6249" i="6"/>
  <c r="K6249" i="6"/>
  <c r="I6250" i="6"/>
  <c r="J6250" i="6"/>
  <c r="K6250" i="6"/>
  <c r="I6251" i="6"/>
  <c r="J6251" i="6"/>
  <c r="K6251" i="6"/>
  <c r="I6252" i="6"/>
  <c r="J6252" i="6"/>
  <c r="K6252" i="6"/>
  <c r="I6253" i="6"/>
  <c r="J6253" i="6"/>
  <c r="K6253" i="6"/>
  <c r="I6254" i="6"/>
  <c r="J6254" i="6"/>
  <c r="K6254" i="6"/>
  <c r="I6255" i="6"/>
  <c r="J6255" i="6"/>
  <c r="K6255" i="6"/>
  <c r="I6256" i="6"/>
  <c r="J6256" i="6"/>
  <c r="K6256" i="6"/>
  <c r="I6257" i="6"/>
  <c r="J6257" i="6"/>
  <c r="K6257" i="6"/>
  <c r="I6258" i="6"/>
  <c r="J6258" i="6"/>
  <c r="K6258" i="6"/>
  <c r="I6259" i="6"/>
  <c r="J6259" i="6"/>
  <c r="K6259" i="6"/>
  <c r="I6260" i="6"/>
  <c r="J6260" i="6"/>
  <c r="K6260" i="6"/>
  <c r="I6261" i="6"/>
  <c r="J6261" i="6"/>
  <c r="K6261" i="6"/>
  <c r="I6262" i="6"/>
  <c r="J6262" i="6"/>
  <c r="K6262" i="6"/>
  <c r="I6263" i="6"/>
  <c r="J6263" i="6"/>
  <c r="K6263" i="6"/>
  <c r="I6264" i="6"/>
  <c r="J6264" i="6"/>
  <c r="K6264" i="6"/>
  <c r="I6265" i="6"/>
  <c r="J6265" i="6"/>
  <c r="K6265" i="6"/>
  <c r="I6266" i="6"/>
  <c r="J6266" i="6"/>
  <c r="K6266" i="6"/>
  <c r="I6267" i="6"/>
  <c r="J6267" i="6"/>
  <c r="K6267" i="6"/>
  <c r="I6268" i="6"/>
  <c r="J6268" i="6"/>
  <c r="K6268" i="6"/>
  <c r="I6269" i="6"/>
  <c r="J6269" i="6"/>
  <c r="K6269" i="6"/>
  <c r="I6270" i="6"/>
  <c r="J6270" i="6"/>
  <c r="K6270" i="6"/>
  <c r="I6271" i="6"/>
  <c r="J6271" i="6"/>
  <c r="K6271" i="6"/>
  <c r="I6272" i="6"/>
  <c r="J6272" i="6"/>
  <c r="K6272" i="6"/>
  <c r="I6273" i="6"/>
  <c r="J6273" i="6"/>
  <c r="K6273" i="6"/>
  <c r="I6274" i="6"/>
  <c r="J6274" i="6"/>
  <c r="K6274" i="6"/>
  <c r="I6275" i="6"/>
  <c r="J6275" i="6"/>
  <c r="K6275" i="6"/>
  <c r="I6276" i="6"/>
  <c r="J6276" i="6"/>
  <c r="K6276" i="6"/>
  <c r="I6277" i="6"/>
  <c r="J6277" i="6"/>
  <c r="K6277" i="6"/>
  <c r="I6278" i="6"/>
  <c r="J6278" i="6"/>
  <c r="K6278" i="6"/>
  <c r="I6279" i="6"/>
  <c r="J6279" i="6"/>
  <c r="K6279" i="6"/>
  <c r="I6280" i="6"/>
  <c r="J6280" i="6"/>
  <c r="K6280" i="6"/>
  <c r="I6281" i="6"/>
  <c r="J6281" i="6"/>
  <c r="K6281" i="6"/>
  <c r="I6282" i="6"/>
  <c r="J6282" i="6"/>
  <c r="K6282" i="6"/>
  <c r="I6283" i="6"/>
  <c r="J6283" i="6"/>
  <c r="K6283" i="6"/>
  <c r="I6284" i="6"/>
  <c r="J6284" i="6"/>
  <c r="K6284" i="6"/>
  <c r="I6285" i="6"/>
  <c r="J6285" i="6"/>
  <c r="K6285" i="6"/>
  <c r="I6286" i="6"/>
  <c r="J6286" i="6"/>
  <c r="K6286" i="6"/>
  <c r="I6287" i="6"/>
  <c r="J6287" i="6"/>
  <c r="K6287" i="6"/>
  <c r="I6288" i="6"/>
  <c r="J6288" i="6"/>
  <c r="K6288" i="6"/>
  <c r="I6289" i="6"/>
  <c r="J6289" i="6"/>
  <c r="K6289" i="6"/>
  <c r="I6290" i="6"/>
  <c r="J6290" i="6"/>
  <c r="K6290" i="6"/>
  <c r="I6291" i="6"/>
  <c r="J6291" i="6"/>
  <c r="K6291" i="6"/>
  <c r="I6292" i="6"/>
  <c r="J6292" i="6"/>
  <c r="K6292" i="6"/>
  <c r="I6293" i="6"/>
  <c r="J6293" i="6"/>
  <c r="K6293" i="6"/>
  <c r="I6294" i="6"/>
  <c r="J6294" i="6"/>
  <c r="K6294" i="6"/>
  <c r="I6295" i="6"/>
  <c r="J6295" i="6"/>
  <c r="K6295" i="6"/>
  <c r="I6296" i="6"/>
  <c r="J6296" i="6"/>
  <c r="K6296" i="6"/>
  <c r="I6297" i="6"/>
  <c r="J6297" i="6"/>
  <c r="K6297" i="6"/>
  <c r="I6298" i="6"/>
  <c r="J6298" i="6"/>
  <c r="K6298" i="6"/>
  <c r="I6299" i="6"/>
  <c r="J6299" i="6"/>
  <c r="K6299" i="6"/>
  <c r="I6300" i="6"/>
  <c r="J6300" i="6"/>
  <c r="K6300" i="6"/>
  <c r="I6301" i="6"/>
  <c r="J6301" i="6"/>
  <c r="K6301" i="6"/>
  <c r="I6302" i="6"/>
  <c r="J6302" i="6"/>
  <c r="K6302" i="6"/>
  <c r="I6303" i="6"/>
  <c r="J6303" i="6"/>
  <c r="K6303" i="6"/>
  <c r="I6304" i="6"/>
  <c r="J6304" i="6"/>
  <c r="K6304" i="6"/>
  <c r="I6305" i="6"/>
  <c r="J6305" i="6"/>
  <c r="K6305" i="6"/>
  <c r="I6306" i="6"/>
  <c r="J6306" i="6"/>
  <c r="K6306" i="6"/>
  <c r="I6307" i="6"/>
  <c r="J6307" i="6"/>
  <c r="K6307" i="6"/>
  <c r="L7" i="6" l="1"/>
  <c r="L6" i="6"/>
  <c r="L5" i="6"/>
  <c r="L4" i="6"/>
  <c r="B5" i="5"/>
  <c r="C5" i="5"/>
  <c r="E5" i="5" s="1"/>
  <c r="B6" i="5"/>
  <c r="C6" i="5"/>
  <c r="E6" i="5" s="1"/>
  <c r="B7" i="5"/>
  <c r="C7" i="5"/>
  <c r="E7" i="5" s="1"/>
  <c r="B8" i="5"/>
  <c r="C8" i="5"/>
  <c r="E8" i="5" s="1"/>
  <c r="B9" i="5"/>
  <c r="C9" i="5"/>
  <c r="E9" i="5" s="1"/>
  <c r="B10" i="5"/>
  <c r="C10" i="5"/>
  <c r="E10" i="5" s="1"/>
  <c r="B11" i="5"/>
  <c r="C11" i="5"/>
  <c r="E11" i="5" s="1"/>
  <c r="B12" i="5"/>
  <c r="C12" i="5"/>
  <c r="E12" i="5" s="1"/>
  <c r="B13" i="5"/>
  <c r="C13" i="5"/>
  <c r="E13" i="5" s="1"/>
  <c r="B14" i="5"/>
  <c r="C14" i="5"/>
  <c r="E14" i="5" s="1"/>
  <c r="B15" i="5"/>
  <c r="C15" i="5"/>
  <c r="E15" i="5" s="1"/>
  <c r="B16" i="5"/>
  <c r="C16" i="5"/>
  <c r="E16" i="5" s="1"/>
  <c r="B17" i="5"/>
  <c r="C17" i="5"/>
  <c r="E17" i="5" s="1"/>
  <c r="B18" i="5"/>
  <c r="C18" i="5"/>
  <c r="E18" i="5" s="1"/>
  <c r="B19" i="5"/>
  <c r="C19" i="5"/>
  <c r="E19" i="5" s="1"/>
  <c r="B20" i="5"/>
  <c r="C20" i="5"/>
  <c r="E20" i="5" s="1"/>
  <c r="B21" i="5"/>
  <c r="C21" i="5"/>
  <c r="E21" i="5" s="1"/>
  <c r="B22" i="5"/>
  <c r="C22" i="5"/>
  <c r="E22" i="5" s="1"/>
  <c r="B23" i="5"/>
  <c r="C23" i="5"/>
  <c r="E23" i="5" s="1"/>
  <c r="B24" i="5"/>
  <c r="C24" i="5"/>
  <c r="E24" i="5" s="1"/>
  <c r="B25" i="5"/>
  <c r="C25" i="5"/>
  <c r="E25" i="5" s="1"/>
  <c r="B26" i="5"/>
  <c r="C26" i="5"/>
  <c r="E26" i="5" s="1"/>
  <c r="B27" i="5"/>
  <c r="C27" i="5"/>
  <c r="E27" i="5" s="1"/>
  <c r="B28" i="5"/>
  <c r="C28" i="5"/>
  <c r="E28" i="5" s="1"/>
  <c r="B29" i="5"/>
  <c r="C29" i="5"/>
  <c r="E29" i="5" s="1"/>
  <c r="B30" i="5"/>
  <c r="C30" i="5"/>
  <c r="E30" i="5" s="1"/>
  <c r="B31" i="5"/>
  <c r="C31" i="5"/>
  <c r="E31" i="5" s="1"/>
  <c r="B32" i="5"/>
  <c r="C32" i="5"/>
  <c r="E32" i="5" s="1"/>
  <c r="B33" i="5"/>
  <c r="C33" i="5"/>
  <c r="E33" i="5" s="1"/>
  <c r="B34" i="5"/>
  <c r="C34" i="5"/>
  <c r="E34" i="5" s="1"/>
  <c r="B35" i="5"/>
  <c r="C35" i="5"/>
  <c r="E35" i="5" s="1"/>
  <c r="B36" i="5"/>
  <c r="C36" i="5"/>
  <c r="E36" i="5" s="1"/>
  <c r="B37" i="5"/>
  <c r="C37" i="5"/>
  <c r="E37" i="5" s="1"/>
  <c r="B38" i="5"/>
  <c r="C38" i="5"/>
  <c r="E38" i="5" s="1"/>
  <c r="B39" i="5"/>
  <c r="C39" i="5"/>
  <c r="E39" i="5" s="1"/>
  <c r="B40" i="5"/>
  <c r="C40" i="5"/>
  <c r="E40" i="5" s="1"/>
  <c r="B41" i="5"/>
  <c r="C41" i="5"/>
  <c r="E41" i="5" s="1"/>
  <c r="B42" i="5"/>
  <c r="C42" i="5"/>
  <c r="E42" i="5" s="1"/>
  <c r="B43" i="5"/>
  <c r="C43" i="5"/>
  <c r="E43" i="5" s="1"/>
  <c r="B44" i="5"/>
  <c r="C44" i="5"/>
  <c r="E44" i="5" s="1"/>
  <c r="B45" i="5"/>
  <c r="C45" i="5"/>
  <c r="E45" i="5" s="1"/>
  <c r="B46" i="5"/>
  <c r="C46" i="5"/>
  <c r="E46" i="5" s="1"/>
  <c r="B47" i="5"/>
  <c r="C47" i="5"/>
  <c r="E47" i="5" s="1"/>
  <c r="B48" i="5"/>
  <c r="C48" i="5"/>
  <c r="E48" i="5" s="1"/>
  <c r="B49" i="5"/>
  <c r="C49" i="5"/>
  <c r="E49" i="5" s="1"/>
  <c r="B50" i="5"/>
  <c r="C50" i="5"/>
  <c r="E50" i="5" s="1"/>
  <c r="B51" i="5"/>
  <c r="C51" i="5"/>
  <c r="E51" i="5" s="1"/>
  <c r="B52" i="5"/>
  <c r="C52" i="5"/>
  <c r="E52" i="5" s="1"/>
  <c r="B53" i="5"/>
  <c r="C53" i="5"/>
  <c r="E53" i="5" s="1"/>
  <c r="B54" i="5"/>
  <c r="C54" i="5"/>
  <c r="E54" i="5" s="1"/>
  <c r="B55" i="5"/>
  <c r="C55" i="5"/>
  <c r="E55" i="5" s="1"/>
  <c r="B56" i="5"/>
  <c r="C56" i="5"/>
  <c r="E56" i="5" s="1"/>
  <c r="B57" i="5"/>
  <c r="C57" i="5"/>
  <c r="E57" i="5" s="1"/>
  <c r="B58" i="5"/>
  <c r="C58" i="5"/>
  <c r="E58" i="5" s="1"/>
  <c r="B59" i="5"/>
  <c r="C59" i="5"/>
  <c r="E59" i="5" s="1"/>
  <c r="B60" i="5"/>
  <c r="C60" i="5"/>
  <c r="E60" i="5" s="1"/>
  <c r="B61" i="5"/>
  <c r="C61" i="5"/>
  <c r="E61" i="5" s="1"/>
  <c r="B62" i="5"/>
  <c r="C62" i="5"/>
  <c r="E62" i="5" s="1"/>
  <c r="B63" i="5"/>
  <c r="C63" i="5"/>
  <c r="E63" i="5" s="1"/>
  <c r="B64" i="5"/>
  <c r="C64" i="5"/>
  <c r="E64" i="5" s="1"/>
  <c r="B65" i="5"/>
  <c r="C65" i="5"/>
  <c r="E65" i="5" s="1"/>
  <c r="B66" i="5"/>
  <c r="C66" i="5"/>
  <c r="E66" i="5" s="1"/>
  <c r="B67" i="5"/>
  <c r="C67" i="5"/>
  <c r="E67" i="5" s="1"/>
  <c r="B68" i="5"/>
  <c r="C68" i="5"/>
  <c r="E68" i="5" s="1"/>
  <c r="B69" i="5"/>
  <c r="C69" i="5"/>
  <c r="E69" i="5" s="1"/>
  <c r="B70" i="5"/>
  <c r="C70" i="5"/>
  <c r="E70" i="5" s="1"/>
  <c r="B71" i="5"/>
  <c r="C71" i="5"/>
  <c r="E71" i="5" s="1"/>
  <c r="B72" i="5"/>
  <c r="C72" i="5"/>
  <c r="E72" i="5" s="1"/>
  <c r="B73" i="5"/>
  <c r="C73" i="5"/>
  <c r="E73" i="5" s="1"/>
  <c r="B74" i="5"/>
  <c r="C74" i="5"/>
  <c r="E74" i="5" s="1"/>
  <c r="B75" i="5"/>
  <c r="C75" i="5"/>
  <c r="E75" i="5" s="1"/>
  <c r="B76" i="5"/>
  <c r="C76" i="5"/>
  <c r="E76" i="5" s="1"/>
  <c r="B77" i="5"/>
  <c r="C77" i="5"/>
  <c r="E77" i="5" s="1"/>
  <c r="B78" i="5"/>
  <c r="C78" i="5"/>
  <c r="E78" i="5" s="1"/>
  <c r="B79" i="5"/>
  <c r="C79" i="5"/>
  <c r="E79" i="5" s="1"/>
  <c r="B80" i="5"/>
  <c r="C80" i="5"/>
  <c r="E80" i="5" s="1"/>
  <c r="B81" i="5"/>
  <c r="C81" i="5"/>
  <c r="E81" i="5" s="1"/>
  <c r="B82" i="5"/>
  <c r="C82" i="5"/>
  <c r="E82" i="5" s="1"/>
  <c r="B83" i="5"/>
  <c r="C83" i="5"/>
  <c r="E83" i="5" s="1"/>
  <c r="B84" i="5"/>
  <c r="C84" i="5"/>
  <c r="E84" i="5" s="1"/>
  <c r="B85" i="5"/>
  <c r="C85" i="5"/>
  <c r="E85" i="5" s="1"/>
  <c r="B86" i="5"/>
  <c r="C86" i="5"/>
  <c r="E86" i="5" s="1"/>
  <c r="B87" i="5"/>
  <c r="C87" i="5"/>
  <c r="E87" i="5" s="1"/>
  <c r="B88" i="5"/>
  <c r="C88" i="5"/>
  <c r="E88" i="5" s="1"/>
  <c r="B89" i="5"/>
  <c r="C89" i="5"/>
  <c r="E89" i="5" s="1"/>
  <c r="B90" i="5"/>
  <c r="C90" i="5"/>
  <c r="E90" i="5" s="1"/>
  <c r="B91" i="5"/>
  <c r="C91" i="5"/>
  <c r="E91" i="5" s="1"/>
  <c r="B92" i="5"/>
  <c r="C92" i="5"/>
  <c r="E92" i="5" s="1"/>
  <c r="B93" i="5"/>
  <c r="C93" i="5"/>
  <c r="E93" i="5" s="1"/>
  <c r="B94" i="5"/>
  <c r="C94" i="5"/>
  <c r="E94" i="5" s="1"/>
  <c r="B95" i="5"/>
  <c r="C95" i="5"/>
  <c r="E95" i="5" s="1"/>
  <c r="B96" i="5"/>
  <c r="C96" i="5"/>
  <c r="E96" i="5" s="1"/>
  <c r="B97" i="5"/>
  <c r="C97" i="5"/>
  <c r="E97" i="5" s="1"/>
  <c r="B98" i="5"/>
  <c r="C98" i="5"/>
  <c r="E98" i="5" s="1"/>
  <c r="B99" i="5"/>
  <c r="C99" i="5"/>
  <c r="E99" i="5" s="1"/>
  <c r="B100" i="5"/>
  <c r="C100" i="5"/>
  <c r="E100" i="5" s="1"/>
  <c r="B101" i="5"/>
  <c r="C101" i="5"/>
  <c r="E101" i="5" s="1"/>
  <c r="B102" i="5"/>
  <c r="C102" i="5"/>
  <c r="E102" i="5" s="1"/>
  <c r="B103" i="5"/>
  <c r="C103" i="5"/>
  <c r="E103" i="5" s="1"/>
  <c r="B104" i="5"/>
  <c r="C104" i="5"/>
  <c r="E104" i="5" s="1"/>
  <c r="B105" i="5"/>
  <c r="C105" i="5"/>
  <c r="E105" i="5" s="1"/>
  <c r="B106" i="5"/>
  <c r="C106" i="5"/>
  <c r="E106" i="5" s="1"/>
  <c r="B107" i="5"/>
  <c r="C107" i="5"/>
  <c r="E107" i="5" s="1"/>
  <c r="B108" i="5"/>
  <c r="C108" i="5"/>
  <c r="E108" i="5" s="1"/>
  <c r="B109" i="5"/>
  <c r="C109" i="5"/>
  <c r="E109" i="5" s="1"/>
  <c r="B110" i="5"/>
  <c r="C110" i="5"/>
  <c r="E110" i="5" s="1"/>
  <c r="B111" i="5"/>
  <c r="C111" i="5"/>
  <c r="E111" i="5" s="1"/>
  <c r="B112" i="5"/>
  <c r="C112" i="5"/>
  <c r="E112" i="5" s="1"/>
  <c r="B113" i="5"/>
  <c r="C113" i="5"/>
  <c r="E113" i="5" s="1"/>
  <c r="B114" i="5"/>
  <c r="C114" i="5"/>
  <c r="E114" i="5" s="1"/>
  <c r="B115" i="5"/>
  <c r="C115" i="5"/>
  <c r="E115" i="5" s="1"/>
  <c r="B116" i="5"/>
  <c r="C116" i="5"/>
  <c r="E116" i="5" s="1"/>
  <c r="B117" i="5"/>
  <c r="C117" i="5"/>
  <c r="E117" i="5" s="1"/>
  <c r="B118" i="5"/>
  <c r="C118" i="5"/>
  <c r="E118" i="5" s="1"/>
  <c r="B119" i="5"/>
  <c r="C119" i="5"/>
  <c r="E119" i="5" s="1"/>
  <c r="B120" i="5"/>
  <c r="C120" i="5"/>
  <c r="E120" i="5" s="1"/>
  <c r="B121" i="5"/>
  <c r="C121" i="5"/>
  <c r="E121" i="5" s="1"/>
  <c r="B122" i="5"/>
  <c r="C122" i="5"/>
  <c r="E122" i="5" s="1"/>
  <c r="B123" i="5"/>
  <c r="C123" i="5"/>
  <c r="E123" i="5" s="1"/>
  <c r="B124" i="5"/>
  <c r="C124" i="5"/>
  <c r="E124" i="5" s="1"/>
  <c r="B125" i="5"/>
  <c r="C125" i="5"/>
  <c r="E125" i="5" s="1"/>
  <c r="B126" i="5"/>
  <c r="C126" i="5"/>
  <c r="E126" i="5" s="1"/>
  <c r="B127" i="5"/>
  <c r="C127" i="5"/>
  <c r="E127" i="5" s="1"/>
  <c r="B128" i="5"/>
  <c r="C128" i="5"/>
  <c r="E128" i="5" s="1"/>
  <c r="B129" i="5"/>
  <c r="C129" i="5"/>
  <c r="E129" i="5" s="1"/>
  <c r="B130" i="5"/>
  <c r="C130" i="5"/>
  <c r="E130" i="5" s="1"/>
  <c r="B131" i="5"/>
  <c r="C131" i="5"/>
  <c r="E131" i="5" s="1"/>
  <c r="B132" i="5"/>
  <c r="C132" i="5"/>
  <c r="E132" i="5" s="1"/>
  <c r="B133" i="5"/>
  <c r="C133" i="5"/>
  <c r="E133" i="5" s="1"/>
  <c r="B134" i="5"/>
  <c r="C134" i="5"/>
  <c r="E134" i="5" s="1"/>
  <c r="B135" i="5"/>
  <c r="C135" i="5"/>
  <c r="E135" i="5" s="1"/>
  <c r="B136" i="5"/>
  <c r="C136" i="5"/>
  <c r="E136" i="5" s="1"/>
  <c r="B137" i="5"/>
  <c r="C137" i="5"/>
  <c r="E137" i="5" s="1"/>
  <c r="B138" i="5"/>
  <c r="C138" i="5"/>
  <c r="E138" i="5" s="1"/>
  <c r="B139" i="5"/>
  <c r="C139" i="5"/>
  <c r="E139" i="5" s="1"/>
  <c r="B140" i="5"/>
  <c r="C140" i="5"/>
  <c r="E140" i="5" s="1"/>
  <c r="B141" i="5"/>
  <c r="C141" i="5"/>
  <c r="E141" i="5" s="1"/>
  <c r="B142" i="5"/>
  <c r="C142" i="5"/>
  <c r="E142" i="5" s="1"/>
  <c r="B143" i="5"/>
  <c r="C143" i="5"/>
  <c r="E143" i="5" s="1"/>
  <c r="B144" i="5"/>
  <c r="C144" i="5"/>
  <c r="E144" i="5" s="1"/>
  <c r="B145" i="5"/>
  <c r="C145" i="5"/>
  <c r="E145" i="5" s="1"/>
  <c r="B146" i="5"/>
  <c r="C146" i="5"/>
  <c r="E146" i="5" s="1"/>
  <c r="B147" i="5"/>
  <c r="C147" i="5"/>
  <c r="E147" i="5" s="1"/>
  <c r="B148" i="5"/>
  <c r="C148" i="5"/>
  <c r="E148" i="5" s="1"/>
  <c r="B149" i="5"/>
  <c r="C149" i="5"/>
  <c r="E149" i="5" s="1"/>
  <c r="B150" i="5"/>
  <c r="C150" i="5"/>
  <c r="E150" i="5" s="1"/>
  <c r="B151" i="5"/>
  <c r="C151" i="5"/>
  <c r="E151" i="5" s="1"/>
  <c r="B152" i="5"/>
  <c r="C152" i="5"/>
  <c r="E152" i="5" s="1"/>
  <c r="B153" i="5"/>
  <c r="C153" i="5"/>
  <c r="E153" i="5" s="1"/>
  <c r="B154" i="5"/>
  <c r="C154" i="5"/>
  <c r="E154" i="5" s="1"/>
  <c r="B155" i="5"/>
  <c r="C155" i="5"/>
  <c r="E155" i="5" s="1"/>
  <c r="B156" i="5"/>
  <c r="C156" i="5"/>
  <c r="E156" i="5" s="1"/>
  <c r="B157" i="5"/>
  <c r="C157" i="5"/>
  <c r="E157" i="5" s="1"/>
  <c r="B158" i="5"/>
  <c r="C158" i="5"/>
  <c r="E158" i="5" s="1"/>
  <c r="B159" i="5"/>
  <c r="C159" i="5"/>
  <c r="E159" i="5" s="1"/>
  <c r="B160" i="5"/>
  <c r="C160" i="5"/>
  <c r="E160" i="5" s="1"/>
  <c r="B161" i="5"/>
  <c r="C161" i="5"/>
  <c r="E161" i="5" s="1"/>
  <c r="B162" i="5"/>
  <c r="C162" i="5"/>
  <c r="E162" i="5" s="1"/>
  <c r="B163" i="5"/>
  <c r="C163" i="5"/>
  <c r="E163" i="5" s="1"/>
  <c r="B164" i="5"/>
  <c r="C164" i="5"/>
  <c r="E164" i="5" s="1"/>
  <c r="B165" i="5"/>
  <c r="C165" i="5"/>
  <c r="E165" i="5" s="1"/>
  <c r="B166" i="5"/>
  <c r="C166" i="5"/>
  <c r="E166" i="5" s="1"/>
  <c r="B167" i="5"/>
  <c r="C167" i="5"/>
  <c r="E167" i="5" s="1"/>
  <c r="B168" i="5"/>
  <c r="C168" i="5"/>
  <c r="E168" i="5" s="1"/>
  <c r="B169" i="5"/>
  <c r="C169" i="5"/>
  <c r="E169" i="5" s="1"/>
  <c r="B170" i="5"/>
  <c r="C170" i="5"/>
  <c r="E170" i="5" s="1"/>
  <c r="B171" i="5"/>
  <c r="C171" i="5"/>
  <c r="E171" i="5" s="1"/>
  <c r="B172" i="5"/>
  <c r="C172" i="5"/>
  <c r="E172" i="5" s="1"/>
  <c r="B173" i="5"/>
  <c r="C173" i="5"/>
  <c r="E173" i="5" s="1"/>
  <c r="B174" i="5"/>
  <c r="C174" i="5"/>
  <c r="E174" i="5" s="1"/>
  <c r="B175" i="5"/>
  <c r="C175" i="5"/>
  <c r="E175" i="5" s="1"/>
  <c r="B176" i="5"/>
  <c r="C176" i="5"/>
  <c r="E176" i="5" s="1"/>
  <c r="B177" i="5"/>
  <c r="C177" i="5"/>
  <c r="E177" i="5" s="1"/>
  <c r="B178" i="5"/>
  <c r="C178" i="5"/>
  <c r="E178" i="5" s="1"/>
  <c r="B179" i="5"/>
  <c r="C179" i="5"/>
  <c r="E179" i="5" s="1"/>
  <c r="B180" i="5"/>
  <c r="C180" i="5"/>
  <c r="E180" i="5" s="1"/>
  <c r="B181" i="5"/>
  <c r="C181" i="5"/>
  <c r="E181" i="5" s="1"/>
  <c r="B182" i="5"/>
  <c r="C182" i="5"/>
  <c r="E182" i="5" s="1"/>
  <c r="B183" i="5"/>
  <c r="C183" i="5"/>
  <c r="E183" i="5" s="1"/>
  <c r="B184" i="5"/>
  <c r="C184" i="5"/>
  <c r="E184" i="5" s="1"/>
  <c r="B185" i="5"/>
  <c r="C185" i="5"/>
  <c r="E185" i="5" s="1"/>
  <c r="B186" i="5"/>
  <c r="C186" i="5"/>
  <c r="E186" i="5" s="1"/>
  <c r="B187" i="5"/>
  <c r="C187" i="5"/>
  <c r="E187" i="5" s="1"/>
  <c r="B188" i="5"/>
  <c r="C188" i="5"/>
  <c r="E188" i="5" s="1"/>
  <c r="B189" i="5"/>
  <c r="C189" i="5"/>
  <c r="E189" i="5" s="1"/>
  <c r="B190" i="5"/>
  <c r="C190" i="5"/>
  <c r="E190" i="5" s="1"/>
  <c r="B191" i="5"/>
  <c r="C191" i="5"/>
  <c r="E191" i="5" s="1"/>
  <c r="B192" i="5"/>
  <c r="C192" i="5"/>
  <c r="E192" i="5" s="1"/>
  <c r="B193" i="5"/>
  <c r="C193" i="5"/>
  <c r="E193" i="5" s="1"/>
  <c r="B194" i="5"/>
  <c r="C194" i="5"/>
  <c r="E194" i="5" s="1"/>
  <c r="B195" i="5"/>
  <c r="C195" i="5"/>
  <c r="E195" i="5" s="1"/>
  <c r="B196" i="5"/>
  <c r="C196" i="5"/>
  <c r="E196" i="5" s="1"/>
  <c r="B197" i="5"/>
  <c r="C197" i="5"/>
  <c r="E197" i="5" s="1"/>
  <c r="B198" i="5"/>
  <c r="C198" i="5"/>
  <c r="E198" i="5" s="1"/>
  <c r="B199" i="5"/>
  <c r="C199" i="5"/>
  <c r="E199" i="5" s="1"/>
  <c r="B200" i="5"/>
  <c r="C200" i="5"/>
  <c r="E200" i="5" s="1"/>
  <c r="B201" i="5"/>
  <c r="C201" i="5"/>
  <c r="E201" i="5" s="1"/>
  <c r="B202" i="5"/>
  <c r="C202" i="5"/>
  <c r="E202" i="5" s="1"/>
  <c r="B203" i="5"/>
  <c r="C203" i="5"/>
  <c r="E203" i="5" s="1"/>
  <c r="B204" i="5"/>
  <c r="C204" i="5"/>
  <c r="E204" i="5" s="1"/>
  <c r="B205" i="5"/>
  <c r="C205" i="5"/>
  <c r="E205" i="5" s="1"/>
  <c r="B206" i="5"/>
  <c r="C206" i="5"/>
  <c r="E206" i="5" s="1"/>
  <c r="B207" i="5"/>
  <c r="C207" i="5"/>
  <c r="E207" i="5" s="1"/>
  <c r="B208" i="5"/>
  <c r="C208" i="5"/>
  <c r="E208" i="5" s="1"/>
  <c r="B209" i="5"/>
  <c r="C209" i="5"/>
  <c r="E209" i="5" s="1"/>
  <c r="B210" i="5"/>
  <c r="C210" i="5"/>
  <c r="E210" i="5" s="1"/>
  <c r="B211" i="5"/>
  <c r="C211" i="5"/>
  <c r="E211" i="5" s="1"/>
  <c r="B212" i="5"/>
  <c r="C212" i="5"/>
  <c r="E212" i="5" s="1"/>
  <c r="B213" i="5"/>
  <c r="C213" i="5"/>
  <c r="E213" i="5" s="1"/>
  <c r="B214" i="5"/>
  <c r="C214" i="5"/>
  <c r="E214" i="5" s="1"/>
  <c r="B215" i="5"/>
  <c r="C215" i="5"/>
  <c r="E215" i="5" s="1"/>
  <c r="B216" i="5"/>
  <c r="C216" i="5"/>
  <c r="E216" i="5" s="1"/>
  <c r="B217" i="5"/>
  <c r="C217" i="5"/>
  <c r="E217" i="5" s="1"/>
  <c r="B218" i="5"/>
  <c r="C218" i="5"/>
  <c r="E218" i="5" s="1"/>
  <c r="B219" i="5"/>
  <c r="C219" i="5"/>
  <c r="E219" i="5" s="1"/>
  <c r="B220" i="5"/>
  <c r="C220" i="5"/>
  <c r="E220" i="5" s="1"/>
  <c r="B221" i="5"/>
  <c r="C221" i="5"/>
  <c r="E221" i="5" s="1"/>
  <c r="B222" i="5"/>
  <c r="C222" i="5"/>
  <c r="E222" i="5" s="1"/>
  <c r="B223" i="5"/>
  <c r="C223" i="5"/>
  <c r="E223" i="5" s="1"/>
  <c r="B224" i="5"/>
  <c r="C224" i="5"/>
  <c r="E224" i="5" s="1"/>
  <c r="B225" i="5"/>
  <c r="C225" i="5"/>
  <c r="E225" i="5" s="1"/>
  <c r="B226" i="5"/>
  <c r="C226" i="5"/>
  <c r="E226" i="5" s="1"/>
  <c r="B227" i="5"/>
  <c r="C227" i="5"/>
  <c r="E227" i="5" s="1"/>
  <c r="B228" i="5"/>
  <c r="C228" i="5"/>
  <c r="E228" i="5" s="1"/>
  <c r="B229" i="5"/>
  <c r="C229" i="5"/>
  <c r="E229" i="5" s="1"/>
  <c r="B230" i="5"/>
  <c r="C230" i="5"/>
  <c r="E230" i="5" s="1"/>
  <c r="B231" i="5"/>
  <c r="C231" i="5"/>
  <c r="E231" i="5" s="1"/>
  <c r="B232" i="5"/>
  <c r="C232" i="5"/>
  <c r="E232" i="5" s="1"/>
  <c r="B233" i="5"/>
  <c r="C233" i="5"/>
  <c r="E233" i="5" s="1"/>
  <c r="B234" i="5"/>
  <c r="C234" i="5"/>
  <c r="E234" i="5" s="1"/>
  <c r="B235" i="5"/>
  <c r="C235" i="5"/>
  <c r="E235" i="5" s="1"/>
  <c r="B236" i="5"/>
  <c r="C236" i="5"/>
  <c r="E236" i="5" s="1"/>
  <c r="B237" i="5"/>
  <c r="C237" i="5"/>
  <c r="E237" i="5" s="1"/>
  <c r="B238" i="5"/>
  <c r="C238" i="5"/>
  <c r="E238" i="5" s="1"/>
  <c r="B239" i="5"/>
  <c r="C239" i="5"/>
  <c r="E239" i="5" s="1"/>
  <c r="B240" i="5"/>
  <c r="C240" i="5"/>
  <c r="E240" i="5" s="1"/>
  <c r="B241" i="5"/>
  <c r="C241" i="5"/>
  <c r="E241" i="5" s="1"/>
  <c r="B242" i="5"/>
  <c r="C242" i="5"/>
  <c r="E242" i="5" s="1"/>
  <c r="B243" i="5"/>
  <c r="C243" i="5"/>
  <c r="E243" i="5" s="1"/>
  <c r="B244" i="5"/>
  <c r="C244" i="5"/>
  <c r="E244" i="5" s="1"/>
  <c r="B245" i="5"/>
  <c r="C245" i="5"/>
  <c r="E245" i="5" s="1"/>
  <c r="B246" i="5"/>
  <c r="C246" i="5"/>
  <c r="E246" i="5" s="1"/>
  <c r="B247" i="5"/>
  <c r="C247" i="5"/>
  <c r="E247" i="5" s="1"/>
  <c r="B248" i="5"/>
  <c r="C248" i="5"/>
  <c r="E248" i="5" s="1"/>
  <c r="B249" i="5"/>
  <c r="C249" i="5"/>
  <c r="E249" i="5" s="1"/>
  <c r="B250" i="5"/>
  <c r="C250" i="5"/>
  <c r="E250" i="5" s="1"/>
  <c r="B251" i="5"/>
  <c r="C251" i="5"/>
  <c r="E251" i="5" s="1"/>
  <c r="B252" i="5"/>
  <c r="C252" i="5"/>
  <c r="E252" i="5" s="1"/>
  <c r="B253" i="5"/>
  <c r="C253" i="5"/>
  <c r="E253" i="5" s="1"/>
  <c r="B254" i="5"/>
  <c r="C254" i="5"/>
  <c r="E254" i="5" s="1"/>
  <c r="B255" i="5"/>
  <c r="C255" i="5"/>
  <c r="E255" i="5" s="1"/>
  <c r="B256" i="5"/>
  <c r="C256" i="5"/>
  <c r="E256" i="5" s="1"/>
  <c r="B257" i="5"/>
  <c r="C257" i="5"/>
  <c r="E257" i="5" s="1"/>
  <c r="B258" i="5"/>
  <c r="C258" i="5"/>
  <c r="E258" i="5" s="1"/>
  <c r="B259" i="5"/>
  <c r="C259" i="5"/>
  <c r="E259" i="5" s="1"/>
  <c r="B260" i="5"/>
  <c r="C260" i="5"/>
  <c r="E260" i="5" s="1"/>
  <c r="B261" i="5"/>
  <c r="C261" i="5"/>
  <c r="E261" i="5" s="1"/>
  <c r="B262" i="5"/>
  <c r="C262" i="5"/>
  <c r="E262" i="5" s="1"/>
  <c r="B263" i="5"/>
  <c r="C263" i="5"/>
  <c r="E263" i="5" s="1"/>
  <c r="B264" i="5"/>
  <c r="C264" i="5"/>
  <c r="E264" i="5" s="1"/>
  <c r="B265" i="5"/>
  <c r="C265" i="5"/>
  <c r="E265" i="5" s="1"/>
  <c r="B266" i="5"/>
  <c r="C266" i="5"/>
  <c r="E266" i="5" s="1"/>
  <c r="B267" i="5"/>
  <c r="C267" i="5"/>
  <c r="E267" i="5" s="1"/>
  <c r="B268" i="5"/>
  <c r="C268" i="5"/>
  <c r="E268" i="5" s="1"/>
  <c r="B269" i="5"/>
  <c r="C269" i="5"/>
  <c r="E269" i="5" s="1"/>
  <c r="B270" i="5"/>
  <c r="C270" i="5"/>
  <c r="E270" i="5" s="1"/>
  <c r="B271" i="5"/>
  <c r="C271" i="5"/>
  <c r="E271" i="5" s="1"/>
  <c r="B272" i="5"/>
  <c r="C272" i="5"/>
  <c r="E272" i="5" s="1"/>
  <c r="B273" i="5"/>
  <c r="C273" i="5"/>
  <c r="E273" i="5" s="1"/>
  <c r="B274" i="5"/>
  <c r="C274" i="5"/>
  <c r="E274" i="5" s="1"/>
  <c r="B275" i="5"/>
  <c r="C275" i="5"/>
  <c r="E275" i="5" s="1"/>
  <c r="B276" i="5"/>
  <c r="C276" i="5"/>
  <c r="E276" i="5" s="1"/>
  <c r="B277" i="5"/>
  <c r="C277" i="5"/>
  <c r="E277" i="5" s="1"/>
  <c r="B278" i="5"/>
  <c r="C278" i="5"/>
  <c r="E278" i="5" s="1"/>
  <c r="B279" i="5"/>
  <c r="C279" i="5"/>
  <c r="E279" i="5" s="1"/>
  <c r="B280" i="5"/>
  <c r="C280" i="5"/>
  <c r="E280" i="5" s="1"/>
  <c r="B281" i="5"/>
  <c r="C281" i="5"/>
  <c r="E281" i="5" s="1"/>
  <c r="B282" i="5"/>
  <c r="C282" i="5"/>
  <c r="E282" i="5" s="1"/>
  <c r="B283" i="5"/>
  <c r="C283" i="5"/>
  <c r="E283" i="5" s="1"/>
  <c r="B284" i="5"/>
  <c r="C284" i="5"/>
  <c r="E284" i="5" s="1"/>
  <c r="B285" i="5"/>
  <c r="C285" i="5"/>
  <c r="E285" i="5" s="1"/>
  <c r="B286" i="5"/>
  <c r="C286" i="5"/>
  <c r="E286" i="5" s="1"/>
  <c r="B287" i="5"/>
  <c r="C287" i="5"/>
  <c r="E287" i="5" s="1"/>
  <c r="B288" i="5"/>
  <c r="C288" i="5"/>
  <c r="E288" i="5" s="1"/>
  <c r="B289" i="5"/>
  <c r="C289" i="5"/>
  <c r="E289" i="5" s="1"/>
  <c r="B290" i="5"/>
  <c r="C290" i="5"/>
  <c r="E290" i="5" s="1"/>
  <c r="B291" i="5"/>
  <c r="C291" i="5"/>
  <c r="E291" i="5" s="1"/>
  <c r="B292" i="5"/>
  <c r="C292" i="5"/>
  <c r="E292" i="5" s="1"/>
  <c r="B293" i="5"/>
  <c r="C293" i="5"/>
  <c r="E293" i="5" s="1"/>
  <c r="B294" i="5"/>
  <c r="C294" i="5"/>
  <c r="E294" i="5" s="1"/>
  <c r="B295" i="5"/>
  <c r="C295" i="5"/>
  <c r="E295" i="5" s="1"/>
  <c r="B296" i="5"/>
  <c r="C296" i="5"/>
  <c r="E296" i="5" s="1"/>
  <c r="B297" i="5"/>
  <c r="C297" i="5"/>
  <c r="E297" i="5" s="1"/>
  <c r="B298" i="5"/>
  <c r="C298" i="5"/>
  <c r="E298" i="5" s="1"/>
  <c r="B299" i="5"/>
  <c r="C299" i="5"/>
  <c r="E299" i="5" s="1"/>
  <c r="B300" i="5"/>
  <c r="C300" i="5"/>
  <c r="E300" i="5" s="1"/>
  <c r="B301" i="5"/>
  <c r="C301" i="5"/>
  <c r="E301" i="5" s="1"/>
  <c r="B302" i="5"/>
  <c r="C302" i="5"/>
  <c r="E302" i="5" s="1"/>
  <c r="B303" i="5"/>
  <c r="C303" i="5"/>
  <c r="E303" i="5" s="1"/>
  <c r="B304" i="5"/>
  <c r="C304" i="5"/>
  <c r="E304" i="5" s="1"/>
  <c r="B305" i="5"/>
  <c r="C305" i="5"/>
  <c r="E305" i="5" s="1"/>
  <c r="B306" i="5"/>
  <c r="C306" i="5"/>
  <c r="E306" i="5" s="1"/>
  <c r="B307" i="5"/>
  <c r="C307" i="5"/>
  <c r="E307" i="5" s="1"/>
  <c r="B308" i="5"/>
  <c r="C308" i="5"/>
  <c r="E308" i="5" s="1"/>
  <c r="B309" i="5"/>
  <c r="C309" i="5"/>
  <c r="E309" i="5" s="1"/>
  <c r="B310" i="5"/>
  <c r="C310" i="5"/>
  <c r="E310" i="5" s="1"/>
  <c r="B311" i="5"/>
  <c r="C311" i="5"/>
  <c r="E311" i="5" s="1"/>
  <c r="B312" i="5"/>
  <c r="C312" i="5"/>
  <c r="E312" i="5" s="1"/>
  <c r="B313" i="5"/>
  <c r="C313" i="5"/>
  <c r="E313" i="5" s="1"/>
  <c r="B314" i="5"/>
  <c r="C314" i="5"/>
  <c r="E314" i="5" s="1"/>
  <c r="B315" i="5"/>
  <c r="C315" i="5"/>
  <c r="E315" i="5" s="1"/>
  <c r="B316" i="5"/>
  <c r="C316" i="5"/>
  <c r="E316" i="5" s="1"/>
  <c r="B317" i="5"/>
  <c r="C317" i="5"/>
  <c r="E317" i="5" s="1"/>
  <c r="B318" i="5"/>
  <c r="C318" i="5"/>
  <c r="E318" i="5" s="1"/>
  <c r="B319" i="5"/>
  <c r="C319" i="5"/>
  <c r="E319" i="5" s="1"/>
  <c r="B320" i="5"/>
  <c r="C320" i="5"/>
  <c r="E320" i="5" s="1"/>
  <c r="B321" i="5"/>
  <c r="C321" i="5"/>
  <c r="E321" i="5" s="1"/>
  <c r="B322" i="5"/>
  <c r="C322" i="5"/>
  <c r="E322" i="5" s="1"/>
  <c r="B323" i="5"/>
  <c r="C323" i="5"/>
  <c r="E323" i="5" s="1"/>
  <c r="B324" i="5"/>
  <c r="C324" i="5"/>
  <c r="E324" i="5" s="1"/>
  <c r="B325" i="5"/>
  <c r="C325" i="5"/>
  <c r="E325" i="5" s="1"/>
  <c r="B326" i="5"/>
  <c r="C326" i="5"/>
  <c r="E326" i="5" s="1"/>
  <c r="B327" i="5"/>
  <c r="C327" i="5"/>
  <c r="E327" i="5" s="1"/>
  <c r="B328" i="5"/>
  <c r="C328" i="5"/>
  <c r="E328" i="5" s="1"/>
  <c r="B329" i="5"/>
  <c r="C329" i="5"/>
  <c r="E329" i="5" s="1"/>
  <c r="B330" i="5"/>
  <c r="C330" i="5"/>
  <c r="E330" i="5" s="1"/>
  <c r="B331" i="5"/>
  <c r="C331" i="5"/>
  <c r="E331" i="5" s="1"/>
  <c r="B332" i="5"/>
  <c r="C332" i="5"/>
  <c r="E332" i="5" s="1"/>
  <c r="B333" i="5"/>
  <c r="C333" i="5"/>
  <c r="E333" i="5" s="1"/>
  <c r="B334" i="5"/>
  <c r="C334" i="5"/>
  <c r="E334" i="5" s="1"/>
  <c r="B335" i="5"/>
  <c r="C335" i="5"/>
  <c r="E335" i="5" s="1"/>
  <c r="B336" i="5"/>
  <c r="C336" i="5"/>
  <c r="E336" i="5" s="1"/>
  <c r="B337" i="5"/>
  <c r="C337" i="5"/>
  <c r="E337" i="5" s="1"/>
  <c r="B338" i="5"/>
  <c r="C338" i="5"/>
  <c r="E338" i="5" s="1"/>
  <c r="B339" i="5"/>
  <c r="C339" i="5"/>
  <c r="E339" i="5" s="1"/>
  <c r="B340" i="5"/>
  <c r="C340" i="5"/>
  <c r="E340" i="5" s="1"/>
  <c r="B341" i="5"/>
  <c r="C341" i="5"/>
  <c r="E341" i="5" s="1"/>
  <c r="B342" i="5"/>
  <c r="C342" i="5"/>
  <c r="E342" i="5" s="1"/>
  <c r="B343" i="5"/>
  <c r="C343" i="5"/>
  <c r="E343" i="5" s="1"/>
  <c r="B344" i="5"/>
  <c r="C344" i="5"/>
  <c r="E344" i="5" s="1"/>
  <c r="B345" i="5"/>
  <c r="C345" i="5"/>
  <c r="E345" i="5" s="1"/>
  <c r="B346" i="5"/>
  <c r="C346" i="5"/>
  <c r="E346" i="5" s="1"/>
  <c r="B347" i="5"/>
  <c r="C347" i="5"/>
  <c r="E347" i="5" s="1"/>
  <c r="B348" i="5"/>
  <c r="C348" i="5"/>
  <c r="E348" i="5" s="1"/>
  <c r="B349" i="5"/>
  <c r="C349" i="5"/>
  <c r="E349" i="5" s="1"/>
  <c r="B350" i="5"/>
  <c r="C350" i="5"/>
  <c r="E350" i="5" s="1"/>
  <c r="B351" i="5"/>
  <c r="C351" i="5"/>
  <c r="E351" i="5" s="1"/>
  <c r="B352" i="5"/>
  <c r="C352" i="5"/>
  <c r="E352" i="5" s="1"/>
  <c r="B353" i="5"/>
  <c r="C353" i="5"/>
  <c r="E353" i="5" s="1"/>
  <c r="B354" i="5"/>
  <c r="C354" i="5"/>
  <c r="E354" i="5" s="1"/>
  <c r="B355" i="5"/>
  <c r="C355" i="5"/>
  <c r="E355" i="5" s="1"/>
  <c r="B356" i="5"/>
  <c r="C356" i="5"/>
  <c r="E356" i="5" s="1"/>
  <c r="B357" i="5"/>
  <c r="C357" i="5"/>
  <c r="E357" i="5" s="1"/>
  <c r="B358" i="5"/>
  <c r="C358" i="5"/>
  <c r="E358" i="5" s="1"/>
  <c r="B359" i="5"/>
  <c r="C359" i="5"/>
  <c r="E359" i="5" s="1"/>
  <c r="B360" i="5"/>
  <c r="C360" i="5"/>
  <c r="E360" i="5" s="1"/>
  <c r="B361" i="5"/>
  <c r="C361" i="5"/>
  <c r="E361" i="5" s="1"/>
  <c r="B362" i="5"/>
  <c r="C362" i="5"/>
  <c r="E362" i="5" s="1"/>
  <c r="B363" i="5"/>
  <c r="C363" i="5"/>
  <c r="E363" i="5" s="1"/>
  <c r="B364" i="5"/>
  <c r="C364" i="5"/>
  <c r="E364" i="5" s="1"/>
  <c r="B365" i="5"/>
  <c r="C365" i="5"/>
  <c r="E365" i="5" s="1"/>
  <c r="B366" i="5"/>
  <c r="C366" i="5"/>
  <c r="E366" i="5" s="1"/>
  <c r="B367" i="5"/>
  <c r="C367" i="5"/>
  <c r="E367" i="5" s="1"/>
  <c r="B368" i="5"/>
  <c r="C368" i="5"/>
  <c r="E368" i="5" s="1"/>
  <c r="B369" i="5"/>
  <c r="C369" i="5"/>
  <c r="E369" i="5" s="1"/>
  <c r="B370" i="5"/>
  <c r="C370" i="5"/>
  <c r="E370" i="5" s="1"/>
  <c r="B371" i="5"/>
  <c r="C371" i="5"/>
  <c r="E371" i="5" s="1"/>
  <c r="B372" i="5"/>
  <c r="C372" i="5"/>
  <c r="E372" i="5" s="1"/>
  <c r="B373" i="5"/>
  <c r="C373" i="5"/>
  <c r="E373" i="5" s="1"/>
  <c r="B374" i="5"/>
  <c r="C374" i="5"/>
  <c r="E374" i="5" s="1"/>
  <c r="B375" i="5"/>
  <c r="C375" i="5"/>
  <c r="E375" i="5" s="1"/>
  <c r="B376" i="5"/>
  <c r="C376" i="5"/>
  <c r="E376" i="5" s="1"/>
  <c r="B377" i="5"/>
  <c r="C377" i="5"/>
  <c r="E377" i="5" s="1"/>
  <c r="B378" i="5"/>
  <c r="C378" i="5"/>
  <c r="E378" i="5" s="1"/>
  <c r="B379" i="5"/>
  <c r="C379" i="5"/>
  <c r="E379" i="5" s="1"/>
  <c r="B380" i="5"/>
  <c r="C380" i="5"/>
  <c r="E380" i="5" s="1"/>
  <c r="B381" i="5"/>
  <c r="C381" i="5"/>
  <c r="E381" i="5" s="1"/>
  <c r="B382" i="5"/>
  <c r="C382" i="5"/>
  <c r="E382" i="5" s="1"/>
  <c r="B383" i="5"/>
  <c r="C383" i="5"/>
  <c r="E383" i="5" s="1"/>
  <c r="B384" i="5"/>
  <c r="C384" i="5"/>
  <c r="E384" i="5" s="1"/>
  <c r="B385" i="5"/>
  <c r="C385" i="5"/>
  <c r="E385" i="5" s="1"/>
  <c r="B386" i="5"/>
  <c r="C386" i="5"/>
  <c r="E386" i="5" s="1"/>
  <c r="B387" i="5"/>
  <c r="C387" i="5"/>
  <c r="E387" i="5" s="1"/>
  <c r="B388" i="5"/>
  <c r="C388" i="5"/>
  <c r="E388" i="5" s="1"/>
  <c r="B389" i="5"/>
  <c r="C389" i="5"/>
  <c r="E389" i="5" s="1"/>
  <c r="B390" i="5"/>
  <c r="C390" i="5"/>
  <c r="E390" i="5" s="1"/>
  <c r="B391" i="5"/>
  <c r="C391" i="5"/>
  <c r="E391" i="5" s="1"/>
  <c r="B392" i="5"/>
  <c r="C392" i="5"/>
  <c r="E392" i="5" s="1"/>
  <c r="B393" i="5"/>
  <c r="C393" i="5"/>
  <c r="E393" i="5" s="1"/>
  <c r="B394" i="5"/>
  <c r="C394" i="5"/>
  <c r="E394" i="5" s="1"/>
  <c r="B395" i="5"/>
  <c r="C395" i="5"/>
  <c r="E395" i="5" s="1"/>
  <c r="B396" i="5"/>
  <c r="C396" i="5"/>
  <c r="E396" i="5" s="1"/>
  <c r="B397" i="5"/>
  <c r="C397" i="5"/>
  <c r="E397" i="5" s="1"/>
  <c r="B398" i="5"/>
  <c r="C398" i="5"/>
  <c r="E398" i="5" s="1"/>
  <c r="B399" i="5"/>
  <c r="C399" i="5"/>
  <c r="E399" i="5" s="1"/>
  <c r="B400" i="5"/>
  <c r="C400" i="5"/>
  <c r="E400" i="5" s="1"/>
  <c r="B401" i="5"/>
  <c r="C401" i="5"/>
  <c r="E401" i="5" s="1"/>
  <c r="B402" i="5"/>
  <c r="C402" i="5"/>
  <c r="E402" i="5" s="1"/>
  <c r="B403" i="5"/>
  <c r="C403" i="5"/>
  <c r="E403" i="5" s="1"/>
  <c r="B404" i="5"/>
  <c r="C404" i="5"/>
  <c r="E404" i="5" s="1"/>
  <c r="B405" i="5"/>
  <c r="C405" i="5"/>
  <c r="E405" i="5" s="1"/>
  <c r="B406" i="5"/>
  <c r="C406" i="5"/>
  <c r="E406" i="5" s="1"/>
  <c r="B407" i="5"/>
  <c r="C407" i="5"/>
  <c r="E407" i="5" s="1"/>
  <c r="B408" i="5"/>
  <c r="C408" i="5"/>
  <c r="E408" i="5" s="1"/>
  <c r="B409" i="5"/>
  <c r="C409" i="5"/>
  <c r="E409" i="5" s="1"/>
  <c r="B410" i="5"/>
  <c r="C410" i="5"/>
  <c r="E410" i="5" s="1"/>
  <c r="B411" i="5"/>
  <c r="C411" i="5"/>
  <c r="E411" i="5" s="1"/>
  <c r="B412" i="5"/>
  <c r="C412" i="5"/>
  <c r="E412" i="5" s="1"/>
  <c r="B413" i="5"/>
  <c r="C413" i="5"/>
  <c r="E413" i="5" s="1"/>
  <c r="B414" i="5"/>
  <c r="C414" i="5"/>
  <c r="E414" i="5" s="1"/>
  <c r="B415" i="5"/>
  <c r="C415" i="5"/>
  <c r="E415" i="5" s="1"/>
  <c r="B416" i="5"/>
  <c r="C416" i="5"/>
  <c r="E416" i="5" s="1"/>
  <c r="B417" i="5"/>
  <c r="C417" i="5"/>
  <c r="E417" i="5" s="1"/>
  <c r="B418" i="5"/>
  <c r="C418" i="5"/>
  <c r="E418" i="5" s="1"/>
  <c r="B419" i="5"/>
  <c r="C419" i="5"/>
  <c r="E419" i="5" s="1"/>
  <c r="B420" i="5"/>
  <c r="C420" i="5"/>
  <c r="E420" i="5" s="1"/>
  <c r="B421" i="5"/>
  <c r="C421" i="5"/>
  <c r="E421" i="5" s="1"/>
  <c r="B422" i="5"/>
  <c r="C422" i="5"/>
  <c r="E422" i="5" s="1"/>
  <c r="B423" i="5"/>
  <c r="C423" i="5"/>
  <c r="E423" i="5" s="1"/>
  <c r="B424" i="5"/>
  <c r="C424" i="5"/>
  <c r="E424" i="5" s="1"/>
  <c r="B425" i="5"/>
  <c r="C425" i="5"/>
  <c r="E425" i="5" s="1"/>
  <c r="B426" i="5"/>
  <c r="C426" i="5"/>
  <c r="E426" i="5" s="1"/>
  <c r="B427" i="5"/>
  <c r="C427" i="5"/>
  <c r="E427" i="5" s="1"/>
  <c r="B428" i="5"/>
  <c r="C428" i="5"/>
  <c r="E428" i="5" s="1"/>
  <c r="B429" i="5"/>
  <c r="C429" i="5"/>
  <c r="E429" i="5" s="1"/>
  <c r="B430" i="5"/>
  <c r="C430" i="5"/>
  <c r="E430" i="5" s="1"/>
  <c r="B431" i="5"/>
  <c r="C431" i="5"/>
  <c r="E431" i="5" s="1"/>
  <c r="B432" i="5"/>
  <c r="C432" i="5"/>
  <c r="E432" i="5" s="1"/>
  <c r="B433" i="5"/>
  <c r="C433" i="5"/>
  <c r="E433" i="5" s="1"/>
  <c r="B434" i="5"/>
  <c r="C434" i="5"/>
  <c r="E434" i="5" s="1"/>
  <c r="B435" i="5"/>
  <c r="C435" i="5"/>
  <c r="E435" i="5" s="1"/>
  <c r="B436" i="5"/>
  <c r="C436" i="5"/>
  <c r="E436" i="5" s="1"/>
  <c r="B437" i="5"/>
  <c r="C437" i="5"/>
  <c r="E437" i="5" s="1"/>
  <c r="B438" i="5"/>
  <c r="C438" i="5"/>
  <c r="E438" i="5" s="1"/>
  <c r="B439" i="5"/>
  <c r="C439" i="5"/>
  <c r="E439" i="5" s="1"/>
  <c r="B440" i="5"/>
  <c r="C440" i="5"/>
  <c r="E440" i="5" s="1"/>
  <c r="B441" i="5"/>
  <c r="C441" i="5"/>
  <c r="E441" i="5" s="1"/>
  <c r="B442" i="5"/>
  <c r="C442" i="5"/>
  <c r="E442" i="5" s="1"/>
  <c r="B443" i="5"/>
  <c r="C443" i="5"/>
  <c r="E443" i="5" s="1"/>
  <c r="B444" i="5"/>
  <c r="C444" i="5"/>
  <c r="E444" i="5" s="1"/>
  <c r="B445" i="5"/>
  <c r="C445" i="5"/>
  <c r="E445" i="5" s="1"/>
  <c r="B446" i="5"/>
  <c r="C446" i="5"/>
  <c r="E446" i="5" s="1"/>
  <c r="B447" i="5"/>
  <c r="C447" i="5"/>
  <c r="E447" i="5" s="1"/>
  <c r="B448" i="5"/>
  <c r="C448" i="5"/>
  <c r="E448" i="5" s="1"/>
  <c r="B449" i="5"/>
  <c r="C449" i="5"/>
  <c r="E449" i="5" s="1"/>
  <c r="B450" i="5"/>
  <c r="C450" i="5"/>
  <c r="E450" i="5" s="1"/>
  <c r="B451" i="5"/>
  <c r="C451" i="5"/>
  <c r="E451" i="5" s="1"/>
  <c r="B452" i="5"/>
  <c r="C452" i="5"/>
  <c r="E452" i="5" s="1"/>
  <c r="B453" i="5"/>
  <c r="C453" i="5"/>
  <c r="E453" i="5" s="1"/>
  <c r="B454" i="5"/>
  <c r="C454" i="5"/>
  <c r="E454" i="5" s="1"/>
  <c r="B455" i="5"/>
  <c r="C455" i="5"/>
  <c r="E455" i="5" s="1"/>
  <c r="B456" i="5"/>
  <c r="C456" i="5"/>
  <c r="E456" i="5" s="1"/>
  <c r="B457" i="5"/>
  <c r="C457" i="5"/>
  <c r="E457" i="5" s="1"/>
  <c r="B458" i="5"/>
  <c r="C458" i="5"/>
  <c r="E458" i="5" s="1"/>
  <c r="B459" i="5"/>
  <c r="C459" i="5"/>
  <c r="E459" i="5" s="1"/>
  <c r="B460" i="5"/>
  <c r="C460" i="5"/>
  <c r="E460" i="5" s="1"/>
  <c r="B461" i="5"/>
  <c r="C461" i="5"/>
  <c r="E461" i="5" s="1"/>
  <c r="B462" i="5"/>
  <c r="C462" i="5"/>
  <c r="E462" i="5" s="1"/>
  <c r="B463" i="5"/>
  <c r="C463" i="5"/>
  <c r="E463" i="5" s="1"/>
  <c r="B464" i="5"/>
  <c r="C464" i="5"/>
  <c r="E464" i="5" s="1"/>
  <c r="B465" i="5"/>
  <c r="C465" i="5"/>
  <c r="E465" i="5" s="1"/>
  <c r="B466" i="5"/>
  <c r="C466" i="5"/>
  <c r="E466" i="5" s="1"/>
  <c r="B467" i="5"/>
  <c r="C467" i="5"/>
  <c r="E467" i="5" s="1"/>
  <c r="B468" i="5"/>
  <c r="C468" i="5"/>
  <c r="E468" i="5" s="1"/>
  <c r="B469" i="5"/>
  <c r="C469" i="5"/>
  <c r="E469" i="5" s="1"/>
  <c r="B470" i="5"/>
  <c r="C470" i="5"/>
  <c r="E470" i="5" s="1"/>
  <c r="B471" i="5"/>
  <c r="C471" i="5"/>
  <c r="E471" i="5" s="1"/>
  <c r="B472" i="5"/>
  <c r="C472" i="5"/>
  <c r="E472" i="5" s="1"/>
  <c r="B473" i="5"/>
  <c r="C473" i="5"/>
  <c r="E473" i="5" s="1"/>
  <c r="B474" i="5"/>
  <c r="C474" i="5"/>
  <c r="E474" i="5" s="1"/>
  <c r="B475" i="5"/>
  <c r="C475" i="5"/>
  <c r="E475" i="5" s="1"/>
  <c r="B476" i="5"/>
  <c r="C476" i="5"/>
  <c r="E476" i="5" s="1"/>
  <c r="B477" i="5"/>
  <c r="C477" i="5"/>
  <c r="E477" i="5" s="1"/>
  <c r="B478" i="5"/>
  <c r="C478" i="5"/>
  <c r="E478" i="5" s="1"/>
  <c r="B479" i="5"/>
  <c r="C479" i="5"/>
  <c r="E479" i="5" s="1"/>
  <c r="B480" i="5"/>
  <c r="C480" i="5"/>
  <c r="E480" i="5" s="1"/>
  <c r="B481" i="5"/>
  <c r="C481" i="5"/>
  <c r="E481" i="5" s="1"/>
  <c r="B482" i="5"/>
  <c r="C482" i="5"/>
  <c r="E482" i="5" s="1"/>
  <c r="B483" i="5"/>
  <c r="C483" i="5"/>
  <c r="E483" i="5" s="1"/>
  <c r="B484" i="5"/>
  <c r="C484" i="5"/>
  <c r="E484" i="5" s="1"/>
  <c r="B485" i="5"/>
  <c r="C485" i="5"/>
  <c r="E485" i="5" s="1"/>
  <c r="B486" i="5"/>
  <c r="C486" i="5"/>
  <c r="E486" i="5" s="1"/>
  <c r="B487" i="5"/>
  <c r="C487" i="5"/>
  <c r="E487" i="5" s="1"/>
  <c r="B488" i="5"/>
  <c r="C488" i="5"/>
  <c r="E488" i="5" s="1"/>
  <c r="B489" i="5"/>
  <c r="C489" i="5"/>
  <c r="E489" i="5" s="1"/>
  <c r="B490" i="5"/>
  <c r="C490" i="5"/>
  <c r="E490" i="5" s="1"/>
  <c r="B491" i="5"/>
  <c r="C491" i="5"/>
  <c r="E491" i="5" s="1"/>
  <c r="B492" i="5"/>
  <c r="C492" i="5"/>
  <c r="E492" i="5" s="1"/>
  <c r="B493" i="5"/>
  <c r="C493" i="5"/>
  <c r="E493" i="5" s="1"/>
  <c r="B494" i="5"/>
  <c r="C494" i="5"/>
  <c r="E494" i="5" s="1"/>
  <c r="B495" i="5"/>
  <c r="C495" i="5"/>
  <c r="E495" i="5" s="1"/>
  <c r="B496" i="5"/>
  <c r="C496" i="5"/>
  <c r="E496" i="5" s="1"/>
  <c r="B497" i="5"/>
  <c r="C497" i="5"/>
  <c r="E497" i="5" s="1"/>
  <c r="B498" i="5"/>
  <c r="C498" i="5"/>
  <c r="E498" i="5" s="1"/>
  <c r="B499" i="5"/>
  <c r="C499" i="5"/>
  <c r="E499" i="5" s="1"/>
  <c r="B500" i="5"/>
  <c r="C500" i="5"/>
  <c r="E500" i="5" s="1"/>
  <c r="B501" i="5"/>
  <c r="C501" i="5"/>
  <c r="E501" i="5" s="1"/>
  <c r="B502" i="5"/>
  <c r="C502" i="5"/>
  <c r="E502" i="5" s="1"/>
  <c r="B503" i="5"/>
  <c r="C503" i="5"/>
  <c r="E503" i="5" s="1"/>
  <c r="B504" i="5"/>
  <c r="C504" i="5"/>
  <c r="E504" i="5" s="1"/>
  <c r="B505" i="5"/>
  <c r="C505" i="5"/>
  <c r="E505" i="5" s="1"/>
  <c r="B506" i="5"/>
  <c r="C506" i="5"/>
  <c r="E506" i="5" s="1"/>
  <c r="B507" i="5"/>
  <c r="C507" i="5"/>
  <c r="E507" i="5" s="1"/>
  <c r="B508" i="5"/>
  <c r="C508" i="5"/>
  <c r="E508" i="5" s="1"/>
  <c r="B509" i="5"/>
  <c r="C509" i="5"/>
  <c r="E509" i="5" s="1"/>
  <c r="B510" i="5"/>
  <c r="C510" i="5"/>
  <c r="E510" i="5" s="1"/>
  <c r="B511" i="5"/>
  <c r="C511" i="5"/>
  <c r="E511" i="5" s="1"/>
  <c r="B512" i="5"/>
  <c r="C512" i="5"/>
  <c r="E512" i="5" s="1"/>
  <c r="B513" i="5"/>
  <c r="C513" i="5"/>
  <c r="E513" i="5" s="1"/>
  <c r="B514" i="5"/>
  <c r="C514" i="5"/>
  <c r="E514" i="5" s="1"/>
  <c r="B515" i="5"/>
  <c r="C515" i="5"/>
  <c r="E515" i="5" s="1"/>
  <c r="B516" i="5"/>
  <c r="C516" i="5"/>
  <c r="E516" i="5" s="1"/>
  <c r="B517" i="5"/>
  <c r="C517" i="5"/>
  <c r="E517" i="5" s="1"/>
  <c r="B518" i="5"/>
  <c r="C518" i="5"/>
  <c r="E518" i="5" s="1"/>
  <c r="B519" i="5"/>
  <c r="C519" i="5"/>
  <c r="E519" i="5" s="1"/>
  <c r="B520" i="5"/>
  <c r="C520" i="5"/>
  <c r="E520" i="5" s="1"/>
  <c r="B521" i="5"/>
  <c r="C521" i="5"/>
  <c r="E521" i="5" s="1"/>
  <c r="B522" i="5"/>
  <c r="C522" i="5"/>
  <c r="E522" i="5" s="1"/>
  <c r="B523" i="5"/>
  <c r="C523" i="5"/>
  <c r="E523" i="5" s="1"/>
  <c r="B524" i="5"/>
  <c r="C524" i="5"/>
  <c r="E524" i="5" s="1"/>
  <c r="B525" i="5"/>
  <c r="C525" i="5"/>
  <c r="E525" i="5" s="1"/>
  <c r="B526" i="5"/>
  <c r="C526" i="5"/>
  <c r="E526" i="5" s="1"/>
  <c r="B527" i="5"/>
  <c r="C527" i="5"/>
  <c r="E527" i="5" s="1"/>
  <c r="B528" i="5"/>
  <c r="C528" i="5"/>
  <c r="E528" i="5" s="1"/>
  <c r="B529" i="5"/>
  <c r="C529" i="5"/>
  <c r="E529" i="5" s="1"/>
  <c r="B530" i="5"/>
  <c r="C530" i="5"/>
  <c r="E530" i="5" s="1"/>
  <c r="B531" i="5"/>
  <c r="C531" i="5"/>
  <c r="E531" i="5" s="1"/>
  <c r="B532" i="5"/>
  <c r="C532" i="5"/>
  <c r="E532" i="5" s="1"/>
  <c r="B533" i="5"/>
  <c r="C533" i="5"/>
  <c r="E533" i="5" s="1"/>
  <c r="B534" i="5"/>
  <c r="C534" i="5"/>
  <c r="E534" i="5" s="1"/>
  <c r="B535" i="5"/>
  <c r="C535" i="5"/>
  <c r="E535" i="5" s="1"/>
  <c r="B536" i="5"/>
  <c r="C536" i="5"/>
  <c r="E536" i="5" s="1"/>
  <c r="B537" i="5"/>
  <c r="C537" i="5"/>
  <c r="E537" i="5" s="1"/>
  <c r="B538" i="5"/>
  <c r="C538" i="5"/>
  <c r="E538" i="5" s="1"/>
  <c r="B539" i="5"/>
  <c r="C539" i="5"/>
  <c r="E539" i="5" s="1"/>
  <c r="B540" i="5"/>
  <c r="C540" i="5"/>
  <c r="E540" i="5" s="1"/>
  <c r="B541" i="5"/>
  <c r="C541" i="5"/>
  <c r="E541" i="5" s="1"/>
  <c r="B542" i="5"/>
  <c r="C542" i="5"/>
  <c r="E542" i="5" s="1"/>
  <c r="B543" i="5"/>
  <c r="C543" i="5"/>
  <c r="E543" i="5" s="1"/>
  <c r="B544" i="5"/>
  <c r="C544" i="5"/>
  <c r="E544" i="5" s="1"/>
  <c r="B545" i="5"/>
  <c r="C545" i="5"/>
  <c r="E545" i="5" s="1"/>
  <c r="B546" i="5"/>
  <c r="C546" i="5"/>
  <c r="E546" i="5" s="1"/>
  <c r="B547" i="5"/>
  <c r="C547" i="5"/>
  <c r="E547" i="5" s="1"/>
  <c r="B548" i="5"/>
  <c r="C548" i="5"/>
  <c r="E548" i="5" s="1"/>
  <c r="B549" i="5"/>
  <c r="C549" i="5"/>
  <c r="E549" i="5" s="1"/>
  <c r="B550" i="5"/>
  <c r="C550" i="5"/>
  <c r="E550" i="5" s="1"/>
  <c r="B551" i="5"/>
  <c r="C551" i="5"/>
  <c r="E551" i="5" s="1"/>
  <c r="B552" i="5"/>
  <c r="C552" i="5"/>
  <c r="E552" i="5" s="1"/>
  <c r="B553" i="5"/>
  <c r="C553" i="5"/>
  <c r="E553" i="5" s="1"/>
  <c r="B554" i="5"/>
  <c r="C554" i="5"/>
  <c r="E554" i="5" s="1"/>
  <c r="B555" i="5"/>
  <c r="C555" i="5"/>
  <c r="E555" i="5" s="1"/>
  <c r="B556" i="5"/>
  <c r="C556" i="5"/>
  <c r="E556" i="5" s="1"/>
  <c r="B557" i="5"/>
  <c r="C557" i="5"/>
  <c r="E557" i="5" s="1"/>
  <c r="B558" i="5"/>
  <c r="C558" i="5"/>
  <c r="E558" i="5" s="1"/>
  <c r="B559" i="5"/>
  <c r="C559" i="5"/>
  <c r="E559" i="5" s="1"/>
  <c r="B560" i="5"/>
  <c r="C560" i="5"/>
  <c r="E560" i="5" s="1"/>
  <c r="B561" i="5"/>
  <c r="C561" i="5"/>
  <c r="E561" i="5" s="1"/>
  <c r="B562" i="5"/>
  <c r="C562" i="5"/>
  <c r="E562" i="5" s="1"/>
  <c r="B563" i="5"/>
  <c r="C563" i="5"/>
  <c r="E563" i="5" s="1"/>
  <c r="B564" i="5"/>
  <c r="C564" i="5"/>
  <c r="E564" i="5" s="1"/>
  <c r="B565" i="5"/>
  <c r="C565" i="5"/>
  <c r="E565" i="5" s="1"/>
  <c r="B566" i="5"/>
  <c r="C566" i="5"/>
  <c r="E566" i="5" s="1"/>
  <c r="B567" i="5"/>
  <c r="C567" i="5"/>
  <c r="E567" i="5" s="1"/>
  <c r="B568" i="5"/>
  <c r="C568" i="5"/>
  <c r="E568" i="5" s="1"/>
  <c r="B569" i="5"/>
  <c r="C569" i="5"/>
  <c r="E569" i="5" s="1"/>
  <c r="B570" i="5"/>
  <c r="C570" i="5"/>
  <c r="E570" i="5" s="1"/>
  <c r="B571" i="5"/>
  <c r="C571" i="5"/>
  <c r="E571" i="5" s="1"/>
  <c r="B572" i="5"/>
  <c r="C572" i="5"/>
  <c r="E572" i="5" s="1"/>
  <c r="B573" i="5"/>
  <c r="C573" i="5"/>
  <c r="E573" i="5" s="1"/>
  <c r="B574" i="5"/>
  <c r="C574" i="5"/>
  <c r="E574" i="5" s="1"/>
  <c r="B575" i="5"/>
  <c r="C575" i="5"/>
  <c r="E575" i="5" s="1"/>
  <c r="B576" i="5"/>
  <c r="C576" i="5"/>
  <c r="E576" i="5" s="1"/>
  <c r="B577" i="5"/>
  <c r="C577" i="5"/>
  <c r="E577" i="5" s="1"/>
  <c r="B578" i="5"/>
  <c r="C578" i="5"/>
  <c r="E578" i="5" s="1"/>
  <c r="B579" i="5"/>
  <c r="C579" i="5"/>
  <c r="E579" i="5" s="1"/>
  <c r="B580" i="5"/>
  <c r="C580" i="5"/>
  <c r="E580" i="5" s="1"/>
  <c r="B581" i="5"/>
  <c r="C581" i="5"/>
  <c r="E581" i="5" s="1"/>
  <c r="B582" i="5"/>
  <c r="C582" i="5"/>
  <c r="E582" i="5" s="1"/>
  <c r="B583" i="5"/>
  <c r="C583" i="5"/>
  <c r="E583" i="5" s="1"/>
  <c r="B584" i="5"/>
  <c r="C584" i="5"/>
  <c r="E584" i="5" s="1"/>
  <c r="B585" i="5"/>
  <c r="C585" i="5"/>
  <c r="E585" i="5" s="1"/>
  <c r="B586" i="5"/>
  <c r="C586" i="5"/>
  <c r="E586" i="5" s="1"/>
  <c r="B587" i="5"/>
  <c r="C587" i="5"/>
  <c r="E587" i="5" s="1"/>
  <c r="B588" i="5"/>
  <c r="C588" i="5"/>
  <c r="E588" i="5" s="1"/>
  <c r="B589" i="5"/>
  <c r="C589" i="5"/>
  <c r="E589" i="5" s="1"/>
  <c r="B590" i="5"/>
  <c r="C590" i="5"/>
  <c r="E590" i="5" s="1"/>
  <c r="B591" i="5"/>
  <c r="C591" i="5"/>
  <c r="E591" i="5" s="1"/>
  <c r="B592" i="5"/>
  <c r="C592" i="5"/>
  <c r="E592" i="5" s="1"/>
  <c r="B593" i="5"/>
  <c r="C593" i="5"/>
  <c r="E593" i="5" s="1"/>
  <c r="B594" i="5"/>
  <c r="C594" i="5"/>
  <c r="E594" i="5" s="1"/>
  <c r="B595" i="5"/>
  <c r="C595" i="5"/>
  <c r="E595" i="5" s="1"/>
  <c r="B596" i="5"/>
  <c r="C596" i="5"/>
  <c r="E596" i="5" s="1"/>
  <c r="B597" i="5"/>
  <c r="C597" i="5"/>
  <c r="E597" i="5" s="1"/>
  <c r="B598" i="5"/>
  <c r="C598" i="5"/>
  <c r="E598" i="5" s="1"/>
  <c r="B599" i="5"/>
  <c r="C599" i="5"/>
  <c r="E599" i="5" s="1"/>
  <c r="B600" i="5"/>
  <c r="C600" i="5"/>
  <c r="E600" i="5" s="1"/>
  <c r="B601" i="5"/>
  <c r="C601" i="5"/>
  <c r="E601" i="5" s="1"/>
  <c r="B602" i="5"/>
  <c r="C602" i="5"/>
  <c r="E602" i="5" s="1"/>
  <c r="B603" i="5"/>
  <c r="C603" i="5"/>
  <c r="E603" i="5" s="1"/>
  <c r="B604" i="5"/>
  <c r="C604" i="5"/>
  <c r="E604" i="5" s="1"/>
  <c r="B605" i="5"/>
  <c r="C605" i="5"/>
  <c r="E605" i="5" s="1"/>
  <c r="B606" i="5"/>
  <c r="C606" i="5"/>
  <c r="E606" i="5" s="1"/>
  <c r="B607" i="5"/>
  <c r="C607" i="5"/>
  <c r="E607" i="5" s="1"/>
  <c r="B608" i="5"/>
  <c r="C608" i="5"/>
  <c r="E608" i="5" s="1"/>
  <c r="B609" i="5"/>
  <c r="C609" i="5"/>
  <c r="E609" i="5" s="1"/>
  <c r="B610" i="5"/>
  <c r="C610" i="5"/>
  <c r="E610" i="5" s="1"/>
  <c r="B611" i="5"/>
  <c r="C611" i="5"/>
  <c r="E611" i="5" s="1"/>
  <c r="B612" i="5"/>
  <c r="C612" i="5"/>
  <c r="E612" i="5" s="1"/>
  <c r="B613" i="5"/>
  <c r="C613" i="5"/>
  <c r="E613" i="5" s="1"/>
  <c r="B614" i="5"/>
  <c r="C614" i="5"/>
  <c r="E614" i="5" s="1"/>
  <c r="B615" i="5"/>
  <c r="C615" i="5"/>
  <c r="E615" i="5" s="1"/>
  <c r="B616" i="5"/>
  <c r="C616" i="5"/>
  <c r="E616" i="5" s="1"/>
  <c r="B617" i="5"/>
  <c r="C617" i="5"/>
  <c r="E617" i="5" s="1"/>
  <c r="B618" i="5"/>
  <c r="C618" i="5"/>
  <c r="E618" i="5" s="1"/>
  <c r="B619" i="5"/>
  <c r="C619" i="5"/>
  <c r="E619" i="5" s="1"/>
  <c r="B620" i="5"/>
  <c r="C620" i="5"/>
  <c r="E620" i="5" s="1"/>
  <c r="B621" i="5"/>
  <c r="C621" i="5"/>
  <c r="E621" i="5" s="1"/>
  <c r="B622" i="5"/>
  <c r="C622" i="5"/>
  <c r="E622" i="5" s="1"/>
  <c r="B623" i="5"/>
  <c r="C623" i="5"/>
  <c r="E623" i="5" s="1"/>
  <c r="B624" i="5"/>
  <c r="C624" i="5"/>
  <c r="E624" i="5" s="1"/>
  <c r="B625" i="5"/>
  <c r="C625" i="5"/>
  <c r="E625" i="5" s="1"/>
  <c r="B626" i="5"/>
  <c r="C626" i="5"/>
  <c r="E626" i="5" s="1"/>
  <c r="B627" i="5"/>
  <c r="C627" i="5"/>
  <c r="E627" i="5" s="1"/>
  <c r="B628" i="5"/>
  <c r="C628" i="5"/>
  <c r="E628" i="5" s="1"/>
  <c r="B629" i="5"/>
  <c r="C629" i="5"/>
  <c r="E629" i="5" s="1"/>
  <c r="B630" i="5"/>
  <c r="C630" i="5"/>
  <c r="E630" i="5" s="1"/>
  <c r="B631" i="5"/>
  <c r="C631" i="5"/>
  <c r="E631" i="5" s="1"/>
  <c r="B632" i="5"/>
  <c r="C632" i="5"/>
  <c r="E632" i="5" s="1"/>
  <c r="B633" i="5"/>
  <c r="C633" i="5"/>
  <c r="E633" i="5" s="1"/>
  <c r="B634" i="5"/>
  <c r="C634" i="5"/>
  <c r="E634" i="5" s="1"/>
  <c r="B635" i="5"/>
  <c r="C635" i="5"/>
  <c r="E635" i="5" s="1"/>
  <c r="B636" i="5"/>
  <c r="C636" i="5"/>
  <c r="E636" i="5" s="1"/>
  <c r="B637" i="5"/>
  <c r="C637" i="5"/>
  <c r="E637" i="5" s="1"/>
  <c r="B638" i="5"/>
  <c r="C638" i="5"/>
  <c r="E638" i="5" s="1"/>
  <c r="B639" i="5"/>
  <c r="C639" i="5"/>
  <c r="E639" i="5" s="1"/>
  <c r="B640" i="5"/>
  <c r="C640" i="5"/>
  <c r="E640" i="5" s="1"/>
  <c r="B641" i="5"/>
  <c r="C641" i="5"/>
  <c r="E641" i="5" s="1"/>
  <c r="B642" i="5"/>
  <c r="C642" i="5"/>
  <c r="E642" i="5" s="1"/>
  <c r="B643" i="5"/>
  <c r="C643" i="5"/>
  <c r="E643" i="5" s="1"/>
  <c r="B644" i="5"/>
  <c r="C644" i="5"/>
  <c r="E644" i="5" s="1"/>
  <c r="B645" i="5"/>
  <c r="C645" i="5"/>
  <c r="E645" i="5" s="1"/>
  <c r="B646" i="5"/>
  <c r="C646" i="5"/>
  <c r="E646" i="5" s="1"/>
  <c r="B647" i="5"/>
  <c r="C647" i="5"/>
  <c r="E647" i="5" s="1"/>
  <c r="B648" i="5"/>
  <c r="C648" i="5"/>
  <c r="E648" i="5" s="1"/>
  <c r="B649" i="5"/>
  <c r="C649" i="5"/>
  <c r="E649" i="5" s="1"/>
  <c r="B650" i="5"/>
  <c r="C650" i="5"/>
  <c r="E650" i="5" s="1"/>
  <c r="B651" i="5"/>
  <c r="C651" i="5"/>
  <c r="E651" i="5" s="1"/>
  <c r="B652" i="5"/>
  <c r="C652" i="5"/>
  <c r="E652" i="5" s="1"/>
  <c r="B653" i="5"/>
  <c r="C653" i="5"/>
  <c r="E653" i="5" s="1"/>
  <c r="B654" i="5"/>
  <c r="C654" i="5"/>
  <c r="E654" i="5" s="1"/>
  <c r="B655" i="5"/>
  <c r="C655" i="5"/>
  <c r="E655" i="5" s="1"/>
  <c r="B656" i="5"/>
  <c r="C656" i="5"/>
  <c r="E656" i="5" s="1"/>
  <c r="B657" i="5"/>
  <c r="C657" i="5"/>
  <c r="E657" i="5" s="1"/>
  <c r="B658" i="5"/>
  <c r="C658" i="5"/>
  <c r="E658" i="5" s="1"/>
  <c r="B659" i="5"/>
  <c r="C659" i="5"/>
  <c r="E659" i="5" s="1"/>
  <c r="B660" i="5"/>
  <c r="C660" i="5"/>
  <c r="E660" i="5" s="1"/>
  <c r="B661" i="5"/>
  <c r="C661" i="5"/>
  <c r="E661" i="5" s="1"/>
  <c r="B662" i="5"/>
  <c r="C662" i="5"/>
  <c r="E662" i="5" s="1"/>
  <c r="B663" i="5"/>
  <c r="C663" i="5"/>
  <c r="E663" i="5" s="1"/>
  <c r="B664" i="5"/>
  <c r="C664" i="5"/>
  <c r="E664" i="5" s="1"/>
  <c r="B665" i="5"/>
  <c r="C665" i="5"/>
  <c r="E665" i="5" s="1"/>
  <c r="B666" i="5"/>
  <c r="C666" i="5"/>
  <c r="E666" i="5" s="1"/>
  <c r="B667" i="5"/>
  <c r="C667" i="5"/>
  <c r="E667" i="5" s="1"/>
  <c r="B668" i="5"/>
  <c r="C668" i="5"/>
  <c r="E668" i="5" s="1"/>
  <c r="B669" i="5"/>
  <c r="C669" i="5"/>
  <c r="E669" i="5" s="1"/>
  <c r="B670" i="5"/>
  <c r="C670" i="5"/>
  <c r="E670" i="5" s="1"/>
  <c r="B671" i="5"/>
  <c r="C671" i="5"/>
  <c r="E671" i="5" s="1"/>
  <c r="B672" i="5"/>
  <c r="C672" i="5"/>
  <c r="E672" i="5" s="1"/>
  <c r="B673" i="5"/>
  <c r="C673" i="5"/>
  <c r="E673" i="5" s="1"/>
  <c r="B674" i="5"/>
  <c r="C674" i="5"/>
  <c r="E674" i="5" s="1"/>
  <c r="B675" i="5"/>
  <c r="C675" i="5"/>
  <c r="E675" i="5" s="1"/>
  <c r="B676" i="5"/>
  <c r="C676" i="5"/>
  <c r="E676" i="5" s="1"/>
  <c r="B677" i="5"/>
  <c r="C677" i="5"/>
  <c r="E677" i="5" s="1"/>
  <c r="B678" i="5"/>
  <c r="C678" i="5"/>
  <c r="E678" i="5" s="1"/>
  <c r="B679" i="5"/>
  <c r="C679" i="5"/>
  <c r="E679" i="5" s="1"/>
  <c r="B680" i="5"/>
  <c r="C680" i="5"/>
  <c r="E680" i="5" s="1"/>
  <c r="B681" i="5"/>
  <c r="C681" i="5"/>
  <c r="E681" i="5" s="1"/>
  <c r="B682" i="5"/>
  <c r="C682" i="5"/>
  <c r="E682" i="5" s="1"/>
  <c r="B683" i="5"/>
  <c r="C683" i="5"/>
  <c r="E683" i="5" s="1"/>
  <c r="B684" i="5"/>
  <c r="C684" i="5"/>
  <c r="E684" i="5" s="1"/>
  <c r="B685" i="5"/>
  <c r="C685" i="5"/>
  <c r="E685" i="5" s="1"/>
  <c r="B686" i="5"/>
  <c r="C686" i="5"/>
  <c r="E686" i="5" s="1"/>
  <c r="B687" i="5"/>
  <c r="C687" i="5"/>
  <c r="E687" i="5" s="1"/>
  <c r="B688" i="5"/>
  <c r="C688" i="5"/>
  <c r="E688" i="5" s="1"/>
  <c r="B689" i="5"/>
  <c r="C689" i="5"/>
  <c r="E689" i="5" s="1"/>
  <c r="B690" i="5"/>
  <c r="C690" i="5"/>
  <c r="E690" i="5" s="1"/>
  <c r="B691" i="5"/>
  <c r="C691" i="5"/>
  <c r="E691" i="5" s="1"/>
  <c r="B692" i="5"/>
  <c r="C692" i="5"/>
  <c r="E692" i="5" s="1"/>
  <c r="B693" i="5"/>
  <c r="C693" i="5"/>
  <c r="E693" i="5" s="1"/>
  <c r="B694" i="5"/>
  <c r="C694" i="5"/>
  <c r="E694" i="5" s="1"/>
  <c r="B695" i="5"/>
  <c r="C695" i="5"/>
  <c r="E695" i="5" s="1"/>
  <c r="B696" i="5"/>
  <c r="C696" i="5"/>
  <c r="E696" i="5" s="1"/>
  <c r="B697" i="5"/>
  <c r="C697" i="5"/>
  <c r="E697" i="5" s="1"/>
  <c r="B698" i="5"/>
  <c r="C698" i="5"/>
  <c r="E698" i="5" s="1"/>
  <c r="B699" i="5"/>
  <c r="C699" i="5"/>
  <c r="E699" i="5" s="1"/>
  <c r="B700" i="5"/>
  <c r="C700" i="5"/>
  <c r="E700" i="5" s="1"/>
  <c r="B701" i="5"/>
  <c r="C701" i="5"/>
  <c r="E701" i="5" s="1"/>
  <c r="B702" i="5"/>
  <c r="C702" i="5"/>
  <c r="E702" i="5" s="1"/>
  <c r="B703" i="5"/>
  <c r="C703" i="5"/>
  <c r="E703" i="5" s="1"/>
  <c r="B704" i="5"/>
  <c r="C704" i="5"/>
  <c r="E704" i="5" s="1"/>
  <c r="B705" i="5"/>
  <c r="C705" i="5"/>
  <c r="E705" i="5" s="1"/>
  <c r="B706" i="5"/>
  <c r="C706" i="5"/>
  <c r="E706" i="5" s="1"/>
  <c r="B707" i="5"/>
  <c r="C707" i="5"/>
  <c r="E707" i="5" s="1"/>
  <c r="B708" i="5"/>
  <c r="C708" i="5"/>
  <c r="E708" i="5" s="1"/>
  <c r="B709" i="5"/>
  <c r="C709" i="5"/>
  <c r="E709" i="5" s="1"/>
  <c r="B710" i="5"/>
  <c r="C710" i="5"/>
  <c r="E710" i="5" s="1"/>
  <c r="B711" i="5"/>
  <c r="C711" i="5"/>
  <c r="E711" i="5" s="1"/>
  <c r="B712" i="5"/>
  <c r="C712" i="5"/>
  <c r="E712" i="5" s="1"/>
  <c r="B713" i="5"/>
  <c r="C713" i="5"/>
  <c r="E713" i="5" s="1"/>
  <c r="B714" i="5"/>
  <c r="C714" i="5"/>
  <c r="E714" i="5" s="1"/>
  <c r="B715" i="5"/>
  <c r="C715" i="5"/>
  <c r="E715" i="5" s="1"/>
  <c r="B716" i="5"/>
  <c r="C716" i="5"/>
  <c r="E716" i="5" s="1"/>
  <c r="B717" i="5"/>
  <c r="C717" i="5"/>
  <c r="E717" i="5" s="1"/>
  <c r="B718" i="5"/>
  <c r="C718" i="5"/>
  <c r="E718" i="5" s="1"/>
  <c r="B719" i="5"/>
  <c r="C719" i="5"/>
  <c r="E719" i="5" s="1"/>
  <c r="B720" i="5"/>
  <c r="C720" i="5"/>
  <c r="E720" i="5" s="1"/>
  <c r="B721" i="5"/>
  <c r="C721" i="5"/>
  <c r="E721" i="5" s="1"/>
  <c r="B722" i="5"/>
  <c r="C722" i="5"/>
  <c r="E722" i="5" s="1"/>
  <c r="B723" i="5"/>
  <c r="C723" i="5"/>
  <c r="E723" i="5" s="1"/>
  <c r="B724" i="5"/>
  <c r="C724" i="5"/>
  <c r="E724" i="5" s="1"/>
  <c r="B725" i="5"/>
  <c r="C725" i="5"/>
  <c r="E725" i="5" s="1"/>
  <c r="B726" i="5"/>
  <c r="C726" i="5"/>
  <c r="E726" i="5" s="1"/>
  <c r="B727" i="5"/>
  <c r="C727" i="5"/>
  <c r="E727" i="5" s="1"/>
  <c r="B728" i="5"/>
  <c r="C728" i="5"/>
  <c r="E728" i="5" s="1"/>
  <c r="B729" i="5"/>
  <c r="C729" i="5"/>
  <c r="E729" i="5" s="1"/>
  <c r="B730" i="5"/>
  <c r="C730" i="5"/>
  <c r="E730" i="5" s="1"/>
  <c r="B731" i="5"/>
  <c r="C731" i="5"/>
  <c r="E731" i="5" s="1"/>
  <c r="B732" i="5"/>
  <c r="C732" i="5"/>
  <c r="E732" i="5" s="1"/>
  <c r="B733" i="5"/>
  <c r="C733" i="5"/>
  <c r="E733" i="5" s="1"/>
  <c r="B734" i="5"/>
  <c r="C734" i="5"/>
  <c r="E734" i="5" s="1"/>
  <c r="B735" i="5"/>
  <c r="C735" i="5"/>
  <c r="E735" i="5" s="1"/>
  <c r="B736" i="5"/>
  <c r="C736" i="5"/>
  <c r="E736" i="5" s="1"/>
  <c r="B737" i="5"/>
  <c r="C737" i="5"/>
  <c r="E737" i="5" s="1"/>
  <c r="B738" i="5"/>
  <c r="C738" i="5"/>
  <c r="E738" i="5" s="1"/>
  <c r="B739" i="5"/>
  <c r="C739" i="5"/>
  <c r="E739" i="5" s="1"/>
  <c r="B740" i="5"/>
  <c r="C740" i="5"/>
  <c r="E740" i="5" s="1"/>
  <c r="B741" i="5"/>
  <c r="C741" i="5"/>
  <c r="E741" i="5" s="1"/>
  <c r="B742" i="5"/>
  <c r="C742" i="5"/>
  <c r="E742" i="5" s="1"/>
  <c r="B743" i="5"/>
  <c r="C743" i="5"/>
  <c r="E743" i="5" s="1"/>
  <c r="B744" i="5"/>
  <c r="C744" i="5"/>
  <c r="E744" i="5" s="1"/>
  <c r="B745" i="5"/>
  <c r="C745" i="5"/>
  <c r="E745" i="5" s="1"/>
  <c r="B746" i="5"/>
  <c r="C746" i="5"/>
  <c r="E746" i="5" s="1"/>
  <c r="B747" i="5"/>
  <c r="C747" i="5"/>
  <c r="E747" i="5" s="1"/>
  <c r="B748" i="5"/>
  <c r="C748" i="5"/>
  <c r="E748" i="5" s="1"/>
  <c r="B749" i="5"/>
  <c r="C749" i="5"/>
  <c r="E749" i="5" s="1"/>
  <c r="B750" i="5"/>
  <c r="C750" i="5"/>
  <c r="E750" i="5" s="1"/>
  <c r="B751" i="5"/>
  <c r="C751" i="5"/>
  <c r="E751" i="5" s="1"/>
  <c r="B752" i="5"/>
  <c r="C752" i="5"/>
  <c r="E752" i="5" s="1"/>
  <c r="B753" i="5"/>
  <c r="C753" i="5"/>
  <c r="E753" i="5" s="1"/>
  <c r="B754" i="5"/>
  <c r="C754" i="5"/>
  <c r="E754" i="5" s="1"/>
  <c r="B755" i="5"/>
  <c r="C755" i="5"/>
  <c r="E755" i="5" s="1"/>
  <c r="B756" i="5"/>
  <c r="C756" i="5"/>
  <c r="E756" i="5" s="1"/>
  <c r="B757" i="5"/>
  <c r="C757" i="5"/>
  <c r="E757" i="5" s="1"/>
  <c r="B758" i="5"/>
  <c r="C758" i="5"/>
  <c r="E758" i="5" s="1"/>
  <c r="B759" i="5"/>
  <c r="C759" i="5"/>
  <c r="E759" i="5" s="1"/>
  <c r="B760" i="5"/>
  <c r="C760" i="5"/>
  <c r="E760" i="5" s="1"/>
  <c r="B761" i="5"/>
  <c r="C761" i="5"/>
  <c r="E761" i="5" s="1"/>
  <c r="B762" i="5"/>
  <c r="C762" i="5"/>
  <c r="E762" i="5" s="1"/>
  <c r="B763" i="5"/>
  <c r="C763" i="5"/>
  <c r="E763" i="5" s="1"/>
  <c r="B764" i="5"/>
  <c r="C764" i="5"/>
  <c r="E764" i="5" s="1"/>
  <c r="B765" i="5"/>
  <c r="C765" i="5"/>
  <c r="E765" i="5" s="1"/>
  <c r="B766" i="5"/>
  <c r="C766" i="5"/>
  <c r="E766" i="5" s="1"/>
  <c r="B767" i="5"/>
  <c r="C767" i="5"/>
  <c r="E767" i="5" s="1"/>
  <c r="B768" i="5"/>
  <c r="C768" i="5"/>
  <c r="E768" i="5" s="1"/>
  <c r="B769" i="5"/>
  <c r="C769" i="5"/>
  <c r="E769" i="5" s="1"/>
  <c r="B770" i="5"/>
  <c r="C770" i="5"/>
  <c r="E770" i="5" s="1"/>
  <c r="B771" i="5"/>
  <c r="C771" i="5"/>
  <c r="E771" i="5" s="1"/>
  <c r="B772" i="5"/>
  <c r="C772" i="5"/>
  <c r="E772" i="5" s="1"/>
  <c r="B773" i="5"/>
  <c r="C773" i="5"/>
  <c r="E773" i="5" s="1"/>
  <c r="B774" i="5"/>
  <c r="C774" i="5"/>
  <c r="E774" i="5" s="1"/>
  <c r="B775" i="5"/>
  <c r="C775" i="5"/>
  <c r="E775" i="5" s="1"/>
  <c r="B776" i="5"/>
  <c r="C776" i="5"/>
  <c r="E776" i="5" s="1"/>
  <c r="B777" i="5"/>
  <c r="C777" i="5"/>
  <c r="E777" i="5" s="1"/>
  <c r="B778" i="5"/>
  <c r="C778" i="5"/>
  <c r="E778" i="5" s="1"/>
  <c r="B779" i="5"/>
  <c r="C779" i="5"/>
  <c r="E779" i="5" s="1"/>
  <c r="B780" i="5"/>
  <c r="C780" i="5"/>
  <c r="E780" i="5" s="1"/>
  <c r="B781" i="5"/>
  <c r="C781" i="5"/>
  <c r="E781" i="5" s="1"/>
  <c r="B782" i="5"/>
  <c r="C782" i="5"/>
  <c r="E782" i="5" s="1"/>
  <c r="B783" i="5"/>
  <c r="C783" i="5"/>
  <c r="E783" i="5" s="1"/>
  <c r="B784" i="5"/>
  <c r="C784" i="5"/>
  <c r="E784" i="5" s="1"/>
  <c r="B785" i="5"/>
  <c r="C785" i="5"/>
  <c r="E785" i="5" s="1"/>
  <c r="B786" i="5"/>
  <c r="C786" i="5"/>
  <c r="E786" i="5" s="1"/>
  <c r="B787" i="5"/>
  <c r="C787" i="5"/>
  <c r="E787" i="5" s="1"/>
  <c r="B788" i="5"/>
  <c r="C788" i="5"/>
  <c r="E788" i="5" s="1"/>
  <c r="B789" i="5"/>
  <c r="C789" i="5"/>
  <c r="E789" i="5" s="1"/>
  <c r="B790" i="5"/>
  <c r="C790" i="5"/>
  <c r="E790" i="5" s="1"/>
  <c r="B791" i="5"/>
  <c r="C791" i="5"/>
  <c r="E791" i="5" s="1"/>
  <c r="B792" i="5"/>
  <c r="C792" i="5"/>
  <c r="E792" i="5" s="1"/>
  <c r="B793" i="5"/>
  <c r="C793" i="5"/>
  <c r="E793" i="5" s="1"/>
  <c r="B794" i="5"/>
  <c r="C794" i="5"/>
  <c r="E794" i="5" s="1"/>
  <c r="B795" i="5"/>
  <c r="C795" i="5"/>
  <c r="E795" i="5" s="1"/>
  <c r="B796" i="5"/>
  <c r="C796" i="5"/>
  <c r="E796" i="5" s="1"/>
  <c r="B797" i="5"/>
  <c r="C797" i="5"/>
  <c r="E797" i="5" s="1"/>
  <c r="B798" i="5"/>
  <c r="C798" i="5"/>
  <c r="E798" i="5" s="1"/>
  <c r="B799" i="5"/>
  <c r="C799" i="5"/>
  <c r="E799" i="5" s="1"/>
  <c r="B800" i="5"/>
  <c r="C800" i="5"/>
  <c r="E800" i="5" s="1"/>
  <c r="B801" i="5"/>
  <c r="C801" i="5"/>
  <c r="E801" i="5" s="1"/>
  <c r="B802" i="5"/>
  <c r="C802" i="5"/>
  <c r="E802" i="5" s="1"/>
  <c r="B803" i="5"/>
  <c r="C803" i="5"/>
  <c r="E803" i="5" s="1"/>
  <c r="B804" i="5"/>
  <c r="C804" i="5"/>
  <c r="E804" i="5" s="1"/>
  <c r="B805" i="5"/>
  <c r="C805" i="5"/>
  <c r="E805" i="5" s="1"/>
  <c r="B806" i="5"/>
  <c r="C806" i="5"/>
  <c r="E806" i="5" s="1"/>
  <c r="B807" i="5"/>
  <c r="C807" i="5"/>
  <c r="E807" i="5" s="1"/>
  <c r="B808" i="5"/>
  <c r="C808" i="5"/>
  <c r="E808" i="5" s="1"/>
  <c r="B809" i="5"/>
  <c r="C809" i="5"/>
  <c r="E809" i="5" s="1"/>
  <c r="B810" i="5"/>
  <c r="C810" i="5"/>
  <c r="E810" i="5" s="1"/>
  <c r="B811" i="5"/>
  <c r="C811" i="5"/>
  <c r="E811" i="5" s="1"/>
  <c r="B812" i="5"/>
  <c r="C812" i="5"/>
  <c r="E812" i="5" s="1"/>
  <c r="B813" i="5"/>
  <c r="C813" i="5"/>
  <c r="E813" i="5" s="1"/>
  <c r="B814" i="5"/>
  <c r="C814" i="5"/>
  <c r="E814" i="5" s="1"/>
  <c r="B815" i="5"/>
  <c r="C815" i="5"/>
  <c r="E815" i="5" s="1"/>
  <c r="B816" i="5"/>
  <c r="C816" i="5"/>
  <c r="E816" i="5" s="1"/>
  <c r="B817" i="5"/>
  <c r="C817" i="5"/>
  <c r="E817" i="5" s="1"/>
  <c r="B818" i="5"/>
  <c r="C818" i="5"/>
  <c r="E818" i="5" s="1"/>
  <c r="B819" i="5"/>
  <c r="C819" i="5"/>
  <c r="E819" i="5" s="1"/>
  <c r="B820" i="5"/>
  <c r="C820" i="5"/>
  <c r="E820" i="5" s="1"/>
  <c r="B821" i="5"/>
  <c r="C821" i="5"/>
  <c r="E821" i="5" s="1"/>
  <c r="B822" i="5"/>
  <c r="C822" i="5"/>
  <c r="E822" i="5" s="1"/>
  <c r="B823" i="5"/>
  <c r="C823" i="5"/>
  <c r="E823" i="5" s="1"/>
  <c r="B824" i="5"/>
  <c r="C824" i="5"/>
  <c r="E824" i="5" s="1"/>
  <c r="B825" i="5"/>
  <c r="C825" i="5"/>
  <c r="E825" i="5" s="1"/>
  <c r="B826" i="5"/>
  <c r="C826" i="5"/>
  <c r="E826" i="5" s="1"/>
  <c r="B827" i="5"/>
  <c r="C827" i="5"/>
  <c r="E827" i="5" s="1"/>
  <c r="B828" i="5"/>
  <c r="C828" i="5"/>
  <c r="E828" i="5" s="1"/>
  <c r="B829" i="5"/>
  <c r="C829" i="5"/>
  <c r="E829" i="5" s="1"/>
  <c r="B830" i="5"/>
  <c r="C830" i="5"/>
  <c r="E830" i="5" s="1"/>
  <c r="B831" i="5"/>
  <c r="C831" i="5"/>
  <c r="E831" i="5" s="1"/>
  <c r="B832" i="5"/>
  <c r="C832" i="5"/>
  <c r="E832" i="5" s="1"/>
  <c r="B833" i="5"/>
  <c r="C833" i="5"/>
  <c r="E833" i="5" s="1"/>
  <c r="B834" i="5"/>
  <c r="C834" i="5"/>
  <c r="E834" i="5" s="1"/>
  <c r="B835" i="5"/>
  <c r="C835" i="5"/>
  <c r="E835" i="5" s="1"/>
  <c r="B836" i="5"/>
  <c r="C836" i="5"/>
  <c r="E836" i="5" s="1"/>
  <c r="B837" i="5"/>
  <c r="C837" i="5"/>
  <c r="E837" i="5" s="1"/>
  <c r="B838" i="5"/>
  <c r="C838" i="5"/>
  <c r="E838" i="5" s="1"/>
  <c r="B839" i="5"/>
  <c r="C839" i="5"/>
  <c r="E839" i="5" s="1"/>
  <c r="B840" i="5"/>
  <c r="C840" i="5"/>
  <c r="E840" i="5" s="1"/>
  <c r="B841" i="5"/>
  <c r="C841" i="5"/>
  <c r="E841" i="5" s="1"/>
  <c r="B842" i="5"/>
  <c r="C842" i="5"/>
  <c r="E842" i="5" s="1"/>
  <c r="B843" i="5"/>
  <c r="C843" i="5"/>
  <c r="E843" i="5" s="1"/>
  <c r="B844" i="5"/>
  <c r="C844" i="5"/>
  <c r="E844" i="5" s="1"/>
  <c r="B845" i="5"/>
  <c r="C845" i="5"/>
  <c r="E845" i="5" s="1"/>
  <c r="B846" i="5"/>
  <c r="C846" i="5"/>
  <c r="E846" i="5" s="1"/>
  <c r="B847" i="5"/>
  <c r="C847" i="5"/>
  <c r="E847" i="5" s="1"/>
  <c r="B848" i="5"/>
  <c r="C848" i="5"/>
  <c r="E848" i="5" s="1"/>
  <c r="B849" i="5"/>
  <c r="C849" i="5"/>
  <c r="E849" i="5" s="1"/>
  <c r="B850" i="5"/>
  <c r="C850" i="5"/>
  <c r="E850" i="5" s="1"/>
  <c r="B851" i="5"/>
  <c r="C851" i="5"/>
  <c r="E851" i="5" s="1"/>
  <c r="B852" i="5"/>
  <c r="C852" i="5"/>
  <c r="E852" i="5" s="1"/>
  <c r="B853" i="5"/>
  <c r="C853" i="5"/>
  <c r="E853" i="5" s="1"/>
  <c r="B854" i="5"/>
  <c r="C854" i="5"/>
  <c r="E854" i="5" s="1"/>
  <c r="B855" i="5"/>
  <c r="C855" i="5"/>
  <c r="E855" i="5" s="1"/>
  <c r="B856" i="5"/>
  <c r="C856" i="5"/>
  <c r="E856" i="5" s="1"/>
  <c r="B857" i="5"/>
  <c r="C857" i="5"/>
  <c r="E857" i="5" s="1"/>
  <c r="B858" i="5"/>
  <c r="C858" i="5"/>
  <c r="E858" i="5" s="1"/>
  <c r="B859" i="5"/>
  <c r="C859" i="5"/>
  <c r="E859" i="5" s="1"/>
  <c r="B860" i="5"/>
  <c r="C860" i="5"/>
  <c r="E860" i="5" s="1"/>
  <c r="B861" i="5"/>
  <c r="C861" i="5"/>
  <c r="E861" i="5" s="1"/>
  <c r="B862" i="5"/>
  <c r="C862" i="5"/>
  <c r="E862" i="5" s="1"/>
  <c r="B863" i="5"/>
  <c r="C863" i="5"/>
  <c r="E863" i="5" s="1"/>
  <c r="B864" i="5"/>
  <c r="C864" i="5"/>
  <c r="E864" i="5" s="1"/>
  <c r="B865" i="5"/>
  <c r="C865" i="5"/>
  <c r="E865" i="5" s="1"/>
  <c r="B866" i="5"/>
  <c r="C866" i="5"/>
  <c r="E866" i="5" s="1"/>
  <c r="B867" i="5"/>
  <c r="C867" i="5"/>
  <c r="E867" i="5" s="1"/>
  <c r="B868" i="5"/>
  <c r="C868" i="5"/>
  <c r="E868" i="5" s="1"/>
  <c r="B869" i="5"/>
  <c r="C869" i="5"/>
  <c r="E869" i="5" s="1"/>
  <c r="B870" i="5"/>
  <c r="C870" i="5"/>
  <c r="E870" i="5" s="1"/>
  <c r="B871" i="5"/>
  <c r="C871" i="5"/>
  <c r="E871" i="5" s="1"/>
  <c r="B872" i="5"/>
  <c r="C872" i="5"/>
  <c r="E872" i="5" s="1"/>
  <c r="B873" i="5"/>
  <c r="C873" i="5"/>
  <c r="E873" i="5" s="1"/>
  <c r="B874" i="5"/>
  <c r="C874" i="5"/>
  <c r="E874" i="5" s="1"/>
  <c r="B875" i="5"/>
  <c r="C875" i="5"/>
  <c r="E875" i="5" s="1"/>
  <c r="B876" i="5"/>
  <c r="C876" i="5"/>
  <c r="E876" i="5" s="1"/>
  <c r="B877" i="5"/>
  <c r="C877" i="5"/>
  <c r="E877" i="5" s="1"/>
  <c r="B878" i="5"/>
  <c r="C878" i="5"/>
  <c r="E878" i="5" s="1"/>
  <c r="B879" i="5"/>
  <c r="C879" i="5"/>
  <c r="E879" i="5" s="1"/>
  <c r="B880" i="5"/>
  <c r="C880" i="5"/>
  <c r="E880" i="5" s="1"/>
  <c r="B881" i="5"/>
  <c r="C881" i="5"/>
  <c r="E881" i="5" s="1"/>
  <c r="B882" i="5"/>
  <c r="C882" i="5"/>
  <c r="E882" i="5" s="1"/>
  <c r="B883" i="5"/>
  <c r="C883" i="5"/>
  <c r="E883" i="5" s="1"/>
  <c r="B884" i="5"/>
  <c r="C884" i="5"/>
  <c r="E884" i="5" s="1"/>
  <c r="B885" i="5"/>
  <c r="C885" i="5"/>
  <c r="E885" i="5" s="1"/>
  <c r="B886" i="5"/>
  <c r="C886" i="5"/>
  <c r="E886" i="5" s="1"/>
  <c r="B887" i="5"/>
  <c r="C887" i="5"/>
  <c r="E887" i="5" s="1"/>
  <c r="B888" i="5"/>
  <c r="C888" i="5"/>
  <c r="E888" i="5" s="1"/>
  <c r="B889" i="5"/>
  <c r="C889" i="5"/>
  <c r="E889" i="5" s="1"/>
  <c r="B890" i="5"/>
  <c r="C890" i="5"/>
  <c r="E890" i="5" s="1"/>
  <c r="B891" i="5"/>
  <c r="C891" i="5"/>
  <c r="E891" i="5" s="1"/>
  <c r="B892" i="5"/>
  <c r="C892" i="5"/>
  <c r="E892" i="5" s="1"/>
  <c r="B893" i="5"/>
  <c r="C893" i="5"/>
  <c r="E893" i="5" s="1"/>
  <c r="B894" i="5"/>
  <c r="C894" i="5"/>
  <c r="E894" i="5" s="1"/>
  <c r="B895" i="5"/>
  <c r="C895" i="5"/>
  <c r="E895" i="5" s="1"/>
  <c r="B896" i="5"/>
  <c r="C896" i="5"/>
  <c r="E896" i="5" s="1"/>
  <c r="B897" i="5"/>
  <c r="C897" i="5"/>
  <c r="E897" i="5" s="1"/>
  <c r="B898" i="5"/>
  <c r="C898" i="5"/>
  <c r="E898" i="5" s="1"/>
  <c r="B899" i="5"/>
  <c r="C899" i="5"/>
  <c r="E899" i="5" s="1"/>
  <c r="B900" i="5"/>
  <c r="C900" i="5"/>
  <c r="E900" i="5" s="1"/>
  <c r="B901" i="5"/>
  <c r="C901" i="5"/>
  <c r="E901" i="5" s="1"/>
  <c r="B902" i="5"/>
  <c r="C902" i="5"/>
  <c r="E902" i="5" s="1"/>
  <c r="B903" i="5"/>
  <c r="C903" i="5"/>
  <c r="E903" i="5" s="1"/>
  <c r="B904" i="5"/>
  <c r="C904" i="5"/>
  <c r="E904" i="5" s="1"/>
  <c r="B905" i="5"/>
  <c r="C905" i="5"/>
  <c r="E905" i="5" s="1"/>
  <c r="B906" i="5"/>
  <c r="C906" i="5"/>
  <c r="E906" i="5" s="1"/>
  <c r="B907" i="5"/>
  <c r="C907" i="5"/>
  <c r="E907" i="5" s="1"/>
  <c r="B908" i="5"/>
  <c r="C908" i="5"/>
  <c r="E908" i="5" s="1"/>
  <c r="B909" i="5"/>
  <c r="C909" i="5"/>
  <c r="E909" i="5" s="1"/>
  <c r="B910" i="5"/>
  <c r="C910" i="5"/>
  <c r="E910" i="5" s="1"/>
  <c r="B911" i="5"/>
  <c r="C911" i="5"/>
  <c r="E911" i="5" s="1"/>
  <c r="B912" i="5"/>
  <c r="C912" i="5"/>
  <c r="E912" i="5" s="1"/>
  <c r="B913" i="5"/>
  <c r="C913" i="5"/>
  <c r="E913" i="5" s="1"/>
  <c r="B914" i="5"/>
  <c r="C914" i="5"/>
  <c r="E914" i="5" s="1"/>
  <c r="B915" i="5"/>
  <c r="C915" i="5"/>
  <c r="E915" i="5" s="1"/>
  <c r="B916" i="5"/>
  <c r="C916" i="5"/>
  <c r="E916" i="5" s="1"/>
  <c r="B917" i="5"/>
  <c r="C917" i="5"/>
  <c r="E917" i="5" s="1"/>
  <c r="B918" i="5"/>
  <c r="C918" i="5"/>
  <c r="E918" i="5" s="1"/>
  <c r="B919" i="5"/>
  <c r="C919" i="5"/>
  <c r="E919" i="5" s="1"/>
  <c r="B920" i="5"/>
  <c r="C920" i="5"/>
  <c r="E920" i="5" s="1"/>
  <c r="B921" i="5"/>
  <c r="C921" i="5"/>
  <c r="E921" i="5" s="1"/>
  <c r="B922" i="5"/>
  <c r="C922" i="5"/>
  <c r="E922" i="5" s="1"/>
  <c r="B923" i="5"/>
  <c r="C923" i="5"/>
  <c r="E923" i="5" s="1"/>
  <c r="B924" i="5"/>
  <c r="C924" i="5"/>
  <c r="E924" i="5" s="1"/>
  <c r="B925" i="5"/>
  <c r="C925" i="5"/>
  <c r="E925" i="5" s="1"/>
  <c r="B926" i="5"/>
  <c r="C926" i="5"/>
  <c r="E926" i="5" s="1"/>
  <c r="B927" i="5"/>
  <c r="C927" i="5"/>
  <c r="E927" i="5" s="1"/>
  <c r="B928" i="5"/>
  <c r="C928" i="5"/>
  <c r="E928" i="5" s="1"/>
  <c r="B929" i="5"/>
  <c r="C929" i="5"/>
  <c r="E929" i="5" s="1"/>
  <c r="B930" i="5"/>
  <c r="C930" i="5"/>
  <c r="E930" i="5" s="1"/>
  <c r="B931" i="5"/>
  <c r="C931" i="5"/>
  <c r="E931" i="5" s="1"/>
  <c r="B932" i="5"/>
  <c r="C932" i="5"/>
  <c r="E932" i="5" s="1"/>
  <c r="B933" i="5"/>
  <c r="C933" i="5"/>
  <c r="E933" i="5" s="1"/>
  <c r="B934" i="5"/>
  <c r="C934" i="5"/>
  <c r="E934" i="5" s="1"/>
  <c r="B935" i="5"/>
  <c r="C935" i="5"/>
  <c r="E935" i="5" s="1"/>
  <c r="B936" i="5"/>
  <c r="C936" i="5"/>
  <c r="E936" i="5" s="1"/>
  <c r="B937" i="5"/>
  <c r="C937" i="5"/>
  <c r="E937" i="5" s="1"/>
  <c r="B938" i="5"/>
  <c r="C938" i="5"/>
  <c r="E938" i="5" s="1"/>
  <c r="B939" i="5"/>
  <c r="C939" i="5"/>
  <c r="E939" i="5" s="1"/>
  <c r="B940" i="5"/>
  <c r="C940" i="5"/>
  <c r="E940" i="5" s="1"/>
  <c r="B941" i="5"/>
  <c r="C941" i="5"/>
  <c r="E941" i="5" s="1"/>
  <c r="B942" i="5"/>
  <c r="C942" i="5"/>
  <c r="E942" i="5" s="1"/>
  <c r="B943" i="5"/>
  <c r="C943" i="5"/>
  <c r="E943" i="5" s="1"/>
  <c r="B944" i="5"/>
  <c r="C944" i="5"/>
  <c r="E944" i="5" s="1"/>
  <c r="B945" i="5"/>
  <c r="C945" i="5"/>
  <c r="E945" i="5" s="1"/>
  <c r="B946" i="5"/>
  <c r="C946" i="5"/>
  <c r="E946" i="5" s="1"/>
  <c r="B947" i="5"/>
  <c r="C947" i="5"/>
  <c r="E947" i="5" s="1"/>
  <c r="B948" i="5"/>
  <c r="C948" i="5"/>
  <c r="E948" i="5" s="1"/>
  <c r="B949" i="5"/>
  <c r="C949" i="5"/>
  <c r="E949" i="5" s="1"/>
  <c r="B950" i="5"/>
  <c r="C950" i="5"/>
  <c r="E950" i="5" s="1"/>
  <c r="B951" i="5"/>
  <c r="C951" i="5"/>
  <c r="E951" i="5" s="1"/>
  <c r="B952" i="5"/>
  <c r="C952" i="5"/>
  <c r="E952" i="5" s="1"/>
  <c r="B953" i="5"/>
  <c r="C953" i="5"/>
  <c r="E953" i="5" s="1"/>
  <c r="B954" i="5"/>
  <c r="C954" i="5"/>
  <c r="E954" i="5" s="1"/>
  <c r="B955" i="5"/>
  <c r="C955" i="5"/>
  <c r="E955" i="5" s="1"/>
  <c r="B956" i="5"/>
  <c r="C956" i="5"/>
  <c r="E956" i="5" s="1"/>
  <c r="B957" i="5"/>
  <c r="C957" i="5"/>
  <c r="E957" i="5" s="1"/>
  <c r="B958" i="5"/>
  <c r="C958" i="5"/>
  <c r="E958" i="5" s="1"/>
  <c r="B959" i="5"/>
  <c r="C959" i="5"/>
  <c r="E959" i="5" s="1"/>
  <c r="B960" i="5"/>
  <c r="C960" i="5"/>
  <c r="E960" i="5" s="1"/>
  <c r="B961" i="5"/>
  <c r="C961" i="5"/>
  <c r="E961" i="5" s="1"/>
  <c r="B962" i="5"/>
  <c r="C962" i="5"/>
  <c r="E962" i="5" s="1"/>
  <c r="B963" i="5"/>
  <c r="C963" i="5"/>
  <c r="E963" i="5" s="1"/>
  <c r="B964" i="5"/>
  <c r="C964" i="5"/>
  <c r="E964" i="5" s="1"/>
  <c r="B965" i="5"/>
  <c r="C965" i="5"/>
  <c r="E965" i="5" s="1"/>
  <c r="B966" i="5"/>
  <c r="C966" i="5"/>
  <c r="E966" i="5" s="1"/>
  <c r="B967" i="5"/>
  <c r="C967" i="5"/>
  <c r="E967" i="5" s="1"/>
  <c r="B968" i="5"/>
  <c r="C968" i="5"/>
  <c r="E968" i="5" s="1"/>
  <c r="B969" i="5"/>
  <c r="C969" i="5"/>
  <c r="E969" i="5" s="1"/>
  <c r="B970" i="5"/>
  <c r="C970" i="5"/>
  <c r="E970" i="5" s="1"/>
  <c r="B971" i="5"/>
  <c r="C971" i="5"/>
  <c r="E971" i="5" s="1"/>
  <c r="B972" i="5"/>
  <c r="C972" i="5"/>
  <c r="E972" i="5" s="1"/>
  <c r="B973" i="5"/>
  <c r="C973" i="5"/>
  <c r="E973" i="5" s="1"/>
  <c r="B974" i="5"/>
  <c r="C974" i="5"/>
  <c r="E974" i="5" s="1"/>
  <c r="B975" i="5"/>
  <c r="C975" i="5"/>
  <c r="E975" i="5" s="1"/>
  <c r="B976" i="5"/>
  <c r="C976" i="5"/>
  <c r="E976" i="5" s="1"/>
  <c r="B977" i="5"/>
  <c r="C977" i="5"/>
  <c r="E977" i="5" s="1"/>
  <c r="B978" i="5"/>
  <c r="C978" i="5"/>
  <c r="E978" i="5" s="1"/>
  <c r="B979" i="5"/>
  <c r="C979" i="5"/>
  <c r="E979" i="5" s="1"/>
  <c r="B980" i="5"/>
  <c r="C980" i="5"/>
  <c r="E980" i="5" s="1"/>
  <c r="B981" i="5"/>
  <c r="C981" i="5"/>
  <c r="E981" i="5" s="1"/>
  <c r="B982" i="5"/>
  <c r="C982" i="5"/>
  <c r="E982" i="5" s="1"/>
  <c r="B983" i="5"/>
  <c r="C983" i="5"/>
  <c r="E983" i="5" s="1"/>
  <c r="B984" i="5"/>
  <c r="C984" i="5"/>
  <c r="E984" i="5" s="1"/>
  <c r="B985" i="5"/>
  <c r="C985" i="5"/>
  <c r="E985" i="5" s="1"/>
  <c r="B986" i="5"/>
  <c r="C986" i="5"/>
  <c r="E986" i="5" s="1"/>
  <c r="B987" i="5"/>
  <c r="C987" i="5"/>
  <c r="E987" i="5" s="1"/>
  <c r="B988" i="5"/>
  <c r="C988" i="5"/>
  <c r="E988" i="5" s="1"/>
  <c r="B989" i="5"/>
  <c r="C989" i="5"/>
  <c r="E989" i="5" s="1"/>
  <c r="B990" i="5"/>
  <c r="C990" i="5"/>
  <c r="E990" i="5" s="1"/>
  <c r="B991" i="5"/>
  <c r="C991" i="5"/>
  <c r="E991" i="5" s="1"/>
  <c r="B992" i="5"/>
  <c r="C992" i="5"/>
  <c r="E992" i="5" s="1"/>
  <c r="B993" i="5"/>
  <c r="C993" i="5"/>
  <c r="E993" i="5" s="1"/>
  <c r="B994" i="5"/>
  <c r="C994" i="5"/>
  <c r="E994" i="5" s="1"/>
  <c r="B995" i="5"/>
  <c r="C995" i="5"/>
  <c r="E995" i="5" s="1"/>
  <c r="B996" i="5"/>
  <c r="C996" i="5"/>
  <c r="E996" i="5" s="1"/>
  <c r="B997" i="5"/>
  <c r="C997" i="5"/>
  <c r="E997" i="5" s="1"/>
  <c r="B998" i="5"/>
  <c r="C998" i="5"/>
  <c r="E998" i="5" s="1"/>
  <c r="B999" i="5"/>
  <c r="C999" i="5"/>
  <c r="E999" i="5" s="1"/>
  <c r="B1000" i="5"/>
  <c r="C1000" i="5"/>
  <c r="E1000" i="5" s="1"/>
  <c r="B1001" i="5"/>
  <c r="C1001" i="5"/>
  <c r="E1001" i="5" s="1"/>
  <c r="B1002" i="5"/>
  <c r="C1002" i="5"/>
  <c r="E1002" i="5" s="1"/>
  <c r="B1003" i="5"/>
  <c r="C1003" i="5"/>
  <c r="E1003" i="5" s="1"/>
  <c r="B1004" i="5"/>
  <c r="C1004" i="5"/>
  <c r="E1004" i="5" s="1"/>
  <c r="B1005" i="5"/>
  <c r="C1005" i="5"/>
  <c r="E1005" i="5" s="1"/>
  <c r="B1006" i="5"/>
  <c r="C1006" i="5"/>
  <c r="E1006" i="5" s="1"/>
  <c r="B1007" i="5"/>
  <c r="C1007" i="5"/>
  <c r="E1007" i="5" s="1"/>
  <c r="B1008" i="5"/>
  <c r="C1008" i="5"/>
  <c r="E1008" i="5" s="1"/>
  <c r="B1009" i="5"/>
  <c r="C1009" i="5"/>
  <c r="E1009" i="5" s="1"/>
  <c r="B1010" i="5"/>
  <c r="C1010" i="5"/>
  <c r="E1010" i="5" s="1"/>
  <c r="B1011" i="5"/>
  <c r="C1011" i="5"/>
  <c r="E1011" i="5" s="1"/>
  <c r="B1012" i="5"/>
  <c r="C1012" i="5"/>
  <c r="E1012" i="5" s="1"/>
  <c r="B1013" i="5"/>
  <c r="C1013" i="5"/>
  <c r="E1013" i="5" s="1"/>
  <c r="B1014" i="5"/>
  <c r="C1014" i="5"/>
  <c r="E1014" i="5" s="1"/>
  <c r="B1015" i="5"/>
  <c r="C1015" i="5"/>
  <c r="E1015" i="5" s="1"/>
  <c r="B1016" i="5"/>
  <c r="C1016" i="5"/>
  <c r="E1016" i="5" s="1"/>
  <c r="B1017" i="5"/>
  <c r="C1017" i="5"/>
  <c r="E1017" i="5" s="1"/>
  <c r="B1018" i="5"/>
  <c r="C1018" i="5"/>
  <c r="E1018" i="5" s="1"/>
  <c r="B1019" i="5"/>
  <c r="C1019" i="5"/>
  <c r="E1019" i="5" s="1"/>
  <c r="B1020" i="5"/>
  <c r="C1020" i="5"/>
  <c r="E1020" i="5" s="1"/>
  <c r="B1021" i="5"/>
  <c r="C1021" i="5"/>
  <c r="E1021" i="5" s="1"/>
  <c r="B1022" i="5"/>
  <c r="C1022" i="5"/>
  <c r="E1022" i="5" s="1"/>
  <c r="B1023" i="5"/>
  <c r="C1023" i="5"/>
  <c r="E1023" i="5" s="1"/>
  <c r="B1024" i="5"/>
  <c r="C1024" i="5"/>
  <c r="E1024" i="5" s="1"/>
  <c r="B1025" i="5"/>
  <c r="C1025" i="5"/>
  <c r="E1025" i="5" s="1"/>
  <c r="B1026" i="5"/>
  <c r="C1026" i="5"/>
  <c r="E1026" i="5" s="1"/>
  <c r="B1027" i="5"/>
  <c r="C1027" i="5"/>
  <c r="E1027" i="5" s="1"/>
  <c r="B1028" i="5"/>
  <c r="C1028" i="5"/>
  <c r="E1028" i="5" s="1"/>
  <c r="B1029" i="5"/>
  <c r="C1029" i="5"/>
  <c r="E1029" i="5" s="1"/>
  <c r="B1030" i="5"/>
  <c r="C1030" i="5"/>
  <c r="E1030" i="5" s="1"/>
  <c r="B1031" i="5"/>
  <c r="C1031" i="5"/>
  <c r="E1031" i="5" s="1"/>
  <c r="B1032" i="5"/>
  <c r="C1032" i="5"/>
  <c r="E1032" i="5" s="1"/>
  <c r="B1033" i="5"/>
  <c r="C1033" i="5"/>
  <c r="E1033" i="5" s="1"/>
  <c r="B1034" i="5"/>
  <c r="C1034" i="5"/>
  <c r="E1034" i="5" s="1"/>
  <c r="B1035" i="5"/>
  <c r="C1035" i="5"/>
  <c r="E1035" i="5" s="1"/>
  <c r="B1036" i="5"/>
  <c r="C1036" i="5"/>
  <c r="E1036" i="5" s="1"/>
  <c r="B1037" i="5"/>
  <c r="C1037" i="5"/>
  <c r="E1037" i="5" s="1"/>
  <c r="B1038" i="5"/>
  <c r="C1038" i="5"/>
  <c r="E1038" i="5" s="1"/>
  <c r="B1039" i="5"/>
  <c r="C1039" i="5"/>
  <c r="E1039" i="5" s="1"/>
  <c r="B1040" i="5"/>
  <c r="C1040" i="5"/>
  <c r="E1040" i="5" s="1"/>
  <c r="B1041" i="5"/>
  <c r="C1041" i="5"/>
  <c r="E1041" i="5" s="1"/>
  <c r="B1042" i="5"/>
  <c r="C1042" i="5"/>
  <c r="E1042" i="5" s="1"/>
  <c r="B1043" i="5"/>
  <c r="C1043" i="5"/>
  <c r="E1043" i="5" s="1"/>
  <c r="B1044" i="5"/>
  <c r="C1044" i="5"/>
  <c r="E1044" i="5" s="1"/>
  <c r="B1045" i="5"/>
  <c r="C1045" i="5"/>
  <c r="E1045" i="5" s="1"/>
  <c r="B1046" i="5"/>
  <c r="C1046" i="5"/>
  <c r="E1046" i="5" s="1"/>
  <c r="B1047" i="5"/>
  <c r="C1047" i="5"/>
  <c r="E1047" i="5" s="1"/>
  <c r="B1048" i="5"/>
  <c r="C1048" i="5"/>
  <c r="E1048" i="5" s="1"/>
  <c r="B1049" i="5"/>
  <c r="C1049" i="5"/>
  <c r="E1049" i="5" s="1"/>
  <c r="B1050" i="5"/>
  <c r="C1050" i="5"/>
  <c r="E1050" i="5" s="1"/>
  <c r="B1051" i="5"/>
  <c r="C1051" i="5"/>
  <c r="E1051" i="5" s="1"/>
  <c r="B1052" i="5"/>
  <c r="C1052" i="5"/>
  <c r="E1052" i="5" s="1"/>
  <c r="B1053" i="5"/>
  <c r="C1053" i="5"/>
  <c r="E1053" i="5" s="1"/>
  <c r="B1054" i="5"/>
  <c r="C1054" i="5"/>
  <c r="E1054" i="5" s="1"/>
  <c r="B1055" i="5"/>
  <c r="C1055" i="5"/>
  <c r="E1055" i="5" s="1"/>
  <c r="B1056" i="5"/>
  <c r="C1056" i="5"/>
  <c r="E1056" i="5" s="1"/>
  <c r="B1057" i="5"/>
  <c r="C1057" i="5"/>
  <c r="E1057" i="5" s="1"/>
  <c r="B1058" i="5"/>
  <c r="C1058" i="5"/>
  <c r="E1058" i="5" s="1"/>
  <c r="B1059" i="5"/>
  <c r="C1059" i="5"/>
  <c r="E1059" i="5" s="1"/>
  <c r="B1060" i="5"/>
  <c r="C1060" i="5"/>
  <c r="E1060" i="5" s="1"/>
  <c r="B1061" i="5"/>
  <c r="C1061" i="5"/>
  <c r="E1061" i="5" s="1"/>
  <c r="B1062" i="5"/>
  <c r="C1062" i="5"/>
  <c r="E1062" i="5" s="1"/>
  <c r="B1063" i="5"/>
  <c r="C1063" i="5"/>
  <c r="E1063" i="5" s="1"/>
  <c r="B1064" i="5"/>
  <c r="C1064" i="5"/>
  <c r="E1064" i="5" s="1"/>
  <c r="B1065" i="5"/>
  <c r="C1065" i="5"/>
  <c r="E1065" i="5" s="1"/>
  <c r="B1066" i="5"/>
  <c r="C1066" i="5"/>
  <c r="E1066" i="5" s="1"/>
  <c r="B1067" i="5"/>
  <c r="C1067" i="5"/>
  <c r="E1067" i="5" s="1"/>
  <c r="B1068" i="5"/>
  <c r="C1068" i="5"/>
  <c r="E1068" i="5" s="1"/>
  <c r="B1069" i="5"/>
  <c r="C1069" i="5"/>
  <c r="E1069" i="5" s="1"/>
  <c r="B1070" i="5"/>
  <c r="C1070" i="5"/>
  <c r="E1070" i="5" s="1"/>
  <c r="B1071" i="5"/>
  <c r="C1071" i="5"/>
  <c r="E1071" i="5" s="1"/>
  <c r="B1072" i="5"/>
  <c r="C1072" i="5"/>
  <c r="E1072" i="5" s="1"/>
  <c r="B1073" i="5"/>
  <c r="C1073" i="5"/>
  <c r="E1073" i="5" s="1"/>
  <c r="B1074" i="5"/>
  <c r="C1074" i="5"/>
  <c r="E1074" i="5" s="1"/>
  <c r="B1075" i="5"/>
  <c r="C1075" i="5"/>
  <c r="E1075" i="5" s="1"/>
  <c r="B1076" i="5"/>
  <c r="C1076" i="5"/>
  <c r="E1076" i="5" s="1"/>
  <c r="B1077" i="5"/>
  <c r="C1077" i="5"/>
  <c r="E1077" i="5" s="1"/>
  <c r="B1078" i="5"/>
  <c r="C1078" i="5"/>
  <c r="E1078" i="5" s="1"/>
  <c r="B1079" i="5"/>
  <c r="C1079" i="5"/>
  <c r="E1079" i="5" s="1"/>
  <c r="B1080" i="5"/>
  <c r="C1080" i="5"/>
  <c r="E1080" i="5" s="1"/>
  <c r="B1081" i="5"/>
  <c r="C1081" i="5"/>
  <c r="E1081" i="5" s="1"/>
  <c r="B1082" i="5"/>
  <c r="C1082" i="5"/>
  <c r="E1082" i="5" s="1"/>
  <c r="B1083" i="5"/>
  <c r="C1083" i="5"/>
  <c r="E1083" i="5" s="1"/>
  <c r="B1084" i="5"/>
  <c r="C1084" i="5"/>
  <c r="E1084" i="5" s="1"/>
  <c r="B1085" i="5"/>
  <c r="C1085" i="5"/>
  <c r="E1085" i="5" s="1"/>
  <c r="B1086" i="5"/>
  <c r="C1086" i="5"/>
  <c r="E1086" i="5" s="1"/>
  <c r="B1087" i="5"/>
  <c r="C1087" i="5"/>
  <c r="E1087" i="5" s="1"/>
  <c r="B1088" i="5"/>
  <c r="C1088" i="5"/>
  <c r="E1088" i="5" s="1"/>
  <c r="B1089" i="5"/>
  <c r="C1089" i="5"/>
  <c r="E1089" i="5" s="1"/>
  <c r="B1090" i="5"/>
  <c r="C1090" i="5"/>
  <c r="E1090" i="5" s="1"/>
  <c r="B1091" i="5"/>
  <c r="C1091" i="5"/>
  <c r="E1091" i="5" s="1"/>
  <c r="B1092" i="5"/>
  <c r="C1092" i="5"/>
  <c r="E1092" i="5" s="1"/>
  <c r="B1093" i="5"/>
  <c r="C1093" i="5"/>
  <c r="E1093" i="5" s="1"/>
  <c r="B1094" i="5"/>
  <c r="C1094" i="5"/>
  <c r="E1094" i="5" s="1"/>
  <c r="B1095" i="5"/>
  <c r="C1095" i="5"/>
  <c r="E1095" i="5" s="1"/>
  <c r="B1096" i="5"/>
  <c r="C1096" i="5"/>
  <c r="E1096" i="5" s="1"/>
  <c r="B1097" i="5"/>
  <c r="C1097" i="5"/>
  <c r="E1097" i="5" s="1"/>
  <c r="B1098" i="5"/>
  <c r="C1098" i="5"/>
  <c r="E1098" i="5" s="1"/>
  <c r="B1099" i="5"/>
  <c r="C1099" i="5"/>
  <c r="E1099" i="5" s="1"/>
  <c r="B1100" i="5"/>
  <c r="C1100" i="5"/>
  <c r="E1100" i="5" s="1"/>
  <c r="B1101" i="5"/>
  <c r="C1101" i="5"/>
  <c r="E1101" i="5" s="1"/>
  <c r="B1102" i="5"/>
  <c r="C1102" i="5"/>
  <c r="E1102" i="5" s="1"/>
  <c r="B1103" i="5"/>
  <c r="C1103" i="5"/>
  <c r="E1103" i="5" s="1"/>
  <c r="B1104" i="5"/>
  <c r="C1104" i="5"/>
  <c r="E1104" i="5" s="1"/>
  <c r="B1105" i="5"/>
  <c r="C1105" i="5"/>
  <c r="E1105" i="5" s="1"/>
  <c r="B1106" i="5"/>
  <c r="C1106" i="5"/>
  <c r="E1106" i="5" s="1"/>
  <c r="B1107" i="5"/>
  <c r="C1107" i="5"/>
  <c r="E1107" i="5" s="1"/>
  <c r="B1108" i="5"/>
  <c r="C1108" i="5"/>
  <c r="E1108" i="5" s="1"/>
  <c r="B1109" i="5"/>
  <c r="C1109" i="5"/>
  <c r="E1109" i="5" s="1"/>
  <c r="B1110" i="5"/>
  <c r="C1110" i="5"/>
  <c r="E1110" i="5" s="1"/>
  <c r="B1111" i="5"/>
  <c r="C1111" i="5"/>
  <c r="E1111" i="5" s="1"/>
  <c r="B1112" i="5"/>
  <c r="C1112" i="5"/>
  <c r="E1112" i="5" s="1"/>
  <c r="B1113" i="5"/>
  <c r="C1113" i="5"/>
  <c r="E1113" i="5" s="1"/>
  <c r="B1114" i="5"/>
  <c r="C1114" i="5"/>
  <c r="E1114" i="5" s="1"/>
  <c r="B1115" i="5"/>
  <c r="C1115" i="5"/>
  <c r="E1115" i="5" s="1"/>
  <c r="B1116" i="5"/>
  <c r="C1116" i="5"/>
  <c r="E1116" i="5" s="1"/>
  <c r="B1117" i="5"/>
  <c r="C1117" i="5"/>
  <c r="E1117" i="5" s="1"/>
  <c r="B1118" i="5"/>
  <c r="C1118" i="5"/>
  <c r="E1118" i="5" s="1"/>
  <c r="B1119" i="5"/>
  <c r="C1119" i="5"/>
  <c r="E1119" i="5" s="1"/>
  <c r="B1120" i="5"/>
  <c r="C1120" i="5"/>
  <c r="E1120" i="5" s="1"/>
  <c r="B1121" i="5"/>
  <c r="C1121" i="5"/>
  <c r="E1121" i="5" s="1"/>
  <c r="B1122" i="5"/>
  <c r="C1122" i="5"/>
  <c r="E1122" i="5" s="1"/>
  <c r="B1123" i="5"/>
  <c r="C1123" i="5"/>
  <c r="E1123" i="5" s="1"/>
  <c r="B1124" i="5"/>
  <c r="C1124" i="5"/>
  <c r="E1124" i="5" s="1"/>
  <c r="B1125" i="5"/>
  <c r="C1125" i="5"/>
  <c r="E1125" i="5" s="1"/>
  <c r="B1126" i="5"/>
  <c r="C1126" i="5"/>
  <c r="E1126" i="5" s="1"/>
  <c r="B1127" i="5"/>
  <c r="C1127" i="5"/>
  <c r="E1127" i="5" s="1"/>
  <c r="B1128" i="5"/>
  <c r="C1128" i="5"/>
  <c r="E1128" i="5" s="1"/>
  <c r="B1129" i="5"/>
  <c r="C1129" i="5"/>
  <c r="E1129" i="5" s="1"/>
  <c r="B1130" i="5"/>
  <c r="C1130" i="5"/>
  <c r="E1130" i="5" s="1"/>
  <c r="B1131" i="5"/>
  <c r="C1131" i="5"/>
  <c r="E1131" i="5" s="1"/>
  <c r="B1132" i="5"/>
  <c r="C1132" i="5"/>
  <c r="E1132" i="5" s="1"/>
  <c r="B1133" i="5"/>
  <c r="C1133" i="5"/>
  <c r="E1133" i="5" s="1"/>
  <c r="B1134" i="5"/>
  <c r="C1134" i="5"/>
  <c r="E1134" i="5" s="1"/>
  <c r="B1135" i="5"/>
  <c r="C1135" i="5"/>
  <c r="E1135" i="5" s="1"/>
  <c r="B1136" i="5"/>
  <c r="C1136" i="5"/>
  <c r="E1136" i="5" s="1"/>
  <c r="B1137" i="5"/>
  <c r="C1137" i="5"/>
  <c r="E1137" i="5" s="1"/>
  <c r="B1138" i="5"/>
  <c r="C1138" i="5"/>
  <c r="E1138" i="5" s="1"/>
  <c r="B1139" i="5"/>
  <c r="C1139" i="5"/>
  <c r="E1139" i="5" s="1"/>
  <c r="B1140" i="5"/>
  <c r="C1140" i="5"/>
  <c r="E1140" i="5" s="1"/>
  <c r="B1141" i="5"/>
  <c r="C1141" i="5"/>
  <c r="E1141" i="5" s="1"/>
  <c r="B1142" i="5"/>
  <c r="C1142" i="5"/>
  <c r="E1142" i="5" s="1"/>
  <c r="B1143" i="5"/>
  <c r="C1143" i="5"/>
  <c r="E1143" i="5" s="1"/>
  <c r="B1144" i="5"/>
  <c r="C1144" i="5"/>
  <c r="E1144" i="5" s="1"/>
  <c r="B1145" i="5"/>
  <c r="C1145" i="5"/>
  <c r="E1145" i="5" s="1"/>
  <c r="B1146" i="5"/>
  <c r="C1146" i="5"/>
  <c r="E1146" i="5" s="1"/>
  <c r="B1147" i="5"/>
  <c r="C1147" i="5"/>
  <c r="E1147" i="5" s="1"/>
  <c r="B1148" i="5"/>
  <c r="C1148" i="5"/>
  <c r="E1148" i="5" s="1"/>
  <c r="B1149" i="5"/>
  <c r="C1149" i="5"/>
  <c r="E1149" i="5" s="1"/>
  <c r="B1150" i="5"/>
  <c r="C1150" i="5"/>
  <c r="E1150" i="5" s="1"/>
  <c r="B1151" i="5"/>
  <c r="C1151" i="5"/>
  <c r="E1151" i="5" s="1"/>
  <c r="B1152" i="5"/>
  <c r="C1152" i="5"/>
  <c r="E1152" i="5" s="1"/>
  <c r="B1153" i="5"/>
  <c r="C1153" i="5"/>
  <c r="E1153" i="5" s="1"/>
  <c r="B1154" i="5"/>
  <c r="C1154" i="5"/>
  <c r="E1154" i="5" s="1"/>
  <c r="B1155" i="5"/>
  <c r="C1155" i="5"/>
  <c r="E1155" i="5" s="1"/>
  <c r="B1156" i="5"/>
  <c r="C1156" i="5"/>
  <c r="E1156" i="5" s="1"/>
  <c r="B1157" i="5"/>
  <c r="C1157" i="5"/>
  <c r="E1157" i="5" s="1"/>
  <c r="B1158" i="5"/>
  <c r="C1158" i="5"/>
  <c r="E1158" i="5" s="1"/>
  <c r="B1159" i="5"/>
  <c r="C1159" i="5"/>
  <c r="E1159" i="5" s="1"/>
  <c r="B1160" i="5"/>
  <c r="C1160" i="5"/>
  <c r="E1160" i="5" s="1"/>
  <c r="B1161" i="5"/>
  <c r="C1161" i="5"/>
  <c r="E1161" i="5" s="1"/>
  <c r="B1162" i="5"/>
  <c r="C1162" i="5"/>
  <c r="E1162" i="5" s="1"/>
  <c r="B1163" i="5"/>
  <c r="C1163" i="5"/>
  <c r="E1163" i="5" s="1"/>
  <c r="B1164" i="5"/>
  <c r="C1164" i="5"/>
  <c r="E1164" i="5" s="1"/>
  <c r="B1165" i="5"/>
  <c r="C1165" i="5"/>
  <c r="E1165" i="5" s="1"/>
  <c r="B1166" i="5"/>
  <c r="C1166" i="5"/>
  <c r="E1166" i="5" s="1"/>
  <c r="B1167" i="5"/>
  <c r="C1167" i="5"/>
  <c r="E1167" i="5" s="1"/>
  <c r="B1168" i="5"/>
  <c r="C1168" i="5"/>
  <c r="E1168" i="5" s="1"/>
  <c r="B1169" i="5"/>
  <c r="C1169" i="5"/>
  <c r="E1169" i="5" s="1"/>
  <c r="B1170" i="5"/>
  <c r="C1170" i="5"/>
  <c r="E1170" i="5" s="1"/>
  <c r="B1171" i="5"/>
  <c r="C1171" i="5"/>
  <c r="E1171" i="5" s="1"/>
  <c r="B1172" i="5"/>
  <c r="C1172" i="5"/>
  <c r="E1172" i="5" s="1"/>
  <c r="B1173" i="5"/>
  <c r="C1173" i="5"/>
  <c r="E1173" i="5" s="1"/>
  <c r="B1174" i="5"/>
  <c r="C1174" i="5"/>
  <c r="E1174" i="5" s="1"/>
  <c r="B1175" i="5"/>
  <c r="C1175" i="5"/>
  <c r="E1175" i="5" s="1"/>
  <c r="B1176" i="5"/>
  <c r="C1176" i="5"/>
  <c r="E1176" i="5" s="1"/>
  <c r="B1177" i="5"/>
  <c r="C1177" i="5"/>
  <c r="E1177" i="5" s="1"/>
  <c r="B1178" i="5"/>
  <c r="C1178" i="5"/>
  <c r="E1178" i="5" s="1"/>
  <c r="B1179" i="5"/>
  <c r="C1179" i="5"/>
  <c r="E1179" i="5" s="1"/>
  <c r="B1180" i="5"/>
  <c r="C1180" i="5"/>
  <c r="E1180" i="5" s="1"/>
  <c r="B1181" i="5"/>
  <c r="C1181" i="5"/>
  <c r="E1181" i="5" s="1"/>
  <c r="B1182" i="5"/>
  <c r="C1182" i="5"/>
  <c r="E1182" i="5" s="1"/>
  <c r="B1183" i="5"/>
  <c r="C1183" i="5"/>
  <c r="E1183" i="5" s="1"/>
  <c r="B1184" i="5"/>
  <c r="C1184" i="5"/>
  <c r="E1184" i="5" s="1"/>
  <c r="B1185" i="5"/>
  <c r="C1185" i="5"/>
  <c r="E1185" i="5" s="1"/>
  <c r="B1186" i="5"/>
  <c r="C1186" i="5"/>
  <c r="E1186" i="5" s="1"/>
  <c r="B1187" i="5"/>
  <c r="C1187" i="5"/>
  <c r="E1187" i="5" s="1"/>
  <c r="B1188" i="5"/>
  <c r="C1188" i="5"/>
  <c r="E1188" i="5" s="1"/>
  <c r="B1189" i="5"/>
  <c r="C1189" i="5"/>
  <c r="E1189" i="5" s="1"/>
  <c r="B1190" i="5"/>
  <c r="C1190" i="5"/>
  <c r="E1190" i="5" s="1"/>
  <c r="B1191" i="5"/>
  <c r="C1191" i="5"/>
  <c r="E1191" i="5" s="1"/>
  <c r="B1192" i="5"/>
  <c r="C1192" i="5"/>
  <c r="E1192" i="5" s="1"/>
  <c r="B1193" i="5"/>
  <c r="C1193" i="5"/>
  <c r="E1193" i="5" s="1"/>
  <c r="B1194" i="5"/>
  <c r="C1194" i="5"/>
  <c r="E1194" i="5" s="1"/>
  <c r="B1195" i="5"/>
  <c r="C1195" i="5"/>
  <c r="E1195" i="5" s="1"/>
  <c r="B1196" i="5"/>
  <c r="C1196" i="5"/>
  <c r="E1196" i="5" s="1"/>
  <c r="B1197" i="5"/>
  <c r="C1197" i="5"/>
  <c r="E1197" i="5" s="1"/>
  <c r="B1198" i="5"/>
  <c r="C1198" i="5"/>
  <c r="E1198" i="5" s="1"/>
  <c r="B1199" i="5"/>
  <c r="C1199" i="5"/>
  <c r="E1199" i="5" s="1"/>
  <c r="B1200" i="5"/>
  <c r="C1200" i="5"/>
  <c r="E1200" i="5" s="1"/>
  <c r="B1201" i="5"/>
  <c r="C1201" i="5"/>
  <c r="E1201" i="5" s="1"/>
  <c r="B1202" i="5"/>
  <c r="C1202" i="5"/>
  <c r="E1202" i="5" s="1"/>
  <c r="B1203" i="5"/>
  <c r="C1203" i="5"/>
  <c r="E1203" i="5" s="1"/>
  <c r="B1204" i="5"/>
  <c r="C1204" i="5"/>
  <c r="E1204" i="5" s="1"/>
  <c r="B1205" i="5"/>
  <c r="C1205" i="5"/>
  <c r="E1205" i="5" s="1"/>
  <c r="B1206" i="5"/>
  <c r="C1206" i="5"/>
  <c r="E1206" i="5" s="1"/>
  <c r="B1207" i="5"/>
  <c r="C1207" i="5"/>
  <c r="E1207" i="5" s="1"/>
  <c r="B1208" i="5"/>
  <c r="C1208" i="5"/>
  <c r="E1208" i="5" s="1"/>
  <c r="B1209" i="5"/>
  <c r="C1209" i="5"/>
  <c r="E1209" i="5" s="1"/>
  <c r="B1210" i="5"/>
  <c r="C1210" i="5"/>
  <c r="E1210" i="5" s="1"/>
  <c r="B1211" i="5"/>
  <c r="C1211" i="5"/>
  <c r="E1211" i="5" s="1"/>
  <c r="B1212" i="5"/>
  <c r="C1212" i="5"/>
  <c r="E1212" i="5" s="1"/>
  <c r="B1213" i="5"/>
  <c r="C1213" i="5"/>
  <c r="E1213" i="5" s="1"/>
  <c r="B1214" i="5"/>
  <c r="C1214" i="5"/>
  <c r="E1214" i="5" s="1"/>
  <c r="B1215" i="5"/>
  <c r="C1215" i="5"/>
  <c r="E1215" i="5" s="1"/>
  <c r="B1216" i="5"/>
  <c r="C1216" i="5"/>
  <c r="E1216" i="5" s="1"/>
  <c r="B1217" i="5"/>
  <c r="C1217" i="5"/>
  <c r="E1217" i="5" s="1"/>
  <c r="B1218" i="5"/>
  <c r="C1218" i="5"/>
  <c r="E1218" i="5" s="1"/>
  <c r="B1219" i="5"/>
  <c r="C1219" i="5"/>
  <c r="E1219" i="5" s="1"/>
  <c r="B1220" i="5"/>
  <c r="C1220" i="5"/>
  <c r="E1220" i="5" s="1"/>
  <c r="B1221" i="5"/>
  <c r="C1221" i="5"/>
  <c r="E1221" i="5" s="1"/>
  <c r="B1222" i="5"/>
  <c r="C1222" i="5"/>
  <c r="E1222" i="5" s="1"/>
  <c r="B1223" i="5"/>
  <c r="C1223" i="5"/>
  <c r="E1223" i="5" s="1"/>
  <c r="B1224" i="5"/>
  <c r="C1224" i="5"/>
  <c r="E1224" i="5" s="1"/>
  <c r="B1225" i="5"/>
  <c r="C1225" i="5"/>
  <c r="E1225" i="5" s="1"/>
  <c r="B1226" i="5"/>
  <c r="C1226" i="5"/>
  <c r="E1226" i="5" s="1"/>
  <c r="B1227" i="5"/>
  <c r="C1227" i="5"/>
  <c r="E1227" i="5" s="1"/>
  <c r="B1228" i="5"/>
  <c r="C1228" i="5"/>
  <c r="E1228" i="5" s="1"/>
  <c r="B1229" i="5"/>
  <c r="C1229" i="5"/>
  <c r="E1229" i="5" s="1"/>
  <c r="B1230" i="5"/>
  <c r="C1230" i="5"/>
  <c r="E1230" i="5" s="1"/>
  <c r="B1231" i="5"/>
  <c r="C1231" i="5"/>
  <c r="E1231" i="5" s="1"/>
  <c r="B1232" i="5"/>
  <c r="C1232" i="5"/>
  <c r="E1232" i="5" s="1"/>
  <c r="B1233" i="5"/>
  <c r="C1233" i="5"/>
  <c r="E1233" i="5" s="1"/>
  <c r="B1234" i="5"/>
  <c r="C1234" i="5"/>
  <c r="E1234" i="5" s="1"/>
  <c r="B1235" i="5"/>
  <c r="C1235" i="5"/>
  <c r="E1235" i="5" s="1"/>
  <c r="B1236" i="5"/>
  <c r="C1236" i="5"/>
  <c r="E1236" i="5" s="1"/>
  <c r="B1237" i="5"/>
  <c r="C1237" i="5"/>
  <c r="E1237" i="5" s="1"/>
  <c r="B1238" i="5"/>
  <c r="C1238" i="5"/>
  <c r="E1238" i="5" s="1"/>
  <c r="B1239" i="5"/>
  <c r="C1239" i="5"/>
  <c r="E1239" i="5" s="1"/>
  <c r="B1240" i="5"/>
  <c r="C1240" i="5"/>
  <c r="E1240" i="5" s="1"/>
  <c r="B1241" i="5"/>
  <c r="C1241" i="5"/>
  <c r="E1241" i="5" s="1"/>
  <c r="B1242" i="5"/>
  <c r="C1242" i="5"/>
  <c r="E1242" i="5" s="1"/>
  <c r="B1243" i="5"/>
  <c r="C1243" i="5"/>
  <c r="E1243" i="5" s="1"/>
  <c r="B1244" i="5"/>
  <c r="C1244" i="5"/>
  <c r="E1244" i="5" s="1"/>
  <c r="B1245" i="5"/>
  <c r="C1245" i="5"/>
  <c r="E1245" i="5" s="1"/>
  <c r="B1246" i="5"/>
  <c r="C1246" i="5"/>
  <c r="E1246" i="5" s="1"/>
  <c r="B1247" i="5"/>
  <c r="C1247" i="5"/>
  <c r="E1247" i="5" s="1"/>
  <c r="B1248" i="5"/>
  <c r="C1248" i="5"/>
  <c r="E1248" i="5" s="1"/>
  <c r="B1249" i="5"/>
  <c r="C1249" i="5"/>
  <c r="E1249" i="5" s="1"/>
  <c r="B1250" i="5"/>
  <c r="C1250" i="5"/>
  <c r="E1250" i="5" s="1"/>
  <c r="B1251" i="5"/>
  <c r="C1251" i="5"/>
  <c r="E1251" i="5" s="1"/>
  <c r="B1252" i="5"/>
  <c r="C1252" i="5"/>
  <c r="E1252" i="5" s="1"/>
  <c r="B1253" i="5"/>
  <c r="C1253" i="5"/>
  <c r="E1253" i="5" s="1"/>
  <c r="B1254" i="5"/>
  <c r="C1254" i="5"/>
  <c r="E1254" i="5" s="1"/>
  <c r="B1255" i="5"/>
  <c r="C1255" i="5"/>
  <c r="E1255" i="5" s="1"/>
  <c r="B1256" i="5"/>
  <c r="C1256" i="5"/>
  <c r="E1256" i="5" s="1"/>
  <c r="B1257" i="5"/>
  <c r="C1257" i="5"/>
  <c r="E1257" i="5" s="1"/>
  <c r="B1258" i="5"/>
  <c r="C1258" i="5"/>
  <c r="E1258" i="5" s="1"/>
  <c r="B1259" i="5"/>
  <c r="C1259" i="5"/>
  <c r="E1259" i="5" s="1"/>
  <c r="B1260" i="5"/>
  <c r="C1260" i="5"/>
  <c r="E1260" i="5" s="1"/>
  <c r="B1261" i="5"/>
  <c r="C1261" i="5"/>
  <c r="E1261" i="5" s="1"/>
  <c r="B1262" i="5"/>
  <c r="C1262" i="5"/>
  <c r="E1262" i="5" s="1"/>
  <c r="B1263" i="5"/>
  <c r="C1263" i="5"/>
  <c r="E1263" i="5" s="1"/>
  <c r="B1264" i="5"/>
  <c r="C1264" i="5"/>
  <c r="E1264" i="5" s="1"/>
  <c r="B1265" i="5"/>
  <c r="C1265" i="5"/>
  <c r="E1265" i="5" s="1"/>
  <c r="B1266" i="5"/>
  <c r="C1266" i="5"/>
  <c r="E1266" i="5" s="1"/>
  <c r="B1267" i="5"/>
  <c r="C1267" i="5"/>
  <c r="E1267" i="5" s="1"/>
  <c r="B1268" i="5"/>
  <c r="C1268" i="5"/>
  <c r="E1268" i="5" s="1"/>
  <c r="B1269" i="5"/>
  <c r="C1269" i="5"/>
  <c r="E1269" i="5" s="1"/>
  <c r="B1270" i="5"/>
  <c r="C1270" i="5"/>
  <c r="E1270" i="5" s="1"/>
  <c r="B1271" i="5"/>
  <c r="C1271" i="5"/>
  <c r="E1271" i="5" s="1"/>
  <c r="B1272" i="5"/>
  <c r="C1272" i="5"/>
  <c r="E1272" i="5" s="1"/>
  <c r="B1273" i="5"/>
  <c r="C1273" i="5"/>
  <c r="E1273" i="5" s="1"/>
  <c r="B1274" i="5"/>
  <c r="C1274" i="5"/>
  <c r="E1274" i="5" s="1"/>
  <c r="B1275" i="5"/>
  <c r="C1275" i="5"/>
  <c r="E1275" i="5" s="1"/>
  <c r="B1276" i="5"/>
  <c r="C1276" i="5"/>
  <c r="E1276" i="5" s="1"/>
  <c r="B1277" i="5"/>
  <c r="C1277" i="5"/>
  <c r="E1277" i="5" s="1"/>
  <c r="B1278" i="5"/>
  <c r="C1278" i="5"/>
  <c r="E1278" i="5" s="1"/>
  <c r="B1279" i="5"/>
  <c r="C1279" i="5"/>
  <c r="E1279" i="5" s="1"/>
  <c r="B1280" i="5"/>
  <c r="C1280" i="5"/>
  <c r="E1280" i="5" s="1"/>
  <c r="B1281" i="5"/>
  <c r="C1281" i="5"/>
  <c r="E1281" i="5" s="1"/>
  <c r="B1282" i="5"/>
  <c r="C1282" i="5"/>
  <c r="E1282" i="5" s="1"/>
  <c r="B1283" i="5"/>
  <c r="C1283" i="5"/>
  <c r="E1283" i="5" s="1"/>
  <c r="B1284" i="5"/>
  <c r="C1284" i="5"/>
  <c r="E1284" i="5" s="1"/>
  <c r="B1285" i="5"/>
  <c r="C1285" i="5"/>
  <c r="E1285" i="5" s="1"/>
  <c r="B1286" i="5"/>
  <c r="C1286" i="5"/>
  <c r="E1286" i="5" s="1"/>
  <c r="B1287" i="5"/>
  <c r="C1287" i="5"/>
  <c r="E1287" i="5" s="1"/>
  <c r="B1288" i="5"/>
  <c r="C1288" i="5"/>
  <c r="E1288" i="5" s="1"/>
  <c r="B1289" i="5"/>
  <c r="C1289" i="5"/>
  <c r="E1289" i="5" s="1"/>
  <c r="B1290" i="5"/>
  <c r="C1290" i="5"/>
  <c r="E1290" i="5" s="1"/>
  <c r="B1291" i="5"/>
  <c r="C1291" i="5"/>
  <c r="E1291" i="5" s="1"/>
  <c r="B1292" i="5"/>
  <c r="C1292" i="5"/>
  <c r="E1292" i="5" s="1"/>
  <c r="B1293" i="5"/>
  <c r="C1293" i="5"/>
  <c r="E1293" i="5" s="1"/>
  <c r="B1294" i="5"/>
  <c r="C1294" i="5"/>
  <c r="E1294" i="5" s="1"/>
  <c r="B1295" i="5"/>
  <c r="C1295" i="5"/>
  <c r="E1295" i="5" s="1"/>
  <c r="B1296" i="5"/>
  <c r="C1296" i="5"/>
  <c r="E1296" i="5" s="1"/>
  <c r="B1297" i="5"/>
  <c r="C1297" i="5"/>
  <c r="E1297" i="5" s="1"/>
  <c r="B1298" i="5"/>
  <c r="C1298" i="5"/>
  <c r="E1298" i="5" s="1"/>
  <c r="B1299" i="5"/>
  <c r="C1299" i="5"/>
  <c r="E1299" i="5" s="1"/>
  <c r="B1300" i="5"/>
  <c r="C1300" i="5"/>
  <c r="E1300" i="5" s="1"/>
  <c r="B1301" i="5"/>
  <c r="C1301" i="5"/>
  <c r="E1301" i="5" s="1"/>
  <c r="B1302" i="5"/>
  <c r="C1302" i="5"/>
  <c r="E1302" i="5" s="1"/>
  <c r="B1303" i="5"/>
  <c r="C1303" i="5"/>
  <c r="E1303" i="5" s="1"/>
  <c r="B1304" i="5"/>
  <c r="C1304" i="5"/>
  <c r="E1304" i="5" s="1"/>
  <c r="B1305" i="5"/>
  <c r="C1305" i="5"/>
  <c r="E1305" i="5" s="1"/>
  <c r="B1306" i="5"/>
  <c r="C1306" i="5"/>
  <c r="E1306" i="5" s="1"/>
  <c r="B1307" i="5"/>
  <c r="C1307" i="5"/>
  <c r="E1307" i="5" s="1"/>
  <c r="B1308" i="5"/>
  <c r="C1308" i="5"/>
  <c r="E1308" i="5" s="1"/>
  <c r="B1309" i="5"/>
  <c r="C1309" i="5"/>
  <c r="E1309" i="5" s="1"/>
  <c r="B1310" i="5"/>
  <c r="C1310" i="5"/>
  <c r="E1310" i="5" s="1"/>
  <c r="B1311" i="5"/>
  <c r="C1311" i="5"/>
  <c r="E1311" i="5" s="1"/>
  <c r="B1312" i="5"/>
  <c r="C1312" i="5"/>
  <c r="E1312" i="5" s="1"/>
  <c r="B1313" i="5"/>
  <c r="C1313" i="5"/>
  <c r="E1313" i="5" s="1"/>
  <c r="B1314" i="5"/>
  <c r="C1314" i="5"/>
  <c r="E1314" i="5" s="1"/>
  <c r="B1315" i="5"/>
  <c r="C1315" i="5"/>
  <c r="E1315" i="5" s="1"/>
  <c r="B1316" i="5"/>
  <c r="C1316" i="5"/>
  <c r="E1316" i="5" s="1"/>
  <c r="B1317" i="5"/>
  <c r="C1317" i="5"/>
  <c r="E1317" i="5" s="1"/>
  <c r="B1318" i="5"/>
  <c r="C1318" i="5"/>
  <c r="E1318" i="5" s="1"/>
  <c r="B1319" i="5"/>
  <c r="C1319" i="5"/>
  <c r="E1319" i="5" s="1"/>
  <c r="B1320" i="5"/>
  <c r="C1320" i="5"/>
  <c r="E1320" i="5" s="1"/>
  <c r="B1321" i="5"/>
  <c r="C1321" i="5"/>
  <c r="E1321" i="5" s="1"/>
  <c r="B1322" i="5"/>
  <c r="C1322" i="5"/>
  <c r="E1322" i="5" s="1"/>
  <c r="B1323" i="5"/>
  <c r="C1323" i="5"/>
  <c r="E1323" i="5" s="1"/>
  <c r="B1324" i="5"/>
  <c r="C1324" i="5"/>
  <c r="E1324" i="5" s="1"/>
  <c r="B1325" i="5"/>
  <c r="C1325" i="5"/>
  <c r="E1325" i="5" s="1"/>
  <c r="B1326" i="5"/>
  <c r="C1326" i="5"/>
  <c r="E1326" i="5" s="1"/>
  <c r="B1327" i="5"/>
  <c r="C1327" i="5"/>
  <c r="E1327" i="5" s="1"/>
  <c r="B1328" i="5"/>
  <c r="C1328" i="5"/>
  <c r="E1328" i="5" s="1"/>
  <c r="B1329" i="5"/>
  <c r="C1329" i="5"/>
  <c r="E1329" i="5" s="1"/>
  <c r="B1330" i="5"/>
  <c r="C1330" i="5"/>
  <c r="E1330" i="5" s="1"/>
  <c r="B1331" i="5"/>
  <c r="C1331" i="5"/>
  <c r="E1331" i="5" s="1"/>
  <c r="B1332" i="5"/>
  <c r="C1332" i="5"/>
  <c r="E1332" i="5" s="1"/>
  <c r="B1333" i="5"/>
  <c r="C1333" i="5"/>
  <c r="E1333" i="5" s="1"/>
  <c r="B1334" i="5"/>
  <c r="C1334" i="5"/>
  <c r="E1334" i="5" s="1"/>
  <c r="B1335" i="5"/>
  <c r="C1335" i="5"/>
  <c r="E1335" i="5" s="1"/>
  <c r="B1336" i="5"/>
  <c r="C1336" i="5"/>
  <c r="E1336" i="5" s="1"/>
  <c r="B1337" i="5"/>
  <c r="C1337" i="5"/>
  <c r="E1337" i="5" s="1"/>
  <c r="B1338" i="5"/>
  <c r="C1338" i="5"/>
  <c r="E1338" i="5" s="1"/>
  <c r="B1339" i="5"/>
  <c r="C1339" i="5"/>
  <c r="E1339" i="5" s="1"/>
  <c r="B1340" i="5"/>
  <c r="C1340" i="5"/>
  <c r="E1340" i="5" s="1"/>
  <c r="B1341" i="5"/>
  <c r="C1341" i="5"/>
  <c r="E1341" i="5" s="1"/>
  <c r="B1342" i="5"/>
  <c r="C1342" i="5"/>
  <c r="E1342" i="5" s="1"/>
  <c r="B1343" i="5"/>
  <c r="C1343" i="5"/>
  <c r="E1343" i="5" s="1"/>
  <c r="B1344" i="5"/>
  <c r="C1344" i="5"/>
  <c r="E1344" i="5" s="1"/>
  <c r="B1345" i="5"/>
  <c r="C1345" i="5"/>
  <c r="E1345" i="5" s="1"/>
  <c r="B1346" i="5"/>
  <c r="C1346" i="5"/>
  <c r="E1346" i="5" s="1"/>
  <c r="B1347" i="5"/>
  <c r="C1347" i="5"/>
  <c r="E1347" i="5" s="1"/>
  <c r="B1348" i="5"/>
  <c r="C1348" i="5"/>
  <c r="E1348" i="5" s="1"/>
  <c r="B1349" i="5"/>
  <c r="C1349" i="5"/>
  <c r="E1349" i="5" s="1"/>
  <c r="B1350" i="5"/>
  <c r="C1350" i="5"/>
  <c r="E1350" i="5" s="1"/>
  <c r="B1351" i="5"/>
  <c r="C1351" i="5"/>
  <c r="E1351" i="5" s="1"/>
  <c r="B1352" i="5"/>
  <c r="C1352" i="5"/>
  <c r="E1352" i="5" s="1"/>
  <c r="B1353" i="5"/>
  <c r="C1353" i="5"/>
  <c r="E1353" i="5" s="1"/>
  <c r="B1354" i="5"/>
  <c r="C1354" i="5"/>
  <c r="E1354" i="5" s="1"/>
  <c r="B1355" i="5"/>
  <c r="C1355" i="5"/>
  <c r="E1355" i="5" s="1"/>
  <c r="B1356" i="5"/>
  <c r="C1356" i="5"/>
  <c r="E1356" i="5" s="1"/>
  <c r="B1357" i="5"/>
  <c r="C1357" i="5"/>
  <c r="E1357" i="5" s="1"/>
  <c r="B1358" i="5"/>
  <c r="C1358" i="5"/>
  <c r="E1358" i="5" s="1"/>
  <c r="B1359" i="5"/>
  <c r="C1359" i="5"/>
  <c r="E1359" i="5" s="1"/>
  <c r="B1360" i="5"/>
  <c r="C1360" i="5"/>
  <c r="E1360" i="5" s="1"/>
  <c r="B1361" i="5"/>
  <c r="C1361" i="5"/>
  <c r="E1361" i="5" s="1"/>
  <c r="B1362" i="5"/>
  <c r="C1362" i="5"/>
  <c r="E1362" i="5" s="1"/>
  <c r="B1363" i="5"/>
  <c r="C1363" i="5"/>
  <c r="E1363" i="5" s="1"/>
  <c r="B1364" i="5"/>
  <c r="C1364" i="5"/>
  <c r="E1364" i="5" s="1"/>
  <c r="B1365" i="5"/>
  <c r="C1365" i="5"/>
  <c r="E1365" i="5" s="1"/>
  <c r="B1366" i="5"/>
  <c r="C1366" i="5"/>
  <c r="E1366" i="5" s="1"/>
  <c r="B1367" i="5"/>
  <c r="C1367" i="5"/>
  <c r="E1367" i="5" s="1"/>
  <c r="B1368" i="5"/>
  <c r="C1368" i="5"/>
  <c r="E1368" i="5" s="1"/>
  <c r="B1369" i="5"/>
  <c r="C1369" i="5"/>
  <c r="E1369" i="5" s="1"/>
  <c r="B1370" i="5"/>
  <c r="C1370" i="5"/>
  <c r="E1370" i="5" s="1"/>
  <c r="B1371" i="5"/>
  <c r="C1371" i="5"/>
  <c r="E1371" i="5" s="1"/>
  <c r="B1372" i="5"/>
  <c r="C1372" i="5"/>
  <c r="E1372" i="5" s="1"/>
  <c r="B1373" i="5"/>
  <c r="C1373" i="5"/>
  <c r="E1373" i="5" s="1"/>
  <c r="B1374" i="5"/>
  <c r="C1374" i="5"/>
  <c r="E1374" i="5" s="1"/>
  <c r="B1375" i="5"/>
  <c r="C1375" i="5"/>
  <c r="E1375" i="5" s="1"/>
  <c r="B1376" i="5"/>
  <c r="C1376" i="5"/>
  <c r="E1376" i="5" s="1"/>
  <c r="B1377" i="5"/>
  <c r="C1377" i="5"/>
  <c r="E1377" i="5" s="1"/>
  <c r="B1378" i="5"/>
  <c r="C1378" i="5"/>
  <c r="E1378" i="5" s="1"/>
  <c r="B1379" i="5"/>
  <c r="C1379" i="5"/>
  <c r="E1379" i="5" s="1"/>
  <c r="B1380" i="5"/>
  <c r="C1380" i="5"/>
  <c r="E1380" i="5" s="1"/>
  <c r="B1381" i="5"/>
  <c r="C1381" i="5"/>
  <c r="E1381" i="5" s="1"/>
  <c r="B1382" i="5"/>
  <c r="C1382" i="5"/>
  <c r="E1382" i="5" s="1"/>
  <c r="B1383" i="5"/>
  <c r="C1383" i="5"/>
  <c r="E1383" i="5" s="1"/>
  <c r="B1384" i="5"/>
  <c r="C1384" i="5"/>
  <c r="E1384" i="5" s="1"/>
  <c r="B1385" i="5"/>
  <c r="C1385" i="5"/>
  <c r="E1385" i="5" s="1"/>
  <c r="B1386" i="5"/>
  <c r="C1386" i="5"/>
  <c r="E1386" i="5" s="1"/>
  <c r="B1387" i="5"/>
  <c r="C1387" i="5"/>
  <c r="E1387" i="5" s="1"/>
  <c r="B1388" i="5"/>
  <c r="C1388" i="5"/>
  <c r="E1388" i="5" s="1"/>
  <c r="B1389" i="5"/>
  <c r="C1389" i="5"/>
  <c r="E1389" i="5" s="1"/>
  <c r="B1390" i="5"/>
  <c r="C1390" i="5"/>
  <c r="E1390" i="5" s="1"/>
  <c r="B1391" i="5"/>
  <c r="C1391" i="5"/>
  <c r="E1391" i="5" s="1"/>
  <c r="B1392" i="5"/>
  <c r="C1392" i="5"/>
  <c r="E1392" i="5" s="1"/>
  <c r="B1393" i="5"/>
  <c r="C1393" i="5"/>
  <c r="E1393" i="5" s="1"/>
  <c r="B1394" i="5"/>
  <c r="C1394" i="5"/>
  <c r="E1394" i="5" s="1"/>
  <c r="B1395" i="5"/>
  <c r="C1395" i="5"/>
  <c r="E1395" i="5" s="1"/>
  <c r="B1396" i="5"/>
  <c r="C1396" i="5"/>
  <c r="E1396" i="5" s="1"/>
  <c r="B1397" i="5"/>
  <c r="C1397" i="5"/>
  <c r="E1397" i="5" s="1"/>
  <c r="B1398" i="5"/>
  <c r="C1398" i="5"/>
  <c r="E1398" i="5" s="1"/>
  <c r="B1399" i="5"/>
  <c r="C1399" i="5"/>
  <c r="E1399" i="5" s="1"/>
  <c r="B1400" i="5"/>
  <c r="C1400" i="5"/>
  <c r="E1400" i="5" s="1"/>
  <c r="B1401" i="5"/>
  <c r="C1401" i="5"/>
  <c r="E1401" i="5" s="1"/>
  <c r="B1402" i="5"/>
  <c r="C1402" i="5"/>
  <c r="E1402" i="5" s="1"/>
  <c r="B1403" i="5"/>
  <c r="C1403" i="5"/>
  <c r="E1403" i="5" s="1"/>
  <c r="B1404" i="5"/>
  <c r="C1404" i="5"/>
  <c r="E1404" i="5" s="1"/>
  <c r="B1405" i="5"/>
  <c r="C1405" i="5"/>
  <c r="E1405" i="5" s="1"/>
  <c r="B1406" i="5"/>
  <c r="C1406" i="5"/>
  <c r="E1406" i="5" s="1"/>
  <c r="B1407" i="5"/>
  <c r="C1407" i="5"/>
  <c r="E1407" i="5" s="1"/>
  <c r="B1408" i="5"/>
  <c r="C1408" i="5"/>
  <c r="E1408" i="5" s="1"/>
  <c r="B1409" i="5"/>
  <c r="C1409" i="5"/>
  <c r="E1409" i="5" s="1"/>
  <c r="B1410" i="5"/>
  <c r="C1410" i="5"/>
  <c r="E1410" i="5" s="1"/>
  <c r="B1411" i="5"/>
  <c r="C1411" i="5"/>
  <c r="E1411" i="5" s="1"/>
  <c r="B1412" i="5"/>
  <c r="C1412" i="5"/>
  <c r="E1412" i="5" s="1"/>
  <c r="B1413" i="5"/>
  <c r="C1413" i="5"/>
  <c r="E1413" i="5" s="1"/>
  <c r="B1414" i="5"/>
  <c r="C1414" i="5"/>
  <c r="E1414" i="5" s="1"/>
  <c r="B1415" i="5"/>
  <c r="C1415" i="5"/>
  <c r="E1415" i="5" s="1"/>
  <c r="B1416" i="5"/>
  <c r="C1416" i="5"/>
  <c r="E1416" i="5" s="1"/>
  <c r="B1417" i="5"/>
  <c r="C1417" i="5"/>
  <c r="E1417" i="5" s="1"/>
  <c r="B1418" i="5"/>
  <c r="C1418" i="5"/>
  <c r="E1418" i="5" s="1"/>
  <c r="B1419" i="5"/>
  <c r="C1419" i="5"/>
  <c r="E1419" i="5" s="1"/>
  <c r="B1420" i="5"/>
  <c r="C1420" i="5"/>
  <c r="E1420" i="5" s="1"/>
  <c r="B1421" i="5"/>
  <c r="C1421" i="5"/>
  <c r="E1421" i="5" s="1"/>
  <c r="B1422" i="5"/>
  <c r="C1422" i="5"/>
  <c r="E1422" i="5" s="1"/>
  <c r="B1423" i="5"/>
  <c r="C1423" i="5"/>
  <c r="E1423" i="5" s="1"/>
  <c r="B1424" i="5"/>
  <c r="C1424" i="5"/>
  <c r="E1424" i="5" s="1"/>
  <c r="B1425" i="5"/>
  <c r="C1425" i="5"/>
  <c r="E1425" i="5" s="1"/>
  <c r="B1426" i="5"/>
  <c r="C1426" i="5"/>
  <c r="E1426" i="5" s="1"/>
  <c r="B1427" i="5"/>
  <c r="C1427" i="5"/>
  <c r="E1427" i="5" s="1"/>
  <c r="B1428" i="5"/>
  <c r="C1428" i="5"/>
  <c r="E1428" i="5" s="1"/>
  <c r="B1429" i="5"/>
  <c r="C1429" i="5"/>
  <c r="E1429" i="5" s="1"/>
  <c r="B1430" i="5"/>
  <c r="C1430" i="5"/>
  <c r="E1430" i="5" s="1"/>
  <c r="B1431" i="5"/>
  <c r="C1431" i="5"/>
  <c r="E1431" i="5" s="1"/>
  <c r="B1432" i="5"/>
  <c r="C1432" i="5"/>
  <c r="E1432" i="5" s="1"/>
  <c r="B1433" i="5"/>
  <c r="C1433" i="5"/>
  <c r="E1433" i="5" s="1"/>
  <c r="B1434" i="5"/>
  <c r="C1434" i="5"/>
  <c r="E1434" i="5" s="1"/>
  <c r="B1435" i="5"/>
  <c r="C1435" i="5"/>
  <c r="E1435" i="5" s="1"/>
  <c r="B1436" i="5"/>
  <c r="C1436" i="5"/>
  <c r="E1436" i="5" s="1"/>
  <c r="B1437" i="5"/>
  <c r="C1437" i="5"/>
  <c r="E1437" i="5" s="1"/>
  <c r="B1438" i="5"/>
  <c r="C1438" i="5"/>
  <c r="E1438" i="5" s="1"/>
  <c r="B1439" i="5"/>
  <c r="C1439" i="5"/>
  <c r="E1439" i="5" s="1"/>
  <c r="B1440" i="5"/>
  <c r="C1440" i="5"/>
  <c r="E1440" i="5" s="1"/>
  <c r="B1441" i="5"/>
  <c r="C1441" i="5"/>
  <c r="E1441" i="5" s="1"/>
  <c r="B1442" i="5"/>
  <c r="C1442" i="5"/>
  <c r="E1442" i="5" s="1"/>
  <c r="B1443" i="5"/>
  <c r="C1443" i="5"/>
  <c r="E1443" i="5" s="1"/>
  <c r="B1444" i="5"/>
  <c r="C1444" i="5"/>
  <c r="E1444" i="5" s="1"/>
  <c r="B1445" i="5"/>
  <c r="C1445" i="5"/>
  <c r="E1445" i="5" s="1"/>
  <c r="B1446" i="5"/>
  <c r="C1446" i="5"/>
  <c r="E1446" i="5" s="1"/>
  <c r="B1447" i="5"/>
  <c r="C1447" i="5"/>
  <c r="E1447" i="5" s="1"/>
  <c r="B1448" i="5"/>
  <c r="C1448" i="5"/>
  <c r="E1448" i="5" s="1"/>
  <c r="B1449" i="5"/>
  <c r="C1449" i="5"/>
  <c r="E1449" i="5" s="1"/>
  <c r="B1450" i="5"/>
  <c r="C1450" i="5"/>
  <c r="E1450" i="5" s="1"/>
  <c r="B1451" i="5"/>
  <c r="C1451" i="5"/>
  <c r="E1451" i="5" s="1"/>
  <c r="B1452" i="5"/>
  <c r="C1452" i="5"/>
  <c r="E1452" i="5" s="1"/>
  <c r="B1453" i="5"/>
  <c r="C1453" i="5"/>
  <c r="E1453" i="5" s="1"/>
  <c r="B1454" i="5"/>
  <c r="C1454" i="5"/>
  <c r="E1454" i="5" s="1"/>
  <c r="B1455" i="5"/>
  <c r="C1455" i="5"/>
  <c r="E1455" i="5" s="1"/>
  <c r="B1456" i="5"/>
  <c r="C1456" i="5"/>
  <c r="E1456" i="5" s="1"/>
  <c r="B1457" i="5"/>
  <c r="C1457" i="5"/>
  <c r="E1457" i="5" s="1"/>
  <c r="B1458" i="5"/>
  <c r="C1458" i="5"/>
  <c r="E1458" i="5" s="1"/>
  <c r="B1459" i="5"/>
  <c r="C1459" i="5"/>
  <c r="E1459" i="5" s="1"/>
  <c r="B1460" i="5"/>
  <c r="C1460" i="5"/>
  <c r="E1460" i="5" s="1"/>
  <c r="B1461" i="5"/>
  <c r="C1461" i="5"/>
  <c r="E1461" i="5" s="1"/>
  <c r="B1462" i="5"/>
  <c r="C1462" i="5"/>
  <c r="E1462" i="5" s="1"/>
  <c r="B1463" i="5"/>
  <c r="C1463" i="5"/>
  <c r="E1463" i="5" s="1"/>
  <c r="B1464" i="5"/>
  <c r="C1464" i="5"/>
  <c r="E1464" i="5" s="1"/>
  <c r="B1465" i="5"/>
  <c r="C1465" i="5"/>
  <c r="E1465" i="5" s="1"/>
  <c r="B1466" i="5"/>
  <c r="C1466" i="5"/>
  <c r="E1466" i="5" s="1"/>
  <c r="B1467" i="5"/>
  <c r="C1467" i="5"/>
  <c r="E1467" i="5" s="1"/>
  <c r="B1468" i="5"/>
  <c r="C1468" i="5"/>
  <c r="E1468" i="5" s="1"/>
  <c r="B1469" i="5"/>
  <c r="C1469" i="5"/>
  <c r="E1469" i="5" s="1"/>
  <c r="B1470" i="5"/>
  <c r="C1470" i="5"/>
  <c r="E1470" i="5" s="1"/>
  <c r="B1471" i="5"/>
  <c r="C1471" i="5"/>
  <c r="E1471" i="5" s="1"/>
  <c r="B1472" i="5"/>
  <c r="C1472" i="5"/>
  <c r="E1472" i="5" s="1"/>
  <c r="B1473" i="5"/>
  <c r="C1473" i="5"/>
  <c r="E1473" i="5" s="1"/>
  <c r="B1474" i="5"/>
  <c r="C1474" i="5"/>
  <c r="E1474" i="5" s="1"/>
  <c r="B1475" i="5"/>
  <c r="C1475" i="5"/>
  <c r="E1475" i="5" s="1"/>
  <c r="B1476" i="5"/>
  <c r="C1476" i="5"/>
  <c r="E1476" i="5" s="1"/>
  <c r="B1477" i="5"/>
  <c r="C1477" i="5"/>
  <c r="E1477" i="5" s="1"/>
  <c r="B1478" i="5"/>
  <c r="C1478" i="5"/>
  <c r="E1478" i="5" s="1"/>
  <c r="B1479" i="5"/>
  <c r="C1479" i="5"/>
  <c r="E1479" i="5" s="1"/>
  <c r="B1480" i="5"/>
  <c r="C1480" i="5"/>
  <c r="E1480" i="5" s="1"/>
  <c r="B1481" i="5"/>
  <c r="C1481" i="5"/>
  <c r="E1481" i="5" s="1"/>
  <c r="B1482" i="5"/>
  <c r="C1482" i="5"/>
  <c r="E1482" i="5" s="1"/>
  <c r="B1483" i="5"/>
  <c r="C1483" i="5"/>
  <c r="E1483" i="5" s="1"/>
  <c r="B1484" i="5"/>
  <c r="C1484" i="5"/>
  <c r="E1484" i="5" s="1"/>
  <c r="B1485" i="5"/>
  <c r="C1485" i="5"/>
  <c r="E1485" i="5" s="1"/>
  <c r="B1486" i="5"/>
  <c r="C1486" i="5"/>
  <c r="E1486" i="5" s="1"/>
  <c r="B1487" i="5"/>
  <c r="C1487" i="5"/>
  <c r="E1487" i="5" s="1"/>
  <c r="B1488" i="5"/>
  <c r="C1488" i="5"/>
  <c r="E1488" i="5" s="1"/>
  <c r="B1489" i="5"/>
  <c r="C1489" i="5"/>
  <c r="E1489" i="5" s="1"/>
  <c r="B1490" i="5"/>
  <c r="C1490" i="5"/>
  <c r="E1490" i="5" s="1"/>
  <c r="B1491" i="5"/>
  <c r="C1491" i="5"/>
  <c r="E1491" i="5" s="1"/>
  <c r="B1492" i="5"/>
  <c r="C1492" i="5"/>
  <c r="E1492" i="5" s="1"/>
  <c r="B1493" i="5"/>
  <c r="C1493" i="5"/>
  <c r="E1493" i="5" s="1"/>
  <c r="B1494" i="5"/>
  <c r="C1494" i="5"/>
  <c r="E1494" i="5" s="1"/>
  <c r="B1495" i="5"/>
  <c r="C1495" i="5"/>
  <c r="E1495" i="5" s="1"/>
  <c r="B1496" i="5"/>
  <c r="C1496" i="5"/>
  <c r="E1496" i="5" s="1"/>
  <c r="B1497" i="5"/>
  <c r="C1497" i="5"/>
  <c r="E1497" i="5" s="1"/>
  <c r="B1498" i="5"/>
  <c r="C1498" i="5"/>
  <c r="E1498" i="5" s="1"/>
  <c r="B1499" i="5"/>
  <c r="C1499" i="5"/>
  <c r="E1499" i="5" s="1"/>
  <c r="B1500" i="5"/>
  <c r="C1500" i="5"/>
  <c r="E1500" i="5" s="1"/>
  <c r="B1501" i="5"/>
  <c r="C1501" i="5"/>
  <c r="E1501" i="5" s="1"/>
  <c r="B1502" i="5"/>
  <c r="C1502" i="5"/>
  <c r="E1502" i="5" s="1"/>
  <c r="B1503" i="5"/>
  <c r="C1503" i="5"/>
  <c r="E1503" i="5" s="1"/>
  <c r="B1504" i="5"/>
  <c r="C1504" i="5"/>
  <c r="E1504" i="5" s="1"/>
  <c r="B1505" i="5"/>
  <c r="C1505" i="5"/>
  <c r="E1505" i="5" s="1"/>
  <c r="B1506" i="5"/>
  <c r="C1506" i="5"/>
  <c r="E1506" i="5" s="1"/>
  <c r="B1507" i="5"/>
  <c r="C1507" i="5"/>
  <c r="E1507" i="5" s="1"/>
  <c r="B1508" i="5"/>
  <c r="C1508" i="5"/>
  <c r="E1508" i="5" s="1"/>
  <c r="B1509" i="5"/>
  <c r="C1509" i="5"/>
  <c r="E1509" i="5" s="1"/>
  <c r="B1510" i="5"/>
  <c r="C1510" i="5"/>
  <c r="E1510" i="5" s="1"/>
  <c r="B1511" i="5"/>
  <c r="C1511" i="5"/>
  <c r="E1511" i="5" s="1"/>
  <c r="B1512" i="5"/>
  <c r="C1512" i="5"/>
  <c r="E1512" i="5" s="1"/>
  <c r="B1513" i="5"/>
  <c r="C1513" i="5"/>
  <c r="E1513" i="5" s="1"/>
  <c r="B1514" i="5"/>
  <c r="C1514" i="5"/>
  <c r="E1514" i="5" s="1"/>
  <c r="B1515" i="5"/>
  <c r="C1515" i="5"/>
  <c r="E1515" i="5" s="1"/>
  <c r="B1516" i="5"/>
  <c r="C1516" i="5"/>
  <c r="E1516" i="5" s="1"/>
  <c r="B1517" i="5"/>
  <c r="C1517" i="5"/>
  <c r="E1517" i="5" s="1"/>
  <c r="B1518" i="5"/>
  <c r="C1518" i="5"/>
  <c r="E1518" i="5" s="1"/>
  <c r="B1519" i="5"/>
  <c r="C1519" i="5"/>
  <c r="E1519" i="5" s="1"/>
  <c r="B1520" i="5"/>
  <c r="C1520" i="5"/>
  <c r="E1520" i="5" s="1"/>
  <c r="B1521" i="5"/>
  <c r="C1521" i="5"/>
  <c r="E1521" i="5" s="1"/>
  <c r="B1522" i="5"/>
  <c r="C1522" i="5"/>
  <c r="E1522" i="5" s="1"/>
  <c r="B1523" i="5"/>
  <c r="C1523" i="5"/>
  <c r="E1523" i="5" s="1"/>
  <c r="B1524" i="5"/>
  <c r="C1524" i="5"/>
  <c r="E1524" i="5" s="1"/>
  <c r="B1525" i="5"/>
  <c r="C1525" i="5"/>
  <c r="E1525" i="5" s="1"/>
  <c r="B1526" i="5"/>
  <c r="C1526" i="5"/>
  <c r="E1526" i="5" s="1"/>
  <c r="B1527" i="5"/>
  <c r="C1527" i="5"/>
  <c r="E1527" i="5" s="1"/>
  <c r="B1528" i="5"/>
  <c r="C1528" i="5"/>
  <c r="E1528" i="5" s="1"/>
  <c r="B1529" i="5"/>
  <c r="C1529" i="5"/>
  <c r="E1529" i="5" s="1"/>
  <c r="B1530" i="5"/>
  <c r="C1530" i="5"/>
  <c r="E1530" i="5" s="1"/>
  <c r="B1531" i="5"/>
  <c r="C1531" i="5"/>
  <c r="E1531" i="5" s="1"/>
  <c r="B1532" i="5"/>
  <c r="C1532" i="5"/>
  <c r="E1532" i="5" s="1"/>
  <c r="B1533" i="5"/>
  <c r="C1533" i="5"/>
  <c r="E1533" i="5" s="1"/>
  <c r="B1534" i="5"/>
  <c r="C1534" i="5"/>
  <c r="E1534" i="5" s="1"/>
  <c r="B1535" i="5"/>
  <c r="C1535" i="5"/>
  <c r="E1535" i="5" s="1"/>
  <c r="B1536" i="5"/>
  <c r="C1536" i="5"/>
  <c r="E1536" i="5" s="1"/>
  <c r="B1537" i="5"/>
  <c r="C1537" i="5"/>
  <c r="E1537" i="5" s="1"/>
  <c r="B1538" i="5"/>
  <c r="C1538" i="5"/>
  <c r="E1538" i="5" s="1"/>
  <c r="B1539" i="5"/>
  <c r="C1539" i="5"/>
  <c r="E1539" i="5" s="1"/>
  <c r="B1540" i="5"/>
  <c r="C1540" i="5"/>
  <c r="E1540" i="5" s="1"/>
  <c r="B1541" i="5"/>
  <c r="C1541" i="5"/>
  <c r="E1541" i="5" s="1"/>
  <c r="B1542" i="5"/>
  <c r="C1542" i="5"/>
  <c r="E1542" i="5" s="1"/>
  <c r="B1543" i="5"/>
  <c r="C1543" i="5"/>
  <c r="E1543" i="5" s="1"/>
  <c r="B1544" i="5"/>
  <c r="C1544" i="5"/>
  <c r="E1544" i="5" s="1"/>
  <c r="B1545" i="5"/>
  <c r="C1545" i="5"/>
  <c r="E1545" i="5" s="1"/>
  <c r="B1546" i="5"/>
  <c r="C1546" i="5"/>
  <c r="E1546" i="5" s="1"/>
  <c r="B1547" i="5"/>
  <c r="C1547" i="5"/>
  <c r="E1547" i="5" s="1"/>
  <c r="B1548" i="5"/>
  <c r="C1548" i="5"/>
  <c r="E1548" i="5" s="1"/>
  <c r="B1549" i="5"/>
  <c r="C1549" i="5"/>
  <c r="E1549" i="5" s="1"/>
  <c r="B1550" i="5"/>
  <c r="C1550" i="5"/>
  <c r="E1550" i="5" s="1"/>
  <c r="B1551" i="5"/>
  <c r="C1551" i="5"/>
  <c r="E1551" i="5" s="1"/>
  <c r="B1552" i="5"/>
  <c r="C1552" i="5"/>
  <c r="E1552" i="5" s="1"/>
  <c r="B1553" i="5"/>
  <c r="C1553" i="5"/>
  <c r="E1553" i="5" s="1"/>
  <c r="B1554" i="5"/>
  <c r="C1554" i="5"/>
  <c r="E1554" i="5" s="1"/>
  <c r="B1555" i="5"/>
  <c r="C1555" i="5"/>
  <c r="E1555" i="5" s="1"/>
  <c r="B1556" i="5"/>
  <c r="C1556" i="5"/>
  <c r="E1556" i="5" s="1"/>
  <c r="B1557" i="5"/>
  <c r="C1557" i="5"/>
  <c r="E1557" i="5" s="1"/>
  <c r="B1558" i="5"/>
  <c r="C1558" i="5"/>
  <c r="E1558" i="5" s="1"/>
  <c r="B1559" i="5"/>
  <c r="C1559" i="5"/>
  <c r="E1559" i="5" s="1"/>
  <c r="B1560" i="5"/>
  <c r="C1560" i="5"/>
  <c r="E1560" i="5" s="1"/>
  <c r="B1561" i="5"/>
  <c r="C1561" i="5"/>
  <c r="E1561" i="5" s="1"/>
  <c r="B1562" i="5"/>
  <c r="C1562" i="5"/>
  <c r="E1562" i="5" s="1"/>
  <c r="B1563" i="5"/>
  <c r="C1563" i="5"/>
  <c r="E1563" i="5" s="1"/>
  <c r="B1564" i="5"/>
  <c r="C1564" i="5"/>
  <c r="E1564" i="5" s="1"/>
  <c r="B1565" i="5"/>
  <c r="C1565" i="5"/>
  <c r="E1565" i="5" s="1"/>
  <c r="B1566" i="5"/>
  <c r="C1566" i="5"/>
  <c r="E1566" i="5" s="1"/>
  <c r="B1567" i="5"/>
  <c r="C1567" i="5"/>
  <c r="E1567" i="5" s="1"/>
  <c r="B1568" i="5"/>
  <c r="C1568" i="5"/>
  <c r="E1568" i="5" s="1"/>
  <c r="B1569" i="5"/>
  <c r="C1569" i="5"/>
  <c r="E1569" i="5" s="1"/>
  <c r="B1570" i="5"/>
  <c r="C1570" i="5"/>
  <c r="E1570" i="5" s="1"/>
  <c r="B1571" i="5"/>
  <c r="C1571" i="5"/>
  <c r="E1571" i="5" s="1"/>
  <c r="B1572" i="5"/>
  <c r="C1572" i="5"/>
  <c r="E1572" i="5" s="1"/>
  <c r="B1573" i="5"/>
  <c r="C1573" i="5"/>
  <c r="E1573" i="5" s="1"/>
  <c r="B1574" i="5"/>
  <c r="C1574" i="5"/>
  <c r="E1574" i="5" s="1"/>
  <c r="B1575" i="5"/>
  <c r="C1575" i="5"/>
  <c r="E1575" i="5" s="1"/>
  <c r="B1576" i="5"/>
  <c r="C1576" i="5"/>
  <c r="E1576" i="5" s="1"/>
  <c r="B1577" i="5"/>
  <c r="C1577" i="5"/>
  <c r="E1577" i="5" s="1"/>
  <c r="B1578" i="5"/>
  <c r="C1578" i="5"/>
  <c r="E1578" i="5" s="1"/>
  <c r="B1579" i="5"/>
  <c r="C1579" i="5"/>
  <c r="E1579" i="5" s="1"/>
  <c r="B1580" i="5"/>
  <c r="C1580" i="5"/>
  <c r="E1580" i="5" s="1"/>
  <c r="B1581" i="5"/>
  <c r="C1581" i="5"/>
  <c r="E1581" i="5" s="1"/>
  <c r="B1582" i="5"/>
  <c r="C1582" i="5"/>
  <c r="E1582" i="5" s="1"/>
  <c r="B1583" i="5"/>
  <c r="C1583" i="5"/>
  <c r="E1583" i="5" s="1"/>
  <c r="B1584" i="5"/>
  <c r="C1584" i="5"/>
  <c r="E1584" i="5" s="1"/>
  <c r="B1585" i="5"/>
  <c r="C1585" i="5"/>
  <c r="E1585" i="5" s="1"/>
  <c r="B1586" i="5"/>
  <c r="C1586" i="5"/>
  <c r="E1586" i="5" s="1"/>
  <c r="B1587" i="5"/>
  <c r="C1587" i="5"/>
  <c r="E1587" i="5" s="1"/>
  <c r="B1588" i="5"/>
  <c r="C1588" i="5"/>
  <c r="E1588" i="5" s="1"/>
  <c r="B1589" i="5"/>
  <c r="C1589" i="5"/>
  <c r="E1589" i="5" s="1"/>
  <c r="B1590" i="5"/>
  <c r="C1590" i="5"/>
  <c r="E1590" i="5" s="1"/>
  <c r="B1591" i="5"/>
  <c r="C1591" i="5"/>
  <c r="E1591" i="5" s="1"/>
  <c r="B1592" i="5"/>
  <c r="C1592" i="5"/>
  <c r="E1592" i="5" s="1"/>
  <c r="B1593" i="5"/>
  <c r="C1593" i="5"/>
  <c r="E1593" i="5" s="1"/>
  <c r="B1594" i="5"/>
  <c r="C1594" i="5"/>
  <c r="E1594" i="5" s="1"/>
  <c r="B1595" i="5"/>
  <c r="C1595" i="5"/>
  <c r="E1595" i="5" s="1"/>
  <c r="B1596" i="5"/>
  <c r="C1596" i="5"/>
  <c r="E1596" i="5" s="1"/>
  <c r="B1597" i="5"/>
  <c r="C1597" i="5"/>
  <c r="E1597" i="5" s="1"/>
  <c r="B1598" i="5"/>
  <c r="C1598" i="5"/>
  <c r="E1598" i="5" s="1"/>
  <c r="B1599" i="5"/>
  <c r="C1599" i="5"/>
  <c r="E1599" i="5" s="1"/>
  <c r="B1600" i="5"/>
  <c r="C1600" i="5"/>
  <c r="E1600" i="5" s="1"/>
  <c r="B1601" i="5"/>
  <c r="C1601" i="5"/>
  <c r="E1601" i="5" s="1"/>
  <c r="B1602" i="5"/>
  <c r="C1602" i="5"/>
  <c r="E1602" i="5" s="1"/>
  <c r="B1603" i="5"/>
  <c r="C1603" i="5"/>
  <c r="E1603" i="5" s="1"/>
  <c r="B1604" i="5"/>
  <c r="C1604" i="5"/>
  <c r="E1604" i="5" s="1"/>
  <c r="B1605" i="5"/>
  <c r="C1605" i="5"/>
  <c r="E1605" i="5" s="1"/>
  <c r="B1606" i="5"/>
  <c r="C1606" i="5"/>
  <c r="E1606" i="5" s="1"/>
  <c r="B1607" i="5"/>
  <c r="C1607" i="5"/>
  <c r="E1607" i="5" s="1"/>
  <c r="B1608" i="5"/>
  <c r="C1608" i="5"/>
  <c r="E1608" i="5" s="1"/>
  <c r="B1609" i="5"/>
  <c r="C1609" i="5"/>
  <c r="E1609" i="5" s="1"/>
  <c r="B1610" i="5"/>
  <c r="C1610" i="5"/>
  <c r="E1610" i="5" s="1"/>
  <c r="B1611" i="5"/>
  <c r="C1611" i="5"/>
  <c r="E1611" i="5" s="1"/>
  <c r="B1612" i="5"/>
  <c r="C1612" i="5"/>
  <c r="E1612" i="5" s="1"/>
  <c r="B1613" i="5"/>
  <c r="C1613" i="5"/>
  <c r="E1613" i="5" s="1"/>
  <c r="B1614" i="5"/>
  <c r="C1614" i="5"/>
  <c r="E1614" i="5" s="1"/>
  <c r="B1615" i="5"/>
  <c r="C1615" i="5"/>
  <c r="E1615" i="5" s="1"/>
  <c r="B1616" i="5"/>
  <c r="C1616" i="5"/>
  <c r="E1616" i="5" s="1"/>
  <c r="B1617" i="5"/>
  <c r="C1617" i="5"/>
  <c r="E1617" i="5" s="1"/>
  <c r="B1618" i="5"/>
  <c r="C1618" i="5"/>
  <c r="E1618" i="5" s="1"/>
  <c r="B1619" i="5"/>
  <c r="C1619" i="5"/>
  <c r="E1619" i="5" s="1"/>
  <c r="B1620" i="5"/>
  <c r="C1620" i="5"/>
  <c r="E1620" i="5" s="1"/>
  <c r="B1621" i="5"/>
  <c r="C1621" i="5"/>
  <c r="E1621" i="5" s="1"/>
  <c r="B1622" i="5"/>
  <c r="C1622" i="5"/>
  <c r="E1622" i="5" s="1"/>
  <c r="B1623" i="5"/>
  <c r="C1623" i="5"/>
  <c r="E1623" i="5" s="1"/>
  <c r="B1624" i="5"/>
  <c r="C1624" i="5"/>
  <c r="E1624" i="5" s="1"/>
  <c r="B1625" i="5"/>
  <c r="C1625" i="5"/>
  <c r="E1625" i="5" s="1"/>
  <c r="B1626" i="5"/>
  <c r="C1626" i="5"/>
  <c r="E1626" i="5" s="1"/>
  <c r="B1627" i="5"/>
  <c r="C1627" i="5"/>
  <c r="E1627" i="5" s="1"/>
  <c r="B1628" i="5"/>
  <c r="C1628" i="5"/>
  <c r="E1628" i="5" s="1"/>
  <c r="B1629" i="5"/>
  <c r="C1629" i="5"/>
  <c r="E1629" i="5" s="1"/>
  <c r="B1630" i="5"/>
  <c r="C1630" i="5"/>
  <c r="E1630" i="5" s="1"/>
  <c r="B1631" i="5"/>
  <c r="C1631" i="5"/>
  <c r="E1631" i="5" s="1"/>
  <c r="B1632" i="5"/>
  <c r="C1632" i="5"/>
  <c r="E1632" i="5" s="1"/>
  <c r="B1633" i="5"/>
  <c r="C1633" i="5"/>
  <c r="E1633" i="5" s="1"/>
  <c r="B1634" i="5"/>
  <c r="C1634" i="5"/>
  <c r="E1634" i="5" s="1"/>
  <c r="B1635" i="5"/>
  <c r="C1635" i="5"/>
  <c r="E1635" i="5" s="1"/>
  <c r="B1636" i="5"/>
  <c r="C1636" i="5"/>
  <c r="E1636" i="5" s="1"/>
  <c r="B1637" i="5"/>
  <c r="C1637" i="5"/>
  <c r="E1637" i="5" s="1"/>
  <c r="B1638" i="5"/>
  <c r="C1638" i="5"/>
  <c r="E1638" i="5" s="1"/>
  <c r="B1639" i="5"/>
  <c r="C1639" i="5"/>
  <c r="E1639" i="5" s="1"/>
  <c r="B1640" i="5"/>
  <c r="C1640" i="5"/>
  <c r="E1640" i="5" s="1"/>
  <c r="B1641" i="5"/>
  <c r="C1641" i="5"/>
  <c r="E1641" i="5" s="1"/>
  <c r="B1642" i="5"/>
  <c r="C1642" i="5"/>
  <c r="E1642" i="5" s="1"/>
  <c r="B1643" i="5"/>
  <c r="C1643" i="5"/>
  <c r="E1643" i="5" s="1"/>
  <c r="B1644" i="5"/>
  <c r="C1644" i="5"/>
  <c r="E1644" i="5" s="1"/>
  <c r="B1645" i="5"/>
  <c r="C1645" i="5"/>
  <c r="E1645" i="5" s="1"/>
  <c r="B1646" i="5"/>
  <c r="C1646" i="5"/>
  <c r="E1646" i="5" s="1"/>
  <c r="B1647" i="5"/>
  <c r="C1647" i="5"/>
  <c r="E1647" i="5" s="1"/>
  <c r="B1648" i="5"/>
  <c r="C1648" i="5"/>
  <c r="E1648" i="5" s="1"/>
  <c r="B1649" i="5"/>
  <c r="C1649" i="5"/>
  <c r="E1649" i="5" s="1"/>
  <c r="B1650" i="5"/>
  <c r="C1650" i="5"/>
  <c r="E1650" i="5" s="1"/>
  <c r="B1651" i="5"/>
  <c r="C1651" i="5"/>
  <c r="E1651" i="5" s="1"/>
  <c r="B1652" i="5"/>
  <c r="C1652" i="5"/>
  <c r="E1652" i="5" s="1"/>
  <c r="B1653" i="5"/>
  <c r="C1653" i="5"/>
  <c r="E1653" i="5" s="1"/>
  <c r="B1654" i="5"/>
  <c r="C1654" i="5"/>
  <c r="E1654" i="5" s="1"/>
  <c r="B1655" i="5"/>
  <c r="C1655" i="5"/>
  <c r="E1655" i="5" s="1"/>
  <c r="B1656" i="5"/>
  <c r="C1656" i="5"/>
  <c r="E1656" i="5" s="1"/>
  <c r="B1657" i="5"/>
  <c r="C1657" i="5"/>
  <c r="E1657" i="5" s="1"/>
  <c r="B1658" i="5"/>
  <c r="C1658" i="5"/>
  <c r="E1658" i="5" s="1"/>
  <c r="B1659" i="5"/>
  <c r="C1659" i="5"/>
  <c r="E1659" i="5" s="1"/>
  <c r="B1660" i="5"/>
  <c r="C1660" i="5"/>
  <c r="E1660" i="5" s="1"/>
  <c r="B1661" i="5"/>
  <c r="C1661" i="5"/>
  <c r="E1661" i="5" s="1"/>
  <c r="B1662" i="5"/>
  <c r="C1662" i="5"/>
  <c r="E1662" i="5" s="1"/>
  <c r="B1663" i="5"/>
  <c r="C1663" i="5"/>
  <c r="E1663" i="5" s="1"/>
  <c r="B1664" i="5"/>
  <c r="C1664" i="5"/>
  <c r="E1664" i="5" s="1"/>
  <c r="B1665" i="5"/>
  <c r="C1665" i="5"/>
  <c r="E1665" i="5" s="1"/>
  <c r="B1666" i="5"/>
  <c r="C1666" i="5"/>
  <c r="E1666" i="5" s="1"/>
  <c r="B1667" i="5"/>
  <c r="C1667" i="5"/>
  <c r="E1667" i="5" s="1"/>
  <c r="B1668" i="5"/>
  <c r="C1668" i="5"/>
  <c r="E1668" i="5" s="1"/>
  <c r="B1669" i="5"/>
  <c r="C1669" i="5"/>
  <c r="E1669" i="5" s="1"/>
  <c r="B1670" i="5"/>
  <c r="C1670" i="5"/>
  <c r="E1670" i="5" s="1"/>
  <c r="B1671" i="5"/>
  <c r="C1671" i="5"/>
  <c r="E1671" i="5" s="1"/>
  <c r="B1672" i="5"/>
  <c r="C1672" i="5"/>
  <c r="E1672" i="5" s="1"/>
  <c r="B1673" i="5"/>
  <c r="C1673" i="5"/>
  <c r="E1673" i="5" s="1"/>
  <c r="B1674" i="5"/>
  <c r="C1674" i="5"/>
  <c r="E1674" i="5" s="1"/>
  <c r="B1675" i="5"/>
  <c r="C1675" i="5"/>
  <c r="E1675" i="5" s="1"/>
  <c r="B1676" i="5"/>
  <c r="C1676" i="5"/>
  <c r="E1676" i="5" s="1"/>
  <c r="B1677" i="5"/>
  <c r="C1677" i="5"/>
  <c r="E1677" i="5" s="1"/>
  <c r="B1678" i="5"/>
  <c r="C1678" i="5"/>
  <c r="E1678" i="5" s="1"/>
  <c r="B1679" i="5"/>
  <c r="C1679" i="5"/>
  <c r="E1679" i="5" s="1"/>
  <c r="B1680" i="5"/>
  <c r="C1680" i="5"/>
  <c r="E1680" i="5" s="1"/>
  <c r="B1681" i="5"/>
  <c r="C1681" i="5"/>
  <c r="E1681" i="5" s="1"/>
  <c r="B1682" i="5"/>
  <c r="C1682" i="5"/>
  <c r="E1682" i="5" s="1"/>
  <c r="B1683" i="5"/>
  <c r="C1683" i="5"/>
  <c r="E1683" i="5" s="1"/>
  <c r="B1684" i="5"/>
  <c r="C1684" i="5"/>
  <c r="E1684" i="5" s="1"/>
  <c r="B1685" i="5"/>
  <c r="C1685" i="5"/>
  <c r="E1685" i="5" s="1"/>
  <c r="B1686" i="5"/>
  <c r="C1686" i="5"/>
  <c r="E1686" i="5" s="1"/>
  <c r="B1687" i="5"/>
  <c r="C1687" i="5"/>
  <c r="E1687" i="5" s="1"/>
  <c r="B1688" i="5"/>
  <c r="C1688" i="5"/>
  <c r="E1688" i="5" s="1"/>
  <c r="B1689" i="5"/>
  <c r="C1689" i="5"/>
  <c r="E1689" i="5" s="1"/>
  <c r="B1690" i="5"/>
  <c r="C1690" i="5"/>
  <c r="E1690" i="5" s="1"/>
  <c r="B1691" i="5"/>
  <c r="C1691" i="5"/>
  <c r="E1691" i="5" s="1"/>
  <c r="B1692" i="5"/>
  <c r="C1692" i="5"/>
  <c r="E1692" i="5" s="1"/>
  <c r="B1693" i="5"/>
  <c r="C1693" i="5"/>
  <c r="E1693" i="5" s="1"/>
  <c r="B1694" i="5"/>
  <c r="C1694" i="5"/>
  <c r="E1694" i="5" s="1"/>
  <c r="B1695" i="5"/>
  <c r="C1695" i="5"/>
  <c r="E1695" i="5" s="1"/>
  <c r="B1696" i="5"/>
  <c r="C1696" i="5"/>
  <c r="E1696" i="5" s="1"/>
  <c r="B1697" i="5"/>
  <c r="C1697" i="5"/>
  <c r="E1697" i="5" s="1"/>
  <c r="B1698" i="5"/>
  <c r="C1698" i="5"/>
  <c r="E1698" i="5" s="1"/>
  <c r="B1699" i="5"/>
  <c r="C1699" i="5"/>
  <c r="E1699" i="5" s="1"/>
  <c r="B1700" i="5"/>
  <c r="C1700" i="5"/>
  <c r="E1700" i="5" s="1"/>
  <c r="B1701" i="5"/>
  <c r="C1701" i="5"/>
  <c r="E1701" i="5" s="1"/>
  <c r="B1702" i="5"/>
  <c r="C1702" i="5"/>
  <c r="E1702" i="5" s="1"/>
  <c r="B1703" i="5"/>
  <c r="C1703" i="5"/>
  <c r="E1703" i="5" s="1"/>
  <c r="B1704" i="5"/>
  <c r="C1704" i="5"/>
  <c r="E1704" i="5" s="1"/>
  <c r="B1705" i="5"/>
  <c r="C1705" i="5"/>
  <c r="E1705" i="5" s="1"/>
  <c r="B1706" i="5"/>
  <c r="C1706" i="5"/>
  <c r="E1706" i="5" s="1"/>
  <c r="B1707" i="5"/>
  <c r="C1707" i="5"/>
  <c r="E1707" i="5" s="1"/>
  <c r="B1708" i="5"/>
  <c r="C1708" i="5"/>
  <c r="E1708" i="5" s="1"/>
  <c r="B1709" i="5"/>
  <c r="C1709" i="5"/>
  <c r="E1709" i="5" s="1"/>
  <c r="B1710" i="5"/>
  <c r="C1710" i="5"/>
  <c r="E1710" i="5" s="1"/>
  <c r="B1711" i="5"/>
  <c r="C1711" i="5"/>
  <c r="E1711" i="5" s="1"/>
  <c r="B1712" i="5"/>
  <c r="C1712" i="5"/>
  <c r="E1712" i="5" s="1"/>
  <c r="B1713" i="5"/>
  <c r="C1713" i="5"/>
  <c r="E1713" i="5" s="1"/>
  <c r="B1714" i="5"/>
  <c r="C1714" i="5"/>
  <c r="E1714" i="5" s="1"/>
  <c r="B1715" i="5"/>
  <c r="C1715" i="5"/>
  <c r="E1715" i="5" s="1"/>
  <c r="B1716" i="5"/>
  <c r="C1716" i="5"/>
  <c r="E1716" i="5" s="1"/>
  <c r="B1717" i="5"/>
  <c r="C1717" i="5"/>
  <c r="E1717" i="5" s="1"/>
  <c r="B1718" i="5"/>
  <c r="C1718" i="5"/>
  <c r="E1718" i="5" s="1"/>
  <c r="B1719" i="5"/>
  <c r="C1719" i="5"/>
  <c r="E1719" i="5" s="1"/>
  <c r="B1720" i="5"/>
  <c r="C1720" i="5"/>
  <c r="E1720" i="5" s="1"/>
  <c r="B1721" i="5"/>
  <c r="C1721" i="5"/>
  <c r="E1721" i="5" s="1"/>
  <c r="B1722" i="5"/>
  <c r="C1722" i="5"/>
  <c r="E1722" i="5" s="1"/>
  <c r="B1723" i="5"/>
  <c r="C1723" i="5"/>
  <c r="E1723" i="5" s="1"/>
  <c r="B1724" i="5"/>
  <c r="C1724" i="5"/>
  <c r="E1724" i="5" s="1"/>
  <c r="B1725" i="5"/>
  <c r="C1725" i="5"/>
  <c r="E1725" i="5" s="1"/>
  <c r="B1726" i="5"/>
  <c r="C1726" i="5"/>
  <c r="E1726" i="5" s="1"/>
  <c r="B1727" i="5"/>
  <c r="C1727" i="5"/>
  <c r="E1727" i="5" s="1"/>
  <c r="B1728" i="5"/>
  <c r="C1728" i="5"/>
  <c r="E1728" i="5" s="1"/>
  <c r="B1729" i="5"/>
  <c r="C1729" i="5"/>
  <c r="E1729" i="5" s="1"/>
  <c r="B1730" i="5"/>
  <c r="C1730" i="5"/>
  <c r="E1730" i="5" s="1"/>
  <c r="B1731" i="5"/>
  <c r="C1731" i="5"/>
  <c r="E1731" i="5" s="1"/>
  <c r="B1732" i="5"/>
  <c r="C1732" i="5"/>
  <c r="E1732" i="5" s="1"/>
  <c r="B1733" i="5"/>
  <c r="C1733" i="5"/>
  <c r="E1733" i="5" s="1"/>
  <c r="B1734" i="5"/>
  <c r="C1734" i="5"/>
  <c r="E1734" i="5" s="1"/>
  <c r="B1735" i="5"/>
  <c r="C1735" i="5"/>
  <c r="E1735" i="5" s="1"/>
  <c r="B1736" i="5"/>
  <c r="C1736" i="5"/>
  <c r="E1736" i="5" s="1"/>
  <c r="B1737" i="5"/>
  <c r="C1737" i="5"/>
  <c r="E1737" i="5" s="1"/>
  <c r="B1738" i="5"/>
  <c r="C1738" i="5"/>
  <c r="E1738" i="5" s="1"/>
  <c r="B1739" i="5"/>
  <c r="C1739" i="5"/>
  <c r="E1739" i="5" s="1"/>
  <c r="B1740" i="5"/>
  <c r="C1740" i="5"/>
  <c r="E1740" i="5" s="1"/>
  <c r="B1741" i="5"/>
  <c r="C1741" i="5"/>
  <c r="E1741" i="5" s="1"/>
  <c r="B1742" i="5"/>
  <c r="C1742" i="5"/>
  <c r="E1742" i="5" s="1"/>
  <c r="B1743" i="5"/>
  <c r="C1743" i="5"/>
  <c r="E1743" i="5" s="1"/>
  <c r="B1744" i="5"/>
  <c r="C1744" i="5"/>
  <c r="E1744" i="5" s="1"/>
  <c r="B1745" i="5"/>
  <c r="C1745" i="5"/>
  <c r="E1745" i="5" s="1"/>
  <c r="B1746" i="5"/>
  <c r="C1746" i="5"/>
  <c r="E1746" i="5" s="1"/>
  <c r="B1747" i="5"/>
  <c r="C1747" i="5"/>
  <c r="E1747" i="5" s="1"/>
  <c r="B1748" i="5"/>
  <c r="C1748" i="5"/>
  <c r="E1748" i="5" s="1"/>
  <c r="B1749" i="5"/>
  <c r="C1749" i="5"/>
  <c r="E1749" i="5" s="1"/>
  <c r="B1750" i="5"/>
  <c r="C1750" i="5"/>
  <c r="E1750" i="5" s="1"/>
  <c r="B1751" i="5"/>
  <c r="C1751" i="5"/>
  <c r="E1751" i="5" s="1"/>
  <c r="B1752" i="5"/>
  <c r="C1752" i="5"/>
  <c r="E1752" i="5" s="1"/>
  <c r="B1753" i="5"/>
  <c r="C1753" i="5"/>
  <c r="E1753" i="5" s="1"/>
  <c r="B1754" i="5"/>
  <c r="C1754" i="5"/>
  <c r="E1754" i="5" s="1"/>
  <c r="B1755" i="5"/>
  <c r="C1755" i="5"/>
  <c r="E1755" i="5" s="1"/>
  <c r="B1756" i="5"/>
  <c r="C1756" i="5"/>
  <c r="E1756" i="5" s="1"/>
  <c r="B1757" i="5"/>
  <c r="C1757" i="5"/>
  <c r="E1757" i="5" s="1"/>
  <c r="B1758" i="5"/>
  <c r="C1758" i="5"/>
  <c r="E1758" i="5" s="1"/>
  <c r="B1759" i="5"/>
  <c r="C1759" i="5"/>
  <c r="E1759" i="5" s="1"/>
  <c r="B1760" i="5"/>
  <c r="C1760" i="5"/>
  <c r="E1760" i="5" s="1"/>
  <c r="B1761" i="5"/>
  <c r="C1761" i="5"/>
  <c r="E1761" i="5" s="1"/>
  <c r="B1762" i="5"/>
  <c r="C1762" i="5"/>
  <c r="E1762" i="5" s="1"/>
  <c r="B1763" i="5"/>
  <c r="C1763" i="5"/>
  <c r="E1763" i="5" s="1"/>
  <c r="B1764" i="5"/>
  <c r="C1764" i="5"/>
  <c r="E1764" i="5" s="1"/>
  <c r="B1765" i="5"/>
  <c r="C1765" i="5"/>
  <c r="E1765" i="5" s="1"/>
  <c r="B1766" i="5"/>
  <c r="C1766" i="5"/>
  <c r="E1766" i="5" s="1"/>
  <c r="B1767" i="5"/>
  <c r="C1767" i="5"/>
  <c r="E1767" i="5" s="1"/>
  <c r="B1768" i="5"/>
  <c r="C1768" i="5"/>
  <c r="E1768" i="5" s="1"/>
  <c r="B1769" i="5"/>
  <c r="C1769" i="5"/>
  <c r="E1769" i="5" s="1"/>
  <c r="B1770" i="5"/>
  <c r="C1770" i="5"/>
  <c r="E1770" i="5" s="1"/>
  <c r="B1771" i="5"/>
  <c r="C1771" i="5"/>
  <c r="E1771" i="5" s="1"/>
  <c r="B1772" i="5"/>
  <c r="C1772" i="5"/>
  <c r="E1772" i="5" s="1"/>
  <c r="B1773" i="5"/>
  <c r="C1773" i="5"/>
  <c r="E1773" i="5" s="1"/>
  <c r="B1774" i="5"/>
  <c r="C1774" i="5"/>
  <c r="E1774" i="5" s="1"/>
  <c r="B1775" i="5"/>
  <c r="C1775" i="5"/>
  <c r="E1775" i="5" s="1"/>
  <c r="B1776" i="5"/>
  <c r="C1776" i="5"/>
  <c r="E1776" i="5" s="1"/>
  <c r="B1777" i="5"/>
  <c r="C1777" i="5"/>
  <c r="E1777" i="5" s="1"/>
  <c r="B1778" i="5"/>
  <c r="C1778" i="5"/>
  <c r="E1778" i="5" s="1"/>
  <c r="B1779" i="5"/>
  <c r="C1779" i="5"/>
  <c r="E1779" i="5" s="1"/>
  <c r="B1780" i="5"/>
  <c r="C1780" i="5"/>
  <c r="E1780" i="5" s="1"/>
  <c r="B1781" i="5"/>
  <c r="C1781" i="5"/>
  <c r="E1781" i="5" s="1"/>
  <c r="B1782" i="5"/>
  <c r="C1782" i="5"/>
  <c r="E1782" i="5" s="1"/>
  <c r="B1783" i="5"/>
  <c r="C1783" i="5"/>
  <c r="E1783" i="5" s="1"/>
  <c r="B1784" i="5"/>
  <c r="C1784" i="5"/>
  <c r="E1784" i="5" s="1"/>
  <c r="B1785" i="5"/>
  <c r="C1785" i="5"/>
  <c r="E1785" i="5" s="1"/>
  <c r="B1786" i="5"/>
  <c r="C1786" i="5"/>
  <c r="E1786" i="5" s="1"/>
  <c r="B1787" i="5"/>
  <c r="C1787" i="5"/>
  <c r="E1787" i="5" s="1"/>
  <c r="B1788" i="5"/>
  <c r="C1788" i="5"/>
  <c r="E1788" i="5" s="1"/>
  <c r="B1789" i="5"/>
  <c r="C1789" i="5"/>
  <c r="E1789" i="5" s="1"/>
  <c r="B1790" i="5"/>
  <c r="C1790" i="5"/>
  <c r="E1790" i="5" s="1"/>
  <c r="B1791" i="5"/>
  <c r="C1791" i="5"/>
  <c r="E1791" i="5" s="1"/>
  <c r="B1792" i="5"/>
  <c r="C1792" i="5"/>
  <c r="E1792" i="5" s="1"/>
  <c r="B1793" i="5"/>
  <c r="C1793" i="5"/>
  <c r="E1793" i="5" s="1"/>
  <c r="B1794" i="5"/>
  <c r="C1794" i="5"/>
  <c r="E1794" i="5" s="1"/>
  <c r="B1795" i="5"/>
  <c r="C1795" i="5"/>
  <c r="E1795" i="5" s="1"/>
  <c r="B1796" i="5"/>
  <c r="C1796" i="5"/>
  <c r="E1796" i="5" s="1"/>
  <c r="B1797" i="5"/>
  <c r="C1797" i="5"/>
  <c r="E1797" i="5" s="1"/>
  <c r="B1798" i="5"/>
  <c r="C1798" i="5"/>
  <c r="E1798" i="5" s="1"/>
  <c r="B1799" i="5"/>
  <c r="C1799" i="5"/>
  <c r="E1799" i="5" s="1"/>
  <c r="B1800" i="5"/>
  <c r="C1800" i="5"/>
  <c r="E1800" i="5" s="1"/>
  <c r="B1801" i="5"/>
  <c r="C1801" i="5"/>
  <c r="E1801" i="5" s="1"/>
  <c r="B1802" i="5"/>
  <c r="C1802" i="5"/>
  <c r="E1802" i="5" s="1"/>
  <c r="B1803" i="5"/>
  <c r="C1803" i="5"/>
  <c r="E1803" i="5" s="1"/>
  <c r="B1804" i="5"/>
  <c r="C1804" i="5"/>
  <c r="E1804" i="5" s="1"/>
  <c r="B1805" i="5"/>
  <c r="C1805" i="5"/>
  <c r="E1805" i="5" s="1"/>
  <c r="B1806" i="5"/>
  <c r="C1806" i="5"/>
  <c r="E1806" i="5" s="1"/>
  <c r="B1807" i="5"/>
  <c r="C1807" i="5"/>
  <c r="E1807" i="5" s="1"/>
  <c r="B1808" i="5"/>
  <c r="C1808" i="5"/>
  <c r="E1808" i="5" s="1"/>
  <c r="B1809" i="5"/>
  <c r="C1809" i="5"/>
  <c r="E1809" i="5" s="1"/>
  <c r="B1810" i="5"/>
  <c r="C1810" i="5"/>
  <c r="E1810" i="5" s="1"/>
  <c r="B1811" i="5"/>
  <c r="C1811" i="5"/>
  <c r="E1811" i="5" s="1"/>
  <c r="B1812" i="5"/>
  <c r="C1812" i="5"/>
  <c r="E1812" i="5" s="1"/>
  <c r="B1813" i="5"/>
  <c r="C1813" i="5"/>
  <c r="E1813" i="5" s="1"/>
  <c r="B1814" i="5"/>
  <c r="C1814" i="5"/>
  <c r="E1814" i="5" s="1"/>
  <c r="B1815" i="5"/>
  <c r="C1815" i="5"/>
  <c r="E1815" i="5" s="1"/>
  <c r="B1816" i="5"/>
  <c r="C1816" i="5"/>
  <c r="E1816" i="5" s="1"/>
  <c r="B1817" i="5"/>
  <c r="C1817" i="5"/>
  <c r="E1817" i="5" s="1"/>
  <c r="B1818" i="5"/>
  <c r="C1818" i="5"/>
  <c r="E1818" i="5" s="1"/>
  <c r="B1819" i="5"/>
  <c r="C1819" i="5"/>
  <c r="E1819" i="5" s="1"/>
  <c r="B1820" i="5"/>
  <c r="C1820" i="5"/>
  <c r="E1820" i="5" s="1"/>
  <c r="B1821" i="5"/>
  <c r="C1821" i="5"/>
  <c r="E1821" i="5" s="1"/>
  <c r="B1822" i="5"/>
  <c r="C1822" i="5"/>
  <c r="E1822" i="5" s="1"/>
  <c r="B1823" i="5"/>
  <c r="C1823" i="5"/>
  <c r="E1823" i="5" s="1"/>
  <c r="B1824" i="5"/>
  <c r="C1824" i="5"/>
  <c r="E1824" i="5" s="1"/>
  <c r="B1825" i="5"/>
  <c r="C1825" i="5"/>
  <c r="E1825" i="5" s="1"/>
  <c r="B1826" i="5"/>
  <c r="C1826" i="5"/>
  <c r="E1826" i="5" s="1"/>
  <c r="B1827" i="5"/>
  <c r="C1827" i="5"/>
  <c r="E1827" i="5" s="1"/>
  <c r="B1828" i="5"/>
  <c r="C1828" i="5"/>
  <c r="E1828" i="5" s="1"/>
  <c r="B1829" i="5"/>
  <c r="C1829" i="5"/>
  <c r="E1829" i="5" s="1"/>
  <c r="B1830" i="5"/>
  <c r="C1830" i="5"/>
  <c r="E1830" i="5" s="1"/>
  <c r="B1831" i="5"/>
  <c r="C1831" i="5"/>
  <c r="E1831" i="5" s="1"/>
  <c r="B1832" i="5"/>
  <c r="C1832" i="5"/>
  <c r="E1832" i="5" s="1"/>
  <c r="B1833" i="5"/>
  <c r="C1833" i="5"/>
  <c r="E1833" i="5" s="1"/>
  <c r="B1834" i="5"/>
  <c r="C1834" i="5"/>
  <c r="E1834" i="5" s="1"/>
  <c r="B1835" i="5"/>
  <c r="C1835" i="5"/>
  <c r="E1835" i="5" s="1"/>
  <c r="B1836" i="5"/>
  <c r="C1836" i="5"/>
  <c r="E1836" i="5" s="1"/>
  <c r="B1837" i="5"/>
  <c r="C1837" i="5"/>
  <c r="E1837" i="5" s="1"/>
  <c r="B1838" i="5"/>
  <c r="C1838" i="5"/>
  <c r="E1838" i="5" s="1"/>
  <c r="B1839" i="5"/>
  <c r="C1839" i="5"/>
  <c r="E1839" i="5" s="1"/>
  <c r="B1840" i="5"/>
  <c r="C1840" i="5"/>
  <c r="E1840" i="5" s="1"/>
  <c r="B1841" i="5"/>
  <c r="C1841" i="5"/>
  <c r="E1841" i="5" s="1"/>
  <c r="B1842" i="5"/>
  <c r="C1842" i="5"/>
  <c r="E1842" i="5" s="1"/>
  <c r="B1843" i="5"/>
  <c r="C1843" i="5"/>
  <c r="E1843" i="5" s="1"/>
  <c r="B1844" i="5"/>
  <c r="C1844" i="5"/>
  <c r="E1844" i="5" s="1"/>
  <c r="B1845" i="5"/>
  <c r="C1845" i="5"/>
  <c r="E1845" i="5" s="1"/>
  <c r="B1846" i="5"/>
  <c r="C1846" i="5"/>
  <c r="E1846" i="5" s="1"/>
  <c r="B1847" i="5"/>
  <c r="C1847" i="5"/>
  <c r="E1847" i="5" s="1"/>
  <c r="B1848" i="5"/>
  <c r="C1848" i="5"/>
  <c r="E1848" i="5" s="1"/>
  <c r="B1849" i="5"/>
  <c r="C1849" i="5"/>
  <c r="E1849" i="5" s="1"/>
  <c r="B1850" i="5"/>
  <c r="C1850" i="5"/>
  <c r="E1850" i="5" s="1"/>
  <c r="B1851" i="5"/>
  <c r="C1851" i="5"/>
  <c r="E1851" i="5" s="1"/>
  <c r="B1852" i="5"/>
  <c r="C1852" i="5"/>
  <c r="E1852" i="5" s="1"/>
  <c r="B1853" i="5"/>
  <c r="C1853" i="5"/>
  <c r="E1853" i="5" s="1"/>
  <c r="B1854" i="5"/>
  <c r="C1854" i="5"/>
  <c r="E1854" i="5" s="1"/>
  <c r="B1855" i="5"/>
  <c r="C1855" i="5"/>
  <c r="E1855" i="5" s="1"/>
  <c r="B1856" i="5"/>
  <c r="C1856" i="5"/>
  <c r="E1856" i="5" s="1"/>
  <c r="B1857" i="5"/>
  <c r="C1857" i="5"/>
  <c r="E1857" i="5" s="1"/>
  <c r="B1858" i="5"/>
  <c r="C1858" i="5"/>
  <c r="E1858" i="5" s="1"/>
  <c r="B1859" i="5"/>
  <c r="C1859" i="5"/>
  <c r="E1859" i="5" s="1"/>
  <c r="B1860" i="5"/>
  <c r="C1860" i="5"/>
  <c r="E1860" i="5" s="1"/>
  <c r="B1861" i="5"/>
  <c r="C1861" i="5"/>
  <c r="E1861" i="5" s="1"/>
  <c r="B1862" i="5"/>
  <c r="C1862" i="5"/>
  <c r="E1862" i="5" s="1"/>
  <c r="B1863" i="5"/>
  <c r="C1863" i="5"/>
  <c r="E1863" i="5" s="1"/>
  <c r="B1864" i="5"/>
  <c r="C1864" i="5"/>
  <c r="E1864" i="5" s="1"/>
  <c r="B1865" i="5"/>
  <c r="C1865" i="5"/>
  <c r="E1865" i="5" s="1"/>
  <c r="B1866" i="5"/>
  <c r="C1866" i="5"/>
  <c r="E1866" i="5" s="1"/>
  <c r="B1867" i="5"/>
  <c r="C1867" i="5"/>
  <c r="E1867" i="5" s="1"/>
  <c r="B1868" i="5"/>
  <c r="C1868" i="5"/>
  <c r="E1868" i="5" s="1"/>
  <c r="B1869" i="5"/>
  <c r="C1869" i="5"/>
  <c r="E1869" i="5" s="1"/>
  <c r="B1870" i="5"/>
  <c r="C1870" i="5"/>
  <c r="E1870" i="5" s="1"/>
  <c r="B1871" i="5"/>
  <c r="C1871" i="5"/>
  <c r="E1871" i="5" s="1"/>
  <c r="B1872" i="5"/>
  <c r="C1872" i="5"/>
  <c r="E1872" i="5" s="1"/>
  <c r="B1873" i="5"/>
  <c r="C1873" i="5"/>
  <c r="E1873" i="5" s="1"/>
  <c r="B1874" i="5"/>
  <c r="C1874" i="5"/>
  <c r="E1874" i="5" s="1"/>
  <c r="B1875" i="5"/>
  <c r="C1875" i="5"/>
  <c r="E1875" i="5" s="1"/>
  <c r="B1876" i="5"/>
  <c r="C1876" i="5"/>
  <c r="E1876" i="5" s="1"/>
  <c r="B1877" i="5"/>
  <c r="C1877" i="5"/>
  <c r="E1877" i="5" s="1"/>
  <c r="B1878" i="5"/>
  <c r="C1878" i="5"/>
  <c r="E1878" i="5" s="1"/>
  <c r="B1879" i="5"/>
  <c r="C1879" i="5"/>
  <c r="E1879" i="5" s="1"/>
  <c r="B1880" i="5"/>
  <c r="C1880" i="5"/>
  <c r="E1880" i="5" s="1"/>
  <c r="B1881" i="5"/>
  <c r="C1881" i="5"/>
  <c r="E1881" i="5" s="1"/>
  <c r="B1882" i="5"/>
  <c r="C1882" i="5"/>
  <c r="E1882" i="5" s="1"/>
  <c r="B1883" i="5"/>
  <c r="C1883" i="5"/>
  <c r="E1883" i="5" s="1"/>
  <c r="B1884" i="5"/>
  <c r="C1884" i="5"/>
  <c r="E1884" i="5" s="1"/>
  <c r="B1885" i="5"/>
  <c r="C1885" i="5"/>
  <c r="E1885" i="5" s="1"/>
  <c r="B1886" i="5"/>
  <c r="C1886" i="5"/>
  <c r="E1886" i="5" s="1"/>
  <c r="B1887" i="5"/>
  <c r="C1887" i="5"/>
  <c r="E1887" i="5" s="1"/>
  <c r="B1888" i="5"/>
  <c r="C1888" i="5"/>
  <c r="E1888" i="5" s="1"/>
  <c r="B1889" i="5"/>
  <c r="C1889" i="5"/>
  <c r="E1889" i="5" s="1"/>
  <c r="B1890" i="5"/>
  <c r="C1890" i="5"/>
  <c r="E1890" i="5" s="1"/>
  <c r="B1891" i="5"/>
  <c r="C1891" i="5"/>
  <c r="E1891" i="5" s="1"/>
  <c r="B1892" i="5"/>
  <c r="C1892" i="5"/>
  <c r="E1892" i="5" s="1"/>
  <c r="B1893" i="5"/>
  <c r="C1893" i="5"/>
  <c r="E1893" i="5" s="1"/>
  <c r="B1894" i="5"/>
  <c r="C1894" i="5"/>
  <c r="E1894" i="5" s="1"/>
  <c r="B1895" i="5"/>
  <c r="C1895" i="5"/>
  <c r="E1895" i="5" s="1"/>
  <c r="B1896" i="5"/>
  <c r="C1896" i="5"/>
  <c r="E1896" i="5" s="1"/>
  <c r="B1897" i="5"/>
  <c r="C1897" i="5"/>
  <c r="E1897" i="5" s="1"/>
  <c r="B1898" i="5"/>
  <c r="C1898" i="5"/>
  <c r="E1898" i="5" s="1"/>
  <c r="B1899" i="5"/>
  <c r="C1899" i="5"/>
  <c r="E1899" i="5" s="1"/>
  <c r="B1900" i="5"/>
  <c r="C1900" i="5"/>
  <c r="E1900" i="5" s="1"/>
  <c r="B1901" i="5"/>
  <c r="C1901" i="5"/>
  <c r="E1901" i="5" s="1"/>
  <c r="B1902" i="5"/>
  <c r="C1902" i="5"/>
  <c r="E1902" i="5" s="1"/>
  <c r="B1903" i="5"/>
  <c r="C1903" i="5"/>
  <c r="E1903" i="5" s="1"/>
  <c r="B1904" i="5"/>
  <c r="C1904" i="5"/>
  <c r="E1904" i="5" s="1"/>
  <c r="B1905" i="5"/>
  <c r="C1905" i="5"/>
  <c r="E1905" i="5" s="1"/>
  <c r="B1906" i="5"/>
  <c r="C1906" i="5"/>
  <c r="E1906" i="5" s="1"/>
  <c r="B1907" i="5"/>
  <c r="C1907" i="5"/>
  <c r="E1907" i="5" s="1"/>
  <c r="B1908" i="5"/>
  <c r="C1908" i="5"/>
  <c r="E1908" i="5" s="1"/>
  <c r="B1909" i="5"/>
  <c r="C1909" i="5"/>
  <c r="E1909" i="5" s="1"/>
  <c r="B1910" i="5"/>
  <c r="C1910" i="5"/>
  <c r="E1910" i="5" s="1"/>
  <c r="B1911" i="5"/>
  <c r="C1911" i="5"/>
  <c r="E1911" i="5" s="1"/>
  <c r="B1912" i="5"/>
  <c r="C1912" i="5"/>
  <c r="E1912" i="5" s="1"/>
  <c r="B1913" i="5"/>
  <c r="C1913" i="5"/>
  <c r="E1913" i="5" s="1"/>
  <c r="B1914" i="5"/>
  <c r="C1914" i="5"/>
  <c r="E1914" i="5" s="1"/>
  <c r="B1915" i="5"/>
  <c r="C1915" i="5"/>
  <c r="E1915" i="5" s="1"/>
  <c r="B1916" i="5"/>
  <c r="C1916" i="5"/>
  <c r="E1916" i="5" s="1"/>
  <c r="B1917" i="5"/>
  <c r="C1917" i="5"/>
  <c r="E1917" i="5" s="1"/>
  <c r="B1918" i="5"/>
  <c r="C1918" i="5"/>
  <c r="E1918" i="5" s="1"/>
  <c r="B1919" i="5"/>
  <c r="C1919" i="5"/>
  <c r="E1919" i="5" s="1"/>
  <c r="B1920" i="5"/>
  <c r="C1920" i="5"/>
  <c r="E1920" i="5" s="1"/>
  <c r="B1921" i="5"/>
  <c r="C1921" i="5"/>
  <c r="E1921" i="5" s="1"/>
  <c r="B1922" i="5"/>
  <c r="C1922" i="5"/>
  <c r="E1922" i="5" s="1"/>
  <c r="B1923" i="5"/>
  <c r="C1923" i="5"/>
  <c r="E1923" i="5" s="1"/>
  <c r="B1924" i="5"/>
  <c r="C1924" i="5"/>
  <c r="E1924" i="5" s="1"/>
  <c r="B1925" i="5"/>
  <c r="C1925" i="5"/>
  <c r="E1925" i="5" s="1"/>
  <c r="B1926" i="5"/>
  <c r="C1926" i="5"/>
  <c r="E1926" i="5" s="1"/>
  <c r="B1927" i="5"/>
  <c r="C1927" i="5"/>
  <c r="E1927" i="5" s="1"/>
  <c r="B1928" i="5"/>
  <c r="C1928" i="5"/>
  <c r="E1928" i="5" s="1"/>
  <c r="B1929" i="5"/>
  <c r="C1929" i="5"/>
  <c r="E1929" i="5" s="1"/>
  <c r="B1930" i="5"/>
  <c r="C1930" i="5"/>
  <c r="E1930" i="5" s="1"/>
  <c r="B1931" i="5"/>
  <c r="C1931" i="5"/>
  <c r="E1931" i="5" s="1"/>
  <c r="B1932" i="5"/>
  <c r="C1932" i="5"/>
  <c r="E1932" i="5" s="1"/>
  <c r="B1933" i="5"/>
  <c r="C1933" i="5"/>
  <c r="E1933" i="5" s="1"/>
  <c r="B1934" i="5"/>
  <c r="C1934" i="5"/>
  <c r="E1934" i="5" s="1"/>
  <c r="B1935" i="5"/>
  <c r="C1935" i="5"/>
  <c r="E1935" i="5" s="1"/>
  <c r="B1936" i="5"/>
  <c r="C1936" i="5"/>
  <c r="E1936" i="5" s="1"/>
  <c r="B1937" i="5"/>
  <c r="C1937" i="5"/>
  <c r="E1937" i="5" s="1"/>
  <c r="B1938" i="5"/>
  <c r="C1938" i="5"/>
  <c r="E1938" i="5" s="1"/>
  <c r="B1939" i="5"/>
  <c r="C1939" i="5"/>
  <c r="E1939" i="5" s="1"/>
  <c r="B1940" i="5"/>
  <c r="C1940" i="5"/>
  <c r="E1940" i="5" s="1"/>
  <c r="B1941" i="5"/>
  <c r="C1941" i="5"/>
  <c r="E1941" i="5" s="1"/>
  <c r="B1942" i="5"/>
  <c r="C1942" i="5"/>
  <c r="E1942" i="5" s="1"/>
  <c r="B1943" i="5"/>
  <c r="C1943" i="5"/>
  <c r="E1943" i="5" s="1"/>
  <c r="B1944" i="5"/>
  <c r="C1944" i="5"/>
  <c r="E1944" i="5" s="1"/>
  <c r="B1945" i="5"/>
  <c r="C1945" i="5"/>
  <c r="E1945" i="5" s="1"/>
  <c r="B1946" i="5"/>
  <c r="C1946" i="5"/>
  <c r="E1946" i="5" s="1"/>
  <c r="B1947" i="5"/>
  <c r="C1947" i="5"/>
  <c r="E1947" i="5" s="1"/>
  <c r="B1948" i="5"/>
  <c r="C1948" i="5"/>
  <c r="E1948" i="5" s="1"/>
  <c r="B1949" i="5"/>
  <c r="C1949" i="5"/>
  <c r="E1949" i="5" s="1"/>
  <c r="B1950" i="5"/>
  <c r="C1950" i="5"/>
  <c r="E1950" i="5" s="1"/>
  <c r="B1951" i="5"/>
  <c r="C1951" i="5"/>
  <c r="E1951" i="5" s="1"/>
  <c r="B1952" i="5"/>
  <c r="C1952" i="5"/>
  <c r="E1952" i="5" s="1"/>
  <c r="B1953" i="5"/>
  <c r="C1953" i="5"/>
  <c r="E1953" i="5" s="1"/>
  <c r="B1954" i="5"/>
  <c r="C1954" i="5"/>
  <c r="E1954" i="5" s="1"/>
  <c r="B1955" i="5"/>
  <c r="C1955" i="5"/>
  <c r="E1955" i="5" s="1"/>
  <c r="B1956" i="5"/>
  <c r="C1956" i="5"/>
  <c r="E1956" i="5" s="1"/>
  <c r="B1957" i="5"/>
  <c r="C1957" i="5"/>
  <c r="E1957" i="5" s="1"/>
  <c r="B1958" i="5"/>
  <c r="C1958" i="5"/>
  <c r="E1958" i="5" s="1"/>
  <c r="B1959" i="5"/>
  <c r="C1959" i="5"/>
  <c r="E1959" i="5" s="1"/>
  <c r="B1960" i="5"/>
  <c r="C1960" i="5"/>
  <c r="E1960" i="5" s="1"/>
  <c r="B1961" i="5"/>
  <c r="C1961" i="5"/>
  <c r="E1961" i="5" s="1"/>
  <c r="B1962" i="5"/>
  <c r="C1962" i="5"/>
  <c r="E1962" i="5" s="1"/>
  <c r="B1963" i="5"/>
  <c r="C1963" i="5"/>
  <c r="E1963" i="5" s="1"/>
  <c r="B1964" i="5"/>
  <c r="C1964" i="5"/>
  <c r="E1964" i="5" s="1"/>
  <c r="B1965" i="5"/>
  <c r="C1965" i="5"/>
  <c r="E1965" i="5" s="1"/>
  <c r="B1966" i="5"/>
  <c r="C1966" i="5"/>
  <c r="E1966" i="5" s="1"/>
  <c r="B1967" i="5"/>
  <c r="C1967" i="5"/>
  <c r="E1967" i="5" s="1"/>
  <c r="B1968" i="5"/>
  <c r="C1968" i="5"/>
  <c r="E1968" i="5" s="1"/>
  <c r="B1969" i="5"/>
  <c r="C1969" i="5"/>
  <c r="E1969" i="5" s="1"/>
  <c r="B1970" i="5"/>
  <c r="C1970" i="5"/>
  <c r="E1970" i="5" s="1"/>
  <c r="B1971" i="5"/>
  <c r="C1971" i="5"/>
  <c r="E1971" i="5" s="1"/>
  <c r="B1972" i="5"/>
  <c r="C1972" i="5"/>
  <c r="E1972" i="5" s="1"/>
  <c r="B1973" i="5"/>
  <c r="C1973" i="5"/>
  <c r="E1973" i="5" s="1"/>
  <c r="B1974" i="5"/>
  <c r="C1974" i="5"/>
  <c r="E1974" i="5" s="1"/>
  <c r="B1975" i="5"/>
  <c r="C1975" i="5"/>
  <c r="E1975" i="5" s="1"/>
  <c r="B1976" i="5"/>
  <c r="C1976" i="5"/>
  <c r="E1976" i="5" s="1"/>
  <c r="B1977" i="5"/>
  <c r="C1977" i="5"/>
  <c r="E1977" i="5" s="1"/>
  <c r="B1978" i="5"/>
  <c r="C1978" i="5"/>
  <c r="E1978" i="5" s="1"/>
  <c r="B1979" i="5"/>
  <c r="C1979" i="5"/>
  <c r="E1979" i="5" s="1"/>
  <c r="B1980" i="5"/>
  <c r="C1980" i="5"/>
  <c r="E1980" i="5" s="1"/>
  <c r="B1981" i="5"/>
  <c r="C1981" i="5"/>
  <c r="E1981" i="5" s="1"/>
  <c r="B1982" i="5"/>
  <c r="C1982" i="5"/>
  <c r="E1982" i="5" s="1"/>
  <c r="B1983" i="5"/>
  <c r="C1983" i="5"/>
  <c r="E1983" i="5" s="1"/>
  <c r="B1984" i="5"/>
  <c r="C1984" i="5"/>
  <c r="E1984" i="5" s="1"/>
  <c r="B1985" i="5"/>
  <c r="C1985" i="5"/>
  <c r="E1985" i="5" s="1"/>
  <c r="B1986" i="5"/>
  <c r="C1986" i="5"/>
  <c r="E1986" i="5" s="1"/>
  <c r="B1987" i="5"/>
  <c r="C1987" i="5"/>
  <c r="E1987" i="5" s="1"/>
  <c r="B1988" i="5"/>
  <c r="C1988" i="5"/>
  <c r="E1988" i="5" s="1"/>
  <c r="B1989" i="5"/>
  <c r="C1989" i="5"/>
  <c r="E1989" i="5" s="1"/>
  <c r="B1990" i="5"/>
  <c r="C1990" i="5"/>
  <c r="E1990" i="5" s="1"/>
  <c r="B1991" i="5"/>
  <c r="C1991" i="5"/>
  <c r="E1991" i="5" s="1"/>
  <c r="B1992" i="5"/>
  <c r="C1992" i="5"/>
  <c r="E1992" i="5" s="1"/>
  <c r="B1993" i="5"/>
  <c r="C1993" i="5"/>
  <c r="E1993" i="5" s="1"/>
  <c r="B1994" i="5"/>
  <c r="C1994" i="5"/>
  <c r="E1994" i="5" s="1"/>
  <c r="B1995" i="5"/>
  <c r="C1995" i="5"/>
  <c r="E1995" i="5" s="1"/>
  <c r="B1996" i="5"/>
  <c r="C1996" i="5"/>
  <c r="E1996" i="5" s="1"/>
  <c r="B1997" i="5"/>
  <c r="C1997" i="5"/>
  <c r="E1997" i="5" s="1"/>
  <c r="B1998" i="5"/>
  <c r="C1998" i="5"/>
  <c r="E1998" i="5" s="1"/>
  <c r="B1999" i="5"/>
  <c r="C1999" i="5"/>
  <c r="E1999" i="5" s="1"/>
  <c r="B2000" i="5"/>
  <c r="C2000" i="5"/>
  <c r="E2000" i="5" s="1"/>
  <c r="B2001" i="5"/>
  <c r="C2001" i="5"/>
  <c r="E2001" i="5" s="1"/>
  <c r="B2002" i="5"/>
  <c r="C2002" i="5"/>
  <c r="E2002" i="5" s="1"/>
  <c r="B2003" i="5"/>
  <c r="C2003" i="5"/>
  <c r="E2003" i="5" s="1"/>
  <c r="B2004" i="5"/>
  <c r="C2004" i="5"/>
  <c r="E2004" i="5" s="1"/>
  <c r="B2005" i="5"/>
  <c r="C2005" i="5"/>
  <c r="E2005" i="5" s="1"/>
  <c r="B2006" i="5"/>
  <c r="C2006" i="5"/>
  <c r="E2006" i="5" s="1"/>
  <c r="B2007" i="5"/>
  <c r="C2007" i="5"/>
  <c r="E2007" i="5" s="1"/>
  <c r="B2008" i="5"/>
  <c r="C2008" i="5"/>
  <c r="E2008" i="5" s="1"/>
  <c r="B2009" i="5"/>
  <c r="C2009" i="5"/>
  <c r="E2009" i="5" s="1"/>
  <c r="B2010" i="5"/>
  <c r="C2010" i="5"/>
  <c r="E2010" i="5" s="1"/>
  <c r="B2011" i="5"/>
  <c r="C2011" i="5"/>
  <c r="E2011" i="5" s="1"/>
  <c r="B2012" i="5"/>
  <c r="C2012" i="5"/>
  <c r="E2012" i="5" s="1"/>
  <c r="B2013" i="5"/>
  <c r="C2013" i="5"/>
  <c r="E2013" i="5" s="1"/>
  <c r="B2014" i="5"/>
  <c r="C2014" i="5"/>
  <c r="E2014" i="5" s="1"/>
  <c r="B2015" i="5"/>
  <c r="C2015" i="5"/>
  <c r="E2015" i="5" s="1"/>
  <c r="B2016" i="5"/>
  <c r="C2016" i="5"/>
  <c r="E2016" i="5" s="1"/>
  <c r="B2017" i="5"/>
  <c r="C2017" i="5"/>
  <c r="E2017" i="5" s="1"/>
  <c r="B2018" i="5"/>
  <c r="C2018" i="5"/>
  <c r="E2018" i="5" s="1"/>
  <c r="B2019" i="5"/>
  <c r="C2019" i="5"/>
  <c r="E2019" i="5" s="1"/>
  <c r="B2020" i="5"/>
  <c r="C2020" i="5"/>
  <c r="E2020" i="5" s="1"/>
  <c r="B2021" i="5"/>
  <c r="C2021" i="5"/>
  <c r="E2021" i="5" s="1"/>
  <c r="B2022" i="5"/>
  <c r="C2022" i="5"/>
  <c r="E2022" i="5" s="1"/>
  <c r="B2023" i="5"/>
  <c r="C2023" i="5"/>
  <c r="E2023" i="5" s="1"/>
  <c r="B2024" i="5"/>
  <c r="C2024" i="5"/>
  <c r="E2024" i="5" s="1"/>
  <c r="B2025" i="5"/>
  <c r="C2025" i="5"/>
  <c r="E2025" i="5" s="1"/>
  <c r="B2026" i="5"/>
  <c r="C2026" i="5"/>
  <c r="E2026" i="5" s="1"/>
  <c r="B2027" i="5"/>
  <c r="C2027" i="5"/>
  <c r="E2027" i="5" s="1"/>
  <c r="B2028" i="5"/>
  <c r="C2028" i="5"/>
  <c r="E2028" i="5" s="1"/>
  <c r="B2029" i="5"/>
  <c r="C2029" i="5"/>
  <c r="E2029" i="5" s="1"/>
  <c r="B2030" i="5"/>
  <c r="C2030" i="5"/>
  <c r="E2030" i="5" s="1"/>
  <c r="B2031" i="5"/>
  <c r="C2031" i="5"/>
  <c r="E2031" i="5" s="1"/>
  <c r="B2032" i="5"/>
  <c r="C2032" i="5"/>
  <c r="E2032" i="5" s="1"/>
  <c r="B2033" i="5"/>
  <c r="C2033" i="5"/>
  <c r="E2033" i="5" s="1"/>
  <c r="B2034" i="5"/>
  <c r="C2034" i="5"/>
  <c r="E2034" i="5" s="1"/>
  <c r="B2035" i="5"/>
  <c r="C2035" i="5"/>
  <c r="E2035" i="5" s="1"/>
  <c r="B2036" i="5"/>
  <c r="C2036" i="5"/>
  <c r="E2036" i="5" s="1"/>
  <c r="B2037" i="5"/>
  <c r="C2037" i="5"/>
  <c r="E2037" i="5" s="1"/>
  <c r="B2038" i="5"/>
  <c r="C2038" i="5"/>
  <c r="E2038" i="5" s="1"/>
  <c r="B2039" i="5"/>
  <c r="C2039" i="5"/>
  <c r="E2039" i="5" s="1"/>
  <c r="B2040" i="5"/>
  <c r="C2040" i="5"/>
  <c r="E2040" i="5" s="1"/>
  <c r="B2041" i="5"/>
  <c r="C2041" i="5"/>
  <c r="E2041" i="5" s="1"/>
  <c r="B2042" i="5"/>
  <c r="C2042" i="5"/>
  <c r="E2042" i="5" s="1"/>
  <c r="B2043" i="5"/>
  <c r="C2043" i="5"/>
  <c r="E2043" i="5" s="1"/>
  <c r="B2044" i="5"/>
  <c r="C2044" i="5"/>
  <c r="E2044" i="5" s="1"/>
  <c r="B2045" i="5"/>
  <c r="C2045" i="5"/>
  <c r="E2045" i="5" s="1"/>
  <c r="B2046" i="5"/>
  <c r="C2046" i="5"/>
  <c r="E2046" i="5" s="1"/>
  <c r="B2047" i="5"/>
  <c r="C2047" i="5"/>
  <c r="E2047" i="5" s="1"/>
  <c r="B2048" i="5"/>
  <c r="C2048" i="5"/>
  <c r="E2048" i="5" s="1"/>
  <c r="B2049" i="5"/>
  <c r="C2049" i="5"/>
  <c r="E2049" i="5" s="1"/>
  <c r="B2050" i="5"/>
  <c r="C2050" i="5"/>
  <c r="E2050" i="5" s="1"/>
  <c r="B2051" i="5"/>
  <c r="C2051" i="5"/>
  <c r="E2051" i="5" s="1"/>
  <c r="B2052" i="5"/>
  <c r="C2052" i="5"/>
  <c r="E2052" i="5" s="1"/>
  <c r="B2053" i="5"/>
  <c r="C2053" i="5"/>
  <c r="E2053" i="5" s="1"/>
  <c r="B2054" i="5"/>
  <c r="C2054" i="5"/>
  <c r="E2054" i="5" s="1"/>
  <c r="B2055" i="5"/>
  <c r="C2055" i="5"/>
  <c r="E2055" i="5" s="1"/>
  <c r="B2056" i="5"/>
  <c r="C2056" i="5"/>
  <c r="E2056" i="5" s="1"/>
  <c r="B2057" i="5"/>
  <c r="C2057" i="5"/>
  <c r="E2057" i="5" s="1"/>
  <c r="B2058" i="5"/>
  <c r="C2058" i="5"/>
  <c r="E2058" i="5" s="1"/>
  <c r="B2059" i="5"/>
  <c r="C2059" i="5"/>
  <c r="E2059" i="5" s="1"/>
  <c r="B2060" i="5"/>
  <c r="C2060" i="5"/>
  <c r="E2060" i="5" s="1"/>
  <c r="B2061" i="5"/>
  <c r="C2061" i="5"/>
  <c r="E2061" i="5" s="1"/>
  <c r="B2062" i="5"/>
  <c r="C2062" i="5"/>
  <c r="E2062" i="5" s="1"/>
  <c r="B2063" i="5"/>
  <c r="C2063" i="5"/>
  <c r="E2063" i="5" s="1"/>
  <c r="B2064" i="5"/>
  <c r="C2064" i="5"/>
  <c r="E2064" i="5" s="1"/>
  <c r="B2065" i="5"/>
  <c r="C2065" i="5"/>
  <c r="E2065" i="5" s="1"/>
  <c r="B2066" i="5"/>
  <c r="C2066" i="5"/>
  <c r="E2066" i="5" s="1"/>
  <c r="B2067" i="5"/>
  <c r="C2067" i="5"/>
  <c r="E2067" i="5" s="1"/>
  <c r="B2068" i="5"/>
  <c r="C2068" i="5"/>
  <c r="E2068" i="5" s="1"/>
  <c r="B2069" i="5"/>
  <c r="C2069" i="5"/>
  <c r="E2069" i="5" s="1"/>
  <c r="B2070" i="5"/>
  <c r="C2070" i="5"/>
  <c r="E2070" i="5" s="1"/>
  <c r="B2071" i="5"/>
  <c r="C2071" i="5"/>
  <c r="E2071" i="5" s="1"/>
  <c r="B2072" i="5"/>
  <c r="C2072" i="5"/>
  <c r="E2072" i="5" s="1"/>
  <c r="B2073" i="5"/>
  <c r="C2073" i="5"/>
  <c r="E2073" i="5" s="1"/>
  <c r="B2074" i="5"/>
  <c r="C2074" i="5"/>
  <c r="E2074" i="5" s="1"/>
  <c r="B2075" i="5"/>
  <c r="C2075" i="5"/>
  <c r="E2075" i="5" s="1"/>
  <c r="B2076" i="5"/>
  <c r="C2076" i="5"/>
  <c r="E2076" i="5" s="1"/>
  <c r="B2077" i="5"/>
  <c r="C2077" i="5"/>
  <c r="E2077" i="5" s="1"/>
  <c r="B2078" i="5"/>
  <c r="C2078" i="5"/>
  <c r="E2078" i="5" s="1"/>
  <c r="B2079" i="5"/>
  <c r="C2079" i="5"/>
  <c r="E2079" i="5" s="1"/>
  <c r="B2080" i="5"/>
  <c r="C2080" i="5"/>
  <c r="E2080" i="5" s="1"/>
  <c r="B2081" i="5"/>
  <c r="C2081" i="5"/>
  <c r="E2081" i="5" s="1"/>
  <c r="B2082" i="5"/>
  <c r="C2082" i="5"/>
  <c r="E2082" i="5" s="1"/>
  <c r="B2083" i="5"/>
  <c r="C2083" i="5"/>
  <c r="E2083" i="5" s="1"/>
  <c r="B2084" i="5"/>
  <c r="C2084" i="5"/>
  <c r="E2084" i="5" s="1"/>
  <c r="B2085" i="5"/>
  <c r="C2085" i="5"/>
  <c r="E2085" i="5" s="1"/>
  <c r="B2086" i="5"/>
  <c r="C2086" i="5"/>
  <c r="E2086" i="5" s="1"/>
  <c r="B2087" i="5"/>
  <c r="C2087" i="5"/>
  <c r="E2087" i="5" s="1"/>
  <c r="B2088" i="5"/>
  <c r="C2088" i="5"/>
  <c r="E2088" i="5" s="1"/>
  <c r="B2089" i="5"/>
  <c r="C2089" i="5"/>
  <c r="E2089" i="5" s="1"/>
  <c r="B2090" i="5"/>
  <c r="C2090" i="5"/>
  <c r="E2090" i="5" s="1"/>
  <c r="B2091" i="5"/>
  <c r="C2091" i="5"/>
  <c r="E2091" i="5" s="1"/>
  <c r="B2092" i="5"/>
  <c r="C2092" i="5"/>
  <c r="E2092" i="5" s="1"/>
  <c r="B2093" i="5"/>
  <c r="C2093" i="5"/>
  <c r="E2093" i="5" s="1"/>
  <c r="B2094" i="5"/>
  <c r="C2094" i="5"/>
  <c r="E2094" i="5" s="1"/>
  <c r="B2095" i="5"/>
  <c r="C2095" i="5"/>
  <c r="E2095" i="5" s="1"/>
  <c r="B2096" i="5"/>
  <c r="C2096" i="5"/>
  <c r="E2096" i="5" s="1"/>
  <c r="B2097" i="5"/>
  <c r="C2097" i="5"/>
  <c r="E2097" i="5" s="1"/>
  <c r="B2098" i="5"/>
  <c r="C2098" i="5"/>
  <c r="E2098" i="5" s="1"/>
  <c r="B2099" i="5"/>
  <c r="C2099" i="5"/>
  <c r="E2099" i="5" s="1"/>
  <c r="B2100" i="5"/>
  <c r="C2100" i="5"/>
  <c r="E2100" i="5" s="1"/>
  <c r="B2101" i="5"/>
  <c r="C2101" i="5"/>
  <c r="E2101" i="5" s="1"/>
  <c r="B2102" i="5"/>
  <c r="C2102" i="5"/>
  <c r="E2102" i="5" s="1"/>
  <c r="B2103" i="5"/>
  <c r="C2103" i="5"/>
  <c r="E2103" i="5" s="1"/>
  <c r="B2104" i="5"/>
  <c r="C2104" i="5"/>
  <c r="E2104" i="5" s="1"/>
  <c r="B2105" i="5"/>
  <c r="C2105" i="5"/>
  <c r="E2105" i="5" s="1"/>
  <c r="B2106" i="5"/>
  <c r="C2106" i="5"/>
  <c r="E2106" i="5" s="1"/>
  <c r="B2107" i="5"/>
  <c r="C2107" i="5"/>
  <c r="E2107" i="5" s="1"/>
  <c r="B2108" i="5"/>
  <c r="C2108" i="5"/>
  <c r="E2108" i="5" s="1"/>
  <c r="B2109" i="5"/>
  <c r="C2109" i="5"/>
  <c r="E2109" i="5" s="1"/>
  <c r="B2110" i="5"/>
  <c r="C2110" i="5"/>
  <c r="E2110" i="5" s="1"/>
  <c r="B2111" i="5"/>
  <c r="C2111" i="5"/>
  <c r="E2111" i="5" s="1"/>
  <c r="B2112" i="5"/>
  <c r="C2112" i="5"/>
  <c r="E2112" i="5" s="1"/>
  <c r="B2113" i="5"/>
  <c r="C2113" i="5"/>
  <c r="E2113" i="5" s="1"/>
  <c r="B2114" i="5"/>
  <c r="C2114" i="5"/>
  <c r="E2114" i="5" s="1"/>
  <c r="B2115" i="5"/>
  <c r="C2115" i="5"/>
  <c r="E2115" i="5" s="1"/>
  <c r="B2116" i="5"/>
  <c r="C2116" i="5"/>
  <c r="E2116" i="5" s="1"/>
  <c r="B2117" i="5"/>
  <c r="C2117" i="5"/>
  <c r="E2117" i="5" s="1"/>
  <c r="B2118" i="5"/>
  <c r="C2118" i="5"/>
  <c r="E2118" i="5" s="1"/>
  <c r="B2119" i="5"/>
  <c r="C2119" i="5"/>
  <c r="E2119" i="5" s="1"/>
  <c r="B2120" i="5"/>
  <c r="C2120" i="5"/>
  <c r="E2120" i="5" s="1"/>
  <c r="B2121" i="5"/>
  <c r="C2121" i="5"/>
  <c r="E2121" i="5" s="1"/>
  <c r="B2122" i="5"/>
  <c r="C2122" i="5"/>
  <c r="E2122" i="5" s="1"/>
  <c r="B2123" i="5"/>
  <c r="C2123" i="5"/>
  <c r="E2123" i="5" s="1"/>
  <c r="B2124" i="5"/>
  <c r="C2124" i="5"/>
  <c r="E2124" i="5" s="1"/>
  <c r="B2125" i="5"/>
  <c r="C2125" i="5"/>
  <c r="E2125" i="5" s="1"/>
  <c r="B2126" i="5"/>
  <c r="C2126" i="5"/>
  <c r="E2126" i="5" s="1"/>
  <c r="B2127" i="5"/>
  <c r="C2127" i="5"/>
  <c r="E2127" i="5" s="1"/>
  <c r="B2128" i="5"/>
  <c r="C2128" i="5"/>
  <c r="E2128" i="5" s="1"/>
  <c r="B2129" i="5"/>
  <c r="C2129" i="5"/>
  <c r="E2129" i="5" s="1"/>
  <c r="B2130" i="5"/>
  <c r="C2130" i="5"/>
  <c r="E2130" i="5" s="1"/>
  <c r="B2131" i="5"/>
  <c r="C2131" i="5"/>
  <c r="E2131" i="5" s="1"/>
  <c r="B2132" i="5"/>
  <c r="C2132" i="5"/>
  <c r="E2132" i="5" s="1"/>
  <c r="B2133" i="5"/>
  <c r="C2133" i="5"/>
  <c r="E2133" i="5" s="1"/>
  <c r="B2134" i="5"/>
  <c r="C2134" i="5"/>
  <c r="E2134" i="5" s="1"/>
  <c r="B2135" i="5"/>
  <c r="C2135" i="5"/>
  <c r="E2135" i="5" s="1"/>
  <c r="B2136" i="5"/>
  <c r="C2136" i="5"/>
  <c r="E2136" i="5" s="1"/>
  <c r="B2137" i="5"/>
  <c r="C2137" i="5"/>
  <c r="E2137" i="5" s="1"/>
  <c r="B2138" i="5"/>
  <c r="C2138" i="5"/>
  <c r="E2138" i="5" s="1"/>
  <c r="B2139" i="5"/>
  <c r="C2139" i="5"/>
  <c r="E2139" i="5" s="1"/>
  <c r="B2140" i="5"/>
  <c r="C2140" i="5"/>
  <c r="E2140" i="5" s="1"/>
  <c r="B2141" i="5"/>
  <c r="C2141" i="5"/>
  <c r="E2141" i="5" s="1"/>
  <c r="B2142" i="5"/>
  <c r="C2142" i="5"/>
  <c r="E2142" i="5" s="1"/>
  <c r="B2143" i="5"/>
  <c r="C2143" i="5"/>
  <c r="E2143" i="5" s="1"/>
  <c r="B2144" i="5"/>
  <c r="C2144" i="5"/>
  <c r="E2144" i="5" s="1"/>
  <c r="B2145" i="5"/>
  <c r="C2145" i="5"/>
  <c r="E2145" i="5" s="1"/>
  <c r="B2146" i="5"/>
  <c r="C2146" i="5"/>
  <c r="E2146" i="5" s="1"/>
  <c r="B2147" i="5"/>
  <c r="C2147" i="5"/>
  <c r="E2147" i="5" s="1"/>
  <c r="B2148" i="5"/>
  <c r="C2148" i="5"/>
  <c r="E2148" i="5" s="1"/>
  <c r="B2149" i="5"/>
  <c r="C2149" i="5"/>
  <c r="E2149" i="5" s="1"/>
  <c r="B2150" i="5"/>
  <c r="C2150" i="5"/>
  <c r="E2150" i="5" s="1"/>
  <c r="B2151" i="5"/>
  <c r="C2151" i="5"/>
  <c r="E2151" i="5" s="1"/>
  <c r="B2152" i="5"/>
  <c r="C2152" i="5"/>
  <c r="E2152" i="5" s="1"/>
  <c r="B2153" i="5"/>
  <c r="C2153" i="5"/>
  <c r="E2153" i="5" s="1"/>
  <c r="B2154" i="5"/>
  <c r="C2154" i="5"/>
  <c r="E2154" i="5" s="1"/>
  <c r="B2155" i="5"/>
  <c r="C2155" i="5"/>
  <c r="E2155" i="5" s="1"/>
  <c r="B2156" i="5"/>
  <c r="C2156" i="5"/>
  <c r="E2156" i="5" s="1"/>
  <c r="B2157" i="5"/>
  <c r="C2157" i="5"/>
  <c r="E2157" i="5" s="1"/>
  <c r="B2158" i="5"/>
  <c r="C2158" i="5"/>
  <c r="E2158" i="5" s="1"/>
  <c r="B2159" i="5"/>
  <c r="C2159" i="5"/>
  <c r="E2159" i="5" s="1"/>
  <c r="B2160" i="5"/>
  <c r="C2160" i="5"/>
  <c r="E2160" i="5" s="1"/>
  <c r="B2161" i="5"/>
  <c r="C2161" i="5"/>
  <c r="E2161" i="5" s="1"/>
  <c r="B2162" i="5"/>
  <c r="C2162" i="5"/>
  <c r="E2162" i="5" s="1"/>
  <c r="B2163" i="5"/>
  <c r="C2163" i="5"/>
  <c r="E2163" i="5" s="1"/>
  <c r="B2164" i="5"/>
  <c r="C2164" i="5"/>
  <c r="E2164" i="5" s="1"/>
  <c r="B2165" i="5"/>
  <c r="C2165" i="5"/>
  <c r="E2165" i="5" s="1"/>
  <c r="B2166" i="5"/>
  <c r="C2166" i="5"/>
  <c r="E2166" i="5" s="1"/>
  <c r="B2167" i="5"/>
  <c r="C2167" i="5"/>
  <c r="E2167" i="5" s="1"/>
  <c r="B2168" i="5"/>
  <c r="C2168" i="5"/>
  <c r="E2168" i="5" s="1"/>
  <c r="B2169" i="5"/>
  <c r="C2169" i="5"/>
  <c r="E2169" i="5" s="1"/>
  <c r="B2170" i="5"/>
  <c r="C2170" i="5"/>
  <c r="E2170" i="5" s="1"/>
  <c r="B2171" i="5"/>
  <c r="C2171" i="5"/>
  <c r="E2171" i="5" s="1"/>
  <c r="B2172" i="5"/>
  <c r="C2172" i="5"/>
  <c r="E2172" i="5" s="1"/>
  <c r="B2173" i="5"/>
  <c r="C2173" i="5"/>
  <c r="E2173" i="5" s="1"/>
  <c r="B2174" i="5"/>
  <c r="C2174" i="5"/>
  <c r="E2174" i="5" s="1"/>
  <c r="B2175" i="5"/>
  <c r="C2175" i="5"/>
  <c r="E2175" i="5" s="1"/>
  <c r="B2176" i="5"/>
  <c r="C2176" i="5"/>
  <c r="E2176" i="5" s="1"/>
  <c r="B2177" i="5"/>
  <c r="C2177" i="5"/>
  <c r="E2177" i="5" s="1"/>
  <c r="B2178" i="5"/>
  <c r="C2178" i="5"/>
  <c r="E2178" i="5" s="1"/>
  <c r="B2179" i="5"/>
  <c r="C2179" i="5"/>
  <c r="E2179" i="5" s="1"/>
  <c r="B2180" i="5"/>
  <c r="C2180" i="5"/>
  <c r="E2180" i="5" s="1"/>
  <c r="B2181" i="5"/>
  <c r="C2181" i="5"/>
  <c r="E2181" i="5" s="1"/>
  <c r="B2182" i="5"/>
  <c r="C2182" i="5"/>
  <c r="E2182" i="5" s="1"/>
  <c r="B2183" i="5"/>
  <c r="C2183" i="5"/>
  <c r="E2183" i="5" s="1"/>
  <c r="B2184" i="5"/>
  <c r="C2184" i="5"/>
  <c r="E2184" i="5" s="1"/>
  <c r="B2185" i="5"/>
  <c r="C2185" i="5"/>
  <c r="E2185" i="5" s="1"/>
  <c r="B2186" i="5"/>
  <c r="C2186" i="5"/>
  <c r="E2186" i="5" s="1"/>
  <c r="B2187" i="5"/>
  <c r="C2187" i="5"/>
  <c r="E2187" i="5" s="1"/>
  <c r="B2188" i="5"/>
  <c r="C2188" i="5"/>
  <c r="E2188" i="5" s="1"/>
  <c r="B2189" i="5"/>
  <c r="C2189" i="5"/>
  <c r="E2189" i="5" s="1"/>
  <c r="B2190" i="5"/>
  <c r="C2190" i="5"/>
  <c r="E2190" i="5" s="1"/>
  <c r="B2191" i="5"/>
  <c r="C2191" i="5"/>
  <c r="E2191" i="5" s="1"/>
  <c r="B2192" i="5"/>
  <c r="C2192" i="5"/>
  <c r="E2192" i="5" s="1"/>
  <c r="B2193" i="5"/>
  <c r="C2193" i="5"/>
  <c r="E2193" i="5" s="1"/>
  <c r="B2194" i="5"/>
  <c r="C2194" i="5"/>
  <c r="E2194" i="5" s="1"/>
  <c r="B2195" i="5"/>
  <c r="C2195" i="5"/>
  <c r="E2195" i="5" s="1"/>
  <c r="B2196" i="5"/>
  <c r="C2196" i="5"/>
  <c r="E2196" i="5" s="1"/>
  <c r="B2197" i="5"/>
  <c r="C2197" i="5"/>
  <c r="E2197" i="5" s="1"/>
  <c r="B2198" i="5"/>
  <c r="C2198" i="5"/>
  <c r="E2198" i="5" s="1"/>
  <c r="B2199" i="5"/>
  <c r="C2199" i="5"/>
  <c r="E2199" i="5" s="1"/>
  <c r="B2200" i="5"/>
  <c r="C2200" i="5"/>
  <c r="E2200" i="5" s="1"/>
  <c r="B2201" i="5"/>
  <c r="C2201" i="5"/>
  <c r="E2201" i="5" s="1"/>
  <c r="B2202" i="5"/>
  <c r="C2202" i="5"/>
  <c r="E2202" i="5" s="1"/>
  <c r="B2203" i="5"/>
  <c r="C2203" i="5"/>
  <c r="E2203" i="5" s="1"/>
  <c r="B2204" i="5"/>
  <c r="C2204" i="5"/>
  <c r="E2204" i="5" s="1"/>
  <c r="B2205" i="5"/>
  <c r="C2205" i="5"/>
  <c r="E2205" i="5" s="1"/>
  <c r="B2206" i="5"/>
  <c r="C2206" i="5"/>
  <c r="E2206" i="5" s="1"/>
  <c r="B2207" i="5"/>
  <c r="C2207" i="5"/>
  <c r="E2207" i="5" s="1"/>
  <c r="B2208" i="5"/>
  <c r="C2208" i="5"/>
  <c r="E2208" i="5" s="1"/>
  <c r="B2209" i="5"/>
  <c r="C2209" i="5"/>
  <c r="E2209" i="5" s="1"/>
  <c r="B2210" i="5"/>
  <c r="C2210" i="5"/>
  <c r="E2210" i="5" s="1"/>
  <c r="B2211" i="5"/>
  <c r="C2211" i="5"/>
  <c r="E2211" i="5" s="1"/>
  <c r="B2212" i="5"/>
  <c r="C2212" i="5"/>
  <c r="E2212" i="5" s="1"/>
  <c r="B2213" i="5"/>
  <c r="C2213" i="5"/>
  <c r="E2213" i="5" s="1"/>
  <c r="B2214" i="5"/>
  <c r="C2214" i="5"/>
  <c r="E2214" i="5" s="1"/>
  <c r="B2215" i="5"/>
  <c r="C2215" i="5"/>
  <c r="E2215" i="5" s="1"/>
  <c r="B2216" i="5"/>
  <c r="C2216" i="5"/>
  <c r="E2216" i="5" s="1"/>
  <c r="B2217" i="5"/>
  <c r="C2217" i="5"/>
  <c r="E2217" i="5" s="1"/>
  <c r="B2218" i="5"/>
  <c r="C2218" i="5"/>
  <c r="E2218" i="5" s="1"/>
  <c r="B2219" i="5"/>
  <c r="C2219" i="5"/>
  <c r="E2219" i="5" s="1"/>
  <c r="B2220" i="5"/>
  <c r="C2220" i="5"/>
  <c r="E2220" i="5" s="1"/>
  <c r="B2221" i="5"/>
  <c r="C2221" i="5"/>
  <c r="E2221" i="5" s="1"/>
  <c r="B2222" i="5"/>
  <c r="C2222" i="5"/>
  <c r="E2222" i="5" s="1"/>
  <c r="B2223" i="5"/>
  <c r="C2223" i="5"/>
  <c r="E2223" i="5" s="1"/>
  <c r="B2224" i="5"/>
  <c r="C2224" i="5"/>
  <c r="E2224" i="5" s="1"/>
  <c r="B2225" i="5"/>
  <c r="C2225" i="5"/>
  <c r="E2225" i="5" s="1"/>
  <c r="B2226" i="5"/>
  <c r="C2226" i="5"/>
  <c r="E2226" i="5" s="1"/>
  <c r="B2227" i="5"/>
  <c r="C2227" i="5"/>
  <c r="E2227" i="5" s="1"/>
  <c r="B2228" i="5"/>
  <c r="C2228" i="5"/>
  <c r="E2228" i="5" s="1"/>
  <c r="B2229" i="5"/>
  <c r="C2229" i="5"/>
  <c r="E2229" i="5" s="1"/>
  <c r="B2230" i="5"/>
  <c r="C2230" i="5"/>
  <c r="E2230" i="5" s="1"/>
  <c r="B2231" i="5"/>
  <c r="C2231" i="5"/>
  <c r="E2231" i="5" s="1"/>
  <c r="B2232" i="5"/>
  <c r="C2232" i="5"/>
  <c r="E2232" i="5" s="1"/>
  <c r="B2233" i="5"/>
  <c r="C2233" i="5"/>
  <c r="E2233" i="5" s="1"/>
  <c r="B2234" i="5"/>
  <c r="C2234" i="5"/>
  <c r="E2234" i="5" s="1"/>
  <c r="B2235" i="5"/>
  <c r="C2235" i="5"/>
  <c r="E2235" i="5" s="1"/>
  <c r="B2236" i="5"/>
  <c r="C2236" i="5"/>
  <c r="E2236" i="5" s="1"/>
  <c r="B2237" i="5"/>
  <c r="C2237" i="5"/>
  <c r="E2237" i="5" s="1"/>
  <c r="B2238" i="5"/>
  <c r="C2238" i="5"/>
  <c r="E2238" i="5" s="1"/>
  <c r="B2239" i="5"/>
  <c r="C2239" i="5"/>
  <c r="E2239" i="5" s="1"/>
  <c r="B2240" i="5"/>
  <c r="C2240" i="5"/>
  <c r="E2240" i="5" s="1"/>
  <c r="B2241" i="5"/>
  <c r="C2241" i="5"/>
  <c r="E2241" i="5" s="1"/>
  <c r="B2242" i="5"/>
  <c r="C2242" i="5"/>
  <c r="E2242" i="5" s="1"/>
  <c r="B2243" i="5"/>
  <c r="C2243" i="5"/>
  <c r="E2243" i="5" s="1"/>
  <c r="B2244" i="5"/>
  <c r="C2244" i="5"/>
  <c r="E2244" i="5" s="1"/>
  <c r="B2245" i="5"/>
  <c r="C2245" i="5"/>
  <c r="E2245" i="5" s="1"/>
  <c r="B2246" i="5"/>
  <c r="C2246" i="5"/>
  <c r="E2246" i="5" s="1"/>
  <c r="B2247" i="5"/>
  <c r="C2247" i="5"/>
  <c r="E2247" i="5" s="1"/>
  <c r="B2248" i="5"/>
  <c r="C2248" i="5"/>
  <c r="E2248" i="5" s="1"/>
  <c r="B2249" i="5"/>
  <c r="C2249" i="5"/>
  <c r="E2249" i="5" s="1"/>
  <c r="B2250" i="5"/>
  <c r="C2250" i="5"/>
  <c r="E2250" i="5" s="1"/>
  <c r="B2251" i="5"/>
  <c r="C2251" i="5"/>
  <c r="E2251" i="5" s="1"/>
  <c r="B2252" i="5"/>
  <c r="C2252" i="5"/>
  <c r="E2252" i="5" s="1"/>
  <c r="B2253" i="5"/>
  <c r="C2253" i="5"/>
  <c r="E2253" i="5" s="1"/>
  <c r="B2254" i="5"/>
  <c r="C2254" i="5"/>
  <c r="E2254" i="5" s="1"/>
  <c r="B2255" i="5"/>
  <c r="C2255" i="5"/>
  <c r="E2255" i="5" s="1"/>
  <c r="B2256" i="5"/>
  <c r="C2256" i="5"/>
  <c r="E2256" i="5" s="1"/>
  <c r="B2257" i="5"/>
  <c r="C2257" i="5"/>
  <c r="E2257" i="5" s="1"/>
  <c r="B2258" i="5"/>
  <c r="C2258" i="5"/>
  <c r="E2258" i="5" s="1"/>
  <c r="B2259" i="5"/>
  <c r="C2259" i="5"/>
  <c r="E2259" i="5" s="1"/>
  <c r="B2260" i="5"/>
  <c r="C2260" i="5"/>
  <c r="E2260" i="5" s="1"/>
  <c r="B2261" i="5"/>
  <c r="C2261" i="5"/>
  <c r="E2261" i="5" s="1"/>
  <c r="B2262" i="5"/>
  <c r="C2262" i="5"/>
  <c r="E2262" i="5" s="1"/>
  <c r="B2263" i="5"/>
  <c r="C2263" i="5"/>
  <c r="E2263" i="5" s="1"/>
  <c r="B2264" i="5"/>
  <c r="C2264" i="5"/>
  <c r="E2264" i="5" s="1"/>
  <c r="B2265" i="5"/>
  <c r="C2265" i="5"/>
  <c r="E2265" i="5" s="1"/>
  <c r="B2266" i="5"/>
  <c r="C2266" i="5"/>
  <c r="E2266" i="5" s="1"/>
  <c r="B2267" i="5"/>
  <c r="C2267" i="5"/>
  <c r="E2267" i="5" s="1"/>
  <c r="B2268" i="5"/>
  <c r="C2268" i="5"/>
  <c r="E2268" i="5" s="1"/>
  <c r="B2269" i="5"/>
  <c r="C2269" i="5"/>
  <c r="E2269" i="5" s="1"/>
  <c r="B2270" i="5"/>
  <c r="C2270" i="5"/>
  <c r="E2270" i="5" s="1"/>
  <c r="B2271" i="5"/>
  <c r="C2271" i="5"/>
  <c r="E2271" i="5" s="1"/>
  <c r="B2272" i="5"/>
  <c r="C2272" i="5"/>
  <c r="E2272" i="5" s="1"/>
  <c r="B2273" i="5"/>
  <c r="C2273" i="5"/>
  <c r="E2273" i="5" s="1"/>
  <c r="B2274" i="5"/>
  <c r="C2274" i="5"/>
  <c r="E2274" i="5" s="1"/>
  <c r="B2275" i="5"/>
  <c r="C2275" i="5"/>
  <c r="E2275" i="5" s="1"/>
  <c r="B2276" i="5"/>
  <c r="C2276" i="5"/>
  <c r="E2276" i="5" s="1"/>
  <c r="B2277" i="5"/>
  <c r="C2277" i="5"/>
  <c r="E2277" i="5" s="1"/>
  <c r="B2278" i="5"/>
  <c r="C2278" i="5"/>
  <c r="E2278" i="5" s="1"/>
  <c r="B2279" i="5"/>
  <c r="C2279" i="5"/>
  <c r="E2279" i="5" s="1"/>
  <c r="B2280" i="5"/>
  <c r="C2280" i="5"/>
  <c r="E2280" i="5" s="1"/>
  <c r="B2281" i="5"/>
  <c r="C2281" i="5"/>
  <c r="E2281" i="5" s="1"/>
  <c r="B2282" i="5"/>
  <c r="C2282" i="5"/>
  <c r="E2282" i="5" s="1"/>
  <c r="B2283" i="5"/>
  <c r="C2283" i="5"/>
  <c r="E2283" i="5" s="1"/>
  <c r="B2284" i="5"/>
  <c r="C2284" i="5"/>
  <c r="E2284" i="5" s="1"/>
  <c r="B2285" i="5"/>
  <c r="C2285" i="5"/>
  <c r="E2285" i="5" s="1"/>
  <c r="B2286" i="5"/>
  <c r="C2286" i="5"/>
  <c r="E2286" i="5" s="1"/>
  <c r="B2287" i="5"/>
  <c r="C2287" i="5"/>
  <c r="E2287" i="5" s="1"/>
  <c r="B2288" i="5"/>
  <c r="C2288" i="5"/>
  <c r="E2288" i="5" s="1"/>
  <c r="B2289" i="5"/>
  <c r="C2289" i="5"/>
  <c r="E2289" i="5" s="1"/>
  <c r="B2290" i="5"/>
  <c r="C2290" i="5"/>
  <c r="E2290" i="5" s="1"/>
  <c r="B2291" i="5"/>
  <c r="C2291" i="5"/>
  <c r="E2291" i="5" s="1"/>
  <c r="B2292" i="5"/>
  <c r="C2292" i="5"/>
  <c r="E2292" i="5" s="1"/>
  <c r="B2293" i="5"/>
  <c r="C2293" i="5"/>
  <c r="E2293" i="5" s="1"/>
  <c r="B2294" i="5"/>
  <c r="C2294" i="5"/>
  <c r="E2294" i="5" s="1"/>
  <c r="B2295" i="5"/>
  <c r="C2295" i="5"/>
  <c r="E2295" i="5" s="1"/>
  <c r="B2296" i="5"/>
  <c r="C2296" i="5"/>
  <c r="E2296" i="5" s="1"/>
  <c r="B2297" i="5"/>
  <c r="C2297" i="5"/>
  <c r="E2297" i="5" s="1"/>
  <c r="B2298" i="5"/>
  <c r="C2298" i="5"/>
  <c r="E2298" i="5" s="1"/>
  <c r="B2299" i="5"/>
  <c r="C2299" i="5"/>
  <c r="E2299" i="5" s="1"/>
  <c r="B2300" i="5"/>
  <c r="C2300" i="5"/>
  <c r="E2300" i="5" s="1"/>
  <c r="B2301" i="5"/>
  <c r="C2301" i="5"/>
  <c r="E2301" i="5" s="1"/>
  <c r="B2302" i="5"/>
  <c r="C2302" i="5"/>
  <c r="E2302" i="5" s="1"/>
  <c r="B2303" i="5"/>
  <c r="C2303" i="5"/>
  <c r="E2303" i="5" s="1"/>
  <c r="B2304" i="5"/>
  <c r="C2304" i="5"/>
  <c r="E2304" i="5" s="1"/>
  <c r="B2305" i="5"/>
  <c r="C2305" i="5"/>
  <c r="E2305" i="5" s="1"/>
  <c r="B2306" i="5"/>
  <c r="C2306" i="5"/>
  <c r="E2306" i="5" s="1"/>
  <c r="B2307" i="5"/>
  <c r="C2307" i="5"/>
  <c r="E2307" i="5" s="1"/>
  <c r="B2308" i="5"/>
  <c r="C2308" i="5"/>
  <c r="E2308" i="5" s="1"/>
  <c r="B2309" i="5"/>
  <c r="C2309" i="5"/>
  <c r="E2309" i="5" s="1"/>
  <c r="B2310" i="5"/>
  <c r="C2310" i="5"/>
  <c r="E2310" i="5" s="1"/>
  <c r="B2311" i="5"/>
  <c r="C2311" i="5"/>
  <c r="E2311" i="5" s="1"/>
  <c r="B2312" i="5"/>
  <c r="C2312" i="5"/>
  <c r="E2312" i="5" s="1"/>
  <c r="B2313" i="5"/>
  <c r="C2313" i="5"/>
  <c r="E2313" i="5" s="1"/>
  <c r="B2314" i="5"/>
  <c r="C2314" i="5"/>
  <c r="E2314" i="5" s="1"/>
  <c r="B2315" i="5"/>
  <c r="C2315" i="5"/>
  <c r="E2315" i="5" s="1"/>
  <c r="B2316" i="5"/>
  <c r="C2316" i="5"/>
  <c r="E2316" i="5" s="1"/>
  <c r="B2317" i="5"/>
  <c r="C2317" i="5"/>
  <c r="E2317" i="5" s="1"/>
  <c r="B2318" i="5"/>
  <c r="C2318" i="5"/>
  <c r="E2318" i="5" s="1"/>
  <c r="B2319" i="5"/>
  <c r="C2319" i="5"/>
  <c r="E2319" i="5" s="1"/>
  <c r="B2320" i="5"/>
  <c r="C2320" i="5"/>
  <c r="E2320" i="5" s="1"/>
  <c r="B2321" i="5"/>
  <c r="C2321" i="5"/>
  <c r="E2321" i="5" s="1"/>
  <c r="B2322" i="5"/>
  <c r="C2322" i="5"/>
  <c r="E2322" i="5" s="1"/>
  <c r="B2323" i="5"/>
  <c r="C2323" i="5"/>
  <c r="E2323" i="5" s="1"/>
  <c r="B2324" i="5"/>
  <c r="C2324" i="5"/>
  <c r="E2324" i="5" s="1"/>
  <c r="B2325" i="5"/>
  <c r="C2325" i="5"/>
  <c r="E2325" i="5" s="1"/>
  <c r="B2326" i="5"/>
  <c r="C2326" i="5"/>
  <c r="E2326" i="5" s="1"/>
  <c r="B2327" i="5"/>
  <c r="C2327" i="5"/>
  <c r="E2327" i="5" s="1"/>
  <c r="B2328" i="5"/>
  <c r="C2328" i="5"/>
  <c r="E2328" i="5" s="1"/>
  <c r="B2329" i="5"/>
  <c r="C2329" i="5"/>
  <c r="E2329" i="5" s="1"/>
  <c r="B2330" i="5"/>
  <c r="C2330" i="5"/>
  <c r="E2330" i="5" s="1"/>
  <c r="B2331" i="5"/>
  <c r="C2331" i="5"/>
  <c r="E2331" i="5" s="1"/>
  <c r="B2332" i="5"/>
  <c r="C2332" i="5"/>
  <c r="E2332" i="5" s="1"/>
  <c r="B2333" i="5"/>
  <c r="C2333" i="5"/>
  <c r="E2333" i="5" s="1"/>
  <c r="B2334" i="5"/>
  <c r="C2334" i="5"/>
  <c r="E2334" i="5" s="1"/>
  <c r="B2335" i="5"/>
  <c r="C2335" i="5"/>
  <c r="E2335" i="5" s="1"/>
  <c r="B2336" i="5"/>
  <c r="C2336" i="5"/>
  <c r="E2336" i="5" s="1"/>
  <c r="B2337" i="5"/>
  <c r="C2337" i="5"/>
  <c r="E2337" i="5" s="1"/>
  <c r="B2338" i="5"/>
  <c r="C2338" i="5"/>
  <c r="E2338" i="5" s="1"/>
  <c r="B2339" i="5"/>
  <c r="C2339" i="5"/>
  <c r="E2339" i="5" s="1"/>
  <c r="B2340" i="5"/>
  <c r="C2340" i="5"/>
  <c r="E2340" i="5" s="1"/>
  <c r="B2341" i="5"/>
  <c r="C2341" i="5"/>
  <c r="E2341" i="5" s="1"/>
  <c r="B2342" i="5"/>
  <c r="C2342" i="5"/>
  <c r="E2342" i="5" s="1"/>
  <c r="B2343" i="5"/>
  <c r="C2343" i="5"/>
  <c r="E2343" i="5" s="1"/>
  <c r="B2344" i="5"/>
  <c r="C2344" i="5"/>
  <c r="E2344" i="5" s="1"/>
  <c r="B2345" i="5"/>
  <c r="C2345" i="5"/>
  <c r="E2345" i="5" s="1"/>
  <c r="B2346" i="5"/>
  <c r="C2346" i="5"/>
  <c r="E2346" i="5" s="1"/>
  <c r="B2347" i="5"/>
  <c r="C2347" i="5"/>
  <c r="E2347" i="5" s="1"/>
  <c r="B2348" i="5"/>
  <c r="C2348" i="5"/>
  <c r="E2348" i="5" s="1"/>
  <c r="B2349" i="5"/>
  <c r="C2349" i="5"/>
  <c r="E2349" i="5" s="1"/>
  <c r="B2350" i="5"/>
  <c r="C2350" i="5"/>
  <c r="E2350" i="5" s="1"/>
  <c r="B2351" i="5"/>
  <c r="C2351" i="5"/>
  <c r="E2351" i="5" s="1"/>
  <c r="B2352" i="5"/>
  <c r="C2352" i="5"/>
  <c r="E2352" i="5" s="1"/>
  <c r="B2353" i="5"/>
  <c r="C2353" i="5"/>
  <c r="E2353" i="5" s="1"/>
  <c r="B2354" i="5"/>
  <c r="C2354" i="5"/>
  <c r="E2354" i="5" s="1"/>
  <c r="B2355" i="5"/>
  <c r="C2355" i="5"/>
  <c r="E2355" i="5" s="1"/>
  <c r="B2356" i="5"/>
  <c r="C2356" i="5"/>
  <c r="E2356" i="5" s="1"/>
  <c r="B2357" i="5"/>
  <c r="C2357" i="5"/>
  <c r="E2357" i="5" s="1"/>
  <c r="B2358" i="5"/>
  <c r="C2358" i="5"/>
  <c r="E2358" i="5" s="1"/>
  <c r="B2359" i="5"/>
  <c r="C2359" i="5"/>
  <c r="E2359" i="5" s="1"/>
  <c r="B2360" i="5"/>
  <c r="C2360" i="5"/>
  <c r="E2360" i="5" s="1"/>
  <c r="B2361" i="5"/>
  <c r="C2361" i="5"/>
  <c r="E2361" i="5" s="1"/>
  <c r="B2362" i="5"/>
  <c r="C2362" i="5"/>
  <c r="E2362" i="5" s="1"/>
  <c r="B2363" i="5"/>
  <c r="C2363" i="5"/>
  <c r="E2363" i="5" s="1"/>
  <c r="B2364" i="5"/>
  <c r="C2364" i="5"/>
  <c r="E2364" i="5" s="1"/>
  <c r="B2365" i="5"/>
  <c r="C2365" i="5"/>
  <c r="E2365" i="5" s="1"/>
  <c r="B2366" i="5"/>
  <c r="C2366" i="5"/>
  <c r="E2366" i="5" s="1"/>
  <c r="B2367" i="5"/>
  <c r="C2367" i="5"/>
  <c r="E2367" i="5" s="1"/>
  <c r="B2368" i="5"/>
  <c r="C2368" i="5"/>
  <c r="E2368" i="5" s="1"/>
  <c r="B2369" i="5"/>
  <c r="C2369" i="5"/>
  <c r="E2369" i="5" s="1"/>
  <c r="B2370" i="5"/>
  <c r="C2370" i="5"/>
  <c r="E2370" i="5" s="1"/>
  <c r="B2371" i="5"/>
  <c r="C2371" i="5"/>
  <c r="E2371" i="5" s="1"/>
  <c r="B2372" i="5"/>
  <c r="C2372" i="5"/>
  <c r="E2372" i="5" s="1"/>
  <c r="B2373" i="5"/>
  <c r="C2373" i="5"/>
  <c r="E2373" i="5" s="1"/>
  <c r="B2374" i="5"/>
  <c r="C2374" i="5"/>
  <c r="E2374" i="5" s="1"/>
  <c r="B2375" i="5"/>
  <c r="C2375" i="5"/>
  <c r="E2375" i="5" s="1"/>
  <c r="B2376" i="5"/>
  <c r="C2376" i="5"/>
  <c r="E2376" i="5" s="1"/>
  <c r="B2377" i="5"/>
  <c r="C2377" i="5"/>
  <c r="E2377" i="5" s="1"/>
  <c r="B2378" i="5"/>
  <c r="C2378" i="5"/>
  <c r="E2378" i="5" s="1"/>
  <c r="B2379" i="5"/>
  <c r="C2379" i="5"/>
  <c r="E2379" i="5" s="1"/>
  <c r="B2380" i="5"/>
  <c r="C2380" i="5"/>
  <c r="E2380" i="5" s="1"/>
  <c r="B2381" i="5"/>
  <c r="C2381" i="5"/>
  <c r="E2381" i="5" s="1"/>
  <c r="B2382" i="5"/>
  <c r="C2382" i="5"/>
  <c r="E2382" i="5" s="1"/>
  <c r="B2383" i="5"/>
  <c r="C2383" i="5"/>
  <c r="E2383" i="5" s="1"/>
  <c r="B2384" i="5"/>
  <c r="C2384" i="5"/>
  <c r="E2384" i="5" s="1"/>
  <c r="B2385" i="5"/>
  <c r="C2385" i="5"/>
  <c r="E2385" i="5" s="1"/>
  <c r="B2386" i="5"/>
  <c r="C2386" i="5"/>
  <c r="E2386" i="5" s="1"/>
  <c r="B2387" i="5"/>
  <c r="C2387" i="5"/>
  <c r="E2387" i="5" s="1"/>
  <c r="B2388" i="5"/>
  <c r="C2388" i="5"/>
  <c r="E2388" i="5" s="1"/>
  <c r="B2389" i="5"/>
  <c r="C2389" i="5"/>
  <c r="E2389" i="5" s="1"/>
  <c r="B2390" i="5"/>
  <c r="C2390" i="5"/>
  <c r="E2390" i="5" s="1"/>
  <c r="B2391" i="5"/>
  <c r="C2391" i="5"/>
  <c r="E2391" i="5" s="1"/>
  <c r="B2392" i="5"/>
  <c r="C2392" i="5"/>
  <c r="E2392" i="5" s="1"/>
  <c r="B2393" i="5"/>
  <c r="C2393" i="5"/>
  <c r="E2393" i="5" s="1"/>
  <c r="B2394" i="5"/>
  <c r="C2394" i="5"/>
  <c r="E2394" i="5" s="1"/>
  <c r="B2395" i="5"/>
  <c r="C2395" i="5"/>
  <c r="E2395" i="5" s="1"/>
  <c r="B2396" i="5"/>
  <c r="C2396" i="5"/>
  <c r="E2396" i="5" s="1"/>
  <c r="B2397" i="5"/>
  <c r="C2397" i="5"/>
  <c r="E2397" i="5" s="1"/>
  <c r="B2398" i="5"/>
  <c r="C2398" i="5"/>
  <c r="E2398" i="5" s="1"/>
  <c r="B2399" i="5"/>
  <c r="C2399" i="5"/>
  <c r="E2399" i="5" s="1"/>
  <c r="B2400" i="5"/>
  <c r="C2400" i="5"/>
  <c r="E2400" i="5" s="1"/>
  <c r="B2401" i="5"/>
  <c r="C2401" i="5"/>
  <c r="E2401" i="5" s="1"/>
  <c r="B2402" i="5"/>
  <c r="C2402" i="5"/>
  <c r="E2402" i="5" s="1"/>
  <c r="B2403" i="5"/>
  <c r="C2403" i="5"/>
  <c r="E2403" i="5" s="1"/>
  <c r="B2404" i="5"/>
  <c r="C2404" i="5"/>
  <c r="E2404" i="5" s="1"/>
  <c r="B2405" i="5"/>
  <c r="C2405" i="5"/>
  <c r="E2405" i="5" s="1"/>
  <c r="B2406" i="5"/>
  <c r="C2406" i="5"/>
  <c r="E2406" i="5" s="1"/>
  <c r="B2407" i="5"/>
  <c r="C2407" i="5"/>
  <c r="E2407" i="5" s="1"/>
  <c r="B2408" i="5"/>
  <c r="C2408" i="5"/>
  <c r="E2408" i="5" s="1"/>
  <c r="B2409" i="5"/>
  <c r="C2409" i="5"/>
  <c r="E2409" i="5" s="1"/>
  <c r="B2410" i="5"/>
  <c r="C2410" i="5"/>
  <c r="E2410" i="5" s="1"/>
  <c r="B2411" i="5"/>
  <c r="C2411" i="5"/>
  <c r="E2411" i="5" s="1"/>
  <c r="B2412" i="5"/>
  <c r="C2412" i="5"/>
  <c r="E2412" i="5" s="1"/>
  <c r="B2413" i="5"/>
  <c r="C2413" i="5"/>
  <c r="E2413" i="5" s="1"/>
  <c r="B2414" i="5"/>
  <c r="C2414" i="5"/>
  <c r="E2414" i="5" s="1"/>
  <c r="B2415" i="5"/>
  <c r="C2415" i="5"/>
  <c r="E2415" i="5" s="1"/>
  <c r="B2416" i="5"/>
  <c r="C2416" i="5"/>
  <c r="E2416" i="5" s="1"/>
  <c r="B2417" i="5"/>
  <c r="C2417" i="5"/>
  <c r="E2417" i="5" s="1"/>
  <c r="B2418" i="5"/>
  <c r="C2418" i="5"/>
  <c r="E2418" i="5" s="1"/>
  <c r="B2419" i="5"/>
  <c r="C2419" i="5"/>
  <c r="E2419" i="5" s="1"/>
  <c r="B2420" i="5"/>
  <c r="C2420" i="5"/>
  <c r="E2420" i="5" s="1"/>
  <c r="B2421" i="5"/>
  <c r="C2421" i="5"/>
  <c r="E2421" i="5" s="1"/>
  <c r="B2422" i="5"/>
  <c r="C2422" i="5"/>
  <c r="E2422" i="5" s="1"/>
  <c r="B2423" i="5"/>
  <c r="C2423" i="5"/>
  <c r="E2423" i="5" s="1"/>
  <c r="B2424" i="5"/>
  <c r="C2424" i="5"/>
  <c r="E2424" i="5" s="1"/>
  <c r="B2425" i="5"/>
  <c r="C2425" i="5"/>
  <c r="E2425" i="5" s="1"/>
  <c r="B2426" i="5"/>
  <c r="C2426" i="5"/>
  <c r="E2426" i="5" s="1"/>
  <c r="B2427" i="5"/>
  <c r="C2427" i="5"/>
  <c r="E2427" i="5" s="1"/>
  <c r="B2428" i="5"/>
  <c r="C2428" i="5"/>
  <c r="E2428" i="5" s="1"/>
  <c r="B2429" i="5"/>
  <c r="C2429" i="5"/>
  <c r="E2429" i="5" s="1"/>
  <c r="B2430" i="5"/>
  <c r="C2430" i="5"/>
  <c r="E2430" i="5" s="1"/>
  <c r="B2431" i="5"/>
  <c r="C2431" i="5"/>
  <c r="E2431" i="5" s="1"/>
  <c r="B2432" i="5"/>
  <c r="C2432" i="5"/>
  <c r="E2432" i="5" s="1"/>
  <c r="B2433" i="5"/>
  <c r="C2433" i="5"/>
  <c r="E2433" i="5" s="1"/>
  <c r="B2434" i="5"/>
  <c r="C2434" i="5"/>
  <c r="E2434" i="5" s="1"/>
  <c r="B2435" i="5"/>
  <c r="C2435" i="5"/>
  <c r="E2435" i="5" s="1"/>
  <c r="B2436" i="5"/>
  <c r="C2436" i="5"/>
  <c r="E2436" i="5" s="1"/>
  <c r="B2437" i="5"/>
  <c r="C2437" i="5"/>
  <c r="E2437" i="5" s="1"/>
  <c r="B2438" i="5"/>
  <c r="C2438" i="5"/>
  <c r="E2438" i="5" s="1"/>
  <c r="B2439" i="5"/>
  <c r="C2439" i="5"/>
  <c r="E2439" i="5" s="1"/>
  <c r="B2440" i="5"/>
  <c r="C2440" i="5"/>
  <c r="E2440" i="5" s="1"/>
  <c r="B2441" i="5"/>
  <c r="C2441" i="5"/>
  <c r="E2441" i="5" s="1"/>
  <c r="B2442" i="5"/>
  <c r="C2442" i="5"/>
  <c r="E2442" i="5" s="1"/>
  <c r="B2443" i="5"/>
  <c r="C2443" i="5"/>
  <c r="E2443" i="5" s="1"/>
  <c r="B2444" i="5"/>
  <c r="C2444" i="5"/>
  <c r="E2444" i="5" s="1"/>
  <c r="B2445" i="5"/>
  <c r="C2445" i="5"/>
  <c r="E2445" i="5" s="1"/>
  <c r="B2446" i="5"/>
  <c r="C2446" i="5"/>
  <c r="E2446" i="5" s="1"/>
  <c r="B2447" i="5"/>
  <c r="C2447" i="5"/>
  <c r="E2447" i="5" s="1"/>
  <c r="B2448" i="5"/>
  <c r="C2448" i="5"/>
  <c r="E2448" i="5" s="1"/>
  <c r="B2449" i="5"/>
  <c r="C2449" i="5"/>
  <c r="E2449" i="5" s="1"/>
  <c r="B2450" i="5"/>
  <c r="C2450" i="5"/>
  <c r="E2450" i="5" s="1"/>
  <c r="B2451" i="5"/>
  <c r="C2451" i="5"/>
  <c r="E2451" i="5" s="1"/>
  <c r="B2452" i="5"/>
  <c r="C2452" i="5"/>
  <c r="E2452" i="5" s="1"/>
  <c r="B2453" i="5"/>
  <c r="C2453" i="5"/>
  <c r="E2453" i="5" s="1"/>
  <c r="B2454" i="5"/>
  <c r="C2454" i="5"/>
  <c r="E2454" i="5" s="1"/>
  <c r="B2455" i="5"/>
  <c r="C2455" i="5"/>
  <c r="E2455" i="5" s="1"/>
  <c r="B2456" i="5"/>
  <c r="C2456" i="5"/>
  <c r="E2456" i="5" s="1"/>
  <c r="B2457" i="5"/>
  <c r="C2457" i="5"/>
  <c r="E2457" i="5" s="1"/>
  <c r="B2458" i="5"/>
  <c r="C2458" i="5"/>
  <c r="E2458" i="5" s="1"/>
  <c r="B2459" i="5"/>
  <c r="C2459" i="5"/>
  <c r="E2459" i="5" s="1"/>
  <c r="B2460" i="5"/>
  <c r="C2460" i="5"/>
  <c r="E2460" i="5" s="1"/>
  <c r="B2461" i="5"/>
  <c r="C2461" i="5"/>
  <c r="E2461" i="5" s="1"/>
  <c r="B2462" i="5"/>
  <c r="C2462" i="5"/>
  <c r="E2462" i="5" s="1"/>
  <c r="B2463" i="5"/>
  <c r="C2463" i="5"/>
  <c r="E2463" i="5" s="1"/>
  <c r="B2464" i="5"/>
  <c r="C2464" i="5"/>
  <c r="E2464" i="5" s="1"/>
  <c r="B2465" i="5"/>
  <c r="C2465" i="5"/>
  <c r="E2465" i="5" s="1"/>
  <c r="B2466" i="5"/>
  <c r="C2466" i="5"/>
  <c r="E2466" i="5" s="1"/>
  <c r="B2467" i="5"/>
  <c r="C2467" i="5"/>
  <c r="E2467" i="5" s="1"/>
  <c r="B2468" i="5"/>
  <c r="C2468" i="5"/>
  <c r="E2468" i="5" s="1"/>
  <c r="B2469" i="5"/>
  <c r="C2469" i="5"/>
  <c r="E2469" i="5" s="1"/>
  <c r="B2470" i="5"/>
  <c r="C2470" i="5"/>
  <c r="E2470" i="5" s="1"/>
  <c r="B2471" i="5"/>
  <c r="C2471" i="5"/>
  <c r="E2471" i="5" s="1"/>
  <c r="B2472" i="5"/>
  <c r="C2472" i="5"/>
  <c r="E2472" i="5" s="1"/>
  <c r="B2473" i="5"/>
  <c r="C2473" i="5"/>
  <c r="E2473" i="5" s="1"/>
  <c r="B2474" i="5"/>
  <c r="C2474" i="5"/>
  <c r="E2474" i="5" s="1"/>
  <c r="B2475" i="5"/>
  <c r="C2475" i="5"/>
  <c r="E2475" i="5" s="1"/>
  <c r="B2476" i="5"/>
  <c r="C2476" i="5"/>
  <c r="E2476" i="5" s="1"/>
  <c r="B2477" i="5"/>
  <c r="C2477" i="5"/>
  <c r="E2477" i="5" s="1"/>
  <c r="B2478" i="5"/>
  <c r="C2478" i="5"/>
  <c r="E2478" i="5" s="1"/>
  <c r="B2479" i="5"/>
  <c r="C2479" i="5"/>
  <c r="E2479" i="5" s="1"/>
  <c r="B2480" i="5"/>
  <c r="C2480" i="5"/>
  <c r="E2480" i="5" s="1"/>
  <c r="B2481" i="5"/>
  <c r="C2481" i="5"/>
  <c r="E2481" i="5" s="1"/>
  <c r="B2482" i="5"/>
  <c r="C2482" i="5"/>
  <c r="E2482" i="5" s="1"/>
  <c r="B2483" i="5"/>
  <c r="C2483" i="5"/>
  <c r="E2483" i="5" s="1"/>
  <c r="B2484" i="5"/>
  <c r="C2484" i="5"/>
  <c r="E2484" i="5" s="1"/>
  <c r="B2485" i="5"/>
  <c r="C2485" i="5"/>
  <c r="E2485" i="5" s="1"/>
  <c r="B2486" i="5"/>
  <c r="C2486" i="5"/>
  <c r="E2486" i="5" s="1"/>
  <c r="B2487" i="5"/>
  <c r="C2487" i="5"/>
  <c r="E2487" i="5" s="1"/>
  <c r="B2488" i="5"/>
  <c r="C2488" i="5"/>
  <c r="E2488" i="5" s="1"/>
  <c r="B2489" i="5"/>
  <c r="C2489" i="5"/>
  <c r="E2489" i="5" s="1"/>
  <c r="B2490" i="5"/>
  <c r="C2490" i="5"/>
  <c r="E2490" i="5" s="1"/>
  <c r="B2491" i="5"/>
  <c r="C2491" i="5"/>
  <c r="E2491" i="5" s="1"/>
  <c r="B2492" i="5"/>
  <c r="C2492" i="5"/>
  <c r="E2492" i="5" s="1"/>
  <c r="B2493" i="5"/>
  <c r="C2493" i="5"/>
  <c r="E2493" i="5" s="1"/>
  <c r="B2494" i="5"/>
  <c r="C2494" i="5"/>
  <c r="E2494" i="5" s="1"/>
  <c r="B2495" i="5"/>
  <c r="C2495" i="5"/>
  <c r="E2495" i="5" s="1"/>
  <c r="B2496" i="5"/>
  <c r="C2496" i="5"/>
  <c r="E2496" i="5" s="1"/>
  <c r="B2497" i="5"/>
  <c r="C2497" i="5"/>
  <c r="E2497" i="5" s="1"/>
  <c r="B2498" i="5"/>
  <c r="C2498" i="5"/>
  <c r="E2498" i="5" s="1"/>
  <c r="B2499" i="5"/>
  <c r="C2499" i="5"/>
  <c r="E2499" i="5" s="1"/>
  <c r="B2500" i="5"/>
  <c r="C2500" i="5"/>
  <c r="E2500" i="5" s="1"/>
  <c r="B2501" i="5"/>
  <c r="C2501" i="5"/>
  <c r="E2501" i="5" s="1"/>
  <c r="B2502" i="5"/>
  <c r="C2502" i="5"/>
  <c r="E2502" i="5" s="1"/>
  <c r="B2503" i="5"/>
  <c r="C2503" i="5"/>
  <c r="E2503" i="5" s="1"/>
  <c r="B2504" i="5"/>
  <c r="C2504" i="5"/>
  <c r="E2504" i="5" s="1"/>
  <c r="B2505" i="5"/>
  <c r="C2505" i="5"/>
  <c r="E2505" i="5" s="1"/>
  <c r="B2506" i="5"/>
  <c r="C2506" i="5"/>
  <c r="E2506" i="5" s="1"/>
  <c r="B2507" i="5"/>
  <c r="C2507" i="5"/>
  <c r="E2507" i="5" s="1"/>
  <c r="B2508" i="5"/>
  <c r="C2508" i="5"/>
  <c r="E2508" i="5" s="1"/>
  <c r="B2509" i="5"/>
  <c r="C2509" i="5"/>
  <c r="E2509" i="5" s="1"/>
  <c r="B2510" i="5"/>
  <c r="C2510" i="5"/>
  <c r="E2510" i="5" s="1"/>
  <c r="B2511" i="5"/>
  <c r="C2511" i="5"/>
  <c r="E2511" i="5" s="1"/>
  <c r="B2512" i="5"/>
  <c r="C2512" i="5"/>
  <c r="E2512" i="5" s="1"/>
  <c r="B2513" i="5"/>
  <c r="C2513" i="5"/>
  <c r="E2513" i="5" s="1"/>
  <c r="B2514" i="5"/>
  <c r="C2514" i="5"/>
  <c r="E2514" i="5" s="1"/>
  <c r="B2515" i="5"/>
  <c r="C2515" i="5"/>
  <c r="E2515" i="5" s="1"/>
  <c r="B2516" i="5"/>
  <c r="C2516" i="5"/>
  <c r="E2516" i="5" s="1"/>
  <c r="B2517" i="5"/>
  <c r="C2517" i="5"/>
  <c r="E2517" i="5" s="1"/>
  <c r="B2518" i="5"/>
  <c r="C2518" i="5"/>
  <c r="E2518" i="5" s="1"/>
  <c r="B2519" i="5"/>
  <c r="C2519" i="5"/>
  <c r="E2519" i="5" s="1"/>
  <c r="B2520" i="5"/>
  <c r="C2520" i="5"/>
  <c r="E2520" i="5" s="1"/>
  <c r="B2521" i="5"/>
  <c r="C2521" i="5"/>
  <c r="E2521" i="5" s="1"/>
  <c r="B2522" i="5"/>
  <c r="C2522" i="5"/>
  <c r="E2522" i="5" s="1"/>
  <c r="B2523" i="5"/>
  <c r="C2523" i="5"/>
  <c r="E2523" i="5" s="1"/>
  <c r="B2524" i="5"/>
  <c r="C2524" i="5"/>
  <c r="E2524" i="5" s="1"/>
  <c r="B2525" i="5"/>
  <c r="C2525" i="5"/>
  <c r="E2525" i="5" s="1"/>
  <c r="B2526" i="5"/>
  <c r="C2526" i="5"/>
  <c r="E2526" i="5" s="1"/>
  <c r="B2527" i="5"/>
  <c r="C2527" i="5"/>
  <c r="E2527" i="5" s="1"/>
  <c r="B2528" i="5"/>
  <c r="C2528" i="5"/>
  <c r="E2528" i="5" s="1"/>
  <c r="B2529" i="5"/>
  <c r="C2529" i="5"/>
  <c r="E2529" i="5" s="1"/>
  <c r="B2530" i="5"/>
  <c r="C2530" i="5"/>
  <c r="E2530" i="5" s="1"/>
  <c r="B2531" i="5"/>
  <c r="C2531" i="5"/>
  <c r="E2531" i="5" s="1"/>
  <c r="B2532" i="5"/>
  <c r="C2532" i="5"/>
  <c r="E2532" i="5" s="1"/>
  <c r="B2533" i="5"/>
  <c r="C2533" i="5"/>
  <c r="E2533" i="5" s="1"/>
  <c r="B2534" i="5"/>
  <c r="C2534" i="5"/>
  <c r="E2534" i="5" s="1"/>
  <c r="B2535" i="5"/>
  <c r="C2535" i="5"/>
  <c r="E2535" i="5" s="1"/>
  <c r="B2536" i="5"/>
  <c r="C2536" i="5"/>
  <c r="E2536" i="5" s="1"/>
  <c r="B2537" i="5"/>
  <c r="C2537" i="5"/>
  <c r="E2537" i="5" s="1"/>
  <c r="B2538" i="5"/>
  <c r="C2538" i="5"/>
  <c r="E2538" i="5" s="1"/>
  <c r="B2539" i="5"/>
  <c r="C2539" i="5"/>
  <c r="E2539" i="5" s="1"/>
  <c r="B2540" i="5"/>
  <c r="C2540" i="5"/>
  <c r="E2540" i="5" s="1"/>
  <c r="B2541" i="5"/>
  <c r="C2541" i="5"/>
  <c r="E2541" i="5" s="1"/>
  <c r="B2542" i="5"/>
  <c r="C2542" i="5"/>
  <c r="E2542" i="5" s="1"/>
  <c r="B2543" i="5"/>
  <c r="C2543" i="5"/>
  <c r="E2543" i="5" s="1"/>
  <c r="B2544" i="5"/>
  <c r="C2544" i="5"/>
  <c r="E2544" i="5" s="1"/>
  <c r="B2545" i="5"/>
  <c r="C2545" i="5"/>
  <c r="E2545" i="5" s="1"/>
  <c r="B2546" i="5"/>
  <c r="C2546" i="5"/>
  <c r="E2546" i="5" s="1"/>
  <c r="B2547" i="5"/>
  <c r="C2547" i="5"/>
  <c r="E2547" i="5" s="1"/>
  <c r="B2548" i="5"/>
  <c r="C2548" i="5"/>
  <c r="E2548" i="5" s="1"/>
  <c r="B2549" i="5"/>
  <c r="C2549" i="5"/>
  <c r="E2549" i="5" s="1"/>
  <c r="B2550" i="5"/>
  <c r="C2550" i="5"/>
  <c r="E2550" i="5" s="1"/>
  <c r="B2551" i="5"/>
  <c r="C2551" i="5"/>
  <c r="E2551" i="5" s="1"/>
  <c r="B2552" i="5"/>
  <c r="C2552" i="5"/>
  <c r="E2552" i="5" s="1"/>
  <c r="B2553" i="5"/>
  <c r="C2553" i="5"/>
  <c r="E2553" i="5" s="1"/>
  <c r="B2554" i="5"/>
  <c r="C2554" i="5"/>
  <c r="E2554" i="5" s="1"/>
  <c r="B2555" i="5"/>
  <c r="C2555" i="5"/>
  <c r="E2555" i="5" s="1"/>
  <c r="B2556" i="5"/>
  <c r="C2556" i="5"/>
  <c r="E2556" i="5" s="1"/>
  <c r="B2557" i="5"/>
  <c r="C2557" i="5"/>
  <c r="E2557" i="5" s="1"/>
  <c r="B2558" i="5"/>
  <c r="C2558" i="5"/>
  <c r="E2558" i="5" s="1"/>
  <c r="B2559" i="5"/>
  <c r="C2559" i="5"/>
  <c r="E2559" i="5" s="1"/>
  <c r="B2560" i="5"/>
  <c r="C2560" i="5"/>
  <c r="E2560" i="5" s="1"/>
  <c r="B2561" i="5"/>
  <c r="C2561" i="5"/>
  <c r="E2561" i="5" s="1"/>
  <c r="B2562" i="5"/>
  <c r="C2562" i="5"/>
  <c r="E2562" i="5" s="1"/>
  <c r="B2563" i="5"/>
  <c r="C2563" i="5"/>
  <c r="E2563" i="5" s="1"/>
  <c r="B2564" i="5"/>
  <c r="C2564" i="5"/>
  <c r="E2564" i="5" s="1"/>
  <c r="B2565" i="5"/>
  <c r="C2565" i="5"/>
  <c r="E2565" i="5" s="1"/>
  <c r="B2566" i="5"/>
  <c r="C2566" i="5"/>
  <c r="E2566" i="5" s="1"/>
  <c r="B2567" i="5"/>
  <c r="C2567" i="5"/>
  <c r="E2567" i="5" s="1"/>
  <c r="B2568" i="5"/>
  <c r="C2568" i="5"/>
  <c r="E2568" i="5" s="1"/>
  <c r="B2569" i="5"/>
  <c r="C2569" i="5"/>
  <c r="E2569" i="5" s="1"/>
  <c r="B2570" i="5"/>
  <c r="C2570" i="5"/>
  <c r="E2570" i="5" s="1"/>
  <c r="B2571" i="5"/>
  <c r="C2571" i="5"/>
  <c r="E2571" i="5" s="1"/>
  <c r="B2572" i="5"/>
  <c r="C2572" i="5"/>
  <c r="E2572" i="5" s="1"/>
  <c r="B2573" i="5"/>
  <c r="C2573" i="5"/>
  <c r="E2573" i="5" s="1"/>
  <c r="B2574" i="5"/>
  <c r="C2574" i="5"/>
  <c r="E2574" i="5" s="1"/>
  <c r="B2575" i="5"/>
  <c r="C2575" i="5"/>
  <c r="E2575" i="5" s="1"/>
  <c r="B2576" i="5"/>
  <c r="C2576" i="5"/>
  <c r="E2576" i="5" s="1"/>
  <c r="B2577" i="5"/>
  <c r="C2577" i="5"/>
  <c r="E2577" i="5" s="1"/>
  <c r="B2578" i="5"/>
  <c r="C2578" i="5"/>
  <c r="E2578" i="5" s="1"/>
  <c r="B2579" i="5"/>
  <c r="C2579" i="5"/>
  <c r="E2579" i="5" s="1"/>
  <c r="B2580" i="5"/>
  <c r="C2580" i="5"/>
  <c r="E2580" i="5" s="1"/>
  <c r="B2581" i="5"/>
  <c r="C2581" i="5"/>
  <c r="E2581" i="5" s="1"/>
  <c r="B2582" i="5"/>
  <c r="C2582" i="5"/>
  <c r="E2582" i="5" s="1"/>
  <c r="B2583" i="5"/>
  <c r="C2583" i="5"/>
  <c r="E2583" i="5" s="1"/>
  <c r="B2584" i="5"/>
  <c r="C2584" i="5"/>
  <c r="E2584" i="5" s="1"/>
  <c r="B2585" i="5"/>
  <c r="C2585" i="5"/>
  <c r="E2585" i="5" s="1"/>
  <c r="B2586" i="5"/>
  <c r="C2586" i="5"/>
  <c r="E2586" i="5" s="1"/>
  <c r="B2587" i="5"/>
  <c r="C2587" i="5"/>
  <c r="E2587" i="5" s="1"/>
  <c r="B2588" i="5"/>
  <c r="C2588" i="5"/>
  <c r="E2588" i="5" s="1"/>
  <c r="B2589" i="5"/>
  <c r="C2589" i="5"/>
  <c r="E2589" i="5" s="1"/>
  <c r="B2590" i="5"/>
  <c r="C2590" i="5"/>
  <c r="E2590" i="5" s="1"/>
  <c r="B2591" i="5"/>
  <c r="C2591" i="5"/>
  <c r="E2591" i="5" s="1"/>
  <c r="B2592" i="5"/>
  <c r="C2592" i="5"/>
  <c r="E2592" i="5" s="1"/>
  <c r="B2593" i="5"/>
  <c r="C2593" i="5"/>
  <c r="E2593" i="5" s="1"/>
  <c r="B2594" i="5"/>
  <c r="C2594" i="5"/>
  <c r="E2594" i="5" s="1"/>
  <c r="B2595" i="5"/>
  <c r="C2595" i="5"/>
  <c r="E2595" i="5" s="1"/>
  <c r="B2596" i="5"/>
  <c r="C2596" i="5"/>
  <c r="E2596" i="5" s="1"/>
  <c r="B2597" i="5"/>
  <c r="C2597" i="5"/>
  <c r="E2597" i="5" s="1"/>
  <c r="B2598" i="5"/>
  <c r="C2598" i="5"/>
  <c r="E2598" i="5" s="1"/>
  <c r="B2599" i="5"/>
  <c r="C2599" i="5"/>
  <c r="E2599" i="5" s="1"/>
  <c r="B2600" i="5"/>
  <c r="C2600" i="5"/>
  <c r="E2600" i="5" s="1"/>
  <c r="B2601" i="5"/>
  <c r="C2601" i="5"/>
  <c r="E2601" i="5" s="1"/>
  <c r="B2602" i="5"/>
  <c r="C2602" i="5"/>
  <c r="E2602" i="5" s="1"/>
  <c r="B2603" i="5"/>
  <c r="C2603" i="5"/>
  <c r="E2603" i="5" s="1"/>
  <c r="B2604" i="5"/>
  <c r="C2604" i="5"/>
  <c r="E2604" i="5" s="1"/>
  <c r="B2605" i="5"/>
  <c r="C2605" i="5"/>
  <c r="E2605" i="5" s="1"/>
  <c r="B2606" i="5"/>
  <c r="C2606" i="5"/>
  <c r="E2606" i="5" s="1"/>
  <c r="B2607" i="5"/>
  <c r="C2607" i="5"/>
  <c r="E2607" i="5" s="1"/>
  <c r="B2608" i="5"/>
  <c r="C2608" i="5"/>
  <c r="E2608" i="5" s="1"/>
  <c r="B2609" i="5"/>
  <c r="C2609" i="5"/>
  <c r="E2609" i="5" s="1"/>
  <c r="B2610" i="5"/>
  <c r="C2610" i="5"/>
  <c r="E2610" i="5" s="1"/>
  <c r="B2611" i="5"/>
  <c r="C2611" i="5"/>
  <c r="E2611" i="5" s="1"/>
  <c r="B2612" i="5"/>
  <c r="C2612" i="5"/>
  <c r="E2612" i="5" s="1"/>
  <c r="B2613" i="5"/>
  <c r="C2613" i="5"/>
  <c r="E2613" i="5" s="1"/>
  <c r="B2614" i="5"/>
  <c r="C2614" i="5"/>
  <c r="E2614" i="5" s="1"/>
  <c r="B2615" i="5"/>
  <c r="C2615" i="5"/>
  <c r="E2615" i="5" s="1"/>
  <c r="B2616" i="5"/>
  <c r="C2616" i="5"/>
  <c r="E2616" i="5" s="1"/>
  <c r="B2617" i="5"/>
  <c r="C2617" i="5"/>
  <c r="E2617" i="5" s="1"/>
  <c r="B2618" i="5"/>
  <c r="C2618" i="5"/>
  <c r="E2618" i="5" s="1"/>
  <c r="B2619" i="5"/>
  <c r="C2619" i="5"/>
  <c r="E2619" i="5" s="1"/>
  <c r="B2620" i="5"/>
  <c r="C2620" i="5"/>
  <c r="E2620" i="5" s="1"/>
  <c r="B2621" i="5"/>
  <c r="C2621" i="5"/>
  <c r="E2621" i="5" s="1"/>
  <c r="B2622" i="5"/>
  <c r="C2622" i="5"/>
  <c r="E2622" i="5" s="1"/>
  <c r="B2623" i="5"/>
  <c r="C2623" i="5"/>
  <c r="E2623" i="5" s="1"/>
  <c r="B2624" i="5"/>
  <c r="C2624" i="5"/>
  <c r="E2624" i="5" s="1"/>
  <c r="B2625" i="5"/>
  <c r="C2625" i="5"/>
  <c r="E2625" i="5" s="1"/>
  <c r="B2626" i="5"/>
  <c r="C2626" i="5"/>
  <c r="E2626" i="5" s="1"/>
  <c r="B2627" i="5"/>
  <c r="C2627" i="5"/>
  <c r="E2627" i="5" s="1"/>
  <c r="B2628" i="5"/>
  <c r="C2628" i="5"/>
  <c r="E2628" i="5" s="1"/>
  <c r="B2629" i="5"/>
  <c r="C2629" i="5"/>
  <c r="E2629" i="5" s="1"/>
  <c r="B2630" i="5"/>
  <c r="C2630" i="5"/>
  <c r="E2630" i="5" s="1"/>
  <c r="B2631" i="5"/>
  <c r="C2631" i="5"/>
  <c r="E2631" i="5" s="1"/>
  <c r="B2632" i="5"/>
  <c r="C2632" i="5"/>
  <c r="E2632" i="5" s="1"/>
  <c r="B2633" i="5"/>
  <c r="C2633" i="5"/>
  <c r="E2633" i="5" s="1"/>
  <c r="B2634" i="5"/>
  <c r="C2634" i="5"/>
  <c r="E2634" i="5" s="1"/>
  <c r="B2635" i="5"/>
  <c r="C2635" i="5"/>
  <c r="E2635" i="5" s="1"/>
  <c r="B2636" i="5"/>
  <c r="C2636" i="5"/>
  <c r="E2636" i="5" s="1"/>
  <c r="B2637" i="5"/>
  <c r="C2637" i="5"/>
  <c r="E2637" i="5" s="1"/>
  <c r="B2638" i="5"/>
  <c r="C2638" i="5"/>
  <c r="E2638" i="5" s="1"/>
  <c r="B2639" i="5"/>
  <c r="C2639" i="5"/>
  <c r="E2639" i="5" s="1"/>
  <c r="B2640" i="5"/>
  <c r="C2640" i="5"/>
  <c r="E2640" i="5" s="1"/>
  <c r="B2641" i="5"/>
  <c r="C2641" i="5"/>
  <c r="E2641" i="5" s="1"/>
  <c r="B2642" i="5"/>
  <c r="C2642" i="5"/>
  <c r="E2642" i="5" s="1"/>
  <c r="B2643" i="5"/>
  <c r="C2643" i="5"/>
  <c r="E2643" i="5" s="1"/>
  <c r="B2644" i="5"/>
  <c r="C2644" i="5"/>
  <c r="E2644" i="5" s="1"/>
  <c r="B2645" i="5"/>
  <c r="C2645" i="5"/>
  <c r="E2645" i="5" s="1"/>
  <c r="B2646" i="5"/>
  <c r="C2646" i="5"/>
  <c r="E2646" i="5" s="1"/>
  <c r="B2647" i="5"/>
  <c r="C2647" i="5"/>
  <c r="E2647" i="5" s="1"/>
  <c r="B2648" i="5"/>
  <c r="C2648" i="5"/>
  <c r="E2648" i="5" s="1"/>
  <c r="B2649" i="5"/>
  <c r="C2649" i="5"/>
  <c r="E2649" i="5" s="1"/>
  <c r="B2650" i="5"/>
  <c r="C2650" i="5"/>
  <c r="E2650" i="5" s="1"/>
  <c r="B2651" i="5"/>
  <c r="C2651" i="5"/>
  <c r="E2651" i="5" s="1"/>
  <c r="B2652" i="5"/>
  <c r="C2652" i="5"/>
  <c r="E2652" i="5" s="1"/>
  <c r="B2653" i="5"/>
  <c r="C2653" i="5"/>
  <c r="E2653" i="5" s="1"/>
  <c r="B2654" i="5"/>
  <c r="C2654" i="5"/>
  <c r="E2654" i="5" s="1"/>
  <c r="B2655" i="5"/>
  <c r="C2655" i="5"/>
  <c r="E2655" i="5" s="1"/>
  <c r="B2656" i="5"/>
  <c r="C2656" i="5"/>
  <c r="E2656" i="5" s="1"/>
  <c r="B2657" i="5"/>
  <c r="C2657" i="5"/>
  <c r="E2657" i="5" s="1"/>
  <c r="B2658" i="5"/>
  <c r="C2658" i="5"/>
  <c r="E2658" i="5" s="1"/>
  <c r="B2659" i="5"/>
  <c r="C2659" i="5"/>
  <c r="E2659" i="5" s="1"/>
  <c r="B2660" i="5"/>
  <c r="C2660" i="5"/>
  <c r="E2660" i="5" s="1"/>
  <c r="B2661" i="5"/>
  <c r="C2661" i="5"/>
  <c r="E2661" i="5" s="1"/>
  <c r="B2662" i="5"/>
  <c r="C2662" i="5"/>
  <c r="E2662" i="5" s="1"/>
  <c r="B2663" i="5"/>
  <c r="C2663" i="5"/>
  <c r="E2663" i="5" s="1"/>
  <c r="B2664" i="5"/>
  <c r="C2664" i="5"/>
  <c r="E2664" i="5" s="1"/>
  <c r="B2665" i="5"/>
  <c r="C2665" i="5"/>
  <c r="E2665" i="5" s="1"/>
  <c r="B2666" i="5"/>
  <c r="C2666" i="5"/>
  <c r="E2666" i="5" s="1"/>
  <c r="B2667" i="5"/>
  <c r="C2667" i="5"/>
  <c r="E2667" i="5" s="1"/>
  <c r="B2668" i="5"/>
  <c r="C2668" i="5"/>
  <c r="E2668" i="5" s="1"/>
  <c r="B2669" i="5"/>
  <c r="C2669" i="5"/>
  <c r="E2669" i="5" s="1"/>
  <c r="B2670" i="5"/>
  <c r="C2670" i="5"/>
  <c r="E2670" i="5" s="1"/>
  <c r="B2671" i="5"/>
  <c r="C2671" i="5"/>
  <c r="E2671" i="5" s="1"/>
  <c r="B2672" i="5"/>
  <c r="C2672" i="5"/>
  <c r="E2672" i="5" s="1"/>
  <c r="B2673" i="5"/>
  <c r="C2673" i="5"/>
  <c r="E2673" i="5" s="1"/>
  <c r="B2674" i="5"/>
  <c r="C2674" i="5"/>
  <c r="E2674" i="5" s="1"/>
  <c r="B2675" i="5"/>
  <c r="C2675" i="5"/>
  <c r="E2675" i="5" s="1"/>
  <c r="B2676" i="5"/>
  <c r="C2676" i="5"/>
  <c r="E2676" i="5" s="1"/>
  <c r="B2677" i="5"/>
  <c r="C2677" i="5"/>
  <c r="E2677" i="5" s="1"/>
  <c r="B2678" i="5"/>
  <c r="C2678" i="5"/>
  <c r="E2678" i="5" s="1"/>
  <c r="B2679" i="5"/>
  <c r="C2679" i="5"/>
  <c r="E2679" i="5" s="1"/>
  <c r="B2680" i="5"/>
  <c r="C2680" i="5"/>
  <c r="E2680" i="5" s="1"/>
  <c r="B2681" i="5"/>
  <c r="C2681" i="5"/>
  <c r="E2681" i="5" s="1"/>
  <c r="B2682" i="5"/>
  <c r="C2682" i="5"/>
  <c r="E2682" i="5" s="1"/>
  <c r="B2683" i="5"/>
  <c r="C2683" i="5"/>
  <c r="E2683" i="5" s="1"/>
  <c r="B2684" i="5"/>
  <c r="C2684" i="5"/>
  <c r="E2684" i="5" s="1"/>
  <c r="B2685" i="5"/>
  <c r="C2685" i="5"/>
  <c r="E2685" i="5" s="1"/>
  <c r="B2686" i="5"/>
  <c r="C2686" i="5"/>
  <c r="E2686" i="5" s="1"/>
  <c r="B2687" i="5"/>
  <c r="C2687" i="5"/>
  <c r="E2687" i="5" s="1"/>
  <c r="B2688" i="5"/>
  <c r="C2688" i="5"/>
  <c r="E2688" i="5" s="1"/>
  <c r="B2689" i="5"/>
  <c r="C2689" i="5"/>
  <c r="E2689" i="5" s="1"/>
  <c r="B2690" i="5"/>
  <c r="C2690" i="5"/>
  <c r="E2690" i="5" s="1"/>
  <c r="B2691" i="5"/>
  <c r="C2691" i="5"/>
  <c r="E2691" i="5" s="1"/>
  <c r="B2692" i="5"/>
  <c r="C2692" i="5"/>
  <c r="E2692" i="5" s="1"/>
  <c r="B2693" i="5"/>
  <c r="C2693" i="5"/>
  <c r="E2693" i="5" s="1"/>
  <c r="B2694" i="5"/>
  <c r="C2694" i="5"/>
  <c r="E2694" i="5" s="1"/>
  <c r="B2695" i="5"/>
  <c r="C2695" i="5"/>
  <c r="E2695" i="5" s="1"/>
  <c r="B2696" i="5"/>
  <c r="C2696" i="5"/>
  <c r="E2696" i="5" s="1"/>
  <c r="B2697" i="5"/>
  <c r="C2697" i="5"/>
  <c r="E2697" i="5" s="1"/>
  <c r="B2698" i="5"/>
  <c r="C2698" i="5"/>
  <c r="E2698" i="5" s="1"/>
  <c r="B2699" i="5"/>
  <c r="C2699" i="5"/>
  <c r="E2699" i="5" s="1"/>
  <c r="B2700" i="5"/>
  <c r="C2700" i="5"/>
  <c r="E2700" i="5" s="1"/>
  <c r="B2701" i="5"/>
  <c r="C2701" i="5"/>
  <c r="E2701" i="5" s="1"/>
  <c r="B2702" i="5"/>
  <c r="C2702" i="5"/>
  <c r="E2702" i="5" s="1"/>
  <c r="B2703" i="5"/>
  <c r="C2703" i="5"/>
  <c r="E2703" i="5" s="1"/>
  <c r="B2704" i="5"/>
  <c r="C2704" i="5"/>
  <c r="E2704" i="5" s="1"/>
  <c r="B2705" i="5"/>
  <c r="C2705" i="5"/>
  <c r="E2705" i="5" s="1"/>
  <c r="B2706" i="5"/>
  <c r="C2706" i="5"/>
  <c r="E2706" i="5" s="1"/>
  <c r="B2707" i="5"/>
  <c r="C2707" i="5"/>
  <c r="E2707" i="5" s="1"/>
  <c r="B2708" i="5"/>
  <c r="C2708" i="5"/>
  <c r="E2708" i="5" s="1"/>
  <c r="B2709" i="5"/>
  <c r="C2709" i="5"/>
  <c r="E2709" i="5" s="1"/>
  <c r="B2710" i="5"/>
  <c r="C2710" i="5"/>
  <c r="E2710" i="5" s="1"/>
  <c r="B2711" i="5"/>
  <c r="C2711" i="5"/>
  <c r="E2711" i="5" s="1"/>
  <c r="B2712" i="5"/>
  <c r="C2712" i="5"/>
  <c r="E2712" i="5" s="1"/>
  <c r="B2713" i="5"/>
  <c r="C2713" i="5"/>
  <c r="E2713" i="5" s="1"/>
  <c r="B2714" i="5"/>
  <c r="C2714" i="5"/>
  <c r="E2714" i="5" s="1"/>
  <c r="B2715" i="5"/>
  <c r="C2715" i="5"/>
  <c r="E2715" i="5" s="1"/>
  <c r="B2716" i="5"/>
  <c r="C2716" i="5"/>
  <c r="E2716" i="5" s="1"/>
  <c r="B2717" i="5"/>
  <c r="C2717" i="5"/>
  <c r="E2717" i="5" s="1"/>
  <c r="B2718" i="5"/>
  <c r="C2718" i="5"/>
  <c r="E2718" i="5" s="1"/>
  <c r="B2719" i="5"/>
  <c r="C2719" i="5"/>
  <c r="E2719" i="5" s="1"/>
  <c r="B2720" i="5"/>
  <c r="C2720" i="5"/>
  <c r="E2720" i="5" s="1"/>
  <c r="B2721" i="5"/>
  <c r="C2721" i="5"/>
  <c r="E2721" i="5" s="1"/>
  <c r="B2722" i="5"/>
  <c r="C2722" i="5"/>
  <c r="E2722" i="5" s="1"/>
  <c r="B2723" i="5"/>
  <c r="C2723" i="5"/>
  <c r="E2723" i="5" s="1"/>
  <c r="B2724" i="5"/>
  <c r="C2724" i="5"/>
  <c r="E2724" i="5" s="1"/>
  <c r="B2725" i="5"/>
  <c r="C2725" i="5"/>
  <c r="E2725" i="5" s="1"/>
  <c r="B2726" i="5"/>
  <c r="C2726" i="5"/>
  <c r="E2726" i="5" s="1"/>
  <c r="B2727" i="5"/>
  <c r="C2727" i="5"/>
  <c r="E2727" i="5" s="1"/>
  <c r="B2728" i="5"/>
  <c r="C2728" i="5"/>
  <c r="E2728" i="5" s="1"/>
  <c r="B2729" i="5"/>
  <c r="C2729" i="5"/>
  <c r="E2729" i="5" s="1"/>
  <c r="B2730" i="5"/>
  <c r="C2730" i="5"/>
  <c r="E2730" i="5" s="1"/>
  <c r="B2731" i="5"/>
  <c r="C2731" i="5"/>
  <c r="E2731" i="5" s="1"/>
  <c r="B2732" i="5"/>
  <c r="C2732" i="5"/>
  <c r="E2732" i="5" s="1"/>
  <c r="B2733" i="5"/>
  <c r="C2733" i="5"/>
  <c r="E2733" i="5" s="1"/>
  <c r="B2734" i="5"/>
  <c r="C2734" i="5"/>
  <c r="E2734" i="5" s="1"/>
  <c r="B2735" i="5"/>
  <c r="C2735" i="5"/>
  <c r="E2735" i="5" s="1"/>
  <c r="B2736" i="5"/>
  <c r="C2736" i="5"/>
  <c r="E2736" i="5" s="1"/>
  <c r="B2737" i="5"/>
  <c r="C2737" i="5"/>
  <c r="E2737" i="5" s="1"/>
  <c r="B2738" i="5"/>
  <c r="C2738" i="5"/>
  <c r="E2738" i="5" s="1"/>
  <c r="B2739" i="5"/>
  <c r="C2739" i="5"/>
  <c r="E2739" i="5" s="1"/>
  <c r="B2740" i="5"/>
  <c r="C2740" i="5"/>
  <c r="E2740" i="5" s="1"/>
  <c r="B2741" i="5"/>
  <c r="C2741" i="5"/>
  <c r="E2741" i="5" s="1"/>
  <c r="B2742" i="5"/>
  <c r="C2742" i="5"/>
  <c r="E2742" i="5" s="1"/>
  <c r="B2743" i="5"/>
  <c r="C2743" i="5"/>
  <c r="E2743" i="5" s="1"/>
  <c r="B2744" i="5"/>
  <c r="C2744" i="5"/>
  <c r="E2744" i="5" s="1"/>
  <c r="B2745" i="5"/>
  <c r="C2745" i="5"/>
  <c r="E2745" i="5" s="1"/>
  <c r="B2746" i="5"/>
  <c r="C2746" i="5"/>
  <c r="E2746" i="5" s="1"/>
  <c r="B2747" i="5"/>
  <c r="C2747" i="5"/>
  <c r="E2747" i="5" s="1"/>
  <c r="B2748" i="5"/>
  <c r="C2748" i="5"/>
  <c r="E2748" i="5" s="1"/>
  <c r="B2749" i="5"/>
  <c r="C2749" i="5"/>
  <c r="E2749" i="5" s="1"/>
  <c r="B2750" i="5"/>
  <c r="C2750" i="5"/>
  <c r="E2750" i="5" s="1"/>
  <c r="B2751" i="5"/>
  <c r="C2751" i="5"/>
  <c r="E2751" i="5" s="1"/>
  <c r="B2752" i="5"/>
  <c r="C2752" i="5"/>
  <c r="E2752" i="5" s="1"/>
  <c r="B2753" i="5"/>
  <c r="C2753" i="5"/>
  <c r="E2753" i="5" s="1"/>
  <c r="B2754" i="5"/>
  <c r="C2754" i="5"/>
  <c r="E2754" i="5" s="1"/>
  <c r="B2755" i="5"/>
  <c r="C2755" i="5"/>
  <c r="E2755" i="5" s="1"/>
  <c r="B2756" i="5"/>
  <c r="C2756" i="5"/>
  <c r="E2756" i="5" s="1"/>
  <c r="B2757" i="5"/>
  <c r="C2757" i="5"/>
  <c r="E2757" i="5" s="1"/>
  <c r="B2758" i="5"/>
  <c r="C2758" i="5"/>
  <c r="E2758" i="5" s="1"/>
  <c r="B2759" i="5"/>
  <c r="C2759" i="5"/>
  <c r="E2759" i="5" s="1"/>
  <c r="B2760" i="5"/>
  <c r="C2760" i="5"/>
  <c r="E2760" i="5" s="1"/>
  <c r="B2761" i="5"/>
  <c r="C2761" i="5"/>
  <c r="E2761" i="5" s="1"/>
  <c r="B2762" i="5"/>
  <c r="C2762" i="5"/>
  <c r="E2762" i="5" s="1"/>
  <c r="B2763" i="5"/>
  <c r="C2763" i="5"/>
  <c r="E2763" i="5" s="1"/>
  <c r="B2764" i="5"/>
  <c r="C2764" i="5"/>
  <c r="E2764" i="5" s="1"/>
  <c r="B2765" i="5"/>
  <c r="C2765" i="5"/>
  <c r="E2765" i="5" s="1"/>
  <c r="B2766" i="5"/>
  <c r="C2766" i="5"/>
  <c r="E2766" i="5" s="1"/>
  <c r="B2767" i="5"/>
  <c r="C2767" i="5"/>
  <c r="E2767" i="5" s="1"/>
  <c r="B2768" i="5"/>
  <c r="C2768" i="5"/>
  <c r="E2768" i="5" s="1"/>
  <c r="B2769" i="5"/>
  <c r="C2769" i="5"/>
  <c r="E2769" i="5" s="1"/>
  <c r="B2770" i="5"/>
  <c r="C2770" i="5"/>
  <c r="E2770" i="5" s="1"/>
  <c r="B2771" i="5"/>
  <c r="C2771" i="5"/>
  <c r="E2771" i="5" s="1"/>
  <c r="B2772" i="5"/>
  <c r="C2772" i="5"/>
  <c r="E2772" i="5" s="1"/>
  <c r="B2773" i="5"/>
  <c r="C2773" i="5"/>
  <c r="E2773" i="5" s="1"/>
  <c r="B2774" i="5"/>
  <c r="C2774" i="5"/>
  <c r="E2774" i="5" s="1"/>
  <c r="B2775" i="5"/>
  <c r="C2775" i="5"/>
  <c r="E2775" i="5" s="1"/>
  <c r="B2776" i="5"/>
  <c r="C2776" i="5"/>
  <c r="E2776" i="5" s="1"/>
  <c r="B2777" i="5"/>
  <c r="C2777" i="5"/>
  <c r="E2777" i="5" s="1"/>
  <c r="B2778" i="5"/>
  <c r="C2778" i="5"/>
  <c r="E2778" i="5" s="1"/>
  <c r="B2779" i="5"/>
  <c r="C2779" i="5"/>
  <c r="E2779" i="5" s="1"/>
  <c r="B2780" i="5"/>
  <c r="C2780" i="5"/>
  <c r="E2780" i="5" s="1"/>
  <c r="B2781" i="5"/>
  <c r="C2781" i="5"/>
  <c r="E2781" i="5" s="1"/>
  <c r="B2782" i="5"/>
  <c r="C2782" i="5"/>
  <c r="E2782" i="5" s="1"/>
  <c r="B2783" i="5"/>
  <c r="C2783" i="5"/>
  <c r="E2783" i="5" s="1"/>
  <c r="B2784" i="5"/>
  <c r="C2784" i="5"/>
  <c r="E2784" i="5" s="1"/>
  <c r="B2785" i="5"/>
  <c r="C2785" i="5"/>
  <c r="E2785" i="5" s="1"/>
  <c r="B2786" i="5"/>
  <c r="C2786" i="5"/>
  <c r="E2786" i="5" s="1"/>
  <c r="B2787" i="5"/>
  <c r="C2787" i="5"/>
  <c r="E2787" i="5" s="1"/>
  <c r="B2788" i="5"/>
  <c r="C2788" i="5"/>
  <c r="E2788" i="5" s="1"/>
  <c r="B2789" i="5"/>
  <c r="C2789" i="5"/>
  <c r="E2789" i="5" s="1"/>
  <c r="B2790" i="5"/>
  <c r="C2790" i="5"/>
  <c r="E2790" i="5" s="1"/>
  <c r="B2791" i="5"/>
  <c r="C2791" i="5"/>
  <c r="E2791" i="5" s="1"/>
  <c r="B2792" i="5"/>
  <c r="C2792" i="5"/>
  <c r="E2792" i="5" s="1"/>
  <c r="B2793" i="5"/>
  <c r="C2793" i="5"/>
  <c r="E2793" i="5" s="1"/>
  <c r="B2794" i="5"/>
  <c r="C2794" i="5"/>
  <c r="E2794" i="5" s="1"/>
  <c r="B2795" i="5"/>
  <c r="C2795" i="5"/>
  <c r="E2795" i="5" s="1"/>
  <c r="B2796" i="5"/>
  <c r="C2796" i="5"/>
  <c r="E2796" i="5" s="1"/>
  <c r="B2797" i="5"/>
  <c r="C2797" i="5"/>
  <c r="E2797" i="5" s="1"/>
  <c r="B2798" i="5"/>
  <c r="C2798" i="5"/>
  <c r="E2798" i="5" s="1"/>
  <c r="B2799" i="5"/>
  <c r="C2799" i="5"/>
  <c r="E2799" i="5" s="1"/>
  <c r="B2800" i="5"/>
  <c r="C2800" i="5"/>
  <c r="E2800" i="5" s="1"/>
  <c r="B2801" i="5"/>
  <c r="C2801" i="5"/>
  <c r="E2801" i="5" s="1"/>
  <c r="B2802" i="5"/>
  <c r="C2802" i="5"/>
  <c r="E2802" i="5" s="1"/>
  <c r="B2803" i="5"/>
  <c r="C2803" i="5"/>
  <c r="E2803" i="5" s="1"/>
  <c r="B2804" i="5"/>
  <c r="C2804" i="5"/>
  <c r="E2804" i="5" s="1"/>
  <c r="B2805" i="5"/>
  <c r="C2805" i="5"/>
  <c r="E2805" i="5" s="1"/>
  <c r="B2806" i="5"/>
  <c r="C2806" i="5"/>
  <c r="E2806" i="5" s="1"/>
  <c r="B2807" i="5"/>
  <c r="C2807" i="5"/>
  <c r="E2807" i="5" s="1"/>
  <c r="B2808" i="5"/>
  <c r="C2808" i="5"/>
  <c r="E2808" i="5" s="1"/>
  <c r="B2809" i="5"/>
  <c r="C2809" i="5"/>
  <c r="E2809" i="5" s="1"/>
  <c r="B2810" i="5"/>
  <c r="C2810" i="5"/>
  <c r="E2810" i="5" s="1"/>
  <c r="B2811" i="5"/>
  <c r="C2811" i="5"/>
  <c r="E2811" i="5" s="1"/>
  <c r="B2812" i="5"/>
  <c r="C2812" i="5"/>
  <c r="E2812" i="5" s="1"/>
  <c r="B2813" i="5"/>
  <c r="C2813" i="5"/>
  <c r="E2813" i="5" s="1"/>
  <c r="B2814" i="5"/>
  <c r="C2814" i="5"/>
  <c r="E2814" i="5" s="1"/>
  <c r="B2815" i="5"/>
  <c r="C2815" i="5"/>
  <c r="E2815" i="5" s="1"/>
  <c r="B2816" i="5"/>
  <c r="C2816" i="5"/>
  <c r="E2816" i="5" s="1"/>
  <c r="B2817" i="5"/>
  <c r="C2817" i="5"/>
  <c r="E2817" i="5" s="1"/>
  <c r="B2818" i="5"/>
  <c r="C2818" i="5"/>
  <c r="E2818" i="5" s="1"/>
  <c r="B2819" i="5"/>
  <c r="C2819" i="5"/>
  <c r="E2819" i="5" s="1"/>
  <c r="B2820" i="5"/>
  <c r="C2820" i="5"/>
  <c r="E2820" i="5" s="1"/>
  <c r="B2821" i="5"/>
  <c r="C2821" i="5"/>
  <c r="E2821" i="5" s="1"/>
  <c r="B2822" i="5"/>
  <c r="C2822" i="5"/>
  <c r="E2822" i="5" s="1"/>
  <c r="B2823" i="5"/>
  <c r="C2823" i="5"/>
  <c r="E2823" i="5" s="1"/>
  <c r="B2824" i="5"/>
  <c r="C2824" i="5"/>
  <c r="E2824" i="5" s="1"/>
  <c r="B2825" i="5"/>
  <c r="C2825" i="5"/>
  <c r="E2825" i="5" s="1"/>
  <c r="B2826" i="5"/>
  <c r="C2826" i="5"/>
  <c r="E2826" i="5" s="1"/>
  <c r="B2827" i="5"/>
  <c r="C2827" i="5"/>
  <c r="E2827" i="5" s="1"/>
  <c r="B2828" i="5"/>
  <c r="C2828" i="5"/>
  <c r="E2828" i="5" s="1"/>
  <c r="B2829" i="5"/>
  <c r="C2829" i="5"/>
  <c r="E2829" i="5" s="1"/>
  <c r="B2830" i="5"/>
  <c r="C2830" i="5"/>
  <c r="E2830" i="5" s="1"/>
  <c r="B2831" i="5"/>
  <c r="C2831" i="5"/>
  <c r="E2831" i="5" s="1"/>
  <c r="B2832" i="5"/>
  <c r="C2832" i="5"/>
  <c r="E2832" i="5" s="1"/>
  <c r="B2833" i="5"/>
  <c r="C2833" i="5"/>
  <c r="E2833" i="5" s="1"/>
  <c r="B2834" i="5"/>
  <c r="C2834" i="5"/>
  <c r="E2834" i="5" s="1"/>
  <c r="B2835" i="5"/>
  <c r="C2835" i="5"/>
  <c r="E2835" i="5" s="1"/>
  <c r="B2836" i="5"/>
  <c r="C2836" i="5"/>
  <c r="E2836" i="5" s="1"/>
  <c r="B2837" i="5"/>
  <c r="C2837" i="5"/>
  <c r="E2837" i="5" s="1"/>
  <c r="B2838" i="5"/>
  <c r="C2838" i="5"/>
  <c r="E2838" i="5" s="1"/>
  <c r="B2839" i="5"/>
  <c r="C2839" i="5"/>
  <c r="E2839" i="5" s="1"/>
  <c r="B2840" i="5"/>
  <c r="C2840" i="5"/>
  <c r="E2840" i="5" s="1"/>
  <c r="B2841" i="5"/>
  <c r="C2841" i="5"/>
  <c r="E2841" i="5" s="1"/>
  <c r="B2842" i="5"/>
  <c r="C2842" i="5"/>
  <c r="E2842" i="5" s="1"/>
  <c r="B2843" i="5"/>
  <c r="C2843" i="5"/>
  <c r="E2843" i="5" s="1"/>
  <c r="B2844" i="5"/>
  <c r="C2844" i="5"/>
  <c r="E2844" i="5" s="1"/>
  <c r="B2845" i="5"/>
  <c r="C2845" i="5"/>
  <c r="E2845" i="5" s="1"/>
  <c r="B2846" i="5"/>
  <c r="C2846" i="5"/>
  <c r="E2846" i="5" s="1"/>
  <c r="B2847" i="5"/>
  <c r="C2847" i="5"/>
  <c r="E2847" i="5" s="1"/>
  <c r="B2848" i="5"/>
  <c r="C2848" i="5"/>
  <c r="E2848" i="5" s="1"/>
  <c r="B2849" i="5"/>
  <c r="C2849" i="5"/>
  <c r="E2849" i="5" s="1"/>
  <c r="B2850" i="5"/>
  <c r="C2850" i="5"/>
  <c r="E2850" i="5" s="1"/>
  <c r="B2851" i="5"/>
  <c r="C2851" i="5"/>
  <c r="E2851" i="5" s="1"/>
  <c r="B2852" i="5"/>
  <c r="C2852" i="5"/>
  <c r="E2852" i="5" s="1"/>
  <c r="B2853" i="5"/>
  <c r="C2853" i="5"/>
  <c r="E2853" i="5" s="1"/>
  <c r="B2854" i="5"/>
  <c r="C2854" i="5"/>
  <c r="E2854" i="5" s="1"/>
  <c r="B2855" i="5"/>
  <c r="C2855" i="5"/>
  <c r="E2855" i="5" s="1"/>
  <c r="B2856" i="5"/>
  <c r="C2856" i="5"/>
  <c r="E2856" i="5" s="1"/>
  <c r="B2857" i="5"/>
  <c r="C2857" i="5"/>
  <c r="E2857" i="5" s="1"/>
  <c r="B2858" i="5"/>
  <c r="C2858" i="5"/>
  <c r="E2858" i="5" s="1"/>
  <c r="B2859" i="5"/>
  <c r="C2859" i="5"/>
  <c r="E2859" i="5" s="1"/>
  <c r="B2860" i="5"/>
  <c r="C2860" i="5"/>
  <c r="E2860" i="5" s="1"/>
  <c r="B2861" i="5"/>
  <c r="C2861" i="5"/>
  <c r="E2861" i="5" s="1"/>
  <c r="B2862" i="5"/>
  <c r="C2862" i="5"/>
  <c r="E2862" i="5" s="1"/>
  <c r="B2863" i="5"/>
  <c r="C2863" i="5"/>
  <c r="E2863" i="5" s="1"/>
  <c r="B2864" i="5"/>
  <c r="C2864" i="5"/>
  <c r="E2864" i="5" s="1"/>
  <c r="B2865" i="5"/>
  <c r="C2865" i="5"/>
  <c r="E2865" i="5" s="1"/>
  <c r="B2866" i="5"/>
  <c r="C2866" i="5"/>
  <c r="E2866" i="5" s="1"/>
  <c r="B2867" i="5"/>
  <c r="C2867" i="5"/>
  <c r="E2867" i="5" s="1"/>
  <c r="B2868" i="5"/>
  <c r="C2868" i="5"/>
  <c r="E2868" i="5" s="1"/>
  <c r="B2869" i="5"/>
  <c r="C2869" i="5"/>
  <c r="E2869" i="5" s="1"/>
  <c r="B2870" i="5"/>
  <c r="C2870" i="5"/>
  <c r="E2870" i="5" s="1"/>
  <c r="B2871" i="5"/>
  <c r="C2871" i="5"/>
  <c r="E2871" i="5" s="1"/>
  <c r="B2872" i="5"/>
  <c r="C2872" i="5"/>
  <c r="E2872" i="5" s="1"/>
  <c r="B2873" i="5"/>
  <c r="C2873" i="5"/>
  <c r="E2873" i="5" s="1"/>
  <c r="B2874" i="5"/>
  <c r="C2874" i="5"/>
  <c r="E2874" i="5" s="1"/>
  <c r="B2875" i="5"/>
  <c r="C2875" i="5"/>
  <c r="E2875" i="5" s="1"/>
  <c r="B2876" i="5"/>
  <c r="C2876" i="5"/>
  <c r="E2876" i="5" s="1"/>
  <c r="B2877" i="5"/>
  <c r="C2877" i="5"/>
  <c r="E2877" i="5" s="1"/>
  <c r="B2878" i="5"/>
  <c r="C2878" i="5"/>
  <c r="E2878" i="5" s="1"/>
  <c r="B2879" i="5"/>
  <c r="C2879" i="5"/>
  <c r="E2879" i="5" s="1"/>
  <c r="B2880" i="5"/>
  <c r="C2880" i="5"/>
  <c r="E2880" i="5" s="1"/>
  <c r="B2881" i="5"/>
  <c r="C2881" i="5"/>
  <c r="E2881" i="5" s="1"/>
  <c r="B2882" i="5"/>
  <c r="C2882" i="5"/>
  <c r="E2882" i="5" s="1"/>
  <c r="B2883" i="5"/>
  <c r="C2883" i="5"/>
  <c r="E2883" i="5" s="1"/>
  <c r="B2884" i="5"/>
  <c r="C2884" i="5"/>
  <c r="E2884" i="5" s="1"/>
  <c r="B2885" i="5"/>
  <c r="C2885" i="5"/>
  <c r="E2885" i="5" s="1"/>
  <c r="B2886" i="5"/>
  <c r="C2886" i="5"/>
  <c r="E2886" i="5" s="1"/>
  <c r="B2887" i="5"/>
  <c r="C2887" i="5"/>
  <c r="E2887" i="5" s="1"/>
  <c r="B2888" i="5"/>
  <c r="C2888" i="5"/>
  <c r="E2888" i="5" s="1"/>
  <c r="B2889" i="5"/>
  <c r="C2889" i="5"/>
  <c r="E2889" i="5" s="1"/>
  <c r="B2890" i="5"/>
  <c r="C2890" i="5"/>
  <c r="E2890" i="5" s="1"/>
  <c r="B2891" i="5"/>
  <c r="C2891" i="5"/>
  <c r="E2891" i="5" s="1"/>
  <c r="B2892" i="5"/>
  <c r="C2892" i="5"/>
  <c r="E2892" i="5" s="1"/>
  <c r="B2893" i="5"/>
  <c r="C2893" i="5"/>
  <c r="E2893" i="5" s="1"/>
  <c r="B2894" i="5"/>
  <c r="C2894" i="5"/>
  <c r="E2894" i="5" s="1"/>
  <c r="B2895" i="5"/>
  <c r="C2895" i="5"/>
  <c r="E2895" i="5" s="1"/>
  <c r="B2896" i="5"/>
  <c r="C2896" i="5"/>
  <c r="E2896" i="5" s="1"/>
  <c r="B2897" i="5"/>
  <c r="C2897" i="5"/>
  <c r="E2897" i="5" s="1"/>
  <c r="B2898" i="5"/>
  <c r="C2898" i="5"/>
  <c r="E2898" i="5" s="1"/>
  <c r="B2899" i="5"/>
  <c r="C2899" i="5"/>
  <c r="E2899" i="5" s="1"/>
  <c r="B2900" i="5"/>
  <c r="C2900" i="5"/>
  <c r="E2900" i="5" s="1"/>
  <c r="B2901" i="5"/>
  <c r="C2901" i="5"/>
  <c r="E2901" i="5" s="1"/>
  <c r="B2902" i="5"/>
  <c r="C2902" i="5"/>
  <c r="E2902" i="5" s="1"/>
  <c r="B2903" i="5"/>
  <c r="C2903" i="5"/>
  <c r="E2903" i="5" s="1"/>
  <c r="B2904" i="5"/>
  <c r="C2904" i="5"/>
  <c r="E2904" i="5" s="1"/>
  <c r="B2905" i="5"/>
  <c r="C2905" i="5"/>
  <c r="E2905" i="5" s="1"/>
  <c r="B2906" i="5"/>
  <c r="C2906" i="5"/>
  <c r="E2906" i="5" s="1"/>
  <c r="B2907" i="5"/>
  <c r="C2907" i="5"/>
  <c r="E2907" i="5" s="1"/>
  <c r="B2908" i="5"/>
  <c r="C2908" i="5"/>
  <c r="E2908" i="5" s="1"/>
  <c r="B2909" i="5"/>
  <c r="C2909" i="5"/>
  <c r="E2909" i="5" s="1"/>
  <c r="B2910" i="5"/>
  <c r="C2910" i="5"/>
  <c r="E2910" i="5" s="1"/>
  <c r="B2911" i="5"/>
  <c r="C2911" i="5"/>
  <c r="E2911" i="5" s="1"/>
  <c r="B2912" i="5"/>
  <c r="C2912" i="5"/>
  <c r="E2912" i="5" s="1"/>
  <c r="B2913" i="5"/>
  <c r="C2913" i="5"/>
  <c r="E2913" i="5" s="1"/>
  <c r="B2914" i="5"/>
  <c r="C2914" i="5"/>
  <c r="E2914" i="5" s="1"/>
  <c r="B2915" i="5"/>
  <c r="C2915" i="5"/>
  <c r="E2915" i="5" s="1"/>
  <c r="B2916" i="5"/>
  <c r="C2916" i="5"/>
  <c r="E2916" i="5" s="1"/>
  <c r="B2917" i="5"/>
  <c r="C2917" i="5"/>
  <c r="E2917" i="5" s="1"/>
  <c r="B2918" i="5"/>
  <c r="C2918" i="5"/>
  <c r="E2918" i="5" s="1"/>
  <c r="B2919" i="5"/>
  <c r="C2919" i="5"/>
  <c r="E2919" i="5" s="1"/>
  <c r="B2920" i="5"/>
  <c r="C2920" i="5"/>
  <c r="E2920" i="5" s="1"/>
  <c r="B2921" i="5"/>
  <c r="C2921" i="5"/>
  <c r="E2921" i="5" s="1"/>
  <c r="B2922" i="5"/>
  <c r="C2922" i="5"/>
  <c r="E2922" i="5" s="1"/>
  <c r="B2923" i="5"/>
  <c r="C2923" i="5"/>
  <c r="E2923" i="5" s="1"/>
  <c r="B2924" i="5"/>
  <c r="C2924" i="5"/>
  <c r="E2924" i="5" s="1"/>
  <c r="B2925" i="5"/>
  <c r="C2925" i="5"/>
  <c r="E2925" i="5" s="1"/>
  <c r="B2926" i="5"/>
  <c r="C2926" i="5"/>
  <c r="E2926" i="5" s="1"/>
  <c r="B2927" i="5"/>
  <c r="C2927" i="5"/>
  <c r="E2927" i="5" s="1"/>
  <c r="B2928" i="5"/>
  <c r="C2928" i="5"/>
  <c r="E2928" i="5" s="1"/>
  <c r="B2929" i="5"/>
  <c r="C2929" i="5"/>
  <c r="E2929" i="5" s="1"/>
  <c r="B2930" i="5"/>
  <c r="C2930" i="5"/>
  <c r="E2930" i="5" s="1"/>
  <c r="B2931" i="5"/>
  <c r="C2931" i="5"/>
  <c r="E2931" i="5" s="1"/>
  <c r="B2932" i="5"/>
  <c r="C2932" i="5"/>
  <c r="E2932" i="5" s="1"/>
  <c r="B2933" i="5"/>
  <c r="C2933" i="5"/>
  <c r="E2933" i="5" s="1"/>
  <c r="B2934" i="5"/>
  <c r="C2934" i="5"/>
  <c r="E2934" i="5" s="1"/>
  <c r="B2935" i="5"/>
  <c r="C2935" i="5"/>
  <c r="E2935" i="5" s="1"/>
  <c r="B2936" i="5"/>
  <c r="C2936" i="5"/>
  <c r="E2936" i="5" s="1"/>
  <c r="B2937" i="5"/>
  <c r="C2937" i="5"/>
  <c r="E2937" i="5" s="1"/>
  <c r="B2938" i="5"/>
  <c r="C2938" i="5"/>
  <c r="E2938" i="5" s="1"/>
  <c r="B2939" i="5"/>
  <c r="C2939" i="5"/>
  <c r="E2939" i="5" s="1"/>
  <c r="B2940" i="5"/>
  <c r="C2940" i="5"/>
  <c r="E2940" i="5" s="1"/>
  <c r="B2941" i="5"/>
  <c r="C2941" i="5"/>
  <c r="E2941" i="5" s="1"/>
  <c r="B2942" i="5"/>
  <c r="C2942" i="5"/>
  <c r="E2942" i="5" s="1"/>
  <c r="B2943" i="5"/>
  <c r="C2943" i="5"/>
  <c r="E2943" i="5" s="1"/>
  <c r="B2944" i="5"/>
  <c r="C2944" i="5"/>
  <c r="E2944" i="5" s="1"/>
  <c r="B2945" i="5"/>
  <c r="C2945" i="5"/>
  <c r="E2945" i="5" s="1"/>
  <c r="B2946" i="5"/>
  <c r="C2946" i="5"/>
  <c r="E2946" i="5" s="1"/>
  <c r="B2947" i="5"/>
  <c r="C2947" i="5"/>
  <c r="E2947" i="5" s="1"/>
  <c r="B2948" i="5"/>
  <c r="C2948" i="5"/>
  <c r="E2948" i="5" s="1"/>
  <c r="B2949" i="5"/>
  <c r="C2949" i="5"/>
  <c r="E2949" i="5" s="1"/>
  <c r="B2950" i="5"/>
  <c r="C2950" i="5"/>
  <c r="E2950" i="5" s="1"/>
  <c r="B2951" i="5"/>
  <c r="C2951" i="5"/>
  <c r="E2951" i="5" s="1"/>
  <c r="B2952" i="5"/>
  <c r="C2952" i="5"/>
  <c r="E2952" i="5" s="1"/>
  <c r="B2953" i="5"/>
  <c r="C2953" i="5"/>
  <c r="E2953" i="5" s="1"/>
  <c r="B2954" i="5"/>
  <c r="C2954" i="5"/>
  <c r="E2954" i="5" s="1"/>
  <c r="B2955" i="5"/>
  <c r="C2955" i="5"/>
  <c r="E2955" i="5" s="1"/>
  <c r="B2956" i="5"/>
  <c r="C2956" i="5"/>
  <c r="E2956" i="5" s="1"/>
  <c r="B2957" i="5"/>
  <c r="C2957" i="5"/>
  <c r="E2957" i="5" s="1"/>
  <c r="B2958" i="5"/>
  <c r="C2958" i="5"/>
  <c r="E2958" i="5" s="1"/>
  <c r="B2959" i="5"/>
  <c r="C2959" i="5"/>
  <c r="E2959" i="5" s="1"/>
  <c r="B2960" i="5"/>
  <c r="C2960" i="5"/>
  <c r="E2960" i="5" s="1"/>
  <c r="B2961" i="5"/>
  <c r="C2961" i="5"/>
  <c r="E2961" i="5" s="1"/>
  <c r="B2962" i="5"/>
  <c r="C2962" i="5"/>
  <c r="E2962" i="5" s="1"/>
  <c r="B2963" i="5"/>
  <c r="C2963" i="5"/>
  <c r="E2963" i="5" s="1"/>
  <c r="B2964" i="5"/>
  <c r="C2964" i="5"/>
  <c r="E2964" i="5" s="1"/>
  <c r="B2965" i="5"/>
  <c r="C2965" i="5"/>
  <c r="E2965" i="5" s="1"/>
  <c r="B2966" i="5"/>
  <c r="C2966" i="5"/>
  <c r="E2966" i="5" s="1"/>
  <c r="B2967" i="5"/>
  <c r="C2967" i="5"/>
  <c r="E2967" i="5" s="1"/>
  <c r="B2968" i="5"/>
  <c r="C2968" i="5"/>
  <c r="E2968" i="5" s="1"/>
  <c r="B2969" i="5"/>
  <c r="C2969" i="5"/>
  <c r="E2969" i="5" s="1"/>
  <c r="B2970" i="5"/>
  <c r="C2970" i="5"/>
  <c r="E2970" i="5" s="1"/>
  <c r="B2971" i="5"/>
  <c r="C2971" i="5"/>
  <c r="E2971" i="5" s="1"/>
  <c r="B2972" i="5"/>
  <c r="C2972" i="5"/>
  <c r="E2972" i="5" s="1"/>
  <c r="B2973" i="5"/>
  <c r="C2973" i="5"/>
  <c r="E2973" i="5" s="1"/>
  <c r="B2974" i="5"/>
  <c r="C2974" i="5"/>
  <c r="E2974" i="5" s="1"/>
  <c r="B2975" i="5"/>
  <c r="C2975" i="5"/>
  <c r="E2975" i="5" s="1"/>
  <c r="B2976" i="5"/>
  <c r="C2976" i="5"/>
  <c r="E2976" i="5" s="1"/>
  <c r="B2977" i="5"/>
  <c r="C2977" i="5"/>
  <c r="E2977" i="5" s="1"/>
  <c r="B2978" i="5"/>
  <c r="C2978" i="5"/>
  <c r="E2978" i="5" s="1"/>
  <c r="B2979" i="5"/>
  <c r="C2979" i="5"/>
  <c r="E2979" i="5" s="1"/>
  <c r="B2980" i="5"/>
  <c r="C2980" i="5"/>
  <c r="E2980" i="5" s="1"/>
  <c r="B2981" i="5"/>
  <c r="C2981" i="5"/>
  <c r="E2981" i="5" s="1"/>
  <c r="B2982" i="5"/>
  <c r="C2982" i="5"/>
  <c r="E2982" i="5" s="1"/>
  <c r="B2983" i="5"/>
  <c r="C2983" i="5"/>
  <c r="E2983" i="5" s="1"/>
  <c r="B2984" i="5"/>
  <c r="C2984" i="5"/>
  <c r="E2984" i="5" s="1"/>
  <c r="B2985" i="5"/>
  <c r="C2985" i="5"/>
  <c r="E2985" i="5" s="1"/>
  <c r="B2986" i="5"/>
  <c r="C2986" i="5"/>
  <c r="E2986" i="5" s="1"/>
  <c r="B2987" i="5"/>
  <c r="C2987" i="5"/>
  <c r="E2987" i="5" s="1"/>
  <c r="B2988" i="5"/>
  <c r="C2988" i="5"/>
  <c r="E2988" i="5" s="1"/>
  <c r="B2989" i="5"/>
  <c r="C2989" i="5"/>
  <c r="E2989" i="5" s="1"/>
  <c r="B2990" i="5"/>
  <c r="C2990" i="5"/>
  <c r="E2990" i="5" s="1"/>
  <c r="B2991" i="5"/>
  <c r="C2991" i="5"/>
  <c r="E2991" i="5" s="1"/>
  <c r="B2992" i="5"/>
  <c r="C2992" i="5"/>
  <c r="E2992" i="5" s="1"/>
  <c r="B2993" i="5"/>
  <c r="C2993" i="5"/>
  <c r="E2993" i="5" s="1"/>
  <c r="B2994" i="5"/>
  <c r="C2994" i="5"/>
  <c r="E2994" i="5" s="1"/>
  <c r="B2995" i="5"/>
  <c r="C2995" i="5"/>
  <c r="E2995" i="5" s="1"/>
  <c r="B2996" i="5"/>
  <c r="C2996" i="5"/>
  <c r="E2996" i="5" s="1"/>
  <c r="B2997" i="5"/>
  <c r="C2997" i="5"/>
  <c r="E2997" i="5" s="1"/>
  <c r="B2998" i="5"/>
  <c r="C2998" i="5"/>
  <c r="E2998" i="5" s="1"/>
  <c r="B2999" i="5"/>
  <c r="C2999" i="5"/>
  <c r="E2999" i="5" s="1"/>
  <c r="B3000" i="5"/>
  <c r="C3000" i="5"/>
  <c r="E3000" i="5" s="1"/>
  <c r="B3001" i="5"/>
  <c r="C3001" i="5"/>
  <c r="E3001" i="5" s="1"/>
  <c r="B3002" i="5"/>
  <c r="C3002" i="5"/>
  <c r="E3002" i="5" s="1"/>
  <c r="B3003" i="5"/>
  <c r="C3003" i="5"/>
  <c r="E3003" i="5" s="1"/>
  <c r="B3004" i="5"/>
  <c r="C3004" i="5"/>
  <c r="E3004" i="5" s="1"/>
  <c r="B3005" i="5"/>
  <c r="C3005" i="5"/>
  <c r="E3005" i="5" s="1"/>
  <c r="B3006" i="5"/>
  <c r="C3006" i="5"/>
  <c r="E3006" i="5" s="1"/>
  <c r="B3007" i="5"/>
  <c r="C3007" i="5"/>
  <c r="E3007" i="5" s="1"/>
  <c r="B3008" i="5"/>
  <c r="C3008" i="5"/>
  <c r="E3008" i="5" s="1"/>
  <c r="B3009" i="5"/>
  <c r="C3009" i="5"/>
  <c r="E3009" i="5" s="1"/>
  <c r="B3010" i="5"/>
  <c r="C3010" i="5"/>
  <c r="E3010" i="5" s="1"/>
  <c r="B3011" i="5"/>
  <c r="C3011" i="5"/>
  <c r="E3011" i="5" s="1"/>
  <c r="B3012" i="5"/>
  <c r="C3012" i="5"/>
  <c r="E3012" i="5" s="1"/>
  <c r="B3013" i="5"/>
  <c r="C3013" i="5"/>
  <c r="E3013" i="5" s="1"/>
  <c r="B3014" i="5"/>
  <c r="C3014" i="5"/>
  <c r="E3014" i="5" s="1"/>
  <c r="B3015" i="5"/>
  <c r="C3015" i="5"/>
  <c r="E3015" i="5" s="1"/>
  <c r="B3016" i="5"/>
  <c r="C3016" i="5"/>
  <c r="E3016" i="5" s="1"/>
  <c r="B3017" i="5"/>
  <c r="C3017" i="5"/>
  <c r="E3017" i="5" s="1"/>
  <c r="B3018" i="5"/>
  <c r="C3018" i="5"/>
  <c r="E3018" i="5" s="1"/>
  <c r="B3019" i="5"/>
  <c r="C3019" i="5"/>
  <c r="E3019" i="5" s="1"/>
  <c r="B3020" i="5"/>
  <c r="C3020" i="5"/>
  <c r="E3020" i="5" s="1"/>
  <c r="B3021" i="5"/>
  <c r="C3021" i="5"/>
  <c r="E3021" i="5" s="1"/>
  <c r="B3022" i="5"/>
  <c r="C3022" i="5"/>
  <c r="E3022" i="5" s="1"/>
  <c r="B3023" i="5"/>
  <c r="C3023" i="5"/>
  <c r="E3023" i="5" s="1"/>
  <c r="B3024" i="5"/>
  <c r="C3024" i="5"/>
  <c r="E3024" i="5" s="1"/>
  <c r="B3025" i="5"/>
  <c r="C3025" i="5"/>
  <c r="E3025" i="5" s="1"/>
  <c r="B3026" i="5"/>
  <c r="C3026" i="5"/>
  <c r="E3026" i="5" s="1"/>
  <c r="B3027" i="5"/>
  <c r="C3027" i="5"/>
  <c r="E3027" i="5" s="1"/>
  <c r="B3028" i="5"/>
  <c r="C3028" i="5"/>
  <c r="E3028" i="5" s="1"/>
  <c r="B3029" i="5"/>
  <c r="C3029" i="5"/>
  <c r="E3029" i="5" s="1"/>
  <c r="B3030" i="5"/>
  <c r="C3030" i="5"/>
  <c r="E3030" i="5" s="1"/>
  <c r="B3031" i="5"/>
  <c r="C3031" i="5"/>
  <c r="E3031" i="5" s="1"/>
  <c r="B3032" i="5"/>
  <c r="C3032" i="5"/>
  <c r="E3032" i="5" s="1"/>
  <c r="B3033" i="5"/>
  <c r="C3033" i="5"/>
  <c r="E3033" i="5" s="1"/>
  <c r="B3034" i="5"/>
  <c r="C3034" i="5"/>
  <c r="E3034" i="5" s="1"/>
  <c r="B3035" i="5"/>
  <c r="C3035" i="5"/>
  <c r="E3035" i="5" s="1"/>
  <c r="B3036" i="5"/>
  <c r="C3036" i="5"/>
  <c r="E3036" i="5" s="1"/>
  <c r="B3037" i="5"/>
  <c r="C3037" i="5"/>
  <c r="E3037" i="5" s="1"/>
  <c r="B3038" i="5"/>
  <c r="C3038" i="5"/>
  <c r="E3038" i="5" s="1"/>
  <c r="B3039" i="5"/>
  <c r="C3039" i="5"/>
  <c r="E3039" i="5" s="1"/>
  <c r="B3040" i="5"/>
  <c r="C3040" i="5"/>
  <c r="E3040" i="5" s="1"/>
  <c r="B3041" i="5"/>
  <c r="C3041" i="5"/>
  <c r="E3041" i="5" s="1"/>
  <c r="B3042" i="5"/>
  <c r="C3042" i="5"/>
  <c r="E3042" i="5" s="1"/>
  <c r="B3043" i="5"/>
  <c r="C3043" i="5"/>
  <c r="E3043" i="5" s="1"/>
  <c r="B3044" i="5"/>
  <c r="C3044" i="5"/>
  <c r="E3044" i="5" s="1"/>
  <c r="B3045" i="5"/>
  <c r="C3045" i="5"/>
  <c r="E3045" i="5" s="1"/>
  <c r="B3046" i="5"/>
  <c r="C3046" i="5"/>
  <c r="E3046" i="5" s="1"/>
  <c r="B3047" i="5"/>
  <c r="C3047" i="5"/>
  <c r="E3047" i="5" s="1"/>
  <c r="B3048" i="5"/>
  <c r="C3048" i="5"/>
  <c r="E3048" i="5" s="1"/>
  <c r="B3049" i="5"/>
  <c r="C3049" i="5"/>
  <c r="E3049" i="5" s="1"/>
  <c r="B3050" i="5"/>
  <c r="C3050" i="5"/>
  <c r="E3050" i="5" s="1"/>
  <c r="B3051" i="5"/>
  <c r="C3051" i="5"/>
  <c r="E3051" i="5" s="1"/>
  <c r="B3052" i="5"/>
  <c r="C3052" i="5"/>
  <c r="E3052" i="5" s="1"/>
  <c r="B3053" i="5"/>
  <c r="C3053" i="5"/>
  <c r="E3053" i="5" s="1"/>
  <c r="B3054" i="5"/>
  <c r="C3054" i="5"/>
  <c r="E3054" i="5" s="1"/>
  <c r="B3055" i="5"/>
  <c r="C3055" i="5"/>
  <c r="E3055" i="5" s="1"/>
  <c r="B3056" i="5"/>
  <c r="C3056" i="5"/>
  <c r="E3056" i="5" s="1"/>
  <c r="B3057" i="5"/>
  <c r="C3057" i="5"/>
  <c r="E3057" i="5" s="1"/>
  <c r="B3058" i="5"/>
  <c r="C3058" i="5"/>
  <c r="E3058" i="5" s="1"/>
  <c r="B3059" i="5"/>
  <c r="C3059" i="5"/>
  <c r="E3059" i="5" s="1"/>
  <c r="B3060" i="5"/>
  <c r="C3060" i="5"/>
  <c r="E3060" i="5" s="1"/>
  <c r="B3061" i="5"/>
  <c r="C3061" i="5"/>
  <c r="E3061" i="5" s="1"/>
  <c r="B3062" i="5"/>
  <c r="C3062" i="5"/>
  <c r="E3062" i="5" s="1"/>
  <c r="B3063" i="5"/>
  <c r="C3063" i="5"/>
  <c r="E3063" i="5" s="1"/>
  <c r="B3064" i="5"/>
  <c r="C3064" i="5"/>
  <c r="E3064" i="5" s="1"/>
  <c r="B3065" i="5"/>
  <c r="C3065" i="5"/>
  <c r="E3065" i="5" s="1"/>
  <c r="B3066" i="5"/>
  <c r="C3066" i="5"/>
  <c r="E3066" i="5" s="1"/>
  <c r="B3067" i="5"/>
  <c r="C3067" i="5"/>
  <c r="E3067" i="5" s="1"/>
  <c r="B3068" i="5"/>
  <c r="C3068" i="5"/>
  <c r="E3068" i="5" s="1"/>
  <c r="B3069" i="5"/>
  <c r="C3069" i="5"/>
  <c r="E3069" i="5" s="1"/>
  <c r="B3070" i="5"/>
  <c r="C3070" i="5"/>
  <c r="E3070" i="5" s="1"/>
  <c r="B3071" i="5"/>
  <c r="C3071" i="5"/>
  <c r="E3071" i="5" s="1"/>
  <c r="B3072" i="5"/>
  <c r="C3072" i="5"/>
  <c r="E3072" i="5" s="1"/>
  <c r="B3073" i="5"/>
  <c r="C3073" i="5"/>
  <c r="E3073" i="5" s="1"/>
  <c r="B3074" i="5"/>
  <c r="C3074" i="5"/>
  <c r="E3074" i="5" s="1"/>
  <c r="B3075" i="5"/>
  <c r="C3075" i="5"/>
  <c r="E3075" i="5" s="1"/>
  <c r="B3076" i="5"/>
  <c r="C3076" i="5"/>
  <c r="E3076" i="5" s="1"/>
  <c r="B3077" i="5"/>
  <c r="C3077" i="5"/>
  <c r="E3077" i="5" s="1"/>
  <c r="B3078" i="5"/>
  <c r="C3078" i="5"/>
  <c r="E3078" i="5" s="1"/>
  <c r="B3079" i="5"/>
  <c r="C3079" i="5"/>
  <c r="E3079" i="5" s="1"/>
  <c r="B3080" i="5"/>
  <c r="C3080" i="5"/>
  <c r="E3080" i="5" s="1"/>
  <c r="B3081" i="5"/>
  <c r="C3081" i="5"/>
  <c r="E3081" i="5" s="1"/>
  <c r="B3082" i="5"/>
  <c r="C3082" i="5"/>
  <c r="E3082" i="5" s="1"/>
  <c r="B3083" i="5"/>
  <c r="C3083" i="5"/>
  <c r="E3083" i="5" s="1"/>
  <c r="B3084" i="5"/>
  <c r="C3084" i="5"/>
  <c r="E3084" i="5" s="1"/>
  <c r="B3085" i="5"/>
  <c r="C3085" i="5"/>
  <c r="E3085" i="5" s="1"/>
  <c r="B3086" i="5"/>
  <c r="C3086" i="5"/>
  <c r="E3086" i="5" s="1"/>
  <c r="B3087" i="5"/>
  <c r="C3087" i="5"/>
  <c r="E3087" i="5" s="1"/>
  <c r="B3088" i="5"/>
  <c r="C3088" i="5"/>
  <c r="E3088" i="5" s="1"/>
  <c r="B3089" i="5"/>
  <c r="C3089" i="5"/>
  <c r="E3089" i="5" s="1"/>
  <c r="B3090" i="5"/>
  <c r="C3090" i="5"/>
  <c r="E3090" i="5" s="1"/>
  <c r="B3091" i="5"/>
  <c r="C3091" i="5"/>
  <c r="E3091" i="5" s="1"/>
  <c r="B3092" i="5"/>
  <c r="C3092" i="5"/>
  <c r="E3092" i="5" s="1"/>
  <c r="B3093" i="5"/>
  <c r="C3093" i="5"/>
  <c r="E3093" i="5" s="1"/>
  <c r="B3094" i="5"/>
  <c r="C3094" i="5"/>
  <c r="E3094" i="5" s="1"/>
  <c r="B3095" i="5"/>
  <c r="C3095" i="5"/>
  <c r="E3095" i="5" s="1"/>
  <c r="B3096" i="5"/>
  <c r="C3096" i="5"/>
  <c r="E3096" i="5" s="1"/>
  <c r="B3097" i="5"/>
  <c r="C3097" i="5"/>
  <c r="E3097" i="5" s="1"/>
  <c r="B3098" i="5"/>
  <c r="C3098" i="5"/>
  <c r="E3098" i="5" s="1"/>
  <c r="B3099" i="5"/>
  <c r="C3099" i="5"/>
  <c r="E3099" i="5" s="1"/>
  <c r="B3100" i="5"/>
  <c r="C3100" i="5"/>
  <c r="E3100" i="5" s="1"/>
  <c r="B3101" i="5"/>
  <c r="C3101" i="5"/>
  <c r="E3101" i="5" s="1"/>
  <c r="B3102" i="5"/>
  <c r="C3102" i="5"/>
  <c r="E3102" i="5" s="1"/>
  <c r="B3103" i="5"/>
  <c r="C3103" i="5"/>
  <c r="E3103" i="5" s="1"/>
  <c r="B3104" i="5"/>
  <c r="C3104" i="5"/>
  <c r="E3104" i="5" s="1"/>
  <c r="B3105" i="5"/>
  <c r="C3105" i="5"/>
  <c r="E3105" i="5" s="1"/>
  <c r="B3106" i="5"/>
  <c r="C3106" i="5"/>
  <c r="E3106" i="5" s="1"/>
  <c r="B3107" i="5"/>
  <c r="C3107" i="5"/>
  <c r="E3107" i="5" s="1"/>
  <c r="B3108" i="5"/>
  <c r="C3108" i="5"/>
  <c r="E3108" i="5" s="1"/>
  <c r="B3109" i="5"/>
  <c r="C3109" i="5"/>
  <c r="E3109" i="5" s="1"/>
  <c r="B3110" i="5"/>
  <c r="C3110" i="5"/>
  <c r="E3110" i="5" s="1"/>
  <c r="B3111" i="5"/>
  <c r="C3111" i="5"/>
  <c r="E3111" i="5" s="1"/>
  <c r="B3112" i="5"/>
  <c r="C3112" i="5"/>
  <c r="E3112" i="5" s="1"/>
  <c r="B3113" i="5"/>
  <c r="C3113" i="5"/>
  <c r="E3113" i="5" s="1"/>
  <c r="B3114" i="5"/>
  <c r="C3114" i="5"/>
  <c r="E3114" i="5" s="1"/>
  <c r="B3115" i="5"/>
  <c r="C3115" i="5"/>
  <c r="E3115" i="5" s="1"/>
  <c r="B3116" i="5"/>
  <c r="C3116" i="5"/>
  <c r="E3116" i="5" s="1"/>
  <c r="B3117" i="5"/>
  <c r="C3117" i="5"/>
  <c r="E3117" i="5" s="1"/>
  <c r="B3118" i="5"/>
  <c r="C3118" i="5"/>
  <c r="E3118" i="5" s="1"/>
  <c r="B3119" i="5"/>
  <c r="C3119" i="5"/>
  <c r="E3119" i="5" s="1"/>
  <c r="B3120" i="5"/>
  <c r="C3120" i="5"/>
  <c r="E3120" i="5" s="1"/>
  <c r="B3121" i="5"/>
  <c r="C3121" i="5"/>
  <c r="E3121" i="5" s="1"/>
  <c r="B3122" i="5"/>
  <c r="C3122" i="5"/>
  <c r="E3122" i="5" s="1"/>
  <c r="B3123" i="5"/>
  <c r="C3123" i="5"/>
  <c r="E3123" i="5" s="1"/>
  <c r="B3124" i="5"/>
  <c r="C3124" i="5"/>
  <c r="E3124" i="5" s="1"/>
  <c r="B3125" i="5"/>
  <c r="C3125" i="5"/>
  <c r="E3125" i="5" s="1"/>
  <c r="B3126" i="5"/>
  <c r="C3126" i="5"/>
  <c r="E3126" i="5" s="1"/>
  <c r="B3127" i="5"/>
  <c r="C3127" i="5"/>
  <c r="E3127" i="5" s="1"/>
  <c r="B3128" i="5"/>
  <c r="C3128" i="5"/>
  <c r="E3128" i="5" s="1"/>
  <c r="B3129" i="5"/>
  <c r="C3129" i="5"/>
  <c r="E3129" i="5" s="1"/>
  <c r="B3130" i="5"/>
  <c r="C3130" i="5"/>
  <c r="E3130" i="5" s="1"/>
  <c r="B3131" i="5"/>
  <c r="C3131" i="5"/>
  <c r="E3131" i="5" s="1"/>
  <c r="B3132" i="5"/>
  <c r="C3132" i="5"/>
  <c r="E3132" i="5" s="1"/>
  <c r="B3133" i="5"/>
  <c r="C3133" i="5"/>
  <c r="E3133" i="5" s="1"/>
  <c r="B3134" i="5"/>
  <c r="C3134" i="5"/>
  <c r="E3134" i="5" s="1"/>
  <c r="B3135" i="5"/>
  <c r="C3135" i="5"/>
  <c r="E3135" i="5" s="1"/>
  <c r="B3136" i="5"/>
  <c r="C3136" i="5"/>
  <c r="E3136" i="5" s="1"/>
  <c r="B3137" i="5"/>
  <c r="C3137" i="5"/>
  <c r="E3137" i="5" s="1"/>
  <c r="B3138" i="5"/>
  <c r="C3138" i="5"/>
  <c r="E3138" i="5" s="1"/>
  <c r="B3139" i="5"/>
  <c r="C3139" i="5"/>
  <c r="E3139" i="5" s="1"/>
  <c r="B3140" i="5"/>
  <c r="C3140" i="5"/>
  <c r="E3140" i="5" s="1"/>
  <c r="B3141" i="5"/>
  <c r="C3141" i="5"/>
  <c r="E3141" i="5" s="1"/>
  <c r="B3142" i="5"/>
  <c r="C3142" i="5"/>
  <c r="E3142" i="5" s="1"/>
  <c r="B3143" i="5"/>
  <c r="C3143" i="5"/>
  <c r="E3143" i="5" s="1"/>
  <c r="B3144" i="5"/>
  <c r="C3144" i="5"/>
  <c r="E3144" i="5" s="1"/>
  <c r="B3145" i="5"/>
  <c r="C3145" i="5"/>
  <c r="E3145" i="5" s="1"/>
  <c r="B3146" i="5"/>
  <c r="C3146" i="5"/>
  <c r="E3146" i="5" s="1"/>
  <c r="B3147" i="5"/>
  <c r="C3147" i="5"/>
  <c r="E3147" i="5" s="1"/>
  <c r="B3148" i="5"/>
  <c r="C3148" i="5"/>
  <c r="E3148" i="5" s="1"/>
  <c r="B3149" i="5"/>
  <c r="C3149" i="5"/>
  <c r="E3149" i="5" s="1"/>
  <c r="B3150" i="5"/>
  <c r="C3150" i="5"/>
  <c r="E3150" i="5" s="1"/>
  <c r="B3151" i="5"/>
  <c r="C3151" i="5"/>
  <c r="E3151" i="5" s="1"/>
  <c r="B3152" i="5"/>
  <c r="C3152" i="5"/>
  <c r="E3152" i="5" s="1"/>
  <c r="B3153" i="5"/>
  <c r="C3153" i="5"/>
  <c r="E3153" i="5" s="1"/>
  <c r="B3154" i="5"/>
  <c r="C3154" i="5"/>
  <c r="E3154" i="5" s="1"/>
  <c r="B3155" i="5"/>
  <c r="C3155" i="5"/>
  <c r="E3155" i="5" s="1"/>
  <c r="B3156" i="5"/>
  <c r="C3156" i="5"/>
  <c r="E3156" i="5" s="1"/>
  <c r="B3157" i="5"/>
  <c r="C3157" i="5"/>
  <c r="E3157" i="5" s="1"/>
  <c r="B3158" i="5"/>
  <c r="C3158" i="5"/>
  <c r="E3158" i="5" s="1"/>
  <c r="B3159" i="5"/>
  <c r="C3159" i="5"/>
  <c r="E3159" i="5" s="1"/>
  <c r="B3160" i="5"/>
  <c r="C3160" i="5"/>
  <c r="E3160" i="5" s="1"/>
  <c r="B3161" i="5"/>
  <c r="C3161" i="5"/>
  <c r="E3161" i="5" s="1"/>
  <c r="B3162" i="5"/>
  <c r="C3162" i="5"/>
  <c r="E3162" i="5" s="1"/>
  <c r="B3163" i="5"/>
  <c r="C3163" i="5"/>
  <c r="E3163" i="5" s="1"/>
  <c r="B3164" i="5"/>
  <c r="C3164" i="5"/>
  <c r="E3164" i="5" s="1"/>
  <c r="B3165" i="5"/>
  <c r="C3165" i="5"/>
  <c r="E3165" i="5" s="1"/>
  <c r="B3166" i="5"/>
  <c r="C3166" i="5"/>
  <c r="E3166" i="5" s="1"/>
  <c r="B3167" i="5"/>
  <c r="C3167" i="5"/>
  <c r="E3167" i="5" s="1"/>
  <c r="B3168" i="5"/>
  <c r="C3168" i="5"/>
  <c r="E3168" i="5" s="1"/>
  <c r="B3169" i="5"/>
  <c r="C3169" i="5"/>
  <c r="E3169" i="5" s="1"/>
  <c r="B3170" i="5"/>
  <c r="C3170" i="5"/>
  <c r="E3170" i="5" s="1"/>
  <c r="B3171" i="5"/>
  <c r="C3171" i="5"/>
  <c r="E3171" i="5" s="1"/>
  <c r="B3172" i="5"/>
  <c r="C3172" i="5"/>
  <c r="E3172" i="5" s="1"/>
  <c r="B3173" i="5"/>
  <c r="C3173" i="5"/>
  <c r="E3173" i="5" s="1"/>
  <c r="B3174" i="5"/>
  <c r="C3174" i="5"/>
  <c r="E3174" i="5" s="1"/>
  <c r="B3175" i="5"/>
  <c r="C3175" i="5"/>
  <c r="E3175" i="5" s="1"/>
  <c r="B3176" i="5"/>
  <c r="C3176" i="5"/>
  <c r="E3176" i="5" s="1"/>
  <c r="B3177" i="5"/>
  <c r="C3177" i="5"/>
  <c r="E3177" i="5" s="1"/>
  <c r="B3178" i="5"/>
  <c r="C3178" i="5"/>
  <c r="E3178" i="5" s="1"/>
  <c r="B3179" i="5"/>
  <c r="C3179" i="5"/>
  <c r="E3179" i="5" s="1"/>
  <c r="B3180" i="5"/>
  <c r="C3180" i="5"/>
  <c r="E3180" i="5" s="1"/>
  <c r="B3181" i="5"/>
  <c r="C3181" i="5"/>
  <c r="E3181" i="5" s="1"/>
  <c r="B3182" i="5"/>
  <c r="C3182" i="5"/>
  <c r="E3182" i="5" s="1"/>
  <c r="B3183" i="5"/>
  <c r="C3183" i="5"/>
  <c r="E3183" i="5" s="1"/>
  <c r="B3184" i="5"/>
  <c r="C3184" i="5"/>
  <c r="E3184" i="5" s="1"/>
  <c r="B3185" i="5"/>
  <c r="C3185" i="5"/>
  <c r="E3185" i="5" s="1"/>
  <c r="B3186" i="5"/>
  <c r="C3186" i="5"/>
  <c r="E3186" i="5" s="1"/>
  <c r="B3187" i="5"/>
  <c r="C3187" i="5"/>
  <c r="E3187" i="5" s="1"/>
  <c r="B3188" i="5"/>
  <c r="C3188" i="5"/>
  <c r="E3188" i="5" s="1"/>
  <c r="B3189" i="5"/>
  <c r="C3189" i="5"/>
  <c r="E3189" i="5" s="1"/>
  <c r="B3190" i="5"/>
  <c r="C3190" i="5"/>
  <c r="E3190" i="5" s="1"/>
  <c r="B3191" i="5"/>
  <c r="C3191" i="5"/>
  <c r="E3191" i="5" s="1"/>
  <c r="B3192" i="5"/>
  <c r="C3192" i="5"/>
  <c r="E3192" i="5" s="1"/>
  <c r="B3193" i="5"/>
  <c r="C3193" i="5"/>
  <c r="E3193" i="5" s="1"/>
  <c r="B3194" i="5"/>
  <c r="C3194" i="5"/>
  <c r="E3194" i="5" s="1"/>
  <c r="B3195" i="5"/>
  <c r="C3195" i="5"/>
  <c r="E3195" i="5" s="1"/>
  <c r="B3196" i="5"/>
  <c r="C3196" i="5"/>
  <c r="E3196" i="5" s="1"/>
  <c r="B3197" i="5"/>
  <c r="C3197" i="5"/>
  <c r="E3197" i="5" s="1"/>
  <c r="B3198" i="5"/>
  <c r="C3198" i="5"/>
  <c r="E3198" i="5" s="1"/>
  <c r="B3199" i="5"/>
  <c r="C3199" i="5"/>
  <c r="E3199" i="5" s="1"/>
  <c r="B3200" i="5"/>
  <c r="C3200" i="5"/>
  <c r="E3200" i="5" s="1"/>
  <c r="B3201" i="5"/>
  <c r="C3201" i="5"/>
  <c r="E3201" i="5" s="1"/>
  <c r="B3202" i="5"/>
  <c r="C3202" i="5"/>
  <c r="E3202" i="5" s="1"/>
  <c r="B3203" i="5"/>
  <c r="C3203" i="5"/>
  <c r="E3203" i="5" s="1"/>
  <c r="B3204" i="5"/>
  <c r="C3204" i="5"/>
  <c r="E3204" i="5" s="1"/>
  <c r="B3205" i="5"/>
  <c r="C3205" i="5"/>
  <c r="E3205" i="5" s="1"/>
  <c r="B3206" i="5"/>
  <c r="C3206" i="5"/>
  <c r="E3206" i="5" s="1"/>
  <c r="B3207" i="5"/>
  <c r="C3207" i="5"/>
  <c r="E3207" i="5" s="1"/>
  <c r="B3208" i="5"/>
  <c r="C3208" i="5"/>
  <c r="E3208" i="5" s="1"/>
  <c r="B3209" i="5"/>
  <c r="C3209" i="5"/>
  <c r="E3209" i="5" s="1"/>
  <c r="B3210" i="5"/>
  <c r="C3210" i="5"/>
  <c r="E3210" i="5" s="1"/>
  <c r="B3211" i="5"/>
  <c r="C3211" i="5"/>
  <c r="E3211" i="5" s="1"/>
  <c r="B3212" i="5"/>
  <c r="C3212" i="5"/>
  <c r="E3212" i="5" s="1"/>
  <c r="B3213" i="5"/>
  <c r="C3213" i="5"/>
  <c r="E3213" i="5" s="1"/>
  <c r="B3214" i="5"/>
  <c r="C3214" i="5"/>
  <c r="E3214" i="5" s="1"/>
  <c r="B3215" i="5"/>
  <c r="C3215" i="5"/>
  <c r="E3215" i="5" s="1"/>
  <c r="B3216" i="5"/>
  <c r="C3216" i="5"/>
  <c r="E3216" i="5" s="1"/>
  <c r="B3217" i="5"/>
  <c r="C3217" i="5"/>
  <c r="E3217" i="5" s="1"/>
  <c r="B3218" i="5"/>
  <c r="C3218" i="5"/>
  <c r="E3218" i="5" s="1"/>
  <c r="B3219" i="5"/>
  <c r="C3219" i="5"/>
  <c r="E3219" i="5" s="1"/>
  <c r="B3220" i="5"/>
  <c r="C3220" i="5"/>
  <c r="E3220" i="5" s="1"/>
  <c r="B3221" i="5"/>
  <c r="C3221" i="5"/>
  <c r="E3221" i="5" s="1"/>
  <c r="B3222" i="5"/>
  <c r="C3222" i="5"/>
  <c r="E3222" i="5" s="1"/>
  <c r="B3223" i="5"/>
  <c r="C3223" i="5"/>
  <c r="E3223" i="5" s="1"/>
  <c r="B3224" i="5"/>
  <c r="C3224" i="5"/>
  <c r="E3224" i="5" s="1"/>
  <c r="B3225" i="5"/>
  <c r="C3225" i="5"/>
  <c r="E3225" i="5" s="1"/>
  <c r="B3226" i="5"/>
  <c r="C3226" i="5"/>
  <c r="E3226" i="5" s="1"/>
  <c r="B3227" i="5"/>
  <c r="C3227" i="5"/>
  <c r="E3227" i="5" s="1"/>
  <c r="B3228" i="5"/>
  <c r="C3228" i="5"/>
  <c r="E3228" i="5" s="1"/>
  <c r="B3229" i="5"/>
  <c r="C3229" i="5"/>
  <c r="E3229" i="5" s="1"/>
  <c r="B3230" i="5"/>
  <c r="C3230" i="5"/>
  <c r="E3230" i="5" s="1"/>
  <c r="B3231" i="5"/>
  <c r="C3231" i="5"/>
  <c r="E3231" i="5" s="1"/>
  <c r="B3232" i="5"/>
  <c r="C3232" i="5"/>
  <c r="E3232" i="5" s="1"/>
  <c r="B3233" i="5"/>
  <c r="C3233" i="5"/>
  <c r="E3233" i="5" s="1"/>
  <c r="B3234" i="5"/>
  <c r="C3234" i="5"/>
  <c r="E3234" i="5" s="1"/>
  <c r="B3235" i="5"/>
  <c r="C3235" i="5"/>
  <c r="E3235" i="5" s="1"/>
  <c r="B3236" i="5"/>
  <c r="C3236" i="5"/>
  <c r="E3236" i="5" s="1"/>
  <c r="B3237" i="5"/>
  <c r="C3237" i="5"/>
  <c r="E3237" i="5" s="1"/>
  <c r="B3238" i="5"/>
  <c r="C3238" i="5"/>
  <c r="E3238" i="5" s="1"/>
  <c r="B3239" i="5"/>
  <c r="C3239" i="5"/>
  <c r="E3239" i="5" s="1"/>
  <c r="B3240" i="5"/>
  <c r="C3240" i="5"/>
  <c r="E3240" i="5" s="1"/>
  <c r="B3241" i="5"/>
  <c r="C3241" i="5"/>
  <c r="E3241" i="5" s="1"/>
  <c r="B3242" i="5"/>
  <c r="C3242" i="5"/>
  <c r="E3242" i="5" s="1"/>
  <c r="B3243" i="5"/>
  <c r="C3243" i="5"/>
  <c r="E3243" i="5" s="1"/>
  <c r="B3244" i="5"/>
  <c r="C3244" i="5"/>
  <c r="E3244" i="5" s="1"/>
  <c r="B3245" i="5"/>
  <c r="C3245" i="5"/>
  <c r="E3245" i="5" s="1"/>
  <c r="B3246" i="5"/>
  <c r="C3246" i="5"/>
  <c r="E3246" i="5" s="1"/>
  <c r="B3247" i="5"/>
  <c r="C3247" i="5"/>
  <c r="E3247" i="5" s="1"/>
  <c r="B3248" i="5"/>
  <c r="C3248" i="5"/>
  <c r="E3248" i="5" s="1"/>
  <c r="B3249" i="5"/>
  <c r="C3249" i="5"/>
  <c r="E3249" i="5" s="1"/>
  <c r="B3250" i="5"/>
  <c r="C3250" i="5"/>
  <c r="E3250" i="5" s="1"/>
  <c r="B3251" i="5"/>
  <c r="C3251" i="5"/>
  <c r="E3251" i="5" s="1"/>
  <c r="B3252" i="5"/>
  <c r="C3252" i="5"/>
  <c r="E3252" i="5" s="1"/>
  <c r="B3253" i="5"/>
  <c r="C3253" i="5"/>
  <c r="E3253" i="5" s="1"/>
  <c r="B3254" i="5"/>
  <c r="C3254" i="5"/>
  <c r="E3254" i="5" s="1"/>
  <c r="B3255" i="5"/>
  <c r="C3255" i="5"/>
  <c r="E3255" i="5" s="1"/>
  <c r="B3256" i="5"/>
  <c r="C3256" i="5"/>
  <c r="E3256" i="5" s="1"/>
  <c r="B3257" i="5"/>
  <c r="C3257" i="5"/>
  <c r="E3257" i="5" s="1"/>
  <c r="B3258" i="5"/>
  <c r="C3258" i="5"/>
  <c r="E3258" i="5" s="1"/>
  <c r="B3259" i="5"/>
  <c r="C3259" i="5"/>
  <c r="E3259" i="5" s="1"/>
  <c r="B3260" i="5"/>
  <c r="C3260" i="5"/>
  <c r="E3260" i="5" s="1"/>
  <c r="B3261" i="5"/>
  <c r="C3261" i="5"/>
  <c r="E3261" i="5" s="1"/>
  <c r="B3262" i="5"/>
  <c r="C3262" i="5"/>
  <c r="E3262" i="5" s="1"/>
  <c r="B3263" i="5"/>
  <c r="C3263" i="5"/>
  <c r="E3263" i="5" s="1"/>
  <c r="B3264" i="5"/>
  <c r="C3264" i="5"/>
  <c r="E3264" i="5" s="1"/>
  <c r="B3265" i="5"/>
  <c r="C3265" i="5"/>
  <c r="E3265" i="5" s="1"/>
  <c r="B3266" i="5"/>
  <c r="C3266" i="5"/>
  <c r="E3266" i="5" s="1"/>
  <c r="B3267" i="5"/>
  <c r="C3267" i="5"/>
  <c r="E3267" i="5" s="1"/>
  <c r="B3268" i="5"/>
  <c r="C3268" i="5"/>
  <c r="E3268" i="5" s="1"/>
  <c r="B3269" i="5"/>
  <c r="C3269" i="5"/>
  <c r="E3269" i="5" s="1"/>
  <c r="B3270" i="5"/>
  <c r="C3270" i="5"/>
  <c r="E3270" i="5" s="1"/>
  <c r="B3271" i="5"/>
  <c r="C3271" i="5"/>
  <c r="E3271" i="5" s="1"/>
  <c r="B3272" i="5"/>
  <c r="C3272" i="5"/>
  <c r="E3272" i="5" s="1"/>
  <c r="B3273" i="5"/>
  <c r="C3273" i="5"/>
  <c r="E3273" i="5" s="1"/>
  <c r="B3274" i="5"/>
  <c r="C3274" i="5"/>
  <c r="E3274" i="5" s="1"/>
  <c r="B3275" i="5"/>
  <c r="C3275" i="5"/>
  <c r="E3275" i="5" s="1"/>
  <c r="B3276" i="5"/>
  <c r="C3276" i="5"/>
  <c r="E3276" i="5" s="1"/>
  <c r="B3277" i="5"/>
  <c r="C3277" i="5"/>
  <c r="E3277" i="5" s="1"/>
  <c r="B3278" i="5"/>
  <c r="C3278" i="5"/>
  <c r="E3278" i="5" s="1"/>
  <c r="B3279" i="5"/>
  <c r="C3279" i="5"/>
  <c r="E3279" i="5" s="1"/>
  <c r="B3280" i="5"/>
  <c r="C3280" i="5"/>
  <c r="E3280" i="5" s="1"/>
  <c r="B3281" i="5"/>
  <c r="C3281" i="5"/>
  <c r="E3281" i="5" s="1"/>
  <c r="B3282" i="5"/>
  <c r="C3282" i="5"/>
  <c r="E3282" i="5" s="1"/>
  <c r="B3283" i="5"/>
  <c r="C3283" i="5"/>
  <c r="E3283" i="5" s="1"/>
  <c r="B3284" i="5"/>
  <c r="C3284" i="5"/>
  <c r="E3284" i="5" s="1"/>
  <c r="B3285" i="5"/>
  <c r="C3285" i="5"/>
  <c r="E3285" i="5" s="1"/>
  <c r="B3286" i="5"/>
  <c r="C3286" i="5"/>
  <c r="E3286" i="5" s="1"/>
  <c r="B3287" i="5"/>
  <c r="C3287" i="5"/>
  <c r="E3287" i="5" s="1"/>
  <c r="B3288" i="5"/>
  <c r="C3288" i="5"/>
  <c r="E3288" i="5" s="1"/>
  <c r="B3289" i="5"/>
  <c r="C3289" i="5"/>
  <c r="E3289" i="5" s="1"/>
  <c r="B3290" i="5"/>
  <c r="C3290" i="5"/>
  <c r="E3290" i="5" s="1"/>
  <c r="B3291" i="5"/>
  <c r="C3291" i="5"/>
  <c r="E3291" i="5" s="1"/>
  <c r="B3292" i="5"/>
  <c r="C3292" i="5"/>
  <c r="E3292" i="5" s="1"/>
  <c r="B3293" i="5"/>
  <c r="C3293" i="5"/>
  <c r="E3293" i="5" s="1"/>
  <c r="B3294" i="5"/>
  <c r="C3294" i="5"/>
  <c r="E3294" i="5" s="1"/>
  <c r="B3295" i="5"/>
  <c r="C3295" i="5"/>
  <c r="E3295" i="5" s="1"/>
  <c r="B3296" i="5"/>
  <c r="C3296" i="5"/>
  <c r="E3296" i="5" s="1"/>
  <c r="B3297" i="5"/>
  <c r="C3297" i="5"/>
  <c r="E3297" i="5" s="1"/>
  <c r="B3298" i="5"/>
  <c r="C3298" i="5"/>
  <c r="E3298" i="5" s="1"/>
  <c r="B3299" i="5"/>
  <c r="C3299" i="5"/>
  <c r="E3299" i="5" s="1"/>
  <c r="B3300" i="5"/>
  <c r="C3300" i="5"/>
  <c r="E3300" i="5" s="1"/>
  <c r="B3301" i="5"/>
  <c r="C3301" i="5"/>
  <c r="E3301" i="5" s="1"/>
  <c r="B3302" i="5"/>
  <c r="C3302" i="5"/>
  <c r="E3302" i="5" s="1"/>
  <c r="B3303" i="5"/>
  <c r="C3303" i="5"/>
  <c r="E3303" i="5" s="1"/>
  <c r="B3304" i="5"/>
  <c r="C3304" i="5"/>
  <c r="E3304" i="5" s="1"/>
  <c r="B3305" i="5"/>
  <c r="C3305" i="5"/>
  <c r="E3305" i="5" s="1"/>
  <c r="B3306" i="5"/>
  <c r="C3306" i="5"/>
  <c r="E3306" i="5" s="1"/>
  <c r="B3307" i="5"/>
  <c r="C3307" i="5"/>
  <c r="E3307" i="5" s="1"/>
  <c r="B3308" i="5"/>
  <c r="C3308" i="5"/>
  <c r="E3308" i="5" s="1"/>
  <c r="B3309" i="5"/>
  <c r="C3309" i="5"/>
  <c r="E3309" i="5" s="1"/>
  <c r="B3310" i="5"/>
  <c r="C3310" i="5"/>
  <c r="E3310" i="5" s="1"/>
  <c r="B3311" i="5"/>
  <c r="C3311" i="5"/>
  <c r="E3311" i="5" s="1"/>
  <c r="B3312" i="5"/>
  <c r="C3312" i="5"/>
  <c r="E3312" i="5" s="1"/>
  <c r="B3313" i="5"/>
  <c r="C3313" i="5"/>
  <c r="E3313" i="5" s="1"/>
  <c r="B3314" i="5"/>
  <c r="C3314" i="5"/>
  <c r="E3314" i="5" s="1"/>
  <c r="B3315" i="5"/>
  <c r="C3315" i="5"/>
  <c r="E3315" i="5" s="1"/>
  <c r="B3316" i="5"/>
  <c r="C3316" i="5"/>
  <c r="E3316" i="5" s="1"/>
  <c r="B3317" i="5"/>
  <c r="C3317" i="5"/>
  <c r="E3317" i="5" s="1"/>
  <c r="B3318" i="5"/>
  <c r="C3318" i="5"/>
  <c r="E3318" i="5" s="1"/>
  <c r="B3319" i="5"/>
  <c r="C3319" i="5"/>
  <c r="E3319" i="5" s="1"/>
  <c r="B3320" i="5"/>
  <c r="C3320" i="5"/>
  <c r="E3320" i="5" s="1"/>
  <c r="B3321" i="5"/>
  <c r="C3321" i="5"/>
  <c r="E3321" i="5" s="1"/>
  <c r="B3322" i="5"/>
  <c r="C3322" i="5"/>
  <c r="E3322" i="5" s="1"/>
  <c r="B3323" i="5"/>
  <c r="C3323" i="5"/>
  <c r="E3323" i="5" s="1"/>
  <c r="B3324" i="5"/>
  <c r="C3324" i="5"/>
  <c r="E3324" i="5" s="1"/>
  <c r="B3325" i="5"/>
  <c r="C3325" i="5"/>
  <c r="E3325" i="5" s="1"/>
  <c r="B3326" i="5"/>
  <c r="C3326" i="5"/>
  <c r="E3326" i="5" s="1"/>
  <c r="B3327" i="5"/>
  <c r="C3327" i="5"/>
  <c r="E3327" i="5" s="1"/>
  <c r="B3328" i="5"/>
  <c r="C3328" i="5"/>
  <c r="E3328" i="5" s="1"/>
  <c r="B3329" i="5"/>
  <c r="C3329" i="5"/>
  <c r="E3329" i="5" s="1"/>
  <c r="B3330" i="5"/>
  <c r="C3330" i="5"/>
  <c r="E3330" i="5" s="1"/>
  <c r="B3331" i="5"/>
  <c r="C3331" i="5"/>
  <c r="E3331" i="5" s="1"/>
  <c r="B3332" i="5"/>
  <c r="C3332" i="5"/>
  <c r="E3332" i="5" s="1"/>
  <c r="B3333" i="5"/>
  <c r="C3333" i="5"/>
  <c r="E3333" i="5" s="1"/>
  <c r="B3334" i="5"/>
  <c r="C3334" i="5"/>
  <c r="E3334" i="5" s="1"/>
  <c r="B3335" i="5"/>
  <c r="C3335" i="5"/>
  <c r="E3335" i="5" s="1"/>
  <c r="B3336" i="5"/>
  <c r="C3336" i="5"/>
  <c r="E3336" i="5" s="1"/>
  <c r="B3337" i="5"/>
  <c r="C3337" i="5"/>
  <c r="E3337" i="5" s="1"/>
  <c r="B3338" i="5"/>
  <c r="C3338" i="5"/>
  <c r="E3338" i="5" s="1"/>
  <c r="B3339" i="5"/>
  <c r="C3339" i="5"/>
  <c r="E3339" i="5" s="1"/>
  <c r="B3340" i="5"/>
  <c r="C3340" i="5"/>
  <c r="E3340" i="5" s="1"/>
  <c r="B3341" i="5"/>
  <c r="C3341" i="5"/>
  <c r="E3341" i="5" s="1"/>
  <c r="B3342" i="5"/>
  <c r="C3342" i="5"/>
  <c r="E3342" i="5" s="1"/>
  <c r="B3343" i="5"/>
  <c r="C3343" i="5"/>
  <c r="E3343" i="5" s="1"/>
  <c r="B3344" i="5"/>
  <c r="C3344" i="5"/>
  <c r="E3344" i="5" s="1"/>
  <c r="B3345" i="5"/>
  <c r="C3345" i="5"/>
  <c r="E3345" i="5" s="1"/>
  <c r="B3346" i="5"/>
  <c r="C3346" i="5"/>
  <c r="E3346" i="5" s="1"/>
  <c r="B3347" i="5"/>
  <c r="C3347" i="5"/>
  <c r="E3347" i="5" s="1"/>
  <c r="B3348" i="5"/>
  <c r="C3348" i="5"/>
  <c r="E3348" i="5" s="1"/>
  <c r="B3349" i="5"/>
  <c r="C3349" i="5"/>
  <c r="E3349" i="5" s="1"/>
  <c r="B3350" i="5"/>
  <c r="C3350" i="5"/>
  <c r="E3350" i="5" s="1"/>
  <c r="B3351" i="5"/>
  <c r="C3351" i="5"/>
  <c r="E3351" i="5" s="1"/>
  <c r="B3352" i="5"/>
  <c r="C3352" i="5"/>
  <c r="E3352" i="5" s="1"/>
  <c r="B3353" i="5"/>
  <c r="C3353" i="5"/>
  <c r="E3353" i="5" s="1"/>
  <c r="B3354" i="5"/>
  <c r="C3354" i="5"/>
  <c r="E3354" i="5" s="1"/>
  <c r="B3355" i="5"/>
  <c r="C3355" i="5"/>
  <c r="E3355" i="5" s="1"/>
  <c r="B3356" i="5"/>
  <c r="C3356" i="5"/>
  <c r="E3356" i="5" s="1"/>
  <c r="B3357" i="5"/>
  <c r="C3357" i="5"/>
  <c r="E3357" i="5" s="1"/>
  <c r="B3358" i="5"/>
  <c r="C3358" i="5"/>
  <c r="E3358" i="5" s="1"/>
  <c r="B3359" i="5"/>
  <c r="C3359" i="5"/>
  <c r="E3359" i="5" s="1"/>
  <c r="B3360" i="5"/>
  <c r="C3360" i="5"/>
  <c r="E3360" i="5" s="1"/>
  <c r="B3361" i="5"/>
  <c r="C3361" i="5"/>
  <c r="E3361" i="5" s="1"/>
  <c r="B3362" i="5"/>
  <c r="C3362" i="5"/>
  <c r="E3362" i="5" s="1"/>
  <c r="B3363" i="5"/>
  <c r="C3363" i="5"/>
  <c r="E3363" i="5" s="1"/>
  <c r="B3364" i="5"/>
  <c r="C3364" i="5"/>
  <c r="E3364" i="5" s="1"/>
  <c r="B3365" i="5"/>
  <c r="C3365" i="5"/>
  <c r="E3365" i="5" s="1"/>
  <c r="B3366" i="5"/>
  <c r="C3366" i="5"/>
  <c r="E3366" i="5" s="1"/>
  <c r="B3367" i="5"/>
  <c r="C3367" i="5"/>
  <c r="E3367" i="5" s="1"/>
  <c r="B3368" i="5"/>
  <c r="C3368" i="5"/>
  <c r="E3368" i="5" s="1"/>
  <c r="B3369" i="5"/>
  <c r="C3369" i="5"/>
  <c r="E3369" i="5" s="1"/>
  <c r="B3370" i="5"/>
  <c r="C3370" i="5"/>
  <c r="E3370" i="5" s="1"/>
  <c r="B3371" i="5"/>
  <c r="C3371" i="5"/>
  <c r="E3371" i="5" s="1"/>
  <c r="B3372" i="5"/>
  <c r="C3372" i="5"/>
  <c r="E3372" i="5" s="1"/>
  <c r="B3373" i="5"/>
  <c r="C3373" i="5"/>
  <c r="E3373" i="5" s="1"/>
  <c r="B3374" i="5"/>
  <c r="C3374" i="5"/>
  <c r="E3374" i="5" s="1"/>
  <c r="B3375" i="5"/>
  <c r="C3375" i="5"/>
  <c r="E3375" i="5" s="1"/>
  <c r="B3376" i="5"/>
  <c r="C3376" i="5"/>
  <c r="E3376" i="5" s="1"/>
  <c r="B3377" i="5"/>
  <c r="C3377" i="5"/>
  <c r="E3377" i="5" s="1"/>
  <c r="B3378" i="5"/>
  <c r="C3378" i="5"/>
  <c r="E3378" i="5" s="1"/>
  <c r="B3379" i="5"/>
  <c r="C3379" i="5"/>
  <c r="E3379" i="5" s="1"/>
  <c r="B3380" i="5"/>
  <c r="C3380" i="5"/>
  <c r="E3380" i="5" s="1"/>
  <c r="B3381" i="5"/>
  <c r="C3381" i="5"/>
  <c r="E3381" i="5" s="1"/>
  <c r="B3382" i="5"/>
  <c r="C3382" i="5"/>
  <c r="E3382" i="5" s="1"/>
  <c r="B3383" i="5"/>
  <c r="C3383" i="5"/>
  <c r="E3383" i="5" s="1"/>
  <c r="B3384" i="5"/>
  <c r="C3384" i="5"/>
  <c r="E3384" i="5" s="1"/>
  <c r="B3385" i="5"/>
  <c r="C3385" i="5"/>
  <c r="E3385" i="5" s="1"/>
  <c r="B3386" i="5"/>
  <c r="C3386" i="5"/>
  <c r="E3386" i="5" s="1"/>
  <c r="B3387" i="5"/>
  <c r="C3387" i="5"/>
  <c r="E3387" i="5" s="1"/>
  <c r="B3388" i="5"/>
  <c r="C3388" i="5"/>
  <c r="E3388" i="5" s="1"/>
  <c r="B3389" i="5"/>
  <c r="C3389" i="5"/>
  <c r="E3389" i="5" s="1"/>
  <c r="B3390" i="5"/>
  <c r="C3390" i="5"/>
  <c r="E3390" i="5" s="1"/>
  <c r="B3391" i="5"/>
  <c r="C3391" i="5"/>
  <c r="E3391" i="5" s="1"/>
  <c r="B3392" i="5"/>
  <c r="C3392" i="5"/>
  <c r="E3392" i="5" s="1"/>
  <c r="B3393" i="5"/>
  <c r="C3393" i="5"/>
  <c r="E3393" i="5" s="1"/>
  <c r="B3394" i="5"/>
  <c r="C3394" i="5"/>
  <c r="E3394" i="5" s="1"/>
  <c r="B3395" i="5"/>
  <c r="C3395" i="5"/>
  <c r="E3395" i="5" s="1"/>
  <c r="B3396" i="5"/>
  <c r="C3396" i="5"/>
  <c r="E3396" i="5" s="1"/>
  <c r="B3397" i="5"/>
  <c r="C3397" i="5"/>
  <c r="E3397" i="5" s="1"/>
  <c r="B3398" i="5"/>
  <c r="C3398" i="5"/>
  <c r="E3398" i="5" s="1"/>
  <c r="B3399" i="5"/>
  <c r="C3399" i="5"/>
  <c r="E3399" i="5" s="1"/>
  <c r="B3400" i="5"/>
  <c r="C3400" i="5"/>
  <c r="E3400" i="5" s="1"/>
  <c r="B3401" i="5"/>
  <c r="C3401" i="5"/>
  <c r="E3401" i="5" s="1"/>
  <c r="B3402" i="5"/>
  <c r="C3402" i="5"/>
  <c r="E3402" i="5" s="1"/>
  <c r="B3403" i="5"/>
  <c r="C3403" i="5"/>
  <c r="E3403" i="5" s="1"/>
  <c r="B3404" i="5"/>
  <c r="C3404" i="5"/>
  <c r="E3404" i="5" s="1"/>
  <c r="B3405" i="5"/>
  <c r="C3405" i="5"/>
  <c r="E3405" i="5" s="1"/>
  <c r="B3406" i="5"/>
  <c r="C3406" i="5"/>
  <c r="E3406" i="5" s="1"/>
  <c r="B3407" i="5"/>
  <c r="C3407" i="5"/>
  <c r="E3407" i="5" s="1"/>
  <c r="B3408" i="5"/>
  <c r="C3408" i="5"/>
  <c r="E3408" i="5" s="1"/>
  <c r="B3409" i="5"/>
  <c r="C3409" i="5"/>
  <c r="E3409" i="5" s="1"/>
  <c r="B3410" i="5"/>
  <c r="C3410" i="5"/>
  <c r="E3410" i="5" s="1"/>
  <c r="B3411" i="5"/>
  <c r="C3411" i="5"/>
  <c r="E3411" i="5" s="1"/>
  <c r="B3412" i="5"/>
  <c r="C3412" i="5"/>
  <c r="E3412" i="5" s="1"/>
  <c r="B3413" i="5"/>
  <c r="C3413" i="5"/>
  <c r="E3413" i="5" s="1"/>
  <c r="B3414" i="5"/>
  <c r="C3414" i="5"/>
  <c r="E3414" i="5" s="1"/>
  <c r="B3415" i="5"/>
  <c r="C3415" i="5"/>
  <c r="E3415" i="5" s="1"/>
  <c r="B3416" i="5"/>
  <c r="C3416" i="5"/>
  <c r="E3416" i="5" s="1"/>
  <c r="B3417" i="5"/>
  <c r="C3417" i="5"/>
  <c r="E3417" i="5" s="1"/>
  <c r="B3418" i="5"/>
  <c r="C3418" i="5"/>
  <c r="E3418" i="5" s="1"/>
  <c r="B3419" i="5"/>
  <c r="C3419" i="5"/>
  <c r="E3419" i="5" s="1"/>
  <c r="B3420" i="5"/>
  <c r="C3420" i="5"/>
  <c r="E3420" i="5" s="1"/>
  <c r="B3421" i="5"/>
  <c r="C3421" i="5"/>
  <c r="E3421" i="5" s="1"/>
  <c r="B3422" i="5"/>
  <c r="C3422" i="5"/>
  <c r="E3422" i="5" s="1"/>
  <c r="B3423" i="5"/>
  <c r="C3423" i="5"/>
  <c r="E3423" i="5" s="1"/>
  <c r="B3424" i="5"/>
  <c r="C3424" i="5"/>
  <c r="E3424" i="5" s="1"/>
  <c r="B3425" i="5"/>
  <c r="C3425" i="5"/>
  <c r="E3425" i="5" s="1"/>
  <c r="B3426" i="5"/>
  <c r="C3426" i="5"/>
  <c r="E3426" i="5" s="1"/>
  <c r="B3427" i="5"/>
  <c r="C3427" i="5"/>
  <c r="E3427" i="5" s="1"/>
  <c r="B3428" i="5"/>
  <c r="C3428" i="5"/>
  <c r="E3428" i="5" s="1"/>
  <c r="B3429" i="5"/>
  <c r="C3429" i="5"/>
  <c r="E3429" i="5" s="1"/>
  <c r="B3430" i="5"/>
  <c r="C3430" i="5"/>
  <c r="E3430" i="5" s="1"/>
  <c r="B3431" i="5"/>
  <c r="C3431" i="5"/>
  <c r="E3431" i="5" s="1"/>
  <c r="B3432" i="5"/>
  <c r="C3432" i="5"/>
  <c r="E3432" i="5" s="1"/>
  <c r="B3433" i="5"/>
  <c r="C3433" i="5"/>
  <c r="E3433" i="5" s="1"/>
  <c r="B3434" i="5"/>
  <c r="C3434" i="5"/>
  <c r="E3434" i="5" s="1"/>
  <c r="B3435" i="5"/>
  <c r="C3435" i="5"/>
  <c r="E3435" i="5" s="1"/>
  <c r="B3436" i="5"/>
  <c r="C3436" i="5"/>
  <c r="E3436" i="5" s="1"/>
  <c r="B3437" i="5"/>
  <c r="C3437" i="5"/>
  <c r="E3437" i="5" s="1"/>
  <c r="B3438" i="5"/>
  <c r="C3438" i="5"/>
  <c r="E3438" i="5" s="1"/>
  <c r="B3439" i="5"/>
  <c r="C3439" i="5"/>
  <c r="E3439" i="5" s="1"/>
  <c r="B3440" i="5"/>
  <c r="C3440" i="5"/>
  <c r="E3440" i="5" s="1"/>
  <c r="B3441" i="5"/>
  <c r="C3441" i="5"/>
  <c r="E3441" i="5" s="1"/>
  <c r="B3442" i="5"/>
  <c r="C3442" i="5"/>
  <c r="E3442" i="5" s="1"/>
  <c r="B3443" i="5"/>
  <c r="C3443" i="5"/>
  <c r="E3443" i="5" s="1"/>
  <c r="B3444" i="5"/>
  <c r="C3444" i="5"/>
  <c r="E3444" i="5" s="1"/>
  <c r="B3445" i="5"/>
  <c r="C3445" i="5"/>
  <c r="E3445" i="5" s="1"/>
  <c r="B3446" i="5"/>
  <c r="C3446" i="5"/>
  <c r="E3446" i="5" s="1"/>
  <c r="B3447" i="5"/>
  <c r="C3447" i="5"/>
  <c r="E3447" i="5" s="1"/>
  <c r="B3448" i="5"/>
  <c r="C3448" i="5"/>
  <c r="E3448" i="5" s="1"/>
  <c r="B3449" i="5"/>
  <c r="C3449" i="5"/>
  <c r="E3449" i="5" s="1"/>
  <c r="B3450" i="5"/>
  <c r="C3450" i="5"/>
  <c r="E3450" i="5" s="1"/>
  <c r="B3451" i="5"/>
  <c r="C3451" i="5"/>
  <c r="E3451" i="5" s="1"/>
  <c r="B3452" i="5"/>
  <c r="C3452" i="5"/>
  <c r="E3452" i="5" s="1"/>
  <c r="B3453" i="5"/>
  <c r="C3453" i="5"/>
  <c r="E3453" i="5" s="1"/>
  <c r="B3454" i="5"/>
  <c r="C3454" i="5"/>
  <c r="E3454" i="5" s="1"/>
  <c r="B3455" i="5"/>
  <c r="C3455" i="5"/>
  <c r="E3455" i="5" s="1"/>
  <c r="B3456" i="5"/>
  <c r="C3456" i="5"/>
  <c r="E3456" i="5" s="1"/>
  <c r="B3457" i="5"/>
  <c r="C3457" i="5"/>
  <c r="E3457" i="5" s="1"/>
  <c r="B3458" i="5"/>
  <c r="C3458" i="5"/>
  <c r="E3458" i="5" s="1"/>
  <c r="B3459" i="5"/>
  <c r="C3459" i="5"/>
  <c r="E3459" i="5" s="1"/>
  <c r="B3460" i="5"/>
  <c r="C3460" i="5"/>
  <c r="E3460" i="5" s="1"/>
  <c r="B3461" i="5"/>
  <c r="C3461" i="5"/>
  <c r="E3461" i="5" s="1"/>
  <c r="B3462" i="5"/>
  <c r="C3462" i="5"/>
  <c r="E3462" i="5" s="1"/>
  <c r="B3463" i="5"/>
  <c r="C3463" i="5"/>
  <c r="E3463" i="5" s="1"/>
  <c r="B3464" i="5"/>
  <c r="C3464" i="5"/>
  <c r="E3464" i="5" s="1"/>
  <c r="B3465" i="5"/>
  <c r="C3465" i="5"/>
  <c r="E3465" i="5" s="1"/>
  <c r="B3466" i="5"/>
  <c r="C3466" i="5"/>
  <c r="E3466" i="5" s="1"/>
  <c r="B3467" i="5"/>
  <c r="C3467" i="5"/>
  <c r="E3467" i="5" s="1"/>
  <c r="B3468" i="5"/>
  <c r="C3468" i="5"/>
  <c r="E3468" i="5" s="1"/>
  <c r="B3469" i="5"/>
  <c r="C3469" i="5"/>
  <c r="E3469" i="5" s="1"/>
  <c r="B3470" i="5"/>
  <c r="C3470" i="5"/>
  <c r="E3470" i="5" s="1"/>
  <c r="B3471" i="5"/>
  <c r="C3471" i="5"/>
  <c r="E3471" i="5" s="1"/>
  <c r="B3472" i="5"/>
  <c r="C3472" i="5"/>
  <c r="E3472" i="5" s="1"/>
  <c r="B3473" i="5"/>
  <c r="C3473" i="5"/>
  <c r="E3473" i="5" s="1"/>
  <c r="B3474" i="5"/>
  <c r="C3474" i="5"/>
  <c r="E3474" i="5" s="1"/>
  <c r="B3475" i="5"/>
  <c r="C3475" i="5"/>
  <c r="E3475" i="5" s="1"/>
  <c r="B3476" i="5"/>
  <c r="C3476" i="5"/>
  <c r="E3476" i="5" s="1"/>
  <c r="B3477" i="5"/>
  <c r="C3477" i="5"/>
  <c r="E3477" i="5" s="1"/>
  <c r="B3478" i="5"/>
  <c r="C3478" i="5"/>
  <c r="E3478" i="5" s="1"/>
  <c r="B3479" i="5"/>
  <c r="C3479" i="5"/>
  <c r="E3479" i="5" s="1"/>
  <c r="B3480" i="5"/>
  <c r="C3480" i="5"/>
  <c r="E3480" i="5" s="1"/>
  <c r="B3481" i="5"/>
  <c r="C3481" i="5"/>
  <c r="E3481" i="5" s="1"/>
  <c r="B3482" i="5"/>
  <c r="C3482" i="5"/>
  <c r="E3482" i="5" s="1"/>
  <c r="B3483" i="5"/>
  <c r="C3483" i="5"/>
  <c r="E3483" i="5" s="1"/>
  <c r="B3484" i="5"/>
  <c r="C3484" i="5"/>
  <c r="E3484" i="5" s="1"/>
  <c r="B3485" i="5"/>
  <c r="C3485" i="5"/>
  <c r="E3485" i="5" s="1"/>
  <c r="B3486" i="5"/>
  <c r="C3486" i="5"/>
  <c r="E3486" i="5" s="1"/>
  <c r="B3487" i="5"/>
  <c r="C3487" i="5"/>
  <c r="E3487" i="5" s="1"/>
  <c r="B3488" i="5"/>
  <c r="C3488" i="5"/>
  <c r="E3488" i="5" s="1"/>
  <c r="B3489" i="5"/>
  <c r="C3489" i="5"/>
  <c r="E3489" i="5" s="1"/>
  <c r="B3490" i="5"/>
  <c r="C3490" i="5"/>
  <c r="E3490" i="5" s="1"/>
  <c r="B3491" i="5"/>
  <c r="C3491" i="5"/>
  <c r="E3491" i="5" s="1"/>
  <c r="B3492" i="5"/>
  <c r="C3492" i="5"/>
  <c r="E3492" i="5" s="1"/>
  <c r="B3493" i="5"/>
  <c r="C3493" i="5"/>
  <c r="E3493" i="5" s="1"/>
  <c r="B3494" i="5"/>
  <c r="C3494" i="5"/>
  <c r="E3494" i="5" s="1"/>
  <c r="B3495" i="5"/>
  <c r="C3495" i="5"/>
  <c r="E3495" i="5" s="1"/>
  <c r="B3496" i="5"/>
  <c r="C3496" i="5"/>
  <c r="E3496" i="5" s="1"/>
  <c r="B3497" i="5"/>
  <c r="C3497" i="5"/>
  <c r="E3497" i="5" s="1"/>
  <c r="B3498" i="5"/>
  <c r="C3498" i="5"/>
  <c r="E3498" i="5" s="1"/>
  <c r="B3499" i="5"/>
  <c r="C3499" i="5"/>
  <c r="E3499" i="5" s="1"/>
  <c r="B3500" i="5"/>
  <c r="C3500" i="5"/>
  <c r="E3500" i="5" s="1"/>
  <c r="B3501" i="5"/>
  <c r="C3501" i="5"/>
  <c r="E3501" i="5" s="1"/>
  <c r="B3502" i="5"/>
  <c r="C3502" i="5"/>
  <c r="E3502" i="5" s="1"/>
  <c r="B3503" i="5"/>
  <c r="C3503" i="5"/>
  <c r="E3503" i="5" s="1"/>
  <c r="B3504" i="5"/>
  <c r="C3504" i="5"/>
  <c r="E3504" i="5" s="1"/>
  <c r="B3505" i="5"/>
  <c r="C3505" i="5"/>
  <c r="E3505" i="5" s="1"/>
  <c r="B3506" i="5"/>
  <c r="C3506" i="5"/>
  <c r="E3506" i="5" s="1"/>
  <c r="B3507" i="5"/>
  <c r="C3507" i="5"/>
  <c r="E3507" i="5" s="1"/>
  <c r="B3508" i="5"/>
  <c r="C3508" i="5"/>
  <c r="E3508" i="5" s="1"/>
  <c r="B3509" i="5"/>
  <c r="C3509" i="5"/>
  <c r="E3509" i="5" s="1"/>
  <c r="B3510" i="5"/>
  <c r="C3510" i="5"/>
  <c r="E3510" i="5" s="1"/>
  <c r="B3511" i="5"/>
  <c r="C3511" i="5"/>
  <c r="E3511" i="5" s="1"/>
  <c r="B3512" i="5"/>
  <c r="C3512" i="5"/>
  <c r="E3512" i="5" s="1"/>
  <c r="B3513" i="5"/>
  <c r="C3513" i="5"/>
  <c r="E3513" i="5" s="1"/>
  <c r="B3514" i="5"/>
  <c r="C3514" i="5"/>
  <c r="E3514" i="5" s="1"/>
  <c r="B3515" i="5"/>
  <c r="C3515" i="5"/>
  <c r="E3515" i="5" s="1"/>
  <c r="B3516" i="5"/>
  <c r="C3516" i="5"/>
  <c r="E3516" i="5" s="1"/>
  <c r="B3517" i="5"/>
  <c r="C3517" i="5"/>
  <c r="E3517" i="5" s="1"/>
  <c r="B3518" i="5"/>
  <c r="C3518" i="5"/>
  <c r="E3518" i="5" s="1"/>
  <c r="B3519" i="5"/>
  <c r="C3519" i="5"/>
  <c r="E3519" i="5" s="1"/>
  <c r="B3520" i="5"/>
  <c r="C3520" i="5"/>
  <c r="E3520" i="5" s="1"/>
  <c r="B3521" i="5"/>
  <c r="C3521" i="5"/>
  <c r="E3521" i="5" s="1"/>
  <c r="B3522" i="5"/>
  <c r="C3522" i="5"/>
  <c r="E3522" i="5" s="1"/>
  <c r="B3523" i="5"/>
  <c r="C3523" i="5"/>
  <c r="E3523" i="5" s="1"/>
  <c r="B3524" i="5"/>
  <c r="C3524" i="5"/>
  <c r="E3524" i="5" s="1"/>
  <c r="B3525" i="5"/>
  <c r="C3525" i="5"/>
  <c r="E3525" i="5" s="1"/>
  <c r="B3526" i="5"/>
  <c r="C3526" i="5"/>
  <c r="E3526" i="5" s="1"/>
  <c r="B3527" i="5"/>
  <c r="C3527" i="5"/>
  <c r="E3527" i="5" s="1"/>
  <c r="B3528" i="5"/>
  <c r="C3528" i="5"/>
  <c r="E3528" i="5" s="1"/>
  <c r="B3529" i="5"/>
  <c r="C3529" i="5"/>
  <c r="E3529" i="5" s="1"/>
  <c r="B3530" i="5"/>
  <c r="C3530" i="5"/>
  <c r="E3530" i="5" s="1"/>
  <c r="B3531" i="5"/>
  <c r="C3531" i="5"/>
  <c r="E3531" i="5" s="1"/>
  <c r="B3532" i="5"/>
  <c r="C3532" i="5"/>
  <c r="E3532" i="5" s="1"/>
  <c r="B3533" i="5"/>
  <c r="C3533" i="5"/>
  <c r="E3533" i="5" s="1"/>
  <c r="B3534" i="5"/>
  <c r="C3534" i="5"/>
  <c r="E3534" i="5" s="1"/>
  <c r="B3535" i="5"/>
  <c r="C3535" i="5"/>
  <c r="E3535" i="5" s="1"/>
  <c r="B3536" i="5"/>
  <c r="C3536" i="5"/>
  <c r="E3536" i="5" s="1"/>
  <c r="B3537" i="5"/>
  <c r="C3537" i="5"/>
  <c r="E3537" i="5" s="1"/>
  <c r="B3538" i="5"/>
  <c r="C3538" i="5"/>
  <c r="E3538" i="5" s="1"/>
  <c r="B3539" i="5"/>
  <c r="C3539" i="5"/>
  <c r="E3539" i="5" s="1"/>
  <c r="B3540" i="5"/>
  <c r="C3540" i="5"/>
  <c r="E3540" i="5" s="1"/>
  <c r="B3541" i="5"/>
  <c r="C3541" i="5"/>
  <c r="E3541" i="5" s="1"/>
  <c r="B3542" i="5"/>
  <c r="C3542" i="5"/>
  <c r="E3542" i="5" s="1"/>
  <c r="B3543" i="5"/>
  <c r="C3543" i="5"/>
  <c r="E3543" i="5" s="1"/>
  <c r="B3544" i="5"/>
  <c r="C3544" i="5"/>
  <c r="E3544" i="5" s="1"/>
  <c r="B3545" i="5"/>
  <c r="C3545" i="5"/>
  <c r="E3545" i="5" s="1"/>
  <c r="B3546" i="5"/>
  <c r="C3546" i="5"/>
  <c r="E3546" i="5" s="1"/>
  <c r="B3547" i="5"/>
  <c r="C3547" i="5"/>
  <c r="E3547" i="5" s="1"/>
  <c r="B3548" i="5"/>
  <c r="C3548" i="5"/>
  <c r="E3548" i="5" s="1"/>
  <c r="B3549" i="5"/>
  <c r="C3549" i="5"/>
  <c r="E3549" i="5" s="1"/>
  <c r="B3550" i="5"/>
  <c r="C3550" i="5"/>
  <c r="E3550" i="5" s="1"/>
  <c r="B3551" i="5"/>
  <c r="C3551" i="5"/>
  <c r="E3551" i="5" s="1"/>
  <c r="B3552" i="5"/>
  <c r="C3552" i="5"/>
  <c r="E3552" i="5" s="1"/>
  <c r="B3553" i="5"/>
  <c r="C3553" i="5"/>
  <c r="E3553" i="5" s="1"/>
  <c r="B3554" i="5"/>
  <c r="C3554" i="5"/>
  <c r="E3554" i="5" s="1"/>
  <c r="B3555" i="5"/>
  <c r="C3555" i="5"/>
  <c r="E3555" i="5" s="1"/>
  <c r="B3556" i="5"/>
  <c r="C3556" i="5"/>
  <c r="E3556" i="5" s="1"/>
  <c r="B3557" i="5"/>
  <c r="C3557" i="5"/>
  <c r="E3557" i="5" s="1"/>
  <c r="B3558" i="5"/>
  <c r="C3558" i="5"/>
  <c r="E3558" i="5" s="1"/>
  <c r="B3559" i="5"/>
  <c r="C3559" i="5"/>
  <c r="E3559" i="5" s="1"/>
  <c r="B3560" i="5"/>
  <c r="C3560" i="5"/>
  <c r="E3560" i="5" s="1"/>
  <c r="B3561" i="5"/>
  <c r="C3561" i="5"/>
  <c r="E3561" i="5" s="1"/>
  <c r="B3562" i="5"/>
  <c r="C3562" i="5"/>
  <c r="E3562" i="5" s="1"/>
  <c r="B3563" i="5"/>
  <c r="C3563" i="5"/>
  <c r="E3563" i="5" s="1"/>
  <c r="B3564" i="5"/>
  <c r="C3564" i="5"/>
  <c r="E3564" i="5" s="1"/>
  <c r="B3565" i="5"/>
  <c r="C3565" i="5"/>
  <c r="E3565" i="5" s="1"/>
  <c r="B3566" i="5"/>
  <c r="C3566" i="5"/>
  <c r="E3566" i="5" s="1"/>
  <c r="B3567" i="5"/>
  <c r="C3567" i="5"/>
  <c r="E3567" i="5" s="1"/>
  <c r="B3568" i="5"/>
  <c r="C3568" i="5"/>
  <c r="E3568" i="5" s="1"/>
  <c r="B3569" i="5"/>
  <c r="C3569" i="5"/>
  <c r="E3569" i="5" s="1"/>
  <c r="B3570" i="5"/>
  <c r="C3570" i="5"/>
  <c r="E3570" i="5" s="1"/>
  <c r="B3571" i="5"/>
  <c r="C3571" i="5"/>
  <c r="E3571" i="5" s="1"/>
  <c r="B3572" i="5"/>
  <c r="C3572" i="5"/>
  <c r="E3572" i="5" s="1"/>
  <c r="B3573" i="5"/>
  <c r="C3573" i="5"/>
  <c r="E3573" i="5" s="1"/>
  <c r="B3574" i="5"/>
  <c r="C3574" i="5"/>
  <c r="E3574" i="5" s="1"/>
  <c r="B3575" i="5"/>
  <c r="C3575" i="5"/>
  <c r="E3575" i="5" s="1"/>
  <c r="B3576" i="5"/>
  <c r="C3576" i="5"/>
  <c r="E3576" i="5" s="1"/>
  <c r="B3577" i="5"/>
  <c r="C3577" i="5"/>
  <c r="E3577" i="5" s="1"/>
  <c r="B3578" i="5"/>
  <c r="C3578" i="5"/>
  <c r="E3578" i="5" s="1"/>
  <c r="B3579" i="5"/>
  <c r="C3579" i="5"/>
  <c r="E3579" i="5" s="1"/>
  <c r="B3580" i="5"/>
  <c r="C3580" i="5"/>
  <c r="E3580" i="5" s="1"/>
  <c r="B3581" i="5"/>
  <c r="C3581" i="5"/>
  <c r="E3581" i="5" s="1"/>
  <c r="B3582" i="5"/>
  <c r="C3582" i="5"/>
  <c r="E3582" i="5" s="1"/>
  <c r="B3583" i="5"/>
  <c r="C3583" i="5"/>
  <c r="E3583" i="5" s="1"/>
  <c r="B3584" i="5"/>
  <c r="C3584" i="5"/>
  <c r="E3584" i="5" s="1"/>
  <c r="B3585" i="5"/>
  <c r="C3585" i="5"/>
  <c r="E3585" i="5" s="1"/>
  <c r="B3586" i="5"/>
  <c r="C3586" i="5"/>
  <c r="E3586" i="5" s="1"/>
  <c r="B3587" i="5"/>
  <c r="C3587" i="5"/>
  <c r="E3587" i="5" s="1"/>
  <c r="B3588" i="5"/>
  <c r="C3588" i="5"/>
  <c r="E3588" i="5" s="1"/>
  <c r="B3589" i="5"/>
  <c r="C3589" i="5"/>
  <c r="E3589" i="5" s="1"/>
  <c r="B3590" i="5"/>
  <c r="C3590" i="5"/>
  <c r="E3590" i="5" s="1"/>
  <c r="B3591" i="5"/>
  <c r="C3591" i="5"/>
  <c r="E3591" i="5" s="1"/>
  <c r="B3592" i="5"/>
  <c r="C3592" i="5"/>
  <c r="E3592" i="5" s="1"/>
  <c r="B3593" i="5"/>
  <c r="C3593" i="5"/>
  <c r="E3593" i="5" s="1"/>
  <c r="B3594" i="5"/>
  <c r="C3594" i="5"/>
  <c r="E3594" i="5" s="1"/>
  <c r="B3595" i="5"/>
  <c r="C3595" i="5"/>
  <c r="E3595" i="5" s="1"/>
  <c r="B3596" i="5"/>
  <c r="C3596" i="5"/>
  <c r="E3596" i="5" s="1"/>
  <c r="B3597" i="5"/>
  <c r="C3597" i="5"/>
  <c r="E3597" i="5" s="1"/>
  <c r="B3598" i="5"/>
  <c r="C3598" i="5"/>
  <c r="E3598" i="5" s="1"/>
  <c r="B3599" i="5"/>
  <c r="C3599" i="5"/>
  <c r="E3599" i="5" s="1"/>
  <c r="B3600" i="5"/>
  <c r="C3600" i="5"/>
  <c r="E3600" i="5" s="1"/>
  <c r="B3601" i="5"/>
  <c r="C3601" i="5"/>
  <c r="E3601" i="5" s="1"/>
  <c r="B3602" i="5"/>
  <c r="C3602" i="5"/>
  <c r="E3602" i="5" s="1"/>
  <c r="B3603" i="5"/>
  <c r="C3603" i="5"/>
  <c r="E3603" i="5" s="1"/>
  <c r="B3604" i="5"/>
  <c r="C3604" i="5"/>
  <c r="E3604" i="5" s="1"/>
  <c r="B3605" i="5"/>
  <c r="C3605" i="5"/>
  <c r="E3605" i="5" s="1"/>
  <c r="B3606" i="5"/>
  <c r="C3606" i="5"/>
  <c r="E3606" i="5" s="1"/>
  <c r="B3607" i="5"/>
  <c r="C3607" i="5"/>
  <c r="E3607" i="5" s="1"/>
  <c r="B3608" i="5"/>
  <c r="C3608" i="5"/>
  <c r="E3608" i="5" s="1"/>
  <c r="B3609" i="5"/>
  <c r="C3609" i="5"/>
  <c r="E3609" i="5" s="1"/>
  <c r="B3610" i="5"/>
  <c r="C3610" i="5"/>
  <c r="E3610" i="5" s="1"/>
  <c r="B3611" i="5"/>
  <c r="C3611" i="5"/>
  <c r="E3611" i="5" s="1"/>
  <c r="B3612" i="5"/>
  <c r="C3612" i="5"/>
  <c r="E3612" i="5" s="1"/>
  <c r="B3613" i="5"/>
  <c r="C3613" i="5"/>
  <c r="E3613" i="5" s="1"/>
  <c r="B3614" i="5"/>
  <c r="C3614" i="5"/>
  <c r="E3614" i="5" s="1"/>
  <c r="B3615" i="5"/>
  <c r="C3615" i="5"/>
  <c r="E3615" i="5" s="1"/>
  <c r="B3616" i="5"/>
  <c r="C3616" i="5"/>
  <c r="E3616" i="5" s="1"/>
  <c r="B3617" i="5"/>
  <c r="C3617" i="5"/>
  <c r="E3617" i="5" s="1"/>
  <c r="B3618" i="5"/>
  <c r="C3618" i="5"/>
  <c r="E3618" i="5" s="1"/>
  <c r="B3619" i="5"/>
  <c r="C3619" i="5"/>
  <c r="E3619" i="5" s="1"/>
  <c r="B3620" i="5"/>
  <c r="C3620" i="5"/>
  <c r="E3620" i="5" s="1"/>
  <c r="B3621" i="5"/>
  <c r="C3621" i="5"/>
  <c r="E3621" i="5" s="1"/>
  <c r="B3622" i="5"/>
  <c r="C3622" i="5"/>
  <c r="E3622" i="5" s="1"/>
  <c r="B3623" i="5"/>
  <c r="C3623" i="5"/>
  <c r="E3623" i="5" s="1"/>
  <c r="B3624" i="5"/>
  <c r="C3624" i="5"/>
  <c r="E3624" i="5" s="1"/>
  <c r="B3625" i="5"/>
  <c r="C3625" i="5"/>
  <c r="E3625" i="5" s="1"/>
  <c r="B3626" i="5"/>
  <c r="C3626" i="5"/>
  <c r="E3626" i="5" s="1"/>
  <c r="B3627" i="5"/>
  <c r="C3627" i="5"/>
  <c r="E3627" i="5" s="1"/>
  <c r="B3628" i="5"/>
  <c r="C3628" i="5"/>
  <c r="E3628" i="5" s="1"/>
  <c r="B3629" i="5"/>
  <c r="C3629" i="5"/>
  <c r="E3629" i="5" s="1"/>
  <c r="B3630" i="5"/>
  <c r="C3630" i="5"/>
  <c r="E3630" i="5" s="1"/>
  <c r="B3631" i="5"/>
  <c r="C3631" i="5"/>
  <c r="E3631" i="5" s="1"/>
  <c r="B3632" i="5"/>
  <c r="C3632" i="5"/>
  <c r="E3632" i="5" s="1"/>
  <c r="B3633" i="5"/>
  <c r="C3633" i="5"/>
  <c r="E3633" i="5" s="1"/>
  <c r="B3634" i="5"/>
  <c r="C3634" i="5"/>
  <c r="E3634" i="5" s="1"/>
  <c r="B3635" i="5"/>
  <c r="C3635" i="5"/>
  <c r="E3635" i="5" s="1"/>
  <c r="B3636" i="5"/>
  <c r="C3636" i="5"/>
  <c r="E3636" i="5" s="1"/>
  <c r="B3637" i="5"/>
  <c r="C3637" i="5"/>
  <c r="E3637" i="5" s="1"/>
  <c r="B3638" i="5"/>
  <c r="C3638" i="5"/>
  <c r="E3638" i="5" s="1"/>
  <c r="B3639" i="5"/>
  <c r="C3639" i="5"/>
  <c r="E3639" i="5" s="1"/>
  <c r="B3640" i="5"/>
  <c r="C3640" i="5"/>
  <c r="E3640" i="5" s="1"/>
  <c r="B3641" i="5"/>
  <c r="C3641" i="5"/>
  <c r="E3641" i="5" s="1"/>
  <c r="B3642" i="5"/>
  <c r="C3642" i="5"/>
  <c r="E3642" i="5" s="1"/>
  <c r="B3643" i="5"/>
  <c r="C3643" i="5"/>
  <c r="E3643" i="5" s="1"/>
  <c r="B3644" i="5"/>
  <c r="C3644" i="5"/>
  <c r="E3644" i="5" s="1"/>
  <c r="B3645" i="5"/>
  <c r="C3645" i="5"/>
  <c r="E3645" i="5" s="1"/>
  <c r="B3646" i="5"/>
  <c r="C3646" i="5"/>
  <c r="E3646" i="5" s="1"/>
  <c r="B3647" i="5"/>
  <c r="C3647" i="5"/>
  <c r="E3647" i="5" s="1"/>
  <c r="B3648" i="5"/>
  <c r="C3648" i="5"/>
  <c r="E3648" i="5" s="1"/>
  <c r="B3649" i="5"/>
  <c r="C3649" i="5"/>
  <c r="E3649" i="5" s="1"/>
  <c r="B3650" i="5"/>
  <c r="C3650" i="5"/>
  <c r="E3650" i="5" s="1"/>
  <c r="B3651" i="5"/>
  <c r="C3651" i="5"/>
  <c r="E3651" i="5" s="1"/>
  <c r="B3652" i="5"/>
  <c r="C3652" i="5"/>
  <c r="E3652" i="5" s="1"/>
  <c r="B3653" i="5"/>
  <c r="C3653" i="5"/>
  <c r="E3653" i="5" s="1"/>
  <c r="B3654" i="5"/>
  <c r="C3654" i="5"/>
  <c r="E3654" i="5" s="1"/>
  <c r="B3655" i="5"/>
  <c r="C3655" i="5"/>
  <c r="E3655" i="5" s="1"/>
  <c r="B3656" i="5"/>
  <c r="C3656" i="5"/>
  <c r="E3656" i="5" s="1"/>
  <c r="B3657" i="5"/>
  <c r="C3657" i="5"/>
  <c r="E3657" i="5" s="1"/>
  <c r="B3658" i="5"/>
  <c r="C3658" i="5"/>
  <c r="E3658" i="5" s="1"/>
  <c r="B3659" i="5"/>
  <c r="C3659" i="5"/>
  <c r="E3659" i="5" s="1"/>
  <c r="B3660" i="5"/>
  <c r="C3660" i="5"/>
  <c r="E3660" i="5" s="1"/>
  <c r="B3661" i="5"/>
  <c r="C3661" i="5"/>
  <c r="E3661" i="5" s="1"/>
  <c r="B3662" i="5"/>
  <c r="C3662" i="5"/>
  <c r="E3662" i="5" s="1"/>
  <c r="B3663" i="5"/>
  <c r="C3663" i="5"/>
  <c r="E3663" i="5" s="1"/>
  <c r="B3664" i="5"/>
  <c r="C3664" i="5"/>
  <c r="E3664" i="5" s="1"/>
  <c r="B3665" i="5"/>
  <c r="C3665" i="5"/>
  <c r="E3665" i="5" s="1"/>
  <c r="B3666" i="5"/>
  <c r="C3666" i="5"/>
  <c r="E3666" i="5" s="1"/>
  <c r="B3667" i="5"/>
  <c r="C3667" i="5"/>
  <c r="E3667" i="5" s="1"/>
  <c r="B3668" i="5"/>
  <c r="C3668" i="5"/>
  <c r="E3668" i="5" s="1"/>
  <c r="B3669" i="5"/>
  <c r="C3669" i="5"/>
  <c r="E3669" i="5" s="1"/>
  <c r="B3670" i="5"/>
  <c r="C3670" i="5"/>
  <c r="E3670" i="5" s="1"/>
  <c r="B3671" i="5"/>
  <c r="C3671" i="5"/>
  <c r="E3671" i="5" s="1"/>
  <c r="B3672" i="5"/>
  <c r="C3672" i="5"/>
  <c r="E3672" i="5" s="1"/>
  <c r="B3673" i="5"/>
  <c r="C3673" i="5"/>
  <c r="E3673" i="5" s="1"/>
  <c r="B3674" i="5"/>
  <c r="C3674" i="5"/>
  <c r="E3674" i="5" s="1"/>
  <c r="B3675" i="5"/>
  <c r="C3675" i="5"/>
  <c r="E3675" i="5" s="1"/>
  <c r="B3676" i="5"/>
  <c r="C3676" i="5"/>
  <c r="E3676" i="5" s="1"/>
  <c r="B3677" i="5"/>
  <c r="C3677" i="5"/>
  <c r="E3677" i="5" s="1"/>
  <c r="B3678" i="5"/>
  <c r="C3678" i="5"/>
  <c r="E3678" i="5" s="1"/>
  <c r="B3679" i="5"/>
  <c r="C3679" i="5"/>
  <c r="E3679" i="5" s="1"/>
  <c r="B3680" i="5"/>
  <c r="C3680" i="5"/>
  <c r="E3680" i="5" s="1"/>
  <c r="B3681" i="5"/>
  <c r="C3681" i="5"/>
  <c r="E3681" i="5" s="1"/>
  <c r="B3682" i="5"/>
  <c r="C3682" i="5"/>
  <c r="E3682" i="5" s="1"/>
  <c r="B3683" i="5"/>
  <c r="C3683" i="5"/>
  <c r="E3683" i="5" s="1"/>
  <c r="B3684" i="5"/>
  <c r="C3684" i="5"/>
  <c r="E3684" i="5" s="1"/>
  <c r="B3685" i="5"/>
  <c r="C3685" i="5"/>
  <c r="E3685" i="5" s="1"/>
  <c r="B3686" i="5"/>
  <c r="C3686" i="5"/>
  <c r="E3686" i="5" s="1"/>
  <c r="B3687" i="5"/>
  <c r="C3687" i="5"/>
  <c r="E3687" i="5" s="1"/>
  <c r="B3688" i="5"/>
  <c r="C3688" i="5"/>
  <c r="E3688" i="5" s="1"/>
  <c r="B3689" i="5"/>
  <c r="C3689" i="5"/>
  <c r="E3689" i="5" s="1"/>
  <c r="B3690" i="5"/>
  <c r="C3690" i="5"/>
  <c r="E3690" i="5" s="1"/>
  <c r="B3691" i="5"/>
  <c r="C3691" i="5"/>
  <c r="E3691" i="5" s="1"/>
  <c r="B3692" i="5"/>
  <c r="C3692" i="5"/>
  <c r="E3692" i="5" s="1"/>
  <c r="B3693" i="5"/>
  <c r="C3693" i="5"/>
  <c r="E3693" i="5" s="1"/>
  <c r="B3694" i="5"/>
  <c r="C3694" i="5"/>
  <c r="E3694" i="5" s="1"/>
  <c r="B3695" i="5"/>
  <c r="C3695" i="5"/>
  <c r="E3695" i="5" s="1"/>
  <c r="B3696" i="5"/>
  <c r="C3696" i="5"/>
  <c r="E3696" i="5" s="1"/>
  <c r="B3697" i="5"/>
  <c r="C3697" i="5"/>
  <c r="E3697" i="5" s="1"/>
  <c r="B3698" i="5"/>
  <c r="C3698" i="5"/>
  <c r="E3698" i="5" s="1"/>
  <c r="B3699" i="5"/>
  <c r="C3699" i="5"/>
  <c r="E3699" i="5" s="1"/>
  <c r="B3700" i="5"/>
  <c r="C3700" i="5"/>
  <c r="E3700" i="5" s="1"/>
  <c r="B3701" i="5"/>
  <c r="C3701" i="5"/>
  <c r="E3701" i="5" s="1"/>
  <c r="B3702" i="5"/>
  <c r="C3702" i="5"/>
  <c r="E3702" i="5" s="1"/>
  <c r="B3703" i="5"/>
  <c r="C3703" i="5"/>
  <c r="E3703" i="5" s="1"/>
  <c r="B3704" i="5"/>
  <c r="C3704" i="5"/>
  <c r="E3704" i="5" s="1"/>
  <c r="B3705" i="5"/>
  <c r="C3705" i="5"/>
  <c r="E3705" i="5" s="1"/>
  <c r="B3706" i="5"/>
  <c r="C3706" i="5"/>
  <c r="E3706" i="5" s="1"/>
  <c r="B3707" i="5"/>
  <c r="C3707" i="5"/>
  <c r="E3707" i="5" s="1"/>
  <c r="B3708" i="5"/>
  <c r="C3708" i="5"/>
  <c r="E3708" i="5" s="1"/>
  <c r="B3709" i="5"/>
  <c r="C3709" i="5"/>
  <c r="E3709" i="5" s="1"/>
  <c r="B3710" i="5"/>
  <c r="C3710" i="5"/>
  <c r="E3710" i="5" s="1"/>
  <c r="B3711" i="5"/>
  <c r="C3711" i="5"/>
  <c r="E3711" i="5" s="1"/>
  <c r="B3712" i="5"/>
  <c r="C3712" i="5"/>
  <c r="E3712" i="5" s="1"/>
  <c r="B3713" i="5"/>
  <c r="C3713" i="5"/>
  <c r="E3713" i="5" s="1"/>
  <c r="B3714" i="5"/>
  <c r="C3714" i="5"/>
  <c r="E3714" i="5" s="1"/>
  <c r="B3715" i="5"/>
  <c r="C3715" i="5"/>
  <c r="E3715" i="5" s="1"/>
  <c r="B3716" i="5"/>
  <c r="C3716" i="5"/>
  <c r="E3716" i="5" s="1"/>
  <c r="B3717" i="5"/>
  <c r="C3717" i="5"/>
  <c r="E3717" i="5" s="1"/>
  <c r="B3718" i="5"/>
  <c r="C3718" i="5"/>
  <c r="E3718" i="5" s="1"/>
  <c r="B3719" i="5"/>
  <c r="C3719" i="5"/>
  <c r="E3719" i="5" s="1"/>
  <c r="B3720" i="5"/>
  <c r="C3720" i="5"/>
  <c r="E3720" i="5" s="1"/>
  <c r="B3721" i="5"/>
  <c r="C3721" i="5"/>
  <c r="E3721" i="5" s="1"/>
  <c r="B3722" i="5"/>
  <c r="C3722" i="5"/>
  <c r="E3722" i="5" s="1"/>
  <c r="B3723" i="5"/>
  <c r="C3723" i="5"/>
  <c r="E3723" i="5" s="1"/>
  <c r="B3724" i="5"/>
  <c r="C3724" i="5"/>
  <c r="E3724" i="5" s="1"/>
  <c r="B3725" i="5"/>
  <c r="C3725" i="5"/>
  <c r="E3725" i="5" s="1"/>
  <c r="B3726" i="5"/>
  <c r="C3726" i="5"/>
  <c r="E3726" i="5" s="1"/>
  <c r="B3727" i="5"/>
  <c r="C3727" i="5"/>
  <c r="E3727" i="5" s="1"/>
  <c r="B3728" i="5"/>
  <c r="C3728" i="5"/>
  <c r="E3728" i="5" s="1"/>
  <c r="B3729" i="5"/>
  <c r="C3729" i="5"/>
  <c r="E3729" i="5" s="1"/>
  <c r="B3730" i="5"/>
  <c r="C3730" i="5"/>
  <c r="E3730" i="5" s="1"/>
  <c r="B3731" i="5"/>
  <c r="C3731" i="5"/>
  <c r="E3731" i="5" s="1"/>
  <c r="B3732" i="5"/>
  <c r="C3732" i="5"/>
  <c r="E3732" i="5" s="1"/>
  <c r="B3733" i="5"/>
  <c r="C3733" i="5"/>
  <c r="E3733" i="5" s="1"/>
  <c r="B3734" i="5"/>
  <c r="C3734" i="5"/>
  <c r="E3734" i="5" s="1"/>
  <c r="B3735" i="5"/>
  <c r="C3735" i="5"/>
  <c r="E3735" i="5" s="1"/>
  <c r="B3736" i="5"/>
  <c r="C3736" i="5"/>
  <c r="E3736" i="5" s="1"/>
  <c r="B3737" i="5"/>
  <c r="C3737" i="5"/>
  <c r="E3737" i="5" s="1"/>
  <c r="B3738" i="5"/>
  <c r="C3738" i="5"/>
  <c r="E3738" i="5" s="1"/>
  <c r="B3739" i="5"/>
  <c r="C3739" i="5"/>
  <c r="E3739" i="5" s="1"/>
  <c r="B3740" i="5"/>
  <c r="C3740" i="5"/>
  <c r="E3740" i="5" s="1"/>
  <c r="B3741" i="5"/>
  <c r="C3741" i="5"/>
  <c r="E3741" i="5" s="1"/>
  <c r="B3742" i="5"/>
  <c r="C3742" i="5"/>
  <c r="E3742" i="5" s="1"/>
  <c r="B3743" i="5"/>
  <c r="C3743" i="5"/>
  <c r="E3743" i="5" s="1"/>
  <c r="B3744" i="5"/>
  <c r="C3744" i="5"/>
  <c r="E3744" i="5" s="1"/>
  <c r="B3745" i="5"/>
  <c r="C3745" i="5"/>
  <c r="E3745" i="5" s="1"/>
  <c r="B3746" i="5"/>
  <c r="C3746" i="5"/>
  <c r="E3746" i="5" s="1"/>
  <c r="B3747" i="5"/>
  <c r="C3747" i="5"/>
  <c r="E3747" i="5" s="1"/>
  <c r="B3748" i="5"/>
  <c r="C3748" i="5"/>
  <c r="E3748" i="5" s="1"/>
  <c r="B3749" i="5"/>
  <c r="C3749" i="5"/>
  <c r="E3749" i="5" s="1"/>
  <c r="B3750" i="5"/>
  <c r="C3750" i="5"/>
  <c r="E3750" i="5" s="1"/>
  <c r="B3751" i="5"/>
  <c r="C3751" i="5"/>
  <c r="E3751" i="5" s="1"/>
  <c r="B3752" i="5"/>
  <c r="C3752" i="5"/>
  <c r="E3752" i="5" s="1"/>
  <c r="B3753" i="5"/>
  <c r="C3753" i="5"/>
  <c r="E3753" i="5" s="1"/>
  <c r="B3754" i="5"/>
  <c r="C3754" i="5"/>
  <c r="E3754" i="5" s="1"/>
  <c r="B3755" i="5"/>
  <c r="C3755" i="5"/>
  <c r="E3755" i="5" s="1"/>
  <c r="B3756" i="5"/>
  <c r="C3756" i="5"/>
  <c r="E3756" i="5" s="1"/>
  <c r="B3757" i="5"/>
  <c r="C3757" i="5"/>
  <c r="E3757" i="5" s="1"/>
  <c r="B3758" i="5"/>
  <c r="C3758" i="5"/>
  <c r="E3758" i="5" s="1"/>
  <c r="B3759" i="5"/>
  <c r="C3759" i="5"/>
  <c r="E3759" i="5" s="1"/>
  <c r="B3760" i="5"/>
  <c r="C3760" i="5"/>
  <c r="E3760" i="5" s="1"/>
  <c r="B3761" i="5"/>
  <c r="C3761" i="5"/>
  <c r="E3761" i="5" s="1"/>
  <c r="B3762" i="5"/>
  <c r="C3762" i="5"/>
  <c r="E3762" i="5" s="1"/>
  <c r="B3763" i="5"/>
  <c r="C3763" i="5"/>
  <c r="E3763" i="5" s="1"/>
  <c r="B3764" i="5"/>
  <c r="C3764" i="5"/>
  <c r="E3764" i="5" s="1"/>
  <c r="B3765" i="5"/>
  <c r="C3765" i="5"/>
  <c r="E3765" i="5" s="1"/>
  <c r="B3766" i="5"/>
  <c r="C3766" i="5"/>
  <c r="E3766" i="5" s="1"/>
  <c r="B3767" i="5"/>
  <c r="C3767" i="5"/>
  <c r="E3767" i="5" s="1"/>
  <c r="B3768" i="5"/>
  <c r="C3768" i="5"/>
  <c r="E3768" i="5" s="1"/>
  <c r="B3769" i="5"/>
  <c r="C3769" i="5"/>
  <c r="E3769" i="5" s="1"/>
  <c r="B3770" i="5"/>
  <c r="C3770" i="5"/>
  <c r="E3770" i="5" s="1"/>
  <c r="B3771" i="5"/>
  <c r="C3771" i="5"/>
  <c r="E3771" i="5" s="1"/>
  <c r="B3772" i="5"/>
  <c r="C3772" i="5"/>
  <c r="E3772" i="5" s="1"/>
  <c r="B3773" i="5"/>
  <c r="C3773" i="5"/>
  <c r="E3773" i="5" s="1"/>
  <c r="B3774" i="5"/>
  <c r="C3774" i="5"/>
  <c r="E3774" i="5" s="1"/>
  <c r="B3775" i="5"/>
  <c r="C3775" i="5"/>
  <c r="E3775" i="5" s="1"/>
  <c r="B3776" i="5"/>
  <c r="C3776" i="5"/>
  <c r="E3776" i="5" s="1"/>
  <c r="B3777" i="5"/>
  <c r="C3777" i="5"/>
  <c r="E3777" i="5" s="1"/>
  <c r="B3778" i="5"/>
  <c r="C3778" i="5"/>
  <c r="E3778" i="5" s="1"/>
  <c r="B3779" i="5"/>
  <c r="C3779" i="5"/>
  <c r="E3779" i="5" s="1"/>
  <c r="B3780" i="5"/>
  <c r="C3780" i="5"/>
  <c r="E3780" i="5" s="1"/>
  <c r="B3781" i="5"/>
  <c r="C3781" i="5"/>
  <c r="E3781" i="5" s="1"/>
  <c r="B3782" i="5"/>
  <c r="C3782" i="5"/>
  <c r="E3782" i="5" s="1"/>
  <c r="B3783" i="5"/>
  <c r="C3783" i="5"/>
  <c r="E3783" i="5" s="1"/>
  <c r="B3784" i="5"/>
  <c r="C3784" i="5"/>
  <c r="E3784" i="5" s="1"/>
  <c r="B3785" i="5"/>
  <c r="C3785" i="5"/>
  <c r="E3785" i="5" s="1"/>
  <c r="B3786" i="5"/>
  <c r="C3786" i="5"/>
  <c r="E3786" i="5" s="1"/>
  <c r="B3787" i="5"/>
  <c r="C3787" i="5"/>
  <c r="E3787" i="5" s="1"/>
  <c r="B3788" i="5"/>
  <c r="C3788" i="5"/>
  <c r="E3788" i="5" s="1"/>
  <c r="B3789" i="5"/>
  <c r="C3789" i="5"/>
  <c r="E3789" i="5" s="1"/>
  <c r="B3790" i="5"/>
  <c r="C3790" i="5"/>
  <c r="E3790" i="5" s="1"/>
  <c r="B3791" i="5"/>
  <c r="C3791" i="5"/>
  <c r="E3791" i="5" s="1"/>
  <c r="B3792" i="5"/>
  <c r="C3792" i="5"/>
  <c r="E3792" i="5" s="1"/>
  <c r="B3793" i="5"/>
  <c r="C3793" i="5"/>
  <c r="E3793" i="5" s="1"/>
  <c r="B3794" i="5"/>
  <c r="C3794" i="5"/>
  <c r="E3794" i="5" s="1"/>
  <c r="B3795" i="5"/>
  <c r="C3795" i="5"/>
  <c r="E3795" i="5" s="1"/>
  <c r="B3796" i="5"/>
  <c r="C3796" i="5"/>
  <c r="E3796" i="5" s="1"/>
  <c r="B3797" i="5"/>
  <c r="C3797" i="5"/>
  <c r="E3797" i="5" s="1"/>
  <c r="B3798" i="5"/>
  <c r="C3798" i="5"/>
  <c r="E3798" i="5" s="1"/>
  <c r="B3799" i="5"/>
  <c r="C3799" i="5"/>
  <c r="E3799" i="5" s="1"/>
  <c r="B3800" i="5"/>
  <c r="C3800" i="5"/>
  <c r="E3800" i="5" s="1"/>
  <c r="B3801" i="5"/>
  <c r="C3801" i="5"/>
  <c r="E3801" i="5" s="1"/>
  <c r="B3802" i="5"/>
  <c r="C3802" i="5"/>
  <c r="E3802" i="5" s="1"/>
  <c r="B3803" i="5"/>
  <c r="C3803" i="5"/>
  <c r="E3803" i="5" s="1"/>
  <c r="B3804" i="5"/>
  <c r="C3804" i="5"/>
  <c r="E3804" i="5" s="1"/>
  <c r="B3805" i="5"/>
  <c r="C3805" i="5"/>
  <c r="E3805" i="5" s="1"/>
  <c r="B3806" i="5"/>
  <c r="C3806" i="5"/>
  <c r="E3806" i="5" s="1"/>
  <c r="B3807" i="5"/>
  <c r="C3807" i="5"/>
  <c r="E3807" i="5" s="1"/>
  <c r="B3808" i="5"/>
  <c r="C3808" i="5"/>
  <c r="E3808" i="5" s="1"/>
  <c r="B3809" i="5"/>
  <c r="C3809" i="5"/>
  <c r="E3809" i="5" s="1"/>
  <c r="B3810" i="5"/>
  <c r="C3810" i="5"/>
  <c r="E3810" i="5" s="1"/>
  <c r="B3811" i="5"/>
  <c r="C3811" i="5"/>
  <c r="E3811" i="5" s="1"/>
  <c r="B3812" i="5"/>
  <c r="C3812" i="5"/>
  <c r="E3812" i="5" s="1"/>
  <c r="B3813" i="5"/>
  <c r="C3813" i="5"/>
  <c r="E3813" i="5" s="1"/>
  <c r="B3814" i="5"/>
  <c r="C3814" i="5"/>
  <c r="E3814" i="5" s="1"/>
  <c r="B3815" i="5"/>
  <c r="C3815" i="5"/>
  <c r="E3815" i="5" s="1"/>
  <c r="B3816" i="5"/>
  <c r="C3816" i="5"/>
  <c r="E3816" i="5" s="1"/>
  <c r="B3817" i="5"/>
  <c r="C3817" i="5"/>
  <c r="E3817" i="5" s="1"/>
  <c r="B3818" i="5"/>
  <c r="C3818" i="5"/>
  <c r="E3818" i="5" s="1"/>
  <c r="B3819" i="5"/>
  <c r="C3819" i="5"/>
  <c r="E3819" i="5" s="1"/>
  <c r="B3820" i="5"/>
  <c r="C3820" i="5"/>
  <c r="E3820" i="5" s="1"/>
  <c r="B3821" i="5"/>
  <c r="C3821" i="5"/>
  <c r="E3821" i="5" s="1"/>
  <c r="B3822" i="5"/>
  <c r="C3822" i="5"/>
  <c r="E3822" i="5" s="1"/>
  <c r="B3823" i="5"/>
  <c r="C3823" i="5"/>
  <c r="E3823" i="5" s="1"/>
  <c r="B3824" i="5"/>
  <c r="C3824" i="5"/>
  <c r="E3824" i="5" s="1"/>
  <c r="B3825" i="5"/>
  <c r="C3825" i="5"/>
  <c r="E3825" i="5" s="1"/>
  <c r="B3826" i="5"/>
  <c r="C3826" i="5"/>
  <c r="E3826" i="5" s="1"/>
  <c r="B3827" i="5"/>
  <c r="C3827" i="5"/>
  <c r="E3827" i="5" s="1"/>
  <c r="B3828" i="5"/>
  <c r="C3828" i="5"/>
  <c r="E3828" i="5" s="1"/>
  <c r="B3829" i="5"/>
  <c r="C3829" i="5"/>
  <c r="E3829" i="5" s="1"/>
  <c r="B3830" i="5"/>
  <c r="C3830" i="5"/>
  <c r="E3830" i="5" s="1"/>
  <c r="B3831" i="5"/>
  <c r="C3831" i="5"/>
  <c r="E3831" i="5" s="1"/>
  <c r="B3832" i="5"/>
  <c r="C3832" i="5"/>
  <c r="E3832" i="5" s="1"/>
  <c r="B3833" i="5"/>
  <c r="C3833" i="5"/>
  <c r="E3833" i="5" s="1"/>
  <c r="B3834" i="5"/>
  <c r="C3834" i="5"/>
  <c r="E3834" i="5" s="1"/>
  <c r="B3835" i="5"/>
  <c r="C3835" i="5"/>
  <c r="E3835" i="5" s="1"/>
  <c r="B3836" i="5"/>
  <c r="C3836" i="5"/>
  <c r="E3836" i="5" s="1"/>
  <c r="B3837" i="5"/>
  <c r="C3837" i="5"/>
  <c r="E3837" i="5" s="1"/>
  <c r="B3838" i="5"/>
  <c r="C3838" i="5"/>
  <c r="E3838" i="5" s="1"/>
  <c r="B3839" i="5"/>
  <c r="C3839" i="5"/>
  <c r="E3839" i="5" s="1"/>
  <c r="B3840" i="5"/>
  <c r="C3840" i="5"/>
  <c r="E3840" i="5" s="1"/>
  <c r="B3841" i="5"/>
  <c r="C3841" i="5"/>
  <c r="E3841" i="5" s="1"/>
  <c r="B3842" i="5"/>
  <c r="C3842" i="5"/>
  <c r="E3842" i="5" s="1"/>
  <c r="B3843" i="5"/>
  <c r="C3843" i="5"/>
  <c r="E3843" i="5" s="1"/>
  <c r="B3844" i="5"/>
  <c r="C3844" i="5"/>
  <c r="E3844" i="5" s="1"/>
  <c r="B3845" i="5"/>
  <c r="C3845" i="5"/>
  <c r="E3845" i="5" s="1"/>
  <c r="B3846" i="5"/>
  <c r="C3846" i="5"/>
  <c r="E3846" i="5" s="1"/>
  <c r="B3847" i="5"/>
  <c r="C3847" i="5"/>
  <c r="E3847" i="5" s="1"/>
  <c r="B3848" i="5"/>
  <c r="C3848" i="5"/>
  <c r="E3848" i="5" s="1"/>
  <c r="B3849" i="5"/>
  <c r="C3849" i="5"/>
  <c r="E3849" i="5" s="1"/>
  <c r="B3850" i="5"/>
  <c r="C3850" i="5"/>
  <c r="E3850" i="5" s="1"/>
  <c r="B3851" i="5"/>
  <c r="C3851" i="5"/>
  <c r="E3851" i="5" s="1"/>
  <c r="B3852" i="5"/>
  <c r="C3852" i="5"/>
  <c r="E3852" i="5" s="1"/>
  <c r="B3853" i="5"/>
  <c r="C3853" i="5"/>
  <c r="E3853" i="5" s="1"/>
  <c r="B3854" i="5"/>
  <c r="C3854" i="5"/>
  <c r="E3854" i="5" s="1"/>
  <c r="B3855" i="5"/>
  <c r="C3855" i="5"/>
  <c r="E3855" i="5" s="1"/>
  <c r="B3856" i="5"/>
  <c r="C3856" i="5"/>
  <c r="E3856" i="5" s="1"/>
  <c r="B3857" i="5"/>
  <c r="C3857" i="5"/>
  <c r="E3857" i="5" s="1"/>
  <c r="B3858" i="5"/>
  <c r="C3858" i="5"/>
  <c r="E3858" i="5" s="1"/>
  <c r="B3859" i="5"/>
  <c r="C3859" i="5"/>
  <c r="E3859" i="5" s="1"/>
  <c r="B3860" i="5"/>
  <c r="C3860" i="5"/>
  <c r="E3860" i="5" s="1"/>
  <c r="B3861" i="5"/>
  <c r="C3861" i="5"/>
  <c r="E3861" i="5" s="1"/>
  <c r="B3862" i="5"/>
  <c r="C3862" i="5"/>
  <c r="E3862" i="5" s="1"/>
  <c r="B3863" i="5"/>
  <c r="C3863" i="5"/>
  <c r="E3863" i="5" s="1"/>
  <c r="B3864" i="5"/>
  <c r="C3864" i="5"/>
  <c r="E3864" i="5" s="1"/>
  <c r="B3865" i="5"/>
  <c r="C3865" i="5"/>
  <c r="E3865" i="5" s="1"/>
  <c r="B3866" i="5"/>
  <c r="C3866" i="5"/>
  <c r="E3866" i="5" s="1"/>
  <c r="B3867" i="5"/>
  <c r="C3867" i="5"/>
  <c r="E3867" i="5" s="1"/>
  <c r="B3868" i="5"/>
  <c r="C3868" i="5"/>
  <c r="E3868" i="5" s="1"/>
  <c r="B3869" i="5"/>
  <c r="C3869" i="5"/>
  <c r="E3869" i="5" s="1"/>
  <c r="B3870" i="5"/>
  <c r="C3870" i="5"/>
  <c r="E3870" i="5" s="1"/>
  <c r="B3871" i="5"/>
  <c r="C3871" i="5"/>
  <c r="E3871" i="5" s="1"/>
  <c r="B3872" i="5"/>
  <c r="C3872" i="5"/>
  <c r="E3872" i="5" s="1"/>
  <c r="B3873" i="5"/>
  <c r="C3873" i="5"/>
  <c r="E3873" i="5" s="1"/>
  <c r="B3874" i="5"/>
  <c r="C3874" i="5"/>
  <c r="E3874" i="5" s="1"/>
  <c r="B3875" i="5"/>
  <c r="C3875" i="5"/>
  <c r="E3875" i="5" s="1"/>
  <c r="B3876" i="5"/>
  <c r="C3876" i="5"/>
  <c r="E3876" i="5" s="1"/>
  <c r="B3877" i="5"/>
  <c r="C3877" i="5"/>
  <c r="E3877" i="5" s="1"/>
  <c r="B3878" i="5"/>
  <c r="C3878" i="5"/>
  <c r="E3878" i="5" s="1"/>
  <c r="B3879" i="5"/>
  <c r="C3879" i="5"/>
  <c r="E3879" i="5" s="1"/>
  <c r="B3880" i="5"/>
  <c r="C3880" i="5"/>
  <c r="E3880" i="5" s="1"/>
  <c r="B3881" i="5"/>
  <c r="C3881" i="5"/>
  <c r="E3881" i="5" s="1"/>
  <c r="B3882" i="5"/>
  <c r="C3882" i="5"/>
  <c r="E3882" i="5" s="1"/>
  <c r="B3883" i="5"/>
  <c r="C3883" i="5"/>
  <c r="E3883" i="5" s="1"/>
  <c r="B3884" i="5"/>
  <c r="C3884" i="5"/>
  <c r="E3884" i="5" s="1"/>
  <c r="B3885" i="5"/>
  <c r="C3885" i="5"/>
  <c r="E3885" i="5" s="1"/>
  <c r="B3886" i="5"/>
  <c r="C3886" i="5"/>
  <c r="E3886" i="5" s="1"/>
  <c r="B3887" i="5"/>
  <c r="C3887" i="5"/>
  <c r="E3887" i="5" s="1"/>
  <c r="B3888" i="5"/>
  <c r="C3888" i="5"/>
  <c r="E3888" i="5" s="1"/>
  <c r="B3889" i="5"/>
  <c r="C3889" i="5"/>
  <c r="E3889" i="5" s="1"/>
  <c r="B3890" i="5"/>
  <c r="C3890" i="5"/>
  <c r="E3890" i="5" s="1"/>
  <c r="B3891" i="5"/>
  <c r="C3891" i="5"/>
  <c r="E3891" i="5" s="1"/>
  <c r="B3892" i="5"/>
  <c r="C3892" i="5"/>
  <c r="E3892" i="5" s="1"/>
  <c r="B3893" i="5"/>
  <c r="C3893" i="5"/>
  <c r="E3893" i="5" s="1"/>
  <c r="B3894" i="5"/>
  <c r="C3894" i="5"/>
  <c r="E3894" i="5" s="1"/>
  <c r="B3895" i="5"/>
  <c r="C3895" i="5"/>
  <c r="E3895" i="5" s="1"/>
  <c r="B3896" i="5"/>
  <c r="C3896" i="5"/>
  <c r="E3896" i="5" s="1"/>
  <c r="B3897" i="5"/>
  <c r="C3897" i="5"/>
  <c r="E3897" i="5" s="1"/>
  <c r="B3898" i="5"/>
  <c r="C3898" i="5"/>
  <c r="E3898" i="5" s="1"/>
  <c r="B3899" i="5"/>
  <c r="C3899" i="5"/>
  <c r="E3899" i="5" s="1"/>
  <c r="B3900" i="5"/>
  <c r="C3900" i="5"/>
  <c r="E3900" i="5" s="1"/>
  <c r="B3901" i="5"/>
  <c r="C3901" i="5"/>
  <c r="E3901" i="5" s="1"/>
  <c r="B3902" i="5"/>
  <c r="C3902" i="5"/>
  <c r="E3902" i="5" s="1"/>
  <c r="B3903" i="5"/>
  <c r="C3903" i="5"/>
  <c r="E3903" i="5" s="1"/>
  <c r="B3904" i="5"/>
  <c r="C3904" i="5"/>
  <c r="E3904" i="5" s="1"/>
  <c r="B3905" i="5"/>
  <c r="C3905" i="5"/>
  <c r="E3905" i="5" s="1"/>
  <c r="B3906" i="5"/>
  <c r="C3906" i="5"/>
  <c r="E3906" i="5" s="1"/>
  <c r="B3907" i="5"/>
  <c r="C3907" i="5"/>
  <c r="E3907" i="5" s="1"/>
  <c r="B3908" i="5"/>
  <c r="C3908" i="5"/>
  <c r="E3908" i="5" s="1"/>
  <c r="B3909" i="5"/>
  <c r="C3909" i="5"/>
  <c r="E3909" i="5" s="1"/>
  <c r="B3910" i="5"/>
  <c r="C3910" i="5"/>
  <c r="E3910" i="5" s="1"/>
  <c r="B3911" i="5"/>
  <c r="C3911" i="5"/>
  <c r="E3911" i="5" s="1"/>
  <c r="B3912" i="5"/>
  <c r="C3912" i="5"/>
  <c r="E3912" i="5" s="1"/>
  <c r="B3913" i="5"/>
  <c r="C3913" i="5"/>
  <c r="E3913" i="5" s="1"/>
  <c r="B3914" i="5"/>
  <c r="C3914" i="5"/>
  <c r="E3914" i="5" s="1"/>
  <c r="B3915" i="5"/>
  <c r="C3915" i="5"/>
  <c r="E3915" i="5" s="1"/>
  <c r="B3916" i="5"/>
  <c r="C3916" i="5"/>
  <c r="E3916" i="5" s="1"/>
  <c r="B3917" i="5"/>
  <c r="C3917" i="5"/>
  <c r="E3917" i="5" s="1"/>
  <c r="B3918" i="5"/>
  <c r="C3918" i="5"/>
  <c r="E3918" i="5" s="1"/>
  <c r="B3919" i="5"/>
  <c r="C3919" i="5"/>
  <c r="E3919" i="5" s="1"/>
  <c r="B3920" i="5"/>
  <c r="C3920" i="5"/>
  <c r="E3920" i="5" s="1"/>
  <c r="B3921" i="5"/>
  <c r="C3921" i="5"/>
  <c r="E3921" i="5" s="1"/>
  <c r="B3922" i="5"/>
  <c r="C3922" i="5"/>
  <c r="E3922" i="5" s="1"/>
  <c r="B3923" i="5"/>
  <c r="C3923" i="5"/>
  <c r="E3923" i="5" s="1"/>
  <c r="B3924" i="5"/>
  <c r="C3924" i="5"/>
  <c r="E3924" i="5" s="1"/>
  <c r="B3925" i="5"/>
  <c r="C3925" i="5"/>
  <c r="E3925" i="5" s="1"/>
  <c r="B3926" i="5"/>
  <c r="C3926" i="5"/>
  <c r="E3926" i="5" s="1"/>
  <c r="B3927" i="5"/>
  <c r="C3927" i="5"/>
  <c r="E3927" i="5" s="1"/>
  <c r="B3928" i="5"/>
  <c r="C3928" i="5"/>
  <c r="E3928" i="5" s="1"/>
  <c r="B3929" i="5"/>
  <c r="C3929" i="5"/>
  <c r="E3929" i="5" s="1"/>
  <c r="B3930" i="5"/>
  <c r="C3930" i="5"/>
  <c r="E3930" i="5" s="1"/>
  <c r="B3931" i="5"/>
  <c r="C3931" i="5"/>
  <c r="E3931" i="5" s="1"/>
  <c r="B3932" i="5"/>
  <c r="C3932" i="5"/>
  <c r="E3932" i="5" s="1"/>
  <c r="B3933" i="5"/>
  <c r="C3933" i="5"/>
  <c r="E3933" i="5" s="1"/>
  <c r="B3934" i="5"/>
  <c r="C3934" i="5"/>
  <c r="E3934" i="5" s="1"/>
  <c r="B3935" i="5"/>
  <c r="C3935" i="5"/>
  <c r="E3935" i="5" s="1"/>
  <c r="B3936" i="5"/>
  <c r="C3936" i="5"/>
  <c r="E3936" i="5" s="1"/>
  <c r="B3937" i="5"/>
  <c r="C3937" i="5"/>
  <c r="E3937" i="5" s="1"/>
  <c r="B3938" i="5"/>
  <c r="C3938" i="5"/>
  <c r="E3938" i="5" s="1"/>
  <c r="B3939" i="5"/>
  <c r="C3939" i="5"/>
  <c r="E3939" i="5" s="1"/>
  <c r="B3940" i="5"/>
  <c r="C3940" i="5"/>
  <c r="E3940" i="5" s="1"/>
  <c r="B3941" i="5"/>
  <c r="C3941" i="5"/>
  <c r="E3941" i="5" s="1"/>
  <c r="B3942" i="5"/>
  <c r="C3942" i="5"/>
  <c r="E3942" i="5" s="1"/>
  <c r="B3943" i="5"/>
  <c r="C3943" i="5"/>
  <c r="E3943" i="5" s="1"/>
  <c r="B3944" i="5"/>
  <c r="C3944" i="5"/>
  <c r="E3944" i="5" s="1"/>
  <c r="B3945" i="5"/>
  <c r="C3945" i="5"/>
  <c r="E3945" i="5" s="1"/>
  <c r="B3946" i="5"/>
  <c r="C3946" i="5"/>
  <c r="E3946" i="5" s="1"/>
  <c r="B3947" i="5"/>
  <c r="C3947" i="5"/>
  <c r="E3947" i="5" s="1"/>
  <c r="B3948" i="5"/>
  <c r="C3948" i="5"/>
  <c r="E3948" i="5" s="1"/>
  <c r="B3949" i="5"/>
  <c r="C3949" i="5"/>
  <c r="E3949" i="5" s="1"/>
  <c r="B3950" i="5"/>
  <c r="C3950" i="5"/>
  <c r="E3950" i="5" s="1"/>
  <c r="B3951" i="5"/>
  <c r="C3951" i="5"/>
  <c r="E3951" i="5" s="1"/>
  <c r="B3952" i="5"/>
  <c r="C3952" i="5"/>
  <c r="E3952" i="5" s="1"/>
  <c r="B3953" i="5"/>
  <c r="C3953" i="5"/>
  <c r="E3953" i="5" s="1"/>
  <c r="B3954" i="5"/>
  <c r="C3954" i="5"/>
  <c r="E3954" i="5" s="1"/>
  <c r="B3955" i="5"/>
  <c r="C3955" i="5"/>
  <c r="E3955" i="5" s="1"/>
  <c r="B3956" i="5"/>
  <c r="C3956" i="5"/>
  <c r="E3956" i="5" s="1"/>
  <c r="B3957" i="5"/>
  <c r="C3957" i="5"/>
  <c r="E3957" i="5" s="1"/>
  <c r="B3958" i="5"/>
  <c r="C3958" i="5"/>
  <c r="E3958" i="5" s="1"/>
  <c r="B3959" i="5"/>
  <c r="C3959" i="5"/>
  <c r="E3959" i="5" s="1"/>
  <c r="B3960" i="5"/>
  <c r="C3960" i="5"/>
  <c r="E3960" i="5" s="1"/>
  <c r="B3961" i="5"/>
  <c r="C3961" i="5"/>
  <c r="E3961" i="5" s="1"/>
  <c r="B3962" i="5"/>
  <c r="C3962" i="5"/>
  <c r="E3962" i="5" s="1"/>
  <c r="B3963" i="5"/>
  <c r="C3963" i="5"/>
  <c r="E3963" i="5" s="1"/>
  <c r="B3964" i="5"/>
  <c r="C3964" i="5"/>
  <c r="E3964" i="5" s="1"/>
  <c r="B3965" i="5"/>
  <c r="C3965" i="5"/>
  <c r="E3965" i="5" s="1"/>
  <c r="B3966" i="5"/>
  <c r="C3966" i="5"/>
  <c r="E3966" i="5" s="1"/>
  <c r="B3967" i="5"/>
  <c r="C3967" i="5"/>
  <c r="E3967" i="5" s="1"/>
  <c r="B3968" i="5"/>
  <c r="C3968" i="5"/>
  <c r="E3968" i="5" s="1"/>
  <c r="B3969" i="5"/>
  <c r="C3969" i="5"/>
  <c r="E3969" i="5" s="1"/>
  <c r="B3970" i="5"/>
  <c r="C3970" i="5"/>
  <c r="E3970" i="5" s="1"/>
  <c r="B3971" i="5"/>
  <c r="C3971" i="5"/>
  <c r="E3971" i="5" s="1"/>
  <c r="B3972" i="5"/>
  <c r="C3972" i="5"/>
  <c r="E3972" i="5" s="1"/>
  <c r="B3973" i="5"/>
  <c r="C3973" i="5"/>
  <c r="E3973" i="5" s="1"/>
  <c r="B3974" i="5"/>
  <c r="C3974" i="5"/>
  <c r="E3974" i="5" s="1"/>
  <c r="B3975" i="5"/>
  <c r="C3975" i="5"/>
  <c r="E3975" i="5" s="1"/>
  <c r="B3976" i="5"/>
  <c r="C3976" i="5"/>
  <c r="E3976" i="5" s="1"/>
  <c r="B3977" i="5"/>
  <c r="C3977" i="5"/>
  <c r="E3977" i="5" s="1"/>
  <c r="B3978" i="5"/>
  <c r="C3978" i="5"/>
  <c r="E3978" i="5" s="1"/>
  <c r="B3979" i="5"/>
  <c r="C3979" i="5"/>
  <c r="E3979" i="5" s="1"/>
  <c r="B3980" i="5"/>
  <c r="C3980" i="5"/>
  <c r="E3980" i="5" s="1"/>
  <c r="B3981" i="5"/>
  <c r="C3981" i="5"/>
  <c r="E3981" i="5" s="1"/>
  <c r="B3982" i="5"/>
  <c r="C3982" i="5"/>
  <c r="E3982" i="5" s="1"/>
  <c r="B3983" i="5"/>
  <c r="C3983" i="5"/>
  <c r="E3983" i="5" s="1"/>
  <c r="B3984" i="5"/>
  <c r="C3984" i="5"/>
  <c r="E3984" i="5" s="1"/>
  <c r="B3985" i="5"/>
  <c r="C3985" i="5"/>
  <c r="E3985" i="5" s="1"/>
  <c r="B3986" i="5"/>
  <c r="C3986" i="5"/>
  <c r="E3986" i="5" s="1"/>
  <c r="B3987" i="5"/>
  <c r="C3987" i="5"/>
  <c r="E3987" i="5" s="1"/>
  <c r="B3988" i="5"/>
  <c r="C3988" i="5"/>
  <c r="E3988" i="5" s="1"/>
  <c r="B3989" i="5"/>
  <c r="C3989" i="5"/>
  <c r="E3989" i="5" s="1"/>
  <c r="B3990" i="5"/>
  <c r="C3990" i="5"/>
  <c r="E3990" i="5" s="1"/>
  <c r="B3991" i="5"/>
  <c r="C3991" i="5"/>
  <c r="E3991" i="5" s="1"/>
  <c r="B3992" i="5"/>
  <c r="C3992" i="5"/>
  <c r="E3992" i="5" s="1"/>
  <c r="B3993" i="5"/>
  <c r="C3993" i="5"/>
  <c r="E3993" i="5" s="1"/>
  <c r="B3994" i="5"/>
  <c r="C3994" i="5"/>
  <c r="E3994" i="5" s="1"/>
  <c r="B3995" i="5"/>
  <c r="C3995" i="5"/>
  <c r="E3995" i="5" s="1"/>
  <c r="B3996" i="5"/>
  <c r="C3996" i="5"/>
  <c r="E3996" i="5" s="1"/>
  <c r="B3997" i="5"/>
  <c r="C3997" i="5"/>
  <c r="E3997" i="5" s="1"/>
  <c r="B3998" i="5"/>
  <c r="C3998" i="5"/>
  <c r="E3998" i="5" s="1"/>
  <c r="B3999" i="5"/>
  <c r="C3999" i="5"/>
  <c r="E3999" i="5" s="1"/>
  <c r="B4000" i="5"/>
  <c r="C4000" i="5"/>
  <c r="E4000" i="5" s="1"/>
  <c r="B4001" i="5"/>
  <c r="C4001" i="5"/>
  <c r="E4001" i="5" s="1"/>
  <c r="B4002" i="5"/>
  <c r="C4002" i="5"/>
  <c r="E4002" i="5" s="1"/>
  <c r="B4003" i="5"/>
  <c r="C4003" i="5"/>
  <c r="E4003" i="5" s="1"/>
  <c r="B4004" i="5"/>
  <c r="C4004" i="5"/>
  <c r="E4004" i="5" s="1"/>
  <c r="B4005" i="5"/>
  <c r="C4005" i="5"/>
  <c r="E4005" i="5" s="1"/>
  <c r="B4006" i="5"/>
  <c r="C4006" i="5"/>
  <c r="E4006" i="5" s="1"/>
  <c r="B4007" i="5"/>
  <c r="C4007" i="5"/>
  <c r="E4007" i="5" s="1"/>
  <c r="B4008" i="5"/>
  <c r="C4008" i="5"/>
  <c r="E4008" i="5" s="1"/>
  <c r="B4009" i="5"/>
  <c r="C4009" i="5"/>
  <c r="E4009" i="5" s="1"/>
  <c r="B4010" i="5"/>
  <c r="C4010" i="5"/>
  <c r="E4010" i="5" s="1"/>
  <c r="B4011" i="5"/>
  <c r="C4011" i="5"/>
  <c r="E4011" i="5" s="1"/>
  <c r="B4012" i="5"/>
  <c r="C4012" i="5"/>
  <c r="E4012" i="5" s="1"/>
  <c r="B4013" i="5"/>
  <c r="C4013" i="5"/>
  <c r="E4013" i="5" s="1"/>
  <c r="B4014" i="5"/>
  <c r="C4014" i="5"/>
  <c r="E4014" i="5" s="1"/>
  <c r="B4015" i="5"/>
  <c r="C4015" i="5"/>
  <c r="E4015" i="5" s="1"/>
  <c r="B4016" i="5"/>
  <c r="C4016" i="5"/>
  <c r="E4016" i="5" s="1"/>
  <c r="B4017" i="5"/>
  <c r="C4017" i="5"/>
  <c r="E4017" i="5" s="1"/>
  <c r="B4018" i="5"/>
  <c r="C4018" i="5"/>
  <c r="E4018" i="5" s="1"/>
  <c r="B4019" i="5"/>
  <c r="C4019" i="5"/>
  <c r="E4019" i="5" s="1"/>
  <c r="B4020" i="5"/>
  <c r="C4020" i="5"/>
  <c r="E4020" i="5" s="1"/>
  <c r="B4021" i="5"/>
  <c r="C4021" i="5"/>
  <c r="E4021" i="5" s="1"/>
  <c r="B4022" i="5"/>
  <c r="C4022" i="5"/>
  <c r="E4022" i="5" s="1"/>
  <c r="B4023" i="5"/>
  <c r="C4023" i="5"/>
  <c r="E4023" i="5" s="1"/>
  <c r="B4024" i="5"/>
  <c r="C4024" i="5"/>
  <c r="E4024" i="5" s="1"/>
  <c r="B4025" i="5"/>
  <c r="C4025" i="5"/>
  <c r="E4025" i="5" s="1"/>
  <c r="B4026" i="5"/>
  <c r="C4026" i="5"/>
  <c r="E4026" i="5" s="1"/>
  <c r="B4027" i="5"/>
  <c r="C4027" i="5"/>
  <c r="E4027" i="5" s="1"/>
  <c r="B4028" i="5"/>
  <c r="C4028" i="5"/>
  <c r="E4028" i="5" s="1"/>
  <c r="B4029" i="5"/>
  <c r="C4029" i="5"/>
  <c r="E4029" i="5" s="1"/>
  <c r="B4030" i="5"/>
  <c r="C4030" i="5"/>
  <c r="E4030" i="5" s="1"/>
  <c r="B4031" i="5"/>
  <c r="C4031" i="5"/>
  <c r="E4031" i="5" s="1"/>
  <c r="B4032" i="5"/>
  <c r="C4032" i="5"/>
  <c r="E4032" i="5" s="1"/>
  <c r="B4033" i="5"/>
  <c r="C4033" i="5"/>
  <c r="E4033" i="5" s="1"/>
  <c r="B4034" i="5"/>
  <c r="C4034" i="5"/>
  <c r="E4034" i="5" s="1"/>
  <c r="B4035" i="5"/>
  <c r="C4035" i="5"/>
  <c r="E4035" i="5" s="1"/>
  <c r="B4036" i="5"/>
  <c r="C4036" i="5"/>
  <c r="E4036" i="5" s="1"/>
  <c r="B4037" i="5"/>
  <c r="C4037" i="5"/>
  <c r="E4037" i="5" s="1"/>
  <c r="B4038" i="5"/>
  <c r="C4038" i="5"/>
  <c r="E4038" i="5" s="1"/>
  <c r="B4039" i="5"/>
  <c r="C4039" i="5"/>
  <c r="E4039" i="5" s="1"/>
  <c r="B4040" i="5"/>
  <c r="C4040" i="5"/>
  <c r="E4040" i="5" s="1"/>
  <c r="B4041" i="5"/>
  <c r="C4041" i="5"/>
  <c r="E4041" i="5" s="1"/>
  <c r="B4042" i="5"/>
  <c r="C4042" i="5"/>
  <c r="E4042" i="5" s="1"/>
  <c r="B4043" i="5"/>
  <c r="C4043" i="5"/>
  <c r="E4043" i="5" s="1"/>
  <c r="B4044" i="5"/>
  <c r="C4044" i="5"/>
  <c r="E4044" i="5" s="1"/>
  <c r="B4045" i="5"/>
  <c r="C4045" i="5"/>
  <c r="E4045" i="5" s="1"/>
  <c r="B4046" i="5"/>
  <c r="C4046" i="5"/>
  <c r="E4046" i="5" s="1"/>
  <c r="B4047" i="5"/>
  <c r="C4047" i="5"/>
  <c r="E4047" i="5" s="1"/>
  <c r="B4048" i="5"/>
  <c r="C4048" i="5"/>
  <c r="E4048" i="5" s="1"/>
  <c r="B4049" i="5"/>
  <c r="C4049" i="5"/>
  <c r="E4049" i="5" s="1"/>
  <c r="B4050" i="5"/>
  <c r="C4050" i="5"/>
  <c r="E4050" i="5" s="1"/>
  <c r="B4051" i="5"/>
  <c r="C4051" i="5"/>
  <c r="E4051" i="5" s="1"/>
  <c r="B4052" i="5"/>
  <c r="C4052" i="5"/>
  <c r="E4052" i="5" s="1"/>
  <c r="B4053" i="5"/>
  <c r="C4053" i="5"/>
  <c r="E4053" i="5" s="1"/>
  <c r="B4054" i="5"/>
  <c r="C4054" i="5"/>
  <c r="E4054" i="5" s="1"/>
  <c r="B4055" i="5"/>
  <c r="C4055" i="5"/>
  <c r="E4055" i="5" s="1"/>
  <c r="B4056" i="5"/>
  <c r="C4056" i="5"/>
  <c r="E4056" i="5" s="1"/>
  <c r="B4057" i="5"/>
  <c r="C4057" i="5"/>
  <c r="E4057" i="5" s="1"/>
  <c r="B4058" i="5"/>
  <c r="C4058" i="5"/>
  <c r="E4058" i="5" s="1"/>
  <c r="B4059" i="5"/>
  <c r="C4059" i="5"/>
  <c r="E4059" i="5" s="1"/>
  <c r="B4060" i="5"/>
  <c r="C4060" i="5"/>
  <c r="E4060" i="5" s="1"/>
  <c r="B4061" i="5"/>
  <c r="C4061" i="5"/>
  <c r="E4061" i="5" s="1"/>
  <c r="B4062" i="5"/>
  <c r="C4062" i="5"/>
  <c r="E4062" i="5" s="1"/>
  <c r="B4063" i="5"/>
  <c r="C4063" i="5"/>
  <c r="E4063" i="5" s="1"/>
  <c r="B4064" i="5"/>
  <c r="C4064" i="5"/>
  <c r="E4064" i="5" s="1"/>
  <c r="B4065" i="5"/>
  <c r="C4065" i="5"/>
  <c r="E4065" i="5" s="1"/>
  <c r="B4066" i="5"/>
  <c r="C4066" i="5"/>
  <c r="E4066" i="5" s="1"/>
  <c r="B4067" i="5"/>
  <c r="C4067" i="5"/>
  <c r="E4067" i="5" s="1"/>
  <c r="B4068" i="5"/>
  <c r="C4068" i="5"/>
  <c r="E4068" i="5" s="1"/>
  <c r="B4069" i="5"/>
  <c r="C4069" i="5"/>
  <c r="E4069" i="5" s="1"/>
  <c r="B4070" i="5"/>
  <c r="C4070" i="5"/>
  <c r="E4070" i="5" s="1"/>
  <c r="B4071" i="5"/>
  <c r="C4071" i="5"/>
  <c r="E4071" i="5" s="1"/>
  <c r="B4072" i="5"/>
  <c r="C4072" i="5"/>
  <c r="E4072" i="5" s="1"/>
  <c r="B4073" i="5"/>
  <c r="C4073" i="5"/>
  <c r="E4073" i="5" s="1"/>
  <c r="B4074" i="5"/>
  <c r="C4074" i="5"/>
  <c r="E4074" i="5" s="1"/>
  <c r="B4075" i="5"/>
  <c r="C4075" i="5"/>
  <c r="E4075" i="5" s="1"/>
  <c r="B4076" i="5"/>
  <c r="C4076" i="5"/>
  <c r="E4076" i="5" s="1"/>
  <c r="B4077" i="5"/>
  <c r="C4077" i="5"/>
  <c r="E4077" i="5" s="1"/>
  <c r="B4078" i="5"/>
  <c r="C4078" i="5"/>
  <c r="E4078" i="5" s="1"/>
  <c r="B4079" i="5"/>
  <c r="C4079" i="5"/>
  <c r="E4079" i="5" s="1"/>
  <c r="B4080" i="5"/>
  <c r="C4080" i="5"/>
  <c r="E4080" i="5" s="1"/>
  <c r="B4081" i="5"/>
  <c r="C4081" i="5"/>
  <c r="E4081" i="5" s="1"/>
  <c r="B4082" i="5"/>
  <c r="C4082" i="5"/>
  <c r="E4082" i="5" s="1"/>
  <c r="B4083" i="5"/>
  <c r="C4083" i="5"/>
  <c r="E4083" i="5" s="1"/>
  <c r="B4084" i="5"/>
  <c r="C4084" i="5"/>
  <c r="E4084" i="5" s="1"/>
  <c r="B4085" i="5"/>
  <c r="C4085" i="5"/>
  <c r="E4085" i="5" s="1"/>
  <c r="B4086" i="5"/>
  <c r="C4086" i="5"/>
  <c r="E4086" i="5" s="1"/>
  <c r="B4087" i="5"/>
  <c r="C4087" i="5"/>
  <c r="E4087" i="5" s="1"/>
  <c r="B4088" i="5"/>
  <c r="C4088" i="5"/>
  <c r="E4088" i="5" s="1"/>
  <c r="B4089" i="5"/>
  <c r="C4089" i="5"/>
  <c r="E4089" i="5" s="1"/>
  <c r="B4090" i="5"/>
  <c r="C4090" i="5"/>
  <c r="E4090" i="5" s="1"/>
  <c r="B4091" i="5"/>
  <c r="C4091" i="5"/>
  <c r="E4091" i="5" s="1"/>
  <c r="B4092" i="5"/>
  <c r="C4092" i="5"/>
  <c r="E4092" i="5" s="1"/>
  <c r="B4093" i="5"/>
  <c r="C4093" i="5"/>
  <c r="E4093" i="5" s="1"/>
  <c r="B4094" i="5"/>
  <c r="C4094" i="5"/>
  <c r="E4094" i="5" s="1"/>
  <c r="B4095" i="5"/>
  <c r="C4095" i="5"/>
  <c r="E4095" i="5" s="1"/>
  <c r="B4096" i="5"/>
  <c r="C4096" i="5"/>
  <c r="E4096" i="5" s="1"/>
  <c r="B4097" i="5"/>
  <c r="C4097" i="5"/>
  <c r="E4097" i="5" s="1"/>
  <c r="B4098" i="5"/>
  <c r="C4098" i="5"/>
  <c r="E4098" i="5" s="1"/>
  <c r="B4099" i="5"/>
  <c r="C4099" i="5"/>
  <c r="E4099" i="5" s="1"/>
  <c r="B4100" i="5"/>
  <c r="C4100" i="5"/>
  <c r="E4100" i="5" s="1"/>
  <c r="B4101" i="5"/>
  <c r="C4101" i="5"/>
  <c r="E4101" i="5" s="1"/>
  <c r="B4102" i="5"/>
  <c r="C4102" i="5"/>
  <c r="E4102" i="5" s="1"/>
  <c r="B4103" i="5"/>
  <c r="C4103" i="5"/>
  <c r="E4103" i="5" s="1"/>
  <c r="B4104" i="5"/>
  <c r="C4104" i="5"/>
  <c r="E4104" i="5" s="1"/>
  <c r="B4105" i="5"/>
  <c r="C4105" i="5"/>
  <c r="E4105" i="5" s="1"/>
  <c r="B4106" i="5"/>
  <c r="C4106" i="5"/>
  <c r="E4106" i="5" s="1"/>
  <c r="B4107" i="5"/>
  <c r="C4107" i="5"/>
  <c r="E4107" i="5" s="1"/>
  <c r="B4108" i="5"/>
  <c r="C4108" i="5"/>
  <c r="E4108" i="5" s="1"/>
  <c r="B4109" i="5"/>
  <c r="C4109" i="5"/>
  <c r="E4109" i="5" s="1"/>
  <c r="B4110" i="5"/>
  <c r="C4110" i="5"/>
  <c r="E4110" i="5" s="1"/>
  <c r="B4111" i="5"/>
  <c r="C4111" i="5"/>
  <c r="E4111" i="5" s="1"/>
  <c r="B4112" i="5"/>
  <c r="C4112" i="5"/>
  <c r="E4112" i="5" s="1"/>
  <c r="B4113" i="5"/>
  <c r="C4113" i="5"/>
  <c r="E4113" i="5" s="1"/>
  <c r="B4114" i="5"/>
  <c r="C4114" i="5"/>
  <c r="E4114" i="5" s="1"/>
  <c r="B4115" i="5"/>
  <c r="C4115" i="5"/>
  <c r="E4115" i="5" s="1"/>
  <c r="B4116" i="5"/>
  <c r="C4116" i="5"/>
  <c r="E4116" i="5" s="1"/>
  <c r="B4117" i="5"/>
  <c r="C4117" i="5"/>
  <c r="E4117" i="5" s="1"/>
  <c r="B4118" i="5"/>
  <c r="C4118" i="5"/>
  <c r="E4118" i="5" s="1"/>
  <c r="B4119" i="5"/>
  <c r="C4119" i="5"/>
  <c r="E4119" i="5" s="1"/>
  <c r="B4120" i="5"/>
  <c r="C4120" i="5"/>
  <c r="E4120" i="5" s="1"/>
  <c r="B4121" i="5"/>
  <c r="C4121" i="5"/>
  <c r="E4121" i="5" s="1"/>
  <c r="B4122" i="5"/>
  <c r="C4122" i="5"/>
  <c r="E4122" i="5" s="1"/>
  <c r="B4123" i="5"/>
  <c r="C4123" i="5"/>
  <c r="E4123" i="5" s="1"/>
  <c r="B4124" i="5"/>
  <c r="C4124" i="5"/>
  <c r="E4124" i="5" s="1"/>
  <c r="B4125" i="5"/>
  <c r="C4125" i="5"/>
  <c r="E4125" i="5" s="1"/>
  <c r="B4126" i="5"/>
  <c r="C4126" i="5"/>
  <c r="E4126" i="5" s="1"/>
  <c r="B4127" i="5"/>
  <c r="C4127" i="5"/>
  <c r="E4127" i="5" s="1"/>
  <c r="B4128" i="5"/>
  <c r="C4128" i="5"/>
  <c r="E4128" i="5" s="1"/>
  <c r="B4129" i="5"/>
  <c r="C4129" i="5"/>
  <c r="E4129" i="5" s="1"/>
  <c r="B4130" i="5"/>
  <c r="C4130" i="5"/>
  <c r="E4130" i="5" s="1"/>
  <c r="B4131" i="5"/>
  <c r="C4131" i="5"/>
  <c r="E4131" i="5" s="1"/>
  <c r="B4132" i="5"/>
  <c r="C4132" i="5"/>
  <c r="E4132" i="5" s="1"/>
  <c r="B4133" i="5"/>
  <c r="C4133" i="5"/>
  <c r="E4133" i="5" s="1"/>
  <c r="B4134" i="5"/>
  <c r="C4134" i="5"/>
  <c r="E4134" i="5" s="1"/>
  <c r="B4135" i="5"/>
  <c r="C4135" i="5"/>
  <c r="E4135" i="5" s="1"/>
  <c r="B4136" i="5"/>
  <c r="C4136" i="5"/>
  <c r="E4136" i="5" s="1"/>
  <c r="B4137" i="5"/>
  <c r="C4137" i="5"/>
  <c r="E4137" i="5" s="1"/>
  <c r="B4138" i="5"/>
  <c r="C4138" i="5"/>
  <c r="E4138" i="5" s="1"/>
  <c r="B4139" i="5"/>
  <c r="C4139" i="5"/>
  <c r="E4139" i="5" s="1"/>
  <c r="B4140" i="5"/>
  <c r="C4140" i="5"/>
  <c r="E4140" i="5" s="1"/>
  <c r="B4141" i="5"/>
  <c r="C4141" i="5"/>
  <c r="E4141" i="5" s="1"/>
  <c r="B4142" i="5"/>
  <c r="C4142" i="5"/>
  <c r="E4142" i="5" s="1"/>
  <c r="B4143" i="5"/>
  <c r="C4143" i="5"/>
  <c r="E4143" i="5" s="1"/>
  <c r="B4144" i="5"/>
  <c r="C4144" i="5"/>
  <c r="E4144" i="5" s="1"/>
  <c r="B4145" i="5"/>
  <c r="C4145" i="5"/>
  <c r="E4145" i="5" s="1"/>
  <c r="B4146" i="5"/>
  <c r="C4146" i="5"/>
  <c r="E4146" i="5" s="1"/>
  <c r="B4147" i="5"/>
  <c r="C4147" i="5"/>
  <c r="E4147" i="5" s="1"/>
  <c r="B4148" i="5"/>
  <c r="C4148" i="5"/>
  <c r="E4148" i="5" s="1"/>
  <c r="B4149" i="5"/>
  <c r="C4149" i="5"/>
  <c r="E4149" i="5" s="1"/>
  <c r="B4150" i="5"/>
  <c r="C4150" i="5"/>
  <c r="E4150" i="5" s="1"/>
  <c r="B4151" i="5"/>
  <c r="C4151" i="5"/>
  <c r="E4151" i="5" s="1"/>
  <c r="B4152" i="5"/>
  <c r="C4152" i="5"/>
  <c r="E4152" i="5" s="1"/>
  <c r="B4153" i="5"/>
  <c r="C4153" i="5"/>
  <c r="E4153" i="5" s="1"/>
  <c r="B4154" i="5"/>
  <c r="C4154" i="5"/>
  <c r="E4154" i="5" s="1"/>
  <c r="B4155" i="5"/>
  <c r="C4155" i="5"/>
  <c r="E4155" i="5" s="1"/>
  <c r="B4156" i="5"/>
  <c r="C4156" i="5"/>
  <c r="E4156" i="5" s="1"/>
  <c r="B4157" i="5"/>
  <c r="C4157" i="5"/>
  <c r="E4157" i="5" s="1"/>
  <c r="B4158" i="5"/>
  <c r="C4158" i="5"/>
  <c r="E4158" i="5" s="1"/>
  <c r="B4159" i="5"/>
  <c r="C4159" i="5"/>
  <c r="E4159" i="5" s="1"/>
  <c r="B4160" i="5"/>
  <c r="C4160" i="5"/>
  <c r="E4160" i="5" s="1"/>
  <c r="B4161" i="5"/>
  <c r="C4161" i="5"/>
  <c r="E4161" i="5" s="1"/>
  <c r="B4162" i="5"/>
  <c r="C4162" i="5"/>
  <c r="E4162" i="5" s="1"/>
  <c r="B4163" i="5"/>
  <c r="C4163" i="5"/>
  <c r="E4163" i="5" s="1"/>
  <c r="B4164" i="5"/>
  <c r="C4164" i="5"/>
  <c r="E4164" i="5" s="1"/>
  <c r="B4165" i="5"/>
  <c r="C4165" i="5"/>
  <c r="E4165" i="5" s="1"/>
  <c r="B4166" i="5"/>
  <c r="C4166" i="5"/>
  <c r="E4166" i="5" s="1"/>
  <c r="B4167" i="5"/>
  <c r="C4167" i="5"/>
  <c r="E4167" i="5" s="1"/>
  <c r="B4168" i="5"/>
  <c r="C4168" i="5"/>
  <c r="E4168" i="5" s="1"/>
  <c r="B4169" i="5"/>
  <c r="C4169" i="5"/>
  <c r="E4169" i="5" s="1"/>
  <c r="B4170" i="5"/>
  <c r="C4170" i="5"/>
  <c r="E4170" i="5" s="1"/>
  <c r="B4171" i="5"/>
  <c r="C4171" i="5"/>
  <c r="E4171" i="5" s="1"/>
  <c r="B4172" i="5"/>
  <c r="C4172" i="5"/>
  <c r="E4172" i="5" s="1"/>
  <c r="B4173" i="5"/>
  <c r="C4173" i="5"/>
  <c r="E4173" i="5" s="1"/>
  <c r="B4174" i="5"/>
  <c r="C4174" i="5"/>
  <c r="E4174" i="5" s="1"/>
  <c r="B4175" i="5"/>
  <c r="C4175" i="5"/>
  <c r="E4175" i="5" s="1"/>
  <c r="B4176" i="5"/>
  <c r="C4176" i="5"/>
  <c r="E4176" i="5" s="1"/>
  <c r="B4177" i="5"/>
  <c r="C4177" i="5"/>
  <c r="E4177" i="5" s="1"/>
  <c r="B4178" i="5"/>
  <c r="C4178" i="5"/>
  <c r="E4178" i="5" s="1"/>
  <c r="B4179" i="5"/>
  <c r="C4179" i="5"/>
  <c r="E4179" i="5" s="1"/>
  <c r="B4180" i="5"/>
  <c r="C4180" i="5"/>
  <c r="E4180" i="5" s="1"/>
  <c r="B4181" i="5"/>
  <c r="C4181" i="5"/>
  <c r="E4181" i="5" s="1"/>
  <c r="B4182" i="5"/>
  <c r="C4182" i="5"/>
  <c r="E4182" i="5" s="1"/>
  <c r="B4183" i="5"/>
  <c r="C4183" i="5"/>
  <c r="E4183" i="5" s="1"/>
  <c r="B4184" i="5"/>
  <c r="C4184" i="5"/>
  <c r="E4184" i="5" s="1"/>
  <c r="B4185" i="5"/>
  <c r="C4185" i="5"/>
  <c r="E4185" i="5" s="1"/>
  <c r="B4186" i="5"/>
  <c r="C4186" i="5"/>
  <c r="E4186" i="5" s="1"/>
  <c r="B4187" i="5"/>
  <c r="C4187" i="5"/>
  <c r="E4187" i="5" s="1"/>
  <c r="B4188" i="5"/>
  <c r="C4188" i="5"/>
  <c r="E4188" i="5" s="1"/>
  <c r="B4189" i="5"/>
  <c r="C4189" i="5"/>
  <c r="E4189" i="5" s="1"/>
  <c r="B4190" i="5"/>
  <c r="C4190" i="5"/>
  <c r="E4190" i="5" s="1"/>
  <c r="B4191" i="5"/>
  <c r="C4191" i="5"/>
  <c r="E4191" i="5" s="1"/>
  <c r="B4192" i="5"/>
  <c r="C4192" i="5"/>
  <c r="E4192" i="5" s="1"/>
  <c r="B4193" i="5"/>
  <c r="C4193" i="5"/>
  <c r="E4193" i="5" s="1"/>
  <c r="B4194" i="5"/>
  <c r="C4194" i="5"/>
  <c r="E4194" i="5" s="1"/>
  <c r="B4195" i="5"/>
  <c r="C4195" i="5"/>
  <c r="E4195" i="5" s="1"/>
  <c r="B4196" i="5"/>
  <c r="C4196" i="5"/>
  <c r="E4196" i="5" s="1"/>
  <c r="B4197" i="5"/>
  <c r="C4197" i="5"/>
  <c r="E4197" i="5" s="1"/>
  <c r="B4198" i="5"/>
  <c r="C4198" i="5"/>
  <c r="E4198" i="5" s="1"/>
  <c r="B4199" i="5"/>
  <c r="C4199" i="5"/>
  <c r="E4199" i="5" s="1"/>
  <c r="B4200" i="5"/>
  <c r="C4200" i="5"/>
  <c r="E4200" i="5" s="1"/>
  <c r="B4201" i="5"/>
  <c r="C4201" i="5"/>
  <c r="E4201" i="5" s="1"/>
  <c r="B4202" i="5"/>
  <c r="C4202" i="5"/>
  <c r="E4202" i="5" s="1"/>
  <c r="B4203" i="5"/>
  <c r="C4203" i="5"/>
  <c r="E4203" i="5" s="1"/>
  <c r="B4204" i="5"/>
  <c r="C4204" i="5"/>
  <c r="E4204" i="5" s="1"/>
  <c r="B4205" i="5"/>
  <c r="C4205" i="5"/>
  <c r="E4205" i="5" s="1"/>
  <c r="B4206" i="5"/>
  <c r="C4206" i="5"/>
  <c r="E4206" i="5" s="1"/>
  <c r="B4207" i="5"/>
  <c r="C4207" i="5"/>
  <c r="E4207" i="5" s="1"/>
  <c r="B4208" i="5"/>
  <c r="C4208" i="5"/>
  <c r="E4208" i="5" s="1"/>
  <c r="B4209" i="5"/>
  <c r="C4209" i="5"/>
  <c r="E4209" i="5" s="1"/>
  <c r="B4210" i="5"/>
  <c r="C4210" i="5"/>
  <c r="E4210" i="5" s="1"/>
  <c r="B4211" i="5"/>
  <c r="C4211" i="5"/>
  <c r="E4211" i="5" s="1"/>
  <c r="B4212" i="5"/>
  <c r="C4212" i="5"/>
  <c r="E4212" i="5" s="1"/>
  <c r="B4213" i="5"/>
  <c r="C4213" i="5"/>
  <c r="E4213" i="5" s="1"/>
  <c r="B4214" i="5"/>
  <c r="C4214" i="5"/>
  <c r="E4214" i="5" s="1"/>
  <c r="B4215" i="5"/>
  <c r="C4215" i="5"/>
  <c r="E4215" i="5" s="1"/>
  <c r="B4216" i="5"/>
  <c r="C4216" i="5"/>
  <c r="E4216" i="5" s="1"/>
  <c r="B4217" i="5"/>
  <c r="C4217" i="5"/>
  <c r="E4217" i="5" s="1"/>
  <c r="B4218" i="5"/>
  <c r="C4218" i="5"/>
  <c r="E4218" i="5" s="1"/>
  <c r="B4219" i="5"/>
  <c r="C4219" i="5"/>
  <c r="E4219" i="5" s="1"/>
  <c r="B4220" i="5"/>
  <c r="C4220" i="5"/>
  <c r="E4220" i="5" s="1"/>
  <c r="B4221" i="5"/>
  <c r="C4221" i="5"/>
  <c r="E4221" i="5" s="1"/>
  <c r="B4222" i="5"/>
  <c r="C4222" i="5"/>
  <c r="E4222" i="5" s="1"/>
  <c r="B4223" i="5"/>
  <c r="C4223" i="5"/>
  <c r="E4223" i="5" s="1"/>
  <c r="B4224" i="5"/>
  <c r="C4224" i="5"/>
  <c r="E4224" i="5" s="1"/>
  <c r="B4225" i="5"/>
  <c r="C4225" i="5"/>
  <c r="E4225" i="5" s="1"/>
  <c r="B4226" i="5"/>
  <c r="C4226" i="5"/>
  <c r="E4226" i="5" s="1"/>
  <c r="B4227" i="5"/>
  <c r="C4227" i="5"/>
  <c r="E4227" i="5" s="1"/>
  <c r="B4228" i="5"/>
  <c r="C4228" i="5"/>
  <c r="E4228" i="5" s="1"/>
  <c r="B4229" i="5"/>
  <c r="C4229" i="5"/>
  <c r="E4229" i="5" s="1"/>
  <c r="B4230" i="5"/>
  <c r="C4230" i="5"/>
  <c r="E4230" i="5" s="1"/>
  <c r="B4231" i="5"/>
  <c r="C4231" i="5"/>
  <c r="E4231" i="5" s="1"/>
  <c r="B4232" i="5"/>
  <c r="C4232" i="5"/>
  <c r="E4232" i="5" s="1"/>
  <c r="B4233" i="5"/>
  <c r="C4233" i="5"/>
  <c r="E4233" i="5" s="1"/>
  <c r="B4234" i="5"/>
  <c r="C4234" i="5"/>
  <c r="E4234" i="5" s="1"/>
  <c r="B4235" i="5"/>
  <c r="C4235" i="5"/>
  <c r="E4235" i="5" s="1"/>
  <c r="B4236" i="5"/>
  <c r="C4236" i="5"/>
  <c r="E4236" i="5" s="1"/>
  <c r="B4237" i="5"/>
  <c r="C4237" i="5"/>
  <c r="E4237" i="5" s="1"/>
  <c r="B4238" i="5"/>
  <c r="C4238" i="5"/>
  <c r="E4238" i="5" s="1"/>
  <c r="B4239" i="5"/>
  <c r="C4239" i="5"/>
  <c r="E4239" i="5" s="1"/>
  <c r="B4240" i="5"/>
  <c r="C4240" i="5"/>
  <c r="E4240" i="5" s="1"/>
  <c r="B4241" i="5"/>
  <c r="C4241" i="5"/>
  <c r="E4241" i="5" s="1"/>
  <c r="B4242" i="5"/>
  <c r="C4242" i="5"/>
  <c r="E4242" i="5" s="1"/>
  <c r="B4243" i="5"/>
  <c r="C4243" i="5"/>
  <c r="E4243" i="5" s="1"/>
  <c r="B4244" i="5"/>
  <c r="C4244" i="5"/>
  <c r="E4244" i="5" s="1"/>
  <c r="B4245" i="5"/>
  <c r="C4245" i="5"/>
  <c r="E4245" i="5" s="1"/>
  <c r="B4246" i="5"/>
  <c r="C4246" i="5"/>
  <c r="E4246" i="5" s="1"/>
  <c r="B4247" i="5"/>
  <c r="C4247" i="5"/>
  <c r="E4247" i="5" s="1"/>
  <c r="B4248" i="5"/>
  <c r="C4248" i="5"/>
  <c r="E4248" i="5" s="1"/>
  <c r="B4249" i="5"/>
  <c r="C4249" i="5"/>
  <c r="E4249" i="5" s="1"/>
  <c r="B4250" i="5"/>
  <c r="C4250" i="5"/>
  <c r="E4250" i="5" s="1"/>
  <c r="B4251" i="5"/>
  <c r="C4251" i="5"/>
  <c r="E4251" i="5" s="1"/>
  <c r="B4252" i="5"/>
  <c r="C4252" i="5"/>
  <c r="E4252" i="5" s="1"/>
  <c r="B4253" i="5"/>
  <c r="C4253" i="5"/>
  <c r="E4253" i="5" s="1"/>
  <c r="B4254" i="5"/>
  <c r="C4254" i="5"/>
  <c r="E4254" i="5" s="1"/>
  <c r="B4255" i="5"/>
  <c r="C4255" i="5"/>
  <c r="E4255" i="5" s="1"/>
  <c r="B4256" i="5"/>
  <c r="C4256" i="5"/>
  <c r="E4256" i="5" s="1"/>
  <c r="B4257" i="5"/>
  <c r="C4257" i="5"/>
  <c r="E4257" i="5" s="1"/>
  <c r="B4258" i="5"/>
  <c r="C4258" i="5"/>
  <c r="E4258" i="5" s="1"/>
  <c r="B4259" i="5"/>
  <c r="C4259" i="5"/>
  <c r="E4259" i="5" s="1"/>
  <c r="B4260" i="5"/>
  <c r="C4260" i="5"/>
  <c r="E4260" i="5" s="1"/>
  <c r="B4261" i="5"/>
  <c r="C4261" i="5"/>
  <c r="E4261" i="5" s="1"/>
  <c r="B4262" i="5"/>
  <c r="C4262" i="5"/>
  <c r="E4262" i="5" s="1"/>
  <c r="B4263" i="5"/>
  <c r="C4263" i="5"/>
  <c r="E4263" i="5" s="1"/>
  <c r="B4264" i="5"/>
  <c r="C4264" i="5"/>
  <c r="E4264" i="5" s="1"/>
  <c r="B4265" i="5"/>
  <c r="C4265" i="5"/>
  <c r="E4265" i="5" s="1"/>
  <c r="B4266" i="5"/>
  <c r="C4266" i="5"/>
  <c r="E4266" i="5" s="1"/>
  <c r="B4267" i="5"/>
  <c r="C4267" i="5"/>
  <c r="E4267" i="5" s="1"/>
  <c r="B4268" i="5"/>
  <c r="C4268" i="5"/>
  <c r="E4268" i="5" s="1"/>
  <c r="B4269" i="5"/>
  <c r="C4269" i="5"/>
  <c r="E4269" i="5" s="1"/>
  <c r="B4270" i="5"/>
  <c r="C4270" i="5"/>
  <c r="E4270" i="5" s="1"/>
  <c r="B4271" i="5"/>
  <c r="C4271" i="5"/>
  <c r="E4271" i="5" s="1"/>
  <c r="B4272" i="5"/>
  <c r="C4272" i="5"/>
  <c r="E4272" i="5" s="1"/>
  <c r="B4273" i="5"/>
  <c r="C4273" i="5"/>
  <c r="E4273" i="5" s="1"/>
  <c r="B4274" i="5"/>
  <c r="C4274" i="5"/>
  <c r="E4274" i="5" s="1"/>
  <c r="B4275" i="5"/>
  <c r="C4275" i="5"/>
  <c r="E4275" i="5" s="1"/>
  <c r="B4276" i="5"/>
  <c r="C4276" i="5"/>
  <c r="E4276" i="5" s="1"/>
  <c r="B4277" i="5"/>
  <c r="C4277" i="5"/>
  <c r="E4277" i="5" s="1"/>
  <c r="B4278" i="5"/>
  <c r="C4278" i="5"/>
  <c r="E4278" i="5" s="1"/>
  <c r="B4279" i="5"/>
  <c r="C4279" i="5"/>
  <c r="E4279" i="5" s="1"/>
  <c r="B4280" i="5"/>
  <c r="C4280" i="5"/>
  <c r="E4280" i="5" s="1"/>
  <c r="B4281" i="5"/>
  <c r="C4281" i="5"/>
  <c r="E4281" i="5" s="1"/>
  <c r="B4282" i="5"/>
  <c r="C4282" i="5"/>
  <c r="E4282" i="5" s="1"/>
  <c r="B4283" i="5"/>
  <c r="C4283" i="5"/>
  <c r="E4283" i="5" s="1"/>
  <c r="B4284" i="5"/>
  <c r="C4284" i="5"/>
  <c r="E4284" i="5" s="1"/>
  <c r="B4285" i="5"/>
  <c r="C4285" i="5"/>
  <c r="E4285" i="5" s="1"/>
  <c r="B4286" i="5"/>
  <c r="C4286" i="5"/>
  <c r="E4286" i="5" s="1"/>
  <c r="B4287" i="5"/>
  <c r="C4287" i="5"/>
  <c r="E4287" i="5" s="1"/>
  <c r="B4288" i="5"/>
  <c r="C4288" i="5"/>
  <c r="E4288" i="5" s="1"/>
  <c r="B4289" i="5"/>
  <c r="C4289" i="5"/>
  <c r="E4289" i="5" s="1"/>
  <c r="B4290" i="5"/>
  <c r="C4290" i="5"/>
  <c r="E4290" i="5" s="1"/>
  <c r="B4291" i="5"/>
  <c r="C4291" i="5"/>
  <c r="E4291" i="5" s="1"/>
  <c r="B4292" i="5"/>
  <c r="C4292" i="5"/>
  <c r="E4292" i="5" s="1"/>
  <c r="B4293" i="5"/>
  <c r="C4293" i="5"/>
  <c r="E4293" i="5" s="1"/>
  <c r="B4294" i="5"/>
  <c r="C4294" i="5"/>
  <c r="E4294" i="5" s="1"/>
  <c r="B4295" i="5"/>
  <c r="C4295" i="5"/>
  <c r="E4295" i="5" s="1"/>
  <c r="B4296" i="5"/>
  <c r="C4296" i="5"/>
  <c r="E4296" i="5" s="1"/>
  <c r="B4297" i="5"/>
  <c r="C4297" i="5"/>
  <c r="E4297" i="5" s="1"/>
  <c r="B4298" i="5"/>
  <c r="C4298" i="5"/>
  <c r="E4298" i="5" s="1"/>
  <c r="B4299" i="5"/>
  <c r="C4299" i="5"/>
  <c r="E4299" i="5" s="1"/>
  <c r="B4300" i="5"/>
  <c r="C4300" i="5"/>
  <c r="E4300" i="5" s="1"/>
  <c r="B4301" i="5"/>
  <c r="C4301" i="5"/>
  <c r="E4301" i="5" s="1"/>
  <c r="B4302" i="5"/>
  <c r="C4302" i="5"/>
  <c r="E4302" i="5" s="1"/>
  <c r="B4303" i="5"/>
  <c r="C4303" i="5"/>
  <c r="E4303" i="5" s="1"/>
  <c r="B4304" i="5"/>
  <c r="C4304" i="5"/>
  <c r="E4304" i="5" s="1"/>
  <c r="B4305" i="5"/>
  <c r="C4305" i="5"/>
  <c r="E4305" i="5" s="1"/>
  <c r="B4306" i="5"/>
  <c r="C4306" i="5"/>
  <c r="E4306" i="5" s="1"/>
  <c r="B4307" i="5"/>
  <c r="C4307" i="5"/>
  <c r="E4307" i="5" s="1"/>
  <c r="B4308" i="5"/>
  <c r="C4308" i="5"/>
  <c r="E4308" i="5" s="1"/>
  <c r="B4309" i="5"/>
  <c r="C4309" i="5"/>
  <c r="E4309" i="5" s="1"/>
  <c r="B4310" i="5"/>
  <c r="C4310" i="5"/>
  <c r="E4310" i="5" s="1"/>
  <c r="B4311" i="5"/>
  <c r="C4311" i="5"/>
  <c r="E4311" i="5" s="1"/>
  <c r="B4312" i="5"/>
  <c r="C4312" i="5"/>
  <c r="E4312" i="5" s="1"/>
  <c r="B4313" i="5"/>
  <c r="C4313" i="5"/>
  <c r="E4313" i="5" s="1"/>
  <c r="B4314" i="5"/>
  <c r="C4314" i="5"/>
  <c r="E4314" i="5" s="1"/>
  <c r="B4315" i="5"/>
  <c r="C4315" i="5"/>
  <c r="E4315" i="5" s="1"/>
  <c r="B4316" i="5"/>
  <c r="C4316" i="5"/>
  <c r="E4316" i="5" s="1"/>
  <c r="B4317" i="5"/>
  <c r="C4317" i="5"/>
  <c r="E4317" i="5" s="1"/>
  <c r="B4318" i="5"/>
  <c r="C4318" i="5"/>
  <c r="E4318" i="5" s="1"/>
  <c r="B4319" i="5"/>
  <c r="C4319" i="5"/>
  <c r="E4319" i="5" s="1"/>
  <c r="B4320" i="5"/>
  <c r="C4320" i="5"/>
  <c r="E4320" i="5" s="1"/>
  <c r="B4321" i="5"/>
  <c r="C4321" i="5"/>
  <c r="E4321" i="5" s="1"/>
  <c r="B4322" i="5"/>
  <c r="C4322" i="5"/>
  <c r="E4322" i="5" s="1"/>
  <c r="B4323" i="5"/>
  <c r="C4323" i="5"/>
  <c r="E4323" i="5" s="1"/>
  <c r="B4324" i="5"/>
  <c r="C4324" i="5"/>
  <c r="E4324" i="5" s="1"/>
  <c r="B4325" i="5"/>
  <c r="C4325" i="5"/>
  <c r="E4325" i="5" s="1"/>
  <c r="B4326" i="5"/>
  <c r="C4326" i="5"/>
  <c r="E4326" i="5" s="1"/>
  <c r="B4327" i="5"/>
  <c r="C4327" i="5"/>
  <c r="E4327" i="5" s="1"/>
  <c r="B4328" i="5"/>
  <c r="C4328" i="5"/>
  <c r="E4328" i="5" s="1"/>
  <c r="B4329" i="5"/>
  <c r="C4329" i="5"/>
  <c r="E4329" i="5" s="1"/>
  <c r="B4330" i="5"/>
  <c r="C4330" i="5"/>
  <c r="E4330" i="5" s="1"/>
  <c r="B4331" i="5"/>
  <c r="C4331" i="5"/>
  <c r="E4331" i="5" s="1"/>
  <c r="B4332" i="5"/>
  <c r="C4332" i="5"/>
  <c r="E4332" i="5" s="1"/>
  <c r="B4333" i="5"/>
  <c r="C4333" i="5"/>
  <c r="E4333" i="5" s="1"/>
  <c r="B4334" i="5"/>
  <c r="C4334" i="5"/>
  <c r="E4334" i="5" s="1"/>
  <c r="B4335" i="5"/>
  <c r="C4335" i="5"/>
  <c r="E4335" i="5" s="1"/>
  <c r="B4336" i="5"/>
  <c r="C4336" i="5"/>
  <c r="E4336" i="5" s="1"/>
  <c r="B4337" i="5"/>
  <c r="C4337" i="5"/>
  <c r="E4337" i="5" s="1"/>
  <c r="B4338" i="5"/>
  <c r="C4338" i="5"/>
  <c r="E4338" i="5" s="1"/>
  <c r="B4339" i="5"/>
  <c r="C4339" i="5"/>
  <c r="E4339" i="5" s="1"/>
  <c r="B4340" i="5"/>
  <c r="C4340" i="5"/>
  <c r="E4340" i="5" s="1"/>
  <c r="B4341" i="5"/>
  <c r="C4341" i="5"/>
  <c r="E4341" i="5" s="1"/>
  <c r="B4342" i="5"/>
  <c r="C4342" i="5"/>
  <c r="E4342" i="5" s="1"/>
  <c r="B4343" i="5"/>
  <c r="C4343" i="5"/>
  <c r="E4343" i="5" s="1"/>
  <c r="B4344" i="5"/>
  <c r="C4344" i="5"/>
  <c r="E4344" i="5" s="1"/>
  <c r="B4345" i="5"/>
  <c r="C4345" i="5"/>
  <c r="E4345" i="5" s="1"/>
  <c r="B4346" i="5"/>
  <c r="C4346" i="5"/>
  <c r="E4346" i="5" s="1"/>
  <c r="B4347" i="5"/>
  <c r="C4347" i="5"/>
  <c r="E4347" i="5" s="1"/>
  <c r="B4348" i="5"/>
  <c r="C4348" i="5"/>
  <c r="E4348" i="5" s="1"/>
  <c r="B4349" i="5"/>
  <c r="C4349" i="5"/>
  <c r="E4349" i="5" s="1"/>
  <c r="B4350" i="5"/>
  <c r="C4350" i="5"/>
  <c r="E4350" i="5" s="1"/>
  <c r="B4351" i="5"/>
  <c r="C4351" i="5"/>
  <c r="E4351" i="5" s="1"/>
  <c r="B4352" i="5"/>
  <c r="C4352" i="5"/>
  <c r="E4352" i="5" s="1"/>
  <c r="B4353" i="5"/>
  <c r="C4353" i="5"/>
  <c r="E4353" i="5" s="1"/>
  <c r="B4354" i="5"/>
  <c r="C4354" i="5"/>
  <c r="E4354" i="5" s="1"/>
  <c r="B4355" i="5"/>
  <c r="C4355" i="5"/>
  <c r="E4355" i="5" s="1"/>
  <c r="B4356" i="5"/>
  <c r="C4356" i="5"/>
  <c r="E4356" i="5" s="1"/>
  <c r="B4357" i="5"/>
  <c r="C4357" i="5"/>
  <c r="E4357" i="5" s="1"/>
  <c r="B4358" i="5"/>
  <c r="C4358" i="5"/>
  <c r="E4358" i="5" s="1"/>
  <c r="B4359" i="5"/>
  <c r="C4359" i="5"/>
  <c r="E4359" i="5" s="1"/>
  <c r="B4360" i="5"/>
  <c r="C4360" i="5"/>
  <c r="E4360" i="5" s="1"/>
  <c r="B4361" i="5"/>
  <c r="C4361" i="5"/>
  <c r="E4361" i="5" s="1"/>
  <c r="B4362" i="5"/>
  <c r="C4362" i="5"/>
  <c r="E4362" i="5" s="1"/>
  <c r="B4363" i="5"/>
  <c r="C4363" i="5"/>
  <c r="E4363" i="5" s="1"/>
  <c r="B4364" i="5"/>
  <c r="C4364" i="5"/>
  <c r="E4364" i="5" s="1"/>
  <c r="B4365" i="5"/>
  <c r="C4365" i="5"/>
  <c r="E4365" i="5" s="1"/>
  <c r="B4366" i="5"/>
  <c r="C4366" i="5"/>
  <c r="E4366" i="5" s="1"/>
  <c r="B4367" i="5"/>
  <c r="C4367" i="5"/>
  <c r="E4367" i="5" s="1"/>
  <c r="B4368" i="5"/>
  <c r="C4368" i="5"/>
  <c r="E4368" i="5" s="1"/>
  <c r="B4369" i="5"/>
  <c r="C4369" i="5"/>
  <c r="E4369" i="5" s="1"/>
  <c r="B4370" i="5"/>
  <c r="C4370" i="5"/>
  <c r="E4370" i="5" s="1"/>
  <c r="B4371" i="5"/>
  <c r="C4371" i="5"/>
  <c r="E4371" i="5" s="1"/>
  <c r="B4372" i="5"/>
  <c r="C4372" i="5"/>
  <c r="E4372" i="5" s="1"/>
  <c r="B4373" i="5"/>
  <c r="C4373" i="5"/>
  <c r="E4373" i="5" s="1"/>
  <c r="B4374" i="5"/>
  <c r="C4374" i="5"/>
  <c r="E4374" i="5" s="1"/>
  <c r="B4375" i="5"/>
  <c r="C4375" i="5"/>
  <c r="E4375" i="5" s="1"/>
  <c r="B4376" i="5"/>
  <c r="C4376" i="5"/>
  <c r="E4376" i="5" s="1"/>
  <c r="B4377" i="5"/>
  <c r="C4377" i="5"/>
  <c r="E4377" i="5" s="1"/>
  <c r="B4378" i="5"/>
  <c r="C4378" i="5"/>
  <c r="E4378" i="5" s="1"/>
  <c r="B4379" i="5"/>
  <c r="C4379" i="5"/>
  <c r="E4379" i="5" s="1"/>
  <c r="B4380" i="5"/>
  <c r="C4380" i="5"/>
  <c r="E4380" i="5" s="1"/>
  <c r="B4381" i="5"/>
  <c r="C4381" i="5"/>
  <c r="E4381" i="5" s="1"/>
  <c r="B4382" i="5"/>
  <c r="C4382" i="5"/>
  <c r="E4382" i="5" s="1"/>
  <c r="B4383" i="5"/>
  <c r="C4383" i="5"/>
  <c r="E4383" i="5" s="1"/>
  <c r="B4384" i="5"/>
  <c r="C4384" i="5"/>
  <c r="E4384" i="5" s="1"/>
  <c r="B4385" i="5"/>
  <c r="C4385" i="5"/>
  <c r="E4385" i="5" s="1"/>
  <c r="B4386" i="5"/>
  <c r="C4386" i="5"/>
  <c r="E4386" i="5" s="1"/>
  <c r="B4387" i="5"/>
  <c r="C4387" i="5"/>
  <c r="E4387" i="5" s="1"/>
  <c r="B4388" i="5"/>
  <c r="C4388" i="5"/>
  <c r="E4388" i="5" s="1"/>
  <c r="B4389" i="5"/>
  <c r="C4389" i="5"/>
  <c r="E4389" i="5" s="1"/>
  <c r="B4390" i="5"/>
  <c r="C4390" i="5"/>
  <c r="E4390" i="5" s="1"/>
  <c r="B4391" i="5"/>
  <c r="C4391" i="5"/>
  <c r="E4391" i="5" s="1"/>
  <c r="B4392" i="5"/>
  <c r="C4392" i="5"/>
  <c r="E4392" i="5" s="1"/>
  <c r="B4393" i="5"/>
  <c r="C4393" i="5"/>
  <c r="E4393" i="5" s="1"/>
  <c r="B4394" i="5"/>
  <c r="C4394" i="5"/>
  <c r="E4394" i="5" s="1"/>
  <c r="B4395" i="5"/>
  <c r="C4395" i="5"/>
  <c r="E4395" i="5" s="1"/>
  <c r="B4396" i="5"/>
  <c r="C4396" i="5"/>
  <c r="E4396" i="5" s="1"/>
  <c r="B4397" i="5"/>
  <c r="C4397" i="5"/>
  <c r="E4397" i="5" s="1"/>
  <c r="B4398" i="5"/>
  <c r="C4398" i="5"/>
  <c r="E4398" i="5" s="1"/>
  <c r="B4399" i="5"/>
  <c r="C4399" i="5"/>
  <c r="E4399" i="5" s="1"/>
  <c r="B4400" i="5"/>
  <c r="C4400" i="5"/>
  <c r="E4400" i="5" s="1"/>
  <c r="B4401" i="5"/>
  <c r="C4401" i="5"/>
  <c r="E4401" i="5" s="1"/>
  <c r="B4402" i="5"/>
  <c r="C4402" i="5"/>
  <c r="E4402" i="5" s="1"/>
  <c r="B4403" i="5"/>
  <c r="C4403" i="5"/>
  <c r="E4403" i="5" s="1"/>
  <c r="B4404" i="5"/>
  <c r="C4404" i="5"/>
  <c r="E4404" i="5" s="1"/>
  <c r="B4405" i="5"/>
  <c r="C4405" i="5"/>
  <c r="E4405" i="5" s="1"/>
  <c r="B4406" i="5"/>
  <c r="C4406" i="5"/>
  <c r="E4406" i="5" s="1"/>
  <c r="B4407" i="5"/>
  <c r="C4407" i="5"/>
  <c r="E4407" i="5" s="1"/>
  <c r="B4408" i="5"/>
  <c r="C4408" i="5"/>
  <c r="E4408" i="5" s="1"/>
  <c r="B4409" i="5"/>
  <c r="C4409" i="5"/>
  <c r="E4409" i="5" s="1"/>
  <c r="B4410" i="5"/>
  <c r="C4410" i="5"/>
  <c r="E4410" i="5" s="1"/>
  <c r="B4411" i="5"/>
  <c r="C4411" i="5"/>
  <c r="E4411" i="5" s="1"/>
  <c r="B4412" i="5"/>
  <c r="C4412" i="5"/>
  <c r="E4412" i="5" s="1"/>
  <c r="B4413" i="5"/>
  <c r="C4413" i="5"/>
  <c r="E4413" i="5" s="1"/>
  <c r="B4414" i="5"/>
  <c r="C4414" i="5"/>
  <c r="E4414" i="5" s="1"/>
  <c r="B4415" i="5"/>
  <c r="C4415" i="5"/>
  <c r="E4415" i="5" s="1"/>
  <c r="B4416" i="5"/>
  <c r="C4416" i="5"/>
  <c r="E4416" i="5" s="1"/>
  <c r="B4417" i="5"/>
  <c r="C4417" i="5"/>
  <c r="E4417" i="5" s="1"/>
  <c r="B4418" i="5"/>
  <c r="C4418" i="5"/>
  <c r="E4418" i="5" s="1"/>
  <c r="B4419" i="5"/>
  <c r="C4419" i="5"/>
  <c r="E4419" i="5" s="1"/>
  <c r="B4420" i="5"/>
  <c r="C4420" i="5"/>
  <c r="E4420" i="5" s="1"/>
  <c r="B4421" i="5"/>
  <c r="C4421" i="5"/>
  <c r="E4421" i="5" s="1"/>
  <c r="B4422" i="5"/>
  <c r="C4422" i="5"/>
  <c r="E4422" i="5" s="1"/>
  <c r="B4423" i="5"/>
  <c r="C4423" i="5"/>
  <c r="E4423" i="5" s="1"/>
  <c r="B4424" i="5"/>
  <c r="C4424" i="5"/>
  <c r="E4424" i="5" s="1"/>
  <c r="B4425" i="5"/>
  <c r="C4425" i="5"/>
  <c r="E4425" i="5" s="1"/>
  <c r="B4426" i="5"/>
  <c r="C4426" i="5"/>
  <c r="E4426" i="5" s="1"/>
  <c r="B4427" i="5"/>
  <c r="C4427" i="5"/>
  <c r="E4427" i="5" s="1"/>
  <c r="B4428" i="5"/>
  <c r="C4428" i="5"/>
  <c r="E4428" i="5" s="1"/>
  <c r="B4429" i="5"/>
  <c r="C4429" i="5"/>
  <c r="E4429" i="5" s="1"/>
  <c r="B4430" i="5"/>
  <c r="C4430" i="5"/>
  <c r="E4430" i="5" s="1"/>
  <c r="B4431" i="5"/>
  <c r="C4431" i="5"/>
  <c r="E4431" i="5" s="1"/>
  <c r="B4432" i="5"/>
  <c r="C4432" i="5"/>
  <c r="E4432" i="5" s="1"/>
  <c r="B4433" i="5"/>
  <c r="C4433" i="5"/>
  <c r="E4433" i="5" s="1"/>
  <c r="B4434" i="5"/>
  <c r="C4434" i="5"/>
  <c r="E4434" i="5" s="1"/>
  <c r="B4435" i="5"/>
  <c r="C4435" i="5"/>
  <c r="E4435" i="5" s="1"/>
  <c r="B4436" i="5"/>
  <c r="C4436" i="5"/>
  <c r="E4436" i="5" s="1"/>
  <c r="B4437" i="5"/>
  <c r="C4437" i="5"/>
  <c r="E4437" i="5" s="1"/>
  <c r="B4438" i="5"/>
  <c r="C4438" i="5"/>
  <c r="E4438" i="5" s="1"/>
  <c r="B4439" i="5"/>
  <c r="C4439" i="5"/>
  <c r="E4439" i="5" s="1"/>
  <c r="B4440" i="5"/>
  <c r="C4440" i="5"/>
  <c r="E4440" i="5" s="1"/>
  <c r="B4441" i="5"/>
  <c r="C4441" i="5"/>
  <c r="E4441" i="5" s="1"/>
  <c r="B4442" i="5"/>
  <c r="C4442" i="5"/>
  <c r="E4442" i="5" s="1"/>
  <c r="B4443" i="5"/>
  <c r="C4443" i="5"/>
  <c r="E4443" i="5" s="1"/>
  <c r="B4444" i="5"/>
  <c r="C4444" i="5"/>
  <c r="E4444" i="5" s="1"/>
  <c r="B4445" i="5"/>
  <c r="C4445" i="5"/>
  <c r="E4445" i="5" s="1"/>
  <c r="B4446" i="5"/>
  <c r="C4446" i="5"/>
  <c r="E4446" i="5" s="1"/>
  <c r="B4447" i="5"/>
  <c r="C4447" i="5"/>
  <c r="E4447" i="5" s="1"/>
  <c r="B4448" i="5"/>
  <c r="C4448" i="5"/>
  <c r="E4448" i="5" s="1"/>
  <c r="B4449" i="5"/>
  <c r="C4449" i="5"/>
  <c r="E4449" i="5" s="1"/>
  <c r="B4450" i="5"/>
  <c r="C4450" i="5"/>
  <c r="E4450" i="5" s="1"/>
  <c r="B4451" i="5"/>
  <c r="C4451" i="5"/>
  <c r="E4451" i="5" s="1"/>
  <c r="B4452" i="5"/>
  <c r="C4452" i="5"/>
  <c r="E4452" i="5" s="1"/>
  <c r="B4453" i="5"/>
  <c r="C4453" i="5"/>
  <c r="E4453" i="5" s="1"/>
  <c r="B4454" i="5"/>
  <c r="C4454" i="5"/>
  <c r="E4454" i="5" s="1"/>
  <c r="B4455" i="5"/>
  <c r="C4455" i="5"/>
  <c r="E4455" i="5" s="1"/>
  <c r="B4456" i="5"/>
  <c r="C4456" i="5"/>
  <c r="E4456" i="5" s="1"/>
  <c r="B4457" i="5"/>
  <c r="C4457" i="5"/>
  <c r="E4457" i="5" s="1"/>
  <c r="B4458" i="5"/>
  <c r="C4458" i="5"/>
  <c r="E4458" i="5" s="1"/>
  <c r="B4459" i="5"/>
  <c r="C4459" i="5"/>
  <c r="E4459" i="5" s="1"/>
  <c r="B4460" i="5"/>
  <c r="C4460" i="5"/>
  <c r="E4460" i="5" s="1"/>
  <c r="B4461" i="5"/>
  <c r="C4461" i="5"/>
  <c r="E4461" i="5" s="1"/>
  <c r="B4462" i="5"/>
  <c r="C4462" i="5"/>
  <c r="E4462" i="5" s="1"/>
  <c r="B4463" i="5"/>
  <c r="C4463" i="5"/>
  <c r="E4463" i="5" s="1"/>
  <c r="B4464" i="5"/>
  <c r="C4464" i="5"/>
  <c r="E4464" i="5" s="1"/>
  <c r="B4465" i="5"/>
  <c r="C4465" i="5"/>
  <c r="E4465" i="5" s="1"/>
  <c r="B4466" i="5"/>
  <c r="C4466" i="5"/>
  <c r="E4466" i="5" s="1"/>
  <c r="B4467" i="5"/>
  <c r="C4467" i="5"/>
  <c r="E4467" i="5" s="1"/>
  <c r="B4468" i="5"/>
  <c r="C4468" i="5"/>
  <c r="E4468" i="5" s="1"/>
  <c r="B4469" i="5"/>
  <c r="C4469" i="5"/>
  <c r="E4469" i="5" s="1"/>
  <c r="B4470" i="5"/>
  <c r="C4470" i="5"/>
  <c r="E4470" i="5" s="1"/>
  <c r="B4471" i="5"/>
  <c r="C4471" i="5"/>
  <c r="E4471" i="5" s="1"/>
  <c r="B4472" i="5"/>
  <c r="C4472" i="5"/>
  <c r="E4472" i="5" s="1"/>
  <c r="B4473" i="5"/>
  <c r="C4473" i="5"/>
  <c r="E4473" i="5" s="1"/>
  <c r="B4474" i="5"/>
  <c r="C4474" i="5"/>
  <c r="E4474" i="5" s="1"/>
  <c r="B4475" i="5"/>
  <c r="C4475" i="5"/>
  <c r="E4475" i="5" s="1"/>
  <c r="B4476" i="5"/>
  <c r="C4476" i="5"/>
  <c r="E4476" i="5" s="1"/>
  <c r="B4477" i="5"/>
  <c r="C4477" i="5"/>
  <c r="E4477" i="5" s="1"/>
  <c r="B4478" i="5"/>
  <c r="C4478" i="5"/>
  <c r="E4478" i="5" s="1"/>
  <c r="B4479" i="5"/>
  <c r="C4479" i="5"/>
  <c r="E4479" i="5" s="1"/>
  <c r="B4480" i="5"/>
  <c r="C4480" i="5"/>
  <c r="E4480" i="5" s="1"/>
  <c r="B4481" i="5"/>
  <c r="C4481" i="5"/>
  <c r="E4481" i="5" s="1"/>
  <c r="B4482" i="5"/>
  <c r="C4482" i="5"/>
  <c r="E4482" i="5" s="1"/>
  <c r="B4483" i="5"/>
  <c r="C4483" i="5"/>
  <c r="E4483" i="5" s="1"/>
  <c r="B4484" i="5"/>
  <c r="C4484" i="5"/>
  <c r="E4484" i="5" s="1"/>
  <c r="B4485" i="5"/>
  <c r="C4485" i="5"/>
  <c r="E4485" i="5" s="1"/>
  <c r="B4486" i="5"/>
  <c r="C4486" i="5"/>
  <c r="E4486" i="5" s="1"/>
  <c r="B4487" i="5"/>
  <c r="C4487" i="5"/>
  <c r="E4487" i="5" s="1"/>
  <c r="B4488" i="5"/>
  <c r="C4488" i="5"/>
  <c r="E4488" i="5" s="1"/>
  <c r="B4489" i="5"/>
  <c r="C4489" i="5"/>
  <c r="E4489" i="5" s="1"/>
  <c r="B4490" i="5"/>
  <c r="C4490" i="5"/>
  <c r="E4490" i="5" s="1"/>
  <c r="B4491" i="5"/>
  <c r="C4491" i="5"/>
  <c r="E4491" i="5" s="1"/>
  <c r="B4492" i="5"/>
  <c r="C4492" i="5"/>
  <c r="E4492" i="5" s="1"/>
  <c r="B4493" i="5"/>
  <c r="C4493" i="5"/>
  <c r="E4493" i="5" s="1"/>
  <c r="B4494" i="5"/>
  <c r="C4494" i="5"/>
  <c r="E4494" i="5" s="1"/>
  <c r="B4495" i="5"/>
  <c r="C4495" i="5"/>
  <c r="E4495" i="5" s="1"/>
  <c r="B4496" i="5"/>
  <c r="C4496" i="5"/>
  <c r="E4496" i="5" s="1"/>
  <c r="B4497" i="5"/>
  <c r="C4497" i="5"/>
  <c r="E4497" i="5" s="1"/>
  <c r="B4498" i="5"/>
  <c r="C4498" i="5"/>
  <c r="E4498" i="5" s="1"/>
  <c r="B4499" i="5"/>
  <c r="C4499" i="5"/>
  <c r="E4499" i="5" s="1"/>
  <c r="B4500" i="5"/>
  <c r="C4500" i="5"/>
  <c r="E4500" i="5" s="1"/>
  <c r="B4501" i="5"/>
  <c r="C4501" i="5"/>
  <c r="E4501" i="5" s="1"/>
  <c r="B4502" i="5"/>
  <c r="C4502" i="5"/>
  <c r="E4502" i="5" s="1"/>
  <c r="B4503" i="5"/>
  <c r="C4503" i="5"/>
  <c r="E4503" i="5" s="1"/>
  <c r="B4504" i="5"/>
  <c r="C4504" i="5"/>
  <c r="E4504" i="5" s="1"/>
  <c r="B4505" i="5"/>
  <c r="C4505" i="5"/>
  <c r="E4505" i="5" s="1"/>
  <c r="B4506" i="5"/>
  <c r="C4506" i="5"/>
  <c r="E4506" i="5" s="1"/>
  <c r="B4507" i="5"/>
  <c r="C4507" i="5"/>
  <c r="E4507" i="5" s="1"/>
  <c r="B4508" i="5"/>
  <c r="C4508" i="5"/>
  <c r="E4508" i="5" s="1"/>
  <c r="B4509" i="5"/>
  <c r="C4509" i="5"/>
  <c r="E4509" i="5" s="1"/>
  <c r="B4510" i="5"/>
  <c r="C4510" i="5"/>
  <c r="E4510" i="5" s="1"/>
  <c r="B4511" i="5"/>
  <c r="C4511" i="5"/>
  <c r="E4511" i="5" s="1"/>
  <c r="B4512" i="5"/>
  <c r="C4512" i="5"/>
  <c r="E4512" i="5" s="1"/>
  <c r="B4513" i="5"/>
  <c r="C4513" i="5"/>
  <c r="E4513" i="5" s="1"/>
  <c r="B4514" i="5"/>
  <c r="C4514" i="5"/>
  <c r="E4514" i="5" s="1"/>
  <c r="B4515" i="5"/>
  <c r="C4515" i="5"/>
  <c r="E4515" i="5" s="1"/>
  <c r="B4516" i="5"/>
  <c r="C4516" i="5"/>
  <c r="E4516" i="5" s="1"/>
  <c r="B4517" i="5"/>
  <c r="C4517" i="5"/>
  <c r="E4517" i="5" s="1"/>
  <c r="B4518" i="5"/>
  <c r="C4518" i="5"/>
  <c r="E4518" i="5" s="1"/>
  <c r="B4519" i="5"/>
  <c r="C4519" i="5"/>
  <c r="E4519" i="5" s="1"/>
  <c r="B4520" i="5"/>
  <c r="C4520" i="5"/>
  <c r="E4520" i="5" s="1"/>
  <c r="B4521" i="5"/>
  <c r="C4521" i="5"/>
  <c r="E4521" i="5" s="1"/>
  <c r="B4522" i="5"/>
  <c r="C4522" i="5"/>
  <c r="E4522" i="5" s="1"/>
  <c r="B4523" i="5"/>
  <c r="C4523" i="5"/>
  <c r="E4523" i="5" s="1"/>
  <c r="B4524" i="5"/>
  <c r="C4524" i="5"/>
  <c r="E4524" i="5" s="1"/>
  <c r="B4525" i="5"/>
  <c r="C4525" i="5"/>
  <c r="E4525" i="5" s="1"/>
  <c r="B4526" i="5"/>
  <c r="C4526" i="5"/>
  <c r="E4526" i="5" s="1"/>
  <c r="B4527" i="5"/>
  <c r="C4527" i="5"/>
  <c r="E4527" i="5" s="1"/>
  <c r="B4528" i="5"/>
  <c r="C4528" i="5"/>
  <c r="E4528" i="5" s="1"/>
  <c r="B4529" i="5"/>
  <c r="C4529" i="5"/>
  <c r="E4529" i="5" s="1"/>
  <c r="B4530" i="5"/>
  <c r="C4530" i="5"/>
  <c r="E4530" i="5" s="1"/>
  <c r="B4531" i="5"/>
  <c r="C4531" i="5"/>
  <c r="E4531" i="5" s="1"/>
  <c r="B4532" i="5"/>
  <c r="C4532" i="5"/>
  <c r="E4532" i="5" s="1"/>
  <c r="B4533" i="5"/>
  <c r="C4533" i="5"/>
  <c r="E4533" i="5" s="1"/>
  <c r="B4534" i="5"/>
  <c r="C4534" i="5"/>
  <c r="E4534" i="5" s="1"/>
  <c r="B4535" i="5"/>
  <c r="C4535" i="5"/>
  <c r="E4535" i="5" s="1"/>
  <c r="B4536" i="5"/>
  <c r="C4536" i="5"/>
  <c r="E4536" i="5" s="1"/>
  <c r="B4537" i="5"/>
  <c r="C4537" i="5"/>
  <c r="E4537" i="5" s="1"/>
  <c r="B4538" i="5"/>
  <c r="C4538" i="5"/>
  <c r="E4538" i="5" s="1"/>
  <c r="B4539" i="5"/>
  <c r="C4539" i="5"/>
  <c r="E4539" i="5" s="1"/>
  <c r="B4540" i="5"/>
  <c r="C4540" i="5"/>
  <c r="E4540" i="5" s="1"/>
  <c r="B4541" i="5"/>
  <c r="C4541" i="5"/>
  <c r="E4541" i="5" s="1"/>
  <c r="B4542" i="5"/>
  <c r="C4542" i="5"/>
  <c r="E4542" i="5" s="1"/>
  <c r="B4543" i="5"/>
  <c r="C4543" i="5"/>
  <c r="E4543" i="5" s="1"/>
  <c r="B4544" i="5"/>
  <c r="C4544" i="5"/>
  <c r="E4544" i="5" s="1"/>
  <c r="B4545" i="5"/>
  <c r="C4545" i="5"/>
  <c r="E4545" i="5" s="1"/>
  <c r="B4546" i="5"/>
  <c r="C4546" i="5"/>
  <c r="E4546" i="5" s="1"/>
  <c r="B4547" i="5"/>
  <c r="C4547" i="5"/>
  <c r="E4547" i="5" s="1"/>
  <c r="B4548" i="5"/>
  <c r="C4548" i="5"/>
  <c r="E4548" i="5" s="1"/>
  <c r="B4549" i="5"/>
  <c r="C4549" i="5"/>
  <c r="E4549" i="5" s="1"/>
  <c r="B4550" i="5"/>
  <c r="C4550" i="5"/>
  <c r="E4550" i="5" s="1"/>
  <c r="B4551" i="5"/>
  <c r="C4551" i="5"/>
  <c r="E4551" i="5" s="1"/>
  <c r="B4552" i="5"/>
  <c r="C4552" i="5"/>
  <c r="E4552" i="5" s="1"/>
  <c r="B4553" i="5"/>
  <c r="C4553" i="5"/>
  <c r="E4553" i="5" s="1"/>
  <c r="B4554" i="5"/>
  <c r="C4554" i="5"/>
  <c r="E4554" i="5" s="1"/>
  <c r="B4555" i="5"/>
  <c r="C4555" i="5"/>
  <c r="E4555" i="5" s="1"/>
  <c r="B4556" i="5"/>
  <c r="C4556" i="5"/>
  <c r="E4556" i="5" s="1"/>
  <c r="B4557" i="5"/>
  <c r="C4557" i="5"/>
  <c r="E4557" i="5" s="1"/>
  <c r="B4558" i="5"/>
  <c r="C4558" i="5"/>
  <c r="E4558" i="5" s="1"/>
  <c r="B4559" i="5"/>
  <c r="C4559" i="5"/>
  <c r="E4559" i="5" s="1"/>
  <c r="B4560" i="5"/>
  <c r="C4560" i="5"/>
  <c r="E4560" i="5" s="1"/>
  <c r="B4561" i="5"/>
  <c r="C4561" i="5"/>
  <c r="E4561" i="5" s="1"/>
  <c r="B4562" i="5"/>
  <c r="C4562" i="5"/>
  <c r="E4562" i="5" s="1"/>
  <c r="B4563" i="5"/>
  <c r="C4563" i="5"/>
  <c r="E4563" i="5" s="1"/>
  <c r="B4564" i="5"/>
  <c r="C4564" i="5"/>
  <c r="E4564" i="5" s="1"/>
  <c r="B4565" i="5"/>
  <c r="C4565" i="5"/>
  <c r="E4565" i="5" s="1"/>
  <c r="B4566" i="5"/>
  <c r="C4566" i="5"/>
  <c r="E4566" i="5" s="1"/>
  <c r="B4567" i="5"/>
  <c r="C4567" i="5"/>
  <c r="E4567" i="5" s="1"/>
  <c r="B4568" i="5"/>
  <c r="C4568" i="5"/>
  <c r="E4568" i="5" s="1"/>
  <c r="B4569" i="5"/>
  <c r="C4569" i="5"/>
  <c r="E4569" i="5" s="1"/>
  <c r="B4570" i="5"/>
  <c r="C4570" i="5"/>
  <c r="E4570" i="5" s="1"/>
  <c r="B4571" i="5"/>
  <c r="C4571" i="5"/>
  <c r="E4571" i="5" s="1"/>
  <c r="B4572" i="5"/>
  <c r="C4572" i="5"/>
  <c r="E4572" i="5" s="1"/>
  <c r="B4573" i="5"/>
  <c r="C4573" i="5"/>
  <c r="E4573" i="5" s="1"/>
  <c r="B4574" i="5"/>
  <c r="C4574" i="5"/>
  <c r="E4574" i="5" s="1"/>
  <c r="B4575" i="5"/>
  <c r="C4575" i="5"/>
  <c r="E4575" i="5" s="1"/>
  <c r="B4576" i="5"/>
  <c r="C4576" i="5"/>
  <c r="E4576" i="5" s="1"/>
  <c r="B4577" i="5"/>
  <c r="C4577" i="5"/>
  <c r="E4577" i="5" s="1"/>
  <c r="B4578" i="5"/>
  <c r="C4578" i="5"/>
  <c r="E4578" i="5" s="1"/>
  <c r="B4579" i="5"/>
  <c r="C4579" i="5"/>
  <c r="E4579" i="5" s="1"/>
  <c r="B4580" i="5"/>
  <c r="C4580" i="5"/>
  <c r="E4580" i="5" s="1"/>
  <c r="B4581" i="5"/>
  <c r="C4581" i="5"/>
  <c r="E4581" i="5" s="1"/>
  <c r="B4582" i="5"/>
  <c r="C4582" i="5"/>
  <c r="E4582" i="5" s="1"/>
  <c r="B4583" i="5"/>
  <c r="C4583" i="5"/>
  <c r="E4583" i="5" s="1"/>
  <c r="B4584" i="5"/>
  <c r="C4584" i="5"/>
  <c r="E4584" i="5" s="1"/>
  <c r="B4585" i="5"/>
  <c r="C4585" i="5"/>
  <c r="E4585" i="5" s="1"/>
  <c r="B4586" i="5"/>
  <c r="C4586" i="5"/>
  <c r="E4586" i="5" s="1"/>
  <c r="B4587" i="5"/>
  <c r="C4587" i="5"/>
  <c r="E4587" i="5" s="1"/>
  <c r="B4588" i="5"/>
  <c r="C4588" i="5"/>
  <c r="E4588" i="5" s="1"/>
  <c r="B4589" i="5"/>
  <c r="C4589" i="5"/>
  <c r="E4589" i="5" s="1"/>
  <c r="B4590" i="5"/>
  <c r="C4590" i="5"/>
  <c r="E4590" i="5" s="1"/>
  <c r="B4591" i="5"/>
  <c r="C4591" i="5"/>
  <c r="E4591" i="5" s="1"/>
  <c r="B4592" i="5"/>
  <c r="C4592" i="5"/>
  <c r="E4592" i="5" s="1"/>
  <c r="B4593" i="5"/>
  <c r="C4593" i="5"/>
  <c r="E4593" i="5" s="1"/>
  <c r="B4594" i="5"/>
  <c r="C4594" i="5"/>
  <c r="E4594" i="5" s="1"/>
  <c r="B4595" i="5"/>
  <c r="C4595" i="5"/>
  <c r="E4595" i="5" s="1"/>
  <c r="B4596" i="5"/>
  <c r="C4596" i="5"/>
  <c r="E4596" i="5" s="1"/>
  <c r="B4597" i="5"/>
  <c r="C4597" i="5"/>
  <c r="E4597" i="5" s="1"/>
  <c r="B4598" i="5"/>
  <c r="C4598" i="5"/>
  <c r="E4598" i="5" s="1"/>
  <c r="B4599" i="5"/>
  <c r="C4599" i="5"/>
  <c r="E4599" i="5" s="1"/>
  <c r="B4600" i="5"/>
  <c r="C4600" i="5"/>
  <c r="E4600" i="5" s="1"/>
  <c r="B4601" i="5"/>
  <c r="C4601" i="5"/>
  <c r="E4601" i="5" s="1"/>
  <c r="E4" i="5"/>
  <c r="F3" i="3" l="1"/>
  <c r="F7" i="3"/>
  <c r="F11" i="3"/>
  <c r="F15" i="3"/>
  <c r="F19" i="3"/>
  <c r="F23" i="3"/>
  <c r="F27" i="3"/>
  <c r="F31" i="3"/>
  <c r="F35" i="3"/>
  <c r="F39" i="3"/>
  <c r="F43" i="3"/>
  <c r="F47" i="3"/>
  <c r="F51" i="3"/>
  <c r="F55" i="3"/>
  <c r="F59" i="3"/>
  <c r="F63" i="3"/>
  <c r="F67" i="3"/>
  <c r="F71" i="3"/>
  <c r="F75" i="3"/>
  <c r="F79" i="3"/>
  <c r="F83" i="3"/>
  <c r="F87" i="3"/>
  <c r="F91" i="3"/>
  <c r="F95" i="3"/>
  <c r="F99" i="3"/>
  <c r="F103" i="3"/>
  <c r="F107" i="3"/>
  <c r="F111" i="3"/>
  <c r="F115" i="3"/>
  <c r="F119" i="3"/>
  <c r="F123" i="3"/>
  <c r="F127" i="3"/>
  <c r="F131" i="3"/>
  <c r="F135" i="3"/>
  <c r="F139" i="3"/>
  <c r="F143" i="3"/>
  <c r="F147" i="3"/>
  <c r="F151" i="3"/>
  <c r="F155" i="3"/>
  <c r="F159" i="3"/>
  <c r="F163" i="3"/>
  <c r="F167" i="3"/>
  <c r="F171" i="3"/>
  <c r="F175" i="3"/>
  <c r="F179" i="3"/>
  <c r="F183" i="3"/>
  <c r="F187" i="3"/>
  <c r="F191" i="3"/>
  <c r="F195" i="3"/>
  <c r="F199" i="3"/>
  <c r="F203" i="3"/>
  <c r="F207" i="3"/>
  <c r="F211" i="3"/>
  <c r="F215" i="3"/>
  <c r="F219" i="3"/>
  <c r="F223" i="3"/>
  <c r="F227" i="3"/>
  <c r="F231" i="3"/>
  <c r="F235" i="3"/>
  <c r="F239" i="3"/>
  <c r="F243" i="3"/>
  <c r="F247" i="3"/>
  <c r="F251" i="3"/>
  <c r="F255" i="3"/>
  <c r="F259" i="3"/>
  <c r="F263" i="3"/>
  <c r="F267" i="3"/>
  <c r="F271" i="3"/>
  <c r="F275" i="3"/>
  <c r="F279" i="3"/>
  <c r="F283" i="3"/>
  <c r="F287" i="3"/>
  <c r="F291" i="3"/>
  <c r="F295" i="3"/>
  <c r="F299" i="3"/>
  <c r="F303" i="3"/>
  <c r="F307" i="3"/>
  <c r="F311" i="3"/>
  <c r="F315" i="3"/>
  <c r="F319" i="3"/>
  <c r="F323" i="3"/>
  <c r="F327" i="3"/>
  <c r="F331" i="3"/>
  <c r="F335" i="3"/>
  <c r="F339" i="3"/>
  <c r="F4" i="3"/>
  <c r="F5" i="3"/>
  <c r="F9" i="3"/>
  <c r="F13" i="3"/>
  <c r="F17" i="3"/>
  <c r="F21" i="3"/>
  <c r="F25" i="3"/>
  <c r="F29" i="3"/>
  <c r="F33" i="3"/>
  <c r="F37" i="3"/>
  <c r="F41" i="3"/>
  <c r="F45" i="3"/>
  <c r="F49" i="3"/>
  <c r="F53" i="3"/>
  <c r="F57" i="3"/>
  <c r="F61" i="3"/>
  <c r="F65" i="3"/>
  <c r="F69" i="3"/>
  <c r="F73" i="3"/>
  <c r="F77" i="3"/>
  <c r="F81" i="3"/>
  <c r="F85" i="3"/>
  <c r="F89" i="3"/>
  <c r="F93" i="3"/>
  <c r="F97" i="3"/>
  <c r="F101" i="3"/>
  <c r="F105" i="3"/>
  <c r="F109" i="3"/>
  <c r="F113" i="3"/>
  <c r="F117" i="3"/>
  <c r="F121" i="3"/>
  <c r="F125" i="3"/>
  <c r="F129" i="3"/>
  <c r="F133" i="3"/>
  <c r="F137" i="3"/>
  <c r="F141" i="3"/>
  <c r="F145" i="3"/>
  <c r="F149" i="3"/>
  <c r="F153" i="3"/>
  <c r="F157" i="3"/>
  <c r="F161" i="3"/>
  <c r="F165" i="3"/>
  <c r="F169" i="3"/>
  <c r="F173" i="3"/>
  <c r="F177" i="3"/>
  <c r="F181" i="3"/>
  <c r="F185" i="3"/>
  <c r="F189" i="3"/>
  <c r="F193" i="3"/>
  <c r="F197" i="3"/>
  <c r="F201" i="3"/>
  <c r="F205" i="3"/>
  <c r="F209" i="3"/>
  <c r="F213" i="3"/>
  <c r="F217" i="3"/>
  <c r="F221" i="3"/>
  <c r="F225" i="3"/>
  <c r="F229" i="3"/>
  <c r="F233" i="3"/>
  <c r="F237" i="3"/>
  <c r="F241" i="3"/>
  <c r="F245" i="3"/>
  <c r="F249" i="3"/>
  <c r="F253" i="3"/>
  <c r="F257" i="3"/>
  <c r="F261" i="3"/>
  <c r="F265" i="3"/>
  <c r="F269" i="3"/>
  <c r="F273" i="3"/>
  <c r="F277" i="3"/>
  <c r="F281" i="3"/>
  <c r="F285" i="3"/>
  <c r="F289" i="3"/>
  <c r="F293" i="3"/>
  <c r="F297" i="3"/>
  <c r="F301" i="3"/>
  <c r="F305" i="3"/>
  <c r="F309" i="3"/>
  <c r="F313" i="3"/>
  <c r="F317" i="3"/>
  <c r="F321" i="3"/>
  <c r="F325" i="3"/>
  <c r="F329" i="3"/>
  <c r="F333" i="3"/>
  <c r="F337" i="3"/>
  <c r="F341" i="3"/>
  <c r="F6" i="3"/>
  <c r="F10" i="3"/>
  <c r="F14" i="3"/>
  <c r="F18" i="3"/>
  <c r="F22" i="3"/>
  <c r="F26" i="3"/>
  <c r="F30" i="3"/>
  <c r="F34" i="3"/>
  <c r="F38" i="3"/>
  <c r="F42" i="3"/>
  <c r="F46" i="3"/>
  <c r="F50" i="3"/>
  <c r="F54" i="3"/>
  <c r="F58" i="3"/>
  <c r="F62" i="3"/>
  <c r="F66" i="3"/>
  <c r="F70" i="3"/>
  <c r="F74" i="3"/>
  <c r="F78" i="3"/>
  <c r="F82" i="3"/>
  <c r="F86" i="3"/>
  <c r="F90" i="3"/>
  <c r="F94" i="3"/>
  <c r="F98" i="3"/>
  <c r="F102" i="3"/>
  <c r="F106" i="3"/>
  <c r="F110" i="3"/>
  <c r="F114" i="3"/>
  <c r="F118" i="3"/>
  <c r="F122" i="3"/>
  <c r="F126" i="3"/>
  <c r="F130" i="3"/>
  <c r="F134" i="3"/>
  <c r="F138" i="3"/>
  <c r="F142" i="3"/>
  <c r="F146" i="3"/>
  <c r="F150" i="3"/>
  <c r="F154" i="3"/>
  <c r="F158" i="3"/>
  <c r="F162" i="3"/>
  <c r="F166" i="3"/>
  <c r="F170" i="3"/>
  <c r="F174" i="3"/>
  <c r="F178" i="3"/>
  <c r="F182" i="3"/>
  <c r="F186" i="3"/>
  <c r="F190" i="3"/>
  <c r="F194" i="3"/>
  <c r="F198" i="3"/>
  <c r="F202" i="3"/>
  <c r="F206" i="3"/>
  <c r="F210" i="3"/>
  <c r="F214" i="3"/>
  <c r="F218" i="3"/>
  <c r="F222" i="3"/>
  <c r="F226" i="3"/>
  <c r="F230" i="3"/>
  <c r="F234" i="3"/>
  <c r="F238" i="3"/>
  <c r="F242" i="3"/>
  <c r="F246" i="3"/>
  <c r="F250" i="3"/>
  <c r="F254" i="3"/>
  <c r="F258" i="3"/>
  <c r="F262" i="3"/>
  <c r="F266" i="3"/>
  <c r="F270" i="3"/>
  <c r="F274" i="3"/>
  <c r="F278" i="3"/>
  <c r="F282" i="3"/>
  <c r="F286" i="3"/>
  <c r="F290" i="3"/>
  <c r="F294" i="3"/>
  <c r="F298" i="3"/>
  <c r="F302" i="3"/>
  <c r="F306" i="3"/>
  <c r="F310" i="3"/>
  <c r="F314" i="3"/>
  <c r="F318" i="3"/>
  <c r="F322" i="3"/>
  <c r="F326" i="3"/>
  <c r="F330" i="3"/>
  <c r="F334" i="3"/>
  <c r="F338" i="3"/>
  <c r="F342" i="3"/>
  <c r="F8" i="3"/>
  <c r="F24" i="3"/>
  <c r="F40" i="3"/>
  <c r="F56" i="3"/>
  <c r="F72" i="3"/>
  <c r="F88" i="3"/>
  <c r="F104" i="3"/>
  <c r="F120" i="3"/>
  <c r="F136" i="3"/>
  <c r="F152" i="3"/>
  <c r="F168" i="3"/>
  <c r="F184" i="3"/>
  <c r="F200" i="3"/>
  <c r="F216" i="3"/>
  <c r="F232" i="3"/>
  <c r="F248" i="3"/>
  <c r="F264" i="3"/>
  <c r="F280" i="3"/>
  <c r="F296" i="3"/>
  <c r="F312" i="3"/>
  <c r="F328" i="3"/>
  <c r="F343" i="3"/>
  <c r="F347" i="3"/>
  <c r="F351" i="3"/>
  <c r="F355" i="3"/>
  <c r="F359" i="3"/>
  <c r="F363" i="3"/>
  <c r="F12" i="3"/>
  <c r="F28" i="3"/>
  <c r="F44" i="3"/>
  <c r="F60" i="3"/>
  <c r="F76" i="3"/>
  <c r="F92" i="3"/>
  <c r="F108" i="3"/>
  <c r="F124" i="3"/>
  <c r="F140" i="3"/>
  <c r="F156" i="3"/>
  <c r="F172" i="3"/>
  <c r="F188" i="3"/>
  <c r="F204" i="3"/>
  <c r="F220" i="3"/>
  <c r="F236" i="3"/>
  <c r="F252" i="3"/>
  <c r="F268" i="3"/>
  <c r="F284" i="3"/>
  <c r="F300" i="3"/>
  <c r="F316" i="3"/>
  <c r="F332" i="3"/>
  <c r="F344" i="3"/>
  <c r="F348" i="3"/>
  <c r="F352" i="3"/>
  <c r="F356" i="3"/>
  <c r="F360" i="3"/>
  <c r="F364" i="3"/>
  <c r="F368" i="3"/>
  <c r="F372" i="3"/>
  <c r="F376" i="3"/>
  <c r="F380" i="3"/>
  <c r="F384" i="3"/>
  <c r="F388" i="3"/>
  <c r="F392" i="3"/>
  <c r="F396" i="3"/>
  <c r="F400" i="3"/>
  <c r="F404" i="3"/>
  <c r="F408" i="3"/>
  <c r="F412" i="3"/>
  <c r="F416" i="3"/>
  <c r="F420" i="3"/>
  <c r="F424" i="3"/>
  <c r="F428" i="3"/>
  <c r="F432" i="3"/>
  <c r="F436" i="3"/>
  <c r="F440" i="3"/>
  <c r="F444" i="3"/>
  <c r="F448" i="3"/>
  <c r="F452" i="3"/>
  <c r="F456" i="3"/>
  <c r="F460" i="3"/>
  <c r="F464" i="3"/>
  <c r="F468" i="3"/>
  <c r="F472" i="3"/>
  <c r="F476" i="3"/>
  <c r="F480" i="3"/>
  <c r="F484" i="3"/>
  <c r="F488" i="3"/>
  <c r="F492" i="3"/>
  <c r="F496" i="3"/>
  <c r="F500" i="3"/>
  <c r="F504" i="3"/>
  <c r="F508" i="3"/>
  <c r="F512" i="3"/>
  <c r="F516" i="3"/>
  <c r="F520" i="3"/>
  <c r="F524" i="3"/>
  <c r="F528" i="3"/>
  <c r="F532" i="3"/>
  <c r="F536" i="3"/>
  <c r="F540" i="3"/>
  <c r="F544" i="3"/>
  <c r="F548" i="3"/>
  <c r="F552" i="3"/>
  <c r="F556" i="3"/>
  <c r="F560" i="3"/>
  <c r="F564" i="3"/>
  <c r="F568" i="3"/>
  <c r="F572" i="3"/>
  <c r="F576" i="3"/>
  <c r="F580" i="3"/>
  <c r="F584" i="3"/>
  <c r="F588" i="3"/>
  <c r="F592" i="3"/>
  <c r="F596" i="3"/>
  <c r="F16" i="3"/>
  <c r="F32" i="3"/>
  <c r="F48" i="3"/>
  <c r="F64" i="3"/>
  <c r="F80" i="3"/>
  <c r="F96" i="3"/>
  <c r="F112" i="3"/>
  <c r="F128" i="3"/>
  <c r="F144" i="3"/>
  <c r="F160" i="3"/>
  <c r="F176" i="3"/>
  <c r="F192" i="3"/>
  <c r="F208" i="3"/>
  <c r="F224" i="3"/>
  <c r="F240" i="3"/>
  <c r="F256" i="3"/>
  <c r="F272" i="3"/>
  <c r="F288" i="3"/>
  <c r="F304" i="3"/>
  <c r="F320" i="3"/>
  <c r="F336" i="3"/>
  <c r="F345" i="3"/>
  <c r="F349" i="3"/>
  <c r="F353" i="3"/>
  <c r="F357" i="3"/>
  <c r="F361" i="3"/>
  <c r="F365" i="3"/>
  <c r="F369" i="3"/>
  <c r="F373" i="3"/>
  <c r="F377" i="3"/>
  <c r="F381" i="3"/>
  <c r="F385" i="3"/>
  <c r="F389" i="3"/>
  <c r="F393" i="3"/>
  <c r="F397" i="3"/>
  <c r="F401" i="3"/>
  <c r="F405" i="3"/>
  <c r="F409" i="3"/>
  <c r="F413" i="3"/>
  <c r="F417" i="3"/>
  <c r="F421" i="3"/>
  <c r="F425" i="3"/>
  <c r="F429" i="3"/>
  <c r="F433" i="3"/>
  <c r="F437" i="3"/>
  <c r="F441" i="3"/>
  <c r="F445" i="3"/>
  <c r="F449" i="3"/>
  <c r="F453" i="3"/>
  <c r="F457" i="3"/>
  <c r="F461" i="3"/>
  <c r="F465" i="3"/>
  <c r="F469" i="3"/>
  <c r="F473" i="3"/>
  <c r="F477" i="3"/>
  <c r="F481" i="3"/>
  <c r="F485" i="3"/>
  <c r="F489" i="3"/>
  <c r="F493" i="3"/>
  <c r="F497" i="3"/>
  <c r="F501" i="3"/>
  <c r="F505" i="3"/>
  <c r="F509" i="3"/>
  <c r="F513" i="3"/>
  <c r="F517" i="3"/>
  <c r="F521" i="3"/>
  <c r="F525" i="3"/>
  <c r="F529" i="3"/>
  <c r="F533" i="3"/>
  <c r="F537" i="3"/>
  <c r="F541" i="3"/>
  <c r="F545" i="3"/>
  <c r="F549" i="3"/>
  <c r="F553" i="3"/>
  <c r="F557" i="3"/>
  <c r="F561" i="3"/>
  <c r="F565" i="3"/>
  <c r="F569" i="3"/>
  <c r="F573" i="3"/>
  <c r="F577" i="3"/>
  <c r="F581" i="3"/>
  <c r="F585" i="3"/>
  <c r="F589" i="3"/>
  <c r="F593" i="3"/>
  <c r="F597" i="3"/>
  <c r="F36" i="3"/>
  <c r="F100" i="3"/>
  <c r="F164" i="3"/>
  <c r="F228" i="3"/>
  <c r="F292" i="3"/>
  <c r="F346" i="3"/>
  <c r="F362" i="3"/>
  <c r="F371" i="3"/>
  <c r="F379" i="3"/>
  <c r="F387" i="3"/>
  <c r="F395" i="3"/>
  <c r="F403" i="3"/>
  <c r="F411" i="3"/>
  <c r="F419" i="3"/>
  <c r="F427" i="3"/>
  <c r="F435" i="3"/>
  <c r="F443" i="3"/>
  <c r="F451" i="3"/>
  <c r="F459" i="3"/>
  <c r="F467" i="3"/>
  <c r="F475" i="3"/>
  <c r="F483" i="3"/>
  <c r="F491" i="3"/>
  <c r="F499" i="3"/>
  <c r="F507" i="3"/>
  <c r="F515" i="3"/>
  <c r="F523" i="3"/>
  <c r="F531" i="3"/>
  <c r="F539" i="3"/>
  <c r="F547" i="3"/>
  <c r="F555" i="3"/>
  <c r="F563" i="3"/>
  <c r="F571" i="3"/>
  <c r="F579" i="3"/>
  <c r="F587" i="3"/>
  <c r="F595" i="3"/>
  <c r="F601" i="3"/>
  <c r="F605" i="3"/>
  <c r="F609" i="3"/>
  <c r="F613" i="3"/>
  <c r="F617" i="3"/>
  <c r="F621" i="3"/>
  <c r="F625" i="3"/>
  <c r="F629" i="3"/>
  <c r="F633" i="3"/>
  <c r="F637" i="3"/>
  <c r="F641" i="3"/>
  <c r="F645" i="3"/>
  <c r="F649" i="3"/>
  <c r="F653" i="3"/>
  <c r="F657" i="3"/>
  <c r="F661" i="3"/>
  <c r="F665" i="3"/>
  <c r="F669" i="3"/>
  <c r="F673" i="3"/>
  <c r="F677" i="3"/>
  <c r="F681" i="3"/>
  <c r="F685" i="3"/>
  <c r="F689" i="3"/>
  <c r="F693" i="3"/>
  <c r="F697" i="3"/>
  <c r="F701" i="3"/>
  <c r="F705" i="3"/>
  <c r="F709" i="3"/>
  <c r="F713" i="3"/>
  <c r="F717" i="3"/>
  <c r="F721" i="3"/>
  <c r="F725" i="3"/>
  <c r="F729" i="3"/>
  <c r="F733" i="3"/>
  <c r="F737" i="3"/>
  <c r="F741" i="3"/>
  <c r="F745" i="3"/>
  <c r="F749" i="3"/>
  <c r="F753" i="3"/>
  <c r="F757" i="3"/>
  <c r="F761" i="3"/>
  <c r="F765" i="3"/>
  <c r="F769" i="3"/>
  <c r="F773" i="3"/>
  <c r="F777" i="3"/>
  <c r="F781" i="3"/>
  <c r="F785" i="3"/>
  <c r="F789" i="3"/>
  <c r="F793" i="3"/>
  <c r="F797" i="3"/>
  <c r="F52" i="3"/>
  <c r="F116" i="3"/>
  <c r="F180" i="3"/>
  <c r="F244" i="3"/>
  <c r="F308" i="3"/>
  <c r="F350" i="3"/>
  <c r="F366" i="3"/>
  <c r="F374" i="3"/>
  <c r="F382" i="3"/>
  <c r="F390" i="3"/>
  <c r="F398" i="3"/>
  <c r="F406" i="3"/>
  <c r="F414" i="3"/>
  <c r="F422" i="3"/>
  <c r="F430" i="3"/>
  <c r="F438" i="3"/>
  <c r="F446" i="3"/>
  <c r="F454" i="3"/>
  <c r="F462" i="3"/>
  <c r="F470" i="3"/>
  <c r="F478" i="3"/>
  <c r="F486" i="3"/>
  <c r="F494" i="3"/>
  <c r="F502" i="3"/>
  <c r="F510" i="3"/>
  <c r="F518" i="3"/>
  <c r="F526" i="3"/>
  <c r="F534" i="3"/>
  <c r="F542" i="3"/>
  <c r="F550" i="3"/>
  <c r="F558" i="3"/>
  <c r="F566" i="3"/>
  <c r="F574" i="3"/>
  <c r="F582" i="3"/>
  <c r="F590" i="3"/>
  <c r="F598" i="3"/>
  <c r="F602" i="3"/>
  <c r="F606" i="3"/>
  <c r="F610" i="3"/>
  <c r="F614" i="3"/>
  <c r="F618" i="3"/>
  <c r="F622" i="3"/>
  <c r="F626" i="3"/>
  <c r="F630" i="3"/>
  <c r="F634" i="3"/>
  <c r="F638" i="3"/>
  <c r="F642" i="3"/>
  <c r="F646" i="3"/>
  <c r="F650" i="3"/>
  <c r="F654" i="3"/>
  <c r="F658" i="3"/>
  <c r="F662" i="3"/>
  <c r="F666" i="3"/>
  <c r="F670" i="3"/>
  <c r="F674" i="3"/>
  <c r="F678" i="3"/>
  <c r="F682" i="3"/>
  <c r="F686" i="3"/>
  <c r="F690" i="3"/>
  <c r="F694" i="3"/>
  <c r="F698" i="3"/>
  <c r="F702" i="3"/>
  <c r="F706" i="3"/>
  <c r="F710" i="3"/>
  <c r="F714" i="3"/>
  <c r="F718" i="3"/>
  <c r="F722" i="3"/>
  <c r="F726" i="3"/>
  <c r="F730" i="3"/>
  <c r="F734" i="3"/>
  <c r="F738" i="3"/>
  <c r="F742" i="3"/>
  <c r="F746" i="3"/>
  <c r="F750" i="3"/>
  <c r="F754" i="3"/>
  <c r="F758" i="3"/>
  <c r="F762" i="3"/>
  <c r="F766" i="3"/>
  <c r="F770" i="3"/>
  <c r="F774" i="3"/>
  <c r="F778" i="3"/>
  <c r="F782" i="3"/>
  <c r="F786" i="3"/>
  <c r="F790" i="3"/>
  <c r="F794" i="3"/>
  <c r="F20" i="3"/>
  <c r="F148" i="3"/>
  <c r="F276" i="3"/>
  <c r="F358" i="3"/>
  <c r="F378" i="3"/>
  <c r="F394" i="3"/>
  <c r="F410" i="3"/>
  <c r="F426" i="3"/>
  <c r="F442" i="3"/>
  <c r="F458" i="3"/>
  <c r="F474" i="3"/>
  <c r="F490" i="3"/>
  <c r="F506" i="3"/>
  <c r="F522" i="3"/>
  <c r="F538" i="3"/>
  <c r="F554" i="3"/>
  <c r="F570" i="3"/>
  <c r="F586" i="3"/>
  <c r="F600" i="3"/>
  <c r="F608" i="3"/>
  <c r="F616" i="3"/>
  <c r="F624" i="3"/>
  <c r="F632" i="3"/>
  <c r="F640" i="3"/>
  <c r="F648" i="3"/>
  <c r="F656" i="3"/>
  <c r="F664" i="3"/>
  <c r="F672" i="3"/>
  <c r="F680" i="3"/>
  <c r="F688" i="3"/>
  <c r="F696" i="3"/>
  <c r="F704" i="3"/>
  <c r="F712" i="3"/>
  <c r="F720" i="3"/>
  <c r="F728" i="3"/>
  <c r="F736" i="3"/>
  <c r="F744" i="3"/>
  <c r="F752" i="3"/>
  <c r="F760" i="3"/>
  <c r="F768" i="3"/>
  <c r="F776" i="3"/>
  <c r="F784" i="3"/>
  <c r="F792" i="3"/>
  <c r="F799" i="3"/>
  <c r="F803" i="3"/>
  <c r="F807" i="3"/>
  <c r="F811" i="3"/>
  <c r="F815" i="3"/>
  <c r="F819" i="3"/>
  <c r="F823" i="3"/>
  <c r="F827" i="3"/>
  <c r="F831" i="3"/>
  <c r="F835" i="3"/>
  <c r="F839" i="3"/>
  <c r="F843" i="3"/>
  <c r="F847" i="3"/>
  <c r="F851" i="3"/>
  <c r="F855" i="3"/>
  <c r="F859" i="3"/>
  <c r="F863" i="3"/>
  <c r="F867" i="3"/>
  <c r="F871" i="3"/>
  <c r="F875" i="3"/>
  <c r="F879" i="3"/>
  <c r="F883" i="3"/>
  <c r="F887" i="3"/>
  <c r="F891" i="3"/>
  <c r="F895" i="3"/>
  <c r="F899" i="3"/>
  <c r="F903" i="3"/>
  <c r="F907" i="3"/>
  <c r="F911" i="3"/>
  <c r="F915" i="3"/>
  <c r="F919" i="3"/>
  <c r="F923" i="3"/>
  <c r="F927" i="3"/>
  <c r="F931" i="3"/>
  <c r="F935" i="3"/>
  <c r="F939" i="3"/>
  <c r="F943" i="3"/>
  <c r="F947" i="3"/>
  <c r="F951" i="3"/>
  <c r="F955" i="3"/>
  <c r="F959" i="3"/>
  <c r="F963" i="3"/>
  <c r="F967" i="3"/>
  <c r="F971" i="3"/>
  <c r="F975" i="3"/>
  <c r="F979" i="3"/>
  <c r="F983" i="3"/>
  <c r="F987" i="3"/>
  <c r="F991" i="3"/>
  <c r="F995" i="3"/>
  <c r="F999" i="3"/>
  <c r="F1003" i="3"/>
  <c r="F1007" i="3"/>
  <c r="F1011" i="3"/>
  <c r="F1015" i="3"/>
  <c r="F1019" i="3"/>
  <c r="F1023" i="3"/>
  <c r="F1027" i="3"/>
  <c r="F1031" i="3"/>
  <c r="F1035" i="3"/>
  <c r="F1039" i="3"/>
  <c r="F1043" i="3"/>
  <c r="F1047" i="3"/>
  <c r="F1051" i="3"/>
  <c r="F1055" i="3"/>
  <c r="F1059" i="3"/>
  <c r="F1063" i="3"/>
  <c r="F1067" i="3"/>
  <c r="F68" i="3"/>
  <c r="F196" i="3"/>
  <c r="F324" i="3"/>
  <c r="F367" i="3"/>
  <c r="F383" i="3"/>
  <c r="F399" i="3"/>
  <c r="F415" i="3"/>
  <c r="F431" i="3"/>
  <c r="F447" i="3"/>
  <c r="F463" i="3"/>
  <c r="F479" i="3"/>
  <c r="F495" i="3"/>
  <c r="F511" i="3"/>
  <c r="F527" i="3"/>
  <c r="F543" i="3"/>
  <c r="F559" i="3"/>
  <c r="F575" i="3"/>
  <c r="F591" i="3"/>
  <c r="F603" i="3"/>
  <c r="F611" i="3"/>
  <c r="F619" i="3"/>
  <c r="F627" i="3"/>
  <c r="F635" i="3"/>
  <c r="F643" i="3"/>
  <c r="F651" i="3"/>
  <c r="F659" i="3"/>
  <c r="F667" i="3"/>
  <c r="F675" i="3"/>
  <c r="F683" i="3"/>
  <c r="F691" i="3"/>
  <c r="F699" i="3"/>
  <c r="F707" i="3"/>
  <c r="F715" i="3"/>
  <c r="F723" i="3"/>
  <c r="F731" i="3"/>
  <c r="F739" i="3"/>
  <c r="F747" i="3"/>
  <c r="F755" i="3"/>
  <c r="F763" i="3"/>
  <c r="F771" i="3"/>
  <c r="F779" i="3"/>
  <c r="F787" i="3"/>
  <c r="F795" i="3"/>
  <c r="F800" i="3"/>
  <c r="F804" i="3"/>
  <c r="F808" i="3"/>
  <c r="F812" i="3"/>
  <c r="F816" i="3"/>
  <c r="F820" i="3"/>
  <c r="F824" i="3"/>
  <c r="F828" i="3"/>
  <c r="F832" i="3"/>
  <c r="F836" i="3"/>
  <c r="F840" i="3"/>
  <c r="F844" i="3"/>
  <c r="F848" i="3"/>
  <c r="F852" i="3"/>
  <c r="F856" i="3"/>
  <c r="F860" i="3"/>
  <c r="F864" i="3"/>
  <c r="F868" i="3"/>
  <c r="F872" i="3"/>
  <c r="F876" i="3"/>
  <c r="F880" i="3"/>
  <c r="F884" i="3"/>
  <c r="F888" i="3"/>
  <c r="F892" i="3"/>
  <c r="F896" i="3"/>
  <c r="F900" i="3"/>
  <c r="F904" i="3"/>
  <c r="F908" i="3"/>
  <c r="F912" i="3"/>
  <c r="F916" i="3"/>
  <c r="F920" i="3"/>
  <c r="F924" i="3"/>
  <c r="F928" i="3"/>
  <c r="F932" i="3"/>
  <c r="F936" i="3"/>
  <c r="F940" i="3"/>
  <c r="F944" i="3"/>
  <c r="F948" i="3"/>
  <c r="F952" i="3"/>
  <c r="F956" i="3"/>
  <c r="F960" i="3"/>
  <c r="F964" i="3"/>
  <c r="F968" i="3"/>
  <c r="F972" i="3"/>
  <c r="F976" i="3"/>
  <c r="F980" i="3"/>
  <c r="F984" i="3"/>
  <c r="F988" i="3"/>
  <c r="F992" i="3"/>
  <c r="F996" i="3"/>
  <c r="F1000" i="3"/>
  <c r="F1004" i="3"/>
  <c r="F1008" i="3"/>
  <c r="F1012" i="3"/>
  <c r="F1016" i="3"/>
  <c r="F1020" i="3"/>
  <c r="F1024" i="3"/>
  <c r="F1028" i="3"/>
  <c r="F1032" i="3"/>
  <c r="F1036" i="3"/>
  <c r="F1040" i="3"/>
  <c r="F1044" i="3"/>
  <c r="F1048" i="3"/>
  <c r="F1052" i="3"/>
  <c r="F1056" i="3"/>
  <c r="F1060" i="3"/>
  <c r="F1064" i="3"/>
  <c r="F1068" i="3"/>
  <c r="F1072" i="3"/>
  <c r="F1076" i="3"/>
  <c r="F1080" i="3"/>
  <c r="F1084" i="3"/>
  <c r="F1088" i="3"/>
  <c r="F1092" i="3"/>
  <c r="F1096" i="3"/>
  <c r="F1100" i="3"/>
  <c r="F1104" i="3"/>
  <c r="F1108" i="3"/>
  <c r="F1112" i="3"/>
  <c r="F1116" i="3"/>
  <c r="F1120" i="3"/>
  <c r="F1124" i="3"/>
  <c r="F1128" i="3"/>
  <c r="F1132" i="3"/>
  <c r="F1136" i="3"/>
  <c r="F1140" i="3"/>
  <c r="F1144" i="3"/>
  <c r="F1148" i="3"/>
  <c r="F1152" i="3"/>
  <c r="F1156" i="3"/>
  <c r="F1160" i="3"/>
  <c r="F1164" i="3"/>
  <c r="F1168" i="3"/>
  <c r="F1172" i="3"/>
  <c r="F1176" i="3"/>
  <c r="F1180" i="3"/>
  <c r="F1184" i="3"/>
  <c r="F1188" i="3"/>
  <c r="F1192" i="3"/>
  <c r="F1196" i="3"/>
  <c r="F1200" i="3"/>
  <c r="F1204" i="3"/>
  <c r="F1208" i="3"/>
  <c r="F1212" i="3"/>
  <c r="F1216" i="3"/>
  <c r="F1220" i="3"/>
  <c r="F1224" i="3"/>
  <c r="F1228" i="3"/>
  <c r="F1232" i="3"/>
  <c r="F1236" i="3"/>
  <c r="F1240" i="3"/>
  <c r="F1244" i="3"/>
  <c r="F1248" i="3"/>
  <c r="F1252" i="3"/>
  <c r="F1256" i="3"/>
  <c r="F1260" i="3"/>
  <c r="F1264" i="3"/>
  <c r="F1268" i="3"/>
  <c r="F1272" i="3"/>
  <c r="F1276" i="3"/>
  <c r="F1280" i="3"/>
  <c r="F1284" i="3"/>
  <c r="F1288" i="3"/>
  <c r="F1292" i="3"/>
  <c r="F1296" i="3"/>
  <c r="F1300" i="3"/>
  <c r="F1304" i="3"/>
  <c r="F84" i="3"/>
  <c r="F212" i="3"/>
  <c r="F340" i="3"/>
  <c r="F370" i="3"/>
  <c r="F386" i="3"/>
  <c r="F402" i="3"/>
  <c r="F418" i="3"/>
  <c r="F434" i="3"/>
  <c r="F450" i="3"/>
  <c r="F466" i="3"/>
  <c r="F482" i="3"/>
  <c r="F498" i="3"/>
  <c r="F514" i="3"/>
  <c r="F530" i="3"/>
  <c r="F546" i="3"/>
  <c r="F562" i="3"/>
  <c r="F578" i="3"/>
  <c r="F594" i="3"/>
  <c r="F604" i="3"/>
  <c r="F612" i="3"/>
  <c r="F620" i="3"/>
  <c r="F628" i="3"/>
  <c r="F636" i="3"/>
  <c r="F644" i="3"/>
  <c r="F652" i="3"/>
  <c r="F660" i="3"/>
  <c r="F668" i="3"/>
  <c r="F676" i="3"/>
  <c r="F684" i="3"/>
  <c r="F692" i="3"/>
  <c r="F700" i="3"/>
  <c r="F708" i="3"/>
  <c r="F716" i="3"/>
  <c r="F724" i="3"/>
  <c r="F732" i="3"/>
  <c r="F740" i="3"/>
  <c r="F748" i="3"/>
  <c r="F756" i="3"/>
  <c r="F764" i="3"/>
  <c r="F772" i="3"/>
  <c r="F780" i="3"/>
  <c r="F788" i="3"/>
  <c r="F796" i="3"/>
  <c r="F801" i="3"/>
  <c r="F805" i="3"/>
  <c r="F809" i="3"/>
  <c r="F813" i="3"/>
  <c r="F817" i="3"/>
  <c r="F821" i="3"/>
  <c r="F825" i="3"/>
  <c r="F829" i="3"/>
  <c r="F833" i="3"/>
  <c r="F837" i="3"/>
  <c r="F841" i="3"/>
  <c r="F845" i="3"/>
  <c r="F849" i="3"/>
  <c r="F853" i="3"/>
  <c r="F857" i="3"/>
  <c r="F861" i="3"/>
  <c r="F865" i="3"/>
  <c r="F869" i="3"/>
  <c r="F873" i="3"/>
  <c r="F877" i="3"/>
  <c r="F881" i="3"/>
  <c r="F885" i="3"/>
  <c r="F889" i="3"/>
  <c r="F893" i="3"/>
  <c r="F897" i="3"/>
  <c r="F901" i="3"/>
  <c r="F905" i="3"/>
  <c r="F909" i="3"/>
  <c r="F913" i="3"/>
  <c r="F917" i="3"/>
  <c r="F921" i="3"/>
  <c r="F925" i="3"/>
  <c r="F929" i="3"/>
  <c r="F933" i="3"/>
  <c r="F937" i="3"/>
  <c r="F941" i="3"/>
  <c r="F945" i="3"/>
  <c r="F949" i="3"/>
  <c r="F953" i="3"/>
  <c r="F957" i="3"/>
  <c r="F961" i="3"/>
  <c r="F965" i="3"/>
  <c r="F969" i="3"/>
  <c r="F973" i="3"/>
  <c r="F977" i="3"/>
  <c r="F981" i="3"/>
  <c r="F985" i="3"/>
  <c r="F989" i="3"/>
  <c r="F993" i="3"/>
  <c r="F997" i="3"/>
  <c r="F1001" i="3"/>
  <c r="F1005" i="3"/>
  <c r="F1009" i="3"/>
  <c r="F1013" i="3"/>
  <c r="F1017" i="3"/>
  <c r="F1021" i="3"/>
  <c r="F1025" i="3"/>
  <c r="F1029" i="3"/>
  <c r="F1033" i="3"/>
  <c r="F1037" i="3"/>
  <c r="F1041" i="3"/>
  <c r="F1045" i="3"/>
  <c r="F1049" i="3"/>
  <c r="F1053" i="3"/>
  <c r="F1057" i="3"/>
  <c r="F1061" i="3"/>
  <c r="F1065" i="3"/>
  <c r="F1069" i="3"/>
  <c r="F1073" i="3"/>
  <c r="F1077" i="3"/>
  <c r="F1081" i="3"/>
  <c r="F1085" i="3"/>
  <c r="F1089" i="3"/>
  <c r="F1093" i="3"/>
  <c r="F1097" i="3"/>
  <c r="F1101" i="3"/>
  <c r="F1105" i="3"/>
  <c r="F1109" i="3"/>
  <c r="F1113" i="3"/>
  <c r="F1117" i="3"/>
  <c r="F1121" i="3"/>
  <c r="F1125" i="3"/>
  <c r="F1129" i="3"/>
  <c r="F1133" i="3"/>
  <c r="F1137" i="3"/>
  <c r="F1141" i="3"/>
  <c r="F1145" i="3"/>
  <c r="F1149" i="3"/>
  <c r="F1153" i="3"/>
  <c r="F1157" i="3"/>
  <c r="F1161" i="3"/>
  <c r="F1165" i="3"/>
  <c r="F1169" i="3"/>
  <c r="F1173" i="3"/>
  <c r="F1177" i="3"/>
  <c r="F1181" i="3"/>
  <c r="F1185" i="3"/>
  <c r="F1189" i="3"/>
  <c r="F1193" i="3"/>
  <c r="F1197" i="3"/>
  <c r="F1201" i="3"/>
  <c r="F1205" i="3"/>
  <c r="F1209" i="3"/>
  <c r="F1213" i="3"/>
  <c r="F1217" i="3"/>
  <c r="F1221" i="3"/>
  <c r="F1225" i="3"/>
  <c r="F1229" i="3"/>
  <c r="F1233" i="3"/>
  <c r="F1237" i="3"/>
  <c r="F1241" i="3"/>
  <c r="F1245" i="3"/>
  <c r="F1249" i="3"/>
  <c r="F1253" i="3"/>
  <c r="F1257" i="3"/>
  <c r="F1261" i="3"/>
  <c r="F1265" i="3"/>
  <c r="F1269" i="3"/>
  <c r="F1273" i="3"/>
  <c r="F1277" i="3"/>
  <c r="F1281" i="3"/>
  <c r="F1285" i="3"/>
  <c r="F1289" i="3"/>
  <c r="F1293" i="3"/>
  <c r="F1297" i="3"/>
  <c r="F1301" i="3"/>
  <c r="F1305" i="3"/>
  <c r="F132" i="3"/>
  <c r="F391" i="3"/>
  <c r="F455" i="3"/>
  <c r="F519" i="3"/>
  <c r="F583" i="3"/>
  <c r="F623" i="3"/>
  <c r="F655" i="3"/>
  <c r="F687" i="3"/>
  <c r="F719" i="3"/>
  <c r="F751" i="3"/>
  <c r="F783" i="3"/>
  <c r="F806" i="3"/>
  <c r="F822" i="3"/>
  <c r="F838" i="3"/>
  <c r="F854" i="3"/>
  <c r="F870" i="3"/>
  <c r="F886" i="3"/>
  <c r="F902" i="3"/>
  <c r="F918" i="3"/>
  <c r="F934" i="3"/>
  <c r="F950" i="3"/>
  <c r="F966" i="3"/>
  <c r="F982" i="3"/>
  <c r="F998" i="3"/>
  <c r="F1014" i="3"/>
  <c r="F1030" i="3"/>
  <c r="F1046" i="3"/>
  <c r="F1062" i="3"/>
  <c r="F1074" i="3"/>
  <c r="F1082" i="3"/>
  <c r="F1090" i="3"/>
  <c r="F1098" i="3"/>
  <c r="F1106" i="3"/>
  <c r="F1114" i="3"/>
  <c r="F1122" i="3"/>
  <c r="F1130" i="3"/>
  <c r="F1138" i="3"/>
  <c r="F1146" i="3"/>
  <c r="F1154" i="3"/>
  <c r="F1162" i="3"/>
  <c r="F1170" i="3"/>
  <c r="F1178" i="3"/>
  <c r="F1186" i="3"/>
  <c r="F1194" i="3"/>
  <c r="F1202" i="3"/>
  <c r="F1210" i="3"/>
  <c r="F1218" i="3"/>
  <c r="F1226" i="3"/>
  <c r="F1234" i="3"/>
  <c r="F1242" i="3"/>
  <c r="F1250" i="3"/>
  <c r="F1258" i="3"/>
  <c r="F1266" i="3"/>
  <c r="F1274" i="3"/>
  <c r="F1282" i="3"/>
  <c r="F1290" i="3"/>
  <c r="F1298" i="3"/>
  <c r="F1306" i="3"/>
  <c r="F1310" i="3"/>
  <c r="F1314" i="3"/>
  <c r="F1318" i="3"/>
  <c r="F1322" i="3"/>
  <c r="F1326" i="3"/>
  <c r="F1330" i="3"/>
  <c r="F1334" i="3"/>
  <c r="F1338" i="3"/>
  <c r="F1342" i="3"/>
  <c r="F1346" i="3"/>
  <c r="F1350" i="3"/>
  <c r="F1354" i="3"/>
  <c r="F1358" i="3"/>
  <c r="F1362" i="3"/>
  <c r="F1366" i="3"/>
  <c r="F1370" i="3"/>
  <c r="F1374" i="3"/>
  <c r="F1378" i="3"/>
  <c r="F1382" i="3"/>
  <c r="F1386" i="3"/>
  <c r="F1390" i="3"/>
  <c r="F1394" i="3"/>
  <c r="F1398" i="3"/>
  <c r="F1402" i="3"/>
  <c r="F1406" i="3"/>
  <c r="F1410" i="3"/>
  <c r="F1414" i="3"/>
  <c r="F1418" i="3"/>
  <c r="F1422" i="3"/>
  <c r="F1426" i="3"/>
  <c r="F1430" i="3"/>
  <c r="F1434" i="3"/>
  <c r="F1438" i="3"/>
  <c r="F1442" i="3"/>
  <c r="F1446" i="3"/>
  <c r="F1450" i="3"/>
  <c r="F1454" i="3"/>
  <c r="F1458" i="3"/>
  <c r="F1462" i="3"/>
  <c r="F1466" i="3"/>
  <c r="F1470" i="3"/>
  <c r="F1474" i="3"/>
  <c r="F1478" i="3"/>
  <c r="F1482" i="3"/>
  <c r="F1486" i="3"/>
  <c r="F1490" i="3"/>
  <c r="F1494" i="3"/>
  <c r="F1498" i="3"/>
  <c r="F1502" i="3"/>
  <c r="F1506" i="3"/>
  <c r="F1510" i="3"/>
  <c r="F1514" i="3"/>
  <c r="F1518" i="3"/>
  <c r="F1522" i="3"/>
  <c r="F1526" i="3"/>
  <c r="F1530" i="3"/>
  <c r="F1534" i="3"/>
  <c r="F1538" i="3"/>
  <c r="F1542" i="3"/>
  <c r="F1546" i="3"/>
  <c r="F1550" i="3"/>
  <c r="F1554" i="3"/>
  <c r="F1558" i="3"/>
  <c r="F1562" i="3"/>
  <c r="F1566" i="3"/>
  <c r="F1570" i="3"/>
  <c r="F1574" i="3"/>
  <c r="F1578" i="3"/>
  <c r="F1582" i="3"/>
  <c r="F1586" i="3"/>
  <c r="F1590" i="3"/>
  <c r="F1594" i="3"/>
  <c r="F1598" i="3"/>
  <c r="F1602" i="3"/>
  <c r="F1606" i="3"/>
  <c r="F1610" i="3"/>
  <c r="F1614" i="3"/>
  <c r="F260" i="3"/>
  <c r="F407" i="3"/>
  <c r="F471" i="3"/>
  <c r="F535" i="3"/>
  <c r="F599" i="3"/>
  <c r="F631" i="3"/>
  <c r="F663" i="3"/>
  <c r="F695" i="3"/>
  <c r="F727" i="3"/>
  <c r="F759" i="3"/>
  <c r="F791" i="3"/>
  <c r="F810" i="3"/>
  <c r="F826" i="3"/>
  <c r="F842" i="3"/>
  <c r="F858" i="3"/>
  <c r="F874" i="3"/>
  <c r="F890" i="3"/>
  <c r="F906" i="3"/>
  <c r="F922" i="3"/>
  <c r="F938" i="3"/>
  <c r="F954" i="3"/>
  <c r="F970" i="3"/>
  <c r="F986" i="3"/>
  <c r="F1002" i="3"/>
  <c r="F1018" i="3"/>
  <c r="F1034" i="3"/>
  <c r="F1050" i="3"/>
  <c r="F1066" i="3"/>
  <c r="F1075" i="3"/>
  <c r="F1083" i="3"/>
  <c r="F1091" i="3"/>
  <c r="F1099" i="3"/>
  <c r="F1107" i="3"/>
  <c r="F1115" i="3"/>
  <c r="F1123" i="3"/>
  <c r="F1131" i="3"/>
  <c r="F1139" i="3"/>
  <c r="F1147" i="3"/>
  <c r="F1155" i="3"/>
  <c r="F1163" i="3"/>
  <c r="F1171" i="3"/>
  <c r="F1179" i="3"/>
  <c r="F1187" i="3"/>
  <c r="F1195" i="3"/>
  <c r="F1203" i="3"/>
  <c r="F1211" i="3"/>
  <c r="F1219" i="3"/>
  <c r="F1227" i="3"/>
  <c r="F1235" i="3"/>
  <c r="F1243" i="3"/>
  <c r="F1251" i="3"/>
  <c r="F1259" i="3"/>
  <c r="F1267" i="3"/>
  <c r="F1275" i="3"/>
  <c r="F1283" i="3"/>
  <c r="F1291" i="3"/>
  <c r="F1299" i="3"/>
  <c r="F1307" i="3"/>
  <c r="F1311" i="3"/>
  <c r="F1315" i="3"/>
  <c r="F1319" i="3"/>
  <c r="F1323" i="3"/>
  <c r="F1327" i="3"/>
  <c r="F1331" i="3"/>
  <c r="F1335" i="3"/>
  <c r="F1339" i="3"/>
  <c r="F1343" i="3"/>
  <c r="F1347" i="3"/>
  <c r="F1351" i="3"/>
  <c r="F1355" i="3"/>
  <c r="F1359" i="3"/>
  <c r="F1363" i="3"/>
  <c r="F1367" i="3"/>
  <c r="F1371" i="3"/>
  <c r="F1375" i="3"/>
  <c r="F1379" i="3"/>
  <c r="F1383" i="3"/>
  <c r="F1387" i="3"/>
  <c r="F1391" i="3"/>
  <c r="F1395" i="3"/>
  <c r="F1399" i="3"/>
  <c r="F1403" i="3"/>
  <c r="F1407" i="3"/>
  <c r="F1411" i="3"/>
  <c r="F1415" i="3"/>
  <c r="F1419" i="3"/>
  <c r="F1423" i="3"/>
  <c r="F1427" i="3"/>
  <c r="F1431" i="3"/>
  <c r="F1435" i="3"/>
  <c r="F1439" i="3"/>
  <c r="F1443" i="3"/>
  <c r="F1447" i="3"/>
  <c r="F1451" i="3"/>
  <c r="F1455" i="3"/>
  <c r="F1459" i="3"/>
  <c r="F1463" i="3"/>
  <c r="F1467" i="3"/>
  <c r="F1471" i="3"/>
  <c r="F1475" i="3"/>
  <c r="F1479" i="3"/>
  <c r="F1483" i="3"/>
  <c r="F1487" i="3"/>
  <c r="F1491" i="3"/>
  <c r="F1495" i="3"/>
  <c r="F1499" i="3"/>
  <c r="F1503" i="3"/>
  <c r="F1507" i="3"/>
  <c r="F1511" i="3"/>
  <c r="F1515" i="3"/>
  <c r="F1519" i="3"/>
  <c r="F1523" i="3"/>
  <c r="F1527" i="3"/>
  <c r="F1531" i="3"/>
  <c r="F1535" i="3"/>
  <c r="F1539" i="3"/>
  <c r="F1543" i="3"/>
  <c r="F1547" i="3"/>
  <c r="F1551" i="3"/>
  <c r="F1555" i="3"/>
  <c r="F1559" i="3"/>
  <c r="F1563" i="3"/>
  <c r="F1567" i="3"/>
  <c r="F1571" i="3"/>
  <c r="F1575" i="3"/>
  <c r="F1579" i="3"/>
  <c r="F1583" i="3"/>
  <c r="F1587" i="3"/>
  <c r="F1591" i="3"/>
  <c r="F1595" i="3"/>
  <c r="F1599" i="3"/>
  <c r="F1603" i="3"/>
  <c r="F1607" i="3"/>
  <c r="F1611" i="3"/>
  <c r="F1615" i="3"/>
  <c r="F1619" i="3"/>
  <c r="F1623" i="3"/>
  <c r="F1627" i="3"/>
  <c r="F1631" i="3"/>
  <c r="F1635" i="3"/>
  <c r="F1639" i="3"/>
  <c r="F1643" i="3"/>
  <c r="F1647" i="3"/>
  <c r="F1651" i="3"/>
  <c r="F1655" i="3"/>
  <c r="F1659" i="3"/>
  <c r="F1663" i="3"/>
  <c r="F1667" i="3"/>
  <c r="F1671" i="3"/>
  <c r="F1675" i="3"/>
  <c r="F1679" i="3"/>
  <c r="F1683" i="3"/>
  <c r="F1687" i="3"/>
  <c r="F1691" i="3"/>
  <c r="F1695" i="3"/>
  <c r="F1699" i="3"/>
  <c r="F1703" i="3"/>
  <c r="F1707" i="3"/>
  <c r="F1711" i="3"/>
  <c r="F1715" i="3"/>
  <c r="F1719" i="3"/>
  <c r="F1723" i="3"/>
  <c r="F1727" i="3"/>
  <c r="F1731" i="3"/>
  <c r="F1735" i="3"/>
  <c r="F1739" i="3"/>
  <c r="F1743" i="3"/>
  <c r="F1747" i="3"/>
  <c r="F1751" i="3"/>
  <c r="F1755" i="3"/>
  <c r="F1759" i="3"/>
  <c r="F354" i="3"/>
  <c r="F423" i="3"/>
  <c r="F487" i="3"/>
  <c r="F551" i="3"/>
  <c r="F607" i="3"/>
  <c r="F639" i="3"/>
  <c r="F671" i="3"/>
  <c r="F703" i="3"/>
  <c r="F735" i="3"/>
  <c r="F767" i="3"/>
  <c r="F798" i="3"/>
  <c r="F814" i="3"/>
  <c r="F830" i="3"/>
  <c r="F846" i="3"/>
  <c r="F862" i="3"/>
  <c r="F878" i="3"/>
  <c r="F894" i="3"/>
  <c r="F910" i="3"/>
  <c r="F926" i="3"/>
  <c r="F942" i="3"/>
  <c r="F958" i="3"/>
  <c r="F974" i="3"/>
  <c r="F990" i="3"/>
  <c r="F1006" i="3"/>
  <c r="F1022" i="3"/>
  <c r="F1038" i="3"/>
  <c r="F1054" i="3"/>
  <c r="F1070" i="3"/>
  <c r="F1078" i="3"/>
  <c r="F1086" i="3"/>
  <c r="F1094" i="3"/>
  <c r="F1102" i="3"/>
  <c r="F1110" i="3"/>
  <c r="F1118" i="3"/>
  <c r="F1126" i="3"/>
  <c r="F1134" i="3"/>
  <c r="F1142" i="3"/>
  <c r="F1150" i="3"/>
  <c r="F1158" i="3"/>
  <c r="F1166" i="3"/>
  <c r="F1174" i="3"/>
  <c r="F1182" i="3"/>
  <c r="F1190" i="3"/>
  <c r="F1198" i="3"/>
  <c r="F1206" i="3"/>
  <c r="F1214" i="3"/>
  <c r="F1222" i="3"/>
  <c r="F1230" i="3"/>
  <c r="F1238" i="3"/>
  <c r="F1246" i="3"/>
  <c r="F1254" i="3"/>
  <c r="F1262" i="3"/>
  <c r="F1270" i="3"/>
  <c r="F1278" i="3"/>
  <c r="F1286" i="3"/>
  <c r="F1294" i="3"/>
  <c r="F1302" i="3"/>
  <c r="F1308" i="3"/>
  <c r="F1312" i="3"/>
  <c r="F1316" i="3"/>
  <c r="F1320" i="3"/>
  <c r="F1324" i="3"/>
  <c r="F1328" i="3"/>
  <c r="F1332" i="3"/>
  <c r="F1336" i="3"/>
  <c r="F1340" i="3"/>
  <c r="F1344" i="3"/>
  <c r="F1348" i="3"/>
  <c r="F1352" i="3"/>
  <c r="F1356" i="3"/>
  <c r="F1360" i="3"/>
  <c r="F1364" i="3"/>
  <c r="F1368" i="3"/>
  <c r="F1372" i="3"/>
  <c r="F1376" i="3"/>
  <c r="F1380" i="3"/>
  <c r="F1384" i="3"/>
  <c r="F1388" i="3"/>
  <c r="F1392" i="3"/>
  <c r="F1396" i="3"/>
  <c r="F1400" i="3"/>
  <c r="F1404" i="3"/>
  <c r="F1408" i="3"/>
  <c r="F1412" i="3"/>
  <c r="F1416" i="3"/>
  <c r="F1420" i="3"/>
  <c r="F1424" i="3"/>
  <c r="F1428" i="3"/>
  <c r="F1432" i="3"/>
  <c r="F1436" i="3"/>
  <c r="F1440" i="3"/>
  <c r="F1444" i="3"/>
  <c r="F1448" i="3"/>
  <c r="F1452" i="3"/>
  <c r="F1456" i="3"/>
  <c r="F1460" i="3"/>
  <c r="F1464" i="3"/>
  <c r="F1468" i="3"/>
  <c r="F1472" i="3"/>
  <c r="F1476" i="3"/>
  <c r="F1480" i="3"/>
  <c r="F1484" i="3"/>
  <c r="F1488" i="3"/>
  <c r="F1492" i="3"/>
  <c r="F1496" i="3"/>
  <c r="F1500" i="3"/>
  <c r="F1504" i="3"/>
  <c r="F1508" i="3"/>
  <c r="F1512" i="3"/>
  <c r="F1516" i="3"/>
  <c r="F1520" i="3"/>
  <c r="F1524" i="3"/>
  <c r="F1528" i="3"/>
  <c r="F1532" i="3"/>
  <c r="F1536" i="3"/>
  <c r="F1540" i="3"/>
  <c r="F1544" i="3"/>
  <c r="F1548" i="3"/>
  <c r="F1552" i="3"/>
  <c r="F1556" i="3"/>
  <c r="F1560" i="3"/>
  <c r="F1564" i="3"/>
  <c r="F1568" i="3"/>
  <c r="F1572" i="3"/>
  <c r="F1576" i="3"/>
  <c r="F1580" i="3"/>
  <c r="F1584" i="3"/>
  <c r="F1588" i="3"/>
  <c r="F1592" i="3"/>
  <c r="F1596" i="3"/>
  <c r="F1600" i="3"/>
  <c r="F1604" i="3"/>
  <c r="F1608" i="3"/>
  <c r="F1612" i="3"/>
  <c r="F1616" i="3"/>
  <c r="F1620" i="3"/>
  <c r="F1624" i="3"/>
  <c r="F1628" i="3"/>
  <c r="F1632" i="3"/>
  <c r="F1636" i="3"/>
  <c r="F1640" i="3"/>
  <c r="F1644" i="3"/>
  <c r="F1648" i="3"/>
  <c r="F1652" i="3"/>
  <c r="F1656" i="3"/>
  <c r="F1660" i="3"/>
  <c r="F1664" i="3"/>
  <c r="F1668" i="3"/>
  <c r="F1672" i="3"/>
  <c r="F1676" i="3"/>
  <c r="F1680" i="3"/>
  <c r="F1684" i="3"/>
  <c r="F1688" i="3"/>
  <c r="F1692" i="3"/>
  <c r="F1696" i="3"/>
  <c r="F1700" i="3"/>
  <c r="F1704" i="3"/>
  <c r="F1708" i="3"/>
  <c r="F1712" i="3"/>
  <c r="F1716" i="3"/>
  <c r="F1720" i="3"/>
  <c r="F1724" i="3"/>
  <c r="F1728" i="3"/>
  <c r="F1732" i="3"/>
  <c r="F1736" i="3"/>
  <c r="F1740" i="3"/>
  <c r="F1744" i="3"/>
  <c r="F1748" i="3"/>
  <c r="F1752" i="3"/>
  <c r="F1756" i="3"/>
  <c r="F375" i="3"/>
  <c r="F615" i="3"/>
  <c r="F743" i="3"/>
  <c r="F834" i="3"/>
  <c r="F898" i="3"/>
  <c r="F962" i="3"/>
  <c r="F1026" i="3"/>
  <c r="F1079" i="3"/>
  <c r="F1111" i="3"/>
  <c r="F1143" i="3"/>
  <c r="F1175" i="3"/>
  <c r="F1207" i="3"/>
  <c r="F1239" i="3"/>
  <c r="F1271" i="3"/>
  <c r="F1303" i="3"/>
  <c r="F1321" i="3"/>
  <c r="F1337" i="3"/>
  <c r="F1353" i="3"/>
  <c r="F1369" i="3"/>
  <c r="F1385" i="3"/>
  <c r="F1401" i="3"/>
  <c r="F1417" i="3"/>
  <c r="F1433" i="3"/>
  <c r="F1449" i="3"/>
  <c r="F1465" i="3"/>
  <c r="F1481" i="3"/>
  <c r="F1497" i="3"/>
  <c r="F1513" i="3"/>
  <c r="F1529" i="3"/>
  <c r="F1545" i="3"/>
  <c r="F1561" i="3"/>
  <c r="F1577" i="3"/>
  <c r="F1593" i="3"/>
  <c r="F1609" i="3"/>
  <c r="F1621" i="3"/>
  <c r="F1629" i="3"/>
  <c r="F1637" i="3"/>
  <c r="F1645" i="3"/>
  <c r="F1653" i="3"/>
  <c r="F1661" i="3"/>
  <c r="F1669" i="3"/>
  <c r="F1677" i="3"/>
  <c r="F1685" i="3"/>
  <c r="F1693" i="3"/>
  <c r="F1701" i="3"/>
  <c r="F1709" i="3"/>
  <c r="F1717" i="3"/>
  <c r="F1725" i="3"/>
  <c r="F1733" i="3"/>
  <c r="F1741" i="3"/>
  <c r="F1749" i="3"/>
  <c r="F1757" i="3"/>
  <c r="F1762" i="3"/>
  <c r="F1766" i="3"/>
  <c r="F1770" i="3"/>
  <c r="F1774" i="3"/>
  <c r="F1778" i="3"/>
  <c r="F1782" i="3"/>
  <c r="F1786" i="3"/>
  <c r="F1790" i="3"/>
  <c r="F1794" i="3"/>
  <c r="F1798" i="3"/>
  <c r="F1802" i="3"/>
  <c r="F1806" i="3"/>
  <c r="F1810" i="3"/>
  <c r="F1814" i="3"/>
  <c r="F1818" i="3"/>
  <c r="F1822" i="3"/>
  <c r="F1826" i="3"/>
  <c r="F1830" i="3"/>
  <c r="F1834" i="3"/>
  <c r="F1838" i="3"/>
  <c r="F1842" i="3"/>
  <c r="F1846" i="3"/>
  <c r="F1850" i="3"/>
  <c r="F1854" i="3"/>
  <c r="F1858" i="3"/>
  <c r="F1862" i="3"/>
  <c r="F1866" i="3"/>
  <c r="F1870" i="3"/>
  <c r="F1874" i="3"/>
  <c r="F1878" i="3"/>
  <c r="F1882" i="3"/>
  <c r="F1886" i="3"/>
  <c r="F1890" i="3"/>
  <c r="F1894" i="3"/>
  <c r="F1898" i="3"/>
  <c r="F1902" i="3"/>
  <c r="F1906" i="3"/>
  <c r="F1910" i="3"/>
  <c r="F1914" i="3"/>
  <c r="F1918" i="3"/>
  <c r="F1922" i="3"/>
  <c r="F1926" i="3"/>
  <c r="F1930" i="3"/>
  <c r="F1934" i="3"/>
  <c r="F1938" i="3"/>
  <c r="F1942" i="3"/>
  <c r="F1946" i="3"/>
  <c r="F1950" i="3"/>
  <c r="F1954" i="3"/>
  <c r="F1958" i="3"/>
  <c r="F1962" i="3"/>
  <c r="F1966" i="3"/>
  <c r="F1970" i="3"/>
  <c r="F1974" i="3"/>
  <c r="F1978" i="3"/>
  <c r="F1982" i="3"/>
  <c r="F1986" i="3"/>
  <c r="F1990" i="3"/>
  <c r="F1994" i="3"/>
  <c r="F1998" i="3"/>
  <c r="F2002" i="3"/>
  <c r="F2006" i="3"/>
  <c r="F2010" i="3"/>
  <c r="F2014" i="3"/>
  <c r="F2018" i="3"/>
  <c r="F2022" i="3"/>
  <c r="F2026" i="3"/>
  <c r="F2030" i="3"/>
  <c r="F2034" i="3"/>
  <c r="F2038" i="3"/>
  <c r="F2042" i="3"/>
  <c r="F2046" i="3"/>
  <c r="F2050" i="3"/>
  <c r="F2054" i="3"/>
  <c r="F2058" i="3"/>
  <c r="F2062" i="3"/>
  <c r="F2066" i="3"/>
  <c r="F2070" i="3"/>
  <c r="F2074" i="3"/>
  <c r="F2078" i="3"/>
  <c r="F2082" i="3"/>
  <c r="F2086" i="3"/>
  <c r="F2090" i="3"/>
  <c r="F2094" i="3"/>
  <c r="F2098" i="3"/>
  <c r="F2102" i="3"/>
  <c r="F2106" i="3"/>
  <c r="F2110" i="3"/>
  <c r="F2114" i="3"/>
  <c r="F2118" i="3"/>
  <c r="F2122" i="3"/>
  <c r="F2126" i="3"/>
  <c r="F2130" i="3"/>
  <c r="F2134" i="3"/>
  <c r="F2138" i="3"/>
  <c r="F2142" i="3"/>
  <c r="F2146" i="3"/>
  <c r="F2150" i="3"/>
  <c r="F2154" i="3"/>
  <c r="F2158" i="3"/>
  <c r="F2162" i="3"/>
  <c r="F2166" i="3"/>
  <c r="F2170" i="3"/>
  <c r="F2174" i="3"/>
  <c r="F2178" i="3"/>
  <c r="F2182" i="3"/>
  <c r="F2186" i="3"/>
  <c r="F2190" i="3"/>
  <c r="F2194" i="3"/>
  <c r="F2198" i="3"/>
  <c r="F2202" i="3"/>
  <c r="F2206" i="3"/>
  <c r="F2210" i="3"/>
  <c r="F2214" i="3"/>
  <c r="F2218" i="3"/>
  <c r="F2222" i="3"/>
  <c r="F2226" i="3"/>
  <c r="F2230" i="3"/>
  <c r="F439" i="3"/>
  <c r="F647" i="3"/>
  <c r="F775" i="3"/>
  <c r="F850" i="3"/>
  <c r="F914" i="3"/>
  <c r="F978" i="3"/>
  <c r="F1042" i="3"/>
  <c r="F1087" i="3"/>
  <c r="F1119" i="3"/>
  <c r="F1151" i="3"/>
  <c r="F1183" i="3"/>
  <c r="F1215" i="3"/>
  <c r="F1247" i="3"/>
  <c r="F1279" i="3"/>
  <c r="F1309" i="3"/>
  <c r="F1325" i="3"/>
  <c r="F1341" i="3"/>
  <c r="F1357" i="3"/>
  <c r="F1373" i="3"/>
  <c r="F1389" i="3"/>
  <c r="F1405" i="3"/>
  <c r="F1421" i="3"/>
  <c r="F1437" i="3"/>
  <c r="F1453" i="3"/>
  <c r="F1469" i="3"/>
  <c r="F1485" i="3"/>
  <c r="F1501" i="3"/>
  <c r="F1517" i="3"/>
  <c r="F1533" i="3"/>
  <c r="F1549" i="3"/>
  <c r="F1565" i="3"/>
  <c r="F1581" i="3"/>
  <c r="F1597" i="3"/>
  <c r="F1613" i="3"/>
  <c r="F1622" i="3"/>
  <c r="F1630" i="3"/>
  <c r="F1638" i="3"/>
  <c r="F1646" i="3"/>
  <c r="F1654" i="3"/>
  <c r="F1662" i="3"/>
  <c r="F1670" i="3"/>
  <c r="F1678" i="3"/>
  <c r="F1686" i="3"/>
  <c r="F1694" i="3"/>
  <c r="F1702" i="3"/>
  <c r="F1710" i="3"/>
  <c r="F1718" i="3"/>
  <c r="F1726" i="3"/>
  <c r="F1734" i="3"/>
  <c r="F1742" i="3"/>
  <c r="F1750" i="3"/>
  <c r="F1758" i="3"/>
  <c r="F1763" i="3"/>
  <c r="F1767" i="3"/>
  <c r="F1771" i="3"/>
  <c r="F1775" i="3"/>
  <c r="F1779" i="3"/>
  <c r="F1783" i="3"/>
  <c r="F1787" i="3"/>
  <c r="F1791" i="3"/>
  <c r="F1795" i="3"/>
  <c r="F1799" i="3"/>
  <c r="F1803" i="3"/>
  <c r="F1807" i="3"/>
  <c r="F1811" i="3"/>
  <c r="F1815" i="3"/>
  <c r="F1819" i="3"/>
  <c r="F1823" i="3"/>
  <c r="F1827" i="3"/>
  <c r="F1831" i="3"/>
  <c r="F1835" i="3"/>
  <c r="F1839" i="3"/>
  <c r="F1843" i="3"/>
  <c r="F1847" i="3"/>
  <c r="F1851" i="3"/>
  <c r="F1855" i="3"/>
  <c r="F1859" i="3"/>
  <c r="F1863" i="3"/>
  <c r="F1867" i="3"/>
  <c r="F1871" i="3"/>
  <c r="F1875" i="3"/>
  <c r="F1879" i="3"/>
  <c r="F1883" i="3"/>
  <c r="F1887" i="3"/>
  <c r="F1891" i="3"/>
  <c r="F1895" i="3"/>
  <c r="F1899" i="3"/>
  <c r="F1903" i="3"/>
  <c r="F1907" i="3"/>
  <c r="F1911" i="3"/>
  <c r="F1915" i="3"/>
  <c r="F1919" i="3"/>
  <c r="F1923" i="3"/>
  <c r="F1927" i="3"/>
  <c r="F1931" i="3"/>
  <c r="F1935" i="3"/>
  <c r="F1939" i="3"/>
  <c r="F1943" i="3"/>
  <c r="F1947" i="3"/>
  <c r="F1951" i="3"/>
  <c r="F1955" i="3"/>
  <c r="F1959" i="3"/>
  <c r="F1963" i="3"/>
  <c r="F1967" i="3"/>
  <c r="F1971" i="3"/>
  <c r="F1975" i="3"/>
  <c r="F1979" i="3"/>
  <c r="F1983" i="3"/>
  <c r="F1987" i="3"/>
  <c r="F1991" i="3"/>
  <c r="F1995" i="3"/>
  <c r="F1999" i="3"/>
  <c r="F2003" i="3"/>
  <c r="F2007" i="3"/>
  <c r="F2011" i="3"/>
  <c r="F2015" i="3"/>
  <c r="F2019" i="3"/>
  <c r="F2023" i="3"/>
  <c r="F2027" i="3"/>
  <c r="F2031" i="3"/>
  <c r="F2035" i="3"/>
  <c r="F2039" i="3"/>
  <c r="F2043" i="3"/>
  <c r="F2047" i="3"/>
  <c r="F2051" i="3"/>
  <c r="F2055" i="3"/>
  <c r="F2059" i="3"/>
  <c r="F2063" i="3"/>
  <c r="F2067" i="3"/>
  <c r="F2071" i="3"/>
  <c r="F2075" i="3"/>
  <c r="F2079" i="3"/>
  <c r="F2083" i="3"/>
  <c r="F2087" i="3"/>
  <c r="F2091" i="3"/>
  <c r="F2095" i="3"/>
  <c r="F2099" i="3"/>
  <c r="F2103" i="3"/>
  <c r="F2107" i="3"/>
  <c r="F2111" i="3"/>
  <c r="F2115" i="3"/>
  <c r="F2119" i="3"/>
  <c r="F2123" i="3"/>
  <c r="F2127" i="3"/>
  <c r="F2131" i="3"/>
  <c r="F2135" i="3"/>
  <c r="F2139" i="3"/>
  <c r="F2143" i="3"/>
  <c r="F2147" i="3"/>
  <c r="F2151" i="3"/>
  <c r="F2155" i="3"/>
  <c r="F2159" i="3"/>
  <c r="F2163" i="3"/>
  <c r="F2167" i="3"/>
  <c r="F2171" i="3"/>
  <c r="F2175" i="3"/>
  <c r="F2179" i="3"/>
  <c r="F2183" i="3"/>
  <c r="F2187" i="3"/>
  <c r="F2191" i="3"/>
  <c r="F2195" i="3"/>
  <c r="F2199" i="3"/>
  <c r="F2203" i="3"/>
  <c r="F2207" i="3"/>
  <c r="F2211" i="3"/>
  <c r="F2215" i="3"/>
  <c r="F2219" i="3"/>
  <c r="F2223" i="3"/>
  <c r="F2227" i="3"/>
  <c r="F2231" i="3"/>
  <c r="F2235" i="3"/>
  <c r="F2239" i="3"/>
  <c r="F2243" i="3"/>
  <c r="F2247" i="3"/>
  <c r="F2251" i="3"/>
  <c r="F2255" i="3"/>
  <c r="F2259" i="3"/>
  <c r="F2263" i="3"/>
  <c r="F2267" i="3"/>
  <c r="F2271" i="3"/>
  <c r="F2275" i="3"/>
  <c r="F2279" i="3"/>
  <c r="F2283" i="3"/>
  <c r="F2287" i="3"/>
  <c r="F2291" i="3"/>
  <c r="F2295" i="3"/>
  <c r="F2299" i="3"/>
  <c r="F2303" i="3"/>
  <c r="F2307" i="3"/>
  <c r="F2311" i="3"/>
  <c r="F2315" i="3"/>
  <c r="F2319" i="3"/>
  <c r="F2323" i="3"/>
  <c r="F2327" i="3"/>
  <c r="F2331" i="3"/>
  <c r="F2335" i="3"/>
  <c r="F2339" i="3"/>
  <c r="F2343" i="3"/>
  <c r="F2347" i="3"/>
  <c r="F2351" i="3"/>
  <c r="F2355" i="3"/>
  <c r="F2359" i="3"/>
  <c r="F503" i="3"/>
  <c r="F679" i="3"/>
  <c r="F802" i="3"/>
  <c r="F866" i="3"/>
  <c r="F930" i="3"/>
  <c r="F994" i="3"/>
  <c r="F1058" i="3"/>
  <c r="F1095" i="3"/>
  <c r="F1127" i="3"/>
  <c r="F1159" i="3"/>
  <c r="F1191" i="3"/>
  <c r="F1223" i="3"/>
  <c r="F1255" i="3"/>
  <c r="F1287" i="3"/>
  <c r="F1313" i="3"/>
  <c r="F1329" i="3"/>
  <c r="F1345" i="3"/>
  <c r="F1361" i="3"/>
  <c r="F1377" i="3"/>
  <c r="F1393" i="3"/>
  <c r="F1409" i="3"/>
  <c r="F1425" i="3"/>
  <c r="F1441" i="3"/>
  <c r="F1457" i="3"/>
  <c r="F1473" i="3"/>
  <c r="F1489" i="3"/>
  <c r="F1505" i="3"/>
  <c r="F1521" i="3"/>
  <c r="F1537" i="3"/>
  <c r="F1553" i="3"/>
  <c r="F1569" i="3"/>
  <c r="F1585" i="3"/>
  <c r="F1601" i="3"/>
  <c r="F1617" i="3"/>
  <c r="F1625" i="3"/>
  <c r="F1633" i="3"/>
  <c r="F1641" i="3"/>
  <c r="F1649" i="3"/>
  <c r="F1657" i="3"/>
  <c r="F1665" i="3"/>
  <c r="F1673" i="3"/>
  <c r="F1681" i="3"/>
  <c r="F1689" i="3"/>
  <c r="F1697" i="3"/>
  <c r="F1705" i="3"/>
  <c r="F1713" i="3"/>
  <c r="F1721" i="3"/>
  <c r="F1729" i="3"/>
  <c r="F1737" i="3"/>
  <c r="F1745" i="3"/>
  <c r="F1753" i="3"/>
  <c r="F1760" i="3"/>
  <c r="F1764" i="3"/>
  <c r="F1768" i="3"/>
  <c r="F1772" i="3"/>
  <c r="F1776" i="3"/>
  <c r="F1780" i="3"/>
  <c r="F1784" i="3"/>
  <c r="F1788" i="3"/>
  <c r="F1792" i="3"/>
  <c r="F1796" i="3"/>
  <c r="F1800" i="3"/>
  <c r="F1804" i="3"/>
  <c r="F1808" i="3"/>
  <c r="F1812" i="3"/>
  <c r="F1816" i="3"/>
  <c r="F1820" i="3"/>
  <c r="F1824" i="3"/>
  <c r="F1828" i="3"/>
  <c r="F1832" i="3"/>
  <c r="F1836" i="3"/>
  <c r="F1840" i="3"/>
  <c r="F1844" i="3"/>
  <c r="F1848" i="3"/>
  <c r="F1852" i="3"/>
  <c r="F1856" i="3"/>
  <c r="F1860" i="3"/>
  <c r="F1864" i="3"/>
  <c r="F1868" i="3"/>
  <c r="F1872" i="3"/>
  <c r="F1876" i="3"/>
  <c r="F1880" i="3"/>
  <c r="F1884" i="3"/>
  <c r="F1888" i="3"/>
  <c r="F1892" i="3"/>
  <c r="F1896" i="3"/>
  <c r="F1900" i="3"/>
  <c r="F1904" i="3"/>
  <c r="F1908" i="3"/>
  <c r="F1912" i="3"/>
  <c r="F1916" i="3"/>
  <c r="F1920" i="3"/>
  <c r="F1924" i="3"/>
  <c r="F1928" i="3"/>
  <c r="F1932" i="3"/>
  <c r="F1936" i="3"/>
  <c r="F1940" i="3"/>
  <c r="F1944" i="3"/>
  <c r="F1948" i="3"/>
  <c r="F1952" i="3"/>
  <c r="F1956" i="3"/>
  <c r="F1960" i="3"/>
  <c r="F1964" i="3"/>
  <c r="F1968" i="3"/>
  <c r="F1972" i="3"/>
  <c r="F1976" i="3"/>
  <c r="F1980" i="3"/>
  <c r="F1984" i="3"/>
  <c r="F1988" i="3"/>
  <c r="F1992" i="3"/>
  <c r="F1996" i="3"/>
  <c r="F2000" i="3"/>
  <c r="F2004" i="3"/>
  <c r="F2008" i="3"/>
  <c r="F2012" i="3"/>
  <c r="F2016" i="3"/>
  <c r="F2020" i="3"/>
  <c r="F2024" i="3"/>
  <c r="F2028" i="3"/>
  <c r="F2032" i="3"/>
  <c r="F2036" i="3"/>
  <c r="F2040" i="3"/>
  <c r="F2044" i="3"/>
  <c r="F2048" i="3"/>
  <c r="F2052" i="3"/>
  <c r="F2056" i="3"/>
  <c r="F2060" i="3"/>
  <c r="F2064" i="3"/>
  <c r="F2068" i="3"/>
  <c r="F2072" i="3"/>
  <c r="F2076" i="3"/>
  <c r="F2080" i="3"/>
  <c r="F2084" i="3"/>
  <c r="F2088" i="3"/>
  <c r="F2092" i="3"/>
  <c r="F2096" i="3"/>
  <c r="F2100" i="3"/>
  <c r="F2104" i="3"/>
  <c r="F2108" i="3"/>
  <c r="F2112" i="3"/>
  <c r="F2116" i="3"/>
  <c r="F2120" i="3"/>
  <c r="F2124" i="3"/>
  <c r="F2128" i="3"/>
  <c r="F2132" i="3"/>
  <c r="F2136" i="3"/>
  <c r="F2140" i="3"/>
  <c r="F2144" i="3"/>
  <c r="F2148" i="3"/>
  <c r="F2152" i="3"/>
  <c r="F2156" i="3"/>
  <c r="F2160" i="3"/>
  <c r="F2164" i="3"/>
  <c r="F2168" i="3"/>
  <c r="F2172" i="3"/>
  <c r="F2176" i="3"/>
  <c r="F2180" i="3"/>
  <c r="F2184" i="3"/>
  <c r="F2188" i="3"/>
  <c r="F2192" i="3"/>
  <c r="F2196" i="3"/>
  <c r="F2200" i="3"/>
  <c r="F2204" i="3"/>
  <c r="F2208" i="3"/>
  <c r="F2212" i="3"/>
  <c r="F2216" i="3"/>
  <c r="F2220" i="3"/>
  <c r="F2224" i="3"/>
  <c r="F2228" i="3"/>
  <c r="F2232" i="3"/>
  <c r="F2236" i="3"/>
  <c r="F2240" i="3"/>
  <c r="F2244" i="3"/>
  <c r="F2248" i="3"/>
  <c r="F2252" i="3"/>
  <c r="F2256" i="3"/>
  <c r="F2260" i="3"/>
  <c r="F2264" i="3"/>
  <c r="F2268" i="3"/>
  <c r="F2272" i="3"/>
  <c r="F2276" i="3"/>
  <c r="F2280" i="3"/>
  <c r="F2284" i="3"/>
  <c r="F2288" i="3"/>
  <c r="F2292" i="3"/>
  <c r="F2296" i="3"/>
  <c r="F2300" i="3"/>
  <c r="F2304" i="3"/>
  <c r="F2308" i="3"/>
  <c r="F2312" i="3"/>
  <c r="F2316" i="3"/>
  <c r="F2320" i="3"/>
  <c r="F2324" i="3"/>
  <c r="F2328" i="3"/>
  <c r="F2332" i="3"/>
  <c r="F2336" i="3"/>
  <c r="F2340" i="3"/>
  <c r="F2344" i="3"/>
  <c r="F2348" i="3"/>
  <c r="F2352" i="3"/>
  <c r="F2356" i="3"/>
  <c r="F2360" i="3"/>
  <c r="F2364" i="3"/>
  <c r="F567" i="3"/>
  <c r="F946" i="3"/>
  <c r="F1135" i="3"/>
  <c r="F1263" i="3"/>
  <c r="F1349" i="3"/>
  <c r="F1413" i="3"/>
  <c r="F1477" i="3"/>
  <c r="F1541" i="3"/>
  <c r="F1605" i="3"/>
  <c r="F1642" i="3"/>
  <c r="F1674" i="3"/>
  <c r="F1706" i="3"/>
  <c r="F1738" i="3"/>
  <c r="F1765" i="3"/>
  <c r="F1781" i="3"/>
  <c r="F1797" i="3"/>
  <c r="F1813" i="3"/>
  <c r="F1829" i="3"/>
  <c r="F1845" i="3"/>
  <c r="F1861" i="3"/>
  <c r="F1877" i="3"/>
  <c r="F1893" i="3"/>
  <c r="F1909" i="3"/>
  <c r="F1925" i="3"/>
  <c r="F1941" i="3"/>
  <c r="F1957" i="3"/>
  <c r="F1973" i="3"/>
  <c r="F1989" i="3"/>
  <c r="F2005" i="3"/>
  <c r="F2021" i="3"/>
  <c r="F2037" i="3"/>
  <c r="F2053" i="3"/>
  <c r="F2069" i="3"/>
  <c r="F2085" i="3"/>
  <c r="F2101" i="3"/>
  <c r="F2117" i="3"/>
  <c r="F2133" i="3"/>
  <c r="F2149" i="3"/>
  <c r="F2165" i="3"/>
  <c r="F2181" i="3"/>
  <c r="F2197" i="3"/>
  <c r="F2213" i="3"/>
  <c r="F2229" i="3"/>
  <c r="F2238" i="3"/>
  <c r="F2246" i="3"/>
  <c r="F2254" i="3"/>
  <c r="F2262" i="3"/>
  <c r="F2270" i="3"/>
  <c r="F2278" i="3"/>
  <c r="F2286" i="3"/>
  <c r="F2294" i="3"/>
  <c r="F2302" i="3"/>
  <c r="F2310" i="3"/>
  <c r="F2318" i="3"/>
  <c r="F2326" i="3"/>
  <c r="F2334" i="3"/>
  <c r="F2342" i="3"/>
  <c r="F2350" i="3"/>
  <c r="F2358" i="3"/>
  <c r="F2365" i="3"/>
  <c r="F2369" i="3"/>
  <c r="F2373" i="3"/>
  <c r="F2377" i="3"/>
  <c r="F2381" i="3"/>
  <c r="F2385" i="3"/>
  <c r="F2389" i="3"/>
  <c r="F2393" i="3"/>
  <c r="F2397" i="3"/>
  <c r="F2401" i="3"/>
  <c r="F2405" i="3"/>
  <c r="F2409" i="3"/>
  <c r="F2413" i="3"/>
  <c r="F2417" i="3"/>
  <c r="F2421" i="3"/>
  <c r="F2425" i="3"/>
  <c r="F2429" i="3"/>
  <c r="F2433" i="3"/>
  <c r="F2437" i="3"/>
  <c r="F2441" i="3"/>
  <c r="F2445" i="3"/>
  <c r="F2449" i="3"/>
  <c r="F2453" i="3"/>
  <c r="F2457" i="3"/>
  <c r="F2461" i="3"/>
  <c r="F2465" i="3"/>
  <c r="F2469" i="3"/>
  <c r="F2473" i="3"/>
  <c r="F2477" i="3"/>
  <c r="F2481" i="3"/>
  <c r="F2485" i="3"/>
  <c r="F2489" i="3"/>
  <c r="F2493" i="3"/>
  <c r="F2497" i="3"/>
  <c r="F2501" i="3"/>
  <c r="F2505" i="3"/>
  <c r="F2509" i="3"/>
  <c r="F2513" i="3"/>
  <c r="F2517" i="3"/>
  <c r="F2521" i="3"/>
  <c r="F2525" i="3"/>
  <c r="F2529" i="3"/>
  <c r="F2533" i="3"/>
  <c r="F2537" i="3"/>
  <c r="F2541" i="3"/>
  <c r="F2545" i="3"/>
  <c r="F2549" i="3"/>
  <c r="F2553" i="3"/>
  <c r="F2557" i="3"/>
  <c r="F2561" i="3"/>
  <c r="F2565" i="3"/>
  <c r="F2569" i="3"/>
  <c r="F2573" i="3"/>
  <c r="F2577" i="3"/>
  <c r="F2581" i="3"/>
  <c r="F2585" i="3"/>
  <c r="F2589" i="3"/>
  <c r="F2593" i="3"/>
  <c r="F2597" i="3"/>
  <c r="F2601" i="3"/>
  <c r="F2605" i="3"/>
  <c r="F2609" i="3"/>
  <c r="F2613" i="3"/>
  <c r="F2617" i="3"/>
  <c r="F2621" i="3"/>
  <c r="F2625" i="3"/>
  <c r="F2629" i="3"/>
  <c r="F2633" i="3"/>
  <c r="F2637" i="3"/>
  <c r="F2641" i="3"/>
  <c r="F2645" i="3"/>
  <c r="F2649" i="3"/>
  <c r="F2653" i="3"/>
  <c r="F2657" i="3"/>
  <c r="F2661" i="3"/>
  <c r="F2665" i="3"/>
  <c r="F2669" i="3"/>
  <c r="F2673" i="3"/>
  <c r="F2677" i="3"/>
  <c r="F2681" i="3"/>
  <c r="F2685" i="3"/>
  <c r="F2689" i="3"/>
  <c r="F2693" i="3"/>
  <c r="F2697" i="3"/>
  <c r="F2701" i="3"/>
  <c r="F2705" i="3"/>
  <c r="F2709" i="3"/>
  <c r="F2713" i="3"/>
  <c r="F2717" i="3"/>
  <c r="F2721" i="3"/>
  <c r="F2725" i="3"/>
  <c r="F2729" i="3"/>
  <c r="F2733" i="3"/>
  <c r="F2737" i="3"/>
  <c r="F2741" i="3"/>
  <c r="F2745" i="3"/>
  <c r="F2749" i="3"/>
  <c r="F2753" i="3"/>
  <c r="F2757" i="3"/>
  <c r="F2761" i="3"/>
  <c r="F2765" i="3"/>
  <c r="F2769" i="3"/>
  <c r="F2773" i="3"/>
  <c r="F2777" i="3"/>
  <c r="F2781" i="3"/>
  <c r="F2785" i="3"/>
  <c r="F2789" i="3"/>
  <c r="F2793" i="3"/>
  <c r="F2797" i="3"/>
  <c r="F2801" i="3"/>
  <c r="F2805" i="3"/>
  <c r="F2809" i="3"/>
  <c r="F2813" i="3"/>
  <c r="F2817" i="3"/>
  <c r="F2821" i="3"/>
  <c r="F2825" i="3"/>
  <c r="F2829" i="3"/>
  <c r="F2833" i="3"/>
  <c r="F2837" i="3"/>
  <c r="F2841" i="3"/>
  <c r="F2845" i="3"/>
  <c r="F2849" i="3"/>
  <c r="F2853" i="3"/>
  <c r="F2857" i="3"/>
  <c r="F2861" i="3"/>
  <c r="F2865" i="3"/>
  <c r="F2869" i="3"/>
  <c r="F2873" i="3"/>
  <c r="F2877" i="3"/>
  <c r="F2881" i="3"/>
  <c r="F2885" i="3"/>
  <c r="F2889" i="3"/>
  <c r="F2893" i="3"/>
  <c r="F2897" i="3"/>
  <c r="F2901" i="3"/>
  <c r="F2905" i="3"/>
  <c r="F2909" i="3"/>
  <c r="F2913" i="3"/>
  <c r="F2917" i="3"/>
  <c r="F2921" i="3"/>
  <c r="F2925" i="3"/>
  <c r="F2929" i="3"/>
  <c r="F2933" i="3"/>
  <c r="F2937" i="3"/>
  <c r="F2941" i="3"/>
  <c r="F2945" i="3"/>
  <c r="F2949" i="3"/>
  <c r="F2953" i="3"/>
  <c r="F2957" i="3"/>
  <c r="F2961" i="3"/>
  <c r="F2965" i="3"/>
  <c r="F2969" i="3"/>
  <c r="F2973" i="3"/>
  <c r="F2977" i="3"/>
  <c r="F2981" i="3"/>
  <c r="F2985" i="3"/>
  <c r="F2989" i="3"/>
  <c r="F2993" i="3"/>
  <c r="F2997" i="3"/>
  <c r="F3001" i="3"/>
  <c r="F3005" i="3"/>
  <c r="F3009" i="3"/>
  <c r="F3013" i="3"/>
  <c r="F3017" i="3"/>
  <c r="F3021" i="3"/>
  <c r="F3025" i="3"/>
  <c r="F3029" i="3"/>
  <c r="F3033" i="3"/>
  <c r="F3037" i="3"/>
  <c r="F3041" i="3"/>
  <c r="F3045" i="3"/>
  <c r="F3049" i="3"/>
  <c r="F3053" i="3"/>
  <c r="F3057" i="3"/>
  <c r="F3061" i="3"/>
  <c r="F3065" i="3"/>
  <c r="F3069" i="3"/>
  <c r="F3073" i="3"/>
  <c r="F3077" i="3"/>
  <c r="F3081" i="3"/>
  <c r="F3085" i="3"/>
  <c r="F3089" i="3"/>
  <c r="F3093" i="3"/>
  <c r="F3097" i="3"/>
  <c r="F3101" i="3"/>
  <c r="F3105" i="3"/>
  <c r="F3109" i="3"/>
  <c r="F3113" i="3"/>
  <c r="F3117" i="3"/>
  <c r="F3121" i="3"/>
  <c r="F3125" i="3"/>
  <c r="F3129" i="3"/>
  <c r="F3133" i="3"/>
  <c r="F3137" i="3"/>
  <c r="F3141" i="3"/>
  <c r="F3145" i="3"/>
  <c r="F3149" i="3"/>
  <c r="F3153" i="3"/>
  <c r="F3157" i="3"/>
  <c r="F3161" i="3"/>
  <c r="F3165" i="3"/>
  <c r="F3169" i="3"/>
  <c r="F3173" i="3"/>
  <c r="F3177" i="3"/>
  <c r="F3181" i="3"/>
  <c r="F3185" i="3"/>
  <c r="F3189" i="3"/>
  <c r="F3193" i="3"/>
  <c r="F3197" i="3"/>
  <c r="F3201" i="3"/>
  <c r="F3205" i="3"/>
  <c r="F3209" i="3"/>
  <c r="F3213" i="3"/>
  <c r="F3217" i="3"/>
  <c r="F3221" i="3"/>
  <c r="F3225" i="3"/>
  <c r="F3229" i="3"/>
  <c r="F3233" i="3"/>
  <c r="F3237" i="3"/>
  <c r="F3241" i="3"/>
  <c r="F3245" i="3"/>
  <c r="F3249" i="3"/>
  <c r="F3253" i="3"/>
  <c r="F3257" i="3"/>
  <c r="F3261" i="3"/>
  <c r="F3265" i="3"/>
  <c r="F3269" i="3"/>
  <c r="F3273" i="3"/>
  <c r="F3277" i="3"/>
  <c r="F3281" i="3"/>
  <c r="F3285" i="3"/>
  <c r="F3289" i="3"/>
  <c r="F3293" i="3"/>
  <c r="F3297" i="3"/>
  <c r="F3301" i="3"/>
  <c r="F3305" i="3"/>
  <c r="F3309" i="3"/>
  <c r="F3313" i="3"/>
  <c r="F3317" i="3"/>
  <c r="F3321" i="3"/>
  <c r="F3325" i="3"/>
  <c r="F3329" i="3"/>
  <c r="F3333" i="3"/>
  <c r="F3337" i="3"/>
  <c r="F3341" i="3"/>
  <c r="F3345" i="3"/>
  <c r="F3349" i="3"/>
  <c r="F3353" i="3"/>
  <c r="F3357" i="3"/>
  <c r="F3361" i="3"/>
  <c r="F3365" i="3"/>
  <c r="F3369" i="3"/>
  <c r="F3373" i="3"/>
  <c r="F3377" i="3"/>
  <c r="F3381" i="3"/>
  <c r="F3385" i="3"/>
  <c r="F3389" i="3"/>
  <c r="F3393" i="3"/>
  <c r="F3397" i="3"/>
  <c r="F3401" i="3"/>
  <c r="F3405" i="3"/>
  <c r="F3409" i="3"/>
  <c r="F3413" i="3"/>
  <c r="F3417" i="3"/>
  <c r="F3421" i="3"/>
  <c r="F3425" i="3"/>
  <c r="F3429" i="3"/>
  <c r="F3433" i="3"/>
  <c r="F3437" i="3"/>
  <c r="F3441" i="3"/>
  <c r="F3445" i="3"/>
  <c r="F3449" i="3"/>
  <c r="F3453" i="3"/>
  <c r="F3457" i="3"/>
  <c r="F3461" i="3"/>
  <c r="F3465" i="3"/>
  <c r="F3469" i="3"/>
  <c r="F3473" i="3"/>
  <c r="F3477" i="3"/>
  <c r="F3481" i="3"/>
  <c r="F3485" i="3"/>
  <c r="F3489" i="3"/>
  <c r="F711" i="3"/>
  <c r="F1010" i="3"/>
  <c r="F1167" i="3"/>
  <c r="F1295" i="3"/>
  <c r="F1365" i="3"/>
  <c r="F1429" i="3"/>
  <c r="F1493" i="3"/>
  <c r="F1557" i="3"/>
  <c r="F1618" i="3"/>
  <c r="F1650" i="3"/>
  <c r="F1682" i="3"/>
  <c r="F1714" i="3"/>
  <c r="F1746" i="3"/>
  <c r="F1769" i="3"/>
  <c r="F1785" i="3"/>
  <c r="F1801" i="3"/>
  <c r="F1817" i="3"/>
  <c r="F1833" i="3"/>
  <c r="F1849" i="3"/>
  <c r="F1865" i="3"/>
  <c r="F1881" i="3"/>
  <c r="F1897" i="3"/>
  <c r="F1913" i="3"/>
  <c r="F1929" i="3"/>
  <c r="F1945" i="3"/>
  <c r="F1961" i="3"/>
  <c r="F1977" i="3"/>
  <c r="F1993" i="3"/>
  <c r="F2009" i="3"/>
  <c r="F2025" i="3"/>
  <c r="F2041" i="3"/>
  <c r="F2057" i="3"/>
  <c r="F2073" i="3"/>
  <c r="F2089" i="3"/>
  <c r="F2105" i="3"/>
  <c r="F2121" i="3"/>
  <c r="F2137" i="3"/>
  <c r="F2153" i="3"/>
  <c r="F2169" i="3"/>
  <c r="F2185" i="3"/>
  <c r="F2201" i="3"/>
  <c r="F2217" i="3"/>
  <c r="F2233" i="3"/>
  <c r="F2241" i="3"/>
  <c r="F2249" i="3"/>
  <c r="F2257" i="3"/>
  <c r="F2265" i="3"/>
  <c r="F2273" i="3"/>
  <c r="F2281" i="3"/>
  <c r="F2289" i="3"/>
  <c r="F2297" i="3"/>
  <c r="F2305" i="3"/>
  <c r="F2313" i="3"/>
  <c r="F2321" i="3"/>
  <c r="F2329" i="3"/>
  <c r="F2337" i="3"/>
  <c r="F2345" i="3"/>
  <c r="F2353" i="3"/>
  <c r="F2361" i="3"/>
  <c r="F2366" i="3"/>
  <c r="F2370" i="3"/>
  <c r="F2374" i="3"/>
  <c r="F2378" i="3"/>
  <c r="F2382" i="3"/>
  <c r="F2386" i="3"/>
  <c r="F2390" i="3"/>
  <c r="F2394" i="3"/>
  <c r="F2398" i="3"/>
  <c r="F2402" i="3"/>
  <c r="F2406" i="3"/>
  <c r="F2410" i="3"/>
  <c r="F2414" i="3"/>
  <c r="F2418" i="3"/>
  <c r="F2422" i="3"/>
  <c r="F2426" i="3"/>
  <c r="F2430" i="3"/>
  <c r="F2434" i="3"/>
  <c r="F2438" i="3"/>
  <c r="F2442" i="3"/>
  <c r="F2446" i="3"/>
  <c r="F2450" i="3"/>
  <c r="F2454" i="3"/>
  <c r="F2458" i="3"/>
  <c r="F2462" i="3"/>
  <c r="F2466" i="3"/>
  <c r="F2470" i="3"/>
  <c r="F2474" i="3"/>
  <c r="F2478" i="3"/>
  <c r="F2482" i="3"/>
  <c r="F2486" i="3"/>
  <c r="F2490" i="3"/>
  <c r="F2494" i="3"/>
  <c r="F2498" i="3"/>
  <c r="F2502" i="3"/>
  <c r="F2506" i="3"/>
  <c r="F2510" i="3"/>
  <c r="F2514" i="3"/>
  <c r="F2518" i="3"/>
  <c r="F2522" i="3"/>
  <c r="F2526" i="3"/>
  <c r="F2530" i="3"/>
  <c r="F2534" i="3"/>
  <c r="F2538" i="3"/>
  <c r="F2542" i="3"/>
  <c r="F2546" i="3"/>
  <c r="F2550" i="3"/>
  <c r="F2554" i="3"/>
  <c r="F2558" i="3"/>
  <c r="F2562" i="3"/>
  <c r="F2566" i="3"/>
  <c r="F2570" i="3"/>
  <c r="F2574" i="3"/>
  <c r="F2578" i="3"/>
  <c r="F2582" i="3"/>
  <c r="F2586" i="3"/>
  <c r="F2590" i="3"/>
  <c r="F2594" i="3"/>
  <c r="F2598" i="3"/>
  <c r="F2602" i="3"/>
  <c r="F2606" i="3"/>
  <c r="F2610" i="3"/>
  <c r="F2614" i="3"/>
  <c r="F2618" i="3"/>
  <c r="F2622" i="3"/>
  <c r="F2626" i="3"/>
  <c r="F2630" i="3"/>
  <c r="F2634" i="3"/>
  <c r="F2638" i="3"/>
  <c r="F2642" i="3"/>
  <c r="F2646" i="3"/>
  <c r="F2650" i="3"/>
  <c r="F2654" i="3"/>
  <c r="F2658" i="3"/>
  <c r="F2662" i="3"/>
  <c r="F2666" i="3"/>
  <c r="F2670" i="3"/>
  <c r="F2674" i="3"/>
  <c r="F2678" i="3"/>
  <c r="F2682" i="3"/>
  <c r="F2686" i="3"/>
  <c r="F2690" i="3"/>
  <c r="F2694" i="3"/>
  <c r="F2698" i="3"/>
  <c r="F2702" i="3"/>
  <c r="F2706" i="3"/>
  <c r="F2710" i="3"/>
  <c r="F2714" i="3"/>
  <c r="F2718" i="3"/>
  <c r="F2722" i="3"/>
  <c r="F2726" i="3"/>
  <c r="F2730" i="3"/>
  <c r="F2734" i="3"/>
  <c r="F2738" i="3"/>
  <c r="F2742" i="3"/>
  <c r="F2746" i="3"/>
  <c r="F2750" i="3"/>
  <c r="F2754" i="3"/>
  <c r="F2758" i="3"/>
  <c r="F2762" i="3"/>
  <c r="F2766" i="3"/>
  <c r="F2770" i="3"/>
  <c r="F2774" i="3"/>
  <c r="F2778" i="3"/>
  <c r="F2782" i="3"/>
  <c r="F2786" i="3"/>
  <c r="F2790" i="3"/>
  <c r="F2794" i="3"/>
  <c r="F2798" i="3"/>
  <c r="F2802" i="3"/>
  <c r="F2806" i="3"/>
  <c r="F2810" i="3"/>
  <c r="F2814" i="3"/>
  <c r="F2818" i="3"/>
  <c r="F2822" i="3"/>
  <c r="F2826" i="3"/>
  <c r="F2830" i="3"/>
  <c r="F2834" i="3"/>
  <c r="F2838" i="3"/>
  <c r="F2842" i="3"/>
  <c r="F2846" i="3"/>
  <c r="F2850" i="3"/>
  <c r="F2854" i="3"/>
  <c r="F2858" i="3"/>
  <c r="F2862" i="3"/>
  <c r="F2866" i="3"/>
  <c r="F2870" i="3"/>
  <c r="F2874" i="3"/>
  <c r="F2878" i="3"/>
  <c r="F2882" i="3"/>
  <c r="F2886" i="3"/>
  <c r="F2890" i="3"/>
  <c r="F2894" i="3"/>
  <c r="F2898" i="3"/>
  <c r="F2902" i="3"/>
  <c r="F2906" i="3"/>
  <c r="F2910" i="3"/>
  <c r="F2914" i="3"/>
  <c r="F2918" i="3"/>
  <c r="F2922" i="3"/>
  <c r="F2926" i="3"/>
  <c r="F2930" i="3"/>
  <c r="F2934" i="3"/>
  <c r="F2938" i="3"/>
  <c r="F2942" i="3"/>
  <c r="F2946" i="3"/>
  <c r="F2950" i="3"/>
  <c r="F2954" i="3"/>
  <c r="F2958" i="3"/>
  <c r="F2962" i="3"/>
  <c r="F2966" i="3"/>
  <c r="F2970" i="3"/>
  <c r="F2974" i="3"/>
  <c r="F2978" i="3"/>
  <c r="F2982" i="3"/>
  <c r="F2986" i="3"/>
  <c r="F2990" i="3"/>
  <c r="F2994" i="3"/>
  <c r="F2998" i="3"/>
  <c r="F3002" i="3"/>
  <c r="F3006" i="3"/>
  <c r="F3010" i="3"/>
  <c r="F3014" i="3"/>
  <c r="F3018" i="3"/>
  <c r="F3022" i="3"/>
  <c r="F3026" i="3"/>
  <c r="F3030" i="3"/>
  <c r="F3034" i="3"/>
  <c r="F3038" i="3"/>
  <c r="F3042" i="3"/>
  <c r="F3046" i="3"/>
  <c r="F3050" i="3"/>
  <c r="F3054" i="3"/>
  <c r="F3058" i="3"/>
  <c r="F3062" i="3"/>
  <c r="F3066" i="3"/>
  <c r="F3070" i="3"/>
  <c r="F3074" i="3"/>
  <c r="F3078" i="3"/>
  <c r="F3082" i="3"/>
  <c r="F3086" i="3"/>
  <c r="F3090" i="3"/>
  <c r="F3094" i="3"/>
  <c r="F3098" i="3"/>
  <c r="F3102" i="3"/>
  <c r="F3106" i="3"/>
  <c r="F3110" i="3"/>
  <c r="F3114" i="3"/>
  <c r="F3118" i="3"/>
  <c r="F3122" i="3"/>
  <c r="F3126" i="3"/>
  <c r="F3130" i="3"/>
  <c r="F3134" i="3"/>
  <c r="F3138" i="3"/>
  <c r="F3142" i="3"/>
  <c r="F3146" i="3"/>
  <c r="F3150" i="3"/>
  <c r="F3154" i="3"/>
  <c r="F3158" i="3"/>
  <c r="F3162" i="3"/>
  <c r="F3166" i="3"/>
  <c r="F3170" i="3"/>
  <c r="F3174" i="3"/>
  <c r="F3178" i="3"/>
  <c r="F3182" i="3"/>
  <c r="F3186" i="3"/>
  <c r="F3190" i="3"/>
  <c r="F3194" i="3"/>
  <c r="F3198" i="3"/>
  <c r="F3202" i="3"/>
  <c r="F3206" i="3"/>
  <c r="F3210" i="3"/>
  <c r="F3214" i="3"/>
  <c r="F3218" i="3"/>
  <c r="F3222" i="3"/>
  <c r="F3226" i="3"/>
  <c r="F3230" i="3"/>
  <c r="F3234" i="3"/>
  <c r="F3238" i="3"/>
  <c r="F3242" i="3"/>
  <c r="F3246" i="3"/>
  <c r="F3250" i="3"/>
  <c r="F3254" i="3"/>
  <c r="F3258" i="3"/>
  <c r="F3262" i="3"/>
  <c r="F3266" i="3"/>
  <c r="F3270" i="3"/>
  <c r="F3274" i="3"/>
  <c r="F3278" i="3"/>
  <c r="F3282" i="3"/>
  <c r="F3286" i="3"/>
  <c r="F3290" i="3"/>
  <c r="F3294" i="3"/>
  <c r="F3298" i="3"/>
  <c r="F3302" i="3"/>
  <c r="F3306" i="3"/>
  <c r="F3310" i="3"/>
  <c r="F3314" i="3"/>
  <c r="F3318" i="3"/>
  <c r="F3322" i="3"/>
  <c r="F3326" i="3"/>
  <c r="F3330" i="3"/>
  <c r="F3334" i="3"/>
  <c r="F3338" i="3"/>
  <c r="F3342" i="3"/>
  <c r="F3346" i="3"/>
  <c r="F3350" i="3"/>
  <c r="F3354" i="3"/>
  <c r="F3358" i="3"/>
  <c r="F3362" i="3"/>
  <c r="F3366" i="3"/>
  <c r="F3370" i="3"/>
  <c r="F3374" i="3"/>
  <c r="F3378" i="3"/>
  <c r="F3382" i="3"/>
  <c r="F3386" i="3"/>
  <c r="F3390" i="3"/>
  <c r="F3394" i="3"/>
  <c r="F3398" i="3"/>
  <c r="F3402" i="3"/>
  <c r="F3406" i="3"/>
  <c r="F3410" i="3"/>
  <c r="F3414" i="3"/>
  <c r="F3418" i="3"/>
  <c r="F3422" i="3"/>
  <c r="F3426" i="3"/>
  <c r="F3430" i="3"/>
  <c r="F3434" i="3"/>
  <c r="F3438" i="3"/>
  <c r="F3442" i="3"/>
  <c r="F3446" i="3"/>
  <c r="F3450" i="3"/>
  <c r="F3454" i="3"/>
  <c r="F3458" i="3"/>
  <c r="F3462" i="3"/>
  <c r="F3466" i="3"/>
  <c r="F3470" i="3"/>
  <c r="F3474" i="3"/>
  <c r="F3478" i="3"/>
  <c r="F3482" i="3"/>
  <c r="F818" i="3"/>
  <c r="F1071" i="3"/>
  <c r="F1199" i="3"/>
  <c r="F1317" i="3"/>
  <c r="F1381" i="3"/>
  <c r="F1445" i="3"/>
  <c r="F1509" i="3"/>
  <c r="F1573" i="3"/>
  <c r="F1626" i="3"/>
  <c r="F1658" i="3"/>
  <c r="F1690" i="3"/>
  <c r="F1722" i="3"/>
  <c r="F1754" i="3"/>
  <c r="F1773" i="3"/>
  <c r="F1789" i="3"/>
  <c r="F1805" i="3"/>
  <c r="F1821" i="3"/>
  <c r="F1837" i="3"/>
  <c r="F1853" i="3"/>
  <c r="F1869" i="3"/>
  <c r="F1885" i="3"/>
  <c r="F1901" i="3"/>
  <c r="F1917" i="3"/>
  <c r="F1933" i="3"/>
  <c r="F1949" i="3"/>
  <c r="F1965" i="3"/>
  <c r="F1981" i="3"/>
  <c r="F1997" i="3"/>
  <c r="F2013" i="3"/>
  <c r="F2029" i="3"/>
  <c r="F2045" i="3"/>
  <c r="F2061" i="3"/>
  <c r="F2077" i="3"/>
  <c r="F2093" i="3"/>
  <c r="F2109" i="3"/>
  <c r="F2125" i="3"/>
  <c r="F2141" i="3"/>
  <c r="F2157" i="3"/>
  <c r="F2173" i="3"/>
  <c r="F2189" i="3"/>
  <c r="F2205" i="3"/>
  <c r="F2221" i="3"/>
  <c r="F2234" i="3"/>
  <c r="F2242" i="3"/>
  <c r="F2250" i="3"/>
  <c r="F2258" i="3"/>
  <c r="F2266" i="3"/>
  <c r="F2274" i="3"/>
  <c r="F2282" i="3"/>
  <c r="F2290" i="3"/>
  <c r="F2298" i="3"/>
  <c r="F2306" i="3"/>
  <c r="F2314" i="3"/>
  <c r="F2322" i="3"/>
  <c r="F2330" i="3"/>
  <c r="F2338" i="3"/>
  <c r="F2346" i="3"/>
  <c r="F2354" i="3"/>
  <c r="F2362" i="3"/>
  <c r="F2367" i="3"/>
  <c r="F2371" i="3"/>
  <c r="F2375" i="3"/>
  <c r="F2379" i="3"/>
  <c r="F2383" i="3"/>
  <c r="F2387" i="3"/>
  <c r="F2391" i="3"/>
  <c r="F2395" i="3"/>
  <c r="F2399" i="3"/>
  <c r="F2403" i="3"/>
  <c r="F2407" i="3"/>
  <c r="F2411" i="3"/>
  <c r="F2415" i="3"/>
  <c r="F2419" i="3"/>
  <c r="F2423" i="3"/>
  <c r="F2427" i="3"/>
  <c r="F2431" i="3"/>
  <c r="F2435" i="3"/>
  <c r="F2439" i="3"/>
  <c r="F2443" i="3"/>
  <c r="F2447" i="3"/>
  <c r="F2451" i="3"/>
  <c r="F2455" i="3"/>
  <c r="F2459" i="3"/>
  <c r="F2463" i="3"/>
  <c r="F2467" i="3"/>
  <c r="F2471" i="3"/>
  <c r="F2475" i="3"/>
  <c r="F2479" i="3"/>
  <c r="F2483" i="3"/>
  <c r="F2487" i="3"/>
  <c r="F2491" i="3"/>
  <c r="F2495" i="3"/>
  <c r="F2499" i="3"/>
  <c r="F2503" i="3"/>
  <c r="F2507" i="3"/>
  <c r="F2511" i="3"/>
  <c r="F2515" i="3"/>
  <c r="F2519" i="3"/>
  <c r="F2523" i="3"/>
  <c r="F2527" i="3"/>
  <c r="F2531" i="3"/>
  <c r="F2535" i="3"/>
  <c r="F2539" i="3"/>
  <c r="F2543" i="3"/>
  <c r="F2547" i="3"/>
  <c r="F2551" i="3"/>
  <c r="F2555" i="3"/>
  <c r="F2559" i="3"/>
  <c r="F2563" i="3"/>
  <c r="F2567" i="3"/>
  <c r="F2571" i="3"/>
  <c r="F2575" i="3"/>
  <c r="F2579" i="3"/>
  <c r="F2583" i="3"/>
  <c r="F2587" i="3"/>
  <c r="F2591" i="3"/>
  <c r="F2595" i="3"/>
  <c r="F2599" i="3"/>
  <c r="F2603" i="3"/>
  <c r="F2607" i="3"/>
  <c r="F2611" i="3"/>
  <c r="F2615" i="3"/>
  <c r="F2619" i="3"/>
  <c r="F2623" i="3"/>
  <c r="F2627" i="3"/>
  <c r="F2631" i="3"/>
  <c r="F2635" i="3"/>
  <c r="F2639" i="3"/>
  <c r="F2643" i="3"/>
  <c r="F2647" i="3"/>
  <c r="F2651" i="3"/>
  <c r="F2655" i="3"/>
  <c r="F2659" i="3"/>
  <c r="F2663" i="3"/>
  <c r="F2667" i="3"/>
  <c r="F2671" i="3"/>
  <c r="F2675" i="3"/>
  <c r="F2679" i="3"/>
  <c r="F2683" i="3"/>
  <c r="F2687" i="3"/>
  <c r="F2691" i="3"/>
  <c r="F2695" i="3"/>
  <c r="F2699" i="3"/>
  <c r="F2703" i="3"/>
  <c r="F2707" i="3"/>
  <c r="F2711" i="3"/>
  <c r="F2715" i="3"/>
  <c r="F2719" i="3"/>
  <c r="F2723" i="3"/>
  <c r="F2727" i="3"/>
  <c r="F2731" i="3"/>
  <c r="F2735" i="3"/>
  <c r="F2739" i="3"/>
  <c r="F2743" i="3"/>
  <c r="F2747" i="3"/>
  <c r="F2751" i="3"/>
  <c r="F2755" i="3"/>
  <c r="F2759" i="3"/>
  <c r="F2763" i="3"/>
  <c r="F2767" i="3"/>
  <c r="F2771" i="3"/>
  <c r="F2775" i="3"/>
  <c r="F2779" i="3"/>
  <c r="F2783" i="3"/>
  <c r="F2787" i="3"/>
  <c r="F2791" i="3"/>
  <c r="F2795" i="3"/>
  <c r="F2799" i="3"/>
  <c r="F2803" i="3"/>
  <c r="F2807" i="3"/>
  <c r="F2811" i="3"/>
  <c r="F2815" i="3"/>
  <c r="F2819" i="3"/>
  <c r="F2823" i="3"/>
  <c r="F2827" i="3"/>
  <c r="F2831" i="3"/>
  <c r="F2835" i="3"/>
  <c r="F2839" i="3"/>
  <c r="F2843" i="3"/>
  <c r="F2847" i="3"/>
  <c r="F2851" i="3"/>
  <c r="F2855" i="3"/>
  <c r="F2859" i="3"/>
  <c r="F2863" i="3"/>
  <c r="F2867" i="3"/>
  <c r="F2871" i="3"/>
  <c r="F2875" i="3"/>
  <c r="F2879" i="3"/>
  <c r="F2883" i="3"/>
  <c r="F2887" i="3"/>
  <c r="F2891" i="3"/>
  <c r="F2895" i="3"/>
  <c r="F2899" i="3"/>
  <c r="F2903" i="3"/>
  <c r="F2907" i="3"/>
  <c r="F2911" i="3"/>
  <c r="F2915" i="3"/>
  <c r="F2919" i="3"/>
  <c r="F2923" i="3"/>
  <c r="F2927" i="3"/>
  <c r="F2931" i="3"/>
  <c r="F2935" i="3"/>
  <c r="F2939" i="3"/>
  <c r="F2943" i="3"/>
  <c r="F2947" i="3"/>
  <c r="F2951" i="3"/>
  <c r="F2955" i="3"/>
  <c r="F2959" i="3"/>
  <c r="F2963" i="3"/>
  <c r="F2967" i="3"/>
  <c r="F2971" i="3"/>
  <c r="F2975" i="3"/>
  <c r="F2979" i="3"/>
  <c r="F2983" i="3"/>
  <c r="F2987" i="3"/>
  <c r="F2991" i="3"/>
  <c r="F2995" i="3"/>
  <c r="F2999" i="3"/>
  <c r="F3003" i="3"/>
  <c r="F3007" i="3"/>
  <c r="F3011" i="3"/>
  <c r="F3015" i="3"/>
  <c r="F3019" i="3"/>
  <c r="F3023" i="3"/>
  <c r="F3027" i="3"/>
  <c r="F3031" i="3"/>
  <c r="F3035" i="3"/>
  <c r="F3039" i="3"/>
  <c r="F3043" i="3"/>
  <c r="F3047" i="3"/>
  <c r="F3051" i="3"/>
  <c r="F3055" i="3"/>
  <c r="F3059" i="3"/>
  <c r="F3063" i="3"/>
  <c r="F3067" i="3"/>
  <c r="F3071" i="3"/>
  <c r="F3075" i="3"/>
  <c r="F3079" i="3"/>
  <c r="F3083" i="3"/>
  <c r="F3087" i="3"/>
  <c r="F3091" i="3"/>
  <c r="F3095" i="3"/>
  <c r="F3099" i="3"/>
  <c r="F3103" i="3"/>
  <c r="F3107" i="3"/>
  <c r="F3111" i="3"/>
  <c r="F3115" i="3"/>
  <c r="F3119" i="3"/>
  <c r="F3123" i="3"/>
  <c r="F3127" i="3"/>
  <c r="F3131" i="3"/>
  <c r="F3135" i="3"/>
  <c r="F3139" i="3"/>
  <c r="F3143" i="3"/>
  <c r="F3147" i="3"/>
  <c r="F3151" i="3"/>
  <c r="F3155" i="3"/>
  <c r="F3159" i="3"/>
  <c r="F3163" i="3"/>
  <c r="F3167" i="3"/>
  <c r="F3171" i="3"/>
  <c r="F3175" i="3"/>
  <c r="F3179" i="3"/>
  <c r="F3183" i="3"/>
  <c r="F3187" i="3"/>
  <c r="F3191" i="3"/>
  <c r="F3195" i="3"/>
  <c r="F3199" i="3"/>
  <c r="F3203" i="3"/>
  <c r="F3207" i="3"/>
  <c r="F3211" i="3"/>
  <c r="F3215" i="3"/>
  <c r="F3219" i="3"/>
  <c r="F3223" i="3"/>
  <c r="F3227" i="3"/>
  <c r="F3231" i="3"/>
  <c r="F3235" i="3"/>
  <c r="F3239" i="3"/>
  <c r="F3243" i="3"/>
  <c r="F3247" i="3"/>
  <c r="F3251" i="3"/>
  <c r="F3255" i="3"/>
  <c r="F3259" i="3"/>
  <c r="F3263" i="3"/>
  <c r="F3267" i="3"/>
  <c r="F3271" i="3"/>
  <c r="F3275" i="3"/>
  <c r="F3279" i="3"/>
  <c r="F3283" i="3"/>
  <c r="F3287" i="3"/>
  <c r="F3291" i="3"/>
  <c r="F3295" i="3"/>
  <c r="F3299" i="3"/>
  <c r="F3303" i="3"/>
  <c r="F3307" i="3"/>
  <c r="F3311" i="3"/>
  <c r="F3315" i="3"/>
  <c r="F3319" i="3"/>
  <c r="F3323" i="3"/>
  <c r="F3327" i="3"/>
  <c r="F3331" i="3"/>
  <c r="F3335" i="3"/>
  <c r="F3339" i="3"/>
  <c r="F3343" i="3"/>
  <c r="F3347" i="3"/>
  <c r="F3351" i="3"/>
  <c r="F3355" i="3"/>
  <c r="F3359" i="3"/>
  <c r="F3363" i="3"/>
  <c r="F3367" i="3"/>
  <c r="F3371" i="3"/>
  <c r="F3375" i="3"/>
  <c r="F3379" i="3"/>
  <c r="F3383" i="3"/>
  <c r="F3387" i="3"/>
  <c r="F3391" i="3"/>
  <c r="F3395" i="3"/>
  <c r="F3399" i="3"/>
  <c r="F3403" i="3"/>
  <c r="F3407" i="3"/>
  <c r="F3411" i="3"/>
  <c r="F3415" i="3"/>
  <c r="F3419" i="3"/>
  <c r="F3423" i="3"/>
  <c r="F3427" i="3"/>
  <c r="F3431" i="3"/>
  <c r="F3435" i="3"/>
  <c r="F3439" i="3"/>
  <c r="F3443" i="3"/>
  <c r="F3447" i="3"/>
  <c r="F3451" i="3"/>
  <c r="F3455" i="3"/>
  <c r="F3459" i="3"/>
  <c r="F3463" i="3"/>
  <c r="F882" i="3"/>
  <c r="F1397" i="3"/>
  <c r="F1634" i="3"/>
  <c r="F1761" i="3"/>
  <c r="F1825" i="3"/>
  <c r="F1889" i="3"/>
  <c r="F1953" i="3"/>
  <c r="F2017" i="3"/>
  <c r="F2081" i="3"/>
  <c r="F2145" i="3"/>
  <c r="F2209" i="3"/>
  <c r="F2253" i="3"/>
  <c r="F2285" i="3"/>
  <c r="F2317" i="3"/>
  <c r="F2349" i="3"/>
  <c r="F2372" i="3"/>
  <c r="F2388" i="3"/>
  <c r="F2404" i="3"/>
  <c r="F2420" i="3"/>
  <c r="F2436" i="3"/>
  <c r="F2452" i="3"/>
  <c r="F2468" i="3"/>
  <c r="F2484" i="3"/>
  <c r="F2500" i="3"/>
  <c r="F2516" i="3"/>
  <c r="F2532" i="3"/>
  <c r="F2548" i="3"/>
  <c r="F2564" i="3"/>
  <c r="F2580" i="3"/>
  <c r="F2596" i="3"/>
  <c r="F2612" i="3"/>
  <c r="F2628" i="3"/>
  <c r="F2644" i="3"/>
  <c r="F2660" i="3"/>
  <c r="F2676" i="3"/>
  <c r="F2692" i="3"/>
  <c r="F2708" i="3"/>
  <c r="F2724" i="3"/>
  <c r="F2740" i="3"/>
  <c r="F2756" i="3"/>
  <c r="F2772" i="3"/>
  <c r="F2788" i="3"/>
  <c r="F2804" i="3"/>
  <c r="F2820" i="3"/>
  <c r="F2836" i="3"/>
  <c r="F2852" i="3"/>
  <c r="F2868" i="3"/>
  <c r="F2884" i="3"/>
  <c r="F2900" i="3"/>
  <c r="F2916" i="3"/>
  <c r="F2932" i="3"/>
  <c r="F2948" i="3"/>
  <c r="F2964" i="3"/>
  <c r="F2980" i="3"/>
  <c r="F2996" i="3"/>
  <c r="F3012" i="3"/>
  <c r="F3028" i="3"/>
  <c r="F3044" i="3"/>
  <c r="F3060" i="3"/>
  <c r="F3076" i="3"/>
  <c r="F3092" i="3"/>
  <c r="F3108" i="3"/>
  <c r="F3124" i="3"/>
  <c r="F3140" i="3"/>
  <c r="F3156" i="3"/>
  <c r="F3172" i="3"/>
  <c r="F3188" i="3"/>
  <c r="F3204" i="3"/>
  <c r="F3220" i="3"/>
  <c r="F3236" i="3"/>
  <c r="F3252" i="3"/>
  <c r="F3268" i="3"/>
  <c r="F3284" i="3"/>
  <c r="F3300" i="3"/>
  <c r="F3316" i="3"/>
  <c r="F3332" i="3"/>
  <c r="F3348" i="3"/>
  <c r="F3364" i="3"/>
  <c r="F3380" i="3"/>
  <c r="F3396" i="3"/>
  <c r="F3412" i="3"/>
  <c r="F3428" i="3"/>
  <c r="F3444" i="3"/>
  <c r="F3460" i="3"/>
  <c r="F3471" i="3"/>
  <c r="F3479" i="3"/>
  <c r="F3486" i="3"/>
  <c r="F3491" i="3"/>
  <c r="F3495" i="3"/>
  <c r="F3499" i="3"/>
  <c r="F3503" i="3"/>
  <c r="F3507" i="3"/>
  <c r="F3511" i="3"/>
  <c r="F3515" i="3"/>
  <c r="F3519" i="3"/>
  <c r="F3523" i="3"/>
  <c r="F3527" i="3"/>
  <c r="F3531" i="3"/>
  <c r="F3535" i="3"/>
  <c r="F3539" i="3"/>
  <c r="F1103" i="3"/>
  <c r="F1461" i="3"/>
  <c r="F1666" i="3"/>
  <c r="F1777" i="3"/>
  <c r="F1841" i="3"/>
  <c r="F1905" i="3"/>
  <c r="F1969" i="3"/>
  <c r="F2033" i="3"/>
  <c r="F2097" i="3"/>
  <c r="F2161" i="3"/>
  <c r="F2225" i="3"/>
  <c r="F2261" i="3"/>
  <c r="F2293" i="3"/>
  <c r="F2325" i="3"/>
  <c r="F2357" i="3"/>
  <c r="F2376" i="3"/>
  <c r="F2392" i="3"/>
  <c r="F2408" i="3"/>
  <c r="F2424" i="3"/>
  <c r="F2440" i="3"/>
  <c r="F2456" i="3"/>
  <c r="F2472" i="3"/>
  <c r="F2488" i="3"/>
  <c r="F2504" i="3"/>
  <c r="F2520" i="3"/>
  <c r="F2536" i="3"/>
  <c r="F2552" i="3"/>
  <c r="F2568" i="3"/>
  <c r="F2584" i="3"/>
  <c r="F2600" i="3"/>
  <c r="F2616" i="3"/>
  <c r="F2632" i="3"/>
  <c r="F2648" i="3"/>
  <c r="F2664" i="3"/>
  <c r="F2680" i="3"/>
  <c r="F2696" i="3"/>
  <c r="F2712" i="3"/>
  <c r="F2728" i="3"/>
  <c r="F2744" i="3"/>
  <c r="F2760" i="3"/>
  <c r="F2776" i="3"/>
  <c r="F2792" i="3"/>
  <c r="F2808" i="3"/>
  <c r="F2824" i="3"/>
  <c r="F2840" i="3"/>
  <c r="F2856" i="3"/>
  <c r="F2872" i="3"/>
  <c r="F2888" i="3"/>
  <c r="F2904" i="3"/>
  <c r="F2920" i="3"/>
  <c r="F2936" i="3"/>
  <c r="F2952" i="3"/>
  <c r="F2968" i="3"/>
  <c r="F2984" i="3"/>
  <c r="F3000" i="3"/>
  <c r="F3016" i="3"/>
  <c r="F3032" i="3"/>
  <c r="F3048" i="3"/>
  <c r="F3064" i="3"/>
  <c r="F3080" i="3"/>
  <c r="F3096" i="3"/>
  <c r="F3112" i="3"/>
  <c r="F3128" i="3"/>
  <c r="F3144" i="3"/>
  <c r="F3160" i="3"/>
  <c r="F3176" i="3"/>
  <c r="F3192" i="3"/>
  <c r="F3208" i="3"/>
  <c r="F3224" i="3"/>
  <c r="F3240" i="3"/>
  <c r="F3256" i="3"/>
  <c r="F3272" i="3"/>
  <c r="F3288" i="3"/>
  <c r="F3304" i="3"/>
  <c r="F3320" i="3"/>
  <c r="F3336" i="3"/>
  <c r="F3352" i="3"/>
  <c r="F3368" i="3"/>
  <c r="F3384" i="3"/>
  <c r="F3400" i="3"/>
  <c r="F3416" i="3"/>
  <c r="F3432" i="3"/>
  <c r="F3448" i="3"/>
  <c r="F3464" i="3"/>
  <c r="F3472" i="3"/>
  <c r="F3480" i="3"/>
  <c r="F3487" i="3"/>
  <c r="F3492" i="3"/>
  <c r="F3496" i="3"/>
  <c r="F3500" i="3"/>
  <c r="F3504" i="3"/>
  <c r="F3508" i="3"/>
  <c r="F1231" i="3"/>
  <c r="F1525" i="3"/>
  <c r="F1698" i="3"/>
  <c r="F1793" i="3"/>
  <c r="F1857" i="3"/>
  <c r="F1921" i="3"/>
  <c r="F1985" i="3"/>
  <c r="F2049" i="3"/>
  <c r="F2113" i="3"/>
  <c r="F2177" i="3"/>
  <c r="F2237" i="3"/>
  <c r="F2269" i="3"/>
  <c r="F2301" i="3"/>
  <c r="F2333" i="3"/>
  <c r="F2363" i="3"/>
  <c r="F2380" i="3"/>
  <c r="F2396" i="3"/>
  <c r="F2412" i="3"/>
  <c r="F2428" i="3"/>
  <c r="F2444" i="3"/>
  <c r="F2460" i="3"/>
  <c r="F2476" i="3"/>
  <c r="F2492" i="3"/>
  <c r="F2508" i="3"/>
  <c r="F2524" i="3"/>
  <c r="F2540" i="3"/>
  <c r="F2556" i="3"/>
  <c r="F2572" i="3"/>
  <c r="F2588" i="3"/>
  <c r="F2604" i="3"/>
  <c r="F2620" i="3"/>
  <c r="F2636" i="3"/>
  <c r="F2652" i="3"/>
  <c r="F2668" i="3"/>
  <c r="F2684" i="3"/>
  <c r="F2700" i="3"/>
  <c r="F2716" i="3"/>
  <c r="F2732" i="3"/>
  <c r="F2748" i="3"/>
  <c r="F2764" i="3"/>
  <c r="F2780" i="3"/>
  <c r="F2796" i="3"/>
  <c r="F2812" i="3"/>
  <c r="F2828" i="3"/>
  <c r="F2844" i="3"/>
  <c r="F2860" i="3"/>
  <c r="F2876" i="3"/>
  <c r="F2892" i="3"/>
  <c r="F2908" i="3"/>
  <c r="F2924" i="3"/>
  <c r="F2940" i="3"/>
  <c r="F2956" i="3"/>
  <c r="F2972" i="3"/>
  <c r="F2988" i="3"/>
  <c r="F3004" i="3"/>
  <c r="F3020" i="3"/>
  <c r="F3036" i="3"/>
  <c r="F3052" i="3"/>
  <c r="F3068" i="3"/>
  <c r="F3084" i="3"/>
  <c r="F3100" i="3"/>
  <c r="F3116" i="3"/>
  <c r="F3132" i="3"/>
  <c r="F3148" i="3"/>
  <c r="F3164" i="3"/>
  <c r="F3180" i="3"/>
  <c r="F3196" i="3"/>
  <c r="F3212" i="3"/>
  <c r="F3228" i="3"/>
  <c r="F3244" i="3"/>
  <c r="F3260" i="3"/>
  <c r="F3276" i="3"/>
  <c r="F3292" i="3"/>
  <c r="F3308" i="3"/>
  <c r="F3324" i="3"/>
  <c r="F3340" i="3"/>
  <c r="F3356" i="3"/>
  <c r="F3372" i="3"/>
  <c r="F3388" i="3"/>
  <c r="F3404" i="3"/>
  <c r="F3420" i="3"/>
  <c r="F3436" i="3"/>
  <c r="F3452" i="3"/>
  <c r="F3467" i="3"/>
  <c r="F3475" i="3"/>
  <c r="F3483" i="3"/>
  <c r="F3488" i="3"/>
  <c r="F3493" i="3"/>
  <c r="F3497" i="3"/>
  <c r="F3501" i="3"/>
  <c r="F3505" i="3"/>
  <c r="F3509" i="3"/>
  <c r="F3513" i="3"/>
  <c r="F3517" i="3"/>
  <c r="F3521" i="3"/>
  <c r="F1333" i="3"/>
  <c r="F1589" i="3"/>
  <c r="F1730" i="3"/>
  <c r="F1809" i="3"/>
  <c r="F1873" i="3"/>
  <c r="F1937" i="3"/>
  <c r="F2001" i="3"/>
  <c r="F2065" i="3"/>
  <c r="F2129" i="3"/>
  <c r="F2193" i="3"/>
  <c r="F2245" i="3"/>
  <c r="F2277" i="3"/>
  <c r="F2309" i="3"/>
  <c r="F2341" i="3"/>
  <c r="F2368" i="3"/>
  <c r="F2384" i="3"/>
  <c r="F2400" i="3"/>
  <c r="F2416" i="3"/>
  <c r="F2432" i="3"/>
  <c r="F2448" i="3"/>
  <c r="F2464" i="3"/>
  <c r="F2480" i="3"/>
  <c r="F2496" i="3"/>
  <c r="F2512" i="3"/>
  <c r="F2528" i="3"/>
  <c r="F2544" i="3"/>
  <c r="F2560" i="3"/>
  <c r="F2576" i="3"/>
  <c r="F2592" i="3"/>
  <c r="F2608" i="3"/>
  <c r="F2624" i="3"/>
  <c r="F2640" i="3"/>
  <c r="F2656" i="3"/>
  <c r="F2672" i="3"/>
  <c r="F2688" i="3"/>
  <c r="F2704" i="3"/>
  <c r="F2720" i="3"/>
  <c r="F2736" i="3"/>
  <c r="F2752" i="3"/>
  <c r="F2768" i="3"/>
  <c r="F2784" i="3"/>
  <c r="F2800" i="3"/>
  <c r="F2816" i="3"/>
  <c r="F2832" i="3"/>
  <c r="F2848" i="3"/>
  <c r="F2864" i="3"/>
  <c r="F2880" i="3"/>
  <c r="F2896" i="3"/>
  <c r="F2912" i="3"/>
  <c r="F2928" i="3"/>
  <c r="F2944" i="3"/>
  <c r="F2960" i="3"/>
  <c r="F2976" i="3"/>
  <c r="F2992" i="3"/>
  <c r="F3008" i="3"/>
  <c r="F3024" i="3"/>
  <c r="F3040" i="3"/>
  <c r="F3056" i="3"/>
  <c r="F3072" i="3"/>
  <c r="F3088" i="3"/>
  <c r="F3104" i="3"/>
  <c r="F3120" i="3"/>
  <c r="F3136" i="3"/>
  <c r="F3152" i="3"/>
  <c r="F3168" i="3"/>
  <c r="F3184" i="3"/>
  <c r="F3200" i="3"/>
  <c r="F3216" i="3"/>
  <c r="F3232" i="3"/>
  <c r="F3248" i="3"/>
  <c r="F3264" i="3"/>
  <c r="F3280" i="3"/>
  <c r="F3296" i="3"/>
  <c r="F3312" i="3"/>
  <c r="F3328" i="3"/>
  <c r="F3344" i="3"/>
  <c r="F3360" i="3"/>
  <c r="F3376" i="3"/>
  <c r="F3392" i="3"/>
  <c r="F3408" i="3"/>
  <c r="F3424" i="3"/>
  <c r="F3440" i="3"/>
  <c r="F3456" i="3"/>
  <c r="F3468" i="3"/>
  <c r="F3476" i="3"/>
  <c r="F3484" i="3"/>
  <c r="F3502" i="3"/>
  <c r="F3514" i="3"/>
  <c r="F3522" i="3"/>
  <c r="F3528" i="3"/>
  <c r="F3533" i="3"/>
  <c r="F3538" i="3"/>
  <c r="F3543" i="3"/>
  <c r="F3547" i="3"/>
  <c r="F3551" i="3"/>
  <c r="F3555" i="3"/>
  <c r="F3559" i="3"/>
  <c r="F3563" i="3"/>
  <c r="F3567" i="3"/>
  <c r="F3571" i="3"/>
  <c r="F3575" i="3"/>
  <c r="F3579" i="3"/>
  <c r="F3583" i="3"/>
  <c r="F3587" i="3"/>
  <c r="F3591" i="3"/>
  <c r="F3595" i="3"/>
  <c r="F3599" i="3"/>
  <c r="F3603" i="3"/>
  <c r="F3607" i="3"/>
  <c r="F3611" i="3"/>
  <c r="F3615" i="3"/>
  <c r="F3619" i="3"/>
  <c r="F3623" i="3"/>
  <c r="F3627" i="3"/>
  <c r="F3631" i="3"/>
  <c r="F3635" i="3"/>
  <c r="F3639" i="3"/>
  <c r="F3643" i="3"/>
  <c r="F3647" i="3"/>
  <c r="F3651" i="3"/>
  <c r="F3655" i="3"/>
  <c r="F3659" i="3"/>
  <c r="F3663" i="3"/>
  <c r="F3667" i="3"/>
  <c r="F3671" i="3"/>
  <c r="F3675" i="3"/>
  <c r="F3679" i="3"/>
  <c r="F3683" i="3"/>
  <c r="F3687" i="3"/>
  <c r="F3691" i="3"/>
  <c r="F3695" i="3"/>
  <c r="F3699" i="3"/>
  <c r="F3703" i="3"/>
  <c r="F3707" i="3"/>
  <c r="F3711" i="3"/>
  <c r="F3715" i="3"/>
  <c r="F3719" i="3"/>
  <c r="F3723" i="3"/>
  <c r="F3727" i="3"/>
  <c r="F3731" i="3"/>
  <c r="F3735" i="3"/>
  <c r="F3739" i="3"/>
  <c r="F3743" i="3"/>
  <c r="F3747" i="3"/>
  <c r="F3751" i="3"/>
  <c r="F3755" i="3"/>
  <c r="F3759" i="3"/>
  <c r="F3763" i="3"/>
  <c r="F3767" i="3"/>
  <c r="F3771" i="3"/>
  <c r="F3775" i="3"/>
  <c r="F3779" i="3"/>
  <c r="F3783" i="3"/>
  <c r="F3787" i="3"/>
  <c r="F3791" i="3"/>
  <c r="F3795" i="3"/>
  <c r="F3799" i="3"/>
  <c r="F3803" i="3"/>
  <c r="F3807" i="3"/>
  <c r="F3811" i="3"/>
  <c r="F3815" i="3"/>
  <c r="F3819" i="3"/>
  <c r="F3823" i="3"/>
  <c r="F3827" i="3"/>
  <c r="F3831" i="3"/>
  <c r="F3835" i="3"/>
  <c r="F3839" i="3"/>
  <c r="F3843" i="3"/>
  <c r="F3847" i="3"/>
  <c r="F3851" i="3"/>
  <c r="F3855" i="3"/>
  <c r="F3859" i="3"/>
  <c r="F3863" i="3"/>
  <c r="F3867" i="3"/>
  <c r="F3871" i="3"/>
  <c r="F3875" i="3"/>
  <c r="F3879" i="3"/>
  <c r="F3883" i="3"/>
  <c r="F3887" i="3"/>
  <c r="F3891" i="3"/>
  <c r="F3895" i="3"/>
  <c r="F3899" i="3"/>
  <c r="F3903" i="3"/>
  <c r="F3907" i="3"/>
  <c r="F3911" i="3"/>
  <c r="F3915" i="3"/>
  <c r="F3919" i="3"/>
  <c r="F3923" i="3"/>
  <c r="F3927" i="3"/>
  <c r="F3931" i="3"/>
  <c r="F3935" i="3"/>
  <c r="F3939" i="3"/>
  <c r="F3943" i="3"/>
  <c r="F3947" i="3"/>
  <c r="F3951" i="3"/>
  <c r="F3955" i="3"/>
  <c r="F3959" i="3"/>
  <c r="F3963" i="3"/>
  <c r="F3967" i="3"/>
  <c r="F3971" i="3"/>
  <c r="F3975" i="3"/>
  <c r="F3979" i="3"/>
  <c r="F3983" i="3"/>
  <c r="F3987" i="3"/>
  <c r="F3991" i="3"/>
  <c r="F3995" i="3"/>
  <c r="F3999" i="3"/>
  <c r="F4003" i="3"/>
  <c r="F4007" i="3"/>
  <c r="F4011" i="3"/>
  <c r="F4015" i="3"/>
  <c r="F4019" i="3"/>
  <c r="F4023" i="3"/>
  <c r="F4027" i="3"/>
  <c r="F4031" i="3"/>
  <c r="F4035" i="3"/>
  <c r="F4039" i="3"/>
  <c r="F4043" i="3"/>
  <c r="F4047" i="3"/>
  <c r="F4051" i="3"/>
  <c r="F4055" i="3"/>
  <c r="F4059" i="3"/>
  <c r="F4063" i="3"/>
  <c r="F4067" i="3"/>
  <c r="F4071" i="3"/>
  <c r="F4075" i="3"/>
  <c r="F4079" i="3"/>
  <c r="F4083" i="3"/>
  <c r="F4087" i="3"/>
  <c r="F4091" i="3"/>
  <c r="F4095" i="3"/>
  <c r="F4099" i="3"/>
  <c r="F4103" i="3"/>
  <c r="F4107" i="3"/>
  <c r="F4111" i="3"/>
  <c r="F4115" i="3"/>
  <c r="F4119" i="3"/>
  <c r="F4123" i="3"/>
  <c r="F4127" i="3"/>
  <c r="F4131" i="3"/>
  <c r="F4135" i="3"/>
  <c r="F4139" i="3"/>
  <c r="F4143" i="3"/>
  <c r="F4147" i="3"/>
  <c r="F4151" i="3"/>
  <c r="F4155" i="3"/>
  <c r="F4159" i="3"/>
  <c r="F4163" i="3"/>
  <c r="F4167" i="3"/>
  <c r="F4171" i="3"/>
  <c r="F4175" i="3"/>
  <c r="F4179" i="3"/>
  <c r="F4183" i="3"/>
  <c r="F4187" i="3"/>
  <c r="F4191" i="3"/>
  <c r="F4195" i="3"/>
  <c r="F3490" i="3"/>
  <c r="F3506" i="3"/>
  <c r="F3516" i="3"/>
  <c r="F3524" i="3"/>
  <c r="F3529" i="3"/>
  <c r="F3534" i="3"/>
  <c r="F3540" i="3"/>
  <c r="F3544" i="3"/>
  <c r="F3548" i="3"/>
  <c r="F3552" i="3"/>
  <c r="F3556" i="3"/>
  <c r="F3560" i="3"/>
  <c r="F3564" i="3"/>
  <c r="F3568" i="3"/>
  <c r="F3572" i="3"/>
  <c r="F3576" i="3"/>
  <c r="F3580" i="3"/>
  <c r="F3584" i="3"/>
  <c r="F3588" i="3"/>
  <c r="F3592" i="3"/>
  <c r="F3596" i="3"/>
  <c r="F3600" i="3"/>
  <c r="F3604" i="3"/>
  <c r="F3608" i="3"/>
  <c r="F3612" i="3"/>
  <c r="F3616" i="3"/>
  <c r="F3620" i="3"/>
  <c r="F3624" i="3"/>
  <c r="F3628" i="3"/>
  <c r="F3632" i="3"/>
  <c r="F3636" i="3"/>
  <c r="F3640" i="3"/>
  <c r="F3644" i="3"/>
  <c r="F3648" i="3"/>
  <c r="F3652" i="3"/>
  <c r="F3656" i="3"/>
  <c r="F3660" i="3"/>
  <c r="F3664" i="3"/>
  <c r="F3668" i="3"/>
  <c r="F3672" i="3"/>
  <c r="F3676" i="3"/>
  <c r="F3680" i="3"/>
  <c r="F3684" i="3"/>
  <c r="F3688" i="3"/>
  <c r="F3692" i="3"/>
  <c r="F3696" i="3"/>
  <c r="F3700" i="3"/>
  <c r="F3704" i="3"/>
  <c r="F3708" i="3"/>
  <c r="F3712" i="3"/>
  <c r="F3716" i="3"/>
  <c r="F3720" i="3"/>
  <c r="F3724" i="3"/>
  <c r="F3728" i="3"/>
  <c r="F3732" i="3"/>
  <c r="F3736" i="3"/>
  <c r="F3740" i="3"/>
  <c r="F3744" i="3"/>
  <c r="F3748" i="3"/>
  <c r="F3752" i="3"/>
  <c r="F3756" i="3"/>
  <c r="F3760" i="3"/>
  <c r="F3764" i="3"/>
  <c r="F3768" i="3"/>
  <c r="F3772" i="3"/>
  <c r="F3776" i="3"/>
  <c r="F3780" i="3"/>
  <c r="F3784" i="3"/>
  <c r="F3788" i="3"/>
  <c r="F3792" i="3"/>
  <c r="F3796" i="3"/>
  <c r="F3800" i="3"/>
  <c r="F3804" i="3"/>
  <c r="F3808" i="3"/>
  <c r="F3812" i="3"/>
  <c r="F3816" i="3"/>
  <c r="F3820" i="3"/>
  <c r="F3824" i="3"/>
  <c r="F3828" i="3"/>
  <c r="F3832" i="3"/>
  <c r="F3836" i="3"/>
  <c r="F3840" i="3"/>
  <c r="F3844" i="3"/>
  <c r="F3848" i="3"/>
  <c r="F3852" i="3"/>
  <c r="F3856" i="3"/>
  <c r="F3860" i="3"/>
  <c r="F3864" i="3"/>
  <c r="F3868" i="3"/>
  <c r="F3872" i="3"/>
  <c r="F3876" i="3"/>
  <c r="F3880" i="3"/>
  <c r="F3884" i="3"/>
  <c r="F3888" i="3"/>
  <c r="F3892" i="3"/>
  <c r="F3896" i="3"/>
  <c r="F3900" i="3"/>
  <c r="F3904" i="3"/>
  <c r="F3908" i="3"/>
  <c r="F3912" i="3"/>
  <c r="F3916" i="3"/>
  <c r="F3920" i="3"/>
  <c r="F3924" i="3"/>
  <c r="F3928" i="3"/>
  <c r="F3932" i="3"/>
  <c r="F3936" i="3"/>
  <c r="F3940" i="3"/>
  <c r="F3944" i="3"/>
  <c r="F3948" i="3"/>
  <c r="F3952" i="3"/>
  <c r="F3956" i="3"/>
  <c r="F3960" i="3"/>
  <c r="F3964" i="3"/>
  <c r="F3968" i="3"/>
  <c r="F3972" i="3"/>
  <c r="F3976" i="3"/>
  <c r="F3980" i="3"/>
  <c r="F3984" i="3"/>
  <c r="F3988" i="3"/>
  <c r="F3992" i="3"/>
  <c r="F3996" i="3"/>
  <c r="F4000" i="3"/>
  <c r="F4004" i="3"/>
  <c r="F4008" i="3"/>
  <c r="F4012" i="3"/>
  <c r="F4016" i="3"/>
  <c r="F4020" i="3"/>
  <c r="F4024" i="3"/>
  <c r="F4028" i="3"/>
  <c r="F4032" i="3"/>
  <c r="F4036" i="3"/>
  <c r="F4040" i="3"/>
  <c r="F4044" i="3"/>
  <c r="F4048" i="3"/>
  <c r="F4052" i="3"/>
  <c r="F4056" i="3"/>
  <c r="F4060" i="3"/>
  <c r="F4064" i="3"/>
  <c r="F4068" i="3"/>
  <c r="F4072" i="3"/>
  <c r="F4076" i="3"/>
  <c r="F4080" i="3"/>
  <c r="F4084" i="3"/>
  <c r="F4088" i="3"/>
  <c r="F4092" i="3"/>
  <c r="F4096" i="3"/>
  <c r="F4100" i="3"/>
  <c r="F4104" i="3"/>
  <c r="F4108" i="3"/>
  <c r="F4112" i="3"/>
  <c r="F4116" i="3"/>
  <c r="F4120" i="3"/>
  <c r="F4124" i="3"/>
  <c r="F4128" i="3"/>
  <c r="F4132" i="3"/>
  <c r="F4136" i="3"/>
  <c r="F4140" i="3"/>
  <c r="F4144" i="3"/>
  <c r="F4148" i="3"/>
  <c r="F4152" i="3"/>
  <c r="F4156" i="3"/>
  <c r="F4160" i="3"/>
  <c r="F4164" i="3"/>
  <c r="F4168" i="3"/>
  <c r="F4172" i="3"/>
  <c r="F4176" i="3"/>
  <c r="F4180" i="3"/>
  <c r="F4184" i="3"/>
  <c r="F3494" i="3"/>
  <c r="F3510" i="3"/>
  <c r="F3518" i="3"/>
  <c r="F3525" i="3"/>
  <c r="F3530" i="3"/>
  <c r="F3536" i="3"/>
  <c r="F3541" i="3"/>
  <c r="F3545" i="3"/>
  <c r="F3549" i="3"/>
  <c r="F3553" i="3"/>
  <c r="F3557" i="3"/>
  <c r="F3561" i="3"/>
  <c r="F3565" i="3"/>
  <c r="F3569" i="3"/>
  <c r="F3573" i="3"/>
  <c r="F3577" i="3"/>
  <c r="F3581" i="3"/>
  <c r="F3585" i="3"/>
  <c r="F3589" i="3"/>
  <c r="F3593" i="3"/>
  <c r="F3597" i="3"/>
  <c r="F3601" i="3"/>
  <c r="F3605" i="3"/>
  <c r="F3609" i="3"/>
  <c r="F3613" i="3"/>
  <c r="F3617" i="3"/>
  <c r="F3621" i="3"/>
  <c r="F3625" i="3"/>
  <c r="F3629" i="3"/>
  <c r="F3633" i="3"/>
  <c r="F3637" i="3"/>
  <c r="F3641" i="3"/>
  <c r="F3645" i="3"/>
  <c r="F3649" i="3"/>
  <c r="F3653" i="3"/>
  <c r="F3657" i="3"/>
  <c r="F3661" i="3"/>
  <c r="F3665" i="3"/>
  <c r="F3669" i="3"/>
  <c r="F3673" i="3"/>
  <c r="F3677" i="3"/>
  <c r="F3681" i="3"/>
  <c r="F3685" i="3"/>
  <c r="F3689" i="3"/>
  <c r="F3693" i="3"/>
  <c r="F3697" i="3"/>
  <c r="F3701" i="3"/>
  <c r="F3705" i="3"/>
  <c r="F3709" i="3"/>
  <c r="F3713" i="3"/>
  <c r="F3717" i="3"/>
  <c r="F3721" i="3"/>
  <c r="F3725" i="3"/>
  <c r="F3729" i="3"/>
  <c r="F3733" i="3"/>
  <c r="F3737" i="3"/>
  <c r="F3741" i="3"/>
  <c r="F3745" i="3"/>
  <c r="F3749" i="3"/>
  <c r="F3753" i="3"/>
  <c r="F3757" i="3"/>
  <c r="F3761" i="3"/>
  <c r="F3765" i="3"/>
  <c r="F3769" i="3"/>
  <c r="F3773" i="3"/>
  <c r="F3777" i="3"/>
  <c r="F3781" i="3"/>
  <c r="F3785" i="3"/>
  <c r="F3789" i="3"/>
  <c r="F3793" i="3"/>
  <c r="F3797" i="3"/>
  <c r="F3801" i="3"/>
  <c r="F3805" i="3"/>
  <c r="F3809" i="3"/>
  <c r="F3813" i="3"/>
  <c r="F3817" i="3"/>
  <c r="F3821" i="3"/>
  <c r="F3825" i="3"/>
  <c r="F3829" i="3"/>
  <c r="F3833" i="3"/>
  <c r="F3837" i="3"/>
  <c r="F3841" i="3"/>
  <c r="F3845" i="3"/>
  <c r="F3849" i="3"/>
  <c r="F3853" i="3"/>
  <c r="F3857" i="3"/>
  <c r="F3861" i="3"/>
  <c r="F3865" i="3"/>
  <c r="F3869" i="3"/>
  <c r="F3873" i="3"/>
  <c r="F3877" i="3"/>
  <c r="F3881" i="3"/>
  <c r="F3885" i="3"/>
  <c r="F3889" i="3"/>
  <c r="F3893" i="3"/>
  <c r="F3897" i="3"/>
  <c r="F3901" i="3"/>
  <c r="F3905" i="3"/>
  <c r="F3909" i="3"/>
  <c r="F3913" i="3"/>
  <c r="F3917" i="3"/>
  <c r="F3921" i="3"/>
  <c r="F3925" i="3"/>
  <c r="F3929" i="3"/>
  <c r="F3933" i="3"/>
  <c r="F3937" i="3"/>
  <c r="F3941" i="3"/>
  <c r="F3945" i="3"/>
  <c r="F3949" i="3"/>
  <c r="F3953" i="3"/>
  <c r="F3957" i="3"/>
  <c r="F3961" i="3"/>
  <c r="F3965" i="3"/>
  <c r="F3969" i="3"/>
  <c r="F3973" i="3"/>
  <c r="F3977" i="3"/>
  <c r="F3981" i="3"/>
  <c r="F3985" i="3"/>
  <c r="F3989" i="3"/>
  <c r="F3993" i="3"/>
  <c r="F3997" i="3"/>
  <c r="F4001" i="3"/>
  <c r="F4005" i="3"/>
  <c r="F4009" i="3"/>
  <c r="F4013" i="3"/>
  <c r="F4017" i="3"/>
  <c r="F4021" i="3"/>
  <c r="F4025" i="3"/>
  <c r="F4029" i="3"/>
  <c r="F4033" i="3"/>
  <c r="F4037" i="3"/>
  <c r="F4041" i="3"/>
  <c r="F4045" i="3"/>
  <c r="F4049" i="3"/>
  <c r="F4053" i="3"/>
  <c r="F4057" i="3"/>
  <c r="F4061" i="3"/>
  <c r="F4065" i="3"/>
  <c r="F4069" i="3"/>
  <c r="F4073" i="3"/>
  <c r="F4077" i="3"/>
  <c r="F4081" i="3"/>
  <c r="F4085" i="3"/>
  <c r="F4089" i="3"/>
  <c r="F4093" i="3"/>
  <c r="F4097" i="3"/>
  <c r="F4101" i="3"/>
  <c r="F4105" i="3"/>
  <c r="F4109" i="3"/>
  <c r="F4113" i="3"/>
  <c r="F4117" i="3"/>
  <c r="F4121" i="3"/>
  <c r="F4125" i="3"/>
  <c r="F4129" i="3"/>
  <c r="F4133" i="3"/>
  <c r="F4137" i="3"/>
  <c r="F4141" i="3"/>
  <c r="F4145" i="3"/>
  <c r="F4149" i="3"/>
  <c r="F4153" i="3"/>
  <c r="F4157" i="3"/>
  <c r="F4161" i="3"/>
  <c r="F4165" i="3"/>
  <c r="F4169" i="3"/>
  <c r="F4173" i="3"/>
  <c r="F4177" i="3"/>
  <c r="F4181" i="3"/>
  <c r="F4185" i="3"/>
  <c r="F4189" i="3"/>
  <c r="F3498" i="3"/>
  <c r="F3512" i="3"/>
  <c r="F3520" i="3"/>
  <c r="F3526" i="3"/>
  <c r="F3532" i="3"/>
  <c r="F3537" i="3"/>
  <c r="F3542" i="3"/>
  <c r="F3546" i="3"/>
  <c r="F3550" i="3"/>
  <c r="F3554" i="3"/>
  <c r="F3558" i="3"/>
  <c r="F3562" i="3"/>
  <c r="F3566" i="3"/>
  <c r="F3570" i="3"/>
  <c r="F3574" i="3"/>
  <c r="F3578" i="3"/>
  <c r="F3582" i="3"/>
  <c r="F3586" i="3"/>
  <c r="F3590" i="3"/>
  <c r="F3594" i="3"/>
  <c r="F3598" i="3"/>
  <c r="F3602" i="3"/>
  <c r="F3606" i="3"/>
  <c r="F3610" i="3"/>
  <c r="F3614" i="3"/>
  <c r="F3618" i="3"/>
  <c r="F3622" i="3"/>
  <c r="F3626" i="3"/>
  <c r="F3630" i="3"/>
  <c r="F3634" i="3"/>
  <c r="F3638" i="3"/>
  <c r="F3642" i="3"/>
  <c r="F3646" i="3"/>
  <c r="F3650" i="3"/>
  <c r="F3654" i="3"/>
  <c r="F3658" i="3"/>
  <c r="F3662" i="3"/>
  <c r="F3666" i="3"/>
  <c r="F3670" i="3"/>
  <c r="F3674" i="3"/>
  <c r="F3678" i="3"/>
  <c r="F3682" i="3"/>
  <c r="F3686" i="3"/>
  <c r="F3690" i="3"/>
  <c r="F3694" i="3"/>
  <c r="F3698" i="3"/>
  <c r="F3702" i="3"/>
  <c r="F3706" i="3"/>
  <c r="F3710" i="3"/>
  <c r="F3714" i="3"/>
  <c r="F3718" i="3"/>
  <c r="F3722" i="3"/>
  <c r="F3726" i="3"/>
  <c r="F3730" i="3"/>
  <c r="F3734" i="3"/>
  <c r="F3738" i="3"/>
  <c r="F3742" i="3"/>
  <c r="F3746" i="3"/>
  <c r="F3750" i="3"/>
  <c r="F3754" i="3"/>
  <c r="F3758" i="3"/>
  <c r="F3762" i="3"/>
  <c r="F3766" i="3"/>
  <c r="F3770" i="3"/>
  <c r="F3774" i="3"/>
  <c r="F3778" i="3"/>
  <c r="F3782" i="3"/>
  <c r="F3786" i="3"/>
  <c r="F3790" i="3"/>
  <c r="F3794" i="3"/>
  <c r="F3798" i="3"/>
  <c r="F3802" i="3"/>
  <c r="F3806" i="3"/>
  <c r="F3810" i="3"/>
  <c r="F3814" i="3"/>
  <c r="F3818" i="3"/>
  <c r="F3822" i="3"/>
  <c r="F3826" i="3"/>
  <c r="F3830" i="3"/>
  <c r="F3834" i="3"/>
  <c r="F3838" i="3"/>
  <c r="F3842" i="3"/>
  <c r="F3846" i="3"/>
  <c r="F3850" i="3"/>
  <c r="F3854" i="3"/>
  <c r="F3858" i="3"/>
  <c r="F3862" i="3"/>
  <c r="F3866" i="3"/>
  <c r="F3870" i="3"/>
  <c r="F3874" i="3"/>
  <c r="F3878" i="3"/>
  <c r="F3882" i="3"/>
  <c r="F3886" i="3"/>
  <c r="F3890" i="3"/>
  <c r="F3894" i="3"/>
  <c r="F3898" i="3"/>
  <c r="F3902" i="3"/>
  <c r="F3906" i="3"/>
  <c r="F3910" i="3"/>
  <c r="F3914" i="3"/>
  <c r="F3918" i="3"/>
  <c r="F3922" i="3"/>
  <c r="F3926" i="3"/>
  <c r="F3930" i="3"/>
  <c r="F3934" i="3"/>
  <c r="F3938" i="3"/>
  <c r="F3942" i="3"/>
  <c r="F3946" i="3"/>
  <c r="F3950" i="3"/>
  <c r="F3954" i="3"/>
  <c r="F3958" i="3"/>
  <c r="F3962" i="3"/>
  <c r="F3966" i="3"/>
  <c r="F3970" i="3"/>
  <c r="F3974" i="3"/>
  <c r="F3978" i="3"/>
  <c r="F3982" i="3"/>
  <c r="F3986" i="3"/>
  <c r="F3990" i="3"/>
  <c r="F3994" i="3"/>
  <c r="F3998" i="3"/>
  <c r="F4002" i="3"/>
  <c r="F4006" i="3"/>
  <c r="F4010" i="3"/>
  <c r="F4014" i="3"/>
  <c r="F4018" i="3"/>
  <c r="F4022" i="3"/>
  <c r="F4026" i="3"/>
  <c r="F4030" i="3"/>
  <c r="F4034" i="3"/>
  <c r="F4038" i="3"/>
  <c r="F4042" i="3"/>
  <c r="F4046" i="3"/>
  <c r="F4050" i="3"/>
  <c r="F4054" i="3"/>
  <c r="F4058" i="3"/>
  <c r="F4062" i="3"/>
  <c r="F4066" i="3"/>
  <c r="F4070" i="3"/>
  <c r="F4074" i="3"/>
  <c r="F4078" i="3"/>
  <c r="F4082" i="3"/>
  <c r="F4086" i="3"/>
  <c r="F4090" i="3"/>
  <c r="F4094" i="3"/>
  <c r="F4098" i="3"/>
  <c r="F4102" i="3"/>
  <c r="F4106" i="3"/>
  <c r="F4110" i="3"/>
  <c r="F4114" i="3"/>
  <c r="F4118" i="3"/>
  <c r="F4122" i="3"/>
  <c r="F4126" i="3"/>
  <c r="F4130" i="3"/>
  <c r="F4134" i="3"/>
  <c r="F4138" i="3"/>
  <c r="F4142" i="3"/>
  <c r="F4146" i="3"/>
  <c r="F4150" i="3"/>
  <c r="F4154" i="3"/>
  <c r="F4158" i="3"/>
  <c r="F4162" i="3"/>
  <c r="F4166" i="3"/>
  <c r="F4170" i="3"/>
  <c r="F4174" i="3"/>
  <c r="F4178" i="3"/>
  <c r="F4182" i="3"/>
  <c r="F4186" i="3"/>
  <c r="F4190" i="3"/>
  <c r="F4194" i="3"/>
  <c r="F4188" i="3"/>
  <c r="F4197" i="3"/>
  <c r="F4201" i="3"/>
  <c r="F4205" i="3"/>
  <c r="F4209" i="3"/>
  <c r="F4213" i="3"/>
  <c r="F4217" i="3"/>
  <c r="F4221" i="3"/>
  <c r="F4225" i="3"/>
  <c r="F4229" i="3"/>
  <c r="F4233" i="3"/>
  <c r="F4237" i="3"/>
  <c r="F4241" i="3"/>
  <c r="F4245" i="3"/>
  <c r="F4249" i="3"/>
  <c r="F4253" i="3"/>
  <c r="F4257" i="3"/>
  <c r="F4261" i="3"/>
  <c r="F4265" i="3"/>
  <c r="F4269" i="3"/>
  <c r="F4273" i="3"/>
  <c r="F4277" i="3"/>
  <c r="F4281" i="3"/>
  <c r="F4285" i="3"/>
  <c r="F4289" i="3"/>
  <c r="F4293" i="3"/>
  <c r="F4297" i="3"/>
  <c r="F4301" i="3"/>
  <c r="F4305" i="3"/>
  <c r="F4309" i="3"/>
  <c r="F4313" i="3"/>
  <c r="F4317" i="3"/>
  <c r="F4321" i="3"/>
  <c r="F4325" i="3"/>
  <c r="F4329" i="3"/>
  <c r="F4333" i="3"/>
  <c r="F4337" i="3"/>
  <c r="F4341" i="3"/>
  <c r="F4345" i="3"/>
  <c r="F4349" i="3"/>
  <c r="F4353" i="3"/>
  <c r="F4357" i="3"/>
  <c r="F4361" i="3"/>
  <c r="F4365" i="3"/>
  <c r="F4369" i="3"/>
  <c r="F4373" i="3"/>
  <c r="F4377" i="3"/>
  <c r="F4381" i="3"/>
  <c r="F4385" i="3"/>
  <c r="F4389" i="3"/>
  <c r="F4393" i="3"/>
  <c r="F4397" i="3"/>
  <c r="F4401" i="3"/>
  <c r="F4405" i="3"/>
  <c r="F4409" i="3"/>
  <c r="F4413" i="3"/>
  <c r="F4417" i="3"/>
  <c r="F4421" i="3"/>
  <c r="F4425" i="3"/>
  <c r="F4429" i="3"/>
  <c r="F4433" i="3"/>
  <c r="F4437" i="3"/>
  <c r="F4441" i="3"/>
  <c r="F4445" i="3"/>
  <c r="F4449" i="3"/>
  <c r="F4453" i="3"/>
  <c r="F4457" i="3"/>
  <c r="F4461" i="3"/>
  <c r="F4465" i="3"/>
  <c r="F4469" i="3"/>
  <c r="F4473" i="3"/>
  <c r="F4477" i="3"/>
  <c r="F4481" i="3"/>
  <c r="F4485" i="3"/>
  <c r="F4489" i="3"/>
  <c r="F4493" i="3"/>
  <c r="F4497" i="3"/>
  <c r="F4501" i="3"/>
  <c r="F4505" i="3"/>
  <c r="F4509" i="3"/>
  <c r="F4513" i="3"/>
  <c r="F4517" i="3"/>
  <c r="F4521" i="3"/>
  <c r="F4525" i="3"/>
  <c r="F4529" i="3"/>
  <c r="F4533" i="3"/>
  <c r="F4537" i="3"/>
  <c r="F4541" i="3"/>
  <c r="F4545" i="3"/>
  <c r="F4549" i="3"/>
  <c r="F4553" i="3"/>
  <c r="F4557" i="3"/>
  <c r="F4561" i="3"/>
  <c r="F4565" i="3"/>
  <c r="F4569" i="3"/>
  <c r="F4573" i="3"/>
  <c r="F4577" i="3"/>
  <c r="F4581" i="3"/>
  <c r="F4585" i="3"/>
  <c r="F4589" i="3"/>
  <c r="F4593" i="3"/>
  <c r="F4597" i="3"/>
  <c r="F4601" i="3"/>
  <c r="F4605" i="3"/>
  <c r="F4609" i="3"/>
  <c r="F4613" i="3"/>
  <c r="F4617" i="3"/>
  <c r="F4621" i="3"/>
  <c r="F4625" i="3"/>
  <c r="F4629" i="3"/>
  <c r="F4633" i="3"/>
  <c r="F4637" i="3"/>
  <c r="F4641" i="3"/>
  <c r="F4645" i="3"/>
  <c r="F4649" i="3"/>
  <c r="F4653" i="3"/>
  <c r="F4657" i="3"/>
  <c r="F4661" i="3"/>
  <c r="F4665" i="3"/>
  <c r="F4669" i="3"/>
  <c r="F4673" i="3"/>
  <c r="F4677" i="3"/>
  <c r="F4681" i="3"/>
  <c r="F4685" i="3"/>
  <c r="F4689" i="3"/>
  <c r="F4693" i="3"/>
  <c r="F4697" i="3"/>
  <c r="F4701" i="3"/>
  <c r="F4705" i="3"/>
  <c r="F4709" i="3"/>
  <c r="F4713" i="3"/>
  <c r="F4717" i="3"/>
  <c r="F4721" i="3"/>
  <c r="F4725" i="3"/>
  <c r="F4729" i="3"/>
  <c r="F4733" i="3"/>
  <c r="F4737" i="3"/>
  <c r="F4741" i="3"/>
  <c r="F4745" i="3"/>
  <c r="F4749" i="3"/>
  <c r="F4753" i="3"/>
  <c r="F4757" i="3"/>
  <c r="F4761" i="3"/>
  <c r="F4765" i="3"/>
  <c r="F4769" i="3"/>
  <c r="F4773" i="3"/>
  <c r="F4777" i="3"/>
  <c r="F4781" i="3"/>
  <c r="F4785" i="3"/>
  <c r="F4789" i="3"/>
  <c r="F4793" i="3"/>
  <c r="F4797" i="3"/>
  <c r="F4801" i="3"/>
  <c r="F4805" i="3"/>
  <c r="F4809" i="3"/>
  <c r="F4813" i="3"/>
  <c r="F4817" i="3"/>
  <c r="F4821" i="3"/>
  <c r="F4825" i="3"/>
  <c r="F4829" i="3"/>
  <c r="F4833" i="3"/>
  <c r="F4837" i="3"/>
  <c r="F4841" i="3"/>
  <c r="F4845" i="3"/>
  <c r="F4849" i="3"/>
  <c r="F4853" i="3"/>
  <c r="F4857" i="3"/>
  <c r="F4861" i="3"/>
  <c r="F4865" i="3"/>
  <c r="F4869" i="3"/>
  <c r="F4873" i="3"/>
  <c r="F4877" i="3"/>
  <c r="F4881" i="3"/>
  <c r="F4885" i="3"/>
  <c r="F4889" i="3"/>
  <c r="F4893" i="3"/>
  <c r="F4897" i="3"/>
  <c r="F4901" i="3"/>
  <c r="F4905" i="3"/>
  <c r="F4909" i="3"/>
  <c r="F4913" i="3"/>
  <c r="F4917" i="3"/>
  <c r="F4921" i="3"/>
  <c r="F4925" i="3"/>
  <c r="F4929" i="3"/>
  <c r="F4933" i="3"/>
  <c r="F4937" i="3"/>
  <c r="F4941" i="3"/>
  <c r="F4945" i="3"/>
  <c r="F4949" i="3"/>
  <c r="F4953" i="3"/>
  <c r="F4957" i="3"/>
  <c r="F4961" i="3"/>
  <c r="F4965" i="3"/>
  <c r="F4969" i="3"/>
  <c r="F4973" i="3"/>
  <c r="F4977" i="3"/>
  <c r="F4981" i="3"/>
  <c r="F4985" i="3"/>
  <c r="F4989" i="3"/>
  <c r="F4993" i="3"/>
  <c r="F4997" i="3"/>
  <c r="F5001" i="3"/>
  <c r="F5005" i="3"/>
  <c r="F5009" i="3"/>
  <c r="F5013" i="3"/>
  <c r="F5017" i="3"/>
  <c r="F5021" i="3"/>
  <c r="F5025" i="3"/>
  <c r="F5029" i="3"/>
  <c r="F5033" i="3"/>
  <c r="F5037" i="3"/>
  <c r="F5041" i="3"/>
  <c r="F5045" i="3"/>
  <c r="F5049" i="3"/>
  <c r="F5053" i="3"/>
  <c r="F5057" i="3"/>
  <c r="F5061" i="3"/>
  <c r="F5065" i="3"/>
  <c r="F5069" i="3"/>
  <c r="F5073" i="3"/>
  <c r="F5077" i="3"/>
  <c r="F5081" i="3"/>
  <c r="F5085" i="3"/>
  <c r="F5089" i="3"/>
  <c r="F5093" i="3"/>
  <c r="F5097" i="3"/>
  <c r="F5101" i="3"/>
  <c r="F5105" i="3"/>
  <c r="F5109" i="3"/>
  <c r="F5113" i="3"/>
  <c r="F5117" i="3"/>
  <c r="F5121" i="3"/>
  <c r="F5125" i="3"/>
  <c r="F5129" i="3"/>
  <c r="F5133" i="3"/>
  <c r="F5137" i="3"/>
  <c r="F5141" i="3"/>
  <c r="F5145" i="3"/>
  <c r="F5149" i="3"/>
  <c r="F5153" i="3"/>
  <c r="F5157" i="3"/>
  <c r="F5161" i="3"/>
  <c r="F5165" i="3"/>
  <c r="F5169" i="3"/>
  <c r="F5173" i="3"/>
  <c r="F5177" i="3"/>
  <c r="F5181" i="3"/>
  <c r="F5185" i="3"/>
  <c r="F5189" i="3"/>
  <c r="F5193" i="3"/>
  <c r="F5197" i="3"/>
  <c r="F5201" i="3"/>
  <c r="F5205" i="3"/>
  <c r="F5209" i="3"/>
  <c r="F5213" i="3"/>
  <c r="F5217" i="3"/>
  <c r="F5221" i="3"/>
  <c r="F5225" i="3"/>
  <c r="F5229" i="3"/>
  <c r="F5233" i="3"/>
  <c r="F5237" i="3"/>
  <c r="F5241" i="3"/>
  <c r="F5245" i="3"/>
  <c r="F5249" i="3"/>
  <c r="F5253" i="3"/>
  <c r="F5257" i="3"/>
  <c r="F5261" i="3"/>
  <c r="F5265" i="3"/>
  <c r="F5269" i="3"/>
  <c r="F5273" i="3"/>
  <c r="F5277" i="3"/>
  <c r="F5281" i="3"/>
  <c r="F5285" i="3"/>
  <c r="F5289" i="3"/>
  <c r="F5293" i="3"/>
  <c r="F5297" i="3"/>
  <c r="F5301" i="3"/>
  <c r="F5305" i="3"/>
  <c r="F5309" i="3"/>
  <c r="F5313" i="3"/>
  <c r="F5317" i="3"/>
  <c r="F5321" i="3"/>
  <c r="F5325" i="3"/>
  <c r="F5329" i="3"/>
  <c r="F5333" i="3"/>
  <c r="F5337" i="3"/>
  <c r="F5341" i="3"/>
  <c r="F5345" i="3"/>
  <c r="F5349" i="3"/>
  <c r="F5353" i="3"/>
  <c r="F5357" i="3"/>
  <c r="F5361" i="3"/>
  <c r="F5365" i="3"/>
  <c r="F5369" i="3"/>
  <c r="F5373" i="3"/>
  <c r="F5377" i="3"/>
  <c r="F5381" i="3"/>
  <c r="F5385" i="3"/>
  <c r="F5389" i="3"/>
  <c r="F5393" i="3"/>
  <c r="F5397" i="3"/>
  <c r="F5401" i="3"/>
  <c r="F5405" i="3"/>
  <c r="F5409" i="3"/>
  <c r="F5413" i="3"/>
  <c r="F5417" i="3"/>
  <c r="F5421" i="3"/>
  <c r="F5425" i="3"/>
  <c r="F5429" i="3"/>
  <c r="F5433" i="3"/>
  <c r="F5437" i="3"/>
  <c r="F5441" i="3"/>
  <c r="F5445" i="3"/>
  <c r="F5449" i="3"/>
  <c r="F5453" i="3"/>
  <c r="F5457" i="3"/>
  <c r="F5461" i="3"/>
  <c r="F5465" i="3"/>
  <c r="F5469" i="3"/>
  <c r="F5473" i="3"/>
  <c r="F5477" i="3"/>
  <c r="F5481" i="3"/>
  <c r="F5485" i="3"/>
  <c r="F5489" i="3"/>
  <c r="F5493" i="3"/>
  <c r="F5497" i="3"/>
  <c r="F5501" i="3"/>
  <c r="F5505" i="3"/>
  <c r="F5509" i="3"/>
  <c r="F5513" i="3"/>
  <c r="F5517" i="3"/>
  <c r="F5521" i="3"/>
  <c r="F5525" i="3"/>
  <c r="F5529" i="3"/>
  <c r="F5533" i="3"/>
  <c r="F5537" i="3"/>
  <c r="F5541" i="3"/>
  <c r="F5545" i="3"/>
  <c r="F5549" i="3"/>
  <c r="F5553" i="3"/>
  <c r="F5557" i="3"/>
  <c r="F4192" i="3"/>
  <c r="F4198" i="3"/>
  <c r="F4202" i="3"/>
  <c r="F4206" i="3"/>
  <c r="F4210" i="3"/>
  <c r="F4214" i="3"/>
  <c r="F4218" i="3"/>
  <c r="F4222" i="3"/>
  <c r="F4226" i="3"/>
  <c r="F4230" i="3"/>
  <c r="F4234" i="3"/>
  <c r="F4238" i="3"/>
  <c r="F4242" i="3"/>
  <c r="F4246" i="3"/>
  <c r="F4250" i="3"/>
  <c r="F4254" i="3"/>
  <c r="F4258" i="3"/>
  <c r="F4262" i="3"/>
  <c r="F4266" i="3"/>
  <c r="F4270" i="3"/>
  <c r="F4274" i="3"/>
  <c r="F4278" i="3"/>
  <c r="F4282" i="3"/>
  <c r="F4286" i="3"/>
  <c r="F4290" i="3"/>
  <c r="F4294" i="3"/>
  <c r="F4298" i="3"/>
  <c r="F4302" i="3"/>
  <c r="F4306" i="3"/>
  <c r="F4310" i="3"/>
  <c r="F4314" i="3"/>
  <c r="F4318" i="3"/>
  <c r="F4322" i="3"/>
  <c r="F4326" i="3"/>
  <c r="F4330" i="3"/>
  <c r="F4334" i="3"/>
  <c r="F4338" i="3"/>
  <c r="F4342" i="3"/>
  <c r="F4346" i="3"/>
  <c r="F4350" i="3"/>
  <c r="F4354" i="3"/>
  <c r="F4358" i="3"/>
  <c r="F4362" i="3"/>
  <c r="F4366" i="3"/>
  <c r="F4370" i="3"/>
  <c r="F4374" i="3"/>
  <c r="F4378" i="3"/>
  <c r="F4382" i="3"/>
  <c r="F4386" i="3"/>
  <c r="F4390" i="3"/>
  <c r="F4394" i="3"/>
  <c r="F4398" i="3"/>
  <c r="F4402" i="3"/>
  <c r="F4406" i="3"/>
  <c r="F4410" i="3"/>
  <c r="F4414" i="3"/>
  <c r="F4418" i="3"/>
  <c r="F4422" i="3"/>
  <c r="F4426" i="3"/>
  <c r="F4430" i="3"/>
  <c r="F4434" i="3"/>
  <c r="F4438" i="3"/>
  <c r="F4442" i="3"/>
  <c r="F4446" i="3"/>
  <c r="F4450" i="3"/>
  <c r="F4454" i="3"/>
  <c r="F4458" i="3"/>
  <c r="F4462" i="3"/>
  <c r="F4466" i="3"/>
  <c r="F4470" i="3"/>
  <c r="F4474" i="3"/>
  <c r="F4478" i="3"/>
  <c r="F4482" i="3"/>
  <c r="F4486" i="3"/>
  <c r="F4490" i="3"/>
  <c r="F4494" i="3"/>
  <c r="F4498" i="3"/>
  <c r="F4502" i="3"/>
  <c r="F4506" i="3"/>
  <c r="F4510" i="3"/>
  <c r="F4514" i="3"/>
  <c r="F4518" i="3"/>
  <c r="F4522" i="3"/>
  <c r="F4526" i="3"/>
  <c r="F4530" i="3"/>
  <c r="F4534" i="3"/>
  <c r="F4538" i="3"/>
  <c r="F4542" i="3"/>
  <c r="F4546" i="3"/>
  <c r="F4550" i="3"/>
  <c r="F4554" i="3"/>
  <c r="F4558" i="3"/>
  <c r="F4562" i="3"/>
  <c r="F4566" i="3"/>
  <c r="F4570" i="3"/>
  <c r="F4574" i="3"/>
  <c r="F4578" i="3"/>
  <c r="F4582" i="3"/>
  <c r="F4586" i="3"/>
  <c r="F4590" i="3"/>
  <c r="F4594" i="3"/>
  <c r="F4598" i="3"/>
  <c r="F4602" i="3"/>
  <c r="F4606" i="3"/>
  <c r="F4610" i="3"/>
  <c r="F4614" i="3"/>
  <c r="F4618" i="3"/>
  <c r="F4622" i="3"/>
  <c r="F4626" i="3"/>
  <c r="F4630" i="3"/>
  <c r="F4634" i="3"/>
  <c r="F4638" i="3"/>
  <c r="F4642" i="3"/>
  <c r="F4646" i="3"/>
  <c r="F4650" i="3"/>
  <c r="F4654" i="3"/>
  <c r="F4658" i="3"/>
  <c r="F4662" i="3"/>
  <c r="F4666" i="3"/>
  <c r="F4670" i="3"/>
  <c r="F4674" i="3"/>
  <c r="F4678" i="3"/>
  <c r="F4682" i="3"/>
  <c r="F4686" i="3"/>
  <c r="F4690" i="3"/>
  <c r="F4694" i="3"/>
  <c r="F4698" i="3"/>
  <c r="F4702" i="3"/>
  <c r="F4706" i="3"/>
  <c r="F4710" i="3"/>
  <c r="F4714" i="3"/>
  <c r="F4718" i="3"/>
  <c r="F4722" i="3"/>
  <c r="F4726" i="3"/>
  <c r="F4730" i="3"/>
  <c r="F4734" i="3"/>
  <c r="F4738" i="3"/>
  <c r="F4742" i="3"/>
  <c r="F4746" i="3"/>
  <c r="F4750" i="3"/>
  <c r="F4754" i="3"/>
  <c r="F4758" i="3"/>
  <c r="F4762" i="3"/>
  <c r="F4766" i="3"/>
  <c r="F4770" i="3"/>
  <c r="F4774" i="3"/>
  <c r="F4778" i="3"/>
  <c r="F4782" i="3"/>
  <c r="F4786" i="3"/>
  <c r="F4790" i="3"/>
  <c r="F4794" i="3"/>
  <c r="F4798" i="3"/>
  <c r="F4802" i="3"/>
  <c r="F4806" i="3"/>
  <c r="F4810" i="3"/>
  <c r="F4814" i="3"/>
  <c r="F4818" i="3"/>
  <c r="F4822" i="3"/>
  <c r="F4826" i="3"/>
  <c r="F4830" i="3"/>
  <c r="F4834" i="3"/>
  <c r="F4838" i="3"/>
  <c r="F4842" i="3"/>
  <c r="F4846" i="3"/>
  <c r="F4850" i="3"/>
  <c r="F4854" i="3"/>
  <c r="F4858" i="3"/>
  <c r="F4862" i="3"/>
  <c r="F4866" i="3"/>
  <c r="F4870" i="3"/>
  <c r="F4874" i="3"/>
  <c r="F4878" i="3"/>
  <c r="F4882" i="3"/>
  <c r="F4886" i="3"/>
  <c r="F4890" i="3"/>
  <c r="F4894" i="3"/>
  <c r="F4898" i="3"/>
  <c r="F4902" i="3"/>
  <c r="F4906" i="3"/>
  <c r="F4910" i="3"/>
  <c r="F4914" i="3"/>
  <c r="F4918" i="3"/>
  <c r="F4922" i="3"/>
  <c r="F4926" i="3"/>
  <c r="F4930" i="3"/>
  <c r="F4934" i="3"/>
  <c r="F4938" i="3"/>
  <c r="F4942" i="3"/>
  <c r="F4946" i="3"/>
  <c r="F4950" i="3"/>
  <c r="F4954" i="3"/>
  <c r="F4958" i="3"/>
  <c r="F4962" i="3"/>
  <c r="F4966" i="3"/>
  <c r="F4970" i="3"/>
  <c r="F4974" i="3"/>
  <c r="F4978" i="3"/>
  <c r="F4982" i="3"/>
  <c r="F4986" i="3"/>
  <c r="F4990" i="3"/>
  <c r="F4994" i="3"/>
  <c r="F4998" i="3"/>
  <c r="F5002" i="3"/>
  <c r="F5006" i="3"/>
  <c r="F5010" i="3"/>
  <c r="F5014" i="3"/>
  <c r="F5018" i="3"/>
  <c r="F5022" i="3"/>
  <c r="F5026" i="3"/>
  <c r="F5030" i="3"/>
  <c r="F5034" i="3"/>
  <c r="F5038" i="3"/>
  <c r="F5042" i="3"/>
  <c r="F5046" i="3"/>
  <c r="F5050" i="3"/>
  <c r="F5054" i="3"/>
  <c r="F5058" i="3"/>
  <c r="F5062" i="3"/>
  <c r="F5066" i="3"/>
  <c r="F5070" i="3"/>
  <c r="F5074" i="3"/>
  <c r="F5078" i="3"/>
  <c r="F5082" i="3"/>
  <c r="F5086" i="3"/>
  <c r="F5090" i="3"/>
  <c r="F5094" i="3"/>
  <c r="F5098" i="3"/>
  <c r="F5102" i="3"/>
  <c r="F5106" i="3"/>
  <c r="F5110" i="3"/>
  <c r="F5114" i="3"/>
  <c r="F5118" i="3"/>
  <c r="F5122" i="3"/>
  <c r="F5126" i="3"/>
  <c r="F5130" i="3"/>
  <c r="F5134" i="3"/>
  <c r="F5138" i="3"/>
  <c r="F5142" i="3"/>
  <c r="F5146" i="3"/>
  <c r="F5150" i="3"/>
  <c r="F5154" i="3"/>
  <c r="F5158" i="3"/>
  <c r="F5162" i="3"/>
  <c r="F5166" i="3"/>
  <c r="F5170" i="3"/>
  <c r="F5174" i="3"/>
  <c r="F5178" i="3"/>
  <c r="F5182" i="3"/>
  <c r="F5186" i="3"/>
  <c r="F5190" i="3"/>
  <c r="F5194" i="3"/>
  <c r="F5198" i="3"/>
  <c r="F5202" i="3"/>
  <c r="F5206" i="3"/>
  <c r="F5210" i="3"/>
  <c r="F5214" i="3"/>
  <c r="F5218" i="3"/>
  <c r="F5222" i="3"/>
  <c r="F5226" i="3"/>
  <c r="F5230" i="3"/>
  <c r="F5234" i="3"/>
  <c r="F5238" i="3"/>
  <c r="F5242" i="3"/>
  <c r="F5246" i="3"/>
  <c r="F5250" i="3"/>
  <c r="F5254" i="3"/>
  <c r="F5258" i="3"/>
  <c r="F5262" i="3"/>
  <c r="F5266" i="3"/>
  <c r="F5270" i="3"/>
  <c r="F5274" i="3"/>
  <c r="F5278" i="3"/>
  <c r="F5282" i="3"/>
  <c r="F5286" i="3"/>
  <c r="F5290" i="3"/>
  <c r="F5294" i="3"/>
  <c r="F5298" i="3"/>
  <c r="F5302" i="3"/>
  <c r="F5306" i="3"/>
  <c r="F5310" i="3"/>
  <c r="F5314" i="3"/>
  <c r="F5318" i="3"/>
  <c r="F5322" i="3"/>
  <c r="F5326" i="3"/>
  <c r="F5330" i="3"/>
  <c r="F5334" i="3"/>
  <c r="F5338" i="3"/>
  <c r="F5342" i="3"/>
  <c r="F5346" i="3"/>
  <c r="F5350" i="3"/>
  <c r="F5354" i="3"/>
  <c r="F5358" i="3"/>
  <c r="F5362" i="3"/>
  <c r="F5366" i="3"/>
  <c r="F5370" i="3"/>
  <c r="F5374" i="3"/>
  <c r="F5378" i="3"/>
  <c r="F5382" i="3"/>
  <c r="F5386" i="3"/>
  <c r="F5390" i="3"/>
  <c r="F5394" i="3"/>
  <c r="F5398" i="3"/>
  <c r="F5402" i="3"/>
  <c r="F5406" i="3"/>
  <c r="F5410" i="3"/>
  <c r="F5414" i="3"/>
  <c r="F5418" i="3"/>
  <c r="F5422" i="3"/>
  <c r="F5426" i="3"/>
  <c r="F5430" i="3"/>
  <c r="F5434" i="3"/>
  <c r="F5438" i="3"/>
  <c r="F5442" i="3"/>
  <c r="F5446" i="3"/>
  <c r="F5450" i="3"/>
  <c r="F5454" i="3"/>
  <c r="F5458" i="3"/>
  <c r="F5462" i="3"/>
  <c r="F5466" i="3"/>
  <c r="F5470" i="3"/>
  <c r="F5474" i="3"/>
  <c r="F5478" i="3"/>
  <c r="F5482" i="3"/>
  <c r="F5486" i="3"/>
  <c r="F5490" i="3"/>
  <c r="F5494" i="3"/>
  <c r="F5498" i="3"/>
  <c r="F5502" i="3"/>
  <c r="F5506" i="3"/>
  <c r="F5510" i="3"/>
  <c r="F5514" i="3"/>
  <c r="F5518" i="3"/>
  <c r="F5522" i="3"/>
  <c r="F5526" i="3"/>
  <c r="F5530" i="3"/>
  <c r="F5534" i="3"/>
  <c r="F5538" i="3"/>
  <c r="F5542" i="3"/>
  <c r="F5546" i="3"/>
  <c r="F5550" i="3"/>
  <c r="F4193" i="3"/>
  <c r="F4199" i="3"/>
  <c r="F4203" i="3"/>
  <c r="F4207" i="3"/>
  <c r="F4211" i="3"/>
  <c r="F4215" i="3"/>
  <c r="F4219" i="3"/>
  <c r="F4223" i="3"/>
  <c r="F4227" i="3"/>
  <c r="F4231" i="3"/>
  <c r="F4235" i="3"/>
  <c r="F4239" i="3"/>
  <c r="F4243" i="3"/>
  <c r="F4247" i="3"/>
  <c r="F4251" i="3"/>
  <c r="F4255" i="3"/>
  <c r="F4259" i="3"/>
  <c r="F4263" i="3"/>
  <c r="F4267" i="3"/>
  <c r="F4271" i="3"/>
  <c r="F4275" i="3"/>
  <c r="F4279" i="3"/>
  <c r="F4283" i="3"/>
  <c r="F4287" i="3"/>
  <c r="F4291" i="3"/>
  <c r="F4295" i="3"/>
  <c r="F4299" i="3"/>
  <c r="F4303" i="3"/>
  <c r="F4307" i="3"/>
  <c r="F4311" i="3"/>
  <c r="F4315" i="3"/>
  <c r="F4319" i="3"/>
  <c r="F4323" i="3"/>
  <c r="F4327" i="3"/>
  <c r="F4331" i="3"/>
  <c r="F4335" i="3"/>
  <c r="F4339" i="3"/>
  <c r="F4343" i="3"/>
  <c r="F4347" i="3"/>
  <c r="F4351" i="3"/>
  <c r="F4355" i="3"/>
  <c r="F4359" i="3"/>
  <c r="F4363" i="3"/>
  <c r="F4367" i="3"/>
  <c r="F4371" i="3"/>
  <c r="F4375" i="3"/>
  <c r="F4379" i="3"/>
  <c r="F4383" i="3"/>
  <c r="F4387" i="3"/>
  <c r="F4391" i="3"/>
  <c r="F4395" i="3"/>
  <c r="F4399" i="3"/>
  <c r="F4403" i="3"/>
  <c r="F4407" i="3"/>
  <c r="F4411" i="3"/>
  <c r="F4415" i="3"/>
  <c r="F4419" i="3"/>
  <c r="F4423" i="3"/>
  <c r="F4427" i="3"/>
  <c r="F4431" i="3"/>
  <c r="F4435" i="3"/>
  <c r="F4439" i="3"/>
  <c r="F4443" i="3"/>
  <c r="F4447" i="3"/>
  <c r="F4451" i="3"/>
  <c r="F4455" i="3"/>
  <c r="F4459" i="3"/>
  <c r="F4463" i="3"/>
  <c r="F4467" i="3"/>
  <c r="F4471" i="3"/>
  <c r="F4475" i="3"/>
  <c r="F4479" i="3"/>
  <c r="F4483" i="3"/>
  <c r="F4487" i="3"/>
  <c r="F4491" i="3"/>
  <c r="F4495" i="3"/>
  <c r="F4499" i="3"/>
  <c r="F4503" i="3"/>
  <c r="F4507" i="3"/>
  <c r="F4511" i="3"/>
  <c r="F4515" i="3"/>
  <c r="F4519" i="3"/>
  <c r="F4523" i="3"/>
  <c r="F4527" i="3"/>
  <c r="F4531" i="3"/>
  <c r="F4535" i="3"/>
  <c r="F4539" i="3"/>
  <c r="F4543" i="3"/>
  <c r="F4547" i="3"/>
  <c r="F4551" i="3"/>
  <c r="F4555" i="3"/>
  <c r="F4559" i="3"/>
  <c r="F4563" i="3"/>
  <c r="F4567" i="3"/>
  <c r="F4571" i="3"/>
  <c r="F4575" i="3"/>
  <c r="F4579" i="3"/>
  <c r="F4583" i="3"/>
  <c r="F4587" i="3"/>
  <c r="F4591" i="3"/>
  <c r="F4595" i="3"/>
  <c r="F4599" i="3"/>
  <c r="F4603" i="3"/>
  <c r="F4607" i="3"/>
  <c r="F4611" i="3"/>
  <c r="F4615" i="3"/>
  <c r="F4619" i="3"/>
  <c r="F4623" i="3"/>
  <c r="F4627" i="3"/>
  <c r="F4631" i="3"/>
  <c r="F4635" i="3"/>
  <c r="F4639" i="3"/>
  <c r="F4643" i="3"/>
  <c r="F4647" i="3"/>
  <c r="F4651" i="3"/>
  <c r="F4655" i="3"/>
  <c r="F4659" i="3"/>
  <c r="F4663" i="3"/>
  <c r="F4667" i="3"/>
  <c r="F4671" i="3"/>
  <c r="F4675" i="3"/>
  <c r="F4679" i="3"/>
  <c r="F4683" i="3"/>
  <c r="F4687" i="3"/>
  <c r="F4691" i="3"/>
  <c r="F4695" i="3"/>
  <c r="F4699" i="3"/>
  <c r="F4703" i="3"/>
  <c r="F4707" i="3"/>
  <c r="F4711" i="3"/>
  <c r="F4715" i="3"/>
  <c r="F4719" i="3"/>
  <c r="F4723" i="3"/>
  <c r="F4727" i="3"/>
  <c r="F4731" i="3"/>
  <c r="F4735" i="3"/>
  <c r="F4739" i="3"/>
  <c r="F4743" i="3"/>
  <c r="F4747" i="3"/>
  <c r="F4751" i="3"/>
  <c r="F4755" i="3"/>
  <c r="F4759" i="3"/>
  <c r="F4763" i="3"/>
  <c r="F4767" i="3"/>
  <c r="F4771" i="3"/>
  <c r="F4775" i="3"/>
  <c r="F4779" i="3"/>
  <c r="F4783" i="3"/>
  <c r="F4787" i="3"/>
  <c r="F4791" i="3"/>
  <c r="F4795" i="3"/>
  <c r="F4799" i="3"/>
  <c r="F4803" i="3"/>
  <c r="F4807" i="3"/>
  <c r="F4811" i="3"/>
  <c r="F4815" i="3"/>
  <c r="F4819" i="3"/>
  <c r="F4823" i="3"/>
  <c r="F4827" i="3"/>
  <c r="F4831" i="3"/>
  <c r="F4835" i="3"/>
  <c r="F4839" i="3"/>
  <c r="F4843" i="3"/>
  <c r="F4847" i="3"/>
  <c r="F4851" i="3"/>
  <c r="F4855" i="3"/>
  <c r="F4859" i="3"/>
  <c r="F4863" i="3"/>
  <c r="F4867" i="3"/>
  <c r="F4871" i="3"/>
  <c r="F4875" i="3"/>
  <c r="F4879" i="3"/>
  <c r="F4883" i="3"/>
  <c r="F4887" i="3"/>
  <c r="F4891" i="3"/>
  <c r="F4895" i="3"/>
  <c r="F4899" i="3"/>
  <c r="F4903" i="3"/>
  <c r="F4907" i="3"/>
  <c r="F4911" i="3"/>
  <c r="F4915" i="3"/>
  <c r="F4919" i="3"/>
  <c r="F4923" i="3"/>
  <c r="F4927" i="3"/>
  <c r="F4931" i="3"/>
  <c r="F4935" i="3"/>
  <c r="F4939" i="3"/>
  <c r="F4943" i="3"/>
  <c r="F4947" i="3"/>
  <c r="F4951" i="3"/>
  <c r="F4955" i="3"/>
  <c r="F4959" i="3"/>
  <c r="F4963" i="3"/>
  <c r="F4967" i="3"/>
  <c r="F4971" i="3"/>
  <c r="F4975" i="3"/>
  <c r="F4979" i="3"/>
  <c r="F4983" i="3"/>
  <c r="F4987" i="3"/>
  <c r="F4991" i="3"/>
  <c r="F4995" i="3"/>
  <c r="F4999" i="3"/>
  <c r="F5003" i="3"/>
  <c r="F5007" i="3"/>
  <c r="F5011" i="3"/>
  <c r="F5015" i="3"/>
  <c r="F5019" i="3"/>
  <c r="F5023" i="3"/>
  <c r="F5027" i="3"/>
  <c r="F5031" i="3"/>
  <c r="F5035" i="3"/>
  <c r="F5039" i="3"/>
  <c r="F5043" i="3"/>
  <c r="F5047" i="3"/>
  <c r="F5051" i="3"/>
  <c r="F5055" i="3"/>
  <c r="F5059" i="3"/>
  <c r="F5063" i="3"/>
  <c r="F5067" i="3"/>
  <c r="F5071" i="3"/>
  <c r="F5075" i="3"/>
  <c r="F5079" i="3"/>
  <c r="F5083" i="3"/>
  <c r="F5087" i="3"/>
  <c r="F5091" i="3"/>
  <c r="F5095" i="3"/>
  <c r="F5099" i="3"/>
  <c r="F5103" i="3"/>
  <c r="F5107" i="3"/>
  <c r="F5111" i="3"/>
  <c r="F5115" i="3"/>
  <c r="F5119" i="3"/>
  <c r="F5123" i="3"/>
  <c r="F5127" i="3"/>
  <c r="F5131" i="3"/>
  <c r="F5135" i="3"/>
  <c r="F5139" i="3"/>
  <c r="F5143" i="3"/>
  <c r="F5147" i="3"/>
  <c r="F5151" i="3"/>
  <c r="F5155" i="3"/>
  <c r="F5159" i="3"/>
  <c r="F5163" i="3"/>
  <c r="F5167" i="3"/>
  <c r="F5171" i="3"/>
  <c r="F5175" i="3"/>
  <c r="F5179" i="3"/>
  <c r="F5183" i="3"/>
  <c r="F5187" i="3"/>
  <c r="F5191" i="3"/>
  <c r="F5195" i="3"/>
  <c r="F5199" i="3"/>
  <c r="F5203" i="3"/>
  <c r="F5207" i="3"/>
  <c r="F5211" i="3"/>
  <c r="F5215" i="3"/>
  <c r="F5219" i="3"/>
  <c r="F5223" i="3"/>
  <c r="F5227" i="3"/>
  <c r="F5231" i="3"/>
  <c r="F5235" i="3"/>
  <c r="F5239" i="3"/>
  <c r="F5243" i="3"/>
  <c r="F5247" i="3"/>
  <c r="F5251" i="3"/>
  <c r="F5255" i="3"/>
  <c r="F5259" i="3"/>
  <c r="F5263" i="3"/>
  <c r="F5267" i="3"/>
  <c r="F5271" i="3"/>
  <c r="F5275" i="3"/>
  <c r="F5279" i="3"/>
  <c r="F5283" i="3"/>
  <c r="F5287" i="3"/>
  <c r="F5291" i="3"/>
  <c r="F5295" i="3"/>
  <c r="F5299" i="3"/>
  <c r="F5303" i="3"/>
  <c r="F5307" i="3"/>
  <c r="F5311" i="3"/>
  <c r="F5315" i="3"/>
  <c r="F5319" i="3"/>
  <c r="F5323" i="3"/>
  <c r="F5327" i="3"/>
  <c r="F5331" i="3"/>
  <c r="F5335" i="3"/>
  <c r="F5339" i="3"/>
  <c r="F5343" i="3"/>
  <c r="F5347" i="3"/>
  <c r="F5351" i="3"/>
  <c r="F5355" i="3"/>
  <c r="F5359" i="3"/>
  <c r="F5363" i="3"/>
  <c r="F5367" i="3"/>
  <c r="F5371" i="3"/>
  <c r="F5375" i="3"/>
  <c r="F5379" i="3"/>
  <c r="F5383" i="3"/>
  <c r="F5387" i="3"/>
  <c r="F5391" i="3"/>
  <c r="F5395" i="3"/>
  <c r="F5399" i="3"/>
  <c r="F5403" i="3"/>
  <c r="F5407" i="3"/>
  <c r="F5411" i="3"/>
  <c r="F5415" i="3"/>
  <c r="F5419" i="3"/>
  <c r="F5423" i="3"/>
  <c r="F5427" i="3"/>
  <c r="F5431" i="3"/>
  <c r="F5435" i="3"/>
  <c r="F5439" i="3"/>
  <c r="F5443" i="3"/>
  <c r="F5447" i="3"/>
  <c r="F5451" i="3"/>
  <c r="F5455" i="3"/>
  <c r="F5459" i="3"/>
  <c r="F5463" i="3"/>
  <c r="F5467" i="3"/>
  <c r="F5471" i="3"/>
  <c r="F5475" i="3"/>
  <c r="F5479" i="3"/>
  <c r="F5483" i="3"/>
  <c r="F5487" i="3"/>
  <c r="F5491" i="3"/>
  <c r="F5495" i="3"/>
  <c r="F5499" i="3"/>
  <c r="F5503" i="3"/>
  <c r="F5507" i="3"/>
  <c r="F5511" i="3"/>
  <c r="F5515" i="3"/>
  <c r="F5519" i="3"/>
  <c r="F5523" i="3"/>
  <c r="F5527" i="3"/>
  <c r="F5531" i="3"/>
  <c r="F5535" i="3"/>
  <c r="F5539" i="3"/>
  <c r="F5543" i="3"/>
  <c r="F5547" i="3"/>
  <c r="F5551" i="3"/>
  <c r="F5555" i="3"/>
  <c r="F4196" i="3"/>
  <c r="F4200" i="3"/>
  <c r="F4204" i="3"/>
  <c r="F4208" i="3"/>
  <c r="F4212" i="3"/>
  <c r="F4216" i="3"/>
  <c r="F4220" i="3"/>
  <c r="F4224" i="3"/>
  <c r="F4228" i="3"/>
  <c r="F4232" i="3"/>
  <c r="F4236" i="3"/>
  <c r="F4240" i="3"/>
  <c r="F4244" i="3"/>
  <c r="F4248" i="3"/>
  <c r="F4252" i="3"/>
  <c r="F4256" i="3"/>
  <c r="F4260" i="3"/>
  <c r="F4264" i="3"/>
  <c r="F4268" i="3"/>
  <c r="F4272" i="3"/>
  <c r="F4276" i="3"/>
  <c r="F4280" i="3"/>
  <c r="F4284" i="3"/>
  <c r="F4288" i="3"/>
  <c r="F4292" i="3"/>
  <c r="F4296" i="3"/>
  <c r="F4300" i="3"/>
  <c r="F4304" i="3"/>
  <c r="F4308" i="3"/>
  <c r="F4312" i="3"/>
  <c r="F4316" i="3"/>
  <c r="F4320" i="3"/>
  <c r="F4324" i="3"/>
  <c r="F4328" i="3"/>
  <c r="F4332" i="3"/>
  <c r="F4336" i="3"/>
  <c r="F4340" i="3"/>
  <c r="F4344" i="3"/>
  <c r="F4348" i="3"/>
  <c r="F4352" i="3"/>
  <c r="F4356" i="3"/>
  <c r="F4360" i="3"/>
  <c r="F4364" i="3"/>
  <c r="F4368" i="3"/>
  <c r="F4372" i="3"/>
  <c r="F4376" i="3"/>
  <c r="F4380" i="3"/>
  <c r="F4384" i="3"/>
  <c r="F4388" i="3"/>
  <c r="F4392" i="3"/>
  <c r="F4396" i="3"/>
  <c r="F4400" i="3"/>
  <c r="F4404" i="3"/>
  <c r="F4408" i="3"/>
  <c r="F4412" i="3"/>
  <c r="F4416" i="3"/>
  <c r="F4420" i="3"/>
  <c r="F4424" i="3"/>
  <c r="F4428" i="3"/>
  <c r="F4432" i="3"/>
  <c r="F4436" i="3"/>
  <c r="F4440" i="3"/>
  <c r="F4444" i="3"/>
  <c r="F4448" i="3"/>
  <c r="F4452" i="3"/>
  <c r="F4456" i="3"/>
  <c r="F4460" i="3"/>
  <c r="F4464" i="3"/>
  <c r="F4468" i="3"/>
  <c r="F4472" i="3"/>
  <c r="F4476" i="3"/>
  <c r="F4480" i="3"/>
  <c r="F4484" i="3"/>
  <c r="F4488" i="3"/>
  <c r="F4492" i="3"/>
  <c r="F4496" i="3"/>
  <c r="F4500" i="3"/>
  <c r="F4504" i="3"/>
  <c r="F4508" i="3"/>
  <c r="F4512" i="3"/>
  <c r="F4516" i="3"/>
  <c r="F4520" i="3"/>
  <c r="F4524" i="3"/>
  <c r="F4528" i="3"/>
  <c r="F4532" i="3"/>
  <c r="F4536" i="3"/>
  <c r="F4540" i="3"/>
  <c r="F4544" i="3"/>
  <c r="F4548" i="3"/>
  <c r="F4552" i="3"/>
  <c r="F4556" i="3"/>
  <c r="F4560" i="3"/>
  <c r="F4564" i="3"/>
  <c r="F4568" i="3"/>
  <c r="F4572" i="3"/>
  <c r="F4576" i="3"/>
  <c r="F4580" i="3"/>
  <c r="F4584" i="3"/>
  <c r="F4588" i="3"/>
  <c r="F4592" i="3"/>
  <c r="F4596" i="3"/>
  <c r="F4600" i="3"/>
  <c r="F4604" i="3"/>
  <c r="F4608" i="3"/>
  <c r="F4612" i="3"/>
  <c r="F4616" i="3"/>
  <c r="F4620" i="3"/>
  <c r="F4624" i="3"/>
  <c r="F4628" i="3"/>
  <c r="F4632" i="3"/>
  <c r="F4636" i="3"/>
  <c r="F4640" i="3"/>
  <c r="F4644" i="3"/>
  <c r="F4648" i="3"/>
  <c r="F4652" i="3"/>
  <c r="F4656" i="3"/>
  <c r="F4660" i="3"/>
  <c r="F4664" i="3"/>
  <c r="F4668" i="3"/>
  <c r="F4672" i="3"/>
  <c r="F4676" i="3"/>
  <c r="F4680" i="3"/>
  <c r="F4684" i="3"/>
  <c r="F4688" i="3"/>
  <c r="F4692" i="3"/>
  <c r="F4696" i="3"/>
  <c r="F4700" i="3"/>
  <c r="F4704" i="3"/>
  <c r="F4708" i="3"/>
  <c r="F4712" i="3"/>
  <c r="F4716" i="3"/>
  <c r="F4720" i="3"/>
  <c r="F4724" i="3"/>
  <c r="F4728" i="3"/>
  <c r="F4732" i="3"/>
  <c r="F4736" i="3"/>
  <c r="F4740" i="3"/>
  <c r="F4744" i="3"/>
  <c r="F4748" i="3"/>
  <c r="F4752" i="3"/>
  <c r="F4756" i="3"/>
  <c r="F4760" i="3"/>
  <c r="F4764" i="3"/>
  <c r="F4768" i="3"/>
  <c r="F4772" i="3"/>
  <c r="F4776" i="3"/>
  <c r="F4780" i="3"/>
  <c r="F4784" i="3"/>
  <c r="F4788" i="3"/>
  <c r="F4792" i="3"/>
  <c r="F4796" i="3"/>
  <c r="F4800" i="3"/>
  <c r="F4804" i="3"/>
  <c r="F4808" i="3"/>
  <c r="F4812" i="3"/>
  <c r="F4816" i="3"/>
  <c r="F4820" i="3"/>
  <c r="F4824" i="3"/>
  <c r="F4828" i="3"/>
  <c r="F4832" i="3"/>
  <c r="F4836" i="3"/>
  <c r="F4840" i="3"/>
  <c r="F4844" i="3"/>
  <c r="F4848" i="3"/>
  <c r="F4852" i="3"/>
  <c r="F4856" i="3"/>
  <c r="F4860" i="3"/>
  <c r="F4864" i="3"/>
  <c r="F4868" i="3"/>
  <c r="F4872" i="3"/>
  <c r="F4876" i="3"/>
  <c r="F4880" i="3"/>
  <c r="F4884" i="3"/>
  <c r="F4888" i="3"/>
  <c r="F4892" i="3"/>
  <c r="F4896" i="3"/>
  <c r="F4900" i="3"/>
  <c r="F4904" i="3"/>
  <c r="F4908" i="3"/>
  <c r="F4912" i="3"/>
  <c r="F4916" i="3"/>
  <c r="F4920" i="3"/>
  <c r="F4924" i="3"/>
  <c r="F4928" i="3"/>
  <c r="F4932" i="3"/>
  <c r="F4936" i="3"/>
  <c r="F4940" i="3"/>
  <c r="F4944" i="3"/>
  <c r="F4948" i="3"/>
  <c r="F4952" i="3"/>
  <c r="F4956" i="3"/>
  <c r="F4960" i="3"/>
  <c r="F4964" i="3"/>
  <c r="F4968" i="3"/>
  <c r="F4972" i="3"/>
  <c r="F4976" i="3"/>
  <c r="F4980" i="3"/>
  <c r="F4984" i="3"/>
  <c r="F4988" i="3"/>
  <c r="F4992" i="3"/>
  <c r="F4996" i="3"/>
  <c r="F5000" i="3"/>
  <c r="F5004" i="3"/>
  <c r="F5008" i="3"/>
  <c r="F5012" i="3"/>
  <c r="F5016" i="3"/>
  <c r="F5020" i="3"/>
  <c r="F5024" i="3"/>
  <c r="F5028" i="3"/>
  <c r="F5032" i="3"/>
  <c r="F5036" i="3"/>
  <c r="F5040" i="3"/>
  <c r="F5044" i="3"/>
  <c r="F5048" i="3"/>
  <c r="F5052" i="3"/>
  <c r="F5056" i="3"/>
  <c r="F5060" i="3"/>
  <c r="F5064" i="3"/>
  <c r="F5068" i="3"/>
  <c r="F5072" i="3"/>
  <c r="F5076" i="3"/>
  <c r="F5080" i="3"/>
  <c r="F5084" i="3"/>
  <c r="F5088" i="3"/>
  <c r="F5092" i="3"/>
  <c r="F5096" i="3"/>
  <c r="F5100" i="3"/>
  <c r="F5104" i="3"/>
  <c r="F5108" i="3"/>
  <c r="F5112" i="3"/>
  <c r="F5116" i="3"/>
  <c r="F5120" i="3"/>
  <c r="F5124" i="3"/>
  <c r="F5128" i="3"/>
  <c r="F5132" i="3"/>
  <c r="F5136" i="3"/>
  <c r="F5140" i="3"/>
  <c r="F5144" i="3"/>
  <c r="F5148" i="3"/>
  <c r="F5152" i="3"/>
  <c r="F5156" i="3"/>
  <c r="F5160" i="3"/>
  <c r="F5164" i="3"/>
  <c r="F5168" i="3"/>
  <c r="F5172" i="3"/>
  <c r="F5176" i="3"/>
  <c r="F5180" i="3"/>
  <c r="F5184" i="3"/>
  <c r="F5188" i="3"/>
  <c r="F5192" i="3"/>
  <c r="F5196" i="3"/>
  <c r="F5200" i="3"/>
  <c r="F5204" i="3"/>
  <c r="F5208" i="3"/>
  <c r="F5212" i="3"/>
  <c r="F5216" i="3"/>
  <c r="F5220" i="3"/>
  <c r="F5224" i="3"/>
  <c r="F5228" i="3"/>
  <c r="F5232" i="3"/>
  <c r="F5236" i="3"/>
  <c r="F5240" i="3"/>
  <c r="F5244" i="3"/>
  <c r="F5248" i="3"/>
  <c r="F5252" i="3"/>
  <c r="F5256" i="3"/>
  <c r="F5260" i="3"/>
  <c r="F5264" i="3"/>
  <c r="F5268" i="3"/>
  <c r="F5272" i="3"/>
  <c r="F5276" i="3"/>
  <c r="F5280" i="3"/>
  <c r="F5284" i="3"/>
  <c r="F5288" i="3"/>
  <c r="F5292" i="3"/>
  <c r="F5296" i="3"/>
  <c r="F5300" i="3"/>
  <c r="F5304" i="3"/>
  <c r="F5308" i="3"/>
  <c r="F5312" i="3"/>
  <c r="F5316" i="3"/>
  <c r="F5320" i="3"/>
  <c r="F5324" i="3"/>
  <c r="F5328" i="3"/>
  <c r="F5332" i="3"/>
  <c r="F5336" i="3"/>
  <c r="F5340" i="3"/>
  <c r="F5344" i="3"/>
  <c r="F5348" i="3"/>
  <c r="F5352" i="3"/>
  <c r="F5356" i="3"/>
  <c r="F5360" i="3"/>
  <c r="F5364" i="3"/>
  <c r="F5368" i="3"/>
  <c r="F5372" i="3"/>
  <c r="F5376" i="3"/>
  <c r="F5380" i="3"/>
  <c r="F5384" i="3"/>
  <c r="F5388" i="3"/>
  <c r="F5392" i="3"/>
  <c r="F5396" i="3"/>
  <c r="F5400" i="3"/>
  <c r="F5404" i="3"/>
  <c r="F5408" i="3"/>
  <c r="F5412" i="3"/>
  <c r="F5416" i="3"/>
  <c r="F5420" i="3"/>
  <c r="F5424" i="3"/>
  <c r="F5428" i="3"/>
  <c r="F5432" i="3"/>
  <c r="F5436" i="3"/>
  <c r="F5440" i="3"/>
  <c r="F5444" i="3"/>
  <c r="F5448" i="3"/>
  <c r="F5452" i="3"/>
  <c r="F5456" i="3"/>
  <c r="F5460" i="3"/>
  <c r="F5464" i="3"/>
  <c r="F5468" i="3"/>
  <c r="F5472" i="3"/>
  <c r="F5476" i="3"/>
  <c r="F5480" i="3"/>
  <c r="F5484" i="3"/>
  <c r="F5488" i="3"/>
  <c r="F5492" i="3"/>
  <c r="F5496" i="3"/>
  <c r="F5500" i="3"/>
  <c r="F5504" i="3"/>
  <c r="F5508" i="3"/>
  <c r="F5512" i="3"/>
  <c r="F5516" i="3"/>
  <c r="F5520" i="3"/>
  <c r="F5524" i="3"/>
  <c r="F5528" i="3"/>
  <c r="F5532" i="3"/>
  <c r="F5536" i="3"/>
  <c r="F5540" i="3"/>
  <c r="F5544" i="3"/>
  <c r="F5548" i="3"/>
  <c r="F5552" i="3"/>
  <c r="F5556" i="3"/>
  <c r="F5554" i="3"/>
  <c r="F5561" i="3"/>
  <c r="F5565" i="3"/>
  <c r="F5569" i="3"/>
  <c r="F5573" i="3"/>
  <c r="F5577" i="3"/>
  <c r="F5581" i="3"/>
  <c r="F5585" i="3"/>
  <c r="F5589" i="3"/>
  <c r="F5593" i="3"/>
  <c r="F5597" i="3"/>
  <c r="F5601" i="3"/>
  <c r="F5605" i="3"/>
  <c r="F5609" i="3"/>
  <c r="F5613" i="3"/>
  <c r="F5617" i="3"/>
  <c r="F5621" i="3"/>
  <c r="F5625" i="3"/>
  <c r="F5629" i="3"/>
  <c r="F5633" i="3"/>
  <c r="F5637" i="3"/>
  <c r="F5641" i="3"/>
  <c r="F5645" i="3"/>
  <c r="F5649" i="3"/>
  <c r="F5653" i="3"/>
  <c r="F5657" i="3"/>
  <c r="F5661" i="3"/>
  <c r="F5665" i="3"/>
  <c r="F5669" i="3"/>
  <c r="F5673" i="3"/>
  <c r="F5677" i="3"/>
  <c r="F5681" i="3"/>
  <c r="F5685" i="3"/>
  <c r="F5689" i="3"/>
  <c r="F5693" i="3"/>
  <c r="F5697" i="3"/>
  <c r="F5701" i="3"/>
  <c r="F5705" i="3"/>
  <c r="F5709" i="3"/>
  <c r="F5713" i="3"/>
  <c r="F5717" i="3"/>
  <c r="F5721" i="3"/>
  <c r="F5725" i="3"/>
  <c r="F5729" i="3"/>
  <c r="F5733" i="3"/>
  <c r="F5737" i="3"/>
  <c r="F5741" i="3"/>
  <c r="F5745" i="3"/>
  <c r="F5749" i="3"/>
  <c r="F5753" i="3"/>
  <c r="F5757" i="3"/>
  <c r="F5761" i="3"/>
  <c r="F5765" i="3"/>
  <c r="F5769" i="3"/>
  <c r="F5773" i="3"/>
  <c r="F5777" i="3"/>
  <c r="F5781" i="3"/>
  <c r="F5785" i="3"/>
  <c r="F5789" i="3"/>
  <c r="F5793" i="3"/>
  <c r="F5797" i="3"/>
  <c r="F5801" i="3"/>
  <c r="F5805" i="3"/>
  <c r="F5809" i="3"/>
  <c r="F5813" i="3"/>
  <c r="F5817" i="3"/>
  <c r="F5821" i="3"/>
  <c r="F5825" i="3"/>
  <c r="F5829" i="3"/>
  <c r="F5833" i="3"/>
  <c r="F5837" i="3"/>
  <c r="F5841" i="3"/>
  <c r="F5845" i="3"/>
  <c r="F5849" i="3"/>
  <c r="F5853" i="3"/>
  <c r="F5857" i="3"/>
  <c r="F5861" i="3"/>
  <c r="F5865" i="3"/>
  <c r="F5869" i="3"/>
  <c r="F5873" i="3"/>
  <c r="F5877" i="3"/>
  <c r="F5881" i="3"/>
  <c r="F5885" i="3"/>
  <c r="F5889" i="3"/>
  <c r="F5893" i="3"/>
  <c r="F5897" i="3"/>
  <c r="F5901" i="3"/>
  <c r="F5905" i="3"/>
  <c r="F5909" i="3"/>
  <c r="F5913" i="3"/>
  <c r="F5917" i="3"/>
  <c r="F5921" i="3"/>
  <c r="F5925" i="3"/>
  <c r="F5929" i="3"/>
  <c r="F5933" i="3"/>
  <c r="F5937" i="3"/>
  <c r="F5941" i="3"/>
  <c r="F5945" i="3"/>
  <c r="F5949" i="3"/>
  <c r="F5953" i="3"/>
  <c r="F5957" i="3"/>
  <c r="F5961" i="3"/>
  <c r="F5965" i="3"/>
  <c r="F5969" i="3"/>
  <c r="F5973" i="3"/>
  <c r="F5977" i="3"/>
  <c r="F5981" i="3"/>
  <c r="F5985" i="3"/>
  <c r="F5989" i="3"/>
  <c r="F5993" i="3"/>
  <c r="F5997" i="3"/>
  <c r="F6001" i="3"/>
  <c r="F6005" i="3"/>
  <c r="F6009" i="3"/>
  <c r="F6013" i="3"/>
  <c r="F6017" i="3"/>
  <c r="F6021" i="3"/>
  <c r="F6025" i="3"/>
  <c r="F6029" i="3"/>
  <c r="F6033" i="3"/>
  <c r="F6037" i="3"/>
  <c r="F6041" i="3"/>
  <c r="F6045" i="3"/>
  <c r="F6049" i="3"/>
  <c r="F6053" i="3"/>
  <c r="F6057" i="3"/>
  <c r="F6061" i="3"/>
  <c r="F6065" i="3"/>
  <c r="F6069" i="3"/>
  <c r="F6073" i="3"/>
  <c r="F6077" i="3"/>
  <c r="F6081" i="3"/>
  <c r="F6085" i="3"/>
  <c r="F6089" i="3"/>
  <c r="F6093" i="3"/>
  <c r="F6097" i="3"/>
  <c r="F6101" i="3"/>
  <c r="F6105" i="3"/>
  <c r="F6109" i="3"/>
  <c r="F6113" i="3"/>
  <c r="F6117" i="3"/>
  <c r="F6121" i="3"/>
  <c r="F6125" i="3"/>
  <c r="F6129" i="3"/>
  <c r="F6133" i="3"/>
  <c r="F6137" i="3"/>
  <c r="F6141" i="3"/>
  <c r="F6145" i="3"/>
  <c r="F6149" i="3"/>
  <c r="F6153" i="3"/>
  <c r="F6157" i="3"/>
  <c r="F6161" i="3"/>
  <c r="F6165" i="3"/>
  <c r="F6169" i="3"/>
  <c r="F6173" i="3"/>
  <c r="F6177" i="3"/>
  <c r="F6181" i="3"/>
  <c r="F6185" i="3"/>
  <c r="F6189" i="3"/>
  <c r="F6193" i="3"/>
  <c r="F6197" i="3"/>
  <c r="F6201" i="3"/>
  <c r="F6205" i="3"/>
  <c r="F6209" i="3"/>
  <c r="F6213" i="3"/>
  <c r="F6217" i="3"/>
  <c r="F6221" i="3"/>
  <c r="F6225" i="3"/>
  <c r="F6229" i="3"/>
  <c r="F6233" i="3"/>
  <c r="F6237" i="3"/>
  <c r="F6241" i="3"/>
  <c r="F6245" i="3"/>
  <c r="F6249" i="3"/>
  <c r="F6253" i="3"/>
  <c r="F6257" i="3"/>
  <c r="F6261" i="3"/>
  <c r="F6265" i="3"/>
  <c r="F6269" i="3"/>
  <c r="F6273" i="3"/>
  <c r="F6277" i="3"/>
  <c r="F6281" i="3"/>
  <c r="F6285" i="3"/>
  <c r="F6289" i="3"/>
  <c r="F6293" i="3"/>
  <c r="F6297" i="3"/>
  <c r="F6301" i="3"/>
  <c r="F6305" i="3"/>
  <c r="F6309" i="3"/>
  <c r="F6313" i="3"/>
  <c r="F6317" i="3"/>
  <c r="F6321" i="3"/>
  <c r="F6325" i="3"/>
  <c r="F6329" i="3"/>
  <c r="F6333" i="3"/>
  <c r="F6337" i="3"/>
  <c r="F6341" i="3"/>
  <c r="F6345" i="3"/>
  <c r="F6349" i="3"/>
  <c r="F6353" i="3"/>
  <c r="F6357" i="3"/>
  <c r="F6361" i="3"/>
  <c r="F6365" i="3"/>
  <c r="F6369" i="3"/>
  <c r="F6373" i="3"/>
  <c r="F6377" i="3"/>
  <c r="F6381" i="3"/>
  <c r="F6385" i="3"/>
  <c r="F6389" i="3"/>
  <c r="F6393" i="3"/>
  <c r="F6397" i="3"/>
  <c r="F6401" i="3"/>
  <c r="F6405" i="3"/>
  <c r="F6409" i="3"/>
  <c r="F6413" i="3"/>
  <c r="F6417" i="3"/>
  <c r="F6421" i="3"/>
  <c r="F6425" i="3"/>
  <c r="F6429" i="3"/>
  <c r="F6433" i="3"/>
  <c r="F6437" i="3"/>
  <c r="F6441" i="3"/>
  <c r="F6445" i="3"/>
  <c r="F6449" i="3"/>
  <c r="F6453" i="3"/>
  <c r="F6457" i="3"/>
  <c r="F6461" i="3"/>
  <c r="F6465" i="3"/>
  <c r="F6469" i="3"/>
  <c r="F6473" i="3"/>
  <c r="F6477" i="3"/>
  <c r="F6481" i="3"/>
  <c r="F6485" i="3"/>
  <c r="F6489" i="3"/>
  <c r="F6493" i="3"/>
  <c r="F6497" i="3"/>
  <c r="F6501" i="3"/>
  <c r="F6505" i="3"/>
  <c r="F6509" i="3"/>
  <c r="F6513" i="3"/>
  <c r="F6517" i="3"/>
  <c r="F6521" i="3"/>
  <c r="F6525" i="3"/>
  <c r="F6529" i="3"/>
  <c r="F6533" i="3"/>
  <c r="F6537" i="3"/>
  <c r="F6541" i="3"/>
  <c r="F6545" i="3"/>
  <c r="F6549" i="3"/>
  <c r="F6553" i="3"/>
  <c r="F6557" i="3"/>
  <c r="F6561" i="3"/>
  <c r="F6565" i="3"/>
  <c r="F6569" i="3"/>
  <c r="F6573" i="3"/>
  <c r="F6577" i="3"/>
  <c r="F6581" i="3"/>
  <c r="F6585" i="3"/>
  <c r="F6589" i="3"/>
  <c r="F6593" i="3"/>
  <c r="F6597" i="3"/>
  <c r="F6601" i="3"/>
  <c r="F6605" i="3"/>
  <c r="F6609" i="3"/>
  <c r="F6613" i="3"/>
  <c r="F6617" i="3"/>
  <c r="F6621" i="3"/>
  <c r="F6625" i="3"/>
  <c r="F6629" i="3"/>
  <c r="F6633" i="3"/>
  <c r="F6637" i="3"/>
  <c r="F6641" i="3"/>
  <c r="F6645" i="3"/>
  <c r="F6649" i="3"/>
  <c r="F6653" i="3"/>
  <c r="F6657" i="3"/>
  <c r="F6661" i="3"/>
  <c r="F6665" i="3"/>
  <c r="F6669" i="3"/>
  <c r="F6673" i="3"/>
  <c r="F6677" i="3"/>
  <c r="F6681" i="3"/>
  <c r="F6685" i="3"/>
  <c r="F6689" i="3"/>
  <c r="F6693" i="3"/>
  <c r="F6697" i="3"/>
  <c r="F6701" i="3"/>
  <c r="F6705" i="3"/>
  <c r="F6709" i="3"/>
  <c r="F6713" i="3"/>
  <c r="F6717" i="3"/>
  <c r="F6721" i="3"/>
  <c r="F6725" i="3"/>
  <c r="F6729" i="3"/>
  <c r="F6733" i="3"/>
  <c r="F6737" i="3"/>
  <c r="F6741" i="3"/>
  <c r="F6745" i="3"/>
  <c r="F6749" i="3"/>
  <c r="F6753" i="3"/>
  <c r="F6757" i="3"/>
  <c r="F6761" i="3"/>
  <c r="F6765" i="3"/>
  <c r="F6769" i="3"/>
  <c r="F6773" i="3"/>
  <c r="F6777" i="3"/>
  <c r="F6781" i="3"/>
  <c r="F6785" i="3"/>
  <c r="F6789" i="3"/>
  <c r="F6793" i="3"/>
  <c r="F6797" i="3"/>
  <c r="F6801" i="3"/>
  <c r="F6805" i="3"/>
  <c r="F6809" i="3"/>
  <c r="F6813" i="3"/>
  <c r="F6817" i="3"/>
  <c r="F6821" i="3"/>
  <c r="F6825" i="3"/>
  <c r="F6829" i="3"/>
  <c r="F6833" i="3"/>
  <c r="F6837" i="3"/>
  <c r="F6841" i="3"/>
  <c r="F6845" i="3"/>
  <c r="F6849" i="3"/>
  <c r="F6853" i="3"/>
  <c r="F6857" i="3"/>
  <c r="F6861" i="3"/>
  <c r="F6865" i="3"/>
  <c r="F6869" i="3"/>
  <c r="F6873" i="3"/>
  <c r="F5558" i="3"/>
  <c r="F5562" i="3"/>
  <c r="F5566" i="3"/>
  <c r="F5570" i="3"/>
  <c r="F5574" i="3"/>
  <c r="F5578" i="3"/>
  <c r="F5582" i="3"/>
  <c r="F5586" i="3"/>
  <c r="F5590" i="3"/>
  <c r="F5594" i="3"/>
  <c r="F5598" i="3"/>
  <c r="F5602" i="3"/>
  <c r="F5606" i="3"/>
  <c r="F5610" i="3"/>
  <c r="F5614" i="3"/>
  <c r="F5618" i="3"/>
  <c r="F5622" i="3"/>
  <c r="F5626" i="3"/>
  <c r="F5630" i="3"/>
  <c r="F5634" i="3"/>
  <c r="F5638" i="3"/>
  <c r="F5642" i="3"/>
  <c r="F5646" i="3"/>
  <c r="F5650" i="3"/>
  <c r="F5654" i="3"/>
  <c r="F5658" i="3"/>
  <c r="F5662" i="3"/>
  <c r="F5666" i="3"/>
  <c r="F5670" i="3"/>
  <c r="F5674" i="3"/>
  <c r="F5678" i="3"/>
  <c r="F5682" i="3"/>
  <c r="F5686" i="3"/>
  <c r="F5690" i="3"/>
  <c r="F5694" i="3"/>
  <c r="F5698" i="3"/>
  <c r="F5702" i="3"/>
  <c r="F5706" i="3"/>
  <c r="F5710" i="3"/>
  <c r="F5714" i="3"/>
  <c r="F5718" i="3"/>
  <c r="F5722" i="3"/>
  <c r="F5726" i="3"/>
  <c r="F5730" i="3"/>
  <c r="F5734" i="3"/>
  <c r="F5738" i="3"/>
  <c r="F5742" i="3"/>
  <c r="F5746" i="3"/>
  <c r="F5750" i="3"/>
  <c r="F5754" i="3"/>
  <c r="F5758" i="3"/>
  <c r="F5762" i="3"/>
  <c r="F5766" i="3"/>
  <c r="F5770" i="3"/>
  <c r="F5774" i="3"/>
  <c r="F5778" i="3"/>
  <c r="F5782" i="3"/>
  <c r="F5786" i="3"/>
  <c r="F5790" i="3"/>
  <c r="F5794" i="3"/>
  <c r="F5798" i="3"/>
  <c r="F5802" i="3"/>
  <c r="F5806" i="3"/>
  <c r="F5810" i="3"/>
  <c r="F5814" i="3"/>
  <c r="F5818" i="3"/>
  <c r="F5822" i="3"/>
  <c r="F5826" i="3"/>
  <c r="F5830" i="3"/>
  <c r="F5834" i="3"/>
  <c r="F5838" i="3"/>
  <c r="F5842" i="3"/>
  <c r="F5846" i="3"/>
  <c r="F5850" i="3"/>
  <c r="F5854" i="3"/>
  <c r="F5858" i="3"/>
  <c r="F5862" i="3"/>
  <c r="F5866" i="3"/>
  <c r="F5870" i="3"/>
  <c r="F5874" i="3"/>
  <c r="F5878" i="3"/>
  <c r="F5882" i="3"/>
  <c r="F5886" i="3"/>
  <c r="F5890" i="3"/>
  <c r="F5894" i="3"/>
  <c r="F5898" i="3"/>
  <c r="F5902" i="3"/>
  <c r="F5906" i="3"/>
  <c r="F5910" i="3"/>
  <c r="F5914" i="3"/>
  <c r="F5918" i="3"/>
  <c r="F5922" i="3"/>
  <c r="F5926" i="3"/>
  <c r="F5930" i="3"/>
  <c r="F5934" i="3"/>
  <c r="F5938" i="3"/>
  <c r="F5942" i="3"/>
  <c r="F5946" i="3"/>
  <c r="F5950" i="3"/>
  <c r="F5954" i="3"/>
  <c r="F5958" i="3"/>
  <c r="F5962" i="3"/>
  <c r="F5966" i="3"/>
  <c r="F5970" i="3"/>
  <c r="F5974" i="3"/>
  <c r="F5978" i="3"/>
  <c r="F5982" i="3"/>
  <c r="F5986" i="3"/>
  <c r="F5990" i="3"/>
  <c r="F5994" i="3"/>
  <c r="F5998" i="3"/>
  <c r="F6002" i="3"/>
  <c r="F6006" i="3"/>
  <c r="F6010" i="3"/>
  <c r="F6014" i="3"/>
  <c r="F6018" i="3"/>
  <c r="F6022" i="3"/>
  <c r="F6026" i="3"/>
  <c r="F6030" i="3"/>
  <c r="F6034" i="3"/>
  <c r="F6038" i="3"/>
  <c r="F6042" i="3"/>
  <c r="F6046" i="3"/>
  <c r="F6050" i="3"/>
  <c r="F6054" i="3"/>
  <c r="F6058" i="3"/>
  <c r="F6062" i="3"/>
  <c r="F6066" i="3"/>
  <c r="F6070" i="3"/>
  <c r="F6074" i="3"/>
  <c r="F6078" i="3"/>
  <c r="F6082" i="3"/>
  <c r="F6086" i="3"/>
  <c r="F6090" i="3"/>
  <c r="F6094" i="3"/>
  <c r="F6098" i="3"/>
  <c r="F6102" i="3"/>
  <c r="F6106" i="3"/>
  <c r="F6110" i="3"/>
  <c r="F6114" i="3"/>
  <c r="F6118" i="3"/>
  <c r="F6122" i="3"/>
  <c r="F6126" i="3"/>
  <c r="F6130" i="3"/>
  <c r="F6134" i="3"/>
  <c r="F6138" i="3"/>
  <c r="F6142" i="3"/>
  <c r="F6146" i="3"/>
  <c r="F6150" i="3"/>
  <c r="F6154" i="3"/>
  <c r="F6158" i="3"/>
  <c r="F6162" i="3"/>
  <c r="F6166" i="3"/>
  <c r="F6170" i="3"/>
  <c r="F6174" i="3"/>
  <c r="F6178" i="3"/>
  <c r="F6182" i="3"/>
  <c r="F6186" i="3"/>
  <c r="F6190" i="3"/>
  <c r="F6194" i="3"/>
  <c r="F6198" i="3"/>
  <c r="F6202" i="3"/>
  <c r="F6206" i="3"/>
  <c r="F6210" i="3"/>
  <c r="F6214" i="3"/>
  <c r="F6218" i="3"/>
  <c r="F6222" i="3"/>
  <c r="F6226" i="3"/>
  <c r="F6230" i="3"/>
  <c r="F6234" i="3"/>
  <c r="F6238" i="3"/>
  <c r="F6242" i="3"/>
  <c r="F6246" i="3"/>
  <c r="F6250" i="3"/>
  <c r="F6254" i="3"/>
  <c r="F6258" i="3"/>
  <c r="F6262" i="3"/>
  <c r="F6266" i="3"/>
  <c r="F6270" i="3"/>
  <c r="F6274" i="3"/>
  <c r="F6278" i="3"/>
  <c r="F6282" i="3"/>
  <c r="F6286" i="3"/>
  <c r="F6290" i="3"/>
  <c r="F6294" i="3"/>
  <c r="F6298" i="3"/>
  <c r="F6302" i="3"/>
  <c r="F6306" i="3"/>
  <c r="F6310" i="3"/>
  <c r="F6314" i="3"/>
  <c r="F6318" i="3"/>
  <c r="F6322" i="3"/>
  <c r="F6326" i="3"/>
  <c r="F6330" i="3"/>
  <c r="F6334" i="3"/>
  <c r="F6338" i="3"/>
  <c r="F6342" i="3"/>
  <c r="F6346" i="3"/>
  <c r="F6350" i="3"/>
  <c r="F6354" i="3"/>
  <c r="F6358" i="3"/>
  <c r="F6362" i="3"/>
  <c r="F6366" i="3"/>
  <c r="F6370" i="3"/>
  <c r="F6374" i="3"/>
  <c r="F6378" i="3"/>
  <c r="F6382" i="3"/>
  <c r="F6386" i="3"/>
  <c r="F6390" i="3"/>
  <c r="F6394" i="3"/>
  <c r="F6398" i="3"/>
  <c r="F6402" i="3"/>
  <c r="F6406" i="3"/>
  <c r="F6410" i="3"/>
  <c r="F6414" i="3"/>
  <c r="F6418" i="3"/>
  <c r="F6422" i="3"/>
  <c r="F6426" i="3"/>
  <c r="F6430" i="3"/>
  <c r="F6434" i="3"/>
  <c r="F6438" i="3"/>
  <c r="F6442" i="3"/>
  <c r="F6446" i="3"/>
  <c r="F6450" i="3"/>
  <c r="F6454" i="3"/>
  <c r="F6458" i="3"/>
  <c r="F6462" i="3"/>
  <c r="F6466" i="3"/>
  <c r="F6470" i="3"/>
  <c r="F6474" i="3"/>
  <c r="F6478" i="3"/>
  <c r="F6482" i="3"/>
  <c r="F6486" i="3"/>
  <c r="F6490" i="3"/>
  <c r="F6494" i="3"/>
  <c r="F6498" i="3"/>
  <c r="F6502" i="3"/>
  <c r="F6506" i="3"/>
  <c r="F6510" i="3"/>
  <c r="F6514" i="3"/>
  <c r="F6518" i="3"/>
  <c r="F6522" i="3"/>
  <c r="F6526" i="3"/>
  <c r="F6530" i="3"/>
  <c r="F6534" i="3"/>
  <c r="F6538" i="3"/>
  <c r="F6542" i="3"/>
  <c r="F6546" i="3"/>
  <c r="F6550" i="3"/>
  <c r="F6554" i="3"/>
  <c r="F6558" i="3"/>
  <c r="F6562" i="3"/>
  <c r="F6566" i="3"/>
  <c r="F6570" i="3"/>
  <c r="F6574" i="3"/>
  <c r="F6578" i="3"/>
  <c r="F6582" i="3"/>
  <c r="F6586" i="3"/>
  <c r="F6590" i="3"/>
  <c r="F6594" i="3"/>
  <c r="F6598" i="3"/>
  <c r="F6602" i="3"/>
  <c r="F6606" i="3"/>
  <c r="F6610" i="3"/>
  <c r="F6614" i="3"/>
  <c r="F6618" i="3"/>
  <c r="F6622" i="3"/>
  <c r="F6626" i="3"/>
  <c r="F6630" i="3"/>
  <c r="F6634" i="3"/>
  <c r="F6638" i="3"/>
  <c r="F6642" i="3"/>
  <c r="F6646" i="3"/>
  <c r="F6650" i="3"/>
  <c r="F6654" i="3"/>
  <c r="F6658" i="3"/>
  <c r="F6662" i="3"/>
  <c r="F6666" i="3"/>
  <c r="F6670" i="3"/>
  <c r="F6674" i="3"/>
  <c r="F6678" i="3"/>
  <c r="F6682" i="3"/>
  <c r="F6686" i="3"/>
  <c r="F6690" i="3"/>
  <c r="F6694" i="3"/>
  <c r="F6698" i="3"/>
  <c r="F6702" i="3"/>
  <c r="F6706" i="3"/>
  <c r="F6710" i="3"/>
  <c r="F6714" i="3"/>
  <c r="F6718" i="3"/>
  <c r="F6722" i="3"/>
  <c r="F6726" i="3"/>
  <c r="F6730" i="3"/>
  <c r="F6734" i="3"/>
  <c r="F6738" i="3"/>
  <c r="F5559" i="3"/>
  <c r="F5563" i="3"/>
  <c r="F5567" i="3"/>
  <c r="F5571" i="3"/>
  <c r="F5575" i="3"/>
  <c r="F5579" i="3"/>
  <c r="F5583" i="3"/>
  <c r="F5587" i="3"/>
  <c r="F5591" i="3"/>
  <c r="F5595" i="3"/>
  <c r="F5599" i="3"/>
  <c r="F5603" i="3"/>
  <c r="F5607" i="3"/>
  <c r="F5611" i="3"/>
  <c r="F5615" i="3"/>
  <c r="F5619" i="3"/>
  <c r="F5623" i="3"/>
  <c r="F5627" i="3"/>
  <c r="F5631" i="3"/>
  <c r="F5635" i="3"/>
  <c r="F5639" i="3"/>
  <c r="F5643" i="3"/>
  <c r="F5647" i="3"/>
  <c r="F5651" i="3"/>
  <c r="F5655" i="3"/>
  <c r="F5659" i="3"/>
  <c r="F5663" i="3"/>
  <c r="F5667" i="3"/>
  <c r="F5671" i="3"/>
  <c r="F5675" i="3"/>
  <c r="F5679" i="3"/>
  <c r="F5683" i="3"/>
  <c r="F5687" i="3"/>
  <c r="F5691" i="3"/>
  <c r="F5695" i="3"/>
  <c r="F5699" i="3"/>
  <c r="F5703" i="3"/>
  <c r="F5707" i="3"/>
  <c r="F5711" i="3"/>
  <c r="F5715" i="3"/>
  <c r="F5719" i="3"/>
  <c r="F5723" i="3"/>
  <c r="F5727" i="3"/>
  <c r="F5731" i="3"/>
  <c r="F5735" i="3"/>
  <c r="F5739" i="3"/>
  <c r="F5743" i="3"/>
  <c r="F5747" i="3"/>
  <c r="F5751" i="3"/>
  <c r="F5755" i="3"/>
  <c r="F5759" i="3"/>
  <c r="F5763" i="3"/>
  <c r="F5767" i="3"/>
  <c r="F5771" i="3"/>
  <c r="F5775" i="3"/>
  <c r="F5779" i="3"/>
  <c r="F5783" i="3"/>
  <c r="F5787" i="3"/>
  <c r="F5791" i="3"/>
  <c r="F5795" i="3"/>
  <c r="F5799" i="3"/>
  <c r="F5803" i="3"/>
  <c r="F5807" i="3"/>
  <c r="F5811" i="3"/>
  <c r="F5815" i="3"/>
  <c r="F5819" i="3"/>
  <c r="F5823" i="3"/>
  <c r="F5827" i="3"/>
  <c r="F5831" i="3"/>
  <c r="F5835" i="3"/>
  <c r="F5839" i="3"/>
  <c r="F5843" i="3"/>
  <c r="F5847" i="3"/>
  <c r="F5851" i="3"/>
  <c r="F5855" i="3"/>
  <c r="F5859" i="3"/>
  <c r="F5863" i="3"/>
  <c r="F5867" i="3"/>
  <c r="F5871" i="3"/>
  <c r="F5875" i="3"/>
  <c r="F5879" i="3"/>
  <c r="F5883" i="3"/>
  <c r="F5887" i="3"/>
  <c r="F5891" i="3"/>
  <c r="F5895" i="3"/>
  <c r="F5899" i="3"/>
  <c r="F5903" i="3"/>
  <c r="F5907" i="3"/>
  <c r="F5911" i="3"/>
  <c r="F5915" i="3"/>
  <c r="F5919" i="3"/>
  <c r="F5923" i="3"/>
  <c r="F5927" i="3"/>
  <c r="F5931" i="3"/>
  <c r="F5935" i="3"/>
  <c r="F5939" i="3"/>
  <c r="F5943" i="3"/>
  <c r="F5947" i="3"/>
  <c r="F5951" i="3"/>
  <c r="F5955" i="3"/>
  <c r="F5959" i="3"/>
  <c r="F5963" i="3"/>
  <c r="F5967" i="3"/>
  <c r="F5971" i="3"/>
  <c r="F5975" i="3"/>
  <c r="F5979" i="3"/>
  <c r="F5983" i="3"/>
  <c r="F5987" i="3"/>
  <c r="F5991" i="3"/>
  <c r="F5995" i="3"/>
  <c r="F5999" i="3"/>
  <c r="F6003" i="3"/>
  <c r="F6007" i="3"/>
  <c r="F6011" i="3"/>
  <c r="F6015" i="3"/>
  <c r="F6019" i="3"/>
  <c r="F6023" i="3"/>
  <c r="F6027" i="3"/>
  <c r="F6031" i="3"/>
  <c r="F6035" i="3"/>
  <c r="F6039" i="3"/>
  <c r="F6043" i="3"/>
  <c r="F6047" i="3"/>
  <c r="F6051" i="3"/>
  <c r="F6055" i="3"/>
  <c r="F6059" i="3"/>
  <c r="F6063" i="3"/>
  <c r="F6067" i="3"/>
  <c r="F6071" i="3"/>
  <c r="F6075" i="3"/>
  <c r="F6079" i="3"/>
  <c r="F6083" i="3"/>
  <c r="F6087" i="3"/>
  <c r="F6091" i="3"/>
  <c r="F6095" i="3"/>
  <c r="F6099" i="3"/>
  <c r="F6103" i="3"/>
  <c r="F6107" i="3"/>
  <c r="F6111" i="3"/>
  <c r="F6115" i="3"/>
  <c r="F6119" i="3"/>
  <c r="F6123" i="3"/>
  <c r="F6127" i="3"/>
  <c r="F6131" i="3"/>
  <c r="F6135" i="3"/>
  <c r="F6139" i="3"/>
  <c r="F6143" i="3"/>
  <c r="F6147" i="3"/>
  <c r="F6151" i="3"/>
  <c r="F6155" i="3"/>
  <c r="F6159" i="3"/>
  <c r="F6163" i="3"/>
  <c r="F6167" i="3"/>
  <c r="F6171" i="3"/>
  <c r="F6175" i="3"/>
  <c r="F6179" i="3"/>
  <c r="F6183" i="3"/>
  <c r="F6187" i="3"/>
  <c r="F6191" i="3"/>
  <c r="F6195" i="3"/>
  <c r="F6199" i="3"/>
  <c r="F6203" i="3"/>
  <c r="F6207" i="3"/>
  <c r="F6211" i="3"/>
  <c r="F6215" i="3"/>
  <c r="F6219" i="3"/>
  <c r="F6223" i="3"/>
  <c r="F6227" i="3"/>
  <c r="F6231" i="3"/>
  <c r="F6235" i="3"/>
  <c r="F6239" i="3"/>
  <c r="F6243" i="3"/>
  <c r="F6247" i="3"/>
  <c r="F6251" i="3"/>
  <c r="F6255" i="3"/>
  <c r="F6259" i="3"/>
  <c r="F6263" i="3"/>
  <c r="F6267" i="3"/>
  <c r="F6271" i="3"/>
  <c r="F6275" i="3"/>
  <c r="F6279" i="3"/>
  <c r="F6283" i="3"/>
  <c r="F6287" i="3"/>
  <c r="F6291" i="3"/>
  <c r="F6295" i="3"/>
  <c r="F6299" i="3"/>
  <c r="F6303" i="3"/>
  <c r="F6307" i="3"/>
  <c r="F6311" i="3"/>
  <c r="F6315" i="3"/>
  <c r="F6319" i="3"/>
  <c r="F6323" i="3"/>
  <c r="F6327" i="3"/>
  <c r="F6331" i="3"/>
  <c r="F6335" i="3"/>
  <c r="F6339" i="3"/>
  <c r="F6343" i="3"/>
  <c r="F6347" i="3"/>
  <c r="F6351" i="3"/>
  <c r="F6355" i="3"/>
  <c r="F6359" i="3"/>
  <c r="F6363" i="3"/>
  <c r="F6367" i="3"/>
  <c r="F6371" i="3"/>
  <c r="F6375" i="3"/>
  <c r="F6379" i="3"/>
  <c r="F6383" i="3"/>
  <c r="F6387" i="3"/>
  <c r="F6391" i="3"/>
  <c r="F6395" i="3"/>
  <c r="F6399" i="3"/>
  <c r="F6403" i="3"/>
  <c r="F6407" i="3"/>
  <c r="F6411" i="3"/>
  <c r="F6415" i="3"/>
  <c r="F6419" i="3"/>
  <c r="F6423" i="3"/>
  <c r="F6427" i="3"/>
  <c r="F6431" i="3"/>
  <c r="F6435" i="3"/>
  <c r="F6439" i="3"/>
  <c r="F6443" i="3"/>
  <c r="F6447" i="3"/>
  <c r="F6451" i="3"/>
  <c r="F6455" i="3"/>
  <c r="F6459" i="3"/>
  <c r="F6463" i="3"/>
  <c r="F6467" i="3"/>
  <c r="F6471" i="3"/>
  <c r="F6475" i="3"/>
  <c r="F6479" i="3"/>
  <c r="F6483" i="3"/>
  <c r="F6487" i="3"/>
  <c r="F6491" i="3"/>
  <c r="F6495" i="3"/>
  <c r="F6499" i="3"/>
  <c r="F6503" i="3"/>
  <c r="F6507" i="3"/>
  <c r="F6511" i="3"/>
  <c r="F6515" i="3"/>
  <c r="F6519" i="3"/>
  <c r="F6523" i="3"/>
  <c r="F6527" i="3"/>
  <c r="F6531" i="3"/>
  <c r="F6535" i="3"/>
  <c r="F6539" i="3"/>
  <c r="F6543" i="3"/>
  <c r="F6547" i="3"/>
  <c r="F6551" i="3"/>
  <c r="F6555" i="3"/>
  <c r="F6559" i="3"/>
  <c r="F6563" i="3"/>
  <c r="F6567" i="3"/>
  <c r="F6571" i="3"/>
  <c r="F6575" i="3"/>
  <c r="F6579" i="3"/>
  <c r="F6583" i="3"/>
  <c r="F6587" i="3"/>
  <c r="F6591" i="3"/>
  <c r="F6595" i="3"/>
  <c r="F6599" i="3"/>
  <c r="F6603" i="3"/>
  <c r="F6607" i="3"/>
  <c r="F6611" i="3"/>
  <c r="F6615" i="3"/>
  <c r="F6619" i="3"/>
  <c r="F6623" i="3"/>
  <c r="F6627" i="3"/>
  <c r="F6631" i="3"/>
  <c r="F6635" i="3"/>
  <c r="F6639" i="3"/>
  <c r="F6643" i="3"/>
  <c r="F6647" i="3"/>
  <c r="F6651" i="3"/>
  <c r="F6655" i="3"/>
  <c r="F6659" i="3"/>
  <c r="F6663" i="3"/>
  <c r="F6667" i="3"/>
  <c r="F6671" i="3"/>
  <c r="F6675" i="3"/>
  <c r="F6679" i="3"/>
  <c r="F6683" i="3"/>
  <c r="F6687" i="3"/>
  <c r="F6691" i="3"/>
  <c r="F6695" i="3"/>
  <c r="F6699" i="3"/>
  <c r="F6703" i="3"/>
  <c r="F6707" i="3"/>
  <c r="F6711" i="3"/>
  <c r="F6715" i="3"/>
  <c r="F6719" i="3"/>
  <c r="F6723" i="3"/>
  <c r="F6727" i="3"/>
  <c r="F6731" i="3"/>
  <c r="F6735" i="3"/>
  <c r="F6739" i="3"/>
  <c r="F6743" i="3"/>
  <c r="F6747" i="3"/>
  <c r="F6751" i="3"/>
  <c r="F6755" i="3"/>
  <c r="F6759" i="3"/>
  <c r="F6763" i="3"/>
  <c r="F6767" i="3"/>
  <c r="F6771" i="3"/>
  <c r="F6775" i="3"/>
  <c r="F6779" i="3"/>
  <c r="F6783" i="3"/>
  <c r="F6787" i="3"/>
  <c r="F6791" i="3"/>
  <c r="F6795" i="3"/>
  <c r="F6799" i="3"/>
  <c r="F6803" i="3"/>
  <c r="F6807" i="3"/>
  <c r="F6811" i="3"/>
  <c r="F6815" i="3"/>
  <c r="F6819" i="3"/>
  <c r="F6823" i="3"/>
  <c r="F6827" i="3"/>
  <c r="F6831" i="3"/>
  <c r="F6835" i="3"/>
  <c r="F6839" i="3"/>
  <c r="F6843" i="3"/>
  <c r="F6847" i="3"/>
  <c r="F6851" i="3"/>
  <c r="F6855" i="3"/>
  <c r="F6859" i="3"/>
  <c r="F6863" i="3"/>
  <c r="F6867" i="3"/>
  <c r="F6871" i="3"/>
  <c r="F6875" i="3"/>
  <c r="F6879" i="3"/>
  <c r="F6883" i="3"/>
  <c r="F6887" i="3"/>
  <c r="F6891" i="3"/>
  <c r="F6895" i="3"/>
  <c r="F6899" i="3"/>
  <c r="F6903" i="3"/>
  <c r="F6907" i="3"/>
  <c r="F6911" i="3"/>
  <c r="F6915" i="3"/>
  <c r="F6919" i="3"/>
  <c r="F5560" i="3"/>
  <c r="F5564" i="3"/>
  <c r="F5568" i="3"/>
  <c r="F5572" i="3"/>
  <c r="F5576" i="3"/>
  <c r="F5580" i="3"/>
  <c r="F5584" i="3"/>
  <c r="F5588" i="3"/>
  <c r="F5592" i="3"/>
  <c r="F5596" i="3"/>
  <c r="F5600" i="3"/>
  <c r="F5604" i="3"/>
  <c r="F5608" i="3"/>
  <c r="F5612" i="3"/>
  <c r="F5616" i="3"/>
  <c r="F5620" i="3"/>
  <c r="F5624" i="3"/>
  <c r="F5628" i="3"/>
  <c r="F5632" i="3"/>
  <c r="F5636" i="3"/>
  <c r="F5640" i="3"/>
  <c r="F5644" i="3"/>
  <c r="F5648" i="3"/>
  <c r="F5652" i="3"/>
  <c r="F5656" i="3"/>
  <c r="F5660" i="3"/>
  <c r="F5664" i="3"/>
  <c r="F5668" i="3"/>
  <c r="F5672" i="3"/>
  <c r="F5676" i="3"/>
  <c r="F5680" i="3"/>
  <c r="F5684" i="3"/>
  <c r="F5688" i="3"/>
  <c r="F5692" i="3"/>
  <c r="F5696" i="3"/>
  <c r="F5700" i="3"/>
  <c r="F5704" i="3"/>
  <c r="F5708" i="3"/>
  <c r="F5712" i="3"/>
  <c r="F5716" i="3"/>
  <c r="F5720" i="3"/>
  <c r="F5724" i="3"/>
  <c r="F5728" i="3"/>
  <c r="F5732" i="3"/>
  <c r="F5736" i="3"/>
  <c r="F5740" i="3"/>
  <c r="F5744" i="3"/>
  <c r="F5748" i="3"/>
  <c r="F5752" i="3"/>
  <c r="F5756" i="3"/>
  <c r="F5760" i="3"/>
  <c r="F5764" i="3"/>
  <c r="F5768" i="3"/>
  <c r="F5772" i="3"/>
  <c r="F5776" i="3"/>
  <c r="F5780" i="3"/>
  <c r="F5784" i="3"/>
  <c r="F5788" i="3"/>
  <c r="F5792" i="3"/>
  <c r="F5796" i="3"/>
  <c r="F5800" i="3"/>
  <c r="F5804" i="3"/>
  <c r="F5808" i="3"/>
  <c r="F5812" i="3"/>
  <c r="F5816" i="3"/>
  <c r="F5820" i="3"/>
  <c r="F5824" i="3"/>
  <c r="F5828" i="3"/>
  <c r="F5832" i="3"/>
  <c r="F5836" i="3"/>
  <c r="F5840" i="3"/>
  <c r="F5844" i="3"/>
  <c r="F5848" i="3"/>
  <c r="F5852" i="3"/>
  <c r="F5856" i="3"/>
  <c r="F5860" i="3"/>
  <c r="F5864" i="3"/>
  <c r="F5868" i="3"/>
  <c r="F5872" i="3"/>
  <c r="F5876" i="3"/>
  <c r="F5880" i="3"/>
  <c r="F5884" i="3"/>
  <c r="F5888" i="3"/>
  <c r="F5892" i="3"/>
  <c r="F5896" i="3"/>
  <c r="F5900" i="3"/>
  <c r="F5904" i="3"/>
  <c r="F5908" i="3"/>
  <c r="F5912" i="3"/>
  <c r="F5916" i="3"/>
  <c r="F5920" i="3"/>
  <c r="F5924" i="3"/>
  <c r="F5928" i="3"/>
  <c r="F5932" i="3"/>
  <c r="F5936" i="3"/>
  <c r="F5940" i="3"/>
  <c r="F5944" i="3"/>
  <c r="F5948" i="3"/>
  <c r="F5952" i="3"/>
  <c r="F5956" i="3"/>
  <c r="F5960" i="3"/>
  <c r="F5964" i="3"/>
  <c r="F5968" i="3"/>
  <c r="F5972" i="3"/>
  <c r="F5976" i="3"/>
  <c r="F5980" i="3"/>
  <c r="F5984" i="3"/>
  <c r="F5988" i="3"/>
  <c r="F5992" i="3"/>
  <c r="F5996" i="3"/>
  <c r="F6000" i="3"/>
  <c r="F6004" i="3"/>
  <c r="F6008" i="3"/>
  <c r="F6012" i="3"/>
  <c r="F6016" i="3"/>
  <c r="F6020" i="3"/>
  <c r="F6024" i="3"/>
  <c r="F6028" i="3"/>
  <c r="F6032" i="3"/>
  <c r="F6036" i="3"/>
  <c r="F6040" i="3"/>
  <c r="F6044" i="3"/>
  <c r="F6048" i="3"/>
  <c r="F6052" i="3"/>
  <c r="F6056" i="3"/>
  <c r="F6060" i="3"/>
  <c r="F6064" i="3"/>
  <c r="F6068" i="3"/>
  <c r="F6072" i="3"/>
  <c r="F6076" i="3"/>
  <c r="F6080" i="3"/>
  <c r="F6084" i="3"/>
  <c r="F6088" i="3"/>
  <c r="F6092" i="3"/>
  <c r="F6096" i="3"/>
  <c r="F6100" i="3"/>
  <c r="F6104" i="3"/>
  <c r="F6108" i="3"/>
  <c r="F6112" i="3"/>
  <c r="F6116" i="3"/>
  <c r="F6120" i="3"/>
  <c r="F6124" i="3"/>
  <c r="F6128" i="3"/>
  <c r="F6132" i="3"/>
  <c r="F6136" i="3"/>
  <c r="F6140" i="3"/>
  <c r="F6144" i="3"/>
  <c r="F6148" i="3"/>
  <c r="F6152" i="3"/>
  <c r="F6156" i="3"/>
  <c r="F6160" i="3"/>
  <c r="F6164" i="3"/>
  <c r="F6168" i="3"/>
  <c r="F6172" i="3"/>
  <c r="F6176" i="3"/>
  <c r="F6180" i="3"/>
  <c r="F6184" i="3"/>
  <c r="F6188" i="3"/>
  <c r="F6192" i="3"/>
  <c r="F6196" i="3"/>
  <c r="F6200" i="3"/>
  <c r="F6204" i="3"/>
  <c r="F6208" i="3"/>
  <c r="F6212" i="3"/>
  <c r="F6216" i="3"/>
  <c r="F6220" i="3"/>
  <c r="F6224" i="3"/>
  <c r="F6228" i="3"/>
  <c r="F6232" i="3"/>
  <c r="F6236" i="3"/>
  <c r="F6240" i="3"/>
  <c r="F6244" i="3"/>
  <c r="F6248" i="3"/>
  <c r="F6252" i="3"/>
  <c r="F6256" i="3"/>
  <c r="F6260" i="3"/>
  <c r="F6264" i="3"/>
  <c r="F6268" i="3"/>
  <c r="F6272" i="3"/>
  <c r="F6276" i="3"/>
  <c r="F6280" i="3"/>
  <c r="F6284" i="3"/>
  <c r="F6288" i="3"/>
  <c r="F6292" i="3"/>
  <c r="F6296" i="3"/>
  <c r="F6300" i="3"/>
  <c r="F6304" i="3"/>
  <c r="F6308" i="3"/>
  <c r="F6312" i="3"/>
  <c r="F6316" i="3"/>
  <c r="F6320" i="3"/>
  <c r="F6324" i="3"/>
  <c r="F6328" i="3"/>
  <c r="F6332" i="3"/>
  <c r="F6336" i="3"/>
  <c r="F6340" i="3"/>
  <c r="F6344" i="3"/>
  <c r="F6348" i="3"/>
  <c r="F6352" i="3"/>
  <c r="F6356" i="3"/>
  <c r="F6360" i="3"/>
  <c r="F6364" i="3"/>
  <c r="F6368" i="3"/>
  <c r="F6372" i="3"/>
  <c r="F6376" i="3"/>
  <c r="F6380" i="3"/>
  <c r="F6384" i="3"/>
  <c r="F6388" i="3"/>
  <c r="F6392" i="3"/>
  <c r="F6396" i="3"/>
  <c r="F6400" i="3"/>
  <c r="F6404" i="3"/>
  <c r="F6408" i="3"/>
  <c r="F6412" i="3"/>
  <c r="F6416" i="3"/>
  <c r="F6420" i="3"/>
  <c r="F6424" i="3"/>
  <c r="F6428" i="3"/>
  <c r="F6432" i="3"/>
  <c r="F6436" i="3"/>
  <c r="F6440" i="3"/>
  <c r="F6444" i="3"/>
  <c r="F6448" i="3"/>
  <c r="F6452" i="3"/>
  <c r="F6456" i="3"/>
  <c r="F6460" i="3"/>
  <c r="F6464" i="3"/>
  <c r="F6468" i="3"/>
  <c r="F6472" i="3"/>
  <c r="F6476" i="3"/>
  <c r="F6480" i="3"/>
  <c r="F6484" i="3"/>
  <c r="F6488" i="3"/>
  <c r="F6492" i="3"/>
  <c r="F6496" i="3"/>
  <c r="F6500" i="3"/>
  <c r="F6504" i="3"/>
  <c r="F6508" i="3"/>
  <c r="F6512" i="3"/>
  <c r="F6516" i="3"/>
  <c r="F6520" i="3"/>
  <c r="F6524" i="3"/>
  <c r="F6528" i="3"/>
  <c r="F6532" i="3"/>
  <c r="F6536" i="3"/>
  <c r="F6540" i="3"/>
  <c r="F6544" i="3"/>
  <c r="F6548" i="3"/>
  <c r="F6552" i="3"/>
  <c r="F6556" i="3"/>
  <c r="F6560" i="3"/>
  <c r="F6564" i="3"/>
  <c r="F6568" i="3"/>
  <c r="F6572" i="3"/>
  <c r="F6576" i="3"/>
  <c r="F6580" i="3"/>
  <c r="F6584" i="3"/>
  <c r="F6588" i="3"/>
  <c r="F6592" i="3"/>
  <c r="F6596" i="3"/>
  <c r="F6600" i="3"/>
  <c r="F6604" i="3"/>
  <c r="F6608" i="3"/>
  <c r="F6612" i="3"/>
  <c r="F6616" i="3"/>
  <c r="F6620" i="3"/>
  <c r="F6624" i="3"/>
  <c r="F6628" i="3"/>
  <c r="F6632" i="3"/>
  <c r="F6636" i="3"/>
  <c r="F6640" i="3"/>
  <c r="F6644" i="3"/>
  <c r="F6648" i="3"/>
  <c r="F6652" i="3"/>
  <c r="F6656" i="3"/>
  <c r="F6660" i="3"/>
  <c r="F6664" i="3"/>
  <c r="F6668" i="3"/>
  <c r="F6672" i="3"/>
  <c r="F6676" i="3"/>
  <c r="F6680" i="3"/>
  <c r="F6684" i="3"/>
  <c r="F6688" i="3"/>
  <c r="F6692" i="3"/>
  <c r="F6696" i="3"/>
  <c r="F6700" i="3"/>
  <c r="F6704" i="3"/>
  <c r="F6708" i="3"/>
  <c r="F6712" i="3"/>
  <c r="F6716" i="3"/>
  <c r="F6720" i="3"/>
  <c r="F6724" i="3"/>
  <c r="F6728" i="3"/>
  <c r="F6732" i="3"/>
  <c r="F6736" i="3"/>
  <c r="F6740" i="3"/>
  <c r="F6744" i="3"/>
  <c r="F6748" i="3"/>
  <c r="F6752" i="3"/>
  <c r="F6756" i="3"/>
  <c r="F6760" i="3"/>
  <c r="F6764" i="3"/>
  <c r="F6768" i="3"/>
  <c r="F6772" i="3"/>
  <c r="F6776" i="3"/>
  <c r="F6780" i="3"/>
  <c r="F6784" i="3"/>
  <c r="F6788" i="3"/>
  <c r="F6792" i="3"/>
  <c r="F6796" i="3"/>
  <c r="F6800" i="3"/>
  <c r="F6804" i="3"/>
  <c r="F6808" i="3"/>
  <c r="F6812" i="3"/>
  <c r="F6816" i="3"/>
  <c r="F6820" i="3"/>
  <c r="F6824" i="3"/>
  <c r="F6828" i="3"/>
  <c r="F6832" i="3"/>
  <c r="F6836" i="3"/>
  <c r="F6840" i="3"/>
  <c r="F6844" i="3"/>
  <c r="F6848" i="3"/>
  <c r="F6852" i="3"/>
  <c r="F6856" i="3"/>
  <c r="F6860" i="3"/>
  <c r="F6864" i="3"/>
  <c r="F6868" i="3"/>
  <c r="F6872" i="3"/>
  <c r="F6876" i="3"/>
  <c r="F6880" i="3"/>
  <c r="F6884" i="3"/>
  <c r="F6888" i="3"/>
  <c r="F6892" i="3"/>
  <c r="F6896" i="3"/>
  <c r="F6900" i="3"/>
  <c r="F6904" i="3"/>
  <c r="F6908" i="3"/>
  <c r="F6912" i="3"/>
  <c r="F6916" i="3"/>
  <c r="F6920" i="3"/>
  <c r="F6924" i="3"/>
  <c r="F6928" i="3"/>
  <c r="F6932" i="3"/>
  <c r="F6936" i="3"/>
  <c r="F6940" i="3"/>
  <c r="F6944" i="3"/>
  <c r="F6948" i="3"/>
  <c r="F6952" i="3"/>
  <c r="F6956" i="3"/>
  <c r="F6960" i="3"/>
  <c r="F6964" i="3"/>
  <c r="F6968" i="3"/>
  <c r="F6972" i="3"/>
  <c r="F6976" i="3"/>
  <c r="F6980" i="3"/>
  <c r="F6984" i="3"/>
  <c r="F6988" i="3"/>
  <c r="F6992" i="3"/>
  <c r="F7020" i="3"/>
  <c r="F7088" i="3"/>
  <c r="F6750" i="3"/>
  <c r="F6766" i="3"/>
  <c r="F6782" i="3"/>
  <c r="F6798" i="3"/>
  <c r="F6814" i="3"/>
  <c r="F6830" i="3"/>
  <c r="F6846" i="3"/>
  <c r="F6862" i="3"/>
  <c r="F6877" i="3"/>
  <c r="F6885" i="3"/>
  <c r="F6893" i="3"/>
  <c r="F6901" i="3"/>
  <c r="F6909" i="3"/>
  <c r="F6917" i="3"/>
  <c r="F6923" i="3"/>
  <c r="F6929" i="3"/>
  <c r="F6934" i="3"/>
  <c r="F6939" i="3"/>
  <c r="F6945" i="3"/>
  <c r="F6950" i="3"/>
  <c r="F6955" i="3"/>
  <c r="F6961" i="3"/>
  <c r="F6966" i="3"/>
  <c r="F6971" i="3"/>
  <c r="F6977" i="3"/>
  <c r="F6982" i="3"/>
  <c r="F6987" i="3"/>
  <c r="F6993" i="3"/>
  <c r="F6997" i="3"/>
  <c r="F7001" i="3"/>
  <c r="F7005" i="3"/>
  <c r="F7009" i="3"/>
  <c r="F7013" i="3"/>
  <c r="F7017" i="3"/>
  <c r="F7021" i="3"/>
  <c r="F7025" i="3"/>
  <c r="F7029" i="3"/>
  <c r="F7033" i="3"/>
  <c r="F7037" i="3"/>
  <c r="F7041" i="3"/>
  <c r="F7045" i="3"/>
  <c r="F7049" i="3"/>
  <c r="F7053" i="3"/>
  <c r="F7057" i="3"/>
  <c r="F7061" i="3"/>
  <c r="F7065" i="3"/>
  <c r="F7069" i="3"/>
  <c r="F7073" i="3"/>
  <c r="F7077" i="3"/>
  <c r="F7081" i="3"/>
  <c r="F7085" i="3"/>
  <c r="F7089" i="3"/>
  <c r="F7093" i="3"/>
  <c r="F6758" i="3"/>
  <c r="F6790" i="3"/>
  <c r="F6822" i="3"/>
  <c r="F6854" i="3"/>
  <c r="F6881" i="3"/>
  <c r="F6897" i="3"/>
  <c r="F6913" i="3"/>
  <c r="F6926" i="3"/>
  <c r="F6937" i="3"/>
  <c r="F6947" i="3"/>
  <c r="F6958" i="3"/>
  <c r="F6969" i="3"/>
  <c r="F6979" i="3"/>
  <c r="F6990" i="3"/>
  <c r="F6999" i="3"/>
  <c r="F7007" i="3"/>
  <c r="F7015" i="3"/>
  <c r="F7023" i="3"/>
  <c r="F7031" i="3"/>
  <c r="F7039" i="3"/>
  <c r="F7047" i="3"/>
  <c r="F7055" i="3"/>
  <c r="F7063" i="3"/>
  <c r="F7071" i="3"/>
  <c r="F7079" i="3"/>
  <c r="F7087" i="3"/>
  <c r="F6746" i="3"/>
  <c r="F6778" i="3"/>
  <c r="F6826" i="3"/>
  <c r="F6858" i="3"/>
  <c r="F6882" i="3"/>
  <c r="F6898" i="3"/>
  <c r="F6914" i="3"/>
  <c r="F6927" i="3"/>
  <c r="F6933" i="3"/>
  <c r="F6943" i="3"/>
  <c r="F6954" i="3"/>
  <c r="F6965" i="3"/>
  <c r="F6975" i="3"/>
  <c r="F6986" i="3"/>
  <c r="F6996" i="3"/>
  <c r="F7004" i="3"/>
  <c r="F7016" i="3"/>
  <c r="F7028" i="3"/>
  <c r="F7032" i="3"/>
  <c r="F7040" i="3"/>
  <c r="F7048" i="3"/>
  <c r="F7056" i="3"/>
  <c r="F7064" i="3"/>
  <c r="F7072" i="3"/>
  <c r="F7080" i="3"/>
  <c r="F7092" i="3"/>
  <c r="F6754" i="3"/>
  <c r="F6770" i="3"/>
  <c r="F6786" i="3"/>
  <c r="F6802" i="3"/>
  <c r="F6818" i="3"/>
  <c r="F6834" i="3"/>
  <c r="F6850" i="3"/>
  <c r="F6866" i="3"/>
  <c r="F6878" i="3"/>
  <c r="F6886" i="3"/>
  <c r="F6894" i="3"/>
  <c r="F6902" i="3"/>
  <c r="F6910" i="3"/>
  <c r="F6918" i="3"/>
  <c r="F6925" i="3"/>
  <c r="F6930" i="3"/>
  <c r="F6935" i="3"/>
  <c r="F6941" i="3"/>
  <c r="F6946" i="3"/>
  <c r="F6951" i="3"/>
  <c r="F6957" i="3"/>
  <c r="F6962" i="3"/>
  <c r="F6967" i="3"/>
  <c r="F6973" i="3"/>
  <c r="F6978" i="3"/>
  <c r="F6983" i="3"/>
  <c r="F6989" i="3"/>
  <c r="F6994" i="3"/>
  <c r="F6998" i="3"/>
  <c r="F7002" i="3"/>
  <c r="F7006" i="3"/>
  <c r="F7010" i="3"/>
  <c r="F7014" i="3"/>
  <c r="F7018" i="3"/>
  <c r="F7022" i="3"/>
  <c r="F7026" i="3"/>
  <c r="F7030" i="3"/>
  <c r="F7034" i="3"/>
  <c r="F7038" i="3"/>
  <c r="F7042" i="3"/>
  <c r="F7046" i="3"/>
  <c r="F7050" i="3"/>
  <c r="F7054" i="3"/>
  <c r="F7058" i="3"/>
  <c r="F7062" i="3"/>
  <c r="F7066" i="3"/>
  <c r="F7070" i="3"/>
  <c r="F7074" i="3"/>
  <c r="F7078" i="3"/>
  <c r="F7082" i="3"/>
  <c r="F7086" i="3"/>
  <c r="F7090" i="3"/>
  <c r="F6742" i="3"/>
  <c r="F6774" i="3"/>
  <c r="F6806" i="3"/>
  <c r="F6838" i="3"/>
  <c r="F6870" i="3"/>
  <c r="F6889" i="3"/>
  <c r="F6905" i="3"/>
  <c r="F6921" i="3"/>
  <c r="F6931" i="3"/>
  <c r="F6942" i="3"/>
  <c r="F6953" i="3"/>
  <c r="F6963" i="3"/>
  <c r="F6974" i="3"/>
  <c r="F6985" i="3"/>
  <c r="F6995" i="3"/>
  <c r="F7003" i="3"/>
  <c r="F7011" i="3"/>
  <c r="F7019" i="3"/>
  <c r="F7027" i="3"/>
  <c r="F7035" i="3"/>
  <c r="F7043" i="3"/>
  <c r="F7051" i="3"/>
  <c r="F7059" i="3"/>
  <c r="F7067" i="3"/>
  <c r="F7075" i="3"/>
  <c r="F7083" i="3"/>
  <c r="F7091" i="3"/>
  <c r="F6762" i="3"/>
  <c r="F6794" i="3"/>
  <c r="F6810" i="3"/>
  <c r="F6842" i="3"/>
  <c r="F6874" i="3"/>
  <c r="F6890" i="3"/>
  <c r="F6906" i="3"/>
  <c r="F6922" i="3"/>
  <c r="F6938" i="3"/>
  <c r="F6949" i="3"/>
  <c r="F6959" i="3"/>
  <c r="F6970" i="3"/>
  <c r="F6981" i="3"/>
  <c r="F6991" i="3"/>
  <c r="F7000" i="3"/>
  <c r="F7008" i="3"/>
  <c r="F7012" i="3"/>
  <c r="F7024" i="3"/>
  <c r="F7036" i="3"/>
  <c r="F7044" i="3"/>
  <c r="F7052" i="3"/>
  <c r="F7060" i="3"/>
  <c r="F7068" i="3"/>
  <c r="F7076" i="3"/>
  <c r="F7084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6897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700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503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306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109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5912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715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518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321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124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4927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730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533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336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139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3942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548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351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154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2957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760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563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366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169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1972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775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578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381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987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</calcChain>
</file>

<file path=xl/sharedStrings.xml><?xml version="1.0" encoding="utf-8"?>
<sst xmlns="http://schemas.openxmlformats.org/spreadsheetml/2006/main" count="54470" uniqueCount="607">
  <si>
    <t>Afghanistan</t>
  </si>
  <si>
    <t>AFG</t>
  </si>
  <si>
    <t>Angola</t>
  </si>
  <si>
    <t>AGO</t>
  </si>
  <si>
    <t>Albania</t>
  </si>
  <si>
    <t>ALB</t>
  </si>
  <si>
    <t>United Arab Emirates</t>
  </si>
  <si>
    <t>ARE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</si>
  <si>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</si>
  <si>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</si>
  <si>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</si>
  <si>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</si>
  <si>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</si>
  <si>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</si>
  <si>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</si>
  <si>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</si>
  <si>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</si>
  <si>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</si>
  <si>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</si>
  <si>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</si>
  <si>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</si>
  <si>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</si>
  <si>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</si>
  <si>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</si>
  <si>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</si>
  <si>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</si>
  <si>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</si>
  <si>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</si>
  <si>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</si>
  <si>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</si>
  <si>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</si>
  <si>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</si>
  <si>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BIH</t>
  </si>
  <si>
    <t>Belarus</t>
  </si>
  <si>
    <t>BLR</t>
  </si>
  <si>
    <t>Bolivia</t>
  </si>
  <si>
    <t>BOL</t>
  </si>
  <si>
    <t>Brazil</t>
  </si>
  <si>
    <t>BRA</t>
  </si>
  <si>
    <t>Barbados</t>
  </si>
  <si>
    <t>BRB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</si>
  <si>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</si>
  <si>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</si>
  <si>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</si>
  <si>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</si>
  <si>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</si>
  <si>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</si>
  <si>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</si>
  <si>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</si>
  <si>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Switzerland</t>
  </si>
  <si>
    <t>CHE</t>
  </si>
  <si>
    <t>Chile</t>
  </si>
  <si>
    <t>CHL</t>
  </si>
  <si>
    <t>China</t>
  </si>
  <si>
    <t>CHN</t>
  </si>
  <si>
    <t>CIV</t>
  </si>
  <si>
    <t>Cameroon</t>
  </si>
  <si>
    <t>CMR</t>
  </si>
  <si>
    <t>COG</t>
  </si>
  <si>
    <t>Colombia</t>
  </si>
  <si>
    <t>COL</t>
  </si>
  <si>
    <t>Comoros</t>
  </si>
  <si>
    <t>COM</t>
  </si>
  <si>
    <t>Cape Verde</t>
  </si>
  <si>
    <t>CPV</t>
  </si>
  <si>
    <t>Costa Rica</t>
  </si>
  <si>
    <t>CRI</t>
  </si>
  <si>
    <t>Cuba</t>
  </si>
  <si>
    <t>CUB</t>
  </si>
  <si>
    <t>Cyprus</t>
  </si>
  <si>
    <t>CYP</t>
  </si>
  <si>
    <t>Czech Republic</t>
  </si>
  <si>
    <t>CZE</t>
  </si>
  <si>
    <t>Germany</t>
  </si>
  <si>
    <t>DEU</t>
  </si>
  <si>
    <t>Djibouti</t>
  </si>
  <si>
    <t>DJI</t>
  </si>
  <si>
    <t>Denmark</t>
  </si>
  <si>
    <t>DNK</t>
  </si>
  <si>
    <t>Dominican Republic</t>
  </si>
  <si>
    <t>DOM</t>
  </si>
  <si>
    <t>Algeria</t>
  </si>
  <si>
    <t>DZA</t>
  </si>
  <si>
    <t>Ecuador</t>
  </si>
  <si>
    <t>ECU</t>
  </si>
  <si>
    <t>Egypt</t>
  </si>
  <si>
    <t>EGY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</si>
  <si>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</si>
  <si>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</si>
  <si>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</si>
  <si>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</si>
  <si>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</si>
  <si>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</si>
  <si>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</si>
  <si>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</si>
  <si>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Finland</t>
  </si>
  <si>
    <t>FIN</t>
  </si>
  <si>
    <t>Fiji</t>
  </si>
  <si>
    <t>FJI</t>
  </si>
  <si>
    <t>France</t>
  </si>
  <si>
    <t>FRA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</si>
  <si>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</si>
  <si>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</si>
  <si>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</si>
  <si>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</si>
  <si>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</si>
  <si>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</si>
  <si>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</si>
  <si>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</si>
  <si>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Guinea</t>
  </si>
  <si>
    <t>GIN</t>
  </si>
  <si>
    <t>GMB</t>
  </si>
  <si>
    <t>Guinea-Bissau</t>
  </si>
  <si>
    <t>GNB</t>
  </si>
  <si>
    <t>Equatorial Guinea</t>
  </si>
  <si>
    <t>GNQ</t>
  </si>
  <si>
    <t>Greece</t>
  </si>
  <si>
    <t>GRC</t>
  </si>
  <si>
    <t>Guatemala</t>
  </si>
  <si>
    <t>GTM</t>
  </si>
  <si>
    <t>Guyana</t>
  </si>
  <si>
    <t>GUY</t>
  </si>
  <si>
    <t>Hong Kong</t>
  </si>
  <si>
    <t>HKG</t>
  </si>
  <si>
    <t>Honduras</t>
  </si>
  <si>
    <t>HND</t>
  </si>
  <si>
    <t>Croatia</t>
  </si>
  <si>
    <t>HRV</t>
  </si>
  <si>
    <t>Haiti</t>
  </si>
  <si>
    <t>HTI</t>
  </si>
  <si>
    <t>Hungary</t>
  </si>
  <si>
    <t>HUN</t>
  </si>
  <si>
    <t>Indonesia</t>
  </si>
  <si>
    <t>IDN</t>
  </si>
  <si>
    <t>India</t>
  </si>
  <si>
    <t>IND</t>
  </si>
  <si>
    <t>Ireland</t>
  </si>
  <si>
    <t>IRL</t>
  </si>
  <si>
    <t>Iran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</si>
  <si>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</si>
  <si>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</si>
  <si>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</si>
  <si>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</si>
  <si>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</si>
  <si>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</si>
  <si>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</si>
  <si>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</si>
  <si>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</si>
  <si>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</si>
  <si>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</si>
  <si>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</si>
  <si>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</si>
  <si>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</si>
  <si>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</si>
  <si>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</si>
  <si>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</si>
  <si>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</si>
  <si>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</si>
  <si>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Kyrgyzstan</t>
  </si>
  <si>
    <t>KGZ</t>
  </si>
  <si>
    <t>Cambodia</t>
  </si>
  <si>
    <t>KHM</t>
  </si>
  <si>
    <t>KOR</t>
  </si>
  <si>
    <t>Kuwait</t>
  </si>
  <si>
    <t>KWT</t>
  </si>
  <si>
    <t>Laos</t>
  </si>
  <si>
    <t>LAO</t>
  </si>
  <si>
    <t>Lebanon</t>
  </si>
  <si>
    <t>LBN</t>
  </si>
  <si>
    <t>Liberia</t>
  </si>
  <si>
    <t>LBR</t>
  </si>
  <si>
    <t>Libya</t>
  </si>
  <si>
    <t>LBY</t>
  </si>
  <si>
    <t>Sri Lanka</t>
  </si>
  <si>
    <t>LKA</t>
  </si>
  <si>
    <t>Lesotho</t>
  </si>
  <si>
    <t>LSO</t>
  </si>
  <si>
    <t>Lithuania</t>
  </si>
  <si>
    <t>LTU</t>
  </si>
  <si>
    <t>Luxembourg</t>
  </si>
  <si>
    <t>LUX</t>
  </si>
  <si>
    <t>Latvia</t>
  </si>
  <si>
    <t>LVA</t>
  </si>
  <si>
    <t>Morocco</t>
  </si>
  <si>
    <t>MAR</t>
  </si>
  <si>
    <t>Moldova</t>
  </si>
  <si>
    <t>MDA</t>
  </si>
  <si>
    <t>Madagascar</t>
  </si>
  <si>
    <t>MDG</t>
  </si>
  <si>
    <t>Maldives</t>
  </si>
  <si>
    <t>MDV</t>
  </si>
  <si>
    <t>Mexico</t>
  </si>
  <si>
    <t>MEX</t>
  </si>
  <si>
    <t>Macedonia</t>
  </si>
  <si>
    <t>MKD</t>
  </si>
  <si>
    <t>Mali</t>
  </si>
  <si>
    <t>MLI</t>
  </si>
  <si>
    <t>Malta</t>
  </si>
  <si>
    <t>MLT</t>
  </si>
  <si>
    <t>MMR</t>
  </si>
  <si>
    <t>Montenegro</t>
  </si>
  <si>
    <t>Mongolia</t>
  </si>
  <si>
    <t>MNG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</si>
  <si>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</si>
  <si>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</si>
  <si>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</si>
  <si>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</si>
  <si>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</si>
  <si>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</si>
  <si>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</si>
  <si>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</si>
  <si>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</si>
  <si>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</si>
  <si>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Namibia</t>
  </si>
  <si>
    <t>NAM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</si>
  <si>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</si>
  <si>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</si>
  <si>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</si>
  <si>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</si>
  <si>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</si>
  <si>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</si>
  <si>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</si>
  <si>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</si>
  <si>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</si>
  <si>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</si>
  <si>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</si>
  <si>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</si>
  <si>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New Zealand</t>
  </si>
  <si>
    <t>NZL</t>
  </si>
  <si>
    <t>Oman</t>
  </si>
  <si>
    <t>OMN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</si>
  <si>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</si>
  <si>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</si>
  <si>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</si>
  <si>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</si>
  <si>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</si>
  <si>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</si>
  <si>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</si>
  <si>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</si>
  <si>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Papua New Guinea</t>
  </si>
  <si>
    <t>PNG</t>
  </si>
  <si>
    <t>Poland</t>
  </si>
  <si>
    <t>POL</t>
  </si>
  <si>
    <t>PRK</t>
  </si>
  <si>
    <t>Portugal</t>
  </si>
  <si>
    <t>PRT</t>
  </si>
  <si>
    <t>Paraguay</t>
  </si>
  <si>
    <t>PRY</t>
  </si>
  <si>
    <t>Qatar</t>
  </si>
  <si>
    <t>QAT</t>
  </si>
  <si>
    <t>Romania</t>
  </si>
  <si>
    <t>Russia</t>
  </si>
  <si>
    <t>RUS</t>
  </si>
  <si>
    <t>Rwanda</t>
  </si>
  <si>
    <t>RWA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</si>
  <si>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</si>
  <si>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</si>
  <si>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</si>
  <si>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</si>
  <si>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</si>
  <si>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</si>
  <si>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</si>
  <si>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</si>
  <si>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</si>
  <si>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</si>
  <si>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</si>
  <si>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</si>
  <si>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</si>
  <si>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</si>
  <si>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Somalia</t>
  </si>
  <si>
    <t>SOM</t>
  </si>
  <si>
    <t>Serbia</t>
  </si>
  <si>
    <t>Sao Tome and Principe</t>
  </si>
  <si>
    <t>STP</t>
  </si>
  <si>
    <t>Suriname</t>
  </si>
  <si>
    <t>SUR</t>
  </si>
  <si>
    <t>Slovakia</t>
  </si>
  <si>
    <t>SVK</t>
  </si>
  <si>
    <t>Slovenia</t>
  </si>
  <si>
    <t>SVN</t>
  </si>
  <si>
    <t>Sweden</t>
  </si>
  <si>
    <t>SWE</t>
  </si>
  <si>
    <t>Swaziland</t>
  </si>
  <si>
    <t>SWZ</t>
  </si>
  <si>
    <t>Seychelles</t>
  </si>
  <si>
    <t>SYC</t>
  </si>
  <si>
    <t>Syria</t>
  </si>
  <si>
    <t>SYR</t>
  </si>
  <si>
    <t>Chad</t>
  </si>
  <si>
    <t>TCD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</si>
  <si>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</si>
  <si>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</si>
  <si>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</si>
  <si>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</si>
  <si>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</si>
  <si>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</si>
  <si>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</si>
  <si>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</si>
  <si>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Trinidad and Tobago</t>
  </si>
  <si>
    <t>TTO</t>
  </si>
  <si>
    <t>Tunisia</t>
  </si>
  <si>
    <t>TUN</t>
  </si>
  <si>
    <t>Turkey</t>
  </si>
  <si>
    <t>TUR</t>
  </si>
  <si>
    <t>Taiwan</t>
  </si>
  <si>
    <t>TWN</t>
  </si>
  <si>
    <t>Tanzania</t>
  </si>
  <si>
    <t>TZA</t>
  </si>
  <si>
    <t>Uganda</t>
  </si>
  <si>
    <t>UGA</t>
  </si>
  <si>
    <t>Ukraine</t>
  </si>
  <si>
    <t>UKR</t>
  </si>
  <si>
    <t>Uruguay</t>
  </si>
  <si>
    <t>URY</t>
  </si>
  <si>
    <t>United States of America</t>
  </si>
  <si>
    <t>USA</t>
  </si>
  <si>
    <t>Uzbekistan</t>
  </si>
  <si>
    <t>UZB</t>
  </si>
  <si>
    <t>Venezuela</t>
  </si>
  <si>
    <t>VEN</t>
  </si>
  <si>
    <t>Vietnam</t>
  </si>
  <si>
    <t>VNM</t>
  </si>
  <si>
    <t>Vanuatu</t>
  </si>
  <si>
    <t>VUT</t>
  </si>
  <si>
    <t>Kosovo</t>
  </si>
  <si>
    <t>Yemen</t>
  </si>
  <si>
    <t>YEM</t>
  </si>
  <si>
    <t>South Africa</t>
  </si>
  <si>
    <t>ZAF</t>
  </si>
  <si>
    <t>Zambia</t>
  </si>
  <si>
    <t>ZMB</t>
  </si>
  <si>
    <t>Zimbabwe</t>
  </si>
  <si>
    <t>ZWE</t>
  </si>
  <si>
    <t>Bosnia-Herzegovina</t>
  </si>
  <si>
    <t>Congo, Republic of (Brazzaville)</t>
  </si>
  <si>
    <t>ZAR</t>
  </si>
  <si>
    <t>Germany, East</t>
  </si>
  <si>
    <t>GDR</t>
  </si>
  <si>
    <t>Myanmar (Burma)</t>
  </si>
  <si>
    <t>Timor-leste</t>
  </si>
  <si>
    <t>TMP</t>
  </si>
  <si>
    <t>YPR</t>
  </si>
  <si>
    <t>Padrão da tese</t>
    <phoneticPr fontId="0" type="noConversion"/>
  </si>
  <si>
    <t>Country (standardized names)</t>
    <phoneticPr fontId="0" type="noConversion"/>
  </si>
  <si>
    <t>Code</t>
    <phoneticPr fontId="0" type="noConversion"/>
  </si>
  <si>
    <t>id</t>
    <phoneticPr fontId="0" type="noConversion"/>
  </si>
  <si>
    <t>Andorra</t>
  </si>
  <si>
    <t>Antigua and Barbuda</t>
  </si>
  <si>
    <t>Bahamas</t>
  </si>
  <si>
    <t>Belize</t>
  </si>
  <si>
    <t>Brunei</t>
  </si>
  <si>
    <t>Congo, Democratic Republic of (Kinshasa) - Zaire</t>
    <phoneticPr fontId="0" type="noConversion"/>
  </si>
  <si>
    <t>Cote d'Ivoire (Ivory Coast)</t>
    <phoneticPr fontId="0" type="noConversion"/>
  </si>
  <si>
    <t>Dominica</t>
  </si>
  <si>
    <t>Gambia</t>
  </si>
  <si>
    <t>Grenada</t>
  </si>
  <si>
    <t>Kiribati</t>
  </si>
  <si>
    <t>Korea, North</t>
    <phoneticPr fontId="0" type="noConversion"/>
  </si>
  <si>
    <t>Korea, South</t>
    <phoneticPr fontId="0" type="noConversion"/>
  </si>
  <si>
    <t>Liechtenstein</t>
  </si>
  <si>
    <t>Marshall Islands</t>
  </si>
  <si>
    <t>Micronesia</t>
  </si>
  <si>
    <t xml:space="preserve">Monaco </t>
  </si>
  <si>
    <t>Nauru</t>
  </si>
  <si>
    <t>Palau</t>
  </si>
  <si>
    <t>Samoa</t>
  </si>
  <si>
    <t>San Marino</t>
  </si>
  <si>
    <t>St. Kitts and Nevis</t>
  </si>
  <si>
    <t>St. Lucia</t>
  </si>
  <si>
    <t>St. Vincent and the Grenadines</t>
  </si>
  <si>
    <t>Taiwan</t>
    <phoneticPr fontId="0" type="noConversion"/>
  </si>
  <si>
    <t>Tonga</t>
  </si>
  <si>
    <t>Tuvalu</t>
  </si>
  <si>
    <t>Yemen, South</t>
  </si>
  <si>
    <t>ADO</t>
  </si>
  <si>
    <t>ATG</t>
  </si>
  <si>
    <t>BHS</t>
  </si>
  <si>
    <t>BLZ</t>
  </si>
  <si>
    <t>BRN</t>
  </si>
  <si>
    <t>DMA</t>
  </si>
  <si>
    <t>GRD</t>
  </si>
  <si>
    <t>KIR</t>
  </si>
  <si>
    <t>LWI</t>
  </si>
  <si>
    <t>LIE</t>
  </si>
  <si>
    <t>MHL</t>
  </si>
  <si>
    <t>FSM</t>
  </si>
  <si>
    <t>MCO</t>
  </si>
  <si>
    <t>MNP</t>
  </si>
  <si>
    <t>NRU</t>
  </si>
  <si>
    <t>PCI</t>
  </si>
  <si>
    <t>ROM</t>
  </si>
  <si>
    <t>SAM</t>
  </si>
  <si>
    <t>SMR</t>
  </si>
  <si>
    <t>YUG</t>
  </si>
  <si>
    <t>KNA</t>
  </si>
  <si>
    <t>LCA</t>
  </si>
  <si>
    <t>VCT</t>
  </si>
  <si>
    <t>TON</t>
  </si>
  <si>
    <t>TUV</t>
  </si>
  <si>
    <t>Code</t>
  </si>
  <si>
    <t>id</t>
  </si>
  <si>
    <t>Year</t>
  </si>
  <si>
    <t>id+year</t>
  </si>
  <si>
    <t xml:space="preserve">Heritage Foundation Index of Economic Freedom (HER)  </t>
  </si>
  <si>
    <t>name</t>
  </si>
  <si>
    <t>Year covered</t>
    <phoneticPr fontId="2" type="noConversion"/>
  </si>
  <si>
    <t>overall score</t>
  </si>
  <si>
    <t>property rights</t>
  </si>
  <si>
    <t>government integrity</t>
  </si>
  <si>
    <t>judicial effectiveness</t>
  </si>
  <si>
    <t>tax burden</t>
  </si>
  <si>
    <t>government spending</t>
  </si>
  <si>
    <t>fiscal health</t>
  </si>
  <si>
    <t>business freedom</t>
  </si>
  <si>
    <t>labor freedom</t>
  </si>
  <si>
    <t>monetary freedom</t>
  </si>
  <si>
    <t>trade freedom</t>
  </si>
  <si>
    <t>investment freedom</t>
  </si>
  <si>
    <t>financial freedom</t>
  </si>
  <si>
    <t>Cabo Verde</t>
  </si>
  <si>
    <t>Eswatini</t>
  </si>
  <si>
    <t>N/A</t>
  </si>
  <si>
    <t>Macau</t>
  </si>
  <si>
    <t>Timor-Leste</t>
  </si>
  <si>
    <t>heritage</t>
  </si>
  <si>
    <t>(séries com nomes de países ajustados pelo padrão da tese)</t>
  </si>
  <si>
    <t>prs</t>
  </si>
  <si>
    <t>ihs</t>
  </si>
  <si>
    <t>eiu</t>
  </si>
  <si>
    <t>Cote d'Ivoire (Ivory Coast)</t>
  </si>
  <si>
    <t>Congo, Democratic Republic of (Kinshasa) - Zaire</t>
  </si>
  <si>
    <t>Korea, North</t>
  </si>
  <si>
    <t>Korea, South</t>
  </si>
  <si>
    <t>.</t>
  </si>
  <si>
    <t>Monaco</t>
  </si>
  <si>
    <t>Corruption (cc)</t>
  </si>
  <si>
    <t>Law and order (rl)</t>
  </si>
  <si>
    <t>Investment profile (rq)</t>
  </si>
  <si>
    <t>padronizado</t>
  </si>
  <si>
    <t>códigos originais</t>
  </si>
  <si>
    <t>Country</t>
  </si>
  <si>
    <t>code</t>
  </si>
  <si>
    <t>Indicador médio</t>
  </si>
  <si>
    <t>PRS18VA</t>
  </si>
  <si>
    <t>PRS18PV</t>
  </si>
  <si>
    <t>PRS18GE</t>
  </si>
  <si>
    <t>PRS18RQ</t>
  </si>
  <si>
    <t>PRS18RL</t>
  </si>
  <si>
    <t>PRS18CC</t>
  </si>
  <si>
    <t>PRS17VA</t>
  </si>
  <si>
    <t>PRS17PV</t>
  </si>
  <si>
    <t>PRS17GE</t>
  </si>
  <si>
    <t>PRS17RQ</t>
  </si>
  <si>
    <t>PRS17RL</t>
  </si>
  <si>
    <t>PRS17CC</t>
  </si>
  <si>
    <t>PRS16VA</t>
  </si>
  <si>
    <t>PRS16PV</t>
  </si>
  <si>
    <t>PRS16GE</t>
  </si>
  <si>
    <t>PRS16RQ</t>
  </si>
  <si>
    <t>PRS16RL</t>
  </si>
  <si>
    <t>PRS16CC</t>
  </si>
  <si>
    <t>PRS15VA</t>
  </si>
  <si>
    <t>PRS15PV</t>
  </si>
  <si>
    <t>PRS15GE</t>
  </si>
  <si>
    <t>PRS15RQ</t>
  </si>
  <si>
    <t>PRS15RL</t>
  </si>
  <si>
    <t>PRS15CC</t>
  </si>
  <si>
    <t>PRS14VA</t>
  </si>
  <si>
    <t>PRS14PV</t>
  </si>
  <si>
    <t>PRS14GE</t>
  </si>
  <si>
    <t>PRS14RQ</t>
  </si>
  <si>
    <t>PRS14RL</t>
  </si>
  <si>
    <t>PRS14CC</t>
  </si>
  <si>
    <t>PRS13VA</t>
  </si>
  <si>
    <t>PRS13PV</t>
  </si>
  <si>
    <t>PRS13GE</t>
  </si>
  <si>
    <t>PRS13RQ</t>
  </si>
  <si>
    <t>PRS13RL</t>
  </si>
  <si>
    <t>PRS13CC</t>
  </si>
  <si>
    <t>PRS12VA</t>
  </si>
  <si>
    <t>PRS12PV</t>
  </si>
  <si>
    <t>PRS12GE</t>
  </si>
  <si>
    <t>PRS12RQ</t>
  </si>
  <si>
    <t>PRS12RL</t>
  </si>
  <si>
    <t>PRS12CC</t>
  </si>
  <si>
    <t>PRS11VA</t>
  </si>
  <si>
    <t>PRS11PV</t>
  </si>
  <si>
    <t>PRS11GE</t>
  </si>
  <si>
    <t>PRS11RQ</t>
  </si>
  <si>
    <t>PRS11RL</t>
  </si>
  <si>
    <t>PRS11CC</t>
  </si>
  <si>
    <t>PRS10VA</t>
  </si>
  <si>
    <t>PRS10PV</t>
  </si>
  <si>
    <t>PRS10GE</t>
  </si>
  <si>
    <t>PRS10RQ</t>
  </si>
  <si>
    <t>PRS10RL</t>
  </si>
  <si>
    <t>PRS10CC</t>
  </si>
  <si>
    <t>PRS09VA</t>
  </si>
  <si>
    <t>PRS09PV</t>
  </si>
  <si>
    <t>PRS09GE</t>
  </si>
  <si>
    <t>PRS09RQ</t>
  </si>
  <si>
    <t>PRS09RL</t>
  </si>
  <si>
    <t>PRS09CC</t>
  </si>
  <si>
    <t>PRS08VA</t>
  </si>
  <si>
    <t>PRS08PV</t>
  </si>
  <si>
    <t>PRS08GE</t>
  </si>
  <si>
    <t>PRS08RQ</t>
  </si>
  <si>
    <t>PRS08RL</t>
  </si>
  <si>
    <t>PRS08CC</t>
  </si>
  <si>
    <t>PRS07VA</t>
  </si>
  <si>
    <t>PRS07PV</t>
  </si>
  <si>
    <t>PRS07GE</t>
  </si>
  <si>
    <t>PRS07RQ</t>
  </si>
  <si>
    <t>PRS07RL</t>
  </si>
  <si>
    <t>PRS07CC</t>
  </si>
  <si>
    <t>PRS06VA</t>
  </si>
  <si>
    <t>PRS06PV</t>
  </si>
  <si>
    <t>PRS06GE</t>
  </si>
  <si>
    <t>PRS06RQ</t>
  </si>
  <si>
    <t>PRS06RL</t>
  </si>
  <si>
    <t>PRS06CC</t>
  </si>
  <si>
    <t>PRS05VA</t>
  </si>
  <si>
    <t>PRS05PV</t>
  </si>
  <si>
    <t>PRS05GE</t>
  </si>
  <si>
    <t>PRS05RQ</t>
  </si>
  <si>
    <t>PRS05RL</t>
  </si>
  <si>
    <t>PRS05CC</t>
  </si>
  <si>
    <t>PRS04VA</t>
  </si>
  <si>
    <t>PRS04PV</t>
  </si>
  <si>
    <t>PRS04GE</t>
  </si>
  <si>
    <t>PRS04RQ</t>
  </si>
  <si>
    <t>PRS04RL</t>
  </si>
  <si>
    <t>PRS04CC</t>
  </si>
  <si>
    <t>PRS03VA</t>
  </si>
  <si>
    <t>PRS03PV</t>
  </si>
  <si>
    <t>PRS03GE</t>
  </si>
  <si>
    <t>PRS03RQ</t>
  </si>
  <si>
    <t>PRS03RL</t>
  </si>
  <si>
    <t>PRS03CC</t>
  </si>
  <si>
    <t>PRS02VA</t>
  </si>
  <si>
    <t>PRS02PV</t>
  </si>
  <si>
    <t>PRS02GE</t>
  </si>
  <si>
    <t>PRS02RQ</t>
  </si>
  <si>
    <t>PRS02RL</t>
  </si>
  <si>
    <t>PRS02CC</t>
  </si>
  <si>
    <t>PRS00VA</t>
  </si>
  <si>
    <t>PRS00PV</t>
  </si>
  <si>
    <t>PRS00GE</t>
  </si>
  <si>
    <t>PRS00RQ</t>
  </si>
  <si>
    <t>PRS00RL</t>
  </si>
  <si>
    <t>PRS00CC</t>
  </si>
  <si>
    <t>PRS98VA</t>
  </si>
  <si>
    <t>PRS98PV</t>
  </si>
  <si>
    <t>PRS98GE</t>
  </si>
  <si>
    <t>PRS98RQ</t>
  </si>
  <si>
    <t>PRS98RL</t>
  </si>
  <si>
    <t>PRS98CC</t>
  </si>
  <si>
    <t>PRS96VA</t>
  </si>
  <si>
    <t>PRS96PV</t>
  </si>
  <si>
    <t>PRS96GE</t>
  </si>
  <si>
    <t>PRS96RQ</t>
  </si>
  <si>
    <t>PRS96RL</t>
  </si>
  <si>
    <t>PRS96CC</t>
  </si>
  <si>
    <t>média</t>
  </si>
  <si>
    <t>Dado padronizado</t>
  </si>
  <si>
    <t>WMO18RL</t>
  </si>
  <si>
    <t>WMO17RL</t>
  </si>
  <si>
    <t>WMO16RL</t>
  </si>
  <si>
    <t>WMO15RL</t>
  </si>
  <si>
    <t>WMO14RL</t>
  </si>
  <si>
    <t>WMO13RL</t>
  </si>
  <si>
    <t>WMO12RL</t>
  </si>
  <si>
    <t>WMO11RL</t>
  </si>
  <si>
    <t>WMO10RL</t>
  </si>
  <si>
    <t>WMO09RL</t>
  </si>
  <si>
    <t>WMO08RL</t>
  </si>
  <si>
    <t>WMO07RL</t>
  </si>
  <si>
    <t>WMO06RL</t>
  </si>
  <si>
    <t>WMO05RL</t>
  </si>
  <si>
    <t>WMO04RL</t>
  </si>
  <si>
    <t>WMO03RL</t>
  </si>
  <si>
    <t>WMO02RL</t>
  </si>
  <si>
    <t>WMO00RL</t>
  </si>
  <si>
    <t>WMO98RL</t>
  </si>
  <si>
    <t>WMO96RL</t>
  </si>
  <si>
    <t xml:space="preserve"> </t>
  </si>
  <si>
    <t>Aruba</t>
  </si>
  <si>
    <t>Anguilla</t>
  </si>
  <si>
    <t>Netherlands Antilles (former)</t>
  </si>
  <si>
    <t>American Samoa</t>
  </si>
  <si>
    <t>Bermuda</t>
  </si>
  <si>
    <t>Cayman Islands</t>
  </si>
  <si>
    <t>Guam</t>
  </si>
  <si>
    <t>Macao SAR, China</t>
  </si>
  <si>
    <t>Martinique</t>
  </si>
  <si>
    <t>Puerto Rico</t>
  </si>
  <si>
    <t>Réunion</t>
  </si>
  <si>
    <t>Virgin Islands (U.S.)</t>
  </si>
  <si>
    <t>West Bank and Gaza</t>
  </si>
  <si>
    <t>South Sudan</t>
  </si>
  <si>
    <t>Macao</t>
  </si>
  <si>
    <t>EIU18RL</t>
  </si>
  <si>
    <t>EIU18CC</t>
  </si>
  <si>
    <t>..</t>
  </si>
  <si>
    <t>Greenland</t>
  </si>
  <si>
    <t>Jersey, Channel Islands</t>
  </si>
  <si>
    <t>indicador ponderado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</si>
</sst>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5" formatCode="_(* #,##0.00_);_(* \(#,##0.00\);_(* &quot;-&quot;??_);_(@_)"/>
    <numFmt numFmtId="166" formatCode="0.000"/>
  </numFmts>
  <fonts count="2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name val="Verdana"/>
      <family val="2"/>
    </font>
    <font>
      <b/>
      <sz val="10"/>
      <name val="Verdana"/>
      <family val="2"/>
    </font>
    <font>
      <sz val="10"/>
      <name val="Arial"/>
      <family val="2"/>
    </font>
    <font>
      <b/>
      <sz val="16"/>
      <color indexed="9"/>
      <name val="Arial"/>
      <family val="2"/>
    </font>
    <font>
      <sz val="10"/>
      <color indexed="9"/>
      <name val="Arial"/>
      <family val="2"/>
    </font>
    <font>
      <sz val="11"/>
      <color indexed="10"/>
      <name val="Arial"/>
      <family val="2"/>
    </font>
    <font>
      <sz val="10"/>
      <name val="Verdana"/>
      <family val="2"/>
    </font>
    <font>
      <sz val="10"/>
      <color rgb="FFFF0000"/>
      <name val="Arial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4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25" fillId="0" borderId="0"/>
    <xf numFmtId="165" fontId="2" fillId="0" borderId="0" applyFont="0" applyFill="0" applyBorder="0" applyAlignment="0" applyProtection="0"/>
  </cellStyleXfs>
  <cellXfs count="56">
    <xf numFmtId="0" fontId="0" fillId="0" borderId="0" xfId="0"/>
    <xf numFmtId="0" fontId="19" fillId="33" borderId="10" xfId="0" applyFont="1" applyFill="1" applyBorder="1" applyAlignment="1">
      <alignment horizontal="center" vertical="center"/>
    </xf>
    <xf numFmtId="0" fontId="20" fillId="34" borderId="11" xfId="0" applyFont="1" applyFill="1" applyBorder="1" applyAlignment="1">
      <alignment horizontal="center" vertical="center" wrapText="1"/>
    </xf>
    <xf numFmtId="0" fontId="0" fillId="34" borderId="12" xfId="0" applyFill="1" applyBorder="1" applyAlignment="1">
      <alignment vertical="center"/>
    </xf>
    <xf numFmtId="0" fontId="0" fillId="34" borderId="13" xfId="0" applyFill="1" applyBorder="1" applyAlignment="1">
      <alignment horizontal="center" vertical="center"/>
    </xf>
    <xf numFmtId="0" fontId="0" fillId="34" borderId="12" xfId="0" applyFill="1" applyBorder="1" applyAlignment="1">
      <alignment horizontal="center" vertical="center"/>
    </xf>
    <xf numFmtId="0" fontId="0" fillId="34" borderId="12" xfId="0" applyFill="1" applyBorder="1" applyAlignment="1">
      <alignment vertical="center" wrapText="1"/>
    </xf>
    <xf numFmtId="0" fontId="0" fillId="34" borderId="14" xfId="0" applyFill="1" applyBorder="1" applyAlignment="1">
      <alignment vertical="center"/>
    </xf>
    <xf numFmtId="0" fontId="0" fillId="34" borderId="15" xfId="0" applyFill="1" applyBorder="1" applyAlignment="1">
      <alignment horizontal="center" vertical="center"/>
    </xf>
    <xf numFmtId="0" fontId="0" fillId="34" borderId="14" xfId="0" applyFill="1" applyBorder="1" applyAlignment="1">
      <alignment horizontal="center" vertical="center"/>
    </xf>
    <xf numFmtId="0" fontId="0" fillId="0" borderId="0" xfId="0" applyFill="1"/>
    <xf numFmtId="0" fontId="20" fillId="0" borderId="11" xfId="0" applyFont="1" applyFill="1" applyBorder="1" applyAlignment="1">
      <alignment horizontal="center" vertical="center" wrapText="1"/>
    </xf>
    <xf numFmtId="0" fontId="0" fillId="0" borderId="12" xfId="0" applyFill="1" applyBorder="1" applyAlignment="1">
      <alignment vertical="center"/>
    </xf>
    <xf numFmtId="0" fontId="0" fillId="0" borderId="13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0" fillId="0" borderId="12" xfId="0" applyFill="1" applyBorder="1" applyAlignment="1">
      <alignment vertical="center" wrapText="1"/>
    </xf>
    <xf numFmtId="0" fontId="0" fillId="0" borderId="14" xfId="0" applyFill="1" applyBorder="1" applyAlignment="1">
      <alignment vertical="center"/>
    </xf>
    <xf numFmtId="0" fontId="0" fillId="0" borderId="15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20" fillId="0" borderId="12" xfId="0" applyFont="1" applyFill="1" applyBorder="1" applyAlignment="1">
      <alignment horizontal="center" vertical="center" wrapText="1"/>
    </xf>
    <xf numFmtId="0" fontId="22" fillId="36" borderId="0" xfId="42" applyFont="1" applyFill="1"/>
    <xf numFmtId="0" fontId="23" fillId="36" borderId="0" xfId="42" applyFont="1" applyFill="1"/>
    <xf numFmtId="0" fontId="24" fillId="0" borderId="10" xfId="42" applyFont="1" applyBorder="1" applyAlignment="1">
      <alignment horizontal="left"/>
    </xf>
    <xf numFmtId="0" fontId="21" fillId="0" borderId="10" xfId="42" applyFont="1" applyBorder="1" applyAlignment="1">
      <alignment horizontal="center"/>
    </xf>
    <xf numFmtId="0" fontId="21" fillId="0" borderId="0" xfId="42" applyFont="1"/>
    <xf numFmtId="0" fontId="1" fillId="0" borderId="0" xfId="42"/>
    <xf numFmtId="0" fontId="1" fillId="33" borderId="0" xfId="42" applyFill="1"/>
    <xf numFmtId="0" fontId="1" fillId="35" borderId="0" xfId="42" applyFill="1"/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25" fillId="0" borderId="0" xfId="44" applyAlignment="1">
      <alignment horizontal="center"/>
    </xf>
    <xf numFmtId="0" fontId="25" fillId="0" borderId="0" xfId="44"/>
    <xf numFmtId="2" fontId="26" fillId="35" borderId="10" xfId="43" applyNumberFormat="1" applyFont="1" applyFill="1" applyBorder="1" applyAlignment="1">
      <alignment horizontal="center" vertical="center" wrapText="1"/>
    </xf>
    <xf numFmtId="0" fontId="0" fillId="35" borderId="16" xfId="0" applyFill="1" applyBorder="1"/>
    <xf numFmtId="2" fontId="0" fillId="37" borderId="16" xfId="0" applyNumberFormat="1" applyFill="1" applyBorder="1" applyAlignment="1">
      <alignment horizontal="center"/>
    </xf>
    <xf numFmtId="0" fontId="0" fillId="38" borderId="10" xfId="0" applyFill="1" applyBorder="1" applyAlignment="1">
      <alignment horizontal="center"/>
    </xf>
    <xf numFmtId="0" fontId="0" fillId="38" borderId="0" xfId="0" applyFill="1" applyAlignment="1">
      <alignment horizontal="center"/>
    </xf>
    <xf numFmtId="0" fontId="0" fillId="38" borderId="17" xfId="0" applyFill="1" applyBorder="1" applyAlignment="1">
      <alignment horizontal="center"/>
    </xf>
    <xf numFmtId="0" fontId="0" fillId="38" borderId="17" xfId="0" applyFill="1" applyBorder="1" applyAlignment="1"/>
    <xf numFmtId="0" fontId="0" fillId="38" borderId="0" xfId="0" applyFill="1" applyAlignment="1"/>
    <xf numFmtId="0" fontId="0" fillId="0" borderId="0" xfId="0" applyFill="1" applyAlignment="1">
      <alignment horizontal="center"/>
    </xf>
    <xf numFmtId="2" fontId="0" fillId="0" borderId="0" xfId="0" applyNumberFormat="1"/>
    <xf numFmtId="0" fontId="0" fillId="35" borderId="0" xfId="0" applyFill="1"/>
    <xf numFmtId="2" fontId="0" fillId="35" borderId="0" xfId="0" applyNumberFormat="1" applyFill="1"/>
    <xf numFmtId="0" fontId="0" fillId="0" borderId="0" xfId="0" applyAlignment="1">
      <alignment horizontal="left"/>
    </xf>
    <xf numFmtId="0" fontId="0" fillId="35" borderId="0" xfId="0" applyFill="1" applyAlignment="1">
      <alignment horizontal="left"/>
    </xf>
    <xf numFmtId="2" fontId="0" fillId="37" borderId="17" xfId="0" applyNumberFormat="1" applyFill="1" applyBorder="1" applyAlignment="1">
      <alignment horizontal="center" vertical="center"/>
    </xf>
    <xf numFmtId="2" fontId="0" fillId="37" borderId="10" xfId="0" applyNumberFormat="1" applyFill="1" applyBorder="1" applyAlignment="1">
      <alignment horizontal="center" vertical="center"/>
    </xf>
    <xf numFmtId="0" fontId="0" fillId="35" borderId="17" xfId="0" applyFill="1" applyBorder="1" applyAlignment="1">
      <alignment horizontal="center" vertical="center"/>
    </xf>
    <xf numFmtId="0" fontId="0" fillId="35" borderId="10" xfId="0" applyFill="1" applyBorder="1" applyAlignment="1">
      <alignment horizontal="center" vertical="center"/>
    </xf>
    <xf numFmtId="2" fontId="26" fillId="35" borderId="17" xfId="43" applyNumberFormat="1" applyFont="1" applyFill="1" applyBorder="1" applyAlignment="1">
      <alignment horizontal="center" wrapText="1"/>
    </xf>
    <xf numFmtId="2" fontId="26" fillId="35" borderId="0" xfId="43" applyNumberFormat="1" applyFont="1" applyFill="1" applyBorder="1" applyAlignment="1">
      <alignment horizontal="center" wrapText="1"/>
    </xf>
    <xf numFmtId="0" fontId="21" fillId="35" borderId="10" xfId="42" applyFont="1" applyFill="1" applyBorder="1" applyAlignment="1">
      <alignment horizontal="center"/>
    </xf>
    <xf numFmtId="2" fontId="0" fillId="0" borderId="0" xfId="45" applyNumberFormat="1" applyFont="1"/>
    <xf numFmtId="2" fontId="0" fillId="0" borderId="0" xfId="45" applyNumberFormat="1" applyFont="1" applyFill="1"/>
    <xf numFmtId="166" fontId="0" fillId="0" borderId="0" xfId="0" applyNumberFormat="1"/>
  </cellXfs>
  <cellStyles count="46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rmal 2" xfId="42"/>
    <cellStyle name="Normal 2 2" xfId="44"/>
    <cellStyle name="Nota" xfId="15" builtinId="10" customBuiltin="1"/>
    <cellStyle name="Porcentagem" xfId="43" builtinId="5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  <cellStyle name="Vírgula 2" xfId="4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1038225</xdr:colOff>
          <xdr:row>0</xdr:row>
          <xdr:rowOff>28575</xdr:rowOff>
        </xdr:from>
        <xdr:to>
          <xdr:col>12</xdr:col>
          <xdr:colOff>504825</xdr:colOff>
          <xdr:row>1</xdr:row>
          <xdr:rowOff>66675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12700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w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9"/>
  <sheetViews>
    <sheetView showGridLines="0" workbookViewId="0">
      <pane ySplit="2" topLeftCell="A27" activePane="bottomLeft" state="frozen"/>
      <selection pane="bottomLeft" activeCell="A41" sqref="A41"/>
    </sheetView>
  </sheetViews>
  <sheetFormatPr defaultColWidth="8.85546875" defaultRowHeight="15" x14ac:dyDescent="0.25"/>
  <cols>
    <col min="1" max="1" width="45.42578125" customWidth="1"/>
  </cols>
  <sheetData>
    <row r="1" spans="1:3" ht="18" x14ac:dyDescent="0.25">
      <c r="A1" s="1" t="s">
        <v>342</v>
      </c>
      <c r="B1" s="1"/>
      <c r="C1" s="1"/>
    </row>
    <row r="2" spans="1:3" x14ac:dyDescent="0.25">
      <c r="A2" s="2" t="s">
        <v>343</v>
      </c>
      <c r="B2" s="2" t="s">
        <v>344</v>
      </c>
      <c r="C2" s="2" t="s">
        <v>345</v>
      </c>
    </row>
    <row r="3" spans="1:3" x14ac:dyDescent="0.25">
      <c r="A3" s="3" t="s">
        <v>0</v>
      </c>
      <c r="B3" s="4" t="s">
        <v>1</v>
      </c>
      <c r="C3" s="5">
        <v>1</v>
      </c>
    </row>
    <row r="4" spans="1:3" x14ac:dyDescent="0.25">
      <c r="A4" s="3" t="s">
        <v>4</v>
      </c>
      <c r="B4" s="4" t="s">
        <v>5</v>
      </c>
      <c r="C4" s="5">
        <v>2</v>
      </c>
    </row>
    <row r="5" spans="1:3" x14ac:dyDescent="0.25">
      <c r="A5" s="3" t="s">
        <v>81</v>
      </c>
      <c r="B5" s="4" t="s">
        <v>82</v>
      </c>
      <c r="C5" s="5">
        <v>3</v>
      </c>
    </row>
    <row r="6" spans="1:3" x14ac:dyDescent="0.25">
      <c r="A6" s="3" t="s">
        <v>346</v>
      </c>
      <c r="B6" s="4" t="s">
        <v>374</v>
      </c>
      <c r="C6" s="5">
        <v>4</v>
      </c>
    </row>
    <row r="7" spans="1:3" x14ac:dyDescent="0.25">
      <c r="A7" s="3" t="s">
        <v>2</v>
      </c>
      <c r="B7" s="4" t="s">
        <v>3</v>
      </c>
      <c r="C7" s="5">
        <v>5</v>
      </c>
    </row>
    <row r="8" spans="1:3" x14ac:dyDescent="0.25">
      <c r="A8" s="3" t="s">
        <v>347</v>
      </c>
      <c r="B8" s="4" t="s">
        <v>375</v>
      </c>
      <c r="C8" s="5">
        <v>6</v>
      </c>
    </row>
    <row r="9" spans="1:3" x14ac:dyDescent="0.25">
      <c r="A9" s="3" t="s">
        <v>8</v>
      </c>
      <c r="B9" s="4" t="s">
        <v>9</v>
      </c>
      <c r="C9" s="5">
        <v>7</v>
      </c>
    </row>
    <row r="10" spans="1:3" x14ac:dyDescent="0.25">
      <c r="A10" s="3" t="s">
        <v>10</v>
      </c>
      <c r="B10" s="4" t="s">
        <v>11</v>
      </c>
      <c r="C10" s="5">
        <v>8</v>
      </c>
    </row>
    <row r="11" spans="1:3" x14ac:dyDescent="0.25">
      <c r="A11" s="3" t="s">
        <v>12</v>
      </c>
      <c r="B11" s="4" t="s">
        <v>13</v>
      </c>
      <c r="C11" s="5">
        <v>9</v>
      </c>
    </row>
    <row r="12" spans="1:3" x14ac:dyDescent="0.25">
      <c r="A12" s="3" t="s">
        <v>14</v>
      </c>
      <c r="B12" s="4" t="s">
        <v>15</v>
      </c>
      <c r="C12" s="5">
        <v>10</v>
      </c>
    </row>
    <row r="13" spans="1:3" x14ac:dyDescent="0.25">
      <c r="A13" s="3" t="s">
        <v>16</v>
      </c>
      <c r="B13" s="4" t="s">
        <v>17</v>
      </c>
      <c r="C13" s="5">
        <v>11</v>
      </c>
    </row>
    <row r="14" spans="1:3" x14ac:dyDescent="0.25">
      <c r="A14" s="3" t="s">
        <v>348</v>
      </c>
      <c r="B14" s="4" t="s">
        <v>376</v>
      </c>
      <c r="C14" s="5">
        <v>12</v>
      </c>
    </row>
    <row r="15" spans="1:3" x14ac:dyDescent="0.25">
      <c r="A15" s="3" t="s">
        <v>30</v>
      </c>
      <c r="B15" s="4" t="s">
        <v>31</v>
      </c>
      <c r="C15" s="5">
        <v>13</v>
      </c>
    </row>
    <row r="16" spans="1:3" x14ac:dyDescent="0.25">
      <c r="A16" s="3" t="s">
        <v>26</v>
      </c>
      <c r="B16" s="4" t="s">
        <v>27</v>
      </c>
      <c r="C16" s="5">
        <v>14</v>
      </c>
    </row>
    <row r="17" spans="1:3" x14ac:dyDescent="0.25">
      <c r="A17" s="3" t="s">
        <v>39</v>
      </c>
      <c r="B17" s="4" t="s">
        <v>40</v>
      </c>
      <c r="C17" s="5">
        <v>15</v>
      </c>
    </row>
    <row r="18" spans="1:3" x14ac:dyDescent="0.25">
      <c r="A18" s="3" t="s">
        <v>33</v>
      </c>
      <c r="B18" s="4" t="s">
        <v>34</v>
      </c>
      <c r="C18" s="5">
        <v>16</v>
      </c>
    </row>
    <row r="19" spans="1:3" x14ac:dyDescent="0.25">
      <c r="A19" s="3" t="s">
        <v>20</v>
      </c>
      <c r="B19" s="4" t="s">
        <v>21</v>
      </c>
      <c r="C19" s="5">
        <v>17</v>
      </c>
    </row>
    <row r="20" spans="1:3" x14ac:dyDescent="0.25">
      <c r="A20" s="3" t="s">
        <v>349</v>
      </c>
      <c r="B20" s="4" t="s">
        <v>377</v>
      </c>
      <c r="C20" s="5">
        <v>18</v>
      </c>
    </row>
    <row r="21" spans="1:3" x14ac:dyDescent="0.25">
      <c r="A21" s="3" t="s">
        <v>22</v>
      </c>
      <c r="B21" s="4" t="s">
        <v>23</v>
      </c>
      <c r="C21" s="5">
        <v>19</v>
      </c>
    </row>
    <row r="22" spans="1:3" x14ac:dyDescent="0.25">
      <c r="A22" s="3" t="s">
        <v>41</v>
      </c>
      <c r="B22" s="4" t="s">
        <v>42</v>
      </c>
      <c r="C22" s="5">
        <v>20</v>
      </c>
    </row>
    <row r="23" spans="1:3" x14ac:dyDescent="0.25">
      <c r="A23" s="3" t="s">
        <v>35</v>
      </c>
      <c r="B23" s="4" t="s">
        <v>36</v>
      </c>
      <c r="C23" s="5">
        <v>21</v>
      </c>
    </row>
    <row r="24" spans="1:3" x14ac:dyDescent="0.25">
      <c r="A24" s="3" t="s">
        <v>333</v>
      </c>
      <c r="B24" s="4" t="s">
        <v>32</v>
      </c>
      <c r="C24" s="5">
        <v>22</v>
      </c>
    </row>
    <row r="25" spans="1:3" x14ac:dyDescent="0.25">
      <c r="A25" s="3" t="s">
        <v>43</v>
      </c>
      <c r="B25" s="4" t="s">
        <v>44</v>
      </c>
      <c r="C25" s="5">
        <v>23</v>
      </c>
    </row>
    <row r="26" spans="1:3" x14ac:dyDescent="0.25">
      <c r="A26" s="3" t="s">
        <v>37</v>
      </c>
      <c r="B26" s="4" t="s">
        <v>38</v>
      </c>
      <c r="C26" s="5">
        <v>24</v>
      </c>
    </row>
    <row r="27" spans="1:3" x14ac:dyDescent="0.25">
      <c r="A27" s="3" t="s">
        <v>350</v>
      </c>
      <c r="B27" s="4" t="s">
        <v>378</v>
      </c>
      <c r="C27" s="5">
        <v>25</v>
      </c>
    </row>
    <row r="28" spans="1:3" x14ac:dyDescent="0.25">
      <c r="A28" s="3" t="s">
        <v>28</v>
      </c>
      <c r="B28" s="4" t="s">
        <v>29</v>
      </c>
      <c r="C28" s="5">
        <v>26</v>
      </c>
    </row>
    <row r="29" spans="1:3" x14ac:dyDescent="0.25">
      <c r="A29" s="3" t="s">
        <v>24</v>
      </c>
      <c r="B29" s="4" t="s">
        <v>25</v>
      </c>
      <c r="C29" s="5">
        <v>27</v>
      </c>
    </row>
    <row r="30" spans="1:3" x14ac:dyDescent="0.25">
      <c r="A30" s="3" t="s">
        <v>18</v>
      </c>
      <c r="B30" s="4" t="s">
        <v>19</v>
      </c>
      <c r="C30" s="5">
        <v>28</v>
      </c>
    </row>
    <row r="31" spans="1:3" x14ac:dyDescent="0.25">
      <c r="A31" s="3" t="s">
        <v>160</v>
      </c>
      <c r="B31" s="4" t="s">
        <v>161</v>
      </c>
      <c r="C31" s="5">
        <v>29</v>
      </c>
    </row>
    <row r="32" spans="1:3" x14ac:dyDescent="0.25">
      <c r="A32" s="3" t="s">
        <v>56</v>
      </c>
      <c r="B32" s="4" t="s">
        <v>57</v>
      </c>
      <c r="C32" s="5">
        <v>30</v>
      </c>
    </row>
    <row r="33" spans="1:3" x14ac:dyDescent="0.25">
      <c r="A33" s="3" t="s">
        <v>47</v>
      </c>
      <c r="B33" s="4" t="s">
        <v>48</v>
      </c>
      <c r="C33" s="5">
        <v>31</v>
      </c>
    </row>
    <row r="34" spans="1:3" x14ac:dyDescent="0.25">
      <c r="A34" s="3" t="s">
        <v>63</v>
      </c>
      <c r="B34" s="4" t="s">
        <v>64</v>
      </c>
      <c r="C34" s="5">
        <v>32</v>
      </c>
    </row>
    <row r="35" spans="1:3" x14ac:dyDescent="0.25">
      <c r="A35" s="3" t="s">
        <v>45</v>
      </c>
      <c r="B35" s="4" t="s">
        <v>46</v>
      </c>
      <c r="C35" s="5">
        <v>33</v>
      </c>
    </row>
    <row r="36" spans="1:3" x14ac:dyDescent="0.25">
      <c r="A36" s="3" t="s">
        <v>288</v>
      </c>
      <c r="B36" s="4" t="s">
        <v>289</v>
      </c>
      <c r="C36" s="5">
        <v>34</v>
      </c>
    </row>
    <row r="37" spans="1:3" x14ac:dyDescent="0.25">
      <c r="A37" s="3" t="s">
        <v>51</v>
      </c>
      <c r="B37" s="4" t="s">
        <v>52</v>
      </c>
      <c r="C37" s="5">
        <v>35</v>
      </c>
    </row>
    <row r="38" spans="1:3" x14ac:dyDescent="0.25">
      <c r="A38" s="3" t="s">
        <v>53</v>
      </c>
      <c r="B38" s="4" t="s">
        <v>54</v>
      </c>
      <c r="C38" s="5">
        <v>36</v>
      </c>
    </row>
    <row r="39" spans="1:3" x14ac:dyDescent="0.25">
      <c r="A39" s="3" t="s">
        <v>59</v>
      </c>
      <c r="B39" s="4" t="s">
        <v>60</v>
      </c>
      <c r="C39" s="5">
        <v>37</v>
      </c>
    </row>
    <row r="40" spans="1:3" x14ac:dyDescent="0.25">
      <c r="A40" s="3" t="s">
        <v>61</v>
      </c>
      <c r="B40" s="4" t="s">
        <v>62</v>
      </c>
      <c r="C40" s="5">
        <v>38</v>
      </c>
    </row>
    <row r="41" spans="1:3" x14ac:dyDescent="0.25">
      <c r="A41" s="6" t="s">
        <v>334</v>
      </c>
      <c r="B41" s="4" t="s">
        <v>58</v>
      </c>
      <c r="C41" s="5">
        <v>39</v>
      </c>
    </row>
    <row r="42" spans="1:3" x14ac:dyDescent="0.25">
      <c r="A42" s="6" t="s">
        <v>351</v>
      </c>
      <c r="B42" s="4" t="s">
        <v>335</v>
      </c>
      <c r="C42" s="5">
        <v>40</v>
      </c>
    </row>
    <row r="43" spans="1:3" x14ac:dyDescent="0.25">
      <c r="A43" s="3" t="s">
        <v>65</v>
      </c>
      <c r="B43" s="4" t="s">
        <v>66</v>
      </c>
      <c r="C43" s="5">
        <v>41</v>
      </c>
    </row>
    <row r="44" spans="1:3" x14ac:dyDescent="0.25">
      <c r="A44" s="3" t="s">
        <v>352</v>
      </c>
      <c r="B44" s="4" t="s">
        <v>55</v>
      </c>
      <c r="C44" s="5">
        <v>42</v>
      </c>
    </row>
    <row r="45" spans="1:3" x14ac:dyDescent="0.25">
      <c r="A45" s="6" t="s">
        <v>126</v>
      </c>
      <c r="B45" s="4" t="s">
        <v>127</v>
      </c>
      <c r="C45" s="5">
        <v>43</v>
      </c>
    </row>
    <row r="46" spans="1:3" x14ac:dyDescent="0.25">
      <c r="A46" s="3" t="s">
        <v>67</v>
      </c>
      <c r="B46" s="4" t="s">
        <v>68</v>
      </c>
      <c r="C46" s="5">
        <v>44</v>
      </c>
    </row>
    <row r="47" spans="1:3" x14ac:dyDescent="0.25">
      <c r="A47" s="3" t="s">
        <v>69</v>
      </c>
      <c r="B47" s="4" t="s">
        <v>70</v>
      </c>
      <c r="C47" s="5">
        <v>45</v>
      </c>
    </row>
    <row r="48" spans="1:3" x14ac:dyDescent="0.25">
      <c r="A48" s="3" t="s">
        <v>71</v>
      </c>
      <c r="B48" s="4" t="s">
        <v>72</v>
      </c>
      <c r="C48" s="5">
        <v>46</v>
      </c>
    </row>
    <row r="49" spans="1:3" x14ac:dyDescent="0.25">
      <c r="A49" s="3" t="s">
        <v>77</v>
      </c>
      <c r="B49" s="4" t="s">
        <v>78</v>
      </c>
      <c r="C49" s="5">
        <v>47</v>
      </c>
    </row>
    <row r="50" spans="1:3" x14ac:dyDescent="0.25">
      <c r="A50" s="3" t="s">
        <v>75</v>
      </c>
      <c r="B50" s="4" t="s">
        <v>76</v>
      </c>
      <c r="C50" s="5">
        <v>48</v>
      </c>
    </row>
    <row r="51" spans="1:3" x14ac:dyDescent="0.25">
      <c r="A51" s="3" t="s">
        <v>353</v>
      </c>
      <c r="B51" s="4" t="s">
        <v>379</v>
      </c>
      <c r="C51" s="5">
        <v>49</v>
      </c>
    </row>
    <row r="52" spans="1:3" x14ac:dyDescent="0.25">
      <c r="A52" s="3" t="s">
        <v>79</v>
      </c>
      <c r="B52" s="4" t="s">
        <v>80</v>
      </c>
      <c r="C52" s="5">
        <v>50</v>
      </c>
    </row>
    <row r="53" spans="1:3" x14ac:dyDescent="0.25">
      <c r="A53" s="3" t="s">
        <v>83</v>
      </c>
      <c r="B53" s="4" t="s">
        <v>84</v>
      </c>
      <c r="C53" s="5">
        <v>51</v>
      </c>
    </row>
    <row r="54" spans="1:3" x14ac:dyDescent="0.25">
      <c r="A54" s="3" t="s">
        <v>85</v>
      </c>
      <c r="B54" s="4" t="s">
        <v>86</v>
      </c>
      <c r="C54" s="5">
        <v>52</v>
      </c>
    </row>
    <row r="55" spans="1:3" x14ac:dyDescent="0.25">
      <c r="A55" s="3" t="s">
        <v>267</v>
      </c>
      <c r="B55" s="4" t="s">
        <v>268</v>
      </c>
      <c r="C55" s="5">
        <v>53</v>
      </c>
    </row>
    <row r="56" spans="1:3" x14ac:dyDescent="0.25">
      <c r="A56" s="3" t="s">
        <v>114</v>
      </c>
      <c r="B56" s="4" t="s">
        <v>115</v>
      </c>
      <c r="C56" s="5">
        <v>54</v>
      </c>
    </row>
    <row r="57" spans="1:3" x14ac:dyDescent="0.25">
      <c r="A57" s="3" t="s">
        <v>87</v>
      </c>
      <c r="B57" s="4" t="s">
        <v>88</v>
      </c>
      <c r="C57" s="5">
        <v>55</v>
      </c>
    </row>
    <row r="58" spans="1:3" x14ac:dyDescent="0.25">
      <c r="A58" s="3" t="s">
        <v>91</v>
      </c>
      <c r="B58" s="4" t="s">
        <v>92</v>
      </c>
      <c r="C58" s="5">
        <v>56</v>
      </c>
    </row>
    <row r="59" spans="1:3" x14ac:dyDescent="0.25">
      <c r="A59" s="3" t="s">
        <v>93</v>
      </c>
      <c r="B59" s="4" t="s">
        <v>94</v>
      </c>
      <c r="C59" s="5">
        <v>57</v>
      </c>
    </row>
    <row r="60" spans="1:3" x14ac:dyDescent="0.25">
      <c r="A60" s="3" t="s">
        <v>97</v>
      </c>
      <c r="B60" s="4" t="s">
        <v>98</v>
      </c>
      <c r="C60" s="5">
        <v>58</v>
      </c>
    </row>
    <row r="61" spans="1:3" x14ac:dyDescent="0.25">
      <c r="A61" s="3" t="s">
        <v>95</v>
      </c>
      <c r="B61" s="4" t="s">
        <v>96</v>
      </c>
      <c r="C61" s="5">
        <v>59</v>
      </c>
    </row>
    <row r="62" spans="1:3" x14ac:dyDescent="0.25">
      <c r="A62" s="3" t="s">
        <v>99</v>
      </c>
      <c r="B62" s="4" t="s">
        <v>100</v>
      </c>
      <c r="C62" s="5">
        <v>60</v>
      </c>
    </row>
    <row r="63" spans="1:3" x14ac:dyDescent="0.25">
      <c r="A63" s="3" t="s">
        <v>101</v>
      </c>
      <c r="B63" s="4" t="s">
        <v>102</v>
      </c>
      <c r="C63" s="5">
        <v>61</v>
      </c>
    </row>
    <row r="64" spans="1:3" x14ac:dyDescent="0.25">
      <c r="A64" s="3" t="s">
        <v>354</v>
      </c>
      <c r="B64" s="4" t="s">
        <v>111</v>
      </c>
      <c r="C64" s="5">
        <v>62</v>
      </c>
    </row>
    <row r="65" spans="1:3" x14ac:dyDescent="0.25">
      <c r="A65" s="3" t="s">
        <v>105</v>
      </c>
      <c r="B65" s="4" t="s">
        <v>106</v>
      </c>
      <c r="C65" s="5">
        <v>63</v>
      </c>
    </row>
    <row r="66" spans="1:3" x14ac:dyDescent="0.25">
      <c r="A66" s="3" t="s">
        <v>73</v>
      </c>
      <c r="B66" s="4" t="s">
        <v>74</v>
      </c>
      <c r="C66" s="5">
        <v>64</v>
      </c>
    </row>
    <row r="67" spans="1:3" x14ac:dyDescent="0.25">
      <c r="A67" s="3" t="s">
        <v>336</v>
      </c>
      <c r="B67" s="4" t="s">
        <v>337</v>
      </c>
      <c r="C67" s="5">
        <v>65</v>
      </c>
    </row>
    <row r="68" spans="1:3" x14ac:dyDescent="0.25">
      <c r="A68" s="3" t="s">
        <v>107</v>
      </c>
      <c r="B68" s="4" t="s">
        <v>108</v>
      </c>
      <c r="C68" s="5">
        <v>66</v>
      </c>
    </row>
    <row r="69" spans="1:3" x14ac:dyDescent="0.25">
      <c r="A69" s="3" t="s">
        <v>116</v>
      </c>
      <c r="B69" s="4" t="s">
        <v>117</v>
      </c>
      <c r="C69" s="5">
        <v>67</v>
      </c>
    </row>
    <row r="70" spans="1:3" x14ac:dyDescent="0.25">
      <c r="A70" s="3" t="s">
        <v>355</v>
      </c>
      <c r="B70" s="4" t="s">
        <v>380</v>
      </c>
      <c r="C70" s="5">
        <v>68</v>
      </c>
    </row>
    <row r="71" spans="1:3" x14ac:dyDescent="0.25">
      <c r="A71" s="3" t="s">
        <v>118</v>
      </c>
      <c r="B71" s="4" t="s">
        <v>119</v>
      </c>
      <c r="C71" s="5">
        <v>69</v>
      </c>
    </row>
    <row r="72" spans="1:3" x14ac:dyDescent="0.25">
      <c r="A72" s="3" t="s">
        <v>109</v>
      </c>
      <c r="B72" s="4" t="s">
        <v>110</v>
      </c>
      <c r="C72" s="5">
        <v>70</v>
      </c>
    </row>
    <row r="73" spans="1:3" x14ac:dyDescent="0.25">
      <c r="A73" s="3" t="s">
        <v>112</v>
      </c>
      <c r="B73" s="4" t="s">
        <v>113</v>
      </c>
      <c r="C73" s="5">
        <v>71</v>
      </c>
    </row>
    <row r="74" spans="1:3" x14ac:dyDescent="0.25">
      <c r="A74" s="3" t="s">
        <v>120</v>
      </c>
      <c r="B74" s="4" t="s">
        <v>121</v>
      </c>
      <c r="C74" s="5">
        <v>72</v>
      </c>
    </row>
    <row r="75" spans="1:3" x14ac:dyDescent="0.25">
      <c r="A75" s="3" t="s">
        <v>128</v>
      </c>
      <c r="B75" s="4" t="s">
        <v>129</v>
      </c>
      <c r="C75" s="5">
        <v>73</v>
      </c>
    </row>
    <row r="76" spans="1:3" x14ac:dyDescent="0.25">
      <c r="A76" s="3" t="s">
        <v>124</v>
      </c>
      <c r="B76" s="4" t="s">
        <v>125</v>
      </c>
      <c r="C76" s="5">
        <v>74</v>
      </c>
    </row>
    <row r="77" spans="1:3" x14ac:dyDescent="0.25">
      <c r="A77" s="3" t="s">
        <v>122</v>
      </c>
      <c r="B77" s="4" t="s">
        <v>123</v>
      </c>
      <c r="C77" s="5">
        <v>75</v>
      </c>
    </row>
    <row r="78" spans="1:3" x14ac:dyDescent="0.25">
      <c r="A78" s="3" t="s">
        <v>130</v>
      </c>
      <c r="B78" s="4" t="s">
        <v>131</v>
      </c>
      <c r="C78" s="5">
        <v>76</v>
      </c>
    </row>
    <row r="79" spans="1:3" x14ac:dyDescent="0.25">
      <c r="A79" s="3" t="s">
        <v>142</v>
      </c>
      <c r="B79" s="4" t="s">
        <v>143</v>
      </c>
      <c r="C79" s="5">
        <v>77</v>
      </c>
    </row>
    <row r="80" spans="1:3" x14ac:dyDescent="0.25">
      <c r="A80" s="3" t="s">
        <v>134</v>
      </c>
      <c r="B80" s="4" t="s">
        <v>135</v>
      </c>
      <c r="C80" s="5">
        <v>78</v>
      </c>
    </row>
    <row r="81" spans="1:3" x14ac:dyDescent="0.25">
      <c r="A81" s="3" t="s">
        <v>132</v>
      </c>
      <c r="B81" s="4" t="s">
        <v>133</v>
      </c>
      <c r="C81" s="5">
        <v>79</v>
      </c>
    </row>
    <row r="82" spans="1:3" x14ac:dyDescent="0.25">
      <c r="A82" s="3" t="s">
        <v>138</v>
      </c>
      <c r="B82" s="4" t="s">
        <v>139</v>
      </c>
      <c r="C82" s="5">
        <v>80</v>
      </c>
    </row>
    <row r="83" spans="1:3" x14ac:dyDescent="0.25">
      <c r="A83" s="3" t="s">
        <v>140</v>
      </c>
      <c r="B83" s="4" t="s">
        <v>141</v>
      </c>
      <c r="C83" s="5">
        <v>81</v>
      </c>
    </row>
    <row r="84" spans="1:3" x14ac:dyDescent="0.25">
      <c r="A84" s="3" t="s">
        <v>136</v>
      </c>
      <c r="B84" s="4" t="s">
        <v>137</v>
      </c>
      <c r="C84" s="5">
        <v>82</v>
      </c>
    </row>
    <row r="85" spans="1:3" x14ac:dyDescent="0.25">
      <c r="A85" s="3" t="s">
        <v>144</v>
      </c>
      <c r="B85" s="4" t="s">
        <v>145</v>
      </c>
      <c r="C85" s="5">
        <v>83</v>
      </c>
    </row>
    <row r="86" spans="1:3" x14ac:dyDescent="0.25">
      <c r="A86" s="3" t="s">
        <v>146</v>
      </c>
      <c r="B86" s="4" t="s">
        <v>147</v>
      </c>
      <c r="C86" s="5">
        <v>84</v>
      </c>
    </row>
    <row r="87" spans="1:3" x14ac:dyDescent="0.25">
      <c r="A87" s="3" t="s">
        <v>148</v>
      </c>
      <c r="B87" s="4" t="s">
        <v>149</v>
      </c>
      <c r="C87" s="5">
        <v>85</v>
      </c>
    </row>
    <row r="88" spans="1:3" x14ac:dyDescent="0.25">
      <c r="A88" s="3" t="s">
        <v>152</v>
      </c>
      <c r="B88" s="4" t="s">
        <v>153</v>
      </c>
      <c r="C88" s="5">
        <v>86</v>
      </c>
    </row>
    <row r="89" spans="1:3" x14ac:dyDescent="0.25">
      <c r="A89" s="3" t="s">
        <v>150</v>
      </c>
      <c r="B89" s="4" t="s">
        <v>151</v>
      </c>
      <c r="C89" s="5">
        <v>87</v>
      </c>
    </row>
    <row r="90" spans="1:3" x14ac:dyDescent="0.25">
      <c r="A90" s="3" t="s">
        <v>154</v>
      </c>
      <c r="B90" s="4" t="s">
        <v>155</v>
      </c>
      <c r="C90" s="5">
        <v>88</v>
      </c>
    </row>
    <row r="91" spans="1:3" x14ac:dyDescent="0.25">
      <c r="A91" s="3" t="s">
        <v>156</v>
      </c>
      <c r="B91" s="4" t="s">
        <v>157</v>
      </c>
      <c r="C91" s="5">
        <v>89</v>
      </c>
    </row>
    <row r="92" spans="1:3" x14ac:dyDescent="0.25">
      <c r="A92" s="3" t="s">
        <v>356</v>
      </c>
      <c r="B92" s="4" t="s">
        <v>381</v>
      </c>
      <c r="C92" s="5">
        <v>90</v>
      </c>
    </row>
    <row r="93" spans="1:3" x14ac:dyDescent="0.25">
      <c r="A93" s="3" t="s">
        <v>357</v>
      </c>
      <c r="B93" s="4" t="s">
        <v>243</v>
      </c>
      <c r="C93" s="5">
        <v>91</v>
      </c>
    </row>
    <row r="94" spans="1:3" x14ac:dyDescent="0.25">
      <c r="A94" s="3" t="s">
        <v>358</v>
      </c>
      <c r="B94" s="4" t="s">
        <v>162</v>
      </c>
      <c r="C94" s="5">
        <v>92</v>
      </c>
    </row>
    <row r="95" spans="1:3" x14ac:dyDescent="0.25">
      <c r="A95" s="3" t="s">
        <v>324</v>
      </c>
      <c r="B95" s="4" t="s">
        <v>382</v>
      </c>
      <c r="C95" s="5">
        <v>93</v>
      </c>
    </row>
    <row r="96" spans="1:3" x14ac:dyDescent="0.25">
      <c r="A96" s="3" t="s">
        <v>163</v>
      </c>
      <c r="B96" s="4" t="s">
        <v>164</v>
      </c>
      <c r="C96" s="5">
        <v>94</v>
      </c>
    </row>
    <row r="97" spans="1:3" x14ac:dyDescent="0.25">
      <c r="A97" s="3" t="s">
        <v>158</v>
      </c>
      <c r="B97" s="4" t="s">
        <v>159</v>
      </c>
      <c r="C97" s="5">
        <v>95</v>
      </c>
    </row>
    <row r="98" spans="1:3" x14ac:dyDescent="0.25">
      <c r="A98" s="3" t="s">
        <v>165</v>
      </c>
      <c r="B98" s="4" t="s">
        <v>166</v>
      </c>
      <c r="C98" s="5">
        <v>96</v>
      </c>
    </row>
    <row r="99" spans="1:3" x14ac:dyDescent="0.25">
      <c r="A99" s="3" t="s">
        <v>181</v>
      </c>
      <c r="B99" s="4" t="s">
        <v>182</v>
      </c>
      <c r="C99" s="5">
        <v>97</v>
      </c>
    </row>
    <row r="100" spans="1:3" x14ac:dyDescent="0.25">
      <c r="A100" s="3" t="s">
        <v>167</v>
      </c>
      <c r="B100" s="4" t="s">
        <v>168</v>
      </c>
      <c r="C100" s="5">
        <v>98</v>
      </c>
    </row>
    <row r="101" spans="1:3" x14ac:dyDescent="0.25">
      <c r="A101" s="3" t="s">
        <v>175</v>
      </c>
      <c r="B101" s="4" t="s">
        <v>176</v>
      </c>
      <c r="C101" s="5">
        <v>99</v>
      </c>
    </row>
    <row r="102" spans="1:3" x14ac:dyDescent="0.25">
      <c r="A102" s="3" t="s">
        <v>169</v>
      </c>
      <c r="B102" s="4" t="s">
        <v>170</v>
      </c>
      <c r="C102" s="5">
        <v>100</v>
      </c>
    </row>
    <row r="103" spans="1:3" x14ac:dyDescent="0.25">
      <c r="A103" s="3" t="s">
        <v>171</v>
      </c>
      <c r="B103" s="4" t="s">
        <v>172</v>
      </c>
      <c r="C103" s="5">
        <v>101</v>
      </c>
    </row>
    <row r="104" spans="1:3" x14ac:dyDescent="0.25">
      <c r="A104" s="3" t="s">
        <v>359</v>
      </c>
      <c r="B104" s="4" t="s">
        <v>383</v>
      </c>
      <c r="C104" s="5">
        <v>102</v>
      </c>
    </row>
    <row r="105" spans="1:3" x14ac:dyDescent="0.25">
      <c r="A105" s="3" t="s">
        <v>177</v>
      </c>
      <c r="B105" s="4" t="s">
        <v>178</v>
      </c>
      <c r="C105" s="5">
        <v>103</v>
      </c>
    </row>
    <row r="106" spans="1:3" x14ac:dyDescent="0.25">
      <c r="A106" s="3" t="s">
        <v>179</v>
      </c>
      <c r="B106" s="4" t="s">
        <v>180</v>
      </c>
      <c r="C106" s="5">
        <v>104</v>
      </c>
    </row>
    <row r="107" spans="1:3" x14ac:dyDescent="0.25">
      <c r="A107" s="3" t="s">
        <v>193</v>
      </c>
      <c r="B107" s="4" t="s">
        <v>194</v>
      </c>
      <c r="C107" s="5">
        <v>105</v>
      </c>
    </row>
    <row r="108" spans="1:3" x14ac:dyDescent="0.25">
      <c r="A108" s="3" t="s">
        <v>187</v>
      </c>
      <c r="B108" s="4" t="s">
        <v>188</v>
      </c>
      <c r="C108" s="5">
        <v>106</v>
      </c>
    </row>
    <row r="109" spans="1:3" x14ac:dyDescent="0.25">
      <c r="A109" s="3" t="s">
        <v>209</v>
      </c>
      <c r="B109" s="4" t="s">
        <v>210</v>
      </c>
      <c r="C109" s="5">
        <v>107</v>
      </c>
    </row>
    <row r="110" spans="1:3" x14ac:dyDescent="0.25">
      <c r="A110" s="3" t="s">
        <v>211</v>
      </c>
      <c r="B110" s="4" t="s">
        <v>212</v>
      </c>
      <c r="C110" s="5">
        <v>108</v>
      </c>
    </row>
    <row r="111" spans="1:3" x14ac:dyDescent="0.25">
      <c r="A111" s="3" t="s">
        <v>189</v>
      </c>
      <c r="B111" s="4" t="s">
        <v>190</v>
      </c>
      <c r="C111" s="5">
        <v>109</v>
      </c>
    </row>
    <row r="112" spans="1:3" x14ac:dyDescent="0.25">
      <c r="A112" s="3" t="s">
        <v>195</v>
      </c>
      <c r="B112" s="4" t="s">
        <v>196</v>
      </c>
      <c r="C112" s="5">
        <v>110</v>
      </c>
    </row>
    <row r="113" spans="1:3" x14ac:dyDescent="0.25">
      <c r="A113" s="3" t="s">
        <v>197</v>
      </c>
      <c r="B113" s="4" t="s">
        <v>198</v>
      </c>
      <c r="C113" s="5">
        <v>111</v>
      </c>
    </row>
    <row r="114" spans="1:3" x14ac:dyDescent="0.25">
      <c r="A114" s="3" t="s">
        <v>360</v>
      </c>
      <c r="B114" s="4" t="s">
        <v>384</v>
      </c>
      <c r="C114" s="5">
        <v>112</v>
      </c>
    </row>
    <row r="115" spans="1:3" x14ac:dyDescent="0.25">
      <c r="A115" s="3" t="s">
        <v>205</v>
      </c>
      <c r="B115" s="4" t="s">
        <v>206</v>
      </c>
      <c r="C115" s="5">
        <v>113</v>
      </c>
    </row>
    <row r="116" spans="1:3" x14ac:dyDescent="0.25">
      <c r="A116" s="3" t="s">
        <v>207</v>
      </c>
      <c r="B116" s="4" t="s">
        <v>208</v>
      </c>
      <c r="C116" s="5">
        <v>114</v>
      </c>
    </row>
    <row r="117" spans="1:3" x14ac:dyDescent="0.25">
      <c r="A117" s="3" t="s">
        <v>191</v>
      </c>
      <c r="B117" s="4" t="s">
        <v>192</v>
      </c>
      <c r="C117" s="5">
        <v>115</v>
      </c>
    </row>
    <row r="118" spans="1:3" x14ac:dyDescent="0.25">
      <c r="A118" s="3" t="s">
        <v>361</v>
      </c>
      <c r="B118" s="4" t="s">
        <v>385</v>
      </c>
      <c r="C118" s="5">
        <v>116</v>
      </c>
    </row>
    <row r="119" spans="1:3" x14ac:dyDescent="0.25">
      <c r="A119" s="3" t="s">
        <v>185</v>
      </c>
      <c r="B119" s="4" t="s">
        <v>186</v>
      </c>
      <c r="C119" s="5">
        <v>117</v>
      </c>
    </row>
    <row r="120" spans="1:3" x14ac:dyDescent="0.25">
      <c r="A120" s="3" t="s">
        <v>362</v>
      </c>
      <c r="B120" s="4" t="s">
        <v>386</v>
      </c>
      <c r="C120" s="5">
        <v>118</v>
      </c>
    </row>
    <row r="121" spans="1:3" x14ac:dyDescent="0.25">
      <c r="A121" s="3" t="s">
        <v>201</v>
      </c>
      <c r="B121" s="4" t="s">
        <v>202</v>
      </c>
      <c r="C121" s="5">
        <v>119</v>
      </c>
    </row>
    <row r="122" spans="1:3" x14ac:dyDescent="0.25">
      <c r="A122" s="3" t="s">
        <v>200</v>
      </c>
      <c r="B122" s="4" t="s">
        <v>387</v>
      </c>
      <c r="C122" s="5">
        <v>120</v>
      </c>
    </row>
    <row r="123" spans="1:3" x14ac:dyDescent="0.25">
      <c r="A123" s="3" t="s">
        <v>183</v>
      </c>
      <c r="B123" s="4" t="s">
        <v>184</v>
      </c>
      <c r="C123" s="5">
        <v>121</v>
      </c>
    </row>
    <row r="124" spans="1:3" x14ac:dyDescent="0.25">
      <c r="A124" s="3" t="s">
        <v>203</v>
      </c>
      <c r="B124" s="4" t="s">
        <v>204</v>
      </c>
      <c r="C124" s="5">
        <v>122</v>
      </c>
    </row>
    <row r="125" spans="1:3" x14ac:dyDescent="0.25">
      <c r="A125" s="3" t="s">
        <v>338</v>
      </c>
      <c r="B125" s="4" t="s">
        <v>199</v>
      </c>
      <c r="C125" s="5">
        <v>123</v>
      </c>
    </row>
    <row r="126" spans="1:3" x14ac:dyDescent="0.25">
      <c r="A126" s="3" t="s">
        <v>213</v>
      </c>
      <c r="B126" s="4" t="s">
        <v>214</v>
      </c>
      <c r="C126" s="5">
        <v>124</v>
      </c>
    </row>
    <row r="127" spans="1:3" x14ac:dyDescent="0.25">
      <c r="A127" s="3" t="s">
        <v>363</v>
      </c>
      <c r="B127" s="4" t="s">
        <v>388</v>
      </c>
      <c r="C127" s="5">
        <v>125</v>
      </c>
    </row>
    <row r="128" spans="1:3" x14ac:dyDescent="0.25">
      <c r="A128" s="3" t="s">
        <v>225</v>
      </c>
      <c r="B128" s="4" t="s">
        <v>226</v>
      </c>
      <c r="C128" s="5">
        <v>126</v>
      </c>
    </row>
    <row r="129" spans="1:3" x14ac:dyDescent="0.25">
      <c r="A129" s="3" t="s">
        <v>221</v>
      </c>
      <c r="B129" s="4" t="s">
        <v>222</v>
      </c>
      <c r="C129" s="5">
        <v>127</v>
      </c>
    </row>
    <row r="130" spans="1:3" x14ac:dyDescent="0.25">
      <c r="A130" s="3" t="s">
        <v>227</v>
      </c>
      <c r="B130" s="4" t="s">
        <v>228</v>
      </c>
      <c r="C130" s="5">
        <v>128</v>
      </c>
    </row>
    <row r="131" spans="1:3" x14ac:dyDescent="0.25">
      <c r="A131" s="3" t="s">
        <v>219</v>
      </c>
      <c r="B131" s="4" t="s">
        <v>220</v>
      </c>
      <c r="C131" s="5">
        <v>129</v>
      </c>
    </row>
    <row r="132" spans="1:3" x14ac:dyDescent="0.25">
      <c r="A132" s="3" t="s">
        <v>215</v>
      </c>
      <c r="B132" s="4" t="s">
        <v>216</v>
      </c>
      <c r="C132" s="5">
        <v>130</v>
      </c>
    </row>
    <row r="133" spans="1:3" x14ac:dyDescent="0.25">
      <c r="A133" s="3" t="s">
        <v>217</v>
      </c>
      <c r="B133" s="4" t="s">
        <v>218</v>
      </c>
      <c r="C133" s="5">
        <v>131</v>
      </c>
    </row>
    <row r="134" spans="1:3" x14ac:dyDescent="0.25">
      <c r="A134" s="3" t="s">
        <v>223</v>
      </c>
      <c r="B134" s="4" t="s">
        <v>224</v>
      </c>
      <c r="C134" s="5">
        <v>132</v>
      </c>
    </row>
    <row r="135" spans="1:3" x14ac:dyDescent="0.25">
      <c r="A135" s="3" t="s">
        <v>229</v>
      </c>
      <c r="B135" s="4" t="s">
        <v>230</v>
      </c>
      <c r="C135" s="5">
        <v>133</v>
      </c>
    </row>
    <row r="136" spans="1:3" x14ac:dyDescent="0.25">
      <c r="A136" s="3" t="s">
        <v>231</v>
      </c>
      <c r="B136" s="4" t="s">
        <v>232</v>
      </c>
      <c r="C136" s="5">
        <v>134</v>
      </c>
    </row>
    <row r="137" spans="1:3" x14ac:dyDescent="0.25">
      <c r="A137" s="3" t="s">
        <v>364</v>
      </c>
      <c r="B137" s="4" t="s">
        <v>389</v>
      </c>
      <c r="C137" s="5">
        <v>135</v>
      </c>
    </row>
    <row r="138" spans="1:3" x14ac:dyDescent="0.25">
      <c r="A138" s="3" t="s">
        <v>233</v>
      </c>
      <c r="B138" s="4" t="s">
        <v>234</v>
      </c>
      <c r="C138" s="5">
        <v>136</v>
      </c>
    </row>
    <row r="139" spans="1:3" x14ac:dyDescent="0.25">
      <c r="A139" s="3" t="s">
        <v>239</v>
      </c>
      <c r="B139" s="4" t="s">
        <v>240</v>
      </c>
      <c r="C139" s="5">
        <v>137</v>
      </c>
    </row>
    <row r="140" spans="1:3" x14ac:dyDescent="0.25">
      <c r="A140" s="3" t="s">
        <v>246</v>
      </c>
      <c r="B140" s="4" t="s">
        <v>247</v>
      </c>
      <c r="C140" s="5">
        <v>138</v>
      </c>
    </row>
    <row r="141" spans="1:3" x14ac:dyDescent="0.25">
      <c r="A141" s="3" t="s">
        <v>235</v>
      </c>
      <c r="B141" s="4" t="s">
        <v>236</v>
      </c>
      <c r="C141" s="5">
        <v>139</v>
      </c>
    </row>
    <row r="142" spans="1:3" x14ac:dyDescent="0.25">
      <c r="A142" s="3" t="s">
        <v>237</v>
      </c>
      <c r="B142" s="4" t="s">
        <v>238</v>
      </c>
      <c r="C142" s="5">
        <v>140</v>
      </c>
    </row>
    <row r="143" spans="1:3" x14ac:dyDescent="0.25">
      <c r="A143" s="3" t="s">
        <v>241</v>
      </c>
      <c r="B143" s="4" t="s">
        <v>242</v>
      </c>
      <c r="C143" s="5">
        <v>141</v>
      </c>
    </row>
    <row r="144" spans="1:3" x14ac:dyDescent="0.25">
      <c r="A144" s="3" t="s">
        <v>244</v>
      </c>
      <c r="B144" s="4" t="s">
        <v>245</v>
      </c>
      <c r="C144" s="5">
        <v>142</v>
      </c>
    </row>
    <row r="145" spans="1:3" x14ac:dyDescent="0.25">
      <c r="A145" s="3" t="s">
        <v>248</v>
      </c>
      <c r="B145" s="4" t="s">
        <v>249</v>
      </c>
      <c r="C145" s="5">
        <v>143</v>
      </c>
    </row>
    <row r="146" spans="1:3" x14ac:dyDescent="0.25">
      <c r="A146" s="3" t="s">
        <v>250</v>
      </c>
      <c r="B146" s="4" t="s">
        <v>390</v>
      </c>
      <c r="C146" s="5">
        <v>144</v>
      </c>
    </row>
    <row r="147" spans="1:3" x14ac:dyDescent="0.25">
      <c r="A147" s="3" t="s">
        <v>251</v>
      </c>
      <c r="B147" s="4" t="s">
        <v>252</v>
      </c>
      <c r="C147" s="5">
        <v>145</v>
      </c>
    </row>
    <row r="148" spans="1:3" x14ac:dyDescent="0.25">
      <c r="A148" s="3" t="s">
        <v>253</v>
      </c>
      <c r="B148" s="4" t="s">
        <v>254</v>
      </c>
      <c r="C148" s="5">
        <v>146</v>
      </c>
    </row>
    <row r="149" spans="1:3" x14ac:dyDescent="0.25">
      <c r="A149" s="3" t="s">
        <v>365</v>
      </c>
      <c r="B149" s="4" t="s">
        <v>391</v>
      </c>
      <c r="C149" s="5">
        <v>147</v>
      </c>
    </row>
    <row r="150" spans="1:3" x14ac:dyDescent="0.25">
      <c r="A150" s="3" t="s">
        <v>366</v>
      </c>
      <c r="B150" s="4" t="s">
        <v>392</v>
      </c>
      <c r="C150" s="5">
        <v>148</v>
      </c>
    </row>
    <row r="151" spans="1:3" x14ac:dyDescent="0.25">
      <c r="A151" s="3" t="s">
        <v>272</v>
      </c>
      <c r="B151" s="4" t="s">
        <v>273</v>
      </c>
      <c r="C151" s="5">
        <v>149</v>
      </c>
    </row>
    <row r="152" spans="1:3" x14ac:dyDescent="0.25">
      <c r="A152" s="3" t="s">
        <v>255</v>
      </c>
      <c r="B152" s="4" t="s">
        <v>256</v>
      </c>
      <c r="C152" s="5">
        <v>150</v>
      </c>
    </row>
    <row r="153" spans="1:3" x14ac:dyDescent="0.25">
      <c r="A153" s="3" t="s">
        <v>259</v>
      </c>
      <c r="B153" s="4" t="s">
        <v>260</v>
      </c>
      <c r="C153" s="5">
        <v>151</v>
      </c>
    </row>
    <row r="154" spans="1:3" x14ac:dyDescent="0.25">
      <c r="A154" s="3" t="s">
        <v>271</v>
      </c>
      <c r="B154" s="4" t="s">
        <v>393</v>
      </c>
      <c r="C154" s="5">
        <v>152</v>
      </c>
    </row>
    <row r="155" spans="1:3" x14ac:dyDescent="0.25">
      <c r="A155" s="3" t="s">
        <v>284</v>
      </c>
      <c r="B155" s="4" t="s">
        <v>285</v>
      </c>
      <c r="C155" s="5">
        <v>153</v>
      </c>
    </row>
    <row r="156" spans="1:3" x14ac:dyDescent="0.25">
      <c r="A156" s="3" t="s">
        <v>265</v>
      </c>
      <c r="B156" s="4" t="s">
        <v>266</v>
      </c>
      <c r="C156" s="5">
        <v>154</v>
      </c>
    </row>
    <row r="157" spans="1:3" x14ac:dyDescent="0.25">
      <c r="A157" s="3" t="s">
        <v>261</v>
      </c>
      <c r="B157" s="4" t="s">
        <v>262</v>
      </c>
      <c r="C157" s="5">
        <v>155</v>
      </c>
    </row>
    <row r="158" spans="1:3" x14ac:dyDescent="0.25">
      <c r="A158" s="3" t="s">
        <v>276</v>
      </c>
      <c r="B158" s="4" t="s">
        <v>277</v>
      </c>
      <c r="C158" s="5">
        <v>156</v>
      </c>
    </row>
    <row r="159" spans="1:3" x14ac:dyDescent="0.25">
      <c r="A159" s="3" t="s">
        <v>278</v>
      </c>
      <c r="B159" s="4" t="s">
        <v>279</v>
      </c>
      <c r="C159" s="5">
        <v>157</v>
      </c>
    </row>
    <row r="160" spans="1:3" x14ac:dyDescent="0.25">
      <c r="A160" s="3" t="s">
        <v>263</v>
      </c>
      <c r="B160" s="4" t="s">
        <v>264</v>
      </c>
      <c r="C160" s="5">
        <v>158</v>
      </c>
    </row>
    <row r="161" spans="1:3" x14ac:dyDescent="0.25">
      <c r="A161" s="3" t="s">
        <v>269</v>
      </c>
      <c r="B161" s="4" t="s">
        <v>270</v>
      </c>
      <c r="C161" s="5">
        <v>159</v>
      </c>
    </row>
    <row r="162" spans="1:3" x14ac:dyDescent="0.25">
      <c r="A162" s="3" t="s">
        <v>327</v>
      </c>
      <c r="B162" s="4" t="s">
        <v>328</v>
      </c>
      <c r="C162" s="5">
        <v>160</v>
      </c>
    </row>
    <row r="163" spans="1:3" x14ac:dyDescent="0.25">
      <c r="A163" s="3" t="s">
        <v>89</v>
      </c>
      <c r="B163" s="4" t="s">
        <v>90</v>
      </c>
      <c r="C163" s="5">
        <v>161</v>
      </c>
    </row>
    <row r="164" spans="1:3" x14ac:dyDescent="0.25">
      <c r="A164" s="3" t="s">
        <v>173</v>
      </c>
      <c r="B164" s="4" t="s">
        <v>174</v>
      </c>
      <c r="C164" s="5">
        <v>162</v>
      </c>
    </row>
    <row r="165" spans="1:3" x14ac:dyDescent="0.25">
      <c r="A165" s="3" t="s">
        <v>367</v>
      </c>
      <c r="B165" s="4" t="s">
        <v>394</v>
      </c>
      <c r="C165" s="5">
        <v>163</v>
      </c>
    </row>
    <row r="166" spans="1:3" x14ac:dyDescent="0.25">
      <c r="A166" s="3" t="s">
        <v>368</v>
      </c>
      <c r="B166" s="4" t="s">
        <v>395</v>
      </c>
      <c r="C166" s="5">
        <v>164</v>
      </c>
    </row>
    <row r="167" spans="1:3" x14ac:dyDescent="0.25">
      <c r="A167" s="3" t="s">
        <v>369</v>
      </c>
      <c r="B167" s="4" t="s">
        <v>396</v>
      </c>
      <c r="C167" s="5">
        <v>165</v>
      </c>
    </row>
    <row r="168" spans="1:3" x14ac:dyDescent="0.25">
      <c r="A168" s="3" t="s">
        <v>257</v>
      </c>
      <c r="B168" s="4" t="s">
        <v>258</v>
      </c>
      <c r="C168" s="5">
        <v>166</v>
      </c>
    </row>
    <row r="169" spans="1:3" x14ac:dyDescent="0.25">
      <c r="A169" s="3" t="s">
        <v>274</v>
      </c>
      <c r="B169" s="4" t="s">
        <v>275</v>
      </c>
      <c r="C169" s="5">
        <v>167</v>
      </c>
    </row>
    <row r="170" spans="1:3" x14ac:dyDescent="0.25">
      <c r="A170" s="3" t="s">
        <v>282</v>
      </c>
      <c r="B170" s="4" t="s">
        <v>283</v>
      </c>
      <c r="C170" s="5">
        <v>168</v>
      </c>
    </row>
    <row r="171" spans="1:3" x14ac:dyDescent="0.25">
      <c r="A171" s="3" t="s">
        <v>280</v>
      </c>
      <c r="B171" s="4" t="s">
        <v>281</v>
      </c>
      <c r="C171" s="5">
        <v>169</v>
      </c>
    </row>
    <row r="172" spans="1:3" x14ac:dyDescent="0.25">
      <c r="A172" s="3" t="s">
        <v>49</v>
      </c>
      <c r="B172" s="4" t="s">
        <v>50</v>
      </c>
      <c r="C172" s="5">
        <v>170</v>
      </c>
    </row>
    <row r="173" spans="1:3" x14ac:dyDescent="0.25">
      <c r="A173" s="3" t="s">
        <v>286</v>
      </c>
      <c r="B173" s="4" t="s">
        <v>287</v>
      </c>
      <c r="C173" s="5">
        <v>171</v>
      </c>
    </row>
    <row r="174" spans="1:3" x14ac:dyDescent="0.25">
      <c r="A174" s="3" t="s">
        <v>370</v>
      </c>
      <c r="B174" s="4" t="s">
        <v>305</v>
      </c>
      <c r="C174" s="5">
        <v>172</v>
      </c>
    </row>
    <row r="175" spans="1:3" x14ac:dyDescent="0.25">
      <c r="A175" s="3" t="s">
        <v>294</v>
      </c>
      <c r="B175" s="4" t="s">
        <v>295</v>
      </c>
      <c r="C175" s="5">
        <v>173</v>
      </c>
    </row>
    <row r="176" spans="1:3" x14ac:dyDescent="0.25">
      <c r="A176" s="3" t="s">
        <v>306</v>
      </c>
      <c r="B176" s="4" t="s">
        <v>307</v>
      </c>
      <c r="C176" s="5">
        <v>174</v>
      </c>
    </row>
    <row r="177" spans="1:3" x14ac:dyDescent="0.25">
      <c r="A177" s="3" t="s">
        <v>292</v>
      </c>
      <c r="B177" s="4" t="s">
        <v>293</v>
      </c>
      <c r="C177" s="5">
        <v>175</v>
      </c>
    </row>
    <row r="178" spans="1:3" x14ac:dyDescent="0.25">
      <c r="A178" s="3" t="s">
        <v>339</v>
      </c>
      <c r="B178" s="4" t="s">
        <v>340</v>
      </c>
      <c r="C178" s="5">
        <v>176</v>
      </c>
    </row>
    <row r="179" spans="1:3" x14ac:dyDescent="0.25">
      <c r="A179" s="3" t="s">
        <v>290</v>
      </c>
      <c r="B179" s="4" t="s">
        <v>291</v>
      </c>
      <c r="C179" s="5">
        <v>177</v>
      </c>
    </row>
    <row r="180" spans="1:3" x14ac:dyDescent="0.25">
      <c r="A180" s="3" t="s">
        <v>371</v>
      </c>
      <c r="B180" s="4" t="s">
        <v>397</v>
      </c>
      <c r="C180" s="5">
        <v>178</v>
      </c>
    </row>
    <row r="181" spans="1:3" x14ac:dyDescent="0.25">
      <c r="A181" s="3" t="s">
        <v>298</v>
      </c>
      <c r="B181" s="4" t="s">
        <v>299</v>
      </c>
      <c r="C181" s="5">
        <v>179</v>
      </c>
    </row>
    <row r="182" spans="1:3" x14ac:dyDescent="0.25">
      <c r="A182" s="3" t="s">
        <v>300</v>
      </c>
      <c r="B182" s="4" t="s">
        <v>301</v>
      </c>
      <c r="C182" s="5">
        <v>180</v>
      </c>
    </row>
    <row r="183" spans="1:3" x14ac:dyDescent="0.25">
      <c r="A183" s="3" t="s">
        <v>302</v>
      </c>
      <c r="B183" s="4" t="s">
        <v>303</v>
      </c>
      <c r="C183" s="5">
        <v>181</v>
      </c>
    </row>
    <row r="184" spans="1:3" x14ac:dyDescent="0.25">
      <c r="A184" s="3" t="s">
        <v>296</v>
      </c>
      <c r="B184" s="4" t="s">
        <v>297</v>
      </c>
      <c r="C184" s="5">
        <v>182</v>
      </c>
    </row>
    <row r="185" spans="1:3" x14ac:dyDescent="0.25">
      <c r="A185" s="3" t="s">
        <v>372</v>
      </c>
      <c r="B185" s="4" t="s">
        <v>398</v>
      </c>
      <c r="C185" s="5">
        <v>183</v>
      </c>
    </row>
    <row r="186" spans="1:3" x14ac:dyDescent="0.25">
      <c r="A186" s="3" t="s">
        <v>308</v>
      </c>
      <c r="B186" s="4" t="s">
        <v>309</v>
      </c>
      <c r="C186" s="5">
        <v>184</v>
      </c>
    </row>
    <row r="187" spans="1:3" x14ac:dyDescent="0.25">
      <c r="A187" s="3" t="s">
        <v>310</v>
      </c>
      <c r="B187" s="4" t="s">
        <v>311</v>
      </c>
      <c r="C187" s="5">
        <v>185</v>
      </c>
    </row>
    <row r="188" spans="1:3" x14ac:dyDescent="0.25">
      <c r="A188" s="3" t="s">
        <v>6</v>
      </c>
      <c r="B188" s="4" t="s">
        <v>7</v>
      </c>
      <c r="C188" s="5">
        <v>186</v>
      </c>
    </row>
    <row r="189" spans="1:3" x14ac:dyDescent="0.25">
      <c r="A189" s="3" t="s">
        <v>103</v>
      </c>
      <c r="B189" s="4" t="s">
        <v>104</v>
      </c>
      <c r="C189" s="5">
        <v>187</v>
      </c>
    </row>
    <row r="190" spans="1:3" x14ac:dyDescent="0.25">
      <c r="A190" s="3" t="s">
        <v>314</v>
      </c>
      <c r="B190" s="4" t="s">
        <v>315</v>
      </c>
      <c r="C190" s="5">
        <v>188</v>
      </c>
    </row>
    <row r="191" spans="1:3" x14ac:dyDescent="0.25">
      <c r="A191" s="3" t="s">
        <v>312</v>
      </c>
      <c r="B191" s="4" t="s">
        <v>313</v>
      </c>
      <c r="C191" s="5">
        <v>189</v>
      </c>
    </row>
    <row r="192" spans="1:3" x14ac:dyDescent="0.25">
      <c r="A192" s="3" t="s">
        <v>316</v>
      </c>
      <c r="B192" s="4" t="s">
        <v>317</v>
      </c>
      <c r="C192" s="5">
        <v>190</v>
      </c>
    </row>
    <row r="193" spans="1:3" x14ac:dyDescent="0.25">
      <c r="A193" s="3" t="s">
        <v>322</v>
      </c>
      <c r="B193" s="4" t="s">
        <v>323</v>
      </c>
      <c r="C193" s="5">
        <v>191</v>
      </c>
    </row>
    <row r="194" spans="1:3" x14ac:dyDescent="0.25">
      <c r="A194" s="3" t="s">
        <v>318</v>
      </c>
      <c r="B194" s="4" t="s">
        <v>319</v>
      </c>
      <c r="C194" s="5">
        <v>192</v>
      </c>
    </row>
    <row r="195" spans="1:3" x14ac:dyDescent="0.25">
      <c r="A195" s="3" t="s">
        <v>320</v>
      </c>
      <c r="B195" s="4" t="s">
        <v>321</v>
      </c>
      <c r="C195" s="5">
        <v>193</v>
      </c>
    </row>
    <row r="196" spans="1:3" x14ac:dyDescent="0.25">
      <c r="A196" s="3" t="s">
        <v>325</v>
      </c>
      <c r="B196" s="4" t="s">
        <v>326</v>
      </c>
      <c r="C196" s="5">
        <v>194</v>
      </c>
    </row>
    <row r="197" spans="1:3" x14ac:dyDescent="0.25">
      <c r="A197" s="3" t="s">
        <v>373</v>
      </c>
      <c r="B197" s="4" t="s">
        <v>341</v>
      </c>
      <c r="C197" s="5">
        <v>195</v>
      </c>
    </row>
    <row r="198" spans="1:3" x14ac:dyDescent="0.25">
      <c r="A198" s="3" t="s">
        <v>329</v>
      </c>
      <c r="B198" s="4" t="s">
        <v>330</v>
      </c>
      <c r="C198" s="5">
        <v>196</v>
      </c>
    </row>
    <row r="199" spans="1:3" x14ac:dyDescent="0.25">
      <c r="A199" s="7" t="s">
        <v>331</v>
      </c>
      <c r="B199" s="8" t="s">
        <v>332</v>
      </c>
      <c r="C199" s="9">
        <v>197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095"/>
  <sheetViews>
    <sheetView showGridLines="0" workbookViewId="0">
      <pane xSplit="5" ySplit="3" topLeftCell="F4" activePane="bottomRight" state="frozen"/>
      <selection pane="topRight" activeCell="F1" sqref="F1"/>
      <selection pane="bottomLeft" activeCell="A4" sqref="A4"/>
      <selection pane="bottomRight" activeCell="B3" sqref="B3:E3"/>
    </sheetView>
  </sheetViews>
  <sheetFormatPr defaultColWidth="8.85546875" defaultRowHeight="15" x14ac:dyDescent="0.25"/>
  <cols>
    <col min="1" max="1" width="44.7109375" bestFit="1" customWidth="1"/>
    <col min="2" max="2" width="10.42578125" style="29" customWidth="1"/>
    <col min="3" max="3" width="7.7109375" style="29" bestFit="1" customWidth="1"/>
    <col min="4" max="4" width="9.28515625" style="29" bestFit="1" customWidth="1"/>
    <col min="5" max="5" width="9.28515625" style="29" customWidth="1"/>
    <col min="6" max="6" width="21.7109375" style="28" customWidth="1"/>
    <col min="7" max="7" width="16.7109375" style="28" customWidth="1"/>
    <col min="8" max="8" width="14.28515625" style="28" customWidth="1"/>
    <col min="9" max="9" width="21.7109375" customWidth="1"/>
    <col min="10" max="10" width="16.7109375" customWidth="1"/>
    <col min="11" max="11" width="14.28515625" customWidth="1"/>
    <col min="12" max="12" width="23.28515625" style="28" customWidth="1"/>
    <col min="13" max="13" width="11.7109375" customWidth="1"/>
    <col min="14" max="14" width="4.140625" customWidth="1"/>
    <col min="15" max="15" width="11.7109375" customWidth="1"/>
  </cols>
  <sheetData>
    <row r="1" spans="1:12" ht="15" customHeight="1" x14ac:dyDescent="0.25">
      <c r="A1" s="38"/>
      <c r="B1" s="37"/>
      <c r="C1" s="37"/>
      <c r="D1" s="38"/>
      <c r="E1" s="38"/>
      <c r="F1" s="46" t="s">
        <v>439</v>
      </c>
      <c r="G1" s="46"/>
      <c r="H1" s="46"/>
      <c r="I1" s="48" t="s">
        <v>438</v>
      </c>
      <c r="J1" s="48"/>
      <c r="K1" s="48"/>
      <c r="L1" s="50" t="s">
        <v>442</v>
      </c>
    </row>
    <row r="2" spans="1:12" ht="15" customHeight="1" x14ac:dyDescent="0.25">
      <c r="A2" s="39"/>
      <c r="B2" s="36"/>
      <c r="C2" s="36"/>
      <c r="D2" s="39"/>
      <c r="E2" s="39"/>
      <c r="F2" s="47"/>
      <c r="G2" s="47"/>
      <c r="H2" s="47"/>
      <c r="I2" s="49"/>
      <c r="J2" s="49"/>
      <c r="K2" s="49"/>
      <c r="L2" s="51"/>
    </row>
    <row r="3" spans="1:12" x14ac:dyDescent="0.25">
      <c r="A3" s="35" t="s">
        <v>440</v>
      </c>
      <c r="B3" s="35" t="s">
        <v>441</v>
      </c>
      <c r="C3" s="40" t="s">
        <v>400</v>
      </c>
      <c r="D3" s="35" t="s">
        <v>401</v>
      </c>
      <c r="E3" t="s">
        <v>402</v>
      </c>
      <c r="F3" s="34" t="s">
        <v>437</v>
      </c>
      <c r="G3" s="34" t="s">
        <v>436</v>
      </c>
      <c r="H3" s="34" t="s">
        <v>435</v>
      </c>
      <c r="I3" s="33" t="s">
        <v>437</v>
      </c>
      <c r="J3" s="33" t="s">
        <v>436</v>
      </c>
      <c r="K3" s="33" t="s">
        <v>435</v>
      </c>
      <c r="L3" s="32" t="s">
        <v>426</v>
      </c>
    </row>
    <row r="4" spans="1:12" ht="15.75" x14ac:dyDescent="0.25">
      <c r="A4" s="31" t="s">
        <v>0</v>
      </c>
      <c r="B4" s="30" t="str">
        <f>VLOOKUP(A4,'Cód dos países'!$A$3:$C$199,2,FALSE)</f>
        <v>AFG</v>
      </c>
      <c r="C4" s="25">
        <f>VLOOKUP(A4,'Cód dos países'!$A$3:$C$199,3,FALSE)</f>
        <v>1</v>
      </c>
      <c r="D4" s="29">
        <v>1983</v>
      </c>
      <c r="E4">
        <f>C4*10000+D4</f>
        <v>11983</v>
      </c>
      <c r="F4" s="28" t="s">
        <v>433</v>
      </c>
      <c r="G4" s="28" t="s">
        <v>433</v>
      </c>
      <c r="H4" s="28" t="s">
        <v>433</v>
      </c>
      <c r="I4" s="28" t="str">
        <f t="shared" ref="I4:I67" si="0">IF(F4=".","",IF($D4&gt;2009,F4,F4/12))</f>
        <v/>
      </c>
      <c r="J4" s="28" t="str">
        <f t="shared" ref="J4:J67" si="1">IF(G4=".","",IF($D4&gt;2009,G4,G4/6))</f>
        <v/>
      </c>
      <c r="K4" s="28" t="str">
        <f t="shared" ref="K4:K67" si="2">IF(H4=".","",IF($D4&gt;2009,H4,H4/6))</f>
        <v/>
      </c>
      <c r="L4" s="28" t="str">
        <f>IF(AND(I4="",J4="",K4="")," ",IFERROR(0.5*I4+0.25*J4+0.25*K4,""))</f>
        <v xml:space="preserve"> </v>
      </c>
    </row>
    <row r="5" spans="1:12" ht="15.75" x14ac:dyDescent="0.25">
      <c r="A5" s="31" t="s">
        <v>0</v>
      </c>
      <c r="B5" s="30" t="str">
        <f>VLOOKUP(A5,'Cód dos países'!$A$3:$C$199,2,FALSE)</f>
        <v>AFG</v>
      </c>
      <c r="C5" s="25">
        <f>VLOOKUP(A5,'Cód dos países'!$A$3:$C$199,3,FALSE)</f>
        <v>1</v>
      </c>
      <c r="D5" s="29">
        <v>1984</v>
      </c>
      <c r="E5">
        <f t="shared" ref="E5:E68" si="3">C5*10000+D5</f>
        <v>11984</v>
      </c>
      <c r="F5" s="28" t="s">
        <v>433</v>
      </c>
      <c r="G5" s="28" t="s">
        <v>433</v>
      </c>
      <c r="H5" s="28" t="s">
        <v>433</v>
      </c>
      <c r="I5" s="28" t="str">
        <f t="shared" si="0"/>
        <v/>
      </c>
      <c r="J5" s="28" t="str">
        <f t="shared" si="1"/>
        <v/>
      </c>
      <c r="K5" s="28" t="str">
        <f t="shared" si="2"/>
        <v/>
      </c>
      <c r="L5" s="28" t="str">
        <f>IF(AND(I5="",J5="",K5="")," ",IFERROR(0.5*I5+0.25*J5+0.25*K5,""))</f>
        <v xml:space="preserve"> </v>
      </c>
    </row>
    <row r="6" spans="1:12" ht="15.75" x14ac:dyDescent="0.25">
      <c r="A6" s="31" t="s">
        <v>0</v>
      </c>
      <c r="B6" s="30" t="str">
        <f>VLOOKUP(A6,'Cód dos países'!$A$3:$C$199,2,FALSE)</f>
        <v>AFG</v>
      </c>
      <c r="C6" s="25">
        <f>VLOOKUP(A6,'Cód dos países'!$A$3:$C$199,3,FALSE)</f>
        <v>1</v>
      </c>
      <c r="D6" s="29">
        <v>1985</v>
      </c>
      <c r="E6">
        <f t="shared" si="3"/>
        <v>11985</v>
      </c>
      <c r="F6" s="28" t="s">
        <v>433</v>
      </c>
      <c r="G6" s="28" t="s">
        <v>433</v>
      </c>
      <c r="H6" s="28" t="s">
        <v>433</v>
      </c>
      <c r="I6" s="28" t="str">
        <f t="shared" si="0"/>
        <v/>
      </c>
      <c r="J6" s="28" t="str">
        <f t="shared" si="1"/>
        <v/>
      </c>
      <c r="K6" s="28" t="str">
        <f t="shared" si="2"/>
        <v/>
      </c>
      <c r="L6" s="28" t="str">
        <f>IF(AND(I6="",J6="",K6="")," ",IFERROR(0.5*I6+0.25*J6+0.25*K6,""))</f>
        <v xml:space="preserve"> </v>
      </c>
    </row>
    <row r="7" spans="1:12" ht="15.75" x14ac:dyDescent="0.25">
      <c r="A7" s="31" t="s">
        <v>0</v>
      </c>
      <c r="B7" s="30" t="str">
        <f>VLOOKUP(A7,'Cód dos países'!$A$3:$C$199,2,FALSE)</f>
        <v>AFG</v>
      </c>
      <c r="C7" s="25">
        <f>VLOOKUP(A7,'Cód dos países'!$A$3:$C$199,3,FALSE)</f>
        <v>1</v>
      </c>
      <c r="D7" s="29">
        <v>1986</v>
      </c>
      <c r="E7">
        <f t="shared" si="3"/>
        <v>11986</v>
      </c>
      <c r="F7" s="28" t="s">
        <v>433</v>
      </c>
      <c r="G7" s="28" t="s">
        <v>433</v>
      </c>
      <c r="H7" s="28" t="s">
        <v>433</v>
      </c>
      <c r="I7" s="28" t="str">
        <f t="shared" si="0"/>
        <v/>
      </c>
      <c r="J7" s="28" t="str">
        <f t="shared" si="1"/>
        <v/>
      </c>
      <c r="K7" s="28" t="str">
        <f t="shared" si="2"/>
        <v/>
      </c>
      <c r="L7" s="28" t="str">
        <f>IF(AND(I7="",J7="",K7="")," ",IFERROR(0.5*I7+0.25*J7+0.25*K7,""))</f>
        <v xml:space="preserve"> </v>
      </c>
    </row>
    <row r="8" spans="1:12" ht="15.75" x14ac:dyDescent="0.25">
      <c r="A8" s="31" t="s">
        <v>0</v>
      </c>
      <c r="B8" s="30" t="str">
        <f>VLOOKUP(A8,'Cód dos países'!$A$3:$C$199,2,FALSE)</f>
        <v>AFG</v>
      </c>
      <c r="C8" s="25">
        <f>VLOOKUP(A8,'Cód dos países'!$A$3:$C$199,3,FALSE)</f>
        <v>1</v>
      </c>
      <c r="D8" s="29">
        <v>1987</v>
      </c>
      <c r="E8">
        <f t="shared" si="3"/>
        <v>11987</v>
      </c>
      <c r="F8" s="28" t="s">
        <v>433</v>
      </c>
      <c r="G8" s="28" t="s">
        <v>433</v>
      </c>
      <c r="H8" s="28" t="s">
        <v>433</v>
      </c>
      <c r="I8" s="28" t="str">
        <f t="shared" si="0"/>
        <v/>
      </c>
      <c r="J8" s="28" t="str">
        <f t="shared" si="1"/>
        <v/>
      </c>
      <c r="K8" s="28" t="str">
        <f t="shared" si="2"/>
        <v/>
      </c>
      <c r="L8" s="28" t="str">
        <f>IF(AND(I8="",J8="",K8="")," ",IFERROR((1/3)*I8+(1/3)*J8+(1/3)*K8,""))</f>
        <v xml:space="preserve"> </v>
      </c>
    </row>
    <row r="9" spans="1:12" ht="15.75" x14ac:dyDescent="0.25">
      <c r="A9" s="31" t="s">
        <v>0</v>
      </c>
      <c r="B9" s="30" t="str">
        <f>VLOOKUP(A9,'Cód dos países'!$A$3:$C$199,2,FALSE)</f>
        <v>AFG</v>
      </c>
      <c r="C9" s="25">
        <f>VLOOKUP(A9,'Cód dos países'!$A$3:$C$199,3,FALSE)</f>
        <v>1</v>
      </c>
      <c r="D9" s="29">
        <v>1988</v>
      </c>
      <c r="E9">
        <f t="shared" si="3"/>
        <v>11988</v>
      </c>
      <c r="F9" s="28" t="s">
        <v>433</v>
      </c>
      <c r="G9" s="28" t="s">
        <v>433</v>
      </c>
      <c r="H9" s="28" t="s">
        <v>433</v>
      </c>
      <c r="I9" s="28" t="str">
        <f t="shared" si="0"/>
        <v/>
      </c>
      <c r="J9" s="28" t="str">
        <f t="shared" si="1"/>
        <v/>
      </c>
      <c r="K9" s="28" t="str">
        <f t="shared" si="2"/>
        <v/>
      </c>
      <c r="L9" s="28" t="str">
        <f t="shared" ref="L9:L72" si="4">IF(AND(I9="",J9="",K9="")," ",IFERROR((1/3)*I9+(1/3)*J9+(1/3)*K9,""))</f>
        <v xml:space="preserve"> </v>
      </c>
    </row>
    <row r="10" spans="1:12" ht="15.75" x14ac:dyDescent="0.25">
      <c r="A10" s="31" t="s">
        <v>0</v>
      </c>
      <c r="B10" s="30" t="str">
        <f>VLOOKUP(A10,'Cód dos países'!$A$3:$C$199,2,FALSE)</f>
        <v>AFG</v>
      </c>
      <c r="C10" s="25">
        <f>VLOOKUP(A10,'Cód dos países'!$A$3:$C$199,3,FALSE)</f>
        <v>1</v>
      </c>
      <c r="D10" s="29">
        <v>1989</v>
      </c>
      <c r="E10">
        <f t="shared" si="3"/>
        <v>11989</v>
      </c>
      <c r="F10" s="28" t="s">
        <v>433</v>
      </c>
      <c r="G10" s="28" t="s">
        <v>433</v>
      </c>
      <c r="H10" s="28" t="s">
        <v>433</v>
      </c>
      <c r="I10" s="28" t="str">
        <f t="shared" si="0"/>
        <v/>
      </c>
      <c r="J10" s="28" t="str">
        <f t="shared" si="1"/>
        <v/>
      </c>
      <c r="K10" s="28" t="str">
        <f t="shared" si="2"/>
        <v/>
      </c>
      <c r="L10" s="28" t="str">
        <f t="shared" si="4"/>
        <v xml:space="preserve"> </v>
      </c>
    </row>
    <row r="11" spans="1:12" ht="15.75" x14ac:dyDescent="0.25">
      <c r="A11" s="31" t="s">
        <v>0</v>
      </c>
      <c r="B11" s="30" t="str">
        <f>VLOOKUP(A11,'Cód dos países'!$A$3:$C$199,2,FALSE)</f>
        <v>AFG</v>
      </c>
      <c r="C11" s="25">
        <f>VLOOKUP(A11,'Cód dos países'!$A$3:$C$199,3,FALSE)</f>
        <v>1</v>
      </c>
      <c r="D11" s="29">
        <v>1990</v>
      </c>
      <c r="E11">
        <f t="shared" si="3"/>
        <v>11990</v>
      </c>
      <c r="F11" s="28" t="s">
        <v>433</v>
      </c>
      <c r="G11" s="28" t="s">
        <v>433</v>
      </c>
      <c r="H11" s="28" t="s">
        <v>433</v>
      </c>
      <c r="I11" s="28" t="str">
        <f t="shared" si="0"/>
        <v/>
      </c>
      <c r="J11" s="28" t="str">
        <f t="shared" si="1"/>
        <v/>
      </c>
      <c r="K11" s="28" t="str">
        <f t="shared" si="2"/>
        <v/>
      </c>
      <c r="L11" s="28" t="str">
        <f t="shared" si="4"/>
        <v xml:space="preserve"> </v>
      </c>
    </row>
    <row r="12" spans="1:12" ht="15.75" x14ac:dyDescent="0.25">
      <c r="A12" s="31" t="s">
        <v>0</v>
      </c>
      <c r="B12" s="30" t="str">
        <f>VLOOKUP(A12,'Cód dos países'!$A$3:$C$199,2,FALSE)</f>
        <v>AFG</v>
      </c>
      <c r="C12" s="25">
        <f>VLOOKUP(A12,'Cód dos países'!$A$3:$C$199,3,FALSE)</f>
        <v>1</v>
      </c>
      <c r="D12" s="29">
        <v>1991</v>
      </c>
      <c r="E12">
        <f t="shared" si="3"/>
        <v>11991</v>
      </c>
      <c r="F12" s="28" t="s">
        <v>433</v>
      </c>
      <c r="G12" s="28" t="s">
        <v>433</v>
      </c>
      <c r="H12" s="28" t="s">
        <v>433</v>
      </c>
      <c r="I12" s="28" t="str">
        <f t="shared" si="0"/>
        <v/>
      </c>
      <c r="J12" s="28" t="str">
        <f t="shared" si="1"/>
        <v/>
      </c>
      <c r="K12" s="28" t="str">
        <f t="shared" si="2"/>
        <v/>
      </c>
      <c r="L12" s="28" t="str">
        <f t="shared" si="4"/>
        <v xml:space="preserve"> </v>
      </c>
    </row>
    <row r="13" spans="1:12" ht="15.75" x14ac:dyDescent="0.25">
      <c r="A13" s="31" t="s">
        <v>0</v>
      </c>
      <c r="B13" s="30" t="str">
        <f>VLOOKUP(A13,'Cód dos países'!$A$3:$C$199,2,FALSE)</f>
        <v>AFG</v>
      </c>
      <c r="C13" s="25">
        <f>VLOOKUP(A13,'Cód dos países'!$A$3:$C$199,3,FALSE)</f>
        <v>1</v>
      </c>
      <c r="D13" s="29">
        <v>1992</v>
      </c>
      <c r="E13">
        <f t="shared" si="3"/>
        <v>11992</v>
      </c>
      <c r="F13" s="28" t="s">
        <v>433</v>
      </c>
      <c r="G13" s="28" t="s">
        <v>433</v>
      </c>
      <c r="H13" s="28" t="s">
        <v>433</v>
      </c>
      <c r="I13" s="28" t="str">
        <f t="shared" si="0"/>
        <v/>
      </c>
      <c r="J13" s="28" t="str">
        <f t="shared" si="1"/>
        <v/>
      </c>
      <c r="K13" s="28" t="str">
        <f t="shared" si="2"/>
        <v/>
      </c>
      <c r="L13" s="28" t="str">
        <f t="shared" si="4"/>
        <v xml:space="preserve"> </v>
      </c>
    </row>
    <row r="14" spans="1:12" ht="15.75" x14ac:dyDescent="0.25">
      <c r="A14" s="31" t="s">
        <v>0</v>
      </c>
      <c r="B14" s="30" t="str">
        <f>VLOOKUP(A14,'Cód dos países'!$A$3:$C$199,2,FALSE)</f>
        <v>AFG</v>
      </c>
      <c r="C14" s="25">
        <f>VLOOKUP(A14,'Cód dos países'!$A$3:$C$199,3,FALSE)</f>
        <v>1</v>
      </c>
      <c r="D14" s="29">
        <v>1993</v>
      </c>
      <c r="E14">
        <f t="shared" si="3"/>
        <v>11993</v>
      </c>
      <c r="F14" s="28" t="s">
        <v>433</v>
      </c>
      <c r="G14" s="28" t="s">
        <v>433</v>
      </c>
      <c r="H14" s="28" t="s">
        <v>433</v>
      </c>
      <c r="I14" s="28" t="str">
        <f t="shared" si="0"/>
        <v/>
      </c>
      <c r="J14" s="28" t="str">
        <f t="shared" si="1"/>
        <v/>
      </c>
      <c r="K14" s="28" t="str">
        <f t="shared" si="2"/>
        <v/>
      </c>
      <c r="L14" s="28" t="str">
        <f t="shared" si="4"/>
        <v xml:space="preserve"> </v>
      </c>
    </row>
    <row r="15" spans="1:12" ht="15.75" x14ac:dyDescent="0.25">
      <c r="A15" s="31" t="s">
        <v>0</v>
      </c>
      <c r="B15" s="30" t="str">
        <f>VLOOKUP(A15,'Cód dos países'!$A$3:$C$199,2,FALSE)</f>
        <v>AFG</v>
      </c>
      <c r="C15" s="25">
        <f>VLOOKUP(A15,'Cód dos países'!$A$3:$C$199,3,FALSE)</f>
        <v>1</v>
      </c>
      <c r="D15" s="29">
        <v>1994</v>
      </c>
      <c r="E15">
        <f t="shared" si="3"/>
        <v>11994</v>
      </c>
      <c r="F15" s="28" t="s">
        <v>433</v>
      </c>
      <c r="G15" s="28" t="s">
        <v>433</v>
      </c>
      <c r="H15" s="28" t="s">
        <v>433</v>
      </c>
      <c r="I15" s="28" t="str">
        <f t="shared" si="0"/>
        <v/>
      </c>
      <c r="J15" s="28" t="str">
        <f t="shared" si="1"/>
        <v/>
      </c>
      <c r="K15" s="28" t="str">
        <f t="shared" si="2"/>
        <v/>
      </c>
      <c r="L15" s="28" t="str">
        <f t="shared" si="4"/>
        <v xml:space="preserve"> </v>
      </c>
    </row>
    <row r="16" spans="1:12" ht="15.75" x14ac:dyDescent="0.25">
      <c r="A16" s="31" t="s">
        <v>0</v>
      </c>
      <c r="B16" s="30" t="str">
        <f>VLOOKUP(A16,'Cód dos países'!$A$3:$C$199,2,FALSE)</f>
        <v>AFG</v>
      </c>
      <c r="C16" s="25">
        <f>VLOOKUP(A16,'Cód dos países'!$A$3:$C$199,3,FALSE)</f>
        <v>1</v>
      </c>
      <c r="D16" s="29">
        <v>1995</v>
      </c>
      <c r="E16">
        <f t="shared" si="3"/>
        <v>11995</v>
      </c>
      <c r="F16" s="28" t="s">
        <v>433</v>
      </c>
      <c r="G16" s="28" t="s">
        <v>433</v>
      </c>
      <c r="H16" s="28" t="s">
        <v>433</v>
      </c>
      <c r="I16" s="28" t="str">
        <f t="shared" si="0"/>
        <v/>
      </c>
      <c r="J16" s="28" t="str">
        <f t="shared" si="1"/>
        <v/>
      </c>
      <c r="K16" s="28" t="str">
        <f t="shared" si="2"/>
        <v/>
      </c>
      <c r="L16" s="28" t="str">
        <f t="shared" si="4"/>
        <v xml:space="preserve"> </v>
      </c>
    </row>
    <row r="17" spans="1:12" ht="15.75" x14ac:dyDescent="0.25">
      <c r="A17" s="31" t="s">
        <v>0</v>
      </c>
      <c r="B17" s="30" t="str">
        <f>VLOOKUP(A17,'Cód dos países'!$A$3:$C$199,2,FALSE)</f>
        <v>AFG</v>
      </c>
      <c r="C17" s="25">
        <f>VLOOKUP(A17,'Cód dos países'!$A$3:$C$199,3,FALSE)</f>
        <v>1</v>
      </c>
      <c r="D17" s="29">
        <v>1996</v>
      </c>
      <c r="E17">
        <f t="shared" si="3"/>
        <v>11996</v>
      </c>
      <c r="F17" s="28" t="s">
        <v>433</v>
      </c>
      <c r="G17" s="28" t="s">
        <v>433</v>
      </c>
      <c r="H17" s="28" t="s">
        <v>433</v>
      </c>
      <c r="I17" s="28" t="str">
        <f t="shared" si="0"/>
        <v/>
      </c>
      <c r="J17" s="28" t="str">
        <f t="shared" si="1"/>
        <v/>
      </c>
      <c r="K17" s="28" t="str">
        <f t="shared" si="2"/>
        <v/>
      </c>
      <c r="L17" s="28" t="str">
        <f t="shared" si="4"/>
        <v xml:space="preserve"> </v>
      </c>
    </row>
    <row r="18" spans="1:12" ht="15.75" x14ac:dyDescent="0.25">
      <c r="A18" s="31" t="s">
        <v>0</v>
      </c>
      <c r="B18" s="30" t="str">
        <f>VLOOKUP(A18,'Cód dos países'!$A$3:$C$199,2,FALSE)</f>
        <v>AFG</v>
      </c>
      <c r="C18" s="25">
        <f>VLOOKUP(A18,'Cód dos países'!$A$3:$C$199,3,FALSE)</f>
        <v>1</v>
      </c>
      <c r="D18" s="29">
        <v>1997</v>
      </c>
      <c r="E18">
        <f t="shared" si="3"/>
        <v>11997</v>
      </c>
      <c r="F18" s="28" t="s">
        <v>433</v>
      </c>
      <c r="G18" s="28" t="s">
        <v>433</v>
      </c>
      <c r="H18" s="28" t="s">
        <v>433</v>
      </c>
      <c r="I18" s="28" t="str">
        <f t="shared" si="0"/>
        <v/>
      </c>
      <c r="J18" s="28" t="str">
        <f t="shared" si="1"/>
        <v/>
      </c>
      <c r="K18" s="28" t="str">
        <f t="shared" si="2"/>
        <v/>
      </c>
      <c r="L18" s="28" t="str">
        <f t="shared" si="4"/>
        <v xml:space="preserve"> </v>
      </c>
    </row>
    <row r="19" spans="1:12" ht="15.75" x14ac:dyDescent="0.25">
      <c r="A19" s="31" t="s">
        <v>0</v>
      </c>
      <c r="B19" s="30" t="str">
        <f>VLOOKUP(A19,'Cód dos países'!$A$3:$C$199,2,FALSE)</f>
        <v>AFG</v>
      </c>
      <c r="C19" s="25">
        <f>VLOOKUP(A19,'Cód dos países'!$A$3:$C$199,3,FALSE)</f>
        <v>1</v>
      </c>
      <c r="D19" s="29">
        <v>1998</v>
      </c>
      <c r="E19">
        <f t="shared" si="3"/>
        <v>11998</v>
      </c>
      <c r="F19" s="28" t="s">
        <v>433</v>
      </c>
      <c r="G19" s="28" t="s">
        <v>433</v>
      </c>
      <c r="H19" s="28" t="s">
        <v>433</v>
      </c>
      <c r="I19" s="28" t="str">
        <f t="shared" si="0"/>
        <v/>
      </c>
      <c r="J19" s="28" t="str">
        <f t="shared" si="1"/>
        <v/>
      </c>
      <c r="K19" s="28" t="str">
        <f t="shared" si="2"/>
        <v/>
      </c>
      <c r="L19" s="28" t="str">
        <f t="shared" si="4"/>
        <v xml:space="preserve"> </v>
      </c>
    </row>
    <row r="20" spans="1:12" ht="15.75" x14ac:dyDescent="0.25">
      <c r="A20" s="31" t="s">
        <v>0</v>
      </c>
      <c r="B20" s="30" t="str">
        <f>VLOOKUP(A20,'Cód dos países'!$A$3:$C$199,2,FALSE)</f>
        <v>AFG</v>
      </c>
      <c r="C20" s="25">
        <f>VLOOKUP(A20,'Cód dos países'!$A$3:$C$199,3,FALSE)</f>
        <v>1</v>
      </c>
      <c r="D20" s="29">
        <v>1999</v>
      </c>
      <c r="E20">
        <f t="shared" si="3"/>
        <v>11999</v>
      </c>
      <c r="F20" s="28" t="s">
        <v>433</v>
      </c>
      <c r="G20" s="28" t="s">
        <v>433</v>
      </c>
      <c r="H20" s="28" t="s">
        <v>433</v>
      </c>
      <c r="I20" s="28" t="str">
        <f t="shared" si="0"/>
        <v/>
      </c>
      <c r="J20" s="28" t="str">
        <f t="shared" si="1"/>
        <v/>
      </c>
      <c r="K20" s="28" t="str">
        <f t="shared" si="2"/>
        <v/>
      </c>
      <c r="L20" s="28" t="str">
        <f t="shared" si="4"/>
        <v xml:space="preserve"> </v>
      </c>
    </row>
    <row r="21" spans="1:12" ht="15.75" x14ac:dyDescent="0.25">
      <c r="A21" s="31" t="s">
        <v>0</v>
      </c>
      <c r="B21" s="30" t="str">
        <f>VLOOKUP(A21,'Cód dos países'!$A$3:$C$199,2,FALSE)</f>
        <v>AFG</v>
      </c>
      <c r="C21" s="25">
        <f>VLOOKUP(A21,'Cód dos países'!$A$3:$C$199,3,FALSE)</f>
        <v>1</v>
      </c>
      <c r="D21" s="29">
        <v>2000</v>
      </c>
      <c r="E21">
        <f t="shared" si="3"/>
        <v>12000</v>
      </c>
      <c r="F21" s="28" t="s">
        <v>433</v>
      </c>
      <c r="G21" s="28" t="s">
        <v>433</v>
      </c>
      <c r="H21" s="28" t="s">
        <v>433</v>
      </c>
      <c r="I21" s="28" t="str">
        <f t="shared" si="0"/>
        <v/>
      </c>
      <c r="J21" s="28" t="str">
        <f t="shared" si="1"/>
        <v/>
      </c>
      <c r="K21" s="28" t="str">
        <f t="shared" si="2"/>
        <v/>
      </c>
      <c r="L21" s="28" t="str">
        <f t="shared" si="4"/>
        <v xml:space="preserve"> </v>
      </c>
    </row>
    <row r="22" spans="1:12" ht="15.75" x14ac:dyDescent="0.25">
      <c r="A22" s="31" t="s">
        <v>0</v>
      </c>
      <c r="B22" s="30" t="str">
        <f>VLOOKUP(A22,'Cód dos países'!$A$3:$C$199,2,FALSE)</f>
        <v>AFG</v>
      </c>
      <c r="C22" s="25">
        <f>VLOOKUP(A22,'Cód dos países'!$A$3:$C$199,3,FALSE)</f>
        <v>1</v>
      </c>
      <c r="D22" s="29">
        <v>2001</v>
      </c>
      <c r="E22">
        <f t="shared" si="3"/>
        <v>12001</v>
      </c>
      <c r="F22" s="28" t="s">
        <v>433</v>
      </c>
      <c r="G22" s="28" t="s">
        <v>433</v>
      </c>
      <c r="H22" s="28" t="s">
        <v>433</v>
      </c>
      <c r="I22" s="28" t="str">
        <f t="shared" si="0"/>
        <v/>
      </c>
      <c r="J22" s="28" t="str">
        <f t="shared" si="1"/>
        <v/>
      </c>
      <c r="K22" s="28" t="str">
        <f t="shared" si="2"/>
        <v/>
      </c>
      <c r="L22" s="28" t="str">
        <f t="shared" si="4"/>
        <v xml:space="preserve"> </v>
      </c>
    </row>
    <row r="23" spans="1:12" ht="15.75" x14ac:dyDescent="0.25">
      <c r="A23" s="31" t="s">
        <v>0</v>
      </c>
      <c r="B23" s="30" t="str">
        <f>VLOOKUP(A23,'Cód dos países'!$A$3:$C$199,2,FALSE)</f>
        <v>AFG</v>
      </c>
      <c r="C23" s="25">
        <f>VLOOKUP(A23,'Cód dos países'!$A$3:$C$199,3,FALSE)</f>
        <v>1</v>
      </c>
      <c r="D23" s="29">
        <v>2002</v>
      </c>
      <c r="E23">
        <f t="shared" si="3"/>
        <v>12002</v>
      </c>
      <c r="F23" s="28" t="s">
        <v>433</v>
      </c>
      <c r="G23" s="28" t="s">
        <v>433</v>
      </c>
      <c r="H23" s="28" t="s">
        <v>433</v>
      </c>
      <c r="I23" s="28" t="str">
        <f t="shared" si="0"/>
        <v/>
      </c>
      <c r="J23" s="28" t="str">
        <f t="shared" si="1"/>
        <v/>
      </c>
      <c r="K23" s="28" t="str">
        <f t="shared" si="2"/>
        <v/>
      </c>
      <c r="L23" s="28" t="str">
        <f t="shared" si="4"/>
        <v xml:space="preserve"> </v>
      </c>
    </row>
    <row r="24" spans="1:12" ht="15.75" x14ac:dyDescent="0.25">
      <c r="A24" s="31" t="s">
        <v>0</v>
      </c>
      <c r="B24" s="30" t="str">
        <f>VLOOKUP(A24,'Cód dos países'!$A$3:$C$199,2,FALSE)</f>
        <v>AFG</v>
      </c>
      <c r="C24" s="25">
        <f>VLOOKUP(A24,'Cód dos países'!$A$3:$C$199,3,FALSE)</f>
        <v>1</v>
      </c>
      <c r="D24" s="29">
        <v>2003</v>
      </c>
      <c r="E24">
        <f t="shared" si="3"/>
        <v>12003</v>
      </c>
      <c r="F24" s="28" t="s">
        <v>433</v>
      </c>
      <c r="G24" s="28" t="s">
        <v>433</v>
      </c>
      <c r="H24" s="28" t="s">
        <v>433</v>
      </c>
      <c r="I24" s="28" t="str">
        <f t="shared" si="0"/>
        <v/>
      </c>
      <c r="J24" s="28" t="str">
        <f t="shared" si="1"/>
        <v/>
      </c>
      <c r="K24" s="28" t="str">
        <f t="shared" si="2"/>
        <v/>
      </c>
      <c r="L24" s="28" t="str">
        <f t="shared" si="4"/>
        <v xml:space="preserve"> </v>
      </c>
    </row>
    <row r="25" spans="1:12" ht="15.75" x14ac:dyDescent="0.25">
      <c r="A25" s="31" t="s">
        <v>0</v>
      </c>
      <c r="B25" s="30" t="str">
        <f>VLOOKUP(A25,'Cód dos países'!$A$3:$C$199,2,FALSE)</f>
        <v>AFG</v>
      </c>
      <c r="C25" s="25">
        <f>VLOOKUP(A25,'Cód dos países'!$A$3:$C$199,3,FALSE)</f>
        <v>1</v>
      </c>
      <c r="D25" s="29">
        <v>2004</v>
      </c>
      <c r="E25">
        <f t="shared" si="3"/>
        <v>12004</v>
      </c>
      <c r="F25" s="28" t="s">
        <v>433</v>
      </c>
      <c r="G25" s="28" t="s">
        <v>433</v>
      </c>
      <c r="H25" s="28" t="s">
        <v>433</v>
      </c>
      <c r="I25" s="28" t="str">
        <f t="shared" si="0"/>
        <v/>
      </c>
      <c r="J25" s="28" t="str">
        <f t="shared" si="1"/>
        <v/>
      </c>
      <c r="K25" s="28" t="str">
        <f t="shared" si="2"/>
        <v/>
      </c>
      <c r="L25" s="28" t="str">
        <f t="shared" si="4"/>
        <v xml:space="preserve"> </v>
      </c>
    </row>
    <row r="26" spans="1:12" ht="15.75" x14ac:dyDescent="0.25">
      <c r="A26" s="31" t="s">
        <v>0</v>
      </c>
      <c r="B26" s="30" t="str">
        <f>VLOOKUP(A26,'Cód dos países'!$A$3:$C$199,2,FALSE)</f>
        <v>AFG</v>
      </c>
      <c r="C26" s="25">
        <f>VLOOKUP(A26,'Cód dos países'!$A$3:$C$199,3,FALSE)</f>
        <v>1</v>
      </c>
      <c r="D26" s="29">
        <v>2005</v>
      </c>
      <c r="E26">
        <f t="shared" si="3"/>
        <v>12005</v>
      </c>
      <c r="F26" s="28" t="s">
        <v>433</v>
      </c>
      <c r="G26" s="28" t="s">
        <v>433</v>
      </c>
      <c r="H26" s="28" t="s">
        <v>433</v>
      </c>
      <c r="I26" s="28" t="str">
        <f t="shared" si="0"/>
        <v/>
      </c>
      <c r="J26" s="28" t="str">
        <f t="shared" si="1"/>
        <v/>
      </c>
      <c r="K26" s="28" t="str">
        <f t="shared" si="2"/>
        <v/>
      </c>
      <c r="L26" s="28" t="str">
        <f t="shared" si="4"/>
        <v xml:space="preserve"> </v>
      </c>
    </row>
    <row r="27" spans="1:12" ht="15.75" x14ac:dyDescent="0.25">
      <c r="A27" s="31" t="s">
        <v>0</v>
      </c>
      <c r="B27" s="30" t="str">
        <f>VLOOKUP(A27,'Cód dos países'!$A$3:$C$199,2,FALSE)</f>
        <v>AFG</v>
      </c>
      <c r="C27" s="25">
        <f>VLOOKUP(A27,'Cód dos países'!$A$3:$C$199,3,FALSE)</f>
        <v>1</v>
      </c>
      <c r="D27" s="29">
        <v>2006</v>
      </c>
      <c r="E27">
        <f t="shared" si="3"/>
        <v>12006</v>
      </c>
      <c r="F27" s="28" t="s">
        <v>433</v>
      </c>
      <c r="G27" s="28" t="s">
        <v>433</v>
      </c>
      <c r="H27" s="28" t="s">
        <v>433</v>
      </c>
      <c r="I27" s="28" t="str">
        <f t="shared" si="0"/>
        <v/>
      </c>
      <c r="J27" s="28" t="str">
        <f t="shared" si="1"/>
        <v/>
      </c>
      <c r="K27" s="28" t="str">
        <f t="shared" si="2"/>
        <v/>
      </c>
      <c r="L27" s="28" t="str">
        <f t="shared" si="4"/>
        <v xml:space="preserve"> </v>
      </c>
    </row>
    <row r="28" spans="1:12" ht="15.75" x14ac:dyDescent="0.25">
      <c r="A28" s="31" t="s">
        <v>0</v>
      </c>
      <c r="B28" s="30" t="str">
        <f>VLOOKUP(A28,'Cód dos países'!$A$3:$C$199,2,FALSE)</f>
        <v>AFG</v>
      </c>
      <c r="C28" s="25">
        <f>VLOOKUP(A28,'Cód dos países'!$A$3:$C$199,3,FALSE)</f>
        <v>1</v>
      </c>
      <c r="D28" s="29">
        <v>2007</v>
      </c>
      <c r="E28">
        <f t="shared" si="3"/>
        <v>12007</v>
      </c>
      <c r="F28" s="28" t="s">
        <v>433</v>
      </c>
      <c r="G28" s="28" t="s">
        <v>433</v>
      </c>
      <c r="H28" s="28" t="s">
        <v>433</v>
      </c>
      <c r="I28" s="28" t="str">
        <f t="shared" si="0"/>
        <v/>
      </c>
      <c r="J28" s="28" t="str">
        <f t="shared" si="1"/>
        <v/>
      </c>
      <c r="K28" s="28" t="str">
        <f t="shared" si="2"/>
        <v/>
      </c>
      <c r="L28" s="28" t="str">
        <f t="shared" si="4"/>
        <v xml:space="preserve"> </v>
      </c>
    </row>
    <row r="29" spans="1:12" ht="15.75" x14ac:dyDescent="0.25">
      <c r="A29" s="31" t="s">
        <v>0</v>
      </c>
      <c r="B29" s="30" t="str">
        <f>VLOOKUP(A29,'Cód dos países'!$A$3:$C$199,2,FALSE)</f>
        <v>AFG</v>
      </c>
      <c r="C29" s="25">
        <f>VLOOKUP(A29,'Cód dos países'!$A$3:$C$199,3,FALSE)</f>
        <v>1</v>
      </c>
      <c r="D29" s="29">
        <v>2008</v>
      </c>
      <c r="E29">
        <f t="shared" si="3"/>
        <v>12008</v>
      </c>
      <c r="F29" s="28" t="s">
        <v>433</v>
      </c>
      <c r="G29" s="28" t="s">
        <v>433</v>
      </c>
      <c r="H29" s="28" t="s">
        <v>433</v>
      </c>
      <c r="I29" s="28" t="str">
        <f t="shared" si="0"/>
        <v/>
      </c>
      <c r="J29" s="28" t="str">
        <f t="shared" si="1"/>
        <v/>
      </c>
      <c r="K29" s="28" t="str">
        <f t="shared" si="2"/>
        <v/>
      </c>
      <c r="L29" s="28" t="str">
        <f t="shared" si="4"/>
        <v xml:space="preserve"> </v>
      </c>
    </row>
    <row r="30" spans="1:12" ht="15.75" x14ac:dyDescent="0.25">
      <c r="A30" s="31" t="s">
        <v>0</v>
      </c>
      <c r="B30" s="30" t="str">
        <f>VLOOKUP(A30,'Cód dos países'!$A$3:$C$199,2,FALSE)</f>
        <v>AFG</v>
      </c>
      <c r="C30" s="25">
        <f>VLOOKUP(A30,'Cód dos países'!$A$3:$C$199,3,FALSE)</f>
        <v>1</v>
      </c>
      <c r="D30" s="29">
        <v>2009</v>
      </c>
      <c r="E30">
        <f t="shared" si="3"/>
        <v>12009</v>
      </c>
      <c r="F30" s="28" t="s">
        <v>433</v>
      </c>
      <c r="G30" s="28" t="s">
        <v>433</v>
      </c>
      <c r="H30" s="28" t="s">
        <v>433</v>
      </c>
      <c r="I30" s="28" t="str">
        <f t="shared" si="0"/>
        <v/>
      </c>
      <c r="J30" s="28" t="str">
        <f t="shared" si="1"/>
        <v/>
      </c>
      <c r="K30" s="28" t="str">
        <f t="shared" si="2"/>
        <v/>
      </c>
      <c r="L30" s="28" t="str">
        <f t="shared" si="4"/>
        <v xml:space="preserve"> </v>
      </c>
    </row>
    <row r="31" spans="1:12" ht="15.75" x14ac:dyDescent="0.25">
      <c r="A31" s="31" t="s">
        <v>0</v>
      </c>
      <c r="B31" s="30" t="str">
        <f>VLOOKUP(A31,'Cód dos países'!$A$3:$C$199,2,FALSE)</f>
        <v>AFG</v>
      </c>
      <c r="C31" s="25">
        <f>VLOOKUP(A31,'Cód dos países'!$A$3:$C$199,3,FALSE)</f>
        <v>1</v>
      </c>
      <c r="D31" s="29">
        <v>2010</v>
      </c>
      <c r="E31">
        <f t="shared" si="3"/>
        <v>12010</v>
      </c>
      <c r="F31" s="28" t="s">
        <v>433</v>
      </c>
      <c r="G31" s="28" t="s">
        <v>433</v>
      </c>
      <c r="H31" s="28" t="s">
        <v>433</v>
      </c>
      <c r="I31" s="28" t="str">
        <f t="shared" si="0"/>
        <v/>
      </c>
      <c r="J31" s="28" t="str">
        <f t="shared" si="1"/>
        <v/>
      </c>
      <c r="K31" s="28" t="str">
        <f t="shared" si="2"/>
        <v/>
      </c>
      <c r="L31" s="28" t="str">
        <f t="shared" si="4"/>
        <v xml:space="preserve"> </v>
      </c>
    </row>
    <row r="32" spans="1:12" ht="15.75" x14ac:dyDescent="0.25">
      <c r="A32" s="31" t="s">
        <v>0</v>
      </c>
      <c r="B32" s="30" t="str">
        <f>VLOOKUP(A32,'Cód dos países'!$A$3:$C$199,2,FALSE)</f>
        <v>AFG</v>
      </c>
      <c r="C32" s="25">
        <f>VLOOKUP(A32,'Cód dos países'!$A$3:$C$199,3,FALSE)</f>
        <v>1</v>
      </c>
      <c r="D32" s="29">
        <v>2011</v>
      </c>
      <c r="E32">
        <f t="shared" si="3"/>
        <v>12011</v>
      </c>
      <c r="F32" s="28" t="s">
        <v>433</v>
      </c>
      <c r="G32" s="28" t="s">
        <v>433</v>
      </c>
      <c r="H32" s="28" t="s">
        <v>433</v>
      </c>
      <c r="I32" s="28" t="str">
        <f t="shared" si="0"/>
        <v/>
      </c>
      <c r="J32" s="28" t="str">
        <f t="shared" si="1"/>
        <v/>
      </c>
      <c r="K32" s="28" t="str">
        <f t="shared" si="2"/>
        <v/>
      </c>
      <c r="L32" s="28" t="str">
        <f t="shared" si="4"/>
        <v xml:space="preserve"> </v>
      </c>
    </row>
    <row r="33" spans="1:12" ht="15.75" x14ac:dyDescent="0.25">
      <c r="A33" s="31" t="s">
        <v>0</v>
      </c>
      <c r="B33" s="30" t="str">
        <f>VLOOKUP(A33,'Cód dos países'!$A$3:$C$199,2,FALSE)</f>
        <v>AFG</v>
      </c>
      <c r="C33" s="25">
        <f>VLOOKUP(A33,'Cód dos países'!$A$3:$C$199,3,FALSE)</f>
        <v>1</v>
      </c>
      <c r="D33" s="29">
        <v>2012</v>
      </c>
      <c r="E33">
        <f t="shared" si="3"/>
        <v>12012</v>
      </c>
      <c r="F33" s="28" t="s">
        <v>433</v>
      </c>
      <c r="G33" s="28" t="s">
        <v>433</v>
      </c>
      <c r="H33" s="28" t="s">
        <v>433</v>
      </c>
      <c r="I33" s="28" t="str">
        <f t="shared" si="0"/>
        <v/>
      </c>
      <c r="J33" s="28" t="str">
        <f t="shared" si="1"/>
        <v/>
      </c>
      <c r="K33" s="28" t="str">
        <f t="shared" si="2"/>
        <v/>
      </c>
      <c r="L33" s="28" t="str">
        <f t="shared" si="4"/>
        <v xml:space="preserve"> </v>
      </c>
    </row>
    <row r="34" spans="1:12" ht="15.75" x14ac:dyDescent="0.25">
      <c r="A34" s="31" t="s">
        <v>0</v>
      </c>
      <c r="B34" s="30" t="str">
        <f>VLOOKUP(A34,'Cód dos países'!$A$3:$C$199,2,FALSE)</f>
        <v>AFG</v>
      </c>
      <c r="C34" s="25">
        <f>VLOOKUP(A34,'Cód dos países'!$A$3:$C$199,3,FALSE)</f>
        <v>1</v>
      </c>
      <c r="D34" s="29">
        <v>2013</v>
      </c>
      <c r="E34">
        <f t="shared" si="3"/>
        <v>12013</v>
      </c>
      <c r="F34" s="28" t="s">
        <v>433</v>
      </c>
      <c r="G34" s="28" t="s">
        <v>433</v>
      </c>
      <c r="H34" s="28" t="s">
        <v>433</v>
      </c>
      <c r="I34" s="28" t="str">
        <f t="shared" si="0"/>
        <v/>
      </c>
      <c r="J34" s="28" t="str">
        <f t="shared" si="1"/>
        <v/>
      </c>
      <c r="K34" s="28" t="str">
        <f t="shared" si="2"/>
        <v/>
      </c>
      <c r="L34" s="28" t="str">
        <f t="shared" si="4"/>
        <v xml:space="preserve"> </v>
      </c>
    </row>
    <row r="35" spans="1:12" ht="15.75" x14ac:dyDescent="0.25">
      <c r="A35" s="31" t="s">
        <v>0</v>
      </c>
      <c r="B35" s="30" t="str">
        <f>VLOOKUP(A35,'Cód dos países'!$A$3:$C$199,2,FALSE)</f>
        <v>AFG</v>
      </c>
      <c r="C35" s="25">
        <f>VLOOKUP(A35,'Cód dos países'!$A$3:$C$199,3,FALSE)</f>
        <v>1</v>
      </c>
      <c r="D35" s="29">
        <v>2014</v>
      </c>
      <c r="E35">
        <f t="shared" si="3"/>
        <v>12014</v>
      </c>
      <c r="F35" s="28" t="s">
        <v>433</v>
      </c>
      <c r="G35" s="28" t="s">
        <v>433</v>
      </c>
      <c r="H35" s="28" t="s">
        <v>433</v>
      </c>
      <c r="I35" s="28" t="str">
        <f t="shared" si="0"/>
        <v/>
      </c>
      <c r="J35" s="28" t="str">
        <f t="shared" si="1"/>
        <v/>
      </c>
      <c r="K35" s="28" t="str">
        <f t="shared" si="2"/>
        <v/>
      </c>
      <c r="L35" s="28" t="str">
        <f t="shared" si="4"/>
        <v xml:space="preserve"> </v>
      </c>
    </row>
    <row r="36" spans="1:12" ht="15.75" x14ac:dyDescent="0.25">
      <c r="A36" s="31" t="s">
        <v>4</v>
      </c>
      <c r="B36" s="30" t="str">
        <f>VLOOKUP(A36,'Cód dos países'!$A$3:$C$199,2,FALSE)</f>
        <v>ALB</v>
      </c>
      <c r="C36" s="25">
        <f>VLOOKUP(A36,'Cód dos países'!$A$3:$C$199,3,FALSE)</f>
        <v>2</v>
      </c>
      <c r="D36" s="29">
        <v>1983</v>
      </c>
      <c r="E36">
        <f t="shared" si="3"/>
        <v>21983</v>
      </c>
      <c r="F36" s="28" t="s">
        <v>433</v>
      </c>
      <c r="G36" s="28" t="s">
        <v>433</v>
      </c>
      <c r="H36" s="28" t="s">
        <v>433</v>
      </c>
      <c r="I36" s="28" t="str">
        <f t="shared" si="0"/>
        <v/>
      </c>
      <c r="J36" s="28" t="str">
        <f t="shared" si="1"/>
        <v/>
      </c>
      <c r="K36" s="28" t="str">
        <f t="shared" si="2"/>
        <v/>
      </c>
      <c r="L36" s="28" t="str">
        <f t="shared" si="4"/>
        <v xml:space="preserve"> </v>
      </c>
    </row>
    <row r="37" spans="1:12" ht="15.75" x14ac:dyDescent="0.25">
      <c r="A37" s="31" t="s">
        <v>4</v>
      </c>
      <c r="B37" s="30" t="str">
        <f>VLOOKUP(A37,'Cód dos países'!$A$3:$C$199,2,FALSE)</f>
        <v>ALB</v>
      </c>
      <c r="C37" s="25">
        <f>VLOOKUP(A37,'Cód dos países'!$A$3:$C$199,3,FALSE)</f>
        <v>2</v>
      </c>
      <c r="D37" s="29">
        <v>1984</v>
      </c>
      <c r="E37">
        <f t="shared" si="3"/>
        <v>21984</v>
      </c>
      <c r="F37" s="28">
        <v>5</v>
      </c>
      <c r="G37" s="28" t="s">
        <v>433</v>
      </c>
      <c r="H37" s="28" t="s">
        <v>433</v>
      </c>
      <c r="I37" s="28">
        <f t="shared" si="0"/>
        <v>0.41666666666666669</v>
      </c>
      <c r="J37" s="28" t="str">
        <f t="shared" si="1"/>
        <v/>
      </c>
      <c r="K37" s="28" t="str">
        <f t="shared" si="2"/>
        <v/>
      </c>
      <c r="L37" s="28" t="str">
        <f t="shared" si="4"/>
        <v/>
      </c>
    </row>
    <row r="38" spans="1:12" ht="15.75" x14ac:dyDescent="0.25">
      <c r="A38" s="31" t="s">
        <v>4</v>
      </c>
      <c r="B38" s="30" t="str">
        <f>VLOOKUP(A38,'Cód dos países'!$A$3:$C$199,2,FALSE)</f>
        <v>ALB</v>
      </c>
      <c r="C38" s="25">
        <f>VLOOKUP(A38,'Cód dos países'!$A$3:$C$199,3,FALSE)</f>
        <v>2</v>
      </c>
      <c r="D38" s="29">
        <v>1985</v>
      </c>
      <c r="E38">
        <f t="shared" si="3"/>
        <v>21985</v>
      </c>
      <c r="F38" s="28">
        <v>6</v>
      </c>
      <c r="G38" s="28">
        <v>4</v>
      </c>
      <c r="H38" s="28">
        <v>4</v>
      </c>
      <c r="I38" s="28">
        <f t="shared" si="0"/>
        <v>0.5</v>
      </c>
      <c r="J38" s="28">
        <f t="shared" si="1"/>
        <v>0.66666666666666663</v>
      </c>
      <c r="K38" s="28">
        <f t="shared" si="2"/>
        <v>0.66666666666666663</v>
      </c>
      <c r="L38" s="28">
        <f t="shared" si="4"/>
        <v>0.61111111111111105</v>
      </c>
    </row>
    <row r="39" spans="1:12" ht="15.75" x14ac:dyDescent="0.25">
      <c r="A39" s="31" t="s">
        <v>4</v>
      </c>
      <c r="B39" s="30" t="str">
        <f>VLOOKUP(A39,'Cód dos países'!$A$3:$C$199,2,FALSE)</f>
        <v>ALB</v>
      </c>
      <c r="C39" s="25">
        <f>VLOOKUP(A39,'Cód dos países'!$A$3:$C$199,3,FALSE)</f>
        <v>2</v>
      </c>
      <c r="D39" s="29">
        <v>1986</v>
      </c>
      <c r="E39">
        <f t="shared" si="3"/>
        <v>21986</v>
      </c>
      <c r="F39" s="28">
        <v>6</v>
      </c>
      <c r="G39" s="28">
        <v>4</v>
      </c>
      <c r="H39" s="28">
        <v>4</v>
      </c>
      <c r="I39" s="28">
        <f t="shared" si="0"/>
        <v>0.5</v>
      </c>
      <c r="J39" s="28">
        <f t="shared" si="1"/>
        <v>0.66666666666666663</v>
      </c>
      <c r="K39" s="28">
        <f t="shared" si="2"/>
        <v>0.66666666666666663</v>
      </c>
      <c r="L39" s="28">
        <f t="shared" si="4"/>
        <v>0.61111111111111105</v>
      </c>
    </row>
    <row r="40" spans="1:12" ht="15.75" x14ac:dyDescent="0.25">
      <c r="A40" s="31" t="s">
        <v>4</v>
      </c>
      <c r="B40" s="30" t="str">
        <f>VLOOKUP(A40,'Cód dos países'!$A$3:$C$199,2,FALSE)</f>
        <v>ALB</v>
      </c>
      <c r="C40" s="25">
        <f>VLOOKUP(A40,'Cód dos países'!$A$3:$C$199,3,FALSE)</f>
        <v>2</v>
      </c>
      <c r="D40" s="29">
        <v>1987</v>
      </c>
      <c r="E40">
        <f t="shared" si="3"/>
        <v>21987</v>
      </c>
      <c r="F40" s="28">
        <v>6</v>
      </c>
      <c r="G40" s="28">
        <v>4</v>
      </c>
      <c r="H40" s="28">
        <v>4</v>
      </c>
      <c r="I40" s="28">
        <f t="shared" si="0"/>
        <v>0.5</v>
      </c>
      <c r="J40" s="28">
        <f t="shared" si="1"/>
        <v>0.66666666666666663</v>
      </c>
      <c r="K40" s="28">
        <f t="shared" si="2"/>
        <v>0.66666666666666663</v>
      </c>
      <c r="L40" s="28">
        <f t="shared" si="4"/>
        <v>0.61111111111111105</v>
      </c>
    </row>
    <row r="41" spans="1:12" ht="15.75" x14ac:dyDescent="0.25">
      <c r="A41" s="31" t="s">
        <v>4</v>
      </c>
      <c r="B41" s="30" t="str">
        <f>VLOOKUP(A41,'Cód dos países'!$A$3:$C$199,2,FALSE)</f>
        <v>ALB</v>
      </c>
      <c r="C41" s="25">
        <f>VLOOKUP(A41,'Cód dos países'!$A$3:$C$199,3,FALSE)</f>
        <v>2</v>
      </c>
      <c r="D41" s="29">
        <v>1988</v>
      </c>
      <c r="E41">
        <f t="shared" si="3"/>
        <v>21988</v>
      </c>
      <c r="F41" s="28">
        <v>6</v>
      </c>
      <c r="G41" s="28">
        <v>4</v>
      </c>
      <c r="H41" s="28">
        <v>4</v>
      </c>
      <c r="I41" s="28">
        <f t="shared" si="0"/>
        <v>0.5</v>
      </c>
      <c r="J41" s="28">
        <f t="shared" si="1"/>
        <v>0.66666666666666663</v>
      </c>
      <c r="K41" s="28">
        <f t="shared" si="2"/>
        <v>0.66666666666666663</v>
      </c>
      <c r="L41" s="28">
        <f t="shared" si="4"/>
        <v>0.61111111111111105</v>
      </c>
    </row>
    <row r="42" spans="1:12" ht="15.75" x14ac:dyDescent="0.25">
      <c r="A42" s="31" t="s">
        <v>4</v>
      </c>
      <c r="B42" s="30" t="str">
        <f>VLOOKUP(A42,'Cód dos países'!$A$3:$C$199,2,FALSE)</f>
        <v>ALB</v>
      </c>
      <c r="C42" s="25">
        <f>VLOOKUP(A42,'Cód dos países'!$A$3:$C$199,3,FALSE)</f>
        <v>2</v>
      </c>
      <c r="D42" s="29">
        <v>1989</v>
      </c>
      <c r="E42">
        <f t="shared" si="3"/>
        <v>21989</v>
      </c>
      <c r="F42" s="28">
        <v>6</v>
      </c>
      <c r="G42" s="28">
        <v>4</v>
      </c>
      <c r="H42" s="28">
        <v>4</v>
      </c>
      <c r="I42" s="28">
        <f t="shared" si="0"/>
        <v>0.5</v>
      </c>
      <c r="J42" s="28">
        <f t="shared" si="1"/>
        <v>0.66666666666666663</v>
      </c>
      <c r="K42" s="28">
        <f t="shared" si="2"/>
        <v>0.66666666666666663</v>
      </c>
      <c r="L42" s="28">
        <f t="shared" si="4"/>
        <v>0.61111111111111105</v>
      </c>
    </row>
    <row r="43" spans="1:12" ht="15.75" x14ac:dyDescent="0.25">
      <c r="A43" s="31" t="s">
        <v>4</v>
      </c>
      <c r="B43" s="30" t="str">
        <f>VLOOKUP(A43,'Cód dos países'!$A$3:$C$199,2,FALSE)</f>
        <v>ALB</v>
      </c>
      <c r="C43" s="25">
        <f>VLOOKUP(A43,'Cód dos países'!$A$3:$C$199,3,FALSE)</f>
        <v>2</v>
      </c>
      <c r="D43" s="29">
        <v>1990</v>
      </c>
      <c r="E43">
        <f t="shared" si="3"/>
        <v>21990</v>
      </c>
      <c r="F43" s="28">
        <v>6</v>
      </c>
      <c r="G43" s="28">
        <v>4</v>
      </c>
      <c r="H43" s="28">
        <v>4</v>
      </c>
      <c r="I43" s="28">
        <f t="shared" si="0"/>
        <v>0.5</v>
      </c>
      <c r="J43" s="28">
        <f t="shared" si="1"/>
        <v>0.66666666666666663</v>
      </c>
      <c r="K43" s="28">
        <f t="shared" si="2"/>
        <v>0.66666666666666663</v>
      </c>
      <c r="L43" s="28">
        <f t="shared" si="4"/>
        <v>0.61111111111111105</v>
      </c>
    </row>
    <row r="44" spans="1:12" ht="15.75" x14ac:dyDescent="0.25">
      <c r="A44" s="31" t="s">
        <v>4</v>
      </c>
      <c r="B44" s="30" t="str">
        <f>VLOOKUP(A44,'Cód dos países'!$A$3:$C$199,2,FALSE)</f>
        <v>ALB</v>
      </c>
      <c r="C44" s="25">
        <f>VLOOKUP(A44,'Cód dos países'!$A$3:$C$199,3,FALSE)</f>
        <v>2</v>
      </c>
      <c r="D44" s="29">
        <v>1991</v>
      </c>
      <c r="E44">
        <f t="shared" si="3"/>
        <v>21991</v>
      </c>
      <c r="F44" s="28">
        <v>2</v>
      </c>
      <c r="G44" s="28">
        <v>2</v>
      </c>
      <c r="H44" s="28">
        <v>4</v>
      </c>
      <c r="I44" s="28">
        <f t="shared" si="0"/>
        <v>0.16666666666666666</v>
      </c>
      <c r="J44" s="28">
        <f t="shared" si="1"/>
        <v>0.33333333333333331</v>
      </c>
      <c r="K44" s="28">
        <f t="shared" si="2"/>
        <v>0.66666666666666663</v>
      </c>
      <c r="L44" s="28">
        <f t="shared" si="4"/>
        <v>0.38888888888888884</v>
      </c>
    </row>
    <row r="45" spans="1:12" ht="15.75" x14ac:dyDescent="0.25">
      <c r="A45" s="31" t="s">
        <v>4</v>
      </c>
      <c r="B45" s="30" t="str">
        <f>VLOOKUP(A45,'Cód dos países'!$A$3:$C$199,2,FALSE)</f>
        <v>ALB</v>
      </c>
      <c r="C45" s="25">
        <f>VLOOKUP(A45,'Cód dos países'!$A$3:$C$199,3,FALSE)</f>
        <v>2</v>
      </c>
      <c r="D45" s="29">
        <v>1992</v>
      </c>
      <c r="E45">
        <f t="shared" si="3"/>
        <v>21992</v>
      </c>
      <c r="F45" s="28">
        <v>2</v>
      </c>
      <c r="G45" s="28">
        <v>3</v>
      </c>
      <c r="H45" s="28">
        <v>4</v>
      </c>
      <c r="I45" s="28">
        <f t="shared" si="0"/>
        <v>0.16666666666666666</v>
      </c>
      <c r="J45" s="28">
        <f t="shared" si="1"/>
        <v>0.5</v>
      </c>
      <c r="K45" s="28">
        <f t="shared" si="2"/>
        <v>0.66666666666666663</v>
      </c>
      <c r="L45" s="28">
        <f t="shared" si="4"/>
        <v>0.44444444444444442</v>
      </c>
    </row>
    <row r="46" spans="1:12" ht="15.75" x14ac:dyDescent="0.25">
      <c r="A46" s="31" t="s">
        <v>4</v>
      </c>
      <c r="B46" s="30" t="str">
        <f>VLOOKUP(A46,'Cód dos países'!$A$3:$C$199,2,FALSE)</f>
        <v>ALB</v>
      </c>
      <c r="C46" s="25">
        <f>VLOOKUP(A46,'Cód dos países'!$A$3:$C$199,3,FALSE)</f>
        <v>2</v>
      </c>
      <c r="D46" s="29">
        <v>1993</v>
      </c>
      <c r="E46">
        <f t="shared" si="3"/>
        <v>21993</v>
      </c>
      <c r="F46" s="28">
        <v>3</v>
      </c>
      <c r="G46" s="28">
        <v>4</v>
      </c>
      <c r="H46" s="28">
        <v>4</v>
      </c>
      <c r="I46" s="28">
        <f t="shared" si="0"/>
        <v>0.25</v>
      </c>
      <c r="J46" s="28">
        <f t="shared" si="1"/>
        <v>0.66666666666666663</v>
      </c>
      <c r="K46" s="28">
        <f t="shared" si="2"/>
        <v>0.66666666666666663</v>
      </c>
      <c r="L46" s="28">
        <f t="shared" si="4"/>
        <v>0.52777777777777768</v>
      </c>
    </row>
    <row r="47" spans="1:12" ht="15.75" x14ac:dyDescent="0.25">
      <c r="A47" s="31" t="s">
        <v>4</v>
      </c>
      <c r="B47" s="30" t="str">
        <f>VLOOKUP(A47,'Cód dos países'!$A$3:$C$199,2,FALSE)</f>
        <v>ALB</v>
      </c>
      <c r="C47" s="25">
        <f>VLOOKUP(A47,'Cód dos países'!$A$3:$C$199,3,FALSE)</f>
        <v>2</v>
      </c>
      <c r="D47" s="29">
        <v>1994</v>
      </c>
      <c r="E47">
        <f t="shared" si="3"/>
        <v>21994</v>
      </c>
      <c r="F47" s="28">
        <v>5</v>
      </c>
      <c r="G47" s="28">
        <v>5</v>
      </c>
      <c r="H47" s="28">
        <v>4</v>
      </c>
      <c r="I47" s="28">
        <f t="shared" si="0"/>
        <v>0.41666666666666669</v>
      </c>
      <c r="J47" s="28">
        <f t="shared" si="1"/>
        <v>0.83333333333333337</v>
      </c>
      <c r="K47" s="28">
        <f t="shared" si="2"/>
        <v>0.66666666666666663</v>
      </c>
      <c r="L47" s="28">
        <f t="shared" si="4"/>
        <v>0.63888888888888884</v>
      </c>
    </row>
    <row r="48" spans="1:12" ht="15.75" x14ac:dyDescent="0.25">
      <c r="A48" s="31" t="s">
        <v>4</v>
      </c>
      <c r="B48" s="30" t="str">
        <f>VLOOKUP(A48,'Cód dos países'!$A$3:$C$199,2,FALSE)</f>
        <v>ALB</v>
      </c>
      <c r="C48" s="25">
        <f>VLOOKUP(A48,'Cód dos países'!$A$3:$C$199,3,FALSE)</f>
        <v>2</v>
      </c>
      <c r="D48" s="29">
        <v>1995</v>
      </c>
      <c r="E48">
        <f t="shared" si="3"/>
        <v>21995</v>
      </c>
      <c r="F48" s="28">
        <v>5</v>
      </c>
      <c r="G48" s="28">
        <v>4</v>
      </c>
      <c r="H48" s="28">
        <v>3</v>
      </c>
      <c r="I48" s="28">
        <f t="shared" si="0"/>
        <v>0.41666666666666669</v>
      </c>
      <c r="J48" s="28">
        <f t="shared" si="1"/>
        <v>0.66666666666666663</v>
      </c>
      <c r="K48" s="28">
        <f t="shared" si="2"/>
        <v>0.5</v>
      </c>
      <c r="L48" s="28">
        <f t="shared" si="4"/>
        <v>0.52777777777777779</v>
      </c>
    </row>
    <row r="49" spans="1:12" ht="15.75" x14ac:dyDescent="0.25">
      <c r="A49" s="31" t="s">
        <v>4</v>
      </c>
      <c r="B49" s="30" t="str">
        <f>VLOOKUP(A49,'Cód dos países'!$A$3:$C$199,2,FALSE)</f>
        <v>ALB</v>
      </c>
      <c r="C49" s="25">
        <f>VLOOKUP(A49,'Cód dos países'!$A$3:$C$199,3,FALSE)</f>
        <v>2</v>
      </c>
      <c r="D49" s="29">
        <v>1996</v>
      </c>
      <c r="E49">
        <f t="shared" si="3"/>
        <v>21996</v>
      </c>
      <c r="F49" s="28">
        <v>6</v>
      </c>
      <c r="G49" s="28">
        <v>4</v>
      </c>
      <c r="H49" s="28">
        <v>2</v>
      </c>
      <c r="I49" s="28">
        <f t="shared" si="0"/>
        <v>0.5</v>
      </c>
      <c r="J49" s="28">
        <f t="shared" si="1"/>
        <v>0.66666666666666663</v>
      </c>
      <c r="K49" s="28">
        <f t="shared" si="2"/>
        <v>0.33333333333333331</v>
      </c>
      <c r="L49" s="28">
        <f t="shared" si="4"/>
        <v>0.49999999999999994</v>
      </c>
    </row>
    <row r="50" spans="1:12" ht="15.75" x14ac:dyDescent="0.25">
      <c r="A50" s="31" t="s">
        <v>4</v>
      </c>
      <c r="B50" s="30" t="str">
        <f>VLOOKUP(A50,'Cód dos países'!$A$3:$C$199,2,FALSE)</f>
        <v>ALB</v>
      </c>
      <c r="C50" s="25">
        <f>VLOOKUP(A50,'Cód dos países'!$A$3:$C$199,3,FALSE)</f>
        <v>2</v>
      </c>
      <c r="D50" s="29">
        <v>1997</v>
      </c>
      <c r="E50">
        <f t="shared" si="3"/>
        <v>21997</v>
      </c>
      <c r="F50" s="28">
        <v>7</v>
      </c>
      <c r="G50" s="28">
        <v>3</v>
      </c>
      <c r="H50" s="28">
        <v>3</v>
      </c>
      <c r="I50" s="28">
        <f t="shared" si="0"/>
        <v>0.58333333333333337</v>
      </c>
      <c r="J50" s="28">
        <f t="shared" si="1"/>
        <v>0.5</v>
      </c>
      <c r="K50" s="28">
        <f t="shared" si="2"/>
        <v>0.5</v>
      </c>
      <c r="L50" s="28">
        <f t="shared" si="4"/>
        <v>0.52777777777777779</v>
      </c>
    </row>
    <row r="51" spans="1:12" ht="15.75" x14ac:dyDescent="0.25">
      <c r="A51" s="31" t="s">
        <v>4</v>
      </c>
      <c r="B51" s="30" t="str">
        <f>VLOOKUP(A51,'Cód dos países'!$A$3:$C$199,2,FALSE)</f>
        <v>ALB</v>
      </c>
      <c r="C51" s="25">
        <f>VLOOKUP(A51,'Cód dos países'!$A$3:$C$199,3,FALSE)</f>
        <v>2</v>
      </c>
      <c r="D51" s="29">
        <v>1998</v>
      </c>
      <c r="E51">
        <f t="shared" si="3"/>
        <v>21998</v>
      </c>
      <c r="F51" s="28">
        <v>4</v>
      </c>
      <c r="G51" s="28">
        <v>3</v>
      </c>
      <c r="H51" s="28">
        <v>3</v>
      </c>
      <c r="I51" s="28">
        <f t="shared" si="0"/>
        <v>0.33333333333333331</v>
      </c>
      <c r="J51" s="28">
        <f t="shared" si="1"/>
        <v>0.5</v>
      </c>
      <c r="K51" s="28">
        <f t="shared" si="2"/>
        <v>0.5</v>
      </c>
      <c r="L51" s="28">
        <f t="shared" si="4"/>
        <v>0.44444444444444442</v>
      </c>
    </row>
    <row r="52" spans="1:12" ht="15.75" x14ac:dyDescent="0.25">
      <c r="A52" s="31" t="s">
        <v>4</v>
      </c>
      <c r="B52" s="30" t="str">
        <f>VLOOKUP(A52,'Cód dos países'!$A$3:$C$199,2,FALSE)</f>
        <v>ALB</v>
      </c>
      <c r="C52" s="25">
        <f>VLOOKUP(A52,'Cód dos países'!$A$3:$C$199,3,FALSE)</f>
        <v>2</v>
      </c>
      <c r="D52" s="29">
        <v>1999</v>
      </c>
      <c r="E52">
        <f t="shared" si="3"/>
        <v>21999</v>
      </c>
      <c r="F52" s="28">
        <v>6</v>
      </c>
      <c r="G52" s="28">
        <v>2</v>
      </c>
      <c r="H52" s="28">
        <v>2</v>
      </c>
      <c r="I52" s="28">
        <f t="shared" si="0"/>
        <v>0.5</v>
      </c>
      <c r="J52" s="28">
        <f t="shared" si="1"/>
        <v>0.33333333333333331</v>
      </c>
      <c r="K52" s="28">
        <f t="shared" si="2"/>
        <v>0.33333333333333331</v>
      </c>
      <c r="L52" s="28">
        <f t="shared" si="4"/>
        <v>0.3888888888888889</v>
      </c>
    </row>
    <row r="53" spans="1:12" ht="15.75" x14ac:dyDescent="0.25">
      <c r="A53" s="31" t="s">
        <v>4</v>
      </c>
      <c r="B53" s="30" t="str">
        <f>VLOOKUP(A53,'Cód dos países'!$A$3:$C$199,2,FALSE)</f>
        <v>ALB</v>
      </c>
      <c r="C53" s="25">
        <f>VLOOKUP(A53,'Cód dos países'!$A$3:$C$199,3,FALSE)</f>
        <v>2</v>
      </c>
      <c r="D53" s="29">
        <v>2000</v>
      </c>
      <c r="E53">
        <f t="shared" si="3"/>
        <v>22000</v>
      </c>
      <c r="F53" s="28">
        <v>6</v>
      </c>
      <c r="G53" s="28">
        <v>2</v>
      </c>
      <c r="H53" s="28">
        <v>2</v>
      </c>
      <c r="I53" s="28">
        <f t="shared" si="0"/>
        <v>0.5</v>
      </c>
      <c r="J53" s="28">
        <f t="shared" si="1"/>
        <v>0.33333333333333331</v>
      </c>
      <c r="K53" s="28">
        <f t="shared" si="2"/>
        <v>0.33333333333333331</v>
      </c>
      <c r="L53" s="28">
        <f t="shared" si="4"/>
        <v>0.3888888888888889</v>
      </c>
    </row>
    <row r="54" spans="1:12" ht="15.75" x14ac:dyDescent="0.25">
      <c r="A54" s="31" t="s">
        <v>4</v>
      </c>
      <c r="B54" s="30" t="str">
        <f>VLOOKUP(A54,'Cód dos países'!$A$3:$C$199,2,FALSE)</f>
        <v>ALB</v>
      </c>
      <c r="C54" s="25">
        <f>VLOOKUP(A54,'Cód dos países'!$A$3:$C$199,3,FALSE)</f>
        <v>2</v>
      </c>
      <c r="D54" s="29">
        <v>2001</v>
      </c>
      <c r="E54">
        <f t="shared" si="3"/>
        <v>22001</v>
      </c>
      <c r="F54" s="28">
        <v>7.5</v>
      </c>
      <c r="G54" s="28">
        <v>2</v>
      </c>
      <c r="H54" s="28">
        <v>2</v>
      </c>
      <c r="I54" s="28">
        <f t="shared" si="0"/>
        <v>0.625</v>
      </c>
      <c r="J54" s="28">
        <f t="shared" si="1"/>
        <v>0.33333333333333331</v>
      </c>
      <c r="K54" s="28">
        <f t="shared" si="2"/>
        <v>0.33333333333333331</v>
      </c>
      <c r="L54" s="28">
        <f t="shared" si="4"/>
        <v>0.43055555555555552</v>
      </c>
    </row>
    <row r="55" spans="1:12" ht="15.75" x14ac:dyDescent="0.25">
      <c r="A55" s="31" t="s">
        <v>4</v>
      </c>
      <c r="B55" s="30" t="str">
        <f>VLOOKUP(A55,'Cód dos países'!$A$3:$C$199,2,FALSE)</f>
        <v>ALB</v>
      </c>
      <c r="C55" s="25">
        <f>VLOOKUP(A55,'Cód dos países'!$A$3:$C$199,3,FALSE)</f>
        <v>2</v>
      </c>
      <c r="D55" s="29">
        <v>2002</v>
      </c>
      <c r="E55">
        <f t="shared" si="3"/>
        <v>22002</v>
      </c>
      <c r="F55" s="28">
        <v>8</v>
      </c>
      <c r="G55" s="28">
        <v>2</v>
      </c>
      <c r="H55" s="28">
        <v>2</v>
      </c>
      <c r="I55" s="28">
        <f t="shared" si="0"/>
        <v>0.66666666666666663</v>
      </c>
      <c r="J55" s="28">
        <f t="shared" si="1"/>
        <v>0.33333333333333331</v>
      </c>
      <c r="K55" s="28">
        <f t="shared" si="2"/>
        <v>0.33333333333333331</v>
      </c>
      <c r="L55" s="28">
        <f t="shared" si="4"/>
        <v>0.44444444444444442</v>
      </c>
    </row>
    <row r="56" spans="1:12" ht="15.75" x14ac:dyDescent="0.25">
      <c r="A56" s="31" t="s">
        <v>4</v>
      </c>
      <c r="B56" s="30" t="str">
        <f>VLOOKUP(A56,'Cód dos países'!$A$3:$C$199,2,FALSE)</f>
        <v>ALB</v>
      </c>
      <c r="C56" s="25">
        <f>VLOOKUP(A56,'Cód dos países'!$A$3:$C$199,3,FALSE)</f>
        <v>2</v>
      </c>
      <c r="D56" s="29">
        <v>2003</v>
      </c>
      <c r="E56">
        <f t="shared" si="3"/>
        <v>22003</v>
      </c>
      <c r="F56" s="28">
        <v>8</v>
      </c>
      <c r="G56" s="28">
        <v>2</v>
      </c>
      <c r="H56" s="28">
        <v>2</v>
      </c>
      <c r="I56" s="28">
        <f t="shared" si="0"/>
        <v>0.66666666666666663</v>
      </c>
      <c r="J56" s="28">
        <f t="shared" si="1"/>
        <v>0.33333333333333331</v>
      </c>
      <c r="K56" s="28">
        <f t="shared" si="2"/>
        <v>0.33333333333333331</v>
      </c>
      <c r="L56" s="28">
        <f t="shared" si="4"/>
        <v>0.44444444444444442</v>
      </c>
    </row>
    <row r="57" spans="1:12" ht="15.75" x14ac:dyDescent="0.25">
      <c r="A57" s="31" t="s">
        <v>4</v>
      </c>
      <c r="B57" s="30" t="str">
        <f>VLOOKUP(A57,'Cód dos países'!$A$3:$C$199,2,FALSE)</f>
        <v>ALB</v>
      </c>
      <c r="C57" s="25">
        <f>VLOOKUP(A57,'Cód dos países'!$A$3:$C$199,3,FALSE)</f>
        <v>2</v>
      </c>
      <c r="D57" s="29">
        <v>2004</v>
      </c>
      <c r="E57">
        <f t="shared" si="3"/>
        <v>22004</v>
      </c>
      <c r="F57" s="28">
        <v>8</v>
      </c>
      <c r="G57" s="28">
        <v>2</v>
      </c>
      <c r="H57" s="28">
        <v>2</v>
      </c>
      <c r="I57" s="28">
        <f t="shared" si="0"/>
        <v>0.66666666666666663</v>
      </c>
      <c r="J57" s="28">
        <f t="shared" si="1"/>
        <v>0.33333333333333331</v>
      </c>
      <c r="K57" s="28">
        <f t="shared" si="2"/>
        <v>0.33333333333333331</v>
      </c>
      <c r="L57" s="28">
        <f t="shared" si="4"/>
        <v>0.44444444444444442</v>
      </c>
    </row>
    <row r="58" spans="1:12" ht="15.75" x14ac:dyDescent="0.25">
      <c r="A58" s="31" t="s">
        <v>4</v>
      </c>
      <c r="B58" s="30" t="str">
        <f>VLOOKUP(A58,'Cód dos países'!$A$3:$C$199,2,FALSE)</f>
        <v>ALB</v>
      </c>
      <c r="C58" s="25">
        <f>VLOOKUP(A58,'Cód dos países'!$A$3:$C$199,3,FALSE)</f>
        <v>2</v>
      </c>
      <c r="D58" s="29">
        <v>2005</v>
      </c>
      <c r="E58">
        <f t="shared" si="3"/>
        <v>22005</v>
      </c>
      <c r="F58" s="28">
        <v>8</v>
      </c>
      <c r="G58" s="28">
        <v>2.5</v>
      </c>
      <c r="H58" s="28">
        <v>1</v>
      </c>
      <c r="I58" s="28">
        <f t="shared" si="0"/>
        <v>0.66666666666666663</v>
      </c>
      <c r="J58" s="28">
        <f t="shared" si="1"/>
        <v>0.41666666666666669</v>
      </c>
      <c r="K58" s="28">
        <f t="shared" si="2"/>
        <v>0.16666666666666666</v>
      </c>
      <c r="L58" s="28">
        <f t="shared" si="4"/>
        <v>0.41666666666666663</v>
      </c>
    </row>
    <row r="59" spans="1:12" ht="15.75" x14ac:dyDescent="0.25">
      <c r="A59" s="31" t="s">
        <v>4</v>
      </c>
      <c r="B59" s="30" t="str">
        <f>VLOOKUP(A59,'Cód dos países'!$A$3:$C$199,2,FALSE)</f>
        <v>ALB</v>
      </c>
      <c r="C59" s="25">
        <f>VLOOKUP(A59,'Cód dos países'!$A$3:$C$199,3,FALSE)</f>
        <v>2</v>
      </c>
      <c r="D59" s="29">
        <v>2006</v>
      </c>
      <c r="E59">
        <f t="shared" si="3"/>
        <v>22006</v>
      </c>
      <c r="F59" s="28">
        <v>8</v>
      </c>
      <c r="G59" s="28">
        <v>2.5</v>
      </c>
      <c r="H59" s="28">
        <v>1</v>
      </c>
      <c r="I59" s="28">
        <f t="shared" si="0"/>
        <v>0.66666666666666663</v>
      </c>
      <c r="J59" s="28">
        <f t="shared" si="1"/>
        <v>0.41666666666666669</v>
      </c>
      <c r="K59" s="28">
        <f t="shared" si="2"/>
        <v>0.16666666666666666</v>
      </c>
      <c r="L59" s="28">
        <f t="shared" si="4"/>
        <v>0.41666666666666663</v>
      </c>
    </row>
    <row r="60" spans="1:12" ht="15.75" x14ac:dyDescent="0.25">
      <c r="A60" s="31" t="s">
        <v>4</v>
      </c>
      <c r="B60" s="30" t="str">
        <f>VLOOKUP(A60,'Cód dos países'!$A$3:$C$199,2,FALSE)</f>
        <v>ALB</v>
      </c>
      <c r="C60" s="25">
        <f>VLOOKUP(A60,'Cód dos países'!$A$3:$C$199,3,FALSE)</f>
        <v>2</v>
      </c>
      <c r="D60" s="29">
        <v>2007</v>
      </c>
      <c r="E60">
        <f t="shared" si="3"/>
        <v>22007</v>
      </c>
      <c r="F60" s="28">
        <v>8.5</v>
      </c>
      <c r="G60" s="28">
        <v>2.5</v>
      </c>
      <c r="H60" s="28">
        <v>1</v>
      </c>
      <c r="I60" s="28">
        <f t="shared" si="0"/>
        <v>0.70833333333333337</v>
      </c>
      <c r="J60" s="28">
        <f t="shared" si="1"/>
        <v>0.41666666666666669</v>
      </c>
      <c r="K60" s="28">
        <f t="shared" si="2"/>
        <v>0.16666666666666666</v>
      </c>
      <c r="L60" s="28">
        <f t="shared" si="4"/>
        <v>0.43055555555555558</v>
      </c>
    </row>
    <row r="61" spans="1:12" ht="15.75" x14ac:dyDescent="0.25">
      <c r="A61" s="31" t="s">
        <v>4</v>
      </c>
      <c r="B61" s="30" t="str">
        <f>VLOOKUP(A61,'Cód dos países'!$A$3:$C$199,2,FALSE)</f>
        <v>ALB</v>
      </c>
      <c r="C61" s="25">
        <f>VLOOKUP(A61,'Cód dos países'!$A$3:$C$199,3,FALSE)</f>
        <v>2</v>
      </c>
      <c r="D61" s="29">
        <v>2008</v>
      </c>
      <c r="E61">
        <f t="shared" si="3"/>
        <v>22008</v>
      </c>
      <c r="F61" s="28">
        <v>8.5</v>
      </c>
      <c r="G61" s="28">
        <v>2.5</v>
      </c>
      <c r="H61" s="28">
        <v>1.5</v>
      </c>
      <c r="I61" s="28">
        <f t="shared" si="0"/>
        <v>0.70833333333333337</v>
      </c>
      <c r="J61" s="28">
        <f>IF(G61=".","",IF($D61&gt;2009,G61,G61/6))</f>
        <v>0.41666666666666669</v>
      </c>
      <c r="K61" s="28">
        <f t="shared" si="2"/>
        <v>0.25</v>
      </c>
      <c r="L61" s="28">
        <f t="shared" si="4"/>
        <v>0.45833333333333331</v>
      </c>
    </row>
    <row r="62" spans="1:12" ht="15.75" x14ac:dyDescent="0.25">
      <c r="A62" s="31" t="s">
        <v>4</v>
      </c>
      <c r="B62" s="30" t="str">
        <f>VLOOKUP(A62,'Cód dos países'!$A$3:$C$199,2,FALSE)</f>
        <v>ALB</v>
      </c>
      <c r="C62" s="25">
        <f>VLOOKUP(A62,'Cód dos países'!$A$3:$C$199,3,FALSE)</f>
        <v>2</v>
      </c>
      <c r="D62" s="29">
        <v>2009</v>
      </c>
      <c r="E62">
        <f t="shared" si="3"/>
        <v>22009</v>
      </c>
      <c r="F62" s="28">
        <v>8.5</v>
      </c>
      <c r="G62" s="28">
        <v>2.5</v>
      </c>
      <c r="H62" s="28">
        <v>1.5</v>
      </c>
      <c r="I62" s="28">
        <f t="shared" si="0"/>
        <v>0.70833333333333337</v>
      </c>
      <c r="J62" s="28">
        <f t="shared" si="1"/>
        <v>0.41666666666666669</v>
      </c>
      <c r="K62" s="28">
        <f t="shared" si="2"/>
        <v>0.25</v>
      </c>
      <c r="L62" s="28">
        <f t="shared" si="4"/>
        <v>0.45833333333333331</v>
      </c>
    </row>
    <row r="63" spans="1:12" ht="15.75" x14ac:dyDescent="0.25">
      <c r="A63" s="31" t="s">
        <v>4</v>
      </c>
      <c r="B63" s="30" t="str">
        <f>VLOOKUP(A63,'Cód dos países'!$A$3:$C$199,2,FALSE)</f>
        <v>ALB</v>
      </c>
      <c r="C63" s="25">
        <f>VLOOKUP(A63,'Cód dos países'!$A$3:$C$199,3,FALSE)</f>
        <v>2</v>
      </c>
      <c r="D63" s="29">
        <v>2010</v>
      </c>
      <c r="E63">
        <f t="shared" si="3"/>
        <v>22010</v>
      </c>
      <c r="F63" s="28">
        <v>0.68181818181818177</v>
      </c>
      <c r="G63" s="28">
        <v>0.41666666666666669</v>
      </c>
      <c r="H63" s="28">
        <v>0.33333333333333331</v>
      </c>
      <c r="I63" s="28">
        <f t="shared" si="0"/>
        <v>0.68181818181818177</v>
      </c>
      <c r="J63" s="28">
        <f t="shared" si="1"/>
        <v>0.41666666666666669</v>
      </c>
      <c r="K63" s="28">
        <f t="shared" si="2"/>
        <v>0.33333333333333331</v>
      </c>
      <c r="L63" s="28">
        <f t="shared" si="4"/>
        <v>0.47727272727272724</v>
      </c>
    </row>
    <row r="64" spans="1:12" ht="15.75" x14ac:dyDescent="0.25">
      <c r="A64" s="31" t="s">
        <v>4</v>
      </c>
      <c r="B64" s="30" t="str">
        <f>VLOOKUP(A64,'Cód dos países'!$A$3:$C$199,2,FALSE)</f>
        <v>ALB</v>
      </c>
      <c r="C64" s="25">
        <f>VLOOKUP(A64,'Cód dos países'!$A$3:$C$199,3,FALSE)</f>
        <v>2</v>
      </c>
      <c r="D64" s="29">
        <v>2011</v>
      </c>
      <c r="E64">
        <f t="shared" si="3"/>
        <v>22011</v>
      </c>
      <c r="F64" s="28">
        <v>0.68181818181818177</v>
      </c>
      <c r="G64" s="28">
        <v>0.41666666666666669</v>
      </c>
      <c r="H64" s="28">
        <v>0.33333333333333331</v>
      </c>
      <c r="I64" s="28">
        <f t="shared" si="0"/>
        <v>0.68181818181818177</v>
      </c>
      <c r="J64" s="28">
        <f t="shared" si="1"/>
        <v>0.41666666666666669</v>
      </c>
      <c r="K64" s="28">
        <f t="shared" si="2"/>
        <v>0.33333333333333331</v>
      </c>
      <c r="L64" s="28">
        <f t="shared" si="4"/>
        <v>0.47727272727272724</v>
      </c>
    </row>
    <row r="65" spans="1:12" ht="15.75" x14ac:dyDescent="0.25">
      <c r="A65" s="31" t="s">
        <v>4</v>
      </c>
      <c r="B65" s="30" t="str">
        <f>VLOOKUP(A65,'Cód dos países'!$A$3:$C$199,2,FALSE)</f>
        <v>ALB</v>
      </c>
      <c r="C65" s="25">
        <f>VLOOKUP(A65,'Cód dos países'!$A$3:$C$199,3,FALSE)</f>
        <v>2</v>
      </c>
      <c r="D65" s="29">
        <v>2012</v>
      </c>
      <c r="E65">
        <f t="shared" si="3"/>
        <v>22012</v>
      </c>
      <c r="F65" s="28">
        <v>0.54545454545454541</v>
      </c>
      <c r="G65" s="28">
        <v>0.41666666666666669</v>
      </c>
      <c r="H65" s="28">
        <v>0.33333333333333331</v>
      </c>
      <c r="I65" s="28">
        <f t="shared" si="0"/>
        <v>0.54545454545454541</v>
      </c>
      <c r="J65" s="28">
        <f t="shared" si="1"/>
        <v>0.41666666666666669</v>
      </c>
      <c r="K65" s="28">
        <f t="shared" si="2"/>
        <v>0.33333333333333331</v>
      </c>
      <c r="L65" s="28">
        <f t="shared" si="4"/>
        <v>0.43181818181818182</v>
      </c>
    </row>
    <row r="66" spans="1:12" ht="15.75" x14ac:dyDescent="0.25">
      <c r="A66" s="31" t="s">
        <v>4</v>
      </c>
      <c r="B66" s="30" t="str">
        <f>VLOOKUP(A66,'Cód dos países'!$A$3:$C$199,2,FALSE)</f>
        <v>ALB</v>
      </c>
      <c r="C66" s="25">
        <f>VLOOKUP(A66,'Cód dos países'!$A$3:$C$199,3,FALSE)</f>
        <v>2</v>
      </c>
      <c r="D66" s="29">
        <v>2013</v>
      </c>
      <c r="E66">
        <f t="shared" si="3"/>
        <v>22013</v>
      </c>
      <c r="F66" s="28">
        <v>0.54545454545454541</v>
      </c>
      <c r="G66" s="28">
        <v>0.41666666666666669</v>
      </c>
      <c r="H66" s="28">
        <v>0.33333333333333331</v>
      </c>
      <c r="I66" s="28">
        <f t="shared" si="0"/>
        <v>0.54545454545454541</v>
      </c>
      <c r="J66" s="28">
        <f t="shared" si="1"/>
        <v>0.41666666666666669</v>
      </c>
      <c r="K66" s="28">
        <f t="shared" si="2"/>
        <v>0.33333333333333331</v>
      </c>
      <c r="L66" s="28">
        <f t="shared" si="4"/>
        <v>0.43181818181818182</v>
      </c>
    </row>
    <row r="67" spans="1:12" ht="15.75" x14ac:dyDescent="0.25">
      <c r="A67" s="31" t="s">
        <v>4</v>
      </c>
      <c r="B67" s="30" t="str">
        <f>VLOOKUP(A67,'Cód dos países'!$A$3:$C$199,2,FALSE)</f>
        <v>ALB</v>
      </c>
      <c r="C67" s="25">
        <f>VLOOKUP(A67,'Cód dos países'!$A$3:$C$199,3,FALSE)</f>
        <v>2</v>
      </c>
      <c r="D67" s="29">
        <v>2014</v>
      </c>
      <c r="E67">
        <f t="shared" si="3"/>
        <v>22014</v>
      </c>
      <c r="F67" s="28">
        <v>0.54545454545454541</v>
      </c>
      <c r="G67" s="28">
        <v>0.41666666666666669</v>
      </c>
      <c r="H67" s="28">
        <v>0.41666666666666669</v>
      </c>
      <c r="I67" s="28">
        <f t="shared" si="0"/>
        <v>0.54545454545454541</v>
      </c>
      <c r="J67" s="28">
        <f t="shared" si="1"/>
        <v>0.41666666666666669</v>
      </c>
      <c r="K67" s="28">
        <f t="shared" si="2"/>
        <v>0.41666666666666669</v>
      </c>
      <c r="L67" s="28">
        <f t="shared" si="4"/>
        <v>0.45959595959595961</v>
      </c>
    </row>
    <row r="68" spans="1:12" ht="15.75" x14ac:dyDescent="0.25">
      <c r="A68" s="31" t="s">
        <v>81</v>
      </c>
      <c r="B68" s="30" t="str">
        <f>VLOOKUP(A68,'Cód dos países'!$A$3:$C$199,2,FALSE)</f>
        <v>DZA</v>
      </c>
      <c r="C68" s="25">
        <f>VLOOKUP(A68,'Cód dos países'!$A$3:$C$199,3,FALSE)</f>
        <v>3</v>
      </c>
      <c r="D68" s="29">
        <v>1983</v>
      </c>
      <c r="E68">
        <f t="shared" si="3"/>
        <v>31983</v>
      </c>
      <c r="F68" s="28">
        <v>2.5</v>
      </c>
      <c r="G68" s="28">
        <v>2</v>
      </c>
      <c r="H68" s="28">
        <v>2.5</v>
      </c>
      <c r="I68" s="28">
        <f t="shared" ref="I68:I131" si="5">IF(F68=".","",IF($D68&gt;2009,F68,F68/12))</f>
        <v>0.20833333333333334</v>
      </c>
      <c r="J68" s="28">
        <f t="shared" ref="J68:J131" si="6">IF(G68=".","",IF($D68&gt;2009,G68,G68/6))</f>
        <v>0.33333333333333331</v>
      </c>
      <c r="K68" s="28">
        <f t="shared" ref="K68:K131" si="7">IF(H68=".","",IF($D68&gt;2009,H68,H68/6))</f>
        <v>0.41666666666666669</v>
      </c>
      <c r="L68" s="28">
        <f t="shared" si="4"/>
        <v>0.31944444444444442</v>
      </c>
    </row>
    <row r="69" spans="1:12" ht="15.75" x14ac:dyDescent="0.25">
      <c r="A69" s="31" t="s">
        <v>81</v>
      </c>
      <c r="B69" s="30" t="str">
        <f>VLOOKUP(A69,'Cód dos países'!$A$3:$C$199,2,FALSE)</f>
        <v>DZA</v>
      </c>
      <c r="C69" s="25">
        <f>VLOOKUP(A69,'Cód dos países'!$A$3:$C$199,3,FALSE)</f>
        <v>3</v>
      </c>
      <c r="D69" s="29">
        <v>1984</v>
      </c>
      <c r="E69">
        <f t="shared" ref="E69:E132" si="8">C69*10000+D69</f>
        <v>31984</v>
      </c>
      <c r="F69" s="28">
        <v>8</v>
      </c>
      <c r="G69" s="28">
        <v>2</v>
      </c>
      <c r="H69" s="28">
        <v>2.5</v>
      </c>
      <c r="I69" s="28">
        <f t="shared" si="5"/>
        <v>0.66666666666666663</v>
      </c>
      <c r="J69" s="28">
        <f t="shared" si="6"/>
        <v>0.33333333333333331</v>
      </c>
      <c r="K69" s="28">
        <f t="shared" si="7"/>
        <v>0.41666666666666669</v>
      </c>
      <c r="L69" s="28">
        <f t="shared" si="4"/>
        <v>0.47222222222222221</v>
      </c>
    </row>
    <row r="70" spans="1:12" ht="15.75" x14ac:dyDescent="0.25">
      <c r="A70" s="31" t="s">
        <v>81</v>
      </c>
      <c r="B70" s="30" t="str">
        <f>VLOOKUP(A70,'Cód dos países'!$A$3:$C$199,2,FALSE)</f>
        <v>DZA</v>
      </c>
      <c r="C70" s="25">
        <f>VLOOKUP(A70,'Cód dos países'!$A$3:$C$199,3,FALSE)</f>
        <v>3</v>
      </c>
      <c r="D70" s="29">
        <v>1985</v>
      </c>
      <c r="E70">
        <f t="shared" si="8"/>
        <v>31985</v>
      </c>
      <c r="F70" s="28">
        <v>9</v>
      </c>
      <c r="G70" s="28">
        <v>2</v>
      </c>
      <c r="H70" s="28">
        <v>4</v>
      </c>
      <c r="I70" s="28">
        <f t="shared" si="5"/>
        <v>0.75</v>
      </c>
      <c r="J70" s="28">
        <f t="shared" si="6"/>
        <v>0.33333333333333331</v>
      </c>
      <c r="K70" s="28">
        <f t="shared" si="7"/>
        <v>0.66666666666666663</v>
      </c>
      <c r="L70" s="28">
        <f t="shared" si="4"/>
        <v>0.58333333333333326</v>
      </c>
    </row>
    <row r="71" spans="1:12" ht="15.75" x14ac:dyDescent="0.25">
      <c r="A71" s="31" t="s">
        <v>81</v>
      </c>
      <c r="B71" s="30" t="str">
        <f>VLOOKUP(A71,'Cód dos países'!$A$3:$C$199,2,FALSE)</f>
        <v>DZA</v>
      </c>
      <c r="C71" s="25">
        <f>VLOOKUP(A71,'Cód dos países'!$A$3:$C$199,3,FALSE)</f>
        <v>3</v>
      </c>
      <c r="D71" s="29">
        <v>1986</v>
      </c>
      <c r="E71">
        <f t="shared" si="8"/>
        <v>31986</v>
      </c>
      <c r="F71" s="28">
        <v>7</v>
      </c>
      <c r="G71" s="28">
        <v>2</v>
      </c>
      <c r="H71" s="28">
        <v>4</v>
      </c>
      <c r="I71" s="28">
        <f t="shared" si="5"/>
        <v>0.58333333333333337</v>
      </c>
      <c r="J71" s="28">
        <f t="shared" si="6"/>
        <v>0.33333333333333331</v>
      </c>
      <c r="K71" s="28">
        <f t="shared" si="7"/>
        <v>0.66666666666666663</v>
      </c>
      <c r="L71" s="28">
        <f t="shared" si="4"/>
        <v>0.52777777777777779</v>
      </c>
    </row>
    <row r="72" spans="1:12" ht="15.75" x14ac:dyDescent="0.25">
      <c r="A72" s="31" t="s">
        <v>81</v>
      </c>
      <c r="B72" s="30" t="str">
        <f>VLOOKUP(A72,'Cód dos países'!$A$3:$C$199,2,FALSE)</f>
        <v>DZA</v>
      </c>
      <c r="C72" s="25">
        <f>VLOOKUP(A72,'Cód dos países'!$A$3:$C$199,3,FALSE)</f>
        <v>3</v>
      </c>
      <c r="D72" s="29">
        <v>1987</v>
      </c>
      <c r="E72">
        <f t="shared" si="8"/>
        <v>31987</v>
      </c>
      <c r="F72" s="28">
        <v>7</v>
      </c>
      <c r="G72" s="28">
        <v>3</v>
      </c>
      <c r="H72" s="28">
        <v>4</v>
      </c>
      <c r="I72" s="28">
        <f t="shared" si="5"/>
        <v>0.58333333333333337</v>
      </c>
      <c r="J72" s="28">
        <f t="shared" si="6"/>
        <v>0.5</v>
      </c>
      <c r="K72" s="28">
        <f t="shared" si="7"/>
        <v>0.66666666666666663</v>
      </c>
      <c r="L72" s="28">
        <f t="shared" si="4"/>
        <v>0.58333333333333326</v>
      </c>
    </row>
    <row r="73" spans="1:12" ht="15.75" x14ac:dyDescent="0.25">
      <c r="A73" s="31" t="s">
        <v>81</v>
      </c>
      <c r="B73" s="30" t="str">
        <f>VLOOKUP(A73,'Cód dos países'!$A$3:$C$199,2,FALSE)</f>
        <v>DZA</v>
      </c>
      <c r="C73" s="25">
        <f>VLOOKUP(A73,'Cód dos países'!$A$3:$C$199,3,FALSE)</f>
        <v>3</v>
      </c>
      <c r="D73" s="29">
        <v>1988</v>
      </c>
      <c r="E73">
        <f t="shared" si="8"/>
        <v>31988</v>
      </c>
      <c r="F73" s="28">
        <v>5</v>
      </c>
      <c r="G73" s="28">
        <v>2</v>
      </c>
      <c r="H73" s="28">
        <v>4</v>
      </c>
      <c r="I73" s="28">
        <f t="shared" si="5"/>
        <v>0.41666666666666669</v>
      </c>
      <c r="J73" s="28">
        <f t="shared" si="6"/>
        <v>0.33333333333333331</v>
      </c>
      <c r="K73" s="28">
        <f t="shared" si="7"/>
        <v>0.66666666666666663</v>
      </c>
      <c r="L73" s="28">
        <f t="shared" ref="L73:L136" si="9">IF(AND(I73="",J73="",K73="")," ",IFERROR((1/3)*I73+(1/3)*J73+(1/3)*K73,""))</f>
        <v>0.47222222222222221</v>
      </c>
    </row>
    <row r="74" spans="1:12" ht="15.75" x14ac:dyDescent="0.25">
      <c r="A74" s="31" t="s">
        <v>81</v>
      </c>
      <c r="B74" s="30" t="str">
        <f>VLOOKUP(A74,'Cód dos países'!$A$3:$C$199,2,FALSE)</f>
        <v>DZA</v>
      </c>
      <c r="C74" s="25">
        <f>VLOOKUP(A74,'Cód dos países'!$A$3:$C$199,3,FALSE)</f>
        <v>3</v>
      </c>
      <c r="D74" s="29">
        <v>1989</v>
      </c>
      <c r="E74">
        <f t="shared" si="8"/>
        <v>31989</v>
      </c>
      <c r="F74" s="28">
        <v>5</v>
      </c>
      <c r="G74" s="28">
        <v>2</v>
      </c>
      <c r="H74" s="28">
        <v>4</v>
      </c>
      <c r="I74" s="28">
        <f t="shared" si="5"/>
        <v>0.41666666666666669</v>
      </c>
      <c r="J74" s="28">
        <f t="shared" si="6"/>
        <v>0.33333333333333331</v>
      </c>
      <c r="K74" s="28">
        <f t="shared" si="7"/>
        <v>0.66666666666666663</v>
      </c>
      <c r="L74" s="28">
        <f t="shared" si="9"/>
        <v>0.47222222222222221</v>
      </c>
    </row>
    <row r="75" spans="1:12" ht="15.75" x14ac:dyDescent="0.25">
      <c r="A75" s="31" t="s">
        <v>81</v>
      </c>
      <c r="B75" s="30" t="str">
        <f>VLOOKUP(A75,'Cód dos países'!$A$3:$C$199,2,FALSE)</f>
        <v>DZA</v>
      </c>
      <c r="C75" s="25">
        <f>VLOOKUP(A75,'Cód dos países'!$A$3:$C$199,3,FALSE)</f>
        <v>3</v>
      </c>
      <c r="D75" s="29">
        <v>1990</v>
      </c>
      <c r="E75">
        <f t="shared" si="8"/>
        <v>31990</v>
      </c>
      <c r="F75" s="28">
        <v>3</v>
      </c>
      <c r="G75" s="28">
        <v>2</v>
      </c>
      <c r="H75" s="28">
        <v>4</v>
      </c>
      <c r="I75" s="28">
        <f t="shared" si="5"/>
        <v>0.25</v>
      </c>
      <c r="J75" s="28">
        <f t="shared" si="6"/>
        <v>0.33333333333333331</v>
      </c>
      <c r="K75" s="28">
        <f t="shared" si="7"/>
        <v>0.66666666666666663</v>
      </c>
      <c r="L75" s="28">
        <f t="shared" si="9"/>
        <v>0.41666666666666663</v>
      </c>
    </row>
    <row r="76" spans="1:12" ht="15.75" x14ac:dyDescent="0.25">
      <c r="A76" s="31" t="s">
        <v>81</v>
      </c>
      <c r="B76" s="30" t="str">
        <f>VLOOKUP(A76,'Cód dos países'!$A$3:$C$199,2,FALSE)</f>
        <v>DZA</v>
      </c>
      <c r="C76" s="25">
        <f>VLOOKUP(A76,'Cód dos países'!$A$3:$C$199,3,FALSE)</f>
        <v>3</v>
      </c>
      <c r="D76" s="29">
        <v>1991</v>
      </c>
      <c r="E76">
        <f t="shared" si="8"/>
        <v>31991</v>
      </c>
      <c r="F76" s="28">
        <v>6</v>
      </c>
      <c r="G76" s="28">
        <v>1</v>
      </c>
      <c r="H76" s="28">
        <v>4</v>
      </c>
      <c r="I76" s="28">
        <f t="shared" si="5"/>
        <v>0.5</v>
      </c>
      <c r="J76" s="28">
        <f t="shared" si="6"/>
        <v>0.16666666666666666</v>
      </c>
      <c r="K76" s="28">
        <f t="shared" si="7"/>
        <v>0.66666666666666663</v>
      </c>
      <c r="L76" s="28">
        <f t="shared" si="9"/>
        <v>0.44444444444444442</v>
      </c>
    </row>
    <row r="77" spans="1:12" ht="15.75" x14ac:dyDescent="0.25">
      <c r="A77" s="31" t="s">
        <v>81</v>
      </c>
      <c r="B77" s="30" t="str">
        <f>VLOOKUP(A77,'Cód dos países'!$A$3:$C$199,2,FALSE)</f>
        <v>DZA</v>
      </c>
      <c r="C77" s="25">
        <f>VLOOKUP(A77,'Cód dos países'!$A$3:$C$199,3,FALSE)</f>
        <v>3</v>
      </c>
      <c r="D77" s="29">
        <v>1992</v>
      </c>
      <c r="E77">
        <f t="shared" si="8"/>
        <v>31992</v>
      </c>
      <c r="F77" s="28">
        <v>6</v>
      </c>
      <c r="G77" s="28">
        <v>2</v>
      </c>
      <c r="H77" s="28">
        <v>3</v>
      </c>
      <c r="I77" s="28">
        <f t="shared" si="5"/>
        <v>0.5</v>
      </c>
      <c r="J77" s="28">
        <f t="shared" si="6"/>
        <v>0.33333333333333331</v>
      </c>
      <c r="K77" s="28">
        <f t="shared" si="7"/>
        <v>0.5</v>
      </c>
      <c r="L77" s="28">
        <f t="shared" si="9"/>
        <v>0.44444444444444442</v>
      </c>
    </row>
    <row r="78" spans="1:12" ht="15.75" x14ac:dyDescent="0.25">
      <c r="A78" s="31" t="s">
        <v>81</v>
      </c>
      <c r="B78" s="30" t="str">
        <f>VLOOKUP(A78,'Cód dos países'!$A$3:$C$199,2,FALSE)</f>
        <v>DZA</v>
      </c>
      <c r="C78" s="25">
        <f>VLOOKUP(A78,'Cód dos países'!$A$3:$C$199,3,FALSE)</f>
        <v>3</v>
      </c>
      <c r="D78" s="29">
        <v>1993</v>
      </c>
      <c r="E78">
        <f t="shared" si="8"/>
        <v>31993</v>
      </c>
      <c r="F78" s="28">
        <v>5</v>
      </c>
      <c r="G78" s="28">
        <v>2</v>
      </c>
      <c r="H78" s="28">
        <v>3</v>
      </c>
      <c r="I78" s="28">
        <f t="shared" si="5"/>
        <v>0.41666666666666669</v>
      </c>
      <c r="J78" s="28">
        <f t="shared" si="6"/>
        <v>0.33333333333333331</v>
      </c>
      <c r="K78" s="28">
        <f t="shared" si="7"/>
        <v>0.5</v>
      </c>
      <c r="L78" s="28">
        <f t="shared" si="9"/>
        <v>0.41666666666666663</v>
      </c>
    </row>
    <row r="79" spans="1:12" ht="15.75" x14ac:dyDescent="0.25">
      <c r="A79" s="31" t="s">
        <v>81</v>
      </c>
      <c r="B79" s="30" t="str">
        <f>VLOOKUP(A79,'Cód dos países'!$A$3:$C$199,2,FALSE)</f>
        <v>DZA</v>
      </c>
      <c r="C79" s="25">
        <f>VLOOKUP(A79,'Cód dos países'!$A$3:$C$199,3,FALSE)</f>
        <v>3</v>
      </c>
      <c r="D79" s="29">
        <v>1994</v>
      </c>
      <c r="E79">
        <f t="shared" si="8"/>
        <v>31994</v>
      </c>
      <c r="F79" s="28">
        <v>5</v>
      </c>
      <c r="G79" s="28">
        <v>3</v>
      </c>
      <c r="H79" s="28">
        <v>3</v>
      </c>
      <c r="I79" s="28">
        <f t="shared" si="5"/>
        <v>0.41666666666666669</v>
      </c>
      <c r="J79" s="28">
        <f t="shared" si="6"/>
        <v>0.5</v>
      </c>
      <c r="K79" s="28">
        <f t="shared" si="7"/>
        <v>0.5</v>
      </c>
      <c r="L79" s="28">
        <f t="shared" si="9"/>
        <v>0.47222222222222221</v>
      </c>
    </row>
    <row r="80" spans="1:12" ht="15.75" x14ac:dyDescent="0.25">
      <c r="A80" s="31" t="s">
        <v>81</v>
      </c>
      <c r="B80" s="30" t="str">
        <f>VLOOKUP(A80,'Cód dos países'!$A$3:$C$199,2,FALSE)</f>
        <v>DZA</v>
      </c>
      <c r="C80" s="25">
        <f>VLOOKUP(A80,'Cód dos países'!$A$3:$C$199,3,FALSE)</f>
        <v>3</v>
      </c>
      <c r="D80" s="29">
        <v>1995</v>
      </c>
      <c r="E80">
        <f t="shared" si="8"/>
        <v>31995</v>
      </c>
      <c r="F80" s="28">
        <v>6</v>
      </c>
      <c r="G80" s="28">
        <v>3</v>
      </c>
      <c r="H80" s="28">
        <v>3</v>
      </c>
      <c r="I80" s="28">
        <f t="shared" si="5"/>
        <v>0.5</v>
      </c>
      <c r="J80" s="28">
        <f t="shared" si="6"/>
        <v>0.5</v>
      </c>
      <c r="K80" s="28">
        <f t="shared" si="7"/>
        <v>0.5</v>
      </c>
      <c r="L80" s="28">
        <f t="shared" si="9"/>
        <v>0.5</v>
      </c>
    </row>
    <row r="81" spans="1:12" ht="15.75" x14ac:dyDescent="0.25">
      <c r="A81" s="31" t="s">
        <v>81</v>
      </c>
      <c r="B81" s="30" t="str">
        <f>VLOOKUP(A81,'Cód dos países'!$A$3:$C$199,2,FALSE)</f>
        <v>DZA</v>
      </c>
      <c r="C81" s="25">
        <f>VLOOKUP(A81,'Cód dos países'!$A$3:$C$199,3,FALSE)</f>
        <v>3</v>
      </c>
      <c r="D81" s="29">
        <v>1996</v>
      </c>
      <c r="E81">
        <f t="shared" si="8"/>
        <v>31996</v>
      </c>
      <c r="F81" s="28">
        <v>7</v>
      </c>
      <c r="G81" s="28">
        <v>3</v>
      </c>
      <c r="H81" s="28">
        <v>3</v>
      </c>
      <c r="I81" s="28">
        <f t="shared" si="5"/>
        <v>0.58333333333333337</v>
      </c>
      <c r="J81" s="28">
        <f t="shared" si="6"/>
        <v>0.5</v>
      </c>
      <c r="K81" s="28">
        <f t="shared" si="7"/>
        <v>0.5</v>
      </c>
      <c r="L81" s="28">
        <f t="shared" si="9"/>
        <v>0.52777777777777779</v>
      </c>
    </row>
    <row r="82" spans="1:12" ht="15.75" x14ac:dyDescent="0.25">
      <c r="A82" s="31" t="s">
        <v>81</v>
      </c>
      <c r="B82" s="30" t="str">
        <f>VLOOKUP(A82,'Cód dos países'!$A$3:$C$199,2,FALSE)</f>
        <v>DZA</v>
      </c>
      <c r="C82" s="25">
        <f>VLOOKUP(A82,'Cód dos países'!$A$3:$C$199,3,FALSE)</f>
        <v>3</v>
      </c>
      <c r="D82" s="29">
        <v>1997</v>
      </c>
      <c r="E82">
        <f t="shared" si="8"/>
        <v>31997</v>
      </c>
      <c r="F82" s="28">
        <v>7</v>
      </c>
      <c r="G82" s="28">
        <v>3</v>
      </c>
      <c r="H82" s="28">
        <v>2</v>
      </c>
      <c r="I82" s="28">
        <f t="shared" si="5"/>
        <v>0.58333333333333337</v>
      </c>
      <c r="J82" s="28">
        <f t="shared" si="6"/>
        <v>0.5</v>
      </c>
      <c r="K82" s="28">
        <f t="shared" si="7"/>
        <v>0.33333333333333331</v>
      </c>
      <c r="L82" s="28">
        <f t="shared" si="9"/>
        <v>0.47222222222222221</v>
      </c>
    </row>
    <row r="83" spans="1:12" ht="15.75" x14ac:dyDescent="0.25">
      <c r="A83" s="31" t="s">
        <v>81</v>
      </c>
      <c r="B83" s="30" t="str">
        <f>VLOOKUP(A83,'Cód dos países'!$A$3:$C$199,2,FALSE)</f>
        <v>DZA</v>
      </c>
      <c r="C83" s="25">
        <f>VLOOKUP(A83,'Cód dos países'!$A$3:$C$199,3,FALSE)</f>
        <v>3</v>
      </c>
      <c r="D83" s="29">
        <v>1998</v>
      </c>
      <c r="E83">
        <f t="shared" si="8"/>
        <v>31998</v>
      </c>
      <c r="F83" s="28">
        <v>6</v>
      </c>
      <c r="G83" s="28">
        <v>2</v>
      </c>
      <c r="H83" s="28">
        <v>2</v>
      </c>
      <c r="I83" s="28">
        <f t="shared" si="5"/>
        <v>0.5</v>
      </c>
      <c r="J83" s="28">
        <f t="shared" si="6"/>
        <v>0.33333333333333331</v>
      </c>
      <c r="K83" s="28">
        <f t="shared" si="7"/>
        <v>0.33333333333333331</v>
      </c>
      <c r="L83" s="28">
        <f t="shared" si="9"/>
        <v>0.3888888888888889</v>
      </c>
    </row>
    <row r="84" spans="1:12" ht="15.75" x14ac:dyDescent="0.25">
      <c r="A84" s="31" t="s">
        <v>81</v>
      </c>
      <c r="B84" s="30" t="str">
        <f>VLOOKUP(A84,'Cód dos países'!$A$3:$C$199,2,FALSE)</f>
        <v>DZA</v>
      </c>
      <c r="C84" s="25">
        <f>VLOOKUP(A84,'Cód dos países'!$A$3:$C$199,3,FALSE)</f>
        <v>3</v>
      </c>
      <c r="D84" s="29">
        <v>1999</v>
      </c>
      <c r="E84">
        <f t="shared" si="8"/>
        <v>31999</v>
      </c>
      <c r="F84" s="28">
        <v>6</v>
      </c>
      <c r="G84" s="28">
        <v>2</v>
      </c>
      <c r="H84" s="28">
        <v>2</v>
      </c>
      <c r="I84" s="28">
        <f t="shared" si="5"/>
        <v>0.5</v>
      </c>
      <c r="J84" s="28">
        <f t="shared" si="6"/>
        <v>0.33333333333333331</v>
      </c>
      <c r="K84" s="28">
        <f t="shared" si="7"/>
        <v>0.33333333333333331</v>
      </c>
      <c r="L84" s="28">
        <f t="shared" si="9"/>
        <v>0.3888888888888889</v>
      </c>
    </row>
    <row r="85" spans="1:12" ht="15.75" x14ac:dyDescent="0.25">
      <c r="A85" s="31" t="s">
        <v>81</v>
      </c>
      <c r="B85" s="30" t="str">
        <f>VLOOKUP(A85,'Cód dos países'!$A$3:$C$199,2,FALSE)</f>
        <v>DZA</v>
      </c>
      <c r="C85" s="25">
        <f>VLOOKUP(A85,'Cód dos países'!$A$3:$C$199,3,FALSE)</f>
        <v>3</v>
      </c>
      <c r="D85" s="29">
        <v>2000</v>
      </c>
      <c r="E85">
        <f t="shared" si="8"/>
        <v>32000</v>
      </c>
      <c r="F85" s="28">
        <v>7</v>
      </c>
      <c r="G85" s="28">
        <v>2</v>
      </c>
      <c r="H85" s="28">
        <v>2</v>
      </c>
      <c r="I85" s="28">
        <f t="shared" si="5"/>
        <v>0.58333333333333337</v>
      </c>
      <c r="J85" s="28">
        <f t="shared" si="6"/>
        <v>0.33333333333333331</v>
      </c>
      <c r="K85" s="28">
        <f t="shared" si="7"/>
        <v>0.33333333333333331</v>
      </c>
      <c r="L85" s="28">
        <f t="shared" si="9"/>
        <v>0.41666666666666669</v>
      </c>
    </row>
    <row r="86" spans="1:12" ht="15.75" x14ac:dyDescent="0.25">
      <c r="A86" s="31" t="s">
        <v>81</v>
      </c>
      <c r="B86" s="30" t="str">
        <f>VLOOKUP(A86,'Cód dos países'!$A$3:$C$199,2,FALSE)</f>
        <v>DZA</v>
      </c>
      <c r="C86" s="25">
        <f>VLOOKUP(A86,'Cód dos países'!$A$3:$C$199,3,FALSE)</f>
        <v>3</v>
      </c>
      <c r="D86" s="29">
        <v>2001</v>
      </c>
      <c r="E86">
        <f t="shared" si="8"/>
        <v>32001</v>
      </c>
      <c r="F86" s="28">
        <v>9</v>
      </c>
      <c r="G86" s="28">
        <v>2</v>
      </c>
      <c r="H86" s="28">
        <v>1.5</v>
      </c>
      <c r="I86" s="28">
        <f t="shared" si="5"/>
        <v>0.75</v>
      </c>
      <c r="J86" s="28">
        <f t="shared" si="6"/>
        <v>0.33333333333333331</v>
      </c>
      <c r="K86" s="28">
        <f t="shared" si="7"/>
        <v>0.25</v>
      </c>
      <c r="L86" s="28">
        <f t="shared" si="9"/>
        <v>0.44444444444444442</v>
      </c>
    </row>
    <row r="87" spans="1:12" ht="15.75" x14ac:dyDescent="0.25">
      <c r="A87" s="31" t="s">
        <v>81</v>
      </c>
      <c r="B87" s="30" t="str">
        <f>VLOOKUP(A87,'Cód dos países'!$A$3:$C$199,2,FALSE)</f>
        <v>DZA</v>
      </c>
      <c r="C87" s="25">
        <f>VLOOKUP(A87,'Cód dos países'!$A$3:$C$199,3,FALSE)</f>
        <v>3</v>
      </c>
      <c r="D87" s="29">
        <v>2002</v>
      </c>
      <c r="E87">
        <f t="shared" si="8"/>
        <v>32002</v>
      </c>
      <c r="F87" s="28">
        <v>8</v>
      </c>
      <c r="G87" s="28">
        <v>2</v>
      </c>
      <c r="H87" s="28">
        <v>1.5</v>
      </c>
      <c r="I87" s="28">
        <f t="shared" si="5"/>
        <v>0.66666666666666663</v>
      </c>
      <c r="J87" s="28">
        <f t="shared" si="6"/>
        <v>0.33333333333333331</v>
      </c>
      <c r="K87" s="28">
        <f t="shared" si="7"/>
        <v>0.25</v>
      </c>
      <c r="L87" s="28">
        <f t="shared" si="9"/>
        <v>0.41666666666666663</v>
      </c>
    </row>
    <row r="88" spans="1:12" ht="15.75" x14ac:dyDescent="0.25">
      <c r="A88" s="31" t="s">
        <v>81</v>
      </c>
      <c r="B88" s="30" t="str">
        <f>VLOOKUP(A88,'Cód dos países'!$A$3:$C$199,2,FALSE)</f>
        <v>DZA</v>
      </c>
      <c r="C88" s="25">
        <f>VLOOKUP(A88,'Cód dos países'!$A$3:$C$199,3,FALSE)</f>
        <v>3</v>
      </c>
      <c r="D88" s="29">
        <v>2003</v>
      </c>
      <c r="E88">
        <f t="shared" si="8"/>
        <v>32003</v>
      </c>
      <c r="F88" s="28">
        <v>8</v>
      </c>
      <c r="G88" s="28">
        <v>2</v>
      </c>
      <c r="H88" s="28">
        <v>1.5</v>
      </c>
      <c r="I88" s="28">
        <f t="shared" si="5"/>
        <v>0.66666666666666663</v>
      </c>
      <c r="J88" s="28">
        <f t="shared" si="6"/>
        <v>0.33333333333333331</v>
      </c>
      <c r="K88" s="28">
        <f t="shared" si="7"/>
        <v>0.25</v>
      </c>
      <c r="L88" s="28">
        <f t="shared" si="9"/>
        <v>0.41666666666666663</v>
      </c>
    </row>
    <row r="89" spans="1:12" ht="15.75" x14ac:dyDescent="0.25">
      <c r="A89" s="31" t="s">
        <v>81</v>
      </c>
      <c r="B89" s="30" t="str">
        <f>VLOOKUP(A89,'Cód dos países'!$A$3:$C$199,2,FALSE)</f>
        <v>DZA</v>
      </c>
      <c r="C89" s="25">
        <f>VLOOKUP(A89,'Cód dos países'!$A$3:$C$199,3,FALSE)</f>
        <v>3</v>
      </c>
      <c r="D89" s="29">
        <v>2004</v>
      </c>
      <c r="E89">
        <f t="shared" si="8"/>
        <v>32004</v>
      </c>
      <c r="F89" s="28">
        <v>8.5</v>
      </c>
      <c r="G89" s="28">
        <v>3</v>
      </c>
      <c r="H89" s="28">
        <v>1.5</v>
      </c>
      <c r="I89" s="28">
        <f t="shared" si="5"/>
        <v>0.70833333333333337</v>
      </c>
      <c r="J89" s="28">
        <f t="shared" si="6"/>
        <v>0.5</v>
      </c>
      <c r="K89" s="28">
        <f t="shared" si="7"/>
        <v>0.25</v>
      </c>
      <c r="L89" s="28">
        <f t="shared" si="9"/>
        <v>0.4861111111111111</v>
      </c>
    </row>
    <row r="90" spans="1:12" ht="15.75" x14ac:dyDescent="0.25">
      <c r="A90" s="31" t="s">
        <v>81</v>
      </c>
      <c r="B90" s="30" t="str">
        <f>VLOOKUP(A90,'Cód dos países'!$A$3:$C$199,2,FALSE)</f>
        <v>DZA</v>
      </c>
      <c r="C90" s="25">
        <f>VLOOKUP(A90,'Cód dos países'!$A$3:$C$199,3,FALSE)</f>
        <v>3</v>
      </c>
      <c r="D90" s="29">
        <v>2005</v>
      </c>
      <c r="E90">
        <f t="shared" si="8"/>
        <v>32005</v>
      </c>
      <c r="F90" s="28">
        <v>9.5</v>
      </c>
      <c r="G90" s="28">
        <v>3</v>
      </c>
      <c r="H90" s="28">
        <v>1.5</v>
      </c>
      <c r="I90" s="28">
        <f t="shared" si="5"/>
        <v>0.79166666666666663</v>
      </c>
      <c r="J90" s="28">
        <f t="shared" si="6"/>
        <v>0.5</v>
      </c>
      <c r="K90" s="28">
        <f t="shared" si="7"/>
        <v>0.25</v>
      </c>
      <c r="L90" s="28">
        <f t="shared" si="9"/>
        <v>0.51388888888888884</v>
      </c>
    </row>
    <row r="91" spans="1:12" ht="15.75" x14ac:dyDescent="0.25">
      <c r="A91" s="31" t="s">
        <v>81</v>
      </c>
      <c r="B91" s="30" t="str">
        <f>VLOOKUP(A91,'Cód dos países'!$A$3:$C$199,2,FALSE)</f>
        <v>DZA</v>
      </c>
      <c r="C91" s="25">
        <f>VLOOKUP(A91,'Cód dos países'!$A$3:$C$199,3,FALSE)</f>
        <v>3</v>
      </c>
      <c r="D91" s="29">
        <v>2006</v>
      </c>
      <c r="E91">
        <f t="shared" si="8"/>
        <v>32006</v>
      </c>
      <c r="F91" s="28">
        <v>8.5</v>
      </c>
      <c r="G91" s="28">
        <v>3</v>
      </c>
      <c r="H91" s="28">
        <v>1.5</v>
      </c>
      <c r="I91" s="28">
        <f t="shared" si="5"/>
        <v>0.70833333333333337</v>
      </c>
      <c r="J91" s="28">
        <f t="shared" si="6"/>
        <v>0.5</v>
      </c>
      <c r="K91" s="28">
        <f t="shared" si="7"/>
        <v>0.25</v>
      </c>
      <c r="L91" s="28">
        <f t="shared" si="9"/>
        <v>0.4861111111111111</v>
      </c>
    </row>
    <row r="92" spans="1:12" ht="15.75" x14ac:dyDescent="0.25">
      <c r="A92" s="31" t="s">
        <v>81</v>
      </c>
      <c r="B92" s="30" t="str">
        <f>VLOOKUP(A92,'Cód dos países'!$A$3:$C$199,2,FALSE)</f>
        <v>DZA</v>
      </c>
      <c r="C92" s="25">
        <f>VLOOKUP(A92,'Cód dos países'!$A$3:$C$199,3,FALSE)</f>
        <v>3</v>
      </c>
      <c r="D92" s="29">
        <v>2007</v>
      </c>
      <c r="E92">
        <f t="shared" si="8"/>
        <v>32007</v>
      </c>
      <c r="F92" s="28">
        <v>8.5</v>
      </c>
      <c r="G92" s="28">
        <v>3</v>
      </c>
      <c r="H92" s="28">
        <v>1.5</v>
      </c>
      <c r="I92" s="28">
        <f t="shared" si="5"/>
        <v>0.70833333333333337</v>
      </c>
      <c r="J92" s="28">
        <f t="shared" si="6"/>
        <v>0.5</v>
      </c>
      <c r="K92" s="28">
        <f t="shared" si="7"/>
        <v>0.25</v>
      </c>
      <c r="L92" s="28">
        <f t="shared" si="9"/>
        <v>0.4861111111111111</v>
      </c>
    </row>
    <row r="93" spans="1:12" ht="15.75" x14ac:dyDescent="0.25">
      <c r="A93" s="31" t="s">
        <v>81</v>
      </c>
      <c r="B93" s="30" t="str">
        <f>VLOOKUP(A93,'Cód dos países'!$A$3:$C$199,2,FALSE)</f>
        <v>DZA</v>
      </c>
      <c r="C93" s="25">
        <f>VLOOKUP(A93,'Cód dos países'!$A$3:$C$199,3,FALSE)</f>
        <v>3</v>
      </c>
      <c r="D93" s="29">
        <v>2008</v>
      </c>
      <c r="E93">
        <f t="shared" si="8"/>
        <v>32008</v>
      </c>
      <c r="F93" s="28">
        <v>8</v>
      </c>
      <c r="G93" s="28">
        <v>3</v>
      </c>
      <c r="H93" s="28">
        <v>1.5</v>
      </c>
      <c r="I93" s="28">
        <f t="shared" si="5"/>
        <v>0.66666666666666663</v>
      </c>
      <c r="J93" s="28">
        <f t="shared" si="6"/>
        <v>0.5</v>
      </c>
      <c r="K93" s="28">
        <f t="shared" si="7"/>
        <v>0.25</v>
      </c>
      <c r="L93" s="28">
        <f t="shared" si="9"/>
        <v>0.47222222222222215</v>
      </c>
    </row>
    <row r="94" spans="1:12" ht="15.75" x14ac:dyDescent="0.25">
      <c r="A94" s="31" t="s">
        <v>81</v>
      </c>
      <c r="B94" s="30" t="str">
        <f>VLOOKUP(A94,'Cód dos países'!$A$3:$C$199,2,FALSE)</f>
        <v>DZA</v>
      </c>
      <c r="C94" s="25">
        <f>VLOOKUP(A94,'Cód dos países'!$A$3:$C$199,3,FALSE)</f>
        <v>3</v>
      </c>
      <c r="D94" s="29">
        <v>2009</v>
      </c>
      <c r="E94">
        <f t="shared" si="8"/>
        <v>32009</v>
      </c>
      <c r="F94" s="28">
        <v>8</v>
      </c>
      <c r="G94" s="28">
        <v>3</v>
      </c>
      <c r="H94" s="28">
        <v>1.5</v>
      </c>
      <c r="I94" s="28">
        <f t="shared" si="5"/>
        <v>0.66666666666666663</v>
      </c>
      <c r="J94" s="28">
        <f t="shared" si="6"/>
        <v>0.5</v>
      </c>
      <c r="K94" s="28">
        <f t="shared" si="7"/>
        <v>0.25</v>
      </c>
      <c r="L94" s="28">
        <f t="shared" si="9"/>
        <v>0.47222222222222215</v>
      </c>
    </row>
    <row r="95" spans="1:12" ht="15.75" x14ac:dyDescent="0.25">
      <c r="A95" s="31" t="s">
        <v>81</v>
      </c>
      <c r="B95" s="30" t="str">
        <f>VLOOKUP(A95,'Cód dos países'!$A$3:$C$199,2,FALSE)</f>
        <v>DZA</v>
      </c>
      <c r="C95" s="25">
        <f>VLOOKUP(A95,'Cód dos países'!$A$3:$C$199,3,FALSE)</f>
        <v>3</v>
      </c>
      <c r="D95" s="29">
        <v>2010</v>
      </c>
      <c r="E95">
        <f t="shared" si="8"/>
        <v>32010</v>
      </c>
      <c r="F95" s="28">
        <v>0.59090909090909094</v>
      </c>
      <c r="G95" s="28">
        <v>0.5</v>
      </c>
      <c r="H95" s="28">
        <v>0.33333333333333331</v>
      </c>
      <c r="I95" s="28">
        <f t="shared" si="5"/>
        <v>0.59090909090909094</v>
      </c>
      <c r="J95" s="28">
        <f t="shared" si="6"/>
        <v>0.5</v>
      </c>
      <c r="K95" s="28">
        <f t="shared" si="7"/>
        <v>0.33333333333333331</v>
      </c>
      <c r="L95" s="28">
        <f t="shared" si="9"/>
        <v>0.47474747474747475</v>
      </c>
    </row>
    <row r="96" spans="1:12" ht="15.75" x14ac:dyDescent="0.25">
      <c r="A96" s="31" t="s">
        <v>81</v>
      </c>
      <c r="B96" s="30" t="str">
        <f>VLOOKUP(A96,'Cód dos países'!$A$3:$C$199,2,FALSE)</f>
        <v>DZA</v>
      </c>
      <c r="C96" s="25">
        <f>VLOOKUP(A96,'Cód dos países'!$A$3:$C$199,3,FALSE)</f>
        <v>3</v>
      </c>
      <c r="D96" s="29">
        <v>2011</v>
      </c>
      <c r="E96">
        <f t="shared" si="8"/>
        <v>32011</v>
      </c>
      <c r="F96" s="28">
        <v>0.59090909090909094</v>
      </c>
      <c r="G96" s="28">
        <v>0.5</v>
      </c>
      <c r="H96" s="28">
        <v>0.33333333333333331</v>
      </c>
      <c r="I96" s="28">
        <f t="shared" si="5"/>
        <v>0.59090909090909094</v>
      </c>
      <c r="J96" s="28">
        <f t="shared" si="6"/>
        <v>0.5</v>
      </c>
      <c r="K96" s="28">
        <f t="shared" si="7"/>
        <v>0.33333333333333331</v>
      </c>
      <c r="L96" s="28">
        <f t="shared" si="9"/>
        <v>0.47474747474747475</v>
      </c>
    </row>
    <row r="97" spans="1:12" ht="15.75" x14ac:dyDescent="0.25">
      <c r="A97" s="31" t="s">
        <v>81</v>
      </c>
      <c r="B97" s="30" t="str">
        <f>VLOOKUP(A97,'Cód dos países'!$A$3:$C$199,2,FALSE)</f>
        <v>DZA</v>
      </c>
      <c r="C97" s="25">
        <f>VLOOKUP(A97,'Cód dos países'!$A$3:$C$199,3,FALSE)</f>
        <v>3</v>
      </c>
      <c r="D97" s="29">
        <v>2012</v>
      </c>
      <c r="E97">
        <f t="shared" si="8"/>
        <v>32012</v>
      </c>
      <c r="F97" s="28">
        <v>0.59090909090909094</v>
      </c>
      <c r="G97" s="28">
        <v>0.5</v>
      </c>
      <c r="H97" s="28">
        <v>0.33333333333333331</v>
      </c>
      <c r="I97" s="28">
        <f t="shared" si="5"/>
        <v>0.59090909090909094</v>
      </c>
      <c r="J97" s="28">
        <f t="shared" si="6"/>
        <v>0.5</v>
      </c>
      <c r="K97" s="28">
        <f t="shared" si="7"/>
        <v>0.33333333333333331</v>
      </c>
      <c r="L97" s="28">
        <f t="shared" si="9"/>
        <v>0.47474747474747475</v>
      </c>
    </row>
    <row r="98" spans="1:12" ht="15.75" x14ac:dyDescent="0.25">
      <c r="A98" s="31" t="s">
        <v>81</v>
      </c>
      <c r="B98" s="30" t="str">
        <f>VLOOKUP(A98,'Cód dos países'!$A$3:$C$199,2,FALSE)</f>
        <v>DZA</v>
      </c>
      <c r="C98" s="25">
        <f>VLOOKUP(A98,'Cód dos países'!$A$3:$C$199,3,FALSE)</f>
        <v>3</v>
      </c>
      <c r="D98" s="29">
        <v>2013</v>
      </c>
      <c r="E98">
        <f t="shared" si="8"/>
        <v>32013</v>
      </c>
      <c r="F98" s="28">
        <v>0.68181818181818177</v>
      </c>
      <c r="G98" s="28">
        <v>0.5</v>
      </c>
      <c r="H98" s="28">
        <v>0.33333333333333331</v>
      </c>
      <c r="I98" s="28">
        <f t="shared" si="5"/>
        <v>0.68181818181818177</v>
      </c>
      <c r="J98" s="28">
        <f t="shared" si="6"/>
        <v>0.5</v>
      </c>
      <c r="K98" s="28">
        <f t="shared" si="7"/>
        <v>0.33333333333333331</v>
      </c>
      <c r="L98" s="28">
        <f t="shared" si="9"/>
        <v>0.50505050505050497</v>
      </c>
    </row>
    <row r="99" spans="1:12" ht="15.75" x14ac:dyDescent="0.25">
      <c r="A99" s="31" t="s">
        <v>81</v>
      </c>
      <c r="B99" s="30" t="str">
        <f>VLOOKUP(A99,'Cód dos países'!$A$3:$C$199,2,FALSE)</f>
        <v>DZA</v>
      </c>
      <c r="C99" s="25">
        <f>VLOOKUP(A99,'Cód dos países'!$A$3:$C$199,3,FALSE)</f>
        <v>3</v>
      </c>
      <c r="D99" s="29">
        <v>2014</v>
      </c>
      <c r="E99">
        <f t="shared" si="8"/>
        <v>32014</v>
      </c>
      <c r="F99" s="28">
        <v>0.68181818181818177</v>
      </c>
      <c r="G99" s="28">
        <v>0.5</v>
      </c>
      <c r="H99" s="28">
        <v>0.33333333333333331</v>
      </c>
      <c r="I99" s="28">
        <f t="shared" si="5"/>
        <v>0.68181818181818177</v>
      </c>
      <c r="J99" s="28">
        <f t="shared" si="6"/>
        <v>0.5</v>
      </c>
      <c r="K99" s="28">
        <f t="shared" si="7"/>
        <v>0.33333333333333331</v>
      </c>
      <c r="L99" s="28">
        <f t="shared" si="9"/>
        <v>0.50505050505050497</v>
      </c>
    </row>
    <row r="100" spans="1:12" ht="15.75" x14ac:dyDescent="0.25">
      <c r="A100" s="31" t="s">
        <v>346</v>
      </c>
      <c r="B100" s="30" t="str">
        <f>VLOOKUP(A100,'Cód dos países'!$A$3:$C$199,2,FALSE)</f>
        <v>ADO</v>
      </c>
      <c r="C100" s="25">
        <f>VLOOKUP(A100,'Cód dos países'!$A$3:$C$199,3,FALSE)</f>
        <v>4</v>
      </c>
      <c r="D100" s="29">
        <v>1983</v>
      </c>
      <c r="E100">
        <f t="shared" si="8"/>
        <v>41983</v>
      </c>
      <c r="F100" s="28" t="s">
        <v>433</v>
      </c>
      <c r="G100" s="28" t="s">
        <v>433</v>
      </c>
      <c r="H100" s="28" t="s">
        <v>433</v>
      </c>
      <c r="I100" s="28" t="str">
        <f t="shared" si="5"/>
        <v/>
      </c>
      <c r="J100" s="28" t="str">
        <f t="shared" si="6"/>
        <v/>
      </c>
      <c r="K100" s="28" t="str">
        <f t="shared" si="7"/>
        <v/>
      </c>
      <c r="L100" s="28" t="str">
        <f t="shared" si="9"/>
        <v xml:space="preserve"> </v>
      </c>
    </row>
    <row r="101" spans="1:12" ht="15.75" x14ac:dyDescent="0.25">
      <c r="A101" s="31" t="s">
        <v>346</v>
      </c>
      <c r="B101" s="30" t="str">
        <f>VLOOKUP(A101,'Cód dos países'!$A$3:$C$199,2,FALSE)</f>
        <v>ADO</v>
      </c>
      <c r="C101" s="25">
        <f>VLOOKUP(A101,'Cód dos países'!$A$3:$C$199,3,FALSE)</f>
        <v>4</v>
      </c>
      <c r="D101" s="29">
        <v>1984</v>
      </c>
      <c r="E101">
        <f t="shared" si="8"/>
        <v>41984</v>
      </c>
      <c r="F101" s="28" t="s">
        <v>433</v>
      </c>
      <c r="G101" s="28" t="s">
        <v>433</v>
      </c>
      <c r="H101" s="28" t="s">
        <v>433</v>
      </c>
      <c r="I101" s="28" t="str">
        <f t="shared" si="5"/>
        <v/>
      </c>
      <c r="J101" s="28" t="str">
        <f t="shared" si="6"/>
        <v/>
      </c>
      <c r="K101" s="28" t="str">
        <f t="shared" si="7"/>
        <v/>
      </c>
      <c r="L101" s="28" t="str">
        <f t="shared" si="9"/>
        <v xml:space="preserve"> </v>
      </c>
    </row>
    <row r="102" spans="1:12" ht="15.75" x14ac:dyDescent="0.25">
      <c r="A102" s="31" t="s">
        <v>346</v>
      </c>
      <c r="B102" s="30" t="str">
        <f>VLOOKUP(A102,'Cód dos países'!$A$3:$C$199,2,FALSE)</f>
        <v>ADO</v>
      </c>
      <c r="C102" s="25">
        <f>VLOOKUP(A102,'Cód dos países'!$A$3:$C$199,3,FALSE)</f>
        <v>4</v>
      </c>
      <c r="D102" s="29">
        <v>1985</v>
      </c>
      <c r="E102">
        <f t="shared" si="8"/>
        <v>41985</v>
      </c>
      <c r="F102" s="28" t="s">
        <v>433</v>
      </c>
      <c r="G102" s="28" t="s">
        <v>433</v>
      </c>
      <c r="H102" s="28" t="s">
        <v>433</v>
      </c>
      <c r="I102" s="28" t="str">
        <f t="shared" si="5"/>
        <v/>
      </c>
      <c r="J102" s="28" t="str">
        <f t="shared" si="6"/>
        <v/>
      </c>
      <c r="K102" s="28" t="str">
        <f t="shared" si="7"/>
        <v/>
      </c>
      <c r="L102" s="28" t="str">
        <f t="shared" si="9"/>
        <v xml:space="preserve"> </v>
      </c>
    </row>
    <row r="103" spans="1:12" ht="15.75" x14ac:dyDescent="0.25">
      <c r="A103" s="31" t="s">
        <v>346</v>
      </c>
      <c r="B103" s="30" t="str">
        <f>VLOOKUP(A103,'Cód dos países'!$A$3:$C$199,2,FALSE)</f>
        <v>ADO</v>
      </c>
      <c r="C103" s="25">
        <f>VLOOKUP(A103,'Cód dos países'!$A$3:$C$199,3,FALSE)</f>
        <v>4</v>
      </c>
      <c r="D103" s="29">
        <v>1986</v>
      </c>
      <c r="E103">
        <f t="shared" si="8"/>
        <v>41986</v>
      </c>
      <c r="F103" s="28" t="s">
        <v>433</v>
      </c>
      <c r="G103" s="28" t="s">
        <v>433</v>
      </c>
      <c r="H103" s="28" t="s">
        <v>433</v>
      </c>
      <c r="I103" s="28" t="str">
        <f t="shared" si="5"/>
        <v/>
      </c>
      <c r="J103" s="28" t="str">
        <f t="shared" si="6"/>
        <v/>
      </c>
      <c r="K103" s="28" t="str">
        <f t="shared" si="7"/>
        <v/>
      </c>
      <c r="L103" s="28" t="str">
        <f t="shared" si="9"/>
        <v xml:space="preserve"> </v>
      </c>
    </row>
    <row r="104" spans="1:12" ht="15.75" x14ac:dyDescent="0.25">
      <c r="A104" s="31" t="s">
        <v>346</v>
      </c>
      <c r="B104" s="30" t="str">
        <f>VLOOKUP(A104,'Cód dos países'!$A$3:$C$199,2,FALSE)</f>
        <v>ADO</v>
      </c>
      <c r="C104" s="25">
        <f>VLOOKUP(A104,'Cód dos países'!$A$3:$C$199,3,FALSE)</f>
        <v>4</v>
      </c>
      <c r="D104" s="29">
        <v>1987</v>
      </c>
      <c r="E104">
        <f t="shared" si="8"/>
        <v>41987</v>
      </c>
      <c r="F104" s="28" t="s">
        <v>433</v>
      </c>
      <c r="G104" s="28" t="s">
        <v>433</v>
      </c>
      <c r="H104" s="28" t="s">
        <v>433</v>
      </c>
      <c r="I104" s="28" t="str">
        <f t="shared" si="5"/>
        <v/>
      </c>
      <c r="J104" s="28" t="str">
        <f t="shared" si="6"/>
        <v/>
      </c>
      <c r="K104" s="28" t="str">
        <f t="shared" si="7"/>
        <v/>
      </c>
      <c r="L104" s="28" t="str">
        <f t="shared" si="9"/>
        <v xml:space="preserve"> </v>
      </c>
    </row>
    <row r="105" spans="1:12" ht="15.75" x14ac:dyDescent="0.25">
      <c r="A105" s="31" t="s">
        <v>346</v>
      </c>
      <c r="B105" s="30" t="str">
        <f>VLOOKUP(A105,'Cód dos países'!$A$3:$C$199,2,FALSE)</f>
        <v>ADO</v>
      </c>
      <c r="C105" s="25">
        <f>VLOOKUP(A105,'Cód dos países'!$A$3:$C$199,3,FALSE)</f>
        <v>4</v>
      </c>
      <c r="D105" s="29">
        <v>1988</v>
      </c>
      <c r="E105">
        <f t="shared" si="8"/>
        <v>41988</v>
      </c>
      <c r="F105" s="28" t="s">
        <v>433</v>
      </c>
      <c r="G105" s="28" t="s">
        <v>433</v>
      </c>
      <c r="H105" s="28" t="s">
        <v>433</v>
      </c>
      <c r="I105" s="28" t="str">
        <f t="shared" si="5"/>
        <v/>
      </c>
      <c r="J105" s="28" t="str">
        <f t="shared" si="6"/>
        <v/>
      </c>
      <c r="K105" s="28" t="str">
        <f t="shared" si="7"/>
        <v/>
      </c>
      <c r="L105" s="28" t="str">
        <f t="shared" si="9"/>
        <v xml:space="preserve"> </v>
      </c>
    </row>
    <row r="106" spans="1:12" ht="15.75" x14ac:dyDescent="0.25">
      <c r="A106" s="31" t="s">
        <v>346</v>
      </c>
      <c r="B106" s="30" t="str">
        <f>VLOOKUP(A106,'Cód dos países'!$A$3:$C$199,2,FALSE)</f>
        <v>ADO</v>
      </c>
      <c r="C106" s="25">
        <f>VLOOKUP(A106,'Cód dos países'!$A$3:$C$199,3,FALSE)</f>
        <v>4</v>
      </c>
      <c r="D106" s="29">
        <v>1989</v>
      </c>
      <c r="E106">
        <f t="shared" si="8"/>
        <v>41989</v>
      </c>
      <c r="F106" s="28" t="s">
        <v>433</v>
      </c>
      <c r="G106" s="28" t="s">
        <v>433</v>
      </c>
      <c r="H106" s="28" t="s">
        <v>433</v>
      </c>
      <c r="I106" s="28" t="str">
        <f t="shared" si="5"/>
        <v/>
      </c>
      <c r="J106" s="28" t="str">
        <f t="shared" si="6"/>
        <v/>
      </c>
      <c r="K106" s="28" t="str">
        <f t="shared" si="7"/>
        <v/>
      </c>
      <c r="L106" s="28" t="str">
        <f t="shared" si="9"/>
        <v xml:space="preserve"> </v>
      </c>
    </row>
    <row r="107" spans="1:12" ht="15.75" x14ac:dyDescent="0.25">
      <c r="A107" s="31" t="s">
        <v>346</v>
      </c>
      <c r="B107" s="30" t="str">
        <f>VLOOKUP(A107,'Cód dos países'!$A$3:$C$199,2,FALSE)</f>
        <v>ADO</v>
      </c>
      <c r="C107" s="25">
        <f>VLOOKUP(A107,'Cód dos países'!$A$3:$C$199,3,FALSE)</f>
        <v>4</v>
      </c>
      <c r="D107" s="29">
        <v>1990</v>
      </c>
      <c r="E107">
        <f t="shared" si="8"/>
        <v>41990</v>
      </c>
      <c r="F107" s="28" t="s">
        <v>433</v>
      </c>
      <c r="G107" s="28" t="s">
        <v>433</v>
      </c>
      <c r="H107" s="28" t="s">
        <v>433</v>
      </c>
      <c r="I107" s="28" t="str">
        <f t="shared" si="5"/>
        <v/>
      </c>
      <c r="J107" s="28" t="str">
        <f t="shared" si="6"/>
        <v/>
      </c>
      <c r="K107" s="28" t="str">
        <f t="shared" si="7"/>
        <v/>
      </c>
      <c r="L107" s="28" t="str">
        <f t="shared" si="9"/>
        <v xml:space="preserve"> </v>
      </c>
    </row>
    <row r="108" spans="1:12" ht="15.75" x14ac:dyDescent="0.25">
      <c r="A108" s="31" t="s">
        <v>346</v>
      </c>
      <c r="B108" s="30" t="str">
        <f>VLOOKUP(A108,'Cód dos países'!$A$3:$C$199,2,FALSE)</f>
        <v>ADO</v>
      </c>
      <c r="C108" s="25">
        <f>VLOOKUP(A108,'Cód dos países'!$A$3:$C$199,3,FALSE)</f>
        <v>4</v>
      </c>
      <c r="D108" s="29">
        <v>1991</v>
      </c>
      <c r="E108">
        <f t="shared" si="8"/>
        <v>41991</v>
      </c>
      <c r="F108" s="28" t="s">
        <v>433</v>
      </c>
      <c r="G108" s="28" t="s">
        <v>433</v>
      </c>
      <c r="H108" s="28" t="s">
        <v>433</v>
      </c>
      <c r="I108" s="28" t="str">
        <f t="shared" si="5"/>
        <v/>
      </c>
      <c r="J108" s="28" t="str">
        <f t="shared" si="6"/>
        <v/>
      </c>
      <c r="K108" s="28" t="str">
        <f t="shared" si="7"/>
        <v/>
      </c>
      <c r="L108" s="28" t="str">
        <f t="shared" si="9"/>
        <v xml:space="preserve"> </v>
      </c>
    </row>
    <row r="109" spans="1:12" ht="15.75" x14ac:dyDescent="0.25">
      <c r="A109" s="31" t="s">
        <v>346</v>
      </c>
      <c r="B109" s="30" t="str">
        <f>VLOOKUP(A109,'Cód dos países'!$A$3:$C$199,2,FALSE)</f>
        <v>ADO</v>
      </c>
      <c r="C109" s="25">
        <f>VLOOKUP(A109,'Cód dos países'!$A$3:$C$199,3,FALSE)</f>
        <v>4</v>
      </c>
      <c r="D109" s="29">
        <v>1992</v>
      </c>
      <c r="E109">
        <f t="shared" si="8"/>
        <v>41992</v>
      </c>
      <c r="F109" s="28" t="s">
        <v>433</v>
      </c>
      <c r="G109" s="28" t="s">
        <v>433</v>
      </c>
      <c r="H109" s="28" t="s">
        <v>433</v>
      </c>
      <c r="I109" s="28" t="str">
        <f t="shared" si="5"/>
        <v/>
      </c>
      <c r="J109" s="28" t="str">
        <f t="shared" si="6"/>
        <v/>
      </c>
      <c r="K109" s="28" t="str">
        <f t="shared" si="7"/>
        <v/>
      </c>
      <c r="L109" s="28" t="str">
        <f t="shared" si="9"/>
        <v xml:space="preserve"> </v>
      </c>
    </row>
    <row r="110" spans="1:12" ht="15.75" x14ac:dyDescent="0.25">
      <c r="A110" s="31" t="s">
        <v>346</v>
      </c>
      <c r="B110" s="30" t="str">
        <f>VLOOKUP(A110,'Cód dos países'!$A$3:$C$199,2,FALSE)</f>
        <v>ADO</v>
      </c>
      <c r="C110" s="25">
        <f>VLOOKUP(A110,'Cód dos países'!$A$3:$C$199,3,FALSE)</f>
        <v>4</v>
      </c>
      <c r="D110" s="29">
        <v>1993</v>
      </c>
      <c r="E110">
        <f t="shared" si="8"/>
        <v>41993</v>
      </c>
      <c r="F110" s="28" t="s">
        <v>433</v>
      </c>
      <c r="G110" s="28" t="s">
        <v>433</v>
      </c>
      <c r="H110" s="28" t="s">
        <v>433</v>
      </c>
      <c r="I110" s="28" t="str">
        <f t="shared" si="5"/>
        <v/>
      </c>
      <c r="J110" s="28" t="str">
        <f t="shared" si="6"/>
        <v/>
      </c>
      <c r="K110" s="28" t="str">
        <f t="shared" si="7"/>
        <v/>
      </c>
      <c r="L110" s="28" t="str">
        <f t="shared" si="9"/>
        <v xml:space="preserve"> </v>
      </c>
    </row>
    <row r="111" spans="1:12" ht="15.75" x14ac:dyDescent="0.25">
      <c r="A111" s="31" t="s">
        <v>346</v>
      </c>
      <c r="B111" s="30" t="str">
        <f>VLOOKUP(A111,'Cód dos países'!$A$3:$C$199,2,FALSE)</f>
        <v>ADO</v>
      </c>
      <c r="C111" s="25">
        <f>VLOOKUP(A111,'Cód dos países'!$A$3:$C$199,3,FALSE)</f>
        <v>4</v>
      </c>
      <c r="D111" s="29">
        <v>1994</v>
      </c>
      <c r="E111">
        <f t="shared" si="8"/>
        <v>41994</v>
      </c>
      <c r="F111" s="28" t="s">
        <v>433</v>
      </c>
      <c r="G111" s="28" t="s">
        <v>433</v>
      </c>
      <c r="H111" s="28" t="s">
        <v>433</v>
      </c>
      <c r="I111" s="28" t="str">
        <f t="shared" si="5"/>
        <v/>
      </c>
      <c r="J111" s="28" t="str">
        <f t="shared" si="6"/>
        <v/>
      </c>
      <c r="K111" s="28" t="str">
        <f t="shared" si="7"/>
        <v/>
      </c>
      <c r="L111" s="28" t="str">
        <f t="shared" si="9"/>
        <v xml:space="preserve"> </v>
      </c>
    </row>
    <row r="112" spans="1:12" ht="15.75" x14ac:dyDescent="0.25">
      <c r="A112" s="31" t="s">
        <v>346</v>
      </c>
      <c r="B112" s="30" t="str">
        <f>VLOOKUP(A112,'Cód dos países'!$A$3:$C$199,2,FALSE)</f>
        <v>ADO</v>
      </c>
      <c r="C112" s="25">
        <f>VLOOKUP(A112,'Cód dos países'!$A$3:$C$199,3,FALSE)</f>
        <v>4</v>
      </c>
      <c r="D112" s="29">
        <v>1995</v>
      </c>
      <c r="E112">
        <f t="shared" si="8"/>
        <v>41995</v>
      </c>
      <c r="F112" s="28" t="s">
        <v>433</v>
      </c>
      <c r="G112" s="28" t="s">
        <v>433</v>
      </c>
      <c r="H112" s="28" t="s">
        <v>433</v>
      </c>
      <c r="I112" s="28" t="str">
        <f t="shared" si="5"/>
        <v/>
      </c>
      <c r="J112" s="28" t="str">
        <f t="shared" si="6"/>
        <v/>
      </c>
      <c r="K112" s="28" t="str">
        <f t="shared" si="7"/>
        <v/>
      </c>
      <c r="L112" s="28" t="str">
        <f t="shared" si="9"/>
        <v xml:space="preserve"> </v>
      </c>
    </row>
    <row r="113" spans="1:12" ht="15.75" x14ac:dyDescent="0.25">
      <c r="A113" s="31" t="s">
        <v>346</v>
      </c>
      <c r="B113" s="30" t="str">
        <f>VLOOKUP(A113,'Cód dos países'!$A$3:$C$199,2,FALSE)</f>
        <v>ADO</v>
      </c>
      <c r="C113" s="25">
        <f>VLOOKUP(A113,'Cód dos países'!$A$3:$C$199,3,FALSE)</f>
        <v>4</v>
      </c>
      <c r="D113" s="29">
        <v>1996</v>
      </c>
      <c r="E113">
        <f t="shared" si="8"/>
        <v>41996</v>
      </c>
      <c r="F113" s="28" t="s">
        <v>433</v>
      </c>
      <c r="G113" s="28" t="s">
        <v>433</v>
      </c>
      <c r="H113" s="28" t="s">
        <v>433</v>
      </c>
      <c r="I113" s="28" t="str">
        <f t="shared" si="5"/>
        <v/>
      </c>
      <c r="J113" s="28" t="str">
        <f t="shared" si="6"/>
        <v/>
      </c>
      <c r="K113" s="28" t="str">
        <f t="shared" si="7"/>
        <v/>
      </c>
      <c r="L113" s="28" t="str">
        <f t="shared" si="9"/>
        <v xml:space="preserve"> </v>
      </c>
    </row>
    <row r="114" spans="1:12" ht="15.75" x14ac:dyDescent="0.25">
      <c r="A114" s="31" t="s">
        <v>346</v>
      </c>
      <c r="B114" s="30" t="str">
        <f>VLOOKUP(A114,'Cód dos países'!$A$3:$C$199,2,FALSE)</f>
        <v>ADO</v>
      </c>
      <c r="C114" s="25">
        <f>VLOOKUP(A114,'Cód dos países'!$A$3:$C$199,3,FALSE)</f>
        <v>4</v>
      </c>
      <c r="D114" s="29">
        <v>1997</v>
      </c>
      <c r="E114">
        <f t="shared" si="8"/>
        <v>41997</v>
      </c>
      <c r="F114" s="28" t="s">
        <v>433</v>
      </c>
      <c r="G114" s="28" t="s">
        <v>433</v>
      </c>
      <c r="H114" s="28" t="s">
        <v>433</v>
      </c>
      <c r="I114" s="28" t="str">
        <f t="shared" si="5"/>
        <v/>
      </c>
      <c r="J114" s="28" t="str">
        <f t="shared" si="6"/>
        <v/>
      </c>
      <c r="K114" s="28" t="str">
        <f t="shared" si="7"/>
        <v/>
      </c>
      <c r="L114" s="28" t="str">
        <f t="shared" si="9"/>
        <v xml:space="preserve"> </v>
      </c>
    </row>
    <row r="115" spans="1:12" ht="15.75" x14ac:dyDescent="0.25">
      <c r="A115" s="31" t="s">
        <v>346</v>
      </c>
      <c r="B115" s="30" t="str">
        <f>VLOOKUP(A115,'Cód dos países'!$A$3:$C$199,2,FALSE)</f>
        <v>ADO</v>
      </c>
      <c r="C115" s="25">
        <f>VLOOKUP(A115,'Cód dos países'!$A$3:$C$199,3,FALSE)</f>
        <v>4</v>
      </c>
      <c r="D115" s="29">
        <v>1998</v>
      </c>
      <c r="E115">
        <f t="shared" si="8"/>
        <v>41998</v>
      </c>
      <c r="F115" s="28" t="s">
        <v>433</v>
      </c>
      <c r="G115" s="28" t="s">
        <v>433</v>
      </c>
      <c r="H115" s="28" t="s">
        <v>433</v>
      </c>
      <c r="I115" s="28" t="str">
        <f t="shared" si="5"/>
        <v/>
      </c>
      <c r="J115" s="28" t="str">
        <f t="shared" si="6"/>
        <v/>
      </c>
      <c r="K115" s="28" t="str">
        <f t="shared" si="7"/>
        <v/>
      </c>
      <c r="L115" s="28" t="str">
        <f t="shared" si="9"/>
        <v xml:space="preserve"> </v>
      </c>
    </row>
    <row r="116" spans="1:12" ht="15.75" x14ac:dyDescent="0.25">
      <c r="A116" s="31" t="s">
        <v>346</v>
      </c>
      <c r="B116" s="30" t="str">
        <f>VLOOKUP(A116,'Cód dos países'!$A$3:$C$199,2,FALSE)</f>
        <v>ADO</v>
      </c>
      <c r="C116" s="25">
        <f>VLOOKUP(A116,'Cód dos países'!$A$3:$C$199,3,FALSE)</f>
        <v>4</v>
      </c>
      <c r="D116" s="29">
        <v>1999</v>
      </c>
      <c r="E116">
        <f t="shared" si="8"/>
        <v>41999</v>
      </c>
      <c r="F116" s="28" t="s">
        <v>433</v>
      </c>
      <c r="G116" s="28" t="s">
        <v>433</v>
      </c>
      <c r="H116" s="28" t="s">
        <v>433</v>
      </c>
      <c r="I116" s="28" t="str">
        <f t="shared" si="5"/>
        <v/>
      </c>
      <c r="J116" s="28" t="str">
        <f t="shared" si="6"/>
        <v/>
      </c>
      <c r="K116" s="28" t="str">
        <f t="shared" si="7"/>
        <v/>
      </c>
      <c r="L116" s="28" t="str">
        <f t="shared" si="9"/>
        <v xml:space="preserve"> </v>
      </c>
    </row>
    <row r="117" spans="1:12" ht="15.75" x14ac:dyDescent="0.25">
      <c r="A117" s="31" t="s">
        <v>346</v>
      </c>
      <c r="B117" s="30" t="str">
        <f>VLOOKUP(A117,'Cód dos países'!$A$3:$C$199,2,FALSE)</f>
        <v>ADO</v>
      </c>
      <c r="C117" s="25">
        <f>VLOOKUP(A117,'Cód dos países'!$A$3:$C$199,3,FALSE)</f>
        <v>4</v>
      </c>
      <c r="D117" s="29">
        <v>2000</v>
      </c>
      <c r="E117">
        <f t="shared" si="8"/>
        <v>42000</v>
      </c>
      <c r="F117" s="28" t="s">
        <v>433</v>
      </c>
      <c r="G117" s="28" t="s">
        <v>433</v>
      </c>
      <c r="H117" s="28" t="s">
        <v>433</v>
      </c>
      <c r="I117" s="28" t="str">
        <f t="shared" si="5"/>
        <v/>
      </c>
      <c r="J117" s="28" t="str">
        <f t="shared" si="6"/>
        <v/>
      </c>
      <c r="K117" s="28" t="str">
        <f t="shared" si="7"/>
        <v/>
      </c>
      <c r="L117" s="28" t="str">
        <f t="shared" si="9"/>
        <v xml:space="preserve"> </v>
      </c>
    </row>
    <row r="118" spans="1:12" ht="15.75" x14ac:dyDescent="0.25">
      <c r="A118" s="31" t="s">
        <v>346</v>
      </c>
      <c r="B118" s="30" t="str">
        <f>VLOOKUP(A118,'Cód dos países'!$A$3:$C$199,2,FALSE)</f>
        <v>ADO</v>
      </c>
      <c r="C118" s="25">
        <f>VLOOKUP(A118,'Cód dos países'!$A$3:$C$199,3,FALSE)</f>
        <v>4</v>
      </c>
      <c r="D118" s="29">
        <v>2001</v>
      </c>
      <c r="E118">
        <f t="shared" si="8"/>
        <v>42001</v>
      </c>
      <c r="F118" s="28" t="s">
        <v>433</v>
      </c>
      <c r="G118" s="28" t="s">
        <v>433</v>
      </c>
      <c r="H118" s="28" t="s">
        <v>433</v>
      </c>
      <c r="I118" s="28" t="str">
        <f t="shared" si="5"/>
        <v/>
      </c>
      <c r="J118" s="28" t="str">
        <f t="shared" si="6"/>
        <v/>
      </c>
      <c r="K118" s="28" t="str">
        <f t="shared" si="7"/>
        <v/>
      </c>
      <c r="L118" s="28" t="str">
        <f t="shared" si="9"/>
        <v xml:space="preserve"> </v>
      </c>
    </row>
    <row r="119" spans="1:12" ht="15.75" x14ac:dyDescent="0.25">
      <c r="A119" s="31" t="s">
        <v>346</v>
      </c>
      <c r="B119" s="30" t="str">
        <f>VLOOKUP(A119,'Cód dos países'!$A$3:$C$199,2,FALSE)</f>
        <v>ADO</v>
      </c>
      <c r="C119" s="25">
        <f>VLOOKUP(A119,'Cód dos países'!$A$3:$C$199,3,FALSE)</f>
        <v>4</v>
      </c>
      <c r="D119" s="29">
        <v>2002</v>
      </c>
      <c r="E119">
        <f t="shared" si="8"/>
        <v>42002</v>
      </c>
      <c r="F119" s="28" t="s">
        <v>433</v>
      </c>
      <c r="G119" s="28" t="s">
        <v>433</v>
      </c>
      <c r="H119" s="28" t="s">
        <v>433</v>
      </c>
      <c r="I119" s="28" t="str">
        <f t="shared" si="5"/>
        <v/>
      </c>
      <c r="J119" s="28" t="str">
        <f t="shared" si="6"/>
        <v/>
      </c>
      <c r="K119" s="28" t="str">
        <f t="shared" si="7"/>
        <v/>
      </c>
      <c r="L119" s="28" t="str">
        <f t="shared" si="9"/>
        <v xml:space="preserve"> </v>
      </c>
    </row>
    <row r="120" spans="1:12" ht="15.75" x14ac:dyDescent="0.25">
      <c r="A120" s="31" t="s">
        <v>346</v>
      </c>
      <c r="B120" s="30" t="str">
        <f>VLOOKUP(A120,'Cód dos países'!$A$3:$C$199,2,FALSE)</f>
        <v>ADO</v>
      </c>
      <c r="C120" s="25">
        <f>VLOOKUP(A120,'Cód dos países'!$A$3:$C$199,3,FALSE)</f>
        <v>4</v>
      </c>
      <c r="D120" s="29">
        <v>2003</v>
      </c>
      <c r="E120">
        <f t="shared" si="8"/>
        <v>42003</v>
      </c>
      <c r="F120" s="28" t="s">
        <v>433</v>
      </c>
      <c r="G120" s="28" t="s">
        <v>433</v>
      </c>
      <c r="H120" s="28" t="s">
        <v>433</v>
      </c>
      <c r="I120" s="28" t="str">
        <f t="shared" si="5"/>
        <v/>
      </c>
      <c r="J120" s="28" t="str">
        <f t="shared" si="6"/>
        <v/>
      </c>
      <c r="K120" s="28" t="str">
        <f t="shared" si="7"/>
        <v/>
      </c>
      <c r="L120" s="28" t="str">
        <f t="shared" si="9"/>
        <v xml:space="preserve"> </v>
      </c>
    </row>
    <row r="121" spans="1:12" ht="15.75" x14ac:dyDescent="0.25">
      <c r="A121" s="31" t="s">
        <v>346</v>
      </c>
      <c r="B121" s="30" t="str">
        <f>VLOOKUP(A121,'Cód dos países'!$A$3:$C$199,2,FALSE)</f>
        <v>ADO</v>
      </c>
      <c r="C121" s="25">
        <f>VLOOKUP(A121,'Cód dos países'!$A$3:$C$199,3,FALSE)</f>
        <v>4</v>
      </c>
      <c r="D121" s="29">
        <v>2004</v>
      </c>
      <c r="E121">
        <f t="shared" si="8"/>
        <v>42004</v>
      </c>
      <c r="F121" s="28" t="s">
        <v>433</v>
      </c>
      <c r="G121" s="28" t="s">
        <v>433</v>
      </c>
      <c r="H121" s="28" t="s">
        <v>433</v>
      </c>
      <c r="I121" s="28" t="str">
        <f t="shared" si="5"/>
        <v/>
      </c>
      <c r="J121" s="28" t="str">
        <f t="shared" si="6"/>
        <v/>
      </c>
      <c r="K121" s="28" t="str">
        <f t="shared" si="7"/>
        <v/>
      </c>
      <c r="L121" s="28" t="str">
        <f t="shared" si="9"/>
        <v xml:space="preserve"> </v>
      </c>
    </row>
    <row r="122" spans="1:12" ht="15.75" x14ac:dyDescent="0.25">
      <c r="A122" s="31" t="s">
        <v>346</v>
      </c>
      <c r="B122" s="30" t="str">
        <f>VLOOKUP(A122,'Cód dos países'!$A$3:$C$199,2,FALSE)</f>
        <v>ADO</v>
      </c>
      <c r="C122" s="25">
        <f>VLOOKUP(A122,'Cód dos países'!$A$3:$C$199,3,FALSE)</f>
        <v>4</v>
      </c>
      <c r="D122" s="29">
        <v>2005</v>
      </c>
      <c r="E122">
        <f t="shared" si="8"/>
        <v>42005</v>
      </c>
      <c r="F122" s="28" t="s">
        <v>433</v>
      </c>
      <c r="G122" s="28" t="s">
        <v>433</v>
      </c>
      <c r="H122" s="28" t="s">
        <v>433</v>
      </c>
      <c r="I122" s="28" t="str">
        <f t="shared" si="5"/>
        <v/>
      </c>
      <c r="J122" s="28" t="str">
        <f t="shared" si="6"/>
        <v/>
      </c>
      <c r="K122" s="28" t="str">
        <f t="shared" si="7"/>
        <v/>
      </c>
      <c r="L122" s="28" t="str">
        <f t="shared" si="9"/>
        <v xml:space="preserve"> </v>
      </c>
    </row>
    <row r="123" spans="1:12" ht="15.75" x14ac:dyDescent="0.25">
      <c r="A123" s="31" t="s">
        <v>346</v>
      </c>
      <c r="B123" s="30" t="str">
        <f>VLOOKUP(A123,'Cód dos países'!$A$3:$C$199,2,FALSE)</f>
        <v>ADO</v>
      </c>
      <c r="C123" s="25">
        <f>VLOOKUP(A123,'Cód dos países'!$A$3:$C$199,3,FALSE)</f>
        <v>4</v>
      </c>
      <c r="D123" s="29">
        <v>2006</v>
      </c>
      <c r="E123">
        <f t="shared" si="8"/>
        <v>42006</v>
      </c>
      <c r="F123" s="28" t="s">
        <v>433</v>
      </c>
      <c r="G123" s="28" t="s">
        <v>433</v>
      </c>
      <c r="H123" s="28" t="s">
        <v>433</v>
      </c>
      <c r="I123" s="28" t="str">
        <f t="shared" si="5"/>
        <v/>
      </c>
      <c r="J123" s="28" t="str">
        <f t="shared" si="6"/>
        <v/>
      </c>
      <c r="K123" s="28" t="str">
        <f t="shared" si="7"/>
        <v/>
      </c>
      <c r="L123" s="28" t="str">
        <f t="shared" si="9"/>
        <v xml:space="preserve"> </v>
      </c>
    </row>
    <row r="124" spans="1:12" ht="15.75" x14ac:dyDescent="0.25">
      <c r="A124" s="31" t="s">
        <v>346</v>
      </c>
      <c r="B124" s="30" t="str">
        <f>VLOOKUP(A124,'Cód dos países'!$A$3:$C$199,2,FALSE)</f>
        <v>ADO</v>
      </c>
      <c r="C124" s="25">
        <f>VLOOKUP(A124,'Cód dos países'!$A$3:$C$199,3,FALSE)</f>
        <v>4</v>
      </c>
      <c r="D124" s="29">
        <v>2007</v>
      </c>
      <c r="E124">
        <f t="shared" si="8"/>
        <v>42007</v>
      </c>
      <c r="F124" s="28" t="s">
        <v>433</v>
      </c>
      <c r="G124" s="28" t="s">
        <v>433</v>
      </c>
      <c r="H124" s="28" t="s">
        <v>433</v>
      </c>
      <c r="I124" s="28" t="str">
        <f t="shared" si="5"/>
        <v/>
      </c>
      <c r="J124" s="28" t="str">
        <f t="shared" si="6"/>
        <v/>
      </c>
      <c r="K124" s="28" t="str">
        <f t="shared" si="7"/>
        <v/>
      </c>
      <c r="L124" s="28" t="str">
        <f t="shared" si="9"/>
        <v xml:space="preserve"> </v>
      </c>
    </row>
    <row r="125" spans="1:12" ht="15.75" x14ac:dyDescent="0.25">
      <c r="A125" s="31" t="s">
        <v>346</v>
      </c>
      <c r="B125" s="30" t="str">
        <f>VLOOKUP(A125,'Cód dos países'!$A$3:$C$199,2,FALSE)</f>
        <v>ADO</v>
      </c>
      <c r="C125" s="25">
        <f>VLOOKUP(A125,'Cód dos países'!$A$3:$C$199,3,FALSE)</f>
        <v>4</v>
      </c>
      <c r="D125" s="29">
        <v>2008</v>
      </c>
      <c r="E125">
        <f t="shared" si="8"/>
        <v>42008</v>
      </c>
      <c r="F125" s="28" t="s">
        <v>433</v>
      </c>
      <c r="G125" s="28" t="s">
        <v>433</v>
      </c>
      <c r="H125" s="28" t="s">
        <v>433</v>
      </c>
      <c r="I125" s="28" t="str">
        <f t="shared" si="5"/>
        <v/>
      </c>
      <c r="J125" s="28" t="str">
        <f t="shared" si="6"/>
        <v/>
      </c>
      <c r="K125" s="28" t="str">
        <f t="shared" si="7"/>
        <v/>
      </c>
      <c r="L125" s="28" t="str">
        <f t="shared" si="9"/>
        <v xml:space="preserve"> </v>
      </c>
    </row>
    <row r="126" spans="1:12" ht="15.75" x14ac:dyDescent="0.25">
      <c r="A126" s="31" t="s">
        <v>346</v>
      </c>
      <c r="B126" s="30" t="str">
        <f>VLOOKUP(A126,'Cód dos países'!$A$3:$C$199,2,FALSE)</f>
        <v>ADO</v>
      </c>
      <c r="C126" s="25">
        <f>VLOOKUP(A126,'Cód dos países'!$A$3:$C$199,3,FALSE)</f>
        <v>4</v>
      </c>
      <c r="D126" s="29">
        <v>2009</v>
      </c>
      <c r="E126">
        <f t="shared" si="8"/>
        <v>42009</v>
      </c>
      <c r="F126" s="28" t="s">
        <v>433</v>
      </c>
      <c r="G126" s="28" t="s">
        <v>433</v>
      </c>
      <c r="H126" s="28" t="s">
        <v>433</v>
      </c>
      <c r="I126" s="28" t="str">
        <f t="shared" si="5"/>
        <v/>
      </c>
      <c r="J126" s="28" t="str">
        <f t="shared" si="6"/>
        <v/>
      </c>
      <c r="K126" s="28" t="str">
        <f t="shared" si="7"/>
        <v/>
      </c>
      <c r="L126" s="28" t="str">
        <f t="shared" si="9"/>
        <v xml:space="preserve"> </v>
      </c>
    </row>
    <row r="127" spans="1:12" ht="15.75" x14ac:dyDescent="0.25">
      <c r="A127" s="31" t="s">
        <v>346</v>
      </c>
      <c r="B127" s="30" t="str">
        <f>VLOOKUP(A127,'Cód dos países'!$A$3:$C$199,2,FALSE)</f>
        <v>ADO</v>
      </c>
      <c r="C127" s="25">
        <f>VLOOKUP(A127,'Cód dos países'!$A$3:$C$199,3,FALSE)</f>
        <v>4</v>
      </c>
      <c r="D127" s="29">
        <v>2010</v>
      </c>
      <c r="E127">
        <f t="shared" si="8"/>
        <v>42010</v>
      </c>
      <c r="F127" s="28" t="s">
        <v>433</v>
      </c>
      <c r="G127" s="28" t="s">
        <v>433</v>
      </c>
      <c r="H127" s="28" t="s">
        <v>433</v>
      </c>
      <c r="I127" s="28" t="str">
        <f t="shared" si="5"/>
        <v/>
      </c>
      <c r="J127" s="28" t="str">
        <f t="shared" si="6"/>
        <v/>
      </c>
      <c r="K127" s="28" t="str">
        <f t="shared" si="7"/>
        <v/>
      </c>
      <c r="L127" s="28" t="str">
        <f t="shared" si="9"/>
        <v xml:space="preserve"> </v>
      </c>
    </row>
    <row r="128" spans="1:12" ht="15.75" x14ac:dyDescent="0.25">
      <c r="A128" s="31" t="s">
        <v>346</v>
      </c>
      <c r="B128" s="30" t="str">
        <f>VLOOKUP(A128,'Cód dos países'!$A$3:$C$199,2,FALSE)</f>
        <v>ADO</v>
      </c>
      <c r="C128" s="25">
        <f>VLOOKUP(A128,'Cód dos países'!$A$3:$C$199,3,FALSE)</f>
        <v>4</v>
      </c>
      <c r="D128" s="29">
        <v>2011</v>
      </c>
      <c r="E128">
        <f t="shared" si="8"/>
        <v>42011</v>
      </c>
      <c r="F128" s="28" t="s">
        <v>433</v>
      </c>
      <c r="G128" s="28" t="s">
        <v>433</v>
      </c>
      <c r="H128" s="28" t="s">
        <v>433</v>
      </c>
      <c r="I128" s="28" t="str">
        <f t="shared" si="5"/>
        <v/>
      </c>
      <c r="J128" s="28" t="str">
        <f t="shared" si="6"/>
        <v/>
      </c>
      <c r="K128" s="28" t="str">
        <f t="shared" si="7"/>
        <v/>
      </c>
      <c r="L128" s="28" t="str">
        <f t="shared" si="9"/>
        <v xml:space="preserve"> </v>
      </c>
    </row>
    <row r="129" spans="1:12" ht="15.75" x14ac:dyDescent="0.25">
      <c r="A129" s="31" t="s">
        <v>346</v>
      </c>
      <c r="B129" s="30" t="str">
        <f>VLOOKUP(A129,'Cód dos países'!$A$3:$C$199,2,FALSE)</f>
        <v>ADO</v>
      </c>
      <c r="C129" s="25">
        <f>VLOOKUP(A129,'Cód dos países'!$A$3:$C$199,3,FALSE)</f>
        <v>4</v>
      </c>
      <c r="D129" s="29">
        <v>2012</v>
      </c>
      <c r="E129">
        <f t="shared" si="8"/>
        <v>42012</v>
      </c>
      <c r="F129" s="28" t="s">
        <v>433</v>
      </c>
      <c r="G129" s="28" t="s">
        <v>433</v>
      </c>
      <c r="H129" s="28" t="s">
        <v>433</v>
      </c>
      <c r="I129" s="28" t="str">
        <f t="shared" si="5"/>
        <v/>
      </c>
      <c r="J129" s="28" t="str">
        <f t="shared" si="6"/>
        <v/>
      </c>
      <c r="K129" s="28" t="str">
        <f t="shared" si="7"/>
        <v/>
      </c>
      <c r="L129" s="28" t="str">
        <f t="shared" si="9"/>
        <v xml:space="preserve"> </v>
      </c>
    </row>
    <row r="130" spans="1:12" ht="15.75" x14ac:dyDescent="0.25">
      <c r="A130" s="31" t="s">
        <v>346</v>
      </c>
      <c r="B130" s="30" t="str">
        <f>VLOOKUP(A130,'Cód dos países'!$A$3:$C$199,2,FALSE)</f>
        <v>ADO</v>
      </c>
      <c r="C130" s="25">
        <f>VLOOKUP(A130,'Cód dos países'!$A$3:$C$199,3,FALSE)</f>
        <v>4</v>
      </c>
      <c r="D130" s="29">
        <v>2013</v>
      </c>
      <c r="E130">
        <f t="shared" si="8"/>
        <v>42013</v>
      </c>
      <c r="F130" s="28" t="s">
        <v>433</v>
      </c>
      <c r="G130" s="28" t="s">
        <v>433</v>
      </c>
      <c r="H130" s="28" t="s">
        <v>433</v>
      </c>
      <c r="I130" s="28" t="str">
        <f t="shared" si="5"/>
        <v/>
      </c>
      <c r="J130" s="28" t="str">
        <f t="shared" si="6"/>
        <v/>
      </c>
      <c r="K130" s="28" t="str">
        <f t="shared" si="7"/>
        <v/>
      </c>
      <c r="L130" s="28" t="str">
        <f t="shared" si="9"/>
        <v xml:space="preserve"> </v>
      </c>
    </row>
    <row r="131" spans="1:12" ht="15.75" x14ac:dyDescent="0.25">
      <c r="A131" s="31" t="s">
        <v>346</v>
      </c>
      <c r="B131" s="30" t="str">
        <f>VLOOKUP(A131,'Cód dos países'!$A$3:$C$199,2,FALSE)</f>
        <v>ADO</v>
      </c>
      <c r="C131" s="25">
        <f>VLOOKUP(A131,'Cód dos países'!$A$3:$C$199,3,FALSE)</f>
        <v>4</v>
      </c>
      <c r="D131" s="29">
        <v>2014</v>
      </c>
      <c r="E131">
        <f t="shared" si="8"/>
        <v>42014</v>
      </c>
      <c r="F131" s="28" t="s">
        <v>433</v>
      </c>
      <c r="G131" s="28" t="s">
        <v>433</v>
      </c>
      <c r="H131" s="28" t="s">
        <v>433</v>
      </c>
      <c r="I131" s="28" t="str">
        <f t="shared" si="5"/>
        <v/>
      </c>
      <c r="J131" s="28" t="str">
        <f t="shared" si="6"/>
        <v/>
      </c>
      <c r="K131" s="28" t="str">
        <f t="shared" si="7"/>
        <v/>
      </c>
      <c r="L131" s="28" t="str">
        <f t="shared" si="9"/>
        <v xml:space="preserve"> </v>
      </c>
    </row>
    <row r="132" spans="1:12" ht="15.75" x14ac:dyDescent="0.25">
      <c r="A132" s="31" t="s">
        <v>2</v>
      </c>
      <c r="B132" s="30" t="str">
        <f>VLOOKUP(A132,'Cód dos países'!$A$3:$C$199,2,FALSE)</f>
        <v>AGO</v>
      </c>
      <c r="C132" s="25">
        <f>VLOOKUP(A132,'Cód dos países'!$A$3:$C$199,3,FALSE)</f>
        <v>5</v>
      </c>
      <c r="D132" s="29">
        <v>1983</v>
      </c>
      <c r="E132">
        <f t="shared" si="8"/>
        <v>51983</v>
      </c>
      <c r="F132" s="28" t="s">
        <v>433</v>
      </c>
      <c r="G132" s="28" t="s">
        <v>433</v>
      </c>
      <c r="H132" s="28" t="s">
        <v>433</v>
      </c>
      <c r="I132" s="28" t="str">
        <f t="shared" ref="I132:I195" si="10">IF(F132=".","",IF($D132&gt;2009,F132,F132/12))</f>
        <v/>
      </c>
      <c r="J132" s="28" t="str">
        <f t="shared" ref="J132:J195" si="11">IF(G132=".","",IF($D132&gt;2009,G132,G132/6))</f>
        <v/>
      </c>
      <c r="K132" s="28" t="str">
        <f t="shared" ref="K132:K195" si="12">IF(H132=".","",IF($D132&gt;2009,H132,H132/6))</f>
        <v/>
      </c>
      <c r="L132" s="28" t="str">
        <f t="shared" si="9"/>
        <v xml:space="preserve"> </v>
      </c>
    </row>
    <row r="133" spans="1:12" ht="15.75" x14ac:dyDescent="0.25">
      <c r="A133" s="31" t="s">
        <v>2</v>
      </c>
      <c r="B133" s="30" t="str">
        <f>VLOOKUP(A133,'Cód dos países'!$A$3:$C$199,2,FALSE)</f>
        <v>AGO</v>
      </c>
      <c r="C133" s="25">
        <f>VLOOKUP(A133,'Cód dos países'!$A$3:$C$199,3,FALSE)</f>
        <v>5</v>
      </c>
      <c r="D133" s="29">
        <v>1984</v>
      </c>
      <c r="E133">
        <f t="shared" ref="E133:E196" si="13">C133*10000+D133</f>
        <v>51984</v>
      </c>
      <c r="F133" s="28">
        <v>6</v>
      </c>
      <c r="G133" s="28" t="s">
        <v>433</v>
      </c>
      <c r="H133" s="28" t="s">
        <v>433</v>
      </c>
      <c r="I133" s="28">
        <f t="shared" si="10"/>
        <v>0.5</v>
      </c>
      <c r="J133" s="28" t="str">
        <f t="shared" si="11"/>
        <v/>
      </c>
      <c r="K133" s="28" t="str">
        <f t="shared" si="12"/>
        <v/>
      </c>
      <c r="L133" s="28" t="str">
        <f t="shared" si="9"/>
        <v/>
      </c>
    </row>
    <row r="134" spans="1:12" ht="15.75" x14ac:dyDescent="0.25">
      <c r="A134" s="31" t="s">
        <v>2</v>
      </c>
      <c r="B134" s="30" t="str">
        <f>VLOOKUP(A134,'Cód dos países'!$A$3:$C$199,2,FALSE)</f>
        <v>AGO</v>
      </c>
      <c r="C134" s="25">
        <f>VLOOKUP(A134,'Cód dos países'!$A$3:$C$199,3,FALSE)</f>
        <v>5</v>
      </c>
      <c r="D134" s="29">
        <v>1985</v>
      </c>
      <c r="E134">
        <f t="shared" si="13"/>
        <v>51985</v>
      </c>
      <c r="F134" s="28">
        <v>6</v>
      </c>
      <c r="G134" s="28">
        <v>2</v>
      </c>
      <c r="H134" s="28">
        <v>3</v>
      </c>
      <c r="I134" s="28">
        <f t="shared" si="10"/>
        <v>0.5</v>
      </c>
      <c r="J134" s="28">
        <f t="shared" si="11"/>
        <v>0.33333333333333331</v>
      </c>
      <c r="K134" s="28">
        <f t="shared" si="12"/>
        <v>0.5</v>
      </c>
      <c r="L134" s="28">
        <f t="shared" si="9"/>
        <v>0.44444444444444442</v>
      </c>
    </row>
    <row r="135" spans="1:12" ht="15.75" x14ac:dyDescent="0.25">
      <c r="A135" s="31" t="s">
        <v>2</v>
      </c>
      <c r="B135" s="30" t="str">
        <f>VLOOKUP(A135,'Cód dos países'!$A$3:$C$199,2,FALSE)</f>
        <v>AGO</v>
      </c>
      <c r="C135" s="25">
        <f>VLOOKUP(A135,'Cód dos países'!$A$3:$C$199,3,FALSE)</f>
        <v>5</v>
      </c>
      <c r="D135" s="29">
        <v>1986</v>
      </c>
      <c r="E135">
        <f t="shared" si="13"/>
        <v>51986</v>
      </c>
      <c r="F135" s="28">
        <v>5</v>
      </c>
      <c r="G135" s="28">
        <v>2</v>
      </c>
      <c r="H135" s="28">
        <v>3</v>
      </c>
      <c r="I135" s="28">
        <f t="shared" si="10"/>
        <v>0.41666666666666669</v>
      </c>
      <c r="J135" s="28">
        <f t="shared" si="11"/>
        <v>0.33333333333333331</v>
      </c>
      <c r="K135" s="28">
        <f t="shared" si="12"/>
        <v>0.5</v>
      </c>
      <c r="L135" s="28">
        <f t="shared" si="9"/>
        <v>0.41666666666666663</v>
      </c>
    </row>
    <row r="136" spans="1:12" ht="15.75" x14ac:dyDescent="0.25">
      <c r="A136" s="31" t="s">
        <v>2</v>
      </c>
      <c r="B136" s="30" t="str">
        <f>VLOOKUP(A136,'Cód dos países'!$A$3:$C$199,2,FALSE)</f>
        <v>AGO</v>
      </c>
      <c r="C136" s="25">
        <f>VLOOKUP(A136,'Cód dos países'!$A$3:$C$199,3,FALSE)</f>
        <v>5</v>
      </c>
      <c r="D136" s="29">
        <v>1987</v>
      </c>
      <c r="E136">
        <f t="shared" si="13"/>
        <v>51987</v>
      </c>
      <c r="F136" s="28">
        <v>7</v>
      </c>
      <c r="G136" s="28">
        <v>2</v>
      </c>
      <c r="H136" s="28">
        <v>3</v>
      </c>
      <c r="I136" s="28">
        <f t="shared" si="10"/>
        <v>0.58333333333333337</v>
      </c>
      <c r="J136" s="28">
        <f t="shared" si="11"/>
        <v>0.33333333333333331</v>
      </c>
      <c r="K136" s="28">
        <f t="shared" si="12"/>
        <v>0.5</v>
      </c>
      <c r="L136" s="28">
        <f t="shared" si="9"/>
        <v>0.47222222222222221</v>
      </c>
    </row>
    <row r="137" spans="1:12" ht="15.75" x14ac:dyDescent="0.25">
      <c r="A137" s="31" t="s">
        <v>2</v>
      </c>
      <c r="B137" s="30" t="str">
        <f>VLOOKUP(A137,'Cód dos países'!$A$3:$C$199,2,FALSE)</f>
        <v>AGO</v>
      </c>
      <c r="C137" s="25">
        <f>VLOOKUP(A137,'Cód dos países'!$A$3:$C$199,3,FALSE)</f>
        <v>5</v>
      </c>
      <c r="D137" s="29">
        <v>1988</v>
      </c>
      <c r="E137">
        <f t="shared" si="13"/>
        <v>51988</v>
      </c>
      <c r="F137" s="28">
        <v>7</v>
      </c>
      <c r="G137" s="28">
        <v>2</v>
      </c>
      <c r="H137" s="28">
        <v>3</v>
      </c>
      <c r="I137" s="28">
        <f t="shared" si="10"/>
        <v>0.58333333333333337</v>
      </c>
      <c r="J137" s="28">
        <f t="shared" si="11"/>
        <v>0.33333333333333331</v>
      </c>
      <c r="K137" s="28">
        <f t="shared" si="12"/>
        <v>0.5</v>
      </c>
      <c r="L137" s="28">
        <f t="shared" ref="L137:L200" si="14">IF(AND(I137="",J137="",K137="")," ",IFERROR((1/3)*I137+(1/3)*J137+(1/3)*K137,""))</f>
        <v>0.47222222222222221</v>
      </c>
    </row>
    <row r="138" spans="1:12" ht="15.75" x14ac:dyDescent="0.25">
      <c r="A138" s="31" t="s">
        <v>2</v>
      </c>
      <c r="B138" s="30" t="str">
        <f>VLOOKUP(A138,'Cód dos países'!$A$3:$C$199,2,FALSE)</f>
        <v>AGO</v>
      </c>
      <c r="C138" s="25">
        <f>VLOOKUP(A138,'Cód dos países'!$A$3:$C$199,3,FALSE)</f>
        <v>5</v>
      </c>
      <c r="D138" s="29">
        <v>1989</v>
      </c>
      <c r="E138">
        <f t="shared" si="13"/>
        <v>51989</v>
      </c>
      <c r="F138" s="28">
        <v>7</v>
      </c>
      <c r="G138" s="28">
        <v>2</v>
      </c>
      <c r="H138" s="28">
        <v>3</v>
      </c>
      <c r="I138" s="28">
        <f t="shared" si="10"/>
        <v>0.58333333333333337</v>
      </c>
      <c r="J138" s="28">
        <f t="shared" si="11"/>
        <v>0.33333333333333331</v>
      </c>
      <c r="K138" s="28">
        <f t="shared" si="12"/>
        <v>0.5</v>
      </c>
      <c r="L138" s="28">
        <f t="shared" si="14"/>
        <v>0.47222222222222221</v>
      </c>
    </row>
    <row r="139" spans="1:12" ht="15.75" x14ac:dyDescent="0.25">
      <c r="A139" s="31" t="s">
        <v>2</v>
      </c>
      <c r="B139" s="30" t="str">
        <f>VLOOKUP(A139,'Cód dos países'!$A$3:$C$199,2,FALSE)</f>
        <v>AGO</v>
      </c>
      <c r="C139" s="25">
        <f>VLOOKUP(A139,'Cód dos países'!$A$3:$C$199,3,FALSE)</f>
        <v>5</v>
      </c>
      <c r="D139" s="29">
        <v>1990</v>
      </c>
      <c r="E139">
        <f t="shared" si="13"/>
        <v>51990</v>
      </c>
      <c r="F139" s="28">
        <v>7</v>
      </c>
      <c r="G139" s="28">
        <v>1</v>
      </c>
      <c r="H139" s="28">
        <v>3</v>
      </c>
      <c r="I139" s="28">
        <f t="shared" si="10"/>
        <v>0.58333333333333337</v>
      </c>
      <c r="J139" s="28">
        <f t="shared" si="11"/>
        <v>0.16666666666666666</v>
      </c>
      <c r="K139" s="28">
        <f t="shared" si="12"/>
        <v>0.5</v>
      </c>
      <c r="L139" s="28">
        <f t="shared" si="14"/>
        <v>0.41666666666666663</v>
      </c>
    </row>
    <row r="140" spans="1:12" ht="15.75" x14ac:dyDescent="0.25">
      <c r="A140" s="31" t="s">
        <v>2</v>
      </c>
      <c r="B140" s="30" t="str">
        <f>VLOOKUP(A140,'Cód dos países'!$A$3:$C$199,2,FALSE)</f>
        <v>AGO</v>
      </c>
      <c r="C140" s="25">
        <f>VLOOKUP(A140,'Cód dos países'!$A$3:$C$199,3,FALSE)</f>
        <v>5</v>
      </c>
      <c r="D140" s="29">
        <v>1991</v>
      </c>
      <c r="E140">
        <f t="shared" si="13"/>
        <v>51991</v>
      </c>
      <c r="F140" s="28">
        <v>5</v>
      </c>
      <c r="G140" s="28">
        <v>1</v>
      </c>
      <c r="H140" s="28">
        <v>3</v>
      </c>
      <c r="I140" s="28">
        <f t="shared" si="10"/>
        <v>0.41666666666666669</v>
      </c>
      <c r="J140" s="28">
        <f t="shared" si="11"/>
        <v>0.16666666666666666</v>
      </c>
      <c r="K140" s="28">
        <f t="shared" si="12"/>
        <v>0.5</v>
      </c>
      <c r="L140" s="28">
        <f t="shared" si="14"/>
        <v>0.3611111111111111</v>
      </c>
    </row>
    <row r="141" spans="1:12" ht="15.75" x14ac:dyDescent="0.25">
      <c r="A141" s="31" t="s">
        <v>2</v>
      </c>
      <c r="B141" s="30" t="str">
        <f>VLOOKUP(A141,'Cód dos países'!$A$3:$C$199,2,FALSE)</f>
        <v>AGO</v>
      </c>
      <c r="C141" s="25">
        <f>VLOOKUP(A141,'Cód dos países'!$A$3:$C$199,3,FALSE)</f>
        <v>5</v>
      </c>
      <c r="D141" s="29">
        <v>1992</v>
      </c>
      <c r="E141">
        <f t="shared" si="13"/>
        <v>51992</v>
      </c>
      <c r="F141" s="28">
        <v>4</v>
      </c>
      <c r="G141" s="28">
        <v>1</v>
      </c>
      <c r="H141" s="28">
        <v>3</v>
      </c>
      <c r="I141" s="28">
        <f t="shared" si="10"/>
        <v>0.33333333333333331</v>
      </c>
      <c r="J141" s="28">
        <f t="shared" si="11"/>
        <v>0.16666666666666666</v>
      </c>
      <c r="K141" s="28">
        <f t="shared" si="12"/>
        <v>0.5</v>
      </c>
      <c r="L141" s="28">
        <f t="shared" si="14"/>
        <v>0.33333333333333331</v>
      </c>
    </row>
    <row r="142" spans="1:12" ht="15.75" x14ac:dyDescent="0.25">
      <c r="A142" s="31" t="s">
        <v>2</v>
      </c>
      <c r="B142" s="30" t="str">
        <f>VLOOKUP(A142,'Cód dos países'!$A$3:$C$199,2,FALSE)</f>
        <v>AGO</v>
      </c>
      <c r="C142" s="25">
        <f>VLOOKUP(A142,'Cód dos países'!$A$3:$C$199,3,FALSE)</f>
        <v>5</v>
      </c>
      <c r="D142" s="29">
        <v>1993</v>
      </c>
      <c r="E142">
        <f t="shared" si="13"/>
        <v>51993</v>
      </c>
      <c r="F142" s="28">
        <v>2</v>
      </c>
      <c r="G142" s="28">
        <v>1</v>
      </c>
      <c r="H142" s="28">
        <v>3</v>
      </c>
      <c r="I142" s="28">
        <f t="shared" si="10"/>
        <v>0.16666666666666666</v>
      </c>
      <c r="J142" s="28">
        <f t="shared" si="11"/>
        <v>0.16666666666666666</v>
      </c>
      <c r="K142" s="28">
        <f t="shared" si="12"/>
        <v>0.5</v>
      </c>
      <c r="L142" s="28">
        <f t="shared" si="14"/>
        <v>0.27777777777777779</v>
      </c>
    </row>
    <row r="143" spans="1:12" ht="15.75" x14ac:dyDescent="0.25">
      <c r="A143" s="31" t="s">
        <v>2</v>
      </c>
      <c r="B143" s="30" t="str">
        <f>VLOOKUP(A143,'Cód dos países'!$A$3:$C$199,2,FALSE)</f>
        <v>AGO</v>
      </c>
      <c r="C143" s="25">
        <f>VLOOKUP(A143,'Cód dos países'!$A$3:$C$199,3,FALSE)</f>
        <v>5</v>
      </c>
      <c r="D143" s="29">
        <v>1994</v>
      </c>
      <c r="E143">
        <f t="shared" si="13"/>
        <v>51994</v>
      </c>
      <c r="F143" s="28">
        <v>3</v>
      </c>
      <c r="G143" s="28">
        <v>2</v>
      </c>
      <c r="H143" s="28">
        <v>3</v>
      </c>
      <c r="I143" s="28">
        <f t="shared" si="10"/>
        <v>0.25</v>
      </c>
      <c r="J143" s="28">
        <f t="shared" si="11"/>
        <v>0.33333333333333331</v>
      </c>
      <c r="K143" s="28">
        <f t="shared" si="12"/>
        <v>0.5</v>
      </c>
      <c r="L143" s="28">
        <f t="shared" si="14"/>
        <v>0.36111111111111105</v>
      </c>
    </row>
    <row r="144" spans="1:12" ht="15.75" x14ac:dyDescent="0.25">
      <c r="A144" s="31" t="s">
        <v>2</v>
      </c>
      <c r="B144" s="30" t="str">
        <f>VLOOKUP(A144,'Cód dos países'!$A$3:$C$199,2,FALSE)</f>
        <v>AGO</v>
      </c>
      <c r="C144" s="25">
        <f>VLOOKUP(A144,'Cód dos países'!$A$3:$C$199,3,FALSE)</f>
        <v>5</v>
      </c>
      <c r="D144" s="29">
        <v>1995</v>
      </c>
      <c r="E144">
        <f t="shared" si="13"/>
        <v>51995</v>
      </c>
      <c r="F144" s="28">
        <v>4</v>
      </c>
      <c r="G144" s="28">
        <v>2</v>
      </c>
      <c r="H144" s="28">
        <v>3</v>
      </c>
      <c r="I144" s="28">
        <f t="shared" si="10"/>
        <v>0.33333333333333331</v>
      </c>
      <c r="J144" s="28">
        <f t="shared" si="11"/>
        <v>0.33333333333333331</v>
      </c>
      <c r="K144" s="28">
        <f t="shared" si="12"/>
        <v>0.5</v>
      </c>
      <c r="L144" s="28">
        <f t="shared" si="14"/>
        <v>0.38888888888888884</v>
      </c>
    </row>
    <row r="145" spans="1:12" ht="15.75" x14ac:dyDescent="0.25">
      <c r="A145" s="31" t="s">
        <v>2</v>
      </c>
      <c r="B145" s="30" t="str">
        <f>VLOOKUP(A145,'Cód dos países'!$A$3:$C$199,2,FALSE)</f>
        <v>AGO</v>
      </c>
      <c r="C145" s="25">
        <f>VLOOKUP(A145,'Cód dos países'!$A$3:$C$199,3,FALSE)</f>
        <v>5</v>
      </c>
      <c r="D145" s="29">
        <v>1996</v>
      </c>
      <c r="E145">
        <f t="shared" si="13"/>
        <v>51996</v>
      </c>
      <c r="F145" s="28">
        <v>4</v>
      </c>
      <c r="G145" s="28">
        <v>2</v>
      </c>
      <c r="H145" s="28">
        <v>3</v>
      </c>
      <c r="I145" s="28">
        <f t="shared" si="10"/>
        <v>0.33333333333333331</v>
      </c>
      <c r="J145" s="28">
        <f t="shared" si="11"/>
        <v>0.33333333333333331</v>
      </c>
      <c r="K145" s="28">
        <f t="shared" si="12"/>
        <v>0.5</v>
      </c>
      <c r="L145" s="28">
        <f t="shared" si="14"/>
        <v>0.38888888888888884</v>
      </c>
    </row>
    <row r="146" spans="1:12" ht="15.75" x14ac:dyDescent="0.25">
      <c r="A146" s="31" t="s">
        <v>2</v>
      </c>
      <c r="B146" s="30" t="str">
        <f>VLOOKUP(A146,'Cód dos países'!$A$3:$C$199,2,FALSE)</f>
        <v>AGO</v>
      </c>
      <c r="C146" s="25">
        <f>VLOOKUP(A146,'Cód dos países'!$A$3:$C$199,3,FALSE)</f>
        <v>5</v>
      </c>
      <c r="D146" s="29">
        <v>1997</v>
      </c>
      <c r="E146">
        <f t="shared" si="13"/>
        <v>51997</v>
      </c>
      <c r="F146" s="28">
        <v>4</v>
      </c>
      <c r="G146" s="28">
        <v>3</v>
      </c>
      <c r="H146" s="28">
        <v>2</v>
      </c>
      <c r="I146" s="28">
        <f t="shared" si="10"/>
        <v>0.33333333333333331</v>
      </c>
      <c r="J146" s="28">
        <f t="shared" si="11"/>
        <v>0.5</v>
      </c>
      <c r="K146" s="28">
        <f t="shared" si="12"/>
        <v>0.33333333333333331</v>
      </c>
      <c r="L146" s="28">
        <f t="shared" si="14"/>
        <v>0.3888888888888889</v>
      </c>
    </row>
    <row r="147" spans="1:12" ht="15.75" x14ac:dyDescent="0.25">
      <c r="A147" s="31" t="s">
        <v>2</v>
      </c>
      <c r="B147" s="30" t="str">
        <f>VLOOKUP(A147,'Cód dos países'!$A$3:$C$199,2,FALSE)</f>
        <v>AGO</v>
      </c>
      <c r="C147" s="25">
        <f>VLOOKUP(A147,'Cód dos países'!$A$3:$C$199,3,FALSE)</f>
        <v>5</v>
      </c>
      <c r="D147" s="29">
        <v>1998</v>
      </c>
      <c r="E147">
        <f t="shared" si="13"/>
        <v>51998</v>
      </c>
      <c r="F147" s="28">
        <v>4</v>
      </c>
      <c r="G147" s="28">
        <v>3</v>
      </c>
      <c r="H147" s="28">
        <v>2</v>
      </c>
      <c r="I147" s="28">
        <f t="shared" si="10"/>
        <v>0.33333333333333331</v>
      </c>
      <c r="J147" s="28">
        <f t="shared" si="11"/>
        <v>0.5</v>
      </c>
      <c r="K147" s="28">
        <f t="shared" si="12"/>
        <v>0.33333333333333331</v>
      </c>
      <c r="L147" s="28">
        <f t="shared" si="14"/>
        <v>0.3888888888888889</v>
      </c>
    </row>
    <row r="148" spans="1:12" ht="15.75" x14ac:dyDescent="0.25">
      <c r="A148" s="31" t="s">
        <v>2</v>
      </c>
      <c r="B148" s="30" t="str">
        <f>VLOOKUP(A148,'Cód dos países'!$A$3:$C$199,2,FALSE)</f>
        <v>AGO</v>
      </c>
      <c r="C148" s="25">
        <f>VLOOKUP(A148,'Cód dos países'!$A$3:$C$199,3,FALSE)</f>
        <v>5</v>
      </c>
      <c r="D148" s="29">
        <v>1999</v>
      </c>
      <c r="E148">
        <f t="shared" si="13"/>
        <v>51999</v>
      </c>
      <c r="F148" s="28">
        <v>2</v>
      </c>
      <c r="G148" s="28">
        <v>3</v>
      </c>
      <c r="H148" s="28">
        <v>2</v>
      </c>
      <c r="I148" s="28">
        <f t="shared" si="10"/>
        <v>0.16666666666666666</v>
      </c>
      <c r="J148" s="28">
        <f t="shared" si="11"/>
        <v>0.5</v>
      </c>
      <c r="K148" s="28">
        <f t="shared" si="12"/>
        <v>0.33333333333333331</v>
      </c>
      <c r="L148" s="28">
        <f t="shared" si="14"/>
        <v>0.33333333333333331</v>
      </c>
    </row>
    <row r="149" spans="1:12" ht="15.75" x14ac:dyDescent="0.25">
      <c r="A149" s="31" t="s">
        <v>2</v>
      </c>
      <c r="B149" s="30" t="str">
        <f>VLOOKUP(A149,'Cód dos países'!$A$3:$C$199,2,FALSE)</f>
        <v>AGO</v>
      </c>
      <c r="C149" s="25">
        <f>VLOOKUP(A149,'Cód dos países'!$A$3:$C$199,3,FALSE)</f>
        <v>5</v>
      </c>
      <c r="D149" s="29">
        <v>2000</v>
      </c>
      <c r="E149">
        <f t="shared" si="13"/>
        <v>52000</v>
      </c>
      <c r="F149" s="28">
        <v>2</v>
      </c>
      <c r="G149" s="28">
        <v>3</v>
      </c>
      <c r="H149" s="28">
        <v>2</v>
      </c>
      <c r="I149" s="28">
        <f t="shared" si="10"/>
        <v>0.16666666666666666</v>
      </c>
      <c r="J149" s="28">
        <f t="shared" si="11"/>
        <v>0.5</v>
      </c>
      <c r="K149" s="28">
        <f t="shared" si="12"/>
        <v>0.33333333333333331</v>
      </c>
      <c r="L149" s="28">
        <f t="shared" si="14"/>
        <v>0.33333333333333331</v>
      </c>
    </row>
    <row r="150" spans="1:12" ht="15.75" x14ac:dyDescent="0.25">
      <c r="A150" s="31" t="s">
        <v>2</v>
      </c>
      <c r="B150" s="30" t="str">
        <f>VLOOKUP(A150,'Cód dos países'!$A$3:$C$199,2,FALSE)</f>
        <v>AGO</v>
      </c>
      <c r="C150" s="25">
        <f>VLOOKUP(A150,'Cód dos países'!$A$3:$C$199,3,FALSE)</f>
        <v>5</v>
      </c>
      <c r="D150" s="29">
        <v>2001</v>
      </c>
      <c r="E150">
        <f t="shared" si="13"/>
        <v>52001</v>
      </c>
      <c r="F150" s="28">
        <v>7.5</v>
      </c>
      <c r="G150" s="28">
        <v>3</v>
      </c>
      <c r="H150" s="28">
        <v>2</v>
      </c>
      <c r="I150" s="28">
        <f t="shared" si="10"/>
        <v>0.625</v>
      </c>
      <c r="J150" s="28">
        <f t="shared" si="11"/>
        <v>0.5</v>
      </c>
      <c r="K150" s="28">
        <f t="shared" si="12"/>
        <v>0.33333333333333331</v>
      </c>
      <c r="L150" s="28">
        <f t="shared" si="14"/>
        <v>0.4861111111111111</v>
      </c>
    </row>
    <row r="151" spans="1:12" ht="15.75" x14ac:dyDescent="0.25">
      <c r="A151" s="31" t="s">
        <v>2</v>
      </c>
      <c r="B151" s="30" t="str">
        <f>VLOOKUP(A151,'Cód dos países'!$A$3:$C$199,2,FALSE)</f>
        <v>AGO</v>
      </c>
      <c r="C151" s="25">
        <f>VLOOKUP(A151,'Cód dos países'!$A$3:$C$199,3,FALSE)</f>
        <v>5</v>
      </c>
      <c r="D151" s="29">
        <v>2002</v>
      </c>
      <c r="E151">
        <f t="shared" si="13"/>
        <v>52002</v>
      </c>
      <c r="F151" s="28">
        <v>8.5</v>
      </c>
      <c r="G151" s="28">
        <v>3</v>
      </c>
      <c r="H151" s="28">
        <v>2</v>
      </c>
      <c r="I151" s="28">
        <f t="shared" si="10"/>
        <v>0.70833333333333337</v>
      </c>
      <c r="J151" s="28">
        <f t="shared" si="11"/>
        <v>0.5</v>
      </c>
      <c r="K151" s="28">
        <f t="shared" si="12"/>
        <v>0.33333333333333331</v>
      </c>
      <c r="L151" s="28">
        <f t="shared" si="14"/>
        <v>0.51388888888888884</v>
      </c>
    </row>
    <row r="152" spans="1:12" ht="15.75" x14ac:dyDescent="0.25">
      <c r="A152" s="31" t="s">
        <v>2</v>
      </c>
      <c r="B152" s="30" t="str">
        <f>VLOOKUP(A152,'Cód dos países'!$A$3:$C$199,2,FALSE)</f>
        <v>AGO</v>
      </c>
      <c r="C152" s="25">
        <f>VLOOKUP(A152,'Cód dos países'!$A$3:$C$199,3,FALSE)</f>
        <v>5</v>
      </c>
      <c r="D152" s="29">
        <v>2003</v>
      </c>
      <c r="E152">
        <f t="shared" si="13"/>
        <v>52003</v>
      </c>
      <c r="F152" s="28">
        <v>8</v>
      </c>
      <c r="G152" s="28">
        <v>3</v>
      </c>
      <c r="H152" s="28">
        <v>2</v>
      </c>
      <c r="I152" s="28">
        <f t="shared" si="10"/>
        <v>0.66666666666666663</v>
      </c>
      <c r="J152" s="28">
        <f t="shared" si="11"/>
        <v>0.5</v>
      </c>
      <c r="K152" s="28">
        <f t="shared" si="12"/>
        <v>0.33333333333333331</v>
      </c>
      <c r="L152" s="28">
        <f t="shared" si="14"/>
        <v>0.49999999999999994</v>
      </c>
    </row>
    <row r="153" spans="1:12" ht="15.75" x14ac:dyDescent="0.25">
      <c r="A153" s="31" t="s">
        <v>2</v>
      </c>
      <c r="B153" s="30" t="str">
        <f>VLOOKUP(A153,'Cód dos países'!$A$3:$C$199,2,FALSE)</f>
        <v>AGO</v>
      </c>
      <c r="C153" s="25">
        <f>VLOOKUP(A153,'Cód dos países'!$A$3:$C$199,3,FALSE)</f>
        <v>5</v>
      </c>
      <c r="D153" s="29">
        <v>2004</v>
      </c>
      <c r="E153">
        <f t="shared" si="13"/>
        <v>52004</v>
      </c>
      <c r="F153" s="28">
        <v>8</v>
      </c>
      <c r="G153" s="28">
        <v>3</v>
      </c>
      <c r="H153" s="28">
        <v>2</v>
      </c>
      <c r="I153" s="28">
        <f t="shared" si="10"/>
        <v>0.66666666666666663</v>
      </c>
      <c r="J153" s="28">
        <f t="shared" si="11"/>
        <v>0.5</v>
      </c>
      <c r="K153" s="28">
        <f t="shared" si="12"/>
        <v>0.33333333333333331</v>
      </c>
      <c r="L153" s="28">
        <f t="shared" si="14"/>
        <v>0.49999999999999994</v>
      </c>
    </row>
    <row r="154" spans="1:12" ht="15.75" x14ac:dyDescent="0.25">
      <c r="A154" s="31" t="s">
        <v>2</v>
      </c>
      <c r="B154" s="30" t="str">
        <f>VLOOKUP(A154,'Cód dos países'!$A$3:$C$199,2,FALSE)</f>
        <v>AGO</v>
      </c>
      <c r="C154" s="25">
        <f>VLOOKUP(A154,'Cód dos países'!$A$3:$C$199,3,FALSE)</f>
        <v>5</v>
      </c>
      <c r="D154" s="29">
        <v>2005</v>
      </c>
      <c r="E154">
        <f t="shared" si="13"/>
        <v>52005</v>
      </c>
      <c r="F154" s="28">
        <v>7.5</v>
      </c>
      <c r="G154" s="28">
        <v>3</v>
      </c>
      <c r="H154" s="28">
        <v>2</v>
      </c>
      <c r="I154" s="28">
        <f t="shared" si="10"/>
        <v>0.625</v>
      </c>
      <c r="J154" s="28">
        <f t="shared" si="11"/>
        <v>0.5</v>
      </c>
      <c r="K154" s="28">
        <f t="shared" si="12"/>
        <v>0.33333333333333331</v>
      </c>
      <c r="L154" s="28">
        <f t="shared" si="14"/>
        <v>0.4861111111111111</v>
      </c>
    </row>
    <row r="155" spans="1:12" ht="15.75" x14ac:dyDescent="0.25">
      <c r="A155" s="31" t="s">
        <v>2</v>
      </c>
      <c r="B155" s="30" t="str">
        <f>VLOOKUP(A155,'Cód dos países'!$A$3:$C$199,2,FALSE)</f>
        <v>AGO</v>
      </c>
      <c r="C155" s="25">
        <f>VLOOKUP(A155,'Cód dos países'!$A$3:$C$199,3,FALSE)</f>
        <v>5</v>
      </c>
      <c r="D155" s="29">
        <v>2006</v>
      </c>
      <c r="E155">
        <f t="shared" si="13"/>
        <v>52006</v>
      </c>
      <c r="F155" s="28">
        <v>8</v>
      </c>
      <c r="G155" s="28">
        <v>3</v>
      </c>
      <c r="H155" s="28">
        <v>2</v>
      </c>
      <c r="I155" s="28">
        <f t="shared" si="10"/>
        <v>0.66666666666666663</v>
      </c>
      <c r="J155" s="28">
        <f t="shared" si="11"/>
        <v>0.5</v>
      </c>
      <c r="K155" s="28">
        <f t="shared" si="12"/>
        <v>0.33333333333333331</v>
      </c>
      <c r="L155" s="28">
        <f t="shared" si="14"/>
        <v>0.49999999999999994</v>
      </c>
    </row>
    <row r="156" spans="1:12" ht="15.75" x14ac:dyDescent="0.25">
      <c r="A156" s="31" t="s">
        <v>2</v>
      </c>
      <c r="B156" s="30" t="str">
        <f>VLOOKUP(A156,'Cód dos países'!$A$3:$C$199,2,FALSE)</f>
        <v>AGO</v>
      </c>
      <c r="C156" s="25">
        <f>VLOOKUP(A156,'Cód dos países'!$A$3:$C$199,3,FALSE)</f>
        <v>5</v>
      </c>
      <c r="D156" s="29">
        <v>2007</v>
      </c>
      <c r="E156">
        <f t="shared" si="13"/>
        <v>52007</v>
      </c>
      <c r="F156" s="28">
        <v>8</v>
      </c>
      <c r="G156" s="28">
        <v>3</v>
      </c>
      <c r="H156" s="28">
        <v>2</v>
      </c>
      <c r="I156" s="28">
        <f t="shared" si="10"/>
        <v>0.66666666666666663</v>
      </c>
      <c r="J156" s="28">
        <f t="shared" si="11"/>
        <v>0.5</v>
      </c>
      <c r="K156" s="28">
        <f t="shared" si="12"/>
        <v>0.33333333333333331</v>
      </c>
      <c r="L156" s="28">
        <f t="shared" si="14"/>
        <v>0.49999999999999994</v>
      </c>
    </row>
    <row r="157" spans="1:12" ht="15.75" x14ac:dyDescent="0.25">
      <c r="A157" s="31" t="s">
        <v>2</v>
      </c>
      <c r="B157" s="30" t="str">
        <f>VLOOKUP(A157,'Cód dos países'!$A$3:$C$199,2,FALSE)</f>
        <v>AGO</v>
      </c>
      <c r="C157" s="25">
        <f>VLOOKUP(A157,'Cód dos países'!$A$3:$C$199,3,FALSE)</f>
        <v>5</v>
      </c>
      <c r="D157" s="29">
        <v>2008</v>
      </c>
      <c r="E157">
        <f t="shared" si="13"/>
        <v>52008</v>
      </c>
      <c r="F157" s="28">
        <v>8</v>
      </c>
      <c r="G157" s="28">
        <v>3</v>
      </c>
      <c r="H157" s="28">
        <v>2</v>
      </c>
      <c r="I157" s="28">
        <f t="shared" si="10"/>
        <v>0.66666666666666663</v>
      </c>
      <c r="J157" s="28">
        <f t="shared" si="11"/>
        <v>0.5</v>
      </c>
      <c r="K157" s="28">
        <f t="shared" si="12"/>
        <v>0.33333333333333331</v>
      </c>
      <c r="L157" s="28">
        <f t="shared" si="14"/>
        <v>0.49999999999999994</v>
      </c>
    </row>
    <row r="158" spans="1:12" ht="15.75" x14ac:dyDescent="0.25">
      <c r="A158" s="31" t="s">
        <v>2</v>
      </c>
      <c r="B158" s="30" t="str">
        <f>VLOOKUP(A158,'Cód dos países'!$A$3:$C$199,2,FALSE)</f>
        <v>AGO</v>
      </c>
      <c r="C158" s="25">
        <f>VLOOKUP(A158,'Cód dos países'!$A$3:$C$199,3,FALSE)</f>
        <v>5</v>
      </c>
      <c r="D158" s="29">
        <v>2009</v>
      </c>
      <c r="E158">
        <f t="shared" si="13"/>
        <v>52009</v>
      </c>
      <c r="F158" s="28">
        <v>8</v>
      </c>
      <c r="G158" s="28">
        <v>3</v>
      </c>
      <c r="H158" s="28">
        <v>2</v>
      </c>
      <c r="I158" s="28">
        <f t="shared" si="10"/>
        <v>0.66666666666666663</v>
      </c>
      <c r="J158" s="28">
        <f t="shared" si="11"/>
        <v>0.5</v>
      </c>
      <c r="K158" s="28">
        <f t="shared" si="12"/>
        <v>0.33333333333333331</v>
      </c>
      <c r="L158" s="28">
        <f t="shared" si="14"/>
        <v>0.49999999999999994</v>
      </c>
    </row>
    <row r="159" spans="1:12" ht="15.75" x14ac:dyDescent="0.25">
      <c r="A159" s="31" t="s">
        <v>2</v>
      </c>
      <c r="B159" s="30" t="str">
        <f>VLOOKUP(A159,'Cód dos países'!$A$3:$C$199,2,FALSE)</f>
        <v>AGO</v>
      </c>
      <c r="C159" s="25">
        <f>VLOOKUP(A159,'Cód dos países'!$A$3:$C$199,3,FALSE)</f>
        <v>5</v>
      </c>
      <c r="D159" s="29">
        <v>2010</v>
      </c>
      <c r="E159">
        <f t="shared" si="13"/>
        <v>52010</v>
      </c>
      <c r="F159" s="28">
        <v>0.63636363636363635</v>
      </c>
      <c r="G159" s="28">
        <v>0.5</v>
      </c>
      <c r="H159" s="28">
        <v>0.33333333333333331</v>
      </c>
      <c r="I159" s="28">
        <f t="shared" si="10"/>
        <v>0.63636363636363635</v>
      </c>
      <c r="J159" s="28">
        <f t="shared" si="11"/>
        <v>0.5</v>
      </c>
      <c r="K159" s="28">
        <f t="shared" si="12"/>
        <v>0.33333333333333331</v>
      </c>
      <c r="L159" s="28">
        <f t="shared" si="14"/>
        <v>0.48989898989898989</v>
      </c>
    </row>
    <row r="160" spans="1:12" ht="15.75" x14ac:dyDescent="0.25">
      <c r="A160" s="31" t="s">
        <v>2</v>
      </c>
      <c r="B160" s="30" t="str">
        <f>VLOOKUP(A160,'Cód dos países'!$A$3:$C$199,2,FALSE)</f>
        <v>AGO</v>
      </c>
      <c r="C160" s="25">
        <f>VLOOKUP(A160,'Cód dos países'!$A$3:$C$199,3,FALSE)</f>
        <v>5</v>
      </c>
      <c r="D160" s="29">
        <v>2011</v>
      </c>
      <c r="E160">
        <f t="shared" si="13"/>
        <v>52011</v>
      </c>
      <c r="F160" s="28">
        <v>0.59090909090909094</v>
      </c>
      <c r="G160" s="28">
        <v>0.41666666666666669</v>
      </c>
      <c r="H160" s="28">
        <v>0.33333333333333331</v>
      </c>
      <c r="I160" s="28">
        <f t="shared" si="10"/>
        <v>0.59090909090909094</v>
      </c>
      <c r="J160" s="28">
        <f t="shared" si="11"/>
        <v>0.41666666666666669</v>
      </c>
      <c r="K160" s="28">
        <f t="shared" si="12"/>
        <v>0.33333333333333331</v>
      </c>
      <c r="L160" s="28">
        <f t="shared" si="14"/>
        <v>0.44696969696969696</v>
      </c>
    </row>
    <row r="161" spans="1:12" ht="15.75" x14ac:dyDescent="0.25">
      <c r="A161" s="31" t="s">
        <v>2</v>
      </c>
      <c r="B161" s="30" t="str">
        <f>VLOOKUP(A161,'Cód dos países'!$A$3:$C$199,2,FALSE)</f>
        <v>AGO</v>
      </c>
      <c r="C161" s="25">
        <f>VLOOKUP(A161,'Cód dos países'!$A$3:$C$199,3,FALSE)</f>
        <v>5</v>
      </c>
      <c r="D161" s="29">
        <v>2012</v>
      </c>
      <c r="E161">
        <f t="shared" si="13"/>
        <v>52012</v>
      </c>
      <c r="F161" s="28">
        <v>0.59090909090909094</v>
      </c>
      <c r="G161" s="28">
        <v>0.41666666666666669</v>
      </c>
      <c r="H161" s="28">
        <v>0.25</v>
      </c>
      <c r="I161" s="28">
        <f t="shared" si="10"/>
        <v>0.59090909090909094</v>
      </c>
      <c r="J161" s="28">
        <f t="shared" si="11"/>
        <v>0.41666666666666669</v>
      </c>
      <c r="K161" s="28">
        <f t="shared" si="12"/>
        <v>0.25</v>
      </c>
      <c r="L161" s="28">
        <f t="shared" si="14"/>
        <v>0.41919191919191917</v>
      </c>
    </row>
    <row r="162" spans="1:12" ht="15.75" x14ac:dyDescent="0.25">
      <c r="A162" s="31" t="s">
        <v>2</v>
      </c>
      <c r="B162" s="30" t="str">
        <f>VLOOKUP(A162,'Cód dos países'!$A$3:$C$199,2,FALSE)</f>
        <v>AGO</v>
      </c>
      <c r="C162" s="25">
        <f>VLOOKUP(A162,'Cód dos países'!$A$3:$C$199,3,FALSE)</f>
        <v>5</v>
      </c>
      <c r="D162" s="29">
        <v>2013</v>
      </c>
      <c r="E162">
        <f t="shared" si="13"/>
        <v>52013</v>
      </c>
      <c r="F162" s="28">
        <v>0.63636363636363635</v>
      </c>
      <c r="G162" s="28">
        <v>0.41666666666666669</v>
      </c>
      <c r="H162" s="28">
        <v>0.25</v>
      </c>
      <c r="I162" s="28">
        <f t="shared" si="10"/>
        <v>0.63636363636363635</v>
      </c>
      <c r="J162" s="28">
        <f t="shared" si="11"/>
        <v>0.41666666666666669</v>
      </c>
      <c r="K162" s="28">
        <f t="shared" si="12"/>
        <v>0.25</v>
      </c>
      <c r="L162" s="28">
        <f t="shared" si="14"/>
        <v>0.43434343434343431</v>
      </c>
    </row>
    <row r="163" spans="1:12" ht="15.75" x14ac:dyDescent="0.25">
      <c r="A163" s="31" t="s">
        <v>2</v>
      </c>
      <c r="B163" s="30" t="str">
        <f>VLOOKUP(A163,'Cód dos países'!$A$3:$C$199,2,FALSE)</f>
        <v>AGO</v>
      </c>
      <c r="C163" s="25">
        <f>VLOOKUP(A163,'Cód dos países'!$A$3:$C$199,3,FALSE)</f>
        <v>5</v>
      </c>
      <c r="D163" s="29">
        <v>2014</v>
      </c>
      <c r="E163">
        <f t="shared" si="13"/>
        <v>52014</v>
      </c>
      <c r="F163" s="28">
        <v>0.59090909090909094</v>
      </c>
      <c r="G163" s="28">
        <v>0.41666666666666669</v>
      </c>
      <c r="H163" s="28">
        <v>0.16666666666666666</v>
      </c>
      <c r="I163" s="28">
        <f t="shared" si="10"/>
        <v>0.59090909090909094</v>
      </c>
      <c r="J163" s="28">
        <f t="shared" si="11"/>
        <v>0.41666666666666669</v>
      </c>
      <c r="K163" s="28">
        <f t="shared" si="12"/>
        <v>0.16666666666666666</v>
      </c>
      <c r="L163" s="28">
        <f t="shared" si="14"/>
        <v>0.39141414141414144</v>
      </c>
    </row>
    <row r="164" spans="1:12" ht="15.75" x14ac:dyDescent="0.25">
      <c r="A164" s="31" t="s">
        <v>347</v>
      </c>
      <c r="B164" s="30" t="str">
        <f>VLOOKUP(A164,'Cód dos países'!$A$3:$C$199,2,FALSE)</f>
        <v>ATG</v>
      </c>
      <c r="C164" s="25">
        <f>VLOOKUP(A164,'Cód dos países'!$A$3:$C$199,3,FALSE)</f>
        <v>6</v>
      </c>
      <c r="D164" s="29">
        <v>1983</v>
      </c>
      <c r="E164">
        <f t="shared" si="13"/>
        <v>61983</v>
      </c>
      <c r="F164" s="28" t="s">
        <v>433</v>
      </c>
      <c r="G164" s="28" t="s">
        <v>433</v>
      </c>
      <c r="H164" s="28" t="s">
        <v>433</v>
      </c>
      <c r="I164" s="28" t="str">
        <f t="shared" si="10"/>
        <v/>
      </c>
      <c r="J164" s="28" t="str">
        <f t="shared" si="11"/>
        <v/>
      </c>
      <c r="K164" s="28" t="str">
        <f t="shared" si="12"/>
        <v/>
      </c>
      <c r="L164" s="28" t="str">
        <f t="shared" si="14"/>
        <v xml:space="preserve"> </v>
      </c>
    </row>
    <row r="165" spans="1:12" ht="15.75" x14ac:dyDescent="0.25">
      <c r="A165" s="31" t="s">
        <v>347</v>
      </c>
      <c r="B165" s="30" t="str">
        <f>VLOOKUP(A165,'Cód dos países'!$A$3:$C$199,2,FALSE)</f>
        <v>ATG</v>
      </c>
      <c r="C165" s="25">
        <f>VLOOKUP(A165,'Cód dos países'!$A$3:$C$199,3,FALSE)</f>
        <v>6</v>
      </c>
      <c r="D165" s="29">
        <v>1984</v>
      </c>
      <c r="E165">
        <f t="shared" si="13"/>
        <v>61984</v>
      </c>
      <c r="F165" s="28" t="s">
        <v>433</v>
      </c>
      <c r="G165" s="28" t="s">
        <v>433</v>
      </c>
      <c r="H165" s="28" t="s">
        <v>433</v>
      </c>
      <c r="I165" s="28" t="str">
        <f t="shared" si="10"/>
        <v/>
      </c>
      <c r="J165" s="28" t="str">
        <f t="shared" si="11"/>
        <v/>
      </c>
      <c r="K165" s="28" t="str">
        <f t="shared" si="12"/>
        <v/>
      </c>
      <c r="L165" s="28" t="str">
        <f t="shared" si="14"/>
        <v xml:space="preserve"> </v>
      </c>
    </row>
    <row r="166" spans="1:12" ht="15.75" x14ac:dyDescent="0.25">
      <c r="A166" s="31" t="s">
        <v>347</v>
      </c>
      <c r="B166" s="30" t="str">
        <f>VLOOKUP(A166,'Cód dos países'!$A$3:$C$199,2,FALSE)</f>
        <v>ATG</v>
      </c>
      <c r="C166" s="25">
        <f>VLOOKUP(A166,'Cód dos países'!$A$3:$C$199,3,FALSE)</f>
        <v>6</v>
      </c>
      <c r="D166" s="29">
        <v>1985</v>
      </c>
      <c r="E166">
        <f t="shared" si="13"/>
        <v>61985</v>
      </c>
      <c r="F166" s="28" t="s">
        <v>433</v>
      </c>
      <c r="G166" s="28" t="s">
        <v>433</v>
      </c>
      <c r="H166" s="28" t="s">
        <v>433</v>
      </c>
      <c r="I166" s="28" t="str">
        <f t="shared" si="10"/>
        <v/>
      </c>
      <c r="J166" s="28" t="str">
        <f t="shared" si="11"/>
        <v/>
      </c>
      <c r="K166" s="28" t="str">
        <f t="shared" si="12"/>
        <v/>
      </c>
      <c r="L166" s="28" t="str">
        <f t="shared" si="14"/>
        <v xml:space="preserve"> </v>
      </c>
    </row>
    <row r="167" spans="1:12" ht="15.75" x14ac:dyDescent="0.25">
      <c r="A167" s="31" t="s">
        <v>347</v>
      </c>
      <c r="B167" s="30" t="str">
        <f>VLOOKUP(A167,'Cód dos países'!$A$3:$C$199,2,FALSE)</f>
        <v>ATG</v>
      </c>
      <c r="C167" s="25">
        <f>VLOOKUP(A167,'Cód dos países'!$A$3:$C$199,3,FALSE)</f>
        <v>6</v>
      </c>
      <c r="D167" s="29">
        <v>1986</v>
      </c>
      <c r="E167">
        <f t="shared" si="13"/>
        <v>61986</v>
      </c>
      <c r="F167" s="28" t="s">
        <v>433</v>
      </c>
      <c r="G167" s="28" t="s">
        <v>433</v>
      </c>
      <c r="H167" s="28" t="s">
        <v>433</v>
      </c>
      <c r="I167" s="28" t="str">
        <f t="shared" si="10"/>
        <v/>
      </c>
      <c r="J167" s="28" t="str">
        <f t="shared" si="11"/>
        <v/>
      </c>
      <c r="K167" s="28" t="str">
        <f t="shared" si="12"/>
        <v/>
      </c>
      <c r="L167" s="28" t="str">
        <f t="shared" si="14"/>
        <v xml:space="preserve"> </v>
      </c>
    </row>
    <row r="168" spans="1:12" ht="15.75" x14ac:dyDescent="0.25">
      <c r="A168" s="31" t="s">
        <v>347</v>
      </c>
      <c r="B168" s="30" t="str">
        <f>VLOOKUP(A168,'Cód dos países'!$A$3:$C$199,2,FALSE)</f>
        <v>ATG</v>
      </c>
      <c r="C168" s="25">
        <f>VLOOKUP(A168,'Cód dos países'!$A$3:$C$199,3,FALSE)</f>
        <v>6</v>
      </c>
      <c r="D168" s="29">
        <v>1987</v>
      </c>
      <c r="E168">
        <f t="shared" si="13"/>
        <v>61987</v>
      </c>
      <c r="F168" s="28" t="s">
        <v>433</v>
      </c>
      <c r="G168" s="28" t="s">
        <v>433</v>
      </c>
      <c r="H168" s="28" t="s">
        <v>433</v>
      </c>
      <c r="I168" s="28" t="str">
        <f t="shared" si="10"/>
        <v/>
      </c>
      <c r="J168" s="28" t="str">
        <f t="shared" si="11"/>
        <v/>
      </c>
      <c r="K168" s="28" t="str">
        <f t="shared" si="12"/>
        <v/>
      </c>
      <c r="L168" s="28" t="str">
        <f t="shared" si="14"/>
        <v xml:space="preserve"> </v>
      </c>
    </row>
    <row r="169" spans="1:12" ht="15.75" x14ac:dyDescent="0.25">
      <c r="A169" s="31" t="s">
        <v>347</v>
      </c>
      <c r="B169" s="30" t="str">
        <f>VLOOKUP(A169,'Cód dos países'!$A$3:$C$199,2,FALSE)</f>
        <v>ATG</v>
      </c>
      <c r="C169" s="25">
        <f>VLOOKUP(A169,'Cód dos países'!$A$3:$C$199,3,FALSE)</f>
        <v>6</v>
      </c>
      <c r="D169" s="29">
        <v>1988</v>
      </c>
      <c r="E169">
        <f t="shared" si="13"/>
        <v>61988</v>
      </c>
      <c r="F169" s="28" t="s">
        <v>433</v>
      </c>
      <c r="G169" s="28" t="s">
        <v>433</v>
      </c>
      <c r="H169" s="28" t="s">
        <v>433</v>
      </c>
      <c r="I169" s="28" t="str">
        <f t="shared" si="10"/>
        <v/>
      </c>
      <c r="J169" s="28" t="str">
        <f t="shared" si="11"/>
        <v/>
      </c>
      <c r="K169" s="28" t="str">
        <f t="shared" si="12"/>
        <v/>
      </c>
      <c r="L169" s="28" t="str">
        <f t="shared" si="14"/>
        <v xml:space="preserve"> </v>
      </c>
    </row>
    <row r="170" spans="1:12" ht="15.75" x14ac:dyDescent="0.25">
      <c r="A170" s="31" t="s">
        <v>347</v>
      </c>
      <c r="B170" s="30" t="str">
        <f>VLOOKUP(A170,'Cód dos países'!$A$3:$C$199,2,FALSE)</f>
        <v>ATG</v>
      </c>
      <c r="C170" s="25">
        <f>VLOOKUP(A170,'Cód dos países'!$A$3:$C$199,3,FALSE)</f>
        <v>6</v>
      </c>
      <c r="D170" s="29">
        <v>1989</v>
      </c>
      <c r="E170">
        <f t="shared" si="13"/>
        <v>61989</v>
      </c>
      <c r="F170" s="28" t="s">
        <v>433</v>
      </c>
      <c r="G170" s="28" t="s">
        <v>433</v>
      </c>
      <c r="H170" s="28" t="s">
        <v>433</v>
      </c>
      <c r="I170" s="28" t="str">
        <f t="shared" si="10"/>
        <v/>
      </c>
      <c r="J170" s="28" t="str">
        <f t="shared" si="11"/>
        <v/>
      </c>
      <c r="K170" s="28" t="str">
        <f t="shared" si="12"/>
        <v/>
      </c>
      <c r="L170" s="28" t="str">
        <f t="shared" si="14"/>
        <v xml:space="preserve"> </v>
      </c>
    </row>
    <row r="171" spans="1:12" ht="15.75" x14ac:dyDescent="0.25">
      <c r="A171" s="31" t="s">
        <v>347</v>
      </c>
      <c r="B171" s="30" t="str">
        <f>VLOOKUP(A171,'Cód dos países'!$A$3:$C$199,2,FALSE)</f>
        <v>ATG</v>
      </c>
      <c r="C171" s="25">
        <f>VLOOKUP(A171,'Cód dos países'!$A$3:$C$199,3,FALSE)</f>
        <v>6</v>
      </c>
      <c r="D171" s="29">
        <v>1990</v>
      </c>
      <c r="E171">
        <f t="shared" si="13"/>
        <v>61990</v>
      </c>
      <c r="F171" s="28" t="s">
        <v>433</v>
      </c>
      <c r="G171" s="28" t="s">
        <v>433</v>
      </c>
      <c r="H171" s="28" t="s">
        <v>433</v>
      </c>
      <c r="I171" s="28" t="str">
        <f t="shared" si="10"/>
        <v/>
      </c>
      <c r="J171" s="28" t="str">
        <f t="shared" si="11"/>
        <v/>
      </c>
      <c r="K171" s="28" t="str">
        <f t="shared" si="12"/>
        <v/>
      </c>
      <c r="L171" s="28" t="str">
        <f t="shared" si="14"/>
        <v xml:space="preserve"> </v>
      </c>
    </row>
    <row r="172" spans="1:12" ht="15.75" x14ac:dyDescent="0.25">
      <c r="A172" s="31" t="s">
        <v>347</v>
      </c>
      <c r="B172" s="30" t="str">
        <f>VLOOKUP(A172,'Cód dos países'!$A$3:$C$199,2,FALSE)</f>
        <v>ATG</v>
      </c>
      <c r="C172" s="25">
        <f>VLOOKUP(A172,'Cód dos países'!$A$3:$C$199,3,FALSE)</f>
        <v>6</v>
      </c>
      <c r="D172" s="29">
        <v>1991</v>
      </c>
      <c r="E172">
        <f t="shared" si="13"/>
        <v>61991</v>
      </c>
      <c r="F172" s="28" t="s">
        <v>433</v>
      </c>
      <c r="G172" s="28" t="s">
        <v>433</v>
      </c>
      <c r="H172" s="28" t="s">
        <v>433</v>
      </c>
      <c r="I172" s="28" t="str">
        <f t="shared" si="10"/>
        <v/>
      </c>
      <c r="J172" s="28" t="str">
        <f t="shared" si="11"/>
        <v/>
      </c>
      <c r="K172" s="28" t="str">
        <f t="shared" si="12"/>
        <v/>
      </c>
      <c r="L172" s="28" t="str">
        <f t="shared" si="14"/>
        <v xml:space="preserve"> </v>
      </c>
    </row>
    <row r="173" spans="1:12" ht="15.75" x14ac:dyDescent="0.25">
      <c r="A173" s="31" t="s">
        <v>347</v>
      </c>
      <c r="B173" s="30" t="str">
        <f>VLOOKUP(A173,'Cód dos países'!$A$3:$C$199,2,FALSE)</f>
        <v>ATG</v>
      </c>
      <c r="C173" s="25">
        <f>VLOOKUP(A173,'Cód dos países'!$A$3:$C$199,3,FALSE)</f>
        <v>6</v>
      </c>
      <c r="D173" s="29">
        <v>1992</v>
      </c>
      <c r="E173">
        <f t="shared" si="13"/>
        <v>61992</v>
      </c>
      <c r="F173" s="28" t="s">
        <v>433</v>
      </c>
      <c r="G173" s="28" t="s">
        <v>433</v>
      </c>
      <c r="H173" s="28" t="s">
        <v>433</v>
      </c>
      <c r="I173" s="28" t="str">
        <f t="shared" si="10"/>
        <v/>
      </c>
      <c r="J173" s="28" t="str">
        <f t="shared" si="11"/>
        <v/>
      </c>
      <c r="K173" s="28" t="str">
        <f t="shared" si="12"/>
        <v/>
      </c>
      <c r="L173" s="28" t="str">
        <f t="shared" si="14"/>
        <v xml:space="preserve"> </v>
      </c>
    </row>
    <row r="174" spans="1:12" ht="15.75" x14ac:dyDescent="0.25">
      <c r="A174" s="31" t="s">
        <v>347</v>
      </c>
      <c r="B174" s="30" t="str">
        <f>VLOOKUP(A174,'Cód dos países'!$A$3:$C$199,2,FALSE)</f>
        <v>ATG</v>
      </c>
      <c r="C174" s="25">
        <f>VLOOKUP(A174,'Cód dos países'!$A$3:$C$199,3,FALSE)</f>
        <v>6</v>
      </c>
      <c r="D174" s="29">
        <v>1993</v>
      </c>
      <c r="E174">
        <f t="shared" si="13"/>
        <v>61993</v>
      </c>
      <c r="F174" s="28" t="s">
        <v>433</v>
      </c>
      <c r="G174" s="28" t="s">
        <v>433</v>
      </c>
      <c r="H174" s="28" t="s">
        <v>433</v>
      </c>
      <c r="I174" s="28" t="str">
        <f t="shared" si="10"/>
        <v/>
      </c>
      <c r="J174" s="28" t="str">
        <f t="shared" si="11"/>
        <v/>
      </c>
      <c r="K174" s="28" t="str">
        <f t="shared" si="12"/>
        <v/>
      </c>
      <c r="L174" s="28" t="str">
        <f t="shared" si="14"/>
        <v xml:space="preserve"> </v>
      </c>
    </row>
    <row r="175" spans="1:12" ht="15.75" x14ac:dyDescent="0.25">
      <c r="A175" s="31" t="s">
        <v>347</v>
      </c>
      <c r="B175" s="30" t="str">
        <f>VLOOKUP(A175,'Cód dos países'!$A$3:$C$199,2,FALSE)</f>
        <v>ATG</v>
      </c>
      <c r="C175" s="25">
        <f>VLOOKUP(A175,'Cód dos países'!$A$3:$C$199,3,FALSE)</f>
        <v>6</v>
      </c>
      <c r="D175" s="29">
        <v>1994</v>
      </c>
      <c r="E175">
        <f t="shared" si="13"/>
        <v>61994</v>
      </c>
      <c r="F175" s="28" t="s">
        <v>433</v>
      </c>
      <c r="G175" s="28" t="s">
        <v>433</v>
      </c>
      <c r="H175" s="28" t="s">
        <v>433</v>
      </c>
      <c r="I175" s="28" t="str">
        <f t="shared" si="10"/>
        <v/>
      </c>
      <c r="J175" s="28" t="str">
        <f t="shared" si="11"/>
        <v/>
      </c>
      <c r="K175" s="28" t="str">
        <f t="shared" si="12"/>
        <v/>
      </c>
      <c r="L175" s="28" t="str">
        <f t="shared" si="14"/>
        <v xml:space="preserve"> </v>
      </c>
    </row>
    <row r="176" spans="1:12" ht="15.75" x14ac:dyDescent="0.25">
      <c r="A176" s="31" t="s">
        <v>347</v>
      </c>
      <c r="B176" s="30" t="str">
        <f>VLOOKUP(A176,'Cód dos países'!$A$3:$C$199,2,FALSE)</f>
        <v>ATG</v>
      </c>
      <c r="C176" s="25">
        <f>VLOOKUP(A176,'Cód dos países'!$A$3:$C$199,3,FALSE)</f>
        <v>6</v>
      </c>
      <c r="D176" s="29">
        <v>1995</v>
      </c>
      <c r="E176">
        <f t="shared" si="13"/>
        <v>61995</v>
      </c>
      <c r="F176" s="28" t="s">
        <v>433</v>
      </c>
      <c r="G176" s="28" t="s">
        <v>433</v>
      </c>
      <c r="H176" s="28" t="s">
        <v>433</v>
      </c>
      <c r="I176" s="28" t="str">
        <f t="shared" si="10"/>
        <v/>
      </c>
      <c r="J176" s="28" t="str">
        <f t="shared" si="11"/>
        <v/>
      </c>
      <c r="K176" s="28" t="str">
        <f t="shared" si="12"/>
        <v/>
      </c>
      <c r="L176" s="28" t="str">
        <f t="shared" si="14"/>
        <v xml:space="preserve"> </v>
      </c>
    </row>
    <row r="177" spans="1:12" ht="15.75" x14ac:dyDescent="0.25">
      <c r="A177" s="31" t="s">
        <v>347</v>
      </c>
      <c r="B177" s="30" t="str">
        <f>VLOOKUP(A177,'Cód dos países'!$A$3:$C$199,2,FALSE)</f>
        <v>ATG</v>
      </c>
      <c r="C177" s="25">
        <f>VLOOKUP(A177,'Cód dos países'!$A$3:$C$199,3,FALSE)</f>
        <v>6</v>
      </c>
      <c r="D177" s="29">
        <v>1996</v>
      </c>
      <c r="E177">
        <f t="shared" si="13"/>
        <v>61996</v>
      </c>
      <c r="F177" s="28" t="s">
        <v>433</v>
      </c>
      <c r="G177" s="28" t="s">
        <v>433</v>
      </c>
      <c r="H177" s="28" t="s">
        <v>433</v>
      </c>
      <c r="I177" s="28" t="str">
        <f t="shared" si="10"/>
        <v/>
      </c>
      <c r="J177" s="28" t="str">
        <f t="shared" si="11"/>
        <v/>
      </c>
      <c r="K177" s="28" t="str">
        <f t="shared" si="12"/>
        <v/>
      </c>
      <c r="L177" s="28" t="str">
        <f t="shared" si="14"/>
        <v xml:space="preserve"> </v>
      </c>
    </row>
    <row r="178" spans="1:12" ht="15.75" x14ac:dyDescent="0.25">
      <c r="A178" s="31" t="s">
        <v>347</v>
      </c>
      <c r="B178" s="30" t="str">
        <f>VLOOKUP(A178,'Cód dos países'!$A$3:$C$199,2,FALSE)</f>
        <v>ATG</v>
      </c>
      <c r="C178" s="25">
        <f>VLOOKUP(A178,'Cód dos países'!$A$3:$C$199,3,FALSE)</f>
        <v>6</v>
      </c>
      <c r="D178" s="29">
        <v>1997</v>
      </c>
      <c r="E178">
        <f t="shared" si="13"/>
        <v>61997</v>
      </c>
      <c r="F178" s="28" t="s">
        <v>433</v>
      </c>
      <c r="G178" s="28" t="s">
        <v>433</v>
      </c>
      <c r="H178" s="28" t="s">
        <v>433</v>
      </c>
      <c r="I178" s="28" t="str">
        <f t="shared" si="10"/>
        <v/>
      </c>
      <c r="J178" s="28" t="str">
        <f t="shared" si="11"/>
        <v/>
      </c>
      <c r="K178" s="28" t="str">
        <f t="shared" si="12"/>
        <v/>
      </c>
      <c r="L178" s="28" t="str">
        <f t="shared" si="14"/>
        <v xml:space="preserve"> </v>
      </c>
    </row>
    <row r="179" spans="1:12" ht="15.75" x14ac:dyDescent="0.25">
      <c r="A179" s="31" t="s">
        <v>347</v>
      </c>
      <c r="B179" s="30" t="str">
        <f>VLOOKUP(A179,'Cód dos países'!$A$3:$C$199,2,FALSE)</f>
        <v>ATG</v>
      </c>
      <c r="C179" s="25">
        <f>VLOOKUP(A179,'Cód dos países'!$A$3:$C$199,3,FALSE)</f>
        <v>6</v>
      </c>
      <c r="D179" s="29">
        <v>1998</v>
      </c>
      <c r="E179">
        <f t="shared" si="13"/>
        <v>61998</v>
      </c>
      <c r="F179" s="28" t="s">
        <v>433</v>
      </c>
      <c r="G179" s="28" t="s">
        <v>433</v>
      </c>
      <c r="H179" s="28" t="s">
        <v>433</v>
      </c>
      <c r="I179" s="28" t="str">
        <f t="shared" si="10"/>
        <v/>
      </c>
      <c r="J179" s="28" t="str">
        <f t="shared" si="11"/>
        <v/>
      </c>
      <c r="K179" s="28" t="str">
        <f t="shared" si="12"/>
        <v/>
      </c>
      <c r="L179" s="28" t="str">
        <f t="shared" si="14"/>
        <v xml:space="preserve"> </v>
      </c>
    </row>
    <row r="180" spans="1:12" ht="15.75" x14ac:dyDescent="0.25">
      <c r="A180" s="31" t="s">
        <v>347</v>
      </c>
      <c r="B180" s="30" t="str">
        <f>VLOOKUP(A180,'Cód dos países'!$A$3:$C$199,2,FALSE)</f>
        <v>ATG</v>
      </c>
      <c r="C180" s="25">
        <f>VLOOKUP(A180,'Cód dos países'!$A$3:$C$199,3,FALSE)</f>
        <v>6</v>
      </c>
      <c r="D180" s="29">
        <v>1999</v>
      </c>
      <c r="E180">
        <f t="shared" si="13"/>
        <v>61999</v>
      </c>
      <c r="F180" s="28" t="s">
        <v>433</v>
      </c>
      <c r="G180" s="28" t="s">
        <v>433</v>
      </c>
      <c r="H180" s="28" t="s">
        <v>433</v>
      </c>
      <c r="I180" s="28" t="str">
        <f t="shared" si="10"/>
        <v/>
      </c>
      <c r="J180" s="28" t="str">
        <f t="shared" si="11"/>
        <v/>
      </c>
      <c r="K180" s="28" t="str">
        <f t="shared" si="12"/>
        <v/>
      </c>
      <c r="L180" s="28" t="str">
        <f t="shared" si="14"/>
        <v xml:space="preserve"> </v>
      </c>
    </row>
    <row r="181" spans="1:12" ht="15.75" x14ac:dyDescent="0.25">
      <c r="A181" s="31" t="s">
        <v>347</v>
      </c>
      <c r="B181" s="30" t="str">
        <f>VLOOKUP(A181,'Cód dos países'!$A$3:$C$199,2,FALSE)</f>
        <v>ATG</v>
      </c>
      <c r="C181" s="25">
        <f>VLOOKUP(A181,'Cód dos países'!$A$3:$C$199,3,FALSE)</f>
        <v>6</v>
      </c>
      <c r="D181" s="29">
        <v>2000</v>
      </c>
      <c r="E181">
        <f t="shared" si="13"/>
        <v>62000</v>
      </c>
      <c r="F181" s="28" t="s">
        <v>433</v>
      </c>
      <c r="G181" s="28" t="s">
        <v>433</v>
      </c>
      <c r="H181" s="28" t="s">
        <v>433</v>
      </c>
      <c r="I181" s="28" t="str">
        <f t="shared" si="10"/>
        <v/>
      </c>
      <c r="J181" s="28" t="str">
        <f t="shared" si="11"/>
        <v/>
      </c>
      <c r="K181" s="28" t="str">
        <f t="shared" si="12"/>
        <v/>
      </c>
      <c r="L181" s="28" t="str">
        <f t="shared" si="14"/>
        <v xml:space="preserve"> </v>
      </c>
    </row>
    <row r="182" spans="1:12" ht="15.75" x14ac:dyDescent="0.25">
      <c r="A182" s="31" t="s">
        <v>347</v>
      </c>
      <c r="B182" s="30" t="str">
        <f>VLOOKUP(A182,'Cód dos países'!$A$3:$C$199,2,FALSE)</f>
        <v>ATG</v>
      </c>
      <c r="C182" s="25">
        <f>VLOOKUP(A182,'Cód dos países'!$A$3:$C$199,3,FALSE)</f>
        <v>6</v>
      </c>
      <c r="D182" s="29">
        <v>2001</v>
      </c>
      <c r="E182">
        <f t="shared" si="13"/>
        <v>62001</v>
      </c>
      <c r="F182" s="28" t="s">
        <v>433</v>
      </c>
      <c r="G182" s="28" t="s">
        <v>433</v>
      </c>
      <c r="H182" s="28" t="s">
        <v>433</v>
      </c>
      <c r="I182" s="28" t="str">
        <f t="shared" si="10"/>
        <v/>
      </c>
      <c r="J182" s="28" t="str">
        <f t="shared" si="11"/>
        <v/>
      </c>
      <c r="K182" s="28" t="str">
        <f t="shared" si="12"/>
        <v/>
      </c>
      <c r="L182" s="28" t="str">
        <f t="shared" si="14"/>
        <v xml:space="preserve"> </v>
      </c>
    </row>
    <row r="183" spans="1:12" ht="15.75" x14ac:dyDescent="0.25">
      <c r="A183" s="31" t="s">
        <v>347</v>
      </c>
      <c r="B183" s="30" t="str">
        <f>VLOOKUP(A183,'Cód dos países'!$A$3:$C$199,2,FALSE)</f>
        <v>ATG</v>
      </c>
      <c r="C183" s="25">
        <f>VLOOKUP(A183,'Cód dos países'!$A$3:$C$199,3,FALSE)</f>
        <v>6</v>
      </c>
      <c r="D183" s="29">
        <v>2002</v>
      </c>
      <c r="E183">
        <f t="shared" si="13"/>
        <v>62002</v>
      </c>
      <c r="F183" s="28" t="s">
        <v>433</v>
      </c>
      <c r="G183" s="28" t="s">
        <v>433</v>
      </c>
      <c r="H183" s="28" t="s">
        <v>433</v>
      </c>
      <c r="I183" s="28" t="str">
        <f t="shared" si="10"/>
        <v/>
      </c>
      <c r="J183" s="28" t="str">
        <f t="shared" si="11"/>
        <v/>
      </c>
      <c r="K183" s="28" t="str">
        <f t="shared" si="12"/>
        <v/>
      </c>
      <c r="L183" s="28" t="str">
        <f t="shared" si="14"/>
        <v xml:space="preserve"> </v>
      </c>
    </row>
    <row r="184" spans="1:12" ht="15.75" x14ac:dyDescent="0.25">
      <c r="A184" s="31" t="s">
        <v>347</v>
      </c>
      <c r="B184" s="30" t="str">
        <f>VLOOKUP(A184,'Cód dos países'!$A$3:$C$199,2,FALSE)</f>
        <v>ATG</v>
      </c>
      <c r="C184" s="25">
        <f>VLOOKUP(A184,'Cód dos países'!$A$3:$C$199,3,FALSE)</f>
        <v>6</v>
      </c>
      <c r="D184" s="29">
        <v>2003</v>
      </c>
      <c r="E184">
        <f t="shared" si="13"/>
        <v>62003</v>
      </c>
      <c r="F184" s="28" t="s">
        <v>433</v>
      </c>
      <c r="G184" s="28" t="s">
        <v>433</v>
      </c>
      <c r="H184" s="28" t="s">
        <v>433</v>
      </c>
      <c r="I184" s="28" t="str">
        <f t="shared" si="10"/>
        <v/>
      </c>
      <c r="J184" s="28" t="str">
        <f t="shared" si="11"/>
        <v/>
      </c>
      <c r="K184" s="28" t="str">
        <f t="shared" si="12"/>
        <v/>
      </c>
      <c r="L184" s="28" t="str">
        <f t="shared" si="14"/>
        <v xml:space="preserve"> </v>
      </c>
    </row>
    <row r="185" spans="1:12" ht="15.75" x14ac:dyDescent="0.25">
      <c r="A185" s="31" t="s">
        <v>347</v>
      </c>
      <c r="B185" s="30" t="str">
        <f>VLOOKUP(A185,'Cód dos países'!$A$3:$C$199,2,FALSE)</f>
        <v>ATG</v>
      </c>
      <c r="C185" s="25">
        <f>VLOOKUP(A185,'Cód dos países'!$A$3:$C$199,3,FALSE)</f>
        <v>6</v>
      </c>
      <c r="D185" s="29">
        <v>2004</v>
      </c>
      <c r="E185">
        <f t="shared" si="13"/>
        <v>62004</v>
      </c>
      <c r="F185" s="28" t="s">
        <v>433</v>
      </c>
      <c r="G185" s="28" t="s">
        <v>433</v>
      </c>
      <c r="H185" s="28" t="s">
        <v>433</v>
      </c>
      <c r="I185" s="28" t="str">
        <f t="shared" si="10"/>
        <v/>
      </c>
      <c r="J185" s="28" t="str">
        <f t="shared" si="11"/>
        <v/>
      </c>
      <c r="K185" s="28" t="str">
        <f t="shared" si="12"/>
        <v/>
      </c>
      <c r="L185" s="28" t="str">
        <f t="shared" si="14"/>
        <v xml:space="preserve"> </v>
      </c>
    </row>
    <row r="186" spans="1:12" ht="15.75" x14ac:dyDescent="0.25">
      <c r="A186" s="31" t="s">
        <v>347</v>
      </c>
      <c r="B186" s="30" t="str">
        <f>VLOOKUP(A186,'Cód dos países'!$A$3:$C$199,2,FALSE)</f>
        <v>ATG</v>
      </c>
      <c r="C186" s="25">
        <f>VLOOKUP(A186,'Cód dos países'!$A$3:$C$199,3,FALSE)</f>
        <v>6</v>
      </c>
      <c r="D186" s="29">
        <v>2005</v>
      </c>
      <c r="E186">
        <f t="shared" si="13"/>
        <v>62005</v>
      </c>
      <c r="F186" s="28" t="s">
        <v>433</v>
      </c>
      <c r="G186" s="28" t="s">
        <v>433</v>
      </c>
      <c r="H186" s="28" t="s">
        <v>433</v>
      </c>
      <c r="I186" s="28" t="str">
        <f t="shared" si="10"/>
        <v/>
      </c>
      <c r="J186" s="28" t="str">
        <f t="shared" si="11"/>
        <v/>
      </c>
      <c r="K186" s="28" t="str">
        <f t="shared" si="12"/>
        <v/>
      </c>
      <c r="L186" s="28" t="str">
        <f t="shared" si="14"/>
        <v xml:space="preserve"> </v>
      </c>
    </row>
    <row r="187" spans="1:12" ht="15.75" x14ac:dyDescent="0.25">
      <c r="A187" s="31" t="s">
        <v>347</v>
      </c>
      <c r="B187" s="30" t="str">
        <f>VLOOKUP(A187,'Cód dos países'!$A$3:$C$199,2,FALSE)</f>
        <v>ATG</v>
      </c>
      <c r="C187" s="25">
        <f>VLOOKUP(A187,'Cód dos países'!$A$3:$C$199,3,FALSE)</f>
        <v>6</v>
      </c>
      <c r="D187" s="29">
        <v>2006</v>
      </c>
      <c r="E187">
        <f t="shared" si="13"/>
        <v>62006</v>
      </c>
      <c r="F187" s="28" t="s">
        <v>433</v>
      </c>
      <c r="G187" s="28" t="s">
        <v>433</v>
      </c>
      <c r="H187" s="28" t="s">
        <v>433</v>
      </c>
      <c r="I187" s="28" t="str">
        <f t="shared" si="10"/>
        <v/>
      </c>
      <c r="J187" s="28" t="str">
        <f t="shared" si="11"/>
        <v/>
      </c>
      <c r="K187" s="28" t="str">
        <f t="shared" si="12"/>
        <v/>
      </c>
      <c r="L187" s="28" t="str">
        <f t="shared" si="14"/>
        <v xml:space="preserve"> </v>
      </c>
    </row>
    <row r="188" spans="1:12" ht="15.75" x14ac:dyDescent="0.25">
      <c r="A188" s="31" t="s">
        <v>347</v>
      </c>
      <c r="B188" s="30" t="str">
        <f>VLOOKUP(A188,'Cód dos países'!$A$3:$C$199,2,FALSE)</f>
        <v>ATG</v>
      </c>
      <c r="C188" s="25">
        <f>VLOOKUP(A188,'Cód dos países'!$A$3:$C$199,3,FALSE)</f>
        <v>6</v>
      </c>
      <c r="D188" s="29">
        <v>2007</v>
      </c>
      <c r="E188">
        <f t="shared" si="13"/>
        <v>62007</v>
      </c>
      <c r="F188" s="28" t="s">
        <v>433</v>
      </c>
      <c r="G188" s="28" t="s">
        <v>433</v>
      </c>
      <c r="H188" s="28" t="s">
        <v>433</v>
      </c>
      <c r="I188" s="28" t="str">
        <f t="shared" si="10"/>
        <v/>
      </c>
      <c r="J188" s="28" t="str">
        <f t="shared" si="11"/>
        <v/>
      </c>
      <c r="K188" s="28" t="str">
        <f t="shared" si="12"/>
        <v/>
      </c>
      <c r="L188" s="28" t="str">
        <f t="shared" si="14"/>
        <v xml:space="preserve"> </v>
      </c>
    </row>
    <row r="189" spans="1:12" ht="15.75" x14ac:dyDescent="0.25">
      <c r="A189" s="31" t="s">
        <v>347</v>
      </c>
      <c r="B189" s="30" t="str">
        <f>VLOOKUP(A189,'Cód dos países'!$A$3:$C$199,2,FALSE)</f>
        <v>ATG</v>
      </c>
      <c r="C189" s="25">
        <f>VLOOKUP(A189,'Cód dos países'!$A$3:$C$199,3,FALSE)</f>
        <v>6</v>
      </c>
      <c r="D189" s="29">
        <v>2008</v>
      </c>
      <c r="E189">
        <f t="shared" si="13"/>
        <v>62008</v>
      </c>
      <c r="F189" s="28" t="s">
        <v>433</v>
      </c>
      <c r="G189" s="28" t="s">
        <v>433</v>
      </c>
      <c r="H189" s="28" t="s">
        <v>433</v>
      </c>
      <c r="I189" s="28" t="str">
        <f t="shared" si="10"/>
        <v/>
      </c>
      <c r="J189" s="28" t="str">
        <f t="shared" si="11"/>
        <v/>
      </c>
      <c r="K189" s="28" t="str">
        <f t="shared" si="12"/>
        <v/>
      </c>
      <c r="L189" s="28" t="str">
        <f t="shared" si="14"/>
        <v xml:space="preserve"> </v>
      </c>
    </row>
    <row r="190" spans="1:12" ht="15.75" x14ac:dyDescent="0.25">
      <c r="A190" s="31" t="s">
        <v>347</v>
      </c>
      <c r="B190" s="30" t="str">
        <f>VLOOKUP(A190,'Cód dos países'!$A$3:$C$199,2,FALSE)</f>
        <v>ATG</v>
      </c>
      <c r="C190" s="25">
        <f>VLOOKUP(A190,'Cód dos países'!$A$3:$C$199,3,FALSE)</f>
        <v>6</v>
      </c>
      <c r="D190" s="29">
        <v>2009</v>
      </c>
      <c r="E190">
        <f t="shared" si="13"/>
        <v>62009</v>
      </c>
      <c r="F190" s="28" t="s">
        <v>433</v>
      </c>
      <c r="G190" s="28" t="s">
        <v>433</v>
      </c>
      <c r="H190" s="28" t="s">
        <v>433</v>
      </c>
      <c r="I190" s="28" t="str">
        <f t="shared" si="10"/>
        <v/>
      </c>
      <c r="J190" s="28" t="str">
        <f t="shared" si="11"/>
        <v/>
      </c>
      <c r="K190" s="28" t="str">
        <f t="shared" si="12"/>
        <v/>
      </c>
      <c r="L190" s="28" t="str">
        <f t="shared" si="14"/>
        <v xml:space="preserve"> </v>
      </c>
    </row>
    <row r="191" spans="1:12" ht="15.75" x14ac:dyDescent="0.25">
      <c r="A191" s="31" t="s">
        <v>347</v>
      </c>
      <c r="B191" s="30" t="str">
        <f>VLOOKUP(A191,'Cód dos países'!$A$3:$C$199,2,FALSE)</f>
        <v>ATG</v>
      </c>
      <c r="C191" s="25">
        <f>VLOOKUP(A191,'Cód dos países'!$A$3:$C$199,3,FALSE)</f>
        <v>6</v>
      </c>
      <c r="D191" s="29">
        <v>2010</v>
      </c>
      <c r="E191">
        <f t="shared" si="13"/>
        <v>62010</v>
      </c>
      <c r="F191" s="28" t="s">
        <v>433</v>
      </c>
      <c r="G191" s="28" t="s">
        <v>433</v>
      </c>
      <c r="H191" s="28" t="s">
        <v>433</v>
      </c>
      <c r="I191" s="28" t="str">
        <f t="shared" si="10"/>
        <v/>
      </c>
      <c r="J191" s="28" t="str">
        <f t="shared" si="11"/>
        <v/>
      </c>
      <c r="K191" s="28" t="str">
        <f t="shared" si="12"/>
        <v/>
      </c>
      <c r="L191" s="28" t="str">
        <f t="shared" si="14"/>
        <v xml:space="preserve"> </v>
      </c>
    </row>
    <row r="192" spans="1:12" ht="15.75" x14ac:dyDescent="0.25">
      <c r="A192" s="31" t="s">
        <v>347</v>
      </c>
      <c r="B192" s="30" t="str">
        <f>VLOOKUP(A192,'Cód dos países'!$A$3:$C$199,2,FALSE)</f>
        <v>ATG</v>
      </c>
      <c r="C192" s="25">
        <f>VLOOKUP(A192,'Cód dos países'!$A$3:$C$199,3,FALSE)</f>
        <v>6</v>
      </c>
      <c r="D192" s="29">
        <v>2011</v>
      </c>
      <c r="E192">
        <f t="shared" si="13"/>
        <v>62011</v>
      </c>
      <c r="F192" s="28" t="s">
        <v>433</v>
      </c>
      <c r="G192" s="28" t="s">
        <v>433</v>
      </c>
      <c r="H192" s="28" t="s">
        <v>433</v>
      </c>
      <c r="I192" s="28" t="str">
        <f t="shared" si="10"/>
        <v/>
      </c>
      <c r="J192" s="28" t="str">
        <f t="shared" si="11"/>
        <v/>
      </c>
      <c r="K192" s="28" t="str">
        <f t="shared" si="12"/>
        <v/>
      </c>
      <c r="L192" s="28" t="str">
        <f t="shared" si="14"/>
        <v xml:space="preserve"> </v>
      </c>
    </row>
    <row r="193" spans="1:12" ht="15.75" x14ac:dyDescent="0.25">
      <c r="A193" s="31" t="s">
        <v>347</v>
      </c>
      <c r="B193" s="30" t="str">
        <f>VLOOKUP(A193,'Cód dos países'!$A$3:$C$199,2,FALSE)</f>
        <v>ATG</v>
      </c>
      <c r="C193" s="25">
        <f>VLOOKUP(A193,'Cód dos países'!$A$3:$C$199,3,FALSE)</f>
        <v>6</v>
      </c>
      <c r="D193" s="29">
        <v>2012</v>
      </c>
      <c r="E193">
        <f t="shared" si="13"/>
        <v>62012</v>
      </c>
      <c r="F193" s="28" t="s">
        <v>433</v>
      </c>
      <c r="G193" s="28" t="s">
        <v>433</v>
      </c>
      <c r="H193" s="28" t="s">
        <v>433</v>
      </c>
      <c r="I193" s="28" t="str">
        <f t="shared" si="10"/>
        <v/>
      </c>
      <c r="J193" s="28" t="str">
        <f t="shared" si="11"/>
        <v/>
      </c>
      <c r="K193" s="28" t="str">
        <f t="shared" si="12"/>
        <v/>
      </c>
      <c r="L193" s="28" t="str">
        <f t="shared" si="14"/>
        <v xml:space="preserve"> </v>
      </c>
    </row>
    <row r="194" spans="1:12" ht="15.75" x14ac:dyDescent="0.25">
      <c r="A194" s="31" t="s">
        <v>347</v>
      </c>
      <c r="B194" s="30" t="str">
        <f>VLOOKUP(A194,'Cód dos países'!$A$3:$C$199,2,FALSE)</f>
        <v>ATG</v>
      </c>
      <c r="C194" s="25">
        <f>VLOOKUP(A194,'Cód dos países'!$A$3:$C$199,3,FALSE)</f>
        <v>6</v>
      </c>
      <c r="D194" s="29">
        <v>2013</v>
      </c>
      <c r="E194">
        <f t="shared" si="13"/>
        <v>62013</v>
      </c>
      <c r="F194" s="28" t="s">
        <v>433</v>
      </c>
      <c r="G194" s="28" t="s">
        <v>433</v>
      </c>
      <c r="H194" s="28" t="s">
        <v>433</v>
      </c>
      <c r="I194" s="28" t="str">
        <f t="shared" si="10"/>
        <v/>
      </c>
      <c r="J194" s="28" t="str">
        <f t="shared" si="11"/>
        <v/>
      </c>
      <c r="K194" s="28" t="str">
        <f t="shared" si="12"/>
        <v/>
      </c>
      <c r="L194" s="28" t="str">
        <f t="shared" si="14"/>
        <v xml:space="preserve"> </v>
      </c>
    </row>
    <row r="195" spans="1:12" ht="15.75" x14ac:dyDescent="0.25">
      <c r="A195" s="31" t="s">
        <v>347</v>
      </c>
      <c r="B195" s="30" t="str">
        <f>VLOOKUP(A195,'Cód dos países'!$A$3:$C$199,2,FALSE)</f>
        <v>ATG</v>
      </c>
      <c r="C195" s="25">
        <f>VLOOKUP(A195,'Cód dos países'!$A$3:$C$199,3,FALSE)</f>
        <v>6</v>
      </c>
      <c r="D195" s="29">
        <v>2014</v>
      </c>
      <c r="E195">
        <f t="shared" si="13"/>
        <v>62014</v>
      </c>
      <c r="F195" s="28" t="s">
        <v>433</v>
      </c>
      <c r="G195" s="28" t="s">
        <v>433</v>
      </c>
      <c r="H195" s="28" t="s">
        <v>433</v>
      </c>
      <c r="I195" s="28" t="str">
        <f t="shared" si="10"/>
        <v/>
      </c>
      <c r="J195" s="28" t="str">
        <f t="shared" si="11"/>
        <v/>
      </c>
      <c r="K195" s="28" t="str">
        <f t="shared" si="12"/>
        <v/>
      </c>
      <c r="L195" s="28" t="str">
        <f t="shared" si="14"/>
        <v xml:space="preserve"> </v>
      </c>
    </row>
    <row r="196" spans="1:12" ht="15.75" x14ac:dyDescent="0.25">
      <c r="A196" s="31" t="s">
        <v>8</v>
      </c>
      <c r="B196" s="30" t="str">
        <f>VLOOKUP(A196,'Cód dos países'!$A$3:$C$199,2,FALSE)</f>
        <v>ARG</v>
      </c>
      <c r="C196" s="25">
        <f>VLOOKUP(A196,'Cód dos países'!$A$3:$C$199,3,FALSE)</f>
        <v>7</v>
      </c>
      <c r="D196" s="29">
        <v>1983</v>
      </c>
      <c r="E196">
        <f t="shared" si="13"/>
        <v>71983</v>
      </c>
      <c r="F196" s="28">
        <v>3</v>
      </c>
      <c r="G196" s="28">
        <v>2.5</v>
      </c>
      <c r="H196" s="28">
        <v>3</v>
      </c>
      <c r="I196" s="28">
        <f t="shared" ref="I196:I259" si="15">IF(F196=".","",IF($D196&gt;2009,F196,F196/12))</f>
        <v>0.25</v>
      </c>
      <c r="J196" s="28">
        <f t="shared" ref="J196:J259" si="16">IF(G196=".","",IF($D196&gt;2009,G196,G196/6))</f>
        <v>0.41666666666666669</v>
      </c>
      <c r="K196" s="28">
        <f t="shared" ref="K196:K259" si="17">IF(H196=".","",IF($D196&gt;2009,H196,H196/6))</f>
        <v>0.5</v>
      </c>
      <c r="L196" s="28">
        <f t="shared" si="14"/>
        <v>0.38888888888888884</v>
      </c>
    </row>
    <row r="197" spans="1:12" ht="15.75" x14ac:dyDescent="0.25">
      <c r="A197" s="31" t="s">
        <v>8</v>
      </c>
      <c r="B197" s="30" t="str">
        <f>VLOOKUP(A197,'Cód dos países'!$A$3:$C$199,2,FALSE)</f>
        <v>ARG</v>
      </c>
      <c r="C197" s="25">
        <f>VLOOKUP(A197,'Cód dos países'!$A$3:$C$199,3,FALSE)</f>
        <v>7</v>
      </c>
      <c r="D197" s="29">
        <v>1984</v>
      </c>
      <c r="E197">
        <f t="shared" ref="E197:E260" si="18">C197*10000+D197</f>
        <v>71984</v>
      </c>
      <c r="F197" s="28">
        <v>4</v>
      </c>
      <c r="G197" s="28">
        <v>2.5</v>
      </c>
      <c r="H197" s="28">
        <v>3</v>
      </c>
      <c r="I197" s="28">
        <f t="shared" si="15"/>
        <v>0.33333333333333331</v>
      </c>
      <c r="J197" s="28">
        <f t="shared" si="16"/>
        <v>0.41666666666666669</v>
      </c>
      <c r="K197" s="28">
        <f t="shared" si="17"/>
        <v>0.5</v>
      </c>
      <c r="L197" s="28">
        <f t="shared" si="14"/>
        <v>0.41666666666666663</v>
      </c>
    </row>
    <row r="198" spans="1:12" ht="15.75" x14ac:dyDescent="0.25">
      <c r="A198" s="31" t="s">
        <v>8</v>
      </c>
      <c r="B198" s="30" t="str">
        <f>VLOOKUP(A198,'Cód dos países'!$A$3:$C$199,2,FALSE)</f>
        <v>ARG</v>
      </c>
      <c r="C198" s="25">
        <f>VLOOKUP(A198,'Cód dos países'!$A$3:$C$199,3,FALSE)</f>
        <v>7</v>
      </c>
      <c r="D198" s="29">
        <v>1985</v>
      </c>
      <c r="E198">
        <f t="shared" si="18"/>
        <v>71985</v>
      </c>
      <c r="F198" s="28">
        <v>4</v>
      </c>
      <c r="G198" s="28">
        <v>3</v>
      </c>
      <c r="H198" s="28">
        <v>4</v>
      </c>
      <c r="I198" s="28">
        <f t="shared" si="15"/>
        <v>0.33333333333333331</v>
      </c>
      <c r="J198" s="28">
        <f t="shared" si="16"/>
        <v>0.5</v>
      </c>
      <c r="K198" s="28">
        <f t="shared" si="17"/>
        <v>0.66666666666666663</v>
      </c>
      <c r="L198" s="28">
        <f t="shared" si="14"/>
        <v>0.5</v>
      </c>
    </row>
    <row r="199" spans="1:12" ht="15.75" x14ac:dyDescent="0.25">
      <c r="A199" s="31" t="s">
        <v>8</v>
      </c>
      <c r="B199" s="30" t="str">
        <f>VLOOKUP(A199,'Cód dos países'!$A$3:$C$199,2,FALSE)</f>
        <v>ARG</v>
      </c>
      <c r="C199" s="25">
        <f>VLOOKUP(A199,'Cód dos países'!$A$3:$C$199,3,FALSE)</f>
        <v>7</v>
      </c>
      <c r="D199" s="29">
        <v>1986</v>
      </c>
      <c r="E199">
        <f t="shared" si="18"/>
        <v>71986</v>
      </c>
      <c r="F199" s="28">
        <v>3</v>
      </c>
      <c r="G199" s="28">
        <v>3</v>
      </c>
      <c r="H199" s="28">
        <v>4</v>
      </c>
      <c r="I199" s="28">
        <f t="shared" si="15"/>
        <v>0.25</v>
      </c>
      <c r="J199" s="28">
        <f t="shared" si="16"/>
        <v>0.5</v>
      </c>
      <c r="K199" s="28">
        <f t="shared" si="17"/>
        <v>0.66666666666666663</v>
      </c>
      <c r="L199" s="28">
        <f t="shared" si="14"/>
        <v>0.47222222222222221</v>
      </c>
    </row>
    <row r="200" spans="1:12" ht="15.75" x14ac:dyDescent="0.25">
      <c r="A200" s="31" t="s">
        <v>8</v>
      </c>
      <c r="B200" s="30" t="str">
        <f>VLOOKUP(A200,'Cód dos países'!$A$3:$C$199,2,FALSE)</f>
        <v>ARG</v>
      </c>
      <c r="C200" s="25">
        <f>VLOOKUP(A200,'Cód dos países'!$A$3:$C$199,3,FALSE)</f>
        <v>7</v>
      </c>
      <c r="D200" s="29">
        <v>1987</v>
      </c>
      <c r="E200">
        <f t="shared" si="18"/>
        <v>71987</v>
      </c>
      <c r="F200" s="28">
        <v>4</v>
      </c>
      <c r="G200" s="28">
        <v>3</v>
      </c>
      <c r="H200" s="28">
        <v>4</v>
      </c>
      <c r="I200" s="28">
        <f t="shared" si="15"/>
        <v>0.33333333333333331</v>
      </c>
      <c r="J200" s="28">
        <f t="shared" si="16"/>
        <v>0.5</v>
      </c>
      <c r="K200" s="28">
        <f t="shared" si="17"/>
        <v>0.66666666666666663</v>
      </c>
      <c r="L200" s="28">
        <f t="shared" si="14"/>
        <v>0.5</v>
      </c>
    </row>
    <row r="201" spans="1:12" ht="15.75" x14ac:dyDescent="0.25">
      <c r="A201" s="31" t="s">
        <v>8</v>
      </c>
      <c r="B201" s="30" t="str">
        <f>VLOOKUP(A201,'Cód dos países'!$A$3:$C$199,2,FALSE)</f>
        <v>ARG</v>
      </c>
      <c r="C201" s="25">
        <f>VLOOKUP(A201,'Cód dos países'!$A$3:$C$199,3,FALSE)</f>
        <v>7</v>
      </c>
      <c r="D201" s="29">
        <v>1988</v>
      </c>
      <c r="E201">
        <f t="shared" si="18"/>
        <v>71988</v>
      </c>
      <c r="F201" s="28">
        <v>5</v>
      </c>
      <c r="G201" s="28">
        <v>3</v>
      </c>
      <c r="H201" s="28">
        <v>4</v>
      </c>
      <c r="I201" s="28">
        <f t="shared" si="15"/>
        <v>0.41666666666666669</v>
      </c>
      <c r="J201" s="28">
        <f t="shared" si="16"/>
        <v>0.5</v>
      </c>
      <c r="K201" s="28">
        <f t="shared" si="17"/>
        <v>0.66666666666666663</v>
      </c>
      <c r="L201" s="28">
        <f t="shared" ref="L201:L264" si="19">IF(AND(I201="",J201="",K201="")," ",IFERROR((1/3)*I201+(1/3)*J201+(1/3)*K201,""))</f>
        <v>0.52777777777777779</v>
      </c>
    </row>
    <row r="202" spans="1:12" ht="15.75" x14ac:dyDescent="0.25">
      <c r="A202" s="31" t="s">
        <v>8</v>
      </c>
      <c r="B202" s="30" t="str">
        <f>VLOOKUP(A202,'Cód dos países'!$A$3:$C$199,2,FALSE)</f>
        <v>ARG</v>
      </c>
      <c r="C202" s="25">
        <f>VLOOKUP(A202,'Cód dos países'!$A$3:$C$199,3,FALSE)</f>
        <v>7</v>
      </c>
      <c r="D202" s="29">
        <v>1989</v>
      </c>
      <c r="E202">
        <f t="shared" si="18"/>
        <v>71989</v>
      </c>
      <c r="F202" s="28">
        <v>4</v>
      </c>
      <c r="G202" s="28">
        <v>3</v>
      </c>
      <c r="H202" s="28">
        <v>4</v>
      </c>
      <c r="I202" s="28">
        <f t="shared" si="15"/>
        <v>0.33333333333333331</v>
      </c>
      <c r="J202" s="28">
        <f t="shared" si="16"/>
        <v>0.5</v>
      </c>
      <c r="K202" s="28">
        <f t="shared" si="17"/>
        <v>0.66666666666666663</v>
      </c>
      <c r="L202" s="28">
        <f t="shared" si="19"/>
        <v>0.5</v>
      </c>
    </row>
    <row r="203" spans="1:12" ht="15.75" x14ac:dyDescent="0.25">
      <c r="A203" s="31" t="s">
        <v>8</v>
      </c>
      <c r="B203" s="30" t="str">
        <f>VLOOKUP(A203,'Cód dos países'!$A$3:$C$199,2,FALSE)</f>
        <v>ARG</v>
      </c>
      <c r="C203" s="25">
        <f>VLOOKUP(A203,'Cód dos países'!$A$3:$C$199,3,FALSE)</f>
        <v>7</v>
      </c>
      <c r="D203" s="29">
        <v>1990</v>
      </c>
      <c r="E203">
        <f t="shared" si="18"/>
        <v>71990</v>
      </c>
      <c r="F203" s="28">
        <v>6</v>
      </c>
      <c r="G203" s="28">
        <v>3</v>
      </c>
      <c r="H203" s="28">
        <v>4</v>
      </c>
      <c r="I203" s="28">
        <f t="shared" si="15"/>
        <v>0.5</v>
      </c>
      <c r="J203" s="28">
        <f t="shared" si="16"/>
        <v>0.5</v>
      </c>
      <c r="K203" s="28">
        <f t="shared" si="17"/>
        <v>0.66666666666666663</v>
      </c>
      <c r="L203" s="28">
        <f t="shared" si="19"/>
        <v>0.55555555555555558</v>
      </c>
    </row>
    <row r="204" spans="1:12" ht="15.75" x14ac:dyDescent="0.25">
      <c r="A204" s="31" t="s">
        <v>8</v>
      </c>
      <c r="B204" s="30" t="str">
        <f>VLOOKUP(A204,'Cód dos países'!$A$3:$C$199,2,FALSE)</f>
        <v>ARG</v>
      </c>
      <c r="C204" s="25">
        <f>VLOOKUP(A204,'Cód dos países'!$A$3:$C$199,3,FALSE)</f>
        <v>7</v>
      </c>
      <c r="D204" s="29">
        <v>1991</v>
      </c>
      <c r="E204">
        <f t="shared" si="18"/>
        <v>71991</v>
      </c>
      <c r="F204" s="28">
        <v>7</v>
      </c>
      <c r="G204" s="28">
        <v>3</v>
      </c>
      <c r="H204" s="28">
        <v>4</v>
      </c>
      <c r="I204" s="28">
        <f t="shared" si="15"/>
        <v>0.58333333333333337</v>
      </c>
      <c r="J204" s="28">
        <f t="shared" si="16"/>
        <v>0.5</v>
      </c>
      <c r="K204" s="28">
        <f t="shared" si="17"/>
        <v>0.66666666666666663</v>
      </c>
      <c r="L204" s="28">
        <f t="shared" si="19"/>
        <v>0.58333333333333326</v>
      </c>
    </row>
    <row r="205" spans="1:12" ht="15.75" x14ac:dyDescent="0.25">
      <c r="A205" s="31" t="s">
        <v>8</v>
      </c>
      <c r="B205" s="30" t="str">
        <f>VLOOKUP(A205,'Cód dos países'!$A$3:$C$199,2,FALSE)</f>
        <v>ARG</v>
      </c>
      <c r="C205" s="25">
        <f>VLOOKUP(A205,'Cód dos países'!$A$3:$C$199,3,FALSE)</f>
        <v>7</v>
      </c>
      <c r="D205" s="29">
        <v>1992</v>
      </c>
      <c r="E205">
        <f t="shared" si="18"/>
        <v>71992</v>
      </c>
      <c r="F205" s="28">
        <v>6</v>
      </c>
      <c r="G205" s="28">
        <v>4</v>
      </c>
      <c r="H205" s="28">
        <v>4</v>
      </c>
      <c r="I205" s="28">
        <f t="shared" si="15"/>
        <v>0.5</v>
      </c>
      <c r="J205" s="28">
        <f t="shared" si="16"/>
        <v>0.66666666666666663</v>
      </c>
      <c r="K205" s="28">
        <f t="shared" si="17"/>
        <v>0.66666666666666663</v>
      </c>
      <c r="L205" s="28">
        <f t="shared" si="19"/>
        <v>0.61111111111111105</v>
      </c>
    </row>
    <row r="206" spans="1:12" ht="15.75" x14ac:dyDescent="0.25">
      <c r="A206" s="31" t="s">
        <v>8</v>
      </c>
      <c r="B206" s="30" t="str">
        <f>VLOOKUP(A206,'Cód dos países'!$A$3:$C$199,2,FALSE)</f>
        <v>ARG</v>
      </c>
      <c r="C206" s="25">
        <f>VLOOKUP(A206,'Cód dos países'!$A$3:$C$199,3,FALSE)</f>
        <v>7</v>
      </c>
      <c r="D206" s="29">
        <v>1993</v>
      </c>
      <c r="E206">
        <f t="shared" si="18"/>
        <v>71993</v>
      </c>
      <c r="F206" s="28">
        <v>7</v>
      </c>
      <c r="G206" s="28">
        <v>4</v>
      </c>
      <c r="H206" s="28">
        <v>3</v>
      </c>
      <c r="I206" s="28">
        <f t="shared" si="15"/>
        <v>0.58333333333333337</v>
      </c>
      <c r="J206" s="28">
        <f t="shared" si="16"/>
        <v>0.66666666666666663</v>
      </c>
      <c r="K206" s="28">
        <f t="shared" si="17"/>
        <v>0.5</v>
      </c>
      <c r="L206" s="28">
        <f t="shared" si="19"/>
        <v>0.58333333333333326</v>
      </c>
    </row>
    <row r="207" spans="1:12" ht="15.75" x14ac:dyDescent="0.25">
      <c r="A207" s="31" t="s">
        <v>8</v>
      </c>
      <c r="B207" s="30" t="str">
        <f>VLOOKUP(A207,'Cód dos países'!$A$3:$C$199,2,FALSE)</f>
        <v>ARG</v>
      </c>
      <c r="C207" s="25">
        <f>VLOOKUP(A207,'Cód dos países'!$A$3:$C$199,3,FALSE)</f>
        <v>7</v>
      </c>
      <c r="D207" s="29">
        <v>1994</v>
      </c>
      <c r="E207">
        <f t="shared" si="18"/>
        <v>71994</v>
      </c>
      <c r="F207" s="28">
        <v>6</v>
      </c>
      <c r="G207" s="28">
        <v>5</v>
      </c>
      <c r="H207" s="28">
        <v>3</v>
      </c>
      <c r="I207" s="28">
        <f t="shared" si="15"/>
        <v>0.5</v>
      </c>
      <c r="J207" s="28">
        <f t="shared" si="16"/>
        <v>0.83333333333333337</v>
      </c>
      <c r="K207" s="28">
        <f t="shared" si="17"/>
        <v>0.5</v>
      </c>
      <c r="L207" s="28">
        <f t="shared" si="19"/>
        <v>0.61111111111111105</v>
      </c>
    </row>
    <row r="208" spans="1:12" ht="15.75" x14ac:dyDescent="0.25">
      <c r="A208" s="31" t="s">
        <v>8</v>
      </c>
      <c r="B208" s="30" t="str">
        <f>VLOOKUP(A208,'Cód dos países'!$A$3:$C$199,2,FALSE)</f>
        <v>ARG</v>
      </c>
      <c r="C208" s="25">
        <f>VLOOKUP(A208,'Cód dos países'!$A$3:$C$199,3,FALSE)</f>
        <v>7</v>
      </c>
      <c r="D208" s="29">
        <v>1995</v>
      </c>
      <c r="E208">
        <f t="shared" si="18"/>
        <v>71995</v>
      </c>
      <c r="F208" s="28">
        <v>6</v>
      </c>
      <c r="G208" s="28">
        <v>5</v>
      </c>
      <c r="H208" s="28">
        <v>3</v>
      </c>
      <c r="I208" s="28">
        <f t="shared" si="15"/>
        <v>0.5</v>
      </c>
      <c r="J208" s="28">
        <f t="shared" si="16"/>
        <v>0.83333333333333337</v>
      </c>
      <c r="K208" s="28">
        <f t="shared" si="17"/>
        <v>0.5</v>
      </c>
      <c r="L208" s="28">
        <f t="shared" si="19"/>
        <v>0.61111111111111105</v>
      </c>
    </row>
    <row r="209" spans="1:12" ht="15.75" x14ac:dyDescent="0.25">
      <c r="A209" s="31" t="s">
        <v>8</v>
      </c>
      <c r="B209" s="30" t="str">
        <f>VLOOKUP(A209,'Cód dos países'!$A$3:$C$199,2,FALSE)</f>
        <v>ARG</v>
      </c>
      <c r="C209" s="25">
        <f>VLOOKUP(A209,'Cód dos países'!$A$3:$C$199,3,FALSE)</f>
        <v>7</v>
      </c>
      <c r="D209" s="29">
        <v>1996</v>
      </c>
      <c r="E209">
        <f t="shared" si="18"/>
        <v>71996</v>
      </c>
      <c r="F209" s="28">
        <v>6</v>
      </c>
      <c r="G209" s="28">
        <v>5</v>
      </c>
      <c r="H209" s="28">
        <v>3</v>
      </c>
      <c r="I209" s="28">
        <f t="shared" si="15"/>
        <v>0.5</v>
      </c>
      <c r="J209" s="28">
        <f t="shared" si="16"/>
        <v>0.83333333333333337</v>
      </c>
      <c r="K209" s="28">
        <f t="shared" si="17"/>
        <v>0.5</v>
      </c>
      <c r="L209" s="28">
        <f t="shared" si="19"/>
        <v>0.61111111111111105</v>
      </c>
    </row>
    <row r="210" spans="1:12" ht="15.75" x14ac:dyDescent="0.25">
      <c r="A210" s="31" t="s">
        <v>8</v>
      </c>
      <c r="B210" s="30" t="str">
        <f>VLOOKUP(A210,'Cód dos países'!$A$3:$C$199,2,FALSE)</f>
        <v>ARG</v>
      </c>
      <c r="C210" s="25">
        <f>VLOOKUP(A210,'Cód dos países'!$A$3:$C$199,3,FALSE)</f>
        <v>7</v>
      </c>
      <c r="D210" s="29">
        <v>1997</v>
      </c>
      <c r="E210">
        <f t="shared" si="18"/>
        <v>71997</v>
      </c>
      <c r="F210" s="28">
        <v>8</v>
      </c>
      <c r="G210" s="28">
        <v>5</v>
      </c>
      <c r="H210" s="28">
        <v>2</v>
      </c>
      <c r="I210" s="28">
        <f t="shared" si="15"/>
        <v>0.66666666666666663</v>
      </c>
      <c r="J210" s="28">
        <f t="shared" si="16"/>
        <v>0.83333333333333337</v>
      </c>
      <c r="K210" s="28">
        <f t="shared" si="17"/>
        <v>0.33333333333333331</v>
      </c>
      <c r="L210" s="28">
        <f t="shared" si="19"/>
        <v>0.61111111111111116</v>
      </c>
    </row>
    <row r="211" spans="1:12" ht="15.75" x14ac:dyDescent="0.25">
      <c r="A211" s="31" t="s">
        <v>8</v>
      </c>
      <c r="B211" s="30" t="str">
        <f>VLOOKUP(A211,'Cód dos países'!$A$3:$C$199,2,FALSE)</f>
        <v>ARG</v>
      </c>
      <c r="C211" s="25">
        <f>VLOOKUP(A211,'Cód dos países'!$A$3:$C$199,3,FALSE)</f>
        <v>7</v>
      </c>
      <c r="D211" s="29">
        <v>1998</v>
      </c>
      <c r="E211">
        <f t="shared" si="18"/>
        <v>71998</v>
      </c>
      <c r="F211" s="28">
        <v>8</v>
      </c>
      <c r="G211" s="28">
        <v>5</v>
      </c>
      <c r="H211" s="28">
        <v>2</v>
      </c>
      <c r="I211" s="28">
        <f t="shared" si="15"/>
        <v>0.66666666666666663</v>
      </c>
      <c r="J211" s="28">
        <f t="shared" si="16"/>
        <v>0.83333333333333337</v>
      </c>
      <c r="K211" s="28">
        <f t="shared" si="17"/>
        <v>0.33333333333333331</v>
      </c>
      <c r="L211" s="28">
        <f t="shared" si="19"/>
        <v>0.61111111111111116</v>
      </c>
    </row>
    <row r="212" spans="1:12" ht="15.75" x14ac:dyDescent="0.25">
      <c r="A212" s="31" t="s">
        <v>8</v>
      </c>
      <c r="B212" s="30" t="str">
        <f>VLOOKUP(A212,'Cód dos países'!$A$3:$C$199,2,FALSE)</f>
        <v>ARG</v>
      </c>
      <c r="C212" s="25">
        <f>VLOOKUP(A212,'Cód dos países'!$A$3:$C$199,3,FALSE)</f>
        <v>7</v>
      </c>
      <c r="D212" s="29">
        <v>1999</v>
      </c>
      <c r="E212">
        <f t="shared" si="18"/>
        <v>71999</v>
      </c>
      <c r="F212" s="28">
        <v>7</v>
      </c>
      <c r="G212" s="28">
        <v>5</v>
      </c>
      <c r="H212" s="28">
        <v>3</v>
      </c>
      <c r="I212" s="28">
        <f t="shared" si="15"/>
        <v>0.58333333333333337</v>
      </c>
      <c r="J212" s="28">
        <f t="shared" si="16"/>
        <v>0.83333333333333337</v>
      </c>
      <c r="K212" s="28">
        <f t="shared" si="17"/>
        <v>0.5</v>
      </c>
      <c r="L212" s="28">
        <f t="shared" si="19"/>
        <v>0.63888888888888884</v>
      </c>
    </row>
    <row r="213" spans="1:12" ht="15.75" x14ac:dyDescent="0.25">
      <c r="A213" s="31" t="s">
        <v>8</v>
      </c>
      <c r="B213" s="30" t="str">
        <f>VLOOKUP(A213,'Cód dos países'!$A$3:$C$199,2,FALSE)</f>
        <v>ARG</v>
      </c>
      <c r="C213" s="25">
        <f>VLOOKUP(A213,'Cód dos países'!$A$3:$C$199,3,FALSE)</f>
        <v>7</v>
      </c>
      <c r="D213" s="29">
        <v>2000</v>
      </c>
      <c r="E213">
        <f t="shared" si="18"/>
        <v>72000</v>
      </c>
      <c r="F213" s="28">
        <v>5</v>
      </c>
      <c r="G213" s="28">
        <v>5</v>
      </c>
      <c r="H213" s="28">
        <v>3</v>
      </c>
      <c r="I213" s="28">
        <f t="shared" si="15"/>
        <v>0.41666666666666669</v>
      </c>
      <c r="J213" s="28">
        <f t="shared" si="16"/>
        <v>0.83333333333333337</v>
      </c>
      <c r="K213" s="28">
        <f t="shared" si="17"/>
        <v>0.5</v>
      </c>
      <c r="L213" s="28">
        <f t="shared" si="19"/>
        <v>0.58333333333333337</v>
      </c>
    </row>
    <row r="214" spans="1:12" ht="15.75" x14ac:dyDescent="0.25">
      <c r="A214" s="31" t="s">
        <v>8</v>
      </c>
      <c r="B214" s="30" t="str">
        <f>VLOOKUP(A214,'Cód dos países'!$A$3:$C$199,2,FALSE)</f>
        <v>ARG</v>
      </c>
      <c r="C214" s="25">
        <f>VLOOKUP(A214,'Cód dos países'!$A$3:$C$199,3,FALSE)</f>
        <v>7</v>
      </c>
      <c r="D214" s="29">
        <v>2001</v>
      </c>
      <c r="E214">
        <f t="shared" si="18"/>
        <v>72001</v>
      </c>
      <c r="F214" s="28">
        <v>7.5</v>
      </c>
      <c r="G214" s="28">
        <v>4</v>
      </c>
      <c r="H214" s="28">
        <v>2.5</v>
      </c>
      <c r="I214" s="28">
        <f t="shared" si="15"/>
        <v>0.625</v>
      </c>
      <c r="J214" s="28">
        <f t="shared" si="16"/>
        <v>0.66666666666666663</v>
      </c>
      <c r="K214" s="28">
        <f t="shared" si="17"/>
        <v>0.41666666666666669</v>
      </c>
      <c r="L214" s="28">
        <f t="shared" si="19"/>
        <v>0.56944444444444442</v>
      </c>
    </row>
    <row r="215" spans="1:12" ht="15.75" x14ac:dyDescent="0.25">
      <c r="A215" s="31" t="s">
        <v>8</v>
      </c>
      <c r="B215" s="30" t="str">
        <f>VLOOKUP(A215,'Cód dos países'!$A$3:$C$199,2,FALSE)</f>
        <v>ARG</v>
      </c>
      <c r="C215" s="25">
        <f>VLOOKUP(A215,'Cód dos países'!$A$3:$C$199,3,FALSE)</f>
        <v>7</v>
      </c>
      <c r="D215" s="29">
        <v>2002</v>
      </c>
      <c r="E215">
        <f t="shared" si="18"/>
        <v>72002</v>
      </c>
      <c r="F215" s="28">
        <v>4.5</v>
      </c>
      <c r="G215" s="28">
        <v>1.5</v>
      </c>
      <c r="H215" s="28">
        <v>2</v>
      </c>
      <c r="I215" s="28">
        <f t="shared" si="15"/>
        <v>0.375</v>
      </c>
      <c r="J215" s="28">
        <f t="shared" si="16"/>
        <v>0.25</v>
      </c>
      <c r="K215" s="28">
        <f t="shared" si="17"/>
        <v>0.33333333333333331</v>
      </c>
      <c r="L215" s="28">
        <f t="shared" si="19"/>
        <v>0.31944444444444442</v>
      </c>
    </row>
    <row r="216" spans="1:12" ht="15.75" x14ac:dyDescent="0.25">
      <c r="A216" s="31" t="s">
        <v>8</v>
      </c>
      <c r="B216" s="30" t="str">
        <f>VLOOKUP(A216,'Cód dos países'!$A$3:$C$199,2,FALSE)</f>
        <v>ARG</v>
      </c>
      <c r="C216" s="25">
        <f>VLOOKUP(A216,'Cód dos países'!$A$3:$C$199,3,FALSE)</f>
        <v>7</v>
      </c>
      <c r="D216" s="29">
        <v>2003</v>
      </c>
      <c r="E216">
        <f t="shared" si="18"/>
        <v>72003</v>
      </c>
      <c r="F216" s="28">
        <v>5.5</v>
      </c>
      <c r="G216" s="28">
        <v>1.5</v>
      </c>
      <c r="H216" s="28">
        <v>2.5</v>
      </c>
      <c r="I216" s="28">
        <f t="shared" si="15"/>
        <v>0.45833333333333331</v>
      </c>
      <c r="J216" s="28">
        <f t="shared" si="16"/>
        <v>0.25</v>
      </c>
      <c r="K216" s="28">
        <f t="shared" si="17"/>
        <v>0.41666666666666669</v>
      </c>
      <c r="L216" s="28">
        <f t="shared" si="19"/>
        <v>0.375</v>
      </c>
    </row>
    <row r="217" spans="1:12" ht="15.75" x14ac:dyDescent="0.25">
      <c r="A217" s="31" t="s">
        <v>8</v>
      </c>
      <c r="B217" s="30" t="str">
        <f>VLOOKUP(A217,'Cód dos países'!$A$3:$C$199,2,FALSE)</f>
        <v>ARG</v>
      </c>
      <c r="C217" s="25">
        <f>VLOOKUP(A217,'Cód dos países'!$A$3:$C$199,3,FALSE)</f>
        <v>7</v>
      </c>
      <c r="D217" s="29">
        <v>2004</v>
      </c>
      <c r="E217">
        <f t="shared" si="18"/>
        <v>72004</v>
      </c>
      <c r="F217" s="28">
        <v>5.5</v>
      </c>
      <c r="G217" s="28">
        <v>3</v>
      </c>
      <c r="H217" s="28">
        <v>2.5</v>
      </c>
      <c r="I217" s="28">
        <f t="shared" si="15"/>
        <v>0.45833333333333331</v>
      </c>
      <c r="J217" s="28">
        <f t="shared" si="16"/>
        <v>0.5</v>
      </c>
      <c r="K217" s="28">
        <f t="shared" si="17"/>
        <v>0.41666666666666669</v>
      </c>
      <c r="L217" s="28">
        <f t="shared" si="19"/>
        <v>0.45833333333333331</v>
      </c>
    </row>
    <row r="218" spans="1:12" ht="15.75" x14ac:dyDescent="0.25">
      <c r="A218" s="31" t="s">
        <v>8</v>
      </c>
      <c r="B218" s="30" t="str">
        <f>VLOOKUP(A218,'Cód dos países'!$A$3:$C$199,2,FALSE)</f>
        <v>ARG</v>
      </c>
      <c r="C218" s="25">
        <f>VLOOKUP(A218,'Cód dos países'!$A$3:$C$199,3,FALSE)</f>
        <v>7</v>
      </c>
      <c r="D218" s="29">
        <v>2005</v>
      </c>
      <c r="E218">
        <f t="shared" si="18"/>
        <v>72005</v>
      </c>
      <c r="F218" s="28">
        <v>7</v>
      </c>
      <c r="G218" s="28">
        <v>3</v>
      </c>
      <c r="H218" s="28">
        <v>2.5</v>
      </c>
      <c r="I218" s="28">
        <f t="shared" si="15"/>
        <v>0.58333333333333337</v>
      </c>
      <c r="J218" s="28">
        <f t="shared" si="16"/>
        <v>0.5</v>
      </c>
      <c r="K218" s="28">
        <f t="shared" si="17"/>
        <v>0.41666666666666669</v>
      </c>
      <c r="L218" s="28">
        <f t="shared" si="19"/>
        <v>0.5</v>
      </c>
    </row>
    <row r="219" spans="1:12" ht="15.75" x14ac:dyDescent="0.25">
      <c r="A219" s="31" t="s">
        <v>8</v>
      </c>
      <c r="B219" s="30" t="str">
        <f>VLOOKUP(A219,'Cód dos países'!$A$3:$C$199,2,FALSE)</f>
        <v>ARG</v>
      </c>
      <c r="C219" s="25">
        <f>VLOOKUP(A219,'Cód dos países'!$A$3:$C$199,3,FALSE)</f>
        <v>7</v>
      </c>
      <c r="D219" s="29">
        <v>2006</v>
      </c>
      <c r="E219">
        <f t="shared" si="18"/>
        <v>72006</v>
      </c>
      <c r="F219" s="28">
        <v>6.5</v>
      </c>
      <c r="G219" s="28">
        <v>2.5</v>
      </c>
      <c r="H219" s="28">
        <v>2.5</v>
      </c>
      <c r="I219" s="28">
        <f t="shared" si="15"/>
        <v>0.54166666666666663</v>
      </c>
      <c r="J219" s="28">
        <f t="shared" si="16"/>
        <v>0.41666666666666669</v>
      </c>
      <c r="K219" s="28">
        <f t="shared" si="17"/>
        <v>0.41666666666666669</v>
      </c>
      <c r="L219" s="28">
        <f t="shared" si="19"/>
        <v>0.45833333333333331</v>
      </c>
    </row>
    <row r="220" spans="1:12" ht="15.75" x14ac:dyDescent="0.25">
      <c r="A220" s="31" t="s">
        <v>8</v>
      </c>
      <c r="B220" s="30" t="str">
        <f>VLOOKUP(A220,'Cód dos países'!$A$3:$C$199,2,FALSE)</f>
        <v>ARG</v>
      </c>
      <c r="C220" s="25">
        <f>VLOOKUP(A220,'Cód dos países'!$A$3:$C$199,3,FALSE)</f>
        <v>7</v>
      </c>
      <c r="D220" s="29">
        <v>2007</v>
      </c>
      <c r="E220">
        <f t="shared" si="18"/>
        <v>72007</v>
      </c>
      <c r="F220" s="28">
        <v>6.5</v>
      </c>
      <c r="G220" s="28">
        <v>2.5</v>
      </c>
      <c r="H220" s="28">
        <v>2.5</v>
      </c>
      <c r="I220" s="28">
        <f t="shared" si="15"/>
        <v>0.54166666666666663</v>
      </c>
      <c r="J220" s="28">
        <f t="shared" si="16"/>
        <v>0.41666666666666669</v>
      </c>
      <c r="K220" s="28">
        <f t="shared" si="17"/>
        <v>0.41666666666666669</v>
      </c>
      <c r="L220" s="28">
        <f t="shared" si="19"/>
        <v>0.45833333333333331</v>
      </c>
    </row>
    <row r="221" spans="1:12" ht="15.75" x14ac:dyDescent="0.25">
      <c r="A221" s="31" t="s">
        <v>8</v>
      </c>
      <c r="B221" s="30" t="str">
        <f>VLOOKUP(A221,'Cód dos países'!$A$3:$C$199,2,FALSE)</f>
        <v>ARG</v>
      </c>
      <c r="C221" s="25">
        <f>VLOOKUP(A221,'Cód dos países'!$A$3:$C$199,3,FALSE)</f>
        <v>7</v>
      </c>
      <c r="D221" s="29">
        <v>2008</v>
      </c>
      <c r="E221">
        <f t="shared" si="18"/>
        <v>72008</v>
      </c>
      <c r="F221" s="28">
        <v>5.5</v>
      </c>
      <c r="G221" s="28">
        <v>2.5</v>
      </c>
      <c r="H221" s="28">
        <v>2.5</v>
      </c>
      <c r="I221" s="28">
        <f t="shared" si="15"/>
        <v>0.45833333333333331</v>
      </c>
      <c r="J221" s="28">
        <f t="shared" si="16"/>
        <v>0.41666666666666669</v>
      </c>
      <c r="K221" s="28">
        <f t="shared" si="17"/>
        <v>0.41666666666666669</v>
      </c>
      <c r="L221" s="28">
        <f t="shared" si="19"/>
        <v>0.43055555555555552</v>
      </c>
    </row>
    <row r="222" spans="1:12" ht="15.75" x14ac:dyDescent="0.25">
      <c r="A222" s="31" t="s">
        <v>8</v>
      </c>
      <c r="B222" s="30" t="str">
        <f>VLOOKUP(A222,'Cód dos países'!$A$3:$C$199,2,FALSE)</f>
        <v>ARG</v>
      </c>
      <c r="C222" s="25">
        <f>VLOOKUP(A222,'Cód dos países'!$A$3:$C$199,3,FALSE)</f>
        <v>7</v>
      </c>
      <c r="D222" s="29">
        <v>2009</v>
      </c>
      <c r="E222">
        <f t="shared" si="18"/>
        <v>72009</v>
      </c>
      <c r="F222" s="28">
        <v>5.5</v>
      </c>
      <c r="G222" s="28">
        <v>2.5</v>
      </c>
      <c r="H222" s="28">
        <v>2.5</v>
      </c>
      <c r="I222" s="28">
        <f t="shared" si="15"/>
        <v>0.45833333333333331</v>
      </c>
      <c r="J222" s="28">
        <f t="shared" si="16"/>
        <v>0.41666666666666669</v>
      </c>
      <c r="K222" s="28">
        <f t="shared" si="17"/>
        <v>0.41666666666666669</v>
      </c>
      <c r="L222" s="28">
        <f t="shared" si="19"/>
        <v>0.43055555555555552</v>
      </c>
    </row>
    <row r="223" spans="1:12" ht="15.75" x14ac:dyDescent="0.25">
      <c r="A223" s="31" t="s">
        <v>8</v>
      </c>
      <c r="B223" s="30" t="str">
        <f>VLOOKUP(A223,'Cód dos países'!$A$3:$C$199,2,FALSE)</f>
        <v>ARG</v>
      </c>
      <c r="C223" s="25">
        <f>VLOOKUP(A223,'Cód dos países'!$A$3:$C$199,3,FALSE)</f>
        <v>7</v>
      </c>
      <c r="D223" s="29">
        <v>2010</v>
      </c>
      <c r="E223">
        <f t="shared" si="18"/>
        <v>72010</v>
      </c>
      <c r="F223" s="28">
        <v>0.40909090909090912</v>
      </c>
      <c r="G223" s="28">
        <v>0.41666666666666669</v>
      </c>
      <c r="H223" s="28">
        <v>0.41666666666666669</v>
      </c>
      <c r="I223" s="28">
        <f t="shared" si="15"/>
        <v>0.40909090909090912</v>
      </c>
      <c r="J223" s="28">
        <f t="shared" si="16"/>
        <v>0.41666666666666669</v>
      </c>
      <c r="K223" s="28">
        <f t="shared" si="17"/>
        <v>0.41666666666666669</v>
      </c>
      <c r="L223" s="28">
        <f t="shared" si="19"/>
        <v>0.41414141414141414</v>
      </c>
    </row>
    <row r="224" spans="1:12" ht="15.75" x14ac:dyDescent="0.25">
      <c r="A224" s="31" t="s">
        <v>8</v>
      </c>
      <c r="B224" s="30" t="str">
        <f>VLOOKUP(A224,'Cód dos países'!$A$3:$C$199,2,FALSE)</f>
        <v>ARG</v>
      </c>
      <c r="C224" s="25">
        <f>VLOOKUP(A224,'Cód dos países'!$A$3:$C$199,3,FALSE)</f>
        <v>7</v>
      </c>
      <c r="D224" s="29">
        <v>2011</v>
      </c>
      <c r="E224">
        <f t="shared" si="18"/>
        <v>72011</v>
      </c>
      <c r="F224" s="28">
        <v>0.5</v>
      </c>
      <c r="G224" s="28">
        <v>0.41666666666666669</v>
      </c>
      <c r="H224" s="28">
        <v>0.41666666666666669</v>
      </c>
      <c r="I224" s="28">
        <f t="shared" si="15"/>
        <v>0.5</v>
      </c>
      <c r="J224" s="28">
        <f t="shared" si="16"/>
        <v>0.41666666666666669</v>
      </c>
      <c r="K224" s="28">
        <f t="shared" si="17"/>
        <v>0.41666666666666669</v>
      </c>
      <c r="L224" s="28">
        <f t="shared" si="19"/>
        <v>0.44444444444444448</v>
      </c>
    </row>
    <row r="225" spans="1:12" ht="15.75" x14ac:dyDescent="0.25">
      <c r="A225" s="31" t="s">
        <v>8</v>
      </c>
      <c r="B225" s="30" t="str">
        <f>VLOOKUP(A225,'Cód dos países'!$A$3:$C$199,2,FALSE)</f>
        <v>ARG</v>
      </c>
      <c r="C225" s="25">
        <f>VLOOKUP(A225,'Cód dos países'!$A$3:$C$199,3,FALSE)</f>
        <v>7</v>
      </c>
      <c r="D225" s="29">
        <v>2012</v>
      </c>
      <c r="E225">
        <f t="shared" si="18"/>
        <v>72012</v>
      </c>
      <c r="F225" s="28">
        <v>0.45454545454545453</v>
      </c>
      <c r="G225" s="28">
        <v>0.33333333333333331</v>
      </c>
      <c r="H225" s="28">
        <v>0.33333333333333331</v>
      </c>
      <c r="I225" s="28">
        <f t="shared" si="15"/>
        <v>0.45454545454545453</v>
      </c>
      <c r="J225" s="28">
        <f t="shared" si="16"/>
        <v>0.33333333333333331</v>
      </c>
      <c r="K225" s="28">
        <f t="shared" si="17"/>
        <v>0.33333333333333331</v>
      </c>
      <c r="L225" s="28">
        <f t="shared" si="19"/>
        <v>0.3737373737373737</v>
      </c>
    </row>
    <row r="226" spans="1:12" ht="15.75" x14ac:dyDescent="0.25">
      <c r="A226" s="31" t="s">
        <v>8</v>
      </c>
      <c r="B226" s="30" t="str">
        <f>VLOOKUP(A226,'Cód dos países'!$A$3:$C$199,2,FALSE)</f>
        <v>ARG</v>
      </c>
      <c r="C226" s="25">
        <f>VLOOKUP(A226,'Cód dos países'!$A$3:$C$199,3,FALSE)</f>
        <v>7</v>
      </c>
      <c r="D226" s="29">
        <v>2013</v>
      </c>
      <c r="E226">
        <f t="shared" si="18"/>
        <v>72013</v>
      </c>
      <c r="F226" s="28">
        <v>0.5</v>
      </c>
      <c r="G226" s="28">
        <v>0.33333333333333331</v>
      </c>
      <c r="H226" s="28">
        <v>0.33333333333333331</v>
      </c>
      <c r="I226" s="28">
        <f t="shared" si="15"/>
        <v>0.5</v>
      </c>
      <c r="J226" s="28">
        <f t="shared" si="16"/>
        <v>0.33333333333333331</v>
      </c>
      <c r="K226" s="28">
        <f t="shared" si="17"/>
        <v>0.33333333333333331</v>
      </c>
      <c r="L226" s="28">
        <f t="shared" si="19"/>
        <v>0.3888888888888889</v>
      </c>
    </row>
    <row r="227" spans="1:12" ht="15.75" x14ac:dyDescent="0.25">
      <c r="A227" s="31" t="s">
        <v>8</v>
      </c>
      <c r="B227" s="30" t="str">
        <f>VLOOKUP(A227,'Cód dos países'!$A$3:$C$199,2,FALSE)</f>
        <v>ARG</v>
      </c>
      <c r="C227" s="25">
        <f>VLOOKUP(A227,'Cód dos países'!$A$3:$C$199,3,FALSE)</f>
        <v>7</v>
      </c>
      <c r="D227" s="29">
        <v>2014</v>
      </c>
      <c r="E227">
        <f t="shared" si="18"/>
        <v>72014</v>
      </c>
      <c r="F227" s="28">
        <v>0.45454545454545453</v>
      </c>
      <c r="G227" s="28">
        <v>0.33333333333333331</v>
      </c>
      <c r="H227" s="28">
        <v>0.33333333333333331</v>
      </c>
      <c r="I227" s="28">
        <f t="shared" si="15"/>
        <v>0.45454545454545453</v>
      </c>
      <c r="J227" s="28">
        <f t="shared" si="16"/>
        <v>0.33333333333333331</v>
      </c>
      <c r="K227" s="28">
        <f t="shared" si="17"/>
        <v>0.33333333333333331</v>
      </c>
      <c r="L227" s="28">
        <f t="shared" si="19"/>
        <v>0.3737373737373737</v>
      </c>
    </row>
    <row r="228" spans="1:12" ht="15.75" x14ac:dyDescent="0.25">
      <c r="A228" s="31" t="s">
        <v>10</v>
      </c>
      <c r="B228" s="30" t="str">
        <f>VLOOKUP(A228,'Cód dos países'!$A$3:$C$199,2,FALSE)</f>
        <v>ARM</v>
      </c>
      <c r="C228" s="25">
        <f>VLOOKUP(A228,'Cód dos países'!$A$3:$C$199,3,FALSE)</f>
        <v>8</v>
      </c>
      <c r="D228" s="29">
        <v>1983</v>
      </c>
      <c r="E228">
        <f t="shared" si="18"/>
        <v>81983</v>
      </c>
      <c r="F228" s="28" t="s">
        <v>433</v>
      </c>
      <c r="G228" s="28" t="s">
        <v>433</v>
      </c>
      <c r="H228" s="28" t="s">
        <v>433</v>
      </c>
      <c r="I228" s="28" t="str">
        <f t="shared" si="15"/>
        <v/>
      </c>
      <c r="J228" s="28" t="str">
        <f t="shared" si="16"/>
        <v/>
      </c>
      <c r="K228" s="28" t="str">
        <f t="shared" si="17"/>
        <v/>
      </c>
      <c r="L228" s="28" t="str">
        <f t="shared" si="19"/>
        <v xml:space="preserve"> </v>
      </c>
    </row>
    <row r="229" spans="1:12" ht="15.75" x14ac:dyDescent="0.25">
      <c r="A229" s="31" t="s">
        <v>10</v>
      </c>
      <c r="B229" s="30" t="str">
        <f>VLOOKUP(A229,'Cód dos países'!$A$3:$C$199,2,FALSE)</f>
        <v>ARM</v>
      </c>
      <c r="C229" s="25">
        <f>VLOOKUP(A229,'Cód dos países'!$A$3:$C$199,3,FALSE)</f>
        <v>8</v>
      </c>
      <c r="D229" s="29">
        <v>1984</v>
      </c>
      <c r="E229">
        <f t="shared" si="18"/>
        <v>81984</v>
      </c>
      <c r="F229" s="28" t="s">
        <v>433</v>
      </c>
      <c r="G229" s="28" t="s">
        <v>433</v>
      </c>
      <c r="H229" s="28" t="s">
        <v>433</v>
      </c>
      <c r="I229" s="28" t="str">
        <f t="shared" si="15"/>
        <v/>
      </c>
      <c r="J229" s="28" t="str">
        <f t="shared" si="16"/>
        <v/>
      </c>
      <c r="K229" s="28" t="str">
        <f t="shared" si="17"/>
        <v/>
      </c>
      <c r="L229" s="28" t="str">
        <f t="shared" si="19"/>
        <v xml:space="preserve"> </v>
      </c>
    </row>
    <row r="230" spans="1:12" ht="15.75" x14ac:dyDescent="0.25">
      <c r="A230" s="31" t="s">
        <v>10</v>
      </c>
      <c r="B230" s="30" t="str">
        <f>VLOOKUP(A230,'Cód dos países'!$A$3:$C$199,2,FALSE)</f>
        <v>ARM</v>
      </c>
      <c r="C230" s="25">
        <f>VLOOKUP(A230,'Cód dos países'!$A$3:$C$199,3,FALSE)</f>
        <v>8</v>
      </c>
      <c r="D230" s="29">
        <v>1985</v>
      </c>
      <c r="E230">
        <f t="shared" si="18"/>
        <v>81985</v>
      </c>
      <c r="F230" s="28" t="s">
        <v>433</v>
      </c>
      <c r="G230" s="28" t="s">
        <v>433</v>
      </c>
      <c r="H230" s="28" t="s">
        <v>433</v>
      </c>
      <c r="I230" s="28" t="str">
        <f t="shared" si="15"/>
        <v/>
      </c>
      <c r="J230" s="28" t="str">
        <f t="shared" si="16"/>
        <v/>
      </c>
      <c r="K230" s="28" t="str">
        <f t="shared" si="17"/>
        <v/>
      </c>
      <c r="L230" s="28" t="str">
        <f t="shared" si="19"/>
        <v xml:space="preserve"> </v>
      </c>
    </row>
    <row r="231" spans="1:12" ht="15.75" x14ac:dyDescent="0.25">
      <c r="A231" s="31" t="s">
        <v>10</v>
      </c>
      <c r="B231" s="30" t="str">
        <f>VLOOKUP(A231,'Cód dos países'!$A$3:$C$199,2,FALSE)</f>
        <v>ARM</v>
      </c>
      <c r="C231" s="25">
        <f>VLOOKUP(A231,'Cód dos países'!$A$3:$C$199,3,FALSE)</f>
        <v>8</v>
      </c>
      <c r="D231" s="29">
        <v>1986</v>
      </c>
      <c r="E231">
        <f t="shared" si="18"/>
        <v>81986</v>
      </c>
      <c r="F231" s="28" t="s">
        <v>433</v>
      </c>
      <c r="G231" s="28" t="s">
        <v>433</v>
      </c>
      <c r="H231" s="28" t="s">
        <v>433</v>
      </c>
      <c r="I231" s="28" t="str">
        <f t="shared" si="15"/>
        <v/>
      </c>
      <c r="J231" s="28" t="str">
        <f t="shared" si="16"/>
        <v/>
      </c>
      <c r="K231" s="28" t="str">
        <f t="shared" si="17"/>
        <v/>
      </c>
      <c r="L231" s="28" t="str">
        <f t="shared" si="19"/>
        <v xml:space="preserve"> </v>
      </c>
    </row>
    <row r="232" spans="1:12" ht="15.75" x14ac:dyDescent="0.25">
      <c r="A232" s="31" t="s">
        <v>10</v>
      </c>
      <c r="B232" s="30" t="str">
        <f>VLOOKUP(A232,'Cód dos países'!$A$3:$C$199,2,FALSE)</f>
        <v>ARM</v>
      </c>
      <c r="C232" s="25">
        <f>VLOOKUP(A232,'Cód dos países'!$A$3:$C$199,3,FALSE)</f>
        <v>8</v>
      </c>
      <c r="D232" s="29">
        <v>1987</v>
      </c>
      <c r="E232">
        <f t="shared" si="18"/>
        <v>81987</v>
      </c>
      <c r="F232" s="28" t="s">
        <v>433</v>
      </c>
      <c r="G232" s="28" t="s">
        <v>433</v>
      </c>
      <c r="H232" s="28" t="s">
        <v>433</v>
      </c>
      <c r="I232" s="28" t="str">
        <f t="shared" si="15"/>
        <v/>
      </c>
      <c r="J232" s="28" t="str">
        <f t="shared" si="16"/>
        <v/>
      </c>
      <c r="K232" s="28" t="str">
        <f t="shared" si="17"/>
        <v/>
      </c>
      <c r="L232" s="28" t="str">
        <f t="shared" si="19"/>
        <v xml:space="preserve"> </v>
      </c>
    </row>
    <row r="233" spans="1:12" ht="15.75" x14ac:dyDescent="0.25">
      <c r="A233" s="31" t="s">
        <v>10</v>
      </c>
      <c r="B233" s="30" t="str">
        <f>VLOOKUP(A233,'Cód dos países'!$A$3:$C$199,2,FALSE)</f>
        <v>ARM</v>
      </c>
      <c r="C233" s="25">
        <f>VLOOKUP(A233,'Cód dos países'!$A$3:$C$199,3,FALSE)</f>
        <v>8</v>
      </c>
      <c r="D233" s="29">
        <v>1988</v>
      </c>
      <c r="E233">
        <f t="shared" si="18"/>
        <v>81988</v>
      </c>
      <c r="F233" s="28" t="s">
        <v>433</v>
      </c>
      <c r="G233" s="28" t="s">
        <v>433</v>
      </c>
      <c r="H233" s="28" t="s">
        <v>433</v>
      </c>
      <c r="I233" s="28" t="str">
        <f t="shared" si="15"/>
        <v/>
      </c>
      <c r="J233" s="28" t="str">
        <f t="shared" si="16"/>
        <v/>
      </c>
      <c r="K233" s="28" t="str">
        <f t="shared" si="17"/>
        <v/>
      </c>
      <c r="L233" s="28" t="str">
        <f t="shared" si="19"/>
        <v xml:space="preserve"> </v>
      </c>
    </row>
    <row r="234" spans="1:12" ht="15.75" x14ac:dyDescent="0.25">
      <c r="A234" s="31" t="s">
        <v>10</v>
      </c>
      <c r="B234" s="30" t="str">
        <f>VLOOKUP(A234,'Cód dos países'!$A$3:$C$199,2,FALSE)</f>
        <v>ARM</v>
      </c>
      <c r="C234" s="25">
        <f>VLOOKUP(A234,'Cód dos países'!$A$3:$C$199,3,FALSE)</f>
        <v>8</v>
      </c>
      <c r="D234" s="29">
        <v>1989</v>
      </c>
      <c r="E234">
        <f t="shared" si="18"/>
        <v>81989</v>
      </c>
      <c r="F234" s="28" t="s">
        <v>433</v>
      </c>
      <c r="G234" s="28" t="s">
        <v>433</v>
      </c>
      <c r="H234" s="28" t="s">
        <v>433</v>
      </c>
      <c r="I234" s="28" t="str">
        <f t="shared" si="15"/>
        <v/>
      </c>
      <c r="J234" s="28" t="str">
        <f t="shared" si="16"/>
        <v/>
      </c>
      <c r="K234" s="28" t="str">
        <f t="shared" si="17"/>
        <v/>
      </c>
      <c r="L234" s="28" t="str">
        <f t="shared" si="19"/>
        <v xml:space="preserve"> </v>
      </c>
    </row>
    <row r="235" spans="1:12" ht="15.75" x14ac:dyDescent="0.25">
      <c r="A235" s="31" t="s">
        <v>10</v>
      </c>
      <c r="B235" s="30" t="str">
        <f>VLOOKUP(A235,'Cód dos países'!$A$3:$C$199,2,FALSE)</f>
        <v>ARM</v>
      </c>
      <c r="C235" s="25">
        <f>VLOOKUP(A235,'Cód dos países'!$A$3:$C$199,3,FALSE)</f>
        <v>8</v>
      </c>
      <c r="D235" s="29">
        <v>1990</v>
      </c>
      <c r="E235">
        <f t="shared" si="18"/>
        <v>81990</v>
      </c>
      <c r="F235" s="28" t="s">
        <v>433</v>
      </c>
      <c r="G235" s="28" t="s">
        <v>433</v>
      </c>
      <c r="H235" s="28" t="s">
        <v>433</v>
      </c>
      <c r="I235" s="28" t="str">
        <f t="shared" si="15"/>
        <v/>
      </c>
      <c r="J235" s="28" t="str">
        <f t="shared" si="16"/>
        <v/>
      </c>
      <c r="K235" s="28" t="str">
        <f t="shared" si="17"/>
        <v/>
      </c>
      <c r="L235" s="28" t="str">
        <f t="shared" si="19"/>
        <v xml:space="preserve"> </v>
      </c>
    </row>
    <row r="236" spans="1:12" ht="15.75" x14ac:dyDescent="0.25">
      <c r="A236" s="31" t="s">
        <v>10</v>
      </c>
      <c r="B236" s="30" t="str">
        <f>VLOOKUP(A236,'Cód dos países'!$A$3:$C$199,2,FALSE)</f>
        <v>ARM</v>
      </c>
      <c r="C236" s="25">
        <f>VLOOKUP(A236,'Cód dos países'!$A$3:$C$199,3,FALSE)</f>
        <v>8</v>
      </c>
      <c r="D236" s="29">
        <v>1991</v>
      </c>
      <c r="E236">
        <f t="shared" si="18"/>
        <v>81991</v>
      </c>
      <c r="F236" s="28" t="s">
        <v>433</v>
      </c>
      <c r="G236" s="28" t="s">
        <v>433</v>
      </c>
      <c r="H236" s="28" t="s">
        <v>433</v>
      </c>
      <c r="I236" s="28" t="str">
        <f t="shared" si="15"/>
        <v/>
      </c>
      <c r="J236" s="28" t="str">
        <f t="shared" si="16"/>
        <v/>
      </c>
      <c r="K236" s="28" t="str">
        <f t="shared" si="17"/>
        <v/>
      </c>
      <c r="L236" s="28" t="str">
        <f t="shared" si="19"/>
        <v xml:space="preserve"> </v>
      </c>
    </row>
    <row r="237" spans="1:12" ht="15.75" x14ac:dyDescent="0.25">
      <c r="A237" s="31" t="s">
        <v>10</v>
      </c>
      <c r="B237" s="30" t="str">
        <f>VLOOKUP(A237,'Cód dos países'!$A$3:$C$199,2,FALSE)</f>
        <v>ARM</v>
      </c>
      <c r="C237" s="25">
        <f>VLOOKUP(A237,'Cód dos países'!$A$3:$C$199,3,FALSE)</f>
        <v>8</v>
      </c>
      <c r="D237" s="29">
        <v>1992</v>
      </c>
      <c r="E237">
        <f t="shared" si="18"/>
        <v>81992</v>
      </c>
      <c r="F237" s="28" t="s">
        <v>433</v>
      </c>
      <c r="G237" s="28" t="s">
        <v>433</v>
      </c>
      <c r="H237" s="28" t="s">
        <v>433</v>
      </c>
      <c r="I237" s="28" t="str">
        <f t="shared" si="15"/>
        <v/>
      </c>
      <c r="J237" s="28" t="str">
        <f t="shared" si="16"/>
        <v/>
      </c>
      <c r="K237" s="28" t="str">
        <f t="shared" si="17"/>
        <v/>
      </c>
      <c r="L237" s="28" t="str">
        <f t="shared" si="19"/>
        <v xml:space="preserve"> </v>
      </c>
    </row>
    <row r="238" spans="1:12" ht="15.75" x14ac:dyDescent="0.25">
      <c r="A238" s="31" t="s">
        <v>10</v>
      </c>
      <c r="B238" s="30" t="str">
        <f>VLOOKUP(A238,'Cód dos países'!$A$3:$C$199,2,FALSE)</f>
        <v>ARM</v>
      </c>
      <c r="C238" s="25">
        <f>VLOOKUP(A238,'Cód dos países'!$A$3:$C$199,3,FALSE)</f>
        <v>8</v>
      </c>
      <c r="D238" s="29">
        <v>1993</v>
      </c>
      <c r="E238">
        <f t="shared" si="18"/>
        <v>81993</v>
      </c>
      <c r="F238" s="28" t="s">
        <v>433</v>
      </c>
      <c r="G238" s="28" t="s">
        <v>433</v>
      </c>
      <c r="H238" s="28" t="s">
        <v>433</v>
      </c>
      <c r="I238" s="28" t="str">
        <f t="shared" si="15"/>
        <v/>
      </c>
      <c r="J238" s="28" t="str">
        <f t="shared" si="16"/>
        <v/>
      </c>
      <c r="K238" s="28" t="str">
        <f t="shared" si="17"/>
        <v/>
      </c>
      <c r="L238" s="28" t="str">
        <f t="shared" si="19"/>
        <v xml:space="preserve"> </v>
      </c>
    </row>
    <row r="239" spans="1:12" ht="15.75" x14ac:dyDescent="0.25">
      <c r="A239" s="31" t="s">
        <v>10</v>
      </c>
      <c r="B239" s="30" t="str">
        <f>VLOOKUP(A239,'Cód dos países'!$A$3:$C$199,2,FALSE)</f>
        <v>ARM</v>
      </c>
      <c r="C239" s="25">
        <f>VLOOKUP(A239,'Cód dos países'!$A$3:$C$199,3,FALSE)</f>
        <v>8</v>
      </c>
      <c r="D239" s="29">
        <v>1994</v>
      </c>
      <c r="E239">
        <f t="shared" si="18"/>
        <v>81994</v>
      </c>
      <c r="F239" s="28" t="s">
        <v>433</v>
      </c>
      <c r="G239" s="28" t="s">
        <v>433</v>
      </c>
      <c r="H239" s="28" t="s">
        <v>433</v>
      </c>
      <c r="I239" s="28" t="str">
        <f t="shared" si="15"/>
        <v/>
      </c>
      <c r="J239" s="28" t="str">
        <f t="shared" si="16"/>
        <v/>
      </c>
      <c r="K239" s="28" t="str">
        <f t="shared" si="17"/>
        <v/>
      </c>
      <c r="L239" s="28" t="str">
        <f t="shared" si="19"/>
        <v xml:space="preserve"> </v>
      </c>
    </row>
    <row r="240" spans="1:12" ht="15.75" x14ac:dyDescent="0.25">
      <c r="A240" s="31" t="s">
        <v>10</v>
      </c>
      <c r="B240" s="30" t="str">
        <f>VLOOKUP(A240,'Cód dos países'!$A$3:$C$199,2,FALSE)</f>
        <v>ARM</v>
      </c>
      <c r="C240" s="25">
        <f>VLOOKUP(A240,'Cód dos países'!$A$3:$C$199,3,FALSE)</f>
        <v>8</v>
      </c>
      <c r="D240" s="29">
        <v>1995</v>
      </c>
      <c r="E240">
        <f t="shared" si="18"/>
        <v>81995</v>
      </c>
      <c r="F240" s="28" t="s">
        <v>433</v>
      </c>
      <c r="G240" s="28" t="s">
        <v>433</v>
      </c>
      <c r="H240" s="28" t="s">
        <v>433</v>
      </c>
      <c r="I240" s="28" t="str">
        <f t="shared" si="15"/>
        <v/>
      </c>
      <c r="J240" s="28" t="str">
        <f t="shared" si="16"/>
        <v/>
      </c>
      <c r="K240" s="28" t="str">
        <f t="shared" si="17"/>
        <v/>
      </c>
      <c r="L240" s="28" t="str">
        <f t="shared" si="19"/>
        <v xml:space="preserve"> </v>
      </c>
    </row>
    <row r="241" spans="1:12" ht="15.75" x14ac:dyDescent="0.25">
      <c r="A241" s="31" t="s">
        <v>10</v>
      </c>
      <c r="B241" s="30" t="str">
        <f>VLOOKUP(A241,'Cód dos países'!$A$3:$C$199,2,FALSE)</f>
        <v>ARM</v>
      </c>
      <c r="C241" s="25">
        <f>VLOOKUP(A241,'Cód dos países'!$A$3:$C$199,3,FALSE)</f>
        <v>8</v>
      </c>
      <c r="D241" s="29">
        <v>1996</v>
      </c>
      <c r="E241">
        <f t="shared" si="18"/>
        <v>81996</v>
      </c>
      <c r="F241" s="28" t="s">
        <v>433</v>
      </c>
      <c r="G241" s="28" t="s">
        <v>433</v>
      </c>
      <c r="H241" s="28" t="s">
        <v>433</v>
      </c>
      <c r="I241" s="28" t="str">
        <f t="shared" si="15"/>
        <v/>
      </c>
      <c r="J241" s="28" t="str">
        <f t="shared" si="16"/>
        <v/>
      </c>
      <c r="K241" s="28" t="str">
        <f t="shared" si="17"/>
        <v/>
      </c>
      <c r="L241" s="28" t="str">
        <f t="shared" si="19"/>
        <v xml:space="preserve"> </v>
      </c>
    </row>
    <row r="242" spans="1:12" ht="15.75" x14ac:dyDescent="0.25">
      <c r="A242" s="31" t="s">
        <v>10</v>
      </c>
      <c r="B242" s="30" t="str">
        <f>VLOOKUP(A242,'Cód dos países'!$A$3:$C$199,2,FALSE)</f>
        <v>ARM</v>
      </c>
      <c r="C242" s="25">
        <f>VLOOKUP(A242,'Cód dos países'!$A$3:$C$199,3,FALSE)</f>
        <v>8</v>
      </c>
      <c r="D242" s="29">
        <v>1997</v>
      </c>
      <c r="E242">
        <f t="shared" si="18"/>
        <v>81997</v>
      </c>
      <c r="F242" s="28" t="s">
        <v>433</v>
      </c>
      <c r="G242" s="28" t="s">
        <v>433</v>
      </c>
      <c r="H242" s="28" t="s">
        <v>433</v>
      </c>
      <c r="I242" s="28" t="str">
        <f t="shared" si="15"/>
        <v/>
      </c>
      <c r="J242" s="28" t="str">
        <f t="shared" si="16"/>
        <v/>
      </c>
      <c r="K242" s="28" t="str">
        <f t="shared" si="17"/>
        <v/>
      </c>
      <c r="L242" s="28" t="str">
        <f t="shared" si="19"/>
        <v xml:space="preserve"> </v>
      </c>
    </row>
    <row r="243" spans="1:12" ht="15.75" x14ac:dyDescent="0.25">
      <c r="A243" s="31" t="s">
        <v>10</v>
      </c>
      <c r="B243" s="30" t="str">
        <f>VLOOKUP(A243,'Cód dos países'!$A$3:$C$199,2,FALSE)</f>
        <v>ARM</v>
      </c>
      <c r="C243" s="25">
        <f>VLOOKUP(A243,'Cód dos países'!$A$3:$C$199,3,FALSE)</f>
        <v>8</v>
      </c>
      <c r="D243" s="29">
        <v>1998</v>
      </c>
      <c r="E243">
        <f t="shared" si="18"/>
        <v>81998</v>
      </c>
      <c r="F243" s="28">
        <v>5</v>
      </c>
      <c r="G243" s="28">
        <v>5</v>
      </c>
      <c r="H243" s="28">
        <v>2</v>
      </c>
      <c r="I243" s="28">
        <f t="shared" si="15"/>
        <v>0.41666666666666669</v>
      </c>
      <c r="J243" s="28">
        <f t="shared" si="16"/>
        <v>0.83333333333333337</v>
      </c>
      <c r="K243" s="28">
        <f t="shared" si="17"/>
        <v>0.33333333333333331</v>
      </c>
      <c r="L243" s="28">
        <f t="shared" si="19"/>
        <v>0.52777777777777779</v>
      </c>
    </row>
    <row r="244" spans="1:12" ht="15.75" x14ac:dyDescent="0.25">
      <c r="A244" s="31" t="s">
        <v>10</v>
      </c>
      <c r="B244" s="30" t="str">
        <f>VLOOKUP(A244,'Cód dos países'!$A$3:$C$199,2,FALSE)</f>
        <v>ARM</v>
      </c>
      <c r="C244" s="25">
        <f>VLOOKUP(A244,'Cód dos países'!$A$3:$C$199,3,FALSE)</f>
        <v>8</v>
      </c>
      <c r="D244" s="29">
        <v>1999</v>
      </c>
      <c r="E244">
        <f t="shared" si="18"/>
        <v>81999</v>
      </c>
      <c r="F244" s="28">
        <v>4</v>
      </c>
      <c r="G244" s="28">
        <v>3</v>
      </c>
      <c r="H244" s="28">
        <v>2</v>
      </c>
      <c r="I244" s="28">
        <f t="shared" si="15"/>
        <v>0.33333333333333331</v>
      </c>
      <c r="J244" s="28">
        <f t="shared" si="16"/>
        <v>0.5</v>
      </c>
      <c r="K244" s="28">
        <f t="shared" si="17"/>
        <v>0.33333333333333331</v>
      </c>
      <c r="L244" s="28">
        <f t="shared" si="19"/>
        <v>0.3888888888888889</v>
      </c>
    </row>
    <row r="245" spans="1:12" ht="15.75" x14ac:dyDescent="0.25">
      <c r="A245" s="31" t="s">
        <v>10</v>
      </c>
      <c r="B245" s="30" t="str">
        <f>VLOOKUP(A245,'Cód dos países'!$A$3:$C$199,2,FALSE)</f>
        <v>ARM</v>
      </c>
      <c r="C245" s="25">
        <f>VLOOKUP(A245,'Cód dos países'!$A$3:$C$199,3,FALSE)</f>
        <v>8</v>
      </c>
      <c r="D245" s="29">
        <v>2000</v>
      </c>
      <c r="E245">
        <f t="shared" si="18"/>
        <v>82000</v>
      </c>
      <c r="F245" s="28">
        <v>4</v>
      </c>
      <c r="G245" s="28">
        <v>3</v>
      </c>
      <c r="H245" s="28">
        <v>2</v>
      </c>
      <c r="I245" s="28">
        <f t="shared" si="15"/>
        <v>0.33333333333333331</v>
      </c>
      <c r="J245" s="28">
        <f t="shared" si="16"/>
        <v>0.5</v>
      </c>
      <c r="K245" s="28">
        <f t="shared" si="17"/>
        <v>0.33333333333333331</v>
      </c>
      <c r="L245" s="28">
        <f t="shared" si="19"/>
        <v>0.3888888888888889</v>
      </c>
    </row>
    <row r="246" spans="1:12" ht="15.75" x14ac:dyDescent="0.25">
      <c r="A246" s="31" t="s">
        <v>10</v>
      </c>
      <c r="B246" s="30" t="str">
        <f>VLOOKUP(A246,'Cód dos países'!$A$3:$C$199,2,FALSE)</f>
        <v>ARM</v>
      </c>
      <c r="C246" s="25">
        <f>VLOOKUP(A246,'Cód dos países'!$A$3:$C$199,3,FALSE)</f>
        <v>8</v>
      </c>
      <c r="D246" s="29">
        <v>2001</v>
      </c>
      <c r="E246">
        <f t="shared" si="18"/>
        <v>82001</v>
      </c>
      <c r="F246" s="28">
        <v>8</v>
      </c>
      <c r="G246" s="28">
        <v>3</v>
      </c>
      <c r="H246" s="28">
        <v>1.5</v>
      </c>
      <c r="I246" s="28">
        <f t="shared" si="15"/>
        <v>0.66666666666666663</v>
      </c>
      <c r="J246" s="28">
        <f t="shared" si="16"/>
        <v>0.5</v>
      </c>
      <c r="K246" s="28">
        <f t="shared" si="17"/>
        <v>0.25</v>
      </c>
      <c r="L246" s="28">
        <f t="shared" si="19"/>
        <v>0.47222222222222215</v>
      </c>
    </row>
    <row r="247" spans="1:12" ht="15.75" x14ac:dyDescent="0.25">
      <c r="A247" s="31" t="s">
        <v>10</v>
      </c>
      <c r="B247" s="30" t="str">
        <f>VLOOKUP(A247,'Cód dos países'!$A$3:$C$199,2,FALSE)</f>
        <v>ARM</v>
      </c>
      <c r="C247" s="25">
        <f>VLOOKUP(A247,'Cód dos países'!$A$3:$C$199,3,FALSE)</f>
        <v>8</v>
      </c>
      <c r="D247" s="29">
        <v>2002</v>
      </c>
      <c r="E247">
        <f t="shared" si="18"/>
        <v>82002</v>
      </c>
      <c r="F247" s="28">
        <v>8</v>
      </c>
      <c r="G247" s="28">
        <v>3</v>
      </c>
      <c r="H247" s="28">
        <v>1.5</v>
      </c>
      <c r="I247" s="28">
        <f t="shared" si="15"/>
        <v>0.66666666666666663</v>
      </c>
      <c r="J247" s="28">
        <f t="shared" si="16"/>
        <v>0.5</v>
      </c>
      <c r="K247" s="28">
        <f t="shared" si="17"/>
        <v>0.25</v>
      </c>
      <c r="L247" s="28">
        <f t="shared" si="19"/>
        <v>0.47222222222222215</v>
      </c>
    </row>
    <row r="248" spans="1:12" ht="15.75" x14ac:dyDescent="0.25">
      <c r="A248" s="31" t="s">
        <v>10</v>
      </c>
      <c r="B248" s="30" t="str">
        <f>VLOOKUP(A248,'Cód dos países'!$A$3:$C$199,2,FALSE)</f>
        <v>ARM</v>
      </c>
      <c r="C248" s="25">
        <f>VLOOKUP(A248,'Cód dos países'!$A$3:$C$199,3,FALSE)</f>
        <v>8</v>
      </c>
      <c r="D248" s="29">
        <v>2003</v>
      </c>
      <c r="E248">
        <f t="shared" si="18"/>
        <v>82003</v>
      </c>
      <c r="F248" s="28">
        <v>8</v>
      </c>
      <c r="G248" s="28">
        <v>3</v>
      </c>
      <c r="H248" s="28">
        <v>1.5</v>
      </c>
      <c r="I248" s="28">
        <f t="shared" si="15"/>
        <v>0.66666666666666663</v>
      </c>
      <c r="J248" s="28">
        <f t="shared" si="16"/>
        <v>0.5</v>
      </c>
      <c r="K248" s="28">
        <f t="shared" si="17"/>
        <v>0.25</v>
      </c>
      <c r="L248" s="28">
        <f t="shared" si="19"/>
        <v>0.47222222222222215</v>
      </c>
    </row>
    <row r="249" spans="1:12" ht="15.75" x14ac:dyDescent="0.25">
      <c r="A249" s="31" t="s">
        <v>10</v>
      </c>
      <c r="B249" s="30" t="str">
        <f>VLOOKUP(A249,'Cód dos países'!$A$3:$C$199,2,FALSE)</f>
        <v>ARM</v>
      </c>
      <c r="C249" s="25">
        <f>VLOOKUP(A249,'Cód dos países'!$A$3:$C$199,3,FALSE)</f>
        <v>8</v>
      </c>
      <c r="D249" s="29">
        <v>2004</v>
      </c>
      <c r="E249">
        <f t="shared" si="18"/>
        <v>82004</v>
      </c>
      <c r="F249" s="28">
        <v>8</v>
      </c>
      <c r="G249" s="28">
        <v>3</v>
      </c>
      <c r="H249" s="28">
        <v>1.5</v>
      </c>
      <c r="I249" s="28">
        <f t="shared" si="15"/>
        <v>0.66666666666666663</v>
      </c>
      <c r="J249" s="28">
        <f t="shared" si="16"/>
        <v>0.5</v>
      </c>
      <c r="K249" s="28">
        <f t="shared" si="17"/>
        <v>0.25</v>
      </c>
      <c r="L249" s="28">
        <f t="shared" si="19"/>
        <v>0.47222222222222215</v>
      </c>
    </row>
    <row r="250" spans="1:12" ht="15.75" x14ac:dyDescent="0.25">
      <c r="A250" s="31" t="s">
        <v>10</v>
      </c>
      <c r="B250" s="30" t="str">
        <f>VLOOKUP(A250,'Cód dos países'!$A$3:$C$199,2,FALSE)</f>
        <v>ARM</v>
      </c>
      <c r="C250" s="25">
        <f>VLOOKUP(A250,'Cód dos países'!$A$3:$C$199,3,FALSE)</f>
        <v>8</v>
      </c>
      <c r="D250" s="29">
        <v>2005</v>
      </c>
      <c r="E250">
        <f t="shared" si="18"/>
        <v>82005</v>
      </c>
      <c r="F250" s="28">
        <v>8</v>
      </c>
      <c r="G250" s="28">
        <v>3</v>
      </c>
      <c r="H250" s="28">
        <v>1.5</v>
      </c>
      <c r="I250" s="28">
        <f t="shared" si="15"/>
        <v>0.66666666666666663</v>
      </c>
      <c r="J250" s="28">
        <f t="shared" si="16"/>
        <v>0.5</v>
      </c>
      <c r="K250" s="28">
        <f t="shared" si="17"/>
        <v>0.25</v>
      </c>
      <c r="L250" s="28">
        <f t="shared" si="19"/>
        <v>0.47222222222222215</v>
      </c>
    </row>
    <row r="251" spans="1:12" ht="15.75" x14ac:dyDescent="0.25">
      <c r="A251" s="31" t="s">
        <v>10</v>
      </c>
      <c r="B251" s="30" t="str">
        <f>VLOOKUP(A251,'Cód dos países'!$A$3:$C$199,2,FALSE)</f>
        <v>ARM</v>
      </c>
      <c r="C251" s="25">
        <f>VLOOKUP(A251,'Cód dos países'!$A$3:$C$199,3,FALSE)</f>
        <v>8</v>
      </c>
      <c r="D251" s="29">
        <v>2006</v>
      </c>
      <c r="E251">
        <f t="shared" si="18"/>
        <v>82006</v>
      </c>
      <c r="F251" s="28">
        <v>8.5</v>
      </c>
      <c r="G251" s="28">
        <v>3</v>
      </c>
      <c r="H251" s="28">
        <v>1.5</v>
      </c>
      <c r="I251" s="28">
        <f t="shared" si="15"/>
        <v>0.70833333333333337</v>
      </c>
      <c r="J251" s="28">
        <f t="shared" si="16"/>
        <v>0.5</v>
      </c>
      <c r="K251" s="28">
        <f t="shared" si="17"/>
        <v>0.25</v>
      </c>
      <c r="L251" s="28">
        <f t="shared" si="19"/>
        <v>0.4861111111111111</v>
      </c>
    </row>
    <row r="252" spans="1:12" ht="15.75" x14ac:dyDescent="0.25">
      <c r="A252" s="31" t="s">
        <v>10</v>
      </c>
      <c r="B252" s="30" t="str">
        <f>VLOOKUP(A252,'Cód dos países'!$A$3:$C$199,2,FALSE)</f>
        <v>ARM</v>
      </c>
      <c r="C252" s="25">
        <f>VLOOKUP(A252,'Cód dos países'!$A$3:$C$199,3,FALSE)</f>
        <v>8</v>
      </c>
      <c r="D252" s="29">
        <v>2007</v>
      </c>
      <c r="E252">
        <f t="shared" si="18"/>
        <v>82007</v>
      </c>
      <c r="F252" s="28">
        <v>8.5</v>
      </c>
      <c r="G252" s="28">
        <v>3</v>
      </c>
      <c r="H252" s="28">
        <v>1.5</v>
      </c>
      <c r="I252" s="28">
        <f t="shared" si="15"/>
        <v>0.70833333333333337</v>
      </c>
      <c r="J252" s="28">
        <f t="shared" si="16"/>
        <v>0.5</v>
      </c>
      <c r="K252" s="28">
        <f t="shared" si="17"/>
        <v>0.25</v>
      </c>
      <c r="L252" s="28">
        <f t="shared" si="19"/>
        <v>0.4861111111111111</v>
      </c>
    </row>
    <row r="253" spans="1:12" ht="15.75" x14ac:dyDescent="0.25">
      <c r="A253" s="31" t="s">
        <v>10</v>
      </c>
      <c r="B253" s="30" t="str">
        <f>VLOOKUP(A253,'Cód dos países'!$A$3:$C$199,2,FALSE)</f>
        <v>ARM</v>
      </c>
      <c r="C253" s="25">
        <f>VLOOKUP(A253,'Cód dos países'!$A$3:$C$199,3,FALSE)</f>
        <v>8</v>
      </c>
      <c r="D253" s="29">
        <v>2008</v>
      </c>
      <c r="E253">
        <f t="shared" si="18"/>
        <v>82008</v>
      </c>
      <c r="F253" s="28">
        <v>8.5</v>
      </c>
      <c r="G253" s="28">
        <v>3</v>
      </c>
      <c r="H253" s="28">
        <v>1.5</v>
      </c>
      <c r="I253" s="28">
        <f t="shared" si="15"/>
        <v>0.70833333333333337</v>
      </c>
      <c r="J253" s="28">
        <f t="shared" si="16"/>
        <v>0.5</v>
      </c>
      <c r="K253" s="28">
        <f t="shared" si="17"/>
        <v>0.25</v>
      </c>
      <c r="L253" s="28">
        <f t="shared" si="19"/>
        <v>0.4861111111111111</v>
      </c>
    </row>
    <row r="254" spans="1:12" ht="15.75" x14ac:dyDescent="0.25">
      <c r="A254" s="31" t="s">
        <v>10</v>
      </c>
      <c r="B254" s="30" t="str">
        <f>VLOOKUP(A254,'Cód dos países'!$A$3:$C$199,2,FALSE)</f>
        <v>ARM</v>
      </c>
      <c r="C254" s="25">
        <f>VLOOKUP(A254,'Cód dos países'!$A$3:$C$199,3,FALSE)</f>
        <v>8</v>
      </c>
      <c r="D254" s="29">
        <v>2009</v>
      </c>
      <c r="E254">
        <f t="shared" si="18"/>
        <v>82009</v>
      </c>
      <c r="F254" s="28">
        <v>8.5</v>
      </c>
      <c r="G254" s="28">
        <v>3</v>
      </c>
      <c r="H254" s="28">
        <v>1.5</v>
      </c>
      <c r="I254" s="28">
        <f t="shared" si="15"/>
        <v>0.70833333333333337</v>
      </c>
      <c r="J254" s="28">
        <f t="shared" si="16"/>
        <v>0.5</v>
      </c>
      <c r="K254" s="28">
        <f t="shared" si="17"/>
        <v>0.25</v>
      </c>
      <c r="L254" s="28">
        <f t="shared" si="19"/>
        <v>0.4861111111111111</v>
      </c>
    </row>
    <row r="255" spans="1:12" ht="15.75" x14ac:dyDescent="0.25">
      <c r="A255" s="31" t="s">
        <v>10</v>
      </c>
      <c r="B255" s="30" t="str">
        <f>VLOOKUP(A255,'Cód dos países'!$A$3:$C$199,2,FALSE)</f>
        <v>ARM</v>
      </c>
      <c r="C255" s="25">
        <f>VLOOKUP(A255,'Cód dos países'!$A$3:$C$199,3,FALSE)</f>
        <v>8</v>
      </c>
      <c r="D255" s="29">
        <v>2010</v>
      </c>
      <c r="E255">
        <f t="shared" si="18"/>
        <v>82010</v>
      </c>
      <c r="F255" s="28">
        <v>0.68181818181818177</v>
      </c>
      <c r="G255" s="28">
        <v>0.5</v>
      </c>
      <c r="H255" s="28">
        <v>0.25</v>
      </c>
      <c r="I255" s="28">
        <f t="shared" si="15"/>
        <v>0.68181818181818177</v>
      </c>
      <c r="J255" s="28">
        <f t="shared" si="16"/>
        <v>0.5</v>
      </c>
      <c r="K255" s="28">
        <f t="shared" si="17"/>
        <v>0.25</v>
      </c>
      <c r="L255" s="28">
        <f t="shared" si="19"/>
        <v>0.47727272727272724</v>
      </c>
    </row>
    <row r="256" spans="1:12" ht="15.75" x14ac:dyDescent="0.25">
      <c r="A256" s="31" t="s">
        <v>10</v>
      </c>
      <c r="B256" s="30" t="str">
        <f>VLOOKUP(A256,'Cód dos países'!$A$3:$C$199,2,FALSE)</f>
        <v>ARM</v>
      </c>
      <c r="C256" s="25">
        <f>VLOOKUP(A256,'Cód dos países'!$A$3:$C$199,3,FALSE)</f>
        <v>8</v>
      </c>
      <c r="D256" s="29">
        <v>2011</v>
      </c>
      <c r="E256">
        <f t="shared" si="18"/>
        <v>82011</v>
      </c>
      <c r="F256" s="28">
        <v>0.68181818181818177</v>
      </c>
      <c r="G256" s="28">
        <v>0.5</v>
      </c>
      <c r="H256" s="28">
        <v>0.25</v>
      </c>
      <c r="I256" s="28">
        <f t="shared" si="15"/>
        <v>0.68181818181818177</v>
      </c>
      <c r="J256" s="28">
        <f t="shared" si="16"/>
        <v>0.5</v>
      </c>
      <c r="K256" s="28">
        <f t="shared" si="17"/>
        <v>0.25</v>
      </c>
      <c r="L256" s="28">
        <f t="shared" si="19"/>
        <v>0.47727272727272724</v>
      </c>
    </row>
    <row r="257" spans="1:12" ht="15.75" x14ac:dyDescent="0.25">
      <c r="A257" s="31" t="s">
        <v>10</v>
      </c>
      <c r="B257" s="30" t="str">
        <f>VLOOKUP(A257,'Cód dos países'!$A$3:$C$199,2,FALSE)</f>
        <v>ARM</v>
      </c>
      <c r="C257" s="25">
        <f>VLOOKUP(A257,'Cód dos países'!$A$3:$C$199,3,FALSE)</f>
        <v>8</v>
      </c>
      <c r="D257" s="29">
        <v>2012</v>
      </c>
      <c r="E257">
        <f t="shared" si="18"/>
        <v>82012</v>
      </c>
      <c r="F257" s="28">
        <v>0.63636363636363635</v>
      </c>
      <c r="G257" s="28">
        <v>0.5</v>
      </c>
      <c r="H257" s="28">
        <v>0.25</v>
      </c>
      <c r="I257" s="28">
        <f t="shared" si="15"/>
        <v>0.63636363636363635</v>
      </c>
      <c r="J257" s="28">
        <f t="shared" si="16"/>
        <v>0.5</v>
      </c>
      <c r="K257" s="28">
        <f t="shared" si="17"/>
        <v>0.25</v>
      </c>
      <c r="L257" s="28">
        <f t="shared" si="19"/>
        <v>0.4621212121212121</v>
      </c>
    </row>
    <row r="258" spans="1:12" ht="15.75" x14ac:dyDescent="0.25">
      <c r="A258" s="31" t="s">
        <v>10</v>
      </c>
      <c r="B258" s="30" t="str">
        <f>VLOOKUP(A258,'Cód dos países'!$A$3:$C$199,2,FALSE)</f>
        <v>ARM</v>
      </c>
      <c r="C258" s="25">
        <f>VLOOKUP(A258,'Cód dos países'!$A$3:$C$199,3,FALSE)</f>
        <v>8</v>
      </c>
      <c r="D258" s="29">
        <v>2013</v>
      </c>
      <c r="E258">
        <f t="shared" si="18"/>
        <v>82013</v>
      </c>
      <c r="F258" s="28">
        <v>0.63636363636363635</v>
      </c>
      <c r="G258" s="28">
        <v>0.5</v>
      </c>
      <c r="H258" s="28">
        <v>0.25</v>
      </c>
      <c r="I258" s="28">
        <f t="shared" si="15"/>
        <v>0.63636363636363635</v>
      </c>
      <c r="J258" s="28">
        <f t="shared" si="16"/>
        <v>0.5</v>
      </c>
      <c r="K258" s="28">
        <f t="shared" si="17"/>
        <v>0.25</v>
      </c>
      <c r="L258" s="28">
        <f t="shared" si="19"/>
        <v>0.4621212121212121</v>
      </c>
    </row>
    <row r="259" spans="1:12" ht="15.75" x14ac:dyDescent="0.25">
      <c r="A259" s="31" t="s">
        <v>10</v>
      </c>
      <c r="B259" s="30" t="str">
        <f>VLOOKUP(A259,'Cód dos países'!$A$3:$C$199,2,FALSE)</f>
        <v>ARM</v>
      </c>
      <c r="C259" s="25">
        <f>VLOOKUP(A259,'Cód dos países'!$A$3:$C$199,3,FALSE)</f>
        <v>8</v>
      </c>
      <c r="D259" s="29">
        <v>2014</v>
      </c>
      <c r="E259">
        <f t="shared" si="18"/>
        <v>82014</v>
      </c>
      <c r="F259" s="28">
        <v>0.59090909090909094</v>
      </c>
      <c r="G259" s="28">
        <v>0.5</v>
      </c>
      <c r="H259" s="28">
        <v>0.33333333333333331</v>
      </c>
      <c r="I259" s="28">
        <f t="shared" si="15"/>
        <v>0.59090909090909094</v>
      </c>
      <c r="J259" s="28">
        <f t="shared" si="16"/>
        <v>0.5</v>
      </c>
      <c r="K259" s="28">
        <f t="shared" si="17"/>
        <v>0.33333333333333331</v>
      </c>
      <c r="L259" s="28">
        <f t="shared" si="19"/>
        <v>0.47474747474747475</v>
      </c>
    </row>
    <row r="260" spans="1:12" ht="15.75" x14ac:dyDescent="0.25">
      <c r="A260" s="31" t="s">
        <v>12</v>
      </c>
      <c r="B260" s="30" t="str">
        <f>VLOOKUP(A260,'Cód dos países'!$A$3:$C$199,2,FALSE)</f>
        <v>AUS</v>
      </c>
      <c r="C260" s="25">
        <f>VLOOKUP(A260,'Cód dos países'!$A$3:$C$199,3,FALSE)</f>
        <v>9</v>
      </c>
      <c r="D260" s="29">
        <v>1983</v>
      </c>
      <c r="E260">
        <f t="shared" si="18"/>
        <v>91983</v>
      </c>
      <c r="F260" s="28">
        <v>5.5</v>
      </c>
      <c r="G260" s="28">
        <v>6</v>
      </c>
      <c r="H260" s="28">
        <v>5.5</v>
      </c>
      <c r="I260" s="28">
        <f t="shared" ref="I260:I323" si="20">IF(F260=".","",IF($D260&gt;2009,F260,F260/12))</f>
        <v>0.45833333333333331</v>
      </c>
      <c r="J260" s="28">
        <f t="shared" ref="J260:J323" si="21">IF(G260=".","",IF($D260&gt;2009,G260,G260/6))</f>
        <v>1</v>
      </c>
      <c r="K260" s="28">
        <f t="shared" ref="K260:K323" si="22">IF(H260=".","",IF($D260&gt;2009,H260,H260/6))</f>
        <v>0.91666666666666663</v>
      </c>
      <c r="L260" s="28">
        <f t="shared" si="19"/>
        <v>0.79166666666666652</v>
      </c>
    </row>
    <row r="261" spans="1:12" ht="15.75" x14ac:dyDescent="0.25">
      <c r="A261" s="31" t="s">
        <v>12</v>
      </c>
      <c r="B261" s="30" t="str">
        <f>VLOOKUP(A261,'Cód dos países'!$A$3:$C$199,2,FALSE)</f>
        <v>AUS</v>
      </c>
      <c r="C261" s="25">
        <f>VLOOKUP(A261,'Cód dos países'!$A$3:$C$199,3,FALSE)</f>
        <v>9</v>
      </c>
      <c r="D261" s="29">
        <v>1984</v>
      </c>
      <c r="E261">
        <f t="shared" ref="E261:E324" si="23">C261*10000+D261</f>
        <v>91984</v>
      </c>
      <c r="F261" s="28">
        <v>9</v>
      </c>
      <c r="G261" s="28">
        <v>6</v>
      </c>
      <c r="H261" s="28">
        <v>5.5</v>
      </c>
      <c r="I261" s="28">
        <f t="shared" si="20"/>
        <v>0.75</v>
      </c>
      <c r="J261" s="28">
        <f t="shared" si="21"/>
        <v>1</v>
      </c>
      <c r="K261" s="28">
        <f t="shared" si="22"/>
        <v>0.91666666666666663</v>
      </c>
      <c r="L261" s="28">
        <f t="shared" si="19"/>
        <v>0.88888888888888884</v>
      </c>
    </row>
    <row r="262" spans="1:12" ht="15.75" x14ac:dyDescent="0.25">
      <c r="A262" s="31" t="s">
        <v>12</v>
      </c>
      <c r="B262" s="30" t="str">
        <f>VLOOKUP(A262,'Cód dos países'!$A$3:$C$199,2,FALSE)</f>
        <v>AUS</v>
      </c>
      <c r="C262" s="25">
        <f>VLOOKUP(A262,'Cód dos países'!$A$3:$C$199,3,FALSE)</f>
        <v>9</v>
      </c>
      <c r="D262" s="29">
        <v>1985</v>
      </c>
      <c r="E262">
        <f t="shared" si="23"/>
        <v>91985</v>
      </c>
      <c r="F262" s="28">
        <v>8</v>
      </c>
      <c r="G262" s="28">
        <v>6</v>
      </c>
      <c r="H262" s="28">
        <v>5</v>
      </c>
      <c r="I262" s="28">
        <f t="shared" si="20"/>
        <v>0.66666666666666663</v>
      </c>
      <c r="J262" s="28">
        <f t="shared" si="21"/>
        <v>1</v>
      </c>
      <c r="K262" s="28">
        <f t="shared" si="22"/>
        <v>0.83333333333333337</v>
      </c>
      <c r="L262" s="28">
        <f t="shared" si="19"/>
        <v>0.83333333333333337</v>
      </c>
    </row>
    <row r="263" spans="1:12" ht="15.75" x14ac:dyDescent="0.25">
      <c r="A263" s="31" t="s">
        <v>12</v>
      </c>
      <c r="B263" s="30" t="str">
        <f>VLOOKUP(A263,'Cód dos países'!$A$3:$C$199,2,FALSE)</f>
        <v>AUS</v>
      </c>
      <c r="C263" s="25">
        <f>VLOOKUP(A263,'Cód dos países'!$A$3:$C$199,3,FALSE)</f>
        <v>9</v>
      </c>
      <c r="D263" s="29">
        <v>1986</v>
      </c>
      <c r="E263">
        <f t="shared" si="23"/>
        <v>91986</v>
      </c>
      <c r="F263" s="28">
        <v>6</v>
      </c>
      <c r="G263" s="28">
        <v>6</v>
      </c>
      <c r="H263" s="28">
        <v>5</v>
      </c>
      <c r="I263" s="28">
        <f t="shared" si="20"/>
        <v>0.5</v>
      </c>
      <c r="J263" s="28">
        <f t="shared" si="21"/>
        <v>1</v>
      </c>
      <c r="K263" s="28">
        <f t="shared" si="22"/>
        <v>0.83333333333333337</v>
      </c>
      <c r="L263" s="28">
        <f t="shared" si="19"/>
        <v>0.77777777777777779</v>
      </c>
    </row>
    <row r="264" spans="1:12" ht="15.75" x14ac:dyDescent="0.25">
      <c r="A264" s="31" t="s">
        <v>12</v>
      </c>
      <c r="B264" s="30" t="str">
        <f>VLOOKUP(A264,'Cód dos países'!$A$3:$C$199,2,FALSE)</f>
        <v>AUS</v>
      </c>
      <c r="C264" s="25">
        <f>VLOOKUP(A264,'Cód dos países'!$A$3:$C$199,3,FALSE)</f>
        <v>9</v>
      </c>
      <c r="D264" s="29">
        <v>1987</v>
      </c>
      <c r="E264">
        <f t="shared" si="23"/>
        <v>91987</v>
      </c>
      <c r="F264" s="28">
        <v>6</v>
      </c>
      <c r="G264" s="28">
        <v>6</v>
      </c>
      <c r="H264" s="28">
        <v>5</v>
      </c>
      <c r="I264" s="28">
        <f t="shared" si="20"/>
        <v>0.5</v>
      </c>
      <c r="J264" s="28">
        <f t="shared" si="21"/>
        <v>1</v>
      </c>
      <c r="K264" s="28">
        <f t="shared" si="22"/>
        <v>0.83333333333333337</v>
      </c>
      <c r="L264" s="28">
        <f t="shared" si="19"/>
        <v>0.77777777777777779</v>
      </c>
    </row>
    <row r="265" spans="1:12" ht="15.75" x14ac:dyDescent="0.25">
      <c r="A265" s="31" t="s">
        <v>12</v>
      </c>
      <c r="B265" s="30" t="str">
        <f>VLOOKUP(A265,'Cód dos países'!$A$3:$C$199,2,FALSE)</f>
        <v>AUS</v>
      </c>
      <c r="C265" s="25">
        <f>VLOOKUP(A265,'Cód dos países'!$A$3:$C$199,3,FALSE)</f>
        <v>9</v>
      </c>
      <c r="D265" s="29">
        <v>1988</v>
      </c>
      <c r="E265">
        <f t="shared" si="23"/>
        <v>91988</v>
      </c>
      <c r="F265" s="28">
        <v>6</v>
      </c>
      <c r="G265" s="28">
        <v>6</v>
      </c>
      <c r="H265" s="28">
        <v>5</v>
      </c>
      <c r="I265" s="28">
        <f t="shared" si="20"/>
        <v>0.5</v>
      </c>
      <c r="J265" s="28">
        <f t="shared" si="21"/>
        <v>1</v>
      </c>
      <c r="K265" s="28">
        <f t="shared" si="22"/>
        <v>0.83333333333333337</v>
      </c>
      <c r="L265" s="28">
        <f t="shared" ref="L265:L328" si="24">IF(AND(I265="",J265="",K265="")," ",IFERROR((1/3)*I265+(1/3)*J265+(1/3)*K265,""))</f>
        <v>0.77777777777777779</v>
      </c>
    </row>
    <row r="266" spans="1:12" ht="15.75" x14ac:dyDescent="0.25">
      <c r="A266" s="31" t="s">
        <v>12</v>
      </c>
      <c r="B266" s="30" t="str">
        <f>VLOOKUP(A266,'Cód dos países'!$A$3:$C$199,2,FALSE)</f>
        <v>AUS</v>
      </c>
      <c r="C266" s="25">
        <f>VLOOKUP(A266,'Cód dos países'!$A$3:$C$199,3,FALSE)</f>
        <v>9</v>
      </c>
      <c r="D266" s="29">
        <v>1989</v>
      </c>
      <c r="E266">
        <f t="shared" si="23"/>
        <v>91989</v>
      </c>
      <c r="F266" s="28">
        <v>4</v>
      </c>
      <c r="G266" s="28">
        <v>6</v>
      </c>
      <c r="H266" s="28">
        <v>5</v>
      </c>
      <c r="I266" s="28">
        <f t="shared" si="20"/>
        <v>0.33333333333333331</v>
      </c>
      <c r="J266" s="28">
        <f t="shared" si="21"/>
        <v>1</v>
      </c>
      <c r="K266" s="28">
        <f t="shared" si="22"/>
        <v>0.83333333333333337</v>
      </c>
      <c r="L266" s="28">
        <f t="shared" si="24"/>
        <v>0.72222222222222221</v>
      </c>
    </row>
    <row r="267" spans="1:12" ht="15.75" x14ac:dyDescent="0.25">
      <c r="A267" s="31" t="s">
        <v>12</v>
      </c>
      <c r="B267" s="30" t="str">
        <f>VLOOKUP(A267,'Cód dos países'!$A$3:$C$199,2,FALSE)</f>
        <v>AUS</v>
      </c>
      <c r="C267" s="25">
        <f>VLOOKUP(A267,'Cód dos países'!$A$3:$C$199,3,FALSE)</f>
        <v>9</v>
      </c>
      <c r="D267" s="29">
        <v>1990</v>
      </c>
      <c r="E267">
        <f t="shared" si="23"/>
        <v>91990</v>
      </c>
      <c r="F267" s="28">
        <v>4</v>
      </c>
      <c r="G267" s="28">
        <v>6</v>
      </c>
      <c r="H267" s="28">
        <v>5</v>
      </c>
      <c r="I267" s="28">
        <f t="shared" si="20"/>
        <v>0.33333333333333331</v>
      </c>
      <c r="J267" s="28">
        <f t="shared" si="21"/>
        <v>1</v>
      </c>
      <c r="K267" s="28">
        <f t="shared" si="22"/>
        <v>0.83333333333333337</v>
      </c>
      <c r="L267" s="28">
        <f t="shared" si="24"/>
        <v>0.72222222222222221</v>
      </c>
    </row>
    <row r="268" spans="1:12" ht="15.75" x14ac:dyDescent="0.25">
      <c r="A268" s="31" t="s">
        <v>12</v>
      </c>
      <c r="B268" s="30" t="str">
        <f>VLOOKUP(A268,'Cód dos países'!$A$3:$C$199,2,FALSE)</f>
        <v>AUS</v>
      </c>
      <c r="C268" s="25">
        <f>VLOOKUP(A268,'Cód dos países'!$A$3:$C$199,3,FALSE)</f>
        <v>9</v>
      </c>
      <c r="D268" s="29">
        <v>1991</v>
      </c>
      <c r="E268">
        <f t="shared" si="23"/>
        <v>91991</v>
      </c>
      <c r="F268" s="28">
        <v>6</v>
      </c>
      <c r="G268" s="28">
        <v>6</v>
      </c>
      <c r="H268" s="28">
        <v>5</v>
      </c>
      <c r="I268" s="28">
        <f t="shared" si="20"/>
        <v>0.5</v>
      </c>
      <c r="J268" s="28">
        <f t="shared" si="21"/>
        <v>1</v>
      </c>
      <c r="K268" s="28">
        <f t="shared" si="22"/>
        <v>0.83333333333333337</v>
      </c>
      <c r="L268" s="28">
        <f t="shared" si="24"/>
        <v>0.77777777777777779</v>
      </c>
    </row>
    <row r="269" spans="1:12" ht="15.75" x14ac:dyDescent="0.25">
      <c r="A269" s="31" t="s">
        <v>12</v>
      </c>
      <c r="B269" s="30" t="str">
        <f>VLOOKUP(A269,'Cód dos países'!$A$3:$C$199,2,FALSE)</f>
        <v>AUS</v>
      </c>
      <c r="C269" s="25">
        <f>VLOOKUP(A269,'Cód dos países'!$A$3:$C$199,3,FALSE)</f>
        <v>9</v>
      </c>
      <c r="D269" s="29">
        <v>1992</v>
      </c>
      <c r="E269">
        <f t="shared" si="23"/>
        <v>91992</v>
      </c>
      <c r="F269" s="28">
        <v>4</v>
      </c>
      <c r="G269" s="28">
        <v>6</v>
      </c>
      <c r="H269" s="28">
        <v>5</v>
      </c>
      <c r="I269" s="28">
        <f t="shared" si="20"/>
        <v>0.33333333333333331</v>
      </c>
      <c r="J269" s="28">
        <f t="shared" si="21"/>
        <v>1</v>
      </c>
      <c r="K269" s="28">
        <f t="shared" si="22"/>
        <v>0.83333333333333337</v>
      </c>
      <c r="L269" s="28">
        <f t="shared" si="24"/>
        <v>0.72222222222222221</v>
      </c>
    </row>
    <row r="270" spans="1:12" ht="15.75" x14ac:dyDescent="0.25">
      <c r="A270" s="31" t="s">
        <v>12</v>
      </c>
      <c r="B270" s="30" t="str">
        <f>VLOOKUP(A270,'Cód dos países'!$A$3:$C$199,2,FALSE)</f>
        <v>AUS</v>
      </c>
      <c r="C270" s="25">
        <f>VLOOKUP(A270,'Cód dos países'!$A$3:$C$199,3,FALSE)</f>
        <v>9</v>
      </c>
      <c r="D270" s="29">
        <v>1993</v>
      </c>
      <c r="E270">
        <f t="shared" si="23"/>
        <v>91993</v>
      </c>
      <c r="F270" s="28">
        <v>5</v>
      </c>
      <c r="G270" s="28">
        <v>6</v>
      </c>
      <c r="H270" s="28">
        <v>5</v>
      </c>
      <c r="I270" s="28">
        <f t="shared" si="20"/>
        <v>0.41666666666666669</v>
      </c>
      <c r="J270" s="28">
        <f t="shared" si="21"/>
        <v>1</v>
      </c>
      <c r="K270" s="28">
        <f t="shared" si="22"/>
        <v>0.83333333333333337</v>
      </c>
      <c r="L270" s="28">
        <f t="shared" si="24"/>
        <v>0.75</v>
      </c>
    </row>
    <row r="271" spans="1:12" ht="15.75" x14ac:dyDescent="0.25">
      <c r="A271" s="31" t="s">
        <v>12</v>
      </c>
      <c r="B271" s="30" t="str">
        <f>VLOOKUP(A271,'Cód dos países'!$A$3:$C$199,2,FALSE)</f>
        <v>AUS</v>
      </c>
      <c r="C271" s="25">
        <f>VLOOKUP(A271,'Cód dos países'!$A$3:$C$199,3,FALSE)</f>
        <v>9</v>
      </c>
      <c r="D271" s="29">
        <v>1994</v>
      </c>
      <c r="E271">
        <f t="shared" si="23"/>
        <v>91994</v>
      </c>
      <c r="F271" s="28">
        <v>6</v>
      </c>
      <c r="G271" s="28">
        <v>6</v>
      </c>
      <c r="H271" s="28">
        <v>5</v>
      </c>
      <c r="I271" s="28">
        <f t="shared" si="20"/>
        <v>0.5</v>
      </c>
      <c r="J271" s="28">
        <f t="shared" si="21"/>
        <v>1</v>
      </c>
      <c r="K271" s="28">
        <f t="shared" si="22"/>
        <v>0.83333333333333337</v>
      </c>
      <c r="L271" s="28">
        <f t="shared" si="24"/>
        <v>0.77777777777777779</v>
      </c>
    </row>
    <row r="272" spans="1:12" ht="15.75" x14ac:dyDescent="0.25">
      <c r="A272" s="31" t="s">
        <v>12</v>
      </c>
      <c r="B272" s="30" t="str">
        <f>VLOOKUP(A272,'Cód dos países'!$A$3:$C$199,2,FALSE)</f>
        <v>AUS</v>
      </c>
      <c r="C272" s="25">
        <f>VLOOKUP(A272,'Cód dos países'!$A$3:$C$199,3,FALSE)</f>
        <v>9</v>
      </c>
      <c r="D272" s="29">
        <v>1995</v>
      </c>
      <c r="E272">
        <f t="shared" si="23"/>
        <v>91995</v>
      </c>
      <c r="F272" s="28">
        <v>6</v>
      </c>
      <c r="G272" s="28">
        <v>6</v>
      </c>
      <c r="H272" s="28">
        <v>5</v>
      </c>
      <c r="I272" s="28">
        <f t="shared" si="20"/>
        <v>0.5</v>
      </c>
      <c r="J272" s="28">
        <f t="shared" si="21"/>
        <v>1</v>
      </c>
      <c r="K272" s="28">
        <f t="shared" si="22"/>
        <v>0.83333333333333337</v>
      </c>
      <c r="L272" s="28">
        <f t="shared" si="24"/>
        <v>0.77777777777777779</v>
      </c>
    </row>
    <row r="273" spans="1:12" ht="15.75" x14ac:dyDescent="0.25">
      <c r="A273" s="31" t="s">
        <v>12</v>
      </c>
      <c r="B273" s="30" t="str">
        <f>VLOOKUP(A273,'Cód dos países'!$A$3:$C$199,2,FALSE)</f>
        <v>AUS</v>
      </c>
      <c r="C273" s="25">
        <f>VLOOKUP(A273,'Cód dos países'!$A$3:$C$199,3,FALSE)</f>
        <v>9</v>
      </c>
      <c r="D273" s="29">
        <v>1996</v>
      </c>
      <c r="E273">
        <f t="shared" si="23"/>
        <v>91996</v>
      </c>
      <c r="F273" s="28">
        <v>6</v>
      </c>
      <c r="G273" s="28">
        <v>6</v>
      </c>
      <c r="H273" s="28">
        <v>5</v>
      </c>
      <c r="I273" s="28">
        <f t="shared" si="20"/>
        <v>0.5</v>
      </c>
      <c r="J273" s="28">
        <f t="shared" si="21"/>
        <v>1</v>
      </c>
      <c r="K273" s="28">
        <f t="shared" si="22"/>
        <v>0.83333333333333337</v>
      </c>
      <c r="L273" s="28">
        <f t="shared" si="24"/>
        <v>0.77777777777777779</v>
      </c>
    </row>
    <row r="274" spans="1:12" ht="15.75" x14ac:dyDescent="0.25">
      <c r="A274" s="31" t="s">
        <v>12</v>
      </c>
      <c r="B274" s="30" t="str">
        <f>VLOOKUP(A274,'Cód dos países'!$A$3:$C$199,2,FALSE)</f>
        <v>AUS</v>
      </c>
      <c r="C274" s="25">
        <f>VLOOKUP(A274,'Cód dos países'!$A$3:$C$199,3,FALSE)</f>
        <v>9</v>
      </c>
      <c r="D274" s="29">
        <v>1997</v>
      </c>
      <c r="E274">
        <f t="shared" si="23"/>
        <v>91997</v>
      </c>
      <c r="F274" s="28">
        <v>9</v>
      </c>
      <c r="G274" s="28">
        <v>6</v>
      </c>
      <c r="H274" s="28">
        <v>5</v>
      </c>
      <c r="I274" s="28">
        <f t="shared" si="20"/>
        <v>0.75</v>
      </c>
      <c r="J274" s="28">
        <f t="shared" si="21"/>
        <v>1</v>
      </c>
      <c r="K274" s="28">
        <f t="shared" si="22"/>
        <v>0.83333333333333337</v>
      </c>
      <c r="L274" s="28">
        <f t="shared" si="24"/>
        <v>0.86111111111111105</v>
      </c>
    </row>
    <row r="275" spans="1:12" ht="15.75" x14ac:dyDescent="0.25">
      <c r="A275" s="31" t="s">
        <v>12</v>
      </c>
      <c r="B275" s="30" t="str">
        <f>VLOOKUP(A275,'Cód dos países'!$A$3:$C$199,2,FALSE)</f>
        <v>AUS</v>
      </c>
      <c r="C275" s="25">
        <f>VLOOKUP(A275,'Cód dos países'!$A$3:$C$199,3,FALSE)</f>
        <v>9</v>
      </c>
      <c r="D275" s="29">
        <v>1998</v>
      </c>
      <c r="E275">
        <f t="shared" si="23"/>
        <v>91998</v>
      </c>
      <c r="F275" s="28">
        <v>8</v>
      </c>
      <c r="G275" s="28">
        <v>6</v>
      </c>
      <c r="H275" s="28">
        <v>5</v>
      </c>
      <c r="I275" s="28">
        <f t="shared" si="20"/>
        <v>0.66666666666666663</v>
      </c>
      <c r="J275" s="28">
        <f t="shared" si="21"/>
        <v>1</v>
      </c>
      <c r="K275" s="28">
        <f t="shared" si="22"/>
        <v>0.83333333333333337</v>
      </c>
      <c r="L275" s="28">
        <f t="shared" si="24"/>
        <v>0.83333333333333337</v>
      </c>
    </row>
    <row r="276" spans="1:12" ht="15.75" x14ac:dyDescent="0.25">
      <c r="A276" s="31" t="s">
        <v>12</v>
      </c>
      <c r="B276" s="30" t="str">
        <f>VLOOKUP(A276,'Cód dos países'!$A$3:$C$199,2,FALSE)</f>
        <v>AUS</v>
      </c>
      <c r="C276" s="25">
        <f>VLOOKUP(A276,'Cód dos países'!$A$3:$C$199,3,FALSE)</f>
        <v>9</v>
      </c>
      <c r="D276" s="29">
        <v>1999</v>
      </c>
      <c r="E276">
        <f t="shared" si="23"/>
        <v>91999</v>
      </c>
      <c r="F276" s="28">
        <v>10</v>
      </c>
      <c r="G276" s="28">
        <v>6</v>
      </c>
      <c r="H276" s="28">
        <v>5</v>
      </c>
      <c r="I276" s="28">
        <f t="shared" si="20"/>
        <v>0.83333333333333337</v>
      </c>
      <c r="J276" s="28">
        <f t="shared" si="21"/>
        <v>1</v>
      </c>
      <c r="K276" s="28">
        <f t="shared" si="22"/>
        <v>0.83333333333333337</v>
      </c>
      <c r="L276" s="28">
        <f t="shared" si="24"/>
        <v>0.88888888888888895</v>
      </c>
    </row>
    <row r="277" spans="1:12" ht="15.75" x14ac:dyDescent="0.25">
      <c r="A277" s="31" t="s">
        <v>12</v>
      </c>
      <c r="B277" s="30" t="str">
        <f>VLOOKUP(A277,'Cód dos países'!$A$3:$C$199,2,FALSE)</f>
        <v>AUS</v>
      </c>
      <c r="C277" s="25">
        <f>VLOOKUP(A277,'Cód dos países'!$A$3:$C$199,3,FALSE)</f>
        <v>9</v>
      </c>
      <c r="D277" s="29">
        <v>2000</v>
      </c>
      <c r="E277">
        <f t="shared" si="23"/>
        <v>92000</v>
      </c>
      <c r="F277" s="28">
        <v>10</v>
      </c>
      <c r="G277" s="28">
        <v>6</v>
      </c>
      <c r="H277" s="28">
        <v>5</v>
      </c>
      <c r="I277" s="28">
        <f t="shared" si="20"/>
        <v>0.83333333333333337</v>
      </c>
      <c r="J277" s="28">
        <f t="shared" si="21"/>
        <v>1</v>
      </c>
      <c r="K277" s="28">
        <f t="shared" si="22"/>
        <v>0.83333333333333337</v>
      </c>
      <c r="L277" s="28">
        <f t="shared" si="24"/>
        <v>0.88888888888888895</v>
      </c>
    </row>
    <row r="278" spans="1:12" ht="15.75" x14ac:dyDescent="0.25">
      <c r="A278" s="31" t="s">
        <v>12</v>
      </c>
      <c r="B278" s="30" t="str">
        <f>VLOOKUP(A278,'Cód dos países'!$A$3:$C$199,2,FALSE)</f>
        <v>AUS</v>
      </c>
      <c r="C278" s="25">
        <f>VLOOKUP(A278,'Cód dos países'!$A$3:$C$199,3,FALSE)</f>
        <v>9</v>
      </c>
      <c r="D278" s="29">
        <v>2001</v>
      </c>
      <c r="E278">
        <f t="shared" si="23"/>
        <v>92001</v>
      </c>
      <c r="F278" s="28">
        <v>10.5</v>
      </c>
      <c r="G278" s="28">
        <v>6</v>
      </c>
      <c r="H278" s="28">
        <v>4.5</v>
      </c>
      <c r="I278" s="28">
        <f t="shared" si="20"/>
        <v>0.875</v>
      </c>
      <c r="J278" s="28">
        <f t="shared" si="21"/>
        <v>1</v>
      </c>
      <c r="K278" s="28">
        <f t="shared" si="22"/>
        <v>0.75</v>
      </c>
      <c r="L278" s="28">
        <f t="shared" si="24"/>
        <v>0.875</v>
      </c>
    </row>
    <row r="279" spans="1:12" ht="15.75" x14ac:dyDescent="0.25">
      <c r="A279" s="31" t="s">
        <v>12</v>
      </c>
      <c r="B279" s="30" t="str">
        <f>VLOOKUP(A279,'Cód dos países'!$A$3:$C$199,2,FALSE)</f>
        <v>AUS</v>
      </c>
      <c r="C279" s="25">
        <f>VLOOKUP(A279,'Cód dos países'!$A$3:$C$199,3,FALSE)</f>
        <v>9</v>
      </c>
      <c r="D279" s="29">
        <v>2002</v>
      </c>
      <c r="E279">
        <f t="shared" si="23"/>
        <v>92002</v>
      </c>
      <c r="F279" s="28">
        <v>10</v>
      </c>
      <c r="G279" s="28">
        <v>6</v>
      </c>
      <c r="H279" s="28">
        <v>4.5</v>
      </c>
      <c r="I279" s="28">
        <f t="shared" si="20"/>
        <v>0.83333333333333337</v>
      </c>
      <c r="J279" s="28">
        <f t="shared" si="21"/>
        <v>1</v>
      </c>
      <c r="K279" s="28">
        <f t="shared" si="22"/>
        <v>0.75</v>
      </c>
      <c r="L279" s="28">
        <f t="shared" si="24"/>
        <v>0.86111111111111116</v>
      </c>
    </row>
    <row r="280" spans="1:12" ht="15.75" x14ac:dyDescent="0.25">
      <c r="A280" s="31" t="s">
        <v>12</v>
      </c>
      <c r="B280" s="30" t="str">
        <f>VLOOKUP(A280,'Cód dos países'!$A$3:$C$199,2,FALSE)</f>
        <v>AUS</v>
      </c>
      <c r="C280" s="25">
        <f>VLOOKUP(A280,'Cód dos países'!$A$3:$C$199,3,FALSE)</f>
        <v>9</v>
      </c>
      <c r="D280" s="29">
        <v>2003</v>
      </c>
      <c r="E280">
        <f t="shared" si="23"/>
        <v>92003</v>
      </c>
      <c r="F280" s="28">
        <v>11.5</v>
      </c>
      <c r="G280" s="28">
        <v>6</v>
      </c>
      <c r="H280" s="28">
        <v>4.5</v>
      </c>
      <c r="I280" s="28">
        <f t="shared" si="20"/>
        <v>0.95833333333333337</v>
      </c>
      <c r="J280" s="28">
        <f t="shared" si="21"/>
        <v>1</v>
      </c>
      <c r="K280" s="28">
        <f t="shared" si="22"/>
        <v>0.75</v>
      </c>
      <c r="L280" s="28">
        <f t="shared" si="24"/>
        <v>0.90277777777777768</v>
      </c>
    </row>
    <row r="281" spans="1:12" ht="15.75" x14ac:dyDescent="0.25">
      <c r="A281" s="31" t="s">
        <v>12</v>
      </c>
      <c r="B281" s="30" t="str">
        <f>VLOOKUP(A281,'Cód dos países'!$A$3:$C$199,2,FALSE)</f>
        <v>AUS</v>
      </c>
      <c r="C281" s="25">
        <f>VLOOKUP(A281,'Cód dos países'!$A$3:$C$199,3,FALSE)</f>
        <v>9</v>
      </c>
      <c r="D281" s="29">
        <v>2004</v>
      </c>
      <c r="E281">
        <f t="shared" si="23"/>
        <v>92004</v>
      </c>
      <c r="F281" s="28">
        <v>12</v>
      </c>
      <c r="G281" s="28">
        <v>6</v>
      </c>
      <c r="H281" s="28">
        <v>5</v>
      </c>
      <c r="I281" s="28">
        <f t="shared" si="20"/>
        <v>1</v>
      </c>
      <c r="J281" s="28">
        <f t="shared" si="21"/>
        <v>1</v>
      </c>
      <c r="K281" s="28">
        <f t="shared" si="22"/>
        <v>0.83333333333333337</v>
      </c>
      <c r="L281" s="28">
        <f t="shared" si="24"/>
        <v>0.94444444444444442</v>
      </c>
    </row>
    <row r="282" spans="1:12" ht="15.75" x14ac:dyDescent="0.25">
      <c r="A282" s="31" t="s">
        <v>12</v>
      </c>
      <c r="B282" s="30" t="str">
        <f>VLOOKUP(A282,'Cód dos países'!$A$3:$C$199,2,FALSE)</f>
        <v>AUS</v>
      </c>
      <c r="C282" s="25">
        <f>VLOOKUP(A282,'Cód dos países'!$A$3:$C$199,3,FALSE)</f>
        <v>9</v>
      </c>
      <c r="D282" s="29">
        <v>2005</v>
      </c>
      <c r="E282">
        <f t="shared" si="23"/>
        <v>92005</v>
      </c>
      <c r="F282" s="28">
        <v>12</v>
      </c>
      <c r="G282" s="28">
        <v>5.5</v>
      </c>
      <c r="H282" s="28">
        <v>5</v>
      </c>
      <c r="I282" s="28">
        <f t="shared" si="20"/>
        <v>1</v>
      </c>
      <c r="J282" s="28">
        <f t="shared" si="21"/>
        <v>0.91666666666666663</v>
      </c>
      <c r="K282" s="28">
        <f t="shared" si="22"/>
        <v>0.83333333333333337</v>
      </c>
      <c r="L282" s="28">
        <f t="shared" si="24"/>
        <v>0.91666666666666663</v>
      </c>
    </row>
    <row r="283" spans="1:12" ht="15.75" x14ac:dyDescent="0.25">
      <c r="A283" s="31" t="s">
        <v>12</v>
      </c>
      <c r="B283" s="30" t="str">
        <f>VLOOKUP(A283,'Cód dos países'!$A$3:$C$199,2,FALSE)</f>
        <v>AUS</v>
      </c>
      <c r="C283" s="25">
        <f>VLOOKUP(A283,'Cód dos países'!$A$3:$C$199,3,FALSE)</f>
        <v>9</v>
      </c>
      <c r="D283" s="29">
        <v>2006</v>
      </c>
      <c r="E283">
        <f t="shared" si="23"/>
        <v>92006</v>
      </c>
      <c r="F283" s="28">
        <v>12</v>
      </c>
      <c r="G283" s="28">
        <v>5.5</v>
      </c>
      <c r="H283" s="28">
        <v>4.5</v>
      </c>
      <c r="I283" s="28">
        <f t="shared" si="20"/>
        <v>1</v>
      </c>
      <c r="J283" s="28">
        <f t="shared" si="21"/>
        <v>0.91666666666666663</v>
      </c>
      <c r="K283" s="28">
        <f t="shared" si="22"/>
        <v>0.75</v>
      </c>
      <c r="L283" s="28">
        <f t="shared" si="24"/>
        <v>0.88888888888888884</v>
      </c>
    </row>
    <row r="284" spans="1:12" ht="15.75" x14ac:dyDescent="0.25">
      <c r="A284" s="31" t="s">
        <v>12</v>
      </c>
      <c r="B284" s="30" t="str">
        <f>VLOOKUP(A284,'Cód dos países'!$A$3:$C$199,2,FALSE)</f>
        <v>AUS</v>
      </c>
      <c r="C284" s="25">
        <f>VLOOKUP(A284,'Cód dos países'!$A$3:$C$199,3,FALSE)</f>
        <v>9</v>
      </c>
      <c r="D284" s="29">
        <v>2007</v>
      </c>
      <c r="E284">
        <f t="shared" si="23"/>
        <v>92007</v>
      </c>
      <c r="F284" s="28">
        <v>12</v>
      </c>
      <c r="G284" s="28">
        <v>5.5</v>
      </c>
      <c r="H284" s="28">
        <v>4.5</v>
      </c>
      <c r="I284" s="28">
        <f t="shared" si="20"/>
        <v>1</v>
      </c>
      <c r="J284" s="28">
        <f t="shared" si="21"/>
        <v>0.91666666666666663</v>
      </c>
      <c r="K284" s="28">
        <f t="shared" si="22"/>
        <v>0.75</v>
      </c>
      <c r="L284" s="28">
        <f t="shared" si="24"/>
        <v>0.88888888888888884</v>
      </c>
    </row>
    <row r="285" spans="1:12" ht="15.75" x14ac:dyDescent="0.25">
      <c r="A285" s="31" t="s">
        <v>12</v>
      </c>
      <c r="B285" s="30" t="str">
        <f>VLOOKUP(A285,'Cód dos países'!$A$3:$C$199,2,FALSE)</f>
        <v>AUS</v>
      </c>
      <c r="C285" s="25">
        <f>VLOOKUP(A285,'Cód dos países'!$A$3:$C$199,3,FALSE)</f>
        <v>9</v>
      </c>
      <c r="D285" s="29">
        <v>2008</v>
      </c>
      <c r="E285">
        <f t="shared" si="23"/>
        <v>92008</v>
      </c>
      <c r="F285" s="28">
        <v>12</v>
      </c>
      <c r="G285" s="28">
        <v>5.5</v>
      </c>
      <c r="H285" s="28">
        <v>4.5</v>
      </c>
      <c r="I285" s="28">
        <f t="shared" si="20"/>
        <v>1</v>
      </c>
      <c r="J285" s="28">
        <f t="shared" si="21"/>
        <v>0.91666666666666663</v>
      </c>
      <c r="K285" s="28">
        <f t="shared" si="22"/>
        <v>0.75</v>
      </c>
      <c r="L285" s="28">
        <f t="shared" si="24"/>
        <v>0.88888888888888884</v>
      </c>
    </row>
    <row r="286" spans="1:12" ht="15.75" x14ac:dyDescent="0.25">
      <c r="A286" s="31" t="s">
        <v>12</v>
      </c>
      <c r="B286" s="30" t="str">
        <f>VLOOKUP(A286,'Cód dos países'!$A$3:$C$199,2,FALSE)</f>
        <v>AUS</v>
      </c>
      <c r="C286" s="25">
        <f>VLOOKUP(A286,'Cód dos países'!$A$3:$C$199,3,FALSE)</f>
        <v>9</v>
      </c>
      <c r="D286" s="29">
        <v>2009</v>
      </c>
      <c r="E286">
        <f t="shared" si="23"/>
        <v>92009</v>
      </c>
      <c r="F286" s="28">
        <v>12</v>
      </c>
      <c r="G286" s="28">
        <v>5.5</v>
      </c>
      <c r="H286" s="28">
        <v>4.5</v>
      </c>
      <c r="I286" s="28">
        <f t="shared" si="20"/>
        <v>1</v>
      </c>
      <c r="J286" s="28">
        <f t="shared" si="21"/>
        <v>0.91666666666666663</v>
      </c>
      <c r="K286" s="28">
        <f t="shared" si="22"/>
        <v>0.75</v>
      </c>
      <c r="L286" s="28">
        <f t="shared" si="24"/>
        <v>0.88888888888888884</v>
      </c>
    </row>
    <row r="287" spans="1:12" ht="15.75" x14ac:dyDescent="0.25">
      <c r="A287" s="31" t="s">
        <v>12</v>
      </c>
      <c r="B287" s="30" t="str">
        <f>VLOOKUP(A287,'Cód dos países'!$A$3:$C$199,2,FALSE)</f>
        <v>AUS</v>
      </c>
      <c r="C287" s="25">
        <f>VLOOKUP(A287,'Cód dos países'!$A$3:$C$199,3,FALSE)</f>
        <v>9</v>
      </c>
      <c r="D287" s="29">
        <v>2010</v>
      </c>
      <c r="E287">
        <f t="shared" si="23"/>
        <v>92010</v>
      </c>
      <c r="F287" s="28">
        <v>0.86363636363636365</v>
      </c>
      <c r="G287" s="28">
        <v>0.91666666666666663</v>
      </c>
      <c r="H287" s="28">
        <v>0.83333333333333337</v>
      </c>
      <c r="I287" s="28">
        <f t="shared" si="20"/>
        <v>0.86363636363636365</v>
      </c>
      <c r="J287" s="28">
        <f t="shared" si="21"/>
        <v>0.91666666666666663</v>
      </c>
      <c r="K287" s="28">
        <f t="shared" si="22"/>
        <v>0.83333333333333337</v>
      </c>
      <c r="L287" s="28">
        <f t="shared" si="24"/>
        <v>0.87121212121212122</v>
      </c>
    </row>
    <row r="288" spans="1:12" ht="15.75" x14ac:dyDescent="0.25">
      <c r="A288" s="31" t="s">
        <v>12</v>
      </c>
      <c r="B288" s="30" t="str">
        <f>VLOOKUP(A288,'Cód dos países'!$A$3:$C$199,2,FALSE)</f>
        <v>AUS</v>
      </c>
      <c r="C288" s="25">
        <f>VLOOKUP(A288,'Cód dos países'!$A$3:$C$199,3,FALSE)</f>
        <v>9</v>
      </c>
      <c r="D288" s="29">
        <v>2011</v>
      </c>
      <c r="E288">
        <f t="shared" si="23"/>
        <v>92011</v>
      </c>
      <c r="F288" s="28">
        <v>0.86363636363636365</v>
      </c>
      <c r="G288" s="28">
        <v>0.91666666666666663</v>
      </c>
      <c r="H288" s="28">
        <v>0.83333333333333337</v>
      </c>
      <c r="I288" s="28">
        <f t="shared" si="20"/>
        <v>0.86363636363636365</v>
      </c>
      <c r="J288" s="28">
        <f t="shared" si="21"/>
        <v>0.91666666666666663</v>
      </c>
      <c r="K288" s="28">
        <f t="shared" si="22"/>
        <v>0.83333333333333337</v>
      </c>
      <c r="L288" s="28">
        <f t="shared" si="24"/>
        <v>0.87121212121212122</v>
      </c>
    </row>
    <row r="289" spans="1:12" ht="15.75" x14ac:dyDescent="0.25">
      <c r="A289" s="31" t="s">
        <v>12</v>
      </c>
      <c r="B289" s="30" t="str">
        <f>VLOOKUP(A289,'Cód dos países'!$A$3:$C$199,2,FALSE)</f>
        <v>AUS</v>
      </c>
      <c r="C289" s="25">
        <f>VLOOKUP(A289,'Cód dos países'!$A$3:$C$199,3,FALSE)</f>
        <v>9</v>
      </c>
      <c r="D289" s="29">
        <v>2012</v>
      </c>
      <c r="E289">
        <f t="shared" si="23"/>
        <v>92012</v>
      </c>
      <c r="F289" s="28">
        <v>0.86363636363636365</v>
      </c>
      <c r="G289" s="28">
        <v>0.91666666666666663</v>
      </c>
      <c r="H289" s="28">
        <v>0.75</v>
      </c>
      <c r="I289" s="28">
        <f t="shared" si="20"/>
        <v>0.86363636363636365</v>
      </c>
      <c r="J289" s="28">
        <f t="shared" si="21"/>
        <v>0.91666666666666663</v>
      </c>
      <c r="K289" s="28">
        <f t="shared" si="22"/>
        <v>0.75</v>
      </c>
      <c r="L289" s="28">
        <f t="shared" si="24"/>
        <v>0.84343434343434343</v>
      </c>
    </row>
    <row r="290" spans="1:12" ht="15.75" x14ac:dyDescent="0.25">
      <c r="A290" s="31" t="s">
        <v>12</v>
      </c>
      <c r="B290" s="30" t="str">
        <f>VLOOKUP(A290,'Cód dos países'!$A$3:$C$199,2,FALSE)</f>
        <v>AUS</v>
      </c>
      <c r="C290" s="25">
        <f>VLOOKUP(A290,'Cód dos países'!$A$3:$C$199,3,FALSE)</f>
        <v>9</v>
      </c>
      <c r="D290" s="29">
        <v>2013</v>
      </c>
      <c r="E290">
        <f t="shared" si="23"/>
        <v>92013</v>
      </c>
      <c r="F290" s="28">
        <v>0.90909090909090906</v>
      </c>
      <c r="G290" s="28">
        <v>0.91666666666666663</v>
      </c>
      <c r="H290" s="28">
        <v>0.75</v>
      </c>
      <c r="I290" s="28">
        <f t="shared" si="20"/>
        <v>0.90909090909090906</v>
      </c>
      <c r="J290" s="28">
        <f t="shared" si="21"/>
        <v>0.91666666666666663</v>
      </c>
      <c r="K290" s="28">
        <f t="shared" si="22"/>
        <v>0.75</v>
      </c>
      <c r="L290" s="28">
        <f t="shared" si="24"/>
        <v>0.85858585858585856</v>
      </c>
    </row>
    <row r="291" spans="1:12" ht="15.75" x14ac:dyDescent="0.25">
      <c r="A291" s="31" t="s">
        <v>12</v>
      </c>
      <c r="B291" s="30" t="str">
        <f>VLOOKUP(A291,'Cód dos países'!$A$3:$C$199,2,FALSE)</f>
        <v>AUS</v>
      </c>
      <c r="C291" s="25">
        <f>VLOOKUP(A291,'Cód dos países'!$A$3:$C$199,3,FALSE)</f>
        <v>9</v>
      </c>
      <c r="D291" s="29">
        <v>2014</v>
      </c>
      <c r="E291">
        <f t="shared" si="23"/>
        <v>92014</v>
      </c>
      <c r="F291" s="28">
        <v>1</v>
      </c>
      <c r="G291" s="28">
        <v>0.91666666666666663</v>
      </c>
      <c r="H291" s="28">
        <v>0.75</v>
      </c>
      <c r="I291" s="28">
        <f t="shared" si="20"/>
        <v>1</v>
      </c>
      <c r="J291" s="28">
        <f t="shared" si="21"/>
        <v>0.91666666666666663</v>
      </c>
      <c r="K291" s="28">
        <f t="shared" si="22"/>
        <v>0.75</v>
      </c>
      <c r="L291" s="28">
        <f t="shared" si="24"/>
        <v>0.88888888888888884</v>
      </c>
    </row>
    <row r="292" spans="1:12" ht="15.75" x14ac:dyDescent="0.25">
      <c r="A292" s="31" t="s">
        <v>14</v>
      </c>
      <c r="B292" s="30" t="str">
        <f>VLOOKUP(A292,'Cód dos países'!$A$3:$C$199,2,FALSE)</f>
        <v>AUT</v>
      </c>
      <c r="C292" s="25">
        <f>VLOOKUP(A292,'Cód dos países'!$A$3:$C$199,3,FALSE)</f>
        <v>10</v>
      </c>
      <c r="D292" s="29">
        <v>1983</v>
      </c>
      <c r="E292">
        <f t="shared" si="23"/>
        <v>101983</v>
      </c>
      <c r="F292" s="28">
        <v>6</v>
      </c>
      <c r="G292" s="28">
        <v>6</v>
      </c>
      <c r="H292" s="28">
        <v>6</v>
      </c>
      <c r="I292" s="28">
        <f t="shared" si="20"/>
        <v>0.5</v>
      </c>
      <c r="J292" s="28">
        <f t="shared" si="21"/>
        <v>1</v>
      </c>
      <c r="K292" s="28">
        <f t="shared" si="22"/>
        <v>1</v>
      </c>
      <c r="L292" s="28">
        <f t="shared" si="24"/>
        <v>0.83333333333333326</v>
      </c>
    </row>
    <row r="293" spans="1:12" ht="15.75" x14ac:dyDescent="0.25">
      <c r="A293" s="31" t="s">
        <v>14</v>
      </c>
      <c r="B293" s="30" t="str">
        <f>VLOOKUP(A293,'Cód dos países'!$A$3:$C$199,2,FALSE)</f>
        <v>AUT</v>
      </c>
      <c r="C293" s="25">
        <f>VLOOKUP(A293,'Cód dos países'!$A$3:$C$199,3,FALSE)</f>
        <v>10</v>
      </c>
      <c r="D293" s="29">
        <v>1984</v>
      </c>
      <c r="E293">
        <f t="shared" si="23"/>
        <v>101984</v>
      </c>
      <c r="F293" s="28">
        <v>9</v>
      </c>
      <c r="G293" s="28">
        <v>6</v>
      </c>
      <c r="H293" s="28">
        <v>6</v>
      </c>
      <c r="I293" s="28">
        <f t="shared" si="20"/>
        <v>0.75</v>
      </c>
      <c r="J293" s="28">
        <f t="shared" si="21"/>
        <v>1</v>
      </c>
      <c r="K293" s="28">
        <f t="shared" si="22"/>
        <v>1</v>
      </c>
      <c r="L293" s="28">
        <f t="shared" si="24"/>
        <v>0.91666666666666652</v>
      </c>
    </row>
    <row r="294" spans="1:12" ht="15.75" x14ac:dyDescent="0.25">
      <c r="A294" s="31" t="s">
        <v>14</v>
      </c>
      <c r="B294" s="30" t="str">
        <f>VLOOKUP(A294,'Cód dos países'!$A$3:$C$199,2,FALSE)</f>
        <v>AUT</v>
      </c>
      <c r="C294" s="25">
        <f>VLOOKUP(A294,'Cód dos países'!$A$3:$C$199,3,FALSE)</f>
        <v>10</v>
      </c>
      <c r="D294" s="29">
        <v>1985</v>
      </c>
      <c r="E294">
        <f t="shared" si="23"/>
        <v>101985</v>
      </c>
      <c r="F294" s="28">
        <v>9</v>
      </c>
      <c r="G294" s="28">
        <v>6</v>
      </c>
      <c r="H294" s="28">
        <v>5</v>
      </c>
      <c r="I294" s="28">
        <f t="shared" si="20"/>
        <v>0.75</v>
      </c>
      <c r="J294" s="28">
        <f t="shared" si="21"/>
        <v>1</v>
      </c>
      <c r="K294" s="28">
        <f t="shared" si="22"/>
        <v>0.83333333333333337</v>
      </c>
      <c r="L294" s="28">
        <f t="shared" si="24"/>
        <v>0.86111111111111105</v>
      </c>
    </row>
    <row r="295" spans="1:12" ht="15.75" x14ac:dyDescent="0.25">
      <c r="A295" s="31" t="s">
        <v>14</v>
      </c>
      <c r="B295" s="30" t="str">
        <f>VLOOKUP(A295,'Cód dos países'!$A$3:$C$199,2,FALSE)</f>
        <v>AUT</v>
      </c>
      <c r="C295" s="25">
        <f>VLOOKUP(A295,'Cód dos países'!$A$3:$C$199,3,FALSE)</f>
        <v>10</v>
      </c>
      <c r="D295" s="29">
        <v>1986</v>
      </c>
      <c r="E295">
        <f t="shared" si="23"/>
        <v>101986</v>
      </c>
      <c r="F295" s="28">
        <v>9</v>
      </c>
      <c r="G295" s="28">
        <v>6</v>
      </c>
      <c r="H295" s="28">
        <v>5</v>
      </c>
      <c r="I295" s="28">
        <f t="shared" si="20"/>
        <v>0.75</v>
      </c>
      <c r="J295" s="28">
        <f t="shared" si="21"/>
        <v>1</v>
      </c>
      <c r="K295" s="28">
        <f t="shared" si="22"/>
        <v>0.83333333333333337</v>
      </c>
      <c r="L295" s="28">
        <f t="shared" si="24"/>
        <v>0.86111111111111105</v>
      </c>
    </row>
    <row r="296" spans="1:12" ht="15.75" x14ac:dyDescent="0.25">
      <c r="A296" s="31" t="s">
        <v>14</v>
      </c>
      <c r="B296" s="30" t="str">
        <f>VLOOKUP(A296,'Cód dos países'!$A$3:$C$199,2,FALSE)</f>
        <v>AUT</v>
      </c>
      <c r="C296" s="25">
        <f>VLOOKUP(A296,'Cód dos países'!$A$3:$C$199,3,FALSE)</f>
        <v>10</v>
      </c>
      <c r="D296" s="29">
        <v>1987</v>
      </c>
      <c r="E296">
        <f t="shared" si="23"/>
        <v>101987</v>
      </c>
      <c r="F296" s="28">
        <v>9</v>
      </c>
      <c r="G296" s="28">
        <v>6</v>
      </c>
      <c r="H296" s="28">
        <v>5</v>
      </c>
      <c r="I296" s="28">
        <f t="shared" si="20"/>
        <v>0.75</v>
      </c>
      <c r="J296" s="28">
        <f t="shared" si="21"/>
        <v>1</v>
      </c>
      <c r="K296" s="28">
        <f t="shared" si="22"/>
        <v>0.83333333333333337</v>
      </c>
      <c r="L296" s="28">
        <f t="shared" si="24"/>
        <v>0.86111111111111105</v>
      </c>
    </row>
    <row r="297" spans="1:12" ht="15.75" x14ac:dyDescent="0.25">
      <c r="A297" s="31" t="s">
        <v>14</v>
      </c>
      <c r="B297" s="30" t="str">
        <f>VLOOKUP(A297,'Cód dos países'!$A$3:$C$199,2,FALSE)</f>
        <v>AUT</v>
      </c>
      <c r="C297" s="25">
        <f>VLOOKUP(A297,'Cód dos países'!$A$3:$C$199,3,FALSE)</f>
        <v>10</v>
      </c>
      <c r="D297" s="29">
        <v>1988</v>
      </c>
      <c r="E297">
        <f t="shared" si="23"/>
        <v>101988</v>
      </c>
      <c r="F297" s="28">
        <v>8</v>
      </c>
      <c r="G297" s="28">
        <v>6</v>
      </c>
      <c r="H297" s="28">
        <v>5</v>
      </c>
      <c r="I297" s="28">
        <f t="shared" si="20"/>
        <v>0.66666666666666663</v>
      </c>
      <c r="J297" s="28">
        <f t="shared" si="21"/>
        <v>1</v>
      </c>
      <c r="K297" s="28">
        <f t="shared" si="22"/>
        <v>0.83333333333333337</v>
      </c>
      <c r="L297" s="28">
        <f t="shared" si="24"/>
        <v>0.83333333333333337</v>
      </c>
    </row>
    <row r="298" spans="1:12" ht="15.75" x14ac:dyDescent="0.25">
      <c r="A298" s="31" t="s">
        <v>14</v>
      </c>
      <c r="B298" s="30" t="str">
        <f>VLOOKUP(A298,'Cód dos países'!$A$3:$C$199,2,FALSE)</f>
        <v>AUT</v>
      </c>
      <c r="C298" s="25">
        <f>VLOOKUP(A298,'Cód dos países'!$A$3:$C$199,3,FALSE)</f>
        <v>10</v>
      </c>
      <c r="D298" s="29">
        <v>1989</v>
      </c>
      <c r="E298">
        <f t="shared" si="23"/>
        <v>101989</v>
      </c>
      <c r="F298" s="28">
        <v>9</v>
      </c>
      <c r="G298" s="28">
        <v>6</v>
      </c>
      <c r="H298" s="28">
        <v>5</v>
      </c>
      <c r="I298" s="28">
        <f t="shared" si="20"/>
        <v>0.75</v>
      </c>
      <c r="J298" s="28">
        <f t="shared" si="21"/>
        <v>1</v>
      </c>
      <c r="K298" s="28">
        <f t="shared" si="22"/>
        <v>0.83333333333333337</v>
      </c>
      <c r="L298" s="28">
        <f t="shared" si="24"/>
        <v>0.86111111111111105</v>
      </c>
    </row>
    <row r="299" spans="1:12" ht="15.75" x14ac:dyDescent="0.25">
      <c r="A299" s="31" t="s">
        <v>14</v>
      </c>
      <c r="B299" s="30" t="str">
        <f>VLOOKUP(A299,'Cód dos países'!$A$3:$C$199,2,FALSE)</f>
        <v>AUT</v>
      </c>
      <c r="C299" s="25">
        <f>VLOOKUP(A299,'Cód dos países'!$A$3:$C$199,3,FALSE)</f>
        <v>10</v>
      </c>
      <c r="D299" s="29">
        <v>1990</v>
      </c>
      <c r="E299">
        <f t="shared" si="23"/>
        <v>101990</v>
      </c>
      <c r="F299" s="28">
        <v>8</v>
      </c>
      <c r="G299" s="28">
        <v>6</v>
      </c>
      <c r="H299" s="28">
        <v>5</v>
      </c>
      <c r="I299" s="28">
        <f t="shared" si="20"/>
        <v>0.66666666666666663</v>
      </c>
      <c r="J299" s="28">
        <f t="shared" si="21"/>
        <v>1</v>
      </c>
      <c r="K299" s="28">
        <f t="shared" si="22"/>
        <v>0.83333333333333337</v>
      </c>
      <c r="L299" s="28">
        <f t="shared" si="24"/>
        <v>0.83333333333333337</v>
      </c>
    </row>
    <row r="300" spans="1:12" ht="15.75" x14ac:dyDescent="0.25">
      <c r="A300" s="31" t="s">
        <v>14</v>
      </c>
      <c r="B300" s="30" t="str">
        <f>VLOOKUP(A300,'Cód dos países'!$A$3:$C$199,2,FALSE)</f>
        <v>AUT</v>
      </c>
      <c r="C300" s="25">
        <f>VLOOKUP(A300,'Cód dos países'!$A$3:$C$199,3,FALSE)</f>
        <v>10</v>
      </c>
      <c r="D300" s="29">
        <v>1991</v>
      </c>
      <c r="E300">
        <f t="shared" si="23"/>
        <v>101991</v>
      </c>
      <c r="F300" s="28">
        <v>9</v>
      </c>
      <c r="G300" s="28">
        <v>6</v>
      </c>
      <c r="H300" s="28">
        <v>5</v>
      </c>
      <c r="I300" s="28">
        <f t="shared" si="20"/>
        <v>0.75</v>
      </c>
      <c r="J300" s="28">
        <f t="shared" si="21"/>
        <v>1</v>
      </c>
      <c r="K300" s="28">
        <f t="shared" si="22"/>
        <v>0.83333333333333337</v>
      </c>
      <c r="L300" s="28">
        <f t="shared" si="24"/>
        <v>0.86111111111111105</v>
      </c>
    </row>
    <row r="301" spans="1:12" ht="15.75" x14ac:dyDescent="0.25">
      <c r="A301" s="31" t="s">
        <v>14</v>
      </c>
      <c r="B301" s="30" t="str">
        <f>VLOOKUP(A301,'Cód dos países'!$A$3:$C$199,2,FALSE)</f>
        <v>AUT</v>
      </c>
      <c r="C301" s="25">
        <f>VLOOKUP(A301,'Cód dos países'!$A$3:$C$199,3,FALSE)</f>
        <v>10</v>
      </c>
      <c r="D301" s="29">
        <v>1992</v>
      </c>
      <c r="E301">
        <f t="shared" si="23"/>
        <v>101992</v>
      </c>
      <c r="F301" s="28">
        <v>9</v>
      </c>
      <c r="G301" s="28">
        <v>6</v>
      </c>
      <c r="H301" s="28">
        <v>5</v>
      </c>
      <c r="I301" s="28">
        <f t="shared" si="20"/>
        <v>0.75</v>
      </c>
      <c r="J301" s="28">
        <f t="shared" si="21"/>
        <v>1</v>
      </c>
      <c r="K301" s="28">
        <f t="shared" si="22"/>
        <v>0.83333333333333337</v>
      </c>
      <c r="L301" s="28">
        <f t="shared" si="24"/>
        <v>0.86111111111111105</v>
      </c>
    </row>
    <row r="302" spans="1:12" ht="15.75" x14ac:dyDescent="0.25">
      <c r="A302" s="31" t="s">
        <v>14</v>
      </c>
      <c r="B302" s="30" t="str">
        <f>VLOOKUP(A302,'Cód dos países'!$A$3:$C$199,2,FALSE)</f>
        <v>AUT</v>
      </c>
      <c r="C302" s="25">
        <f>VLOOKUP(A302,'Cód dos países'!$A$3:$C$199,3,FALSE)</f>
        <v>10</v>
      </c>
      <c r="D302" s="29">
        <v>1993</v>
      </c>
      <c r="E302">
        <f t="shared" si="23"/>
        <v>101993</v>
      </c>
      <c r="F302" s="28">
        <v>8</v>
      </c>
      <c r="G302" s="28">
        <v>6</v>
      </c>
      <c r="H302" s="28">
        <v>5</v>
      </c>
      <c r="I302" s="28">
        <f t="shared" si="20"/>
        <v>0.66666666666666663</v>
      </c>
      <c r="J302" s="28">
        <f t="shared" si="21"/>
        <v>1</v>
      </c>
      <c r="K302" s="28">
        <f t="shared" si="22"/>
        <v>0.83333333333333337</v>
      </c>
      <c r="L302" s="28">
        <f t="shared" si="24"/>
        <v>0.83333333333333337</v>
      </c>
    </row>
    <row r="303" spans="1:12" ht="15.75" x14ac:dyDescent="0.25">
      <c r="A303" s="31" t="s">
        <v>14</v>
      </c>
      <c r="B303" s="30" t="str">
        <f>VLOOKUP(A303,'Cód dos países'!$A$3:$C$199,2,FALSE)</f>
        <v>AUT</v>
      </c>
      <c r="C303" s="25">
        <f>VLOOKUP(A303,'Cód dos países'!$A$3:$C$199,3,FALSE)</f>
        <v>10</v>
      </c>
      <c r="D303" s="29">
        <v>1994</v>
      </c>
      <c r="E303">
        <f t="shared" si="23"/>
        <v>101994</v>
      </c>
      <c r="F303" s="28">
        <v>6</v>
      </c>
      <c r="G303" s="28">
        <v>6</v>
      </c>
      <c r="H303" s="28">
        <v>5</v>
      </c>
      <c r="I303" s="28">
        <f t="shared" si="20"/>
        <v>0.5</v>
      </c>
      <c r="J303" s="28">
        <f t="shared" si="21"/>
        <v>1</v>
      </c>
      <c r="K303" s="28">
        <f t="shared" si="22"/>
        <v>0.83333333333333337</v>
      </c>
      <c r="L303" s="28">
        <f t="shared" si="24"/>
        <v>0.77777777777777779</v>
      </c>
    </row>
    <row r="304" spans="1:12" ht="15.75" x14ac:dyDescent="0.25">
      <c r="A304" s="31" t="s">
        <v>14</v>
      </c>
      <c r="B304" s="30" t="str">
        <f>VLOOKUP(A304,'Cód dos países'!$A$3:$C$199,2,FALSE)</f>
        <v>AUT</v>
      </c>
      <c r="C304" s="25">
        <f>VLOOKUP(A304,'Cód dos países'!$A$3:$C$199,3,FALSE)</f>
        <v>10</v>
      </c>
      <c r="D304" s="29">
        <v>1995</v>
      </c>
      <c r="E304">
        <f t="shared" si="23"/>
        <v>101995</v>
      </c>
      <c r="F304" s="28">
        <v>6</v>
      </c>
      <c r="G304" s="28">
        <v>6</v>
      </c>
      <c r="H304" s="28">
        <v>5</v>
      </c>
      <c r="I304" s="28">
        <f t="shared" si="20"/>
        <v>0.5</v>
      </c>
      <c r="J304" s="28">
        <f t="shared" si="21"/>
        <v>1</v>
      </c>
      <c r="K304" s="28">
        <f t="shared" si="22"/>
        <v>0.83333333333333337</v>
      </c>
      <c r="L304" s="28">
        <f t="shared" si="24"/>
        <v>0.77777777777777779</v>
      </c>
    </row>
    <row r="305" spans="1:12" ht="15.75" x14ac:dyDescent="0.25">
      <c r="A305" s="31" t="s">
        <v>14</v>
      </c>
      <c r="B305" s="30" t="str">
        <f>VLOOKUP(A305,'Cód dos países'!$A$3:$C$199,2,FALSE)</f>
        <v>AUT</v>
      </c>
      <c r="C305" s="25">
        <f>VLOOKUP(A305,'Cód dos países'!$A$3:$C$199,3,FALSE)</f>
        <v>10</v>
      </c>
      <c r="D305" s="29">
        <v>1996</v>
      </c>
      <c r="E305">
        <f t="shared" si="23"/>
        <v>101996</v>
      </c>
      <c r="F305" s="28">
        <v>8</v>
      </c>
      <c r="G305" s="28">
        <v>6</v>
      </c>
      <c r="H305" s="28">
        <v>5</v>
      </c>
      <c r="I305" s="28">
        <f t="shared" si="20"/>
        <v>0.66666666666666663</v>
      </c>
      <c r="J305" s="28">
        <f t="shared" si="21"/>
        <v>1</v>
      </c>
      <c r="K305" s="28">
        <f t="shared" si="22"/>
        <v>0.83333333333333337</v>
      </c>
      <c r="L305" s="28">
        <f t="shared" si="24"/>
        <v>0.83333333333333337</v>
      </c>
    </row>
    <row r="306" spans="1:12" ht="15.75" x14ac:dyDescent="0.25">
      <c r="A306" s="31" t="s">
        <v>14</v>
      </c>
      <c r="B306" s="30" t="str">
        <f>VLOOKUP(A306,'Cód dos países'!$A$3:$C$199,2,FALSE)</f>
        <v>AUT</v>
      </c>
      <c r="C306" s="25">
        <f>VLOOKUP(A306,'Cód dos países'!$A$3:$C$199,3,FALSE)</f>
        <v>10</v>
      </c>
      <c r="D306" s="29">
        <v>1997</v>
      </c>
      <c r="E306">
        <f t="shared" si="23"/>
        <v>101997</v>
      </c>
      <c r="F306" s="28">
        <v>9</v>
      </c>
      <c r="G306" s="28">
        <v>6</v>
      </c>
      <c r="H306" s="28">
        <v>4</v>
      </c>
      <c r="I306" s="28">
        <f t="shared" si="20"/>
        <v>0.75</v>
      </c>
      <c r="J306" s="28">
        <f t="shared" si="21"/>
        <v>1</v>
      </c>
      <c r="K306" s="28">
        <f t="shared" si="22"/>
        <v>0.66666666666666663</v>
      </c>
      <c r="L306" s="28">
        <f t="shared" si="24"/>
        <v>0.80555555555555547</v>
      </c>
    </row>
    <row r="307" spans="1:12" ht="15.75" x14ac:dyDescent="0.25">
      <c r="A307" s="31" t="s">
        <v>14</v>
      </c>
      <c r="B307" s="30" t="str">
        <f>VLOOKUP(A307,'Cód dos países'!$A$3:$C$199,2,FALSE)</f>
        <v>AUT</v>
      </c>
      <c r="C307" s="25">
        <f>VLOOKUP(A307,'Cód dos países'!$A$3:$C$199,3,FALSE)</f>
        <v>10</v>
      </c>
      <c r="D307" s="29">
        <v>1998</v>
      </c>
      <c r="E307">
        <f t="shared" si="23"/>
        <v>101998</v>
      </c>
      <c r="F307" s="28">
        <v>9</v>
      </c>
      <c r="G307" s="28">
        <v>6</v>
      </c>
      <c r="H307" s="28">
        <v>4</v>
      </c>
      <c r="I307" s="28">
        <f t="shared" si="20"/>
        <v>0.75</v>
      </c>
      <c r="J307" s="28">
        <f t="shared" si="21"/>
        <v>1</v>
      </c>
      <c r="K307" s="28">
        <f t="shared" si="22"/>
        <v>0.66666666666666663</v>
      </c>
      <c r="L307" s="28">
        <f t="shared" si="24"/>
        <v>0.80555555555555547</v>
      </c>
    </row>
    <row r="308" spans="1:12" ht="15.75" x14ac:dyDescent="0.25">
      <c r="A308" s="31" t="s">
        <v>14</v>
      </c>
      <c r="B308" s="30" t="str">
        <f>VLOOKUP(A308,'Cód dos países'!$A$3:$C$199,2,FALSE)</f>
        <v>AUT</v>
      </c>
      <c r="C308" s="25">
        <f>VLOOKUP(A308,'Cód dos países'!$A$3:$C$199,3,FALSE)</f>
        <v>10</v>
      </c>
      <c r="D308" s="29">
        <v>1999</v>
      </c>
      <c r="E308">
        <f t="shared" si="23"/>
        <v>101999</v>
      </c>
      <c r="F308" s="28">
        <v>9</v>
      </c>
      <c r="G308" s="28">
        <v>6</v>
      </c>
      <c r="H308" s="28">
        <v>4</v>
      </c>
      <c r="I308" s="28">
        <f t="shared" si="20"/>
        <v>0.75</v>
      </c>
      <c r="J308" s="28">
        <f t="shared" si="21"/>
        <v>1</v>
      </c>
      <c r="K308" s="28">
        <f t="shared" si="22"/>
        <v>0.66666666666666663</v>
      </c>
      <c r="L308" s="28">
        <f t="shared" si="24"/>
        <v>0.80555555555555547</v>
      </c>
    </row>
    <row r="309" spans="1:12" ht="15.75" x14ac:dyDescent="0.25">
      <c r="A309" s="31" t="s">
        <v>14</v>
      </c>
      <c r="B309" s="30" t="str">
        <f>VLOOKUP(A309,'Cód dos países'!$A$3:$C$199,2,FALSE)</f>
        <v>AUT</v>
      </c>
      <c r="C309" s="25">
        <f>VLOOKUP(A309,'Cód dos países'!$A$3:$C$199,3,FALSE)</f>
        <v>10</v>
      </c>
      <c r="D309" s="29">
        <v>2000</v>
      </c>
      <c r="E309">
        <f t="shared" si="23"/>
        <v>102000</v>
      </c>
      <c r="F309" s="28">
        <v>10</v>
      </c>
      <c r="G309" s="28">
        <v>6</v>
      </c>
      <c r="H309" s="28">
        <v>4</v>
      </c>
      <c r="I309" s="28">
        <f t="shared" si="20"/>
        <v>0.83333333333333337</v>
      </c>
      <c r="J309" s="28">
        <f t="shared" si="21"/>
        <v>1</v>
      </c>
      <c r="K309" s="28">
        <f t="shared" si="22"/>
        <v>0.66666666666666663</v>
      </c>
      <c r="L309" s="28">
        <f t="shared" si="24"/>
        <v>0.83333333333333337</v>
      </c>
    </row>
    <row r="310" spans="1:12" ht="15.75" x14ac:dyDescent="0.25">
      <c r="A310" s="31" t="s">
        <v>14</v>
      </c>
      <c r="B310" s="30" t="str">
        <f>VLOOKUP(A310,'Cód dos países'!$A$3:$C$199,2,FALSE)</f>
        <v>AUT</v>
      </c>
      <c r="C310" s="25">
        <f>VLOOKUP(A310,'Cód dos países'!$A$3:$C$199,3,FALSE)</f>
        <v>10</v>
      </c>
      <c r="D310" s="29">
        <v>2001</v>
      </c>
      <c r="E310">
        <f t="shared" si="23"/>
        <v>102001</v>
      </c>
      <c r="F310" s="28">
        <v>12</v>
      </c>
      <c r="G310" s="28">
        <v>6</v>
      </c>
      <c r="H310" s="28">
        <v>5</v>
      </c>
      <c r="I310" s="28">
        <f t="shared" si="20"/>
        <v>1</v>
      </c>
      <c r="J310" s="28">
        <f t="shared" si="21"/>
        <v>1</v>
      </c>
      <c r="K310" s="28">
        <f t="shared" si="22"/>
        <v>0.83333333333333337</v>
      </c>
      <c r="L310" s="28">
        <f t="shared" si="24"/>
        <v>0.94444444444444442</v>
      </c>
    </row>
    <row r="311" spans="1:12" ht="15.75" x14ac:dyDescent="0.25">
      <c r="A311" s="31" t="s">
        <v>14</v>
      </c>
      <c r="B311" s="30" t="str">
        <f>VLOOKUP(A311,'Cód dos países'!$A$3:$C$199,2,FALSE)</f>
        <v>AUT</v>
      </c>
      <c r="C311" s="25">
        <f>VLOOKUP(A311,'Cód dos países'!$A$3:$C$199,3,FALSE)</f>
        <v>10</v>
      </c>
      <c r="D311" s="29">
        <v>2002</v>
      </c>
      <c r="E311">
        <f t="shared" si="23"/>
        <v>102002</v>
      </c>
      <c r="F311" s="28">
        <v>12</v>
      </c>
      <c r="G311" s="28">
        <v>6</v>
      </c>
      <c r="H311" s="28">
        <v>5</v>
      </c>
      <c r="I311" s="28">
        <f t="shared" si="20"/>
        <v>1</v>
      </c>
      <c r="J311" s="28">
        <f t="shared" si="21"/>
        <v>1</v>
      </c>
      <c r="K311" s="28">
        <f t="shared" si="22"/>
        <v>0.83333333333333337</v>
      </c>
      <c r="L311" s="28">
        <f t="shared" si="24"/>
        <v>0.94444444444444442</v>
      </c>
    </row>
    <row r="312" spans="1:12" ht="15.75" x14ac:dyDescent="0.25">
      <c r="A312" s="31" t="s">
        <v>14</v>
      </c>
      <c r="B312" s="30" t="str">
        <f>VLOOKUP(A312,'Cód dos países'!$A$3:$C$199,2,FALSE)</f>
        <v>AUT</v>
      </c>
      <c r="C312" s="25">
        <f>VLOOKUP(A312,'Cód dos países'!$A$3:$C$199,3,FALSE)</f>
        <v>10</v>
      </c>
      <c r="D312" s="29">
        <v>2003</v>
      </c>
      <c r="E312">
        <f t="shared" si="23"/>
        <v>102003</v>
      </c>
      <c r="F312" s="28">
        <v>12</v>
      </c>
      <c r="G312" s="28">
        <v>6</v>
      </c>
      <c r="H312" s="28">
        <v>5</v>
      </c>
      <c r="I312" s="28">
        <f t="shared" si="20"/>
        <v>1</v>
      </c>
      <c r="J312" s="28">
        <f t="shared" si="21"/>
        <v>1</v>
      </c>
      <c r="K312" s="28">
        <f t="shared" si="22"/>
        <v>0.83333333333333337</v>
      </c>
      <c r="L312" s="28">
        <f t="shared" si="24"/>
        <v>0.94444444444444442</v>
      </c>
    </row>
    <row r="313" spans="1:12" ht="15.75" x14ac:dyDescent="0.25">
      <c r="A313" s="31" t="s">
        <v>14</v>
      </c>
      <c r="B313" s="30" t="str">
        <f>VLOOKUP(A313,'Cód dos países'!$A$3:$C$199,2,FALSE)</f>
        <v>AUT</v>
      </c>
      <c r="C313" s="25">
        <f>VLOOKUP(A313,'Cód dos países'!$A$3:$C$199,3,FALSE)</f>
        <v>10</v>
      </c>
      <c r="D313" s="29">
        <v>2004</v>
      </c>
      <c r="E313">
        <f t="shared" si="23"/>
        <v>102004</v>
      </c>
      <c r="F313" s="28">
        <v>12</v>
      </c>
      <c r="G313" s="28">
        <v>6</v>
      </c>
      <c r="H313" s="28">
        <v>5</v>
      </c>
      <c r="I313" s="28">
        <f t="shared" si="20"/>
        <v>1</v>
      </c>
      <c r="J313" s="28">
        <f t="shared" si="21"/>
        <v>1</v>
      </c>
      <c r="K313" s="28">
        <f t="shared" si="22"/>
        <v>0.83333333333333337</v>
      </c>
      <c r="L313" s="28">
        <f t="shared" si="24"/>
        <v>0.94444444444444442</v>
      </c>
    </row>
    <row r="314" spans="1:12" ht="15.75" x14ac:dyDescent="0.25">
      <c r="A314" s="31" t="s">
        <v>14</v>
      </c>
      <c r="B314" s="30" t="str">
        <f>VLOOKUP(A314,'Cód dos países'!$A$3:$C$199,2,FALSE)</f>
        <v>AUT</v>
      </c>
      <c r="C314" s="25">
        <f>VLOOKUP(A314,'Cód dos países'!$A$3:$C$199,3,FALSE)</f>
        <v>10</v>
      </c>
      <c r="D314" s="29">
        <v>2005</v>
      </c>
      <c r="E314">
        <f t="shared" si="23"/>
        <v>102005</v>
      </c>
      <c r="F314" s="28">
        <v>12</v>
      </c>
      <c r="G314" s="28">
        <v>6</v>
      </c>
      <c r="H314" s="28">
        <v>5</v>
      </c>
      <c r="I314" s="28">
        <f t="shared" si="20"/>
        <v>1</v>
      </c>
      <c r="J314" s="28">
        <f t="shared" si="21"/>
        <v>1</v>
      </c>
      <c r="K314" s="28">
        <f t="shared" si="22"/>
        <v>0.83333333333333337</v>
      </c>
      <c r="L314" s="28">
        <f t="shared" si="24"/>
        <v>0.94444444444444442</v>
      </c>
    </row>
    <row r="315" spans="1:12" ht="15.75" x14ac:dyDescent="0.25">
      <c r="A315" s="31" t="s">
        <v>14</v>
      </c>
      <c r="B315" s="30" t="str">
        <f>VLOOKUP(A315,'Cód dos países'!$A$3:$C$199,2,FALSE)</f>
        <v>AUT</v>
      </c>
      <c r="C315" s="25">
        <f>VLOOKUP(A315,'Cód dos países'!$A$3:$C$199,3,FALSE)</f>
        <v>10</v>
      </c>
      <c r="D315" s="29">
        <v>2006</v>
      </c>
      <c r="E315">
        <f t="shared" si="23"/>
        <v>102006</v>
      </c>
      <c r="F315" s="28">
        <v>12</v>
      </c>
      <c r="G315" s="28">
        <v>6</v>
      </c>
      <c r="H315" s="28">
        <v>5</v>
      </c>
      <c r="I315" s="28">
        <f t="shared" si="20"/>
        <v>1</v>
      </c>
      <c r="J315" s="28">
        <f t="shared" si="21"/>
        <v>1</v>
      </c>
      <c r="K315" s="28">
        <f t="shared" si="22"/>
        <v>0.83333333333333337</v>
      </c>
      <c r="L315" s="28">
        <f t="shared" si="24"/>
        <v>0.94444444444444442</v>
      </c>
    </row>
    <row r="316" spans="1:12" ht="15.75" x14ac:dyDescent="0.25">
      <c r="A316" s="31" t="s">
        <v>14</v>
      </c>
      <c r="B316" s="30" t="str">
        <f>VLOOKUP(A316,'Cód dos países'!$A$3:$C$199,2,FALSE)</f>
        <v>AUT</v>
      </c>
      <c r="C316" s="25">
        <f>VLOOKUP(A316,'Cód dos países'!$A$3:$C$199,3,FALSE)</f>
        <v>10</v>
      </c>
      <c r="D316" s="29">
        <v>2007</v>
      </c>
      <c r="E316">
        <f t="shared" si="23"/>
        <v>102007</v>
      </c>
      <c r="F316" s="28">
        <v>12</v>
      </c>
      <c r="G316" s="28">
        <v>6</v>
      </c>
      <c r="H316" s="28">
        <v>5</v>
      </c>
      <c r="I316" s="28">
        <f t="shared" si="20"/>
        <v>1</v>
      </c>
      <c r="J316" s="28">
        <f t="shared" si="21"/>
        <v>1</v>
      </c>
      <c r="K316" s="28">
        <f t="shared" si="22"/>
        <v>0.83333333333333337</v>
      </c>
      <c r="L316" s="28">
        <f t="shared" si="24"/>
        <v>0.94444444444444442</v>
      </c>
    </row>
    <row r="317" spans="1:12" ht="15.75" x14ac:dyDescent="0.25">
      <c r="A317" s="31" t="s">
        <v>14</v>
      </c>
      <c r="B317" s="30" t="str">
        <f>VLOOKUP(A317,'Cód dos países'!$A$3:$C$199,2,FALSE)</f>
        <v>AUT</v>
      </c>
      <c r="C317" s="25">
        <f>VLOOKUP(A317,'Cód dos países'!$A$3:$C$199,3,FALSE)</f>
        <v>10</v>
      </c>
      <c r="D317" s="29">
        <v>2008</v>
      </c>
      <c r="E317">
        <f t="shared" si="23"/>
        <v>102008</v>
      </c>
      <c r="F317" s="28">
        <v>12</v>
      </c>
      <c r="G317" s="28">
        <v>6</v>
      </c>
      <c r="H317" s="28">
        <v>5</v>
      </c>
      <c r="I317" s="28">
        <f t="shared" si="20"/>
        <v>1</v>
      </c>
      <c r="J317" s="28">
        <f t="shared" si="21"/>
        <v>1</v>
      </c>
      <c r="K317" s="28">
        <f t="shared" si="22"/>
        <v>0.83333333333333337</v>
      </c>
      <c r="L317" s="28">
        <f t="shared" si="24"/>
        <v>0.94444444444444442</v>
      </c>
    </row>
    <row r="318" spans="1:12" ht="15.75" x14ac:dyDescent="0.25">
      <c r="A318" s="31" t="s">
        <v>14</v>
      </c>
      <c r="B318" s="30" t="str">
        <f>VLOOKUP(A318,'Cód dos países'!$A$3:$C$199,2,FALSE)</f>
        <v>AUT</v>
      </c>
      <c r="C318" s="25">
        <f>VLOOKUP(A318,'Cód dos países'!$A$3:$C$199,3,FALSE)</f>
        <v>10</v>
      </c>
      <c r="D318" s="29">
        <v>2009</v>
      </c>
      <c r="E318">
        <f t="shared" si="23"/>
        <v>102009</v>
      </c>
      <c r="F318" s="28">
        <v>12</v>
      </c>
      <c r="G318" s="28">
        <v>6</v>
      </c>
      <c r="H318" s="28">
        <v>5</v>
      </c>
      <c r="I318" s="28">
        <f t="shared" si="20"/>
        <v>1</v>
      </c>
      <c r="J318" s="28">
        <f t="shared" si="21"/>
        <v>1</v>
      </c>
      <c r="K318" s="28">
        <f t="shared" si="22"/>
        <v>0.83333333333333337</v>
      </c>
      <c r="L318" s="28">
        <f t="shared" si="24"/>
        <v>0.94444444444444442</v>
      </c>
    </row>
    <row r="319" spans="1:12" ht="15.75" x14ac:dyDescent="0.25">
      <c r="A319" s="31" t="s">
        <v>14</v>
      </c>
      <c r="B319" s="30" t="str">
        <f>VLOOKUP(A319,'Cód dos países'!$A$3:$C$199,2,FALSE)</f>
        <v>AUT</v>
      </c>
      <c r="C319" s="25">
        <f>VLOOKUP(A319,'Cód dos países'!$A$3:$C$199,3,FALSE)</f>
        <v>10</v>
      </c>
      <c r="D319" s="29">
        <v>2010</v>
      </c>
      <c r="E319">
        <f t="shared" si="23"/>
        <v>102010</v>
      </c>
      <c r="F319" s="28">
        <v>0.95454545454545459</v>
      </c>
      <c r="G319" s="28">
        <v>1</v>
      </c>
      <c r="H319" s="28">
        <v>0.83333333333333337</v>
      </c>
      <c r="I319" s="28">
        <f t="shared" si="20"/>
        <v>0.95454545454545459</v>
      </c>
      <c r="J319" s="28">
        <f t="shared" si="21"/>
        <v>1</v>
      </c>
      <c r="K319" s="28">
        <f t="shared" si="22"/>
        <v>0.83333333333333337</v>
      </c>
      <c r="L319" s="28">
        <f t="shared" si="24"/>
        <v>0.92929292929292928</v>
      </c>
    </row>
    <row r="320" spans="1:12" ht="15.75" x14ac:dyDescent="0.25">
      <c r="A320" s="31" t="s">
        <v>14</v>
      </c>
      <c r="B320" s="30" t="str">
        <f>VLOOKUP(A320,'Cód dos países'!$A$3:$C$199,2,FALSE)</f>
        <v>AUT</v>
      </c>
      <c r="C320" s="25">
        <f>VLOOKUP(A320,'Cód dos países'!$A$3:$C$199,3,FALSE)</f>
        <v>10</v>
      </c>
      <c r="D320" s="29">
        <v>2011</v>
      </c>
      <c r="E320">
        <f t="shared" si="23"/>
        <v>102011</v>
      </c>
      <c r="F320" s="28">
        <v>0.77272727272727271</v>
      </c>
      <c r="G320" s="28">
        <v>1</v>
      </c>
      <c r="H320" s="28">
        <v>0.75</v>
      </c>
      <c r="I320" s="28">
        <f t="shared" si="20"/>
        <v>0.77272727272727271</v>
      </c>
      <c r="J320" s="28">
        <f t="shared" si="21"/>
        <v>1</v>
      </c>
      <c r="K320" s="28">
        <f t="shared" si="22"/>
        <v>0.75</v>
      </c>
      <c r="L320" s="28">
        <f t="shared" si="24"/>
        <v>0.84090909090909083</v>
      </c>
    </row>
    <row r="321" spans="1:12" ht="15.75" x14ac:dyDescent="0.25">
      <c r="A321" s="31" t="s">
        <v>14</v>
      </c>
      <c r="B321" s="30" t="str">
        <f>VLOOKUP(A321,'Cód dos países'!$A$3:$C$199,2,FALSE)</f>
        <v>AUT</v>
      </c>
      <c r="C321" s="25">
        <f>VLOOKUP(A321,'Cód dos países'!$A$3:$C$199,3,FALSE)</f>
        <v>10</v>
      </c>
      <c r="D321" s="29">
        <v>2012</v>
      </c>
      <c r="E321">
        <f t="shared" si="23"/>
        <v>102012</v>
      </c>
      <c r="F321" s="28">
        <v>0.63636363636363635</v>
      </c>
      <c r="G321" s="28">
        <v>1</v>
      </c>
      <c r="H321" s="28">
        <v>0.75</v>
      </c>
      <c r="I321" s="28">
        <f t="shared" si="20"/>
        <v>0.63636363636363635</v>
      </c>
      <c r="J321" s="28">
        <f t="shared" si="21"/>
        <v>1</v>
      </c>
      <c r="K321" s="28">
        <f t="shared" si="22"/>
        <v>0.75</v>
      </c>
      <c r="L321" s="28">
        <f t="shared" si="24"/>
        <v>0.79545454545454541</v>
      </c>
    </row>
    <row r="322" spans="1:12" ht="15.75" x14ac:dyDescent="0.25">
      <c r="A322" s="31" t="s">
        <v>14</v>
      </c>
      <c r="B322" s="30" t="str">
        <f>VLOOKUP(A322,'Cód dos países'!$A$3:$C$199,2,FALSE)</f>
        <v>AUT</v>
      </c>
      <c r="C322" s="25">
        <f>VLOOKUP(A322,'Cód dos países'!$A$3:$C$199,3,FALSE)</f>
        <v>10</v>
      </c>
      <c r="D322" s="29">
        <v>2013</v>
      </c>
      <c r="E322">
        <f t="shared" si="23"/>
        <v>102013</v>
      </c>
      <c r="F322" s="28">
        <v>0.63636363636363635</v>
      </c>
      <c r="G322" s="28">
        <v>1</v>
      </c>
      <c r="H322" s="28">
        <v>0.75</v>
      </c>
      <c r="I322" s="28">
        <f t="shared" si="20"/>
        <v>0.63636363636363635</v>
      </c>
      <c r="J322" s="28">
        <f t="shared" si="21"/>
        <v>1</v>
      </c>
      <c r="K322" s="28">
        <f t="shared" si="22"/>
        <v>0.75</v>
      </c>
      <c r="L322" s="28">
        <f t="shared" si="24"/>
        <v>0.79545454545454541</v>
      </c>
    </row>
    <row r="323" spans="1:12" ht="15.75" x14ac:dyDescent="0.25">
      <c r="A323" s="31" t="s">
        <v>14</v>
      </c>
      <c r="B323" s="30" t="str">
        <f>VLOOKUP(A323,'Cód dos países'!$A$3:$C$199,2,FALSE)</f>
        <v>AUT</v>
      </c>
      <c r="C323" s="25">
        <f>VLOOKUP(A323,'Cód dos países'!$A$3:$C$199,3,FALSE)</f>
        <v>10</v>
      </c>
      <c r="D323" s="29">
        <v>2014</v>
      </c>
      <c r="E323">
        <f t="shared" si="23"/>
        <v>102014</v>
      </c>
      <c r="F323" s="28">
        <v>0.77272727272727271</v>
      </c>
      <c r="G323" s="28">
        <v>1</v>
      </c>
      <c r="H323" s="28">
        <v>0.75</v>
      </c>
      <c r="I323" s="28">
        <f t="shared" si="20"/>
        <v>0.77272727272727271</v>
      </c>
      <c r="J323" s="28">
        <f t="shared" si="21"/>
        <v>1</v>
      </c>
      <c r="K323" s="28">
        <f t="shared" si="22"/>
        <v>0.75</v>
      </c>
      <c r="L323" s="28">
        <f t="shared" si="24"/>
        <v>0.84090909090909083</v>
      </c>
    </row>
    <row r="324" spans="1:12" ht="15.75" x14ac:dyDescent="0.25">
      <c r="A324" s="31" t="s">
        <v>16</v>
      </c>
      <c r="B324" s="30" t="str">
        <f>VLOOKUP(A324,'Cód dos países'!$A$3:$C$199,2,FALSE)</f>
        <v>AZE</v>
      </c>
      <c r="C324" s="25">
        <f>VLOOKUP(A324,'Cód dos países'!$A$3:$C$199,3,FALSE)</f>
        <v>11</v>
      </c>
      <c r="D324" s="29">
        <v>1983</v>
      </c>
      <c r="E324">
        <f t="shared" si="23"/>
        <v>111983</v>
      </c>
      <c r="F324" s="28" t="s">
        <v>433</v>
      </c>
      <c r="G324" s="28" t="s">
        <v>433</v>
      </c>
      <c r="H324" s="28" t="s">
        <v>433</v>
      </c>
      <c r="I324" s="28" t="str">
        <f t="shared" ref="I324:I387" si="25">IF(F324=".","",IF($D324&gt;2009,F324,F324/12))</f>
        <v/>
      </c>
      <c r="J324" s="28" t="str">
        <f t="shared" ref="J324:J387" si="26">IF(G324=".","",IF($D324&gt;2009,G324,G324/6))</f>
        <v/>
      </c>
      <c r="K324" s="28" t="str">
        <f t="shared" ref="K324:K387" si="27">IF(H324=".","",IF($D324&gt;2009,H324,H324/6))</f>
        <v/>
      </c>
      <c r="L324" s="28" t="str">
        <f t="shared" si="24"/>
        <v xml:space="preserve"> </v>
      </c>
    </row>
    <row r="325" spans="1:12" ht="15.75" x14ac:dyDescent="0.25">
      <c r="A325" s="31" t="s">
        <v>16</v>
      </c>
      <c r="B325" s="30" t="str">
        <f>VLOOKUP(A325,'Cód dos países'!$A$3:$C$199,2,FALSE)</f>
        <v>AZE</v>
      </c>
      <c r="C325" s="25">
        <f>VLOOKUP(A325,'Cód dos países'!$A$3:$C$199,3,FALSE)</f>
        <v>11</v>
      </c>
      <c r="D325" s="29">
        <v>1984</v>
      </c>
      <c r="E325">
        <f t="shared" ref="E325:E388" si="28">C325*10000+D325</f>
        <v>111984</v>
      </c>
      <c r="F325" s="28" t="s">
        <v>433</v>
      </c>
      <c r="G325" s="28" t="s">
        <v>433</v>
      </c>
      <c r="H325" s="28" t="s">
        <v>433</v>
      </c>
      <c r="I325" s="28" t="str">
        <f t="shared" si="25"/>
        <v/>
      </c>
      <c r="J325" s="28" t="str">
        <f t="shared" si="26"/>
        <v/>
      </c>
      <c r="K325" s="28" t="str">
        <f t="shared" si="27"/>
        <v/>
      </c>
      <c r="L325" s="28" t="str">
        <f t="shared" si="24"/>
        <v xml:space="preserve"> </v>
      </c>
    </row>
    <row r="326" spans="1:12" ht="15.75" x14ac:dyDescent="0.25">
      <c r="A326" s="31" t="s">
        <v>16</v>
      </c>
      <c r="B326" s="30" t="str">
        <f>VLOOKUP(A326,'Cód dos países'!$A$3:$C$199,2,FALSE)</f>
        <v>AZE</v>
      </c>
      <c r="C326" s="25">
        <f>VLOOKUP(A326,'Cód dos países'!$A$3:$C$199,3,FALSE)</f>
        <v>11</v>
      </c>
      <c r="D326" s="29">
        <v>1985</v>
      </c>
      <c r="E326">
        <f t="shared" si="28"/>
        <v>111985</v>
      </c>
      <c r="F326" s="28" t="s">
        <v>433</v>
      </c>
      <c r="G326" s="28" t="s">
        <v>433</v>
      </c>
      <c r="H326" s="28" t="s">
        <v>433</v>
      </c>
      <c r="I326" s="28" t="str">
        <f t="shared" si="25"/>
        <v/>
      </c>
      <c r="J326" s="28" t="str">
        <f t="shared" si="26"/>
        <v/>
      </c>
      <c r="K326" s="28" t="str">
        <f t="shared" si="27"/>
        <v/>
      </c>
      <c r="L326" s="28" t="str">
        <f t="shared" si="24"/>
        <v xml:space="preserve"> </v>
      </c>
    </row>
    <row r="327" spans="1:12" ht="15.75" x14ac:dyDescent="0.25">
      <c r="A327" s="31" t="s">
        <v>16</v>
      </c>
      <c r="B327" s="30" t="str">
        <f>VLOOKUP(A327,'Cód dos países'!$A$3:$C$199,2,FALSE)</f>
        <v>AZE</v>
      </c>
      <c r="C327" s="25">
        <f>VLOOKUP(A327,'Cód dos países'!$A$3:$C$199,3,FALSE)</f>
        <v>11</v>
      </c>
      <c r="D327" s="29">
        <v>1986</v>
      </c>
      <c r="E327">
        <f t="shared" si="28"/>
        <v>111986</v>
      </c>
      <c r="F327" s="28" t="s">
        <v>433</v>
      </c>
      <c r="G327" s="28" t="s">
        <v>433</v>
      </c>
      <c r="H327" s="28" t="s">
        <v>433</v>
      </c>
      <c r="I327" s="28" t="str">
        <f t="shared" si="25"/>
        <v/>
      </c>
      <c r="J327" s="28" t="str">
        <f t="shared" si="26"/>
        <v/>
      </c>
      <c r="K327" s="28" t="str">
        <f t="shared" si="27"/>
        <v/>
      </c>
      <c r="L327" s="28" t="str">
        <f t="shared" si="24"/>
        <v xml:space="preserve"> </v>
      </c>
    </row>
    <row r="328" spans="1:12" ht="15.75" x14ac:dyDescent="0.25">
      <c r="A328" s="31" t="s">
        <v>16</v>
      </c>
      <c r="B328" s="30" t="str">
        <f>VLOOKUP(A328,'Cód dos países'!$A$3:$C$199,2,FALSE)</f>
        <v>AZE</v>
      </c>
      <c r="C328" s="25">
        <f>VLOOKUP(A328,'Cód dos países'!$A$3:$C$199,3,FALSE)</f>
        <v>11</v>
      </c>
      <c r="D328" s="29">
        <v>1987</v>
      </c>
      <c r="E328">
        <f t="shared" si="28"/>
        <v>111987</v>
      </c>
      <c r="F328" s="28" t="s">
        <v>433</v>
      </c>
      <c r="G328" s="28" t="s">
        <v>433</v>
      </c>
      <c r="H328" s="28" t="s">
        <v>433</v>
      </c>
      <c r="I328" s="28" t="str">
        <f t="shared" si="25"/>
        <v/>
      </c>
      <c r="J328" s="28" t="str">
        <f t="shared" si="26"/>
        <v/>
      </c>
      <c r="K328" s="28" t="str">
        <f t="shared" si="27"/>
        <v/>
      </c>
      <c r="L328" s="28" t="str">
        <f t="shared" si="24"/>
        <v xml:space="preserve"> </v>
      </c>
    </row>
    <row r="329" spans="1:12" ht="15.75" x14ac:dyDescent="0.25">
      <c r="A329" s="31" t="s">
        <v>16</v>
      </c>
      <c r="B329" s="30" t="str">
        <f>VLOOKUP(A329,'Cód dos países'!$A$3:$C$199,2,FALSE)</f>
        <v>AZE</v>
      </c>
      <c r="C329" s="25">
        <f>VLOOKUP(A329,'Cód dos países'!$A$3:$C$199,3,FALSE)</f>
        <v>11</v>
      </c>
      <c r="D329" s="29">
        <v>1988</v>
      </c>
      <c r="E329">
        <f t="shared" si="28"/>
        <v>111988</v>
      </c>
      <c r="F329" s="28" t="s">
        <v>433</v>
      </c>
      <c r="G329" s="28" t="s">
        <v>433</v>
      </c>
      <c r="H329" s="28" t="s">
        <v>433</v>
      </c>
      <c r="I329" s="28" t="str">
        <f t="shared" si="25"/>
        <v/>
      </c>
      <c r="J329" s="28" t="str">
        <f t="shared" si="26"/>
        <v/>
      </c>
      <c r="K329" s="28" t="str">
        <f t="shared" si="27"/>
        <v/>
      </c>
      <c r="L329" s="28" t="str">
        <f t="shared" ref="L329:L392" si="29">IF(AND(I329="",J329="",K329="")," ",IFERROR((1/3)*I329+(1/3)*J329+(1/3)*K329,""))</f>
        <v xml:space="preserve"> </v>
      </c>
    </row>
    <row r="330" spans="1:12" ht="15.75" x14ac:dyDescent="0.25">
      <c r="A330" s="31" t="s">
        <v>16</v>
      </c>
      <c r="B330" s="30" t="str">
        <f>VLOOKUP(A330,'Cód dos países'!$A$3:$C$199,2,FALSE)</f>
        <v>AZE</v>
      </c>
      <c r="C330" s="25">
        <f>VLOOKUP(A330,'Cód dos países'!$A$3:$C$199,3,FALSE)</f>
        <v>11</v>
      </c>
      <c r="D330" s="29">
        <v>1989</v>
      </c>
      <c r="E330">
        <f t="shared" si="28"/>
        <v>111989</v>
      </c>
      <c r="F330" s="28" t="s">
        <v>433</v>
      </c>
      <c r="G330" s="28" t="s">
        <v>433</v>
      </c>
      <c r="H330" s="28" t="s">
        <v>433</v>
      </c>
      <c r="I330" s="28" t="str">
        <f t="shared" si="25"/>
        <v/>
      </c>
      <c r="J330" s="28" t="str">
        <f t="shared" si="26"/>
        <v/>
      </c>
      <c r="K330" s="28" t="str">
        <f t="shared" si="27"/>
        <v/>
      </c>
      <c r="L330" s="28" t="str">
        <f t="shared" si="29"/>
        <v xml:space="preserve"> </v>
      </c>
    </row>
    <row r="331" spans="1:12" ht="15.75" x14ac:dyDescent="0.25">
      <c r="A331" s="31" t="s">
        <v>16</v>
      </c>
      <c r="B331" s="30" t="str">
        <f>VLOOKUP(A331,'Cód dos países'!$A$3:$C$199,2,FALSE)</f>
        <v>AZE</v>
      </c>
      <c r="C331" s="25">
        <f>VLOOKUP(A331,'Cód dos países'!$A$3:$C$199,3,FALSE)</f>
        <v>11</v>
      </c>
      <c r="D331" s="29">
        <v>1990</v>
      </c>
      <c r="E331">
        <f t="shared" si="28"/>
        <v>111990</v>
      </c>
      <c r="F331" s="28" t="s">
        <v>433</v>
      </c>
      <c r="G331" s="28" t="s">
        <v>433</v>
      </c>
      <c r="H331" s="28" t="s">
        <v>433</v>
      </c>
      <c r="I331" s="28" t="str">
        <f t="shared" si="25"/>
        <v/>
      </c>
      <c r="J331" s="28" t="str">
        <f t="shared" si="26"/>
        <v/>
      </c>
      <c r="K331" s="28" t="str">
        <f t="shared" si="27"/>
        <v/>
      </c>
      <c r="L331" s="28" t="str">
        <f t="shared" si="29"/>
        <v xml:space="preserve"> </v>
      </c>
    </row>
    <row r="332" spans="1:12" ht="15.75" x14ac:dyDescent="0.25">
      <c r="A332" s="31" t="s">
        <v>16</v>
      </c>
      <c r="B332" s="30" t="str">
        <f>VLOOKUP(A332,'Cód dos países'!$A$3:$C$199,2,FALSE)</f>
        <v>AZE</v>
      </c>
      <c r="C332" s="25">
        <f>VLOOKUP(A332,'Cód dos países'!$A$3:$C$199,3,FALSE)</f>
        <v>11</v>
      </c>
      <c r="D332" s="29">
        <v>1991</v>
      </c>
      <c r="E332">
        <f t="shared" si="28"/>
        <v>111991</v>
      </c>
      <c r="F332" s="28" t="s">
        <v>433</v>
      </c>
      <c r="G332" s="28" t="s">
        <v>433</v>
      </c>
      <c r="H332" s="28" t="s">
        <v>433</v>
      </c>
      <c r="I332" s="28" t="str">
        <f t="shared" si="25"/>
        <v/>
      </c>
      <c r="J332" s="28" t="str">
        <f t="shared" si="26"/>
        <v/>
      </c>
      <c r="K332" s="28" t="str">
        <f t="shared" si="27"/>
        <v/>
      </c>
      <c r="L332" s="28" t="str">
        <f t="shared" si="29"/>
        <v xml:space="preserve"> </v>
      </c>
    </row>
    <row r="333" spans="1:12" ht="15.75" x14ac:dyDescent="0.25">
      <c r="A333" s="31" t="s">
        <v>16</v>
      </c>
      <c r="B333" s="30" t="str">
        <f>VLOOKUP(A333,'Cód dos países'!$A$3:$C$199,2,FALSE)</f>
        <v>AZE</v>
      </c>
      <c r="C333" s="25">
        <f>VLOOKUP(A333,'Cód dos países'!$A$3:$C$199,3,FALSE)</f>
        <v>11</v>
      </c>
      <c r="D333" s="29">
        <v>1992</v>
      </c>
      <c r="E333">
        <f t="shared" si="28"/>
        <v>111992</v>
      </c>
      <c r="F333" s="28" t="s">
        <v>433</v>
      </c>
      <c r="G333" s="28" t="s">
        <v>433</v>
      </c>
      <c r="H333" s="28" t="s">
        <v>433</v>
      </c>
      <c r="I333" s="28" t="str">
        <f t="shared" si="25"/>
        <v/>
      </c>
      <c r="J333" s="28" t="str">
        <f t="shared" si="26"/>
        <v/>
      </c>
      <c r="K333" s="28" t="str">
        <f t="shared" si="27"/>
        <v/>
      </c>
      <c r="L333" s="28" t="str">
        <f t="shared" si="29"/>
        <v xml:space="preserve"> </v>
      </c>
    </row>
    <row r="334" spans="1:12" ht="15.75" x14ac:dyDescent="0.25">
      <c r="A334" s="31" t="s">
        <v>16</v>
      </c>
      <c r="B334" s="30" t="str">
        <f>VLOOKUP(A334,'Cód dos países'!$A$3:$C$199,2,FALSE)</f>
        <v>AZE</v>
      </c>
      <c r="C334" s="25">
        <f>VLOOKUP(A334,'Cód dos países'!$A$3:$C$199,3,FALSE)</f>
        <v>11</v>
      </c>
      <c r="D334" s="29">
        <v>1993</v>
      </c>
      <c r="E334">
        <f t="shared" si="28"/>
        <v>111993</v>
      </c>
      <c r="F334" s="28" t="s">
        <v>433</v>
      </c>
      <c r="G334" s="28" t="s">
        <v>433</v>
      </c>
      <c r="H334" s="28" t="s">
        <v>433</v>
      </c>
      <c r="I334" s="28" t="str">
        <f t="shared" si="25"/>
        <v/>
      </c>
      <c r="J334" s="28" t="str">
        <f t="shared" si="26"/>
        <v/>
      </c>
      <c r="K334" s="28" t="str">
        <f t="shared" si="27"/>
        <v/>
      </c>
      <c r="L334" s="28" t="str">
        <f t="shared" si="29"/>
        <v xml:space="preserve"> </v>
      </c>
    </row>
    <row r="335" spans="1:12" ht="15.75" x14ac:dyDescent="0.25">
      <c r="A335" s="31" t="s">
        <v>16</v>
      </c>
      <c r="B335" s="30" t="str">
        <f>VLOOKUP(A335,'Cód dos países'!$A$3:$C$199,2,FALSE)</f>
        <v>AZE</v>
      </c>
      <c r="C335" s="25">
        <f>VLOOKUP(A335,'Cód dos países'!$A$3:$C$199,3,FALSE)</f>
        <v>11</v>
      </c>
      <c r="D335" s="29">
        <v>1994</v>
      </c>
      <c r="E335">
        <f t="shared" si="28"/>
        <v>111994</v>
      </c>
      <c r="F335" s="28" t="s">
        <v>433</v>
      </c>
      <c r="G335" s="28" t="s">
        <v>433</v>
      </c>
      <c r="H335" s="28" t="s">
        <v>433</v>
      </c>
      <c r="I335" s="28" t="str">
        <f t="shared" si="25"/>
        <v/>
      </c>
      <c r="J335" s="28" t="str">
        <f t="shared" si="26"/>
        <v/>
      </c>
      <c r="K335" s="28" t="str">
        <f t="shared" si="27"/>
        <v/>
      </c>
      <c r="L335" s="28" t="str">
        <f t="shared" si="29"/>
        <v xml:space="preserve"> </v>
      </c>
    </row>
    <row r="336" spans="1:12" ht="15.75" x14ac:dyDescent="0.25">
      <c r="A336" s="31" t="s">
        <v>16</v>
      </c>
      <c r="B336" s="30" t="str">
        <f>VLOOKUP(A336,'Cód dos países'!$A$3:$C$199,2,FALSE)</f>
        <v>AZE</v>
      </c>
      <c r="C336" s="25">
        <f>VLOOKUP(A336,'Cód dos países'!$A$3:$C$199,3,FALSE)</f>
        <v>11</v>
      </c>
      <c r="D336" s="29">
        <v>1995</v>
      </c>
      <c r="E336">
        <f t="shared" si="28"/>
        <v>111995</v>
      </c>
      <c r="F336" s="28" t="s">
        <v>433</v>
      </c>
      <c r="G336" s="28" t="s">
        <v>433</v>
      </c>
      <c r="H336" s="28" t="s">
        <v>433</v>
      </c>
      <c r="I336" s="28" t="str">
        <f t="shared" si="25"/>
        <v/>
      </c>
      <c r="J336" s="28" t="str">
        <f t="shared" si="26"/>
        <v/>
      </c>
      <c r="K336" s="28" t="str">
        <f t="shared" si="27"/>
        <v/>
      </c>
      <c r="L336" s="28" t="str">
        <f t="shared" si="29"/>
        <v xml:space="preserve"> </v>
      </c>
    </row>
    <row r="337" spans="1:12" ht="15.75" x14ac:dyDescent="0.25">
      <c r="A337" s="31" t="s">
        <v>16</v>
      </c>
      <c r="B337" s="30" t="str">
        <f>VLOOKUP(A337,'Cód dos países'!$A$3:$C$199,2,FALSE)</f>
        <v>AZE</v>
      </c>
      <c r="C337" s="25">
        <f>VLOOKUP(A337,'Cód dos países'!$A$3:$C$199,3,FALSE)</f>
        <v>11</v>
      </c>
      <c r="D337" s="29">
        <v>1996</v>
      </c>
      <c r="E337">
        <f t="shared" si="28"/>
        <v>111996</v>
      </c>
      <c r="F337" s="28" t="s">
        <v>433</v>
      </c>
      <c r="G337" s="28" t="s">
        <v>433</v>
      </c>
      <c r="H337" s="28" t="s">
        <v>433</v>
      </c>
      <c r="I337" s="28" t="str">
        <f t="shared" si="25"/>
        <v/>
      </c>
      <c r="J337" s="28" t="str">
        <f t="shared" si="26"/>
        <v/>
      </c>
      <c r="K337" s="28" t="str">
        <f t="shared" si="27"/>
        <v/>
      </c>
      <c r="L337" s="28" t="str">
        <f t="shared" si="29"/>
        <v xml:space="preserve"> </v>
      </c>
    </row>
    <row r="338" spans="1:12" ht="15.75" x14ac:dyDescent="0.25">
      <c r="A338" s="31" t="s">
        <v>16</v>
      </c>
      <c r="B338" s="30" t="str">
        <f>VLOOKUP(A338,'Cód dos países'!$A$3:$C$199,2,FALSE)</f>
        <v>AZE</v>
      </c>
      <c r="C338" s="25">
        <f>VLOOKUP(A338,'Cód dos países'!$A$3:$C$199,3,FALSE)</f>
        <v>11</v>
      </c>
      <c r="D338" s="29">
        <v>1997</v>
      </c>
      <c r="E338">
        <f t="shared" si="28"/>
        <v>111997</v>
      </c>
      <c r="F338" s="28" t="s">
        <v>433</v>
      </c>
      <c r="G338" s="28" t="s">
        <v>433</v>
      </c>
      <c r="H338" s="28" t="s">
        <v>433</v>
      </c>
      <c r="I338" s="28" t="str">
        <f t="shared" si="25"/>
        <v/>
      </c>
      <c r="J338" s="28" t="str">
        <f t="shared" si="26"/>
        <v/>
      </c>
      <c r="K338" s="28" t="str">
        <f t="shared" si="27"/>
        <v/>
      </c>
      <c r="L338" s="28" t="str">
        <f t="shared" si="29"/>
        <v xml:space="preserve"> </v>
      </c>
    </row>
    <row r="339" spans="1:12" ht="15.75" x14ac:dyDescent="0.25">
      <c r="A339" s="31" t="s">
        <v>16</v>
      </c>
      <c r="B339" s="30" t="str">
        <f>VLOOKUP(A339,'Cód dos países'!$A$3:$C$199,2,FALSE)</f>
        <v>AZE</v>
      </c>
      <c r="C339" s="25">
        <f>VLOOKUP(A339,'Cód dos países'!$A$3:$C$199,3,FALSE)</f>
        <v>11</v>
      </c>
      <c r="D339" s="29">
        <v>1998</v>
      </c>
      <c r="E339">
        <f t="shared" si="28"/>
        <v>111998</v>
      </c>
      <c r="F339" s="28">
        <v>7</v>
      </c>
      <c r="G339" s="28">
        <v>5</v>
      </c>
      <c r="H339" s="28">
        <v>2</v>
      </c>
      <c r="I339" s="28">
        <f t="shared" si="25"/>
        <v>0.58333333333333337</v>
      </c>
      <c r="J339" s="28">
        <f t="shared" si="26"/>
        <v>0.83333333333333337</v>
      </c>
      <c r="K339" s="28">
        <f t="shared" si="27"/>
        <v>0.33333333333333331</v>
      </c>
      <c r="L339" s="28">
        <f t="shared" si="29"/>
        <v>0.58333333333333326</v>
      </c>
    </row>
    <row r="340" spans="1:12" ht="15.75" x14ac:dyDescent="0.25">
      <c r="A340" s="31" t="s">
        <v>16</v>
      </c>
      <c r="B340" s="30" t="str">
        <f>VLOOKUP(A340,'Cód dos países'!$A$3:$C$199,2,FALSE)</f>
        <v>AZE</v>
      </c>
      <c r="C340" s="25">
        <f>VLOOKUP(A340,'Cód dos países'!$A$3:$C$199,3,FALSE)</f>
        <v>11</v>
      </c>
      <c r="D340" s="29">
        <v>1999</v>
      </c>
      <c r="E340">
        <f t="shared" si="28"/>
        <v>111999</v>
      </c>
      <c r="F340" s="28">
        <v>7</v>
      </c>
      <c r="G340" s="28">
        <v>4</v>
      </c>
      <c r="H340" s="28">
        <v>2</v>
      </c>
      <c r="I340" s="28">
        <f t="shared" si="25"/>
        <v>0.58333333333333337</v>
      </c>
      <c r="J340" s="28">
        <f t="shared" si="26"/>
        <v>0.66666666666666663</v>
      </c>
      <c r="K340" s="28">
        <f t="shared" si="27"/>
        <v>0.33333333333333331</v>
      </c>
      <c r="L340" s="28">
        <f t="shared" si="29"/>
        <v>0.52777777777777768</v>
      </c>
    </row>
    <row r="341" spans="1:12" ht="15.75" x14ac:dyDescent="0.25">
      <c r="A341" s="31" t="s">
        <v>16</v>
      </c>
      <c r="B341" s="30" t="str">
        <f>VLOOKUP(A341,'Cód dos países'!$A$3:$C$199,2,FALSE)</f>
        <v>AZE</v>
      </c>
      <c r="C341" s="25">
        <f>VLOOKUP(A341,'Cód dos países'!$A$3:$C$199,3,FALSE)</f>
        <v>11</v>
      </c>
      <c r="D341" s="29">
        <v>2000</v>
      </c>
      <c r="E341">
        <f t="shared" si="28"/>
        <v>112000</v>
      </c>
      <c r="F341" s="28">
        <v>9</v>
      </c>
      <c r="G341" s="28">
        <v>4</v>
      </c>
      <c r="H341" s="28">
        <v>2</v>
      </c>
      <c r="I341" s="28">
        <f t="shared" si="25"/>
        <v>0.75</v>
      </c>
      <c r="J341" s="28">
        <f t="shared" si="26"/>
        <v>0.66666666666666663</v>
      </c>
      <c r="K341" s="28">
        <f t="shared" si="27"/>
        <v>0.33333333333333331</v>
      </c>
      <c r="L341" s="28">
        <f t="shared" si="29"/>
        <v>0.58333333333333326</v>
      </c>
    </row>
    <row r="342" spans="1:12" ht="15.75" x14ac:dyDescent="0.25">
      <c r="A342" s="31" t="s">
        <v>16</v>
      </c>
      <c r="B342" s="30" t="str">
        <f>VLOOKUP(A342,'Cód dos países'!$A$3:$C$199,2,FALSE)</f>
        <v>AZE</v>
      </c>
      <c r="C342" s="25">
        <f>VLOOKUP(A342,'Cód dos países'!$A$3:$C$199,3,FALSE)</f>
        <v>11</v>
      </c>
      <c r="D342" s="29">
        <v>2001</v>
      </c>
      <c r="E342">
        <f t="shared" si="28"/>
        <v>112001</v>
      </c>
      <c r="F342" s="28">
        <v>8.5</v>
      </c>
      <c r="G342" s="28">
        <v>4</v>
      </c>
      <c r="H342" s="28">
        <v>2</v>
      </c>
      <c r="I342" s="28">
        <f t="shared" si="25"/>
        <v>0.70833333333333337</v>
      </c>
      <c r="J342" s="28">
        <f t="shared" si="26"/>
        <v>0.66666666666666663</v>
      </c>
      <c r="K342" s="28">
        <f t="shared" si="27"/>
        <v>0.33333333333333331</v>
      </c>
      <c r="L342" s="28">
        <f t="shared" si="29"/>
        <v>0.56944444444444442</v>
      </c>
    </row>
    <row r="343" spans="1:12" ht="15.75" x14ac:dyDescent="0.25">
      <c r="A343" s="31" t="s">
        <v>16</v>
      </c>
      <c r="B343" s="30" t="str">
        <f>VLOOKUP(A343,'Cód dos países'!$A$3:$C$199,2,FALSE)</f>
        <v>AZE</v>
      </c>
      <c r="C343" s="25">
        <f>VLOOKUP(A343,'Cód dos países'!$A$3:$C$199,3,FALSE)</f>
        <v>11</v>
      </c>
      <c r="D343" s="29">
        <v>2002</v>
      </c>
      <c r="E343">
        <f t="shared" si="28"/>
        <v>112002</v>
      </c>
      <c r="F343" s="28">
        <v>9</v>
      </c>
      <c r="G343" s="28">
        <v>4</v>
      </c>
      <c r="H343" s="28">
        <v>2</v>
      </c>
      <c r="I343" s="28">
        <f t="shared" si="25"/>
        <v>0.75</v>
      </c>
      <c r="J343" s="28">
        <f t="shared" si="26"/>
        <v>0.66666666666666663</v>
      </c>
      <c r="K343" s="28">
        <f t="shared" si="27"/>
        <v>0.33333333333333331</v>
      </c>
      <c r="L343" s="28">
        <f t="shared" si="29"/>
        <v>0.58333333333333326</v>
      </c>
    </row>
    <row r="344" spans="1:12" ht="15.75" x14ac:dyDescent="0.25">
      <c r="A344" s="31" t="s">
        <v>16</v>
      </c>
      <c r="B344" s="30" t="str">
        <f>VLOOKUP(A344,'Cód dos países'!$A$3:$C$199,2,FALSE)</f>
        <v>AZE</v>
      </c>
      <c r="C344" s="25">
        <f>VLOOKUP(A344,'Cód dos países'!$A$3:$C$199,3,FALSE)</f>
        <v>11</v>
      </c>
      <c r="D344" s="29">
        <v>2003</v>
      </c>
      <c r="E344">
        <f t="shared" si="28"/>
        <v>112003</v>
      </c>
      <c r="F344" s="28">
        <v>7.5</v>
      </c>
      <c r="G344" s="28">
        <v>4</v>
      </c>
      <c r="H344" s="28">
        <v>2</v>
      </c>
      <c r="I344" s="28">
        <f t="shared" si="25"/>
        <v>0.625</v>
      </c>
      <c r="J344" s="28">
        <f t="shared" si="26"/>
        <v>0.66666666666666663</v>
      </c>
      <c r="K344" s="28">
        <f t="shared" si="27"/>
        <v>0.33333333333333331</v>
      </c>
      <c r="L344" s="28">
        <f t="shared" si="29"/>
        <v>0.54166666666666663</v>
      </c>
    </row>
    <row r="345" spans="1:12" ht="15.75" x14ac:dyDescent="0.25">
      <c r="A345" s="31" t="s">
        <v>16</v>
      </c>
      <c r="B345" s="30" t="str">
        <f>VLOOKUP(A345,'Cód dos países'!$A$3:$C$199,2,FALSE)</f>
        <v>AZE</v>
      </c>
      <c r="C345" s="25">
        <f>VLOOKUP(A345,'Cód dos países'!$A$3:$C$199,3,FALSE)</f>
        <v>11</v>
      </c>
      <c r="D345" s="29">
        <v>2004</v>
      </c>
      <c r="E345">
        <f t="shared" si="28"/>
        <v>112004</v>
      </c>
      <c r="F345" s="28">
        <v>8</v>
      </c>
      <c r="G345" s="28">
        <v>4</v>
      </c>
      <c r="H345" s="28">
        <v>2</v>
      </c>
      <c r="I345" s="28">
        <f t="shared" si="25"/>
        <v>0.66666666666666663</v>
      </c>
      <c r="J345" s="28">
        <f t="shared" si="26"/>
        <v>0.66666666666666663</v>
      </c>
      <c r="K345" s="28">
        <f t="shared" si="27"/>
        <v>0.33333333333333331</v>
      </c>
      <c r="L345" s="28">
        <f t="shared" si="29"/>
        <v>0.55555555555555558</v>
      </c>
    </row>
    <row r="346" spans="1:12" ht="15.75" x14ac:dyDescent="0.25">
      <c r="A346" s="31" t="s">
        <v>16</v>
      </c>
      <c r="B346" s="30" t="str">
        <f>VLOOKUP(A346,'Cód dos países'!$A$3:$C$199,2,FALSE)</f>
        <v>AZE</v>
      </c>
      <c r="C346" s="25">
        <f>VLOOKUP(A346,'Cód dos países'!$A$3:$C$199,3,FALSE)</f>
        <v>11</v>
      </c>
      <c r="D346" s="29">
        <v>2005</v>
      </c>
      <c r="E346">
        <f t="shared" si="28"/>
        <v>112005</v>
      </c>
      <c r="F346" s="28">
        <v>9.5</v>
      </c>
      <c r="G346" s="28">
        <v>3.5</v>
      </c>
      <c r="H346" s="28">
        <v>1.5</v>
      </c>
      <c r="I346" s="28">
        <f t="shared" si="25"/>
        <v>0.79166666666666663</v>
      </c>
      <c r="J346" s="28">
        <f t="shared" si="26"/>
        <v>0.58333333333333337</v>
      </c>
      <c r="K346" s="28">
        <f t="shared" si="27"/>
        <v>0.25</v>
      </c>
      <c r="L346" s="28">
        <f t="shared" si="29"/>
        <v>0.54166666666666663</v>
      </c>
    </row>
    <row r="347" spans="1:12" ht="15.75" x14ac:dyDescent="0.25">
      <c r="A347" s="31" t="s">
        <v>16</v>
      </c>
      <c r="B347" s="30" t="str">
        <f>VLOOKUP(A347,'Cód dos países'!$A$3:$C$199,2,FALSE)</f>
        <v>AZE</v>
      </c>
      <c r="C347" s="25">
        <f>VLOOKUP(A347,'Cód dos países'!$A$3:$C$199,3,FALSE)</f>
        <v>11</v>
      </c>
      <c r="D347" s="29">
        <v>2006</v>
      </c>
      <c r="E347">
        <f t="shared" si="28"/>
        <v>112006</v>
      </c>
      <c r="F347" s="28">
        <v>9.5</v>
      </c>
      <c r="G347" s="28">
        <v>3.5</v>
      </c>
      <c r="H347" s="28">
        <v>1.5</v>
      </c>
      <c r="I347" s="28">
        <f t="shared" si="25"/>
        <v>0.79166666666666663</v>
      </c>
      <c r="J347" s="28">
        <f t="shared" si="26"/>
        <v>0.58333333333333337</v>
      </c>
      <c r="K347" s="28">
        <f t="shared" si="27"/>
        <v>0.25</v>
      </c>
      <c r="L347" s="28">
        <f t="shared" si="29"/>
        <v>0.54166666666666663</v>
      </c>
    </row>
    <row r="348" spans="1:12" ht="15.75" x14ac:dyDescent="0.25">
      <c r="A348" s="31" t="s">
        <v>16</v>
      </c>
      <c r="B348" s="30" t="str">
        <f>VLOOKUP(A348,'Cód dos países'!$A$3:$C$199,2,FALSE)</f>
        <v>AZE</v>
      </c>
      <c r="C348" s="25">
        <f>VLOOKUP(A348,'Cód dos países'!$A$3:$C$199,3,FALSE)</f>
        <v>11</v>
      </c>
      <c r="D348" s="29">
        <v>2007</v>
      </c>
      <c r="E348">
        <f t="shared" si="28"/>
        <v>112007</v>
      </c>
      <c r="F348" s="28">
        <v>9.5</v>
      </c>
      <c r="G348" s="28">
        <v>3.5</v>
      </c>
      <c r="H348" s="28">
        <v>1.5</v>
      </c>
      <c r="I348" s="28">
        <f t="shared" si="25"/>
        <v>0.79166666666666663</v>
      </c>
      <c r="J348" s="28">
        <f t="shared" si="26"/>
        <v>0.58333333333333337</v>
      </c>
      <c r="K348" s="28">
        <f t="shared" si="27"/>
        <v>0.25</v>
      </c>
      <c r="L348" s="28">
        <f t="shared" si="29"/>
        <v>0.54166666666666663</v>
      </c>
    </row>
    <row r="349" spans="1:12" ht="15.75" x14ac:dyDescent="0.25">
      <c r="A349" s="31" t="s">
        <v>16</v>
      </c>
      <c r="B349" s="30" t="str">
        <f>VLOOKUP(A349,'Cód dos países'!$A$3:$C$199,2,FALSE)</f>
        <v>AZE</v>
      </c>
      <c r="C349" s="25">
        <f>VLOOKUP(A349,'Cód dos países'!$A$3:$C$199,3,FALSE)</f>
        <v>11</v>
      </c>
      <c r="D349" s="29">
        <v>2008</v>
      </c>
      <c r="E349">
        <f t="shared" si="28"/>
        <v>112008</v>
      </c>
      <c r="F349" s="28">
        <v>9.5</v>
      </c>
      <c r="G349" s="28">
        <v>3.5</v>
      </c>
      <c r="H349" s="28">
        <v>1.5</v>
      </c>
      <c r="I349" s="28">
        <f t="shared" si="25"/>
        <v>0.79166666666666663</v>
      </c>
      <c r="J349" s="28">
        <f t="shared" si="26"/>
        <v>0.58333333333333337</v>
      </c>
      <c r="K349" s="28">
        <f t="shared" si="27"/>
        <v>0.25</v>
      </c>
      <c r="L349" s="28">
        <f t="shared" si="29"/>
        <v>0.54166666666666663</v>
      </c>
    </row>
    <row r="350" spans="1:12" ht="15.75" x14ac:dyDescent="0.25">
      <c r="A350" s="31" t="s">
        <v>16</v>
      </c>
      <c r="B350" s="30" t="str">
        <f>VLOOKUP(A350,'Cód dos países'!$A$3:$C$199,2,FALSE)</f>
        <v>AZE</v>
      </c>
      <c r="C350" s="25">
        <f>VLOOKUP(A350,'Cód dos países'!$A$3:$C$199,3,FALSE)</f>
        <v>11</v>
      </c>
      <c r="D350" s="29">
        <v>2009</v>
      </c>
      <c r="E350">
        <f t="shared" si="28"/>
        <v>112009</v>
      </c>
      <c r="F350" s="28">
        <v>9.5</v>
      </c>
      <c r="G350" s="28">
        <v>3.5</v>
      </c>
      <c r="H350" s="28">
        <v>1.5</v>
      </c>
      <c r="I350" s="28">
        <f t="shared" si="25"/>
        <v>0.79166666666666663</v>
      </c>
      <c r="J350" s="28">
        <f t="shared" si="26"/>
        <v>0.58333333333333337</v>
      </c>
      <c r="K350" s="28">
        <f t="shared" si="27"/>
        <v>0.25</v>
      </c>
      <c r="L350" s="28">
        <f t="shared" si="29"/>
        <v>0.54166666666666663</v>
      </c>
    </row>
    <row r="351" spans="1:12" ht="15.75" x14ac:dyDescent="0.25">
      <c r="A351" s="31" t="s">
        <v>16</v>
      </c>
      <c r="B351" s="30" t="str">
        <f>VLOOKUP(A351,'Cód dos países'!$A$3:$C$199,2,FALSE)</f>
        <v>AZE</v>
      </c>
      <c r="C351" s="25">
        <f>VLOOKUP(A351,'Cód dos países'!$A$3:$C$199,3,FALSE)</f>
        <v>11</v>
      </c>
      <c r="D351" s="29">
        <v>2010</v>
      </c>
      <c r="E351">
        <f t="shared" si="28"/>
        <v>112010</v>
      </c>
      <c r="F351" s="28">
        <v>0.77272727272727271</v>
      </c>
      <c r="G351" s="28">
        <v>0.58333333333333337</v>
      </c>
      <c r="H351" s="28">
        <v>0.25</v>
      </c>
      <c r="I351" s="28">
        <f t="shared" si="25"/>
        <v>0.77272727272727271</v>
      </c>
      <c r="J351" s="28">
        <f t="shared" si="26"/>
        <v>0.58333333333333337</v>
      </c>
      <c r="K351" s="28">
        <f t="shared" si="27"/>
        <v>0.25</v>
      </c>
      <c r="L351" s="28">
        <f t="shared" si="29"/>
        <v>0.53535353535353536</v>
      </c>
    </row>
    <row r="352" spans="1:12" ht="15.75" x14ac:dyDescent="0.25">
      <c r="A352" s="31" t="s">
        <v>16</v>
      </c>
      <c r="B352" s="30" t="str">
        <f>VLOOKUP(A352,'Cód dos países'!$A$3:$C$199,2,FALSE)</f>
        <v>AZE</v>
      </c>
      <c r="C352" s="25">
        <f>VLOOKUP(A352,'Cód dos países'!$A$3:$C$199,3,FALSE)</f>
        <v>11</v>
      </c>
      <c r="D352" s="29">
        <v>2011</v>
      </c>
      <c r="E352">
        <f t="shared" si="28"/>
        <v>112011</v>
      </c>
      <c r="F352" s="28">
        <v>0.77272727272727271</v>
      </c>
      <c r="G352" s="28">
        <v>0.58333333333333337</v>
      </c>
      <c r="H352" s="28">
        <v>0.25</v>
      </c>
      <c r="I352" s="28">
        <f t="shared" si="25"/>
        <v>0.77272727272727271</v>
      </c>
      <c r="J352" s="28">
        <f t="shared" si="26"/>
        <v>0.58333333333333337</v>
      </c>
      <c r="K352" s="28">
        <f t="shared" si="27"/>
        <v>0.25</v>
      </c>
      <c r="L352" s="28">
        <f t="shared" si="29"/>
        <v>0.53535353535353536</v>
      </c>
    </row>
    <row r="353" spans="1:12" ht="15.75" x14ac:dyDescent="0.25">
      <c r="A353" s="31" t="s">
        <v>16</v>
      </c>
      <c r="B353" s="30" t="str">
        <f>VLOOKUP(A353,'Cód dos países'!$A$3:$C$199,2,FALSE)</f>
        <v>AZE</v>
      </c>
      <c r="C353" s="25">
        <f>VLOOKUP(A353,'Cód dos países'!$A$3:$C$199,3,FALSE)</f>
        <v>11</v>
      </c>
      <c r="D353" s="29">
        <v>2012</v>
      </c>
      <c r="E353">
        <f t="shared" si="28"/>
        <v>112012</v>
      </c>
      <c r="F353" s="28">
        <v>0.68181818181818177</v>
      </c>
      <c r="G353" s="28">
        <v>0.58333333333333337</v>
      </c>
      <c r="H353" s="28">
        <v>0.25</v>
      </c>
      <c r="I353" s="28">
        <f t="shared" si="25"/>
        <v>0.68181818181818177</v>
      </c>
      <c r="J353" s="28">
        <f t="shared" si="26"/>
        <v>0.58333333333333337</v>
      </c>
      <c r="K353" s="28">
        <f t="shared" si="27"/>
        <v>0.25</v>
      </c>
      <c r="L353" s="28">
        <f t="shared" si="29"/>
        <v>0.50505050505050508</v>
      </c>
    </row>
    <row r="354" spans="1:12" ht="15.75" x14ac:dyDescent="0.25">
      <c r="A354" s="31" t="s">
        <v>16</v>
      </c>
      <c r="B354" s="30" t="str">
        <f>VLOOKUP(A354,'Cód dos países'!$A$3:$C$199,2,FALSE)</f>
        <v>AZE</v>
      </c>
      <c r="C354" s="25">
        <f>VLOOKUP(A354,'Cód dos países'!$A$3:$C$199,3,FALSE)</f>
        <v>11</v>
      </c>
      <c r="D354" s="29">
        <v>2013</v>
      </c>
      <c r="E354">
        <f t="shared" si="28"/>
        <v>112013</v>
      </c>
      <c r="F354" s="28">
        <v>0.68181818181818177</v>
      </c>
      <c r="G354" s="28">
        <v>0.58333333333333337</v>
      </c>
      <c r="H354" s="28">
        <v>0.25</v>
      </c>
      <c r="I354" s="28">
        <f t="shared" si="25"/>
        <v>0.68181818181818177</v>
      </c>
      <c r="J354" s="28">
        <f t="shared" si="26"/>
        <v>0.58333333333333337</v>
      </c>
      <c r="K354" s="28">
        <f t="shared" si="27"/>
        <v>0.25</v>
      </c>
      <c r="L354" s="28">
        <f t="shared" si="29"/>
        <v>0.50505050505050508</v>
      </c>
    </row>
    <row r="355" spans="1:12" ht="15.75" x14ac:dyDescent="0.25">
      <c r="A355" s="31" t="s">
        <v>16</v>
      </c>
      <c r="B355" s="30" t="str">
        <f>VLOOKUP(A355,'Cód dos países'!$A$3:$C$199,2,FALSE)</f>
        <v>AZE</v>
      </c>
      <c r="C355" s="25">
        <f>VLOOKUP(A355,'Cód dos países'!$A$3:$C$199,3,FALSE)</f>
        <v>11</v>
      </c>
      <c r="D355" s="29">
        <v>2014</v>
      </c>
      <c r="E355">
        <f t="shared" si="28"/>
        <v>112014</v>
      </c>
      <c r="F355" s="28">
        <v>0.68181818181818177</v>
      </c>
      <c r="G355" s="28">
        <v>0.58333333333333337</v>
      </c>
      <c r="H355" s="28">
        <v>0.25</v>
      </c>
      <c r="I355" s="28">
        <f t="shared" si="25"/>
        <v>0.68181818181818177</v>
      </c>
      <c r="J355" s="28">
        <f t="shared" si="26"/>
        <v>0.58333333333333337</v>
      </c>
      <c r="K355" s="28">
        <f t="shared" si="27"/>
        <v>0.25</v>
      </c>
      <c r="L355" s="28">
        <f t="shared" si="29"/>
        <v>0.50505050505050508</v>
      </c>
    </row>
    <row r="356" spans="1:12" ht="15.75" x14ac:dyDescent="0.25">
      <c r="A356" s="31" t="s">
        <v>348</v>
      </c>
      <c r="B356" s="30" t="str">
        <f>VLOOKUP(A356,'Cód dos países'!$A$3:$C$199,2,FALSE)</f>
        <v>BHS</v>
      </c>
      <c r="C356" s="25">
        <f>VLOOKUP(A356,'Cód dos países'!$A$3:$C$199,3,FALSE)</f>
        <v>12</v>
      </c>
      <c r="D356" s="29">
        <v>1983</v>
      </c>
      <c r="E356">
        <f t="shared" si="28"/>
        <v>121983</v>
      </c>
      <c r="F356" s="28" t="s">
        <v>433</v>
      </c>
      <c r="G356" s="28" t="s">
        <v>433</v>
      </c>
      <c r="H356" s="28" t="s">
        <v>433</v>
      </c>
      <c r="I356" s="28" t="str">
        <f t="shared" si="25"/>
        <v/>
      </c>
      <c r="J356" s="28" t="str">
        <f t="shared" si="26"/>
        <v/>
      </c>
      <c r="K356" s="28" t="str">
        <f t="shared" si="27"/>
        <v/>
      </c>
      <c r="L356" s="28" t="str">
        <f t="shared" si="29"/>
        <v xml:space="preserve"> </v>
      </c>
    </row>
    <row r="357" spans="1:12" ht="15.75" x14ac:dyDescent="0.25">
      <c r="A357" s="31" t="s">
        <v>348</v>
      </c>
      <c r="B357" s="30" t="str">
        <f>VLOOKUP(A357,'Cód dos países'!$A$3:$C$199,2,FALSE)</f>
        <v>BHS</v>
      </c>
      <c r="C357" s="25">
        <f>VLOOKUP(A357,'Cód dos países'!$A$3:$C$199,3,FALSE)</f>
        <v>12</v>
      </c>
      <c r="D357" s="29">
        <v>1984</v>
      </c>
      <c r="E357">
        <f t="shared" si="28"/>
        <v>121984</v>
      </c>
      <c r="F357" s="28">
        <v>8</v>
      </c>
      <c r="G357" s="28" t="s">
        <v>433</v>
      </c>
      <c r="H357" s="28" t="s">
        <v>433</v>
      </c>
      <c r="I357" s="28">
        <f t="shared" si="25"/>
        <v>0.66666666666666663</v>
      </c>
      <c r="J357" s="28" t="str">
        <f t="shared" si="26"/>
        <v/>
      </c>
      <c r="K357" s="28" t="str">
        <f t="shared" si="27"/>
        <v/>
      </c>
      <c r="L357" s="28" t="str">
        <f t="shared" si="29"/>
        <v/>
      </c>
    </row>
    <row r="358" spans="1:12" ht="15.75" x14ac:dyDescent="0.25">
      <c r="A358" s="31" t="s">
        <v>348</v>
      </c>
      <c r="B358" s="30" t="str">
        <f>VLOOKUP(A358,'Cód dos países'!$A$3:$C$199,2,FALSE)</f>
        <v>BHS</v>
      </c>
      <c r="C358" s="25">
        <f>VLOOKUP(A358,'Cód dos países'!$A$3:$C$199,3,FALSE)</f>
        <v>12</v>
      </c>
      <c r="D358" s="29">
        <v>1985</v>
      </c>
      <c r="E358">
        <f t="shared" si="28"/>
        <v>121985</v>
      </c>
      <c r="F358" s="28">
        <v>8</v>
      </c>
      <c r="G358" s="28">
        <v>4</v>
      </c>
      <c r="H358" s="28">
        <v>0</v>
      </c>
      <c r="I358" s="28">
        <f t="shared" si="25"/>
        <v>0.66666666666666663</v>
      </c>
      <c r="J358" s="28">
        <f t="shared" si="26"/>
        <v>0.66666666666666663</v>
      </c>
      <c r="K358" s="28">
        <f t="shared" si="27"/>
        <v>0</v>
      </c>
      <c r="L358" s="28">
        <f t="shared" si="29"/>
        <v>0.44444444444444442</v>
      </c>
    </row>
    <row r="359" spans="1:12" ht="15.75" x14ac:dyDescent="0.25">
      <c r="A359" s="31" t="s">
        <v>348</v>
      </c>
      <c r="B359" s="30" t="str">
        <f>VLOOKUP(A359,'Cód dos países'!$A$3:$C$199,2,FALSE)</f>
        <v>BHS</v>
      </c>
      <c r="C359" s="25">
        <f>VLOOKUP(A359,'Cód dos países'!$A$3:$C$199,3,FALSE)</f>
        <v>12</v>
      </c>
      <c r="D359" s="29">
        <v>1986</v>
      </c>
      <c r="E359">
        <f t="shared" si="28"/>
        <v>121986</v>
      </c>
      <c r="F359" s="28">
        <v>8</v>
      </c>
      <c r="G359" s="28">
        <v>4</v>
      </c>
      <c r="H359" s="28">
        <v>0</v>
      </c>
      <c r="I359" s="28">
        <f t="shared" si="25"/>
        <v>0.66666666666666663</v>
      </c>
      <c r="J359" s="28">
        <f t="shared" si="26"/>
        <v>0.66666666666666663</v>
      </c>
      <c r="K359" s="28">
        <f t="shared" si="27"/>
        <v>0</v>
      </c>
      <c r="L359" s="28">
        <f t="shared" si="29"/>
        <v>0.44444444444444442</v>
      </c>
    </row>
    <row r="360" spans="1:12" ht="15.75" x14ac:dyDescent="0.25">
      <c r="A360" s="31" t="s">
        <v>348</v>
      </c>
      <c r="B360" s="30" t="str">
        <f>VLOOKUP(A360,'Cód dos países'!$A$3:$C$199,2,FALSE)</f>
        <v>BHS</v>
      </c>
      <c r="C360" s="25">
        <f>VLOOKUP(A360,'Cód dos países'!$A$3:$C$199,3,FALSE)</f>
        <v>12</v>
      </c>
      <c r="D360" s="29">
        <v>1987</v>
      </c>
      <c r="E360">
        <f t="shared" si="28"/>
        <v>121987</v>
      </c>
      <c r="F360" s="28">
        <v>8</v>
      </c>
      <c r="G360" s="28">
        <v>4</v>
      </c>
      <c r="H360" s="28">
        <v>0</v>
      </c>
      <c r="I360" s="28">
        <f t="shared" si="25"/>
        <v>0.66666666666666663</v>
      </c>
      <c r="J360" s="28">
        <f t="shared" si="26"/>
        <v>0.66666666666666663</v>
      </c>
      <c r="K360" s="28">
        <f t="shared" si="27"/>
        <v>0</v>
      </c>
      <c r="L360" s="28">
        <f t="shared" si="29"/>
        <v>0.44444444444444442</v>
      </c>
    </row>
    <row r="361" spans="1:12" ht="15.75" x14ac:dyDescent="0.25">
      <c r="A361" s="31" t="s">
        <v>348</v>
      </c>
      <c r="B361" s="30" t="str">
        <f>VLOOKUP(A361,'Cód dos países'!$A$3:$C$199,2,FALSE)</f>
        <v>BHS</v>
      </c>
      <c r="C361" s="25">
        <f>VLOOKUP(A361,'Cód dos países'!$A$3:$C$199,3,FALSE)</f>
        <v>12</v>
      </c>
      <c r="D361" s="29">
        <v>1988</v>
      </c>
      <c r="E361">
        <f t="shared" si="28"/>
        <v>121988</v>
      </c>
      <c r="F361" s="28">
        <v>8</v>
      </c>
      <c r="G361" s="28">
        <v>4</v>
      </c>
      <c r="H361" s="28">
        <v>0</v>
      </c>
      <c r="I361" s="28">
        <f t="shared" si="25"/>
        <v>0.66666666666666663</v>
      </c>
      <c r="J361" s="28">
        <f t="shared" si="26"/>
        <v>0.66666666666666663</v>
      </c>
      <c r="K361" s="28">
        <f t="shared" si="27"/>
        <v>0</v>
      </c>
      <c r="L361" s="28">
        <f t="shared" si="29"/>
        <v>0.44444444444444442</v>
      </c>
    </row>
    <row r="362" spans="1:12" ht="15.75" x14ac:dyDescent="0.25">
      <c r="A362" s="31" t="s">
        <v>348</v>
      </c>
      <c r="B362" s="30" t="str">
        <f>VLOOKUP(A362,'Cód dos países'!$A$3:$C$199,2,FALSE)</f>
        <v>BHS</v>
      </c>
      <c r="C362" s="25">
        <f>VLOOKUP(A362,'Cód dos países'!$A$3:$C$199,3,FALSE)</f>
        <v>12</v>
      </c>
      <c r="D362" s="29">
        <v>1989</v>
      </c>
      <c r="E362">
        <f t="shared" si="28"/>
        <v>121989</v>
      </c>
      <c r="F362" s="28">
        <v>8</v>
      </c>
      <c r="G362" s="28">
        <v>4</v>
      </c>
      <c r="H362" s="28">
        <v>0</v>
      </c>
      <c r="I362" s="28">
        <f t="shared" si="25"/>
        <v>0.66666666666666663</v>
      </c>
      <c r="J362" s="28">
        <f t="shared" si="26"/>
        <v>0.66666666666666663</v>
      </c>
      <c r="K362" s="28">
        <f t="shared" si="27"/>
        <v>0</v>
      </c>
      <c r="L362" s="28">
        <f t="shared" si="29"/>
        <v>0.44444444444444442</v>
      </c>
    </row>
    <row r="363" spans="1:12" ht="15.75" x14ac:dyDescent="0.25">
      <c r="A363" s="31" t="s">
        <v>348</v>
      </c>
      <c r="B363" s="30" t="str">
        <f>VLOOKUP(A363,'Cód dos países'!$A$3:$C$199,2,FALSE)</f>
        <v>BHS</v>
      </c>
      <c r="C363" s="25">
        <f>VLOOKUP(A363,'Cód dos países'!$A$3:$C$199,3,FALSE)</f>
        <v>12</v>
      </c>
      <c r="D363" s="29">
        <v>1990</v>
      </c>
      <c r="E363">
        <f t="shared" si="28"/>
        <v>121990</v>
      </c>
      <c r="F363" s="28">
        <v>8</v>
      </c>
      <c r="G363" s="28">
        <v>4</v>
      </c>
      <c r="H363" s="28">
        <v>0</v>
      </c>
      <c r="I363" s="28">
        <f t="shared" si="25"/>
        <v>0.66666666666666663</v>
      </c>
      <c r="J363" s="28">
        <f t="shared" si="26"/>
        <v>0.66666666666666663</v>
      </c>
      <c r="K363" s="28">
        <f t="shared" si="27"/>
        <v>0</v>
      </c>
      <c r="L363" s="28">
        <f t="shared" si="29"/>
        <v>0.44444444444444442</v>
      </c>
    </row>
    <row r="364" spans="1:12" ht="15.75" x14ac:dyDescent="0.25">
      <c r="A364" s="31" t="s">
        <v>348</v>
      </c>
      <c r="B364" s="30" t="str">
        <f>VLOOKUP(A364,'Cód dos países'!$A$3:$C$199,2,FALSE)</f>
        <v>BHS</v>
      </c>
      <c r="C364" s="25">
        <f>VLOOKUP(A364,'Cód dos países'!$A$3:$C$199,3,FALSE)</f>
        <v>12</v>
      </c>
      <c r="D364" s="29">
        <v>1991</v>
      </c>
      <c r="E364">
        <f t="shared" si="28"/>
        <v>121991</v>
      </c>
      <c r="F364" s="28">
        <v>8</v>
      </c>
      <c r="G364" s="28">
        <v>4</v>
      </c>
      <c r="H364" s="28">
        <v>0</v>
      </c>
      <c r="I364" s="28">
        <f t="shared" si="25"/>
        <v>0.66666666666666663</v>
      </c>
      <c r="J364" s="28">
        <f t="shared" si="26"/>
        <v>0.66666666666666663</v>
      </c>
      <c r="K364" s="28">
        <f t="shared" si="27"/>
        <v>0</v>
      </c>
      <c r="L364" s="28">
        <f t="shared" si="29"/>
        <v>0.44444444444444442</v>
      </c>
    </row>
    <row r="365" spans="1:12" ht="15.75" x14ac:dyDescent="0.25">
      <c r="A365" s="31" t="s">
        <v>348</v>
      </c>
      <c r="B365" s="30" t="str">
        <f>VLOOKUP(A365,'Cód dos países'!$A$3:$C$199,2,FALSE)</f>
        <v>BHS</v>
      </c>
      <c r="C365" s="25">
        <f>VLOOKUP(A365,'Cód dos países'!$A$3:$C$199,3,FALSE)</f>
        <v>12</v>
      </c>
      <c r="D365" s="29">
        <v>1992</v>
      </c>
      <c r="E365">
        <f t="shared" si="28"/>
        <v>121992</v>
      </c>
      <c r="F365" s="28">
        <v>7</v>
      </c>
      <c r="G365" s="28">
        <v>4</v>
      </c>
      <c r="H365" s="28">
        <v>1</v>
      </c>
      <c r="I365" s="28">
        <f t="shared" si="25"/>
        <v>0.58333333333333337</v>
      </c>
      <c r="J365" s="28">
        <f t="shared" si="26"/>
        <v>0.66666666666666663</v>
      </c>
      <c r="K365" s="28">
        <f t="shared" si="27"/>
        <v>0.16666666666666666</v>
      </c>
      <c r="L365" s="28">
        <f t="shared" si="29"/>
        <v>0.47222222222222221</v>
      </c>
    </row>
    <row r="366" spans="1:12" ht="15.75" x14ac:dyDescent="0.25">
      <c r="A366" s="31" t="s">
        <v>348</v>
      </c>
      <c r="B366" s="30" t="str">
        <f>VLOOKUP(A366,'Cód dos países'!$A$3:$C$199,2,FALSE)</f>
        <v>BHS</v>
      </c>
      <c r="C366" s="25">
        <f>VLOOKUP(A366,'Cód dos países'!$A$3:$C$199,3,FALSE)</f>
        <v>12</v>
      </c>
      <c r="D366" s="29">
        <v>1993</v>
      </c>
      <c r="E366">
        <f t="shared" si="28"/>
        <v>121993</v>
      </c>
      <c r="F366" s="28">
        <v>6</v>
      </c>
      <c r="G366" s="28">
        <v>4</v>
      </c>
      <c r="H366" s="28">
        <v>4</v>
      </c>
      <c r="I366" s="28">
        <f t="shared" si="25"/>
        <v>0.5</v>
      </c>
      <c r="J366" s="28">
        <f t="shared" si="26"/>
        <v>0.66666666666666663</v>
      </c>
      <c r="K366" s="28">
        <f t="shared" si="27"/>
        <v>0.66666666666666663</v>
      </c>
      <c r="L366" s="28">
        <f t="shared" si="29"/>
        <v>0.61111111111111105</v>
      </c>
    </row>
    <row r="367" spans="1:12" ht="15.75" x14ac:dyDescent="0.25">
      <c r="A367" s="31" t="s">
        <v>348</v>
      </c>
      <c r="B367" s="30" t="str">
        <f>VLOOKUP(A367,'Cód dos países'!$A$3:$C$199,2,FALSE)</f>
        <v>BHS</v>
      </c>
      <c r="C367" s="25">
        <f>VLOOKUP(A367,'Cód dos países'!$A$3:$C$199,3,FALSE)</f>
        <v>12</v>
      </c>
      <c r="D367" s="29">
        <v>1994</v>
      </c>
      <c r="E367">
        <f t="shared" si="28"/>
        <v>121994</v>
      </c>
      <c r="F367" s="28">
        <v>6</v>
      </c>
      <c r="G367" s="28">
        <v>4</v>
      </c>
      <c r="H367" s="28">
        <v>4</v>
      </c>
      <c r="I367" s="28">
        <f t="shared" si="25"/>
        <v>0.5</v>
      </c>
      <c r="J367" s="28">
        <f t="shared" si="26"/>
        <v>0.66666666666666663</v>
      </c>
      <c r="K367" s="28">
        <f t="shared" si="27"/>
        <v>0.66666666666666663</v>
      </c>
      <c r="L367" s="28">
        <f t="shared" si="29"/>
        <v>0.61111111111111105</v>
      </c>
    </row>
    <row r="368" spans="1:12" ht="15.75" x14ac:dyDescent="0.25">
      <c r="A368" s="31" t="s">
        <v>348</v>
      </c>
      <c r="B368" s="30" t="str">
        <f>VLOOKUP(A368,'Cód dos países'!$A$3:$C$199,2,FALSE)</f>
        <v>BHS</v>
      </c>
      <c r="C368" s="25">
        <f>VLOOKUP(A368,'Cód dos países'!$A$3:$C$199,3,FALSE)</f>
        <v>12</v>
      </c>
      <c r="D368" s="29">
        <v>1995</v>
      </c>
      <c r="E368">
        <f t="shared" si="28"/>
        <v>121995</v>
      </c>
      <c r="F368" s="28">
        <v>6</v>
      </c>
      <c r="G368" s="28">
        <v>4</v>
      </c>
      <c r="H368" s="28">
        <v>4</v>
      </c>
      <c r="I368" s="28">
        <f t="shared" si="25"/>
        <v>0.5</v>
      </c>
      <c r="J368" s="28">
        <f t="shared" si="26"/>
        <v>0.66666666666666663</v>
      </c>
      <c r="K368" s="28">
        <f t="shared" si="27"/>
        <v>0.66666666666666663</v>
      </c>
      <c r="L368" s="28">
        <f t="shared" si="29"/>
        <v>0.61111111111111105</v>
      </c>
    </row>
    <row r="369" spans="1:12" ht="15.75" x14ac:dyDescent="0.25">
      <c r="A369" s="31" t="s">
        <v>348</v>
      </c>
      <c r="B369" s="30" t="str">
        <f>VLOOKUP(A369,'Cód dos países'!$A$3:$C$199,2,FALSE)</f>
        <v>BHS</v>
      </c>
      <c r="C369" s="25">
        <f>VLOOKUP(A369,'Cód dos países'!$A$3:$C$199,3,FALSE)</f>
        <v>12</v>
      </c>
      <c r="D369" s="29">
        <v>1996</v>
      </c>
      <c r="E369">
        <f t="shared" si="28"/>
        <v>121996</v>
      </c>
      <c r="F369" s="28">
        <v>7</v>
      </c>
      <c r="G369" s="28">
        <v>4</v>
      </c>
      <c r="H369" s="28">
        <v>4</v>
      </c>
      <c r="I369" s="28">
        <f t="shared" si="25"/>
        <v>0.58333333333333337</v>
      </c>
      <c r="J369" s="28">
        <f t="shared" si="26"/>
        <v>0.66666666666666663</v>
      </c>
      <c r="K369" s="28">
        <f t="shared" si="27"/>
        <v>0.66666666666666663</v>
      </c>
      <c r="L369" s="28">
        <f t="shared" si="29"/>
        <v>0.63888888888888884</v>
      </c>
    </row>
    <row r="370" spans="1:12" ht="15.75" x14ac:dyDescent="0.25">
      <c r="A370" s="31" t="s">
        <v>348</v>
      </c>
      <c r="B370" s="30" t="str">
        <f>VLOOKUP(A370,'Cód dos países'!$A$3:$C$199,2,FALSE)</f>
        <v>BHS</v>
      </c>
      <c r="C370" s="25">
        <f>VLOOKUP(A370,'Cód dos países'!$A$3:$C$199,3,FALSE)</f>
        <v>12</v>
      </c>
      <c r="D370" s="29">
        <v>1997</v>
      </c>
      <c r="E370">
        <f t="shared" si="28"/>
        <v>121997</v>
      </c>
      <c r="F370" s="28">
        <v>10</v>
      </c>
      <c r="G370" s="28">
        <v>4</v>
      </c>
      <c r="H370" s="28">
        <v>4</v>
      </c>
      <c r="I370" s="28">
        <f t="shared" si="25"/>
        <v>0.83333333333333337</v>
      </c>
      <c r="J370" s="28">
        <f t="shared" si="26"/>
        <v>0.66666666666666663</v>
      </c>
      <c r="K370" s="28">
        <f t="shared" si="27"/>
        <v>0.66666666666666663</v>
      </c>
      <c r="L370" s="28">
        <f t="shared" si="29"/>
        <v>0.72222222222222221</v>
      </c>
    </row>
    <row r="371" spans="1:12" ht="15.75" x14ac:dyDescent="0.25">
      <c r="A371" s="31" t="s">
        <v>348</v>
      </c>
      <c r="B371" s="30" t="str">
        <f>VLOOKUP(A371,'Cód dos países'!$A$3:$C$199,2,FALSE)</f>
        <v>BHS</v>
      </c>
      <c r="C371" s="25">
        <f>VLOOKUP(A371,'Cód dos países'!$A$3:$C$199,3,FALSE)</f>
        <v>12</v>
      </c>
      <c r="D371" s="29">
        <v>1998</v>
      </c>
      <c r="E371">
        <f t="shared" si="28"/>
        <v>121998</v>
      </c>
      <c r="F371" s="28">
        <v>10</v>
      </c>
      <c r="G371" s="28">
        <v>4</v>
      </c>
      <c r="H371" s="28">
        <v>4</v>
      </c>
      <c r="I371" s="28">
        <f t="shared" si="25"/>
        <v>0.83333333333333337</v>
      </c>
      <c r="J371" s="28">
        <f t="shared" si="26"/>
        <v>0.66666666666666663</v>
      </c>
      <c r="K371" s="28">
        <f t="shared" si="27"/>
        <v>0.66666666666666663</v>
      </c>
      <c r="L371" s="28">
        <f t="shared" si="29"/>
        <v>0.72222222222222221</v>
      </c>
    </row>
    <row r="372" spans="1:12" ht="15.75" x14ac:dyDescent="0.25">
      <c r="A372" s="31" t="s">
        <v>348</v>
      </c>
      <c r="B372" s="30" t="str">
        <f>VLOOKUP(A372,'Cód dos países'!$A$3:$C$199,2,FALSE)</f>
        <v>BHS</v>
      </c>
      <c r="C372" s="25">
        <f>VLOOKUP(A372,'Cód dos países'!$A$3:$C$199,3,FALSE)</f>
        <v>12</v>
      </c>
      <c r="D372" s="29">
        <v>1999</v>
      </c>
      <c r="E372">
        <f t="shared" si="28"/>
        <v>121999</v>
      </c>
      <c r="F372" s="28">
        <v>10</v>
      </c>
      <c r="G372" s="28">
        <v>4</v>
      </c>
      <c r="H372" s="28">
        <v>4</v>
      </c>
      <c r="I372" s="28">
        <f t="shared" si="25"/>
        <v>0.83333333333333337</v>
      </c>
      <c r="J372" s="28">
        <f t="shared" si="26"/>
        <v>0.66666666666666663</v>
      </c>
      <c r="K372" s="28">
        <f t="shared" si="27"/>
        <v>0.66666666666666663</v>
      </c>
      <c r="L372" s="28">
        <f t="shared" si="29"/>
        <v>0.72222222222222221</v>
      </c>
    </row>
    <row r="373" spans="1:12" ht="15.75" x14ac:dyDescent="0.25">
      <c r="A373" s="31" t="s">
        <v>348</v>
      </c>
      <c r="B373" s="30" t="str">
        <f>VLOOKUP(A373,'Cód dos países'!$A$3:$C$199,2,FALSE)</f>
        <v>BHS</v>
      </c>
      <c r="C373" s="25">
        <f>VLOOKUP(A373,'Cód dos países'!$A$3:$C$199,3,FALSE)</f>
        <v>12</v>
      </c>
      <c r="D373" s="29">
        <v>2000</v>
      </c>
      <c r="E373">
        <f t="shared" si="28"/>
        <v>122000</v>
      </c>
      <c r="F373" s="28">
        <v>10</v>
      </c>
      <c r="G373" s="28">
        <v>4</v>
      </c>
      <c r="H373" s="28">
        <v>4</v>
      </c>
      <c r="I373" s="28">
        <f t="shared" si="25"/>
        <v>0.83333333333333337</v>
      </c>
      <c r="J373" s="28">
        <f t="shared" si="26"/>
        <v>0.66666666666666663</v>
      </c>
      <c r="K373" s="28">
        <f t="shared" si="27"/>
        <v>0.66666666666666663</v>
      </c>
      <c r="L373" s="28">
        <f t="shared" si="29"/>
        <v>0.72222222222222221</v>
      </c>
    </row>
    <row r="374" spans="1:12" ht="15.75" x14ac:dyDescent="0.25">
      <c r="A374" s="31" t="s">
        <v>348</v>
      </c>
      <c r="B374" s="30" t="str">
        <f>VLOOKUP(A374,'Cód dos países'!$A$3:$C$199,2,FALSE)</f>
        <v>BHS</v>
      </c>
      <c r="C374" s="25">
        <f>VLOOKUP(A374,'Cód dos países'!$A$3:$C$199,3,FALSE)</f>
        <v>12</v>
      </c>
      <c r="D374" s="29">
        <v>2001</v>
      </c>
      <c r="E374">
        <f t="shared" si="28"/>
        <v>122001</v>
      </c>
      <c r="F374" s="28">
        <v>11.5</v>
      </c>
      <c r="G374" s="28">
        <v>4</v>
      </c>
      <c r="H374" s="28">
        <v>4</v>
      </c>
      <c r="I374" s="28">
        <f t="shared" si="25"/>
        <v>0.95833333333333337</v>
      </c>
      <c r="J374" s="28">
        <f t="shared" si="26"/>
        <v>0.66666666666666663</v>
      </c>
      <c r="K374" s="28">
        <f t="shared" si="27"/>
        <v>0.66666666666666663</v>
      </c>
      <c r="L374" s="28">
        <f t="shared" si="29"/>
        <v>0.76388888888888884</v>
      </c>
    </row>
    <row r="375" spans="1:12" ht="15.75" x14ac:dyDescent="0.25">
      <c r="A375" s="31" t="s">
        <v>348</v>
      </c>
      <c r="B375" s="30" t="str">
        <f>VLOOKUP(A375,'Cód dos países'!$A$3:$C$199,2,FALSE)</f>
        <v>BHS</v>
      </c>
      <c r="C375" s="25">
        <f>VLOOKUP(A375,'Cód dos países'!$A$3:$C$199,3,FALSE)</f>
        <v>12</v>
      </c>
      <c r="D375" s="29">
        <v>2002</v>
      </c>
      <c r="E375">
        <f t="shared" si="28"/>
        <v>122002</v>
      </c>
      <c r="F375" s="28">
        <v>11.5</v>
      </c>
      <c r="G375" s="28">
        <v>4</v>
      </c>
      <c r="H375" s="28">
        <v>4</v>
      </c>
      <c r="I375" s="28">
        <f t="shared" si="25"/>
        <v>0.95833333333333337</v>
      </c>
      <c r="J375" s="28">
        <f t="shared" si="26"/>
        <v>0.66666666666666663</v>
      </c>
      <c r="K375" s="28">
        <f t="shared" si="27"/>
        <v>0.66666666666666663</v>
      </c>
      <c r="L375" s="28">
        <f t="shared" si="29"/>
        <v>0.76388888888888884</v>
      </c>
    </row>
    <row r="376" spans="1:12" ht="15.75" x14ac:dyDescent="0.25">
      <c r="A376" s="31" t="s">
        <v>348</v>
      </c>
      <c r="B376" s="30" t="str">
        <f>VLOOKUP(A376,'Cód dos países'!$A$3:$C$199,2,FALSE)</f>
        <v>BHS</v>
      </c>
      <c r="C376" s="25">
        <f>VLOOKUP(A376,'Cód dos países'!$A$3:$C$199,3,FALSE)</f>
        <v>12</v>
      </c>
      <c r="D376" s="29">
        <v>2003</v>
      </c>
      <c r="E376">
        <f t="shared" si="28"/>
        <v>122003</v>
      </c>
      <c r="F376" s="28">
        <v>11.5</v>
      </c>
      <c r="G376" s="28">
        <v>4</v>
      </c>
      <c r="H376" s="28">
        <v>4</v>
      </c>
      <c r="I376" s="28">
        <f t="shared" si="25"/>
        <v>0.95833333333333337</v>
      </c>
      <c r="J376" s="28">
        <f t="shared" si="26"/>
        <v>0.66666666666666663</v>
      </c>
      <c r="K376" s="28">
        <f t="shared" si="27"/>
        <v>0.66666666666666663</v>
      </c>
      <c r="L376" s="28">
        <f t="shared" si="29"/>
        <v>0.76388888888888884</v>
      </c>
    </row>
    <row r="377" spans="1:12" ht="15.75" x14ac:dyDescent="0.25">
      <c r="A377" s="31" t="s">
        <v>348</v>
      </c>
      <c r="B377" s="30" t="str">
        <f>VLOOKUP(A377,'Cód dos países'!$A$3:$C$199,2,FALSE)</f>
        <v>BHS</v>
      </c>
      <c r="C377" s="25">
        <f>VLOOKUP(A377,'Cód dos países'!$A$3:$C$199,3,FALSE)</f>
        <v>12</v>
      </c>
      <c r="D377" s="29">
        <v>2004</v>
      </c>
      <c r="E377">
        <f t="shared" si="28"/>
        <v>122004</v>
      </c>
      <c r="F377" s="28">
        <v>11.5</v>
      </c>
      <c r="G377" s="28">
        <v>4.5</v>
      </c>
      <c r="H377" s="28">
        <v>4</v>
      </c>
      <c r="I377" s="28">
        <f t="shared" si="25"/>
        <v>0.95833333333333337</v>
      </c>
      <c r="J377" s="28">
        <f t="shared" si="26"/>
        <v>0.75</v>
      </c>
      <c r="K377" s="28">
        <f t="shared" si="27"/>
        <v>0.66666666666666663</v>
      </c>
      <c r="L377" s="28">
        <f t="shared" si="29"/>
        <v>0.79166666666666663</v>
      </c>
    </row>
    <row r="378" spans="1:12" ht="15.75" x14ac:dyDescent="0.25">
      <c r="A378" s="31" t="s">
        <v>348</v>
      </c>
      <c r="B378" s="30" t="str">
        <f>VLOOKUP(A378,'Cód dos países'!$A$3:$C$199,2,FALSE)</f>
        <v>BHS</v>
      </c>
      <c r="C378" s="25">
        <f>VLOOKUP(A378,'Cód dos países'!$A$3:$C$199,3,FALSE)</f>
        <v>12</v>
      </c>
      <c r="D378" s="29">
        <v>2005</v>
      </c>
      <c r="E378">
        <f t="shared" si="28"/>
        <v>122005</v>
      </c>
      <c r="F378" s="28">
        <v>11.5</v>
      </c>
      <c r="G378" s="28">
        <v>4.5</v>
      </c>
      <c r="H378" s="28">
        <v>4</v>
      </c>
      <c r="I378" s="28">
        <f t="shared" si="25"/>
        <v>0.95833333333333337</v>
      </c>
      <c r="J378" s="28">
        <f t="shared" si="26"/>
        <v>0.75</v>
      </c>
      <c r="K378" s="28">
        <f t="shared" si="27"/>
        <v>0.66666666666666663</v>
      </c>
      <c r="L378" s="28">
        <f t="shared" si="29"/>
        <v>0.79166666666666663</v>
      </c>
    </row>
    <row r="379" spans="1:12" ht="15.75" x14ac:dyDescent="0.25">
      <c r="A379" s="31" t="s">
        <v>348</v>
      </c>
      <c r="B379" s="30" t="str">
        <f>VLOOKUP(A379,'Cód dos países'!$A$3:$C$199,2,FALSE)</f>
        <v>BHS</v>
      </c>
      <c r="C379" s="25">
        <f>VLOOKUP(A379,'Cód dos países'!$A$3:$C$199,3,FALSE)</f>
        <v>12</v>
      </c>
      <c r="D379" s="29">
        <v>2006</v>
      </c>
      <c r="E379">
        <f t="shared" si="28"/>
        <v>122006</v>
      </c>
      <c r="F379" s="28">
        <v>11.5</v>
      </c>
      <c r="G379" s="28">
        <v>4.5</v>
      </c>
      <c r="H379" s="28">
        <v>4</v>
      </c>
      <c r="I379" s="28">
        <f t="shared" si="25"/>
        <v>0.95833333333333337</v>
      </c>
      <c r="J379" s="28">
        <f t="shared" si="26"/>
        <v>0.75</v>
      </c>
      <c r="K379" s="28">
        <f t="shared" si="27"/>
        <v>0.66666666666666663</v>
      </c>
      <c r="L379" s="28">
        <f t="shared" si="29"/>
        <v>0.79166666666666663</v>
      </c>
    </row>
    <row r="380" spans="1:12" ht="15.75" x14ac:dyDescent="0.25">
      <c r="A380" s="31" t="s">
        <v>348</v>
      </c>
      <c r="B380" s="30" t="str">
        <f>VLOOKUP(A380,'Cód dos países'!$A$3:$C$199,2,FALSE)</f>
        <v>BHS</v>
      </c>
      <c r="C380" s="25">
        <f>VLOOKUP(A380,'Cód dos países'!$A$3:$C$199,3,FALSE)</f>
        <v>12</v>
      </c>
      <c r="D380" s="29">
        <v>2007</v>
      </c>
      <c r="E380">
        <f t="shared" si="28"/>
        <v>122007</v>
      </c>
      <c r="F380" s="28">
        <v>11.5</v>
      </c>
      <c r="G380" s="28">
        <v>4.5</v>
      </c>
      <c r="H380" s="28">
        <v>4</v>
      </c>
      <c r="I380" s="28">
        <f t="shared" si="25"/>
        <v>0.95833333333333337</v>
      </c>
      <c r="J380" s="28">
        <f t="shared" si="26"/>
        <v>0.75</v>
      </c>
      <c r="K380" s="28">
        <f t="shared" si="27"/>
        <v>0.66666666666666663</v>
      </c>
      <c r="L380" s="28">
        <f t="shared" si="29"/>
        <v>0.79166666666666663</v>
      </c>
    </row>
    <row r="381" spans="1:12" ht="15.75" x14ac:dyDescent="0.25">
      <c r="A381" s="31" t="s">
        <v>348</v>
      </c>
      <c r="B381" s="30" t="str">
        <f>VLOOKUP(A381,'Cód dos países'!$A$3:$C$199,2,FALSE)</f>
        <v>BHS</v>
      </c>
      <c r="C381" s="25">
        <f>VLOOKUP(A381,'Cód dos países'!$A$3:$C$199,3,FALSE)</f>
        <v>12</v>
      </c>
      <c r="D381" s="29">
        <v>2008</v>
      </c>
      <c r="E381">
        <f t="shared" si="28"/>
        <v>122008</v>
      </c>
      <c r="F381" s="28">
        <v>11.5</v>
      </c>
      <c r="G381" s="28">
        <v>4.5</v>
      </c>
      <c r="H381" s="28">
        <v>4</v>
      </c>
      <c r="I381" s="28">
        <f t="shared" si="25"/>
        <v>0.95833333333333337</v>
      </c>
      <c r="J381" s="28">
        <f t="shared" si="26"/>
        <v>0.75</v>
      </c>
      <c r="K381" s="28">
        <f t="shared" si="27"/>
        <v>0.66666666666666663</v>
      </c>
      <c r="L381" s="28">
        <f t="shared" si="29"/>
        <v>0.79166666666666663</v>
      </c>
    </row>
    <row r="382" spans="1:12" ht="15.75" x14ac:dyDescent="0.25">
      <c r="A382" s="31" t="s">
        <v>348</v>
      </c>
      <c r="B382" s="30" t="str">
        <f>VLOOKUP(A382,'Cód dos países'!$A$3:$C$199,2,FALSE)</f>
        <v>BHS</v>
      </c>
      <c r="C382" s="25">
        <f>VLOOKUP(A382,'Cód dos países'!$A$3:$C$199,3,FALSE)</f>
        <v>12</v>
      </c>
      <c r="D382" s="29">
        <v>2009</v>
      </c>
      <c r="E382">
        <f t="shared" si="28"/>
        <v>122009</v>
      </c>
      <c r="F382" s="28">
        <v>11.5</v>
      </c>
      <c r="G382" s="28">
        <v>4.5</v>
      </c>
      <c r="H382" s="28">
        <v>4</v>
      </c>
      <c r="I382" s="28">
        <f t="shared" si="25"/>
        <v>0.95833333333333337</v>
      </c>
      <c r="J382" s="28">
        <f t="shared" si="26"/>
        <v>0.75</v>
      </c>
      <c r="K382" s="28">
        <f t="shared" si="27"/>
        <v>0.66666666666666663</v>
      </c>
      <c r="L382" s="28">
        <f t="shared" si="29"/>
        <v>0.79166666666666663</v>
      </c>
    </row>
    <row r="383" spans="1:12" ht="15.75" x14ac:dyDescent="0.25">
      <c r="A383" s="31" t="s">
        <v>348</v>
      </c>
      <c r="B383" s="30" t="str">
        <f>VLOOKUP(A383,'Cód dos países'!$A$3:$C$199,2,FALSE)</f>
        <v>BHS</v>
      </c>
      <c r="C383" s="25">
        <f>VLOOKUP(A383,'Cód dos países'!$A$3:$C$199,3,FALSE)</f>
        <v>12</v>
      </c>
      <c r="D383" s="29">
        <v>2010</v>
      </c>
      <c r="E383">
        <f t="shared" si="28"/>
        <v>122010</v>
      </c>
      <c r="F383" s="28">
        <v>0.95454545454545459</v>
      </c>
      <c r="G383" s="28">
        <v>0.75</v>
      </c>
      <c r="H383" s="28">
        <v>0.66666666666666663</v>
      </c>
      <c r="I383" s="28">
        <f t="shared" si="25"/>
        <v>0.95454545454545459</v>
      </c>
      <c r="J383" s="28">
        <f t="shared" si="26"/>
        <v>0.75</v>
      </c>
      <c r="K383" s="28">
        <f t="shared" si="27"/>
        <v>0.66666666666666663</v>
      </c>
      <c r="L383" s="28">
        <f t="shared" si="29"/>
        <v>0.79040404040404033</v>
      </c>
    </row>
    <row r="384" spans="1:12" ht="15.75" x14ac:dyDescent="0.25">
      <c r="A384" s="31" t="s">
        <v>348</v>
      </c>
      <c r="B384" s="30" t="str">
        <f>VLOOKUP(A384,'Cód dos países'!$A$3:$C$199,2,FALSE)</f>
        <v>BHS</v>
      </c>
      <c r="C384" s="25">
        <f>VLOOKUP(A384,'Cód dos países'!$A$3:$C$199,3,FALSE)</f>
        <v>12</v>
      </c>
      <c r="D384" s="29">
        <v>2011</v>
      </c>
      <c r="E384">
        <f t="shared" si="28"/>
        <v>122011</v>
      </c>
      <c r="F384" s="28">
        <v>0.95454545454545459</v>
      </c>
      <c r="G384" s="28">
        <v>0.75</v>
      </c>
      <c r="H384" s="28">
        <v>0.66666666666666663</v>
      </c>
      <c r="I384" s="28">
        <f t="shared" si="25"/>
        <v>0.95454545454545459</v>
      </c>
      <c r="J384" s="28">
        <f t="shared" si="26"/>
        <v>0.75</v>
      </c>
      <c r="K384" s="28">
        <f t="shared" si="27"/>
        <v>0.66666666666666663</v>
      </c>
      <c r="L384" s="28">
        <f t="shared" si="29"/>
        <v>0.79040404040404033</v>
      </c>
    </row>
    <row r="385" spans="1:12" ht="15.75" x14ac:dyDescent="0.25">
      <c r="A385" s="31" t="s">
        <v>348</v>
      </c>
      <c r="B385" s="30" t="str">
        <f>VLOOKUP(A385,'Cód dos países'!$A$3:$C$199,2,FALSE)</f>
        <v>BHS</v>
      </c>
      <c r="C385" s="25">
        <f>VLOOKUP(A385,'Cód dos países'!$A$3:$C$199,3,FALSE)</f>
        <v>12</v>
      </c>
      <c r="D385" s="29">
        <v>2012</v>
      </c>
      <c r="E385">
        <f t="shared" si="28"/>
        <v>122012</v>
      </c>
      <c r="F385" s="28">
        <v>0.86363636363636365</v>
      </c>
      <c r="G385" s="28">
        <v>0.75</v>
      </c>
      <c r="H385" s="28">
        <v>0.66666666666666663</v>
      </c>
      <c r="I385" s="28">
        <f t="shared" si="25"/>
        <v>0.86363636363636365</v>
      </c>
      <c r="J385" s="28">
        <f t="shared" si="26"/>
        <v>0.75</v>
      </c>
      <c r="K385" s="28">
        <f t="shared" si="27"/>
        <v>0.66666666666666663</v>
      </c>
      <c r="L385" s="28">
        <f t="shared" si="29"/>
        <v>0.76010101010101006</v>
      </c>
    </row>
    <row r="386" spans="1:12" ht="15.75" x14ac:dyDescent="0.25">
      <c r="A386" s="31" t="s">
        <v>348</v>
      </c>
      <c r="B386" s="30" t="str">
        <f>VLOOKUP(A386,'Cód dos países'!$A$3:$C$199,2,FALSE)</f>
        <v>BHS</v>
      </c>
      <c r="C386" s="25">
        <f>VLOOKUP(A386,'Cód dos países'!$A$3:$C$199,3,FALSE)</f>
        <v>12</v>
      </c>
      <c r="D386" s="29">
        <v>2013</v>
      </c>
      <c r="E386">
        <f t="shared" si="28"/>
        <v>122013</v>
      </c>
      <c r="F386" s="28">
        <v>0.86363636363636365</v>
      </c>
      <c r="G386" s="28">
        <v>0.75</v>
      </c>
      <c r="H386" s="28">
        <v>0.66666666666666663</v>
      </c>
      <c r="I386" s="28">
        <f t="shared" si="25"/>
        <v>0.86363636363636365</v>
      </c>
      <c r="J386" s="28">
        <f t="shared" si="26"/>
        <v>0.75</v>
      </c>
      <c r="K386" s="28">
        <f t="shared" si="27"/>
        <v>0.66666666666666663</v>
      </c>
      <c r="L386" s="28">
        <f t="shared" si="29"/>
        <v>0.76010101010101006</v>
      </c>
    </row>
    <row r="387" spans="1:12" ht="15.75" x14ac:dyDescent="0.25">
      <c r="A387" s="31" t="s">
        <v>348</v>
      </c>
      <c r="B387" s="30" t="str">
        <f>VLOOKUP(A387,'Cód dos países'!$A$3:$C$199,2,FALSE)</f>
        <v>BHS</v>
      </c>
      <c r="C387" s="25">
        <f>VLOOKUP(A387,'Cód dos países'!$A$3:$C$199,3,FALSE)</f>
        <v>12</v>
      </c>
      <c r="D387" s="29">
        <v>2014</v>
      </c>
      <c r="E387">
        <f t="shared" si="28"/>
        <v>122014</v>
      </c>
      <c r="F387" s="28">
        <v>0.86363636363636365</v>
      </c>
      <c r="G387" s="28">
        <v>0.75</v>
      </c>
      <c r="H387" s="28">
        <v>0.75</v>
      </c>
      <c r="I387" s="28">
        <f t="shared" si="25"/>
        <v>0.86363636363636365</v>
      </c>
      <c r="J387" s="28">
        <f t="shared" si="26"/>
        <v>0.75</v>
      </c>
      <c r="K387" s="28">
        <f t="shared" si="27"/>
        <v>0.75</v>
      </c>
      <c r="L387" s="28">
        <f t="shared" si="29"/>
        <v>0.78787878787878785</v>
      </c>
    </row>
    <row r="388" spans="1:12" ht="15.75" x14ac:dyDescent="0.25">
      <c r="A388" s="31" t="s">
        <v>30</v>
      </c>
      <c r="B388" s="30" t="str">
        <f>VLOOKUP(A388,'Cód dos países'!$A$3:$C$199,2,FALSE)</f>
        <v>BHR</v>
      </c>
      <c r="C388" s="25">
        <f>VLOOKUP(A388,'Cód dos países'!$A$3:$C$199,3,FALSE)</f>
        <v>13</v>
      </c>
      <c r="D388" s="29">
        <v>1983</v>
      </c>
      <c r="E388">
        <f t="shared" si="28"/>
        <v>131983</v>
      </c>
      <c r="F388" s="28" t="s">
        <v>433</v>
      </c>
      <c r="G388" s="28" t="s">
        <v>433</v>
      </c>
      <c r="H388" s="28" t="s">
        <v>433</v>
      </c>
      <c r="I388" s="28" t="str">
        <f t="shared" ref="I388:I451" si="30">IF(F388=".","",IF($D388&gt;2009,F388,F388/12))</f>
        <v/>
      </c>
      <c r="J388" s="28" t="str">
        <f t="shared" ref="J388:J451" si="31">IF(G388=".","",IF($D388&gt;2009,G388,G388/6))</f>
        <v/>
      </c>
      <c r="K388" s="28" t="str">
        <f t="shared" ref="K388:K451" si="32">IF(H388=".","",IF($D388&gt;2009,H388,H388/6))</f>
        <v/>
      </c>
      <c r="L388" s="28" t="str">
        <f t="shared" si="29"/>
        <v xml:space="preserve"> </v>
      </c>
    </row>
    <row r="389" spans="1:12" ht="15.75" x14ac:dyDescent="0.25">
      <c r="A389" s="31" t="s">
        <v>30</v>
      </c>
      <c r="B389" s="30" t="str">
        <f>VLOOKUP(A389,'Cód dos países'!$A$3:$C$199,2,FALSE)</f>
        <v>BHR</v>
      </c>
      <c r="C389" s="25">
        <f>VLOOKUP(A389,'Cód dos países'!$A$3:$C$199,3,FALSE)</f>
        <v>13</v>
      </c>
      <c r="D389" s="29">
        <v>1984</v>
      </c>
      <c r="E389">
        <f t="shared" ref="E389:E452" si="33">C389*10000+D389</f>
        <v>131984</v>
      </c>
      <c r="F389" s="28">
        <v>7</v>
      </c>
      <c r="G389" s="28" t="s">
        <v>433</v>
      </c>
      <c r="H389" s="28" t="s">
        <v>433</v>
      </c>
      <c r="I389" s="28">
        <f t="shared" si="30"/>
        <v>0.58333333333333337</v>
      </c>
      <c r="J389" s="28" t="str">
        <f t="shared" si="31"/>
        <v/>
      </c>
      <c r="K389" s="28" t="str">
        <f t="shared" si="32"/>
        <v/>
      </c>
      <c r="L389" s="28" t="str">
        <f t="shared" si="29"/>
        <v/>
      </c>
    </row>
    <row r="390" spans="1:12" ht="15.75" x14ac:dyDescent="0.25">
      <c r="A390" s="31" t="s">
        <v>30</v>
      </c>
      <c r="B390" s="30" t="str">
        <f>VLOOKUP(A390,'Cód dos países'!$A$3:$C$199,2,FALSE)</f>
        <v>BHR</v>
      </c>
      <c r="C390" s="25">
        <f>VLOOKUP(A390,'Cód dos países'!$A$3:$C$199,3,FALSE)</f>
        <v>13</v>
      </c>
      <c r="D390" s="29">
        <v>1985</v>
      </c>
      <c r="E390">
        <f t="shared" si="33"/>
        <v>131985</v>
      </c>
      <c r="F390" s="28">
        <v>6</v>
      </c>
      <c r="G390" s="28">
        <v>4</v>
      </c>
      <c r="H390" s="28">
        <v>3</v>
      </c>
      <c r="I390" s="28">
        <f t="shared" si="30"/>
        <v>0.5</v>
      </c>
      <c r="J390" s="28">
        <f t="shared" si="31"/>
        <v>0.66666666666666663</v>
      </c>
      <c r="K390" s="28">
        <f t="shared" si="32"/>
        <v>0.5</v>
      </c>
      <c r="L390" s="28">
        <f t="shared" si="29"/>
        <v>0.55555555555555547</v>
      </c>
    </row>
    <row r="391" spans="1:12" ht="15.75" x14ac:dyDescent="0.25">
      <c r="A391" s="31" t="s">
        <v>30</v>
      </c>
      <c r="B391" s="30" t="str">
        <f>VLOOKUP(A391,'Cód dos países'!$A$3:$C$199,2,FALSE)</f>
        <v>BHR</v>
      </c>
      <c r="C391" s="25">
        <f>VLOOKUP(A391,'Cód dos países'!$A$3:$C$199,3,FALSE)</f>
        <v>13</v>
      </c>
      <c r="D391" s="29">
        <v>1986</v>
      </c>
      <c r="E391">
        <f t="shared" si="33"/>
        <v>131986</v>
      </c>
      <c r="F391" s="28">
        <v>6</v>
      </c>
      <c r="G391" s="28">
        <v>4</v>
      </c>
      <c r="H391" s="28">
        <v>3</v>
      </c>
      <c r="I391" s="28">
        <f t="shared" si="30"/>
        <v>0.5</v>
      </c>
      <c r="J391" s="28">
        <f t="shared" si="31"/>
        <v>0.66666666666666663</v>
      </c>
      <c r="K391" s="28">
        <f t="shared" si="32"/>
        <v>0.5</v>
      </c>
      <c r="L391" s="28">
        <f t="shared" si="29"/>
        <v>0.55555555555555547</v>
      </c>
    </row>
    <row r="392" spans="1:12" ht="15.75" x14ac:dyDescent="0.25">
      <c r="A392" s="31" t="s">
        <v>30</v>
      </c>
      <c r="B392" s="30" t="str">
        <f>VLOOKUP(A392,'Cód dos países'!$A$3:$C$199,2,FALSE)</f>
        <v>BHR</v>
      </c>
      <c r="C392" s="25">
        <f>VLOOKUP(A392,'Cód dos países'!$A$3:$C$199,3,FALSE)</f>
        <v>13</v>
      </c>
      <c r="D392" s="29">
        <v>1987</v>
      </c>
      <c r="E392">
        <f t="shared" si="33"/>
        <v>131987</v>
      </c>
      <c r="F392" s="28">
        <v>6</v>
      </c>
      <c r="G392" s="28">
        <v>4</v>
      </c>
      <c r="H392" s="28">
        <v>3</v>
      </c>
      <c r="I392" s="28">
        <f t="shared" si="30"/>
        <v>0.5</v>
      </c>
      <c r="J392" s="28">
        <f t="shared" si="31"/>
        <v>0.66666666666666663</v>
      </c>
      <c r="K392" s="28">
        <f t="shared" si="32"/>
        <v>0.5</v>
      </c>
      <c r="L392" s="28">
        <f t="shared" si="29"/>
        <v>0.55555555555555547</v>
      </c>
    </row>
    <row r="393" spans="1:12" ht="15.75" x14ac:dyDescent="0.25">
      <c r="A393" s="31" t="s">
        <v>30</v>
      </c>
      <c r="B393" s="30" t="str">
        <f>VLOOKUP(A393,'Cód dos países'!$A$3:$C$199,2,FALSE)</f>
        <v>BHR</v>
      </c>
      <c r="C393" s="25">
        <f>VLOOKUP(A393,'Cód dos países'!$A$3:$C$199,3,FALSE)</f>
        <v>13</v>
      </c>
      <c r="D393" s="29">
        <v>1988</v>
      </c>
      <c r="E393">
        <f t="shared" si="33"/>
        <v>131988</v>
      </c>
      <c r="F393" s="28">
        <v>5</v>
      </c>
      <c r="G393" s="28">
        <v>4</v>
      </c>
      <c r="H393" s="28">
        <v>3</v>
      </c>
      <c r="I393" s="28">
        <f t="shared" si="30"/>
        <v>0.41666666666666669</v>
      </c>
      <c r="J393" s="28">
        <f t="shared" si="31"/>
        <v>0.66666666666666663</v>
      </c>
      <c r="K393" s="28">
        <f t="shared" si="32"/>
        <v>0.5</v>
      </c>
      <c r="L393" s="28">
        <f t="shared" ref="L393:L456" si="34">IF(AND(I393="",J393="",K393="")," ",IFERROR((1/3)*I393+(1/3)*J393+(1/3)*K393,""))</f>
        <v>0.52777777777777779</v>
      </c>
    </row>
    <row r="394" spans="1:12" ht="15.75" x14ac:dyDescent="0.25">
      <c r="A394" s="31" t="s">
        <v>30</v>
      </c>
      <c r="B394" s="30" t="str">
        <f>VLOOKUP(A394,'Cód dos países'!$A$3:$C$199,2,FALSE)</f>
        <v>BHR</v>
      </c>
      <c r="C394" s="25">
        <f>VLOOKUP(A394,'Cód dos países'!$A$3:$C$199,3,FALSE)</f>
        <v>13</v>
      </c>
      <c r="D394" s="29">
        <v>1989</v>
      </c>
      <c r="E394">
        <f t="shared" si="33"/>
        <v>131989</v>
      </c>
      <c r="F394" s="28">
        <v>5</v>
      </c>
      <c r="G394" s="28">
        <v>4</v>
      </c>
      <c r="H394" s="28">
        <v>3</v>
      </c>
      <c r="I394" s="28">
        <f t="shared" si="30"/>
        <v>0.41666666666666669</v>
      </c>
      <c r="J394" s="28">
        <f t="shared" si="31"/>
        <v>0.66666666666666663</v>
      </c>
      <c r="K394" s="28">
        <f t="shared" si="32"/>
        <v>0.5</v>
      </c>
      <c r="L394" s="28">
        <f t="shared" si="34"/>
        <v>0.52777777777777779</v>
      </c>
    </row>
    <row r="395" spans="1:12" ht="15.75" x14ac:dyDescent="0.25">
      <c r="A395" s="31" t="s">
        <v>30</v>
      </c>
      <c r="B395" s="30" t="str">
        <f>VLOOKUP(A395,'Cód dos países'!$A$3:$C$199,2,FALSE)</f>
        <v>BHR</v>
      </c>
      <c r="C395" s="25">
        <f>VLOOKUP(A395,'Cód dos países'!$A$3:$C$199,3,FALSE)</f>
        <v>13</v>
      </c>
      <c r="D395" s="29">
        <v>1990</v>
      </c>
      <c r="E395">
        <f t="shared" si="33"/>
        <v>131990</v>
      </c>
      <c r="F395" s="28">
        <v>5</v>
      </c>
      <c r="G395" s="28">
        <v>4</v>
      </c>
      <c r="H395" s="28">
        <v>3</v>
      </c>
      <c r="I395" s="28">
        <f t="shared" si="30"/>
        <v>0.41666666666666669</v>
      </c>
      <c r="J395" s="28">
        <f t="shared" si="31"/>
        <v>0.66666666666666663</v>
      </c>
      <c r="K395" s="28">
        <f t="shared" si="32"/>
        <v>0.5</v>
      </c>
      <c r="L395" s="28">
        <f t="shared" si="34"/>
        <v>0.52777777777777779</v>
      </c>
    </row>
    <row r="396" spans="1:12" ht="15.75" x14ac:dyDescent="0.25">
      <c r="A396" s="31" t="s">
        <v>30</v>
      </c>
      <c r="B396" s="30" t="str">
        <f>VLOOKUP(A396,'Cód dos países'!$A$3:$C$199,2,FALSE)</f>
        <v>BHR</v>
      </c>
      <c r="C396" s="25">
        <f>VLOOKUP(A396,'Cód dos países'!$A$3:$C$199,3,FALSE)</f>
        <v>13</v>
      </c>
      <c r="D396" s="29">
        <v>1991</v>
      </c>
      <c r="E396">
        <f t="shared" si="33"/>
        <v>131991</v>
      </c>
      <c r="F396" s="28">
        <v>5</v>
      </c>
      <c r="G396" s="28">
        <v>4</v>
      </c>
      <c r="H396" s="28">
        <v>4</v>
      </c>
      <c r="I396" s="28">
        <f t="shared" si="30"/>
        <v>0.41666666666666669</v>
      </c>
      <c r="J396" s="28">
        <f t="shared" si="31"/>
        <v>0.66666666666666663</v>
      </c>
      <c r="K396" s="28">
        <f t="shared" si="32"/>
        <v>0.66666666666666663</v>
      </c>
      <c r="L396" s="28">
        <f t="shared" si="34"/>
        <v>0.58333333333333326</v>
      </c>
    </row>
    <row r="397" spans="1:12" ht="15.75" x14ac:dyDescent="0.25">
      <c r="A397" s="31" t="s">
        <v>30</v>
      </c>
      <c r="B397" s="30" t="str">
        <f>VLOOKUP(A397,'Cód dos países'!$A$3:$C$199,2,FALSE)</f>
        <v>BHR</v>
      </c>
      <c r="C397" s="25">
        <f>VLOOKUP(A397,'Cód dos países'!$A$3:$C$199,3,FALSE)</f>
        <v>13</v>
      </c>
      <c r="D397" s="29">
        <v>1992</v>
      </c>
      <c r="E397">
        <f t="shared" si="33"/>
        <v>131992</v>
      </c>
      <c r="F397" s="28">
        <v>6</v>
      </c>
      <c r="G397" s="28">
        <v>5</v>
      </c>
      <c r="H397" s="28">
        <v>4</v>
      </c>
      <c r="I397" s="28">
        <f t="shared" si="30"/>
        <v>0.5</v>
      </c>
      <c r="J397" s="28">
        <f t="shared" si="31"/>
        <v>0.83333333333333337</v>
      </c>
      <c r="K397" s="28">
        <f t="shared" si="32"/>
        <v>0.66666666666666663</v>
      </c>
      <c r="L397" s="28">
        <f t="shared" si="34"/>
        <v>0.66666666666666663</v>
      </c>
    </row>
    <row r="398" spans="1:12" ht="15.75" x14ac:dyDescent="0.25">
      <c r="A398" s="31" t="s">
        <v>30</v>
      </c>
      <c r="B398" s="30" t="str">
        <f>VLOOKUP(A398,'Cód dos países'!$A$3:$C$199,2,FALSE)</f>
        <v>BHR</v>
      </c>
      <c r="C398" s="25">
        <f>VLOOKUP(A398,'Cód dos países'!$A$3:$C$199,3,FALSE)</f>
        <v>13</v>
      </c>
      <c r="D398" s="29">
        <v>1993</v>
      </c>
      <c r="E398">
        <f t="shared" si="33"/>
        <v>131993</v>
      </c>
      <c r="F398" s="28">
        <v>6</v>
      </c>
      <c r="G398" s="28">
        <v>6</v>
      </c>
      <c r="H398" s="28">
        <v>4</v>
      </c>
      <c r="I398" s="28">
        <f t="shared" si="30"/>
        <v>0.5</v>
      </c>
      <c r="J398" s="28">
        <f t="shared" si="31"/>
        <v>1</v>
      </c>
      <c r="K398" s="28">
        <f t="shared" si="32"/>
        <v>0.66666666666666663</v>
      </c>
      <c r="L398" s="28">
        <f t="shared" si="34"/>
        <v>0.72222222222222221</v>
      </c>
    </row>
    <row r="399" spans="1:12" ht="15.75" x14ac:dyDescent="0.25">
      <c r="A399" s="31" t="s">
        <v>30</v>
      </c>
      <c r="B399" s="30" t="str">
        <f>VLOOKUP(A399,'Cód dos países'!$A$3:$C$199,2,FALSE)</f>
        <v>BHR</v>
      </c>
      <c r="C399" s="25">
        <f>VLOOKUP(A399,'Cód dos países'!$A$3:$C$199,3,FALSE)</f>
        <v>13</v>
      </c>
      <c r="D399" s="29">
        <v>1994</v>
      </c>
      <c r="E399">
        <f t="shared" si="33"/>
        <v>131994</v>
      </c>
      <c r="F399" s="28">
        <v>6</v>
      </c>
      <c r="G399" s="28">
        <v>6</v>
      </c>
      <c r="H399" s="28">
        <v>4</v>
      </c>
      <c r="I399" s="28">
        <f t="shared" si="30"/>
        <v>0.5</v>
      </c>
      <c r="J399" s="28">
        <f t="shared" si="31"/>
        <v>1</v>
      </c>
      <c r="K399" s="28">
        <f t="shared" si="32"/>
        <v>0.66666666666666663</v>
      </c>
      <c r="L399" s="28">
        <f t="shared" si="34"/>
        <v>0.72222222222222221</v>
      </c>
    </row>
    <row r="400" spans="1:12" ht="15.75" x14ac:dyDescent="0.25">
      <c r="A400" s="31" t="s">
        <v>30</v>
      </c>
      <c r="B400" s="30" t="str">
        <f>VLOOKUP(A400,'Cód dos países'!$A$3:$C$199,2,FALSE)</f>
        <v>BHR</v>
      </c>
      <c r="C400" s="25">
        <f>VLOOKUP(A400,'Cód dos países'!$A$3:$C$199,3,FALSE)</f>
        <v>13</v>
      </c>
      <c r="D400" s="29">
        <v>1995</v>
      </c>
      <c r="E400">
        <f t="shared" si="33"/>
        <v>131995</v>
      </c>
      <c r="F400" s="28">
        <v>6</v>
      </c>
      <c r="G400" s="28">
        <v>5</v>
      </c>
      <c r="H400" s="28">
        <v>4</v>
      </c>
      <c r="I400" s="28">
        <f t="shared" si="30"/>
        <v>0.5</v>
      </c>
      <c r="J400" s="28">
        <f t="shared" si="31"/>
        <v>0.83333333333333337</v>
      </c>
      <c r="K400" s="28">
        <f t="shared" si="32"/>
        <v>0.66666666666666663</v>
      </c>
      <c r="L400" s="28">
        <f t="shared" si="34"/>
        <v>0.66666666666666663</v>
      </c>
    </row>
    <row r="401" spans="1:12" ht="15.75" x14ac:dyDescent="0.25">
      <c r="A401" s="31" t="s">
        <v>30</v>
      </c>
      <c r="B401" s="30" t="str">
        <f>VLOOKUP(A401,'Cód dos países'!$A$3:$C$199,2,FALSE)</f>
        <v>BHR</v>
      </c>
      <c r="C401" s="25">
        <f>VLOOKUP(A401,'Cód dos países'!$A$3:$C$199,3,FALSE)</f>
        <v>13</v>
      </c>
      <c r="D401" s="29">
        <v>1996</v>
      </c>
      <c r="E401">
        <f t="shared" si="33"/>
        <v>131996</v>
      </c>
      <c r="F401" s="28">
        <v>6</v>
      </c>
      <c r="G401" s="28">
        <v>5</v>
      </c>
      <c r="H401" s="28">
        <v>3</v>
      </c>
      <c r="I401" s="28">
        <f t="shared" si="30"/>
        <v>0.5</v>
      </c>
      <c r="J401" s="28">
        <f t="shared" si="31"/>
        <v>0.83333333333333337</v>
      </c>
      <c r="K401" s="28">
        <f t="shared" si="32"/>
        <v>0.5</v>
      </c>
      <c r="L401" s="28">
        <f t="shared" si="34"/>
        <v>0.61111111111111105</v>
      </c>
    </row>
    <row r="402" spans="1:12" ht="15.75" x14ac:dyDescent="0.25">
      <c r="A402" s="31" t="s">
        <v>30</v>
      </c>
      <c r="B402" s="30" t="str">
        <f>VLOOKUP(A402,'Cód dos países'!$A$3:$C$199,2,FALSE)</f>
        <v>BHR</v>
      </c>
      <c r="C402" s="25">
        <f>VLOOKUP(A402,'Cód dos países'!$A$3:$C$199,3,FALSE)</f>
        <v>13</v>
      </c>
      <c r="D402" s="29">
        <v>1997</v>
      </c>
      <c r="E402">
        <f t="shared" si="33"/>
        <v>131997</v>
      </c>
      <c r="F402" s="28">
        <v>9</v>
      </c>
      <c r="G402" s="28">
        <v>5</v>
      </c>
      <c r="H402" s="28">
        <v>3</v>
      </c>
      <c r="I402" s="28">
        <f t="shared" si="30"/>
        <v>0.75</v>
      </c>
      <c r="J402" s="28">
        <f t="shared" si="31"/>
        <v>0.83333333333333337</v>
      </c>
      <c r="K402" s="28">
        <f t="shared" si="32"/>
        <v>0.5</v>
      </c>
      <c r="L402" s="28">
        <f t="shared" si="34"/>
        <v>0.69444444444444442</v>
      </c>
    </row>
    <row r="403" spans="1:12" ht="15.75" x14ac:dyDescent="0.25">
      <c r="A403" s="31" t="s">
        <v>30</v>
      </c>
      <c r="B403" s="30" t="str">
        <f>VLOOKUP(A403,'Cód dos países'!$A$3:$C$199,2,FALSE)</f>
        <v>BHR</v>
      </c>
      <c r="C403" s="25">
        <f>VLOOKUP(A403,'Cód dos países'!$A$3:$C$199,3,FALSE)</f>
        <v>13</v>
      </c>
      <c r="D403" s="29">
        <v>1998</v>
      </c>
      <c r="E403">
        <f t="shared" si="33"/>
        <v>131998</v>
      </c>
      <c r="F403" s="28">
        <v>9</v>
      </c>
      <c r="G403" s="28">
        <v>5</v>
      </c>
      <c r="H403" s="28">
        <v>3</v>
      </c>
      <c r="I403" s="28">
        <f t="shared" si="30"/>
        <v>0.75</v>
      </c>
      <c r="J403" s="28">
        <f t="shared" si="31"/>
        <v>0.83333333333333337</v>
      </c>
      <c r="K403" s="28">
        <f t="shared" si="32"/>
        <v>0.5</v>
      </c>
      <c r="L403" s="28">
        <f t="shared" si="34"/>
        <v>0.69444444444444442</v>
      </c>
    </row>
    <row r="404" spans="1:12" ht="15.75" x14ac:dyDescent="0.25">
      <c r="A404" s="31" t="s">
        <v>30</v>
      </c>
      <c r="B404" s="30" t="str">
        <f>VLOOKUP(A404,'Cód dos países'!$A$3:$C$199,2,FALSE)</f>
        <v>BHR</v>
      </c>
      <c r="C404" s="25">
        <f>VLOOKUP(A404,'Cód dos países'!$A$3:$C$199,3,FALSE)</f>
        <v>13</v>
      </c>
      <c r="D404" s="29">
        <v>1999</v>
      </c>
      <c r="E404">
        <f t="shared" si="33"/>
        <v>131999</v>
      </c>
      <c r="F404" s="28">
        <v>9</v>
      </c>
      <c r="G404" s="28">
        <v>5</v>
      </c>
      <c r="H404" s="28">
        <v>3</v>
      </c>
      <c r="I404" s="28">
        <f t="shared" si="30"/>
        <v>0.75</v>
      </c>
      <c r="J404" s="28">
        <f t="shared" si="31"/>
        <v>0.83333333333333337</v>
      </c>
      <c r="K404" s="28">
        <f t="shared" si="32"/>
        <v>0.5</v>
      </c>
      <c r="L404" s="28">
        <f t="shared" si="34"/>
        <v>0.69444444444444442</v>
      </c>
    </row>
    <row r="405" spans="1:12" ht="15.75" x14ac:dyDescent="0.25">
      <c r="A405" s="31" t="s">
        <v>30</v>
      </c>
      <c r="B405" s="30" t="str">
        <f>VLOOKUP(A405,'Cód dos países'!$A$3:$C$199,2,FALSE)</f>
        <v>BHR</v>
      </c>
      <c r="C405" s="25">
        <f>VLOOKUP(A405,'Cód dos países'!$A$3:$C$199,3,FALSE)</f>
        <v>13</v>
      </c>
      <c r="D405" s="29">
        <v>2000</v>
      </c>
      <c r="E405">
        <f t="shared" si="33"/>
        <v>132000</v>
      </c>
      <c r="F405" s="28">
        <v>9</v>
      </c>
      <c r="G405" s="28">
        <v>5</v>
      </c>
      <c r="H405" s="28">
        <v>3</v>
      </c>
      <c r="I405" s="28">
        <f t="shared" si="30"/>
        <v>0.75</v>
      </c>
      <c r="J405" s="28">
        <f t="shared" si="31"/>
        <v>0.83333333333333337</v>
      </c>
      <c r="K405" s="28">
        <f t="shared" si="32"/>
        <v>0.5</v>
      </c>
      <c r="L405" s="28">
        <f t="shared" si="34"/>
        <v>0.69444444444444442</v>
      </c>
    </row>
    <row r="406" spans="1:12" ht="15.75" x14ac:dyDescent="0.25">
      <c r="A406" s="31" t="s">
        <v>30</v>
      </c>
      <c r="B406" s="30" t="str">
        <f>VLOOKUP(A406,'Cód dos países'!$A$3:$C$199,2,FALSE)</f>
        <v>BHR</v>
      </c>
      <c r="C406" s="25">
        <f>VLOOKUP(A406,'Cód dos países'!$A$3:$C$199,3,FALSE)</f>
        <v>13</v>
      </c>
      <c r="D406" s="29">
        <v>2001</v>
      </c>
      <c r="E406">
        <f t="shared" si="33"/>
        <v>132001</v>
      </c>
      <c r="F406" s="28">
        <v>11.5</v>
      </c>
      <c r="G406" s="28">
        <v>5</v>
      </c>
      <c r="H406" s="28">
        <v>2</v>
      </c>
      <c r="I406" s="28">
        <f t="shared" si="30"/>
        <v>0.95833333333333337</v>
      </c>
      <c r="J406" s="28">
        <f t="shared" si="31"/>
        <v>0.83333333333333337</v>
      </c>
      <c r="K406" s="28">
        <f t="shared" si="32"/>
        <v>0.33333333333333331</v>
      </c>
      <c r="L406" s="28">
        <f t="shared" si="34"/>
        <v>0.70833333333333326</v>
      </c>
    </row>
    <row r="407" spans="1:12" ht="15.75" x14ac:dyDescent="0.25">
      <c r="A407" s="31" t="s">
        <v>30</v>
      </c>
      <c r="B407" s="30" t="str">
        <f>VLOOKUP(A407,'Cód dos países'!$A$3:$C$199,2,FALSE)</f>
        <v>BHR</v>
      </c>
      <c r="C407" s="25">
        <f>VLOOKUP(A407,'Cód dos países'!$A$3:$C$199,3,FALSE)</f>
        <v>13</v>
      </c>
      <c r="D407" s="29">
        <v>2002</v>
      </c>
      <c r="E407">
        <f t="shared" si="33"/>
        <v>132002</v>
      </c>
      <c r="F407" s="28">
        <v>11.5</v>
      </c>
      <c r="G407" s="28">
        <v>5</v>
      </c>
      <c r="H407" s="28">
        <v>2</v>
      </c>
      <c r="I407" s="28">
        <f t="shared" si="30"/>
        <v>0.95833333333333337</v>
      </c>
      <c r="J407" s="28">
        <f t="shared" si="31"/>
        <v>0.83333333333333337</v>
      </c>
      <c r="K407" s="28">
        <f t="shared" si="32"/>
        <v>0.33333333333333331</v>
      </c>
      <c r="L407" s="28">
        <f t="shared" si="34"/>
        <v>0.70833333333333326</v>
      </c>
    </row>
    <row r="408" spans="1:12" ht="15.75" x14ac:dyDescent="0.25">
      <c r="A408" s="31" t="s">
        <v>30</v>
      </c>
      <c r="B408" s="30" t="str">
        <f>VLOOKUP(A408,'Cód dos países'!$A$3:$C$199,2,FALSE)</f>
        <v>BHR</v>
      </c>
      <c r="C408" s="25">
        <f>VLOOKUP(A408,'Cód dos países'!$A$3:$C$199,3,FALSE)</f>
        <v>13</v>
      </c>
      <c r="D408" s="29">
        <v>2003</v>
      </c>
      <c r="E408">
        <f t="shared" si="33"/>
        <v>132003</v>
      </c>
      <c r="F408" s="28">
        <v>11.5</v>
      </c>
      <c r="G408" s="28">
        <v>5</v>
      </c>
      <c r="H408" s="28">
        <v>2</v>
      </c>
      <c r="I408" s="28">
        <f t="shared" si="30"/>
        <v>0.95833333333333337</v>
      </c>
      <c r="J408" s="28">
        <f t="shared" si="31"/>
        <v>0.83333333333333337</v>
      </c>
      <c r="K408" s="28">
        <f t="shared" si="32"/>
        <v>0.33333333333333331</v>
      </c>
      <c r="L408" s="28">
        <f t="shared" si="34"/>
        <v>0.70833333333333326</v>
      </c>
    </row>
    <row r="409" spans="1:12" ht="15.75" x14ac:dyDescent="0.25">
      <c r="A409" s="31" t="s">
        <v>30</v>
      </c>
      <c r="B409" s="30" t="str">
        <f>VLOOKUP(A409,'Cód dos países'!$A$3:$C$199,2,FALSE)</f>
        <v>BHR</v>
      </c>
      <c r="C409" s="25">
        <f>VLOOKUP(A409,'Cód dos países'!$A$3:$C$199,3,FALSE)</f>
        <v>13</v>
      </c>
      <c r="D409" s="29">
        <v>2004</v>
      </c>
      <c r="E409">
        <f t="shared" si="33"/>
        <v>132004</v>
      </c>
      <c r="F409" s="28">
        <v>11.5</v>
      </c>
      <c r="G409" s="28">
        <v>5</v>
      </c>
      <c r="H409" s="28">
        <v>2</v>
      </c>
      <c r="I409" s="28">
        <f t="shared" si="30"/>
        <v>0.95833333333333337</v>
      </c>
      <c r="J409" s="28">
        <f t="shared" si="31"/>
        <v>0.83333333333333337</v>
      </c>
      <c r="K409" s="28">
        <f t="shared" si="32"/>
        <v>0.33333333333333331</v>
      </c>
      <c r="L409" s="28">
        <f t="shared" si="34"/>
        <v>0.70833333333333326</v>
      </c>
    </row>
    <row r="410" spans="1:12" ht="15.75" x14ac:dyDescent="0.25">
      <c r="A410" s="31" t="s">
        <v>30</v>
      </c>
      <c r="B410" s="30" t="str">
        <f>VLOOKUP(A410,'Cód dos países'!$A$3:$C$199,2,FALSE)</f>
        <v>BHR</v>
      </c>
      <c r="C410" s="25">
        <f>VLOOKUP(A410,'Cód dos países'!$A$3:$C$199,3,FALSE)</f>
        <v>13</v>
      </c>
      <c r="D410" s="29">
        <v>2005</v>
      </c>
      <c r="E410">
        <f t="shared" si="33"/>
        <v>132005</v>
      </c>
      <c r="F410" s="28">
        <v>11.5</v>
      </c>
      <c r="G410" s="28">
        <v>5</v>
      </c>
      <c r="H410" s="28">
        <v>2</v>
      </c>
      <c r="I410" s="28">
        <f t="shared" si="30"/>
        <v>0.95833333333333337</v>
      </c>
      <c r="J410" s="28">
        <f t="shared" si="31"/>
        <v>0.83333333333333337</v>
      </c>
      <c r="K410" s="28">
        <f t="shared" si="32"/>
        <v>0.33333333333333331</v>
      </c>
      <c r="L410" s="28">
        <f t="shared" si="34"/>
        <v>0.70833333333333326</v>
      </c>
    </row>
    <row r="411" spans="1:12" ht="15.75" x14ac:dyDescent="0.25">
      <c r="A411" s="31" t="s">
        <v>30</v>
      </c>
      <c r="B411" s="30" t="str">
        <f>VLOOKUP(A411,'Cód dos países'!$A$3:$C$199,2,FALSE)</f>
        <v>BHR</v>
      </c>
      <c r="C411" s="25">
        <f>VLOOKUP(A411,'Cód dos países'!$A$3:$C$199,3,FALSE)</f>
        <v>13</v>
      </c>
      <c r="D411" s="29">
        <v>2006</v>
      </c>
      <c r="E411">
        <f t="shared" si="33"/>
        <v>132006</v>
      </c>
      <c r="F411" s="28">
        <v>11.5</v>
      </c>
      <c r="G411" s="28">
        <v>5</v>
      </c>
      <c r="H411" s="28">
        <v>2</v>
      </c>
      <c r="I411" s="28">
        <f t="shared" si="30"/>
        <v>0.95833333333333337</v>
      </c>
      <c r="J411" s="28">
        <f t="shared" si="31"/>
        <v>0.83333333333333337</v>
      </c>
      <c r="K411" s="28">
        <f t="shared" si="32"/>
        <v>0.33333333333333331</v>
      </c>
      <c r="L411" s="28">
        <f t="shared" si="34"/>
        <v>0.70833333333333326</v>
      </c>
    </row>
    <row r="412" spans="1:12" ht="15.75" x14ac:dyDescent="0.25">
      <c r="A412" s="31" t="s">
        <v>30</v>
      </c>
      <c r="B412" s="30" t="str">
        <f>VLOOKUP(A412,'Cód dos países'!$A$3:$C$199,2,FALSE)</f>
        <v>BHR</v>
      </c>
      <c r="C412" s="25">
        <f>VLOOKUP(A412,'Cód dos países'!$A$3:$C$199,3,FALSE)</f>
        <v>13</v>
      </c>
      <c r="D412" s="29">
        <v>2007</v>
      </c>
      <c r="E412">
        <f t="shared" si="33"/>
        <v>132007</v>
      </c>
      <c r="F412" s="28">
        <v>11.5</v>
      </c>
      <c r="G412" s="28">
        <v>5</v>
      </c>
      <c r="H412" s="28">
        <v>2</v>
      </c>
      <c r="I412" s="28">
        <f t="shared" si="30"/>
        <v>0.95833333333333337</v>
      </c>
      <c r="J412" s="28">
        <f t="shared" si="31"/>
        <v>0.83333333333333337</v>
      </c>
      <c r="K412" s="28">
        <f t="shared" si="32"/>
        <v>0.33333333333333331</v>
      </c>
      <c r="L412" s="28">
        <f t="shared" si="34"/>
        <v>0.70833333333333326</v>
      </c>
    </row>
    <row r="413" spans="1:12" ht="15.75" x14ac:dyDescent="0.25">
      <c r="A413" s="31" t="s">
        <v>30</v>
      </c>
      <c r="B413" s="30" t="str">
        <f>VLOOKUP(A413,'Cód dos países'!$A$3:$C$199,2,FALSE)</f>
        <v>BHR</v>
      </c>
      <c r="C413" s="25">
        <f>VLOOKUP(A413,'Cód dos países'!$A$3:$C$199,3,FALSE)</f>
        <v>13</v>
      </c>
      <c r="D413" s="29">
        <v>2008</v>
      </c>
      <c r="E413">
        <f t="shared" si="33"/>
        <v>132008</v>
      </c>
      <c r="F413" s="28">
        <v>11.5</v>
      </c>
      <c r="G413" s="28">
        <v>5</v>
      </c>
      <c r="H413" s="28">
        <v>2</v>
      </c>
      <c r="I413" s="28">
        <f t="shared" si="30"/>
        <v>0.95833333333333337</v>
      </c>
      <c r="J413" s="28">
        <f t="shared" si="31"/>
        <v>0.83333333333333337</v>
      </c>
      <c r="K413" s="28">
        <f t="shared" si="32"/>
        <v>0.33333333333333331</v>
      </c>
      <c r="L413" s="28">
        <f t="shared" si="34"/>
        <v>0.70833333333333326</v>
      </c>
    </row>
    <row r="414" spans="1:12" ht="15.75" x14ac:dyDescent="0.25">
      <c r="A414" s="31" t="s">
        <v>30</v>
      </c>
      <c r="B414" s="30" t="str">
        <f>VLOOKUP(A414,'Cód dos países'!$A$3:$C$199,2,FALSE)</f>
        <v>BHR</v>
      </c>
      <c r="C414" s="25">
        <f>VLOOKUP(A414,'Cód dos países'!$A$3:$C$199,3,FALSE)</f>
        <v>13</v>
      </c>
      <c r="D414" s="29">
        <v>2009</v>
      </c>
      <c r="E414">
        <f t="shared" si="33"/>
        <v>132009</v>
      </c>
      <c r="F414" s="28">
        <v>11.5</v>
      </c>
      <c r="G414" s="28">
        <v>5</v>
      </c>
      <c r="H414" s="28">
        <v>2</v>
      </c>
      <c r="I414" s="28">
        <f t="shared" si="30"/>
        <v>0.95833333333333337</v>
      </c>
      <c r="J414" s="28">
        <f t="shared" si="31"/>
        <v>0.83333333333333337</v>
      </c>
      <c r="K414" s="28">
        <f t="shared" si="32"/>
        <v>0.33333333333333331</v>
      </c>
      <c r="L414" s="28">
        <f t="shared" si="34"/>
        <v>0.70833333333333326</v>
      </c>
    </row>
    <row r="415" spans="1:12" ht="15.75" x14ac:dyDescent="0.25">
      <c r="A415" s="31" t="s">
        <v>30</v>
      </c>
      <c r="B415" s="30" t="str">
        <f>VLOOKUP(A415,'Cód dos países'!$A$3:$C$199,2,FALSE)</f>
        <v>BHR</v>
      </c>
      <c r="C415" s="25">
        <f>VLOOKUP(A415,'Cód dos países'!$A$3:$C$199,3,FALSE)</f>
        <v>13</v>
      </c>
      <c r="D415" s="29">
        <v>2010</v>
      </c>
      <c r="E415">
        <f t="shared" si="33"/>
        <v>132010</v>
      </c>
      <c r="F415" s="28">
        <v>0.95454545454545459</v>
      </c>
      <c r="G415" s="28">
        <v>0.83333333333333337</v>
      </c>
      <c r="H415" s="28">
        <v>0.41666666666666669</v>
      </c>
      <c r="I415" s="28">
        <f t="shared" si="30"/>
        <v>0.95454545454545459</v>
      </c>
      <c r="J415" s="28">
        <f t="shared" si="31"/>
        <v>0.83333333333333337</v>
      </c>
      <c r="K415" s="28">
        <f t="shared" si="32"/>
        <v>0.41666666666666669</v>
      </c>
      <c r="L415" s="28">
        <f t="shared" si="34"/>
        <v>0.73484848484848486</v>
      </c>
    </row>
    <row r="416" spans="1:12" ht="15.75" x14ac:dyDescent="0.25">
      <c r="A416" s="31" t="s">
        <v>30</v>
      </c>
      <c r="B416" s="30" t="str">
        <f>VLOOKUP(A416,'Cód dos países'!$A$3:$C$199,2,FALSE)</f>
        <v>BHR</v>
      </c>
      <c r="C416" s="25">
        <f>VLOOKUP(A416,'Cód dos países'!$A$3:$C$199,3,FALSE)</f>
        <v>13</v>
      </c>
      <c r="D416" s="29">
        <v>2011</v>
      </c>
      <c r="E416">
        <f t="shared" si="33"/>
        <v>132011</v>
      </c>
      <c r="F416" s="28">
        <v>0.86363636363636365</v>
      </c>
      <c r="G416" s="28">
        <v>0.83333333333333337</v>
      </c>
      <c r="H416" s="28">
        <v>0.41666666666666669</v>
      </c>
      <c r="I416" s="28">
        <f t="shared" si="30"/>
        <v>0.86363636363636365</v>
      </c>
      <c r="J416" s="28">
        <f t="shared" si="31"/>
        <v>0.83333333333333337</v>
      </c>
      <c r="K416" s="28">
        <f t="shared" si="32"/>
        <v>0.41666666666666669</v>
      </c>
      <c r="L416" s="28">
        <f t="shared" si="34"/>
        <v>0.70454545454545459</v>
      </c>
    </row>
    <row r="417" spans="1:12" ht="15.75" x14ac:dyDescent="0.25">
      <c r="A417" s="31" t="s">
        <v>30</v>
      </c>
      <c r="B417" s="30" t="str">
        <f>VLOOKUP(A417,'Cód dos países'!$A$3:$C$199,2,FALSE)</f>
        <v>BHR</v>
      </c>
      <c r="C417" s="25">
        <f>VLOOKUP(A417,'Cód dos países'!$A$3:$C$199,3,FALSE)</f>
        <v>13</v>
      </c>
      <c r="D417" s="29">
        <v>2012</v>
      </c>
      <c r="E417">
        <f t="shared" si="33"/>
        <v>132012</v>
      </c>
      <c r="F417" s="28">
        <v>0.86363636363636365</v>
      </c>
      <c r="G417" s="28">
        <v>0.75</v>
      </c>
      <c r="H417" s="28">
        <v>0.5</v>
      </c>
      <c r="I417" s="28">
        <f t="shared" si="30"/>
        <v>0.86363636363636365</v>
      </c>
      <c r="J417" s="28">
        <f t="shared" si="31"/>
        <v>0.75</v>
      </c>
      <c r="K417" s="28">
        <f t="shared" si="32"/>
        <v>0.5</v>
      </c>
      <c r="L417" s="28">
        <f t="shared" si="34"/>
        <v>0.70454545454545447</v>
      </c>
    </row>
    <row r="418" spans="1:12" ht="15.75" x14ac:dyDescent="0.25">
      <c r="A418" s="31" t="s">
        <v>30</v>
      </c>
      <c r="B418" s="30" t="str">
        <f>VLOOKUP(A418,'Cód dos países'!$A$3:$C$199,2,FALSE)</f>
        <v>BHR</v>
      </c>
      <c r="C418" s="25">
        <f>VLOOKUP(A418,'Cód dos países'!$A$3:$C$199,3,FALSE)</f>
        <v>13</v>
      </c>
      <c r="D418" s="29">
        <v>2013</v>
      </c>
      <c r="E418">
        <f t="shared" si="33"/>
        <v>132013</v>
      </c>
      <c r="F418" s="28">
        <v>0.81818181818181823</v>
      </c>
      <c r="G418" s="28">
        <v>0.75</v>
      </c>
      <c r="H418" s="28">
        <v>0.5</v>
      </c>
      <c r="I418" s="28">
        <f t="shared" si="30"/>
        <v>0.81818181818181823</v>
      </c>
      <c r="J418" s="28">
        <f t="shared" si="31"/>
        <v>0.75</v>
      </c>
      <c r="K418" s="28">
        <f t="shared" si="32"/>
        <v>0.5</v>
      </c>
      <c r="L418" s="28">
        <f t="shared" si="34"/>
        <v>0.68939393939393934</v>
      </c>
    </row>
    <row r="419" spans="1:12" ht="15.75" x14ac:dyDescent="0.25">
      <c r="A419" s="31" t="s">
        <v>30</v>
      </c>
      <c r="B419" s="30" t="str">
        <f>VLOOKUP(A419,'Cód dos países'!$A$3:$C$199,2,FALSE)</f>
        <v>BHR</v>
      </c>
      <c r="C419" s="25">
        <f>VLOOKUP(A419,'Cód dos países'!$A$3:$C$199,3,FALSE)</f>
        <v>13</v>
      </c>
      <c r="D419" s="29">
        <v>2014</v>
      </c>
      <c r="E419">
        <f t="shared" si="33"/>
        <v>132014</v>
      </c>
      <c r="F419" s="28">
        <v>0.77272727272727271</v>
      </c>
      <c r="G419" s="28">
        <v>0.75</v>
      </c>
      <c r="H419" s="28">
        <v>0.5</v>
      </c>
      <c r="I419" s="28">
        <f t="shared" si="30"/>
        <v>0.77272727272727271</v>
      </c>
      <c r="J419" s="28">
        <f t="shared" si="31"/>
        <v>0.75</v>
      </c>
      <c r="K419" s="28">
        <f t="shared" si="32"/>
        <v>0.5</v>
      </c>
      <c r="L419" s="28">
        <f t="shared" si="34"/>
        <v>0.6742424242424242</v>
      </c>
    </row>
    <row r="420" spans="1:12" ht="15.75" x14ac:dyDescent="0.25">
      <c r="A420" s="31" t="s">
        <v>26</v>
      </c>
      <c r="B420" s="30" t="str">
        <f>VLOOKUP(A420,'Cód dos países'!$A$3:$C$199,2,FALSE)</f>
        <v>BGD</v>
      </c>
      <c r="C420" s="25">
        <f>VLOOKUP(A420,'Cód dos países'!$A$3:$C$199,3,FALSE)</f>
        <v>14</v>
      </c>
      <c r="D420" s="29">
        <v>1983</v>
      </c>
      <c r="E420">
        <f t="shared" si="33"/>
        <v>141983</v>
      </c>
      <c r="F420" s="28">
        <v>0</v>
      </c>
      <c r="G420" s="28">
        <v>1</v>
      </c>
      <c r="H420" s="28">
        <v>0</v>
      </c>
      <c r="I420" s="28">
        <f t="shared" si="30"/>
        <v>0</v>
      </c>
      <c r="J420" s="28">
        <f t="shared" si="31"/>
        <v>0.16666666666666666</v>
      </c>
      <c r="K420" s="28">
        <f t="shared" si="32"/>
        <v>0</v>
      </c>
      <c r="L420" s="28">
        <f t="shared" si="34"/>
        <v>5.5555555555555552E-2</v>
      </c>
    </row>
    <row r="421" spans="1:12" ht="15.75" x14ac:dyDescent="0.25">
      <c r="A421" s="31" t="s">
        <v>26</v>
      </c>
      <c r="B421" s="30" t="str">
        <f>VLOOKUP(A421,'Cód dos países'!$A$3:$C$199,2,FALSE)</f>
        <v>BGD</v>
      </c>
      <c r="C421" s="25">
        <f>VLOOKUP(A421,'Cód dos países'!$A$3:$C$199,3,FALSE)</f>
        <v>14</v>
      </c>
      <c r="D421" s="29">
        <v>1984</v>
      </c>
      <c r="E421">
        <f t="shared" si="33"/>
        <v>141984</v>
      </c>
      <c r="F421" s="28">
        <v>5</v>
      </c>
      <c r="G421" s="28">
        <v>1</v>
      </c>
      <c r="H421" s="28">
        <v>0</v>
      </c>
      <c r="I421" s="28">
        <f t="shared" si="30"/>
        <v>0.41666666666666669</v>
      </c>
      <c r="J421" s="28">
        <f t="shared" si="31"/>
        <v>0.16666666666666666</v>
      </c>
      <c r="K421" s="28">
        <f t="shared" si="32"/>
        <v>0</v>
      </c>
      <c r="L421" s="28">
        <f t="shared" si="34"/>
        <v>0.19444444444444445</v>
      </c>
    </row>
    <row r="422" spans="1:12" ht="15.75" x14ac:dyDescent="0.25">
      <c r="A422" s="31" t="s">
        <v>26</v>
      </c>
      <c r="B422" s="30" t="str">
        <f>VLOOKUP(A422,'Cód dos países'!$A$3:$C$199,2,FALSE)</f>
        <v>BGD</v>
      </c>
      <c r="C422" s="25">
        <f>VLOOKUP(A422,'Cód dos países'!$A$3:$C$199,3,FALSE)</f>
        <v>14</v>
      </c>
      <c r="D422" s="29">
        <v>1985</v>
      </c>
      <c r="E422">
        <f t="shared" si="33"/>
        <v>141985</v>
      </c>
      <c r="F422" s="28">
        <v>5</v>
      </c>
      <c r="G422" s="28">
        <v>1</v>
      </c>
      <c r="H422" s="28">
        <v>0</v>
      </c>
      <c r="I422" s="28">
        <f t="shared" si="30"/>
        <v>0.41666666666666669</v>
      </c>
      <c r="J422" s="28">
        <f t="shared" si="31"/>
        <v>0.16666666666666666</v>
      </c>
      <c r="K422" s="28">
        <f t="shared" si="32"/>
        <v>0</v>
      </c>
      <c r="L422" s="28">
        <f t="shared" si="34"/>
        <v>0.19444444444444445</v>
      </c>
    </row>
    <row r="423" spans="1:12" ht="15.75" x14ac:dyDescent="0.25">
      <c r="A423" s="31" t="s">
        <v>26</v>
      </c>
      <c r="B423" s="30" t="str">
        <f>VLOOKUP(A423,'Cód dos países'!$A$3:$C$199,2,FALSE)</f>
        <v>BGD</v>
      </c>
      <c r="C423" s="25">
        <f>VLOOKUP(A423,'Cód dos países'!$A$3:$C$199,3,FALSE)</f>
        <v>14</v>
      </c>
      <c r="D423" s="29">
        <v>1986</v>
      </c>
      <c r="E423">
        <f t="shared" si="33"/>
        <v>141986</v>
      </c>
      <c r="F423" s="28">
        <v>5</v>
      </c>
      <c r="G423" s="28">
        <v>1</v>
      </c>
      <c r="H423" s="28">
        <v>0</v>
      </c>
      <c r="I423" s="28">
        <f t="shared" si="30"/>
        <v>0.41666666666666669</v>
      </c>
      <c r="J423" s="28">
        <f t="shared" si="31"/>
        <v>0.16666666666666666</v>
      </c>
      <c r="K423" s="28">
        <f t="shared" si="32"/>
        <v>0</v>
      </c>
      <c r="L423" s="28">
        <f t="shared" si="34"/>
        <v>0.19444444444444445</v>
      </c>
    </row>
    <row r="424" spans="1:12" ht="15.75" x14ac:dyDescent="0.25">
      <c r="A424" s="31" t="s">
        <v>26</v>
      </c>
      <c r="B424" s="30" t="str">
        <f>VLOOKUP(A424,'Cód dos países'!$A$3:$C$199,2,FALSE)</f>
        <v>BGD</v>
      </c>
      <c r="C424" s="25">
        <f>VLOOKUP(A424,'Cód dos países'!$A$3:$C$199,3,FALSE)</f>
        <v>14</v>
      </c>
      <c r="D424" s="29">
        <v>1987</v>
      </c>
      <c r="E424">
        <f t="shared" si="33"/>
        <v>141987</v>
      </c>
      <c r="F424" s="28">
        <v>5</v>
      </c>
      <c r="G424" s="28">
        <v>1</v>
      </c>
      <c r="H424" s="28">
        <v>0</v>
      </c>
      <c r="I424" s="28">
        <f t="shared" si="30"/>
        <v>0.41666666666666669</v>
      </c>
      <c r="J424" s="28">
        <f t="shared" si="31"/>
        <v>0.16666666666666666</v>
      </c>
      <c r="K424" s="28">
        <f t="shared" si="32"/>
        <v>0</v>
      </c>
      <c r="L424" s="28">
        <f t="shared" si="34"/>
        <v>0.19444444444444445</v>
      </c>
    </row>
    <row r="425" spans="1:12" ht="15.75" x14ac:dyDescent="0.25">
      <c r="A425" s="31" t="s">
        <v>26</v>
      </c>
      <c r="B425" s="30" t="str">
        <f>VLOOKUP(A425,'Cód dos países'!$A$3:$C$199,2,FALSE)</f>
        <v>BGD</v>
      </c>
      <c r="C425" s="25">
        <f>VLOOKUP(A425,'Cód dos países'!$A$3:$C$199,3,FALSE)</f>
        <v>14</v>
      </c>
      <c r="D425" s="29">
        <v>1988</v>
      </c>
      <c r="E425">
        <f t="shared" si="33"/>
        <v>141988</v>
      </c>
      <c r="F425" s="28">
        <v>4</v>
      </c>
      <c r="G425" s="28">
        <v>1</v>
      </c>
      <c r="H425" s="28">
        <v>0</v>
      </c>
      <c r="I425" s="28">
        <f t="shared" si="30"/>
        <v>0.33333333333333331</v>
      </c>
      <c r="J425" s="28">
        <f t="shared" si="31"/>
        <v>0.16666666666666666</v>
      </c>
      <c r="K425" s="28">
        <f t="shared" si="32"/>
        <v>0</v>
      </c>
      <c r="L425" s="28">
        <f t="shared" si="34"/>
        <v>0.16666666666666666</v>
      </c>
    </row>
    <row r="426" spans="1:12" ht="15.75" x14ac:dyDescent="0.25">
      <c r="A426" s="31" t="s">
        <v>26</v>
      </c>
      <c r="B426" s="30" t="str">
        <f>VLOOKUP(A426,'Cód dos países'!$A$3:$C$199,2,FALSE)</f>
        <v>BGD</v>
      </c>
      <c r="C426" s="25">
        <f>VLOOKUP(A426,'Cód dos países'!$A$3:$C$199,3,FALSE)</f>
        <v>14</v>
      </c>
      <c r="D426" s="29">
        <v>1989</v>
      </c>
      <c r="E426">
        <f t="shared" si="33"/>
        <v>141989</v>
      </c>
      <c r="F426" s="28">
        <v>3</v>
      </c>
      <c r="G426" s="28">
        <v>1</v>
      </c>
      <c r="H426" s="28">
        <v>0</v>
      </c>
      <c r="I426" s="28">
        <f t="shared" si="30"/>
        <v>0.25</v>
      </c>
      <c r="J426" s="28">
        <f t="shared" si="31"/>
        <v>0.16666666666666666</v>
      </c>
      <c r="K426" s="28">
        <f t="shared" si="32"/>
        <v>0</v>
      </c>
      <c r="L426" s="28">
        <f t="shared" si="34"/>
        <v>0.1388888888888889</v>
      </c>
    </row>
    <row r="427" spans="1:12" ht="15.75" x14ac:dyDescent="0.25">
      <c r="A427" s="31" t="s">
        <v>26</v>
      </c>
      <c r="B427" s="30" t="str">
        <f>VLOOKUP(A427,'Cód dos países'!$A$3:$C$199,2,FALSE)</f>
        <v>BGD</v>
      </c>
      <c r="C427" s="25">
        <f>VLOOKUP(A427,'Cód dos países'!$A$3:$C$199,3,FALSE)</f>
        <v>14</v>
      </c>
      <c r="D427" s="29">
        <v>1990</v>
      </c>
      <c r="E427">
        <f t="shared" si="33"/>
        <v>141990</v>
      </c>
      <c r="F427" s="28">
        <v>3</v>
      </c>
      <c r="G427" s="28">
        <v>1</v>
      </c>
      <c r="H427" s="28">
        <v>1</v>
      </c>
      <c r="I427" s="28">
        <f t="shared" si="30"/>
        <v>0.25</v>
      </c>
      <c r="J427" s="28">
        <f t="shared" si="31"/>
        <v>0.16666666666666666</v>
      </c>
      <c r="K427" s="28">
        <f t="shared" si="32"/>
        <v>0.16666666666666666</v>
      </c>
      <c r="L427" s="28">
        <f t="shared" si="34"/>
        <v>0.19444444444444445</v>
      </c>
    </row>
    <row r="428" spans="1:12" ht="15.75" x14ac:dyDescent="0.25">
      <c r="A428" s="31" t="s">
        <v>26</v>
      </c>
      <c r="B428" s="30" t="str">
        <f>VLOOKUP(A428,'Cód dos países'!$A$3:$C$199,2,FALSE)</f>
        <v>BGD</v>
      </c>
      <c r="C428" s="25">
        <f>VLOOKUP(A428,'Cód dos países'!$A$3:$C$199,3,FALSE)</f>
        <v>14</v>
      </c>
      <c r="D428" s="29">
        <v>1991</v>
      </c>
      <c r="E428">
        <f t="shared" si="33"/>
        <v>141991</v>
      </c>
      <c r="F428" s="28">
        <v>4</v>
      </c>
      <c r="G428" s="28">
        <v>1</v>
      </c>
      <c r="H428" s="28">
        <v>1</v>
      </c>
      <c r="I428" s="28">
        <f t="shared" si="30"/>
        <v>0.33333333333333331</v>
      </c>
      <c r="J428" s="28">
        <f t="shared" si="31"/>
        <v>0.16666666666666666</v>
      </c>
      <c r="K428" s="28">
        <f t="shared" si="32"/>
        <v>0.16666666666666666</v>
      </c>
      <c r="L428" s="28">
        <f t="shared" si="34"/>
        <v>0.22222222222222221</v>
      </c>
    </row>
    <row r="429" spans="1:12" ht="15.75" x14ac:dyDescent="0.25">
      <c r="A429" s="31" t="s">
        <v>26</v>
      </c>
      <c r="B429" s="30" t="str">
        <f>VLOOKUP(A429,'Cód dos países'!$A$3:$C$199,2,FALSE)</f>
        <v>BGD</v>
      </c>
      <c r="C429" s="25">
        <f>VLOOKUP(A429,'Cód dos países'!$A$3:$C$199,3,FALSE)</f>
        <v>14</v>
      </c>
      <c r="D429" s="29">
        <v>1992</v>
      </c>
      <c r="E429">
        <f t="shared" si="33"/>
        <v>141992</v>
      </c>
      <c r="F429" s="28">
        <v>5</v>
      </c>
      <c r="G429" s="28">
        <v>1</v>
      </c>
      <c r="H429" s="28">
        <v>2</v>
      </c>
      <c r="I429" s="28">
        <f t="shared" si="30"/>
        <v>0.41666666666666669</v>
      </c>
      <c r="J429" s="28">
        <f t="shared" si="31"/>
        <v>0.16666666666666666</v>
      </c>
      <c r="K429" s="28">
        <f t="shared" si="32"/>
        <v>0.33333333333333331</v>
      </c>
      <c r="L429" s="28">
        <f t="shared" si="34"/>
        <v>0.30555555555555558</v>
      </c>
    </row>
    <row r="430" spans="1:12" ht="15.75" x14ac:dyDescent="0.25">
      <c r="A430" s="31" t="s">
        <v>26</v>
      </c>
      <c r="B430" s="30" t="str">
        <f>VLOOKUP(A430,'Cód dos países'!$A$3:$C$199,2,FALSE)</f>
        <v>BGD</v>
      </c>
      <c r="C430" s="25">
        <f>VLOOKUP(A430,'Cód dos países'!$A$3:$C$199,3,FALSE)</f>
        <v>14</v>
      </c>
      <c r="D430" s="29">
        <v>1993</v>
      </c>
      <c r="E430">
        <f t="shared" si="33"/>
        <v>141993</v>
      </c>
      <c r="F430" s="28">
        <v>5</v>
      </c>
      <c r="G430" s="28">
        <v>3</v>
      </c>
      <c r="H430" s="28">
        <v>2</v>
      </c>
      <c r="I430" s="28">
        <f t="shared" si="30"/>
        <v>0.41666666666666669</v>
      </c>
      <c r="J430" s="28">
        <f t="shared" si="31"/>
        <v>0.5</v>
      </c>
      <c r="K430" s="28">
        <f t="shared" si="32"/>
        <v>0.33333333333333331</v>
      </c>
      <c r="L430" s="28">
        <f t="shared" si="34"/>
        <v>0.41666666666666669</v>
      </c>
    </row>
    <row r="431" spans="1:12" ht="15.75" x14ac:dyDescent="0.25">
      <c r="A431" s="31" t="s">
        <v>26</v>
      </c>
      <c r="B431" s="30" t="str">
        <f>VLOOKUP(A431,'Cód dos países'!$A$3:$C$199,2,FALSE)</f>
        <v>BGD</v>
      </c>
      <c r="C431" s="25">
        <f>VLOOKUP(A431,'Cód dos países'!$A$3:$C$199,3,FALSE)</f>
        <v>14</v>
      </c>
      <c r="D431" s="29">
        <v>1994</v>
      </c>
      <c r="E431">
        <f t="shared" si="33"/>
        <v>141994</v>
      </c>
      <c r="F431" s="28">
        <v>5</v>
      </c>
      <c r="G431" s="28">
        <v>3</v>
      </c>
      <c r="H431" s="28">
        <v>2</v>
      </c>
      <c r="I431" s="28">
        <f t="shared" si="30"/>
        <v>0.41666666666666669</v>
      </c>
      <c r="J431" s="28">
        <f t="shared" si="31"/>
        <v>0.5</v>
      </c>
      <c r="K431" s="28">
        <f t="shared" si="32"/>
        <v>0.33333333333333331</v>
      </c>
      <c r="L431" s="28">
        <f t="shared" si="34"/>
        <v>0.41666666666666669</v>
      </c>
    </row>
    <row r="432" spans="1:12" ht="15.75" x14ac:dyDescent="0.25">
      <c r="A432" s="31" t="s">
        <v>26</v>
      </c>
      <c r="B432" s="30" t="str">
        <f>VLOOKUP(A432,'Cód dos países'!$A$3:$C$199,2,FALSE)</f>
        <v>BGD</v>
      </c>
      <c r="C432" s="25">
        <f>VLOOKUP(A432,'Cód dos países'!$A$3:$C$199,3,FALSE)</f>
        <v>14</v>
      </c>
      <c r="D432" s="29">
        <v>1995</v>
      </c>
      <c r="E432">
        <f t="shared" si="33"/>
        <v>141995</v>
      </c>
      <c r="F432" s="28">
        <v>5</v>
      </c>
      <c r="G432" s="28">
        <v>3</v>
      </c>
      <c r="H432" s="28">
        <v>2</v>
      </c>
      <c r="I432" s="28">
        <f t="shared" si="30"/>
        <v>0.41666666666666669</v>
      </c>
      <c r="J432" s="28">
        <f t="shared" si="31"/>
        <v>0.5</v>
      </c>
      <c r="K432" s="28">
        <f t="shared" si="32"/>
        <v>0.33333333333333331</v>
      </c>
      <c r="L432" s="28">
        <f t="shared" si="34"/>
        <v>0.41666666666666669</v>
      </c>
    </row>
    <row r="433" spans="1:12" ht="15.75" x14ac:dyDescent="0.25">
      <c r="A433" s="31" t="s">
        <v>26</v>
      </c>
      <c r="B433" s="30" t="str">
        <f>VLOOKUP(A433,'Cód dos países'!$A$3:$C$199,2,FALSE)</f>
        <v>BGD</v>
      </c>
      <c r="C433" s="25">
        <f>VLOOKUP(A433,'Cód dos países'!$A$3:$C$199,3,FALSE)</f>
        <v>14</v>
      </c>
      <c r="D433" s="29">
        <v>1996</v>
      </c>
      <c r="E433">
        <f t="shared" si="33"/>
        <v>141996</v>
      </c>
      <c r="F433" s="28">
        <v>5</v>
      </c>
      <c r="G433" s="28">
        <v>3</v>
      </c>
      <c r="H433" s="28">
        <v>2</v>
      </c>
      <c r="I433" s="28">
        <f t="shared" si="30"/>
        <v>0.41666666666666669</v>
      </c>
      <c r="J433" s="28">
        <f t="shared" si="31"/>
        <v>0.5</v>
      </c>
      <c r="K433" s="28">
        <f t="shared" si="32"/>
        <v>0.33333333333333331</v>
      </c>
      <c r="L433" s="28">
        <f t="shared" si="34"/>
        <v>0.41666666666666669</v>
      </c>
    </row>
    <row r="434" spans="1:12" ht="15.75" x14ac:dyDescent="0.25">
      <c r="A434" s="31" t="s">
        <v>26</v>
      </c>
      <c r="B434" s="30" t="str">
        <f>VLOOKUP(A434,'Cód dos países'!$A$3:$C$199,2,FALSE)</f>
        <v>BGD</v>
      </c>
      <c r="C434" s="25">
        <f>VLOOKUP(A434,'Cód dos países'!$A$3:$C$199,3,FALSE)</f>
        <v>14</v>
      </c>
      <c r="D434" s="29">
        <v>1997</v>
      </c>
      <c r="E434">
        <f t="shared" si="33"/>
        <v>141997</v>
      </c>
      <c r="F434" s="28">
        <v>6</v>
      </c>
      <c r="G434" s="28">
        <v>3</v>
      </c>
      <c r="H434" s="28">
        <v>2</v>
      </c>
      <c r="I434" s="28">
        <f t="shared" si="30"/>
        <v>0.5</v>
      </c>
      <c r="J434" s="28">
        <f t="shared" si="31"/>
        <v>0.5</v>
      </c>
      <c r="K434" s="28">
        <f t="shared" si="32"/>
        <v>0.33333333333333331</v>
      </c>
      <c r="L434" s="28">
        <f t="shared" si="34"/>
        <v>0.44444444444444442</v>
      </c>
    </row>
    <row r="435" spans="1:12" ht="15.75" x14ac:dyDescent="0.25">
      <c r="A435" s="31" t="s">
        <v>26</v>
      </c>
      <c r="B435" s="30" t="str">
        <f>VLOOKUP(A435,'Cód dos países'!$A$3:$C$199,2,FALSE)</f>
        <v>BGD</v>
      </c>
      <c r="C435" s="25">
        <f>VLOOKUP(A435,'Cód dos países'!$A$3:$C$199,3,FALSE)</f>
        <v>14</v>
      </c>
      <c r="D435" s="29">
        <v>1998</v>
      </c>
      <c r="E435">
        <f t="shared" si="33"/>
        <v>141998</v>
      </c>
      <c r="F435" s="28">
        <v>6</v>
      </c>
      <c r="G435" s="28">
        <v>3</v>
      </c>
      <c r="H435" s="28">
        <v>2</v>
      </c>
      <c r="I435" s="28">
        <f t="shared" si="30"/>
        <v>0.5</v>
      </c>
      <c r="J435" s="28">
        <f t="shared" si="31"/>
        <v>0.5</v>
      </c>
      <c r="K435" s="28">
        <f t="shared" si="32"/>
        <v>0.33333333333333331</v>
      </c>
      <c r="L435" s="28">
        <f t="shared" si="34"/>
        <v>0.44444444444444442</v>
      </c>
    </row>
    <row r="436" spans="1:12" ht="15.75" x14ac:dyDescent="0.25">
      <c r="A436" s="31" t="s">
        <v>26</v>
      </c>
      <c r="B436" s="30" t="str">
        <f>VLOOKUP(A436,'Cód dos países'!$A$3:$C$199,2,FALSE)</f>
        <v>BGD</v>
      </c>
      <c r="C436" s="25">
        <f>VLOOKUP(A436,'Cód dos países'!$A$3:$C$199,3,FALSE)</f>
        <v>14</v>
      </c>
      <c r="D436" s="29">
        <v>1999</v>
      </c>
      <c r="E436">
        <f t="shared" si="33"/>
        <v>141999</v>
      </c>
      <c r="F436" s="28">
        <v>6</v>
      </c>
      <c r="G436" s="28">
        <v>3</v>
      </c>
      <c r="H436" s="28">
        <v>2</v>
      </c>
      <c r="I436" s="28">
        <f t="shared" si="30"/>
        <v>0.5</v>
      </c>
      <c r="J436" s="28">
        <f t="shared" si="31"/>
        <v>0.5</v>
      </c>
      <c r="K436" s="28">
        <f t="shared" si="32"/>
        <v>0.33333333333333331</v>
      </c>
      <c r="L436" s="28">
        <f t="shared" si="34"/>
        <v>0.44444444444444442</v>
      </c>
    </row>
    <row r="437" spans="1:12" ht="15.75" x14ac:dyDescent="0.25">
      <c r="A437" s="31" t="s">
        <v>26</v>
      </c>
      <c r="B437" s="30" t="str">
        <f>VLOOKUP(A437,'Cód dos países'!$A$3:$C$199,2,FALSE)</f>
        <v>BGD</v>
      </c>
      <c r="C437" s="25">
        <f>VLOOKUP(A437,'Cód dos países'!$A$3:$C$199,3,FALSE)</f>
        <v>14</v>
      </c>
      <c r="D437" s="29">
        <v>2000</v>
      </c>
      <c r="E437">
        <f t="shared" si="33"/>
        <v>142000</v>
      </c>
      <c r="F437" s="28">
        <v>6</v>
      </c>
      <c r="G437" s="28">
        <v>2</v>
      </c>
      <c r="H437" s="28">
        <v>2</v>
      </c>
      <c r="I437" s="28">
        <f t="shared" si="30"/>
        <v>0.5</v>
      </c>
      <c r="J437" s="28">
        <f t="shared" si="31"/>
        <v>0.33333333333333331</v>
      </c>
      <c r="K437" s="28">
        <f t="shared" si="32"/>
        <v>0.33333333333333331</v>
      </c>
      <c r="L437" s="28">
        <f t="shared" si="34"/>
        <v>0.3888888888888889</v>
      </c>
    </row>
    <row r="438" spans="1:12" ht="15.75" x14ac:dyDescent="0.25">
      <c r="A438" s="31" t="s">
        <v>26</v>
      </c>
      <c r="B438" s="30" t="str">
        <f>VLOOKUP(A438,'Cód dos países'!$A$3:$C$199,2,FALSE)</f>
        <v>BGD</v>
      </c>
      <c r="C438" s="25">
        <f>VLOOKUP(A438,'Cód dos países'!$A$3:$C$199,3,FALSE)</f>
        <v>14</v>
      </c>
      <c r="D438" s="29">
        <v>2001</v>
      </c>
      <c r="E438">
        <f t="shared" si="33"/>
        <v>142001</v>
      </c>
      <c r="F438" s="28">
        <v>6</v>
      </c>
      <c r="G438" s="28">
        <v>2</v>
      </c>
      <c r="H438" s="28">
        <v>1</v>
      </c>
      <c r="I438" s="28">
        <f t="shared" si="30"/>
        <v>0.5</v>
      </c>
      <c r="J438" s="28">
        <f t="shared" si="31"/>
        <v>0.33333333333333331</v>
      </c>
      <c r="K438" s="28">
        <f t="shared" si="32"/>
        <v>0.16666666666666666</v>
      </c>
      <c r="L438" s="28">
        <f t="shared" si="34"/>
        <v>0.33333333333333337</v>
      </c>
    </row>
    <row r="439" spans="1:12" ht="15.75" x14ac:dyDescent="0.25">
      <c r="A439" s="31" t="s">
        <v>26</v>
      </c>
      <c r="B439" s="30" t="str">
        <f>VLOOKUP(A439,'Cód dos países'!$A$3:$C$199,2,FALSE)</f>
        <v>BGD</v>
      </c>
      <c r="C439" s="25">
        <f>VLOOKUP(A439,'Cód dos países'!$A$3:$C$199,3,FALSE)</f>
        <v>14</v>
      </c>
      <c r="D439" s="29">
        <v>2002</v>
      </c>
      <c r="E439">
        <f t="shared" si="33"/>
        <v>142002</v>
      </c>
      <c r="F439" s="28">
        <v>5</v>
      </c>
      <c r="G439" s="28">
        <v>1.5</v>
      </c>
      <c r="H439" s="28">
        <v>1</v>
      </c>
      <c r="I439" s="28">
        <f t="shared" si="30"/>
        <v>0.41666666666666669</v>
      </c>
      <c r="J439" s="28">
        <f t="shared" si="31"/>
        <v>0.25</v>
      </c>
      <c r="K439" s="28">
        <f t="shared" si="32"/>
        <v>0.16666666666666666</v>
      </c>
      <c r="L439" s="28">
        <f t="shared" si="34"/>
        <v>0.27777777777777779</v>
      </c>
    </row>
    <row r="440" spans="1:12" ht="15.75" x14ac:dyDescent="0.25">
      <c r="A440" s="31" t="s">
        <v>26</v>
      </c>
      <c r="B440" s="30" t="str">
        <f>VLOOKUP(A440,'Cód dos países'!$A$3:$C$199,2,FALSE)</f>
        <v>BGD</v>
      </c>
      <c r="C440" s="25">
        <f>VLOOKUP(A440,'Cód dos países'!$A$3:$C$199,3,FALSE)</f>
        <v>14</v>
      </c>
      <c r="D440" s="29">
        <v>2003</v>
      </c>
      <c r="E440">
        <f t="shared" si="33"/>
        <v>142003</v>
      </c>
      <c r="F440" s="28">
        <v>6.5</v>
      </c>
      <c r="G440" s="28">
        <v>1</v>
      </c>
      <c r="H440" s="28">
        <v>1</v>
      </c>
      <c r="I440" s="28">
        <f t="shared" si="30"/>
        <v>0.54166666666666663</v>
      </c>
      <c r="J440" s="28">
        <f t="shared" si="31"/>
        <v>0.16666666666666666</v>
      </c>
      <c r="K440" s="28">
        <f t="shared" si="32"/>
        <v>0.16666666666666666</v>
      </c>
      <c r="L440" s="28">
        <f t="shared" si="34"/>
        <v>0.29166666666666663</v>
      </c>
    </row>
    <row r="441" spans="1:12" ht="15.75" x14ac:dyDescent="0.25">
      <c r="A441" s="31" t="s">
        <v>26</v>
      </c>
      <c r="B441" s="30" t="str">
        <f>VLOOKUP(A441,'Cód dos países'!$A$3:$C$199,2,FALSE)</f>
        <v>BGD</v>
      </c>
      <c r="C441" s="25">
        <f>VLOOKUP(A441,'Cód dos países'!$A$3:$C$199,3,FALSE)</f>
        <v>14</v>
      </c>
      <c r="D441" s="29">
        <v>2004</v>
      </c>
      <c r="E441">
        <f t="shared" si="33"/>
        <v>142004</v>
      </c>
      <c r="F441" s="28">
        <v>6.5</v>
      </c>
      <c r="G441" s="28">
        <v>1.5</v>
      </c>
      <c r="H441" s="28">
        <v>1.5</v>
      </c>
      <c r="I441" s="28">
        <f t="shared" si="30"/>
        <v>0.54166666666666663</v>
      </c>
      <c r="J441" s="28">
        <f t="shared" si="31"/>
        <v>0.25</v>
      </c>
      <c r="K441" s="28">
        <f t="shared" si="32"/>
        <v>0.25</v>
      </c>
      <c r="L441" s="28">
        <f t="shared" si="34"/>
        <v>0.34722222222222215</v>
      </c>
    </row>
    <row r="442" spans="1:12" ht="15.75" x14ac:dyDescent="0.25">
      <c r="A442" s="31" t="s">
        <v>26</v>
      </c>
      <c r="B442" s="30" t="str">
        <f>VLOOKUP(A442,'Cód dos países'!$A$3:$C$199,2,FALSE)</f>
        <v>BGD</v>
      </c>
      <c r="C442" s="25">
        <f>VLOOKUP(A442,'Cód dos países'!$A$3:$C$199,3,FALSE)</f>
        <v>14</v>
      </c>
      <c r="D442" s="29">
        <v>2005</v>
      </c>
      <c r="E442">
        <f t="shared" si="33"/>
        <v>142005</v>
      </c>
      <c r="F442" s="28">
        <v>7</v>
      </c>
      <c r="G442" s="28">
        <v>2.5</v>
      </c>
      <c r="H442" s="28">
        <v>1.5</v>
      </c>
      <c r="I442" s="28">
        <f t="shared" si="30"/>
        <v>0.58333333333333337</v>
      </c>
      <c r="J442" s="28">
        <f t="shared" si="31"/>
        <v>0.41666666666666669</v>
      </c>
      <c r="K442" s="28">
        <f t="shared" si="32"/>
        <v>0.25</v>
      </c>
      <c r="L442" s="28">
        <f t="shared" si="34"/>
        <v>0.41666666666666669</v>
      </c>
    </row>
    <row r="443" spans="1:12" ht="15.75" x14ac:dyDescent="0.25">
      <c r="A443" s="31" t="s">
        <v>26</v>
      </c>
      <c r="B443" s="30" t="str">
        <f>VLOOKUP(A443,'Cód dos países'!$A$3:$C$199,2,FALSE)</f>
        <v>BGD</v>
      </c>
      <c r="C443" s="25">
        <f>VLOOKUP(A443,'Cód dos países'!$A$3:$C$199,3,FALSE)</f>
        <v>14</v>
      </c>
      <c r="D443" s="29">
        <v>2006</v>
      </c>
      <c r="E443">
        <f t="shared" si="33"/>
        <v>142006</v>
      </c>
      <c r="F443" s="28">
        <v>6.5</v>
      </c>
      <c r="G443" s="28">
        <v>2.5</v>
      </c>
      <c r="H443" s="28">
        <v>1.5</v>
      </c>
      <c r="I443" s="28">
        <f t="shared" si="30"/>
        <v>0.54166666666666663</v>
      </c>
      <c r="J443" s="28">
        <f t="shared" si="31"/>
        <v>0.41666666666666669</v>
      </c>
      <c r="K443" s="28">
        <f t="shared" si="32"/>
        <v>0.25</v>
      </c>
      <c r="L443" s="28">
        <f t="shared" si="34"/>
        <v>0.40277777777777773</v>
      </c>
    </row>
    <row r="444" spans="1:12" ht="15.75" x14ac:dyDescent="0.25">
      <c r="A444" s="31" t="s">
        <v>26</v>
      </c>
      <c r="B444" s="30" t="str">
        <f>VLOOKUP(A444,'Cód dos países'!$A$3:$C$199,2,FALSE)</f>
        <v>BGD</v>
      </c>
      <c r="C444" s="25">
        <f>VLOOKUP(A444,'Cód dos países'!$A$3:$C$199,3,FALSE)</f>
        <v>14</v>
      </c>
      <c r="D444" s="29">
        <v>2007</v>
      </c>
      <c r="E444">
        <f t="shared" si="33"/>
        <v>142007</v>
      </c>
      <c r="F444" s="28">
        <v>7</v>
      </c>
      <c r="G444" s="28">
        <v>2.5</v>
      </c>
      <c r="H444" s="28">
        <v>2.5</v>
      </c>
      <c r="I444" s="28">
        <f t="shared" si="30"/>
        <v>0.58333333333333337</v>
      </c>
      <c r="J444" s="28">
        <f t="shared" si="31"/>
        <v>0.41666666666666669</v>
      </c>
      <c r="K444" s="28">
        <f t="shared" si="32"/>
        <v>0.41666666666666669</v>
      </c>
      <c r="L444" s="28">
        <f t="shared" si="34"/>
        <v>0.47222222222222227</v>
      </c>
    </row>
    <row r="445" spans="1:12" ht="15.75" x14ac:dyDescent="0.25">
      <c r="A445" s="31" t="s">
        <v>26</v>
      </c>
      <c r="B445" s="30" t="str">
        <f>VLOOKUP(A445,'Cód dos países'!$A$3:$C$199,2,FALSE)</f>
        <v>BGD</v>
      </c>
      <c r="C445" s="25">
        <f>VLOOKUP(A445,'Cód dos países'!$A$3:$C$199,3,FALSE)</f>
        <v>14</v>
      </c>
      <c r="D445" s="29">
        <v>2008</v>
      </c>
      <c r="E445">
        <f t="shared" si="33"/>
        <v>142008</v>
      </c>
      <c r="F445" s="28">
        <v>7</v>
      </c>
      <c r="G445" s="28">
        <v>2.5</v>
      </c>
      <c r="H445" s="28">
        <v>2.5</v>
      </c>
      <c r="I445" s="28">
        <f t="shared" si="30"/>
        <v>0.58333333333333337</v>
      </c>
      <c r="J445" s="28">
        <f t="shared" si="31"/>
        <v>0.41666666666666669</v>
      </c>
      <c r="K445" s="28">
        <f t="shared" si="32"/>
        <v>0.41666666666666669</v>
      </c>
      <c r="L445" s="28">
        <f t="shared" si="34"/>
        <v>0.47222222222222227</v>
      </c>
    </row>
    <row r="446" spans="1:12" ht="15.75" x14ac:dyDescent="0.25">
      <c r="A446" s="31" t="s">
        <v>26</v>
      </c>
      <c r="B446" s="30" t="str">
        <f>VLOOKUP(A446,'Cód dos países'!$A$3:$C$199,2,FALSE)</f>
        <v>BGD</v>
      </c>
      <c r="C446" s="25">
        <f>VLOOKUP(A446,'Cód dos países'!$A$3:$C$199,3,FALSE)</f>
        <v>14</v>
      </c>
      <c r="D446" s="29">
        <v>2009</v>
      </c>
      <c r="E446">
        <f t="shared" si="33"/>
        <v>142009</v>
      </c>
      <c r="F446" s="28">
        <v>7</v>
      </c>
      <c r="G446" s="28">
        <v>2.5</v>
      </c>
      <c r="H446" s="28">
        <v>3</v>
      </c>
      <c r="I446" s="28">
        <f t="shared" si="30"/>
        <v>0.58333333333333337</v>
      </c>
      <c r="J446" s="28">
        <f t="shared" si="31"/>
        <v>0.41666666666666669</v>
      </c>
      <c r="K446" s="28">
        <f t="shared" si="32"/>
        <v>0.5</v>
      </c>
      <c r="L446" s="28">
        <f t="shared" si="34"/>
        <v>0.5</v>
      </c>
    </row>
    <row r="447" spans="1:12" ht="15.75" x14ac:dyDescent="0.25">
      <c r="A447" s="31" t="s">
        <v>26</v>
      </c>
      <c r="B447" s="30" t="str">
        <f>VLOOKUP(A447,'Cód dos países'!$A$3:$C$199,2,FALSE)</f>
        <v>BGD</v>
      </c>
      <c r="C447" s="25">
        <f>VLOOKUP(A447,'Cód dos países'!$A$3:$C$199,3,FALSE)</f>
        <v>14</v>
      </c>
      <c r="D447" s="29">
        <v>2010</v>
      </c>
      <c r="E447">
        <f t="shared" si="33"/>
        <v>142010</v>
      </c>
      <c r="F447" s="28">
        <v>0.54545454545454541</v>
      </c>
      <c r="G447" s="28">
        <v>0.33333333333333331</v>
      </c>
      <c r="H447" s="28">
        <v>0.5</v>
      </c>
      <c r="I447" s="28">
        <f t="shared" si="30"/>
        <v>0.54545454545454541</v>
      </c>
      <c r="J447" s="28">
        <f t="shared" si="31"/>
        <v>0.33333333333333331</v>
      </c>
      <c r="K447" s="28">
        <f t="shared" si="32"/>
        <v>0.5</v>
      </c>
      <c r="L447" s="28">
        <f t="shared" si="34"/>
        <v>0.45959595959595956</v>
      </c>
    </row>
    <row r="448" spans="1:12" ht="15.75" x14ac:dyDescent="0.25">
      <c r="A448" s="31" t="s">
        <v>26</v>
      </c>
      <c r="B448" s="30" t="str">
        <f>VLOOKUP(A448,'Cód dos países'!$A$3:$C$199,2,FALSE)</f>
        <v>BGD</v>
      </c>
      <c r="C448" s="25">
        <f>VLOOKUP(A448,'Cód dos países'!$A$3:$C$199,3,FALSE)</f>
        <v>14</v>
      </c>
      <c r="D448" s="29">
        <v>2011</v>
      </c>
      <c r="E448">
        <f t="shared" si="33"/>
        <v>142011</v>
      </c>
      <c r="F448" s="28">
        <v>0.45454545454545453</v>
      </c>
      <c r="G448" s="28">
        <v>0.33333333333333331</v>
      </c>
      <c r="H448" s="28">
        <v>0.5</v>
      </c>
      <c r="I448" s="28">
        <f t="shared" si="30"/>
        <v>0.45454545454545453</v>
      </c>
      <c r="J448" s="28">
        <f t="shared" si="31"/>
        <v>0.33333333333333331</v>
      </c>
      <c r="K448" s="28">
        <f t="shared" si="32"/>
        <v>0.5</v>
      </c>
      <c r="L448" s="28">
        <f t="shared" si="34"/>
        <v>0.42929292929292928</v>
      </c>
    </row>
    <row r="449" spans="1:12" ht="15.75" x14ac:dyDescent="0.25">
      <c r="A449" s="31" t="s">
        <v>26</v>
      </c>
      <c r="B449" s="30" t="str">
        <f>VLOOKUP(A449,'Cód dos países'!$A$3:$C$199,2,FALSE)</f>
        <v>BGD</v>
      </c>
      <c r="C449" s="25">
        <f>VLOOKUP(A449,'Cód dos países'!$A$3:$C$199,3,FALSE)</f>
        <v>14</v>
      </c>
      <c r="D449" s="29">
        <v>2012</v>
      </c>
      <c r="E449">
        <f t="shared" si="33"/>
        <v>142012</v>
      </c>
      <c r="F449" s="28">
        <v>0.45454545454545453</v>
      </c>
      <c r="G449" s="28">
        <v>0.33333333333333331</v>
      </c>
      <c r="H449" s="28">
        <v>0.5</v>
      </c>
      <c r="I449" s="28">
        <f t="shared" si="30"/>
        <v>0.45454545454545453</v>
      </c>
      <c r="J449" s="28">
        <f t="shared" si="31"/>
        <v>0.33333333333333331</v>
      </c>
      <c r="K449" s="28">
        <f t="shared" si="32"/>
        <v>0.5</v>
      </c>
      <c r="L449" s="28">
        <f t="shared" si="34"/>
        <v>0.42929292929292928</v>
      </c>
    </row>
    <row r="450" spans="1:12" ht="15.75" x14ac:dyDescent="0.25">
      <c r="A450" s="31" t="s">
        <v>26</v>
      </c>
      <c r="B450" s="30" t="str">
        <f>VLOOKUP(A450,'Cód dos países'!$A$3:$C$199,2,FALSE)</f>
        <v>BGD</v>
      </c>
      <c r="C450" s="25">
        <f>VLOOKUP(A450,'Cód dos países'!$A$3:$C$199,3,FALSE)</f>
        <v>14</v>
      </c>
      <c r="D450" s="29">
        <v>2013</v>
      </c>
      <c r="E450">
        <f t="shared" si="33"/>
        <v>142013</v>
      </c>
      <c r="F450" s="28">
        <v>0.45454545454545453</v>
      </c>
      <c r="G450" s="28">
        <v>0.33333333333333331</v>
      </c>
      <c r="H450" s="28">
        <v>0.5</v>
      </c>
      <c r="I450" s="28">
        <f t="shared" si="30"/>
        <v>0.45454545454545453</v>
      </c>
      <c r="J450" s="28">
        <f t="shared" si="31"/>
        <v>0.33333333333333331</v>
      </c>
      <c r="K450" s="28">
        <f t="shared" si="32"/>
        <v>0.5</v>
      </c>
      <c r="L450" s="28">
        <f t="shared" si="34"/>
        <v>0.42929292929292928</v>
      </c>
    </row>
    <row r="451" spans="1:12" ht="15.75" x14ac:dyDescent="0.25">
      <c r="A451" s="31" t="s">
        <v>26</v>
      </c>
      <c r="B451" s="30" t="str">
        <f>VLOOKUP(A451,'Cód dos países'!$A$3:$C$199,2,FALSE)</f>
        <v>BGD</v>
      </c>
      <c r="C451" s="25">
        <f>VLOOKUP(A451,'Cód dos países'!$A$3:$C$199,3,FALSE)</f>
        <v>14</v>
      </c>
      <c r="D451" s="29">
        <v>2014</v>
      </c>
      <c r="E451">
        <f t="shared" si="33"/>
        <v>142014</v>
      </c>
      <c r="F451" s="28">
        <v>0.5</v>
      </c>
      <c r="G451" s="28">
        <v>0.33333333333333331</v>
      </c>
      <c r="H451" s="28">
        <v>0.5</v>
      </c>
      <c r="I451" s="28">
        <f t="shared" si="30"/>
        <v>0.5</v>
      </c>
      <c r="J451" s="28">
        <f t="shared" si="31"/>
        <v>0.33333333333333331</v>
      </c>
      <c r="K451" s="28">
        <f t="shared" si="32"/>
        <v>0.5</v>
      </c>
      <c r="L451" s="28">
        <f t="shared" si="34"/>
        <v>0.44444444444444442</v>
      </c>
    </row>
    <row r="452" spans="1:12" ht="15.75" x14ac:dyDescent="0.25">
      <c r="A452" s="31" t="s">
        <v>39</v>
      </c>
      <c r="B452" s="30" t="str">
        <f>VLOOKUP(A452,'Cód dos países'!$A$3:$C$199,2,FALSE)</f>
        <v>BRB</v>
      </c>
      <c r="C452" s="25">
        <f>VLOOKUP(A452,'Cód dos países'!$A$3:$C$199,3,FALSE)</f>
        <v>15</v>
      </c>
      <c r="D452" s="29">
        <v>1983</v>
      </c>
      <c r="E452">
        <f t="shared" si="33"/>
        <v>151983</v>
      </c>
      <c r="F452" s="28" t="s">
        <v>433</v>
      </c>
      <c r="G452" s="28" t="s">
        <v>433</v>
      </c>
      <c r="H452" s="28" t="s">
        <v>433</v>
      </c>
      <c r="I452" s="28" t="str">
        <f t="shared" ref="I452:I515" si="35">IF(F452=".","",IF($D452&gt;2009,F452,F452/12))</f>
        <v/>
      </c>
      <c r="J452" s="28" t="str">
        <f t="shared" ref="J452:J515" si="36">IF(G452=".","",IF($D452&gt;2009,G452,G452/6))</f>
        <v/>
      </c>
      <c r="K452" s="28" t="str">
        <f t="shared" ref="K452:K515" si="37">IF(H452=".","",IF($D452&gt;2009,H452,H452/6))</f>
        <v/>
      </c>
      <c r="L452" s="28" t="str">
        <f t="shared" si="34"/>
        <v xml:space="preserve"> </v>
      </c>
    </row>
    <row r="453" spans="1:12" ht="15.75" x14ac:dyDescent="0.25">
      <c r="A453" s="31" t="s">
        <v>39</v>
      </c>
      <c r="B453" s="30" t="str">
        <f>VLOOKUP(A453,'Cód dos países'!$A$3:$C$199,2,FALSE)</f>
        <v>BRB</v>
      </c>
      <c r="C453" s="25">
        <f>VLOOKUP(A453,'Cód dos países'!$A$3:$C$199,3,FALSE)</f>
        <v>15</v>
      </c>
      <c r="D453" s="29">
        <v>1984</v>
      </c>
      <c r="E453">
        <f t="shared" ref="E453:E516" si="38">C453*10000+D453</f>
        <v>151984</v>
      </c>
      <c r="F453" s="28" t="s">
        <v>433</v>
      </c>
      <c r="G453" s="28" t="s">
        <v>433</v>
      </c>
      <c r="H453" s="28" t="s">
        <v>433</v>
      </c>
      <c r="I453" s="28" t="str">
        <f t="shared" si="35"/>
        <v/>
      </c>
      <c r="J453" s="28" t="str">
        <f t="shared" si="36"/>
        <v/>
      </c>
      <c r="K453" s="28" t="str">
        <f t="shared" si="37"/>
        <v/>
      </c>
      <c r="L453" s="28" t="str">
        <f t="shared" si="34"/>
        <v xml:space="preserve"> </v>
      </c>
    </row>
    <row r="454" spans="1:12" ht="15.75" x14ac:dyDescent="0.25">
      <c r="A454" s="31" t="s">
        <v>39</v>
      </c>
      <c r="B454" s="30" t="str">
        <f>VLOOKUP(A454,'Cód dos países'!$A$3:$C$199,2,FALSE)</f>
        <v>BRB</v>
      </c>
      <c r="C454" s="25">
        <f>VLOOKUP(A454,'Cód dos países'!$A$3:$C$199,3,FALSE)</f>
        <v>15</v>
      </c>
      <c r="D454" s="29">
        <v>1985</v>
      </c>
      <c r="E454">
        <f t="shared" si="38"/>
        <v>151985</v>
      </c>
      <c r="F454" s="28" t="s">
        <v>433</v>
      </c>
      <c r="G454" s="28" t="s">
        <v>433</v>
      </c>
      <c r="H454" s="28" t="s">
        <v>433</v>
      </c>
      <c r="I454" s="28" t="str">
        <f t="shared" si="35"/>
        <v/>
      </c>
      <c r="J454" s="28" t="str">
        <f t="shared" si="36"/>
        <v/>
      </c>
      <c r="K454" s="28" t="str">
        <f t="shared" si="37"/>
        <v/>
      </c>
      <c r="L454" s="28" t="str">
        <f t="shared" si="34"/>
        <v xml:space="preserve"> </v>
      </c>
    </row>
    <row r="455" spans="1:12" ht="15.75" x14ac:dyDescent="0.25">
      <c r="A455" s="31" t="s">
        <v>39</v>
      </c>
      <c r="B455" s="30" t="str">
        <f>VLOOKUP(A455,'Cód dos países'!$A$3:$C$199,2,FALSE)</f>
        <v>BRB</v>
      </c>
      <c r="C455" s="25">
        <f>VLOOKUP(A455,'Cód dos países'!$A$3:$C$199,3,FALSE)</f>
        <v>15</v>
      </c>
      <c r="D455" s="29">
        <v>1986</v>
      </c>
      <c r="E455">
        <f t="shared" si="38"/>
        <v>151986</v>
      </c>
      <c r="F455" s="28" t="s">
        <v>433</v>
      </c>
      <c r="G455" s="28" t="s">
        <v>433</v>
      </c>
      <c r="H455" s="28" t="s">
        <v>433</v>
      </c>
      <c r="I455" s="28" t="str">
        <f t="shared" si="35"/>
        <v/>
      </c>
      <c r="J455" s="28" t="str">
        <f t="shared" si="36"/>
        <v/>
      </c>
      <c r="K455" s="28" t="str">
        <f t="shared" si="37"/>
        <v/>
      </c>
      <c r="L455" s="28" t="str">
        <f t="shared" si="34"/>
        <v xml:space="preserve"> </v>
      </c>
    </row>
    <row r="456" spans="1:12" ht="15.75" x14ac:dyDescent="0.25">
      <c r="A456" s="31" t="s">
        <v>39</v>
      </c>
      <c r="B456" s="30" t="str">
        <f>VLOOKUP(A456,'Cód dos países'!$A$3:$C$199,2,FALSE)</f>
        <v>BRB</v>
      </c>
      <c r="C456" s="25">
        <f>VLOOKUP(A456,'Cód dos países'!$A$3:$C$199,3,FALSE)</f>
        <v>15</v>
      </c>
      <c r="D456" s="29">
        <v>1987</v>
      </c>
      <c r="E456">
        <f t="shared" si="38"/>
        <v>151987</v>
      </c>
      <c r="F456" s="28" t="s">
        <v>433</v>
      </c>
      <c r="G456" s="28" t="s">
        <v>433</v>
      </c>
      <c r="H456" s="28" t="s">
        <v>433</v>
      </c>
      <c r="I456" s="28" t="str">
        <f t="shared" si="35"/>
        <v/>
      </c>
      <c r="J456" s="28" t="str">
        <f t="shared" si="36"/>
        <v/>
      </c>
      <c r="K456" s="28" t="str">
        <f t="shared" si="37"/>
        <v/>
      </c>
      <c r="L456" s="28" t="str">
        <f t="shared" si="34"/>
        <v xml:space="preserve"> </v>
      </c>
    </row>
    <row r="457" spans="1:12" ht="15.75" x14ac:dyDescent="0.25">
      <c r="A457" s="31" t="s">
        <v>39</v>
      </c>
      <c r="B457" s="30" t="str">
        <f>VLOOKUP(A457,'Cód dos países'!$A$3:$C$199,2,FALSE)</f>
        <v>BRB</v>
      </c>
      <c r="C457" s="25">
        <f>VLOOKUP(A457,'Cód dos países'!$A$3:$C$199,3,FALSE)</f>
        <v>15</v>
      </c>
      <c r="D457" s="29">
        <v>1988</v>
      </c>
      <c r="E457">
        <f t="shared" si="38"/>
        <v>151988</v>
      </c>
      <c r="F457" s="28" t="s">
        <v>433</v>
      </c>
      <c r="G457" s="28" t="s">
        <v>433</v>
      </c>
      <c r="H457" s="28" t="s">
        <v>433</v>
      </c>
      <c r="I457" s="28" t="str">
        <f t="shared" si="35"/>
        <v/>
      </c>
      <c r="J457" s="28" t="str">
        <f t="shared" si="36"/>
        <v/>
      </c>
      <c r="K457" s="28" t="str">
        <f t="shared" si="37"/>
        <v/>
      </c>
      <c r="L457" s="28" t="str">
        <f t="shared" ref="L457:L520" si="39">IF(AND(I457="",J457="",K457="")," ",IFERROR((1/3)*I457+(1/3)*J457+(1/3)*K457,""))</f>
        <v xml:space="preserve"> </v>
      </c>
    </row>
    <row r="458" spans="1:12" ht="15.75" x14ac:dyDescent="0.25">
      <c r="A458" s="31" t="s">
        <v>39</v>
      </c>
      <c r="B458" s="30" t="str">
        <f>VLOOKUP(A458,'Cód dos países'!$A$3:$C$199,2,FALSE)</f>
        <v>BRB</v>
      </c>
      <c r="C458" s="25">
        <f>VLOOKUP(A458,'Cód dos países'!$A$3:$C$199,3,FALSE)</f>
        <v>15</v>
      </c>
      <c r="D458" s="29">
        <v>1989</v>
      </c>
      <c r="E458">
        <f t="shared" si="38"/>
        <v>151989</v>
      </c>
      <c r="F458" s="28" t="s">
        <v>433</v>
      </c>
      <c r="G458" s="28" t="s">
        <v>433</v>
      </c>
      <c r="H458" s="28" t="s">
        <v>433</v>
      </c>
      <c r="I458" s="28" t="str">
        <f t="shared" si="35"/>
        <v/>
      </c>
      <c r="J458" s="28" t="str">
        <f t="shared" si="36"/>
        <v/>
      </c>
      <c r="K458" s="28" t="str">
        <f t="shared" si="37"/>
        <v/>
      </c>
      <c r="L458" s="28" t="str">
        <f t="shared" si="39"/>
        <v xml:space="preserve"> </v>
      </c>
    </row>
    <row r="459" spans="1:12" ht="15.75" x14ac:dyDescent="0.25">
      <c r="A459" s="31" t="s">
        <v>39</v>
      </c>
      <c r="B459" s="30" t="str">
        <f>VLOOKUP(A459,'Cód dos países'!$A$3:$C$199,2,FALSE)</f>
        <v>BRB</v>
      </c>
      <c r="C459" s="25">
        <f>VLOOKUP(A459,'Cód dos países'!$A$3:$C$199,3,FALSE)</f>
        <v>15</v>
      </c>
      <c r="D459" s="29">
        <v>1990</v>
      </c>
      <c r="E459">
        <f t="shared" si="38"/>
        <v>151990</v>
      </c>
      <c r="F459" s="28" t="s">
        <v>433</v>
      </c>
      <c r="G459" s="28" t="s">
        <v>433</v>
      </c>
      <c r="H459" s="28" t="s">
        <v>433</v>
      </c>
      <c r="I459" s="28" t="str">
        <f t="shared" si="35"/>
        <v/>
      </c>
      <c r="J459" s="28" t="str">
        <f t="shared" si="36"/>
        <v/>
      </c>
      <c r="K459" s="28" t="str">
        <f t="shared" si="37"/>
        <v/>
      </c>
      <c r="L459" s="28" t="str">
        <f t="shared" si="39"/>
        <v xml:space="preserve"> </v>
      </c>
    </row>
    <row r="460" spans="1:12" ht="15.75" x14ac:dyDescent="0.25">
      <c r="A460" s="31" t="s">
        <v>39</v>
      </c>
      <c r="B460" s="30" t="str">
        <f>VLOOKUP(A460,'Cód dos países'!$A$3:$C$199,2,FALSE)</f>
        <v>BRB</v>
      </c>
      <c r="C460" s="25">
        <f>VLOOKUP(A460,'Cód dos países'!$A$3:$C$199,3,FALSE)</f>
        <v>15</v>
      </c>
      <c r="D460" s="29">
        <v>1991</v>
      </c>
      <c r="E460">
        <f t="shared" si="38"/>
        <v>151991</v>
      </c>
      <c r="F460" s="28" t="s">
        <v>433</v>
      </c>
      <c r="G460" s="28" t="s">
        <v>433</v>
      </c>
      <c r="H460" s="28" t="s">
        <v>433</v>
      </c>
      <c r="I460" s="28" t="str">
        <f t="shared" si="35"/>
        <v/>
      </c>
      <c r="J460" s="28" t="str">
        <f t="shared" si="36"/>
        <v/>
      </c>
      <c r="K460" s="28" t="str">
        <f t="shared" si="37"/>
        <v/>
      </c>
      <c r="L460" s="28" t="str">
        <f t="shared" si="39"/>
        <v xml:space="preserve"> </v>
      </c>
    </row>
    <row r="461" spans="1:12" ht="15.75" x14ac:dyDescent="0.25">
      <c r="A461" s="31" t="s">
        <v>39</v>
      </c>
      <c r="B461" s="30" t="str">
        <f>VLOOKUP(A461,'Cód dos países'!$A$3:$C$199,2,FALSE)</f>
        <v>BRB</v>
      </c>
      <c r="C461" s="25">
        <f>VLOOKUP(A461,'Cód dos países'!$A$3:$C$199,3,FALSE)</f>
        <v>15</v>
      </c>
      <c r="D461" s="29">
        <v>1992</v>
      </c>
      <c r="E461">
        <f t="shared" si="38"/>
        <v>151992</v>
      </c>
      <c r="F461" s="28" t="s">
        <v>433</v>
      </c>
      <c r="G461" s="28" t="s">
        <v>433</v>
      </c>
      <c r="H461" s="28" t="s">
        <v>433</v>
      </c>
      <c r="I461" s="28" t="str">
        <f t="shared" si="35"/>
        <v/>
      </c>
      <c r="J461" s="28" t="str">
        <f t="shared" si="36"/>
        <v/>
      </c>
      <c r="K461" s="28" t="str">
        <f t="shared" si="37"/>
        <v/>
      </c>
      <c r="L461" s="28" t="str">
        <f t="shared" si="39"/>
        <v xml:space="preserve"> </v>
      </c>
    </row>
    <row r="462" spans="1:12" ht="15.75" x14ac:dyDescent="0.25">
      <c r="A462" s="31" t="s">
        <v>39</v>
      </c>
      <c r="B462" s="30" t="str">
        <f>VLOOKUP(A462,'Cód dos países'!$A$3:$C$199,2,FALSE)</f>
        <v>BRB</v>
      </c>
      <c r="C462" s="25">
        <f>VLOOKUP(A462,'Cód dos países'!$A$3:$C$199,3,FALSE)</f>
        <v>15</v>
      </c>
      <c r="D462" s="29">
        <v>1993</v>
      </c>
      <c r="E462">
        <f t="shared" si="38"/>
        <v>151993</v>
      </c>
      <c r="F462" s="28" t="s">
        <v>433</v>
      </c>
      <c r="G462" s="28" t="s">
        <v>433</v>
      </c>
      <c r="H462" s="28" t="s">
        <v>433</v>
      </c>
      <c r="I462" s="28" t="str">
        <f t="shared" si="35"/>
        <v/>
      </c>
      <c r="J462" s="28" t="str">
        <f t="shared" si="36"/>
        <v/>
      </c>
      <c r="K462" s="28" t="str">
        <f t="shared" si="37"/>
        <v/>
      </c>
      <c r="L462" s="28" t="str">
        <f t="shared" si="39"/>
        <v xml:space="preserve"> </v>
      </c>
    </row>
    <row r="463" spans="1:12" ht="15.75" x14ac:dyDescent="0.25">
      <c r="A463" s="31" t="s">
        <v>39</v>
      </c>
      <c r="B463" s="30" t="str">
        <f>VLOOKUP(A463,'Cód dos países'!$A$3:$C$199,2,FALSE)</f>
        <v>BRB</v>
      </c>
      <c r="C463" s="25">
        <f>VLOOKUP(A463,'Cód dos países'!$A$3:$C$199,3,FALSE)</f>
        <v>15</v>
      </c>
      <c r="D463" s="29">
        <v>1994</v>
      </c>
      <c r="E463">
        <f t="shared" si="38"/>
        <v>151994</v>
      </c>
      <c r="F463" s="28" t="s">
        <v>433</v>
      </c>
      <c r="G463" s="28" t="s">
        <v>433</v>
      </c>
      <c r="H463" s="28" t="s">
        <v>433</v>
      </c>
      <c r="I463" s="28" t="str">
        <f t="shared" si="35"/>
        <v/>
      </c>
      <c r="J463" s="28" t="str">
        <f t="shared" si="36"/>
        <v/>
      </c>
      <c r="K463" s="28" t="str">
        <f t="shared" si="37"/>
        <v/>
      </c>
      <c r="L463" s="28" t="str">
        <f t="shared" si="39"/>
        <v xml:space="preserve"> </v>
      </c>
    </row>
    <row r="464" spans="1:12" ht="15.75" x14ac:dyDescent="0.25">
      <c r="A464" s="31" t="s">
        <v>39</v>
      </c>
      <c r="B464" s="30" t="str">
        <f>VLOOKUP(A464,'Cód dos países'!$A$3:$C$199,2,FALSE)</f>
        <v>BRB</v>
      </c>
      <c r="C464" s="25">
        <f>VLOOKUP(A464,'Cód dos países'!$A$3:$C$199,3,FALSE)</f>
        <v>15</v>
      </c>
      <c r="D464" s="29">
        <v>1995</v>
      </c>
      <c r="E464">
        <f t="shared" si="38"/>
        <v>151995</v>
      </c>
      <c r="F464" s="28" t="s">
        <v>433</v>
      </c>
      <c r="G464" s="28" t="s">
        <v>433</v>
      </c>
      <c r="H464" s="28" t="s">
        <v>433</v>
      </c>
      <c r="I464" s="28" t="str">
        <f t="shared" si="35"/>
        <v/>
      </c>
      <c r="J464" s="28" t="str">
        <f t="shared" si="36"/>
        <v/>
      </c>
      <c r="K464" s="28" t="str">
        <f t="shared" si="37"/>
        <v/>
      </c>
      <c r="L464" s="28" t="str">
        <f t="shared" si="39"/>
        <v xml:space="preserve"> </v>
      </c>
    </row>
    <row r="465" spans="1:12" ht="15.75" x14ac:dyDescent="0.25">
      <c r="A465" s="31" t="s">
        <v>39</v>
      </c>
      <c r="B465" s="30" t="str">
        <f>VLOOKUP(A465,'Cód dos países'!$A$3:$C$199,2,FALSE)</f>
        <v>BRB</v>
      </c>
      <c r="C465" s="25">
        <f>VLOOKUP(A465,'Cód dos países'!$A$3:$C$199,3,FALSE)</f>
        <v>15</v>
      </c>
      <c r="D465" s="29">
        <v>1996</v>
      </c>
      <c r="E465">
        <f t="shared" si="38"/>
        <v>151996</v>
      </c>
      <c r="F465" s="28" t="s">
        <v>433</v>
      </c>
      <c r="G465" s="28" t="s">
        <v>433</v>
      </c>
      <c r="H465" s="28" t="s">
        <v>433</v>
      </c>
      <c r="I465" s="28" t="str">
        <f t="shared" si="35"/>
        <v/>
      </c>
      <c r="J465" s="28" t="str">
        <f t="shared" si="36"/>
        <v/>
      </c>
      <c r="K465" s="28" t="str">
        <f t="shared" si="37"/>
        <v/>
      </c>
      <c r="L465" s="28" t="str">
        <f t="shared" si="39"/>
        <v xml:space="preserve"> </v>
      </c>
    </row>
    <row r="466" spans="1:12" ht="15.75" x14ac:dyDescent="0.25">
      <c r="A466" s="31" t="s">
        <v>39</v>
      </c>
      <c r="B466" s="30" t="str">
        <f>VLOOKUP(A466,'Cód dos países'!$A$3:$C$199,2,FALSE)</f>
        <v>BRB</v>
      </c>
      <c r="C466" s="25">
        <f>VLOOKUP(A466,'Cód dos países'!$A$3:$C$199,3,FALSE)</f>
        <v>15</v>
      </c>
      <c r="D466" s="29">
        <v>1997</v>
      </c>
      <c r="E466">
        <f t="shared" si="38"/>
        <v>151997</v>
      </c>
      <c r="F466" s="28" t="s">
        <v>433</v>
      </c>
      <c r="G466" s="28" t="s">
        <v>433</v>
      </c>
      <c r="H466" s="28" t="s">
        <v>433</v>
      </c>
      <c r="I466" s="28" t="str">
        <f t="shared" si="35"/>
        <v/>
      </c>
      <c r="J466" s="28" t="str">
        <f t="shared" si="36"/>
        <v/>
      </c>
      <c r="K466" s="28" t="str">
        <f t="shared" si="37"/>
        <v/>
      </c>
      <c r="L466" s="28" t="str">
        <f t="shared" si="39"/>
        <v xml:space="preserve"> </v>
      </c>
    </row>
    <row r="467" spans="1:12" ht="15.75" x14ac:dyDescent="0.25">
      <c r="A467" s="31" t="s">
        <v>39</v>
      </c>
      <c r="B467" s="30" t="str">
        <f>VLOOKUP(A467,'Cód dos países'!$A$3:$C$199,2,FALSE)</f>
        <v>BRB</v>
      </c>
      <c r="C467" s="25">
        <f>VLOOKUP(A467,'Cód dos países'!$A$3:$C$199,3,FALSE)</f>
        <v>15</v>
      </c>
      <c r="D467" s="29">
        <v>1998</v>
      </c>
      <c r="E467">
        <f t="shared" si="38"/>
        <v>151998</v>
      </c>
      <c r="F467" s="28" t="s">
        <v>433</v>
      </c>
      <c r="G467" s="28" t="s">
        <v>433</v>
      </c>
      <c r="H467" s="28" t="s">
        <v>433</v>
      </c>
      <c r="I467" s="28" t="str">
        <f t="shared" si="35"/>
        <v/>
      </c>
      <c r="J467" s="28" t="str">
        <f t="shared" si="36"/>
        <v/>
      </c>
      <c r="K467" s="28" t="str">
        <f t="shared" si="37"/>
        <v/>
      </c>
      <c r="L467" s="28" t="str">
        <f t="shared" si="39"/>
        <v xml:space="preserve"> </v>
      </c>
    </row>
    <row r="468" spans="1:12" ht="15.75" x14ac:dyDescent="0.25">
      <c r="A468" s="31" t="s">
        <v>39</v>
      </c>
      <c r="B468" s="30" t="str">
        <f>VLOOKUP(A468,'Cód dos países'!$A$3:$C$199,2,FALSE)</f>
        <v>BRB</v>
      </c>
      <c r="C468" s="25">
        <f>VLOOKUP(A468,'Cód dos países'!$A$3:$C$199,3,FALSE)</f>
        <v>15</v>
      </c>
      <c r="D468" s="29">
        <v>1999</v>
      </c>
      <c r="E468">
        <f t="shared" si="38"/>
        <v>151999</v>
      </c>
      <c r="F468" s="28" t="s">
        <v>433</v>
      </c>
      <c r="G468" s="28" t="s">
        <v>433</v>
      </c>
      <c r="H468" s="28" t="s">
        <v>433</v>
      </c>
      <c r="I468" s="28" t="str">
        <f t="shared" si="35"/>
        <v/>
      </c>
      <c r="J468" s="28" t="str">
        <f t="shared" si="36"/>
        <v/>
      </c>
      <c r="K468" s="28" t="str">
        <f t="shared" si="37"/>
        <v/>
      </c>
      <c r="L468" s="28" t="str">
        <f t="shared" si="39"/>
        <v xml:space="preserve"> </v>
      </c>
    </row>
    <row r="469" spans="1:12" ht="15.75" x14ac:dyDescent="0.25">
      <c r="A469" s="31" t="s">
        <v>39</v>
      </c>
      <c r="B469" s="30" t="str">
        <f>VLOOKUP(A469,'Cód dos países'!$A$3:$C$199,2,FALSE)</f>
        <v>BRB</v>
      </c>
      <c r="C469" s="25">
        <f>VLOOKUP(A469,'Cód dos países'!$A$3:$C$199,3,FALSE)</f>
        <v>15</v>
      </c>
      <c r="D469" s="29">
        <v>2000</v>
      </c>
      <c r="E469">
        <f t="shared" si="38"/>
        <v>152000</v>
      </c>
      <c r="F469" s="28" t="s">
        <v>433</v>
      </c>
      <c r="G469" s="28" t="s">
        <v>433</v>
      </c>
      <c r="H469" s="28" t="s">
        <v>433</v>
      </c>
      <c r="I469" s="28" t="str">
        <f t="shared" si="35"/>
        <v/>
      </c>
      <c r="J469" s="28" t="str">
        <f t="shared" si="36"/>
        <v/>
      </c>
      <c r="K469" s="28" t="str">
        <f t="shared" si="37"/>
        <v/>
      </c>
      <c r="L469" s="28" t="str">
        <f t="shared" si="39"/>
        <v xml:space="preserve"> </v>
      </c>
    </row>
    <row r="470" spans="1:12" ht="15.75" x14ac:dyDescent="0.25">
      <c r="A470" s="31" t="s">
        <v>39</v>
      </c>
      <c r="B470" s="30" t="str">
        <f>VLOOKUP(A470,'Cód dos países'!$A$3:$C$199,2,FALSE)</f>
        <v>BRB</v>
      </c>
      <c r="C470" s="25">
        <f>VLOOKUP(A470,'Cód dos países'!$A$3:$C$199,3,FALSE)</f>
        <v>15</v>
      </c>
      <c r="D470" s="29">
        <v>2001</v>
      </c>
      <c r="E470">
        <f t="shared" si="38"/>
        <v>152001</v>
      </c>
      <c r="F470" s="28" t="s">
        <v>433</v>
      </c>
      <c r="G470" s="28" t="s">
        <v>433</v>
      </c>
      <c r="H470" s="28" t="s">
        <v>433</v>
      </c>
      <c r="I470" s="28" t="str">
        <f t="shared" si="35"/>
        <v/>
      </c>
      <c r="J470" s="28" t="str">
        <f t="shared" si="36"/>
        <v/>
      </c>
      <c r="K470" s="28" t="str">
        <f t="shared" si="37"/>
        <v/>
      </c>
      <c r="L470" s="28" t="str">
        <f t="shared" si="39"/>
        <v xml:space="preserve"> </v>
      </c>
    </row>
    <row r="471" spans="1:12" ht="15.75" x14ac:dyDescent="0.25">
      <c r="A471" s="31" t="s">
        <v>39</v>
      </c>
      <c r="B471" s="30" t="str">
        <f>VLOOKUP(A471,'Cód dos países'!$A$3:$C$199,2,FALSE)</f>
        <v>BRB</v>
      </c>
      <c r="C471" s="25">
        <f>VLOOKUP(A471,'Cód dos países'!$A$3:$C$199,3,FALSE)</f>
        <v>15</v>
      </c>
      <c r="D471" s="29">
        <v>2002</v>
      </c>
      <c r="E471">
        <f t="shared" si="38"/>
        <v>152002</v>
      </c>
      <c r="F471" s="28" t="s">
        <v>433</v>
      </c>
      <c r="G471" s="28" t="s">
        <v>433</v>
      </c>
      <c r="H471" s="28" t="s">
        <v>433</v>
      </c>
      <c r="I471" s="28" t="str">
        <f t="shared" si="35"/>
        <v/>
      </c>
      <c r="J471" s="28" t="str">
        <f t="shared" si="36"/>
        <v/>
      </c>
      <c r="K471" s="28" t="str">
        <f t="shared" si="37"/>
        <v/>
      </c>
      <c r="L471" s="28" t="str">
        <f t="shared" si="39"/>
        <v xml:space="preserve"> </v>
      </c>
    </row>
    <row r="472" spans="1:12" ht="15.75" x14ac:dyDescent="0.25">
      <c r="A472" s="31" t="s">
        <v>39</v>
      </c>
      <c r="B472" s="30" t="str">
        <f>VLOOKUP(A472,'Cód dos países'!$A$3:$C$199,2,FALSE)</f>
        <v>BRB</v>
      </c>
      <c r="C472" s="25">
        <f>VLOOKUP(A472,'Cód dos países'!$A$3:$C$199,3,FALSE)</f>
        <v>15</v>
      </c>
      <c r="D472" s="29">
        <v>2003</v>
      </c>
      <c r="E472">
        <f t="shared" si="38"/>
        <v>152003</v>
      </c>
      <c r="F472" s="28" t="s">
        <v>433</v>
      </c>
      <c r="G472" s="28" t="s">
        <v>433</v>
      </c>
      <c r="H472" s="28" t="s">
        <v>433</v>
      </c>
      <c r="I472" s="28" t="str">
        <f t="shared" si="35"/>
        <v/>
      </c>
      <c r="J472" s="28" t="str">
        <f t="shared" si="36"/>
        <v/>
      </c>
      <c r="K472" s="28" t="str">
        <f t="shared" si="37"/>
        <v/>
      </c>
      <c r="L472" s="28" t="str">
        <f t="shared" si="39"/>
        <v xml:space="preserve"> </v>
      </c>
    </row>
    <row r="473" spans="1:12" ht="15.75" x14ac:dyDescent="0.25">
      <c r="A473" s="31" t="s">
        <v>39</v>
      </c>
      <c r="B473" s="30" t="str">
        <f>VLOOKUP(A473,'Cód dos países'!$A$3:$C$199,2,FALSE)</f>
        <v>BRB</v>
      </c>
      <c r="C473" s="25">
        <f>VLOOKUP(A473,'Cód dos países'!$A$3:$C$199,3,FALSE)</f>
        <v>15</v>
      </c>
      <c r="D473" s="29">
        <v>2004</v>
      </c>
      <c r="E473">
        <f t="shared" si="38"/>
        <v>152004</v>
      </c>
      <c r="F473" s="28" t="s">
        <v>433</v>
      </c>
      <c r="G473" s="28" t="s">
        <v>433</v>
      </c>
      <c r="H473" s="28" t="s">
        <v>433</v>
      </c>
      <c r="I473" s="28" t="str">
        <f t="shared" si="35"/>
        <v/>
      </c>
      <c r="J473" s="28" t="str">
        <f t="shared" si="36"/>
        <v/>
      </c>
      <c r="K473" s="28" t="str">
        <f t="shared" si="37"/>
        <v/>
      </c>
      <c r="L473" s="28" t="str">
        <f t="shared" si="39"/>
        <v xml:space="preserve"> </v>
      </c>
    </row>
    <row r="474" spans="1:12" ht="15.75" x14ac:dyDescent="0.25">
      <c r="A474" s="31" t="s">
        <v>39</v>
      </c>
      <c r="B474" s="30" t="str">
        <f>VLOOKUP(A474,'Cód dos países'!$A$3:$C$199,2,FALSE)</f>
        <v>BRB</v>
      </c>
      <c r="C474" s="25">
        <f>VLOOKUP(A474,'Cód dos países'!$A$3:$C$199,3,FALSE)</f>
        <v>15</v>
      </c>
      <c r="D474" s="29">
        <v>2005</v>
      </c>
      <c r="E474">
        <f t="shared" si="38"/>
        <v>152005</v>
      </c>
      <c r="F474" s="28" t="s">
        <v>433</v>
      </c>
      <c r="G474" s="28" t="s">
        <v>433</v>
      </c>
      <c r="H474" s="28" t="s">
        <v>433</v>
      </c>
      <c r="I474" s="28" t="str">
        <f t="shared" si="35"/>
        <v/>
      </c>
      <c r="J474" s="28" t="str">
        <f t="shared" si="36"/>
        <v/>
      </c>
      <c r="K474" s="28" t="str">
        <f t="shared" si="37"/>
        <v/>
      </c>
      <c r="L474" s="28" t="str">
        <f t="shared" si="39"/>
        <v xml:space="preserve"> </v>
      </c>
    </row>
    <row r="475" spans="1:12" ht="15.75" x14ac:dyDescent="0.25">
      <c r="A475" s="31" t="s">
        <v>39</v>
      </c>
      <c r="B475" s="30" t="str">
        <f>VLOOKUP(A475,'Cód dos países'!$A$3:$C$199,2,FALSE)</f>
        <v>BRB</v>
      </c>
      <c r="C475" s="25">
        <f>VLOOKUP(A475,'Cód dos países'!$A$3:$C$199,3,FALSE)</f>
        <v>15</v>
      </c>
      <c r="D475" s="29">
        <v>2006</v>
      </c>
      <c r="E475">
        <f t="shared" si="38"/>
        <v>152006</v>
      </c>
      <c r="F475" s="28" t="s">
        <v>433</v>
      </c>
      <c r="G475" s="28" t="s">
        <v>433</v>
      </c>
      <c r="H475" s="28" t="s">
        <v>433</v>
      </c>
      <c r="I475" s="28" t="str">
        <f t="shared" si="35"/>
        <v/>
      </c>
      <c r="J475" s="28" t="str">
        <f t="shared" si="36"/>
        <v/>
      </c>
      <c r="K475" s="28" t="str">
        <f t="shared" si="37"/>
        <v/>
      </c>
      <c r="L475" s="28" t="str">
        <f t="shared" si="39"/>
        <v xml:space="preserve"> </v>
      </c>
    </row>
    <row r="476" spans="1:12" ht="15.75" x14ac:dyDescent="0.25">
      <c r="A476" s="31" t="s">
        <v>39</v>
      </c>
      <c r="B476" s="30" t="str">
        <f>VLOOKUP(A476,'Cód dos países'!$A$3:$C$199,2,FALSE)</f>
        <v>BRB</v>
      </c>
      <c r="C476" s="25">
        <f>VLOOKUP(A476,'Cód dos países'!$A$3:$C$199,3,FALSE)</f>
        <v>15</v>
      </c>
      <c r="D476" s="29">
        <v>2007</v>
      </c>
      <c r="E476">
        <f t="shared" si="38"/>
        <v>152007</v>
      </c>
      <c r="F476" s="28" t="s">
        <v>433</v>
      </c>
      <c r="G476" s="28" t="s">
        <v>433</v>
      </c>
      <c r="H476" s="28" t="s">
        <v>433</v>
      </c>
      <c r="I476" s="28" t="str">
        <f t="shared" si="35"/>
        <v/>
      </c>
      <c r="J476" s="28" t="str">
        <f t="shared" si="36"/>
        <v/>
      </c>
      <c r="K476" s="28" t="str">
        <f t="shared" si="37"/>
        <v/>
      </c>
      <c r="L476" s="28" t="str">
        <f t="shared" si="39"/>
        <v xml:space="preserve"> </v>
      </c>
    </row>
    <row r="477" spans="1:12" ht="15.75" x14ac:dyDescent="0.25">
      <c r="A477" s="31" t="s">
        <v>39</v>
      </c>
      <c r="B477" s="30" t="str">
        <f>VLOOKUP(A477,'Cód dos países'!$A$3:$C$199,2,FALSE)</f>
        <v>BRB</v>
      </c>
      <c r="C477" s="25">
        <f>VLOOKUP(A477,'Cód dos países'!$A$3:$C$199,3,FALSE)</f>
        <v>15</v>
      </c>
      <c r="D477" s="29">
        <v>2008</v>
      </c>
      <c r="E477">
        <f t="shared" si="38"/>
        <v>152008</v>
      </c>
      <c r="F477" s="28" t="s">
        <v>433</v>
      </c>
      <c r="G477" s="28" t="s">
        <v>433</v>
      </c>
      <c r="H477" s="28" t="s">
        <v>433</v>
      </c>
      <c r="I477" s="28" t="str">
        <f t="shared" si="35"/>
        <v/>
      </c>
      <c r="J477" s="28" t="str">
        <f t="shared" si="36"/>
        <v/>
      </c>
      <c r="K477" s="28" t="str">
        <f t="shared" si="37"/>
        <v/>
      </c>
      <c r="L477" s="28" t="str">
        <f t="shared" si="39"/>
        <v xml:space="preserve"> </v>
      </c>
    </row>
    <row r="478" spans="1:12" ht="15.75" x14ac:dyDescent="0.25">
      <c r="A478" s="31" t="s">
        <v>39</v>
      </c>
      <c r="B478" s="30" t="str">
        <f>VLOOKUP(A478,'Cód dos países'!$A$3:$C$199,2,FALSE)</f>
        <v>BRB</v>
      </c>
      <c r="C478" s="25">
        <f>VLOOKUP(A478,'Cód dos países'!$A$3:$C$199,3,FALSE)</f>
        <v>15</v>
      </c>
      <c r="D478" s="29">
        <v>2009</v>
      </c>
      <c r="E478">
        <f t="shared" si="38"/>
        <v>152009</v>
      </c>
      <c r="F478" s="28" t="s">
        <v>433</v>
      </c>
      <c r="G478" s="28" t="s">
        <v>433</v>
      </c>
      <c r="H478" s="28" t="s">
        <v>433</v>
      </c>
      <c r="I478" s="28" t="str">
        <f t="shared" si="35"/>
        <v/>
      </c>
      <c r="J478" s="28" t="str">
        <f t="shared" si="36"/>
        <v/>
      </c>
      <c r="K478" s="28" t="str">
        <f t="shared" si="37"/>
        <v/>
      </c>
      <c r="L478" s="28" t="str">
        <f t="shared" si="39"/>
        <v xml:space="preserve"> </v>
      </c>
    </row>
    <row r="479" spans="1:12" ht="15.75" x14ac:dyDescent="0.25">
      <c r="A479" s="31" t="s">
        <v>39</v>
      </c>
      <c r="B479" s="30" t="str">
        <f>VLOOKUP(A479,'Cód dos países'!$A$3:$C$199,2,FALSE)</f>
        <v>BRB</v>
      </c>
      <c r="C479" s="25">
        <f>VLOOKUP(A479,'Cód dos países'!$A$3:$C$199,3,FALSE)</f>
        <v>15</v>
      </c>
      <c r="D479" s="29">
        <v>2010</v>
      </c>
      <c r="E479">
        <f t="shared" si="38"/>
        <v>152010</v>
      </c>
      <c r="F479" s="28" t="s">
        <v>433</v>
      </c>
      <c r="G479" s="28" t="s">
        <v>433</v>
      </c>
      <c r="H479" s="28" t="s">
        <v>433</v>
      </c>
      <c r="I479" s="28" t="str">
        <f t="shared" si="35"/>
        <v/>
      </c>
      <c r="J479" s="28" t="str">
        <f t="shared" si="36"/>
        <v/>
      </c>
      <c r="K479" s="28" t="str">
        <f t="shared" si="37"/>
        <v/>
      </c>
      <c r="L479" s="28" t="str">
        <f t="shared" si="39"/>
        <v xml:space="preserve"> </v>
      </c>
    </row>
    <row r="480" spans="1:12" ht="15.75" x14ac:dyDescent="0.25">
      <c r="A480" s="31" t="s">
        <v>39</v>
      </c>
      <c r="B480" s="30" t="str">
        <f>VLOOKUP(A480,'Cód dos países'!$A$3:$C$199,2,FALSE)</f>
        <v>BRB</v>
      </c>
      <c r="C480" s="25">
        <f>VLOOKUP(A480,'Cód dos países'!$A$3:$C$199,3,FALSE)</f>
        <v>15</v>
      </c>
      <c r="D480" s="29">
        <v>2011</v>
      </c>
      <c r="E480">
        <f t="shared" si="38"/>
        <v>152011</v>
      </c>
      <c r="F480" s="28" t="s">
        <v>433</v>
      </c>
      <c r="G480" s="28" t="s">
        <v>433</v>
      </c>
      <c r="H480" s="28" t="s">
        <v>433</v>
      </c>
      <c r="I480" s="28" t="str">
        <f t="shared" si="35"/>
        <v/>
      </c>
      <c r="J480" s="28" t="str">
        <f t="shared" si="36"/>
        <v/>
      </c>
      <c r="K480" s="28" t="str">
        <f t="shared" si="37"/>
        <v/>
      </c>
      <c r="L480" s="28" t="str">
        <f t="shared" si="39"/>
        <v xml:space="preserve"> </v>
      </c>
    </row>
    <row r="481" spans="1:12" ht="15.75" x14ac:dyDescent="0.25">
      <c r="A481" s="31" t="s">
        <v>39</v>
      </c>
      <c r="B481" s="30" t="str">
        <f>VLOOKUP(A481,'Cód dos países'!$A$3:$C$199,2,FALSE)</f>
        <v>BRB</v>
      </c>
      <c r="C481" s="25">
        <f>VLOOKUP(A481,'Cód dos países'!$A$3:$C$199,3,FALSE)</f>
        <v>15</v>
      </c>
      <c r="D481" s="29">
        <v>2012</v>
      </c>
      <c r="E481">
        <f t="shared" si="38"/>
        <v>152012</v>
      </c>
      <c r="F481" s="28" t="s">
        <v>433</v>
      </c>
      <c r="G481" s="28" t="s">
        <v>433</v>
      </c>
      <c r="H481" s="28" t="s">
        <v>433</v>
      </c>
      <c r="I481" s="28" t="str">
        <f t="shared" si="35"/>
        <v/>
      </c>
      <c r="J481" s="28" t="str">
        <f t="shared" si="36"/>
        <v/>
      </c>
      <c r="K481" s="28" t="str">
        <f t="shared" si="37"/>
        <v/>
      </c>
      <c r="L481" s="28" t="str">
        <f t="shared" si="39"/>
        <v xml:space="preserve"> </v>
      </c>
    </row>
    <row r="482" spans="1:12" ht="15.75" x14ac:dyDescent="0.25">
      <c r="A482" s="31" t="s">
        <v>39</v>
      </c>
      <c r="B482" s="30" t="str">
        <f>VLOOKUP(A482,'Cód dos países'!$A$3:$C$199,2,FALSE)</f>
        <v>BRB</v>
      </c>
      <c r="C482" s="25">
        <f>VLOOKUP(A482,'Cód dos países'!$A$3:$C$199,3,FALSE)</f>
        <v>15</v>
      </c>
      <c r="D482" s="29">
        <v>2013</v>
      </c>
      <c r="E482">
        <f t="shared" si="38"/>
        <v>152013</v>
      </c>
      <c r="F482" s="28" t="s">
        <v>433</v>
      </c>
      <c r="G482" s="28" t="s">
        <v>433</v>
      </c>
      <c r="H482" s="28" t="s">
        <v>433</v>
      </c>
      <c r="I482" s="28" t="str">
        <f t="shared" si="35"/>
        <v/>
      </c>
      <c r="J482" s="28" t="str">
        <f t="shared" si="36"/>
        <v/>
      </c>
      <c r="K482" s="28" t="str">
        <f t="shared" si="37"/>
        <v/>
      </c>
      <c r="L482" s="28" t="str">
        <f t="shared" si="39"/>
        <v xml:space="preserve"> </v>
      </c>
    </row>
    <row r="483" spans="1:12" ht="15.75" x14ac:dyDescent="0.25">
      <c r="A483" s="31" t="s">
        <v>39</v>
      </c>
      <c r="B483" s="30" t="str">
        <f>VLOOKUP(A483,'Cód dos países'!$A$3:$C$199,2,FALSE)</f>
        <v>BRB</v>
      </c>
      <c r="C483" s="25">
        <f>VLOOKUP(A483,'Cód dos países'!$A$3:$C$199,3,FALSE)</f>
        <v>15</v>
      </c>
      <c r="D483" s="29">
        <v>2014</v>
      </c>
      <c r="E483">
        <f t="shared" si="38"/>
        <v>152014</v>
      </c>
      <c r="F483" s="28" t="s">
        <v>433</v>
      </c>
      <c r="G483" s="28" t="s">
        <v>433</v>
      </c>
      <c r="H483" s="28" t="s">
        <v>433</v>
      </c>
      <c r="I483" s="28" t="str">
        <f t="shared" si="35"/>
        <v/>
      </c>
      <c r="J483" s="28" t="str">
        <f t="shared" si="36"/>
        <v/>
      </c>
      <c r="K483" s="28" t="str">
        <f t="shared" si="37"/>
        <v/>
      </c>
      <c r="L483" s="28" t="str">
        <f t="shared" si="39"/>
        <v xml:space="preserve"> </v>
      </c>
    </row>
    <row r="484" spans="1:12" ht="15.75" x14ac:dyDescent="0.25">
      <c r="A484" s="31" t="s">
        <v>33</v>
      </c>
      <c r="B484" s="30" t="str">
        <f>VLOOKUP(A484,'Cód dos países'!$A$3:$C$199,2,FALSE)</f>
        <v>BLR</v>
      </c>
      <c r="C484" s="25">
        <f>VLOOKUP(A484,'Cód dos países'!$A$3:$C$199,3,FALSE)</f>
        <v>16</v>
      </c>
      <c r="D484" s="29">
        <v>1983</v>
      </c>
      <c r="E484">
        <f t="shared" si="38"/>
        <v>161983</v>
      </c>
      <c r="F484" s="28" t="s">
        <v>433</v>
      </c>
      <c r="G484" s="28" t="s">
        <v>433</v>
      </c>
      <c r="H484" s="28" t="s">
        <v>433</v>
      </c>
      <c r="I484" s="28" t="str">
        <f t="shared" si="35"/>
        <v/>
      </c>
      <c r="J484" s="28" t="str">
        <f t="shared" si="36"/>
        <v/>
      </c>
      <c r="K484" s="28" t="str">
        <f t="shared" si="37"/>
        <v/>
      </c>
      <c r="L484" s="28" t="str">
        <f t="shared" si="39"/>
        <v xml:space="preserve"> </v>
      </c>
    </row>
    <row r="485" spans="1:12" ht="15.75" x14ac:dyDescent="0.25">
      <c r="A485" s="31" t="s">
        <v>33</v>
      </c>
      <c r="B485" s="30" t="str">
        <f>VLOOKUP(A485,'Cód dos países'!$A$3:$C$199,2,FALSE)</f>
        <v>BLR</v>
      </c>
      <c r="C485" s="25">
        <f>VLOOKUP(A485,'Cód dos países'!$A$3:$C$199,3,FALSE)</f>
        <v>16</v>
      </c>
      <c r="D485" s="29">
        <v>1984</v>
      </c>
      <c r="E485">
        <f t="shared" si="38"/>
        <v>161984</v>
      </c>
      <c r="F485" s="28" t="s">
        <v>433</v>
      </c>
      <c r="G485" s="28" t="s">
        <v>433</v>
      </c>
      <c r="H485" s="28" t="s">
        <v>433</v>
      </c>
      <c r="I485" s="28" t="str">
        <f t="shared" si="35"/>
        <v/>
      </c>
      <c r="J485" s="28" t="str">
        <f t="shared" si="36"/>
        <v/>
      </c>
      <c r="K485" s="28" t="str">
        <f t="shared" si="37"/>
        <v/>
      </c>
      <c r="L485" s="28" t="str">
        <f t="shared" si="39"/>
        <v xml:space="preserve"> </v>
      </c>
    </row>
    <row r="486" spans="1:12" ht="15.75" x14ac:dyDescent="0.25">
      <c r="A486" s="31" t="s">
        <v>33</v>
      </c>
      <c r="B486" s="30" t="str">
        <f>VLOOKUP(A486,'Cód dos países'!$A$3:$C$199,2,FALSE)</f>
        <v>BLR</v>
      </c>
      <c r="C486" s="25">
        <f>VLOOKUP(A486,'Cód dos países'!$A$3:$C$199,3,FALSE)</f>
        <v>16</v>
      </c>
      <c r="D486" s="29">
        <v>1985</v>
      </c>
      <c r="E486">
        <f t="shared" si="38"/>
        <v>161985</v>
      </c>
      <c r="F486" s="28" t="s">
        <v>433</v>
      </c>
      <c r="G486" s="28" t="s">
        <v>433</v>
      </c>
      <c r="H486" s="28" t="s">
        <v>433</v>
      </c>
      <c r="I486" s="28" t="str">
        <f t="shared" si="35"/>
        <v/>
      </c>
      <c r="J486" s="28" t="str">
        <f t="shared" si="36"/>
        <v/>
      </c>
      <c r="K486" s="28" t="str">
        <f t="shared" si="37"/>
        <v/>
      </c>
      <c r="L486" s="28" t="str">
        <f t="shared" si="39"/>
        <v xml:space="preserve"> </v>
      </c>
    </row>
    <row r="487" spans="1:12" ht="15.75" x14ac:dyDescent="0.25">
      <c r="A487" s="31" t="s">
        <v>33</v>
      </c>
      <c r="B487" s="30" t="str">
        <f>VLOOKUP(A487,'Cód dos países'!$A$3:$C$199,2,FALSE)</f>
        <v>BLR</v>
      </c>
      <c r="C487" s="25">
        <f>VLOOKUP(A487,'Cód dos países'!$A$3:$C$199,3,FALSE)</f>
        <v>16</v>
      </c>
      <c r="D487" s="29">
        <v>1986</v>
      </c>
      <c r="E487">
        <f t="shared" si="38"/>
        <v>161986</v>
      </c>
      <c r="F487" s="28" t="s">
        <v>433</v>
      </c>
      <c r="G487" s="28" t="s">
        <v>433</v>
      </c>
      <c r="H487" s="28" t="s">
        <v>433</v>
      </c>
      <c r="I487" s="28" t="str">
        <f t="shared" si="35"/>
        <v/>
      </c>
      <c r="J487" s="28" t="str">
        <f t="shared" si="36"/>
        <v/>
      </c>
      <c r="K487" s="28" t="str">
        <f t="shared" si="37"/>
        <v/>
      </c>
      <c r="L487" s="28" t="str">
        <f t="shared" si="39"/>
        <v xml:space="preserve"> </v>
      </c>
    </row>
    <row r="488" spans="1:12" ht="15.75" x14ac:dyDescent="0.25">
      <c r="A488" s="31" t="s">
        <v>33</v>
      </c>
      <c r="B488" s="30" t="str">
        <f>VLOOKUP(A488,'Cód dos países'!$A$3:$C$199,2,FALSE)</f>
        <v>BLR</v>
      </c>
      <c r="C488" s="25">
        <f>VLOOKUP(A488,'Cód dos países'!$A$3:$C$199,3,FALSE)</f>
        <v>16</v>
      </c>
      <c r="D488" s="29">
        <v>1987</v>
      </c>
      <c r="E488">
        <f t="shared" si="38"/>
        <v>161987</v>
      </c>
      <c r="F488" s="28" t="s">
        <v>433</v>
      </c>
      <c r="G488" s="28" t="s">
        <v>433</v>
      </c>
      <c r="H488" s="28" t="s">
        <v>433</v>
      </c>
      <c r="I488" s="28" t="str">
        <f t="shared" si="35"/>
        <v/>
      </c>
      <c r="J488" s="28" t="str">
        <f t="shared" si="36"/>
        <v/>
      </c>
      <c r="K488" s="28" t="str">
        <f t="shared" si="37"/>
        <v/>
      </c>
      <c r="L488" s="28" t="str">
        <f t="shared" si="39"/>
        <v xml:space="preserve"> </v>
      </c>
    </row>
    <row r="489" spans="1:12" ht="15.75" x14ac:dyDescent="0.25">
      <c r="A489" s="31" t="s">
        <v>33</v>
      </c>
      <c r="B489" s="30" t="str">
        <f>VLOOKUP(A489,'Cód dos países'!$A$3:$C$199,2,FALSE)</f>
        <v>BLR</v>
      </c>
      <c r="C489" s="25">
        <f>VLOOKUP(A489,'Cód dos países'!$A$3:$C$199,3,FALSE)</f>
        <v>16</v>
      </c>
      <c r="D489" s="29">
        <v>1988</v>
      </c>
      <c r="E489">
        <f t="shared" si="38"/>
        <v>161988</v>
      </c>
      <c r="F489" s="28" t="s">
        <v>433</v>
      </c>
      <c r="G489" s="28" t="s">
        <v>433</v>
      </c>
      <c r="H489" s="28" t="s">
        <v>433</v>
      </c>
      <c r="I489" s="28" t="str">
        <f t="shared" si="35"/>
        <v/>
      </c>
      <c r="J489" s="28" t="str">
        <f t="shared" si="36"/>
        <v/>
      </c>
      <c r="K489" s="28" t="str">
        <f t="shared" si="37"/>
        <v/>
      </c>
      <c r="L489" s="28" t="str">
        <f t="shared" si="39"/>
        <v xml:space="preserve"> </v>
      </c>
    </row>
    <row r="490" spans="1:12" ht="15.75" x14ac:dyDescent="0.25">
      <c r="A490" s="31" t="s">
        <v>33</v>
      </c>
      <c r="B490" s="30" t="str">
        <f>VLOOKUP(A490,'Cód dos países'!$A$3:$C$199,2,FALSE)</f>
        <v>BLR</v>
      </c>
      <c r="C490" s="25">
        <f>VLOOKUP(A490,'Cód dos países'!$A$3:$C$199,3,FALSE)</f>
        <v>16</v>
      </c>
      <c r="D490" s="29">
        <v>1989</v>
      </c>
      <c r="E490">
        <f t="shared" si="38"/>
        <v>161989</v>
      </c>
      <c r="F490" s="28" t="s">
        <v>433</v>
      </c>
      <c r="G490" s="28" t="s">
        <v>433</v>
      </c>
      <c r="H490" s="28" t="s">
        <v>433</v>
      </c>
      <c r="I490" s="28" t="str">
        <f t="shared" si="35"/>
        <v/>
      </c>
      <c r="J490" s="28" t="str">
        <f t="shared" si="36"/>
        <v/>
      </c>
      <c r="K490" s="28" t="str">
        <f t="shared" si="37"/>
        <v/>
      </c>
      <c r="L490" s="28" t="str">
        <f t="shared" si="39"/>
        <v xml:space="preserve"> </v>
      </c>
    </row>
    <row r="491" spans="1:12" ht="15.75" x14ac:dyDescent="0.25">
      <c r="A491" s="31" t="s">
        <v>33</v>
      </c>
      <c r="B491" s="30" t="str">
        <f>VLOOKUP(A491,'Cód dos países'!$A$3:$C$199,2,FALSE)</f>
        <v>BLR</v>
      </c>
      <c r="C491" s="25">
        <f>VLOOKUP(A491,'Cód dos países'!$A$3:$C$199,3,FALSE)</f>
        <v>16</v>
      </c>
      <c r="D491" s="29">
        <v>1990</v>
      </c>
      <c r="E491">
        <f t="shared" si="38"/>
        <v>161990</v>
      </c>
      <c r="F491" s="28" t="s">
        <v>433</v>
      </c>
      <c r="G491" s="28" t="s">
        <v>433</v>
      </c>
      <c r="H491" s="28" t="s">
        <v>433</v>
      </c>
      <c r="I491" s="28" t="str">
        <f t="shared" si="35"/>
        <v/>
      </c>
      <c r="J491" s="28" t="str">
        <f t="shared" si="36"/>
        <v/>
      </c>
      <c r="K491" s="28" t="str">
        <f t="shared" si="37"/>
        <v/>
      </c>
      <c r="L491" s="28" t="str">
        <f t="shared" si="39"/>
        <v xml:space="preserve"> </v>
      </c>
    </row>
    <row r="492" spans="1:12" ht="15.75" x14ac:dyDescent="0.25">
      <c r="A492" s="31" t="s">
        <v>33</v>
      </c>
      <c r="B492" s="30" t="str">
        <f>VLOOKUP(A492,'Cód dos países'!$A$3:$C$199,2,FALSE)</f>
        <v>BLR</v>
      </c>
      <c r="C492" s="25">
        <f>VLOOKUP(A492,'Cód dos países'!$A$3:$C$199,3,FALSE)</f>
        <v>16</v>
      </c>
      <c r="D492" s="29">
        <v>1991</v>
      </c>
      <c r="E492">
        <f t="shared" si="38"/>
        <v>161991</v>
      </c>
      <c r="F492" s="28" t="s">
        <v>433</v>
      </c>
      <c r="G492" s="28" t="s">
        <v>433</v>
      </c>
      <c r="H492" s="28" t="s">
        <v>433</v>
      </c>
      <c r="I492" s="28" t="str">
        <f t="shared" si="35"/>
        <v/>
      </c>
      <c r="J492" s="28" t="str">
        <f t="shared" si="36"/>
        <v/>
      </c>
      <c r="K492" s="28" t="str">
        <f t="shared" si="37"/>
        <v/>
      </c>
      <c r="L492" s="28" t="str">
        <f t="shared" si="39"/>
        <v xml:space="preserve"> </v>
      </c>
    </row>
    <row r="493" spans="1:12" ht="15.75" x14ac:dyDescent="0.25">
      <c r="A493" s="31" t="s">
        <v>33</v>
      </c>
      <c r="B493" s="30" t="str">
        <f>VLOOKUP(A493,'Cód dos países'!$A$3:$C$199,2,FALSE)</f>
        <v>BLR</v>
      </c>
      <c r="C493" s="25">
        <f>VLOOKUP(A493,'Cód dos países'!$A$3:$C$199,3,FALSE)</f>
        <v>16</v>
      </c>
      <c r="D493" s="29">
        <v>1992</v>
      </c>
      <c r="E493">
        <f t="shared" si="38"/>
        <v>161992</v>
      </c>
      <c r="F493" s="28" t="s">
        <v>433</v>
      </c>
      <c r="G493" s="28" t="s">
        <v>433</v>
      </c>
      <c r="H493" s="28" t="s">
        <v>433</v>
      </c>
      <c r="I493" s="28" t="str">
        <f t="shared" si="35"/>
        <v/>
      </c>
      <c r="J493" s="28" t="str">
        <f t="shared" si="36"/>
        <v/>
      </c>
      <c r="K493" s="28" t="str">
        <f t="shared" si="37"/>
        <v/>
      </c>
      <c r="L493" s="28" t="str">
        <f t="shared" si="39"/>
        <v xml:space="preserve"> </v>
      </c>
    </row>
    <row r="494" spans="1:12" ht="15.75" x14ac:dyDescent="0.25">
      <c r="A494" s="31" t="s">
        <v>33</v>
      </c>
      <c r="B494" s="30" t="str">
        <f>VLOOKUP(A494,'Cód dos países'!$A$3:$C$199,2,FALSE)</f>
        <v>BLR</v>
      </c>
      <c r="C494" s="25">
        <f>VLOOKUP(A494,'Cód dos países'!$A$3:$C$199,3,FALSE)</f>
        <v>16</v>
      </c>
      <c r="D494" s="29">
        <v>1993</v>
      </c>
      <c r="E494">
        <f t="shared" si="38"/>
        <v>161993</v>
      </c>
      <c r="F494" s="28" t="s">
        <v>433</v>
      </c>
      <c r="G494" s="28" t="s">
        <v>433</v>
      </c>
      <c r="H494" s="28" t="s">
        <v>433</v>
      </c>
      <c r="I494" s="28" t="str">
        <f t="shared" si="35"/>
        <v/>
      </c>
      <c r="J494" s="28" t="str">
        <f t="shared" si="36"/>
        <v/>
      </c>
      <c r="K494" s="28" t="str">
        <f t="shared" si="37"/>
        <v/>
      </c>
      <c r="L494" s="28" t="str">
        <f t="shared" si="39"/>
        <v xml:space="preserve"> </v>
      </c>
    </row>
    <row r="495" spans="1:12" ht="15.75" x14ac:dyDescent="0.25">
      <c r="A495" s="31" t="s">
        <v>33</v>
      </c>
      <c r="B495" s="30" t="str">
        <f>VLOOKUP(A495,'Cód dos países'!$A$3:$C$199,2,FALSE)</f>
        <v>BLR</v>
      </c>
      <c r="C495" s="25">
        <f>VLOOKUP(A495,'Cód dos países'!$A$3:$C$199,3,FALSE)</f>
        <v>16</v>
      </c>
      <c r="D495" s="29">
        <v>1994</v>
      </c>
      <c r="E495">
        <f t="shared" si="38"/>
        <v>161994</v>
      </c>
      <c r="F495" s="28" t="s">
        <v>433</v>
      </c>
      <c r="G495" s="28" t="s">
        <v>433</v>
      </c>
      <c r="H495" s="28" t="s">
        <v>433</v>
      </c>
      <c r="I495" s="28" t="str">
        <f t="shared" si="35"/>
        <v/>
      </c>
      <c r="J495" s="28" t="str">
        <f t="shared" si="36"/>
        <v/>
      </c>
      <c r="K495" s="28" t="str">
        <f t="shared" si="37"/>
        <v/>
      </c>
      <c r="L495" s="28" t="str">
        <f t="shared" si="39"/>
        <v xml:space="preserve"> </v>
      </c>
    </row>
    <row r="496" spans="1:12" ht="15.75" x14ac:dyDescent="0.25">
      <c r="A496" s="31" t="s">
        <v>33</v>
      </c>
      <c r="B496" s="30" t="str">
        <f>VLOOKUP(A496,'Cód dos países'!$A$3:$C$199,2,FALSE)</f>
        <v>BLR</v>
      </c>
      <c r="C496" s="25">
        <f>VLOOKUP(A496,'Cód dos países'!$A$3:$C$199,3,FALSE)</f>
        <v>16</v>
      </c>
      <c r="D496" s="29">
        <v>1995</v>
      </c>
      <c r="E496">
        <f t="shared" si="38"/>
        <v>161995</v>
      </c>
      <c r="F496" s="28" t="s">
        <v>433</v>
      </c>
      <c r="G496" s="28" t="s">
        <v>433</v>
      </c>
      <c r="H496" s="28" t="s">
        <v>433</v>
      </c>
      <c r="I496" s="28" t="str">
        <f t="shared" si="35"/>
        <v/>
      </c>
      <c r="J496" s="28" t="str">
        <f t="shared" si="36"/>
        <v/>
      </c>
      <c r="K496" s="28" t="str">
        <f t="shared" si="37"/>
        <v/>
      </c>
      <c r="L496" s="28" t="str">
        <f t="shared" si="39"/>
        <v xml:space="preserve"> </v>
      </c>
    </row>
    <row r="497" spans="1:12" ht="15.75" x14ac:dyDescent="0.25">
      <c r="A497" s="31" t="s">
        <v>33</v>
      </c>
      <c r="B497" s="30" t="str">
        <f>VLOOKUP(A497,'Cód dos países'!$A$3:$C$199,2,FALSE)</f>
        <v>BLR</v>
      </c>
      <c r="C497" s="25">
        <f>VLOOKUP(A497,'Cód dos países'!$A$3:$C$199,3,FALSE)</f>
        <v>16</v>
      </c>
      <c r="D497" s="29">
        <v>1996</v>
      </c>
      <c r="E497">
        <f t="shared" si="38"/>
        <v>161996</v>
      </c>
      <c r="F497" s="28" t="s">
        <v>433</v>
      </c>
      <c r="G497" s="28" t="s">
        <v>433</v>
      </c>
      <c r="H497" s="28" t="s">
        <v>433</v>
      </c>
      <c r="I497" s="28" t="str">
        <f t="shared" si="35"/>
        <v/>
      </c>
      <c r="J497" s="28" t="str">
        <f t="shared" si="36"/>
        <v/>
      </c>
      <c r="K497" s="28" t="str">
        <f t="shared" si="37"/>
        <v/>
      </c>
      <c r="L497" s="28" t="str">
        <f t="shared" si="39"/>
        <v xml:space="preserve"> </v>
      </c>
    </row>
    <row r="498" spans="1:12" ht="15.75" x14ac:dyDescent="0.25">
      <c r="A498" s="31" t="s">
        <v>33</v>
      </c>
      <c r="B498" s="30" t="str">
        <f>VLOOKUP(A498,'Cód dos países'!$A$3:$C$199,2,FALSE)</f>
        <v>BLR</v>
      </c>
      <c r="C498" s="25">
        <f>VLOOKUP(A498,'Cód dos países'!$A$3:$C$199,3,FALSE)</f>
        <v>16</v>
      </c>
      <c r="D498" s="29">
        <v>1997</v>
      </c>
      <c r="E498">
        <f t="shared" si="38"/>
        <v>161997</v>
      </c>
      <c r="F498" s="28" t="s">
        <v>433</v>
      </c>
      <c r="G498" s="28" t="s">
        <v>433</v>
      </c>
      <c r="H498" s="28" t="s">
        <v>433</v>
      </c>
      <c r="I498" s="28" t="str">
        <f t="shared" si="35"/>
        <v/>
      </c>
      <c r="J498" s="28" t="str">
        <f t="shared" si="36"/>
        <v/>
      </c>
      <c r="K498" s="28" t="str">
        <f t="shared" si="37"/>
        <v/>
      </c>
      <c r="L498" s="28" t="str">
        <f t="shared" si="39"/>
        <v xml:space="preserve"> </v>
      </c>
    </row>
    <row r="499" spans="1:12" ht="15.75" x14ac:dyDescent="0.25">
      <c r="A499" s="31" t="s">
        <v>33</v>
      </c>
      <c r="B499" s="30" t="str">
        <f>VLOOKUP(A499,'Cód dos países'!$A$3:$C$199,2,FALSE)</f>
        <v>BLR</v>
      </c>
      <c r="C499" s="25">
        <f>VLOOKUP(A499,'Cód dos países'!$A$3:$C$199,3,FALSE)</f>
        <v>16</v>
      </c>
      <c r="D499" s="29">
        <v>1998</v>
      </c>
      <c r="E499">
        <f t="shared" si="38"/>
        <v>161998</v>
      </c>
      <c r="F499" s="28">
        <v>5</v>
      </c>
      <c r="G499" s="28">
        <v>4</v>
      </c>
      <c r="H499" s="28">
        <v>4</v>
      </c>
      <c r="I499" s="28">
        <f t="shared" si="35"/>
        <v>0.41666666666666669</v>
      </c>
      <c r="J499" s="28">
        <f t="shared" si="36"/>
        <v>0.66666666666666663</v>
      </c>
      <c r="K499" s="28">
        <f t="shared" si="37"/>
        <v>0.66666666666666663</v>
      </c>
      <c r="L499" s="28">
        <f t="shared" si="39"/>
        <v>0.58333333333333326</v>
      </c>
    </row>
    <row r="500" spans="1:12" ht="15.75" x14ac:dyDescent="0.25">
      <c r="A500" s="31" t="s">
        <v>33</v>
      </c>
      <c r="B500" s="30" t="str">
        <f>VLOOKUP(A500,'Cód dos países'!$A$3:$C$199,2,FALSE)</f>
        <v>BLR</v>
      </c>
      <c r="C500" s="25">
        <f>VLOOKUP(A500,'Cód dos países'!$A$3:$C$199,3,FALSE)</f>
        <v>16</v>
      </c>
      <c r="D500" s="29">
        <v>1999</v>
      </c>
      <c r="E500">
        <f t="shared" si="38"/>
        <v>161999</v>
      </c>
      <c r="F500" s="28">
        <v>4</v>
      </c>
      <c r="G500" s="28">
        <v>4</v>
      </c>
      <c r="H500" s="28">
        <v>4</v>
      </c>
      <c r="I500" s="28">
        <f t="shared" si="35"/>
        <v>0.33333333333333331</v>
      </c>
      <c r="J500" s="28">
        <f t="shared" si="36"/>
        <v>0.66666666666666663</v>
      </c>
      <c r="K500" s="28">
        <f t="shared" si="37"/>
        <v>0.66666666666666663</v>
      </c>
      <c r="L500" s="28">
        <f t="shared" si="39"/>
        <v>0.55555555555555558</v>
      </c>
    </row>
    <row r="501" spans="1:12" ht="15.75" x14ac:dyDescent="0.25">
      <c r="A501" s="31" t="s">
        <v>33</v>
      </c>
      <c r="B501" s="30" t="str">
        <f>VLOOKUP(A501,'Cód dos países'!$A$3:$C$199,2,FALSE)</f>
        <v>BLR</v>
      </c>
      <c r="C501" s="25">
        <f>VLOOKUP(A501,'Cód dos países'!$A$3:$C$199,3,FALSE)</f>
        <v>16</v>
      </c>
      <c r="D501" s="29">
        <v>2000</v>
      </c>
      <c r="E501">
        <f t="shared" si="38"/>
        <v>162000</v>
      </c>
      <c r="F501" s="28">
        <v>4</v>
      </c>
      <c r="G501" s="28">
        <v>4</v>
      </c>
      <c r="H501" s="28">
        <v>3</v>
      </c>
      <c r="I501" s="28">
        <f t="shared" si="35"/>
        <v>0.33333333333333331</v>
      </c>
      <c r="J501" s="28">
        <f t="shared" si="36"/>
        <v>0.66666666666666663</v>
      </c>
      <c r="K501" s="28">
        <f t="shared" si="37"/>
        <v>0.5</v>
      </c>
      <c r="L501" s="28">
        <f t="shared" si="39"/>
        <v>0.5</v>
      </c>
    </row>
    <row r="502" spans="1:12" ht="15.75" x14ac:dyDescent="0.25">
      <c r="A502" s="31" t="s">
        <v>33</v>
      </c>
      <c r="B502" s="30" t="str">
        <f>VLOOKUP(A502,'Cód dos países'!$A$3:$C$199,2,FALSE)</f>
        <v>BLR</v>
      </c>
      <c r="C502" s="25">
        <f>VLOOKUP(A502,'Cód dos países'!$A$3:$C$199,3,FALSE)</f>
        <v>16</v>
      </c>
      <c r="D502" s="29">
        <v>2001</v>
      </c>
      <c r="E502">
        <f t="shared" si="38"/>
        <v>162001</v>
      </c>
      <c r="F502" s="28">
        <v>5.5</v>
      </c>
      <c r="G502" s="28">
        <v>4</v>
      </c>
      <c r="H502" s="28">
        <v>2</v>
      </c>
      <c r="I502" s="28">
        <f t="shared" si="35"/>
        <v>0.45833333333333331</v>
      </c>
      <c r="J502" s="28">
        <f t="shared" si="36"/>
        <v>0.66666666666666663</v>
      </c>
      <c r="K502" s="28">
        <f t="shared" si="37"/>
        <v>0.33333333333333331</v>
      </c>
      <c r="L502" s="28">
        <f t="shared" si="39"/>
        <v>0.4861111111111111</v>
      </c>
    </row>
    <row r="503" spans="1:12" ht="15.75" x14ac:dyDescent="0.25">
      <c r="A503" s="31" t="s">
        <v>33</v>
      </c>
      <c r="B503" s="30" t="str">
        <f>VLOOKUP(A503,'Cód dos países'!$A$3:$C$199,2,FALSE)</f>
        <v>BLR</v>
      </c>
      <c r="C503" s="25">
        <f>VLOOKUP(A503,'Cód dos países'!$A$3:$C$199,3,FALSE)</f>
        <v>16</v>
      </c>
      <c r="D503" s="29">
        <v>2002</v>
      </c>
      <c r="E503">
        <f t="shared" si="38"/>
        <v>162002</v>
      </c>
      <c r="F503" s="28">
        <v>5.5</v>
      </c>
      <c r="G503" s="28">
        <v>4</v>
      </c>
      <c r="H503" s="28">
        <v>2</v>
      </c>
      <c r="I503" s="28">
        <f t="shared" si="35"/>
        <v>0.45833333333333331</v>
      </c>
      <c r="J503" s="28">
        <f t="shared" si="36"/>
        <v>0.66666666666666663</v>
      </c>
      <c r="K503" s="28">
        <f t="shared" si="37"/>
        <v>0.33333333333333331</v>
      </c>
      <c r="L503" s="28">
        <f t="shared" si="39"/>
        <v>0.4861111111111111</v>
      </c>
    </row>
    <row r="504" spans="1:12" ht="15.75" x14ac:dyDescent="0.25">
      <c r="A504" s="31" t="s">
        <v>33</v>
      </c>
      <c r="B504" s="30" t="str">
        <f>VLOOKUP(A504,'Cód dos países'!$A$3:$C$199,2,FALSE)</f>
        <v>BLR</v>
      </c>
      <c r="C504" s="25">
        <f>VLOOKUP(A504,'Cód dos países'!$A$3:$C$199,3,FALSE)</f>
        <v>16</v>
      </c>
      <c r="D504" s="29">
        <v>2003</v>
      </c>
      <c r="E504">
        <f t="shared" si="38"/>
        <v>162003</v>
      </c>
      <c r="F504" s="28">
        <v>5.5</v>
      </c>
      <c r="G504" s="28">
        <v>4</v>
      </c>
      <c r="H504" s="28">
        <v>2</v>
      </c>
      <c r="I504" s="28">
        <f t="shared" si="35"/>
        <v>0.45833333333333331</v>
      </c>
      <c r="J504" s="28">
        <f t="shared" si="36"/>
        <v>0.66666666666666663</v>
      </c>
      <c r="K504" s="28">
        <f t="shared" si="37"/>
        <v>0.33333333333333331</v>
      </c>
      <c r="L504" s="28">
        <f t="shared" si="39"/>
        <v>0.4861111111111111</v>
      </c>
    </row>
    <row r="505" spans="1:12" ht="15.75" x14ac:dyDescent="0.25">
      <c r="A505" s="31" t="s">
        <v>33</v>
      </c>
      <c r="B505" s="30" t="str">
        <f>VLOOKUP(A505,'Cód dos países'!$A$3:$C$199,2,FALSE)</f>
        <v>BLR</v>
      </c>
      <c r="C505" s="25">
        <f>VLOOKUP(A505,'Cód dos países'!$A$3:$C$199,3,FALSE)</f>
        <v>16</v>
      </c>
      <c r="D505" s="29">
        <v>2004</v>
      </c>
      <c r="E505">
        <f t="shared" si="38"/>
        <v>162004</v>
      </c>
      <c r="F505" s="28">
        <v>5.5</v>
      </c>
      <c r="G505" s="28">
        <v>4</v>
      </c>
      <c r="H505" s="28">
        <v>2</v>
      </c>
      <c r="I505" s="28">
        <f t="shared" si="35"/>
        <v>0.45833333333333331</v>
      </c>
      <c r="J505" s="28">
        <f t="shared" si="36"/>
        <v>0.66666666666666663</v>
      </c>
      <c r="K505" s="28">
        <f t="shared" si="37"/>
        <v>0.33333333333333331</v>
      </c>
      <c r="L505" s="28">
        <f t="shared" si="39"/>
        <v>0.4861111111111111</v>
      </c>
    </row>
    <row r="506" spans="1:12" ht="15.75" x14ac:dyDescent="0.25">
      <c r="A506" s="31" t="s">
        <v>33</v>
      </c>
      <c r="B506" s="30" t="str">
        <f>VLOOKUP(A506,'Cód dos países'!$A$3:$C$199,2,FALSE)</f>
        <v>BLR</v>
      </c>
      <c r="C506" s="25">
        <f>VLOOKUP(A506,'Cód dos países'!$A$3:$C$199,3,FALSE)</f>
        <v>16</v>
      </c>
      <c r="D506" s="29">
        <v>2005</v>
      </c>
      <c r="E506">
        <f t="shared" si="38"/>
        <v>162005</v>
      </c>
      <c r="F506" s="28">
        <v>5.5</v>
      </c>
      <c r="G506" s="28">
        <v>4</v>
      </c>
      <c r="H506" s="28">
        <v>2</v>
      </c>
      <c r="I506" s="28">
        <f t="shared" si="35"/>
        <v>0.45833333333333331</v>
      </c>
      <c r="J506" s="28">
        <f t="shared" si="36"/>
        <v>0.66666666666666663</v>
      </c>
      <c r="K506" s="28">
        <f t="shared" si="37"/>
        <v>0.33333333333333331</v>
      </c>
      <c r="L506" s="28">
        <f t="shared" si="39"/>
        <v>0.4861111111111111</v>
      </c>
    </row>
    <row r="507" spans="1:12" ht="15.75" x14ac:dyDescent="0.25">
      <c r="A507" s="31" t="s">
        <v>33</v>
      </c>
      <c r="B507" s="30" t="str">
        <f>VLOOKUP(A507,'Cód dos países'!$A$3:$C$199,2,FALSE)</f>
        <v>BLR</v>
      </c>
      <c r="C507" s="25">
        <f>VLOOKUP(A507,'Cód dos países'!$A$3:$C$199,3,FALSE)</f>
        <v>16</v>
      </c>
      <c r="D507" s="29">
        <v>2006</v>
      </c>
      <c r="E507">
        <f t="shared" si="38"/>
        <v>162006</v>
      </c>
      <c r="F507" s="28">
        <v>5.5</v>
      </c>
      <c r="G507" s="28">
        <v>4</v>
      </c>
      <c r="H507" s="28">
        <v>2</v>
      </c>
      <c r="I507" s="28">
        <f t="shared" si="35"/>
        <v>0.45833333333333331</v>
      </c>
      <c r="J507" s="28">
        <f t="shared" si="36"/>
        <v>0.66666666666666663</v>
      </c>
      <c r="K507" s="28">
        <f t="shared" si="37"/>
        <v>0.33333333333333331</v>
      </c>
      <c r="L507" s="28">
        <f t="shared" si="39"/>
        <v>0.4861111111111111</v>
      </c>
    </row>
    <row r="508" spans="1:12" ht="15.75" x14ac:dyDescent="0.25">
      <c r="A508" s="31" t="s">
        <v>33</v>
      </c>
      <c r="B508" s="30" t="str">
        <f>VLOOKUP(A508,'Cód dos países'!$A$3:$C$199,2,FALSE)</f>
        <v>BLR</v>
      </c>
      <c r="C508" s="25">
        <f>VLOOKUP(A508,'Cód dos países'!$A$3:$C$199,3,FALSE)</f>
        <v>16</v>
      </c>
      <c r="D508" s="29">
        <v>2007</v>
      </c>
      <c r="E508">
        <f t="shared" si="38"/>
        <v>162007</v>
      </c>
      <c r="F508" s="28">
        <v>5.5</v>
      </c>
      <c r="G508" s="28">
        <v>4</v>
      </c>
      <c r="H508" s="28">
        <v>2</v>
      </c>
      <c r="I508" s="28">
        <f t="shared" si="35"/>
        <v>0.45833333333333331</v>
      </c>
      <c r="J508" s="28">
        <f t="shared" si="36"/>
        <v>0.66666666666666663</v>
      </c>
      <c r="K508" s="28">
        <f t="shared" si="37"/>
        <v>0.33333333333333331</v>
      </c>
      <c r="L508" s="28">
        <f t="shared" si="39"/>
        <v>0.4861111111111111</v>
      </c>
    </row>
    <row r="509" spans="1:12" ht="15.75" x14ac:dyDescent="0.25">
      <c r="A509" s="31" t="s">
        <v>33</v>
      </c>
      <c r="B509" s="30" t="str">
        <f>VLOOKUP(A509,'Cód dos países'!$A$3:$C$199,2,FALSE)</f>
        <v>BLR</v>
      </c>
      <c r="C509" s="25">
        <f>VLOOKUP(A509,'Cód dos países'!$A$3:$C$199,3,FALSE)</f>
        <v>16</v>
      </c>
      <c r="D509" s="29">
        <v>2008</v>
      </c>
      <c r="E509">
        <f t="shared" si="38"/>
        <v>162008</v>
      </c>
      <c r="F509" s="28">
        <v>8</v>
      </c>
      <c r="G509" s="28">
        <v>4</v>
      </c>
      <c r="H509" s="28">
        <v>2</v>
      </c>
      <c r="I509" s="28">
        <f t="shared" si="35"/>
        <v>0.66666666666666663</v>
      </c>
      <c r="J509" s="28">
        <f t="shared" si="36"/>
        <v>0.66666666666666663</v>
      </c>
      <c r="K509" s="28">
        <f t="shared" si="37"/>
        <v>0.33333333333333331</v>
      </c>
      <c r="L509" s="28">
        <f t="shared" si="39"/>
        <v>0.55555555555555558</v>
      </c>
    </row>
    <row r="510" spans="1:12" ht="15.75" x14ac:dyDescent="0.25">
      <c r="A510" s="31" t="s">
        <v>33</v>
      </c>
      <c r="B510" s="30" t="str">
        <f>VLOOKUP(A510,'Cód dos países'!$A$3:$C$199,2,FALSE)</f>
        <v>BLR</v>
      </c>
      <c r="C510" s="25">
        <f>VLOOKUP(A510,'Cód dos países'!$A$3:$C$199,3,FALSE)</f>
        <v>16</v>
      </c>
      <c r="D510" s="29">
        <v>2009</v>
      </c>
      <c r="E510">
        <f t="shared" si="38"/>
        <v>162009</v>
      </c>
      <c r="F510" s="28">
        <v>8</v>
      </c>
      <c r="G510" s="28">
        <v>4</v>
      </c>
      <c r="H510" s="28">
        <v>2</v>
      </c>
      <c r="I510" s="28">
        <f t="shared" si="35"/>
        <v>0.66666666666666663</v>
      </c>
      <c r="J510" s="28">
        <f t="shared" si="36"/>
        <v>0.66666666666666663</v>
      </c>
      <c r="K510" s="28">
        <f t="shared" si="37"/>
        <v>0.33333333333333331</v>
      </c>
      <c r="L510" s="28">
        <f t="shared" si="39"/>
        <v>0.55555555555555558</v>
      </c>
    </row>
    <row r="511" spans="1:12" ht="15.75" x14ac:dyDescent="0.25">
      <c r="A511" s="31" t="s">
        <v>33</v>
      </c>
      <c r="B511" s="30" t="str">
        <f>VLOOKUP(A511,'Cód dos países'!$A$3:$C$199,2,FALSE)</f>
        <v>BLR</v>
      </c>
      <c r="C511" s="25">
        <f>VLOOKUP(A511,'Cód dos países'!$A$3:$C$199,3,FALSE)</f>
        <v>16</v>
      </c>
      <c r="D511" s="29">
        <v>2010</v>
      </c>
      <c r="E511">
        <f t="shared" si="38"/>
        <v>162010</v>
      </c>
      <c r="F511" s="28">
        <v>0.63636363636363635</v>
      </c>
      <c r="G511" s="28">
        <v>0.66666666666666663</v>
      </c>
      <c r="H511" s="28">
        <v>0.33333333333333331</v>
      </c>
      <c r="I511" s="28">
        <f t="shared" si="35"/>
        <v>0.63636363636363635</v>
      </c>
      <c r="J511" s="28">
        <f t="shared" si="36"/>
        <v>0.66666666666666663</v>
      </c>
      <c r="K511" s="28">
        <f t="shared" si="37"/>
        <v>0.33333333333333331</v>
      </c>
      <c r="L511" s="28">
        <f t="shared" si="39"/>
        <v>0.54545454545454541</v>
      </c>
    </row>
    <row r="512" spans="1:12" ht="15.75" x14ac:dyDescent="0.25">
      <c r="A512" s="31" t="s">
        <v>33</v>
      </c>
      <c r="B512" s="30" t="str">
        <f>VLOOKUP(A512,'Cód dos países'!$A$3:$C$199,2,FALSE)</f>
        <v>BLR</v>
      </c>
      <c r="C512" s="25">
        <f>VLOOKUP(A512,'Cód dos países'!$A$3:$C$199,3,FALSE)</f>
        <v>16</v>
      </c>
      <c r="D512" s="29">
        <v>2011</v>
      </c>
      <c r="E512">
        <f t="shared" si="38"/>
        <v>162011</v>
      </c>
      <c r="F512" s="28">
        <v>0.45454545454545453</v>
      </c>
      <c r="G512" s="28">
        <v>0.66666666666666663</v>
      </c>
      <c r="H512" s="28">
        <v>0.33333333333333331</v>
      </c>
      <c r="I512" s="28">
        <f t="shared" si="35"/>
        <v>0.45454545454545453</v>
      </c>
      <c r="J512" s="28">
        <f t="shared" si="36"/>
        <v>0.66666666666666663</v>
      </c>
      <c r="K512" s="28">
        <f t="shared" si="37"/>
        <v>0.33333333333333331</v>
      </c>
      <c r="L512" s="28">
        <f t="shared" si="39"/>
        <v>0.48484848484848481</v>
      </c>
    </row>
    <row r="513" spans="1:12" ht="15.75" x14ac:dyDescent="0.25">
      <c r="A513" s="31" t="s">
        <v>33</v>
      </c>
      <c r="B513" s="30" t="str">
        <f>VLOOKUP(A513,'Cód dos países'!$A$3:$C$199,2,FALSE)</f>
        <v>BLR</v>
      </c>
      <c r="C513" s="25">
        <f>VLOOKUP(A513,'Cód dos países'!$A$3:$C$199,3,FALSE)</f>
        <v>16</v>
      </c>
      <c r="D513" s="29">
        <v>2012</v>
      </c>
      <c r="E513">
        <f t="shared" si="38"/>
        <v>162012</v>
      </c>
      <c r="F513" s="28">
        <v>0.5</v>
      </c>
      <c r="G513" s="28">
        <v>0.58333333333333337</v>
      </c>
      <c r="H513" s="28">
        <v>0.25</v>
      </c>
      <c r="I513" s="28">
        <f t="shared" si="35"/>
        <v>0.5</v>
      </c>
      <c r="J513" s="28">
        <f t="shared" si="36"/>
        <v>0.58333333333333337</v>
      </c>
      <c r="K513" s="28">
        <f t="shared" si="37"/>
        <v>0.25</v>
      </c>
      <c r="L513" s="28">
        <f t="shared" si="39"/>
        <v>0.44444444444444442</v>
      </c>
    </row>
    <row r="514" spans="1:12" ht="15.75" x14ac:dyDescent="0.25">
      <c r="A514" s="31" t="s">
        <v>33</v>
      </c>
      <c r="B514" s="30" t="str">
        <f>VLOOKUP(A514,'Cód dos países'!$A$3:$C$199,2,FALSE)</f>
        <v>BLR</v>
      </c>
      <c r="C514" s="25">
        <f>VLOOKUP(A514,'Cód dos países'!$A$3:$C$199,3,FALSE)</f>
        <v>16</v>
      </c>
      <c r="D514" s="29">
        <v>2013</v>
      </c>
      <c r="E514">
        <f t="shared" si="38"/>
        <v>162013</v>
      </c>
      <c r="F514" s="28">
        <v>0.5</v>
      </c>
      <c r="G514" s="28">
        <v>0.58333333333333337</v>
      </c>
      <c r="H514" s="28">
        <v>0.25</v>
      </c>
      <c r="I514" s="28">
        <f t="shared" si="35"/>
        <v>0.5</v>
      </c>
      <c r="J514" s="28">
        <f t="shared" si="36"/>
        <v>0.58333333333333337</v>
      </c>
      <c r="K514" s="28">
        <f t="shared" si="37"/>
        <v>0.25</v>
      </c>
      <c r="L514" s="28">
        <f t="shared" si="39"/>
        <v>0.44444444444444442</v>
      </c>
    </row>
    <row r="515" spans="1:12" ht="15.75" x14ac:dyDescent="0.25">
      <c r="A515" s="31" t="s">
        <v>33</v>
      </c>
      <c r="B515" s="30" t="str">
        <f>VLOOKUP(A515,'Cód dos países'!$A$3:$C$199,2,FALSE)</f>
        <v>BLR</v>
      </c>
      <c r="C515" s="25">
        <f>VLOOKUP(A515,'Cód dos países'!$A$3:$C$199,3,FALSE)</f>
        <v>16</v>
      </c>
      <c r="D515" s="29">
        <v>2014</v>
      </c>
      <c r="E515">
        <f t="shared" si="38"/>
        <v>162014</v>
      </c>
      <c r="F515" s="28">
        <v>0.5</v>
      </c>
      <c r="G515" s="28">
        <v>0.58333333333333337</v>
      </c>
      <c r="H515" s="28">
        <v>0.33333333333333331</v>
      </c>
      <c r="I515" s="28">
        <f t="shared" si="35"/>
        <v>0.5</v>
      </c>
      <c r="J515" s="28">
        <f t="shared" si="36"/>
        <v>0.58333333333333337</v>
      </c>
      <c r="K515" s="28">
        <f t="shared" si="37"/>
        <v>0.33333333333333331</v>
      </c>
      <c r="L515" s="28">
        <f t="shared" si="39"/>
        <v>0.47222222222222221</v>
      </c>
    </row>
    <row r="516" spans="1:12" ht="15.75" x14ac:dyDescent="0.25">
      <c r="A516" s="31" t="s">
        <v>20</v>
      </c>
      <c r="B516" s="30" t="str">
        <f>VLOOKUP(A516,'Cód dos países'!$A$3:$C$199,2,FALSE)</f>
        <v>BEL</v>
      </c>
      <c r="C516" s="25">
        <f>VLOOKUP(A516,'Cód dos países'!$A$3:$C$199,3,FALSE)</f>
        <v>17</v>
      </c>
      <c r="D516" s="29">
        <v>1983</v>
      </c>
      <c r="E516">
        <f t="shared" si="38"/>
        <v>171983</v>
      </c>
      <c r="F516" s="28">
        <v>6</v>
      </c>
      <c r="G516" s="28">
        <v>6</v>
      </c>
      <c r="H516" s="28">
        <v>6</v>
      </c>
      <c r="I516" s="28">
        <f t="shared" ref="I516:I579" si="40">IF(F516=".","",IF($D516&gt;2009,F516,F516/12))</f>
        <v>0.5</v>
      </c>
      <c r="J516" s="28">
        <f t="shared" ref="J516:J579" si="41">IF(G516=".","",IF($D516&gt;2009,G516,G516/6))</f>
        <v>1</v>
      </c>
      <c r="K516" s="28">
        <f t="shared" ref="K516:K579" si="42">IF(H516=".","",IF($D516&gt;2009,H516,H516/6))</f>
        <v>1</v>
      </c>
      <c r="L516" s="28">
        <f t="shared" si="39"/>
        <v>0.83333333333333326</v>
      </c>
    </row>
    <row r="517" spans="1:12" ht="15.75" x14ac:dyDescent="0.25">
      <c r="A517" s="31" t="s">
        <v>20</v>
      </c>
      <c r="B517" s="30" t="str">
        <f>VLOOKUP(A517,'Cód dos países'!$A$3:$C$199,2,FALSE)</f>
        <v>BEL</v>
      </c>
      <c r="C517" s="25">
        <f>VLOOKUP(A517,'Cód dos países'!$A$3:$C$199,3,FALSE)</f>
        <v>17</v>
      </c>
      <c r="D517" s="29">
        <v>1984</v>
      </c>
      <c r="E517">
        <f t="shared" ref="E517:E580" si="43">C517*10000+D517</f>
        <v>171984</v>
      </c>
      <c r="F517" s="28">
        <v>9</v>
      </c>
      <c r="G517" s="28">
        <v>6</v>
      </c>
      <c r="H517" s="28">
        <v>6</v>
      </c>
      <c r="I517" s="28">
        <f t="shared" si="40"/>
        <v>0.75</v>
      </c>
      <c r="J517" s="28">
        <f t="shared" si="41"/>
        <v>1</v>
      </c>
      <c r="K517" s="28">
        <f t="shared" si="42"/>
        <v>1</v>
      </c>
      <c r="L517" s="28">
        <f t="shared" si="39"/>
        <v>0.91666666666666652</v>
      </c>
    </row>
    <row r="518" spans="1:12" ht="15.75" x14ac:dyDescent="0.25">
      <c r="A518" s="31" t="s">
        <v>20</v>
      </c>
      <c r="B518" s="30" t="str">
        <f>VLOOKUP(A518,'Cód dos países'!$A$3:$C$199,2,FALSE)</f>
        <v>BEL</v>
      </c>
      <c r="C518" s="25">
        <f>VLOOKUP(A518,'Cód dos países'!$A$3:$C$199,3,FALSE)</f>
        <v>17</v>
      </c>
      <c r="D518" s="29">
        <v>1985</v>
      </c>
      <c r="E518">
        <f t="shared" si="43"/>
        <v>171985</v>
      </c>
      <c r="F518" s="28">
        <v>9</v>
      </c>
      <c r="G518" s="28">
        <v>6</v>
      </c>
      <c r="H518" s="28">
        <v>6</v>
      </c>
      <c r="I518" s="28">
        <f t="shared" si="40"/>
        <v>0.75</v>
      </c>
      <c r="J518" s="28">
        <f t="shared" si="41"/>
        <v>1</v>
      </c>
      <c r="K518" s="28">
        <f t="shared" si="42"/>
        <v>1</v>
      </c>
      <c r="L518" s="28">
        <f t="shared" si="39"/>
        <v>0.91666666666666652</v>
      </c>
    </row>
    <row r="519" spans="1:12" ht="15.75" x14ac:dyDescent="0.25">
      <c r="A519" s="31" t="s">
        <v>20</v>
      </c>
      <c r="B519" s="30" t="str">
        <f>VLOOKUP(A519,'Cód dos países'!$A$3:$C$199,2,FALSE)</f>
        <v>BEL</v>
      </c>
      <c r="C519" s="25">
        <f>VLOOKUP(A519,'Cód dos países'!$A$3:$C$199,3,FALSE)</f>
        <v>17</v>
      </c>
      <c r="D519" s="29">
        <v>1986</v>
      </c>
      <c r="E519">
        <f t="shared" si="43"/>
        <v>171986</v>
      </c>
      <c r="F519" s="28">
        <v>10</v>
      </c>
      <c r="G519" s="28">
        <v>6</v>
      </c>
      <c r="H519" s="28">
        <v>5</v>
      </c>
      <c r="I519" s="28">
        <f t="shared" si="40"/>
        <v>0.83333333333333337</v>
      </c>
      <c r="J519" s="28">
        <f t="shared" si="41"/>
        <v>1</v>
      </c>
      <c r="K519" s="28">
        <f t="shared" si="42"/>
        <v>0.83333333333333337</v>
      </c>
      <c r="L519" s="28">
        <f t="shared" si="39"/>
        <v>0.88888888888888895</v>
      </c>
    </row>
    <row r="520" spans="1:12" ht="15.75" x14ac:dyDescent="0.25">
      <c r="A520" s="31" t="s">
        <v>20</v>
      </c>
      <c r="B520" s="30" t="str">
        <f>VLOOKUP(A520,'Cód dos países'!$A$3:$C$199,2,FALSE)</f>
        <v>BEL</v>
      </c>
      <c r="C520" s="25">
        <f>VLOOKUP(A520,'Cód dos países'!$A$3:$C$199,3,FALSE)</f>
        <v>17</v>
      </c>
      <c r="D520" s="29">
        <v>1987</v>
      </c>
      <c r="E520">
        <f t="shared" si="43"/>
        <v>171987</v>
      </c>
      <c r="F520" s="28">
        <v>9</v>
      </c>
      <c r="G520" s="28">
        <v>6</v>
      </c>
      <c r="H520" s="28">
        <v>5</v>
      </c>
      <c r="I520" s="28">
        <f t="shared" si="40"/>
        <v>0.75</v>
      </c>
      <c r="J520" s="28">
        <f t="shared" si="41"/>
        <v>1</v>
      </c>
      <c r="K520" s="28">
        <f t="shared" si="42"/>
        <v>0.83333333333333337</v>
      </c>
      <c r="L520" s="28">
        <f t="shared" si="39"/>
        <v>0.86111111111111105</v>
      </c>
    </row>
    <row r="521" spans="1:12" ht="15.75" x14ac:dyDescent="0.25">
      <c r="A521" s="31" t="s">
        <v>20</v>
      </c>
      <c r="B521" s="30" t="str">
        <f>VLOOKUP(A521,'Cód dos países'!$A$3:$C$199,2,FALSE)</f>
        <v>BEL</v>
      </c>
      <c r="C521" s="25">
        <f>VLOOKUP(A521,'Cód dos países'!$A$3:$C$199,3,FALSE)</f>
        <v>17</v>
      </c>
      <c r="D521" s="29">
        <v>1988</v>
      </c>
      <c r="E521">
        <f t="shared" si="43"/>
        <v>171988</v>
      </c>
      <c r="F521" s="28">
        <v>8</v>
      </c>
      <c r="G521" s="28">
        <v>6</v>
      </c>
      <c r="H521" s="28">
        <v>5</v>
      </c>
      <c r="I521" s="28">
        <f t="shared" si="40"/>
        <v>0.66666666666666663</v>
      </c>
      <c r="J521" s="28">
        <f t="shared" si="41"/>
        <v>1</v>
      </c>
      <c r="K521" s="28">
        <f t="shared" si="42"/>
        <v>0.83333333333333337</v>
      </c>
      <c r="L521" s="28">
        <f t="shared" ref="L521:L584" si="44">IF(AND(I521="",J521="",K521="")," ",IFERROR((1/3)*I521+(1/3)*J521+(1/3)*K521,""))</f>
        <v>0.83333333333333337</v>
      </c>
    </row>
    <row r="522" spans="1:12" ht="15.75" x14ac:dyDescent="0.25">
      <c r="A522" s="31" t="s">
        <v>20</v>
      </c>
      <c r="B522" s="30" t="str">
        <f>VLOOKUP(A522,'Cód dos países'!$A$3:$C$199,2,FALSE)</f>
        <v>BEL</v>
      </c>
      <c r="C522" s="25">
        <f>VLOOKUP(A522,'Cód dos países'!$A$3:$C$199,3,FALSE)</f>
        <v>17</v>
      </c>
      <c r="D522" s="29">
        <v>1989</v>
      </c>
      <c r="E522">
        <f t="shared" si="43"/>
        <v>171989</v>
      </c>
      <c r="F522" s="28">
        <v>7</v>
      </c>
      <c r="G522" s="28">
        <v>6</v>
      </c>
      <c r="H522" s="28">
        <v>5</v>
      </c>
      <c r="I522" s="28">
        <f t="shared" si="40"/>
        <v>0.58333333333333337</v>
      </c>
      <c r="J522" s="28">
        <f t="shared" si="41"/>
        <v>1</v>
      </c>
      <c r="K522" s="28">
        <f t="shared" si="42"/>
        <v>0.83333333333333337</v>
      </c>
      <c r="L522" s="28">
        <f t="shared" si="44"/>
        <v>0.80555555555555558</v>
      </c>
    </row>
    <row r="523" spans="1:12" ht="15.75" x14ac:dyDescent="0.25">
      <c r="A523" s="31" t="s">
        <v>20</v>
      </c>
      <c r="B523" s="30" t="str">
        <f>VLOOKUP(A523,'Cód dos países'!$A$3:$C$199,2,FALSE)</f>
        <v>BEL</v>
      </c>
      <c r="C523" s="25">
        <f>VLOOKUP(A523,'Cód dos países'!$A$3:$C$199,3,FALSE)</f>
        <v>17</v>
      </c>
      <c r="D523" s="29">
        <v>1990</v>
      </c>
      <c r="E523">
        <f t="shared" si="43"/>
        <v>171990</v>
      </c>
      <c r="F523" s="28">
        <v>7</v>
      </c>
      <c r="G523" s="28">
        <v>6</v>
      </c>
      <c r="H523" s="28">
        <v>5</v>
      </c>
      <c r="I523" s="28">
        <f t="shared" si="40"/>
        <v>0.58333333333333337</v>
      </c>
      <c r="J523" s="28">
        <f t="shared" si="41"/>
        <v>1</v>
      </c>
      <c r="K523" s="28">
        <f t="shared" si="42"/>
        <v>0.83333333333333337</v>
      </c>
      <c r="L523" s="28">
        <f t="shared" si="44"/>
        <v>0.80555555555555558</v>
      </c>
    </row>
    <row r="524" spans="1:12" ht="15.75" x14ac:dyDescent="0.25">
      <c r="A524" s="31" t="s">
        <v>20</v>
      </c>
      <c r="B524" s="30" t="str">
        <f>VLOOKUP(A524,'Cód dos países'!$A$3:$C$199,2,FALSE)</f>
        <v>BEL</v>
      </c>
      <c r="C524" s="25">
        <f>VLOOKUP(A524,'Cód dos países'!$A$3:$C$199,3,FALSE)</f>
        <v>17</v>
      </c>
      <c r="D524" s="29">
        <v>1991</v>
      </c>
      <c r="E524">
        <f t="shared" si="43"/>
        <v>171991</v>
      </c>
      <c r="F524" s="28">
        <v>8</v>
      </c>
      <c r="G524" s="28">
        <v>6</v>
      </c>
      <c r="H524" s="28">
        <v>5</v>
      </c>
      <c r="I524" s="28">
        <f t="shared" si="40"/>
        <v>0.66666666666666663</v>
      </c>
      <c r="J524" s="28">
        <f t="shared" si="41"/>
        <v>1</v>
      </c>
      <c r="K524" s="28">
        <f t="shared" si="42"/>
        <v>0.83333333333333337</v>
      </c>
      <c r="L524" s="28">
        <f t="shared" si="44"/>
        <v>0.83333333333333337</v>
      </c>
    </row>
    <row r="525" spans="1:12" ht="15.75" x14ac:dyDescent="0.25">
      <c r="A525" s="31" t="s">
        <v>20</v>
      </c>
      <c r="B525" s="30" t="str">
        <f>VLOOKUP(A525,'Cód dos países'!$A$3:$C$199,2,FALSE)</f>
        <v>BEL</v>
      </c>
      <c r="C525" s="25">
        <f>VLOOKUP(A525,'Cód dos países'!$A$3:$C$199,3,FALSE)</f>
        <v>17</v>
      </c>
      <c r="D525" s="29">
        <v>1992</v>
      </c>
      <c r="E525">
        <f t="shared" si="43"/>
        <v>171992</v>
      </c>
      <c r="F525" s="28">
        <v>6</v>
      </c>
      <c r="G525" s="28">
        <v>6</v>
      </c>
      <c r="H525" s="28">
        <v>5</v>
      </c>
      <c r="I525" s="28">
        <f t="shared" si="40"/>
        <v>0.5</v>
      </c>
      <c r="J525" s="28">
        <f t="shared" si="41"/>
        <v>1</v>
      </c>
      <c r="K525" s="28">
        <f t="shared" si="42"/>
        <v>0.83333333333333337</v>
      </c>
      <c r="L525" s="28">
        <f t="shared" si="44"/>
        <v>0.77777777777777779</v>
      </c>
    </row>
    <row r="526" spans="1:12" ht="15.75" x14ac:dyDescent="0.25">
      <c r="A526" s="31" t="s">
        <v>20</v>
      </c>
      <c r="B526" s="30" t="str">
        <f>VLOOKUP(A526,'Cód dos países'!$A$3:$C$199,2,FALSE)</f>
        <v>BEL</v>
      </c>
      <c r="C526" s="25">
        <f>VLOOKUP(A526,'Cód dos países'!$A$3:$C$199,3,FALSE)</f>
        <v>17</v>
      </c>
      <c r="D526" s="29">
        <v>1993</v>
      </c>
      <c r="E526">
        <f t="shared" si="43"/>
        <v>171993</v>
      </c>
      <c r="F526" s="28">
        <v>5</v>
      </c>
      <c r="G526" s="28">
        <v>6</v>
      </c>
      <c r="H526" s="28">
        <v>5</v>
      </c>
      <c r="I526" s="28">
        <f t="shared" si="40"/>
        <v>0.41666666666666669</v>
      </c>
      <c r="J526" s="28">
        <f t="shared" si="41"/>
        <v>1</v>
      </c>
      <c r="K526" s="28">
        <f t="shared" si="42"/>
        <v>0.83333333333333337</v>
      </c>
      <c r="L526" s="28">
        <f t="shared" si="44"/>
        <v>0.75</v>
      </c>
    </row>
    <row r="527" spans="1:12" ht="15.75" x14ac:dyDescent="0.25">
      <c r="A527" s="31" t="s">
        <v>20</v>
      </c>
      <c r="B527" s="30" t="str">
        <f>VLOOKUP(A527,'Cód dos países'!$A$3:$C$199,2,FALSE)</f>
        <v>BEL</v>
      </c>
      <c r="C527" s="25">
        <f>VLOOKUP(A527,'Cód dos países'!$A$3:$C$199,3,FALSE)</f>
        <v>17</v>
      </c>
      <c r="D527" s="29">
        <v>1994</v>
      </c>
      <c r="E527">
        <f t="shared" si="43"/>
        <v>171994</v>
      </c>
      <c r="F527" s="28">
        <v>6</v>
      </c>
      <c r="G527" s="28">
        <v>6</v>
      </c>
      <c r="H527" s="28">
        <v>5</v>
      </c>
      <c r="I527" s="28">
        <f t="shared" si="40"/>
        <v>0.5</v>
      </c>
      <c r="J527" s="28">
        <f t="shared" si="41"/>
        <v>1</v>
      </c>
      <c r="K527" s="28">
        <f t="shared" si="42"/>
        <v>0.83333333333333337</v>
      </c>
      <c r="L527" s="28">
        <f t="shared" si="44"/>
        <v>0.77777777777777779</v>
      </c>
    </row>
    <row r="528" spans="1:12" ht="15.75" x14ac:dyDescent="0.25">
      <c r="A528" s="31" t="s">
        <v>20</v>
      </c>
      <c r="B528" s="30" t="str">
        <f>VLOOKUP(A528,'Cód dos países'!$A$3:$C$199,2,FALSE)</f>
        <v>BEL</v>
      </c>
      <c r="C528" s="25">
        <f>VLOOKUP(A528,'Cód dos países'!$A$3:$C$199,3,FALSE)</f>
        <v>17</v>
      </c>
      <c r="D528" s="29">
        <v>1995</v>
      </c>
      <c r="E528">
        <f t="shared" si="43"/>
        <v>171995</v>
      </c>
      <c r="F528" s="28">
        <v>7</v>
      </c>
      <c r="G528" s="28">
        <v>6</v>
      </c>
      <c r="H528" s="28">
        <v>5</v>
      </c>
      <c r="I528" s="28">
        <f t="shared" si="40"/>
        <v>0.58333333333333337</v>
      </c>
      <c r="J528" s="28">
        <f t="shared" si="41"/>
        <v>1</v>
      </c>
      <c r="K528" s="28">
        <f t="shared" si="42"/>
        <v>0.83333333333333337</v>
      </c>
      <c r="L528" s="28">
        <f t="shared" si="44"/>
        <v>0.80555555555555558</v>
      </c>
    </row>
    <row r="529" spans="1:12" ht="15.75" x14ac:dyDescent="0.25">
      <c r="A529" s="31" t="s">
        <v>20</v>
      </c>
      <c r="B529" s="30" t="str">
        <f>VLOOKUP(A529,'Cód dos países'!$A$3:$C$199,2,FALSE)</f>
        <v>BEL</v>
      </c>
      <c r="C529" s="25">
        <f>VLOOKUP(A529,'Cód dos países'!$A$3:$C$199,3,FALSE)</f>
        <v>17</v>
      </c>
      <c r="D529" s="29">
        <v>1996</v>
      </c>
      <c r="E529">
        <f t="shared" si="43"/>
        <v>171996</v>
      </c>
      <c r="F529" s="28">
        <v>8</v>
      </c>
      <c r="G529" s="28">
        <v>6</v>
      </c>
      <c r="H529" s="28">
        <v>4</v>
      </c>
      <c r="I529" s="28">
        <f t="shared" si="40"/>
        <v>0.66666666666666663</v>
      </c>
      <c r="J529" s="28">
        <f t="shared" si="41"/>
        <v>1</v>
      </c>
      <c r="K529" s="28">
        <f t="shared" si="42"/>
        <v>0.66666666666666663</v>
      </c>
      <c r="L529" s="28">
        <f t="shared" si="44"/>
        <v>0.77777777777777779</v>
      </c>
    </row>
    <row r="530" spans="1:12" ht="15.75" x14ac:dyDescent="0.25">
      <c r="A530" s="31" t="s">
        <v>20</v>
      </c>
      <c r="B530" s="30" t="str">
        <f>VLOOKUP(A530,'Cód dos países'!$A$3:$C$199,2,FALSE)</f>
        <v>BEL</v>
      </c>
      <c r="C530" s="25">
        <f>VLOOKUP(A530,'Cód dos países'!$A$3:$C$199,3,FALSE)</f>
        <v>17</v>
      </c>
      <c r="D530" s="29">
        <v>1997</v>
      </c>
      <c r="E530">
        <f t="shared" si="43"/>
        <v>171997</v>
      </c>
      <c r="F530" s="28">
        <v>9</v>
      </c>
      <c r="G530" s="28">
        <v>5</v>
      </c>
      <c r="H530" s="28">
        <v>3</v>
      </c>
      <c r="I530" s="28">
        <f t="shared" si="40"/>
        <v>0.75</v>
      </c>
      <c r="J530" s="28">
        <f t="shared" si="41"/>
        <v>0.83333333333333337</v>
      </c>
      <c r="K530" s="28">
        <f t="shared" si="42"/>
        <v>0.5</v>
      </c>
      <c r="L530" s="28">
        <f t="shared" si="44"/>
        <v>0.69444444444444442</v>
      </c>
    </row>
    <row r="531" spans="1:12" ht="15.75" x14ac:dyDescent="0.25">
      <c r="A531" s="31" t="s">
        <v>20</v>
      </c>
      <c r="B531" s="30" t="str">
        <f>VLOOKUP(A531,'Cód dos países'!$A$3:$C$199,2,FALSE)</f>
        <v>BEL</v>
      </c>
      <c r="C531" s="25">
        <f>VLOOKUP(A531,'Cód dos países'!$A$3:$C$199,3,FALSE)</f>
        <v>17</v>
      </c>
      <c r="D531" s="29">
        <v>1998</v>
      </c>
      <c r="E531">
        <f t="shared" si="43"/>
        <v>171998</v>
      </c>
      <c r="F531" s="28">
        <v>9</v>
      </c>
      <c r="G531" s="28">
        <v>5</v>
      </c>
      <c r="H531" s="28">
        <v>3</v>
      </c>
      <c r="I531" s="28">
        <f t="shared" si="40"/>
        <v>0.75</v>
      </c>
      <c r="J531" s="28">
        <f t="shared" si="41"/>
        <v>0.83333333333333337</v>
      </c>
      <c r="K531" s="28">
        <f t="shared" si="42"/>
        <v>0.5</v>
      </c>
      <c r="L531" s="28">
        <f t="shared" si="44"/>
        <v>0.69444444444444442</v>
      </c>
    </row>
    <row r="532" spans="1:12" ht="15.75" x14ac:dyDescent="0.25">
      <c r="A532" s="31" t="s">
        <v>20</v>
      </c>
      <c r="B532" s="30" t="str">
        <f>VLOOKUP(A532,'Cód dos países'!$A$3:$C$199,2,FALSE)</f>
        <v>BEL</v>
      </c>
      <c r="C532" s="25">
        <f>VLOOKUP(A532,'Cód dos países'!$A$3:$C$199,3,FALSE)</f>
        <v>17</v>
      </c>
      <c r="D532" s="29">
        <v>1999</v>
      </c>
      <c r="E532">
        <f t="shared" si="43"/>
        <v>171999</v>
      </c>
      <c r="F532" s="28">
        <v>9</v>
      </c>
      <c r="G532" s="28">
        <v>5</v>
      </c>
      <c r="H532" s="28">
        <v>3</v>
      </c>
      <c r="I532" s="28">
        <f t="shared" si="40"/>
        <v>0.75</v>
      </c>
      <c r="J532" s="28">
        <f t="shared" si="41"/>
        <v>0.83333333333333337</v>
      </c>
      <c r="K532" s="28">
        <f t="shared" si="42"/>
        <v>0.5</v>
      </c>
      <c r="L532" s="28">
        <f t="shared" si="44"/>
        <v>0.69444444444444442</v>
      </c>
    </row>
    <row r="533" spans="1:12" ht="15.75" x14ac:dyDescent="0.25">
      <c r="A533" s="31" t="s">
        <v>20</v>
      </c>
      <c r="B533" s="30" t="str">
        <f>VLOOKUP(A533,'Cód dos países'!$A$3:$C$199,2,FALSE)</f>
        <v>BEL</v>
      </c>
      <c r="C533" s="25">
        <f>VLOOKUP(A533,'Cód dos países'!$A$3:$C$199,3,FALSE)</f>
        <v>17</v>
      </c>
      <c r="D533" s="29">
        <v>2000</v>
      </c>
      <c r="E533">
        <f t="shared" si="43"/>
        <v>172000</v>
      </c>
      <c r="F533" s="28">
        <v>9</v>
      </c>
      <c r="G533" s="28">
        <v>5</v>
      </c>
      <c r="H533" s="28">
        <v>4</v>
      </c>
      <c r="I533" s="28">
        <f t="shared" si="40"/>
        <v>0.75</v>
      </c>
      <c r="J533" s="28">
        <f t="shared" si="41"/>
        <v>0.83333333333333337</v>
      </c>
      <c r="K533" s="28">
        <f t="shared" si="42"/>
        <v>0.66666666666666663</v>
      </c>
      <c r="L533" s="28">
        <f t="shared" si="44"/>
        <v>0.75</v>
      </c>
    </row>
    <row r="534" spans="1:12" ht="15.75" x14ac:dyDescent="0.25">
      <c r="A534" s="31" t="s">
        <v>20</v>
      </c>
      <c r="B534" s="30" t="str">
        <f>VLOOKUP(A534,'Cód dos países'!$A$3:$C$199,2,FALSE)</f>
        <v>BEL</v>
      </c>
      <c r="C534" s="25">
        <f>VLOOKUP(A534,'Cód dos países'!$A$3:$C$199,3,FALSE)</f>
        <v>17</v>
      </c>
      <c r="D534" s="29">
        <v>2001</v>
      </c>
      <c r="E534">
        <f t="shared" si="43"/>
        <v>172001</v>
      </c>
      <c r="F534" s="28">
        <v>12</v>
      </c>
      <c r="G534" s="28">
        <v>5</v>
      </c>
      <c r="H534" s="28">
        <v>4</v>
      </c>
      <c r="I534" s="28">
        <f t="shared" si="40"/>
        <v>1</v>
      </c>
      <c r="J534" s="28">
        <f t="shared" si="41"/>
        <v>0.83333333333333337</v>
      </c>
      <c r="K534" s="28">
        <f t="shared" si="42"/>
        <v>0.66666666666666663</v>
      </c>
      <c r="L534" s="28">
        <f t="shared" si="44"/>
        <v>0.83333333333333337</v>
      </c>
    </row>
    <row r="535" spans="1:12" ht="15.75" x14ac:dyDescent="0.25">
      <c r="A535" s="31" t="s">
        <v>20</v>
      </c>
      <c r="B535" s="30" t="str">
        <f>VLOOKUP(A535,'Cód dos países'!$A$3:$C$199,2,FALSE)</f>
        <v>BEL</v>
      </c>
      <c r="C535" s="25">
        <f>VLOOKUP(A535,'Cód dos países'!$A$3:$C$199,3,FALSE)</f>
        <v>17</v>
      </c>
      <c r="D535" s="29">
        <v>2002</v>
      </c>
      <c r="E535">
        <f t="shared" si="43"/>
        <v>172002</v>
      </c>
      <c r="F535" s="28">
        <v>11.5</v>
      </c>
      <c r="G535" s="28">
        <v>5</v>
      </c>
      <c r="H535" s="28">
        <v>4</v>
      </c>
      <c r="I535" s="28">
        <f t="shared" si="40"/>
        <v>0.95833333333333337</v>
      </c>
      <c r="J535" s="28">
        <f t="shared" si="41"/>
        <v>0.83333333333333337</v>
      </c>
      <c r="K535" s="28">
        <f t="shared" si="42"/>
        <v>0.66666666666666663</v>
      </c>
      <c r="L535" s="28">
        <f t="shared" si="44"/>
        <v>0.81944444444444442</v>
      </c>
    </row>
    <row r="536" spans="1:12" ht="15.75" x14ac:dyDescent="0.25">
      <c r="A536" s="31" t="s">
        <v>20</v>
      </c>
      <c r="B536" s="30" t="str">
        <f>VLOOKUP(A536,'Cód dos países'!$A$3:$C$199,2,FALSE)</f>
        <v>BEL</v>
      </c>
      <c r="C536" s="25">
        <f>VLOOKUP(A536,'Cód dos países'!$A$3:$C$199,3,FALSE)</f>
        <v>17</v>
      </c>
      <c r="D536" s="29">
        <v>2003</v>
      </c>
      <c r="E536">
        <f t="shared" si="43"/>
        <v>172003</v>
      </c>
      <c r="F536" s="28">
        <v>11.5</v>
      </c>
      <c r="G536" s="28">
        <v>5</v>
      </c>
      <c r="H536" s="28">
        <v>4</v>
      </c>
      <c r="I536" s="28">
        <f t="shared" si="40"/>
        <v>0.95833333333333337</v>
      </c>
      <c r="J536" s="28">
        <f t="shared" si="41"/>
        <v>0.83333333333333337</v>
      </c>
      <c r="K536" s="28">
        <f t="shared" si="42"/>
        <v>0.66666666666666663</v>
      </c>
      <c r="L536" s="28">
        <f t="shared" si="44"/>
        <v>0.81944444444444442</v>
      </c>
    </row>
    <row r="537" spans="1:12" ht="15.75" x14ac:dyDescent="0.25">
      <c r="A537" s="31" t="s">
        <v>20</v>
      </c>
      <c r="B537" s="30" t="str">
        <f>VLOOKUP(A537,'Cód dos países'!$A$3:$C$199,2,FALSE)</f>
        <v>BEL</v>
      </c>
      <c r="C537" s="25">
        <f>VLOOKUP(A537,'Cód dos países'!$A$3:$C$199,3,FALSE)</f>
        <v>17</v>
      </c>
      <c r="D537" s="29">
        <v>2004</v>
      </c>
      <c r="E537">
        <f t="shared" si="43"/>
        <v>172004</v>
      </c>
      <c r="F537" s="28">
        <v>11.5</v>
      </c>
      <c r="G537" s="28">
        <v>5</v>
      </c>
      <c r="H537" s="28">
        <v>4</v>
      </c>
      <c r="I537" s="28">
        <f t="shared" si="40"/>
        <v>0.95833333333333337</v>
      </c>
      <c r="J537" s="28">
        <f t="shared" si="41"/>
        <v>0.83333333333333337</v>
      </c>
      <c r="K537" s="28">
        <f t="shared" si="42"/>
        <v>0.66666666666666663</v>
      </c>
      <c r="L537" s="28">
        <f t="shared" si="44"/>
        <v>0.81944444444444442</v>
      </c>
    </row>
    <row r="538" spans="1:12" ht="15.75" x14ac:dyDescent="0.25">
      <c r="A538" s="31" t="s">
        <v>20</v>
      </c>
      <c r="B538" s="30" t="str">
        <f>VLOOKUP(A538,'Cód dos países'!$A$3:$C$199,2,FALSE)</f>
        <v>BEL</v>
      </c>
      <c r="C538" s="25">
        <f>VLOOKUP(A538,'Cód dos países'!$A$3:$C$199,3,FALSE)</f>
        <v>17</v>
      </c>
      <c r="D538" s="29">
        <v>2005</v>
      </c>
      <c r="E538">
        <f t="shared" si="43"/>
        <v>172005</v>
      </c>
      <c r="F538" s="28">
        <v>11.5</v>
      </c>
      <c r="G538" s="28">
        <v>5</v>
      </c>
      <c r="H538" s="28">
        <v>4</v>
      </c>
      <c r="I538" s="28">
        <f t="shared" si="40"/>
        <v>0.95833333333333337</v>
      </c>
      <c r="J538" s="28">
        <f t="shared" si="41"/>
        <v>0.83333333333333337</v>
      </c>
      <c r="K538" s="28">
        <f t="shared" si="42"/>
        <v>0.66666666666666663</v>
      </c>
      <c r="L538" s="28">
        <f t="shared" si="44"/>
        <v>0.81944444444444442</v>
      </c>
    </row>
    <row r="539" spans="1:12" ht="15.75" x14ac:dyDescent="0.25">
      <c r="A539" s="31" t="s">
        <v>20</v>
      </c>
      <c r="B539" s="30" t="str">
        <f>VLOOKUP(A539,'Cód dos países'!$A$3:$C$199,2,FALSE)</f>
        <v>BEL</v>
      </c>
      <c r="C539" s="25">
        <f>VLOOKUP(A539,'Cód dos países'!$A$3:$C$199,3,FALSE)</f>
        <v>17</v>
      </c>
      <c r="D539" s="29">
        <v>2006</v>
      </c>
      <c r="E539">
        <f t="shared" si="43"/>
        <v>172006</v>
      </c>
      <c r="F539" s="28">
        <v>11.5</v>
      </c>
      <c r="G539" s="28">
        <v>5</v>
      </c>
      <c r="H539" s="28">
        <v>3.5</v>
      </c>
      <c r="I539" s="28">
        <f t="shared" si="40"/>
        <v>0.95833333333333337</v>
      </c>
      <c r="J539" s="28">
        <f t="shared" si="41"/>
        <v>0.83333333333333337</v>
      </c>
      <c r="K539" s="28">
        <f t="shared" si="42"/>
        <v>0.58333333333333337</v>
      </c>
      <c r="L539" s="28">
        <f t="shared" si="44"/>
        <v>0.79166666666666663</v>
      </c>
    </row>
    <row r="540" spans="1:12" ht="15.75" x14ac:dyDescent="0.25">
      <c r="A540" s="31" t="s">
        <v>20</v>
      </c>
      <c r="B540" s="30" t="str">
        <f>VLOOKUP(A540,'Cód dos países'!$A$3:$C$199,2,FALSE)</f>
        <v>BEL</v>
      </c>
      <c r="C540" s="25">
        <f>VLOOKUP(A540,'Cód dos países'!$A$3:$C$199,3,FALSE)</f>
        <v>17</v>
      </c>
      <c r="D540" s="29">
        <v>2007</v>
      </c>
      <c r="E540">
        <f t="shared" si="43"/>
        <v>172007</v>
      </c>
      <c r="F540" s="28">
        <v>11.5</v>
      </c>
      <c r="G540" s="28">
        <v>5</v>
      </c>
      <c r="H540" s="28">
        <v>3.5</v>
      </c>
      <c r="I540" s="28">
        <f t="shared" si="40"/>
        <v>0.95833333333333337</v>
      </c>
      <c r="J540" s="28">
        <f t="shared" si="41"/>
        <v>0.83333333333333337</v>
      </c>
      <c r="K540" s="28">
        <f t="shared" si="42"/>
        <v>0.58333333333333337</v>
      </c>
      <c r="L540" s="28">
        <f t="shared" si="44"/>
        <v>0.79166666666666663</v>
      </c>
    </row>
    <row r="541" spans="1:12" ht="15.75" x14ac:dyDescent="0.25">
      <c r="A541" s="31" t="s">
        <v>20</v>
      </c>
      <c r="B541" s="30" t="str">
        <f>VLOOKUP(A541,'Cód dos países'!$A$3:$C$199,2,FALSE)</f>
        <v>BEL</v>
      </c>
      <c r="C541" s="25">
        <f>VLOOKUP(A541,'Cód dos países'!$A$3:$C$199,3,FALSE)</f>
        <v>17</v>
      </c>
      <c r="D541" s="29">
        <v>2008</v>
      </c>
      <c r="E541">
        <f t="shared" si="43"/>
        <v>172008</v>
      </c>
      <c r="F541" s="28">
        <v>10.5</v>
      </c>
      <c r="G541" s="28">
        <v>5</v>
      </c>
      <c r="H541" s="28">
        <v>3.5</v>
      </c>
      <c r="I541" s="28">
        <f t="shared" si="40"/>
        <v>0.875</v>
      </c>
      <c r="J541" s="28">
        <f t="shared" si="41"/>
        <v>0.83333333333333337</v>
      </c>
      <c r="K541" s="28">
        <f t="shared" si="42"/>
        <v>0.58333333333333337</v>
      </c>
      <c r="L541" s="28">
        <f t="shared" si="44"/>
        <v>0.76388888888888884</v>
      </c>
    </row>
    <row r="542" spans="1:12" ht="15.75" x14ac:dyDescent="0.25">
      <c r="A542" s="31" t="s">
        <v>20</v>
      </c>
      <c r="B542" s="30" t="str">
        <f>VLOOKUP(A542,'Cód dos países'!$A$3:$C$199,2,FALSE)</f>
        <v>BEL</v>
      </c>
      <c r="C542" s="25">
        <f>VLOOKUP(A542,'Cód dos países'!$A$3:$C$199,3,FALSE)</f>
        <v>17</v>
      </c>
      <c r="D542" s="29">
        <v>2009</v>
      </c>
      <c r="E542">
        <f t="shared" si="43"/>
        <v>172009</v>
      </c>
      <c r="F542" s="28">
        <v>10.5</v>
      </c>
      <c r="G542" s="28">
        <v>5</v>
      </c>
      <c r="H542" s="28">
        <v>5</v>
      </c>
      <c r="I542" s="28">
        <f t="shared" si="40"/>
        <v>0.875</v>
      </c>
      <c r="J542" s="28">
        <f t="shared" si="41"/>
        <v>0.83333333333333337</v>
      </c>
      <c r="K542" s="28">
        <f t="shared" si="42"/>
        <v>0.83333333333333337</v>
      </c>
      <c r="L542" s="28">
        <f t="shared" si="44"/>
        <v>0.84722222222222221</v>
      </c>
    </row>
    <row r="543" spans="1:12" ht="15.75" x14ac:dyDescent="0.25">
      <c r="A543" s="31" t="s">
        <v>20</v>
      </c>
      <c r="B543" s="30" t="str">
        <f>VLOOKUP(A543,'Cód dos países'!$A$3:$C$199,2,FALSE)</f>
        <v>BEL</v>
      </c>
      <c r="C543" s="25">
        <f>VLOOKUP(A543,'Cód dos países'!$A$3:$C$199,3,FALSE)</f>
        <v>17</v>
      </c>
      <c r="D543" s="29">
        <v>2010</v>
      </c>
      <c r="E543">
        <f t="shared" si="43"/>
        <v>172010</v>
      </c>
      <c r="F543" s="28">
        <v>0.77272727272727271</v>
      </c>
      <c r="G543" s="28">
        <v>0.83333333333333337</v>
      </c>
      <c r="H543" s="28">
        <v>0.83333333333333337</v>
      </c>
      <c r="I543" s="28">
        <f t="shared" si="40"/>
        <v>0.77272727272727271</v>
      </c>
      <c r="J543" s="28">
        <f t="shared" si="41"/>
        <v>0.83333333333333337</v>
      </c>
      <c r="K543" s="28">
        <f t="shared" si="42"/>
        <v>0.83333333333333337</v>
      </c>
      <c r="L543" s="28">
        <f t="shared" si="44"/>
        <v>0.81313131313131315</v>
      </c>
    </row>
    <row r="544" spans="1:12" ht="15.75" x14ac:dyDescent="0.25">
      <c r="A544" s="31" t="s">
        <v>20</v>
      </c>
      <c r="B544" s="30" t="str">
        <f>VLOOKUP(A544,'Cód dos países'!$A$3:$C$199,2,FALSE)</f>
        <v>BEL</v>
      </c>
      <c r="C544" s="25">
        <f>VLOOKUP(A544,'Cód dos países'!$A$3:$C$199,3,FALSE)</f>
        <v>17</v>
      </c>
      <c r="D544" s="29">
        <v>2011</v>
      </c>
      <c r="E544">
        <f t="shared" si="43"/>
        <v>172011</v>
      </c>
      <c r="F544" s="28">
        <v>0.59090909090909094</v>
      </c>
      <c r="G544" s="28">
        <v>0.83333333333333337</v>
      </c>
      <c r="H544" s="28">
        <v>0.83333333333333337</v>
      </c>
      <c r="I544" s="28">
        <f t="shared" si="40"/>
        <v>0.59090909090909094</v>
      </c>
      <c r="J544" s="28">
        <f t="shared" si="41"/>
        <v>0.83333333333333337</v>
      </c>
      <c r="K544" s="28">
        <f t="shared" si="42"/>
        <v>0.83333333333333337</v>
      </c>
      <c r="L544" s="28">
        <f t="shared" si="44"/>
        <v>0.7525252525252526</v>
      </c>
    </row>
    <row r="545" spans="1:12" ht="15.75" x14ac:dyDescent="0.25">
      <c r="A545" s="31" t="s">
        <v>20</v>
      </c>
      <c r="B545" s="30" t="str">
        <f>VLOOKUP(A545,'Cód dos países'!$A$3:$C$199,2,FALSE)</f>
        <v>BEL</v>
      </c>
      <c r="C545" s="25">
        <f>VLOOKUP(A545,'Cód dos países'!$A$3:$C$199,3,FALSE)</f>
        <v>17</v>
      </c>
      <c r="D545" s="29">
        <v>2012</v>
      </c>
      <c r="E545">
        <f t="shared" si="43"/>
        <v>172012</v>
      </c>
      <c r="F545" s="28">
        <v>0.63636363636363635</v>
      </c>
      <c r="G545" s="28">
        <v>0.83333333333333337</v>
      </c>
      <c r="H545" s="28">
        <v>0.83333333333333337</v>
      </c>
      <c r="I545" s="28">
        <f t="shared" si="40"/>
        <v>0.63636363636363635</v>
      </c>
      <c r="J545" s="28">
        <f t="shared" si="41"/>
        <v>0.83333333333333337</v>
      </c>
      <c r="K545" s="28">
        <f t="shared" si="42"/>
        <v>0.83333333333333337</v>
      </c>
      <c r="L545" s="28">
        <f t="shared" si="44"/>
        <v>0.76767676767676774</v>
      </c>
    </row>
    <row r="546" spans="1:12" ht="15.75" x14ac:dyDescent="0.25">
      <c r="A546" s="31" t="s">
        <v>20</v>
      </c>
      <c r="B546" s="30" t="str">
        <f>VLOOKUP(A546,'Cód dos países'!$A$3:$C$199,2,FALSE)</f>
        <v>BEL</v>
      </c>
      <c r="C546" s="25">
        <f>VLOOKUP(A546,'Cód dos países'!$A$3:$C$199,3,FALSE)</f>
        <v>17</v>
      </c>
      <c r="D546" s="29">
        <v>2013</v>
      </c>
      <c r="E546">
        <f t="shared" si="43"/>
        <v>172013</v>
      </c>
      <c r="F546" s="28">
        <v>0.63636363636363635</v>
      </c>
      <c r="G546" s="28">
        <v>0.83333333333333337</v>
      </c>
      <c r="H546" s="28">
        <v>0.83333333333333337</v>
      </c>
      <c r="I546" s="28">
        <f t="shared" si="40"/>
        <v>0.63636363636363635</v>
      </c>
      <c r="J546" s="28">
        <f t="shared" si="41"/>
        <v>0.83333333333333337</v>
      </c>
      <c r="K546" s="28">
        <f t="shared" si="42"/>
        <v>0.83333333333333337</v>
      </c>
      <c r="L546" s="28">
        <f t="shared" si="44"/>
        <v>0.76767676767676774</v>
      </c>
    </row>
    <row r="547" spans="1:12" ht="15.75" x14ac:dyDescent="0.25">
      <c r="A547" s="31" t="s">
        <v>20</v>
      </c>
      <c r="B547" s="30" t="str">
        <f>VLOOKUP(A547,'Cód dos países'!$A$3:$C$199,2,FALSE)</f>
        <v>BEL</v>
      </c>
      <c r="C547" s="25">
        <f>VLOOKUP(A547,'Cód dos países'!$A$3:$C$199,3,FALSE)</f>
        <v>17</v>
      </c>
      <c r="D547" s="29">
        <v>2014</v>
      </c>
      <c r="E547">
        <f t="shared" si="43"/>
        <v>172014</v>
      </c>
      <c r="F547" s="28">
        <v>0.63636363636363635</v>
      </c>
      <c r="G547" s="28">
        <v>0.83333333333333337</v>
      </c>
      <c r="H547" s="28">
        <v>0.75</v>
      </c>
      <c r="I547" s="28">
        <f t="shared" si="40"/>
        <v>0.63636363636363635</v>
      </c>
      <c r="J547" s="28">
        <f t="shared" si="41"/>
        <v>0.83333333333333337</v>
      </c>
      <c r="K547" s="28">
        <f t="shared" si="42"/>
        <v>0.75</v>
      </c>
      <c r="L547" s="28">
        <f t="shared" si="44"/>
        <v>0.73989898989898983</v>
      </c>
    </row>
    <row r="548" spans="1:12" ht="15.75" x14ac:dyDescent="0.25">
      <c r="A548" s="31" t="s">
        <v>349</v>
      </c>
      <c r="B548" s="30" t="str">
        <f>VLOOKUP(A548,'Cód dos países'!$A$3:$C$199,2,FALSE)</f>
        <v>BLZ</v>
      </c>
      <c r="C548" s="25">
        <f>VLOOKUP(A548,'Cód dos países'!$A$3:$C$199,3,FALSE)</f>
        <v>18</v>
      </c>
      <c r="D548" s="29">
        <v>1983</v>
      </c>
      <c r="E548">
        <f t="shared" si="43"/>
        <v>181983</v>
      </c>
      <c r="F548" s="28" t="s">
        <v>433</v>
      </c>
      <c r="G548" s="28" t="s">
        <v>433</v>
      </c>
      <c r="H548" s="28" t="s">
        <v>433</v>
      </c>
      <c r="I548" s="28" t="str">
        <f t="shared" si="40"/>
        <v/>
      </c>
      <c r="J548" s="28" t="str">
        <f t="shared" si="41"/>
        <v/>
      </c>
      <c r="K548" s="28" t="str">
        <f t="shared" si="42"/>
        <v/>
      </c>
      <c r="L548" s="28" t="str">
        <f t="shared" si="44"/>
        <v xml:space="preserve"> </v>
      </c>
    </row>
    <row r="549" spans="1:12" ht="15.75" x14ac:dyDescent="0.25">
      <c r="A549" s="31" t="s">
        <v>349</v>
      </c>
      <c r="B549" s="30" t="str">
        <f>VLOOKUP(A549,'Cód dos países'!$A$3:$C$199,2,FALSE)</f>
        <v>BLZ</v>
      </c>
      <c r="C549" s="25">
        <f>VLOOKUP(A549,'Cód dos países'!$A$3:$C$199,3,FALSE)</f>
        <v>18</v>
      </c>
      <c r="D549" s="29">
        <v>1984</v>
      </c>
      <c r="E549">
        <f t="shared" si="43"/>
        <v>181984</v>
      </c>
      <c r="F549" s="28" t="s">
        <v>433</v>
      </c>
      <c r="G549" s="28" t="s">
        <v>433</v>
      </c>
      <c r="H549" s="28" t="s">
        <v>433</v>
      </c>
      <c r="I549" s="28" t="str">
        <f t="shared" si="40"/>
        <v/>
      </c>
      <c r="J549" s="28" t="str">
        <f t="shared" si="41"/>
        <v/>
      </c>
      <c r="K549" s="28" t="str">
        <f t="shared" si="42"/>
        <v/>
      </c>
      <c r="L549" s="28" t="str">
        <f t="shared" si="44"/>
        <v xml:space="preserve"> </v>
      </c>
    </row>
    <row r="550" spans="1:12" ht="15.75" x14ac:dyDescent="0.25">
      <c r="A550" s="31" t="s">
        <v>349</v>
      </c>
      <c r="B550" s="30" t="str">
        <f>VLOOKUP(A550,'Cód dos países'!$A$3:$C$199,2,FALSE)</f>
        <v>BLZ</v>
      </c>
      <c r="C550" s="25">
        <f>VLOOKUP(A550,'Cód dos países'!$A$3:$C$199,3,FALSE)</f>
        <v>18</v>
      </c>
      <c r="D550" s="29">
        <v>1985</v>
      </c>
      <c r="E550">
        <f t="shared" si="43"/>
        <v>181985</v>
      </c>
      <c r="F550" s="28" t="s">
        <v>433</v>
      </c>
      <c r="G550" s="28" t="s">
        <v>433</v>
      </c>
      <c r="H550" s="28" t="s">
        <v>433</v>
      </c>
      <c r="I550" s="28" t="str">
        <f t="shared" si="40"/>
        <v/>
      </c>
      <c r="J550" s="28" t="str">
        <f t="shared" si="41"/>
        <v/>
      </c>
      <c r="K550" s="28" t="str">
        <f t="shared" si="42"/>
        <v/>
      </c>
      <c r="L550" s="28" t="str">
        <f t="shared" si="44"/>
        <v xml:space="preserve"> </v>
      </c>
    </row>
    <row r="551" spans="1:12" ht="15.75" x14ac:dyDescent="0.25">
      <c r="A551" s="31" t="s">
        <v>349</v>
      </c>
      <c r="B551" s="30" t="str">
        <f>VLOOKUP(A551,'Cód dos países'!$A$3:$C$199,2,FALSE)</f>
        <v>BLZ</v>
      </c>
      <c r="C551" s="25">
        <f>VLOOKUP(A551,'Cód dos países'!$A$3:$C$199,3,FALSE)</f>
        <v>18</v>
      </c>
      <c r="D551" s="29">
        <v>1986</v>
      </c>
      <c r="E551">
        <f t="shared" si="43"/>
        <v>181986</v>
      </c>
      <c r="F551" s="28" t="s">
        <v>433</v>
      </c>
      <c r="G551" s="28" t="s">
        <v>433</v>
      </c>
      <c r="H551" s="28" t="s">
        <v>433</v>
      </c>
      <c r="I551" s="28" t="str">
        <f t="shared" si="40"/>
        <v/>
      </c>
      <c r="J551" s="28" t="str">
        <f t="shared" si="41"/>
        <v/>
      </c>
      <c r="K551" s="28" t="str">
        <f t="shared" si="42"/>
        <v/>
      </c>
      <c r="L551" s="28" t="str">
        <f t="shared" si="44"/>
        <v xml:space="preserve"> </v>
      </c>
    </row>
    <row r="552" spans="1:12" ht="15.75" x14ac:dyDescent="0.25">
      <c r="A552" s="31" t="s">
        <v>349</v>
      </c>
      <c r="B552" s="30" t="str">
        <f>VLOOKUP(A552,'Cód dos países'!$A$3:$C$199,2,FALSE)</f>
        <v>BLZ</v>
      </c>
      <c r="C552" s="25">
        <f>VLOOKUP(A552,'Cód dos países'!$A$3:$C$199,3,FALSE)</f>
        <v>18</v>
      </c>
      <c r="D552" s="29">
        <v>1987</v>
      </c>
      <c r="E552">
        <f t="shared" si="43"/>
        <v>181987</v>
      </c>
      <c r="F552" s="28" t="s">
        <v>433</v>
      </c>
      <c r="G552" s="28" t="s">
        <v>433</v>
      </c>
      <c r="H552" s="28" t="s">
        <v>433</v>
      </c>
      <c r="I552" s="28" t="str">
        <f t="shared" si="40"/>
        <v/>
      </c>
      <c r="J552" s="28" t="str">
        <f t="shared" si="41"/>
        <v/>
      </c>
      <c r="K552" s="28" t="str">
        <f t="shared" si="42"/>
        <v/>
      </c>
      <c r="L552" s="28" t="str">
        <f t="shared" si="44"/>
        <v xml:space="preserve"> </v>
      </c>
    </row>
    <row r="553" spans="1:12" ht="15.75" x14ac:dyDescent="0.25">
      <c r="A553" s="31" t="s">
        <v>349</v>
      </c>
      <c r="B553" s="30" t="str">
        <f>VLOOKUP(A553,'Cód dos países'!$A$3:$C$199,2,FALSE)</f>
        <v>BLZ</v>
      </c>
      <c r="C553" s="25">
        <f>VLOOKUP(A553,'Cód dos países'!$A$3:$C$199,3,FALSE)</f>
        <v>18</v>
      </c>
      <c r="D553" s="29">
        <v>1988</v>
      </c>
      <c r="E553">
        <f t="shared" si="43"/>
        <v>181988</v>
      </c>
      <c r="F553" s="28" t="s">
        <v>433</v>
      </c>
      <c r="G553" s="28" t="s">
        <v>433</v>
      </c>
      <c r="H553" s="28" t="s">
        <v>433</v>
      </c>
      <c r="I553" s="28" t="str">
        <f t="shared" si="40"/>
        <v/>
      </c>
      <c r="J553" s="28" t="str">
        <f t="shared" si="41"/>
        <v/>
      </c>
      <c r="K553" s="28" t="str">
        <f t="shared" si="42"/>
        <v/>
      </c>
      <c r="L553" s="28" t="str">
        <f t="shared" si="44"/>
        <v xml:space="preserve"> </v>
      </c>
    </row>
    <row r="554" spans="1:12" ht="15.75" x14ac:dyDescent="0.25">
      <c r="A554" s="31" t="s">
        <v>349</v>
      </c>
      <c r="B554" s="30" t="str">
        <f>VLOOKUP(A554,'Cód dos países'!$A$3:$C$199,2,FALSE)</f>
        <v>BLZ</v>
      </c>
      <c r="C554" s="25">
        <f>VLOOKUP(A554,'Cód dos países'!$A$3:$C$199,3,FALSE)</f>
        <v>18</v>
      </c>
      <c r="D554" s="29">
        <v>1989</v>
      </c>
      <c r="E554">
        <f t="shared" si="43"/>
        <v>181989</v>
      </c>
      <c r="F554" s="28" t="s">
        <v>433</v>
      </c>
      <c r="G554" s="28" t="s">
        <v>433</v>
      </c>
      <c r="H554" s="28" t="s">
        <v>433</v>
      </c>
      <c r="I554" s="28" t="str">
        <f t="shared" si="40"/>
        <v/>
      </c>
      <c r="J554" s="28" t="str">
        <f t="shared" si="41"/>
        <v/>
      </c>
      <c r="K554" s="28" t="str">
        <f t="shared" si="42"/>
        <v/>
      </c>
      <c r="L554" s="28" t="str">
        <f t="shared" si="44"/>
        <v xml:space="preserve"> </v>
      </c>
    </row>
    <row r="555" spans="1:12" ht="15.75" x14ac:dyDescent="0.25">
      <c r="A555" s="31" t="s">
        <v>349</v>
      </c>
      <c r="B555" s="30" t="str">
        <f>VLOOKUP(A555,'Cód dos países'!$A$3:$C$199,2,FALSE)</f>
        <v>BLZ</v>
      </c>
      <c r="C555" s="25">
        <f>VLOOKUP(A555,'Cód dos países'!$A$3:$C$199,3,FALSE)</f>
        <v>18</v>
      </c>
      <c r="D555" s="29">
        <v>1990</v>
      </c>
      <c r="E555">
        <f t="shared" si="43"/>
        <v>181990</v>
      </c>
      <c r="F555" s="28" t="s">
        <v>433</v>
      </c>
      <c r="G555" s="28" t="s">
        <v>433</v>
      </c>
      <c r="H555" s="28" t="s">
        <v>433</v>
      </c>
      <c r="I555" s="28" t="str">
        <f t="shared" si="40"/>
        <v/>
      </c>
      <c r="J555" s="28" t="str">
        <f t="shared" si="41"/>
        <v/>
      </c>
      <c r="K555" s="28" t="str">
        <f t="shared" si="42"/>
        <v/>
      </c>
      <c r="L555" s="28" t="str">
        <f t="shared" si="44"/>
        <v xml:space="preserve"> </v>
      </c>
    </row>
    <row r="556" spans="1:12" ht="15.75" x14ac:dyDescent="0.25">
      <c r="A556" s="31" t="s">
        <v>349</v>
      </c>
      <c r="B556" s="30" t="str">
        <f>VLOOKUP(A556,'Cód dos países'!$A$3:$C$199,2,FALSE)</f>
        <v>BLZ</v>
      </c>
      <c r="C556" s="25">
        <f>VLOOKUP(A556,'Cód dos países'!$A$3:$C$199,3,FALSE)</f>
        <v>18</v>
      </c>
      <c r="D556" s="29">
        <v>1991</v>
      </c>
      <c r="E556">
        <f t="shared" si="43"/>
        <v>181991</v>
      </c>
      <c r="F556" s="28" t="s">
        <v>433</v>
      </c>
      <c r="G556" s="28" t="s">
        <v>433</v>
      </c>
      <c r="H556" s="28" t="s">
        <v>433</v>
      </c>
      <c r="I556" s="28" t="str">
        <f t="shared" si="40"/>
        <v/>
      </c>
      <c r="J556" s="28" t="str">
        <f t="shared" si="41"/>
        <v/>
      </c>
      <c r="K556" s="28" t="str">
        <f t="shared" si="42"/>
        <v/>
      </c>
      <c r="L556" s="28" t="str">
        <f t="shared" si="44"/>
        <v xml:space="preserve"> </v>
      </c>
    </row>
    <row r="557" spans="1:12" ht="15.75" x14ac:dyDescent="0.25">
      <c r="A557" s="31" t="s">
        <v>349</v>
      </c>
      <c r="B557" s="30" t="str">
        <f>VLOOKUP(A557,'Cód dos países'!$A$3:$C$199,2,FALSE)</f>
        <v>BLZ</v>
      </c>
      <c r="C557" s="25">
        <f>VLOOKUP(A557,'Cód dos países'!$A$3:$C$199,3,FALSE)</f>
        <v>18</v>
      </c>
      <c r="D557" s="29">
        <v>1992</v>
      </c>
      <c r="E557">
        <f t="shared" si="43"/>
        <v>181992</v>
      </c>
      <c r="F557" s="28" t="s">
        <v>433</v>
      </c>
      <c r="G557" s="28" t="s">
        <v>433</v>
      </c>
      <c r="H557" s="28" t="s">
        <v>433</v>
      </c>
      <c r="I557" s="28" t="str">
        <f t="shared" si="40"/>
        <v/>
      </c>
      <c r="J557" s="28" t="str">
        <f t="shared" si="41"/>
        <v/>
      </c>
      <c r="K557" s="28" t="str">
        <f t="shared" si="42"/>
        <v/>
      </c>
      <c r="L557" s="28" t="str">
        <f t="shared" si="44"/>
        <v xml:space="preserve"> </v>
      </c>
    </row>
    <row r="558" spans="1:12" ht="15.75" x14ac:dyDescent="0.25">
      <c r="A558" s="31" t="s">
        <v>349</v>
      </c>
      <c r="B558" s="30" t="str">
        <f>VLOOKUP(A558,'Cód dos países'!$A$3:$C$199,2,FALSE)</f>
        <v>BLZ</v>
      </c>
      <c r="C558" s="25">
        <f>VLOOKUP(A558,'Cód dos países'!$A$3:$C$199,3,FALSE)</f>
        <v>18</v>
      </c>
      <c r="D558" s="29">
        <v>1993</v>
      </c>
      <c r="E558">
        <f t="shared" si="43"/>
        <v>181993</v>
      </c>
      <c r="F558" s="28" t="s">
        <v>433</v>
      </c>
      <c r="G558" s="28" t="s">
        <v>433</v>
      </c>
      <c r="H558" s="28" t="s">
        <v>433</v>
      </c>
      <c r="I558" s="28" t="str">
        <f t="shared" si="40"/>
        <v/>
      </c>
      <c r="J558" s="28" t="str">
        <f t="shared" si="41"/>
        <v/>
      </c>
      <c r="K558" s="28" t="str">
        <f t="shared" si="42"/>
        <v/>
      </c>
      <c r="L558" s="28" t="str">
        <f t="shared" si="44"/>
        <v xml:space="preserve"> </v>
      </c>
    </row>
    <row r="559" spans="1:12" ht="15.75" x14ac:dyDescent="0.25">
      <c r="A559" s="31" t="s">
        <v>349</v>
      </c>
      <c r="B559" s="30" t="str">
        <f>VLOOKUP(A559,'Cód dos países'!$A$3:$C$199,2,FALSE)</f>
        <v>BLZ</v>
      </c>
      <c r="C559" s="25">
        <f>VLOOKUP(A559,'Cód dos países'!$A$3:$C$199,3,FALSE)</f>
        <v>18</v>
      </c>
      <c r="D559" s="29">
        <v>1994</v>
      </c>
      <c r="E559">
        <f t="shared" si="43"/>
        <v>181994</v>
      </c>
      <c r="F559" s="28" t="s">
        <v>433</v>
      </c>
      <c r="G559" s="28" t="s">
        <v>433</v>
      </c>
      <c r="H559" s="28" t="s">
        <v>433</v>
      </c>
      <c r="I559" s="28" t="str">
        <f t="shared" si="40"/>
        <v/>
      </c>
      <c r="J559" s="28" t="str">
        <f t="shared" si="41"/>
        <v/>
      </c>
      <c r="K559" s="28" t="str">
        <f t="shared" si="42"/>
        <v/>
      </c>
      <c r="L559" s="28" t="str">
        <f t="shared" si="44"/>
        <v xml:space="preserve"> </v>
      </c>
    </row>
    <row r="560" spans="1:12" ht="15.75" x14ac:dyDescent="0.25">
      <c r="A560" s="31" t="s">
        <v>349</v>
      </c>
      <c r="B560" s="30" t="str">
        <f>VLOOKUP(A560,'Cód dos países'!$A$3:$C$199,2,FALSE)</f>
        <v>BLZ</v>
      </c>
      <c r="C560" s="25">
        <f>VLOOKUP(A560,'Cód dos países'!$A$3:$C$199,3,FALSE)</f>
        <v>18</v>
      </c>
      <c r="D560" s="29">
        <v>1995</v>
      </c>
      <c r="E560">
        <f t="shared" si="43"/>
        <v>181995</v>
      </c>
      <c r="F560" s="28" t="s">
        <v>433</v>
      </c>
      <c r="G560" s="28" t="s">
        <v>433</v>
      </c>
      <c r="H560" s="28" t="s">
        <v>433</v>
      </c>
      <c r="I560" s="28" t="str">
        <f t="shared" si="40"/>
        <v/>
      </c>
      <c r="J560" s="28" t="str">
        <f t="shared" si="41"/>
        <v/>
      </c>
      <c r="K560" s="28" t="str">
        <f t="shared" si="42"/>
        <v/>
      </c>
      <c r="L560" s="28" t="str">
        <f t="shared" si="44"/>
        <v xml:space="preserve"> </v>
      </c>
    </row>
    <row r="561" spans="1:12" ht="15.75" x14ac:dyDescent="0.25">
      <c r="A561" s="31" t="s">
        <v>349</v>
      </c>
      <c r="B561" s="30" t="str">
        <f>VLOOKUP(A561,'Cód dos países'!$A$3:$C$199,2,FALSE)</f>
        <v>BLZ</v>
      </c>
      <c r="C561" s="25">
        <f>VLOOKUP(A561,'Cód dos países'!$A$3:$C$199,3,FALSE)</f>
        <v>18</v>
      </c>
      <c r="D561" s="29">
        <v>1996</v>
      </c>
      <c r="E561">
        <f t="shared" si="43"/>
        <v>181996</v>
      </c>
      <c r="F561" s="28" t="s">
        <v>433</v>
      </c>
      <c r="G561" s="28" t="s">
        <v>433</v>
      </c>
      <c r="H561" s="28" t="s">
        <v>433</v>
      </c>
      <c r="I561" s="28" t="str">
        <f t="shared" si="40"/>
        <v/>
      </c>
      <c r="J561" s="28" t="str">
        <f t="shared" si="41"/>
        <v/>
      </c>
      <c r="K561" s="28" t="str">
        <f t="shared" si="42"/>
        <v/>
      </c>
      <c r="L561" s="28" t="str">
        <f t="shared" si="44"/>
        <v xml:space="preserve"> </v>
      </c>
    </row>
    <row r="562" spans="1:12" ht="15.75" x14ac:dyDescent="0.25">
      <c r="A562" s="31" t="s">
        <v>349</v>
      </c>
      <c r="B562" s="30" t="str">
        <f>VLOOKUP(A562,'Cód dos países'!$A$3:$C$199,2,FALSE)</f>
        <v>BLZ</v>
      </c>
      <c r="C562" s="25">
        <f>VLOOKUP(A562,'Cód dos países'!$A$3:$C$199,3,FALSE)</f>
        <v>18</v>
      </c>
      <c r="D562" s="29">
        <v>1997</v>
      </c>
      <c r="E562">
        <f t="shared" si="43"/>
        <v>181997</v>
      </c>
      <c r="F562" s="28" t="s">
        <v>433</v>
      </c>
      <c r="G562" s="28" t="s">
        <v>433</v>
      </c>
      <c r="H562" s="28" t="s">
        <v>433</v>
      </c>
      <c r="I562" s="28" t="str">
        <f t="shared" si="40"/>
        <v/>
      </c>
      <c r="J562" s="28" t="str">
        <f t="shared" si="41"/>
        <v/>
      </c>
      <c r="K562" s="28" t="str">
        <f t="shared" si="42"/>
        <v/>
      </c>
      <c r="L562" s="28" t="str">
        <f t="shared" si="44"/>
        <v xml:space="preserve"> </v>
      </c>
    </row>
    <row r="563" spans="1:12" ht="15.75" x14ac:dyDescent="0.25">
      <c r="A563" s="31" t="s">
        <v>349</v>
      </c>
      <c r="B563" s="30" t="str">
        <f>VLOOKUP(A563,'Cód dos países'!$A$3:$C$199,2,FALSE)</f>
        <v>BLZ</v>
      </c>
      <c r="C563" s="25">
        <f>VLOOKUP(A563,'Cód dos países'!$A$3:$C$199,3,FALSE)</f>
        <v>18</v>
      </c>
      <c r="D563" s="29">
        <v>1998</v>
      </c>
      <c r="E563">
        <f t="shared" si="43"/>
        <v>181998</v>
      </c>
      <c r="F563" s="28" t="s">
        <v>433</v>
      </c>
      <c r="G563" s="28" t="s">
        <v>433</v>
      </c>
      <c r="H563" s="28" t="s">
        <v>433</v>
      </c>
      <c r="I563" s="28" t="str">
        <f t="shared" si="40"/>
        <v/>
      </c>
      <c r="J563" s="28" t="str">
        <f t="shared" si="41"/>
        <v/>
      </c>
      <c r="K563" s="28" t="str">
        <f t="shared" si="42"/>
        <v/>
      </c>
      <c r="L563" s="28" t="str">
        <f t="shared" si="44"/>
        <v xml:space="preserve"> </v>
      </c>
    </row>
    <row r="564" spans="1:12" ht="15.75" x14ac:dyDescent="0.25">
      <c r="A564" s="31" t="s">
        <v>349</v>
      </c>
      <c r="B564" s="30" t="str">
        <f>VLOOKUP(A564,'Cód dos países'!$A$3:$C$199,2,FALSE)</f>
        <v>BLZ</v>
      </c>
      <c r="C564" s="25">
        <f>VLOOKUP(A564,'Cód dos países'!$A$3:$C$199,3,FALSE)</f>
        <v>18</v>
      </c>
      <c r="D564" s="29">
        <v>1999</v>
      </c>
      <c r="E564">
        <f t="shared" si="43"/>
        <v>181999</v>
      </c>
      <c r="F564" s="28" t="s">
        <v>433</v>
      </c>
      <c r="G564" s="28" t="s">
        <v>433</v>
      </c>
      <c r="H564" s="28" t="s">
        <v>433</v>
      </c>
      <c r="I564" s="28" t="str">
        <f t="shared" si="40"/>
        <v/>
      </c>
      <c r="J564" s="28" t="str">
        <f t="shared" si="41"/>
        <v/>
      </c>
      <c r="K564" s="28" t="str">
        <f t="shared" si="42"/>
        <v/>
      </c>
      <c r="L564" s="28" t="str">
        <f t="shared" si="44"/>
        <v xml:space="preserve"> </v>
      </c>
    </row>
    <row r="565" spans="1:12" ht="15.75" x14ac:dyDescent="0.25">
      <c r="A565" s="31" t="s">
        <v>349</v>
      </c>
      <c r="B565" s="30" t="str">
        <f>VLOOKUP(A565,'Cód dos países'!$A$3:$C$199,2,FALSE)</f>
        <v>BLZ</v>
      </c>
      <c r="C565" s="25">
        <f>VLOOKUP(A565,'Cód dos países'!$A$3:$C$199,3,FALSE)</f>
        <v>18</v>
      </c>
      <c r="D565" s="29">
        <v>2000</v>
      </c>
      <c r="E565">
        <f t="shared" si="43"/>
        <v>182000</v>
      </c>
      <c r="F565" s="28" t="s">
        <v>433</v>
      </c>
      <c r="G565" s="28" t="s">
        <v>433</v>
      </c>
      <c r="H565" s="28" t="s">
        <v>433</v>
      </c>
      <c r="I565" s="28" t="str">
        <f t="shared" si="40"/>
        <v/>
      </c>
      <c r="J565" s="28" t="str">
        <f t="shared" si="41"/>
        <v/>
      </c>
      <c r="K565" s="28" t="str">
        <f t="shared" si="42"/>
        <v/>
      </c>
      <c r="L565" s="28" t="str">
        <f t="shared" si="44"/>
        <v xml:space="preserve"> </v>
      </c>
    </row>
    <row r="566" spans="1:12" ht="15.75" x14ac:dyDescent="0.25">
      <c r="A566" s="31" t="s">
        <v>349</v>
      </c>
      <c r="B566" s="30" t="str">
        <f>VLOOKUP(A566,'Cód dos países'!$A$3:$C$199,2,FALSE)</f>
        <v>BLZ</v>
      </c>
      <c r="C566" s="25">
        <f>VLOOKUP(A566,'Cód dos países'!$A$3:$C$199,3,FALSE)</f>
        <v>18</v>
      </c>
      <c r="D566" s="29">
        <v>2001</v>
      </c>
      <c r="E566">
        <f t="shared" si="43"/>
        <v>182001</v>
      </c>
      <c r="F566" s="28" t="s">
        <v>433</v>
      </c>
      <c r="G566" s="28" t="s">
        <v>433</v>
      </c>
      <c r="H566" s="28" t="s">
        <v>433</v>
      </c>
      <c r="I566" s="28" t="str">
        <f t="shared" si="40"/>
        <v/>
      </c>
      <c r="J566" s="28" t="str">
        <f t="shared" si="41"/>
        <v/>
      </c>
      <c r="K566" s="28" t="str">
        <f t="shared" si="42"/>
        <v/>
      </c>
      <c r="L566" s="28" t="str">
        <f t="shared" si="44"/>
        <v xml:space="preserve"> </v>
      </c>
    </row>
    <row r="567" spans="1:12" ht="15.75" x14ac:dyDescent="0.25">
      <c r="A567" s="31" t="s">
        <v>349</v>
      </c>
      <c r="B567" s="30" t="str">
        <f>VLOOKUP(A567,'Cód dos países'!$A$3:$C$199,2,FALSE)</f>
        <v>BLZ</v>
      </c>
      <c r="C567" s="25">
        <f>VLOOKUP(A567,'Cód dos países'!$A$3:$C$199,3,FALSE)</f>
        <v>18</v>
      </c>
      <c r="D567" s="29">
        <v>2002</v>
      </c>
      <c r="E567">
        <f t="shared" si="43"/>
        <v>182002</v>
      </c>
      <c r="F567" s="28" t="s">
        <v>433</v>
      </c>
      <c r="G567" s="28" t="s">
        <v>433</v>
      </c>
      <c r="H567" s="28" t="s">
        <v>433</v>
      </c>
      <c r="I567" s="28" t="str">
        <f t="shared" si="40"/>
        <v/>
      </c>
      <c r="J567" s="28" t="str">
        <f t="shared" si="41"/>
        <v/>
      </c>
      <c r="K567" s="28" t="str">
        <f t="shared" si="42"/>
        <v/>
      </c>
      <c r="L567" s="28" t="str">
        <f t="shared" si="44"/>
        <v xml:space="preserve"> </v>
      </c>
    </row>
    <row r="568" spans="1:12" ht="15.75" x14ac:dyDescent="0.25">
      <c r="A568" s="31" t="s">
        <v>349</v>
      </c>
      <c r="B568" s="30" t="str">
        <f>VLOOKUP(A568,'Cód dos países'!$A$3:$C$199,2,FALSE)</f>
        <v>BLZ</v>
      </c>
      <c r="C568" s="25">
        <f>VLOOKUP(A568,'Cód dos países'!$A$3:$C$199,3,FALSE)</f>
        <v>18</v>
      </c>
      <c r="D568" s="29">
        <v>2003</v>
      </c>
      <c r="E568">
        <f t="shared" si="43"/>
        <v>182003</v>
      </c>
      <c r="F568" s="28" t="s">
        <v>433</v>
      </c>
      <c r="G568" s="28" t="s">
        <v>433</v>
      </c>
      <c r="H568" s="28" t="s">
        <v>433</v>
      </c>
      <c r="I568" s="28" t="str">
        <f t="shared" si="40"/>
        <v/>
      </c>
      <c r="J568" s="28" t="str">
        <f t="shared" si="41"/>
        <v/>
      </c>
      <c r="K568" s="28" t="str">
        <f t="shared" si="42"/>
        <v/>
      </c>
      <c r="L568" s="28" t="str">
        <f t="shared" si="44"/>
        <v xml:space="preserve"> </v>
      </c>
    </row>
    <row r="569" spans="1:12" ht="15.75" x14ac:dyDescent="0.25">
      <c r="A569" s="31" t="s">
        <v>349</v>
      </c>
      <c r="B569" s="30" t="str">
        <f>VLOOKUP(A569,'Cód dos países'!$A$3:$C$199,2,FALSE)</f>
        <v>BLZ</v>
      </c>
      <c r="C569" s="25">
        <f>VLOOKUP(A569,'Cód dos países'!$A$3:$C$199,3,FALSE)</f>
        <v>18</v>
      </c>
      <c r="D569" s="29">
        <v>2004</v>
      </c>
      <c r="E569">
        <f t="shared" si="43"/>
        <v>182004</v>
      </c>
      <c r="F569" s="28" t="s">
        <v>433</v>
      </c>
      <c r="G569" s="28" t="s">
        <v>433</v>
      </c>
      <c r="H569" s="28" t="s">
        <v>433</v>
      </c>
      <c r="I569" s="28" t="str">
        <f t="shared" si="40"/>
        <v/>
      </c>
      <c r="J569" s="28" t="str">
        <f t="shared" si="41"/>
        <v/>
      </c>
      <c r="K569" s="28" t="str">
        <f t="shared" si="42"/>
        <v/>
      </c>
      <c r="L569" s="28" t="str">
        <f t="shared" si="44"/>
        <v xml:space="preserve"> </v>
      </c>
    </row>
    <row r="570" spans="1:12" ht="15.75" x14ac:dyDescent="0.25">
      <c r="A570" s="31" t="s">
        <v>349</v>
      </c>
      <c r="B570" s="30" t="str">
        <f>VLOOKUP(A570,'Cód dos países'!$A$3:$C$199,2,FALSE)</f>
        <v>BLZ</v>
      </c>
      <c r="C570" s="25">
        <f>VLOOKUP(A570,'Cód dos países'!$A$3:$C$199,3,FALSE)</f>
        <v>18</v>
      </c>
      <c r="D570" s="29">
        <v>2005</v>
      </c>
      <c r="E570">
        <f t="shared" si="43"/>
        <v>182005</v>
      </c>
      <c r="F570" s="28" t="s">
        <v>433</v>
      </c>
      <c r="G570" s="28" t="s">
        <v>433</v>
      </c>
      <c r="H570" s="28" t="s">
        <v>433</v>
      </c>
      <c r="I570" s="28" t="str">
        <f t="shared" si="40"/>
        <v/>
      </c>
      <c r="J570" s="28" t="str">
        <f t="shared" si="41"/>
        <v/>
      </c>
      <c r="K570" s="28" t="str">
        <f t="shared" si="42"/>
        <v/>
      </c>
      <c r="L570" s="28" t="str">
        <f t="shared" si="44"/>
        <v xml:space="preserve"> </v>
      </c>
    </row>
    <row r="571" spans="1:12" ht="15.75" x14ac:dyDescent="0.25">
      <c r="A571" s="31" t="s">
        <v>349</v>
      </c>
      <c r="B571" s="30" t="str">
        <f>VLOOKUP(A571,'Cód dos países'!$A$3:$C$199,2,FALSE)</f>
        <v>BLZ</v>
      </c>
      <c r="C571" s="25">
        <f>VLOOKUP(A571,'Cód dos países'!$A$3:$C$199,3,FALSE)</f>
        <v>18</v>
      </c>
      <c r="D571" s="29">
        <v>2006</v>
      </c>
      <c r="E571">
        <f t="shared" si="43"/>
        <v>182006</v>
      </c>
      <c r="F571" s="28" t="s">
        <v>433</v>
      </c>
      <c r="G571" s="28" t="s">
        <v>433</v>
      </c>
      <c r="H571" s="28" t="s">
        <v>433</v>
      </c>
      <c r="I571" s="28" t="str">
        <f t="shared" si="40"/>
        <v/>
      </c>
      <c r="J571" s="28" t="str">
        <f t="shared" si="41"/>
        <v/>
      </c>
      <c r="K571" s="28" t="str">
        <f t="shared" si="42"/>
        <v/>
      </c>
      <c r="L571" s="28" t="str">
        <f t="shared" si="44"/>
        <v xml:space="preserve"> </v>
      </c>
    </row>
    <row r="572" spans="1:12" ht="15.75" x14ac:dyDescent="0.25">
      <c r="A572" s="31" t="s">
        <v>349</v>
      </c>
      <c r="B572" s="30" t="str">
        <f>VLOOKUP(A572,'Cód dos países'!$A$3:$C$199,2,FALSE)</f>
        <v>BLZ</v>
      </c>
      <c r="C572" s="25">
        <f>VLOOKUP(A572,'Cód dos países'!$A$3:$C$199,3,FALSE)</f>
        <v>18</v>
      </c>
      <c r="D572" s="29">
        <v>2007</v>
      </c>
      <c r="E572">
        <f t="shared" si="43"/>
        <v>182007</v>
      </c>
      <c r="F572" s="28" t="s">
        <v>433</v>
      </c>
      <c r="G572" s="28" t="s">
        <v>433</v>
      </c>
      <c r="H572" s="28" t="s">
        <v>433</v>
      </c>
      <c r="I572" s="28" t="str">
        <f t="shared" si="40"/>
        <v/>
      </c>
      <c r="J572" s="28" t="str">
        <f t="shared" si="41"/>
        <v/>
      </c>
      <c r="K572" s="28" t="str">
        <f t="shared" si="42"/>
        <v/>
      </c>
      <c r="L572" s="28" t="str">
        <f t="shared" si="44"/>
        <v xml:space="preserve"> </v>
      </c>
    </row>
    <row r="573" spans="1:12" ht="15.75" x14ac:dyDescent="0.25">
      <c r="A573" s="31" t="s">
        <v>349</v>
      </c>
      <c r="B573" s="30" t="str">
        <f>VLOOKUP(A573,'Cód dos países'!$A$3:$C$199,2,FALSE)</f>
        <v>BLZ</v>
      </c>
      <c r="C573" s="25">
        <f>VLOOKUP(A573,'Cód dos países'!$A$3:$C$199,3,FALSE)</f>
        <v>18</v>
      </c>
      <c r="D573" s="29">
        <v>2008</v>
      </c>
      <c r="E573">
        <f t="shared" si="43"/>
        <v>182008</v>
      </c>
      <c r="F573" s="28" t="s">
        <v>433</v>
      </c>
      <c r="G573" s="28" t="s">
        <v>433</v>
      </c>
      <c r="H573" s="28" t="s">
        <v>433</v>
      </c>
      <c r="I573" s="28" t="str">
        <f t="shared" si="40"/>
        <v/>
      </c>
      <c r="J573" s="28" t="str">
        <f t="shared" si="41"/>
        <v/>
      </c>
      <c r="K573" s="28" t="str">
        <f t="shared" si="42"/>
        <v/>
      </c>
      <c r="L573" s="28" t="str">
        <f t="shared" si="44"/>
        <v xml:space="preserve"> </v>
      </c>
    </row>
    <row r="574" spans="1:12" ht="15.75" x14ac:dyDescent="0.25">
      <c r="A574" s="31" t="s">
        <v>349</v>
      </c>
      <c r="B574" s="30" t="str">
        <f>VLOOKUP(A574,'Cód dos países'!$A$3:$C$199,2,FALSE)</f>
        <v>BLZ</v>
      </c>
      <c r="C574" s="25">
        <f>VLOOKUP(A574,'Cód dos países'!$A$3:$C$199,3,FALSE)</f>
        <v>18</v>
      </c>
      <c r="D574" s="29">
        <v>2009</v>
      </c>
      <c r="E574">
        <f t="shared" si="43"/>
        <v>182009</v>
      </c>
      <c r="F574" s="28" t="s">
        <v>433</v>
      </c>
      <c r="G574" s="28" t="s">
        <v>433</v>
      </c>
      <c r="H574" s="28" t="s">
        <v>433</v>
      </c>
      <c r="I574" s="28" t="str">
        <f t="shared" si="40"/>
        <v/>
      </c>
      <c r="J574" s="28" t="str">
        <f t="shared" si="41"/>
        <v/>
      </c>
      <c r="K574" s="28" t="str">
        <f t="shared" si="42"/>
        <v/>
      </c>
      <c r="L574" s="28" t="str">
        <f t="shared" si="44"/>
        <v xml:space="preserve"> </v>
      </c>
    </row>
    <row r="575" spans="1:12" ht="15.75" x14ac:dyDescent="0.25">
      <c r="A575" s="31" t="s">
        <v>349</v>
      </c>
      <c r="B575" s="30" t="str">
        <f>VLOOKUP(A575,'Cód dos países'!$A$3:$C$199,2,FALSE)</f>
        <v>BLZ</v>
      </c>
      <c r="C575" s="25">
        <f>VLOOKUP(A575,'Cód dos países'!$A$3:$C$199,3,FALSE)</f>
        <v>18</v>
      </c>
      <c r="D575" s="29">
        <v>2010</v>
      </c>
      <c r="E575">
        <f t="shared" si="43"/>
        <v>182010</v>
      </c>
      <c r="F575" s="28" t="s">
        <v>433</v>
      </c>
      <c r="G575" s="28" t="s">
        <v>433</v>
      </c>
      <c r="H575" s="28" t="s">
        <v>433</v>
      </c>
      <c r="I575" s="28" t="str">
        <f t="shared" si="40"/>
        <v/>
      </c>
      <c r="J575" s="28" t="str">
        <f t="shared" si="41"/>
        <v/>
      </c>
      <c r="K575" s="28" t="str">
        <f t="shared" si="42"/>
        <v/>
      </c>
      <c r="L575" s="28" t="str">
        <f t="shared" si="44"/>
        <v xml:space="preserve"> </v>
      </c>
    </row>
    <row r="576" spans="1:12" ht="15.75" x14ac:dyDescent="0.25">
      <c r="A576" s="31" t="s">
        <v>349</v>
      </c>
      <c r="B576" s="30" t="str">
        <f>VLOOKUP(A576,'Cód dos países'!$A$3:$C$199,2,FALSE)</f>
        <v>BLZ</v>
      </c>
      <c r="C576" s="25">
        <f>VLOOKUP(A576,'Cód dos países'!$A$3:$C$199,3,FALSE)</f>
        <v>18</v>
      </c>
      <c r="D576" s="29">
        <v>2011</v>
      </c>
      <c r="E576">
        <f t="shared" si="43"/>
        <v>182011</v>
      </c>
      <c r="F576" s="28" t="s">
        <v>433</v>
      </c>
      <c r="G576" s="28" t="s">
        <v>433</v>
      </c>
      <c r="H576" s="28" t="s">
        <v>433</v>
      </c>
      <c r="I576" s="28" t="str">
        <f t="shared" si="40"/>
        <v/>
      </c>
      <c r="J576" s="28" t="str">
        <f t="shared" si="41"/>
        <v/>
      </c>
      <c r="K576" s="28" t="str">
        <f t="shared" si="42"/>
        <v/>
      </c>
      <c r="L576" s="28" t="str">
        <f t="shared" si="44"/>
        <v xml:space="preserve"> </v>
      </c>
    </row>
    <row r="577" spans="1:12" ht="15.75" x14ac:dyDescent="0.25">
      <c r="A577" s="31" t="s">
        <v>349</v>
      </c>
      <c r="B577" s="30" t="str">
        <f>VLOOKUP(A577,'Cód dos países'!$A$3:$C$199,2,FALSE)</f>
        <v>BLZ</v>
      </c>
      <c r="C577" s="25">
        <f>VLOOKUP(A577,'Cód dos países'!$A$3:$C$199,3,FALSE)</f>
        <v>18</v>
      </c>
      <c r="D577" s="29">
        <v>2012</v>
      </c>
      <c r="E577">
        <f t="shared" si="43"/>
        <v>182012</v>
      </c>
      <c r="F577" s="28" t="s">
        <v>433</v>
      </c>
      <c r="G577" s="28" t="s">
        <v>433</v>
      </c>
      <c r="H577" s="28" t="s">
        <v>433</v>
      </c>
      <c r="I577" s="28" t="str">
        <f t="shared" si="40"/>
        <v/>
      </c>
      <c r="J577" s="28" t="str">
        <f t="shared" si="41"/>
        <v/>
      </c>
      <c r="K577" s="28" t="str">
        <f t="shared" si="42"/>
        <v/>
      </c>
      <c r="L577" s="28" t="str">
        <f t="shared" si="44"/>
        <v xml:space="preserve"> </v>
      </c>
    </row>
    <row r="578" spans="1:12" ht="15.75" x14ac:dyDescent="0.25">
      <c r="A578" s="31" t="s">
        <v>349</v>
      </c>
      <c r="B578" s="30" t="str">
        <f>VLOOKUP(A578,'Cód dos países'!$A$3:$C$199,2,FALSE)</f>
        <v>BLZ</v>
      </c>
      <c r="C578" s="25">
        <f>VLOOKUP(A578,'Cód dos países'!$A$3:$C$199,3,FALSE)</f>
        <v>18</v>
      </c>
      <c r="D578" s="29">
        <v>2013</v>
      </c>
      <c r="E578">
        <f t="shared" si="43"/>
        <v>182013</v>
      </c>
      <c r="F578" s="28" t="s">
        <v>433</v>
      </c>
      <c r="G578" s="28" t="s">
        <v>433</v>
      </c>
      <c r="H578" s="28" t="s">
        <v>433</v>
      </c>
      <c r="I578" s="28" t="str">
        <f t="shared" si="40"/>
        <v/>
      </c>
      <c r="J578" s="28" t="str">
        <f t="shared" si="41"/>
        <v/>
      </c>
      <c r="K578" s="28" t="str">
        <f t="shared" si="42"/>
        <v/>
      </c>
      <c r="L578" s="28" t="str">
        <f t="shared" si="44"/>
        <v xml:space="preserve"> </v>
      </c>
    </row>
    <row r="579" spans="1:12" ht="15.75" x14ac:dyDescent="0.25">
      <c r="A579" s="31" t="s">
        <v>349</v>
      </c>
      <c r="B579" s="30" t="str">
        <f>VLOOKUP(A579,'Cód dos países'!$A$3:$C$199,2,FALSE)</f>
        <v>BLZ</v>
      </c>
      <c r="C579" s="25">
        <f>VLOOKUP(A579,'Cód dos países'!$A$3:$C$199,3,FALSE)</f>
        <v>18</v>
      </c>
      <c r="D579" s="29">
        <v>2014</v>
      </c>
      <c r="E579">
        <f t="shared" si="43"/>
        <v>182014</v>
      </c>
      <c r="F579" s="28" t="s">
        <v>433</v>
      </c>
      <c r="G579" s="28" t="s">
        <v>433</v>
      </c>
      <c r="H579" s="28" t="s">
        <v>433</v>
      </c>
      <c r="I579" s="28" t="str">
        <f t="shared" si="40"/>
        <v/>
      </c>
      <c r="J579" s="28" t="str">
        <f t="shared" si="41"/>
        <v/>
      </c>
      <c r="K579" s="28" t="str">
        <f t="shared" si="42"/>
        <v/>
      </c>
      <c r="L579" s="28" t="str">
        <f t="shared" si="44"/>
        <v xml:space="preserve"> </v>
      </c>
    </row>
    <row r="580" spans="1:12" ht="15.75" x14ac:dyDescent="0.25">
      <c r="A580" s="31" t="s">
        <v>22</v>
      </c>
      <c r="B580" s="30" t="str">
        <f>VLOOKUP(A580,'Cód dos países'!$A$3:$C$199,2,FALSE)</f>
        <v>BEN</v>
      </c>
      <c r="C580" s="25">
        <f>VLOOKUP(A580,'Cód dos países'!$A$3:$C$199,3,FALSE)</f>
        <v>19</v>
      </c>
      <c r="D580" s="29">
        <v>1983</v>
      </c>
      <c r="E580">
        <f t="shared" si="43"/>
        <v>191983</v>
      </c>
      <c r="F580" s="28" t="s">
        <v>433</v>
      </c>
      <c r="G580" s="28" t="s">
        <v>433</v>
      </c>
      <c r="H580" s="28" t="s">
        <v>433</v>
      </c>
      <c r="I580" s="28" t="str">
        <f t="shared" ref="I580:I643" si="45">IF(F580=".","",IF($D580&gt;2009,F580,F580/12))</f>
        <v/>
      </c>
      <c r="J580" s="28" t="str">
        <f t="shared" ref="J580:J643" si="46">IF(G580=".","",IF($D580&gt;2009,G580,G580/6))</f>
        <v/>
      </c>
      <c r="K580" s="28" t="str">
        <f t="shared" ref="K580:K643" si="47">IF(H580=".","",IF($D580&gt;2009,H580,H580/6))</f>
        <v/>
      </c>
      <c r="L580" s="28" t="str">
        <f t="shared" si="44"/>
        <v xml:space="preserve"> </v>
      </c>
    </row>
    <row r="581" spans="1:12" ht="15.75" x14ac:dyDescent="0.25">
      <c r="A581" s="31" t="s">
        <v>22</v>
      </c>
      <c r="B581" s="30" t="str">
        <f>VLOOKUP(A581,'Cód dos países'!$A$3:$C$199,2,FALSE)</f>
        <v>BEN</v>
      </c>
      <c r="C581" s="25">
        <f>VLOOKUP(A581,'Cód dos países'!$A$3:$C$199,3,FALSE)</f>
        <v>19</v>
      </c>
      <c r="D581" s="29">
        <v>1984</v>
      </c>
      <c r="E581">
        <f t="shared" ref="E581:E644" si="48">C581*10000+D581</f>
        <v>191984</v>
      </c>
      <c r="F581" s="28" t="s">
        <v>433</v>
      </c>
      <c r="G581" s="28" t="s">
        <v>433</v>
      </c>
      <c r="H581" s="28" t="s">
        <v>433</v>
      </c>
      <c r="I581" s="28" t="str">
        <f t="shared" si="45"/>
        <v/>
      </c>
      <c r="J581" s="28" t="str">
        <f t="shared" si="46"/>
        <v/>
      </c>
      <c r="K581" s="28" t="str">
        <f t="shared" si="47"/>
        <v/>
      </c>
      <c r="L581" s="28" t="str">
        <f t="shared" si="44"/>
        <v xml:space="preserve"> </v>
      </c>
    </row>
    <row r="582" spans="1:12" ht="15.75" x14ac:dyDescent="0.25">
      <c r="A582" s="31" t="s">
        <v>22</v>
      </c>
      <c r="B582" s="30" t="str">
        <f>VLOOKUP(A582,'Cód dos países'!$A$3:$C$199,2,FALSE)</f>
        <v>BEN</v>
      </c>
      <c r="C582" s="25">
        <f>VLOOKUP(A582,'Cód dos países'!$A$3:$C$199,3,FALSE)</f>
        <v>19</v>
      </c>
      <c r="D582" s="29">
        <v>1985</v>
      </c>
      <c r="E582">
        <f t="shared" si="48"/>
        <v>191985</v>
      </c>
      <c r="F582" s="28" t="s">
        <v>433</v>
      </c>
      <c r="G582" s="28" t="s">
        <v>433</v>
      </c>
      <c r="H582" s="28" t="s">
        <v>433</v>
      </c>
      <c r="I582" s="28" t="str">
        <f t="shared" si="45"/>
        <v/>
      </c>
      <c r="J582" s="28" t="str">
        <f t="shared" si="46"/>
        <v/>
      </c>
      <c r="K582" s="28" t="str">
        <f t="shared" si="47"/>
        <v/>
      </c>
      <c r="L582" s="28" t="str">
        <f t="shared" si="44"/>
        <v xml:space="preserve"> </v>
      </c>
    </row>
    <row r="583" spans="1:12" ht="15.75" x14ac:dyDescent="0.25">
      <c r="A583" s="31" t="s">
        <v>22</v>
      </c>
      <c r="B583" s="30" t="str">
        <f>VLOOKUP(A583,'Cód dos países'!$A$3:$C$199,2,FALSE)</f>
        <v>BEN</v>
      </c>
      <c r="C583" s="25">
        <f>VLOOKUP(A583,'Cód dos países'!$A$3:$C$199,3,FALSE)</f>
        <v>19</v>
      </c>
      <c r="D583" s="29">
        <v>1986</v>
      </c>
      <c r="E583">
        <f t="shared" si="48"/>
        <v>191986</v>
      </c>
      <c r="F583" s="28" t="s">
        <v>433</v>
      </c>
      <c r="G583" s="28" t="s">
        <v>433</v>
      </c>
      <c r="H583" s="28" t="s">
        <v>433</v>
      </c>
      <c r="I583" s="28" t="str">
        <f t="shared" si="45"/>
        <v/>
      </c>
      <c r="J583" s="28" t="str">
        <f t="shared" si="46"/>
        <v/>
      </c>
      <c r="K583" s="28" t="str">
        <f t="shared" si="47"/>
        <v/>
      </c>
      <c r="L583" s="28" t="str">
        <f t="shared" si="44"/>
        <v xml:space="preserve"> </v>
      </c>
    </row>
    <row r="584" spans="1:12" ht="15.75" x14ac:dyDescent="0.25">
      <c r="A584" s="31" t="s">
        <v>22</v>
      </c>
      <c r="B584" s="30" t="str">
        <f>VLOOKUP(A584,'Cód dos países'!$A$3:$C$199,2,FALSE)</f>
        <v>BEN</v>
      </c>
      <c r="C584" s="25">
        <f>VLOOKUP(A584,'Cód dos países'!$A$3:$C$199,3,FALSE)</f>
        <v>19</v>
      </c>
      <c r="D584" s="29">
        <v>1987</v>
      </c>
      <c r="E584">
        <f t="shared" si="48"/>
        <v>191987</v>
      </c>
      <c r="F584" s="28" t="s">
        <v>433</v>
      </c>
      <c r="G584" s="28" t="s">
        <v>433</v>
      </c>
      <c r="H584" s="28" t="s">
        <v>433</v>
      </c>
      <c r="I584" s="28" t="str">
        <f t="shared" si="45"/>
        <v/>
      </c>
      <c r="J584" s="28" t="str">
        <f t="shared" si="46"/>
        <v/>
      </c>
      <c r="K584" s="28" t="str">
        <f t="shared" si="47"/>
        <v/>
      </c>
      <c r="L584" s="28" t="str">
        <f t="shared" si="44"/>
        <v xml:space="preserve"> </v>
      </c>
    </row>
    <row r="585" spans="1:12" ht="15.75" x14ac:dyDescent="0.25">
      <c r="A585" s="31" t="s">
        <v>22</v>
      </c>
      <c r="B585" s="30" t="str">
        <f>VLOOKUP(A585,'Cód dos países'!$A$3:$C$199,2,FALSE)</f>
        <v>BEN</v>
      </c>
      <c r="C585" s="25">
        <f>VLOOKUP(A585,'Cód dos países'!$A$3:$C$199,3,FALSE)</f>
        <v>19</v>
      </c>
      <c r="D585" s="29">
        <v>1988</v>
      </c>
      <c r="E585">
        <f t="shared" si="48"/>
        <v>191988</v>
      </c>
      <c r="F585" s="28" t="s">
        <v>433</v>
      </c>
      <c r="G585" s="28" t="s">
        <v>433</v>
      </c>
      <c r="H585" s="28" t="s">
        <v>433</v>
      </c>
      <c r="I585" s="28" t="str">
        <f t="shared" si="45"/>
        <v/>
      </c>
      <c r="J585" s="28" t="str">
        <f t="shared" si="46"/>
        <v/>
      </c>
      <c r="K585" s="28" t="str">
        <f t="shared" si="47"/>
        <v/>
      </c>
      <c r="L585" s="28" t="str">
        <f t="shared" ref="L585:L648" si="49">IF(AND(I585="",J585="",K585="")," ",IFERROR((1/3)*I585+(1/3)*J585+(1/3)*K585,""))</f>
        <v xml:space="preserve"> </v>
      </c>
    </row>
    <row r="586" spans="1:12" ht="15.75" x14ac:dyDescent="0.25">
      <c r="A586" s="31" t="s">
        <v>22</v>
      </c>
      <c r="B586" s="30" t="str">
        <f>VLOOKUP(A586,'Cód dos países'!$A$3:$C$199,2,FALSE)</f>
        <v>BEN</v>
      </c>
      <c r="C586" s="25">
        <f>VLOOKUP(A586,'Cód dos países'!$A$3:$C$199,3,FALSE)</f>
        <v>19</v>
      </c>
      <c r="D586" s="29">
        <v>1989</v>
      </c>
      <c r="E586">
        <f t="shared" si="48"/>
        <v>191989</v>
      </c>
      <c r="F586" s="28" t="s">
        <v>433</v>
      </c>
      <c r="G586" s="28" t="s">
        <v>433</v>
      </c>
      <c r="H586" s="28" t="s">
        <v>433</v>
      </c>
      <c r="I586" s="28" t="str">
        <f t="shared" si="45"/>
        <v/>
      </c>
      <c r="J586" s="28" t="str">
        <f t="shared" si="46"/>
        <v/>
      </c>
      <c r="K586" s="28" t="str">
        <f t="shared" si="47"/>
        <v/>
      </c>
      <c r="L586" s="28" t="str">
        <f t="shared" si="49"/>
        <v xml:space="preserve"> </v>
      </c>
    </row>
    <row r="587" spans="1:12" ht="15.75" x14ac:dyDescent="0.25">
      <c r="A587" s="31" t="s">
        <v>22</v>
      </c>
      <c r="B587" s="30" t="str">
        <f>VLOOKUP(A587,'Cód dos países'!$A$3:$C$199,2,FALSE)</f>
        <v>BEN</v>
      </c>
      <c r="C587" s="25">
        <f>VLOOKUP(A587,'Cód dos países'!$A$3:$C$199,3,FALSE)</f>
        <v>19</v>
      </c>
      <c r="D587" s="29">
        <v>1990</v>
      </c>
      <c r="E587">
        <f t="shared" si="48"/>
        <v>191990</v>
      </c>
      <c r="F587" s="28" t="s">
        <v>433</v>
      </c>
      <c r="G587" s="28" t="s">
        <v>433</v>
      </c>
      <c r="H587" s="28" t="s">
        <v>433</v>
      </c>
      <c r="I587" s="28" t="str">
        <f t="shared" si="45"/>
        <v/>
      </c>
      <c r="J587" s="28" t="str">
        <f t="shared" si="46"/>
        <v/>
      </c>
      <c r="K587" s="28" t="str">
        <f t="shared" si="47"/>
        <v/>
      </c>
      <c r="L587" s="28" t="str">
        <f t="shared" si="49"/>
        <v xml:space="preserve"> </v>
      </c>
    </row>
    <row r="588" spans="1:12" ht="15.75" x14ac:dyDescent="0.25">
      <c r="A588" s="31" t="s">
        <v>22</v>
      </c>
      <c r="B588" s="30" t="str">
        <f>VLOOKUP(A588,'Cód dos países'!$A$3:$C$199,2,FALSE)</f>
        <v>BEN</v>
      </c>
      <c r="C588" s="25">
        <f>VLOOKUP(A588,'Cód dos países'!$A$3:$C$199,3,FALSE)</f>
        <v>19</v>
      </c>
      <c r="D588" s="29">
        <v>1991</v>
      </c>
      <c r="E588">
        <f t="shared" si="48"/>
        <v>191991</v>
      </c>
      <c r="F588" s="28" t="s">
        <v>433</v>
      </c>
      <c r="G588" s="28" t="s">
        <v>433</v>
      </c>
      <c r="H588" s="28" t="s">
        <v>433</v>
      </c>
      <c r="I588" s="28" t="str">
        <f t="shared" si="45"/>
        <v/>
      </c>
      <c r="J588" s="28" t="str">
        <f t="shared" si="46"/>
        <v/>
      </c>
      <c r="K588" s="28" t="str">
        <f t="shared" si="47"/>
        <v/>
      </c>
      <c r="L588" s="28" t="str">
        <f t="shared" si="49"/>
        <v xml:space="preserve"> </v>
      </c>
    </row>
    <row r="589" spans="1:12" ht="15.75" x14ac:dyDescent="0.25">
      <c r="A589" s="31" t="s">
        <v>22</v>
      </c>
      <c r="B589" s="30" t="str">
        <f>VLOOKUP(A589,'Cód dos países'!$A$3:$C$199,2,FALSE)</f>
        <v>BEN</v>
      </c>
      <c r="C589" s="25">
        <f>VLOOKUP(A589,'Cód dos países'!$A$3:$C$199,3,FALSE)</f>
        <v>19</v>
      </c>
      <c r="D589" s="29">
        <v>1992</v>
      </c>
      <c r="E589">
        <f t="shared" si="48"/>
        <v>191992</v>
      </c>
      <c r="F589" s="28" t="s">
        <v>433</v>
      </c>
      <c r="G589" s="28" t="s">
        <v>433</v>
      </c>
      <c r="H589" s="28" t="s">
        <v>433</v>
      </c>
      <c r="I589" s="28" t="str">
        <f t="shared" si="45"/>
        <v/>
      </c>
      <c r="J589" s="28" t="str">
        <f t="shared" si="46"/>
        <v/>
      </c>
      <c r="K589" s="28" t="str">
        <f t="shared" si="47"/>
        <v/>
      </c>
      <c r="L589" s="28" t="str">
        <f t="shared" si="49"/>
        <v xml:space="preserve"> </v>
      </c>
    </row>
    <row r="590" spans="1:12" ht="15.75" x14ac:dyDescent="0.25">
      <c r="A590" s="31" t="s">
        <v>22</v>
      </c>
      <c r="B590" s="30" t="str">
        <f>VLOOKUP(A590,'Cód dos países'!$A$3:$C$199,2,FALSE)</f>
        <v>BEN</v>
      </c>
      <c r="C590" s="25">
        <f>VLOOKUP(A590,'Cód dos países'!$A$3:$C$199,3,FALSE)</f>
        <v>19</v>
      </c>
      <c r="D590" s="29">
        <v>1993</v>
      </c>
      <c r="E590">
        <f t="shared" si="48"/>
        <v>191993</v>
      </c>
      <c r="F590" s="28" t="s">
        <v>433</v>
      </c>
      <c r="G590" s="28" t="s">
        <v>433</v>
      </c>
      <c r="H590" s="28" t="s">
        <v>433</v>
      </c>
      <c r="I590" s="28" t="str">
        <f t="shared" si="45"/>
        <v/>
      </c>
      <c r="J590" s="28" t="str">
        <f t="shared" si="46"/>
        <v/>
      </c>
      <c r="K590" s="28" t="str">
        <f t="shared" si="47"/>
        <v/>
      </c>
      <c r="L590" s="28" t="str">
        <f t="shared" si="49"/>
        <v xml:space="preserve"> </v>
      </c>
    </row>
    <row r="591" spans="1:12" ht="15.75" x14ac:dyDescent="0.25">
      <c r="A591" s="31" t="s">
        <v>22</v>
      </c>
      <c r="B591" s="30" t="str">
        <f>VLOOKUP(A591,'Cód dos países'!$A$3:$C$199,2,FALSE)</f>
        <v>BEN</v>
      </c>
      <c r="C591" s="25">
        <f>VLOOKUP(A591,'Cód dos países'!$A$3:$C$199,3,FALSE)</f>
        <v>19</v>
      </c>
      <c r="D591" s="29">
        <v>1994</v>
      </c>
      <c r="E591">
        <f t="shared" si="48"/>
        <v>191994</v>
      </c>
      <c r="F591" s="28" t="s">
        <v>433</v>
      </c>
      <c r="G591" s="28" t="s">
        <v>433</v>
      </c>
      <c r="H591" s="28" t="s">
        <v>433</v>
      </c>
      <c r="I591" s="28" t="str">
        <f t="shared" si="45"/>
        <v/>
      </c>
      <c r="J591" s="28" t="str">
        <f t="shared" si="46"/>
        <v/>
      </c>
      <c r="K591" s="28" t="str">
        <f t="shared" si="47"/>
        <v/>
      </c>
      <c r="L591" s="28" t="str">
        <f t="shared" si="49"/>
        <v xml:space="preserve"> </v>
      </c>
    </row>
    <row r="592" spans="1:12" ht="15.75" x14ac:dyDescent="0.25">
      <c r="A592" s="31" t="s">
        <v>22</v>
      </c>
      <c r="B592" s="30" t="str">
        <f>VLOOKUP(A592,'Cód dos países'!$A$3:$C$199,2,FALSE)</f>
        <v>BEN</v>
      </c>
      <c r="C592" s="25">
        <f>VLOOKUP(A592,'Cód dos países'!$A$3:$C$199,3,FALSE)</f>
        <v>19</v>
      </c>
      <c r="D592" s="29">
        <v>1995</v>
      </c>
      <c r="E592">
        <f t="shared" si="48"/>
        <v>191995</v>
      </c>
      <c r="F592" s="28" t="s">
        <v>433</v>
      </c>
      <c r="G592" s="28" t="s">
        <v>433</v>
      </c>
      <c r="H592" s="28" t="s">
        <v>433</v>
      </c>
      <c r="I592" s="28" t="str">
        <f t="shared" si="45"/>
        <v/>
      </c>
      <c r="J592" s="28" t="str">
        <f t="shared" si="46"/>
        <v/>
      </c>
      <c r="K592" s="28" t="str">
        <f t="shared" si="47"/>
        <v/>
      </c>
      <c r="L592" s="28" t="str">
        <f t="shared" si="49"/>
        <v xml:space="preserve"> </v>
      </c>
    </row>
    <row r="593" spans="1:12" ht="15.75" x14ac:dyDescent="0.25">
      <c r="A593" s="31" t="s">
        <v>22</v>
      </c>
      <c r="B593" s="30" t="str">
        <f>VLOOKUP(A593,'Cód dos países'!$A$3:$C$199,2,FALSE)</f>
        <v>BEN</v>
      </c>
      <c r="C593" s="25">
        <f>VLOOKUP(A593,'Cód dos países'!$A$3:$C$199,3,FALSE)</f>
        <v>19</v>
      </c>
      <c r="D593" s="29">
        <v>1996</v>
      </c>
      <c r="E593">
        <f t="shared" si="48"/>
        <v>191996</v>
      </c>
      <c r="F593" s="28" t="s">
        <v>433</v>
      </c>
      <c r="G593" s="28" t="s">
        <v>433</v>
      </c>
      <c r="H593" s="28" t="s">
        <v>433</v>
      </c>
      <c r="I593" s="28" t="str">
        <f t="shared" si="45"/>
        <v/>
      </c>
      <c r="J593" s="28" t="str">
        <f t="shared" si="46"/>
        <v/>
      </c>
      <c r="K593" s="28" t="str">
        <f t="shared" si="47"/>
        <v/>
      </c>
      <c r="L593" s="28" t="str">
        <f t="shared" si="49"/>
        <v xml:space="preserve"> </v>
      </c>
    </row>
    <row r="594" spans="1:12" ht="15.75" x14ac:dyDescent="0.25">
      <c r="A594" s="31" t="s">
        <v>22</v>
      </c>
      <c r="B594" s="30" t="str">
        <f>VLOOKUP(A594,'Cód dos países'!$A$3:$C$199,2,FALSE)</f>
        <v>BEN</v>
      </c>
      <c r="C594" s="25">
        <f>VLOOKUP(A594,'Cód dos países'!$A$3:$C$199,3,FALSE)</f>
        <v>19</v>
      </c>
      <c r="D594" s="29">
        <v>1997</v>
      </c>
      <c r="E594">
        <f t="shared" si="48"/>
        <v>191997</v>
      </c>
      <c r="F594" s="28" t="s">
        <v>433</v>
      </c>
      <c r="G594" s="28" t="s">
        <v>433</v>
      </c>
      <c r="H594" s="28" t="s">
        <v>433</v>
      </c>
      <c r="I594" s="28" t="str">
        <f t="shared" si="45"/>
        <v/>
      </c>
      <c r="J594" s="28" t="str">
        <f t="shared" si="46"/>
        <v/>
      </c>
      <c r="K594" s="28" t="str">
        <f t="shared" si="47"/>
        <v/>
      </c>
      <c r="L594" s="28" t="str">
        <f t="shared" si="49"/>
        <v xml:space="preserve"> </v>
      </c>
    </row>
    <row r="595" spans="1:12" ht="15.75" x14ac:dyDescent="0.25">
      <c r="A595" s="31" t="s">
        <v>22</v>
      </c>
      <c r="B595" s="30" t="str">
        <f>VLOOKUP(A595,'Cód dos países'!$A$3:$C$199,2,FALSE)</f>
        <v>BEN</v>
      </c>
      <c r="C595" s="25">
        <f>VLOOKUP(A595,'Cód dos países'!$A$3:$C$199,3,FALSE)</f>
        <v>19</v>
      </c>
      <c r="D595" s="29">
        <v>1998</v>
      </c>
      <c r="E595">
        <f t="shared" si="48"/>
        <v>191998</v>
      </c>
      <c r="F595" s="28" t="s">
        <v>433</v>
      </c>
      <c r="G595" s="28" t="s">
        <v>433</v>
      </c>
      <c r="H595" s="28" t="s">
        <v>433</v>
      </c>
      <c r="I595" s="28" t="str">
        <f t="shared" si="45"/>
        <v/>
      </c>
      <c r="J595" s="28" t="str">
        <f t="shared" si="46"/>
        <v/>
      </c>
      <c r="K595" s="28" t="str">
        <f t="shared" si="47"/>
        <v/>
      </c>
      <c r="L595" s="28" t="str">
        <f t="shared" si="49"/>
        <v xml:space="preserve"> </v>
      </c>
    </row>
    <row r="596" spans="1:12" ht="15.75" x14ac:dyDescent="0.25">
      <c r="A596" s="31" t="s">
        <v>22</v>
      </c>
      <c r="B596" s="30" t="str">
        <f>VLOOKUP(A596,'Cód dos países'!$A$3:$C$199,2,FALSE)</f>
        <v>BEN</v>
      </c>
      <c r="C596" s="25">
        <f>VLOOKUP(A596,'Cód dos países'!$A$3:$C$199,3,FALSE)</f>
        <v>19</v>
      </c>
      <c r="D596" s="29">
        <v>1999</v>
      </c>
      <c r="E596">
        <f t="shared" si="48"/>
        <v>191999</v>
      </c>
      <c r="F596" s="28" t="s">
        <v>433</v>
      </c>
      <c r="G596" s="28" t="s">
        <v>433</v>
      </c>
      <c r="H596" s="28" t="s">
        <v>433</v>
      </c>
      <c r="I596" s="28" t="str">
        <f t="shared" si="45"/>
        <v/>
      </c>
      <c r="J596" s="28" t="str">
        <f t="shared" si="46"/>
        <v/>
      </c>
      <c r="K596" s="28" t="str">
        <f t="shared" si="47"/>
        <v/>
      </c>
      <c r="L596" s="28" t="str">
        <f t="shared" si="49"/>
        <v xml:space="preserve"> </v>
      </c>
    </row>
    <row r="597" spans="1:12" ht="15.75" x14ac:dyDescent="0.25">
      <c r="A597" s="31" t="s">
        <v>22</v>
      </c>
      <c r="B597" s="30" t="str">
        <f>VLOOKUP(A597,'Cód dos países'!$A$3:$C$199,2,FALSE)</f>
        <v>BEN</v>
      </c>
      <c r="C597" s="25">
        <f>VLOOKUP(A597,'Cód dos países'!$A$3:$C$199,3,FALSE)</f>
        <v>19</v>
      </c>
      <c r="D597" s="29">
        <v>2000</v>
      </c>
      <c r="E597">
        <f t="shared" si="48"/>
        <v>192000</v>
      </c>
      <c r="F597" s="28" t="s">
        <v>433</v>
      </c>
      <c r="G597" s="28" t="s">
        <v>433</v>
      </c>
      <c r="H597" s="28" t="s">
        <v>433</v>
      </c>
      <c r="I597" s="28" t="str">
        <f t="shared" si="45"/>
        <v/>
      </c>
      <c r="J597" s="28" t="str">
        <f t="shared" si="46"/>
        <v/>
      </c>
      <c r="K597" s="28" t="str">
        <f t="shared" si="47"/>
        <v/>
      </c>
      <c r="L597" s="28" t="str">
        <f t="shared" si="49"/>
        <v xml:space="preserve"> </v>
      </c>
    </row>
    <row r="598" spans="1:12" ht="15.75" x14ac:dyDescent="0.25">
      <c r="A598" s="31" t="s">
        <v>22</v>
      </c>
      <c r="B598" s="30" t="str">
        <f>VLOOKUP(A598,'Cód dos países'!$A$3:$C$199,2,FALSE)</f>
        <v>BEN</v>
      </c>
      <c r="C598" s="25">
        <f>VLOOKUP(A598,'Cód dos países'!$A$3:$C$199,3,FALSE)</f>
        <v>19</v>
      </c>
      <c r="D598" s="29">
        <v>2001</v>
      </c>
      <c r="E598">
        <f t="shared" si="48"/>
        <v>192001</v>
      </c>
      <c r="F598" s="28" t="s">
        <v>433</v>
      </c>
      <c r="G598" s="28" t="s">
        <v>433</v>
      </c>
      <c r="H598" s="28" t="s">
        <v>433</v>
      </c>
      <c r="I598" s="28" t="str">
        <f t="shared" si="45"/>
        <v/>
      </c>
      <c r="J598" s="28" t="str">
        <f t="shared" si="46"/>
        <v/>
      </c>
      <c r="K598" s="28" t="str">
        <f t="shared" si="47"/>
        <v/>
      </c>
      <c r="L598" s="28" t="str">
        <f t="shared" si="49"/>
        <v xml:space="preserve"> </v>
      </c>
    </row>
    <row r="599" spans="1:12" ht="15.75" x14ac:dyDescent="0.25">
      <c r="A599" s="31" t="s">
        <v>22</v>
      </c>
      <c r="B599" s="30" t="str">
        <f>VLOOKUP(A599,'Cód dos países'!$A$3:$C$199,2,FALSE)</f>
        <v>BEN</v>
      </c>
      <c r="C599" s="25">
        <f>VLOOKUP(A599,'Cód dos países'!$A$3:$C$199,3,FALSE)</f>
        <v>19</v>
      </c>
      <c r="D599" s="29">
        <v>2002</v>
      </c>
      <c r="E599">
        <f t="shared" si="48"/>
        <v>192002</v>
      </c>
      <c r="F599" s="28" t="s">
        <v>433</v>
      </c>
      <c r="G599" s="28" t="s">
        <v>433</v>
      </c>
      <c r="H599" s="28" t="s">
        <v>433</v>
      </c>
      <c r="I599" s="28" t="str">
        <f t="shared" si="45"/>
        <v/>
      </c>
      <c r="J599" s="28" t="str">
        <f t="shared" si="46"/>
        <v/>
      </c>
      <c r="K599" s="28" t="str">
        <f t="shared" si="47"/>
        <v/>
      </c>
      <c r="L599" s="28" t="str">
        <f t="shared" si="49"/>
        <v xml:space="preserve"> </v>
      </c>
    </row>
    <row r="600" spans="1:12" ht="15.75" x14ac:dyDescent="0.25">
      <c r="A600" s="31" t="s">
        <v>22</v>
      </c>
      <c r="B600" s="30" t="str">
        <f>VLOOKUP(A600,'Cód dos países'!$A$3:$C$199,2,FALSE)</f>
        <v>BEN</v>
      </c>
      <c r="C600" s="25">
        <f>VLOOKUP(A600,'Cód dos países'!$A$3:$C$199,3,FALSE)</f>
        <v>19</v>
      </c>
      <c r="D600" s="29">
        <v>2003</v>
      </c>
      <c r="E600">
        <f t="shared" si="48"/>
        <v>192003</v>
      </c>
      <c r="F600" s="28" t="s">
        <v>433</v>
      </c>
      <c r="G600" s="28" t="s">
        <v>433</v>
      </c>
      <c r="H600" s="28" t="s">
        <v>433</v>
      </c>
      <c r="I600" s="28" t="str">
        <f t="shared" si="45"/>
        <v/>
      </c>
      <c r="J600" s="28" t="str">
        <f t="shared" si="46"/>
        <v/>
      </c>
      <c r="K600" s="28" t="str">
        <f t="shared" si="47"/>
        <v/>
      </c>
      <c r="L600" s="28" t="str">
        <f t="shared" si="49"/>
        <v xml:space="preserve"> </v>
      </c>
    </row>
    <row r="601" spans="1:12" ht="15.75" x14ac:dyDescent="0.25">
      <c r="A601" s="31" t="s">
        <v>22</v>
      </c>
      <c r="B601" s="30" t="str">
        <f>VLOOKUP(A601,'Cód dos países'!$A$3:$C$199,2,FALSE)</f>
        <v>BEN</v>
      </c>
      <c r="C601" s="25">
        <f>VLOOKUP(A601,'Cód dos países'!$A$3:$C$199,3,FALSE)</f>
        <v>19</v>
      </c>
      <c r="D601" s="29">
        <v>2004</v>
      </c>
      <c r="E601">
        <f t="shared" si="48"/>
        <v>192004</v>
      </c>
      <c r="F601" s="28" t="s">
        <v>433</v>
      </c>
      <c r="G601" s="28" t="s">
        <v>433</v>
      </c>
      <c r="H601" s="28" t="s">
        <v>433</v>
      </c>
      <c r="I601" s="28" t="str">
        <f t="shared" si="45"/>
        <v/>
      </c>
      <c r="J601" s="28" t="str">
        <f t="shared" si="46"/>
        <v/>
      </c>
      <c r="K601" s="28" t="str">
        <f t="shared" si="47"/>
        <v/>
      </c>
      <c r="L601" s="28" t="str">
        <f t="shared" si="49"/>
        <v xml:space="preserve"> </v>
      </c>
    </row>
    <row r="602" spans="1:12" ht="15.75" x14ac:dyDescent="0.25">
      <c r="A602" s="31" t="s">
        <v>22</v>
      </c>
      <c r="B602" s="30" t="str">
        <f>VLOOKUP(A602,'Cód dos países'!$A$3:$C$199,2,FALSE)</f>
        <v>BEN</v>
      </c>
      <c r="C602" s="25">
        <f>VLOOKUP(A602,'Cód dos países'!$A$3:$C$199,3,FALSE)</f>
        <v>19</v>
      </c>
      <c r="D602" s="29">
        <v>2005</v>
      </c>
      <c r="E602">
        <f t="shared" si="48"/>
        <v>192005</v>
      </c>
      <c r="F602" s="28" t="s">
        <v>433</v>
      </c>
      <c r="G602" s="28" t="s">
        <v>433</v>
      </c>
      <c r="H602" s="28" t="s">
        <v>433</v>
      </c>
      <c r="I602" s="28" t="str">
        <f t="shared" si="45"/>
        <v/>
      </c>
      <c r="J602" s="28" t="str">
        <f t="shared" si="46"/>
        <v/>
      </c>
      <c r="K602" s="28" t="str">
        <f t="shared" si="47"/>
        <v/>
      </c>
      <c r="L602" s="28" t="str">
        <f t="shared" si="49"/>
        <v xml:space="preserve"> </v>
      </c>
    </row>
    <row r="603" spans="1:12" ht="15.75" x14ac:dyDescent="0.25">
      <c r="A603" s="31" t="s">
        <v>22</v>
      </c>
      <c r="B603" s="30" t="str">
        <f>VLOOKUP(A603,'Cód dos países'!$A$3:$C$199,2,FALSE)</f>
        <v>BEN</v>
      </c>
      <c r="C603" s="25">
        <f>VLOOKUP(A603,'Cód dos países'!$A$3:$C$199,3,FALSE)</f>
        <v>19</v>
      </c>
      <c r="D603" s="29">
        <v>2006</v>
      </c>
      <c r="E603">
        <f t="shared" si="48"/>
        <v>192006</v>
      </c>
      <c r="F603" s="28" t="s">
        <v>433</v>
      </c>
      <c r="G603" s="28" t="s">
        <v>433</v>
      </c>
      <c r="H603" s="28" t="s">
        <v>433</v>
      </c>
      <c r="I603" s="28" t="str">
        <f t="shared" si="45"/>
        <v/>
      </c>
      <c r="J603" s="28" t="str">
        <f t="shared" si="46"/>
        <v/>
      </c>
      <c r="K603" s="28" t="str">
        <f t="shared" si="47"/>
        <v/>
      </c>
      <c r="L603" s="28" t="str">
        <f t="shared" si="49"/>
        <v xml:space="preserve"> </v>
      </c>
    </row>
    <row r="604" spans="1:12" ht="15.75" x14ac:dyDescent="0.25">
      <c r="A604" s="31" t="s">
        <v>22</v>
      </c>
      <c r="B604" s="30" t="str">
        <f>VLOOKUP(A604,'Cód dos países'!$A$3:$C$199,2,FALSE)</f>
        <v>BEN</v>
      </c>
      <c r="C604" s="25">
        <f>VLOOKUP(A604,'Cód dos países'!$A$3:$C$199,3,FALSE)</f>
        <v>19</v>
      </c>
      <c r="D604" s="29">
        <v>2007</v>
      </c>
      <c r="E604">
        <f t="shared" si="48"/>
        <v>192007</v>
      </c>
      <c r="F604" s="28" t="s">
        <v>433</v>
      </c>
      <c r="G604" s="28" t="s">
        <v>433</v>
      </c>
      <c r="H604" s="28" t="s">
        <v>433</v>
      </c>
      <c r="I604" s="28" t="str">
        <f t="shared" si="45"/>
        <v/>
      </c>
      <c r="J604" s="28" t="str">
        <f t="shared" si="46"/>
        <v/>
      </c>
      <c r="K604" s="28" t="str">
        <f t="shared" si="47"/>
        <v/>
      </c>
      <c r="L604" s="28" t="str">
        <f t="shared" si="49"/>
        <v xml:space="preserve"> </v>
      </c>
    </row>
    <row r="605" spans="1:12" ht="15.75" x14ac:dyDescent="0.25">
      <c r="A605" s="31" t="s">
        <v>22</v>
      </c>
      <c r="B605" s="30" t="str">
        <f>VLOOKUP(A605,'Cód dos países'!$A$3:$C$199,2,FALSE)</f>
        <v>BEN</v>
      </c>
      <c r="C605" s="25">
        <f>VLOOKUP(A605,'Cód dos países'!$A$3:$C$199,3,FALSE)</f>
        <v>19</v>
      </c>
      <c r="D605" s="29">
        <v>2008</v>
      </c>
      <c r="E605">
        <f t="shared" si="48"/>
        <v>192008</v>
      </c>
      <c r="F605" s="28" t="s">
        <v>433</v>
      </c>
      <c r="G605" s="28" t="s">
        <v>433</v>
      </c>
      <c r="H605" s="28" t="s">
        <v>433</v>
      </c>
      <c r="I605" s="28" t="str">
        <f t="shared" si="45"/>
        <v/>
      </c>
      <c r="J605" s="28" t="str">
        <f t="shared" si="46"/>
        <v/>
      </c>
      <c r="K605" s="28" t="str">
        <f t="shared" si="47"/>
        <v/>
      </c>
      <c r="L605" s="28" t="str">
        <f t="shared" si="49"/>
        <v xml:space="preserve"> </v>
      </c>
    </row>
    <row r="606" spans="1:12" ht="15.75" x14ac:dyDescent="0.25">
      <c r="A606" s="31" t="s">
        <v>22</v>
      </c>
      <c r="B606" s="30" t="str">
        <f>VLOOKUP(A606,'Cód dos países'!$A$3:$C$199,2,FALSE)</f>
        <v>BEN</v>
      </c>
      <c r="C606" s="25">
        <f>VLOOKUP(A606,'Cód dos países'!$A$3:$C$199,3,FALSE)</f>
        <v>19</v>
      </c>
      <c r="D606" s="29">
        <v>2009</v>
      </c>
      <c r="E606">
        <f t="shared" si="48"/>
        <v>192009</v>
      </c>
      <c r="F606" s="28" t="s">
        <v>433</v>
      </c>
      <c r="G606" s="28" t="s">
        <v>433</v>
      </c>
      <c r="H606" s="28" t="s">
        <v>433</v>
      </c>
      <c r="I606" s="28" t="str">
        <f t="shared" si="45"/>
        <v/>
      </c>
      <c r="J606" s="28" t="str">
        <f t="shared" si="46"/>
        <v/>
      </c>
      <c r="K606" s="28" t="str">
        <f t="shared" si="47"/>
        <v/>
      </c>
      <c r="L606" s="28" t="str">
        <f t="shared" si="49"/>
        <v xml:space="preserve"> </v>
      </c>
    </row>
    <row r="607" spans="1:12" ht="15.75" x14ac:dyDescent="0.25">
      <c r="A607" s="31" t="s">
        <v>22</v>
      </c>
      <c r="B607" s="30" t="str">
        <f>VLOOKUP(A607,'Cód dos países'!$A$3:$C$199,2,FALSE)</f>
        <v>BEN</v>
      </c>
      <c r="C607" s="25">
        <f>VLOOKUP(A607,'Cód dos países'!$A$3:$C$199,3,FALSE)</f>
        <v>19</v>
      </c>
      <c r="D607" s="29">
        <v>2010</v>
      </c>
      <c r="E607">
        <f t="shared" si="48"/>
        <v>192010</v>
      </c>
      <c r="F607" s="28" t="s">
        <v>433</v>
      </c>
      <c r="G607" s="28" t="s">
        <v>433</v>
      </c>
      <c r="H607" s="28" t="s">
        <v>433</v>
      </c>
      <c r="I607" s="28" t="str">
        <f t="shared" si="45"/>
        <v/>
      </c>
      <c r="J607" s="28" t="str">
        <f t="shared" si="46"/>
        <v/>
      </c>
      <c r="K607" s="28" t="str">
        <f t="shared" si="47"/>
        <v/>
      </c>
      <c r="L607" s="28" t="str">
        <f t="shared" si="49"/>
        <v xml:space="preserve"> </v>
      </c>
    </row>
    <row r="608" spans="1:12" ht="15.75" x14ac:dyDescent="0.25">
      <c r="A608" s="31" t="s">
        <v>22</v>
      </c>
      <c r="B608" s="30" t="str">
        <f>VLOOKUP(A608,'Cód dos países'!$A$3:$C$199,2,FALSE)</f>
        <v>BEN</v>
      </c>
      <c r="C608" s="25">
        <f>VLOOKUP(A608,'Cód dos países'!$A$3:$C$199,3,FALSE)</f>
        <v>19</v>
      </c>
      <c r="D608" s="29">
        <v>2011</v>
      </c>
      <c r="E608">
        <f t="shared" si="48"/>
        <v>192011</v>
      </c>
      <c r="F608" s="28" t="s">
        <v>433</v>
      </c>
      <c r="G608" s="28" t="s">
        <v>433</v>
      </c>
      <c r="H608" s="28" t="s">
        <v>433</v>
      </c>
      <c r="I608" s="28" t="str">
        <f t="shared" si="45"/>
        <v/>
      </c>
      <c r="J608" s="28" t="str">
        <f t="shared" si="46"/>
        <v/>
      </c>
      <c r="K608" s="28" t="str">
        <f t="shared" si="47"/>
        <v/>
      </c>
      <c r="L608" s="28" t="str">
        <f t="shared" si="49"/>
        <v xml:space="preserve"> </v>
      </c>
    </row>
    <row r="609" spans="1:12" ht="15.75" x14ac:dyDescent="0.25">
      <c r="A609" s="31" t="s">
        <v>22</v>
      </c>
      <c r="B609" s="30" t="str">
        <f>VLOOKUP(A609,'Cód dos países'!$A$3:$C$199,2,FALSE)</f>
        <v>BEN</v>
      </c>
      <c r="C609" s="25">
        <f>VLOOKUP(A609,'Cód dos países'!$A$3:$C$199,3,FALSE)</f>
        <v>19</v>
      </c>
      <c r="D609" s="29">
        <v>2012</v>
      </c>
      <c r="E609">
        <f t="shared" si="48"/>
        <v>192012</v>
      </c>
      <c r="F609" s="28" t="s">
        <v>433</v>
      </c>
      <c r="G609" s="28" t="s">
        <v>433</v>
      </c>
      <c r="H609" s="28" t="s">
        <v>433</v>
      </c>
      <c r="I609" s="28" t="str">
        <f t="shared" si="45"/>
        <v/>
      </c>
      <c r="J609" s="28" t="str">
        <f t="shared" si="46"/>
        <v/>
      </c>
      <c r="K609" s="28" t="str">
        <f t="shared" si="47"/>
        <v/>
      </c>
      <c r="L609" s="28" t="str">
        <f t="shared" si="49"/>
        <v xml:space="preserve"> </v>
      </c>
    </row>
    <row r="610" spans="1:12" ht="15.75" x14ac:dyDescent="0.25">
      <c r="A610" s="31" t="s">
        <v>22</v>
      </c>
      <c r="B610" s="30" t="str">
        <f>VLOOKUP(A610,'Cód dos países'!$A$3:$C$199,2,FALSE)</f>
        <v>BEN</v>
      </c>
      <c r="C610" s="25">
        <f>VLOOKUP(A610,'Cód dos países'!$A$3:$C$199,3,FALSE)</f>
        <v>19</v>
      </c>
      <c r="D610" s="29">
        <v>2013</v>
      </c>
      <c r="E610">
        <f t="shared" si="48"/>
        <v>192013</v>
      </c>
      <c r="F610" s="28" t="s">
        <v>433</v>
      </c>
      <c r="G610" s="28" t="s">
        <v>433</v>
      </c>
      <c r="H610" s="28" t="s">
        <v>433</v>
      </c>
      <c r="I610" s="28" t="str">
        <f t="shared" si="45"/>
        <v/>
      </c>
      <c r="J610" s="28" t="str">
        <f t="shared" si="46"/>
        <v/>
      </c>
      <c r="K610" s="28" t="str">
        <f t="shared" si="47"/>
        <v/>
      </c>
      <c r="L610" s="28" t="str">
        <f t="shared" si="49"/>
        <v xml:space="preserve"> </v>
      </c>
    </row>
    <row r="611" spans="1:12" ht="15.75" x14ac:dyDescent="0.25">
      <c r="A611" s="31" t="s">
        <v>22</v>
      </c>
      <c r="B611" s="30" t="str">
        <f>VLOOKUP(A611,'Cód dos países'!$A$3:$C$199,2,FALSE)</f>
        <v>BEN</v>
      </c>
      <c r="C611" s="25">
        <f>VLOOKUP(A611,'Cód dos países'!$A$3:$C$199,3,FALSE)</f>
        <v>19</v>
      </c>
      <c r="D611" s="29">
        <v>2014</v>
      </c>
      <c r="E611">
        <f t="shared" si="48"/>
        <v>192014</v>
      </c>
      <c r="F611" s="28" t="s">
        <v>433</v>
      </c>
      <c r="G611" s="28" t="s">
        <v>433</v>
      </c>
      <c r="H611" s="28" t="s">
        <v>433</v>
      </c>
      <c r="I611" s="28" t="str">
        <f t="shared" si="45"/>
        <v/>
      </c>
      <c r="J611" s="28" t="str">
        <f t="shared" si="46"/>
        <v/>
      </c>
      <c r="K611" s="28" t="str">
        <f t="shared" si="47"/>
        <v/>
      </c>
      <c r="L611" s="28" t="str">
        <f t="shared" si="49"/>
        <v xml:space="preserve"> </v>
      </c>
    </row>
    <row r="612" spans="1:12" ht="15.75" x14ac:dyDescent="0.25">
      <c r="A612" s="31" t="s">
        <v>41</v>
      </c>
      <c r="B612" s="30" t="str">
        <f>VLOOKUP(A612,'Cód dos países'!$A$3:$C$199,2,FALSE)</f>
        <v>BTN</v>
      </c>
      <c r="C612" s="25">
        <f>VLOOKUP(A612,'Cód dos países'!$A$3:$C$199,3,FALSE)</f>
        <v>20</v>
      </c>
      <c r="D612" s="29">
        <v>1983</v>
      </c>
      <c r="E612">
        <f t="shared" si="48"/>
        <v>201983</v>
      </c>
      <c r="F612" s="28" t="s">
        <v>433</v>
      </c>
      <c r="G612" s="28" t="s">
        <v>433</v>
      </c>
      <c r="H612" s="28" t="s">
        <v>433</v>
      </c>
      <c r="I612" s="28" t="str">
        <f t="shared" si="45"/>
        <v/>
      </c>
      <c r="J612" s="28" t="str">
        <f t="shared" si="46"/>
        <v/>
      </c>
      <c r="K612" s="28" t="str">
        <f t="shared" si="47"/>
        <v/>
      </c>
      <c r="L612" s="28" t="str">
        <f t="shared" si="49"/>
        <v xml:space="preserve"> </v>
      </c>
    </row>
    <row r="613" spans="1:12" ht="15.75" x14ac:dyDescent="0.25">
      <c r="A613" s="31" t="s">
        <v>41</v>
      </c>
      <c r="B613" s="30" t="str">
        <f>VLOOKUP(A613,'Cód dos países'!$A$3:$C$199,2,FALSE)</f>
        <v>BTN</v>
      </c>
      <c r="C613" s="25">
        <f>VLOOKUP(A613,'Cód dos países'!$A$3:$C$199,3,FALSE)</f>
        <v>20</v>
      </c>
      <c r="D613" s="29">
        <v>1984</v>
      </c>
      <c r="E613">
        <f t="shared" si="48"/>
        <v>201984</v>
      </c>
      <c r="F613" s="28" t="s">
        <v>433</v>
      </c>
      <c r="G613" s="28" t="s">
        <v>433</v>
      </c>
      <c r="H613" s="28" t="s">
        <v>433</v>
      </c>
      <c r="I613" s="28" t="str">
        <f t="shared" si="45"/>
        <v/>
      </c>
      <c r="J613" s="28" t="str">
        <f t="shared" si="46"/>
        <v/>
      </c>
      <c r="K613" s="28" t="str">
        <f t="shared" si="47"/>
        <v/>
      </c>
      <c r="L613" s="28" t="str">
        <f t="shared" si="49"/>
        <v xml:space="preserve"> </v>
      </c>
    </row>
    <row r="614" spans="1:12" ht="15.75" x14ac:dyDescent="0.25">
      <c r="A614" s="31" t="s">
        <v>41</v>
      </c>
      <c r="B614" s="30" t="str">
        <f>VLOOKUP(A614,'Cód dos países'!$A$3:$C$199,2,FALSE)</f>
        <v>BTN</v>
      </c>
      <c r="C614" s="25">
        <f>VLOOKUP(A614,'Cód dos países'!$A$3:$C$199,3,FALSE)</f>
        <v>20</v>
      </c>
      <c r="D614" s="29">
        <v>1985</v>
      </c>
      <c r="E614">
        <f t="shared" si="48"/>
        <v>201985</v>
      </c>
      <c r="F614" s="28" t="s">
        <v>433</v>
      </c>
      <c r="G614" s="28" t="s">
        <v>433</v>
      </c>
      <c r="H614" s="28" t="s">
        <v>433</v>
      </c>
      <c r="I614" s="28" t="str">
        <f t="shared" si="45"/>
        <v/>
      </c>
      <c r="J614" s="28" t="str">
        <f t="shared" si="46"/>
        <v/>
      </c>
      <c r="K614" s="28" t="str">
        <f t="shared" si="47"/>
        <v/>
      </c>
      <c r="L614" s="28" t="str">
        <f t="shared" si="49"/>
        <v xml:space="preserve"> </v>
      </c>
    </row>
    <row r="615" spans="1:12" ht="15.75" x14ac:dyDescent="0.25">
      <c r="A615" s="31" t="s">
        <v>41</v>
      </c>
      <c r="B615" s="30" t="str">
        <f>VLOOKUP(A615,'Cód dos países'!$A$3:$C$199,2,FALSE)</f>
        <v>BTN</v>
      </c>
      <c r="C615" s="25">
        <f>VLOOKUP(A615,'Cód dos países'!$A$3:$C$199,3,FALSE)</f>
        <v>20</v>
      </c>
      <c r="D615" s="29">
        <v>1986</v>
      </c>
      <c r="E615">
        <f t="shared" si="48"/>
        <v>201986</v>
      </c>
      <c r="F615" s="28" t="s">
        <v>433</v>
      </c>
      <c r="G615" s="28" t="s">
        <v>433</v>
      </c>
      <c r="H615" s="28" t="s">
        <v>433</v>
      </c>
      <c r="I615" s="28" t="str">
        <f t="shared" si="45"/>
        <v/>
      </c>
      <c r="J615" s="28" t="str">
        <f t="shared" si="46"/>
        <v/>
      </c>
      <c r="K615" s="28" t="str">
        <f t="shared" si="47"/>
        <v/>
      </c>
      <c r="L615" s="28" t="str">
        <f t="shared" si="49"/>
        <v xml:space="preserve"> </v>
      </c>
    </row>
    <row r="616" spans="1:12" ht="15.75" x14ac:dyDescent="0.25">
      <c r="A616" s="31" t="s">
        <v>41</v>
      </c>
      <c r="B616" s="30" t="str">
        <f>VLOOKUP(A616,'Cód dos países'!$A$3:$C$199,2,FALSE)</f>
        <v>BTN</v>
      </c>
      <c r="C616" s="25">
        <f>VLOOKUP(A616,'Cód dos países'!$A$3:$C$199,3,FALSE)</f>
        <v>20</v>
      </c>
      <c r="D616" s="29">
        <v>1987</v>
      </c>
      <c r="E616">
        <f t="shared" si="48"/>
        <v>201987</v>
      </c>
      <c r="F616" s="28" t="s">
        <v>433</v>
      </c>
      <c r="G616" s="28" t="s">
        <v>433</v>
      </c>
      <c r="H616" s="28" t="s">
        <v>433</v>
      </c>
      <c r="I616" s="28" t="str">
        <f t="shared" si="45"/>
        <v/>
      </c>
      <c r="J616" s="28" t="str">
        <f t="shared" si="46"/>
        <v/>
      </c>
      <c r="K616" s="28" t="str">
        <f t="shared" si="47"/>
        <v/>
      </c>
      <c r="L616" s="28" t="str">
        <f t="shared" si="49"/>
        <v xml:space="preserve"> </v>
      </c>
    </row>
    <row r="617" spans="1:12" ht="15.75" x14ac:dyDescent="0.25">
      <c r="A617" s="31" t="s">
        <v>41</v>
      </c>
      <c r="B617" s="30" t="str">
        <f>VLOOKUP(A617,'Cód dos países'!$A$3:$C$199,2,FALSE)</f>
        <v>BTN</v>
      </c>
      <c r="C617" s="25">
        <f>VLOOKUP(A617,'Cód dos países'!$A$3:$C$199,3,FALSE)</f>
        <v>20</v>
      </c>
      <c r="D617" s="29">
        <v>1988</v>
      </c>
      <c r="E617">
        <f t="shared" si="48"/>
        <v>201988</v>
      </c>
      <c r="F617" s="28" t="s">
        <v>433</v>
      </c>
      <c r="G617" s="28" t="s">
        <v>433</v>
      </c>
      <c r="H617" s="28" t="s">
        <v>433</v>
      </c>
      <c r="I617" s="28" t="str">
        <f t="shared" si="45"/>
        <v/>
      </c>
      <c r="J617" s="28" t="str">
        <f t="shared" si="46"/>
        <v/>
      </c>
      <c r="K617" s="28" t="str">
        <f t="shared" si="47"/>
        <v/>
      </c>
      <c r="L617" s="28" t="str">
        <f t="shared" si="49"/>
        <v xml:space="preserve"> </v>
      </c>
    </row>
    <row r="618" spans="1:12" ht="15.75" x14ac:dyDescent="0.25">
      <c r="A618" s="31" t="s">
        <v>41</v>
      </c>
      <c r="B618" s="30" t="str">
        <f>VLOOKUP(A618,'Cód dos países'!$A$3:$C$199,2,FALSE)</f>
        <v>BTN</v>
      </c>
      <c r="C618" s="25">
        <f>VLOOKUP(A618,'Cód dos países'!$A$3:$C$199,3,FALSE)</f>
        <v>20</v>
      </c>
      <c r="D618" s="29">
        <v>1989</v>
      </c>
      <c r="E618">
        <f t="shared" si="48"/>
        <v>201989</v>
      </c>
      <c r="F618" s="28" t="s">
        <v>433</v>
      </c>
      <c r="G618" s="28" t="s">
        <v>433</v>
      </c>
      <c r="H618" s="28" t="s">
        <v>433</v>
      </c>
      <c r="I618" s="28" t="str">
        <f t="shared" si="45"/>
        <v/>
      </c>
      <c r="J618" s="28" t="str">
        <f t="shared" si="46"/>
        <v/>
      </c>
      <c r="K618" s="28" t="str">
        <f t="shared" si="47"/>
        <v/>
      </c>
      <c r="L618" s="28" t="str">
        <f t="shared" si="49"/>
        <v xml:space="preserve"> </v>
      </c>
    </row>
    <row r="619" spans="1:12" ht="15.75" x14ac:dyDescent="0.25">
      <c r="A619" s="31" t="s">
        <v>41</v>
      </c>
      <c r="B619" s="30" t="str">
        <f>VLOOKUP(A619,'Cód dos países'!$A$3:$C$199,2,FALSE)</f>
        <v>BTN</v>
      </c>
      <c r="C619" s="25">
        <f>VLOOKUP(A619,'Cód dos países'!$A$3:$C$199,3,FALSE)</f>
        <v>20</v>
      </c>
      <c r="D619" s="29">
        <v>1990</v>
      </c>
      <c r="E619">
        <f t="shared" si="48"/>
        <v>201990</v>
      </c>
      <c r="F619" s="28" t="s">
        <v>433</v>
      </c>
      <c r="G619" s="28" t="s">
        <v>433</v>
      </c>
      <c r="H619" s="28" t="s">
        <v>433</v>
      </c>
      <c r="I619" s="28" t="str">
        <f t="shared" si="45"/>
        <v/>
      </c>
      <c r="J619" s="28" t="str">
        <f t="shared" si="46"/>
        <v/>
      </c>
      <c r="K619" s="28" t="str">
        <f t="shared" si="47"/>
        <v/>
      </c>
      <c r="L619" s="28" t="str">
        <f t="shared" si="49"/>
        <v xml:space="preserve"> </v>
      </c>
    </row>
    <row r="620" spans="1:12" ht="15.75" x14ac:dyDescent="0.25">
      <c r="A620" s="31" t="s">
        <v>41</v>
      </c>
      <c r="B620" s="30" t="str">
        <f>VLOOKUP(A620,'Cód dos países'!$A$3:$C$199,2,FALSE)</f>
        <v>BTN</v>
      </c>
      <c r="C620" s="25">
        <f>VLOOKUP(A620,'Cód dos países'!$A$3:$C$199,3,FALSE)</f>
        <v>20</v>
      </c>
      <c r="D620" s="29">
        <v>1991</v>
      </c>
      <c r="E620">
        <f t="shared" si="48"/>
        <v>201991</v>
      </c>
      <c r="F620" s="28" t="s">
        <v>433</v>
      </c>
      <c r="G620" s="28" t="s">
        <v>433</v>
      </c>
      <c r="H620" s="28" t="s">
        <v>433</v>
      </c>
      <c r="I620" s="28" t="str">
        <f t="shared" si="45"/>
        <v/>
      </c>
      <c r="J620" s="28" t="str">
        <f t="shared" si="46"/>
        <v/>
      </c>
      <c r="K620" s="28" t="str">
        <f t="shared" si="47"/>
        <v/>
      </c>
      <c r="L620" s="28" t="str">
        <f t="shared" si="49"/>
        <v xml:space="preserve"> </v>
      </c>
    </row>
    <row r="621" spans="1:12" ht="15.75" x14ac:dyDescent="0.25">
      <c r="A621" s="31" t="s">
        <v>41</v>
      </c>
      <c r="B621" s="30" t="str">
        <f>VLOOKUP(A621,'Cód dos países'!$A$3:$C$199,2,FALSE)</f>
        <v>BTN</v>
      </c>
      <c r="C621" s="25">
        <f>VLOOKUP(A621,'Cód dos países'!$A$3:$C$199,3,FALSE)</f>
        <v>20</v>
      </c>
      <c r="D621" s="29">
        <v>1992</v>
      </c>
      <c r="E621">
        <f t="shared" si="48"/>
        <v>201992</v>
      </c>
      <c r="F621" s="28" t="s">
        <v>433</v>
      </c>
      <c r="G621" s="28" t="s">
        <v>433</v>
      </c>
      <c r="H621" s="28" t="s">
        <v>433</v>
      </c>
      <c r="I621" s="28" t="str">
        <f t="shared" si="45"/>
        <v/>
      </c>
      <c r="J621" s="28" t="str">
        <f t="shared" si="46"/>
        <v/>
      </c>
      <c r="K621" s="28" t="str">
        <f t="shared" si="47"/>
        <v/>
      </c>
      <c r="L621" s="28" t="str">
        <f t="shared" si="49"/>
        <v xml:space="preserve"> </v>
      </c>
    </row>
    <row r="622" spans="1:12" ht="15.75" x14ac:dyDescent="0.25">
      <c r="A622" s="31" t="s">
        <v>41</v>
      </c>
      <c r="B622" s="30" t="str">
        <f>VLOOKUP(A622,'Cód dos países'!$A$3:$C$199,2,FALSE)</f>
        <v>BTN</v>
      </c>
      <c r="C622" s="25">
        <f>VLOOKUP(A622,'Cód dos países'!$A$3:$C$199,3,FALSE)</f>
        <v>20</v>
      </c>
      <c r="D622" s="29">
        <v>1993</v>
      </c>
      <c r="E622">
        <f t="shared" si="48"/>
        <v>201993</v>
      </c>
      <c r="F622" s="28" t="s">
        <v>433</v>
      </c>
      <c r="G622" s="28" t="s">
        <v>433</v>
      </c>
      <c r="H622" s="28" t="s">
        <v>433</v>
      </c>
      <c r="I622" s="28" t="str">
        <f t="shared" si="45"/>
        <v/>
      </c>
      <c r="J622" s="28" t="str">
        <f t="shared" si="46"/>
        <v/>
      </c>
      <c r="K622" s="28" t="str">
        <f t="shared" si="47"/>
        <v/>
      </c>
      <c r="L622" s="28" t="str">
        <f t="shared" si="49"/>
        <v xml:space="preserve"> </v>
      </c>
    </row>
    <row r="623" spans="1:12" ht="15.75" x14ac:dyDescent="0.25">
      <c r="A623" s="31" t="s">
        <v>41</v>
      </c>
      <c r="B623" s="30" t="str">
        <f>VLOOKUP(A623,'Cód dos países'!$A$3:$C$199,2,FALSE)</f>
        <v>BTN</v>
      </c>
      <c r="C623" s="25">
        <f>VLOOKUP(A623,'Cód dos países'!$A$3:$C$199,3,FALSE)</f>
        <v>20</v>
      </c>
      <c r="D623" s="29">
        <v>1994</v>
      </c>
      <c r="E623">
        <f t="shared" si="48"/>
        <v>201994</v>
      </c>
      <c r="F623" s="28" t="s">
        <v>433</v>
      </c>
      <c r="G623" s="28" t="s">
        <v>433</v>
      </c>
      <c r="H623" s="28" t="s">
        <v>433</v>
      </c>
      <c r="I623" s="28" t="str">
        <f t="shared" si="45"/>
        <v/>
      </c>
      <c r="J623" s="28" t="str">
        <f t="shared" si="46"/>
        <v/>
      </c>
      <c r="K623" s="28" t="str">
        <f t="shared" si="47"/>
        <v/>
      </c>
      <c r="L623" s="28" t="str">
        <f t="shared" si="49"/>
        <v xml:space="preserve"> </v>
      </c>
    </row>
    <row r="624" spans="1:12" ht="15.75" x14ac:dyDescent="0.25">
      <c r="A624" s="31" t="s">
        <v>41</v>
      </c>
      <c r="B624" s="30" t="str">
        <f>VLOOKUP(A624,'Cód dos países'!$A$3:$C$199,2,FALSE)</f>
        <v>BTN</v>
      </c>
      <c r="C624" s="25">
        <f>VLOOKUP(A624,'Cód dos países'!$A$3:$C$199,3,FALSE)</f>
        <v>20</v>
      </c>
      <c r="D624" s="29">
        <v>1995</v>
      </c>
      <c r="E624">
        <f t="shared" si="48"/>
        <v>201995</v>
      </c>
      <c r="F624" s="28" t="s">
        <v>433</v>
      </c>
      <c r="G624" s="28" t="s">
        <v>433</v>
      </c>
      <c r="H624" s="28" t="s">
        <v>433</v>
      </c>
      <c r="I624" s="28" t="str">
        <f t="shared" si="45"/>
        <v/>
      </c>
      <c r="J624" s="28" t="str">
        <f t="shared" si="46"/>
        <v/>
      </c>
      <c r="K624" s="28" t="str">
        <f t="shared" si="47"/>
        <v/>
      </c>
      <c r="L624" s="28" t="str">
        <f t="shared" si="49"/>
        <v xml:space="preserve"> </v>
      </c>
    </row>
    <row r="625" spans="1:12" ht="15.75" x14ac:dyDescent="0.25">
      <c r="A625" s="31" t="s">
        <v>41</v>
      </c>
      <c r="B625" s="30" t="str">
        <f>VLOOKUP(A625,'Cód dos países'!$A$3:$C$199,2,FALSE)</f>
        <v>BTN</v>
      </c>
      <c r="C625" s="25">
        <f>VLOOKUP(A625,'Cód dos países'!$A$3:$C$199,3,FALSE)</f>
        <v>20</v>
      </c>
      <c r="D625" s="29">
        <v>1996</v>
      </c>
      <c r="E625">
        <f t="shared" si="48"/>
        <v>201996</v>
      </c>
      <c r="F625" s="28" t="s">
        <v>433</v>
      </c>
      <c r="G625" s="28" t="s">
        <v>433</v>
      </c>
      <c r="H625" s="28" t="s">
        <v>433</v>
      </c>
      <c r="I625" s="28" t="str">
        <f t="shared" si="45"/>
        <v/>
      </c>
      <c r="J625" s="28" t="str">
        <f t="shared" si="46"/>
        <v/>
      </c>
      <c r="K625" s="28" t="str">
        <f t="shared" si="47"/>
        <v/>
      </c>
      <c r="L625" s="28" t="str">
        <f t="shared" si="49"/>
        <v xml:space="preserve"> </v>
      </c>
    </row>
    <row r="626" spans="1:12" ht="15.75" x14ac:dyDescent="0.25">
      <c r="A626" s="31" t="s">
        <v>41</v>
      </c>
      <c r="B626" s="30" t="str">
        <f>VLOOKUP(A626,'Cód dos países'!$A$3:$C$199,2,FALSE)</f>
        <v>BTN</v>
      </c>
      <c r="C626" s="25">
        <f>VLOOKUP(A626,'Cód dos países'!$A$3:$C$199,3,FALSE)</f>
        <v>20</v>
      </c>
      <c r="D626" s="29">
        <v>1997</v>
      </c>
      <c r="E626">
        <f t="shared" si="48"/>
        <v>201997</v>
      </c>
      <c r="F626" s="28" t="s">
        <v>433</v>
      </c>
      <c r="G626" s="28" t="s">
        <v>433</v>
      </c>
      <c r="H626" s="28" t="s">
        <v>433</v>
      </c>
      <c r="I626" s="28" t="str">
        <f t="shared" si="45"/>
        <v/>
      </c>
      <c r="J626" s="28" t="str">
        <f t="shared" si="46"/>
        <v/>
      </c>
      <c r="K626" s="28" t="str">
        <f t="shared" si="47"/>
        <v/>
      </c>
      <c r="L626" s="28" t="str">
        <f t="shared" si="49"/>
        <v xml:space="preserve"> </v>
      </c>
    </row>
    <row r="627" spans="1:12" ht="15.75" x14ac:dyDescent="0.25">
      <c r="A627" s="31" t="s">
        <v>41</v>
      </c>
      <c r="B627" s="30" t="str">
        <f>VLOOKUP(A627,'Cód dos países'!$A$3:$C$199,2,FALSE)</f>
        <v>BTN</v>
      </c>
      <c r="C627" s="25">
        <f>VLOOKUP(A627,'Cód dos países'!$A$3:$C$199,3,FALSE)</f>
        <v>20</v>
      </c>
      <c r="D627" s="29">
        <v>1998</v>
      </c>
      <c r="E627">
        <f t="shared" si="48"/>
        <v>201998</v>
      </c>
      <c r="F627" s="28" t="s">
        <v>433</v>
      </c>
      <c r="G627" s="28" t="s">
        <v>433</v>
      </c>
      <c r="H627" s="28" t="s">
        <v>433</v>
      </c>
      <c r="I627" s="28" t="str">
        <f t="shared" si="45"/>
        <v/>
      </c>
      <c r="J627" s="28" t="str">
        <f t="shared" si="46"/>
        <v/>
      </c>
      <c r="K627" s="28" t="str">
        <f t="shared" si="47"/>
        <v/>
      </c>
      <c r="L627" s="28" t="str">
        <f t="shared" si="49"/>
        <v xml:space="preserve"> </v>
      </c>
    </row>
    <row r="628" spans="1:12" ht="15.75" x14ac:dyDescent="0.25">
      <c r="A628" s="31" t="s">
        <v>41</v>
      </c>
      <c r="B628" s="30" t="str">
        <f>VLOOKUP(A628,'Cód dos países'!$A$3:$C$199,2,FALSE)</f>
        <v>BTN</v>
      </c>
      <c r="C628" s="25">
        <f>VLOOKUP(A628,'Cód dos países'!$A$3:$C$199,3,FALSE)</f>
        <v>20</v>
      </c>
      <c r="D628" s="29">
        <v>1999</v>
      </c>
      <c r="E628">
        <f t="shared" si="48"/>
        <v>201999</v>
      </c>
      <c r="F628" s="28" t="s">
        <v>433</v>
      </c>
      <c r="G628" s="28" t="s">
        <v>433</v>
      </c>
      <c r="H628" s="28" t="s">
        <v>433</v>
      </c>
      <c r="I628" s="28" t="str">
        <f t="shared" si="45"/>
        <v/>
      </c>
      <c r="J628" s="28" t="str">
        <f t="shared" si="46"/>
        <v/>
      </c>
      <c r="K628" s="28" t="str">
        <f t="shared" si="47"/>
        <v/>
      </c>
      <c r="L628" s="28" t="str">
        <f t="shared" si="49"/>
        <v xml:space="preserve"> </v>
      </c>
    </row>
    <row r="629" spans="1:12" ht="15.75" x14ac:dyDescent="0.25">
      <c r="A629" s="31" t="s">
        <v>41</v>
      </c>
      <c r="B629" s="30" t="str">
        <f>VLOOKUP(A629,'Cód dos países'!$A$3:$C$199,2,FALSE)</f>
        <v>BTN</v>
      </c>
      <c r="C629" s="25">
        <f>VLOOKUP(A629,'Cód dos países'!$A$3:$C$199,3,FALSE)</f>
        <v>20</v>
      </c>
      <c r="D629" s="29">
        <v>2000</v>
      </c>
      <c r="E629">
        <f t="shared" si="48"/>
        <v>202000</v>
      </c>
      <c r="F629" s="28" t="s">
        <v>433</v>
      </c>
      <c r="G629" s="28" t="s">
        <v>433</v>
      </c>
      <c r="H629" s="28" t="s">
        <v>433</v>
      </c>
      <c r="I629" s="28" t="str">
        <f t="shared" si="45"/>
        <v/>
      </c>
      <c r="J629" s="28" t="str">
        <f t="shared" si="46"/>
        <v/>
      </c>
      <c r="K629" s="28" t="str">
        <f t="shared" si="47"/>
        <v/>
      </c>
      <c r="L629" s="28" t="str">
        <f t="shared" si="49"/>
        <v xml:space="preserve"> </v>
      </c>
    </row>
    <row r="630" spans="1:12" ht="15.75" x14ac:dyDescent="0.25">
      <c r="A630" s="31" t="s">
        <v>41</v>
      </c>
      <c r="B630" s="30" t="str">
        <f>VLOOKUP(A630,'Cód dos países'!$A$3:$C$199,2,FALSE)</f>
        <v>BTN</v>
      </c>
      <c r="C630" s="25">
        <f>VLOOKUP(A630,'Cód dos países'!$A$3:$C$199,3,FALSE)</f>
        <v>20</v>
      </c>
      <c r="D630" s="29">
        <v>2001</v>
      </c>
      <c r="E630">
        <f t="shared" si="48"/>
        <v>202001</v>
      </c>
      <c r="F630" s="28" t="s">
        <v>433</v>
      </c>
      <c r="G630" s="28" t="s">
        <v>433</v>
      </c>
      <c r="H630" s="28" t="s">
        <v>433</v>
      </c>
      <c r="I630" s="28" t="str">
        <f t="shared" si="45"/>
        <v/>
      </c>
      <c r="J630" s="28" t="str">
        <f t="shared" si="46"/>
        <v/>
      </c>
      <c r="K630" s="28" t="str">
        <f t="shared" si="47"/>
        <v/>
      </c>
      <c r="L630" s="28" t="str">
        <f t="shared" si="49"/>
        <v xml:space="preserve"> </v>
      </c>
    </row>
    <row r="631" spans="1:12" ht="15.75" x14ac:dyDescent="0.25">
      <c r="A631" s="31" t="s">
        <v>41</v>
      </c>
      <c r="B631" s="30" t="str">
        <f>VLOOKUP(A631,'Cód dos países'!$A$3:$C$199,2,FALSE)</f>
        <v>BTN</v>
      </c>
      <c r="C631" s="25">
        <f>VLOOKUP(A631,'Cód dos países'!$A$3:$C$199,3,FALSE)</f>
        <v>20</v>
      </c>
      <c r="D631" s="29">
        <v>2002</v>
      </c>
      <c r="E631">
        <f t="shared" si="48"/>
        <v>202002</v>
      </c>
      <c r="F631" s="28" t="s">
        <v>433</v>
      </c>
      <c r="G631" s="28" t="s">
        <v>433</v>
      </c>
      <c r="H631" s="28" t="s">
        <v>433</v>
      </c>
      <c r="I631" s="28" t="str">
        <f t="shared" si="45"/>
        <v/>
      </c>
      <c r="J631" s="28" t="str">
        <f t="shared" si="46"/>
        <v/>
      </c>
      <c r="K631" s="28" t="str">
        <f t="shared" si="47"/>
        <v/>
      </c>
      <c r="L631" s="28" t="str">
        <f t="shared" si="49"/>
        <v xml:space="preserve"> </v>
      </c>
    </row>
    <row r="632" spans="1:12" ht="15.75" x14ac:dyDescent="0.25">
      <c r="A632" s="31" t="s">
        <v>41</v>
      </c>
      <c r="B632" s="30" t="str">
        <f>VLOOKUP(A632,'Cód dos países'!$A$3:$C$199,2,FALSE)</f>
        <v>BTN</v>
      </c>
      <c r="C632" s="25">
        <f>VLOOKUP(A632,'Cód dos países'!$A$3:$C$199,3,FALSE)</f>
        <v>20</v>
      </c>
      <c r="D632" s="29">
        <v>2003</v>
      </c>
      <c r="E632">
        <f t="shared" si="48"/>
        <v>202003</v>
      </c>
      <c r="F632" s="28" t="s">
        <v>433</v>
      </c>
      <c r="G632" s="28" t="s">
        <v>433</v>
      </c>
      <c r="H632" s="28" t="s">
        <v>433</v>
      </c>
      <c r="I632" s="28" t="str">
        <f t="shared" si="45"/>
        <v/>
      </c>
      <c r="J632" s="28" t="str">
        <f t="shared" si="46"/>
        <v/>
      </c>
      <c r="K632" s="28" t="str">
        <f t="shared" si="47"/>
        <v/>
      </c>
      <c r="L632" s="28" t="str">
        <f t="shared" si="49"/>
        <v xml:space="preserve"> </v>
      </c>
    </row>
    <row r="633" spans="1:12" ht="15.75" x14ac:dyDescent="0.25">
      <c r="A633" s="31" t="s">
        <v>41</v>
      </c>
      <c r="B633" s="30" t="str">
        <f>VLOOKUP(A633,'Cód dos países'!$A$3:$C$199,2,FALSE)</f>
        <v>BTN</v>
      </c>
      <c r="C633" s="25">
        <f>VLOOKUP(A633,'Cód dos países'!$A$3:$C$199,3,FALSE)</f>
        <v>20</v>
      </c>
      <c r="D633" s="29">
        <v>2004</v>
      </c>
      <c r="E633">
        <f t="shared" si="48"/>
        <v>202004</v>
      </c>
      <c r="F633" s="28" t="s">
        <v>433</v>
      </c>
      <c r="G633" s="28" t="s">
        <v>433</v>
      </c>
      <c r="H633" s="28" t="s">
        <v>433</v>
      </c>
      <c r="I633" s="28" t="str">
        <f t="shared" si="45"/>
        <v/>
      </c>
      <c r="J633" s="28" t="str">
        <f t="shared" si="46"/>
        <v/>
      </c>
      <c r="K633" s="28" t="str">
        <f t="shared" si="47"/>
        <v/>
      </c>
      <c r="L633" s="28" t="str">
        <f t="shared" si="49"/>
        <v xml:space="preserve"> </v>
      </c>
    </row>
    <row r="634" spans="1:12" ht="15.75" x14ac:dyDescent="0.25">
      <c r="A634" s="31" t="s">
        <v>41</v>
      </c>
      <c r="B634" s="30" t="str">
        <f>VLOOKUP(A634,'Cód dos países'!$A$3:$C$199,2,FALSE)</f>
        <v>BTN</v>
      </c>
      <c r="C634" s="25">
        <f>VLOOKUP(A634,'Cód dos países'!$A$3:$C$199,3,FALSE)</f>
        <v>20</v>
      </c>
      <c r="D634" s="29">
        <v>2005</v>
      </c>
      <c r="E634">
        <f t="shared" si="48"/>
        <v>202005</v>
      </c>
      <c r="F634" s="28" t="s">
        <v>433</v>
      </c>
      <c r="G634" s="28" t="s">
        <v>433</v>
      </c>
      <c r="H634" s="28" t="s">
        <v>433</v>
      </c>
      <c r="I634" s="28" t="str">
        <f t="shared" si="45"/>
        <v/>
      </c>
      <c r="J634" s="28" t="str">
        <f t="shared" si="46"/>
        <v/>
      </c>
      <c r="K634" s="28" t="str">
        <f t="shared" si="47"/>
        <v/>
      </c>
      <c r="L634" s="28" t="str">
        <f t="shared" si="49"/>
        <v xml:space="preserve"> </v>
      </c>
    </row>
    <row r="635" spans="1:12" ht="15.75" x14ac:dyDescent="0.25">
      <c r="A635" s="31" t="s">
        <v>41</v>
      </c>
      <c r="B635" s="30" t="str">
        <f>VLOOKUP(A635,'Cód dos países'!$A$3:$C$199,2,FALSE)</f>
        <v>BTN</v>
      </c>
      <c r="C635" s="25">
        <f>VLOOKUP(A635,'Cód dos países'!$A$3:$C$199,3,FALSE)</f>
        <v>20</v>
      </c>
      <c r="D635" s="29">
        <v>2006</v>
      </c>
      <c r="E635">
        <f t="shared" si="48"/>
        <v>202006</v>
      </c>
      <c r="F635" s="28" t="s">
        <v>433</v>
      </c>
      <c r="G635" s="28" t="s">
        <v>433</v>
      </c>
      <c r="H635" s="28" t="s">
        <v>433</v>
      </c>
      <c r="I635" s="28" t="str">
        <f t="shared" si="45"/>
        <v/>
      </c>
      <c r="J635" s="28" t="str">
        <f t="shared" si="46"/>
        <v/>
      </c>
      <c r="K635" s="28" t="str">
        <f t="shared" si="47"/>
        <v/>
      </c>
      <c r="L635" s="28" t="str">
        <f t="shared" si="49"/>
        <v xml:space="preserve"> </v>
      </c>
    </row>
    <row r="636" spans="1:12" ht="15.75" x14ac:dyDescent="0.25">
      <c r="A636" s="31" t="s">
        <v>41</v>
      </c>
      <c r="B636" s="30" t="str">
        <f>VLOOKUP(A636,'Cód dos países'!$A$3:$C$199,2,FALSE)</f>
        <v>BTN</v>
      </c>
      <c r="C636" s="25">
        <f>VLOOKUP(A636,'Cód dos países'!$A$3:$C$199,3,FALSE)</f>
        <v>20</v>
      </c>
      <c r="D636" s="29">
        <v>2007</v>
      </c>
      <c r="E636">
        <f t="shared" si="48"/>
        <v>202007</v>
      </c>
      <c r="F636" s="28" t="s">
        <v>433</v>
      </c>
      <c r="G636" s="28" t="s">
        <v>433</v>
      </c>
      <c r="H636" s="28" t="s">
        <v>433</v>
      </c>
      <c r="I636" s="28" t="str">
        <f t="shared" si="45"/>
        <v/>
      </c>
      <c r="J636" s="28" t="str">
        <f t="shared" si="46"/>
        <v/>
      </c>
      <c r="K636" s="28" t="str">
        <f t="shared" si="47"/>
        <v/>
      </c>
      <c r="L636" s="28" t="str">
        <f t="shared" si="49"/>
        <v xml:space="preserve"> </v>
      </c>
    </row>
    <row r="637" spans="1:12" ht="15.75" x14ac:dyDescent="0.25">
      <c r="A637" s="31" t="s">
        <v>41</v>
      </c>
      <c r="B637" s="30" t="str">
        <f>VLOOKUP(A637,'Cód dos países'!$A$3:$C$199,2,FALSE)</f>
        <v>BTN</v>
      </c>
      <c r="C637" s="25">
        <f>VLOOKUP(A637,'Cód dos países'!$A$3:$C$199,3,FALSE)</f>
        <v>20</v>
      </c>
      <c r="D637" s="29">
        <v>2008</v>
      </c>
      <c r="E637">
        <f t="shared" si="48"/>
        <v>202008</v>
      </c>
      <c r="F637" s="28" t="s">
        <v>433</v>
      </c>
      <c r="G637" s="28" t="s">
        <v>433</v>
      </c>
      <c r="H637" s="28" t="s">
        <v>433</v>
      </c>
      <c r="I637" s="28" t="str">
        <f t="shared" si="45"/>
        <v/>
      </c>
      <c r="J637" s="28" t="str">
        <f t="shared" si="46"/>
        <v/>
      </c>
      <c r="K637" s="28" t="str">
        <f t="shared" si="47"/>
        <v/>
      </c>
      <c r="L637" s="28" t="str">
        <f t="shared" si="49"/>
        <v xml:space="preserve"> </v>
      </c>
    </row>
    <row r="638" spans="1:12" ht="15.75" x14ac:dyDescent="0.25">
      <c r="A638" s="31" t="s">
        <v>41</v>
      </c>
      <c r="B638" s="30" t="str">
        <f>VLOOKUP(A638,'Cód dos países'!$A$3:$C$199,2,FALSE)</f>
        <v>BTN</v>
      </c>
      <c r="C638" s="25">
        <f>VLOOKUP(A638,'Cód dos países'!$A$3:$C$199,3,FALSE)</f>
        <v>20</v>
      </c>
      <c r="D638" s="29">
        <v>2009</v>
      </c>
      <c r="E638">
        <f t="shared" si="48"/>
        <v>202009</v>
      </c>
      <c r="F638" s="28" t="s">
        <v>433</v>
      </c>
      <c r="G638" s="28" t="s">
        <v>433</v>
      </c>
      <c r="H638" s="28" t="s">
        <v>433</v>
      </c>
      <c r="I638" s="28" t="str">
        <f t="shared" si="45"/>
        <v/>
      </c>
      <c r="J638" s="28" t="str">
        <f t="shared" si="46"/>
        <v/>
      </c>
      <c r="K638" s="28" t="str">
        <f t="shared" si="47"/>
        <v/>
      </c>
      <c r="L638" s="28" t="str">
        <f t="shared" si="49"/>
        <v xml:space="preserve"> </v>
      </c>
    </row>
    <row r="639" spans="1:12" ht="15.75" x14ac:dyDescent="0.25">
      <c r="A639" s="31" t="s">
        <v>41</v>
      </c>
      <c r="B639" s="30" t="str">
        <f>VLOOKUP(A639,'Cód dos países'!$A$3:$C$199,2,FALSE)</f>
        <v>BTN</v>
      </c>
      <c r="C639" s="25">
        <f>VLOOKUP(A639,'Cód dos países'!$A$3:$C$199,3,FALSE)</f>
        <v>20</v>
      </c>
      <c r="D639" s="29">
        <v>2010</v>
      </c>
      <c r="E639">
        <f t="shared" si="48"/>
        <v>202010</v>
      </c>
      <c r="F639" s="28" t="s">
        <v>433</v>
      </c>
      <c r="G639" s="28" t="s">
        <v>433</v>
      </c>
      <c r="H639" s="28" t="s">
        <v>433</v>
      </c>
      <c r="I639" s="28" t="str">
        <f t="shared" si="45"/>
        <v/>
      </c>
      <c r="J639" s="28" t="str">
        <f t="shared" si="46"/>
        <v/>
      </c>
      <c r="K639" s="28" t="str">
        <f t="shared" si="47"/>
        <v/>
      </c>
      <c r="L639" s="28" t="str">
        <f t="shared" si="49"/>
        <v xml:space="preserve"> </v>
      </c>
    </row>
    <row r="640" spans="1:12" ht="15.75" x14ac:dyDescent="0.25">
      <c r="A640" s="31" t="s">
        <v>41</v>
      </c>
      <c r="B640" s="30" t="str">
        <f>VLOOKUP(A640,'Cód dos países'!$A$3:$C$199,2,FALSE)</f>
        <v>BTN</v>
      </c>
      <c r="C640" s="25">
        <f>VLOOKUP(A640,'Cód dos países'!$A$3:$C$199,3,FALSE)</f>
        <v>20</v>
      </c>
      <c r="D640" s="29">
        <v>2011</v>
      </c>
      <c r="E640">
        <f t="shared" si="48"/>
        <v>202011</v>
      </c>
      <c r="F640" s="28" t="s">
        <v>433</v>
      </c>
      <c r="G640" s="28" t="s">
        <v>433</v>
      </c>
      <c r="H640" s="28" t="s">
        <v>433</v>
      </c>
      <c r="I640" s="28" t="str">
        <f t="shared" si="45"/>
        <v/>
      </c>
      <c r="J640" s="28" t="str">
        <f t="shared" si="46"/>
        <v/>
      </c>
      <c r="K640" s="28" t="str">
        <f t="shared" si="47"/>
        <v/>
      </c>
      <c r="L640" s="28" t="str">
        <f t="shared" si="49"/>
        <v xml:space="preserve"> </v>
      </c>
    </row>
    <row r="641" spans="1:12" ht="15.75" x14ac:dyDescent="0.25">
      <c r="A641" s="31" t="s">
        <v>41</v>
      </c>
      <c r="B641" s="30" t="str">
        <f>VLOOKUP(A641,'Cód dos países'!$A$3:$C$199,2,FALSE)</f>
        <v>BTN</v>
      </c>
      <c r="C641" s="25">
        <f>VLOOKUP(A641,'Cód dos países'!$A$3:$C$199,3,FALSE)</f>
        <v>20</v>
      </c>
      <c r="D641" s="29">
        <v>2012</v>
      </c>
      <c r="E641">
        <f t="shared" si="48"/>
        <v>202012</v>
      </c>
      <c r="F641" s="28" t="s">
        <v>433</v>
      </c>
      <c r="G641" s="28" t="s">
        <v>433</v>
      </c>
      <c r="H641" s="28" t="s">
        <v>433</v>
      </c>
      <c r="I641" s="28" t="str">
        <f t="shared" si="45"/>
        <v/>
      </c>
      <c r="J641" s="28" t="str">
        <f t="shared" si="46"/>
        <v/>
      </c>
      <c r="K641" s="28" t="str">
        <f t="shared" si="47"/>
        <v/>
      </c>
      <c r="L641" s="28" t="str">
        <f t="shared" si="49"/>
        <v xml:space="preserve"> </v>
      </c>
    </row>
    <row r="642" spans="1:12" ht="15.75" x14ac:dyDescent="0.25">
      <c r="A642" s="31" t="s">
        <v>41</v>
      </c>
      <c r="B642" s="30" t="str">
        <f>VLOOKUP(A642,'Cód dos países'!$A$3:$C$199,2,FALSE)</f>
        <v>BTN</v>
      </c>
      <c r="C642" s="25">
        <f>VLOOKUP(A642,'Cód dos países'!$A$3:$C$199,3,FALSE)</f>
        <v>20</v>
      </c>
      <c r="D642" s="29">
        <v>2013</v>
      </c>
      <c r="E642">
        <f t="shared" si="48"/>
        <v>202013</v>
      </c>
      <c r="F642" s="28" t="s">
        <v>433</v>
      </c>
      <c r="G642" s="28" t="s">
        <v>433</v>
      </c>
      <c r="H642" s="28" t="s">
        <v>433</v>
      </c>
      <c r="I642" s="28" t="str">
        <f t="shared" si="45"/>
        <v/>
      </c>
      <c r="J642" s="28" t="str">
        <f t="shared" si="46"/>
        <v/>
      </c>
      <c r="K642" s="28" t="str">
        <f t="shared" si="47"/>
        <v/>
      </c>
      <c r="L642" s="28" t="str">
        <f t="shared" si="49"/>
        <v xml:space="preserve"> </v>
      </c>
    </row>
    <row r="643" spans="1:12" ht="15.75" x14ac:dyDescent="0.25">
      <c r="A643" s="31" t="s">
        <v>41</v>
      </c>
      <c r="B643" s="30" t="str">
        <f>VLOOKUP(A643,'Cód dos países'!$A$3:$C$199,2,FALSE)</f>
        <v>BTN</v>
      </c>
      <c r="C643" s="25">
        <f>VLOOKUP(A643,'Cód dos países'!$A$3:$C$199,3,FALSE)</f>
        <v>20</v>
      </c>
      <c r="D643" s="29">
        <v>2014</v>
      </c>
      <c r="E643">
        <f t="shared" si="48"/>
        <v>202014</v>
      </c>
      <c r="F643" s="28" t="s">
        <v>433</v>
      </c>
      <c r="G643" s="28" t="s">
        <v>433</v>
      </c>
      <c r="H643" s="28" t="s">
        <v>433</v>
      </c>
      <c r="I643" s="28" t="str">
        <f t="shared" si="45"/>
        <v/>
      </c>
      <c r="J643" s="28" t="str">
        <f t="shared" si="46"/>
        <v/>
      </c>
      <c r="K643" s="28" t="str">
        <f t="shared" si="47"/>
        <v/>
      </c>
      <c r="L643" s="28" t="str">
        <f t="shared" si="49"/>
        <v xml:space="preserve"> </v>
      </c>
    </row>
    <row r="644" spans="1:12" ht="15.75" x14ac:dyDescent="0.25">
      <c r="A644" s="31" t="s">
        <v>35</v>
      </c>
      <c r="B644" s="30" t="str">
        <f>VLOOKUP(A644,'Cód dos países'!$A$3:$C$199,2,FALSE)</f>
        <v>BOL</v>
      </c>
      <c r="C644" s="25">
        <f>VLOOKUP(A644,'Cód dos países'!$A$3:$C$199,3,FALSE)</f>
        <v>21</v>
      </c>
      <c r="D644" s="29">
        <v>1983</v>
      </c>
      <c r="E644">
        <f t="shared" si="48"/>
        <v>211983</v>
      </c>
      <c r="F644" s="28">
        <v>1</v>
      </c>
      <c r="G644" s="28">
        <v>1</v>
      </c>
      <c r="H644" s="28">
        <v>1</v>
      </c>
      <c r="I644" s="28">
        <f t="shared" ref="I644:I707" si="50">IF(F644=".","",IF($D644&gt;2009,F644,F644/12))</f>
        <v>8.3333333333333329E-2</v>
      </c>
      <c r="J644" s="28">
        <f t="shared" ref="J644:J707" si="51">IF(G644=".","",IF($D644&gt;2009,G644,G644/6))</f>
        <v>0.16666666666666666</v>
      </c>
      <c r="K644" s="28">
        <f t="shared" ref="K644:K707" si="52">IF(H644=".","",IF($D644&gt;2009,H644,H644/6))</f>
        <v>0.16666666666666666</v>
      </c>
      <c r="L644" s="28">
        <f t="shared" si="49"/>
        <v>0.1388888888888889</v>
      </c>
    </row>
    <row r="645" spans="1:12" ht="15.75" x14ac:dyDescent="0.25">
      <c r="A645" s="31" t="s">
        <v>35</v>
      </c>
      <c r="B645" s="30" t="str">
        <f>VLOOKUP(A645,'Cód dos países'!$A$3:$C$199,2,FALSE)</f>
        <v>BOL</v>
      </c>
      <c r="C645" s="25">
        <f>VLOOKUP(A645,'Cód dos países'!$A$3:$C$199,3,FALSE)</f>
        <v>21</v>
      </c>
      <c r="D645" s="29">
        <v>1984</v>
      </c>
      <c r="E645">
        <f t="shared" ref="E645:E708" si="53">C645*10000+D645</f>
        <v>211984</v>
      </c>
      <c r="F645" s="28">
        <v>3</v>
      </c>
      <c r="G645" s="28">
        <v>1</v>
      </c>
      <c r="H645" s="28">
        <v>1</v>
      </c>
      <c r="I645" s="28">
        <f t="shared" si="50"/>
        <v>0.25</v>
      </c>
      <c r="J645" s="28">
        <f t="shared" si="51"/>
        <v>0.16666666666666666</v>
      </c>
      <c r="K645" s="28">
        <f t="shared" si="52"/>
        <v>0.16666666666666666</v>
      </c>
      <c r="L645" s="28">
        <f t="shared" si="49"/>
        <v>0.19444444444444445</v>
      </c>
    </row>
    <row r="646" spans="1:12" ht="15.75" x14ac:dyDescent="0.25">
      <c r="A646" s="31" t="s">
        <v>35</v>
      </c>
      <c r="B646" s="30" t="str">
        <f>VLOOKUP(A646,'Cód dos países'!$A$3:$C$199,2,FALSE)</f>
        <v>BOL</v>
      </c>
      <c r="C646" s="25">
        <f>VLOOKUP(A646,'Cód dos países'!$A$3:$C$199,3,FALSE)</f>
        <v>21</v>
      </c>
      <c r="D646" s="29">
        <v>1985</v>
      </c>
      <c r="E646">
        <f t="shared" si="53"/>
        <v>211985</v>
      </c>
      <c r="F646" s="28">
        <v>1</v>
      </c>
      <c r="G646" s="28">
        <v>1</v>
      </c>
      <c r="H646" s="28">
        <v>1</v>
      </c>
      <c r="I646" s="28">
        <f t="shared" si="50"/>
        <v>8.3333333333333329E-2</v>
      </c>
      <c r="J646" s="28">
        <f t="shared" si="51"/>
        <v>0.16666666666666666</v>
      </c>
      <c r="K646" s="28">
        <f t="shared" si="52"/>
        <v>0.16666666666666666</v>
      </c>
      <c r="L646" s="28">
        <f t="shared" si="49"/>
        <v>0.1388888888888889</v>
      </c>
    </row>
    <row r="647" spans="1:12" ht="15.75" x14ac:dyDescent="0.25">
      <c r="A647" s="31" t="s">
        <v>35</v>
      </c>
      <c r="B647" s="30" t="str">
        <f>VLOOKUP(A647,'Cód dos países'!$A$3:$C$199,2,FALSE)</f>
        <v>BOL</v>
      </c>
      <c r="C647" s="25">
        <f>VLOOKUP(A647,'Cód dos países'!$A$3:$C$199,3,FALSE)</f>
        <v>21</v>
      </c>
      <c r="D647" s="29">
        <v>1986</v>
      </c>
      <c r="E647">
        <f t="shared" si="53"/>
        <v>211986</v>
      </c>
      <c r="F647" s="28">
        <v>2</v>
      </c>
      <c r="G647" s="28">
        <v>1</v>
      </c>
      <c r="H647" s="28">
        <v>1</v>
      </c>
      <c r="I647" s="28">
        <f t="shared" si="50"/>
        <v>0.16666666666666666</v>
      </c>
      <c r="J647" s="28">
        <f t="shared" si="51"/>
        <v>0.16666666666666666</v>
      </c>
      <c r="K647" s="28">
        <f t="shared" si="52"/>
        <v>0.16666666666666666</v>
      </c>
      <c r="L647" s="28">
        <f t="shared" si="49"/>
        <v>0.16666666666666666</v>
      </c>
    </row>
    <row r="648" spans="1:12" ht="15.75" x14ac:dyDescent="0.25">
      <c r="A648" s="31" t="s">
        <v>35</v>
      </c>
      <c r="B648" s="30" t="str">
        <f>VLOOKUP(A648,'Cód dos países'!$A$3:$C$199,2,FALSE)</f>
        <v>BOL</v>
      </c>
      <c r="C648" s="25">
        <f>VLOOKUP(A648,'Cód dos países'!$A$3:$C$199,3,FALSE)</f>
        <v>21</v>
      </c>
      <c r="D648" s="29">
        <v>1987</v>
      </c>
      <c r="E648">
        <f t="shared" si="53"/>
        <v>211987</v>
      </c>
      <c r="F648" s="28">
        <v>5</v>
      </c>
      <c r="G648" s="28">
        <v>1</v>
      </c>
      <c r="H648" s="28">
        <v>2</v>
      </c>
      <c r="I648" s="28">
        <f t="shared" si="50"/>
        <v>0.41666666666666669</v>
      </c>
      <c r="J648" s="28">
        <f t="shared" si="51"/>
        <v>0.16666666666666666</v>
      </c>
      <c r="K648" s="28">
        <f t="shared" si="52"/>
        <v>0.33333333333333331</v>
      </c>
      <c r="L648" s="28">
        <f t="shared" si="49"/>
        <v>0.30555555555555558</v>
      </c>
    </row>
    <row r="649" spans="1:12" ht="15.75" x14ac:dyDescent="0.25">
      <c r="A649" s="31" t="s">
        <v>35</v>
      </c>
      <c r="B649" s="30" t="str">
        <f>VLOOKUP(A649,'Cód dos países'!$A$3:$C$199,2,FALSE)</f>
        <v>BOL</v>
      </c>
      <c r="C649" s="25">
        <f>VLOOKUP(A649,'Cód dos países'!$A$3:$C$199,3,FALSE)</f>
        <v>21</v>
      </c>
      <c r="D649" s="29">
        <v>1988</v>
      </c>
      <c r="E649">
        <f t="shared" si="53"/>
        <v>211988</v>
      </c>
      <c r="F649" s="28">
        <v>5</v>
      </c>
      <c r="G649" s="28">
        <v>1</v>
      </c>
      <c r="H649" s="28">
        <v>2</v>
      </c>
      <c r="I649" s="28">
        <f t="shared" si="50"/>
        <v>0.41666666666666669</v>
      </c>
      <c r="J649" s="28">
        <f t="shared" si="51"/>
        <v>0.16666666666666666</v>
      </c>
      <c r="K649" s="28">
        <f t="shared" si="52"/>
        <v>0.33333333333333331</v>
      </c>
      <c r="L649" s="28">
        <f t="shared" ref="L649:L712" si="54">IF(AND(I649="",J649="",K649="")," ",IFERROR((1/3)*I649+(1/3)*J649+(1/3)*K649,""))</f>
        <v>0.30555555555555558</v>
      </c>
    </row>
    <row r="650" spans="1:12" ht="15.75" x14ac:dyDescent="0.25">
      <c r="A650" s="31" t="s">
        <v>35</v>
      </c>
      <c r="B650" s="30" t="str">
        <f>VLOOKUP(A650,'Cód dos países'!$A$3:$C$199,2,FALSE)</f>
        <v>BOL</v>
      </c>
      <c r="C650" s="25">
        <f>VLOOKUP(A650,'Cód dos países'!$A$3:$C$199,3,FALSE)</f>
        <v>21</v>
      </c>
      <c r="D650" s="29">
        <v>1989</v>
      </c>
      <c r="E650">
        <f t="shared" si="53"/>
        <v>211989</v>
      </c>
      <c r="F650" s="28">
        <v>5</v>
      </c>
      <c r="G650" s="28">
        <v>1</v>
      </c>
      <c r="H650" s="28">
        <v>2</v>
      </c>
      <c r="I650" s="28">
        <f t="shared" si="50"/>
        <v>0.41666666666666669</v>
      </c>
      <c r="J650" s="28">
        <f t="shared" si="51"/>
        <v>0.16666666666666666</v>
      </c>
      <c r="K650" s="28">
        <f t="shared" si="52"/>
        <v>0.33333333333333331</v>
      </c>
      <c r="L650" s="28">
        <f t="shared" si="54"/>
        <v>0.30555555555555558</v>
      </c>
    </row>
    <row r="651" spans="1:12" ht="15.75" x14ac:dyDescent="0.25">
      <c r="A651" s="31" t="s">
        <v>35</v>
      </c>
      <c r="B651" s="30" t="str">
        <f>VLOOKUP(A651,'Cód dos países'!$A$3:$C$199,2,FALSE)</f>
        <v>BOL</v>
      </c>
      <c r="C651" s="25">
        <f>VLOOKUP(A651,'Cód dos países'!$A$3:$C$199,3,FALSE)</f>
        <v>21</v>
      </c>
      <c r="D651" s="29">
        <v>1990</v>
      </c>
      <c r="E651">
        <f t="shared" si="53"/>
        <v>211990</v>
      </c>
      <c r="F651" s="28">
        <v>6</v>
      </c>
      <c r="G651" s="28">
        <v>1</v>
      </c>
      <c r="H651" s="28">
        <v>2</v>
      </c>
      <c r="I651" s="28">
        <f t="shared" si="50"/>
        <v>0.5</v>
      </c>
      <c r="J651" s="28">
        <f t="shared" si="51"/>
        <v>0.16666666666666666</v>
      </c>
      <c r="K651" s="28">
        <f t="shared" si="52"/>
        <v>0.33333333333333331</v>
      </c>
      <c r="L651" s="28">
        <f t="shared" si="54"/>
        <v>0.33333333333333331</v>
      </c>
    </row>
    <row r="652" spans="1:12" ht="15.75" x14ac:dyDescent="0.25">
      <c r="A652" s="31" t="s">
        <v>35</v>
      </c>
      <c r="B652" s="30" t="str">
        <f>VLOOKUP(A652,'Cód dos países'!$A$3:$C$199,2,FALSE)</f>
        <v>BOL</v>
      </c>
      <c r="C652" s="25">
        <f>VLOOKUP(A652,'Cód dos países'!$A$3:$C$199,3,FALSE)</f>
        <v>21</v>
      </c>
      <c r="D652" s="29">
        <v>1991</v>
      </c>
      <c r="E652">
        <f t="shared" si="53"/>
        <v>211991</v>
      </c>
      <c r="F652" s="28">
        <v>7</v>
      </c>
      <c r="G652" s="28">
        <v>1</v>
      </c>
      <c r="H652" s="28">
        <v>2</v>
      </c>
      <c r="I652" s="28">
        <f t="shared" si="50"/>
        <v>0.58333333333333337</v>
      </c>
      <c r="J652" s="28">
        <f t="shared" si="51"/>
        <v>0.16666666666666666</v>
      </c>
      <c r="K652" s="28">
        <f t="shared" si="52"/>
        <v>0.33333333333333331</v>
      </c>
      <c r="L652" s="28">
        <f t="shared" si="54"/>
        <v>0.3611111111111111</v>
      </c>
    </row>
    <row r="653" spans="1:12" ht="15.75" x14ac:dyDescent="0.25">
      <c r="A653" s="31" t="s">
        <v>35</v>
      </c>
      <c r="B653" s="30" t="str">
        <f>VLOOKUP(A653,'Cód dos países'!$A$3:$C$199,2,FALSE)</f>
        <v>BOL</v>
      </c>
      <c r="C653" s="25">
        <f>VLOOKUP(A653,'Cód dos países'!$A$3:$C$199,3,FALSE)</f>
        <v>21</v>
      </c>
      <c r="D653" s="29">
        <v>1992</v>
      </c>
      <c r="E653">
        <f t="shared" si="53"/>
        <v>211992</v>
      </c>
      <c r="F653" s="28">
        <v>7</v>
      </c>
      <c r="G653" s="28">
        <v>2</v>
      </c>
      <c r="H653" s="28">
        <v>2</v>
      </c>
      <c r="I653" s="28">
        <f t="shared" si="50"/>
        <v>0.58333333333333337</v>
      </c>
      <c r="J653" s="28">
        <f t="shared" si="51"/>
        <v>0.33333333333333331</v>
      </c>
      <c r="K653" s="28">
        <f t="shared" si="52"/>
        <v>0.33333333333333331</v>
      </c>
      <c r="L653" s="28">
        <f t="shared" si="54"/>
        <v>0.41666666666666669</v>
      </c>
    </row>
    <row r="654" spans="1:12" ht="15.75" x14ac:dyDescent="0.25">
      <c r="A654" s="31" t="s">
        <v>35</v>
      </c>
      <c r="B654" s="30" t="str">
        <f>VLOOKUP(A654,'Cód dos países'!$A$3:$C$199,2,FALSE)</f>
        <v>BOL</v>
      </c>
      <c r="C654" s="25">
        <f>VLOOKUP(A654,'Cód dos países'!$A$3:$C$199,3,FALSE)</f>
        <v>21</v>
      </c>
      <c r="D654" s="29">
        <v>1993</v>
      </c>
      <c r="E654">
        <f t="shared" si="53"/>
        <v>211993</v>
      </c>
      <c r="F654" s="28">
        <v>6</v>
      </c>
      <c r="G654" s="28">
        <v>2</v>
      </c>
      <c r="H654" s="28">
        <v>2</v>
      </c>
      <c r="I654" s="28">
        <f t="shared" si="50"/>
        <v>0.5</v>
      </c>
      <c r="J654" s="28">
        <f t="shared" si="51"/>
        <v>0.33333333333333331</v>
      </c>
      <c r="K654" s="28">
        <f t="shared" si="52"/>
        <v>0.33333333333333331</v>
      </c>
      <c r="L654" s="28">
        <f t="shared" si="54"/>
        <v>0.3888888888888889</v>
      </c>
    </row>
    <row r="655" spans="1:12" ht="15.75" x14ac:dyDescent="0.25">
      <c r="A655" s="31" t="s">
        <v>35</v>
      </c>
      <c r="B655" s="30" t="str">
        <f>VLOOKUP(A655,'Cód dos países'!$A$3:$C$199,2,FALSE)</f>
        <v>BOL</v>
      </c>
      <c r="C655" s="25">
        <f>VLOOKUP(A655,'Cód dos países'!$A$3:$C$199,3,FALSE)</f>
        <v>21</v>
      </c>
      <c r="D655" s="29">
        <v>1994</v>
      </c>
      <c r="E655">
        <f t="shared" si="53"/>
        <v>211994</v>
      </c>
      <c r="F655" s="28">
        <v>6</v>
      </c>
      <c r="G655" s="28">
        <v>3</v>
      </c>
      <c r="H655" s="28">
        <v>3</v>
      </c>
      <c r="I655" s="28">
        <f t="shared" si="50"/>
        <v>0.5</v>
      </c>
      <c r="J655" s="28">
        <f t="shared" si="51"/>
        <v>0.5</v>
      </c>
      <c r="K655" s="28">
        <f t="shared" si="52"/>
        <v>0.5</v>
      </c>
      <c r="L655" s="28">
        <f t="shared" si="54"/>
        <v>0.5</v>
      </c>
    </row>
    <row r="656" spans="1:12" ht="15.75" x14ac:dyDescent="0.25">
      <c r="A656" s="31" t="s">
        <v>35</v>
      </c>
      <c r="B656" s="30" t="str">
        <f>VLOOKUP(A656,'Cód dos países'!$A$3:$C$199,2,FALSE)</f>
        <v>BOL</v>
      </c>
      <c r="C656" s="25">
        <f>VLOOKUP(A656,'Cód dos países'!$A$3:$C$199,3,FALSE)</f>
        <v>21</v>
      </c>
      <c r="D656" s="29">
        <v>1995</v>
      </c>
      <c r="E656">
        <f t="shared" si="53"/>
        <v>211995</v>
      </c>
      <c r="F656" s="28">
        <v>6</v>
      </c>
      <c r="G656" s="28">
        <v>3</v>
      </c>
      <c r="H656" s="28">
        <v>3</v>
      </c>
      <c r="I656" s="28">
        <f t="shared" si="50"/>
        <v>0.5</v>
      </c>
      <c r="J656" s="28">
        <f t="shared" si="51"/>
        <v>0.5</v>
      </c>
      <c r="K656" s="28">
        <f t="shared" si="52"/>
        <v>0.5</v>
      </c>
      <c r="L656" s="28">
        <f t="shared" si="54"/>
        <v>0.5</v>
      </c>
    </row>
    <row r="657" spans="1:12" ht="15.75" x14ac:dyDescent="0.25">
      <c r="A657" s="31" t="s">
        <v>35</v>
      </c>
      <c r="B657" s="30" t="str">
        <f>VLOOKUP(A657,'Cód dos países'!$A$3:$C$199,2,FALSE)</f>
        <v>BOL</v>
      </c>
      <c r="C657" s="25">
        <f>VLOOKUP(A657,'Cód dos países'!$A$3:$C$199,3,FALSE)</f>
        <v>21</v>
      </c>
      <c r="D657" s="29">
        <v>1996</v>
      </c>
      <c r="E657">
        <f t="shared" si="53"/>
        <v>211996</v>
      </c>
      <c r="F657" s="28">
        <v>7</v>
      </c>
      <c r="G657" s="28">
        <v>3</v>
      </c>
      <c r="H657" s="28">
        <v>3</v>
      </c>
      <c r="I657" s="28">
        <f t="shared" si="50"/>
        <v>0.58333333333333337</v>
      </c>
      <c r="J657" s="28">
        <f t="shared" si="51"/>
        <v>0.5</v>
      </c>
      <c r="K657" s="28">
        <f t="shared" si="52"/>
        <v>0.5</v>
      </c>
      <c r="L657" s="28">
        <f t="shared" si="54"/>
        <v>0.52777777777777779</v>
      </c>
    </row>
    <row r="658" spans="1:12" ht="15.75" x14ac:dyDescent="0.25">
      <c r="A658" s="31" t="s">
        <v>35</v>
      </c>
      <c r="B658" s="30" t="str">
        <f>VLOOKUP(A658,'Cód dos países'!$A$3:$C$199,2,FALSE)</f>
        <v>BOL</v>
      </c>
      <c r="C658" s="25">
        <f>VLOOKUP(A658,'Cód dos países'!$A$3:$C$199,3,FALSE)</f>
        <v>21</v>
      </c>
      <c r="D658" s="29">
        <v>1997</v>
      </c>
      <c r="E658">
        <f t="shared" si="53"/>
        <v>211997</v>
      </c>
      <c r="F658" s="28">
        <v>11</v>
      </c>
      <c r="G658" s="28">
        <v>3</v>
      </c>
      <c r="H658" s="28">
        <v>3</v>
      </c>
      <c r="I658" s="28">
        <f t="shared" si="50"/>
        <v>0.91666666666666663</v>
      </c>
      <c r="J658" s="28">
        <f t="shared" si="51"/>
        <v>0.5</v>
      </c>
      <c r="K658" s="28">
        <f t="shared" si="52"/>
        <v>0.5</v>
      </c>
      <c r="L658" s="28">
        <f t="shared" si="54"/>
        <v>0.63888888888888884</v>
      </c>
    </row>
    <row r="659" spans="1:12" ht="15.75" x14ac:dyDescent="0.25">
      <c r="A659" s="31" t="s">
        <v>35</v>
      </c>
      <c r="B659" s="30" t="str">
        <f>VLOOKUP(A659,'Cód dos países'!$A$3:$C$199,2,FALSE)</f>
        <v>BOL</v>
      </c>
      <c r="C659" s="25">
        <f>VLOOKUP(A659,'Cód dos países'!$A$3:$C$199,3,FALSE)</f>
        <v>21</v>
      </c>
      <c r="D659" s="29">
        <v>1998</v>
      </c>
      <c r="E659">
        <f t="shared" si="53"/>
        <v>211998</v>
      </c>
      <c r="F659" s="28">
        <v>10</v>
      </c>
      <c r="G659" s="28">
        <v>3</v>
      </c>
      <c r="H659" s="28">
        <v>3</v>
      </c>
      <c r="I659" s="28">
        <f t="shared" si="50"/>
        <v>0.83333333333333337</v>
      </c>
      <c r="J659" s="28">
        <f t="shared" si="51"/>
        <v>0.5</v>
      </c>
      <c r="K659" s="28">
        <f t="shared" si="52"/>
        <v>0.5</v>
      </c>
      <c r="L659" s="28">
        <f t="shared" si="54"/>
        <v>0.61111111111111105</v>
      </c>
    </row>
    <row r="660" spans="1:12" ht="15.75" x14ac:dyDescent="0.25">
      <c r="A660" s="31" t="s">
        <v>35</v>
      </c>
      <c r="B660" s="30" t="str">
        <f>VLOOKUP(A660,'Cód dos países'!$A$3:$C$199,2,FALSE)</f>
        <v>BOL</v>
      </c>
      <c r="C660" s="25">
        <f>VLOOKUP(A660,'Cód dos países'!$A$3:$C$199,3,FALSE)</f>
        <v>21</v>
      </c>
      <c r="D660" s="29">
        <v>1999</v>
      </c>
      <c r="E660">
        <f t="shared" si="53"/>
        <v>211999</v>
      </c>
      <c r="F660" s="28">
        <v>10</v>
      </c>
      <c r="G660" s="28">
        <v>3</v>
      </c>
      <c r="H660" s="28">
        <v>3</v>
      </c>
      <c r="I660" s="28">
        <f t="shared" si="50"/>
        <v>0.83333333333333337</v>
      </c>
      <c r="J660" s="28">
        <f t="shared" si="51"/>
        <v>0.5</v>
      </c>
      <c r="K660" s="28">
        <f t="shared" si="52"/>
        <v>0.5</v>
      </c>
      <c r="L660" s="28">
        <f t="shared" si="54"/>
        <v>0.61111111111111105</v>
      </c>
    </row>
    <row r="661" spans="1:12" ht="15.75" x14ac:dyDescent="0.25">
      <c r="A661" s="31" t="s">
        <v>35</v>
      </c>
      <c r="B661" s="30" t="str">
        <f>VLOOKUP(A661,'Cód dos países'!$A$3:$C$199,2,FALSE)</f>
        <v>BOL</v>
      </c>
      <c r="C661" s="25">
        <f>VLOOKUP(A661,'Cód dos países'!$A$3:$C$199,3,FALSE)</f>
        <v>21</v>
      </c>
      <c r="D661" s="29">
        <v>2000</v>
      </c>
      <c r="E661">
        <f t="shared" si="53"/>
        <v>212000</v>
      </c>
      <c r="F661" s="28">
        <v>10</v>
      </c>
      <c r="G661" s="28">
        <v>3</v>
      </c>
      <c r="H661" s="28">
        <v>3</v>
      </c>
      <c r="I661" s="28">
        <f t="shared" si="50"/>
        <v>0.83333333333333337</v>
      </c>
      <c r="J661" s="28">
        <f t="shared" si="51"/>
        <v>0.5</v>
      </c>
      <c r="K661" s="28">
        <f t="shared" si="52"/>
        <v>0.5</v>
      </c>
      <c r="L661" s="28">
        <f t="shared" si="54"/>
        <v>0.61111111111111105</v>
      </c>
    </row>
    <row r="662" spans="1:12" ht="15.75" x14ac:dyDescent="0.25">
      <c r="A662" s="31" t="s">
        <v>35</v>
      </c>
      <c r="B662" s="30" t="str">
        <f>VLOOKUP(A662,'Cód dos países'!$A$3:$C$199,2,FALSE)</f>
        <v>BOL</v>
      </c>
      <c r="C662" s="25">
        <f>VLOOKUP(A662,'Cód dos países'!$A$3:$C$199,3,FALSE)</f>
        <v>21</v>
      </c>
      <c r="D662" s="29">
        <v>2001</v>
      </c>
      <c r="E662">
        <f t="shared" si="53"/>
        <v>212001</v>
      </c>
      <c r="F662" s="28">
        <v>9.5</v>
      </c>
      <c r="G662" s="28">
        <v>3</v>
      </c>
      <c r="H662" s="28">
        <v>2</v>
      </c>
      <c r="I662" s="28">
        <f t="shared" si="50"/>
        <v>0.79166666666666663</v>
      </c>
      <c r="J662" s="28">
        <f t="shared" si="51"/>
        <v>0.5</v>
      </c>
      <c r="K662" s="28">
        <f t="shared" si="52"/>
        <v>0.33333333333333331</v>
      </c>
      <c r="L662" s="28">
        <f t="shared" si="54"/>
        <v>0.54166666666666652</v>
      </c>
    </row>
    <row r="663" spans="1:12" ht="15.75" x14ac:dyDescent="0.25">
      <c r="A663" s="31" t="s">
        <v>35</v>
      </c>
      <c r="B663" s="30" t="str">
        <f>VLOOKUP(A663,'Cód dos países'!$A$3:$C$199,2,FALSE)</f>
        <v>BOL</v>
      </c>
      <c r="C663" s="25">
        <f>VLOOKUP(A663,'Cód dos países'!$A$3:$C$199,3,FALSE)</f>
        <v>21</v>
      </c>
      <c r="D663" s="29">
        <v>2002</v>
      </c>
      <c r="E663">
        <f t="shared" si="53"/>
        <v>212002</v>
      </c>
      <c r="F663" s="28">
        <v>9.5</v>
      </c>
      <c r="G663" s="28">
        <v>3</v>
      </c>
      <c r="H663" s="28">
        <v>2</v>
      </c>
      <c r="I663" s="28">
        <f t="shared" si="50"/>
        <v>0.79166666666666663</v>
      </c>
      <c r="J663" s="28">
        <f t="shared" si="51"/>
        <v>0.5</v>
      </c>
      <c r="K663" s="28">
        <f t="shared" si="52"/>
        <v>0.33333333333333331</v>
      </c>
      <c r="L663" s="28">
        <f t="shared" si="54"/>
        <v>0.54166666666666652</v>
      </c>
    </row>
    <row r="664" spans="1:12" ht="15.75" x14ac:dyDescent="0.25">
      <c r="A664" s="31" t="s">
        <v>35</v>
      </c>
      <c r="B664" s="30" t="str">
        <f>VLOOKUP(A664,'Cód dos países'!$A$3:$C$199,2,FALSE)</f>
        <v>BOL</v>
      </c>
      <c r="C664" s="25">
        <f>VLOOKUP(A664,'Cód dos países'!$A$3:$C$199,3,FALSE)</f>
        <v>21</v>
      </c>
      <c r="D664" s="29">
        <v>2003</v>
      </c>
      <c r="E664">
        <f t="shared" si="53"/>
        <v>212003</v>
      </c>
      <c r="F664" s="28">
        <v>9.5</v>
      </c>
      <c r="G664" s="28">
        <v>3</v>
      </c>
      <c r="H664" s="28">
        <v>2</v>
      </c>
      <c r="I664" s="28">
        <f t="shared" si="50"/>
        <v>0.79166666666666663</v>
      </c>
      <c r="J664" s="28">
        <f t="shared" si="51"/>
        <v>0.5</v>
      </c>
      <c r="K664" s="28">
        <f t="shared" si="52"/>
        <v>0.33333333333333331</v>
      </c>
      <c r="L664" s="28">
        <f t="shared" si="54"/>
        <v>0.54166666666666652</v>
      </c>
    </row>
    <row r="665" spans="1:12" ht="15.75" x14ac:dyDescent="0.25">
      <c r="A665" s="31" t="s">
        <v>35</v>
      </c>
      <c r="B665" s="30" t="str">
        <f>VLOOKUP(A665,'Cód dos países'!$A$3:$C$199,2,FALSE)</f>
        <v>BOL</v>
      </c>
      <c r="C665" s="25">
        <f>VLOOKUP(A665,'Cód dos países'!$A$3:$C$199,3,FALSE)</f>
        <v>21</v>
      </c>
      <c r="D665" s="29">
        <v>2004</v>
      </c>
      <c r="E665">
        <f t="shared" si="53"/>
        <v>212004</v>
      </c>
      <c r="F665" s="28">
        <v>7.5</v>
      </c>
      <c r="G665" s="28">
        <v>3</v>
      </c>
      <c r="H665" s="28">
        <v>2</v>
      </c>
      <c r="I665" s="28">
        <f t="shared" si="50"/>
        <v>0.625</v>
      </c>
      <c r="J665" s="28">
        <f t="shared" si="51"/>
        <v>0.5</v>
      </c>
      <c r="K665" s="28">
        <f t="shared" si="52"/>
        <v>0.33333333333333331</v>
      </c>
      <c r="L665" s="28">
        <f t="shared" si="54"/>
        <v>0.4861111111111111</v>
      </c>
    </row>
    <row r="666" spans="1:12" ht="15.75" x14ac:dyDescent="0.25">
      <c r="A666" s="31" t="s">
        <v>35</v>
      </c>
      <c r="B666" s="30" t="str">
        <f>VLOOKUP(A666,'Cód dos países'!$A$3:$C$199,2,FALSE)</f>
        <v>BOL</v>
      </c>
      <c r="C666" s="25">
        <f>VLOOKUP(A666,'Cód dos países'!$A$3:$C$199,3,FALSE)</f>
        <v>21</v>
      </c>
      <c r="D666" s="29">
        <v>2005</v>
      </c>
      <c r="E666">
        <f t="shared" si="53"/>
        <v>212005</v>
      </c>
      <c r="F666" s="28">
        <v>6.5</v>
      </c>
      <c r="G666" s="28">
        <v>3</v>
      </c>
      <c r="H666" s="28">
        <v>2</v>
      </c>
      <c r="I666" s="28">
        <f t="shared" si="50"/>
        <v>0.54166666666666663</v>
      </c>
      <c r="J666" s="28">
        <f t="shared" si="51"/>
        <v>0.5</v>
      </c>
      <c r="K666" s="28">
        <f t="shared" si="52"/>
        <v>0.33333333333333331</v>
      </c>
      <c r="L666" s="28">
        <f t="shared" si="54"/>
        <v>0.45833333333333331</v>
      </c>
    </row>
    <row r="667" spans="1:12" ht="15.75" x14ac:dyDescent="0.25">
      <c r="A667" s="31" t="s">
        <v>35</v>
      </c>
      <c r="B667" s="30" t="str">
        <f>VLOOKUP(A667,'Cód dos países'!$A$3:$C$199,2,FALSE)</f>
        <v>BOL</v>
      </c>
      <c r="C667" s="25">
        <f>VLOOKUP(A667,'Cód dos países'!$A$3:$C$199,3,FALSE)</f>
        <v>21</v>
      </c>
      <c r="D667" s="29">
        <v>2006</v>
      </c>
      <c r="E667">
        <f t="shared" si="53"/>
        <v>212006</v>
      </c>
      <c r="F667" s="28">
        <v>3</v>
      </c>
      <c r="G667" s="28">
        <v>3</v>
      </c>
      <c r="H667" s="28">
        <v>2</v>
      </c>
      <c r="I667" s="28">
        <f t="shared" si="50"/>
        <v>0.25</v>
      </c>
      <c r="J667" s="28">
        <f t="shared" si="51"/>
        <v>0.5</v>
      </c>
      <c r="K667" s="28">
        <f t="shared" si="52"/>
        <v>0.33333333333333331</v>
      </c>
      <c r="L667" s="28">
        <f t="shared" si="54"/>
        <v>0.3611111111111111</v>
      </c>
    </row>
    <row r="668" spans="1:12" ht="15.75" x14ac:dyDescent="0.25">
      <c r="A668" s="31" t="s">
        <v>35</v>
      </c>
      <c r="B668" s="30" t="str">
        <f>VLOOKUP(A668,'Cód dos países'!$A$3:$C$199,2,FALSE)</f>
        <v>BOL</v>
      </c>
      <c r="C668" s="25">
        <f>VLOOKUP(A668,'Cód dos países'!$A$3:$C$199,3,FALSE)</f>
        <v>21</v>
      </c>
      <c r="D668" s="29">
        <v>2007</v>
      </c>
      <c r="E668">
        <f t="shared" si="53"/>
        <v>212007</v>
      </c>
      <c r="F668" s="28">
        <v>3</v>
      </c>
      <c r="G668" s="28">
        <v>3</v>
      </c>
      <c r="H668" s="28">
        <v>2</v>
      </c>
      <c r="I668" s="28">
        <f t="shared" si="50"/>
        <v>0.25</v>
      </c>
      <c r="J668" s="28">
        <f t="shared" si="51"/>
        <v>0.5</v>
      </c>
      <c r="K668" s="28">
        <f t="shared" si="52"/>
        <v>0.33333333333333331</v>
      </c>
      <c r="L668" s="28">
        <f t="shared" si="54"/>
        <v>0.3611111111111111</v>
      </c>
    </row>
    <row r="669" spans="1:12" ht="15.75" x14ac:dyDescent="0.25">
      <c r="A669" s="31" t="s">
        <v>35</v>
      </c>
      <c r="B669" s="30" t="str">
        <f>VLOOKUP(A669,'Cód dos países'!$A$3:$C$199,2,FALSE)</f>
        <v>BOL</v>
      </c>
      <c r="C669" s="25">
        <f>VLOOKUP(A669,'Cód dos países'!$A$3:$C$199,3,FALSE)</f>
        <v>21</v>
      </c>
      <c r="D669" s="29">
        <v>2008</v>
      </c>
      <c r="E669">
        <f t="shared" si="53"/>
        <v>212008</v>
      </c>
      <c r="F669" s="28">
        <v>5</v>
      </c>
      <c r="G669" s="28">
        <v>3</v>
      </c>
      <c r="H669" s="28">
        <v>2</v>
      </c>
      <c r="I669" s="28">
        <f t="shared" si="50"/>
        <v>0.41666666666666669</v>
      </c>
      <c r="J669" s="28">
        <f t="shared" si="51"/>
        <v>0.5</v>
      </c>
      <c r="K669" s="28">
        <f t="shared" si="52"/>
        <v>0.33333333333333331</v>
      </c>
      <c r="L669" s="28">
        <f t="shared" si="54"/>
        <v>0.41666666666666669</v>
      </c>
    </row>
    <row r="670" spans="1:12" ht="15.75" x14ac:dyDescent="0.25">
      <c r="A670" s="31" t="s">
        <v>35</v>
      </c>
      <c r="B670" s="30" t="str">
        <f>VLOOKUP(A670,'Cód dos países'!$A$3:$C$199,2,FALSE)</f>
        <v>BOL</v>
      </c>
      <c r="C670" s="25">
        <f>VLOOKUP(A670,'Cód dos países'!$A$3:$C$199,3,FALSE)</f>
        <v>21</v>
      </c>
      <c r="D670" s="29">
        <v>2009</v>
      </c>
      <c r="E670">
        <f t="shared" si="53"/>
        <v>212009</v>
      </c>
      <c r="F670" s="28">
        <v>5</v>
      </c>
      <c r="G670" s="28">
        <v>2.5</v>
      </c>
      <c r="H670" s="28">
        <v>2</v>
      </c>
      <c r="I670" s="28">
        <f t="shared" si="50"/>
        <v>0.41666666666666669</v>
      </c>
      <c r="J670" s="28">
        <f t="shared" si="51"/>
        <v>0.41666666666666669</v>
      </c>
      <c r="K670" s="28">
        <f t="shared" si="52"/>
        <v>0.33333333333333331</v>
      </c>
      <c r="L670" s="28">
        <f t="shared" si="54"/>
        <v>0.3888888888888889</v>
      </c>
    </row>
    <row r="671" spans="1:12" ht="15.75" x14ac:dyDescent="0.25">
      <c r="A671" s="31" t="s">
        <v>35</v>
      </c>
      <c r="B671" s="30" t="str">
        <f>VLOOKUP(A671,'Cód dos países'!$A$3:$C$199,2,FALSE)</f>
        <v>BOL</v>
      </c>
      <c r="C671" s="25">
        <f>VLOOKUP(A671,'Cód dos países'!$A$3:$C$199,3,FALSE)</f>
        <v>21</v>
      </c>
      <c r="D671" s="29">
        <v>2010</v>
      </c>
      <c r="E671">
        <f t="shared" si="53"/>
        <v>212010</v>
      </c>
      <c r="F671" s="28">
        <v>0.36363636363636365</v>
      </c>
      <c r="G671" s="28">
        <v>0.41666666666666669</v>
      </c>
      <c r="H671" s="28">
        <v>0.33333333333333331</v>
      </c>
      <c r="I671" s="28">
        <f t="shared" si="50"/>
        <v>0.36363636363636365</v>
      </c>
      <c r="J671" s="28">
        <f t="shared" si="51"/>
        <v>0.41666666666666669</v>
      </c>
      <c r="K671" s="28">
        <f t="shared" si="52"/>
        <v>0.33333333333333331</v>
      </c>
      <c r="L671" s="28">
        <f t="shared" si="54"/>
        <v>0.37121212121212122</v>
      </c>
    </row>
    <row r="672" spans="1:12" ht="15.75" x14ac:dyDescent="0.25">
      <c r="A672" s="31" t="s">
        <v>35</v>
      </c>
      <c r="B672" s="30" t="str">
        <f>VLOOKUP(A672,'Cód dos países'!$A$3:$C$199,2,FALSE)</f>
        <v>BOL</v>
      </c>
      <c r="C672" s="25">
        <f>VLOOKUP(A672,'Cód dos países'!$A$3:$C$199,3,FALSE)</f>
        <v>21</v>
      </c>
      <c r="D672" s="29">
        <v>2011</v>
      </c>
      <c r="E672">
        <f t="shared" si="53"/>
        <v>212011</v>
      </c>
      <c r="F672" s="28">
        <v>0.36363636363636365</v>
      </c>
      <c r="G672" s="28">
        <v>0.41666666666666669</v>
      </c>
      <c r="H672" s="28">
        <v>0.33333333333333331</v>
      </c>
      <c r="I672" s="28">
        <f t="shared" si="50"/>
        <v>0.36363636363636365</v>
      </c>
      <c r="J672" s="28">
        <f t="shared" si="51"/>
        <v>0.41666666666666669</v>
      </c>
      <c r="K672" s="28">
        <f t="shared" si="52"/>
        <v>0.33333333333333331</v>
      </c>
      <c r="L672" s="28">
        <f t="shared" si="54"/>
        <v>0.37121212121212122</v>
      </c>
    </row>
    <row r="673" spans="1:12" ht="15.75" x14ac:dyDescent="0.25">
      <c r="A673" s="31" t="s">
        <v>35</v>
      </c>
      <c r="B673" s="30" t="str">
        <f>VLOOKUP(A673,'Cód dos países'!$A$3:$C$199,2,FALSE)</f>
        <v>BOL</v>
      </c>
      <c r="C673" s="25">
        <f>VLOOKUP(A673,'Cód dos países'!$A$3:$C$199,3,FALSE)</f>
        <v>21</v>
      </c>
      <c r="D673" s="29">
        <v>2012</v>
      </c>
      <c r="E673">
        <f t="shared" si="53"/>
        <v>212012</v>
      </c>
      <c r="F673" s="28">
        <v>0.36363636363636365</v>
      </c>
      <c r="G673" s="28">
        <v>0.41666666666666669</v>
      </c>
      <c r="H673" s="28">
        <v>0.25</v>
      </c>
      <c r="I673" s="28">
        <f t="shared" si="50"/>
        <v>0.36363636363636365</v>
      </c>
      <c r="J673" s="28">
        <f t="shared" si="51"/>
        <v>0.41666666666666669</v>
      </c>
      <c r="K673" s="28">
        <f t="shared" si="52"/>
        <v>0.25</v>
      </c>
      <c r="L673" s="28">
        <f t="shared" si="54"/>
        <v>0.34343434343434343</v>
      </c>
    </row>
    <row r="674" spans="1:12" ht="15.75" x14ac:dyDescent="0.25">
      <c r="A674" s="31" t="s">
        <v>35</v>
      </c>
      <c r="B674" s="30" t="str">
        <f>VLOOKUP(A674,'Cód dos países'!$A$3:$C$199,2,FALSE)</f>
        <v>BOL</v>
      </c>
      <c r="C674" s="25">
        <f>VLOOKUP(A674,'Cód dos países'!$A$3:$C$199,3,FALSE)</f>
        <v>21</v>
      </c>
      <c r="D674" s="29">
        <v>2013</v>
      </c>
      <c r="E674">
        <f t="shared" si="53"/>
        <v>212013</v>
      </c>
      <c r="F674" s="28">
        <v>0.36363636363636365</v>
      </c>
      <c r="G674" s="28">
        <v>0.41666666666666669</v>
      </c>
      <c r="H674" s="28">
        <v>0.33333333333333331</v>
      </c>
      <c r="I674" s="28">
        <f t="shared" si="50"/>
        <v>0.36363636363636365</v>
      </c>
      <c r="J674" s="28">
        <f t="shared" si="51"/>
        <v>0.41666666666666669</v>
      </c>
      <c r="K674" s="28">
        <f t="shared" si="52"/>
        <v>0.33333333333333331</v>
      </c>
      <c r="L674" s="28">
        <f t="shared" si="54"/>
        <v>0.37121212121212122</v>
      </c>
    </row>
    <row r="675" spans="1:12" ht="15.75" x14ac:dyDescent="0.25">
      <c r="A675" s="31" t="s">
        <v>35</v>
      </c>
      <c r="B675" s="30" t="str">
        <f>VLOOKUP(A675,'Cód dos países'!$A$3:$C$199,2,FALSE)</f>
        <v>BOL</v>
      </c>
      <c r="C675" s="25">
        <f>VLOOKUP(A675,'Cód dos países'!$A$3:$C$199,3,FALSE)</f>
        <v>21</v>
      </c>
      <c r="D675" s="29">
        <v>2014</v>
      </c>
      <c r="E675">
        <f t="shared" si="53"/>
        <v>212014</v>
      </c>
      <c r="F675" s="28">
        <v>0.5</v>
      </c>
      <c r="G675" s="28">
        <v>0.41666666666666669</v>
      </c>
      <c r="H675" s="28">
        <v>0.33333333333333331</v>
      </c>
      <c r="I675" s="28">
        <f t="shared" si="50"/>
        <v>0.5</v>
      </c>
      <c r="J675" s="28">
        <f t="shared" si="51"/>
        <v>0.41666666666666669</v>
      </c>
      <c r="K675" s="28">
        <f t="shared" si="52"/>
        <v>0.33333333333333331</v>
      </c>
      <c r="L675" s="28">
        <f t="shared" si="54"/>
        <v>0.41666666666666669</v>
      </c>
    </row>
    <row r="676" spans="1:12" ht="15.75" x14ac:dyDescent="0.25">
      <c r="A676" s="31" t="s">
        <v>333</v>
      </c>
      <c r="B676" s="30" t="str">
        <f>VLOOKUP(A676,'Cód dos países'!$A$3:$C$199,2,FALSE)</f>
        <v>BIH</v>
      </c>
      <c r="C676" s="25">
        <f>VLOOKUP(A676,'Cód dos países'!$A$3:$C$199,3,FALSE)</f>
        <v>22</v>
      </c>
      <c r="D676" s="29">
        <v>1983</v>
      </c>
      <c r="E676">
        <f t="shared" si="53"/>
        <v>221983</v>
      </c>
      <c r="F676" s="28" t="s">
        <v>433</v>
      </c>
      <c r="G676" s="28" t="s">
        <v>433</v>
      </c>
      <c r="H676" s="28" t="s">
        <v>433</v>
      </c>
      <c r="I676" s="28" t="str">
        <f t="shared" si="50"/>
        <v/>
      </c>
      <c r="J676" s="28" t="str">
        <f t="shared" si="51"/>
        <v/>
      </c>
      <c r="K676" s="28" t="str">
        <f t="shared" si="52"/>
        <v/>
      </c>
      <c r="L676" s="28" t="str">
        <f t="shared" si="54"/>
        <v xml:space="preserve"> </v>
      </c>
    </row>
    <row r="677" spans="1:12" ht="15.75" x14ac:dyDescent="0.25">
      <c r="A677" s="31" t="s">
        <v>333</v>
      </c>
      <c r="B677" s="30" t="str">
        <f>VLOOKUP(A677,'Cód dos países'!$A$3:$C$199,2,FALSE)</f>
        <v>BIH</v>
      </c>
      <c r="C677" s="25">
        <f>VLOOKUP(A677,'Cód dos países'!$A$3:$C$199,3,FALSE)</f>
        <v>22</v>
      </c>
      <c r="D677" s="29">
        <v>1984</v>
      </c>
      <c r="E677">
        <f t="shared" si="53"/>
        <v>221984</v>
      </c>
      <c r="F677" s="28" t="s">
        <v>433</v>
      </c>
      <c r="G677" s="28" t="s">
        <v>433</v>
      </c>
      <c r="H677" s="28" t="s">
        <v>433</v>
      </c>
      <c r="I677" s="28" t="str">
        <f t="shared" si="50"/>
        <v/>
      </c>
      <c r="J677" s="28" t="str">
        <f t="shared" si="51"/>
        <v/>
      </c>
      <c r="K677" s="28" t="str">
        <f t="shared" si="52"/>
        <v/>
      </c>
      <c r="L677" s="28" t="str">
        <f t="shared" si="54"/>
        <v xml:space="preserve"> </v>
      </c>
    </row>
    <row r="678" spans="1:12" ht="15.75" x14ac:dyDescent="0.25">
      <c r="A678" s="31" t="s">
        <v>333</v>
      </c>
      <c r="B678" s="30" t="str">
        <f>VLOOKUP(A678,'Cód dos países'!$A$3:$C$199,2,FALSE)</f>
        <v>BIH</v>
      </c>
      <c r="C678" s="25">
        <f>VLOOKUP(A678,'Cód dos países'!$A$3:$C$199,3,FALSE)</f>
        <v>22</v>
      </c>
      <c r="D678" s="29">
        <v>1985</v>
      </c>
      <c r="E678">
        <f t="shared" si="53"/>
        <v>221985</v>
      </c>
      <c r="F678" s="28" t="s">
        <v>433</v>
      </c>
      <c r="G678" s="28" t="s">
        <v>433</v>
      </c>
      <c r="H678" s="28" t="s">
        <v>433</v>
      </c>
      <c r="I678" s="28" t="str">
        <f t="shared" si="50"/>
        <v/>
      </c>
      <c r="J678" s="28" t="str">
        <f t="shared" si="51"/>
        <v/>
      </c>
      <c r="K678" s="28" t="str">
        <f t="shared" si="52"/>
        <v/>
      </c>
      <c r="L678" s="28" t="str">
        <f t="shared" si="54"/>
        <v xml:space="preserve"> </v>
      </c>
    </row>
    <row r="679" spans="1:12" ht="15.75" x14ac:dyDescent="0.25">
      <c r="A679" s="31" t="s">
        <v>333</v>
      </c>
      <c r="B679" s="30" t="str">
        <f>VLOOKUP(A679,'Cód dos países'!$A$3:$C$199,2,FALSE)</f>
        <v>BIH</v>
      </c>
      <c r="C679" s="25">
        <f>VLOOKUP(A679,'Cód dos países'!$A$3:$C$199,3,FALSE)</f>
        <v>22</v>
      </c>
      <c r="D679" s="29">
        <v>1986</v>
      </c>
      <c r="E679">
        <f t="shared" si="53"/>
        <v>221986</v>
      </c>
      <c r="F679" s="28" t="s">
        <v>433</v>
      </c>
      <c r="G679" s="28" t="s">
        <v>433</v>
      </c>
      <c r="H679" s="28" t="s">
        <v>433</v>
      </c>
      <c r="I679" s="28" t="str">
        <f t="shared" si="50"/>
        <v/>
      </c>
      <c r="J679" s="28" t="str">
        <f t="shared" si="51"/>
        <v/>
      </c>
      <c r="K679" s="28" t="str">
        <f t="shared" si="52"/>
        <v/>
      </c>
      <c r="L679" s="28" t="str">
        <f t="shared" si="54"/>
        <v xml:space="preserve"> </v>
      </c>
    </row>
    <row r="680" spans="1:12" ht="15.75" x14ac:dyDescent="0.25">
      <c r="A680" s="31" t="s">
        <v>333</v>
      </c>
      <c r="B680" s="30" t="str">
        <f>VLOOKUP(A680,'Cód dos países'!$A$3:$C$199,2,FALSE)</f>
        <v>BIH</v>
      </c>
      <c r="C680" s="25">
        <f>VLOOKUP(A680,'Cód dos países'!$A$3:$C$199,3,FALSE)</f>
        <v>22</v>
      </c>
      <c r="D680" s="29">
        <v>1987</v>
      </c>
      <c r="E680">
        <f t="shared" si="53"/>
        <v>221987</v>
      </c>
      <c r="F680" s="28" t="s">
        <v>433</v>
      </c>
      <c r="G680" s="28" t="s">
        <v>433</v>
      </c>
      <c r="H680" s="28" t="s">
        <v>433</v>
      </c>
      <c r="I680" s="28" t="str">
        <f t="shared" si="50"/>
        <v/>
      </c>
      <c r="J680" s="28" t="str">
        <f t="shared" si="51"/>
        <v/>
      </c>
      <c r="K680" s="28" t="str">
        <f t="shared" si="52"/>
        <v/>
      </c>
      <c r="L680" s="28" t="str">
        <f t="shared" si="54"/>
        <v xml:space="preserve"> </v>
      </c>
    </row>
    <row r="681" spans="1:12" ht="15.75" x14ac:dyDescent="0.25">
      <c r="A681" s="31" t="s">
        <v>333</v>
      </c>
      <c r="B681" s="30" t="str">
        <f>VLOOKUP(A681,'Cód dos países'!$A$3:$C$199,2,FALSE)</f>
        <v>BIH</v>
      </c>
      <c r="C681" s="25">
        <f>VLOOKUP(A681,'Cód dos países'!$A$3:$C$199,3,FALSE)</f>
        <v>22</v>
      </c>
      <c r="D681" s="29">
        <v>1988</v>
      </c>
      <c r="E681">
        <f t="shared" si="53"/>
        <v>221988</v>
      </c>
      <c r="F681" s="28" t="s">
        <v>433</v>
      </c>
      <c r="G681" s="28" t="s">
        <v>433</v>
      </c>
      <c r="H681" s="28" t="s">
        <v>433</v>
      </c>
      <c r="I681" s="28" t="str">
        <f t="shared" si="50"/>
        <v/>
      </c>
      <c r="J681" s="28" t="str">
        <f t="shared" si="51"/>
        <v/>
      </c>
      <c r="K681" s="28" t="str">
        <f t="shared" si="52"/>
        <v/>
      </c>
      <c r="L681" s="28" t="str">
        <f t="shared" si="54"/>
        <v xml:space="preserve"> </v>
      </c>
    </row>
    <row r="682" spans="1:12" ht="15.75" x14ac:dyDescent="0.25">
      <c r="A682" s="31" t="s">
        <v>333</v>
      </c>
      <c r="B682" s="30" t="str">
        <f>VLOOKUP(A682,'Cód dos países'!$A$3:$C$199,2,FALSE)</f>
        <v>BIH</v>
      </c>
      <c r="C682" s="25">
        <f>VLOOKUP(A682,'Cód dos países'!$A$3:$C$199,3,FALSE)</f>
        <v>22</v>
      </c>
      <c r="D682" s="29">
        <v>1989</v>
      </c>
      <c r="E682">
        <f t="shared" si="53"/>
        <v>221989</v>
      </c>
      <c r="F682" s="28" t="s">
        <v>433</v>
      </c>
      <c r="G682" s="28" t="s">
        <v>433</v>
      </c>
      <c r="H682" s="28" t="s">
        <v>433</v>
      </c>
      <c r="I682" s="28" t="str">
        <f t="shared" si="50"/>
        <v/>
      </c>
      <c r="J682" s="28" t="str">
        <f t="shared" si="51"/>
        <v/>
      </c>
      <c r="K682" s="28" t="str">
        <f t="shared" si="52"/>
        <v/>
      </c>
      <c r="L682" s="28" t="str">
        <f t="shared" si="54"/>
        <v xml:space="preserve"> </v>
      </c>
    </row>
    <row r="683" spans="1:12" ht="15.75" x14ac:dyDescent="0.25">
      <c r="A683" s="31" t="s">
        <v>333</v>
      </c>
      <c r="B683" s="30" t="str">
        <f>VLOOKUP(A683,'Cód dos países'!$A$3:$C$199,2,FALSE)</f>
        <v>BIH</v>
      </c>
      <c r="C683" s="25">
        <f>VLOOKUP(A683,'Cód dos países'!$A$3:$C$199,3,FALSE)</f>
        <v>22</v>
      </c>
      <c r="D683" s="29">
        <v>1990</v>
      </c>
      <c r="E683">
        <f t="shared" si="53"/>
        <v>221990</v>
      </c>
      <c r="F683" s="28" t="s">
        <v>433</v>
      </c>
      <c r="G683" s="28" t="s">
        <v>433</v>
      </c>
      <c r="H683" s="28" t="s">
        <v>433</v>
      </c>
      <c r="I683" s="28" t="str">
        <f t="shared" si="50"/>
        <v/>
      </c>
      <c r="J683" s="28" t="str">
        <f t="shared" si="51"/>
        <v/>
      </c>
      <c r="K683" s="28" t="str">
        <f t="shared" si="52"/>
        <v/>
      </c>
      <c r="L683" s="28" t="str">
        <f t="shared" si="54"/>
        <v xml:space="preserve"> </v>
      </c>
    </row>
    <row r="684" spans="1:12" ht="15.75" x14ac:dyDescent="0.25">
      <c r="A684" s="31" t="s">
        <v>333</v>
      </c>
      <c r="B684" s="30" t="str">
        <f>VLOOKUP(A684,'Cód dos países'!$A$3:$C$199,2,FALSE)</f>
        <v>BIH</v>
      </c>
      <c r="C684" s="25">
        <f>VLOOKUP(A684,'Cód dos países'!$A$3:$C$199,3,FALSE)</f>
        <v>22</v>
      </c>
      <c r="D684" s="29">
        <v>1991</v>
      </c>
      <c r="E684">
        <f t="shared" si="53"/>
        <v>221991</v>
      </c>
      <c r="F684" s="28" t="s">
        <v>433</v>
      </c>
      <c r="G684" s="28" t="s">
        <v>433</v>
      </c>
      <c r="H684" s="28" t="s">
        <v>433</v>
      </c>
      <c r="I684" s="28" t="str">
        <f t="shared" si="50"/>
        <v/>
      </c>
      <c r="J684" s="28" t="str">
        <f t="shared" si="51"/>
        <v/>
      </c>
      <c r="K684" s="28" t="str">
        <f t="shared" si="52"/>
        <v/>
      </c>
      <c r="L684" s="28" t="str">
        <f t="shared" si="54"/>
        <v xml:space="preserve"> </v>
      </c>
    </row>
    <row r="685" spans="1:12" ht="15.75" x14ac:dyDescent="0.25">
      <c r="A685" s="31" t="s">
        <v>333</v>
      </c>
      <c r="B685" s="30" t="str">
        <f>VLOOKUP(A685,'Cód dos países'!$A$3:$C$199,2,FALSE)</f>
        <v>BIH</v>
      </c>
      <c r="C685" s="25">
        <f>VLOOKUP(A685,'Cód dos países'!$A$3:$C$199,3,FALSE)</f>
        <v>22</v>
      </c>
      <c r="D685" s="29">
        <v>1992</v>
      </c>
      <c r="E685">
        <f t="shared" si="53"/>
        <v>221992</v>
      </c>
      <c r="F685" s="28" t="s">
        <v>433</v>
      </c>
      <c r="G685" s="28" t="s">
        <v>433</v>
      </c>
      <c r="H685" s="28" t="s">
        <v>433</v>
      </c>
      <c r="I685" s="28" t="str">
        <f t="shared" si="50"/>
        <v/>
      </c>
      <c r="J685" s="28" t="str">
        <f t="shared" si="51"/>
        <v/>
      </c>
      <c r="K685" s="28" t="str">
        <f t="shared" si="52"/>
        <v/>
      </c>
      <c r="L685" s="28" t="str">
        <f t="shared" si="54"/>
        <v xml:space="preserve"> </v>
      </c>
    </row>
    <row r="686" spans="1:12" ht="15.75" x14ac:dyDescent="0.25">
      <c r="A686" s="31" t="s">
        <v>333</v>
      </c>
      <c r="B686" s="30" t="str">
        <f>VLOOKUP(A686,'Cód dos países'!$A$3:$C$199,2,FALSE)</f>
        <v>BIH</v>
      </c>
      <c r="C686" s="25">
        <f>VLOOKUP(A686,'Cód dos países'!$A$3:$C$199,3,FALSE)</f>
        <v>22</v>
      </c>
      <c r="D686" s="29">
        <v>1993</v>
      </c>
      <c r="E686">
        <f t="shared" si="53"/>
        <v>221993</v>
      </c>
      <c r="F686" s="28" t="s">
        <v>433</v>
      </c>
      <c r="G686" s="28" t="s">
        <v>433</v>
      </c>
      <c r="H686" s="28" t="s">
        <v>433</v>
      </c>
      <c r="I686" s="28" t="str">
        <f t="shared" si="50"/>
        <v/>
      </c>
      <c r="J686" s="28" t="str">
        <f t="shared" si="51"/>
        <v/>
      </c>
      <c r="K686" s="28" t="str">
        <f t="shared" si="52"/>
        <v/>
      </c>
      <c r="L686" s="28" t="str">
        <f t="shared" si="54"/>
        <v xml:space="preserve"> </v>
      </c>
    </row>
    <row r="687" spans="1:12" ht="15.75" x14ac:dyDescent="0.25">
      <c r="A687" s="31" t="s">
        <v>333</v>
      </c>
      <c r="B687" s="30" t="str">
        <f>VLOOKUP(A687,'Cód dos países'!$A$3:$C$199,2,FALSE)</f>
        <v>BIH</v>
      </c>
      <c r="C687" s="25">
        <f>VLOOKUP(A687,'Cód dos países'!$A$3:$C$199,3,FALSE)</f>
        <v>22</v>
      </c>
      <c r="D687" s="29">
        <v>1994</v>
      </c>
      <c r="E687">
        <f t="shared" si="53"/>
        <v>221994</v>
      </c>
      <c r="F687" s="28" t="s">
        <v>433</v>
      </c>
      <c r="G687" s="28" t="s">
        <v>433</v>
      </c>
      <c r="H687" s="28" t="s">
        <v>433</v>
      </c>
      <c r="I687" s="28" t="str">
        <f t="shared" si="50"/>
        <v/>
      </c>
      <c r="J687" s="28" t="str">
        <f t="shared" si="51"/>
        <v/>
      </c>
      <c r="K687" s="28" t="str">
        <f t="shared" si="52"/>
        <v/>
      </c>
      <c r="L687" s="28" t="str">
        <f t="shared" si="54"/>
        <v xml:space="preserve"> </v>
      </c>
    </row>
    <row r="688" spans="1:12" ht="15.75" x14ac:dyDescent="0.25">
      <c r="A688" s="31" t="s">
        <v>333</v>
      </c>
      <c r="B688" s="30" t="str">
        <f>VLOOKUP(A688,'Cód dos países'!$A$3:$C$199,2,FALSE)</f>
        <v>BIH</v>
      </c>
      <c r="C688" s="25">
        <f>VLOOKUP(A688,'Cód dos países'!$A$3:$C$199,3,FALSE)</f>
        <v>22</v>
      </c>
      <c r="D688" s="29">
        <v>1995</v>
      </c>
      <c r="E688">
        <f t="shared" si="53"/>
        <v>221995</v>
      </c>
      <c r="F688" s="28" t="s">
        <v>433</v>
      </c>
      <c r="G688" s="28" t="s">
        <v>433</v>
      </c>
      <c r="H688" s="28" t="s">
        <v>433</v>
      </c>
      <c r="I688" s="28" t="str">
        <f t="shared" si="50"/>
        <v/>
      </c>
      <c r="J688" s="28" t="str">
        <f t="shared" si="51"/>
        <v/>
      </c>
      <c r="K688" s="28" t="str">
        <f t="shared" si="52"/>
        <v/>
      </c>
      <c r="L688" s="28" t="str">
        <f t="shared" si="54"/>
        <v xml:space="preserve"> </v>
      </c>
    </row>
    <row r="689" spans="1:12" ht="15.75" x14ac:dyDescent="0.25">
      <c r="A689" s="31" t="s">
        <v>333</v>
      </c>
      <c r="B689" s="30" t="str">
        <f>VLOOKUP(A689,'Cód dos países'!$A$3:$C$199,2,FALSE)</f>
        <v>BIH</v>
      </c>
      <c r="C689" s="25">
        <f>VLOOKUP(A689,'Cód dos países'!$A$3:$C$199,3,FALSE)</f>
        <v>22</v>
      </c>
      <c r="D689" s="29">
        <v>1996</v>
      </c>
      <c r="E689">
        <f t="shared" si="53"/>
        <v>221996</v>
      </c>
      <c r="F689" s="28" t="s">
        <v>433</v>
      </c>
      <c r="G689" s="28" t="s">
        <v>433</v>
      </c>
      <c r="H689" s="28" t="s">
        <v>433</v>
      </c>
      <c r="I689" s="28" t="str">
        <f t="shared" si="50"/>
        <v/>
      </c>
      <c r="J689" s="28" t="str">
        <f t="shared" si="51"/>
        <v/>
      </c>
      <c r="K689" s="28" t="str">
        <f t="shared" si="52"/>
        <v/>
      </c>
      <c r="L689" s="28" t="str">
        <f t="shared" si="54"/>
        <v xml:space="preserve"> </v>
      </c>
    </row>
    <row r="690" spans="1:12" ht="15.75" x14ac:dyDescent="0.25">
      <c r="A690" s="31" t="s">
        <v>333</v>
      </c>
      <c r="B690" s="30" t="str">
        <f>VLOOKUP(A690,'Cód dos países'!$A$3:$C$199,2,FALSE)</f>
        <v>BIH</v>
      </c>
      <c r="C690" s="25">
        <f>VLOOKUP(A690,'Cód dos países'!$A$3:$C$199,3,FALSE)</f>
        <v>22</v>
      </c>
      <c r="D690" s="29">
        <v>1997</v>
      </c>
      <c r="E690">
        <f t="shared" si="53"/>
        <v>221997</v>
      </c>
      <c r="F690" s="28" t="s">
        <v>433</v>
      </c>
      <c r="G690" s="28" t="s">
        <v>433</v>
      </c>
      <c r="H690" s="28" t="s">
        <v>433</v>
      </c>
      <c r="I690" s="28" t="str">
        <f t="shared" si="50"/>
        <v/>
      </c>
      <c r="J690" s="28" t="str">
        <f t="shared" si="51"/>
        <v/>
      </c>
      <c r="K690" s="28" t="str">
        <f t="shared" si="52"/>
        <v/>
      </c>
      <c r="L690" s="28" t="str">
        <f t="shared" si="54"/>
        <v xml:space="preserve"> </v>
      </c>
    </row>
    <row r="691" spans="1:12" ht="15.75" x14ac:dyDescent="0.25">
      <c r="A691" s="31" t="s">
        <v>333</v>
      </c>
      <c r="B691" s="30" t="str">
        <f>VLOOKUP(A691,'Cód dos países'!$A$3:$C$199,2,FALSE)</f>
        <v>BIH</v>
      </c>
      <c r="C691" s="25">
        <f>VLOOKUP(A691,'Cód dos países'!$A$3:$C$199,3,FALSE)</f>
        <v>22</v>
      </c>
      <c r="D691" s="29">
        <v>1998</v>
      </c>
      <c r="E691">
        <f t="shared" si="53"/>
        <v>221998</v>
      </c>
      <c r="F691" s="28" t="s">
        <v>433</v>
      </c>
      <c r="G691" s="28" t="s">
        <v>433</v>
      </c>
      <c r="H691" s="28" t="s">
        <v>433</v>
      </c>
      <c r="I691" s="28" t="str">
        <f t="shared" si="50"/>
        <v/>
      </c>
      <c r="J691" s="28" t="str">
        <f t="shared" si="51"/>
        <v/>
      </c>
      <c r="K691" s="28" t="str">
        <f t="shared" si="52"/>
        <v/>
      </c>
      <c r="L691" s="28" t="str">
        <f t="shared" si="54"/>
        <v xml:space="preserve"> </v>
      </c>
    </row>
    <row r="692" spans="1:12" ht="15.75" x14ac:dyDescent="0.25">
      <c r="A692" s="31" t="s">
        <v>333</v>
      </c>
      <c r="B692" s="30" t="str">
        <f>VLOOKUP(A692,'Cód dos países'!$A$3:$C$199,2,FALSE)</f>
        <v>BIH</v>
      </c>
      <c r="C692" s="25">
        <f>VLOOKUP(A692,'Cód dos países'!$A$3:$C$199,3,FALSE)</f>
        <v>22</v>
      </c>
      <c r="D692" s="29">
        <v>1999</v>
      </c>
      <c r="E692">
        <f t="shared" si="53"/>
        <v>221999</v>
      </c>
      <c r="F692" s="28" t="s">
        <v>433</v>
      </c>
      <c r="G692" s="28" t="s">
        <v>433</v>
      </c>
      <c r="H692" s="28" t="s">
        <v>433</v>
      </c>
      <c r="I692" s="28" t="str">
        <f t="shared" si="50"/>
        <v/>
      </c>
      <c r="J692" s="28" t="str">
        <f t="shared" si="51"/>
        <v/>
      </c>
      <c r="K692" s="28" t="str">
        <f t="shared" si="52"/>
        <v/>
      </c>
      <c r="L692" s="28" t="str">
        <f t="shared" si="54"/>
        <v xml:space="preserve"> </v>
      </c>
    </row>
    <row r="693" spans="1:12" ht="15.75" x14ac:dyDescent="0.25">
      <c r="A693" s="31" t="s">
        <v>333</v>
      </c>
      <c r="B693" s="30" t="str">
        <f>VLOOKUP(A693,'Cód dos países'!$A$3:$C$199,2,FALSE)</f>
        <v>BIH</v>
      </c>
      <c r="C693" s="25">
        <f>VLOOKUP(A693,'Cód dos países'!$A$3:$C$199,3,FALSE)</f>
        <v>22</v>
      </c>
      <c r="D693" s="29">
        <v>2000</v>
      </c>
      <c r="E693">
        <f t="shared" si="53"/>
        <v>222000</v>
      </c>
      <c r="F693" s="28" t="s">
        <v>433</v>
      </c>
      <c r="G693" s="28" t="s">
        <v>433</v>
      </c>
      <c r="H693" s="28" t="s">
        <v>433</v>
      </c>
      <c r="I693" s="28" t="str">
        <f t="shared" si="50"/>
        <v/>
      </c>
      <c r="J693" s="28" t="str">
        <f t="shared" si="51"/>
        <v/>
      </c>
      <c r="K693" s="28" t="str">
        <f t="shared" si="52"/>
        <v/>
      </c>
      <c r="L693" s="28" t="str">
        <f t="shared" si="54"/>
        <v xml:space="preserve"> </v>
      </c>
    </row>
    <row r="694" spans="1:12" ht="15.75" x14ac:dyDescent="0.25">
      <c r="A694" s="31" t="s">
        <v>333</v>
      </c>
      <c r="B694" s="30" t="str">
        <f>VLOOKUP(A694,'Cód dos países'!$A$3:$C$199,2,FALSE)</f>
        <v>BIH</v>
      </c>
      <c r="C694" s="25">
        <f>VLOOKUP(A694,'Cód dos países'!$A$3:$C$199,3,FALSE)</f>
        <v>22</v>
      </c>
      <c r="D694" s="29">
        <v>2001</v>
      </c>
      <c r="E694">
        <f t="shared" si="53"/>
        <v>222001</v>
      </c>
      <c r="F694" s="28" t="s">
        <v>433</v>
      </c>
      <c r="G694" s="28" t="s">
        <v>433</v>
      </c>
      <c r="H694" s="28" t="s">
        <v>433</v>
      </c>
      <c r="I694" s="28" t="str">
        <f t="shared" si="50"/>
        <v/>
      </c>
      <c r="J694" s="28" t="str">
        <f t="shared" si="51"/>
        <v/>
      </c>
      <c r="K694" s="28" t="str">
        <f t="shared" si="52"/>
        <v/>
      </c>
      <c r="L694" s="28" t="str">
        <f t="shared" si="54"/>
        <v xml:space="preserve"> </v>
      </c>
    </row>
    <row r="695" spans="1:12" ht="15.75" x14ac:dyDescent="0.25">
      <c r="A695" s="31" t="s">
        <v>333</v>
      </c>
      <c r="B695" s="30" t="str">
        <f>VLOOKUP(A695,'Cód dos países'!$A$3:$C$199,2,FALSE)</f>
        <v>BIH</v>
      </c>
      <c r="C695" s="25">
        <f>VLOOKUP(A695,'Cód dos países'!$A$3:$C$199,3,FALSE)</f>
        <v>22</v>
      </c>
      <c r="D695" s="29">
        <v>2002</v>
      </c>
      <c r="E695">
        <f t="shared" si="53"/>
        <v>222002</v>
      </c>
      <c r="F695" s="28" t="s">
        <v>433</v>
      </c>
      <c r="G695" s="28" t="s">
        <v>433</v>
      </c>
      <c r="H695" s="28" t="s">
        <v>433</v>
      </c>
      <c r="I695" s="28" t="str">
        <f t="shared" si="50"/>
        <v/>
      </c>
      <c r="J695" s="28" t="str">
        <f t="shared" si="51"/>
        <v/>
      </c>
      <c r="K695" s="28" t="str">
        <f t="shared" si="52"/>
        <v/>
      </c>
      <c r="L695" s="28" t="str">
        <f t="shared" si="54"/>
        <v xml:space="preserve"> </v>
      </c>
    </row>
    <row r="696" spans="1:12" ht="15.75" x14ac:dyDescent="0.25">
      <c r="A696" s="31" t="s">
        <v>333</v>
      </c>
      <c r="B696" s="30" t="str">
        <f>VLOOKUP(A696,'Cód dos países'!$A$3:$C$199,2,FALSE)</f>
        <v>BIH</v>
      </c>
      <c r="C696" s="25">
        <f>VLOOKUP(A696,'Cód dos países'!$A$3:$C$199,3,FALSE)</f>
        <v>22</v>
      </c>
      <c r="D696" s="29">
        <v>2003</v>
      </c>
      <c r="E696">
        <f t="shared" si="53"/>
        <v>222003</v>
      </c>
      <c r="F696" s="28" t="s">
        <v>433</v>
      </c>
      <c r="G696" s="28" t="s">
        <v>433</v>
      </c>
      <c r="H696" s="28" t="s">
        <v>433</v>
      </c>
      <c r="I696" s="28" t="str">
        <f t="shared" si="50"/>
        <v/>
      </c>
      <c r="J696" s="28" t="str">
        <f t="shared" si="51"/>
        <v/>
      </c>
      <c r="K696" s="28" t="str">
        <f t="shared" si="52"/>
        <v/>
      </c>
      <c r="L696" s="28" t="str">
        <f t="shared" si="54"/>
        <v xml:space="preserve"> </v>
      </c>
    </row>
    <row r="697" spans="1:12" ht="15.75" x14ac:dyDescent="0.25">
      <c r="A697" s="31" t="s">
        <v>333</v>
      </c>
      <c r="B697" s="30" t="str">
        <f>VLOOKUP(A697,'Cód dos países'!$A$3:$C$199,2,FALSE)</f>
        <v>BIH</v>
      </c>
      <c r="C697" s="25">
        <f>VLOOKUP(A697,'Cód dos países'!$A$3:$C$199,3,FALSE)</f>
        <v>22</v>
      </c>
      <c r="D697" s="29">
        <v>2004</v>
      </c>
      <c r="E697">
        <f t="shared" si="53"/>
        <v>222004</v>
      </c>
      <c r="F697" s="28" t="s">
        <v>433</v>
      </c>
      <c r="G697" s="28" t="s">
        <v>433</v>
      </c>
      <c r="H697" s="28" t="s">
        <v>433</v>
      </c>
      <c r="I697" s="28" t="str">
        <f t="shared" si="50"/>
        <v/>
      </c>
      <c r="J697" s="28" t="str">
        <f t="shared" si="51"/>
        <v/>
      </c>
      <c r="K697" s="28" t="str">
        <f t="shared" si="52"/>
        <v/>
      </c>
      <c r="L697" s="28" t="str">
        <f t="shared" si="54"/>
        <v xml:space="preserve"> </v>
      </c>
    </row>
    <row r="698" spans="1:12" ht="15.75" x14ac:dyDescent="0.25">
      <c r="A698" s="31" t="s">
        <v>333</v>
      </c>
      <c r="B698" s="30" t="str">
        <f>VLOOKUP(A698,'Cód dos países'!$A$3:$C$199,2,FALSE)</f>
        <v>BIH</v>
      </c>
      <c r="C698" s="25">
        <f>VLOOKUP(A698,'Cód dos países'!$A$3:$C$199,3,FALSE)</f>
        <v>22</v>
      </c>
      <c r="D698" s="29">
        <v>2005</v>
      </c>
      <c r="E698">
        <f t="shared" si="53"/>
        <v>222005</v>
      </c>
      <c r="F698" s="28" t="s">
        <v>433</v>
      </c>
      <c r="G698" s="28" t="s">
        <v>433</v>
      </c>
      <c r="H698" s="28" t="s">
        <v>433</v>
      </c>
      <c r="I698" s="28" t="str">
        <f t="shared" si="50"/>
        <v/>
      </c>
      <c r="J698" s="28" t="str">
        <f t="shared" si="51"/>
        <v/>
      </c>
      <c r="K698" s="28" t="str">
        <f t="shared" si="52"/>
        <v/>
      </c>
      <c r="L698" s="28" t="str">
        <f t="shared" si="54"/>
        <v xml:space="preserve"> </v>
      </c>
    </row>
    <row r="699" spans="1:12" ht="15.75" x14ac:dyDescent="0.25">
      <c r="A699" s="31" t="s">
        <v>333</v>
      </c>
      <c r="B699" s="30" t="str">
        <f>VLOOKUP(A699,'Cód dos países'!$A$3:$C$199,2,FALSE)</f>
        <v>BIH</v>
      </c>
      <c r="C699" s="25">
        <f>VLOOKUP(A699,'Cód dos países'!$A$3:$C$199,3,FALSE)</f>
        <v>22</v>
      </c>
      <c r="D699" s="29">
        <v>2006</v>
      </c>
      <c r="E699">
        <f t="shared" si="53"/>
        <v>222006</v>
      </c>
      <c r="F699" s="28" t="s">
        <v>433</v>
      </c>
      <c r="G699" s="28" t="s">
        <v>433</v>
      </c>
      <c r="H699" s="28" t="s">
        <v>433</v>
      </c>
      <c r="I699" s="28" t="str">
        <f t="shared" si="50"/>
        <v/>
      </c>
      <c r="J699" s="28" t="str">
        <f t="shared" si="51"/>
        <v/>
      </c>
      <c r="K699" s="28" t="str">
        <f t="shared" si="52"/>
        <v/>
      </c>
      <c r="L699" s="28" t="str">
        <f t="shared" si="54"/>
        <v xml:space="preserve"> </v>
      </c>
    </row>
    <row r="700" spans="1:12" ht="15.75" x14ac:dyDescent="0.25">
      <c r="A700" s="31" t="s">
        <v>333</v>
      </c>
      <c r="B700" s="30" t="str">
        <f>VLOOKUP(A700,'Cód dos países'!$A$3:$C$199,2,FALSE)</f>
        <v>BIH</v>
      </c>
      <c r="C700" s="25">
        <f>VLOOKUP(A700,'Cód dos países'!$A$3:$C$199,3,FALSE)</f>
        <v>22</v>
      </c>
      <c r="D700" s="29">
        <v>2007</v>
      </c>
      <c r="E700">
        <f t="shared" si="53"/>
        <v>222007</v>
      </c>
      <c r="F700" s="28" t="s">
        <v>433</v>
      </c>
      <c r="G700" s="28" t="s">
        <v>433</v>
      </c>
      <c r="H700" s="28" t="s">
        <v>433</v>
      </c>
      <c r="I700" s="28" t="str">
        <f t="shared" si="50"/>
        <v/>
      </c>
      <c r="J700" s="28" t="str">
        <f t="shared" si="51"/>
        <v/>
      </c>
      <c r="K700" s="28" t="str">
        <f t="shared" si="52"/>
        <v/>
      </c>
      <c r="L700" s="28" t="str">
        <f t="shared" si="54"/>
        <v xml:space="preserve"> </v>
      </c>
    </row>
    <row r="701" spans="1:12" ht="15.75" x14ac:dyDescent="0.25">
      <c r="A701" s="31" t="s">
        <v>333</v>
      </c>
      <c r="B701" s="30" t="str">
        <f>VLOOKUP(A701,'Cód dos países'!$A$3:$C$199,2,FALSE)</f>
        <v>BIH</v>
      </c>
      <c r="C701" s="25">
        <f>VLOOKUP(A701,'Cód dos países'!$A$3:$C$199,3,FALSE)</f>
        <v>22</v>
      </c>
      <c r="D701" s="29">
        <v>2008</v>
      </c>
      <c r="E701">
        <f t="shared" si="53"/>
        <v>222008</v>
      </c>
      <c r="F701" s="28" t="s">
        <v>433</v>
      </c>
      <c r="G701" s="28" t="s">
        <v>433</v>
      </c>
      <c r="H701" s="28" t="s">
        <v>433</v>
      </c>
      <c r="I701" s="28" t="str">
        <f t="shared" si="50"/>
        <v/>
      </c>
      <c r="J701" s="28" t="str">
        <f t="shared" si="51"/>
        <v/>
      </c>
      <c r="K701" s="28" t="str">
        <f t="shared" si="52"/>
        <v/>
      </c>
      <c r="L701" s="28" t="str">
        <f t="shared" si="54"/>
        <v xml:space="preserve"> </v>
      </c>
    </row>
    <row r="702" spans="1:12" ht="15.75" x14ac:dyDescent="0.25">
      <c r="A702" s="31" t="s">
        <v>333</v>
      </c>
      <c r="B702" s="30" t="str">
        <f>VLOOKUP(A702,'Cód dos países'!$A$3:$C$199,2,FALSE)</f>
        <v>BIH</v>
      </c>
      <c r="C702" s="25">
        <f>VLOOKUP(A702,'Cód dos países'!$A$3:$C$199,3,FALSE)</f>
        <v>22</v>
      </c>
      <c r="D702" s="29">
        <v>2009</v>
      </c>
      <c r="E702">
        <f t="shared" si="53"/>
        <v>222009</v>
      </c>
      <c r="F702" s="28" t="s">
        <v>433</v>
      </c>
      <c r="G702" s="28" t="s">
        <v>433</v>
      </c>
      <c r="H702" s="28" t="s">
        <v>433</v>
      </c>
      <c r="I702" s="28" t="str">
        <f t="shared" si="50"/>
        <v/>
      </c>
      <c r="J702" s="28" t="str">
        <f t="shared" si="51"/>
        <v/>
      </c>
      <c r="K702" s="28" t="str">
        <f t="shared" si="52"/>
        <v/>
      </c>
      <c r="L702" s="28" t="str">
        <f t="shared" si="54"/>
        <v xml:space="preserve"> </v>
      </c>
    </row>
    <row r="703" spans="1:12" ht="15.75" x14ac:dyDescent="0.25">
      <c r="A703" s="31" t="s">
        <v>333</v>
      </c>
      <c r="B703" s="30" t="str">
        <f>VLOOKUP(A703,'Cód dos países'!$A$3:$C$199,2,FALSE)</f>
        <v>BIH</v>
      </c>
      <c r="C703" s="25">
        <f>VLOOKUP(A703,'Cód dos países'!$A$3:$C$199,3,FALSE)</f>
        <v>22</v>
      </c>
      <c r="D703" s="29">
        <v>2010</v>
      </c>
      <c r="E703">
        <f t="shared" si="53"/>
        <v>222010</v>
      </c>
      <c r="F703" s="28" t="s">
        <v>433</v>
      </c>
      <c r="G703" s="28" t="s">
        <v>433</v>
      </c>
      <c r="H703" s="28" t="s">
        <v>433</v>
      </c>
      <c r="I703" s="28" t="str">
        <f t="shared" si="50"/>
        <v/>
      </c>
      <c r="J703" s="28" t="str">
        <f t="shared" si="51"/>
        <v/>
      </c>
      <c r="K703" s="28" t="str">
        <f t="shared" si="52"/>
        <v/>
      </c>
      <c r="L703" s="28" t="str">
        <f t="shared" si="54"/>
        <v xml:space="preserve"> </v>
      </c>
    </row>
    <row r="704" spans="1:12" ht="15.75" x14ac:dyDescent="0.25">
      <c r="A704" s="31" t="s">
        <v>333</v>
      </c>
      <c r="B704" s="30" t="str">
        <f>VLOOKUP(A704,'Cód dos países'!$A$3:$C$199,2,FALSE)</f>
        <v>BIH</v>
      </c>
      <c r="C704" s="25">
        <f>VLOOKUP(A704,'Cód dos países'!$A$3:$C$199,3,FALSE)</f>
        <v>22</v>
      </c>
      <c r="D704" s="29">
        <v>2011</v>
      </c>
      <c r="E704">
        <f t="shared" si="53"/>
        <v>222011</v>
      </c>
      <c r="F704" s="28" t="s">
        <v>433</v>
      </c>
      <c r="G704" s="28" t="s">
        <v>433</v>
      </c>
      <c r="H704" s="28" t="s">
        <v>433</v>
      </c>
      <c r="I704" s="28" t="str">
        <f t="shared" si="50"/>
        <v/>
      </c>
      <c r="J704" s="28" t="str">
        <f t="shared" si="51"/>
        <v/>
      </c>
      <c r="K704" s="28" t="str">
        <f t="shared" si="52"/>
        <v/>
      </c>
      <c r="L704" s="28" t="str">
        <f t="shared" si="54"/>
        <v xml:space="preserve"> </v>
      </c>
    </row>
    <row r="705" spans="1:12" ht="15.75" x14ac:dyDescent="0.25">
      <c r="A705" s="31" t="s">
        <v>333</v>
      </c>
      <c r="B705" s="30" t="str">
        <f>VLOOKUP(A705,'Cód dos países'!$A$3:$C$199,2,FALSE)</f>
        <v>BIH</v>
      </c>
      <c r="C705" s="25">
        <f>VLOOKUP(A705,'Cód dos países'!$A$3:$C$199,3,FALSE)</f>
        <v>22</v>
      </c>
      <c r="D705" s="29">
        <v>2012</v>
      </c>
      <c r="E705">
        <f t="shared" si="53"/>
        <v>222012</v>
      </c>
      <c r="F705" s="28" t="s">
        <v>433</v>
      </c>
      <c r="G705" s="28" t="s">
        <v>433</v>
      </c>
      <c r="H705" s="28" t="s">
        <v>433</v>
      </c>
      <c r="I705" s="28" t="str">
        <f t="shared" si="50"/>
        <v/>
      </c>
      <c r="J705" s="28" t="str">
        <f t="shared" si="51"/>
        <v/>
      </c>
      <c r="K705" s="28" t="str">
        <f t="shared" si="52"/>
        <v/>
      </c>
      <c r="L705" s="28" t="str">
        <f t="shared" si="54"/>
        <v xml:space="preserve"> </v>
      </c>
    </row>
    <row r="706" spans="1:12" ht="15.75" x14ac:dyDescent="0.25">
      <c r="A706" s="31" t="s">
        <v>333</v>
      </c>
      <c r="B706" s="30" t="str">
        <f>VLOOKUP(A706,'Cód dos países'!$A$3:$C$199,2,FALSE)</f>
        <v>BIH</v>
      </c>
      <c r="C706" s="25">
        <f>VLOOKUP(A706,'Cód dos países'!$A$3:$C$199,3,FALSE)</f>
        <v>22</v>
      </c>
      <c r="D706" s="29">
        <v>2013</v>
      </c>
      <c r="E706">
        <f t="shared" si="53"/>
        <v>222013</v>
      </c>
      <c r="F706" s="28" t="s">
        <v>433</v>
      </c>
      <c r="G706" s="28" t="s">
        <v>433</v>
      </c>
      <c r="H706" s="28" t="s">
        <v>433</v>
      </c>
      <c r="I706" s="28" t="str">
        <f t="shared" si="50"/>
        <v/>
      </c>
      <c r="J706" s="28" t="str">
        <f t="shared" si="51"/>
        <v/>
      </c>
      <c r="K706" s="28" t="str">
        <f t="shared" si="52"/>
        <v/>
      </c>
      <c r="L706" s="28" t="str">
        <f t="shared" si="54"/>
        <v xml:space="preserve"> </v>
      </c>
    </row>
    <row r="707" spans="1:12" ht="15.75" x14ac:dyDescent="0.25">
      <c r="A707" s="31" t="s">
        <v>333</v>
      </c>
      <c r="B707" s="30" t="str">
        <f>VLOOKUP(A707,'Cód dos países'!$A$3:$C$199,2,FALSE)</f>
        <v>BIH</v>
      </c>
      <c r="C707" s="25">
        <f>VLOOKUP(A707,'Cód dos países'!$A$3:$C$199,3,FALSE)</f>
        <v>22</v>
      </c>
      <c r="D707" s="29">
        <v>2014</v>
      </c>
      <c r="E707">
        <f t="shared" si="53"/>
        <v>222014</v>
      </c>
      <c r="F707" s="28" t="s">
        <v>433</v>
      </c>
      <c r="G707" s="28" t="s">
        <v>433</v>
      </c>
      <c r="H707" s="28" t="s">
        <v>433</v>
      </c>
      <c r="I707" s="28" t="str">
        <f t="shared" si="50"/>
        <v/>
      </c>
      <c r="J707" s="28" t="str">
        <f t="shared" si="51"/>
        <v/>
      </c>
      <c r="K707" s="28" t="str">
        <f t="shared" si="52"/>
        <v/>
      </c>
      <c r="L707" s="28" t="str">
        <f t="shared" si="54"/>
        <v xml:space="preserve"> </v>
      </c>
    </row>
    <row r="708" spans="1:12" ht="15.75" x14ac:dyDescent="0.25">
      <c r="A708" s="31" t="s">
        <v>43</v>
      </c>
      <c r="B708" s="30" t="str">
        <f>VLOOKUP(A708,'Cód dos países'!$A$3:$C$199,2,FALSE)</f>
        <v>BWA</v>
      </c>
      <c r="C708" s="25">
        <f>VLOOKUP(A708,'Cód dos países'!$A$3:$C$199,3,FALSE)</f>
        <v>23</v>
      </c>
      <c r="D708" s="29">
        <v>1983</v>
      </c>
      <c r="E708">
        <f t="shared" si="53"/>
        <v>231983</v>
      </c>
      <c r="F708" s="28" t="s">
        <v>433</v>
      </c>
      <c r="G708" s="28" t="s">
        <v>433</v>
      </c>
      <c r="H708" s="28" t="s">
        <v>433</v>
      </c>
      <c r="I708" s="28" t="str">
        <f t="shared" ref="I708:I771" si="55">IF(F708=".","",IF($D708&gt;2009,F708,F708/12))</f>
        <v/>
      </c>
      <c r="J708" s="28" t="str">
        <f t="shared" ref="J708:J771" si="56">IF(G708=".","",IF($D708&gt;2009,G708,G708/6))</f>
        <v/>
      </c>
      <c r="K708" s="28" t="str">
        <f t="shared" ref="K708:K771" si="57">IF(H708=".","",IF($D708&gt;2009,H708,H708/6))</f>
        <v/>
      </c>
      <c r="L708" s="28" t="str">
        <f t="shared" si="54"/>
        <v xml:space="preserve"> </v>
      </c>
    </row>
    <row r="709" spans="1:12" ht="15.75" x14ac:dyDescent="0.25">
      <c r="A709" s="31" t="s">
        <v>43</v>
      </c>
      <c r="B709" s="30" t="str">
        <f>VLOOKUP(A709,'Cód dos países'!$A$3:$C$199,2,FALSE)</f>
        <v>BWA</v>
      </c>
      <c r="C709" s="25">
        <f>VLOOKUP(A709,'Cód dos países'!$A$3:$C$199,3,FALSE)</f>
        <v>23</v>
      </c>
      <c r="D709" s="29">
        <v>1984</v>
      </c>
      <c r="E709">
        <f t="shared" ref="E709:E772" si="58">C709*10000+D709</f>
        <v>231984</v>
      </c>
      <c r="F709" s="28">
        <v>7</v>
      </c>
      <c r="G709" s="28" t="s">
        <v>433</v>
      </c>
      <c r="H709" s="28" t="s">
        <v>433</v>
      </c>
      <c r="I709" s="28">
        <f t="shared" si="55"/>
        <v>0.58333333333333337</v>
      </c>
      <c r="J709" s="28" t="str">
        <f t="shared" si="56"/>
        <v/>
      </c>
      <c r="K709" s="28" t="str">
        <f t="shared" si="57"/>
        <v/>
      </c>
      <c r="L709" s="28" t="str">
        <f t="shared" si="54"/>
        <v/>
      </c>
    </row>
    <row r="710" spans="1:12" ht="15.75" x14ac:dyDescent="0.25">
      <c r="A710" s="31" t="s">
        <v>43</v>
      </c>
      <c r="B710" s="30" t="str">
        <f>VLOOKUP(A710,'Cód dos países'!$A$3:$C$199,2,FALSE)</f>
        <v>BWA</v>
      </c>
      <c r="C710" s="25">
        <f>VLOOKUP(A710,'Cód dos países'!$A$3:$C$199,3,FALSE)</f>
        <v>23</v>
      </c>
      <c r="D710" s="29">
        <v>1985</v>
      </c>
      <c r="E710">
        <f t="shared" si="58"/>
        <v>231985</v>
      </c>
      <c r="F710" s="28">
        <v>8</v>
      </c>
      <c r="G710" s="28">
        <v>5</v>
      </c>
      <c r="H710" s="28">
        <v>4</v>
      </c>
      <c r="I710" s="28">
        <f t="shared" si="55"/>
        <v>0.66666666666666663</v>
      </c>
      <c r="J710" s="28">
        <f t="shared" si="56"/>
        <v>0.83333333333333337</v>
      </c>
      <c r="K710" s="28">
        <f t="shared" si="57"/>
        <v>0.66666666666666663</v>
      </c>
      <c r="L710" s="28">
        <f t="shared" si="54"/>
        <v>0.72222222222222221</v>
      </c>
    </row>
    <row r="711" spans="1:12" ht="15.75" x14ac:dyDescent="0.25">
      <c r="A711" s="31" t="s">
        <v>43</v>
      </c>
      <c r="B711" s="30" t="str">
        <f>VLOOKUP(A711,'Cód dos países'!$A$3:$C$199,2,FALSE)</f>
        <v>BWA</v>
      </c>
      <c r="C711" s="25">
        <f>VLOOKUP(A711,'Cód dos países'!$A$3:$C$199,3,FALSE)</f>
        <v>23</v>
      </c>
      <c r="D711" s="29">
        <v>1986</v>
      </c>
      <c r="E711">
        <f t="shared" si="58"/>
        <v>231986</v>
      </c>
      <c r="F711" s="28">
        <v>9</v>
      </c>
      <c r="G711" s="28">
        <v>5</v>
      </c>
      <c r="H711" s="28">
        <v>4</v>
      </c>
      <c r="I711" s="28">
        <f t="shared" si="55"/>
        <v>0.75</v>
      </c>
      <c r="J711" s="28">
        <f t="shared" si="56"/>
        <v>0.83333333333333337</v>
      </c>
      <c r="K711" s="28">
        <f t="shared" si="57"/>
        <v>0.66666666666666663</v>
      </c>
      <c r="L711" s="28">
        <f t="shared" si="54"/>
        <v>0.75</v>
      </c>
    </row>
    <row r="712" spans="1:12" ht="15.75" x14ac:dyDescent="0.25">
      <c r="A712" s="31" t="s">
        <v>43</v>
      </c>
      <c r="B712" s="30" t="str">
        <f>VLOOKUP(A712,'Cód dos países'!$A$3:$C$199,2,FALSE)</f>
        <v>BWA</v>
      </c>
      <c r="C712" s="25">
        <f>VLOOKUP(A712,'Cód dos países'!$A$3:$C$199,3,FALSE)</f>
        <v>23</v>
      </c>
      <c r="D712" s="29">
        <v>1987</v>
      </c>
      <c r="E712">
        <f t="shared" si="58"/>
        <v>231987</v>
      </c>
      <c r="F712" s="28">
        <v>9</v>
      </c>
      <c r="G712" s="28">
        <v>5</v>
      </c>
      <c r="H712" s="28">
        <v>4</v>
      </c>
      <c r="I712" s="28">
        <f t="shared" si="55"/>
        <v>0.75</v>
      </c>
      <c r="J712" s="28">
        <f t="shared" si="56"/>
        <v>0.83333333333333337</v>
      </c>
      <c r="K712" s="28">
        <f t="shared" si="57"/>
        <v>0.66666666666666663</v>
      </c>
      <c r="L712" s="28">
        <f t="shared" si="54"/>
        <v>0.75</v>
      </c>
    </row>
    <row r="713" spans="1:12" ht="15.75" x14ac:dyDescent="0.25">
      <c r="A713" s="31" t="s">
        <v>43</v>
      </c>
      <c r="B713" s="30" t="str">
        <f>VLOOKUP(A713,'Cód dos países'!$A$3:$C$199,2,FALSE)</f>
        <v>BWA</v>
      </c>
      <c r="C713" s="25">
        <f>VLOOKUP(A713,'Cód dos países'!$A$3:$C$199,3,FALSE)</f>
        <v>23</v>
      </c>
      <c r="D713" s="29">
        <v>1988</v>
      </c>
      <c r="E713">
        <f t="shared" si="58"/>
        <v>231988</v>
      </c>
      <c r="F713" s="28">
        <v>8</v>
      </c>
      <c r="G713" s="28">
        <v>5</v>
      </c>
      <c r="H713" s="28">
        <v>4</v>
      </c>
      <c r="I713" s="28">
        <f t="shared" si="55"/>
        <v>0.66666666666666663</v>
      </c>
      <c r="J713" s="28">
        <f t="shared" si="56"/>
        <v>0.83333333333333337</v>
      </c>
      <c r="K713" s="28">
        <f t="shared" si="57"/>
        <v>0.66666666666666663</v>
      </c>
      <c r="L713" s="28">
        <f t="shared" ref="L713:L776" si="59">IF(AND(I713="",J713="",K713="")," ",IFERROR((1/3)*I713+(1/3)*J713+(1/3)*K713,""))</f>
        <v>0.72222222222222221</v>
      </c>
    </row>
    <row r="714" spans="1:12" ht="15.75" x14ac:dyDescent="0.25">
      <c r="A714" s="31" t="s">
        <v>43</v>
      </c>
      <c r="B714" s="30" t="str">
        <f>VLOOKUP(A714,'Cód dos países'!$A$3:$C$199,2,FALSE)</f>
        <v>BWA</v>
      </c>
      <c r="C714" s="25">
        <f>VLOOKUP(A714,'Cód dos países'!$A$3:$C$199,3,FALSE)</f>
        <v>23</v>
      </c>
      <c r="D714" s="29">
        <v>1989</v>
      </c>
      <c r="E714">
        <f t="shared" si="58"/>
        <v>231989</v>
      </c>
      <c r="F714" s="28">
        <v>8</v>
      </c>
      <c r="G714" s="28">
        <v>5</v>
      </c>
      <c r="H714" s="28">
        <v>5</v>
      </c>
      <c r="I714" s="28">
        <f t="shared" si="55"/>
        <v>0.66666666666666663</v>
      </c>
      <c r="J714" s="28">
        <f t="shared" si="56"/>
        <v>0.83333333333333337</v>
      </c>
      <c r="K714" s="28">
        <f t="shared" si="57"/>
        <v>0.83333333333333337</v>
      </c>
      <c r="L714" s="28">
        <f t="shared" si="59"/>
        <v>0.77777777777777779</v>
      </c>
    </row>
    <row r="715" spans="1:12" ht="15.75" x14ac:dyDescent="0.25">
      <c r="A715" s="31" t="s">
        <v>43</v>
      </c>
      <c r="B715" s="30" t="str">
        <f>VLOOKUP(A715,'Cód dos países'!$A$3:$C$199,2,FALSE)</f>
        <v>BWA</v>
      </c>
      <c r="C715" s="25">
        <f>VLOOKUP(A715,'Cód dos países'!$A$3:$C$199,3,FALSE)</f>
        <v>23</v>
      </c>
      <c r="D715" s="29">
        <v>1990</v>
      </c>
      <c r="E715">
        <f t="shared" si="58"/>
        <v>231990</v>
      </c>
      <c r="F715" s="28">
        <v>8</v>
      </c>
      <c r="G715" s="28">
        <v>5</v>
      </c>
      <c r="H715" s="28">
        <v>5</v>
      </c>
      <c r="I715" s="28">
        <f t="shared" si="55"/>
        <v>0.66666666666666663</v>
      </c>
      <c r="J715" s="28">
        <f t="shared" si="56"/>
        <v>0.83333333333333337</v>
      </c>
      <c r="K715" s="28">
        <f t="shared" si="57"/>
        <v>0.83333333333333337</v>
      </c>
      <c r="L715" s="28">
        <f t="shared" si="59"/>
        <v>0.77777777777777779</v>
      </c>
    </row>
    <row r="716" spans="1:12" ht="15.75" x14ac:dyDescent="0.25">
      <c r="A716" s="31" t="s">
        <v>43</v>
      </c>
      <c r="B716" s="30" t="str">
        <f>VLOOKUP(A716,'Cód dos países'!$A$3:$C$199,2,FALSE)</f>
        <v>BWA</v>
      </c>
      <c r="C716" s="25">
        <f>VLOOKUP(A716,'Cód dos países'!$A$3:$C$199,3,FALSE)</f>
        <v>23</v>
      </c>
      <c r="D716" s="29">
        <v>1991</v>
      </c>
      <c r="E716">
        <f t="shared" si="58"/>
        <v>231991</v>
      </c>
      <c r="F716" s="28">
        <v>7</v>
      </c>
      <c r="G716" s="28">
        <v>5</v>
      </c>
      <c r="H716" s="28">
        <v>5</v>
      </c>
      <c r="I716" s="28">
        <f t="shared" si="55"/>
        <v>0.58333333333333337</v>
      </c>
      <c r="J716" s="28">
        <f t="shared" si="56"/>
        <v>0.83333333333333337</v>
      </c>
      <c r="K716" s="28">
        <f t="shared" si="57"/>
        <v>0.83333333333333337</v>
      </c>
      <c r="L716" s="28">
        <f t="shared" si="59"/>
        <v>0.75</v>
      </c>
    </row>
    <row r="717" spans="1:12" ht="15.75" x14ac:dyDescent="0.25">
      <c r="A717" s="31" t="s">
        <v>43</v>
      </c>
      <c r="B717" s="30" t="str">
        <f>VLOOKUP(A717,'Cód dos países'!$A$3:$C$199,2,FALSE)</f>
        <v>BWA</v>
      </c>
      <c r="C717" s="25">
        <f>VLOOKUP(A717,'Cód dos países'!$A$3:$C$199,3,FALSE)</f>
        <v>23</v>
      </c>
      <c r="D717" s="29">
        <v>1992</v>
      </c>
      <c r="E717">
        <f t="shared" si="58"/>
        <v>231992</v>
      </c>
      <c r="F717" s="28">
        <v>7</v>
      </c>
      <c r="G717" s="28">
        <v>5</v>
      </c>
      <c r="H717" s="28">
        <v>3</v>
      </c>
      <c r="I717" s="28">
        <f t="shared" si="55"/>
        <v>0.58333333333333337</v>
      </c>
      <c r="J717" s="28">
        <f t="shared" si="56"/>
        <v>0.83333333333333337</v>
      </c>
      <c r="K717" s="28">
        <f t="shared" si="57"/>
        <v>0.5</v>
      </c>
      <c r="L717" s="28">
        <f t="shared" si="59"/>
        <v>0.63888888888888884</v>
      </c>
    </row>
    <row r="718" spans="1:12" ht="15.75" x14ac:dyDescent="0.25">
      <c r="A718" s="31" t="s">
        <v>43</v>
      </c>
      <c r="B718" s="30" t="str">
        <f>VLOOKUP(A718,'Cód dos países'!$A$3:$C$199,2,FALSE)</f>
        <v>BWA</v>
      </c>
      <c r="C718" s="25">
        <f>VLOOKUP(A718,'Cód dos países'!$A$3:$C$199,3,FALSE)</f>
        <v>23</v>
      </c>
      <c r="D718" s="29">
        <v>1993</v>
      </c>
      <c r="E718">
        <f t="shared" si="58"/>
        <v>231993</v>
      </c>
      <c r="F718" s="28">
        <v>6</v>
      </c>
      <c r="G718" s="28">
        <v>5</v>
      </c>
      <c r="H718" s="28">
        <v>3</v>
      </c>
      <c r="I718" s="28">
        <f t="shared" si="55"/>
        <v>0.5</v>
      </c>
      <c r="J718" s="28">
        <f t="shared" si="56"/>
        <v>0.83333333333333337</v>
      </c>
      <c r="K718" s="28">
        <f t="shared" si="57"/>
        <v>0.5</v>
      </c>
      <c r="L718" s="28">
        <f t="shared" si="59"/>
        <v>0.61111111111111105</v>
      </c>
    </row>
    <row r="719" spans="1:12" ht="15.75" x14ac:dyDescent="0.25">
      <c r="A719" s="31" t="s">
        <v>43</v>
      </c>
      <c r="B719" s="30" t="str">
        <f>VLOOKUP(A719,'Cód dos países'!$A$3:$C$199,2,FALSE)</f>
        <v>BWA</v>
      </c>
      <c r="C719" s="25">
        <f>VLOOKUP(A719,'Cód dos países'!$A$3:$C$199,3,FALSE)</f>
        <v>23</v>
      </c>
      <c r="D719" s="29">
        <v>1994</v>
      </c>
      <c r="E719">
        <f t="shared" si="58"/>
        <v>231994</v>
      </c>
      <c r="F719" s="28">
        <v>6</v>
      </c>
      <c r="G719" s="28">
        <v>5</v>
      </c>
      <c r="H719" s="28">
        <v>3</v>
      </c>
      <c r="I719" s="28">
        <f t="shared" si="55"/>
        <v>0.5</v>
      </c>
      <c r="J719" s="28">
        <f t="shared" si="56"/>
        <v>0.83333333333333337</v>
      </c>
      <c r="K719" s="28">
        <f t="shared" si="57"/>
        <v>0.5</v>
      </c>
      <c r="L719" s="28">
        <f t="shared" si="59"/>
        <v>0.61111111111111105</v>
      </c>
    </row>
    <row r="720" spans="1:12" ht="15.75" x14ac:dyDescent="0.25">
      <c r="A720" s="31" t="s">
        <v>43</v>
      </c>
      <c r="B720" s="30" t="str">
        <f>VLOOKUP(A720,'Cód dos países'!$A$3:$C$199,2,FALSE)</f>
        <v>BWA</v>
      </c>
      <c r="C720" s="25">
        <f>VLOOKUP(A720,'Cód dos países'!$A$3:$C$199,3,FALSE)</f>
        <v>23</v>
      </c>
      <c r="D720" s="29">
        <v>1995</v>
      </c>
      <c r="E720">
        <f t="shared" si="58"/>
        <v>231995</v>
      </c>
      <c r="F720" s="28">
        <v>6</v>
      </c>
      <c r="G720" s="28">
        <v>5</v>
      </c>
      <c r="H720" s="28">
        <v>3</v>
      </c>
      <c r="I720" s="28">
        <f t="shared" si="55"/>
        <v>0.5</v>
      </c>
      <c r="J720" s="28">
        <f t="shared" si="56"/>
        <v>0.83333333333333337</v>
      </c>
      <c r="K720" s="28">
        <f t="shared" si="57"/>
        <v>0.5</v>
      </c>
      <c r="L720" s="28">
        <f t="shared" si="59"/>
        <v>0.61111111111111105</v>
      </c>
    </row>
    <row r="721" spans="1:12" ht="15.75" x14ac:dyDescent="0.25">
      <c r="A721" s="31" t="s">
        <v>43</v>
      </c>
      <c r="B721" s="30" t="str">
        <f>VLOOKUP(A721,'Cód dos países'!$A$3:$C$199,2,FALSE)</f>
        <v>BWA</v>
      </c>
      <c r="C721" s="25">
        <f>VLOOKUP(A721,'Cód dos países'!$A$3:$C$199,3,FALSE)</f>
        <v>23</v>
      </c>
      <c r="D721" s="29">
        <v>1996</v>
      </c>
      <c r="E721">
        <f t="shared" si="58"/>
        <v>231996</v>
      </c>
      <c r="F721" s="28">
        <v>6</v>
      </c>
      <c r="G721" s="28">
        <v>4</v>
      </c>
      <c r="H721" s="28">
        <v>3</v>
      </c>
      <c r="I721" s="28">
        <f t="shared" si="55"/>
        <v>0.5</v>
      </c>
      <c r="J721" s="28">
        <f t="shared" si="56"/>
        <v>0.66666666666666663</v>
      </c>
      <c r="K721" s="28">
        <f t="shared" si="57"/>
        <v>0.5</v>
      </c>
      <c r="L721" s="28">
        <f t="shared" si="59"/>
        <v>0.55555555555555547</v>
      </c>
    </row>
    <row r="722" spans="1:12" ht="15.75" x14ac:dyDescent="0.25">
      <c r="A722" s="31" t="s">
        <v>43</v>
      </c>
      <c r="B722" s="30" t="str">
        <f>VLOOKUP(A722,'Cód dos países'!$A$3:$C$199,2,FALSE)</f>
        <v>BWA</v>
      </c>
      <c r="C722" s="25">
        <f>VLOOKUP(A722,'Cód dos países'!$A$3:$C$199,3,FALSE)</f>
        <v>23</v>
      </c>
      <c r="D722" s="29">
        <v>1997</v>
      </c>
      <c r="E722">
        <f t="shared" si="58"/>
        <v>231997</v>
      </c>
      <c r="F722" s="28">
        <v>11</v>
      </c>
      <c r="G722" s="28">
        <v>4</v>
      </c>
      <c r="H722" s="28">
        <v>3</v>
      </c>
      <c r="I722" s="28">
        <f t="shared" si="55"/>
        <v>0.91666666666666663</v>
      </c>
      <c r="J722" s="28">
        <f t="shared" si="56"/>
        <v>0.66666666666666663</v>
      </c>
      <c r="K722" s="28">
        <f t="shared" si="57"/>
        <v>0.5</v>
      </c>
      <c r="L722" s="28">
        <f t="shared" si="59"/>
        <v>0.69444444444444431</v>
      </c>
    </row>
    <row r="723" spans="1:12" ht="15.75" x14ac:dyDescent="0.25">
      <c r="A723" s="31" t="s">
        <v>43</v>
      </c>
      <c r="B723" s="30" t="str">
        <f>VLOOKUP(A723,'Cód dos países'!$A$3:$C$199,2,FALSE)</f>
        <v>BWA</v>
      </c>
      <c r="C723" s="25">
        <f>VLOOKUP(A723,'Cód dos países'!$A$3:$C$199,3,FALSE)</f>
        <v>23</v>
      </c>
      <c r="D723" s="29">
        <v>1998</v>
      </c>
      <c r="E723">
        <f t="shared" si="58"/>
        <v>231998</v>
      </c>
      <c r="F723" s="28">
        <v>11</v>
      </c>
      <c r="G723" s="28">
        <v>4</v>
      </c>
      <c r="H723" s="28">
        <v>3</v>
      </c>
      <c r="I723" s="28">
        <f t="shared" si="55"/>
        <v>0.91666666666666663</v>
      </c>
      <c r="J723" s="28">
        <f t="shared" si="56"/>
        <v>0.66666666666666663</v>
      </c>
      <c r="K723" s="28">
        <f t="shared" si="57"/>
        <v>0.5</v>
      </c>
      <c r="L723" s="28">
        <f t="shared" si="59"/>
        <v>0.69444444444444431</v>
      </c>
    </row>
    <row r="724" spans="1:12" ht="15.75" x14ac:dyDescent="0.25">
      <c r="A724" s="31" t="s">
        <v>43</v>
      </c>
      <c r="B724" s="30" t="str">
        <f>VLOOKUP(A724,'Cód dos países'!$A$3:$C$199,2,FALSE)</f>
        <v>BWA</v>
      </c>
      <c r="C724" s="25">
        <f>VLOOKUP(A724,'Cód dos países'!$A$3:$C$199,3,FALSE)</f>
        <v>23</v>
      </c>
      <c r="D724" s="29">
        <v>1999</v>
      </c>
      <c r="E724">
        <f t="shared" si="58"/>
        <v>231999</v>
      </c>
      <c r="F724" s="28">
        <v>11</v>
      </c>
      <c r="G724" s="28">
        <v>4</v>
      </c>
      <c r="H724" s="28">
        <v>3</v>
      </c>
      <c r="I724" s="28">
        <f t="shared" si="55"/>
        <v>0.91666666666666663</v>
      </c>
      <c r="J724" s="28">
        <f t="shared" si="56"/>
        <v>0.66666666666666663</v>
      </c>
      <c r="K724" s="28">
        <f t="shared" si="57"/>
        <v>0.5</v>
      </c>
      <c r="L724" s="28">
        <f t="shared" si="59"/>
        <v>0.69444444444444431</v>
      </c>
    </row>
    <row r="725" spans="1:12" ht="15.75" x14ac:dyDescent="0.25">
      <c r="A725" s="31" t="s">
        <v>43</v>
      </c>
      <c r="B725" s="30" t="str">
        <f>VLOOKUP(A725,'Cód dos países'!$A$3:$C$199,2,FALSE)</f>
        <v>BWA</v>
      </c>
      <c r="C725" s="25">
        <f>VLOOKUP(A725,'Cód dos países'!$A$3:$C$199,3,FALSE)</f>
        <v>23</v>
      </c>
      <c r="D725" s="29">
        <v>2000</v>
      </c>
      <c r="E725">
        <f t="shared" si="58"/>
        <v>232000</v>
      </c>
      <c r="F725" s="28">
        <v>11</v>
      </c>
      <c r="G725" s="28">
        <v>4</v>
      </c>
      <c r="H725" s="28">
        <v>3</v>
      </c>
      <c r="I725" s="28">
        <f t="shared" si="55"/>
        <v>0.91666666666666663</v>
      </c>
      <c r="J725" s="28">
        <f t="shared" si="56"/>
        <v>0.66666666666666663</v>
      </c>
      <c r="K725" s="28">
        <f t="shared" si="57"/>
        <v>0.5</v>
      </c>
      <c r="L725" s="28">
        <f t="shared" si="59"/>
        <v>0.69444444444444431</v>
      </c>
    </row>
    <row r="726" spans="1:12" ht="15.75" x14ac:dyDescent="0.25">
      <c r="A726" s="31" t="s">
        <v>43</v>
      </c>
      <c r="B726" s="30" t="str">
        <f>VLOOKUP(A726,'Cód dos países'!$A$3:$C$199,2,FALSE)</f>
        <v>BWA</v>
      </c>
      <c r="C726" s="25">
        <f>VLOOKUP(A726,'Cód dos países'!$A$3:$C$199,3,FALSE)</f>
        <v>23</v>
      </c>
      <c r="D726" s="29">
        <v>2001</v>
      </c>
      <c r="E726">
        <f t="shared" si="58"/>
        <v>232001</v>
      </c>
      <c r="F726" s="28">
        <v>11</v>
      </c>
      <c r="G726" s="28">
        <v>3.5</v>
      </c>
      <c r="H726" s="28">
        <v>3</v>
      </c>
      <c r="I726" s="28">
        <f t="shared" si="55"/>
        <v>0.91666666666666663</v>
      </c>
      <c r="J726" s="28">
        <f t="shared" si="56"/>
        <v>0.58333333333333337</v>
      </c>
      <c r="K726" s="28">
        <f t="shared" si="57"/>
        <v>0.5</v>
      </c>
      <c r="L726" s="28">
        <f t="shared" si="59"/>
        <v>0.66666666666666663</v>
      </c>
    </row>
    <row r="727" spans="1:12" ht="15.75" x14ac:dyDescent="0.25">
      <c r="A727" s="31" t="s">
        <v>43</v>
      </c>
      <c r="B727" s="30" t="str">
        <f>VLOOKUP(A727,'Cód dos países'!$A$3:$C$199,2,FALSE)</f>
        <v>BWA</v>
      </c>
      <c r="C727" s="25">
        <f>VLOOKUP(A727,'Cód dos países'!$A$3:$C$199,3,FALSE)</f>
        <v>23</v>
      </c>
      <c r="D727" s="29">
        <v>2002</v>
      </c>
      <c r="E727">
        <f t="shared" si="58"/>
        <v>232002</v>
      </c>
      <c r="F727" s="28">
        <v>11.5</v>
      </c>
      <c r="G727" s="28">
        <v>3.5</v>
      </c>
      <c r="H727" s="28">
        <v>3</v>
      </c>
      <c r="I727" s="28">
        <f t="shared" si="55"/>
        <v>0.95833333333333337</v>
      </c>
      <c r="J727" s="28">
        <f t="shared" si="56"/>
        <v>0.58333333333333337</v>
      </c>
      <c r="K727" s="28">
        <f t="shared" si="57"/>
        <v>0.5</v>
      </c>
      <c r="L727" s="28">
        <f t="shared" si="59"/>
        <v>0.68055555555555547</v>
      </c>
    </row>
    <row r="728" spans="1:12" ht="15.75" x14ac:dyDescent="0.25">
      <c r="A728" s="31" t="s">
        <v>43</v>
      </c>
      <c r="B728" s="30" t="str">
        <f>VLOOKUP(A728,'Cód dos países'!$A$3:$C$199,2,FALSE)</f>
        <v>BWA</v>
      </c>
      <c r="C728" s="25">
        <f>VLOOKUP(A728,'Cód dos países'!$A$3:$C$199,3,FALSE)</f>
        <v>23</v>
      </c>
      <c r="D728" s="29">
        <v>2003</v>
      </c>
      <c r="E728">
        <f t="shared" si="58"/>
        <v>232003</v>
      </c>
      <c r="F728" s="28">
        <v>11.5</v>
      </c>
      <c r="G728" s="28">
        <v>3.5</v>
      </c>
      <c r="H728" s="28">
        <v>3</v>
      </c>
      <c r="I728" s="28">
        <f t="shared" si="55"/>
        <v>0.95833333333333337</v>
      </c>
      <c r="J728" s="28">
        <f t="shared" si="56"/>
        <v>0.58333333333333337</v>
      </c>
      <c r="K728" s="28">
        <f t="shared" si="57"/>
        <v>0.5</v>
      </c>
      <c r="L728" s="28">
        <f t="shared" si="59"/>
        <v>0.68055555555555547</v>
      </c>
    </row>
    <row r="729" spans="1:12" ht="15.75" x14ac:dyDescent="0.25">
      <c r="A729" s="31" t="s">
        <v>43</v>
      </c>
      <c r="B729" s="30" t="str">
        <f>VLOOKUP(A729,'Cód dos países'!$A$3:$C$199,2,FALSE)</f>
        <v>BWA</v>
      </c>
      <c r="C729" s="25">
        <f>VLOOKUP(A729,'Cód dos países'!$A$3:$C$199,3,FALSE)</f>
        <v>23</v>
      </c>
      <c r="D729" s="29">
        <v>2004</v>
      </c>
      <c r="E729">
        <f t="shared" si="58"/>
        <v>232004</v>
      </c>
      <c r="F729" s="28">
        <v>11.5</v>
      </c>
      <c r="G729" s="28">
        <v>4</v>
      </c>
      <c r="H729" s="28">
        <v>3</v>
      </c>
      <c r="I729" s="28">
        <f t="shared" si="55"/>
        <v>0.95833333333333337</v>
      </c>
      <c r="J729" s="28">
        <f t="shared" si="56"/>
        <v>0.66666666666666663</v>
      </c>
      <c r="K729" s="28">
        <f t="shared" si="57"/>
        <v>0.5</v>
      </c>
      <c r="L729" s="28">
        <f t="shared" si="59"/>
        <v>0.70833333333333326</v>
      </c>
    </row>
    <row r="730" spans="1:12" ht="15.75" x14ac:dyDescent="0.25">
      <c r="A730" s="31" t="s">
        <v>43</v>
      </c>
      <c r="B730" s="30" t="str">
        <f>VLOOKUP(A730,'Cód dos países'!$A$3:$C$199,2,FALSE)</f>
        <v>BWA</v>
      </c>
      <c r="C730" s="25">
        <f>VLOOKUP(A730,'Cód dos países'!$A$3:$C$199,3,FALSE)</f>
        <v>23</v>
      </c>
      <c r="D730" s="29">
        <v>2005</v>
      </c>
      <c r="E730">
        <f t="shared" si="58"/>
        <v>232005</v>
      </c>
      <c r="F730" s="28">
        <v>11.5</v>
      </c>
      <c r="G730" s="28">
        <v>4</v>
      </c>
      <c r="H730" s="28">
        <v>3</v>
      </c>
      <c r="I730" s="28">
        <f t="shared" si="55"/>
        <v>0.95833333333333337</v>
      </c>
      <c r="J730" s="28">
        <f t="shared" si="56"/>
        <v>0.66666666666666663</v>
      </c>
      <c r="K730" s="28">
        <f t="shared" si="57"/>
        <v>0.5</v>
      </c>
      <c r="L730" s="28">
        <f t="shared" si="59"/>
        <v>0.70833333333333326</v>
      </c>
    </row>
    <row r="731" spans="1:12" ht="15.75" x14ac:dyDescent="0.25">
      <c r="A731" s="31" t="s">
        <v>43</v>
      </c>
      <c r="B731" s="30" t="str">
        <f>VLOOKUP(A731,'Cód dos países'!$A$3:$C$199,2,FALSE)</f>
        <v>BWA</v>
      </c>
      <c r="C731" s="25">
        <f>VLOOKUP(A731,'Cód dos países'!$A$3:$C$199,3,FALSE)</f>
        <v>23</v>
      </c>
      <c r="D731" s="29">
        <v>2006</v>
      </c>
      <c r="E731">
        <f t="shared" si="58"/>
        <v>232006</v>
      </c>
      <c r="F731" s="28">
        <v>10.5</v>
      </c>
      <c r="G731" s="28">
        <v>4</v>
      </c>
      <c r="H731" s="28">
        <v>4</v>
      </c>
      <c r="I731" s="28">
        <f t="shared" si="55"/>
        <v>0.875</v>
      </c>
      <c r="J731" s="28">
        <f t="shared" si="56"/>
        <v>0.66666666666666663</v>
      </c>
      <c r="K731" s="28">
        <f t="shared" si="57"/>
        <v>0.66666666666666663</v>
      </c>
      <c r="L731" s="28">
        <f t="shared" si="59"/>
        <v>0.73611111111111105</v>
      </c>
    </row>
    <row r="732" spans="1:12" ht="15.75" x14ac:dyDescent="0.25">
      <c r="A732" s="31" t="s">
        <v>43</v>
      </c>
      <c r="B732" s="30" t="str">
        <f>VLOOKUP(A732,'Cód dos países'!$A$3:$C$199,2,FALSE)</f>
        <v>BWA</v>
      </c>
      <c r="C732" s="25">
        <f>VLOOKUP(A732,'Cód dos países'!$A$3:$C$199,3,FALSE)</f>
        <v>23</v>
      </c>
      <c r="D732" s="29">
        <v>2007</v>
      </c>
      <c r="E732">
        <f t="shared" si="58"/>
        <v>232007</v>
      </c>
      <c r="F732" s="28">
        <v>10.5</v>
      </c>
      <c r="G732" s="28">
        <v>3.5</v>
      </c>
      <c r="H732" s="28">
        <v>3.5</v>
      </c>
      <c r="I732" s="28">
        <f t="shared" si="55"/>
        <v>0.875</v>
      </c>
      <c r="J732" s="28">
        <f t="shared" si="56"/>
        <v>0.58333333333333337</v>
      </c>
      <c r="K732" s="28">
        <f t="shared" si="57"/>
        <v>0.58333333333333337</v>
      </c>
      <c r="L732" s="28">
        <f t="shared" si="59"/>
        <v>0.68055555555555547</v>
      </c>
    </row>
    <row r="733" spans="1:12" ht="15.75" x14ac:dyDescent="0.25">
      <c r="A733" s="31" t="s">
        <v>43</v>
      </c>
      <c r="B733" s="30" t="str">
        <f>VLOOKUP(A733,'Cód dos países'!$A$3:$C$199,2,FALSE)</f>
        <v>BWA</v>
      </c>
      <c r="C733" s="25">
        <f>VLOOKUP(A733,'Cód dos países'!$A$3:$C$199,3,FALSE)</f>
        <v>23</v>
      </c>
      <c r="D733" s="29">
        <v>2008</v>
      </c>
      <c r="E733">
        <f t="shared" si="58"/>
        <v>232008</v>
      </c>
      <c r="F733" s="28">
        <v>10.5</v>
      </c>
      <c r="G733" s="28">
        <v>3.5</v>
      </c>
      <c r="H733" s="28">
        <v>3.5</v>
      </c>
      <c r="I733" s="28">
        <f t="shared" si="55"/>
        <v>0.875</v>
      </c>
      <c r="J733" s="28">
        <f t="shared" si="56"/>
        <v>0.58333333333333337</v>
      </c>
      <c r="K733" s="28">
        <f t="shared" si="57"/>
        <v>0.58333333333333337</v>
      </c>
      <c r="L733" s="28">
        <f t="shared" si="59"/>
        <v>0.68055555555555547</v>
      </c>
    </row>
    <row r="734" spans="1:12" ht="15.75" x14ac:dyDescent="0.25">
      <c r="A734" s="31" t="s">
        <v>43</v>
      </c>
      <c r="B734" s="30" t="str">
        <f>VLOOKUP(A734,'Cód dos países'!$A$3:$C$199,2,FALSE)</f>
        <v>BWA</v>
      </c>
      <c r="C734" s="25">
        <f>VLOOKUP(A734,'Cód dos países'!$A$3:$C$199,3,FALSE)</f>
        <v>23</v>
      </c>
      <c r="D734" s="29">
        <v>2009</v>
      </c>
      <c r="E734">
        <f t="shared" si="58"/>
        <v>232009</v>
      </c>
      <c r="F734" s="28">
        <v>10.5</v>
      </c>
      <c r="G734" s="28">
        <v>3.5</v>
      </c>
      <c r="H734" s="28">
        <v>3.5</v>
      </c>
      <c r="I734" s="28">
        <f t="shared" si="55"/>
        <v>0.875</v>
      </c>
      <c r="J734" s="28">
        <f t="shared" si="56"/>
        <v>0.58333333333333337</v>
      </c>
      <c r="K734" s="28">
        <f t="shared" si="57"/>
        <v>0.58333333333333337</v>
      </c>
      <c r="L734" s="28">
        <f t="shared" si="59"/>
        <v>0.68055555555555547</v>
      </c>
    </row>
    <row r="735" spans="1:12" ht="15.75" x14ac:dyDescent="0.25">
      <c r="A735" s="31" t="s">
        <v>43</v>
      </c>
      <c r="B735" s="30" t="str">
        <f>VLOOKUP(A735,'Cód dos países'!$A$3:$C$199,2,FALSE)</f>
        <v>BWA</v>
      </c>
      <c r="C735" s="25">
        <f>VLOOKUP(A735,'Cód dos países'!$A$3:$C$199,3,FALSE)</f>
        <v>23</v>
      </c>
      <c r="D735" s="29">
        <v>2010</v>
      </c>
      <c r="E735">
        <f t="shared" si="58"/>
        <v>232010</v>
      </c>
      <c r="F735" s="28">
        <v>0.86363636363636365</v>
      </c>
      <c r="G735" s="28">
        <v>0.58333333333333337</v>
      </c>
      <c r="H735" s="28">
        <v>0.58333333333333337</v>
      </c>
      <c r="I735" s="28">
        <f t="shared" si="55"/>
        <v>0.86363636363636365</v>
      </c>
      <c r="J735" s="28">
        <f t="shared" si="56"/>
        <v>0.58333333333333337</v>
      </c>
      <c r="K735" s="28">
        <f t="shared" si="57"/>
        <v>0.58333333333333337</v>
      </c>
      <c r="L735" s="28">
        <f t="shared" si="59"/>
        <v>0.67676767676767668</v>
      </c>
    </row>
    <row r="736" spans="1:12" ht="15.75" x14ac:dyDescent="0.25">
      <c r="A736" s="31" t="s">
        <v>43</v>
      </c>
      <c r="B736" s="30" t="str">
        <f>VLOOKUP(A736,'Cód dos países'!$A$3:$C$199,2,FALSE)</f>
        <v>BWA</v>
      </c>
      <c r="C736" s="25">
        <f>VLOOKUP(A736,'Cód dos países'!$A$3:$C$199,3,FALSE)</f>
        <v>23</v>
      </c>
      <c r="D736" s="29">
        <v>2011</v>
      </c>
      <c r="E736">
        <f t="shared" si="58"/>
        <v>232011</v>
      </c>
      <c r="F736" s="28">
        <v>0.86363636363636365</v>
      </c>
      <c r="G736" s="28">
        <v>0.58333333333333337</v>
      </c>
      <c r="H736" s="28">
        <v>0.58333333333333337</v>
      </c>
      <c r="I736" s="28">
        <f t="shared" si="55"/>
        <v>0.86363636363636365</v>
      </c>
      <c r="J736" s="28">
        <f t="shared" si="56"/>
        <v>0.58333333333333337</v>
      </c>
      <c r="K736" s="28">
        <f t="shared" si="57"/>
        <v>0.58333333333333337</v>
      </c>
      <c r="L736" s="28">
        <f t="shared" si="59"/>
        <v>0.67676767676767668</v>
      </c>
    </row>
    <row r="737" spans="1:12" ht="15.75" x14ac:dyDescent="0.25">
      <c r="A737" s="31" t="s">
        <v>43</v>
      </c>
      <c r="B737" s="30" t="str">
        <f>VLOOKUP(A737,'Cód dos países'!$A$3:$C$199,2,FALSE)</f>
        <v>BWA</v>
      </c>
      <c r="C737" s="25">
        <f>VLOOKUP(A737,'Cód dos países'!$A$3:$C$199,3,FALSE)</f>
        <v>23</v>
      </c>
      <c r="D737" s="29">
        <v>2012</v>
      </c>
      <c r="E737">
        <f t="shared" si="58"/>
        <v>232012</v>
      </c>
      <c r="F737" s="28">
        <v>0.86363636363636365</v>
      </c>
      <c r="G737" s="28">
        <v>0.58333333333333337</v>
      </c>
      <c r="H737" s="28">
        <v>0.58333333333333337</v>
      </c>
      <c r="I737" s="28">
        <f t="shared" si="55"/>
        <v>0.86363636363636365</v>
      </c>
      <c r="J737" s="28">
        <f t="shared" si="56"/>
        <v>0.58333333333333337</v>
      </c>
      <c r="K737" s="28">
        <f t="shared" si="57"/>
        <v>0.58333333333333337</v>
      </c>
      <c r="L737" s="28">
        <f t="shared" si="59"/>
        <v>0.67676767676767668</v>
      </c>
    </row>
    <row r="738" spans="1:12" ht="15.75" x14ac:dyDescent="0.25">
      <c r="A738" s="31" t="s">
        <v>43</v>
      </c>
      <c r="B738" s="30" t="str">
        <f>VLOOKUP(A738,'Cód dos países'!$A$3:$C$199,2,FALSE)</f>
        <v>BWA</v>
      </c>
      <c r="C738" s="25">
        <f>VLOOKUP(A738,'Cód dos países'!$A$3:$C$199,3,FALSE)</f>
        <v>23</v>
      </c>
      <c r="D738" s="29">
        <v>2013</v>
      </c>
      <c r="E738">
        <f t="shared" si="58"/>
        <v>232013</v>
      </c>
      <c r="F738" s="28">
        <v>0.86363636363636365</v>
      </c>
      <c r="G738" s="28">
        <v>0.58333333333333337</v>
      </c>
      <c r="H738" s="28">
        <v>0.58333333333333337</v>
      </c>
      <c r="I738" s="28">
        <f t="shared" si="55"/>
        <v>0.86363636363636365</v>
      </c>
      <c r="J738" s="28">
        <f t="shared" si="56"/>
        <v>0.58333333333333337</v>
      </c>
      <c r="K738" s="28">
        <f t="shared" si="57"/>
        <v>0.58333333333333337</v>
      </c>
      <c r="L738" s="28">
        <f t="shared" si="59"/>
        <v>0.67676767676767668</v>
      </c>
    </row>
    <row r="739" spans="1:12" ht="15.75" x14ac:dyDescent="0.25">
      <c r="A739" s="31" t="s">
        <v>43</v>
      </c>
      <c r="B739" s="30" t="str">
        <f>VLOOKUP(A739,'Cód dos países'!$A$3:$C$199,2,FALSE)</f>
        <v>BWA</v>
      </c>
      <c r="C739" s="25">
        <f>VLOOKUP(A739,'Cód dos países'!$A$3:$C$199,3,FALSE)</f>
        <v>23</v>
      </c>
      <c r="D739" s="29">
        <v>2014</v>
      </c>
      <c r="E739">
        <f t="shared" si="58"/>
        <v>232014</v>
      </c>
      <c r="F739" s="28">
        <v>0.86363636363636365</v>
      </c>
      <c r="G739" s="28">
        <v>0.58333333333333337</v>
      </c>
      <c r="H739" s="28">
        <v>0.66666666666666663</v>
      </c>
      <c r="I739" s="28">
        <f t="shared" si="55"/>
        <v>0.86363636363636365</v>
      </c>
      <c r="J739" s="28">
        <f t="shared" si="56"/>
        <v>0.58333333333333337</v>
      </c>
      <c r="K739" s="28">
        <f t="shared" si="57"/>
        <v>0.66666666666666663</v>
      </c>
      <c r="L739" s="28">
        <f t="shared" si="59"/>
        <v>0.70454545454545447</v>
      </c>
    </row>
    <row r="740" spans="1:12" ht="15.75" x14ac:dyDescent="0.25">
      <c r="A740" s="31" t="s">
        <v>37</v>
      </c>
      <c r="B740" s="30" t="str">
        <f>VLOOKUP(A740,'Cód dos países'!$A$3:$C$199,2,FALSE)</f>
        <v>BRA</v>
      </c>
      <c r="C740" s="25">
        <f>VLOOKUP(A740,'Cód dos países'!$A$3:$C$199,3,FALSE)</f>
        <v>24</v>
      </c>
      <c r="D740" s="29">
        <v>1983</v>
      </c>
      <c r="E740">
        <f t="shared" si="58"/>
        <v>241983</v>
      </c>
      <c r="F740" s="28">
        <v>3.5</v>
      </c>
      <c r="G740" s="28">
        <v>3.5</v>
      </c>
      <c r="H740" s="28">
        <v>3.5</v>
      </c>
      <c r="I740" s="28">
        <f t="shared" si="55"/>
        <v>0.29166666666666669</v>
      </c>
      <c r="J740" s="28">
        <f t="shared" si="56"/>
        <v>0.58333333333333337</v>
      </c>
      <c r="K740" s="28">
        <f t="shared" si="57"/>
        <v>0.58333333333333337</v>
      </c>
      <c r="L740" s="28">
        <f t="shared" si="59"/>
        <v>0.48611111111111116</v>
      </c>
    </row>
    <row r="741" spans="1:12" ht="15.75" x14ac:dyDescent="0.25">
      <c r="A741" s="31" t="s">
        <v>37</v>
      </c>
      <c r="B741" s="30" t="str">
        <f>VLOOKUP(A741,'Cód dos países'!$A$3:$C$199,2,FALSE)</f>
        <v>BRA</v>
      </c>
      <c r="C741" s="25">
        <f>VLOOKUP(A741,'Cód dos países'!$A$3:$C$199,3,FALSE)</f>
        <v>24</v>
      </c>
      <c r="D741" s="29">
        <v>1984</v>
      </c>
      <c r="E741">
        <f t="shared" si="58"/>
        <v>241984</v>
      </c>
      <c r="F741" s="28">
        <v>5</v>
      </c>
      <c r="G741" s="28">
        <v>3.5</v>
      </c>
      <c r="H741" s="28">
        <v>3.5</v>
      </c>
      <c r="I741" s="28">
        <f t="shared" si="55"/>
        <v>0.41666666666666669</v>
      </c>
      <c r="J741" s="28">
        <f t="shared" si="56"/>
        <v>0.58333333333333337</v>
      </c>
      <c r="K741" s="28">
        <f t="shared" si="57"/>
        <v>0.58333333333333337</v>
      </c>
      <c r="L741" s="28">
        <f t="shared" si="59"/>
        <v>0.52777777777777779</v>
      </c>
    </row>
    <row r="742" spans="1:12" ht="15.75" x14ac:dyDescent="0.25">
      <c r="A742" s="31" t="s">
        <v>37</v>
      </c>
      <c r="B742" s="30" t="str">
        <f>VLOOKUP(A742,'Cód dos países'!$A$3:$C$199,2,FALSE)</f>
        <v>BRA</v>
      </c>
      <c r="C742" s="25">
        <f>VLOOKUP(A742,'Cód dos países'!$A$3:$C$199,3,FALSE)</f>
        <v>24</v>
      </c>
      <c r="D742" s="29">
        <v>1985</v>
      </c>
      <c r="E742">
        <f t="shared" si="58"/>
        <v>241985</v>
      </c>
      <c r="F742" s="28">
        <v>5</v>
      </c>
      <c r="G742" s="28">
        <v>4</v>
      </c>
      <c r="H742" s="28">
        <v>4</v>
      </c>
      <c r="I742" s="28">
        <f t="shared" si="55"/>
        <v>0.41666666666666669</v>
      </c>
      <c r="J742" s="28">
        <f t="shared" si="56"/>
        <v>0.66666666666666663</v>
      </c>
      <c r="K742" s="28">
        <f t="shared" si="57"/>
        <v>0.66666666666666663</v>
      </c>
      <c r="L742" s="28">
        <f t="shared" si="59"/>
        <v>0.58333333333333326</v>
      </c>
    </row>
    <row r="743" spans="1:12" ht="15.75" x14ac:dyDescent="0.25">
      <c r="A743" s="31" t="s">
        <v>37</v>
      </c>
      <c r="B743" s="30" t="str">
        <f>VLOOKUP(A743,'Cód dos países'!$A$3:$C$199,2,FALSE)</f>
        <v>BRA</v>
      </c>
      <c r="C743" s="25">
        <f>VLOOKUP(A743,'Cód dos países'!$A$3:$C$199,3,FALSE)</f>
        <v>24</v>
      </c>
      <c r="D743" s="29">
        <v>1986</v>
      </c>
      <c r="E743">
        <f t="shared" si="58"/>
        <v>241986</v>
      </c>
      <c r="F743" s="28">
        <v>5</v>
      </c>
      <c r="G743" s="28">
        <v>4</v>
      </c>
      <c r="H743" s="28">
        <v>4</v>
      </c>
      <c r="I743" s="28">
        <f t="shared" si="55"/>
        <v>0.41666666666666669</v>
      </c>
      <c r="J743" s="28">
        <f t="shared" si="56"/>
        <v>0.66666666666666663</v>
      </c>
      <c r="K743" s="28">
        <f t="shared" si="57"/>
        <v>0.66666666666666663</v>
      </c>
      <c r="L743" s="28">
        <f t="shared" si="59"/>
        <v>0.58333333333333326</v>
      </c>
    </row>
    <row r="744" spans="1:12" ht="15.75" x14ac:dyDescent="0.25">
      <c r="A744" s="31" t="s">
        <v>37</v>
      </c>
      <c r="B744" s="30" t="str">
        <f>VLOOKUP(A744,'Cód dos países'!$A$3:$C$199,2,FALSE)</f>
        <v>BRA</v>
      </c>
      <c r="C744" s="25">
        <f>VLOOKUP(A744,'Cód dos países'!$A$3:$C$199,3,FALSE)</f>
        <v>24</v>
      </c>
      <c r="D744" s="29">
        <v>1987</v>
      </c>
      <c r="E744">
        <f t="shared" si="58"/>
        <v>241987</v>
      </c>
      <c r="F744" s="28">
        <v>5</v>
      </c>
      <c r="G744" s="28">
        <v>4</v>
      </c>
      <c r="H744" s="28">
        <v>4</v>
      </c>
      <c r="I744" s="28">
        <f t="shared" si="55"/>
        <v>0.41666666666666669</v>
      </c>
      <c r="J744" s="28">
        <f t="shared" si="56"/>
        <v>0.66666666666666663</v>
      </c>
      <c r="K744" s="28">
        <f t="shared" si="57"/>
        <v>0.66666666666666663</v>
      </c>
      <c r="L744" s="28">
        <f t="shared" si="59"/>
        <v>0.58333333333333326</v>
      </c>
    </row>
    <row r="745" spans="1:12" ht="15.75" x14ac:dyDescent="0.25">
      <c r="A745" s="31" t="s">
        <v>37</v>
      </c>
      <c r="B745" s="30" t="str">
        <f>VLOOKUP(A745,'Cód dos países'!$A$3:$C$199,2,FALSE)</f>
        <v>BRA</v>
      </c>
      <c r="C745" s="25">
        <f>VLOOKUP(A745,'Cód dos países'!$A$3:$C$199,3,FALSE)</f>
        <v>24</v>
      </c>
      <c r="D745" s="29">
        <v>1988</v>
      </c>
      <c r="E745">
        <f t="shared" si="58"/>
        <v>241988</v>
      </c>
      <c r="F745" s="28">
        <v>6</v>
      </c>
      <c r="G745" s="28">
        <v>4</v>
      </c>
      <c r="H745" s="28">
        <v>4</v>
      </c>
      <c r="I745" s="28">
        <f t="shared" si="55"/>
        <v>0.5</v>
      </c>
      <c r="J745" s="28">
        <f t="shared" si="56"/>
        <v>0.66666666666666663</v>
      </c>
      <c r="K745" s="28">
        <f t="shared" si="57"/>
        <v>0.66666666666666663</v>
      </c>
      <c r="L745" s="28">
        <f t="shared" si="59"/>
        <v>0.61111111111111105</v>
      </c>
    </row>
    <row r="746" spans="1:12" ht="15.75" x14ac:dyDescent="0.25">
      <c r="A746" s="31" t="s">
        <v>37</v>
      </c>
      <c r="B746" s="30" t="str">
        <f>VLOOKUP(A746,'Cód dos países'!$A$3:$C$199,2,FALSE)</f>
        <v>BRA</v>
      </c>
      <c r="C746" s="25">
        <f>VLOOKUP(A746,'Cód dos países'!$A$3:$C$199,3,FALSE)</f>
        <v>24</v>
      </c>
      <c r="D746" s="29">
        <v>1989</v>
      </c>
      <c r="E746">
        <f t="shared" si="58"/>
        <v>241989</v>
      </c>
      <c r="F746" s="28">
        <v>5</v>
      </c>
      <c r="G746" s="28">
        <v>4</v>
      </c>
      <c r="H746" s="28">
        <v>4</v>
      </c>
      <c r="I746" s="28">
        <f t="shared" si="55"/>
        <v>0.41666666666666669</v>
      </c>
      <c r="J746" s="28">
        <f t="shared" si="56"/>
        <v>0.66666666666666663</v>
      </c>
      <c r="K746" s="28">
        <f t="shared" si="57"/>
        <v>0.66666666666666663</v>
      </c>
      <c r="L746" s="28">
        <f t="shared" si="59"/>
        <v>0.58333333333333326</v>
      </c>
    </row>
    <row r="747" spans="1:12" ht="15.75" x14ac:dyDescent="0.25">
      <c r="A747" s="31" t="s">
        <v>37</v>
      </c>
      <c r="B747" s="30" t="str">
        <f>VLOOKUP(A747,'Cód dos países'!$A$3:$C$199,2,FALSE)</f>
        <v>BRA</v>
      </c>
      <c r="C747" s="25">
        <f>VLOOKUP(A747,'Cód dos países'!$A$3:$C$199,3,FALSE)</f>
        <v>24</v>
      </c>
      <c r="D747" s="29">
        <v>1990</v>
      </c>
      <c r="E747">
        <f t="shared" si="58"/>
        <v>241990</v>
      </c>
      <c r="F747" s="28">
        <v>5</v>
      </c>
      <c r="G747" s="28">
        <v>4</v>
      </c>
      <c r="H747" s="28">
        <v>4</v>
      </c>
      <c r="I747" s="28">
        <f t="shared" si="55"/>
        <v>0.41666666666666669</v>
      </c>
      <c r="J747" s="28">
        <f t="shared" si="56"/>
        <v>0.66666666666666663</v>
      </c>
      <c r="K747" s="28">
        <f t="shared" si="57"/>
        <v>0.66666666666666663</v>
      </c>
      <c r="L747" s="28">
        <f t="shared" si="59"/>
        <v>0.58333333333333326</v>
      </c>
    </row>
    <row r="748" spans="1:12" ht="15.75" x14ac:dyDescent="0.25">
      <c r="A748" s="31" t="s">
        <v>37</v>
      </c>
      <c r="B748" s="30" t="str">
        <f>VLOOKUP(A748,'Cód dos países'!$A$3:$C$199,2,FALSE)</f>
        <v>BRA</v>
      </c>
      <c r="C748" s="25">
        <f>VLOOKUP(A748,'Cód dos países'!$A$3:$C$199,3,FALSE)</f>
        <v>24</v>
      </c>
      <c r="D748" s="29">
        <v>1991</v>
      </c>
      <c r="E748">
        <f t="shared" si="58"/>
        <v>241991</v>
      </c>
      <c r="F748" s="28">
        <v>6</v>
      </c>
      <c r="G748" s="28">
        <v>4</v>
      </c>
      <c r="H748" s="28">
        <v>4</v>
      </c>
      <c r="I748" s="28">
        <f t="shared" si="55"/>
        <v>0.5</v>
      </c>
      <c r="J748" s="28">
        <f t="shared" si="56"/>
        <v>0.66666666666666663</v>
      </c>
      <c r="K748" s="28">
        <f t="shared" si="57"/>
        <v>0.66666666666666663</v>
      </c>
      <c r="L748" s="28">
        <f t="shared" si="59"/>
        <v>0.61111111111111105</v>
      </c>
    </row>
    <row r="749" spans="1:12" ht="15.75" x14ac:dyDescent="0.25">
      <c r="A749" s="31" t="s">
        <v>37</v>
      </c>
      <c r="B749" s="30" t="str">
        <f>VLOOKUP(A749,'Cód dos países'!$A$3:$C$199,2,FALSE)</f>
        <v>BRA</v>
      </c>
      <c r="C749" s="25">
        <f>VLOOKUP(A749,'Cód dos países'!$A$3:$C$199,3,FALSE)</f>
        <v>24</v>
      </c>
      <c r="D749" s="29">
        <v>1992</v>
      </c>
      <c r="E749">
        <f t="shared" si="58"/>
        <v>241992</v>
      </c>
      <c r="F749" s="28">
        <v>6</v>
      </c>
      <c r="G749" s="28">
        <v>4</v>
      </c>
      <c r="H749" s="28">
        <v>4</v>
      </c>
      <c r="I749" s="28">
        <f t="shared" si="55"/>
        <v>0.5</v>
      </c>
      <c r="J749" s="28">
        <f t="shared" si="56"/>
        <v>0.66666666666666663</v>
      </c>
      <c r="K749" s="28">
        <f t="shared" si="57"/>
        <v>0.66666666666666663</v>
      </c>
      <c r="L749" s="28">
        <f t="shared" si="59"/>
        <v>0.61111111111111105</v>
      </c>
    </row>
    <row r="750" spans="1:12" ht="15.75" x14ac:dyDescent="0.25">
      <c r="A750" s="31" t="s">
        <v>37</v>
      </c>
      <c r="B750" s="30" t="str">
        <f>VLOOKUP(A750,'Cód dos países'!$A$3:$C$199,2,FALSE)</f>
        <v>BRA</v>
      </c>
      <c r="C750" s="25">
        <f>VLOOKUP(A750,'Cód dos países'!$A$3:$C$199,3,FALSE)</f>
        <v>24</v>
      </c>
      <c r="D750" s="29">
        <v>1993</v>
      </c>
      <c r="E750">
        <f t="shared" si="58"/>
        <v>241993</v>
      </c>
      <c r="F750" s="28">
        <v>5</v>
      </c>
      <c r="G750" s="28">
        <v>3</v>
      </c>
      <c r="H750" s="28">
        <v>4</v>
      </c>
      <c r="I750" s="28">
        <f t="shared" si="55"/>
        <v>0.41666666666666669</v>
      </c>
      <c r="J750" s="28">
        <f t="shared" si="56"/>
        <v>0.5</v>
      </c>
      <c r="K750" s="28">
        <f t="shared" si="57"/>
        <v>0.66666666666666663</v>
      </c>
      <c r="L750" s="28">
        <f t="shared" si="59"/>
        <v>0.52777777777777779</v>
      </c>
    </row>
    <row r="751" spans="1:12" ht="15.75" x14ac:dyDescent="0.25">
      <c r="A751" s="31" t="s">
        <v>37</v>
      </c>
      <c r="B751" s="30" t="str">
        <f>VLOOKUP(A751,'Cód dos países'!$A$3:$C$199,2,FALSE)</f>
        <v>BRA</v>
      </c>
      <c r="C751" s="25">
        <f>VLOOKUP(A751,'Cód dos países'!$A$3:$C$199,3,FALSE)</f>
        <v>24</v>
      </c>
      <c r="D751" s="29">
        <v>1994</v>
      </c>
      <c r="E751">
        <f t="shared" si="58"/>
        <v>241994</v>
      </c>
      <c r="F751" s="28">
        <v>7</v>
      </c>
      <c r="G751" s="28">
        <v>3</v>
      </c>
      <c r="H751" s="28">
        <v>3</v>
      </c>
      <c r="I751" s="28">
        <f t="shared" si="55"/>
        <v>0.58333333333333337</v>
      </c>
      <c r="J751" s="28">
        <f t="shared" si="56"/>
        <v>0.5</v>
      </c>
      <c r="K751" s="28">
        <f t="shared" si="57"/>
        <v>0.5</v>
      </c>
      <c r="L751" s="28">
        <f t="shared" si="59"/>
        <v>0.52777777777777779</v>
      </c>
    </row>
    <row r="752" spans="1:12" ht="15.75" x14ac:dyDescent="0.25">
      <c r="A752" s="31" t="s">
        <v>37</v>
      </c>
      <c r="B752" s="30" t="str">
        <f>VLOOKUP(A752,'Cód dos países'!$A$3:$C$199,2,FALSE)</f>
        <v>BRA</v>
      </c>
      <c r="C752" s="25">
        <f>VLOOKUP(A752,'Cód dos países'!$A$3:$C$199,3,FALSE)</f>
        <v>24</v>
      </c>
      <c r="D752" s="29">
        <v>1995</v>
      </c>
      <c r="E752">
        <f t="shared" si="58"/>
        <v>241995</v>
      </c>
      <c r="F752" s="28">
        <v>5</v>
      </c>
      <c r="G752" s="28">
        <v>3</v>
      </c>
      <c r="H752" s="28">
        <v>3</v>
      </c>
      <c r="I752" s="28">
        <f t="shared" si="55"/>
        <v>0.41666666666666669</v>
      </c>
      <c r="J752" s="28">
        <f t="shared" si="56"/>
        <v>0.5</v>
      </c>
      <c r="K752" s="28">
        <f t="shared" si="57"/>
        <v>0.5</v>
      </c>
      <c r="L752" s="28">
        <f t="shared" si="59"/>
        <v>0.47222222222222221</v>
      </c>
    </row>
    <row r="753" spans="1:12" ht="15.75" x14ac:dyDescent="0.25">
      <c r="A753" s="31" t="s">
        <v>37</v>
      </c>
      <c r="B753" s="30" t="str">
        <f>VLOOKUP(A753,'Cód dos países'!$A$3:$C$199,2,FALSE)</f>
        <v>BRA</v>
      </c>
      <c r="C753" s="25">
        <f>VLOOKUP(A753,'Cód dos países'!$A$3:$C$199,3,FALSE)</f>
        <v>24</v>
      </c>
      <c r="D753" s="29">
        <v>1996</v>
      </c>
      <c r="E753">
        <f t="shared" si="58"/>
        <v>241996</v>
      </c>
      <c r="F753" s="28">
        <v>5</v>
      </c>
      <c r="G753" s="28">
        <v>3</v>
      </c>
      <c r="H753" s="28">
        <v>3</v>
      </c>
      <c r="I753" s="28">
        <f t="shared" si="55"/>
        <v>0.41666666666666669</v>
      </c>
      <c r="J753" s="28">
        <f t="shared" si="56"/>
        <v>0.5</v>
      </c>
      <c r="K753" s="28">
        <f t="shared" si="57"/>
        <v>0.5</v>
      </c>
      <c r="L753" s="28">
        <f t="shared" si="59"/>
        <v>0.47222222222222221</v>
      </c>
    </row>
    <row r="754" spans="1:12" ht="15.75" x14ac:dyDescent="0.25">
      <c r="A754" s="31" t="s">
        <v>37</v>
      </c>
      <c r="B754" s="30" t="str">
        <f>VLOOKUP(A754,'Cód dos países'!$A$3:$C$199,2,FALSE)</f>
        <v>BRA</v>
      </c>
      <c r="C754" s="25">
        <f>VLOOKUP(A754,'Cód dos países'!$A$3:$C$199,3,FALSE)</f>
        <v>24</v>
      </c>
      <c r="D754" s="29">
        <v>1997</v>
      </c>
      <c r="E754">
        <f t="shared" si="58"/>
        <v>241997</v>
      </c>
      <c r="F754" s="28">
        <v>7</v>
      </c>
      <c r="G754" s="28">
        <v>2</v>
      </c>
      <c r="H754" s="28">
        <v>3</v>
      </c>
      <c r="I754" s="28">
        <f t="shared" si="55"/>
        <v>0.58333333333333337</v>
      </c>
      <c r="J754" s="28">
        <f t="shared" si="56"/>
        <v>0.33333333333333331</v>
      </c>
      <c r="K754" s="28">
        <f t="shared" si="57"/>
        <v>0.5</v>
      </c>
      <c r="L754" s="28">
        <f t="shared" si="59"/>
        <v>0.47222222222222221</v>
      </c>
    </row>
    <row r="755" spans="1:12" ht="15.75" x14ac:dyDescent="0.25">
      <c r="A755" s="31" t="s">
        <v>37</v>
      </c>
      <c r="B755" s="30" t="str">
        <f>VLOOKUP(A755,'Cód dos países'!$A$3:$C$199,2,FALSE)</f>
        <v>BRA</v>
      </c>
      <c r="C755" s="25">
        <f>VLOOKUP(A755,'Cód dos países'!$A$3:$C$199,3,FALSE)</f>
        <v>24</v>
      </c>
      <c r="D755" s="29">
        <v>1998</v>
      </c>
      <c r="E755">
        <f t="shared" si="58"/>
        <v>241998</v>
      </c>
      <c r="F755" s="28">
        <v>6</v>
      </c>
      <c r="G755" s="28">
        <v>2</v>
      </c>
      <c r="H755" s="28">
        <v>3</v>
      </c>
      <c r="I755" s="28">
        <f t="shared" si="55"/>
        <v>0.5</v>
      </c>
      <c r="J755" s="28">
        <f t="shared" si="56"/>
        <v>0.33333333333333331</v>
      </c>
      <c r="K755" s="28">
        <f t="shared" si="57"/>
        <v>0.5</v>
      </c>
      <c r="L755" s="28">
        <f t="shared" si="59"/>
        <v>0.44444444444444442</v>
      </c>
    </row>
    <row r="756" spans="1:12" ht="15.75" x14ac:dyDescent="0.25">
      <c r="A756" s="31" t="s">
        <v>37</v>
      </c>
      <c r="B756" s="30" t="str">
        <f>VLOOKUP(A756,'Cód dos países'!$A$3:$C$199,2,FALSE)</f>
        <v>BRA</v>
      </c>
      <c r="C756" s="25">
        <f>VLOOKUP(A756,'Cód dos países'!$A$3:$C$199,3,FALSE)</f>
        <v>24</v>
      </c>
      <c r="D756" s="29">
        <v>1999</v>
      </c>
      <c r="E756">
        <f t="shared" si="58"/>
        <v>241999</v>
      </c>
      <c r="F756" s="28">
        <v>5</v>
      </c>
      <c r="G756" s="28">
        <v>2</v>
      </c>
      <c r="H756" s="28">
        <v>3</v>
      </c>
      <c r="I756" s="28">
        <f t="shared" si="55"/>
        <v>0.41666666666666669</v>
      </c>
      <c r="J756" s="28">
        <f t="shared" si="56"/>
        <v>0.33333333333333331</v>
      </c>
      <c r="K756" s="28">
        <f t="shared" si="57"/>
        <v>0.5</v>
      </c>
      <c r="L756" s="28">
        <f t="shared" si="59"/>
        <v>0.41666666666666663</v>
      </c>
    </row>
    <row r="757" spans="1:12" ht="15.75" x14ac:dyDescent="0.25">
      <c r="A757" s="31" t="s">
        <v>37</v>
      </c>
      <c r="B757" s="30" t="str">
        <f>VLOOKUP(A757,'Cód dos países'!$A$3:$C$199,2,FALSE)</f>
        <v>BRA</v>
      </c>
      <c r="C757" s="25">
        <f>VLOOKUP(A757,'Cód dos países'!$A$3:$C$199,3,FALSE)</f>
        <v>24</v>
      </c>
      <c r="D757" s="29">
        <v>2000</v>
      </c>
      <c r="E757">
        <f t="shared" si="58"/>
        <v>242000</v>
      </c>
      <c r="F757" s="28">
        <v>6</v>
      </c>
      <c r="G757" s="28">
        <v>2</v>
      </c>
      <c r="H757" s="28">
        <v>3</v>
      </c>
      <c r="I757" s="28">
        <f t="shared" si="55"/>
        <v>0.5</v>
      </c>
      <c r="J757" s="28">
        <f t="shared" si="56"/>
        <v>0.33333333333333331</v>
      </c>
      <c r="K757" s="28">
        <f t="shared" si="57"/>
        <v>0.5</v>
      </c>
      <c r="L757" s="28">
        <f t="shared" si="59"/>
        <v>0.44444444444444442</v>
      </c>
    </row>
    <row r="758" spans="1:12" ht="15.75" x14ac:dyDescent="0.25">
      <c r="A758" s="31" t="s">
        <v>37</v>
      </c>
      <c r="B758" s="30" t="str">
        <f>VLOOKUP(A758,'Cód dos países'!$A$3:$C$199,2,FALSE)</f>
        <v>BRA</v>
      </c>
      <c r="C758" s="25">
        <f>VLOOKUP(A758,'Cód dos países'!$A$3:$C$199,3,FALSE)</f>
        <v>24</v>
      </c>
      <c r="D758" s="29">
        <v>2001</v>
      </c>
      <c r="E758">
        <f t="shared" si="58"/>
        <v>242001</v>
      </c>
      <c r="F758" s="28">
        <v>8.5</v>
      </c>
      <c r="G758" s="28">
        <v>2</v>
      </c>
      <c r="H758" s="28">
        <v>2</v>
      </c>
      <c r="I758" s="28">
        <f t="shared" si="55"/>
        <v>0.70833333333333337</v>
      </c>
      <c r="J758" s="28">
        <f t="shared" si="56"/>
        <v>0.33333333333333331</v>
      </c>
      <c r="K758" s="28">
        <f t="shared" si="57"/>
        <v>0.33333333333333331</v>
      </c>
      <c r="L758" s="28">
        <f t="shared" si="59"/>
        <v>0.45833333333333331</v>
      </c>
    </row>
    <row r="759" spans="1:12" ht="15.75" x14ac:dyDescent="0.25">
      <c r="A759" s="31" t="s">
        <v>37</v>
      </c>
      <c r="B759" s="30" t="str">
        <f>VLOOKUP(A759,'Cód dos países'!$A$3:$C$199,2,FALSE)</f>
        <v>BRA</v>
      </c>
      <c r="C759" s="25">
        <f>VLOOKUP(A759,'Cód dos países'!$A$3:$C$199,3,FALSE)</f>
        <v>24</v>
      </c>
      <c r="D759" s="29">
        <v>2002</v>
      </c>
      <c r="E759">
        <f t="shared" si="58"/>
        <v>242002</v>
      </c>
      <c r="F759" s="28">
        <v>7.5</v>
      </c>
      <c r="G759" s="28">
        <v>1.5</v>
      </c>
      <c r="H759" s="28">
        <v>4</v>
      </c>
      <c r="I759" s="28">
        <f t="shared" si="55"/>
        <v>0.625</v>
      </c>
      <c r="J759" s="28">
        <f t="shared" si="56"/>
        <v>0.25</v>
      </c>
      <c r="K759" s="28">
        <f t="shared" si="57"/>
        <v>0.66666666666666663</v>
      </c>
      <c r="L759" s="28">
        <f t="shared" si="59"/>
        <v>0.51388888888888884</v>
      </c>
    </row>
    <row r="760" spans="1:12" ht="15.75" x14ac:dyDescent="0.25">
      <c r="A760" s="31" t="s">
        <v>37</v>
      </c>
      <c r="B760" s="30" t="str">
        <f>VLOOKUP(A760,'Cód dos países'!$A$3:$C$199,2,FALSE)</f>
        <v>BRA</v>
      </c>
      <c r="C760" s="25">
        <f>VLOOKUP(A760,'Cód dos países'!$A$3:$C$199,3,FALSE)</f>
        <v>24</v>
      </c>
      <c r="D760" s="29">
        <v>2003</v>
      </c>
      <c r="E760">
        <f t="shared" si="58"/>
        <v>242003</v>
      </c>
      <c r="F760" s="28">
        <v>8</v>
      </c>
      <c r="G760" s="28">
        <v>1.5</v>
      </c>
      <c r="H760" s="28">
        <v>4</v>
      </c>
      <c r="I760" s="28">
        <f t="shared" si="55"/>
        <v>0.66666666666666663</v>
      </c>
      <c r="J760" s="28">
        <f t="shared" si="56"/>
        <v>0.25</v>
      </c>
      <c r="K760" s="28">
        <f t="shared" si="57"/>
        <v>0.66666666666666663</v>
      </c>
      <c r="L760" s="28">
        <f t="shared" si="59"/>
        <v>0.52777777777777768</v>
      </c>
    </row>
    <row r="761" spans="1:12" ht="15.75" x14ac:dyDescent="0.25">
      <c r="A761" s="31" t="s">
        <v>37</v>
      </c>
      <c r="B761" s="30" t="str">
        <f>VLOOKUP(A761,'Cód dos países'!$A$3:$C$199,2,FALSE)</f>
        <v>BRA</v>
      </c>
      <c r="C761" s="25">
        <f>VLOOKUP(A761,'Cód dos países'!$A$3:$C$199,3,FALSE)</f>
        <v>24</v>
      </c>
      <c r="D761" s="29">
        <v>2004</v>
      </c>
      <c r="E761">
        <f t="shared" si="58"/>
        <v>242004</v>
      </c>
      <c r="F761" s="28">
        <v>7.5</v>
      </c>
      <c r="G761" s="28">
        <v>2.5</v>
      </c>
      <c r="H761" s="28">
        <v>2</v>
      </c>
      <c r="I761" s="28">
        <f t="shared" si="55"/>
        <v>0.625</v>
      </c>
      <c r="J761" s="28">
        <f t="shared" si="56"/>
        <v>0.41666666666666669</v>
      </c>
      <c r="K761" s="28">
        <f t="shared" si="57"/>
        <v>0.33333333333333331</v>
      </c>
      <c r="L761" s="28">
        <f t="shared" si="59"/>
        <v>0.45833333333333331</v>
      </c>
    </row>
    <row r="762" spans="1:12" ht="15.75" x14ac:dyDescent="0.25">
      <c r="A762" s="31" t="s">
        <v>37</v>
      </c>
      <c r="B762" s="30" t="str">
        <f>VLOOKUP(A762,'Cód dos países'!$A$3:$C$199,2,FALSE)</f>
        <v>BRA</v>
      </c>
      <c r="C762" s="25">
        <f>VLOOKUP(A762,'Cód dos países'!$A$3:$C$199,3,FALSE)</f>
        <v>24</v>
      </c>
      <c r="D762" s="29">
        <v>2005</v>
      </c>
      <c r="E762">
        <f t="shared" si="58"/>
        <v>242005</v>
      </c>
      <c r="F762" s="28">
        <v>7.5</v>
      </c>
      <c r="G762" s="28">
        <v>2.5</v>
      </c>
      <c r="H762" s="28">
        <v>1.5</v>
      </c>
      <c r="I762" s="28">
        <f t="shared" si="55"/>
        <v>0.625</v>
      </c>
      <c r="J762" s="28">
        <f t="shared" si="56"/>
        <v>0.41666666666666669</v>
      </c>
      <c r="K762" s="28">
        <f t="shared" si="57"/>
        <v>0.25</v>
      </c>
      <c r="L762" s="28">
        <f t="shared" si="59"/>
        <v>0.43055555555555552</v>
      </c>
    </row>
    <row r="763" spans="1:12" ht="15.75" x14ac:dyDescent="0.25">
      <c r="A763" s="31" t="s">
        <v>37</v>
      </c>
      <c r="B763" s="30" t="str">
        <f>VLOOKUP(A763,'Cód dos países'!$A$3:$C$199,2,FALSE)</f>
        <v>BRA</v>
      </c>
      <c r="C763" s="25">
        <f>VLOOKUP(A763,'Cód dos países'!$A$3:$C$199,3,FALSE)</f>
        <v>24</v>
      </c>
      <c r="D763" s="29">
        <v>2006</v>
      </c>
      <c r="E763">
        <f t="shared" si="58"/>
        <v>242006</v>
      </c>
      <c r="F763" s="28">
        <v>7.5</v>
      </c>
      <c r="G763" s="28">
        <v>2.5</v>
      </c>
      <c r="H763" s="28">
        <v>2</v>
      </c>
      <c r="I763" s="28">
        <f t="shared" si="55"/>
        <v>0.625</v>
      </c>
      <c r="J763" s="28">
        <f t="shared" si="56"/>
        <v>0.41666666666666669</v>
      </c>
      <c r="K763" s="28">
        <f t="shared" si="57"/>
        <v>0.33333333333333331</v>
      </c>
      <c r="L763" s="28">
        <f t="shared" si="59"/>
        <v>0.45833333333333331</v>
      </c>
    </row>
    <row r="764" spans="1:12" ht="15.75" x14ac:dyDescent="0.25">
      <c r="A764" s="31" t="s">
        <v>37</v>
      </c>
      <c r="B764" s="30" t="str">
        <f>VLOOKUP(A764,'Cód dos países'!$A$3:$C$199,2,FALSE)</f>
        <v>BRA</v>
      </c>
      <c r="C764" s="25">
        <f>VLOOKUP(A764,'Cód dos países'!$A$3:$C$199,3,FALSE)</f>
        <v>24</v>
      </c>
      <c r="D764" s="29">
        <v>2007</v>
      </c>
      <c r="E764">
        <f t="shared" si="58"/>
        <v>242007</v>
      </c>
      <c r="F764" s="28">
        <v>7.5</v>
      </c>
      <c r="G764" s="28">
        <v>2</v>
      </c>
      <c r="H764" s="28">
        <v>2</v>
      </c>
      <c r="I764" s="28">
        <f t="shared" si="55"/>
        <v>0.625</v>
      </c>
      <c r="J764" s="28">
        <f t="shared" si="56"/>
        <v>0.33333333333333331</v>
      </c>
      <c r="K764" s="28">
        <f t="shared" si="57"/>
        <v>0.33333333333333331</v>
      </c>
      <c r="L764" s="28">
        <f t="shared" si="59"/>
        <v>0.43055555555555552</v>
      </c>
    </row>
    <row r="765" spans="1:12" ht="15.75" x14ac:dyDescent="0.25">
      <c r="A765" s="31" t="s">
        <v>37</v>
      </c>
      <c r="B765" s="30" t="str">
        <f>VLOOKUP(A765,'Cód dos países'!$A$3:$C$199,2,FALSE)</f>
        <v>BRA</v>
      </c>
      <c r="C765" s="25">
        <f>VLOOKUP(A765,'Cód dos países'!$A$3:$C$199,3,FALSE)</f>
        <v>24</v>
      </c>
      <c r="D765" s="29">
        <v>2008</v>
      </c>
      <c r="E765">
        <f t="shared" si="58"/>
        <v>242008</v>
      </c>
      <c r="F765" s="28">
        <v>7</v>
      </c>
      <c r="G765" s="28">
        <v>2</v>
      </c>
      <c r="H765" s="28">
        <v>3</v>
      </c>
      <c r="I765" s="28">
        <f t="shared" si="55"/>
        <v>0.58333333333333337</v>
      </c>
      <c r="J765" s="28">
        <f t="shared" si="56"/>
        <v>0.33333333333333331</v>
      </c>
      <c r="K765" s="28">
        <f t="shared" si="57"/>
        <v>0.5</v>
      </c>
      <c r="L765" s="28">
        <f t="shared" si="59"/>
        <v>0.47222222222222221</v>
      </c>
    </row>
    <row r="766" spans="1:12" ht="15.75" x14ac:dyDescent="0.25">
      <c r="A766" s="31" t="s">
        <v>37</v>
      </c>
      <c r="B766" s="30" t="str">
        <f>VLOOKUP(A766,'Cód dos países'!$A$3:$C$199,2,FALSE)</f>
        <v>BRA</v>
      </c>
      <c r="C766" s="25">
        <f>VLOOKUP(A766,'Cód dos países'!$A$3:$C$199,3,FALSE)</f>
        <v>24</v>
      </c>
      <c r="D766" s="29">
        <v>2009</v>
      </c>
      <c r="E766">
        <f t="shared" si="58"/>
        <v>242009</v>
      </c>
      <c r="F766" s="28">
        <v>7</v>
      </c>
      <c r="G766" s="28">
        <v>2</v>
      </c>
      <c r="H766" s="28">
        <v>3</v>
      </c>
      <c r="I766" s="28">
        <f t="shared" si="55"/>
        <v>0.58333333333333337</v>
      </c>
      <c r="J766" s="28">
        <f t="shared" si="56"/>
        <v>0.33333333333333331</v>
      </c>
      <c r="K766" s="28">
        <f t="shared" si="57"/>
        <v>0.5</v>
      </c>
      <c r="L766" s="28">
        <f t="shared" si="59"/>
        <v>0.47222222222222221</v>
      </c>
    </row>
    <row r="767" spans="1:12" ht="15.75" x14ac:dyDescent="0.25">
      <c r="A767" s="31" t="s">
        <v>37</v>
      </c>
      <c r="B767" s="30" t="str">
        <f>VLOOKUP(A767,'Cód dos países'!$A$3:$C$199,2,FALSE)</f>
        <v>BRA</v>
      </c>
      <c r="C767" s="25">
        <f>VLOOKUP(A767,'Cód dos países'!$A$3:$C$199,3,FALSE)</f>
        <v>24</v>
      </c>
      <c r="D767" s="29">
        <v>2010</v>
      </c>
      <c r="E767">
        <f t="shared" si="58"/>
        <v>242010</v>
      </c>
      <c r="F767" s="28">
        <v>0.63636363636363635</v>
      </c>
      <c r="G767" s="28">
        <v>0.33333333333333331</v>
      </c>
      <c r="H767" s="28">
        <v>0.5</v>
      </c>
      <c r="I767" s="28">
        <f t="shared" si="55"/>
        <v>0.63636363636363635</v>
      </c>
      <c r="J767" s="28">
        <f t="shared" si="56"/>
        <v>0.33333333333333331</v>
      </c>
      <c r="K767" s="28">
        <f t="shared" si="57"/>
        <v>0.5</v>
      </c>
      <c r="L767" s="28">
        <f t="shared" si="59"/>
        <v>0.48989898989898983</v>
      </c>
    </row>
    <row r="768" spans="1:12" ht="15.75" x14ac:dyDescent="0.25">
      <c r="A768" s="31" t="s">
        <v>37</v>
      </c>
      <c r="B768" s="30" t="str">
        <f>VLOOKUP(A768,'Cód dos países'!$A$3:$C$199,2,FALSE)</f>
        <v>BRA</v>
      </c>
      <c r="C768" s="25">
        <f>VLOOKUP(A768,'Cód dos países'!$A$3:$C$199,3,FALSE)</f>
        <v>24</v>
      </c>
      <c r="D768" s="29">
        <v>2011</v>
      </c>
      <c r="E768">
        <f t="shared" si="58"/>
        <v>242011</v>
      </c>
      <c r="F768" s="28">
        <v>0.63636363636363635</v>
      </c>
      <c r="G768" s="28">
        <v>0.33333333333333331</v>
      </c>
      <c r="H768" s="28">
        <v>0.5</v>
      </c>
      <c r="I768" s="28">
        <f t="shared" si="55"/>
        <v>0.63636363636363635</v>
      </c>
      <c r="J768" s="28">
        <f t="shared" si="56"/>
        <v>0.33333333333333331</v>
      </c>
      <c r="K768" s="28">
        <f t="shared" si="57"/>
        <v>0.5</v>
      </c>
      <c r="L768" s="28">
        <f t="shared" si="59"/>
        <v>0.48989898989898983</v>
      </c>
    </row>
    <row r="769" spans="1:12" ht="15.75" x14ac:dyDescent="0.25">
      <c r="A769" s="31" t="s">
        <v>37</v>
      </c>
      <c r="B769" s="30" t="str">
        <f>VLOOKUP(A769,'Cód dos países'!$A$3:$C$199,2,FALSE)</f>
        <v>BRA</v>
      </c>
      <c r="C769" s="25">
        <f>VLOOKUP(A769,'Cód dos países'!$A$3:$C$199,3,FALSE)</f>
        <v>24</v>
      </c>
      <c r="D769" s="29">
        <v>2012</v>
      </c>
      <c r="E769">
        <f t="shared" si="58"/>
        <v>242012</v>
      </c>
      <c r="F769" s="28">
        <v>0.59090909090909094</v>
      </c>
      <c r="G769" s="28">
        <v>0.33333333333333331</v>
      </c>
      <c r="H769" s="28">
        <v>0.41666666666666669</v>
      </c>
      <c r="I769" s="28">
        <f t="shared" si="55"/>
        <v>0.59090909090909094</v>
      </c>
      <c r="J769" s="28">
        <f t="shared" si="56"/>
        <v>0.33333333333333331</v>
      </c>
      <c r="K769" s="28">
        <f t="shared" si="57"/>
        <v>0.41666666666666669</v>
      </c>
      <c r="L769" s="28">
        <f t="shared" si="59"/>
        <v>0.44696969696969696</v>
      </c>
    </row>
    <row r="770" spans="1:12" ht="15.75" x14ac:dyDescent="0.25">
      <c r="A770" s="31" t="s">
        <v>37</v>
      </c>
      <c r="B770" s="30" t="str">
        <f>VLOOKUP(A770,'Cód dos países'!$A$3:$C$199,2,FALSE)</f>
        <v>BRA</v>
      </c>
      <c r="C770" s="25">
        <f>VLOOKUP(A770,'Cód dos países'!$A$3:$C$199,3,FALSE)</f>
        <v>24</v>
      </c>
      <c r="D770" s="29">
        <v>2013</v>
      </c>
      <c r="E770">
        <f t="shared" si="58"/>
        <v>242013</v>
      </c>
      <c r="F770" s="28">
        <v>0.59090909090909094</v>
      </c>
      <c r="G770" s="28">
        <v>0.33333333333333331</v>
      </c>
      <c r="H770" s="28">
        <v>0.41666666666666669</v>
      </c>
      <c r="I770" s="28">
        <f t="shared" si="55"/>
        <v>0.59090909090909094</v>
      </c>
      <c r="J770" s="28">
        <f t="shared" si="56"/>
        <v>0.33333333333333331</v>
      </c>
      <c r="K770" s="28">
        <f t="shared" si="57"/>
        <v>0.41666666666666669</v>
      </c>
      <c r="L770" s="28">
        <f t="shared" si="59"/>
        <v>0.44696969696969696</v>
      </c>
    </row>
    <row r="771" spans="1:12" ht="15.75" x14ac:dyDescent="0.25">
      <c r="A771" s="31" t="s">
        <v>37</v>
      </c>
      <c r="B771" s="30" t="str">
        <f>VLOOKUP(A771,'Cód dos países'!$A$3:$C$199,2,FALSE)</f>
        <v>BRA</v>
      </c>
      <c r="C771" s="25">
        <f>VLOOKUP(A771,'Cód dos países'!$A$3:$C$199,3,FALSE)</f>
        <v>24</v>
      </c>
      <c r="D771" s="29">
        <v>2014</v>
      </c>
      <c r="E771">
        <f t="shared" si="58"/>
        <v>242014</v>
      </c>
      <c r="F771" s="28">
        <v>0.63636363636363635</v>
      </c>
      <c r="G771" s="28">
        <v>0.33333333333333331</v>
      </c>
      <c r="H771" s="28">
        <v>0.33333333333333331</v>
      </c>
      <c r="I771" s="28">
        <f t="shared" si="55"/>
        <v>0.63636363636363635</v>
      </c>
      <c r="J771" s="28">
        <f t="shared" si="56"/>
        <v>0.33333333333333331</v>
      </c>
      <c r="K771" s="28">
        <f t="shared" si="57"/>
        <v>0.33333333333333331</v>
      </c>
      <c r="L771" s="28">
        <f t="shared" si="59"/>
        <v>0.43434343434343431</v>
      </c>
    </row>
    <row r="772" spans="1:12" ht="15.75" x14ac:dyDescent="0.25">
      <c r="A772" s="31" t="s">
        <v>350</v>
      </c>
      <c r="B772" s="30" t="str">
        <f>VLOOKUP(A772,'Cód dos países'!$A$3:$C$199,2,FALSE)</f>
        <v>BRN</v>
      </c>
      <c r="C772" s="25">
        <f>VLOOKUP(A772,'Cód dos países'!$A$3:$C$199,3,FALSE)</f>
        <v>25</v>
      </c>
      <c r="D772" s="29">
        <v>1983</v>
      </c>
      <c r="E772">
        <f t="shared" si="58"/>
        <v>251983</v>
      </c>
      <c r="F772" s="28" t="s">
        <v>433</v>
      </c>
      <c r="G772" s="28" t="s">
        <v>433</v>
      </c>
      <c r="H772" s="28" t="s">
        <v>433</v>
      </c>
      <c r="I772" s="28" t="str">
        <f t="shared" ref="I772:I835" si="60">IF(F772=".","",IF($D772&gt;2009,F772,F772/12))</f>
        <v/>
      </c>
      <c r="J772" s="28" t="str">
        <f t="shared" ref="J772:J835" si="61">IF(G772=".","",IF($D772&gt;2009,G772,G772/6))</f>
        <v/>
      </c>
      <c r="K772" s="28" t="str">
        <f t="shared" ref="K772:K835" si="62">IF(H772=".","",IF($D772&gt;2009,H772,H772/6))</f>
        <v/>
      </c>
      <c r="L772" s="28" t="str">
        <f t="shared" si="59"/>
        <v xml:space="preserve"> </v>
      </c>
    </row>
    <row r="773" spans="1:12" ht="15.75" x14ac:dyDescent="0.25">
      <c r="A773" s="31" t="s">
        <v>350</v>
      </c>
      <c r="B773" s="30" t="str">
        <f>VLOOKUP(A773,'Cód dos países'!$A$3:$C$199,2,FALSE)</f>
        <v>BRN</v>
      </c>
      <c r="C773" s="25">
        <f>VLOOKUP(A773,'Cód dos países'!$A$3:$C$199,3,FALSE)</f>
        <v>25</v>
      </c>
      <c r="D773" s="29">
        <v>1984</v>
      </c>
      <c r="E773">
        <f t="shared" ref="E773:E836" si="63">C773*10000+D773</f>
        <v>251984</v>
      </c>
      <c r="F773" s="28">
        <v>10</v>
      </c>
      <c r="G773" s="28" t="s">
        <v>433</v>
      </c>
      <c r="H773" s="28" t="s">
        <v>433</v>
      </c>
      <c r="I773" s="28">
        <f t="shared" si="60"/>
        <v>0.83333333333333337</v>
      </c>
      <c r="J773" s="28" t="str">
        <f t="shared" si="61"/>
        <v/>
      </c>
      <c r="K773" s="28" t="str">
        <f t="shared" si="62"/>
        <v/>
      </c>
      <c r="L773" s="28" t="str">
        <f t="shared" si="59"/>
        <v/>
      </c>
    </row>
    <row r="774" spans="1:12" ht="15.75" x14ac:dyDescent="0.25">
      <c r="A774" s="31" t="s">
        <v>350</v>
      </c>
      <c r="B774" s="30" t="str">
        <f>VLOOKUP(A774,'Cód dos países'!$A$3:$C$199,2,FALSE)</f>
        <v>BRN</v>
      </c>
      <c r="C774" s="25">
        <f>VLOOKUP(A774,'Cód dos países'!$A$3:$C$199,3,FALSE)</f>
        <v>25</v>
      </c>
      <c r="D774" s="29">
        <v>1985</v>
      </c>
      <c r="E774">
        <f t="shared" si="63"/>
        <v>251985</v>
      </c>
      <c r="F774" s="28">
        <v>10</v>
      </c>
      <c r="G774" s="28">
        <v>4</v>
      </c>
      <c r="H774" s="28">
        <v>5</v>
      </c>
      <c r="I774" s="28">
        <f t="shared" si="60"/>
        <v>0.83333333333333337</v>
      </c>
      <c r="J774" s="28">
        <f t="shared" si="61"/>
        <v>0.66666666666666663</v>
      </c>
      <c r="K774" s="28">
        <f t="shared" si="62"/>
        <v>0.83333333333333337</v>
      </c>
      <c r="L774" s="28">
        <f t="shared" si="59"/>
        <v>0.77777777777777779</v>
      </c>
    </row>
    <row r="775" spans="1:12" ht="15.75" x14ac:dyDescent="0.25">
      <c r="A775" s="31" t="s">
        <v>350</v>
      </c>
      <c r="B775" s="30" t="str">
        <f>VLOOKUP(A775,'Cód dos países'!$A$3:$C$199,2,FALSE)</f>
        <v>BRN</v>
      </c>
      <c r="C775" s="25">
        <f>VLOOKUP(A775,'Cód dos países'!$A$3:$C$199,3,FALSE)</f>
        <v>25</v>
      </c>
      <c r="D775" s="29">
        <v>1986</v>
      </c>
      <c r="E775">
        <f t="shared" si="63"/>
        <v>251986</v>
      </c>
      <c r="F775" s="28">
        <v>10</v>
      </c>
      <c r="G775" s="28">
        <v>4</v>
      </c>
      <c r="H775" s="28">
        <v>5</v>
      </c>
      <c r="I775" s="28">
        <f t="shared" si="60"/>
        <v>0.83333333333333337</v>
      </c>
      <c r="J775" s="28">
        <f t="shared" si="61"/>
        <v>0.66666666666666663</v>
      </c>
      <c r="K775" s="28">
        <f t="shared" si="62"/>
        <v>0.83333333333333337</v>
      </c>
      <c r="L775" s="28">
        <f t="shared" si="59"/>
        <v>0.77777777777777779</v>
      </c>
    </row>
    <row r="776" spans="1:12" ht="15.75" x14ac:dyDescent="0.25">
      <c r="A776" s="31" t="s">
        <v>350</v>
      </c>
      <c r="B776" s="30" t="str">
        <f>VLOOKUP(A776,'Cód dos países'!$A$3:$C$199,2,FALSE)</f>
        <v>BRN</v>
      </c>
      <c r="C776" s="25">
        <f>VLOOKUP(A776,'Cód dos países'!$A$3:$C$199,3,FALSE)</f>
        <v>25</v>
      </c>
      <c r="D776" s="29">
        <v>1987</v>
      </c>
      <c r="E776">
        <f t="shared" si="63"/>
        <v>251987</v>
      </c>
      <c r="F776" s="28">
        <v>10</v>
      </c>
      <c r="G776" s="28">
        <v>4</v>
      </c>
      <c r="H776" s="28">
        <v>5</v>
      </c>
      <c r="I776" s="28">
        <f t="shared" si="60"/>
        <v>0.83333333333333337</v>
      </c>
      <c r="J776" s="28">
        <f t="shared" si="61"/>
        <v>0.66666666666666663</v>
      </c>
      <c r="K776" s="28">
        <f t="shared" si="62"/>
        <v>0.83333333333333337</v>
      </c>
      <c r="L776" s="28">
        <f t="shared" si="59"/>
        <v>0.77777777777777779</v>
      </c>
    </row>
    <row r="777" spans="1:12" ht="15.75" x14ac:dyDescent="0.25">
      <c r="A777" s="31" t="s">
        <v>350</v>
      </c>
      <c r="B777" s="30" t="str">
        <f>VLOOKUP(A777,'Cód dos países'!$A$3:$C$199,2,FALSE)</f>
        <v>BRN</v>
      </c>
      <c r="C777" s="25">
        <f>VLOOKUP(A777,'Cód dos países'!$A$3:$C$199,3,FALSE)</f>
        <v>25</v>
      </c>
      <c r="D777" s="29">
        <v>1988</v>
      </c>
      <c r="E777">
        <f t="shared" si="63"/>
        <v>251988</v>
      </c>
      <c r="F777" s="28">
        <v>10</v>
      </c>
      <c r="G777" s="28">
        <v>4</v>
      </c>
      <c r="H777" s="28">
        <v>5</v>
      </c>
      <c r="I777" s="28">
        <f t="shared" si="60"/>
        <v>0.83333333333333337</v>
      </c>
      <c r="J777" s="28">
        <f t="shared" si="61"/>
        <v>0.66666666666666663</v>
      </c>
      <c r="K777" s="28">
        <f t="shared" si="62"/>
        <v>0.83333333333333337</v>
      </c>
      <c r="L777" s="28">
        <f t="shared" ref="L777:L840" si="64">IF(AND(I777="",J777="",K777="")," ",IFERROR((1/3)*I777+(1/3)*J777+(1/3)*K777,""))</f>
        <v>0.77777777777777779</v>
      </c>
    </row>
    <row r="778" spans="1:12" ht="15.75" x14ac:dyDescent="0.25">
      <c r="A778" s="31" t="s">
        <v>350</v>
      </c>
      <c r="B778" s="30" t="str">
        <f>VLOOKUP(A778,'Cód dos países'!$A$3:$C$199,2,FALSE)</f>
        <v>BRN</v>
      </c>
      <c r="C778" s="25">
        <f>VLOOKUP(A778,'Cód dos países'!$A$3:$C$199,3,FALSE)</f>
        <v>25</v>
      </c>
      <c r="D778" s="29">
        <v>1989</v>
      </c>
      <c r="E778">
        <f t="shared" si="63"/>
        <v>251989</v>
      </c>
      <c r="F778" s="28">
        <v>10</v>
      </c>
      <c r="G778" s="28">
        <v>4</v>
      </c>
      <c r="H778" s="28">
        <v>5</v>
      </c>
      <c r="I778" s="28">
        <f t="shared" si="60"/>
        <v>0.83333333333333337</v>
      </c>
      <c r="J778" s="28">
        <f t="shared" si="61"/>
        <v>0.66666666666666663</v>
      </c>
      <c r="K778" s="28">
        <f t="shared" si="62"/>
        <v>0.83333333333333337</v>
      </c>
      <c r="L778" s="28">
        <f t="shared" si="64"/>
        <v>0.77777777777777779</v>
      </c>
    </row>
    <row r="779" spans="1:12" ht="15.75" x14ac:dyDescent="0.25">
      <c r="A779" s="31" t="s">
        <v>350</v>
      </c>
      <c r="B779" s="30" t="str">
        <f>VLOOKUP(A779,'Cód dos países'!$A$3:$C$199,2,FALSE)</f>
        <v>BRN</v>
      </c>
      <c r="C779" s="25">
        <f>VLOOKUP(A779,'Cód dos países'!$A$3:$C$199,3,FALSE)</f>
        <v>25</v>
      </c>
      <c r="D779" s="29">
        <v>1990</v>
      </c>
      <c r="E779">
        <f t="shared" si="63"/>
        <v>251990</v>
      </c>
      <c r="F779" s="28">
        <v>11</v>
      </c>
      <c r="G779" s="28">
        <v>4</v>
      </c>
      <c r="H779" s="28">
        <v>5</v>
      </c>
      <c r="I779" s="28">
        <f t="shared" si="60"/>
        <v>0.91666666666666663</v>
      </c>
      <c r="J779" s="28">
        <f t="shared" si="61"/>
        <v>0.66666666666666663</v>
      </c>
      <c r="K779" s="28">
        <f t="shared" si="62"/>
        <v>0.83333333333333337</v>
      </c>
      <c r="L779" s="28">
        <f t="shared" si="64"/>
        <v>0.80555555555555547</v>
      </c>
    </row>
    <row r="780" spans="1:12" ht="15.75" x14ac:dyDescent="0.25">
      <c r="A780" s="31" t="s">
        <v>350</v>
      </c>
      <c r="B780" s="30" t="str">
        <f>VLOOKUP(A780,'Cód dos países'!$A$3:$C$199,2,FALSE)</f>
        <v>BRN</v>
      </c>
      <c r="C780" s="25">
        <f>VLOOKUP(A780,'Cód dos países'!$A$3:$C$199,3,FALSE)</f>
        <v>25</v>
      </c>
      <c r="D780" s="29">
        <v>1991</v>
      </c>
      <c r="E780">
        <f t="shared" si="63"/>
        <v>251991</v>
      </c>
      <c r="F780" s="28">
        <v>11</v>
      </c>
      <c r="G780" s="28">
        <v>4</v>
      </c>
      <c r="H780" s="28">
        <v>5</v>
      </c>
      <c r="I780" s="28">
        <f t="shared" si="60"/>
        <v>0.91666666666666663</v>
      </c>
      <c r="J780" s="28">
        <f t="shared" si="61"/>
        <v>0.66666666666666663</v>
      </c>
      <c r="K780" s="28">
        <f t="shared" si="62"/>
        <v>0.83333333333333337</v>
      </c>
      <c r="L780" s="28">
        <f t="shared" si="64"/>
        <v>0.80555555555555547</v>
      </c>
    </row>
    <row r="781" spans="1:12" ht="15.75" x14ac:dyDescent="0.25">
      <c r="A781" s="31" t="s">
        <v>350</v>
      </c>
      <c r="B781" s="30" t="str">
        <f>VLOOKUP(A781,'Cód dos países'!$A$3:$C$199,2,FALSE)</f>
        <v>BRN</v>
      </c>
      <c r="C781" s="25">
        <f>VLOOKUP(A781,'Cód dos países'!$A$3:$C$199,3,FALSE)</f>
        <v>25</v>
      </c>
      <c r="D781" s="29">
        <v>1992</v>
      </c>
      <c r="E781">
        <f t="shared" si="63"/>
        <v>251992</v>
      </c>
      <c r="F781" s="28">
        <v>11</v>
      </c>
      <c r="G781" s="28">
        <v>4</v>
      </c>
      <c r="H781" s="28">
        <v>5</v>
      </c>
      <c r="I781" s="28">
        <f t="shared" si="60"/>
        <v>0.91666666666666663</v>
      </c>
      <c r="J781" s="28">
        <f t="shared" si="61"/>
        <v>0.66666666666666663</v>
      </c>
      <c r="K781" s="28">
        <f t="shared" si="62"/>
        <v>0.83333333333333337</v>
      </c>
      <c r="L781" s="28">
        <f t="shared" si="64"/>
        <v>0.80555555555555547</v>
      </c>
    </row>
    <row r="782" spans="1:12" ht="15.75" x14ac:dyDescent="0.25">
      <c r="A782" s="31" t="s">
        <v>350</v>
      </c>
      <c r="B782" s="30" t="str">
        <f>VLOOKUP(A782,'Cód dos países'!$A$3:$C$199,2,FALSE)</f>
        <v>BRN</v>
      </c>
      <c r="C782" s="25">
        <f>VLOOKUP(A782,'Cód dos países'!$A$3:$C$199,3,FALSE)</f>
        <v>25</v>
      </c>
      <c r="D782" s="29">
        <v>1993</v>
      </c>
      <c r="E782">
        <f t="shared" si="63"/>
        <v>251993</v>
      </c>
      <c r="F782" s="28">
        <v>11</v>
      </c>
      <c r="G782" s="28">
        <v>4</v>
      </c>
      <c r="H782" s="28">
        <v>5</v>
      </c>
      <c r="I782" s="28">
        <f t="shared" si="60"/>
        <v>0.91666666666666663</v>
      </c>
      <c r="J782" s="28">
        <f t="shared" si="61"/>
        <v>0.66666666666666663</v>
      </c>
      <c r="K782" s="28">
        <f t="shared" si="62"/>
        <v>0.83333333333333337</v>
      </c>
      <c r="L782" s="28">
        <f t="shared" si="64"/>
        <v>0.80555555555555547</v>
      </c>
    </row>
    <row r="783" spans="1:12" ht="15.75" x14ac:dyDescent="0.25">
      <c r="A783" s="31" t="s">
        <v>350</v>
      </c>
      <c r="B783" s="30" t="str">
        <f>VLOOKUP(A783,'Cód dos países'!$A$3:$C$199,2,FALSE)</f>
        <v>BRN</v>
      </c>
      <c r="C783" s="25">
        <f>VLOOKUP(A783,'Cód dos países'!$A$3:$C$199,3,FALSE)</f>
        <v>25</v>
      </c>
      <c r="D783" s="29">
        <v>1994</v>
      </c>
      <c r="E783">
        <f t="shared" si="63"/>
        <v>251994</v>
      </c>
      <c r="F783" s="28">
        <v>11</v>
      </c>
      <c r="G783" s="28">
        <v>5</v>
      </c>
      <c r="H783" s="28">
        <v>4</v>
      </c>
      <c r="I783" s="28">
        <f t="shared" si="60"/>
        <v>0.91666666666666663</v>
      </c>
      <c r="J783" s="28">
        <f t="shared" si="61"/>
        <v>0.83333333333333337</v>
      </c>
      <c r="K783" s="28">
        <f t="shared" si="62"/>
        <v>0.66666666666666663</v>
      </c>
      <c r="L783" s="28">
        <f t="shared" si="64"/>
        <v>0.80555555555555547</v>
      </c>
    </row>
    <row r="784" spans="1:12" ht="15.75" x14ac:dyDescent="0.25">
      <c r="A784" s="31" t="s">
        <v>350</v>
      </c>
      <c r="B784" s="30" t="str">
        <f>VLOOKUP(A784,'Cód dos países'!$A$3:$C$199,2,FALSE)</f>
        <v>BRN</v>
      </c>
      <c r="C784" s="25">
        <f>VLOOKUP(A784,'Cód dos países'!$A$3:$C$199,3,FALSE)</f>
        <v>25</v>
      </c>
      <c r="D784" s="29">
        <v>1995</v>
      </c>
      <c r="E784">
        <f t="shared" si="63"/>
        <v>251995</v>
      </c>
      <c r="F784" s="28">
        <v>11</v>
      </c>
      <c r="G784" s="28">
        <v>6</v>
      </c>
      <c r="H784" s="28">
        <v>4</v>
      </c>
      <c r="I784" s="28">
        <f t="shared" si="60"/>
        <v>0.91666666666666663</v>
      </c>
      <c r="J784" s="28">
        <f t="shared" si="61"/>
        <v>1</v>
      </c>
      <c r="K784" s="28">
        <f t="shared" si="62"/>
        <v>0.66666666666666663</v>
      </c>
      <c r="L784" s="28">
        <f t="shared" si="64"/>
        <v>0.86111111111111105</v>
      </c>
    </row>
    <row r="785" spans="1:12" ht="15.75" x14ac:dyDescent="0.25">
      <c r="A785" s="31" t="s">
        <v>350</v>
      </c>
      <c r="B785" s="30" t="str">
        <f>VLOOKUP(A785,'Cód dos países'!$A$3:$C$199,2,FALSE)</f>
        <v>BRN</v>
      </c>
      <c r="C785" s="25">
        <f>VLOOKUP(A785,'Cód dos países'!$A$3:$C$199,3,FALSE)</f>
        <v>25</v>
      </c>
      <c r="D785" s="29">
        <v>1996</v>
      </c>
      <c r="E785">
        <f t="shared" si="63"/>
        <v>251996</v>
      </c>
      <c r="F785" s="28">
        <v>11</v>
      </c>
      <c r="G785" s="28">
        <v>6</v>
      </c>
      <c r="H785" s="28">
        <v>4</v>
      </c>
      <c r="I785" s="28">
        <f t="shared" si="60"/>
        <v>0.91666666666666663</v>
      </c>
      <c r="J785" s="28">
        <f t="shared" si="61"/>
        <v>1</v>
      </c>
      <c r="K785" s="28">
        <f t="shared" si="62"/>
        <v>0.66666666666666663</v>
      </c>
      <c r="L785" s="28">
        <f t="shared" si="64"/>
        <v>0.86111111111111105</v>
      </c>
    </row>
    <row r="786" spans="1:12" ht="15.75" x14ac:dyDescent="0.25">
      <c r="A786" s="31" t="s">
        <v>350</v>
      </c>
      <c r="B786" s="30" t="str">
        <f>VLOOKUP(A786,'Cód dos países'!$A$3:$C$199,2,FALSE)</f>
        <v>BRN</v>
      </c>
      <c r="C786" s="25">
        <f>VLOOKUP(A786,'Cód dos países'!$A$3:$C$199,3,FALSE)</f>
        <v>25</v>
      </c>
      <c r="D786" s="29">
        <v>1997</v>
      </c>
      <c r="E786">
        <f t="shared" si="63"/>
        <v>251997</v>
      </c>
      <c r="F786" s="28">
        <v>8</v>
      </c>
      <c r="G786" s="28">
        <v>6</v>
      </c>
      <c r="H786" s="28">
        <v>4</v>
      </c>
      <c r="I786" s="28">
        <f t="shared" si="60"/>
        <v>0.66666666666666663</v>
      </c>
      <c r="J786" s="28">
        <f t="shared" si="61"/>
        <v>1</v>
      </c>
      <c r="K786" s="28">
        <f t="shared" si="62"/>
        <v>0.66666666666666663</v>
      </c>
      <c r="L786" s="28">
        <f t="shared" si="64"/>
        <v>0.77777777777777779</v>
      </c>
    </row>
    <row r="787" spans="1:12" ht="15.75" x14ac:dyDescent="0.25">
      <c r="A787" s="31" t="s">
        <v>350</v>
      </c>
      <c r="B787" s="30" t="str">
        <f>VLOOKUP(A787,'Cód dos países'!$A$3:$C$199,2,FALSE)</f>
        <v>BRN</v>
      </c>
      <c r="C787" s="25">
        <f>VLOOKUP(A787,'Cód dos países'!$A$3:$C$199,3,FALSE)</f>
        <v>25</v>
      </c>
      <c r="D787" s="29">
        <v>1998</v>
      </c>
      <c r="E787">
        <f t="shared" si="63"/>
        <v>251998</v>
      </c>
      <c r="F787" s="28">
        <v>7</v>
      </c>
      <c r="G787" s="28">
        <v>6</v>
      </c>
      <c r="H787" s="28">
        <v>3</v>
      </c>
      <c r="I787" s="28">
        <f t="shared" si="60"/>
        <v>0.58333333333333337</v>
      </c>
      <c r="J787" s="28">
        <f t="shared" si="61"/>
        <v>1</v>
      </c>
      <c r="K787" s="28">
        <f t="shared" si="62"/>
        <v>0.5</v>
      </c>
      <c r="L787" s="28">
        <f t="shared" si="64"/>
        <v>0.69444444444444442</v>
      </c>
    </row>
    <row r="788" spans="1:12" ht="15.75" x14ac:dyDescent="0.25">
      <c r="A788" s="31" t="s">
        <v>350</v>
      </c>
      <c r="B788" s="30" t="str">
        <f>VLOOKUP(A788,'Cód dos países'!$A$3:$C$199,2,FALSE)</f>
        <v>BRN</v>
      </c>
      <c r="C788" s="25">
        <f>VLOOKUP(A788,'Cód dos países'!$A$3:$C$199,3,FALSE)</f>
        <v>25</v>
      </c>
      <c r="D788" s="29">
        <v>1999</v>
      </c>
      <c r="E788">
        <f t="shared" si="63"/>
        <v>251999</v>
      </c>
      <c r="F788" s="28">
        <v>8</v>
      </c>
      <c r="G788" s="28">
        <v>6</v>
      </c>
      <c r="H788" s="28">
        <v>3</v>
      </c>
      <c r="I788" s="28">
        <f t="shared" si="60"/>
        <v>0.66666666666666663</v>
      </c>
      <c r="J788" s="28">
        <f t="shared" si="61"/>
        <v>1</v>
      </c>
      <c r="K788" s="28">
        <f t="shared" si="62"/>
        <v>0.5</v>
      </c>
      <c r="L788" s="28">
        <f t="shared" si="64"/>
        <v>0.72222222222222221</v>
      </c>
    </row>
    <row r="789" spans="1:12" ht="15.75" x14ac:dyDescent="0.25">
      <c r="A789" s="31" t="s">
        <v>350</v>
      </c>
      <c r="B789" s="30" t="str">
        <f>VLOOKUP(A789,'Cód dos países'!$A$3:$C$199,2,FALSE)</f>
        <v>BRN</v>
      </c>
      <c r="C789" s="25">
        <f>VLOOKUP(A789,'Cód dos países'!$A$3:$C$199,3,FALSE)</f>
        <v>25</v>
      </c>
      <c r="D789" s="29">
        <v>2000</v>
      </c>
      <c r="E789">
        <f t="shared" si="63"/>
        <v>252000</v>
      </c>
      <c r="F789" s="28">
        <v>8</v>
      </c>
      <c r="G789" s="28">
        <v>6</v>
      </c>
      <c r="H789" s="28">
        <v>3</v>
      </c>
      <c r="I789" s="28">
        <f t="shared" si="60"/>
        <v>0.66666666666666663</v>
      </c>
      <c r="J789" s="28">
        <f t="shared" si="61"/>
        <v>1</v>
      </c>
      <c r="K789" s="28">
        <f t="shared" si="62"/>
        <v>0.5</v>
      </c>
      <c r="L789" s="28">
        <f t="shared" si="64"/>
        <v>0.72222222222222221</v>
      </c>
    </row>
    <row r="790" spans="1:12" ht="15.75" x14ac:dyDescent="0.25">
      <c r="A790" s="31" t="s">
        <v>350</v>
      </c>
      <c r="B790" s="30" t="str">
        <f>VLOOKUP(A790,'Cód dos países'!$A$3:$C$199,2,FALSE)</f>
        <v>BRN</v>
      </c>
      <c r="C790" s="25">
        <f>VLOOKUP(A790,'Cód dos países'!$A$3:$C$199,3,FALSE)</f>
        <v>25</v>
      </c>
      <c r="D790" s="29">
        <v>2001</v>
      </c>
      <c r="E790">
        <f t="shared" si="63"/>
        <v>252001</v>
      </c>
      <c r="F790" s="28">
        <v>11.5</v>
      </c>
      <c r="G790" s="28">
        <v>6</v>
      </c>
      <c r="H790" s="28">
        <v>2.5</v>
      </c>
      <c r="I790" s="28">
        <f t="shared" si="60"/>
        <v>0.95833333333333337</v>
      </c>
      <c r="J790" s="28">
        <f t="shared" si="61"/>
        <v>1</v>
      </c>
      <c r="K790" s="28">
        <f t="shared" si="62"/>
        <v>0.41666666666666669</v>
      </c>
      <c r="L790" s="28">
        <f t="shared" si="64"/>
        <v>0.79166666666666652</v>
      </c>
    </row>
    <row r="791" spans="1:12" ht="15.75" x14ac:dyDescent="0.25">
      <c r="A791" s="31" t="s">
        <v>350</v>
      </c>
      <c r="B791" s="30" t="str">
        <f>VLOOKUP(A791,'Cód dos países'!$A$3:$C$199,2,FALSE)</f>
        <v>BRN</v>
      </c>
      <c r="C791" s="25">
        <f>VLOOKUP(A791,'Cód dos países'!$A$3:$C$199,3,FALSE)</f>
        <v>25</v>
      </c>
      <c r="D791" s="29">
        <v>2002</v>
      </c>
      <c r="E791">
        <f t="shared" si="63"/>
        <v>252002</v>
      </c>
      <c r="F791" s="28">
        <v>11.5</v>
      </c>
      <c r="G791" s="28">
        <v>6</v>
      </c>
      <c r="H791" s="28">
        <v>2.5</v>
      </c>
      <c r="I791" s="28">
        <f t="shared" si="60"/>
        <v>0.95833333333333337</v>
      </c>
      <c r="J791" s="28">
        <f t="shared" si="61"/>
        <v>1</v>
      </c>
      <c r="K791" s="28">
        <f t="shared" si="62"/>
        <v>0.41666666666666669</v>
      </c>
      <c r="L791" s="28">
        <f t="shared" si="64"/>
        <v>0.79166666666666652</v>
      </c>
    </row>
    <row r="792" spans="1:12" ht="15.75" x14ac:dyDescent="0.25">
      <c r="A792" s="31" t="s">
        <v>350</v>
      </c>
      <c r="B792" s="30" t="str">
        <f>VLOOKUP(A792,'Cód dos países'!$A$3:$C$199,2,FALSE)</f>
        <v>BRN</v>
      </c>
      <c r="C792" s="25">
        <f>VLOOKUP(A792,'Cód dos países'!$A$3:$C$199,3,FALSE)</f>
        <v>25</v>
      </c>
      <c r="D792" s="29">
        <v>2003</v>
      </c>
      <c r="E792">
        <f t="shared" si="63"/>
        <v>252003</v>
      </c>
      <c r="F792" s="28">
        <v>11.5</v>
      </c>
      <c r="G792" s="28">
        <v>6</v>
      </c>
      <c r="H792" s="28">
        <v>2.5</v>
      </c>
      <c r="I792" s="28">
        <f t="shared" si="60"/>
        <v>0.95833333333333337</v>
      </c>
      <c r="J792" s="28">
        <f t="shared" si="61"/>
        <v>1</v>
      </c>
      <c r="K792" s="28">
        <f t="shared" si="62"/>
        <v>0.41666666666666669</v>
      </c>
      <c r="L792" s="28">
        <f t="shared" si="64"/>
        <v>0.79166666666666652</v>
      </c>
    </row>
    <row r="793" spans="1:12" ht="15.75" x14ac:dyDescent="0.25">
      <c r="A793" s="31" t="s">
        <v>350</v>
      </c>
      <c r="B793" s="30" t="str">
        <f>VLOOKUP(A793,'Cód dos países'!$A$3:$C$199,2,FALSE)</f>
        <v>BRN</v>
      </c>
      <c r="C793" s="25">
        <f>VLOOKUP(A793,'Cód dos países'!$A$3:$C$199,3,FALSE)</f>
        <v>25</v>
      </c>
      <c r="D793" s="29">
        <v>2004</v>
      </c>
      <c r="E793">
        <f t="shared" si="63"/>
        <v>252004</v>
      </c>
      <c r="F793" s="28">
        <v>11.5</v>
      </c>
      <c r="G793" s="28">
        <v>6</v>
      </c>
      <c r="H793" s="28">
        <v>2.5</v>
      </c>
      <c r="I793" s="28">
        <f t="shared" si="60"/>
        <v>0.95833333333333337</v>
      </c>
      <c r="J793" s="28">
        <f t="shared" si="61"/>
        <v>1</v>
      </c>
      <c r="K793" s="28">
        <f t="shared" si="62"/>
        <v>0.41666666666666669</v>
      </c>
      <c r="L793" s="28">
        <f t="shared" si="64"/>
        <v>0.79166666666666652</v>
      </c>
    </row>
    <row r="794" spans="1:12" ht="15.75" x14ac:dyDescent="0.25">
      <c r="A794" s="31" t="s">
        <v>350</v>
      </c>
      <c r="B794" s="30" t="str">
        <f>VLOOKUP(A794,'Cód dos países'!$A$3:$C$199,2,FALSE)</f>
        <v>BRN</v>
      </c>
      <c r="C794" s="25">
        <f>VLOOKUP(A794,'Cód dos países'!$A$3:$C$199,3,FALSE)</f>
        <v>25</v>
      </c>
      <c r="D794" s="29">
        <v>2005</v>
      </c>
      <c r="E794">
        <f t="shared" si="63"/>
        <v>252005</v>
      </c>
      <c r="F794" s="28">
        <v>11.5</v>
      </c>
      <c r="G794" s="28">
        <v>5</v>
      </c>
      <c r="H794" s="28">
        <v>2.5</v>
      </c>
      <c r="I794" s="28">
        <f t="shared" si="60"/>
        <v>0.95833333333333337</v>
      </c>
      <c r="J794" s="28">
        <f t="shared" si="61"/>
        <v>0.83333333333333337</v>
      </c>
      <c r="K794" s="28">
        <f t="shared" si="62"/>
        <v>0.41666666666666669</v>
      </c>
      <c r="L794" s="28">
        <f t="shared" si="64"/>
        <v>0.73611111111111116</v>
      </c>
    </row>
    <row r="795" spans="1:12" ht="15.75" x14ac:dyDescent="0.25">
      <c r="A795" s="31" t="s">
        <v>350</v>
      </c>
      <c r="B795" s="30" t="str">
        <f>VLOOKUP(A795,'Cód dos países'!$A$3:$C$199,2,FALSE)</f>
        <v>BRN</v>
      </c>
      <c r="C795" s="25">
        <f>VLOOKUP(A795,'Cód dos países'!$A$3:$C$199,3,FALSE)</f>
        <v>25</v>
      </c>
      <c r="D795" s="29">
        <v>2006</v>
      </c>
      <c r="E795">
        <f t="shared" si="63"/>
        <v>252006</v>
      </c>
      <c r="F795" s="28">
        <v>11.5</v>
      </c>
      <c r="G795" s="28">
        <v>5</v>
      </c>
      <c r="H795" s="28">
        <v>2.5</v>
      </c>
      <c r="I795" s="28">
        <f t="shared" si="60"/>
        <v>0.95833333333333337</v>
      </c>
      <c r="J795" s="28">
        <f t="shared" si="61"/>
        <v>0.83333333333333337</v>
      </c>
      <c r="K795" s="28">
        <f t="shared" si="62"/>
        <v>0.41666666666666669</v>
      </c>
      <c r="L795" s="28">
        <f t="shared" si="64"/>
        <v>0.73611111111111116</v>
      </c>
    </row>
    <row r="796" spans="1:12" ht="15.75" x14ac:dyDescent="0.25">
      <c r="A796" s="31" t="s">
        <v>350</v>
      </c>
      <c r="B796" s="30" t="str">
        <f>VLOOKUP(A796,'Cód dos países'!$A$3:$C$199,2,FALSE)</f>
        <v>BRN</v>
      </c>
      <c r="C796" s="25">
        <f>VLOOKUP(A796,'Cód dos países'!$A$3:$C$199,3,FALSE)</f>
        <v>25</v>
      </c>
      <c r="D796" s="29">
        <v>2007</v>
      </c>
      <c r="E796">
        <f t="shared" si="63"/>
        <v>252007</v>
      </c>
      <c r="F796" s="28">
        <v>11.5</v>
      </c>
      <c r="G796" s="28">
        <v>5</v>
      </c>
      <c r="H796" s="28">
        <v>2.5</v>
      </c>
      <c r="I796" s="28">
        <f t="shared" si="60"/>
        <v>0.95833333333333337</v>
      </c>
      <c r="J796" s="28">
        <f t="shared" si="61"/>
        <v>0.83333333333333337</v>
      </c>
      <c r="K796" s="28">
        <f t="shared" si="62"/>
        <v>0.41666666666666669</v>
      </c>
      <c r="L796" s="28">
        <f t="shared" si="64"/>
        <v>0.73611111111111116</v>
      </c>
    </row>
    <row r="797" spans="1:12" ht="15.75" x14ac:dyDescent="0.25">
      <c r="A797" s="31" t="s">
        <v>350</v>
      </c>
      <c r="B797" s="30" t="str">
        <f>VLOOKUP(A797,'Cód dos países'!$A$3:$C$199,2,FALSE)</f>
        <v>BRN</v>
      </c>
      <c r="C797" s="25">
        <f>VLOOKUP(A797,'Cód dos países'!$A$3:$C$199,3,FALSE)</f>
        <v>25</v>
      </c>
      <c r="D797" s="29">
        <v>2008</v>
      </c>
      <c r="E797">
        <f t="shared" si="63"/>
        <v>252008</v>
      </c>
      <c r="F797" s="28">
        <v>11.5</v>
      </c>
      <c r="G797" s="28">
        <v>5</v>
      </c>
      <c r="H797" s="28">
        <v>2.5</v>
      </c>
      <c r="I797" s="28">
        <f t="shared" si="60"/>
        <v>0.95833333333333337</v>
      </c>
      <c r="J797" s="28">
        <f t="shared" si="61"/>
        <v>0.83333333333333337</v>
      </c>
      <c r="K797" s="28">
        <f t="shared" si="62"/>
        <v>0.41666666666666669</v>
      </c>
      <c r="L797" s="28">
        <f t="shared" si="64"/>
        <v>0.73611111111111116</v>
      </c>
    </row>
    <row r="798" spans="1:12" ht="15.75" x14ac:dyDescent="0.25">
      <c r="A798" s="31" t="s">
        <v>350</v>
      </c>
      <c r="B798" s="30" t="str">
        <f>VLOOKUP(A798,'Cód dos países'!$A$3:$C$199,2,FALSE)</f>
        <v>BRN</v>
      </c>
      <c r="C798" s="25">
        <f>VLOOKUP(A798,'Cód dos países'!$A$3:$C$199,3,FALSE)</f>
        <v>25</v>
      </c>
      <c r="D798" s="29">
        <v>2009</v>
      </c>
      <c r="E798">
        <f t="shared" si="63"/>
        <v>252009</v>
      </c>
      <c r="F798" s="28">
        <v>11.5</v>
      </c>
      <c r="G798" s="28">
        <v>5</v>
      </c>
      <c r="H798" s="28">
        <v>2.5</v>
      </c>
      <c r="I798" s="28">
        <f t="shared" si="60"/>
        <v>0.95833333333333337</v>
      </c>
      <c r="J798" s="28">
        <f t="shared" si="61"/>
        <v>0.83333333333333337</v>
      </c>
      <c r="K798" s="28">
        <f t="shared" si="62"/>
        <v>0.41666666666666669</v>
      </c>
      <c r="L798" s="28">
        <f t="shared" si="64"/>
        <v>0.73611111111111116</v>
      </c>
    </row>
    <row r="799" spans="1:12" ht="15.75" x14ac:dyDescent="0.25">
      <c r="A799" s="31" t="s">
        <v>350</v>
      </c>
      <c r="B799" s="30" t="str">
        <f>VLOOKUP(A799,'Cód dos países'!$A$3:$C$199,2,FALSE)</f>
        <v>BRN</v>
      </c>
      <c r="C799" s="25">
        <f>VLOOKUP(A799,'Cód dos países'!$A$3:$C$199,3,FALSE)</f>
        <v>25</v>
      </c>
      <c r="D799" s="29">
        <v>2010</v>
      </c>
      <c r="E799">
        <f t="shared" si="63"/>
        <v>252010</v>
      </c>
      <c r="F799" s="28">
        <v>0.95454545454545459</v>
      </c>
      <c r="G799" s="28">
        <v>0.83333333333333337</v>
      </c>
      <c r="H799" s="28">
        <v>0.41666666666666669</v>
      </c>
      <c r="I799" s="28">
        <f t="shared" si="60"/>
        <v>0.95454545454545459</v>
      </c>
      <c r="J799" s="28">
        <f t="shared" si="61"/>
        <v>0.83333333333333337</v>
      </c>
      <c r="K799" s="28">
        <f t="shared" si="62"/>
        <v>0.41666666666666669</v>
      </c>
      <c r="L799" s="28">
        <f t="shared" si="64"/>
        <v>0.73484848484848486</v>
      </c>
    </row>
    <row r="800" spans="1:12" ht="15.75" x14ac:dyDescent="0.25">
      <c r="A800" s="31" t="s">
        <v>350</v>
      </c>
      <c r="B800" s="30" t="str">
        <f>VLOOKUP(A800,'Cód dos países'!$A$3:$C$199,2,FALSE)</f>
        <v>BRN</v>
      </c>
      <c r="C800" s="25">
        <f>VLOOKUP(A800,'Cód dos países'!$A$3:$C$199,3,FALSE)</f>
        <v>25</v>
      </c>
      <c r="D800" s="29">
        <v>2011</v>
      </c>
      <c r="E800">
        <f t="shared" si="63"/>
        <v>252011</v>
      </c>
      <c r="F800" s="28">
        <v>0.95454545454545459</v>
      </c>
      <c r="G800" s="28">
        <v>0.83333333333333337</v>
      </c>
      <c r="H800" s="28">
        <v>0.41666666666666669</v>
      </c>
      <c r="I800" s="28">
        <f t="shared" si="60"/>
        <v>0.95454545454545459</v>
      </c>
      <c r="J800" s="28">
        <f t="shared" si="61"/>
        <v>0.83333333333333337</v>
      </c>
      <c r="K800" s="28">
        <f t="shared" si="62"/>
        <v>0.41666666666666669</v>
      </c>
      <c r="L800" s="28">
        <f t="shared" si="64"/>
        <v>0.73484848484848486</v>
      </c>
    </row>
    <row r="801" spans="1:12" ht="15.75" x14ac:dyDescent="0.25">
      <c r="A801" s="31" t="s">
        <v>350</v>
      </c>
      <c r="B801" s="30" t="str">
        <f>VLOOKUP(A801,'Cód dos países'!$A$3:$C$199,2,FALSE)</f>
        <v>BRN</v>
      </c>
      <c r="C801" s="25">
        <f>VLOOKUP(A801,'Cód dos países'!$A$3:$C$199,3,FALSE)</f>
        <v>25</v>
      </c>
      <c r="D801" s="29">
        <v>2012</v>
      </c>
      <c r="E801">
        <f t="shared" si="63"/>
        <v>252012</v>
      </c>
      <c r="F801" s="28">
        <v>0.95454545454545459</v>
      </c>
      <c r="G801" s="28">
        <v>0.83333333333333337</v>
      </c>
      <c r="H801" s="28">
        <v>0.41666666666666669</v>
      </c>
      <c r="I801" s="28">
        <f t="shared" si="60"/>
        <v>0.95454545454545459</v>
      </c>
      <c r="J801" s="28">
        <f t="shared" si="61"/>
        <v>0.83333333333333337</v>
      </c>
      <c r="K801" s="28">
        <f t="shared" si="62"/>
        <v>0.41666666666666669</v>
      </c>
      <c r="L801" s="28">
        <f t="shared" si="64"/>
        <v>0.73484848484848486</v>
      </c>
    </row>
    <row r="802" spans="1:12" ht="15.75" x14ac:dyDescent="0.25">
      <c r="A802" s="31" t="s">
        <v>350</v>
      </c>
      <c r="B802" s="30" t="str">
        <f>VLOOKUP(A802,'Cód dos países'!$A$3:$C$199,2,FALSE)</f>
        <v>BRN</v>
      </c>
      <c r="C802" s="25">
        <f>VLOOKUP(A802,'Cód dos países'!$A$3:$C$199,3,FALSE)</f>
        <v>25</v>
      </c>
      <c r="D802" s="29">
        <v>2013</v>
      </c>
      <c r="E802">
        <f t="shared" si="63"/>
        <v>252013</v>
      </c>
      <c r="F802" s="28">
        <v>0.95454545454545459</v>
      </c>
      <c r="G802" s="28">
        <v>0.83333333333333337</v>
      </c>
      <c r="H802" s="28">
        <v>0.41666666666666669</v>
      </c>
      <c r="I802" s="28">
        <f t="shared" si="60"/>
        <v>0.95454545454545459</v>
      </c>
      <c r="J802" s="28">
        <f t="shared" si="61"/>
        <v>0.83333333333333337</v>
      </c>
      <c r="K802" s="28">
        <f t="shared" si="62"/>
        <v>0.41666666666666669</v>
      </c>
      <c r="L802" s="28">
        <f t="shared" si="64"/>
        <v>0.73484848484848486</v>
      </c>
    </row>
    <row r="803" spans="1:12" ht="15.75" x14ac:dyDescent="0.25">
      <c r="A803" s="31" t="s">
        <v>350</v>
      </c>
      <c r="B803" s="30" t="str">
        <f>VLOOKUP(A803,'Cód dos países'!$A$3:$C$199,2,FALSE)</f>
        <v>BRN</v>
      </c>
      <c r="C803" s="25">
        <f>VLOOKUP(A803,'Cód dos países'!$A$3:$C$199,3,FALSE)</f>
        <v>25</v>
      </c>
      <c r="D803" s="29">
        <v>2014</v>
      </c>
      <c r="E803">
        <f t="shared" si="63"/>
        <v>252014</v>
      </c>
      <c r="F803" s="28">
        <v>0.86363636363636365</v>
      </c>
      <c r="G803" s="28">
        <v>0.83333333333333337</v>
      </c>
      <c r="H803" s="28">
        <v>0.41666666666666669</v>
      </c>
      <c r="I803" s="28">
        <f t="shared" si="60"/>
        <v>0.86363636363636365</v>
      </c>
      <c r="J803" s="28">
        <f t="shared" si="61"/>
        <v>0.83333333333333337</v>
      </c>
      <c r="K803" s="28">
        <f t="shared" si="62"/>
        <v>0.41666666666666669</v>
      </c>
      <c r="L803" s="28">
        <f t="shared" si="64"/>
        <v>0.70454545454545459</v>
      </c>
    </row>
    <row r="804" spans="1:12" ht="15.75" x14ac:dyDescent="0.25">
      <c r="A804" s="31" t="s">
        <v>28</v>
      </c>
      <c r="B804" s="30" t="str">
        <f>VLOOKUP(A804,'Cód dos países'!$A$3:$C$199,2,FALSE)</f>
        <v>BGR</v>
      </c>
      <c r="C804" s="25">
        <f>VLOOKUP(A804,'Cód dos países'!$A$3:$C$199,3,FALSE)</f>
        <v>26</v>
      </c>
      <c r="D804" s="29">
        <v>1983</v>
      </c>
      <c r="E804">
        <f t="shared" si="63"/>
        <v>261983</v>
      </c>
      <c r="F804" s="28" t="s">
        <v>433</v>
      </c>
      <c r="G804" s="28" t="s">
        <v>433</v>
      </c>
      <c r="H804" s="28" t="s">
        <v>433</v>
      </c>
      <c r="I804" s="28" t="str">
        <f t="shared" si="60"/>
        <v/>
      </c>
      <c r="J804" s="28" t="str">
        <f t="shared" si="61"/>
        <v/>
      </c>
      <c r="K804" s="28" t="str">
        <f t="shared" si="62"/>
        <v/>
      </c>
      <c r="L804" s="28" t="str">
        <f t="shared" si="64"/>
        <v xml:space="preserve"> </v>
      </c>
    </row>
    <row r="805" spans="1:12" ht="15.75" x14ac:dyDescent="0.25">
      <c r="A805" s="31" t="s">
        <v>28</v>
      </c>
      <c r="B805" s="30" t="str">
        <f>VLOOKUP(A805,'Cód dos países'!$A$3:$C$199,2,FALSE)</f>
        <v>BGR</v>
      </c>
      <c r="C805" s="25">
        <f>VLOOKUP(A805,'Cód dos países'!$A$3:$C$199,3,FALSE)</f>
        <v>26</v>
      </c>
      <c r="D805" s="29">
        <v>1984</v>
      </c>
      <c r="E805">
        <f t="shared" si="63"/>
        <v>261984</v>
      </c>
      <c r="F805" s="28">
        <v>9</v>
      </c>
      <c r="G805" s="28" t="s">
        <v>433</v>
      </c>
      <c r="H805" s="28" t="s">
        <v>433</v>
      </c>
      <c r="I805" s="28">
        <f t="shared" si="60"/>
        <v>0.75</v>
      </c>
      <c r="J805" s="28" t="str">
        <f t="shared" si="61"/>
        <v/>
      </c>
      <c r="K805" s="28" t="str">
        <f t="shared" si="62"/>
        <v/>
      </c>
      <c r="L805" s="28" t="str">
        <f t="shared" si="64"/>
        <v/>
      </c>
    </row>
    <row r="806" spans="1:12" ht="15.75" x14ac:dyDescent="0.25">
      <c r="A806" s="31" t="s">
        <v>28</v>
      </c>
      <c r="B806" s="30" t="str">
        <f>VLOOKUP(A806,'Cód dos países'!$A$3:$C$199,2,FALSE)</f>
        <v>BGR</v>
      </c>
      <c r="C806" s="25">
        <f>VLOOKUP(A806,'Cód dos países'!$A$3:$C$199,3,FALSE)</f>
        <v>26</v>
      </c>
      <c r="D806" s="29">
        <v>1985</v>
      </c>
      <c r="E806">
        <f t="shared" si="63"/>
        <v>261985</v>
      </c>
      <c r="F806" s="28">
        <v>7</v>
      </c>
      <c r="G806" s="28">
        <v>5</v>
      </c>
      <c r="H806" s="28">
        <v>4</v>
      </c>
      <c r="I806" s="28">
        <f t="shared" si="60"/>
        <v>0.58333333333333337</v>
      </c>
      <c r="J806" s="28">
        <f t="shared" si="61"/>
        <v>0.83333333333333337</v>
      </c>
      <c r="K806" s="28">
        <f t="shared" si="62"/>
        <v>0.66666666666666663</v>
      </c>
      <c r="L806" s="28">
        <f t="shared" si="64"/>
        <v>0.69444444444444442</v>
      </c>
    </row>
    <row r="807" spans="1:12" ht="15.75" x14ac:dyDescent="0.25">
      <c r="A807" s="31" t="s">
        <v>28</v>
      </c>
      <c r="B807" s="30" t="str">
        <f>VLOOKUP(A807,'Cód dos países'!$A$3:$C$199,2,FALSE)</f>
        <v>BGR</v>
      </c>
      <c r="C807" s="25">
        <f>VLOOKUP(A807,'Cód dos países'!$A$3:$C$199,3,FALSE)</f>
        <v>26</v>
      </c>
      <c r="D807" s="29">
        <v>1986</v>
      </c>
      <c r="E807">
        <f t="shared" si="63"/>
        <v>261986</v>
      </c>
      <c r="F807" s="28">
        <v>6</v>
      </c>
      <c r="G807" s="28">
        <v>5</v>
      </c>
      <c r="H807" s="28">
        <v>4</v>
      </c>
      <c r="I807" s="28">
        <f t="shared" si="60"/>
        <v>0.5</v>
      </c>
      <c r="J807" s="28">
        <f t="shared" si="61"/>
        <v>0.83333333333333337</v>
      </c>
      <c r="K807" s="28">
        <f t="shared" si="62"/>
        <v>0.66666666666666663</v>
      </c>
      <c r="L807" s="28">
        <f t="shared" si="64"/>
        <v>0.66666666666666663</v>
      </c>
    </row>
    <row r="808" spans="1:12" ht="15.75" x14ac:dyDescent="0.25">
      <c r="A808" s="31" t="s">
        <v>28</v>
      </c>
      <c r="B808" s="30" t="str">
        <f>VLOOKUP(A808,'Cód dos países'!$A$3:$C$199,2,FALSE)</f>
        <v>BGR</v>
      </c>
      <c r="C808" s="25">
        <f>VLOOKUP(A808,'Cód dos países'!$A$3:$C$199,3,FALSE)</f>
        <v>26</v>
      </c>
      <c r="D808" s="29">
        <v>1987</v>
      </c>
      <c r="E808">
        <f t="shared" si="63"/>
        <v>261987</v>
      </c>
      <c r="F808" s="28">
        <v>6</v>
      </c>
      <c r="G808" s="28">
        <v>5</v>
      </c>
      <c r="H808" s="28">
        <v>4</v>
      </c>
      <c r="I808" s="28">
        <f t="shared" si="60"/>
        <v>0.5</v>
      </c>
      <c r="J808" s="28">
        <f t="shared" si="61"/>
        <v>0.83333333333333337</v>
      </c>
      <c r="K808" s="28">
        <f t="shared" si="62"/>
        <v>0.66666666666666663</v>
      </c>
      <c r="L808" s="28">
        <f t="shared" si="64"/>
        <v>0.66666666666666663</v>
      </c>
    </row>
    <row r="809" spans="1:12" ht="15.75" x14ac:dyDescent="0.25">
      <c r="A809" s="31" t="s">
        <v>28</v>
      </c>
      <c r="B809" s="30" t="str">
        <f>VLOOKUP(A809,'Cód dos países'!$A$3:$C$199,2,FALSE)</f>
        <v>BGR</v>
      </c>
      <c r="C809" s="25">
        <f>VLOOKUP(A809,'Cód dos países'!$A$3:$C$199,3,FALSE)</f>
        <v>26</v>
      </c>
      <c r="D809" s="29">
        <v>1988</v>
      </c>
      <c r="E809">
        <f t="shared" si="63"/>
        <v>261988</v>
      </c>
      <c r="F809" s="28">
        <v>6</v>
      </c>
      <c r="G809" s="28">
        <v>5</v>
      </c>
      <c r="H809" s="28">
        <v>3</v>
      </c>
      <c r="I809" s="28">
        <f t="shared" si="60"/>
        <v>0.5</v>
      </c>
      <c r="J809" s="28">
        <f t="shared" si="61"/>
        <v>0.83333333333333337</v>
      </c>
      <c r="K809" s="28">
        <f t="shared" si="62"/>
        <v>0.5</v>
      </c>
      <c r="L809" s="28">
        <f t="shared" si="64"/>
        <v>0.61111111111111105</v>
      </c>
    </row>
    <row r="810" spans="1:12" ht="15.75" x14ac:dyDescent="0.25">
      <c r="A810" s="31" t="s">
        <v>28</v>
      </c>
      <c r="B810" s="30" t="str">
        <f>VLOOKUP(A810,'Cód dos países'!$A$3:$C$199,2,FALSE)</f>
        <v>BGR</v>
      </c>
      <c r="C810" s="25">
        <f>VLOOKUP(A810,'Cód dos países'!$A$3:$C$199,3,FALSE)</f>
        <v>26</v>
      </c>
      <c r="D810" s="29">
        <v>1989</v>
      </c>
      <c r="E810">
        <f t="shared" si="63"/>
        <v>261989</v>
      </c>
      <c r="F810" s="28">
        <v>6</v>
      </c>
      <c r="G810" s="28">
        <v>5</v>
      </c>
      <c r="H810" s="28">
        <v>3</v>
      </c>
      <c r="I810" s="28">
        <f t="shared" si="60"/>
        <v>0.5</v>
      </c>
      <c r="J810" s="28">
        <f t="shared" si="61"/>
        <v>0.83333333333333337</v>
      </c>
      <c r="K810" s="28">
        <f t="shared" si="62"/>
        <v>0.5</v>
      </c>
      <c r="L810" s="28">
        <f t="shared" si="64"/>
        <v>0.61111111111111105</v>
      </c>
    </row>
    <row r="811" spans="1:12" ht="15.75" x14ac:dyDescent="0.25">
      <c r="A811" s="31" t="s">
        <v>28</v>
      </c>
      <c r="B811" s="30" t="str">
        <f>VLOOKUP(A811,'Cód dos países'!$A$3:$C$199,2,FALSE)</f>
        <v>BGR</v>
      </c>
      <c r="C811" s="25">
        <f>VLOOKUP(A811,'Cód dos países'!$A$3:$C$199,3,FALSE)</f>
        <v>26</v>
      </c>
      <c r="D811" s="29">
        <v>1990</v>
      </c>
      <c r="E811">
        <f t="shared" si="63"/>
        <v>261990</v>
      </c>
      <c r="F811" s="28">
        <v>3</v>
      </c>
      <c r="G811" s="28">
        <v>5</v>
      </c>
      <c r="H811" s="28">
        <v>3</v>
      </c>
      <c r="I811" s="28">
        <f t="shared" si="60"/>
        <v>0.25</v>
      </c>
      <c r="J811" s="28">
        <f t="shared" si="61"/>
        <v>0.83333333333333337</v>
      </c>
      <c r="K811" s="28">
        <f t="shared" si="62"/>
        <v>0.5</v>
      </c>
      <c r="L811" s="28">
        <f t="shared" si="64"/>
        <v>0.52777777777777779</v>
      </c>
    </row>
    <row r="812" spans="1:12" ht="15.75" x14ac:dyDescent="0.25">
      <c r="A812" s="31" t="s">
        <v>28</v>
      </c>
      <c r="B812" s="30" t="str">
        <f>VLOOKUP(A812,'Cód dos países'!$A$3:$C$199,2,FALSE)</f>
        <v>BGR</v>
      </c>
      <c r="C812" s="25">
        <f>VLOOKUP(A812,'Cód dos países'!$A$3:$C$199,3,FALSE)</f>
        <v>26</v>
      </c>
      <c r="D812" s="29">
        <v>1991</v>
      </c>
      <c r="E812">
        <f t="shared" si="63"/>
        <v>261991</v>
      </c>
      <c r="F812" s="28">
        <v>4</v>
      </c>
      <c r="G812" s="28">
        <v>5</v>
      </c>
      <c r="H812" s="28">
        <v>4</v>
      </c>
      <c r="I812" s="28">
        <f t="shared" si="60"/>
        <v>0.33333333333333331</v>
      </c>
      <c r="J812" s="28">
        <f t="shared" si="61"/>
        <v>0.83333333333333337</v>
      </c>
      <c r="K812" s="28">
        <f t="shared" si="62"/>
        <v>0.66666666666666663</v>
      </c>
      <c r="L812" s="28">
        <f t="shared" si="64"/>
        <v>0.61111111111111116</v>
      </c>
    </row>
    <row r="813" spans="1:12" ht="15.75" x14ac:dyDescent="0.25">
      <c r="A813" s="31" t="s">
        <v>28</v>
      </c>
      <c r="B813" s="30" t="str">
        <f>VLOOKUP(A813,'Cód dos países'!$A$3:$C$199,2,FALSE)</f>
        <v>BGR</v>
      </c>
      <c r="C813" s="25">
        <f>VLOOKUP(A813,'Cód dos países'!$A$3:$C$199,3,FALSE)</f>
        <v>26</v>
      </c>
      <c r="D813" s="29">
        <v>1992</v>
      </c>
      <c r="E813">
        <f t="shared" si="63"/>
        <v>261992</v>
      </c>
      <c r="F813" s="28">
        <v>4</v>
      </c>
      <c r="G813" s="28">
        <v>5</v>
      </c>
      <c r="H813" s="28">
        <v>5</v>
      </c>
      <c r="I813" s="28">
        <f t="shared" si="60"/>
        <v>0.33333333333333331</v>
      </c>
      <c r="J813" s="28">
        <f t="shared" si="61"/>
        <v>0.83333333333333337</v>
      </c>
      <c r="K813" s="28">
        <f t="shared" si="62"/>
        <v>0.83333333333333337</v>
      </c>
      <c r="L813" s="28">
        <f t="shared" si="64"/>
        <v>0.66666666666666674</v>
      </c>
    </row>
    <row r="814" spans="1:12" ht="15.75" x14ac:dyDescent="0.25">
      <c r="A814" s="31" t="s">
        <v>28</v>
      </c>
      <c r="B814" s="30" t="str">
        <f>VLOOKUP(A814,'Cód dos países'!$A$3:$C$199,2,FALSE)</f>
        <v>BGR</v>
      </c>
      <c r="C814" s="25">
        <f>VLOOKUP(A814,'Cód dos países'!$A$3:$C$199,3,FALSE)</f>
        <v>26</v>
      </c>
      <c r="D814" s="29">
        <v>1993</v>
      </c>
      <c r="E814">
        <f t="shared" si="63"/>
        <v>261993</v>
      </c>
      <c r="F814" s="28">
        <v>4</v>
      </c>
      <c r="G814" s="28">
        <v>5</v>
      </c>
      <c r="H814" s="28">
        <v>5</v>
      </c>
      <c r="I814" s="28">
        <f t="shared" si="60"/>
        <v>0.33333333333333331</v>
      </c>
      <c r="J814" s="28">
        <f t="shared" si="61"/>
        <v>0.83333333333333337</v>
      </c>
      <c r="K814" s="28">
        <f t="shared" si="62"/>
        <v>0.83333333333333337</v>
      </c>
      <c r="L814" s="28">
        <f t="shared" si="64"/>
        <v>0.66666666666666674</v>
      </c>
    </row>
    <row r="815" spans="1:12" ht="15.75" x14ac:dyDescent="0.25">
      <c r="A815" s="31" t="s">
        <v>28</v>
      </c>
      <c r="B815" s="30" t="str">
        <f>VLOOKUP(A815,'Cód dos países'!$A$3:$C$199,2,FALSE)</f>
        <v>BGR</v>
      </c>
      <c r="C815" s="25">
        <f>VLOOKUP(A815,'Cód dos países'!$A$3:$C$199,3,FALSE)</f>
        <v>26</v>
      </c>
      <c r="D815" s="29">
        <v>1994</v>
      </c>
      <c r="E815">
        <f t="shared" si="63"/>
        <v>261994</v>
      </c>
      <c r="F815" s="28">
        <v>5</v>
      </c>
      <c r="G815" s="28">
        <v>5</v>
      </c>
      <c r="H815" s="28">
        <v>4</v>
      </c>
      <c r="I815" s="28">
        <f t="shared" si="60"/>
        <v>0.41666666666666669</v>
      </c>
      <c r="J815" s="28">
        <f t="shared" si="61"/>
        <v>0.83333333333333337</v>
      </c>
      <c r="K815" s="28">
        <f t="shared" si="62"/>
        <v>0.66666666666666663</v>
      </c>
      <c r="L815" s="28">
        <f t="shared" si="64"/>
        <v>0.63888888888888884</v>
      </c>
    </row>
    <row r="816" spans="1:12" ht="15.75" x14ac:dyDescent="0.25">
      <c r="A816" s="31" t="s">
        <v>28</v>
      </c>
      <c r="B816" s="30" t="str">
        <f>VLOOKUP(A816,'Cód dos países'!$A$3:$C$199,2,FALSE)</f>
        <v>BGR</v>
      </c>
      <c r="C816" s="25">
        <f>VLOOKUP(A816,'Cód dos países'!$A$3:$C$199,3,FALSE)</f>
        <v>26</v>
      </c>
      <c r="D816" s="29">
        <v>1995</v>
      </c>
      <c r="E816">
        <f t="shared" si="63"/>
        <v>261995</v>
      </c>
      <c r="F816" s="28">
        <v>6</v>
      </c>
      <c r="G816" s="28">
        <v>6</v>
      </c>
      <c r="H816" s="28">
        <v>4</v>
      </c>
      <c r="I816" s="28">
        <f t="shared" si="60"/>
        <v>0.5</v>
      </c>
      <c r="J816" s="28">
        <f t="shared" si="61"/>
        <v>1</v>
      </c>
      <c r="K816" s="28">
        <f t="shared" si="62"/>
        <v>0.66666666666666663</v>
      </c>
      <c r="L816" s="28">
        <f t="shared" si="64"/>
        <v>0.72222222222222221</v>
      </c>
    </row>
    <row r="817" spans="1:12" ht="15.75" x14ac:dyDescent="0.25">
      <c r="A817" s="31" t="s">
        <v>28</v>
      </c>
      <c r="B817" s="30" t="str">
        <f>VLOOKUP(A817,'Cód dos países'!$A$3:$C$199,2,FALSE)</f>
        <v>BGR</v>
      </c>
      <c r="C817" s="25">
        <f>VLOOKUP(A817,'Cód dos países'!$A$3:$C$199,3,FALSE)</f>
        <v>26</v>
      </c>
      <c r="D817" s="29">
        <v>1996</v>
      </c>
      <c r="E817">
        <f t="shared" si="63"/>
        <v>261996</v>
      </c>
      <c r="F817" s="28">
        <v>5</v>
      </c>
      <c r="G817" s="28">
        <v>5</v>
      </c>
      <c r="H817" s="28">
        <v>4</v>
      </c>
      <c r="I817" s="28">
        <f t="shared" si="60"/>
        <v>0.41666666666666669</v>
      </c>
      <c r="J817" s="28">
        <f t="shared" si="61"/>
        <v>0.83333333333333337</v>
      </c>
      <c r="K817" s="28">
        <f t="shared" si="62"/>
        <v>0.66666666666666663</v>
      </c>
      <c r="L817" s="28">
        <f t="shared" si="64"/>
        <v>0.63888888888888884</v>
      </c>
    </row>
    <row r="818" spans="1:12" ht="15.75" x14ac:dyDescent="0.25">
      <c r="A818" s="31" t="s">
        <v>28</v>
      </c>
      <c r="B818" s="30" t="str">
        <f>VLOOKUP(A818,'Cód dos países'!$A$3:$C$199,2,FALSE)</f>
        <v>BGR</v>
      </c>
      <c r="C818" s="25">
        <f>VLOOKUP(A818,'Cód dos países'!$A$3:$C$199,3,FALSE)</f>
        <v>26</v>
      </c>
      <c r="D818" s="29">
        <v>1997</v>
      </c>
      <c r="E818">
        <f t="shared" si="63"/>
        <v>261997</v>
      </c>
      <c r="F818" s="28">
        <v>10</v>
      </c>
      <c r="G818" s="28">
        <v>4</v>
      </c>
      <c r="H818" s="28">
        <v>4</v>
      </c>
      <c r="I818" s="28">
        <f t="shared" si="60"/>
        <v>0.83333333333333337</v>
      </c>
      <c r="J818" s="28">
        <f t="shared" si="61"/>
        <v>0.66666666666666663</v>
      </c>
      <c r="K818" s="28">
        <f t="shared" si="62"/>
        <v>0.66666666666666663</v>
      </c>
      <c r="L818" s="28">
        <f t="shared" si="64"/>
        <v>0.72222222222222221</v>
      </c>
    </row>
    <row r="819" spans="1:12" ht="15.75" x14ac:dyDescent="0.25">
      <c r="A819" s="31" t="s">
        <v>28</v>
      </c>
      <c r="B819" s="30" t="str">
        <f>VLOOKUP(A819,'Cód dos países'!$A$3:$C$199,2,FALSE)</f>
        <v>BGR</v>
      </c>
      <c r="C819" s="25">
        <f>VLOOKUP(A819,'Cód dos países'!$A$3:$C$199,3,FALSE)</f>
        <v>26</v>
      </c>
      <c r="D819" s="29">
        <v>1998</v>
      </c>
      <c r="E819">
        <f t="shared" si="63"/>
        <v>261998</v>
      </c>
      <c r="F819" s="28">
        <v>10</v>
      </c>
      <c r="G819" s="28">
        <v>4</v>
      </c>
      <c r="H819" s="28">
        <v>4</v>
      </c>
      <c r="I819" s="28">
        <f t="shared" si="60"/>
        <v>0.83333333333333337</v>
      </c>
      <c r="J819" s="28">
        <f t="shared" si="61"/>
        <v>0.66666666666666663</v>
      </c>
      <c r="K819" s="28">
        <f t="shared" si="62"/>
        <v>0.66666666666666663</v>
      </c>
      <c r="L819" s="28">
        <f t="shared" si="64"/>
        <v>0.72222222222222221</v>
      </c>
    </row>
    <row r="820" spans="1:12" ht="15.75" x14ac:dyDescent="0.25">
      <c r="A820" s="31" t="s">
        <v>28</v>
      </c>
      <c r="B820" s="30" t="str">
        <f>VLOOKUP(A820,'Cód dos países'!$A$3:$C$199,2,FALSE)</f>
        <v>BGR</v>
      </c>
      <c r="C820" s="25">
        <f>VLOOKUP(A820,'Cód dos países'!$A$3:$C$199,3,FALSE)</f>
        <v>26</v>
      </c>
      <c r="D820" s="29">
        <v>1999</v>
      </c>
      <c r="E820">
        <f t="shared" si="63"/>
        <v>261999</v>
      </c>
      <c r="F820" s="28">
        <v>10</v>
      </c>
      <c r="G820" s="28">
        <v>4</v>
      </c>
      <c r="H820" s="28">
        <v>4</v>
      </c>
      <c r="I820" s="28">
        <f t="shared" si="60"/>
        <v>0.83333333333333337</v>
      </c>
      <c r="J820" s="28">
        <f t="shared" si="61"/>
        <v>0.66666666666666663</v>
      </c>
      <c r="K820" s="28">
        <f t="shared" si="62"/>
        <v>0.66666666666666663</v>
      </c>
      <c r="L820" s="28">
        <f t="shared" si="64"/>
        <v>0.72222222222222221</v>
      </c>
    </row>
    <row r="821" spans="1:12" ht="15.75" x14ac:dyDescent="0.25">
      <c r="A821" s="31" t="s">
        <v>28</v>
      </c>
      <c r="B821" s="30" t="str">
        <f>VLOOKUP(A821,'Cód dos países'!$A$3:$C$199,2,FALSE)</f>
        <v>BGR</v>
      </c>
      <c r="C821" s="25">
        <f>VLOOKUP(A821,'Cód dos países'!$A$3:$C$199,3,FALSE)</f>
        <v>26</v>
      </c>
      <c r="D821" s="29">
        <v>2000</v>
      </c>
      <c r="E821">
        <f t="shared" si="63"/>
        <v>262000</v>
      </c>
      <c r="F821" s="28">
        <v>10</v>
      </c>
      <c r="G821" s="28">
        <v>4</v>
      </c>
      <c r="H821" s="28">
        <v>2</v>
      </c>
      <c r="I821" s="28">
        <f t="shared" si="60"/>
        <v>0.83333333333333337</v>
      </c>
      <c r="J821" s="28">
        <f t="shared" si="61"/>
        <v>0.66666666666666663</v>
      </c>
      <c r="K821" s="28">
        <f t="shared" si="62"/>
        <v>0.33333333333333331</v>
      </c>
      <c r="L821" s="28">
        <f t="shared" si="64"/>
        <v>0.61111111111111116</v>
      </c>
    </row>
    <row r="822" spans="1:12" ht="15.75" x14ac:dyDescent="0.25">
      <c r="A822" s="31" t="s">
        <v>28</v>
      </c>
      <c r="B822" s="30" t="str">
        <f>VLOOKUP(A822,'Cód dos países'!$A$3:$C$199,2,FALSE)</f>
        <v>BGR</v>
      </c>
      <c r="C822" s="25">
        <f>VLOOKUP(A822,'Cód dos países'!$A$3:$C$199,3,FALSE)</f>
        <v>26</v>
      </c>
      <c r="D822" s="29">
        <v>2001</v>
      </c>
      <c r="E822">
        <f t="shared" si="63"/>
        <v>262001</v>
      </c>
      <c r="F822" s="28">
        <v>11</v>
      </c>
      <c r="G822" s="28">
        <v>4</v>
      </c>
      <c r="H822" s="28">
        <v>2</v>
      </c>
      <c r="I822" s="28">
        <f t="shared" si="60"/>
        <v>0.91666666666666663</v>
      </c>
      <c r="J822" s="28">
        <f t="shared" si="61"/>
        <v>0.66666666666666663</v>
      </c>
      <c r="K822" s="28">
        <f t="shared" si="62"/>
        <v>0.33333333333333331</v>
      </c>
      <c r="L822" s="28">
        <f t="shared" si="64"/>
        <v>0.63888888888888884</v>
      </c>
    </row>
    <row r="823" spans="1:12" ht="15.75" x14ac:dyDescent="0.25">
      <c r="A823" s="31" t="s">
        <v>28</v>
      </c>
      <c r="B823" s="30" t="str">
        <f>VLOOKUP(A823,'Cód dos países'!$A$3:$C$199,2,FALSE)</f>
        <v>BGR</v>
      </c>
      <c r="C823" s="25">
        <f>VLOOKUP(A823,'Cód dos países'!$A$3:$C$199,3,FALSE)</f>
        <v>26</v>
      </c>
      <c r="D823" s="29">
        <v>2002</v>
      </c>
      <c r="E823">
        <f t="shared" si="63"/>
        <v>262002</v>
      </c>
      <c r="F823" s="28">
        <v>11.5</v>
      </c>
      <c r="G823" s="28">
        <v>4</v>
      </c>
      <c r="H823" s="28">
        <v>2</v>
      </c>
      <c r="I823" s="28">
        <f t="shared" si="60"/>
        <v>0.95833333333333337</v>
      </c>
      <c r="J823" s="28">
        <f t="shared" si="61"/>
        <v>0.66666666666666663</v>
      </c>
      <c r="K823" s="28">
        <f t="shared" si="62"/>
        <v>0.33333333333333331</v>
      </c>
      <c r="L823" s="28">
        <f t="shared" si="64"/>
        <v>0.65277777777777768</v>
      </c>
    </row>
    <row r="824" spans="1:12" ht="15.75" x14ac:dyDescent="0.25">
      <c r="A824" s="31" t="s">
        <v>28</v>
      </c>
      <c r="B824" s="30" t="str">
        <f>VLOOKUP(A824,'Cód dos países'!$A$3:$C$199,2,FALSE)</f>
        <v>BGR</v>
      </c>
      <c r="C824" s="25">
        <f>VLOOKUP(A824,'Cód dos países'!$A$3:$C$199,3,FALSE)</f>
        <v>26</v>
      </c>
      <c r="D824" s="29">
        <v>2003</v>
      </c>
      <c r="E824">
        <f t="shared" si="63"/>
        <v>262003</v>
      </c>
      <c r="F824" s="28">
        <v>11.5</v>
      </c>
      <c r="G824" s="28">
        <v>4</v>
      </c>
      <c r="H824" s="28">
        <v>2</v>
      </c>
      <c r="I824" s="28">
        <f t="shared" si="60"/>
        <v>0.95833333333333337</v>
      </c>
      <c r="J824" s="28">
        <f t="shared" si="61"/>
        <v>0.66666666666666663</v>
      </c>
      <c r="K824" s="28">
        <f t="shared" si="62"/>
        <v>0.33333333333333331</v>
      </c>
      <c r="L824" s="28">
        <f t="shared" si="64"/>
        <v>0.65277777777777768</v>
      </c>
    </row>
    <row r="825" spans="1:12" ht="15.75" x14ac:dyDescent="0.25">
      <c r="A825" s="31" t="s">
        <v>28</v>
      </c>
      <c r="B825" s="30" t="str">
        <f>VLOOKUP(A825,'Cód dos países'!$A$3:$C$199,2,FALSE)</f>
        <v>BGR</v>
      </c>
      <c r="C825" s="25">
        <f>VLOOKUP(A825,'Cód dos países'!$A$3:$C$199,3,FALSE)</f>
        <v>26</v>
      </c>
      <c r="D825" s="29">
        <v>2004</v>
      </c>
      <c r="E825">
        <f t="shared" si="63"/>
        <v>262004</v>
      </c>
      <c r="F825" s="28">
        <v>11.5</v>
      </c>
      <c r="G825" s="28">
        <v>4</v>
      </c>
      <c r="H825" s="28">
        <v>2</v>
      </c>
      <c r="I825" s="28">
        <f t="shared" si="60"/>
        <v>0.95833333333333337</v>
      </c>
      <c r="J825" s="28">
        <f t="shared" si="61"/>
        <v>0.66666666666666663</v>
      </c>
      <c r="K825" s="28">
        <f t="shared" si="62"/>
        <v>0.33333333333333331</v>
      </c>
      <c r="L825" s="28">
        <f t="shared" si="64"/>
        <v>0.65277777777777768</v>
      </c>
    </row>
    <row r="826" spans="1:12" ht="15.75" x14ac:dyDescent="0.25">
      <c r="A826" s="31" t="s">
        <v>28</v>
      </c>
      <c r="B826" s="30" t="str">
        <f>VLOOKUP(A826,'Cód dos países'!$A$3:$C$199,2,FALSE)</f>
        <v>BGR</v>
      </c>
      <c r="C826" s="25">
        <f>VLOOKUP(A826,'Cód dos países'!$A$3:$C$199,3,FALSE)</f>
        <v>26</v>
      </c>
      <c r="D826" s="29">
        <v>2005</v>
      </c>
      <c r="E826">
        <f t="shared" si="63"/>
        <v>262005</v>
      </c>
      <c r="F826" s="28">
        <v>11.5</v>
      </c>
      <c r="G826" s="28">
        <v>4</v>
      </c>
      <c r="H826" s="28">
        <v>2</v>
      </c>
      <c r="I826" s="28">
        <f t="shared" si="60"/>
        <v>0.95833333333333337</v>
      </c>
      <c r="J826" s="28">
        <f t="shared" si="61"/>
        <v>0.66666666666666663</v>
      </c>
      <c r="K826" s="28">
        <f t="shared" si="62"/>
        <v>0.33333333333333331</v>
      </c>
      <c r="L826" s="28">
        <f t="shared" si="64"/>
        <v>0.65277777777777768</v>
      </c>
    </row>
    <row r="827" spans="1:12" ht="15.75" x14ac:dyDescent="0.25">
      <c r="A827" s="31" t="s">
        <v>28</v>
      </c>
      <c r="B827" s="30" t="str">
        <f>VLOOKUP(A827,'Cód dos países'!$A$3:$C$199,2,FALSE)</f>
        <v>BGR</v>
      </c>
      <c r="C827" s="25">
        <f>VLOOKUP(A827,'Cód dos países'!$A$3:$C$199,3,FALSE)</f>
        <v>26</v>
      </c>
      <c r="D827" s="29">
        <v>2006</v>
      </c>
      <c r="E827">
        <f t="shared" si="63"/>
        <v>262006</v>
      </c>
      <c r="F827" s="28">
        <v>11.5</v>
      </c>
      <c r="G827" s="28">
        <v>2.5</v>
      </c>
      <c r="H827" s="28">
        <v>2</v>
      </c>
      <c r="I827" s="28">
        <f t="shared" si="60"/>
        <v>0.95833333333333337</v>
      </c>
      <c r="J827" s="28">
        <f t="shared" si="61"/>
        <v>0.41666666666666669</v>
      </c>
      <c r="K827" s="28">
        <f t="shared" si="62"/>
        <v>0.33333333333333331</v>
      </c>
      <c r="L827" s="28">
        <f t="shared" si="64"/>
        <v>0.56944444444444442</v>
      </c>
    </row>
    <row r="828" spans="1:12" ht="15.75" x14ac:dyDescent="0.25">
      <c r="A828" s="31" t="s">
        <v>28</v>
      </c>
      <c r="B828" s="30" t="str">
        <f>VLOOKUP(A828,'Cód dos países'!$A$3:$C$199,2,FALSE)</f>
        <v>BGR</v>
      </c>
      <c r="C828" s="25">
        <f>VLOOKUP(A828,'Cód dos países'!$A$3:$C$199,3,FALSE)</f>
        <v>26</v>
      </c>
      <c r="D828" s="29">
        <v>2007</v>
      </c>
      <c r="E828">
        <f t="shared" si="63"/>
        <v>262007</v>
      </c>
      <c r="F828" s="28">
        <v>11.5</v>
      </c>
      <c r="G828" s="28">
        <v>2.5</v>
      </c>
      <c r="H828" s="28">
        <v>2</v>
      </c>
      <c r="I828" s="28">
        <f t="shared" si="60"/>
        <v>0.95833333333333337</v>
      </c>
      <c r="J828" s="28">
        <f t="shared" si="61"/>
        <v>0.41666666666666669</v>
      </c>
      <c r="K828" s="28">
        <f t="shared" si="62"/>
        <v>0.33333333333333331</v>
      </c>
      <c r="L828" s="28">
        <f t="shared" si="64"/>
        <v>0.56944444444444442</v>
      </c>
    </row>
    <row r="829" spans="1:12" ht="15.75" x14ac:dyDescent="0.25">
      <c r="A829" s="31" t="s">
        <v>28</v>
      </c>
      <c r="B829" s="30" t="str">
        <f>VLOOKUP(A829,'Cód dos países'!$A$3:$C$199,2,FALSE)</f>
        <v>BGR</v>
      </c>
      <c r="C829" s="25">
        <f>VLOOKUP(A829,'Cód dos países'!$A$3:$C$199,3,FALSE)</f>
        <v>26</v>
      </c>
      <c r="D829" s="29">
        <v>2008</v>
      </c>
      <c r="E829">
        <f t="shared" si="63"/>
        <v>262008</v>
      </c>
      <c r="F829" s="28">
        <v>11.5</v>
      </c>
      <c r="G829" s="28">
        <v>2.5</v>
      </c>
      <c r="H829" s="28">
        <v>2</v>
      </c>
      <c r="I829" s="28">
        <f t="shared" si="60"/>
        <v>0.95833333333333337</v>
      </c>
      <c r="J829" s="28">
        <f t="shared" si="61"/>
        <v>0.41666666666666669</v>
      </c>
      <c r="K829" s="28">
        <f t="shared" si="62"/>
        <v>0.33333333333333331</v>
      </c>
      <c r="L829" s="28">
        <f t="shared" si="64"/>
        <v>0.56944444444444442</v>
      </c>
    </row>
    <row r="830" spans="1:12" ht="15.75" x14ac:dyDescent="0.25">
      <c r="A830" s="31" t="s">
        <v>28</v>
      </c>
      <c r="B830" s="30" t="str">
        <f>VLOOKUP(A830,'Cód dos países'!$A$3:$C$199,2,FALSE)</f>
        <v>BGR</v>
      </c>
      <c r="C830" s="25">
        <f>VLOOKUP(A830,'Cód dos países'!$A$3:$C$199,3,FALSE)</f>
        <v>26</v>
      </c>
      <c r="D830" s="29">
        <v>2009</v>
      </c>
      <c r="E830">
        <f t="shared" si="63"/>
        <v>262009</v>
      </c>
      <c r="F830" s="28">
        <v>10.5</v>
      </c>
      <c r="G830" s="28">
        <v>2.5</v>
      </c>
      <c r="H830" s="28">
        <v>2</v>
      </c>
      <c r="I830" s="28">
        <f t="shared" si="60"/>
        <v>0.875</v>
      </c>
      <c r="J830" s="28">
        <f t="shared" si="61"/>
        <v>0.41666666666666669</v>
      </c>
      <c r="K830" s="28">
        <f t="shared" si="62"/>
        <v>0.33333333333333331</v>
      </c>
      <c r="L830" s="28">
        <f t="shared" si="64"/>
        <v>0.54166666666666663</v>
      </c>
    </row>
    <row r="831" spans="1:12" ht="15.75" x14ac:dyDescent="0.25">
      <c r="A831" s="31" t="s">
        <v>28</v>
      </c>
      <c r="B831" s="30" t="str">
        <f>VLOOKUP(A831,'Cód dos países'!$A$3:$C$199,2,FALSE)</f>
        <v>BGR</v>
      </c>
      <c r="C831" s="25">
        <f>VLOOKUP(A831,'Cód dos países'!$A$3:$C$199,3,FALSE)</f>
        <v>26</v>
      </c>
      <c r="D831" s="29">
        <v>2010</v>
      </c>
      <c r="E831">
        <f t="shared" si="63"/>
        <v>262010</v>
      </c>
      <c r="F831" s="28">
        <v>0.77272727272727271</v>
      </c>
      <c r="G831" s="28">
        <v>0.41666666666666669</v>
      </c>
      <c r="H831" s="28">
        <v>0.33333333333333331</v>
      </c>
      <c r="I831" s="28">
        <f t="shared" si="60"/>
        <v>0.77272727272727271</v>
      </c>
      <c r="J831" s="28">
        <f t="shared" si="61"/>
        <v>0.41666666666666669</v>
      </c>
      <c r="K831" s="28">
        <f t="shared" si="62"/>
        <v>0.33333333333333331</v>
      </c>
      <c r="L831" s="28">
        <f t="shared" si="64"/>
        <v>0.50757575757575757</v>
      </c>
    </row>
    <row r="832" spans="1:12" ht="15.75" x14ac:dyDescent="0.25">
      <c r="A832" s="31" t="s">
        <v>28</v>
      </c>
      <c r="B832" s="30" t="str">
        <f>VLOOKUP(A832,'Cód dos países'!$A$3:$C$199,2,FALSE)</f>
        <v>BGR</v>
      </c>
      <c r="C832" s="25">
        <f>VLOOKUP(A832,'Cód dos países'!$A$3:$C$199,3,FALSE)</f>
        <v>26</v>
      </c>
      <c r="D832" s="29">
        <v>2011</v>
      </c>
      <c r="E832">
        <f t="shared" si="63"/>
        <v>262011</v>
      </c>
      <c r="F832" s="28">
        <v>0.68181818181818177</v>
      </c>
      <c r="G832" s="28">
        <v>0.41666666666666669</v>
      </c>
      <c r="H832" s="28">
        <v>0.33333333333333331</v>
      </c>
      <c r="I832" s="28">
        <f t="shared" si="60"/>
        <v>0.68181818181818177</v>
      </c>
      <c r="J832" s="28">
        <f t="shared" si="61"/>
        <v>0.41666666666666669</v>
      </c>
      <c r="K832" s="28">
        <f t="shared" si="62"/>
        <v>0.33333333333333331</v>
      </c>
      <c r="L832" s="28">
        <f t="shared" si="64"/>
        <v>0.47727272727272724</v>
      </c>
    </row>
    <row r="833" spans="1:12" ht="15.75" x14ac:dyDescent="0.25">
      <c r="A833" s="31" t="s">
        <v>28</v>
      </c>
      <c r="B833" s="30" t="str">
        <f>VLOOKUP(A833,'Cód dos países'!$A$3:$C$199,2,FALSE)</f>
        <v>BGR</v>
      </c>
      <c r="C833" s="25">
        <f>VLOOKUP(A833,'Cód dos países'!$A$3:$C$199,3,FALSE)</f>
        <v>26</v>
      </c>
      <c r="D833" s="29">
        <v>2012</v>
      </c>
      <c r="E833">
        <f t="shared" si="63"/>
        <v>262012</v>
      </c>
      <c r="F833" s="28">
        <v>0.72727272727272729</v>
      </c>
      <c r="G833" s="28">
        <v>0.41666666666666669</v>
      </c>
      <c r="H833" s="28">
        <v>0.33333333333333331</v>
      </c>
      <c r="I833" s="28">
        <f t="shared" si="60"/>
        <v>0.72727272727272729</v>
      </c>
      <c r="J833" s="28">
        <f t="shared" si="61"/>
        <v>0.41666666666666669</v>
      </c>
      <c r="K833" s="28">
        <f t="shared" si="62"/>
        <v>0.33333333333333331</v>
      </c>
      <c r="L833" s="28">
        <f t="shared" si="64"/>
        <v>0.49242424242424243</v>
      </c>
    </row>
    <row r="834" spans="1:12" ht="15.75" x14ac:dyDescent="0.25">
      <c r="A834" s="31" t="s">
        <v>28</v>
      </c>
      <c r="B834" s="30" t="str">
        <f>VLOOKUP(A834,'Cód dos países'!$A$3:$C$199,2,FALSE)</f>
        <v>BGR</v>
      </c>
      <c r="C834" s="25">
        <f>VLOOKUP(A834,'Cód dos países'!$A$3:$C$199,3,FALSE)</f>
        <v>26</v>
      </c>
      <c r="D834" s="29">
        <v>2013</v>
      </c>
      <c r="E834">
        <f t="shared" si="63"/>
        <v>262013</v>
      </c>
      <c r="F834" s="28">
        <v>0.72727272727272729</v>
      </c>
      <c r="G834" s="28">
        <v>0.41666666666666669</v>
      </c>
      <c r="H834" s="28">
        <v>0.33333333333333331</v>
      </c>
      <c r="I834" s="28">
        <f t="shared" si="60"/>
        <v>0.72727272727272729</v>
      </c>
      <c r="J834" s="28">
        <f t="shared" si="61"/>
        <v>0.41666666666666669</v>
      </c>
      <c r="K834" s="28">
        <f t="shared" si="62"/>
        <v>0.33333333333333331</v>
      </c>
      <c r="L834" s="28">
        <f t="shared" si="64"/>
        <v>0.49242424242424243</v>
      </c>
    </row>
    <row r="835" spans="1:12" ht="15.75" x14ac:dyDescent="0.25">
      <c r="A835" s="31" t="s">
        <v>28</v>
      </c>
      <c r="B835" s="30" t="str">
        <f>VLOOKUP(A835,'Cód dos países'!$A$3:$C$199,2,FALSE)</f>
        <v>BGR</v>
      </c>
      <c r="C835" s="25">
        <f>VLOOKUP(A835,'Cód dos países'!$A$3:$C$199,3,FALSE)</f>
        <v>26</v>
      </c>
      <c r="D835" s="29">
        <v>2014</v>
      </c>
      <c r="E835">
        <f t="shared" si="63"/>
        <v>262014</v>
      </c>
      <c r="F835" s="28">
        <v>0.68181818181818177</v>
      </c>
      <c r="G835" s="28">
        <v>0.41666666666666669</v>
      </c>
      <c r="H835" s="28">
        <v>0.41666666666666669</v>
      </c>
      <c r="I835" s="28">
        <f t="shared" si="60"/>
        <v>0.68181818181818177</v>
      </c>
      <c r="J835" s="28">
        <f t="shared" si="61"/>
        <v>0.41666666666666669</v>
      </c>
      <c r="K835" s="28">
        <f t="shared" si="62"/>
        <v>0.41666666666666669</v>
      </c>
      <c r="L835" s="28">
        <f t="shared" si="64"/>
        <v>0.50505050505050497</v>
      </c>
    </row>
    <row r="836" spans="1:12" ht="15.75" x14ac:dyDescent="0.25">
      <c r="A836" s="31" t="s">
        <v>24</v>
      </c>
      <c r="B836" s="30" t="str">
        <f>VLOOKUP(A836,'Cód dos países'!$A$3:$C$199,2,FALSE)</f>
        <v>BFA</v>
      </c>
      <c r="C836" s="25">
        <f>VLOOKUP(A836,'Cód dos países'!$A$3:$C$199,3,FALSE)</f>
        <v>27</v>
      </c>
      <c r="D836" s="29">
        <v>1983</v>
      </c>
      <c r="E836">
        <f t="shared" si="63"/>
        <v>271983</v>
      </c>
      <c r="F836" s="28" t="s">
        <v>433</v>
      </c>
      <c r="G836" s="28" t="s">
        <v>433</v>
      </c>
      <c r="H836" s="28" t="s">
        <v>433</v>
      </c>
      <c r="I836" s="28" t="str">
        <f t="shared" ref="I836:I899" si="65">IF(F836=".","",IF($D836&gt;2009,F836,F836/12))</f>
        <v/>
      </c>
      <c r="J836" s="28" t="str">
        <f t="shared" ref="J836:J899" si="66">IF(G836=".","",IF($D836&gt;2009,G836,G836/6))</f>
        <v/>
      </c>
      <c r="K836" s="28" t="str">
        <f t="shared" ref="K836:K899" si="67">IF(H836=".","",IF($D836&gt;2009,H836,H836/6))</f>
        <v/>
      </c>
      <c r="L836" s="28" t="str">
        <f t="shared" si="64"/>
        <v xml:space="preserve"> </v>
      </c>
    </row>
    <row r="837" spans="1:12" ht="15.75" x14ac:dyDescent="0.25">
      <c r="A837" s="31" t="s">
        <v>24</v>
      </c>
      <c r="B837" s="30" t="str">
        <f>VLOOKUP(A837,'Cód dos países'!$A$3:$C$199,2,FALSE)</f>
        <v>BFA</v>
      </c>
      <c r="C837" s="25">
        <f>VLOOKUP(A837,'Cód dos países'!$A$3:$C$199,3,FALSE)</f>
        <v>27</v>
      </c>
      <c r="D837" s="29">
        <v>1984</v>
      </c>
      <c r="E837">
        <f t="shared" ref="E837:E900" si="68">C837*10000+D837</f>
        <v>271984</v>
      </c>
      <c r="F837" s="28" t="s">
        <v>433</v>
      </c>
      <c r="G837" s="28" t="s">
        <v>433</v>
      </c>
      <c r="H837" s="28" t="s">
        <v>433</v>
      </c>
      <c r="I837" s="28" t="str">
        <f t="shared" si="65"/>
        <v/>
      </c>
      <c r="J837" s="28" t="str">
        <f t="shared" si="66"/>
        <v/>
      </c>
      <c r="K837" s="28" t="str">
        <f t="shared" si="67"/>
        <v/>
      </c>
      <c r="L837" s="28" t="str">
        <f t="shared" si="64"/>
        <v xml:space="preserve"> </v>
      </c>
    </row>
    <row r="838" spans="1:12" ht="15.75" x14ac:dyDescent="0.25">
      <c r="A838" s="31" t="s">
        <v>24</v>
      </c>
      <c r="B838" s="30" t="str">
        <f>VLOOKUP(A838,'Cód dos países'!$A$3:$C$199,2,FALSE)</f>
        <v>BFA</v>
      </c>
      <c r="C838" s="25">
        <f>VLOOKUP(A838,'Cód dos países'!$A$3:$C$199,3,FALSE)</f>
        <v>27</v>
      </c>
      <c r="D838" s="29">
        <v>1985</v>
      </c>
      <c r="E838">
        <f t="shared" si="68"/>
        <v>271985</v>
      </c>
      <c r="F838" s="28">
        <v>4</v>
      </c>
      <c r="G838" s="28">
        <v>3</v>
      </c>
      <c r="H838" s="28">
        <v>4</v>
      </c>
      <c r="I838" s="28">
        <f t="shared" si="65"/>
        <v>0.33333333333333331</v>
      </c>
      <c r="J838" s="28">
        <f t="shared" si="66"/>
        <v>0.5</v>
      </c>
      <c r="K838" s="28">
        <f t="shared" si="67"/>
        <v>0.66666666666666663</v>
      </c>
      <c r="L838" s="28">
        <f t="shared" si="64"/>
        <v>0.5</v>
      </c>
    </row>
    <row r="839" spans="1:12" ht="15.75" x14ac:dyDescent="0.25">
      <c r="A839" s="31" t="s">
        <v>24</v>
      </c>
      <c r="B839" s="30" t="str">
        <f>VLOOKUP(A839,'Cód dos países'!$A$3:$C$199,2,FALSE)</f>
        <v>BFA</v>
      </c>
      <c r="C839" s="25">
        <f>VLOOKUP(A839,'Cód dos países'!$A$3:$C$199,3,FALSE)</f>
        <v>27</v>
      </c>
      <c r="D839" s="29">
        <v>1986</v>
      </c>
      <c r="E839">
        <f t="shared" si="68"/>
        <v>271986</v>
      </c>
      <c r="F839" s="28">
        <v>4</v>
      </c>
      <c r="G839" s="28">
        <v>3</v>
      </c>
      <c r="H839" s="28">
        <v>4</v>
      </c>
      <c r="I839" s="28">
        <f t="shared" si="65"/>
        <v>0.33333333333333331</v>
      </c>
      <c r="J839" s="28">
        <f t="shared" si="66"/>
        <v>0.5</v>
      </c>
      <c r="K839" s="28">
        <f t="shared" si="67"/>
        <v>0.66666666666666663</v>
      </c>
      <c r="L839" s="28">
        <f t="shared" si="64"/>
        <v>0.5</v>
      </c>
    </row>
    <row r="840" spans="1:12" ht="15.75" x14ac:dyDescent="0.25">
      <c r="A840" s="31" t="s">
        <v>24</v>
      </c>
      <c r="B840" s="30" t="str">
        <f>VLOOKUP(A840,'Cód dos países'!$A$3:$C$199,2,FALSE)</f>
        <v>BFA</v>
      </c>
      <c r="C840" s="25">
        <f>VLOOKUP(A840,'Cód dos países'!$A$3:$C$199,3,FALSE)</f>
        <v>27</v>
      </c>
      <c r="D840" s="29">
        <v>1987</v>
      </c>
      <c r="E840">
        <f t="shared" si="68"/>
        <v>271987</v>
      </c>
      <c r="F840" s="28">
        <v>4</v>
      </c>
      <c r="G840" s="28">
        <v>3</v>
      </c>
      <c r="H840" s="28">
        <v>4</v>
      </c>
      <c r="I840" s="28">
        <f t="shared" si="65"/>
        <v>0.33333333333333331</v>
      </c>
      <c r="J840" s="28">
        <f t="shared" si="66"/>
        <v>0.5</v>
      </c>
      <c r="K840" s="28">
        <f t="shared" si="67"/>
        <v>0.66666666666666663</v>
      </c>
      <c r="L840" s="28">
        <f t="shared" si="64"/>
        <v>0.5</v>
      </c>
    </row>
    <row r="841" spans="1:12" ht="15.75" x14ac:dyDescent="0.25">
      <c r="A841" s="31" t="s">
        <v>24</v>
      </c>
      <c r="B841" s="30" t="str">
        <f>VLOOKUP(A841,'Cód dos países'!$A$3:$C$199,2,FALSE)</f>
        <v>BFA</v>
      </c>
      <c r="C841" s="25">
        <f>VLOOKUP(A841,'Cód dos países'!$A$3:$C$199,3,FALSE)</f>
        <v>27</v>
      </c>
      <c r="D841" s="29">
        <v>1988</v>
      </c>
      <c r="E841">
        <f t="shared" si="68"/>
        <v>271988</v>
      </c>
      <c r="F841" s="28">
        <v>5</v>
      </c>
      <c r="G841" s="28">
        <v>3</v>
      </c>
      <c r="H841" s="28">
        <v>4</v>
      </c>
      <c r="I841" s="28">
        <f t="shared" si="65"/>
        <v>0.41666666666666669</v>
      </c>
      <c r="J841" s="28">
        <f t="shared" si="66"/>
        <v>0.5</v>
      </c>
      <c r="K841" s="28">
        <f t="shared" si="67"/>
        <v>0.66666666666666663</v>
      </c>
      <c r="L841" s="28">
        <f t="shared" ref="L841:L904" si="69">IF(AND(I841="",J841="",K841="")," ",IFERROR((1/3)*I841+(1/3)*J841+(1/3)*K841,""))</f>
        <v>0.52777777777777779</v>
      </c>
    </row>
    <row r="842" spans="1:12" ht="15.75" x14ac:dyDescent="0.25">
      <c r="A842" s="31" t="s">
        <v>24</v>
      </c>
      <c r="B842" s="30" t="str">
        <f>VLOOKUP(A842,'Cód dos países'!$A$3:$C$199,2,FALSE)</f>
        <v>BFA</v>
      </c>
      <c r="C842" s="25">
        <f>VLOOKUP(A842,'Cód dos países'!$A$3:$C$199,3,FALSE)</f>
        <v>27</v>
      </c>
      <c r="D842" s="29">
        <v>1989</v>
      </c>
      <c r="E842">
        <f t="shared" si="68"/>
        <v>271989</v>
      </c>
      <c r="F842" s="28">
        <v>5</v>
      </c>
      <c r="G842" s="28">
        <v>3</v>
      </c>
      <c r="H842" s="28">
        <v>4</v>
      </c>
      <c r="I842" s="28">
        <f t="shared" si="65"/>
        <v>0.41666666666666669</v>
      </c>
      <c r="J842" s="28">
        <f t="shared" si="66"/>
        <v>0.5</v>
      </c>
      <c r="K842" s="28">
        <f t="shared" si="67"/>
        <v>0.66666666666666663</v>
      </c>
      <c r="L842" s="28">
        <f t="shared" si="69"/>
        <v>0.52777777777777779</v>
      </c>
    </row>
    <row r="843" spans="1:12" ht="15.75" x14ac:dyDescent="0.25">
      <c r="A843" s="31" t="s">
        <v>24</v>
      </c>
      <c r="B843" s="30" t="str">
        <f>VLOOKUP(A843,'Cód dos países'!$A$3:$C$199,2,FALSE)</f>
        <v>BFA</v>
      </c>
      <c r="C843" s="25">
        <f>VLOOKUP(A843,'Cód dos países'!$A$3:$C$199,3,FALSE)</f>
        <v>27</v>
      </c>
      <c r="D843" s="29">
        <v>1990</v>
      </c>
      <c r="E843">
        <f t="shared" si="68"/>
        <v>271990</v>
      </c>
      <c r="F843" s="28">
        <v>4</v>
      </c>
      <c r="G843" s="28">
        <v>3</v>
      </c>
      <c r="H843" s="28">
        <v>4</v>
      </c>
      <c r="I843" s="28">
        <f t="shared" si="65"/>
        <v>0.33333333333333331</v>
      </c>
      <c r="J843" s="28">
        <f t="shared" si="66"/>
        <v>0.5</v>
      </c>
      <c r="K843" s="28">
        <f t="shared" si="67"/>
        <v>0.66666666666666663</v>
      </c>
      <c r="L843" s="28">
        <f t="shared" si="69"/>
        <v>0.5</v>
      </c>
    </row>
    <row r="844" spans="1:12" ht="15.75" x14ac:dyDescent="0.25">
      <c r="A844" s="31" t="s">
        <v>24</v>
      </c>
      <c r="B844" s="30" t="str">
        <f>VLOOKUP(A844,'Cód dos países'!$A$3:$C$199,2,FALSE)</f>
        <v>BFA</v>
      </c>
      <c r="C844" s="25">
        <f>VLOOKUP(A844,'Cód dos países'!$A$3:$C$199,3,FALSE)</f>
        <v>27</v>
      </c>
      <c r="D844" s="29">
        <v>1991</v>
      </c>
      <c r="E844">
        <f t="shared" si="68"/>
        <v>271991</v>
      </c>
      <c r="F844" s="28">
        <v>5</v>
      </c>
      <c r="G844" s="28">
        <v>3</v>
      </c>
      <c r="H844" s="28">
        <v>4</v>
      </c>
      <c r="I844" s="28">
        <f t="shared" si="65"/>
        <v>0.41666666666666669</v>
      </c>
      <c r="J844" s="28">
        <f t="shared" si="66"/>
        <v>0.5</v>
      </c>
      <c r="K844" s="28">
        <f t="shared" si="67"/>
        <v>0.66666666666666663</v>
      </c>
      <c r="L844" s="28">
        <f t="shared" si="69"/>
        <v>0.52777777777777779</v>
      </c>
    </row>
    <row r="845" spans="1:12" ht="15.75" x14ac:dyDescent="0.25">
      <c r="A845" s="31" t="s">
        <v>24</v>
      </c>
      <c r="B845" s="30" t="str">
        <f>VLOOKUP(A845,'Cód dos países'!$A$3:$C$199,2,FALSE)</f>
        <v>BFA</v>
      </c>
      <c r="C845" s="25">
        <f>VLOOKUP(A845,'Cód dos países'!$A$3:$C$199,3,FALSE)</f>
        <v>27</v>
      </c>
      <c r="D845" s="29">
        <v>1992</v>
      </c>
      <c r="E845">
        <f t="shared" si="68"/>
        <v>271992</v>
      </c>
      <c r="F845" s="28">
        <v>6</v>
      </c>
      <c r="G845" s="28">
        <v>3</v>
      </c>
      <c r="H845" s="28">
        <v>3</v>
      </c>
      <c r="I845" s="28">
        <f t="shared" si="65"/>
        <v>0.5</v>
      </c>
      <c r="J845" s="28">
        <f t="shared" si="66"/>
        <v>0.5</v>
      </c>
      <c r="K845" s="28">
        <f t="shared" si="67"/>
        <v>0.5</v>
      </c>
      <c r="L845" s="28">
        <f t="shared" si="69"/>
        <v>0.5</v>
      </c>
    </row>
    <row r="846" spans="1:12" ht="15.75" x14ac:dyDescent="0.25">
      <c r="A846" s="31" t="s">
        <v>24</v>
      </c>
      <c r="B846" s="30" t="str">
        <f>VLOOKUP(A846,'Cód dos países'!$A$3:$C$199,2,FALSE)</f>
        <v>BFA</v>
      </c>
      <c r="C846" s="25">
        <f>VLOOKUP(A846,'Cód dos países'!$A$3:$C$199,3,FALSE)</f>
        <v>27</v>
      </c>
      <c r="D846" s="29">
        <v>1993</v>
      </c>
      <c r="E846">
        <f t="shared" si="68"/>
        <v>271993</v>
      </c>
      <c r="F846" s="28">
        <v>6</v>
      </c>
      <c r="G846" s="28">
        <v>4</v>
      </c>
      <c r="H846" s="28">
        <v>3</v>
      </c>
      <c r="I846" s="28">
        <f t="shared" si="65"/>
        <v>0.5</v>
      </c>
      <c r="J846" s="28">
        <f t="shared" si="66"/>
        <v>0.66666666666666663</v>
      </c>
      <c r="K846" s="28">
        <f t="shared" si="67"/>
        <v>0.5</v>
      </c>
      <c r="L846" s="28">
        <f t="shared" si="69"/>
        <v>0.55555555555555547</v>
      </c>
    </row>
    <row r="847" spans="1:12" ht="15.75" x14ac:dyDescent="0.25">
      <c r="A847" s="31" t="s">
        <v>24</v>
      </c>
      <c r="B847" s="30" t="str">
        <f>VLOOKUP(A847,'Cód dos países'!$A$3:$C$199,2,FALSE)</f>
        <v>BFA</v>
      </c>
      <c r="C847" s="25">
        <f>VLOOKUP(A847,'Cód dos países'!$A$3:$C$199,3,FALSE)</f>
        <v>27</v>
      </c>
      <c r="D847" s="29">
        <v>1994</v>
      </c>
      <c r="E847">
        <f t="shared" si="68"/>
        <v>271994</v>
      </c>
      <c r="F847" s="28">
        <v>5</v>
      </c>
      <c r="G847" s="28">
        <v>4</v>
      </c>
      <c r="H847" s="28">
        <v>3</v>
      </c>
      <c r="I847" s="28">
        <f t="shared" si="65"/>
        <v>0.41666666666666669</v>
      </c>
      <c r="J847" s="28">
        <f t="shared" si="66"/>
        <v>0.66666666666666663</v>
      </c>
      <c r="K847" s="28">
        <f t="shared" si="67"/>
        <v>0.5</v>
      </c>
      <c r="L847" s="28">
        <f t="shared" si="69"/>
        <v>0.52777777777777779</v>
      </c>
    </row>
    <row r="848" spans="1:12" ht="15.75" x14ac:dyDescent="0.25">
      <c r="A848" s="31" t="s">
        <v>24</v>
      </c>
      <c r="B848" s="30" t="str">
        <f>VLOOKUP(A848,'Cód dos países'!$A$3:$C$199,2,FALSE)</f>
        <v>BFA</v>
      </c>
      <c r="C848" s="25">
        <f>VLOOKUP(A848,'Cód dos países'!$A$3:$C$199,3,FALSE)</f>
        <v>27</v>
      </c>
      <c r="D848" s="29">
        <v>1995</v>
      </c>
      <c r="E848">
        <f t="shared" si="68"/>
        <v>271995</v>
      </c>
      <c r="F848" s="28">
        <v>6</v>
      </c>
      <c r="G848" s="28">
        <v>4</v>
      </c>
      <c r="H848" s="28">
        <v>3</v>
      </c>
      <c r="I848" s="28">
        <f t="shared" si="65"/>
        <v>0.5</v>
      </c>
      <c r="J848" s="28">
        <f t="shared" si="66"/>
        <v>0.66666666666666663</v>
      </c>
      <c r="K848" s="28">
        <f t="shared" si="67"/>
        <v>0.5</v>
      </c>
      <c r="L848" s="28">
        <f t="shared" si="69"/>
        <v>0.55555555555555547</v>
      </c>
    </row>
    <row r="849" spans="1:12" ht="15.75" x14ac:dyDescent="0.25">
      <c r="A849" s="31" t="s">
        <v>24</v>
      </c>
      <c r="B849" s="30" t="str">
        <f>VLOOKUP(A849,'Cód dos países'!$A$3:$C$199,2,FALSE)</f>
        <v>BFA</v>
      </c>
      <c r="C849" s="25">
        <f>VLOOKUP(A849,'Cód dos países'!$A$3:$C$199,3,FALSE)</f>
        <v>27</v>
      </c>
      <c r="D849" s="29">
        <v>1996</v>
      </c>
      <c r="E849">
        <f t="shared" si="68"/>
        <v>271996</v>
      </c>
      <c r="F849" s="28">
        <v>7</v>
      </c>
      <c r="G849" s="28">
        <v>4</v>
      </c>
      <c r="H849" s="28">
        <v>3</v>
      </c>
      <c r="I849" s="28">
        <f t="shared" si="65"/>
        <v>0.58333333333333337</v>
      </c>
      <c r="J849" s="28">
        <f t="shared" si="66"/>
        <v>0.66666666666666663</v>
      </c>
      <c r="K849" s="28">
        <f t="shared" si="67"/>
        <v>0.5</v>
      </c>
      <c r="L849" s="28">
        <f t="shared" si="69"/>
        <v>0.58333333333333326</v>
      </c>
    </row>
    <row r="850" spans="1:12" ht="15.75" x14ac:dyDescent="0.25">
      <c r="A850" s="31" t="s">
        <v>24</v>
      </c>
      <c r="B850" s="30" t="str">
        <f>VLOOKUP(A850,'Cód dos países'!$A$3:$C$199,2,FALSE)</f>
        <v>BFA</v>
      </c>
      <c r="C850" s="25">
        <f>VLOOKUP(A850,'Cód dos países'!$A$3:$C$199,3,FALSE)</f>
        <v>27</v>
      </c>
      <c r="D850" s="29">
        <v>1997</v>
      </c>
      <c r="E850">
        <f t="shared" si="68"/>
        <v>271997</v>
      </c>
      <c r="F850" s="28">
        <v>9</v>
      </c>
      <c r="G850" s="28">
        <v>4</v>
      </c>
      <c r="H850" s="28">
        <v>2</v>
      </c>
      <c r="I850" s="28">
        <f t="shared" si="65"/>
        <v>0.75</v>
      </c>
      <c r="J850" s="28">
        <f t="shared" si="66"/>
        <v>0.66666666666666663</v>
      </c>
      <c r="K850" s="28">
        <f t="shared" si="67"/>
        <v>0.33333333333333331</v>
      </c>
      <c r="L850" s="28">
        <f t="shared" si="69"/>
        <v>0.58333333333333326</v>
      </c>
    </row>
    <row r="851" spans="1:12" ht="15.75" x14ac:dyDescent="0.25">
      <c r="A851" s="31" t="s">
        <v>24</v>
      </c>
      <c r="B851" s="30" t="str">
        <f>VLOOKUP(A851,'Cód dos países'!$A$3:$C$199,2,FALSE)</f>
        <v>BFA</v>
      </c>
      <c r="C851" s="25">
        <f>VLOOKUP(A851,'Cód dos países'!$A$3:$C$199,3,FALSE)</f>
        <v>27</v>
      </c>
      <c r="D851" s="29">
        <v>1998</v>
      </c>
      <c r="E851">
        <f t="shared" si="68"/>
        <v>271998</v>
      </c>
      <c r="F851" s="28">
        <v>9</v>
      </c>
      <c r="G851" s="28">
        <v>4</v>
      </c>
      <c r="H851" s="28">
        <v>2</v>
      </c>
      <c r="I851" s="28">
        <f t="shared" si="65"/>
        <v>0.75</v>
      </c>
      <c r="J851" s="28">
        <f t="shared" si="66"/>
        <v>0.66666666666666663</v>
      </c>
      <c r="K851" s="28">
        <f t="shared" si="67"/>
        <v>0.33333333333333331</v>
      </c>
      <c r="L851" s="28">
        <f t="shared" si="69"/>
        <v>0.58333333333333326</v>
      </c>
    </row>
    <row r="852" spans="1:12" ht="15.75" x14ac:dyDescent="0.25">
      <c r="A852" s="31" t="s">
        <v>24</v>
      </c>
      <c r="B852" s="30" t="str">
        <f>VLOOKUP(A852,'Cód dos países'!$A$3:$C$199,2,FALSE)</f>
        <v>BFA</v>
      </c>
      <c r="C852" s="25">
        <f>VLOOKUP(A852,'Cód dos países'!$A$3:$C$199,3,FALSE)</f>
        <v>27</v>
      </c>
      <c r="D852" s="29">
        <v>1999</v>
      </c>
      <c r="E852">
        <f t="shared" si="68"/>
        <v>271999</v>
      </c>
      <c r="F852" s="28">
        <v>8</v>
      </c>
      <c r="G852" s="28">
        <v>4</v>
      </c>
      <c r="H852" s="28">
        <v>2</v>
      </c>
      <c r="I852" s="28">
        <f t="shared" si="65"/>
        <v>0.66666666666666663</v>
      </c>
      <c r="J852" s="28">
        <f t="shared" si="66"/>
        <v>0.66666666666666663</v>
      </c>
      <c r="K852" s="28">
        <f t="shared" si="67"/>
        <v>0.33333333333333331</v>
      </c>
      <c r="L852" s="28">
        <f t="shared" si="69"/>
        <v>0.55555555555555558</v>
      </c>
    </row>
    <row r="853" spans="1:12" ht="15.75" x14ac:dyDescent="0.25">
      <c r="A853" s="31" t="s">
        <v>24</v>
      </c>
      <c r="B853" s="30" t="str">
        <f>VLOOKUP(A853,'Cód dos países'!$A$3:$C$199,2,FALSE)</f>
        <v>BFA</v>
      </c>
      <c r="C853" s="25">
        <f>VLOOKUP(A853,'Cód dos países'!$A$3:$C$199,3,FALSE)</f>
        <v>27</v>
      </c>
      <c r="D853" s="29">
        <v>2000</v>
      </c>
      <c r="E853">
        <f t="shared" si="68"/>
        <v>272000</v>
      </c>
      <c r="F853" s="28">
        <v>8</v>
      </c>
      <c r="G853" s="28">
        <v>4</v>
      </c>
      <c r="H853" s="28">
        <v>2</v>
      </c>
      <c r="I853" s="28">
        <f t="shared" si="65"/>
        <v>0.66666666666666663</v>
      </c>
      <c r="J853" s="28">
        <f t="shared" si="66"/>
        <v>0.66666666666666663</v>
      </c>
      <c r="K853" s="28">
        <f t="shared" si="67"/>
        <v>0.33333333333333331</v>
      </c>
      <c r="L853" s="28">
        <f t="shared" si="69"/>
        <v>0.55555555555555558</v>
      </c>
    </row>
    <row r="854" spans="1:12" ht="15.75" x14ac:dyDescent="0.25">
      <c r="A854" s="31" t="s">
        <v>24</v>
      </c>
      <c r="B854" s="30" t="str">
        <f>VLOOKUP(A854,'Cód dos países'!$A$3:$C$199,2,FALSE)</f>
        <v>BFA</v>
      </c>
      <c r="C854" s="25">
        <f>VLOOKUP(A854,'Cód dos países'!$A$3:$C$199,3,FALSE)</f>
        <v>27</v>
      </c>
      <c r="D854" s="29">
        <v>2001</v>
      </c>
      <c r="E854">
        <f t="shared" si="68"/>
        <v>272001</v>
      </c>
      <c r="F854" s="28">
        <v>9</v>
      </c>
      <c r="G854" s="28">
        <v>4</v>
      </c>
      <c r="H854" s="28">
        <v>2</v>
      </c>
      <c r="I854" s="28">
        <f t="shared" si="65"/>
        <v>0.75</v>
      </c>
      <c r="J854" s="28">
        <f t="shared" si="66"/>
        <v>0.66666666666666663</v>
      </c>
      <c r="K854" s="28">
        <f t="shared" si="67"/>
        <v>0.33333333333333331</v>
      </c>
      <c r="L854" s="28">
        <f t="shared" si="69"/>
        <v>0.58333333333333326</v>
      </c>
    </row>
    <row r="855" spans="1:12" ht="15.75" x14ac:dyDescent="0.25">
      <c r="A855" s="31" t="s">
        <v>24</v>
      </c>
      <c r="B855" s="30" t="str">
        <f>VLOOKUP(A855,'Cód dos países'!$A$3:$C$199,2,FALSE)</f>
        <v>BFA</v>
      </c>
      <c r="C855" s="25">
        <f>VLOOKUP(A855,'Cód dos países'!$A$3:$C$199,3,FALSE)</f>
        <v>27</v>
      </c>
      <c r="D855" s="29">
        <v>2002</v>
      </c>
      <c r="E855">
        <f t="shared" si="68"/>
        <v>272002</v>
      </c>
      <c r="F855" s="28">
        <v>9</v>
      </c>
      <c r="G855" s="28">
        <v>3.5</v>
      </c>
      <c r="H855" s="28">
        <v>2</v>
      </c>
      <c r="I855" s="28">
        <f t="shared" si="65"/>
        <v>0.75</v>
      </c>
      <c r="J855" s="28">
        <f t="shared" si="66"/>
        <v>0.58333333333333337</v>
      </c>
      <c r="K855" s="28">
        <f t="shared" si="67"/>
        <v>0.33333333333333331</v>
      </c>
      <c r="L855" s="28">
        <f t="shared" si="69"/>
        <v>0.55555555555555558</v>
      </c>
    </row>
    <row r="856" spans="1:12" ht="15.75" x14ac:dyDescent="0.25">
      <c r="A856" s="31" t="s">
        <v>24</v>
      </c>
      <c r="B856" s="30" t="str">
        <f>VLOOKUP(A856,'Cód dos países'!$A$3:$C$199,2,FALSE)</f>
        <v>BFA</v>
      </c>
      <c r="C856" s="25">
        <f>VLOOKUP(A856,'Cód dos países'!$A$3:$C$199,3,FALSE)</f>
        <v>27</v>
      </c>
      <c r="D856" s="29">
        <v>2003</v>
      </c>
      <c r="E856">
        <f t="shared" si="68"/>
        <v>272003</v>
      </c>
      <c r="F856" s="28">
        <v>9</v>
      </c>
      <c r="G856" s="28">
        <v>3.5</v>
      </c>
      <c r="H856" s="28">
        <v>2</v>
      </c>
      <c r="I856" s="28">
        <f t="shared" si="65"/>
        <v>0.75</v>
      </c>
      <c r="J856" s="28">
        <f t="shared" si="66"/>
        <v>0.58333333333333337</v>
      </c>
      <c r="K856" s="28">
        <f t="shared" si="67"/>
        <v>0.33333333333333331</v>
      </c>
      <c r="L856" s="28">
        <f t="shared" si="69"/>
        <v>0.55555555555555558</v>
      </c>
    </row>
    <row r="857" spans="1:12" ht="15.75" x14ac:dyDescent="0.25">
      <c r="A857" s="31" t="s">
        <v>24</v>
      </c>
      <c r="B857" s="30" t="str">
        <f>VLOOKUP(A857,'Cód dos países'!$A$3:$C$199,2,FALSE)</f>
        <v>BFA</v>
      </c>
      <c r="C857" s="25">
        <f>VLOOKUP(A857,'Cód dos países'!$A$3:$C$199,3,FALSE)</f>
        <v>27</v>
      </c>
      <c r="D857" s="29">
        <v>2004</v>
      </c>
      <c r="E857">
        <f t="shared" si="68"/>
        <v>272004</v>
      </c>
      <c r="F857" s="28">
        <v>9</v>
      </c>
      <c r="G857" s="28">
        <v>3.5</v>
      </c>
      <c r="H857" s="28">
        <v>2</v>
      </c>
      <c r="I857" s="28">
        <f t="shared" si="65"/>
        <v>0.75</v>
      </c>
      <c r="J857" s="28">
        <f t="shared" si="66"/>
        <v>0.58333333333333337</v>
      </c>
      <c r="K857" s="28">
        <f t="shared" si="67"/>
        <v>0.33333333333333331</v>
      </c>
      <c r="L857" s="28">
        <f t="shared" si="69"/>
        <v>0.55555555555555558</v>
      </c>
    </row>
    <row r="858" spans="1:12" ht="15.75" x14ac:dyDescent="0.25">
      <c r="A858" s="31" t="s">
        <v>24</v>
      </c>
      <c r="B858" s="30" t="str">
        <f>VLOOKUP(A858,'Cód dos países'!$A$3:$C$199,2,FALSE)</f>
        <v>BFA</v>
      </c>
      <c r="C858" s="25">
        <f>VLOOKUP(A858,'Cód dos países'!$A$3:$C$199,3,FALSE)</f>
        <v>27</v>
      </c>
      <c r="D858" s="29">
        <v>2005</v>
      </c>
      <c r="E858">
        <f t="shared" si="68"/>
        <v>272005</v>
      </c>
      <c r="F858" s="28">
        <v>9</v>
      </c>
      <c r="G858" s="28">
        <v>3.5</v>
      </c>
      <c r="H858" s="28">
        <v>2</v>
      </c>
      <c r="I858" s="28">
        <f t="shared" si="65"/>
        <v>0.75</v>
      </c>
      <c r="J858" s="28">
        <f t="shared" si="66"/>
        <v>0.58333333333333337</v>
      </c>
      <c r="K858" s="28">
        <f t="shared" si="67"/>
        <v>0.33333333333333331</v>
      </c>
      <c r="L858" s="28">
        <f t="shared" si="69"/>
        <v>0.55555555555555558</v>
      </c>
    </row>
    <row r="859" spans="1:12" ht="15.75" x14ac:dyDescent="0.25">
      <c r="A859" s="31" t="s">
        <v>24</v>
      </c>
      <c r="B859" s="30" t="str">
        <f>VLOOKUP(A859,'Cód dos países'!$A$3:$C$199,2,FALSE)</f>
        <v>BFA</v>
      </c>
      <c r="C859" s="25">
        <f>VLOOKUP(A859,'Cód dos países'!$A$3:$C$199,3,FALSE)</f>
        <v>27</v>
      </c>
      <c r="D859" s="29">
        <v>2006</v>
      </c>
      <c r="E859">
        <f t="shared" si="68"/>
        <v>272006</v>
      </c>
      <c r="F859" s="28">
        <v>9.5</v>
      </c>
      <c r="G859" s="28">
        <v>3.5</v>
      </c>
      <c r="H859" s="28">
        <v>2</v>
      </c>
      <c r="I859" s="28">
        <f t="shared" si="65"/>
        <v>0.79166666666666663</v>
      </c>
      <c r="J859" s="28">
        <f t="shared" si="66"/>
        <v>0.58333333333333337</v>
      </c>
      <c r="K859" s="28">
        <f t="shared" si="67"/>
        <v>0.33333333333333331</v>
      </c>
      <c r="L859" s="28">
        <f t="shared" si="69"/>
        <v>0.56944444444444442</v>
      </c>
    </row>
    <row r="860" spans="1:12" ht="15.75" x14ac:dyDescent="0.25">
      <c r="A860" s="31" t="s">
        <v>24</v>
      </c>
      <c r="B860" s="30" t="str">
        <f>VLOOKUP(A860,'Cód dos países'!$A$3:$C$199,2,FALSE)</f>
        <v>BFA</v>
      </c>
      <c r="C860" s="25">
        <f>VLOOKUP(A860,'Cód dos países'!$A$3:$C$199,3,FALSE)</f>
        <v>27</v>
      </c>
      <c r="D860" s="29">
        <v>2007</v>
      </c>
      <c r="E860">
        <f t="shared" si="68"/>
        <v>272007</v>
      </c>
      <c r="F860" s="28">
        <v>9.5</v>
      </c>
      <c r="G860" s="28">
        <v>3.5</v>
      </c>
      <c r="H860" s="28">
        <v>2</v>
      </c>
      <c r="I860" s="28">
        <f t="shared" si="65"/>
        <v>0.79166666666666663</v>
      </c>
      <c r="J860" s="28">
        <f t="shared" si="66"/>
        <v>0.58333333333333337</v>
      </c>
      <c r="K860" s="28">
        <f t="shared" si="67"/>
        <v>0.33333333333333331</v>
      </c>
      <c r="L860" s="28">
        <f t="shared" si="69"/>
        <v>0.56944444444444442</v>
      </c>
    </row>
    <row r="861" spans="1:12" ht="15.75" x14ac:dyDescent="0.25">
      <c r="A861" s="31" t="s">
        <v>24</v>
      </c>
      <c r="B861" s="30" t="str">
        <f>VLOOKUP(A861,'Cód dos países'!$A$3:$C$199,2,FALSE)</f>
        <v>BFA</v>
      </c>
      <c r="C861" s="25">
        <f>VLOOKUP(A861,'Cód dos países'!$A$3:$C$199,3,FALSE)</f>
        <v>27</v>
      </c>
      <c r="D861" s="29">
        <v>2008</v>
      </c>
      <c r="E861">
        <f t="shared" si="68"/>
        <v>272008</v>
      </c>
      <c r="F861" s="28">
        <v>9.5</v>
      </c>
      <c r="G861" s="28">
        <v>3.5</v>
      </c>
      <c r="H861" s="28">
        <v>2</v>
      </c>
      <c r="I861" s="28">
        <f t="shared" si="65"/>
        <v>0.79166666666666663</v>
      </c>
      <c r="J861" s="28">
        <f t="shared" si="66"/>
        <v>0.58333333333333337</v>
      </c>
      <c r="K861" s="28">
        <f t="shared" si="67"/>
        <v>0.33333333333333331</v>
      </c>
      <c r="L861" s="28">
        <f t="shared" si="69"/>
        <v>0.56944444444444442</v>
      </c>
    </row>
    <row r="862" spans="1:12" ht="15.75" x14ac:dyDescent="0.25">
      <c r="A862" s="31" t="s">
        <v>24</v>
      </c>
      <c r="B862" s="30" t="str">
        <f>VLOOKUP(A862,'Cód dos países'!$A$3:$C$199,2,FALSE)</f>
        <v>BFA</v>
      </c>
      <c r="C862" s="25">
        <f>VLOOKUP(A862,'Cód dos países'!$A$3:$C$199,3,FALSE)</f>
        <v>27</v>
      </c>
      <c r="D862" s="29">
        <v>2009</v>
      </c>
      <c r="E862">
        <f t="shared" si="68"/>
        <v>272009</v>
      </c>
      <c r="F862" s="28">
        <v>9.5</v>
      </c>
      <c r="G862" s="28">
        <v>3.5</v>
      </c>
      <c r="H862" s="28">
        <v>2</v>
      </c>
      <c r="I862" s="28">
        <f t="shared" si="65"/>
        <v>0.79166666666666663</v>
      </c>
      <c r="J862" s="28">
        <f t="shared" si="66"/>
        <v>0.58333333333333337</v>
      </c>
      <c r="K862" s="28">
        <f t="shared" si="67"/>
        <v>0.33333333333333331</v>
      </c>
      <c r="L862" s="28">
        <f t="shared" si="69"/>
        <v>0.56944444444444442</v>
      </c>
    </row>
    <row r="863" spans="1:12" ht="15.75" x14ac:dyDescent="0.25">
      <c r="A863" s="31" t="s">
        <v>24</v>
      </c>
      <c r="B863" s="30" t="str">
        <f>VLOOKUP(A863,'Cód dos países'!$A$3:$C$199,2,FALSE)</f>
        <v>BFA</v>
      </c>
      <c r="C863" s="25">
        <f>VLOOKUP(A863,'Cód dos países'!$A$3:$C$199,3,FALSE)</f>
        <v>27</v>
      </c>
      <c r="D863" s="29">
        <v>2010</v>
      </c>
      <c r="E863">
        <f t="shared" si="68"/>
        <v>272010</v>
      </c>
      <c r="F863" s="28">
        <v>0.77272727272727271</v>
      </c>
      <c r="G863" s="28">
        <v>0.58333333333333337</v>
      </c>
      <c r="H863" s="28">
        <v>0.33333333333333331</v>
      </c>
      <c r="I863" s="28">
        <f t="shared" si="65"/>
        <v>0.77272727272727271</v>
      </c>
      <c r="J863" s="28">
        <f t="shared" si="66"/>
        <v>0.58333333333333337</v>
      </c>
      <c r="K863" s="28">
        <f t="shared" si="67"/>
        <v>0.33333333333333331</v>
      </c>
      <c r="L863" s="28">
        <f t="shared" si="69"/>
        <v>0.56313131313131315</v>
      </c>
    </row>
    <row r="864" spans="1:12" ht="15.75" x14ac:dyDescent="0.25">
      <c r="A864" s="31" t="s">
        <v>24</v>
      </c>
      <c r="B864" s="30" t="str">
        <f>VLOOKUP(A864,'Cód dos países'!$A$3:$C$199,2,FALSE)</f>
        <v>BFA</v>
      </c>
      <c r="C864" s="25">
        <f>VLOOKUP(A864,'Cód dos países'!$A$3:$C$199,3,FALSE)</f>
        <v>27</v>
      </c>
      <c r="D864" s="29">
        <v>2011</v>
      </c>
      <c r="E864">
        <f t="shared" si="68"/>
        <v>272011</v>
      </c>
      <c r="F864" s="28">
        <v>0.59090909090909094</v>
      </c>
      <c r="G864" s="28">
        <v>0.5</v>
      </c>
      <c r="H864" s="28">
        <v>0.33333333333333331</v>
      </c>
      <c r="I864" s="28">
        <f t="shared" si="65"/>
        <v>0.59090909090909094</v>
      </c>
      <c r="J864" s="28">
        <f t="shared" si="66"/>
        <v>0.5</v>
      </c>
      <c r="K864" s="28">
        <f t="shared" si="67"/>
        <v>0.33333333333333331</v>
      </c>
      <c r="L864" s="28">
        <f t="shared" si="69"/>
        <v>0.47474747474747475</v>
      </c>
    </row>
    <row r="865" spans="1:12" ht="15.75" x14ac:dyDescent="0.25">
      <c r="A865" s="31" t="s">
        <v>24</v>
      </c>
      <c r="B865" s="30" t="str">
        <f>VLOOKUP(A865,'Cód dos países'!$A$3:$C$199,2,FALSE)</f>
        <v>BFA</v>
      </c>
      <c r="C865" s="25">
        <f>VLOOKUP(A865,'Cód dos países'!$A$3:$C$199,3,FALSE)</f>
        <v>27</v>
      </c>
      <c r="D865" s="29">
        <v>2012</v>
      </c>
      <c r="E865">
        <f t="shared" si="68"/>
        <v>272012</v>
      </c>
      <c r="F865" s="28">
        <v>0.54545454545454541</v>
      </c>
      <c r="G865" s="28">
        <v>0.5</v>
      </c>
      <c r="H865" s="28">
        <v>0.33333333333333331</v>
      </c>
      <c r="I865" s="28">
        <f t="shared" si="65"/>
        <v>0.54545454545454541</v>
      </c>
      <c r="J865" s="28">
        <f t="shared" si="66"/>
        <v>0.5</v>
      </c>
      <c r="K865" s="28">
        <f t="shared" si="67"/>
        <v>0.33333333333333331</v>
      </c>
      <c r="L865" s="28">
        <f t="shared" si="69"/>
        <v>0.45959595959595956</v>
      </c>
    </row>
    <row r="866" spans="1:12" ht="15.75" x14ac:dyDescent="0.25">
      <c r="A866" s="31" t="s">
        <v>24</v>
      </c>
      <c r="B866" s="30" t="str">
        <f>VLOOKUP(A866,'Cód dos países'!$A$3:$C$199,2,FALSE)</f>
        <v>BFA</v>
      </c>
      <c r="C866" s="25">
        <f>VLOOKUP(A866,'Cód dos países'!$A$3:$C$199,3,FALSE)</f>
        <v>27</v>
      </c>
      <c r="D866" s="29">
        <v>2013</v>
      </c>
      <c r="E866">
        <f t="shared" si="68"/>
        <v>272013</v>
      </c>
      <c r="F866" s="28">
        <v>0.54545454545454541</v>
      </c>
      <c r="G866" s="28">
        <v>0.5</v>
      </c>
      <c r="H866" s="28">
        <v>0.33333333333333331</v>
      </c>
      <c r="I866" s="28">
        <f t="shared" si="65"/>
        <v>0.54545454545454541</v>
      </c>
      <c r="J866" s="28">
        <f t="shared" si="66"/>
        <v>0.5</v>
      </c>
      <c r="K866" s="28">
        <f t="shared" si="67"/>
        <v>0.33333333333333331</v>
      </c>
      <c r="L866" s="28">
        <f t="shared" si="69"/>
        <v>0.45959595959595956</v>
      </c>
    </row>
    <row r="867" spans="1:12" ht="15.75" x14ac:dyDescent="0.25">
      <c r="A867" s="31" t="s">
        <v>24</v>
      </c>
      <c r="B867" s="30" t="str">
        <f>VLOOKUP(A867,'Cód dos países'!$A$3:$C$199,2,FALSE)</f>
        <v>BFA</v>
      </c>
      <c r="C867" s="25">
        <f>VLOOKUP(A867,'Cód dos países'!$A$3:$C$199,3,FALSE)</f>
        <v>27</v>
      </c>
      <c r="D867" s="29">
        <v>2014</v>
      </c>
      <c r="E867">
        <f t="shared" si="68"/>
        <v>272014</v>
      </c>
      <c r="F867" s="28">
        <v>0.59090909090909094</v>
      </c>
      <c r="G867" s="28">
        <v>0.5</v>
      </c>
      <c r="H867" s="28">
        <v>0.41666666666666669</v>
      </c>
      <c r="I867" s="28">
        <f t="shared" si="65"/>
        <v>0.59090909090909094</v>
      </c>
      <c r="J867" s="28">
        <f t="shared" si="66"/>
        <v>0.5</v>
      </c>
      <c r="K867" s="28">
        <f t="shared" si="67"/>
        <v>0.41666666666666669</v>
      </c>
      <c r="L867" s="28">
        <f t="shared" si="69"/>
        <v>0.5025252525252526</v>
      </c>
    </row>
    <row r="868" spans="1:12" ht="15.75" x14ac:dyDescent="0.25">
      <c r="A868" s="31" t="s">
        <v>18</v>
      </c>
      <c r="B868" s="30" t="str">
        <f>VLOOKUP(A868,'Cód dos países'!$A$3:$C$199,2,FALSE)</f>
        <v>BDI</v>
      </c>
      <c r="C868" s="25">
        <f>VLOOKUP(A868,'Cód dos países'!$A$3:$C$199,3,FALSE)</f>
        <v>28</v>
      </c>
      <c r="D868" s="29">
        <v>1983</v>
      </c>
      <c r="E868">
        <f t="shared" si="68"/>
        <v>281983</v>
      </c>
      <c r="F868" s="28" t="s">
        <v>433</v>
      </c>
      <c r="G868" s="28" t="s">
        <v>433</v>
      </c>
      <c r="H868" s="28" t="s">
        <v>433</v>
      </c>
      <c r="I868" s="28" t="str">
        <f t="shared" si="65"/>
        <v/>
      </c>
      <c r="J868" s="28" t="str">
        <f t="shared" si="66"/>
        <v/>
      </c>
      <c r="K868" s="28" t="str">
        <f t="shared" si="67"/>
        <v/>
      </c>
      <c r="L868" s="28" t="str">
        <f t="shared" si="69"/>
        <v xml:space="preserve"> </v>
      </c>
    </row>
    <row r="869" spans="1:12" ht="15.75" x14ac:dyDescent="0.25">
      <c r="A869" s="31" t="s">
        <v>18</v>
      </c>
      <c r="B869" s="30" t="str">
        <f>VLOOKUP(A869,'Cód dos países'!$A$3:$C$199,2,FALSE)</f>
        <v>BDI</v>
      </c>
      <c r="C869" s="25">
        <f>VLOOKUP(A869,'Cód dos países'!$A$3:$C$199,3,FALSE)</f>
        <v>28</v>
      </c>
      <c r="D869" s="29">
        <v>1984</v>
      </c>
      <c r="E869">
        <f t="shared" si="68"/>
        <v>281984</v>
      </c>
      <c r="F869" s="28" t="s">
        <v>433</v>
      </c>
      <c r="G869" s="28" t="s">
        <v>433</v>
      </c>
      <c r="H869" s="28" t="s">
        <v>433</v>
      </c>
      <c r="I869" s="28" t="str">
        <f t="shared" si="65"/>
        <v/>
      </c>
      <c r="J869" s="28" t="str">
        <f t="shared" si="66"/>
        <v/>
      </c>
      <c r="K869" s="28" t="str">
        <f t="shared" si="67"/>
        <v/>
      </c>
      <c r="L869" s="28" t="str">
        <f t="shared" si="69"/>
        <v xml:space="preserve"> </v>
      </c>
    </row>
    <row r="870" spans="1:12" ht="15.75" x14ac:dyDescent="0.25">
      <c r="A870" s="31" t="s">
        <v>18</v>
      </c>
      <c r="B870" s="30" t="str">
        <f>VLOOKUP(A870,'Cód dos países'!$A$3:$C$199,2,FALSE)</f>
        <v>BDI</v>
      </c>
      <c r="C870" s="25">
        <f>VLOOKUP(A870,'Cód dos países'!$A$3:$C$199,3,FALSE)</f>
        <v>28</v>
      </c>
      <c r="D870" s="29">
        <v>1985</v>
      </c>
      <c r="E870">
        <f t="shared" si="68"/>
        <v>281985</v>
      </c>
      <c r="F870" s="28" t="s">
        <v>433</v>
      </c>
      <c r="G870" s="28" t="s">
        <v>433</v>
      </c>
      <c r="H870" s="28" t="s">
        <v>433</v>
      </c>
      <c r="I870" s="28" t="str">
        <f t="shared" si="65"/>
        <v/>
      </c>
      <c r="J870" s="28" t="str">
        <f t="shared" si="66"/>
        <v/>
      </c>
      <c r="K870" s="28" t="str">
        <f t="shared" si="67"/>
        <v/>
      </c>
      <c r="L870" s="28" t="str">
        <f t="shared" si="69"/>
        <v xml:space="preserve"> </v>
      </c>
    </row>
    <row r="871" spans="1:12" ht="15.75" x14ac:dyDescent="0.25">
      <c r="A871" s="31" t="s">
        <v>18</v>
      </c>
      <c r="B871" s="30" t="str">
        <f>VLOOKUP(A871,'Cód dos países'!$A$3:$C$199,2,FALSE)</f>
        <v>BDI</v>
      </c>
      <c r="C871" s="25">
        <f>VLOOKUP(A871,'Cód dos países'!$A$3:$C$199,3,FALSE)</f>
        <v>28</v>
      </c>
      <c r="D871" s="29">
        <v>1986</v>
      </c>
      <c r="E871">
        <f t="shared" si="68"/>
        <v>281986</v>
      </c>
      <c r="F871" s="28" t="s">
        <v>433</v>
      </c>
      <c r="G871" s="28" t="s">
        <v>433</v>
      </c>
      <c r="H871" s="28" t="s">
        <v>433</v>
      </c>
      <c r="I871" s="28" t="str">
        <f t="shared" si="65"/>
        <v/>
      </c>
      <c r="J871" s="28" t="str">
        <f t="shared" si="66"/>
        <v/>
      </c>
      <c r="K871" s="28" t="str">
        <f t="shared" si="67"/>
        <v/>
      </c>
      <c r="L871" s="28" t="str">
        <f t="shared" si="69"/>
        <v xml:space="preserve"> </v>
      </c>
    </row>
    <row r="872" spans="1:12" ht="15.75" x14ac:dyDescent="0.25">
      <c r="A872" s="31" t="s">
        <v>18</v>
      </c>
      <c r="B872" s="30" t="str">
        <f>VLOOKUP(A872,'Cód dos países'!$A$3:$C$199,2,FALSE)</f>
        <v>BDI</v>
      </c>
      <c r="C872" s="25">
        <f>VLOOKUP(A872,'Cód dos países'!$A$3:$C$199,3,FALSE)</f>
        <v>28</v>
      </c>
      <c r="D872" s="29">
        <v>1987</v>
      </c>
      <c r="E872">
        <f t="shared" si="68"/>
        <v>281987</v>
      </c>
      <c r="F872" s="28" t="s">
        <v>433</v>
      </c>
      <c r="G872" s="28" t="s">
        <v>433</v>
      </c>
      <c r="H872" s="28" t="s">
        <v>433</v>
      </c>
      <c r="I872" s="28" t="str">
        <f t="shared" si="65"/>
        <v/>
      </c>
      <c r="J872" s="28" t="str">
        <f t="shared" si="66"/>
        <v/>
      </c>
      <c r="K872" s="28" t="str">
        <f t="shared" si="67"/>
        <v/>
      </c>
      <c r="L872" s="28" t="str">
        <f t="shared" si="69"/>
        <v xml:space="preserve"> </v>
      </c>
    </row>
    <row r="873" spans="1:12" ht="15.75" x14ac:dyDescent="0.25">
      <c r="A873" s="31" t="s">
        <v>18</v>
      </c>
      <c r="B873" s="30" t="str">
        <f>VLOOKUP(A873,'Cód dos países'!$A$3:$C$199,2,FALSE)</f>
        <v>BDI</v>
      </c>
      <c r="C873" s="25">
        <f>VLOOKUP(A873,'Cód dos países'!$A$3:$C$199,3,FALSE)</f>
        <v>28</v>
      </c>
      <c r="D873" s="29">
        <v>1988</v>
      </c>
      <c r="E873">
        <f t="shared" si="68"/>
        <v>281988</v>
      </c>
      <c r="F873" s="28" t="s">
        <v>433</v>
      </c>
      <c r="G873" s="28" t="s">
        <v>433</v>
      </c>
      <c r="H873" s="28" t="s">
        <v>433</v>
      </c>
      <c r="I873" s="28" t="str">
        <f t="shared" si="65"/>
        <v/>
      </c>
      <c r="J873" s="28" t="str">
        <f t="shared" si="66"/>
        <v/>
      </c>
      <c r="K873" s="28" t="str">
        <f t="shared" si="67"/>
        <v/>
      </c>
      <c r="L873" s="28" t="str">
        <f t="shared" si="69"/>
        <v xml:space="preserve"> </v>
      </c>
    </row>
    <row r="874" spans="1:12" ht="15.75" x14ac:dyDescent="0.25">
      <c r="A874" s="31" t="s">
        <v>18</v>
      </c>
      <c r="B874" s="30" t="str">
        <f>VLOOKUP(A874,'Cód dos países'!$A$3:$C$199,2,FALSE)</f>
        <v>BDI</v>
      </c>
      <c r="C874" s="25">
        <f>VLOOKUP(A874,'Cód dos países'!$A$3:$C$199,3,FALSE)</f>
        <v>28</v>
      </c>
      <c r="D874" s="29">
        <v>1989</v>
      </c>
      <c r="E874">
        <f t="shared" si="68"/>
        <v>281989</v>
      </c>
      <c r="F874" s="28" t="s">
        <v>433</v>
      </c>
      <c r="G874" s="28" t="s">
        <v>433</v>
      </c>
      <c r="H874" s="28" t="s">
        <v>433</v>
      </c>
      <c r="I874" s="28" t="str">
        <f t="shared" si="65"/>
        <v/>
      </c>
      <c r="J874" s="28" t="str">
        <f t="shared" si="66"/>
        <v/>
      </c>
      <c r="K874" s="28" t="str">
        <f t="shared" si="67"/>
        <v/>
      </c>
      <c r="L874" s="28" t="str">
        <f t="shared" si="69"/>
        <v xml:space="preserve"> </v>
      </c>
    </row>
    <row r="875" spans="1:12" ht="15.75" x14ac:dyDescent="0.25">
      <c r="A875" s="31" t="s">
        <v>18</v>
      </c>
      <c r="B875" s="30" t="str">
        <f>VLOOKUP(A875,'Cód dos países'!$A$3:$C$199,2,FALSE)</f>
        <v>BDI</v>
      </c>
      <c r="C875" s="25">
        <f>VLOOKUP(A875,'Cód dos países'!$A$3:$C$199,3,FALSE)</f>
        <v>28</v>
      </c>
      <c r="D875" s="29">
        <v>1990</v>
      </c>
      <c r="E875">
        <f t="shared" si="68"/>
        <v>281990</v>
      </c>
      <c r="F875" s="28" t="s">
        <v>433</v>
      </c>
      <c r="G875" s="28" t="s">
        <v>433</v>
      </c>
      <c r="H875" s="28" t="s">
        <v>433</v>
      </c>
      <c r="I875" s="28" t="str">
        <f t="shared" si="65"/>
        <v/>
      </c>
      <c r="J875" s="28" t="str">
        <f t="shared" si="66"/>
        <v/>
      </c>
      <c r="K875" s="28" t="str">
        <f t="shared" si="67"/>
        <v/>
      </c>
      <c r="L875" s="28" t="str">
        <f t="shared" si="69"/>
        <v xml:space="preserve"> </v>
      </c>
    </row>
    <row r="876" spans="1:12" ht="15.75" x14ac:dyDescent="0.25">
      <c r="A876" s="31" t="s">
        <v>18</v>
      </c>
      <c r="B876" s="30" t="str">
        <f>VLOOKUP(A876,'Cód dos países'!$A$3:$C$199,2,FALSE)</f>
        <v>BDI</v>
      </c>
      <c r="C876" s="25">
        <f>VLOOKUP(A876,'Cód dos países'!$A$3:$C$199,3,FALSE)</f>
        <v>28</v>
      </c>
      <c r="D876" s="29">
        <v>1991</v>
      </c>
      <c r="E876">
        <f t="shared" si="68"/>
        <v>281991</v>
      </c>
      <c r="F876" s="28" t="s">
        <v>433</v>
      </c>
      <c r="G876" s="28" t="s">
        <v>433</v>
      </c>
      <c r="H876" s="28" t="s">
        <v>433</v>
      </c>
      <c r="I876" s="28" t="str">
        <f t="shared" si="65"/>
        <v/>
      </c>
      <c r="J876" s="28" t="str">
        <f t="shared" si="66"/>
        <v/>
      </c>
      <c r="K876" s="28" t="str">
        <f t="shared" si="67"/>
        <v/>
      </c>
      <c r="L876" s="28" t="str">
        <f t="shared" si="69"/>
        <v xml:space="preserve"> </v>
      </c>
    </row>
    <row r="877" spans="1:12" ht="15.75" x14ac:dyDescent="0.25">
      <c r="A877" s="31" t="s">
        <v>18</v>
      </c>
      <c r="B877" s="30" t="str">
        <f>VLOOKUP(A877,'Cód dos países'!$A$3:$C$199,2,FALSE)</f>
        <v>BDI</v>
      </c>
      <c r="C877" s="25">
        <f>VLOOKUP(A877,'Cód dos países'!$A$3:$C$199,3,FALSE)</f>
        <v>28</v>
      </c>
      <c r="D877" s="29">
        <v>1992</v>
      </c>
      <c r="E877">
        <f t="shared" si="68"/>
        <v>281992</v>
      </c>
      <c r="F877" s="28" t="s">
        <v>433</v>
      </c>
      <c r="G877" s="28" t="s">
        <v>433</v>
      </c>
      <c r="H877" s="28" t="s">
        <v>433</v>
      </c>
      <c r="I877" s="28" t="str">
        <f t="shared" si="65"/>
        <v/>
      </c>
      <c r="J877" s="28" t="str">
        <f t="shared" si="66"/>
        <v/>
      </c>
      <c r="K877" s="28" t="str">
        <f t="shared" si="67"/>
        <v/>
      </c>
      <c r="L877" s="28" t="str">
        <f t="shared" si="69"/>
        <v xml:space="preserve"> </v>
      </c>
    </row>
    <row r="878" spans="1:12" ht="15.75" x14ac:dyDescent="0.25">
      <c r="A878" s="31" t="s">
        <v>18</v>
      </c>
      <c r="B878" s="30" t="str">
        <f>VLOOKUP(A878,'Cód dos países'!$A$3:$C$199,2,FALSE)</f>
        <v>BDI</v>
      </c>
      <c r="C878" s="25">
        <f>VLOOKUP(A878,'Cód dos países'!$A$3:$C$199,3,FALSE)</f>
        <v>28</v>
      </c>
      <c r="D878" s="29">
        <v>1993</v>
      </c>
      <c r="E878">
        <f t="shared" si="68"/>
        <v>281993</v>
      </c>
      <c r="F878" s="28" t="s">
        <v>433</v>
      </c>
      <c r="G878" s="28" t="s">
        <v>433</v>
      </c>
      <c r="H878" s="28" t="s">
        <v>433</v>
      </c>
      <c r="I878" s="28" t="str">
        <f t="shared" si="65"/>
        <v/>
      </c>
      <c r="J878" s="28" t="str">
        <f t="shared" si="66"/>
        <v/>
      </c>
      <c r="K878" s="28" t="str">
        <f t="shared" si="67"/>
        <v/>
      </c>
      <c r="L878" s="28" t="str">
        <f t="shared" si="69"/>
        <v xml:space="preserve"> </v>
      </c>
    </row>
    <row r="879" spans="1:12" ht="15.75" x14ac:dyDescent="0.25">
      <c r="A879" s="31" t="s">
        <v>18</v>
      </c>
      <c r="B879" s="30" t="str">
        <f>VLOOKUP(A879,'Cód dos países'!$A$3:$C$199,2,FALSE)</f>
        <v>BDI</v>
      </c>
      <c r="C879" s="25">
        <f>VLOOKUP(A879,'Cód dos países'!$A$3:$C$199,3,FALSE)</f>
        <v>28</v>
      </c>
      <c r="D879" s="29">
        <v>1994</v>
      </c>
      <c r="E879">
        <f t="shared" si="68"/>
        <v>281994</v>
      </c>
      <c r="F879" s="28" t="s">
        <v>433</v>
      </c>
      <c r="G879" s="28" t="s">
        <v>433</v>
      </c>
      <c r="H879" s="28" t="s">
        <v>433</v>
      </c>
      <c r="I879" s="28" t="str">
        <f t="shared" si="65"/>
        <v/>
      </c>
      <c r="J879" s="28" t="str">
        <f t="shared" si="66"/>
        <v/>
      </c>
      <c r="K879" s="28" t="str">
        <f t="shared" si="67"/>
        <v/>
      </c>
      <c r="L879" s="28" t="str">
        <f t="shared" si="69"/>
        <v xml:space="preserve"> </v>
      </c>
    </row>
    <row r="880" spans="1:12" ht="15.75" x14ac:dyDescent="0.25">
      <c r="A880" s="31" t="s">
        <v>18</v>
      </c>
      <c r="B880" s="30" t="str">
        <f>VLOOKUP(A880,'Cód dos países'!$A$3:$C$199,2,FALSE)</f>
        <v>BDI</v>
      </c>
      <c r="C880" s="25">
        <f>VLOOKUP(A880,'Cód dos países'!$A$3:$C$199,3,FALSE)</f>
        <v>28</v>
      </c>
      <c r="D880" s="29">
        <v>1995</v>
      </c>
      <c r="E880">
        <f t="shared" si="68"/>
        <v>281995</v>
      </c>
      <c r="F880" s="28" t="s">
        <v>433</v>
      </c>
      <c r="G880" s="28" t="s">
        <v>433</v>
      </c>
      <c r="H880" s="28" t="s">
        <v>433</v>
      </c>
      <c r="I880" s="28" t="str">
        <f t="shared" si="65"/>
        <v/>
      </c>
      <c r="J880" s="28" t="str">
        <f t="shared" si="66"/>
        <v/>
      </c>
      <c r="K880" s="28" t="str">
        <f t="shared" si="67"/>
        <v/>
      </c>
      <c r="L880" s="28" t="str">
        <f t="shared" si="69"/>
        <v xml:space="preserve"> </v>
      </c>
    </row>
    <row r="881" spans="1:12" ht="15.75" x14ac:dyDescent="0.25">
      <c r="A881" s="31" t="s">
        <v>18</v>
      </c>
      <c r="B881" s="30" t="str">
        <f>VLOOKUP(A881,'Cód dos países'!$A$3:$C$199,2,FALSE)</f>
        <v>BDI</v>
      </c>
      <c r="C881" s="25">
        <f>VLOOKUP(A881,'Cód dos países'!$A$3:$C$199,3,FALSE)</f>
        <v>28</v>
      </c>
      <c r="D881" s="29">
        <v>1996</v>
      </c>
      <c r="E881">
        <f t="shared" si="68"/>
        <v>281996</v>
      </c>
      <c r="F881" s="28" t="s">
        <v>433</v>
      </c>
      <c r="G881" s="28" t="s">
        <v>433</v>
      </c>
      <c r="H881" s="28" t="s">
        <v>433</v>
      </c>
      <c r="I881" s="28" t="str">
        <f t="shared" si="65"/>
        <v/>
      </c>
      <c r="J881" s="28" t="str">
        <f t="shared" si="66"/>
        <v/>
      </c>
      <c r="K881" s="28" t="str">
        <f t="shared" si="67"/>
        <v/>
      </c>
      <c r="L881" s="28" t="str">
        <f t="shared" si="69"/>
        <v xml:space="preserve"> </v>
      </c>
    </row>
    <row r="882" spans="1:12" ht="15.75" x14ac:dyDescent="0.25">
      <c r="A882" s="31" t="s">
        <v>18</v>
      </c>
      <c r="B882" s="30" t="str">
        <f>VLOOKUP(A882,'Cód dos países'!$A$3:$C$199,2,FALSE)</f>
        <v>BDI</v>
      </c>
      <c r="C882" s="25">
        <f>VLOOKUP(A882,'Cód dos países'!$A$3:$C$199,3,FALSE)</f>
        <v>28</v>
      </c>
      <c r="D882" s="29">
        <v>1997</v>
      </c>
      <c r="E882">
        <f t="shared" si="68"/>
        <v>281997</v>
      </c>
      <c r="F882" s="28" t="s">
        <v>433</v>
      </c>
      <c r="G882" s="28" t="s">
        <v>433</v>
      </c>
      <c r="H882" s="28" t="s">
        <v>433</v>
      </c>
      <c r="I882" s="28" t="str">
        <f t="shared" si="65"/>
        <v/>
      </c>
      <c r="J882" s="28" t="str">
        <f t="shared" si="66"/>
        <v/>
      </c>
      <c r="K882" s="28" t="str">
        <f t="shared" si="67"/>
        <v/>
      </c>
      <c r="L882" s="28" t="str">
        <f t="shared" si="69"/>
        <v xml:space="preserve"> </v>
      </c>
    </row>
    <row r="883" spans="1:12" ht="15.75" x14ac:dyDescent="0.25">
      <c r="A883" s="31" t="s">
        <v>18</v>
      </c>
      <c r="B883" s="30" t="str">
        <f>VLOOKUP(A883,'Cód dos países'!$A$3:$C$199,2,FALSE)</f>
        <v>BDI</v>
      </c>
      <c r="C883" s="25">
        <f>VLOOKUP(A883,'Cód dos países'!$A$3:$C$199,3,FALSE)</f>
        <v>28</v>
      </c>
      <c r="D883" s="29">
        <v>1998</v>
      </c>
      <c r="E883">
        <f t="shared" si="68"/>
        <v>281998</v>
      </c>
      <c r="F883" s="28" t="s">
        <v>433</v>
      </c>
      <c r="G883" s="28" t="s">
        <v>433</v>
      </c>
      <c r="H883" s="28" t="s">
        <v>433</v>
      </c>
      <c r="I883" s="28" t="str">
        <f t="shared" si="65"/>
        <v/>
      </c>
      <c r="J883" s="28" t="str">
        <f t="shared" si="66"/>
        <v/>
      </c>
      <c r="K883" s="28" t="str">
        <f t="shared" si="67"/>
        <v/>
      </c>
      <c r="L883" s="28" t="str">
        <f t="shared" si="69"/>
        <v xml:space="preserve"> </v>
      </c>
    </row>
    <row r="884" spans="1:12" ht="15.75" x14ac:dyDescent="0.25">
      <c r="A884" s="31" t="s">
        <v>18</v>
      </c>
      <c r="B884" s="30" t="str">
        <f>VLOOKUP(A884,'Cód dos países'!$A$3:$C$199,2,FALSE)</f>
        <v>BDI</v>
      </c>
      <c r="C884" s="25">
        <f>VLOOKUP(A884,'Cód dos países'!$A$3:$C$199,3,FALSE)</f>
        <v>28</v>
      </c>
      <c r="D884" s="29">
        <v>1999</v>
      </c>
      <c r="E884">
        <f t="shared" si="68"/>
        <v>281999</v>
      </c>
      <c r="F884" s="28" t="s">
        <v>433</v>
      </c>
      <c r="G884" s="28" t="s">
        <v>433</v>
      </c>
      <c r="H884" s="28" t="s">
        <v>433</v>
      </c>
      <c r="I884" s="28" t="str">
        <f t="shared" si="65"/>
        <v/>
      </c>
      <c r="J884" s="28" t="str">
        <f t="shared" si="66"/>
        <v/>
      </c>
      <c r="K884" s="28" t="str">
        <f t="shared" si="67"/>
        <v/>
      </c>
      <c r="L884" s="28" t="str">
        <f t="shared" si="69"/>
        <v xml:space="preserve"> </v>
      </c>
    </row>
    <row r="885" spans="1:12" ht="15.75" x14ac:dyDescent="0.25">
      <c r="A885" s="31" t="s">
        <v>18</v>
      </c>
      <c r="B885" s="30" t="str">
        <f>VLOOKUP(A885,'Cód dos países'!$A$3:$C$199,2,FALSE)</f>
        <v>BDI</v>
      </c>
      <c r="C885" s="25">
        <f>VLOOKUP(A885,'Cód dos países'!$A$3:$C$199,3,FALSE)</f>
        <v>28</v>
      </c>
      <c r="D885" s="29">
        <v>2000</v>
      </c>
      <c r="E885">
        <f t="shared" si="68"/>
        <v>282000</v>
      </c>
      <c r="F885" s="28" t="s">
        <v>433</v>
      </c>
      <c r="G885" s="28" t="s">
        <v>433</v>
      </c>
      <c r="H885" s="28" t="s">
        <v>433</v>
      </c>
      <c r="I885" s="28" t="str">
        <f t="shared" si="65"/>
        <v/>
      </c>
      <c r="J885" s="28" t="str">
        <f t="shared" si="66"/>
        <v/>
      </c>
      <c r="K885" s="28" t="str">
        <f t="shared" si="67"/>
        <v/>
      </c>
      <c r="L885" s="28" t="str">
        <f t="shared" si="69"/>
        <v xml:space="preserve"> </v>
      </c>
    </row>
    <row r="886" spans="1:12" ht="15.75" x14ac:dyDescent="0.25">
      <c r="A886" s="31" t="s">
        <v>18</v>
      </c>
      <c r="B886" s="30" t="str">
        <f>VLOOKUP(A886,'Cód dos países'!$A$3:$C$199,2,FALSE)</f>
        <v>BDI</v>
      </c>
      <c r="C886" s="25">
        <f>VLOOKUP(A886,'Cód dos países'!$A$3:$C$199,3,FALSE)</f>
        <v>28</v>
      </c>
      <c r="D886" s="29">
        <v>2001</v>
      </c>
      <c r="E886">
        <f t="shared" si="68"/>
        <v>282001</v>
      </c>
      <c r="F886" s="28" t="s">
        <v>433</v>
      </c>
      <c r="G886" s="28" t="s">
        <v>433</v>
      </c>
      <c r="H886" s="28" t="s">
        <v>433</v>
      </c>
      <c r="I886" s="28" t="str">
        <f t="shared" si="65"/>
        <v/>
      </c>
      <c r="J886" s="28" t="str">
        <f t="shared" si="66"/>
        <v/>
      </c>
      <c r="K886" s="28" t="str">
        <f t="shared" si="67"/>
        <v/>
      </c>
      <c r="L886" s="28" t="str">
        <f t="shared" si="69"/>
        <v xml:space="preserve"> </v>
      </c>
    </row>
    <row r="887" spans="1:12" ht="15.75" x14ac:dyDescent="0.25">
      <c r="A887" s="31" t="s">
        <v>18</v>
      </c>
      <c r="B887" s="30" t="str">
        <f>VLOOKUP(A887,'Cód dos países'!$A$3:$C$199,2,FALSE)</f>
        <v>BDI</v>
      </c>
      <c r="C887" s="25">
        <f>VLOOKUP(A887,'Cód dos países'!$A$3:$C$199,3,FALSE)</f>
        <v>28</v>
      </c>
      <c r="D887" s="29">
        <v>2002</v>
      </c>
      <c r="E887">
        <f t="shared" si="68"/>
        <v>282002</v>
      </c>
      <c r="F887" s="28" t="s">
        <v>433</v>
      </c>
      <c r="G887" s="28" t="s">
        <v>433</v>
      </c>
      <c r="H887" s="28" t="s">
        <v>433</v>
      </c>
      <c r="I887" s="28" t="str">
        <f t="shared" si="65"/>
        <v/>
      </c>
      <c r="J887" s="28" t="str">
        <f t="shared" si="66"/>
        <v/>
      </c>
      <c r="K887" s="28" t="str">
        <f t="shared" si="67"/>
        <v/>
      </c>
      <c r="L887" s="28" t="str">
        <f t="shared" si="69"/>
        <v xml:space="preserve"> </v>
      </c>
    </row>
    <row r="888" spans="1:12" ht="15.75" x14ac:dyDescent="0.25">
      <c r="A888" s="31" t="s">
        <v>18</v>
      </c>
      <c r="B888" s="30" t="str">
        <f>VLOOKUP(A888,'Cód dos países'!$A$3:$C$199,2,FALSE)</f>
        <v>BDI</v>
      </c>
      <c r="C888" s="25">
        <f>VLOOKUP(A888,'Cód dos países'!$A$3:$C$199,3,FALSE)</f>
        <v>28</v>
      </c>
      <c r="D888" s="29">
        <v>2003</v>
      </c>
      <c r="E888">
        <f t="shared" si="68"/>
        <v>282003</v>
      </c>
      <c r="F888" s="28" t="s">
        <v>433</v>
      </c>
      <c r="G888" s="28" t="s">
        <v>433</v>
      </c>
      <c r="H888" s="28" t="s">
        <v>433</v>
      </c>
      <c r="I888" s="28" t="str">
        <f t="shared" si="65"/>
        <v/>
      </c>
      <c r="J888" s="28" t="str">
        <f t="shared" si="66"/>
        <v/>
      </c>
      <c r="K888" s="28" t="str">
        <f t="shared" si="67"/>
        <v/>
      </c>
      <c r="L888" s="28" t="str">
        <f t="shared" si="69"/>
        <v xml:space="preserve"> </v>
      </c>
    </row>
    <row r="889" spans="1:12" ht="15.75" x14ac:dyDescent="0.25">
      <c r="A889" s="31" t="s">
        <v>18</v>
      </c>
      <c r="B889" s="30" t="str">
        <f>VLOOKUP(A889,'Cód dos países'!$A$3:$C$199,2,FALSE)</f>
        <v>BDI</v>
      </c>
      <c r="C889" s="25">
        <f>VLOOKUP(A889,'Cód dos países'!$A$3:$C$199,3,FALSE)</f>
        <v>28</v>
      </c>
      <c r="D889" s="29">
        <v>2004</v>
      </c>
      <c r="E889">
        <f t="shared" si="68"/>
        <v>282004</v>
      </c>
      <c r="F889" s="28" t="s">
        <v>433</v>
      </c>
      <c r="G889" s="28" t="s">
        <v>433</v>
      </c>
      <c r="H889" s="28" t="s">
        <v>433</v>
      </c>
      <c r="I889" s="28" t="str">
        <f t="shared" si="65"/>
        <v/>
      </c>
      <c r="J889" s="28" t="str">
        <f t="shared" si="66"/>
        <v/>
      </c>
      <c r="K889" s="28" t="str">
        <f t="shared" si="67"/>
        <v/>
      </c>
      <c r="L889" s="28" t="str">
        <f t="shared" si="69"/>
        <v xml:space="preserve"> </v>
      </c>
    </row>
    <row r="890" spans="1:12" ht="15.75" x14ac:dyDescent="0.25">
      <c r="A890" s="31" t="s">
        <v>18</v>
      </c>
      <c r="B890" s="30" t="str">
        <f>VLOOKUP(A890,'Cód dos países'!$A$3:$C$199,2,FALSE)</f>
        <v>BDI</v>
      </c>
      <c r="C890" s="25">
        <f>VLOOKUP(A890,'Cód dos países'!$A$3:$C$199,3,FALSE)</f>
        <v>28</v>
      </c>
      <c r="D890" s="29">
        <v>2005</v>
      </c>
      <c r="E890">
        <f t="shared" si="68"/>
        <v>282005</v>
      </c>
      <c r="F890" s="28" t="s">
        <v>433</v>
      </c>
      <c r="G890" s="28" t="s">
        <v>433</v>
      </c>
      <c r="H890" s="28" t="s">
        <v>433</v>
      </c>
      <c r="I890" s="28" t="str">
        <f t="shared" si="65"/>
        <v/>
      </c>
      <c r="J890" s="28" t="str">
        <f t="shared" si="66"/>
        <v/>
      </c>
      <c r="K890" s="28" t="str">
        <f t="shared" si="67"/>
        <v/>
      </c>
      <c r="L890" s="28" t="str">
        <f t="shared" si="69"/>
        <v xml:space="preserve"> </v>
      </c>
    </row>
    <row r="891" spans="1:12" ht="15.75" x14ac:dyDescent="0.25">
      <c r="A891" s="31" t="s">
        <v>18</v>
      </c>
      <c r="B891" s="30" t="str">
        <f>VLOOKUP(A891,'Cód dos países'!$A$3:$C$199,2,FALSE)</f>
        <v>BDI</v>
      </c>
      <c r="C891" s="25">
        <f>VLOOKUP(A891,'Cód dos países'!$A$3:$C$199,3,FALSE)</f>
        <v>28</v>
      </c>
      <c r="D891" s="29">
        <v>2006</v>
      </c>
      <c r="E891">
        <f t="shared" si="68"/>
        <v>282006</v>
      </c>
      <c r="F891" s="28" t="s">
        <v>433</v>
      </c>
      <c r="G891" s="28" t="s">
        <v>433</v>
      </c>
      <c r="H891" s="28" t="s">
        <v>433</v>
      </c>
      <c r="I891" s="28" t="str">
        <f t="shared" si="65"/>
        <v/>
      </c>
      <c r="J891" s="28" t="str">
        <f t="shared" si="66"/>
        <v/>
      </c>
      <c r="K891" s="28" t="str">
        <f t="shared" si="67"/>
        <v/>
      </c>
      <c r="L891" s="28" t="str">
        <f t="shared" si="69"/>
        <v xml:space="preserve"> </v>
      </c>
    </row>
    <row r="892" spans="1:12" ht="15.75" x14ac:dyDescent="0.25">
      <c r="A892" s="31" t="s">
        <v>18</v>
      </c>
      <c r="B892" s="30" t="str">
        <f>VLOOKUP(A892,'Cód dos países'!$A$3:$C$199,2,FALSE)</f>
        <v>BDI</v>
      </c>
      <c r="C892" s="25">
        <f>VLOOKUP(A892,'Cód dos países'!$A$3:$C$199,3,FALSE)</f>
        <v>28</v>
      </c>
      <c r="D892" s="29">
        <v>2007</v>
      </c>
      <c r="E892">
        <f t="shared" si="68"/>
        <v>282007</v>
      </c>
      <c r="F892" s="28" t="s">
        <v>433</v>
      </c>
      <c r="G892" s="28" t="s">
        <v>433</v>
      </c>
      <c r="H892" s="28" t="s">
        <v>433</v>
      </c>
      <c r="I892" s="28" t="str">
        <f t="shared" si="65"/>
        <v/>
      </c>
      <c r="J892" s="28" t="str">
        <f t="shared" si="66"/>
        <v/>
      </c>
      <c r="K892" s="28" t="str">
        <f t="shared" si="67"/>
        <v/>
      </c>
      <c r="L892" s="28" t="str">
        <f t="shared" si="69"/>
        <v xml:space="preserve"> </v>
      </c>
    </row>
    <row r="893" spans="1:12" ht="15.75" x14ac:dyDescent="0.25">
      <c r="A893" s="31" t="s">
        <v>18</v>
      </c>
      <c r="B893" s="30" t="str">
        <f>VLOOKUP(A893,'Cód dos países'!$A$3:$C$199,2,FALSE)</f>
        <v>BDI</v>
      </c>
      <c r="C893" s="25">
        <f>VLOOKUP(A893,'Cód dos países'!$A$3:$C$199,3,FALSE)</f>
        <v>28</v>
      </c>
      <c r="D893" s="29">
        <v>2008</v>
      </c>
      <c r="E893">
        <f t="shared" si="68"/>
        <v>282008</v>
      </c>
      <c r="F893" s="28" t="s">
        <v>433</v>
      </c>
      <c r="G893" s="28" t="s">
        <v>433</v>
      </c>
      <c r="H893" s="28" t="s">
        <v>433</v>
      </c>
      <c r="I893" s="28" t="str">
        <f t="shared" si="65"/>
        <v/>
      </c>
      <c r="J893" s="28" t="str">
        <f t="shared" si="66"/>
        <v/>
      </c>
      <c r="K893" s="28" t="str">
        <f t="shared" si="67"/>
        <v/>
      </c>
      <c r="L893" s="28" t="str">
        <f t="shared" si="69"/>
        <v xml:space="preserve"> </v>
      </c>
    </row>
    <row r="894" spans="1:12" ht="15.75" x14ac:dyDescent="0.25">
      <c r="A894" s="31" t="s">
        <v>18</v>
      </c>
      <c r="B894" s="30" t="str">
        <f>VLOOKUP(A894,'Cód dos países'!$A$3:$C$199,2,FALSE)</f>
        <v>BDI</v>
      </c>
      <c r="C894" s="25">
        <f>VLOOKUP(A894,'Cód dos países'!$A$3:$C$199,3,FALSE)</f>
        <v>28</v>
      </c>
      <c r="D894" s="29">
        <v>2009</v>
      </c>
      <c r="E894">
        <f t="shared" si="68"/>
        <v>282009</v>
      </c>
      <c r="F894" s="28" t="s">
        <v>433</v>
      </c>
      <c r="G894" s="28" t="s">
        <v>433</v>
      </c>
      <c r="H894" s="28" t="s">
        <v>433</v>
      </c>
      <c r="I894" s="28" t="str">
        <f t="shared" si="65"/>
        <v/>
      </c>
      <c r="J894" s="28" t="str">
        <f t="shared" si="66"/>
        <v/>
      </c>
      <c r="K894" s="28" t="str">
        <f t="shared" si="67"/>
        <v/>
      </c>
      <c r="L894" s="28" t="str">
        <f t="shared" si="69"/>
        <v xml:space="preserve"> </v>
      </c>
    </row>
    <row r="895" spans="1:12" ht="15.75" x14ac:dyDescent="0.25">
      <c r="A895" s="31" t="s">
        <v>18</v>
      </c>
      <c r="B895" s="30" t="str">
        <f>VLOOKUP(A895,'Cód dos países'!$A$3:$C$199,2,FALSE)</f>
        <v>BDI</v>
      </c>
      <c r="C895" s="25">
        <f>VLOOKUP(A895,'Cód dos países'!$A$3:$C$199,3,FALSE)</f>
        <v>28</v>
      </c>
      <c r="D895" s="29">
        <v>2010</v>
      </c>
      <c r="E895">
        <f t="shared" si="68"/>
        <v>282010</v>
      </c>
      <c r="F895" s="28" t="s">
        <v>433</v>
      </c>
      <c r="G895" s="28" t="s">
        <v>433</v>
      </c>
      <c r="H895" s="28" t="s">
        <v>433</v>
      </c>
      <c r="I895" s="28" t="str">
        <f t="shared" si="65"/>
        <v/>
      </c>
      <c r="J895" s="28" t="str">
        <f t="shared" si="66"/>
        <v/>
      </c>
      <c r="K895" s="28" t="str">
        <f t="shared" si="67"/>
        <v/>
      </c>
      <c r="L895" s="28" t="str">
        <f t="shared" si="69"/>
        <v xml:space="preserve"> </v>
      </c>
    </row>
    <row r="896" spans="1:12" ht="15.75" x14ac:dyDescent="0.25">
      <c r="A896" s="31" t="s">
        <v>18</v>
      </c>
      <c r="B896" s="30" t="str">
        <f>VLOOKUP(A896,'Cód dos países'!$A$3:$C$199,2,FALSE)</f>
        <v>BDI</v>
      </c>
      <c r="C896" s="25">
        <f>VLOOKUP(A896,'Cód dos países'!$A$3:$C$199,3,FALSE)</f>
        <v>28</v>
      </c>
      <c r="D896" s="29">
        <v>2011</v>
      </c>
      <c r="E896">
        <f t="shared" si="68"/>
        <v>282011</v>
      </c>
      <c r="F896" s="28" t="s">
        <v>433</v>
      </c>
      <c r="G896" s="28" t="s">
        <v>433</v>
      </c>
      <c r="H896" s="28" t="s">
        <v>433</v>
      </c>
      <c r="I896" s="28" t="str">
        <f t="shared" si="65"/>
        <v/>
      </c>
      <c r="J896" s="28" t="str">
        <f t="shared" si="66"/>
        <v/>
      </c>
      <c r="K896" s="28" t="str">
        <f t="shared" si="67"/>
        <v/>
      </c>
      <c r="L896" s="28" t="str">
        <f t="shared" si="69"/>
        <v xml:space="preserve"> </v>
      </c>
    </row>
    <row r="897" spans="1:12" ht="15.75" x14ac:dyDescent="0.25">
      <c r="A897" s="31" t="s">
        <v>18</v>
      </c>
      <c r="B897" s="30" t="str">
        <f>VLOOKUP(A897,'Cód dos países'!$A$3:$C$199,2,FALSE)</f>
        <v>BDI</v>
      </c>
      <c r="C897" s="25">
        <f>VLOOKUP(A897,'Cód dos países'!$A$3:$C$199,3,FALSE)</f>
        <v>28</v>
      </c>
      <c r="D897" s="29">
        <v>2012</v>
      </c>
      <c r="E897">
        <f t="shared" si="68"/>
        <v>282012</v>
      </c>
      <c r="F897" s="28" t="s">
        <v>433</v>
      </c>
      <c r="G897" s="28" t="s">
        <v>433</v>
      </c>
      <c r="H897" s="28" t="s">
        <v>433</v>
      </c>
      <c r="I897" s="28" t="str">
        <f t="shared" si="65"/>
        <v/>
      </c>
      <c r="J897" s="28" t="str">
        <f t="shared" si="66"/>
        <v/>
      </c>
      <c r="K897" s="28" t="str">
        <f t="shared" si="67"/>
        <v/>
      </c>
      <c r="L897" s="28" t="str">
        <f t="shared" si="69"/>
        <v xml:space="preserve"> </v>
      </c>
    </row>
    <row r="898" spans="1:12" ht="15.75" x14ac:dyDescent="0.25">
      <c r="A898" s="31" t="s">
        <v>18</v>
      </c>
      <c r="B898" s="30" t="str">
        <f>VLOOKUP(A898,'Cód dos países'!$A$3:$C$199,2,FALSE)</f>
        <v>BDI</v>
      </c>
      <c r="C898" s="25">
        <f>VLOOKUP(A898,'Cód dos países'!$A$3:$C$199,3,FALSE)</f>
        <v>28</v>
      </c>
      <c r="D898" s="29">
        <v>2013</v>
      </c>
      <c r="E898">
        <f t="shared" si="68"/>
        <v>282013</v>
      </c>
      <c r="F898" s="28" t="s">
        <v>433</v>
      </c>
      <c r="G898" s="28" t="s">
        <v>433</v>
      </c>
      <c r="H898" s="28" t="s">
        <v>433</v>
      </c>
      <c r="I898" s="28" t="str">
        <f t="shared" si="65"/>
        <v/>
      </c>
      <c r="J898" s="28" t="str">
        <f t="shared" si="66"/>
        <v/>
      </c>
      <c r="K898" s="28" t="str">
        <f t="shared" si="67"/>
        <v/>
      </c>
      <c r="L898" s="28" t="str">
        <f t="shared" si="69"/>
        <v xml:space="preserve"> </v>
      </c>
    </row>
    <row r="899" spans="1:12" ht="15.75" x14ac:dyDescent="0.25">
      <c r="A899" s="31" t="s">
        <v>18</v>
      </c>
      <c r="B899" s="30" t="str">
        <f>VLOOKUP(A899,'Cód dos países'!$A$3:$C$199,2,FALSE)</f>
        <v>BDI</v>
      </c>
      <c r="C899" s="25">
        <f>VLOOKUP(A899,'Cód dos países'!$A$3:$C$199,3,FALSE)</f>
        <v>28</v>
      </c>
      <c r="D899" s="29">
        <v>2014</v>
      </c>
      <c r="E899">
        <f t="shared" si="68"/>
        <v>282014</v>
      </c>
      <c r="F899" s="28" t="s">
        <v>433</v>
      </c>
      <c r="G899" s="28" t="s">
        <v>433</v>
      </c>
      <c r="H899" s="28" t="s">
        <v>433</v>
      </c>
      <c r="I899" s="28" t="str">
        <f t="shared" si="65"/>
        <v/>
      </c>
      <c r="J899" s="28" t="str">
        <f t="shared" si="66"/>
        <v/>
      </c>
      <c r="K899" s="28" t="str">
        <f t="shared" si="67"/>
        <v/>
      </c>
      <c r="L899" s="28" t="str">
        <f t="shared" si="69"/>
        <v xml:space="preserve"> </v>
      </c>
    </row>
    <row r="900" spans="1:12" ht="15.75" x14ac:dyDescent="0.25">
      <c r="A900" s="31" t="s">
        <v>160</v>
      </c>
      <c r="B900" s="30" t="str">
        <f>VLOOKUP(A900,'Cód dos países'!$A$3:$C$199,2,FALSE)</f>
        <v>KHM</v>
      </c>
      <c r="C900" s="25">
        <f>VLOOKUP(A900,'Cód dos países'!$A$3:$C$199,3,FALSE)</f>
        <v>29</v>
      </c>
      <c r="D900" s="29">
        <v>1983</v>
      </c>
      <c r="E900">
        <f t="shared" si="68"/>
        <v>291983</v>
      </c>
      <c r="F900" s="28" t="s">
        <v>433</v>
      </c>
      <c r="G900" s="28" t="s">
        <v>433</v>
      </c>
      <c r="H900" s="28" t="s">
        <v>433</v>
      </c>
      <c r="I900" s="28" t="str">
        <f t="shared" ref="I900:I963" si="70">IF(F900=".","",IF($D900&gt;2009,F900,F900/12))</f>
        <v/>
      </c>
      <c r="J900" s="28" t="str">
        <f t="shared" ref="J900:J963" si="71">IF(G900=".","",IF($D900&gt;2009,G900,G900/6))</f>
        <v/>
      </c>
      <c r="K900" s="28" t="str">
        <f t="shared" ref="K900:K963" si="72">IF(H900=".","",IF($D900&gt;2009,H900,H900/6))</f>
        <v/>
      </c>
      <c r="L900" s="28" t="str">
        <f t="shared" si="69"/>
        <v xml:space="preserve"> </v>
      </c>
    </row>
    <row r="901" spans="1:12" ht="15.75" x14ac:dyDescent="0.25">
      <c r="A901" s="31" t="s">
        <v>160</v>
      </c>
      <c r="B901" s="30" t="str">
        <f>VLOOKUP(A901,'Cód dos países'!$A$3:$C$199,2,FALSE)</f>
        <v>KHM</v>
      </c>
      <c r="C901" s="25">
        <f>VLOOKUP(A901,'Cód dos países'!$A$3:$C$199,3,FALSE)</f>
        <v>29</v>
      </c>
      <c r="D901" s="29">
        <v>1984</v>
      </c>
      <c r="E901">
        <f t="shared" ref="E901:E964" si="73">C901*10000+D901</f>
        <v>291984</v>
      </c>
      <c r="F901" s="28" t="s">
        <v>433</v>
      </c>
      <c r="G901" s="28" t="s">
        <v>433</v>
      </c>
      <c r="H901" s="28" t="s">
        <v>433</v>
      </c>
      <c r="I901" s="28" t="str">
        <f t="shared" si="70"/>
        <v/>
      </c>
      <c r="J901" s="28" t="str">
        <f t="shared" si="71"/>
        <v/>
      </c>
      <c r="K901" s="28" t="str">
        <f t="shared" si="72"/>
        <v/>
      </c>
      <c r="L901" s="28" t="str">
        <f t="shared" si="69"/>
        <v xml:space="preserve"> </v>
      </c>
    </row>
    <row r="902" spans="1:12" ht="15.75" x14ac:dyDescent="0.25">
      <c r="A902" s="31" t="s">
        <v>160</v>
      </c>
      <c r="B902" s="30" t="str">
        <f>VLOOKUP(A902,'Cód dos países'!$A$3:$C$199,2,FALSE)</f>
        <v>KHM</v>
      </c>
      <c r="C902" s="25">
        <f>VLOOKUP(A902,'Cód dos países'!$A$3:$C$199,3,FALSE)</f>
        <v>29</v>
      </c>
      <c r="D902" s="29">
        <v>1985</v>
      </c>
      <c r="E902">
        <f t="shared" si="73"/>
        <v>291985</v>
      </c>
      <c r="F902" s="28" t="s">
        <v>433</v>
      </c>
      <c r="G902" s="28" t="s">
        <v>433</v>
      </c>
      <c r="H902" s="28" t="s">
        <v>433</v>
      </c>
      <c r="I902" s="28" t="str">
        <f t="shared" si="70"/>
        <v/>
      </c>
      <c r="J902" s="28" t="str">
        <f t="shared" si="71"/>
        <v/>
      </c>
      <c r="K902" s="28" t="str">
        <f t="shared" si="72"/>
        <v/>
      </c>
      <c r="L902" s="28" t="str">
        <f t="shared" si="69"/>
        <v xml:space="preserve"> </v>
      </c>
    </row>
    <row r="903" spans="1:12" ht="15.75" x14ac:dyDescent="0.25">
      <c r="A903" s="31" t="s">
        <v>160</v>
      </c>
      <c r="B903" s="30" t="str">
        <f>VLOOKUP(A903,'Cód dos países'!$A$3:$C$199,2,FALSE)</f>
        <v>KHM</v>
      </c>
      <c r="C903" s="25">
        <f>VLOOKUP(A903,'Cód dos países'!$A$3:$C$199,3,FALSE)</f>
        <v>29</v>
      </c>
      <c r="D903" s="29">
        <v>1986</v>
      </c>
      <c r="E903">
        <f t="shared" si="73"/>
        <v>291986</v>
      </c>
      <c r="F903" s="28" t="s">
        <v>433</v>
      </c>
      <c r="G903" s="28" t="s">
        <v>433</v>
      </c>
      <c r="H903" s="28" t="s">
        <v>433</v>
      </c>
      <c r="I903" s="28" t="str">
        <f t="shared" si="70"/>
        <v/>
      </c>
      <c r="J903" s="28" t="str">
        <f t="shared" si="71"/>
        <v/>
      </c>
      <c r="K903" s="28" t="str">
        <f t="shared" si="72"/>
        <v/>
      </c>
      <c r="L903" s="28" t="str">
        <f t="shared" si="69"/>
        <v xml:space="preserve"> </v>
      </c>
    </row>
    <row r="904" spans="1:12" ht="15.75" x14ac:dyDescent="0.25">
      <c r="A904" s="31" t="s">
        <v>160</v>
      </c>
      <c r="B904" s="30" t="str">
        <f>VLOOKUP(A904,'Cód dos países'!$A$3:$C$199,2,FALSE)</f>
        <v>KHM</v>
      </c>
      <c r="C904" s="25">
        <f>VLOOKUP(A904,'Cód dos países'!$A$3:$C$199,3,FALSE)</f>
        <v>29</v>
      </c>
      <c r="D904" s="29">
        <v>1987</v>
      </c>
      <c r="E904">
        <f t="shared" si="73"/>
        <v>291987</v>
      </c>
      <c r="F904" s="28" t="s">
        <v>433</v>
      </c>
      <c r="G904" s="28" t="s">
        <v>433</v>
      </c>
      <c r="H904" s="28" t="s">
        <v>433</v>
      </c>
      <c r="I904" s="28" t="str">
        <f t="shared" si="70"/>
        <v/>
      </c>
      <c r="J904" s="28" t="str">
        <f t="shared" si="71"/>
        <v/>
      </c>
      <c r="K904" s="28" t="str">
        <f t="shared" si="72"/>
        <v/>
      </c>
      <c r="L904" s="28" t="str">
        <f t="shared" si="69"/>
        <v xml:space="preserve"> </v>
      </c>
    </row>
    <row r="905" spans="1:12" ht="15.75" x14ac:dyDescent="0.25">
      <c r="A905" s="31" t="s">
        <v>160</v>
      </c>
      <c r="B905" s="30" t="str">
        <f>VLOOKUP(A905,'Cód dos países'!$A$3:$C$199,2,FALSE)</f>
        <v>KHM</v>
      </c>
      <c r="C905" s="25">
        <f>VLOOKUP(A905,'Cód dos países'!$A$3:$C$199,3,FALSE)</f>
        <v>29</v>
      </c>
      <c r="D905" s="29">
        <v>1988</v>
      </c>
      <c r="E905">
        <f t="shared" si="73"/>
        <v>291988</v>
      </c>
      <c r="F905" s="28" t="s">
        <v>433</v>
      </c>
      <c r="G905" s="28" t="s">
        <v>433</v>
      </c>
      <c r="H905" s="28" t="s">
        <v>433</v>
      </c>
      <c r="I905" s="28" t="str">
        <f t="shared" si="70"/>
        <v/>
      </c>
      <c r="J905" s="28" t="str">
        <f t="shared" si="71"/>
        <v/>
      </c>
      <c r="K905" s="28" t="str">
        <f t="shared" si="72"/>
        <v/>
      </c>
      <c r="L905" s="28" t="str">
        <f t="shared" ref="L905:L968" si="74">IF(AND(I905="",J905="",K905="")," ",IFERROR((1/3)*I905+(1/3)*J905+(1/3)*K905,""))</f>
        <v xml:space="preserve"> </v>
      </c>
    </row>
    <row r="906" spans="1:12" ht="15.75" x14ac:dyDescent="0.25">
      <c r="A906" s="31" t="s">
        <v>160</v>
      </c>
      <c r="B906" s="30" t="str">
        <f>VLOOKUP(A906,'Cód dos países'!$A$3:$C$199,2,FALSE)</f>
        <v>KHM</v>
      </c>
      <c r="C906" s="25">
        <f>VLOOKUP(A906,'Cód dos países'!$A$3:$C$199,3,FALSE)</f>
        <v>29</v>
      </c>
      <c r="D906" s="29">
        <v>1989</v>
      </c>
      <c r="E906">
        <f t="shared" si="73"/>
        <v>291989</v>
      </c>
      <c r="F906" s="28" t="s">
        <v>433</v>
      </c>
      <c r="G906" s="28" t="s">
        <v>433</v>
      </c>
      <c r="H906" s="28" t="s">
        <v>433</v>
      </c>
      <c r="I906" s="28" t="str">
        <f t="shared" si="70"/>
        <v/>
      </c>
      <c r="J906" s="28" t="str">
        <f t="shared" si="71"/>
        <v/>
      </c>
      <c r="K906" s="28" t="str">
        <f t="shared" si="72"/>
        <v/>
      </c>
      <c r="L906" s="28" t="str">
        <f t="shared" si="74"/>
        <v xml:space="preserve"> </v>
      </c>
    </row>
    <row r="907" spans="1:12" ht="15.75" x14ac:dyDescent="0.25">
      <c r="A907" s="31" t="s">
        <v>160</v>
      </c>
      <c r="B907" s="30" t="str">
        <f>VLOOKUP(A907,'Cód dos países'!$A$3:$C$199,2,FALSE)</f>
        <v>KHM</v>
      </c>
      <c r="C907" s="25">
        <f>VLOOKUP(A907,'Cód dos países'!$A$3:$C$199,3,FALSE)</f>
        <v>29</v>
      </c>
      <c r="D907" s="29">
        <v>1990</v>
      </c>
      <c r="E907">
        <f t="shared" si="73"/>
        <v>291990</v>
      </c>
      <c r="F907" s="28" t="s">
        <v>433</v>
      </c>
      <c r="G907" s="28" t="s">
        <v>433</v>
      </c>
      <c r="H907" s="28" t="s">
        <v>433</v>
      </c>
      <c r="I907" s="28" t="str">
        <f t="shared" si="70"/>
        <v/>
      </c>
      <c r="J907" s="28" t="str">
        <f t="shared" si="71"/>
        <v/>
      </c>
      <c r="K907" s="28" t="str">
        <f t="shared" si="72"/>
        <v/>
      </c>
      <c r="L907" s="28" t="str">
        <f t="shared" si="74"/>
        <v xml:space="preserve"> </v>
      </c>
    </row>
    <row r="908" spans="1:12" ht="15.75" x14ac:dyDescent="0.25">
      <c r="A908" s="31" t="s">
        <v>160</v>
      </c>
      <c r="B908" s="30" t="str">
        <f>VLOOKUP(A908,'Cód dos países'!$A$3:$C$199,2,FALSE)</f>
        <v>KHM</v>
      </c>
      <c r="C908" s="25">
        <f>VLOOKUP(A908,'Cód dos países'!$A$3:$C$199,3,FALSE)</f>
        <v>29</v>
      </c>
      <c r="D908" s="29">
        <v>1991</v>
      </c>
      <c r="E908">
        <f t="shared" si="73"/>
        <v>291991</v>
      </c>
      <c r="F908" s="28" t="s">
        <v>433</v>
      </c>
      <c r="G908" s="28" t="s">
        <v>433</v>
      </c>
      <c r="H908" s="28" t="s">
        <v>433</v>
      </c>
      <c r="I908" s="28" t="str">
        <f t="shared" si="70"/>
        <v/>
      </c>
      <c r="J908" s="28" t="str">
        <f t="shared" si="71"/>
        <v/>
      </c>
      <c r="K908" s="28" t="str">
        <f t="shared" si="72"/>
        <v/>
      </c>
      <c r="L908" s="28" t="str">
        <f t="shared" si="74"/>
        <v xml:space="preserve"> </v>
      </c>
    </row>
    <row r="909" spans="1:12" ht="15.75" x14ac:dyDescent="0.25">
      <c r="A909" s="31" t="s">
        <v>160</v>
      </c>
      <c r="B909" s="30" t="str">
        <f>VLOOKUP(A909,'Cód dos países'!$A$3:$C$199,2,FALSE)</f>
        <v>KHM</v>
      </c>
      <c r="C909" s="25">
        <f>VLOOKUP(A909,'Cód dos países'!$A$3:$C$199,3,FALSE)</f>
        <v>29</v>
      </c>
      <c r="D909" s="29">
        <v>1992</v>
      </c>
      <c r="E909">
        <f t="shared" si="73"/>
        <v>291992</v>
      </c>
      <c r="F909" s="28" t="s">
        <v>433</v>
      </c>
      <c r="G909" s="28" t="s">
        <v>433</v>
      </c>
      <c r="H909" s="28" t="s">
        <v>433</v>
      </c>
      <c r="I909" s="28" t="str">
        <f t="shared" si="70"/>
        <v/>
      </c>
      <c r="J909" s="28" t="str">
        <f t="shared" si="71"/>
        <v/>
      </c>
      <c r="K909" s="28" t="str">
        <f t="shared" si="72"/>
        <v/>
      </c>
      <c r="L909" s="28" t="str">
        <f t="shared" si="74"/>
        <v xml:space="preserve"> </v>
      </c>
    </row>
    <row r="910" spans="1:12" ht="15.75" x14ac:dyDescent="0.25">
      <c r="A910" s="31" t="s">
        <v>160</v>
      </c>
      <c r="B910" s="30" t="str">
        <f>VLOOKUP(A910,'Cód dos países'!$A$3:$C$199,2,FALSE)</f>
        <v>KHM</v>
      </c>
      <c r="C910" s="25">
        <f>VLOOKUP(A910,'Cód dos países'!$A$3:$C$199,3,FALSE)</f>
        <v>29</v>
      </c>
      <c r="D910" s="29">
        <v>1993</v>
      </c>
      <c r="E910">
        <f t="shared" si="73"/>
        <v>291993</v>
      </c>
      <c r="F910" s="28" t="s">
        <v>433</v>
      </c>
      <c r="G910" s="28" t="s">
        <v>433</v>
      </c>
      <c r="H910" s="28" t="s">
        <v>433</v>
      </c>
      <c r="I910" s="28" t="str">
        <f t="shared" si="70"/>
        <v/>
      </c>
      <c r="J910" s="28" t="str">
        <f t="shared" si="71"/>
        <v/>
      </c>
      <c r="K910" s="28" t="str">
        <f t="shared" si="72"/>
        <v/>
      </c>
      <c r="L910" s="28" t="str">
        <f t="shared" si="74"/>
        <v xml:space="preserve"> </v>
      </c>
    </row>
    <row r="911" spans="1:12" ht="15.75" x14ac:dyDescent="0.25">
      <c r="A911" s="31" t="s">
        <v>160</v>
      </c>
      <c r="B911" s="30" t="str">
        <f>VLOOKUP(A911,'Cód dos países'!$A$3:$C$199,2,FALSE)</f>
        <v>KHM</v>
      </c>
      <c r="C911" s="25">
        <f>VLOOKUP(A911,'Cód dos países'!$A$3:$C$199,3,FALSE)</f>
        <v>29</v>
      </c>
      <c r="D911" s="29">
        <v>1994</v>
      </c>
      <c r="E911">
        <f t="shared" si="73"/>
        <v>291994</v>
      </c>
      <c r="F911" s="28" t="s">
        <v>433</v>
      </c>
      <c r="G911" s="28" t="s">
        <v>433</v>
      </c>
      <c r="H911" s="28" t="s">
        <v>433</v>
      </c>
      <c r="I911" s="28" t="str">
        <f t="shared" si="70"/>
        <v/>
      </c>
      <c r="J911" s="28" t="str">
        <f t="shared" si="71"/>
        <v/>
      </c>
      <c r="K911" s="28" t="str">
        <f t="shared" si="72"/>
        <v/>
      </c>
      <c r="L911" s="28" t="str">
        <f t="shared" si="74"/>
        <v xml:space="preserve"> </v>
      </c>
    </row>
    <row r="912" spans="1:12" ht="15.75" x14ac:dyDescent="0.25">
      <c r="A912" s="31" t="s">
        <v>160</v>
      </c>
      <c r="B912" s="30" t="str">
        <f>VLOOKUP(A912,'Cód dos países'!$A$3:$C$199,2,FALSE)</f>
        <v>KHM</v>
      </c>
      <c r="C912" s="25">
        <f>VLOOKUP(A912,'Cód dos países'!$A$3:$C$199,3,FALSE)</f>
        <v>29</v>
      </c>
      <c r="D912" s="29">
        <v>1995</v>
      </c>
      <c r="E912">
        <f t="shared" si="73"/>
        <v>291995</v>
      </c>
      <c r="F912" s="28" t="s">
        <v>433</v>
      </c>
      <c r="G912" s="28" t="s">
        <v>433</v>
      </c>
      <c r="H912" s="28" t="s">
        <v>433</v>
      </c>
      <c r="I912" s="28" t="str">
        <f t="shared" si="70"/>
        <v/>
      </c>
      <c r="J912" s="28" t="str">
        <f t="shared" si="71"/>
        <v/>
      </c>
      <c r="K912" s="28" t="str">
        <f t="shared" si="72"/>
        <v/>
      </c>
      <c r="L912" s="28" t="str">
        <f t="shared" si="74"/>
        <v xml:space="preserve"> </v>
      </c>
    </row>
    <row r="913" spans="1:12" ht="15.75" x14ac:dyDescent="0.25">
      <c r="A913" s="31" t="s">
        <v>160</v>
      </c>
      <c r="B913" s="30" t="str">
        <f>VLOOKUP(A913,'Cód dos países'!$A$3:$C$199,2,FALSE)</f>
        <v>KHM</v>
      </c>
      <c r="C913" s="25">
        <f>VLOOKUP(A913,'Cód dos países'!$A$3:$C$199,3,FALSE)</f>
        <v>29</v>
      </c>
      <c r="D913" s="29">
        <v>1996</v>
      </c>
      <c r="E913">
        <f t="shared" si="73"/>
        <v>291996</v>
      </c>
      <c r="F913" s="28" t="s">
        <v>433</v>
      </c>
      <c r="G913" s="28" t="s">
        <v>433</v>
      </c>
      <c r="H913" s="28" t="s">
        <v>433</v>
      </c>
      <c r="I913" s="28" t="str">
        <f t="shared" si="70"/>
        <v/>
      </c>
      <c r="J913" s="28" t="str">
        <f t="shared" si="71"/>
        <v/>
      </c>
      <c r="K913" s="28" t="str">
        <f t="shared" si="72"/>
        <v/>
      </c>
      <c r="L913" s="28" t="str">
        <f t="shared" si="74"/>
        <v xml:space="preserve"> </v>
      </c>
    </row>
    <row r="914" spans="1:12" ht="15.75" x14ac:dyDescent="0.25">
      <c r="A914" s="31" t="s">
        <v>160</v>
      </c>
      <c r="B914" s="30" t="str">
        <f>VLOOKUP(A914,'Cód dos países'!$A$3:$C$199,2,FALSE)</f>
        <v>KHM</v>
      </c>
      <c r="C914" s="25">
        <f>VLOOKUP(A914,'Cód dos países'!$A$3:$C$199,3,FALSE)</f>
        <v>29</v>
      </c>
      <c r="D914" s="29">
        <v>1997</v>
      </c>
      <c r="E914">
        <f t="shared" si="73"/>
        <v>291997</v>
      </c>
      <c r="F914" s="28" t="s">
        <v>433</v>
      </c>
      <c r="G914" s="28" t="s">
        <v>433</v>
      </c>
      <c r="H914" s="28" t="s">
        <v>433</v>
      </c>
      <c r="I914" s="28" t="str">
        <f t="shared" si="70"/>
        <v/>
      </c>
      <c r="J914" s="28" t="str">
        <f t="shared" si="71"/>
        <v/>
      </c>
      <c r="K914" s="28" t="str">
        <f t="shared" si="72"/>
        <v/>
      </c>
      <c r="L914" s="28" t="str">
        <f t="shared" si="74"/>
        <v xml:space="preserve"> </v>
      </c>
    </row>
    <row r="915" spans="1:12" ht="15.75" x14ac:dyDescent="0.25">
      <c r="A915" s="31" t="s">
        <v>160</v>
      </c>
      <c r="B915" s="30" t="str">
        <f>VLOOKUP(A915,'Cód dos países'!$A$3:$C$199,2,FALSE)</f>
        <v>KHM</v>
      </c>
      <c r="C915" s="25">
        <f>VLOOKUP(A915,'Cód dos países'!$A$3:$C$199,3,FALSE)</f>
        <v>29</v>
      </c>
      <c r="D915" s="29">
        <v>1998</v>
      </c>
      <c r="E915">
        <f t="shared" si="73"/>
        <v>291998</v>
      </c>
      <c r="F915" s="28" t="s">
        <v>433</v>
      </c>
      <c r="G915" s="28" t="s">
        <v>433</v>
      </c>
      <c r="H915" s="28" t="s">
        <v>433</v>
      </c>
      <c r="I915" s="28" t="str">
        <f t="shared" si="70"/>
        <v/>
      </c>
      <c r="J915" s="28" t="str">
        <f t="shared" si="71"/>
        <v/>
      </c>
      <c r="K915" s="28" t="str">
        <f t="shared" si="72"/>
        <v/>
      </c>
      <c r="L915" s="28" t="str">
        <f t="shared" si="74"/>
        <v xml:space="preserve"> </v>
      </c>
    </row>
    <row r="916" spans="1:12" ht="15.75" x14ac:dyDescent="0.25">
      <c r="A916" s="31" t="s">
        <v>160</v>
      </c>
      <c r="B916" s="30" t="str">
        <f>VLOOKUP(A916,'Cód dos países'!$A$3:$C$199,2,FALSE)</f>
        <v>KHM</v>
      </c>
      <c r="C916" s="25">
        <f>VLOOKUP(A916,'Cód dos países'!$A$3:$C$199,3,FALSE)</f>
        <v>29</v>
      </c>
      <c r="D916" s="29">
        <v>1999</v>
      </c>
      <c r="E916">
        <f t="shared" si="73"/>
        <v>291999</v>
      </c>
      <c r="F916" s="28" t="s">
        <v>433</v>
      </c>
      <c r="G916" s="28" t="s">
        <v>433</v>
      </c>
      <c r="H916" s="28" t="s">
        <v>433</v>
      </c>
      <c r="I916" s="28" t="str">
        <f t="shared" si="70"/>
        <v/>
      </c>
      <c r="J916" s="28" t="str">
        <f t="shared" si="71"/>
        <v/>
      </c>
      <c r="K916" s="28" t="str">
        <f t="shared" si="72"/>
        <v/>
      </c>
      <c r="L916" s="28" t="str">
        <f t="shared" si="74"/>
        <v xml:space="preserve"> </v>
      </c>
    </row>
    <row r="917" spans="1:12" ht="15.75" x14ac:dyDescent="0.25">
      <c r="A917" s="31" t="s">
        <v>160</v>
      </c>
      <c r="B917" s="30" t="str">
        <f>VLOOKUP(A917,'Cód dos países'!$A$3:$C$199,2,FALSE)</f>
        <v>KHM</v>
      </c>
      <c r="C917" s="25">
        <f>VLOOKUP(A917,'Cód dos países'!$A$3:$C$199,3,FALSE)</f>
        <v>29</v>
      </c>
      <c r="D917" s="29">
        <v>2000</v>
      </c>
      <c r="E917">
        <f t="shared" si="73"/>
        <v>292000</v>
      </c>
      <c r="F917" s="28" t="s">
        <v>433</v>
      </c>
      <c r="G917" s="28" t="s">
        <v>433</v>
      </c>
      <c r="H917" s="28" t="s">
        <v>433</v>
      </c>
      <c r="I917" s="28" t="str">
        <f t="shared" si="70"/>
        <v/>
      </c>
      <c r="J917" s="28" t="str">
        <f t="shared" si="71"/>
        <v/>
      </c>
      <c r="K917" s="28" t="str">
        <f t="shared" si="72"/>
        <v/>
      </c>
      <c r="L917" s="28" t="str">
        <f t="shared" si="74"/>
        <v xml:space="preserve"> </v>
      </c>
    </row>
    <row r="918" spans="1:12" ht="15.75" x14ac:dyDescent="0.25">
      <c r="A918" s="31" t="s">
        <v>160</v>
      </c>
      <c r="B918" s="30" t="str">
        <f>VLOOKUP(A918,'Cód dos países'!$A$3:$C$199,2,FALSE)</f>
        <v>KHM</v>
      </c>
      <c r="C918" s="25">
        <f>VLOOKUP(A918,'Cód dos países'!$A$3:$C$199,3,FALSE)</f>
        <v>29</v>
      </c>
      <c r="D918" s="29">
        <v>2001</v>
      </c>
      <c r="E918">
        <f t="shared" si="73"/>
        <v>292001</v>
      </c>
      <c r="F918" s="28" t="s">
        <v>433</v>
      </c>
      <c r="G918" s="28" t="s">
        <v>433</v>
      </c>
      <c r="H918" s="28" t="s">
        <v>433</v>
      </c>
      <c r="I918" s="28" t="str">
        <f t="shared" si="70"/>
        <v/>
      </c>
      <c r="J918" s="28" t="str">
        <f t="shared" si="71"/>
        <v/>
      </c>
      <c r="K918" s="28" t="str">
        <f t="shared" si="72"/>
        <v/>
      </c>
      <c r="L918" s="28" t="str">
        <f t="shared" si="74"/>
        <v xml:space="preserve"> </v>
      </c>
    </row>
    <row r="919" spans="1:12" ht="15.75" x14ac:dyDescent="0.25">
      <c r="A919" s="31" t="s">
        <v>160</v>
      </c>
      <c r="B919" s="30" t="str">
        <f>VLOOKUP(A919,'Cód dos países'!$A$3:$C$199,2,FALSE)</f>
        <v>KHM</v>
      </c>
      <c r="C919" s="25">
        <f>VLOOKUP(A919,'Cód dos países'!$A$3:$C$199,3,FALSE)</f>
        <v>29</v>
      </c>
      <c r="D919" s="29">
        <v>2002</v>
      </c>
      <c r="E919">
        <f t="shared" si="73"/>
        <v>292002</v>
      </c>
      <c r="F919" s="28" t="s">
        <v>433</v>
      </c>
      <c r="G919" s="28" t="s">
        <v>433</v>
      </c>
      <c r="H919" s="28" t="s">
        <v>433</v>
      </c>
      <c r="I919" s="28" t="str">
        <f t="shared" si="70"/>
        <v/>
      </c>
      <c r="J919" s="28" t="str">
        <f t="shared" si="71"/>
        <v/>
      </c>
      <c r="K919" s="28" t="str">
        <f t="shared" si="72"/>
        <v/>
      </c>
      <c r="L919" s="28" t="str">
        <f t="shared" si="74"/>
        <v xml:space="preserve"> </v>
      </c>
    </row>
    <row r="920" spans="1:12" ht="15.75" x14ac:dyDescent="0.25">
      <c r="A920" s="31" t="s">
        <v>160</v>
      </c>
      <c r="B920" s="30" t="str">
        <f>VLOOKUP(A920,'Cód dos países'!$A$3:$C$199,2,FALSE)</f>
        <v>KHM</v>
      </c>
      <c r="C920" s="25">
        <f>VLOOKUP(A920,'Cód dos países'!$A$3:$C$199,3,FALSE)</f>
        <v>29</v>
      </c>
      <c r="D920" s="29">
        <v>2003</v>
      </c>
      <c r="E920">
        <f t="shared" si="73"/>
        <v>292003</v>
      </c>
      <c r="F920" s="28" t="s">
        <v>433</v>
      </c>
      <c r="G920" s="28" t="s">
        <v>433</v>
      </c>
      <c r="H920" s="28" t="s">
        <v>433</v>
      </c>
      <c r="I920" s="28" t="str">
        <f t="shared" si="70"/>
        <v/>
      </c>
      <c r="J920" s="28" t="str">
        <f t="shared" si="71"/>
        <v/>
      </c>
      <c r="K920" s="28" t="str">
        <f t="shared" si="72"/>
        <v/>
      </c>
      <c r="L920" s="28" t="str">
        <f t="shared" si="74"/>
        <v xml:space="preserve"> </v>
      </c>
    </row>
    <row r="921" spans="1:12" ht="15.75" x14ac:dyDescent="0.25">
      <c r="A921" s="31" t="s">
        <v>160</v>
      </c>
      <c r="B921" s="30" t="str">
        <f>VLOOKUP(A921,'Cód dos países'!$A$3:$C$199,2,FALSE)</f>
        <v>KHM</v>
      </c>
      <c r="C921" s="25">
        <f>VLOOKUP(A921,'Cód dos países'!$A$3:$C$199,3,FALSE)</f>
        <v>29</v>
      </c>
      <c r="D921" s="29">
        <v>2004</v>
      </c>
      <c r="E921">
        <f t="shared" si="73"/>
        <v>292004</v>
      </c>
      <c r="F921" s="28" t="s">
        <v>433</v>
      </c>
      <c r="G921" s="28" t="s">
        <v>433</v>
      </c>
      <c r="H921" s="28" t="s">
        <v>433</v>
      </c>
      <c r="I921" s="28" t="str">
        <f t="shared" si="70"/>
        <v/>
      </c>
      <c r="J921" s="28" t="str">
        <f t="shared" si="71"/>
        <v/>
      </c>
      <c r="K921" s="28" t="str">
        <f t="shared" si="72"/>
        <v/>
      </c>
      <c r="L921" s="28" t="str">
        <f t="shared" si="74"/>
        <v xml:space="preserve"> </v>
      </c>
    </row>
    <row r="922" spans="1:12" ht="15.75" x14ac:dyDescent="0.25">
      <c r="A922" s="31" t="s">
        <v>160</v>
      </c>
      <c r="B922" s="30" t="str">
        <f>VLOOKUP(A922,'Cód dos países'!$A$3:$C$199,2,FALSE)</f>
        <v>KHM</v>
      </c>
      <c r="C922" s="25">
        <f>VLOOKUP(A922,'Cód dos países'!$A$3:$C$199,3,FALSE)</f>
        <v>29</v>
      </c>
      <c r="D922" s="29">
        <v>2005</v>
      </c>
      <c r="E922">
        <f t="shared" si="73"/>
        <v>292005</v>
      </c>
      <c r="F922" s="28" t="s">
        <v>433</v>
      </c>
      <c r="G922" s="28" t="s">
        <v>433</v>
      </c>
      <c r="H922" s="28" t="s">
        <v>433</v>
      </c>
      <c r="I922" s="28" t="str">
        <f t="shared" si="70"/>
        <v/>
      </c>
      <c r="J922" s="28" t="str">
        <f t="shared" si="71"/>
        <v/>
      </c>
      <c r="K922" s="28" t="str">
        <f t="shared" si="72"/>
        <v/>
      </c>
      <c r="L922" s="28" t="str">
        <f t="shared" si="74"/>
        <v xml:space="preserve"> </v>
      </c>
    </row>
    <row r="923" spans="1:12" ht="15.75" x14ac:dyDescent="0.25">
      <c r="A923" s="31" t="s">
        <v>160</v>
      </c>
      <c r="B923" s="30" t="str">
        <f>VLOOKUP(A923,'Cód dos países'!$A$3:$C$199,2,FALSE)</f>
        <v>KHM</v>
      </c>
      <c r="C923" s="25">
        <f>VLOOKUP(A923,'Cód dos países'!$A$3:$C$199,3,FALSE)</f>
        <v>29</v>
      </c>
      <c r="D923" s="29">
        <v>2006</v>
      </c>
      <c r="E923">
        <f t="shared" si="73"/>
        <v>292006</v>
      </c>
      <c r="F923" s="28" t="s">
        <v>433</v>
      </c>
      <c r="G923" s="28" t="s">
        <v>433</v>
      </c>
      <c r="H923" s="28" t="s">
        <v>433</v>
      </c>
      <c r="I923" s="28" t="str">
        <f t="shared" si="70"/>
        <v/>
      </c>
      <c r="J923" s="28" t="str">
        <f t="shared" si="71"/>
        <v/>
      </c>
      <c r="K923" s="28" t="str">
        <f t="shared" si="72"/>
        <v/>
      </c>
      <c r="L923" s="28" t="str">
        <f t="shared" si="74"/>
        <v xml:space="preserve"> </v>
      </c>
    </row>
    <row r="924" spans="1:12" ht="15.75" x14ac:dyDescent="0.25">
      <c r="A924" s="31" t="s">
        <v>160</v>
      </c>
      <c r="B924" s="30" t="str">
        <f>VLOOKUP(A924,'Cód dos países'!$A$3:$C$199,2,FALSE)</f>
        <v>KHM</v>
      </c>
      <c r="C924" s="25">
        <f>VLOOKUP(A924,'Cód dos países'!$A$3:$C$199,3,FALSE)</f>
        <v>29</v>
      </c>
      <c r="D924" s="29">
        <v>2007</v>
      </c>
      <c r="E924">
        <f t="shared" si="73"/>
        <v>292007</v>
      </c>
      <c r="F924" s="28" t="s">
        <v>433</v>
      </c>
      <c r="G924" s="28" t="s">
        <v>433</v>
      </c>
      <c r="H924" s="28" t="s">
        <v>433</v>
      </c>
      <c r="I924" s="28" t="str">
        <f t="shared" si="70"/>
        <v/>
      </c>
      <c r="J924" s="28" t="str">
        <f t="shared" si="71"/>
        <v/>
      </c>
      <c r="K924" s="28" t="str">
        <f t="shared" si="72"/>
        <v/>
      </c>
      <c r="L924" s="28" t="str">
        <f t="shared" si="74"/>
        <v xml:space="preserve"> </v>
      </c>
    </row>
    <row r="925" spans="1:12" ht="15.75" x14ac:dyDescent="0.25">
      <c r="A925" s="31" t="s">
        <v>160</v>
      </c>
      <c r="B925" s="30" t="str">
        <f>VLOOKUP(A925,'Cód dos países'!$A$3:$C$199,2,FALSE)</f>
        <v>KHM</v>
      </c>
      <c r="C925" s="25">
        <f>VLOOKUP(A925,'Cód dos países'!$A$3:$C$199,3,FALSE)</f>
        <v>29</v>
      </c>
      <c r="D925" s="29">
        <v>2008</v>
      </c>
      <c r="E925">
        <f t="shared" si="73"/>
        <v>292008</v>
      </c>
      <c r="F925" s="28" t="s">
        <v>433</v>
      </c>
      <c r="G925" s="28" t="s">
        <v>433</v>
      </c>
      <c r="H925" s="28" t="s">
        <v>433</v>
      </c>
      <c r="I925" s="28" t="str">
        <f t="shared" si="70"/>
        <v/>
      </c>
      <c r="J925" s="28" t="str">
        <f t="shared" si="71"/>
        <v/>
      </c>
      <c r="K925" s="28" t="str">
        <f t="shared" si="72"/>
        <v/>
      </c>
      <c r="L925" s="28" t="str">
        <f t="shared" si="74"/>
        <v xml:space="preserve"> </v>
      </c>
    </row>
    <row r="926" spans="1:12" ht="15.75" x14ac:dyDescent="0.25">
      <c r="A926" s="31" t="s">
        <v>160</v>
      </c>
      <c r="B926" s="30" t="str">
        <f>VLOOKUP(A926,'Cód dos países'!$A$3:$C$199,2,FALSE)</f>
        <v>KHM</v>
      </c>
      <c r="C926" s="25">
        <f>VLOOKUP(A926,'Cód dos países'!$A$3:$C$199,3,FALSE)</f>
        <v>29</v>
      </c>
      <c r="D926" s="29">
        <v>2009</v>
      </c>
      <c r="E926">
        <f t="shared" si="73"/>
        <v>292009</v>
      </c>
      <c r="F926" s="28" t="s">
        <v>433</v>
      </c>
      <c r="G926" s="28" t="s">
        <v>433</v>
      </c>
      <c r="H926" s="28" t="s">
        <v>433</v>
      </c>
      <c r="I926" s="28" t="str">
        <f t="shared" si="70"/>
        <v/>
      </c>
      <c r="J926" s="28" t="str">
        <f t="shared" si="71"/>
        <v/>
      </c>
      <c r="K926" s="28" t="str">
        <f t="shared" si="72"/>
        <v/>
      </c>
      <c r="L926" s="28" t="str">
        <f t="shared" si="74"/>
        <v xml:space="preserve"> </v>
      </c>
    </row>
    <row r="927" spans="1:12" ht="15.75" x14ac:dyDescent="0.25">
      <c r="A927" s="31" t="s">
        <v>160</v>
      </c>
      <c r="B927" s="30" t="str">
        <f>VLOOKUP(A927,'Cód dos países'!$A$3:$C$199,2,FALSE)</f>
        <v>KHM</v>
      </c>
      <c r="C927" s="25">
        <f>VLOOKUP(A927,'Cód dos países'!$A$3:$C$199,3,FALSE)</f>
        <v>29</v>
      </c>
      <c r="D927" s="29">
        <v>2010</v>
      </c>
      <c r="E927">
        <f t="shared" si="73"/>
        <v>292010</v>
      </c>
      <c r="F927" s="28" t="s">
        <v>433</v>
      </c>
      <c r="G927" s="28" t="s">
        <v>433</v>
      </c>
      <c r="H927" s="28" t="s">
        <v>433</v>
      </c>
      <c r="I927" s="28" t="str">
        <f t="shared" si="70"/>
        <v/>
      </c>
      <c r="J927" s="28" t="str">
        <f t="shared" si="71"/>
        <v/>
      </c>
      <c r="K927" s="28" t="str">
        <f t="shared" si="72"/>
        <v/>
      </c>
      <c r="L927" s="28" t="str">
        <f t="shared" si="74"/>
        <v xml:space="preserve"> </v>
      </c>
    </row>
    <row r="928" spans="1:12" ht="15.75" x14ac:dyDescent="0.25">
      <c r="A928" s="31" t="s">
        <v>160</v>
      </c>
      <c r="B928" s="30" t="str">
        <f>VLOOKUP(A928,'Cód dos países'!$A$3:$C$199,2,FALSE)</f>
        <v>KHM</v>
      </c>
      <c r="C928" s="25">
        <f>VLOOKUP(A928,'Cód dos países'!$A$3:$C$199,3,FALSE)</f>
        <v>29</v>
      </c>
      <c r="D928" s="29">
        <v>2011</v>
      </c>
      <c r="E928">
        <f t="shared" si="73"/>
        <v>292011</v>
      </c>
      <c r="F928" s="28" t="s">
        <v>433</v>
      </c>
      <c r="G928" s="28" t="s">
        <v>433</v>
      </c>
      <c r="H928" s="28" t="s">
        <v>433</v>
      </c>
      <c r="I928" s="28" t="str">
        <f t="shared" si="70"/>
        <v/>
      </c>
      <c r="J928" s="28" t="str">
        <f t="shared" si="71"/>
        <v/>
      </c>
      <c r="K928" s="28" t="str">
        <f t="shared" si="72"/>
        <v/>
      </c>
      <c r="L928" s="28" t="str">
        <f t="shared" si="74"/>
        <v xml:space="preserve"> </v>
      </c>
    </row>
    <row r="929" spans="1:12" ht="15.75" x14ac:dyDescent="0.25">
      <c r="A929" s="31" t="s">
        <v>160</v>
      </c>
      <c r="B929" s="30" t="str">
        <f>VLOOKUP(A929,'Cód dos países'!$A$3:$C$199,2,FALSE)</f>
        <v>KHM</v>
      </c>
      <c r="C929" s="25">
        <f>VLOOKUP(A929,'Cód dos países'!$A$3:$C$199,3,FALSE)</f>
        <v>29</v>
      </c>
      <c r="D929" s="29">
        <v>2012</v>
      </c>
      <c r="E929">
        <f t="shared" si="73"/>
        <v>292012</v>
      </c>
      <c r="F929" s="28" t="s">
        <v>433</v>
      </c>
      <c r="G929" s="28" t="s">
        <v>433</v>
      </c>
      <c r="H929" s="28" t="s">
        <v>433</v>
      </c>
      <c r="I929" s="28" t="str">
        <f t="shared" si="70"/>
        <v/>
      </c>
      <c r="J929" s="28" t="str">
        <f t="shared" si="71"/>
        <v/>
      </c>
      <c r="K929" s="28" t="str">
        <f t="shared" si="72"/>
        <v/>
      </c>
      <c r="L929" s="28" t="str">
        <f t="shared" si="74"/>
        <v xml:space="preserve"> </v>
      </c>
    </row>
    <row r="930" spans="1:12" ht="15.75" x14ac:dyDescent="0.25">
      <c r="A930" s="31" t="s">
        <v>160</v>
      </c>
      <c r="B930" s="30" t="str">
        <f>VLOOKUP(A930,'Cód dos países'!$A$3:$C$199,2,FALSE)</f>
        <v>KHM</v>
      </c>
      <c r="C930" s="25">
        <f>VLOOKUP(A930,'Cód dos países'!$A$3:$C$199,3,FALSE)</f>
        <v>29</v>
      </c>
      <c r="D930" s="29">
        <v>2013</v>
      </c>
      <c r="E930">
        <f t="shared" si="73"/>
        <v>292013</v>
      </c>
      <c r="F930" s="28" t="s">
        <v>433</v>
      </c>
      <c r="G930" s="28" t="s">
        <v>433</v>
      </c>
      <c r="H930" s="28" t="s">
        <v>433</v>
      </c>
      <c r="I930" s="28" t="str">
        <f t="shared" si="70"/>
        <v/>
      </c>
      <c r="J930" s="28" t="str">
        <f t="shared" si="71"/>
        <v/>
      </c>
      <c r="K930" s="28" t="str">
        <f t="shared" si="72"/>
        <v/>
      </c>
      <c r="L930" s="28" t="str">
        <f t="shared" si="74"/>
        <v xml:space="preserve"> </v>
      </c>
    </row>
    <row r="931" spans="1:12" ht="15.75" x14ac:dyDescent="0.25">
      <c r="A931" s="31" t="s">
        <v>160</v>
      </c>
      <c r="B931" s="30" t="str">
        <f>VLOOKUP(A931,'Cód dos países'!$A$3:$C$199,2,FALSE)</f>
        <v>KHM</v>
      </c>
      <c r="C931" s="25">
        <f>VLOOKUP(A931,'Cód dos países'!$A$3:$C$199,3,FALSE)</f>
        <v>29</v>
      </c>
      <c r="D931" s="29">
        <v>2014</v>
      </c>
      <c r="E931">
        <f t="shared" si="73"/>
        <v>292014</v>
      </c>
      <c r="F931" s="28" t="s">
        <v>433</v>
      </c>
      <c r="G931" s="28" t="s">
        <v>433</v>
      </c>
      <c r="H931" s="28" t="s">
        <v>433</v>
      </c>
      <c r="I931" s="28" t="str">
        <f t="shared" si="70"/>
        <v/>
      </c>
      <c r="J931" s="28" t="str">
        <f t="shared" si="71"/>
        <v/>
      </c>
      <c r="K931" s="28" t="str">
        <f t="shared" si="72"/>
        <v/>
      </c>
      <c r="L931" s="28" t="str">
        <f t="shared" si="74"/>
        <v xml:space="preserve"> </v>
      </c>
    </row>
    <row r="932" spans="1:12" ht="15.75" x14ac:dyDescent="0.25">
      <c r="A932" s="31" t="s">
        <v>56</v>
      </c>
      <c r="B932" s="30" t="str">
        <f>VLOOKUP(A932,'Cód dos países'!$A$3:$C$199,2,FALSE)</f>
        <v>CMR</v>
      </c>
      <c r="C932" s="25">
        <f>VLOOKUP(A932,'Cód dos países'!$A$3:$C$199,3,FALSE)</f>
        <v>30</v>
      </c>
      <c r="D932" s="29">
        <v>1983</v>
      </c>
      <c r="E932">
        <f t="shared" si="73"/>
        <v>301983</v>
      </c>
      <c r="F932" s="28">
        <v>2.5</v>
      </c>
      <c r="G932" s="28">
        <v>3</v>
      </c>
      <c r="H932" s="28">
        <v>2.5</v>
      </c>
      <c r="I932" s="28">
        <f t="shared" si="70"/>
        <v>0.20833333333333334</v>
      </c>
      <c r="J932" s="28">
        <f t="shared" si="71"/>
        <v>0.5</v>
      </c>
      <c r="K932" s="28">
        <f t="shared" si="72"/>
        <v>0.41666666666666669</v>
      </c>
      <c r="L932" s="28">
        <f t="shared" si="74"/>
        <v>0.375</v>
      </c>
    </row>
    <row r="933" spans="1:12" ht="15.75" x14ac:dyDescent="0.25">
      <c r="A933" s="31" t="s">
        <v>56</v>
      </c>
      <c r="B933" s="30" t="str">
        <f>VLOOKUP(A933,'Cód dos países'!$A$3:$C$199,2,FALSE)</f>
        <v>CMR</v>
      </c>
      <c r="C933" s="25">
        <f>VLOOKUP(A933,'Cód dos países'!$A$3:$C$199,3,FALSE)</f>
        <v>30</v>
      </c>
      <c r="D933" s="29">
        <v>1984</v>
      </c>
      <c r="E933">
        <f t="shared" si="73"/>
        <v>301984</v>
      </c>
      <c r="F933" s="28">
        <v>6</v>
      </c>
      <c r="G933" s="28">
        <v>3</v>
      </c>
      <c r="H933" s="28">
        <v>2.5</v>
      </c>
      <c r="I933" s="28">
        <f t="shared" si="70"/>
        <v>0.5</v>
      </c>
      <c r="J933" s="28">
        <f t="shared" si="71"/>
        <v>0.5</v>
      </c>
      <c r="K933" s="28">
        <f t="shared" si="72"/>
        <v>0.41666666666666669</v>
      </c>
      <c r="L933" s="28">
        <f t="shared" si="74"/>
        <v>0.47222222222222221</v>
      </c>
    </row>
    <row r="934" spans="1:12" ht="15.75" x14ac:dyDescent="0.25">
      <c r="A934" s="31" t="s">
        <v>56</v>
      </c>
      <c r="B934" s="30" t="str">
        <f>VLOOKUP(A934,'Cód dos países'!$A$3:$C$199,2,FALSE)</f>
        <v>CMR</v>
      </c>
      <c r="C934" s="25">
        <f>VLOOKUP(A934,'Cód dos países'!$A$3:$C$199,3,FALSE)</f>
        <v>30</v>
      </c>
      <c r="D934" s="29">
        <v>1985</v>
      </c>
      <c r="E934">
        <f t="shared" si="73"/>
        <v>301985</v>
      </c>
      <c r="F934" s="28">
        <v>7</v>
      </c>
      <c r="G934" s="28">
        <v>3</v>
      </c>
      <c r="H934" s="28">
        <v>2</v>
      </c>
      <c r="I934" s="28">
        <f t="shared" si="70"/>
        <v>0.58333333333333337</v>
      </c>
      <c r="J934" s="28">
        <f t="shared" si="71"/>
        <v>0.5</v>
      </c>
      <c r="K934" s="28">
        <f t="shared" si="72"/>
        <v>0.33333333333333331</v>
      </c>
      <c r="L934" s="28">
        <f t="shared" si="74"/>
        <v>0.47222222222222221</v>
      </c>
    </row>
    <row r="935" spans="1:12" ht="15.75" x14ac:dyDescent="0.25">
      <c r="A935" s="31" t="s">
        <v>56</v>
      </c>
      <c r="B935" s="30" t="str">
        <f>VLOOKUP(A935,'Cód dos países'!$A$3:$C$199,2,FALSE)</f>
        <v>CMR</v>
      </c>
      <c r="C935" s="25">
        <f>VLOOKUP(A935,'Cód dos países'!$A$3:$C$199,3,FALSE)</f>
        <v>30</v>
      </c>
      <c r="D935" s="29">
        <v>1986</v>
      </c>
      <c r="E935">
        <f t="shared" si="73"/>
        <v>301986</v>
      </c>
      <c r="F935" s="28">
        <v>6</v>
      </c>
      <c r="G935" s="28">
        <v>3</v>
      </c>
      <c r="H935" s="28">
        <v>2</v>
      </c>
      <c r="I935" s="28">
        <f t="shared" si="70"/>
        <v>0.5</v>
      </c>
      <c r="J935" s="28">
        <f t="shared" si="71"/>
        <v>0.5</v>
      </c>
      <c r="K935" s="28">
        <f t="shared" si="72"/>
        <v>0.33333333333333331</v>
      </c>
      <c r="L935" s="28">
        <f t="shared" si="74"/>
        <v>0.44444444444444442</v>
      </c>
    </row>
    <row r="936" spans="1:12" ht="15.75" x14ac:dyDescent="0.25">
      <c r="A936" s="31" t="s">
        <v>56</v>
      </c>
      <c r="B936" s="30" t="str">
        <f>VLOOKUP(A936,'Cód dos países'!$A$3:$C$199,2,FALSE)</f>
        <v>CMR</v>
      </c>
      <c r="C936" s="25">
        <f>VLOOKUP(A936,'Cód dos países'!$A$3:$C$199,3,FALSE)</f>
        <v>30</v>
      </c>
      <c r="D936" s="29">
        <v>1987</v>
      </c>
      <c r="E936">
        <f t="shared" si="73"/>
        <v>301987</v>
      </c>
      <c r="F936" s="28">
        <v>6</v>
      </c>
      <c r="G936" s="28">
        <v>3</v>
      </c>
      <c r="H936" s="28">
        <v>2</v>
      </c>
      <c r="I936" s="28">
        <f t="shared" si="70"/>
        <v>0.5</v>
      </c>
      <c r="J936" s="28">
        <f t="shared" si="71"/>
        <v>0.5</v>
      </c>
      <c r="K936" s="28">
        <f t="shared" si="72"/>
        <v>0.33333333333333331</v>
      </c>
      <c r="L936" s="28">
        <f t="shared" si="74"/>
        <v>0.44444444444444442</v>
      </c>
    </row>
    <row r="937" spans="1:12" ht="15.75" x14ac:dyDescent="0.25">
      <c r="A937" s="31" t="s">
        <v>56</v>
      </c>
      <c r="B937" s="30" t="str">
        <f>VLOOKUP(A937,'Cód dos países'!$A$3:$C$199,2,FALSE)</f>
        <v>CMR</v>
      </c>
      <c r="C937" s="25">
        <f>VLOOKUP(A937,'Cód dos países'!$A$3:$C$199,3,FALSE)</f>
        <v>30</v>
      </c>
      <c r="D937" s="29">
        <v>1988</v>
      </c>
      <c r="E937">
        <f t="shared" si="73"/>
        <v>301988</v>
      </c>
      <c r="F937" s="28">
        <v>6</v>
      </c>
      <c r="G937" s="28">
        <v>3</v>
      </c>
      <c r="H937" s="28">
        <v>2</v>
      </c>
      <c r="I937" s="28">
        <f t="shared" si="70"/>
        <v>0.5</v>
      </c>
      <c r="J937" s="28">
        <f t="shared" si="71"/>
        <v>0.5</v>
      </c>
      <c r="K937" s="28">
        <f t="shared" si="72"/>
        <v>0.33333333333333331</v>
      </c>
      <c r="L937" s="28">
        <f t="shared" si="74"/>
        <v>0.44444444444444442</v>
      </c>
    </row>
    <row r="938" spans="1:12" ht="15.75" x14ac:dyDescent="0.25">
      <c r="A938" s="31" t="s">
        <v>56</v>
      </c>
      <c r="B938" s="30" t="str">
        <f>VLOOKUP(A938,'Cód dos países'!$A$3:$C$199,2,FALSE)</f>
        <v>CMR</v>
      </c>
      <c r="C938" s="25">
        <f>VLOOKUP(A938,'Cód dos países'!$A$3:$C$199,3,FALSE)</f>
        <v>30</v>
      </c>
      <c r="D938" s="29">
        <v>1989</v>
      </c>
      <c r="E938">
        <f t="shared" si="73"/>
        <v>301989</v>
      </c>
      <c r="F938" s="28">
        <v>7</v>
      </c>
      <c r="G938" s="28">
        <v>3</v>
      </c>
      <c r="H938" s="28">
        <v>2</v>
      </c>
      <c r="I938" s="28">
        <f t="shared" si="70"/>
        <v>0.58333333333333337</v>
      </c>
      <c r="J938" s="28">
        <f t="shared" si="71"/>
        <v>0.5</v>
      </c>
      <c r="K938" s="28">
        <f t="shared" si="72"/>
        <v>0.33333333333333331</v>
      </c>
      <c r="L938" s="28">
        <f t="shared" si="74"/>
        <v>0.47222222222222221</v>
      </c>
    </row>
    <row r="939" spans="1:12" ht="15.75" x14ac:dyDescent="0.25">
      <c r="A939" s="31" t="s">
        <v>56</v>
      </c>
      <c r="B939" s="30" t="str">
        <f>VLOOKUP(A939,'Cód dos países'!$A$3:$C$199,2,FALSE)</f>
        <v>CMR</v>
      </c>
      <c r="C939" s="25">
        <f>VLOOKUP(A939,'Cód dos países'!$A$3:$C$199,3,FALSE)</f>
        <v>30</v>
      </c>
      <c r="D939" s="29">
        <v>1990</v>
      </c>
      <c r="E939">
        <f t="shared" si="73"/>
        <v>301990</v>
      </c>
      <c r="F939" s="28">
        <v>7</v>
      </c>
      <c r="G939" s="28">
        <v>3</v>
      </c>
      <c r="H939" s="28">
        <v>3</v>
      </c>
      <c r="I939" s="28">
        <f t="shared" si="70"/>
        <v>0.58333333333333337</v>
      </c>
      <c r="J939" s="28">
        <f t="shared" si="71"/>
        <v>0.5</v>
      </c>
      <c r="K939" s="28">
        <f t="shared" si="72"/>
        <v>0.5</v>
      </c>
      <c r="L939" s="28">
        <f t="shared" si="74"/>
        <v>0.52777777777777779</v>
      </c>
    </row>
    <row r="940" spans="1:12" ht="15.75" x14ac:dyDescent="0.25">
      <c r="A940" s="31" t="s">
        <v>56</v>
      </c>
      <c r="B940" s="30" t="str">
        <f>VLOOKUP(A940,'Cód dos países'!$A$3:$C$199,2,FALSE)</f>
        <v>CMR</v>
      </c>
      <c r="C940" s="25">
        <f>VLOOKUP(A940,'Cód dos países'!$A$3:$C$199,3,FALSE)</f>
        <v>30</v>
      </c>
      <c r="D940" s="29">
        <v>1991</v>
      </c>
      <c r="E940">
        <f t="shared" si="73"/>
        <v>301991</v>
      </c>
      <c r="F940" s="28">
        <v>7</v>
      </c>
      <c r="G940" s="28">
        <v>2</v>
      </c>
      <c r="H940" s="28">
        <v>3</v>
      </c>
      <c r="I940" s="28">
        <f t="shared" si="70"/>
        <v>0.58333333333333337</v>
      </c>
      <c r="J940" s="28">
        <f t="shared" si="71"/>
        <v>0.33333333333333331</v>
      </c>
      <c r="K940" s="28">
        <f t="shared" si="72"/>
        <v>0.5</v>
      </c>
      <c r="L940" s="28">
        <f t="shared" si="74"/>
        <v>0.47222222222222221</v>
      </c>
    </row>
    <row r="941" spans="1:12" ht="15.75" x14ac:dyDescent="0.25">
      <c r="A941" s="31" t="s">
        <v>56</v>
      </c>
      <c r="B941" s="30" t="str">
        <f>VLOOKUP(A941,'Cód dos países'!$A$3:$C$199,2,FALSE)</f>
        <v>CMR</v>
      </c>
      <c r="C941" s="25">
        <f>VLOOKUP(A941,'Cód dos países'!$A$3:$C$199,3,FALSE)</f>
        <v>30</v>
      </c>
      <c r="D941" s="29">
        <v>1992</v>
      </c>
      <c r="E941">
        <f t="shared" si="73"/>
        <v>301992</v>
      </c>
      <c r="F941" s="28">
        <v>5</v>
      </c>
      <c r="G941" s="28">
        <v>2</v>
      </c>
      <c r="H941" s="28">
        <v>3</v>
      </c>
      <c r="I941" s="28">
        <f t="shared" si="70"/>
        <v>0.41666666666666669</v>
      </c>
      <c r="J941" s="28">
        <f t="shared" si="71"/>
        <v>0.33333333333333331</v>
      </c>
      <c r="K941" s="28">
        <f t="shared" si="72"/>
        <v>0.5</v>
      </c>
      <c r="L941" s="28">
        <f t="shared" si="74"/>
        <v>0.41666666666666663</v>
      </c>
    </row>
    <row r="942" spans="1:12" ht="15.75" x14ac:dyDescent="0.25">
      <c r="A942" s="31" t="s">
        <v>56</v>
      </c>
      <c r="B942" s="30" t="str">
        <f>VLOOKUP(A942,'Cód dos países'!$A$3:$C$199,2,FALSE)</f>
        <v>CMR</v>
      </c>
      <c r="C942" s="25">
        <f>VLOOKUP(A942,'Cód dos países'!$A$3:$C$199,3,FALSE)</f>
        <v>30</v>
      </c>
      <c r="D942" s="29">
        <v>1993</v>
      </c>
      <c r="E942">
        <f t="shared" si="73"/>
        <v>301993</v>
      </c>
      <c r="F942" s="28">
        <v>5</v>
      </c>
      <c r="G942" s="28">
        <v>2</v>
      </c>
      <c r="H942" s="28">
        <v>3</v>
      </c>
      <c r="I942" s="28">
        <f t="shared" si="70"/>
        <v>0.41666666666666669</v>
      </c>
      <c r="J942" s="28">
        <f t="shared" si="71"/>
        <v>0.33333333333333331</v>
      </c>
      <c r="K942" s="28">
        <f t="shared" si="72"/>
        <v>0.5</v>
      </c>
      <c r="L942" s="28">
        <f t="shared" si="74"/>
        <v>0.41666666666666663</v>
      </c>
    </row>
    <row r="943" spans="1:12" ht="15.75" x14ac:dyDescent="0.25">
      <c r="A943" s="31" t="s">
        <v>56</v>
      </c>
      <c r="B943" s="30" t="str">
        <f>VLOOKUP(A943,'Cód dos países'!$A$3:$C$199,2,FALSE)</f>
        <v>CMR</v>
      </c>
      <c r="C943" s="25">
        <f>VLOOKUP(A943,'Cód dos países'!$A$3:$C$199,3,FALSE)</f>
        <v>30</v>
      </c>
      <c r="D943" s="29">
        <v>1994</v>
      </c>
      <c r="E943">
        <f t="shared" si="73"/>
        <v>301994</v>
      </c>
      <c r="F943" s="28">
        <v>3</v>
      </c>
      <c r="G943" s="28">
        <v>3</v>
      </c>
      <c r="H943" s="28">
        <v>3</v>
      </c>
      <c r="I943" s="28">
        <f t="shared" si="70"/>
        <v>0.25</v>
      </c>
      <c r="J943" s="28">
        <f t="shared" si="71"/>
        <v>0.5</v>
      </c>
      <c r="K943" s="28">
        <f t="shared" si="72"/>
        <v>0.5</v>
      </c>
      <c r="L943" s="28">
        <f t="shared" si="74"/>
        <v>0.41666666666666663</v>
      </c>
    </row>
    <row r="944" spans="1:12" ht="15.75" x14ac:dyDescent="0.25">
      <c r="A944" s="31" t="s">
        <v>56</v>
      </c>
      <c r="B944" s="30" t="str">
        <f>VLOOKUP(A944,'Cód dos países'!$A$3:$C$199,2,FALSE)</f>
        <v>CMR</v>
      </c>
      <c r="C944" s="25">
        <f>VLOOKUP(A944,'Cód dos países'!$A$3:$C$199,3,FALSE)</f>
        <v>30</v>
      </c>
      <c r="D944" s="29">
        <v>1995</v>
      </c>
      <c r="E944">
        <f t="shared" si="73"/>
        <v>301995</v>
      </c>
      <c r="F944" s="28">
        <v>3</v>
      </c>
      <c r="G944" s="28">
        <v>3</v>
      </c>
      <c r="H944" s="28">
        <v>3</v>
      </c>
      <c r="I944" s="28">
        <f t="shared" si="70"/>
        <v>0.25</v>
      </c>
      <c r="J944" s="28">
        <f t="shared" si="71"/>
        <v>0.5</v>
      </c>
      <c r="K944" s="28">
        <f t="shared" si="72"/>
        <v>0.5</v>
      </c>
      <c r="L944" s="28">
        <f t="shared" si="74"/>
        <v>0.41666666666666663</v>
      </c>
    </row>
    <row r="945" spans="1:12" ht="15.75" x14ac:dyDescent="0.25">
      <c r="A945" s="31" t="s">
        <v>56</v>
      </c>
      <c r="B945" s="30" t="str">
        <f>VLOOKUP(A945,'Cód dos países'!$A$3:$C$199,2,FALSE)</f>
        <v>CMR</v>
      </c>
      <c r="C945" s="25">
        <f>VLOOKUP(A945,'Cód dos países'!$A$3:$C$199,3,FALSE)</f>
        <v>30</v>
      </c>
      <c r="D945" s="29">
        <v>1996</v>
      </c>
      <c r="E945">
        <f t="shared" si="73"/>
        <v>301996</v>
      </c>
      <c r="F945" s="28">
        <v>3</v>
      </c>
      <c r="G945" s="28">
        <v>3</v>
      </c>
      <c r="H945" s="28">
        <v>3</v>
      </c>
      <c r="I945" s="28">
        <f t="shared" si="70"/>
        <v>0.25</v>
      </c>
      <c r="J945" s="28">
        <f t="shared" si="71"/>
        <v>0.5</v>
      </c>
      <c r="K945" s="28">
        <f t="shared" si="72"/>
        <v>0.5</v>
      </c>
      <c r="L945" s="28">
        <f t="shared" si="74"/>
        <v>0.41666666666666663</v>
      </c>
    </row>
    <row r="946" spans="1:12" ht="15.75" x14ac:dyDescent="0.25">
      <c r="A946" s="31" t="s">
        <v>56</v>
      </c>
      <c r="B946" s="30" t="str">
        <f>VLOOKUP(A946,'Cód dos países'!$A$3:$C$199,2,FALSE)</f>
        <v>CMR</v>
      </c>
      <c r="C946" s="25">
        <f>VLOOKUP(A946,'Cód dos países'!$A$3:$C$199,3,FALSE)</f>
        <v>30</v>
      </c>
      <c r="D946" s="29">
        <v>1997</v>
      </c>
      <c r="E946">
        <f t="shared" si="73"/>
        <v>301997</v>
      </c>
      <c r="F946" s="28">
        <v>8</v>
      </c>
      <c r="G946" s="28">
        <v>3</v>
      </c>
      <c r="H946" s="28">
        <v>2</v>
      </c>
      <c r="I946" s="28">
        <f t="shared" si="70"/>
        <v>0.66666666666666663</v>
      </c>
      <c r="J946" s="28">
        <f t="shared" si="71"/>
        <v>0.5</v>
      </c>
      <c r="K946" s="28">
        <f t="shared" si="72"/>
        <v>0.33333333333333331</v>
      </c>
      <c r="L946" s="28">
        <f t="shared" si="74"/>
        <v>0.49999999999999994</v>
      </c>
    </row>
    <row r="947" spans="1:12" ht="15.75" x14ac:dyDescent="0.25">
      <c r="A947" s="31" t="s">
        <v>56</v>
      </c>
      <c r="B947" s="30" t="str">
        <f>VLOOKUP(A947,'Cód dos países'!$A$3:$C$199,2,FALSE)</f>
        <v>CMR</v>
      </c>
      <c r="C947" s="25">
        <f>VLOOKUP(A947,'Cód dos países'!$A$3:$C$199,3,FALSE)</f>
        <v>30</v>
      </c>
      <c r="D947" s="29">
        <v>1998</v>
      </c>
      <c r="E947">
        <f t="shared" si="73"/>
        <v>301998</v>
      </c>
      <c r="F947" s="28">
        <v>8</v>
      </c>
      <c r="G947" s="28">
        <v>3</v>
      </c>
      <c r="H947" s="28">
        <v>2</v>
      </c>
      <c r="I947" s="28">
        <f t="shared" si="70"/>
        <v>0.66666666666666663</v>
      </c>
      <c r="J947" s="28">
        <f t="shared" si="71"/>
        <v>0.5</v>
      </c>
      <c r="K947" s="28">
        <f t="shared" si="72"/>
        <v>0.33333333333333331</v>
      </c>
      <c r="L947" s="28">
        <f t="shared" si="74"/>
        <v>0.49999999999999994</v>
      </c>
    </row>
    <row r="948" spans="1:12" ht="15.75" x14ac:dyDescent="0.25">
      <c r="A948" s="31" t="s">
        <v>56</v>
      </c>
      <c r="B948" s="30" t="str">
        <f>VLOOKUP(A948,'Cód dos países'!$A$3:$C$199,2,FALSE)</f>
        <v>CMR</v>
      </c>
      <c r="C948" s="25">
        <f>VLOOKUP(A948,'Cód dos países'!$A$3:$C$199,3,FALSE)</f>
        <v>30</v>
      </c>
      <c r="D948" s="29">
        <v>1999</v>
      </c>
      <c r="E948">
        <f t="shared" si="73"/>
        <v>301999</v>
      </c>
      <c r="F948" s="28">
        <v>8</v>
      </c>
      <c r="G948" s="28">
        <v>3</v>
      </c>
      <c r="H948" s="28">
        <v>2</v>
      </c>
      <c r="I948" s="28">
        <f t="shared" si="70"/>
        <v>0.66666666666666663</v>
      </c>
      <c r="J948" s="28">
        <f t="shared" si="71"/>
        <v>0.5</v>
      </c>
      <c r="K948" s="28">
        <f t="shared" si="72"/>
        <v>0.33333333333333331</v>
      </c>
      <c r="L948" s="28">
        <f t="shared" si="74"/>
        <v>0.49999999999999994</v>
      </c>
    </row>
    <row r="949" spans="1:12" ht="15.75" x14ac:dyDescent="0.25">
      <c r="A949" s="31" t="s">
        <v>56</v>
      </c>
      <c r="B949" s="30" t="str">
        <f>VLOOKUP(A949,'Cód dos países'!$A$3:$C$199,2,FALSE)</f>
        <v>CMR</v>
      </c>
      <c r="C949" s="25">
        <f>VLOOKUP(A949,'Cód dos países'!$A$3:$C$199,3,FALSE)</f>
        <v>30</v>
      </c>
      <c r="D949" s="29">
        <v>2000</v>
      </c>
      <c r="E949">
        <f t="shared" si="73"/>
        <v>302000</v>
      </c>
      <c r="F949" s="28">
        <v>8</v>
      </c>
      <c r="G949" s="28">
        <v>2</v>
      </c>
      <c r="H949" s="28">
        <v>2</v>
      </c>
      <c r="I949" s="28">
        <f t="shared" si="70"/>
        <v>0.66666666666666663</v>
      </c>
      <c r="J949" s="28">
        <f t="shared" si="71"/>
        <v>0.33333333333333331</v>
      </c>
      <c r="K949" s="28">
        <f t="shared" si="72"/>
        <v>0.33333333333333331</v>
      </c>
      <c r="L949" s="28">
        <f t="shared" si="74"/>
        <v>0.44444444444444442</v>
      </c>
    </row>
    <row r="950" spans="1:12" ht="15.75" x14ac:dyDescent="0.25">
      <c r="A950" s="31" t="s">
        <v>56</v>
      </c>
      <c r="B950" s="30" t="str">
        <f>VLOOKUP(A950,'Cód dos países'!$A$3:$C$199,2,FALSE)</f>
        <v>CMR</v>
      </c>
      <c r="C950" s="25">
        <f>VLOOKUP(A950,'Cód dos países'!$A$3:$C$199,3,FALSE)</f>
        <v>30</v>
      </c>
      <c r="D950" s="29">
        <v>2001</v>
      </c>
      <c r="E950">
        <f t="shared" si="73"/>
        <v>302001</v>
      </c>
      <c r="F950" s="28">
        <v>7.5</v>
      </c>
      <c r="G950" s="28">
        <v>2</v>
      </c>
      <c r="H950" s="28">
        <v>2</v>
      </c>
      <c r="I950" s="28">
        <f t="shared" si="70"/>
        <v>0.625</v>
      </c>
      <c r="J950" s="28">
        <f t="shared" si="71"/>
        <v>0.33333333333333331</v>
      </c>
      <c r="K950" s="28">
        <f t="shared" si="72"/>
        <v>0.33333333333333331</v>
      </c>
      <c r="L950" s="28">
        <f t="shared" si="74"/>
        <v>0.43055555555555552</v>
      </c>
    </row>
    <row r="951" spans="1:12" ht="15.75" x14ac:dyDescent="0.25">
      <c r="A951" s="31" t="s">
        <v>56</v>
      </c>
      <c r="B951" s="30" t="str">
        <f>VLOOKUP(A951,'Cód dos países'!$A$3:$C$199,2,FALSE)</f>
        <v>CMR</v>
      </c>
      <c r="C951" s="25">
        <f>VLOOKUP(A951,'Cód dos países'!$A$3:$C$199,3,FALSE)</f>
        <v>30</v>
      </c>
      <c r="D951" s="29">
        <v>2002</v>
      </c>
      <c r="E951">
        <f t="shared" si="73"/>
        <v>302002</v>
      </c>
      <c r="F951" s="28">
        <v>6.5</v>
      </c>
      <c r="G951" s="28">
        <v>2</v>
      </c>
      <c r="H951" s="28">
        <v>2</v>
      </c>
      <c r="I951" s="28">
        <f t="shared" si="70"/>
        <v>0.54166666666666663</v>
      </c>
      <c r="J951" s="28">
        <f t="shared" si="71"/>
        <v>0.33333333333333331</v>
      </c>
      <c r="K951" s="28">
        <f t="shared" si="72"/>
        <v>0.33333333333333331</v>
      </c>
      <c r="L951" s="28">
        <f t="shared" si="74"/>
        <v>0.40277777777777773</v>
      </c>
    </row>
    <row r="952" spans="1:12" ht="15.75" x14ac:dyDescent="0.25">
      <c r="A952" s="31" t="s">
        <v>56</v>
      </c>
      <c r="B952" s="30" t="str">
        <f>VLOOKUP(A952,'Cód dos países'!$A$3:$C$199,2,FALSE)</f>
        <v>CMR</v>
      </c>
      <c r="C952" s="25">
        <f>VLOOKUP(A952,'Cód dos países'!$A$3:$C$199,3,FALSE)</f>
        <v>30</v>
      </c>
      <c r="D952" s="29">
        <v>2003</v>
      </c>
      <c r="E952">
        <f t="shared" si="73"/>
        <v>302003</v>
      </c>
      <c r="F952" s="28">
        <v>6.5</v>
      </c>
      <c r="G952" s="28">
        <v>2</v>
      </c>
      <c r="H952" s="28">
        <v>2</v>
      </c>
      <c r="I952" s="28">
        <f t="shared" si="70"/>
        <v>0.54166666666666663</v>
      </c>
      <c r="J952" s="28">
        <f t="shared" si="71"/>
        <v>0.33333333333333331</v>
      </c>
      <c r="K952" s="28">
        <f t="shared" si="72"/>
        <v>0.33333333333333331</v>
      </c>
      <c r="L952" s="28">
        <f t="shared" si="74"/>
        <v>0.40277777777777773</v>
      </c>
    </row>
    <row r="953" spans="1:12" ht="15.75" x14ac:dyDescent="0.25">
      <c r="A953" s="31" t="s">
        <v>56</v>
      </c>
      <c r="B953" s="30" t="str">
        <f>VLOOKUP(A953,'Cód dos países'!$A$3:$C$199,2,FALSE)</f>
        <v>CMR</v>
      </c>
      <c r="C953" s="25">
        <f>VLOOKUP(A953,'Cód dos países'!$A$3:$C$199,3,FALSE)</f>
        <v>30</v>
      </c>
      <c r="D953" s="29">
        <v>2004</v>
      </c>
      <c r="E953">
        <f t="shared" si="73"/>
        <v>302004</v>
      </c>
      <c r="F953" s="28">
        <v>8</v>
      </c>
      <c r="G953" s="28">
        <v>2</v>
      </c>
      <c r="H953" s="28">
        <v>2</v>
      </c>
      <c r="I953" s="28">
        <f t="shared" si="70"/>
        <v>0.66666666666666663</v>
      </c>
      <c r="J953" s="28">
        <f t="shared" si="71"/>
        <v>0.33333333333333331</v>
      </c>
      <c r="K953" s="28">
        <f t="shared" si="72"/>
        <v>0.33333333333333331</v>
      </c>
      <c r="L953" s="28">
        <f t="shared" si="74"/>
        <v>0.44444444444444442</v>
      </c>
    </row>
    <row r="954" spans="1:12" ht="15.75" x14ac:dyDescent="0.25">
      <c r="A954" s="31" t="s">
        <v>56</v>
      </c>
      <c r="B954" s="30" t="str">
        <f>VLOOKUP(A954,'Cód dos países'!$A$3:$C$199,2,FALSE)</f>
        <v>CMR</v>
      </c>
      <c r="C954" s="25">
        <f>VLOOKUP(A954,'Cód dos países'!$A$3:$C$199,3,FALSE)</f>
        <v>30</v>
      </c>
      <c r="D954" s="29">
        <v>2005</v>
      </c>
      <c r="E954">
        <f t="shared" si="73"/>
        <v>302005</v>
      </c>
      <c r="F954" s="28">
        <v>8</v>
      </c>
      <c r="G954" s="28">
        <v>2</v>
      </c>
      <c r="H954" s="28">
        <v>2</v>
      </c>
      <c r="I954" s="28">
        <f t="shared" si="70"/>
        <v>0.66666666666666663</v>
      </c>
      <c r="J954" s="28">
        <f t="shared" si="71"/>
        <v>0.33333333333333331</v>
      </c>
      <c r="K954" s="28">
        <f t="shared" si="72"/>
        <v>0.33333333333333331</v>
      </c>
      <c r="L954" s="28">
        <f t="shared" si="74"/>
        <v>0.44444444444444442</v>
      </c>
    </row>
    <row r="955" spans="1:12" ht="15.75" x14ac:dyDescent="0.25">
      <c r="A955" s="31" t="s">
        <v>56</v>
      </c>
      <c r="B955" s="30" t="str">
        <f>VLOOKUP(A955,'Cód dos países'!$A$3:$C$199,2,FALSE)</f>
        <v>CMR</v>
      </c>
      <c r="C955" s="25">
        <f>VLOOKUP(A955,'Cód dos países'!$A$3:$C$199,3,FALSE)</f>
        <v>30</v>
      </c>
      <c r="D955" s="29">
        <v>2006</v>
      </c>
      <c r="E955">
        <f t="shared" si="73"/>
        <v>302006</v>
      </c>
      <c r="F955" s="28">
        <v>8.5</v>
      </c>
      <c r="G955" s="28">
        <v>2.5</v>
      </c>
      <c r="H955" s="28">
        <v>3</v>
      </c>
      <c r="I955" s="28">
        <f t="shared" si="70"/>
        <v>0.70833333333333337</v>
      </c>
      <c r="J955" s="28">
        <f t="shared" si="71"/>
        <v>0.41666666666666669</v>
      </c>
      <c r="K955" s="28">
        <f t="shared" si="72"/>
        <v>0.5</v>
      </c>
      <c r="L955" s="28">
        <f t="shared" si="74"/>
        <v>0.54166666666666663</v>
      </c>
    </row>
    <row r="956" spans="1:12" ht="15.75" x14ac:dyDescent="0.25">
      <c r="A956" s="31" t="s">
        <v>56</v>
      </c>
      <c r="B956" s="30" t="str">
        <f>VLOOKUP(A956,'Cód dos países'!$A$3:$C$199,2,FALSE)</f>
        <v>CMR</v>
      </c>
      <c r="C956" s="25">
        <f>VLOOKUP(A956,'Cód dos países'!$A$3:$C$199,3,FALSE)</f>
        <v>30</v>
      </c>
      <c r="D956" s="29">
        <v>2007</v>
      </c>
      <c r="E956">
        <f t="shared" si="73"/>
        <v>302007</v>
      </c>
      <c r="F956" s="28">
        <v>9</v>
      </c>
      <c r="G956" s="28">
        <v>2</v>
      </c>
      <c r="H956" s="28">
        <v>3.5</v>
      </c>
      <c r="I956" s="28">
        <f t="shared" si="70"/>
        <v>0.75</v>
      </c>
      <c r="J956" s="28">
        <f t="shared" si="71"/>
        <v>0.33333333333333331</v>
      </c>
      <c r="K956" s="28">
        <f t="shared" si="72"/>
        <v>0.58333333333333337</v>
      </c>
      <c r="L956" s="28">
        <f t="shared" si="74"/>
        <v>0.55555555555555558</v>
      </c>
    </row>
    <row r="957" spans="1:12" ht="15.75" x14ac:dyDescent="0.25">
      <c r="A957" s="31" t="s">
        <v>56</v>
      </c>
      <c r="B957" s="30" t="str">
        <f>VLOOKUP(A957,'Cód dos países'!$A$3:$C$199,2,FALSE)</f>
        <v>CMR</v>
      </c>
      <c r="C957" s="25">
        <f>VLOOKUP(A957,'Cód dos países'!$A$3:$C$199,3,FALSE)</f>
        <v>30</v>
      </c>
      <c r="D957" s="29">
        <v>2008</v>
      </c>
      <c r="E957">
        <f t="shared" si="73"/>
        <v>302008</v>
      </c>
      <c r="F957" s="28">
        <v>9</v>
      </c>
      <c r="G957" s="28">
        <v>2</v>
      </c>
      <c r="H957" s="28">
        <v>4</v>
      </c>
      <c r="I957" s="28">
        <f t="shared" si="70"/>
        <v>0.75</v>
      </c>
      <c r="J957" s="28">
        <f t="shared" si="71"/>
        <v>0.33333333333333331</v>
      </c>
      <c r="K957" s="28">
        <f t="shared" si="72"/>
        <v>0.66666666666666663</v>
      </c>
      <c r="L957" s="28">
        <f t="shared" si="74"/>
        <v>0.58333333333333326</v>
      </c>
    </row>
    <row r="958" spans="1:12" ht="15.75" x14ac:dyDescent="0.25">
      <c r="A958" s="31" t="s">
        <v>56</v>
      </c>
      <c r="B958" s="30" t="str">
        <f>VLOOKUP(A958,'Cód dos países'!$A$3:$C$199,2,FALSE)</f>
        <v>CMR</v>
      </c>
      <c r="C958" s="25">
        <f>VLOOKUP(A958,'Cód dos países'!$A$3:$C$199,3,FALSE)</f>
        <v>30</v>
      </c>
      <c r="D958" s="29">
        <v>2009</v>
      </c>
      <c r="E958">
        <f t="shared" si="73"/>
        <v>302009</v>
      </c>
      <c r="F958" s="28">
        <v>9</v>
      </c>
      <c r="G958" s="28">
        <v>2</v>
      </c>
      <c r="H958" s="28">
        <v>3.5</v>
      </c>
      <c r="I958" s="28">
        <f t="shared" si="70"/>
        <v>0.75</v>
      </c>
      <c r="J958" s="28">
        <f t="shared" si="71"/>
        <v>0.33333333333333331</v>
      </c>
      <c r="K958" s="28">
        <f t="shared" si="72"/>
        <v>0.58333333333333337</v>
      </c>
      <c r="L958" s="28">
        <f t="shared" si="74"/>
        <v>0.55555555555555558</v>
      </c>
    </row>
    <row r="959" spans="1:12" ht="15.75" x14ac:dyDescent="0.25">
      <c r="A959" s="31" t="s">
        <v>56</v>
      </c>
      <c r="B959" s="30" t="str">
        <f>VLOOKUP(A959,'Cód dos países'!$A$3:$C$199,2,FALSE)</f>
        <v>CMR</v>
      </c>
      <c r="C959" s="25">
        <f>VLOOKUP(A959,'Cód dos países'!$A$3:$C$199,3,FALSE)</f>
        <v>30</v>
      </c>
      <c r="D959" s="29">
        <v>2010</v>
      </c>
      <c r="E959">
        <f t="shared" si="73"/>
        <v>302010</v>
      </c>
      <c r="F959" s="28">
        <v>0.72727272727272729</v>
      </c>
      <c r="G959" s="28">
        <v>0.33333333333333331</v>
      </c>
      <c r="H959" s="28">
        <v>0.41666666666666669</v>
      </c>
      <c r="I959" s="28">
        <f t="shared" si="70"/>
        <v>0.72727272727272729</v>
      </c>
      <c r="J959" s="28">
        <f t="shared" si="71"/>
        <v>0.33333333333333331</v>
      </c>
      <c r="K959" s="28">
        <f t="shared" si="72"/>
        <v>0.41666666666666669</v>
      </c>
      <c r="L959" s="28">
        <f t="shared" si="74"/>
        <v>0.49242424242424243</v>
      </c>
    </row>
    <row r="960" spans="1:12" ht="15.75" x14ac:dyDescent="0.25">
      <c r="A960" s="31" t="s">
        <v>56</v>
      </c>
      <c r="B960" s="30" t="str">
        <f>VLOOKUP(A960,'Cód dos países'!$A$3:$C$199,2,FALSE)</f>
        <v>CMR</v>
      </c>
      <c r="C960" s="25">
        <f>VLOOKUP(A960,'Cód dos países'!$A$3:$C$199,3,FALSE)</f>
        <v>30</v>
      </c>
      <c r="D960" s="29">
        <v>2011</v>
      </c>
      <c r="E960">
        <f t="shared" si="73"/>
        <v>302011</v>
      </c>
      <c r="F960" s="28">
        <v>0.59090909090909094</v>
      </c>
      <c r="G960" s="28">
        <v>0.33333333333333331</v>
      </c>
      <c r="H960" s="28">
        <v>0.41666666666666669</v>
      </c>
      <c r="I960" s="28">
        <f t="shared" si="70"/>
        <v>0.59090909090909094</v>
      </c>
      <c r="J960" s="28">
        <f t="shared" si="71"/>
        <v>0.33333333333333331</v>
      </c>
      <c r="K960" s="28">
        <f t="shared" si="72"/>
        <v>0.41666666666666669</v>
      </c>
      <c r="L960" s="28">
        <f t="shared" si="74"/>
        <v>0.44696969696969696</v>
      </c>
    </row>
    <row r="961" spans="1:12" ht="15.75" x14ac:dyDescent="0.25">
      <c r="A961" s="31" t="s">
        <v>56</v>
      </c>
      <c r="B961" s="30" t="str">
        <f>VLOOKUP(A961,'Cód dos países'!$A$3:$C$199,2,FALSE)</f>
        <v>CMR</v>
      </c>
      <c r="C961" s="25">
        <f>VLOOKUP(A961,'Cód dos países'!$A$3:$C$199,3,FALSE)</f>
        <v>30</v>
      </c>
      <c r="D961" s="29">
        <v>2012</v>
      </c>
      <c r="E961">
        <f t="shared" si="73"/>
        <v>302012</v>
      </c>
      <c r="F961" s="28">
        <v>0.59090909090909094</v>
      </c>
      <c r="G961" s="28">
        <v>0.33333333333333331</v>
      </c>
      <c r="H961" s="28">
        <v>0.33333333333333331</v>
      </c>
      <c r="I961" s="28">
        <f t="shared" si="70"/>
        <v>0.59090909090909094</v>
      </c>
      <c r="J961" s="28">
        <f t="shared" si="71"/>
        <v>0.33333333333333331</v>
      </c>
      <c r="K961" s="28">
        <f t="shared" si="72"/>
        <v>0.33333333333333331</v>
      </c>
      <c r="L961" s="28">
        <f t="shared" si="74"/>
        <v>0.41919191919191917</v>
      </c>
    </row>
    <row r="962" spans="1:12" ht="15.75" x14ac:dyDescent="0.25">
      <c r="A962" s="31" t="s">
        <v>56</v>
      </c>
      <c r="B962" s="30" t="str">
        <f>VLOOKUP(A962,'Cód dos países'!$A$3:$C$199,2,FALSE)</f>
        <v>CMR</v>
      </c>
      <c r="C962" s="25">
        <f>VLOOKUP(A962,'Cód dos países'!$A$3:$C$199,3,FALSE)</f>
        <v>30</v>
      </c>
      <c r="D962" s="29">
        <v>2013</v>
      </c>
      <c r="E962">
        <f t="shared" si="73"/>
        <v>302013</v>
      </c>
      <c r="F962" s="28">
        <v>0.63636363636363635</v>
      </c>
      <c r="G962" s="28">
        <v>0.33333333333333331</v>
      </c>
      <c r="H962" s="28">
        <v>0.33333333333333331</v>
      </c>
      <c r="I962" s="28">
        <f t="shared" si="70"/>
        <v>0.63636363636363635</v>
      </c>
      <c r="J962" s="28">
        <f t="shared" si="71"/>
        <v>0.33333333333333331</v>
      </c>
      <c r="K962" s="28">
        <f t="shared" si="72"/>
        <v>0.33333333333333331</v>
      </c>
      <c r="L962" s="28">
        <f t="shared" si="74"/>
        <v>0.43434343434343431</v>
      </c>
    </row>
    <row r="963" spans="1:12" ht="15.75" x14ac:dyDescent="0.25">
      <c r="A963" s="31" t="s">
        <v>56</v>
      </c>
      <c r="B963" s="30" t="str">
        <f>VLOOKUP(A963,'Cód dos países'!$A$3:$C$199,2,FALSE)</f>
        <v>CMR</v>
      </c>
      <c r="C963" s="25">
        <f>VLOOKUP(A963,'Cód dos países'!$A$3:$C$199,3,FALSE)</f>
        <v>30</v>
      </c>
      <c r="D963" s="29">
        <v>2014</v>
      </c>
      <c r="E963">
        <f t="shared" si="73"/>
        <v>302014</v>
      </c>
      <c r="F963" s="28">
        <v>0.63636363636363635</v>
      </c>
      <c r="G963" s="28">
        <v>0.33333333333333331</v>
      </c>
      <c r="H963" s="28">
        <v>0.33333333333333331</v>
      </c>
      <c r="I963" s="28">
        <f t="shared" si="70"/>
        <v>0.63636363636363635</v>
      </c>
      <c r="J963" s="28">
        <f t="shared" si="71"/>
        <v>0.33333333333333331</v>
      </c>
      <c r="K963" s="28">
        <f t="shared" si="72"/>
        <v>0.33333333333333331</v>
      </c>
      <c r="L963" s="28">
        <f t="shared" si="74"/>
        <v>0.43434343434343431</v>
      </c>
    </row>
    <row r="964" spans="1:12" ht="15.75" x14ac:dyDescent="0.25">
      <c r="A964" s="31" t="s">
        <v>47</v>
      </c>
      <c r="B964" s="30" t="str">
        <f>VLOOKUP(A964,'Cód dos países'!$A$3:$C$199,2,FALSE)</f>
        <v>CAN</v>
      </c>
      <c r="C964" s="25">
        <f>VLOOKUP(A964,'Cód dos países'!$A$3:$C$199,3,FALSE)</f>
        <v>31</v>
      </c>
      <c r="D964" s="29">
        <v>1983</v>
      </c>
      <c r="E964">
        <f t="shared" si="73"/>
        <v>311983</v>
      </c>
      <c r="F964" s="28">
        <v>6</v>
      </c>
      <c r="G964" s="28">
        <v>6</v>
      </c>
      <c r="H964" s="28">
        <v>6</v>
      </c>
      <c r="I964" s="28">
        <f t="shared" ref="I964:I1027" si="75">IF(F964=".","",IF($D964&gt;2009,F964,F964/12))</f>
        <v>0.5</v>
      </c>
      <c r="J964" s="28">
        <f t="shared" ref="J964:J1027" si="76">IF(G964=".","",IF($D964&gt;2009,G964,G964/6))</f>
        <v>1</v>
      </c>
      <c r="K964" s="28">
        <f t="shared" ref="K964:K1027" si="77">IF(H964=".","",IF($D964&gt;2009,H964,H964/6))</f>
        <v>1</v>
      </c>
      <c r="L964" s="28">
        <f t="shared" si="74"/>
        <v>0.83333333333333326</v>
      </c>
    </row>
    <row r="965" spans="1:12" ht="15.75" x14ac:dyDescent="0.25">
      <c r="A965" s="31" t="s">
        <v>47</v>
      </c>
      <c r="B965" s="30" t="str">
        <f>VLOOKUP(A965,'Cód dos países'!$A$3:$C$199,2,FALSE)</f>
        <v>CAN</v>
      </c>
      <c r="C965" s="25">
        <f>VLOOKUP(A965,'Cód dos países'!$A$3:$C$199,3,FALSE)</f>
        <v>31</v>
      </c>
      <c r="D965" s="29">
        <v>1984</v>
      </c>
      <c r="E965">
        <f t="shared" ref="E965:E1028" si="78">C965*10000+D965</f>
        <v>311984</v>
      </c>
      <c r="F965" s="28">
        <v>10</v>
      </c>
      <c r="G965" s="28">
        <v>6</v>
      </c>
      <c r="H965" s="28">
        <v>6</v>
      </c>
      <c r="I965" s="28">
        <f t="shared" si="75"/>
        <v>0.83333333333333337</v>
      </c>
      <c r="J965" s="28">
        <f t="shared" si="76"/>
        <v>1</v>
      </c>
      <c r="K965" s="28">
        <f t="shared" si="77"/>
        <v>1</v>
      </c>
      <c r="L965" s="28">
        <f t="shared" si="74"/>
        <v>0.94444444444444442</v>
      </c>
    </row>
    <row r="966" spans="1:12" ht="15.75" x14ac:dyDescent="0.25">
      <c r="A966" s="31" t="s">
        <v>47</v>
      </c>
      <c r="B966" s="30" t="str">
        <f>VLOOKUP(A966,'Cód dos países'!$A$3:$C$199,2,FALSE)</f>
        <v>CAN</v>
      </c>
      <c r="C966" s="25">
        <f>VLOOKUP(A966,'Cód dos países'!$A$3:$C$199,3,FALSE)</f>
        <v>31</v>
      </c>
      <c r="D966" s="29">
        <v>1985</v>
      </c>
      <c r="E966">
        <f t="shared" si="78"/>
        <v>311985</v>
      </c>
      <c r="F966" s="28">
        <v>8</v>
      </c>
      <c r="G966" s="28">
        <v>6</v>
      </c>
      <c r="H966" s="28">
        <v>6</v>
      </c>
      <c r="I966" s="28">
        <f t="shared" si="75"/>
        <v>0.66666666666666663</v>
      </c>
      <c r="J966" s="28">
        <f t="shared" si="76"/>
        <v>1</v>
      </c>
      <c r="K966" s="28">
        <f t="shared" si="77"/>
        <v>1</v>
      </c>
      <c r="L966" s="28">
        <f t="shared" si="74"/>
        <v>0.88888888888888884</v>
      </c>
    </row>
    <row r="967" spans="1:12" ht="15.75" x14ac:dyDescent="0.25">
      <c r="A967" s="31" t="s">
        <v>47</v>
      </c>
      <c r="B967" s="30" t="str">
        <f>VLOOKUP(A967,'Cód dos países'!$A$3:$C$199,2,FALSE)</f>
        <v>CAN</v>
      </c>
      <c r="C967" s="25">
        <f>VLOOKUP(A967,'Cód dos países'!$A$3:$C$199,3,FALSE)</f>
        <v>31</v>
      </c>
      <c r="D967" s="29">
        <v>1986</v>
      </c>
      <c r="E967">
        <f t="shared" si="78"/>
        <v>311986</v>
      </c>
      <c r="F967" s="28">
        <v>7</v>
      </c>
      <c r="G967" s="28">
        <v>6</v>
      </c>
      <c r="H967" s="28">
        <v>6</v>
      </c>
      <c r="I967" s="28">
        <f t="shared" si="75"/>
        <v>0.58333333333333337</v>
      </c>
      <c r="J967" s="28">
        <f t="shared" si="76"/>
        <v>1</v>
      </c>
      <c r="K967" s="28">
        <f t="shared" si="77"/>
        <v>1</v>
      </c>
      <c r="L967" s="28">
        <f t="shared" si="74"/>
        <v>0.86111111111111116</v>
      </c>
    </row>
    <row r="968" spans="1:12" ht="15.75" x14ac:dyDescent="0.25">
      <c r="A968" s="31" t="s">
        <v>47</v>
      </c>
      <c r="B968" s="30" t="str">
        <f>VLOOKUP(A968,'Cód dos países'!$A$3:$C$199,2,FALSE)</f>
        <v>CAN</v>
      </c>
      <c r="C968" s="25">
        <f>VLOOKUP(A968,'Cód dos países'!$A$3:$C$199,3,FALSE)</f>
        <v>31</v>
      </c>
      <c r="D968" s="29">
        <v>1987</v>
      </c>
      <c r="E968">
        <f t="shared" si="78"/>
        <v>311987</v>
      </c>
      <c r="F968" s="28">
        <v>7</v>
      </c>
      <c r="G968" s="28">
        <v>6</v>
      </c>
      <c r="H968" s="28">
        <v>6</v>
      </c>
      <c r="I968" s="28">
        <f t="shared" si="75"/>
        <v>0.58333333333333337</v>
      </c>
      <c r="J968" s="28">
        <f t="shared" si="76"/>
        <v>1</v>
      </c>
      <c r="K968" s="28">
        <f t="shared" si="77"/>
        <v>1</v>
      </c>
      <c r="L968" s="28">
        <f t="shared" si="74"/>
        <v>0.86111111111111116</v>
      </c>
    </row>
    <row r="969" spans="1:12" ht="15.75" x14ac:dyDescent="0.25">
      <c r="A969" s="31" t="s">
        <v>47</v>
      </c>
      <c r="B969" s="30" t="str">
        <f>VLOOKUP(A969,'Cód dos países'!$A$3:$C$199,2,FALSE)</f>
        <v>CAN</v>
      </c>
      <c r="C969" s="25">
        <f>VLOOKUP(A969,'Cód dos países'!$A$3:$C$199,3,FALSE)</f>
        <v>31</v>
      </c>
      <c r="D969" s="29">
        <v>1988</v>
      </c>
      <c r="E969">
        <f t="shared" si="78"/>
        <v>311988</v>
      </c>
      <c r="F969" s="28">
        <v>8</v>
      </c>
      <c r="G969" s="28">
        <v>6</v>
      </c>
      <c r="H969" s="28">
        <v>6</v>
      </c>
      <c r="I969" s="28">
        <f t="shared" si="75"/>
        <v>0.66666666666666663</v>
      </c>
      <c r="J969" s="28">
        <f t="shared" si="76"/>
        <v>1</v>
      </c>
      <c r="K969" s="28">
        <f t="shared" si="77"/>
        <v>1</v>
      </c>
      <c r="L969" s="28">
        <f t="shared" ref="L969:L1032" si="79">IF(AND(I969="",J969="",K969="")," ",IFERROR((1/3)*I969+(1/3)*J969+(1/3)*K969,""))</f>
        <v>0.88888888888888884</v>
      </c>
    </row>
    <row r="970" spans="1:12" ht="15.75" x14ac:dyDescent="0.25">
      <c r="A970" s="31" t="s">
        <v>47</v>
      </c>
      <c r="B970" s="30" t="str">
        <f>VLOOKUP(A970,'Cód dos países'!$A$3:$C$199,2,FALSE)</f>
        <v>CAN</v>
      </c>
      <c r="C970" s="25">
        <f>VLOOKUP(A970,'Cód dos países'!$A$3:$C$199,3,FALSE)</f>
        <v>31</v>
      </c>
      <c r="D970" s="29">
        <v>1989</v>
      </c>
      <c r="E970">
        <f t="shared" si="78"/>
        <v>311989</v>
      </c>
      <c r="F970" s="28">
        <v>9</v>
      </c>
      <c r="G970" s="28">
        <v>6</v>
      </c>
      <c r="H970" s="28">
        <v>6</v>
      </c>
      <c r="I970" s="28">
        <f t="shared" si="75"/>
        <v>0.75</v>
      </c>
      <c r="J970" s="28">
        <f t="shared" si="76"/>
        <v>1</v>
      </c>
      <c r="K970" s="28">
        <f t="shared" si="77"/>
        <v>1</v>
      </c>
      <c r="L970" s="28">
        <f t="shared" si="79"/>
        <v>0.91666666666666652</v>
      </c>
    </row>
    <row r="971" spans="1:12" ht="15.75" x14ac:dyDescent="0.25">
      <c r="A971" s="31" t="s">
        <v>47</v>
      </c>
      <c r="B971" s="30" t="str">
        <f>VLOOKUP(A971,'Cód dos países'!$A$3:$C$199,2,FALSE)</f>
        <v>CAN</v>
      </c>
      <c r="C971" s="25">
        <f>VLOOKUP(A971,'Cód dos países'!$A$3:$C$199,3,FALSE)</f>
        <v>31</v>
      </c>
      <c r="D971" s="29">
        <v>1990</v>
      </c>
      <c r="E971">
        <f t="shared" si="78"/>
        <v>311990</v>
      </c>
      <c r="F971" s="28">
        <v>8</v>
      </c>
      <c r="G971" s="28">
        <v>6</v>
      </c>
      <c r="H971" s="28">
        <v>6</v>
      </c>
      <c r="I971" s="28">
        <f t="shared" si="75"/>
        <v>0.66666666666666663</v>
      </c>
      <c r="J971" s="28">
        <f t="shared" si="76"/>
        <v>1</v>
      </c>
      <c r="K971" s="28">
        <f t="shared" si="77"/>
        <v>1</v>
      </c>
      <c r="L971" s="28">
        <f t="shared" si="79"/>
        <v>0.88888888888888884</v>
      </c>
    </row>
    <row r="972" spans="1:12" ht="15.75" x14ac:dyDescent="0.25">
      <c r="A972" s="31" t="s">
        <v>47</v>
      </c>
      <c r="B972" s="30" t="str">
        <f>VLOOKUP(A972,'Cód dos países'!$A$3:$C$199,2,FALSE)</f>
        <v>CAN</v>
      </c>
      <c r="C972" s="25">
        <f>VLOOKUP(A972,'Cód dos países'!$A$3:$C$199,3,FALSE)</f>
        <v>31</v>
      </c>
      <c r="D972" s="29">
        <v>1991</v>
      </c>
      <c r="E972">
        <f t="shared" si="78"/>
        <v>311991</v>
      </c>
      <c r="F972" s="28">
        <v>7</v>
      </c>
      <c r="G972" s="28">
        <v>6</v>
      </c>
      <c r="H972" s="28">
        <v>6</v>
      </c>
      <c r="I972" s="28">
        <f t="shared" si="75"/>
        <v>0.58333333333333337</v>
      </c>
      <c r="J972" s="28">
        <f t="shared" si="76"/>
        <v>1</v>
      </c>
      <c r="K972" s="28">
        <f t="shared" si="77"/>
        <v>1</v>
      </c>
      <c r="L972" s="28">
        <f t="shared" si="79"/>
        <v>0.86111111111111116</v>
      </c>
    </row>
    <row r="973" spans="1:12" ht="15.75" x14ac:dyDescent="0.25">
      <c r="A973" s="31" t="s">
        <v>47</v>
      </c>
      <c r="B973" s="30" t="str">
        <f>VLOOKUP(A973,'Cód dos países'!$A$3:$C$199,2,FALSE)</f>
        <v>CAN</v>
      </c>
      <c r="C973" s="25">
        <f>VLOOKUP(A973,'Cód dos países'!$A$3:$C$199,3,FALSE)</f>
        <v>31</v>
      </c>
      <c r="D973" s="29">
        <v>1992</v>
      </c>
      <c r="E973">
        <f t="shared" si="78"/>
        <v>311992</v>
      </c>
      <c r="F973" s="28">
        <v>6</v>
      </c>
      <c r="G973" s="28">
        <v>6</v>
      </c>
      <c r="H973" s="28">
        <v>6</v>
      </c>
      <c r="I973" s="28">
        <f t="shared" si="75"/>
        <v>0.5</v>
      </c>
      <c r="J973" s="28">
        <f t="shared" si="76"/>
        <v>1</v>
      </c>
      <c r="K973" s="28">
        <f t="shared" si="77"/>
        <v>1</v>
      </c>
      <c r="L973" s="28">
        <f t="shared" si="79"/>
        <v>0.83333333333333326</v>
      </c>
    </row>
    <row r="974" spans="1:12" ht="15.75" x14ac:dyDescent="0.25">
      <c r="A974" s="31" t="s">
        <v>47</v>
      </c>
      <c r="B974" s="30" t="str">
        <f>VLOOKUP(A974,'Cód dos países'!$A$3:$C$199,2,FALSE)</f>
        <v>CAN</v>
      </c>
      <c r="C974" s="25">
        <f>VLOOKUP(A974,'Cód dos países'!$A$3:$C$199,3,FALSE)</f>
        <v>31</v>
      </c>
      <c r="D974" s="29">
        <v>1993</v>
      </c>
      <c r="E974">
        <f t="shared" si="78"/>
        <v>311993</v>
      </c>
      <c r="F974" s="28">
        <v>6</v>
      </c>
      <c r="G974" s="28">
        <v>6</v>
      </c>
      <c r="H974" s="28">
        <v>6</v>
      </c>
      <c r="I974" s="28">
        <f t="shared" si="75"/>
        <v>0.5</v>
      </c>
      <c r="J974" s="28">
        <f t="shared" si="76"/>
        <v>1</v>
      </c>
      <c r="K974" s="28">
        <f t="shared" si="77"/>
        <v>1</v>
      </c>
      <c r="L974" s="28">
        <f t="shared" si="79"/>
        <v>0.83333333333333326</v>
      </c>
    </row>
    <row r="975" spans="1:12" ht="15.75" x14ac:dyDescent="0.25">
      <c r="A975" s="31" t="s">
        <v>47</v>
      </c>
      <c r="B975" s="30" t="str">
        <f>VLOOKUP(A975,'Cód dos países'!$A$3:$C$199,2,FALSE)</f>
        <v>CAN</v>
      </c>
      <c r="C975" s="25">
        <f>VLOOKUP(A975,'Cód dos países'!$A$3:$C$199,3,FALSE)</f>
        <v>31</v>
      </c>
      <c r="D975" s="29">
        <v>1994</v>
      </c>
      <c r="E975">
        <f t="shared" si="78"/>
        <v>311994</v>
      </c>
      <c r="F975" s="28">
        <v>6</v>
      </c>
      <c r="G975" s="28">
        <v>6</v>
      </c>
      <c r="H975" s="28">
        <v>6</v>
      </c>
      <c r="I975" s="28">
        <f t="shared" si="75"/>
        <v>0.5</v>
      </c>
      <c r="J975" s="28">
        <f t="shared" si="76"/>
        <v>1</v>
      </c>
      <c r="K975" s="28">
        <f t="shared" si="77"/>
        <v>1</v>
      </c>
      <c r="L975" s="28">
        <f t="shared" si="79"/>
        <v>0.83333333333333326</v>
      </c>
    </row>
    <row r="976" spans="1:12" ht="15.75" x14ac:dyDescent="0.25">
      <c r="A976" s="31" t="s">
        <v>47</v>
      </c>
      <c r="B976" s="30" t="str">
        <f>VLOOKUP(A976,'Cód dos países'!$A$3:$C$199,2,FALSE)</f>
        <v>CAN</v>
      </c>
      <c r="C976" s="25">
        <f>VLOOKUP(A976,'Cód dos países'!$A$3:$C$199,3,FALSE)</f>
        <v>31</v>
      </c>
      <c r="D976" s="29">
        <v>1995</v>
      </c>
      <c r="E976">
        <f t="shared" si="78"/>
        <v>311995</v>
      </c>
      <c r="F976" s="28">
        <v>6</v>
      </c>
      <c r="G976" s="28">
        <v>6</v>
      </c>
      <c r="H976" s="28">
        <v>6</v>
      </c>
      <c r="I976" s="28">
        <f t="shared" si="75"/>
        <v>0.5</v>
      </c>
      <c r="J976" s="28">
        <f t="shared" si="76"/>
        <v>1</v>
      </c>
      <c r="K976" s="28">
        <f t="shared" si="77"/>
        <v>1</v>
      </c>
      <c r="L976" s="28">
        <f t="shared" si="79"/>
        <v>0.83333333333333326</v>
      </c>
    </row>
    <row r="977" spans="1:12" ht="15.75" x14ac:dyDescent="0.25">
      <c r="A977" s="31" t="s">
        <v>47</v>
      </c>
      <c r="B977" s="30" t="str">
        <f>VLOOKUP(A977,'Cód dos países'!$A$3:$C$199,2,FALSE)</f>
        <v>CAN</v>
      </c>
      <c r="C977" s="25">
        <f>VLOOKUP(A977,'Cód dos países'!$A$3:$C$199,3,FALSE)</f>
        <v>31</v>
      </c>
      <c r="D977" s="29">
        <v>1996</v>
      </c>
      <c r="E977">
        <f t="shared" si="78"/>
        <v>311996</v>
      </c>
      <c r="F977" s="28">
        <v>6</v>
      </c>
      <c r="G977" s="28">
        <v>6</v>
      </c>
      <c r="H977" s="28">
        <v>6</v>
      </c>
      <c r="I977" s="28">
        <f t="shared" si="75"/>
        <v>0.5</v>
      </c>
      <c r="J977" s="28">
        <f t="shared" si="76"/>
        <v>1</v>
      </c>
      <c r="K977" s="28">
        <f t="shared" si="77"/>
        <v>1</v>
      </c>
      <c r="L977" s="28">
        <f t="shared" si="79"/>
        <v>0.83333333333333326</v>
      </c>
    </row>
    <row r="978" spans="1:12" ht="15.75" x14ac:dyDescent="0.25">
      <c r="A978" s="31" t="s">
        <v>47</v>
      </c>
      <c r="B978" s="30" t="str">
        <f>VLOOKUP(A978,'Cód dos países'!$A$3:$C$199,2,FALSE)</f>
        <v>CAN</v>
      </c>
      <c r="C978" s="25">
        <f>VLOOKUP(A978,'Cód dos países'!$A$3:$C$199,3,FALSE)</f>
        <v>31</v>
      </c>
      <c r="D978" s="29">
        <v>1997</v>
      </c>
      <c r="E978">
        <f t="shared" si="78"/>
        <v>311997</v>
      </c>
      <c r="F978" s="28">
        <v>9</v>
      </c>
      <c r="G978" s="28">
        <v>6</v>
      </c>
      <c r="H978" s="28">
        <v>6</v>
      </c>
      <c r="I978" s="28">
        <f t="shared" si="75"/>
        <v>0.75</v>
      </c>
      <c r="J978" s="28">
        <f t="shared" si="76"/>
        <v>1</v>
      </c>
      <c r="K978" s="28">
        <f t="shared" si="77"/>
        <v>1</v>
      </c>
      <c r="L978" s="28">
        <f t="shared" si="79"/>
        <v>0.91666666666666652</v>
      </c>
    </row>
    <row r="979" spans="1:12" ht="15.75" x14ac:dyDescent="0.25">
      <c r="A979" s="31" t="s">
        <v>47</v>
      </c>
      <c r="B979" s="30" t="str">
        <f>VLOOKUP(A979,'Cód dos países'!$A$3:$C$199,2,FALSE)</f>
        <v>CAN</v>
      </c>
      <c r="C979" s="25">
        <f>VLOOKUP(A979,'Cód dos países'!$A$3:$C$199,3,FALSE)</f>
        <v>31</v>
      </c>
      <c r="D979" s="29">
        <v>1998</v>
      </c>
      <c r="E979">
        <f t="shared" si="78"/>
        <v>311998</v>
      </c>
      <c r="F979" s="28">
        <v>9</v>
      </c>
      <c r="G979" s="28">
        <v>6</v>
      </c>
      <c r="H979" s="28">
        <v>6</v>
      </c>
      <c r="I979" s="28">
        <f t="shared" si="75"/>
        <v>0.75</v>
      </c>
      <c r="J979" s="28">
        <f t="shared" si="76"/>
        <v>1</v>
      </c>
      <c r="K979" s="28">
        <f t="shared" si="77"/>
        <v>1</v>
      </c>
      <c r="L979" s="28">
        <f t="shared" si="79"/>
        <v>0.91666666666666652</v>
      </c>
    </row>
    <row r="980" spans="1:12" ht="15.75" x14ac:dyDescent="0.25">
      <c r="A980" s="31" t="s">
        <v>47</v>
      </c>
      <c r="B980" s="30" t="str">
        <f>VLOOKUP(A980,'Cód dos países'!$A$3:$C$199,2,FALSE)</f>
        <v>CAN</v>
      </c>
      <c r="C980" s="25">
        <f>VLOOKUP(A980,'Cód dos países'!$A$3:$C$199,3,FALSE)</f>
        <v>31</v>
      </c>
      <c r="D980" s="29">
        <v>1999</v>
      </c>
      <c r="E980">
        <f t="shared" si="78"/>
        <v>311999</v>
      </c>
      <c r="F980" s="28">
        <v>9</v>
      </c>
      <c r="G980" s="28">
        <v>6</v>
      </c>
      <c r="H980" s="28">
        <v>6</v>
      </c>
      <c r="I980" s="28">
        <f t="shared" si="75"/>
        <v>0.75</v>
      </c>
      <c r="J980" s="28">
        <f t="shared" si="76"/>
        <v>1</v>
      </c>
      <c r="K980" s="28">
        <f t="shared" si="77"/>
        <v>1</v>
      </c>
      <c r="L980" s="28">
        <f t="shared" si="79"/>
        <v>0.91666666666666652</v>
      </c>
    </row>
    <row r="981" spans="1:12" ht="15.75" x14ac:dyDescent="0.25">
      <c r="A981" s="31" t="s">
        <v>47</v>
      </c>
      <c r="B981" s="30" t="str">
        <f>VLOOKUP(A981,'Cód dos países'!$A$3:$C$199,2,FALSE)</f>
        <v>CAN</v>
      </c>
      <c r="C981" s="25">
        <f>VLOOKUP(A981,'Cód dos países'!$A$3:$C$199,3,FALSE)</f>
        <v>31</v>
      </c>
      <c r="D981" s="29">
        <v>2000</v>
      </c>
      <c r="E981">
        <f t="shared" si="78"/>
        <v>312000</v>
      </c>
      <c r="F981" s="28">
        <v>10</v>
      </c>
      <c r="G981" s="28">
        <v>6</v>
      </c>
      <c r="H981" s="28">
        <v>6</v>
      </c>
      <c r="I981" s="28">
        <f t="shared" si="75"/>
        <v>0.83333333333333337</v>
      </c>
      <c r="J981" s="28">
        <f t="shared" si="76"/>
        <v>1</v>
      </c>
      <c r="K981" s="28">
        <f t="shared" si="77"/>
        <v>1</v>
      </c>
      <c r="L981" s="28">
        <f t="shared" si="79"/>
        <v>0.94444444444444442</v>
      </c>
    </row>
    <row r="982" spans="1:12" ht="15.75" x14ac:dyDescent="0.25">
      <c r="A982" s="31" t="s">
        <v>47</v>
      </c>
      <c r="B982" s="30" t="str">
        <f>VLOOKUP(A982,'Cód dos países'!$A$3:$C$199,2,FALSE)</f>
        <v>CAN</v>
      </c>
      <c r="C982" s="25">
        <f>VLOOKUP(A982,'Cód dos países'!$A$3:$C$199,3,FALSE)</f>
        <v>31</v>
      </c>
      <c r="D982" s="29">
        <v>2001</v>
      </c>
      <c r="E982">
        <f t="shared" si="78"/>
        <v>312001</v>
      </c>
      <c r="F982" s="28">
        <v>12</v>
      </c>
      <c r="G982" s="28">
        <v>6</v>
      </c>
      <c r="H982" s="28">
        <v>5</v>
      </c>
      <c r="I982" s="28">
        <f t="shared" si="75"/>
        <v>1</v>
      </c>
      <c r="J982" s="28">
        <f t="shared" si="76"/>
        <v>1</v>
      </c>
      <c r="K982" s="28">
        <f t="shared" si="77"/>
        <v>0.83333333333333337</v>
      </c>
      <c r="L982" s="28">
        <f t="shared" si="79"/>
        <v>0.94444444444444442</v>
      </c>
    </row>
    <row r="983" spans="1:12" ht="15.75" x14ac:dyDescent="0.25">
      <c r="A983" s="31" t="s">
        <v>47</v>
      </c>
      <c r="B983" s="30" t="str">
        <f>VLOOKUP(A983,'Cód dos países'!$A$3:$C$199,2,FALSE)</f>
        <v>CAN</v>
      </c>
      <c r="C983" s="25">
        <f>VLOOKUP(A983,'Cód dos países'!$A$3:$C$199,3,FALSE)</f>
        <v>31</v>
      </c>
      <c r="D983" s="29">
        <v>2002</v>
      </c>
      <c r="E983">
        <f t="shared" si="78"/>
        <v>312002</v>
      </c>
      <c r="F983" s="28">
        <v>12</v>
      </c>
      <c r="G983" s="28">
        <v>6</v>
      </c>
      <c r="H983" s="28">
        <v>4</v>
      </c>
      <c r="I983" s="28">
        <f t="shared" si="75"/>
        <v>1</v>
      </c>
      <c r="J983" s="28">
        <f t="shared" si="76"/>
        <v>1</v>
      </c>
      <c r="K983" s="28">
        <f t="shared" si="77"/>
        <v>0.66666666666666663</v>
      </c>
      <c r="L983" s="28">
        <f t="shared" si="79"/>
        <v>0.88888888888888884</v>
      </c>
    </row>
    <row r="984" spans="1:12" ht="15.75" x14ac:dyDescent="0.25">
      <c r="A984" s="31" t="s">
        <v>47</v>
      </c>
      <c r="B984" s="30" t="str">
        <f>VLOOKUP(A984,'Cód dos países'!$A$3:$C$199,2,FALSE)</f>
        <v>CAN</v>
      </c>
      <c r="C984" s="25">
        <f>VLOOKUP(A984,'Cód dos países'!$A$3:$C$199,3,FALSE)</f>
        <v>31</v>
      </c>
      <c r="D984" s="29">
        <v>2003</v>
      </c>
      <c r="E984">
        <f t="shared" si="78"/>
        <v>312003</v>
      </c>
      <c r="F984" s="28">
        <v>12</v>
      </c>
      <c r="G984" s="28">
        <v>6</v>
      </c>
      <c r="H984" s="28">
        <v>5</v>
      </c>
      <c r="I984" s="28">
        <f t="shared" si="75"/>
        <v>1</v>
      </c>
      <c r="J984" s="28">
        <f t="shared" si="76"/>
        <v>1</v>
      </c>
      <c r="K984" s="28">
        <f t="shared" si="77"/>
        <v>0.83333333333333337</v>
      </c>
      <c r="L984" s="28">
        <f t="shared" si="79"/>
        <v>0.94444444444444442</v>
      </c>
    </row>
    <row r="985" spans="1:12" ht="15.75" x14ac:dyDescent="0.25">
      <c r="A985" s="31" t="s">
        <v>47</v>
      </c>
      <c r="B985" s="30" t="str">
        <f>VLOOKUP(A985,'Cód dos países'!$A$3:$C$199,2,FALSE)</f>
        <v>CAN</v>
      </c>
      <c r="C985" s="25">
        <f>VLOOKUP(A985,'Cód dos países'!$A$3:$C$199,3,FALSE)</f>
        <v>31</v>
      </c>
      <c r="D985" s="29">
        <v>2004</v>
      </c>
      <c r="E985">
        <f t="shared" si="78"/>
        <v>312004</v>
      </c>
      <c r="F985" s="28">
        <v>12</v>
      </c>
      <c r="G985" s="28">
        <v>6</v>
      </c>
      <c r="H985" s="28">
        <v>4</v>
      </c>
      <c r="I985" s="28">
        <f t="shared" si="75"/>
        <v>1</v>
      </c>
      <c r="J985" s="28">
        <f t="shared" si="76"/>
        <v>1</v>
      </c>
      <c r="K985" s="28">
        <f t="shared" si="77"/>
        <v>0.66666666666666663</v>
      </c>
      <c r="L985" s="28">
        <f t="shared" si="79"/>
        <v>0.88888888888888884</v>
      </c>
    </row>
    <row r="986" spans="1:12" ht="15.75" x14ac:dyDescent="0.25">
      <c r="A986" s="31" t="s">
        <v>47</v>
      </c>
      <c r="B986" s="30" t="str">
        <f>VLOOKUP(A986,'Cód dos países'!$A$3:$C$199,2,FALSE)</f>
        <v>CAN</v>
      </c>
      <c r="C986" s="25">
        <f>VLOOKUP(A986,'Cód dos países'!$A$3:$C$199,3,FALSE)</f>
        <v>31</v>
      </c>
      <c r="D986" s="29">
        <v>2005</v>
      </c>
      <c r="E986">
        <f t="shared" si="78"/>
        <v>312005</v>
      </c>
      <c r="F986" s="28">
        <v>12</v>
      </c>
      <c r="G986" s="28">
        <v>6</v>
      </c>
      <c r="H986" s="28">
        <v>5</v>
      </c>
      <c r="I986" s="28">
        <f t="shared" si="75"/>
        <v>1</v>
      </c>
      <c r="J986" s="28">
        <f t="shared" si="76"/>
        <v>1</v>
      </c>
      <c r="K986" s="28">
        <f t="shared" si="77"/>
        <v>0.83333333333333337</v>
      </c>
      <c r="L986" s="28">
        <f t="shared" si="79"/>
        <v>0.94444444444444442</v>
      </c>
    </row>
    <row r="987" spans="1:12" ht="15.75" x14ac:dyDescent="0.25">
      <c r="A987" s="31" t="s">
        <v>47</v>
      </c>
      <c r="B987" s="30" t="str">
        <f>VLOOKUP(A987,'Cód dos países'!$A$3:$C$199,2,FALSE)</f>
        <v>CAN</v>
      </c>
      <c r="C987" s="25">
        <f>VLOOKUP(A987,'Cód dos países'!$A$3:$C$199,3,FALSE)</f>
        <v>31</v>
      </c>
      <c r="D987" s="29">
        <v>2006</v>
      </c>
      <c r="E987">
        <f t="shared" si="78"/>
        <v>312006</v>
      </c>
      <c r="F987" s="28">
        <v>12</v>
      </c>
      <c r="G987" s="28">
        <v>6</v>
      </c>
      <c r="H987" s="28">
        <v>5</v>
      </c>
      <c r="I987" s="28">
        <f t="shared" si="75"/>
        <v>1</v>
      </c>
      <c r="J987" s="28">
        <f t="shared" si="76"/>
        <v>1</v>
      </c>
      <c r="K987" s="28">
        <f t="shared" si="77"/>
        <v>0.83333333333333337</v>
      </c>
      <c r="L987" s="28">
        <f t="shared" si="79"/>
        <v>0.94444444444444442</v>
      </c>
    </row>
    <row r="988" spans="1:12" ht="15.75" x14ac:dyDescent="0.25">
      <c r="A988" s="31" t="s">
        <v>47</v>
      </c>
      <c r="B988" s="30" t="str">
        <f>VLOOKUP(A988,'Cód dos países'!$A$3:$C$199,2,FALSE)</f>
        <v>CAN</v>
      </c>
      <c r="C988" s="25">
        <f>VLOOKUP(A988,'Cód dos países'!$A$3:$C$199,3,FALSE)</f>
        <v>31</v>
      </c>
      <c r="D988" s="29">
        <v>2007</v>
      </c>
      <c r="E988">
        <f t="shared" si="78"/>
        <v>312007</v>
      </c>
      <c r="F988" s="28">
        <v>12</v>
      </c>
      <c r="G988" s="28">
        <v>6</v>
      </c>
      <c r="H988" s="28">
        <v>5</v>
      </c>
      <c r="I988" s="28">
        <f t="shared" si="75"/>
        <v>1</v>
      </c>
      <c r="J988" s="28">
        <f t="shared" si="76"/>
        <v>1</v>
      </c>
      <c r="K988" s="28">
        <f t="shared" si="77"/>
        <v>0.83333333333333337</v>
      </c>
      <c r="L988" s="28">
        <f t="shared" si="79"/>
        <v>0.94444444444444442</v>
      </c>
    </row>
    <row r="989" spans="1:12" ht="15.75" x14ac:dyDescent="0.25">
      <c r="A989" s="31" t="s">
        <v>47</v>
      </c>
      <c r="B989" s="30" t="str">
        <f>VLOOKUP(A989,'Cód dos países'!$A$3:$C$199,2,FALSE)</f>
        <v>CAN</v>
      </c>
      <c r="C989" s="25">
        <f>VLOOKUP(A989,'Cód dos países'!$A$3:$C$199,3,FALSE)</f>
        <v>31</v>
      </c>
      <c r="D989" s="29">
        <v>2008</v>
      </c>
      <c r="E989">
        <f t="shared" si="78"/>
        <v>312008</v>
      </c>
      <c r="F989" s="28">
        <v>11.5</v>
      </c>
      <c r="G989" s="28">
        <v>6</v>
      </c>
      <c r="H989" s="28">
        <v>5</v>
      </c>
      <c r="I989" s="28">
        <f t="shared" si="75"/>
        <v>0.95833333333333337</v>
      </c>
      <c r="J989" s="28">
        <f t="shared" si="76"/>
        <v>1</v>
      </c>
      <c r="K989" s="28">
        <f t="shared" si="77"/>
        <v>0.83333333333333337</v>
      </c>
      <c r="L989" s="28">
        <f t="shared" si="79"/>
        <v>0.93055555555555547</v>
      </c>
    </row>
    <row r="990" spans="1:12" ht="15.75" x14ac:dyDescent="0.25">
      <c r="A990" s="31" t="s">
        <v>47</v>
      </c>
      <c r="B990" s="30" t="str">
        <f>VLOOKUP(A990,'Cód dos países'!$A$3:$C$199,2,FALSE)</f>
        <v>CAN</v>
      </c>
      <c r="C990" s="25">
        <f>VLOOKUP(A990,'Cód dos países'!$A$3:$C$199,3,FALSE)</f>
        <v>31</v>
      </c>
      <c r="D990" s="29">
        <v>2009</v>
      </c>
      <c r="E990">
        <f t="shared" si="78"/>
        <v>312009</v>
      </c>
      <c r="F990" s="28">
        <v>11.5</v>
      </c>
      <c r="G990" s="28">
        <v>5.5</v>
      </c>
      <c r="H990" s="28">
        <v>5</v>
      </c>
      <c r="I990" s="28">
        <f t="shared" si="75"/>
        <v>0.95833333333333337</v>
      </c>
      <c r="J990" s="28">
        <f t="shared" si="76"/>
        <v>0.91666666666666663</v>
      </c>
      <c r="K990" s="28">
        <f t="shared" si="77"/>
        <v>0.83333333333333337</v>
      </c>
      <c r="L990" s="28">
        <f t="shared" si="79"/>
        <v>0.90277777777777779</v>
      </c>
    </row>
    <row r="991" spans="1:12" ht="15.75" x14ac:dyDescent="0.25">
      <c r="A991" s="31" t="s">
        <v>47</v>
      </c>
      <c r="B991" s="30" t="str">
        <f>VLOOKUP(A991,'Cód dos países'!$A$3:$C$199,2,FALSE)</f>
        <v>CAN</v>
      </c>
      <c r="C991" s="25">
        <f>VLOOKUP(A991,'Cód dos países'!$A$3:$C$199,3,FALSE)</f>
        <v>31</v>
      </c>
      <c r="D991" s="29">
        <v>2010</v>
      </c>
      <c r="E991">
        <f t="shared" si="78"/>
        <v>312010</v>
      </c>
      <c r="F991" s="28">
        <v>0.90909090909090906</v>
      </c>
      <c r="G991" s="28">
        <v>0.91666666666666663</v>
      </c>
      <c r="H991" s="28">
        <v>0.83333333333333337</v>
      </c>
      <c r="I991" s="28">
        <f t="shared" si="75"/>
        <v>0.90909090909090906</v>
      </c>
      <c r="J991" s="28">
        <f t="shared" si="76"/>
        <v>0.91666666666666663</v>
      </c>
      <c r="K991" s="28">
        <f t="shared" si="77"/>
        <v>0.83333333333333337</v>
      </c>
      <c r="L991" s="28">
        <f t="shared" si="79"/>
        <v>0.88636363636363635</v>
      </c>
    </row>
    <row r="992" spans="1:12" ht="15.75" x14ac:dyDescent="0.25">
      <c r="A992" s="31" t="s">
        <v>47</v>
      </c>
      <c r="B992" s="30" t="str">
        <f>VLOOKUP(A992,'Cód dos países'!$A$3:$C$199,2,FALSE)</f>
        <v>CAN</v>
      </c>
      <c r="C992" s="25">
        <f>VLOOKUP(A992,'Cód dos países'!$A$3:$C$199,3,FALSE)</f>
        <v>31</v>
      </c>
      <c r="D992" s="29">
        <v>2011</v>
      </c>
      <c r="E992">
        <f t="shared" si="78"/>
        <v>312011</v>
      </c>
      <c r="F992" s="28">
        <v>1</v>
      </c>
      <c r="G992" s="28">
        <v>0.91666666666666663</v>
      </c>
      <c r="H992" s="28">
        <v>0.83333333333333337</v>
      </c>
      <c r="I992" s="28">
        <f t="shared" si="75"/>
        <v>1</v>
      </c>
      <c r="J992" s="28">
        <f t="shared" si="76"/>
        <v>0.91666666666666663</v>
      </c>
      <c r="K992" s="28">
        <f t="shared" si="77"/>
        <v>0.83333333333333337</v>
      </c>
      <c r="L992" s="28">
        <f t="shared" si="79"/>
        <v>0.91666666666666663</v>
      </c>
    </row>
    <row r="993" spans="1:12" ht="15.75" x14ac:dyDescent="0.25">
      <c r="A993" s="31" t="s">
        <v>47</v>
      </c>
      <c r="B993" s="30" t="str">
        <f>VLOOKUP(A993,'Cód dos países'!$A$3:$C$199,2,FALSE)</f>
        <v>CAN</v>
      </c>
      <c r="C993" s="25">
        <f>VLOOKUP(A993,'Cód dos países'!$A$3:$C$199,3,FALSE)</f>
        <v>31</v>
      </c>
      <c r="D993" s="29">
        <v>2012</v>
      </c>
      <c r="E993">
        <f t="shared" si="78"/>
        <v>312012</v>
      </c>
      <c r="F993" s="28">
        <v>1</v>
      </c>
      <c r="G993" s="28">
        <v>0.91666666666666663</v>
      </c>
      <c r="H993" s="28">
        <v>0.83333333333333337</v>
      </c>
      <c r="I993" s="28">
        <f t="shared" si="75"/>
        <v>1</v>
      </c>
      <c r="J993" s="28">
        <f t="shared" si="76"/>
        <v>0.91666666666666663</v>
      </c>
      <c r="K993" s="28">
        <f t="shared" si="77"/>
        <v>0.83333333333333337</v>
      </c>
      <c r="L993" s="28">
        <f t="shared" si="79"/>
        <v>0.91666666666666663</v>
      </c>
    </row>
    <row r="994" spans="1:12" ht="15.75" x14ac:dyDescent="0.25">
      <c r="A994" s="31" t="s">
        <v>47</v>
      </c>
      <c r="B994" s="30" t="str">
        <f>VLOOKUP(A994,'Cód dos países'!$A$3:$C$199,2,FALSE)</f>
        <v>CAN</v>
      </c>
      <c r="C994" s="25">
        <f>VLOOKUP(A994,'Cód dos países'!$A$3:$C$199,3,FALSE)</f>
        <v>31</v>
      </c>
      <c r="D994" s="29">
        <v>2013</v>
      </c>
      <c r="E994">
        <f t="shared" si="78"/>
        <v>312013</v>
      </c>
      <c r="F994" s="28">
        <v>1</v>
      </c>
      <c r="G994" s="28">
        <v>0.91666666666666663</v>
      </c>
      <c r="H994" s="28">
        <v>0.83333333333333337</v>
      </c>
      <c r="I994" s="28">
        <f t="shared" si="75"/>
        <v>1</v>
      </c>
      <c r="J994" s="28">
        <f t="shared" si="76"/>
        <v>0.91666666666666663</v>
      </c>
      <c r="K994" s="28">
        <f t="shared" si="77"/>
        <v>0.83333333333333337</v>
      </c>
      <c r="L994" s="28">
        <f t="shared" si="79"/>
        <v>0.91666666666666663</v>
      </c>
    </row>
    <row r="995" spans="1:12" ht="15.75" x14ac:dyDescent="0.25">
      <c r="A995" s="31" t="s">
        <v>47</v>
      </c>
      <c r="B995" s="30" t="str">
        <f>VLOOKUP(A995,'Cód dos países'!$A$3:$C$199,2,FALSE)</f>
        <v>CAN</v>
      </c>
      <c r="C995" s="25">
        <f>VLOOKUP(A995,'Cód dos países'!$A$3:$C$199,3,FALSE)</f>
        <v>31</v>
      </c>
      <c r="D995" s="29">
        <v>2014</v>
      </c>
      <c r="E995">
        <f t="shared" si="78"/>
        <v>312014</v>
      </c>
      <c r="F995" s="28">
        <v>1</v>
      </c>
      <c r="G995" s="28">
        <v>0.91666666666666663</v>
      </c>
      <c r="H995" s="28">
        <v>0.83333333333333337</v>
      </c>
      <c r="I995" s="28">
        <f t="shared" si="75"/>
        <v>1</v>
      </c>
      <c r="J995" s="28">
        <f t="shared" si="76"/>
        <v>0.91666666666666663</v>
      </c>
      <c r="K995" s="28">
        <f t="shared" si="77"/>
        <v>0.83333333333333337</v>
      </c>
      <c r="L995" s="28">
        <f t="shared" si="79"/>
        <v>0.91666666666666663</v>
      </c>
    </row>
    <row r="996" spans="1:12" ht="15.75" x14ac:dyDescent="0.25">
      <c r="A996" s="31" t="s">
        <v>63</v>
      </c>
      <c r="B996" s="30" t="str">
        <f>VLOOKUP(A996,'Cód dos países'!$A$3:$C$199,2,FALSE)</f>
        <v>CPV</v>
      </c>
      <c r="C996" s="25">
        <f>VLOOKUP(A996,'Cód dos países'!$A$3:$C$199,3,FALSE)</f>
        <v>32</v>
      </c>
      <c r="D996" s="29">
        <v>1983</v>
      </c>
      <c r="E996">
        <f t="shared" si="78"/>
        <v>321983</v>
      </c>
      <c r="F996" s="28" t="s">
        <v>433</v>
      </c>
      <c r="G996" s="28" t="s">
        <v>433</v>
      </c>
      <c r="H996" s="28" t="s">
        <v>433</v>
      </c>
      <c r="I996" s="28" t="str">
        <f t="shared" si="75"/>
        <v/>
      </c>
      <c r="J996" s="28" t="str">
        <f t="shared" si="76"/>
        <v/>
      </c>
      <c r="K996" s="28" t="str">
        <f t="shared" si="77"/>
        <v/>
      </c>
      <c r="L996" s="28" t="str">
        <f t="shared" si="79"/>
        <v xml:space="preserve"> </v>
      </c>
    </row>
    <row r="997" spans="1:12" ht="15.75" x14ac:dyDescent="0.25">
      <c r="A997" s="31" t="s">
        <v>63</v>
      </c>
      <c r="B997" s="30" t="str">
        <f>VLOOKUP(A997,'Cód dos países'!$A$3:$C$199,2,FALSE)</f>
        <v>CPV</v>
      </c>
      <c r="C997" s="25">
        <f>VLOOKUP(A997,'Cód dos países'!$A$3:$C$199,3,FALSE)</f>
        <v>32</v>
      </c>
      <c r="D997" s="29">
        <v>1984</v>
      </c>
      <c r="E997">
        <f t="shared" si="78"/>
        <v>321984</v>
      </c>
      <c r="F997" s="28" t="s">
        <v>433</v>
      </c>
      <c r="G997" s="28" t="s">
        <v>433</v>
      </c>
      <c r="H997" s="28" t="s">
        <v>433</v>
      </c>
      <c r="I997" s="28" t="str">
        <f t="shared" si="75"/>
        <v/>
      </c>
      <c r="J997" s="28" t="str">
        <f t="shared" si="76"/>
        <v/>
      </c>
      <c r="K997" s="28" t="str">
        <f t="shared" si="77"/>
        <v/>
      </c>
      <c r="L997" s="28" t="str">
        <f t="shared" si="79"/>
        <v xml:space="preserve"> </v>
      </c>
    </row>
    <row r="998" spans="1:12" ht="15.75" x14ac:dyDescent="0.25">
      <c r="A998" s="31" t="s">
        <v>63</v>
      </c>
      <c r="B998" s="30" t="str">
        <f>VLOOKUP(A998,'Cód dos países'!$A$3:$C$199,2,FALSE)</f>
        <v>CPV</v>
      </c>
      <c r="C998" s="25">
        <f>VLOOKUP(A998,'Cód dos países'!$A$3:$C$199,3,FALSE)</f>
        <v>32</v>
      </c>
      <c r="D998" s="29">
        <v>1985</v>
      </c>
      <c r="E998">
        <f t="shared" si="78"/>
        <v>321985</v>
      </c>
      <c r="F998" s="28" t="s">
        <v>433</v>
      </c>
      <c r="G998" s="28" t="s">
        <v>433</v>
      </c>
      <c r="H998" s="28" t="s">
        <v>433</v>
      </c>
      <c r="I998" s="28" t="str">
        <f t="shared" si="75"/>
        <v/>
      </c>
      <c r="J998" s="28" t="str">
        <f t="shared" si="76"/>
        <v/>
      </c>
      <c r="K998" s="28" t="str">
        <f t="shared" si="77"/>
        <v/>
      </c>
      <c r="L998" s="28" t="str">
        <f t="shared" si="79"/>
        <v xml:space="preserve"> </v>
      </c>
    </row>
    <row r="999" spans="1:12" ht="15.75" x14ac:dyDescent="0.25">
      <c r="A999" s="31" t="s">
        <v>63</v>
      </c>
      <c r="B999" s="30" t="str">
        <f>VLOOKUP(A999,'Cód dos países'!$A$3:$C$199,2,FALSE)</f>
        <v>CPV</v>
      </c>
      <c r="C999" s="25">
        <f>VLOOKUP(A999,'Cód dos países'!$A$3:$C$199,3,FALSE)</f>
        <v>32</v>
      </c>
      <c r="D999" s="29">
        <v>1986</v>
      </c>
      <c r="E999">
        <f t="shared" si="78"/>
        <v>321986</v>
      </c>
      <c r="F999" s="28" t="s">
        <v>433</v>
      </c>
      <c r="G999" s="28" t="s">
        <v>433</v>
      </c>
      <c r="H999" s="28" t="s">
        <v>433</v>
      </c>
      <c r="I999" s="28" t="str">
        <f t="shared" si="75"/>
        <v/>
      </c>
      <c r="J999" s="28" t="str">
        <f t="shared" si="76"/>
        <v/>
      </c>
      <c r="K999" s="28" t="str">
        <f t="shared" si="77"/>
        <v/>
      </c>
      <c r="L999" s="28" t="str">
        <f t="shared" si="79"/>
        <v xml:space="preserve"> </v>
      </c>
    </row>
    <row r="1000" spans="1:12" ht="15.75" x14ac:dyDescent="0.25">
      <c r="A1000" s="31" t="s">
        <v>63</v>
      </c>
      <c r="B1000" s="30" t="str">
        <f>VLOOKUP(A1000,'Cód dos países'!$A$3:$C$199,2,FALSE)</f>
        <v>CPV</v>
      </c>
      <c r="C1000" s="25">
        <f>VLOOKUP(A1000,'Cód dos países'!$A$3:$C$199,3,FALSE)</f>
        <v>32</v>
      </c>
      <c r="D1000" s="29">
        <v>1987</v>
      </c>
      <c r="E1000">
        <f t="shared" si="78"/>
        <v>321987</v>
      </c>
      <c r="F1000" s="28" t="s">
        <v>433</v>
      </c>
      <c r="G1000" s="28" t="s">
        <v>433</v>
      </c>
      <c r="H1000" s="28" t="s">
        <v>433</v>
      </c>
      <c r="I1000" s="28" t="str">
        <f t="shared" si="75"/>
        <v/>
      </c>
      <c r="J1000" s="28" t="str">
        <f t="shared" si="76"/>
        <v/>
      </c>
      <c r="K1000" s="28" t="str">
        <f t="shared" si="77"/>
        <v/>
      </c>
      <c r="L1000" s="28" t="str">
        <f t="shared" si="79"/>
        <v xml:space="preserve"> </v>
      </c>
    </row>
    <row r="1001" spans="1:12" ht="15.75" x14ac:dyDescent="0.25">
      <c r="A1001" s="31" t="s">
        <v>63</v>
      </c>
      <c r="B1001" s="30" t="str">
        <f>VLOOKUP(A1001,'Cód dos países'!$A$3:$C$199,2,FALSE)</f>
        <v>CPV</v>
      </c>
      <c r="C1001" s="25">
        <f>VLOOKUP(A1001,'Cód dos países'!$A$3:$C$199,3,FALSE)</f>
        <v>32</v>
      </c>
      <c r="D1001" s="29">
        <v>1988</v>
      </c>
      <c r="E1001">
        <f t="shared" si="78"/>
        <v>321988</v>
      </c>
      <c r="F1001" s="28" t="s">
        <v>433</v>
      </c>
      <c r="G1001" s="28" t="s">
        <v>433</v>
      </c>
      <c r="H1001" s="28" t="s">
        <v>433</v>
      </c>
      <c r="I1001" s="28" t="str">
        <f t="shared" si="75"/>
        <v/>
      </c>
      <c r="J1001" s="28" t="str">
        <f t="shared" si="76"/>
        <v/>
      </c>
      <c r="K1001" s="28" t="str">
        <f t="shared" si="77"/>
        <v/>
      </c>
      <c r="L1001" s="28" t="str">
        <f t="shared" si="79"/>
        <v xml:space="preserve"> </v>
      </c>
    </row>
    <row r="1002" spans="1:12" ht="15.75" x14ac:dyDescent="0.25">
      <c r="A1002" s="31" t="s">
        <v>63</v>
      </c>
      <c r="B1002" s="30" t="str">
        <f>VLOOKUP(A1002,'Cód dos países'!$A$3:$C$199,2,FALSE)</f>
        <v>CPV</v>
      </c>
      <c r="C1002" s="25">
        <f>VLOOKUP(A1002,'Cód dos países'!$A$3:$C$199,3,FALSE)</f>
        <v>32</v>
      </c>
      <c r="D1002" s="29">
        <v>1989</v>
      </c>
      <c r="E1002">
        <f t="shared" si="78"/>
        <v>321989</v>
      </c>
      <c r="F1002" s="28" t="s">
        <v>433</v>
      </c>
      <c r="G1002" s="28" t="s">
        <v>433</v>
      </c>
      <c r="H1002" s="28" t="s">
        <v>433</v>
      </c>
      <c r="I1002" s="28" t="str">
        <f t="shared" si="75"/>
        <v/>
      </c>
      <c r="J1002" s="28" t="str">
        <f t="shared" si="76"/>
        <v/>
      </c>
      <c r="K1002" s="28" t="str">
        <f t="shared" si="77"/>
        <v/>
      </c>
      <c r="L1002" s="28" t="str">
        <f t="shared" si="79"/>
        <v xml:space="preserve"> </v>
      </c>
    </row>
    <row r="1003" spans="1:12" ht="15.75" x14ac:dyDescent="0.25">
      <c r="A1003" s="31" t="s">
        <v>63</v>
      </c>
      <c r="B1003" s="30" t="str">
        <f>VLOOKUP(A1003,'Cód dos países'!$A$3:$C$199,2,FALSE)</f>
        <v>CPV</v>
      </c>
      <c r="C1003" s="25">
        <f>VLOOKUP(A1003,'Cód dos países'!$A$3:$C$199,3,FALSE)</f>
        <v>32</v>
      </c>
      <c r="D1003" s="29">
        <v>1990</v>
      </c>
      <c r="E1003">
        <f t="shared" si="78"/>
        <v>321990</v>
      </c>
      <c r="F1003" s="28" t="s">
        <v>433</v>
      </c>
      <c r="G1003" s="28" t="s">
        <v>433</v>
      </c>
      <c r="H1003" s="28" t="s">
        <v>433</v>
      </c>
      <c r="I1003" s="28" t="str">
        <f t="shared" si="75"/>
        <v/>
      </c>
      <c r="J1003" s="28" t="str">
        <f t="shared" si="76"/>
        <v/>
      </c>
      <c r="K1003" s="28" t="str">
        <f t="shared" si="77"/>
        <v/>
      </c>
      <c r="L1003" s="28" t="str">
        <f t="shared" si="79"/>
        <v xml:space="preserve"> </v>
      </c>
    </row>
    <row r="1004" spans="1:12" ht="15.75" x14ac:dyDescent="0.25">
      <c r="A1004" s="31" t="s">
        <v>63</v>
      </c>
      <c r="B1004" s="30" t="str">
        <f>VLOOKUP(A1004,'Cód dos países'!$A$3:$C$199,2,FALSE)</f>
        <v>CPV</v>
      </c>
      <c r="C1004" s="25">
        <f>VLOOKUP(A1004,'Cód dos países'!$A$3:$C$199,3,FALSE)</f>
        <v>32</v>
      </c>
      <c r="D1004" s="29">
        <v>1991</v>
      </c>
      <c r="E1004">
        <f t="shared" si="78"/>
        <v>321991</v>
      </c>
      <c r="F1004" s="28" t="s">
        <v>433</v>
      </c>
      <c r="G1004" s="28" t="s">
        <v>433</v>
      </c>
      <c r="H1004" s="28" t="s">
        <v>433</v>
      </c>
      <c r="I1004" s="28" t="str">
        <f t="shared" si="75"/>
        <v/>
      </c>
      <c r="J1004" s="28" t="str">
        <f t="shared" si="76"/>
        <v/>
      </c>
      <c r="K1004" s="28" t="str">
        <f t="shared" si="77"/>
        <v/>
      </c>
      <c r="L1004" s="28" t="str">
        <f t="shared" si="79"/>
        <v xml:space="preserve"> </v>
      </c>
    </row>
    <row r="1005" spans="1:12" ht="15.75" x14ac:dyDescent="0.25">
      <c r="A1005" s="31" t="s">
        <v>63</v>
      </c>
      <c r="B1005" s="30" t="str">
        <f>VLOOKUP(A1005,'Cód dos países'!$A$3:$C$199,2,FALSE)</f>
        <v>CPV</v>
      </c>
      <c r="C1005" s="25">
        <f>VLOOKUP(A1005,'Cód dos países'!$A$3:$C$199,3,FALSE)</f>
        <v>32</v>
      </c>
      <c r="D1005" s="29">
        <v>1992</v>
      </c>
      <c r="E1005">
        <f t="shared" si="78"/>
        <v>321992</v>
      </c>
      <c r="F1005" s="28" t="s">
        <v>433</v>
      </c>
      <c r="G1005" s="28" t="s">
        <v>433</v>
      </c>
      <c r="H1005" s="28" t="s">
        <v>433</v>
      </c>
      <c r="I1005" s="28" t="str">
        <f t="shared" si="75"/>
        <v/>
      </c>
      <c r="J1005" s="28" t="str">
        <f t="shared" si="76"/>
        <v/>
      </c>
      <c r="K1005" s="28" t="str">
        <f t="shared" si="77"/>
        <v/>
      </c>
      <c r="L1005" s="28" t="str">
        <f t="shared" si="79"/>
        <v xml:space="preserve"> </v>
      </c>
    </row>
    <row r="1006" spans="1:12" ht="15.75" x14ac:dyDescent="0.25">
      <c r="A1006" s="31" t="s">
        <v>63</v>
      </c>
      <c r="B1006" s="30" t="str">
        <f>VLOOKUP(A1006,'Cód dos países'!$A$3:$C$199,2,FALSE)</f>
        <v>CPV</v>
      </c>
      <c r="C1006" s="25">
        <f>VLOOKUP(A1006,'Cód dos países'!$A$3:$C$199,3,FALSE)</f>
        <v>32</v>
      </c>
      <c r="D1006" s="29">
        <v>1993</v>
      </c>
      <c r="E1006">
        <f t="shared" si="78"/>
        <v>321993</v>
      </c>
      <c r="F1006" s="28" t="s">
        <v>433</v>
      </c>
      <c r="G1006" s="28" t="s">
        <v>433</v>
      </c>
      <c r="H1006" s="28" t="s">
        <v>433</v>
      </c>
      <c r="I1006" s="28" t="str">
        <f t="shared" si="75"/>
        <v/>
      </c>
      <c r="J1006" s="28" t="str">
        <f t="shared" si="76"/>
        <v/>
      </c>
      <c r="K1006" s="28" t="str">
        <f t="shared" si="77"/>
        <v/>
      </c>
      <c r="L1006" s="28" t="str">
        <f t="shared" si="79"/>
        <v xml:space="preserve"> </v>
      </c>
    </row>
    <row r="1007" spans="1:12" ht="15.75" x14ac:dyDescent="0.25">
      <c r="A1007" s="31" t="s">
        <v>63</v>
      </c>
      <c r="B1007" s="30" t="str">
        <f>VLOOKUP(A1007,'Cód dos países'!$A$3:$C$199,2,FALSE)</f>
        <v>CPV</v>
      </c>
      <c r="C1007" s="25">
        <f>VLOOKUP(A1007,'Cód dos países'!$A$3:$C$199,3,FALSE)</f>
        <v>32</v>
      </c>
      <c r="D1007" s="29">
        <v>1994</v>
      </c>
      <c r="E1007">
        <f t="shared" si="78"/>
        <v>321994</v>
      </c>
      <c r="F1007" s="28" t="s">
        <v>433</v>
      </c>
      <c r="G1007" s="28" t="s">
        <v>433</v>
      </c>
      <c r="H1007" s="28" t="s">
        <v>433</v>
      </c>
      <c r="I1007" s="28" t="str">
        <f t="shared" si="75"/>
        <v/>
      </c>
      <c r="J1007" s="28" t="str">
        <f t="shared" si="76"/>
        <v/>
      </c>
      <c r="K1007" s="28" t="str">
        <f t="shared" si="77"/>
        <v/>
      </c>
      <c r="L1007" s="28" t="str">
        <f t="shared" si="79"/>
        <v xml:space="preserve"> </v>
      </c>
    </row>
    <row r="1008" spans="1:12" ht="15.75" x14ac:dyDescent="0.25">
      <c r="A1008" s="31" t="s">
        <v>63</v>
      </c>
      <c r="B1008" s="30" t="str">
        <f>VLOOKUP(A1008,'Cód dos países'!$A$3:$C$199,2,FALSE)</f>
        <v>CPV</v>
      </c>
      <c r="C1008" s="25">
        <f>VLOOKUP(A1008,'Cód dos países'!$A$3:$C$199,3,FALSE)</f>
        <v>32</v>
      </c>
      <c r="D1008" s="29">
        <v>1995</v>
      </c>
      <c r="E1008">
        <f t="shared" si="78"/>
        <v>321995</v>
      </c>
      <c r="F1008" s="28" t="s">
        <v>433</v>
      </c>
      <c r="G1008" s="28" t="s">
        <v>433</v>
      </c>
      <c r="H1008" s="28" t="s">
        <v>433</v>
      </c>
      <c r="I1008" s="28" t="str">
        <f t="shared" si="75"/>
        <v/>
      </c>
      <c r="J1008" s="28" t="str">
        <f t="shared" si="76"/>
        <v/>
      </c>
      <c r="K1008" s="28" t="str">
        <f t="shared" si="77"/>
        <v/>
      </c>
      <c r="L1008" s="28" t="str">
        <f t="shared" si="79"/>
        <v xml:space="preserve"> </v>
      </c>
    </row>
    <row r="1009" spans="1:12" ht="15.75" x14ac:dyDescent="0.25">
      <c r="A1009" s="31" t="s">
        <v>63</v>
      </c>
      <c r="B1009" s="30" t="str">
        <f>VLOOKUP(A1009,'Cód dos países'!$A$3:$C$199,2,FALSE)</f>
        <v>CPV</v>
      </c>
      <c r="C1009" s="25">
        <f>VLOOKUP(A1009,'Cód dos países'!$A$3:$C$199,3,FALSE)</f>
        <v>32</v>
      </c>
      <c r="D1009" s="29">
        <v>1996</v>
      </c>
      <c r="E1009">
        <f t="shared" si="78"/>
        <v>321996</v>
      </c>
      <c r="F1009" s="28" t="s">
        <v>433</v>
      </c>
      <c r="G1009" s="28" t="s">
        <v>433</v>
      </c>
      <c r="H1009" s="28" t="s">
        <v>433</v>
      </c>
      <c r="I1009" s="28" t="str">
        <f t="shared" si="75"/>
        <v/>
      </c>
      <c r="J1009" s="28" t="str">
        <f t="shared" si="76"/>
        <v/>
      </c>
      <c r="K1009" s="28" t="str">
        <f t="shared" si="77"/>
        <v/>
      </c>
      <c r="L1009" s="28" t="str">
        <f t="shared" si="79"/>
        <v xml:space="preserve"> </v>
      </c>
    </row>
    <row r="1010" spans="1:12" ht="15.75" x14ac:dyDescent="0.25">
      <c r="A1010" s="31" t="s">
        <v>63</v>
      </c>
      <c r="B1010" s="30" t="str">
        <f>VLOOKUP(A1010,'Cód dos países'!$A$3:$C$199,2,FALSE)</f>
        <v>CPV</v>
      </c>
      <c r="C1010" s="25">
        <f>VLOOKUP(A1010,'Cód dos países'!$A$3:$C$199,3,FALSE)</f>
        <v>32</v>
      </c>
      <c r="D1010" s="29">
        <v>1997</v>
      </c>
      <c r="E1010">
        <f t="shared" si="78"/>
        <v>321997</v>
      </c>
      <c r="F1010" s="28" t="s">
        <v>433</v>
      </c>
      <c r="G1010" s="28" t="s">
        <v>433</v>
      </c>
      <c r="H1010" s="28" t="s">
        <v>433</v>
      </c>
      <c r="I1010" s="28" t="str">
        <f t="shared" si="75"/>
        <v/>
      </c>
      <c r="J1010" s="28" t="str">
        <f t="shared" si="76"/>
        <v/>
      </c>
      <c r="K1010" s="28" t="str">
        <f t="shared" si="77"/>
        <v/>
      </c>
      <c r="L1010" s="28" t="str">
        <f t="shared" si="79"/>
        <v xml:space="preserve"> </v>
      </c>
    </row>
    <row r="1011" spans="1:12" ht="15.75" x14ac:dyDescent="0.25">
      <c r="A1011" s="31" t="s">
        <v>63</v>
      </c>
      <c r="B1011" s="30" t="str">
        <f>VLOOKUP(A1011,'Cód dos países'!$A$3:$C$199,2,FALSE)</f>
        <v>CPV</v>
      </c>
      <c r="C1011" s="25">
        <f>VLOOKUP(A1011,'Cód dos países'!$A$3:$C$199,3,FALSE)</f>
        <v>32</v>
      </c>
      <c r="D1011" s="29">
        <v>1998</v>
      </c>
      <c r="E1011">
        <f t="shared" si="78"/>
        <v>321998</v>
      </c>
      <c r="F1011" s="28" t="s">
        <v>433</v>
      </c>
      <c r="G1011" s="28" t="s">
        <v>433</v>
      </c>
      <c r="H1011" s="28" t="s">
        <v>433</v>
      </c>
      <c r="I1011" s="28" t="str">
        <f t="shared" si="75"/>
        <v/>
      </c>
      <c r="J1011" s="28" t="str">
        <f t="shared" si="76"/>
        <v/>
      </c>
      <c r="K1011" s="28" t="str">
        <f t="shared" si="77"/>
        <v/>
      </c>
      <c r="L1011" s="28" t="str">
        <f t="shared" si="79"/>
        <v xml:space="preserve"> </v>
      </c>
    </row>
    <row r="1012" spans="1:12" ht="15.75" x14ac:dyDescent="0.25">
      <c r="A1012" s="31" t="s">
        <v>63</v>
      </c>
      <c r="B1012" s="30" t="str">
        <f>VLOOKUP(A1012,'Cód dos países'!$A$3:$C$199,2,FALSE)</f>
        <v>CPV</v>
      </c>
      <c r="C1012" s="25">
        <f>VLOOKUP(A1012,'Cód dos países'!$A$3:$C$199,3,FALSE)</f>
        <v>32</v>
      </c>
      <c r="D1012" s="29">
        <v>1999</v>
      </c>
      <c r="E1012">
        <f t="shared" si="78"/>
        <v>321999</v>
      </c>
      <c r="F1012" s="28" t="s">
        <v>433</v>
      </c>
      <c r="G1012" s="28" t="s">
        <v>433</v>
      </c>
      <c r="H1012" s="28" t="s">
        <v>433</v>
      </c>
      <c r="I1012" s="28" t="str">
        <f t="shared" si="75"/>
        <v/>
      </c>
      <c r="J1012" s="28" t="str">
        <f t="shared" si="76"/>
        <v/>
      </c>
      <c r="K1012" s="28" t="str">
        <f t="shared" si="77"/>
        <v/>
      </c>
      <c r="L1012" s="28" t="str">
        <f t="shared" si="79"/>
        <v xml:space="preserve"> </v>
      </c>
    </row>
    <row r="1013" spans="1:12" ht="15.75" x14ac:dyDescent="0.25">
      <c r="A1013" s="31" t="s">
        <v>63</v>
      </c>
      <c r="B1013" s="30" t="str">
        <f>VLOOKUP(A1013,'Cód dos países'!$A$3:$C$199,2,FALSE)</f>
        <v>CPV</v>
      </c>
      <c r="C1013" s="25">
        <f>VLOOKUP(A1013,'Cód dos países'!$A$3:$C$199,3,FALSE)</f>
        <v>32</v>
      </c>
      <c r="D1013" s="29">
        <v>2000</v>
      </c>
      <c r="E1013">
        <f t="shared" si="78"/>
        <v>322000</v>
      </c>
      <c r="F1013" s="28" t="s">
        <v>433</v>
      </c>
      <c r="G1013" s="28" t="s">
        <v>433</v>
      </c>
      <c r="H1013" s="28" t="s">
        <v>433</v>
      </c>
      <c r="I1013" s="28" t="str">
        <f t="shared" si="75"/>
        <v/>
      </c>
      <c r="J1013" s="28" t="str">
        <f t="shared" si="76"/>
        <v/>
      </c>
      <c r="K1013" s="28" t="str">
        <f t="shared" si="77"/>
        <v/>
      </c>
      <c r="L1013" s="28" t="str">
        <f t="shared" si="79"/>
        <v xml:space="preserve"> </v>
      </c>
    </row>
    <row r="1014" spans="1:12" ht="15.75" x14ac:dyDescent="0.25">
      <c r="A1014" s="31" t="s">
        <v>63</v>
      </c>
      <c r="B1014" s="30" t="str">
        <f>VLOOKUP(A1014,'Cód dos países'!$A$3:$C$199,2,FALSE)</f>
        <v>CPV</v>
      </c>
      <c r="C1014" s="25">
        <f>VLOOKUP(A1014,'Cód dos países'!$A$3:$C$199,3,FALSE)</f>
        <v>32</v>
      </c>
      <c r="D1014" s="29">
        <v>2001</v>
      </c>
      <c r="E1014">
        <f t="shared" si="78"/>
        <v>322001</v>
      </c>
      <c r="F1014" s="28" t="s">
        <v>433</v>
      </c>
      <c r="G1014" s="28" t="s">
        <v>433</v>
      </c>
      <c r="H1014" s="28" t="s">
        <v>433</v>
      </c>
      <c r="I1014" s="28" t="str">
        <f t="shared" si="75"/>
        <v/>
      </c>
      <c r="J1014" s="28" t="str">
        <f t="shared" si="76"/>
        <v/>
      </c>
      <c r="K1014" s="28" t="str">
        <f t="shared" si="77"/>
        <v/>
      </c>
      <c r="L1014" s="28" t="str">
        <f t="shared" si="79"/>
        <v xml:space="preserve"> </v>
      </c>
    </row>
    <row r="1015" spans="1:12" ht="15.75" x14ac:dyDescent="0.25">
      <c r="A1015" s="31" t="s">
        <v>63</v>
      </c>
      <c r="B1015" s="30" t="str">
        <f>VLOOKUP(A1015,'Cód dos países'!$A$3:$C$199,2,FALSE)</f>
        <v>CPV</v>
      </c>
      <c r="C1015" s="25">
        <f>VLOOKUP(A1015,'Cód dos países'!$A$3:$C$199,3,FALSE)</f>
        <v>32</v>
      </c>
      <c r="D1015" s="29">
        <v>2002</v>
      </c>
      <c r="E1015">
        <f t="shared" si="78"/>
        <v>322002</v>
      </c>
      <c r="F1015" s="28" t="s">
        <v>433</v>
      </c>
      <c r="G1015" s="28" t="s">
        <v>433</v>
      </c>
      <c r="H1015" s="28" t="s">
        <v>433</v>
      </c>
      <c r="I1015" s="28" t="str">
        <f t="shared" si="75"/>
        <v/>
      </c>
      <c r="J1015" s="28" t="str">
        <f t="shared" si="76"/>
        <v/>
      </c>
      <c r="K1015" s="28" t="str">
        <f t="shared" si="77"/>
        <v/>
      </c>
      <c r="L1015" s="28" t="str">
        <f t="shared" si="79"/>
        <v xml:space="preserve"> </v>
      </c>
    </row>
    <row r="1016" spans="1:12" ht="15.75" x14ac:dyDescent="0.25">
      <c r="A1016" s="31" t="s">
        <v>63</v>
      </c>
      <c r="B1016" s="30" t="str">
        <f>VLOOKUP(A1016,'Cód dos países'!$A$3:$C$199,2,FALSE)</f>
        <v>CPV</v>
      </c>
      <c r="C1016" s="25">
        <f>VLOOKUP(A1016,'Cód dos países'!$A$3:$C$199,3,FALSE)</f>
        <v>32</v>
      </c>
      <c r="D1016" s="29">
        <v>2003</v>
      </c>
      <c r="E1016">
        <f t="shared" si="78"/>
        <v>322003</v>
      </c>
      <c r="F1016" s="28" t="s">
        <v>433</v>
      </c>
      <c r="G1016" s="28" t="s">
        <v>433</v>
      </c>
      <c r="H1016" s="28" t="s">
        <v>433</v>
      </c>
      <c r="I1016" s="28" t="str">
        <f t="shared" si="75"/>
        <v/>
      </c>
      <c r="J1016" s="28" t="str">
        <f t="shared" si="76"/>
        <v/>
      </c>
      <c r="K1016" s="28" t="str">
        <f t="shared" si="77"/>
        <v/>
      </c>
      <c r="L1016" s="28" t="str">
        <f t="shared" si="79"/>
        <v xml:space="preserve"> </v>
      </c>
    </row>
    <row r="1017" spans="1:12" ht="15.75" x14ac:dyDescent="0.25">
      <c r="A1017" s="31" t="s">
        <v>63</v>
      </c>
      <c r="B1017" s="30" t="str">
        <f>VLOOKUP(A1017,'Cód dos países'!$A$3:$C$199,2,FALSE)</f>
        <v>CPV</v>
      </c>
      <c r="C1017" s="25">
        <f>VLOOKUP(A1017,'Cód dos países'!$A$3:$C$199,3,FALSE)</f>
        <v>32</v>
      </c>
      <c r="D1017" s="29">
        <v>2004</v>
      </c>
      <c r="E1017">
        <f t="shared" si="78"/>
        <v>322004</v>
      </c>
      <c r="F1017" s="28" t="s">
        <v>433</v>
      </c>
      <c r="G1017" s="28" t="s">
        <v>433</v>
      </c>
      <c r="H1017" s="28" t="s">
        <v>433</v>
      </c>
      <c r="I1017" s="28" t="str">
        <f t="shared" si="75"/>
        <v/>
      </c>
      <c r="J1017" s="28" t="str">
        <f t="shared" si="76"/>
        <v/>
      </c>
      <c r="K1017" s="28" t="str">
        <f t="shared" si="77"/>
        <v/>
      </c>
      <c r="L1017" s="28" t="str">
        <f t="shared" si="79"/>
        <v xml:space="preserve"> </v>
      </c>
    </row>
    <row r="1018" spans="1:12" ht="15.75" x14ac:dyDescent="0.25">
      <c r="A1018" s="31" t="s">
        <v>63</v>
      </c>
      <c r="B1018" s="30" t="str">
        <f>VLOOKUP(A1018,'Cód dos países'!$A$3:$C$199,2,FALSE)</f>
        <v>CPV</v>
      </c>
      <c r="C1018" s="25">
        <f>VLOOKUP(A1018,'Cód dos países'!$A$3:$C$199,3,FALSE)</f>
        <v>32</v>
      </c>
      <c r="D1018" s="29">
        <v>2005</v>
      </c>
      <c r="E1018">
        <f t="shared" si="78"/>
        <v>322005</v>
      </c>
      <c r="F1018" s="28" t="s">
        <v>433</v>
      </c>
      <c r="G1018" s="28" t="s">
        <v>433</v>
      </c>
      <c r="H1018" s="28" t="s">
        <v>433</v>
      </c>
      <c r="I1018" s="28" t="str">
        <f t="shared" si="75"/>
        <v/>
      </c>
      <c r="J1018" s="28" t="str">
        <f t="shared" si="76"/>
        <v/>
      </c>
      <c r="K1018" s="28" t="str">
        <f t="shared" si="77"/>
        <v/>
      </c>
      <c r="L1018" s="28" t="str">
        <f t="shared" si="79"/>
        <v xml:space="preserve"> </v>
      </c>
    </row>
    <row r="1019" spans="1:12" ht="15.75" x14ac:dyDescent="0.25">
      <c r="A1019" s="31" t="s">
        <v>63</v>
      </c>
      <c r="B1019" s="30" t="str">
        <f>VLOOKUP(A1019,'Cód dos países'!$A$3:$C$199,2,FALSE)</f>
        <v>CPV</v>
      </c>
      <c r="C1019" s="25">
        <f>VLOOKUP(A1019,'Cód dos países'!$A$3:$C$199,3,FALSE)</f>
        <v>32</v>
      </c>
      <c r="D1019" s="29">
        <v>2006</v>
      </c>
      <c r="E1019">
        <f t="shared" si="78"/>
        <v>322006</v>
      </c>
      <c r="F1019" s="28" t="s">
        <v>433</v>
      </c>
      <c r="G1019" s="28" t="s">
        <v>433</v>
      </c>
      <c r="H1019" s="28" t="s">
        <v>433</v>
      </c>
      <c r="I1019" s="28" t="str">
        <f t="shared" si="75"/>
        <v/>
      </c>
      <c r="J1019" s="28" t="str">
        <f t="shared" si="76"/>
        <v/>
      </c>
      <c r="K1019" s="28" t="str">
        <f t="shared" si="77"/>
        <v/>
      </c>
      <c r="L1019" s="28" t="str">
        <f t="shared" si="79"/>
        <v xml:space="preserve"> </v>
      </c>
    </row>
    <row r="1020" spans="1:12" ht="15.75" x14ac:dyDescent="0.25">
      <c r="A1020" s="31" t="s">
        <v>63</v>
      </c>
      <c r="B1020" s="30" t="str">
        <f>VLOOKUP(A1020,'Cód dos países'!$A$3:$C$199,2,FALSE)</f>
        <v>CPV</v>
      </c>
      <c r="C1020" s="25">
        <f>VLOOKUP(A1020,'Cód dos países'!$A$3:$C$199,3,FALSE)</f>
        <v>32</v>
      </c>
      <c r="D1020" s="29">
        <v>2007</v>
      </c>
      <c r="E1020">
        <f t="shared" si="78"/>
        <v>322007</v>
      </c>
      <c r="F1020" s="28" t="s">
        <v>433</v>
      </c>
      <c r="G1020" s="28" t="s">
        <v>433</v>
      </c>
      <c r="H1020" s="28" t="s">
        <v>433</v>
      </c>
      <c r="I1020" s="28" t="str">
        <f t="shared" si="75"/>
        <v/>
      </c>
      <c r="J1020" s="28" t="str">
        <f t="shared" si="76"/>
        <v/>
      </c>
      <c r="K1020" s="28" t="str">
        <f t="shared" si="77"/>
        <v/>
      </c>
      <c r="L1020" s="28" t="str">
        <f t="shared" si="79"/>
        <v xml:space="preserve"> </v>
      </c>
    </row>
    <row r="1021" spans="1:12" ht="15.75" x14ac:dyDescent="0.25">
      <c r="A1021" s="31" t="s">
        <v>63</v>
      </c>
      <c r="B1021" s="30" t="str">
        <f>VLOOKUP(A1021,'Cód dos países'!$A$3:$C$199,2,FALSE)</f>
        <v>CPV</v>
      </c>
      <c r="C1021" s="25">
        <f>VLOOKUP(A1021,'Cód dos países'!$A$3:$C$199,3,FALSE)</f>
        <v>32</v>
      </c>
      <c r="D1021" s="29">
        <v>2008</v>
      </c>
      <c r="E1021">
        <f t="shared" si="78"/>
        <v>322008</v>
      </c>
      <c r="F1021" s="28" t="s">
        <v>433</v>
      </c>
      <c r="G1021" s="28" t="s">
        <v>433</v>
      </c>
      <c r="H1021" s="28" t="s">
        <v>433</v>
      </c>
      <c r="I1021" s="28" t="str">
        <f t="shared" si="75"/>
        <v/>
      </c>
      <c r="J1021" s="28" t="str">
        <f t="shared" si="76"/>
        <v/>
      </c>
      <c r="K1021" s="28" t="str">
        <f t="shared" si="77"/>
        <v/>
      </c>
      <c r="L1021" s="28" t="str">
        <f t="shared" si="79"/>
        <v xml:space="preserve"> </v>
      </c>
    </row>
    <row r="1022" spans="1:12" ht="15.75" x14ac:dyDescent="0.25">
      <c r="A1022" s="31" t="s">
        <v>63</v>
      </c>
      <c r="B1022" s="30" t="str">
        <f>VLOOKUP(A1022,'Cód dos países'!$A$3:$C$199,2,FALSE)</f>
        <v>CPV</v>
      </c>
      <c r="C1022" s="25">
        <f>VLOOKUP(A1022,'Cód dos países'!$A$3:$C$199,3,FALSE)</f>
        <v>32</v>
      </c>
      <c r="D1022" s="29">
        <v>2009</v>
      </c>
      <c r="E1022">
        <f t="shared" si="78"/>
        <v>322009</v>
      </c>
      <c r="F1022" s="28" t="s">
        <v>433</v>
      </c>
      <c r="G1022" s="28" t="s">
        <v>433</v>
      </c>
      <c r="H1022" s="28" t="s">
        <v>433</v>
      </c>
      <c r="I1022" s="28" t="str">
        <f t="shared" si="75"/>
        <v/>
      </c>
      <c r="J1022" s="28" t="str">
        <f t="shared" si="76"/>
        <v/>
      </c>
      <c r="K1022" s="28" t="str">
        <f t="shared" si="77"/>
        <v/>
      </c>
      <c r="L1022" s="28" t="str">
        <f t="shared" si="79"/>
        <v xml:space="preserve"> </v>
      </c>
    </row>
    <row r="1023" spans="1:12" ht="15.75" x14ac:dyDescent="0.25">
      <c r="A1023" s="31" t="s">
        <v>63</v>
      </c>
      <c r="B1023" s="30" t="str">
        <f>VLOOKUP(A1023,'Cód dos países'!$A$3:$C$199,2,FALSE)</f>
        <v>CPV</v>
      </c>
      <c r="C1023" s="25">
        <f>VLOOKUP(A1023,'Cód dos países'!$A$3:$C$199,3,FALSE)</f>
        <v>32</v>
      </c>
      <c r="D1023" s="29">
        <v>2010</v>
      </c>
      <c r="E1023">
        <f t="shared" si="78"/>
        <v>322010</v>
      </c>
      <c r="F1023" s="28" t="s">
        <v>433</v>
      </c>
      <c r="G1023" s="28" t="s">
        <v>433</v>
      </c>
      <c r="H1023" s="28" t="s">
        <v>433</v>
      </c>
      <c r="I1023" s="28" t="str">
        <f t="shared" si="75"/>
        <v/>
      </c>
      <c r="J1023" s="28" t="str">
        <f t="shared" si="76"/>
        <v/>
      </c>
      <c r="K1023" s="28" t="str">
        <f t="shared" si="77"/>
        <v/>
      </c>
      <c r="L1023" s="28" t="str">
        <f t="shared" si="79"/>
        <v xml:space="preserve"> </v>
      </c>
    </row>
    <row r="1024" spans="1:12" ht="15.75" x14ac:dyDescent="0.25">
      <c r="A1024" s="31" t="s">
        <v>63</v>
      </c>
      <c r="B1024" s="30" t="str">
        <f>VLOOKUP(A1024,'Cód dos países'!$A$3:$C$199,2,FALSE)</f>
        <v>CPV</v>
      </c>
      <c r="C1024" s="25">
        <f>VLOOKUP(A1024,'Cód dos países'!$A$3:$C$199,3,FALSE)</f>
        <v>32</v>
      </c>
      <c r="D1024" s="29">
        <v>2011</v>
      </c>
      <c r="E1024">
        <f t="shared" si="78"/>
        <v>322011</v>
      </c>
      <c r="F1024" s="28" t="s">
        <v>433</v>
      </c>
      <c r="G1024" s="28" t="s">
        <v>433</v>
      </c>
      <c r="H1024" s="28" t="s">
        <v>433</v>
      </c>
      <c r="I1024" s="28" t="str">
        <f t="shared" si="75"/>
        <v/>
      </c>
      <c r="J1024" s="28" t="str">
        <f t="shared" si="76"/>
        <v/>
      </c>
      <c r="K1024" s="28" t="str">
        <f t="shared" si="77"/>
        <v/>
      </c>
      <c r="L1024" s="28" t="str">
        <f t="shared" si="79"/>
        <v xml:space="preserve"> </v>
      </c>
    </row>
    <row r="1025" spans="1:12" ht="15.75" x14ac:dyDescent="0.25">
      <c r="A1025" s="31" t="s">
        <v>63</v>
      </c>
      <c r="B1025" s="30" t="str">
        <f>VLOOKUP(A1025,'Cód dos países'!$A$3:$C$199,2,FALSE)</f>
        <v>CPV</v>
      </c>
      <c r="C1025" s="25">
        <f>VLOOKUP(A1025,'Cód dos países'!$A$3:$C$199,3,FALSE)</f>
        <v>32</v>
      </c>
      <c r="D1025" s="29">
        <v>2012</v>
      </c>
      <c r="E1025">
        <f t="shared" si="78"/>
        <v>322012</v>
      </c>
      <c r="F1025" s="28" t="s">
        <v>433</v>
      </c>
      <c r="G1025" s="28" t="s">
        <v>433</v>
      </c>
      <c r="H1025" s="28" t="s">
        <v>433</v>
      </c>
      <c r="I1025" s="28" t="str">
        <f t="shared" si="75"/>
        <v/>
      </c>
      <c r="J1025" s="28" t="str">
        <f t="shared" si="76"/>
        <v/>
      </c>
      <c r="K1025" s="28" t="str">
        <f t="shared" si="77"/>
        <v/>
      </c>
      <c r="L1025" s="28" t="str">
        <f t="shared" si="79"/>
        <v xml:space="preserve"> </v>
      </c>
    </row>
    <row r="1026" spans="1:12" ht="15.75" x14ac:dyDescent="0.25">
      <c r="A1026" s="31" t="s">
        <v>63</v>
      </c>
      <c r="B1026" s="30" t="str">
        <f>VLOOKUP(A1026,'Cód dos países'!$A$3:$C$199,2,FALSE)</f>
        <v>CPV</v>
      </c>
      <c r="C1026" s="25">
        <f>VLOOKUP(A1026,'Cód dos países'!$A$3:$C$199,3,FALSE)</f>
        <v>32</v>
      </c>
      <c r="D1026" s="29">
        <v>2013</v>
      </c>
      <c r="E1026">
        <f t="shared" si="78"/>
        <v>322013</v>
      </c>
      <c r="F1026" s="28" t="s">
        <v>433</v>
      </c>
      <c r="G1026" s="28" t="s">
        <v>433</v>
      </c>
      <c r="H1026" s="28" t="s">
        <v>433</v>
      </c>
      <c r="I1026" s="28" t="str">
        <f t="shared" si="75"/>
        <v/>
      </c>
      <c r="J1026" s="28" t="str">
        <f t="shared" si="76"/>
        <v/>
      </c>
      <c r="K1026" s="28" t="str">
        <f t="shared" si="77"/>
        <v/>
      </c>
      <c r="L1026" s="28" t="str">
        <f t="shared" si="79"/>
        <v xml:space="preserve"> </v>
      </c>
    </row>
    <row r="1027" spans="1:12" ht="15.75" x14ac:dyDescent="0.25">
      <c r="A1027" s="31" t="s">
        <v>63</v>
      </c>
      <c r="B1027" s="30" t="str">
        <f>VLOOKUP(A1027,'Cód dos países'!$A$3:$C$199,2,FALSE)</f>
        <v>CPV</v>
      </c>
      <c r="C1027" s="25">
        <f>VLOOKUP(A1027,'Cód dos países'!$A$3:$C$199,3,FALSE)</f>
        <v>32</v>
      </c>
      <c r="D1027" s="29">
        <v>2014</v>
      </c>
      <c r="E1027">
        <f t="shared" si="78"/>
        <v>322014</v>
      </c>
      <c r="F1027" s="28" t="s">
        <v>433</v>
      </c>
      <c r="G1027" s="28" t="s">
        <v>433</v>
      </c>
      <c r="H1027" s="28" t="s">
        <v>433</v>
      </c>
      <c r="I1027" s="28" t="str">
        <f t="shared" si="75"/>
        <v/>
      </c>
      <c r="J1027" s="28" t="str">
        <f t="shared" si="76"/>
        <v/>
      </c>
      <c r="K1027" s="28" t="str">
        <f t="shared" si="77"/>
        <v/>
      </c>
      <c r="L1027" s="28" t="str">
        <f t="shared" si="79"/>
        <v xml:space="preserve"> </v>
      </c>
    </row>
    <row r="1028" spans="1:12" ht="15.75" x14ac:dyDescent="0.25">
      <c r="A1028" s="31" t="s">
        <v>45</v>
      </c>
      <c r="B1028" s="30" t="str">
        <f>VLOOKUP(A1028,'Cód dos países'!$A$3:$C$199,2,FALSE)</f>
        <v>CAF</v>
      </c>
      <c r="C1028" s="25">
        <f>VLOOKUP(A1028,'Cód dos países'!$A$3:$C$199,3,FALSE)</f>
        <v>33</v>
      </c>
      <c r="D1028" s="29">
        <v>1983</v>
      </c>
      <c r="E1028">
        <f t="shared" si="78"/>
        <v>331983</v>
      </c>
      <c r="F1028" s="28" t="s">
        <v>433</v>
      </c>
      <c r="G1028" s="28" t="s">
        <v>433</v>
      </c>
      <c r="H1028" s="28" t="s">
        <v>433</v>
      </c>
      <c r="I1028" s="28" t="str">
        <f t="shared" ref="I1028:I1091" si="80">IF(F1028=".","",IF($D1028&gt;2009,F1028,F1028/12))</f>
        <v/>
      </c>
      <c r="J1028" s="28" t="str">
        <f t="shared" ref="J1028:J1091" si="81">IF(G1028=".","",IF($D1028&gt;2009,G1028,G1028/6))</f>
        <v/>
      </c>
      <c r="K1028" s="28" t="str">
        <f t="shared" ref="K1028:K1091" si="82">IF(H1028=".","",IF($D1028&gt;2009,H1028,H1028/6))</f>
        <v/>
      </c>
      <c r="L1028" s="28" t="str">
        <f t="shared" si="79"/>
        <v xml:space="preserve"> </v>
      </c>
    </row>
    <row r="1029" spans="1:12" ht="15.75" x14ac:dyDescent="0.25">
      <c r="A1029" s="31" t="s">
        <v>45</v>
      </c>
      <c r="B1029" s="30" t="str">
        <f>VLOOKUP(A1029,'Cód dos países'!$A$3:$C$199,2,FALSE)</f>
        <v>CAF</v>
      </c>
      <c r="C1029" s="25">
        <f>VLOOKUP(A1029,'Cód dos países'!$A$3:$C$199,3,FALSE)</f>
        <v>33</v>
      </c>
      <c r="D1029" s="29">
        <v>1984</v>
      </c>
      <c r="E1029">
        <f t="shared" ref="E1029:E1092" si="83">C1029*10000+D1029</f>
        <v>331984</v>
      </c>
      <c r="F1029" s="28" t="s">
        <v>433</v>
      </c>
      <c r="G1029" s="28" t="s">
        <v>433</v>
      </c>
      <c r="H1029" s="28" t="s">
        <v>433</v>
      </c>
      <c r="I1029" s="28" t="str">
        <f t="shared" si="80"/>
        <v/>
      </c>
      <c r="J1029" s="28" t="str">
        <f t="shared" si="81"/>
        <v/>
      </c>
      <c r="K1029" s="28" t="str">
        <f t="shared" si="82"/>
        <v/>
      </c>
      <c r="L1029" s="28" t="str">
        <f t="shared" si="79"/>
        <v xml:space="preserve"> </v>
      </c>
    </row>
    <row r="1030" spans="1:12" ht="15.75" x14ac:dyDescent="0.25">
      <c r="A1030" s="31" t="s">
        <v>45</v>
      </c>
      <c r="B1030" s="30" t="str">
        <f>VLOOKUP(A1030,'Cód dos países'!$A$3:$C$199,2,FALSE)</f>
        <v>CAF</v>
      </c>
      <c r="C1030" s="25">
        <f>VLOOKUP(A1030,'Cód dos países'!$A$3:$C$199,3,FALSE)</f>
        <v>33</v>
      </c>
      <c r="D1030" s="29">
        <v>1985</v>
      </c>
      <c r="E1030">
        <f t="shared" si="83"/>
        <v>331985</v>
      </c>
      <c r="F1030" s="28" t="s">
        <v>433</v>
      </c>
      <c r="G1030" s="28" t="s">
        <v>433</v>
      </c>
      <c r="H1030" s="28" t="s">
        <v>433</v>
      </c>
      <c r="I1030" s="28" t="str">
        <f t="shared" si="80"/>
        <v/>
      </c>
      <c r="J1030" s="28" t="str">
        <f t="shared" si="81"/>
        <v/>
      </c>
      <c r="K1030" s="28" t="str">
        <f t="shared" si="82"/>
        <v/>
      </c>
      <c r="L1030" s="28" t="str">
        <f t="shared" si="79"/>
        <v xml:space="preserve"> </v>
      </c>
    </row>
    <row r="1031" spans="1:12" ht="15.75" x14ac:dyDescent="0.25">
      <c r="A1031" s="31" t="s">
        <v>45</v>
      </c>
      <c r="B1031" s="30" t="str">
        <f>VLOOKUP(A1031,'Cód dos países'!$A$3:$C$199,2,FALSE)</f>
        <v>CAF</v>
      </c>
      <c r="C1031" s="25">
        <f>VLOOKUP(A1031,'Cód dos países'!$A$3:$C$199,3,FALSE)</f>
        <v>33</v>
      </c>
      <c r="D1031" s="29">
        <v>1986</v>
      </c>
      <c r="E1031">
        <f t="shared" si="83"/>
        <v>331986</v>
      </c>
      <c r="F1031" s="28" t="s">
        <v>433</v>
      </c>
      <c r="G1031" s="28" t="s">
        <v>433</v>
      </c>
      <c r="H1031" s="28" t="s">
        <v>433</v>
      </c>
      <c r="I1031" s="28" t="str">
        <f t="shared" si="80"/>
        <v/>
      </c>
      <c r="J1031" s="28" t="str">
        <f t="shared" si="81"/>
        <v/>
      </c>
      <c r="K1031" s="28" t="str">
        <f t="shared" si="82"/>
        <v/>
      </c>
      <c r="L1031" s="28" t="str">
        <f t="shared" si="79"/>
        <v xml:space="preserve"> </v>
      </c>
    </row>
    <row r="1032" spans="1:12" ht="15.75" x14ac:dyDescent="0.25">
      <c r="A1032" s="31" t="s">
        <v>45</v>
      </c>
      <c r="B1032" s="30" t="str">
        <f>VLOOKUP(A1032,'Cód dos países'!$A$3:$C$199,2,FALSE)</f>
        <v>CAF</v>
      </c>
      <c r="C1032" s="25">
        <f>VLOOKUP(A1032,'Cód dos países'!$A$3:$C$199,3,FALSE)</f>
        <v>33</v>
      </c>
      <c r="D1032" s="29">
        <v>1987</v>
      </c>
      <c r="E1032">
        <f t="shared" si="83"/>
        <v>331987</v>
      </c>
      <c r="F1032" s="28" t="s">
        <v>433</v>
      </c>
      <c r="G1032" s="28" t="s">
        <v>433</v>
      </c>
      <c r="H1032" s="28" t="s">
        <v>433</v>
      </c>
      <c r="I1032" s="28" t="str">
        <f t="shared" si="80"/>
        <v/>
      </c>
      <c r="J1032" s="28" t="str">
        <f t="shared" si="81"/>
        <v/>
      </c>
      <c r="K1032" s="28" t="str">
        <f t="shared" si="82"/>
        <v/>
      </c>
      <c r="L1032" s="28" t="str">
        <f t="shared" si="79"/>
        <v xml:space="preserve"> </v>
      </c>
    </row>
    <row r="1033" spans="1:12" ht="15.75" x14ac:dyDescent="0.25">
      <c r="A1033" s="31" t="s">
        <v>45</v>
      </c>
      <c r="B1033" s="30" t="str">
        <f>VLOOKUP(A1033,'Cód dos países'!$A$3:$C$199,2,FALSE)</f>
        <v>CAF</v>
      </c>
      <c r="C1033" s="25">
        <f>VLOOKUP(A1033,'Cód dos países'!$A$3:$C$199,3,FALSE)</f>
        <v>33</v>
      </c>
      <c r="D1033" s="29">
        <v>1988</v>
      </c>
      <c r="E1033">
        <f t="shared" si="83"/>
        <v>331988</v>
      </c>
      <c r="F1033" s="28" t="s">
        <v>433</v>
      </c>
      <c r="G1033" s="28" t="s">
        <v>433</v>
      </c>
      <c r="H1033" s="28" t="s">
        <v>433</v>
      </c>
      <c r="I1033" s="28" t="str">
        <f t="shared" si="80"/>
        <v/>
      </c>
      <c r="J1033" s="28" t="str">
        <f t="shared" si="81"/>
        <v/>
      </c>
      <c r="K1033" s="28" t="str">
        <f t="shared" si="82"/>
        <v/>
      </c>
      <c r="L1033" s="28" t="str">
        <f t="shared" ref="L1033:L1096" si="84">IF(AND(I1033="",J1033="",K1033="")," ",IFERROR((1/3)*I1033+(1/3)*J1033+(1/3)*K1033,""))</f>
        <v xml:space="preserve"> </v>
      </c>
    </row>
    <row r="1034" spans="1:12" ht="15.75" x14ac:dyDescent="0.25">
      <c r="A1034" s="31" t="s">
        <v>45</v>
      </c>
      <c r="B1034" s="30" t="str">
        <f>VLOOKUP(A1034,'Cód dos países'!$A$3:$C$199,2,FALSE)</f>
        <v>CAF</v>
      </c>
      <c r="C1034" s="25">
        <f>VLOOKUP(A1034,'Cód dos países'!$A$3:$C$199,3,FALSE)</f>
        <v>33</v>
      </c>
      <c r="D1034" s="29">
        <v>1989</v>
      </c>
      <c r="E1034">
        <f t="shared" si="83"/>
        <v>331989</v>
      </c>
      <c r="F1034" s="28" t="s">
        <v>433</v>
      </c>
      <c r="G1034" s="28" t="s">
        <v>433</v>
      </c>
      <c r="H1034" s="28" t="s">
        <v>433</v>
      </c>
      <c r="I1034" s="28" t="str">
        <f t="shared" si="80"/>
        <v/>
      </c>
      <c r="J1034" s="28" t="str">
        <f t="shared" si="81"/>
        <v/>
      </c>
      <c r="K1034" s="28" t="str">
        <f t="shared" si="82"/>
        <v/>
      </c>
      <c r="L1034" s="28" t="str">
        <f t="shared" si="84"/>
        <v xml:space="preserve"> </v>
      </c>
    </row>
    <row r="1035" spans="1:12" ht="15.75" x14ac:dyDescent="0.25">
      <c r="A1035" s="31" t="s">
        <v>45</v>
      </c>
      <c r="B1035" s="30" t="str">
        <f>VLOOKUP(A1035,'Cód dos países'!$A$3:$C$199,2,FALSE)</f>
        <v>CAF</v>
      </c>
      <c r="C1035" s="25">
        <f>VLOOKUP(A1035,'Cód dos países'!$A$3:$C$199,3,FALSE)</f>
        <v>33</v>
      </c>
      <c r="D1035" s="29">
        <v>1990</v>
      </c>
      <c r="E1035">
        <f t="shared" si="83"/>
        <v>331990</v>
      </c>
      <c r="F1035" s="28" t="s">
        <v>433</v>
      </c>
      <c r="G1035" s="28" t="s">
        <v>433</v>
      </c>
      <c r="H1035" s="28" t="s">
        <v>433</v>
      </c>
      <c r="I1035" s="28" t="str">
        <f t="shared" si="80"/>
        <v/>
      </c>
      <c r="J1035" s="28" t="str">
        <f t="shared" si="81"/>
        <v/>
      </c>
      <c r="K1035" s="28" t="str">
        <f t="shared" si="82"/>
        <v/>
      </c>
      <c r="L1035" s="28" t="str">
        <f t="shared" si="84"/>
        <v xml:space="preserve"> </v>
      </c>
    </row>
    <row r="1036" spans="1:12" ht="15.75" x14ac:dyDescent="0.25">
      <c r="A1036" s="31" t="s">
        <v>45</v>
      </c>
      <c r="B1036" s="30" t="str">
        <f>VLOOKUP(A1036,'Cód dos países'!$A$3:$C$199,2,FALSE)</f>
        <v>CAF</v>
      </c>
      <c r="C1036" s="25">
        <f>VLOOKUP(A1036,'Cód dos países'!$A$3:$C$199,3,FALSE)</f>
        <v>33</v>
      </c>
      <c r="D1036" s="29">
        <v>1991</v>
      </c>
      <c r="E1036">
        <f t="shared" si="83"/>
        <v>331991</v>
      </c>
      <c r="F1036" s="28" t="s">
        <v>433</v>
      </c>
      <c r="G1036" s="28" t="s">
        <v>433</v>
      </c>
      <c r="H1036" s="28" t="s">
        <v>433</v>
      </c>
      <c r="I1036" s="28" t="str">
        <f t="shared" si="80"/>
        <v/>
      </c>
      <c r="J1036" s="28" t="str">
        <f t="shared" si="81"/>
        <v/>
      </c>
      <c r="K1036" s="28" t="str">
        <f t="shared" si="82"/>
        <v/>
      </c>
      <c r="L1036" s="28" t="str">
        <f t="shared" si="84"/>
        <v xml:space="preserve"> </v>
      </c>
    </row>
    <row r="1037" spans="1:12" ht="15.75" x14ac:dyDescent="0.25">
      <c r="A1037" s="31" t="s">
        <v>45</v>
      </c>
      <c r="B1037" s="30" t="str">
        <f>VLOOKUP(A1037,'Cód dos países'!$A$3:$C$199,2,FALSE)</f>
        <v>CAF</v>
      </c>
      <c r="C1037" s="25">
        <f>VLOOKUP(A1037,'Cód dos países'!$A$3:$C$199,3,FALSE)</f>
        <v>33</v>
      </c>
      <c r="D1037" s="29">
        <v>1992</v>
      </c>
      <c r="E1037">
        <f t="shared" si="83"/>
        <v>331992</v>
      </c>
      <c r="F1037" s="28" t="s">
        <v>433</v>
      </c>
      <c r="G1037" s="28" t="s">
        <v>433</v>
      </c>
      <c r="H1037" s="28" t="s">
        <v>433</v>
      </c>
      <c r="I1037" s="28" t="str">
        <f t="shared" si="80"/>
        <v/>
      </c>
      <c r="J1037" s="28" t="str">
        <f t="shared" si="81"/>
        <v/>
      </c>
      <c r="K1037" s="28" t="str">
        <f t="shared" si="82"/>
        <v/>
      </c>
      <c r="L1037" s="28" t="str">
        <f t="shared" si="84"/>
        <v xml:space="preserve"> </v>
      </c>
    </row>
    <row r="1038" spans="1:12" ht="15.75" x14ac:dyDescent="0.25">
      <c r="A1038" s="31" t="s">
        <v>45</v>
      </c>
      <c r="B1038" s="30" t="str">
        <f>VLOOKUP(A1038,'Cód dos países'!$A$3:$C$199,2,FALSE)</f>
        <v>CAF</v>
      </c>
      <c r="C1038" s="25">
        <f>VLOOKUP(A1038,'Cód dos países'!$A$3:$C$199,3,FALSE)</f>
        <v>33</v>
      </c>
      <c r="D1038" s="29">
        <v>1993</v>
      </c>
      <c r="E1038">
        <f t="shared" si="83"/>
        <v>331993</v>
      </c>
      <c r="F1038" s="28" t="s">
        <v>433</v>
      </c>
      <c r="G1038" s="28" t="s">
        <v>433</v>
      </c>
      <c r="H1038" s="28" t="s">
        <v>433</v>
      </c>
      <c r="I1038" s="28" t="str">
        <f t="shared" si="80"/>
        <v/>
      </c>
      <c r="J1038" s="28" t="str">
        <f t="shared" si="81"/>
        <v/>
      </c>
      <c r="K1038" s="28" t="str">
        <f t="shared" si="82"/>
        <v/>
      </c>
      <c r="L1038" s="28" t="str">
        <f t="shared" si="84"/>
        <v xml:space="preserve"> </v>
      </c>
    </row>
    <row r="1039" spans="1:12" ht="15.75" x14ac:dyDescent="0.25">
      <c r="A1039" s="31" t="s">
        <v>45</v>
      </c>
      <c r="B1039" s="30" t="str">
        <f>VLOOKUP(A1039,'Cód dos países'!$A$3:$C$199,2,FALSE)</f>
        <v>CAF</v>
      </c>
      <c r="C1039" s="25">
        <f>VLOOKUP(A1039,'Cód dos países'!$A$3:$C$199,3,FALSE)</f>
        <v>33</v>
      </c>
      <c r="D1039" s="29">
        <v>1994</v>
      </c>
      <c r="E1039">
        <f t="shared" si="83"/>
        <v>331994</v>
      </c>
      <c r="F1039" s="28" t="s">
        <v>433</v>
      </c>
      <c r="G1039" s="28" t="s">
        <v>433</v>
      </c>
      <c r="H1039" s="28" t="s">
        <v>433</v>
      </c>
      <c r="I1039" s="28" t="str">
        <f t="shared" si="80"/>
        <v/>
      </c>
      <c r="J1039" s="28" t="str">
        <f t="shared" si="81"/>
        <v/>
      </c>
      <c r="K1039" s="28" t="str">
        <f t="shared" si="82"/>
        <v/>
      </c>
      <c r="L1039" s="28" t="str">
        <f t="shared" si="84"/>
        <v xml:space="preserve"> </v>
      </c>
    </row>
    <row r="1040" spans="1:12" ht="15.75" x14ac:dyDescent="0.25">
      <c r="A1040" s="31" t="s">
        <v>45</v>
      </c>
      <c r="B1040" s="30" t="str">
        <f>VLOOKUP(A1040,'Cód dos países'!$A$3:$C$199,2,FALSE)</f>
        <v>CAF</v>
      </c>
      <c r="C1040" s="25">
        <f>VLOOKUP(A1040,'Cód dos países'!$A$3:$C$199,3,FALSE)</f>
        <v>33</v>
      </c>
      <c r="D1040" s="29">
        <v>1995</v>
      </c>
      <c r="E1040">
        <f t="shared" si="83"/>
        <v>331995</v>
      </c>
      <c r="F1040" s="28" t="s">
        <v>433</v>
      </c>
      <c r="G1040" s="28" t="s">
        <v>433</v>
      </c>
      <c r="H1040" s="28" t="s">
        <v>433</v>
      </c>
      <c r="I1040" s="28" t="str">
        <f t="shared" si="80"/>
        <v/>
      </c>
      <c r="J1040" s="28" t="str">
        <f t="shared" si="81"/>
        <v/>
      </c>
      <c r="K1040" s="28" t="str">
        <f t="shared" si="82"/>
        <v/>
      </c>
      <c r="L1040" s="28" t="str">
        <f t="shared" si="84"/>
        <v xml:space="preserve"> </v>
      </c>
    </row>
    <row r="1041" spans="1:12" ht="15.75" x14ac:dyDescent="0.25">
      <c r="A1041" s="31" t="s">
        <v>45</v>
      </c>
      <c r="B1041" s="30" t="str">
        <f>VLOOKUP(A1041,'Cód dos países'!$A$3:$C$199,2,FALSE)</f>
        <v>CAF</v>
      </c>
      <c r="C1041" s="25">
        <f>VLOOKUP(A1041,'Cód dos países'!$A$3:$C$199,3,FALSE)</f>
        <v>33</v>
      </c>
      <c r="D1041" s="29">
        <v>1996</v>
      </c>
      <c r="E1041">
        <f t="shared" si="83"/>
        <v>331996</v>
      </c>
      <c r="F1041" s="28" t="s">
        <v>433</v>
      </c>
      <c r="G1041" s="28" t="s">
        <v>433</v>
      </c>
      <c r="H1041" s="28" t="s">
        <v>433</v>
      </c>
      <c r="I1041" s="28" t="str">
        <f t="shared" si="80"/>
        <v/>
      </c>
      <c r="J1041" s="28" t="str">
        <f t="shared" si="81"/>
        <v/>
      </c>
      <c r="K1041" s="28" t="str">
        <f t="shared" si="82"/>
        <v/>
      </c>
      <c r="L1041" s="28" t="str">
        <f t="shared" si="84"/>
        <v xml:space="preserve"> </v>
      </c>
    </row>
    <row r="1042" spans="1:12" ht="15.75" x14ac:dyDescent="0.25">
      <c r="A1042" s="31" t="s">
        <v>45</v>
      </c>
      <c r="B1042" s="30" t="str">
        <f>VLOOKUP(A1042,'Cód dos países'!$A$3:$C$199,2,FALSE)</f>
        <v>CAF</v>
      </c>
      <c r="C1042" s="25">
        <f>VLOOKUP(A1042,'Cód dos países'!$A$3:$C$199,3,FALSE)</f>
        <v>33</v>
      </c>
      <c r="D1042" s="29">
        <v>1997</v>
      </c>
      <c r="E1042">
        <f t="shared" si="83"/>
        <v>331997</v>
      </c>
      <c r="F1042" s="28" t="s">
        <v>433</v>
      </c>
      <c r="G1042" s="28" t="s">
        <v>433</v>
      </c>
      <c r="H1042" s="28" t="s">
        <v>433</v>
      </c>
      <c r="I1042" s="28" t="str">
        <f t="shared" si="80"/>
        <v/>
      </c>
      <c r="J1042" s="28" t="str">
        <f t="shared" si="81"/>
        <v/>
      </c>
      <c r="K1042" s="28" t="str">
        <f t="shared" si="82"/>
        <v/>
      </c>
      <c r="L1042" s="28" t="str">
        <f t="shared" si="84"/>
        <v xml:space="preserve"> </v>
      </c>
    </row>
    <row r="1043" spans="1:12" ht="15.75" x14ac:dyDescent="0.25">
      <c r="A1043" s="31" t="s">
        <v>45</v>
      </c>
      <c r="B1043" s="30" t="str">
        <f>VLOOKUP(A1043,'Cód dos países'!$A$3:$C$199,2,FALSE)</f>
        <v>CAF</v>
      </c>
      <c r="C1043" s="25">
        <f>VLOOKUP(A1043,'Cód dos países'!$A$3:$C$199,3,FALSE)</f>
        <v>33</v>
      </c>
      <c r="D1043" s="29">
        <v>1998</v>
      </c>
      <c r="E1043">
        <f t="shared" si="83"/>
        <v>331998</v>
      </c>
      <c r="F1043" s="28" t="s">
        <v>433</v>
      </c>
      <c r="G1043" s="28" t="s">
        <v>433</v>
      </c>
      <c r="H1043" s="28" t="s">
        <v>433</v>
      </c>
      <c r="I1043" s="28" t="str">
        <f t="shared" si="80"/>
        <v/>
      </c>
      <c r="J1043" s="28" t="str">
        <f t="shared" si="81"/>
        <v/>
      </c>
      <c r="K1043" s="28" t="str">
        <f t="shared" si="82"/>
        <v/>
      </c>
      <c r="L1043" s="28" t="str">
        <f t="shared" si="84"/>
        <v xml:space="preserve"> </v>
      </c>
    </row>
    <row r="1044" spans="1:12" ht="15.75" x14ac:dyDescent="0.25">
      <c r="A1044" s="31" t="s">
        <v>45</v>
      </c>
      <c r="B1044" s="30" t="str">
        <f>VLOOKUP(A1044,'Cód dos países'!$A$3:$C$199,2,FALSE)</f>
        <v>CAF</v>
      </c>
      <c r="C1044" s="25">
        <f>VLOOKUP(A1044,'Cód dos países'!$A$3:$C$199,3,FALSE)</f>
        <v>33</v>
      </c>
      <c r="D1044" s="29">
        <v>1999</v>
      </c>
      <c r="E1044">
        <f t="shared" si="83"/>
        <v>331999</v>
      </c>
      <c r="F1044" s="28" t="s">
        <v>433</v>
      </c>
      <c r="G1044" s="28" t="s">
        <v>433</v>
      </c>
      <c r="H1044" s="28" t="s">
        <v>433</v>
      </c>
      <c r="I1044" s="28" t="str">
        <f t="shared" si="80"/>
        <v/>
      </c>
      <c r="J1044" s="28" t="str">
        <f t="shared" si="81"/>
        <v/>
      </c>
      <c r="K1044" s="28" t="str">
        <f t="shared" si="82"/>
        <v/>
      </c>
      <c r="L1044" s="28" t="str">
        <f t="shared" si="84"/>
        <v xml:space="preserve"> </v>
      </c>
    </row>
    <row r="1045" spans="1:12" ht="15.75" x14ac:dyDescent="0.25">
      <c r="A1045" s="31" t="s">
        <v>45</v>
      </c>
      <c r="B1045" s="30" t="str">
        <f>VLOOKUP(A1045,'Cód dos países'!$A$3:$C$199,2,FALSE)</f>
        <v>CAF</v>
      </c>
      <c r="C1045" s="25">
        <f>VLOOKUP(A1045,'Cód dos países'!$A$3:$C$199,3,FALSE)</f>
        <v>33</v>
      </c>
      <c r="D1045" s="29">
        <v>2000</v>
      </c>
      <c r="E1045">
        <f t="shared" si="83"/>
        <v>332000</v>
      </c>
      <c r="F1045" s="28" t="s">
        <v>433</v>
      </c>
      <c r="G1045" s="28" t="s">
        <v>433</v>
      </c>
      <c r="H1045" s="28" t="s">
        <v>433</v>
      </c>
      <c r="I1045" s="28" t="str">
        <f t="shared" si="80"/>
        <v/>
      </c>
      <c r="J1045" s="28" t="str">
        <f t="shared" si="81"/>
        <v/>
      </c>
      <c r="K1045" s="28" t="str">
        <f t="shared" si="82"/>
        <v/>
      </c>
      <c r="L1045" s="28" t="str">
        <f t="shared" si="84"/>
        <v xml:space="preserve"> </v>
      </c>
    </row>
    <row r="1046" spans="1:12" ht="15.75" x14ac:dyDescent="0.25">
      <c r="A1046" s="31" t="s">
        <v>45</v>
      </c>
      <c r="B1046" s="30" t="str">
        <f>VLOOKUP(A1046,'Cód dos países'!$A$3:$C$199,2,FALSE)</f>
        <v>CAF</v>
      </c>
      <c r="C1046" s="25">
        <f>VLOOKUP(A1046,'Cód dos países'!$A$3:$C$199,3,FALSE)</f>
        <v>33</v>
      </c>
      <c r="D1046" s="29">
        <v>2001</v>
      </c>
      <c r="E1046">
        <f t="shared" si="83"/>
        <v>332001</v>
      </c>
      <c r="F1046" s="28" t="s">
        <v>433</v>
      </c>
      <c r="G1046" s="28" t="s">
        <v>433</v>
      </c>
      <c r="H1046" s="28" t="s">
        <v>433</v>
      </c>
      <c r="I1046" s="28" t="str">
        <f t="shared" si="80"/>
        <v/>
      </c>
      <c r="J1046" s="28" t="str">
        <f t="shared" si="81"/>
        <v/>
      </c>
      <c r="K1046" s="28" t="str">
        <f t="shared" si="82"/>
        <v/>
      </c>
      <c r="L1046" s="28" t="str">
        <f t="shared" si="84"/>
        <v xml:space="preserve"> </v>
      </c>
    </row>
    <row r="1047" spans="1:12" ht="15.75" x14ac:dyDescent="0.25">
      <c r="A1047" s="31" t="s">
        <v>45</v>
      </c>
      <c r="B1047" s="30" t="str">
        <f>VLOOKUP(A1047,'Cód dos países'!$A$3:$C$199,2,FALSE)</f>
        <v>CAF</v>
      </c>
      <c r="C1047" s="25">
        <f>VLOOKUP(A1047,'Cód dos países'!$A$3:$C$199,3,FALSE)</f>
        <v>33</v>
      </c>
      <c r="D1047" s="29">
        <v>2002</v>
      </c>
      <c r="E1047">
        <f t="shared" si="83"/>
        <v>332002</v>
      </c>
      <c r="F1047" s="28" t="s">
        <v>433</v>
      </c>
      <c r="G1047" s="28" t="s">
        <v>433</v>
      </c>
      <c r="H1047" s="28" t="s">
        <v>433</v>
      </c>
      <c r="I1047" s="28" t="str">
        <f t="shared" si="80"/>
        <v/>
      </c>
      <c r="J1047" s="28" t="str">
        <f t="shared" si="81"/>
        <v/>
      </c>
      <c r="K1047" s="28" t="str">
        <f t="shared" si="82"/>
        <v/>
      </c>
      <c r="L1047" s="28" t="str">
        <f t="shared" si="84"/>
        <v xml:space="preserve"> </v>
      </c>
    </row>
    <row r="1048" spans="1:12" ht="15.75" x14ac:dyDescent="0.25">
      <c r="A1048" s="31" t="s">
        <v>45</v>
      </c>
      <c r="B1048" s="30" t="str">
        <f>VLOOKUP(A1048,'Cód dos países'!$A$3:$C$199,2,FALSE)</f>
        <v>CAF</v>
      </c>
      <c r="C1048" s="25">
        <f>VLOOKUP(A1048,'Cód dos países'!$A$3:$C$199,3,FALSE)</f>
        <v>33</v>
      </c>
      <c r="D1048" s="29">
        <v>2003</v>
      </c>
      <c r="E1048">
        <f t="shared" si="83"/>
        <v>332003</v>
      </c>
      <c r="F1048" s="28" t="s">
        <v>433</v>
      </c>
      <c r="G1048" s="28" t="s">
        <v>433</v>
      </c>
      <c r="H1048" s="28" t="s">
        <v>433</v>
      </c>
      <c r="I1048" s="28" t="str">
        <f t="shared" si="80"/>
        <v/>
      </c>
      <c r="J1048" s="28" t="str">
        <f t="shared" si="81"/>
        <v/>
      </c>
      <c r="K1048" s="28" t="str">
        <f t="shared" si="82"/>
        <v/>
      </c>
      <c r="L1048" s="28" t="str">
        <f t="shared" si="84"/>
        <v xml:space="preserve"> </v>
      </c>
    </row>
    <row r="1049" spans="1:12" ht="15.75" x14ac:dyDescent="0.25">
      <c r="A1049" s="31" t="s">
        <v>45</v>
      </c>
      <c r="B1049" s="30" t="str">
        <f>VLOOKUP(A1049,'Cód dos países'!$A$3:$C$199,2,FALSE)</f>
        <v>CAF</v>
      </c>
      <c r="C1049" s="25">
        <f>VLOOKUP(A1049,'Cód dos países'!$A$3:$C$199,3,FALSE)</f>
        <v>33</v>
      </c>
      <c r="D1049" s="29">
        <v>2004</v>
      </c>
      <c r="E1049">
        <f t="shared" si="83"/>
        <v>332004</v>
      </c>
      <c r="F1049" s="28" t="s">
        <v>433</v>
      </c>
      <c r="G1049" s="28" t="s">
        <v>433</v>
      </c>
      <c r="H1049" s="28" t="s">
        <v>433</v>
      </c>
      <c r="I1049" s="28" t="str">
        <f t="shared" si="80"/>
        <v/>
      </c>
      <c r="J1049" s="28" t="str">
        <f t="shared" si="81"/>
        <v/>
      </c>
      <c r="K1049" s="28" t="str">
        <f t="shared" si="82"/>
        <v/>
      </c>
      <c r="L1049" s="28" t="str">
        <f t="shared" si="84"/>
        <v xml:space="preserve"> </v>
      </c>
    </row>
    <row r="1050" spans="1:12" ht="15.75" x14ac:dyDescent="0.25">
      <c r="A1050" s="31" t="s">
        <v>45</v>
      </c>
      <c r="B1050" s="30" t="str">
        <f>VLOOKUP(A1050,'Cód dos países'!$A$3:$C$199,2,FALSE)</f>
        <v>CAF</v>
      </c>
      <c r="C1050" s="25">
        <f>VLOOKUP(A1050,'Cód dos países'!$A$3:$C$199,3,FALSE)</f>
        <v>33</v>
      </c>
      <c r="D1050" s="29">
        <v>2005</v>
      </c>
      <c r="E1050">
        <f t="shared" si="83"/>
        <v>332005</v>
      </c>
      <c r="F1050" s="28" t="s">
        <v>433</v>
      </c>
      <c r="G1050" s="28" t="s">
        <v>433</v>
      </c>
      <c r="H1050" s="28" t="s">
        <v>433</v>
      </c>
      <c r="I1050" s="28" t="str">
        <f t="shared" si="80"/>
        <v/>
      </c>
      <c r="J1050" s="28" t="str">
        <f t="shared" si="81"/>
        <v/>
      </c>
      <c r="K1050" s="28" t="str">
        <f t="shared" si="82"/>
        <v/>
      </c>
      <c r="L1050" s="28" t="str">
        <f t="shared" si="84"/>
        <v xml:space="preserve"> </v>
      </c>
    </row>
    <row r="1051" spans="1:12" ht="15.75" x14ac:dyDescent="0.25">
      <c r="A1051" s="31" t="s">
        <v>45</v>
      </c>
      <c r="B1051" s="30" t="str">
        <f>VLOOKUP(A1051,'Cód dos países'!$A$3:$C$199,2,FALSE)</f>
        <v>CAF</v>
      </c>
      <c r="C1051" s="25">
        <f>VLOOKUP(A1051,'Cód dos países'!$A$3:$C$199,3,FALSE)</f>
        <v>33</v>
      </c>
      <c r="D1051" s="29">
        <v>2006</v>
      </c>
      <c r="E1051">
        <f t="shared" si="83"/>
        <v>332006</v>
      </c>
      <c r="F1051" s="28" t="s">
        <v>433</v>
      </c>
      <c r="G1051" s="28" t="s">
        <v>433</v>
      </c>
      <c r="H1051" s="28" t="s">
        <v>433</v>
      </c>
      <c r="I1051" s="28" t="str">
        <f t="shared" si="80"/>
        <v/>
      </c>
      <c r="J1051" s="28" t="str">
        <f t="shared" si="81"/>
        <v/>
      </c>
      <c r="K1051" s="28" t="str">
        <f t="shared" si="82"/>
        <v/>
      </c>
      <c r="L1051" s="28" t="str">
        <f t="shared" si="84"/>
        <v xml:space="preserve"> </v>
      </c>
    </row>
    <row r="1052" spans="1:12" ht="15.75" x14ac:dyDescent="0.25">
      <c r="A1052" s="31" t="s">
        <v>45</v>
      </c>
      <c r="B1052" s="30" t="str">
        <f>VLOOKUP(A1052,'Cód dos países'!$A$3:$C$199,2,FALSE)</f>
        <v>CAF</v>
      </c>
      <c r="C1052" s="25">
        <f>VLOOKUP(A1052,'Cód dos países'!$A$3:$C$199,3,FALSE)</f>
        <v>33</v>
      </c>
      <c r="D1052" s="29">
        <v>2007</v>
      </c>
      <c r="E1052">
        <f t="shared" si="83"/>
        <v>332007</v>
      </c>
      <c r="F1052" s="28" t="s">
        <v>433</v>
      </c>
      <c r="G1052" s="28" t="s">
        <v>433</v>
      </c>
      <c r="H1052" s="28" t="s">
        <v>433</v>
      </c>
      <c r="I1052" s="28" t="str">
        <f t="shared" si="80"/>
        <v/>
      </c>
      <c r="J1052" s="28" t="str">
        <f t="shared" si="81"/>
        <v/>
      </c>
      <c r="K1052" s="28" t="str">
        <f t="shared" si="82"/>
        <v/>
      </c>
      <c r="L1052" s="28" t="str">
        <f t="shared" si="84"/>
        <v xml:space="preserve"> </v>
      </c>
    </row>
    <row r="1053" spans="1:12" ht="15.75" x14ac:dyDescent="0.25">
      <c r="A1053" s="31" t="s">
        <v>45</v>
      </c>
      <c r="B1053" s="30" t="str">
        <f>VLOOKUP(A1053,'Cód dos países'!$A$3:$C$199,2,FALSE)</f>
        <v>CAF</v>
      </c>
      <c r="C1053" s="25">
        <f>VLOOKUP(A1053,'Cód dos países'!$A$3:$C$199,3,FALSE)</f>
        <v>33</v>
      </c>
      <c r="D1053" s="29">
        <v>2008</v>
      </c>
      <c r="E1053">
        <f t="shared" si="83"/>
        <v>332008</v>
      </c>
      <c r="F1053" s="28" t="s">
        <v>433</v>
      </c>
      <c r="G1053" s="28" t="s">
        <v>433</v>
      </c>
      <c r="H1053" s="28" t="s">
        <v>433</v>
      </c>
      <c r="I1053" s="28" t="str">
        <f t="shared" si="80"/>
        <v/>
      </c>
      <c r="J1053" s="28" t="str">
        <f t="shared" si="81"/>
        <v/>
      </c>
      <c r="K1053" s="28" t="str">
        <f t="shared" si="82"/>
        <v/>
      </c>
      <c r="L1053" s="28" t="str">
        <f t="shared" si="84"/>
        <v xml:space="preserve"> </v>
      </c>
    </row>
    <row r="1054" spans="1:12" ht="15.75" x14ac:dyDescent="0.25">
      <c r="A1054" s="31" t="s">
        <v>45</v>
      </c>
      <c r="B1054" s="30" t="str">
        <f>VLOOKUP(A1054,'Cód dos países'!$A$3:$C$199,2,FALSE)</f>
        <v>CAF</v>
      </c>
      <c r="C1054" s="25">
        <f>VLOOKUP(A1054,'Cód dos países'!$A$3:$C$199,3,FALSE)</f>
        <v>33</v>
      </c>
      <c r="D1054" s="29">
        <v>2009</v>
      </c>
      <c r="E1054">
        <f t="shared" si="83"/>
        <v>332009</v>
      </c>
      <c r="F1054" s="28" t="s">
        <v>433</v>
      </c>
      <c r="G1054" s="28" t="s">
        <v>433</v>
      </c>
      <c r="H1054" s="28" t="s">
        <v>433</v>
      </c>
      <c r="I1054" s="28" t="str">
        <f t="shared" si="80"/>
        <v/>
      </c>
      <c r="J1054" s="28" t="str">
        <f t="shared" si="81"/>
        <v/>
      </c>
      <c r="K1054" s="28" t="str">
        <f t="shared" si="82"/>
        <v/>
      </c>
      <c r="L1054" s="28" t="str">
        <f t="shared" si="84"/>
        <v xml:space="preserve"> </v>
      </c>
    </row>
    <row r="1055" spans="1:12" ht="15.75" x14ac:dyDescent="0.25">
      <c r="A1055" s="31" t="s">
        <v>45</v>
      </c>
      <c r="B1055" s="30" t="str">
        <f>VLOOKUP(A1055,'Cód dos países'!$A$3:$C$199,2,FALSE)</f>
        <v>CAF</v>
      </c>
      <c r="C1055" s="25">
        <f>VLOOKUP(A1055,'Cód dos países'!$A$3:$C$199,3,FALSE)</f>
        <v>33</v>
      </c>
      <c r="D1055" s="29">
        <v>2010</v>
      </c>
      <c r="E1055">
        <f t="shared" si="83"/>
        <v>332010</v>
      </c>
      <c r="F1055" s="28" t="s">
        <v>433</v>
      </c>
      <c r="G1055" s="28" t="s">
        <v>433</v>
      </c>
      <c r="H1055" s="28" t="s">
        <v>433</v>
      </c>
      <c r="I1055" s="28" t="str">
        <f t="shared" si="80"/>
        <v/>
      </c>
      <c r="J1055" s="28" t="str">
        <f t="shared" si="81"/>
        <v/>
      </c>
      <c r="K1055" s="28" t="str">
        <f t="shared" si="82"/>
        <v/>
      </c>
      <c r="L1055" s="28" t="str">
        <f t="shared" si="84"/>
        <v xml:space="preserve"> </v>
      </c>
    </row>
    <row r="1056" spans="1:12" ht="15.75" x14ac:dyDescent="0.25">
      <c r="A1056" s="31" t="s">
        <v>45</v>
      </c>
      <c r="B1056" s="30" t="str">
        <f>VLOOKUP(A1056,'Cód dos países'!$A$3:$C$199,2,FALSE)</f>
        <v>CAF</v>
      </c>
      <c r="C1056" s="25">
        <f>VLOOKUP(A1056,'Cód dos países'!$A$3:$C$199,3,FALSE)</f>
        <v>33</v>
      </c>
      <c r="D1056" s="29">
        <v>2011</v>
      </c>
      <c r="E1056">
        <f t="shared" si="83"/>
        <v>332011</v>
      </c>
      <c r="F1056" s="28" t="s">
        <v>433</v>
      </c>
      <c r="G1056" s="28" t="s">
        <v>433</v>
      </c>
      <c r="H1056" s="28" t="s">
        <v>433</v>
      </c>
      <c r="I1056" s="28" t="str">
        <f t="shared" si="80"/>
        <v/>
      </c>
      <c r="J1056" s="28" t="str">
        <f t="shared" si="81"/>
        <v/>
      </c>
      <c r="K1056" s="28" t="str">
        <f t="shared" si="82"/>
        <v/>
      </c>
      <c r="L1056" s="28" t="str">
        <f t="shared" si="84"/>
        <v xml:space="preserve"> </v>
      </c>
    </row>
    <row r="1057" spans="1:12" ht="15.75" x14ac:dyDescent="0.25">
      <c r="A1057" s="31" t="s">
        <v>45</v>
      </c>
      <c r="B1057" s="30" t="str">
        <f>VLOOKUP(A1057,'Cód dos países'!$A$3:$C$199,2,FALSE)</f>
        <v>CAF</v>
      </c>
      <c r="C1057" s="25">
        <f>VLOOKUP(A1057,'Cód dos países'!$A$3:$C$199,3,FALSE)</f>
        <v>33</v>
      </c>
      <c r="D1057" s="29">
        <v>2012</v>
      </c>
      <c r="E1057">
        <f t="shared" si="83"/>
        <v>332012</v>
      </c>
      <c r="F1057" s="28" t="s">
        <v>433</v>
      </c>
      <c r="G1057" s="28" t="s">
        <v>433</v>
      </c>
      <c r="H1057" s="28" t="s">
        <v>433</v>
      </c>
      <c r="I1057" s="28" t="str">
        <f t="shared" si="80"/>
        <v/>
      </c>
      <c r="J1057" s="28" t="str">
        <f t="shared" si="81"/>
        <v/>
      </c>
      <c r="K1057" s="28" t="str">
        <f t="shared" si="82"/>
        <v/>
      </c>
      <c r="L1057" s="28" t="str">
        <f t="shared" si="84"/>
        <v xml:space="preserve"> </v>
      </c>
    </row>
    <row r="1058" spans="1:12" ht="15.75" x14ac:dyDescent="0.25">
      <c r="A1058" s="31" t="s">
        <v>45</v>
      </c>
      <c r="B1058" s="30" t="str">
        <f>VLOOKUP(A1058,'Cód dos países'!$A$3:$C$199,2,FALSE)</f>
        <v>CAF</v>
      </c>
      <c r="C1058" s="25">
        <f>VLOOKUP(A1058,'Cód dos países'!$A$3:$C$199,3,FALSE)</f>
        <v>33</v>
      </c>
      <c r="D1058" s="29">
        <v>2013</v>
      </c>
      <c r="E1058">
        <f t="shared" si="83"/>
        <v>332013</v>
      </c>
      <c r="F1058" s="28" t="s">
        <v>433</v>
      </c>
      <c r="G1058" s="28" t="s">
        <v>433</v>
      </c>
      <c r="H1058" s="28" t="s">
        <v>433</v>
      </c>
      <c r="I1058" s="28" t="str">
        <f t="shared" si="80"/>
        <v/>
      </c>
      <c r="J1058" s="28" t="str">
        <f t="shared" si="81"/>
        <v/>
      </c>
      <c r="K1058" s="28" t="str">
        <f t="shared" si="82"/>
        <v/>
      </c>
      <c r="L1058" s="28" t="str">
        <f t="shared" si="84"/>
        <v xml:space="preserve"> </v>
      </c>
    </row>
    <row r="1059" spans="1:12" ht="15.75" x14ac:dyDescent="0.25">
      <c r="A1059" s="31" t="s">
        <v>45</v>
      </c>
      <c r="B1059" s="30" t="str">
        <f>VLOOKUP(A1059,'Cód dos países'!$A$3:$C$199,2,FALSE)</f>
        <v>CAF</v>
      </c>
      <c r="C1059" s="25">
        <f>VLOOKUP(A1059,'Cód dos países'!$A$3:$C$199,3,FALSE)</f>
        <v>33</v>
      </c>
      <c r="D1059" s="29">
        <v>2014</v>
      </c>
      <c r="E1059">
        <f t="shared" si="83"/>
        <v>332014</v>
      </c>
      <c r="F1059" s="28" t="s">
        <v>433</v>
      </c>
      <c r="G1059" s="28" t="s">
        <v>433</v>
      </c>
      <c r="H1059" s="28" t="s">
        <v>433</v>
      </c>
      <c r="I1059" s="28" t="str">
        <f t="shared" si="80"/>
        <v/>
      </c>
      <c r="J1059" s="28" t="str">
        <f t="shared" si="81"/>
        <v/>
      </c>
      <c r="K1059" s="28" t="str">
        <f t="shared" si="82"/>
        <v/>
      </c>
      <c r="L1059" s="28" t="str">
        <f t="shared" si="84"/>
        <v xml:space="preserve"> </v>
      </c>
    </row>
    <row r="1060" spans="1:12" ht="15.75" x14ac:dyDescent="0.25">
      <c r="A1060" s="31" t="s">
        <v>288</v>
      </c>
      <c r="B1060" s="30" t="str">
        <f>VLOOKUP(A1060,'Cód dos países'!$A$3:$C$199,2,FALSE)</f>
        <v>TCD</v>
      </c>
      <c r="C1060" s="25">
        <f>VLOOKUP(A1060,'Cód dos países'!$A$3:$C$199,3,FALSE)</f>
        <v>34</v>
      </c>
      <c r="D1060" s="29">
        <v>1983</v>
      </c>
      <c r="E1060">
        <f t="shared" si="83"/>
        <v>341983</v>
      </c>
      <c r="F1060" s="28" t="s">
        <v>433</v>
      </c>
      <c r="G1060" s="28" t="s">
        <v>433</v>
      </c>
      <c r="H1060" s="28" t="s">
        <v>433</v>
      </c>
      <c r="I1060" s="28" t="str">
        <f t="shared" si="80"/>
        <v/>
      </c>
      <c r="J1060" s="28" t="str">
        <f t="shared" si="81"/>
        <v/>
      </c>
      <c r="K1060" s="28" t="str">
        <f t="shared" si="82"/>
        <v/>
      </c>
      <c r="L1060" s="28" t="str">
        <f t="shared" si="84"/>
        <v xml:space="preserve"> </v>
      </c>
    </row>
    <row r="1061" spans="1:12" ht="15.75" x14ac:dyDescent="0.25">
      <c r="A1061" s="31" t="s">
        <v>288</v>
      </c>
      <c r="B1061" s="30" t="str">
        <f>VLOOKUP(A1061,'Cód dos países'!$A$3:$C$199,2,FALSE)</f>
        <v>TCD</v>
      </c>
      <c r="C1061" s="25">
        <f>VLOOKUP(A1061,'Cód dos países'!$A$3:$C$199,3,FALSE)</f>
        <v>34</v>
      </c>
      <c r="D1061" s="29">
        <v>1984</v>
      </c>
      <c r="E1061">
        <f t="shared" si="83"/>
        <v>341984</v>
      </c>
      <c r="F1061" s="28" t="s">
        <v>433</v>
      </c>
      <c r="G1061" s="28" t="s">
        <v>433</v>
      </c>
      <c r="H1061" s="28" t="s">
        <v>433</v>
      </c>
      <c r="I1061" s="28" t="str">
        <f t="shared" si="80"/>
        <v/>
      </c>
      <c r="J1061" s="28" t="str">
        <f t="shared" si="81"/>
        <v/>
      </c>
      <c r="K1061" s="28" t="str">
        <f t="shared" si="82"/>
        <v/>
      </c>
      <c r="L1061" s="28" t="str">
        <f t="shared" si="84"/>
        <v xml:space="preserve"> </v>
      </c>
    </row>
    <row r="1062" spans="1:12" ht="15.75" x14ac:dyDescent="0.25">
      <c r="A1062" s="31" t="s">
        <v>288</v>
      </c>
      <c r="B1062" s="30" t="str">
        <f>VLOOKUP(A1062,'Cód dos países'!$A$3:$C$199,2,FALSE)</f>
        <v>TCD</v>
      </c>
      <c r="C1062" s="25">
        <f>VLOOKUP(A1062,'Cód dos países'!$A$3:$C$199,3,FALSE)</f>
        <v>34</v>
      </c>
      <c r="D1062" s="29">
        <v>1985</v>
      </c>
      <c r="E1062">
        <f t="shared" si="83"/>
        <v>341985</v>
      </c>
      <c r="F1062" s="28" t="s">
        <v>433</v>
      </c>
      <c r="G1062" s="28" t="s">
        <v>433</v>
      </c>
      <c r="H1062" s="28" t="s">
        <v>433</v>
      </c>
      <c r="I1062" s="28" t="str">
        <f t="shared" si="80"/>
        <v/>
      </c>
      <c r="J1062" s="28" t="str">
        <f t="shared" si="81"/>
        <v/>
      </c>
      <c r="K1062" s="28" t="str">
        <f t="shared" si="82"/>
        <v/>
      </c>
      <c r="L1062" s="28" t="str">
        <f t="shared" si="84"/>
        <v xml:space="preserve"> </v>
      </c>
    </row>
    <row r="1063" spans="1:12" ht="15.75" x14ac:dyDescent="0.25">
      <c r="A1063" s="31" t="s">
        <v>288</v>
      </c>
      <c r="B1063" s="30" t="str">
        <f>VLOOKUP(A1063,'Cód dos países'!$A$3:$C$199,2,FALSE)</f>
        <v>TCD</v>
      </c>
      <c r="C1063" s="25">
        <f>VLOOKUP(A1063,'Cód dos países'!$A$3:$C$199,3,FALSE)</f>
        <v>34</v>
      </c>
      <c r="D1063" s="29">
        <v>1986</v>
      </c>
      <c r="E1063">
        <f t="shared" si="83"/>
        <v>341986</v>
      </c>
      <c r="F1063" s="28" t="s">
        <v>433</v>
      </c>
      <c r="G1063" s="28" t="s">
        <v>433</v>
      </c>
      <c r="H1063" s="28" t="s">
        <v>433</v>
      </c>
      <c r="I1063" s="28" t="str">
        <f t="shared" si="80"/>
        <v/>
      </c>
      <c r="J1063" s="28" t="str">
        <f t="shared" si="81"/>
        <v/>
      </c>
      <c r="K1063" s="28" t="str">
        <f t="shared" si="82"/>
        <v/>
      </c>
      <c r="L1063" s="28" t="str">
        <f t="shared" si="84"/>
        <v xml:space="preserve"> </v>
      </c>
    </row>
    <row r="1064" spans="1:12" ht="15.75" x14ac:dyDescent="0.25">
      <c r="A1064" s="31" t="s">
        <v>288</v>
      </c>
      <c r="B1064" s="30" t="str">
        <f>VLOOKUP(A1064,'Cód dos países'!$A$3:$C$199,2,FALSE)</f>
        <v>TCD</v>
      </c>
      <c r="C1064" s="25">
        <f>VLOOKUP(A1064,'Cód dos países'!$A$3:$C$199,3,FALSE)</f>
        <v>34</v>
      </c>
      <c r="D1064" s="29">
        <v>1987</v>
      </c>
      <c r="E1064">
        <f t="shared" si="83"/>
        <v>341987</v>
      </c>
      <c r="F1064" s="28" t="s">
        <v>433</v>
      </c>
      <c r="G1064" s="28" t="s">
        <v>433</v>
      </c>
      <c r="H1064" s="28" t="s">
        <v>433</v>
      </c>
      <c r="I1064" s="28" t="str">
        <f t="shared" si="80"/>
        <v/>
      </c>
      <c r="J1064" s="28" t="str">
        <f t="shared" si="81"/>
        <v/>
      </c>
      <c r="K1064" s="28" t="str">
        <f t="shared" si="82"/>
        <v/>
      </c>
      <c r="L1064" s="28" t="str">
        <f t="shared" si="84"/>
        <v xml:space="preserve"> </v>
      </c>
    </row>
    <row r="1065" spans="1:12" ht="15.75" x14ac:dyDescent="0.25">
      <c r="A1065" s="31" t="s">
        <v>288</v>
      </c>
      <c r="B1065" s="30" t="str">
        <f>VLOOKUP(A1065,'Cód dos países'!$A$3:$C$199,2,FALSE)</f>
        <v>TCD</v>
      </c>
      <c r="C1065" s="25">
        <f>VLOOKUP(A1065,'Cód dos países'!$A$3:$C$199,3,FALSE)</f>
        <v>34</v>
      </c>
      <c r="D1065" s="29">
        <v>1988</v>
      </c>
      <c r="E1065">
        <f t="shared" si="83"/>
        <v>341988</v>
      </c>
      <c r="F1065" s="28" t="s">
        <v>433</v>
      </c>
      <c r="G1065" s="28" t="s">
        <v>433</v>
      </c>
      <c r="H1065" s="28" t="s">
        <v>433</v>
      </c>
      <c r="I1065" s="28" t="str">
        <f t="shared" si="80"/>
        <v/>
      </c>
      <c r="J1065" s="28" t="str">
        <f t="shared" si="81"/>
        <v/>
      </c>
      <c r="K1065" s="28" t="str">
        <f t="shared" si="82"/>
        <v/>
      </c>
      <c r="L1065" s="28" t="str">
        <f t="shared" si="84"/>
        <v xml:space="preserve"> </v>
      </c>
    </row>
    <row r="1066" spans="1:12" ht="15.75" x14ac:dyDescent="0.25">
      <c r="A1066" s="31" t="s">
        <v>288</v>
      </c>
      <c r="B1066" s="30" t="str">
        <f>VLOOKUP(A1066,'Cód dos países'!$A$3:$C$199,2,FALSE)</f>
        <v>TCD</v>
      </c>
      <c r="C1066" s="25">
        <f>VLOOKUP(A1066,'Cód dos países'!$A$3:$C$199,3,FALSE)</f>
        <v>34</v>
      </c>
      <c r="D1066" s="29">
        <v>1989</v>
      </c>
      <c r="E1066">
        <f t="shared" si="83"/>
        <v>341989</v>
      </c>
      <c r="F1066" s="28" t="s">
        <v>433</v>
      </c>
      <c r="G1066" s="28" t="s">
        <v>433</v>
      </c>
      <c r="H1066" s="28" t="s">
        <v>433</v>
      </c>
      <c r="I1066" s="28" t="str">
        <f t="shared" si="80"/>
        <v/>
      </c>
      <c r="J1066" s="28" t="str">
        <f t="shared" si="81"/>
        <v/>
      </c>
      <c r="K1066" s="28" t="str">
        <f t="shared" si="82"/>
        <v/>
      </c>
      <c r="L1066" s="28" t="str">
        <f t="shared" si="84"/>
        <v xml:space="preserve"> </v>
      </c>
    </row>
    <row r="1067" spans="1:12" ht="15.75" x14ac:dyDescent="0.25">
      <c r="A1067" s="31" t="s">
        <v>288</v>
      </c>
      <c r="B1067" s="30" t="str">
        <f>VLOOKUP(A1067,'Cód dos países'!$A$3:$C$199,2,FALSE)</f>
        <v>TCD</v>
      </c>
      <c r="C1067" s="25">
        <f>VLOOKUP(A1067,'Cód dos países'!$A$3:$C$199,3,FALSE)</f>
        <v>34</v>
      </c>
      <c r="D1067" s="29">
        <v>1990</v>
      </c>
      <c r="E1067">
        <f t="shared" si="83"/>
        <v>341990</v>
      </c>
      <c r="F1067" s="28" t="s">
        <v>433</v>
      </c>
      <c r="G1067" s="28" t="s">
        <v>433</v>
      </c>
      <c r="H1067" s="28" t="s">
        <v>433</v>
      </c>
      <c r="I1067" s="28" t="str">
        <f t="shared" si="80"/>
        <v/>
      </c>
      <c r="J1067" s="28" t="str">
        <f t="shared" si="81"/>
        <v/>
      </c>
      <c r="K1067" s="28" t="str">
        <f t="shared" si="82"/>
        <v/>
      </c>
      <c r="L1067" s="28" t="str">
        <f t="shared" si="84"/>
        <v xml:space="preserve"> </v>
      </c>
    </row>
    <row r="1068" spans="1:12" ht="15.75" x14ac:dyDescent="0.25">
      <c r="A1068" s="31" t="s">
        <v>288</v>
      </c>
      <c r="B1068" s="30" t="str">
        <f>VLOOKUP(A1068,'Cód dos países'!$A$3:$C$199,2,FALSE)</f>
        <v>TCD</v>
      </c>
      <c r="C1068" s="25">
        <f>VLOOKUP(A1068,'Cód dos países'!$A$3:$C$199,3,FALSE)</f>
        <v>34</v>
      </c>
      <c r="D1068" s="29">
        <v>1991</v>
      </c>
      <c r="E1068">
        <f t="shared" si="83"/>
        <v>341991</v>
      </c>
      <c r="F1068" s="28" t="s">
        <v>433</v>
      </c>
      <c r="G1068" s="28" t="s">
        <v>433</v>
      </c>
      <c r="H1068" s="28" t="s">
        <v>433</v>
      </c>
      <c r="I1068" s="28" t="str">
        <f t="shared" si="80"/>
        <v/>
      </c>
      <c r="J1068" s="28" t="str">
        <f t="shared" si="81"/>
        <v/>
      </c>
      <c r="K1068" s="28" t="str">
        <f t="shared" si="82"/>
        <v/>
      </c>
      <c r="L1068" s="28" t="str">
        <f t="shared" si="84"/>
        <v xml:space="preserve"> </v>
      </c>
    </row>
    <row r="1069" spans="1:12" ht="15.75" x14ac:dyDescent="0.25">
      <c r="A1069" s="31" t="s">
        <v>288</v>
      </c>
      <c r="B1069" s="30" t="str">
        <f>VLOOKUP(A1069,'Cód dos países'!$A$3:$C$199,2,FALSE)</f>
        <v>TCD</v>
      </c>
      <c r="C1069" s="25">
        <f>VLOOKUP(A1069,'Cód dos países'!$A$3:$C$199,3,FALSE)</f>
        <v>34</v>
      </c>
      <c r="D1069" s="29">
        <v>1992</v>
      </c>
      <c r="E1069">
        <f t="shared" si="83"/>
        <v>341992</v>
      </c>
      <c r="F1069" s="28" t="s">
        <v>433</v>
      </c>
      <c r="G1069" s="28" t="s">
        <v>433</v>
      </c>
      <c r="H1069" s="28" t="s">
        <v>433</v>
      </c>
      <c r="I1069" s="28" t="str">
        <f t="shared" si="80"/>
        <v/>
      </c>
      <c r="J1069" s="28" t="str">
        <f t="shared" si="81"/>
        <v/>
      </c>
      <c r="K1069" s="28" t="str">
        <f t="shared" si="82"/>
        <v/>
      </c>
      <c r="L1069" s="28" t="str">
        <f t="shared" si="84"/>
        <v xml:space="preserve"> </v>
      </c>
    </row>
    <row r="1070" spans="1:12" ht="15.75" x14ac:dyDescent="0.25">
      <c r="A1070" s="31" t="s">
        <v>288</v>
      </c>
      <c r="B1070" s="30" t="str">
        <f>VLOOKUP(A1070,'Cód dos países'!$A$3:$C$199,2,FALSE)</f>
        <v>TCD</v>
      </c>
      <c r="C1070" s="25">
        <f>VLOOKUP(A1070,'Cód dos países'!$A$3:$C$199,3,FALSE)</f>
        <v>34</v>
      </c>
      <c r="D1070" s="29">
        <v>1993</v>
      </c>
      <c r="E1070">
        <f t="shared" si="83"/>
        <v>341993</v>
      </c>
      <c r="F1070" s="28" t="s">
        <v>433</v>
      </c>
      <c r="G1070" s="28" t="s">
        <v>433</v>
      </c>
      <c r="H1070" s="28" t="s">
        <v>433</v>
      </c>
      <c r="I1070" s="28" t="str">
        <f t="shared" si="80"/>
        <v/>
      </c>
      <c r="J1070" s="28" t="str">
        <f t="shared" si="81"/>
        <v/>
      </c>
      <c r="K1070" s="28" t="str">
        <f t="shared" si="82"/>
        <v/>
      </c>
      <c r="L1070" s="28" t="str">
        <f t="shared" si="84"/>
        <v xml:space="preserve"> </v>
      </c>
    </row>
    <row r="1071" spans="1:12" ht="15.75" x14ac:dyDescent="0.25">
      <c r="A1071" s="31" t="s">
        <v>288</v>
      </c>
      <c r="B1071" s="30" t="str">
        <f>VLOOKUP(A1071,'Cód dos países'!$A$3:$C$199,2,FALSE)</f>
        <v>TCD</v>
      </c>
      <c r="C1071" s="25">
        <f>VLOOKUP(A1071,'Cód dos países'!$A$3:$C$199,3,FALSE)</f>
        <v>34</v>
      </c>
      <c r="D1071" s="29">
        <v>1994</v>
      </c>
      <c r="E1071">
        <f t="shared" si="83"/>
        <v>341994</v>
      </c>
      <c r="F1071" s="28" t="s">
        <v>433</v>
      </c>
      <c r="G1071" s="28" t="s">
        <v>433</v>
      </c>
      <c r="H1071" s="28" t="s">
        <v>433</v>
      </c>
      <c r="I1071" s="28" t="str">
        <f t="shared" si="80"/>
        <v/>
      </c>
      <c r="J1071" s="28" t="str">
        <f t="shared" si="81"/>
        <v/>
      </c>
      <c r="K1071" s="28" t="str">
        <f t="shared" si="82"/>
        <v/>
      </c>
      <c r="L1071" s="28" t="str">
        <f t="shared" si="84"/>
        <v xml:space="preserve"> </v>
      </c>
    </row>
    <row r="1072" spans="1:12" ht="15.75" x14ac:dyDescent="0.25">
      <c r="A1072" s="31" t="s">
        <v>288</v>
      </c>
      <c r="B1072" s="30" t="str">
        <f>VLOOKUP(A1072,'Cód dos países'!$A$3:$C$199,2,FALSE)</f>
        <v>TCD</v>
      </c>
      <c r="C1072" s="25">
        <f>VLOOKUP(A1072,'Cód dos países'!$A$3:$C$199,3,FALSE)</f>
        <v>34</v>
      </c>
      <c r="D1072" s="29">
        <v>1995</v>
      </c>
      <c r="E1072">
        <f t="shared" si="83"/>
        <v>341995</v>
      </c>
      <c r="F1072" s="28" t="s">
        <v>433</v>
      </c>
      <c r="G1072" s="28" t="s">
        <v>433</v>
      </c>
      <c r="H1072" s="28" t="s">
        <v>433</v>
      </c>
      <c r="I1072" s="28" t="str">
        <f t="shared" si="80"/>
        <v/>
      </c>
      <c r="J1072" s="28" t="str">
        <f t="shared" si="81"/>
        <v/>
      </c>
      <c r="K1072" s="28" t="str">
        <f t="shared" si="82"/>
        <v/>
      </c>
      <c r="L1072" s="28" t="str">
        <f t="shared" si="84"/>
        <v xml:space="preserve"> </v>
      </c>
    </row>
    <row r="1073" spans="1:12" ht="15.75" x14ac:dyDescent="0.25">
      <c r="A1073" s="31" t="s">
        <v>288</v>
      </c>
      <c r="B1073" s="30" t="str">
        <f>VLOOKUP(A1073,'Cód dos países'!$A$3:$C$199,2,FALSE)</f>
        <v>TCD</v>
      </c>
      <c r="C1073" s="25">
        <f>VLOOKUP(A1073,'Cód dos países'!$A$3:$C$199,3,FALSE)</f>
        <v>34</v>
      </c>
      <c r="D1073" s="29">
        <v>1996</v>
      </c>
      <c r="E1073">
        <f t="shared" si="83"/>
        <v>341996</v>
      </c>
      <c r="F1073" s="28" t="s">
        <v>433</v>
      </c>
      <c r="G1073" s="28" t="s">
        <v>433</v>
      </c>
      <c r="H1073" s="28" t="s">
        <v>433</v>
      </c>
      <c r="I1073" s="28" t="str">
        <f t="shared" si="80"/>
        <v/>
      </c>
      <c r="J1073" s="28" t="str">
        <f t="shared" si="81"/>
        <v/>
      </c>
      <c r="K1073" s="28" t="str">
        <f t="shared" si="82"/>
        <v/>
      </c>
      <c r="L1073" s="28" t="str">
        <f t="shared" si="84"/>
        <v xml:space="preserve"> </v>
      </c>
    </row>
    <row r="1074" spans="1:12" ht="15.75" x14ac:dyDescent="0.25">
      <c r="A1074" s="31" t="s">
        <v>288</v>
      </c>
      <c r="B1074" s="30" t="str">
        <f>VLOOKUP(A1074,'Cód dos países'!$A$3:$C$199,2,FALSE)</f>
        <v>TCD</v>
      </c>
      <c r="C1074" s="25">
        <f>VLOOKUP(A1074,'Cód dos países'!$A$3:$C$199,3,FALSE)</f>
        <v>34</v>
      </c>
      <c r="D1074" s="29">
        <v>1997</v>
      </c>
      <c r="E1074">
        <f t="shared" si="83"/>
        <v>341997</v>
      </c>
      <c r="F1074" s="28" t="s">
        <v>433</v>
      </c>
      <c r="G1074" s="28" t="s">
        <v>433</v>
      </c>
      <c r="H1074" s="28" t="s">
        <v>433</v>
      </c>
      <c r="I1074" s="28" t="str">
        <f t="shared" si="80"/>
        <v/>
      </c>
      <c r="J1074" s="28" t="str">
        <f t="shared" si="81"/>
        <v/>
      </c>
      <c r="K1074" s="28" t="str">
        <f t="shared" si="82"/>
        <v/>
      </c>
      <c r="L1074" s="28" t="str">
        <f t="shared" si="84"/>
        <v xml:space="preserve"> </v>
      </c>
    </row>
    <row r="1075" spans="1:12" ht="15.75" x14ac:dyDescent="0.25">
      <c r="A1075" s="31" t="s">
        <v>288</v>
      </c>
      <c r="B1075" s="30" t="str">
        <f>VLOOKUP(A1075,'Cód dos países'!$A$3:$C$199,2,FALSE)</f>
        <v>TCD</v>
      </c>
      <c r="C1075" s="25">
        <f>VLOOKUP(A1075,'Cód dos países'!$A$3:$C$199,3,FALSE)</f>
        <v>34</v>
      </c>
      <c r="D1075" s="29">
        <v>1998</v>
      </c>
      <c r="E1075">
        <f t="shared" si="83"/>
        <v>341998</v>
      </c>
      <c r="F1075" s="28" t="s">
        <v>433</v>
      </c>
      <c r="G1075" s="28" t="s">
        <v>433</v>
      </c>
      <c r="H1075" s="28" t="s">
        <v>433</v>
      </c>
      <c r="I1075" s="28" t="str">
        <f t="shared" si="80"/>
        <v/>
      </c>
      <c r="J1075" s="28" t="str">
        <f t="shared" si="81"/>
        <v/>
      </c>
      <c r="K1075" s="28" t="str">
        <f t="shared" si="82"/>
        <v/>
      </c>
      <c r="L1075" s="28" t="str">
        <f t="shared" si="84"/>
        <v xml:space="preserve"> </v>
      </c>
    </row>
    <row r="1076" spans="1:12" ht="15.75" x14ac:dyDescent="0.25">
      <c r="A1076" s="31" t="s">
        <v>288</v>
      </c>
      <c r="B1076" s="30" t="str">
        <f>VLOOKUP(A1076,'Cód dos países'!$A$3:$C$199,2,FALSE)</f>
        <v>TCD</v>
      </c>
      <c r="C1076" s="25">
        <f>VLOOKUP(A1076,'Cód dos países'!$A$3:$C$199,3,FALSE)</f>
        <v>34</v>
      </c>
      <c r="D1076" s="29">
        <v>1999</v>
      </c>
      <c r="E1076">
        <f t="shared" si="83"/>
        <v>341999</v>
      </c>
      <c r="F1076" s="28" t="s">
        <v>433</v>
      </c>
      <c r="G1076" s="28" t="s">
        <v>433</v>
      </c>
      <c r="H1076" s="28" t="s">
        <v>433</v>
      </c>
      <c r="I1076" s="28" t="str">
        <f t="shared" si="80"/>
        <v/>
      </c>
      <c r="J1076" s="28" t="str">
        <f t="shared" si="81"/>
        <v/>
      </c>
      <c r="K1076" s="28" t="str">
        <f t="shared" si="82"/>
        <v/>
      </c>
      <c r="L1076" s="28" t="str">
        <f t="shared" si="84"/>
        <v xml:space="preserve"> </v>
      </c>
    </row>
    <row r="1077" spans="1:12" ht="15.75" x14ac:dyDescent="0.25">
      <c r="A1077" s="31" t="s">
        <v>288</v>
      </c>
      <c r="B1077" s="30" t="str">
        <f>VLOOKUP(A1077,'Cód dos países'!$A$3:$C$199,2,FALSE)</f>
        <v>TCD</v>
      </c>
      <c r="C1077" s="25">
        <f>VLOOKUP(A1077,'Cód dos países'!$A$3:$C$199,3,FALSE)</f>
        <v>34</v>
      </c>
      <c r="D1077" s="29">
        <v>2000</v>
      </c>
      <c r="E1077">
        <f t="shared" si="83"/>
        <v>342000</v>
      </c>
      <c r="F1077" s="28" t="s">
        <v>433</v>
      </c>
      <c r="G1077" s="28" t="s">
        <v>433</v>
      </c>
      <c r="H1077" s="28" t="s">
        <v>433</v>
      </c>
      <c r="I1077" s="28" t="str">
        <f t="shared" si="80"/>
        <v/>
      </c>
      <c r="J1077" s="28" t="str">
        <f t="shared" si="81"/>
        <v/>
      </c>
      <c r="K1077" s="28" t="str">
        <f t="shared" si="82"/>
        <v/>
      </c>
      <c r="L1077" s="28" t="str">
        <f t="shared" si="84"/>
        <v xml:space="preserve"> </v>
      </c>
    </row>
    <row r="1078" spans="1:12" ht="15.75" x14ac:dyDescent="0.25">
      <c r="A1078" s="31" t="s">
        <v>288</v>
      </c>
      <c r="B1078" s="30" t="str">
        <f>VLOOKUP(A1078,'Cód dos países'!$A$3:$C$199,2,FALSE)</f>
        <v>TCD</v>
      </c>
      <c r="C1078" s="25">
        <f>VLOOKUP(A1078,'Cód dos países'!$A$3:$C$199,3,FALSE)</f>
        <v>34</v>
      </c>
      <c r="D1078" s="29">
        <v>2001</v>
      </c>
      <c r="E1078">
        <f t="shared" si="83"/>
        <v>342001</v>
      </c>
      <c r="F1078" s="28" t="s">
        <v>433</v>
      </c>
      <c r="G1078" s="28" t="s">
        <v>433</v>
      </c>
      <c r="H1078" s="28" t="s">
        <v>433</v>
      </c>
      <c r="I1078" s="28" t="str">
        <f t="shared" si="80"/>
        <v/>
      </c>
      <c r="J1078" s="28" t="str">
        <f t="shared" si="81"/>
        <v/>
      </c>
      <c r="K1078" s="28" t="str">
        <f t="shared" si="82"/>
        <v/>
      </c>
      <c r="L1078" s="28" t="str">
        <f t="shared" si="84"/>
        <v xml:space="preserve"> </v>
      </c>
    </row>
    <row r="1079" spans="1:12" ht="15.75" x14ac:dyDescent="0.25">
      <c r="A1079" s="31" t="s">
        <v>288</v>
      </c>
      <c r="B1079" s="30" t="str">
        <f>VLOOKUP(A1079,'Cód dos países'!$A$3:$C$199,2,FALSE)</f>
        <v>TCD</v>
      </c>
      <c r="C1079" s="25">
        <f>VLOOKUP(A1079,'Cód dos países'!$A$3:$C$199,3,FALSE)</f>
        <v>34</v>
      </c>
      <c r="D1079" s="29">
        <v>2002</v>
      </c>
      <c r="E1079">
        <f t="shared" si="83"/>
        <v>342002</v>
      </c>
      <c r="F1079" s="28" t="s">
        <v>433</v>
      </c>
      <c r="G1079" s="28" t="s">
        <v>433</v>
      </c>
      <c r="H1079" s="28" t="s">
        <v>433</v>
      </c>
      <c r="I1079" s="28" t="str">
        <f t="shared" si="80"/>
        <v/>
      </c>
      <c r="J1079" s="28" t="str">
        <f t="shared" si="81"/>
        <v/>
      </c>
      <c r="K1079" s="28" t="str">
        <f t="shared" si="82"/>
        <v/>
      </c>
      <c r="L1079" s="28" t="str">
        <f t="shared" si="84"/>
        <v xml:space="preserve"> </v>
      </c>
    </row>
    <row r="1080" spans="1:12" ht="15.75" x14ac:dyDescent="0.25">
      <c r="A1080" s="31" t="s">
        <v>288</v>
      </c>
      <c r="B1080" s="30" t="str">
        <f>VLOOKUP(A1080,'Cód dos países'!$A$3:$C$199,2,FALSE)</f>
        <v>TCD</v>
      </c>
      <c r="C1080" s="25">
        <f>VLOOKUP(A1080,'Cód dos países'!$A$3:$C$199,3,FALSE)</f>
        <v>34</v>
      </c>
      <c r="D1080" s="29">
        <v>2003</v>
      </c>
      <c r="E1080">
        <f t="shared" si="83"/>
        <v>342003</v>
      </c>
      <c r="F1080" s="28" t="s">
        <v>433</v>
      </c>
      <c r="G1080" s="28" t="s">
        <v>433</v>
      </c>
      <c r="H1080" s="28" t="s">
        <v>433</v>
      </c>
      <c r="I1080" s="28" t="str">
        <f t="shared" si="80"/>
        <v/>
      </c>
      <c r="J1080" s="28" t="str">
        <f t="shared" si="81"/>
        <v/>
      </c>
      <c r="K1080" s="28" t="str">
        <f t="shared" si="82"/>
        <v/>
      </c>
      <c r="L1080" s="28" t="str">
        <f t="shared" si="84"/>
        <v xml:space="preserve"> </v>
      </c>
    </row>
    <row r="1081" spans="1:12" ht="15.75" x14ac:dyDescent="0.25">
      <c r="A1081" s="31" t="s">
        <v>288</v>
      </c>
      <c r="B1081" s="30" t="str">
        <f>VLOOKUP(A1081,'Cód dos países'!$A$3:$C$199,2,FALSE)</f>
        <v>TCD</v>
      </c>
      <c r="C1081" s="25">
        <f>VLOOKUP(A1081,'Cód dos países'!$A$3:$C$199,3,FALSE)</f>
        <v>34</v>
      </c>
      <c r="D1081" s="29">
        <v>2004</v>
      </c>
      <c r="E1081">
        <f t="shared" si="83"/>
        <v>342004</v>
      </c>
      <c r="F1081" s="28" t="s">
        <v>433</v>
      </c>
      <c r="G1081" s="28" t="s">
        <v>433</v>
      </c>
      <c r="H1081" s="28" t="s">
        <v>433</v>
      </c>
      <c r="I1081" s="28" t="str">
        <f t="shared" si="80"/>
        <v/>
      </c>
      <c r="J1081" s="28" t="str">
        <f t="shared" si="81"/>
        <v/>
      </c>
      <c r="K1081" s="28" t="str">
        <f t="shared" si="82"/>
        <v/>
      </c>
      <c r="L1081" s="28" t="str">
        <f t="shared" si="84"/>
        <v xml:space="preserve"> </v>
      </c>
    </row>
    <row r="1082" spans="1:12" ht="15.75" x14ac:dyDescent="0.25">
      <c r="A1082" s="31" t="s">
        <v>288</v>
      </c>
      <c r="B1082" s="30" t="str">
        <f>VLOOKUP(A1082,'Cód dos países'!$A$3:$C$199,2,FALSE)</f>
        <v>TCD</v>
      </c>
      <c r="C1082" s="25">
        <f>VLOOKUP(A1082,'Cód dos países'!$A$3:$C$199,3,FALSE)</f>
        <v>34</v>
      </c>
      <c r="D1082" s="29">
        <v>2005</v>
      </c>
      <c r="E1082">
        <f t="shared" si="83"/>
        <v>342005</v>
      </c>
      <c r="F1082" s="28" t="s">
        <v>433</v>
      </c>
      <c r="G1082" s="28" t="s">
        <v>433</v>
      </c>
      <c r="H1082" s="28" t="s">
        <v>433</v>
      </c>
      <c r="I1082" s="28" t="str">
        <f t="shared" si="80"/>
        <v/>
      </c>
      <c r="J1082" s="28" t="str">
        <f t="shared" si="81"/>
        <v/>
      </c>
      <c r="K1082" s="28" t="str">
        <f t="shared" si="82"/>
        <v/>
      </c>
      <c r="L1082" s="28" t="str">
        <f t="shared" si="84"/>
        <v xml:space="preserve"> </v>
      </c>
    </row>
    <row r="1083" spans="1:12" ht="15.75" x14ac:dyDescent="0.25">
      <c r="A1083" s="31" t="s">
        <v>288</v>
      </c>
      <c r="B1083" s="30" t="str">
        <f>VLOOKUP(A1083,'Cód dos países'!$A$3:$C$199,2,FALSE)</f>
        <v>TCD</v>
      </c>
      <c r="C1083" s="25">
        <f>VLOOKUP(A1083,'Cód dos países'!$A$3:$C$199,3,FALSE)</f>
        <v>34</v>
      </c>
      <c r="D1083" s="29">
        <v>2006</v>
      </c>
      <c r="E1083">
        <f t="shared" si="83"/>
        <v>342006</v>
      </c>
      <c r="F1083" s="28" t="s">
        <v>433</v>
      </c>
      <c r="G1083" s="28" t="s">
        <v>433</v>
      </c>
      <c r="H1083" s="28" t="s">
        <v>433</v>
      </c>
      <c r="I1083" s="28" t="str">
        <f t="shared" si="80"/>
        <v/>
      </c>
      <c r="J1083" s="28" t="str">
        <f t="shared" si="81"/>
        <v/>
      </c>
      <c r="K1083" s="28" t="str">
        <f t="shared" si="82"/>
        <v/>
      </c>
      <c r="L1083" s="28" t="str">
        <f t="shared" si="84"/>
        <v xml:space="preserve"> </v>
      </c>
    </row>
    <row r="1084" spans="1:12" ht="15.75" x14ac:dyDescent="0.25">
      <c r="A1084" s="31" t="s">
        <v>288</v>
      </c>
      <c r="B1084" s="30" t="str">
        <f>VLOOKUP(A1084,'Cód dos países'!$A$3:$C$199,2,FALSE)</f>
        <v>TCD</v>
      </c>
      <c r="C1084" s="25">
        <f>VLOOKUP(A1084,'Cód dos países'!$A$3:$C$199,3,FALSE)</f>
        <v>34</v>
      </c>
      <c r="D1084" s="29">
        <v>2007</v>
      </c>
      <c r="E1084">
        <f t="shared" si="83"/>
        <v>342007</v>
      </c>
      <c r="F1084" s="28" t="s">
        <v>433</v>
      </c>
      <c r="G1084" s="28" t="s">
        <v>433</v>
      </c>
      <c r="H1084" s="28" t="s">
        <v>433</v>
      </c>
      <c r="I1084" s="28" t="str">
        <f t="shared" si="80"/>
        <v/>
      </c>
      <c r="J1084" s="28" t="str">
        <f t="shared" si="81"/>
        <v/>
      </c>
      <c r="K1084" s="28" t="str">
        <f t="shared" si="82"/>
        <v/>
      </c>
      <c r="L1084" s="28" t="str">
        <f t="shared" si="84"/>
        <v xml:space="preserve"> </v>
      </c>
    </row>
    <row r="1085" spans="1:12" ht="15.75" x14ac:dyDescent="0.25">
      <c r="A1085" s="31" t="s">
        <v>288</v>
      </c>
      <c r="B1085" s="30" t="str">
        <f>VLOOKUP(A1085,'Cód dos países'!$A$3:$C$199,2,FALSE)</f>
        <v>TCD</v>
      </c>
      <c r="C1085" s="25">
        <f>VLOOKUP(A1085,'Cód dos países'!$A$3:$C$199,3,FALSE)</f>
        <v>34</v>
      </c>
      <c r="D1085" s="29">
        <v>2008</v>
      </c>
      <c r="E1085">
        <f t="shared" si="83"/>
        <v>342008</v>
      </c>
      <c r="F1085" s="28" t="s">
        <v>433</v>
      </c>
      <c r="G1085" s="28" t="s">
        <v>433</v>
      </c>
      <c r="H1085" s="28" t="s">
        <v>433</v>
      </c>
      <c r="I1085" s="28" t="str">
        <f t="shared" si="80"/>
        <v/>
      </c>
      <c r="J1085" s="28" t="str">
        <f t="shared" si="81"/>
        <v/>
      </c>
      <c r="K1085" s="28" t="str">
        <f t="shared" si="82"/>
        <v/>
      </c>
      <c r="L1085" s="28" t="str">
        <f t="shared" si="84"/>
        <v xml:space="preserve"> </v>
      </c>
    </row>
    <row r="1086" spans="1:12" ht="15.75" x14ac:dyDescent="0.25">
      <c r="A1086" s="31" t="s">
        <v>288</v>
      </c>
      <c r="B1086" s="30" t="str">
        <f>VLOOKUP(A1086,'Cód dos países'!$A$3:$C$199,2,FALSE)</f>
        <v>TCD</v>
      </c>
      <c r="C1086" s="25">
        <f>VLOOKUP(A1086,'Cód dos países'!$A$3:$C$199,3,FALSE)</f>
        <v>34</v>
      </c>
      <c r="D1086" s="29">
        <v>2009</v>
      </c>
      <c r="E1086">
        <f t="shared" si="83"/>
        <v>342009</v>
      </c>
      <c r="F1086" s="28" t="s">
        <v>433</v>
      </c>
      <c r="G1086" s="28" t="s">
        <v>433</v>
      </c>
      <c r="H1086" s="28" t="s">
        <v>433</v>
      </c>
      <c r="I1086" s="28" t="str">
        <f t="shared" si="80"/>
        <v/>
      </c>
      <c r="J1086" s="28" t="str">
        <f t="shared" si="81"/>
        <v/>
      </c>
      <c r="K1086" s="28" t="str">
        <f t="shared" si="82"/>
        <v/>
      </c>
      <c r="L1086" s="28" t="str">
        <f t="shared" si="84"/>
        <v xml:space="preserve"> </v>
      </c>
    </row>
    <row r="1087" spans="1:12" ht="15.75" x14ac:dyDescent="0.25">
      <c r="A1087" s="31" t="s">
        <v>288</v>
      </c>
      <c r="B1087" s="30" t="str">
        <f>VLOOKUP(A1087,'Cód dos países'!$A$3:$C$199,2,FALSE)</f>
        <v>TCD</v>
      </c>
      <c r="C1087" s="25">
        <f>VLOOKUP(A1087,'Cód dos países'!$A$3:$C$199,3,FALSE)</f>
        <v>34</v>
      </c>
      <c r="D1087" s="29">
        <v>2010</v>
      </c>
      <c r="E1087">
        <f t="shared" si="83"/>
        <v>342010</v>
      </c>
      <c r="F1087" s="28" t="s">
        <v>433</v>
      </c>
      <c r="G1087" s="28" t="s">
        <v>433</v>
      </c>
      <c r="H1087" s="28" t="s">
        <v>433</v>
      </c>
      <c r="I1087" s="28" t="str">
        <f t="shared" si="80"/>
        <v/>
      </c>
      <c r="J1087" s="28" t="str">
        <f t="shared" si="81"/>
        <v/>
      </c>
      <c r="K1087" s="28" t="str">
        <f t="shared" si="82"/>
        <v/>
      </c>
      <c r="L1087" s="28" t="str">
        <f t="shared" si="84"/>
        <v xml:space="preserve"> </v>
      </c>
    </row>
    <row r="1088" spans="1:12" ht="15.75" x14ac:dyDescent="0.25">
      <c r="A1088" s="31" t="s">
        <v>288</v>
      </c>
      <c r="B1088" s="30" t="str">
        <f>VLOOKUP(A1088,'Cód dos países'!$A$3:$C$199,2,FALSE)</f>
        <v>TCD</v>
      </c>
      <c r="C1088" s="25">
        <f>VLOOKUP(A1088,'Cód dos países'!$A$3:$C$199,3,FALSE)</f>
        <v>34</v>
      </c>
      <c r="D1088" s="29">
        <v>2011</v>
      </c>
      <c r="E1088">
        <f t="shared" si="83"/>
        <v>342011</v>
      </c>
      <c r="F1088" s="28" t="s">
        <v>433</v>
      </c>
      <c r="G1088" s="28" t="s">
        <v>433</v>
      </c>
      <c r="H1088" s="28" t="s">
        <v>433</v>
      </c>
      <c r="I1088" s="28" t="str">
        <f t="shared" si="80"/>
        <v/>
      </c>
      <c r="J1088" s="28" t="str">
        <f t="shared" si="81"/>
        <v/>
      </c>
      <c r="K1088" s="28" t="str">
        <f t="shared" si="82"/>
        <v/>
      </c>
      <c r="L1088" s="28" t="str">
        <f t="shared" si="84"/>
        <v xml:space="preserve"> </v>
      </c>
    </row>
    <row r="1089" spans="1:12" ht="15.75" x14ac:dyDescent="0.25">
      <c r="A1089" s="31" t="s">
        <v>288</v>
      </c>
      <c r="B1089" s="30" t="str">
        <f>VLOOKUP(A1089,'Cód dos países'!$A$3:$C$199,2,FALSE)</f>
        <v>TCD</v>
      </c>
      <c r="C1089" s="25">
        <f>VLOOKUP(A1089,'Cód dos países'!$A$3:$C$199,3,FALSE)</f>
        <v>34</v>
      </c>
      <c r="D1089" s="29">
        <v>2012</v>
      </c>
      <c r="E1089">
        <f t="shared" si="83"/>
        <v>342012</v>
      </c>
      <c r="F1089" s="28" t="s">
        <v>433</v>
      </c>
      <c r="G1089" s="28" t="s">
        <v>433</v>
      </c>
      <c r="H1089" s="28" t="s">
        <v>433</v>
      </c>
      <c r="I1089" s="28" t="str">
        <f t="shared" si="80"/>
        <v/>
      </c>
      <c r="J1089" s="28" t="str">
        <f t="shared" si="81"/>
        <v/>
      </c>
      <c r="K1089" s="28" t="str">
        <f t="shared" si="82"/>
        <v/>
      </c>
      <c r="L1089" s="28" t="str">
        <f t="shared" si="84"/>
        <v xml:space="preserve"> </v>
      </c>
    </row>
    <row r="1090" spans="1:12" ht="15.75" x14ac:dyDescent="0.25">
      <c r="A1090" s="31" t="s">
        <v>288</v>
      </c>
      <c r="B1090" s="30" t="str">
        <f>VLOOKUP(A1090,'Cód dos países'!$A$3:$C$199,2,FALSE)</f>
        <v>TCD</v>
      </c>
      <c r="C1090" s="25">
        <f>VLOOKUP(A1090,'Cód dos países'!$A$3:$C$199,3,FALSE)</f>
        <v>34</v>
      </c>
      <c r="D1090" s="29">
        <v>2013</v>
      </c>
      <c r="E1090">
        <f t="shared" si="83"/>
        <v>342013</v>
      </c>
      <c r="F1090" s="28" t="s">
        <v>433</v>
      </c>
      <c r="G1090" s="28" t="s">
        <v>433</v>
      </c>
      <c r="H1090" s="28" t="s">
        <v>433</v>
      </c>
      <c r="I1090" s="28" t="str">
        <f t="shared" si="80"/>
        <v/>
      </c>
      <c r="J1090" s="28" t="str">
        <f t="shared" si="81"/>
        <v/>
      </c>
      <c r="K1090" s="28" t="str">
        <f t="shared" si="82"/>
        <v/>
      </c>
      <c r="L1090" s="28" t="str">
        <f t="shared" si="84"/>
        <v xml:space="preserve"> </v>
      </c>
    </row>
    <row r="1091" spans="1:12" ht="15.75" x14ac:dyDescent="0.25">
      <c r="A1091" s="31" t="s">
        <v>288</v>
      </c>
      <c r="B1091" s="30" t="str">
        <f>VLOOKUP(A1091,'Cód dos países'!$A$3:$C$199,2,FALSE)</f>
        <v>TCD</v>
      </c>
      <c r="C1091" s="25">
        <f>VLOOKUP(A1091,'Cód dos países'!$A$3:$C$199,3,FALSE)</f>
        <v>34</v>
      </c>
      <c r="D1091" s="29">
        <v>2014</v>
      </c>
      <c r="E1091">
        <f t="shared" si="83"/>
        <v>342014</v>
      </c>
      <c r="F1091" s="28" t="s">
        <v>433</v>
      </c>
      <c r="G1091" s="28" t="s">
        <v>433</v>
      </c>
      <c r="H1091" s="28" t="s">
        <v>433</v>
      </c>
      <c r="I1091" s="28" t="str">
        <f t="shared" si="80"/>
        <v/>
      </c>
      <c r="J1091" s="28" t="str">
        <f t="shared" si="81"/>
        <v/>
      </c>
      <c r="K1091" s="28" t="str">
        <f t="shared" si="82"/>
        <v/>
      </c>
      <c r="L1091" s="28" t="str">
        <f t="shared" si="84"/>
        <v xml:space="preserve"> </v>
      </c>
    </row>
    <row r="1092" spans="1:12" ht="15.75" x14ac:dyDescent="0.25">
      <c r="A1092" s="31" t="s">
        <v>51</v>
      </c>
      <c r="B1092" s="30" t="str">
        <f>VLOOKUP(A1092,'Cód dos países'!$A$3:$C$199,2,FALSE)</f>
        <v>CHL</v>
      </c>
      <c r="C1092" s="25">
        <f>VLOOKUP(A1092,'Cód dos países'!$A$3:$C$199,3,FALSE)</f>
        <v>35</v>
      </c>
      <c r="D1092" s="29">
        <v>1983</v>
      </c>
      <c r="E1092">
        <f t="shared" si="83"/>
        <v>351983</v>
      </c>
      <c r="F1092" s="28">
        <v>4</v>
      </c>
      <c r="G1092" s="28">
        <v>4</v>
      </c>
      <c r="H1092" s="28">
        <v>4</v>
      </c>
      <c r="I1092" s="28">
        <f t="shared" ref="I1092:I1155" si="85">IF(F1092=".","",IF($D1092&gt;2009,F1092,F1092/12))</f>
        <v>0.33333333333333331</v>
      </c>
      <c r="J1092" s="28">
        <f t="shared" ref="J1092:J1155" si="86">IF(G1092=".","",IF($D1092&gt;2009,G1092,G1092/6))</f>
        <v>0.66666666666666663</v>
      </c>
      <c r="K1092" s="28">
        <f t="shared" ref="K1092:K1155" si="87">IF(H1092=".","",IF($D1092&gt;2009,H1092,H1092/6))</f>
        <v>0.66666666666666663</v>
      </c>
      <c r="L1092" s="28">
        <f t="shared" si="84"/>
        <v>0.55555555555555558</v>
      </c>
    </row>
    <row r="1093" spans="1:12" ht="15.75" x14ac:dyDescent="0.25">
      <c r="A1093" s="31" t="s">
        <v>51</v>
      </c>
      <c r="B1093" s="30" t="str">
        <f>VLOOKUP(A1093,'Cód dos países'!$A$3:$C$199,2,FALSE)</f>
        <v>CHL</v>
      </c>
      <c r="C1093" s="25">
        <f>VLOOKUP(A1093,'Cód dos países'!$A$3:$C$199,3,FALSE)</f>
        <v>35</v>
      </c>
      <c r="D1093" s="29">
        <v>1984</v>
      </c>
      <c r="E1093">
        <f t="shared" ref="E1093:E1156" si="88">C1093*10000+D1093</f>
        <v>351984</v>
      </c>
      <c r="F1093" s="28">
        <v>3</v>
      </c>
      <c r="G1093" s="28">
        <v>4</v>
      </c>
      <c r="H1093" s="28">
        <v>4</v>
      </c>
      <c r="I1093" s="28">
        <f t="shared" si="85"/>
        <v>0.25</v>
      </c>
      <c r="J1093" s="28">
        <f t="shared" si="86"/>
        <v>0.66666666666666663</v>
      </c>
      <c r="K1093" s="28">
        <f t="shared" si="87"/>
        <v>0.66666666666666663</v>
      </c>
      <c r="L1093" s="28">
        <f t="shared" si="84"/>
        <v>0.52777777777777768</v>
      </c>
    </row>
    <row r="1094" spans="1:12" ht="15.75" x14ac:dyDescent="0.25">
      <c r="A1094" s="31" t="s">
        <v>51</v>
      </c>
      <c r="B1094" s="30" t="str">
        <f>VLOOKUP(A1094,'Cód dos países'!$A$3:$C$199,2,FALSE)</f>
        <v>CHL</v>
      </c>
      <c r="C1094" s="25">
        <f>VLOOKUP(A1094,'Cód dos países'!$A$3:$C$199,3,FALSE)</f>
        <v>35</v>
      </c>
      <c r="D1094" s="29">
        <v>1985</v>
      </c>
      <c r="E1094">
        <f t="shared" si="88"/>
        <v>351985</v>
      </c>
      <c r="F1094" s="28">
        <v>3</v>
      </c>
      <c r="G1094" s="28">
        <v>4</v>
      </c>
      <c r="H1094" s="28">
        <v>3</v>
      </c>
      <c r="I1094" s="28">
        <f t="shared" si="85"/>
        <v>0.25</v>
      </c>
      <c r="J1094" s="28">
        <f t="shared" si="86"/>
        <v>0.66666666666666663</v>
      </c>
      <c r="K1094" s="28">
        <f t="shared" si="87"/>
        <v>0.5</v>
      </c>
      <c r="L1094" s="28">
        <f t="shared" si="84"/>
        <v>0.47222222222222221</v>
      </c>
    </row>
    <row r="1095" spans="1:12" ht="15.75" x14ac:dyDescent="0.25">
      <c r="A1095" s="31" t="s">
        <v>51</v>
      </c>
      <c r="B1095" s="30" t="str">
        <f>VLOOKUP(A1095,'Cód dos países'!$A$3:$C$199,2,FALSE)</f>
        <v>CHL</v>
      </c>
      <c r="C1095" s="25">
        <f>VLOOKUP(A1095,'Cód dos países'!$A$3:$C$199,3,FALSE)</f>
        <v>35</v>
      </c>
      <c r="D1095" s="29">
        <v>1986</v>
      </c>
      <c r="E1095">
        <f t="shared" si="88"/>
        <v>351986</v>
      </c>
      <c r="F1095" s="28">
        <v>4</v>
      </c>
      <c r="G1095" s="28">
        <v>4</v>
      </c>
      <c r="H1095" s="28">
        <v>3</v>
      </c>
      <c r="I1095" s="28">
        <f t="shared" si="85"/>
        <v>0.33333333333333331</v>
      </c>
      <c r="J1095" s="28">
        <f t="shared" si="86"/>
        <v>0.66666666666666663</v>
      </c>
      <c r="K1095" s="28">
        <f t="shared" si="87"/>
        <v>0.5</v>
      </c>
      <c r="L1095" s="28">
        <f t="shared" si="84"/>
        <v>0.5</v>
      </c>
    </row>
    <row r="1096" spans="1:12" ht="15.75" x14ac:dyDescent="0.25">
      <c r="A1096" s="31" t="s">
        <v>51</v>
      </c>
      <c r="B1096" s="30" t="str">
        <f>VLOOKUP(A1096,'Cód dos países'!$A$3:$C$199,2,FALSE)</f>
        <v>CHL</v>
      </c>
      <c r="C1096" s="25">
        <f>VLOOKUP(A1096,'Cód dos países'!$A$3:$C$199,3,FALSE)</f>
        <v>35</v>
      </c>
      <c r="D1096" s="29">
        <v>1987</v>
      </c>
      <c r="E1096">
        <f t="shared" si="88"/>
        <v>351987</v>
      </c>
      <c r="F1096" s="28">
        <v>7</v>
      </c>
      <c r="G1096" s="28">
        <v>4</v>
      </c>
      <c r="H1096" s="28">
        <v>3</v>
      </c>
      <c r="I1096" s="28">
        <f t="shared" si="85"/>
        <v>0.58333333333333337</v>
      </c>
      <c r="J1096" s="28">
        <f t="shared" si="86"/>
        <v>0.66666666666666663</v>
      </c>
      <c r="K1096" s="28">
        <f t="shared" si="87"/>
        <v>0.5</v>
      </c>
      <c r="L1096" s="28">
        <f t="shared" si="84"/>
        <v>0.58333333333333326</v>
      </c>
    </row>
    <row r="1097" spans="1:12" ht="15.75" x14ac:dyDescent="0.25">
      <c r="A1097" s="31" t="s">
        <v>51</v>
      </c>
      <c r="B1097" s="30" t="str">
        <f>VLOOKUP(A1097,'Cód dos países'!$A$3:$C$199,2,FALSE)</f>
        <v>CHL</v>
      </c>
      <c r="C1097" s="25">
        <f>VLOOKUP(A1097,'Cód dos países'!$A$3:$C$199,3,FALSE)</f>
        <v>35</v>
      </c>
      <c r="D1097" s="29">
        <v>1988</v>
      </c>
      <c r="E1097">
        <f t="shared" si="88"/>
        <v>351988</v>
      </c>
      <c r="F1097" s="28">
        <v>7</v>
      </c>
      <c r="G1097" s="28">
        <v>4</v>
      </c>
      <c r="H1097" s="28">
        <v>3</v>
      </c>
      <c r="I1097" s="28">
        <f t="shared" si="85"/>
        <v>0.58333333333333337</v>
      </c>
      <c r="J1097" s="28">
        <f t="shared" si="86"/>
        <v>0.66666666666666663</v>
      </c>
      <c r="K1097" s="28">
        <f t="shared" si="87"/>
        <v>0.5</v>
      </c>
      <c r="L1097" s="28">
        <f t="shared" ref="L1097:L1160" si="89">IF(AND(I1097="",J1097="",K1097="")," ",IFERROR((1/3)*I1097+(1/3)*J1097+(1/3)*K1097,""))</f>
        <v>0.58333333333333326</v>
      </c>
    </row>
    <row r="1098" spans="1:12" ht="15.75" x14ac:dyDescent="0.25">
      <c r="A1098" s="31" t="s">
        <v>51</v>
      </c>
      <c r="B1098" s="30" t="str">
        <f>VLOOKUP(A1098,'Cód dos países'!$A$3:$C$199,2,FALSE)</f>
        <v>CHL</v>
      </c>
      <c r="C1098" s="25">
        <f>VLOOKUP(A1098,'Cód dos países'!$A$3:$C$199,3,FALSE)</f>
        <v>35</v>
      </c>
      <c r="D1098" s="29">
        <v>1989</v>
      </c>
      <c r="E1098">
        <f t="shared" si="88"/>
        <v>351989</v>
      </c>
      <c r="F1098" s="28">
        <v>8</v>
      </c>
      <c r="G1098" s="28">
        <v>4</v>
      </c>
      <c r="H1098" s="28">
        <v>3</v>
      </c>
      <c r="I1098" s="28">
        <f t="shared" si="85"/>
        <v>0.66666666666666663</v>
      </c>
      <c r="J1098" s="28">
        <f t="shared" si="86"/>
        <v>0.66666666666666663</v>
      </c>
      <c r="K1098" s="28">
        <f t="shared" si="87"/>
        <v>0.5</v>
      </c>
      <c r="L1098" s="28">
        <f t="shared" si="89"/>
        <v>0.61111111111111105</v>
      </c>
    </row>
    <row r="1099" spans="1:12" ht="15.75" x14ac:dyDescent="0.25">
      <c r="A1099" s="31" t="s">
        <v>51</v>
      </c>
      <c r="B1099" s="30" t="str">
        <f>VLOOKUP(A1099,'Cód dos países'!$A$3:$C$199,2,FALSE)</f>
        <v>CHL</v>
      </c>
      <c r="C1099" s="25">
        <f>VLOOKUP(A1099,'Cód dos países'!$A$3:$C$199,3,FALSE)</f>
        <v>35</v>
      </c>
      <c r="D1099" s="29">
        <v>1990</v>
      </c>
      <c r="E1099">
        <f t="shared" si="88"/>
        <v>351990</v>
      </c>
      <c r="F1099" s="28">
        <v>7</v>
      </c>
      <c r="G1099" s="28">
        <v>4</v>
      </c>
      <c r="H1099" s="28">
        <v>3</v>
      </c>
      <c r="I1099" s="28">
        <f t="shared" si="85"/>
        <v>0.58333333333333337</v>
      </c>
      <c r="J1099" s="28">
        <f t="shared" si="86"/>
        <v>0.66666666666666663</v>
      </c>
      <c r="K1099" s="28">
        <f t="shared" si="87"/>
        <v>0.5</v>
      </c>
      <c r="L1099" s="28">
        <f t="shared" si="89"/>
        <v>0.58333333333333326</v>
      </c>
    </row>
    <row r="1100" spans="1:12" ht="15.75" x14ac:dyDescent="0.25">
      <c r="A1100" s="31" t="s">
        <v>51</v>
      </c>
      <c r="B1100" s="30" t="str">
        <f>VLOOKUP(A1100,'Cód dos países'!$A$3:$C$199,2,FALSE)</f>
        <v>CHL</v>
      </c>
      <c r="C1100" s="25">
        <f>VLOOKUP(A1100,'Cód dos países'!$A$3:$C$199,3,FALSE)</f>
        <v>35</v>
      </c>
      <c r="D1100" s="29">
        <v>1991</v>
      </c>
      <c r="E1100">
        <f t="shared" si="88"/>
        <v>351991</v>
      </c>
      <c r="F1100" s="28">
        <v>8</v>
      </c>
      <c r="G1100" s="28">
        <v>4</v>
      </c>
      <c r="H1100" s="28">
        <v>3</v>
      </c>
      <c r="I1100" s="28">
        <f t="shared" si="85"/>
        <v>0.66666666666666663</v>
      </c>
      <c r="J1100" s="28">
        <f t="shared" si="86"/>
        <v>0.66666666666666663</v>
      </c>
      <c r="K1100" s="28">
        <f t="shared" si="87"/>
        <v>0.5</v>
      </c>
      <c r="L1100" s="28">
        <f t="shared" si="89"/>
        <v>0.61111111111111105</v>
      </c>
    </row>
    <row r="1101" spans="1:12" ht="15.75" x14ac:dyDescent="0.25">
      <c r="A1101" s="31" t="s">
        <v>51</v>
      </c>
      <c r="B1101" s="30" t="str">
        <f>VLOOKUP(A1101,'Cód dos países'!$A$3:$C$199,2,FALSE)</f>
        <v>CHL</v>
      </c>
      <c r="C1101" s="25">
        <f>VLOOKUP(A1101,'Cód dos países'!$A$3:$C$199,3,FALSE)</f>
        <v>35</v>
      </c>
      <c r="D1101" s="29">
        <v>1992</v>
      </c>
      <c r="E1101">
        <f t="shared" si="88"/>
        <v>351992</v>
      </c>
      <c r="F1101" s="28">
        <v>8</v>
      </c>
      <c r="G1101" s="28">
        <v>4</v>
      </c>
      <c r="H1101" s="28">
        <v>3</v>
      </c>
      <c r="I1101" s="28">
        <f t="shared" si="85"/>
        <v>0.66666666666666663</v>
      </c>
      <c r="J1101" s="28">
        <f t="shared" si="86"/>
        <v>0.66666666666666663</v>
      </c>
      <c r="K1101" s="28">
        <f t="shared" si="87"/>
        <v>0.5</v>
      </c>
      <c r="L1101" s="28">
        <f t="shared" si="89"/>
        <v>0.61111111111111105</v>
      </c>
    </row>
    <row r="1102" spans="1:12" ht="15.75" x14ac:dyDescent="0.25">
      <c r="A1102" s="31" t="s">
        <v>51</v>
      </c>
      <c r="B1102" s="30" t="str">
        <f>VLOOKUP(A1102,'Cód dos países'!$A$3:$C$199,2,FALSE)</f>
        <v>CHL</v>
      </c>
      <c r="C1102" s="25">
        <f>VLOOKUP(A1102,'Cód dos países'!$A$3:$C$199,3,FALSE)</f>
        <v>35</v>
      </c>
      <c r="D1102" s="29">
        <v>1993</v>
      </c>
      <c r="E1102">
        <f t="shared" si="88"/>
        <v>351993</v>
      </c>
      <c r="F1102" s="28">
        <v>8</v>
      </c>
      <c r="G1102" s="28">
        <v>4</v>
      </c>
      <c r="H1102" s="28">
        <v>3</v>
      </c>
      <c r="I1102" s="28">
        <f t="shared" si="85"/>
        <v>0.66666666666666663</v>
      </c>
      <c r="J1102" s="28">
        <f t="shared" si="86"/>
        <v>0.66666666666666663</v>
      </c>
      <c r="K1102" s="28">
        <f t="shared" si="87"/>
        <v>0.5</v>
      </c>
      <c r="L1102" s="28">
        <f t="shared" si="89"/>
        <v>0.61111111111111105</v>
      </c>
    </row>
    <row r="1103" spans="1:12" ht="15.75" x14ac:dyDescent="0.25">
      <c r="A1103" s="31" t="s">
        <v>51</v>
      </c>
      <c r="B1103" s="30" t="str">
        <f>VLOOKUP(A1103,'Cód dos países'!$A$3:$C$199,2,FALSE)</f>
        <v>CHL</v>
      </c>
      <c r="C1103" s="25">
        <f>VLOOKUP(A1103,'Cód dos países'!$A$3:$C$199,3,FALSE)</f>
        <v>35</v>
      </c>
      <c r="D1103" s="29">
        <v>1994</v>
      </c>
      <c r="E1103">
        <f t="shared" si="88"/>
        <v>351994</v>
      </c>
      <c r="F1103" s="28">
        <v>7</v>
      </c>
      <c r="G1103" s="28">
        <v>5</v>
      </c>
      <c r="H1103" s="28">
        <v>3</v>
      </c>
      <c r="I1103" s="28">
        <f t="shared" si="85"/>
        <v>0.58333333333333337</v>
      </c>
      <c r="J1103" s="28">
        <f t="shared" si="86"/>
        <v>0.83333333333333337</v>
      </c>
      <c r="K1103" s="28">
        <f t="shared" si="87"/>
        <v>0.5</v>
      </c>
      <c r="L1103" s="28">
        <f t="shared" si="89"/>
        <v>0.63888888888888884</v>
      </c>
    </row>
    <row r="1104" spans="1:12" ht="15.75" x14ac:dyDescent="0.25">
      <c r="A1104" s="31" t="s">
        <v>51</v>
      </c>
      <c r="B1104" s="30" t="str">
        <f>VLOOKUP(A1104,'Cód dos países'!$A$3:$C$199,2,FALSE)</f>
        <v>CHL</v>
      </c>
      <c r="C1104" s="25">
        <f>VLOOKUP(A1104,'Cód dos países'!$A$3:$C$199,3,FALSE)</f>
        <v>35</v>
      </c>
      <c r="D1104" s="29">
        <v>1995</v>
      </c>
      <c r="E1104">
        <f t="shared" si="88"/>
        <v>351995</v>
      </c>
      <c r="F1104" s="28">
        <v>7</v>
      </c>
      <c r="G1104" s="28">
        <v>5</v>
      </c>
      <c r="H1104" s="28">
        <v>3</v>
      </c>
      <c r="I1104" s="28">
        <f t="shared" si="85"/>
        <v>0.58333333333333337</v>
      </c>
      <c r="J1104" s="28">
        <f t="shared" si="86"/>
        <v>0.83333333333333337</v>
      </c>
      <c r="K1104" s="28">
        <f t="shared" si="87"/>
        <v>0.5</v>
      </c>
      <c r="L1104" s="28">
        <f t="shared" si="89"/>
        <v>0.63888888888888884</v>
      </c>
    </row>
    <row r="1105" spans="1:12" ht="15.75" x14ac:dyDescent="0.25">
      <c r="A1105" s="31" t="s">
        <v>51</v>
      </c>
      <c r="B1105" s="30" t="str">
        <f>VLOOKUP(A1105,'Cód dos países'!$A$3:$C$199,2,FALSE)</f>
        <v>CHL</v>
      </c>
      <c r="C1105" s="25">
        <f>VLOOKUP(A1105,'Cód dos países'!$A$3:$C$199,3,FALSE)</f>
        <v>35</v>
      </c>
      <c r="D1105" s="29">
        <v>1996</v>
      </c>
      <c r="E1105">
        <f t="shared" si="88"/>
        <v>351996</v>
      </c>
      <c r="F1105" s="28">
        <v>9</v>
      </c>
      <c r="G1105" s="28">
        <v>5</v>
      </c>
      <c r="H1105" s="28">
        <v>4</v>
      </c>
      <c r="I1105" s="28">
        <f t="shared" si="85"/>
        <v>0.75</v>
      </c>
      <c r="J1105" s="28">
        <f t="shared" si="86"/>
        <v>0.83333333333333337</v>
      </c>
      <c r="K1105" s="28">
        <f t="shared" si="87"/>
        <v>0.66666666666666663</v>
      </c>
      <c r="L1105" s="28">
        <f t="shared" si="89"/>
        <v>0.75</v>
      </c>
    </row>
    <row r="1106" spans="1:12" ht="15.75" x14ac:dyDescent="0.25">
      <c r="A1106" s="31" t="s">
        <v>51</v>
      </c>
      <c r="B1106" s="30" t="str">
        <f>VLOOKUP(A1106,'Cód dos países'!$A$3:$C$199,2,FALSE)</f>
        <v>CHL</v>
      </c>
      <c r="C1106" s="25">
        <f>VLOOKUP(A1106,'Cód dos países'!$A$3:$C$199,3,FALSE)</f>
        <v>35</v>
      </c>
      <c r="D1106" s="29">
        <v>1997</v>
      </c>
      <c r="E1106">
        <f t="shared" si="88"/>
        <v>351997</v>
      </c>
      <c r="F1106" s="28">
        <v>11</v>
      </c>
      <c r="G1106" s="28">
        <v>5</v>
      </c>
      <c r="H1106" s="28">
        <v>4</v>
      </c>
      <c r="I1106" s="28">
        <f t="shared" si="85"/>
        <v>0.91666666666666663</v>
      </c>
      <c r="J1106" s="28">
        <f t="shared" si="86"/>
        <v>0.83333333333333337</v>
      </c>
      <c r="K1106" s="28">
        <f t="shared" si="87"/>
        <v>0.66666666666666663</v>
      </c>
      <c r="L1106" s="28">
        <f t="shared" si="89"/>
        <v>0.80555555555555547</v>
      </c>
    </row>
    <row r="1107" spans="1:12" ht="15.75" x14ac:dyDescent="0.25">
      <c r="A1107" s="31" t="s">
        <v>51</v>
      </c>
      <c r="B1107" s="30" t="str">
        <f>VLOOKUP(A1107,'Cód dos países'!$A$3:$C$199,2,FALSE)</f>
        <v>CHL</v>
      </c>
      <c r="C1107" s="25">
        <f>VLOOKUP(A1107,'Cód dos países'!$A$3:$C$199,3,FALSE)</f>
        <v>35</v>
      </c>
      <c r="D1107" s="29">
        <v>1998</v>
      </c>
      <c r="E1107">
        <f t="shared" si="88"/>
        <v>351998</v>
      </c>
      <c r="F1107" s="28">
        <v>9</v>
      </c>
      <c r="G1107" s="28">
        <v>5</v>
      </c>
      <c r="H1107" s="28">
        <v>4</v>
      </c>
      <c r="I1107" s="28">
        <f t="shared" si="85"/>
        <v>0.75</v>
      </c>
      <c r="J1107" s="28">
        <f t="shared" si="86"/>
        <v>0.83333333333333337</v>
      </c>
      <c r="K1107" s="28">
        <f t="shared" si="87"/>
        <v>0.66666666666666663</v>
      </c>
      <c r="L1107" s="28">
        <f t="shared" si="89"/>
        <v>0.75</v>
      </c>
    </row>
    <row r="1108" spans="1:12" ht="15.75" x14ac:dyDescent="0.25">
      <c r="A1108" s="31" t="s">
        <v>51</v>
      </c>
      <c r="B1108" s="30" t="str">
        <f>VLOOKUP(A1108,'Cód dos países'!$A$3:$C$199,2,FALSE)</f>
        <v>CHL</v>
      </c>
      <c r="C1108" s="25">
        <f>VLOOKUP(A1108,'Cód dos países'!$A$3:$C$199,3,FALSE)</f>
        <v>35</v>
      </c>
      <c r="D1108" s="29">
        <v>1999</v>
      </c>
      <c r="E1108">
        <f t="shared" si="88"/>
        <v>351999</v>
      </c>
      <c r="F1108" s="28">
        <v>8</v>
      </c>
      <c r="G1108" s="28">
        <v>5</v>
      </c>
      <c r="H1108" s="28">
        <v>4</v>
      </c>
      <c r="I1108" s="28">
        <f t="shared" si="85"/>
        <v>0.66666666666666663</v>
      </c>
      <c r="J1108" s="28">
        <f t="shared" si="86"/>
        <v>0.83333333333333337</v>
      </c>
      <c r="K1108" s="28">
        <f t="shared" si="87"/>
        <v>0.66666666666666663</v>
      </c>
      <c r="L1108" s="28">
        <f t="shared" si="89"/>
        <v>0.72222222222222221</v>
      </c>
    </row>
    <row r="1109" spans="1:12" ht="15.75" x14ac:dyDescent="0.25">
      <c r="A1109" s="31" t="s">
        <v>51</v>
      </c>
      <c r="B1109" s="30" t="str">
        <f>VLOOKUP(A1109,'Cód dos países'!$A$3:$C$199,2,FALSE)</f>
        <v>CHL</v>
      </c>
      <c r="C1109" s="25">
        <f>VLOOKUP(A1109,'Cód dos países'!$A$3:$C$199,3,FALSE)</f>
        <v>35</v>
      </c>
      <c r="D1109" s="29">
        <v>2000</v>
      </c>
      <c r="E1109">
        <f t="shared" si="88"/>
        <v>352000</v>
      </c>
      <c r="F1109" s="28">
        <v>9</v>
      </c>
      <c r="G1109" s="28">
        <v>5</v>
      </c>
      <c r="H1109" s="28">
        <v>4</v>
      </c>
      <c r="I1109" s="28">
        <f t="shared" si="85"/>
        <v>0.75</v>
      </c>
      <c r="J1109" s="28">
        <f t="shared" si="86"/>
        <v>0.83333333333333337</v>
      </c>
      <c r="K1109" s="28">
        <f t="shared" si="87"/>
        <v>0.66666666666666663</v>
      </c>
      <c r="L1109" s="28">
        <f t="shared" si="89"/>
        <v>0.75</v>
      </c>
    </row>
    <row r="1110" spans="1:12" ht="15.75" x14ac:dyDescent="0.25">
      <c r="A1110" s="31" t="s">
        <v>51</v>
      </c>
      <c r="B1110" s="30" t="str">
        <f>VLOOKUP(A1110,'Cód dos países'!$A$3:$C$199,2,FALSE)</f>
        <v>CHL</v>
      </c>
      <c r="C1110" s="25">
        <f>VLOOKUP(A1110,'Cód dos países'!$A$3:$C$199,3,FALSE)</f>
        <v>35</v>
      </c>
      <c r="D1110" s="29">
        <v>2001</v>
      </c>
      <c r="E1110">
        <f t="shared" si="88"/>
        <v>352001</v>
      </c>
      <c r="F1110" s="28">
        <v>10.5</v>
      </c>
      <c r="G1110" s="28">
        <v>5</v>
      </c>
      <c r="H1110" s="28">
        <v>4</v>
      </c>
      <c r="I1110" s="28">
        <f t="shared" si="85"/>
        <v>0.875</v>
      </c>
      <c r="J1110" s="28">
        <f t="shared" si="86"/>
        <v>0.83333333333333337</v>
      </c>
      <c r="K1110" s="28">
        <f t="shared" si="87"/>
        <v>0.66666666666666663</v>
      </c>
      <c r="L1110" s="28">
        <f t="shared" si="89"/>
        <v>0.79166666666666663</v>
      </c>
    </row>
    <row r="1111" spans="1:12" ht="15.75" x14ac:dyDescent="0.25">
      <c r="A1111" s="31" t="s">
        <v>51</v>
      </c>
      <c r="B1111" s="30" t="str">
        <f>VLOOKUP(A1111,'Cód dos países'!$A$3:$C$199,2,FALSE)</f>
        <v>CHL</v>
      </c>
      <c r="C1111" s="25">
        <f>VLOOKUP(A1111,'Cód dos países'!$A$3:$C$199,3,FALSE)</f>
        <v>35</v>
      </c>
      <c r="D1111" s="29">
        <v>2002</v>
      </c>
      <c r="E1111">
        <f t="shared" si="88"/>
        <v>352002</v>
      </c>
      <c r="F1111" s="28">
        <v>10.5</v>
      </c>
      <c r="G1111" s="28">
        <v>5</v>
      </c>
      <c r="H1111" s="28">
        <v>4</v>
      </c>
      <c r="I1111" s="28">
        <f t="shared" si="85"/>
        <v>0.875</v>
      </c>
      <c r="J1111" s="28">
        <f t="shared" si="86"/>
        <v>0.83333333333333337</v>
      </c>
      <c r="K1111" s="28">
        <f t="shared" si="87"/>
        <v>0.66666666666666663</v>
      </c>
      <c r="L1111" s="28">
        <f t="shared" si="89"/>
        <v>0.79166666666666663</v>
      </c>
    </row>
    <row r="1112" spans="1:12" ht="15.75" x14ac:dyDescent="0.25">
      <c r="A1112" s="31" t="s">
        <v>51</v>
      </c>
      <c r="B1112" s="30" t="str">
        <f>VLOOKUP(A1112,'Cód dos países'!$A$3:$C$199,2,FALSE)</f>
        <v>CHL</v>
      </c>
      <c r="C1112" s="25">
        <f>VLOOKUP(A1112,'Cód dos países'!$A$3:$C$199,3,FALSE)</f>
        <v>35</v>
      </c>
      <c r="D1112" s="29">
        <v>2003</v>
      </c>
      <c r="E1112">
        <f t="shared" si="88"/>
        <v>352003</v>
      </c>
      <c r="F1112" s="28">
        <v>11</v>
      </c>
      <c r="G1112" s="28">
        <v>5</v>
      </c>
      <c r="H1112" s="28">
        <v>2.5</v>
      </c>
      <c r="I1112" s="28">
        <f t="shared" si="85"/>
        <v>0.91666666666666663</v>
      </c>
      <c r="J1112" s="28">
        <f t="shared" si="86"/>
        <v>0.83333333333333337</v>
      </c>
      <c r="K1112" s="28">
        <f t="shared" si="87"/>
        <v>0.41666666666666669</v>
      </c>
      <c r="L1112" s="28">
        <f t="shared" si="89"/>
        <v>0.7222222222222221</v>
      </c>
    </row>
    <row r="1113" spans="1:12" ht="15.75" x14ac:dyDescent="0.25">
      <c r="A1113" s="31" t="s">
        <v>51</v>
      </c>
      <c r="B1113" s="30" t="str">
        <f>VLOOKUP(A1113,'Cód dos países'!$A$3:$C$199,2,FALSE)</f>
        <v>CHL</v>
      </c>
      <c r="C1113" s="25">
        <f>VLOOKUP(A1113,'Cód dos países'!$A$3:$C$199,3,FALSE)</f>
        <v>35</v>
      </c>
      <c r="D1113" s="29">
        <v>2004</v>
      </c>
      <c r="E1113">
        <f t="shared" si="88"/>
        <v>352004</v>
      </c>
      <c r="F1113" s="28">
        <v>11.5</v>
      </c>
      <c r="G1113" s="28">
        <v>5</v>
      </c>
      <c r="H1113" s="28">
        <v>2.5</v>
      </c>
      <c r="I1113" s="28">
        <f t="shared" si="85"/>
        <v>0.95833333333333337</v>
      </c>
      <c r="J1113" s="28">
        <f t="shared" si="86"/>
        <v>0.83333333333333337</v>
      </c>
      <c r="K1113" s="28">
        <f t="shared" si="87"/>
        <v>0.41666666666666669</v>
      </c>
      <c r="L1113" s="28">
        <f t="shared" si="89"/>
        <v>0.73611111111111116</v>
      </c>
    </row>
    <row r="1114" spans="1:12" ht="15.75" x14ac:dyDescent="0.25">
      <c r="A1114" s="31" t="s">
        <v>51</v>
      </c>
      <c r="B1114" s="30" t="str">
        <f>VLOOKUP(A1114,'Cód dos países'!$A$3:$C$199,2,FALSE)</f>
        <v>CHL</v>
      </c>
      <c r="C1114" s="25">
        <f>VLOOKUP(A1114,'Cód dos países'!$A$3:$C$199,3,FALSE)</f>
        <v>35</v>
      </c>
      <c r="D1114" s="29">
        <v>2005</v>
      </c>
      <c r="E1114">
        <f t="shared" si="88"/>
        <v>352005</v>
      </c>
      <c r="F1114" s="28">
        <v>11.5</v>
      </c>
      <c r="G1114" s="28">
        <v>5</v>
      </c>
      <c r="H1114" s="28">
        <v>4.5</v>
      </c>
      <c r="I1114" s="28">
        <f t="shared" si="85"/>
        <v>0.95833333333333337</v>
      </c>
      <c r="J1114" s="28">
        <f t="shared" si="86"/>
        <v>0.83333333333333337</v>
      </c>
      <c r="K1114" s="28">
        <f t="shared" si="87"/>
        <v>0.75</v>
      </c>
      <c r="L1114" s="28">
        <f t="shared" si="89"/>
        <v>0.84722222222222221</v>
      </c>
    </row>
    <row r="1115" spans="1:12" ht="15.75" x14ac:dyDescent="0.25">
      <c r="A1115" s="31" t="s">
        <v>51</v>
      </c>
      <c r="B1115" s="30" t="str">
        <f>VLOOKUP(A1115,'Cód dos países'!$A$3:$C$199,2,FALSE)</f>
        <v>CHL</v>
      </c>
      <c r="C1115" s="25">
        <f>VLOOKUP(A1115,'Cód dos países'!$A$3:$C$199,3,FALSE)</f>
        <v>35</v>
      </c>
      <c r="D1115" s="29">
        <v>2006</v>
      </c>
      <c r="E1115">
        <f t="shared" si="88"/>
        <v>352006</v>
      </c>
      <c r="F1115" s="28">
        <v>11.5</v>
      </c>
      <c r="G1115" s="28">
        <v>5</v>
      </c>
      <c r="H1115" s="28">
        <v>4.5</v>
      </c>
      <c r="I1115" s="28">
        <f t="shared" si="85"/>
        <v>0.95833333333333337</v>
      </c>
      <c r="J1115" s="28">
        <f t="shared" si="86"/>
        <v>0.83333333333333337</v>
      </c>
      <c r="K1115" s="28">
        <f t="shared" si="87"/>
        <v>0.75</v>
      </c>
      <c r="L1115" s="28">
        <f t="shared" si="89"/>
        <v>0.84722222222222221</v>
      </c>
    </row>
    <row r="1116" spans="1:12" ht="15.75" x14ac:dyDescent="0.25">
      <c r="A1116" s="31" t="s">
        <v>51</v>
      </c>
      <c r="B1116" s="30" t="str">
        <f>VLOOKUP(A1116,'Cód dos países'!$A$3:$C$199,2,FALSE)</f>
        <v>CHL</v>
      </c>
      <c r="C1116" s="25">
        <f>VLOOKUP(A1116,'Cód dos países'!$A$3:$C$199,3,FALSE)</f>
        <v>35</v>
      </c>
      <c r="D1116" s="29">
        <v>2007</v>
      </c>
      <c r="E1116">
        <f t="shared" si="88"/>
        <v>352007</v>
      </c>
      <c r="F1116" s="28">
        <v>11.5</v>
      </c>
      <c r="G1116" s="28">
        <v>5</v>
      </c>
      <c r="H1116" s="28">
        <v>4.5</v>
      </c>
      <c r="I1116" s="28">
        <f t="shared" si="85"/>
        <v>0.95833333333333337</v>
      </c>
      <c r="J1116" s="28">
        <f t="shared" si="86"/>
        <v>0.83333333333333337</v>
      </c>
      <c r="K1116" s="28">
        <f t="shared" si="87"/>
        <v>0.75</v>
      </c>
      <c r="L1116" s="28">
        <f t="shared" si="89"/>
        <v>0.84722222222222221</v>
      </c>
    </row>
    <row r="1117" spans="1:12" ht="15.75" x14ac:dyDescent="0.25">
      <c r="A1117" s="31" t="s">
        <v>51</v>
      </c>
      <c r="B1117" s="30" t="str">
        <f>VLOOKUP(A1117,'Cód dos países'!$A$3:$C$199,2,FALSE)</f>
        <v>CHL</v>
      </c>
      <c r="C1117" s="25">
        <f>VLOOKUP(A1117,'Cód dos países'!$A$3:$C$199,3,FALSE)</f>
        <v>35</v>
      </c>
      <c r="D1117" s="29">
        <v>2008</v>
      </c>
      <c r="E1117">
        <f t="shared" si="88"/>
        <v>352008</v>
      </c>
      <c r="F1117" s="28">
        <v>11.5</v>
      </c>
      <c r="G1117" s="28">
        <v>5</v>
      </c>
      <c r="H1117" s="28">
        <v>4.5</v>
      </c>
      <c r="I1117" s="28">
        <f t="shared" si="85"/>
        <v>0.95833333333333337</v>
      </c>
      <c r="J1117" s="28">
        <f t="shared" si="86"/>
        <v>0.83333333333333337</v>
      </c>
      <c r="K1117" s="28">
        <f t="shared" si="87"/>
        <v>0.75</v>
      </c>
      <c r="L1117" s="28">
        <f t="shared" si="89"/>
        <v>0.84722222222222221</v>
      </c>
    </row>
    <row r="1118" spans="1:12" ht="15.75" x14ac:dyDescent="0.25">
      <c r="A1118" s="31" t="s">
        <v>51</v>
      </c>
      <c r="B1118" s="30" t="str">
        <f>VLOOKUP(A1118,'Cód dos países'!$A$3:$C$199,2,FALSE)</f>
        <v>CHL</v>
      </c>
      <c r="C1118" s="25">
        <f>VLOOKUP(A1118,'Cód dos países'!$A$3:$C$199,3,FALSE)</f>
        <v>35</v>
      </c>
      <c r="D1118" s="29">
        <v>2009</v>
      </c>
      <c r="E1118">
        <f t="shared" si="88"/>
        <v>352009</v>
      </c>
      <c r="F1118" s="28">
        <v>11.5</v>
      </c>
      <c r="G1118" s="28">
        <v>5</v>
      </c>
      <c r="H1118" s="28">
        <v>4.5</v>
      </c>
      <c r="I1118" s="28">
        <f t="shared" si="85"/>
        <v>0.95833333333333337</v>
      </c>
      <c r="J1118" s="28">
        <f t="shared" si="86"/>
        <v>0.83333333333333337</v>
      </c>
      <c r="K1118" s="28">
        <f t="shared" si="87"/>
        <v>0.75</v>
      </c>
      <c r="L1118" s="28">
        <f t="shared" si="89"/>
        <v>0.84722222222222221</v>
      </c>
    </row>
    <row r="1119" spans="1:12" ht="15.75" x14ac:dyDescent="0.25">
      <c r="A1119" s="31" t="s">
        <v>51</v>
      </c>
      <c r="B1119" s="30" t="str">
        <f>VLOOKUP(A1119,'Cód dos países'!$A$3:$C$199,2,FALSE)</f>
        <v>CHL</v>
      </c>
      <c r="C1119" s="25">
        <f>VLOOKUP(A1119,'Cód dos países'!$A$3:$C$199,3,FALSE)</f>
        <v>35</v>
      </c>
      <c r="D1119" s="29">
        <v>2010</v>
      </c>
      <c r="E1119">
        <f t="shared" si="88"/>
        <v>352010</v>
      </c>
      <c r="F1119" s="28">
        <v>0.95454545454545459</v>
      </c>
      <c r="G1119" s="28">
        <v>0.75</v>
      </c>
      <c r="H1119" s="28">
        <v>0.75</v>
      </c>
      <c r="I1119" s="28">
        <f t="shared" si="85"/>
        <v>0.95454545454545459</v>
      </c>
      <c r="J1119" s="28">
        <f t="shared" si="86"/>
        <v>0.75</v>
      </c>
      <c r="K1119" s="28">
        <f t="shared" si="87"/>
        <v>0.75</v>
      </c>
      <c r="L1119" s="28">
        <f t="shared" si="89"/>
        <v>0.81818181818181812</v>
      </c>
    </row>
    <row r="1120" spans="1:12" ht="15.75" x14ac:dyDescent="0.25">
      <c r="A1120" s="31" t="s">
        <v>51</v>
      </c>
      <c r="B1120" s="30" t="str">
        <f>VLOOKUP(A1120,'Cód dos países'!$A$3:$C$199,2,FALSE)</f>
        <v>CHL</v>
      </c>
      <c r="C1120" s="25">
        <f>VLOOKUP(A1120,'Cód dos países'!$A$3:$C$199,3,FALSE)</f>
        <v>35</v>
      </c>
      <c r="D1120" s="29">
        <v>2011</v>
      </c>
      <c r="E1120">
        <f t="shared" si="88"/>
        <v>352011</v>
      </c>
      <c r="F1120" s="28">
        <v>0.95454545454545459</v>
      </c>
      <c r="G1120" s="28">
        <v>0.75</v>
      </c>
      <c r="H1120" s="28">
        <v>0.75</v>
      </c>
      <c r="I1120" s="28">
        <f t="shared" si="85"/>
        <v>0.95454545454545459</v>
      </c>
      <c r="J1120" s="28">
        <f t="shared" si="86"/>
        <v>0.75</v>
      </c>
      <c r="K1120" s="28">
        <f t="shared" si="87"/>
        <v>0.75</v>
      </c>
      <c r="L1120" s="28">
        <f t="shared" si="89"/>
        <v>0.81818181818181812</v>
      </c>
    </row>
    <row r="1121" spans="1:12" ht="15.75" x14ac:dyDescent="0.25">
      <c r="A1121" s="31" t="s">
        <v>51</v>
      </c>
      <c r="B1121" s="30" t="str">
        <f>VLOOKUP(A1121,'Cód dos países'!$A$3:$C$199,2,FALSE)</f>
        <v>CHL</v>
      </c>
      <c r="C1121" s="25">
        <f>VLOOKUP(A1121,'Cód dos países'!$A$3:$C$199,3,FALSE)</f>
        <v>35</v>
      </c>
      <c r="D1121" s="29">
        <v>2012</v>
      </c>
      <c r="E1121">
        <f t="shared" si="88"/>
        <v>352012</v>
      </c>
      <c r="F1121" s="28">
        <v>0.95454545454545459</v>
      </c>
      <c r="G1121" s="28">
        <v>0.75</v>
      </c>
      <c r="H1121" s="28">
        <v>0.75</v>
      </c>
      <c r="I1121" s="28">
        <f t="shared" si="85"/>
        <v>0.95454545454545459</v>
      </c>
      <c r="J1121" s="28">
        <f t="shared" si="86"/>
        <v>0.75</v>
      </c>
      <c r="K1121" s="28">
        <f t="shared" si="87"/>
        <v>0.75</v>
      </c>
      <c r="L1121" s="28">
        <f t="shared" si="89"/>
        <v>0.81818181818181812</v>
      </c>
    </row>
    <row r="1122" spans="1:12" ht="15.75" x14ac:dyDescent="0.25">
      <c r="A1122" s="31" t="s">
        <v>51</v>
      </c>
      <c r="B1122" s="30" t="str">
        <f>VLOOKUP(A1122,'Cód dos países'!$A$3:$C$199,2,FALSE)</f>
        <v>CHL</v>
      </c>
      <c r="C1122" s="25">
        <f>VLOOKUP(A1122,'Cód dos países'!$A$3:$C$199,3,FALSE)</f>
        <v>35</v>
      </c>
      <c r="D1122" s="29">
        <v>2013</v>
      </c>
      <c r="E1122">
        <f t="shared" si="88"/>
        <v>352013</v>
      </c>
      <c r="F1122" s="28">
        <v>0.86363636363636365</v>
      </c>
      <c r="G1122" s="28">
        <v>0.75</v>
      </c>
      <c r="H1122" s="28">
        <v>0.75</v>
      </c>
      <c r="I1122" s="28">
        <f t="shared" si="85"/>
        <v>0.86363636363636365</v>
      </c>
      <c r="J1122" s="28">
        <f t="shared" si="86"/>
        <v>0.75</v>
      </c>
      <c r="K1122" s="28">
        <f t="shared" si="87"/>
        <v>0.75</v>
      </c>
      <c r="L1122" s="28">
        <f t="shared" si="89"/>
        <v>0.78787878787878785</v>
      </c>
    </row>
    <row r="1123" spans="1:12" ht="15.75" x14ac:dyDescent="0.25">
      <c r="A1123" s="31" t="s">
        <v>51</v>
      </c>
      <c r="B1123" s="30" t="str">
        <f>VLOOKUP(A1123,'Cód dos países'!$A$3:$C$199,2,FALSE)</f>
        <v>CHL</v>
      </c>
      <c r="C1123" s="25">
        <f>VLOOKUP(A1123,'Cód dos países'!$A$3:$C$199,3,FALSE)</f>
        <v>35</v>
      </c>
      <c r="D1123" s="29">
        <v>2014</v>
      </c>
      <c r="E1123">
        <f t="shared" si="88"/>
        <v>352014</v>
      </c>
      <c r="F1123" s="28">
        <v>0.86363636363636365</v>
      </c>
      <c r="G1123" s="28">
        <v>0.75</v>
      </c>
      <c r="H1123" s="28">
        <v>0.75</v>
      </c>
      <c r="I1123" s="28">
        <f t="shared" si="85"/>
        <v>0.86363636363636365</v>
      </c>
      <c r="J1123" s="28">
        <f t="shared" si="86"/>
        <v>0.75</v>
      </c>
      <c r="K1123" s="28">
        <f t="shared" si="87"/>
        <v>0.75</v>
      </c>
      <c r="L1123" s="28">
        <f t="shared" si="89"/>
        <v>0.78787878787878785</v>
      </c>
    </row>
    <row r="1124" spans="1:12" ht="15.75" x14ac:dyDescent="0.25">
      <c r="A1124" s="31" t="s">
        <v>53</v>
      </c>
      <c r="B1124" s="30" t="str">
        <f>VLOOKUP(A1124,'Cód dos países'!$A$3:$C$199,2,FALSE)</f>
        <v>CHN</v>
      </c>
      <c r="C1124" s="25">
        <f>VLOOKUP(A1124,'Cód dos países'!$A$3:$C$199,3,FALSE)</f>
        <v>36</v>
      </c>
      <c r="D1124" s="29">
        <v>1983</v>
      </c>
      <c r="E1124">
        <f t="shared" si="88"/>
        <v>361983</v>
      </c>
      <c r="F1124" s="28" t="s">
        <v>433</v>
      </c>
      <c r="G1124" s="28" t="s">
        <v>433</v>
      </c>
      <c r="H1124" s="28" t="s">
        <v>433</v>
      </c>
      <c r="I1124" s="28" t="str">
        <f t="shared" si="85"/>
        <v/>
      </c>
      <c r="J1124" s="28" t="str">
        <f t="shared" si="86"/>
        <v/>
      </c>
      <c r="K1124" s="28" t="str">
        <f t="shared" si="87"/>
        <v/>
      </c>
      <c r="L1124" s="28" t="str">
        <f t="shared" si="89"/>
        <v xml:space="preserve"> </v>
      </c>
    </row>
    <row r="1125" spans="1:12" ht="15.75" x14ac:dyDescent="0.25">
      <c r="A1125" s="31" t="s">
        <v>53</v>
      </c>
      <c r="B1125" s="30" t="str">
        <f>VLOOKUP(A1125,'Cód dos países'!$A$3:$C$199,2,FALSE)</f>
        <v>CHN</v>
      </c>
      <c r="C1125" s="25">
        <f>VLOOKUP(A1125,'Cód dos países'!$A$3:$C$199,3,FALSE)</f>
        <v>36</v>
      </c>
      <c r="D1125" s="29">
        <v>1984</v>
      </c>
      <c r="E1125">
        <f t="shared" si="88"/>
        <v>361984</v>
      </c>
      <c r="F1125" s="28">
        <v>9</v>
      </c>
      <c r="G1125" s="28" t="s">
        <v>433</v>
      </c>
      <c r="H1125" s="28" t="s">
        <v>433</v>
      </c>
      <c r="I1125" s="28">
        <f t="shared" si="85"/>
        <v>0.75</v>
      </c>
      <c r="J1125" s="28" t="str">
        <f t="shared" si="86"/>
        <v/>
      </c>
      <c r="K1125" s="28" t="str">
        <f t="shared" si="87"/>
        <v/>
      </c>
      <c r="L1125" s="28" t="str">
        <f t="shared" si="89"/>
        <v/>
      </c>
    </row>
    <row r="1126" spans="1:12" ht="15.75" x14ac:dyDescent="0.25">
      <c r="A1126" s="31" t="s">
        <v>53</v>
      </c>
      <c r="B1126" s="30" t="str">
        <f>VLOOKUP(A1126,'Cód dos países'!$A$3:$C$199,2,FALSE)</f>
        <v>CHN</v>
      </c>
      <c r="C1126" s="25">
        <f>VLOOKUP(A1126,'Cód dos países'!$A$3:$C$199,3,FALSE)</f>
        <v>36</v>
      </c>
      <c r="D1126" s="29">
        <v>1985</v>
      </c>
      <c r="E1126">
        <f t="shared" si="88"/>
        <v>361985</v>
      </c>
      <c r="F1126" s="28">
        <v>7</v>
      </c>
      <c r="G1126" s="28">
        <v>3</v>
      </c>
      <c r="H1126" s="28">
        <v>4</v>
      </c>
      <c r="I1126" s="28">
        <f t="shared" si="85"/>
        <v>0.58333333333333337</v>
      </c>
      <c r="J1126" s="28">
        <f t="shared" si="86"/>
        <v>0.5</v>
      </c>
      <c r="K1126" s="28">
        <f t="shared" si="87"/>
        <v>0.66666666666666663</v>
      </c>
      <c r="L1126" s="28">
        <f t="shared" si="89"/>
        <v>0.58333333333333326</v>
      </c>
    </row>
    <row r="1127" spans="1:12" ht="15.75" x14ac:dyDescent="0.25">
      <c r="A1127" s="31" t="s">
        <v>53</v>
      </c>
      <c r="B1127" s="30" t="str">
        <f>VLOOKUP(A1127,'Cód dos países'!$A$3:$C$199,2,FALSE)</f>
        <v>CHN</v>
      </c>
      <c r="C1127" s="25">
        <f>VLOOKUP(A1127,'Cód dos países'!$A$3:$C$199,3,FALSE)</f>
        <v>36</v>
      </c>
      <c r="D1127" s="29">
        <v>1986</v>
      </c>
      <c r="E1127">
        <f t="shared" si="88"/>
        <v>361986</v>
      </c>
      <c r="F1127" s="28">
        <v>6</v>
      </c>
      <c r="G1127" s="28">
        <v>3</v>
      </c>
      <c r="H1127" s="28">
        <v>3</v>
      </c>
      <c r="I1127" s="28">
        <f t="shared" si="85"/>
        <v>0.5</v>
      </c>
      <c r="J1127" s="28">
        <f t="shared" si="86"/>
        <v>0.5</v>
      </c>
      <c r="K1127" s="28">
        <f t="shared" si="87"/>
        <v>0.5</v>
      </c>
      <c r="L1127" s="28">
        <f t="shared" si="89"/>
        <v>0.5</v>
      </c>
    </row>
    <row r="1128" spans="1:12" ht="15.75" x14ac:dyDescent="0.25">
      <c r="A1128" s="31" t="s">
        <v>53</v>
      </c>
      <c r="B1128" s="30" t="str">
        <f>VLOOKUP(A1128,'Cód dos países'!$A$3:$C$199,2,FALSE)</f>
        <v>CHN</v>
      </c>
      <c r="C1128" s="25">
        <f>VLOOKUP(A1128,'Cód dos países'!$A$3:$C$199,3,FALSE)</f>
        <v>36</v>
      </c>
      <c r="D1128" s="29">
        <v>1987</v>
      </c>
      <c r="E1128">
        <f t="shared" si="88"/>
        <v>361987</v>
      </c>
      <c r="F1128" s="28">
        <v>6</v>
      </c>
      <c r="G1128" s="28">
        <v>3</v>
      </c>
      <c r="H1128" s="28">
        <v>4</v>
      </c>
      <c r="I1128" s="28">
        <f t="shared" si="85"/>
        <v>0.5</v>
      </c>
      <c r="J1128" s="28">
        <f t="shared" si="86"/>
        <v>0.5</v>
      </c>
      <c r="K1128" s="28">
        <f t="shared" si="87"/>
        <v>0.66666666666666663</v>
      </c>
      <c r="L1128" s="28">
        <f t="shared" si="89"/>
        <v>0.55555555555555558</v>
      </c>
    </row>
    <row r="1129" spans="1:12" ht="15.75" x14ac:dyDescent="0.25">
      <c r="A1129" s="31" t="s">
        <v>53</v>
      </c>
      <c r="B1129" s="30" t="str">
        <f>VLOOKUP(A1129,'Cód dos países'!$A$3:$C$199,2,FALSE)</f>
        <v>CHN</v>
      </c>
      <c r="C1129" s="25">
        <f>VLOOKUP(A1129,'Cód dos países'!$A$3:$C$199,3,FALSE)</f>
        <v>36</v>
      </c>
      <c r="D1129" s="29">
        <v>1988</v>
      </c>
      <c r="E1129">
        <f t="shared" si="88"/>
        <v>361988</v>
      </c>
      <c r="F1129" s="28">
        <v>6</v>
      </c>
      <c r="G1129" s="28">
        <v>3</v>
      </c>
      <c r="H1129" s="28">
        <v>4</v>
      </c>
      <c r="I1129" s="28">
        <f t="shared" si="85"/>
        <v>0.5</v>
      </c>
      <c r="J1129" s="28">
        <f t="shared" si="86"/>
        <v>0.5</v>
      </c>
      <c r="K1129" s="28">
        <f t="shared" si="87"/>
        <v>0.66666666666666663</v>
      </c>
      <c r="L1129" s="28">
        <f t="shared" si="89"/>
        <v>0.55555555555555558</v>
      </c>
    </row>
    <row r="1130" spans="1:12" ht="15.75" x14ac:dyDescent="0.25">
      <c r="A1130" s="31" t="s">
        <v>53</v>
      </c>
      <c r="B1130" s="30" t="str">
        <f>VLOOKUP(A1130,'Cód dos países'!$A$3:$C$199,2,FALSE)</f>
        <v>CHN</v>
      </c>
      <c r="C1130" s="25">
        <f>VLOOKUP(A1130,'Cód dos países'!$A$3:$C$199,3,FALSE)</f>
        <v>36</v>
      </c>
      <c r="D1130" s="29">
        <v>1989</v>
      </c>
      <c r="E1130">
        <f t="shared" si="88"/>
        <v>361989</v>
      </c>
      <c r="F1130" s="28">
        <v>5</v>
      </c>
      <c r="G1130" s="28">
        <v>3</v>
      </c>
      <c r="H1130" s="28">
        <v>4</v>
      </c>
      <c r="I1130" s="28">
        <f t="shared" si="85"/>
        <v>0.41666666666666669</v>
      </c>
      <c r="J1130" s="28">
        <f t="shared" si="86"/>
        <v>0.5</v>
      </c>
      <c r="K1130" s="28">
        <f t="shared" si="87"/>
        <v>0.66666666666666663</v>
      </c>
      <c r="L1130" s="28">
        <f t="shared" si="89"/>
        <v>0.52777777777777779</v>
      </c>
    </row>
    <row r="1131" spans="1:12" ht="15.75" x14ac:dyDescent="0.25">
      <c r="A1131" s="31" t="s">
        <v>53</v>
      </c>
      <c r="B1131" s="30" t="str">
        <f>VLOOKUP(A1131,'Cód dos países'!$A$3:$C$199,2,FALSE)</f>
        <v>CHN</v>
      </c>
      <c r="C1131" s="25">
        <f>VLOOKUP(A1131,'Cód dos países'!$A$3:$C$199,3,FALSE)</f>
        <v>36</v>
      </c>
      <c r="D1131" s="29">
        <v>1990</v>
      </c>
      <c r="E1131">
        <f t="shared" si="88"/>
        <v>361990</v>
      </c>
      <c r="F1131" s="28">
        <v>5</v>
      </c>
      <c r="G1131" s="28">
        <v>3</v>
      </c>
      <c r="H1131" s="28">
        <v>4</v>
      </c>
      <c r="I1131" s="28">
        <f t="shared" si="85"/>
        <v>0.41666666666666669</v>
      </c>
      <c r="J1131" s="28">
        <f t="shared" si="86"/>
        <v>0.5</v>
      </c>
      <c r="K1131" s="28">
        <f t="shared" si="87"/>
        <v>0.66666666666666663</v>
      </c>
      <c r="L1131" s="28">
        <f t="shared" si="89"/>
        <v>0.52777777777777779</v>
      </c>
    </row>
    <row r="1132" spans="1:12" ht="15.75" x14ac:dyDescent="0.25">
      <c r="A1132" s="31" t="s">
        <v>53</v>
      </c>
      <c r="B1132" s="30" t="str">
        <f>VLOOKUP(A1132,'Cód dos países'!$A$3:$C$199,2,FALSE)</f>
        <v>CHN</v>
      </c>
      <c r="C1132" s="25">
        <f>VLOOKUP(A1132,'Cód dos países'!$A$3:$C$199,3,FALSE)</f>
        <v>36</v>
      </c>
      <c r="D1132" s="29">
        <v>1991</v>
      </c>
      <c r="E1132">
        <f t="shared" si="88"/>
        <v>361991</v>
      </c>
      <c r="F1132" s="28">
        <v>6</v>
      </c>
      <c r="G1132" s="28">
        <v>3</v>
      </c>
      <c r="H1132" s="28">
        <v>4</v>
      </c>
      <c r="I1132" s="28">
        <f t="shared" si="85"/>
        <v>0.5</v>
      </c>
      <c r="J1132" s="28">
        <f t="shared" si="86"/>
        <v>0.5</v>
      </c>
      <c r="K1132" s="28">
        <f t="shared" si="87"/>
        <v>0.66666666666666663</v>
      </c>
      <c r="L1132" s="28">
        <f t="shared" si="89"/>
        <v>0.55555555555555558</v>
      </c>
    </row>
    <row r="1133" spans="1:12" ht="15.75" x14ac:dyDescent="0.25">
      <c r="A1133" s="31" t="s">
        <v>53</v>
      </c>
      <c r="B1133" s="30" t="str">
        <f>VLOOKUP(A1133,'Cód dos países'!$A$3:$C$199,2,FALSE)</f>
        <v>CHN</v>
      </c>
      <c r="C1133" s="25">
        <f>VLOOKUP(A1133,'Cód dos países'!$A$3:$C$199,3,FALSE)</f>
        <v>36</v>
      </c>
      <c r="D1133" s="29">
        <v>1992</v>
      </c>
      <c r="E1133">
        <f t="shared" si="88"/>
        <v>361992</v>
      </c>
      <c r="F1133" s="28">
        <v>7</v>
      </c>
      <c r="G1133" s="28">
        <v>5</v>
      </c>
      <c r="H1133" s="28">
        <v>5</v>
      </c>
      <c r="I1133" s="28">
        <f t="shared" si="85"/>
        <v>0.58333333333333337</v>
      </c>
      <c r="J1133" s="28">
        <f t="shared" si="86"/>
        <v>0.83333333333333337</v>
      </c>
      <c r="K1133" s="28">
        <f t="shared" si="87"/>
        <v>0.83333333333333337</v>
      </c>
      <c r="L1133" s="28">
        <f t="shared" si="89"/>
        <v>0.75</v>
      </c>
    </row>
    <row r="1134" spans="1:12" ht="15.75" x14ac:dyDescent="0.25">
      <c r="A1134" s="31" t="s">
        <v>53</v>
      </c>
      <c r="B1134" s="30" t="str">
        <f>VLOOKUP(A1134,'Cód dos países'!$A$3:$C$199,2,FALSE)</f>
        <v>CHN</v>
      </c>
      <c r="C1134" s="25">
        <f>VLOOKUP(A1134,'Cód dos países'!$A$3:$C$199,3,FALSE)</f>
        <v>36</v>
      </c>
      <c r="D1134" s="29">
        <v>1993</v>
      </c>
      <c r="E1134">
        <f t="shared" si="88"/>
        <v>361993</v>
      </c>
      <c r="F1134" s="28">
        <v>6</v>
      </c>
      <c r="G1134" s="28">
        <v>5</v>
      </c>
      <c r="H1134" s="28">
        <v>4</v>
      </c>
      <c r="I1134" s="28">
        <f t="shared" si="85"/>
        <v>0.5</v>
      </c>
      <c r="J1134" s="28">
        <f t="shared" si="86"/>
        <v>0.83333333333333337</v>
      </c>
      <c r="K1134" s="28">
        <f t="shared" si="87"/>
        <v>0.66666666666666663</v>
      </c>
      <c r="L1134" s="28">
        <f t="shared" si="89"/>
        <v>0.66666666666666663</v>
      </c>
    </row>
    <row r="1135" spans="1:12" ht="15.75" x14ac:dyDescent="0.25">
      <c r="A1135" s="31" t="s">
        <v>53</v>
      </c>
      <c r="B1135" s="30" t="str">
        <f>VLOOKUP(A1135,'Cód dos países'!$A$3:$C$199,2,FALSE)</f>
        <v>CHN</v>
      </c>
      <c r="C1135" s="25">
        <f>VLOOKUP(A1135,'Cód dos países'!$A$3:$C$199,3,FALSE)</f>
        <v>36</v>
      </c>
      <c r="D1135" s="29">
        <v>1994</v>
      </c>
      <c r="E1135">
        <f t="shared" si="88"/>
        <v>361994</v>
      </c>
      <c r="F1135" s="28">
        <v>5</v>
      </c>
      <c r="G1135" s="28">
        <v>5</v>
      </c>
      <c r="H1135" s="28">
        <v>4</v>
      </c>
      <c r="I1135" s="28">
        <f t="shared" si="85"/>
        <v>0.41666666666666669</v>
      </c>
      <c r="J1135" s="28">
        <f t="shared" si="86"/>
        <v>0.83333333333333337</v>
      </c>
      <c r="K1135" s="28">
        <f t="shared" si="87"/>
        <v>0.66666666666666663</v>
      </c>
      <c r="L1135" s="28">
        <f t="shared" si="89"/>
        <v>0.63888888888888884</v>
      </c>
    </row>
    <row r="1136" spans="1:12" ht="15.75" x14ac:dyDescent="0.25">
      <c r="A1136" s="31" t="s">
        <v>53</v>
      </c>
      <c r="B1136" s="30" t="str">
        <f>VLOOKUP(A1136,'Cód dos países'!$A$3:$C$199,2,FALSE)</f>
        <v>CHN</v>
      </c>
      <c r="C1136" s="25">
        <f>VLOOKUP(A1136,'Cód dos países'!$A$3:$C$199,3,FALSE)</f>
        <v>36</v>
      </c>
      <c r="D1136" s="29">
        <v>1995</v>
      </c>
      <c r="E1136">
        <f t="shared" si="88"/>
        <v>361995</v>
      </c>
      <c r="F1136" s="28">
        <v>6</v>
      </c>
      <c r="G1136" s="28">
        <v>5</v>
      </c>
      <c r="H1136" s="28">
        <v>4</v>
      </c>
      <c r="I1136" s="28">
        <f t="shared" si="85"/>
        <v>0.5</v>
      </c>
      <c r="J1136" s="28">
        <f t="shared" si="86"/>
        <v>0.83333333333333337</v>
      </c>
      <c r="K1136" s="28">
        <f t="shared" si="87"/>
        <v>0.66666666666666663</v>
      </c>
      <c r="L1136" s="28">
        <f t="shared" si="89"/>
        <v>0.66666666666666663</v>
      </c>
    </row>
    <row r="1137" spans="1:12" ht="15.75" x14ac:dyDescent="0.25">
      <c r="A1137" s="31" t="s">
        <v>53</v>
      </c>
      <c r="B1137" s="30" t="str">
        <f>VLOOKUP(A1137,'Cód dos países'!$A$3:$C$199,2,FALSE)</f>
        <v>CHN</v>
      </c>
      <c r="C1137" s="25">
        <f>VLOOKUP(A1137,'Cód dos países'!$A$3:$C$199,3,FALSE)</f>
        <v>36</v>
      </c>
      <c r="D1137" s="29">
        <v>1996</v>
      </c>
      <c r="E1137">
        <f t="shared" si="88"/>
        <v>361996</v>
      </c>
      <c r="F1137" s="28">
        <v>8</v>
      </c>
      <c r="G1137" s="28">
        <v>5</v>
      </c>
      <c r="H1137" s="28">
        <v>2</v>
      </c>
      <c r="I1137" s="28">
        <f t="shared" si="85"/>
        <v>0.66666666666666663</v>
      </c>
      <c r="J1137" s="28">
        <f t="shared" si="86"/>
        <v>0.83333333333333337</v>
      </c>
      <c r="K1137" s="28">
        <f t="shared" si="87"/>
        <v>0.33333333333333331</v>
      </c>
      <c r="L1137" s="28">
        <f t="shared" si="89"/>
        <v>0.61111111111111116</v>
      </c>
    </row>
    <row r="1138" spans="1:12" ht="15.75" x14ac:dyDescent="0.25">
      <c r="A1138" s="31" t="s">
        <v>53</v>
      </c>
      <c r="B1138" s="30" t="str">
        <f>VLOOKUP(A1138,'Cód dos países'!$A$3:$C$199,2,FALSE)</f>
        <v>CHN</v>
      </c>
      <c r="C1138" s="25">
        <f>VLOOKUP(A1138,'Cód dos países'!$A$3:$C$199,3,FALSE)</f>
        <v>36</v>
      </c>
      <c r="D1138" s="29">
        <v>1997</v>
      </c>
      <c r="E1138">
        <f t="shared" si="88"/>
        <v>361997</v>
      </c>
      <c r="F1138" s="28">
        <v>7</v>
      </c>
      <c r="G1138" s="28">
        <v>5</v>
      </c>
      <c r="H1138" s="28">
        <v>2</v>
      </c>
      <c r="I1138" s="28">
        <f t="shared" si="85"/>
        <v>0.58333333333333337</v>
      </c>
      <c r="J1138" s="28">
        <f t="shared" si="86"/>
        <v>0.83333333333333337</v>
      </c>
      <c r="K1138" s="28">
        <f t="shared" si="87"/>
        <v>0.33333333333333331</v>
      </c>
      <c r="L1138" s="28">
        <f t="shared" si="89"/>
        <v>0.58333333333333326</v>
      </c>
    </row>
    <row r="1139" spans="1:12" ht="15.75" x14ac:dyDescent="0.25">
      <c r="A1139" s="31" t="s">
        <v>53</v>
      </c>
      <c r="B1139" s="30" t="str">
        <f>VLOOKUP(A1139,'Cód dos países'!$A$3:$C$199,2,FALSE)</f>
        <v>CHN</v>
      </c>
      <c r="C1139" s="25">
        <f>VLOOKUP(A1139,'Cód dos países'!$A$3:$C$199,3,FALSE)</f>
        <v>36</v>
      </c>
      <c r="D1139" s="29">
        <v>1998</v>
      </c>
      <c r="E1139">
        <f t="shared" si="88"/>
        <v>361998</v>
      </c>
      <c r="F1139" s="28">
        <v>6</v>
      </c>
      <c r="G1139" s="28">
        <v>5</v>
      </c>
      <c r="H1139" s="28">
        <v>2</v>
      </c>
      <c r="I1139" s="28">
        <f t="shared" si="85"/>
        <v>0.5</v>
      </c>
      <c r="J1139" s="28">
        <f t="shared" si="86"/>
        <v>0.83333333333333337</v>
      </c>
      <c r="K1139" s="28">
        <f t="shared" si="87"/>
        <v>0.33333333333333331</v>
      </c>
      <c r="L1139" s="28">
        <f t="shared" si="89"/>
        <v>0.55555555555555558</v>
      </c>
    </row>
    <row r="1140" spans="1:12" ht="15.75" x14ac:dyDescent="0.25">
      <c r="A1140" s="31" t="s">
        <v>53</v>
      </c>
      <c r="B1140" s="30" t="str">
        <f>VLOOKUP(A1140,'Cód dos países'!$A$3:$C$199,2,FALSE)</f>
        <v>CHN</v>
      </c>
      <c r="C1140" s="25">
        <f>VLOOKUP(A1140,'Cód dos países'!$A$3:$C$199,3,FALSE)</f>
        <v>36</v>
      </c>
      <c r="D1140" s="29">
        <v>1999</v>
      </c>
      <c r="E1140">
        <f t="shared" si="88"/>
        <v>361999</v>
      </c>
      <c r="F1140" s="28">
        <v>7</v>
      </c>
      <c r="G1140" s="28">
        <v>5</v>
      </c>
      <c r="H1140" s="28">
        <v>2</v>
      </c>
      <c r="I1140" s="28">
        <f t="shared" si="85"/>
        <v>0.58333333333333337</v>
      </c>
      <c r="J1140" s="28">
        <f t="shared" si="86"/>
        <v>0.83333333333333337</v>
      </c>
      <c r="K1140" s="28">
        <f t="shared" si="87"/>
        <v>0.33333333333333331</v>
      </c>
      <c r="L1140" s="28">
        <f t="shared" si="89"/>
        <v>0.58333333333333326</v>
      </c>
    </row>
    <row r="1141" spans="1:12" ht="15.75" x14ac:dyDescent="0.25">
      <c r="A1141" s="31" t="s">
        <v>53</v>
      </c>
      <c r="B1141" s="30" t="str">
        <f>VLOOKUP(A1141,'Cód dos países'!$A$3:$C$199,2,FALSE)</f>
        <v>CHN</v>
      </c>
      <c r="C1141" s="25">
        <f>VLOOKUP(A1141,'Cód dos países'!$A$3:$C$199,3,FALSE)</f>
        <v>36</v>
      </c>
      <c r="D1141" s="29">
        <v>2000</v>
      </c>
      <c r="E1141">
        <f t="shared" si="88"/>
        <v>362000</v>
      </c>
      <c r="F1141" s="28">
        <v>10</v>
      </c>
      <c r="G1141" s="28">
        <v>4</v>
      </c>
      <c r="H1141" s="28">
        <v>1</v>
      </c>
      <c r="I1141" s="28">
        <f t="shared" si="85"/>
        <v>0.83333333333333337</v>
      </c>
      <c r="J1141" s="28">
        <f t="shared" si="86"/>
        <v>0.66666666666666663</v>
      </c>
      <c r="K1141" s="28">
        <f t="shared" si="87"/>
        <v>0.16666666666666666</v>
      </c>
      <c r="L1141" s="28">
        <f t="shared" si="89"/>
        <v>0.55555555555555558</v>
      </c>
    </row>
    <row r="1142" spans="1:12" ht="15.75" x14ac:dyDescent="0.25">
      <c r="A1142" s="31" t="s">
        <v>53</v>
      </c>
      <c r="B1142" s="30" t="str">
        <f>VLOOKUP(A1142,'Cód dos países'!$A$3:$C$199,2,FALSE)</f>
        <v>CHN</v>
      </c>
      <c r="C1142" s="25">
        <f>VLOOKUP(A1142,'Cód dos países'!$A$3:$C$199,3,FALSE)</f>
        <v>36</v>
      </c>
      <c r="D1142" s="29">
        <v>2001</v>
      </c>
      <c r="E1142">
        <f t="shared" si="88"/>
        <v>362001</v>
      </c>
      <c r="F1142" s="28">
        <v>7.5</v>
      </c>
      <c r="G1142" s="28">
        <v>4</v>
      </c>
      <c r="H1142" s="28">
        <v>1</v>
      </c>
      <c r="I1142" s="28">
        <f t="shared" si="85"/>
        <v>0.625</v>
      </c>
      <c r="J1142" s="28">
        <f t="shared" si="86"/>
        <v>0.66666666666666663</v>
      </c>
      <c r="K1142" s="28">
        <f t="shared" si="87"/>
        <v>0.16666666666666666</v>
      </c>
      <c r="L1142" s="28">
        <f t="shared" si="89"/>
        <v>0.48611111111111105</v>
      </c>
    </row>
    <row r="1143" spans="1:12" ht="15.75" x14ac:dyDescent="0.25">
      <c r="A1143" s="31" t="s">
        <v>53</v>
      </c>
      <c r="B1143" s="30" t="str">
        <f>VLOOKUP(A1143,'Cód dos países'!$A$3:$C$199,2,FALSE)</f>
        <v>CHN</v>
      </c>
      <c r="C1143" s="25">
        <f>VLOOKUP(A1143,'Cód dos países'!$A$3:$C$199,3,FALSE)</f>
        <v>36</v>
      </c>
      <c r="D1143" s="29">
        <v>2002</v>
      </c>
      <c r="E1143">
        <f t="shared" si="88"/>
        <v>362002</v>
      </c>
      <c r="F1143" s="28">
        <v>7.5</v>
      </c>
      <c r="G1143" s="28">
        <v>4.5</v>
      </c>
      <c r="H1143" s="28">
        <v>1</v>
      </c>
      <c r="I1143" s="28">
        <f t="shared" si="85"/>
        <v>0.625</v>
      </c>
      <c r="J1143" s="28">
        <f t="shared" si="86"/>
        <v>0.75</v>
      </c>
      <c r="K1143" s="28">
        <f t="shared" si="87"/>
        <v>0.16666666666666666</v>
      </c>
      <c r="L1143" s="28">
        <f t="shared" si="89"/>
        <v>0.51388888888888884</v>
      </c>
    </row>
    <row r="1144" spans="1:12" ht="15.75" x14ac:dyDescent="0.25">
      <c r="A1144" s="31" t="s">
        <v>53</v>
      </c>
      <c r="B1144" s="30" t="str">
        <f>VLOOKUP(A1144,'Cód dos países'!$A$3:$C$199,2,FALSE)</f>
        <v>CHN</v>
      </c>
      <c r="C1144" s="25">
        <f>VLOOKUP(A1144,'Cód dos países'!$A$3:$C$199,3,FALSE)</f>
        <v>36</v>
      </c>
      <c r="D1144" s="29">
        <v>2003</v>
      </c>
      <c r="E1144">
        <f t="shared" si="88"/>
        <v>362003</v>
      </c>
      <c r="F1144" s="28">
        <v>7.5</v>
      </c>
      <c r="G1144" s="28">
        <v>4.5</v>
      </c>
      <c r="H1144" s="28">
        <v>2</v>
      </c>
      <c r="I1144" s="28">
        <f t="shared" si="85"/>
        <v>0.625</v>
      </c>
      <c r="J1144" s="28">
        <f t="shared" si="86"/>
        <v>0.75</v>
      </c>
      <c r="K1144" s="28">
        <f t="shared" si="87"/>
        <v>0.33333333333333331</v>
      </c>
      <c r="L1144" s="28">
        <f t="shared" si="89"/>
        <v>0.56944444444444442</v>
      </c>
    </row>
    <row r="1145" spans="1:12" ht="15.75" x14ac:dyDescent="0.25">
      <c r="A1145" s="31" t="s">
        <v>53</v>
      </c>
      <c r="B1145" s="30" t="str">
        <f>VLOOKUP(A1145,'Cód dos países'!$A$3:$C$199,2,FALSE)</f>
        <v>CHN</v>
      </c>
      <c r="C1145" s="25">
        <f>VLOOKUP(A1145,'Cód dos países'!$A$3:$C$199,3,FALSE)</f>
        <v>36</v>
      </c>
      <c r="D1145" s="29">
        <v>2004</v>
      </c>
      <c r="E1145">
        <f t="shared" si="88"/>
        <v>362004</v>
      </c>
      <c r="F1145" s="28">
        <v>7</v>
      </c>
      <c r="G1145" s="28">
        <v>4.5</v>
      </c>
      <c r="H1145" s="28">
        <v>2</v>
      </c>
      <c r="I1145" s="28">
        <f t="shared" si="85"/>
        <v>0.58333333333333337</v>
      </c>
      <c r="J1145" s="28">
        <f t="shared" si="86"/>
        <v>0.75</v>
      </c>
      <c r="K1145" s="28">
        <f t="shared" si="87"/>
        <v>0.33333333333333331</v>
      </c>
      <c r="L1145" s="28">
        <f t="shared" si="89"/>
        <v>0.55555555555555558</v>
      </c>
    </row>
    <row r="1146" spans="1:12" ht="15.75" x14ac:dyDescent="0.25">
      <c r="A1146" s="31" t="s">
        <v>53</v>
      </c>
      <c r="B1146" s="30" t="str">
        <f>VLOOKUP(A1146,'Cód dos países'!$A$3:$C$199,2,FALSE)</f>
        <v>CHN</v>
      </c>
      <c r="C1146" s="25">
        <f>VLOOKUP(A1146,'Cód dos países'!$A$3:$C$199,3,FALSE)</f>
        <v>36</v>
      </c>
      <c r="D1146" s="29">
        <v>2005</v>
      </c>
      <c r="E1146">
        <f t="shared" si="88"/>
        <v>362005</v>
      </c>
      <c r="F1146" s="28">
        <v>7.5</v>
      </c>
      <c r="G1146" s="28">
        <v>4.5</v>
      </c>
      <c r="H1146" s="28">
        <v>2</v>
      </c>
      <c r="I1146" s="28">
        <f t="shared" si="85"/>
        <v>0.625</v>
      </c>
      <c r="J1146" s="28">
        <f t="shared" si="86"/>
        <v>0.75</v>
      </c>
      <c r="K1146" s="28">
        <f t="shared" si="87"/>
        <v>0.33333333333333331</v>
      </c>
      <c r="L1146" s="28">
        <f t="shared" si="89"/>
        <v>0.56944444444444442</v>
      </c>
    </row>
    <row r="1147" spans="1:12" ht="15.75" x14ac:dyDescent="0.25">
      <c r="A1147" s="31" t="s">
        <v>53</v>
      </c>
      <c r="B1147" s="30" t="str">
        <f>VLOOKUP(A1147,'Cód dos países'!$A$3:$C$199,2,FALSE)</f>
        <v>CHN</v>
      </c>
      <c r="C1147" s="25">
        <f>VLOOKUP(A1147,'Cód dos países'!$A$3:$C$199,3,FALSE)</f>
        <v>36</v>
      </c>
      <c r="D1147" s="29">
        <v>2006</v>
      </c>
      <c r="E1147">
        <f t="shared" si="88"/>
        <v>362006</v>
      </c>
      <c r="F1147" s="28">
        <v>7</v>
      </c>
      <c r="G1147" s="28">
        <v>4.5</v>
      </c>
      <c r="H1147" s="28">
        <v>1.5</v>
      </c>
      <c r="I1147" s="28">
        <f t="shared" si="85"/>
        <v>0.58333333333333337</v>
      </c>
      <c r="J1147" s="28">
        <f t="shared" si="86"/>
        <v>0.75</v>
      </c>
      <c r="K1147" s="28">
        <f t="shared" si="87"/>
        <v>0.25</v>
      </c>
      <c r="L1147" s="28">
        <f t="shared" si="89"/>
        <v>0.52777777777777779</v>
      </c>
    </row>
    <row r="1148" spans="1:12" ht="15.75" x14ac:dyDescent="0.25">
      <c r="A1148" s="31" t="s">
        <v>53</v>
      </c>
      <c r="B1148" s="30" t="str">
        <f>VLOOKUP(A1148,'Cód dos países'!$A$3:$C$199,2,FALSE)</f>
        <v>CHN</v>
      </c>
      <c r="C1148" s="25">
        <f>VLOOKUP(A1148,'Cód dos países'!$A$3:$C$199,3,FALSE)</f>
        <v>36</v>
      </c>
      <c r="D1148" s="29">
        <v>2007</v>
      </c>
      <c r="E1148">
        <f t="shared" si="88"/>
        <v>362007</v>
      </c>
      <c r="F1148" s="28">
        <v>7</v>
      </c>
      <c r="G1148" s="28">
        <v>4.5</v>
      </c>
      <c r="H1148" s="28">
        <v>2.5</v>
      </c>
      <c r="I1148" s="28">
        <f t="shared" si="85"/>
        <v>0.58333333333333337</v>
      </c>
      <c r="J1148" s="28">
        <f t="shared" si="86"/>
        <v>0.75</v>
      </c>
      <c r="K1148" s="28">
        <f t="shared" si="87"/>
        <v>0.41666666666666669</v>
      </c>
      <c r="L1148" s="28">
        <f t="shared" si="89"/>
        <v>0.58333333333333326</v>
      </c>
    </row>
    <row r="1149" spans="1:12" ht="15.75" x14ac:dyDescent="0.25">
      <c r="A1149" s="31" t="s">
        <v>53</v>
      </c>
      <c r="B1149" s="30" t="str">
        <f>VLOOKUP(A1149,'Cód dos países'!$A$3:$C$199,2,FALSE)</f>
        <v>CHN</v>
      </c>
      <c r="C1149" s="25">
        <f>VLOOKUP(A1149,'Cód dos países'!$A$3:$C$199,3,FALSE)</f>
        <v>36</v>
      </c>
      <c r="D1149" s="29">
        <v>2008</v>
      </c>
      <c r="E1149">
        <f t="shared" si="88"/>
        <v>362008</v>
      </c>
      <c r="F1149" s="28">
        <v>7</v>
      </c>
      <c r="G1149" s="28">
        <v>4.5</v>
      </c>
      <c r="H1149" s="28">
        <v>2.5</v>
      </c>
      <c r="I1149" s="28">
        <f t="shared" si="85"/>
        <v>0.58333333333333337</v>
      </c>
      <c r="J1149" s="28">
        <f t="shared" si="86"/>
        <v>0.75</v>
      </c>
      <c r="K1149" s="28">
        <f t="shared" si="87"/>
        <v>0.41666666666666669</v>
      </c>
      <c r="L1149" s="28">
        <f t="shared" si="89"/>
        <v>0.58333333333333326</v>
      </c>
    </row>
    <row r="1150" spans="1:12" ht="15.75" x14ac:dyDescent="0.25">
      <c r="A1150" s="31" t="s">
        <v>53</v>
      </c>
      <c r="B1150" s="30" t="str">
        <f>VLOOKUP(A1150,'Cód dos países'!$A$3:$C$199,2,FALSE)</f>
        <v>CHN</v>
      </c>
      <c r="C1150" s="25">
        <f>VLOOKUP(A1150,'Cód dos países'!$A$3:$C$199,3,FALSE)</f>
        <v>36</v>
      </c>
      <c r="D1150" s="29">
        <v>2009</v>
      </c>
      <c r="E1150">
        <f t="shared" si="88"/>
        <v>362009</v>
      </c>
      <c r="F1150" s="28">
        <v>7</v>
      </c>
      <c r="G1150" s="28">
        <v>4.5</v>
      </c>
      <c r="H1150" s="28">
        <v>2.5</v>
      </c>
      <c r="I1150" s="28">
        <f t="shared" si="85"/>
        <v>0.58333333333333337</v>
      </c>
      <c r="J1150" s="28">
        <f t="shared" si="86"/>
        <v>0.75</v>
      </c>
      <c r="K1150" s="28">
        <f t="shared" si="87"/>
        <v>0.41666666666666669</v>
      </c>
      <c r="L1150" s="28">
        <f t="shared" si="89"/>
        <v>0.58333333333333326</v>
      </c>
    </row>
    <row r="1151" spans="1:12" ht="15.75" x14ac:dyDescent="0.25">
      <c r="A1151" s="31" t="s">
        <v>53</v>
      </c>
      <c r="B1151" s="30" t="str">
        <f>VLOOKUP(A1151,'Cód dos países'!$A$3:$C$199,2,FALSE)</f>
        <v>CHN</v>
      </c>
      <c r="C1151" s="25">
        <f>VLOOKUP(A1151,'Cód dos países'!$A$3:$C$199,3,FALSE)</f>
        <v>36</v>
      </c>
      <c r="D1151" s="29">
        <v>2010</v>
      </c>
      <c r="E1151">
        <f t="shared" si="88"/>
        <v>362010</v>
      </c>
      <c r="F1151" s="28">
        <v>0.5</v>
      </c>
      <c r="G1151" s="28">
        <v>0.66666666666666663</v>
      </c>
      <c r="H1151" s="28">
        <v>0.33333333333333331</v>
      </c>
      <c r="I1151" s="28">
        <f t="shared" si="85"/>
        <v>0.5</v>
      </c>
      <c r="J1151" s="28">
        <f t="shared" si="86"/>
        <v>0.66666666666666663</v>
      </c>
      <c r="K1151" s="28">
        <f t="shared" si="87"/>
        <v>0.33333333333333331</v>
      </c>
      <c r="L1151" s="28">
        <f t="shared" si="89"/>
        <v>0.49999999999999994</v>
      </c>
    </row>
    <row r="1152" spans="1:12" ht="15.75" x14ac:dyDescent="0.25">
      <c r="A1152" s="31" t="s">
        <v>53</v>
      </c>
      <c r="B1152" s="30" t="str">
        <f>VLOOKUP(A1152,'Cód dos países'!$A$3:$C$199,2,FALSE)</f>
        <v>CHN</v>
      </c>
      <c r="C1152" s="25">
        <f>VLOOKUP(A1152,'Cód dos países'!$A$3:$C$199,3,FALSE)</f>
        <v>36</v>
      </c>
      <c r="D1152" s="29">
        <v>2011</v>
      </c>
      <c r="E1152">
        <f t="shared" si="88"/>
        <v>362011</v>
      </c>
      <c r="F1152" s="28">
        <v>0.54545454545454541</v>
      </c>
      <c r="G1152" s="28">
        <v>0.58333333333333337</v>
      </c>
      <c r="H1152" s="28">
        <v>0.33333333333333331</v>
      </c>
      <c r="I1152" s="28">
        <f t="shared" si="85"/>
        <v>0.54545454545454541</v>
      </c>
      <c r="J1152" s="28">
        <f t="shared" si="86"/>
        <v>0.58333333333333337</v>
      </c>
      <c r="K1152" s="28">
        <f t="shared" si="87"/>
        <v>0.33333333333333331</v>
      </c>
      <c r="L1152" s="28">
        <f t="shared" si="89"/>
        <v>0.48737373737373735</v>
      </c>
    </row>
    <row r="1153" spans="1:12" ht="15.75" x14ac:dyDescent="0.25">
      <c r="A1153" s="31" t="s">
        <v>53</v>
      </c>
      <c r="B1153" s="30" t="str">
        <f>VLOOKUP(A1153,'Cód dos países'!$A$3:$C$199,2,FALSE)</f>
        <v>CHN</v>
      </c>
      <c r="C1153" s="25">
        <f>VLOOKUP(A1153,'Cód dos países'!$A$3:$C$199,3,FALSE)</f>
        <v>36</v>
      </c>
      <c r="D1153" s="29">
        <v>2012</v>
      </c>
      <c r="E1153">
        <f t="shared" si="88"/>
        <v>362012</v>
      </c>
      <c r="F1153" s="28">
        <v>0.59090909090909094</v>
      </c>
      <c r="G1153" s="28">
        <v>0.58333333333333337</v>
      </c>
      <c r="H1153" s="28">
        <v>0.33333333333333331</v>
      </c>
      <c r="I1153" s="28">
        <f t="shared" si="85"/>
        <v>0.59090909090909094</v>
      </c>
      <c r="J1153" s="28">
        <f t="shared" si="86"/>
        <v>0.58333333333333337</v>
      </c>
      <c r="K1153" s="28">
        <f t="shared" si="87"/>
        <v>0.33333333333333331</v>
      </c>
      <c r="L1153" s="28">
        <f t="shared" si="89"/>
        <v>0.5025252525252526</v>
      </c>
    </row>
    <row r="1154" spans="1:12" ht="15.75" x14ac:dyDescent="0.25">
      <c r="A1154" s="31" t="s">
        <v>53</v>
      </c>
      <c r="B1154" s="30" t="str">
        <f>VLOOKUP(A1154,'Cód dos países'!$A$3:$C$199,2,FALSE)</f>
        <v>CHN</v>
      </c>
      <c r="C1154" s="25">
        <f>VLOOKUP(A1154,'Cód dos países'!$A$3:$C$199,3,FALSE)</f>
        <v>36</v>
      </c>
      <c r="D1154" s="29">
        <v>2013</v>
      </c>
      <c r="E1154">
        <f t="shared" si="88"/>
        <v>362013</v>
      </c>
      <c r="F1154" s="28">
        <v>0.59090909090909094</v>
      </c>
      <c r="G1154" s="28">
        <v>0.58333333333333337</v>
      </c>
      <c r="H1154" s="28">
        <v>0.33333333333333331</v>
      </c>
      <c r="I1154" s="28">
        <f t="shared" si="85"/>
        <v>0.59090909090909094</v>
      </c>
      <c r="J1154" s="28">
        <f t="shared" si="86"/>
        <v>0.58333333333333337</v>
      </c>
      <c r="K1154" s="28">
        <f t="shared" si="87"/>
        <v>0.33333333333333331</v>
      </c>
      <c r="L1154" s="28">
        <f t="shared" si="89"/>
        <v>0.5025252525252526</v>
      </c>
    </row>
    <row r="1155" spans="1:12" ht="15.75" x14ac:dyDescent="0.25">
      <c r="A1155" s="31" t="s">
        <v>53</v>
      </c>
      <c r="B1155" s="30" t="str">
        <f>VLOOKUP(A1155,'Cód dos países'!$A$3:$C$199,2,FALSE)</f>
        <v>CHN</v>
      </c>
      <c r="C1155" s="25">
        <f>VLOOKUP(A1155,'Cód dos países'!$A$3:$C$199,3,FALSE)</f>
        <v>36</v>
      </c>
      <c r="D1155" s="29">
        <v>2014</v>
      </c>
      <c r="E1155">
        <f t="shared" si="88"/>
        <v>362014</v>
      </c>
      <c r="F1155" s="28">
        <v>0.45454545454545453</v>
      </c>
      <c r="G1155" s="28">
        <v>0.58333333333333337</v>
      </c>
      <c r="H1155" s="28">
        <v>0.33333333333333331</v>
      </c>
      <c r="I1155" s="28">
        <f t="shared" si="85"/>
        <v>0.45454545454545453</v>
      </c>
      <c r="J1155" s="28">
        <f t="shared" si="86"/>
        <v>0.58333333333333337</v>
      </c>
      <c r="K1155" s="28">
        <f t="shared" si="87"/>
        <v>0.33333333333333331</v>
      </c>
      <c r="L1155" s="28">
        <f t="shared" si="89"/>
        <v>0.45707070707070702</v>
      </c>
    </row>
    <row r="1156" spans="1:12" ht="15.75" x14ac:dyDescent="0.25">
      <c r="A1156" s="31" t="s">
        <v>59</v>
      </c>
      <c r="B1156" s="30" t="str">
        <f>VLOOKUP(A1156,'Cód dos países'!$A$3:$C$199,2,FALSE)</f>
        <v>COL</v>
      </c>
      <c r="C1156" s="25">
        <f>VLOOKUP(A1156,'Cód dos países'!$A$3:$C$199,3,FALSE)</f>
        <v>37</v>
      </c>
      <c r="D1156" s="29">
        <v>1983</v>
      </c>
      <c r="E1156">
        <f t="shared" si="88"/>
        <v>371983</v>
      </c>
      <c r="F1156" s="28">
        <v>3</v>
      </c>
      <c r="G1156" s="28">
        <v>1.5</v>
      </c>
      <c r="H1156" s="28">
        <v>3</v>
      </c>
      <c r="I1156" s="28">
        <f t="shared" ref="I1156:I1219" si="90">IF(F1156=".","",IF($D1156&gt;2009,F1156,F1156/12))</f>
        <v>0.25</v>
      </c>
      <c r="J1156" s="28">
        <f t="shared" ref="J1156:J1219" si="91">IF(G1156=".","",IF($D1156&gt;2009,G1156,G1156/6))</f>
        <v>0.25</v>
      </c>
      <c r="K1156" s="28">
        <f t="shared" ref="K1156:K1219" si="92">IF(H1156=".","",IF($D1156&gt;2009,H1156,H1156/6))</f>
        <v>0.5</v>
      </c>
      <c r="L1156" s="28">
        <f t="shared" si="89"/>
        <v>0.33333333333333331</v>
      </c>
    </row>
    <row r="1157" spans="1:12" ht="15.75" x14ac:dyDescent="0.25">
      <c r="A1157" s="31" t="s">
        <v>59</v>
      </c>
      <c r="B1157" s="30" t="str">
        <f>VLOOKUP(A1157,'Cód dos países'!$A$3:$C$199,2,FALSE)</f>
        <v>COL</v>
      </c>
      <c r="C1157" s="25">
        <f>VLOOKUP(A1157,'Cód dos países'!$A$3:$C$199,3,FALSE)</f>
        <v>37</v>
      </c>
      <c r="D1157" s="29">
        <v>1984</v>
      </c>
      <c r="E1157">
        <f t="shared" ref="E1157:E1220" si="93">C1157*10000+D1157</f>
        <v>371984</v>
      </c>
      <c r="F1157" s="28">
        <v>7</v>
      </c>
      <c r="G1157" s="28">
        <v>1.5</v>
      </c>
      <c r="H1157" s="28">
        <v>3</v>
      </c>
      <c r="I1157" s="28">
        <f t="shared" si="90"/>
        <v>0.58333333333333337</v>
      </c>
      <c r="J1157" s="28">
        <f t="shared" si="91"/>
        <v>0.25</v>
      </c>
      <c r="K1157" s="28">
        <f t="shared" si="92"/>
        <v>0.5</v>
      </c>
      <c r="L1157" s="28">
        <f t="shared" si="89"/>
        <v>0.44444444444444442</v>
      </c>
    </row>
    <row r="1158" spans="1:12" ht="15.75" x14ac:dyDescent="0.25">
      <c r="A1158" s="31" t="s">
        <v>59</v>
      </c>
      <c r="B1158" s="30" t="str">
        <f>VLOOKUP(A1158,'Cód dos países'!$A$3:$C$199,2,FALSE)</f>
        <v>COL</v>
      </c>
      <c r="C1158" s="25">
        <f>VLOOKUP(A1158,'Cód dos países'!$A$3:$C$199,3,FALSE)</f>
        <v>37</v>
      </c>
      <c r="D1158" s="29">
        <v>1985</v>
      </c>
      <c r="E1158">
        <f t="shared" si="93"/>
        <v>371985</v>
      </c>
      <c r="F1158" s="28">
        <v>6</v>
      </c>
      <c r="G1158" s="28">
        <v>1</v>
      </c>
      <c r="H1158" s="28">
        <v>3</v>
      </c>
      <c r="I1158" s="28">
        <f t="shared" si="90"/>
        <v>0.5</v>
      </c>
      <c r="J1158" s="28">
        <f t="shared" si="91"/>
        <v>0.16666666666666666</v>
      </c>
      <c r="K1158" s="28">
        <f t="shared" si="92"/>
        <v>0.5</v>
      </c>
      <c r="L1158" s="28">
        <f t="shared" si="89"/>
        <v>0.38888888888888884</v>
      </c>
    </row>
    <row r="1159" spans="1:12" ht="15.75" x14ac:dyDescent="0.25">
      <c r="A1159" s="31" t="s">
        <v>59</v>
      </c>
      <c r="B1159" s="30" t="str">
        <f>VLOOKUP(A1159,'Cód dos países'!$A$3:$C$199,2,FALSE)</f>
        <v>COL</v>
      </c>
      <c r="C1159" s="25">
        <f>VLOOKUP(A1159,'Cód dos países'!$A$3:$C$199,3,FALSE)</f>
        <v>37</v>
      </c>
      <c r="D1159" s="29">
        <v>1986</v>
      </c>
      <c r="E1159">
        <f t="shared" si="93"/>
        <v>371986</v>
      </c>
      <c r="F1159" s="28">
        <v>5</v>
      </c>
      <c r="G1159" s="28">
        <v>1</v>
      </c>
      <c r="H1159" s="28">
        <v>3</v>
      </c>
      <c r="I1159" s="28">
        <f t="shared" si="90"/>
        <v>0.41666666666666669</v>
      </c>
      <c r="J1159" s="28">
        <f t="shared" si="91"/>
        <v>0.16666666666666666</v>
      </c>
      <c r="K1159" s="28">
        <f t="shared" si="92"/>
        <v>0.5</v>
      </c>
      <c r="L1159" s="28">
        <f t="shared" si="89"/>
        <v>0.3611111111111111</v>
      </c>
    </row>
    <row r="1160" spans="1:12" ht="15.75" x14ac:dyDescent="0.25">
      <c r="A1160" s="31" t="s">
        <v>59</v>
      </c>
      <c r="B1160" s="30" t="str">
        <f>VLOOKUP(A1160,'Cód dos países'!$A$3:$C$199,2,FALSE)</f>
        <v>COL</v>
      </c>
      <c r="C1160" s="25">
        <f>VLOOKUP(A1160,'Cód dos países'!$A$3:$C$199,3,FALSE)</f>
        <v>37</v>
      </c>
      <c r="D1160" s="29">
        <v>1987</v>
      </c>
      <c r="E1160">
        <f t="shared" si="93"/>
        <v>371987</v>
      </c>
      <c r="F1160" s="28">
        <v>7</v>
      </c>
      <c r="G1160" s="28">
        <v>1</v>
      </c>
      <c r="H1160" s="28">
        <v>3</v>
      </c>
      <c r="I1160" s="28">
        <f t="shared" si="90"/>
        <v>0.58333333333333337</v>
      </c>
      <c r="J1160" s="28">
        <f t="shared" si="91"/>
        <v>0.16666666666666666</v>
      </c>
      <c r="K1160" s="28">
        <f t="shared" si="92"/>
        <v>0.5</v>
      </c>
      <c r="L1160" s="28">
        <f t="shared" si="89"/>
        <v>0.41666666666666663</v>
      </c>
    </row>
    <row r="1161" spans="1:12" ht="15.75" x14ac:dyDescent="0.25">
      <c r="A1161" s="31" t="s">
        <v>59</v>
      </c>
      <c r="B1161" s="30" t="str">
        <f>VLOOKUP(A1161,'Cód dos países'!$A$3:$C$199,2,FALSE)</f>
        <v>COL</v>
      </c>
      <c r="C1161" s="25">
        <f>VLOOKUP(A1161,'Cód dos países'!$A$3:$C$199,3,FALSE)</f>
        <v>37</v>
      </c>
      <c r="D1161" s="29">
        <v>1988</v>
      </c>
      <c r="E1161">
        <f t="shared" si="93"/>
        <v>371988</v>
      </c>
      <c r="F1161" s="28">
        <v>5</v>
      </c>
      <c r="G1161" s="28">
        <v>1</v>
      </c>
      <c r="H1161" s="28">
        <v>3</v>
      </c>
      <c r="I1161" s="28">
        <f t="shared" si="90"/>
        <v>0.41666666666666669</v>
      </c>
      <c r="J1161" s="28">
        <f t="shared" si="91"/>
        <v>0.16666666666666666</v>
      </c>
      <c r="K1161" s="28">
        <f t="shared" si="92"/>
        <v>0.5</v>
      </c>
      <c r="L1161" s="28">
        <f t="shared" ref="L1161:L1224" si="94">IF(AND(I1161="",J1161="",K1161="")," ",IFERROR((1/3)*I1161+(1/3)*J1161+(1/3)*K1161,""))</f>
        <v>0.3611111111111111</v>
      </c>
    </row>
    <row r="1162" spans="1:12" ht="15.75" x14ac:dyDescent="0.25">
      <c r="A1162" s="31" t="s">
        <v>59</v>
      </c>
      <c r="B1162" s="30" t="str">
        <f>VLOOKUP(A1162,'Cód dos países'!$A$3:$C$199,2,FALSE)</f>
        <v>COL</v>
      </c>
      <c r="C1162" s="25">
        <f>VLOOKUP(A1162,'Cód dos países'!$A$3:$C$199,3,FALSE)</f>
        <v>37</v>
      </c>
      <c r="D1162" s="29">
        <v>1989</v>
      </c>
      <c r="E1162">
        <f t="shared" si="93"/>
        <v>371989</v>
      </c>
      <c r="F1162" s="28">
        <v>5</v>
      </c>
      <c r="G1162" s="28">
        <v>1</v>
      </c>
      <c r="H1162" s="28">
        <v>3</v>
      </c>
      <c r="I1162" s="28">
        <f t="shared" si="90"/>
        <v>0.41666666666666669</v>
      </c>
      <c r="J1162" s="28">
        <f t="shared" si="91"/>
        <v>0.16666666666666666</v>
      </c>
      <c r="K1162" s="28">
        <f t="shared" si="92"/>
        <v>0.5</v>
      </c>
      <c r="L1162" s="28">
        <f t="shared" si="94"/>
        <v>0.3611111111111111</v>
      </c>
    </row>
    <row r="1163" spans="1:12" ht="15.75" x14ac:dyDescent="0.25">
      <c r="A1163" s="31" t="s">
        <v>59</v>
      </c>
      <c r="B1163" s="30" t="str">
        <f>VLOOKUP(A1163,'Cód dos países'!$A$3:$C$199,2,FALSE)</f>
        <v>COL</v>
      </c>
      <c r="C1163" s="25">
        <f>VLOOKUP(A1163,'Cód dos países'!$A$3:$C$199,3,FALSE)</f>
        <v>37</v>
      </c>
      <c r="D1163" s="29">
        <v>1990</v>
      </c>
      <c r="E1163">
        <f t="shared" si="93"/>
        <v>371990</v>
      </c>
      <c r="F1163" s="28">
        <v>6</v>
      </c>
      <c r="G1163" s="28">
        <v>1</v>
      </c>
      <c r="H1163" s="28">
        <v>3</v>
      </c>
      <c r="I1163" s="28">
        <f t="shared" si="90"/>
        <v>0.5</v>
      </c>
      <c r="J1163" s="28">
        <f t="shared" si="91"/>
        <v>0.16666666666666666</v>
      </c>
      <c r="K1163" s="28">
        <f t="shared" si="92"/>
        <v>0.5</v>
      </c>
      <c r="L1163" s="28">
        <f t="shared" si="94"/>
        <v>0.38888888888888884</v>
      </c>
    </row>
    <row r="1164" spans="1:12" ht="15.75" x14ac:dyDescent="0.25">
      <c r="A1164" s="31" t="s">
        <v>59</v>
      </c>
      <c r="B1164" s="30" t="str">
        <f>VLOOKUP(A1164,'Cód dos países'!$A$3:$C$199,2,FALSE)</f>
        <v>COL</v>
      </c>
      <c r="C1164" s="25">
        <f>VLOOKUP(A1164,'Cód dos países'!$A$3:$C$199,3,FALSE)</f>
        <v>37</v>
      </c>
      <c r="D1164" s="29">
        <v>1991</v>
      </c>
      <c r="E1164">
        <f t="shared" si="93"/>
        <v>371991</v>
      </c>
      <c r="F1164" s="28">
        <v>7</v>
      </c>
      <c r="G1164" s="28">
        <v>1</v>
      </c>
      <c r="H1164" s="28">
        <v>3</v>
      </c>
      <c r="I1164" s="28">
        <f t="shared" si="90"/>
        <v>0.58333333333333337</v>
      </c>
      <c r="J1164" s="28">
        <f t="shared" si="91"/>
        <v>0.16666666666666666</v>
      </c>
      <c r="K1164" s="28">
        <f t="shared" si="92"/>
        <v>0.5</v>
      </c>
      <c r="L1164" s="28">
        <f t="shared" si="94"/>
        <v>0.41666666666666663</v>
      </c>
    </row>
    <row r="1165" spans="1:12" ht="15.75" x14ac:dyDescent="0.25">
      <c r="A1165" s="31" t="s">
        <v>59</v>
      </c>
      <c r="B1165" s="30" t="str">
        <f>VLOOKUP(A1165,'Cód dos países'!$A$3:$C$199,2,FALSE)</f>
        <v>COL</v>
      </c>
      <c r="C1165" s="25">
        <f>VLOOKUP(A1165,'Cód dos países'!$A$3:$C$199,3,FALSE)</f>
        <v>37</v>
      </c>
      <c r="D1165" s="29">
        <v>1992</v>
      </c>
      <c r="E1165">
        <f t="shared" si="93"/>
        <v>371992</v>
      </c>
      <c r="F1165" s="28">
        <v>6</v>
      </c>
      <c r="G1165" s="28">
        <v>1</v>
      </c>
      <c r="H1165" s="28">
        <v>3</v>
      </c>
      <c r="I1165" s="28">
        <f t="shared" si="90"/>
        <v>0.5</v>
      </c>
      <c r="J1165" s="28">
        <f t="shared" si="91"/>
        <v>0.16666666666666666</v>
      </c>
      <c r="K1165" s="28">
        <f t="shared" si="92"/>
        <v>0.5</v>
      </c>
      <c r="L1165" s="28">
        <f t="shared" si="94"/>
        <v>0.38888888888888884</v>
      </c>
    </row>
    <row r="1166" spans="1:12" ht="15.75" x14ac:dyDescent="0.25">
      <c r="A1166" s="31" t="s">
        <v>59</v>
      </c>
      <c r="B1166" s="30" t="str">
        <f>VLOOKUP(A1166,'Cód dos países'!$A$3:$C$199,2,FALSE)</f>
        <v>COL</v>
      </c>
      <c r="C1166" s="25">
        <f>VLOOKUP(A1166,'Cód dos países'!$A$3:$C$199,3,FALSE)</f>
        <v>37</v>
      </c>
      <c r="D1166" s="29">
        <v>1993</v>
      </c>
      <c r="E1166">
        <f t="shared" si="93"/>
        <v>371993</v>
      </c>
      <c r="F1166" s="28">
        <v>6</v>
      </c>
      <c r="G1166" s="28">
        <v>1</v>
      </c>
      <c r="H1166" s="28">
        <v>3</v>
      </c>
      <c r="I1166" s="28">
        <f t="shared" si="90"/>
        <v>0.5</v>
      </c>
      <c r="J1166" s="28">
        <f t="shared" si="91"/>
        <v>0.16666666666666666</v>
      </c>
      <c r="K1166" s="28">
        <f t="shared" si="92"/>
        <v>0.5</v>
      </c>
      <c r="L1166" s="28">
        <f t="shared" si="94"/>
        <v>0.38888888888888884</v>
      </c>
    </row>
    <row r="1167" spans="1:12" ht="15.75" x14ac:dyDescent="0.25">
      <c r="A1167" s="31" t="s">
        <v>59</v>
      </c>
      <c r="B1167" s="30" t="str">
        <f>VLOOKUP(A1167,'Cód dos países'!$A$3:$C$199,2,FALSE)</f>
        <v>COL</v>
      </c>
      <c r="C1167" s="25">
        <f>VLOOKUP(A1167,'Cód dos países'!$A$3:$C$199,3,FALSE)</f>
        <v>37</v>
      </c>
      <c r="D1167" s="29">
        <v>1994</v>
      </c>
      <c r="E1167">
        <f t="shared" si="93"/>
        <v>371994</v>
      </c>
      <c r="F1167" s="28">
        <v>6</v>
      </c>
      <c r="G1167" s="28">
        <v>2</v>
      </c>
      <c r="H1167" s="28">
        <v>3</v>
      </c>
      <c r="I1167" s="28">
        <f t="shared" si="90"/>
        <v>0.5</v>
      </c>
      <c r="J1167" s="28">
        <f t="shared" si="91"/>
        <v>0.33333333333333331</v>
      </c>
      <c r="K1167" s="28">
        <f t="shared" si="92"/>
        <v>0.5</v>
      </c>
      <c r="L1167" s="28">
        <f t="shared" si="94"/>
        <v>0.44444444444444442</v>
      </c>
    </row>
    <row r="1168" spans="1:12" ht="15.75" x14ac:dyDescent="0.25">
      <c r="A1168" s="31" t="s">
        <v>59</v>
      </c>
      <c r="B1168" s="30" t="str">
        <f>VLOOKUP(A1168,'Cód dos países'!$A$3:$C$199,2,FALSE)</f>
        <v>COL</v>
      </c>
      <c r="C1168" s="25">
        <f>VLOOKUP(A1168,'Cód dos países'!$A$3:$C$199,3,FALSE)</f>
        <v>37</v>
      </c>
      <c r="D1168" s="29">
        <v>1995</v>
      </c>
      <c r="E1168">
        <f t="shared" si="93"/>
        <v>371995</v>
      </c>
      <c r="F1168" s="28">
        <v>6</v>
      </c>
      <c r="G1168" s="28">
        <v>2</v>
      </c>
      <c r="H1168" s="28">
        <v>3</v>
      </c>
      <c r="I1168" s="28">
        <f t="shared" si="90"/>
        <v>0.5</v>
      </c>
      <c r="J1168" s="28">
        <f t="shared" si="91"/>
        <v>0.33333333333333331</v>
      </c>
      <c r="K1168" s="28">
        <f t="shared" si="92"/>
        <v>0.5</v>
      </c>
      <c r="L1168" s="28">
        <f t="shared" si="94"/>
        <v>0.44444444444444442</v>
      </c>
    </row>
    <row r="1169" spans="1:12" ht="15.75" x14ac:dyDescent="0.25">
      <c r="A1169" s="31" t="s">
        <v>59</v>
      </c>
      <c r="B1169" s="30" t="str">
        <f>VLOOKUP(A1169,'Cód dos países'!$A$3:$C$199,2,FALSE)</f>
        <v>COL</v>
      </c>
      <c r="C1169" s="25">
        <f>VLOOKUP(A1169,'Cód dos países'!$A$3:$C$199,3,FALSE)</f>
        <v>37</v>
      </c>
      <c r="D1169" s="29">
        <v>1996</v>
      </c>
      <c r="E1169">
        <f t="shared" si="93"/>
        <v>371996</v>
      </c>
      <c r="F1169" s="28">
        <v>6</v>
      </c>
      <c r="G1169" s="28">
        <v>2</v>
      </c>
      <c r="H1169" s="28">
        <v>2</v>
      </c>
      <c r="I1169" s="28">
        <f t="shared" si="90"/>
        <v>0.5</v>
      </c>
      <c r="J1169" s="28">
        <f t="shared" si="91"/>
        <v>0.33333333333333331</v>
      </c>
      <c r="K1169" s="28">
        <f t="shared" si="92"/>
        <v>0.33333333333333331</v>
      </c>
      <c r="L1169" s="28">
        <f t="shared" si="94"/>
        <v>0.3888888888888889</v>
      </c>
    </row>
    <row r="1170" spans="1:12" ht="15.75" x14ac:dyDescent="0.25">
      <c r="A1170" s="31" t="s">
        <v>59</v>
      </c>
      <c r="B1170" s="30" t="str">
        <f>VLOOKUP(A1170,'Cód dos países'!$A$3:$C$199,2,FALSE)</f>
        <v>COL</v>
      </c>
      <c r="C1170" s="25">
        <f>VLOOKUP(A1170,'Cód dos países'!$A$3:$C$199,3,FALSE)</f>
        <v>37</v>
      </c>
      <c r="D1170" s="29">
        <v>1997</v>
      </c>
      <c r="E1170">
        <f t="shared" si="93"/>
        <v>371997</v>
      </c>
      <c r="F1170" s="28">
        <v>6</v>
      </c>
      <c r="G1170" s="28">
        <v>2</v>
      </c>
      <c r="H1170" s="28">
        <v>1</v>
      </c>
      <c r="I1170" s="28">
        <f t="shared" si="90"/>
        <v>0.5</v>
      </c>
      <c r="J1170" s="28">
        <f t="shared" si="91"/>
        <v>0.33333333333333331</v>
      </c>
      <c r="K1170" s="28">
        <f t="shared" si="92"/>
        <v>0.16666666666666666</v>
      </c>
      <c r="L1170" s="28">
        <f t="shared" si="94"/>
        <v>0.33333333333333337</v>
      </c>
    </row>
    <row r="1171" spans="1:12" ht="15.75" x14ac:dyDescent="0.25">
      <c r="A1171" s="31" t="s">
        <v>59</v>
      </c>
      <c r="B1171" s="30" t="str">
        <f>VLOOKUP(A1171,'Cód dos países'!$A$3:$C$199,2,FALSE)</f>
        <v>COL</v>
      </c>
      <c r="C1171" s="25">
        <f>VLOOKUP(A1171,'Cód dos países'!$A$3:$C$199,3,FALSE)</f>
        <v>37</v>
      </c>
      <c r="D1171" s="29">
        <v>1998</v>
      </c>
      <c r="E1171">
        <f t="shared" si="93"/>
        <v>371998</v>
      </c>
      <c r="F1171" s="28">
        <v>4</v>
      </c>
      <c r="G1171" s="28">
        <v>2</v>
      </c>
      <c r="H1171" s="28">
        <v>2</v>
      </c>
      <c r="I1171" s="28">
        <f t="shared" si="90"/>
        <v>0.33333333333333331</v>
      </c>
      <c r="J1171" s="28">
        <f t="shared" si="91"/>
        <v>0.33333333333333331</v>
      </c>
      <c r="K1171" s="28">
        <f t="shared" si="92"/>
        <v>0.33333333333333331</v>
      </c>
      <c r="L1171" s="28">
        <f t="shared" si="94"/>
        <v>0.33333333333333331</v>
      </c>
    </row>
    <row r="1172" spans="1:12" ht="15.75" x14ac:dyDescent="0.25">
      <c r="A1172" s="31" t="s">
        <v>59</v>
      </c>
      <c r="B1172" s="30" t="str">
        <f>VLOOKUP(A1172,'Cód dos países'!$A$3:$C$199,2,FALSE)</f>
        <v>COL</v>
      </c>
      <c r="C1172" s="25">
        <f>VLOOKUP(A1172,'Cód dos países'!$A$3:$C$199,3,FALSE)</f>
        <v>37</v>
      </c>
      <c r="D1172" s="29">
        <v>1999</v>
      </c>
      <c r="E1172">
        <f t="shared" si="93"/>
        <v>371999</v>
      </c>
      <c r="F1172" s="28">
        <v>3</v>
      </c>
      <c r="G1172" s="28">
        <v>2</v>
      </c>
      <c r="H1172" s="28">
        <v>2</v>
      </c>
      <c r="I1172" s="28">
        <f t="shared" si="90"/>
        <v>0.25</v>
      </c>
      <c r="J1172" s="28">
        <f t="shared" si="91"/>
        <v>0.33333333333333331</v>
      </c>
      <c r="K1172" s="28">
        <f t="shared" si="92"/>
        <v>0.33333333333333331</v>
      </c>
      <c r="L1172" s="28">
        <f t="shared" si="94"/>
        <v>0.30555555555555552</v>
      </c>
    </row>
    <row r="1173" spans="1:12" ht="15.75" x14ac:dyDescent="0.25">
      <c r="A1173" s="31" t="s">
        <v>59</v>
      </c>
      <c r="B1173" s="30" t="str">
        <f>VLOOKUP(A1173,'Cód dos países'!$A$3:$C$199,2,FALSE)</f>
        <v>COL</v>
      </c>
      <c r="C1173" s="25">
        <f>VLOOKUP(A1173,'Cód dos países'!$A$3:$C$199,3,FALSE)</f>
        <v>37</v>
      </c>
      <c r="D1173" s="29">
        <v>2000</v>
      </c>
      <c r="E1173">
        <f t="shared" si="93"/>
        <v>372000</v>
      </c>
      <c r="F1173" s="28">
        <v>3</v>
      </c>
      <c r="G1173" s="28">
        <v>1</v>
      </c>
      <c r="H1173" s="28">
        <v>2</v>
      </c>
      <c r="I1173" s="28">
        <f t="shared" si="90"/>
        <v>0.25</v>
      </c>
      <c r="J1173" s="28">
        <f t="shared" si="91"/>
        <v>0.16666666666666666</v>
      </c>
      <c r="K1173" s="28">
        <f t="shared" si="92"/>
        <v>0.33333333333333331</v>
      </c>
      <c r="L1173" s="28">
        <f t="shared" si="94"/>
        <v>0.25</v>
      </c>
    </row>
    <row r="1174" spans="1:12" ht="15.75" x14ac:dyDescent="0.25">
      <c r="A1174" s="31" t="s">
        <v>59</v>
      </c>
      <c r="B1174" s="30" t="str">
        <f>VLOOKUP(A1174,'Cód dos países'!$A$3:$C$199,2,FALSE)</f>
        <v>COL</v>
      </c>
      <c r="C1174" s="25">
        <f>VLOOKUP(A1174,'Cód dos países'!$A$3:$C$199,3,FALSE)</f>
        <v>37</v>
      </c>
      <c r="D1174" s="29">
        <v>2001</v>
      </c>
      <c r="E1174">
        <f t="shared" si="93"/>
        <v>372001</v>
      </c>
      <c r="F1174" s="28">
        <v>9.5</v>
      </c>
      <c r="G1174" s="28">
        <v>1</v>
      </c>
      <c r="H1174" s="28">
        <v>2</v>
      </c>
      <c r="I1174" s="28">
        <f t="shared" si="90"/>
        <v>0.79166666666666663</v>
      </c>
      <c r="J1174" s="28">
        <f t="shared" si="91"/>
        <v>0.16666666666666666</v>
      </c>
      <c r="K1174" s="28">
        <f t="shared" si="92"/>
        <v>0.33333333333333331</v>
      </c>
      <c r="L1174" s="28">
        <f t="shared" si="94"/>
        <v>0.43055555555555552</v>
      </c>
    </row>
    <row r="1175" spans="1:12" ht="15.75" x14ac:dyDescent="0.25">
      <c r="A1175" s="31" t="s">
        <v>59</v>
      </c>
      <c r="B1175" s="30" t="str">
        <f>VLOOKUP(A1175,'Cód dos países'!$A$3:$C$199,2,FALSE)</f>
        <v>COL</v>
      </c>
      <c r="C1175" s="25">
        <f>VLOOKUP(A1175,'Cód dos países'!$A$3:$C$199,3,FALSE)</f>
        <v>37</v>
      </c>
      <c r="D1175" s="29">
        <v>2002</v>
      </c>
      <c r="E1175">
        <f t="shared" si="93"/>
        <v>372002</v>
      </c>
      <c r="F1175" s="28">
        <v>9.5</v>
      </c>
      <c r="G1175" s="28">
        <v>1</v>
      </c>
      <c r="H1175" s="28">
        <v>3</v>
      </c>
      <c r="I1175" s="28">
        <f t="shared" si="90"/>
        <v>0.79166666666666663</v>
      </c>
      <c r="J1175" s="28">
        <f t="shared" si="91"/>
        <v>0.16666666666666666</v>
      </c>
      <c r="K1175" s="28">
        <f t="shared" si="92"/>
        <v>0.5</v>
      </c>
      <c r="L1175" s="28">
        <f t="shared" si="94"/>
        <v>0.48611111111111105</v>
      </c>
    </row>
    <row r="1176" spans="1:12" ht="15.75" x14ac:dyDescent="0.25">
      <c r="A1176" s="31" t="s">
        <v>59</v>
      </c>
      <c r="B1176" s="30" t="str">
        <f>VLOOKUP(A1176,'Cód dos países'!$A$3:$C$199,2,FALSE)</f>
        <v>COL</v>
      </c>
      <c r="C1176" s="25">
        <f>VLOOKUP(A1176,'Cód dos países'!$A$3:$C$199,3,FALSE)</f>
        <v>37</v>
      </c>
      <c r="D1176" s="29">
        <v>2003</v>
      </c>
      <c r="E1176">
        <f t="shared" si="93"/>
        <v>372003</v>
      </c>
      <c r="F1176" s="28">
        <v>8.5</v>
      </c>
      <c r="G1176" s="28">
        <v>1</v>
      </c>
      <c r="H1176" s="28">
        <v>3</v>
      </c>
      <c r="I1176" s="28">
        <f t="shared" si="90"/>
        <v>0.70833333333333337</v>
      </c>
      <c r="J1176" s="28">
        <f t="shared" si="91"/>
        <v>0.16666666666666666</v>
      </c>
      <c r="K1176" s="28">
        <f t="shared" si="92"/>
        <v>0.5</v>
      </c>
      <c r="L1176" s="28">
        <f t="shared" si="94"/>
        <v>0.45833333333333326</v>
      </c>
    </row>
    <row r="1177" spans="1:12" ht="15.75" x14ac:dyDescent="0.25">
      <c r="A1177" s="31" t="s">
        <v>59</v>
      </c>
      <c r="B1177" s="30" t="str">
        <f>VLOOKUP(A1177,'Cód dos países'!$A$3:$C$199,2,FALSE)</f>
        <v>COL</v>
      </c>
      <c r="C1177" s="25">
        <f>VLOOKUP(A1177,'Cód dos países'!$A$3:$C$199,3,FALSE)</f>
        <v>37</v>
      </c>
      <c r="D1177" s="29">
        <v>2004</v>
      </c>
      <c r="E1177">
        <f t="shared" si="93"/>
        <v>372004</v>
      </c>
      <c r="F1177" s="28">
        <v>9</v>
      </c>
      <c r="G1177" s="28">
        <v>1</v>
      </c>
      <c r="H1177" s="28">
        <v>3</v>
      </c>
      <c r="I1177" s="28">
        <f t="shared" si="90"/>
        <v>0.75</v>
      </c>
      <c r="J1177" s="28">
        <f t="shared" si="91"/>
        <v>0.16666666666666666</v>
      </c>
      <c r="K1177" s="28">
        <f t="shared" si="92"/>
        <v>0.5</v>
      </c>
      <c r="L1177" s="28">
        <f t="shared" si="94"/>
        <v>0.47222222222222221</v>
      </c>
    </row>
    <row r="1178" spans="1:12" ht="15.75" x14ac:dyDescent="0.25">
      <c r="A1178" s="31" t="s">
        <v>59</v>
      </c>
      <c r="B1178" s="30" t="str">
        <f>VLOOKUP(A1178,'Cód dos países'!$A$3:$C$199,2,FALSE)</f>
        <v>COL</v>
      </c>
      <c r="C1178" s="25">
        <f>VLOOKUP(A1178,'Cód dos países'!$A$3:$C$199,3,FALSE)</f>
        <v>37</v>
      </c>
      <c r="D1178" s="29">
        <v>2005</v>
      </c>
      <c r="E1178">
        <f t="shared" si="93"/>
        <v>372005</v>
      </c>
      <c r="F1178" s="28">
        <v>8.5</v>
      </c>
      <c r="G1178" s="28">
        <v>1</v>
      </c>
      <c r="H1178" s="28">
        <v>3</v>
      </c>
      <c r="I1178" s="28">
        <f t="shared" si="90"/>
        <v>0.70833333333333337</v>
      </c>
      <c r="J1178" s="28">
        <f t="shared" si="91"/>
        <v>0.16666666666666666</v>
      </c>
      <c r="K1178" s="28">
        <f t="shared" si="92"/>
        <v>0.5</v>
      </c>
      <c r="L1178" s="28">
        <f t="shared" si="94"/>
        <v>0.45833333333333326</v>
      </c>
    </row>
    <row r="1179" spans="1:12" ht="15.75" x14ac:dyDescent="0.25">
      <c r="A1179" s="31" t="s">
        <v>59</v>
      </c>
      <c r="B1179" s="30" t="str">
        <f>VLOOKUP(A1179,'Cód dos países'!$A$3:$C$199,2,FALSE)</f>
        <v>COL</v>
      </c>
      <c r="C1179" s="25">
        <f>VLOOKUP(A1179,'Cód dos países'!$A$3:$C$199,3,FALSE)</f>
        <v>37</v>
      </c>
      <c r="D1179" s="29">
        <v>2006</v>
      </c>
      <c r="E1179">
        <f t="shared" si="93"/>
        <v>372006</v>
      </c>
      <c r="F1179" s="28">
        <v>8.5</v>
      </c>
      <c r="G1179" s="28">
        <v>1.5</v>
      </c>
      <c r="H1179" s="28">
        <v>2.5</v>
      </c>
      <c r="I1179" s="28">
        <f t="shared" si="90"/>
        <v>0.70833333333333337</v>
      </c>
      <c r="J1179" s="28">
        <f t="shared" si="91"/>
        <v>0.25</v>
      </c>
      <c r="K1179" s="28">
        <f t="shared" si="92"/>
        <v>0.41666666666666669</v>
      </c>
      <c r="L1179" s="28">
        <f t="shared" si="94"/>
        <v>0.45833333333333331</v>
      </c>
    </row>
    <row r="1180" spans="1:12" ht="15.75" x14ac:dyDescent="0.25">
      <c r="A1180" s="31" t="s">
        <v>59</v>
      </c>
      <c r="B1180" s="30" t="str">
        <f>VLOOKUP(A1180,'Cód dos países'!$A$3:$C$199,2,FALSE)</f>
        <v>COL</v>
      </c>
      <c r="C1180" s="25">
        <f>VLOOKUP(A1180,'Cód dos países'!$A$3:$C$199,3,FALSE)</f>
        <v>37</v>
      </c>
      <c r="D1180" s="29">
        <v>2007</v>
      </c>
      <c r="E1180">
        <f t="shared" si="93"/>
        <v>372007</v>
      </c>
      <c r="F1180" s="28">
        <v>8.5</v>
      </c>
      <c r="G1180" s="28">
        <v>1.5</v>
      </c>
      <c r="H1180" s="28">
        <v>2.5</v>
      </c>
      <c r="I1180" s="28">
        <f t="shared" si="90"/>
        <v>0.70833333333333337</v>
      </c>
      <c r="J1180" s="28">
        <f t="shared" si="91"/>
        <v>0.25</v>
      </c>
      <c r="K1180" s="28">
        <f t="shared" si="92"/>
        <v>0.41666666666666669</v>
      </c>
      <c r="L1180" s="28">
        <f t="shared" si="94"/>
        <v>0.45833333333333331</v>
      </c>
    </row>
    <row r="1181" spans="1:12" ht="15.75" x14ac:dyDescent="0.25">
      <c r="A1181" s="31" t="s">
        <v>59</v>
      </c>
      <c r="B1181" s="30" t="str">
        <f>VLOOKUP(A1181,'Cód dos países'!$A$3:$C$199,2,FALSE)</f>
        <v>COL</v>
      </c>
      <c r="C1181" s="25">
        <f>VLOOKUP(A1181,'Cód dos países'!$A$3:$C$199,3,FALSE)</f>
        <v>37</v>
      </c>
      <c r="D1181" s="29">
        <v>2008</v>
      </c>
      <c r="E1181">
        <f t="shared" si="93"/>
        <v>372008</v>
      </c>
      <c r="F1181" s="28">
        <v>8.5</v>
      </c>
      <c r="G1181" s="28">
        <v>2</v>
      </c>
      <c r="H1181" s="28">
        <v>3</v>
      </c>
      <c r="I1181" s="28">
        <f t="shared" si="90"/>
        <v>0.70833333333333337</v>
      </c>
      <c r="J1181" s="28">
        <f t="shared" si="91"/>
        <v>0.33333333333333331</v>
      </c>
      <c r="K1181" s="28">
        <f t="shared" si="92"/>
        <v>0.5</v>
      </c>
      <c r="L1181" s="28">
        <f t="shared" si="94"/>
        <v>0.51388888888888884</v>
      </c>
    </row>
    <row r="1182" spans="1:12" ht="15.75" x14ac:dyDescent="0.25">
      <c r="A1182" s="31" t="s">
        <v>59</v>
      </c>
      <c r="B1182" s="30" t="str">
        <f>VLOOKUP(A1182,'Cód dos países'!$A$3:$C$199,2,FALSE)</f>
        <v>COL</v>
      </c>
      <c r="C1182" s="25">
        <f>VLOOKUP(A1182,'Cód dos países'!$A$3:$C$199,3,FALSE)</f>
        <v>37</v>
      </c>
      <c r="D1182" s="29">
        <v>2009</v>
      </c>
      <c r="E1182">
        <f t="shared" si="93"/>
        <v>372009</v>
      </c>
      <c r="F1182" s="28">
        <v>8.5</v>
      </c>
      <c r="G1182" s="28">
        <v>2</v>
      </c>
      <c r="H1182" s="28">
        <v>3</v>
      </c>
      <c r="I1182" s="28">
        <f t="shared" si="90"/>
        <v>0.70833333333333337</v>
      </c>
      <c r="J1182" s="28">
        <f t="shared" si="91"/>
        <v>0.33333333333333331</v>
      </c>
      <c r="K1182" s="28">
        <f t="shared" si="92"/>
        <v>0.5</v>
      </c>
      <c r="L1182" s="28">
        <f t="shared" si="94"/>
        <v>0.51388888888888884</v>
      </c>
    </row>
    <row r="1183" spans="1:12" ht="15.75" x14ac:dyDescent="0.25">
      <c r="A1183" s="31" t="s">
        <v>59</v>
      </c>
      <c r="B1183" s="30" t="str">
        <f>VLOOKUP(A1183,'Cód dos países'!$A$3:$C$199,2,FALSE)</f>
        <v>COL</v>
      </c>
      <c r="C1183" s="25">
        <f>VLOOKUP(A1183,'Cód dos países'!$A$3:$C$199,3,FALSE)</f>
        <v>37</v>
      </c>
      <c r="D1183" s="29">
        <v>2010</v>
      </c>
      <c r="E1183">
        <f t="shared" si="93"/>
        <v>372010</v>
      </c>
      <c r="F1183" s="28">
        <v>0.68181818181818177</v>
      </c>
      <c r="G1183" s="28">
        <v>0.33333333333333331</v>
      </c>
      <c r="H1183" s="28">
        <v>0.5</v>
      </c>
      <c r="I1183" s="28">
        <f t="shared" si="90"/>
        <v>0.68181818181818177</v>
      </c>
      <c r="J1183" s="28">
        <f t="shared" si="91"/>
        <v>0.33333333333333331</v>
      </c>
      <c r="K1183" s="28">
        <f t="shared" si="92"/>
        <v>0.5</v>
      </c>
      <c r="L1183" s="28">
        <f t="shared" si="94"/>
        <v>0.50505050505050497</v>
      </c>
    </row>
    <row r="1184" spans="1:12" ht="15.75" x14ac:dyDescent="0.25">
      <c r="A1184" s="31" t="s">
        <v>59</v>
      </c>
      <c r="B1184" s="30" t="str">
        <f>VLOOKUP(A1184,'Cód dos países'!$A$3:$C$199,2,FALSE)</f>
        <v>COL</v>
      </c>
      <c r="C1184" s="25">
        <f>VLOOKUP(A1184,'Cód dos países'!$A$3:$C$199,3,FALSE)</f>
        <v>37</v>
      </c>
      <c r="D1184" s="29">
        <v>2011</v>
      </c>
      <c r="E1184">
        <f t="shared" si="93"/>
        <v>372011</v>
      </c>
      <c r="F1184" s="28">
        <v>0.63636363636363635</v>
      </c>
      <c r="G1184" s="28">
        <v>0.33333333333333331</v>
      </c>
      <c r="H1184" s="28">
        <v>0.5</v>
      </c>
      <c r="I1184" s="28">
        <f t="shared" si="90"/>
        <v>0.63636363636363635</v>
      </c>
      <c r="J1184" s="28">
        <f t="shared" si="91"/>
        <v>0.33333333333333331</v>
      </c>
      <c r="K1184" s="28">
        <f t="shared" si="92"/>
        <v>0.5</v>
      </c>
      <c r="L1184" s="28">
        <f t="shared" si="94"/>
        <v>0.48989898989898983</v>
      </c>
    </row>
    <row r="1185" spans="1:12" ht="15.75" x14ac:dyDescent="0.25">
      <c r="A1185" s="31" t="s">
        <v>59</v>
      </c>
      <c r="B1185" s="30" t="str">
        <f>VLOOKUP(A1185,'Cód dos países'!$A$3:$C$199,2,FALSE)</f>
        <v>COL</v>
      </c>
      <c r="C1185" s="25">
        <f>VLOOKUP(A1185,'Cód dos países'!$A$3:$C$199,3,FALSE)</f>
        <v>37</v>
      </c>
      <c r="D1185" s="29">
        <v>2012</v>
      </c>
      <c r="E1185">
        <f t="shared" si="93"/>
        <v>372012</v>
      </c>
      <c r="F1185" s="28">
        <v>0.63636363636363635</v>
      </c>
      <c r="G1185" s="28">
        <v>0.33333333333333331</v>
      </c>
      <c r="H1185" s="28">
        <v>0.41666666666666669</v>
      </c>
      <c r="I1185" s="28">
        <f t="shared" si="90"/>
        <v>0.63636363636363635</v>
      </c>
      <c r="J1185" s="28">
        <f t="shared" si="91"/>
        <v>0.33333333333333331</v>
      </c>
      <c r="K1185" s="28">
        <f t="shared" si="92"/>
        <v>0.41666666666666669</v>
      </c>
      <c r="L1185" s="28">
        <f t="shared" si="94"/>
        <v>0.4621212121212121</v>
      </c>
    </row>
    <row r="1186" spans="1:12" ht="15.75" x14ac:dyDescent="0.25">
      <c r="A1186" s="31" t="s">
        <v>59</v>
      </c>
      <c r="B1186" s="30" t="str">
        <f>VLOOKUP(A1186,'Cód dos países'!$A$3:$C$199,2,FALSE)</f>
        <v>COL</v>
      </c>
      <c r="C1186" s="25">
        <f>VLOOKUP(A1186,'Cód dos países'!$A$3:$C$199,3,FALSE)</f>
        <v>37</v>
      </c>
      <c r="D1186" s="29">
        <v>2013</v>
      </c>
      <c r="E1186">
        <f t="shared" si="93"/>
        <v>372013</v>
      </c>
      <c r="F1186" s="28">
        <v>0.63636363636363635</v>
      </c>
      <c r="G1186" s="28">
        <v>0.33333333333333331</v>
      </c>
      <c r="H1186" s="28">
        <v>0.41666666666666669</v>
      </c>
      <c r="I1186" s="28">
        <f t="shared" si="90"/>
        <v>0.63636363636363635</v>
      </c>
      <c r="J1186" s="28">
        <f t="shared" si="91"/>
        <v>0.33333333333333331</v>
      </c>
      <c r="K1186" s="28">
        <f t="shared" si="92"/>
        <v>0.41666666666666669</v>
      </c>
      <c r="L1186" s="28">
        <f t="shared" si="94"/>
        <v>0.4621212121212121</v>
      </c>
    </row>
    <row r="1187" spans="1:12" ht="15.75" x14ac:dyDescent="0.25">
      <c r="A1187" s="31" t="s">
        <v>59</v>
      </c>
      <c r="B1187" s="30" t="str">
        <f>VLOOKUP(A1187,'Cód dos países'!$A$3:$C$199,2,FALSE)</f>
        <v>COL</v>
      </c>
      <c r="C1187" s="25">
        <f>VLOOKUP(A1187,'Cód dos países'!$A$3:$C$199,3,FALSE)</f>
        <v>37</v>
      </c>
      <c r="D1187" s="29">
        <v>2014</v>
      </c>
      <c r="E1187">
        <f t="shared" si="93"/>
        <v>372014</v>
      </c>
      <c r="F1187" s="28">
        <v>0.63636363636363635</v>
      </c>
      <c r="G1187" s="28">
        <v>0.33333333333333331</v>
      </c>
      <c r="H1187" s="28">
        <v>0.41666666666666669</v>
      </c>
      <c r="I1187" s="28">
        <f t="shared" si="90"/>
        <v>0.63636363636363635</v>
      </c>
      <c r="J1187" s="28">
        <f t="shared" si="91"/>
        <v>0.33333333333333331</v>
      </c>
      <c r="K1187" s="28">
        <f t="shared" si="92"/>
        <v>0.41666666666666669</v>
      </c>
      <c r="L1187" s="28">
        <f t="shared" si="94"/>
        <v>0.4621212121212121</v>
      </c>
    </row>
    <row r="1188" spans="1:12" ht="15.75" x14ac:dyDescent="0.25">
      <c r="A1188" s="31" t="s">
        <v>61</v>
      </c>
      <c r="B1188" s="30" t="str">
        <f>VLOOKUP(A1188,'Cód dos países'!$A$3:$C$199,2,FALSE)</f>
        <v>COM</v>
      </c>
      <c r="C1188" s="25">
        <f>VLOOKUP(A1188,'Cód dos países'!$A$3:$C$199,3,FALSE)</f>
        <v>38</v>
      </c>
      <c r="D1188" s="29">
        <v>1983</v>
      </c>
      <c r="E1188">
        <f t="shared" si="93"/>
        <v>381983</v>
      </c>
      <c r="F1188" s="28" t="s">
        <v>433</v>
      </c>
      <c r="G1188" s="28" t="s">
        <v>433</v>
      </c>
      <c r="H1188" s="28" t="s">
        <v>433</v>
      </c>
      <c r="I1188" s="28" t="str">
        <f t="shared" si="90"/>
        <v/>
      </c>
      <c r="J1188" s="28" t="str">
        <f t="shared" si="91"/>
        <v/>
      </c>
      <c r="K1188" s="28" t="str">
        <f t="shared" si="92"/>
        <v/>
      </c>
      <c r="L1188" s="28" t="str">
        <f t="shared" si="94"/>
        <v xml:space="preserve"> </v>
      </c>
    </row>
    <row r="1189" spans="1:12" ht="15.75" x14ac:dyDescent="0.25">
      <c r="A1189" s="31" t="s">
        <v>61</v>
      </c>
      <c r="B1189" s="30" t="str">
        <f>VLOOKUP(A1189,'Cód dos países'!$A$3:$C$199,2,FALSE)</f>
        <v>COM</v>
      </c>
      <c r="C1189" s="25">
        <f>VLOOKUP(A1189,'Cód dos países'!$A$3:$C$199,3,FALSE)</f>
        <v>38</v>
      </c>
      <c r="D1189" s="29">
        <v>1984</v>
      </c>
      <c r="E1189">
        <f t="shared" si="93"/>
        <v>381984</v>
      </c>
      <c r="F1189" s="28" t="s">
        <v>433</v>
      </c>
      <c r="G1189" s="28" t="s">
        <v>433</v>
      </c>
      <c r="H1189" s="28" t="s">
        <v>433</v>
      </c>
      <c r="I1189" s="28" t="str">
        <f t="shared" si="90"/>
        <v/>
      </c>
      <c r="J1189" s="28" t="str">
        <f t="shared" si="91"/>
        <v/>
      </c>
      <c r="K1189" s="28" t="str">
        <f t="shared" si="92"/>
        <v/>
      </c>
      <c r="L1189" s="28" t="str">
        <f t="shared" si="94"/>
        <v xml:space="preserve"> </v>
      </c>
    </row>
    <row r="1190" spans="1:12" ht="15.75" x14ac:dyDescent="0.25">
      <c r="A1190" s="31" t="s">
        <v>61</v>
      </c>
      <c r="B1190" s="30" t="str">
        <f>VLOOKUP(A1190,'Cód dos países'!$A$3:$C$199,2,FALSE)</f>
        <v>COM</v>
      </c>
      <c r="C1190" s="25">
        <f>VLOOKUP(A1190,'Cód dos países'!$A$3:$C$199,3,FALSE)</f>
        <v>38</v>
      </c>
      <c r="D1190" s="29">
        <v>1985</v>
      </c>
      <c r="E1190">
        <f t="shared" si="93"/>
        <v>381985</v>
      </c>
      <c r="F1190" s="28" t="s">
        <v>433</v>
      </c>
      <c r="G1190" s="28" t="s">
        <v>433</v>
      </c>
      <c r="H1190" s="28" t="s">
        <v>433</v>
      </c>
      <c r="I1190" s="28" t="str">
        <f t="shared" si="90"/>
        <v/>
      </c>
      <c r="J1190" s="28" t="str">
        <f t="shared" si="91"/>
        <v/>
      </c>
      <c r="K1190" s="28" t="str">
        <f t="shared" si="92"/>
        <v/>
      </c>
      <c r="L1190" s="28" t="str">
        <f t="shared" si="94"/>
        <v xml:space="preserve"> </v>
      </c>
    </row>
    <row r="1191" spans="1:12" ht="15.75" x14ac:dyDescent="0.25">
      <c r="A1191" s="31" t="s">
        <v>61</v>
      </c>
      <c r="B1191" s="30" t="str">
        <f>VLOOKUP(A1191,'Cód dos países'!$A$3:$C$199,2,FALSE)</f>
        <v>COM</v>
      </c>
      <c r="C1191" s="25">
        <f>VLOOKUP(A1191,'Cód dos países'!$A$3:$C$199,3,FALSE)</f>
        <v>38</v>
      </c>
      <c r="D1191" s="29">
        <v>1986</v>
      </c>
      <c r="E1191">
        <f t="shared" si="93"/>
        <v>381986</v>
      </c>
      <c r="F1191" s="28" t="s">
        <v>433</v>
      </c>
      <c r="G1191" s="28" t="s">
        <v>433</v>
      </c>
      <c r="H1191" s="28" t="s">
        <v>433</v>
      </c>
      <c r="I1191" s="28" t="str">
        <f t="shared" si="90"/>
        <v/>
      </c>
      <c r="J1191" s="28" t="str">
        <f t="shared" si="91"/>
        <v/>
      </c>
      <c r="K1191" s="28" t="str">
        <f t="shared" si="92"/>
        <v/>
      </c>
      <c r="L1191" s="28" t="str">
        <f t="shared" si="94"/>
        <v xml:space="preserve"> </v>
      </c>
    </row>
    <row r="1192" spans="1:12" ht="15.75" x14ac:dyDescent="0.25">
      <c r="A1192" s="31" t="s">
        <v>61</v>
      </c>
      <c r="B1192" s="30" t="str">
        <f>VLOOKUP(A1192,'Cód dos países'!$A$3:$C$199,2,FALSE)</f>
        <v>COM</v>
      </c>
      <c r="C1192" s="25">
        <f>VLOOKUP(A1192,'Cód dos países'!$A$3:$C$199,3,FALSE)</f>
        <v>38</v>
      </c>
      <c r="D1192" s="29">
        <v>1987</v>
      </c>
      <c r="E1192">
        <f t="shared" si="93"/>
        <v>381987</v>
      </c>
      <c r="F1192" s="28" t="s">
        <v>433</v>
      </c>
      <c r="G1192" s="28" t="s">
        <v>433</v>
      </c>
      <c r="H1192" s="28" t="s">
        <v>433</v>
      </c>
      <c r="I1192" s="28" t="str">
        <f t="shared" si="90"/>
        <v/>
      </c>
      <c r="J1192" s="28" t="str">
        <f t="shared" si="91"/>
        <v/>
      </c>
      <c r="K1192" s="28" t="str">
        <f t="shared" si="92"/>
        <v/>
      </c>
      <c r="L1192" s="28" t="str">
        <f t="shared" si="94"/>
        <v xml:space="preserve"> </v>
      </c>
    </row>
    <row r="1193" spans="1:12" ht="15.75" x14ac:dyDescent="0.25">
      <c r="A1193" s="31" t="s">
        <v>61</v>
      </c>
      <c r="B1193" s="30" t="str">
        <f>VLOOKUP(A1193,'Cód dos países'!$A$3:$C$199,2,FALSE)</f>
        <v>COM</v>
      </c>
      <c r="C1193" s="25">
        <f>VLOOKUP(A1193,'Cód dos países'!$A$3:$C$199,3,FALSE)</f>
        <v>38</v>
      </c>
      <c r="D1193" s="29">
        <v>1988</v>
      </c>
      <c r="E1193">
        <f t="shared" si="93"/>
        <v>381988</v>
      </c>
      <c r="F1193" s="28" t="s">
        <v>433</v>
      </c>
      <c r="G1193" s="28" t="s">
        <v>433</v>
      </c>
      <c r="H1193" s="28" t="s">
        <v>433</v>
      </c>
      <c r="I1193" s="28" t="str">
        <f t="shared" si="90"/>
        <v/>
      </c>
      <c r="J1193" s="28" t="str">
        <f t="shared" si="91"/>
        <v/>
      </c>
      <c r="K1193" s="28" t="str">
        <f t="shared" si="92"/>
        <v/>
      </c>
      <c r="L1193" s="28" t="str">
        <f t="shared" si="94"/>
        <v xml:space="preserve"> </v>
      </c>
    </row>
    <row r="1194" spans="1:12" ht="15.75" x14ac:dyDescent="0.25">
      <c r="A1194" s="31" t="s">
        <v>61</v>
      </c>
      <c r="B1194" s="30" t="str">
        <f>VLOOKUP(A1194,'Cód dos países'!$A$3:$C$199,2,FALSE)</f>
        <v>COM</v>
      </c>
      <c r="C1194" s="25">
        <f>VLOOKUP(A1194,'Cód dos países'!$A$3:$C$199,3,FALSE)</f>
        <v>38</v>
      </c>
      <c r="D1194" s="29">
        <v>1989</v>
      </c>
      <c r="E1194">
        <f t="shared" si="93"/>
        <v>381989</v>
      </c>
      <c r="F1194" s="28" t="s">
        <v>433</v>
      </c>
      <c r="G1194" s="28" t="s">
        <v>433</v>
      </c>
      <c r="H1194" s="28" t="s">
        <v>433</v>
      </c>
      <c r="I1194" s="28" t="str">
        <f t="shared" si="90"/>
        <v/>
      </c>
      <c r="J1194" s="28" t="str">
        <f t="shared" si="91"/>
        <v/>
      </c>
      <c r="K1194" s="28" t="str">
        <f t="shared" si="92"/>
        <v/>
      </c>
      <c r="L1194" s="28" t="str">
        <f t="shared" si="94"/>
        <v xml:space="preserve"> </v>
      </c>
    </row>
    <row r="1195" spans="1:12" ht="15.75" x14ac:dyDescent="0.25">
      <c r="A1195" s="31" t="s">
        <v>61</v>
      </c>
      <c r="B1195" s="30" t="str">
        <f>VLOOKUP(A1195,'Cód dos países'!$A$3:$C$199,2,FALSE)</f>
        <v>COM</v>
      </c>
      <c r="C1195" s="25">
        <f>VLOOKUP(A1195,'Cód dos países'!$A$3:$C$199,3,FALSE)</f>
        <v>38</v>
      </c>
      <c r="D1195" s="29">
        <v>1990</v>
      </c>
      <c r="E1195">
        <f t="shared" si="93"/>
        <v>381990</v>
      </c>
      <c r="F1195" s="28" t="s">
        <v>433</v>
      </c>
      <c r="G1195" s="28" t="s">
        <v>433</v>
      </c>
      <c r="H1195" s="28" t="s">
        <v>433</v>
      </c>
      <c r="I1195" s="28" t="str">
        <f t="shared" si="90"/>
        <v/>
      </c>
      <c r="J1195" s="28" t="str">
        <f t="shared" si="91"/>
        <v/>
      </c>
      <c r="K1195" s="28" t="str">
        <f t="shared" si="92"/>
        <v/>
      </c>
      <c r="L1195" s="28" t="str">
        <f t="shared" si="94"/>
        <v xml:space="preserve"> </v>
      </c>
    </row>
    <row r="1196" spans="1:12" ht="15.75" x14ac:dyDescent="0.25">
      <c r="A1196" s="31" t="s">
        <v>61</v>
      </c>
      <c r="B1196" s="30" t="str">
        <f>VLOOKUP(A1196,'Cód dos países'!$A$3:$C$199,2,FALSE)</f>
        <v>COM</v>
      </c>
      <c r="C1196" s="25">
        <f>VLOOKUP(A1196,'Cód dos países'!$A$3:$C$199,3,FALSE)</f>
        <v>38</v>
      </c>
      <c r="D1196" s="29">
        <v>1991</v>
      </c>
      <c r="E1196">
        <f t="shared" si="93"/>
        <v>381991</v>
      </c>
      <c r="F1196" s="28" t="s">
        <v>433</v>
      </c>
      <c r="G1196" s="28" t="s">
        <v>433</v>
      </c>
      <c r="H1196" s="28" t="s">
        <v>433</v>
      </c>
      <c r="I1196" s="28" t="str">
        <f t="shared" si="90"/>
        <v/>
      </c>
      <c r="J1196" s="28" t="str">
        <f t="shared" si="91"/>
        <v/>
      </c>
      <c r="K1196" s="28" t="str">
        <f t="shared" si="92"/>
        <v/>
      </c>
      <c r="L1196" s="28" t="str">
        <f t="shared" si="94"/>
        <v xml:space="preserve"> </v>
      </c>
    </row>
    <row r="1197" spans="1:12" ht="15.75" x14ac:dyDescent="0.25">
      <c r="A1197" s="31" t="s">
        <v>61</v>
      </c>
      <c r="B1197" s="30" t="str">
        <f>VLOOKUP(A1197,'Cód dos países'!$A$3:$C$199,2,FALSE)</f>
        <v>COM</v>
      </c>
      <c r="C1197" s="25">
        <f>VLOOKUP(A1197,'Cód dos países'!$A$3:$C$199,3,FALSE)</f>
        <v>38</v>
      </c>
      <c r="D1197" s="29">
        <v>1992</v>
      </c>
      <c r="E1197">
        <f t="shared" si="93"/>
        <v>381992</v>
      </c>
      <c r="F1197" s="28" t="s">
        <v>433</v>
      </c>
      <c r="G1197" s="28" t="s">
        <v>433</v>
      </c>
      <c r="H1197" s="28" t="s">
        <v>433</v>
      </c>
      <c r="I1197" s="28" t="str">
        <f t="shared" si="90"/>
        <v/>
      </c>
      <c r="J1197" s="28" t="str">
        <f t="shared" si="91"/>
        <v/>
      </c>
      <c r="K1197" s="28" t="str">
        <f t="shared" si="92"/>
        <v/>
      </c>
      <c r="L1197" s="28" t="str">
        <f t="shared" si="94"/>
        <v xml:space="preserve"> </v>
      </c>
    </row>
    <row r="1198" spans="1:12" ht="15.75" x14ac:dyDescent="0.25">
      <c r="A1198" s="31" t="s">
        <v>61</v>
      </c>
      <c r="B1198" s="30" t="str">
        <f>VLOOKUP(A1198,'Cód dos países'!$A$3:$C$199,2,FALSE)</f>
        <v>COM</v>
      </c>
      <c r="C1198" s="25">
        <f>VLOOKUP(A1198,'Cód dos países'!$A$3:$C$199,3,FALSE)</f>
        <v>38</v>
      </c>
      <c r="D1198" s="29">
        <v>1993</v>
      </c>
      <c r="E1198">
        <f t="shared" si="93"/>
        <v>381993</v>
      </c>
      <c r="F1198" s="28" t="s">
        <v>433</v>
      </c>
      <c r="G1198" s="28" t="s">
        <v>433</v>
      </c>
      <c r="H1198" s="28" t="s">
        <v>433</v>
      </c>
      <c r="I1198" s="28" t="str">
        <f t="shared" si="90"/>
        <v/>
      </c>
      <c r="J1198" s="28" t="str">
        <f t="shared" si="91"/>
        <v/>
      </c>
      <c r="K1198" s="28" t="str">
        <f t="shared" si="92"/>
        <v/>
      </c>
      <c r="L1198" s="28" t="str">
        <f t="shared" si="94"/>
        <v xml:space="preserve"> </v>
      </c>
    </row>
    <row r="1199" spans="1:12" ht="15.75" x14ac:dyDescent="0.25">
      <c r="A1199" s="31" t="s">
        <v>61</v>
      </c>
      <c r="B1199" s="30" t="str">
        <f>VLOOKUP(A1199,'Cód dos países'!$A$3:$C$199,2,FALSE)</f>
        <v>COM</v>
      </c>
      <c r="C1199" s="25">
        <f>VLOOKUP(A1199,'Cód dos países'!$A$3:$C$199,3,FALSE)</f>
        <v>38</v>
      </c>
      <c r="D1199" s="29">
        <v>1994</v>
      </c>
      <c r="E1199">
        <f t="shared" si="93"/>
        <v>381994</v>
      </c>
      <c r="F1199" s="28" t="s">
        <v>433</v>
      </c>
      <c r="G1199" s="28" t="s">
        <v>433</v>
      </c>
      <c r="H1199" s="28" t="s">
        <v>433</v>
      </c>
      <c r="I1199" s="28" t="str">
        <f t="shared" si="90"/>
        <v/>
      </c>
      <c r="J1199" s="28" t="str">
        <f t="shared" si="91"/>
        <v/>
      </c>
      <c r="K1199" s="28" t="str">
        <f t="shared" si="92"/>
        <v/>
      </c>
      <c r="L1199" s="28" t="str">
        <f t="shared" si="94"/>
        <v xml:space="preserve"> </v>
      </c>
    </row>
    <row r="1200" spans="1:12" ht="15.75" x14ac:dyDescent="0.25">
      <c r="A1200" s="31" t="s">
        <v>61</v>
      </c>
      <c r="B1200" s="30" t="str">
        <f>VLOOKUP(A1200,'Cód dos países'!$A$3:$C$199,2,FALSE)</f>
        <v>COM</v>
      </c>
      <c r="C1200" s="25">
        <f>VLOOKUP(A1200,'Cód dos países'!$A$3:$C$199,3,FALSE)</f>
        <v>38</v>
      </c>
      <c r="D1200" s="29">
        <v>1995</v>
      </c>
      <c r="E1200">
        <f t="shared" si="93"/>
        <v>381995</v>
      </c>
      <c r="F1200" s="28" t="s">
        <v>433</v>
      </c>
      <c r="G1200" s="28" t="s">
        <v>433</v>
      </c>
      <c r="H1200" s="28" t="s">
        <v>433</v>
      </c>
      <c r="I1200" s="28" t="str">
        <f t="shared" si="90"/>
        <v/>
      </c>
      <c r="J1200" s="28" t="str">
        <f t="shared" si="91"/>
        <v/>
      </c>
      <c r="K1200" s="28" t="str">
        <f t="shared" si="92"/>
        <v/>
      </c>
      <c r="L1200" s="28" t="str">
        <f t="shared" si="94"/>
        <v xml:space="preserve"> </v>
      </c>
    </row>
    <row r="1201" spans="1:12" ht="15.75" x14ac:dyDescent="0.25">
      <c r="A1201" s="31" t="s">
        <v>61</v>
      </c>
      <c r="B1201" s="30" t="str">
        <f>VLOOKUP(A1201,'Cód dos países'!$A$3:$C$199,2,FALSE)</f>
        <v>COM</v>
      </c>
      <c r="C1201" s="25">
        <f>VLOOKUP(A1201,'Cód dos países'!$A$3:$C$199,3,FALSE)</f>
        <v>38</v>
      </c>
      <c r="D1201" s="29">
        <v>1996</v>
      </c>
      <c r="E1201">
        <f t="shared" si="93"/>
        <v>381996</v>
      </c>
      <c r="F1201" s="28" t="s">
        <v>433</v>
      </c>
      <c r="G1201" s="28" t="s">
        <v>433</v>
      </c>
      <c r="H1201" s="28" t="s">
        <v>433</v>
      </c>
      <c r="I1201" s="28" t="str">
        <f t="shared" si="90"/>
        <v/>
      </c>
      <c r="J1201" s="28" t="str">
        <f t="shared" si="91"/>
        <v/>
      </c>
      <c r="K1201" s="28" t="str">
        <f t="shared" si="92"/>
        <v/>
      </c>
      <c r="L1201" s="28" t="str">
        <f t="shared" si="94"/>
        <v xml:space="preserve"> </v>
      </c>
    </row>
    <row r="1202" spans="1:12" ht="15.75" x14ac:dyDescent="0.25">
      <c r="A1202" s="31" t="s">
        <v>61</v>
      </c>
      <c r="B1202" s="30" t="str">
        <f>VLOOKUP(A1202,'Cód dos países'!$A$3:$C$199,2,FALSE)</f>
        <v>COM</v>
      </c>
      <c r="C1202" s="25">
        <f>VLOOKUP(A1202,'Cód dos países'!$A$3:$C$199,3,FALSE)</f>
        <v>38</v>
      </c>
      <c r="D1202" s="29">
        <v>1997</v>
      </c>
      <c r="E1202">
        <f t="shared" si="93"/>
        <v>381997</v>
      </c>
      <c r="F1202" s="28" t="s">
        <v>433</v>
      </c>
      <c r="G1202" s="28" t="s">
        <v>433</v>
      </c>
      <c r="H1202" s="28" t="s">
        <v>433</v>
      </c>
      <c r="I1202" s="28" t="str">
        <f t="shared" si="90"/>
        <v/>
      </c>
      <c r="J1202" s="28" t="str">
        <f t="shared" si="91"/>
        <v/>
      </c>
      <c r="K1202" s="28" t="str">
        <f t="shared" si="92"/>
        <v/>
      </c>
      <c r="L1202" s="28" t="str">
        <f t="shared" si="94"/>
        <v xml:space="preserve"> </v>
      </c>
    </row>
    <row r="1203" spans="1:12" ht="15.75" x14ac:dyDescent="0.25">
      <c r="A1203" s="31" t="s">
        <v>61</v>
      </c>
      <c r="B1203" s="30" t="str">
        <f>VLOOKUP(A1203,'Cód dos países'!$A$3:$C$199,2,FALSE)</f>
        <v>COM</v>
      </c>
      <c r="C1203" s="25">
        <f>VLOOKUP(A1203,'Cód dos países'!$A$3:$C$199,3,FALSE)</f>
        <v>38</v>
      </c>
      <c r="D1203" s="29">
        <v>1998</v>
      </c>
      <c r="E1203">
        <f t="shared" si="93"/>
        <v>381998</v>
      </c>
      <c r="F1203" s="28" t="s">
        <v>433</v>
      </c>
      <c r="G1203" s="28" t="s">
        <v>433</v>
      </c>
      <c r="H1203" s="28" t="s">
        <v>433</v>
      </c>
      <c r="I1203" s="28" t="str">
        <f t="shared" si="90"/>
        <v/>
      </c>
      <c r="J1203" s="28" t="str">
        <f t="shared" si="91"/>
        <v/>
      </c>
      <c r="K1203" s="28" t="str">
        <f t="shared" si="92"/>
        <v/>
      </c>
      <c r="L1203" s="28" t="str">
        <f t="shared" si="94"/>
        <v xml:space="preserve"> </v>
      </c>
    </row>
    <row r="1204" spans="1:12" ht="15.75" x14ac:dyDescent="0.25">
      <c r="A1204" s="31" t="s">
        <v>61</v>
      </c>
      <c r="B1204" s="30" t="str">
        <f>VLOOKUP(A1204,'Cód dos países'!$A$3:$C$199,2,FALSE)</f>
        <v>COM</v>
      </c>
      <c r="C1204" s="25">
        <f>VLOOKUP(A1204,'Cód dos países'!$A$3:$C$199,3,FALSE)</f>
        <v>38</v>
      </c>
      <c r="D1204" s="29">
        <v>1999</v>
      </c>
      <c r="E1204">
        <f t="shared" si="93"/>
        <v>381999</v>
      </c>
      <c r="F1204" s="28" t="s">
        <v>433</v>
      </c>
      <c r="G1204" s="28" t="s">
        <v>433</v>
      </c>
      <c r="H1204" s="28" t="s">
        <v>433</v>
      </c>
      <c r="I1204" s="28" t="str">
        <f t="shared" si="90"/>
        <v/>
      </c>
      <c r="J1204" s="28" t="str">
        <f t="shared" si="91"/>
        <v/>
      </c>
      <c r="K1204" s="28" t="str">
        <f t="shared" si="92"/>
        <v/>
      </c>
      <c r="L1204" s="28" t="str">
        <f t="shared" si="94"/>
        <v xml:space="preserve"> </v>
      </c>
    </row>
    <row r="1205" spans="1:12" ht="15.75" x14ac:dyDescent="0.25">
      <c r="A1205" s="31" t="s">
        <v>61</v>
      </c>
      <c r="B1205" s="30" t="str">
        <f>VLOOKUP(A1205,'Cód dos países'!$A$3:$C$199,2,FALSE)</f>
        <v>COM</v>
      </c>
      <c r="C1205" s="25">
        <f>VLOOKUP(A1205,'Cód dos países'!$A$3:$C$199,3,FALSE)</f>
        <v>38</v>
      </c>
      <c r="D1205" s="29">
        <v>2000</v>
      </c>
      <c r="E1205">
        <f t="shared" si="93"/>
        <v>382000</v>
      </c>
      <c r="F1205" s="28" t="s">
        <v>433</v>
      </c>
      <c r="G1205" s="28" t="s">
        <v>433</v>
      </c>
      <c r="H1205" s="28" t="s">
        <v>433</v>
      </c>
      <c r="I1205" s="28" t="str">
        <f t="shared" si="90"/>
        <v/>
      </c>
      <c r="J1205" s="28" t="str">
        <f t="shared" si="91"/>
        <v/>
      </c>
      <c r="K1205" s="28" t="str">
        <f t="shared" si="92"/>
        <v/>
      </c>
      <c r="L1205" s="28" t="str">
        <f t="shared" si="94"/>
        <v xml:space="preserve"> </v>
      </c>
    </row>
    <row r="1206" spans="1:12" ht="15.75" x14ac:dyDescent="0.25">
      <c r="A1206" s="31" t="s">
        <v>61</v>
      </c>
      <c r="B1206" s="30" t="str">
        <f>VLOOKUP(A1206,'Cód dos países'!$A$3:$C$199,2,FALSE)</f>
        <v>COM</v>
      </c>
      <c r="C1206" s="25">
        <f>VLOOKUP(A1206,'Cód dos países'!$A$3:$C$199,3,FALSE)</f>
        <v>38</v>
      </c>
      <c r="D1206" s="29">
        <v>2001</v>
      </c>
      <c r="E1206">
        <f t="shared" si="93"/>
        <v>382001</v>
      </c>
      <c r="F1206" s="28" t="s">
        <v>433</v>
      </c>
      <c r="G1206" s="28" t="s">
        <v>433</v>
      </c>
      <c r="H1206" s="28" t="s">
        <v>433</v>
      </c>
      <c r="I1206" s="28" t="str">
        <f t="shared" si="90"/>
        <v/>
      </c>
      <c r="J1206" s="28" t="str">
        <f t="shared" si="91"/>
        <v/>
      </c>
      <c r="K1206" s="28" t="str">
        <f t="shared" si="92"/>
        <v/>
      </c>
      <c r="L1206" s="28" t="str">
        <f t="shared" si="94"/>
        <v xml:space="preserve"> </v>
      </c>
    </row>
    <row r="1207" spans="1:12" ht="15.75" x14ac:dyDescent="0.25">
      <c r="A1207" s="31" t="s">
        <v>61</v>
      </c>
      <c r="B1207" s="30" t="str">
        <f>VLOOKUP(A1207,'Cód dos países'!$A$3:$C$199,2,FALSE)</f>
        <v>COM</v>
      </c>
      <c r="C1207" s="25">
        <f>VLOOKUP(A1207,'Cód dos países'!$A$3:$C$199,3,FALSE)</f>
        <v>38</v>
      </c>
      <c r="D1207" s="29">
        <v>2002</v>
      </c>
      <c r="E1207">
        <f t="shared" si="93"/>
        <v>382002</v>
      </c>
      <c r="F1207" s="28" t="s">
        <v>433</v>
      </c>
      <c r="G1207" s="28" t="s">
        <v>433</v>
      </c>
      <c r="H1207" s="28" t="s">
        <v>433</v>
      </c>
      <c r="I1207" s="28" t="str">
        <f t="shared" si="90"/>
        <v/>
      </c>
      <c r="J1207" s="28" t="str">
        <f t="shared" si="91"/>
        <v/>
      </c>
      <c r="K1207" s="28" t="str">
        <f t="shared" si="92"/>
        <v/>
      </c>
      <c r="L1207" s="28" t="str">
        <f t="shared" si="94"/>
        <v xml:space="preserve"> </v>
      </c>
    </row>
    <row r="1208" spans="1:12" ht="15.75" x14ac:dyDescent="0.25">
      <c r="A1208" s="31" t="s">
        <v>61</v>
      </c>
      <c r="B1208" s="30" t="str">
        <f>VLOOKUP(A1208,'Cód dos países'!$A$3:$C$199,2,FALSE)</f>
        <v>COM</v>
      </c>
      <c r="C1208" s="25">
        <f>VLOOKUP(A1208,'Cód dos países'!$A$3:$C$199,3,FALSE)</f>
        <v>38</v>
      </c>
      <c r="D1208" s="29">
        <v>2003</v>
      </c>
      <c r="E1208">
        <f t="shared" si="93"/>
        <v>382003</v>
      </c>
      <c r="F1208" s="28" t="s">
        <v>433</v>
      </c>
      <c r="G1208" s="28" t="s">
        <v>433</v>
      </c>
      <c r="H1208" s="28" t="s">
        <v>433</v>
      </c>
      <c r="I1208" s="28" t="str">
        <f t="shared" si="90"/>
        <v/>
      </c>
      <c r="J1208" s="28" t="str">
        <f t="shared" si="91"/>
        <v/>
      </c>
      <c r="K1208" s="28" t="str">
        <f t="shared" si="92"/>
        <v/>
      </c>
      <c r="L1208" s="28" t="str">
        <f t="shared" si="94"/>
        <v xml:space="preserve"> </v>
      </c>
    </row>
    <row r="1209" spans="1:12" ht="15.75" x14ac:dyDescent="0.25">
      <c r="A1209" s="31" t="s">
        <v>61</v>
      </c>
      <c r="B1209" s="30" t="str">
        <f>VLOOKUP(A1209,'Cód dos países'!$A$3:$C$199,2,FALSE)</f>
        <v>COM</v>
      </c>
      <c r="C1209" s="25">
        <f>VLOOKUP(A1209,'Cód dos países'!$A$3:$C$199,3,FALSE)</f>
        <v>38</v>
      </c>
      <c r="D1209" s="29">
        <v>2004</v>
      </c>
      <c r="E1209">
        <f t="shared" si="93"/>
        <v>382004</v>
      </c>
      <c r="F1209" s="28" t="s">
        <v>433</v>
      </c>
      <c r="G1209" s="28" t="s">
        <v>433</v>
      </c>
      <c r="H1209" s="28" t="s">
        <v>433</v>
      </c>
      <c r="I1209" s="28" t="str">
        <f t="shared" si="90"/>
        <v/>
      </c>
      <c r="J1209" s="28" t="str">
        <f t="shared" si="91"/>
        <v/>
      </c>
      <c r="K1209" s="28" t="str">
        <f t="shared" si="92"/>
        <v/>
      </c>
      <c r="L1209" s="28" t="str">
        <f t="shared" si="94"/>
        <v xml:space="preserve"> </v>
      </c>
    </row>
    <row r="1210" spans="1:12" ht="15.75" x14ac:dyDescent="0.25">
      <c r="A1210" s="31" t="s">
        <v>61</v>
      </c>
      <c r="B1210" s="30" t="str">
        <f>VLOOKUP(A1210,'Cód dos países'!$A$3:$C$199,2,FALSE)</f>
        <v>COM</v>
      </c>
      <c r="C1210" s="25">
        <f>VLOOKUP(A1210,'Cód dos países'!$A$3:$C$199,3,FALSE)</f>
        <v>38</v>
      </c>
      <c r="D1210" s="29">
        <v>2005</v>
      </c>
      <c r="E1210">
        <f t="shared" si="93"/>
        <v>382005</v>
      </c>
      <c r="F1210" s="28" t="s">
        <v>433</v>
      </c>
      <c r="G1210" s="28" t="s">
        <v>433</v>
      </c>
      <c r="H1210" s="28" t="s">
        <v>433</v>
      </c>
      <c r="I1210" s="28" t="str">
        <f t="shared" si="90"/>
        <v/>
      </c>
      <c r="J1210" s="28" t="str">
        <f t="shared" si="91"/>
        <v/>
      </c>
      <c r="K1210" s="28" t="str">
        <f t="shared" si="92"/>
        <v/>
      </c>
      <c r="L1210" s="28" t="str">
        <f t="shared" si="94"/>
        <v xml:space="preserve"> </v>
      </c>
    </row>
    <row r="1211" spans="1:12" ht="15.75" x14ac:dyDescent="0.25">
      <c r="A1211" s="31" t="s">
        <v>61</v>
      </c>
      <c r="B1211" s="30" t="str">
        <f>VLOOKUP(A1211,'Cód dos países'!$A$3:$C$199,2,FALSE)</f>
        <v>COM</v>
      </c>
      <c r="C1211" s="25">
        <f>VLOOKUP(A1211,'Cód dos países'!$A$3:$C$199,3,FALSE)</f>
        <v>38</v>
      </c>
      <c r="D1211" s="29">
        <v>2006</v>
      </c>
      <c r="E1211">
        <f t="shared" si="93"/>
        <v>382006</v>
      </c>
      <c r="F1211" s="28" t="s">
        <v>433</v>
      </c>
      <c r="G1211" s="28" t="s">
        <v>433</v>
      </c>
      <c r="H1211" s="28" t="s">
        <v>433</v>
      </c>
      <c r="I1211" s="28" t="str">
        <f t="shared" si="90"/>
        <v/>
      </c>
      <c r="J1211" s="28" t="str">
        <f t="shared" si="91"/>
        <v/>
      </c>
      <c r="K1211" s="28" t="str">
        <f t="shared" si="92"/>
        <v/>
      </c>
      <c r="L1211" s="28" t="str">
        <f t="shared" si="94"/>
        <v xml:space="preserve"> </v>
      </c>
    </row>
    <row r="1212" spans="1:12" ht="15.75" x14ac:dyDescent="0.25">
      <c r="A1212" s="31" t="s">
        <v>61</v>
      </c>
      <c r="B1212" s="30" t="str">
        <f>VLOOKUP(A1212,'Cód dos países'!$A$3:$C$199,2,FALSE)</f>
        <v>COM</v>
      </c>
      <c r="C1212" s="25">
        <f>VLOOKUP(A1212,'Cód dos países'!$A$3:$C$199,3,FALSE)</f>
        <v>38</v>
      </c>
      <c r="D1212" s="29">
        <v>2007</v>
      </c>
      <c r="E1212">
        <f t="shared" si="93"/>
        <v>382007</v>
      </c>
      <c r="F1212" s="28" t="s">
        <v>433</v>
      </c>
      <c r="G1212" s="28" t="s">
        <v>433</v>
      </c>
      <c r="H1212" s="28" t="s">
        <v>433</v>
      </c>
      <c r="I1212" s="28" t="str">
        <f t="shared" si="90"/>
        <v/>
      </c>
      <c r="J1212" s="28" t="str">
        <f t="shared" si="91"/>
        <v/>
      </c>
      <c r="K1212" s="28" t="str">
        <f t="shared" si="92"/>
        <v/>
      </c>
      <c r="L1212" s="28" t="str">
        <f t="shared" si="94"/>
        <v xml:space="preserve"> </v>
      </c>
    </row>
    <row r="1213" spans="1:12" ht="15.75" x14ac:dyDescent="0.25">
      <c r="A1213" s="31" t="s">
        <v>61</v>
      </c>
      <c r="B1213" s="30" t="str">
        <f>VLOOKUP(A1213,'Cód dos países'!$A$3:$C$199,2,FALSE)</f>
        <v>COM</v>
      </c>
      <c r="C1213" s="25">
        <f>VLOOKUP(A1213,'Cód dos países'!$A$3:$C$199,3,FALSE)</f>
        <v>38</v>
      </c>
      <c r="D1213" s="29">
        <v>2008</v>
      </c>
      <c r="E1213">
        <f t="shared" si="93"/>
        <v>382008</v>
      </c>
      <c r="F1213" s="28" t="s">
        <v>433</v>
      </c>
      <c r="G1213" s="28" t="s">
        <v>433</v>
      </c>
      <c r="H1213" s="28" t="s">
        <v>433</v>
      </c>
      <c r="I1213" s="28" t="str">
        <f t="shared" si="90"/>
        <v/>
      </c>
      <c r="J1213" s="28" t="str">
        <f t="shared" si="91"/>
        <v/>
      </c>
      <c r="K1213" s="28" t="str">
        <f t="shared" si="92"/>
        <v/>
      </c>
      <c r="L1213" s="28" t="str">
        <f t="shared" si="94"/>
        <v xml:space="preserve"> </v>
      </c>
    </row>
    <row r="1214" spans="1:12" ht="15.75" x14ac:dyDescent="0.25">
      <c r="A1214" s="31" t="s">
        <v>61</v>
      </c>
      <c r="B1214" s="30" t="str">
        <f>VLOOKUP(A1214,'Cód dos países'!$A$3:$C$199,2,FALSE)</f>
        <v>COM</v>
      </c>
      <c r="C1214" s="25">
        <f>VLOOKUP(A1214,'Cód dos países'!$A$3:$C$199,3,FALSE)</f>
        <v>38</v>
      </c>
      <c r="D1214" s="29">
        <v>2009</v>
      </c>
      <c r="E1214">
        <f t="shared" si="93"/>
        <v>382009</v>
      </c>
      <c r="F1214" s="28" t="s">
        <v>433</v>
      </c>
      <c r="G1214" s="28" t="s">
        <v>433</v>
      </c>
      <c r="H1214" s="28" t="s">
        <v>433</v>
      </c>
      <c r="I1214" s="28" t="str">
        <f t="shared" si="90"/>
        <v/>
      </c>
      <c r="J1214" s="28" t="str">
        <f t="shared" si="91"/>
        <v/>
      </c>
      <c r="K1214" s="28" t="str">
        <f t="shared" si="92"/>
        <v/>
      </c>
      <c r="L1214" s="28" t="str">
        <f t="shared" si="94"/>
        <v xml:space="preserve"> </v>
      </c>
    </row>
    <row r="1215" spans="1:12" ht="15.75" x14ac:dyDescent="0.25">
      <c r="A1215" s="31" t="s">
        <v>61</v>
      </c>
      <c r="B1215" s="30" t="str">
        <f>VLOOKUP(A1215,'Cód dos países'!$A$3:$C$199,2,FALSE)</f>
        <v>COM</v>
      </c>
      <c r="C1215" s="25">
        <f>VLOOKUP(A1215,'Cód dos países'!$A$3:$C$199,3,FALSE)</f>
        <v>38</v>
      </c>
      <c r="D1215" s="29">
        <v>2010</v>
      </c>
      <c r="E1215">
        <f t="shared" si="93"/>
        <v>382010</v>
      </c>
      <c r="F1215" s="28" t="s">
        <v>433</v>
      </c>
      <c r="G1215" s="28" t="s">
        <v>433</v>
      </c>
      <c r="H1215" s="28" t="s">
        <v>433</v>
      </c>
      <c r="I1215" s="28" t="str">
        <f t="shared" si="90"/>
        <v/>
      </c>
      <c r="J1215" s="28" t="str">
        <f t="shared" si="91"/>
        <v/>
      </c>
      <c r="K1215" s="28" t="str">
        <f t="shared" si="92"/>
        <v/>
      </c>
      <c r="L1215" s="28" t="str">
        <f t="shared" si="94"/>
        <v xml:space="preserve"> </v>
      </c>
    </row>
    <row r="1216" spans="1:12" ht="15.75" x14ac:dyDescent="0.25">
      <c r="A1216" s="31" t="s">
        <v>61</v>
      </c>
      <c r="B1216" s="30" t="str">
        <f>VLOOKUP(A1216,'Cód dos países'!$A$3:$C$199,2,FALSE)</f>
        <v>COM</v>
      </c>
      <c r="C1216" s="25">
        <f>VLOOKUP(A1216,'Cód dos países'!$A$3:$C$199,3,FALSE)</f>
        <v>38</v>
      </c>
      <c r="D1216" s="29">
        <v>2011</v>
      </c>
      <c r="E1216">
        <f t="shared" si="93"/>
        <v>382011</v>
      </c>
      <c r="F1216" s="28" t="s">
        <v>433</v>
      </c>
      <c r="G1216" s="28" t="s">
        <v>433</v>
      </c>
      <c r="H1216" s="28" t="s">
        <v>433</v>
      </c>
      <c r="I1216" s="28" t="str">
        <f t="shared" si="90"/>
        <v/>
      </c>
      <c r="J1216" s="28" t="str">
        <f t="shared" si="91"/>
        <v/>
      </c>
      <c r="K1216" s="28" t="str">
        <f t="shared" si="92"/>
        <v/>
      </c>
      <c r="L1216" s="28" t="str">
        <f t="shared" si="94"/>
        <v xml:space="preserve"> </v>
      </c>
    </row>
    <row r="1217" spans="1:12" ht="15.75" x14ac:dyDescent="0.25">
      <c r="A1217" s="31" t="s">
        <v>61</v>
      </c>
      <c r="B1217" s="30" t="str">
        <f>VLOOKUP(A1217,'Cód dos países'!$A$3:$C$199,2,FALSE)</f>
        <v>COM</v>
      </c>
      <c r="C1217" s="25">
        <f>VLOOKUP(A1217,'Cód dos países'!$A$3:$C$199,3,FALSE)</f>
        <v>38</v>
      </c>
      <c r="D1217" s="29">
        <v>2012</v>
      </c>
      <c r="E1217">
        <f t="shared" si="93"/>
        <v>382012</v>
      </c>
      <c r="F1217" s="28" t="s">
        <v>433</v>
      </c>
      <c r="G1217" s="28" t="s">
        <v>433</v>
      </c>
      <c r="H1217" s="28" t="s">
        <v>433</v>
      </c>
      <c r="I1217" s="28" t="str">
        <f t="shared" si="90"/>
        <v/>
      </c>
      <c r="J1217" s="28" t="str">
        <f t="shared" si="91"/>
        <v/>
      </c>
      <c r="K1217" s="28" t="str">
        <f t="shared" si="92"/>
        <v/>
      </c>
      <c r="L1217" s="28" t="str">
        <f t="shared" si="94"/>
        <v xml:space="preserve"> </v>
      </c>
    </row>
    <row r="1218" spans="1:12" ht="15.75" x14ac:dyDescent="0.25">
      <c r="A1218" s="31" t="s">
        <v>61</v>
      </c>
      <c r="B1218" s="30" t="str">
        <f>VLOOKUP(A1218,'Cód dos países'!$A$3:$C$199,2,FALSE)</f>
        <v>COM</v>
      </c>
      <c r="C1218" s="25">
        <f>VLOOKUP(A1218,'Cód dos países'!$A$3:$C$199,3,FALSE)</f>
        <v>38</v>
      </c>
      <c r="D1218" s="29">
        <v>2013</v>
      </c>
      <c r="E1218">
        <f t="shared" si="93"/>
        <v>382013</v>
      </c>
      <c r="F1218" s="28" t="s">
        <v>433</v>
      </c>
      <c r="G1218" s="28" t="s">
        <v>433</v>
      </c>
      <c r="H1218" s="28" t="s">
        <v>433</v>
      </c>
      <c r="I1218" s="28" t="str">
        <f t="shared" si="90"/>
        <v/>
      </c>
      <c r="J1218" s="28" t="str">
        <f t="shared" si="91"/>
        <v/>
      </c>
      <c r="K1218" s="28" t="str">
        <f t="shared" si="92"/>
        <v/>
      </c>
      <c r="L1218" s="28" t="str">
        <f t="shared" si="94"/>
        <v xml:space="preserve"> </v>
      </c>
    </row>
    <row r="1219" spans="1:12" ht="15.75" x14ac:dyDescent="0.25">
      <c r="A1219" s="31" t="s">
        <v>61</v>
      </c>
      <c r="B1219" s="30" t="str">
        <f>VLOOKUP(A1219,'Cód dos países'!$A$3:$C$199,2,FALSE)</f>
        <v>COM</v>
      </c>
      <c r="C1219" s="25">
        <f>VLOOKUP(A1219,'Cód dos países'!$A$3:$C$199,3,FALSE)</f>
        <v>38</v>
      </c>
      <c r="D1219" s="29">
        <v>2014</v>
      </c>
      <c r="E1219">
        <f t="shared" si="93"/>
        <v>382014</v>
      </c>
      <c r="F1219" s="28" t="s">
        <v>433</v>
      </c>
      <c r="G1219" s="28" t="s">
        <v>433</v>
      </c>
      <c r="H1219" s="28" t="s">
        <v>433</v>
      </c>
      <c r="I1219" s="28" t="str">
        <f t="shared" si="90"/>
        <v/>
      </c>
      <c r="J1219" s="28" t="str">
        <f t="shared" si="91"/>
        <v/>
      </c>
      <c r="K1219" s="28" t="str">
        <f t="shared" si="92"/>
        <v/>
      </c>
      <c r="L1219" s="28" t="str">
        <f t="shared" si="94"/>
        <v xml:space="preserve"> </v>
      </c>
    </row>
    <row r="1220" spans="1:12" ht="15.75" x14ac:dyDescent="0.25">
      <c r="A1220" s="31" t="s">
        <v>430</v>
      </c>
      <c r="B1220" s="30" t="str">
        <f>VLOOKUP(A1220,'Cód dos países'!$A$3:$C$199,2,FALSE)</f>
        <v>ZAR</v>
      </c>
      <c r="C1220" s="25">
        <f>VLOOKUP(A1220,'Cód dos países'!$A$3:$C$199,3,FALSE)</f>
        <v>40</v>
      </c>
      <c r="D1220" s="29">
        <v>1983</v>
      </c>
      <c r="E1220">
        <f t="shared" si="93"/>
        <v>401983</v>
      </c>
      <c r="F1220" s="28">
        <v>0.5</v>
      </c>
      <c r="G1220" s="28">
        <v>1</v>
      </c>
      <c r="H1220" s="28">
        <v>0.5</v>
      </c>
      <c r="I1220" s="28">
        <f t="shared" ref="I1220:I1283" si="95">IF(F1220=".","",IF($D1220&gt;2009,F1220,F1220/12))</f>
        <v>4.1666666666666664E-2</v>
      </c>
      <c r="J1220" s="28">
        <f t="shared" ref="J1220:J1283" si="96">IF(G1220=".","",IF($D1220&gt;2009,G1220,G1220/6))</f>
        <v>0.16666666666666666</v>
      </c>
      <c r="K1220" s="28">
        <f t="shared" ref="K1220:K1283" si="97">IF(H1220=".","",IF($D1220&gt;2009,H1220,H1220/6))</f>
        <v>8.3333333333333329E-2</v>
      </c>
      <c r="L1220" s="28">
        <f t="shared" si="94"/>
        <v>9.7222222222222224E-2</v>
      </c>
    </row>
    <row r="1221" spans="1:12" ht="15.75" x14ac:dyDescent="0.25">
      <c r="A1221" s="31" t="s">
        <v>430</v>
      </c>
      <c r="B1221" s="30" t="str">
        <f>VLOOKUP(A1221,'Cód dos países'!$A$3:$C$199,2,FALSE)</f>
        <v>ZAR</v>
      </c>
      <c r="C1221" s="25">
        <f>VLOOKUP(A1221,'Cód dos países'!$A$3:$C$199,3,FALSE)</f>
        <v>40</v>
      </c>
      <c r="D1221" s="29">
        <v>1984</v>
      </c>
      <c r="E1221">
        <f t="shared" ref="E1221:E1284" si="98">C1221*10000+D1221</f>
        <v>401984</v>
      </c>
      <c r="F1221" s="28">
        <v>3</v>
      </c>
      <c r="G1221" s="28">
        <v>1</v>
      </c>
      <c r="H1221" s="28">
        <v>0.5</v>
      </c>
      <c r="I1221" s="28">
        <f t="shared" si="95"/>
        <v>0.25</v>
      </c>
      <c r="J1221" s="28">
        <f t="shared" si="96"/>
        <v>0.16666666666666666</v>
      </c>
      <c r="K1221" s="28">
        <f t="shared" si="97"/>
        <v>8.3333333333333329E-2</v>
      </c>
      <c r="L1221" s="28">
        <f t="shared" si="94"/>
        <v>0.16666666666666669</v>
      </c>
    </row>
    <row r="1222" spans="1:12" ht="15.75" x14ac:dyDescent="0.25">
      <c r="A1222" s="31" t="s">
        <v>430</v>
      </c>
      <c r="B1222" s="30" t="str">
        <f>VLOOKUP(A1222,'Cód dos países'!$A$3:$C$199,2,FALSE)</f>
        <v>ZAR</v>
      </c>
      <c r="C1222" s="25">
        <f>VLOOKUP(A1222,'Cód dos países'!$A$3:$C$199,3,FALSE)</f>
        <v>40</v>
      </c>
      <c r="D1222" s="29">
        <v>1985</v>
      </c>
      <c r="E1222">
        <f t="shared" si="98"/>
        <v>401985</v>
      </c>
      <c r="F1222" s="28">
        <v>5</v>
      </c>
      <c r="G1222" s="28">
        <v>1</v>
      </c>
      <c r="H1222" s="28">
        <v>0</v>
      </c>
      <c r="I1222" s="28">
        <f t="shared" si="95"/>
        <v>0.41666666666666669</v>
      </c>
      <c r="J1222" s="28">
        <f t="shared" si="96"/>
        <v>0.16666666666666666</v>
      </c>
      <c r="K1222" s="28">
        <f t="shared" si="97"/>
        <v>0</v>
      </c>
      <c r="L1222" s="28">
        <f t="shared" si="94"/>
        <v>0.19444444444444445</v>
      </c>
    </row>
    <row r="1223" spans="1:12" ht="15.75" x14ac:dyDescent="0.25">
      <c r="A1223" s="31" t="s">
        <v>430</v>
      </c>
      <c r="B1223" s="30" t="str">
        <f>VLOOKUP(A1223,'Cód dos países'!$A$3:$C$199,2,FALSE)</f>
        <v>ZAR</v>
      </c>
      <c r="C1223" s="25">
        <f>VLOOKUP(A1223,'Cód dos países'!$A$3:$C$199,3,FALSE)</f>
        <v>40</v>
      </c>
      <c r="D1223" s="29">
        <v>1986</v>
      </c>
      <c r="E1223">
        <f t="shared" si="98"/>
        <v>401986</v>
      </c>
      <c r="F1223" s="28">
        <v>6</v>
      </c>
      <c r="G1223" s="28">
        <v>1</v>
      </c>
      <c r="H1223" s="28">
        <v>0</v>
      </c>
      <c r="I1223" s="28">
        <f t="shared" si="95"/>
        <v>0.5</v>
      </c>
      <c r="J1223" s="28">
        <f t="shared" si="96"/>
        <v>0.16666666666666666</v>
      </c>
      <c r="K1223" s="28">
        <f t="shared" si="97"/>
        <v>0</v>
      </c>
      <c r="L1223" s="28">
        <f t="shared" si="94"/>
        <v>0.22222222222222221</v>
      </c>
    </row>
    <row r="1224" spans="1:12" ht="15.75" x14ac:dyDescent="0.25">
      <c r="A1224" s="31" t="s">
        <v>430</v>
      </c>
      <c r="B1224" s="30" t="str">
        <f>VLOOKUP(A1224,'Cód dos países'!$A$3:$C$199,2,FALSE)</f>
        <v>ZAR</v>
      </c>
      <c r="C1224" s="25">
        <f>VLOOKUP(A1224,'Cód dos países'!$A$3:$C$199,3,FALSE)</f>
        <v>40</v>
      </c>
      <c r="D1224" s="29">
        <v>1987</v>
      </c>
      <c r="E1224">
        <f t="shared" si="98"/>
        <v>401987</v>
      </c>
      <c r="F1224" s="28">
        <v>6</v>
      </c>
      <c r="G1224" s="28">
        <v>1</v>
      </c>
      <c r="H1224" s="28">
        <v>0</v>
      </c>
      <c r="I1224" s="28">
        <f t="shared" si="95"/>
        <v>0.5</v>
      </c>
      <c r="J1224" s="28">
        <f t="shared" si="96"/>
        <v>0.16666666666666666</v>
      </c>
      <c r="K1224" s="28">
        <f t="shared" si="97"/>
        <v>0</v>
      </c>
      <c r="L1224" s="28">
        <f t="shared" si="94"/>
        <v>0.22222222222222221</v>
      </c>
    </row>
    <row r="1225" spans="1:12" ht="15.75" x14ac:dyDescent="0.25">
      <c r="A1225" s="31" t="s">
        <v>430</v>
      </c>
      <c r="B1225" s="30" t="str">
        <f>VLOOKUP(A1225,'Cód dos países'!$A$3:$C$199,2,FALSE)</f>
        <v>ZAR</v>
      </c>
      <c r="C1225" s="25">
        <f>VLOOKUP(A1225,'Cód dos países'!$A$3:$C$199,3,FALSE)</f>
        <v>40</v>
      </c>
      <c r="D1225" s="29">
        <v>1988</v>
      </c>
      <c r="E1225">
        <f t="shared" si="98"/>
        <v>401988</v>
      </c>
      <c r="F1225" s="28">
        <v>5</v>
      </c>
      <c r="G1225" s="28">
        <v>1</v>
      </c>
      <c r="H1225" s="28">
        <v>0</v>
      </c>
      <c r="I1225" s="28">
        <f t="shared" si="95"/>
        <v>0.41666666666666669</v>
      </c>
      <c r="J1225" s="28">
        <f t="shared" si="96"/>
        <v>0.16666666666666666</v>
      </c>
      <c r="K1225" s="28">
        <f t="shared" si="97"/>
        <v>0</v>
      </c>
      <c r="L1225" s="28">
        <f t="shared" ref="L1225:L1288" si="99">IF(AND(I1225="",J1225="",K1225="")," ",IFERROR((1/3)*I1225+(1/3)*J1225+(1/3)*K1225,""))</f>
        <v>0.19444444444444445</v>
      </c>
    </row>
    <row r="1226" spans="1:12" ht="15.75" x14ac:dyDescent="0.25">
      <c r="A1226" s="31" t="s">
        <v>430</v>
      </c>
      <c r="B1226" s="30" t="str">
        <f>VLOOKUP(A1226,'Cód dos países'!$A$3:$C$199,2,FALSE)</f>
        <v>ZAR</v>
      </c>
      <c r="C1226" s="25">
        <f>VLOOKUP(A1226,'Cód dos países'!$A$3:$C$199,3,FALSE)</f>
        <v>40</v>
      </c>
      <c r="D1226" s="29">
        <v>1989</v>
      </c>
      <c r="E1226">
        <f t="shared" si="98"/>
        <v>401989</v>
      </c>
      <c r="F1226" s="28">
        <v>6</v>
      </c>
      <c r="G1226" s="28">
        <v>1</v>
      </c>
      <c r="H1226" s="28">
        <v>0</v>
      </c>
      <c r="I1226" s="28">
        <f t="shared" si="95"/>
        <v>0.5</v>
      </c>
      <c r="J1226" s="28">
        <f t="shared" si="96"/>
        <v>0.16666666666666666</v>
      </c>
      <c r="K1226" s="28">
        <f t="shared" si="97"/>
        <v>0</v>
      </c>
      <c r="L1226" s="28">
        <f t="shared" si="99"/>
        <v>0.22222222222222221</v>
      </c>
    </row>
    <row r="1227" spans="1:12" ht="15.75" x14ac:dyDescent="0.25">
      <c r="A1227" s="31" t="s">
        <v>430</v>
      </c>
      <c r="B1227" s="30" t="str">
        <f>VLOOKUP(A1227,'Cód dos países'!$A$3:$C$199,2,FALSE)</f>
        <v>ZAR</v>
      </c>
      <c r="C1227" s="25">
        <f>VLOOKUP(A1227,'Cód dos países'!$A$3:$C$199,3,FALSE)</f>
        <v>40</v>
      </c>
      <c r="D1227" s="29">
        <v>1990</v>
      </c>
      <c r="E1227">
        <f t="shared" si="98"/>
        <v>401990</v>
      </c>
      <c r="F1227" s="28">
        <v>5</v>
      </c>
      <c r="G1227" s="28">
        <v>1</v>
      </c>
      <c r="H1227" s="28">
        <v>0</v>
      </c>
      <c r="I1227" s="28">
        <f t="shared" si="95"/>
        <v>0.41666666666666669</v>
      </c>
      <c r="J1227" s="28">
        <f t="shared" si="96"/>
        <v>0.16666666666666666</v>
      </c>
      <c r="K1227" s="28">
        <f t="shared" si="97"/>
        <v>0</v>
      </c>
      <c r="L1227" s="28">
        <f t="shared" si="99"/>
        <v>0.19444444444444445</v>
      </c>
    </row>
    <row r="1228" spans="1:12" ht="15.75" x14ac:dyDescent="0.25">
      <c r="A1228" s="31" t="s">
        <v>430</v>
      </c>
      <c r="B1228" s="30" t="str">
        <f>VLOOKUP(A1228,'Cód dos países'!$A$3:$C$199,2,FALSE)</f>
        <v>ZAR</v>
      </c>
      <c r="C1228" s="25">
        <f>VLOOKUP(A1228,'Cód dos países'!$A$3:$C$199,3,FALSE)</f>
        <v>40</v>
      </c>
      <c r="D1228" s="29">
        <v>1991</v>
      </c>
      <c r="E1228">
        <f t="shared" si="98"/>
        <v>401991</v>
      </c>
      <c r="F1228" s="28">
        <v>4</v>
      </c>
      <c r="G1228" s="28">
        <v>0</v>
      </c>
      <c r="H1228" s="28">
        <v>0</v>
      </c>
      <c r="I1228" s="28">
        <f t="shared" si="95"/>
        <v>0.33333333333333331</v>
      </c>
      <c r="J1228" s="28">
        <f t="shared" si="96"/>
        <v>0</v>
      </c>
      <c r="K1228" s="28">
        <f t="shared" si="97"/>
        <v>0</v>
      </c>
      <c r="L1228" s="28">
        <f t="shared" si="99"/>
        <v>0.1111111111111111</v>
      </c>
    </row>
    <row r="1229" spans="1:12" ht="15.75" x14ac:dyDescent="0.25">
      <c r="A1229" s="31" t="s">
        <v>430</v>
      </c>
      <c r="B1229" s="30" t="str">
        <f>VLOOKUP(A1229,'Cód dos países'!$A$3:$C$199,2,FALSE)</f>
        <v>ZAR</v>
      </c>
      <c r="C1229" s="25">
        <f>VLOOKUP(A1229,'Cód dos países'!$A$3:$C$199,3,FALSE)</f>
        <v>40</v>
      </c>
      <c r="D1229" s="29">
        <v>1992</v>
      </c>
      <c r="E1229">
        <f t="shared" si="98"/>
        <v>401992</v>
      </c>
      <c r="F1229" s="28">
        <v>2</v>
      </c>
      <c r="G1229" s="28">
        <v>0</v>
      </c>
      <c r="H1229" s="28">
        <v>0</v>
      </c>
      <c r="I1229" s="28">
        <f t="shared" si="95"/>
        <v>0.16666666666666666</v>
      </c>
      <c r="J1229" s="28">
        <f t="shared" si="96"/>
        <v>0</v>
      </c>
      <c r="K1229" s="28">
        <f t="shared" si="97"/>
        <v>0</v>
      </c>
      <c r="L1229" s="28">
        <f t="shared" si="99"/>
        <v>5.5555555555555552E-2</v>
      </c>
    </row>
    <row r="1230" spans="1:12" ht="15.75" x14ac:dyDescent="0.25">
      <c r="A1230" s="31" t="s">
        <v>430</v>
      </c>
      <c r="B1230" s="30" t="str">
        <f>VLOOKUP(A1230,'Cód dos países'!$A$3:$C$199,2,FALSE)</f>
        <v>ZAR</v>
      </c>
      <c r="C1230" s="25">
        <f>VLOOKUP(A1230,'Cód dos países'!$A$3:$C$199,3,FALSE)</f>
        <v>40</v>
      </c>
      <c r="D1230" s="29">
        <v>1993</v>
      </c>
      <c r="E1230">
        <f t="shared" si="98"/>
        <v>401993</v>
      </c>
      <c r="F1230" s="28">
        <v>2</v>
      </c>
      <c r="G1230" s="28">
        <v>1</v>
      </c>
      <c r="H1230" s="28">
        <v>0</v>
      </c>
      <c r="I1230" s="28">
        <f t="shared" si="95"/>
        <v>0.16666666666666666</v>
      </c>
      <c r="J1230" s="28">
        <f t="shared" si="96"/>
        <v>0.16666666666666666</v>
      </c>
      <c r="K1230" s="28">
        <f t="shared" si="97"/>
        <v>0</v>
      </c>
      <c r="L1230" s="28">
        <f t="shared" si="99"/>
        <v>0.1111111111111111</v>
      </c>
    </row>
    <row r="1231" spans="1:12" ht="15.75" x14ac:dyDescent="0.25">
      <c r="A1231" s="31" t="s">
        <v>430</v>
      </c>
      <c r="B1231" s="30" t="str">
        <f>VLOOKUP(A1231,'Cód dos países'!$A$3:$C$199,2,FALSE)</f>
        <v>ZAR</v>
      </c>
      <c r="C1231" s="25">
        <f>VLOOKUP(A1231,'Cód dos países'!$A$3:$C$199,3,FALSE)</f>
        <v>40</v>
      </c>
      <c r="D1231" s="29">
        <v>1994</v>
      </c>
      <c r="E1231">
        <f t="shared" si="98"/>
        <v>401994</v>
      </c>
      <c r="F1231" s="28">
        <v>2</v>
      </c>
      <c r="G1231" s="28">
        <v>1</v>
      </c>
      <c r="H1231" s="28">
        <v>0</v>
      </c>
      <c r="I1231" s="28">
        <f t="shared" si="95"/>
        <v>0.16666666666666666</v>
      </c>
      <c r="J1231" s="28">
        <f t="shared" si="96"/>
        <v>0.16666666666666666</v>
      </c>
      <c r="K1231" s="28">
        <f t="shared" si="97"/>
        <v>0</v>
      </c>
      <c r="L1231" s="28">
        <f t="shared" si="99"/>
        <v>0.1111111111111111</v>
      </c>
    </row>
    <row r="1232" spans="1:12" ht="15.75" x14ac:dyDescent="0.25">
      <c r="A1232" s="31" t="s">
        <v>430</v>
      </c>
      <c r="B1232" s="30" t="str">
        <f>VLOOKUP(A1232,'Cód dos países'!$A$3:$C$199,2,FALSE)</f>
        <v>ZAR</v>
      </c>
      <c r="C1232" s="25">
        <f>VLOOKUP(A1232,'Cód dos países'!$A$3:$C$199,3,FALSE)</f>
        <v>40</v>
      </c>
      <c r="D1232" s="29">
        <v>1995</v>
      </c>
      <c r="E1232">
        <f t="shared" si="98"/>
        <v>401995</v>
      </c>
      <c r="F1232" s="28">
        <v>3</v>
      </c>
      <c r="G1232" s="28">
        <v>1</v>
      </c>
      <c r="H1232" s="28">
        <v>0</v>
      </c>
      <c r="I1232" s="28">
        <f t="shared" si="95"/>
        <v>0.25</v>
      </c>
      <c r="J1232" s="28">
        <f t="shared" si="96"/>
        <v>0.16666666666666666</v>
      </c>
      <c r="K1232" s="28">
        <f t="shared" si="97"/>
        <v>0</v>
      </c>
      <c r="L1232" s="28">
        <f t="shared" si="99"/>
        <v>0.1388888888888889</v>
      </c>
    </row>
    <row r="1233" spans="1:12" ht="15.75" x14ac:dyDescent="0.25">
      <c r="A1233" s="31" t="s">
        <v>430</v>
      </c>
      <c r="B1233" s="30" t="str">
        <f>VLOOKUP(A1233,'Cód dos países'!$A$3:$C$199,2,FALSE)</f>
        <v>ZAR</v>
      </c>
      <c r="C1233" s="25">
        <f>VLOOKUP(A1233,'Cód dos países'!$A$3:$C$199,3,FALSE)</f>
        <v>40</v>
      </c>
      <c r="D1233" s="29">
        <v>1996</v>
      </c>
      <c r="E1233">
        <f t="shared" si="98"/>
        <v>401996</v>
      </c>
      <c r="F1233" s="28">
        <v>3</v>
      </c>
      <c r="G1233" s="28">
        <v>1</v>
      </c>
      <c r="H1233" s="28">
        <v>0</v>
      </c>
      <c r="I1233" s="28">
        <f t="shared" si="95"/>
        <v>0.25</v>
      </c>
      <c r="J1233" s="28">
        <f t="shared" si="96"/>
        <v>0.16666666666666666</v>
      </c>
      <c r="K1233" s="28">
        <f t="shared" si="97"/>
        <v>0</v>
      </c>
      <c r="L1233" s="28">
        <f t="shared" si="99"/>
        <v>0.1388888888888889</v>
      </c>
    </row>
    <row r="1234" spans="1:12" ht="15.75" x14ac:dyDescent="0.25">
      <c r="A1234" s="31" t="s">
        <v>430</v>
      </c>
      <c r="B1234" s="30" t="str">
        <f>VLOOKUP(A1234,'Cód dos países'!$A$3:$C$199,2,FALSE)</f>
        <v>ZAR</v>
      </c>
      <c r="C1234" s="25">
        <f>VLOOKUP(A1234,'Cód dos países'!$A$3:$C$199,3,FALSE)</f>
        <v>40</v>
      </c>
      <c r="D1234" s="29">
        <v>1997</v>
      </c>
      <c r="E1234">
        <f t="shared" si="98"/>
        <v>401997</v>
      </c>
      <c r="F1234" s="28">
        <v>5</v>
      </c>
      <c r="G1234" s="28">
        <v>2</v>
      </c>
      <c r="H1234" s="28">
        <v>2</v>
      </c>
      <c r="I1234" s="28">
        <f t="shared" si="95"/>
        <v>0.41666666666666669</v>
      </c>
      <c r="J1234" s="28">
        <f t="shared" si="96"/>
        <v>0.33333333333333331</v>
      </c>
      <c r="K1234" s="28">
        <f t="shared" si="97"/>
        <v>0.33333333333333331</v>
      </c>
      <c r="L1234" s="28">
        <f t="shared" si="99"/>
        <v>0.3611111111111111</v>
      </c>
    </row>
    <row r="1235" spans="1:12" ht="15.75" x14ac:dyDescent="0.25">
      <c r="A1235" s="31" t="s">
        <v>430</v>
      </c>
      <c r="B1235" s="30" t="str">
        <f>VLOOKUP(A1235,'Cód dos países'!$A$3:$C$199,2,FALSE)</f>
        <v>ZAR</v>
      </c>
      <c r="C1235" s="25">
        <f>VLOOKUP(A1235,'Cód dos países'!$A$3:$C$199,3,FALSE)</f>
        <v>40</v>
      </c>
      <c r="D1235" s="29">
        <v>1998</v>
      </c>
      <c r="E1235">
        <f t="shared" si="98"/>
        <v>401998</v>
      </c>
      <c r="F1235" s="28">
        <v>1</v>
      </c>
      <c r="G1235" s="28">
        <v>1</v>
      </c>
      <c r="H1235" s="28">
        <v>1</v>
      </c>
      <c r="I1235" s="28">
        <f t="shared" si="95"/>
        <v>8.3333333333333329E-2</v>
      </c>
      <c r="J1235" s="28">
        <f t="shared" si="96"/>
        <v>0.16666666666666666</v>
      </c>
      <c r="K1235" s="28">
        <f t="shared" si="97"/>
        <v>0.16666666666666666</v>
      </c>
      <c r="L1235" s="28">
        <f t="shared" si="99"/>
        <v>0.1388888888888889</v>
      </c>
    </row>
    <row r="1236" spans="1:12" ht="15.75" x14ac:dyDescent="0.25">
      <c r="A1236" s="31" t="s">
        <v>430</v>
      </c>
      <c r="B1236" s="30" t="str">
        <f>VLOOKUP(A1236,'Cód dos países'!$A$3:$C$199,2,FALSE)</f>
        <v>ZAR</v>
      </c>
      <c r="C1236" s="25">
        <f>VLOOKUP(A1236,'Cód dos países'!$A$3:$C$199,3,FALSE)</f>
        <v>40</v>
      </c>
      <c r="D1236" s="29">
        <v>1999</v>
      </c>
      <c r="E1236">
        <f t="shared" si="98"/>
        <v>401999</v>
      </c>
      <c r="F1236" s="28">
        <v>1</v>
      </c>
      <c r="G1236" s="28">
        <v>1</v>
      </c>
      <c r="H1236" s="28">
        <v>1</v>
      </c>
      <c r="I1236" s="28">
        <f t="shared" si="95"/>
        <v>8.3333333333333329E-2</v>
      </c>
      <c r="J1236" s="28">
        <f t="shared" si="96"/>
        <v>0.16666666666666666</v>
      </c>
      <c r="K1236" s="28">
        <f t="shared" si="97"/>
        <v>0.16666666666666666</v>
      </c>
      <c r="L1236" s="28">
        <f t="shared" si="99"/>
        <v>0.1388888888888889</v>
      </c>
    </row>
    <row r="1237" spans="1:12" ht="15.75" x14ac:dyDescent="0.25">
      <c r="A1237" s="31" t="s">
        <v>430</v>
      </c>
      <c r="B1237" s="30" t="str">
        <f>VLOOKUP(A1237,'Cód dos países'!$A$3:$C$199,2,FALSE)</f>
        <v>ZAR</v>
      </c>
      <c r="C1237" s="25">
        <f>VLOOKUP(A1237,'Cód dos países'!$A$3:$C$199,3,FALSE)</f>
        <v>40</v>
      </c>
      <c r="D1237" s="29">
        <v>2000</v>
      </c>
      <c r="E1237">
        <f t="shared" si="98"/>
        <v>402000</v>
      </c>
      <c r="F1237" s="28">
        <v>1</v>
      </c>
      <c r="G1237" s="28">
        <v>1</v>
      </c>
      <c r="H1237" s="28">
        <v>1</v>
      </c>
      <c r="I1237" s="28">
        <f t="shared" si="95"/>
        <v>8.3333333333333329E-2</v>
      </c>
      <c r="J1237" s="28">
        <f t="shared" si="96"/>
        <v>0.16666666666666666</v>
      </c>
      <c r="K1237" s="28">
        <f t="shared" si="97"/>
        <v>0.16666666666666666</v>
      </c>
      <c r="L1237" s="28">
        <f t="shared" si="99"/>
        <v>0.1388888888888889</v>
      </c>
    </row>
    <row r="1238" spans="1:12" ht="15.75" x14ac:dyDescent="0.25">
      <c r="A1238" s="31" t="s">
        <v>430</v>
      </c>
      <c r="B1238" s="30" t="str">
        <f>VLOOKUP(A1238,'Cód dos países'!$A$3:$C$199,2,FALSE)</f>
        <v>ZAR</v>
      </c>
      <c r="C1238" s="25">
        <f>VLOOKUP(A1238,'Cód dos países'!$A$3:$C$199,3,FALSE)</f>
        <v>40</v>
      </c>
      <c r="D1238" s="29">
        <v>2001</v>
      </c>
      <c r="E1238">
        <f t="shared" si="98"/>
        <v>402001</v>
      </c>
      <c r="F1238" s="28">
        <v>5</v>
      </c>
      <c r="G1238" s="28">
        <v>1</v>
      </c>
      <c r="H1238" s="28">
        <v>1</v>
      </c>
      <c r="I1238" s="28">
        <f t="shared" si="95"/>
        <v>0.41666666666666669</v>
      </c>
      <c r="J1238" s="28">
        <f t="shared" si="96"/>
        <v>0.16666666666666666</v>
      </c>
      <c r="K1238" s="28">
        <f t="shared" si="97"/>
        <v>0.16666666666666666</v>
      </c>
      <c r="L1238" s="28">
        <f t="shared" si="99"/>
        <v>0.25</v>
      </c>
    </row>
    <row r="1239" spans="1:12" ht="15.75" x14ac:dyDescent="0.25">
      <c r="A1239" s="31" t="s">
        <v>430</v>
      </c>
      <c r="B1239" s="30" t="str">
        <f>VLOOKUP(A1239,'Cód dos países'!$A$3:$C$199,2,FALSE)</f>
        <v>ZAR</v>
      </c>
      <c r="C1239" s="25">
        <f>VLOOKUP(A1239,'Cód dos países'!$A$3:$C$199,3,FALSE)</f>
        <v>40</v>
      </c>
      <c r="D1239" s="29">
        <v>2002</v>
      </c>
      <c r="E1239">
        <f t="shared" si="98"/>
        <v>402002</v>
      </c>
      <c r="F1239" s="28">
        <v>6</v>
      </c>
      <c r="G1239" s="28">
        <v>1</v>
      </c>
      <c r="H1239" s="28">
        <v>1</v>
      </c>
      <c r="I1239" s="28">
        <f t="shared" si="95"/>
        <v>0.5</v>
      </c>
      <c r="J1239" s="28">
        <f t="shared" si="96"/>
        <v>0.16666666666666666</v>
      </c>
      <c r="K1239" s="28">
        <f t="shared" si="97"/>
        <v>0.16666666666666666</v>
      </c>
      <c r="L1239" s="28">
        <f t="shared" si="99"/>
        <v>0.27777777777777779</v>
      </c>
    </row>
    <row r="1240" spans="1:12" ht="15.75" x14ac:dyDescent="0.25">
      <c r="A1240" s="31" t="s">
        <v>430</v>
      </c>
      <c r="B1240" s="30" t="str">
        <f>VLOOKUP(A1240,'Cód dos países'!$A$3:$C$199,2,FALSE)</f>
        <v>ZAR</v>
      </c>
      <c r="C1240" s="25">
        <f>VLOOKUP(A1240,'Cód dos países'!$A$3:$C$199,3,FALSE)</f>
        <v>40</v>
      </c>
      <c r="D1240" s="29">
        <v>2003</v>
      </c>
      <c r="E1240">
        <f t="shared" si="98"/>
        <v>402003</v>
      </c>
      <c r="F1240" s="28">
        <v>6</v>
      </c>
      <c r="G1240" s="28">
        <v>1</v>
      </c>
      <c r="H1240" s="28">
        <v>1</v>
      </c>
      <c r="I1240" s="28">
        <f t="shared" si="95"/>
        <v>0.5</v>
      </c>
      <c r="J1240" s="28">
        <f t="shared" si="96"/>
        <v>0.16666666666666666</v>
      </c>
      <c r="K1240" s="28">
        <f t="shared" si="97"/>
        <v>0.16666666666666666</v>
      </c>
      <c r="L1240" s="28">
        <f t="shared" si="99"/>
        <v>0.27777777777777779</v>
      </c>
    </row>
    <row r="1241" spans="1:12" ht="15.75" x14ac:dyDescent="0.25">
      <c r="A1241" s="31" t="s">
        <v>430</v>
      </c>
      <c r="B1241" s="30" t="str">
        <f>VLOOKUP(A1241,'Cód dos países'!$A$3:$C$199,2,FALSE)</f>
        <v>ZAR</v>
      </c>
      <c r="C1241" s="25">
        <f>VLOOKUP(A1241,'Cód dos países'!$A$3:$C$199,3,FALSE)</f>
        <v>40</v>
      </c>
      <c r="D1241" s="29">
        <v>2004</v>
      </c>
      <c r="E1241">
        <f t="shared" si="98"/>
        <v>402004</v>
      </c>
      <c r="F1241" s="28">
        <v>6</v>
      </c>
      <c r="G1241" s="28">
        <v>1</v>
      </c>
      <c r="H1241" s="28">
        <v>1</v>
      </c>
      <c r="I1241" s="28">
        <f t="shared" si="95"/>
        <v>0.5</v>
      </c>
      <c r="J1241" s="28">
        <f t="shared" si="96"/>
        <v>0.16666666666666666</v>
      </c>
      <c r="K1241" s="28">
        <f t="shared" si="97"/>
        <v>0.16666666666666666</v>
      </c>
      <c r="L1241" s="28">
        <f t="shared" si="99"/>
        <v>0.27777777777777779</v>
      </c>
    </row>
    <row r="1242" spans="1:12" ht="15.75" x14ac:dyDescent="0.25">
      <c r="A1242" s="31" t="s">
        <v>430</v>
      </c>
      <c r="B1242" s="30" t="str">
        <f>VLOOKUP(A1242,'Cód dos países'!$A$3:$C$199,2,FALSE)</f>
        <v>ZAR</v>
      </c>
      <c r="C1242" s="25">
        <f>VLOOKUP(A1242,'Cód dos países'!$A$3:$C$199,3,FALSE)</f>
        <v>40</v>
      </c>
      <c r="D1242" s="29">
        <v>2005</v>
      </c>
      <c r="E1242">
        <f t="shared" si="98"/>
        <v>402005</v>
      </c>
      <c r="F1242" s="28">
        <v>6</v>
      </c>
      <c r="G1242" s="28">
        <v>1</v>
      </c>
      <c r="H1242" s="28">
        <v>1</v>
      </c>
      <c r="I1242" s="28">
        <f t="shared" si="95"/>
        <v>0.5</v>
      </c>
      <c r="J1242" s="28">
        <f t="shared" si="96"/>
        <v>0.16666666666666666</v>
      </c>
      <c r="K1242" s="28">
        <f t="shared" si="97"/>
        <v>0.16666666666666666</v>
      </c>
      <c r="L1242" s="28">
        <f t="shared" si="99"/>
        <v>0.27777777777777779</v>
      </c>
    </row>
    <row r="1243" spans="1:12" ht="15.75" x14ac:dyDescent="0.25">
      <c r="A1243" s="31" t="s">
        <v>430</v>
      </c>
      <c r="B1243" s="30" t="str">
        <f>VLOOKUP(A1243,'Cód dos países'!$A$3:$C$199,2,FALSE)</f>
        <v>ZAR</v>
      </c>
      <c r="C1243" s="25">
        <f>VLOOKUP(A1243,'Cód dos países'!$A$3:$C$199,3,FALSE)</f>
        <v>40</v>
      </c>
      <c r="D1243" s="29">
        <v>2006</v>
      </c>
      <c r="E1243">
        <f t="shared" si="98"/>
        <v>402006</v>
      </c>
      <c r="F1243" s="28">
        <v>6</v>
      </c>
      <c r="G1243" s="28">
        <v>1</v>
      </c>
      <c r="H1243" s="28">
        <v>1</v>
      </c>
      <c r="I1243" s="28">
        <f t="shared" si="95"/>
        <v>0.5</v>
      </c>
      <c r="J1243" s="28">
        <f t="shared" si="96"/>
        <v>0.16666666666666666</v>
      </c>
      <c r="K1243" s="28">
        <f t="shared" si="97"/>
        <v>0.16666666666666666</v>
      </c>
      <c r="L1243" s="28">
        <f t="shared" si="99"/>
        <v>0.27777777777777779</v>
      </c>
    </row>
    <row r="1244" spans="1:12" ht="15.75" x14ac:dyDescent="0.25">
      <c r="A1244" s="31" t="s">
        <v>430</v>
      </c>
      <c r="B1244" s="30" t="str">
        <f>VLOOKUP(A1244,'Cód dos países'!$A$3:$C$199,2,FALSE)</f>
        <v>ZAR</v>
      </c>
      <c r="C1244" s="25">
        <f>VLOOKUP(A1244,'Cód dos países'!$A$3:$C$199,3,FALSE)</f>
        <v>40</v>
      </c>
      <c r="D1244" s="29">
        <v>2007</v>
      </c>
      <c r="E1244">
        <f t="shared" si="98"/>
        <v>402007</v>
      </c>
      <c r="F1244" s="28">
        <v>6</v>
      </c>
      <c r="G1244" s="28">
        <v>1</v>
      </c>
      <c r="H1244" s="28">
        <v>1</v>
      </c>
      <c r="I1244" s="28">
        <f t="shared" si="95"/>
        <v>0.5</v>
      </c>
      <c r="J1244" s="28">
        <f t="shared" si="96"/>
        <v>0.16666666666666666</v>
      </c>
      <c r="K1244" s="28">
        <f t="shared" si="97"/>
        <v>0.16666666666666666</v>
      </c>
      <c r="L1244" s="28">
        <f t="shared" si="99"/>
        <v>0.27777777777777779</v>
      </c>
    </row>
    <row r="1245" spans="1:12" ht="15.75" x14ac:dyDescent="0.25">
      <c r="A1245" s="31" t="s">
        <v>430</v>
      </c>
      <c r="B1245" s="30" t="str">
        <f>VLOOKUP(A1245,'Cód dos países'!$A$3:$C$199,2,FALSE)</f>
        <v>ZAR</v>
      </c>
      <c r="C1245" s="25">
        <f>VLOOKUP(A1245,'Cód dos países'!$A$3:$C$199,3,FALSE)</f>
        <v>40</v>
      </c>
      <c r="D1245" s="29">
        <v>2008</v>
      </c>
      <c r="E1245">
        <f t="shared" si="98"/>
        <v>402008</v>
      </c>
      <c r="F1245" s="28">
        <v>6</v>
      </c>
      <c r="G1245" s="28">
        <v>1</v>
      </c>
      <c r="H1245" s="28">
        <v>1</v>
      </c>
      <c r="I1245" s="28">
        <f t="shared" si="95"/>
        <v>0.5</v>
      </c>
      <c r="J1245" s="28">
        <f t="shared" si="96"/>
        <v>0.16666666666666666</v>
      </c>
      <c r="K1245" s="28">
        <f t="shared" si="97"/>
        <v>0.16666666666666666</v>
      </c>
      <c r="L1245" s="28">
        <f t="shared" si="99"/>
        <v>0.27777777777777779</v>
      </c>
    </row>
    <row r="1246" spans="1:12" ht="15.75" x14ac:dyDescent="0.25">
      <c r="A1246" s="31" t="s">
        <v>430</v>
      </c>
      <c r="B1246" s="30" t="str">
        <f>VLOOKUP(A1246,'Cód dos países'!$A$3:$C$199,2,FALSE)</f>
        <v>ZAR</v>
      </c>
      <c r="C1246" s="25">
        <f>VLOOKUP(A1246,'Cód dos países'!$A$3:$C$199,3,FALSE)</f>
        <v>40</v>
      </c>
      <c r="D1246" s="29">
        <v>2009</v>
      </c>
      <c r="E1246">
        <f t="shared" si="98"/>
        <v>402009</v>
      </c>
      <c r="F1246" s="28">
        <v>6</v>
      </c>
      <c r="G1246" s="28">
        <v>1</v>
      </c>
      <c r="H1246" s="28">
        <v>1.5</v>
      </c>
      <c r="I1246" s="28">
        <f t="shared" si="95"/>
        <v>0.5</v>
      </c>
      <c r="J1246" s="28">
        <f t="shared" si="96"/>
        <v>0.16666666666666666</v>
      </c>
      <c r="K1246" s="28">
        <f t="shared" si="97"/>
        <v>0.25</v>
      </c>
      <c r="L1246" s="28">
        <f t="shared" si="99"/>
        <v>0.30555555555555552</v>
      </c>
    </row>
    <row r="1247" spans="1:12" ht="15.75" x14ac:dyDescent="0.25">
      <c r="A1247" s="31" t="s">
        <v>430</v>
      </c>
      <c r="B1247" s="30" t="str">
        <f>VLOOKUP(A1247,'Cód dos países'!$A$3:$C$199,2,FALSE)</f>
        <v>ZAR</v>
      </c>
      <c r="C1247" s="25">
        <f>VLOOKUP(A1247,'Cód dos países'!$A$3:$C$199,3,FALSE)</f>
        <v>40</v>
      </c>
      <c r="D1247" s="29">
        <v>2010</v>
      </c>
      <c r="E1247">
        <f t="shared" si="98"/>
        <v>402010</v>
      </c>
      <c r="F1247" s="28">
        <v>0.45454545454545453</v>
      </c>
      <c r="G1247" s="28">
        <v>0.16666666666666666</v>
      </c>
      <c r="H1247" s="28">
        <v>0.25</v>
      </c>
      <c r="I1247" s="28">
        <f t="shared" si="95"/>
        <v>0.45454545454545453</v>
      </c>
      <c r="J1247" s="28">
        <f t="shared" si="96"/>
        <v>0.16666666666666666</v>
      </c>
      <c r="K1247" s="28">
        <f t="shared" si="97"/>
        <v>0.25</v>
      </c>
      <c r="L1247" s="28">
        <f t="shared" si="99"/>
        <v>0.29040404040404039</v>
      </c>
    </row>
    <row r="1248" spans="1:12" ht="15.75" x14ac:dyDescent="0.25">
      <c r="A1248" s="31" t="s">
        <v>430</v>
      </c>
      <c r="B1248" s="30" t="str">
        <f>VLOOKUP(A1248,'Cód dos países'!$A$3:$C$199,2,FALSE)</f>
        <v>ZAR</v>
      </c>
      <c r="C1248" s="25">
        <f>VLOOKUP(A1248,'Cód dos países'!$A$3:$C$199,3,FALSE)</f>
        <v>40</v>
      </c>
      <c r="D1248" s="29">
        <v>2011</v>
      </c>
      <c r="E1248">
        <f t="shared" si="98"/>
        <v>402011</v>
      </c>
      <c r="F1248" s="28">
        <v>0.45454545454545453</v>
      </c>
      <c r="G1248" s="28">
        <v>0.16666666666666666</v>
      </c>
      <c r="H1248" s="28">
        <v>0.25</v>
      </c>
      <c r="I1248" s="28">
        <f t="shared" si="95"/>
        <v>0.45454545454545453</v>
      </c>
      <c r="J1248" s="28">
        <f t="shared" si="96"/>
        <v>0.16666666666666666</v>
      </c>
      <c r="K1248" s="28">
        <f t="shared" si="97"/>
        <v>0.25</v>
      </c>
      <c r="L1248" s="28">
        <f t="shared" si="99"/>
        <v>0.29040404040404039</v>
      </c>
    </row>
    <row r="1249" spans="1:12" ht="15.75" x14ac:dyDescent="0.25">
      <c r="A1249" s="31" t="s">
        <v>430</v>
      </c>
      <c r="B1249" s="30" t="str">
        <f>VLOOKUP(A1249,'Cód dos países'!$A$3:$C$199,2,FALSE)</f>
        <v>ZAR</v>
      </c>
      <c r="C1249" s="25">
        <f>VLOOKUP(A1249,'Cód dos países'!$A$3:$C$199,3,FALSE)</f>
        <v>40</v>
      </c>
      <c r="D1249" s="29">
        <v>2012</v>
      </c>
      <c r="E1249">
        <f t="shared" si="98"/>
        <v>402012</v>
      </c>
      <c r="F1249" s="28">
        <v>0.45454545454545453</v>
      </c>
      <c r="G1249" s="28">
        <v>0.16666666666666666</v>
      </c>
      <c r="H1249" s="28">
        <v>0.25</v>
      </c>
      <c r="I1249" s="28">
        <f t="shared" si="95"/>
        <v>0.45454545454545453</v>
      </c>
      <c r="J1249" s="28">
        <f t="shared" si="96"/>
        <v>0.16666666666666666</v>
      </c>
      <c r="K1249" s="28">
        <f t="shared" si="97"/>
        <v>0.25</v>
      </c>
      <c r="L1249" s="28">
        <f t="shared" si="99"/>
        <v>0.29040404040404039</v>
      </c>
    </row>
    <row r="1250" spans="1:12" ht="15.75" x14ac:dyDescent="0.25">
      <c r="A1250" s="31" t="s">
        <v>430</v>
      </c>
      <c r="B1250" s="30" t="str">
        <f>VLOOKUP(A1250,'Cód dos países'!$A$3:$C$199,2,FALSE)</f>
        <v>ZAR</v>
      </c>
      <c r="C1250" s="25">
        <f>VLOOKUP(A1250,'Cód dos países'!$A$3:$C$199,3,FALSE)</f>
        <v>40</v>
      </c>
      <c r="D1250" s="29">
        <v>2013</v>
      </c>
      <c r="E1250">
        <f t="shared" si="98"/>
        <v>402013</v>
      </c>
      <c r="F1250" s="28">
        <v>0.45454545454545453</v>
      </c>
      <c r="G1250" s="28">
        <v>0.16666666666666666</v>
      </c>
      <c r="H1250" s="28">
        <v>0.25</v>
      </c>
      <c r="I1250" s="28">
        <f t="shared" si="95"/>
        <v>0.45454545454545453</v>
      </c>
      <c r="J1250" s="28">
        <f t="shared" si="96"/>
        <v>0.16666666666666666</v>
      </c>
      <c r="K1250" s="28">
        <f t="shared" si="97"/>
        <v>0.25</v>
      </c>
      <c r="L1250" s="28">
        <f t="shared" si="99"/>
        <v>0.29040404040404039</v>
      </c>
    </row>
    <row r="1251" spans="1:12" ht="15.75" x14ac:dyDescent="0.25">
      <c r="A1251" s="31" t="s">
        <v>430</v>
      </c>
      <c r="B1251" s="30" t="str">
        <f>VLOOKUP(A1251,'Cód dos países'!$A$3:$C$199,2,FALSE)</f>
        <v>ZAR</v>
      </c>
      <c r="C1251" s="25">
        <f>VLOOKUP(A1251,'Cód dos países'!$A$3:$C$199,3,FALSE)</f>
        <v>40</v>
      </c>
      <c r="D1251" s="29">
        <v>2014</v>
      </c>
      <c r="E1251">
        <f t="shared" si="98"/>
        <v>402014</v>
      </c>
      <c r="F1251" s="28">
        <v>0.45454545454545453</v>
      </c>
      <c r="G1251" s="28">
        <v>0.16666666666666666</v>
      </c>
      <c r="H1251" s="28">
        <v>0.25</v>
      </c>
      <c r="I1251" s="28">
        <f t="shared" si="95"/>
        <v>0.45454545454545453</v>
      </c>
      <c r="J1251" s="28">
        <f t="shared" si="96"/>
        <v>0.16666666666666666</v>
      </c>
      <c r="K1251" s="28">
        <f t="shared" si="97"/>
        <v>0.25</v>
      </c>
      <c r="L1251" s="28">
        <f t="shared" si="99"/>
        <v>0.29040404040404039</v>
      </c>
    </row>
    <row r="1252" spans="1:12" ht="15.75" x14ac:dyDescent="0.25">
      <c r="A1252" s="31" t="s">
        <v>334</v>
      </c>
      <c r="B1252" s="30" t="str">
        <f>VLOOKUP(A1252,'Cód dos países'!$A$3:$C$199,2,FALSE)</f>
        <v>COG</v>
      </c>
      <c r="C1252" s="25">
        <f>VLOOKUP(A1252,'Cód dos países'!$A$3:$C$199,3,FALSE)</f>
        <v>39</v>
      </c>
      <c r="D1252" s="29">
        <v>1983</v>
      </c>
      <c r="E1252">
        <f t="shared" si="98"/>
        <v>391983</v>
      </c>
      <c r="F1252" s="28" t="s">
        <v>433</v>
      </c>
      <c r="G1252" s="28" t="s">
        <v>433</v>
      </c>
      <c r="H1252" s="28" t="s">
        <v>433</v>
      </c>
      <c r="I1252" s="28" t="str">
        <f t="shared" si="95"/>
        <v/>
      </c>
      <c r="J1252" s="28" t="str">
        <f t="shared" si="96"/>
        <v/>
      </c>
      <c r="K1252" s="28" t="str">
        <f t="shared" si="97"/>
        <v/>
      </c>
      <c r="L1252" s="28" t="str">
        <f t="shared" si="99"/>
        <v xml:space="preserve"> </v>
      </c>
    </row>
    <row r="1253" spans="1:12" ht="15.75" x14ac:dyDescent="0.25">
      <c r="A1253" s="31" t="s">
        <v>334</v>
      </c>
      <c r="B1253" s="30" t="str">
        <f>VLOOKUP(A1253,'Cód dos países'!$A$3:$C$199,2,FALSE)</f>
        <v>COG</v>
      </c>
      <c r="C1253" s="25">
        <f>VLOOKUP(A1253,'Cód dos países'!$A$3:$C$199,3,FALSE)</f>
        <v>39</v>
      </c>
      <c r="D1253" s="29">
        <v>1984</v>
      </c>
      <c r="E1253">
        <f t="shared" si="98"/>
        <v>391984</v>
      </c>
      <c r="F1253" s="28" t="s">
        <v>433</v>
      </c>
      <c r="G1253" s="28" t="s">
        <v>433</v>
      </c>
      <c r="H1253" s="28" t="s">
        <v>433</v>
      </c>
      <c r="I1253" s="28" t="str">
        <f t="shared" si="95"/>
        <v/>
      </c>
      <c r="J1253" s="28" t="str">
        <f t="shared" si="96"/>
        <v/>
      </c>
      <c r="K1253" s="28" t="str">
        <f t="shared" si="97"/>
        <v/>
      </c>
      <c r="L1253" s="28" t="str">
        <f t="shared" si="99"/>
        <v xml:space="preserve"> </v>
      </c>
    </row>
    <row r="1254" spans="1:12" ht="15.75" x14ac:dyDescent="0.25">
      <c r="A1254" s="31" t="s">
        <v>334</v>
      </c>
      <c r="B1254" s="30" t="str">
        <f>VLOOKUP(A1254,'Cód dos países'!$A$3:$C$199,2,FALSE)</f>
        <v>COG</v>
      </c>
      <c r="C1254" s="25">
        <f>VLOOKUP(A1254,'Cód dos países'!$A$3:$C$199,3,FALSE)</f>
        <v>39</v>
      </c>
      <c r="D1254" s="29">
        <v>1985</v>
      </c>
      <c r="E1254">
        <f t="shared" si="98"/>
        <v>391985</v>
      </c>
      <c r="F1254" s="28">
        <v>4</v>
      </c>
      <c r="G1254" s="28">
        <v>2</v>
      </c>
      <c r="H1254" s="28">
        <v>3</v>
      </c>
      <c r="I1254" s="28">
        <f t="shared" si="95"/>
        <v>0.33333333333333331</v>
      </c>
      <c r="J1254" s="28">
        <f t="shared" si="96"/>
        <v>0.33333333333333331</v>
      </c>
      <c r="K1254" s="28">
        <f t="shared" si="97"/>
        <v>0.5</v>
      </c>
      <c r="L1254" s="28">
        <f t="shared" si="99"/>
        <v>0.38888888888888884</v>
      </c>
    </row>
    <row r="1255" spans="1:12" ht="15.75" x14ac:dyDescent="0.25">
      <c r="A1255" s="31" t="s">
        <v>334</v>
      </c>
      <c r="B1255" s="30" t="str">
        <f>VLOOKUP(A1255,'Cód dos países'!$A$3:$C$199,2,FALSE)</f>
        <v>COG</v>
      </c>
      <c r="C1255" s="25">
        <f>VLOOKUP(A1255,'Cód dos países'!$A$3:$C$199,3,FALSE)</f>
        <v>39</v>
      </c>
      <c r="D1255" s="29">
        <v>1986</v>
      </c>
      <c r="E1255">
        <f t="shared" si="98"/>
        <v>391986</v>
      </c>
      <c r="F1255" s="28">
        <v>5</v>
      </c>
      <c r="G1255" s="28">
        <v>2</v>
      </c>
      <c r="H1255" s="28">
        <v>3</v>
      </c>
      <c r="I1255" s="28">
        <f t="shared" si="95"/>
        <v>0.41666666666666669</v>
      </c>
      <c r="J1255" s="28">
        <f t="shared" si="96"/>
        <v>0.33333333333333331</v>
      </c>
      <c r="K1255" s="28">
        <f t="shared" si="97"/>
        <v>0.5</v>
      </c>
      <c r="L1255" s="28">
        <f t="shared" si="99"/>
        <v>0.41666666666666663</v>
      </c>
    </row>
    <row r="1256" spans="1:12" ht="15.75" x14ac:dyDescent="0.25">
      <c r="A1256" s="31" t="s">
        <v>334</v>
      </c>
      <c r="B1256" s="30" t="str">
        <f>VLOOKUP(A1256,'Cód dos países'!$A$3:$C$199,2,FALSE)</f>
        <v>COG</v>
      </c>
      <c r="C1256" s="25">
        <f>VLOOKUP(A1256,'Cód dos países'!$A$3:$C$199,3,FALSE)</f>
        <v>39</v>
      </c>
      <c r="D1256" s="29">
        <v>1987</v>
      </c>
      <c r="E1256">
        <f t="shared" si="98"/>
        <v>391987</v>
      </c>
      <c r="F1256" s="28">
        <v>5</v>
      </c>
      <c r="G1256" s="28">
        <v>2</v>
      </c>
      <c r="H1256" s="28">
        <v>3</v>
      </c>
      <c r="I1256" s="28">
        <f t="shared" si="95"/>
        <v>0.41666666666666669</v>
      </c>
      <c r="J1256" s="28">
        <f t="shared" si="96"/>
        <v>0.33333333333333331</v>
      </c>
      <c r="K1256" s="28">
        <f t="shared" si="97"/>
        <v>0.5</v>
      </c>
      <c r="L1256" s="28">
        <f t="shared" si="99"/>
        <v>0.41666666666666663</v>
      </c>
    </row>
    <row r="1257" spans="1:12" ht="15.75" x14ac:dyDescent="0.25">
      <c r="A1257" s="31" t="s">
        <v>334</v>
      </c>
      <c r="B1257" s="30" t="str">
        <f>VLOOKUP(A1257,'Cód dos países'!$A$3:$C$199,2,FALSE)</f>
        <v>COG</v>
      </c>
      <c r="C1257" s="25">
        <f>VLOOKUP(A1257,'Cód dos países'!$A$3:$C$199,3,FALSE)</f>
        <v>39</v>
      </c>
      <c r="D1257" s="29">
        <v>1988</v>
      </c>
      <c r="E1257">
        <f t="shared" si="98"/>
        <v>391988</v>
      </c>
      <c r="F1257" s="28">
        <v>5</v>
      </c>
      <c r="G1257" s="28">
        <v>2</v>
      </c>
      <c r="H1257" s="28">
        <v>3</v>
      </c>
      <c r="I1257" s="28">
        <f t="shared" si="95"/>
        <v>0.41666666666666669</v>
      </c>
      <c r="J1257" s="28">
        <f t="shared" si="96"/>
        <v>0.33333333333333331</v>
      </c>
      <c r="K1257" s="28">
        <f t="shared" si="97"/>
        <v>0.5</v>
      </c>
      <c r="L1257" s="28">
        <f t="shared" si="99"/>
        <v>0.41666666666666663</v>
      </c>
    </row>
    <row r="1258" spans="1:12" ht="15.75" x14ac:dyDescent="0.25">
      <c r="A1258" s="31" t="s">
        <v>334</v>
      </c>
      <c r="B1258" s="30" t="str">
        <f>VLOOKUP(A1258,'Cód dos países'!$A$3:$C$199,2,FALSE)</f>
        <v>COG</v>
      </c>
      <c r="C1258" s="25">
        <f>VLOOKUP(A1258,'Cód dos países'!$A$3:$C$199,3,FALSE)</f>
        <v>39</v>
      </c>
      <c r="D1258" s="29">
        <v>1989</v>
      </c>
      <c r="E1258">
        <f t="shared" si="98"/>
        <v>391989</v>
      </c>
      <c r="F1258" s="28">
        <v>5</v>
      </c>
      <c r="G1258" s="28">
        <v>2</v>
      </c>
      <c r="H1258" s="28">
        <v>3</v>
      </c>
      <c r="I1258" s="28">
        <f t="shared" si="95"/>
        <v>0.41666666666666669</v>
      </c>
      <c r="J1258" s="28">
        <f t="shared" si="96"/>
        <v>0.33333333333333331</v>
      </c>
      <c r="K1258" s="28">
        <f t="shared" si="97"/>
        <v>0.5</v>
      </c>
      <c r="L1258" s="28">
        <f t="shared" si="99"/>
        <v>0.41666666666666663</v>
      </c>
    </row>
    <row r="1259" spans="1:12" ht="15.75" x14ac:dyDescent="0.25">
      <c r="A1259" s="31" t="s">
        <v>334</v>
      </c>
      <c r="B1259" s="30" t="str">
        <f>VLOOKUP(A1259,'Cód dos países'!$A$3:$C$199,2,FALSE)</f>
        <v>COG</v>
      </c>
      <c r="C1259" s="25">
        <f>VLOOKUP(A1259,'Cód dos países'!$A$3:$C$199,3,FALSE)</f>
        <v>39</v>
      </c>
      <c r="D1259" s="29">
        <v>1990</v>
      </c>
      <c r="E1259">
        <f t="shared" si="98"/>
        <v>391990</v>
      </c>
      <c r="F1259" s="28">
        <v>5</v>
      </c>
      <c r="G1259" s="28">
        <v>2</v>
      </c>
      <c r="H1259" s="28">
        <v>3</v>
      </c>
      <c r="I1259" s="28">
        <f t="shared" si="95"/>
        <v>0.41666666666666669</v>
      </c>
      <c r="J1259" s="28">
        <f t="shared" si="96"/>
        <v>0.33333333333333331</v>
      </c>
      <c r="K1259" s="28">
        <f t="shared" si="97"/>
        <v>0.5</v>
      </c>
      <c r="L1259" s="28">
        <f t="shared" si="99"/>
        <v>0.41666666666666663</v>
      </c>
    </row>
    <row r="1260" spans="1:12" ht="15.75" x14ac:dyDescent="0.25">
      <c r="A1260" s="31" t="s">
        <v>334</v>
      </c>
      <c r="B1260" s="30" t="str">
        <f>VLOOKUP(A1260,'Cód dos países'!$A$3:$C$199,2,FALSE)</f>
        <v>COG</v>
      </c>
      <c r="C1260" s="25">
        <f>VLOOKUP(A1260,'Cód dos países'!$A$3:$C$199,3,FALSE)</f>
        <v>39</v>
      </c>
      <c r="D1260" s="29">
        <v>1991</v>
      </c>
      <c r="E1260">
        <f t="shared" si="98"/>
        <v>391991</v>
      </c>
      <c r="F1260" s="28">
        <v>4</v>
      </c>
      <c r="G1260" s="28">
        <v>2</v>
      </c>
      <c r="H1260" s="28">
        <v>3</v>
      </c>
      <c r="I1260" s="28">
        <f t="shared" si="95"/>
        <v>0.33333333333333331</v>
      </c>
      <c r="J1260" s="28">
        <f t="shared" si="96"/>
        <v>0.33333333333333331</v>
      </c>
      <c r="K1260" s="28">
        <f t="shared" si="97"/>
        <v>0.5</v>
      </c>
      <c r="L1260" s="28">
        <f t="shared" si="99"/>
        <v>0.38888888888888884</v>
      </c>
    </row>
    <row r="1261" spans="1:12" ht="15.75" x14ac:dyDescent="0.25">
      <c r="A1261" s="31" t="s">
        <v>334</v>
      </c>
      <c r="B1261" s="30" t="str">
        <f>VLOOKUP(A1261,'Cód dos países'!$A$3:$C$199,2,FALSE)</f>
        <v>COG</v>
      </c>
      <c r="C1261" s="25">
        <f>VLOOKUP(A1261,'Cód dos países'!$A$3:$C$199,3,FALSE)</f>
        <v>39</v>
      </c>
      <c r="D1261" s="29">
        <v>1992</v>
      </c>
      <c r="E1261">
        <f t="shared" si="98"/>
        <v>391992</v>
      </c>
      <c r="F1261" s="28">
        <v>4</v>
      </c>
      <c r="G1261" s="28">
        <v>2</v>
      </c>
      <c r="H1261" s="28">
        <v>3</v>
      </c>
      <c r="I1261" s="28">
        <f t="shared" si="95"/>
        <v>0.33333333333333331</v>
      </c>
      <c r="J1261" s="28">
        <f t="shared" si="96"/>
        <v>0.33333333333333331</v>
      </c>
      <c r="K1261" s="28">
        <f t="shared" si="97"/>
        <v>0.5</v>
      </c>
      <c r="L1261" s="28">
        <f t="shared" si="99"/>
        <v>0.38888888888888884</v>
      </c>
    </row>
    <row r="1262" spans="1:12" ht="15.75" x14ac:dyDescent="0.25">
      <c r="A1262" s="31" t="s">
        <v>334</v>
      </c>
      <c r="B1262" s="30" t="str">
        <f>VLOOKUP(A1262,'Cód dos países'!$A$3:$C$199,2,FALSE)</f>
        <v>COG</v>
      </c>
      <c r="C1262" s="25">
        <f>VLOOKUP(A1262,'Cód dos países'!$A$3:$C$199,3,FALSE)</f>
        <v>39</v>
      </c>
      <c r="D1262" s="29">
        <v>1993</v>
      </c>
      <c r="E1262">
        <f t="shared" si="98"/>
        <v>391993</v>
      </c>
      <c r="F1262" s="28">
        <v>4</v>
      </c>
      <c r="G1262" s="28">
        <v>2</v>
      </c>
      <c r="H1262" s="28">
        <v>3</v>
      </c>
      <c r="I1262" s="28">
        <f t="shared" si="95"/>
        <v>0.33333333333333331</v>
      </c>
      <c r="J1262" s="28">
        <f t="shared" si="96"/>
        <v>0.33333333333333331</v>
      </c>
      <c r="K1262" s="28">
        <f t="shared" si="97"/>
        <v>0.5</v>
      </c>
      <c r="L1262" s="28">
        <f t="shared" si="99"/>
        <v>0.38888888888888884</v>
      </c>
    </row>
    <row r="1263" spans="1:12" ht="15.75" x14ac:dyDescent="0.25">
      <c r="A1263" s="31" t="s">
        <v>334</v>
      </c>
      <c r="B1263" s="30" t="str">
        <f>VLOOKUP(A1263,'Cód dos países'!$A$3:$C$199,2,FALSE)</f>
        <v>COG</v>
      </c>
      <c r="C1263" s="25">
        <f>VLOOKUP(A1263,'Cód dos países'!$A$3:$C$199,3,FALSE)</f>
        <v>39</v>
      </c>
      <c r="D1263" s="29">
        <v>1994</v>
      </c>
      <c r="E1263">
        <f t="shared" si="98"/>
        <v>391994</v>
      </c>
      <c r="F1263" s="28">
        <v>5</v>
      </c>
      <c r="G1263" s="28">
        <v>3</v>
      </c>
      <c r="H1263" s="28">
        <v>3</v>
      </c>
      <c r="I1263" s="28">
        <f t="shared" si="95"/>
        <v>0.41666666666666669</v>
      </c>
      <c r="J1263" s="28">
        <f t="shared" si="96"/>
        <v>0.5</v>
      </c>
      <c r="K1263" s="28">
        <f t="shared" si="97"/>
        <v>0.5</v>
      </c>
      <c r="L1263" s="28">
        <f t="shared" si="99"/>
        <v>0.47222222222222221</v>
      </c>
    </row>
    <row r="1264" spans="1:12" ht="15.75" x14ac:dyDescent="0.25">
      <c r="A1264" s="31" t="s">
        <v>334</v>
      </c>
      <c r="B1264" s="30" t="str">
        <f>VLOOKUP(A1264,'Cód dos países'!$A$3:$C$199,2,FALSE)</f>
        <v>COG</v>
      </c>
      <c r="C1264" s="25">
        <f>VLOOKUP(A1264,'Cód dos países'!$A$3:$C$199,3,FALSE)</f>
        <v>39</v>
      </c>
      <c r="D1264" s="29">
        <v>1995</v>
      </c>
      <c r="E1264">
        <f t="shared" si="98"/>
        <v>391995</v>
      </c>
      <c r="F1264" s="28">
        <v>5</v>
      </c>
      <c r="G1264" s="28">
        <v>3</v>
      </c>
      <c r="H1264" s="28">
        <v>3</v>
      </c>
      <c r="I1264" s="28">
        <f t="shared" si="95"/>
        <v>0.41666666666666669</v>
      </c>
      <c r="J1264" s="28">
        <f t="shared" si="96"/>
        <v>0.5</v>
      </c>
      <c r="K1264" s="28">
        <f t="shared" si="97"/>
        <v>0.5</v>
      </c>
      <c r="L1264" s="28">
        <f t="shared" si="99"/>
        <v>0.47222222222222221</v>
      </c>
    </row>
    <row r="1265" spans="1:12" ht="15.75" x14ac:dyDescent="0.25">
      <c r="A1265" s="31" t="s">
        <v>334</v>
      </c>
      <c r="B1265" s="30" t="str">
        <f>VLOOKUP(A1265,'Cód dos países'!$A$3:$C$199,2,FALSE)</f>
        <v>COG</v>
      </c>
      <c r="C1265" s="25">
        <f>VLOOKUP(A1265,'Cód dos países'!$A$3:$C$199,3,FALSE)</f>
        <v>39</v>
      </c>
      <c r="D1265" s="29">
        <v>1996</v>
      </c>
      <c r="E1265">
        <f t="shared" si="98"/>
        <v>391996</v>
      </c>
      <c r="F1265" s="28">
        <v>5</v>
      </c>
      <c r="G1265" s="28">
        <v>3</v>
      </c>
      <c r="H1265" s="28">
        <v>3</v>
      </c>
      <c r="I1265" s="28">
        <f t="shared" si="95"/>
        <v>0.41666666666666669</v>
      </c>
      <c r="J1265" s="28">
        <f t="shared" si="96"/>
        <v>0.5</v>
      </c>
      <c r="K1265" s="28">
        <f t="shared" si="97"/>
        <v>0.5</v>
      </c>
      <c r="L1265" s="28">
        <f t="shared" si="99"/>
        <v>0.47222222222222221</v>
      </c>
    </row>
    <row r="1266" spans="1:12" ht="15.75" x14ac:dyDescent="0.25">
      <c r="A1266" s="31" t="s">
        <v>334</v>
      </c>
      <c r="B1266" s="30" t="str">
        <f>VLOOKUP(A1266,'Cód dos países'!$A$3:$C$199,2,FALSE)</f>
        <v>COG</v>
      </c>
      <c r="C1266" s="25">
        <f>VLOOKUP(A1266,'Cód dos países'!$A$3:$C$199,3,FALSE)</f>
        <v>39</v>
      </c>
      <c r="D1266" s="29">
        <v>1997</v>
      </c>
      <c r="E1266">
        <f t="shared" si="98"/>
        <v>391997</v>
      </c>
      <c r="F1266" s="28">
        <v>3</v>
      </c>
      <c r="G1266" s="28">
        <v>1</v>
      </c>
      <c r="H1266" s="28">
        <v>4</v>
      </c>
      <c r="I1266" s="28">
        <f t="shared" si="95"/>
        <v>0.25</v>
      </c>
      <c r="J1266" s="28">
        <f t="shared" si="96"/>
        <v>0.16666666666666666</v>
      </c>
      <c r="K1266" s="28">
        <f t="shared" si="97"/>
        <v>0.66666666666666663</v>
      </c>
      <c r="L1266" s="28">
        <f t="shared" si="99"/>
        <v>0.3611111111111111</v>
      </c>
    </row>
    <row r="1267" spans="1:12" ht="15.75" x14ac:dyDescent="0.25">
      <c r="A1267" s="31" t="s">
        <v>334</v>
      </c>
      <c r="B1267" s="30" t="str">
        <f>VLOOKUP(A1267,'Cód dos países'!$A$3:$C$199,2,FALSE)</f>
        <v>COG</v>
      </c>
      <c r="C1267" s="25">
        <f>VLOOKUP(A1267,'Cód dos países'!$A$3:$C$199,3,FALSE)</f>
        <v>39</v>
      </c>
      <c r="D1267" s="29">
        <v>1998</v>
      </c>
      <c r="E1267">
        <f t="shared" si="98"/>
        <v>391998</v>
      </c>
      <c r="F1267" s="28">
        <v>4</v>
      </c>
      <c r="G1267" s="28">
        <v>1</v>
      </c>
      <c r="H1267" s="28">
        <v>4</v>
      </c>
      <c r="I1267" s="28">
        <f t="shared" si="95"/>
        <v>0.33333333333333331</v>
      </c>
      <c r="J1267" s="28">
        <f t="shared" si="96"/>
        <v>0.16666666666666666</v>
      </c>
      <c r="K1267" s="28">
        <f t="shared" si="97"/>
        <v>0.66666666666666663</v>
      </c>
      <c r="L1267" s="28">
        <f t="shared" si="99"/>
        <v>0.38888888888888884</v>
      </c>
    </row>
    <row r="1268" spans="1:12" ht="15.75" x14ac:dyDescent="0.25">
      <c r="A1268" s="31" t="s">
        <v>334</v>
      </c>
      <c r="B1268" s="30" t="str">
        <f>VLOOKUP(A1268,'Cód dos países'!$A$3:$C$199,2,FALSE)</f>
        <v>COG</v>
      </c>
      <c r="C1268" s="25">
        <f>VLOOKUP(A1268,'Cód dos países'!$A$3:$C$199,3,FALSE)</f>
        <v>39</v>
      </c>
      <c r="D1268" s="29">
        <v>1999</v>
      </c>
      <c r="E1268">
        <f t="shared" si="98"/>
        <v>391999</v>
      </c>
      <c r="F1268" s="28">
        <v>6</v>
      </c>
      <c r="G1268" s="28">
        <v>1</v>
      </c>
      <c r="H1268" s="28">
        <v>4</v>
      </c>
      <c r="I1268" s="28">
        <f t="shared" si="95"/>
        <v>0.5</v>
      </c>
      <c r="J1268" s="28">
        <f t="shared" si="96"/>
        <v>0.16666666666666666</v>
      </c>
      <c r="K1268" s="28">
        <f t="shared" si="97"/>
        <v>0.66666666666666663</v>
      </c>
      <c r="L1268" s="28">
        <f t="shared" si="99"/>
        <v>0.44444444444444442</v>
      </c>
    </row>
    <row r="1269" spans="1:12" ht="15.75" x14ac:dyDescent="0.25">
      <c r="A1269" s="31" t="s">
        <v>334</v>
      </c>
      <c r="B1269" s="30" t="str">
        <f>VLOOKUP(A1269,'Cód dos países'!$A$3:$C$199,2,FALSE)</f>
        <v>COG</v>
      </c>
      <c r="C1269" s="25">
        <f>VLOOKUP(A1269,'Cód dos países'!$A$3:$C$199,3,FALSE)</f>
        <v>39</v>
      </c>
      <c r="D1269" s="29">
        <v>2000</v>
      </c>
      <c r="E1269">
        <f t="shared" si="98"/>
        <v>392000</v>
      </c>
      <c r="F1269" s="28">
        <v>6</v>
      </c>
      <c r="G1269" s="28">
        <v>2</v>
      </c>
      <c r="H1269" s="28">
        <v>4</v>
      </c>
      <c r="I1269" s="28">
        <f t="shared" si="95"/>
        <v>0.5</v>
      </c>
      <c r="J1269" s="28">
        <f t="shared" si="96"/>
        <v>0.33333333333333331</v>
      </c>
      <c r="K1269" s="28">
        <f t="shared" si="97"/>
        <v>0.66666666666666663</v>
      </c>
      <c r="L1269" s="28">
        <f t="shared" si="99"/>
        <v>0.5</v>
      </c>
    </row>
    <row r="1270" spans="1:12" ht="15.75" x14ac:dyDescent="0.25">
      <c r="A1270" s="31" t="s">
        <v>334</v>
      </c>
      <c r="B1270" s="30" t="str">
        <f>VLOOKUP(A1270,'Cód dos países'!$A$3:$C$199,2,FALSE)</f>
        <v>COG</v>
      </c>
      <c r="C1270" s="25">
        <f>VLOOKUP(A1270,'Cód dos países'!$A$3:$C$199,3,FALSE)</f>
        <v>39</v>
      </c>
      <c r="D1270" s="29">
        <v>2001</v>
      </c>
      <c r="E1270">
        <f t="shared" si="98"/>
        <v>392001</v>
      </c>
      <c r="F1270" s="28">
        <v>8.5</v>
      </c>
      <c r="G1270" s="28">
        <v>2</v>
      </c>
      <c r="H1270" s="28">
        <v>4</v>
      </c>
      <c r="I1270" s="28">
        <f t="shared" si="95"/>
        <v>0.70833333333333337</v>
      </c>
      <c r="J1270" s="28">
        <f t="shared" si="96"/>
        <v>0.33333333333333331</v>
      </c>
      <c r="K1270" s="28">
        <f t="shared" si="97"/>
        <v>0.66666666666666663</v>
      </c>
      <c r="L1270" s="28">
        <f t="shared" si="99"/>
        <v>0.56944444444444442</v>
      </c>
    </row>
    <row r="1271" spans="1:12" ht="15.75" x14ac:dyDescent="0.25">
      <c r="A1271" s="31" t="s">
        <v>334</v>
      </c>
      <c r="B1271" s="30" t="str">
        <f>VLOOKUP(A1271,'Cód dos países'!$A$3:$C$199,2,FALSE)</f>
        <v>COG</v>
      </c>
      <c r="C1271" s="25">
        <f>VLOOKUP(A1271,'Cód dos países'!$A$3:$C$199,3,FALSE)</f>
        <v>39</v>
      </c>
      <c r="D1271" s="29">
        <v>2002</v>
      </c>
      <c r="E1271">
        <f t="shared" si="98"/>
        <v>392002</v>
      </c>
      <c r="F1271" s="28">
        <v>8.5</v>
      </c>
      <c r="G1271" s="28">
        <v>2</v>
      </c>
      <c r="H1271" s="28">
        <v>2</v>
      </c>
      <c r="I1271" s="28">
        <f t="shared" si="95"/>
        <v>0.70833333333333337</v>
      </c>
      <c r="J1271" s="28">
        <f t="shared" si="96"/>
        <v>0.33333333333333331</v>
      </c>
      <c r="K1271" s="28">
        <f t="shared" si="97"/>
        <v>0.33333333333333331</v>
      </c>
      <c r="L1271" s="28">
        <f t="shared" si="99"/>
        <v>0.45833333333333331</v>
      </c>
    </row>
    <row r="1272" spans="1:12" ht="15.75" x14ac:dyDescent="0.25">
      <c r="A1272" s="31" t="s">
        <v>334</v>
      </c>
      <c r="B1272" s="30" t="str">
        <f>VLOOKUP(A1272,'Cód dos países'!$A$3:$C$199,2,FALSE)</f>
        <v>COG</v>
      </c>
      <c r="C1272" s="25">
        <f>VLOOKUP(A1272,'Cód dos países'!$A$3:$C$199,3,FALSE)</f>
        <v>39</v>
      </c>
      <c r="D1272" s="29">
        <v>2003</v>
      </c>
      <c r="E1272">
        <f t="shared" si="98"/>
        <v>392003</v>
      </c>
      <c r="F1272" s="28">
        <v>7.5</v>
      </c>
      <c r="G1272" s="28">
        <v>2</v>
      </c>
      <c r="H1272" s="28">
        <v>2</v>
      </c>
      <c r="I1272" s="28">
        <f t="shared" si="95"/>
        <v>0.625</v>
      </c>
      <c r="J1272" s="28">
        <f t="shared" si="96"/>
        <v>0.33333333333333331</v>
      </c>
      <c r="K1272" s="28">
        <f t="shared" si="97"/>
        <v>0.33333333333333331</v>
      </c>
      <c r="L1272" s="28">
        <f t="shared" si="99"/>
        <v>0.43055555555555552</v>
      </c>
    </row>
    <row r="1273" spans="1:12" ht="15.75" x14ac:dyDescent="0.25">
      <c r="A1273" s="31" t="s">
        <v>334</v>
      </c>
      <c r="B1273" s="30" t="str">
        <f>VLOOKUP(A1273,'Cód dos países'!$A$3:$C$199,2,FALSE)</f>
        <v>COG</v>
      </c>
      <c r="C1273" s="25">
        <f>VLOOKUP(A1273,'Cód dos países'!$A$3:$C$199,3,FALSE)</f>
        <v>39</v>
      </c>
      <c r="D1273" s="29">
        <v>2004</v>
      </c>
      <c r="E1273">
        <f t="shared" si="98"/>
        <v>392004</v>
      </c>
      <c r="F1273" s="28">
        <v>7.5</v>
      </c>
      <c r="G1273" s="28">
        <v>2</v>
      </c>
      <c r="H1273" s="28">
        <v>2</v>
      </c>
      <c r="I1273" s="28">
        <f t="shared" si="95"/>
        <v>0.625</v>
      </c>
      <c r="J1273" s="28">
        <f t="shared" si="96"/>
        <v>0.33333333333333331</v>
      </c>
      <c r="K1273" s="28">
        <f t="shared" si="97"/>
        <v>0.33333333333333331</v>
      </c>
      <c r="L1273" s="28">
        <f t="shared" si="99"/>
        <v>0.43055555555555552</v>
      </c>
    </row>
    <row r="1274" spans="1:12" ht="15.75" x14ac:dyDescent="0.25">
      <c r="A1274" s="31" t="s">
        <v>334</v>
      </c>
      <c r="B1274" s="30" t="str">
        <f>VLOOKUP(A1274,'Cód dos países'!$A$3:$C$199,2,FALSE)</f>
        <v>COG</v>
      </c>
      <c r="C1274" s="25">
        <f>VLOOKUP(A1274,'Cód dos países'!$A$3:$C$199,3,FALSE)</f>
        <v>39</v>
      </c>
      <c r="D1274" s="29">
        <v>2005</v>
      </c>
      <c r="E1274">
        <f t="shared" si="98"/>
        <v>392005</v>
      </c>
      <c r="F1274" s="28">
        <v>8.5</v>
      </c>
      <c r="G1274" s="28">
        <v>2</v>
      </c>
      <c r="H1274" s="28">
        <v>2</v>
      </c>
      <c r="I1274" s="28">
        <f t="shared" si="95"/>
        <v>0.70833333333333337</v>
      </c>
      <c r="J1274" s="28">
        <f t="shared" si="96"/>
        <v>0.33333333333333331</v>
      </c>
      <c r="K1274" s="28">
        <f t="shared" si="97"/>
        <v>0.33333333333333331</v>
      </c>
      <c r="L1274" s="28">
        <f t="shared" si="99"/>
        <v>0.45833333333333331</v>
      </c>
    </row>
    <row r="1275" spans="1:12" ht="15.75" x14ac:dyDescent="0.25">
      <c r="A1275" s="31" t="s">
        <v>334</v>
      </c>
      <c r="B1275" s="30" t="str">
        <f>VLOOKUP(A1275,'Cód dos países'!$A$3:$C$199,2,FALSE)</f>
        <v>COG</v>
      </c>
      <c r="C1275" s="25">
        <f>VLOOKUP(A1275,'Cód dos países'!$A$3:$C$199,3,FALSE)</f>
        <v>39</v>
      </c>
      <c r="D1275" s="29">
        <v>2006</v>
      </c>
      <c r="E1275">
        <f t="shared" si="98"/>
        <v>392006</v>
      </c>
      <c r="F1275" s="28">
        <v>9</v>
      </c>
      <c r="G1275" s="28">
        <v>2</v>
      </c>
      <c r="H1275" s="28">
        <v>2</v>
      </c>
      <c r="I1275" s="28">
        <f t="shared" si="95"/>
        <v>0.75</v>
      </c>
      <c r="J1275" s="28">
        <f t="shared" si="96"/>
        <v>0.33333333333333331</v>
      </c>
      <c r="K1275" s="28">
        <f t="shared" si="97"/>
        <v>0.33333333333333331</v>
      </c>
      <c r="L1275" s="28">
        <f t="shared" si="99"/>
        <v>0.47222222222222221</v>
      </c>
    </row>
    <row r="1276" spans="1:12" ht="15.75" x14ac:dyDescent="0.25">
      <c r="A1276" s="31" t="s">
        <v>334</v>
      </c>
      <c r="B1276" s="30" t="str">
        <f>VLOOKUP(A1276,'Cód dos países'!$A$3:$C$199,2,FALSE)</f>
        <v>COG</v>
      </c>
      <c r="C1276" s="25">
        <f>VLOOKUP(A1276,'Cód dos países'!$A$3:$C$199,3,FALSE)</f>
        <v>39</v>
      </c>
      <c r="D1276" s="29">
        <v>2007</v>
      </c>
      <c r="E1276">
        <f t="shared" si="98"/>
        <v>392007</v>
      </c>
      <c r="F1276" s="28">
        <v>9</v>
      </c>
      <c r="G1276" s="28">
        <v>2</v>
      </c>
      <c r="H1276" s="28">
        <v>2</v>
      </c>
      <c r="I1276" s="28">
        <f t="shared" si="95"/>
        <v>0.75</v>
      </c>
      <c r="J1276" s="28">
        <f t="shared" si="96"/>
        <v>0.33333333333333331</v>
      </c>
      <c r="K1276" s="28">
        <f t="shared" si="97"/>
        <v>0.33333333333333331</v>
      </c>
      <c r="L1276" s="28">
        <f t="shared" si="99"/>
        <v>0.47222222222222221</v>
      </c>
    </row>
    <row r="1277" spans="1:12" ht="15.75" x14ac:dyDescent="0.25">
      <c r="A1277" s="31" t="s">
        <v>334</v>
      </c>
      <c r="B1277" s="30" t="str">
        <f>VLOOKUP(A1277,'Cód dos países'!$A$3:$C$199,2,FALSE)</f>
        <v>COG</v>
      </c>
      <c r="C1277" s="25">
        <f>VLOOKUP(A1277,'Cód dos países'!$A$3:$C$199,3,FALSE)</f>
        <v>39</v>
      </c>
      <c r="D1277" s="29">
        <v>2008</v>
      </c>
      <c r="E1277">
        <f t="shared" si="98"/>
        <v>392008</v>
      </c>
      <c r="F1277" s="28">
        <v>9</v>
      </c>
      <c r="G1277" s="28">
        <v>2</v>
      </c>
      <c r="H1277" s="28">
        <v>2</v>
      </c>
      <c r="I1277" s="28">
        <f t="shared" si="95"/>
        <v>0.75</v>
      </c>
      <c r="J1277" s="28">
        <f t="shared" si="96"/>
        <v>0.33333333333333331</v>
      </c>
      <c r="K1277" s="28">
        <f t="shared" si="97"/>
        <v>0.33333333333333331</v>
      </c>
      <c r="L1277" s="28">
        <f t="shared" si="99"/>
        <v>0.47222222222222221</v>
      </c>
    </row>
    <row r="1278" spans="1:12" ht="15.75" x14ac:dyDescent="0.25">
      <c r="A1278" s="31" t="s">
        <v>334</v>
      </c>
      <c r="B1278" s="30" t="str">
        <f>VLOOKUP(A1278,'Cód dos países'!$A$3:$C$199,2,FALSE)</f>
        <v>COG</v>
      </c>
      <c r="C1278" s="25">
        <f>VLOOKUP(A1278,'Cód dos países'!$A$3:$C$199,3,FALSE)</f>
        <v>39</v>
      </c>
      <c r="D1278" s="29">
        <v>2009</v>
      </c>
      <c r="E1278">
        <f t="shared" si="98"/>
        <v>392009</v>
      </c>
      <c r="F1278" s="28">
        <v>8.5</v>
      </c>
      <c r="G1278" s="28">
        <v>2</v>
      </c>
      <c r="H1278" s="28">
        <v>2</v>
      </c>
      <c r="I1278" s="28">
        <f t="shared" si="95"/>
        <v>0.70833333333333337</v>
      </c>
      <c r="J1278" s="28">
        <f t="shared" si="96"/>
        <v>0.33333333333333331</v>
      </c>
      <c r="K1278" s="28">
        <f t="shared" si="97"/>
        <v>0.33333333333333331</v>
      </c>
      <c r="L1278" s="28">
        <f t="shared" si="99"/>
        <v>0.45833333333333331</v>
      </c>
    </row>
    <row r="1279" spans="1:12" ht="15.75" x14ac:dyDescent="0.25">
      <c r="A1279" s="31" t="s">
        <v>334</v>
      </c>
      <c r="B1279" s="30" t="str">
        <f>VLOOKUP(A1279,'Cód dos países'!$A$3:$C$199,2,FALSE)</f>
        <v>COG</v>
      </c>
      <c r="C1279" s="25">
        <f>VLOOKUP(A1279,'Cód dos países'!$A$3:$C$199,3,FALSE)</f>
        <v>39</v>
      </c>
      <c r="D1279" s="29">
        <v>2010</v>
      </c>
      <c r="E1279">
        <f t="shared" si="98"/>
        <v>392010</v>
      </c>
      <c r="F1279" s="28">
        <v>0.68181818181818177</v>
      </c>
      <c r="G1279" s="28">
        <v>0.33333333333333331</v>
      </c>
      <c r="H1279" s="28">
        <v>0.33333333333333331</v>
      </c>
      <c r="I1279" s="28">
        <f t="shared" si="95"/>
        <v>0.68181818181818177</v>
      </c>
      <c r="J1279" s="28">
        <f t="shared" si="96"/>
        <v>0.33333333333333331</v>
      </c>
      <c r="K1279" s="28">
        <f t="shared" si="97"/>
        <v>0.33333333333333331</v>
      </c>
      <c r="L1279" s="28">
        <f t="shared" si="99"/>
        <v>0.44949494949494945</v>
      </c>
    </row>
    <row r="1280" spans="1:12" ht="15.75" x14ac:dyDescent="0.25">
      <c r="A1280" s="31" t="s">
        <v>334</v>
      </c>
      <c r="B1280" s="30" t="str">
        <f>VLOOKUP(A1280,'Cód dos países'!$A$3:$C$199,2,FALSE)</f>
        <v>COG</v>
      </c>
      <c r="C1280" s="25">
        <f>VLOOKUP(A1280,'Cód dos países'!$A$3:$C$199,3,FALSE)</f>
        <v>39</v>
      </c>
      <c r="D1280" s="29">
        <v>2011</v>
      </c>
      <c r="E1280">
        <f t="shared" si="98"/>
        <v>392011</v>
      </c>
      <c r="F1280" s="28">
        <v>0.68181818181818177</v>
      </c>
      <c r="G1280" s="28">
        <v>0.33333333333333331</v>
      </c>
      <c r="H1280" s="28">
        <v>0.33333333333333331</v>
      </c>
      <c r="I1280" s="28">
        <f t="shared" si="95"/>
        <v>0.68181818181818177</v>
      </c>
      <c r="J1280" s="28">
        <f t="shared" si="96"/>
        <v>0.33333333333333331</v>
      </c>
      <c r="K1280" s="28">
        <f t="shared" si="97"/>
        <v>0.33333333333333331</v>
      </c>
      <c r="L1280" s="28">
        <f t="shared" si="99"/>
        <v>0.44949494949494945</v>
      </c>
    </row>
    <row r="1281" spans="1:12" ht="15.75" x14ac:dyDescent="0.25">
      <c r="A1281" s="31" t="s">
        <v>334</v>
      </c>
      <c r="B1281" s="30" t="str">
        <f>VLOOKUP(A1281,'Cód dos países'!$A$3:$C$199,2,FALSE)</f>
        <v>COG</v>
      </c>
      <c r="C1281" s="25">
        <f>VLOOKUP(A1281,'Cód dos países'!$A$3:$C$199,3,FALSE)</f>
        <v>39</v>
      </c>
      <c r="D1281" s="29">
        <v>2012</v>
      </c>
      <c r="E1281">
        <f t="shared" si="98"/>
        <v>392012</v>
      </c>
      <c r="F1281" s="28">
        <v>0.68181818181818177</v>
      </c>
      <c r="G1281" s="28">
        <v>0.33333333333333331</v>
      </c>
      <c r="H1281" s="28">
        <v>0.25</v>
      </c>
      <c r="I1281" s="28">
        <f t="shared" si="95"/>
        <v>0.68181818181818177</v>
      </c>
      <c r="J1281" s="28">
        <f t="shared" si="96"/>
        <v>0.33333333333333331</v>
      </c>
      <c r="K1281" s="28">
        <f t="shared" si="97"/>
        <v>0.25</v>
      </c>
      <c r="L1281" s="28">
        <f t="shared" si="99"/>
        <v>0.42171717171717166</v>
      </c>
    </row>
    <row r="1282" spans="1:12" ht="15.75" x14ac:dyDescent="0.25">
      <c r="A1282" s="31" t="s">
        <v>334</v>
      </c>
      <c r="B1282" s="30" t="str">
        <f>VLOOKUP(A1282,'Cód dos países'!$A$3:$C$199,2,FALSE)</f>
        <v>COG</v>
      </c>
      <c r="C1282" s="25">
        <f>VLOOKUP(A1282,'Cód dos países'!$A$3:$C$199,3,FALSE)</f>
        <v>39</v>
      </c>
      <c r="D1282" s="29">
        <v>2013</v>
      </c>
      <c r="E1282">
        <f t="shared" si="98"/>
        <v>392013</v>
      </c>
      <c r="F1282" s="28">
        <v>0.68181818181818177</v>
      </c>
      <c r="G1282" s="28">
        <v>0.33333333333333331</v>
      </c>
      <c r="H1282" s="28">
        <v>0.25</v>
      </c>
      <c r="I1282" s="28">
        <f t="shared" si="95"/>
        <v>0.68181818181818177</v>
      </c>
      <c r="J1282" s="28">
        <f t="shared" si="96"/>
        <v>0.33333333333333331</v>
      </c>
      <c r="K1282" s="28">
        <f t="shared" si="97"/>
        <v>0.25</v>
      </c>
      <c r="L1282" s="28">
        <f t="shared" si="99"/>
        <v>0.42171717171717166</v>
      </c>
    </row>
    <row r="1283" spans="1:12" ht="15.75" x14ac:dyDescent="0.25">
      <c r="A1283" s="31" t="s">
        <v>334</v>
      </c>
      <c r="B1283" s="30" t="str">
        <f>VLOOKUP(A1283,'Cód dos países'!$A$3:$C$199,2,FALSE)</f>
        <v>COG</v>
      </c>
      <c r="C1283" s="25">
        <f>VLOOKUP(A1283,'Cód dos países'!$A$3:$C$199,3,FALSE)</f>
        <v>39</v>
      </c>
      <c r="D1283" s="29">
        <v>2014</v>
      </c>
      <c r="E1283">
        <f t="shared" si="98"/>
        <v>392014</v>
      </c>
      <c r="F1283" s="28">
        <v>0.68181818181818177</v>
      </c>
      <c r="G1283" s="28">
        <v>0.33333333333333331</v>
      </c>
      <c r="H1283" s="28">
        <v>0.25</v>
      </c>
      <c r="I1283" s="28">
        <f t="shared" si="95"/>
        <v>0.68181818181818177</v>
      </c>
      <c r="J1283" s="28">
        <f t="shared" si="96"/>
        <v>0.33333333333333331</v>
      </c>
      <c r="K1283" s="28">
        <f t="shared" si="97"/>
        <v>0.25</v>
      </c>
      <c r="L1283" s="28">
        <f t="shared" si="99"/>
        <v>0.42171717171717166</v>
      </c>
    </row>
    <row r="1284" spans="1:12" ht="15.75" x14ac:dyDescent="0.25">
      <c r="A1284" s="31" t="s">
        <v>65</v>
      </c>
      <c r="B1284" s="30" t="str">
        <f>VLOOKUP(A1284,'Cód dos países'!$A$3:$C$199,2,FALSE)</f>
        <v>CRI</v>
      </c>
      <c r="C1284" s="25">
        <f>VLOOKUP(A1284,'Cód dos países'!$A$3:$C$199,3,FALSE)</f>
        <v>41</v>
      </c>
      <c r="D1284" s="29">
        <v>1983</v>
      </c>
      <c r="E1284">
        <f t="shared" si="98"/>
        <v>411983</v>
      </c>
      <c r="F1284" s="28">
        <v>5</v>
      </c>
      <c r="G1284" s="28">
        <v>4</v>
      </c>
      <c r="H1284" s="28">
        <v>5</v>
      </c>
      <c r="I1284" s="28">
        <f t="shared" ref="I1284:I1347" si="100">IF(F1284=".","",IF($D1284&gt;2009,F1284,F1284/12))</f>
        <v>0.41666666666666669</v>
      </c>
      <c r="J1284" s="28">
        <f t="shared" ref="J1284:J1347" si="101">IF(G1284=".","",IF($D1284&gt;2009,G1284,G1284/6))</f>
        <v>0.66666666666666663</v>
      </c>
      <c r="K1284" s="28">
        <f t="shared" ref="K1284:K1347" si="102">IF(H1284=".","",IF($D1284&gt;2009,H1284,H1284/6))</f>
        <v>0.83333333333333337</v>
      </c>
      <c r="L1284" s="28">
        <f t="shared" si="99"/>
        <v>0.63888888888888884</v>
      </c>
    </row>
    <row r="1285" spans="1:12" ht="15.75" x14ac:dyDescent="0.25">
      <c r="A1285" s="31" t="s">
        <v>65</v>
      </c>
      <c r="B1285" s="30" t="str">
        <f>VLOOKUP(A1285,'Cód dos países'!$A$3:$C$199,2,FALSE)</f>
        <v>CRI</v>
      </c>
      <c r="C1285" s="25">
        <f>VLOOKUP(A1285,'Cód dos países'!$A$3:$C$199,3,FALSE)</f>
        <v>41</v>
      </c>
      <c r="D1285" s="29">
        <v>1984</v>
      </c>
      <c r="E1285">
        <f t="shared" ref="E1285:E1348" si="103">C1285*10000+D1285</f>
        <v>411984</v>
      </c>
      <c r="F1285" s="28">
        <v>5</v>
      </c>
      <c r="G1285" s="28">
        <v>4</v>
      </c>
      <c r="H1285" s="28">
        <v>5</v>
      </c>
      <c r="I1285" s="28">
        <f t="shared" si="100"/>
        <v>0.41666666666666669</v>
      </c>
      <c r="J1285" s="28">
        <f t="shared" si="101"/>
        <v>0.66666666666666663</v>
      </c>
      <c r="K1285" s="28">
        <f t="shared" si="102"/>
        <v>0.83333333333333337</v>
      </c>
      <c r="L1285" s="28">
        <f t="shared" si="99"/>
        <v>0.63888888888888884</v>
      </c>
    </row>
    <row r="1286" spans="1:12" ht="15.75" x14ac:dyDescent="0.25">
      <c r="A1286" s="31" t="s">
        <v>65</v>
      </c>
      <c r="B1286" s="30" t="str">
        <f>VLOOKUP(A1286,'Cód dos países'!$A$3:$C$199,2,FALSE)</f>
        <v>CRI</v>
      </c>
      <c r="C1286" s="25">
        <f>VLOOKUP(A1286,'Cód dos países'!$A$3:$C$199,3,FALSE)</f>
        <v>41</v>
      </c>
      <c r="D1286" s="29">
        <v>1985</v>
      </c>
      <c r="E1286">
        <f t="shared" si="103"/>
        <v>411985</v>
      </c>
      <c r="F1286" s="28">
        <v>5</v>
      </c>
      <c r="G1286" s="28">
        <v>4</v>
      </c>
      <c r="H1286" s="28">
        <v>5</v>
      </c>
      <c r="I1286" s="28">
        <f t="shared" si="100"/>
        <v>0.41666666666666669</v>
      </c>
      <c r="J1286" s="28">
        <f t="shared" si="101"/>
        <v>0.66666666666666663</v>
      </c>
      <c r="K1286" s="28">
        <f t="shared" si="102"/>
        <v>0.83333333333333337</v>
      </c>
      <c r="L1286" s="28">
        <f t="shared" si="99"/>
        <v>0.63888888888888884</v>
      </c>
    </row>
    <row r="1287" spans="1:12" ht="15.75" x14ac:dyDescent="0.25">
      <c r="A1287" s="31" t="s">
        <v>65</v>
      </c>
      <c r="B1287" s="30" t="str">
        <f>VLOOKUP(A1287,'Cód dos países'!$A$3:$C$199,2,FALSE)</f>
        <v>CRI</v>
      </c>
      <c r="C1287" s="25">
        <f>VLOOKUP(A1287,'Cód dos países'!$A$3:$C$199,3,FALSE)</f>
        <v>41</v>
      </c>
      <c r="D1287" s="29">
        <v>1986</v>
      </c>
      <c r="E1287">
        <f t="shared" si="103"/>
        <v>411986</v>
      </c>
      <c r="F1287" s="28">
        <v>4</v>
      </c>
      <c r="G1287" s="28">
        <v>4</v>
      </c>
      <c r="H1287" s="28">
        <v>5</v>
      </c>
      <c r="I1287" s="28">
        <f t="shared" si="100"/>
        <v>0.33333333333333331</v>
      </c>
      <c r="J1287" s="28">
        <f t="shared" si="101"/>
        <v>0.66666666666666663</v>
      </c>
      <c r="K1287" s="28">
        <f t="shared" si="102"/>
        <v>0.83333333333333337</v>
      </c>
      <c r="L1287" s="28">
        <f t="shared" si="99"/>
        <v>0.61111111111111116</v>
      </c>
    </row>
    <row r="1288" spans="1:12" ht="15.75" x14ac:dyDescent="0.25">
      <c r="A1288" s="31" t="s">
        <v>65</v>
      </c>
      <c r="B1288" s="30" t="str">
        <f>VLOOKUP(A1288,'Cód dos países'!$A$3:$C$199,2,FALSE)</f>
        <v>CRI</v>
      </c>
      <c r="C1288" s="25">
        <f>VLOOKUP(A1288,'Cód dos países'!$A$3:$C$199,3,FALSE)</f>
        <v>41</v>
      </c>
      <c r="D1288" s="29">
        <v>1987</v>
      </c>
      <c r="E1288">
        <f t="shared" si="103"/>
        <v>411987</v>
      </c>
      <c r="F1288" s="28">
        <v>5</v>
      </c>
      <c r="G1288" s="28">
        <v>4</v>
      </c>
      <c r="H1288" s="28">
        <v>5</v>
      </c>
      <c r="I1288" s="28">
        <f t="shared" si="100"/>
        <v>0.41666666666666669</v>
      </c>
      <c r="J1288" s="28">
        <f t="shared" si="101"/>
        <v>0.66666666666666663</v>
      </c>
      <c r="K1288" s="28">
        <f t="shared" si="102"/>
        <v>0.83333333333333337</v>
      </c>
      <c r="L1288" s="28">
        <f t="shared" si="99"/>
        <v>0.63888888888888884</v>
      </c>
    </row>
    <row r="1289" spans="1:12" ht="15.75" x14ac:dyDescent="0.25">
      <c r="A1289" s="31" t="s">
        <v>65</v>
      </c>
      <c r="B1289" s="30" t="str">
        <f>VLOOKUP(A1289,'Cód dos países'!$A$3:$C$199,2,FALSE)</f>
        <v>CRI</v>
      </c>
      <c r="C1289" s="25">
        <f>VLOOKUP(A1289,'Cód dos países'!$A$3:$C$199,3,FALSE)</f>
        <v>41</v>
      </c>
      <c r="D1289" s="29">
        <v>1988</v>
      </c>
      <c r="E1289">
        <f t="shared" si="103"/>
        <v>411988</v>
      </c>
      <c r="F1289" s="28">
        <v>5</v>
      </c>
      <c r="G1289" s="28">
        <v>4</v>
      </c>
      <c r="H1289" s="28">
        <v>5</v>
      </c>
      <c r="I1289" s="28">
        <f t="shared" si="100"/>
        <v>0.41666666666666669</v>
      </c>
      <c r="J1289" s="28">
        <f t="shared" si="101"/>
        <v>0.66666666666666663</v>
      </c>
      <c r="K1289" s="28">
        <f t="shared" si="102"/>
        <v>0.83333333333333337</v>
      </c>
      <c r="L1289" s="28">
        <f t="shared" ref="L1289:L1352" si="104">IF(AND(I1289="",J1289="",K1289="")," ",IFERROR((1/3)*I1289+(1/3)*J1289+(1/3)*K1289,""))</f>
        <v>0.63888888888888884</v>
      </c>
    </row>
    <row r="1290" spans="1:12" ht="15.75" x14ac:dyDescent="0.25">
      <c r="A1290" s="31" t="s">
        <v>65</v>
      </c>
      <c r="B1290" s="30" t="str">
        <f>VLOOKUP(A1290,'Cód dos países'!$A$3:$C$199,2,FALSE)</f>
        <v>CRI</v>
      </c>
      <c r="C1290" s="25">
        <f>VLOOKUP(A1290,'Cód dos países'!$A$3:$C$199,3,FALSE)</f>
        <v>41</v>
      </c>
      <c r="D1290" s="29">
        <v>1989</v>
      </c>
      <c r="E1290">
        <f t="shared" si="103"/>
        <v>411989</v>
      </c>
      <c r="F1290" s="28">
        <v>5</v>
      </c>
      <c r="G1290" s="28">
        <v>4</v>
      </c>
      <c r="H1290" s="28">
        <v>5</v>
      </c>
      <c r="I1290" s="28">
        <f t="shared" si="100"/>
        <v>0.41666666666666669</v>
      </c>
      <c r="J1290" s="28">
        <f t="shared" si="101"/>
        <v>0.66666666666666663</v>
      </c>
      <c r="K1290" s="28">
        <f t="shared" si="102"/>
        <v>0.83333333333333337</v>
      </c>
      <c r="L1290" s="28">
        <f t="shared" si="104"/>
        <v>0.63888888888888884</v>
      </c>
    </row>
    <row r="1291" spans="1:12" ht="15.75" x14ac:dyDescent="0.25">
      <c r="A1291" s="31" t="s">
        <v>65</v>
      </c>
      <c r="B1291" s="30" t="str">
        <f>VLOOKUP(A1291,'Cód dos países'!$A$3:$C$199,2,FALSE)</f>
        <v>CRI</v>
      </c>
      <c r="C1291" s="25">
        <f>VLOOKUP(A1291,'Cód dos países'!$A$3:$C$199,3,FALSE)</f>
        <v>41</v>
      </c>
      <c r="D1291" s="29">
        <v>1990</v>
      </c>
      <c r="E1291">
        <f t="shared" si="103"/>
        <v>411990</v>
      </c>
      <c r="F1291" s="28">
        <v>7</v>
      </c>
      <c r="G1291" s="28">
        <v>4</v>
      </c>
      <c r="H1291" s="28">
        <v>5</v>
      </c>
      <c r="I1291" s="28">
        <f t="shared" si="100"/>
        <v>0.58333333333333337</v>
      </c>
      <c r="J1291" s="28">
        <f t="shared" si="101"/>
        <v>0.66666666666666663</v>
      </c>
      <c r="K1291" s="28">
        <f t="shared" si="102"/>
        <v>0.83333333333333337</v>
      </c>
      <c r="L1291" s="28">
        <f t="shared" si="104"/>
        <v>0.69444444444444442</v>
      </c>
    </row>
    <row r="1292" spans="1:12" ht="15.75" x14ac:dyDescent="0.25">
      <c r="A1292" s="31" t="s">
        <v>65</v>
      </c>
      <c r="B1292" s="30" t="str">
        <f>VLOOKUP(A1292,'Cód dos países'!$A$3:$C$199,2,FALSE)</f>
        <v>CRI</v>
      </c>
      <c r="C1292" s="25">
        <f>VLOOKUP(A1292,'Cód dos países'!$A$3:$C$199,3,FALSE)</f>
        <v>41</v>
      </c>
      <c r="D1292" s="29">
        <v>1991</v>
      </c>
      <c r="E1292">
        <f t="shared" si="103"/>
        <v>411991</v>
      </c>
      <c r="F1292" s="28">
        <v>7</v>
      </c>
      <c r="G1292" s="28">
        <v>4</v>
      </c>
      <c r="H1292" s="28">
        <v>5</v>
      </c>
      <c r="I1292" s="28">
        <f t="shared" si="100"/>
        <v>0.58333333333333337</v>
      </c>
      <c r="J1292" s="28">
        <f t="shared" si="101"/>
        <v>0.66666666666666663</v>
      </c>
      <c r="K1292" s="28">
        <f t="shared" si="102"/>
        <v>0.83333333333333337</v>
      </c>
      <c r="L1292" s="28">
        <f t="shared" si="104"/>
        <v>0.69444444444444442</v>
      </c>
    </row>
    <row r="1293" spans="1:12" ht="15.75" x14ac:dyDescent="0.25">
      <c r="A1293" s="31" t="s">
        <v>65</v>
      </c>
      <c r="B1293" s="30" t="str">
        <f>VLOOKUP(A1293,'Cód dos países'!$A$3:$C$199,2,FALSE)</f>
        <v>CRI</v>
      </c>
      <c r="C1293" s="25">
        <f>VLOOKUP(A1293,'Cód dos países'!$A$3:$C$199,3,FALSE)</f>
        <v>41</v>
      </c>
      <c r="D1293" s="29">
        <v>1992</v>
      </c>
      <c r="E1293">
        <f t="shared" si="103"/>
        <v>411992</v>
      </c>
      <c r="F1293" s="28">
        <v>7</v>
      </c>
      <c r="G1293" s="28">
        <v>4</v>
      </c>
      <c r="H1293" s="28">
        <v>5</v>
      </c>
      <c r="I1293" s="28">
        <f t="shared" si="100"/>
        <v>0.58333333333333337</v>
      </c>
      <c r="J1293" s="28">
        <f t="shared" si="101"/>
        <v>0.66666666666666663</v>
      </c>
      <c r="K1293" s="28">
        <f t="shared" si="102"/>
        <v>0.83333333333333337</v>
      </c>
      <c r="L1293" s="28">
        <f t="shared" si="104"/>
        <v>0.69444444444444442</v>
      </c>
    </row>
    <row r="1294" spans="1:12" ht="15.75" x14ac:dyDescent="0.25">
      <c r="A1294" s="31" t="s">
        <v>65</v>
      </c>
      <c r="B1294" s="30" t="str">
        <f>VLOOKUP(A1294,'Cód dos países'!$A$3:$C$199,2,FALSE)</f>
        <v>CRI</v>
      </c>
      <c r="C1294" s="25">
        <f>VLOOKUP(A1294,'Cód dos países'!$A$3:$C$199,3,FALSE)</f>
        <v>41</v>
      </c>
      <c r="D1294" s="29">
        <v>1993</v>
      </c>
      <c r="E1294">
        <f t="shared" si="103"/>
        <v>411993</v>
      </c>
      <c r="F1294" s="28">
        <v>7</v>
      </c>
      <c r="G1294" s="28">
        <v>4</v>
      </c>
      <c r="H1294" s="28">
        <v>5</v>
      </c>
      <c r="I1294" s="28">
        <f t="shared" si="100"/>
        <v>0.58333333333333337</v>
      </c>
      <c r="J1294" s="28">
        <f t="shared" si="101"/>
        <v>0.66666666666666663</v>
      </c>
      <c r="K1294" s="28">
        <f t="shared" si="102"/>
        <v>0.83333333333333337</v>
      </c>
      <c r="L1294" s="28">
        <f t="shared" si="104"/>
        <v>0.69444444444444442</v>
      </c>
    </row>
    <row r="1295" spans="1:12" ht="15.75" x14ac:dyDescent="0.25">
      <c r="A1295" s="31" t="s">
        <v>65</v>
      </c>
      <c r="B1295" s="30" t="str">
        <f>VLOOKUP(A1295,'Cód dos países'!$A$3:$C$199,2,FALSE)</f>
        <v>CRI</v>
      </c>
      <c r="C1295" s="25">
        <f>VLOOKUP(A1295,'Cód dos países'!$A$3:$C$199,3,FALSE)</f>
        <v>41</v>
      </c>
      <c r="D1295" s="29">
        <v>1994</v>
      </c>
      <c r="E1295">
        <f t="shared" si="103"/>
        <v>411994</v>
      </c>
      <c r="F1295" s="28">
        <v>6</v>
      </c>
      <c r="G1295" s="28">
        <v>4</v>
      </c>
      <c r="H1295" s="28">
        <v>5</v>
      </c>
      <c r="I1295" s="28">
        <f t="shared" si="100"/>
        <v>0.5</v>
      </c>
      <c r="J1295" s="28">
        <f t="shared" si="101"/>
        <v>0.66666666666666663</v>
      </c>
      <c r="K1295" s="28">
        <f t="shared" si="102"/>
        <v>0.83333333333333337</v>
      </c>
      <c r="L1295" s="28">
        <f t="shared" si="104"/>
        <v>0.66666666666666663</v>
      </c>
    </row>
    <row r="1296" spans="1:12" ht="15.75" x14ac:dyDescent="0.25">
      <c r="A1296" s="31" t="s">
        <v>65</v>
      </c>
      <c r="B1296" s="30" t="str">
        <f>VLOOKUP(A1296,'Cód dos países'!$A$3:$C$199,2,FALSE)</f>
        <v>CRI</v>
      </c>
      <c r="C1296" s="25">
        <f>VLOOKUP(A1296,'Cód dos países'!$A$3:$C$199,3,FALSE)</f>
        <v>41</v>
      </c>
      <c r="D1296" s="29">
        <v>1995</v>
      </c>
      <c r="E1296">
        <f t="shared" si="103"/>
        <v>411995</v>
      </c>
      <c r="F1296" s="28">
        <v>6</v>
      </c>
      <c r="G1296" s="28">
        <v>4</v>
      </c>
      <c r="H1296" s="28">
        <v>5</v>
      </c>
      <c r="I1296" s="28">
        <f t="shared" si="100"/>
        <v>0.5</v>
      </c>
      <c r="J1296" s="28">
        <f t="shared" si="101"/>
        <v>0.66666666666666663</v>
      </c>
      <c r="K1296" s="28">
        <f t="shared" si="102"/>
        <v>0.83333333333333337</v>
      </c>
      <c r="L1296" s="28">
        <f t="shared" si="104"/>
        <v>0.66666666666666663</v>
      </c>
    </row>
    <row r="1297" spans="1:12" ht="15.75" x14ac:dyDescent="0.25">
      <c r="A1297" s="31" t="s">
        <v>65</v>
      </c>
      <c r="B1297" s="30" t="str">
        <f>VLOOKUP(A1297,'Cód dos países'!$A$3:$C$199,2,FALSE)</f>
        <v>CRI</v>
      </c>
      <c r="C1297" s="25">
        <f>VLOOKUP(A1297,'Cód dos países'!$A$3:$C$199,3,FALSE)</f>
        <v>41</v>
      </c>
      <c r="D1297" s="29">
        <v>1996</v>
      </c>
      <c r="E1297">
        <f t="shared" si="103"/>
        <v>411996</v>
      </c>
      <c r="F1297" s="28">
        <v>6</v>
      </c>
      <c r="G1297" s="28">
        <v>4</v>
      </c>
      <c r="H1297" s="28">
        <v>5</v>
      </c>
      <c r="I1297" s="28">
        <f t="shared" si="100"/>
        <v>0.5</v>
      </c>
      <c r="J1297" s="28">
        <f t="shared" si="101"/>
        <v>0.66666666666666663</v>
      </c>
      <c r="K1297" s="28">
        <f t="shared" si="102"/>
        <v>0.83333333333333337</v>
      </c>
      <c r="L1297" s="28">
        <f t="shared" si="104"/>
        <v>0.66666666666666663</v>
      </c>
    </row>
    <row r="1298" spans="1:12" ht="15.75" x14ac:dyDescent="0.25">
      <c r="A1298" s="31" t="s">
        <v>65</v>
      </c>
      <c r="B1298" s="30" t="str">
        <f>VLOOKUP(A1298,'Cód dos países'!$A$3:$C$199,2,FALSE)</f>
        <v>CRI</v>
      </c>
      <c r="C1298" s="25">
        <f>VLOOKUP(A1298,'Cód dos países'!$A$3:$C$199,3,FALSE)</f>
        <v>41</v>
      </c>
      <c r="D1298" s="29">
        <v>1997</v>
      </c>
      <c r="E1298">
        <f t="shared" si="103"/>
        <v>411997</v>
      </c>
      <c r="F1298" s="28">
        <v>10</v>
      </c>
      <c r="G1298" s="28">
        <v>4</v>
      </c>
      <c r="H1298" s="28">
        <v>5</v>
      </c>
      <c r="I1298" s="28">
        <f t="shared" si="100"/>
        <v>0.83333333333333337</v>
      </c>
      <c r="J1298" s="28">
        <f t="shared" si="101"/>
        <v>0.66666666666666663</v>
      </c>
      <c r="K1298" s="28">
        <f t="shared" si="102"/>
        <v>0.83333333333333337</v>
      </c>
      <c r="L1298" s="28">
        <f t="shared" si="104"/>
        <v>0.77777777777777779</v>
      </c>
    </row>
    <row r="1299" spans="1:12" ht="15.75" x14ac:dyDescent="0.25">
      <c r="A1299" s="31" t="s">
        <v>65</v>
      </c>
      <c r="B1299" s="30" t="str">
        <f>VLOOKUP(A1299,'Cód dos países'!$A$3:$C$199,2,FALSE)</f>
        <v>CRI</v>
      </c>
      <c r="C1299" s="25">
        <f>VLOOKUP(A1299,'Cód dos países'!$A$3:$C$199,3,FALSE)</f>
        <v>41</v>
      </c>
      <c r="D1299" s="29">
        <v>1998</v>
      </c>
      <c r="E1299">
        <f t="shared" si="103"/>
        <v>411998</v>
      </c>
      <c r="F1299" s="28">
        <v>10</v>
      </c>
      <c r="G1299" s="28">
        <v>4</v>
      </c>
      <c r="H1299" s="28">
        <v>5</v>
      </c>
      <c r="I1299" s="28">
        <f t="shared" si="100"/>
        <v>0.83333333333333337</v>
      </c>
      <c r="J1299" s="28">
        <f t="shared" si="101"/>
        <v>0.66666666666666663</v>
      </c>
      <c r="K1299" s="28">
        <f t="shared" si="102"/>
        <v>0.83333333333333337</v>
      </c>
      <c r="L1299" s="28">
        <f t="shared" si="104"/>
        <v>0.77777777777777779</v>
      </c>
    </row>
    <row r="1300" spans="1:12" ht="15.75" x14ac:dyDescent="0.25">
      <c r="A1300" s="31" t="s">
        <v>65</v>
      </c>
      <c r="B1300" s="30" t="str">
        <f>VLOOKUP(A1300,'Cód dos países'!$A$3:$C$199,2,FALSE)</f>
        <v>CRI</v>
      </c>
      <c r="C1300" s="25">
        <f>VLOOKUP(A1300,'Cód dos países'!$A$3:$C$199,3,FALSE)</f>
        <v>41</v>
      </c>
      <c r="D1300" s="29">
        <v>1999</v>
      </c>
      <c r="E1300">
        <f t="shared" si="103"/>
        <v>411999</v>
      </c>
      <c r="F1300" s="28">
        <v>10</v>
      </c>
      <c r="G1300" s="28">
        <v>4</v>
      </c>
      <c r="H1300" s="28">
        <v>5</v>
      </c>
      <c r="I1300" s="28">
        <f t="shared" si="100"/>
        <v>0.83333333333333337</v>
      </c>
      <c r="J1300" s="28">
        <f t="shared" si="101"/>
        <v>0.66666666666666663</v>
      </c>
      <c r="K1300" s="28">
        <f t="shared" si="102"/>
        <v>0.83333333333333337</v>
      </c>
      <c r="L1300" s="28">
        <f t="shared" si="104"/>
        <v>0.77777777777777779</v>
      </c>
    </row>
    <row r="1301" spans="1:12" ht="15.75" x14ac:dyDescent="0.25">
      <c r="A1301" s="31" t="s">
        <v>65</v>
      </c>
      <c r="B1301" s="30" t="str">
        <f>VLOOKUP(A1301,'Cód dos países'!$A$3:$C$199,2,FALSE)</f>
        <v>CRI</v>
      </c>
      <c r="C1301" s="25">
        <f>VLOOKUP(A1301,'Cód dos países'!$A$3:$C$199,3,FALSE)</f>
        <v>41</v>
      </c>
      <c r="D1301" s="29">
        <v>2000</v>
      </c>
      <c r="E1301">
        <f t="shared" si="103"/>
        <v>412000</v>
      </c>
      <c r="F1301" s="28">
        <v>10</v>
      </c>
      <c r="G1301" s="28">
        <v>4</v>
      </c>
      <c r="H1301" s="28">
        <v>5</v>
      </c>
      <c r="I1301" s="28">
        <f t="shared" si="100"/>
        <v>0.83333333333333337</v>
      </c>
      <c r="J1301" s="28">
        <f t="shared" si="101"/>
        <v>0.66666666666666663</v>
      </c>
      <c r="K1301" s="28">
        <f t="shared" si="102"/>
        <v>0.83333333333333337</v>
      </c>
      <c r="L1301" s="28">
        <f t="shared" si="104"/>
        <v>0.77777777777777779</v>
      </c>
    </row>
    <row r="1302" spans="1:12" ht="15.75" x14ac:dyDescent="0.25">
      <c r="A1302" s="31" t="s">
        <v>65</v>
      </c>
      <c r="B1302" s="30" t="str">
        <f>VLOOKUP(A1302,'Cód dos países'!$A$3:$C$199,2,FALSE)</f>
        <v>CRI</v>
      </c>
      <c r="C1302" s="25">
        <f>VLOOKUP(A1302,'Cód dos países'!$A$3:$C$199,3,FALSE)</f>
        <v>41</v>
      </c>
      <c r="D1302" s="29">
        <v>2001</v>
      </c>
      <c r="E1302">
        <f t="shared" si="103"/>
        <v>412001</v>
      </c>
      <c r="F1302" s="28">
        <v>9</v>
      </c>
      <c r="G1302" s="28">
        <v>4</v>
      </c>
      <c r="H1302" s="28">
        <v>3</v>
      </c>
      <c r="I1302" s="28">
        <f t="shared" si="100"/>
        <v>0.75</v>
      </c>
      <c r="J1302" s="28">
        <f t="shared" si="101"/>
        <v>0.66666666666666663</v>
      </c>
      <c r="K1302" s="28">
        <f t="shared" si="102"/>
        <v>0.5</v>
      </c>
      <c r="L1302" s="28">
        <f t="shared" si="104"/>
        <v>0.63888888888888884</v>
      </c>
    </row>
    <row r="1303" spans="1:12" ht="15.75" x14ac:dyDescent="0.25">
      <c r="A1303" s="31" t="s">
        <v>65</v>
      </c>
      <c r="B1303" s="30" t="str">
        <f>VLOOKUP(A1303,'Cód dos países'!$A$3:$C$199,2,FALSE)</f>
        <v>CRI</v>
      </c>
      <c r="C1303" s="25">
        <f>VLOOKUP(A1303,'Cód dos países'!$A$3:$C$199,3,FALSE)</f>
        <v>41</v>
      </c>
      <c r="D1303" s="29">
        <v>2002</v>
      </c>
      <c r="E1303">
        <f t="shared" si="103"/>
        <v>412002</v>
      </c>
      <c r="F1303" s="28">
        <v>8.5</v>
      </c>
      <c r="G1303" s="28">
        <v>4</v>
      </c>
      <c r="H1303" s="28">
        <v>2.5</v>
      </c>
      <c r="I1303" s="28">
        <f t="shared" si="100"/>
        <v>0.70833333333333337</v>
      </c>
      <c r="J1303" s="28">
        <f t="shared" si="101"/>
        <v>0.66666666666666663</v>
      </c>
      <c r="K1303" s="28">
        <f t="shared" si="102"/>
        <v>0.41666666666666669</v>
      </c>
      <c r="L1303" s="28">
        <f t="shared" si="104"/>
        <v>0.59722222222222221</v>
      </c>
    </row>
    <row r="1304" spans="1:12" ht="15.75" x14ac:dyDescent="0.25">
      <c r="A1304" s="31" t="s">
        <v>65</v>
      </c>
      <c r="B1304" s="30" t="str">
        <f>VLOOKUP(A1304,'Cód dos países'!$A$3:$C$199,2,FALSE)</f>
        <v>CRI</v>
      </c>
      <c r="C1304" s="25">
        <f>VLOOKUP(A1304,'Cód dos países'!$A$3:$C$199,3,FALSE)</f>
        <v>41</v>
      </c>
      <c r="D1304" s="29">
        <v>2003</v>
      </c>
      <c r="E1304">
        <f t="shared" si="103"/>
        <v>412003</v>
      </c>
      <c r="F1304" s="28">
        <v>9</v>
      </c>
      <c r="G1304" s="28">
        <v>4</v>
      </c>
      <c r="H1304" s="28">
        <v>2.5</v>
      </c>
      <c r="I1304" s="28">
        <f t="shared" si="100"/>
        <v>0.75</v>
      </c>
      <c r="J1304" s="28">
        <f t="shared" si="101"/>
        <v>0.66666666666666663</v>
      </c>
      <c r="K1304" s="28">
        <f t="shared" si="102"/>
        <v>0.41666666666666669</v>
      </c>
      <c r="L1304" s="28">
        <f t="shared" si="104"/>
        <v>0.61111111111111116</v>
      </c>
    </row>
    <row r="1305" spans="1:12" ht="15.75" x14ac:dyDescent="0.25">
      <c r="A1305" s="31" t="s">
        <v>65</v>
      </c>
      <c r="B1305" s="30" t="str">
        <f>VLOOKUP(A1305,'Cód dos países'!$A$3:$C$199,2,FALSE)</f>
        <v>CRI</v>
      </c>
      <c r="C1305" s="25">
        <f>VLOOKUP(A1305,'Cód dos países'!$A$3:$C$199,3,FALSE)</f>
        <v>41</v>
      </c>
      <c r="D1305" s="29">
        <v>2004</v>
      </c>
      <c r="E1305">
        <f t="shared" si="103"/>
        <v>412004</v>
      </c>
      <c r="F1305" s="28">
        <v>8.5</v>
      </c>
      <c r="G1305" s="28">
        <v>4</v>
      </c>
      <c r="H1305" s="28">
        <v>2.5</v>
      </c>
      <c r="I1305" s="28">
        <f t="shared" si="100"/>
        <v>0.70833333333333337</v>
      </c>
      <c r="J1305" s="28">
        <f t="shared" si="101"/>
        <v>0.66666666666666663</v>
      </c>
      <c r="K1305" s="28">
        <f t="shared" si="102"/>
        <v>0.41666666666666669</v>
      </c>
      <c r="L1305" s="28">
        <f t="shared" si="104"/>
        <v>0.59722222222222221</v>
      </c>
    </row>
    <row r="1306" spans="1:12" ht="15.75" x14ac:dyDescent="0.25">
      <c r="A1306" s="31" t="s">
        <v>65</v>
      </c>
      <c r="B1306" s="30" t="str">
        <f>VLOOKUP(A1306,'Cód dos países'!$A$3:$C$199,2,FALSE)</f>
        <v>CRI</v>
      </c>
      <c r="C1306" s="25">
        <f>VLOOKUP(A1306,'Cód dos países'!$A$3:$C$199,3,FALSE)</f>
        <v>41</v>
      </c>
      <c r="D1306" s="29">
        <v>2005</v>
      </c>
      <c r="E1306">
        <f t="shared" si="103"/>
        <v>412005</v>
      </c>
      <c r="F1306" s="28">
        <v>8.5</v>
      </c>
      <c r="G1306" s="28">
        <v>4</v>
      </c>
      <c r="H1306" s="28">
        <v>1.5</v>
      </c>
      <c r="I1306" s="28">
        <f t="shared" si="100"/>
        <v>0.70833333333333337</v>
      </c>
      <c r="J1306" s="28">
        <f t="shared" si="101"/>
        <v>0.66666666666666663</v>
      </c>
      <c r="K1306" s="28">
        <f t="shared" si="102"/>
        <v>0.25</v>
      </c>
      <c r="L1306" s="28">
        <f t="shared" si="104"/>
        <v>0.54166666666666663</v>
      </c>
    </row>
    <row r="1307" spans="1:12" ht="15.75" x14ac:dyDescent="0.25">
      <c r="A1307" s="31" t="s">
        <v>65</v>
      </c>
      <c r="B1307" s="30" t="str">
        <f>VLOOKUP(A1307,'Cód dos países'!$A$3:$C$199,2,FALSE)</f>
        <v>CRI</v>
      </c>
      <c r="C1307" s="25">
        <f>VLOOKUP(A1307,'Cód dos países'!$A$3:$C$199,3,FALSE)</f>
        <v>41</v>
      </c>
      <c r="D1307" s="29">
        <v>2006</v>
      </c>
      <c r="E1307">
        <f t="shared" si="103"/>
        <v>412006</v>
      </c>
      <c r="F1307" s="28">
        <v>8</v>
      </c>
      <c r="G1307" s="28">
        <v>4</v>
      </c>
      <c r="H1307" s="28">
        <v>1.5</v>
      </c>
      <c r="I1307" s="28">
        <f t="shared" si="100"/>
        <v>0.66666666666666663</v>
      </c>
      <c r="J1307" s="28">
        <f t="shared" si="101"/>
        <v>0.66666666666666663</v>
      </c>
      <c r="K1307" s="28">
        <f t="shared" si="102"/>
        <v>0.25</v>
      </c>
      <c r="L1307" s="28">
        <f t="shared" si="104"/>
        <v>0.52777777777777779</v>
      </c>
    </row>
    <row r="1308" spans="1:12" ht="15.75" x14ac:dyDescent="0.25">
      <c r="A1308" s="31" t="s">
        <v>65</v>
      </c>
      <c r="B1308" s="30" t="str">
        <f>VLOOKUP(A1308,'Cód dos países'!$A$3:$C$199,2,FALSE)</f>
        <v>CRI</v>
      </c>
      <c r="C1308" s="25">
        <f>VLOOKUP(A1308,'Cód dos países'!$A$3:$C$199,3,FALSE)</f>
        <v>41</v>
      </c>
      <c r="D1308" s="29">
        <v>2007</v>
      </c>
      <c r="E1308">
        <f t="shared" si="103"/>
        <v>412007</v>
      </c>
      <c r="F1308" s="28">
        <v>8</v>
      </c>
      <c r="G1308" s="28">
        <v>4</v>
      </c>
      <c r="H1308" s="28">
        <v>2</v>
      </c>
      <c r="I1308" s="28">
        <f t="shared" si="100"/>
        <v>0.66666666666666663</v>
      </c>
      <c r="J1308" s="28">
        <f t="shared" si="101"/>
        <v>0.66666666666666663</v>
      </c>
      <c r="K1308" s="28">
        <f t="shared" si="102"/>
        <v>0.33333333333333331</v>
      </c>
      <c r="L1308" s="28">
        <f t="shared" si="104"/>
        <v>0.55555555555555558</v>
      </c>
    </row>
    <row r="1309" spans="1:12" ht="15.75" x14ac:dyDescent="0.25">
      <c r="A1309" s="31" t="s">
        <v>65</v>
      </c>
      <c r="B1309" s="30" t="str">
        <f>VLOOKUP(A1309,'Cód dos países'!$A$3:$C$199,2,FALSE)</f>
        <v>CRI</v>
      </c>
      <c r="C1309" s="25">
        <f>VLOOKUP(A1309,'Cód dos países'!$A$3:$C$199,3,FALSE)</f>
        <v>41</v>
      </c>
      <c r="D1309" s="29">
        <v>2008</v>
      </c>
      <c r="E1309">
        <f t="shared" si="103"/>
        <v>412008</v>
      </c>
      <c r="F1309" s="28">
        <v>8</v>
      </c>
      <c r="G1309" s="28">
        <v>3.5</v>
      </c>
      <c r="H1309" s="28">
        <v>2</v>
      </c>
      <c r="I1309" s="28">
        <f t="shared" si="100"/>
        <v>0.66666666666666663</v>
      </c>
      <c r="J1309" s="28">
        <f t="shared" si="101"/>
        <v>0.58333333333333337</v>
      </c>
      <c r="K1309" s="28">
        <f t="shared" si="102"/>
        <v>0.33333333333333331</v>
      </c>
      <c r="L1309" s="28">
        <f t="shared" si="104"/>
        <v>0.52777777777777768</v>
      </c>
    </row>
    <row r="1310" spans="1:12" ht="15.75" x14ac:dyDescent="0.25">
      <c r="A1310" s="31" t="s">
        <v>65</v>
      </c>
      <c r="B1310" s="30" t="str">
        <f>VLOOKUP(A1310,'Cód dos países'!$A$3:$C$199,2,FALSE)</f>
        <v>CRI</v>
      </c>
      <c r="C1310" s="25">
        <f>VLOOKUP(A1310,'Cód dos países'!$A$3:$C$199,3,FALSE)</f>
        <v>41</v>
      </c>
      <c r="D1310" s="29">
        <v>2009</v>
      </c>
      <c r="E1310">
        <f t="shared" si="103"/>
        <v>412009</v>
      </c>
      <c r="F1310" s="28">
        <v>8</v>
      </c>
      <c r="G1310" s="28">
        <v>3.5</v>
      </c>
      <c r="H1310" s="28">
        <v>2</v>
      </c>
      <c r="I1310" s="28">
        <f t="shared" si="100"/>
        <v>0.66666666666666663</v>
      </c>
      <c r="J1310" s="28">
        <f t="shared" si="101"/>
        <v>0.58333333333333337</v>
      </c>
      <c r="K1310" s="28">
        <f t="shared" si="102"/>
        <v>0.33333333333333331</v>
      </c>
      <c r="L1310" s="28">
        <f t="shared" si="104"/>
        <v>0.52777777777777768</v>
      </c>
    </row>
    <row r="1311" spans="1:12" ht="15.75" x14ac:dyDescent="0.25">
      <c r="A1311" s="31" t="s">
        <v>65</v>
      </c>
      <c r="B1311" s="30" t="str">
        <f>VLOOKUP(A1311,'Cód dos países'!$A$3:$C$199,2,FALSE)</f>
        <v>CRI</v>
      </c>
      <c r="C1311" s="25">
        <f>VLOOKUP(A1311,'Cód dos países'!$A$3:$C$199,3,FALSE)</f>
        <v>41</v>
      </c>
      <c r="D1311" s="29">
        <v>2010</v>
      </c>
      <c r="E1311">
        <f t="shared" si="103"/>
        <v>412010</v>
      </c>
      <c r="F1311" s="28">
        <v>0.68181818181818177</v>
      </c>
      <c r="G1311" s="28">
        <v>0.58333333333333337</v>
      </c>
      <c r="H1311" s="28">
        <v>0.33333333333333331</v>
      </c>
      <c r="I1311" s="28">
        <f t="shared" si="100"/>
        <v>0.68181818181818177</v>
      </c>
      <c r="J1311" s="28">
        <f t="shared" si="101"/>
        <v>0.58333333333333337</v>
      </c>
      <c r="K1311" s="28">
        <f t="shared" si="102"/>
        <v>0.33333333333333331</v>
      </c>
      <c r="L1311" s="28">
        <f t="shared" si="104"/>
        <v>0.53282828282828287</v>
      </c>
    </row>
    <row r="1312" spans="1:12" ht="15.75" x14ac:dyDescent="0.25">
      <c r="A1312" s="31" t="s">
        <v>65</v>
      </c>
      <c r="B1312" s="30" t="str">
        <f>VLOOKUP(A1312,'Cód dos países'!$A$3:$C$199,2,FALSE)</f>
        <v>CRI</v>
      </c>
      <c r="C1312" s="25">
        <f>VLOOKUP(A1312,'Cód dos países'!$A$3:$C$199,3,FALSE)</f>
        <v>41</v>
      </c>
      <c r="D1312" s="29">
        <v>2011</v>
      </c>
      <c r="E1312">
        <f t="shared" si="103"/>
        <v>412011</v>
      </c>
      <c r="F1312" s="28">
        <v>0.63636363636363635</v>
      </c>
      <c r="G1312" s="28">
        <v>0.5</v>
      </c>
      <c r="H1312" s="28">
        <v>0.33333333333333331</v>
      </c>
      <c r="I1312" s="28">
        <f t="shared" si="100"/>
        <v>0.63636363636363635</v>
      </c>
      <c r="J1312" s="28">
        <f t="shared" si="101"/>
        <v>0.5</v>
      </c>
      <c r="K1312" s="28">
        <f t="shared" si="102"/>
        <v>0.33333333333333331</v>
      </c>
      <c r="L1312" s="28">
        <f t="shared" si="104"/>
        <v>0.48989898989898989</v>
      </c>
    </row>
    <row r="1313" spans="1:12" ht="15.75" x14ac:dyDescent="0.25">
      <c r="A1313" s="31" t="s">
        <v>65</v>
      </c>
      <c r="B1313" s="30" t="str">
        <f>VLOOKUP(A1313,'Cód dos países'!$A$3:$C$199,2,FALSE)</f>
        <v>CRI</v>
      </c>
      <c r="C1313" s="25">
        <f>VLOOKUP(A1313,'Cód dos países'!$A$3:$C$199,3,FALSE)</f>
        <v>41</v>
      </c>
      <c r="D1313" s="29">
        <v>2012</v>
      </c>
      <c r="E1313">
        <f t="shared" si="103"/>
        <v>412012</v>
      </c>
      <c r="F1313" s="28">
        <v>0.63636363636363635</v>
      </c>
      <c r="G1313" s="28">
        <v>0.5</v>
      </c>
      <c r="H1313" s="28">
        <v>0.41666666666666669</v>
      </c>
      <c r="I1313" s="28">
        <f t="shared" si="100"/>
        <v>0.63636363636363635</v>
      </c>
      <c r="J1313" s="28">
        <f t="shared" si="101"/>
        <v>0.5</v>
      </c>
      <c r="K1313" s="28">
        <f t="shared" si="102"/>
        <v>0.41666666666666669</v>
      </c>
      <c r="L1313" s="28">
        <f t="shared" si="104"/>
        <v>0.51767676767676774</v>
      </c>
    </row>
    <row r="1314" spans="1:12" ht="15.75" x14ac:dyDescent="0.25">
      <c r="A1314" s="31" t="s">
        <v>65</v>
      </c>
      <c r="B1314" s="30" t="str">
        <f>VLOOKUP(A1314,'Cód dos países'!$A$3:$C$199,2,FALSE)</f>
        <v>CRI</v>
      </c>
      <c r="C1314" s="25">
        <f>VLOOKUP(A1314,'Cód dos países'!$A$3:$C$199,3,FALSE)</f>
        <v>41</v>
      </c>
      <c r="D1314" s="29">
        <v>2013</v>
      </c>
      <c r="E1314">
        <f t="shared" si="103"/>
        <v>412013</v>
      </c>
      <c r="F1314" s="28">
        <v>0.63636363636363635</v>
      </c>
      <c r="G1314" s="28">
        <v>0.5</v>
      </c>
      <c r="H1314" s="28">
        <v>0.41666666666666669</v>
      </c>
      <c r="I1314" s="28">
        <f t="shared" si="100"/>
        <v>0.63636363636363635</v>
      </c>
      <c r="J1314" s="28">
        <f t="shared" si="101"/>
        <v>0.5</v>
      </c>
      <c r="K1314" s="28">
        <f t="shared" si="102"/>
        <v>0.41666666666666669</v>
      </c>
      <c r="L1314" s="28">
        <f t="shared" si="104"/>
        <v>0.51767676767676774</v>
      </c>
    </row>
    <row r="1315" spans="1:12" ht="15.75" x14ac:dyDescent="0.25">
      <c r="A1315" s="31" t="s">
        <v>65</v>
      </c>
      <c r="B1315" s="30" t="str">
        <f>VLOOKUP(A1315,'Cód dos países'!$A$3:$C$199,2,FALSE)</f>
        <v>CRI</v>
      </c>
      <c r="C1315" s="25">
        <f>VLOOKUP(A1315,'Cód dos países'!$A$3:$C$199,3,FALSE)</f>
        <v>41</v>
      </c>
      <c r="D1315" s="29">
        <v>2014</v>
      </c>
      <c r="E1315">
        <f t="shared" si="103"/>
        <v>412014</v>
      </c>
      <c r="F1315" s="28">
        <v>0.63636363636363635</v>
      </c>
      <c r="G1315" s="28">
        <v>0.5</v>
      </c>
      <c r="H1315" s="28">
        <v>0.5</v>
      </c>
      <c r="I1315" s="28">
        <f t="shared" si="100"/>
        <v>0.63636363636363635</v>
      </c>
      <c r="J1315" s="28">
        <f t="shared" si="101"/>
        <v>0.5</v>
      </c>
      <c r="K1315" s="28">
        <f t="shared" si="102"/>
        <v>0.5</v>
      </c>
      <c r="L1315" s="28">
        <f t="shared" si="104"/>
        <v>0.54545454545454541</v>
      </c>
    </row>
    <row r="1316" spans="1:12" ht="15.75" x14ac:dyDescent="0.25">
      <c r="A1316" s="31" t="s">
        <v>429</v>
      </c>
      <c r="B1316" s="30" t="str">
        <f>VLOOKUP(A1316,'Cód dos países'!$A$3:$C$199,2,FALSE)</f>
        <v>CIV</v>
      </c>
      <c r="C1316" s="25">
        <f>VLOOKUP(A1316,'Cód dos países'!$A$3:$C$199,3,FALSE)</f>
        <v>42</v>
      </c>
      <c r="D1316" s="29">
        <v>1983</v>
      </c>
      <c r="E1316">
        <f t="shared" si="103"/>
        <v>421983</v>
      </c>
      <c r="F1316" s="28">
        <v>2</v>
      </c>
      <c r="G1316" s="28">
        <v>3</v>
      </c>
      <c r="H1316" s="28">
        <v>2</v>
      </c>
      <c r="I1316" s="28">
        <f t="shared" si="100"/>
        <v>0.16666666666666666</v>
      </c>
      <c r="J1316" s="28">
        <f t="shared" si="101"/>
        <v>0.5</v>
      </c>
      <c r="K1316" s="28">
        <f t="shared" si="102"/>
        <v>0.33333333333333331</v>
      </c>
      <c r="L1316" s="28">
        <f t="shared" si="104"/>
        <v>0.33333333333333331</v>
      </c>
    </row>
    <row r="1317" spans="1:12" ht="15.75" x14ac:dyDescent="0.25">
      <c r="A1317" s="31" t="s">
        <v>429</v>
      </c>
      <c r="B1317" s="30" t="str">
        <f>VLOOKUP(A1317,'Cód dos países'!$A$3:$C$199,2,FALSE)</f>
        <v>CIV</v>
      </c>
      <c r="C1317" s="25">
        <f>VLOOKUP(A1317,'Cód dos países'!$A$3:$C$199,3,FALSE)</f>
        <v>42</v>
      </c>
      <c r="D1317" s="29">
        <v>1984</v>
      </c>
      <c r="E1317">
        <f t="shared" si="103"/>
        <v>421984</v>
      </c>
      <c r="F1317" s="28">
        <v>7</v>
      </c>
      <c r="G1317" s="28">
        <v>3</v>
      </c>
      <c r="H1317" s="28">
        <v>2</v>
      </c>
      <c r="I1317" s="28">
        <f t="shared" si="100"/>
        <v>0.58333333333333337</v>
      </c>
      <c r="J1317" s="28">
        <f t="shared" si="101"/>
        <v>0.5</v>
      </c>
      <c r="K1317" s="28">
        <f t="shared" si="102"/>
        <v>0.33333333333333331</v>
      </c>
      <c r="L1317" s="28">
        <f t="shared" si="104"/>
        <v>0.47222222222222221</v>
      </c>
    </row>
    <row r="1318" spans="1:12" ht="15.75" x14ac:dyDescent="0.25">
      <c r="A1318" s="31" t="s">
        <v>429</v>
      </c>
      <c r="B1318" s="30" t="str">
        <f>VLOOKUP(A1318,'Cód dos países'!$A$3:$C$199,2,FALSE)</f>
        <v>CIV</v>
      </c>
      <c r="C1318" s="25">
        <f>VLOOKUP(A1318,'Cód dos países'!$A$3:$C$199,3,FALSE)</f>
        <v>42</v>
      </c>
      <c r="D1318" s="29">
        <v>1985</v>
      </c>
      <c r="E1318">
        <f t="shared" si="103"/>
        <v>421985</v>
      </c>
      <c r="F1318" s="28">
        <v>7</v>
      </c>
      <c r="G1318" s="28">
        <v>4</v>
      </c>
      <c r="H1318" s="28">
        <v>3</v>
      </c>
      <c r="I1318" s="28">
        <f t="shared" si="100"/>
        <v>0.58333333333333337</v>
      </c>
      <c r="J1318" s="28">
        <f t="shared" si="101"/>
        <v>0.66666666666666663</v>
      </c>
      <c r="K1318" s="28">
        <f t="shared" si="102"/>
        <v>0.5</v>
      </c>
      <c r="L1318" s="28">
        <f t="shared" si="104"/>
        <v>0.58333333333333326</v>
      </c>
    </row>
    <row r="1319" spans="1:12" ht="15.75" x14ac:dyDescent="0.25">
      <c r="A1319" s="31" t="s">
        <v>429</v>
      </c>
      <c r="B1319" s="30" t="str">
        <f>VLOOKUP(A1319,'Cód dos países'!$A$3:$C$199,2,FALSE)</f>
        <v>CIV</v>
      </c>
      <c r="C1319" s="25">
        <f>VLOOKUP(A1319,'Cód dos países'!$A$3:$C$199,3,FALSE)</f>
        <v>42</v>
      </c>
      <c r="D1319" s="29">
        <v>1986</v>
      </c>
      <c r="E1319">
        <f t="shared" si="103"/>
        <v>421986</v>
      </c>
      <c r="F1319" s="28">
        <v>7</v>
      </c>
      <c r="G1319" s="28">
        <v>4</v>
      </c>
      <c r="H1319" s="28">
        <v>3</v>
      </c>
      <c r="I1319" s="28">
        <f t="shared" si="100"/>
        <v>0.58333333333333337</v>
      </c>
      <c r="J1319" s="28">
        <f t="shared" si="101"/>
        <v>0.66666666666666663</v>
      </c>
      <c r="K1319" s="28">
        <f t="shared" si="102"/>
        <v>0.5</v>
      </c>
      <c r="L1319" s="28">
        <f t="shared" si="104"/>
        <v>0.58333333333333326</v>
      </c>
    </row>
    <row r="1320" spans="1:12" ht="15.75" x14ac:dyDescent="0.25">
      <c r="A1320" s="31" t="s">
        <v>429</v>
      </c>
      <c r="B1320" s="30" t="str">
        <f>VLOOKUP(A1320,'Cód dos países'!$A$3:$C$199,2,FALSE)</f>
        <v>CIV</v>
      </c>
      <c r="C1320" s="25">
        <f>VLOOKUP(A1320,'Cód dos países'!$A$3:$C$199,3,FALSE)</f>
        <v>42</v>
      </c>
      <c r="D1320" s="29">
        <v>1987</v>
      </c>
      <c r="E1320">
        <f t="shared" si="103"/>
        <v>421987</v>
      </c>
      <c r="F1320" s="28">
        <v>6</v>
      </c>
      <c r="G1320" s="28">
        <v>4</v>
      </c>
      <c r="H1320" s="28">
        <v>3</v>
      </c>
      <c r="I1320" s="28">
        <f t="shared" si="100"/>
        <v>0.5</v>
      </c>
      <c r="J1320" s="28">
        <f t="shared" si="101"/>
        <v>0.66666666666666663</v>
      </c>
      <c r="K1320" s="28">
        <f t="shared" si="102"/>
        <v>0.5</v>
      </c>
      <c r="L1320" s="28">
        <f t="shared" si="104"/>
        <v>0.55555555555555547</v>
      </c>
    </row>
    <row r="1321" spans="1:12" ht="15.75" x14ac:dyDescent="0.25">
      <c r="A1321" s="31" t="s">
        <v>429</v>
      </c>
      <c r="B1321" s="30" t="str">
        <f>VLOOKUP(A1321,'Cód dos países'!$A$3:$C$199,2,FALSE)</f>
        <v>CIV</v>
      </c>
      <c r="C1321" s="25">
        <f>VLOOKUP(A1321,'Cód dos países'!$A$3:$C$199,3,FALSE)</f>
        <v>42</v>
      </c>
      <c r="D1321" s="29">
        <v>1988</v>
      </c>
      <c r="E1321">
        <f t="shared" si="103"/>
        <v>421988</v>
      </c>
      <c r="F1321" s="28">
        <v>6</v>
      </c>
      <c r="G1321" s="28">
        <v>4</v>
      </c>
      <c r="H1321" s="28">
        <v>3</v>
      </c>
      <c r="I1321" s="28">
        <f t="shared" si="100"/>
        <v>0.5</v>
      </c>
      <c r="J1321" s="28">
        <f t="shared" si="101"/>
        <v>0.66666666666666663</v>
      </c>
      <c r="K1321" s="28">
        <f t="shared" si="102"/>
        <v>0.5</v>
      </c>
      <c r="L1321" s="28">
        <f t="shared" si="104"/>
        <v>0.55555555555555547</v>
      </c>
    </row>
    <row r="1322" spans="1:12" ht="15.75" x14ac:dyDescent="0.25">
      <c r="A1322" s="31" t="s">
        <v>429</v>
      </c>
      <c r="B1322" s="30" t="str">
        <f>VLOOKUP(A1322,'Cód dos países'!$A$3:$C$199,2,FALSE)</f>
        <v>CIV</v>
      </c>
      <c r="C1322" s="25">
        <f>VLOOKUP(A1322,'Cód dos países'!$A$3:$C$199,3,FALSE)</f>
        <v>42</v>
      </c>
      <c r="D1322" s="29">
        <v>1989</v>
      </c>
      <c r="E1322">
        <f t="shared" si="103"/>
        <v>421989</v>
      </c>
      <c r="F1322" s="28">
        <v>7</v>
      </c>
      <c r="G1322" s="28">
        <v>4</v>
      </c>
      <c r="H1322" s="28">
        <v>3</v>
      </c>
      <c r="I1322" s="28">
        <f t="shared" si="100"/>
        <v>0.58333333333333337</v>
      </c>
      <c r="J1322" s="28">
        <f t="shared" si="101"/>
        <v>0.66666666666666663</v>
      </c>
      <c r="K1322" s="28">
        <f t="shared" si="102"/>
        <v>0.5</v>
      </c>
      <c r="L1322" s="28">
        <f t="shared" si="104"/>
        <v>0.58333333333333326</v>
      </c>
    </row>
    <row r="1323" spans="1:12" ht="15.75" x14ac:dyDescent="0.25">
      <c r="A1323" s="31" t="s">
        <v>429</v>
      </c>
      <c r="B1323" s="30" t="str">
        <f>VLOOKUP(A1323,'Cód dos países'!$A$3:$C$199,2,FALSE)</f>
        <v>CIV</v>
      </c>
      <c r="C1323" s="25">
        <f>VLOOKUP(A1323,'Cód dos países'!$A$3:$C$199,3,FALSE)</f>
        <v>42</v>
      </c>
      <c r="D1323" s="29">
        <v>1990</v>
      </c>
      <c r="E1323">
        <f t="shared" si="103"/>
        <v>421990</v>
      </c>
      <c r="F1323" s="28">
        <v>5</v>
      </c>
      <c r="G1323" s="28">
        <v>2</v>
      </c>
      <c r="H1323" s="28">
        <v>3</v>
      </c>
      <c r="I1323" s="28">
        <f t="shared" si="100"/>
        <v>0.41666666666666669</v>
      </c>
      <c r="J1323" s="28">
        <f t="shared" si="101"/>
        <v>0.33333333333333331</v>
      </c>
      <c r="K1323" s="28">
        <f t="shared" si="102"/>
        <v>0.5</v>
      </c>
      <c r="L1323" s="28">
        <f t="shared" si="104"/>
        <v>0.41666666666666663</v>
      </c>
    </row>
    <row r="1324" spans="1:12" ht="15.75" x14ac:dyDescent="0.25">
      <c r="A1324" s="31" t="s">
        <v>429</v>
      </c>
      <c r="B1324" s="30" t="str">
        <f>VLOOKUP(A1324,'Cód dos países'!$A$3:$C$199,2,FALSE)</f>
        <v>CIV</v>
      </c>
      <c r="C1324" s="25">
        <f>VLOOKUP(A1324,'Cód dos países'!$A$3:$C$199,3,FALSE)</f>
        <v>42</v>
      </c>
      <c r="D1324" s="29">
        <v>1991</v>
      </c>
      <c r="E1324">
        <f t="shared" si="103"/>
        <v>421991</v>
      </c>
      <c r="F1324" s="28">
        <v>7</v>
      </c>
      <c r="G1324" s="28">
        <v>3</v>
      </c>
      <c r="H1324" s="28">
        <v>4</v>
      </c>
      <c r="I1324" s="28">
        <f t="shared" si="100"/>
        <v>0.58333333333333337</v>
      </c>
      <c r="J1324" s="28">
        <f t="shared" si="101"/>
        <v>0.5</v>
      </c>
      <c r="K1324" s="28">
        <f t="shared" si="102"/>
        <v>0.66666666666666663</v>
      </c>
      <c r="L1324" s="28">
        <f t="shared" si="104"/>
        <v>0.58333333333333326</v>
      </c>
    </row>
    <row r="1325" spans="1:12" ht="15.75" x14ac:dyDescent="0.25">
      <c r="A1325" s="31" t="s">
        <v>429</v>
      </c>
      <c r="B1325" s="30" t="str">
        <f>VLOOKUP(A1325,'Cód dos países'!$A$3:$C$199,2,FALSE)</f>
        <v>CIV</v>
      </c>
      <c r="C1325" s="25">
        <f>VLOOKUP(A1325,'Cód dos países'!$A$3:$C$199,3,FALSE)</f>
        <v>42</v>
      </c>
      <c r="D1325" s="29">
        <v>1992</v>
      </c>
      <c r="E1325">
        <f t="shared" si="103"/>
        <v>421992</v>
      </c>
      <c r="F1325" s="28">
        <v>6</v>
      </c>
      <c r="G1325" s="28">
        <v>3</v>
      </c>
      <c r="H1325" s="28">
        <v>4</v>
      </c>
      <c r="I1325" s="28">
        <f t="shared" si="100"/>
        <v>0.5</v>
      </c>
      <c r="J1325" s="28">
        <f t="shared" si="101"/>
        <v>0.5</v>
      </c>
      <c r="K1325" s="28">
        <f t="shared" si="102"/>
        <v>0.66666666666666663</v>
      </c>
      <c r="L1325" s="28">
        <f t="shared" si="104"/>
        <v>0.55555555555555558</v>
      </c>
    </row>
    <row r="1326" spans="1:12" ht="15.75" x14ac:dyDescent="0.25">
      <c r="A1326" s="31" t="s">
        <v>429</v>
      </c>
      <c r="B1326" s="30" t="str">
        <f>VLOOKUP(A1326,'Cód dos países'!$A$3:$C$199,2,FALSE)</f>
        <v>CIV</v>
      </c>
      <c r="C1326" s="25">
        <f>VLOOKUP(A1326,'Cód dos países'!$A$3:$C$199,3,FALSE)</f>
        <v>42</v>
      </c>
      <c r="D1326" s="29">
        <v>1993</v>
      </c>
      <c r="E1326">
        <f t="shared" si="103"/>
        <v>421993</v>
      </c>
      <c r="F1326" s="28">
        <v>6</v>
      </c>
      <c r="G1326" s="28">
        <v>3</v>
      </c>
      <c r="H1326" s="28">
        <v>4</v>
      </c>
      <c r="I1326" s="28">
        <f t="shared" si="100"/>
        <v>0.5</v>
      </c>
      <c r="J1326" s="28">
        <f t="shared" si="101"/>
        <v>0.5</v>
      </c>
      <c r="K1326" s="28">
        <f t="shared" si="102"/>
        <v>0.66666666666666663</v>
      </c>
      <c r="L1326" s="28">
        <f t="shared" si="104"/>
        <v>0.55555555555555558</v>
      </c>
    </row>
    <row r="1327" spans="1:12" ht="15.75" x14ac:dyDescent="0.25">
      <c r="A1327" s="31" t="s">
        <v>429</v>
      </c>
      <c r="B1327" s="30" t="str">
        <f>VLOOKUP(A1327,'Cód dos países'!$A$3:$C$199,2,FALSE)</f>
        <v>CIV</v>
      </c>
      <c r="C1327" s="25">
        <f>VLOOKUP(A1327,'Cód dos países'!$A$3:$C$199,3,FALSE)</f>
        <v>42</v>
      </c>
      <c r="D1327" s="29">
        <v>1994</v>
      </c>
      <c r="E1327">
        <f t="shared" si="103"/>
        <v>421994</v>
      </c>
      <c r="F1327" s="28">
        <v>5</v>
      </c>
      <c r="G1327" s="28">
        <v>3</v>
      </c>
      <c r="H1327" s="28">
        <v>4</v>
      </c>
      <c r="I1327" s="28">
        <f t="shared" si="100"/>
        <v>0.41666666666666669</v>
      </c>
      <c r="J1327" s="28">
        <f t="shared" si="101"/>
        <v>0.5</v>
      </c>
      <c r="K1327" s="28">
        <f t="shared" si="102"/>
        <v>0.66666666666666663</v>
      </c>
      <c r="L1327" s="28">
        <f t="shared" si="104"/>
        <v>0.52777777777777779</v>
      </c>
    </row>
    <row r="1328" spans="1:12" ht="15.75" x14ac:dyDescent="0.25">
      <c r="A1328" s="31" t="s">
        <v>429</v>
      </c>
      <c r="B1328" s="30" t="str">
        <f>VLOOKUP(A1328,'Cód dos países'!$A$3:$C$199,2,FALSE)</f>
        <v>CIV</v>
      </c>
      <c r="C1328" s="25">
        <f>VLOOKUP(A1328,'Cód dos países'!$A$3:$C$199,3,FALSE)</f>
        <v>42</v>
      </c>
      <c r="D1328" s="29">
        <v>1995</v>
      </c>
      <c r="E1328">
        <f t="shared" si="103"/>
        <v>421995</v>
      </c>
      <c r="F1328" s="28">
        <v>5</v>
      </c>
      <c r="G1328" s="28">
        <v>3</v>
      </c>
      <c r="H1328" s="28">
        <v>4</v>
      </c>
      <c r="I1328" s="28">
        <f t="shared" si="100"/>
        <v>0.41666666666666669</v>
      </c>
      <c r="J1328" s="28">
        <f t="shared" si="101"/>
        <v>0.5</v>
      </c>
      <c r="K1328" s="28">
        <f t="shared" si="102"/>
        <v>0.66666666666666663</v>
      </c>
      <c r="L1328" s="28">
        <f t="shared" si="104"/>
        <v>0.52777777777777779</v>
      </c>
    </row>
    <row r="1329" spans="1:12" ht="15.75" x14ac:dyDescent="0.25">
      <c r="A1329" s="31" t="s">
        <v>429</v>
      </c>
      <c r="B1329" s="30" t="str">
        <f>VLOOKUP(A1329,'Cód dos países'!$A$3:$C$199,2,FALSE)</f>
        <v>CIV</v>
      </c>
      <c r="C1329" s="25">
        <f>VLOOKUP(A1329,'Cód dos países'!$A$3:$C$199,3,FALSE)</f>
        <v>42</v>
      </c>
      <c r="D1329" s="29">
        <v>1996</v>
      </c>
      <c r="E1329">
        <f t="shared" si="103"/>
        <v>421996</v>
      </c>
      <c r="F1329" s="28">
        <v>5</v>
      </c>
      <c r="G1329" s="28">
        <v>3</v>
      </c>
      <c r="H1329" s="28">
        <v>3</v>
      </c>
      <c r="I1329" s="28">
        <f t="shared" si="100"/>
        <v>0.41666666666666669</v>
      </c>
      <c r="J1329" s="28">
        <f t="shared" si="101"/>
        <v>0.5</v>
      </c>
      <c r="K1329" s="28">
        <f t="shared" si="102"/>
        <v>0.5</v>
      </c>
      <c r="L1329" s="28">
        <f t="shared" si="104"/>
        <v>0.47222222222222221</v>
      </c>
    </row>
    <row r="1330" spans="1:12" ht="15.75" x14ac:dyDescent="0.25">
      <c r="A1330" s="31" t="s">
        <v>429</v>
      </c>
      <c r="B1330" s="30" t="str">
        <f>VLOOKUP(A1330,'Cód dos países'!$A$3:$C$199,2,FALSE)</f>
        <v>CIV</v>
      </c>
      <c r="C1330" s="25">
        <f>VLOOKUP(A1330,'Cód dos países'!$A$3:$C$199,3,FALSE)</f>
        <v>42</v>
      </c>
      <c r="D1330" s="29">
        <v>1997</v>
      </c>
      <c r="E1330">
        <f t="shared" si="103"/>
        <v>421997</v>
      </c>
      <c r="F1330" s="28">
        <v>9</v>
      </c>
      <c r="G1330" s="28">
        <v>3</v>
      </c>
      <c r="H1330" s="28">
        <v>2</v>
      </c>
      <c r="I1330" s="28">
        <f t="shared" si="100"/>
        <v>0.75</v>
      </c>
      <c r="J1330" s="28">
        <f t="shared" si="101"/>
        <v>0.5</v>
      </c>
      <c r="K1330" s="28">
        <f t="shared" si="102"/>
        <v>0.33333333333333331</v>
      </c>
      <c r="L1330" s="28">
        <f t="shared" si="104"/>
        <v>0.52777777777777768</v>
      </c>
    </row>
    <row r="1331" spans="1:12" ht="15.75" x14ac:dyDescent="0.25">
      <c r="A1331" s="31" t="s">
        <v>429</v>
      </c>
      <c r="B1331" s="30" t="str">
        <f>VLOOKUP(A1331,'Cód dos países'!$A$3:$C$199,2,FALSE)</f>
        <v>CIV</v>
      </c>
      <c r="C1331" s="25">
        <f>VLOOKUP(A1331,'Cód dos países'!$A$3:$C$199,3,FALSE)</f>
        <v>42</v>
      </c>
      <c r="D1331" s="29">
        <v>1998</v>
      </c>
      <c r="E1331">
        <f t="shared" si="103"/>
        <v>421998</v>
      </c>
      <c r="F1331" s="28">
        <v>9</v>
      </c>
      <c r="G1331" s="28">
        <v>3</v>
      </c>
      <c r="H1331" s="28">
        <v>2</v>
      </c>
      <c r="I1331" s="28">
        <f t="shared" si="100"/>
        <v>0.75</v>
      </c>
      <c r="J1331" s="28">
        <f t="shared" si="101"/>
        <v>0.5</v>
      </c>
      <c r="K1331" s="28">
        <f t="shared" si="102"/>
        <v>0.33333333333333331</v>
      </c>
      <c r="L1331" s="28">
        <f t="shared" si="104"/>
        <v>0.52777777777777768</v>
      </c>
    </row>
    <row r="1332" spans="1:12" ht="15.75" x14ac:dyDescent="0.25">
      <c r="A1332" s="31" t="s">
        <v>429</v>
      </c>
      <c r="B1332" s="30" t="str">
        <f>VLOOKUP(A1332,'Cód dos países'!$A$3:$C$199,2,FALSE)</f>
        <v>CIV</v>
      </c>
      <c r="C1332" s="25">
        <f>VLOOKUP(A1332,'Cód dos países'!$A$3:$C$199,3,FALSE)</f>
        <v>42</v>
      </c>
      <c r="D1332" s="29">
        <v>1999</v>
      </c>
      <c r="E1332">
        <f t="shared" si="103"/>
        <v>421999</v>
      </c>
      <c r="F1332" s="28">
        <v>8</v>
      </c>
      <c r="G1332" s="28">
        <v>3</v>
      </c>
      <c r="H1332" s="28">
        <v>2</v>
      </c>
      <c r="I1332" s="28">
        <f t="shared" si="100"/>
        <v>0.66666666666666663</v>
      </c>
      <c r="J1332" s="28">
        <f t="shared" si="101"/>
        <v>0.5</v>
      </c>
      <c r="K1332" s="28">
        <f t="shared" si="102"/>
        <v>0.33333333333333331</v>
      </c>
      <c r="L1332" s="28">
        <f t="shared" si="104"/>
        <v>0.49999999999999994</v>
      </c>
    </row>
    <row r="1333" spans="1:12" ht="15.75" x14ac:dyDescent="0.25">
      <c r="A1333" s="31" t="s">
        <v>429</v>
      </c>
      <c r="B1333" s="30" t="str">
        <f>VLOOKUP(A1333,'Cód dos países'!$A$3:$C$199,2,FALSE)</f>
        <v>CIV</v>
      </c>
      <c r="C1333" s="25">
        <f>VLOOKUP(A1333,'Cód dos países'!$A$3:$C$199,3,FALSE)</f>
        <v>42</v>
      </c>
      <c r="D1333" s="29">
        <v>2000</v>
      </c>
      <c r="E1333">
        <f t="shared" si="103"/>
        <v>422000</v>
      </c>
      <c r="F1333" s="28">
        <v>2</v>
      </c>
      <c r="G1333" s="28">
        <v>3</v>
      </c>
      <c r="H1333" s="28">
        <v>3</v>
      </c>
      <c r="I1333" s="28">
        <f t="shared" si="100"/>
        <v>0.16666666666666666</v>
      </c>
      <c r="J1333" s="28">
        <f t="shared" si="101"/>
        <v>0.5</v>
      </c>
      <c r="K1333" s="28">
        <f t="shared" si="102"/>
        <v>0.5</v>
      </c>
      <c r="L1333" s="28">
        <f t="shared" si="104"/>
        <v>0.38888888888888884</v>
      </c>
    </row>
    <row r="1334" spans="1:12" ht="15.75" x14ac:dyDescent="0.25">
      <c r="A1334" s="31" t="s">
        <v>429</v>
      </c>
      <c r="B1334" s="30" t="str">
        <f>VLOOKUP(A1334,'Cód dos países'!$A$3:$C$199,2,FALSE)</f>
        <v>CIV</v>
      </c>
      <c r="C1334" s="25">
        <f>VLOOKUP(A1334,'Cód dos países'!$A$3:$C$199,3,FALSE)</f>
        <v>42</v>
      </c>
      <c r="D1334" s="29">
        <v>2001</v>
      </c>
      <c r="E1334">
        <f t="shared" si="103"/>
        <v>422001</v>
      </c>
      <c r="F1334" s="28">
        <v>7</v>
      </c>
      <c r="G1334" s="28">
        <v>2.5</v>
      </c>
      <c r="H1334" s="28">
        <v>3</v>
      </c>
      <c r="I1334" s="28">
        <f t="shared" si="100"/>
        <v>0.58333333333333337</v>
      </c>
      <c r="J1334" s="28">
        <f t="shared" si="101"/>
        <v>0.41666666666666669</v>
      </c>
      <c r="K1334" s="28">
        <f t="shared" si="102"/>
        <v>0.5</v>
      </c>
      <c r="L1334" s="28">
        <f t="shared" si="104"/>
        <v>0.5</v>
      </c>
    </row>
    <row r="1335" spans="1:12" ht="15.75" x14ac:dyDescent="0.25">
      <c r="A1335" s="31" t="s">
        <v>429</v>
      </c>
      <c r="B1335" s="30" t="str">
        <f>VLOOKUP(A1335,'Cód dos países'!$A$3:$C$199,2,FALSE)</f>
        <v>CIV</v>
      </c>
      <c r="C1335" s="25">
        <f>VLOOKUP(A1335,'Cód dos países'!$A$3:$C$199,3,FALSE)</f>
        <v>42</v>
      </c>
      <c r="D1335" s="29">
        <v>2002</v>
      </c>
      <c r="E1335">
        <f t="shared" si="103"/>
        <v>422002</v>
      </c>
      <c r="F1335" s="28">
        <v>6</v>
      </c>
      <c r="G1335" s="28">
        <v>2.5</v>
      </c>
      <c r="H1335" s="28">
        <v>3</v>
      </c>
      <c r="I1335" s="28">
        <f t="shared" si="100"/>
        <v>0.5</v>
      </c>
      <c r="J1335" s="28">
        <f t="shared" si="101"/>
        <v>0.41666666666666669</v>
      </c>
      <c r="K1335" s="28">
        <f t="shared" si="102"/>
        <v>0.5</v>
      </c>
      <c r="L1335" s="28">
        <f t="shared" si="104"/>
        <v>0.47222222222222221</v>
      </c>
    </row>
    <row r="1336" spans="1:12" ht="15.75" x14ac:dyDescent="0.25">
      <c r="A1336" s="31" t="s">
        <v>429</v>
      </c>
      <c r="B1336" s="30" t="str">
        <f>VLOOKUP(A1336,'Cód dos países'!$A$3:$C$199,2,FALSE)</f>
        <v>CIV</v>
      </c>
      <c r="C1336" s="25">
        <f>VLOOKUP(A1336,'Cód dos países'!$A$3:$C$199,3,FALSE)</f>
        <v>42</v>
      </c>
      <c r="D1336" s="29">
        <v>2003</v>
      </c>
      <c r="E1336">
        <f t="shared" si="103"/>
        <v>422003</v>
      </c>
      <c r="F1336" s="28">
        <v>6</v>
      </c>
      <c r="G1336" s="28">
        <v>2.5</v>
      </c>
      <c r="H1336" s="28">
        <v>3</v>
      </c>
      <c r="I1336" s="28">
        <f t="shared" si="100"/>
        <v>0.5</v>
      </c>
      <c r="J1336" s="28">
        <f t="shared" si="101"/>
        <v>0.41666666666666669</v>
      </c>
      <c r="K1336" s="28">
        <f t="shared" si="102"/>
        <v>0.5</v>
      </c>
      <c r="L1336" s="28">
        <f t="shared" si="104"/>
        <v>0.47222222222222221</v>
      </c>
    </row>
    <row r="1337" spans="1:12" ht="15.75" x14ac:dyDescent="0.25">
      <c r="A1337" s="31" t="s">
        <v>429</v>
      </c>
      <c r="B1337" s="30" t="str">
        <f>VLOOKUP(A1337,'Cód dos países'!$A$3:$C$199,2,FALSE)</f>
        <v>CIV</v>
      </c>
      <c r="C1337" s="25">
        <f>VLOOKUP(A1337,'Cód dos países'!$A$3:$C$199,3,FALSE)</f>
        <v>42</v>
      </c>
      <c r="D1337" s="29">
        <v>2004</v>
      </c>
      <c r="E1337">
        <f t="shared" si="103"/>
        <v>422004</v>
      </c>
      <c r="F1337" s="28">
        <v>5.5</v>
      </c>
      <c r="G1337" s="28">
        <v>2.5</v>
      </c>
      <c r="H1337" s="28">
        <v>2</v>
      </c>
      <c r="I1337" s="28">
        <f t="shared" si="100"/>
        <v>0.45833333333333331</v>
      </c>
      <c r="J1337" s="28">
        <f t="shared" si="101"/>
        <v>0.41666666666666669</v>
      </c>
      <c r="K1337" s="28">
        <f t="shared" si="102"/>
        <v>0.33333333333333331</v>
      </c>
      <c r="L1337" s="28">
        <f t="shared" si="104"/>
        <v>0.40277777777777773</v>
      </c>
    </row>
    <row r="1338" spans="1:12" ht="15.75" x14ac:dyDescent="0.25">
      <c r="A1338" s="31" t="s">
        <v>429</v>
      </c>
      <c r="B1338" s="30" t="str">
        <f>VLOOKUP(A1338,'Cód dos países'!$A$3:$C$199,2,FALSE)</f>
        <v>CIV</v>
      </c>
      <c r="C1338" s="25">
        <f>VLOOKUP(A1338,'Cód dos países'!$A$3:$C$199,3,FALSE)</f>
        <v>42</v>
      </c>
      <c r="D1338" s="29">
        <v>2005</v>
      </c>
      <c r="E1338">
        <f t="shared" si="103"/>
        <v>422005</v>
      </c>
      <c r="F1338" s="28">
        <v>5</v>
      </c>
      <c r="G1338" s="28">
        <v>2.5</v>
      </c>
      <c r="H1338" s="28">
        <v>1.5</v>
      </c>
      <c r="I1338" s="28">
        <f t="shared" si="100"/>
        <v>0.41666666666666669</v>
      </c>
      <c r="J1338" s="28">
        <f t="shared" si="101"/>
        <v>0.41666666666666669</v>
      </c>
      <c r="K1338" s="28">
        <f t="shared" si="102"/>
        <v>0.25</v>
      </c>
      <c r="L1338" s="28">
        <f t="shared" si="104"/>
        <v>0.3611111111111111</v>
      </c>
    </row>
    <row r="1339" spans="1:12" ht="15.75" x14ac:dyDescent="0.25">
      <c r="A1339" s="31" t="s">
        <v>429</v>
      </c>
      <c r="B1339" s="30" t="str">
        <f>VLOOKUP(A1339,'Cód dos países'!$A$3:$C$199,2,FALSE)</f>
        <v>CIV</v>
      </c>
      <c r="C1339" s="25">
        <f>VLOOKUP(A1339,'Cód dos países'!$A$3:$C$199,3,FALSE)</f>
        <v>42</v>
      </c>
      <c r="D1339" s="29">
        <v>2006</v>
      </c>
      <c r="E1339">
        <f t="shared" si="103"/>
        <v>422006</v>
      </c>
      <c r="F1339" s="28">
        <v>5</v>
      </c>
      <c r="G1339" s="28">
        <v>2.5</v>
      </c>
      <c r="H1339" s="28">
        <v>1.5</v>
      </c>
      <c r="I1339" s="28">
        <f t="shared" si="100"/>
        <v>0.41666666666666669</v>
      </c>
      <c r="J1339" s="28">
        <f t="shared" si="101"/>
        <v>0.41666666666666669</v>
      </c>
      <c r="K1339" s="28">
        <f t="shared" si="102"/>
        <v>0.25</v>
      </c>
      <c r="L1339" s="28">
        <f t="shared" si="104"/>
        <v>0.3611111111111111</v>
      </c>
    </row>
    <row r="1340" spans="1:12" ht="15.75" x14ac:dyDescent="0.25">
      <c r="A1340" s="31" t="s">
        <v>429</v>
      </c>
      <c r="B1340" s="30" t="str">
        <f>VLOOKUP(A1340,'Cód dos países'!$A$3:$C$199,2,FALSE)</f>
        <v>CIV</v>
      </c>
      <c r="C1340" s="25">
        <f>VLOOKUP(A1340,'Cód dos países'!$A$3:$C$199,3,FALSE)</f>
        <v>42</v>
      </c>
      <c r="D1340" s="29">
        <v>2007</v>
      </c>
      <c r="E1340">
        <f t="shared" si="103"/>
        <v>422007</v>
      </c>
      <c r="F1340" s="28">
        <v>5</v>
      </c>
      <c r="G1340" s="28">
        <v>2.5</v>
      </c>
      <c r="H1340" s="28">
        <v>2</v>
      </c>
      <c r="I1340" s="28">
        <f t="shared" si="100"/>
        <v>0.41666666666666669</v>
      </c>
      <c r="J1340" s="28">
        <f t="shared" si="101"/>
        <v>0.41666666666666669</v>
      </c>
      <c r="K1340" s="28">
        <f t="shared" si="102"/>
        <v>0.33333333333333331</v>
      </c>
      <c r="L1340" s="28">
        <f t="shared" si="104"/>
        <v>0.3888888888888889</v>
      </c>
    </row>
    <row r="1341" spans="1:12" ht="15.75" x14ac:dyDescent="0.25">
      <c r="A1341" s="31" t="s">
        <v>429</v>
      </c>
      <c r="B1341" s="30" t="str">
        <f>VLOOKUP(A1341,'Cód dos países'!$A$3:$C$199,2,FALSE)</f>
        <v>CIV</v>
      </c>
      <c r="C1341" s="25">
        <f>VLOOKUP(A1341,'Cód dos países'!$A$3:$C$199,3,FALSE)</f>
        <v>42</v>
      </c>
      <c r="D1341" s="29">
        <v>2008</v>
      </c>
      <c r="E1341">
        <f t="shared" si="103"/>
        <v>422008</v>
      </c>
      <c r="F1341" s="28">
        <v>5</v>
      </c>
      <c r="G1341" s="28">
        <v>2.5</v>
      </c>
      <c r="H1341" s="28">
        <v>2.5</v>
      </c>
      <c r="I1341" s="28">
        <f t="shared" si="100"/>
        <v>0.41666666666666669</v>
      </c>
      <c r="J1341" s="28">
        <f t="shared" si="101"/>
        <v>0.41666666666666669</v>
      </c>
      <c r="K1341" s="28">
        <f t="shared" si="102"/>
        <v>0.41666666666666669</v>
      </c>
      <c r="L1341" s="28">
        <f t="shared" si="104"/>
        <v>0.41666666666666669</v>
      </c>
    </row>
    <row r="1342" spans="1:12" ht="15.75" x14ac:dyDescent="0.25">
      <c r="A1342" s="31" t="s">
        <v>429</v>
      </c>
      <c r="B1342" s="30" t="str">
        <f>VLOOKUP(A1342,'Cód dos países'!$A$3:$C$199,2,FALSE)</f>
        <v>CIV</v>
      </c>
      <c r="C1342" s="25">
        <f>VLOOKUP(A1342,'Cód dos países'!$A$3:$C$199,3,FALSE)</f>
        <v>42</v>
      </c>
      <c r="D1342" s="29">
        <v>2009</v>
      </c>
      <c r="E1342">
        <f t="shared" si="103"/>
        <v>422009</v>
      </c>
      <c r="F1342" s="28">
        <v>5</v>
      </c>
      <c r="G1342" s="28">
        <v>2.5</v>
      </c>
      <c r="H1342" s="28">
        <v>2.5</v>
      </c>
      <c r="I1342" s="28">
        <f t="shared" si="100"/>
        <v>0.41666666666666669</v>
      </c>
      <c r="J1342" s="28">
        <f t="shared" si="101"/>
        <v>0.41666666666666669</v>
      </c>
      <c r="K1342" s="28">
        <f t="shared" si="102"/>
        <v>0.41666666666666669</v>
      </c>
      <c r="L1342" s="28">
        <f t="shared" si="104"/>
        <v>0.41666666666666669</v>
      </c>
    </row>
    <row r="1343" spans="1:12" ht="15.75" x14ac:dyDescent="0.25">
      <c r="A1343" s="31" t="s">
        <v>429</v>
      </c>
      <c r="B1343" s="30" t="str">
        <f>VLOOKUP(A1343,'Cód dos países'!$A$3:$C$199,2,FALSE)</f>
        <v>CIV</v>
      </c>
      <c r="C1343" s="25">
        <f>VLOOKUP(A1343,'Cód dos países'!$A$3:$C$199,3,FALSE)</f>
        <v>42</v>
      </c>
      <c r="D1343" s="29">
        <v>2010</v>
      </c>
      <c r="E1343">
        <f t="shared" si="103"/>
        <v>422010</v>
      </c>
      <c r="F1343" s="28">
        <v>0.36363636363636365</v>
      </c>
      <c r="G1343" s="28">
        <v>0.41666666666666669</v>
      </c>
      <c r="H1343" s="28">
        <v>0.33333333333333331</v>
      </c>
      <c r="I1343" s="28">
        <f t="shared" si="100"/>
        <v>0.36363636363636365</v>
      </c>
      <c r="J1343" s="28">
        <f t="shared" si="101"/>
        <v>0.41666666666666669</v>
      </c>
      <c r="K1343" s="28">
        <f t="shared" si="102"/>
        <v>0.33333333333333331</v>
      </c>
      <c r="L1343" s="28">
        <f t="shared" si="104"/>
        <v>0.37121212121212122</v>
      </c>
    </row>
    <row r="1344" spans="1:12" ht="15.75" x14ac:dyDescent="0.25">
      <c r="A1344" s="31" t="s">
        <v>429</v>
      </c>
      <c r="B1344" s="30" t="str">
        <f>VLOOKUP(A1344,'Cód dos países'!$A$3:$C$199,2,FALSE)</f>
        <v>CIV</v>
      </c>
      <c r="C1344" s="25">
        <f>VLOOKUP(A1344,'Cód dos países'!$A$3:$C$199,3,FALSE)</f>
        <v>42</v>
      </c>
      <c r="D1344" s="29">
        <v>2011</v>
      </c>
      <c r="E1344">
        <f t="shared" si="103"/>
        <v>422011</v>
      </c>
      <c r="F1344" s="28">
        <v>0.5</v>
      </c>
      <c r="G1344" s="28">
        <v>0.41666666666666669</v>
      </c>
      <c r="H1344" s="28">
        <v>0.33333333333333331</v>
      </c>
      <c r="I1344" s="28">
        <f t="shared" si="100"/>
        <v>0.5</v>
      </c>
      <c r="J1344" s="28">
        <f t="shared" si="101"/>
        <v>0.41666666666666669</v>
      </c>
      <c r="K1344" s="28">
        <f t="shared" si="102"/>
        <v>0.33333333333333331</v>
      </c>
      <c r="L1344" s="28">
        <f t="shared" si="104"/>
        <v>0.41666666666666669</v>
      </c>
    </row>
    <row r="1345" spans="1:12" ht="15.75" x14ac:dyDescent="0.25">
      <c r="A1345" s="31" t="s">
        <v>429</v>
      </c>
      <c r="B1345" s="30" t="str">
        <f>VLOOKUP(A1345,'Cód dos países'!$A$3:$C$199,2,FALSE)</f>
        <v>CIV</v>
      </c>
      <c r="C1345" s="25">
        <f>VLOOKUP(A1345,'Cód dos países'!$A$3:$C$199,3,FALSE)</f>
        <v>42</v>
      </c>
      <c r="D1345" s="29">
        <v>2012</v>
      </c>
      <c r="E1345">
        <f t="shared" si="103"/>
        <v>422012</v>
      </c>
      <c r="F1345" s="28">
        <v>0.63636363636363635</v>
      </c>
      <c r="G1345" s="28">
        <v>0.41666666666666669</v>
      </c>
      <c r="H1345" s="28">
        <v>0.25</v>
      </c>
      <c r="I1345" s="28">
        <f t="shared" si="100"/>
        <v>0.63636363636363635</v>
      </c>
      <c r="J1345" s="28">
        <f t="shared" si="101"/>
        <v>0.41666666666666669</v>
      </c>
      <c r="K1345" s="28">
        <f t="shared" si="102"/>
        <v>0.25</v>
      </c>
      <c r="L1345" s="28">
        <f t="shared" si="104"/>
        <v>0.43434343434343431</v>
      </c>
    </row>
    <row r="1346" spans="1:12" ht="15.75" x14ac:dyDescent="0.25">
      <c r="A1346" s="31" t="s">
        <v>429</v>
      </c>
      <c r="B1346" s="30" t="str">
        <f>VLOOKUP(A1346,'Cód dos países'!$A$3:$C$199,2,FALSE)</f>
        <v>CIV</v>
      </c>
      <c r="C1346" s="25">
        <f>VLOOKUP(A1346,'Cód dos países'!$A$3:$C$199,3,FALSE)</f>
        <v>42</v>
      </c>
      <c r="D1346" s="29">
        <v>2013</v>
      </c>
      <c r="E1346">
        <f t="shared" si="103"/>
        <v>422013</v>
      </c>
      <c r="F1346" s="28">
        <v>0.59090909090909094</v>
      </c>
      <c r="G1346" s="28">
        <v>0.41666666666666669</v>
      </c>
      <c r="H1346" s="28">
        <v>0.25</v>
      </c>
      <c r="I1346" s="28">
        <f t="shared" si="100"/>
        <v>0.59090909090909094</v>
      </c>
      <c r="J1346" s="28">
        <f t="shared" si="101"/>
        <v>0.41666666666666669</v>
      </c>
      <c r="K1346" s="28">
        <f t="shared" si="102"/>
        <v>0.25</v>
      </c>
      <c r="L1346" s="28">
        <f t="shared" si="104"/>
        <v>0.41919191919191917</v>
      </c>
    </row>
    <row r="1347" spans="1:12" ht="15.75" x14ac:dyDescent="0.25">
      <c r="A1347" s="31" t="s">
        <v>429</v>
      </c>
      <c r="B1347" s="30" t="str">
        <f>VLOOKUP(A1347,'Cód dos países'!$A$3:$C$199,2,FALSE)</f>
        <v>CIV</v>
      </c>
      <c r="C1347" s="25">
        <f>VLOOKUP(A1347,'Cód dos países'!$A$3:$C$199,3,FALSE)</f>
        <v>42</v>
      </c>
      <c r="D1347" s="29">
        <v>2014</v>
      </c>
      <c r="E1347">
        <f t="shared" si="103"/>
        <v>422014</v>
      </c>
      <c r="F1347" s="28">
        <v>0.63636363636363635</v>
      </c>
      <c r="G1347" s="28">
        <v>0.41666666666666669</v>
      </c>
      <c r="H1347" s="28">
        <v>0.33333333333333331</v>
      </c>
      <c r="I1347" s="28">
        <f t="shared" si="100"/>
        <v>0.63636363636363635</v>
      </c>
      <c r="J1347" s="28">
        <f t="shared" si="101"/>
        <v>0.41666666666666669</v>
      </c>
      <c r="K1347" s="28">
        <f t="shared" si="102"/>
        <v>0.33333333333333331</v>
      </c>
      <c r="L1347" s="28">
        <f t="shared" si="104"/>
        <v>0.4621212121212121</v>
      </c>
    </row>
    <row r="1348" spans="1:12" ht="15.75" x14ac:dyDescent="0.25">
      <c r="A1348" s="31" t="s">
        <v>126</v>
      </c>
      <c r="B1348" s="30" t="str">
        <f>VLOOKUP(A1348,'Cód dos países'!$A$3:$C$199,2,FALSE)</f>
        <v>HRV</v>
      </c>
      <c r="C1348" s="25">
        <f>VLOOKUP(A1348,'Cód dos países'!$A$3:$C$199,3,FALSE)</f>
        <v>43</v>
      </c>
      <c r="D1348" s="29">
        <v>1983</v>
      </c>
      <c r="E1348">
        <f t="shared" si="103"/>
        <v>431983</v>
      </c>
      <c r="F1348" s="28" t="s">
        <v>433</v>
      </c>
      <c r="G1348" s="28" t="s">
        <v>433</v>
      </c>
      <c r="H1348" s="28" t="s">
        <v>433</v>
      </c>
      <c r="I1348" s="28" t="str">
        <f t="shared" ref="I1348:I1411" si="105">IF(F1348=".","",IF($D1348&gt;2009,F1348,F1348/12))</f>
        <v/>
      </c>
      <c r="J1348" s="28" t="str">
        <f t="shared" ref="J1348:J1411" si="106">IF(G1348=".","",IF($D1348&gt;2009,G1348,G1348/6))</f>
        <v/>
      </c>
      <c r="K1348" s="28" t="str">
        <f t="shared" ref="K1348:K1411" si="107">IF(H1348=".","",IF($D1348&gt;2009,H1348,H1348/6))</f>
        <v/>
      </c>
      <c r="L1348" s="28" t="str">
        <f t="shared" si="104"/>
        <v xml:space="preserve"> </v>
      </c>
    </row>
    <row r="1349" spans="1:12" ht="15.75" x14ac:dyDescent="0.25">
      <c r="A1349" s="31" t="s">
        <v>126</v>
      </c>
      <c r="B1349" s="30" t="str">
        <f>VLOOKUP(A1349,'Cód dos países'!$A$3:$C$199,2,FALSE)</f>
        <v>HRV</v>
      </c>
      <c r="C1349" s="25">
        <f>VLOOKUP(A1349,'Cód dos países'!$A$3:$C$199,3,FALSE)</f>
        <v>43</v>
      </c>
      <c r="D1349" s="29">
        <v>1984</v>
      </c>
      <c r="E1349">
        <f t="shared" ref="E1349:E1412" si="108">C1349*10000+D1349</f>
        <v>431984</v>
      </c>
      <c r="F1349" s="28" t="s">
        <v>433</v>
      </c>
      <c r="G1349" s="28" t="s">
        <v>433</v>
      </c>
      <c r="H1349" s="28" t="s">
        <v>433</v>
      </c>
      <c r="I1349" s="28" t="str">
        <f t="shared" si="105"/>
        <v/>
      </c>
      <c r="J1349" s="28" t="str">
        <f t="shared" si="106"/>
        <v/>
      </c>
      <c r="K1349" s="28" t="str">
        <f t="shared" si="107"/>
        <v/>
      </c>
      <c r="L1349" s="28" t="str">
        <f t="shared" si="104"/>
        <v xml:space="preserve"> </v>
      </c>
    </row>
    <row r="1350" spans="1:12" ht="15.75" x14ac:dyDescent="0.25">
      <c r="A1350" s="31" t="s">
        <v>126</v>
      </c>
      <c r="B1350" s="30" t="str">
        <f>VLOOKUP(A1350,'Cód dos países'!$A$3:$C$199,2,FALSE)</f>
        <v>HRV</v>
      </c>
      <c r="C1350" s="25">
        <f>VLOOKUP(A1350,'Cód dos países'!$A$3:$C$199,3,FALSE)</f>
        <v>43</v>
      </c>
      <c r="D1350" s="29">
        <v>1985</v>
      </c>
      <c r="E1350">
        <f t="shared" si="108"/>
        <v>431985</v>
      </c>
      <c r="F1350" s="28" t="s">
        <v>433</v>
      </c>
      <c r="G1350" s="28" t="s">
        <v>433</v>
      </c>
      <c r="H1350" s="28" t="s">
        <v>433</v>
      </c>
      <c r="I1350" s="28" t="str">
        <f t="shared" si="105"/>
        <v/>
      </c>
      <c r="J1350" s="28" t="str">
        <f t="shared" si="106"/>
        <v/>
      </c>
      <c r="K1350" s="28" t="str">
        <f t="shared" si="107"/>
        <v/>
      </c>
      <c r="L1350" s="28" t="str">
        <f t="shared" si="104"/>
        <v xml:space="preserve"> </v>
      </c>
    </row>
    <row r="1351" spans="1:12" ht="15.75" x14ac:dyDescent="0.25">
      <c r="A1351" s="31" t="s">
        <v>126</v>
      </c>
      <c r="B1351" s="30" t="str">
        <f>VLOOKUP(A1351,'Cód dos países'!$A$3:$C$199,2,FALSE)</f>
        <v>HRV</v>
      </c>
      <c r="C1351" s="25">
        <f>VLOOKUP(A1351,'Cód dos países'!$A$3:$C$199,3,FALSE)</f>
        <v>43</v>
      </c>
      <c r="D1351" s="29">
        <v>1986</v>
      </c>
      <c r="E1351">
        <f t="shared" si="108"/>
        <v>431986</v>
      </c>
      <c r="F1351" s="28" t="s">
        <v>433</v>
      </c>
      <c r="G1351" s="28" t="s">
        <v>433</v>
      </c>
      <c r="H1351" s="28" t="s">
        <v>433</v>
      </c>
      <c r="I1351" s="28" t="str">
        <f t="shared" si="105"/>
        <v/>
      </c>
      <c r="J1351" s="28" t="str">
        <f t="shared" si="106"/>
        <v/>
      </c>
      <c r="K1351" s="28" t="str">
        <f t="shared" si="107"/>
        <v/>
      </c>
      <c r="L1351" s="28" t="str">
        <f t="shared" si="104"/>
        <v xml:space="preserve"> </v>
      </c>
    </row>
    <row r="1352" spans="1:12" ht="15.75" x14ac:dyDescent="0.25">
      <c r="A1352" s="31" t="s">
        <v>126</v>
      </c>
      <c r="B1352" s="30" t="str">
        <f>VLOOKUP(A1352,'Cód dos países'!$A$3:$C$199,2,FALSE)</f>
        <v>HRV</v>
      </c>
      <c r="C1352" s="25">
        <f>VLOOKUP(A1352,'Cód dos países'!$A$3:$C$199,3,FALSE)</f>
        <v>43</v>
      </c>
      <c r="D1352" s="29">
        <v>1987</v>
      </c>
      <c r="E1352">
        <f t="shared" si="108"/>
        <v>431987</v>
      </c>
      <c r="F1352" s="28" t="s">
        <v>433</v>
      </c>
      <c r="G1352" s="28" t="s">
        <v>433</v>
      </c>
      <c r="H1352" s="28" t="s">
        <v>433</v>
      </c>
      <c r="I1352" s="28" t="str">
        <f t="shared" si="105"/>
        <v/>
      </c>
      <c r="J1352" s="28" t="str">
        <f t="shared" si="106"/>
        <v/>
      </c>
      <c r="K1352" s="28" t="str">
        <f t="shared" si="107"/>
        <v/>
      </c>
      <c r="L1352" s="28" t="str">
        <f t="shared" si="104"/>
        <v xml:space="preserve"> </v>
      </c>
    </row>
    <row r="1353" spans="1:12" ht="15.75" x14ac:dyDescent="0.25">
      <c r="A1353" s="31" t="s">
        <v>126</v>
      </c>
      <c r="B1353" s="30" t="str">
        <f>VLOOKUP(A1353,'Cód dos países'!$A$3:$C$199,2,FALSE)</f>
        <v>HRV</v>
      </c>
      <c r="C1353" s="25">
        <f>VLOOKUP(A1353,'Cód dos países'!$A$3:$C$199,3,FALSE)</f>
        <v>43</v>
      </c>
      <c r="D1353" s="29">
        <v>1988</v>
      </c>
      <c r="E1353">
        <f t="shared" si="108"/>
        <v>431988</v>
      </c>
      <c r="F1353" s="28" t="s">
        <v>433</v>
      </c>
      <c r="G1353" s="28" t="s">
        <v>433</v>
      </c>
      <c r="H1353" s="28" t="s">
        <v>433</v>
      </c>
      <c r="I1353" s="28" t="str">
        <f t="shared" si="105"/>
        <v/>
      </c>
      <c r="J1353" s="28" t="str">
        <f t="shared" si="106"/>
        <v/>
      </c>
      <c r="K1353" s="28" t="str">
        <f t="shared" si="107"/>
        <v/>
      </c>
      <c r="L1353" s="28" t="str">
        <f t="shared" ref="L1353:L1416" si="109">IF(AND(I1353="",J1353="",K1353="")," ",IFERROR((1/3)*I1353+(1/3)*J1353+(1/3)*K1353,""))</f>
        <v xml:space="preserve"> </v>
      </c>
    </row>
    <row r="1354" spans="1:12" ht="15.75" x14ac:dyDescent="0.25">
      <c r="A1354" s="31" t="s">
        <v>126</v>
      </c>
      <c r="B1354" s="30" t="str">
        <f>VLOOKUP(A1354,'Cód dos países'!$A$3:$C$199,2,FALSE)</f>
        <v>HRV</v>
      </c>
      <c r="C1354" s="25">
        <f>VLOOKUP(A1354,'Cód dos países'!$A$3:$C$199,3,FALSE)</f>
        <v>43</v>
      </c>
      <c r="D1354" s="29">
        <v>1989</v>
      </c>
      <c r="E1354">
        <f t="shared" si="108"/>
        <v>431989</v>
      </c>
      <c r="F1354" s="28" t="s">
        <v>433</v>
      </c>
      <c r="G1354" s="28" t="s">
        <v>433</v>
      </c>
      <c r="H1354" s="28" t="s">
        <v>433</v>
      </c>
      <c r="I1354" s="28" t="str">
        <f t="shared" si="105"/>
        <v/>
      </c>
      <c r="J1354" s="28" t="str">
        <f t="shared" si="106"/>
        <v/>
      </c>
      <c r="K1354" s="28" t="str">
        <f t="shared" si="107"/>
        <v/>
      </c>
      <c r="L1354" s="28" t="str">
        <f t="shared" si="109"/>
        <v xml:space="preserve"> </v>
      </c>
    </row>
    <row r="1355" spans="1:12" ht="15.75" x14ac:dyDescent="0.25">
      <c r="A1355" s="31" t="s">
        <v>126</v>
      </c>
      <c r="B1355" s="30" t="str">
        <f>VLOOKUP(A1355,'Cód dos países'!$A$3:$C$199,2,FALSE)</f>
        <v>HRV</v>
      </c>
      <c r="C1355" s="25">
        <f>VLOOKUP(A1355,'Cód dos países'!$A$3:$C$199,3,FALSE)</f>
        <v>43</v>
      </c>
      <c r="D1355" s="29">
        <v>1990</v>
      </c>
      <c r="E1355">
        <f t="shared" si="108"/>
        <v>431990</v>
      </c>
      <c r="F1355" s="28" t="s">
        <v>433</v>
      </c>
      <c r="G1355" s="28" t="s">
        <v>433</v>
      </c>
      <c r="H1355" s="28" t="s">
        <v>433</v>
      </c>
      <c r="I1355" s="28" t="str">
        <f t="shared" si="105"/>
        <v/>
      </c>
      <c r="J1355" s="28" t="str">
        <f t="shared" si="106"/>
        <v/>
      </c>
      <c r="K1355" s="28" t="str">
        <f t="shared" si="107"/>
        <v/>
      </c>
      <c r="L1355" s="28" t="str">
        <f t="shared" si="109"/>
        <v xml:space="preserve"> </v>
      </c>
    </row>
    <row r="1356" spans="1:12" ht="15.75" x14ac:dyDescent="0.25">
      <c r="A1356" s="31" t="s">
        <v>126</v>
      </c>
      <c r="B1356" s="30" t="str">
        <f>VLOOKUP(A1356,'Cód dos países'!$A$3:$C$199,2,FALSE)</f>
        <v>HRV</v>
      </c>
      <c r="C1356" s="25">
        <f>VLOOKUP(A1356,'Cód dos países'!$A$3:$C$199,3,FALSE)</f>
        <v>43</v>
      </c>
      <c r="D1356" s="29">
        <v>1991</v>
      </c>
      <c r="E1356">
        <f t="shared" si="108"/>
        <v>431991</v>
      </c>
      <c r="F1356" s="28" t="s">
        <v>433</v>
      </c>
      <c r="G1356" s="28" t="s">
        <v>433</v>
      </c>
      <c r="H1356" s="28" t="s">
        <v>433</v>
      </c>
      <c r="I1356" s="28" t="str">
        <f t="shared" si="105"/>
        <v/>
      </c>
      <c r="J1356" s="28" t="str">
        <f t="shared" si="106"/>
        <v/>
      </c>
      <c r="K1356" s="28" t="str">
        <f t="shared" si="107"/>
        <v/>
      </c>
      <c r="L1356" s="28" t="str">
        <f t="shared" si="109"/>
        <v xml:space="preserve"> </v>
      </c>
    </row>
    <row r="1357" spans="1:12" ht="15.75" x14ac:dyDescent="0.25">
      <c r="A1357" s="31" t="s">
        <v>126</v>
      </c>
      <c r="B1357" s="30" t="str">
        <f>VLOOKUP(A1357,'Cód dos países'!$A$3:$C$199,2,FALSE)</f>
        <v>HRV</v>
      </c>
      <c r="C1357" s="25">
        <f>VLOOKUP(A1357,'Cód dos países'!$A$3:$C$199,3,FALSE)</f>
        <v>43</v>
      </c>
      <c r="D1357" s="29">
        <v>1992</v>
      </c>
      <c r="E1357">
        <f t="shared" si="108"/>
        <v>431992</v>
      </c>
      <c r="F1357" s="28" t="s">
        <v>433</v>
      </c>
      <c r="G1357" s="28" t="s">
        <v>433</v>
      </c>
      <c r="H1357" s="28" t="s">
        <v>433</v>
      </c>
      <c r="I1357" s="28" t="str">
        <f t="shared" si="105"/>
        <v/>
      </c>
      <c r="J1357" s="28" t="str">
        <f t="shared" si="106"/>
        <v/>
      </c>
      <c r="K1357" s="28" t="str">
        <f t="shared" si="107"/>
        <v/>
      </c>
      <c r="L1357" s="28" t="str">
        <f t="shared" si="109"/>
        <v xml:space="preserve"> </v>
      </c>
    </row>
    <row r="1358" spans="1:12" ht="15.75" x14ac:dyDescent="0.25">
      <c r="A1358" s="31" t="s">
        <v>126</v>
      </c>
      <c r="B1358" s="30" t="str">
        <f>VLOOKUP(A1358,'Cód dos países'!$A$3:$C$199,2,FALSE)</f>
        <v>HRV</v>
      </c>
      <c r="C1358" s="25">
        <f>VLOOKUP(A1358,'Cód dos países'!$A$3:$C$199,3,FALSE)</f>
        <v>43</v>
      </c>
      <c r="D1358" s="29">
        <v>1993</v>
      </c>
      <c r="E1358">
        <f t="shared" si="108"/>
        <v>431993</v>
      </c>
      <c r="F1358" s="28" t="s">
        <v>433</v>
      </c>
      <c r="G1358" s="28" t="s">
        <v>433</v>
      </c>
      <c r="H1358" s="28" t="s">
        <v>433</v>
      </c>
      <c r="I1358" s="28" t="str">
        <f t="shared" si="105"/>
        <v/>
      </c>
      <c r="J1358" s="28" t="str">
        <f t="shared" si="106"/>
        <v/>
      </c>
      <c r="K1358" s="28" t="str">
        <f t="shared" si="107"/>
        <v/>
      </c>
      <c r="L1358" s="28" t="str">
        <f t="shared" si="109"/>
        <v xml:space="preserve"> </v>
      </c>
    </row>
    <row r="1359" spans="1:12" ht="15.75" x14ac:dyDescent="0.25">
      <c r="A1359" s="31" t="s">
        <v>126</v>
      </c>
      <c r="B1359" s="30" t="str">
        <f>VLOOKUP(A1359,'Cód dos países'!$A$3:$C$199,2,FALSE)</f>
        <v>HRV</v>
      </c>
      <c r="C1359" s="25">
        <f>VLOOKUP(A1359,'Cód dos países'!$A$3:$C$199,3,FALSE)</f>
        <v>43</v>
      </c>
      <c r="D1359" s="29">
        <v>1994</v>
      </c>
      <c r="E1359">
        <f t="shared" si="108"/>
        <v>431994</v>
      </c>
      <c r="F1359" s="28" t="s">
        <v>433</v>
      </c>
      <c r="G1359" s="28" t="s">
        <v>433</v>
      </c>
      <c r="H1359" s="28" t="s">
        <v>433</v>
      </c>
      <c r="I1359" s="28" t="str">
        <f t="shared" si="105"/>
        <v/>
      </c>
      <c r="J1359" s="28" t="str">
        <f t="shared" si="106"/>
        <v/>
      </c>
      <c r="K1359" s="28" t="str">
        <f t="shared" si="107"/>
        <v/>
      </c>
      <c r="L1359" s="28" t="str">
        <f t="shared" si="109"/>
        <v xml:space="preserve"> </v>
      </c>
    </row>
    <row r="1360" spans="1:12" ht="15.75" x14ac:dyDescent="0.25">
      <c r="A1360" s="31" t="s">
        <v>126</v>
      </c>
      <c r="B1360" s="30" t="str">
        <f>VLOOKUP(A1360,'Cód dos países'!$A$3:$C$199,2,FALSE)</f>
        <v>HRV</v>
      </c>
      <c r="C1360" s="25">
        <f>VLOOKUP(A1360,'Cód dos países'!$A$3:$C$199,3,FALSE)</f>
        <v>43</v>
      </c>
      <c r="D1360" s="29">
        <v>1995</v>
      </c>
      <c r="E1360">
        <f t="shared" si="108"/>
        <v>431995</v>
      </c>
      <c r="F1360" s="28" t="s">
        <v>433</v>
      </c>
      <c r="G1360" s="28" t="s">
        <v>433</v>
      </c>
      <c r="H1360" s="28" t="s">
        <v>433</v>
      </c>
      <c r="I1360" s="28" t="str">
        <f t="shared" si="105"/>
        <v/>
      </c>
      <c r="J1360" s="28" t="str">
        <f t="shared" si="106"/>
        <v/>
      </c>
      <c r="K1360" s="28" t="str">
        <f t="shared" si="107"/>
        <v/>
      </c>
      <c r="L1360" s="28" t="str">
        <f t="shared" si="109"/>
        <v xml:space="preserve"> </v>
      </c>
    </row>
    <row r="1361" spans="1:12" ht="15.75" x14ac:dyDescent="0.25">
      <c r="A1361" s="31" t="s">
        <v>126</v>
      </c>
      <c r="B1361" s="30" t="str">
        <f>VLOOKUP(A1361,'Cód dos países'!$A$3:$C$199,2,FALSE)</f>
        <v>HRV</v>
      </c>
      <c r="C1361" s="25">
        <f>VLOOKUP(A1361,'Cód dos países'!$A$3:$C$199,3,FALSE)</f>
        <v>43</v>
      </c>
      <c r="D1361" s="29">
        <v>1996</v>
      </c>
      <c r="E1361">
        <f t="shared" si="108"/>
        <v>431996</v>
      </c>
      <c r="F1361" s="28" t="s">
        <v>433</v>
      </c>
      <c r="G1361" s="28" t="s">
        <v>433</v>
      </c>
      <c r="H1361" s="28" t="s">
        <v>433</v>
      </c>
      <c r="I1361" s="28" t="str">
        <f t="shared" si="105"/>
        <v/>
      </c>
      <c r="J1361" s="28" t="str">
        <f t="shared" si="106"/>
        <v/>
      </c>
      <c r="K1361" s="28" t="str">
        <f t="shared" si="107"/>
        <v/>
      </c>
      <c r="L1361" s="28" t="str">
        <f t="shared" si="109"/>
        <v xml:space="preserve"> </v>
      </c>
    </row>
    <row r="1362" spans="1:12" ht="15.75" x14ac:dyDescent="0.25">
      <c r="A1362" s="31" t="s">
        <v>126</v>
      </c>
      <c r="B1362" s="30" t="str">
        <f>VLOOKUP(A1362,'Cód dos países'!$A$3:$C$199,2,FALSE)</f>
        <v>HRV</v>
      </c>
      <c r="C1362" s="25">
        <f>VLOOKUP(A1362,'Cód dos países'!$A$3:$C$199,3,FALSE)</f>
        <v>43</v>
      </c>
      <c r="D1362" s="29">
        <v>1997</v>
      </c>
      <c r="E1362">
        <f t="shared" si="108"/>
        <v>431997</v>
      </c>
      <c r="F1362" s="28" t="s">
        <v>433</v>
      </c>
      <c r="G1362" s="28" t="s">
        <v>433</v>
      </c>
      <c r="H1362" s="28" t="s">
        <v>433</v>
      </c>
      <c r="I1362" s="28" t="str">
        <f t="shared" si="105"/>
        <v/>
      </c>
      <c r="J1362" s="28" t="str">
        <f t="shared" si="106"/>
        <v/>
      </c>
      <c r="K1362" s="28" t="str">
        <f t="shared" si="107"/>
        <v/>
      </c>
      <c r="L1362" s="28" t="str">
        <f t="shared" si="109"/>
        <v xml:space="preserve"> </v>
      </c>
    </row>
    <row r="1363" spans="1:12" ht="15.75" x14ac:dyDescent="0.25">
      <c r="A1363" s="31" t="s">
        <v>126</v>
      </c>
      <c r="B1363" s="30" t="str">
        <f>VLOOKUP(A1363,'Cód dos países'!$A$3:$C$199,2,FALSE)</f>
        <v>HRV</v>
      </c>
      <c r="C1363" s="25">
        <f>VLOOKUP(A1363,'Cód dos países'!$A$3:$C$199,3,FALSE)</f>
        <v>43</v>
      </c>
      <c r="D1363" s="29">
        <v>1998</v>
      </c>
      <c r="E1363">
        <f t="shared" si="108"/>
        <v>431998</v>
      </c>
      <c r="F1363" s="28">
        <v>7</v>
      </c>
      <c r="G1363" s="28">
        <v>5</v>
      </c>
      <c r="H1363" s="28">
        <v>2</v>
      </c>
      <c r="I1363" s="28">
        <f t="shared" si="105"/>
        <v>0.58333333333333337</v>
      </c>
      <c r="J1363" s="28">
        <f t="shared" si="106"/>
        <v>0.83333333333333337</v>
      </c>
      <c r="K1363" s="28">
        <f t="shared" si="107"/>
        <v>0.33333333333333331</v>
      </c>
      <c r="L1363" s="28">
        <f t="shared" si="109"/>
        <v>0.58333333333333326</v>
      </c>
    </row>
    <row r="1364" spans="1:12" ht="15.75" x14ac:dyDescent="0.25">
      <c r="A1364" s="31" t="s">
        <v>126</v>
      </c>
      <c r="B1364" s="30" t="str">
        <f>VLOOKUP(A1364,'Cód dos países'!$A$3:$C$199,2,FALSE)</f>
        <v>HRV</v>
      </c>
      <c r="C1364" s="25">
        <f>VLOOKUP(A1364,'Cód dos países'!$A$3:$C$199,3,FALSE)</f>
        <v>43</v>
      </c>
      <c r="D1364" s="29">
        <v>1999</v>
      </c>
      <c r="E1364">
        <f t="shared" si="108"/>
        <v>431999</v>
      </c>
      <c r="F1364" s="28">
        <v>6</v>
      </c>
      <c r="G1364" s="28">
        <v>5</v>
      </c>
      <c r="H1364" s="28">
        <v>2</v>
      </c>
      <c r="I1364" s="28">
        <f t="shared" si="105"/>
        <v>0.5</v>
      </c>
      <c r="J1364" s="28">
        <f t="shared" si="106"/>
        <v>0.83333333333333337</v>
      </c>
      <c r="K1364" s="28">
        <f t="shared" si="107"/>
        <v>0.33333333333333331</v>
      </c>
      <c r="L1364" s="28">
        <f t="shared" si="109"/>
        <v>0.55555555555555558</v>
      </c>
    </row>
    <row r="1365" spans="1:12" ht="15.75" x14ac:dyDescent="0.25">
      <c r="A1365" s="31" t="s">
        <v>126</v>
      </c>
      <c r="B1365" s="30" t="str">
        <f>VLOOKUP(A1365,'Cód dos países'!$A$3:$C$199,2,FALSE)</f>
        <v>HRV</v>
      </c>
      <c r="C1365" s="25">
        <f>VLOOKUP(A1365,'Cód dos países'!$A$3:$C$199,3,FALSE)</f>
        <v>43</v>
      </c>
      <c r="D1365" s="29">
        <v>2000</v>
      </c>
      <c r="E1365">
        <f t="shared" si="108"/>
        <v>432000</v>
      </c>
      <c r="F1365" s="28">
        <v>7</v>
      </c>
      <c r="G1365" s="28">
        <v>5</v>
      </c>
      <c r="H1365" s="28">
        <v>3</v>
      </c>
      <c r="I1365" s="28">
        <f t="shared" si="105"/>
        <v>0.58333333333333337</v>
      </c>
      <c r="J1365" s="28">
        <f t="shared" si="106"/>
        <v>0.83333333333333337</v>
      </c>
      <c r="K1365" s="28">
        <f t="shared" si="107"/>
        <v>0.5</v>
      </c>
      <c r="L1365" s="28">
        <f t="shared" si="109"/>
        <v>0.63888888888888884</v>
      </c>
    </row>
    <row r="1366" spans="1:12" ht="15.75" x14ac:dyDescent="0.25">
      <c r="A1366" s="31" t="s">
        <v>126</v>
      </c>
      <c r="B1366" s="30" t="str">
        <f>VLOOKUP(A1366,'Cód dos países'!$A$3:$C$199,2,FALSE)</f>
        <v>HRV</v>
      </c>
      <c r="C1366" s="25">
        <f>VLOOKUP(A1366,'Cód dos países'!$A$3:$C$199,3,FALSE)</f>
        <v>43</v>
      </c>
      <c r="D1366" s="29">
        <v>2001</v>
      </c>
      <c r="E1366">
        <f t="shared" si="108"/>
        <v>432001</v>
      </c>
      <c r="F1366" s="28">
        <v>9</v>
      </c>
      <c r="G1366" s="28">
        <v>5</v>
      </c>
      <c r="H1366" s="28">
        <v>3</v>
      </c>
      <c r="I1366" s="28">
        <f t="shared" si="105"/>
        <v>0.75</v>
      </c>
      <c r="J1366" s="28">
        <f t="shared" si="106"/>
        <v>0.83333333333333337</v>
      </c>
      <c r="K1366" s="28">
        <f t="shared" si="107"/>
        <v>0.5</v>
      </c>
      <c r="L1366" s="28">
        <f t="shared" si="109"/>
        <v>0.69444444444444442</v>
      </c>
    </row>
    <row r="1367" spans="1:12" ht="15.75" x14ac:dyDescent="0.25">
      <c r="A1367" s="31" t="s">
        <v>126</v>
      </c>
      <c r="B1367" s="30" t="str">
        <f>VLOOKUP(A1367,'Cód dos países'!$A$3:$C$199,2,FALSE)</f>
        <v>HRV</v>
      </c>
      <c r="C1367" s="25">
        <f>VLOOKUP(A1367,'Cód dos países'!$A$3:$C$199,3,FALSE)</f>
        <v>43</v>
      </c>
      <c r="D1367" s="29">
        <v>2002</v>
      </c>
      <c r="E1367">
        <f t="shared" si="108"/>
        <v>432002</v>
      </c>
      <c r="F1367" s="28">
        <v>9</v>
      </c>
      <c r="G1367" s="28">
        <v>5</v>
      </c>
      <c r="H1367" s="28">
        <v>3</v>
      </c>
      <c r="I1367" s="28">
        <f t="shared" si="105"/>
        <v>0.75</v>
      </c>
      <c r="J1367" s="28">
        <f t="shared" si="106"/>
        <v>0.83333333333333337</v>
      </c>
      <c r="K1367" s="28">
        <f t="shared" si="107"/>
        <v>0.5</v>
      </c>
      <c r="L1367" s="28">
        <f t="shared" si="109"/>
        <v>0.69444444444444442</v>
      </c>
    </row>
    <row r="1368" spans="1:12" ht="15.75" x14ac:dyDescent="0.25">
      <c r="A1368" s="31" t="s">
        <v>126</v>
      </c>
      <c r="B1368" s="30" t="str">
        <f>VLOOKUP(A1368,'Cód dos países'!$A$3:$C$199,2,FALSE)</f>
        <v>HRV</v>
      </c>
      <c r="C1368" s="25">
        <f>VLOOKUP(A1368,'Cód dos países'!$A$3:$C$199,3,FALSE)</f>
        <v>43</v>
      </c>
      <c r="D1368" s="29">
        <v>2003</v>
      </c>
      <c r="E1368">
        <f t="shared" si="108"/>
        <v>432003</v>
      </c>
      <c r="F1368" s="28">
        <v>9</v>
      </c>
      <c r="G1368" s="28">
        <v>5</v>
      </c>
      <c r="H1368" s="28">
        <v>3</v>
      </c>
      <c r="I1368" s="28">
        <f t="shared" si="105"/>
        <v>0.75</v>
      </c>
      <c r="J1368" s="28">
        <f t="shared" si="106"/>
        <v>0.83333333333333337</v>
      </c>
      <c r="K1368" s="28">
        <f t="shared" si="107"/>
        <v>0.5</v>
      </c>
      <c r="L1368" s="28">
        <f t="shared" si="109"/>
        <v>0.69444444444444442</v>
      </c>
    </row>
    <row r="1369" spans="1:12" ht="15.75" x14ac:dyDescent="0.25">
      <c r="A1369" s="31" t="s">
        <v>126</v>
      </c>
      <c r="B1369" s="30" t="str">
        <f>VLOOKUP(A1369,'Cód dos países'!$A$3:$C$199,2,FALSE)</f>
        <v>HRV</v>
      </c>
      <c r="C1369" s="25">
        <f>VLOOKUP(A1369,'Cód dos países'!$A$3:$C$199,3,FALSE)</f>
        <v>43</v>
      </c>
      <c r="D1369" s="29">
        <v>2004</v>
      </c>
      <c r="E1369">
        <f t="shared" si="108"/>
        <v>432004</v>
      </c>
      <c r="F1369" s="28">
        <v>9.5</v>
      </c>
      <c r="G1369" s="28">
        <v>5</v>
      </c>
      <c r="H1369" s="28">
        <v>3</v>
      </c>
      <c r="I1369" s="28">
        <f t="shared" si="105"/>
        <v>0.79166666666666663</v>
      </c>
      <c r="J1369" s="28">
        <f t="shared" si="106"/>
        <v>0.83333333333333337</v>
      </c>
      <c r="K1369" s="28">
        <f t="shared" si="107"/>
        <v>0.5</v>
      </c>
      <c r="L1369" s="28">
        <f t="shared" si="109"/>
        <v>0.70833333333333326</v>
      </c>
    </row>
    <row r="1370" spans="1:12" ht="15.75" x14ac:dyDescent="0.25">
      <c r="A1370" s="31" t="s">
        <v>126</v>
      </c>
      <c r="B1370" s="30" t="str">
        <f>VLOOKUP(A1370,'Cód dos países'!$A$3:$C$199,2,FALSE)</f>
        <v>HRV</v>
      </c>
      <c r="C1370" s="25">
        <f>VLOOKUP(A1370,'Cód dos países'!$A$3:$C$199,3,FALSE)</f>
        <v>43</v>
      </c>
      <c r="D1370" s="29">
        <v>2005</v>
      </c>
      <c r="E1370">
        <f t="shared" si="108"/>
        <v>432005</v>
      </c>
      <c r="F1370" s="28">
        <v>9.5</v>
      </c>
      <c r="G1370" s="28">
        <v>5</v>
      </c>
      <c r="H1370" s="28">
        <v>2.5</v>
      </c>
      <c r="I1370" s="28">
        <f t="shared" si="105"/>
        <v>0.79166666666666663</v>
      </c>
      <c r="J1370" s="28">
        <f t="shared" si="106"/>
        <v>0.83333333333333337</v>
      </c>
      <c r="K1370" s="28">
        <f t="shared" si="107"/>
        <v>0.41666666666666669</v>
      </c>
      <c r="L1370" s="28">
        <f t="shared" si="109"/>
        <v>0.68055555555555558</v>
      </c>
    </row>
    <row r="1371" spans="1:12" ht="15.75" x14ac:dyDescent="0.25">
      <c r="A1371" s="31" t="s">
        <v>126</v>
      </c>
      <c r="B1371" s="30" t="str">
        <f>VLOOKUP(A1371,'Cód dos países'!$A$3:$C$199,2,FALSE)</f>
        <v>HRV</v>
      </c>
      <c r="C1371" s="25">
        <f>VLOOKUP(A1371,'Cód dos países'!$A$3:$C$199,3,FALSE)</f>
        <v>43</v>
      </c>
      <c r="D1371" s="29">
        <v>2006</v>
      </c>
      <c r="E1371">
        <f t="shared" si="108"/>
        <v>432006</v>
      </c>
      <c r="F1371" s="28">
        <v>9.5</v>
      </c>
      <c r="G1371" s="28">
        <v>5</v>
      </c>
      <c r="H1371" s="28">
        <v>2.5</v>
      </c>
      <c r="I1371" s="28">
        <f t="shared" si="105"/>
        <v>0.79166666666666663</v>
      </c>
      <c r="J1371" s="28">
        <f t="shared" si="106"/>
        <v>0.83333333333333337</v>
      </c>
      <c r="K1371" s="28">
        <f t="shared" si="107"/>
        <v>0.41666666666666669</v>
      </c>
      <c r="L1371" s="28">
        <f t="shared" si="109"/>
        <v>0.68055555555555558</v>
      </c>
    </row>
    <row r="1372" spans="1:12" ht="15.75" x14ac:dyDescent="0.25">
      <c r="A1372" s="31" t="s">
        <v>126</v>
      </c>
      <c r="B1372" s="30" t="str">
        <f>VLOOKUP(A1372,'Cód dos países'!$A$3:$C$199,2,FALSE)</f>
        <v>HRV</v>
      </c>
      <c r="C1372" s="25">
        <f>VLOOKUP(A1372,'Cód dos países'!$A$3:$C$199,3,FALSE)</f>
        <v>43</v>
      </c>
      <c r="D1372" s="29">
        <v>2007</v>
      </c>
      <c r="E1372">
        <f t="shared" si="108"/>
        <v>432007</v>
      </c>
      <c r="F1372" s="28">
        <v>9.5</v>
      </c>
      <c r="G1372" s="28">
        <v>5</v>
      </c>
      <c r="H1372" s="28">
        <v>2.5</v>
      </c>
      <c r="I1372" s="28">
        <f t="shared" si="105"/>
        <v>0.79166666666666663</v>
      </c>
      <c r="J1372" s="28">
        <f t="shared" si="106"/>
        <v>0.83333333333333337</v>
      </c>
      <c r="K1372" s="28">
        <f t="shared" si="107"/>
        <v>0.41666666666666669</v>
      </c>
      <c r="L1372" s="28">
        <f t="shared" si="109"/>
        <v>0.68055555555555558</v>
      </c>
    </row>
    <row r="1373" spans="1:12" ht="15.75" x14ac:dyDescent="0.25">
      <c r="A1373" s="31" t="s">
        <v>126</v>
      </c>
      <c r="B1373" s="30" t="str">
        <f>VLOOKUP(A1373,'Cód dos países'!$A$3:$C$199,2,FALSE)</f>
        <v>HRV</v>
      </c>
      <c r="C1373" s="25">
        <f>VLOOKUP(A1373,'Cód dos países'!$A$3:$C$199,3,FALSE)</f>
        <v>43</v>
      </c>
      <c r="D1373" s="29">
        <v>2008</v>
      </c>
      <c r="E1373">
        <f t="shared" si="108"/>
        <v>432008</v>
      </c>
      <c r="F1373" s="28">
        <v>9.5</v>
      </c>
      <c r="G1373" s="28">
        <v>4.5</v>
      </c>
      <c r="H1373" s="28">
        <v>2.5</v>
      </c>
      <c r="I1373" s="28">
        <f t="shared" si="105"/>
        <v>0.79166666666666663</v>
      </c>
      <c r="J1373" s="28">
        <f t="shared" si="106"/>
        <v>0.75</v>
      </c>
      <c r="K1373" s="28">
        <f t="shared" si="107"/>
        <v>0.41666666666666669</v>
      </c>
      <c r="L1373" s="28">
        <f t="shared" si="109"/>
        <v>0.65277777777777768</v>
      </c>
    </row>
    <row r="1374" spans="1:12" ht="15.75" x14ac:dyDescent="0.25">
      <c r="A1374" s="31" t="s">
        <v>126</v>
      </c>
      <c r="B1374" s="30" t="str">
        <f>VLOOKUP(A1374,'Cód dos países'!$A$3:$C$199,2,FALSE)</f>
        <v>HRV</v>
      </c>
      <c r="C1374" s="25">
        <f>VLOOKUP(A1374,'Cód dos países'!$A$3:$C$199,3,FALSE)</f>
        <v>43</v>
      </c>
      <c r="D1374" s="29">
        <v>2009</v>
      </c>
      <c r="E1374">
        <f t="shared" si="108"/>
        <v>432009</v>
      </c>
      <c r="F1374" s="28">
        <v>9.5</v>
      </c>
      <c r="G1374" s="28">
        <v>4.5</v>
      </c>
      <c r="H1374" s="28">
        <v>2.5</v>
      </c>
      <c r="I1374" s="28">
        <f t="shared" si="105"/>
        <v>0.79166666666666663</v>
      </c>
      <c r="J1374" s="28">
        <f t="shared" si="106"/>
        <v>0.75</v>
      </c>
      <c r="K1374" s="28">
        <f t="shared" si="107"/>
        <v>0.41666666666666669</v>
      </c>
      <c r="L1374" s="28">
        <f t="shared" si="109"/>
        <v>0.65277777777777768</v>
      </c>
    </row>
    <row r="1375" spans="1:12" ht="15.75" x14ac:dyDescent="0.25">
      <c r="A1375" s="31" t="s">
        <v>126</v>
      </c>
      <c r="B1375" s="30" t="str">
        <f>VLOOKUP(A1375,'Cód dos países'!$A$3:$C$199,2,FALSE)</f>
        <v>HRV</v>
      </c>
      <c r="C1375" s="25">
        <f>VLOOKUP(A1375,'Cód dos países'!$A$3:$C$199,3,FALSE)</f>
        <v>43</v>
      </c>
      <c r="D1375" s="29">
        <v>2010</v>
      </c>
      <c r="E1375">
        <f t="shared" si="108"/>
        <v>432010</v>
      </c>
      <c r="F1375" s="28">
        <v>0.77272727272727271</v>
      </c>
      <c r="G1375" s="28">
        <v>0.75</v>
      </c>
      <c r="H1375" s="28">
        <v>0.5</v>
      </c>
      <c r="I1375" s="28">
        <f t="shared" si="105"/>
        <v>0.77272727272727271</v>
      </c>
      <c r="J1375" s="28">
        <f t="shared" si="106"/>
        <v>0.75</v>
      </c>
      <c r="K1375" s="28">
        <f t="shared" si="107"/>
        <v>0.5</v>
      </c>
      <c r="L1375" s="28">
        <f t="shared" si="109"/>
        <v>0.6742424242424242</v>
      </c>
    </row>
    <row r="1376" spans="1:12" ht="15.75" x14ac:dyDescent="0.25">
      <c r="A1376" s="31" t="s">
        <v>126</v>
      </c>
      <c r="B1376" s="30" t="str">
        <f>VLOOKUP(A1376,'Cód dos países'!$A$3:$C$199,2,FALSE)</f>
        <v>HRV</v>
      </c>
      <c r="C1376" s="25">
        <f>VLOOKUP(A1376,'Cód dos países'!$A$3:$C$199,3,FALSE)</f>
        <v>43</v>
      </c>
      <c r="D1376" s="29">
        <v>2011</v>
      </c>
      <c r="E1376">
        <f t="shared" si="108"/>
        <v>432011</v>
      </c>
      <c r="F1376" s="28">
        <v>0.77272727272727271</v>
      </c>
      <c r="G1376" s="28">
        <v>0.75</v>
      </c>
      <c r="H1376" s="28">
        <v>0.5</v>
      </c>
      <c r="I1376" s="28">
        <f t="shared" si="105"/>
        <v>0.77272727272727271</v>
      </c>
      <c r="J1376" s="28">
        <f t="shared" si="106"/>
        <v>0.75</v>
      </c>
      <c r="K1376" s="28">
        <f t="shared" si="107"/>
        <v>0.5</v>
      </c>
      <c r="L1376" s="28">
        <f t="shared" si="109"/>
        <v>0.6742424242424242</v>
      </c>
    </row>
    <row r="1377" spans="1:12" ht="15.75" x14ac:dyDescent="0.25">
      <c r="A1377" s="31" t="s">
        <v>126</v>
      </c>
      <c r="B1377" s="30" t="str">
        <f>VLOOKUP(A1377,'Cód dos países'!$A$3:$C$199,2,FALSE)</f>
        <v>HRV</v>
      </c>
      <c r="C1377" s="25">
        <f>VLOOKUP(A1377,'Cód dos países'!$A$3:$C$199,3,FALSE)</f>
        <v>43</v>
      </c>
      <c r="D1377" s="29">
        <v>2012</v>
      </c>
      <c r="E1377">
        <f t="shared" si="108"/>
        <v>432012</v>
      </c>
      <c r="F1377" s="28">
        <v>0.72727272727272729</v>
      </c>
      <c r="G1377" s="28">
        <v>0.75</v>
      </c>
      <c r="H1377" s="28">
        <v>0.33333333333333331</v>
      </c>
      <c r="I1377" s="28">
        <f t="shared" si="105"/>
        <v>0.72727272727272729</v>
      </c>
      <c r="J1377" s="28">
        <f t="shared" si="106"/>
        <v>0.75</v>
      </c>
      <c r="K1377" s="28">
        <f t="shared" si="107"/>
        <v>0.33333333333333331</v>
      </c>
      <c r="L1377" s="28">
        <f t="shared" si="109"/>
        <v>0.60353535353535359</v>
      </c>
    </row>
    <row r="1378" spans="1:12" ht="15.75" x14ac:dyDescent="0.25">
      <c r="A1378" s="31" t="s">
        <v>126</v>
      </c>
      <c r="B1378" s="30" t="str">
        <f>VLOOKUP(A1378,'Cód dos países'!$A$3:$C$199,2,FALSE)</f>
        <v>HRV</v>
      </c>
      <c r="C1378" s="25">
        <f>VLOOKUP(A1378,'Cód dos países'!$A$3:$C$199,3,FALSE)</f>
        <v>43</v>
      </c>
      <c r="D1378" s="29">
        <v>2013</v>
      </c>
      <c r="E1378">
        <f t="shared" si="108"/>
        <v>432013</v>
      </c>
      <c r="F1378" s="28">
        <v>0.63636363636363635</v>
      </c>
      <c r="G1378" s="28">
        <v>0.75</v>
      </c>
      <c r="H1378" s="28">
        <v>0.33333333333333331</v>
      </c>
      <c r="I1378" s="28">
        <f t="shared" si="105"/>
        <v>0.63636363636363635</v>
      </c>
      <c r="J1378" s="28">
        <f t="shared" si="106"/>
        <v>0.75</v>
      </c>
      <c r="K1378" s="28">
        <f t="shared" si="107"/>
        <v>0.33333333333333331</v>
      </c>
      <c r="L1378" s="28">
        <f t="shared" si="109"/>
        <v>0.5732323232323232</v>
      </c>
    </row>
    <row r="1379" spans="1:12" ht="15.75" x14ac:dyDescent="0.25">
      <c r="A1379" s="31" t="s">
        <v>126</v>
      </c>
      <c r="B1379" s="30" t="str">
        <f>VLOOKUP(A1379,'Cód dos países'!$A$3:$C$199,2,FALSE)</f>
        <v>HRV</v>
      </c>
      <c r="C1379" s="25">
        <f>VLOOKUP(A1379,'Cód dos países'!$A$3:$C$199,3,FALSE)</f>
        <v>43</v>
      </c>
      <c r="D1379" s="29">
        <v>2014</v>
      </c>
      <c r="E1379">
        <f t="shared" si="108"/>
        <v>432014</v>
      </c>
      <c r="F1379" s="28">
        <v>0.63636363636363635</v>
      </c>
      <c r="G1379" s="28">
        <v>0.75</v>
      </c>
      <c r="H1379" s="28">
        <v>0.5</v>
      </c>
      <c r="I1379" s="28">
        <f t="shared" si="105"/>
        <v>0.63636363636363635</v>
      </c>
      <c r="J1379" s="28">
        <f t="shared" si="106"/>
        <v>0.75</v>
      </c>
      <c r="K1379" s="28">
        <f t="shared" si="107"/>
        <v>0.5</v>
      </c>
      <c r="L1379" s="28">
        <f t="shared" si="109"/>
        <v>0.62878787878787878</v>
      </c>
    </row>
    <row r="1380" spans="1:12" ht="15.75" x14ac:dyDescent="0.25">
      <c r="A1380" s="31" t="s">
        <v>67</v>
      </c>
      <c r="B1380" s="30" t="str">
        <f>VLOOKUP(A1380,'Cód dos países'!$A$3:$C$199,2,FALSE)</f>
        <v>CUB</v>
      </c>
      <c r="C1380" s="25">
        <f>VLOOKUP(A1380,'Cód dos países'!$A$3:$C$199,3,FALSE)</f>
        <v>44</v>
      </c>
      <c r="D1380" s="29">
        <v>1983</v>
      </c>
      <c r="E1380">
        <f t="shared" si="108"/>
        <v>441983</v>
      </c>
      <c r="F1380" s="28" t="s">
        <v>433</v>
      </c>
      <c r="G1380" s="28" t="s">
        <v>433</v>
      </c>
      <c r="H1380" s="28" t="s">
        <v>433</v>
      </c>
      <c r="I1380" s="28" t="str">
        <f t="shared" si="105"/>
        <v/>
      </c>
      <c r="J1380" s="28" t="str">
        <f t="shared" si="106"/>
        <v/>
      </c>
      <c r="K1380" s="28" t="str">
        <f t="shared" si="107"/>
        <v/>
      </c>
      <c r="L1380" s="28" t="str">
        <f t="shared" si="109"/>
        <v xml:space="preserve"> </v>
      </c>
    </row>
    <row r="1381" spans="1:12" ht="15.75" x14ac:dyDescent="0.25">
      <c r="A1381" s="31" t="s">
        <v>67</v>
      </c>
      <c r="B1381" s="30" t="str">
        <f>VLOOKUP(A1381,'Cód dos países'!$A$3:$C$199,2,FALSE)</f>
        <v>CUB</v>
      </c>
      <c r="C1381" s="25">
        <f>VLOOKUP(A1381,'Cód dos países'!$A$3:$C$199,3,FALSE)</f>
        <v>44</v>
      </c>
      <c r="D1381" s="29">
        <v>1984</v>
      </c>
      <c r="E1381">
        <f t="shared" si="108"/>
        <v>441984</v>
      </c>
      <c r="F1381" s="28">
        <v>5</v>
      </c>
      <c r="G1381" s="28" t="s">
        <v>433</v>
      </c>
      <c r="H1381" s="28" t="s">
        <v>433</v>
      </c>
      <c r="I1381" s="28">
        <f t="shared" si="105"/>
        <v>0.41666666666666669</v>
      </c>
      <c r="J1381" s="28" t="str">
        <f t="shared" si="106"/>
        <v/>
      </c>
      <c r="K1381" s="28" t="str">
        <f t="shared" si="107"/>
        <v/>
      </c>
      <c r="L1381" s="28" t="str">
        <f t="shared" si="109"/>
        <v/>
      </c>
    </row>
    <row r="1382" spans="1:12" ht="15.75" x14ac:dyDescent="0.25">
      <c r="A1382" s="31" t="s">
        <v>67</v>
      </c>
      <c r="B1382" s="30" t="str">
        <f>VLOOKUP(A1382,'Cód dos países'!$A$3:$C$199,2,FALSE)</f>
        <v>CUB</v>
      </c>
      <c r="C1382" s="25">
        <f>VLOOKUP(A1382,'Cód dos países'!$A$3:$C$199,3,FALSE)</f>
        <v>44</v>
      </c>
      <c r="D1382" s="29">
        <v>1985</v>
      </c>
      <c r="E1382">
        <f t="shared" si="108"/>
        <v>441985</v>
      </c>
      <c r="F1382" s="28">
        <v>6</v>
      </c>
      <c r="G1382" s="28">
        <v>5</v>
      </c>
      <c r="H1382" s="28">
        <v>3</v>
      </c>
      <c r="I1382" s="28">
        <f t="shared" si="105"/>
        <v>0.5</v>
      </c>
      <c r="J1382" s="28">
        <f t="shared" si="106"/>
        <v>0.83333333333333337</v>
      </c>
      <c r="K1382" s="28">
        <f t="shared" si="107"/>
        <v>0.5</v>
      </c>
      <c r="L1382" s="28">
        <f t="shared" si="109"/>
        <v>0.61111111111111105</v>
      </c>
    </row>
    <row r="1383" spans="1:12" ht="15.75" x14ac:dyDescent="0.25">
      <c r="A1383" s="31" t="s">
        <v>67</v>
      </c>
      <c r="B1383" s="30" t="str">
        <f>VLOOKUP(A1383,'Cód dos países'!$A$3:$C$199,2,FALSE)</f>
        <v>CUB</v>
      </c>
      <c r="C1383" s="25">
        <f>VLOOKUP(A1383,'Cód dos países'!$A$3:$C$199,3,FALSE)</f>
        <v>44</v>
      </c>
      <c r="D1383" s="29">
        <v>1986</v>
      </c>
      <c r="E1383">
        <f t="shared" si="108"/>
        <v>441986</v>
      </c>
      <c r="F1383" s="28">
        <v>4</v>
      </c>
      <c r="G1383" s="28">
        <v>5</v>
      </c>
      <c r="H1383" s="28">
        <v>3</v>
      </c>
      <c r="I1383" s="28">
        <f t="shared" si="105"/>
        <v>0.33333333333333331</v>
      </c>
      <c r="J1383" s="28">
        <f t="shared" si="106"/>
        <v>0.83333333333333337</v>
      </c>
      <c r="K1383" s="28">
        <f t="shared" si="107"/>
        <v>0.5</v>
      </c>
      <c r="L1383" s="28">
        <f t="shared" si="109"/>
        <v>0.55555555555555558</v>
      </c>
    </row>
    <row r="1384" spans="1:12" ht="15.75" x14ac:dyDescent="0.25">
      <c r="A1384" s="31" t="s">
        <v>67</v>
      </c>
      <c r="B1384" s="30" t="str">
        <f>VLOOKUP(A1384,'Cód dos países'!$A$3:$C$199,2,FALSE)</f>
        <v>CUB</v>
      </c>
      <c r="C1384" s="25">
        <f>VLOOKUP(A1384,'Cód dos países'!$A$3:$C$199,3,FALSE)</f>
        <v>44</v>
      </c>
      <c r="D1384" s="29">
        <v>1987</v>
      </c>
      <c r="E1384">
        <f t="shared" si="108"/>
        <v>441987</v>
      </c>
      <c r="F1384" s="28">
        <v>4</v>
      </c>
      <c r="G1384" s="28">
        <v>5</v>
      </c>
      <c r="H1384" s="28">
        <v>3</v>
      </c>
      <c r="I1384" s="28">
        <f t="shared" si="105"/>
        <v>0.33333333333333331</v>
      </c>
      <c r="J1384" s="28">
        <f t="shared" si="106"/>
        <v>0.83333333333333337</v>
      </c>
      <c r="K1384" s="28">
        <f t="shared" si="107"/>
        <v>0.5</v>
      </c>
      <c r="L1384" s="28">
        <f t="shared" si="109"/>
        <v>0.55555555555555558</v>
      </c>
    </row>
    <row r="1385" spans="1:12" ht="15.75" x14ac:dyDescent="0.25">
      <c r="A1385" s="31" t="s">
        <v>67</v>
      </c>
      <c r="B1385" s="30" t="str">
        <f>VLOOKUP(A1385,'Cód dos países'!$A$3:$C$199,2,FALSE)</f>
        <v>CUB</v>
      </c>
      <c r="C1385" s="25">
        <f>VLOOKUP(A1385,'Cód dos países'!$A$3:$C$199,3,FALSE)</f>
        <v>44</v>
      </c>
      <c r="D1385" s="29">
        <v>1988</v>
      </c>
      <c r="E1385">
        <f t="shared" si="108"/>
        <v>441988</v>
      </c>
      <c r="F1385" s="28">
        <v>4</v>
      </c>
      <c r="G1385" s="28">
        <v>5</v>
      </c>
      <c r="H1385" s="28">
        <v>3</v>
      </c>
      <c r="I1385" s="28">
        <f t="shared" si="105"/>
        <v>0.33333333333333331</v>
      </c>
      <c r="J1385" s="28">
        <f t="shared" si="106"/>
        <v>0.83333333333333337</v>
      </c>
      <c r="K1385" s="28">
        <f t="shared" si="107"/>
        <v>0.5</v>
      </c>
      <c r="L1385" s="28">
        <f t="shared" si="109"/>
        <v>0.55555555555555558</v>
      </c>
    </row>
    <row r="1386" spans="1:12" ht="15.75" x14ac:dyDescent="0.25">
      <c r="A1386" s="31" t="s">
        <v>67</v>
      </c>
      <c r="B1386" s="30" t="str">
        <f>VLOOKUP(A1386,'Cód dos países'!$A$3:$C$199,2,FALSE)</f>
        <v>CUB</v>
      </c>
      <c r="C1386" s="25">
        <f>VLOOKUP(A1386,'Cód dos países'!$A$3:$C$199,3,FALSE)</f>
        <v>44</v>
      </c>
      <c r="D1386" s="29">
        <v>1989</v>
      </c>
      <c r="E1386">
        <f t="shared" si="108"/>
        <v>441989</v>
      </c>
      <c r="F1386" s="28">
        <v>4</v>
      </c>
      <c r="G1386" s="28">
        <v>5</v>
      </c>
      <c r="H1386" s="28">
        <v>3</v>
      </c>
      <c r="I1386" s="28">
        <f t="shared" si="105"/>
        <v>0.33333333333333331</v>
      </c>
      <c r="J1386" s="28">
        <f t="shared" si="106"/>
        <v>0.83333333333333337</v>
      </c>
      <c r="K1386" s="28">
        <f t="shared" si="107"/>
        <v>0.5</v>
      </c>
      <c r="L1386" s="28">
        <f t="shared" si="109"/>
        <v>0.55555555555555558</v>
      </c>
    </row>
    <row r="1387" spans="1:12" ht="15.75" x14ac:dyDescent="0.25">
      <c r="A1387" s="31" t="s">
        <v>67</v>
      </c>
      <c r="B1387" s="30" t="str">
        <f>VLOOKUP(A1387,'Cód dos países'!$A$3:$C$199,2,FALSE)</f>
        <v>CUB</v>
      </c>
      <c r="C1387" s="25">
        <f>VLOOKUP(A1387,'Cód dos países'!$A$3:$C$199,3,FALSE)</f>
        <v>44</v>
      </c>
      <c r="D1387" s="29">
        <v>1990</v>
      </c>
      <c r="E1387">
        <f t="shared" si="108"/>
        <v>441990</v>
      </c>
      <c r="F1387" s="28">
        <v>4</v>
      </c>
      <c r="G1387" s="28">
        <v>5</v>
      </c>
      <c r="H1387" s="28">
        <v>3</v>
      </c>
      <c r="I1387" s="28">
        <f t="shared" si="105"/>
        <v>0.33333333333333331</v>
      </c>
      <c r="J1387" s="28">
        <f t="shared" si="106"/>
        <v>0.83333333333333337</v>
      </c>
      <c r="K1387" s="28">
        <f t="shared" si="107"/>
        <v>0.5</v>
      </c>
      <c r="L1387" s="28">
        <f t="shared" si="109"/>
        <v>0.55555555555555558</v>
      </c>
    </row>
    <row r="1388" spans="1:12" ht="15.75" x14ac:dyDescent="0.25">
      <c r="A1388" s="31" t="s">
        <v>67</v>
      </c>
      <c r="B1388" s="30" t="str">
        <f>VLOOKUP(A1388,'Cód dos países'!$A$3:$C$199,2,FALSE)</f>
        <v>CUB</v>
      </c>
      <c r="C1388" s="25">
        <f>VLOOKUP(A1388,'Cód dos países'!$A$3:$C$199,3,FALSE)</f>
        <v>44</v>
      </c>
      <c r="D1388" s="29">
        <v>1991</v>
      </c>
      <c r="E1388">
        <f t="shared" si="108"/>
        <v>441991</v>
      </c>
      <c r="F1388" s="28">
        <v>3</v>
      </c>
      <c r="G1388" s="28">
        <v>5</v>
      </c>
      <c r="H1388" s="28">
        <v>3</v>
      </c>
      <c r="I1388" s="28">
        <f t="shared" si="105"/>
        <v>0.25</v>
      </c>
      <c r="J1388" s="28">
        <f t="shared" si="106"/>
        <v>0.83333333333333337</v>
      </c>
      <c r="K1388" s="28">
        <f t="shared" si="107"/>
        <v>0.5</v>
      </c>
      <c r="L1388" s="28">
        <f t="shared" si="109"/>
        <v>0.52777777777777779</v>
      </c>
    </row>
    <row r="1389" spans="1:12" ht="15.75" x14ac:dyDescent="0.25">
      <c r="A1389" s="31" t="s">
        <v>67</v>
      </c>
      <c r="B1389" s="30" t="str">
        <f>VLOOKUP(A1389,'Cód dos países'!$A$3:$C$199,2,FALSE)</f>
        <v>CUB</v>
      </c>
      <c r="C1389" s="25">
        <f>VLOOKUP(A1389,'Cód dos países'!$A$3:$C$199,3,FALSE)</f>
        <v>44</v>
      </c>
      <c r="D1389" s="29">
        <v>1992</v>
      </c>
      <c r="E1389">
        <f t="shared" si="108"/>
        <v>441992</v>
      </c>
      <c r="F1389" s="28">
        <v>3</v>
      </c>
      <c r="G1389" s="28">
        <v>5</v>
      </c>
      <c r="H1389" s="28">
        <v>3</v>
      </c>
      <c r="I1389" s="28">
        <f t="shared" si="105"/>
        <v>0.25</v>
      </c>
      <c r="J1389" s="28">
        <f t="shared" si="106"/>
        <v>0.83333333333333337</v>
      </c>
      <c r="K1389" s="28">
        <f t="shared" si="107"/>
        <v>0.5</v>
      </c>
      <c r="L1389" s="28">
        <f t="shared" si="109"/>
        <v>0.52777777777777779</v>
      </c>
    </row>
    <row r="1390" spans="1:12" ht="15.75" x14ac:dyDescent="0.25">
      <c r="A1390" s="31" t="s">
        <v>67</v>
      </c>
      <c r="B1390" s="30" t="str">
        <f>VLOOKUP(A1390,'Cód dos países'!$A$3:$C$199,2,FALSE)</f>
        <v>CUB</v>
      </c>
      <c r="C1390" s="25">
        <f>VLOOKUP(A1390,'Cód dos países'!$A$3:$C$199,3,FALSE)</f>
        <v>44</v>
      </c>
      <c r="D1390" s="29">
        <v>1993</v>
      </c>
      <c r="E1390">
        <f t="shared" si="108"/>
        <v>441993</v>
      </c>
      <c r="F1390" s="28">
        <v>3</v>
      </c>
      <c r="G1390" s="28">
        <v>5</v>
      </c>
      <c r="H1390" s="28">
        <v>3</v>
      </c>
      <c r="I1390" s="28">
        <f t="shared" si="105"/>
        <v>0.25</v>
      </c>
      <c r="J1390" s="28">
        <f t="shared" si="106"/>
        <v>0.83333333333333337</v>
      </c>
      <c r="K1390" s="28">
        <f t="shared" si="107"/>
        <v>0.5</v>
      </c>
      <c r="L1390" s="28">
        <f t="shared" si="109"/>
        <v>0.52777777777777779</v>
      </c>
    </row>
    <row r="1391" spans="1:12" ht="15.75" x14ac:dyDescent="0.25">
      <c r="A1391" s="31" t="s">
        <v>67</v>
      </c>
      <c r="B1391" s="30" t="str">
        <f>VLOOKUP(A1391,'Cód dos países'!$A$3:$C$199,2,FALSE)</f>
        <v>CUB</v>
      </c>
      <c r="C1391" s="25">
        <f>VLOOKUP(A1391,'Cód dos países'!$A$3:$C$199,3,FALSE)</f>
        <v>44</v>
      </c>
      <c r="D1391" s="29">
        <v>1994</v>
      </c>
      <c r="E1391">
        <f t="shared" si="108"/>
        <v>441994</v>
      </c>
      <c r="F1391" s="28">
        <v>3</v>
      </c>
      <c r="G1391" s="28">
        <v>5</v>
      </c>
      <c r="H1391" s="28">
        <v>3</v>
      </c>
      <c r="I1391" s="28">
        <f t="shared" si="105"/>
        <v>0.25</v>
      </c>
      <c r="J1391" s="28">
        <f t="shared" si="106"/>
        <v>0.83333333333333337</v>
      </c>
      <c r="K1391" s="28">
        <f t="shared" si="107"/>
        <v>0.5</v>
      </c>
      <c r="L1391" s="28">
        <f t="shared" si="109"/>
        <v>0.52777777777777779</v>
      </c>
    </row>
    <row r="1392" spans="1:12" ht="15.75" x14ac:dyDescent="0.25">
      <c r="A1392" s="31" t="s">
        <v>67</v>
      </c>
      <c r="B1392" s="30" t="str">
        <f>VLOOKUP(A1392,'Cód dos países'!$A$3:$C$199,2,FALSE)</f>
        <v>CUB</v>
      </c>
      <c r="C1392" s="25">
        <f>VLOOKUP(A1392,'Cód dos países'!$A$3:$C$199,3,FALSE)</f>
        <v>44</v>
      </c>
      <c r="D1392" s="29">
        <v>1995</v>
      </c>
      <c r="E1392">
        <f t="shared" si="108"/>
        <v>441995</v>
      </c>
      <c r="F1392" s="28">
        <v>5</v>
      </c>
      <c r="G1392" s="28">
        <v>5</v>
      </c>
      <c r="H1392" s="28">
        <v>3</v>
      </c>
      <c r="I1392" s="28">
        <f t="shared" si="105"/>
        <v>0.41666666666666669</v>
      </c>
      <c r="J1392" s="28">
        <f t="shared" si="106"/>
        <v>0.83333333333333337</v>
      </c>
      <c r="K1392" s="28">
        <f t="shared" si="107"/>
        <v>0.5</v>
      </c>
      <c r="L1392" s="28">
        <f t="shared" si="109"/>
        <v>0.58333333333333337</v>
      </c>
    </row>
    <row r="1393" spans="1:12" ht="15.75" x14ac:dyDescent="0.25">
      <c r="A1393" s="31" t="s">
        <v>67</v>
      </c>
      <c r="B1393" s="30" t="str">
        <f>VLOOKUP(A1393,'Cód dos países'!$A$3:$C$199,2,FALSE)</f>
        <v>CUB</v>
      </c>
      <c r="C1393" s="25">
        <f>VLOOKUP(A1393,'Cód dos países'!$A$3:$C$199,3,FALSE)</f>
        <v>44</v>
      </c>
      <c r="D1393" s="29">
        <v>1996</v>
      </c>
      <c r="E1393">
        <f t="shared" si="108"/>
        <v>441996</v>
      </c>
      <c r="F1393" s="28">
        <v>7</v>
      </c>
      <c r="G1393" s="28">
        <v>5</v>
      </c>
      <c r="H1393" s="28">
        <v>3</v>
      </c>
      <c r="I1393" s="28">
        <f t="shared" si="105"/>
        <v>0.58333333333333337</v>
      </c>
      <c r="J1393" s="28">
        <f t="shared" si="106"/>
        <v>0.83333333333333337</v>
      </c>
      <c r="K1393" s="28">
        <f t="shared" si="107"/>
        <v>0.5</v>
      </c>
      <c r="L1393" s="28">
        <f t="shared" si="109"/>
        <v>0.63888888888888884</v>
      </c>
    </row>
    <row r="1394" spans="1:12" ht="15.75" x14ac:dyDescent="0.25">
      <c r="A1394" s="31" t="s">
        <v>67</v>
      </c>
      <c r="B1394" s="30" t="str">
        <f>VLOOKUP(A1394,'Cód dos países'!$A$3:$C$199,2,FALSE)</f>
        <v>CUB</v>
      </c>
      <c r="C1394" s="25">
        <f>VLOOKUP(A1394,'Cód dos países'!$A$3:$C$199,3,FALSE)</f>
        <v>44</v>
      </c>
      <c r="D1394" s="29">
        <v>1997</v>
      </c>
      <c r="E1394">
        <f t="shared" si="108"/>
        <v>441997</v>
      </c>
      <c r="F1394" s="28">
        <v>6</v>
      </c>
      <c r="G1394" s="28">
        <v>5</v>
      </c>
      <c r="H1394" s="28">
        <v>2</v>
      </c>
      <c r="I1394" s="28">
        <f t="shared" si="105"/>
        <v>0.5</v>
      </c>
      <c r="J1394" s="28">
        <f t="shared" si="106"/>
        <v>0.83333333333333337</v>
      </c>
      <c r="K1394" s="28">
        <f t="shared" si="107"/>
        <v>0.33333333333333331</v>
      </c>
      <c r="L1394" s="28">
        <f t="shared" si="109"/>
        <v>0.55555555555555558</v>
      </c>
    </row>
    <row r="1395" spans="1:12" ht="15.75" x14ac:dyDescent="0.25">
      <c r="A1395" s="31" t="s">
        <v>67</v>
      </c>
      <c r="B1395" s="30" t="str">
        <f>VLOOKUP(A1395,'Cód dos países'!$A$3:$C$199,2,FALSE)</f>
        <v>CUB</v>
      </c>
      <c r="C1395" s="25">
        <f>VLOOKUP(A1395,'Cód dos países'!$A$3:$C$199,3,FALSE)</f>
        <v>44</v>
      </c>
      <c r="D1395" s="29">
        <v>1998</v>
      </c>
      <c r="E1395">
        <f t="shared" si="108"/>
        <v>441998</v>
      </c>
      <c r="F1395" s="28">
        <v>6</v>
      </c>
      <c r="G1395" s="28">
        <v>5</v>
      </c>
      <c r="H1395" s="28">
        <v>2</v>
      </c>
      <c r="I1395" s="28">
        <f t="shared" si="105"/>
        <v>0.5</v>
      </c>
      <c r="J1395" s="28">
        <f t="shared" si="106"/>
        <v>0.83333333333333337</v>
      </c>
      <c r="K1395" s="28">
        <f t="shared" si="107"/>
        <v>0.33333333333333331</v>
      </c>
      <c r="L1395" s="28">
        <f t="shared" si="109"/>
        <v>0.55555555555555558</v>
      </c>
    </row>
    <row r="1396" spans="1:12" ht="15.75" x14ac:dyDescent="0.25">
      <c r="A1396" s="31" t="s">
        <v>67</v>
      </c>
      <c r="B1396" s="30" t="str">
        <f>VLOOKUP(A1396,'Cód dos países'!$A$3:$C$199,2,FALSE)</f>
        <v>CUB</v>
      </c>
      <c r="C1396" s="25">
        <f>VLOOKUP(A1396,'Cód dos países'!$A$3:$C$199,3,FALSE)</f>
        <v>44</v>
      </c>
      <c r="D1396" s="29">
        <v>1999</v>
      </c>
      <c r="E1396">
        <f t="shared" si="108"/>
        <v>441999</v>
      </c>
      <c r="F1396" s="28">
        <v>6</v>
      </c>
      <c r="G1396" s="28">
        <v>4</v>
      </c>
      <c r="H1396" s="28">
        <v>2</v>
      </c>
      <c r="I1396" s="28">
        <f t="shared" si="105"/>
        <v>0.5</v>
      </c>
      <c r="J1396" s="28">
        <f t="shared" si="106"/>
        <v>0.66666666666666663</v>
      </c>
      <c r="K1396" s="28">
        <f t="shared" si="107"/>
        <v>0.33333333333333331</v>
      </c>
      <c r="L1396" s="28">
        <f t="shared" si="109"/>
        <v>0.49999999999999994</v>
      </c>
    </row>
    <row r="1397" spans="1:12" ht="15.75" x14ac:dyDescent="0.25">
      <c r="A1397" s="31" t="s">
        <v>67</v>
      </c>
      <c r="B1397" s="30" t="str">
        <f>VLOOKUP(A1397,'Cód dos países'!$A$3:$C$199,2,FALSE)</f>
        <v>CUB</v>
      </c>
      <c r="C1397" s="25">
        <f>VLOOKUP(A1397,'Cód dos países'!$A$3:$C$199,3,FALSE)</f>
        <v>44</v>
      </c>
      <c r="D1397" s="29">
        <v>2000</v>
      </c>
      <c r="E1397">
        <f t="shared" si="108"/>
        <v>442000</v>
      </c>
      <c r="F1397" s="28">
        <v>6</v>
      </c>
      <c r="G1397" s="28">
        <v>4</v>
      </c>
      <c r="H1397" s="28">
        <v>2</v>
      </c>
      <c r="I1397" s="28">
        <f t="shared" si="105"/>
        <v>0.5</v>
      </c>
      <c r="J1397" s="28">
        <f t="shared" si="106"/>
        <v>0.66666666666666663</v>
      </c>
      <c r="K1397" s="28">
        <f t="shared" si="107"/>
        <v>0.33333333333333331</v>
      </c>
      <c r="L1397" s="28">
        <f t="shared" si="109"/>
        <v>0.49999999999999994</v>
      </c>
    </row>
    <row r="1398" spans="1:12" ht="15.75" x14ac:dyDescent="0.25">
      <c r="A1398" s="31" t="s">
        <v>67</v>
      </c>
      <c r="B1398" s="30" t="str">
        <f>VLOOKUP(A1398,'Cód dos países'!$A$3:$C$199,2,FALSE)</f>
        <v>CUB</v>
      </c>
      <c r="C1398" s="25">
        <f>VLOOKUP(A1398,'Cód dos países'!$A$3:$C$199,3,FALSE)</f>
        <v>44</v>
      </c>
      <c r="D1398" s="29">
        <v>2001</v>
      </c>
      <c r="E1398">
        <f t="shared" si="108"/>
        <v>442001</v>
      </c>
      <c r="F1398" s="28">
        <v>5</v>
      </c>
      <c r="G1398" s="28">
        <v>4</v>
      </c>
      <c r="H1398" s="28">
        <v>2.5</v>
      </c>
      <c r="I1398" s="28">
        <f t="shared" si="105"/>
        <v>0.41666666666666669</v>
      </c>
      <c r="J1398" s="28">
        <f t="shared" si="106"/>
        <v>0.66666666666666663</v>
      </c>
      <c r="K1398" s="28">
        <f t="shared" si="107"/>
        <v>0.41666666666666669</v>
      </c>
      <c r="L1398" s="28">
        <f t="shared" si="109"/>
        <v>0.5</v>
      </c>
    </row>
    <row r="1399" spans="1:12" ht="15.75" x14ac:dyDescent="0.25">
      <c r="A1399" s="31" t="s">
        <v>67</v>
      </c>
      <c r="B1399" s="30" t="str">
        <f>VLOOKUP(A1399,'Cód dos países'!$A$3:$C$199,2,FALSE)</f>
        <v>CUB</v>
      </c>
      <c r="C1399" s="25">
        <f>VLOOKUP(A1399,'Cód dos países'!$A$3:$C$199,3,FALSE)</f>
        <v>44</v>
      </c>
      <c r="D1399" s="29">
        <v>2002</v>
      </c>
      <c r="E1399">
        <f t="shared" si="108"/>
        <v>442002</v>
      </c>
      <c r="F1399" s="28">
        <v>5</v>
      </c>
      <c r="G1399" s="28">
        <v>4</v>
      </c>
      <c r="H1399" s="28">
        <v>2.5</v>
      </c>
      <c r="I1399" s="28">
        <f t="shared" si="105"/>
        <v>0.41666666666666669</v>
      </c>
      <c r="J1399" s="28">
        <f t="shared" si="106"/>
        <v>0.66666666666666663</v>
      </c>
      <c r="K1399" s="28">
        <f t="shared" si="107"/>
        <v>0.41666666666666669</v>
      </c>
      <c r="L1399" s="28">
        <f t="shared" si="109"/>
        <v>0.5</v>
      </c>
    </row>
    <row r="1400" spans="1:12" ht="15.75" x14ac:dyDescent="0.25">
      <c r="A1400" s="31" t="s">
        <v>67</v>
      </c>
      <c r="B1400" s="30" t="str">
        <f>VLOOKUP(A1400,'Cód dos países'!$A$3:$C$199,2,FALSE)</f>
        <v>CUB</v>
      </c>
      <c r="C1400" s="25">
        <f>VLOOKUP(A1400,'Cód dos países'!$A$3:$C$199,3,FALSE)</f>
        <v>44</v>
      </c>
      <c r="D1400" s="29">
        <v>2003</v>
      </c>
      <c r="E1400">
        <f t="shared" si="108"/>
        <v>442003</v>
      </c>
      <c r="F1400" s="28">
        <v>3.5</v>
      </c>
      <c r="G1400" s="28">
        <v>4</v>
      </c>
      <c r="H1400" s="28">
        <v>2.5</v>
      </c>
      <c r="I1400" s="28">
        <f t="shared" si="105"/>
        <v>0.29166666666666669</v>
      </c>
      <c r="J1400" s="28">
        <f t="shared" si="106"/>
        <v>0.66666666666666663</v>
      </c>
      <c r="K1400" s="28">
        <f t="shared" si="107"/>
        <v>0.41666666666666669</v>
      </c>
      <c r="L1400" s="28">
        <f t="shared" si="109"/>
        <v>0.45833333333333331</v>
      </c>
    </row>
    <row r="1401" spans="1:12" ht="15.75" x14ac:dyDescent="0.25">
      <c r="A1401" s="31" t="s">
        <v>67</v>
      </c>
      <c r="B1401" s="30" t="str">
        <f>VLOOKUP(A1401,'Cód dos países'!$A$3:$C$199,2,FALSE)</f>
        <v>CUB</v>
      </c>
      <c r="C1401" s="25">
        <f>VLOOKUP(A1401,'Cód dos países'!$A$3:$C$199,3,FALSE)</f>
        <v>44</v>
      </c>
      <c r="D1401" s="29">
        <v>2004</v>
      </c>
      <c r="E1401">
        <f t="shared" si="108"/>
        <v>442004</v>
      </c>
      <c r="F1401" s="28">
        <v>3.5</v>
      </c>
      <c r="G1401" s="28">
        <v>4</v>
      </c>
      <c r="H1401" s="28">
        <v>2.5</v>
      </c>
      <c r="I1401" s="28">
        <f t="shared" si="105"/>
        <v>0.29166666666666669</v>
      </c>
      <c r="J1401" s="28">
        <f t="shared" si="106"/>
        <v>0.66666666666666663</v>
      </c>
      <c r="K1401" s="28">
        <f t="shared" si="107"/>
        <v>0.41666666666666669</v>
      </c>
      <c r="L1401" s="28">
        <f t="shared" si="109"/>
        <v>0.45833333333333331</v>
      </c>
    </row>
    <row r="1402" spans="1:12" ht="15.75" x14ac:dyDescent="0.25">
      <c r="A1402" s="31" t="s">
        <v>67</v>
      </c>
      <c r="B1402" s="30" t="str">
        <f>VLOOKUP(A1402,'Cód dos países'!$A$3:$C$199,2,FALSE)</f>
        <v>CUB</v>
      </c>
      <c r="C1402" s="25">
        <f>VLOOKUP(A1402,'Cód dos países'!$A$3:$C$199,3,FALSE)</f>
        <v>44</v>
      </c>
      <c r="D1402" s="29">
        <v>2005</v>
      </c>
      <c r="E1402">
        <f t="shared" si="108"/>
        <v>442005</v>
      </c>
      <c r="F1402" s="28">
        <v>3.5</v>
      </c>
      <c r="G1402" s="28">
        <v>4</v>
      </c>
      <c r="H1402" s="28">
        <v>2.5</v>
      </c>
      <c r="I1402" s="28">
        <f t="shared" si="105"/>
        <v>0.29166666666666669</v>
      </c>
      <c r="J1402" s="28">
        <f t="shared" si="106"/>
        <v>0.66666666666666663</v>
      </c>
      <c r="K1402" s="28">
        <f t="shared" si="107"/>
        <v>0.41666666666666669</v>
      </c>
      <c r="L1402" s="28">
        <f t="shared" si="109"/>
        <v>0.45833333333333331</v>
      </c>
    </row>
    <row r="1403" spans="1:12" ht="15.75" x14ac:dyDescent="0.25">
      <c r="A1403" s="31" t="s">
        <v>67</v>
      </c>
      <c r="B1403" s="30" t="str">
        <f>VLOOKUP(A1403,'Cód dos países'!$A$3:$C$199,2,FALSE)</f>
        <v>CUB</v>
      </c>
      <c r="C1403" s="25">
        <f>VLOOKUP(A1403,'Cód dos países'!$A$3:$C$199,3,FALSE)</f>
        <v>44</v>
      </c>
      <c r="D1403" s="29">
        <v>2006</v>
      </c>
      <c r="E1403">
        <f t="shared" si="108"/>
        <v>442006</v>
      </c>
      <c r="F1403" s="28">
        <v>3.5</v>
      </c>
      <c r="G1403" s="28">
        <v>4</v>
      </c>
      <c r="H1403" s="28">
        <v>2.5</v>
      </c>
      <c r="I1403" s="28">
        <f t="shared" si="105"/>
        <v>0.29166666666666669</v>
      </c>
      <c r="J1403" s="28">
        <f t="shared" si="106"/>
        <v>0.66666666666666663</v>
      </c>
      <c r="K1403" s="28">
        <f t="shared" si="107"/>
        <v>0.41666666666666669</v>
      </c>
      <c r="L1403" s="28">
        <f t="shared" si="109"/>
        <v>0.45833333333333331</v>
      </c>
    </row>
    <row r="1404" spans="1:12" ht="15.75" x14ac:dyDescent="0.25">
      <c r="A1404" s="31" t="s">
        <v>67</v>
      </c>
      <c r="B1404" s="30" t="str">
        <f>VLOOKUP(A1404,'Cód dos países'!$A$3:$C$199,2,FALSE)</f>
        <v>CUB</v>
      </c>
      <c r="C1404" s="25">
        <f>VLOOKUP(A1404,'Cód dos países'!$A$3:$C$199,3,FALSE)</f>
        <v>44</v>
      </c>
      <c r="D1404" s="29">
        <v>2007</v>
      </c>
      <c r="E1404">
        <f t="shared" si="108"/>
        <v>442007</v>
      </c>
      <c r="F1404" s="28">
        <v>3.5</v>
      </c>
      <c r="G1404" s="28">
        <v>4</v>
      </c>
      <c r="H1404" s="28">
        <v>2.5</v>
      </c>
      <c r="I1404" s="28">
        <f t="shared" si="105"/>
        <v>0.29166666666666669</v>
      </c>
      <c r="J1404" s="28">
        <f t="shared" si="106"/>
        <v>0.66666666666666663</v>
      </c>
      <c r="K1404" s="28">
        <f t="shared" si="107"/>
        <v>0.41666666666666669</v>
      </c>
      <c r="L1404" s="28">
        <f t="shared" si="109"/>
        <v>0.45833333333333331</v>
      </c>
    </row>
    <row r="1405" spans="1:12" ht="15.75" x14ac:dyDescent="0.25">
      <c r="A1405" s="31" t="s">
        <v>67</v>
      </c>
      <c r="B1405" s="30" t="str">
        <f>VLOOKUP(A1405,'Cód dos países'!$A$3:$C$199,2,FALSE)</f>
        <v>CUB</v>
      </c>
      <c r="C1405" s="25">
        <f>VLOOKUP(A1405,'Cód dos países'!$A$3:$C$199,3,FALSE)</f>
        <v>44</v>
      </c>
      <c r="D1405" s="29">
        <v>2008</v>
      </c>
      <c r="E1405">
        <f t="shared" si="108"/>
        <v>442008</v>
      </c>
      <c r="F1405" s="28">
        <v>3.5</v>
      </c>
      <c r="G1405" s="28">
        <v>3</v>
      </c>
      <c r="H1405" s="28">
        <v>2.5</v>
      </c>
      <c r="I1405" s="28">
        <f t="shared" si="105"/>
        <v>0.29166666666666669</v>
      </c>
      <c r="J1405" s="28">
        <f t="shared" si="106"/>
        <v>0.5</v>
      </c>
      <c r="K1405" s="28">
        <f t="shared" si="107"/>
        <v>0.41666666666666669</v>
      </c>
      <c r="L1405" s="28">
        <f t="shared" si="109"/>
        <v>0.40277777777777779</v>
      </c>
    </row>
    <row r="1406" spans="1:12" ht="15.75" x14ac:dyDescent="0.25">
      <c r="A1406" s="31" t="s">
        <v>67</v>
      </c>
      <c r="B1406" s="30" t="str">
        <f>VLOOKUP(A1406,'Cód dos países'!$A$3:$C$199,2,FALSE)</f>
        <v>CUB</v>
      </c>
      <c r="C1406" s="25">
        <f>VLOOKUP(A1406,'Cód dos países'!$A$3:$C$199,3,FALSE)</f>
        <v>44</v>
      </c>
      <c r="D1406" s="29">
        <v>2009</v>
      </c>
      <c r="E1406">
        <f t="shared" si="108"/>
        <v>442009</v>
      </c>
      <c r="F1406" s="28">
        <v>3.5</v>
      </c>
      <c r="G1406" s="28">
        <v>3</v>
      </c>
      <c r="H1406" s="28">
        <v>2.5</v>
      </c>
      <c r="I1406" s="28">
        <f t="shared" si="105"/>
        <v>0.29166666666666669</v>
      </c>
      <c r="J1406" s="28">
        <f t="shared" si="106"/>
        <v>0.5</v>
      </c>
      <c r="K1406" s="28">
        <f t="shared" si="107"/>
        <v>0.41666666666666669</v>
      </c>
      <c r="L1406" s="28">
        <f t="shared" si="109"/>
        <v>0.40277777777777779</v>
      </c>
    </row>
    <row r="1407" spans="1:12" ht="15.75" x14ac:dyDescent="0.25">
      <c r="A1407" s="31" t="s">
        <v>67</v>
      </c>
      <c r="B1407" s="30" t="str">
        <f>VLOOKUP(A1407,'Cód dos países'!$A$3:$C$199,2,FALSE)</f>
        <v>CUB</v>
      </c>
      <c r="C1407" s="25">
        <f>VLOOKUP(A1407,'Cód dos países'!$A$3:$C$199,3,FALSE)</f>
        <v>44</v>
      </c>
      <c r="D1407" s="29">
        <v>2010</v>
      </c>
      <c r="E1407">
        <f t="shared" si="108"/>
        <v>442010</v>
      </c>
      <c r="F1407" s="28">
        <v>0.18181818181818182</v>
      </c>
      <c r="G1407" s="28">
        <v>0.5</v>
      </c>
      <c r="H1407" s="28">
        <v>0.5</v>
      </c>
      <c r="I1407" s="28">
        <f t="shared" si="105"/>
        <v>0.18181818181818182</v>
      </c>
      <c r="J1407" s="28">
        <f t="shared" si="106"/>
        <v>0.5</v>
      </c>
      <c r="K1407" s="28">
        <f t="shared" si="107"/>
        <v>0.5</v>
      </c>
      <c r="L1407" s="28">
        <f t="shared" si="109"/>
        <v>0.39393939393939392</v>
      </c>
    </row>
    <row r="1408" spans="1:12" ht="15.75" x14ac:dyDescent="0.25">
      <c r="A1408" s="31" t="s">
        <v>67</v>
      </c>
      <c r="B1408" s="30" t="str">
        <f>VLOOKUP(A1408,'Cód dos países'!$A$3:$C$199,2,FALSE)</f>
        <v>CUB</v>
      </c>
      <c r="C1408" s="25">
        <f>VLOOKUP(A1408,'Cód dos países'!$A$3:$C$199,3,FALSE)</f>
        <v>44</v>
      </c>
      <c r="D1408" s="29">
        <v>2011</v>
      </c>
      <c r="E1408">
        <f t="shared" si="108"/>
        <v>442011</v>
      </c>
      <c r="F1408" s="28">
        <v>0.22727272727272727</v>
      </c>
      <c r="G1408" s="28">
        <v>0.5</v>
      </c>
      <c r="H1408" s="28">
        <v>0.5</v>
      </c>
      <c r="I1408" s="28">
        <f t="shared" si="105"/>
        <v>0.22727272727272727</v>
      </c>
      <c r="J1408" s="28">
        <f t="shared" si="106"/>
        <v>0.5</v>
      </c>
      <c r="K1408" s="28">
        <f t="shared" si="107"/>
        <v>0.5</v>
      </c>
      <c r="L1408" s="28">
        <f t="shared" si="109"/>
        <v>0.40909090909090906</v>
      </c>
    </row>
    <row r="1409" spans="1:12" ht="15.75" x14ac:dyDescent="0.25">
      <c r="A1409" s="31" t="s">
        <v>67</v>
      </c>
      <c r="B1409" s="30" t="str">
        <f>VLOOKUP(A1409,'Cód dos países'!$A$3:$C$199,2,FALSE)</f>
        <v>CUB</v>
      </c>
      <c r="C1409" s="25">
        <f>VLOOKUP(A1409,'Cód dos países'!$A$3:$C$199,3,FALSE)</f>
        <v>44</v>
      </c>
      <c r="D1409" s="29">
        <v>2012</v>
      </c>
      <c r="E1409">
        <f t="shared" si="108"/>
        <v>442012</v>
      </c>
      <c r="F1409" s="28">
        <v>0.22727272727272727</v>
      </c>
      <c r="G1409" s="28">
        <v>0.5</v>
      </c>
      <c r="H1409" s="28">
        <v>0.41666666666666669</v>
      </c>
      <c r="I1409" s="28">
        <f t="shared" si="105"/>
        <v>0.22727272727272727</v>
      </c>
      <c r="J1409" s="28">
        <f t="shared" si="106"/>
        <v>0.5</v>
      </c>
      <c r="K1409" s="28">
        <f t="shared" si="107"/>
        <v>0.41666666666666669</v>
      </c>
      <c r="L1409" s="28">
        <f t="shared" si="109"/>
        <v>0.38131313131313127</v>
      </c>
    </row>
    <row r="1410" spans="1:12" ht="15.75" x14ac:dyDescent="0.25">
      <c r="A1410" s="31" t="s">
        <v>67</v>
      </c>
      <c r="B1410" s="30" t="str">
        <f>VLOOKUP(A1410,'Cód dos países'!$A$3:$C$199,2,FALSE)</f>
        <v>CUB</v>
      </c>
      <c r="C1410" s="25">
        <f>VLOOKUP(A1410,'Cód dos países'!$A$3:$C$199,3,FALSE)</f>
        <v>44</v>
      </c>
      <c r="D1410" s="29">
        <v>2013</v>
      </c>
      <c r="E1410">
        <f t="shared" si="108"/>
        <v>442013</v>
      </c>
      <c r="F1410" s="28">
        <v>0.31818181818181818</v>
      </c>
      <c r="G1410" s="28">
        <v>0.5</v>
      </c>
      <c r="H1410" s="28">
        <v>0.41666666666666669</v>
      </c>
      <c r="I1410" s="28">
        <f t="shared" si="105"/>
        <v>0.31818181818181818</v>
      </c>
      <c r="J1410" s="28">
        <f t="shared" si="106"/>
        <v>0.5</v>
      </c>
      <c r="K1410" s="28">
        <f t="shared" si="107"/>
        <v>0.41666666666666669</v>
      </c>
      <c r="L1410" s="28">
        <f t="shared" si="109"/>
        <v>0.4116161616161616</v>
      </c>
    </row>
    <row r="1411" spans="1:12" ht="15.75" x14ac:dyDescent="0.25">
      <c r="A1411" s="31" t="s">
        <v>67</v>
      </c>
      <c r="B1411" s="30" t="str">
        <f>VLOOKUP(A1411,'Cód dos países'!$A$3:$C$199,2,FALSE)</f>
        <v>CUB</v>
      </c>
      <c r="C1411" s="25">
        <f>VLOOKUP(A1411,'Cód dos países'!$A$3:$C$199,3,FALSE)</f>
        <v>44</v>
      </c>
      <c r="D1411" s="29">
        <v>2014</v>
      </c>
      <c r="E1411">
        <f t="shared" si="108"/>
        <v>442014</v>
      </c>
      <c r="F1411" s="28">
        <v>0.45454545454545453</v>
      </c>
      <c r="G1411" s="28">
        <v>0.5</v>
      </c>
      <c r="H1411" s="28">
        <v>0.41666666666666669</v>
      </c>
      <c r="I1411" s="28">
        <f t="shared" si="105"/>
        <v>0.45454545454545453</v>
      </c>
      <c r="J1411" s="28">
        <f t="shared" si="106"/>
        <v>0.5</v>
      </c>
      <c r="K1411" s="28">
        <f t="shared" si="107"/>
        <v>0.41666666666666669</v>
      </c>
      <c r="L1411" s="28">
        <f t="shared" si="109"/>
        <v>0.45707070707070702</v>
      </c>
    </row>
    <row r="1412" spans="1:12" ht="15.75" x14ac:dyDescent="0.25">
      <c r="A1412" s="31" t="s">
        <v>69</v>
      </c>
      <c r="B1412" s="30" t="str">
        <f>VLOOKUP(A1412,'Cód dos países'!$A$3:$C$199,2,FALSE)</f>
        <v>CYP</v>
      </c>
      <c r="C1412" s="25">
        <f>VLOOKUP(A1412,'Cód dos países'!$A$3:$C$199,3,FALSE)</f>
        <v>45</v>
      </c>
      <c r="D1412" s="29">
        <v>1983</v>
      </c>
      <c r="E1412">
        <f t="shared" si="108"/>
        <v>451983</v>
      </c>
      <c r="F1412" s="28" t="s">
        <v>433</v>
      </c>
      <c r="G1412" s="28" t="s">
        <v>433</v>
      </c>
      <c r="H1412" s="28" t="s">
        <v>433</v>
      </c>
      <c r="I1412" s="28" t="str">
        <f t="shared" ref="I1412:I1475" si="110">IF(F1412=".","",IF($D1412&gt;2009,F1412,F1412/12))</f>
        <v/>
      </c>
      <c r="J1412" s="28" t="str">
        <f t="shared" ref="J1412:J1475" si="111">IF(G1412=".","",IF($D1412&gt;2009,G1412,G1412/6))</f>
        <v/>
      </c>
      <c r="K1412" s="28" t="str">
        <f t="shared" ref="K1412:K1475" si="112">IF(H1412=".","",IF($D1412&gt;2009,H1412,H1412/6))</f>
        <v/>
      </c>
      <c r="L1412" s="28" t="str">
        <f t="shared" si="109"/>
        <v xml:space="preserve"> </v>
      </c>
    </row>
    <row r="1413" spans="1:12" ht="15.75" x14ac:dyDescent="0.25">
      <c r="A1413" s="31" t="s">
        <v>69</v>
      </c>
      <c r="B1413" s="30" t="str">
        <f>VLOOKUP(A1413,'Cód dos países'!$A$3:$C$199,2,FALSE)</f>
        <v>CYP</v>
      </c>
      <c r="C1413" s="25">
        <f>VLOOKUP(A1413,'Cód dos países'!$A$3:$C$199,3,FALSE)</f>
        <v>45</v>
      </c>
      <c r="D1413" s="29">
        <v>1984</v>
      </c>
      <c r="E1413">
        <f t="shared" ref="E1413:E1476" si="113">C1413*10000+D1413</f>
        <v>451984</v>
      </c>
      <c r="F1413" s="28">
        <v>9</v>
      </c>
      <c r="G1413" s="28" t="s">
        <v>433</v>
      </c>
      <c r="H1413" s="28" t="s">
        <v>433</v>
      </c>
      <c r="I1413" s="28">
        <f t="shared" si="110"/>
        <v>0.75</v>
      </c>
      <c r="J1413" s="28" t="str">
        <f t="shared" si="111"/>
        <v/>
      </c>
      <c r="K1413" s="28" t="str">
        <f t="shared" si="112"/>
        <v/>
      </c>
      <c r="L1413" s="28" t="str">
        <f t="shared" si="109"/>
        <v/>
      </c>
    </row>
    <row r="1414" spans="1:12" ht="15.75" x14ac:dyDescent="0.25">
      <c r="A1414" s="31" t="s">
        <v>69</v>
      </c>
      <c r="B1414" s="30" t="str">
        <f>VLOOKUP(A1414,'Cód dos países'!$A$3:$C$199,2,FALSE)</f>
        <v>CYP</v>
      </c>
      <c r="C1414" s="25">
        <f>VLOOKUP(A1414,'Cód dos países'!$A$3:$C$199,3,FALSE)</f>
        <v>45</v>
      </c>
      <c r="D1414" s="29">
        <v>1985</v>
      </c>
      <c r="E1414">
        <f t="shared" si="113"/>
        <v>451985</v>
      </c>
      <c r="F1414" s="28">
        <v>9</v>
      </c>
      <c r="G1414" s="28">
        <v>2</v>
      </c>
      <c r="H1414" s="28">
        <v>3</v>
      </c>
      <c r="I1414" s="28">
        <f t="shared" si="110"/>
        <v>0.75</v>
      </c>
      <c r="J1414" s="28">
        <f t="shared" si="111"/>
        <v>0.33333333333333331</v>
      </c>
      <c r="K1414" s="28">
        <f t="shared" si="112"/>
        <v>0.5</v>
      </c>
      <c r="L1414" s="28">
        <f t="shared" si="109"/>
        <v>0.52777777777777779</v>
      </c>
    </row>
    <row r="1415" spans="1:12" ht="15.75" x14ac:dyDescent="0.25">
      <c r="A1415" s="31" t="s">
        <v>69</v>
      </c>
      <c r="B1415" s="30" t="str">
        <f>VLOOKUP(A1415,'Cód dos países'!$A$3:$C$199,2,FALSE)</f>
        <v>CYP</v>
      </c>
      <c r="C1415" s="25">
        <f>VLOOKUP(A1415,'Cód dos países'!$A$3:$C$199,3,FALSE)</f>
        <v>45</v>
      </c>
      <c r="D1415" s="29">
        <v>1986</v>
      </c>
      <c r="E1415">
        <f t="shared" si="113"/>
        <v>451986</v>
      </c>
      <c r="F1415" s="28">
        <v>9</v>
      </c>
      <c r="G1415" s="28">
        <v>2</v>
      </c>
      <c r="H1415" s="28">
        <v>3</v>
      </c>
      <c r="I1415" s="28">
        <f t="shared" si="110"/>
        <v>0.75</v>
      </c>
      <c r="J1415" s="28">
        <f t="shared" si="111"/>
        <v>0.33333333333333331</v>
      </c>
      <c r="K1415" s="28">
        <f t="shared" si="112"/>
        <v>0.5</v>
      </c>
      <c r="L1415" s="28">
        <f t="shared" si="109"/>
        <v>0.52777777777777779</v>
      </c>
    </row>
    <row r="1416" spans="1:12" ht="15.75" x14ac:dyDescent="0.25">
      <c r="A1416" s="31" t="s">
        <v>69</v>
      </c>
      <c r="B1416" s="30" t="str">
        <f>VLOOKUP(A1416,'Cód dos países'!$A$3:$C$199,2,FALSE)</f>
        <v>CYP</v>
      </c>
      <c r="C1416" s="25">
        <f>VLOOKUP(A1416,'Cód dos países'!$A$3:$C$199,3,FALSE)</f>
        <v>45</v>
      </c>
      <c r="D1416" s="29">
        <v>1987</v>
      </c>
      <c r="E1416">
        <f t="shared" si="113"/>
        <v>451987</v>
      </c>
      <c r="F1416" s="28">
        <v>9</v>
      </c>
      <c r="G1416" s="28">
        <v>2</v>
      </c>
      <c r="H1416" s="28">
        <v>3</v>
      </c>
      <c r="I1416" s="28">
        <f t="shared" si="110"/>
        <v>0.75</v>
      </c>
      <c r="J1416" s="28">
        <f t="shared" si="111"/>
        <v>0.33333333333333331</v>
      </c>
      <c r="K1416" s="28">
        <f t="shared" si="112"/>
        <v>0.5</v>
      </c>
      <c r="L1416" s="28">
        <f t="shared" si="109"/>
        <v>0.52777777777777779</v>
      </c>
    </row>
    <row r="1417" spans="1:12" ht="15.75" x14ac:dyDescent="0.25">
      <c r="A1417" s="31" t="s">
        <v>69</v>
      </c>
      <c r="B1417" s="30" t="str">
        <f>VLOOKUP(A1417,'Cód dos países'!$A$3:$C$199,2,FALSE)</f>
        <v>CYP</v>
      </c>
      <c r="C1417" s="25">
        <f>VLOOKUP(A1417,'Cód dos países'!$A$3:$C$199,3,FALSE)</f>
        <v>45</v>
      </c>
      <c r="D1417" s="29">
        <v>1988</v>
      </c>
      <c r="E1417">
        <f t="shared" si="113"/>
        <v>451988</v>
      </c>
      <c r="F1417" s="28">
        <v>9</v>
      </c>
      <c r="G1417" s="28">
        <v>3</v>
      </c>
      <c r="H1417" s="28">
        <v>3</v>
      </c>
      <c r="I1417" s="28">
        <f t="shared" si="110"/>
        <v>0.75</v>
      </c>
      <c r="J1417" s="28">
        <f t="shared" si="111"/>
        <v>0.5</v>
      </c>
      <c r="K1417" s="28">
        <f t="shared" si="112"/>
        <v>0.5</v>
      </c>
      <c r="L1417" s="28">
        <f t="shared" ref="L1417:L1480" si="114">IF(AND(I1417="",J1417="",K1417="")," ",IFERROR((1/3)*I1417+(1/3)*J1417+(1/3)*K1417,""))</f>
        <v>0.58333333333333326</v>
      </c>
    </row>
    <row r="1418" spans="1:12" ht="15.75" x14ac:dyDescent="0.25">
      <c r="A1418" s="31" t="s">
        <v>69</v>
      </c>
      <c r="B1418" s="30" t="str">
        <f>VLOOKUP(A1418,'Cód dos países'!$A$3:$C$199,2,FALSE)</f>
        <v>CYP</v>
      </c>
      <c r="C1418" s="25">
        <f>VLOOKUP(A1418,'Cód dos países'!$A$3:$C$199,3,FALSE)</f>
        <v>45</v>
      </c>
      <c r="D1418" s="29">
        <v>1989</v>
      </c>
      <c r="E1418">
        <f t="shared" si="113"/>
        <v>451989</v>
      </c>
      <c r="F1418" s="28">
        <v>9</v>
      </c>
      <c r="G1418" s="28">
        <v>3</v>
      </c>
      <c r="H1418" s="28">
        <v>3</v>
      </c>
      <c r="I1418" s="28">
        <f t="shared" si="110"/>
        <v>0.75</v>
      </c>
      <c r="J1418" s="28">
        <f t="shared" si="111"/>
        <v>0.5</v>
      </c>
      <c r="K1418" s="28">
        <f t="shared" si="112"/>
        <v>0.5</v>
      </c>
      <c r="L1418" s="28">
        <f t="shared" si="114"/>
        <v>0.58333333333333326</v>
      </c>
    </row>
    <row r="1419" spans="1:12" ht="15.75" x14ac:dyDescent="0.25">
      <c r="A1419" s="31" t="s">
        <v>69</v>
      </c>
      <c r="B1419" s="30" t="str">
        <f>VLOOKUP(A1419,'Cód dos países'!$A$3:$C$199,2,FALSE)</f>
        <v>CYP</v>
      </c>
      <c r="C1419" s="25">
        <f>VLOOKUP(A1419,'Cód dos países'!$A$3:$C$199,3,FALSE)</f>
        <v>45</v>
      </c>
      <c r="D1419" s="29">
        <v>1990</v>
      </c>
      <c r="E1419">
        <f t="shared" si="113"/>
        <v>451990</v>
      </c>
      <c r="F1419" s="28">
        <v>8</v>
      </c>
      <c r="G1419" s="28">
        <v>4</v>
      </c>
      <c r="H1419" s="28">
        <v>3</v>
      </c>
      <c r="I1419" s="28">
        <f t="shared" si="110"/>
        <v>0.66666666666666663</v>
      </c>
      <c r="J1419" s="28">
        <f t="shared" si="111"/>
        <v>0.66666666666666663</v>
      </c>
      <c r="K1419" s="28">
        <f t="shared" si="112"/>
        <v>0.5</v>
      </c>
      <c r="L1419" s="28">
        <f t="shared" si="114"/>
        <v>0.61111111111111105</v>
      </c>
    </row>
    <row r="1420" spans="1:12" ht="15.75" x14ac:dyDescent="0.25">
      <c r="A1420" s="31" t="s">
        <v>69</v>
      </c>
      <c r="B1420" s="30" t="str">
        <f>VLOOKUP(A1420,'Cód dos países'!$A$3:$C$199,2,FALSE)</f>
        <v>CYP</v>
      </c>
      <c r="C1420" s="25">
        <f>VLOOKUP(A1420,'Cód dos países'!$A$3:$C$199,3,FALSE)</f>
        <v>45</v>
      </c>
      <c r="D1420" s="29">
        <v>1991</v>
      </c>
      <c r="E1420">
        <f t="shared" si="113"/>
        <v>451991</v>
      </c>
      <c r="F1420" s="28">
        <v>8</v>
      </c>
      <c r="G1420" s="28">
        <v>4</v>
      </c>
      <c r="H1420" s="28">
        <v>4</v>
      </c>
      <c r="I1420" s="28">
        <f t="shared" si="110"/>
        <v>0.66666666666666663</v>
      </c>
      <c r="J1420" s="28">
        <f t="shared" si="111"/>
        <v>0.66666666666666663</v>
      </c>
      <c r="K1420" s="28">
        <f t="shared" si="112"/>
        <v>0.66666666666666663</v>
      </c>
      <c r="L1420" s="28">
        <f t="shared" si="114"/>
        <v>0.66666666666666663</v>
      </c>
    </row>
    <row r="1421" spans="1:12" ht="15.75" x14ac:dyDescent="0.25">
      <c r="A1421" s="31" t="s">
        <v>69</v>
      </c>
      <c r="B1421" s="30" t="str">
        <f>VLOOKUP(A1421,'Cód dos países'!$A$3:$C$199,2,FALSE)</f>
        <v>CYP</v>
      </c>
      <c r="C1421" s="25">
        <f>VLOOKUP(A1421,'Cód dos países'!$A$3:$C$199,3,FALSE)</f>
        <v>45</v>
      </c>
      <c r="D1421" s="29">
        <v>1992</v>
      </c>
      <c r="E1421">
        <f t="shared" si="113"/>
        <v>451992</v>
      </c>
      <c r="F1421" s="28">
        <v>9</v>
      </c>
      <c r="G1421" s="28">
        <v>5</v>
      </c>
      <c r="H1421" s="28">
        <v>5</v>
      </c>
      <c r="I1421" s="28">
        <f t="shared" si="110"/>
        <v>0.75</v>
      </c>
      <c r="J1421" s="28">
        <f t="shared" si="111"/>
        <v>0.83333333333333337</v>
      </c>
      <c r="K1421" s="28">
        <f t="shared" si="112"/>
        <v>0.83333333333333337</v>
      </c>
      <c r="L1421" s="28">
        <f t="shared" si="114"/>
        <v>0.80555555555555558</v>
      </c>
    </row>
    <row r="1422" spans="1:12" ht="15.75" x14ac:dyDescent="0.25">
      <c r="A1422" s="31" t="s">
        <v>69</v>
      </c>
      <c r="B1422" s="30" t="str">
        <f>VLOOKUP(A1422,'Cód dos países'!$A$3:$C$199,2,FALSE)</f>
        <v>CYP</v>
      </c>
      <c r="C1422" s="25">
        <f>VLOOKUP(A1422,'Cód dos países'!$A$3:$C$199,3,FALSE)</f>
        <v>45</v>
      </c>
      <c r="D1422" s="29">
        <v>1993</v>
      </c>
      <c r="E1422">
        <f t="shared" si="113"/>
        <v>451993</v>
      </c>
      <c r="F1422" s="28">
        <v>7</v>
      </c>
      <c r="G1422" s="28">
        <v>5</v>
      </c>
      <c r="H1422" s="28">
        <v>5</v>
      </c>
      <c r="I1422" s="28">
        <f t="shared" si="110"/>
        <v>0.58333333333333337</v>
      </c>
      <c r="J1422" s="28">
        <f t="shared" si="111"/>
        <v>0.83333333333333337</v>
      </c>
      <c r="K1422" s="28">
        <f t="shared" si="112"/>
        <v>0.83333333333333337</v>
      </c>
      <c r="L1422" s="28">
        <f t="shared" si="114"/>
        <v>0.75</v>
      </c>
    </row>
    <row r="1423" spans="1:12" ht="15.75" x14ac:dyDescent="0.25">
      <c r="A1423" s="31" t="s">
        <v>69</v>
      </c>
      <c r="B1423" s="30" t="str">
        <f>VLOOKUP(A1423,'Cód dos países'!$A$3:$C$199,2,FALSE)</f>
        <v>CYP</v>
      </c>
      <c r="C1423" s="25">
        <f>VLOOKUP(A1423,'Cód dos países'!$A$3:$C$199,3,FALSE)</f>
        <v>45</v>
      </c>
      <c r="D1423" s="29">
        <v>1994</v>
      </c>
      <c r="E1423">
        <f t="shared" si="113"/>
        <v>451994</v>
      </c>
      <c r="F1423" s="28">
        <v>7</v>
      </c>
      <c r="G1423" s="28">
        <v>5</v>
      </c>
      <c r="H1423" s="28">
        <v>5</v>
      </c>
      <c r="I1423" s="28">
        <f t="shared" si="110"/>
        <v>0.58333333333333337</v>
      </c>
      <c r="J1423" s="28">
        <f t="shared" si="111"/>
        <v>0.83333333333333337</v>
      </c>
      <c r="K1423" s="28">
        <f t="shared" si="112"/>
        <v>0.83333333333333337</v>
      </c>
      <c r="L1423" s="28">
        <f t="shared" si="114"/>
        <v>0.75</v>
      </c>
    </row>
    <row r="1424" spans="1:12" ht="15.75" x14ac:dyDescent="0.25">
      <c r="A1424" s="31" t="s">
        <v>69</v>
      </c>
      <c r="B1424" s="30" t="str">
        <f>VLOOKUP(A1424,'Cód dos países'!$A$3:$C$199,2,FALSE)</f>
        <v>CYP</v>
      </c>
      <c r="C1424" s="25">
        <f>VLOOKUP(A1424,'Cód dos países'!$A$3:$C$199,3,FALSE)</f>
        <v>45</v>
      </c>
      <c r="D1424" s="29">
        <v>1995</v>
      </c>
      <c r="E1424">
        <f t="shared" si="113"/>
        <v>451995</v>
      </c>
      <c r="F1424" s="28">
        <v>7</v>
      </c>
      <c r="G1424" s="28">
        <v>5</v>
      </c>
      <c r="H1424" s="28">
        <v>5</v>
      </c>
      <c r="I1424" s="28">
        <f t="shared" si="110"/>
        <v>0.58333333333333337</v>
      </c>
      <c r="J1424" s="28">
        <f t="shared" si="111"/>
        <v>0.83333333333333337</v>
      </c>
      <c r="K1424" s="28">
        <f t="shared" si="112"/>
        <v>0.83333333333333337</v>
      </c>
      <c r="L1424" s="28">
        <f t="shared" si="114"/>
        <v>0.75</v>
      </c>
    </row>
    <row r="1425" spans="1:12" ht="15.75" x14ac:dyDescent="0.25">
      <c r="A1425" s="31" t="s">
        <v>69</v>
      </c>
      <c r="B1425" s="30" t="str">
        <f>VLOOKUP(A1425,'Cód dos países'!$A$3:$C$199,2,FALSE)</f>
        <v>CYP</v>
      </c>
      <c r="C1425" s="25">
        <f>VLOOKUP(A1425,'Cód dos países'!$A$3:$C$199,3,FALSE)</f>
        <v>45</v>
      </c>
      <c r="D1425" s="29">
        <v>1996</v>
      </c>
      <c r="E1425">
        <f t="shared" si="113"/>
        <v>451996</v>
      </c>
      <c r="F1425" s="28">
        <v>7</v>
      </c>
      <c r="G1425" s="28">
        <v>5</v>
      </c>
      <c r="H1425" s="28">
        <v>5</v>
      </c>
      <c r="I1425" s="28">
        <f t="shared" si="110"/>
        <v>0.58333333333333337</v>
      </c>
      <c r="J1425" s="28">
        <f t="shared" si="111"/>
        <v>0.83333333333333337</v>
      </c>
      <c r="K1425" s="28">
        <f t="shared" si="112"/>
        <v>0.83333333333333337</v>
      </c>
      <c r="L1425" s="28">
        <f t="shared" si="114"/>
        <v>0.75</v>
      </c>
    </row>
    <row r="1426" spans="1:12" ht="15.75" x14ac:dyDescent="0.25">
      <c r="A1426" s="31" t="s">
        <v>69</v>
      </c>
      <c r="B1426" s="30" t="str">
        <f>VLOOKUP(A1426,'Cód dos países'!$A$3:$C$199,2,FALSE)</f>
        <v>CYP</v>
      </c>
      <c r="C1426" s="25">
        <f>VLOOKUP(A1426,'Cód dos países'!$A$3:$C$199,3,FALSE)</f>
        <v>45</v>
      </c>
      <c r="D1426" s="29">
        <v>1997</v>
      </c>
      <c r="E1426">
        <f t="shared" si="113"/>
        <v>451997</v>
      </c>
      <c r="F1426" s="28">
        <v>10</v>
      </c>
      <c r="G1426" s="28">
        <v>5</v>
      </c>
      <c r="H1426" s="28">
        <v>5</v>
      </c>
      <c r="I1426" s="28">
        <f t="shared" si="110"/>
        <v>0.83333333333333337</v>
      </c>
      <c r="J1426" s="28">
        <f t="shared" si="111"/>
        <v>0.83333333333333337</v>
      </c>
      <c r="K1426" s="28">
        <f t="shared" si="112"/>
        <v>0.83333333333333337</v>
      </c>
      <c r="L1426" s="28">
        <f t="shared" si="114"/>
        <v>0.83333333333333337</v>
      </c>
    </row>
    <row r="1427" spans="1:12" ht="15.75" x14ac:dyDescent="0.25">
      <c r="A1427" s="31" t="s">
        <v>69</v>
      </c>
      <c r="B1427" s="30" t="str">
        <f>VLOOKUP(A1427,'Cód dos países'!$A$3:$C$199,2,FALSE)</f>
        <v>CYP</v>
      </c>
      <c r="C1427" s="25">
        <f>VLOOKUP(A1427,'Cód dos países'!$A$3:$C$199,3,FALSE)</f>
        <v>45</v>
      </c>
      <c r="D1427" s="29">
        <v>1998</v>
      </c>
      <c r="E1427">
        <f t="shared" si="113"/>
        <v>451998</v>
      </c>
      <c r="F1427" s="28">
        <v>9</v>
      </c>
      <c r="G1427" s="28">
        <v>5</v>
      </c>
      <c r="H1427" s="28">
        <v>4</v>
      </c>
      <c r="I1427" s="28">
        <f t="shared" si="110"/>
        <v>0.75</v>
      </c>
      <c r="J1427" s="28">
        <f t="shared" si="111"/>
        <v>0.83333333333333337</v>
      </c>
      <c r="K1427" s="28">
        <f t="shared" si="112"/>
        <v>0.66666666666666663</v>
      </c>
      <c r="L1427" s="28">
        <f t="shared" si="114"/>
        <v>0.75</v>
      </c>
    </row>
    <row r="1428" spans="1:12" ht="15.75" x14ac:dyDescent="0.25">
      <c r="A1428" s="31" t="s">
        <v>69</v>
      </c>
      <c r="B1428" s="30" t="str">
        <f>VLOOKUP(A1428,'Cód dos países'!$A$3:$C$199,2,FALSE)</f>
        <v>CYP</v>
      </c>
      <c r="C1428" s="25">
        <f>VLOOKUP(A1428,'Cód dos países'!$A$3:$C$199,3,FALSE)</f>
        <v>45</v>
      </c>
      <c r="D1428" s="29">
        <v>1999</v>
      </c>
      <c r="E1428">
        <f t="shared" si="113"/>
        <v>451999</v>
      </c>
      <c r="F1428" s="28">
        <v>9</v>
      </c>
      <c r="G1428" s="28">
        <v>5</v>
      </c>
      <c r="H1428" s="28">
        <v>4</v>
      </c>
      <c r="I1428" s="28">
        <f t="shared" si="110"/>
        <v>0.75</v>
      </c>
      <c r="J1428" s="28">
        <f t="shared" si="111"/>
        <v>0.83333333333333337</v>
      </c>
      <c r="K1428" s="28">
        <f t="shared" si="112"/>
        <v>0.66666666666666663</v>
      </c>
      <c r="L1428" s="28">
        <f t="shared" si="114"/>
        <v>0.75</v>
      </c>
    </row>
    <row r="1429" spans="1:12" ht="15.75" x14ac:dyDescent="0.25">
      <c r="A1429" s="31" t="s">
        <v>69</v>
      </c>
      <c r="B1429" s="30" t="str">
        <f>VLOOKUP(A1429,'Cód dos países'!$A$3:$C$199,2,FALSE)</f>
        <v>CYP</v>
      </c>
      <c r="C1429" s="25">
        <f>VLOOKUP(A1429,'Cód dos países'!$A$3:$C$199,3,FALSE)</f>
        <v>45</v>
      </c>
      <c r="D1429" s="29">
        <v>2000</v>
      </c>
      <c r="E1429">
        <f t="shared" si="113"/>
        <v>452000</v>
      </c>
      <c r="F1429" s="28">
        <v>8</v>
      </c>
      <c r="G1429" s="28">
        <v>5</v>
      </c>
      <c r="H1429" s="28">
        <v>4</v>
      </c>
      <c r="I1429" s="28">
        <f t="shared" si="110"/>
        <v>0.66666666666666663</v>
      </c>
      <c r="J1429" s="28">
        <f t="shared" si="111"/>
        <v>0.83333333333333337</v>
      </c>
      <c r="K1429" s="28">
        <f t="shared" si="112"/>
        <v>0.66666666666666663</v>
      </c>
      <c r="L1429" s="28">
        <f t="shared" si="114"/>
        <v>0.72222222222222221</v>
      </c>
    </row>
    <row r="1430" spans="1:12" ht="15.75" x14ac:dyDescent="0.25">
      <c r="A1430" s="31" t="s">
        <v>69</v>
      </c>
      <c r="B1430" s="30" t="str">
        <f>VLOOKUP(A1430,'Cód dos países'!$A$3:$C$199,2,FALSE)</f>
        <v>CYP</v>
      </c>
      <c r="C1430" s="25">
        <f>VLOOKUP(A1430,'Cód dos países'!$A$3:$C$199,3,FALSE)</f>
        <v>45</v>
      </c>
      <c r="D1430" s="29">
        <v>2001</v>
      </c>
      <c r="E1430">
        <f t="shared" si="113"/>
        <v>452001</v>
      </c>
      <c r="F1430" s="28">
        <v>12</v>
      </c>
      <c r="G1430" s="28">
        <v>5</v>
      </c>
      <c r="H1430" s="28">
        <v>4</v>
      </c>
      <c r="I1430" s="28">
        <f t="shared" si="110"/>
        <v>1</v>
      </c>
      <c r="J1430" s="28">
        <f t="shared" si="111"/>
        <v>0.83333333333333337</v>
      </c>
      <c r="K1430" s="28">
        <f t="shared" si="112"/>
        <v>0.66666666666666663</v>
      </c>
      <c r="L1430" s="28">
        <f t="shared" si="114"/>
        <v>0.83333333333333337</v>
      </c>
    </row>
    <row r="1431" spans="1:12" ht="15.75" x14ac:dyDescent="0.25">
      <c r="A1431" s="31" t="s">
        <v>69</v>
      </c>
      <c r="B1431" s="30" t="str">
        <f>VLOOKUP(A1431,'Cód dos países'!$A$3:$C$199,2,FALSE)</f>
        <v>CYP</v>
      </c>
      <c r="C1431" s="25">
        <f>VLOOKUP(A1431,'Cód dos países'!$A$3:$C$199,3,FALSE)</f>
        <v>45</v>
      </c>
      <c r="D1431" s="29">
        <v>2002</v>
      </c>
      <c r="E1431">
        <f t="shared" si="113"/>
        <v>452002</v>
      </c>
      <c r="F1431" s="28">
        <v>12</v>
      </c>
      <c r="G1431" s="28">
        <v>5</v>
      </c>
      <c r="H1431" s="28">
        <v>4</v>
      </c>
      <c r="I1431" s="28">
        <f t="shared" si="110"/>
        <v>1</v>
      </c>
      <c r="J1431" s="28">
        <f t="shared" si="111"/>
        <v>0.83333333333333337</v>
      </c>
      <c r="K1431" s="28">
        <f t="shared" si="112"/>
        <v>0.66666666666666663</v>
      </c>
      <c r="L1431" s="28">
        <f t="shared" si="114"/>
        <v>0.83333333333333337</v>
      </c>
    </row>
    <row r="1432" spans="1:12" ht="15.75" x14ac:dyDescent="0.25">
      <c r="A1432" s="31" t="s">
        <v>69</v>
      </c>
      <c r="B1432" s="30" t="str">
        <f>VLOOKUP(A1432,'Cód dos países'!$A$3:$C$199,2,FALSE)</f>
        <v>CYP</v>
      </c>
      <c r="C1432" s="25">
        <f>VLOOKUP(A1432,'Cód dos países'!$A$3:$C$199,3,FALSE)</f>
        <v>45</v>
      </c>
      <c r="D1432" s="29">
        <v>2003</v>
      </c>
      <c r="E1432">
        <f t="shared" si="113"/>
        <v>452003</v>
      </c>
      <c r="F1432" s="28">
        <v>12</v>
      </c>
      <c r="G1432" s="28">
        <v>5</v>
      </c>
      <c r="H1432" s="28">
        <v>4</v>
      </c>
      <c r="I1432" s="28">
        <f t="shared" si="110"/>
        <v>1</v>
      </c>
      <c r="J1432" s="28">
        <f t="shared" si="111"/>
        <v>0.83333333333333337</v>
      </c>
      <c r="K1432" s="28">
        <f t="shared" si="112"/>
        <v>0.66666666666666663</v>
      </c>
      <c r="L1432" s="28">
        <f t="shared" si="114"/>
        <v>0.83333333333333337</v>
      </c>
    </row>
    <row r="1433" spans="1:12" ht="15.75" x14ac:dyDescent="0.25">
      <c r="A1433" s="31" t="s">
        <v>69</v>
      </c>
      <c r="B1433" s="30" t="str">
        <f>VLOOKUP(A1433,'Cód dos países'!$A$3:$C$199,2,FALSE)</f>
        <v>CYP</v>
      </c>
      <c r="C1433" s="25">
        <f>VLOOKUP(A1433,'Cód dos países'!$A$3:$C$199,3,FALSE)</f>
        <v>45</v>
      </c>
      <c r="D1433" s="29">
        <v>2004</v>
      </c>
      <c r="E1433">
        <f t="shared" si="113"/>
        <v>452004</v>
      </c>
      <c r="F1433" s="28">
        <v>12</v>
      </c>
      <c r="G1433" s="28">
        <v>5</v>
      </c>
      <c r="H1433" s="28">
        <v>4</v>
      </c>
      <c r="I1433" s="28">
        <f t="shared" si="110"/>
        <v>1</v>
      </c>
      <c r="J1433" s="28">
        <f t="shared" si="111"/>
        <v>0.83333333333333337</v>
      </c>
      <c r="K1433" s="28">
        <f t="shared" si="112"/>
        <v>0.66666666666666663</v>
      </c>
      <c r="L1433" s="28">
        <f t="shared" si="114"/>
        <v>0.83333333333333337</v>
      </c>
    </row>
    <row r="1434" spans="1:12" ht="15.75" x14ac:dyDescent="0.25">
      <c r="A1434" s="31" t="s">
        <v>69</v>
      </c>
      <c r="B1434" s="30" t="str">
        <f>VLOOKUP(A1434,'Cód dos países'!$A$3:$C$199,2,FALSE)</f>
        <v>CYP</v>
      </c>
      <c r="C1434" s="25">
        <f>VLOOKUP(A1434,'Cód dos países'!$A$3:$C$199,3,FALSE)</f>
        <v>45</v>
      </c>
      <c r="D1434" s="29">
        <v>2005</v>
      </c>
      <c r="E1434">
        <f t="shared" si="113"/>
        <v>452005</v>
      </c>
      <c r="F1434" s="28">
        <v>12</v>
      </c>
      <c r="G1434" s="28">
        <v>5</v>
      </c>
      <c r="H1434" s="28">
        <v>4</v>
      </c>
      <c r="I1434" s="28">
        <f t="shared" si="110"/>
        <v>1</v>
      </c>
      <c r="J1434" s="28">
        <f t="shared" si="111"/>
        <v>0.83333333333333337</v>
      </c>
      <c r="K1434" s="28">
        <f t="shared" si="112"/>
        <v>0.66666666666666663</v>
      </c>
      <c r="L1434" s="28">
        <f t="shared" si="114"/>
        <v>0.83333333333333337</v>
      </c>
    </row>
    <row r="1435" spans="1:12" ht="15.75" x14ac:dyDescent="0.25">
      <c r="A1435" s="31" t="s">
        <v>69</v>
      </c>
      <c r="B1435" s="30" t="str">
        <f>VLOOKUP(A1435,'Cód dos países'!$A$3:$C$199,2,FALSE)</f>
        <v>CYP</v>
      </c>
      <c r="C1435" s="25">
        <f>VLOOKUP(A1435,'Cód dos países'!$A$3:$C$199,3,FALSE)</f>
        <v>45</v>
      </c>
      <c r="D1435" s="29">
        <v>2006</v>
      </c>
      <c r="E1435">
        <f t="shared" si="113"/>
        <v>452006</v>
      </c>
      <c r="F1435" s="28">
        <v>12</v>
      </c>
      <c r="G1435" s="28">
        <v>5</v>
      </c>
      <c r="H1435" s="28">
        <v>4</v>
      </c>
      <c r="I1435" s="28">
        <f t="shared" si="110"/>
        <v>1</v>
      </c>
      <c r="J1435" s="28">
        <f t="shared" si="111"/>
        <v>0.83333333333333337</v>
      </c>
      <c r="K1435" s="28">
        <f t="shared" si="112"/>
        <v>0.66666666666666663</v>
      </c>
      <c r="L1435" s="28">
        <f t="shared" si="114"/>
        <v>0.83333333333333337</v>
      </c>
    </row>
    <row r="1436" spans="1:12" ht="15.75" x14ac:dyDescent="0.25">
      <c r="A1436" s="31" t="s">
        <v>69</v>
      </c>
      <c r="B1436" s="30" t="str">
        <f>VLOOKUP(A1436,'Cód dos países'!$A$3:$C$199,2,FALSE)</f>
        <v>CYP</v>
      </c>
      <c r="C1436" s="25">
        <f>VLOOKUP(A1436,'Cód dos países'!$A$3:$C$199,3,FALSE)</f>
        <v>45</v>
      </c>
      <c r="D1436" s="29">
        <v>2007</v>
      </c>
      <c r="E1436">
        <f t="shared" si="113"/>
        <v>452007</v>
      </c>
      <c r="F1436" s="28">
        <v>12</v>
      </c>
      <c r="G1436" s="28">
        <v>5</v>
      </c>
      <c r="H1436" s="28">
        <v>4</v>
      </c>
      <c r="I1436" s="28">
        <f t="shared" si="110"/>
        <v>1</v>
      </c>
      <c r="J1436" s="28">
        <f t="shared" si="111"/>
        <v>0.83333333333333337</v>
      </c>
      <c r="K1436" s="28">
        <f t="shared" si="112"/>
        <v>0.66666666666666663</v>
      </c>
      <c r="L1436" s="28">
        <f t="shared" si="114"/>
        <v>0.83333333333333337</v>
      </c>
    </row>
    <row r="1437" spans="1:12" ht="15.75" x14ac:dyDescent="0.25">
      <c r="A1437" s="31" t="s">
        <v>69</v>
      </c>
      <c r="B1437" s="30" t="str">
        <f>VLOOKUP(A1437,'Cód dos países'!$A$3:$C$199,2,FALSE)</f>
        <v>CYP</v>
      </c>
      <c r="C1437" s="25">
        <f>VLOOKUP(A1437,'Cód dos países'!$A$3:$C$199,3,FALSE)</f>
        <v>45</v>
      </c>
      <c r="D1437" s="29">
        <v>2008</v>
      </c>
      <c r="E1437">
        <f t="shared" si="113"/>
        <v>452008</v>
      </c>
      <c r="F1437" s="28">
        <v>11.5</v>
      </c>
      <c r="G1437" s="28">
        <v>5</v>
      </c>
      <c r="H1437" s="28">
        <v>4</v>
      </c>
      <c r="I1437" s="28">
        <f t="shared" si="110"/>
        <v>0.95833333333333337</v>
      </c>
      <c r="J1437" s="28">
        <f t="shared" si="111"/>
        <v>0.83333333333333337</v>
      </c>
      <c r="K1437" s="28">
        <f t="shared" si="112"/>
        <v>0.66666666666666663</v>
      </c>
      <c r="L1437" s="28">
        <f t="shared" si="114"/>
        <v>0.81944444444444442</v>
      </c>
    </row>
    <row r="1438" spans="1:12" ht="15.75" x14ac:dyDescent="0.25">
      <c r="A1438" s="31" t="s">
        <v>69</v>
      </c>
      <c r="B1438" s="30" t="str">
        <f>VLOOKUP(A1438,'Cód dos países'!$A$3:$C$199,2,FALSE)</f>
        <v>CYP</v>
      </c>
      <c r="C1438" s="25">
        <f>VLOOKUP(A1438,'Cód dos países'!$A$3:$C$199,3,FALSE)</f>
        <v>45</v>
      </c>
      <c r="D1438" s="29">
        <v>2009</v>
      </c>
      <c r="E1438">
        <f t="shared" si="113"/>
        <v>452009</v>
      </c>
      <c r="F1438" s="28">
        <v>11.5</v>
      </c>
      <c r="G1438" s="28">
        <v>5</v>
      </c>
      <c r="H1438" s="28">
        <v>4</v>
      </c>
      <c r="I1438" s="28">
        <f t="shared" si="110"/>
        <v>0.95833333333333337</v>
      </c>
      <c r="J1438" s="28">
        <f t="shared" si="111"/>
        <v>0.83333333333333337</v>
      </c>
      <c r="K1438" s="28">
        <f t="shared" si="112"/>
        <v>0.66666666666666663</v>
      </c>
      <c r="L1438" s="28">
        <f t="shared" si="114"/>
        <v>0.81944444444444442</v>
      </c>
    </row>
    <row r="1439" spans="1:12" ht="15.75" x14ac:dyDescent="0.25">
      <c r="A1439" s="31" t="s">
        <v>69</v>
      </c>
      <c r="B1439" s="30" t="str">
        <f>VLOOKUP(A1439,'Cód dos países'!$A$3:$C$199,2,FALSE)</f>
        <v>CYP</v>
      </c>
      <c r="C1439" s="25">
        <f>VLOOKUP(A1439,'Cód dos países'!$A$3:$C$199,3,FALSE)</f>
        <v>45</v>
      </c>
      <c r="D1439" s="29">
        <v>2010</v>
      </c>
      <c r="E1439">
        <f t="shared" si="113"/>
        <v>452010</v>
      </c>
      <c r="F1439" s="28">
        <v>0.95454545454545459</v>
      </c>
      <c r="G1439" s="28">
        <v>0.83333333333333337</v>
      </c>
      <c r="H1439" s="28">
        <v>0.66666666666666663</v>
      </c>
      <c r="I1439" s="28">
        <f t="shared" si="110"/>
        <v>0.95454545454545459</v>
      </c>
      <c r="J1439" s="28">
        <f t="shared" si="111"/>
        <v>0.83333333333333337</v>
      </c>
      <c r="K1439" s="28">
        <f t="shared" si="112"/>
        <v>0.66666666666666663</v>
      </c>
      <c r="L1439" s="28">
        <f t="shared" si="114"/>
        <v>0.81818181818181823</v>
      </c>
    </row>
    <row r="1440" spans="1:12" ht="15.75" x14ac:dyDescent="0.25">
      <c r="A1440" s="31" t="s">
        <v>69</v>
      </c>
      <c r="B1440" s="30" t="str">
        <f>VLOOKUP(A1440,'Cód dos países'!$A$3:$C$199,2,FALSE)</f>
        <v>CYP</v>
      </c>
      <c r="C1440" s="25">
        <f>VLOOKUP(A1440,'Cód dos países'!$A$3:$C$199,3,FALSE)</f>
        <v>45</v>
      </c>
      <c r="D1440" s="29">
        <v>2011</v>
      </c>
      <c r="E1440">
        <f t="shared" si="113"/>
        <v>452011</v>
      </c>
      <c r="F1440" s="28">
        <v>0.68181818181818177</v>
      </c>
      <c r="G1440" s="28">
        <v>0.83333333333333337</v>
      </c>
      <c r="H1440" s="28">
        <v>0.66666666666666663</v>
      </c>
      <c r="I1440" s="28">
        <f t="shared" si="110"/>
        <v>0.68181818181818177</v>
      </c>
      <c r="J1440" s="28">
        <f t="shared" si="111"/>
        <v>0.83333333333333337</v>
      </c>
      <c r="K1440" s="28">
        <f t="shared" si="112"/>
        <v>0.66666666666666663</v>
      </c>
      <c r="L1440" s="28">
        <f t="shared" si="114"/>
        <v>0.72727272727272718</v>
      </c>
    </row>
    <row r="1441" spans="1:12" ht="15.75" x14ac:dyDescent="0.25">
      <c r="A1441" s="31" t="s">
        <v>69</v>
      </c>
      <c r="B1441" s="30" t="str">
        <f>VLOOKUP(A1441,'Cód dos países'!$A$3:$C$199,2,FALSE)</f>
        <v>CYP</v>
      </c>
      <c r="C1441" s="25">
        <f>VLOOKUP(A1441,'Cód dos países'!$A$3:$C$199,3,FALSE)</f>
        <v>45</v>
      </c>
      <c r="D1441" s="29">
        <v>2012</v>
      </c>
      <c r="E1441">
        <f t="shared" si="113"/>
        <v>452012</v>
      </c>
      <c r="F1441" s="28">
        <v>0.59090909090909094</v>
      </c>
      <c r="G1441" s="28">
        <v>0.83333333333333337</v>
      </c>
      <c r="H1441" s="28">
        <v>0.66666666666666663</v>
      </c>
      <c r="I1441" s="28">
        <f t="shared" si="110"/>
        <v>0.59090909090909094</v>
      </c>
      <c r="J1441" s="28">
        <f t="shared" si="111"/>
        <v>0.83333333333333337</v>
      </c>
      <c r="K1441" s="28">
        <f t="shared" si="112"/>
        <v>0.66666666666666663</v>
      </c>
      <c r="L1441" s="28">
        <f t="shared" si="114"/>
        <v>0.69696969696969702</v>
      </c>
    </row>
    <row r="1442" spans="1:12" ht="15.75" x14ac:dyDescent="0.25">
      <c r="A1442" s="31" t="s">
        <v>69</v>
      </c>
      <c r="B1442" s="30" t="str">
        <f>VLOOKUP(A1442,'Cód dos países'!$A$3:$C$199,2,FALSE)</f>
        <v>CYP</v>
      </c>
      <c r="C1442" s="25">
        <f>VLOOKUP(A1442,'Cód dos países'!$A$3:$C$199,3,FALSE)</f>
        <v>45</v>
      </c>
      <c r="D1442" s="29">
        <v>2013</v>
      </c>
      <c r="E1442">
        <f t="shared" si="113"/>
        <v>452013</v>
      </c>
      <c r="F1442" s="28">
        <v>0.45454545454545453</v>
      </c>
      <c r="G1442" s="28">
        <v>0.83333333333333337</v>
      </c>
      <c r="H1442" s="28">
        <v>0.66666666666666663</v>
      </c>
      <c r="I1442" s="28">
        <f t="shared" si="110"/>
        <v>0.45454545454545453</v>
      </c>
      <c r="J1442" s="28">
        <f t="shared" si="111"/>
        <v>0.83333333333333337</v>
      </c>
      <c r="K1442" s="28">
        <f t="shared" si="112"/>
        <v>0.66666666666666663</v>
      </c>
      <c r="L1442" s="28">
        <f t="shared" si="114"/>
        <v>0.65151515151515149</v>
      </c>
    </row>
    <row r="1443" spans="1:12" ht="15.75" x14ac:dyDescent="0.25">
      <c r="A1443" s="31" t="s">
        <v>69</v>
      </c>
      <c r="B1443" s="30" t="str">
        <f>VLOOKUP(A1443,'Cód dos países'!$A$3:$C$199,2,FALSE)</f>
        <v>CYP</v>
      </c>
      <c r="C1443" s="25">
        <f>VLOOKUP(A1443,'Cód dos países'!$A$3:$C$199,3,FALSE)</f>
        <v>45</v>
      </c>
      <c r="D1443" s="29">
        <v>2014</v>
      </c>
      <c r="E1443">
        <f t="shared" si="113"/>
        <v>452014</v>
      </c>
      <c r="F1443" s="28">
        <v>0.86363636363636365</v>
      </c>
      <c r="G1443" s="28">
        <v>0.83333333333333337</v>
      </c>
      <c r="H1443" s="28">
        <v>0.66666666666666663</v>
      </c>
      <c r="I1443" s="28">
        <f t="shared" si="110"/>
        <v>0.86363636363636365</v>
      </c>
      <c r="J1443" s="28">
        <f t="shared" si="111"/>
        <v>0.83333333333333337</v>
      </c>
      <c r="K1443" s="28">
        <f t="shared" si="112"/>
        <v>0.66666666666666663</v>
      </c>
      <c r="L1443" s="28">
        <f t="shared" si="114"/>
        <v>0.78787878787878785</v>
      </c>
    </row>
    <row r="1444" spans="1:12" ht="15.75" x14ac:dyDescent="0.25">
      <c r="A1444" s="31" t="s">
        <v>71</v>
      </c>
      <c r="B1444" s="30" t="str">
        <f>VLOOKUP(A1444,'Cód dos países'!$A$3:$C$199,2,FALSE)</f>
        <v>CZE</v>
      </c>
      <c r="C1444" s="25">
        <f>VLOOKUP(A1444,'Cód dos países'!$A$3:$C$199,3,FALSE)</f>
        <v>46</v>
      </c>
      <c r="D1444" s="29">
        <v>1983</v>
      </c>
      <c r="E1444">
        <f t="shared" si="113"/>
        <v>461983</v>
      </c>
      <c r="F1444" s="28" t="s">
        <v>433</v>
      </c>
      <c r="G1444" s="28" t="s">
        <v>433</v>
      </c>
      <c r="H1444" s="28" t="s">
        <v>433</v>
      </c>
      <c r="I1444" s="28" t="str">
        <f t="shared" si="110"/>
        <v/>
      </c>
      <c r="J1444" s="28" t="str">
        <f t="shared" si="111"/>
        <v/>
      </c>
      <c r="K1444" s="28" t="str">
        <f t="shared" si="112"/>
        <v/>
      </c>
      <c r="L1444" s="28" t="str">
        <f t="shared" si="114"/>
        <v xml:space="preserve"> </v>
      </c>
    </row>
    <row r="1445" spans="1:12" ht="15.75" x14ac:dyDescent="0.25">
      <c r="A1445" s="31" t="s">
        <v>71</v>
      </c>
      <c r="B1445" s="30" t="str">
        <f>VLOOKUP(A1445,'Cód dos países'!$A$3:$C$199,2,FALSE)</f>
        <v>CZE</v>
      </c>
      <c r="C1445" s="25">
        <f>VLOOKUP(A1445,'Cód dos países'!$A$3:$C$199,3,FALSE)</f>
        <v>46</v>
      </c>
      <c r="D1445" s="29">
        <v>1984</v>
      </c>
      <c r="E1445">
        <f t="shared" si="113"/>
        <v>461984</v>
      </c>
      <c r="F1445" s="28">
        <v>8</v>
      </c>
      <c r="G1445" s="28" t="s">
        <v>433</v>
      </c>
      <c r="H1445" s="28" t="s">
        <v>433</v>
      </c>
      <c r="I1445" s="28">
        <f t="shared" si="110"/>
        <v>0.66666666666666663</v>
      </c>
      <c r="J1445" s="28" t="str">
        <f t="shared" si="111"/>
        <v/>
      </c>
      <c r="K1445" s="28" t="str">
        <f t="shared" si="112"/>
        <v/>
      </c>
      <c r="L1445" s="28" t="str">
        <f t="shared" si="114"/>
        <v/>
      </c>
    </row>
    <row r="1446" spans="1:12" ht="15.75" x14ac:dyDescent="0.25">
      <c r="A1446" s="31" t="s">
        <v>71</v>
      </c>
      <c r="B1446" s="30" t="str">
        <f>VLOOKUP(A1446,'Cód dos países'!$A$3:$C$199,2,FALSE)</f>
        <v>CZE</v>
      </c>
      <c r="C1446" s="25">
        <f>VLOOKUP(A1446,'Cód dos países'!$A$3:$C$199,3,FALSE)</f>
        <v>46</v>
      </c>
      <c r="D1446" s="29">
        <v>1985</v>
      </c>
      <c r="E1446">
        <f t="shared" si="113"/>
        <v>461985</v>
      </c>
      <c r="F1446" s="28">
        <v>8</v>
      </c>
      <c r="G1446" s="28">
        <v>5</v>
      </c>
      <c r="H1446" s="28">
        <v>4</v>
      </c>
      <c r="I1446" s="28">
        <f t="shared" si="110"/>
        <v>0.66666666666666663</v>
      </c>
      <c r="J1446" s="28">
        <f t="shared" si="111"/>
        <v>0.83333333333333337</v>
      </c>
      <c r="K1446" s="28">
        <f t="shared" si="112"/>
        <v>0.66666666666666663</v>
      </c>
      <c r="L1446" s="28">
        <f t="shared" si="114"/>
        <v>0.72222222222222221</v>
      </c>
    </row>
    <row r="1447" spans="1:12" ht="15.75" x14ac:dyDescent="0.25">
      <c r="A1447" s="31" t="s">
        <v>71</v>
      </c>
      <c r="B1447" s="30" t="str">
        <f>VLOOKUP(A1447,'Cód dos países'!$A$3:$C$199,2,FALSE)</f>
        <v>CZE</v>
      </c>
      <c r="C1447" s="25">
        <f>VLOOKUP(A1447,'Cód dos países'!$A$3:$C$199,3,FALSE)</f>
        <v>46</v>
      </c>
      <c r="D1447" s="29">
        <v>1986</v>
      </c>
      <c r="E1447">
        <f t="shared" si="113"/>
        <v>461986</v>
      </c>
      <c r="F1447" s="28">
        <v>7</v>
      </c>
      <c r="G1447" s="28">
        <v>5</v>
      </c>
      <c r="H1447" s="28">
        <v>4</v>
      </c>
      <c r="I1447" s="28">
        <f t="shared" si="110"/>
        <v>0.58333333333333337</v>
      </c>
      <c r="J1447" s="28">
        <f t="shared" si="111"/>
        <v>0.83333333333333337</v>
      </c>
      <c r="K1447" s="28">
        <f t="shared" si="112"/>
        <v>0.66666666666666663</v>
      </c>
      <c r="L1447" s="28">
        <f t="shared" si="114"/>
        <v>0.69444444444444442</v>
      </c>
    </row>
    <row r="1448" spans="1:12" ht="15.75" x14ac:dyDescent="0.25">
      <c r="A1448" s="31" t="s">
        <v>71</v>
      </c>
      <c r="B1448" s="30" t="str">
        <f>VLOOKUP(A1448,'Cód dos países'!$A$3:$C$199,2,FALSE)</f>
        <v>CZE</v>
      </c>
      <c r="C1448" s="25">
        <f>VLOOKUP(A1448,'Cód dos países'!$A$3:$C$199,3,FALSE)</f>
        <v>46</v>
      </c>
      <c r="D1448" s="29">
        <v>1987</v>
      </c>
      <c r="E1448">
        <f t="shared" si="113"/>
        <v>461987</v>
      </c>
      <c r="F1448" s="28">
        <v>6</v>
      </c>
      <c r="G1448" s="28">
        <v>5</v>
      </c>
      <c r="H1448" s="28">
        <v>4</v>
      </c>
      <c r="I1448" s="28">
        <f t="shared" si="110"/>
        <v>0.5</v>
      </c>
      <c r="J1448" s="28">
        <f t="shared" si="111"/>
        <v>0.83333333333333337</v>
      </c>
      <c r="K1448" s="28">
        <f t="shared" si="112"/>
        <v>0.66666666666666663</v>
      </c>
      <c r="L1448" s="28">
        <f t="shared" si="114"/>
        <v>0.66666666666666663</v>
      </c>
    </row>
    <row r="1449" spans="1:12" ht="15.75" x14ac:dyDescent="0.25">
      <c r="A1449" s="31" t="s">
        <v>71</v>
      </c>
      <c r="B1449" s="30" t="str">
        <f>VLOOKUP(A1449,'Cód dos países'!$A$3:$C$199,2,FALSE)</f>
        <v>CZE</v>
      </c>
      <c r="C1449" s="25">
        <f>VLOOKUP(A1449,'Cód dos países'!$A$3:$C$199,3,FALSE)</f>
        <v>46</v>
      </c>
      <c r="D1449" s="29">
        <v>1988</v>
      </c>
      <c r="E1449">
        <f t="shared" si="113"/>
        <v>461988</v>
      </c>
      <c r="F1449" s="28">
        <v>6</v>
      </c>
      <c r="G1449" s="28">
        <v>5</v>
      </c>
      <c r="H1449" s="28">
        <v>4</v>
      </c>
      <c r="I1449" s="28">
        <f t="shared" si="110"/>
        <v>0.5</v>
      </c>
      <c r="J1449" s="28">
        <f t="shared" si="111"/>
        <v>0.83333333333333337</v>
      </c>
      <c r="K1449" s="28">
        <f t="shared" si="112"/>
        <v>0.66666666666666663</v>
      </c>
      <c r="L1449" s="28">
        <f t="shared" si="114"/>
        <v>0.66666666666666663</v>
      </c>
    </row>
    <row r="1450" spans="1:12" ht="15.75" x14ac:dyDescent="0.25">
      <c r="A1450" s="31" t="s">
        <v>71</v>
      </c>
      <c r="B1450" s="30" t="str">
        <f>VLOOKUP(A1450,'Cód dos países'!$A$3:$C$199,2,FALSE)</f>
        <v>CZE</v>
      </c>
      <c r="C1450" s="25">
        <f>VLOOKUP(A1450,'Cód dos países'!$A$3:$C$199,3,FALSE)</f>
        <v>46</v>
      </c>
      <c r="D1450" s="29">
        <v>1989</v>
      </c>
      <c r="E1450">
        <f t="shared" si="113"/>
        <v>461989</v>
      </c>
      <c r="F1450" s="28">
        <v>5</v>
      </c>
      <c r="G1450" s="28">
        <v>5</v>
      </c>
      <c r="H1450" s="28">
        <v>4</v>
      </c>
      <c r="I1450" s="28">
        <f t="shared" si="110"/>
        <v>0.41666666666666669</v>
      </c>
      <c r="J1450" s="28">
        <f t="shared" si="111"/>
        <v>0.83333333333333337</v>
      </c>
      <c r="K1450" s="28">
        <f t="shared" si="112"/>
        <v>0.66666666666666663</v>
      </c>
      <c r="L1450" s="28">
        <f t="shared" si="114"/>
        <v>0.63888888888888884</v>
      </c>
    </row>
    <row r="1451" spans="1:12" ht="15.75" x14ac:dyDescent="0.25">
      <c r="A1451" s="31" t="s">
        <v>71</v>
      </c>
      <c r="B1451" s="30" t="str">
        <f>VLOOKUP(A1451,'Cód dos países'!$A$3:$C$199,2,FALSE)</f>
        <v>CZE</v>
      </c>
      <c r="C1451" s="25">
        <f>VLOOKUP(A1451,'Cód dos países'!$A$3:$C$199,3,FALSE)</f>
        <v>46</v>
      </c>
      <c r="D1451" s="29">
        <v>1990</v>
      </c>
      <c r="E1451">
        <f t="shared" si="113"/>
        <v>461990</v>
      </c>
      <c r="F1451" s="28">
        <v>5</v>
      </c>
      <c r="G1451" s="28">
        <v>5</v>
      </c>
      <c r="H1451" s="28">
        <v>5</v>
      </c>
      <c r="I1451" s="28">
        <f t="shared" si="110"/>
        <v>0.41666666666666669</v>
      </c>
      <c r="J1451" s="28">
        <f t="shared" si="111"/>
        <v>0.83333333333333337</v>
      </c>
      <c r="K1451" s="28">
        <f t="shared" si="112"/>
        <v>0.83333333333333337</v>
      </c>
      <c r="L1451" s="28">
        <f t="shared" si="114"/>
        <v>0.69444444444444442</v>
      </c>
    </row>
    <row r="1452" spans="1:12" ht="15.75" x14ac:dyDescent="0.25">
      <c r="A1452" s="31" t="s">
        <v>71</v>
      </c>
      <c r="B1452" s="30" t="str">
        <f>VLOOKUP(A1452,'Cód dos países'!$A$3:$C$199,2,FALSE)</f>
        <v>CZE</v>
      </c>
      <c r="C1452" s="25">
        <f>VLOOKUP(A1452,'Cód dos países'!$A$3:$C$199,3,FALSE)</f>
        <v>46</v>
      </c>
      <c r="D1452" s="29">
        <v>1991</v>
      </c>
      <c r="E1452">
        <f t="shared" si="113"/>
        <v>461991</v>
      </c>
      <c r="F1452" s="28">
        <v>5</v>
      </c>
      <c r="G1452" s="28">
        <v>5</v>
      </c>
      <c r="H1452" s="28">
        <v>5</v>
      </c>
      <c r="I1452" s="28">
        <f t="shared" si="110"/>
        <v>0.41666666666666669</v>
      </c>
      <c r="J1452" s="28">
        <f t="shared" si="111"/>
        <v>0.83333333333333337</v>
      </c>
      <c r="K1452" s="28">
        <f t="shared" si="112"/>
        <v>0.83333333333333337</v>
      </c>
      <c r="L1452" s="28">
        <f t="shared" si="114"/>
        <v>0.69444444444444442</v>
      </c>
    </row>
    <row r="1453" spans="1:12" ht="15.75" x14ac:dyDescent="0.25">
      <c r="A1453" s="31" t="s">
        <v>71</v>
      </c>
      <c r="B1453" s="30" t="str">
        <f>VLOOKUP(A1453,'Cód dos países'!$A$3:$C$199,2,FALSE)</f>
        <v>CZE</v>
      </c>
      <c r="C1453" s="25">
        <f>VLOOKUP(A1453,'Cód dos países'!$A$3:$C$199,3,FALSE)</f>
        <v>46</v>
      </c>
      <c r="D1453" s="29">
        <v>1992</v>
      </c>
      <c r="E1453">
        <f t="shared" si="113"/>
        <v>461992</v>
      </c>
      <c r="F1453" s="28">
        <v>4</v>
      </c>
      <c r="G1453" s="28">
        <v>5</v>
      </c>
      <c r="H1453" s="28">
        <v>5</v>
      </c>
      <c r="I1453" s="28">
        <f t="shared" si="110"/>
        <v>0.33333333333333331</v>
      </c>
      <c r="J1453" s="28">
        <f t="shared" si="111"/>
        <v>0.83333333333333337</v>
      </c>
      <c r="K1453" s="28">
        <f t="shared" si="112"/>
        <v>0.83333333333333337</v>
      </c>
      <c r="L1453" s="28">
        <f t="shared" si="114"/>
        <v>0.66666666666666674</v>
      </c>
    </row>
    <row r="1454" spans="1:12" ht="15.75" x14ac:dyDescent="0.25">
      <c r="A1454" s="31" t="s">
        <v>71</v>
      </c>
      <c r="B1454" s="30" t="str">
        <f>VLOOKUP(A1454,'Cód dos países'!$A$3:$C$199,2,FALSE)</f>
        <v>CZE</v>
      </c>
      <c r="C1454" s="25">
        <f>VLOOKUP(A1454,'Cód dos países'!$A$3:$C$199,3,FALSE)</f>
        <v>46</v>
      </c>
      <c r="D1454" s="29">
        <v>1993</v>
      </c>
      <c r="E1454">
        <f t="shared" si="113"/>
        <v>461993</v>
      </c>
      <c r="F1454" s="28">
        <v>4</v>
      </c>
      <c r="G1454" s="28">
        <v>5</v>
      </c>
      <c r="H1454" s="28">
        <v>4</v>
      </c>
      <c r="I1454" s="28">
        <f t="shared" si="110"/>
        <v>0.33333333333333331</v>
      </c>
      <c r="J1454" s="28">
        <f t="shared" si="111"/>
        <v>0.83333333333333337</v>
      </c>
      <c r="K1454" s="28">
        <f t="shared" si="112"/>
        <v>0.66666666666666663</v>
      </c>
      <c r="L1454" s="28">
        <f t="shared" si="114"/>
        <v>0.61111111111111116</v>
      </c>
    </row>
    <row r="1455" spans="1:12" ht="15.75" x14ac:dyDescent="0.25">
      <c r="A1455" s="31" t="s">
        <v>71</v>
      </c>
      <c r="B1455" s="30" t="str">
        <f>VLOOKUP(A1455,'Cód dos países'!$A$3:$C$199,2,FALSE)</f>
        <v>CZE</v>
      </c>
      <c r="C1455" s="25">
        <f>VLOOKUP(A1455,'Cód dos países'!$A$3:$C$199,3,FALSE)</f>
        <v>46</v>
      </c>
      <c r="D1455" s="29">
        <v>1994</v>
      </c>
      <c r="E1455">
        <f t="shared" si="113"/>
        <v>461994</v>
      </c>
      <c r="F1455" s="28">
        <v>6</v>
      </c>
      <c r="G1455" s="28">
        <v>6</v>
      </c>
      <c r="H1455" s="28">
        <v>4</v>
      </c>
      <c r="I1455" s="28">
        <f t="shared" si="110"/>
        <v>0.5</v>
      </c>
      <c r="J1455" s="28">
        <f t="shared" si="111"/>
        <v>1</v>
      </c>
      <c r="K1455" s="28">
        <f t="shared" si="112"/>
        <v>0.66666666666666663</v>
      </c>
      <c r="L1455" s="28">
        <f t="shared" si="114"/>
        <v>0.72222222222222221</v>
      </c>
    </row>
    <row r="1456" spans="1:12" ht="15.75" x14ac:dyDescent="0.25">
      <c r="A1456" s="31" t="s">
        <v>71</v>
      </c>
      <c r="B1456" s="30" t="str">
        <f>VLOOKUP(A1456,'Cód dos países'!$A$3:$C$199,2,FALSE)</f>
        <v>CZE</v>
      </c>
      <c r="C1456" s="25">
        <f>VLOOKUP(A1456,'Cód dos países'!$A$3:$C$199,3,FALSE)</f>
        <v>46</v>
      </c>
      <c r="D1456" s="29">
        <v>1995</v>
      </c>
      <c r="E1456">
        <f t="shared" si="113"/>
        <v>461995</v>
      </c>
      <c r="F1456" s="28">
        <v>7</v>
      </c>
      <c r="G1456" s="28">
        <v>6</v>
      </c>
      <c r="H1456" s="28">
        <v>4</v>
      </c>
      <c r="I1456" s="28">
        <f t="shared" si="110"/>
        <v>0.58333333333333337</v>
      </c>
      <c r="J1456" s="28">
        <f t="shared" si="111"/>
        <v>1</v>
      </c>
      <c r="K1456" s="28">
        <f t="shared" si="112"/>
        <v>0.66666666666666663</v>
      </c>
      <c r="L1456" s="28">
        <f t="shared" si="114"/>
        <v>0.75</v>
      </c>
    </row>
    <row r="1457" spans="1:12" ht="15.75" x14ac:dyDescent="0.25">
      <c r="A1457" s="31" t="s">
        <v>71</v>
      </c>
      <c r="B1457" s="30" t="str">
        <f>VLOOKUP(A1457,'Cód dos países'!$A$3:$C$199,2,FALSE)</f>
        <v>CZE</v>
      </c>
      <c r="C1457" s="25">
        <f>VLOOKUP(A1457,'Cód dos países'!$A$3:$C$199,3,FALSE)</f>
        <v>46</v>
      </c>
      <c r="D1457" s="29">
        <v>1996</v>
      </c>
      <c r="E1457">
        <f t="shared" si="113"/>
        <v>461996</v>
      </c>
      <c r="F1457" s="28">
        <v>7</v>
      </c>
      <c r="G1457" s="28">
        <v>6</v>
      </c>
      <c r="H1457" s="28">
        <v>4</v>
      </c>
      <c r="I1457" s="28">
        <f t="shared" si="110"/>
        <v>0.58333333333333337</v>
      </c>
      <c r="J1457" s="28">
        <f t="shared" si="111"/>
        <v>1</v>
      </c>
      <c r="K1457" s="28">
        <f t="shared" si="112"/>
        <v>0.66666666666666663</v>
      </c>
      <c r="L1457" s="28">
        <f t="shared" si="114"/>
        <v>0.75</v>
      </c>
    </row>
    <row r="1458" spans="1:12" ht="15.75" x14ac:dyDescent="0.25">
      <c r="A1458" s="31" t="s">
        <v>71</v>
      </c>
      <c r="B1458" s="30" t="str">
        <f>VLOOKUP(A1458,'Cód dos países'!$A$3:$C$199,2,FALSE)</f>
        <v>CZE</v>
      </c>
      <c r="C1458" s="25">
        <f>VLOOKUP(A1458,'Cód dos países'!$A$3:$C$199,3,FALSE)</f>
        <v>46</v>
      </c>
      <c r="D1458" s="29">
        <v>1997</v>
      </c>
      <c r="E1458">
        <f t="shared" si="113"/>
        <v>461997</v>
      </c>
      <c r="F1458" s="28">
        <v>10</v>
      </c>
      <c r="G1458" s="28">
        <v>5</v>
      </c>
      <c r="H1458" s="28">
        <v>4</v>
      </c>
      <c r="I1458" s="28">
        <f t="shared" si="110"/>
        <v>0.83333333333333337</v>
      </c>
      <c r="J1458" s="28">
        <f t="shared" si="111"/>
        <v>0.83333333333333337</v>
      </c>
      <c r="K1458" s="28">
        <f t="shared" si="112"/>
        <v>0.66666666666666663</v>
      </c>
      <c r="L1458" s="28">
        <f t="shared" si="114"/>
        <v>0.77777777777777779</v>
      </c>
    </row>
    <row r="1459" spans="1:12" ht="15.75" x14ac:dyDescent="0.25">
      <c r="A1459" s="31" t="s">
        <v>71</v>
      </c>
      <c r="B1459" s="30" t="str">
        <f>VLOOKUP(A1459,'Cód dos países'!$A$3:$C$199,2,FALSE)</f>
        <v>CZE</v>
      </c>
      <c r="C1459" s="25">
        <f>VLOOKUP(A1459,'Cód dos países'!$A$3:$C$199,3,FALSE)</f>
        <v>46</v>
      </c>
      <c r="D1459" s="29">
        <v>1998</v>
      </c>
      <c r="E1459">
        <f t="shared" si="113"/>
        <v>461998</v>
      </c>
      <c r="F1459" s="28">
        <v>9</v>
      </c>
      <c r="G1459" s="28">
        <v>5</v>
      </c>
      <c r="H1459" s="28">
        <v>4</v>
      </c>
      <c r="I1459" s="28">
        <f t="shared" si="110"/>
        <v>0.75</v>
      </c>
      <c r="J1459" s="28">
        <f t="shared" si="111"/>
        <v>0.83333333333333337</v>
      </c>
      <c r="K1459" s="28">
        <f t="shared" si="112"/>
        <v>0.66666666666666663</v>
      </c>
      <c r="L1459" s="28">
        <f t="shared" si="114"/>
        <v>0.75</v>
      </c>
    </row>
    <row r="1460" spans="1:12" ht="15.75" x14ac:dyDescent="0.25">
      <c r="A1460" s="31" t="s">
        <v>71</v>
      </c>
      <c r="B1460" s="30" t="str">
        <f>VLOOKUP(A1460,'Cód dos países'!$A$3:$C$199,2,FALSE)</f>
        <v>CZE</v>
      </c>
      <c r="C1460" s="25">
        <f>VLOOKUP(A1460,'Cód dos países'!$A$3:$C$199,3,FALSE)</f>
        <v>46</v>
      </c>
      <c r="D1460" s="29">
        <v>1999</v>
      </c>
      <c r="E1460">
        <f t="shared" si="113"/>
        <v>461999</v>
      </c>
      <c r="F1460" s="28">
        <v>8</v>
      </c>
      <c r="G1460" s="28">
        <v>5</v>
      </c>
      <c r="H1460" s="28">
        <v>4</v>
      </c>
      <c r="I1460" s="28">
        <f t="shared" si="110"/>
        <v>0.66666666666666663</v>
      </c>
      <c r="J1460" s="28">
        <f t="shared" si="111"/>
        <v>0.83333333333333337</v>
      </c>
      <c r="K1460" s="28">
        <f t="shared" si="112"/>
        <v>0.66666666666666663</v>
      </c>
      <c r="L1460" s="28">
        <f t="shared" si="114"/>
        <v>0.72222222222222221</v>
      </c>
    </row>
    <row r="1461" spans="1:12" ht="15.75" x14ac:dyDescent="0.25">
      <c r="A1461" s="31" t="s">
        <v>71</v>
      </c>
      <c r="B1461" s="30" t="str">
        <f>VLOOKUP(A1461,'Cód dos países'!$A$3:$C$199,2,FALSE)</f>
        <v>CZE</v>
      </c>
      <c r="C1461" s="25">
        <f>VLOOKUP(A1461,'Cód dos países'!$A$3:$C$199,3,FALSE)</f>
        <v>46</v>
      </c>
      <c r="D1461" s="29">
        <v>2000</v>
      </c>
      <c r="E1461">
        <f t="shared" si="113"/>
        <v>462000</v>
      </c>
      <c r="F1461" s="28">
        <v>8</v>
      </c>
      <c r="G1461" s="28">
        <v>5</v>
      </c>
      <c r="H1461" s="28">
        <v>4</v>
      </c>
      <c r="I1461" s="28">
        <f t="shared" si="110"/>
        <v>0.66666666666666663</v>
      </c>
      <c r="J1461" s="28">
        <f t="shared" si="111"/>
        <v>0.83333333333333337</v>
      </c>
      <c r="K1461" s="28">
        <f t="shared" si="112"/>
        <v>0.66666666666666663</v>
      </c>
      <c r="L1461" s="28">
        <f t="shared" si="114"/>
        <v>0.72222222222222221</v>
      </c>
    </row>
    <row r="1462" spans="1:12" ht="15.75" x14ac:dyDescent="0.25">
      <c r="A1462" s="31" t="s">
        <v>71</v>
      </c>
      <c r="B1462" s="30" t="str">
        <f>VLOOKUP(A1462,'Cód dos países'!$A$3:$C$199,2,FALSE)</f>
        <v>CZE</v>
      </c>
      <c r="C1462" s="25">
        <f>VLOOKUP(A1462,'Cód dos países'!$A$3:$C$199,3,FALSE)</f>
        <v>46</v>
      </c>
      <c r="D1462" s="29">
        <v>2001</v>
      </c>
      <c r="E1462">
        <f t="shared" si="113"/>
        <v>462001</v>
      </c>
      <c r="F1462" s="28">
        <v>11</v>
      </c>
      <c r="G1462" s="28">
        <v>5</v>
      </c>
      <c r="H1462" s="28">
        <v>3</v>
      </c>
      <c r="I1462" s="28">
        <f t="shared" si="110"/>
        <v>0.91666666666666663</v>
      </c>
      <c r="J1462" s="28">
        <f t="shared" si="111"/>
        <v>0.83333333333333337</v>
      </c>
      <c r="K1462" s="28">
        <f t="shared" si="112"/>
        <v>0.5</v>
      </c>
      <c r="L1462" s="28">
        <f t="shared" si="114"/>
        <v>0.74999999999999989</v>
      </c>
    </row>
    <row r="1463" spans="1:12" ht="15.75" x14ac:dyDescent="0.25">
      <c r="A1463" s="31" t="s">
        <v>71</v>
      </c>
      <c r="B1463" s="30" t="str">
        <f>VLOOKUP(A1463,'Cód dos países'!$A$3:$C$199,2,FALSE)</f>
        <v>CZE</v>
      </c>
      <c r="C1463" s="25">
        <f>VLOOKUP(A1463,'Cód dos países'!$A$3:$C$199,3,FALSE)</f>
        <v>46</v>
      </c>
      <c r="D1463" s="29">
        <v>2002</v>
      </c>
      <c r="E1463">
        <f t="shared" si="113"/>
        <v>462002</v>
      </c>
      <c r="F1463" s="28">
        <v>12</v>
      </c>
      <c r="G1463" s="28">
        <v>5</v>
      </c>
      <c r="H1463" s="28">
        <v>2.5</v>
      </c>
      <c r="I1463" s="28">
        <f t="shared" si="110"/>
        <v>1</v>
      </c>
      <c r="J1463" s="28">
        <f t="shared" si="111"/>
        <v>0.83333333333333337</v>
      </c>
      <c r="K1463" s="28">
        <f t="shared" si="112"/>
        <v>0.41666666666666669</v>
      </c>
      <c r="L1463" s="28">
        <f t="shared" si="114"/>
        <v>0.75</v>
      </c>
    </row>
    <row r="1464" spans="1:12" ht="15.75" x14ac:dyDescent="0.25">
      <c r="A1464" s="31" t="s">
        <v>71</v>
      </c>
      <c r="B1464" s="30" t="str">
        <f>VLOOKUP(A1464,'Cód dos países'!$A$3:$C$199,2,FALSE)</f>
        <v>CZE</v>
      </c>
      <c r="C1464" s="25">
        <f>VLOOKUP(A1464,'Cód dos países'!$A$3:$C$199,3,FALSE)</f>
        <v>46</v>
      </c>
      <c r="D1464" s="29">
        <v>2003</v>
      </c>
      <c r="E1464">
        <f t="shared" si="113"/>
        <v>462003</v>
      </c>
      <c r="F1464" s="28">
        <v>12</v>
      </c>
      <c r="G1464" s="28">
        <v>5</v>
      </c>
      <c r="H1464" s="28">
        <v>2.5</v>
      </c>
      <c r="I1464" s="28">
        <f t="shared" si="110"/>
        <v>1</v>
      </c>
      <c r="J1464" s="28">
        <f t="shared" si="111"/>
        <v>0.83333333333333337</v>
      </c>
      <c r="K1464" s="28">
        <f t="shared" si="112"/>
        <v>0.41666666666666669</v>
      </c>
      <c r="L1464" s="28">
        <f t="shared" si="114"/>
        <v>0.75</v>
      </c>
    </row>
    <row r="1465" spans="1:12" ht="15.75" x14ac:dyDescent="0.25">
      <c r="A1465" s="31" t="s">
        <v>71</v>
      </c>
      <c r="B1465" s="30" t="str">
        <f>VLOOKUP(A1465,'Cód dos países'!$A$3:$C$199,2,FALSE)</f>
        <v>CZE</v>
      </c>
      <c r="C1465" s="25">
        <f>VLOOKUP(A1465,'Cód dos países'!$A$3:$C$199,3,FALSE)</f>
        <v>46</v>
      </c>
      <c r="D1465" s="29">
        <v>2004</v>
      </c>
      <c r="E1465">
        <f t="shared" si="113"/>
        <v>462004</v>
      </c>
      <c r="F1465" s="28">
        <v>12</v>
      </c>
      <c r="G1465" s="28">
        <v>5</v>
      </c>
      <c r="H1465" s="28">
        <v>2.5</v>
      </c>
      <c r="I1465" s="28">
        <f t="shared" si="110"/>
        <v>1</v>
      </c>
      <c r="J1465" s="28">
        <f t="shared" si="111"/>
        <v>0.83333333333333337</v>
      </c>
      <c r="K1465" s="28">
        <f t="shared" si="112"/>
        <v>0.41666666666666669</v>
      </c>
      <c r="L1465" s="28">
        <f t="shared" si="114"/>
        <v>0.75</v>
      </c>
    </row>
    <row r="1466" spans="1:12" ht="15.75" x14ac:dyDescent="0.25">
      <c r="A1466" s="31" t="s">
        <v>71</v>
      </c>
      <c r="B1466" s="30" t="str">
        <f>VLOOKUP(A1466,'Cód dos países'!$A$3:$C$199,2,FALSE)</f>
        <v>CZE</v>
      </c>
      <c r="C1466" s="25">
        <f>VLOOKUP(A1466,'Cód dos países'!$A$3:$C$199,3,FALSE)</f>
        <v>46</v>
      </c>
      <c r="D1466" s="29">
        <v>2005</v>
      </c>
      <c r="E1466">
        <f t="shared" si="113"/>
        <v>462005</v>
      </c>
      <c r="F1466" s="28">
        <v>11.5</v>
      </c>
      <c r="G1466" s="28">
        <v>5</v>
      </c>
      <c r="H1466" s="28">
        <v>2.5</v>
      </c>
      <c r="I1466" s="28">
        <f t="shared" si="110"/>
        <v>0.95833333333333337</v>
      </c>
      <c r="J1466" s="28">
        <f t="shared" si="111"/>
        <v>0.83333333333333337</v>
      </c>
      <c r="K1466" s="28">
        <f t="shared" si="112"/>
        <v>0.41666666666666669</v>
      </c>
      <c r="L1466" s="28">
        <f t="shared" si="114"/>
        <v>0.73611111111111116</v>
      </c>
    </row>
    <row r="1467" spans="1:12" ht="15.75" x14ac:dyDescent="0.25">
      <c r="A1467" s="31" t="s">
        <v>71</v>
      </c>
      <c r="B1467" s="30" t="str">
        <f>VLOOKUP(A1467,'Cód dos países'!$A$3:$C$199,2,FALSE)</f>
        <v>CZE</v>
      </c>
      <c r="C1467" s="25">
        <f>VLOOKUP(A1467,'Cód dos países'!$A$3:$C$199,3,FALSE)</f>
        <v>46</v>
      </c>
      <c r="D1467" s="29">
        <v>2006</v>
      </c>
      <c r="E1467">
        <f t="shared" si="113"/>
        <v>462006</v>
      </c>
      <c r="F1467" s="28">
        <v>11.5</v>
      </c>
      <c r="G1467" s="28">
        <v>5</v>
      </c>
      <c r="H1467" s="28">
        <v>2.5</v>
      </c>
      <c r="I1467" s="28">
        <f t="shared" si="110"/>
        <v>0.95833333333333337</v>
      </c>
      <c r="J1467" s="28">
        <f t="shared" si="111"/>
        <v>0.83333333333333337</v>
      </c>
      <c r="K1467" s="28">
        <f t="shared" si="112"/>
        <v>0.41666666666666669</v>
      </c>
      <c r="L1467" s="28">
        <f t="shared" si="114"/>
        <v>0.73611111111111116</v>
      </c>
    </row>
    <row r="1468" spans="1:12" ht="15.75" x14ac:dyDescent="0.25">
      <c r="A1468" s="31" t="s">
        <v>71</v>
      </c>
      <c r="B1468" s="30" t="str">
        <f>VLOOKUP(A1468,'Cód dos países'!$A$3:$C$199,2,FALSE)</f>
        <v>CZE</v>
      </c>
      <c r="C1468" s="25">
        <f>VLOOKUP(A1468,'Cód dos países'!$A$3:$C$199,3,FALSE)</f>
        <v>46</v>
      </c>
      <c r="D1468" s="29">
        <v>2007</v>
      </c>
      <c r="E1468">
        <f t="shared" si="113"/>
        <v>462007</v>
      </c>
      <c r="F1468" s="28">
        <v>11.5</v>
      </c>
      <c r="G1468" s="28">
        <v>5</v>
      </c>
      <c r="H1468" s="28">
        <v>2.5</v>
      </c>
      <c r="I1468" s="28">
        <f t="shared" si="110"/>
        <v>0.95833333333333337</v>
      </c>
      <c r="J1468" s="28">
        <f t="shared" si="111"/>
        <v>0.83333333333333337</v>
      </c>
      <c r="K1468" s="28">
        <f t="shared" si="112"/>
        <v>0.41666666666666669</v>
      </c>
      <c r="L1468" s="28">
        <f t="shared" si="114"/>
        <v>0.73611111111111116</v>
      </c>
    </row>
    <row r="1469" spans="1:12" ht="15.75" x14ac:dyDescent="0.25">
      <c r="A1469" s="31" t="s">
        <v>71</v>
      </c>
      <c r="B1469" s="30" t="str">
        <f>VLOOKUP(A1469,'Cód dos países'!$A$3:$C$199,2,FALSE)</f>
        <v>CZE</v>
      </c>
      <c r="C1469" s="25">
        <f>VLOOKUP(A1469,'Cód dos países'!$A$3:$C$199,3,FALSE)</f>
        <v>46</v>
      </c>
      <c r="D1469" s="29">
        <v>2008</v>
      </c>
      <c r="E1469">
        <f t="shared" si="113"/>
        <v>462008</v>
      </c>
      <c r="F1469" s="28">
        <v>11.5</v>
      </c>
      <c r="G1469" s="28">
        <v>5</v>
      </c>
      <c r="H1469" s="28">
        <v>2.5</v>
      </c>
      <c r="I1469" s="28">
        <f t="shared" si="110"/>
        <v>0.95833333333333337</v>
      </c>
      <c r="J1469" s="28">
        <f t="shared" si="111"/>
        <v>0.83333333333333337</v>
      </c>
      <c r="K1469" s="28">
        <f t="shared" si="112"/>
        <v>0.41666666666666669</v>
      </c>
      <c r="L1469" s="28">
        <f t="shared" si="114"/>
        <v>0.73611111111111116</v>
      </c>
    </row>
    <row r="1470" spans="1:12" ht="15.75" x14ac:dyDescent="0.25">
      <c r="A1470" s="31" t="s">
        <v>71</v>
      </c>
      <c r="B1470" s="30" t="str">
        <f>VLOOKUP(A1470,'Cód dos países'!$A$3:$C$199,2,FALSE)</f>
        <v>CZE</v>
      </c>
      <c r="C1470" s="25">
        <f>VLOOKUP(A1470,'Cód dos países'!$A$3:$C$199,3,FALSE)</f>
        <v>46</v>
      </c>
      <c r="D1470" s="29">
        <v>2009</v>
      </c>
      <c r="E1470">
        <f t="shared" si="113"/>
        <v>462009</v>
      </c>
      <c r="F1470" s="28">
        <v>11.5</v>
      </c>
      <c r="G1470" s="28">
        <v>5</v>
      </c>
      <c r="H1470" s="28">
        <v>2.5</v>
      </c>
      <c r="I1470" s="28">
        <f t="shared" si="110"/>
        <v>0.95833333333333337</v>
      </c>
      <c r="J1470" s="28">
        <f t="shared" si="111"/>
        <v>0.83333333333333337</v>
      </c>
      <c r="K1470" s="28">
        <f t="shared" si="112"/>
        <v>0.41666666666666669</v>
      </c>
      <c r="L1470" s="28">
        <f t="shared" si="114"/>
        <v>0.73611111111111116</v>
      </c>
    </row>
    <row r="1471" spans="1:12" ht="15.75" x14ac:dyDescent="0.25">
      <c r="A1471" s="31" t="s">
        <v>71</v>
      </c>
      <c r="B1471" s="30" t="str">
        <f>VLOOKUP(A1471,'Cód dos países'!$A$3:$C$199,2,FALSE)</f>
        <v>CZE</v>
      </c>
      <c r="C1471" s="25">
        <f>VLOOKUP(A1471,'Cód dos países'!$A$3:$C$199,3,FALSE)</f>
        <v>46</v>
      </c>
      <c r="D1471" s="29">
        <v>2010</v>
      </c>
      <c r="E1471">
        <f t="shared" si="113"/>
        <v>462010</v>
      </c>
      <c r="F1471" s="28">
        <v>0.95454545454545459</v>
      </c>
      <c r="G1471" s="28">
        <v>0.83333333333333337</v>
      </c>
      <c r="H1471" s="28">
        <v>0.41666666666666669</v>
      </c>
      <c r="I1471" s="28">
        <f t="shared" si="110"/>
        <v>0.95454545454545459</v>
      </c>
      <c r="J1471" s="28">
        <f t="shared" si="111"/>
        <v>0.83333333333333337</v>
      </c>
      <c r="K1471" s="28">
        <f t="shared" si="112"/>
        <v>0.41666666666666669</v>
      </c>
      <c r="L1471" s="28">
        <f t="shared" si="114"/>
        <v>0.73484848484848486</v>
      </c>
    </row>
    <row r="1472" spans="1:12" ht="15.75" x14ac:dyDescent="0.25">
      <c r="A1472" s="31" t="s">
        <v>71</v>
      </c>
      <c r="B1472" s="30" t="str">
        <f>VLOOKUP(A1472,'Cód dos países'!$A$3:$C$199,2,FALSE)</f>
        <v>CZE</v>
      </c>
      <c r="C1472" s="25">
        <f>VLOOKUP(A1472,'Cód dos países'!$A$3:$C$199,3,FALSE)</f>
        <v>46</v>
      </c>
      <c r="D1472" s="29">
        <v>2011</v>
      </c>
      <c r="E1472">
        <f t="shared" si="113"/>
        <v>462011</v>
      </c>
      <c r="F1472" s="28">
        <v>0.81818181818181823</v>
      </c>
      <c r="G1472" s="28">
        <v>0.83333333333333337</v>
      </c>
      <c r="H1472" s="28">
        <v>0.41666666666666669</v>
      </c>
      <c r="I1472" s="28">
        <f t="shared" si="110"/>
        <v>0.81818181818181823</v>
      </c>
      <c r="J1472" s="28">
        <f t="shared" si="111"/>
        <v>0.83333333333333337</v>
      </c>
      <c r="K1472" s="28">
        <f t="shared" si="112"/>
        <v>0.41666666666666669</v>
      </c>
      <c r="L1472" s="28">
        <f t="shared" si="114"/>
        <v>0.68939393939393945</v>
      </c>
    </row>
    <row r="1473" spans="1:12" ht="15.75" x14ac:dyDescent="0.25">
      <c r="A1473" s="31" t="s">
        <v>71</v>
      </c>
      <c r="B1473" s="30" t="str">
        <f>VLOOKUP(A1473,'Cód dos países'!$A$3:$C$199,2,FALSE)</f>
        <v>CZE</v>
      </c>
      <c r="C1473" s="25">
        <f>VLOOKUP(A1473,'Cód dos países'!$A$3:$C$199,3,FALSE)</f>
        <v>46</v>
      </c>
      <c r="D1473" s="29">
        <v>2012</v>
      </c>
      <c r="E1473">
        <f t="shared" si="113"/>
        <v>462012</v>
      </c>
      <c r="F1473" s="28">
        <v>0.63636363636363635</v>
      </c>
      <c r="G1473" s="28">
        <v>0.83333333333333337</v>
      </c>
      <c r="H1473" s="28">
        <v>0.41666666666666669</v>
      </c>
      <c r="I1473" s="28">
        <f t="shared" si="110"/>
        <v>0.63636363636363635</v>
      </c>
      <c r="J1473" s="28">
        <f t="shared" si="111"/>
        <v>0.83333333333333337</v>
      </c>
      <c r="K1473" s="28">
        <f t="shared" si="112"/>
        <v>0.41666666666666669</v>
      </c>
      <c r="L1473" s="28">
        <f t="shared" si="114"/>
        <v>0.62878787878787878</v>
      </c>
    </row>
    <row r="1474" spans="1:12" ht="15.75" x14ac:dyDescent="0.25">
      <c r="A1474" s="31" t="s">
        <v>71</v>
      </c>
      <c r="B1474" s="30" t="str">
        <f>VLOOKUP(A1474,'Cód dos países'!$A$3:$C$199,2,FALSE)</f>
        <v>CZE</v>
      </c>
      <c r="C1474" s="25">
        <f>VLOOKUP(A1474,'Cód dos países'!$A$3:$C$199,3,FALSE)</f>
        <v>46</v>
      </c>
      <c r="D1474" s="29">
        <v>2013</v>
      </c>
      <c r="E1474">
        <f t="shared" si="113"/>
        <v>462013</v>
      </c>
      <c r="F1474" s="28">
        <v>0.63636363636363635</v>
      </c>
      <c r="G1474" s="28">
        <v>0.83333333333333337</v>
      </c>
      <c r="H1474" s="28">
        <v>0.41666666666666669</v>
      </c>
      <c r="I1474" s="28">
        <f t="shared" si="110"/>
        <v>0.63636363636363635</v>
      </c>
      <c r="J1474" s="28">
        <f t="shared" si="111"/>
        <v>0.83333333333333337</v>
      </c>
      <c r="K1474" s="28">
        <f t="shared" si="112"/>
        <v>0.41666666666666669</v>
      </c>
      <c r="L1474" s="28">
        <f t="shared" si="114"/>
        <v>0.62878787878787878</v>
      </c>
    </row>
    <row r="1475" spans="1:12" ht="15.75" x14ac:dyDescent="0.25">
      <c r="A1475" s="31" t="s">
        <v>71</v>
      </c>
      <c r="B1475" s="30" t="str">
        <f>VLOOKUP(A1475,'Cód dos países'!$A$3:$C$199,2,FALSE)</f>
        <v>CZE</v>
      </c>
      <c r="C1475" s="25">
        <f>VLOOKUP(A1475,'Cód dos países'!$A$3:$C$199,3,FALSE)</f>
        <v>46</v>
      </c>
      <c r="D1475" s="29">
        <v>2014</v>
      </c>
      <c r="E1475">
        <f t="shared" si="113"/>
        <v>462014</v>
      </c>
      <c r="F1475" s="28">
        <v>0.63636363636363635</v>
      </c>
      <c r="G1475" s="28">
        <v>0.83333333333333337</v>
      </c>
      <c r="H1475" s="28">
        <v>0.5</v>
      </c>
      <c r="I1475" s="28">
        <f t="shared" si="110"/>
        <v>0.63636363636363635</v>
      </c>
      <c r="J1475" s="28">
        <f t="shared" si="111"/>
        <v>0.83333333333333337</v>
      </c>
      <c r="K1475" s="28">
        <f t="shared" si="112"/>
        <v>0.5</v>
      </c>
      <c r="L1475" s="28">
        <f t="shared" si="114"/>
        <v>0.65656565656565657</v>
      </c>
    </row>
    <row r="1476" spans="1:12" ht="15.75" x14ac:dyDescent="0.25">
      <c r="A1476" s="31" t="s">
        <v>77</v>
      </c>
      <c r="B1476" s="30" t="str">
        <f>VLOOKUP(A1476,'Cód dos países'!$A$3:$C$199,2,FALSE)</f>
        <v>DNK</v>
      </c>
      <c r="C1476" s="25">
        <f>VLOOKUP(A1476,'Cód dos países'!$A$3:$C$199,3,FALSE)</f>
        <v>47</v>
      </c>
      <c r="D1476" s="29">
        <v>1983</v>
      </c>
      <c r="E1476">
        <f t="shared" si="113"/>
        <v>471983</v>
      </c>
      <c r="F1476" s="28">
        <v>6</v>
      </c>
      <c r="G1476" s="28">
        <v>6</v>
      </c>
      <c r="H1476" s="28">
        <v>6</v>
      </c>
      <c r="I1476" s="28">
        <f t="shared" ref="I1476:I1539" si="115">IF(F1476=".","",IF($D1476&gt;2009,F1476,F1476/12))</f>
        <v>0.5</v>
      </c>
      <c r="J1476" s="28">
        <f t="shared" ref="J1476:J1539" si="116">IF(G1476=".","",IF($D1476&gt;2009,G1476,G1476/6))</f>
        <v>1</v>
      </c>
      <c r="K1476" s="28">
        <f t="shared" ref="K1476:K1539" si="117">IF(H1476=".","",IF($D1476&gt;2009,H1476,H1476/6))</f>
        <v>1</v>
      </c>
      <c r="L1476" s="28">
        <f t="shared" si="114"/>
        <v>0.83333333333333326</v>
      </c>
    </row>
    <row r="1477" spans="1:12" ht="15.75" x14ac:dyDescent="0.25">
      <c r="A1477" s="31" t="s">
        <v>77</v>
      </c>
      <c r="B1477" s="30" t="str">
        <f>VLOOKUP(A1477,'Cód dos países'!$A$3:$C$199,2,FALSE)</f>
        <v>DNK</v>
      </c>
      <c r="C1477" s="25">
        <f>VLOOKUP(A1477,'Cód dos países'!$A$3:$C$199,3,FALSE)</f>
        <v>47</v>
      </c>
      <c r="D1477" s="29">
        <v>1984</v>
      </c>
      <c r="E1477">
        <f t="shared" ref="E1477:E1540" si="118">C1477*10000+D1477</f>
        <v>471984</v>
      </c>
      <c r="F1477" s="28">
        <v>9</v>
      </c>
      <c r="G1477" s="28">
        <v>6</v>
      </c>
      <c r="H1477" s="28">
        <v>6</v>
      </c>
      <c r="I1477" s="28">
        <f t="shared" si="115"/>
        <v>0.75</v>
      </c>
      <c r="J1477" s="28">
        <f t="shared" si="116"/>
        <v>1</v>
      </c>
      <c r="K1477" s="28">
        <f t="shared" si="117"/>
        <v>1</v>
      </c>
      <c r="L1477" s="28">
        <f t="shared" si="114"/>
        <v>0.91666666666666652</v>
      </c>
    </row>
    <row r="1478" spans="1:12" ht="15.75" x14ac:dyDescent="0.25">
      <c r="A1478" s="31" t="s">
        <v>77</v>
      </c>
      <c r="B1478" s="30" t="str">
        <f>VLOOKUP(A1478,'Cód dos países'!$A$3:$C$199,2,FALSE)</f>
        <v>DNK</v>
      </c>
      <c r="C1478" s="25">
        <f>VLOOKUP(A1478,'Cód dos países'!$A$3:$C$199,3,FALSE)</f>
        <v>47</v>
      </c>
      <c r="D1478" s="29">
        <v>1985</v>
      </c>
      <c r="E1478">
        <f t="shared" si="118"/>
        <v>471985</v>
      </c>
      <c r="F1478" s="28">
        <v>8</v>
      </c>
      <c r="G1478" s="28">
        <v>6</v>
      </c>
      <c r="H1478" s="28">
        <v>6</v>
      </c>
      <c r="I1478" s="28">
        <f t="shared" si="115"/>
        <v>0.66666666666666663</v>
      </c>
      <c r="J1478" s="28">
        <f t="shared" si="116"/>
        <v>1</v>
      </c>
      <c r="K1478" s="28">
        <f t="shared" si="117"/>
        <v>1</v>
      </c>
      <c r="L1478" s="28">
        <f t="shared" si="114"/>
        <v>0.88888888888888884</v>
      </c>
    </row>
    <row r="1479" spans="1:12" ht="15.75" x14ac:dyDescent="0.25">
      <c r="A1479" s="31" t="s">
        <v>77</v>
      </c>
      <c r="B1479" s="30" t="str">
        <f>VLOOKUP(A1479,'Cód dos países'!$A$3:$C$199,2,FALSE)</f>
        <v>DNK</v>
      </c>
      <c r="C1479" s="25">
        <f>VLOOKUP(A1479,'Cód dos países'!$A$3:$C$199,3,FALSE)</f>
        <v>47</v>
      </c>
      <c r="D1479" s="29">
        <v>1986</v>
      </c>
      <c r="E1479">
        <f t="shared" si="118"/>
        <v>471986</v>
      </c>
      <c r="F1479" s="28">
        <v>8</v>
      </c>
      <c r="G1479" s="28">
        <v>6</v>
      </c>
      <c r="H1479" s="28">
        <v>6</v>
      </c>
      <c r="I1479" s="28">
        <f t="shared" si="115"/>
        <v>0.66666666666666663</v>
      </c>
      <c r="J1479" s="28">
        <f t="shared" si="116"/>
        <v>1</v>
      </c>
      <c r="K1479" s="28">
        <f t="shared" si="117"/>
        <v>1</v>
      </c>
      <c r="L1479" s="28">
        <f t="shared" si="114"/>
        <v>0.88888888888888884</v>
      </c>
    </row>
    <row r="1480" spans="1:12" ht="15.75" x14ac:dyDescent="0.25">
      <c r="A1480" s="31" t="s">
        <v>77</v>
      </c>
      <c r="B1480" s="30" t="str">
        <f>VLOOKUP(A1480,'Cód dos países'!$A$3:$C$199,2,FALSE)</f>
        <v>DNK</v>
      </c>
      <c r="C1480" s="25">
        <f>VLOOKUP(A1480,'Cód dos países'!$A$3:$C$199,3,FALSE)</f>
        <v>47</v>
      </c>
      <c r="D1480" s="29">
        <v>1987</v>
      </c>
      <c r="E1480">
        <f t="shared" si="118"/>
        <v>471987</v>
      </c>
      <c r="F1480" s="28">
        <v>7</v>
      </c>
      <c r="G1480" s="28">
        <v>6</v>
      </c>
      <c r="H1480" s="28">
        <v>6</v>
      </c>
      <c r="I1480" s="28">
        <f t="shared" si="115"/>
        <v>0.58333333333333337</v>
      </c>
      <c r="J1480" s="28">
        <f t="shared" si="116"/>
        <v>1</v>
      </c>
      <c r="K1480" s="28">
        <f t="shared" si="117"/>
        <v>1</v>
      </c>
      <c r="L1480" s="28">
        <f t="shared" si="114"/>
        <v>0.86111111111111116</v>
      </c>
    </row>
    <row r="1481" spans="1:12" ht="15.75" x14ac:dyDescent="0.25">
      <c r="A1481" s="31" t="s">
        <v>77</v>
      </c>
      <c r="B1481" s="30" t="str">
        <f>VLOOKUP(A1481,'Cód dos países'!$A$3:$C$199,2,FALSE)</f>
        <v>DNK</v>
      </c>
      <c r="C1481" s="25">
        <f>VLOOKUP(A1481,'Cód dos países'!$A$3:$C$199,3,FALSE)</f>
        <v>47</v>
      </c>
      <c r="D1481" s="29">
        <v>1988</v>
      </c>
      <c r="E1481">
        <f t="shared" si="118"/>
        <v>471988</v>
      </c>
      <c r="F1481" s="28">
        <v>7</v>
      </c>
      <c r="G1481" s="28">
        <v>6</v>
      </c>
      <c r="H1481" s="28">
        <v>6</v>
      </c>
      <c r="I1481" s="28">
        <f t="shared" si="115"/>
        <v>0.58333333333333337</v>
      </c>
      <c r="J1481" s="28">
        <f t="shared" si="116"/>
        <v>1</v>
      </c>
      <c r="K1481" s="28">
        <f t="shared" si="117"/>
        <v>1</v>
      </c>
      <c r="L1481" s="28">
        <f t="shared" ref="L1481:L1544" si="119">IF(AND(I1481="",J1481="",K1481="")," ",IFERROR((1/3)*I1481+(1/3)*J1481+(1/3)*K1481,""))</f>
        <v>0.86111111111111116</v>
      </c>
    </row>
    <row r="1482" spans="1:12" ht="15.75" x14ac:dyDescent="0.25">
      <c r="A1482" s="31" t="s">
        <v>77</v>
      </c>
      <c r="B1482" s="30" t="str">
        <f>VLOOKUP(A1482,'Cód dos países'!$A$3:$C$199,2,FALSE)</f>
        <v>DNK</v>
      </c>
      <c r="C1482" s="25">
        <f>VLOOKUP(A1482,'Cód dos países'!$A$3:$C$199,3,FALSE)</f>
        <v>47</v>
      </c>
      <c r="D1482" s="29">
        <v>1989</v>
      </c>
      <c r="E1482">
        <f t="shared" si="118"/>
        <v>471989</v>
      </c>
      <c r="F1482" s="28">
        <v>7</v>
      </c>
      <c r="G1482" s="28">
        <v>6</v>
      </c>
      <c r="H1482" s="28">
        <v>6</v>
      </c>
      <c r="I1482" s="28">
        <f t="shared" si="115"/>
        <v>0.58333333333333337</v>
      </c>
      <c r="J1482" s="28">
        <f t="shared" si="116"/>
        <v>1</v>
      </c>
      <c r="K1482" s="28">
        <f t="shared" si="117"/>
        <v>1</v>
      </c>
      <c r="L1482" s="28">
        <f t="shared" si="119"/>
        <v>0.86111111111111116</v>
      </c>
    </row>
    <row r="1483" spans="1:12" ht="15.75" x14ac:dyDescent="0.25">
      <c r="A1483" s="31" t="s">
        <v>77</v>
      </c>
      <c r="B1483" s="30" t="str">
        <f>VLOOKUP(A1483,'Cód dos países'!$A$3:$C$199,2,FALSE)</f>
        <v>DNK</v>
      </c>
      <c r="C1483" s="25">
        <f>VLOOKUP(A1483,'Cód dos países'!$A$3:$C$199,3,FALSE)</f>
        <v>47</v>
      </c>
      <c r="D1483" s="29">
        <v>1990</v>
      </c>
      <c r="E1483">
        <f t="shared" si="118"/>
        <v>471990</v>
      </c>
      <c r="F1483" s="28">
        <v>7</v>
      </c>
      <c r="G1483" s="28">
        <v>6</v>
      </c>
      <c r="H1483" s="28">
        <v>6</v>
      </c>
      <c r="I1483" s="28">
        <f t="shared" si="115"/>
        <v>0.58333333333333337</v>
      </c>
      <c r="J1483" s="28">
        <f t="shared" si="116"/>
        <v>1</v>
      </c>
      <c r="K1483" s="28">
        <f t="shared" si="117"/>
        <v>1</v>
      </c>
      <c r="L1483" s="28">
        <f t="shared" si="119"/>
        <v>0.86111111111111116</v>
      </c>
    </row>
    <row r="1484" spans="1:12" ht="15.75" x14ac:dyDescent="0.25">
      <c r="A1484" s="31" t="s">
        <v>77</v>
      </c>
      <c r="B1484" s="30" t="str">
        <f>VLOOKUP(A1484,'Cód dos países'!$A$3:$C$199,2,FALSE)</f>
        <v>DNK</v>
      </c>
      <c r="C1484" s="25">
        <f>VLOOKUP(A1484,'Cód dos países'!$A$3:$C$199,3,FALSE)</f>
        <v>47</v>
      </c>
      <c r="D1484" s="29">
        <v>1991</v>
      </c>
      <c r="E1484">
        <f t="shared" si="118"/>
        <v>471991</v>
      </c>
      <c r="F1484" s="28">
        <v>8</v>
      </c>
      <c r="G1484" s="28">
        <v>6</v>
      </c>
      <c r="H1484" s="28">
        <v>6</v>
      </c>
      <c r="I1484" s="28">
        <f t="shared" si="115"/>
        <v>0.66666666666666663</v>
      </c>
      <c r="J1484" s="28">
        <f t="shared" si="116"/>
        <v>1</v>
      </c>
      <c r="K1484" s="28">
        <f t="shared" si="117"/>
        <v>1</v>
      </c>
      <c r="L1484" s="28">
        <f t="shared" si="119"/>
        <v>0.88888888888888884</v>
      </c>
    </row>
    <row r="1485" spans="1:12" ht="15.75" x14ac:dyDescent="0.25">
      <c r="A1485" s="31" t="s">
        <v>77</v>
      </c>
      <c r="B1485" s="30" t="str">
        <f>VLOOKUP(A1485,'Cód dos países'!$A$3:$C$199,2,FALSE)</f>
        <v>DNK</v>
      </c>
      <c r="C1485" s="25">
        <f>VLOOKUP(A1485,'Cód dos países'!$A$3:$C$199,3,FALSE)</f>
        <v>47</v>
      </c>
      <c r="D1485" s="29">
        <v>1992</v>
      </c>
      <c r="E1485">
        <f t="shared" si="118"/>
        <v>471992</v>
      </c>
      <c r="F1485" s="28">
        <v>6</v>
      </c>
      <c r="G1485" s="28">
        <v>6</v>
      </c>
      <c r="H1485" s="28">
        <v>6</v>
      </c>
      <c r="I1485" s="28">
        <f t="shared" si="115"/>
        <v>0.5</v>
      </c>
      <c r="J1485" s="28">
        <f t="shared" si="116"/>
        <v>1</v>
      </c>
      <c r="K1485" s="28">
        <f t="shared" si="117"/>
        <v>1</v>
      </c>
      <c r="L1485" s="28">
        <f t="shared" si="119"/>
        <v>0.83333333333333326</v>
      </c>
    </row>
    <row r="1486" spans="1:12" ht="15.75" x14ac:dyDescent="0.25">
      <c r="A1486" s="31" t="s">
        <v>77</v>
      </c>
      <c r="B1486" s="30" t="str">
        <f>VLOOKUP(A1486,'Cód dos países'!$A$3:$C$199,2,FALSE)</f>
        <v>DNK</v>
      </c>
      <c r="C1486" s="25">
        <f>VLOOKUP(A1486,'Cód dos países'!$A$3:$C$199,3,FALSE)</f>
        <v>47</v>
      </c>
      <c r="D1486" s="29">
        <v>1993</v>
      </c>
      <c r="E1486">
        <f t="shared" si="118"/>
        <v>471993</v>
      </c>
      <c r="F1486" s="28">
        <v>5</v>
      </c>
      <c r="G1486" s="28">
        <v>6</v>
      </c>
      <c r="H1486" s="28">
        <v>6</v>
      </c>
      <c r="I1486" s="28">
        <f t="shared" si="115"/>
        <v>0.41666666666666669</v>
      </c>
      <c r="J1486" s="28">
        <f t="shared" si="116"/>
        <v>1</v>
      </c>
      <c r="K1486" s="28">
        <f t="shared" si="117"/>
        <v>1</v>
      </c>
      <c r="L1486" s="28">
        <f t="shared" si="119"/>
        <v>0.80555555555555558</v>
      </c>
    </row>
    <row r="1487" spans="1:12" ht="15.75" x14ac:dyDescent="0.25">
      <c r="A1487" s="31" t="s">
        <v>77</v>
      </c>
      <c r="B1487" s="30" t="str">
        <f>VLOOKUP(A1487,'Cód dos países'!$A$3:$C$199,2,FALSE)</f>
        <v>DNK</v>
      </c>
      <c r="C1487" s="25">
        <f>VLOOKUP(A1487,'Cód dos países'!$A$3:$C$199,3,FALSE)</f>
        <v>47</v>
      </c>
      <c r="D1487" s="29">
        <v>1994</v>
      </c>
      <c r="E1487">
        <f t="shared" si="118"/>
        <v>471994</v>
      </c>
      <c r="F1487" s="28">
        <v>6</v>
      </c>
      <c r="G1487" s="28">
        <v>6</v>
      </c>
      <c r="H1487" s="28">
        <v>6</v>
      </c>
      <c r="I1487" s="28">
        <f t="shared" si="115"/>
        <v>0.5</v>
      </c>
      <c r="J1487" s="28">
        <f t="shared" si="116"/>
        <v>1</v>
      </c>
      <c r="K1487" s="28">
        <f t="shared" si="117"/>
        <v>1</v>
      </c>
      <c r="L1487" s="28">
        <f t="shared" si="119"/>
        <v>0.83333333333333326</v>
      </c>
    </row>
    <row r="1488" spans="1:12" ht="15.75" x14ac:dyDescent="0.25">
      <c r="A1488" s="31" t="s">
        <v>77</v>
      </c>
      <c r="B1488" s="30" t="str">
        <f>VLOOKUP(A1488,'Cód dos países'!$A$3:$C$199,2,FALSE)</f>
        <v>DNK</v>
      </c>
      <c r="C1488" s="25">
        <f>VLOOKUP(A1488,'Cód dos países'!$A$3:$C$199,3,FALSE)</f>
        <v>47</v>
      </c>
      <c r="D1488" s="29">
        <v>1995</v>
      </c>
      <c r="E1488">
        <f t="shared" si="118"/>
        <v>471995</v>
      </c>
      <c r="F1488" s="28">
        <v>7</v>
      </c>
      <c r="G1488" s="28">
        <v>6</v>
      </c>
      <c r="H1488" s="28">
        <v>6</v>
      </c>
      <c r="I1488" s="28">
        <f t="shared" si="115"/>
        <v>0.58333333333333337</v>
      </c>
      <c r="J1488" s="28">
        <f t="shared" si="116"/>
        <v>1</v>
      </c>
      <c r="K1488" s="28">
        <f t="shared" si="117"/>
        <v>1</v>
      </c>
      <c r="L1488" s="28">
        <f t="shared" si="119"/>
        <v>0.86111111111111116</v>
      </c>
    </row>
    <row r="1489" spans="1:12" ht="15.75" x14ac:dyDescent="0.25">
      <c r="A1489" s="31" t="s">
        <v>77</v>
      </c>
      <c r="B1489" s="30" t="str">
        <f>VLOOKUP(A1489,'Cód dos países'!$A$3:$C$199,2,FALSE)</f>
        <v>DNK</v>
      </c>
      <c r="C1489" s="25">
        <f>VLOOKUP(A1489,'Cód dos países'!$A$3:$C$199,3,FALSE)</f>
        <v>47</v>
      </c>
      <c r="D1489" s="29">
        <v>1996</v>
      </c>
      <c r="E1489">
        <f t="shared" si="118"/>
        <v>471996</v>
      </c>
      <c r="F1489" s="28">
        <v>7</v>
      </c>
      <c r="G1489" s="28">
        <v>6</v>
      </c>
      <c r="H1489" s="28">
        <v>6</v>
      </c>
      <c r="I1489" s="28">
        <f t="shared" si="115"/>
        <v>0.58333333333333337</v>
      </c>
      <c r="J1489" s="28">
        <f t="shared" si="116"/>
        <v>1</v>
      </c>
      <c r="K1489" s="28">
        <f t="shared" si="117"/>
        <v>1</v>
      </c>
      <c r="L1489" s="28">
        <f t="shared" si="119"/>
        <v>0.86111111111111116</v>
      </c>
    </row>
    <row r="1490" spans="1:12" ht="15.75" x14ac:dyDescent="0.25">
      <c r="A1490" s="31" t="s">
        <v>77</v>
      </c>
      <c r="B1490" s="30" t="str">
        <f>VLOOKUP(A1490,'Cód dos países'!$A$3:$C$199,2,FALSE)</f>
        <v>DNK</v>
      </c>
      <c r="C1490" s="25">
        <f>VLOOKUP(A1490,'Cód dos países'!$A$3:$C$199,3,FALSE)</f>
        <v>47</v>
      </c>
      <c r="D1490" s="29">
        <v>1997</v>
      </c>
      <c r="E1490">
        <f t="shared" si="118"/>
        <v>471997</v>
      </c>
      <c r="F1490" s="28">
        <v>8</v>
      </c>
      <c r="G1490" s="28">
        <v>6</v>
      </c>
      <c r="H1490" s="28">
        <v>6</v>
      </c>
      <c r="I1490" s="28">
        <f t="shared" si="115"/>
        <v>0.66666666666666663</v>
      </c>
      <c r="J1490" s="28">
        <f t="shared" si="116"/>
        <v>1</v>
      </c>
      <c r="K1490" s="28">
        <f t="shared" si="117"/>
        <v>1</v>
      </c>
      <c r="L1490" s="28">
        <f t="shared" si="119"/>
        <v>0.88888888888888884</v>
      </c>
    </row>
    <row r="1491" spans="1:12" ht="15.75" x14ac:dyDescent="0.25">
      <c r="A1491" s="31" t="s">
        <v>77</v>
      </c>
      <c r="B1491" s="30" t="str">
        <f>VLOOKUP(A1491,'Cód dos países'!$A$3:$C$199,2,FALSE)</f>
        <v>DNK</v>
      </c>
      <c r="C1491" s="25">
        <f>VLOOKUP(A1491,'Cód dos países'!$A$3:$C$199,3,FALSE)</f>
        <v>47</v>
      </c>
      <c r="D1491" s="29">
        <v>1998</v>
      </c>
      <c r="E1491">
        <f t="shared" si="118"/>
        <v>471998</v>
      </c>
      <c r="F1491" s="28">
        <v>8</v>
      </c>
      <c r="G1491" s="28">
        <v>6</v>
      </c>
      <c r="H1491" s="28">
        <v>6</v>
      </c>
      <c r="I1491" s="28">
        <f t="shared" si="115"/>
        <v>0.66666666666666663</v>
      </c>
      <c r="J1491" s="28">
        <f t="shared" si="116"/>
        <v>1</v>
      </c>
      <c r="K1491" s="28">
        <f t="shared" si="117"/>
        <v>1</v>
      </c>
      <c r="L1491" s="28">
        <f t="shared" si="119"/>
        <v>0.88888888888888884</v>
      </c>
    </row>
    <row r="1492" spans="1:12" ht="15.75" x14ac:dyDescent="0.25">
      <c r="A1492" s="31" t="s">
        <v>77</v>
      </c>
      <c r="B1492" s="30" t="str">
        <f>VLOOKUP(A1492,'Cód dos países'!$A$3:$C$199,2,FALSE)</f>
        <v>DNK</v>
      </c>
      <c r="C1492" s="25">
        <f>VLOOKUP(A1492,'Cód dos países'!$A$3:$C$199,3,FALSE)</f>
        <v>47</v>
      </c>
      <c r="D1492" s="29">
        <v>1999</v>
      </c>
      <c r="E1492">
        <f t="shared" si="118"/>
        <v>471999</v>
      </c>
      <c r="F1492" s="28">
        <v>9</v>
      </c>
      <c r="G1492" s="28">
        <v>6</v>
      </c>
      <c r="H1492" s="28">
        <v>6</v>
      </c>
      <c r="I1492" s="28">
        <f t="shared" si="115"/>
        <v>0.75</v>
      </c>
      <c r="J1492" s="28">
        <f t="shared" si="116"/>
        <v>1</v>
      </c>
      <c r="K1492" s="28">
        <f t="shared" si="117"/>
        <v>1</v>
      </c>
      <c r="L1492" s="28">
        <f t="shared" si="119"/>
        <v>0.91666666666666652</v>
      </c>
    </row>
    <row r="1493" spans="1:12" ht="15.75" x14ac:dyDescent="0.25">
      <c r="A1493" s="31" t="s">
        <v>77</v>
      </c>
      <c r="B1493" s="30" t="str">
        <f>VLOOKUP(A1493,'Cód dos países'!$A$3:$C$199,2,FALSE)</f>
        <v>DNK</v>
      </c>
      <c r="C1493" s="25">
        <f>VLOOKUP(A1493,'Cód dos países'!$A$3:$C$199,3,FALSE)</f>
        <v>47</v>
      </c>
      <c r="D1493" s="29">
        <v>2000</v>
      </c>
      <c r="E1493">
        <f t="shared" si="118"/>
        <v>472000</v>
      </c>
      <c r="F1493" s="28">
        <v>10</v>
      </c>
      <c r="G1493" s="28">
        <v>6</v>
      </c>
      <c r="H1493" s="28">
        <v>6</v>
      </c>
      <c r="I1493" s="28">
        <f t="shared" si="115"/>
        <v>0.83333333333333337</v>
      </c>
      <c r="J1493" s="28">
        <f t="shared" si="116"/>
        <v>1</v>
      </c>
      <c r="K1493" s="28">
        <f t="shared" si="117"/>
        <v>1</v>
      </c>
      <c r="L1493" s="28">
        <f t="shared" si="119"/>
        <v>0.94444444444444442</v>
      </c>
    </row>
    <row r="1494" spans="1:12" ht="15.75" x14ac:dyDescent="0.25">
      <c r="A1494" s="31" t="s">
        <v>77</v>
      </c>
      <c r="B1494" s="30" t="str">
        <f>VLOOKUP(A1494,'Cód dos países'!$A$3:$C$199,2,FALSE)</f>
        <v>DNK</v>
      </c>
      <c r="C1494" s="25">
        <f>VLOOKUP(A1494,'Cód dos países'!$A$3:$C$199,3,FALSE)</f>
        <v>47</v>
      </c>
      <c r="D1494" s="29">
        <v>2001</v>
      </c>
      <c r="E1494">
        <f t="shared" si="118"/>
        <v>472001</v>
      </c>
      <c r="F1494" s="28">
        <v>12</v>
      </c>
      <c r="G1494" s="28">
        <v>6</v>
      </c>
      <c r="H1494" s="28">
        <v>5.5</v>
      </c>
      <c r="I1494" s="28">
        <f t="shared" si="115"/>
        <v>1</v>
      </c>
      <c r="J1494" s="28">
        <f t="shared" si="116"/>
        <v>1</v>
      </c>
      <c r="K1494" s="28">
        <f t="shared" si="117"/>
        <v>0.91666666666666663</v>
      </c>
      <c r="L1494" s="28">
        <f t="shared" si="119"/>
        <v>0.9722222222222221</v>
      </c>
    </row>
    <row r="1495" spans="1:12" ht="15.75" x14ac:dyDescent="0.25">
      <c r="A1495" s="31" t="s">
        <v>77</v>
      </c>
      <c r="B1495" s="30" t="str">
        <f>VLOOKUP(A1495,'Cód dos países'!$A$3:$C$199,2,FALSE)</f>
        <v>DNK</v>
      </c>
      <c r="C1495" s="25">
        <f>VLOOKUP(A1495,'Cód dos países'!$A$3:$C$199,3,FALSE)</f>
        <v>47</v>
      </c>
      <c r="D1495" s="29">
        <v>2002</v>
      </c>
      <c r="E1495">
        <f t="shared" si="118"/>
        <v>472002</v>
      </c>
      <c r="F1495" s="28">
        <v>11.5</v>
      </c>
      <c r="G1495" s="28">
        <v>6</v>
      </c>
      <c r="H1495" s="28">
        <v>5.5</v>
      </c>
      <c r="I1495" s="28">
        <f t="shared" si="115"/>
        <v>0.95833333333333337</v>
      </c>
      <c r="J1495" s="28">
        <f t="shared" si="116"/>
        <v>1</v>
      </c>
      <c r="K1495" s="28">
        <f t="shared" si="117"/>
        <v>0.91666666666666663</v>
      </c>
      <c r="L1495" s="28">
        <f t="shared" si="119"/>
        <v>0.95833333333333326</v>
      </c>
    </row>
    <row r="1496" spans="1:12" ht="15.75" x14ac:dyDescent="0.25">
      <c r="A1496" s="31" t="s">
        <v>77</v>
      </c>
      <c r="B1496" s="30" t="str">
        <f>VLOOKUP(A1496,'Cód dos países'!$A$3:$C$199,2,FALSE)</f>
        <v>DNK</v>
      </c>
      <c r="C1496" s="25">
        <f>VLOOKUP(A1496,'Cód dos países'!$A$3:$C$199,3,FALSE)</f>
        <v>47</v>
      </c>
      <c r="D1496" s="29">
        <v>2003</v>
      </c>
      <c r="E1496">
        <f t="shared" si="118"/>
        <v>472003</v>
      </c>
      <c r="F1496" s="28">
        <v>11.5</v>
      </c>
      <c r="G1496" s="28">
        <v>6</v>
      </c>
      <c r="H1496" s="28">
        <v>5.5</v>
      </c>
      <c r="I1496" s="28">
        <f t="shared" si="115"/>
        <v>0.95833333333333337</v>
      </c>
      <c r="J1496" s="28">
        <f t="shared" si="116"/>
        <v>1</v>
      </c>
      <c r="K1496" s="28">
        <f t="shared" si="117"/>
        <v>0.91666666666666663</v>
      </c>
      <c r="L1496" s="28">
        <f t="shared" si="119"/>
        <v>0.95833333333333326</v>
      </c>
    </row>
    <row r="1497" spans="1:12" ht="15.75" x14ac:dyDescent="0.25">
      <c r="A1497" s="31" t="s">
        <v>77</v>
      </c>
      <c r="B1497" s="30" t="str">
        <f>VLOOKUP(A1497,'Cód dos países'!$A$3:$C$199,2,FALSE)</f>
        <v>DNK</v>
      </c>
      <c r="C1497" s="25">
        <f>VLOOKUP(A1497,'Cód dos países'!$A$3:$C$199,3,FALSE)</f>
        <v>47</v>
      </c>
      <c r="D1497" s="29">
        <v>2004</v>
      </c>
      <c r="E1497">
        <f t="shared" si="118"/>
        <v>472004</v>
      </c>
      <c r="F1497" s="28">
        <v>11.5</v>
      </c>
      <c r="G1497" s="28">
        <v>6</v>
      </c>
      <c r="H1497" s="28">
        <v>5.5</v>
      </c>
      <c r="I1497" s="28">
        <f t="shared" si="115"/>
        <v>0.95833333333333337</v>
      </c>
      <c r="J1497" s="28">
        <f t="shared" si="116"/>
        <v>1</v>
      </c>
      <c r="K1497" s="28">
        <f t="shared" si="117"/>
        <v>0.91666666666666663</v>
      </c>
      <c r="L1497" s="28">
        <f t="shared" si="119"/>
        <v>0.95833333333333326</v>
      </c>
    </row>
    <row r="1498" spans="1:12" ht="15.75" x14ac:dyDescent="0.25">
      <c r="A1498" s="31" t="s">
        <v>77</v>
      </c>
      <c r="B1498" s="30" t="str">
        <f>VLOOKUP(A1498,'Cód dos países'!$A$3:$C$199,2,FALSE)</f>
        <v>DNK</v>
      </c>
      <c r="C1498" s="25">
        <f>VLOOKUP(A1498,'Cód dos países'!$A$3:$C$199,3,FALSE)</f>
        <v>47</v>
      </c>
      <c r="D1498" s="29">
        <v>2005</v>
      </c>
      <c r="E1498">
        <f t="shared" si="118"/>
        <v>472005</v>
      </c>
      <c r="F1498" s="28">
        <v>11.5</v>
      </c>
      <c r="G1498" s="28">
        <v>6</v>
      </c>
      <c r="H1498" s="28">
        <v>5.5</v>
      </c>
      <c r="I1498" s="28">
        <f t="shared" si="115"/>
        <v>0.95833333333333337</v>
      </c>
      <c r="J1498" s="28">
        <f t="shared" si="116"/>
        <v>1</v>
      </c>
      <c r="K1498" s="28">
        <f t="shared" si="117"/>
        <v>0.91666666666666663</v>
      </c>
      <c r="L1498" s="28">
        <f t="shared" si="119"/>
        <v>0.95833333333333326</v>
      </c>
    </row>
    <row r="1499" spans="1:12" ht="15.75" x14ac:dyDescent="0.25">
      <c r="A1499" s="31" t="s">
        <v>77</v>
      </c>
      <c r="B1499" s="30" t="str">
        <f>VLOOKUP(A1499,'Cód dos países'!$A$3:$C$199,2,FALSE)</f>
        <v>DNK</v>
      </c>
      <c r="C1499" s="25">
        <f>VLOOKUP(A1499,'Cód dos países'!$A$3:$C$199,3,FALSE)</f>
        <v>47</v>
      </c>
      <c r="D1499" s="29">
        <v>2006</v>
      </c>
      <c r="E1499">
        <f t="shared" si="118"/>
        <v>472006</v>
      </c>
      <c r="F1499" s="28">
        <v>11.5</v>
      </c>
      <c r="G1499" s="28">
        <v>6</v>
      </c>
      <c r="H1499" s="28">
        <v>5.5</v>
      </c>
      <c r="I1499" s="28">
        <f t="shared" si="115"/>
        <v>0.95833333333333337</v>
      </c>
      <c r="J1499" s="28">
        <f t="shared" si="116"/>
        <v>1</v>
      </c>
      <c r="K1499" s="28">
        <f t="shared" si="117"/>
        <v>0.91666666666666663</v>
      </c>
      <c r="L1499" s="28">
        <f t="shared" si="119"/>
        <v>0.95833333333333326</v>
      </c>
    </row>
    <row r="1500" spans="1:12" ht="15.75" x14ac:dyDescent="0.25">
      <c r="A1500" s="31" t="s">
        <v>77</v>
      </c>
      <c r="B1500" s="30" t="str">
        <f>VLOOKUP(A1500,'Cód dos países'!$A$3:$C$199,2,FALSE)</f>
        <v>DNK</v>
      </c>
      <c r="C1500" s="25">
        <f>VLOOKUP(A1500,'Cód dos países'!$A$3:$C$199,3,FALSE)</f>
        <v>47</v>
      </c>
      <c r="D1500" s="29">
        <v>2007</v>
      </c>
      <c r="E1500">
        <f t="shared" si="118"/>
        <v>472007</v>
      </c>
      <c r="F1500" s="28">
        <v>11.5</v>
      </c>
      <c r="G1500" s="28">
        <v>6</v>
      </c>
      <c r="H1500" s="28">
        <v>5.5</v>
      </c>
      <c r="I1500" s="28">
        <f t="shared" si="115"/>
        <v>0.95833333333333337</v>
      </c>
      <c r="J1500" s="28">
        <f t="shared" si="116"/>
        <v>1</v>
      </c>
      <c r="K1500" s="28">
        <f t="shared" si="117"/>
        <v>0.91666666666666663</v>
      </c>
      <c r="L1500" s="28">
        <f t="shared" si="119"/>
        <v>0.95833333333333326</v>
      </c>
    </row>
    <row r="1501" spans="1:12" ht="15.75" x14ac:dyDescent="0.25">
      <c r="A1501" s="31" t="s">
        <v>77</v>
      </c>
      <c r="B1501" s="30" t="str">
        <f>VLOOKUP(A1501,'Cód dos países'!$A$3:$C$199,2,FALSE)</f>
        <v>DNK</v>
      </c>
      <c r="C1501" s="25">
        <f>VLOOKUP(A1501,'Cód dos países'!$A$3:$C$199,3,FALSE)</f>
        <v>47</v>
      </c>
      <c r="D1501" s="29">
        <v>2008</v>
      </c>
      <c r="E1501">
        <f t="shared" si="118"/>
        <v>472008</v>
      </c>
      <c r="F1501" s="28">
        <v>11</v>
      </c>
      <c r="G1501" s="28">
        <v>6</v>
      </c>
      <c r="H1501" s="28">
        <v>5.5</v>
      </c>
      <c r="I1501" s="28">
        <f t="shared" si="115"/>
        <v>0.91666666666666663</v>
      </c>
      <c r="J1501" s="28">
        <f t="shared" si="116"/>
        <v>1</v>
      </c>
      <c r="K1501" s="28">
        <f t="shared" si="117"/>
        <v>0.91666666666666663</v>
      </c>
      <c r="L1501" s="28">
        <f t="shared" si="119"/>
        <v>0.94444444444444442</v>
      </c>
    </row>
    <row r="1502" spans="1:12" ht="15.75" x14ac:dyDescent="0.25">
      <c r="A1502" s="31" t="s">
        <v>77</v>
      </c>
      <c r="B1502" s="30" t="str">
        <f>VLOOKUP(A1502,'Cód dos países'!$A$3:$C$199,2,FALSE)</f>
        <v>DNK</v>
      </c>
      <c r="C1502" s="25">
        <f>VLOOKUP(A1502,'Cód dos países'!$A$3:$C$199,3,FALSE)</f>
        <v>47</v>
      </c>
      <c r="D1502" s="29">
        <v>2009</v>
      </c>
      <c r="E1502">
        <f t="shared" si="118"/>
        <v>472009</v>
      </c>
      <c r="F1502" s="28">
        <v>11</v>
      </c>
      <c r="G1502" s="28">
        <v>6</v>
      </c>
      <c r="H1502" s="28">
        <v>5.5</v>
      </c>
      <c r="I1502" s="28">
        <f t="shared" si="115"/>
        <v>0.91666666666666663</v>
      </c>
      <c r="J1502" s="28">
        <f t="shared" si="116"/>
        <v>1</v>
      </c>
      <c r="K1502" s="28">
        <f t="shared" si="117"/>
        <v>0.91666666666666663</v>
      </c>
      <c r="L1502" s="28">
        <f t="shared" si="119"/>
        <v>0.94444444444444442</v>
      </c>
    </row>
    <row r="1503" spans="1:12" ht="15.75" x14ac:dyDescent="0.25">
      <c r="A1503" s="31" t="s">
        <v>77</v>
      </c>
      <c r="B1503" s="30" t="str">
        <f>VLOOKUP(A1503,'Cód dos países'!$A$3:$C$199,2,FALSE)</f>
        <v>DNK</v>
      </c>
      <c r="C1503" s="25">
        <f>VLOOKUP(A1503,'Cód dos países'!$A$3:$C$199,3,FALSE)</f>
        <v>47</v>
      </c>
      <c r="D1503" s="29">
        <v>2010</v>
      </c>
      <c r="E1503">
        <f t="shared" si="118"/>
        <v>472010</v>
      </c>
      <c r="F1503" s="28">
        <v>0.90909090909090906</v>
      </c>
      <c r="G1503" s="28">
        <v>1</v>
      </c>
      <c r="H1503" s="28">
        <v>0.91666666666666663</v>
      </c>
      <c r="I1503" s="28">
        <f t="shared" si="115"/>
        <v>0.90909090909090906</v>
      </c>
      <c r="J1503" s="28">
        <f t="shared" si="116"/>
        <v>1</v>
      </c>
      <c r="K1503" s="28">
        <f t="shared" si="117"/>
        <v>0.91666666666666663</v>
      </c>
      <c r="L1503" s="28">
        <f t="shared" si="119"/>
        <v>0.94191919191919182</v>
      </c>
    </row>
    <row r="1504" spans="1:12" ht="15.75" x14ac:dyDescent="0.25">
      <c r="A1504" s="31" t="s">
        <v>77</v>
      </c>
      <c r="B1504" s="30" t="str">
        <f>VLOOKUP(A1504,'Cód dos países'!$A$3:$C$199,2,FALSE)</f>
        <v>DNK</v>
      </c>
      <c r="C1504" s="25">
        <f>VLOOKUP(A1504,'Cód dos países'!$A$3:$C$199,3,FALSE)</f>
        <v>47</v>
      </c>
      <c r="D1504" s="29">
        <v>2011</v>
      </c>
      <c r="E1504">
        <f t="shared" si="118"/>
        <v>472011</v>
      </c>
      <c r="F1504" s="28">
        <v>0.81818181818181823</v>
      </c>
      <c r="G1504" s="28">
        <v>1</v>
      </c>
      <c r="H1504" s="28">
        <v>0.91666666666666663</v>
      </c>
      <c r="I1504" s="28">
        <f t="shared" si="115"/>
        <v>0.81818181818181823</v>
      </c>
      <c r="J1504" s="28">
        <f t="shared" si="116"/>
        <v>1</v>
      </c>
      <c r="K1504" s="28">
        <f t="shared" si="117"/>
        <v>0.91666666666666663</v>
      </c>
      <c r="L1504" s="28">
        <f t="shared" si="119"/>
        <v>0.91161616161616155</v>
      </c>
    </row>
    <row r="1505" spans="1:12" ht="15.75" x14ac:dyDescent="0.25">
      <c r="A1505" s="31" t="s">
        <v>77</v>
      </c>
      <c r="B1505" s="30" t="str">
        <f>VLOOKUP(A1505,'Cód dos países'!$A$3:$C$199,2,FALSE)</f>
        <v>DNK</v>
      </c>
      <c r="C1505" s="25">
        <f>VLOOKUP(A1505,'Cód dos países'!$A$3:$C$199,3,FALSE)</f>
        <v>47</v>
      </c>
      <c r="D1505" s="29">
        <v>2012</v>
      </c>
      <c r="E1505">
        <f t="shared" si="118"/>
        <v>472012</v>
      </c>
      <c r="F1505" s="28">
        <v>0.68181818181818177</v>
      </c>
      <c r="G1505" s="28">
        <v>1</v>
      </c>
      <c r="H1505" s="28">
        <v>0.91666666666666663</v>
      </c>
      <c r="I1505" s="28">
        <f t="shared" si="115"/>
        <v>0.68181818181818177</v>
      </c>
      <c r="J1505" s="28">
        <f t="shared" si="116"/>
        <v>1</v>
      </c>
      <c r="K1505" s="28">
        <f t="shared" si="117"/>
        <v>0.91666666666666663</v>
      </c>
      <c r="L1505" s="28">
        <f t="shared" si="119"/>
        <v>0.86616161616161613</v>
      </c>
    </row>
    <row r="1506" spans="1:12" ht="15.75" x14ac:dyDescent="0.25">
      <c r="A1506" s="31" t="s">
        <v>77</v>
      </c>
      <c r="B1506" s="30" t="str">
        <f>VLOOKUP(A1506,'Cód dos países'!$A$3:$C$199,2,FALSE)</f>
        <v>DNK</v>
      </c>
      <c r="C1506" s="25">
        <f>VLOOKUP(A1506,'Cód dos países'!$A$3:$C$199,3,FALSE)</f>
        <v>47</v>
      </c>
      <c r="D1506" s="29">
        <v>2013</v>
      </c>
      <c r="E1506">
        <f t="shared" si="118"/>
        <v>472013</v>
      </c>
      <c r="F1506" s="28">
        <v>0.59090909090909094</v>
      </c>
      <c r="G1506" s="28">
        <v>1</v>
      </c>
      <c r="H1506" s="28">
        <v>0.91666666666666663</v>
      </c>
      <c r="I1506" s="28">
        <f t="shared" si="115"/>
        <v>0.59090909090909094</v>
      </c>
      <c r="J1506" s="28">
        <f t="shared" si="116"/>
        <v>1</v>
      </c>
      <c r="K1506" s="28">
        <f t="shared" si="117"/>
        <v>0.91666666666666663</v>
      </c>
      <c r="L1506" s="28">
        <f t="shared" si="119"/>
        <v>0.83585858585858586</v>
      </c>
    </row>
    <row r="1507" spans="1:12" ht="15.75" x14ac:dyDescent="0.25">
      <c r="A1507" s="31" t="s">
        <v>77</v>
      </c>
      <c r="B1507" s="30" t="str">
        <f>VLOOKUP(A1507,'Cód dos países'!$A$3:$C$199,2,FALSE)</f>
        <v>DNK</v>
      </c>
      <c r="C1507" s="25">
        <f>VLOOKUP(A1507,'Cód dos países'!$A$3:$C$199,3,FALSE)</f>
        <v>47</v>
      </c>
      <c r="D1507" s="29">
        <v>2014</v>
      </c>
      <c r="E1507">
        <f t="shared" si="118"/>
        <v>472014</v>
      </c>
      <c r="F1507" s="28">
        <v>0.59090909090909094</v>
      </c>
      <c r="G1507" s="28">
        <v>1</v>
      </c>
      <c r="H1507" s="28">
        <v>0.91666666666666663</v>
      </c>
      <c r="I1507" s="28">
        <f t="shared" si="115"/>
        <v>0.59090909090909094</v>
      </c>
      <c r="J1507" s="28">
        <f t="shared" si="116"/>
        <v>1</v>
      </c>
      <c r="K1507" s="28">
        <f t="shared" si="117"/>
        <v>0.91666666666666663</v>
      </c>
      <c r="L1507" s="28">
        <f t="shared" si="119"/>
        <v>0.83585858585858586</v>
      </c>
    </row>
    <row r="1508" spans="1:12" ht="15.75" x14ac:dyDescent="0.25">
      <c r="A1508" s="31" t="s">
        <v>75</v>
      </c>
      <c r="B1508" s="30" t="str">
        <f>VLOOKUP(A1508,'Cód dos países'!$A$3:$C$199,2,FALSE)</f>
        <v>DJI</v>
      </c>
      <c r="C1508" s="25">
        <f>VLOOKUP(A1508,'Cód dos países'!$A$3:$C$199,3,FALSE)</f>
        <v>48</v>
      </c>
      <c r="D1508" s="29">
        <v>1983</v>
      </c>
      <c r="E1508">
        <f t="shared" si="118"/>
        <v>481983</v>
      </c>
      <c r="F1508" s="28" t="s">
        <v>433</v>
      </c>
      <c r="G1508" s="28" t="s">
        <v>433</v>
      </c>
      <c r="H1508" s="28" t="s">
        <v>433</v>
      </c>
      <c r="I1508" s="28" t="str">
        <f t="shared" si="115"/>
        <v/>
      </c>
      <c r="J1508" s="28" t="str">
        <f t="shared" si="116"/>
        <v/>
      </c>
      <c r="K1508" s="28" t="str">
        <f t="shared" si="117"/>
        <v/>
      </c>
      <c r="L1508" s="28" t="str">
        <f t="shared" si="119"/>
        <v xml:space="preserve"> </v>
      </c>
    </row>
    <row r="1509" spans="1:12" ht="15.75" x14ac:dyDescent="0.25">
      <c r="A1509" s="31" t="s">
        <v>75</v>
      </c>
      <c r="B1509" s="30" t="str">
        <f>VLOOKUP(A1509,'Cód dos países'!$A$3:$C$199,2,FALSE)</f>
        <v>DJI</v>
      </c>
      <c r="C1509" s="25">
        <f>VLOOKUP(A1509,'Cód dos países'!$A$3:$C$199,3,FALSE)</f>
        <v>48</v>
      </c>
      <c r="D1509" s="29">
        <v>1984</v>
      </c>
      <c r="E1509">
        <f t="shared" si="118"/>
        <v>481984</v>
      </c>
      <c r="F1509" s="28" t="s">
        <v>433</v>
      </c>
      <c r="G1509" s="28" t="s">
        <v>433</v>
      </c>
      <c r="H1509" s="28" t="s">
        <v>433</v>
      </c>
      <c r="I1509" s="28" t="str">
        <f t="shared" si="115"/>
        <v/>
      </c>
      <c r="J1509" s="28" t="str">
        <f t="shared" si="116"/>
        <v/>
      </c>
      <c r="K1509" s="28" t="str">
        <f t="shared" si="117"/>
        <v/>
      </c>
      <c r="L1509" s="28" t="str">
        <f t="shared" si="119"/>
        <v xml:space="preserve"> </v>
      </c>
    </row>
    <row r="1510" spans="1:12" ht="15.75" x14ac:dyDescent="0.25">
      <c r="A1510" s="31" t="s">
        <v>75</v>
      </c>
      <c r="B1510" s="30" t="str">
        <f>VLOOKUP(A1510,'Cód dos países'!$A$3:$C$199,2,FALSE)</f>
        <v>DJI</v>
      </c>
      <c r="C1510" s="25">
        <f>VLOOKUP(A1510,'Cód dos países'!$A$3:$C$199,3,FALSE)</f>
        <v>48</v>
      </c>
      <c r="D1510" s="29">
        <v>1985</v>
      </c>
      <c r="E1510">
        <f t="shared" si="118"/>
        <v>481985</v>
      </c>
      <c r="F1510" s="28" t="s">
        <v>433</v>
      </c>
      <c r="G1510" s="28" t="s">
        <v>433</v>
      </c>
      <c r="H1510" s="28" t="s">
        <v>433</v>
      </c>
      <c r="I1510" s="28" t="str">
        <f t="shared" si="115"/>
        <v/>
      </c>
      <c r="J1510" s="28" t="str">
        <f t="shared" si="116"/>
        <v/>
      </c>
      <c r="K1510" s="28" t="str">
        <f t="shared" si="117"/>
        <v/>
      </c>
      <c r="L1510" s="28" t="str">
        <f t="shared" si="119"/>
        <v xml:space="preserve"> </v>
      </c>
    </row>
    <row r="1511" spans="1:12" ht="15.75" x14ac:dyDescent="0.25">
      <c r="A1511" s="31" t="s">
        <v>75</v>
      </c>
      <c r="B1511" s="30" t="str">
        <f>VLOOKUP(A1511,'Cód dos países'!$A$3:$C$199,2,FALSE)</f>
        <v>DJI</v>
      </c>
      <c r="C1511" s="25">
        <f>VLOOKUP(A1511,'Cód dos países'!$A$3:$C$199,3,FALSE)</f>
        <v>48</v>
      </c>
      <c r="D1511" s="29">
        <v>1986</v>
      </c>
      <c r="E1511">
        <f t="shared" si="118"/>
        <v>481986</v>
      </c>
      <c r="F1511" s="28" t="s">
        <v>433</v>
      </c>
      <c r="G1511" s="28" t="s">
        <v>433</v>
      </c>
      <c r="H1511" s="28" t="s">
        <v>433</v>
      </c>
      <c r="I1511" s="28" t="str">
        <f t="shared" si="115"/>
        <v/>
      </c>
      <c r="J1511" s="28" t="str">
        <f t="shared" si="116"/>
        <v/>
      </c>
      <c r="K1511" s="28" t="str">
        <f t="shared" si="117"/>
        <v/>
      </c>
      <c r="L1511" s="28" t="str">
        <f t="shared" si="119"/>
        <v xml:space="preserve"> </v>
      </c>
    </row>
    <row r="1512" spans="1:12" ht="15.75" x14ac:dyDescent="0.25">
      <c r="A1512" s="31" t="s">
        <v>75</v>
      </c>
      <c r="B1512" s="30" t="str">
        <f>VLOOKUP(A1512,'Cód dos países'!$A$3:$C$199,2,FALSE)</f>
        <v>DJI</v>
      </c>
      <c r="C1512" s="25">
        <f>VLOOKUP(A1512,'Cód dos países'!$A$3:$C$199,3,FALSE)</f>
        <v>48</v>
      </c>
      <c r="D1512" s="29">
        <v>1987</v>
      </c>
      <c r="E1512">
        <f t="shared" si="118"/>
        <v>481987</v>
      </c>
      <c r="F1512" s="28" t="s">
        <v>433</v>
      </c>
      <c r="G1512" s="28" t="s">
        <v>433</v>
      </c>
      <c r="H1512" s="28" t="s">
        <v>433</v>
      </c>
      <c r="I1512" s="28" t="str">
        <f t="shared" si="115"/>
        <v/>
      </c>
      <c r="J1512" s="28" t="str">
        <f t="shared" si="116"/>
        <v/>
      </c>
      <c r="K1512" s="28" t="str">
        <f t="shared" si="117"/>
        <v/>
      </c>
      <c r="L1512" s="28" t="str">
        <f t="shared" si="119"/>
        <v xml:space="preserve"> </v>
      </c>
    </row>
    <row r="1513" spans="1:12" ht="15.75" x14ac:dyDescent="0.25">
      <c r="A1513" s="31" t="s">
        <v>75</v>
      </c>
      <c r="B1513" s="30" t="str">
        <f>VLOOKUP(A1513,'Cód dos países'!$A$3:$C$199,2,FALSE)</f>
        <v>DJI</v>
      </c>
      <c r="C1513" s="25">
        <f>VLOOKUP(A1513,'Cód dos países'!$A$3:$C$199,3,FALSE)</f>
        <v>48</v>
      </c>
      <c r="D1513" s="29">
        <v>1988</v>
      </c>
      <c r="E1513">
        <f t="shared" si="118"/>
        <v>481988</v>
      </c>
      <c r="F1513" s="28" t="s">
        <v>433</v>
      </c>
      <c r="G1513" s="28" t="s">
        <v>433</v>
      </c>
      <c r="H1513" s="28" t="s">
        <v>433</v>
      </c>
      <c r="I1513" s="28" t="str">
        <f t="shared" si="115"/>
        <v/>
      </c>
      <c r="J1513" s="28" t="str">
        <f t="shared" si="116"/>
        <v/>
      </c>
      <c r="K1513" s="28" t="str">
        <f t="shared" si="117"/>
        <v/>
      </c>
      <c r="L1513" s="28" t="str">
        <f t="shared" si="119"/>
        <v xml:space="preserve"> </v>
      </c>
    </row>
    <row r="1514" spans="1:12" ht="15.75" x14ac:dyDescent="0.25">
      <c r="A1514" s="31" t="s">
        <v>75</v>
      </c>
      <c r="B1514" s="30" t="str">
        <f>VLOOKUP(A1514,'Cód dos países'!$A$3:$C$199,2,FALSE)</f>
        <v>DJI</v>
      </c>
      <c r="C1514" s="25">
        <f>VLOOKUP(A1514,'Cód dos países'!$A$3:$C$199,3,FALSE)</f>
        <v>48</v>
      </c>
      <c r="D1514" s="29">
        <v>1989</v>
      </c>
      <c r="E1514">
        <f t="shared" si="118"/>
        <v>481989</v>
      </c>
      <c r="F1514" s="28" t="s">
        <v>433</v>
      </c>
      <c r="G1514" s="28" t="s">
        <v>433</v>
      </c>
      <c r="H1514" s="28" t="s">
        <v>433</v>
      </c>
      <c r="I1514" s="28" t="str">
        <f t="shared" si="115"/>
        <v/>
      </c>
      <c r="J1514" s="28" t="str">
        <f t="shared" si="116"/>
        <v/>
      </c>
      <c r="K1514" s="28" t="str">
        <f t="shared" si="117"/>
        <v/>
      </c>
      <c r="L1514" s="28" t="str">
        <f t="shared" si="119"/>
        <v xml:space="preserve"> </v>
      </c>
    </row>
    <row r="1515" spans="1:12" ht="15.75" x14ac:dyDescent="0.25">
      <c r="A1515" s="31" t="s">
        <v>75</v>
      </c>
      <c r="B1515" s="30" t="str">
        <f>VLOOKUP(A1515,'Cód dos países'!$A$3:$C$199,2,FALSE)</f>
        <v>DJI</v>
      </c>
      <c r="C1515" s="25">
        <f>VLOOKUP(A1515,'Cód dos países'!$A$3:$C$199,3,FALSE)</f>
        <v>48</v>
      </c>
      <c r="D1515" s="29">
        <v>1990</v>
      </c>
      <c r="E1515">
        <f t="shared" si="118"/>
        <v>481990</v>
      </c>
      <c r="F1515" s="28" t="s">
        <v>433</v>
      </c>
      <c r="G1515" s="28" t="s">
        <v>433</v>
      </c>
      <c r="H1515" s="28" t="s">
        <v>433</v>
      </c>
      <c r="I1515" s="28" t="str">
        <f t="shared" si="115"/>
        <v/>
      </c>
      <c r="J1515" s="28" t="str">
        <f t="shared" si="116"/>
        <v/>
      </c>
      <c r="K1515" s="28" t="str">
        <f t="shared" si="117"/>
        <v/>
      </c>
      <c r="L1515" s="28" t="str">
        <f t="shared" si="119"/>
        <v xml:space="preserve"> </v>
      </c>
    </row>
    <row r="1516" spans="1:12" ht="15.75" x14ac:dyDescent="0.25">
      <c r="A1516" s="31" t="s">
        <v>75</v>
      </c>
      <c r="B1516" s="30" t="str">
        <f>VLOOKUP(A1516,'Cód dos países'!$A$3:$C$199,2,FALSE)</f>
        <v>DJI</v>
      </c>
      <c r="C1516" s="25">
        <f>VLOOKUP(A1516,'Cód dos países'!$A$3:$C$199,3,FALSE)</f>
        <v>48</v>
      </c>
      <c r="D1516" s="29">
        <v>1991</v>
      </c>
      <c r="E1516">
        <f t="shared" si="118"/>
        <v>481991</v>
      </c>
      <c r="F1516" s="28" t="s">
        <v>433</v>
      </c>
      <c r="G1516" s="28" t="s">
        <v>433</v>
      </c>
      <c r="H1516" s="28" t="s">
        <v>433</v>
      </c>
      <c r="I1516" s="28" t="str">
        <f t="shared" si="115"/>
        <v/>
      </c>
      <c r="J1516" s="28" t="str">
        <f t="shared" si="116"/>
        <v/>
      </c>
      <c r="K1516" s="28" t="str">
        <f t="shared" si="117"/>
        <v/>
      </c>
      <c r="L1516" s="28" t="str">
        <f t="shared" si="119"/>
        <v xml:space="preserve"> </v>
      </c>
    </row>
    <row r="1517" spans="1:12" ht="15.75" x14ac:dyDescent="0.25">
      <c r="A1517" s="31" t="s">
        <v>75</v>
      </c>
      <c r="B1517" s="30" t="str">
        <f>VLOOKUP(A1517,'Cód dos países'!$A$3:$C$199,2,FALSE)</f>
        <v>DJI</v>
      </c>
      <c r="C1517" s="25">
        <f>VLOOKUP(A1517,'Cód dos países'!$A$3:$C$199,3,FALSE)</f>
        <v>48</v>
      </c>
      <c r="D1517" s="29">
        <v>1992</v>
      </c>
      <c r="E1517">
        <f t="shared" si="118"/>
        <v>481992</v>
      </c>
      <c r="F1517" s="28" t="s">
        <v>433</v>
      </c>
      <c r="G1517" s="28" t="s">
        <v>433</v>
      </c>
      <c r="H1517" s="28" t="s">
        <v>433</v>
      </c>
      <c r="I1517" s="28" t="str">
        <f t="shared" si="115"/>
        <v/>
      </c>
      <c r="J1517" s="28" t="str">
        <f t="shared" si="116"/>
        <v/>
      </c>
      <c r="K1517" s="28" t="str">
        <f t="shared" si="117"/>
        <v/>
      </c>
      <c r="L1517" s="28" t="str">
        <f t="shared" si="119"/>
        <v xml:space="preserve"> </v>
      </c>
    </row>
    <row r="1518" spans="1:12" ht="15.75" x14ac:dyDescent="0.25">
      <c r="A1518" s="31" t="s">
        <v>75</v>
      </c>
      <c r="B1518" s="30" t="str">
        <f>VLOOKUP(A1518,'Cód dos países'!$A$3:$C$199,2,FALSE)</f>
        <v>DJI</v>
      </c>
      <c r="C1518" s="25">
        <f>VLOOKUP(A1518,'Cód dos países'!$A$3:$C$199,3,FALSE)</f>
        <v>48</v>
      </c>
      <c r="D1518" s="29">
        <v>1993</v>
      </c>
      <c r="E1518">
        <f t="shared" si="118"/>
        <v>481993</v>
      </c>
      <c r="F1518" s="28" t="s">
        <v>433</v>
      </c>
      <c r="G1518" s="28" t="s">
        <v>433</v>
      </c>
      <c r="H1518" s="28" t="s">
        <v>433</v>
      </c>
      <c r="I1518" s="28" t="str">
        <f t="shared" si="115"/>
        <v/>
      </c>
      <c r="J1518" s="28" t="str">
        <f t="shared" si="116"/>
        <v/>
      </c>
      <c r="K1518" s="28" t="str">
        <f t="shared" si="117"/>
        <v/>
      </c>
      <c r="L1518" s="28" t="str">
        <f t="shared" si="119"/>
        <v xml:space="preserve"> </v>
      </c>
    </row>
    <row r="1519" spans="1:12" ht="15.75" x14ac:dyDescent="0.25">
      <c r="A1519" s="31" t="s">
        <v>75</v>
      </c>
      <c r="B1519" s="30" t="str">
        <f>VLOOKUP(A1519,'Cód dos países'!$A$3:$C$199,2,FALSE)</f>
        <v>DJI</v>
      </c>
      <c r="C1519" s="25">
        <f>VLOOKUP(A1519,'Cód dos países'!$A$3:$C$199,3,FALSE)</f>
        <v>48</v>
      </c>
      <c r="D1519" s="29">
        <v>1994</v>
      </c>
      <c r="E1519">
        <f t="shared" si="118"/>
        <v>481994</v>
      </c>
      <c r="F1519" s="28" t="s">
        <v>433</v>
      </c>
      <c r="G1519" s="28" t="s">
        <v>433</v>
      </c>
      <c r="H1519" s="28" t="s">
        <v>433</v>
      </c>
      <c r="I1519" s="28" t="str">
        <f t="shared" si="115"/>
        <v/>
      </c>
      <c r="J1519" s="28" t="str">
        <f t="shared" si="116"/>
        <v/>
      </c>
      <c r="K1519" s="28" t="str">
        <f t="shared" si="117"/>
        <v/>
      </c>
      <c r="L1519" s="28" t="str">
        <f t="shared" si="119"/>
        <v xml:space="preserve"> </v>
      </c>
    </row>
    <row r="1520" spans="1:12" ht="15.75" x14ac:dyDescent="0.25">
      <c r="A1520" s="31" t="s">
        <v>75</v>
      </c>
      <c r="B1520" s="30" t="str">
        <f>VLOOKUP(A1520,'Cód dos países'!$A$3:$C$199,2,FALSE)</f>
        <v>DJI</v>
      </c>
      <c r="C1520" s="25">
        <f>VLOOKUP(A1520,'Cód dos países'!$A$3:$C$199,3,FALSE)</f>
        <v>48</v>
      </c>
      <c r="D1520" s="29">
        <v>1995</v>
      </c>
      <c r="E1520">
        <f t="shared" si="118"/>
        <v>481995</v>
      </c>
      <c r="F1520" s="28" t="s">
        <v>433</v>
      </c>
      <c r="G1520" s="28" t="s">
        <v>433</v>
      </c>
      <c r="H1520" s="28" t="s">
        <v>433</v>
      </c>
      <c r="I1520" s="28" t="str">
        <f t="shared" si="115"/>
        <v/>
      </c>
      <c r="J1520" s="28" t="str">
        <f t="shared" si="116"/>
        <v/>
      </c>
      <c r="K1520" s="28" t="str">
        <f t="shared" si="117"/>
        <v/>
      </c>
      <c r="L1520" s="28" t="str">
        <f t="shared" si="119"/>
        <v xml:space="preserve"> </v>
      </c>
    </row>
    <row r="1521" spans="1:12" ht="15.75" x14ac:dyDescent="0.25">
      <c r="A1521" s="31" t="s">
        <v>75</v>
      </c>
      <c r="B1521" s="30" t="str">
        <f>VLOOKUP(A1521,'Cód dos países'!$A$3:$C$199,2,FALSE)</f>
        <v>DJI</v>
      </c>
      <c r="C1521" s="25">
        <f>VLOOKUP(A1521,'Cód dos países'!$A$3:$C$199,3,FALSE)</f>
        <v>48</v>
      </c>
      <c r="D1521" s="29">
        <v>1996</v>
      </c>
      <c r="E1521">
        <f t="shared" si="118"/>
        <v>481996</v>
      </c>
      <c r="F1521" s="28" t="s">
        <v>433</v>
      </c>
      <c r="G1521" s="28" t="s">
        <v>433</v>
      </c>
      <c r="H1521" s="28" t="s">
        <v>433</v>
      </c>
      <c r="I1521" s="28" t="str">
        <f t="shared" si="115"/>
        <v/>
      </c>
      <c r="J1521" s="28" t="str">
        <f t="shared" si="116"/>
        <v/>
      </c>
      <c r="K1521" s="28" t="str">
        <f t="shared" si="117"/>
        <v/>
      </c>
      <c r="L1521" s="28" t="str">
        <f t="shared" si="119"/>
        <v xml:space="preserve"> </v>
      </c>
    </row>
    <row r="1522" spans="1:12" ht="15.75" x14ac:dyDescent="0.25">
      <c r="A1522" s="31" t="s">
        <v>75</v>
      </c>
      <c r="B1522" s="30" t="str">
        <f>VLOOKUP(A1522,'Cód dos países'!$A$3:$C$199,2,FALSE)</f>
        <v>DJI</v>
      </c>
      <c r="C1522" s="25">
        <f>VLOOKUP(A1522,'Cód dos países'!$A$3:$C$199,3,FALSE)</f>
        <v>48</v>
      </c>
      <c r="D1522" s="29">
        <v>1997</v>
      </c>
      <c r="E1522">
        <f t="shared" si="118"/>
        <v>481997</v>
      </c>
      <c r="F1522" s="28" t="s">
        <v>433</v>
      </c>
      <c r="G1522" s="28" t="s">
        <v>433</v>
      </c>
      <c r="H1522" s="28" t="s">
        <v>433</v>
      </c>
      <c r="I1522" s="28" t="str">
        <f t="shared" si="115"/>
        <v/>
      </c>
      <c r="J1522" s="28" t="str">
        <f t="shared" si="116"/>
        <v/>
      </c>
      <c r="K1522" s="28" t="str">
        <f t="shared" si="117"/>
        <v/>
      </c>
      <c r="L1522" s="28" t="str">
        <f t="shared" si="119"/>
        <v xml:space="preserve"> </v>
      </c>
    </row>
    <row r="1523" spans="1:12" ht="15.75" x14ac:dyDescent="0.25">
      <c r="A1523" s="31" t="s">
        <v>75</v>
      </c>
      <c r="B1523" s="30" t="str">
        <f>VLOOKUP(A1523,'Cód dos países'!$A$3:$C$199,2,FALSE)</f>
        <v>DJI</v>
      </c>
      <c r="C1523" s="25">
        <f>VLOOKUP(A1523,'Cód dos países'!$A$3:$C$199,3,FALSE)</f>
        <v>48</v>
      </c>
      <c r="D1523" s="29">
        <v>1998</v>
      </c>
      <c r="E1523">
        <f t="shared" si="118"/>
        <v>481998</v>
      </c>
      <c r="F1523" s="28" t="s">
        <v>433</v>
      </c>
      <c r="G1523" s="28" t="s">
        <v>433</v>
      </c>
      <c r="H1523" s="28" t="s">
        <v>433</v>
      </c>
      <c r="I1523" s="28" t="str">
        <f t="shared" si="115"/>
        <v/>
      </c>
      <c r="J1523" s="28" t="str">
        <f t="shared" si="116"/>
        <v/>
      </c>
      <c r="K1523" s="28" t="str">
        <f t="shared" si="117"/>
        <v/>
      </c>
      <c r="L1523" s="28" t="str">
        <f t="shared" si="119"/>
        <v xml:space="preserve"> </v>
      </c>
    </row>
    <row r="1524" spans="1:12" ht="15.75" x14ac:dyDescent="0.25">
      <c r="A1524" s="31" t="s">
        <v>75</v>
      </c>
      <c r="B1524" s="30" t="str">
        <f>VLOOKUP(A1524,'Cód dos países'!$A$3:$C$199,2,FALSE)</f>
        <v>DJI</v>
      </c>
      <c r="C1524" s="25">
        <f>VLOOKUP(A1524,'Cód dos países'!$A$3:$C$199,3,FALSE)</f>
        <v>48</v>
      </c>
      <c r="D1524" s="29">
        <v>1999</v>
      </c>
      <c r="E1524">
        <f t="shared" si="118"/>
        <v>481999</v>
      </c>
      <c r="F1524" s="28" t="s">
        <v>433</v>
      </c>
      <c r="G1524" s="28" t="s">
        <v>433</v>
      </c>
      <c r="H1524" s="28" t="s">
        <v>433</v>
      </c>
      <c r="I1524" s="28" t="str">
        <f t="shared" si="115"/>
        <v/>
      </c>
      <c r="J1524" s="28" t="str">
        <f t="shared" si="116"/>
        <v/>
      </c>
      <c r="K1524" s="28" t="str">
        <f t="shared" si="117"/>
        <v/>
      </c>
      <c r="L1524" s="28" t="str">
        <f t="shared" si="119"/>
        <v xml:space="preserve"> </v>
      </c>
    </row>
    <row r="1525" spans="1:12" ht="15.75" x14ac:dyDescent="0.25">
      <c r="A1525" s="31" t="s">
        <v>75</v>
      </c>
      <c r="B1525" s="30" t="str">
        <f>VLOOKUP(A1525,'Cód dos países'!$A$3:$C$199,2,FALSE)</f>
        <v>DJI</v>
      </c>
      <c r="C1525" s="25">
        <f>VLOOKUP(A1525,'Cód dos países'!$A$3:$C$199,3,FALSE)</f>
        <v>48</v>
      </c>
      <c r="D1525" s="29">
        <v>2000</v>
      </c>
      <c r="E1525">
        <f t="shared" si="118"/>
        <v>482000</v>
      </c>
      <c r="F1525" s="28" t="s">
        <v>433</v>
      </c>
      <c r="G1525" s="28" t="s">
        <v>433</v>
      </c>
      <c r="H1525" s="28" t="s">
        <v>433</v>
      </c>
      <c r="I1525" s="28" t="str">
        <f t="shared" si="115"/>
        <v/>
      </c>
      <c r="J1525" s="28" t="str">
        <f t="shared" si="116"/>
        <v/>
      </c>
      <c r="K1525" s="28" t="str">
        <f t="shared" si="117"/>
        <v/>
      </c>
      <c r="L1525" s="28" t="str">
        <f t="shared" si="119"/>
        <v xml:space="preserve"> </v>
      </c>
    </row>
    <row r="1526" spans="1:12" ht="15.75" x14ac:dyDescent="0.25">
      <c r="A1526" s="31" t="s">
        <v>75</v>
      </c>
      <c r="B1526" s="30" t="str">
        <f>VLOOKUP(A1526,'Cód dos países'!$A$3:$C$199,2,FALSE)</f>
        <v>DJI</v>
      </c>
      <c r="C1526" s="25">
        <f>VLOOKUP(A1526,'Cód dos países'!$A$3:$C$199,3,FALSE)</f>
        <v>48</v>
      </c>
      <c r="D1526" s="29">
        <v>2001</v>
      </c>
      <c r="E1526">
        <f t="shared" si="118"/>
        <v>482001</v>
      </c>
      <c r="F1526" s="28" t="s">
        <v>433</v>
      </c>
      <c r="G1526" s="28" t="s">
        <v>433</v>
      </c>
      <c r="H1526" s="28" t="s">
        <v>433</v>
      </c>
      <c r="I1526" s="28" t="str">
        <f t="shared" si="115"/>
        <v/>
      </c>
      <c r="J1526" s="28" t="str">
        <f t="shared" si="116"/>
        <v/>
      </c>
      <c r="K1526" s="28" t="str">
        <f t="shared" si="117"/>
        <v/>
      </c>
      <c r="L1526" s="28" t="str">
        <f t="shared" si="119"/>
        <v xml:space="preserve"> </v>
      </c>
    </row>
    <row r="1527" spans="1:12" ht="15.75" x14ac:dyDescent="0.25">
      <c r="A1527" s="31" t="s">
        <v>75</v>
      </c>
      <c r="B1527" s="30" t="str">
        <f>VLOOKUP(A1527,'Cód dos países'!$A$3:$C$199,2,FALSE)</f>
        <v>DJI</v>
      </c>
      <c r="C1527" s="25">
        <f>VLOOKUP(A1527,'Cód dos países'!$A$3:$C$199,3,FALSE)</f>
        <v>48</v>
      </c>
      <c r="D1527" s="29">
        <v>2002</v>
      </c>
      <c r="E1527">
        <f t="shared" si="118"/>
        <v>482002</v>
      </c>
      <c r="F1527" s="28" t="s">
        <v>433</v>
      </c>
      <c r="G1527" s="28" t="s">
        <v>433</v>
      </c>
      <c r="H1527" s="28" t="s">
        <v>433</v>
      </c>
      <c r="I1527" s="28" t="str">
        <f t="shared" si="115"/>
        <v/>
      </c>
      <c r="J1527" s="28" t="str">
        <f t="shared" si="116"/>
        <v/>
      </c>
      <c r="K1527" s="28" t="str">
        <f t="shared" si="117"/>
        <v/>
      </c>
      <c r="L1527" s="28" t="str">
        <f t="shared" si="119"/>
        <v xml:space="preserve"> </v>
      </c>
    </row>
    <row r="1528" spans="1:12" ht="15.75" x14ac:dyDescent="0.25">
      <c r="A1528" s="31" t="s">
        <v>75</v>
      </c>
      <c r="B1528" s="30" t="str">
        <f>VLOOKUP(A1528,'Cód dos países'!$A$3:$C$199,2,FALSE)</f>
        <v>DJI</v>
      </c>
      <c r="C1528" s="25">
        <f>VLOOKUP(A1528,'Cód dos países'!$A$3:$C$199,3,FALSE)</f>
        <v>48</v>
      </c>
      <c r="D1528" s="29">
        <v>2003</v>
      </c>
      <c r="E1528">
        <f t="shared" si="118"/>
        <v>482003</v>
      </c>
      <c r="F1528" s="28" t="s">
        <v>433</v>
      </c>
      <c r="G1528" s="28" t="s">
        <v>433</v>
      </c>
      <c r="H1528" s="28" t="s">
        <v>433</v>
      </c>
      <c r="I1528" s="28" t="str">
        <f t="shared" si="115"/>
        <v/>
      </c>
      <c r="J1528" s="28" t="str">
        <f t="shared" si="116"/>
        <v/>
      </c>
      <c r="K1528" s="28" t="str">
        <f t="shared" si="117"/>
        <v/>
      </c>
      <c r="L1528" s="28" t="str">
        <f t="shared" si="119"/>
        <v xml:space="preserve"> </v>
      </c>
    </row>
    <row r="1529" spans="1:12" ht="15.75" x14ac:dyDescent="0.25">
      <c r="A1529" s="31" t="s">
        <v>75</v>
      </c>
      <c r="B1529" s="30" t="str">
        <f>VLOOKUP(A1529,'Cód dos países'!$A$3:$C$199,2,FALSE)</f>
        <v>DJI</v>
      </c>
      <c r="C1529" s="25">
        <f>VLOOKUP(A1529,'Cód dos países'!$A$3:$C$199,3,FALSE)</f>
        <v>48</v>
      </c>
      <c r="D1529" s="29">
        <v>2004</v>
      </c>
      <c r="E1529">
        <f t="shared" si="118"/>
        <v>482004</v>
      </c>
      <c r="F1529" s="28" t="s">
        <v>433</v>
      </c>
      <c r="G1529" s="28" t="s">
        <v>433</v>
      </c>
      <c r="H1529" s="28" t="s">
        <v>433</v>
      </c>
      <c r="I1529" s="28" t="str">
        <f t="shared" si="115"/>
        <v/>
      </c>
      <c r="J1529" s="28" t="str">
        <f t="shared" si="116"/>
        <v/>
      </c>
      <c r="K1529" s="28" t="str">
        <f t="shared" si="117"/>
        <v/>
      </c>
      <c r="L1529" s="28" t="str">
        <f t="shared" si="119"/>
        <v xml:space="preserve"> </v>
      </c>
    </row>
    <row r="1530" spans="1:12" ht="15.75" x14ac:dyDescent="0.25">
      <c r="A1530" s="31" t="s">
        <v>75</v>
      </c>
      <c r="B1530" s="30" t="str">
        <f>VLOOKUP(A1530,'Cód dos países'!$A$3:$C$199,2,FALSE)</f>
        <v>DJI</v>
      </c>
      <c r="C1530" s="25">
        <f>VLOOKUP(A1530,'Cód dos países'!$A$3:$C$199,3,FALSE)</f>
        <v>48</v>
      </c>
      <c r="D1530" s="29">
        <v>2005</v>
      </c>
      <c r="E1530">
        <f t="shared" si="118"/>
        <v>482005</v>
      </c>
      <c r="F1530" s="28" t="s">
        <v>433</v>
      </c>
      <c r="G1530" s="28" t="s">
        <v>433</v>
      </c>
      <c r="H1530" s="28" t="s">
        <v>433</v>
      </c>
      <c r="I1530" s="28" t="str">
        <f t="shared" si="115"/>
        <v/>
      </c>
      <c r="J1530" s="28" t="str">
        <f t="shared" si="116"/>
        <v/>
      </c>
      <c r="K1530" s="28" t="str">
        <f t="shared" si="117"/>
        <v/>
      </c>
      <c r="L1530" s="28" t="str">
        <f t="shared" si="119"/>
        <v xml:space="preserve"> </v>
      </c>
    </row>
    <row r="1531" spans="1:12" ht="15.75" x14ac:dyDescent="0.25">
      <c r="A1531" s="31" t="s">
        <v>75</v>
      </c>
      <c r="B1531" s="30" t="str">
        <f>VLOOKUP(A1531,'Cód dos países'!$A$3:$C$199,2,FALSE)</f>
        <v>DJI</v>
      </c>
      <c r="C1531" s="25">
        <f>VLOOKUP(A1531,'Cód dos países'!$A$3:$C$199,3,FALSE)</f>
        <v>48</v>
      </c>
      <c r="D1531" s="29">
        <v>2006</v>
      </c>
      <c r="E1531">
        <f t="shared" si="118"/>
        <v>482006</v>
      </c>
      <c r="F1531" s="28" t="s">
        <v>433</v>
      </c>
      <c r="G1531" s="28" t="s">
        <v>433</v>
      </c>
      <c r="H1531" s="28" t="s">
        <v>433</v>
      </c>
      <c r="I1531" s="28" t="str">
        <f t="shared" si="115"/>
        <v/>
      </c>
      <c r="J1531" s="28" t="str">
        <f t="shared" si="116"/>
        <v/>
      </c>
      <c r="K1531" s="28" t="str">
        <f t="shared" si="117"/>
        <v/>
      </c>
      <c r="L1531" s="28" t="str">
        <f t="shared" si="119"/>
        <v xml:space="preserve"> </v>
      </c>
    </row>
    <row r="1532" spans="1:12" ht="15.75" x14ac:dyDescent="0.25">
      <c r="A1532" s="31" t="s">
        <v>75</v>
      </c>
      <c r="B1532" s="30" t="str">
        <f>VLOOKUP(A1532,'Cód dos países'!$A$3:$C$199,2,FALSE)</f>
        <v>DJI</v>
      </c>
      <c r="C1532" s="25">
        <f>VLOOKUP(A1532,'Cód dos países'!$A$3:$C$199,3,FALSE)</f>
        <v>48</v>
      </c>
      <c r="D1532" s="29">
        <v>2007</v>
      </c>
      <c r="E1532">
        <f t="shared" si="118"/>
        <v>482007</v>
      </c>
      <c r="F1532" s="28" t="s">
        <v>433</v>
      </c>
      <c r="G1532" s="28" t="s">
        <v>433</v>
      </c>
      <c r="H1532" s="28" t="s">
        <v>433</v>
      </c>
      <c r="I1532" s="28" t="str">
        <f t="shared" si="115"/>
        <v/>
      </c>
      <c r="J1532" s="28" t="str">
        <f t="shared" si="116"/>
        <v/>
      </c>
      <c r="K1532" s="28" t="str">
        <f t="shared" si="117"/>
        <v/>
      </c>
      <c r="L1532" s="28" t="str">
        <f t="shared" si="119"/>
        <v xml:space="preserve"> </v>
      </c>
    </row>
    <row r="1533" spans="1:12" ht="15.75" x14ac:dyDescent="0.25">
      <c r="A1533" s="31" t="s">
        <v>75</v>
      </c>
      <c r="B1533" s="30" t="str">
        <f>VLOOKUP(A1533,'Cód dos países'!$A$3:$C$199,2,FALSE)</f>
        <v>DJI</v>
      </c>
      <c r="C1533" s="25">
        <f>VLOOKUP(A1533,'Cód dos países'!$A$3:$C$199,3,FALSE)</f>
        <v>48</v>
      </c>
      <c r="D1533" s="29">
        <v>2008</v>
      </c>
      <c r="E1533">
        <f t="shared" si="118"/>
        <v>482008</v>
      </c>
      <c r="F1533" s="28" t="s">
        <v>433</v>
      </c>
      <c r="G1533" s="28" t="s">
        <v>433</v>
      </c>
      <c r="H1533" s="28" t="s">
        <v>433</v>
      </c>
      <c r="I1533" s="28" t="str">
        <f t="shared" si="115"/>
        <v/>
      </c>
      <c r="J1533" s="28" t="str">
        <f t="shared" si="116"/>
        <v/>
      </c>
      <c r="K1533" s="28" t="str">
        <f t="shared" si="117"/>
        <v/>
      </c>
      <c r="L1533" s="28" t="str">
        <f t="shared" si="119"/>
        <v xml:space="preserve"> </v>
      </c>
    </row>
    <row r="1534" spans="1:12" ht="15.75" x14ac:dyDescent="0.25">
      <c r="A1534" s="31" t="s">
        <v>75</v>
      </c>
      <c r="B1534" s="30" t="str">
        <f>VLOOKUP(A1534,'Cód dos países'!$A$3:$C$199,2,FALSE)</f>
        <v>DJI</v>
      </c>
      <c r="C1534" s="25">
        <f>VLOOKUP(A1534,'Cód dos países'!$A$3:$C$199,3,FALSE)</f>
        <v>48</v>
      </c>
      <c r="D1534" s="29">
        <v>2009</v>
      </c>
      <c r="E1534">
        <f t="shared" si="118"/>
        <v>482009</v>
      </c>
      <c r="F1534" s="28" t="s">
        <v>433</v>
      </c>
      <c r="G1534" s="28" t="s">
        <v>433</v>
      </c>
      <c r="H1534" s="28" t="s">
        <v>433</v>
      </c>
      <c r="I1534" s="28" t="str">
        <f t="shared" si="115"/>
        <v/>
      </c>
      <c r="J1534" s="28" t="str">
        <f t="shared" si="116"/>
        <v/>
      </c>
      <c r="K1534" s="28" t="str">
        <f t="shared" si="117"/>
        <v/>
      </c>
      <c r="L1534" s="28" t="str">
        <f t="shared" si="119"/>
        <v xml:space="preserve"> </v>
      </c>
    </row>
    <row r="1535" spans="1:12" ht="15.75" x14ac:dyDescent="0.25">
      <c r="A1535" s="31" t="s">
        <v>75</v>
      </c>
      <c r="B1535" s="30" t="str">
        <f>VLOOKUP(A1535,'Cód dos países'!$A$3:$C$199,2,FALSE)</f>
        <v>DJI</v>
      </c>
      <c r="C1535" s="25">
        <f>VLOOKUP(A1535,'Cód dos países'!$A$3:$C$199,3,FALSE)</f>
        <v>48</v>
      </c>
      <c r="D1535" s="29">
        <v>2010</v>
      </c>
      <c r="E1535">
        <f t="shared" si="118"/>
        <v>482010</v>
      </c>
      <c r="F1535" s="28" t="s">
        <v>433</v>
      </c>
      <c r="G1535" s="28" t="s">
        <v>433</v>
      </c>
      <c r="H1535" s="28" t="s">
        <v>433</v>
      </c>
      <c r="I1535" s="28" t="str">
        <f t="shared" si="115"/>
        <v/>
      </c>
      <c r="J1535" s="28" t="str">
        <f t="shared" si="116"/>
        <v/>
      </c>
      <c r="K1535" s="28" t="str">
        <f t="shared" si="117"/>
        <v/>
      </c>
      <c r="L1535" s="28" t="str">
        <f t="shared" si="119"/>
        <v xml:space="preserve"> </v>
      </c>
    </row>
    <row r="1536" spans="1:12" ht="15.75" x14ac:dyDescent="0.25">
      <c r="A1536" s="31" t="s">
        <v>75</v>
      </c>
      <c r="B1536" s="30" t="str">
        <f>VLOOKUP(A1536,'Cód dos países'!$A$3:$C$199,2,FALSE)</f>
        <v>DJI</v>
      </c>
      <c r="C1536" s="25">
        <f>VLOOKUP(A1536,'Cód dos países'!$A$3:$C$199,3,FALSE)</f>
        <v>48</v>
      </c>
      <c r="D1536" s="29">
        <v>2011</v>
      </c>
      <c r="E1536">
        <f t="shared" si="118"/>
        <v>482011</v>
      </c>
      <c r="F1536" s="28" t="s">
        <v>433</v>
      </c>
      <c r="G1536" s="28" t="s">
        <v>433</v>
      </c>
      <c r="H1536" s="28" t="s">
        <v>433</v>
      </c>
      <c r="I1536" s="28" t="str">
        <f t="shared" si="115"/>
        <v/>
      </c>
      <c r="J1536" s="28" t="str">
        <f t="shared" si="116"/>
        <v/>
      </c>
      <c r="K1536" s="28" t="str">
        <f t="shared" si="117"/>
        <v/>
      </c>
      <c r="L1536" s="28" t="str">
        <f t="shared" si="119"/>
        <v xml:space="preserve"> </v>
      </c>
    </row>
    <row r="1537" spans="1:12" ht="15.75" x14ac:dyDescent="0.25">
      <c r="A1537" s="31" t="s">
        <v>75</v>
      </c>
      <c r="B1537" s="30" t="str">
        <f>VLOOKUP(A1537,'Cód dos países'!$A$3:$C$199,2,FALSE)</f>
        <v>DJI</v>
      </c>
      <c r="C1537" s="25">
        <f>VLOOKUP(A1537,'Cód dos países'!$A$3:$C$199,3,FALSE)</f>
        <v>48</v>
      </c>
      <c r="D1537" s="29">
        <v>2012</v>
      </c>
      <c r="E1537">
        <f t="shared" si="118"/>
        <v>482012</v>
      </c>
      <c r="F1537" s="28" t="s">
        <v>433</v>
      </c>
      <c r="G1537" s="28" t="s">
        <v>433</v>
      </c>
      <c r="H1537" s="28" t="s">
        <v>433</v>
      </c>
      <c r="I1537" s="28" t="str">
        <f t="shared" si="115"/>
        <v/>
      </c>
      <c r="J1537" s="28" t="str">
        <f t="shared" si="116"/>
        <v/>
      </c>
      <c r="K1537" s="28" t="str">
        <f t="shared" si="117"/>
        <v/>
      </c>
      <c r="L1537" s="28" t="str">
        <f t="shared" si="119"/>
        <v xml:space="preserve"> </v>
      </c>
    </row>
    <row r="1538" spans="1:12" ht="15.75" x14ac:dyDescent="0.25">
      <c r="A1538" s="31" t="s">
        <v>75</v>
      </c>
      <c r="B1538" s="30" t="str">
        <f>VLOOKUP(A1538,'Cód dos países'!$A$3:$C$199,2,FALSE)</f>
        <v>DJI</v>
      </c>
      <c r="C1538" s="25">
        <f>VLOOKUP(A1538,'Cód dos países'!$A$3:$C$199,3,FALSE)</f>
        <v>48</v>
      </c>
      <c r="D1538" s="29">
        <v>2013</v>
      </c>
      <c r="E1538">
        <f t="shared" si="118"/>
        <v>482013</v>
      </c>
      <c r="F1538" s="28" t="s">
        <v>433</v>
      </c>
      <c r="G1538" s="28" t="s">
        <v>433</v>
      </c>
      <c r="H1538" s="28" t="s">
        <v>433</v>
      </c>
      <c r="I1538" s="28" t="str">
        <f t="shared" si="115"/>
        <v/>
      </c>
      <c r="J1538" s="28" t="str">
        <f t="shared" si="116"/>
        <v/>
      </c>
      <c r="K1538" s="28" t="str">
        <f t="shared" si="117"/>
        <v/>
      </c>
      <c r="L1538" s="28" t="str">
        <f t="shared" si="119"/>
        <v xml:space="preserve"> </v>
      </c>
    </row>
    <row r="1539" spans="1:12" ht="15.75" x14ac:dyDescent="0.25">
      <c r="A1539" s="31" t="s">
        <v>75</v>
      </c>
      <c r="B1539" s="30" t="str">
        <f>VLOOKUP(A1539,'Cód dos países'!$A$3:$C$199,2,FALSE)</f>
        <v>DJI</v>
      </c>
      <c r="C1539" s="25">
        <f>VLOOKUP(A1539,'Cód dos países'!$A$3:$C$199,3,FALSE)</f>
        <v>48</v>
      </c>
      <c r="D1539" s="29">
        <v>2014</v>
      </c>
      <c r="E1539">
        <f t="shared" si="118"/>
        <v>482014</v>
      </c>
      <c r="F1539" s="28" t="s">
        <v>433</v>
      </c>
      <c r="G1539" s="28" t="s">
        <v>433</v>
      </c>
      <c r="H1539" s="28" t="s">
        <v>433</v>
      </c>
      <c r="I1539" s="28" t="str">
        <f t="shared" si="115"/>
        <v/>
      </c>
      <c r="J1539" s="28" t="str">
        <f t="shared" si="116"/>
        <v/>
      </c>
      <c r="K1539" s="28" t="str">
        <f t="shared" si="117"/>
        <v/>
      </c>
      <c r="L1539" s="28" t="str">
        <f t="shared" si="119"/>
        <v xml:space="preserve"> </v>
      </c>
    </row>
    <row r="1540" spans="1:12" ht="15.75" x14ac:dyDescent="0.25">
      <c r="A1540" s="31" t="s">
        <v>353</v>
      </c>
      <c r="B1540" s="30" t="str">
        <f>VLOOKUP(A1540,'Cód dos países'!$A$3:$C$199,2,FALSE)</f>
        <v>DMA</v>
      </c>
      <c r="C1540" s="25">
        <f>VLOOKUP(A1540,'Cód dos países'!$A$3:$C$199,3,FALSE)</f>
        <v>49</v>
      </c>
      <c r="D1540" s="29">
        <v>1983</v>
      </c>
      <c r="E1540">
        <f t="shared" si="118"/>
        <v>491983</v>
      </c>
      <c r="F1540" s="28" t="s">
        <v>433</v>
      </c>
      <c r="G1540" s="28" t="s">
        <v>433</v>
      </c>
      <c r="H1540" s="28" t="s">
        <v>433</v>
      </c>
      <c r="I1540" s="28" t="str">
        <f t="shared" ref="I1540:I1603" si="120">IF(F1540=".","",IF($D1540&gt;2009,F1540,F1540/12))</f>
        <v/>
      </c>
      <c r="J1540" s="28" t="str">
        <f t="shared" ref="J1540:J1603" si="121">IF(G1540=".","",IF($D1540&gt;2009,G1540,G1540/6))</f>
        <v/>
      </c>
      <c r="K1540" s="28" t="str">
        <f t="shared" ref="K1540:K1603" si="122">IF(H1540=".","",IF($D1540&gt;2009,H1540,H1540/6))</f>
        <v/>
      </c>
      <c r="L1540" s="28" t="str">
        <f t="shared" si="119"/>
        <v xml:space="preserve"> </v>
      </c>
    </row>
    <row r="1541" spans="1:12" ht="15.75" x14ac:dyDescent="0.25">
      <c r="A1541" s="31" t="s">
        <v>353</v>
      </c>
      <c r="B1541" s="30" t="str">
        <f>VLOOKUP(A1541,'Cód dos países'!$A$3:$C$199,2,FALSE)</f>
        <v>DMA</v>
      </c>
      <c r="C1541" s="25">
        <f>VLOOKUP(A1541,'Cód dos países'!$A$3:$C$199,3,FALSE)</f>
        <v>49</v>
      </c>
      <c r="D1541" s="29">
        <v>1984</v>
      </c>
      <c r="E1541">
        <f t="shared" ref="E1541:E1604" si="123">C1541*10000+D1541</f>
        <v>491984</v>
      </c>
      <c r="F1541" s="28" t="s">
        <v>433</v>
      </c>
      <c r="G1541" s="28" t="s">
        <v>433</v>
      </c>
      <c r="H1541" s="28" t="s">
        <v>433</v>
      </c>
      <c r="I1541" s="28" t="str">
        <f t="shared" si="120"/>
        <v/>
      </c>
      <c r="J1541" s="28" t="str">
        <f t="shared" si="121"/>
        <v/>
      </c>
      <c r="K1541" s="28" t="str">
        <f t="shared" si="122"/>
        <v/>
      </c>
      <c r="L1541" s="28" t="str">
        <f t="shared" si="119"/>
        <v xml:space="preserve"> </v>
      </c>
    </row>
    <row r="1542" spans="1:12" ht="15.75" x14ac:dyDescent="0.25">
      <c r="A1542" s="31" t="s">
        <v>353</v>
      </c>
      <c r="B1542" s="30" t="str">
        <f>VLOOKUP(A1542,'Cód dos países'!$A$3:$C$199,2,FALSE)</f>
        <v>DMA</v>
      </c>
      <c r="C1542" s="25">
        <f>VLOOKUP(A1542,'Cód dos países'!$A$3:$C$199,3,FALSE)</f>
        <v>49</v>
      </c>
      <c r="D1542" s="29">
        <v>1985</v>
      </c>
      <c r="E1542">
        <f t="shared" si="123"/>
        <v>491985</v>
      </c>
      <c r="F1542" s="28" t="s">
        <v>433</v>
      </c>
      <c r="G1542" s="28" t="s">
        <v>433</v>
      </c>
      <c r="H1542" s="28" t="s">
        <v>433</v>
      </c>
      <c r="I1542" s="28" t="str">
        <f t="shared" si="120"/>
        <v/>
      </c>
      <c r="J1542" s="28" t="str">
        <f t="shared" si="121"/>
        <v/>
      </c>
      <c r="K1542" s="28" t="str">
        <f t="shared" si="122"/>
        <v/>
      </c>
      <c r="L1542" s="28" t="str">
        <f t="shared" si="119"/>
        <v xml:space="preserve"> </v>
      </c>
    </row>
    <row r="1543" spans="1:12" ht="15.75" x14ac:dyDescent="0.25">
      <c r="A1543" s="31" t="s">
        <v>353</v>
      </c>
      <c r="B1543" s="30" t="str">
        <f>VLOOKUP(A1543,'Cód dos países'!$A$3:$C$199,2,FALSE)</f>
        <v>DMA</v>
      </c>
      <c r="C1543" s="25">
        <f>VLOOKUP(A1543,'Cód dos países'!$A$3:$C$199,3,FALSE)</f>
        <v>49</v>
      </c>
      <c r="D1543" s="29">
        <v>1986</v>
      </c>
      <c r="E1543">
        <f t="shared" si="123"/>
        <v>491986</v>
      </c>
      <c r="F1543" s="28" t="s">
        <v>433</v>
      </c>
      <c r="G1543" s="28" t="s">
        <v>433</v>
      </c>
      <c r="H1543" s="28" t="s">
        <v>433</v>
      </c>
      <c r="I1543" s="28" t="str">
        <f t="shared" si="120"/>
        <v/>
      </c>
      <c r="J1543" s="28" t="str">
        <f t="shared" si="121"/>
        <v/>
      </c>
      <c r="K1543" s="28" t="str">
        <f t="shared" si="122"/>
        <v/>
      </c>
      <c r="L1543" s="28" t="str">
        <f t="shared" si="119"/>
        <v xml:space="preserve"> </v>
      </c>
    </row>
    <row r="1544" spans="1:12" ht="15.75" x14ac:dyDescent="0.25">
      <c r="A1544" s="31" t="s">
        <v>353</v>
      </c>
      <c r="B1544" s="30" t="str">
        <f>VLOOKUP(A1544,'Cód dos países'!$A$3:$C$199,2,FALSE)</f>
        <v>DMA</v>
      </c>
      <c r="C1544" s="25">
        <f>VLOOKUP(A1544,'Cód dos países'!$A$3:$C$199,3,FALSE)</f>
        <v>49</v>
      </c>
      <c r="D1544" s="29">
        <v>1987</v>
      </c>
      <c r="E1544">
        <f t="shared" si="123"/>
        <v>491987</v>
      </c>
      <c r="F1544" s="28" t="s">
        <v>433</v>
      </c>
      <c r="G1544" s="28" t="s">
        <v>433</v>
      </c>
      <c r="H1544" s="28" t="s">
        <v>433</v>
      </c>
      <c r="I1544" s="28" t="str">
        <f t="shared" si="120"/>
        <v/>
      </c>
      <c r="J1544" s="28" t="str">
        <f t="shared" si="121"/>
        <v/>
      </c>
      <c r="K1544" s="28" t="str">
        <f t="shared" si="122"/>
        <v/>
      </c>
      <c r="L1544" s="28" t="str">
        <f t="shared" si="119"/>
        <v xml:space="preserve"> </v>
      </c>
    </row>
    <row r="1545" spans="1:12" ht="15.75" x14ac:dyDescent="0.25">
      <c r="A1545" s="31" t="s">
        <v>353</v>
      </c>
      <c r="B1545" s="30" t="str">
        <f>VLOOKUP(A1545,'Cód dos países'!$A$3:$C$199,2,FALSE)</f>
        <v>DMA</v>
      </c>
      <c r="C1545" s="25">
        <f>VLOOKUP(A1545,'Cód dos países'!$A$3:$C$199,3,FALSE)</f>
        <v>49</v>
      </c>
      <c r="D1545" s="29">
        <v>1988</v>
      </c>
      <c r="E1545">
        <f t="shared" si="123"/>
        <v>491988</v>
      </c>
      <c r="F1545" s="28" t="s">
        <v>433</v>
      </c>
      <c r="G1545" s="28" t="s">
        <v>433</v>
      </c>
      <c r="H1545" s="28" t="s">
        <v>433</v>
      </c>
      <c r="I1545" s="28" t="str">
        <f t="shared" si="120"/>
        <v/>
      </c>
      <c r="J1545" s="28" t="str">
        <f t="shared" si="121"/>
        <v/>
      </c>
      <c r="K1545" s="28" t="str">
        <f t="shared" si="122"/>
        <v/>
      </c>
      <c r="L1545" s="28" t="str">
        <f t="shared" ref="L1545:L1608" si="124">IF(AND(I1545="",J1545="",K1545="")," ",IFERROR((1/3)*I1545+(1/3)*J1545+(1/3)*K1545,""))</f>
        <v xml:space="preserve"> </v>
      </c>
    </row>
    <row r="1546" spans="1:12" ht="15.75" x14ac:dyDescent="0.25">
      <c r="A1546" s="31" t="s">
        <v>353</v>
      </c>
      <c r="B1546" s="30" t="str">
        <f>VLOOKUP(A1546,'Cód dos países'!$A$3:$C$199,2,FALSE)</f>
        <v>DMA</v>
      </c>
      <c r="C1546" s="25">
        <f>VLOOKUP(A1546,'Cód dos países'!$A$3:$C$199,3,FALSE)</f>
        <v>49</v>
      </c>
      <c r="D1546" s="29">
        <v>1989</v>
      </c>
      <c r="E1546">
        <f t="shared" si="123"/>
        <v>491989</v>
      </c>
      <c r="F1546" s="28" t="s">
        <v>433</v>
      </c>
      <c r="G1546" s="28" t="s">
        <v>433</v>
      </c>
      <c r="H1546" s="28" t="s">
        <v>433</v>
      </c>
      <c r="I1546" s="28" t="str">
        <f t="shared" si="120"/>
        <v/>
      </c>
      <c r="J1546" s="28" t="str">
        <f t="shared" si="121"/>
        <v/>
      </c>
      <c r="K1546" s="28" t="str">
        <f t="shared" si="122"/>
        <v/>
      </c>
      <c r="L1546" s="28" t="str">
        <f t="shared" si="124"/>
        <v xml:space="preserve"> </v>
      </c>
    </row>
    <row r="1547" spans="1:12" ht="15.75" x14ac:dyDescent="0.25">
      <c r="A1547" s="31" t="s">
        <v>353</v>
      </c>
      <c r="B1547" s="30" t="str">
        <f>VLOOKUP(A1547,'Cód dos países'!$A$3:$C$199,2,FALSE)</f>
        <v>DMA</v>
      </c>
      <c r="C1547" s="25">
        <f>VLOOKUP(A1547,'Cód dos países'!$A$3:$C$199,3,FALSE)</f>
        <v>49</v>
      </c>
      <c r="D1547" s="29">
        <v>1990</v>
      </c>
      <c r="E1547">
        <f t="shared" si="123"/>
        <v>491990</v>
      </c>
      <c r="F1547" s="28" t="s">
        <v>433</v>
      </c>
      <c r="G1547" s="28" t="s">
        <v>433</v>
      </c>
      <c r="H1547" s="28" t="s">
        <v>433</v>
      </c>
      <c r="I1547" s="28" t="str">
        <f t="shared" si="120"/>
        <v/>
      </c>
      <c r="J1547" s="28" t="str">
        <f t="shared" si="121"/>
        <v/>
      </c>
      <c r="K1547" s="28" t="str">
        <f t="shared" si="122"/>
        <v/>
      </c>
      <c r="L1547" s="28" t="str">
        <f t="shared" si="124"/>
        <v xml:space="preserve"> </v>
      </c>
    </row>
    <row r="1548" spans="1:12" ht="15.75" x14ac:dyDescent="0.25">
      <c r="A1548" s="31" t="s">
        <v>353</v>
      </c>
      <c r="B1548" s="30" t="str">
        <f>VLOOKUP(A1548,'Cód dos países'!$A$3:$C$199,2,FALSE)</f>
        <v>DMA</v>
      </c>
      <c r="C1548" s="25">
        <f>VLOOKUP(A1548,'Cód dos países'!$A$3:$C$199,3,FALSE)</f>
        <v>49</v>
      </c>
      <c r="D1548" s="29">
        <v>1991</v>
      </c>
      <c r="E1548">
        <f t="shared" si="123"/>
        <v>491991</v>
      </c>
      <c r="F1548" s="28" t="s">
        <v>433</v>
      </c>
      <c r="G1548" s="28" t="s">
        <v>433</v>
      </c>
      <c r="H1548" s="28" t="s">
        <v>433</v>
      </c>
      <c r="I1548" s="28" t="str">
        <f t="shared" si="120"/>
        <v/>
      </c>
      <c r="J1548" s="28" t="str">
        <f t="shared" si="121"/>
        <v/>
      </c>
      <c r="K1548" s="28" t="str">
        <f t="shared" si="122"/>
        <v/>
      </c>
      <c r="L1548" s="28" t="str">
        <f t="shared" si="124"/>
        <v xml:space="preserve"> </v>
      </c>
    </row>
    <row r="1549" spans="1:12" ht="15.75" x14ac:dyDescent="0.25">
      <c r="A1549" s="31" t="s">
        <v>353</v>
      </c>
      <c r="B1549" s="30" t="str">
        <f>VLOOKUP(A1549,'Cód dos países'!$A$3:$C$199,2,FALSE)</f>
        <v>DMA</v>
      </c>
      <c r="C1549" s="25">
        <f>VLOOKUP(A1549,'Cód dos países'!$A$3:$C$199,3,FALSE)</f>
        <v>49</v>
      </c>
      <c r="D1549" s="29">
        <v>1992</v>
      </c>
      <c r="E1549">
        <f t="shared" si="123"/>
        <v>491992</v>
      </c>
      <c r="F1549" s="28" t="s">
        <v>433</v>
      </c>
      <c r="G1549" s="28" t="s">
        <v>433</v>
      </c>
      <c r="H1549" s="28" t="s">
        <v>433</v>
      </c>
      <c r="I1549" s="28" t="str">
        <f t="shared" si="120"/>
        <v/>
      </c>
      <c r="J1549" s="28" t="str">
        <f t="shared" si="121"/>
        <v/>
      </c>
      <c r="K1549" s="28" t="str">
        <f t="shared" si="122"/>
        <v/>
      </c>
      <c r="L1549" s="28" t="str">
        <f t="shared" si="124"/>
        <v xml:space="preserve"> </v>
      </c>
    </row>
    <row r="1550" spans="1:12" ht="15.75" x14ac:dyDescent="0.25">
      <c r="A1550" s="31" t="s">
        <v>353</v>
      </c>
      <c r="B1550" s="30" t="str">
        <f>VLOOKUP(A1550,'Cód dos países'!$A$3:$C$199,2,FALSE)</f>
        <v>DMA</v>
      </c>
      <c r="C1550" s="25">
        <f>VLOOKUP(A1550,'Cód dos países'!$A$3:$C$199,3,FALSE)</f>
        <v>49</v>
      </c>
      <c r="D1550" s="29">
        <v>1993</v>
      </c>
      <c r="E1550">
        <f t="shared" si="123"/>
        <v>491993</v>
      </c>
      <c r="F1550" s="28" t="s">
        <v>433</v>
      </c>
      <c r="G1550" s="28" t="s">
        <v>433</v>
      </c>
      <c r="H1550" s="28" t="s">
        <v>433</v>
      </c>
      <c r="I1550" s="28" t="str">
        <f t="shared" si="120"/>
        <v/>
      </c>
      <c r="J1550" s="28" t="str">
        <f t="shared" si="121"/>
        <v/>
      </c>
      <c r="K1550" s="28" t="str">
        <f t="shared" si="122"/>
        <v/>
      </c>
      <c r="L1550" s="28" t="str">
        <f t="shared" si="124"/>
        <v xml:space="preserve"> </v>
      </c>
    </row>
    <row r="1551" spans="1:12" ht="15.75" x14ac:dyDescent="0.25">
      <c r="A1551" s="31" t="s">
        <v>353</v>
      </c>
      <c r="B1551" s="30" t="str">
        <f>VLOOKUP(A1551,'Cód dos países'!$A$3:$C$199,2,FALSE)</f>
        <v>DMA</v>
      </c>
      <c r="C1551" s="25">
        <f>VLOOKUP(A1551,'Cód dos países'!$A$3:$C$199,3,FALSE)</f>
        <v>49</v>
      </c>
      <c r="D1551" s="29">
        <v>1994</v>
      </c>
      <c r="E1551">
        <f t="shared" si="123"/>
        <v>491994</v>
      </c>
      <c r="F1551" s="28" t="s">
        <v>433</v>
      </c>
      <c r="G1551" s="28" t="s">
        <v>433</v>
      </c>
      <c r="H1551" s="28" t="s">
        <v>433</v>
      </c>
      <c r="I1551" s="28" t="str">
        <f t="shared" si="120"/>
        <v/>
      </c>
      <c r="J1551" s="28" t="str">
        <f t="shared" si="121"/>
        <v/>
      </c>
      <c r="K1551" s="28" t="str">
        <f t="shared" si="122"/>
        <v/>
      </c>
      <c r="L1551" s="28" t="str">
        <f t="shared" si="124"/>
        <v xml:space="preserve"> </v>
      </c>
    </row>
    <row r="1552" spans="1:12" ht="15.75" x14ac:dyDescent="0.25">
      <c r="A1552" s="31" t="s">
        <v>353</v>
      </c>
      <c r="B1552" s="30" t="str">
        <f>VLOOKUP(A1552,'Cód dos países'!$A$3:$C$199,2,FALSE)</f>
        <v>DMA</v>
      </c>
      <c r="C1552" s="25">
        <f>VLOOKUP(A1552,'Cód dos países'!$A$3:$C$199,3,FALSE)</f>
        <v>49</v>
      </c>
      <c r="D1552" s="29">
        <v>1995</v>
      </c>
      <c r="E1552">
        <f t="shared" si="123"/>
        <v>491995</v>
      </c>
      <c r="F1552" s="28" t="s">
        <v>433</v>
      </c>
      <c r="G1552" s="28" t="s">
        <v>433</v>
      </c>
      <c r="H1552" s="28" t="s">
        <v>433</v>
      </c>
      <c r="I1552" s="28" t="str">
        <f t="shared" si="120"/>
        <v/>
      </c>
      <c r="J1552" s="28" t="str">
        <f t="shared" si="121"/>
        <v/>
      </c>
      <c r="K1552" s="28" t="str">
        <f t="shared" si="122"/>
        <v/>
      </c>
      <c r="L1552" s="28" t="str">
        <f t="shared" si="124"/>
        <v xml:space="preserve"> </v>
      </c>
    </row>
    <row r="1553" spans="1:12" ht="15.75" x14ac:dyDescent="0.25">
      <c r="A1553" s="31" t="s">
        <v>353</v>
      </c>
      <c r="B1553" s="30" t="str">
        <f>VLOOKUP(A1553,'Cód dos países'!$A$3:$C$199,2,FALSE)</f>
        <v>DMA</v>
      </c>
      <c r="C1553" s="25">
        <f>VLOOKUP(A1553,'Cód dos países'!$A$3:$C$199,3,FALSE)</f>
        <v>49</v>
      </c>
      <c r="D1553" s="29">
        <v>1996</v>
      </c>
      <c r="E1553">
        <f t="shared" si="123"/>
        <v>491996</v>
      </c>
      <c r="F1553" s="28" t="s">
        <v>433</v>
      </c>
      <c r="G1553" s="28" t="s">
        <v>433</v>
      </c>
      <c r="H1553" s="28" t="s">
        <v>433</v>
      </c>
      <c r="I1553" s="28" t="str">
        <f t="shared" si="120"/>
        <v/>
      </c>
      <c r="J1553" s="28" t="str">
        <f t="shared" si="121"/>
        <v/>
      </c>
      <c r="K1553" s="28" t="str">
        <f t="shared" si="122"/>
        <v/>
      </c>
      <c r="L1553" s="28" t="str">
        <f t="shared" si="124"/>
        <v xml:space="preserve"> </v>
      </c>
    </row>
    <row r="1554" spans="1:12" ht="15.75" x14ac:dyDescent="0.25">
      <c r="A1554" s="31" t="s">
        <v>353</v>
      </c>
      <c r="B1554" s="30" t="str">
        <f>VLOOKUP(A1554,'Cód dos países'!$A$3:$C$199,2,FALSE)</f>
        <v>DMA</v>
      </c>
      <c r="C1554" s="25">
        <f>VLOOKUP(A1554,'Cód dos países'!$A$3:$C$199,3,FALSE)</f>
        <v>49</v>
      </c>
      <c r="D1554" s="29">
        <v>1997</v>
      </c>
      <c r="E1554">
        <f t="shared" si="123"/>
        <v>491997</v>
      </c>
      <c r="F1554" s="28" t="s">
        <v>433</v>
      </c>
      <c r="G1554" s="28" t="s">
        <v>433</v>
      </c>
      <c r="H1554" s="28" t="s">
        <v>433</v>
      </c>
      <c r="I1554" s="28" t="str">
        <f t="shared" si="120"/>
        <v/>
      </c>
      <c r="J1554" s="28" t="str">
        <f t="shared" si="121"/>
        <v/>
      </c>
      <c r="K1554" s="28" t="str">
        <f t="shared" si="122"/>
        <v/>
      </c>
      <c r="L1554" s="28" t="str">
        <f t="shared" si="124"/>
        <v xml:space="preserve"> </v>
      </c>
    </row>
    <row r="1555" spans="1:12" ht="15.75" x14ac:dyDescent="0.25">
      <c r="A1555" s="31" t="s">
        <v>353</v>
      </c>
      <c r="B1555" s="30" t="str">
        <f>VLOOKUP(A1555,'Cód dos países'!$A$3:$C$199,2,FALSE)</f>
        <v>DMA</v>
      </c>
      <c r="C1555" s="25">
        <f>VLOOKUP(A1555,'Cód dos países'!$A$3:$C$199,3,FALSE)</f>
        <v>49</v>
      </c>
      <c r="D1555" s="29">
        <v>1998</v>
      </c>
      <c r="E1555">
        <f t="shared" si="123"/>
        <v>491998</v>
      </c>
      <c r="F1555" s="28" t="s">
        <v>433</v>
      </c>
      <c r="G1555" s="28" t="s">
        <v>433</v>
      </c>
      <c r="H1555" s="28" t="s">
        <v>433</v>
      </c>
      <c r="I1555" s="28" t="str">
        <f t="shared" si="120"/>
        <v/>
      </c>
      <c r="J1555" s="28" t="str">
        <f t="shared" si="121"/>
        <v/>
      </c>
      <c r="K1555" s="28" t="str">
        <f t="shared" si="122"/>
        <v/>
      </c>
      <c r="L1555" s="28" t="str">
        <f t="shared" si="124"/>
        <v xml:space="preserve"> </v>
      </c>
    </row>
    <row r="1556" spans="1:12" ht="15.75" x14ac:dyDescent="0.25">
      <c r="A1556" s="31" t="s">
        <v>353</v>
      </c>
      <c r="B1556" s="30" t="str">
        <f>VLOOKUP(A1556,'Cód dos países'!$A$3:$C$199,2,FALSE)</f>
        <v>DMA</v>
      </c>
      <c r="C1556" s="25">
        <f>VLOOKUP(A1556,'Cód dos países'!$A$3:$C$199,3,FALSE)</f>
        <v>49</v>
      </c>
      <c r="D1556" s="29">
        <v>1999</v>
      </c>
      <c r="E1556">
        <f t="shared" si="123"/>
        <v>491999</v>
      </c>
      <c r="F1556" s="28" t="s">
        <v>433</v>
      </c>
      <c r="G1556" s="28" t="s">
        <v>433</v>
      </c>
      <c r="H1556" s="28" t="s">
        <v>433</v>
      </c>
      <c r="I1556" s="28" t="str">
        <f t="shared" si="120"/>
        <v/>
      </c>
      <c r="J1556" s="28" t="str">
        <f t="shared" si="121"/>
        <v/>
      </c>
      <c r="K1556" s="28" t="str">
        <f t="shared" si="122"/>
        <v/>
      </c>
      <c r="L1556" s="28" t="str">
        <f t="shared" si="124"/>
        <v xml:space="preserve"> </v>
      </c>
    </row>
    <row r="1557" spans="1:12" ht="15.75" x14ac:dyDescent="0.25">
      <c r="A1557" s="31" t="s">
        <v>353</v>
      </c>
      <c r="B1557" s="30" t="str">
        <f>VLOOKUP(A1557,'Cód dos países'!$A$3:$C$199,2,FALSE)</f>
        <v>DMA</v>
      </c>
      <c r="C1557" s="25">
        <f>VLOOKUP(A1557,'Cód dos países'!$A$3:$C$199,3,FALSE)</f>
        <v>49</v>
      </c>
      <c r="D1557" s="29">
        <v>2000</v>
      </c>
      <c r="E1557">
        <f t="shared" si="123"/>
        <v>492000</v>
      </c>
      <c r="F1557" s="28" t="s">
        <v>433</v>
      </c>
      <c r="G1557" s="28" t="s">
        <v>433</v>
      </c>
      <c r="H1557" s="28" t="s">
        <v>433</v>
      </c>
      <c r="I1557" s="28" t="str">
        <f t="shared" si="120"/>
        <v/>
      </c>
      <c r="J1557" s="28" t="str">
        <f t="shared" si="121"/>
        <v/>
      </c>
      <c r="K1557" s="28" t="str">
        <f t="shared" si="122"/>
        <v/>
      </c>
      <c r="L1557" s="28" t="str">
        <f t="shared" si="124"/>
        <v xml:space="preserve"> </v>
      </c>
    </row>
    <row r="1558" spans="1:12" ht="15.75" x14ac:dyDescent="0.25">
      <c r="A1558" s="31" t="s">
        <v>353</v>
      </c>
      <c r="B1558" s="30" t="str">
        <f>VLOOKUP(A1558,'Cód dos países'!$A$3:$C$199,2,FALSE)</f>
        <v>DMA</v>
      </c>
      <c r="C1558" s="25">
        <f>VLOOKUP(A1558,'Cód dos países'!$A$3:$C$199,3,FALSE)</f>
        <v>49</v>
      </c>
      <c r="D1558" s="29">
        <v>2001</v>
      </c>
      <c r="E1558">
        <f t="shared" si="123"/>
        <v>492001</v>
      </c>
      <c r="F1558" s="28" t="s">
        <v>433</v>
      </c>
      <c r="G1558" s="28" t="s">
        <v>433</v>
      </c>
      <c r="H1558" s="28" t="s">
        <v>433</v>
      </c>
      <c r="I1558" s="28" t="str">
        <f t="shared" si="120"/>
        <v/>
      </c>
      <c r="J1558" s="28" t="str">
        <f t="shared" si="121"/>
        <v/>
      </c>
      <c r="K1558" s="28" t="str">
        <f t="shared" si="122"/>
        <v/>
      </c>
      <c r="L1558" s="28" t="str">
        <f t="shared" si="124"/>
        <v xml:space="preserve"> </v>
      </c>
    </row>
    <row r="1559" spans="1:12" ht="15.75" x14ac:dyDescent="0.25">
      <c r="A1559" s="31" t="s">
        <v>353</v>
      </c>
      <c r="B1559" s="30" t="str">
        <f>VLOOKUP(A1559,'Cód dos países'!$A$3:$C$199,2,FALSE)</f>
        <v>DMA</v>
      </c>
      <c r="C1559" s="25">
        <f>VLOOKUP(A1559,'Cód dos países'!$A$3:$C$199,3,FALSE)</f>
        <v>49</v>
      </c>
      <c r="D1559" s="29">
        <v>2002</v>
      </c>
      <c r="E1559">
        <f t="shared" si="123"/>
        <v>492002</v>
      </c>
      <c r="F1559" s="28" t="s">
        <v>433</v>
      </c>
      <c r="G1559" s="28" t="s">
        <v>433</v>
      </c>
      <c r="H1559" s="28" t="s">
        <v>433</v>
      </c>
      <c r="I1559" s="28" t="str">
        <f t="shared" si="120"/>
        <v/>
      </c>
      <c r="J1559" s="28" t="str">
        <f t="shared" si="121"/>
        <v/>
      </c>
      <c r="K1559" s="28" t="str">
        <f t="shared" si="122"/>
        <v/>
      </c>
      <c r="L1559" s="28" t="str">
        <f t="shared" si="124"/>
        <v xml:space="preserve"> </v>
      </c>
    </row>
    <row r="1560" spans="1:12" ht="15.75" x14ac:dyDescent="0.25">
      <c r="A1560" s="31" t="s">
        <v>353</v>
      </c>
      <c r="B1560" s="30" t="str">
        <f>VLOOKUP(A1560,'Cód dos países'!$A$3:$C$199,2,FALSE)</f>
        <v>DMA</v>
      </c>
      <c r="C1560" s="25">
        <f>VLOOKUP(A1560,'Cód dos países'!$A$3:$C$199,3,FALSE)</f>
        <v>49</v>
      </c>
      <c r="D1560" s="29">
        <v>2003</v>
      </c>
      <c r="E1560">
        <f t="shared" si="123"/>
        <v>492003</v>
      </c>
      <c r="F1560" s="28" t="s">
        <v>433</v>
      </c>
      <c r="G1560" s="28" t="s">
        <v>433</v>
      </c>
      <c r="H1560" s="28" t="s">
        <v>433</v>
      </c>
      <c r="I1560" s="28" t="str">
        <f t="shared" si="120"/>
        <v/>
      </c>
      <c r="J1560" s="28" t="str">
        <f t="shared" si="121"/>
        <v/>
      </c>
      <c r="K1560" s="28" t="str">
        <f t="shared" si="122"/>
        <v/>
      </c>
      <c r="L1560" s="28" t="str">
        <f t="shared" si="124"/>
        <v xml:space="preserve"> </v>
      </c>
    </row>
    <row r="1561" spans="1:12" ht="15.75" x14ac:dyDescent="0.25">
      <c r="A1561" s="31" t="s">
        <v>353</v>
      </c>
      <c r="B1561" s="30" t="str">
        <f>VLOOKUP(A1561,'Cód dos países'!$A$3:$C$199,2,FALSE)</f>
        <v>DMA</v>
      </c>
      <c r="C1561" s="25">
        <f>VLOOKUP(A1561,'Cód dos países'!$A$3:$C$199,3,FALSE)</f>
        <v>49</v>
      </c>
      <c r="D1561" s="29">
        <v>2004</v>
      </c>
      <c r="E1561">
        <f t="shared" si="123"/>
        <v>492004</v>
      </c>
      <c r="F1561" s="28" t="s">
        <v>433</v>
      </c>
      <c r="G1561" s="28" t="s">
        <v>433</v>
      </c>
      <c r="H1561" s="28" t="s">
        <v>433</v>
      </c>
      <c r="I1561" s="28" t="str">
        <f t="shared" si="120"/>
        <v/>
      </c>
      <c r="J1561" s="28" t="str">
        <f t="shared" si="121"/>
        <v/>
      </c>
      <c r="K1561" s="28" t="str">
        <f t="shared" si="122"/>
        <v/>
      </c>
      <c r="L1561" s="28" t="str">
        <f t="shared" si="124"/>
        <v xml:space="preserve"> </v>
      </c>
    </row>
    <row r="1562" spans="1:12" ht="15.75" x14ac:dyDescent="0.25">
      <c r="A1562" s="31" t="s">
        <v>353</v>
      </c>
      <c r="B1562" s="30" t="str">
        <f>VLOOKUP(A1562,'Cód dos países'!$A$3:$C$199,2,FALSE)</f>
        <v>DMA</v>
      </c>
      <c r="C1562" s="25">
        <f>VLOOKUP(A1562,'Cód dos países'!$A$3:$C$199,3,FALSE)</f>
        <v>49</v>
      </c>
      <c r="D1562" s="29">
        <v>2005</v>
      </c>
      <c r="E1562">
        <f t="shared" si="123"/>
        <v>492005</v>
      </c>
      <c r="F1562" s="28" t="s">
        <v>433</v>
      </c>
      <c r="G1562" s="28" t="s">
        <v>433</v>
      </c>
      <c r="H1562" s="28" t="s">
        <v>433</v>
      </c>
      <c r="I1562" s="28" t="str">
        <f t="shared" si="120"/>
        <v/>
      </c>
      <c r="J1562" s="28" t="str">
        <f t="shared" si="121"/>
        <v/>
      </c>
      <c r="K1562" s="28" t="str">
        <f t="shared" si="122"/>
        <v/>
      </c>
      <c r="L1562" s="28" t="str">
        <f t="shared" si="124"/>
        <v xml:space="preserve"> </v>
      </c>
    </row>
    <row r="1563" spans="1:12" ht="15.75" x14ac:dyDescent="0.25">
      <c r="A1563" s="31" t="s">
        <v>353</v>
      </c>
      <c r="B1563" s="30" t="str">
        <f>VLOOKUP(A1563,'Cód dos países'!$A$3:$C$199,2,FALSE)</f>
        <v>DMA</v>
      </c>
      <c r="C1563" s="25">
        <f>VLOOKUP(A1563,'Cód dos países'!$A$3:$C$199,3,FALSE)</f>
        <v>49</v>
      </c>
      <c r="D1563" s="29">
        <v>2006</v>
      </c>
      <c r="E1563">
        <f t="shared" si="123"/>
        <v>492006</v>
      </c>
      <c r="F1563" s="28" t="s">
        <v>433</v>
      </c>
      <c r="G1563" s="28" t="s">
        <v>433</v>
      </c>
      <c r="H1563" s="28" t="s">
        <v>433</v>
      </c>
      <c r="I1563" s="28" t="str">
        <f t="shared" si="120"/>
        <v/>
      </c>
      <c r="J1563" s="28" t="str">
        <f t="shared" si="121"/>
        <v/>
      </c>
      <c r="K1563" s="28" t="str">
        <f t="shared" si="122"/>
        <v/>
      </c>
      <c r="L1563" s="28" t="str">
        <f t="shared" si="124"/>
        <v xml:space="preserve"> </v>
      </c>
    </row>
    <row r="1564" spans="1:12" ht="15.75" x14ac:dyDescent="0.25">
      <c r="A1564" s="31" t="s">
        <v>353</v>
      </c>
      <c r="B1564" s="30" t="str">
        <f>VLOOKUP(A1564,'Cód dos países'!$A$3:$C$199,2,FALSE)</f>
        <v>DMA</v>
      </c>
      <c r="C1564" s="25">
        <f>VLOOKUP(A1564,'Cód dos países'!$A$3:$C$199,3,FALSE)</f>
        <v>49</v>
      </c>
      <c r="D1564" s="29">
        <v>2007</v>
      </c>
      <c r="E1564">
        <f t="shared" si="123"/>
        <v>492007</v>
      </c>
      <c r="F1564" s="28" t="s">
        <v>433</v>
      </c>
      <c r="G1564" s="28" t="s">
        <v>433</v>
      </c>
      <c r="H1564" s="28" t="s">
        <v>433</v>
      </c>
      <c r="I1564" s="28" t="str">
        <f t="shared" si="120"/>
        <v/>
      </c>
      <c r="J1564" s="28" t="str">
        <f t="shared" si="121"/>
        <v/>
      </c>
      <c r="K1564" s="28" t="str">
        <f t="shared" si="122"/>
        <v/>
      </c>
      <c r="L1564" s="28" t="str">
        <f t="shared" si="124"/>
        <v xml:space="preserve"> </v>
      </c>
    </row>
    <row r="1565" spans="1:12" ht="15.75" x14ac:dyDescent="0.25">
      <c r="A1565" s="31" t="s">
        <v>353</v>
      </c>
      <c r="B1565" s="30" t="str">
        <f>VLOOKUP(A1565,'Cód dos países'!$A$3:$C$199,2,FALSE)</f>
        <v>DMA</v>
      </c>
      <c r="C1565" s="25">
        <f>VLOOKUP(A1565,'Cód dos países'!$A$3:$C$199,3,FALSE)</f>
        <v>49</v>
      </c>
      <c r="D1565" s="29">
        <v>2008</v>
      </c>
      <c r="E1565">
        <f t="shared" si="123"/>
        <v>492008</v>
      </c>
      <c r="F1565" s="28" t="s">
        <v>433</v>
      </c>
      <c r="G1565" s="28" t="s">
        <v>433</v>
      </c>
      <c r="H1565" s="28" t="s">
        <v>433</v>
      </c>
      <c r="I1565" s="28" t="str">
        <f t="shared" si="120"/>
        <v/>
      </c>
      <c r="J1565" s="28" t="str">
        <f t="shared" si="121"/>
        <v/>
      </c>
      <c r="K1565" s="28" t="str">
        <f t="shared" si="122"/>
        <v/>
      </c>
      <c r="L1565" s="28" t="str">
        <f t="shared" si="124"/>
        <v xml:space="preserve"> </v>
      </c>
    </row>
    <row r="1566" spans="1:12" ht="15.75" x14ac:dyDescent="0.25">
      <c r="A1566" s="31" t="s">
        <v>353</v>
      </c>
      <c r="B1566" s="30" t="str">
        <f>VLOOKUP(A1566,'Cód dos países'!$A$3:$C$199,2,FALSE)</f>
        <v>DMA</v>
      </c>
      <c r="C1566" s="25">
        <f>VLOOKUP(A1566,'Cód dos países'!$A$3:$C$199,3,FALSE)</f>
        <v>49</v>
      </c>
      <c r="D1566" s="29">
        <v>2009</v>
      </c>
      <c r="E1566">
        <f t="shared" si="123"/>
        <v>492009</v>
      </c>
      <c r="F1566" s="28" t="s">
        <v>433</v>
      </c>
      <c r="G1566" s="28" t="s">
        <v>433</v>
      </c>
      <c r="H1566" s="28" t="s">
        <v>433</v>
      </c>
      <c r="I1566" s="28" t="str">
        <f t="shared" si="120"/>
        <v/>
      </c>
      <c r="J1566" s="28" t="str">
        <f t="shared" si="121"/>
        <v/>
      </c>
      <c r="K1566" s="28" t="str">
        <f t="shared" si="122"/>
        <v/>
      </c>
      <c r="L1566" s="28" t="str">
        <f t="shared" si="124"/>
        <v xml:space="preserve"> </v>
      </c>
    </row>
    <row r="1567" spans="1:12" ht="15.75" x14ac:dyDescent="0.25">
      <c r="A1567" s="31" t="s">
        <v>353</v>
      </c>
      <c r="B1567" s="30" t="str">
        <f>VLOOKUP(A1567,'Cód dos países'!$A$3:$C$199,2,FALSE)</f>
        <v>DMA</v>
      </c>
      <c r="C1567" s="25">
        <f>VLOOKUP(A1567,'Cód dos países'!$A$3:$C$199,3,FALSE)</f>
        <v>49</v>
      </c>
      <c r="D1567" s="29">
        <v>2010</v>
      </c>
      <c r="E1567">
        <f t="shared" si="123"/>
        <v>492010</v>
      </c>
      <c r="F1567" s="28" t="s">
        <v>433</v>
      </c>
      <c r="G1567" s="28" t="s">
        <v>433</v>
      </c>
      <c r="H1567" s="28" t="s">
        <v>433</v>
      </c>
      <c r="I1567" s="28" t="str">
        <f t="shared" si="120"/>
        <v/>
      </c>
      <c r="J1567" s="28" t="str">
        <f t="shared" si="121"/>
        <v/>
      </c>
      <c r="K1567" s="28" t="str">
        <f t="shared" si="122"/>
        <v/>
      </c>
      <c r="L1567" s="28" t="str">
        <f t="shared" si="124"/>
        <v xml:space="preserve"> </v>
      </c>
    </row>
    <row r="1568" spans="1:12" ht="15.75" x14ac:dyDescent="0.25">
      <c r="A1568" s="31" t="s">
        <v>353</v>
      </c>
      <c r="B1568" s="30" t="str">
        <f>VLOOKUP(A1568,'Cód dos países'!$A$3:$C$199,2,FALSE)</f>
        <v>DMA</v>
      </c>
      <c r="C1568" s="25">
        <f>VLOOKUP(A1568,'Cód dos países'!$A$3:$C$199,3,FALSE)</f>
        <v>49</v>
      </c>
      <c r="D1568" s="29">
        <v>2011</v>
      </c>
      <c r="E1568">
        <f t="shared" si="123"/>
        <v>492011</v>
      </c>
      <c r="F1568" s="28" t="s">
        <v>433</v>
      </c>
      <c r="G1568" s="28" t="s">
        <v>433</v>
      </c>
      <c r="H1568" s="28" t="s">
        <v>433</v>
      </c>
      <c r="I1568" s="28" t="str">
        <f t="shared" si="120"/>
        <v/>
      </c>
      <c r="J1568" s="28" t="str">
        <f t="shared" si="121"/>
        <v/>
      </c>
      <c r="K1568" s="28" t="str">
        <f t="shared" si="122"/>
        <v/>
      </c>
      <c r="L1568" s="28" t="str">
        <f t="shared" si="124"/>
        <v xml:space="preserve"> </v>
      </c>
    </row>
    <row r="1569" spans="1:12" ht="15.75" x14ac:dyDescent="0.25">
      <c r="A1569" s="31" t="s">
        <v>353</v>
      </c>
      <c r="B1569" s="30" t="str">
        <f>VLOOKUP(A1569,'Cód dos países'!$A$3:$C$199,2,FALSE)</f>
        <v>DMA</v>
      </c>
      <c r="C1569" s="25">
        <f>VLOOKUP(A1569,'Cód dos países'!$A$3:$C$199,3,FALSE)</f>
        <v>49</v>
      </c>
      <c r="D1569" s="29">
        <v>2012</v>
      </c>
      <c r="E1569">
        <f t="shared" si="123"/>
        <v>492012</v>
      </c>
      <c r="F1569" s="28" t="s">
        <v>433</v>
      </c>
      <c r="G1569" s="28" t="s">
        <v>433</v>
      </c>
      <c r="H1569" s="28" t="s">
        <v>433</v>
      </c>
      <c r="I1569" s="28" t="str">
        <f t="shared" si="120"/>
        <v/>
      </c>
      <c r="J1569" s="28" t="str">
        <f t="shared" si="121"/>
        <v/>
      </c>
      <c r="K1569" s="28" t="str">
        <f t="shared" si="122"/>
        <v/>
      </c>
      <c r="L1569" s="28" t="str">
        <f t="shared" si="124"/>
        <v xml:space="preserve"> </v>
      </c>
    </row>
    <row r="1570" spans="1:12" ht="15.75" x14ac:dyDescent="0.25">
      <c r="A1570" s="31" t="s">
        <v>353</v>
      </c>
      <c r="B1570" s="30" t="str">
        <f>VLOOKUP(A1570,'Cód dos países'!$A$3:$C$199,2,FALSE)</f>
        <v>DMA</v>
      </c>
      <c r="C1570" s="25">
        <f>VLOOKUP(A1570,'Cód dos países'!$A$3:$C$199,3,FALSE)</f>
        <v>49</v>
      </c>
      <c r="D1570" s="29">
        <v>2013</v>
      </c>
      <c r="E1570">
        <f t="shared" si="123"/>
        <v>492013</v>
      </c>
      <c r="F1570" s="28" t="s">
        <v>433</v>
      </c>
      <c r="G1570" s="28" t="s">
        <v>433</v>
      </c>
      <c r="H1570" s="28" t="s">
        <v>433</v>
      </c>
      <c r="I1570" s="28" t="str">
        <f t="shared" si="120"/>
        <v/>
      </c>
      <c r="J1570" s="28" t="str">
        <f t="shared" si="121"/>
        <v/>
      </c>
      <c r="K1570" s="28" t="str">
        <f t="shared" si="122"/>
        <v/>
      </c>
      <c r="L1570" s="28" t="str">
        <f t="shared" si="124"/>
        <v xml:space="preserve"> </v>
      </c>
    </row>
    <row r="1571" spans="1:12" ht="15.75" x14ac:dyDescent="0.25">
      <c r="A1571" s="31" t="s">
        <v>353</v>
      </c>
      <c r="B1571" s="30" t="str">
        <f>VLOOKUP(A1571,'Cód dos países'!$A$3:$C$199,2,FALSE)</f>
        <v>DMA</v>
      </c>
      <c r="C1571" s="25">
        <f>VLOOKUP(A1571,'Cód dos países'!$A$3:$C$199,3,FALSE)</f>
        <v>49</v>
      </c>
      <c r="D1571" s="29">
        <v>2014</v>
      </c>
      <c r="E1571">
        <f t="shared" si="123"/>
        <v>492014</v>
      </c>
      <c r="F1571" s="28" t="s">
        <v>433</v>
      </c>
      <c r="G1571" s="28" t="s">
        <v>433</v>
      </c>
      <c r="H1571" s="28" t="s">
        <v>433</v>
      </c>
      <c r="I1571" s="28" t="str">
        <f t="shared" si="120"/>
        <v/>
      </c>
      <c r="J1571" s="28" t="str">
        <f t="shared" si="121"/>
        <v/>
      </c>
      <c r="K1571" s="28" t="str">
        <f t="shared" si="122"/>
        <v/>
      </c>
      <c r="L1571" s="28" t="str">
        <f t="shared" si="124"/>
        <v xml:space="preserve"> </v>
      </c>
    </row>
    <row r="1572" spans="1:12" ht="15.75" x14ac:dyDescent="0.25">
      <c r="A1572" s="31" t="s">
        <v>79</v>
      </c>
      <c r="B1572" s="30" t="str">
        <f>VLOOKUP(A1572,'Cód dos países'!$A$3:$C$199,2,FALSE)</f>
        <v>DOM</v>
      </c>
      <c r="C1572" s="25">
        <f>VLOOKUP(A1572,'Cód dos países'!$A$3:$C$199,3,FALSE)</f>
        <v>50</v>
      </c>
      <c r="D1572" s="29">
        <v>1983</v>
      </c>
      <c r="E1572">
        <f t="shared" si="123"/>
        <v>501983</v>
      </c>
      <c r="F1572" s="28">
        <v>3</v>
      </c>
      <c r="G1572" s="28">
        <v>3</v>
      </c>
      <c r="H1572" s="28">
        <v>3</v>
      </c>
      <c r="I1572" s="28">
        <f t="shared" si="120"/>
        <v>0.25</v>
      </c>
      <c r="J1572" s="28">
        <f t="shared" si="121"/>
        <v>0.5</v>
      </c>
      <c r="K1572" s="28">
        <f t="shared" si="122"/>
        <v>0.5</v>
      </c>
      <c r="L1572" s="28">
        <f t="shared" si="124"/>
        <v>0.41666666666666663</v>
      </c>
    </row>
    <row r="1573" spans="1:12" ht="15.75" x14ac:dyDescent="0.25">
      <c r="A1573" s="31" t="s">
        <v>79</v>
      </c>
      <c r="B1573" s="30" t="str">
        <f>VLOOKUP(A1573,'Cód dos países'!$A$3:$C$199,2,FALSE)</f>
        <v>DOM</v>
      </c>
      <c r="C1573" s="25">
        <f>VLOOKUP(A1573,'Cód dos países'!$A$3:$C$199,3,FALSE)</f>
        <v>50</v>
      </c>
      <c r="D1573" s="29">
        <v>1984</v>
      </c>
      <c r="E1573">
        <f t="shared" si="123"/>
        <v>501984</v>
      </c>
      <c r="F1573" s="28">
        <v>4</v>
      </c>
      <c r="G1573" s="28">
        <v>3</v>
      </c>
      <c r="H1573" s="28">
        <v>3</v>
      </c>
      <c r="I1573" s="28">
        <f t="shared" si="120"/>
        <v>0.33333333333333331</v>
      </c>
      <c r="J1573" s="28">
        <f t="shared" si="121"/>
        <v>0.5</v>
      </c>
      <c r="K1573" s="28">
        <f t="shared" si="122"/>
        <v>0.5</v>
      </c>
      <c r="L1573" s="28">
        <f t="shared" si="124"/>
        <v>0.44444444444444442</v>
      </c>
    </row>
    <row r="1574" spans="1:12" ht="15.75" x14ac:dyDescent="0.25">
      <c r="A1574" s="31" t="s">
        <v>79</v>
      </c>
      <c r="B1574" s="30" t="str">
        <f>VLOOKUP(A1574,'Cód dos países'!$A$3:$C$199,2,FALSE)</f>
        <v>DOM</v>
      </c>
      <c r="C1574" s="25">
        <f>VLOOKUP(A1574,'Cód dos países'!$A$3:$C$199,3,FALSE)</f>
        <v>50</v>
      </c>
      <c r="D1574" s="29">
        <v>1985</v>
      </c>
      <c r="E1574">
        <f t="shared" si="123"/>
        <v>501985</v>
      </c>
      <c r="F1574" s="28">
        <v>4</v>
      </c>
      <c r="G1574" s="28">
        <v>3</v>
      </c>
      <c r="H1574" s="28">
        <v>3</v>
      </c>
      <c r="I1574" s="28">
        <f t="shared" si="120"/>
        <v>0.33333333333333331</v>
      </c>
      <c r="J1574" s="28">
        <f t="shared" si="121"/>
        <v>0.5</v>
      </c>
      <c r="K1574" s="28">
        <f t="shared" si="122"/>
        <v>0.5</v>
      </c>
      <c r="L1574" s="28">
        <f t="shared" si="124"/>
        <v>0.44444444444444442</v>
      </c>
    </row>
    <row r="1575" spans="1:12" ht="15.75" x14ac:dyDescent="0.25">
      <c r="A1575" s="31" t="s">
        <v>79</v>
      </c>
      <c r="B1575" s="30" t="str">
        <f>VLOOKUP(A1575,'Cód dos países'!$A$3:$C$199,2,FALSE)</f>
        <v>DOM</v>
      </c>
      <c r="C1575" s="25">
        <f>VLOOKUP(A1575,'Cód dos países'!$A$3:$C$199,3,FALSE)</f>
        <v>50</v>
      </c>
      <c r="D1575" s="29">
        <v>1986</v>
      </c>
      <c r="E1575">
        <f t="shared" si="123"/>
        <v>501986</v>
      </c>
      <c r="F1575" s="28">
        <v>4</v>
      </c>
      <c r="G1575" s="28">
        <v>3</v>
      </c>
      <c r="H1575" s="28">
        <v>3</v>
      </c>
      <c r="I1575" s="28">
        <f t="shared" si="120"/>
        <v>0.33333333333333331</v>
      </c>
      <c r="J1575" s="28">
        <f t="shared" si="121"/>
        <v>0.5</v>
      </c>
      <c r="K1575" s="28">
        <f t="shared" si="122"/>
        <v>0.5</v>
      </c>
      <c r="L1575" s="28">
        <f t="shared" si="124"/>
        <v>0.44444444444444442</v>
      </c>
    </row>
    <row r="1576" spans="1:12" ht="15.75" x14ac:dyDescent="0.25">
      <c r="A1576" s="31" t="s">
        <v>79</v>
      </c>
      <c r="B1576" s="30" t="str">
        <f>VLOOKUP(A1576,'Cód dos países'!$A$3:$C$199,2,FALSE)</f>
        <v>DOM</v>
      </c>
      <c r="C1576" s="25">
        <f>VLOOKUP(A1576,'Cód dos países'!$A$3:$C$199,3,FALSE)</f>
        <v>50</v>
      </c>
      <c r="D1576" s="29">
        <v>1987</v>
      </c>
      <c r="E1576">
        <f t="shared" si="123"/>
        <v>501987</v>
      </c>
      <c r="F1576" s="28">
        <v>3</v>
      </c>
      <c r="G1576" s="28">
        <v>3</v>
      </c>
      <c r="H1576" s="28">
        <v>3</v>
      </c>
      <c r="I1576" s="28">
        <f t="shared" si="120"/>
        <v>0.25</v>
      </c>
      <c r="J1576" s="28">
        <f t="shared" si="121"/>
        <v>0.5</v>
      </c>
      <c r="K1576" s="28">
        <f t="shared" si="122"/>
        <v>0.5</v>
      </c>
      <c r="L1576" s="28">
        <f t="shared" si="124"/>
        <v>0.41666666666666663</v>
      </c>
    </row>
    <row r="1577" spans="1:12" ht="15.75" x14ac:dyDescent="0.25">
      <c r="A1577" s="31" t="s">
        <v>79</v>
      </c>
      <c r="B1577" s="30" t="str">
        <f>VLOOKUP(A1577,'Cód dos países'!$A$3:$C$199,2,FALSE)</f>
        <v>DOM</v>
      </c>
      <c r="C1577" s="25">
        <f>VLOOKUP(A1577,'Cód dos países'!$A$3:$C$199,3,FALSE)</f>
        <v>50</v>
      </c>
      <c r="D1577" s="29">
        <v>1988</v>
      </c>
      <c r="E1577">
        <f t="shared" si="123"/>
        <v>501988</v>
      </c>
      <c r="F1577" s="28">
        <v>4</v>
      </c>
      <c r="G1577" s="28">
        <v>3</v>
      </c>
      <c r="H1577" s="28">
        <v>3</v>
      </c>
      <c r="I1577" s="28">
        <f t="shared" si="120"/>
        <v>0.33333333333333331</v>
      </c>
      <c r="J1577" s="28">
        <f t="shared" si="121"/>
        <v>0.5</v>
      </c>
      <c r="K1577" s="28">
        <f t="shared" si="122"/>
        <v>0.5</v>
      </c>
      <c r="L1577" s="28">
        <f t="shared" si="124"/>
        <v>0.44444444444444442</v>
      </c>
    </row>
    <row r="1578" spans="1:12" ht="15.75" x14ac:dyDescent="0.25">
      <c r="A1578" s="31" t="s">
        <v>79</v>
      </c>
      <c r="B1578" s="30" t="str">
        <f>VLOOKUP(A1578,'Cód dos países'!$A$3:$C$199,2,FALSE)</f>
        <v>DOM</v>
      </c>
      <c r="C1578" s="25">
        <f>VLOOKUP(A1578,'Cód dos países'!$A$3:$C$199,3,FALSE)</f>
        <v>50</v>
      </c>
      <c r="D1578" s="29">
        <v>1989</v>
      </c>
      <c r="E1578">
        <f t="shared" si="123"/>
        <v>501989</v>
      </c>
      <c r="F1578" s="28">
        <v>4</v>
      </c>
      <c r="G1578" s="28">
        <v>3</v>
      </c>
      <c r="H1578" s="28">
        <v>3</v>
      </c>
      <c r="I1578" s="28">
        <f t="shared" si="120"/>
        <v>0.33333333333333331</v>
      </c>
      <c r="J1578" s="28">
        <f t="shared" si="121"/>
        <v>0.5</v>
      </c>
      <c r="K1578" s="28">
        <f t="shared" si="122"/>
        <v>0.5</v>
      </c>
      <c r="L1578" s="28">
        <f t="shared" si="124"/>
        <v>0.44444444444444442</v>
      </c>
    </row>
    <row r="1579" spans="1:12" ht="15.75" x14ac:dyDescent="0.25">
      <c r="A1579" s="31" t="s">
        <v>79</v>
      </c>
      <c r="B1579" s="30" t="str">
        <f>VLOOKUP(A1579,'Cód dos países'!$A$3:$C$199,2,FALSE)</f>
        <v>DOM</v>
      </c>
      <c r="C1579" s="25">
        <f>VLOOKUP(A1579,'Cód dos países'!$A$3:$C$199,3,FALSE)</f>
        <v>50</v>
      </c>
      <c r="D1579" s="29">
        <v>1990</v>
      </c>
      <c r="E1579">
        <f t="shared" si="123"/>
        <v>501990</v>
      </c>
      <c r="F1579" s="28">
        <v>5</v>
      </c>
      <c r="G1579" s="28">
        <v>3</v>
      </c>
      <c r="H1579" s="28">
        <v>3</v>
      </c>
      <c r="I1579" s="28">
        <f t="shared" si="120"/>
        <v>0.41666666666666669</v>
      </c>
      <c r="J1579" s="28">
        <f t="shared" si="121"/>
        <v>0.5</v>
      </c>
      <c r="K1579" s="28">
        <f t="shared" si="122"/>
        <v>0.5</v>
      </c>
      <c r="L1579" s="28">
        <f t="shared" si="124"/>
        <v>0.47222222222222221</v>
      </c>
    </row>
    <row r="1580" spans="1:12" ht="15.75" x14ac:dyDescent="0.25">
      <c r="A1580" s="31" t="s">
        <v>79</v>
      </c>
      <c r="B1580" s="30" t="str">
        <f>VLOOKUP(A1580,'Cód dos países'!$A$3:$C$199,2,FALSE)</f>
        <v>DOM</v>
      </c>
      <c r="C1580" s="25">
        <f>VLOOKUP(A1580,'Cód dos países'!$A$3:$C$199,3,FALSE)</f>
        <v>50</v>
      </c>
      <c r="D1580" s="29">
        <v>1991</v>
      </c>
      <c r="E1580">
        <f t="shared" si="123"/>
        <v>501991</v>
      </c>
      <c r="F1580" s="28">
        <v>5</v>
      </c>
      <c r="G1580" s="28">
        <v>3</v>
      </c>
      <c r="H1580" s="28">
        <v>3</v>
      </c>
      <c r="I1580" s="28">
        <f t="shared" si="120"/>
        <v>0.41666666666666669</v>
      </c>
      <c r="J1580" s="28">
        <f t="shared" si="121"/>
        <v>0.5</v>
      </c>
      <c r="K1580" s="28">
        <f t="shared" si="122"/>
        <v>0.5</v>
      </c>
      <c r="L1580" s="28">
        <f t="shared" si="124"/>
        <v>0.47222222222222221</v>
      </c>
    </row>
    <row r="1581" spans="1:12" ht="15.75" x14ac:dyDescent="0.25">
      <c r="A1581" s="31" t="s">
        <v>79</v>
      </c>
      <c r="B1581" s="30" t="str">
        <f>VLOOKUP(A1581,'Cód dos países'!$A$3:$C$199,2,FALSE)</f>
        <v>DOM</v>
      </c>
      <c r="C1581" s="25">
        <f>VLOOKUP(A1581,'Cód dos países'!$A$3:$C$199,3,FALSE)</f>
        <v>50</v>
      </c>
      <c r="D1581" s="29">
        <v>1992</v>
      </c>
      <c r="E1581">
        <f t="shared" si="123"/>
        <v>501992</v>
      </c>
      <c r="F1581" s="28">
        <v>5</v>
      </c>
      <c r="G1581" s="28">
        <v>3</v>
      </c>
      <c r="H1581" s="28">
        <v>3</v>
      </c>
      <c r="I1581" s="28">
        <f t="shared" si="120"/>
        <v>0.41666666666666669</v>
      </c>
      <c r="J1581" s="28">
        <f t="shared" si="121"/>
        <v>0.5</v>
      </c>
      <c r="K1581" s="28">
        <f t="shared" si="122"/>
        <v>0.5</v>
      </c>
      <c r="L1581" s="28">
        <f t="shared" si="124"/>
        <v>0.47222222222222221</v>
      </c>
    </row>
    <row r="1582" spans="1:12" ht="15.75" x14ac:dyDescent="0.25">
      <c r="A1582" s="31" t="s">
        <v>79</v>
      </c>
      <c r="B1582" s="30" t="str">
        <f>VLOOKUP(A1582,'Cód dos países'!$A$3:$C$199,2,FALSE)</f>
        <v>DOM</v>
      </c>
      <c r="C1582" s="25">
        <f>VLOOKUP(A1582,'Cód dos países'!$A$3:$C$199,3,FALSE)</f>
        <v>50</v>
      </c>
      <c r="D1582" s="29">
        <v>1993</v>
      </c>
      <c r="E1582">
        <f t="shared" si="123"/>
        <v>501993</v>
      </c>
      <c r="F1582" s="28">
        <v>5</v>
      </c>
      <c r="G1582" s="28">
        <v>4</v>
      </c>
      <c r="H1582" s="28">
        <v>3</v>
      </c>
      <c r="I1582" s="28">
        <f t="shared" si="120"/>
        <v>0.41666666666666669</v>
      </c>
      <c r="J1582" s="28">
        <f t="shared" si="121"/>
        <v>0.66666666666666663</v>
      </c>
      <c r="K1582" s="28">
        <f t="shared" si="122"/>
        <v>0.5</v>
      </c>
      <c r="L1582" s="28">
        <f t="shared" si="124"/>
        <v>0.52777777777777779</v>
      </c>
    </row>
    <row r="1583" spans="1:12" ht="15.75" x14ac:dyDescent="0.25">
      <c r="A1583" s="31" t="s">
        <v>79</v>
      </c>
      <c r="B1583" s="30" t="str">
        <f>VLOOKUP(A1583,'Cód dos países'!$A$3:$C$199,2,FALSE)</f>
        <v>DOM</v>
      </c>
      <c r="C1583" s="25">
        <f>VLOOKUP(A1583,'Cód dos países'!$A$3:$C$199,3,FALSE)</f>
        <v>50</v>
      </c>
      <c r="D1583" s="29">
        <v>1994</v>
      </c>
      <c r="E1583">
        <f t="shared" si="123"/>
        <v>501994</v>
      </c>
      <c r="F1583" s="28">
        <v>5</v>
      </c>
      <c r="G1583" s="28">
        <v>4</v>
      </c>
      <c r="H1583" s="28">
        <v>3</v>
      </c>
      <c r="I1583" s="28">
        <f t="shared" si="120"/>
        <v>0.41666666666666669</v>
      </c>
      <c r="J1583" s="28">
        <f t="shared" si="121"/>
        <v>0.66666666666666663</v>
      </c>
      <c r="K1583" s="28">
        <f t="shared" si="122"/>
        <v>0.5</v>
      </c>
      <c r="L1583" s="28">
        <f t="shared" si="124"/>
        <v>0.52777777777777779</v>
      </c>
    </row>
    <row r="1584" spans="1:12" ht="15.75" x14ac:dyDescent="0.25">
      <c r="A1584" s="31" t="s">
        <v>79</v>
      </c>
      <c r="B1584" s="30" t="str">
        <f>VLOOKUP(A1584,'Cód dos países'!$A$3:$C$199,2,FALSE)</f>
        <v>DOM</v>
      </c>
      <c r="C1584" s="25">
        <f>VLOOKUP(A1584,'Cód dos países'!$A$3:$C$199,3,FALSE)</f>
        <v>50</v>
      </c>
      <c r="D1584" s="29">
        <v>1995</v>
      </c>
      <c r="E1584">
        <f t="shared" si="123"/>
        <v>501995</v>
      </c>
      <c r="F1584" s="28">
        <v>6</v>
      </c>
      <c r="G1584" s="28">
        <v>4</v>
      </c>
      <c r="H1584" s="28">
        <v>3</v>
      </c>
      <c r="I1584" s="28">
        <f t="shared" si="120"/>
        <v>0.5</v>
      </c>
      <c r="J1584" s="28">
        <f t="shared" si="121"/>
        <v>0.66666666666666663</v>
      </c>
      <c r="K1584" s="28">
        <f t="shared" si="122"/>
        <v>0.5</v>
      </c>
      <c r="L1584" s="28">
        <f t="shared" si="124"/>
        <v>0.55555555555555547</v>
      </c>
    </row>
    <row r="1585" spans="1:12" ht="15.75" x14ac:dyDescent="0.25">
      <c r="A1585" s="31" t="s">
        <v>79</v>
      </c>
      <c r="B1585" s="30" t="str">
        <f>VLOOKUP(A1585,'Cód dos países'!$A$3:$C$199,2,FALSE)</f>
        <v>DOM</v>
      </c>
      <c r="C1585" s="25">
        <f>VLOOKUP(A1585,'Cód dos países'!$A$3:$C$199,3,FALSE)</f>
        <v>50</v>
      </c>
      <c r="D1585" s="29">
        <v>1996</v>
      </c>
      <c r="E1585">
        <f t="shared" si="123"/>
        <v>501996</v>
      </c>
      <c r="F1585" s="28">
        <v>6</v>
      </c>
      <c r="G1585" s="28">
        <v>4</v>
      </c>
      <c r="H1585" s="28">
        <v>4</v>
      </c>
      <c r="I1585" s="28">
        <f t="shared" si="120"/>
        <v>0.5</v>
      </c>
      <c r="J1585" s="28">
        <f t="shared" si="121"/>
        <v>0.66666666666666663</v>
      </c>
      <c r="K1585" s="28">
        <f t="shared" si="122"/>
        <v>0.66666666666666663</v>
      </c>
      <c r="L1585" s="28">
        <f t="shared" si="124"/>
        <v>0.61111111111111105</v>
      </c>
    </row>
    <row r="1586" spans="1:12" ht="15.75" x14ac:dyDescent="0.25">
      <c r="A1586" s="31" t="s">
        <v>79</v>
      </c>
      <c r="B1586" s="30" t="str">
        <f>VLOOKUP(A1586,'Cód dos países'!$A$3:$C$199,2,FALSE)</f>
        <v>DOM</v>
      </c>
      <c r="C1586" s="25">
        <f>VLOOKUP(A1586,'Cód dos países'!$A$3:$C$199,3,FALSE)</f>
        <v>50</v>
      </c>
      <c r="D1586" s="29">
        <v>1997</v>
      </c>
      <c r="E1586">
        <f t="shared" si="123"/>
        <v>501997</v>
      </c>
      <c r="F1586" s="28">
        <v>11</v>
      </c>
      <c r="G1586" s="28">
        <v>4</v>
      </c>
      <c r="H1586" s="28">
        <v>4</v>
      </c>
      <c r="I1586" s="28">
        <f t="shared" si="120"/>
        <v>0.91666666666666663</v>
      </c>
      <c r="J1586" s="28">
        <f t="shared" si="121"/>
        <v>0.66666666666666663</v>
      </c>
      <c r="K1586" s="28">
        <f t="shared" si="122"/>
        <v>0.66666666666666663</v>
      </c>
      <c r="L1586" s="28">
        <f t="shared" si="124"/>
        <v>0.74999999999999989</v>
      </c>
    </row>
    <row r="1587" spans="1:12" ht="15.75" x14ac:dyDescent="0.25">
      <c r="A1587" s="31" t="s">
        <v>79</v>
      </c>
      <c r="B1587" s="30" t="str">
        <f>VLOOKUP(A1587,'Cód dos países'!$A$3:$C$199,2,FALSE)</f>
        <v>DOM</v>
      </c>
      <c r="C1587" s="25">
        <f>VLOOKUP(A1587,'Cód dos países'!$A$3:$C$199,3,FALSE)</f>
        <v>50</v>
      </c>
      <c r="D1587" s="29">
        <v>1998</v>
      </c>
      <c r="E1587">
        <f t="shared" si="123"/>
        <v>501998</v>
      </c>
      <c r="F1587" s="28">
        <v>11</v>
      </c>
      <c r="G1587" s="28">
        <v>4</v>
      </c>
      <c r="H1587" s="28">
        <v>4</v>
      </c>
      <c r="I1587" s="28">
        <f t="shared" si="120"/>
        <v>0.91666666666666663</v>
      </c>
      <c r="J1587" s="28">
        <f t="shared" si="121"/>
        <v>0.66666666666666663</v>
      </c>
      <c r="K1587" s="28">
        <f t="shared" si="122"/>
        <v>0.66666666666666663</v>
      </c>
      <c r="L1587" s="28">
        <f t="shared" si="124"/>
        <v>0.74999999999999989</v>
      </c>
    </row>
    <row r="1588" spans="1:12" ht="15.75" x14ac:dyDescent="0.25">
      <c r="A1588" s="31" t="s">
        <v>79</v>
      </c>
      <c r="B1588" s="30" t="str">
        <f>VLOOKUP(A1588,'Cód dos países'!$A$3:$C$199,2,FALSE)</f>
        <v>DOM</v>
      </c>
      <c r="C1588" s="25">
        <f>VLOOKUP(A1588,'Cód dos países'!$A$3:$C$199,3,FALSE)</f>
        <v>50</v>
      </c>
      <c r="D1588" s="29">
        <v>1999</v>
      </c>
      <c r="E1588">
        <f t="shared" si="123"/>
        <v>501999</v>
      </c>
      <c r="F1588" s="28">
        <v>11</v>
      </c>
      <c r="G1588" s="28">
        <v>4</v>
      </c>
      <c r="H1588" s="28">
        <v>4</v>
      </c>
      <c r="I1588" s="28">
        <f t="shared" si="120"/>
        <v>0.91666666666666663</v>
      </c>
      <c r="J1588" s="28">
        <f t="shared" si="121"/>
        <v>0.66666666666666663</v>
      </c>
      <c r="K1588" s="28">
        <f t="shared" si="122"/>
        <v>0.66666666666666663</v>
      </c>
      <c r="L1588" s="28">
        <f t="shared" si="124"/>
        <v>0.74999999999999989</v>
      </c>
    </row>
    <row r="1589" spans="1:12" ht="15.75" x14ac:dyDescent="0.25">
      <c r="A1589" s="31" t="s">
        <v>79</v>
      </c>
      <c r="B1589" s="30" t="str">
        <f>VLOOKUP(A1589,'Cód dos países'!$A$3:$C$199,2,FALSE)</f>
        <v>DOM</v>
      </c>
      <c r="C1589" s="25">
        <f>VLOOKUP(A1589,'Cód dos países'!$A$3:$C$199,3,FALSE)</f>
        <v>50</v>
      </c>
      <c r="D1589" s="29">
        <v>2000</v>
      </c>
      <c r="E1589">
        <f t="shared" si="123"/>
        <v>502000</v>
      </c>
      <c r="F1589" s="28">
        <v>11</v>
      </c>
      <c r="G1589" s="28">
        <v>4</v>
      </c>
      <c r="H1589" s="28">
        <v>4</v>
      </c>
      <c r="I1589" s="28">
        <f t="shared" si="120"/>
        <v>0.91666666666666663</v>
      </c>
      <c r="J1589" s="28">
        <f t="shared" si="121"/>
        <v>0.66666666666666663</v>
      </c>
      <c r="K1589" s="28">
        <f t="shared" si="122"/>
        <v>0.66666666666666663</v>
      </c>
      <c r="L1589" s="28">
        <f t="shared" si="124"/>
        <v>0.74999999999999989</v>
      </c>
    </row>
    <row r="1590" spans="1:12" ht="15.75" x14ac:dyDescent="0.25">
      <c r="A1590" s="31" t="s">
        <v>79</v>
      </c>
      <c r="B1590" s="30" t="str">
        <f>VLOOKUP(A1590,'Cód dos países'!$A$3:$C$199,2,FALSE)</f>
        <v>DOM</v>
      </c>
      <c r="C1590" s="25">
        <f>VLOOKUP(A1590,'Cód dos países'!$A$3:$C$199,3,FALSE)</f>
        <v>50</v>
      </c>
      <c r="D1590" s="29">
        <v>2001</v>
      </c>
      <c r="E1590">
        <f t="shared" si="123"/>
        <v>502001</v>
      </c>
      <c r="F1590" s="28">
        <v>9</v>
      </c>
      <c r="G1590" s="28">
        <v>2</v>
      </c>
      <c r="H1590" s="28">
        <v>2</v>
      </c>
      <c r="I1590" s="28">
        <f t="shared" si="120"/>
        <v>0.75</v>
      </c>
      <c r="J1590" s="28">
        <f t="shared" si="121"/>
        <v>0.33333333333333331</v>
      </c>
      <c r="K1590" s="28">
        <f t="shared" si="122"/>
        <v>0.33333333333333331</v>
      </c>
      <c r="L1590" s="28">
        <f t="shared" si="124"/>
        <v>0.47222222222222221</v>
      </c>
    </row>
    <row r="1591" spans="1:12" ht="15.75" x14ac:dyDescent="0.25">
      <c r="A1591" s="31" t="s">
        <v>79</v>
      </c>
      <c r="B1591" s="30" t="str">
        <f>VLOOKUP(A1591,'Cód dos países'!$A$3:$C$199,2,FALSE)</f>
        <v>DOM</v>
      </c>
      <c r="C1591" s="25">
        <f>VLOOKUP(A1591,'Cód dos países'!$A$3:$C$199,3,FALSE)</f>
        <v>50</v>
      </c>
      <c r="D1591" s="29">
        <v>2002</v>
      </c>
      <c r="E1591">
        <f t="shared" si="123"/>
        <v>502002</v>
      </c>
      <c r="F1591" s="28">
        <v>8.5</v>
      </c>
      <c r="G1591" s="28">
        <v>2</v>
      </c>
      <c r="H1591" s="28">
        <v>2</v>
      </c>
      <c r="I1591" s="28">
        <f t="shared" si="120"/>
        <v>0.70833333333333337</v>
      </c>
      <c r="J1591" s="28">
        <f t="shared" si="121"/>
        <v>0.33333333333333331</v>
      </c>
      <c r="K1591" s="28">
        <f t="shared" si="122"/>
        <v>0.33333333333333331</v>
      </c>
      <c r="L1591" s="28">
        <f t="shared" si="124"/>
        <v>0.45833333333333331</v>
      </c>
    </row>
    <row r="1592" spans="1:12" ht="15.75" x14ac:dyDescent="0.25">
      <c r="A1592" s="31" t="s">
        <v>79</v>
      </c>
      <c r="B1592" s="30" t="str">
        <f>VLOOKUP(A1592,'Cód dos países'!$A$3:$C$199,2,FALSE)</f>
        <v>DOM</v>
      </c>
      <c r="C1592" s="25">
        <f>VLOOKUP(A1592,'Cód dos países'!$A$3:$C$199,3,FALSE)</f>
        <v>50</v>
      </c>
      <c r="D1592" s="29">
        <v>2003</v>
      </c>
      <c r="E1592">
        <f t="shared" si="123"/>
        <v>502003</v>
      </c>
      <c r="F1592" s="28">
        <v>8</v>
      </c>
      <c r="G1592" s="28">
        <v>2</v>
      </c>
      <c r="H1592" s="28">
        <v>2</v>
      </c>
      <c r="I1592" s="28">
        <f t="shared" si="120"/>
        <v>0.66666666666666663</v>
      </c>
      <c r="J1592" s="28">
        <f t="shared" si="121"/>
        <v>0.33333333333333331</v>
      </c>
      <c r="K1592" s="28">
        <f t="shared" si="122"/>
        <v>0.33333333333333331</v>
      </c>
      <c r="L1592" s="28">
        <f t="shared" si="124"/>
        <v>0.44444444444444442</v>
      </c>
    </row>
    <row r="1593" spans="1:12" ht="15.75" x14ac:dyDescent="0.25">
      <c r="A1593" s="31" t="s">
        <v>79</v>
      </c>
      <c r="B1593" s="30" t="str">
        <f>VLOOKUP(A1593,'Cód dos países'!$A$3:$C$199,2,FALSE)</f>
        <v>DOM</v>
      </c>
      <c r="C1593" s="25">
        <f>VLOOKUP(A1593,'Cód dos países'!$A$3:$C$199,3,FALSE)</f>
        <v>50</v>
      </c>
      <c r="D1593" s="29">
        <v>2004</v>
      </c>
      <c r="E1593">
        <f t="shared" si="123"/>
        <v>502004</v>
      </c>
      <c r="F1593" s="28">
        <v>8</v>
      </c>
      <c r="G1593" s="28">
        <v>2</v>
      </c>
      <c r="H1593" s="28">
        <v>2</v>
      </c>
      <c r="I1593" s="28">
        <f t="shared" si="120"/>
        <v>0.66666666666666663</v>
      </c>
      <c r="J1593" s="28">
        <f t="shared" si="121"/>
        <v>0.33333333333333331</v>
      </c>
      <c r="K1593" s="28">
        <f t="shared" si="122"/>
        <v>0.33333333333333331</v>
      </c>
      <c r="L1593" s="28">
        <f t="shared" si="124"/>
        <v>0.44444444444444442</v>
      </c>
    </row>
    <row r="1594" spans="1:12" ht="15.75" x14ac:dyDescent="0.25">
      <c r="A1594" s="31" t="s">
        <v>79</v>
      </c>
      <c r="B1594" s="30" t="str">
        <f>VLOOKUP(A1594,'Cód dos países'!$A$3:$C$199,2,FALSE)</f>
        <v>DOM</v>
      </c>
      <c r="C1594" s="25">
        <f>VLOOKUP(A1594,'Cód dos países'!$A$3:$C$199,3,FALSE)</f>
        <v>50</v>
      </c>
      <c r="D1594" s="29">
        <v>2005</v>
      </c>
      <c r="E1594">
        <f t="shared" si="123"/>
        <v>502005</v>
      </c>
      <c r="F1594" s="28">
        <v>9.5</v>
      </c>
      <c r="G1594" s="28">
        <v>2</v>
      </c>
      <c r="H1594" s="28">
        <v>2</v>
      </c>
      <c r="I1594" s="28">
        <f t="shared" si="120"/>
        <v>0.79166666666666663</v>
      </c>
      <c r="J1594" s="28">
        <f t="shared" si="121"/>
        <v>0.33333333333333331</v>
      </c>
      <c r="K1594" s="28">
        <f t="shared" si="122"/>
        <v>0.33333333333333331</v>
      </c>
      <c r="L1594" s="28">
        <f t="shared" si="124"/>
        <v>0.48611111111111105</v>
      </c>
    </row>
    <row r="1595" spans="1:12" ht="15.75" x14ac:dyDescent="0.25">
      <c r="A1595" s="31" t="s">
        <v>79</v>
      </c>
      <c r="B1595" s="30" t="str">
        <f>VLOOKUP(A1595,'Cód dos países'!$A$3:$C$199,2,FALSE)</f>
        <v>DOM</v>
      </c>
      <c r="C1595" s="25">
        <f>VLOOKUP(A1595,'Cód dos países'!$A$3:$C$199,3,FALSE)</f>
        <v>50</v>
      </c>
      <c r="D1595" s="29">
        <v>2006</v>
      </c>
      <c r="E1595">
        <f t="shared" si="123"/>
        <v>502006</v>
      </c>
      <c r="F1595" s="28">
        <v>9.5</v>
      </c>
      <c r="G1595" s="28">
        <v>2.5</v>
      </c>
      <c r="H1595" s="28">
        <v>2</v>
      </c>
      <c r="I1595" s="28">
        <f t="shared" si="120"/>
        <v>0.79166666666666663</v>
      </c>
      <c r="J1595" s="28">
        <f t="shared" si="121"/>
        <v>0.41666666666666669</v>
      </c>
      <c r="K1595" s="28">
        <f t="shared" si="122"/>
        <v>0.33333333333333331</v>
      </c>
      <c r="L1595" s="28">
        <f t="shared" si="124"/>
        <v>0.51388888888888884</v>
      </c>
    </row>
    <row r="1596" spans="1:12" ht="15.75" x14ac:dyDescent="0.25">
      <c r="A1596" s="31" t="s">
        <v>79</v>
      </c>
      <c r="B1596" s="30" t="str">
        <f>VLOOKUP(A1596,'Cód dos países'!$A$3:$C$199,2,FALSE)</f>
        <v>DOM</v>
      </c>
      <c r="C1596" s="25">
        <f>VLOOKUP(A1596,'Cód dos países'!$A$3:$C$199,3,FALSE)</f>
        <v>50</v>
      </c>
      <c r="D1596" s="29">
        <v>2007</v>
      </c>
      <c r="E1596">
        <f t="shared" si="123"/>
        <v>502007</v>
      </c>
      <c r="F1596" s="28">
        <v>9.5</v>
      </c>
      <c r="G1596" s="28">
        <v>2.5</v>
      </c>
      <c r="H1596" s="28">
        <v>2</v>
      </c>
      <c r="I1596" s="28">
        <f t="shared" si="120"/>
        <v>0.79166666666666663</v>
      </c>
      <c r="J1596" s="28">
        <f t="shared" si="121"/>
        <v>0.41666666666666669</v>
      </c>
      <c r="K1596" s="28">
        <f t="shared" si="122"/>
        <v>0.33333333333333331</v>
      </c>
      <c r="L1596" s="28">
        <f t="shared" si="124"/>
        <v>0.51388888888888884</v>
      </c>
    </row>
    <row r="1597" spans="1:12" ht="15.75" x14ac:dyDescent="0.25">
      <c r="A1597" s="31" t="s">
        <v>79</v>
      </c>
      <c r="B1597" s="30" t="str">
        <f>VLOOKUP(A1597,'Cód dos países'!$A$3:$C$199,2,FALSE)</f>
        <v>DOM</v>
      </c>
      <c r="C1597" s="25">
        <f>VLOOKUP(A1597,'Cód dos países'!$A$3:$C$199,3,FALSE)</f>
        <v>50</v>
      </c>
      <c r="D1597" s="29">
        <v>2008</v>
      </c>
      <c r="E1597">
        <f t="shared" si="123"/>
        <v>502008</v>
      </c>
      <c r="F1597" s="28">
        <v>9.5</v>
      </c>
      <c r="G1597" s="28">
        <v>2.5</v>
      </c>
      <c r="H1597" s="28">
        <v>2</v>
      </c>
      <c r="I1597" s="28">
        <f t="shared" si="120"/>
        <v>0.79166666666666663</v>
      </c>
      <c r="J1597" s="28">
        <f t="shared" si="121"/>
        <v>0.41666666666666669</v>
      </c>
      <c r="K1597" s="28">
        <f t="shared" si="122"/>
        <v>0.33333333333333331</v>
      </c>
      <c r="L1597" s="28">
        <f t="shared" si="124"/>
        <v>0.51388888888888884</v>
      </c>
    </row>
    <row r="1598" spans="1:12" ht="15.75" x14ac:dyDescent="0.25">
      <c r="A1598" s="31" t="s">
        <v>79</v>
      </c>
      <c r="B1598" s="30" t="str">
        <f>VLOOKUP(A1598,'Cód dos países'!$A$3:$C$199,2,FALSE)</f>
        <v>DOM</v>
      </c>
      <c r="C1598" s="25">
        <f>VLOOKUP(A1598,'Cód dos países'!$A$3:$C$199,3,FALSE)</f>
        <v>50</v>
      </c>
      <c r="D1598" s="29">
        <v>2009</v>
      </c>
      <c r="E1598">
        <f t="shared" si="123"/>
        <v>502009</v>
      </c>
      <c r="F1598" s="28">
        <v>9.5</v>
      </c>
      <c r="G1598" s="28">
        <v>2.5</v>
      </c>
      <c r="H1598" s="28">
        <v>2</v>
      </c>
      <c r="I1598" s="28">
        <f t="shared" si="120"/>
        <v>0.79166666666666663</v>
      </c>
      <c r="J1598" s="28">
        <f t="shared" si="121"/>
        <v>0.41666666666666669</v>
      </c>
      <c r="K1598" s="28">
        <f t="shared" si="122"/>
        <v>0.33333333333333331</v>
      </c>
      <c r="L1598" s="28">
        <f t="shared" si="124"/>
        <v>0.51388888888888884</v>
      </c>
    </row>
    <row r="1599" spans="1:12" ht="15.75" x14ac:dyDescent="0.25">
      <c r="A1599" s="31" t="s">
        <v>79</v>
      </c>
      <c r="B1599" s="30" t="str">
        <f>VLOOKUP(A1599,'Cód dos países'!$A$3:$C$199,2,FALSE)</f>
        <v>DOM</v>
      </c>
      <c r="C1599" s="25">
        <f>VLOOKUP(A1599,'Cód dos países'!$A$3:$C$199,3,FALSE)</f>
        <v>50</v>
      </c>
      <c r="D1599" s="29">
        <v>2010</v>
      </c>
      <c r="E1599">
        <f t="shared" si="123"/>
        <v>502010</v>
      </c>
      <c r="F1599" s="28">
        <v>0.77272727272727271</v>
      </c>
      <c r="G1599" s="28">
        <v>0.41666666666666669</v>
      </c>
      <c r="H1599" s="28">
        <v>0.33333333333333331</v>
      </c>
      <c r="I1599" s="28">
        <f t="shared" si="120"/>
        <v>0.77272727272727271</v>
      </c>
      <c r="J1599" s="28">
        <f t="shared" si="121"/>
        <v>0.41666666666666669</v>
      </c>
      <c r="K1599" s="28">
        <f t="shared" si="122"/>
        <v>0.33333333333333331</v>
      </c>
      <c r="L1599" s="28">
        <f t="shared" si="124"/>
        <v>0.50757575757575757</v>
      </c>
    </row>
    <row r="1600" spans="1:12" ht="15.75" x14ac:dyDescent="0.25">
      <c r="A1600" s="31" t="s">
        <v>79</v>
      </c>
      <c r="B1600" s="30" t="str">
        <f>VLOOKUP(A1600,'Cód dos países'!$A$3:$C$199,2,FALSE)</f>
        <v>DOM</v>
      </c>
      <c r="C1600" s="25">
        <f>VLOOKUP(A1600,'Cód dos países'!$A$3:$C$199,3,FALSE)</f>
        <v>50</v>
      </c>
      <c r="D1600" s="29">
        <v>2011</v>
      </c>
      <c r="E1600">
        <f t="shared" si="123"/>
        <v>502011</v>
      </c>
      <c r="F1600" s="28">
        <v>0.77272727272727271</v>
      </c>
      <c r="G1600" s="28">
        <v>0.41666666666666669</v>
      </c>
      <c r="H1600" s="28">
        <v>0.33333333333333331</v>
      </c>
      <c r="I1600" s="28">
        <f t="shared" si="120"/>
        <v>0.77272727272727271</v>
      </c>
      <c r="J1600" s="28">
        <f t="shared" si="121"/>
        <v>0.41666666666666669</v>
      </c>
      <c r="K1600" s="28">
        <f t="shared" si="122"/>
        <v>0.33333333333333331</v>
      </c>
      <c r="L1600" s="28">
        <f t="shared" si="124"/>
        <v>0.50757575757575757</v>
      </c>
    </row>
    <row r="1601" spans="1:12" ht="15.75" x14ac:dyDescent="0.25">
      <c r="A1601" s="31" t="s">
        <v>79</v>
      </c>
      <c r="B1601" s="30" t="str">
        <f>VLOOKUP(A1601,'Cód dos países'!$A$3:$C$199,2,FALSE)</f>
        <v>DOM</v>
      </c>
      <c r="C1601" s="25">
        <f>VLOOKUP(A1601,'Cód dos países'!$A$3:$C$199,3,FALSE)</f>
        <v>50</v>
      </c>
      <c r="D1601" s="29">
        <v>2012</v>
      </c>
      <c r="E1601">
        <f t="shared" si="123"/>
        <v>502012</v>
      </c>
      <c r="F1601" s="28">
        <v>0.63636363636363635</v>
      </c>
      <c r="G1601" s="28">
        <v>0.41666666666666669</v>
      </c>
      <c r="H1601" s="28">
        <v>0.25</v>
      </c>
      <c r="I1601" s="28">
        <f t="shared" si="120"/>
        <v>0.63636363636363635</v>
      </c>
      <c r="J1601" s="28">
        <f t="shared" si="121"/>
        <v>0.41666666666666669</v>
      </c>
      <c r="K1601" s="28">
        <f t="shared" si="122"/>
        <v>0.25</v>
      </c>
      <c r="L1601" s="28">
        <f t="shared" si="124"/>
        <v>0.43434343434343431</v>
      </c>
    </row>
    <row r="1602" spans="1:12" ht="15.75" x14ac:dyDescent="0.25">
      <c r="A1602" s="31" t="s">
        <v>79</v>
      </c>
      <c r="B1602" s="30" t="str">
        <f>VLOOKUP(A1602,'Cód dos países'!$A$3:$C$199,2,FALSE)</f>
        <v>DOM</v>
      </c>
      <c r="C1602" s="25">
        <f>VLOOKUP(A1602,'Cód dos países'!$A$3:$C$199,3,FALSE)</f>
        <v>50</v>
      </c>
      <c r="D1602" s="29">
        <v>2013</v>
      </c>
      <c r="E1602">
        <f t="shared" si="123"/>
        <v>502013</v>
      </c>
      <c r="F1602" s="28">
        <v>0.72727272727272729</v>
      </c>
      <c r="G1602" s="28">
        <v>0.41666666666666669</v>
      </c>
      <c r="H1602" s="28">
        <v>0.25</v>
      </c>
      <c r="I1602" s="28">
        <f t="shared" si="120"/>
        <v>0.72727272727272729</v>
      </c>
      <c r="J1602" s="28">
        <f t="shared" si="121"/>
        <v>0.41666666666666669</v>
      </c>
      <c r="K1602" s="28">
        <f t="shared" si="122"/>
        <v>0.25</v>
      </c>
      <c r="L1602" s="28">
        <f t="shared" si="124"/>
        <v>0.46464646464646464</v>
      </c>
    </row>
    <row r="1603" spans="1:12" ht="15.75" x14ac:dyDescent="0.25">
      <c r="A1603" s="31" t="s">
        <v>79</v>
      </c>
      <c r="B1603" s="30" t="str">
        <f>VLOOKUP(A1603,'Cód dos países'!$A$3:$C$199,2,FALSE)</f>
        <v>DOM</v>
      </c>
      <c r="C1603" s="25">
        <f>VLOOKUP(A1603,'Cód dos países'!$A$3:$C$199,3,FALSE)</f>
        <v>50</v>
      </c>
      <c r="D1603" s="29">
        <v>2014</v>
      </c>
      <c r="E1603">
        <f t="shared" si="123"/>
        <v>502014</v>
      </c>
      <c r="F1603" s="28">
        <v>0.72727272727272729</v>
      </c>
      <c r="G1603" s="28">
        <v>0.41666666666666669</v>
      </c>
      <c r="H1603" s="28">
        <v>0.33333333333333331</v>
      </c>
      <c r="I1603" s="28">
        <f t="shared" si="120"/>
        <v>0.72727272727272729</v>
      </c>
      <c r="J1603" s="28">
        <f t="shared" si="121"/>
        <v>0.41666666666666669</v>
      </c>
      <c r="K1603" s="28">
        <f t="shared" si="122"/>
        <v>0.33333333333333331</v>
      </c>
      <c r="L1603" s="28">
        <f t="shared" si="124"/>
        <v>0.49242424242424243</v>
      </c>
    </row>
    <row r="1604" spans="1:12" ht="15.75" x14ac:dyDescent="0.25">
      <c r="A1604" s="31" t="s">
        <v>83</v>
      </c>
      <c r="B1604" s="30" t="str">
        <f>VLOOKUP(A1604,'Cód dos países'!$A$3:$C$199,2,FALSE)</f>
        <v>ECU</v>
      </c>
      <c r="C1604" s="25">
        <f>VLOOKUP(A1604,'Cód dos países'!$A$3:$C$199,3,FALSE)</f>
        <v>51</v>
      </c>
      <c r="D1604" s="29">
        <v>1983</v>
      </c>
      <c r="E1604">
        <f t="shared" si="123"/>
        <v>511983</v>
      </c>
      <c r="F1604" s="28">
        <v>3.5</v>
      </c>
      <c r="G1604" s="28">
        <v>4</v>
      </c>
      <c r="H1604" s="28">
        <v>3.5</v>
      </c>
      <c r="I1604" s="28">
        <f t="shared" ref="I1604:I1667" si="125">IF(F1604=".","",IF($D1604&gt;2009,F1604,F1604/12))</f>
        <v>0.29166666666666669</v>
      </c>
      <c r="J1604" s="28">
        <f t="shared" ref="J1604:J1667" si="126">IF(G1604=".","",IF($D1604&gt;2009,G1604,G1604/6))</f>
        <v>0.66666666666666663</v>
      </c>
      <c r="K1604" s="28">
        <f t="shared" ref="K1604:K1667" si="127">IF(H1604=".","",IF($D1604&gt;2009,H1604,H1604/6))</f>
        <v>0.58333333333333337</v>
      </c>
      <c r="L1604" s="28">
        <f t="shared" si="124"/>
        <v>0.51388888888888884</v>
      </c>
    </row>
    <row r="1605" spans="1:12" ht="15.75" x14ac:dyDescent="0.25">
      <c r="A1605" s="31" t="s">
        <v>83</v>
      </c>
      <c r="B1605" s="30" t="str">
        <f>VLOOKUP(A1605,'Cód dos países'!$A$3:$C$199,2,FALSE)</f>
        <v>ECU</v>
      </c>
      <c r="C1605" s="25">
        <f>VLOOKUP(A1605,'Cód dos países'!$A$3:$C$199,3,FALSE)</f>
        <v>51</v>
      </c>
      <c r="D1605" s="29">
        <v>1984</v>
      </c>
      <c r="E1605">
        <f t="shared" ref="E1605:E1668" si="128">C1605*10000+D1605</f>
        <v>511984</v>
      </c>
      <c r="F1605" s="28">
        <v>4</v>
      </c>
      <c r="G1605" s="28">
        <v>4</v>
      </c>
      <c r="H1605" s="28">
        <v>3.5</v>
      </c>
      <c r="I1605" s="28">
        <f t="shared" si="125"/>
        <v>0.33333333333333331</v>
      </c>
      <c r="J1605" s="28">
        <f t="shared" si="126"/>
        <v>0.66666666666666663</v>
      </c>
      <c r="K1605" s="28">
        <f t="shared" si="127"/>
        <v>0.58333333333333337</v>
      </c>
      <c r="L1605" s="28">
        <f t="shared" si="124"/>
        <v>0.52777777777777779</v>
      </c>
    </row>
    <row r="1606" spans="1:12" ht="15.75" x14ac:dyDescent="0.25">
      <c r="A1606" s="31" t="s">
        <v>83</v>
      </c>
      <c r="B1606" s="30" t="str">
        <f>VLOOKUP(A1606,'Cód dos países'!$A$3:$C$199,2,FALSE)</f>
        <v>ECU</v>
      </c>
      <c r="C1606" s="25">
        <f>VLOOKUP(A1606,'Cód dos países'!$A$3:$C$199,3,FALSE)</f>
        <v>51</v>
      </c>
      <c r="D1606" s="29">
        <v>1985</v>
      </c>
      <c r="E1606">
        <f t="shared" si="128"/>
        <v>511985</v>
      </c>
      <c r="F1606" s="28">
        <v>4</v>
      </c>
      <c r="G1606" s="28">
        <v>4</v>
      </c>
      <c r="H1606" s="28">
        <v>3</v>
      </c>
      <c r="I1606" s="28">
        <f t="shared" si="125"/>
        <v>0.33333333333333331</v>
      </c>
      <c r="J1606" s="28">
        <f t="shared" si="126"/>
        <v>0.66666666666666663</v>
      </c>
      <c r="K1606" s="28">
        <f t="shared" si="127"/>
        <v>0.5</v>
      </c>
      <c r="L1606" s="28">
        <f t="shared" si="124"/>
        <v>0.5</v>
      </c>
    </row>
    <row r="1607" spans="1:12" ht="15.75" x14ac:dyDescent="0.25">
      <c r="A1607" s="31" t="s">
        <v>83</v>
      </c>
      <c r="B1607" s="30" t="str">
        <f>VLOOKUP(A1607,'Cód dos países'!$A$3:$C$199,2,FALSE)</f>
        <v>ECU</v>
      </c>
      <c r="C1607" s="25">
        <f>VLOOKUP(A1607,'Cód dos países'!$A$3:$C$199,3,FALSE)</f>
        <v>51</v>
      </c>
      <c r="D1607" s="29">
        <v>1986</v>
      </c>
      <c r="E1607">
        <f t="shared" si="128"/>
        <v>511986</v>
      </c>
      <c r="F1607" s="28">
        <v>4</v>
      </c>
      <c r="G1607" s="28">
        <v>4</v>
      </c>
      <c r="H1607" s="28">
        <v>3</v>
      </c>
      <c r="I1607" s="28">
        <f t="shared" si="125"/>
        <v>0.33333333333333331</v>
      </c>
      <c r="J1607" s="28">
        <f t="shared" si="126"/>
        <v>0.66666666666666663</v>
      </c>
      <c r="K1607" s="28">
        <f t="shared" si="127"/>
        <v>0.5</v>
      </c>
      <c r="L1607" s="28">
        <f t="shared" si="124"/>
        <v>0.5</v>
      </c>
    </row>
    <row r="1608" spans="1:12" ht="15.75" x14ac:dyDescent="0.25">
      <c r="A1608" s="31" t="s">
        <v>83</v>
      </c>
      <c r="B1608" s="30" t="str">
        <f>VLOOKUP(A1608,'Cód dos países'!$A$3:$C$199,2,FALSE)</f>
        <v>ECU</v>
      </c>
      <c r="C1608" s="25">
        <f>VLOOKUP(A1608,'Cód dos países'!$A$3:$C$199,3,FALSE)</f>
        <v>51</v>
      </c>
      <c r="D1608" s="29">
        <v>1987</v>
      </c>
      <c r="E1608">
        <f t="shared" si="128"/>
        <v>511987</v>
      </c>
      <c r="F1608" s="28">
        <v>5</v>
      </c>
      <c r="G1608" s="28">
        <v>4</v>
      </c>
      <c r="H1608" s="28">
        <v>3</v>
      </c>
      <c r="I1608" s="28">
        <f t="shared" si="125"/>
        <v>0.41666666666666669</v>
      </c>
      <c r="J1608" s="28">
        <f t="shared" si="126"/>
        <v>0.66666666666666663</v>
      </c>
      <c r="K1608" s="28">
        <f t="shared" si="127"/>
        <v>0.5</v>
      </c>
      <c r="L1608" s="28">
        <f t="shared" si="124"/>
        <v>0.52777777777777779</v>
      </c>
    </row>
    <row r="1609" spans="1:12" ht="15.75" x14ac:dyDescent="0.25">
      <c r="A1609" s="31" t="s">
        <v>83</v>
      </c>
      <c r="B1609" s="30" t="str">
        <f>VLOOKUP(A1609,'Cód dos países'!$A$3:$C$199,2,FALSE)</f>
        <v>ECU</v>
      </c>
      <c r="C1609" s="25">
        <f>VLOOKUP(A1609,'Cód dos países'!$A$3:$C$199,3,FALSE)</f>
        <v>51</v>
      </c>
      <c r="D1609" s="29">
        <v>1988</v>
      </c>
      <c r="E1609">
        <f t="shared" si="128"/>
        <v>511988</v>
      </c>
      <c r="F1609" s="28">
        <v>5</v>
      </c>
      <c r="G1609" s="28">
        <v>4</v>
      </c>
      <c r="H1609" s="28">
        <v>3</v>
      </c>
      <c r="I1609" s="28">
        <f t="shared" si="125"/>
        <v>0.41666666666666669</v>
      </c>
      <c r="J1609" s="28">
        <f t="shared" si="126"/>
        <v>0.66666666666666663</v>
      </c>
      <c r="K1609" s="28">
        <f t="shared" si="127"/>
        <v>0.5</v>
      </c>
      <c r="L1609" s="28">
        <f t="shared" ref="L1609:L1672" si="129">IF(AND(I1609="",J1609="",K1609="")," ",IFERROR((1/3)*I1609+(1/3)*J1609+(1/3)*K1609,""))</f>
        <v>0.52777777777777779</v>
      </c>
    </row>
    <row r="1610" spans="1:12" ht="15.75" x14ac:dyDescent="0.25">
      <c r="A1610" s="31" t="s">
        <v>83</v>
      </c>
      <c r="B1610" s="30" t="str">
        <f>VLOOKUP(A1610,'Cód dos países'!$A$3:$C$199,2,FALSE)</f>
        <v>ECU</v>
      </c>
      <c r="C1610" s="25">
        <f>VLOOKUP(A1610,'Cód dos países'!$A$3:$C$199,3,FALSE)</f>
        <v>51</v>
      </c>
      <c r="D1610" s="29">
        <v>1989</v>
      </c>
      <c r="E1610">
        <f t="shared" si="128"/>
        <v>511989</v>
      </c>
      <c r="F1610" s="28">
        <v>5</v>
      </c>
      <c r="G1610" s="28">
        <v>4</v>
      </c>
      <c r="H1610" s="28">
        <v>3</v>
      </c>
      <c r="I1610" s="28">
        <f t="shared" si="125"/>
        <v>0.41666666666666669</v>
      </c>
      <c r="J1610" s="28">
        <f t="shared" si="126"/>
        <v>0.66666666666666663</v>
      </c>
      <c r="K1610" s="28">
        <f t="shared" si="127"/>
        <v>0.5</v>
      </c>
      <c r="L1610" s="28">
        <f t="shared" si="129"/>
        <v>0.52777777777777779</v>
      </c>
    </row>
    <row r="1611" spans="1:12" ht="15.75" x14ac:dyDescent="0.25">
      <c r="A1611" s="31" t="s">
        <v>83</v>
      </c>
      <c r="B1611" s="30" t="str">
        <f>VLOOKUP(A1611,'Cód dos países'!$A$3:$C$199,2,FALSE)</f>
        <v>ECU</v>
      </c>
      <c r="C1611" s="25">
        <f>VLOOKUP(A1611,'Cód dos países'!$A$3:$C$199,3,FALSE)</f>
        <v>51</v>
      </c>
      <c r="D1611" s="29">
        <v>1990</v>
      </c>
      <c r="E1611">
        <f t="shared" si="128"/>
        <v>511990</v>
      </c>
      <c r="F1611" s="28">
        <v>7</v>
      </c>
      <c r="G1611" s="28">
        <v>4</v>
      </c>
      <c r="H1611" s="28">
        <v>3</v>
      </c>
      <c r="I1611" s="28">
        <f t="shared" si="125"/>
        <v>0.58333333333333337</v>
      </c>
      <c r="J1611" s="28">
        <f t="shared" si="126"/>
        <v>0.66666666666666663</v>
      </c>
      <c r="K1611" s="28">
        <f t="shared" si="127"/>
        <v>0.5</v>
      </c>
      <c r="L1611" s="28">
        <f t="shared" si="129"/>
        <v>0.58333333333333326</v>
      </c>
    </row>
    <row r="1612" spans="1:12" ht="15.75" x14ac:dyDescent="0.25">
      <c r="A1612" s="31" t="s">
        <v>83</v>
      </c>
      <c r="B1612" s="30" t="str">
        <f>VLOOKUP(A1612,'Cód dos países'!$A$3:$C$199,2,FALSE)</f>
        <v>ECU</v>
      </c>
      <c r="C1612" s="25">
        <f>VLOOKUP(A1612,'Cód dos países'!$A$3:$C$199,3,FALSE)</f>
        <v>51</v>
      </c>
      <c r="D1612" s="29">
        <v>1991</v>
      </c>
      <c r="E1612">
        <f t="shared" si="128"/>
        <v>511991</v>
      </c>
      <c r="F1612" s="28">
        <v>5</v>
      </c>
      <c r="G1612" s="28">
        <v>4</v>
      </c>
      <c r="H1612" s="28">
        <v>3</v>
      </c>
      <c r="I1612" s="28">
        <f t="shared" si="125"/>
        <v>0.41666666666666669</v>
      </c>
      <c r="J1612" s="28">
        <f t="shared" si="126"/>
        <v>0.66666666666666663</v>
      </c>
      <c r="K1612" s="28">
        <f t="shared" si="127"/>
        <v>0.5</v>
      </c>
      <c r="L1612" s="28">
        <f t="shared" si="129"/>
        <v>0.52777777777777779</v>
      </c>
    </row>
    <row r="1613" spans="1:12" ht="15.75" x14ac:dyDescent="0.25">
      <c r="A1613" s="31" t="s">
        <v>83</v>
      </c>
      <c r="B1613" s="30" t="str">
        <f>VLOOKUP(A1613,'Cód dos países'!$A$3:$C$199,2,FALSE)</f>
        <v>ECU</v>
      </c>
      <c r="C1613" s="25">
        <f>VLOOKUP(A1613,'Cód dos países'!$A$3:$C$199,3,FALSE)</f>
        <v>51</v>
      </c>
      <c r="D1613" s="29">
        <v>1992</v>
      </c>
      <c r="E1613">
        <f t="shared" si="128"/>
        <v>511992</v>
      </c>
      <c r="F1613" s="28">
        <v>6</v>
      </c>
      <c r="G1613" s="28">
        <v>4</v>
      </c>
      <c r="H1613" s="28">
        <v>3</v>
      </c>
      <c r="I1613" s="28">
        <f t="shared" si="125"/>
        <v>0.5</v>
      </c>
      <c r="J1613" s="28">
        <f t="shared" si="126"/>
        <v>0.66666666666666663</v>
      </c>
      <c r="K1613" s="28">
        <f t="shared" si="127"/>
        <v>0.5</v>
      </c>
      <c r="L1613" s="28">
        <f t="shared" si="129"/>
        <v>0.55555555555555547</v>
      </c>
    </row>
    <row r="1614" spans="1:12" ht="15.75" x14ac:dyDescent="0.25">
      <c r="A1614" s="31" t="s">
        <v>83</v>
      </c>
      <c r="B1614" s="30" t="str">
        <f>VLOOKUP(A1614,'Cód dos países'!$A$3:$C$199,2,FALSE)</f>
        <v>ECU</v>
      </c>
      <c r="C1614" s="25">
        <f>VLOOKUP(A1614,'Cód dos países'!$A$3:$C$199,3,FALSE)</f>
        <v>51</v>
      </c>
      <c r="D1614" s="29">
        <v>1993</v>
      </c>
      <c r="E1614">
        <f t="shared" si="128"/>
        <v>511993</v>
      </c>
      <c r="F1614" s="28">
        <v>6</v>
      </c>
      <c r="G1614" s="28">
        <v>4</v>
      </c>
      <c r="H1614" s="28">
        <v>3</v>
      </c>
      <c r="I1614" s="28">
        <f t="shared" si="125"/>
        <v>0.5</v>
      </c>
      <c r="J1614" s="28">
        <f t="shared" si="126"/>
        <v>0.66666666666666663</v>
      </c>
      <c r="K1614" s="28">
        <f t="shared" si="127"/>
        <v>0.5</v>
      </c>
      <c r="L1614" s="28">
        <f t="shared" si="129"/>
        <v>0.55555555555555547</v>
      </c>
    </row>
    <row r="1615" spans="1:12" ht="15.75" x14ac:dyDescent="0.25">
      <c r="A1615" s="31" t="s">
        <v>83</v>
      </c>
      <c r="B1615" s="30" t="str">
        <f>VLOOKUP(A1615,'Cód dos países'!$A$3:$C$199,2,FALSE)</f>
        <v>ECU</v>
      </c>
      <c r="C1615" s="25">
        <f>VLOOKUP(A1615,'Cód dos países'!$A$3:$C$199,3,FALSE)</f>
        <v>51</v>
      </c>
      <c r="D1615" s="29">
        <v>1994</v>
      </c>
      <c r="E1615">
        <f t="shared" si="128"/>
        <v>511994</v>
      </c>
      <c r="F1615" s="28">
        <v>5</v>
      </c>
      <c r="G1615" s="28">
        <v>4</v>
      </c>
      <c r="H1615" s="28">
        <v>3</v>
      </c>
      <c r="I1615" s="28">
        <f t="shared" si="125"/>
        <v>0.41666666666666669</v>
      </c>
      <c r="J1615" s="28">
        <f t="shared" si="126"/>
        <v>0.66666666666666663</v>
      </c>
      <c r="K1615" s="28">
        <f t="shared" si="127"/>
        <v>0.5</v>
      </c>
      <c r="L1615" s="28">
        <f t="shared" si="129"/>
        <v>0.52777777777777779</v>
      </c>
    </row>
    <row r="1616" spans="1:12" ht="15.75" x14ac:dyDescent="0.25">
      <c r="A1616" s="31" t="s">
        <v>83</v>
      </c>
      <c r="B1616" s="30" t="str">
        <f>VLOOKUP(A1616,'Cód dos países'!$A$3:$C$199,2,FALSE)</f>
        <v>ECU</v>
      </c>
      <c r="C1616" s="25">
        <f>VLOOKUP(A1616,'Cód dos países'!$A$3:$C$199,3,FALSE)</f>
        <v>51</v>
      </c>
      <c r="D1616" s="29">
        <v>1995</v>
      </c>
      <c r="E1616">
        <f t="shared" si="128"/>
        <v>511995</v>
      </c>
      <c r="F1616" s="28">
        <v>4</v>
      </c>
      <c r="G1616" s="28">
        <v>4</v>
      </c>
      <c r="H1616" s="28">
        <v>3</v>
      </c>
      <c r="I1616" s="28">
        <f t="shared" si="125"/>
        <v>0.33333333333333331</v>
      </c>
      <c r="J1616" s="28">
        <f t="shared" si="126"/>
        <v>0.66666666666666663</v>
      </c>
      <c r="K1616" s="28">
        <f t="shared" si="127"/>
        <v>0.5</v>
      </c>
      <c r="L1616" s="28">
        <f t="shared" si="129"/>
        <v>0.5</v>
      </c>
    </row>
    <row r="1617" spans="1:12" ht="15.75" x14ac:dyDescent="0.25">
      <c r="A1617" s="31" t="s">
        <v>83</v>
      </c>
      <c r="B1617" s="30" t="str">
        <f>VLOOKUP(A1617,'Cód dos países'!$A$3:$C$199,2,FALSE)</f>
        <v>ECU</v>
      </c>
      <c r="C1617" s="25">
        <f>VLOOKUP(A1617,'Cód dos países'!$A$3:$C$199,3,FALSE)</f>
        <v>51</v>
      </c>
      <c r="D1617" s="29">
        <v>1996</v>
      </c>
      <c r="E1617">
        <f t="shared" si="128"/>
        <v>511996</v>
      </c>
      <c r="F1617" s="28">
        <v>4</v>
      </c>
      <c r="G1617" s="28">
        <v>4</v>
      </c>
      <c r="H1617" s="28">
        <v>4</v>
      </c>
      <c r="I1617" s="28">
        <f t="shared" si="125"/>
        <v>0.33333333333333331</v>
      </c>
      <c r="J1617" s="28">
        <f t="shared" si="126"/>
        <v>0.66666666666666663</v>
      </c>
      <c r="K1617" s="28">
        <f t="shared" si="127"/>
        <v>0.66666666666666663</v>
      </c>
      <c r="L1617" s="28">
        <f t="shared" si="129"/>
        <v>0.55555555555555558</v>
      </c>
    </row>
    <row r="1618" spans="1:12" ht="15.75" x14ac:dyDescent="0.25">
      <c r="A1618" s="31" t="s">
        <v>83</v>
      </c>
      <c r="B1618" s="30" t="str">
        <f>VLOOKUP(A1618,'Cód dos países'!$A$3:$C$199,2,FALSE)</f>
        <v>ECU</v>
      </c>
      <c r="C1618" s="25">
        <f>VLOOKUP(A1618,'Cód dos países'!$A$3:$C$199,3,FALSE)</f>
        <v>51</v>
      </c>
      <c r="D1618" s="29">
        <v>1997</v>
      </c>
      <c r="E1618">
        <f t="shared" si="128"/>
        <v>511997</v>
      </c>
      <c r="F1618" s="28">
        <v>8</v>
      </c>
      <c r="G1618" s="28">
        <v>4</v>
      </c>
      <c r="H1618" s="28">
        <v>3</v>
      </c>
      <c r="I1618" s="28">
        <f t="shared" si="125"/>
        <v>0.66666666666666663</v>
      </c>
      <c r="J1618" s="28">
        <f t="shared" si="126"/>
        <v>0.66666666666666663</v>
      </c>
      <c r="K1618" s="28">
        <f t="shared" si="127"/>
        <v>0.5</v>
      </c>
      <c r="L1618" s="28">
        <f t="shared" si="129"/>
        <v>0.61111111111111105</v>
      </c>
    </row>
    <row r="1619" spans="1:12" ht="15.75" x14ac:dyDescent="0.25">
      <c r="A1619" s="31" t="s">
        <v>83</v>
      </c>
      <c r="B1619" s="30" t="str">
        <f>VLOOKUP(A1619,'Cód dos países'!$A$3:$C$199,2,FALSE)</f>
        <v>ECU</v>
      </c>
      <c r="C1619" s="25">
        <f>VLOOKUP(A1619,'Cód dos países'!$A$3:$C$199,3,FALSE)</f>
        <v>51</v>
      </c>
      <c r="D1619" s="29">
        <v>1998</v>
      </c>
      <c r="E1619">
        <f t="shared" si="128"/>
        <v>511998</v>
      </c>
      <c r="F1619" s="28">
        <v>7</v>
      </c>
      <c r="G1619" s="28">
        <v>3</v>
      </c>
      <c r="H1619" s="28">
        <v>3</v>
      </c>
      <c r="I1619" s="28">
        <f t="shared" si="125"/>
        <v>0.58333333333333337</v>
      </c>
      <c r="J1619" s="28">
        <f t="shared" si="126"/>
        <v>0.5</v>
      </c>
      <c r="K1619" s="28">
        <f t="shared" si="127"/>
        <v>0.5</v>
      </c>
      <c r="L1619" s="28">
        <f t="shared" si="129"/>
        <v>0.52777777777777779</v>
      </c>
    </row>
    <row r="1620" spans="1:12" ht="15.75" x14ac:dyDescent="0.25">
      <c r="A1620" s="31" t="s">
        <v>83</v>
      </c>
      <c r="B1620" s="30" t="str">
        <f>VLOOKUP(A1620,'Cód dos países'!$A$3:$C$199,2,FALSE)</f>
        <v>ECU</v>
      </c>
      <c r="C1620" s="25">
        <f>VLOOKUP(A1620,'Cód dos países'!$A$3:$C$199,3,FALSE)</f>
        <v>51</v>
      </c>
      <c r="D1620" s="29">
        <v>1999</v>
      </c>
      <c r="E1620">
        <f t="shared" si="128"/>
        <v>511999</v>
      </c>
      <c r="F1620" s="28">
        <v>6</v>
      </c>
      <c r="G1620" s="28">
        <v>3</v>
      </c>
      <c r="H1620" s="28">
        <v>3</v>
      </c>
      <c r="I1620" s="28">
        <f t="shared" si="125"/>
        <v>0.5</v>
      </c>
      <c r="J1620" s="28">
        <f t="shared" si="126"/>
        <v>0.5</v>
      </c>
      <c r="K1620" s="28">
        <f t="shared" si="127"/>
        <v>0.5</v>
      </c>
      <c r="L1620" s="28">
        <f t="shared" si="129"/>
        <v>0.5</v>
      </c>
    </row>
    <row r="1621" spans="1:12" ht="15.75" x14ac:dyDescent="0.25">
      <c r="A1621" s="31" t="s">
        <v>83</v>
      </c>
      <c r="B1621" s="30" t="str">
        <f>VLOOKUP(A1621,'Cód dos países'!$A$3:$C$199,2,FALSE)</f>
        <v>ECU</v>
      </c>
      <c r="C1621" s="25">
        <f>VLOOKUP(A1621,'Cód dos países'!$A$3:$C$199,3,FALSE)</f>
        <v>51</v>
      </c>
      <c r="D1621" s="29">
        <v>2000</v>
      </c>
      <c r="E1621">
        <f t="shared" si="128"/>
        <v>512000</v>
      </c>
      <c r="F1621" s="28">
        <v>5</v>
      </c>
      <c r="G1621" s="28">
        <v>3</v>
      </c>
      <c r="H1621" s="28">
        <v>3</v>
      </c>
      <c r="I1621" s="28">
        <f t="shared" si="125"/>
        <v>0.41666666666666669</v>
      </c>
      <c r="J1621" s="28">
        <f t="shared" si="126"/>
        <v>0.5</v>
      </c>
      <c r="K1621" s="28">
        <f t="shared" si="127"/>
        <v>0.5</v>
      </c>
      <c r="L1621" s="28">
        <f t="shared" si="129"/>
        <v>0.47222222222222221</v>
      </c>
    </row>
    <row r="1622" spans="1:12" ht="15.75" x14ac:dyDescent="0.25">
      <c r="A1622" s="31" t="s">
        <v>83</v>
      </c>
      <c r="B1622" s="30" t="str">
        <f>VLOOKUP(A1622,'Cód dos países'!$A$3:$C$199,2,FALSE)</f>
        <v>ECU</v>
      </c>
      <c r="C1622" s="25">
        <f>VLOOKUP(A1622,'Cód dos países'!$A$3:$C$199,3,FALSE)</f>
        <v>51</v>
      </c>
      <c r="D1622" s="29">
        <v>2001</v>
      </c>
      <c r="E1622">
        <f t="shared" si="128"/>
        <v>512001</v>
      </c>
      <c r="F1622" s="28">
        <v>7</v>
      </c>
      <c r="G1622" s="28">
        <v>3</v>
      </c>
      <c r="H1622" s="28">
        <v>1.5</v>
      </c>
      <c r="I1622" s="28">
        <f t="shared" si="125"/>
        <v>0.58333333333333337</v>
      </c>
      <c r="J1622" s="28">
        <f t="shared" si="126"/>
        <v>0.5</v>
      </c>
      <c r="K1622" s="28">
        <f t="shared" si="127"/>
        <v>0.25</v>
      </c>
      <c r="L1622" s="28">
        <f t="shared" si="129"/>
        <v>0.44444444444444442</v>
      </c>
    </row>
    <row r="1623" spans="1:12" ht="15.75" x14ac:dyDescent="0.25">
      <c r="A1623" s="31" t="s">
        <v>83</v>
      </c>
      <c r="B1623" s="30" t="str">
        <f>VLOOKUP(A1623,'Cód dos países'!$A$3:$C$199,2,FALSE)</f>
        <v>ECU</v>
      </c>
      <c r="C1623" s="25">
        <f>VLOOKUP(A1623,'Cód dos países'!$A$3:$C$199,3,FALSE)</f>
        <v>51</v>
      </c>
      <c r="D1623" s="29">
        <v>2002</v>
      </c>
      <c r="E1623">
        <f t="shared" si="128"/>
        <v>512002</v>
      </c>
      <c r="F1623" s="28">
        <v>6</v>
      </c>
      <c r="G1623" s="28">
        <v>3</v>
      </c>
      <c r="H1623" s="28">
        <v>3</v>
      </c>
      <c r="I1623" s="28">
        <f t="shared" si="125"/>
        <v>0.5</v>
      </c>
      <c r="J1623" s="28">
        <f t="shared" si="126"/>
        <v>0.5</v>
      </c>
      <c r="K1623" s="28">
        <f t="shared" si="127"/>
        <v>0.5</v>
      </c>
      <c r="L1623" s="28">
        <f t="shared" si="129"/>
        <v>0.5</v>
      </c>
    </row>
    <row r="1624" spans="1:12" ht="15.75" x14ac:dyDescent="0.25">
      <c r="A1624" s="31" t="s">
        <v>83</v>
      </c>
      <c r="B1624" s="30" t="str">
        <f>VLOOKUP(A1624,'Cód dos países'!$A$3:$C$199,2,FALSE)</f>
        <v>ECU</v>
      </c>
      <c r="C1624" s="25">
        <f>VLOOKUP(A1624,'Cód dos países'!$A$3:$C$199,3,FALSE)</f>
        <v>51</v>
      </c>
      <c r="D1624" s="29">
        <v>2003</v>
      </c>
      <c r="E1624">
        <f t="shared" si="128"/>
        <v>512003</v>
      </c>
      <c r="F1624" s="28">
        <v>6</v>
      </c>
      <c r="G1624" s="28">
        <v>3</v>
      </c>
      <c r="H1624" s="28">
        <v>3</v>
      </c>
      <c r="I1624" s="28">
        <f t="shared" si="125"/>
        <v>0.5</v>
      </c>
      <c r="J1624" s="28">
        <f t="shared" si="126"/>
        <v>0.5</v>
      </c>
      <c r="K1624" s="28">
        <f t="shared" si="127"/>
        <v>0.5</v>
      </c>
      <c r="L1624" s="28">
        <f t="shared" si="129"/>
        <v>0.5</v>
      </c>
    </row>
    <row r="1625" spans="1:12" ht="15.75" x14ac:dyDescent="0.25">
      <c r="A1625" s="31" t="s">
        <v>83</v>
      </c>
      <c r="B1625" s="30" t="str">
        <f>VLOOKUP(A1625,'Cód dos países'!$A$3:$C$199,2,FALSE)</f>
        <v>ECU</v>
      </c>
      <c r="C1625" s="25">
        <f>VLOOKUP(A1625,'Cód dos países'!$A$3:$C$199,3,FALSE)</f>
        <v>51</v>
      </c>
      <c r="D1625" s="29">
        <v>2004</v>
      </c>
      <c r="E1625">
        <f t="shared" si="128"/>
        <v>512004</v>
      </c>
      <c r="F1625" s="28">
        <v>5.5</v>
      </c>
      <c r="G1625" s="28">
        <v>3</v>
      </c>
      <c r="H1625" s="28">
        <v>3</v>
      </c>
      <c r="I1625" s="28">
        <f t="shared" si="125"/>
        <v>0.45833333333333331</v>
      </c>
      <c r="J1625" s="28">
        <f t="shared" si="126"/>
        <v>0.5</v>
      </c>
      <c r="K1625" s="28">
        <f t="shared" si="127"/>
        <v>0.5</v>
      </c>
      <c r="L1625" s="28">
        <f t="shared" si="129"/>
        <v>0.48611111111111105</v>
      </c>
    </row>
    <row r="1626" spans="1:12" ht="15.75" x14ac:dyDescent="0.25">
      <c r="A1626" s="31" t="s">
        <v>83</v>
      </c>
      <c r="B1626" s="30" t="str">
        <f>VLOOKUP(A1626,'Cód dos países'!$A$3:$C$199,2,FALSE)</f>
        <v>ECU</v>
      </c>
      <c r="C1626" s="25">
        <f>VLOOKUP(A1626,'Cód dos países'!$A$3:$C$199,3,FALSE)</f>
        <v>51</v>
      </c>
      <c r="D1626" s="29">
        <v>2005</v>
      </c>
      <c r="E1626">
        <f t="shared" si="128"/>
        <v>512005</v>
      </c>
      <c r="F1626" s="28">
        <v>5.5</v>
      </c>
      <c r="G1626" s="28">
        <v>2.5</v>
      </c>
      <c r="H1626" s="28">
        <v>3</v>
      </c>
      <c r="I1626" s="28">
        <f t="shared" si="125"/>
        <v>0.45833333333333331</v>
      </c>
      <c r="J1626" s="28">
        <f t="shared" si="126"/>
        <v>0.41666666666666669</v>
      </c>
      <c r="K1626" s="28">
        <f t="shared" si="127"/>
        <v>0.5</v>
      </c>
      <c r="L1626" s="28">
        <f t="shared" si="129"/>
        <v>0.45833333333333326</v>
      </c>
    </row>
    <row r="1627" spans="1:12" ht="15.75" x14ac:dyDescent="0.25">
      <c r="A1627" s="31" t="s">
        <v>83</v>
      </c>
      <c r="B1627" s="30" t="str">
        <f>VLOOKUP(A1627,'Cód dos países'!$A$3:$C$199,2,FALSE)</f>
        <v>ECU</v>
      </c>
      <c r="C1627" s="25">
        <f>VLOOKUP(A1627,'Cód dos países'!$A$3:$C$199,3,FALSE)</f>
        <v>51</v>
      </c>
      <c r="D1627" s="29">
        <v>2006</v>
      </c>
      <c r="E1627">
        <f t="shared" si="128"/>
        <v>512006</v>
      </c>
      <c r="F1627" s="28">
        <v>4</v>
      </c>
      <c r="G1627" s="28">
        <v>2.5</v>
      </c>
      <c r="H1627" s="28">
        <v>3</v>
      </c>
      <c r="I1627" s="28">
        <f t="shared" si="125"/>
        <v>0.33333333333333331</v>
      </c>
      <c r="J1627" s="28">
        <f t="shared" si="126"/>
        <v>0.41666666666666669</v>
      </c>
      <c r="K1627" s="28">
        <f t="shared" si="127"/>
        <v>0.5</v>
      </c>
      <c r="L1627" s="28">
        <f t="shared" si="129"/>
        <v>0.41666666666666663</v>
      </c>
    </row>
    <row r="1628" spans="1:12" ht="15.75" x14ac:dyDescent="0.25">
      <c r="A1628" s="31" t="s">
        <v>83</v>
      </c>
      <c r="B1628" s="30" t="str">
        <f>VLOOKUP(A1628,'Cód dos países'!$A$3:$C$199,2,FALSE)</f>
        <v>ECU</v>
      </c>
      <c r="C1628" s="25">
        <f>VLOOKUP(A1628,'Cód dos países'!$A$3:$C$199,3,FALSE)</f>
        <v>51</v>
      </c>
      <c r="D1628" s="29">
        <v>2007</v>
      </c>
      <c r="E1628">
        <f t="shared" si="128"/>
        <v>512007</v>
      </c>
      <c r="F1628" s="28">
        <v>4</v>
      </c>
      <c r="G1628" s="28">
        <v>2.5</v>
      </c>
      <c r="H1628" s="28">
        <v>3</v>
      </c>
      <c r="I1628" s="28">
        <f t="shared" si="125"/>
        <v>0.33333333333333331</v>
      </c>
      <c r="J1628" s="28">
        <f t="shared" si="126"/>
        <v>0.41666666666666669</v>
      </c>
      <c r="K1628" s="28">
        <f t="shared" si="127"/>
        <v>0.5</v>
      </c>
      <c r="L1628" s="28">
        <f t="shared" si="129"/>
        <v>0.41666666666666663</v>
      </c>
    </row>
    <row r="1629" spans="1:12" ht="15.75" x14ac:dyDescent="0.25">
      <c r="A1629" s="31" t="s">
        <v>83</v>
      </c>
      <c r="B1629" s="30" t="str">
        <f>VLOOKUP(A1629,'Cód dos países'!$A$3:$C$199,2,FALSE)</f>
        <v>ECU</v>
      </c>
      <c r="C1629" s="25">
        <f>VLOOKUP(A1629,'Cód dos países'!$A$3:$C$199,3,FALSE)</f>
        <v>51</v>
      </c>
      <c r="D1629" s="29">
        <v>2008</v>
      </c>
      <c r="E1629">
        <f t="shared" si="128"/>
        <v>512008</v>
      </c>
      <c r="F1629" s="28">
        <v>3.5</v>
      </c>
      <c r="G1629" s="28">
        <v>2.5</v>
      </c>
      <c r="H1629" s="28">
        <v>3</v>
      </c>
      <c r="I1629" s="28">
        <f t="shared" si="125"/>
        <v>0.29166666666666669</v>
      </c>
      <c r="J1629" s="28">
        <f t="shared" si="126"/>
        <v>0.41666666666666669</v>
      </c>
      <c r="K1629" s="28">
        <f t="shared" si="127"/>
        <v>0.5</v>
      </c>
      <c r="L1629" s="28">
        <f t="shared" si="129"/>
        <v>0.40277777777777779</v>
      </c>
    </row>
    <row r="1630" spans="1:12" ht="15.75" x14ac:dyDescent="0.25">
      <c r="A1630" s="31" t="s">
        <v>83</v>
      </c>
      <c r="B1630" s="30" t="str">
        <f>VLOOKUP(A1630,'Cód dos países'!$A$3:$C$199,2,FALSE)</f>
        <v>ECU</v>
      </c>
      <c r="C1630" s="25">
        <f>VLOOKUP(A1630,'Cód dos países'!$A$3:$C$199,3,FALSE)</f>
        <v>51</v>
      </c>
      <c r="D1630" s="29">
        <v>2009</v>
      </c>
      <c r="E1630">
        <f t="shared" si="128"/>
        <v>512009</v>
      </c>
      <c r="F1630" s="28">
        <v>3.5</v>
      </c>
      <c r="G1630" s="28">
        <v>2.5</v>
      </c>
      <c r="H1630" s="28">
        <v>3</v>
      </c>
      <c r="I1630" s="28">
        <f t="shared" si="125"/>
        <v>0.29166666666666669</v>
      </c>
      <c r="J1630" s="28">
        <f t="shared" si="126"/>
        <v>0.41666666666666669</v>
      </c>
      <c r="K1630" s="28">
        <f t="shared" si="127"/>
        <v>0.5</v>
      </c>
      <c r="L1630" s="28">
        <f t="shared" si="129"/>
        <v>0.40277777777777779</v>
      </c>
    </row>
    <row r="1631" spans="1:12" ht="15.75" x14ac:dyDescent="0.25">
      <c r="A1631" s="31" t="s">
        <v>83</v>
      </c>
      <c r="B1631" s="30" t="str">
        <f>VLOOKUP(A1631,'Cód dos países'!$A$3:$C$199,2,FALSE)</f>
        <v>ECU</v>
      </c>
      <c r="C1631" s="25">
        <f>VLOOKUP(A1631,'Cód dos países'!$A$3:$C$199,3,FALSE)</f>
        <v>51</v>
      </c>
      <c r="D1631" s="29">
        <v>2010</v>
      </c>
      <c r="E1631">
        <f t="shared" si="128"/>
        <v>512010</v>
      </c>
      <c r="F1631" s="28">
        <v>0.18181818181818182</v>
      </c>
      <c r="G1631" s="28">
        <v>0.41666666666666669</v>
      </c>
      <c r="H1631" s="28">
        <v>0.41666666666666669</v>
      </c>
      <c r="I1631" s="28">
        <f t="shared" si="125"/>
        <v>0.18181818181818182</v>
      </c>
      <c r="J1631" s="28">
        <f t="shared" si="126"/>
        <v>0.41666666666666669</v>
      </c>
      <c r="K1631" s="28">
        <f t="shared" si="127"/>
        <v>0.41666666666666669</v>
      </c>
      <c r="L1631" s="28">
        <f t="shared" si="129"/>
        <v>0.3383838383838384</v>
      </c>
    </row>
    <row r="1632" spans="1:12" ht="15.75" x14ac:dyDescent="0.25">
      <c r="A1632" s="31" t="s">
        <v>83</v>
      </c>
      <c r="B1632" s="30" t="str">
        <f>VLOOKUP(A1632,'Cód dos países'!$A$3:$C$199,2,FALSE)</f>
        <v>ECU</v>
      </c>
      <c r="C1632" s="25">
        <f>VLOOKUP(A1632,'Cód dos países'!$A$3:$C$199,3,FALSE)</f>
        <v>51</v>
      </c>
      <c r="D1632" s="29">
        <v>2011</v>
      </c>
      <c r="E1632">
        <f t="shared" si="128"/>
        <v>512011</v>
      </c>
      <c r="F1632" s="28">
        <v>0.22727272727272727</v>
      </c>
      <c r="G1632" s="28">
        <v>0.41666666666666669</v>
      </c>
      <c r="H1632" s="28">
        <v>0.41666666666666669</v>
      </c>
      <c r="I1632" s="28">
        <f t="shared" si="125"/>
        <v>0.22727272727272727</v>
      </c>
      <c r="J1632" s="28">
        <f t="shared" si="126"/>
        <v>0.41666666666666669</v>
      </c>
      <c r="K1632" s="28">
        <f t="shared" si="127"/>
        <v>0.41666666666666669</v>
      </c>
      <c r="L1632" s="28">
        <f t="shared" si="129"/>
        <v>0.35353535353535354</v>
      </c>
    </row>
    <row r="1633" spans="1:12" ht="15.75" x14ac:dyDescent="0.25">
      <c r="A1633" s="31" t="s">
        <v>83</v>
      </c>
      <c r="B1633" s="30" t="str">
        <f>VLOOKUP(A1633,'Cód dos países'!$A$3:$C$199,2,FALSE)</f>
        <v>ECU</v>
      </c>
      <c r="C1633" s="25">
        <f>VLOOKUP(A1633,'Cód dos países'!$A$3:$C$199,3,FALSE)</f>
        <v>51</v>
      </c>
      <c r="D1633" s="29">
        <v>2012</v>
      </c>
      <c r="E1633">
        <f t="shared" si="128"/>
        <v>512012</v>
      </c>
      <c r="F1633" s="28">
        <v>0.40909090909090912</v>
      </c>
      <c r="G1633" s="28">
        <v>0.41666666666666669</v>
      </c>
      <c r="H1633" s="28">
        <v>0.41666666666666669</v>
      </c>
      <c r="I1633" s="28">
        <f t="shared" si="125"/>
        <v>0.40909090909090912</v>
      </c>
      <c r="J1633" s="28">
        <f t="shared" si="126"/>
        <v>0.41666666666666669</v>
      </c>
      <c r="K1633" s="28">
        <f t="shared" si="127"/>
        <v>0.41666666666666669</v>
      </c>
      <c r="L1633" s="28">
        <f t="shared" si="129"/>
        <v>0.41414141414141414</v>
      </c>
    </row>
    <row r="1634" spans="1:12" ht="15.75" x14ac:dyDescent="0.25">
      <c r="A1634" s="31" t="s">
        <v>83</v>
      </c>
      <c r="B1634" s="30" t="str">
        <f>VLOOKUP(A1634,'Cód dos países'!$A$3:$C$199,2,FALSE)</f>
        <v>ECU</v>
      </c>
      <c r="C1634" s="25">
        <f>VLOOKUP(A1634,'Cód dos países'!$A$3:$C$199,3,FALSE)</f>
        <v>51</v>
      </c>
      <c r="D1634" s="29">
        <v>2013</v>
      </c>
      <c r="E1634">
        <f t="shared" si="128"/>
        <v>512013</v>
      </c>
      <c r="F1634" s="28">
        <v>0.45454545454545453</v>
      </c>
      <c r="G1634" s="28">
        <v>0.41666666666666669</v>
      </c>
      <c r="H1634" s="28">
        <v>0.41666666666666669</v>
      </c>
      <c r="I1634" s="28">
        <f t="shared" si="125"/>
        <v>0.45454545454545453</v>
      </c>
      <c r="J1634" s="28">
        <f t="shared" si="126"/>
        <v>0.41666666666666669</v>
      </c>
      <c r="K1634" s="28">
        <f t="shared" si="127"/>
        <v>0.41666666666666669</v>
      </c>
      <c r="L1634" s="28">
        <f t="shared" si="129"/>
        <v>0.42929292929292928</v>
      </c>
    </row>
    <row r="1635" spans="1:12" ht="15.75" x14ac:dyDescent="0.25">
      <c r="A1635" s="31" t="s">
        <v>83</v>
      </c>
      <c r="B1635" s="30" t="str">
        <f>VLOOKUP(A1635,'Cód dos países'!$A$3:$C$199,2,FALSE)</f>
        <v>ECU</v>
      </c>
      <c r="C1635" s="25">
        <f>VLOOKUP(A1635,'Cód dos países'!$A$3:$C$199,3,FALSE)</f>
        <v>51</v>
      </c>
      <c r="D1635" s="29">
        <v>2014</v>
      </c>
      <c r="E1635">
        <f t="shared" si="128"/>
        <v>512014</v>
      </c>
      <c r="F1635" s="28">
        <v>0.54545454545454541</v>
      </c>
      <c r="G1635" s="28">
        <v>0.41666666666666669</v>
      </c>
      <c r="H1635" s="28">
        <v>0.33333333333333331</v>
      </c>
      <c r="I1635" s="28">
        <f t="shared" si="125"/>
        <v>0.54545454545454541</v>
      </c>
      <c r="J1635" s="28">
        <f t="shared" si="126"/>
        <v>0.41666666666666669</v>
      </c>
      <c r="K1635" s="28">
        <f t="shared" si="127"/>
        <v>0.33333333333333331</v>
      </c>
      <c r="L1635" s="28">
        <f t="shared" si="129"/>
        <v>0.43181818181818182</v>
      </c>
    </row>
    <row r="1636" spans="1:12" ht="15.75" x14ac:dyDescent="0.25">
      <c r="A1636" s="31" t="s">
        <v>85</v>
      </c>
      <c r="B1636" s="30" t="str">
        <f>VLOOKUP(A1636,'Cód dos países'!$A$3:$C$199,2,FALSE)</f>
        <v>EGY</v>
      </c>
      <c r="C1636" s="25">
        <f>VLOOKUP(A1636,'Cód dos países'!$A$3:$C$199,3,FALSE)</f>
        <v>52</v>
      </c>
      <c r="D1636" s="29">
        <v>1983</v>
      </c>
      <c r="E1636">
        <f t="shared" si="128"/>
        <v>521983</v>
      </c>
      <c r="F1636" s="28">
        <v>1</v>
      </c>
      <c r="G1636" s="28">
        <v>1.5</v>
      </c>
      <c r="H1636" s="28">
        <v>1</v>
      </c>
      <c r="I1636" s="28">
        <f t="shared" si="125"/>
        <v>8.3333333333333329E-2</v>
      </c>
      <c r="J1636" s="28">
        <f t="shared" si="126"/>
        <v>0.25</v>
      </c>
      <c r="K1636" s="28">
        <f t="shared" si="127"/>
        <v>0.16666666666666666</v>
      </c>
      <c r="L1636" s="28">
        <f t="shared" si="129"/>
        <v>0.16666666666666666</v>
      </c>
    </row>
    <row r="1637" spans="1:12" ht="15.75" x14ac:dyDescent="0.25">
      <c r="A1637" s="31" t="s">
        <v>85</v>
      </c>
      <c r="B1637" s="30" t="str">
        <f>VLOOKUP(A1637,'Cód dos países'!$A$3:$C$199,2,FALSE)</f>
        <v>EGY</v>
      </c>
      <c r="C1637" s="25">
        <f>VLOOKUP(A1637,'Cód dos países'!$A$3:$C$199,3,FALSE)</f>
        <v>52</v>
      </c>
      <c r="D1637" s="29">
        <v>1984</v>
      </c>
      <c r="E1637">
        <f t="shared" si="128"/>
        <v>521984</v>
      </c>
      <c r="F1637" s="28">
        <v>6</v>
      </c>
      <c r="G1637" s="28">
        <v>1.5</v>
      </c>
      <c r="H1637" s="28">
        <v>1</v>
      </c>
      <c r="I1637" s="28">
        <f t="shared" si="125"/>
        <v>0.5</v>
      </c>
      <c r="J1637" s="28">
        <f t="shared" si="126"/>
        <v>0.25</v>
      </c>
      <c r="K1637" s="28">
        <f t="shared" si="127"/>
        <v>0.16666666666666666</v>
      </c>
      <c r="L1637" s="28">
        <f t="shared" si="129"/>
        <v>0.30555555555555558</v>
      </c>
    </row>
    <row r="1638" spans="1:12" ht="15.75" x14ac:dyDescent="0.25">
      <c r="A1638" s="31" t="s">
        <v>85</v>
      </c>
      <c r="B1638" s="30" t="str">
        <f>VLOOKUP(A1638,'Cód dos países'!$A$3:$C$199,2,FALSE)</f>
        <v>EGY</v>
      </c>
      <c r="C1638" s="25">
        <f>VLOOKUP(A1638,'Cód dos países'!$A$3:$C$199,3,FALSE)</f>
        <v>52</v>
      </c>
      <c r="D1638" s="29">
        <v>1985</v>
      </c>
      <c r="E1638">
        <f t="shared" si="128"/>
        <v>521985</v>
      </c>
      <c r="F1638" s="28">
        <v>5</v>
      </c>
      <c r="G1638" s="28">
        <v>3</v>
      </c>
      <c r="H1638" s="28">
        <v>2</v>
      </c>
      <c r="I1638" s="28">
        <f t="shared" si="125"/>
        <v>0.41666666666666669</v>
      </c>
      <c r="J1638" s="28">
        <f t="shared" si="126"/>
        <v>0.5</v>
      </c>
      <c r="K1638" s="28">
        <f t="shared" si="127"/>
        <v>0.33333333333333331</v>
      </c>
      <c r="L1638" s="28">
        <f t="shared" si="129"/>
        <v>0.41666666666666669</v>
      </c>
    </row>
    <row r="1639" spans="1:12" ht="15.75" x14ac:dyDescent="0.25">
      <c r="A1639" s="31" t="s">
        <v>85</v>
      </c>
      <c r="B1639" s="30" t="str">
        <f>VLOOKUP(A1639,'Cód dos países'!$A$3:$C$199,2,FALSE)</f>
        <v>EGY</v>
      </c>
      <c r="C1639" s="25">
        <f>VLOOKUP(A1639,'Cód dos países'!$A$3:$C$199,3,FALSE)</f>
        <v>52</v>
      </c>
      <c r="D1639" s="29">
        <v>1986</v>
      </c>
      <c r="E1639">
        <f t="shared" si="128"/>
        <v>521986</v>
      </c>
      <c r="F1639" s="28">
        <v>4</v>
      </c>
      <c r="G1639" s="28">
        <v>3</v>
      </c>
      <c r="H1639" s="28">
        <v>2</v>
      </c>
      <c r="I1639" s="28">
        <f t="shared" si="125"/>
        <v>0.33333333333333331</v>
      </c>
      <c r="J1639" s="28">
        <f t="shared" si="126"/>
        <v>0.5</v>
      </c>
      <c r="K1639" s="28">
        <f t="shared" si="127"/>
        <v>0.33333333333333331</v>
      </c>
      <c r="L1639" s="28">
        <f t="shared" si="129"/>
        <v>0.3888888888888889</v>
      </c>
    </row>
    <row r="1640" spans="1:12" ht="15.75" x14ac:dyDescent="0.25">
      <c r="A1640" s="31" t="s">
        <v>85</v>
      </c>
      <c r="B1640" s="30" t="str">
        <f>VLOOKUP(A1640,'Cód dos países'!$A$3:$C$199,2,FALSE)</f>
        <v>EGY</v>
      </c>
      <c r="C1640" s="25">
        <f>VLOOKUP(A1640,'Cód dos países'!$A$3:$C$199,3,FALSE)</f>
        <v>52</v>
      </c>
      <c r="D1640" s="29">
        <v>1987</v>
      </c>
      <c r="E1640">
        <f t="shared" si="128"/>
        <v>521987</v>
      </c>
      <c r="F1640" s="28">
        <v>4</v>
      </c>
      <c r="G1640" s="28">
        <v>3</v>
      </c>
      <c r="H1640" s="28">
        <v>2</v>
      </c>
      <c r="I1640" s="28">
        <f t="shared" si="125"/>
        <v>0.33333333333333331</v>
      </c>
      <c r="J1640" s="28">
        <f t="shared" si="126"/>
        <v>0.5</v>
      </c>
      <c r="K1640" s="28">
        <f t="shared" si="127"/>
        <v>0.33333333333333331</v>
      </c>
      <c r="L1640" s="28">
        <f t="shared" si="129"/>
        <v>0.3888888888888889</v>
      </c>
    </row>
    <row r="1641" spans="1:12" ht="15.75" x14ac:dyDescent="0.25">
      <c r="A1641" s="31" t="s">
        <v>85</v>
      </c>
      <c r="B1641" s="30" t="str">
        <f>VLOOKUP(A1641,'Cód dos países'!$A$3:$C$199,2,FALSE)</f>
        <v>EGY</v>
      </c>
      <c r="C1641" s="25">
        <f>VLOOKUP(A1641,'Cód dos países'!$A$3:$C$199,3,FALSE)</f>
        <v>52</v>
      </c>
      <c r="D1641" s="29">
        <v>1988</v>
      </c>
      <c r="E1641">
        <f t="shared" si="128"/>
        <v>521988</v>
      </c>
      <c r="F1641" s="28">
        <v>4</v>
      </c>
      <c r="G1641" s="28">
        <v>2</v>
      </c>
      <c r="H1641" s="28">
        <v>2</v>
      </c>
      <c r="I1641" s="28">
        <f t="shared" si="125"/>
        <v>0.33333333333333331</v>
      </c>
      <c r="J1641" s="28">
        <f t="shared" si="126"/>
        <v>0.33333333333333331</v>
      </c>
      <c r="K1641" s="28">
        <f t="shared" si="127"/>
        <v>0.33333333333333331</v>
      </c>
      <c r="L1641" s="28">
        <f t="shared" si="129"/>
        <v>0.33333333333333331</v>
      </c>
    </row>
    <row r="1642" spans="1:12" ht="15.75" x14ac:dyDescent="0.25">
      <c r="A1642" s="31" t="s">
        <v>85</v>
      </c>
      <c r="B1642" s="30" t="str">
        <f>VLOOKUP(A1642,'Cód dos países'!$A$3:$C$199,2,FALSE)</f>
        <v>EGY</v>
      </c>
      <c r="C1642" s="25">
        <f>VLOOKUP(A1642,'Cód dos países'!$A$3:$C$199,3,FALSE)</f>
        <v>52</v>
      </c>
      <c r="D1642" s="29">
        <v>1989</v>
      </c>
      <c r="E1642">
        <f t="shared" si="128"/>
        <v>521989</v>
      </c>
      <c r="F1642" s="28">
        <v>2</v>
      </c>
      <c r="G1642" s="28">
        <v>2</v>
      </c>
      <c r="H1642" s="28">
        <v>2</v>
      </c>
      <c r="I1642" s="28">
        <f t="shared" si="125"/>
        <v>0.16666666666666666</v>
      </c>
      <c r="J1642" s="28">
        <f t="shared" si="126"/>
        <v>0.33333333333333331</v>
      </c>
      <c r="K1642" s="28">
        <f t="shared" si="127"/>
        <v>0.33333333333333331</v>
      </c>
      <c r="L1642" s="28">
        <f t="shared" si="129"/>
        <v>0.27777777777777779</v>
      </c>
    </row>
    <row r="1643" spans="1:12" ht="15.75" x14ac:dyDescent="0.25">
      <c r="A1643" s="31" t="s">
        <v>85</v>
      </c>
      <c r="B1643" s="30" t="str">
        <f>VLOOKUP(A1643,'Cód dos países'!$A$3:$C$199,2,FALSE)</f>
        <v>EGY</v>
      </c>
      <c r="C1643" s="25">
        <f>VLOOKUP(A1643,'Cód dos países'!$A$3:$C$199,3,FALSE)</f>
        <v>52</v>
      </c>
      <c r="D1643" s="29">
        <v>1990</v>
      </c>
      <c r="E1643">
        <f t="shared" si="128"/>
        <v>521990</v>
      </c>
      <c r="F1643" s="28">
        <v>2</v>
      </c>
      <c r="G1643" s="28">
        <v>2</v>
      </c>
      <c r="H1643" s="28">
        <v>2</v>
      </c>
      <c r="I1643" s="28">
        <f t="shared" si="125"/>
        <v>0.16666666666666666</v>
      </c>
      <c r="J1643" s="28">
        <f t="shared" si="126"/>
        <v>0.33333333333333331</v>
      </c>
      <c r="K1643" s="28">
        <f t="shared" si="127"/>
        <v>0.33333333333333331</v>
      </c>
      <c r="L1643" s="28">
        <f t="shared" si="129"/>
        <v>0.27777777777777779</v>
      </c>
    </row>
    <row r="1644" spans="1:12" ht="15.75" x14ac:dyDescent="0.25">
      <c r="A1644" s="31" t="s">
        <v>85</v>
      </c>
      <c r="B1644" s="30" t="str">
        <f>VLOOKUP(A1644,'Cód dos países'!$A$3:$C$199,2,FALSE)</f>
        <v>EGY</v>
      </c>
      <c r="C1644" s="25">
        <f>VLOOKUP(A1644,'Cód dos países'!$A$3:$C$199,3,FALSE)</f>
        <v>52</v>
      </c>
      <c r="D1644" s="29">
        <v>1991</v>
      </c>
      <c r="E1644">
        <f t="shared" si="128"/>
        <v>521991</v>
      </c>
      <c r="F1644" s="28">
        <v>6</v>
      </c>
      <c r="G1644" s="28">
        <v>2</v>
      </c>
      <c r="H1644" s="28">
        <v>2</v>
      </c>
      <c r="I1644" s="28">
        <f t="shared" si="125"/>
        <v>0.5</v>
      </c>
      <c r="J1644" s="28">
        <f t="shared" si="126"/>
        <v>0.33333333333333331</v>
      </c>
      <c r="K1644" s="28">
        <f t="shared" si="127"/>
        <v>0.33333333333333331</v>
      </c>
      <c r="L1644" s="28">
        <f t="shared" si="129"/>
        <v>0.3888888888888889</v>
      </c>
    </row>
    <row r="1645" spans="1:12" ht="15.75" x14ac:dyDescent="0.25">
      <c r="A1645" s="31" t="s">
        <v>85</v>
      </c>
      <c r="B1645" s="30" t="str">
        <f>VLOOKUP(A1645,'Cód dos países'!$A$3:$C$199,2,FALSE)</f>
        <v>EGY</v>
      </c>
      <c r="C1645" s="25">
        <f>VLOOKUP(A1645,'Cód dos países'!$A$3:$C$199,3,FALSE)</f>
        <v>52</v>
      </c>
      <c r="D1645" s="29">
        <v>1992</v>
      </c>
      <c r="E1645">
        <f t="shared" si="128"/>
        <v>521992</v>
      </c>
      <c r="F1645" s="28">
        <v>7</v>
      </c>
      <c r="G1645" s="28">
        <v>2</v>
      </c>
      <c r="H1645" s="28">
        <v>4</v>
      </c>
      <c r="I1645" s="28">
        <f t="shared" si="125"/>
        <v>0.58333333333333337</v>
      </c>
      <c r="J1645" s="28">
        <f t="shared" si="126"/>
        <v>0.33333333333333331</v>
      </c>
      <c r="K1645" s="28">
        <f t="shared" si="127"/>
        <v>0.66666666666666663</v>
      </c>
      <c r="L1645" s="28">
        <f t="shared" si="129"/>
        <v>0.52777777777777779</v>
      </c>
    </row>
    <row r="1646" spans="1:12" ht="15.75" x14ac:dyDescent="0.25">
      <c r="A1646" s="31" t="s">
        <v>85</v>
      </c>
      <c r="B1646" s="30" t="str">
        <f>VLOOKUP(A1646,'Cód dos países'!$A$3:$C$199,2,FALSE)</f>
        <v>EGY</v>
      </c>
      <c r="C1646" s="25">
        <f>VLOOKUP(A1646,'Cód dos países'!$A$3:$C$199,3,FALSE)</f>
        <v>52</v>
      </c>
      <c r="D1646" s="29">
        <v>1993</v>
      </c>
      <c r="E1646">
        <f t="shared" si="128"/>
        <v>521993</v>
      </c>
      <c r="F1646" s="28">
        <v>7</v>
      </c>
      <c r="G1646" s="28">
        <v>3</v>
      </c>
      <c r="H1646" s="28">
        <v>4</v>
      </c>
      <c r="I1646" s="28">
        <f t="shared" si="125"/>
        <v>0.58333333333333337</v>
      </c>
      <c r="J1646" s="28">
        <f t="shared" si="126"/>
        <v>0.5</v>
      </c>
      <c r="K1646" s="28">
        <f t="shared" si="127"/>
        <v>0.66666666666666663</v>
      </c>
      <c r="L1646" s="28">
        <f t="shared" si="129"/>
        <v>0.58333333333333326</v>
      </c>
    </row>
    <row r="1647" spans="1:12" ht="15.75" x14ac:dyDescent="0.25">
      <c r="A1647" s="31" t="s">
        <v>85</v>
      </c>
      <c r="B1647" s="30" t="str">
        <f>VLOOKUP(A1647,'Cód dos países'!$A$3:$C$199,2,FALSE)</f>
        <v>EGY</v>
      </c>
      <c r="C1647" s="25">
        <f>VLOOKUP(A1647,'Cód dos países'!$A$3:$C$199,3,FALSE)</f>
        <v>52</v>
      </c>
      <c r="D1647" s="29">
        <v>1994</v>
      </c>
      <c r="E1647">
        <f t="shared" si="128"/>
        <v>521994</v>
      </c>
      <c r="F1647" s="28">
        <v>7</v>
      </c>
      <c r="G1647" s="28">
        <v>4</v>
      </c>
      <c r="H1647" s="28">
        <v>4</v>
      </c>
      <c r="I1647" s="28">
        <f t="shared" si="125"/>
        <v>0.58333333333333337</v>
      </c>
      <c r="J1647" s="28">
        <f t="shared" si="126"/>
        <v>0.66666666666666663</v>
      </c>
      <c r="K1647" s="28">
        <f t="shared" si="127"/>
        <v>0.66666666666666663</v>
      </c>
      <c r="L1647" s="28">
        <f t="shared" si="129"/>
        <v>0.63888888888888884</v>
      </c>
    </row>
    <row r="1648" spans="1:12" ht="15.75" x14ac:dyDescent="0.25">
      <c r="A1648" s="31" t="s">
        <v>85</v>
      </c>
      <c r="B1648" s="30" t="str">
        <f>VLOOKUP(A1648,'Cód dos países'!$A$3:$C$199,2,FALSE)</f>
        <v>EGY</v>
      </c>
      <c r="C1648" s="25">
        <f>VLOOKUP(A1648,'Cód dos países'!$A$3:$C$199,3,FALSE)</f>
        <v>52</v>
      </c>
      <c r="D1648" s="29">
        <v>1995</v>
      </c>
      <c r="E1648">
        <f t="shared" si="128"/>
        <v>521995</v>
      </c>
      <c r="F1648" s="28">
        <v>7</v>
      </c>
      <c r="G1648" s="28">
        <v>4</v>
      </c>
      <c r="H1648" s="28">
        <v>3</v>
      </c>
      <c r="I1648" s="28">
        <f t="shared" si="125"/>
        <v>0.58333333333333337</v>
      </c>
      <c r="J1648" s="28">
        <f t="shared" si="126"/>
        <v>0.66666666666666663</v>
      </c>
      <c r="K1648" s="28">
        <f t="shared" si="127"/>
        <v>0.5</v>
      </c>
      <c r="L1648" s="28">
        <f t="shared" si="129"/>
        <v>0.58333333333333326</v>
      </c>
    </row>
    <row r="1649" spans="1:12" ht="15.75" x14ac:dyDescent="0.25">
      <c r="A1649" s="31" t="s">
        <v>85</v>
      </c>
      <c r="B1649" s="30" t="str">
        <f>VLOOKUP(A1649,'Cód dos países'!$A$3:$C$199,2,FALSE)</f>
        <v>EGY</v>
      </c>
      <c r="C1649" s="25">
        <f>VLOOKUP(A1649,'Cód dos países'!$A$3:$C$199,3,FALSE)</f>
        <v>52</v>
      </c>
      <c r="D1649" s="29">
        <v>1996</v>
      </c>
      <c r="E1649">
        <f t="shared" si="128"/>
        <v>521996</v>
      </c>
      <c r="F1649" s="28">
        <v>7</v>
      </c>
      <c r="G1649" s="28">
        <v>4</v>
      </c>
      <c r="H1649" s="28">
        <v>2</v>
      </c>
      <c r="I1649" s="28">
        <f t="shared" si="125"/>
        <v>0.58333333333333337</v>
      </c>
      <c r="J1649" s="28">
        <f t="shared" si="126"/>
        <v>0.66666666666666663</v>
      </c>
      <c r="K1649" s="28">
        <f t="shared" si="127"/>
        <v>0.33333333333333331</v>
      </c>
      <c r="L1649" s="28">
        <f t="shared" si="129"/>
        <v>0.52777777777777768</v>
      </c>
    </row>
    <row r="1650" spans="1:12" ht="15.75" x14ac:dyDescent="0.25">
      <c r="A1650" s="31" t="s">
        <v>85</v>
      </c>
      <c r="B1650" s="30" t="str">
        <f>VLOOKUP(A1650,'Cód dos países'!$A$3:$C$199,2,FALSE)</f>
        <v>EGY</v>
      </c>
      <c r="C1650" s="25">
        <f>VLOOKUP(A1650,'Cód dos países'!$A$3:$C$199,3,FALSE)</f>
        <v>52</v>
      </c>
      <c r="D1650" s="29">
        <v>1997</v>
      </c>
      <c r="E1650">
        <f t="shared" si="128"/>
        <v>521997</v>
      </c>
      <c r="F1650" s="28">
        <v>9</v>
      </c>
      <c r="G1650" s="28">
        <v>4</v>
      </c>
      <c r="H1650" s="28">
        <v>2</v>
      </c>
      <c r="I1650" s="28">
        <f t="shared" si="125"/>
        <v>0.75</v>
      </c>
      <c r="J1650" s="28">
        <f t="shared" si="126"/>
        <v>0.66666666666666663</v>
      </c>
      <c r="K1650" s="28">
        <f t="shared" si="127"/>
        <v>0.33333333333333331</v>
      </c>
      <c r="L1650" s="28">
        <f t="shared" si="129"/>
        <v>0.58333333333333326</v>
      </c>
    </row>
    <row r="1651" spans="1:12" ht="15.75" x14ac:dyDescent="0.25">
      <c r="A1651" s="31" t="s">
        <v>85</v>
      </c>
      <c r="B1651" s="30" t="str">
        <f>VLOOKUP(A1651,'Cód dos países'!$A$3:$C$199,2,FALSE)</f>
        <v>EGY</v>
      </c>
      <c r="C1651" s="25">
        <f>VLOOKUP(A1651,'Cód dos países'!$A$3:$C$199,3,FALSE)</f>
        <v>52</v>
      </c>
      <c r="D1651" s="29">
        <v>1998</v>
      </c>
      <c r="E1651">
        <f t="shared" si="128"/>
        <v>521998</v>
      </c>
      <c r="F1651" s="28">
        <v>9</v>
      </c>
      <c r="G1651" s="28">
        <v>4</v>
      </c>
      <c r="H1651" s="28">
        <v>2</v>
      </c>
      <c r="I1651" s="28">
        <f t="shared" si="125"/>
        <v>0.75</v>
      </c>
      <c r="J1651" s="28">
        <f t="shared" si="126"/>
        <v>0.66666666666666663</v>
      </c>
      <c r="K1651" s="28">
        <f t="shared" si="127"/>
        <v>0.33333333333333331</v>
      </c>
      <c r="L1651" s="28">
        <f t="shared" si="129"/>
        <v>0.58333333333333326</v>
      </c>
    </row>
    <row r="1652" spans="1:12" ht="15.75" x14ac:dyDescent="0.25">
      <c r="A1652" s="31" t="s">
        <v>85</v>
      </c>
      <c r="B1652" s="30" t="str">
        <f>VLOOKUP(A1652,'Cód dos países'!$A$3:$C$199,2,FALSE)</f>
        <v>EGY</v>
      </c>
      <c r="C1652" s="25">
        <f>VLOOKUP(A1652,'Cód dos países'!$A$3:$C$199,3,FALSE)</f>
        <v>52</v>
      </c>
      <c r="D1652" s="29">
        <v>1999</v>
      </c>
      <c r="E1652">
        <f t="shared" si="128"/>
        <v>521999</v>
      </c>
      <c r="F1652" s="28">
        <v>10</v>
      </c>
      <c r="G1652" s="28">
        <v>4</v>
      </c>
      <c r="H1652" s="28">
        <v>2</v>
      </c>
      <c r="I1652" s="28">
        <f t="shared" si="125"/>
        <v>0.83333333333333337</v>
      </c>
      <c r="J1652" s="28">
        <f t="shared" si="126"/>
        <v>0.66666666666666663</v>
      </c>
      <c r="K1652" s="28">
        <f t="shared" si="127"/>
        <v>0.33333333333333331</v>
      </c>
      <c r="L1652" s="28">
        <f t="shared" si="129"/>
        <v>0.61111111111111116</v>
      </c>
    </row>
    <row r="1653" spans="1:12" ht="15.75" x14ac:dyDescent="0.25">
      <c r="A1653" s="31" t="s">
        <v>85</v>
      </c>
      <c r="B1653" s="30" t="str">
        <f>VLOOKUP(A1653,'Cód dos países'!$A$3:$C$199,2,FALSE)</f>
        <v>EGY</v>
      </c>
      <c r="C1653" s="25">
        <f>VLOOKUP(A1653,'Cód dos países'!$A$3:$C$199,3,FALSE)</f>
        <v>52</v>
      </c>
      <c r="D1653" s="29">
        <v>2000</v>
      </c>
      <c r="E1653">
        <f t="shared" si="128"/>
        <v>522000</v>
      </c>
      <c r="F1653" s="28">
        <v>10</v>
      </c>
      <c r="G1653" s="28">
        <v>4</v>
      </c>
      <c r="H1653" s="28">
        <v>2</v>
      </c>
      <c r="I1653" s="28">
        <f t="shared" si="125"/>
        <v>0.83333333333333337</v>
      </c>
      <c r="J1653" s="28">
        <f t="shared" si="126"/>
        <v>0.66666666666666663</v>
      </c>
      <c r="K1653" s="28">
        <f t="shared" si="127"/>
        <v>0.33333333333333331</v>
      </c>
      <c r="L1653" s="28">
        <f t="shared" si="129"/>
        <v>0.61111111111111116</v>
      </c>
    </row>
    <row r="1654" spans="1:12" ht="15.75" x14ac:dyDescent="0.25">
      <c r="A1654" s="31" t="s">
        <v>85</v>
      </c>
      <c r="B1654" s="30" t="str">
        <f>VLOOKUP(A1654,'Cód dos países'!$A$3:$C$199,2,FALSE)</f>
        <v>EGY</v>
      </c>
      <c r="C1654" s="25">
        <f>VLOOKUP(A1654,'Cód dos países'!$A$3:$C$199,3,FALSE)</f>
        <v>52</v>
      </c>
      <c r="D1654" s="29">
        <v>2001</v>
      </c>
      <c r="E1654">
        <f t="shared" si="128"/>
        <v>522001</v>
      </c>
      <c r="F1654" s="28">
        <v>8</v>
      </c>
      <c r="G1654" s="28">
        <v>4</v>
      </c>
      <c r="H1654" s="28">
        <v>1.5</v>
      </c>
      <c r="I1654" s="28">
        <f t="shared" si="125"/>
        <v>0.66666666666666663</v>
      </c>
      <c r="J1654" s="28">
        <f t="shared" si="126"/>
        <v>0.66666666666666663</v>
      </c>
      <c r="K1654" s="28">
        <f t="shared" si="127"/>
        <v>0.25</v>
      </c>
      <c r="L1654" s="28">
        <f t="shared" si="129"/>
        <v>0.52777777777777779</v>
      </c>
    </row>
    <row r="1655" spans="1:12" ht="15.75" x14ac:dyDescent="0.25">
      <c r="A1655" s="31" t="s">
        <v>85</v>
      </c>
      <c r="B1655" s="30" t="str">
        <f>VLOOKUP(A1655,'Cód dos países'!$A$3:$C$199,2,FALSE)</f>
        <v>EGY</v>
      </c>
      <c r="C1655" s="25">
        <f>VLOOKUP(A1655,'Cód dos países'!$A$3:$C$199,3,FALSE)</f>
        <v>52</v>
      </c>
      <c r="D1655" s="29">
        <v>2002</v>
      </c>
      <c r="E1655">
        <f t="shared" si="128"/>
        <v>522002</v>
      </c>
      <c r="F1655" s="28">
        <v>6.5</v>
      </c>
      <c r="G1655" s="28">
        <v>4</v>
      </c>
      <c r="H1655" s="28">
        <v>1.5</v>
      </c>
      <c r="I1655" s="28">
        <f t="shared" si="125"/>
        <v>0.54166666666666663</v>
      </c>
      <c r="J1655" s="28">
        <f t="shared" si="126"/>
        <v>0.66666666666666663</v>
      </c>
      <c r="K1655" s="28">
        <f t="shared" si="127"/>
        <v>0.25</v>
      </c>
      <c r="L1655" s="28">
        <f t="shared" si="129"/>
        <v>0.48611111111111105</v>
      </c>
    </row>
    <row r="1656" spans="1:12" ht="15.75" x14ac:dyDescent="0.25">
      <c r="A1656" s="31" t="s">
        <v>85</v>
      </c>
      <c r="B1656" s="30" t="str">
        <f>VLOOKUP(A1656,'Cód dos países'!$A$3:$C$199,2,FALSE)</f>
        <v>EGY</v>
      </c>
      <c r="C1656" s="25">
        <f>VLOOKUP(A1656,'Cód dos países'!$A$3:$C$199,3,FALSE)</f>
        <v>52</v>
      </c>
      <c r="D1656" s="29">
        <v>2003</v>
      </c>
      <c r="E1656">
        <f t="shared" si="128"/>
        <v>522003</v>
      </c>
      <c r="F1656" s="28">
        <v>6.5</v>
      </c>
      <c r="G1656" s="28">
        <v>4</v>
      </c>
      <c r="H1656" s="28">
        <v>1.5</v>
      </c>
      <c r="I1656" s="28">
        <f t="shared" si="125"/>
        <v>0.54166666666666663</v>
      </c>
      <c r="J1656" s="28">
        <f t="shared" si="126"/>
        <v>0.66666666666666663</v>
      </c>
      <c r="K1656" s="28">
        <f t="shared" si="127"/>
        <v>0.25</v>
      </c>
      <c r="L1656" s="28">
        <f t="shared" si="129"/>
        <v>0.48611111111111105</v>
      </c>
    </row>
    <row r="1657" spans="1:12" ht="15.75" x14ac:dyDescent="0.25">
      <c r="A1657" s="31" t="s">
        <v>85</v>
      </c>
      <c r="B1657" s="30" t="str">
        <f>VLOOKUP(A1657,'Cód dos países'!$A$3:$C$199,2,FALSE)</f>
        <v>EGY</v>
      </c>
      <c r="C1657" s="25">
        <f>VLOOKUP(A1657,'Cód dos países'!$A$3:$C$199,3,FALSE)</f>
        <v>52</v>
      </c>
      <c r="D1657" s="29">
        <v>2004</v>
      </c>
      <c r="E1657">
        <f t="shared" si="128"/>
        <v>522004</v>
      </c>
      <c r="F1657" s="28">
        <v>6.5</v>
      </c>
      <c r="G1657" s="28">
        <v>4</v>
      </c>
      <c r="H1657" s="28">
        <v>1.5</v>
      </c>
      <c r="I1657" s="28">
        <f t="shared" si="125"/>
        <v>0.54166666666666663</v>
      </c>
      <c r="J1657" s="28">
        <f t="shared" si="126"/>
        <v>0.66666666666666663</v>
      </c>
      <c r="K1657" s="28">
        <f t="shared" si="127"/>
        <v>0.25</v>
      </c>
      <c r="L1657" s="28">
        <f t="shared" si="129"/>
        <v>0.48611111111111105</v>
      </c>
    </row>
    <row r="1658" spans="1:12" ht="15.75" x14ac:dyDescent="0.25">
      <c r="A1658" s="31" t="s">
        <v>85</v>
      </c>
      <c r="B1658" s="30" t="str">
        <f>VLOOKUP(A1658,'Cód dos países'!$A$3:$C$199,2,FALSE)</f>
        <v>EGY</v>
      </c>
      <c r="C1658" s="25">
        <f>VLOOKUP(A1658,'Cód dos países'!$A$3:$C$199,3,FALSE)</f>
        <v>52</v>
      </c>
      <c r="D1658" s="29">
        <v>2005</v>
      </c>
      <c r="E1658">
        <f t="shared" si="128"/>
        <v>522005</v>
      </c>
      <c r="F1658" s="28">
        <v>6.5</v>
      </c>
      <c r="G1658" s="28">
        <v>4</v>
      </c>
      <c r="H1658" s="28">
        <v>1.5</v>
      </c>
      <c r="I1658" s="28">
        <f t="shared" si="125"/>
        <v>0.54166666666666663</v>
      </c>
      <c r="J1658" s="28">
        <f t="shared" si="126"/>
        <v>0.66666666666666663</v>
      </c>
      <c r="K1658" s="28">
        <f t="shared" si="127"/>
        <v>0.25</v>
      </c>
      <c r="L1658" s="28">
        <f t="shared" si="129"/>
        <v>0.48611111111111105</v>
      </c>
    </row>
    <row r="1659" spans="1:12" ht="15.75" x14ac:dyDescent="0.25">
      <c r="A1659" s="31" t="s">
        <v>85</v>
      </c>
      <c r="B1659" s="30" t="str">
        <f>VLOOKUP(A1659,'Cód dos países'!$A$3:$C$199,2,FALSE)</f>
        <v>EGY</v>
      </c>
      <c r="C1659" s="25">
        <f>VLOOKUP(A1659,'Cód dos países'!$A$3:$C$199,3,FALSE)</f>
        <v>52</v>
      </c>
      <c r="D1659" s="29">
        <v>2006</v>
      </c>
      <c r="E1659">
        <f t="shared" si="128"/>
        <v>522006</v>
      </c>
      <c r="F1659" s="28">
        <v>6.5</v>
      </c>
      <c r="G1659" s="28">
        <v>4</v>
      </c>
      <c r="H1659" s="28">
        <v>2</v>
      </c>
      <c r="I1659" s="28">
        <f t="shared" si="125"/>
        <v>0.54166666666666663</v>
      </c>
      <c r="J1659" s="28">
        <f t="shared" si="126"/>
        <v>0.66666666666666663</v>
      </c>
      <c r="K1659" s="28">
        <f t="shared" si="127"/>
        <v>0.33333333333333331</v>
      </c>
      <c r="L1659" s="28">
        <f t="shared" si="129"/>
        <v>0.51388888888888884</v>
      </c>
    </row>
    <row r="1660" spans="1:12" ht="15.75" x14ac:dyDescent="0.25">
      <c r="A1660" s="31" t="s">
        <v>85</v>
      </c>
      <c r="B1660" s="30" t="str">
        <f>VLOOKUP(A1660,'Cód dos países'!$A$3:$C$199,2,FALSE)</f>
        <v>EGY</v>
      </c>
      <c r="C1660" s="25">
        <f>VLOOKUP(A1660,'Cód dos países'!$A$3:$C$199,3,FALSE)</f>
        <v>52</v>
      </c>
      <c r="D1660" s="29">
        <v>2007</v>
      </c>
      <c r="E1660">
        <f t="shared" si="128"/>
        <v>522007</v>
      </c>
      <c r="F1660" s="28">
        <v>6.5</v>
      </c>
      <c r="G1660" s="28">
        <v>3.5</v>
      </c>
      <c r="H1660" s="28">
        <v>2</v>
      </c>
      <c r="I1660" s="28">
        <f t="shared" si="125"/>
        <v>0.54166666666666663</v>
      </c>
      <c r="J1660" s="28">
        <f t="shared" si="126"/>
        <v>0.58333333333333337</v>
      </c>
      <c r="K1660" s="28">
        <f t="shared" si="127"/>
        <v>0.33333333333333331</v>
      </c>
      <c r="L1660" s="28">
        <f t="shared" si="129"/>
        <v>0.4861111111111111</v>
      </c>
    </row>
    <row r="1661" spans="1:12" ht="15.75" x14ac:dyDescent="0.25">
      <c r="A1661" s="31" t="s">
        <v>85</v>
      </c>
      <c r="B1661" s="30" t="str">
        <f>VLOOKUP(A1661,'Cód dos países'!$A$3:$C$199,2,FALSE)</f>
        <v>EGY</v>
      </c>
      <c r="C1661" s="25">
        <f>VLOOKUP(A1661,'Cód dos países'!$A$3:$C$199,3,FALSE)</f>
        <v>52</v>
      </c>
      <c r="D1661" s="29">
        <v>2008</v>
      </c>
      <c r="E1661">
        <f t="shared" si="128"/>
        <v>522008</v>
      </c>
      <c r="F1661" s="28">
        <v>6.5</v>
      </c>
      <c r="G1661" s="28">
        <v>3.5</v>
      </c>
      <c r="H1661" s="28">
        <v>2</v>
      </c>
      <c r="I1661" s="28">
        <f t="shared" si="125"/>
        <v>0.54166666666666663</v>
      </c>
      <c r="J1661" s="28">
        <f t="shared" si="126"/>
        <v>0.58333333333333337</v>
      </c>
      <c r="K1661" s="28">
        <f t="shared" si="127"/>
        <v>0.33333333333333331</v>
      </c>
      <c r="L1661" s="28">
        <f t="shared" si="129"/>
        <v>0.4861111111111111</v>
      </c>
    </row>
    <row r="1662" spans="1:12" ht="15.75" x14ac:dyDescent="0.25">
      <c r="A1662" s="31" t="s">
        <v>85</v>
      </c>
      <c r="B1662" s="30" t="str">
        <f>VLOOKUP(A1662,'Cód dos países'!$A$3:$C$199,2,FALSE)</f>
        <v>EGY</v>
      </c>
      <c r="C1662" s="25">
        <f>VLOOKUP(A1662,'Cód dos países'!$A$3:$C$199,3,FALSE)</f>
        <v>52</v>
      </c>
      <c r="D1662" s="29">
        <v>2009</v>
      </c>
      <c r="E1662">
        <f t="shared" si="128"/>
        <v>522009</v>
      </c>
      <c r="F1662" s="28">
        <v>6.5</v>
      </c>
      <c r="G1662" s="28">
        <v>3.5</v>
      </c>
      <c r="H1662" s="28">
        <v>2</v>
      </c>
      <c r="I1662" s="28">
        <f t="shared" si="125"/>
        <v>0.54166666666666663</v>
      </c>
      <c r="J1662" s="28">
        <f t="shared" si="126"/>
        <v>0.58333333333333337</v>
      </c>
      <c r="K1662" s="28">
        <f t="shared" si="127"/>
        <v>0.33333333333333331</v>
      </c>
      <c r="L1662" s="28">
        <f t="shared" si="129"/>
        <v>0.4861111111111111</v>
      </c>
    </row>
    <row r="1663" spans="1:12" ht="15.75" x14ac:dyDescent="0.25">
      <c r="A1663" s="31" t="s">
        <v>85</v>
      </c>
      <c r="B1663" s="30" t="str">
        <f>VLOOKUP(A1663,'Cód dos países'!$A$3:$C$199,2,FALSE)</f>
        <v>EGY</v>
      </c>
      <c r="C1663" s="25">
        <f>VLOOKUP(A1663,'Cód dos países'!$A$3:$C$199,3,FALSE)</f>
        <v>52</v>
      </c>
      <c r="D1663" s="29">
        <v>2010</v>
      </c>
      <c r="E1663">
        <f t="shared" si="128"/>
        <v>522010</v>
      </c>
      <c r="F1663" s="28">
        <v>0.5</v>
      </c>
      <c r="G1663" s="28">
        <v>0.58333333333333337</v>
      </c>
      <c r="H1663" s="28">
        <v>0.33333333333333331</v>
      </c>
      <c r="I1663" s="28">
        <f t="shared" si="125"/>
        <v>0.5</v>
      </c>
      <c r="J1663" s="28">
        <f t="shared" si="126"/>
        <v>0.58333333333333337</v>
      </c>
      <c r="K1663" s="28">
        <f t="shared" si="127"/>
        <v>0.33333333333333331</v>
      </c>
      <c r="L1663" s="28">
        <f t="shared" si="129"/>
        <v>0.47222222222222221</v>
      </c>
    </row>
    <row r="1664" spans="1:12" ht="15.75" x14ac:dyDescent="0.25">
      <c r="A1664" s="31" t="s">
        <v>85</v>
      </c>
      <c r="B1664" s="30" t="str">
        <f>VLOOKUP(A1664,'Cód dos países'!$A$3:$C$199,2,FALSE)</f>
        <v>EGY</v>
      </c>
      <c r="C1664" s="25">
        <f>VLOOKUP(A1664,'Cód dos países'!$A$3:$C$199,3,FALSE)</f>
        <v>52</v>
      </c>
      <c r="D1664" s="29">
        <v>2011</v>
      </c>
      <c r="E1664">
        <f t="shared" si="128"/>
        <v>522011</v>
      </c>
      <c r="F1664" s="28">
        <v>0.45454545454545453</v>
      </c>
      <c r="G1664" s="28">
        <v>0.5</v>
      </c>
      <c r="H1664" s="28">
        <v>0.33333333333333331</v>
      </c>
      <c r="I1664" s="28">
        <f t="shared" si="125"/>
        <v>0.45454545454545453</v>
      </c>
      <c r="J1664" s="28">
        <f t="shared" si="126"/>
        <v>0.5</v>
      </c>
      <c r="K1664" s="28">
        <f t="shared" si="127"/>
        <v>0.33333333333333331</v>
      </c>
      <c r="L1664" s="28">
        <f t="shared" si="129"/>
        <v>0.42929292929292923</v>
      </c>
    </row>
    <row r="1665" spans="1:12" ht="15.75" x14ac:dyDescent="0.25">
      <c r="A1665" s="31" t="s">
        <v>85</v>
      </c>
      <c r="B1665" s="30" t="str">
        <f>VLOOKUP(A1665,'Cód dos países'!$A$3:$C$199,2,FALSE)</f>
        <v>EGY</v>
      </c>
      <c r="C1665" s="25">
        <f>VLOOKUP(A1665,'Cód dos países'!$A$3:$C$199,3,FALSE)</f>
        <v>52</v>
      </c>
      <c r="D1665" s="29">
        <v>2012</v>
      </c>
      <c r="E1665">
        <f t="shared" si="128"/>
        <v>522012</v>
      </c>
      <c r="F1665" s="28">
        <v>0.45454545454545453</v>
      </c>
      <c r="G1665" s="28">
        <v>0.5</v>
      </c>
      <c r="H1665" s="28">
        <v>0.33333333333333331</v>
      </c>
      <c r="I1665" s="28">
        <f t="shared" si="125"/>
        <v>0.45454545454545453</v>
      </c>
      <c r="J1665" s="28">
        <f t="shared" si="126"/>
        <v>0.5</v>
      </c>
      <c r="K1665" s="28">
        <f t="shared" si="127"/>
        <v>0.33333333333333331</v>
      </c>
      <c r="L1665" s="28">
        <f t="shared" si="129"/>
        <v>0.42929292929292923</v>
      </c>
    </row>
    <row r="1666" spans="1:12" ht="15.75" x14ac:dyDescent="0.25">
      <c r="A1666" s="31" t="s">
        <v>85</v>
      </c>
      <c r="B1666" s="30" t="str">
        <f>VLOOKUP(A1666,'Cód dos países'!$A$3:$C$199,2,FALSE)</f>
        <v>EGY</v>
      </c>
      <c r="C1666" s="25">
        <f>VLOOKUP(A1666,'Cód dos países'!$A$3:$C$199,3,FALSE)</f>
        <v>52</v>
      </c>
      <c r="D1666" s="29">
        <v>2013</v>
      </c>
      <c r="E1666">
        <f t="shared" si="128"/>
        <v>522013</v>
      </c>
      <c r="F1666" s="28">
        <v>0.45454545454545453</v>
      </c>
      <c r="G1666" s="28">
        <v>0.5</v>
      </c>
      <c r="H1666" s="28">
        <v>0.33333333333333331</v>
      </c>
      <c r="I1666" s="28">
        <f t="shared" si="125"/>
        <v>0.45454545454545453</v>
      </c>
      <c r="J1666" s="28">
        <f t="shared" si="126"/>
        <v>0.5</v>
      </c>
      <c r="K1666" s="28">
        <f t="shared" si="127"/>
        <v>0.33333333333333331</v>
      </c>
      <c r="L1666" s="28">
        <f t="shared" si="129"/>
        <v>0.42929292929292923</v>
      </c>
    </row>
    <row r="1667" spans="1:12" ht="15.75" x14ac:dyDescent="0.25">
      <c r="A1667" s="31" t="s">
        <v>85</v>
      </c>
      <c r="B1667" s="30" t="str">
        <f>VLOOKUP(A1667,'Cód dos países'!$A$3:$C$199,2,FALSE)</f>
        <v>EGY</v>
      </c>
      <c r="C1667" s="25">
        <f>VLOOKUP(A1667,'Cód dos países'!$A$3:$C$199,3,FALSE)</f>
        <v>52</v>
      </c>
      <c r="D1667" s="29">
        <v>2014</v>
      </c>
      <c r="E1667">
        <f t="shared" si="128"/>
        <v>522014</v>
      </c>
      <c r="F1667" s="28">
        <v>0.5</v>
      </c>
      <c r="G1667" s="28">
        <v>0.5</v>
      </c>
      <c r="H1667" s="28">
        <v>0.33333333333333331</v>
      </c>
      <c r="I1667" s="28">
        <f t="shared" si="125"/>
        <v>0.5</v>
      </c>
      <c r="J1667" s="28">
        <f t="shared" si="126"/>
        <v>0.5</v>
      </c>
      <c r="K1667" s="28">
        <f t="shared" si="127"/>
        <v>0.33333333333333331</v>
      </c>
      <c r="L1667" s="28">
        <f t="shared" si="129"/>
        <v>0.44444444444444442</v>
      </c>
    </row>
    <row r="1668" spans="1:12" ht="15.75" x14ac:dyDescent="0.25">
      <c r="A1668" s="31" t="s">
        <v>267</v>
      </c>
      <c r="B1668" s="30" t="str">
        <f>VLOOKUP(A1668,'Cód dos países'!$A$3:$C$199,2,FALSE)</f>
        <v>SLV</v>
      </c>
      <c r="C1668" s="25">
        <f>VLOOKUP(A1668,'Cód dos países'!$A$3:$C$199,3,FALSE)</f>
        <v>53</v>
      </c>
      <c r="D1668" s="29">
        <v>1983</v>
      </c>
      <c r="E1668">
        <f t="shared" si="128"/>
        <v>531983</v>
      </c>
      <c r="F1668" s="28">
        <v>2</v>
      </c>
      <c r="G1668" s="28">
        <v>1</v>
      </c>
      <c r="H1668" s="28">
        <v>2</v>
      </c>
      <c r="I1668" s="28">
        <f t="shared" ref="I1668:I1731" si="130">IF(F1668=".","",IF($D1668&gt;2009,F1668,F1668/12))</f>
        <v>0.16666666666666666</v>
      </c>
      <c r="J1668" s="28">
        <f t="shared" ref="J1668:J1731" si="131">IF(G1668=".","",IF($D1668&gt;2009,G1668,G1668/6))</f>
        <v>0.16666666666666666</v>
      </c>
      <c r="K1668" s="28">
        <f t="shared" ref="K1668:K1731" si="132">IF(H1668=".","",IF($D1668&gt;2009,H1668,H1668/6))</f>
        <v>0.33333333333333331</v>
      </c>
      <c r="L1668" s="28">
        <f t="shared" si="129"/>
        <v>0.22222222222222221</v>
      </c>
    </row>
    <row r="1669" spans="1:12" ht="15.75" x14ac:dyDescent="0.25">
      <c r="A1669" s="31" t="s">
        <v>267</v>
      </c>
      <c r="B1669" s="30" t="str">
        <f>VLOOKUP(A1669,'Cód dos países'!$A$3:$C$199,2,FALSE)</f>
        <v>SLV</v>
      </c>
      <c r="C1669" s="25">
        <f>VLOOKUP(A1669,'Cód dos países'!$A$3:$C$199,3,FALSE)</f>
        <v>53</v>
      </c>
      <c r="D1669" s="29">
        <v>1984</v>
      </c>
      <c r="E1669">
        <f t="shared" ref="E1669:E1732" si="133">C1669*10000+D1669</f>
        <v>531984</v>
      </c>
      <c r="F1669" s="28">
        <v>4</v>
      </c>
      <c r="G1669" s="28">
        <v>1</v>
      </c>
      <c r="H1669" s="28">
        <v>2</v>
      </c>
      <c r="I1669" s="28">
        <f t="shared" si="130"/>
        <v>0.33333333333333331</v>
      </c>
      <c r="J1669" s="28">
        <f t="shared" si="131"/>
        <v>0.16666666666666666</v>
      </c>
      <c r="K1669" s="28">
        <f t="shared" si="132"/>
        <v>0.33333333333333331</v>
      </c>
      <c r="L1669" s="28">
        <f t="shared" si="129"/>
        <v>0.27777777777777779</v>
      </c>
    </row>
    <row r="1670" spans="1:12" ht="15.75" x14ac:dyDescent="0.25">
      <c r="A1670" s="31" t="s">
        <v>267</v>
      </c>
      <c r="B1670" s="30" t="str">
        <f>VLOOKUP(A1670,'Cód dos países'!$A$3:$C$199,2,FALSE)</f>
        <v>SLV</v>
      </c>
      <c r="C1670" s="25">
        <f>VLOOKUP(A1670,'Cód dos países'!$A$3:$C$199,3,FALSE)</f>
        <v>53</v>
      </c>
      <c r="D1670" s="29">
        <v>1985</v>
      </c>
      <c r="E1670">
        <f t="shared" si="133"/>
        <v>531985</v>
      </c>
      <c r="F1670" s="28">
        <v>4</v>
      </c>
      <c r="G1670" s="28">
        <v>1</v>
      </c>
      <c r="H1670" s="28">
        <v>2</v>
      </c>
      <c r="I1670" s="28">
        <f t="shared" si="130"/>
        <v>0.33333333333333331</v>
      </c>
      <c r="J1670" s="28">
        <f t="shared" si="131"/>
        <v>0.16666666666666666</v>
      </c>
      <c r="K1670" s="28">
        <f t="shared" si="132"/>
        <v>0.33333333333333331</v>
      </c>
      <c r="L1670" s="28">
        <f t="shared" si="129"/>
        <v>0.27777777777777779</v>
      </c>
    </row>
    <row r="1671" spans="1:12" ht="15.75" x14ac:dyDescent="0.25">
      <c r="A1671" s="31" t="s">
        <v>267</v>
      </c>
      <c r="B1671" s="30" t="str">
        <f>VLOOKUP(A1671,'Cód dos países'!$A$3:$C$199,2,FALSE)</f>
        <v>SLV</v>
      </c>
      <c r="C1671" s="25">
        <f>VLOOKUP(A1671,'Cód dos países'!$A$3:$C$199,3,FALSE)</f>
        <v>53</v>
      </c>
      <c r="D1671" s="29">
        <v>1986</v>
      </c>
      <c r="E1671">
        <f t="shared" si="133"/>
        <v>531986</v>
      </c>
      <c r="F1671" s="28">
        <v>4</v>
      </c>
      <c r="G1671" s="28">
        <v>1</v>
      </c>
      <c r="H1671" s="28">
        <v>2</v>
      </c>
      <c r="I1671" s="28">
        <f t="shared" si="130"/>
        <v>0.33333333333333331</v>
      </c>
      <c r="J1671" s="28">
        <f t="shared" si="131"/>
        <v>0.16666666666666666</v>
      </c>
      <c r="K1671" s="28">
        <f t="shared" si="132"/>
        <v>0.33333333333333331</v>
      </c>
      <c r="L1671" s="28">
        <f t="shared" si="129"/>
        <v>0.27777777777777779</v>
      </c>
    </row>
    <row r="1672" spans="1:12" ht="15.75" x14ac:dyDescent="0.25">
      <c r="A1672" s="31" t="s">
        <v>267</v>
      </c>
      <c r="B1672" s="30" t="str">
        <f>VLOOKUP(A1672,'Cód dos países'!$A$3:$C$199,2,FALSE)</f>
        <v>SLV</v>
      </c>
      <c r="C1672" s="25">
        <f>VLOOKUP(A1672,'Cód dos países'!$A$3:$C$199,3,FALSE)</f>
        <v>53</v>
      </c>
      <c r="D1672" s="29">
        <v>1987</v>
      </c>
      <c r="E1672">
        <f t="shared" si="133"/>
        <v>531987</v>
      </c>
      <c r="F1672" s="28">
        <v>3</v>
      </c>
      <c r="G1672" s="28">
        <v>1</v>
      </c>
      <c r="H1672" s="28">
        <v>2</v>
      </c>
      <c r="I1672" s="28">
        <f t="shared" si="130"/>
        <v>0.25</v>
      </c>
      <c r="J1672" s="28">
        <f t="shared" si="131"/>
        <v>0.16666666666666666</v>
      </c>
      <c r="K1672" s="28">
        <f t="shared" si="132"/>
        <v>0.33333333333333331</v>
      </c>
      <c r="L1672" s="28">
        <f t="shared" si="129"/>
        <v>0.25</v>
      </c>
    </row>
    <row r="1673" spans="1:12" ht="15.75" x14ac:dyDescent="0.25">
      <c r="A1673" s="31" t="s">
        <v>267</v>
      </c>
      <c r="B1673" s="30" t="str">
        <f>VLOOKUP(A1673,'Cód dos países'!$A$3:$C$199,2,FALSE)</f>
        <v>SLV</v>
      </c>
      <c r="C1673" s="25">
        <f>VLOOKUP(A1673,'Cód dos países'!$A$3:$C$199,3,FALSE)</f>
        <v>53</v>
      </c>
      <c r="D1673" s="29">
        <v>1988</v>
      </c>
      <c r="E1673">
        <f t="shared" si="133"/>
        <v>531988</v>
      </c>
      <c r="F1673" s="28">
        <v>3</v>
      </c>
      <c r="G1673" s="28">
        <v>1</v>
      </c>
      <c r="H1673" s="28">
        <v>2</v>
      </c>
      <c r="I1673" s="28">
        <f t="shared" si="130"/>
        <v>0.25</v>
      </c>
      <c r="J1673" s="28">
        <f t="shared" si="131"/>
        <v>0.16666666666666666</v>
      </c>
      <c r="K1673" s="28">
        <f t="shared" si="132"/>
        <v>0.33333333333333331</v>
      </c>
      <c r="L1673" s="28">
        <f t="shared" ref="L1673:L1736" si="134">IF(AND(I1673="",J1673="",K1673="")," ",IFERROR((1/3)*I1673+(1/3)*J1673+(1/3)*K1673,""))</f>
        <v>0.25</v>
      </c>
    </row>
    <row r="1674" spans="1:12" ht="15.75" x14ac:dyDescent="0.25">
      <c r="A1674" s="31" t="s">
        <v>267</v>
      </c>
      <c r="B1674" s="30" t="str">
        <f>VLOOKUP(A1674,'Cód dos países'!$A$3:$C$199,2,FALSE)</f>
        <v>SLV</v>
      </c>
      <c r="C1674" s="25">
        <f>VLOOKUP(A1674,'Cód dos países'!$A$3:$C$199,3,FALSE)</f>
        <v>53</v>
      </c>
      <c r="D1674" s="29">
        <v>1989</v>
      </c>
      <c r="E1674">
        <f t="shared" si="133"/>
        <v>531989</v>
      </c>
      <c r="F1674" s="28">
        <v>3</v>
      </c>
      <c r="G1674" s="28">
        <v>1</v>
      </c>
      <c r="H1674" s="28">
        <v>2</v>
      </c>
      <c r="I1674" s="28">
        <f t="shared" si="130"/>
        <v>0.25</v>
      </c>
      <c r="J1674" s="28">
        <f t="shared" si="131"/>
        <v>0.16666666666666666</v>
      </c>
      <c r="K1674" s="28">
        <f t="shared" si="132"/>
        <v>0.33333333333333331</v>
      </c>
      <c r="L1674" s="28">
        <f t="shared" si="134"/>
        <v>0.25</v>
      </c>
    </row>
    <row r="1675" spans="1:12" ht="15.75" x14ac:dyDescent="0.25">
      <c r="A1675" s="31" t="s">
        <v>267</v>
      </c>
      <c r="B1675" s="30" t="str">
        <f>VLOOKUP(A1675,'Cód dos países'!$A$3:$C$199,2,FALSE)</f>
        <v>SLV</v>
      </c>
      <c r="C1675" s="25">
        <f>VLOOKUP(A1675,'Cód dos países'!$A$3:$C$199,3,FALSE)</f>
        <v>53</v>
      </c>
      <c r="D1675" s="29">
        <v>1990</v>
      </c>
      <c r="E1675">
        <f t="shared" si="133"/>
        <v>531990</v>
      </c>
      <c r="F1675" s="28">
        <v>3</v>
      </c>
      <c r="G1675" s="28">
        <v>1</v>
      </c>
      <c r="H1675" s="28">
        <v>2</v>
      </c>
      <c r="I1675" s="28">
        <f t="shared" si="130"/>
        <v>0.25</v>
      </c>
      <c r="J1675" s="28">
        <f t="shared" si="131"/>
        <v>0.16666666666666666</v>
      </c>
      <c r="K1675" s="28">
        <f t="shared" si="132"/>
        <v>0.33333333333333331</v>
      </c>
      <c r="L1675" s="28">
        <f t="shared" si="134"/>
        <v>0.25</v>
      </c>
    </row>
    <row r="1676" spans="1:12" ht="15.75" x14ac:dyDescent="0.25">
      <c r="A1676" s="31" t="s">
        <v>267</v>
      </c>
      <c r="B1676" s="30" t="str">
        <f>VLOOKUP(A1676,'Cód dos países'!$A$3:$C$199,2,FALSE)</f>
        <v>SLV</v>
      </c>
      <c r="C1676" s="25">
        <f>VLOOKUP(A1676,'Cód dos países'!$A$3:$C$199,3,FALSE)</f>
        <v>53</v>
      </c>
      <c r="D1676" s="29">
        <v>1991</v>
      </c>
      <c r="E1676">
        <f t="shared" si="133"/>
        <v>531991</v>
      </c>
      <c r="F1676" s="28">
        <v>3</v>
      </c>
      <c r="G1676" s="28">
        <v>1</v>
      </c>
      <c r="H1676" s="28">
        <v>2</v>
      </c>
      <c r="I1676" s="28">
        <f t="shared" si="130"/>
        <v>0.25</v>
      </c>
      <c r="J1676" s="28">
        <f t="shared" si="131"/>
        <v>0.16666666666666666</v>
      </c>
      <c r="K1676" s="28">
        <f t="shared" si="132"/>
        <v>0.33333333333333331</v>
      </c>
      <c r="L1676" s="28">
        <f t="shared" si="134"/>
        <v>0.25</v>
      </c>
    </row>
    <row r="1677" spans="1:12" ht="15.75" x14ac:dyDescent="0.25">
      <c r="A1677" s="31" t="s">
        <v>267</v>
      </c>
      <c r="B1677" s="30" t="str">
        <f>VLOOKUP(A1677,'Cód dos países'!$A$3:$C$199,2,FALSE)</f>
        <v>SLV</v>
      </c>
      <c r="C1677" s="25">
        <f>VLOOKUP(A1677,'Cód dos países'!$A$3:$C$199,3,FALSE)</f>
        <v>53</v>
      </c>
      <c r="D1677" s="29">
        <v>1992</v>
      </c>
      <c r="E1677">
        <f t="shared" si="133"/>
        <v>531992</v>
      </c>
      <c r="F1677" s="28">
        <v>5</v>
      </c>
      <c r="G1677" s="28">
        <v>3</v>
      </c>
      <c r="H1677" s="28">
        <v>3</v>
      </c>
      <c r="I1677" s="28">
        <f t="shared" si="130"/>
        <v>0.41666666666666669</v>
      </c>
      <c r="J1677" s="28">
        <f t="shared" si="131"/>
        <v>0.5</v>
      </c>
      <c r="K1677" s="28">
        <f t="shared" si="132"/>
        <v>0.5</v>
      </c>
      <c r="L1677" s="28">
        <f t="shared" si="134"/>
        <v>0.47222222222222221</v>
      </c>
    </row>
    <row r="1678" spans="1:12" ht="15.75" x14ac:dyDescent="0.25">
      <c r="A1678" s="31" t="s">
        <v>267</v>
      </c>
      <c r="B1678" s="30" t="str">
        <f>VLOOKUP(A1678,'Cód dos países'!$A$3:$C$199,2,FALSE)</f>
        <v>SLV</v>
      </c>
      <c r="C1678" s="25">
        <f>VLOOKUP(A1678,'Cód dos países'!$A$3:$C$199,3,FALSE)</f>
        <v>53</v>
      </c>
      <c r="D1678" s="29">
        <v>1993</v>
      </c>
      <c r="E1678">
        <f t="shared" si="133"/>
        <v>531993</v>
      </c>
      <c r="F1678" s="28">
        <v>5</v>
      </c>
      <c r="G1678" s="28">
        <v>4</v>
      </c>
      <c r="H1678" s="28">
        <v>3</v>
      </c>
      <c r="I1678" s="28">
        <f t="shared" si="130"/>
        <v>0.41666666666666669</v>
      </c>
      <c r="J1678" s="28">
        <f t="shared" si="131"/>
        <v>0.66666666666666663</v>
      </c>
      <c r="K1678" s="28">
        <f t="shared" si="132"/>
        <v>0.5</v>
      </c>
      <c r="L1678" s="28">
        <f t="shared" si="134"/>
        <v>0.52777777777777779</v>
      </c>
    </row>
    <row r="1679" spans="1:12" ht="15.75" x14ac:dyDescent="0.25">
      <c r="A1679" s="31" t="s">
        <v>267</v>
      </c>
      <c r="B1679" s="30" t="str">
        <f>VLOOKUP(A1679,'Cód dos países'!$A$3:$C$199,2,FALSE)</f>
        <v>SLV</v>
      </c>
      <c r="C1679" s="25">
        <f>VLOOKUP(A1679,'Cód dos países'!$A$3:$C$199,3,FALSE)</f>
        <v>53</v>
      </c>
      <c r="D1679" s="29">
        <v>1994</v>
      </c>
      <c r="E1679">
        <f t="shared" si="133"/>
        <v>531994</v>
      </c>
      <c r="F1679" s="28">
        <v>6</v>
      </c>
      <c r="G1679" s="28">
        <v>3</v>
      </c>
      <c r="H1679" s="28">
        <v>3</v>
      </c>
      <c r="I1679" s="28">
        <f t="shared" si="130"/>
        <v>0.5</v>
      </c>
      <c r="J1679" s="28">
        <f t="shared" si="131"/>
        <v>0.5</v>
      </c>
      <c r="K1679" s="28">
        <f t="shared" si="132"/>
        <v>0.5</v>
      </c>
      <c r="L1679" s="28">
        <f t="shared" si="134"/>
        <v>0.5</v>
      </c>
    </row>
    <row r="1680" spans="1:12" ht="15.75" x14ac:dyDescent="0.25">
      <c r="A1680" s="31" t="s">
        <v>267</v>
      </c>
      <c r="B1680" s="30" t="str">
        <f>VLOOKUP(A1680,'Cód dos países'!$A$3:$C$199,2,FALSE)</f>
        <v>SLV</v>
      </c>
      <c r="C1680" s="25">
        <f>VLOOKUP(A1680,'Cód dos países'!$A$3:$C$199,3,FALSE)</f>
        <v>53</v>
      </c>
      <c r="D1680" s="29">
        <v>1995</v>
      </c>
      <c r="E1680">
        <f t="shared" si="133"/>
        <v>531995</v>
      </c>
      <c r="F1680" s="28">
        <v>6</v>
      </c>
      <c r="G1680" s="28">
        <v>3</v>
      </c>
      <c r="H1680" s="28">
        <v>3</v>
      </c>
      <c r="I1680" s="28">
        <f t="shared" si="130"/>
        <v>0.5</v>
      </c>
      <c r="J1680" s="28">
        <f t="shared" si="131"/>
        <v>0.5</v>
      </c>
      <c r="K1680" s="28">
        <f t="shared" si="132"/>
        <v>0.5</v>
      </c>
      <c r="L1680" s="28">
        <f t="shared" si="134"/>
        <v>0.5</v>
      </c>
    </row>
    <row r="1681" spans="1:12" ht="15.75" x14ac:dyDescent="0.25">
      <c r="A1681" s="31" t="s">
        <v>267</v>
      </c>
      <c r="B1681" s="30" t="str">
        <f>VLOOKUP(A1681,'Cód dos países'!$A$3:$C$199,2,FALSE)</f>
        <v>SLV</v>
      </c>
      <c r="C1681" s="25">
        <f>VLOOKUP(A1681,'Cód dos países'!$A$3:$C$199,3,FALSE)</f>
        <v>53</v>
      </c>
      <c r="D1681" s="29">
        <v>1996</v>
      </c>
      <c r="E1681">
        <f t="shared" si="133"/>
        <v>531996</v>
      </c>
      <c r="F1681" s="28">
        <v>6</v>
      </c>
      <c r="G1681" s="28">
        <v>3</v>
      </c>
      <c r="H1681" s="28">
        <v>3</v>
      </c>
      <c r="I1681" s="28">
        <f t="shared" si="130"/>
        <v>0.5</v>
      </c>
      <c r="J1681" s="28">
        <f t="shared" si="131"/>
        <v>0.5</v>
      </c>
      <c r="K1681" s="28">
        <f t="shared" si="132"/>
        <v>0.5</v>
      </c>
      <c r="L1681" s="28">
        <f t="shared" si="134"/>
        <v>0.5</v>
      </c>
    </row>
    <row r="1682" spans="1:12" ht="15.75" x14ac:dyDescent="0.25">
      <c r="A1682" s="31" t="s">
        <v>267</v>
      </c>
      <c r="B1682" s="30" t="str">
        <f>VLOOKUP(A1682,'Cód dos países'!$A$3:$C$199,2,FALSE)</f>
        <v>SLV</v>
      </c>
      <c r="C1682" s="25">
        <f>VLOOKUP(A1682,'Cód dos países'!$A$3:$C$199,3,FALSE)</f>
        <v>53</v>
      </c>
      <c r="D1682" s="29">
        <v>1997</v>
      </c>
      <c r="E1682">
        <f t="shared" si="133"/>
        <v>531997</v>
      </c>
      <c r="F1682" s="28">
        <v>10</v>
      </c>
      <c r="G1682" s="28">
        <v>3</v>
      </c>
      <c r="H1682" s="28">
        <v>4</v>
      </c>
      <c r="I1682" s="28">
        <f t="shared" si="130"/>
        <v>0.83333333333333337</v>
      </c>
      <c r="J1682" s="28">
        <f t="shared" si="131"/>
        <v>0.5</v>
      </c>
      <c r="K1682" s="28">
        <f t="shared" si="132"/>
        <v>0.66666666666666663</v>
      </c>
      <c r="L1682" s="28">
        <f t="shared" si="134"/>
        <v>0.66666666666666663</v>
      </c>
    </row>
    <row r="1683" spans="1:12" ht="15.75" x14ac:dyDescent="0.25">
      <c r="A1683" s="31" t="s">
        <v>267</v>
      </c>
      <c r="B1683" s="30" t="str">
        <f>VLOOKUP(A1683,'Cód dos países'!$A$3:$C$199,2,FALSE)</f>
        <v>SLV</v>
      </c>
      <c r="C1683" s="25">
        <f>VLOOKUP(A1683,'Cód dos países'!$A$3:$C$199,3,FALSE)</f>
        <v>53</v>
      </c>
      <c r="D1683" s="29">
        <v>1998</v>
      </c>
      <c r="E1683">
        <f t="shared" si="133"/>
        <v>531998</v>
      </c>
      <c r="F1683" s="28">
        <v>10</v>
      </c>
      <c r="G1683" s="28">
        <v>3</v>
      </c>
      <c r="H1683" s="28">
        <v>4</v>
      </c>
      <c r="I1683" s="28">
        <f t="shared" si="130"/>
        <v>0.83333333333333337</v>
      </c>
      <c r="J1683" s="28">
        <f t="shared" si="131"/>
        <v>0.5</v>
      </c>
      <c r="K1683" s="28">
        <f t="shared" si="132"/>
        <v>0.66666666666666663</v>
      </c>
      <c r="L1683" s="28">
        <f t="shared" si="134"/>
        <v>0.66666666666666663</v>
      </c>
    </row>
    <row r="1684" spans="1:12" ht="15.75" x14ac:dyDescent="0.25">
      <c r="A1684" s="31" t="s">
        <v>267</v>
      </c>
      <c r="B1684" s="30" t="str">
        <f>VLOOKUP(A1684,'Cód dos países'!$A$3:$C$199,2,FALSE)</f>
        <v>SLV</v>
      </c>
      <c r="C1684" s="25">
        <f>VLOOKUP(A1684,'Cód dos países'!$A$3:$C$199,3,FALSE)</f>
        <v>53</v>
      </c>
      <c r="D1684" s="29">
        <v>1999</v>
      </c>
      <c r="E1684">
        <f t="shared" si="133"/>
        <v>531999</v>
      </c>
      <c r="F1684" s="28">
        <v>10</v>
      </c>
      <c r="G1684" s="28">
        <v>3</v>
      </c>
      <c r="H1684" s="28">
        <v>4</v>
      </c>
      <c r="I1684" s="28">
        <f t="shared" si="130"/>
        <v>0.83333333333333337</v>
      </c>
      <c r="J1684" s="28">
        <f t="shared" si="131"/>
        <v>0.5</v>
      </c>
      <c r="K1684" s="28">
        <f t="shared" si="132"/>
        <v>0.66666666666666663</v>
      </c>
      <c r="L1684" s="28">
        <f t="shared" si="134"/>
        <v>0.66666666666666663</v>
      </c>
    </row>
    <row r="1685" spans="1:12" ht="15.75" x14ac:dyDescent="0.25">
      <c r="A1685" s="31" t="s">
        <v>267</v>
      </c>
      <c r="B1685" s="30" t="str">
        <f>VLOOKUP(A1685,'Cód dos países'!$A$3:$C$199,2,FALSE)</f>
        <v>SLV</v>
      </c>
      <c r="C1685" s="25">
        <f>VLOOKUP(A1685,'Cód dos países'!$A$3:$C$199,3,FALSE)</f>
        <v>53</v>
      </c>
      <c r="D1685" s="29">
        <v>2000</v>
      </c>
      <c r="E1685">
        <f t="shared" si="133"/>
        <v>532000</v>
      </c>
      <c r="F1685" s="28">
        <v>9</v>
      </c>
      <c r="G1685" s="28">
        <v>3</v>
      </c>
      <c r="H1685" s="28">
        <v>4</v>
      </c>
      <c r="I1685" s="28">
        <f t="shared" si="130"/>
        <v>0.75</v>
      </c>
      <c r="J1685" s="28">
        <f t="shared" si="131"/>
        <v>0.5</v>
      </c>
      <c r="K1685" s="28">
        <f t="shared" si="132"/>
        <v>0.66666666666666663</v>
      </c>
      <c r="L1685" s="28">
        <f t="shared" si="134"/>
        <v>0.63888888888888884</v>
      </c>
    </row>
    <row r="1686" spans="1:12" ht="15.75" x14ac:dyDescent="0.25">
      <c r="A1686" s="31" t="s">
        <v>267</v>
      </c>
      <c r="B1686" s="30" t="str">
        <f>VLOOKUP(A1686,'Cód dos países'!$A$3:$C$199,2,FALSE)</f>
        <v>SLV</v>
      </c>
      <c r="C1686" s="25">
        <f>VLOOKUP(A1686,'Cód dos países'!$A$3:$C$199,3,FALSE)</f>
        <v>53</v>
      </c>
      <c r="D1686" s="29">
        <v>2001</v>
      </c>
      <c r="E1686">
        <f t="shared" si="133"/>
        <v>532001</v>
      </c>
      <c r="F1686" s="28">
        <v>7.5</v>
      </c>
      <c r="G1686" s="28">
        <v>3</v>
      </c>
      <c r="H1686" s="28">
        <v>2.5</v>
      </c>
      <c r="I1686" s="28">
        <f t="shared" si="130"/>
        <v>0.625</v>
      </c>
      <c r="J1686" s="28">
        <f t="shared" si="131"/>
        <v>0.5</v>
      </c>
      <c r="K1686" s="28">
        <f t="shared" si="132"/>
        <v>0.41666666666666669</v>
      </c>
      <c r="L1686" s="28">
        <f t="shared" si="134"/>
        <v>0.51388888888888884</v>
      </c>
    </row>
    <row r="1687" spans="1:12" ht="15.75" x14ac:dyDescent="0.25">
      <c r="A1687" s="31" t="s">
        <v>267</v>
      </c>
      <c r="B1687" s="30" t="str">
        <f>VLOOKUP(A1687,'Cód dos países'!$A$3:$C$199,2,FALSE)</f>
        <v>SLV</v>
      </c>
      <c r="C1687" s="25">
        <f>VLOOKUP(A1687,'Cód dos países'!$A$3:$C$199,3,FALSE)</f>
        <v>53</v>
      </c>
      <c r="D1687" s="29">
        <v>2002</v>
      </c>
      <c r="E1687">
        <f t="shared" si="133"/>
        <v>532002</v>
      </c>
      <c r="F1687" s="28">
        <v>6</v>
      </c>
      <c r="G1687" s="28">
        <v>2.5</v>
      </c>
      <c r="H1687" s="28">
        <v>2.5</v>
      </c>
      <c r="I1687" s="28">
        <f t="shared" si="130"/>
        <v>0.5</v>
      </c>
      <c r="J1687" s="28">
        <f t="shared" si="131"/>
        <v>0.41666666666666669</v>
      </c>
      <c r="K1687" s="28">
        <f t="shared" si="132"/>
        <v>0.41666666666666669</v>
      </c>
      <c r="L1687" s="28">
        <f t="shared" si="134"/>
        <v>0.44444444444444448</v>
      </c>
    </row>
    <row r="1688" spans="1:12" ht="15.75" x14ac:dyDescent="0.25">
      <c r="A1688" s="31" t="s">
        <v>267</v>
      </c>
      <c r="B1688" s="30" t="str">
        <f>VLOOKUP(A1688,'Cód dos países'!$A$3:$C$199,2,FALSE)</f>
        <v>SLV</v>
      </c>
      <c r="C1688" s="25">
        <f>VLOOKUP(A1688,'Cód dos países'!$A$3:$C$199,3,FALSE)</f>
        <v>53</v>
      </c>
      <c r="D1688" s="29">
        <v>2003</v>
      </c>
      <c r="E1688">
        <f t="shared" si="133"/>
        <v>532003</v>
      </c>
      <c r="F1688" s="28">
        <v>6</v>
      </c>
      <c r="G1688" s="28">
        <v>2.5</v>
      </c>
      <c r="H1688" s="28">
        <v>2.5</v>
      </c>
      <c r="I1688" s="28">
        <f t="shared" si="130"/>
        <v>0.5</v>
      </c>
      <c r="J1688" s="28">
        <f t="shared" si="131"/>
        <v>0.41666666666666669</v>
      </c>
      <c r="K1688" s="28">
        <f t="shared" si="132"/>
        <v>0.41666666666666669</v>
      </c>
      <c r="L1688" s="28">
        <f t="shared" si="134"/>
        <v>0.44444444444444448</v>
      </c>
    </row>
    <row r="1689" spans="1:12" ht="15.75" x14ac:dyDescent="0.25">
      <c r="A1689" s="31" t="s">
        <v>267</v>
      </c>
      <c r="B1689" s="30" t="str">
        <f>VLOOKUP(A1689,'Cód dos países'!$A$3:$C$199,2,FALSE)</f>
        <v>SLV</v>
      </c>
      <c r="C1689" s="25">
        <f>VLOOKUP(A1689,'Cód dos países'!$A$3:$C$199,3,FALSE)</f>
        <v>53</v>
      </c>
      <c r="D1689" s="29">
        <v>2004</v>
      </c>
      <c r="E1689">
        <f t="shared" si="133"/>
        <v>532004</v>
      </c>
      <c r="F1689" s="28">
        <v>8.5</v>
      </c>
      <c r="G1689" s="28">
        <v>3</v>
      </c>
      <c r="H1689" s="28">
        <v>2.5</v>
      </c>
      <c r="I1689" s="28">
        <f t="shared" si="130"/>
        <v>0.70833333333333337</v>
      </c>
      <c r="J1689" s="28">
        <f t="shared" si="131"/>
        <v>0.5</v>
      </c>
      <c r="K1689" s="28">
        <f t="shared" si="132"/>
        <v>0.41666666666666669</v>
      </c>
      <c r="L1689" s="28">
        <f t="shared" si="134"/>
        <v>0.54166666666666674</v>
      </c>
    </row>
    <row r="1690" spans="1:12" ht="15.75" x14ac:dyDescent="0.25">
      <c r="A1690" s="31" t="s">
        <v>267</v>
      </c>
      <c r="B1690" s="30" t="str">
        <f>VLOOKUP(A1690,'Cód dos países'!$A$3:$C$199,2,FALSE)</f>
        <v>SLV</v>
      </c>
      <c r="C1690" s="25">
        <f>VLOOKUP(A1690,'Cód dos países'!$A$3:$C$199,3,FALSE)</f>
        <v>53</v>
      </c>
      <c r="D1690" s="29">
        <v>2005</v>
      </c>
      <c r="E1690">
        <f t="shared" si="133"/>
        <v>532005</v>
      </c>
      <c r="F1690" s="28">
        <v>8</v>
      </c>
      <c r="G1690" s="28">
        <v>2.5</v>
      </c>
      <c r="H1690" s="28">
        <v>2.5</v>
      </c>
      <c r="I1690" s="28">
        <f t="shared" si="130"/>
        <v>0.66666666666666663</v>
      </c>
      <c r="J1690" s="28">
        <f t="shared" si="131"/>
        <v>0.41666666666666669</v>
      </c>
      <c r="K1690" s="28">
        <f t="shared" si="132"/>
        <v>0.41666666666666669</v>
      </c>
      <c r="L1690" s="28">
        <f t="shared" si="134"/>
        <v>0.5</v>
      </c>
    </row>
    <row r="1691" spans="1:12" ht="15.75" x14ac:dyDescent="0.25">
      <c r="A1691" s="31" t="s">
        <v>267</v>
      </c>
      <c r="B1691" s="30" t="str">
        <f>VLOOKUP(A1691,'Cód dos países'!$A$3:$C$199,2,FALSE)</f>
        <v>SLV</v>
      </c>
      <c r="C1691" s="25">
        <f>VLOOKUP(A1691,'Cód dos países'!$A$3:$C$199,3,FALSE)</f>
        <v>53</v>
      </c>
      <c r="D1691" s="29">
        <v>2006</v>
      </c>
      <c r="E1691">
        <f t="shared" si="133"/>
        <v>532006</v>
      </c>
      <c r="F1691" s="28">
        <v>8</v>
      </c>
      <c r="G1691" s="28">
        <v>2</v>
      </c>
      <c r="H1691" s="28">
        <v>2.5</v>
      </c>
      <c r="I1691" s="28">
        <f t="shared" si="130"/>
        <v>0.66666666666666663</v>
      </c>
      <c r="J1691" s="28">
        <f t="shared" si="131"/>
        <v>0.33333333333333331</v>
      </c>
      <c r="K1691" s="28">
        <f t="shared" si="132"/>
        <v>0.41666666666666669</v>
      </c>
      <c r="L1691" s="28">
        <f t="shared" si="134"/>
        <v>0.47222222222222221</v>
      </c>
    </row>
    <row r="1692" spans="1:12" ht="15.75" x14ac:dyDescent="0.25">
      <c r="A1692" s="31" t="s">
        <v>267</v>
      </c>
      <c r="B1692" s="30" t="str">
        <f>VLOOKUP(A1692,'Cód dos países'!$A$3:$C$199,2,FALSE)</f>
        <v>SLV</v>
      </c>
      <c r="C1692" s="25">
        <f>VLOOKUP(A1692,'Cód dos países'!$A$3:$C$199,3,FALSE)</f>
        <v>53</v>
      </c>
      <c r="D1692" s="29">
        <v>2007</v>
      </c>
      <c r="E1692">
        <f t="shared" si="133"/>
        <v>532007</v>
      </c>
      <c r="F1692" s="28">
        <v>8</v>
      </c>
      <c r="G1692" s="28">
        <v>1.5</v>
      </c>
      <c r="H1692" s="28">
        <v>2.5</v>
      </c>
      <c r="I1692" s="28">
        <f t="shared" si="130"/>
        <v>0.66666666666666663</v>
      </c>
      <c r="J1692" s="28">
        <f t="shared" si="131"/>
        <v>0.25</v>
      </c>
      <c r="K1692" s="28">
        <f t="shared" si="132"/>
        <v>0.41666666666666669</v>
      </c>
      <c r="L1692" s="28">
        <f t="shared" si="134"/>
        <v>0.44444444444444442</v>
      </c>
    </row>
    <row r="1693" spans="1:12" ht="15.75" x14ac:dyDescent="0.25">
      <c r="A1693" s="31" t="s">
        <v>267</v>
      </c>
      <c r="B1693" s="30" t="str">
        <f>VLOOKUP(A1693,'Cód dos países'!$A$3:$C$199,2,FALSE)</f>
        <v>SLV</v>
      </c>
      <c r="C1693" s="25">
        <f>VLOOKUP(A1693,'Cód dos países'!$A$3:$C$199,3,FALSE)</f>
        <v>53</v>
      </c>
      <c r="D1693" s="29">
        <v>2008</v>
      </c>
      <c r="E1693">
        <f t="shared" si="133"/>
        <v>532008</v>
      </c>
      <c r="F1693" s="28">
        <v>8</v>
      </c>
      <c r="G1693" s="28">
        <v>1.5</v>
      </c>
      <c r="H1693" s="28">
        <v>2.5</v>
      </c>
      <c r="I1693" s="28">
        <f t="shared" si="130"/>
        <v>0.66666666666666663</v>
      </c>
      <c r="J1693" s="28">
        <f t="shared" si="131"/>
        <v>0.25</v>
      </c>
      <c r="K1693" s="28">
        <f t="shared" si="132"/>
        <v>0.41666666666666669</v>
      </c>
      <c r="L1693" s="28">
        <f t="shared" si="134"/>
        <v>0.44444444444444442</v>
      </c>
    </row>
    <row r="1694" spans="1:12" ht="15.75" x14ac:dyDescent="0.25">
      <c r="A1694" s="31" t="s">
        <v>267</v>
      </c>
      <c r="B1694" s="30" t="str">
        <f>VLOOKUP(A1694,'Cód dos países'!$A$3:$C$199,2,FALSE)</f>
        <v>SLV</v>
      </c>
      <c r="C1694" s="25">
        <f>VLOOKUP(A1694,'Cód dos países'!$A$3:$C$199,3,FALSE)</f>
        <v>53</v>
      </c>
      <c r="D1694" s="29">
        <v>2009</v>
      </c>
      <c r="E1694">
        <f t="shared" si="133"/>
        <v>532009</v>
      </c>
      <c r="F1694" s="28">
        <v>8</v>
      </c>
      <c r="G1694" s="28">
        <v>1.5</v>
      </c>
      <c r="H1694" s="28">
        <v>2.5</v>
      </c>
      <c r="I1694" s="28">
        <f t="shared" si="130"/>
        <v>0.66666666666666663</v>
      </c>
      <c r="J1694" s="28">
        <f t="shared" si="131"/>
        <v>0.25</v>
      </c>
      <c r="K1694" s="28">
        <f t="shared" si="132"/>
        <v>0.41666666666666669</v>
      </c>
      <c r="L1694" s="28">
        <f t="shared" si="134"/>
        <v>0.44444444444444442</v>
      </c>
    </row>
    <row r="1695" spans="1:12" ht="15.75" x14ac:dyDescent="0.25">
      <c r="A1695" s="31" t="s">
        <v>267</v>
      </c>
      <c r="B1695" s="30" t="str">
        <f>VLOOKUP(A1695,'Cód dos países'!$A$3:$C$199,2,FALSE)</f>
        <v>SLV</v>
      </c>
      <c r="C1695" s="25">
        <f>VLOOKUP(A1695,'Cód dos países'!$A$3:$C$199,3,FALSE)</f>
        <v>53</v>
      </c>
      <c r="D1695" s="29">
        <v>2010</v>
      </c>
      <c r="E1695">
        <f t="shared" si="133"/>
        <v>532010</v>
      </c>
      <c r="F1695" s="28">
        <v>0.63636363636363635</v>
      </c>
      <c r="G1695" s="28">
        <v>0.25</v>
      </c>
      <c r="H1695" s="28">
        <v>0.41666666666666669</v>
      </c>
      <c r="I1695" s="28">
        <f t="shared" si="130"/>
        <v>0.63636363636363635</v>
      </c>
      <c r="J1695" s="28">
        <f t="shared" si="131"/>
        <v>0.25</v>
      </c>
      <c r="K1695" s="28">
        <f t="shared" si="132"/>
        <v>0.41666666666666669</v>
      </c>
      <c r="L1695" s="28">
        <f t="shared" si="134"/>
        <v>0.43434343434343431</v>
      </c>
    </row>
    <row r="1696" spans="1:12" ht="15.75" x14ac:dyDescent="0.25">
      <c r="A1696" s="31" t="s">
        <v>267</v>
      </c>
      <c r="B1696" s="30" t="str">
        <f>VLOOKUP(A1696,'Cód dos países'!$A$3:$C$199,2,FALSE)</f>
        <v>SLV</v>
      </c>
      <c r="C1696" s="25">
        <f>VLOOKUP(A1696,'Cód dos países'!$A$3:$C$199,3,FALSE)</f>
        <v>53</v>
      </c>
      <c r="D1696" s="29">
        <v>2011</v>
      </c>
      <c r="E1696">
        <f t="shared" si="133"/>
        <v>532011</v>
      </c>
      <c r="F1696" s="28">
        <v>0.63636363636363635</v>
      </c>
      <c r="G1696" s="28">
        <v>0.33333333333333331</v>
      </c>
      <c r="H1696" s="28">
        <v>0.41666666666666669</v>
      </c>
      <c r="I1696" s="28">
        <f t="shared" si="130"/>
        <v>0.63636363636363635</v>
      </c>
      <c r="J1696" s="28">
        <f t="shared" si="131"/>
        <v>0.33333333333333331</v>
      </c>
      <c r="K1696" s="28">
        <f t="shared" si="132"/>
        <v>0.41666666666666669</v>
      </c>
      <c r="L1696" s="28">
        <f t="shared" si="134"/>
        <v>0.4621212121212121</v>
      </c>
    </row>
    <row r="1697" spans="1:12" ht="15.75" x14ac:dyDescent="0.25">
      <c r="A1697" s="31" t="s">
        <v>267</v>
      </c>
      <c r="B1697" s="30" t="str">
        <f>VLOOKUP(A1697,'Cód dos países'!$A$3:$C$199,2,FALSE)</f>
        <v>SLV</v>
      </c>
      <c r="C1697" s="25">
        <f>VLOOKUP(A1697,'Cód dos países'!$A$3:$C$199,3,FALSE)</f>
        <v>53</v>
      </c>
      <c r="D1697" s="29">
        <v>2012</v>
      </c>
      <c r="E1697">
        <f t="shared" si="133"/>
        <v>532012</v>
      </c>
      <c r="F1697" s="28">
        <v>0.63636363636363635</v>
      </c>
      <c r="G1697" s="28">
        <v>0.33333333333333331</v>
      </c>
      <c r="H1697" s="28">
        <v>0.33333333333333331</v>
      </c>
      <c r="I1697" s="28">
        <f t="shared" si="130"/>
        <v>0.63636363636363635</v>
      </c>
      <c r="J1697" s="28">
        <f t="shared" si="131"/>
        <v>0.33333333333333331</v>
      </c>
      <c r="K1697" s="28">
        <f t="shared" si="132"/>
        <v>0.33333333333333331</v>
      </c>
      <c r="L1697" s="28">
        <f t="shared" si="134"/>
        <v>0.43434343434343431</v>
      </c>
    </row>
    <row r="1698" spans="1:12" ht="15.75" x14ac:dyDescent="0.25">
      <c r="A1698" s="31" t="s">
        <v>267</v>
      </c>
      <c r="B1698" s="30" t="str">
        <f>VLOOKUP(A1698,'Cód dos países'!$A$3:$C$199,2,FALSE)</f>
        <v>SLV</v>
      </c>
      <c r="C1698" s="25">
        <f>VLOOKUP(A1698,'Cód dos países'!$A$3:$C$199,3,FALSE)</f>
        <v>53</v>
      </c>
      <c r="D1698" s="29">
        <v>2013</v>
      </c>
      <c r="E1698">
        <f t="shared" si="133"/>
        <v>532013</v>
      </c>
      <c r="F1698" s="28">
        <v>0.63636363636363635</v>
      </c>
      <c r="G1698" s="28">
        <v>0.33333333333333331</v>
      </c>
      <c r="H1698" s="28">
        <v>0.33333333333333331</v>
      </c>
      <c r="I1698" s="28">
        <f t="shared" si="130"/>
        <v>0.63636363636363635</v>
      </c>
      <c r="J1698" s="28">
        <f t="shared" si="131"/>
        <v>0.33333333333333331</v>
      </c>
      <c r="K1698" s="28">
        <f t="shared" si="132"/>
        <v>0.33333333333333331</v>
      </c>
      <c r="L1698" s="28">
        <f t="shared" si="134"/>
        <v>0.43434343434343431</v>
      </c>
    </row>
    <row r="1699" spans="1:12" ht="15.75" x14ac:dyDescent="0.25">
      <c r="A1699" s="31" t="s">
        <v>267</v>
      </c>
      <c r="B1699" s="30" t="str">
        <f>VLOOKUP(A1699,'Cód dos países'!$A$3:$C$199,2,FALSE)</f>
        <v>SLV</v>
      </c>
      <c r="C1699" s="25">
        <f>VLOOKUP(A1699,'Cód dos países'!$A$3:$C$199,3,FALSE)</f>
        <v>53</v>
      </c>
      <c r="D1699" s="29">
        <v>2014</v>
      </c>
      <c r="E1699">
        <f t="shared" si="133"/>
        <v>532014</v>
      </c>
      <c r="F1699" s="28">
        <v>0.63636363636363635</v>
      </c>
      <c r="G1699" s="28">
        <v>0.25</v>
      </c>
      <c r="H1699" s="28">
        <v>0.41666666666666669</v>
      </c>
      <c r="I1699" s="28">
        <f t="shared" si="130"/>
        <v>0.63636363636363635</v>
      </c>
      <c r="J1699" s="28">
        <f t="shared" si="131"/>
        <v>0.25</v>
      </c>
      <c r="K1699" s="28">
        <f t="shared" si="132"/>
        <v>0.41666666666666669</v>
      </c>
      <c r="L1699" s="28">
        <f t="shared" si="134"/>
        <v>0.43434343434343431</v>
      </c>
    </row>
    <row r="1700" spans="1:12" ht="15.75" x14ac:dyDescent="0.25">
      <c r="A1700" s="31" t="s">
        <v>114</v>
      </c>
      <c r="B1700" s="30" t="str">
        <f>VLOOKUP(A1700,'Cód dos países'!$A$3:$C$199,2,FALSE)</f>
        <v>GNQ</v>
      </c>
      <c r="C1700" s="25">
        <f>VLOOKUP(A1700,'Cód dos países'!$A$3:$C$199,3,FALSE)</f>
        <v>54</v>
      </c>
      <c r="D1700" s="29">
        <v>1983</v>
      </c>
      <c r="E1700">
        <f t="shared" si="133"/>
        <v>541983</v>
      </c>
      <c r="F1700" s="28" t="s">
        <v>433</v>
      </c>
      <c r="G1700" s="28" t="s">
        <v>433</v>
      </c>
      <c r="H1700" s="28" t="s">
        <v>433</v>
      </c>
      <c r="I1700" s="28" t="str">
        <f t="shared" si="130"/>
        <v/>
      </c>
      <c r="J1700" s="28" t="str">
        <f t="shared" si="131"/>
        <v/>
      </c>
      <c r="K1700" s="28" t="str">
        <f t="shared" si="132"/>
        <v/>
      </c>
      <c r="L1700" s="28" t="str">
        <f t="shared" si="134"/>
        <v xml:space="preserve"> </v>
      </c>
    </row>
    <row r="1701" spans="1:12" ht="15.75" x14ac:dyDescent="0.25">
      <c r="A1701" s="31" t="s">
        <v>114</v>
      </c>
      <c r="B1701" s="30" t="str">
        <f>VLOOKUP(A1701,'Cód dos países'!$A$3:$C$199,2,FALSE)</f>
        <v>GNQ</v>
      </c>
      <c r="C1701" s="25">
        <f>VLOOKUP(A1701,'Cód dos países'!$A$3:$C$199,3,FALSE)</f>
        <v>54</v>
      </c>
      <c r="D1701" s="29">
        <v>1984</v>
      </c>
      <c r="E1701">
        <f t="shared" si="133"/>
        <v>541984</v>
      </c>
      <c r="F1701" s="28" t="s">
        <v>433</v>
      </c>
      <c r="G1701" s="28" t="s">
        <v>433</v>
      </c>
      <c r="H1701" s="28" t="s">
        <v>433</v>
      </c>
      <c r="I1701" s="28" t="str">
        <f t="shared" si="130"/>
        <v/>
      </c>
      <c r="J1701" s="28" t="str">
        <f t="shared" si="131"/>
        <v/>
      </c>
      <c r="K1701" s="28" t="str">
        <f t="shared" si="132"/>
        <v/>
      </c>
      <c r="L1701" s="28" t="str">
        <f t="shared" si="134"/>
        <v xml:space="preserve"> </v>
      </c>
    </row>
    <row r="1702" spans="1:12" ht="15.75" x14ac:dyDescent="0.25">
      <c r="A1702" s="31" t="s">
        <v>114</v>
      </c>
      <c r="B1702" s="30" t="str">
        <f>VLOOKUP(A1702,'Cód dos países'!$A$3:$C$199,2,FALSE)</f>
        <v>GNQ</v>
      </c>
      <c r="C1702" s="25">
        <f>VLOOKUP(A1702,'Cód dos países'!$A$3:$C$199,3,FALSE)</f>
        <v>54</v>
      </c>
      <c r="D1702" s="29">
        <v>1985</v>
      </c>
      <c r="E1702">
        <f t="shared" si="133"/>
        <v>541985</v>
      </c>
      <c r="F1702" s="28" t="s">
        <v>433</v>
      </c>
      <c r="G1702" s="28" t="s">
        <v>433</v>
      </c>
      <c r="H1702" s="28" t="s">
        <v>433</v>
      </c>
      <c r="I1702" s="28" t="str">
        <f t="shared" si="130"/>
        <v/>
      </c>
      <c r="J1702" s="28" t="str">
        <f t="shared" si="131"/>
        <v/>
      </c>
      <c r="K1702" s="28" t="str">
        <f t="shared" si="132"/>
        <v/>
      </c>
      <c r="L1702" s="28" t="str">
        <f t="shared" si="134"/>
        <v xml:space="preserve"> </v>
      </c>
    </row>
    <row r="1703" spans="1:12" ht="15.75" x14ac:dyDescent="0.25">
      <c r="A1703" s="31" t="s">
        <v>114</v>
      </c>
      <c r="B1703" s="30" t="str">
        <f>VLOOKUP(A1703,'Cód dos países'!$A$3:$C$199,2,FALSE)</f>
        <v>GNQ</v>
      </c>
      <c r="C1703" s="25">
        <f>VLOOKUP(A1703,'Cód dos países'!$A$3:$C$199,3,FALSE)</f>
        <v>54</v>
      </c>
      <c r="D1703" s="29">
        <v>1986</v>
      </c>
      <c r="E1703">
        <f t="shared" si="133"/>
        <v>541986</v>
      </c>
      <c r="F1703" s="28" t="s">
        <v>433</v>
      </c>
      <c r="G1703" s="28" t="s">
        <v>433</v>
      </c>
      <c r="H1703" s="28" t="s">
        <v>433</v>
      </c>
      <c r="I1703" s="28" t="str">
        <f t="shared" si="130"/>
        <v/>
      </c>
      <c r="J1703" s="28" t="str">
        <f t="shared" si="131"/>
        <v/>
      </c>
      <c r="K1703" s="28" t="str">
        <f t="shared" si="132"/>
        <v/>
      </c>
      <c r="L1703" s="28" t="str">
        <f t="shared" si="134"/>
        <v xml:space="preserve"> </v>
      </c>
    </row>
    <row r="1704" spans="1:12" ht="15.75" x14ac:dyDescent="0.25">
      <c r="A1704" s="31" t="s">
        <v>114</v>
      </c>
      <c r="B1704" s="30" t="str">
        <f>VLOOKUP(A1704,'Cód dos países'!$A$3:$C$199,2,FALSE)</f>
        <v>GNQ</v>
      </c>
      <c r="C1704" s="25">
        <f>VLOOKUP(A1704,'Cód dos países'!$A$3:$C$199,3,FALSE)</f>
        <v>54</v>
      </c>
      <c r="D1704" s="29">
        <v>1987</v>
      </c>
      <c r="E1704">
        <f t="shared" si="133"/>
        <v>541987</v>
      </c>
      <c r="F1704" s="28" t="s">
        <v>433</v>
      </c>
      <c r="G1704" s="28" t="s">
        <v>433</v>
      </c>
      <c r="H1704" s="28" t="s">
        <v>433</v>
      </c>
      <c r="I1704" s="28" t="str">
        <f t="shared" si="130"/>
        <v/>
      </c>
      <c r="J1704" s="28" t="str">
        <f t="shared" si="131"/>
        <v/>
      </c>
      <c r="K1704" s="28" t="str">
        <f t="shared" si="132"/>
        <v/>
      </c>
      <c r="L1704" s="28" t="str">
        <f t="shared" si="134"/>
        <v xml:space="preserve"> </v>
      </c>
    </row>
    <row r="1705" spans="1:12" ht="15.75" x14ac:dyDescent="0.25">
      <c r="A1705" s="31" t="s">
        <v>114</v>
      </c>
      <c r="B1705" s="30" t="str">
        <f>VLOOKUP(A1705,'Cód dos países'!$A$3:$C$199,2,FALSE)</f>
        <v>GNQ</v>
      </c>
      <c r="C1705" s="25">
        <f>VLOOKUP(A1705,'Cód dos países'!$A$3:$C$199,3,FALSE)</f>
        <v>54</v>
      </c>
      <c r="D1705" s="29">
        <v>1988</v>
      </c>
      <c r="E1705">
        <f t="shared" si="133"/>
        <v>541988</v>
      </c>
      <c r="F1705" s="28" t="s">
        <v>433</v>
      </c>
      <c r="G1705" s="28" t="s">
        <v>433</v>
      </c>
      <c r="H1705" s="28" t="s">
        <v>433</v>
      </c>
      <c r="I1705" s="28" t="str">
        <f t="shared" si="130"/>
        <v/>
      </c>
      <c r="J1705" s="28" t="str">
        <f t="shared" si="131"/>
        <v/>
      </c>
      <c r="K1705" s="28" t="str">
        <f t="shared" si="132"/>
        <v/>
      </c>
      <c r="L1705" s="28" t="str">
        <f t="shared" si="134"/>
        <v xml:space="preserve"> </v>
      </c>
    </row>
    <row r="1706" spans="1:12" ht="15.75" x14ac:dyDescent="0.25">
      <c r="A1706" s="31" t="s">
        <v>114</v>
      </c>
      <c r="B1706" s="30" t="str">
        <f>VLOOKUP(A1706,'Cód dos países'!$A$3:$C$199,2,FALSE)</f>
        <v>GNQ</v>
      </c>
      <c r="C1706" s="25">
        <f>VLOOKUP(A1706,'Cód dos países'!$A$3:$C$199,3,FALSE)</f>
        <v>54</v>
      </c>
      <c r="D1706" s="29">
        <v>1989</v>
      </c>
      <c r="E1706">
        <f t="shared" si="133"/>
        <v>541989</v>
      </c>
      <c r="F1706" s="28" t="s">
        <v>433</v>
      </c>
      <c r="G1706" s="28" t="s">
        <v>433</v>
      </c>
      <c r="H1706" s="28" t="s">
        <v>433</v>
      </c>
      <c r="I1706" s="28" t="str">
        <f t="shared" si="130"/>
        <v/>
      </c>
      <c r="J1706" s="28" t="str">
        <f t="shared" si="131"/>
        <v/>
      </c>
      <c r="K1706" s="28" t="str">
        <f t="shared" si="132"/>
        <v/>
      </c>
      <c r="L1706" s="28" t="str">
        <f t="shared" si="134"/>
        <v xml:space="preserve"> </v>
      </c>
    </row>
    <row r="1707" spans="1:12" ht="15.75" x14ac:dyDescent="0.25">
      <c r="A1707" s="31" t="s">
        <v>114</v>
      </c>
      <c r="B1707" s="30" t="str">
        <f>VLOOKUP(A1707,'Cód dos países'!$A$3:$C$199,2,FALSE)</f>
        <v>GNQ</v>
      </c>
      <c r="C1707" s="25">
        <f>VLOOKUP(A1707,'Cód dos países'!$A$3:$C$199,3,FALSE)</f>
        <v>54</v>
      </c>
      <c r="D1707" s="29">
        <v>1990</v>
      </c>
      <c r="E1707">
        <f t="shared" si="133"/>
        <v>541990</v>
      </c>
      <c r="F1707" s="28" t="s">
        <v>433</v>
      </c>
      <c r="G1707" s="28" t="s">
        <v>433</v>
      </c>
      <c r="H1707" s="28" t="s">
        <v>433</v>
      </c>
      <c r="I1707" s="28" t="str">
        <f t="shared" si="130"/>
        <v/>
      </c>
      <c r="J1707" s="28" t="str">
        <f t="shared" si="131"/>
        <v/>
      </c>
      <c r="K1707" s="28" t="str">
        <f t="shared" si="132"/>
        <v/>
      </c>
      <c r="L1707" s="28" t="str">
        <f t="shared" si="134"/>
        <v xml:space="preserve"> </v>
      </c>
    </row>
    <row r="1708" spans="1:12" ht="15.75" x14ac:dyDescent="0.25">
      <c r="A1708" s="31" t="s">
        <v>114</v>
      </c>
      <c r="B1708" s="30" t="str">
        <f>VLOOKUP(A1708,'Cód dos países'!$A$3:$C$199,2,FALSE)</f>
        <v>GNQ</v>
      </c>
      <c r="C1708" s="25">
        <f>VLOOKUP(A1708,'Cód dos países'!$A$3:$C$199,3,FALSE)</f>
        <v>54</v>
      </c>
      <c r="D1708" s="29">
        <v>1991</v>
      </c>
      <c r="E1708">
        <f t="shared" si="133"/>
        <v>541991</v>
      </c>
      <c r="F1708" s="28" t="s">
        <v>433</v>
      </c>
      <c r="G1708" s="28" t="s">
        <v>433</v>
      </c>
      <c r="H1708" s="28" t="s">
        <v>433</v>
      </c>
      <c r="I1708" s="28" t="str">
        <f t="shared" si="130"/>
        <v/>
      </c>
      <c r="J1708" s="28" t="str">
        <f t="shared" si="131"/>
        <v/>
      </c>
      <c r="K1708" s="28" t="str">
        <f t="shared" si="132"/>
        <v/>
      </c>
      <c r="L1708" s="28" t="str">
        <f t="shared" si="134"/>
        <v xml:space="preserve"> </v>
      </c>
    </row>
    <row r="1709" spans="1:12" ht="15.75" x14ac:dyDescent="0.25">
      <c r="A1709" s="31" t="s">
        <v>114</v>
      </c>
      <c r="B1709" s="30" t="str">
        <f>VLOOKUP(A1709,'Cód dos países'!$A$3:$C$199,2,FALSE)</f>
        <v>GNQ</v>
      </c>
      <c r="C1709" s="25">
        <f>VLOOKUP(A1709,'Cód dos países'!$A$3:$C$199,3,FALSE)</f>
        <v>54</v>
      </c>
      <c r="D1709" s="29">
        <v>1992</v>
      </c>
      <c r="E1709">
        <f t="shared" si="133"/>
        <v>541992</v>
      </c>
      <c r="F1709" s="28" t="s">
        <v>433</v>
      </c>
      <c r="G1709" s="28" t="s">
        <v>433</v>
      </c>
      <c r="H1709" s="28" t="s">
        <v>433</v>
      </c>
      <c r="I1709" s="28" t="str">
        <f t="shared" si="130"/>
        <v/>
      </c>
      <c r="J1709" s="28" t="str">
        <f t="shared" si="131"/>
        <v/>
      </c>
      <c r="K1709" s="28" t="str">
        <f t="shared" si="132"/>
        <v/>
      </c>
      <c r="L1709" s="28" t="str">
        <f t="shared" si="134"/>
        <v xml:space="preserve"> </v>
      </c>
    </row>
    <row r="1710" spans="1:12" ht="15.75" x14ac:dyDescent="0.25">
      <c r="A1710" s="31" t="s">
        <v>114</v>
      </c>
      <c r="B1710" s="30" t="str">
        <f>VLOOKUP(A1710,'Cód dos países'!$A$3:$C$199,2,FALSE)</f>
        <v>GNQ</v>
      </c>
      <c r="C1710" s="25">
        <f>VLOOKUP(A1710,'Cód dos países'!$A$3:$C$199,3,FALSE)</f>
        <v>54</v>
      </c>
      <c r="D1710" s="29">
        <v>1993</v>
      </c>
      <c r="E1710">
        <f t="shared" si="133"/>
        <v>541993</v>
      </c>
      <c r="F1710" s="28" t="s">
        <v>433</v>
      </c>
      <c r="G1710" s="28" t="s">
        <v>433</v>
      </c>
      <c r="H1710" s="28" t="s">
        <v>433</v>
      </c>
      <c r="I1710" s="28" t="str">
        <f t="shared" si="130"/>
        <v/>
      </c>
      <c r="J1710" s="28" t="str">
        <f t="shared" si="131"/>
        <v/>
      </c>
      <c r="K1710" s="28" t="str">
        <f t="shared" si="132"/>
        <v/>
      </c>
      <c r="L1710" s="28" t="str">
        <f t="shared" si="134"/>
        <v xml:space="preserve"> </v>
      </c>
    </row>
    <row r="1711" spans="1:12" ht="15.75" x14ac:dyDescent="0.25">
      <c r="A1711" s="31" t="s">
        <v>114</v>
      </c>
      <c r="B1711" s="30" t="str">
        <f>VLOOKUP(A1711,'Cód dos países'!$A$3:$C$199,2,FALSE)</f>
        <v>GNQ</v>
      </c>
      <c r="C1711" s="25">
        <f>VLOOKUP(A1711,'Cód dos países'!$A$3:$C$199,3,FALSE)</f>
        <v>54</v>
      </c>
      <c r="D1711" s="29">
        <v>1994</v>
      </c>
      <c r="E1711">
        <f t="shared" si="133"/>
        <v>541994</v>
      </c>
      <c r="F1711" s="28" t="s">
        <v>433</v>
      </c>
      <c r="G1711" s="28" t="s">
        <v>433</v>
      </c>
      <c r="H1711" s="28" t="s">
        <v>433</v>
      </c>
      <c r="I1711" s="28" t="str">
        <f t="shared" si="130"/>
        <v/>
      </c>
      <c r="J1711" s="28" t="str">
        <f t="shared" si="131"/>
        <v/>
      </c>
      <c r="K1711" s="28" t="str">
        <f t="shared" si="132"/>
        <v/>
      </c>
      <c r="L1711" s="28" t="str">
        <f t="shared" si="134"/>
        <v xml:space="preserve"> </v>
      </c>
    </row>
    <row r="1712" spans="1:12" ht="15.75" x14ac:dyDescent="0.25">
      <c r="A1712" s="31" t="s">
        <v>114</v>
      </c>
      <c r="B1712" s="30" t="str">
        <f>VLOOKUP(A1712,'Cód dos países'!$A$3:$C$199,2,FALSE)</f>
        <v>GNQ</v>
      </c>
      <c r="C1712" s="25">
        <f>VLOOKUP(A1712,'Cód dos países'!$A$3:$C$199,3,FALSE)</f>
        <v>54</v>
      </c>
      <c r="D1712" s="29">
        <v>1995</v>
      </c>
      <c r="E1712">
        <f t="shared" si="133"/>
        <v>541995</v>
      </c>
      <c r="F1712" s="28" t="s">
        <v>433</v>
      </c>
      <c r="G1712" s="28" t="s">
        <v>433</v>
      </c>
      <c r="H1712" s="28" t="s">
        <v>433</v>
      </c>
      <c r="I1712" s="28" t="str">
        <f t="shared" si="130"/>
        <v/>
      </c>
      <c r="J1712" s="28" t="str">
        <f t="shared" si="131"/>
        <v/>
      </c>
      <c r="K1712" s="28" t="str">
        <f t="shared" si="132"/>
        <v/>
      </c>
      <c r="L1712" s="28" t="str">
        <f t="shared" si="134"/>
        <v xml:space="preserve"> </v>
      </c>
    </row>
    <row r="1713" spans="1:12" ht="15.75" x14ac:dyDescent="0.25">
      <c r="A1713" s="31" t="s">
        <v>114</v>
      </c>
      <c r="B1713" s="30" t="str">
        <f>VLOOKUP(A1713,'Cód dos países'!$A$3:$C$199,2,FALSE)</f>
        <v>GNQ</v>
      </c>
      <c r="C1713" s="25">
        <f>VLOOKUP(A1713,'Cód dos países'!$A$3:$C$199,3,FALSE)</f>
        <v>54</v>
      </c>
      <c r="D1713" s="29">
        <v>1996</v>
      </c>
      <c r="E1713">
        <f t="shared" si="133"/>
        <v>541996</v>
      </c>
      <c r="F1713" s="28" t="s">
        <v>433</v>
      </c>
      <c r="G1713" s="28" t="s">
        <v>433</v>
      </c>
      <c r="H1713" s="28" t="s">
        <v>433</v>
      </c>
      <c r="I1713" s="28" t="str">
        <f t="shared" si="130"/>
        <v/>
      </c>
      <c r="J1713" s="28" t="str">
        <f t="shared" si="131"/>
        <v/>
      </c>
      <c r="K1713" s="28" t="str">
        <f t="shared" si="132"/>
        <v/>
      </c>
      <c r="L1713" s="28" t="str">
        <f t="shared" si="134"/>
        <v xml:space="preserve"> </v>
      </c>
    </row>
    <row r="1714" spans="1:12" ht="15.75" x14ac:dyDescent="0.25">
      <c r="A1714" s="31" t="s">
        <v>114</v>
      </c>
      <c r="B1714" s="30" t="str">
        <f>VLOOKUP(A1714,'Cód dos países'!$A$3:$C$199,2,FALSE)</f>
        <v>GNQ</v>
      </c>
      <c r="C1714" s="25">
        <f>VLOOKUP(A1714,'Cód dos países'!$A$3:$C$199,3,FALSE)</f>
        <v>54</v>
      </c>
      <c r="D1714" s="29">
        <v>1997</v>
      </c>
      <c r="E1714">
        <f t="shared" si="133"/>
        <v>541997</v>
      </c>
      <c r="F1714" s="28" t="s">
        <v>433</v>
      </c>
      <c r="G1714" s="28" t="s">
        <v>433</v>
      </c>
      <c r="H1714" s="28" t="s">
        <v>433</v>
      </c>
      <c r="I1714" s="28" t="str">
        <f t="shared" si="130"/>
        <v/>
      </c>
      <c r="J1714" s="28" t="str">
        <f t="shared" si="131"/>
        <v/>
      </c>
      <c r="K1714" s="28" t="str">
        <f t="shared" si="132"/>
        <v/>
      </c>
      <c r="L1714" s="28" t="str">
        <f t="shared" si="134"/>
        <v xml:space="preserve"> </v>
      </c>
    </row>
    <row r="1715" spans="1:12" ht="15.75" x14ac:dyDescent="0.25">
      <c r="A1715" s="31" t="s">
        <v>114</v>
      </c>
      <c r="B1715" s="30" t="str">
        <f>VLOOKUP(A1715,'Cód dos países'!$A$3:$C$199,2,FALSE)</f>
        <v>GNQ</v>
      </c>
      <c r="C1715" s="25">
        <f>VLOOKUP(A1715,'Cód dos países'!$A$3:$C$199,3,FALSE)</f>
        <v>54</v>
      </c>
      <c r="D1715" s="29">
        <v>1998</v>
      </c>
      <c r="E1715">
        <f t="shared" si="133"/>
        <v>541998</v>
      </c>
      <c r="F1715" s="28" t="s">
        <v>433</v>
      </c>
      <c r="G1715" s="28" t="s">
        <v>433</v>
      </c>
      <c r="H1715" s="28" t="s">
        <v>433</v>
      </c>
      <c r="I1715" s="28" t="str">
        <f t="shared" si="130"/>
        <v/>
      </c>
      <c r="J1715" s="28" t="str">
        <f t="shared" si="131"/>
        <v/>
      </c>
      <c r="K1715" s="28" t="str">
        <f t="shared" si="132"/>
        <v/>
      </c>
      <c r="L1715" s="28" t="str">
        <f t="shared" si="134"/>
        <v xml:space="preserve"> </v>
      </c>
    </row>
    <row r="1716" spans="1:12" ht="15.75" x14ac:dyDescent="0.25">
      <c r="A1716" s="31" t="s">
        <v>114</v>
      </c>
      <c r="B1716" s="30" t="str">
        <f>VLOOKUP(A1716,'Cód dos países'!$A$3:$C$199,2,FALSE)</f>
        <v>GNQ</v>
      </c>
      <c r="C1716" s="25">
        <f>VLOOKUP(A1716,'Cód dos países'!$A$3:$C$199,3,FALSE)</f>
        <v>54</v>
      </c>
      <c r="D1716" s="29">
        <v>1999</v>
      </c>
      <c r="E1716">
        <f t="shared" si="133"/>
        <v>541999</v>
      </c>
      <c r="F1716" s="28" t="s">
        <v>433</v>
      </c>
      <c r="G1716" s="28" t="s">
        <v>433</v>
      </c>
      <c r="H1716" s="28" t="s">
        <v>433</v>
      </c>
      <c r="I1716" s="28" t="str">
        <f t="shared" si="130"/>
        <v/>
      </c>
      <c r="J1716" s="28" t="str">
        <f t="shared" si="131"/>
        <v/>
      </c>
      <c r="K1716" s="28" t="str">
        <f t="shared" si="132"/>
        <v/>
      </c>
      <c r="L1716" s="28" t="str">
        <f t="shared" si="134"/>
        <v xml:space="preserve"> </v>
      </c>
    </row>
    <row r="1717" spans="1:12" ht="15.75" x14ac:dyDescent="0.25">
      <c r="A1717" s="31" t="s">
        <v>114</v>
      </c>
      <c r="B1717" s="30" t="str">
        <f>VLOOKUP(A1717,'Cód dos países'!$A$3:$C$199,2,FALSE)</f>
        <v>GNQ</v>
      </c>
      <c r="C1717" s="25">
        <f>VLOOKUP(A1717,'Cód dos países'!$A$3:$C$199,3,FALSE)</f>
        <v>54</v>
      </c>
      <c r="D1717" s="29">
        <v>2000</v>
      </c>
      <c r="E1717">
        <f t="shared" si="133"/>
        <v>542000</v>
      </c>
      <c r="F1717" s="28" t="s">
        <v>433</v>
      </c>
      <c r="G1717" s="28" t="s">
        <v>433</v>
      </c>
      <c r="H1717" s="28" t="s">
        <v>433</v>
      </c>
      <c r="I1717" s="28" t="str">
        <f t="shared" si="130"/>
        <v/>
      </c>
      <c r="J1717" s="28" t="str">
        <f t="shared" si="131"/>
        <v/>
      </c>
      <c r="K1717" s="28" t="str">
        <f t="shared" si="132"/>
        <v/>
      </c>
      <c r="L1717" s="28" t="str">
        <f t="shared" si="134"/>
        <v xml:space="preserve"> </v>
      </c>
    </row>
    <row r="1718" spans="1:12" ht="15.75" x14ac:dyDescent="0.25">
      <c r="A1718" s="31" t="s">
        <v>114</v>
      </c>
      <c r="B1718" s="30" t="str">
        <f>VLOOKUP(A1718,'Cód dos países'!$A$3:$C$199,2,FALSE)</f>
        <v>GNQ</v>
      </c>
      <c r="C1718" s="25">
        <f>VLOOKUP(A1718,'Cód dos países'!$A$3:$C$199,3,FALSE)</f>
        <v>54</v>
      </c>
      <c r="D1718" s="29">
        <v>2001</v>
      </c>
      <c r="E1718">
        <f t="shared" si="133"/>
        <v>542001</v>
      </c>
      <c r="F1718" s="28" t="s">
        <v>433</v>
      </c>
      <c r="G1718" s="28" t="s">
        <v>433</v>
      </c>
      <c r="H1718" s="28" t="s">
        <v>433</v>
      </c>
      <c r="I1718" s="28" t="str">
        <f t="shared" si="130"/>
        <v/>
      </c>
      <c r="J1718" s="28" t="str">
        <f t="shared" si="131"/>
        <v/>
      </c>
      <c r="K1718" s="28" t="str">
        <f t="shared" si="132"/>
        <v/>
      </c>
      <c r="L1718" s="28" t="str">
        <f t="shared" si="134"/>
        <v xml:space="preserve"> </v>
      </c>
    </row>
    <row r="1719" spans="1:12" ht="15.75" x14ac:dyDescent="0.25">
      <c r="A1719" s="31" t="s">
        <v>114</v>
      </c>
      <c r="B1719" s="30" t="str">
        <f>VLOOKUP(A1719,'Cód dos países'!$A$3:$C$199,2,FALSE)</f>
        <v>GNQ</v>
      </c>
      <c r="C1719" s="25">
        <f>VLOOKUP(A1719,'Cód dos países'!$A$3:$C$199,3,FALSE)</f>
        <v>54</v>
      </c>
      <c r="D1719" s="29">
        <v>2002</v>
      </c>
      <c r="E1719">
        <f t="shared" si="133"/>
        <v>542002</v>
      </c>
      <c r="F1719" s="28" t="s">
        <v>433</v>
      </c>
      <c r="G1719" s="28" t="s">
        <v>433</v>
      </c>
      <c r="H1719" s="28" t="s">
        <v>433</v>
      </c>
      <c r="I1719" s="28" t="str">
        <f t="shared" si="130"/>
        <v/>
      </c>
      <c r="J1719" s="28" t="str">
        <f t="shared" si="131"/>
        <v/>
      </c>
      <c r="K1719" s="28" t="str">
        <f t="shared" si="132"/>
        <v/>
      </c>
      <c r="L1719" s="28" t="str">
        <f t="shared" si="134"/>
        <v xml:space="preserve"> </v>
      </c>
    </row>
    <row r="1720" spans="1:12" ht="15.75" x14ac:dyDescent="0.25">
      <c r="A1720" s="31" t="s">
        <v>114</v>
      </c>
      <c r="B1720" s="30" t="str">
        <f>VLOOKUP(A1720,'Cód dos países'!$A$3:$C$199,2,FALSE)</f>
        <v>GNQ</v>
      </c>
      <c r="C1720" s="25">
        <f>VLOOKUP(A1720,'Cód dos países'!$A$3:$C$199,3,FALSE)</f>
        <v>54</v>
      </c>
      <c r="D1720" s="29">
        <v>2003</v>
      </c>
      <c r="E1720">
        <f t="shared" si="133"/>
        <v>542003</v>
      </c>
      <c r="F1720" s="28" t="s">
        <v>433</v>
      </c>
      <c r="G1720" s="28" t="s">
        <v>433</v>
      </c>
      <c r="H1720" s="28" t="s">
        <v>433</v>
      </c>
      <c r="I1720" s="28" t="str">
        <f t="shared" si="130"/>
        <v/>
      </c>
      <c r="J1720" s="28" t="str">
        <f t="shared" si="131"/>
        <v/>
      </c>
      <c r="K1720" s="28" t="str">
        <f t="shared" si="132"/>
        <v/>
      </c>
      <c r="L1720" s="28" t="str">
        <f t="shared" si="134"/>
        <v xml:space="preserve"> </v>
      </c>
    </row>
    <row r="1721" spans="1:12" ht="15.75" x14ac:dyDescent="0.25">
      <c r="A1721" s="31" t="s">
        <v>114</v>
      </c>
      <c r="B1721" s="30" t="str">
        <f>VLOOKUP(A1721,'Cód dos países'!$A$3:$C$199,2,FALSE)</f>
        <v>GNQ</v>
      </c>
      <c r="C1721" s="25">
        <f>VLOOKUP(A1721,'Cód dos países'!$A$3:$C$199,3,FALSE)</f>
        <v>54</v>
      </c>
      <c r="D1721" s="29">
        <v>2004</v>
      </c>
      <c r="E1721">
        <f t="shared" si="133"/>
        <v>542004</v>
      </c>
      <c r="F1721" s="28" t="s">
        <v>433</v>
      </c>
      <c r="G1721" s="28" t="s">
        <v>433</v>
      </c>
      <c r="H1721" s="28" t="s">
        <v>433</v>
      </c>
      <c r="I1721" s="28" t="str">
        <f t="shared" si="130"/>
        <v/>
      </c>
      <c r="J1721" s="28" t="str">
        <f t="shared" si="131"/>
        <v/>
      </c>
      <c r="K1721" s="28" t="str">
        <f t="shared" si="132"/>
        <v/>
      </c>
      <c r="L1721" s="28" t="str">
        <f t="shared" si="134"/>
        <v xml:space="preserve"> </v>
      </c>
    </row>
    <row r="1722" spans="1:12" ht="15.75" x14ac:dyDescent="0.25">
      <c r="A1722" s="31" t="s">
        <v>114</v>
      </c>
      <c r="B1722" s="30" t="str">
        <f>VLOOKUP(A1722,'Cód dos países'!$A$3:$C$199,2,FALSE)</f>
        <v>GNQ</v>
      </c>
      <c r="C1722" s="25">
        <f>VLOOKUP(A1722,'Cód dos países'!$A$3:$C$199,3,FALSE)</f>
        <v>54</v>
      </c>
      <c r="D1722" s="29">
        <v>2005</v>
      </c>
      <c r="E1722">
        <f t="shared" si="133"/>
        <v>542005</v>
      </c>
      <c r="F1722" s="28" t="s">
        <v>433</v>
      </c>
      <c r="G1722" s="28" t="s">
        <v>433</v>
      </c>
      <c r="H1722" s="28" t="s">
        <v>433</v>
      </c>
      <c r="I1722" s="28" t="str">
        <f t="shared" si="130"/>
        <v/>
      </c>
      <c r="J1722" s="28" t="str">
        <f t="shared" si="131"/>
        <v/>
      </c>
      <c r="K1722" s="28" t="str">
        <f t="shared" si="132"/>
        <v/>
      </c>
      <c r="L1722" s="28" t="str">
        <f t="shared" si="134"/>
        <v xml:space="preserve"> </v>
      </c>
    </row>
    <row r="1723" spans="1:12" ht="15.75" x14ac:dyDescent="0.25">
      <c r="A1723" s="31" t="s">
        <v>114</v>
      </c>
      <c r="B1723" s="30" t="str">
        <f>VLOOKUP(A1723,'Cód dos países'!$A$3:$C$199,2,FALSE)</f>
        <v>GNQ</v>
      </c>
      <c r="C1723" s="25">
        <f>VLOOKUP(A1723,'Cód dos países'!$A$3:$C$199,3,FALSE)</f>
        <v>54</v>
      </c>
      <c r="D1723" s="29">
        <v>2006</v>
      </c>
      <c r="E1723">
        <f t="shared" si="133"/>
        <v>542006</v>
      </c>
      <c r="F1723" s="28" t="s">
        <v>433</v>
      </c>
      <c r="G1723" s="28" t="s">
        <v>433</v>
      </c>
      <c r="H1723" s="28" t="s">
        <v>433</v>
      </c>
      <c r="I1723" s="28" t="str">
        <f t="shared" si="130"/>
        <v/>
      </c>
      <c r="J1723" s="28" t="str">
        <f t="shared" si="131"/>
        <v/>
      </c>
      <c r="K1723" s="28" t="str">
        <f t="shared" si="132"/>
        <v/>
      </c>
      <c r="L1723" s="28" t="str">
        <f t="shared" si="134"/>
        <v xml:space="preserve"> </v>
      </c>
    </row>
    <row r="1724" spans="1:12" ht="15.75" x14ac:dyDescent="0.25">
      <c r="A1724" s="31" t="s">
        <v>114</v>
      </c>
      <c r="B1724" s="30" t="str">
        <f>VLOOKUP(A1724,'Cód dos países'!$A$3:$C$199,2,FALSE)</f>
        <v>GNQ</v>
      </c>
      <c r="C1724" s="25">
        <f>VLOOKUP(A1724,'Cód dos países'!$A$3:$C$199,3,FALSE)</f>
        <v>54</v>
      </c>
      <c r="D1724" s="29">
        <v>2007</v>
      </c>
      <c r="E1724">
        <f t="shared" si="133"/>
        <v>542007</v>
      </c>
      <c r="F1724" s="28" t="s">
        <v>433</v>
      </c>
      <c r="G1724" s="28" t="s">
        <v>433</v>
      </c>
      <c r="H1724" s="28" t="s">
        <v>433</v>
      </c>
      <c r="I1724" s="28" t="str">
        <f t="shared" si="130"/>
        <v/>
      </c>
      <c r="J1724" s="28" t="str">
        <f t="shared" si="131"/>
        <v/>
      </c>
      <c r="K1724" s="28" t="str">
        <f t="shared" si="132"/>
        <v/>
      </c>
      <c r="L1724" s="28" t="str">
        <f t="shared" si="134"/>
        <v xml:space="preserve"> </v>
      </c>
    </row>
    <row r="1725" spans="1:12" ht="15.75" x14ac:dyDescent="0.25">
      <c r="A1725" s="31" t="s">
        <v>114</v>
      </c>
      <c r="B1725" s="30" t="str">
        <f>VLOOKUP(A1725,'Cód dos países'!$A$3:$C$199,2,FALSE)</f>
        <v>GNQ</v>
      </c>
      <c r="C1725" s="25">
        <f>VLOOKUP(A1725,'Cód dos países'!$A$3:$C$199,3,FALSE)</f>
        <v>54</v>
      </c>
      <c r="D1725" s="29">
        <v>2008</v>
      </c>
      <c r="E1725">
        <f t="shared" si="133"/>
        <v>542008</v>
      </c>
      <c r="F1725" s="28" t="s">
        <v>433</v>
      </c>
      <c r="G1725" s="28" t="s">
        <v>433</v>
      </c>
      <c r="H1725" s="28" t="s">
        <v>433</v>
      </c>
      <c r="I1725" s="28" t="str">
        <f t="shared" si="130"/>
        <v/>
      </c>
      <c r="J1725" s="28" t="str">
        <f t="shared" si="131"/>
        <v/>
      </c>
      <c r="K1725" s="28" t="str">
        <f t="shared" si="132"/>
        <v/>
      </c>
      <c r="L1725" s="28" t="str">
        <f t="shared" si="134"/>
        <v xml:space="preserve"> </v>
      </c>
    </row>
    <row r="1726" spans="1:12" ht="15.75" x14ac:dyDescent="0.25">
      <c r="A1726" s="31" t="s">
        <v>114</v>
      </c>
      <c r="B1726" s="30" t="str">
        <f>VLOOKUP(A1726,'Cód dos países'!$A$3:$C$199,2,FALSE)</f>
        <v>GNQ</v>
      </c>
      <c r="C1726" s="25">
        <f>VLOOKUP(A1726,'Cód dos países'!$A$3:$C$199,3,FALSE)</f>
        <v>54</v>
      </c>
      <c r="D1726" s="29">
        <v>2009</v>
      </c>
      <c r="E1726">
        <f t="shared" si="133"/>
        <v>542009</v>
      </c>
      <c r="F1726" s="28" t="s">
        <v>433</v>
      </c>
      <c r="G1726" s="28" t="s">
        <v>433</v>
      </c>
      <c r="H1726" s="28" t="s">
        <v>433</v>
      </c>
      <c r="I1726" s="28" t="str">
        <f t="shared" si="130"/>
        <v/>
      </c>
      <c r="J1726" s="28" t="str">
        <f t="shared" si="131"/>
        <v/>
      </c>
      <c r="K1726" s="28" t="str">
        <f t="shared" si="132"/>
        <v/>
      </c>
      <c r="L1726" s="28" t="str">
        <f t="shared" si="134"/>
        <v xml:space="preserve"> </v>
      </c>
    </row>
    <row r="1727" spans="1:12" ht="15.75" x14ac:dyDescent="0.25">
      <c r="A1727" s="31" t="s">
        <v>114</v>
      </c>
      <c r="B1727" s="30" t="str">
        <f>VLOOKUP(A1727,'Cód dos países'!$A$3:$C$199,2,FALSE)</f>
        <v>GNQ</v>
      </c>
      <c r="C1727" s="25">
        <f>VLOOKUP(A1727,'Cód dos países'!$A$3:$C$199,3,FALSE)</f>
        <v>54</v>
      </c>
      <c r="D1727" s="29">
        <v>2010</v>
      </c>
      <c r="E1727">
        <f t="shared" si="133"/>
        <v>542010</v>
      </c>
      <c r="F1727" s="28" t="s">
        <v>433</v>
      </c>
      <c r="G1727" s="28" t="s">
        <v>433</v>
      </c>
      <c r="H1727" s="28" t="s">
        <v>433</v>
      </c>
      <c r="I1727" s="28" t="str">
        <f t="shared" si="130"/>
        <v/>
      </c>
      <c r="J1727" s="28" t="str">
        <f t="shared" si="131"/>
        <v/>
      </c>
      <c r="K1727" s="28" t="str">
        <f t="shared" si="132"/>
        <v/>
      </c>
      <c r="L1727" s="28" t="str">
        <f t="shared" si="134"/>
        <v xml:space="preserve"> </v>
      </c>
    </row>
    <row r="1728" spans="1:12" ht="15.75" x14ac:dyDescent="0.25">
      <c r="A1728" s="31" t="s">
        <v>114</v>
      </c>
      <c r="B1728" s="30" t="str">
        <f>VLOOKUP(A1728,'Cód dos países'!$A$3:$C$199,2,FALSE)</f>
        <v>GNQ</v>
      </c>
      <c r="C1728" s="25">
        <f>VLOOKUP(A1728,'Cód dos países'!$A$3:$C$199,3,FALSE)</f>
        <v>54</v>
      </c>
      <c r="D1728" s="29">
        <v>2011</v>
      </c>
      <c r="E1728">
        <f t="shared" si="133"/>
        <v>542011</v>
      </c>
      <c r="F1728" s="28" t="s">
        <v>433</v>
      </c>
      <c r="G1728" s="28" t="s">
        <v>433</v>
      </c>
      <c r="H1728" s="28" t="s">
        <v>433</v>
      </c>
      <c r="I1728" s="28" t="str">
        <f t="shared" si="130"/>
        <v/>
      </c>
      <c r="J1728" s="28" t="str">
        <f t="shared" si="131"/>
        <v/>
      </c>
      <c r="K1728" s="28" t="str">
        <f t="shared" si="132"/>
        <v/>
      </c>
      <c r="L1728" s="28" t="str">
        <f t="shared" si="134"/>
        <v xml:space="preserve"> </v>
      </c>
    </row>
    <row r="1729" spans="1:12" ht="15.75" x14ac:dyDescent="0.25">
      <c r="A1729" s="31" t="s">
        <v>114</v>
      </c>
      <c r="B1729" s="30" t="str">
        <f>VLOOKUP(A1729,'Cód dos países'!$A$3:$C$199,2,FALSE)</f>
        <v>GNQ</v>
      </c>
      <c r="C1729" s="25">
        <f>VLOOKUP(A1729,'Cód dos países'!$A$3:$C$199,3,FALSE)</f>
        <v>54</v>
      </c>
      <c r="D1729" s="29">
        <v>2012</v>
      </c>
      <c r="E1729">
        <f t="shared" si="133"/>
        <v>542012</v>
      </c>
      <c r="F1729" s="28" t="s">
        <v>433</v>
      </c>
      <c r="G1729" s="28" t="s">
        <v>433</v>
      </c>
      <c r="H1729" s="28" t="s">
        <v>433</v>
      </c>
      <c r="I1729" s="28" t="str">
        <f t="shared" si="130"/>
        <v/>
      </c>
      <c r="J1729" s="28" t="str">
        <f t="shared" si="131"/>
        <v/>
      </c>
      <c r="K1729" s="28" t="str">
        <f t="shared" si="132"/>
        <v/>
      </c>
      <c r="L1729" s="28" t="str">
        <f t="shared" si="134"/>
        <v xml:space="preserve"> </v>
      </c>
    </row>
    <row r="1730" spans="1:12" ht="15.75" x14ac:dyDescent="0.25">
      <c r="A1730" s="31" t="s">
        <v>114</v>
      </c>
      <c r="B1730" s="30" t="str">
        <f>VLOOKUP(A1730,'Cód dos países'!$A$3:$C$199,2,FALSE)</f>
        <v>GNQ</v>
      </c>
      <c r="C1730" s="25">
        <f>VLOOKUP(A1730,'Cód dos países'!$A$3:$C$199,3,FALSE)</f>
        <v>54</v>
      </c>
      <c r="D1730" s="29">
        <v>2013</v>
      </c>
      <c r="E1730">
        <f t="shared" si="133"/>
        <v>542013</v>
      </c>
      <c r="F1730" s="28" t="s">
        <v>433</v>
      </c>
      <c r="G1730" s="28" t="s">
        <v>433</v>
      </c>
      <c r="H1730" s="28" t="s">
        <v>433</v>
      </c>
      <c r="I1730" s="28" t="str">
        <f t="shared" si="130"/>
        <v/>
      </c>
      <c r="J1730" s="28" t="str">
        <f t="shared" si="131"/>
        <v/>
      </c>
      <c r="K1730" s="28" t="str">
        <f t="shared" si="132"/>
        <v/>
      </c>
      <c r="L1730" s="28" t="str">
        <f t="shared" si="134"/>
        <v xml:space="preserve"> </v>
      </c>
    </row>
    <row r="1731" spans="1:12" ht="15.75" x14ac:dyDescent="0.25">
      <c r="A1731" s="31" t="s">
        <v>114</v>
      </c>
      <c r="B1731" s="30" t="str">
        <f>VLOOKUP(A1731,'Cód dos países'!$A$3:$C$199,2,FALSE)</f>
        <v>GNQ</v>
      </c>
      <c r="C1731" s="25">
        <f>VLOOKUP(A1731,'Cód dos países'!$A$3:$C$199,3,FALSE)</f>
        <v>54</v>
      </c>
      <c r="D1731" s="29">
        <v>2014</v>
      </c>
      <c r="E1731">
        <f t="shared" si="133"/>
        <v>542014</v>
      </c>
      <c r="F1731" s="28" t="s">
        <v>433</v>
      </c>
      <c r="G1731" s="28" t="s">
        <v>433</v>
      </c>
      <c r="H1731" s="28" t="s">
        <v>433</v>
      </c>
      <c r="I1731" s="28" t="str">
        <f t="shared" si="130"/>
        <v/>
      </c>
      <c r="J1731" s="28" t="str">
        <f t="shared" si="131"/>
        <v/>
      </c>
      <c r="K1731" s="28" t="str">
        <f t="shared" si="132"/>
        <v/>
      </c>
      <c r="L1731" s="28" t="str">
        <f t="shared" si="134"/>
        <v xml:space="preserve"> </v>
      </c>
    </row>
    <row r="1732" spans="1:12" ht="15.75" x14ac:dyDescent="0.25">
      <c r="A1732" s="31" t="s">
        <v>87</v>
      </c>
      <c r="B1732" s="30" t="str">
        <f>VLOOKUP(A1732,'Cód dos países'!$A$3:$C$199,2,FALSE)</f>
        <v>ERI</v>
      </c>
      <c r="C1732" s="25">
        <f>VLOOKUP(A1732,'Cód dos países'!$A$3:$C$199,3,FALSE)</f>
        <v>55</v>
      </c>
      <c r="D1732" s="29">
        <v>1983</v>
      </c>
      <c r="E1732">
        <f t="shared" si="133"/>
        <v>551983</v>
      </c>
      <c r="F1732" s="28" t="s">
        <v>433</v>
      </c>
      <c r="G1732" s="28" t="s">
        <v>433</v>
      </c>
      <c r="H1732" s="28" t="s">
        <v>433</v>
      </c>
      <c r="I1732" s="28" t="str">
        <f t="shared" ref="I1732:I1795" si="135">IF(F1732=".","",IF($D1732&gt;2009,F1732,F1732/12))</f>
        <v/>
      </c>
      <c r="J1732" s="28" t="str">
        <f t="shared" ref="J1732:J1795" si="136">IF(G1732=".","",IF($D1732&gt;2009,G1732,G1732/6))</f>
        <v/>
      </c>
      <c r="K1732" s="28" t="str">
        <f t="shared" ref="K1732:K1795" si="137">IF(H1732=".","",IF($D1732&gt;2009,H1732,H1732/6))</f>
        <v/>
      </c>
      <c r="L1732" s="28" t="str">
        <f t="shared" si="134"/>
        <v xml:space="preserve"> </v>
      </c>
    </row>
    <row r="1733" spans="1:12" ht="15.75" x14ac:dyDescent="0.25">
      <c r="A1733" s="31" t="s">
        <v>87</v>
      </c>
      <c r="B1733" s="30" t="str">
        <f>VLOOKUP(A1733,'Cód dos países'!$A$3:$C$199,2,FALSE)</f>
        <v>ERI</v>
      </c>
      <c r="C1733" s="25">
        <f>VLOOKUP(A1733,'Cód dos países'!$A$3:$C$199,3,FALSE)</f>
        <v>55</v>
      </c>
      <c r="D1733" s="29">
        <v>1984</v>
      </c>
      <c r="E1733">
        <f t="shared" ref="E1733:E1796" si="138">C1733*10000+D1733</f>
        <v>551984</v>
      </c>
      <c r="F1733" s="28" t="s">
        <v>433</v>
      </c>
      <c r="G1733" s="28" t="s">
        <v>433</v>
      </c>
      <c r="H1733" s="28" t="s">
        <v>433</v>
      </c>
      <c r="I1733" s="28" t="str">
        <f t="shared" si="135"/>
        <v/>
      </c>
      <c r="J1733" s="28" t="str">
        <f t="shared" si="136"/>
        <v/>
      </c>
      <c r="K1733" s="28" t="str">
        <f t="shared" si="137"/>
        <v/>
      </c>
      <c r="L1733" s="28" t="str">
        <f t="shared" si="134"/>
        <v xml:space="preserve"> </v>
      </c>
    </row>
    <row r="1734" spans="1:12" ht="15.75" x14ac:dyDescent="0.25">
      <c r="A1734" s="31" t="s">
        <v>87</v>
      </c>
      <c r="B1734" s="30" t="str">
        <f>VLOOKUP(A1734,'Cód dos países'!$A$3:$C$199,2,FALSE)</f>
        <v>ERI</v>
      </c>
      <c r="C1734" s="25">
        <f>VLOOKUP(A1734,'Cód dos países'!$A$3:$C$199,3,FALSE)</f>
        <v>55</v>
      </c>
      <c r="D1734" s="29">
        <v>1985</v>
      </c>
      <c r="E1734">
        <f t="shared" si="138"/>
        <v>551985</v>
      </c>
      <c r="F1734" s="28" t="s">
        <v>433</v>
      </c>
      <c r="G1734" s="28" t="s">
        <v>433</v>
      </c>
      <c r="H1734" s="28" t="s">
        <v>433</v>
      </c>
      <c r="I1734" s="28" t="str">
        <f t="shared" si="135"/>
        <v/>
      </c>
      <c r="J1734" s="28" t="str">
        <f t="shared" si="136"/>
        <v/>
      </c>
      <c r="K1734" s="28" t="str">
        <f t="shared" si="137"/>
        <v/>
      </c>
      <c r="L1734" s="28" t="str">
        <f t="shared" si="134"/>
        <v xml:space="preserve"> </v>
      </c>
    </row>
    <row r="1735" spans="1:12" ht="15.75" x14ac:dyDescent="0.25">
      <c r="A1735" s="31" t="s">
        <v>87</v>
      </c>
      <c r="B1735" s="30" t="str">
        <f>VLOOKUP(A1735,'Cód dos países'!$A$3:$C$199,2,FALSE)</f>
        <v>ERI</v>
      </c>
      <c r="C1735" s="25">
        <f>VLOOKUP(A1735,'Cód dos países'!$A$3:$C$199,3,FALSE)</f>
        <v>55</v>
      </c>
      <c r="D1735" s="29">
        <v>1986</v>
      </c>
      <c r="E1735">
        <f t="shared" si="138"/>
        <v>551986</v>
      </c>
      <c r="F1735" s="28" t="s">
        <v>433</v>
      </c>
      <c r="G1735" s="28" t="s">
        <v>433</v>
      </c>
      <c r="H1735" s="28" t="s">
        <v>433</v>
      </c>
      <c r="I1735" s="28" t="str">
        <f t="shared" si="135"/>
        <v/>
      </c>
      <c r="J1735" s="28" t="str">
        <f t="shared" si="136"/>
        <v/>
      </c>
      <c r="K1735" s="28" t="str">
        <f t="shared" si="137"/>
        <v/>
      </c>
      <c r="L1735" s="28" t="str">
        <f t="shared" si="134"/>
        <v xml:space="preserve"> </v>
      </c>
    </row>
    <row r="1736" spans="1:12" ht="15.75" x14ac:dyDescent="0.25">
      <c r="A1736" s="31" t="s">
        <v>87</v>
      </c>
      <c r="B1736" s="30" t="str">
        <f>VLOOKUP(A1736,'Cód dos países'!$A$3:$C$199,2,FALSE)</f>
        <v>ERI</v>
      </c>
      <c r="C1736" s="25">
        <f>VLOOKUP(A1736,'Cód dos países'!$A$3:$C$199,3,FALSE)</f>
        <v>55</v>
      </c>
      <c r="D1736" s="29">
        <v>1987</v>
      </c>
      <c r="E1736">
        <f t="shared" si="138"/>
        <v>551987</v>
      </c>
      <c r="F1736" s="28" t="s">
        <v>433</v>
      </c>
      <c r="G1736" s="28" t="s">
        <v>433</v>
      </c>
      <c r="H1736" s="28" t="s">
        <v>433</v>
      </c>
      <c r="I1736" s="28" t="str">
        <f t="shared" si="135"/>
        <v/>
      </c>
      <c r="J1736" s="28" t="str">
        <f t="shared" si="136"/>
        <v/>
      </c>
      <c r="K1736" s="28" t="str">
        <f t="shared" si="137"/>
        <v/>
      </c>
      <c r="L1736" s="28" t="str">
        <f t="shared" si="134"/>
        <v xml:space="preserve"> </v>
      </c>
    </row>
    <row r="1737" spans="1:12" ht="15.75" x14ac:dyDescent="0.25">
      <c r="A1737" s="31" t="s">
        <v>87</v>
      </c>
      <c r="B1737" s="30" t="str">
        <f>VLOOKUP(A1737,'Cód dos países'!$A$3:$C$199,2,FALSE)</f>
        <v>ERI</v>
      </c>
      <c r="C1737" s="25">
        <f>VLOOKUP(A1737,'Cód dos países'!$A$3:$C$199,3,FALSE)</f>
        <v>55</v>
      </c>
      <c r="D1737" s="29">
        <v>1988</v>
      </c>
      <c r="E1737">
        <f t="shared" si="138"/>
        <v>551988</v>
      </c>
      <c r="F1737" s="28" t="s">
        <v>433</v>
      </c>
      <c r="G1737" s="28" t="s">
        <v>433</v>
      </c>
      <c r="H1737" s="28" t="s">
        <v>433</v>
      </c>
      <c r="I1737" s="28" t="str">
        <f t="shared" si="135"/>
        <v/>
      </c>
      <c r="J1737" s="28" t="str">
        <f t="shared" si="136"/>
        <v/>
      </c>
      <c r="K1737" s="28" t="str">
        <f t="shared" si="137"/>
        <v/>
      </c>
      <c r="L1737" s="28" t="str">
        <f t="shared" ref="L1737:L1800" si="139">IF(AND(I1737="",J1737="",K1737="")," ",IFERROR((1/3)*I1737+(1/3)*J1737+(1/3)*K1737,""))</f>
        <v xml:space="preserve"> </v>
      </c>
    </row>
    <row r="1738" spans="1:12" ht="15.75" x14ac:dyDescent="0.25">
      <c r="A1738" s="31" t="s">
        <v>87</v>
      </c>
      <c r="B1738" s="30" t="str">
        <f>VLOOKUP(A1738,'Cód dos países'!$A$3:$C$199,2,FALSE)</f>
        <v>ERI</v>
      </c>
      <c r="C1738" s="25">
        <f>VLOOKUP(A1738,'Cód dos países'!$A$3:$C$199,3,FALSE)</f>
        <v>55</v>
      </c>
      <c r="D1738" s="29">
        <v>1989</v>
      </c>
      <c r="E1738">
        <f t="shared" si="138"/>
        <v>551989</v>
      </c>
      <c r="F1738" s="28" t="s">
        <v>433</v>
      </c>
      <c r="G1738" s="28" t="s">
        <v>433</v>
      </c>
      <c r="H1738" s="28" t="s">
        <v>433</v>
      </c>
      <c r="I1738" s="28" t="str">
        <f t="shared" si="135"/>
        <v/>
      </c>
      <c r="J1738" s="28" t="str">
        <f t="shared" si="136"/>
        <v/>
      </c>
      <c r="K1738" s="28" t="str">
        <f t="shared" si="137"/>
        <v/>
      </c>
      <c r="L1738" s="28" t="str">
        <f t="shared" si="139"/>
        <v xml:space="preserve"> </v>
      </c>
    </row>
    <row r="1739" spans="1:12" ht="15.75" x14ac:dyDescent="0.25">
      <c r="A1739" s="31" t="s">
        <v>87</v>
      </c>
      <c r="B1739" s="30" t="str">
        <f>VLOOKUP(A1739,'Cód dos países'!$A$3:$C$199,2,FALSE)</f>
        <v>ERI</v>
      </c>
      <c r="C1739" s="25">
        <f>VLOOKUP(A1739,'Cód dos países'!$A$3:$C$199,3,FALSE)</f>
        <v>55</v>
      </c>
      <c r="D1739" s="29">
        <v>1990</v>
      </c>
      <c r="E1739">
        <f t="shared" si="138"/>
        <v>551990</v>
      </c>
      <c r="F1739" s="28" t="s">
        <v>433</v>
      </c>
      <c r="G1739" s="28" t="s">
        <v>433</v>
      </c>
      <c r="H1739" s="28" t="s">
        <v>433</v>
      </c>
      <c r="I1739" s="28" t="str">
        <f t="shared" si="135"/>
        <v/>
      </c>
      <c r="J1739" s="28" t="str">
        <f t="shared" si="136"/>
        <v/>
      </c>
      <c r="K1739" s="28" t="str">
        <f t="shared" si="137"/>
        <v/>
      </c>
      <c r="L1739" s="28" t="str">
        <f t="shared" si="139"/>
        <v xml:space="preserve"> </v>
      </c>
    </row>
    <row r="1740" spans="1:12" ht="15.75" x14ac:dyDescent="0.25">
      <c r="A1740" s="31" t="s">
        <v>87</v>
      </c>
      <c r="B1740" s="30" t="str">
        <f>VLOOKUP(A1740,'Cód dos países'!$A$3:$C$199,2,FALSE)</f>
        <v>ERI</v>
      </c>
      <c r="C1740" s="25">
        <f>VLOOKUP(A1740,'Cód dos países'!$A$3:$C$199,3,FALSE)</f>
        <v>55</v>
      </c>
      <c r="D1740" s="29">
        <v>1991</v>
      </c>
      <c r="E1740">
        <f t="shared" si="138"/>
        <v>551991</v>
      </c>
      <c r="F1740" s="28" t="s">
        <v>433</v>
      </c>
      <c r="G1740" s="28" t="s">
        <v>433</v>
      </c>
      <c r="H1740" s="28" t="s">
        <v>433</v>
      </c>
      <c r="I1740" s="28" t="str">
        <f t="shared" si="135"/>
        <v/>
      </c>
      <c r="J1740" s="28" t="str">
        <f t="shared" si="136"/>
        <v/>
      </c>
      <c r="K1740" s="28" t="str">
        <f t="shared" si="137"/>
        <v/>
      </c>
      <c r="L1740" s="28" t="str">
        <f t="shared" si="139"/>
        <v xml:space="preserve"> </v>
      </c>
    </row>
    <row r="1741" spans="1:12" ht="15.75" x14ac:dyDescent="0.25">
      <c r="A1741" s="31" t="s">
        <v>87</v>
      </c>
      <c r="B1741" s="30" t="str">
        <f>VLOOKUP(A1741,'Cód dos países'!$A$3:$C$199,2,FALSE)</f>
        <v>ERI</v>
      </c>
      <c r="C1741" s="25">
        <f>VLOOKUP(A1741,'Cód dos países'!$A$3:$C$199,3,FALSE)</f>
        <v>55</v>
      </c>
      <c r="D1741" s="29">
        <v>1992</v>
      </c>
      <c r="E1741">
        <f t="shared" si="138"/>
        <v>551992</v>
      </c>
      <c r="F1741" s="28" t="s">
        <v>433</v>
      </c>
      <c r="G1741" s="28" t="s">
        <v>433</v>
      </c>
      <c r="H1741" s="28" t="s">
        <v>433</v>
      </c>
      <c r="I1741" s="28" t="str">
        <f t="shared" si="135"/>
        <v/>
      </c>
      <c r="J1741" s="28" t="str">
        <f t="shared" si="136"/>
        <v/>
      </c>
      <c r="K1741" s="28" t="str">
        <f t="shared" si="137"/>
        <v/>
      </c>
      <c r="L1741" s="28" t="str">
        <f t="shared" si="139"/>
        <v xml:space="preserve"> </v>
      </c>
    </row>
    <row r="1742" spans="1:12" ht="15.75" x14ac:dyDescent="0.25">
      <c r="A1742" s="31" t="s">
        <v>87</v>
      </c>
      <c r="B1742" s="30" t="str">
        <f>VLOOKUP(A1742,'Cód dos países'!$A$3:$C$199,2,FALSE)</f>
        <v>ERI</v>
      </c>
      <c r="C1742" s="25">
        <f>VLOOKUP(A1742,'Cód dos países'!$A$3:$C$199,3,FALSE)</f>
        <v>55</v>
      </c>
      <c r="D1742" s="29">
        <v>1993</v>
      </c>
      <c r="E1742">
        <f t="shared" si="138"/>
        <v>551993</v>
      </c>
      <c r="F1742" s="28" t="s">
        <v>433</v>
      </c>
      <c r="G1742" s="28" t="s">
        <v>433</v>
      </c>
      <c r="H1742" s="28" t="s">
        <v>433</v>
      </c>
      <c r="I1742" s="28" t="str">
        <f t="shared" si="135"/>
        <v/>
      </c>
      <c r="J1742" s="28" t="str">
        <f t="shared" si="136"/>
        <v/>
      </c>
      <c r="K1742" s="28" t="str">
        <f t="shared" si="137"/>
        <v/>
      </c>
      <c r="L1742" s="28" t="str">
        <f t="shared" si="139"/>
        <v xml:space="preserve"> </v>
      </c>
    </row>
    <row r="1743" spans="1:12" ht="15.75" x14ac:dyDescent="0.25">
      <c r="A1743" s="31" t="s">
        <v>87</v>
      </c>
      <c r="B1743" s="30" t="str">
        <f>VLOOKUP(A1743,'Cód dos países'!$A$3:$C$199,2,FALSE)</f>
        <v>ERI</v>
      </c>
      <c r="C1743" s="25">
        <f>VLOOKUP(A1743,'Cód dos países'!$A$3:$C$199,3,FALSE)</f>
        <v>55</v>
      </c>
      <c r="D1743" s="29">
        <v>1994</v>
      </c>
      <c r="E1743">
        <f t="shared" si="138"/>
        <v>551994</v>
      </c>
      <c r="F1743" s="28" t="s">
        <v>433</v>
      </c>
      <c r="G1743" s="28" t="s">
        <v>433</v>
      </c>
      <c r="H1743" s="28" t="s">
        <v>433</v>
      </c>
      <c r="I1743" s="28" t="str">
        <f t="shared" si="135"/>
        <v/>
      </c>
      <c r="J1743" s="28" t="str">
        <f t="shared" si="136"/>
        <v/>
      </c>
      <c r="K1743" s="28" t="str">
        <f t="shared" si="137"/>
        <v/>
      </c>
      <c r="L1743" s="28" t="str">
        <f t="shared" si="139"/>
        <v xml:space="preserve"> </v>
      </c>
    </row>
    <row r="1744" spans="1:12" ht="15.75" x14ac:dyDescent="0.25">
      <c r="A1744" s="31" t="s">
        <v>87</v>
      </c>
      <c r="B1744" s="30" t="str">
        <f>VLOOKUP(A1744,'Cód dos países'!$A$3:$C$199,2,FALSE)</f>
        <v>ERI</v>
      </c>
      <c r="C1744" s="25">
        <f>VLOOKUP(A1744,'Cód dos países'!$A$3:$C$199,3,FALSE)</f>
        <v>55</v>
      </c>
      <c r="D1744" s="29">
        <v>1995</v>
      </c>
      <c r="E1744">
        <f t="shared" si="138"/>
        <v>551995</v>
      </c>
      <c r="F1744" s="28" t="s">
        <v>433</v>
      </c>
      <c r="G1744" s="28" t="s">
        <v>433</v>
      </c>
      <c r="H1744" s="28" t="s">
        <v>433</v>
      </c>
      <c r="I1744" s="28" t="str">
        <f t="shared" si="135"/>
        <v/>
      </c>
      <c r="J1744" s="28" t="str">
        <f t="shared" si="136"/>
        <v/>
      </c>
      <c r="K1744" s="28" t="str">
        <f t="shared" si="137"/>
        <v/>
      </c>
      <c r="L1744" s="28" t="str">
        <f t="shared" si="139"/>
        <v xml:space="preserve"> </v>
      </c>
    </row>
    <row r="1745" spans="1:12" ht="15.75" x14ac:dyDescent="0.25">
      <c r="A1745" s="31" t="s">
        <v>87</v>
      </c>
      <c r="B1745" s="30" t="str">
        <f>VLOOKUP(A1745,'Cód dos países'!$A$3:$C$199,2,FALSE)</f>
        <v>ERI</v>
      </c>
      <c r="C1745" s="25">
        <f>VLOOKUP(A1745,'Cód dos países'!$A$3:$C$199,3,FALSE)</f>
        <v>55</v>
      </c>
      <c r="D1745" s="29">
        <v>1996</v>
      </c>
      <c r="E1745">
        <f t="shared" si="138"/>
        <v>551996</v>
      </c>
      <c r="F1745" s="28" t="s">
        <v>433</v>
      </c>
      <c r="G1745" s="28" t="s">
        <v>433</v>
      </c>
      <c r="H1745" s="28" t="s">
        <v>433</v>
      </c>
      <c r="I1745" s="28" t="str">
        <f t="shared" si="135"/>
        <v/>
      </c>
      <c r="J1745" s="28" t="str">
        <f t="shared" si="136"/>
        <v/>
      </c>
      <c r="K1745" s="28" t="str">
        <f t="shared" si="137"/>
        <v/>
      </c>
      <c r="L1745" s="28" t="str">
        <f t="shared" si="139"/>
        <v xml:space="preserve"> </v>
      </c>
    </row>
    <row r="1746" spans="1:12" ht="15.75" x14ac:dyDescent="0.25">
      <c r="A1746" s="31" t="s">
        <v>87</v>
      </c>
      <c r="B1746" s="30" t="str">
        <f>VLOOKUP(A1746,'Cód dos países'!$A$3:$C$199,2,FALSE)</f>
        <v>ERI</v>
      </c>
      <c r="C1746" s="25">
        <f>VLOOKUP(A1746,'Cód dos países'!$A$3:$C$199,3,FALSE)</f>
        <v>55</v>
      </c>
      <c r="D1746" s="29">
        <v>1997</v>
      </c>
      <c r="E1746">
        <f t="shared" si="138"/>
        <v>551997</v>
      </c>
      <c r="F1746" s="28" t="s">
        <v>433</v>
      </c>
      <c r="G1746" s="28" t="s">
        <v>433</v>
      </c>
      <c r="H1746" s="28" t="s">
        <v>433</v>
      </c>
      <c r="I1746" s="28" t="str">
        <f t="shared" si="135"/>
        <v/>
      </c>
      <c r="J1746" s="28" t="str">
        <f t="shared" si="136"/>
        <v/>
      </c>
      <c r="K1746" s="28" t="str">
        <f t="shared" si="137"/>
        <v/>
      </c>
      <c r="L1746" s="28" t="str">
        <f t="shared" si="139"/>
        <v xml:space="preserve"> </v>
      </c>
    </row>
    <row r="1747" spans="1:12" ht="15.75" x14ac:dyDescent="0.25">
      <c r="A1747" s="31" t="s">
        <v>87</v>
      </c>
      <c r="B1747" s="30" t="str">
        <f>VLOOKUP(A1747,'Cód dos países'!$A$3:$C$199,2,FALSE)</f>
        <v>ERI</v>
      </c>
      <c r="C1747" s="25">
        <f>VLOOKUP(A1747,'Cód dos países'!$A$3:$C$199,3,FALSE)</f>
        <v>55</v>
      </c>
      <c r="D1747" s="29">
        <v>1998</v>
      </c>
      <c r="E1747">
        <f t="shared" si="138"/>
        <v>551998</v>
      </c>
      <c r="F1747" s="28" t="s">
        <v>433</v>
      </c>
      <c r="G1747" s="28" t="s">
        <v>433</v>
      </c>
      <c r="H1747" s="28" t="s">
        <v>433</v>
      </c>
      <c r="I1747" s="28" t="str">
        <f t="shared" si="135"/>
        <v/>
      </c>
      <c r="J1747" s="28" t="str">
        <f t="shared" si="136"/>
        <v/>
      </c>
      <c r="K1747" s="28" t="str">
        <f t="shared" si="137"/>
        <v/>
      </c>
      <c r="L1747" s="28" t="str">
        <f t="shared" si="139"/>
        <v xml:space="preserve"> </v>
      </c>
    </row>
    <row r="1748" spans="1:12" ht="15.75" x14ac:dyDescent="0.25">
      <c r="A1748" s="31" t="s">
        <v>87</v>
      </c>
      <c r="B1748" s="30" t="str">
        <f>VLOOKUP(A1748,'Cód dos países'!$A$3:$C$199,2,FALSE)</f>
        <v>ERI</v>
      </c>
      <c r="C1748" s="25">
        <f>VLOOKUP(A1748,'Cód dos países'!$A$3:$C$199,3,FALSE)</f>
        <v>55</v>
      </c>
      <c r="D1748" s="29">
        <v>1999</v>
      </c>
      <c r="E1748">
        <f t="shared" si="138"/>
        <v>551999</v>
      </c>
      <c r="F1748" s="28" t="s">
        <v>433</v>
      </c>
      <c r="G1748" s="28" t="s">
        <v>433</v>
      </c>
      <c r="H1748" s="28" t="s">
        <v>433</v>
      </c>
      <c r="I1748" s="28" t="str">
        <f t="shared" si="135"/>
        <v/>
      </c>
      <c r="J1748" s="28" t="str">
        <f t="shared" si="136"/>
        <v/>
      </c>
      <c r="K1748" s="28" t="str">
        <f t="shared" si="137"/>
        <v/>
      </c>
      <c r="L1748" s="28" t="str">
        <f t="shared" si="139"/>
        <v xml:space="preserve"> </v>
      </c>
    </row>
    <row r="1749" spans="1:12" ht="15.75" x14ac:dyDescent="0.25">
      <c r="A1749" s="31" t="s">
        <v>87</v>
      </c>
      <c r="B1749" s="30" t="str">
        <f>VLOOKUP(A1749,'Cód dos países'!$A$3:$C$199,2,FALSE)</f>
        <v>ERI</v>
      </c>
      <c r="C1749" s="25">
        <f>VLOOKUP(A1749,'Cód dos países'!$A$3:$C$199,3,FALSE)</f>
        <v>55</v>
      </c>
      <c r="D1749" s="29">
        <v>2000</v>
      </c>
      <c r="E1749">
        <f t="shared" si="138"/>
        <v>552000</v>
      </c>
      <c r="F1749" s="28" t="s">
        <v>433</v>
      </c>
      <c r="G1749" s="28" t="s">
        <v>433</v>
      </c>
      <c r="H1749" s="28" t="s">
        <v>433</v>
      </c>
      <c r="I1749" s="28" t="str">
        <f t="shared" si="135"/>
        <v/>
      </c>
      <c r="J1749" s="28" t="str">
        <f t="shared" si="136"/>
        <v/>
      </c>
      <c r="K1749" s="28" t="str">
        <f t="shared" si="137"/>
        <v/>
      </c>
      <c r="L1749" s="28" t="str">
        <f t="shared" si="139"/>
        <v xml:space="preserve"> </v>
      </c>
    </row>
    <row r="1750" spans="1:12" ht="15.75" x14ac:dyDescent="0.25">
      <c r="A1750" s="31" t="s">
        <v>87</v>
      </c>
      <c r="B1750" s="30" t="str">
        <f>VLOOKUP(A1750,'Cód dos países'!$A$3:$C$199,2,FALSE)</f>
        <v>ERI</v>
      </c>
      <c r="C1750" s="25">
        <f>VLOOKUP(A1750,'Cód dos países'!$A$3:$C$199,3,FALSE)</f>
        <v>55</v>
      </c>
      <c r="D1750" s="29">
        <v>2001</v>
      </c>
      <c r="E1750">
        <f t="shared" si="138"/>
        <v>552001</v>
      </c>
      <c r="F1750" s="28" t="s">
        <v>433</v>
      </c>
      <c r="G1750" s="28" t="s">
        <v>433</v>
      </c>
      <c r="H1750" s="28" t="s">
        <v>433</v>
      </c>
      <c r="I1750" s="28" t="str">
        <f t="shared" si="135"/>
        <v/>
      </c>
      <c r="J1750" s="28" t="str">
        <f t="shared" si="136"/>
        <v/>
      </c>
      <c r="K1750" s="28" t="str">
        <f t="shared" si="137"/>
        <v/>
      </c>
      <c r="L1750" s="28" t="str">
        <f t="shared" si="139"/>
        <v xml:space="preserve"> </v>
      </c>
    </row>
    <row r="1751" spans="1:12" ht="15.75" x14ac:dyDescent="0.25">
      <c r="A1751" s="31" t="s">
        <v>87</v>
      </c>
      <c r="B1751" s="30" t="str">
        <f>VLOOKUP(A1751,'Cód dos países'!$A$3:$C$199,2,FALSE)</f>
        <v>ERI</v>
      </c>
      <c r="C1751" s="25">
        <f>VLOOKUP(A1751,'Cód dos países'!$A$3:$C$199,3,FALSE)</f>
        <v>55</v>
      </c>
      <c r="D1751" s="29">
        <v>2002</v>
      </c>
      <c r="E1751">
        <f t="shared" si="138"/>
        <v>552002</v>
      </c>
      <c r="F1751" s="28" t="s">
        <v>433</v>
      </c>
      <c r="G1751" s="28" t="s">
        <v>433</v>
      </c>
      <c r="H1751" s="28" t="s">
        <v>433</v>
      </c>
      <c r="I1751" s="28" t="str">
        <f t="shared" si="135"/>
        <v/>
      </c>
      <c r="J1751" s="28" t="str">
        <f t="shared" si="136"/>
        <v/>
      </c>
      <c r="K1751" s="28" t="str">
        <f t="shared" si="137"/>
        <v/>
      </c>
      <c r="L1751" s="28" t="str">
        <f t="shared" si="139"/>
        <v xml:space="preserve"> </v>
      </c>
    </row>
    <row r="1752" spans="1:12" ht="15.75" x14ac:dyDescent="0.25">
      <c r="A1752" s="31" t="s">
        <v>87</v>
      </c>
      <c r="B1752" s="30" t="str">
        <f>VLOOKUP(A1752,'Cód dos países'!$A$3:$C$199,2,FALSE)</f>
        <v>ERI</v>
      </c>
      <c r="C1752" s="25">
        <f>VLOOKUP(A1752,'Cód dos países'!$A$3:$C$199,3,FALSE)</f>
        <v>55</v>
      </c>
      <c r="D1752" s="29">
        <v>2003</v>
      </c>
      <c r="E1752">
        <f t="shared" si="138"/>
        <v>552003</v>
      </c>
      <c r="F1752" s="28" t="s">
        <v>433</v>
      </c>
      <c r="G1752" s="28" t="s">
        <v>433</v>
      </c>
      <c r="H1752" s="28" t="s">
        <v>433</v>
      </c>
      <c r="I1752" s="28" t="str">
        <f t="shared" si="135"/>
        <v/>
      </c>
      <c r="J1752" s="28" t="str">
        <f t="shared" si="136"/>
        <v/>
      </c>
      <c r="K1752" s="28" t="str">
        <f t="shared" si="137"/>
        <v/>
      </c>
      <c r="L1752" s="28" t="str">
        <f t="shared" si="139"/>
        <v xml:space="preserve"> </v>
      </c>
    </row>
    <row r="1753" spans="1:12" ht="15.75" x14ac:dyDescent="0.25">
      <c r="A1753" s="31" t="s">
        <v>87</v>
      </c>
      <c r="B1753" s="30" t="str">
        <f>VLOOKUP(A1753,'Cód dos países'!$A$3:$C$199,2,FALSE)</f>
        <v>ERI</v>
      </c>
      <c r="C1753" s="25">
        <f>VLOOKUP(A1753,'Cód dos países'!$A$3:$C$199,3,FALSE)</f>
        <v>55</v>
      </c>
      <c r="D1753" s="29">
        <v>2004</v>
      </c>
      <c r="E1753">
        <f t="shared" si="138"/>
        <v>552004</v>
      </c>
      <c r="F1753" s="28" t="s">
        <v>433</v>
      </c>
      <c r="G1753" s="28" t="s">
        <v>433</v>
      </c>
      <c r="H1753" s="28" t="s">
        <v>433</v>
      </c>
      <c r="I1753" s="28" t="str">
        <f t="shared" si="135"/>
        <v/>
      </c>
      <c r="J1753" s="28" t="str">
        <f t="shared" si="136"/>
        <v/>
      </c>
      <c r="K1753" s="28" t="str">
        <f t="shared" si="137"/>
        <v/>
      </c>
      <c r="L1753" s="28" t="str">
        <f t="shared" si="139"/>
        <v xml:space="preserve"> </v>
      </c>
    </row>
    <row r="1754" spans="1:12" ht="15.75" x14ac:dyDescent="0.25">
      <c r="A1754" s="31" t="s">
        <v>87</v>
      </c>
      <c r="B1754" s="30" t="str">
        <f>VLOOKUP(A1754,'Cód dos países'!$A$3:$C$199,2,FALSE)</f>
        <v>ERI</v>
      </c>
      <c r="C1754" s="25">
        <f>VLOOKUP(A1754,'Cód dos países'!$A$3:$C$199,3,FALSE)</f>
        <v>55</v>
      </c>
      <c r="D1754" s="29">
        <v>2005</v>
      </c>
      <c r="E1754">
        <f t="shared" si="138"/>
        <v>552005</v>
      </c>
      <c r="F1754" s="28" t="s">
        <v>433</v>
      </c>
      <c r="G1754" s="28" t="s">
        <v>433</v>
      </c>
      <c r="H1754" s="28" t="s">
        <v>433</v>
      </c>
      <c r="I1754" s="28" t="str">
        <f t="shared" si="135"/>
        <v/>
      </c>
      <c r="J1754" s="28" t="str">
        <f t="shared" si="136"/>
        <v/>
      </c>
      <c r="K1754" s="28" t="str">
        <f t="shared" si="137"/>
        <v/>
      </c>
      <c r="L1754" s="28" t="str">
        <f t="shared" si="139"/>
        <v xml:space="preserve"> </v>
      </c>
    </row>
    <row r="1755" spans="1:12" ht="15.75" x14ac:dyDescent="0.25">
      <c r="A1755" s="31" t="s">
        <v>87</v>
      </c>
      <c r="B1755" s="30" t="str">
        <f>VLOOKUP(A1755,'Cód dos países'!$A$3:$C$199,2,FALSE)</f>
        <v>ERI</v>
      </c>
      <c r="C1755" s="25">
        <f>VLOOKUP(A1755,'Cód dos países'!$A$3:$C$199,3,FALSE)</f>
        <v>55</v>
      </c>
      <c r="D1755" s="29">
        <v>2006</v>
      </c>
      <c r="E1755">
        <f t="shared" si="138"/>
        <v>552006</v>
      </c>
      <c r="F1755" s="28" t="s">
        <v>433</v>
      </c>
      <c r="G1755" s="28" t="s">
        <v>433</v>
      </c>
      <c r="H1755" s="28" t="s">
        <v>433</v>
      </c>
      <c r="I1755" s="28" t="str">
        <f t="shared" si="135"/>
        <v/>
      </c>
      <c r="J1755" s="28" t="str">
        <f t="shared" si="136"/>
        <v/>
      </c>
      <c r="K1755" s="28" t="str">
        <f t="shared" si="137"/>
        <v/>
      </c>
      <c r="L1755" s="28" t="str">
        <f t="shared" si="139"/>
        <v xml:space="preserve"> </v>
      </c>
    </row>
    <row r="1756" spans="1:12" ht="15.75" x14ac:dyDescent="0.25">
      <c r="A1756" s="31" t="s">
        <v>87</v>
      </c>
      <c r="B1756" s="30" t="str">
        <f>VLOOKUP(A1756,'Cód dos países'!$A$3:$C$199,2,FALSE)</f>
        <v>ERI</v>
      </c>
      <c r="C1756" s="25">
        <f>VLOOKUP(A1756,'Cód dos países'!$A$3:$C$199,3,FALSE)</f>
        <v>55</v>
      </c>
      <c r="D1756" s="29">
        <v>2007</v>
      </c>
      <c r="E1756">
        <f t="shared" si="138"/>
        <v>552007</v>
      </c>
      <c r="F1756" s="28" t="s">
        <v>433</v>
      </c>
      <c r="G1756" s="28" t="s">
        <v>433</v>
      </c>
      <c r="H1756" s="28" t="s">
        <v>433</v>
      </c>
      <c r="I1756" s="28" t="str">
        <f t="shared" si="135"/>
        <v/>
      </c>
      <c r="J1756" s="28" t="str">
        <f t="shared" si="136"/>
        <v/>
      </c>
      <c r="K1756" s="28" t="str">
        <f t="shared" si="137"/>
        <v/>
      </c>
      <c r="L1756" s="28" t="str">
        <f t="shared" si="139"/>
        <v xml:space="preserve"> </v>
      </c>
    </row>
    <row r="1757" spans="1:12" ht="15.75" x14ac:dyDescent="0.25">
      <c r="A1757" s="31" t="s">
        <v>87</v>
      </c>
      <c r="B1757" s="30" t="str">
        <f>VLOOKUP(A1757,'Cód dos países'!$A$3:$C$199,2,FALSE)</f>
        <v>ERI</v>
      </c>
      <c r="C1757" s="25">
        <f>VLOOKUP(A1757,'Cód dos países'!$A$3:$C$199,3,FALSE)</f>
        <v>55</v>
      </c>
      <c r="D1757" s="29">
        <v>2008</v>
      </c>
      <c r="E1757">
        <f t="shared" si="138"/>
        <v>552008</v>
      </c>
      <c r="F1757" s="28" t="s">
        <v>433</v>
      </c>
      <c r="G1757" s="28" t="s">
        <v>433</v>
      </c>
      <c r="H1757" s="28" t="s">
        <v>433</v>
      </c>
      <c r="I1757" s="28" t="str">
        <f t="shared" si="135"/>
        <v/>
      </c>
      <c r="J1757" s="28" t="str">
        <f t="shared" si="136"/>
        <v/>
      </c>
      <c r="K1757" s="28" t="str">
        <f t="shared" si="137"/>
        <v/>
      </c>
      <c r="L1757" s="28" t="str">
        <f t="shared" si="139"/>
        <v xml:space="preserve"> </v>
      </c>
    </row>
    <row r="1758" spans="1:12" ht="15.75" x14ac:dyDescent="0.25">
      <c r="A1758" s="31" t="s">
        <v>87</v>
      </c>
      <c r="B1758" s="30" t="str">
        <f>VLOOKUP(A1758,'Cód dos países'!$A$3:$C$199,2,FALSE)</f>
        <v>ERI</v>
      </c>
      <c r="C1758" s="25">
        <f>VLOOKUP(A1758,'Cód dos países'!$A$3:$C$199,3,FALSE)</f>
        <v>55</v>
      </c>
      <c r="D1758" s="29">
        <v>2009</v>
      </c>
      <c r="E1758">
        <f t="shared" si="138"/>
        <v>552009</v>
      </c>
      <c r="F1758" s="28" t="s">
        <v>433</v>
      </c>
      <c r="G1758" s="28" t="s">
        <v>433</v>
      </c>
      <c r="H1758" s="28" t="s">
        <v>433</v>
      </c>
      <c r="I1758" s="28" t="str">
        <f t="shared" si="135"/>
        <v/>
      </c>
      <c r="J1758" s="28" t="str">
        <f t="shared" si="136"/>
        <v/>
      </c>
      <c r="K1758" s="28" t="str">
        <f t="shared" si="137"/>
        <v/>
      </c>
      <c r="L1758" s="28" t="str">
        <f t="shared" si="139"/>
        <v xml:space="preserve"> </v>
      </c>
    </row>
    <row r="1759" spans="1:12" ht="15.75" x14ac:dyDescent="0.25">
      <c r="A1759" s="31" t="s">
        <v>87</v>
      </c>
      <c r="B1759" s="30" t="str">
        <f>VLOOKUP(A1759,'Cód dos países'!$A$3:$C$199,2,FALSE)</f>
        <v>ERI</v>
      </c>
      <c r="C1759" s="25">
        <f>VLOOKUP(A1759,'Cód dos países'!$A$3:$C$199,3,FALSE)</f>
        <v>55</v>
      </c>
      <c r="D1759" s="29">
        <v>2010</v>
      </c>
      <c r="E1759">
        <f t="shared" si="138"/>
        <v>552010</v>
      </c>
      <c r="F1759" s="28" t="s">
        <v>433</v>
      </c>
      <c r="G1759" s="28" t="s">
        <v>433</v>
      </c>
      <c r="H1759" s="28" t="s">
        <v>433</v>
      </c>
      <c r="I1759" s="28" t="str">
        <f t="shared" si="135"/>
        <v/>
      </c>
      <c r="J1759" s="28" t="str">
        <f t="shared" si="136"/>
        <v/>
      </c>
      <c r="K1759" s="28" t="str">
        <f t="shared" si="137"/>
        <v/>
      </c>
      <c r="L1759" s="28" t="str">
        <f t="shared" si="139"/>
        <v xml:space="preserve"> </v>
      </c>
    </row>
    <row r="1760" spans="1:12" ht="15.75" x14ac:dyDescent="0.25">
      <c r="A1760" s="31" t="s">
        <v>87</v>
      </c>
      <c r="B1760" s="30" t="str">
        <f>VLOOKUP(A1760,'Cód dos países'!$A$3:$C$199,2,FALSE)</f>
        <v>ERI</v>
      </c>
      <c r="C1760" s="25">
        <f>VLOOKUP(A1760,'Cód dos países'!$A$3:$C$199,3,FALSE)</f>
        <v>55</v>
      </c>
      <c r="D1760" s="29">
        <v>2011</v>
      </c>
      <c r="E1760">
        <f t="shared" si="138"/>
        <v>552011</v>
      </c>
      <c r="F1760" s="28" t="s">
        <v>433</v>
      </c>
      <c r="G1760" s="28" t="s">
        <v>433</v>
      </c>
      <c r="H1760" s="28" t="s">
        <v>433</v>
      </c>
      <c r="I1760" s="28" t="str">
        <f t="shared" si="135"/>
        <v/>
      </c>
      <c r="J1760" s="28" t="str">
        <f t="shared" si="136"/>
        <v/>
      </c>
      <c r="K1760" s="28" t="str">
        <f t="shared" si="137"/>
        <v/>
      </c>
      <c r="L1760" s="28" t="str">
        <f t="shared" si="139"/>
        <v xml:space="preserve"> </v>
      </c>
    </row>
    <row r="1761" spans="1:12" ht="15.75" x14ac:dyDescent="0.25">
      <c r="A1761" s="31" t="s">
        <v>87</v>
      </c>
      <c r="B1761" s="30" t="str">
        <f>VLOOKUP(A1761,'Cód dos países'!$A$3:$C$199,2,FALSE)</f>
        <v>ERI</v>
      </c>
      <c r="C1761" s="25">
        <f>VLOOKUP(A1761,'Cód dos países'!$A$3:$C$199,3,FALSE)</f>
        <v>55</v>
      </c>
      <c r="D1761" s="29">
        <v>2012</v>
      </c>
      <c r="E1761">
        <f t="shared" si="138"/>
        <v>552012</v>
      </c>
      <c r="F1761" s="28" t="s">
        <v>433</v>
      </c>
      <c r="G1761" s="28" t="s">
        <v>433</v>
      </c>
      <c r="H1761" s="28" t="s">
        <v>433</v>
      </c>
      <c r="I1761" s="28" t="str">
        <f t="shared" si="135"/>
        <v/>
      </c>
      <c r="J1761" s="28" t="str">
        <f t="shared" si="136"/>
        <v/>
      </c>
      <c r="K1761" s="28" t="str">
        <f t="shared" si="137"/>
        <v/>
      </c>
      <c r="L1761" s="28" t="str">
        <f t="shared" si="139"/>
        <v xml:space="preserve"> </v>
      </c>
    </row>
    <row r="1762" spans="1:12" ht="15.75" x14ac:dyDescent="0.25">
      <c r="A1762" s="31" t="s">
        <v>87</v>
      </c>
      <c r="B1762" s="30" t="str">
        <f>VLOOKUP(A1762,'Cód dos países'!$A$3:$C$199,2,FALSE)</f>
        <v>ERI</v>
      </c>
      <c r="C1762" s="25">
        <f>VLOOKUP(A1762,'Cód dos países'!$A$3:$C$199,3,FALSE)</f>
        <v>55</v>
      </c>
      <c r="D1762" s="29">
        <v>2013</v>
      </c>
      <c r="E1762">
        <f t="shared" si="138"/>
        <v>552013</v>
      </c>
      <c r="F1762" s="28" t="s">
        <v>433</v>
      </c>
      <c r="G1762" s="28" t="s">
        <v>433</v>
      </c>
      <c r="H1762" s="28" t="s">
        <v>433</v>
      </c>
      <c r="I1762" s="28" t="str">
        <f t="shared" si="135"/>
        <v/>
      </c>
      <c r="J1762" s="28" t="str">
        <f t="shared" si="136"/>
        <v/>
      </c>
      <c r="K1762" s="28" t="str">
        <f t="shared" si="137"/>
        <v/>
      </c>
      <c r="L1762" s="28" t="str">
        <f t="shared" si="139"/>
        <v xml:space="preserve"> </v>
      </c>
    </row>
    <row r="1763" spans="1:12" ht="15.75" x14ac:dyDescent="0.25">
      <c r="A1763" s="31" t="s">
        <v>87</v>
      </c>
      <c r="B1763" s="30" t="str">
        <f>VLOOKUP(A1763,'Cód dos países'!$A$3:$C$199,2,FALSE)</f>
        <v>ERI</v>
      </c>
      <c r="C1763" s="25">
        <f>VLOOKUP(A1763,'Cód dos países'!$A$3:$C$199,3,FALSE)</f>
        <v>55</v>
      </c>
      <c r="D1763" s="29">
        <v>2014</v>
      </c>
      <c r="E1763">
        <f t="shared" si="138"/>
        <v>552014</v>
      </c>
      <c r="F1763" s="28" t="s">
        <v>433</v>
      </c>
      <c r="G1763" s="28" t="s">
        <v>433</v>
      </c>
      <c r="H1763" s="28" t="s">
        <v>433</v>
      </c>
      <c r="I1763" s="28" t="str">
        <f t="shared" si="135"/>
        <v/>
      </c>
      <c r="J1763" s="28" t="str">
        <f t="shared" si="136"/>
        <v/>
      </c>
      <c r="K1763" s="28" t="str">
        <f t="shared" si="137"/>
        <v/>
      </c>
      <c r="L1763" s="28" t="str">
        <f t="shared" si="139"/>
        <v xml:space="preserve"> </v>
      </c>
    </row>
    <row r="1764" spans="1:12" ht="15.75" x14ac:dyDescent="0.25">
      <c r="A1764" s="31" t="s">
        <v>91</v>
      </c>
      <c r="B1764" s="30" t="str">
        <f>VLOOKUP(A1764,'Cód dos países'!$A$3:$C$199,2,FALSE)</f>
        <v>EST</v>
      </c>
      <c r="C1764" s="25">
        <f>VLOOKUP(A1764,'Cód dos países'!$A$3:$C$199,3,FALSE)</f>
        <v>56</v>
      </c>
      <c r="D1764" s="29">
        <v>1983</v>
      </c>
      <c r="E1764">
        <f t="shared" si="138"/>
        <v>561983</v>
      </c>
      <c r="F1764" s="28" t="s">
        <v>433</v>
      </c>
      <c r="G1764" s="28" t="s">
        <v>433</v>
      </c>
      <c r="H1764" s="28" t="s">
        <v>433</v>
      </c>
      <c r="I1764" s="28" t="str">
        <f t="shared" si="135"/>
        <v/>
      </c>
      <c r="J1764" s="28" t="str">
        <f t="shared" si="136"/>
        <v/>
      </c>
      <c r="K1764" s="28" t="str">
        <f t="shared" si="137"/>
        <v/>
      </c>
      <c r="L1764" s="28" t="str">
        <f t="shared" si="139"/>
        <v xml:space="preserve"> </v>
      </c>
    </row>
    <row r="1765" spans="1:12" ht="15.75" x14ac:dyDescent="0.25">
      <c r="A1765" s="31" t="s">
        <v>91</v>
      </c>
      <c r="B1765" s="30" t="str">
        <f>VLOOKUP(A1765,'Cód dos países'!$A$3:$C$199,2,FALSE)</f>
        <v>EST</v>
      </c>
      <c r="C1765" s="25">
        <f>VLOOKUP(A1765,'Cód dos países'!$A$3:$C$199,3,FALSE)</f>
        <v>56</v>
      </c>
      <c r="D1765" s="29">
        <v>1984</v>
      </c>
      <c r="E1765">
        <f t="shared" si="138"/>
        <v>561984</v>
      </c>
      <c r="F1765" s="28" t="s">
        <v>433</v>
      </c>
      <c r="G1765" s="28" t="s">
        <v>433</v>
      </c>
      <c r="H1765" s="28" t="s">
        <v>433</v>
      </c>
      <c r="I1765" s="28" t="str">
        <f t="shared" si="135"/>
        <v/>
      </c>
      <c r="J1765" s="28" t="str">
        <f t="shared" si="136"/>
        <v/>
      </c>
      <c r="K1765" s="28" t="str">
        <f t="shared" si="137"/>
        <v/>
      </c>
      <c r="L1765" s="28" t="str">
        <f t="shared" si="139"/>
        <v xml:space="preserve"> </v>
      </c>
    </row>
    <row r="1766" spans="1:12" ht="15.75" x14ac:dyDescent="0.25">
      <c r="A1766" s="31" t="s">
        <v>91</v>
      </c>
      <c r="B1766" s="30" t="str">
        <f>VLOOKUP(A1766,'Cód dos países'!$A$3:$C$199,2,FALSE)</f>
        <v>EST</v>
      </c>
      <c r="C1766" s="25">
        <f>VLOOKUP(A1766,'Cód dos países'!$A$3:$C$199,3,FALSE)</f>
        <v>56</v>
      </c>
      <c r="D1766" s="29">
        <v>1985</v>
      </c>
      <c r="E1766">
        <f t="shared" si="138"/>
        <v>561985</v>
      </c>
      <c r="F1766" s="28" t="s">
        <v>433</v>
      </c>
      <c r="G1766" s="28" t="s">
        <v>433</v>
      </c>
      <c r="H1766" s="28" t="s">
        <v>433</v>
      </c>
      <c r="I1766" s="28" t="str">
        <f t="shared" si="135"/>
        <v/>
      </c>
      <c r="J1766" s="28" t="str">
        <f t="shared" si="136"/>
        <v/>
      </c>
      <c r="K1766" s="28" t="str">
        <f t="shared" si="137"/>
        <v/>
      </c>
      <c r="L1766" s="28" t="str">
        <f t="shared" si="139"/>
        <v xml:space="preserve"> </v>
      </c>
    </row>
    <row r="1767" spans="1:12" ht="15.75" x14ac:dyDescent="0.25">
      <c r="A1767" s="31" t="s">
        <v>91</v>
      </c>
      <c r="B1767" s="30" t="str">
        <f>VLOOKUP(A1767,'Cód dos países'!$A$3:$C$199,2,FALSE)</f>
        <v>EST</v>
      </c>
      <c r="C1767" s="25">
        <f>VLOOKUP(A1767,'Cód dos países'!$A$3:$C$199,3,FALSE)</f>
        <v>56</v>
      </c>
      <c r="D1767" s="29">
        <v>1986</v>
      </c>
      <c r="E1767">
        <f t="shared" si="138"/>
        <v>561986</v>
      </c>
      <c r="F1767" s="28" t="s">
        <v>433</v>
      </c>
      <c r="G1767" s="28" t="s">
        <v>433</v>
      </c>
      <c r="H1767" s="28" t="s">
        <v>433</v>
      </c>
      <c r="I1767" s="28" t="str">
        <f t="shared" si="135"/>
        <v/>
      </c>
      <c r="J1767" s="28" t="str">
        <f t="shared" si="136"/>
        <v/>
      </c>
      <c r="K1767" s="28" t="str">
        <f t="shared" si="137"/>
        <v/>
      </c>
      <c r="L1767" s="28" t="str">
        <f t="shared" si="139"/>
        <v xml:space="preserve"> </v>
      </c>
    </row>
    <row r="1768" spans="1:12" ht="15.75" x14ac:dyDescent="0.25">
      <c r="A1768" s="31" t="s">
        <v>91</v>
      </c>
      <c r="B1768" s="30" t="str">
        <f>VLOOKUP(A1768,'Cód dos países'!$A$3:$C$199,2,FALSE)</f>
        <v>EST</v>
      </c>
      <c r="C1768" s="25">
        <f>VLOOKUP(A1768,'Cód dos países'!$A$3:$C$199,3,FALSE)</f>
        <v>56</v>
      </c>
      <c r="D1768" s="29">
        <v>1987</v>
      </c>
      <c r="E1768">
        <f t="shared" si="138"/>
        <v>561987</v>
      </c>
      <c r="F1768" s="28" t="s">
        <v>433</v>
      </c>
      <c r="G1768" s="28" t="s">
        <v>433</v>
      </c>
      <c r="H1768" s="28" t="s">
        <v>433</v>
      </c>
      <c r="I1768" s="28" t="str">
        <f t="shared" si="135"/>
        <v/>
      </c>
      <c r="J1768" s="28" t="str">
        <f t="shared" si="136"/>
        <v/>
      </c>
      <c r="K1768" s="28" t="str">
        <f t="shared" si="137"/>
        <v/>
      </c>
      <c r="L1768" s="28" t="str">
        <f t="shared" si="139"/>
        <v xml:space="preserve"> </v>
      </c>
    </row>
    <row r="1769" spans="1:12" ht="15.75" x14ac:dyDescent="0.25">
      <c r="A1769" s="31" t="s">
        <v>91</v>
      </c>
      <c r="B1769" s="30" t="str">
        <f>VLOOKUP(A1769,'Cód dos países'!$A$3:$C$199,2,FALSE)</f>
        <v>EST</v>
      </c>
      <c r="C1769" s="25">
        <f>VLOOKUP(A1769,'Cód dos países'!$A$3:$C$199,3,FALSE)</f>
        <v>56</v>
      </c>
      <c r="D1769" s="29">
        <v>1988</v>
      </c>
      <c r="E1769">
        <f t="shared" si="138"/>
        <v>561988</v>
      </c>
      <c r="F1769" s="28" t="s">
        <v>433</v>
      </c>
      <c r="G1769" s="28" t="s">
        <v>433</v>
      </c>
      <c r="H1769" s="28" t="s">
        <v>433</v>
      </c>
      <c r="I1769" s="28" t="str">
        <f t="shared" si="135"/>
        <v/>
      </c>
      <c r="J1769" s="28" t="str">
        <f t="shared" si="136"/>
        <v/>
      </c>
      <c r="K1769" s="28" t="str">
        <f t="shared" si="137"/>
        <v/>
      </c>
      <c r="L1769" s="28" t="str">
        <f t="shared" si="139"/>
        <v xml:space="preserve"> </v>
      </c>
    </row>
    <row r="1770" spans="1:12" ht="15.75" x14ac:dyDescent="0.25">
      <c r="A1770" s="31" t="s">
        <v>91</v>
      </c>
      <c r="B1770" s="30" t="str">
        <f>VLOOKUP(A1770,'Cód dos países'!$A$3:$C$199,2,FALSE)</f>
        <v>EST</v>
      </c>
      <c r="C1770" s="25">
        <f>VLOOKUP(A1770,'Cód dos países'!$A$3:$C$199,3,FALSE)</f>
        <v>56</v>
      </c>
      <c r="D1770" s="29">
        <v>1989</v>
      </c>
      <c r="E1770">
        <f t="shared" si="138"/>
        <v>561989</v>
      </c>
      <c r="F1770" s="28" t="s">
        <v>433</v>
      </c>
      <c r="G1770" s="28" t="s">
        <v>433</v>
      </c>
      <c r="H1770" s="28" t="s">
        <v>433</v>
      </c>
      <c r="I1770" s="28" t="str">
        <f t="shared" si="135"/>
        <v/>
      </c>
      <c r="J1770" s="28" t="str">
        <f t="shared" si="136"/>
        <v/>
      </c>
      <c r="K1770" s="28" t="str">
        <f t="shared" si="137"/>
        <v/>
      </c>
      <c r="L1770" s="28" t="str">
        <f t="shared" si="139"/>
        <v xml:space="preserve"> </v>
      </c>
    </row>
    <row r="1771" spans="1:12" ht="15.75" x14ac:dyDescent="0.25">
      <c r="A1771" s="31" t="s">
        <v>91</v>
      </c>
      <c r="B1771" s="30" t="str">
        <f>VLOOKUP(A1771,'Cód dos países'!$A$3:$C$199,2,FALSE)</f>
        <v>EST</v>
      </c>
      <c r="C1771" s="25">
        <f>VLOOKUP(A1771,'Cód dos países'!$A$3:$C$199,3,FALSE)</f>
        <v>56</v>
      </c>
      <c r="D1771" s="29">
        <v>1990</v>
      </c>
      <c r="E1771">
        <f t="shared" si="138"/>
        <v>561990</v>
      </c>
      <c r="F1771" s="28" t="s">
        <v>433</v>
      </c>
      <c r="G1771" s="28" t="s">
        <v>433</v>
      </c>
      <c r="H1771" s="28" t="s">
        <v>433</v>
      </c>
      <c r="I1771" s="28" t="str">
        <f t="shared" si="135"/>
        <v/>
      </c>
      <c r="J1771" s="28" t="str">
        <f t="shared" si="136"/>
        <v/>
      </c>
      <c r="K1771" s="28" t="str">
        <f t="shared" si="137"/>
        <v/>
      </c>
      <c r="L1771" s="28" t="str">
        <f t="shared" si="139"/>
        <v xml:space="preserve"> </v>
      </c>
    </row>
    <row r="1772" spans="1:12" ht="15.75" x14ac:dyDescent="0.25">
      <c r="A1772" s="31" t="s">
        <v>91</v>
      </c>
      <c r="B1772" s="30" t="str">
        <f>VLOOKUP(A1772,'Cód dos países'!$A$3:$C$199,2,FALSE)</f>
        <v>EST</v>
      </c>
      <c r="C1772" s="25">
        <f>VLOOKUP(A1772,'Cód dos países'!$A$3:$C$199,3,FALSE)</f>
        <v>56</v>
      </c>
      <c r="D1772" s="29">
        <v>1991</v>
      </c>
      <c r="E1772">
        <f t="shared" si="138"/>
        <v>561991</v>
      </c>
      <c r="F1772" s="28" t="s">
        <v>433</v>
      </c>
      <c r="G1772" s="28" t="s">
        <v>433</v>
      </c>
      <c r="H1772" s="28" t="s">
        <v>433</v>
      </c>
      <c r="I1772" s="28" t="str">
        <f t="shared" si="135"/>
        <v/>
      </c>
      <c r="J1772" s="28" t="str">
        <f t="shared" si="136"/>
        <v/>
      </c>
      <c r="K1772" s="28" t="str">
        <f t="shared" si="137"/>
        <v/>
      </c>
      <c r="L1772" s="28" t="str">
        <f t="shared" si="139"/>
        <v xml:space="preserve"> </v>
      </c>
    </row>
    <row r="1773" spans="1:12" ht="15.75" x14ac:dyDescent="0.25">
      <c r="A1773" s="31" t="s">
        <v>91</v>
      </c>
      <c r="B1773" s="30" t="str">
        <f>VLOOKUP(A1773,'Cód dos países'!$A$3:$C$199,2,FALSE)</f>
        <v>EST</v>
      </c>
      <c r="C1773" s="25">
        <f>VLOOKUP(A1773,'Cód dos países'!$A$3:$C$199,3,FALSE)</f>
        <v>56</v>
      </c>
      <c r="D1773" s="29">
        <v>1992</v>
      </c>
      <c r="E1773">
        <f t="shared" si="138"/>
        <v>561992</v>
      </c>
      <c r="F1773" s="28" t="s">
        <v>433</v>
      </c>
      <c r="G1773" s="28" t="s">
        <v>433</v>
      </c>
      <c r="H1773" s="28" t="s">
        <v>433</v>
      </c>
      <c r="I1773" s="28" t="str">
        <f t="shared" si="135"/>
        <v/>
      </c>
      <c r="J1773" s="28" t="str">
        <f t="shared" si="136"/>
        <v/>
      </c>
      <c r="K1773" s="28" t="str">
        <f t="shared" si="137"/>
        <v/>
      </c>
      <c r="L1773" s="28" t="str">
        <f t="shared" si="139"/>
        <v xml:space="preserve"> </v>
      </c>
    </row>
    <row r="1774" spans="1:12" ht="15.75" x14ac:dyDescent="0.25">
      <c r="A1774" s="31" t="s">
        <v>91</v>
      </c>
      <c r="B1774" s="30" t="str">
        <f>VLOOKUP(A1774,'Cód dos países'!$A$3:$C$199,2,FALSE)</f>
        <v>EST</v>
      </c>
      <c r="C1774" s="25">
        <f>VLOOKUP(A1774,'Cód dos países'!$A$3:$C$199,3,FALSE)</f>
        <v>56</v>
      </c>
      <c r="D1774" s="29">
        <v>1993</v>
      </c>
      <c r="E1774">
        <f t="shared" si="138"/>
        <v>561993</v>
      </c>
      <c r="F1774" s="28" t="s">
        <v>433</v>
      </c>
      <c r="G1774" s="28" t="s">
        <v>433</v>
      </c>
      <c r="H1774" s="28" t="s">
        <v>433</v>
      </c>
      <c r="I1774" s="28" t="str">
        <f t="shared" si="135"/>
        <v/>
      </c>
      <c r="J1774" s="28" t="str">
        <f t="shared" si="136"/>
        <v/>
      </c>
      <c r="K1774" s="28" t="str">
        <f t="shared" si="137"/>
        <v/>
      </c>
      <c r="L1774" s="28" t="str">
        <f t="shared" si="139"/>
        <v xml:space="preserve"> </v>
      </c>
    </row>
    <row r="1775" spans="1:12" ht="15.75" x14ac:dyDescent="0.25">
      <c r="A1775" s="31" t="s">
        <v>91</v>
      </c>
      <c r="B1775" s="30" t="str">
        <f>VLOOKUP(A1775,'Cód dos países'!$A$3:$C$199,2,FALSE)</f>
        <v>EST</v>
      </c>
      <c r="C1775" s="25">
        <f>VLOOKUP(A1775,'Cód dos países'!$A$3:$C$199,3,FALSE)</f>
        <v>56</v>
      </c>
      <c r="D1775" s="29">
        <v>1994</v>
      </c>
      <c r="E1775">
        <f t="shared" si="138"/>
        <v>561994</v>
      </c>
      <c r="F1775" s="28" t="s">
        <v>433</v>
      </c>
      <c r="G1775" s="28" t="s">
        <v>433</v>
      </c>
      <c r="H1775" s="28" t="s">
        <v>433</v>
      </c>
      <c r="I1775" s="28" t="str">
        <f t="shared" si="135"/>
        <v/>
      </c>
      <c r="J1775" s="28" t="str">
        <f t="shared" si="136"/>
        <v/>
      </c>
      <c r="K1775" s="28" t="str">
        <f t="shared" si="137"/>
        <v/>
      </c>
      <c r="L1775" s="28" t="str">
        <f t="shared" si="139"/>
        <v xml:space="preserve"> </v>
      </c>
    </row>
    <row r="1776" spans="1:12" ht="15.75" x14ac:dyDescent="0.25">
      <c r="A1776" s="31" t="s">
        <v>91</v>
      </c>
      <c r="B1776" s="30" t="str">
        <f>VLOOKUP(A1776,'Cód dos países'!$A$3:$C$199,2,FALSE)</f>
        <v>EST</v>
      </c>
      <c r="C1776" s="25">
        <f>VLOOKUP(A1776,'Cód dos países'!$A$3:$C$199,3,FALSE)</f>
        <v>56</v>
      </c>
      <c r="D1776" s="29">
        <v>1995</v>
      </c>
      <c r="E1776">
        <f t="shared" si="138"/>
        <v>561995</v>
      </c>
      <c r="F1776" s="28" t="s">
        <v>433</v>
      </c>
      <c r="G1776" s="28" t="s">
        <v>433</v>
      </c>
      <c r="H1776" s="28" t="s">
        <v>433</v>
      </c>
      <c r="I1776" s="28" t="str">
        <f t="shared" si="135"/>
        <v/>
      </c>
      <c r="J1776" s="28" t="str">
        <f t="shared" si="136"/>
        <v/>
      </c>
      <c r="K1776" s="28" t="str">
        <f t="shared" si="137"/>
        <v/>
      </c>
      <c r="L1776" s="28" t="str">
        <f t="shared" si="139"/>
        <v xml:space="preserve"> </v>
      </c>
    </row>
    <row r="1777" spans="1:12" ht="15.75" x14ac:dyDescent="0.25">
      <c r="A1777" s="31" t="s">
        <v>91</v>
      </c>
      <c r="B1777" s="30" t="str">
        <f>VLOOKUP(A1777,'Cód dos países'!$A$3:$C$199,2,FALSE)</f>
        <v>EST</v>
      </c>
      <c r="C1777" s="25">
        <f>VLOOKUP(A1777,'Cód dos países'!$A$3:$C$199,3,FALSE)</f>
        <v>56</v>
      </c>
      <c r="D1777" s="29">
        <v>1996</v>
      </c>
      <c r="E1777">
        <f t="shared" si="138"/>
        <v>561996</v>
      </c>
      <c r="F1777" s="28" t="s">
        <v>433</v>
      </c>
      <c r="G1777" s="28" t="s">
        <v>433</v>
      </c>
      <c r="H1777" s="28" t="s">
        <v>433</v>
      </c>
      <c r="I1777" s="28" t="str">
        <f t="shared" si="135"/>
        <v/>
      </c>
      <c r="J1777" s="28" t="str">
        <f t="shared" si="136"/>
        <v/>
      </c>
      <c r="K1777" s="28" t="str">
        <f t="shared" si="137"/>
        <v/>
      </c>
      <c r="L1777" s="28" t="str">
        <f t="shared" si="139"/>
        <v xml:space="preserve"> </v>
      </c>
    </row>
    <row r="1778" spans="1:12" ht="15.75" x14ac:dyDescent="0.25">
      <c r="A1778" s="31" t="s">
        <v>91</v>
      </c>
      <c r="B1778" s="30" t="str">
        <f>VLOOKUP(A1778,'Cód dos países'!$A$3:$C$199,2,FALSE)</f>
        <v>EST</v>
      </c>
      <c r="C1778" s="25">
        <f>VLOOKUP(A1778,'Cód dos países'!$A$3:$C$199,3,FALSE)</f>
        <v>56</v>
      </c>
      <c r="D1778" s="29">
        <v>1997</v>
      </c>
      <c r="E1778">
        <f t="shared" si="138"/>
        <v>561997</v>
      </c>
      <c r="F1778" s="28" t="s">
        <v>433</v>
      </c>
      <c r="G1778" s="28" t="s">
        <v>433</v>
      </c>
      <c r="H1778" s="28" t="s">
        <v>433</v>
      </c>
      <c r="I1778" s="28" t="str">
        <f t="shared" si="135"/>
        <v/>
      </c>
      <c r="J1778" s="28" t="str">
        <f t="shared" si="136"/>
        <v/>
      </c>
      <c r="K1778" s="28" t="str">
        <f t="shared" si="137"/>
        <v/>
      </c>
      <c r="L1778" s="28" t="str">
        <f t="shared" si="139"/>
        <v xml:space="preserve"> </v>
      </c>
    </row>
    <row r="1779" spans="1:12" ht="15.75" x14ac:dyDescent="0.25">
      <c r="A1779" s="31" t="s">
        <v>91</v>
      </c>
      <c r="B1779" s="30" t="str">
        <f>VLOOKUP(A1779,'Cód dos países'!$A$3:$C$199,2,FALSE)</f>
        <v>EST</v>
      </c>
      <c r="C1779" s="25">
        <f>VLOOKUP(A1779,'Cód dos países'!$A$3:$C$199,3,FALSE)</f>
        <v>56</v>
      </c>
      <c r="D1779" s="29">
        <v>1998</v>
      </c>
      <c r="E1779">
        <f t="shared" si="138"/>
        <v>561998</v>
      </c>
      <c r="F1779" s="28">
        <v>9</v>
      </c>
      <c r="G1779" s="28">
        <v>4</v>
      </c>
      <c r="H1779" s="28">
        <v>5</v>
      </c>
      <c r="I1779" s="28">
        <f t="shared" si="135"/>
        <v>0.75</v>
      </c>
      <c r="J1779" s="28">
        <f t="shared" si="136"/>
        <v>0.66666666666666663</v>
      </c>
      <c r="K1779" s="28">
        <f t="shared" si="137"/>
        <v>0.83333333333333337</v>
      </c>
      <c r="L1779" s="28">
        <f t="shared" si="139"/>
        <v>0.75</v>
      </c>
    </row>
    <row r="1780" spans="1:12" ht="15.75" x14ac:dyDescent="0.25">
      <c r="A1780" s="31" t="s">
        <v>91</v>
      </c>
      <c r="B1780" s="30" t="str">
        <f>VLOOKUP(A1780,'Cód dos países'!$A$3:$C$199,2,FALSE)</f>
        <v>EST</v>
      </c>
      <c r="C1780" s="25">
        <f>VLOOKUP(A1780,'Cód dos países'!$A$3:$C$199,3,FALSE)</f>
        <v>56</v>
      </c>
      <c r="D1780" s="29">
        <v>1999</v>
      </c>
      <c r="E1780">
        <f t="shared" si="138"/>
        <v>561999</v>
      </c>
      <c r="F1780" s="28">
        <v>9</v>
      </c>
      <c r="G1780" s="28">
        <v>4</v>
      </c>
      <c r="H1780" s="28">
        <v>5</v>
      </c>
      <c r="I1780" s="28">
        <f t="shared" si="135"/>
        <v>0.75</v>
      </c>
      <c r="J1780" s="28">
        <f t="shared" si="136"/>
        <v>0.66666666666666663</v>
      </c>
      <c r="K1780" s="28">
        <f t="shared" si="137"/>
        <v>0.83333333333333337</v>
      </c>
      <c r="L1780" s="28">
        <f t="shared" si="139"/>
        <v>0.75</v>
      </c>
    </row>
    <row r="1781" spans="1:12" ht="15.75" x14ac:dyDescent="0.25">
      <c r="A1781" s="31" t="s">
        <v>91</v>
      </c>
      <c r="B1781" s="30" t="str">
        <f>VLOOKUP(A1781,'Cód dos países'!$A$3:$C$199,2,FALSE)</f>
        <v>EST</v>
      </c>
      <c r="C1781" s="25">
        <f>VLOOKUP(A1781,'Cód dos países'!$A$3:$C$199,3,FALSE)</f>
        <v>56</v>
      </c>
      <c r="D1781" s="29">
        <v>2000</v>
      </c>
      <c r="E1781">
        <f t="shared" si="138"/>
        <v>562000</v>
      </c>
      <c r="F1781" s="28">
        <v>9</v>
      </c>
      <c r="G1781" s="28">
        <v>4</v>
      </c>
      <c r="H1781" s="28">
        <v>5</v>
      </c>
      <c r="I1781" s="28">
        <f t="shared" si="135"/>
        <v>0.75</v>
      </c>
      <c r="J1781" s="28">
        <f t="shared" si="136"/>
        <v>0.66666666666666663</v>
      </c>
      <c r="K1781" s="28">
        <f t="shared" si="137"/>
        <v>0.83333333333333337</v>
      </c>
      <c r="L1781" s="28">
        <f t="shared" si="139"/>
        <v>0.75</v>
      </c>
    </row>
    <row r="1782" spans="1:12" ht="15.75" x14ac:dyDescent="0.25">
      <c r="A1782" s="31" t="s">
        <v>91</v>
      </c>
      <c r="B1782" s="30" t="str">
        <f>VLOOKUP(A1782,'Cód dos países'!$A$3:$C$199,2,FALSE)</f>
        <v>EST</v>
      </c>
      <c r="C1782" s="25">
        <f>VLOOKUP(A1782,'Cód dos países'!$A$3:$C$199,3,FALSE)</f>
        <v>56</v>
      </c>
      <c r="D1782" s="29">
        <v>2001</v>
      </c>
      <c r="E1782">
        <f t="shared" si="138"/>
        <v>562001</v>
      </c>
      <c r="F1782" s="28">
        <v>10</v>
      </c>
      <c r="G1782" s="28">
        <v>4</v>
      </c>
      <c r="H1782" s="28">
        <v>3</v>
      </c>
      <c r="I1782" s="28">
        <f t="shared" si="135"/>
        <v>0.83333333333333337</v>
      </c>
      <c r="J1782" s="28">
        <f t="shared" si="136"/>
        <v>0.66666666666666663</v>
      </c>
      <c r="K1782" s="28">
        <f t="shared" si="137"/>
        <v>0.5</v>
      </c>
      <c r="L1782" s="28">
        <f t="shared" si="139"/>
        <v>0.66666666666666663</v>
      </c>
    </row>
    <row r="1783" spans="1:12" ht="15.75" x14ac:dyDescent="0.25">
      <c r="A1783" s="31" t="s">
        <v>91</v>
      </c>
      <c r="B1783" s="30" t="str">
        <f>VLOOKUP(A1783,'Cód dos países'!$A$3:$C$199,2,FALSE)</f>
        <v>EST</v>
      </c>
      <c r="C1783" s="25">
        <f>VLOOKUP(A1783,'Cód dos países'!$A$3:$C$199,3,FALSE)</f>
        <v>56</v>
      </c>
      <c r="D1783" s="29">
        <v>2002</v>
      </c>
      <c r="E1783">
        <f t="shared" si="138"/>
        <v>562002</v>
      </c>
      <c r="F1783" s="28">
        <v>10</v>
      </c>
      <c r="G1783" s="28">
        <v>4</v>
      </c>
      <c r="H1783" s="28">
        <v>3</v>
      </c>
      <c r="I1783" s="28">
        <f t="shared" si="135"/>
        <v>0.83333333333333337</v>
      </c>
      <c r="J1783" s="28">
        <f t="shared" si="136"/>
        <v>0.66666666666666663</v>
      </c>
      <c r="K1783" s="28">
        <f t="shared" si="137"/>
        <v>0.5</v>
      </c>
      <c r="L1783" s="28">
        <f t="shared" si="139"/>
        <v>0.66666666666666663</v>
      </c>
    </row>
    <row r="1784" spans="1:12" ht="15.75" x14ac:dyDescent="0.25">
      <c r="A1784" s="31" t="s">
        <v>91</v>
      </c>
      <c r="B1784" s="30" t="str">
        <f>VLOOKUP(A1784,'Cód dos países'!$A$3:$C$199,2,FALSE)</f>
        <v>EST</v>
      </c>
      <c r="C1784" s="25">
        <f>VLOOKUP(A1784,'Cód dos países'!$A$3:$C$199,3,FALSE)</f>
        <v>56</v>
      </c>
      <c r="D1784" s="29">
        <v>2003</v>
      </c>
      <c r="E1784">
        <f t="shared" si="138"/>
        <v>562003</v>
      </c>
      <c r="F1784" s="28">
        <v>10</v>
      </c>
      <c r="G1784" s="28">
        <v>4</v>
      </c>
      <c r="H1784" s="28">
        <v>3</v>
      </c>
      <c r="I1784" s="28">
        <f t="shared" si="135"/>
        <v>0.83333333333333337</v>
      </c>
      <c r="J1784" s="28">
        <f t="shared" si="136"/>
        <v>0.66666666666666663</v>
      </c>
      <c r="K1784" s="28">
        <f t="shared" si="137"/>
        <v>0.5</v>
      </c>
      <c r="L1784" s="28">
        <f t="shared" si="139"/>
        <v>0.66666666666666663</v>
      </c>
    </row>
    <row r="1785" spans="1:12" ht="15.75" x14ac:dyDescent="0.25">
      <c r="A1785" s="31" t="s">
        <v>91</v>
      </c>
      <c r="B1785" s="30" t="str">
        <f>VLOOKUP(A1785,'Cód dos países'!$A$3:$C$199,2,FALSE)</f>
        <v>EST</v>
      </c>
      <c r="C1785" s="25">
        <f>VLOOKUP(A1785,'Cód dos países'!$A$3:$C$199,3,FALSE)</f>
        <v>56</v>
      </c>
      <c r="D1785" s="29">
        <v>2004</v>
      </c>
      <c r="E1785">
        <f t="shared" si="138"/>
        <v>562004</v>
      </c>
      <c r="F1785" s="28">
        <v>10</v>
      </c>
      <c r="G1785" s="28">
        <v>4</v>
      </c>
      <c r="H1785" s="28">
        <v>3</v>
      </c>
      <c r="I1785" s="28">
        <f t="shared" si="135"/>
        <v>0.83333333333333337</v>
      </c>
      <c r="J1785" s="28">
        <f t="shared" si="136"/>
        <v>0.66666666666666663</v>
      </c>
      <c r="K1785" s="28">
        <f t="shared" si="137"/>
        <v>0.5</v>
      </c>
      <c r="L1785" s="28">
        <f t="shared" si="139"/>
        <v>0.66666666666666663</v>
      </c>
    </row>
    <row r="1786" spans="1:12" ht="15.75" x14ac:dyDescent="0.25">
      <c r="A1786" s="31" t="s">
        <v>91</v>
      </c>
      <c r="B1786" s="30" t="str">
        <f>VLOOKUP(A1786,'Cód dos países'!$A$3:$C$199,2,FALSE)</f>
        <v>EST</v>
      </c>
      <c r="C1786" s="25">
        <f>VLOOKUP(A1786,'Cód dos países'!$A$3:$C$199,3,FALSE)</f>
        <v>56</v>
      </c>
      <c r="D1786" s="29">
        <v>2005</v>
      </c>
      <c r="E1786">
        <f t="shared" si="138"/>
        <v>562005</v>
      </c>
      <c r="F1786" s="28">
        <v>10</v>
      </c>
      <c r="G1786" s="28">
        <v>4</v>
      </c>
      <c r="H1786" s="28">
        <v>3</v>
      </c>
      <c r="I1786" s="28">
        <f t="shared" si="135"/>
        <v>0.83333333333333337</v>
      </c>
      <c r="J1786" s="28">
        <f t="shared" si="136"/>
        <v>0.66666666666666663</v>
      </c>
      <c r="K1786" s="28">
        <f t="shared" si="137"/>
        <v>0.5</v>
      </c>
      <c r="L1786" s="28">
        <f t="shared" si="139"/>
        <v>0.66666666666666663</v>
      </c>
    </row>
    <row r="1787" spans="1:12" ht="15.75" x14ac:dyDescent="0.25">
      <c r="A1787" s="31" t="s">
        <v>91</v>
      </c>
      <c r="B1787" s="30" t="str">
        <f>VLOOKUP(A1787,'Cód dos países'!$A$3:$C$199,2,FALSE)</f>
        <v>EST</v>
      </c>
      <c r="C1787" s="25">
        <f>VLOOKUP(A1787,'Cód dos países'!$A$3:$C$199,3,FALSE)</f>
        <v>56</v>
      </c>
      <c r="D1787" s="29">
        <v>2006</v>
      </c>
      <c r="E1787">
        <f t="shared" si="138"/>
        <v>562006</v>
      </c>
      <c r="F1787" s="28">
        <v>10.5</v>
      </c>
      <c r="G1787" s="28">
        <v>4</v>
      </c>
      <c r="H1787" s="28">
        <v>3</v>
      </c>
      <c r="I1787" s="28">
        <f t="shared" si="135"/>
        <v>0.875</v>
      </c>
      <c r="J1787" s="28">
        <f t="shared" si="136"/>
        <v>0.66666666666666663</v>
      </c>
      <c r="K1787" s="28">
        <f t="shared" si="137"/>
        <v>0.5</v>
      </c>
      <c r="L1787" s="28">
        <f t="shared" si="139"/>
        <v>0.68055555555555547</v>
      </c>
    </row>
    <row r="1788" spans="1:12" ht="15.75" x14ac:dyDescent="0.25">
      <c r="A1788" s="31" t="s">
        <v>91</v>
      </c>
      <c r="B1788" s="30" t="str">
        <f>VLOOKUP(A1788,'Cód dos países'!$A$3:$C$199,2,FALSE)</f>
        <v>EST</v>
      </c>
      <c r="C1788" s="25">
        <f>VLOOKUP(A1788,'Cód dos países'!$A$3:$C$199,3,FALSE)</f>
        <v>56</v>
      </c>
      <c r="D1788" s="29">
        <v>2007</v>
      </c>
      <c r="E1788">
        <f t="shared" si="138"/>
        <v>562007</v>
      </c>
      <c r="F1788" s="28">
        <v>10.5</v>
      </c>
      <c r="G1788" s="28">
        <v>4</v>
      </c>
      <c r="H1788" s="28">
        <v>3</v>
      </c>
      <c r="I1788" s="28">
        <f t="shared" si="135"/>
        <v>0.875</v>
      </c>
      <c r="J1788" s="28">
        <f t="shared" si="136"/>
        <v>0.66666666666666663</v>
      </c>
      <c r="K1788" s="28">
        <f t="shared" si="137"/>
        <v>0.5</v>
      </c>
      <c r="L1788" s="28">
        <f t="shared" si="139"/>
        <v>0.68055555555555547</v>
      </c>
    </row>
    <row r="1789" spans="1:12" ht="15.75" x14ac:dyDescent="0.25">
      <c r="A1789" s="31" t="s">
        <v>91</v>
      </c>
      <c r="B1789" s="30" t="str">
        <f>VLOOKUP(A1789,'Cód dos países'!$A$3:$C$199,2,FALSE)</f>
        <v>EST</v>
      </c>
      <c r="C1789" s="25">
        <f>VLOOKUP(A1789,'Cód dos países'!$A$3:$C$199,3,FALSE)</f>
        <v>56</v>
      </c>
      <c r="D1789" s="29">
        <v>2008</v>
      </c>
      <c r="E1789">
        <f t="shared" si="138"/>
        <v>562008</v>
      </c>
      <c r="F1789" s="28">
        <v>10.5</v>
      </c>
      <c r="G1789" s="28">
        <v>4</v>
      </c>
      <c r="H1789" s="28">
        <v>3</v>
      </c>
      <c r="I1789" s="28">
        <f t="shared" si="135"/>
        <v>0.875</v>
      </c>
      <c r="J1789" s="28">
        <f t="shared" si="136"/>
        <v>0.66666666666666663</v>
      </c>
      <c r="K1789" s="28">
        <f t="shared" si="137"/>
        <v>0.5</v>
      </c>
      <c r="L1789" s="28">
        <f t="shared" si="139"/>
        <v>0.68055555555555547</v>
      </c>
    </row>
    <row r="1790" spans="1:12" ht="15.75" x14ac:dyDescent="0.25">
      <c r="A1790" s="31" t="s">
        <v>91</v>
      </c>
      <c r="B1790" s="30" t="str">
        <f>VLOOKUP(A1790,'Cód dos países'!$A$3:$C$199,2,FALSE)</f>
        <v>EST</v>
      </c>
      <c r="C1790" s="25">
        <f>VLOOKUP(A1790,'Cód dos países'!$A$3:$C$199,3,FALSE)</f>
        <v>56</v>
      </c>
      <c r="D1790" s="29">
        <v>2009</v>
      </c>
      <c r="E1790">
        <f t="shared" si="138"/>
        <v>562009</v>
      </c>
      <c r="F1790" s="28">
        <v>10.5</v>
      </c>
      <c r="G1790" s="28">
        <v>4</v>
      </c>
      <c r="H1790" s="28">
        <v>3</v>
      </c>
      <c r="I1790" s="28">
        <f t="shared" si="135"/>
        <v>0.875</v>
      </c>
      <c r="J1790" s="28">
        <f t="shared" si="136"/>
        <v>0.66666666666666663</v>
      </c>
      <c r="K1790" s="28">
        <f t="shared" si="137"/>
        <v>0.5</v>
      </c>
      <c r="L1790" s="28">
        <f t="shared" si="139"/>
        <v>0.68055555555555547</v>
      </c>
    </row>
    <row r="1791" spans="1:12" ht="15.75" x14ac:dyDescent="0.25">
      <c r="A1791" s="31" t="s">
        <v>91</v>
      </c>
      <c r="B1791" s="30" t="str">
        <f>VLOOKUP(A1791,'Cód dos países'!$A$3:$C$199,2,FALSE)</f>
        <v>EST</v>
      </c>
      <c r="C1791" s="25">
        <f>VLOOKUP(A1791,'Cód dos países'!$A$3:$C$199,3,FALSE)</f>
        <v>56</v>
      </c>
      <c r="D1791" s="29">
        <v>2010</v>
      </c>
      <c r="E1791">
        <f t="shared" si="138"/>
        <v>562010</v>
      </c>
      <c r="F1791" s="28">
        <v>0.86363636363636365</v>
      </c>
      <c r="G1791" s="28">
        <v>0.66666666666666663</v>
      </c>
      <c r="H1791" s="28">
        <v>0.5</v>
      </c>
      <c r="I1791" s="28">
        <f t="shared" si="135"/>
        <v>0.86363636363636365</v>
      </c>
      <c r="J1791" s="28">
        <f t="shared" si="136"/>
        <v>0.66666666666666663</v>
      </c>
      <c r="K1791" s="28">
        <f t="shared" si="137"/>
        <v>0.5</v>
      </c>
      <c r="L1791" s="28">
        <f t="shared" si="139"/>
        <v>0.67676767676767668</v>
      </c>
    </row>
    <row r="1792" spans="1:12" ht="15.75" x14ac:dyDescent="0.25">
      <c r="A1792" s="31" t="s">
        <v>91</v>
      </c>
      <c r="B1792" s="30" t="str">
        <f>VLOOKUP(A1792,'Cód dos países'!$A$3:$C$199,2,FALSE)</f>
        <v>EST</v>
      </c>
      <c r="C1792" s="25">
        <f>VLOOKUP(A1792,'Cód dos países'!$A$3:$C$199,3,FALSE)</f>
        <v>56</v>
      </c>
      <c r="D1792" s="29">
        <v>2011</v>
      </c>
      <c r="E1792">
        <f t="shared" si="138"/>
        <v>562011</v>
      </c>
      <c r="F1792" s="28">
        <v>0.77272727272727271</v>
      </c>
      <c r="G1792" s="28">
        <v>0.66666666666666663</v>
      </c>
      <c r="H1792" s="28">
        <v>0.5</v>
      </c>
      <c r="I1792" s="28">
        <f t="shared" si="135"/>
        <v>0.77272727272727271</v>
      </c>
      <c r="J1792" s="28">
        <f t="shared" si="136"/>
        <v>0.66666666666666663</v>
      </c>
      <c r="K1792" s="28">
        <f t="shared" si="137"/>
        <v>0.5</v>
      </c>
      <c r="L1792" s="28">
        <f t="shared" si="139"/>
        <v>0.64646464646464641</v>
      </c>
    </row>
    <row r="1793" spans="1:12" ht="15.75" x14ac:dyDescent="0.25">
      <c r="A1793" s="31" t="s">
        <v>91</v>
      </c>
      <c r="B1793" s="30" t="str">
        <f>VLOOKUP(A1793,'Cód dos países'!$A$3:$C$199,2,FALSE)</f>
        <v>EST</v>
      </c>
      <c r="C1793" s="25">
        <f>VLOOKUP(A1793,'Cód dos países'!$A$3:$C$199,3,FALSE)</f>
        <v>56</v>
      </c>
      <c r="D1793" s="29">
        <v>2012</v>
      </c>
      <c r="E1793">
        <f t="shared" si="138"/>
        <v>562012</v>
      </c>
      <c r="F1793" s="28">
        <v>0.77272727272727271</v>
      </c>
      <c r="G1793" s="28">
        <v>0.66666666666666663</v>
      </c>
      <c r="H1793" s="28">
        <v>0.58333333333333337</v>
      </c>
      <c r="I1793" s="28">
        <f t="shared" si="135"/>
        <v>0.77272727272727271</v>
      </c>
      <c r="J1793" s="28">
        <f t="shared" si="136"/>
        <v>0.66666666666666663</v>
      </c>
      <c r="K1793" s="28">
        <f t="shared" si="137"/>
        <v>0.58333333333333337</v>
      </c>
      <c r="L1793" s="28">
        <f t="shared" si="139"/>
        <v>0.6742424242424242</v>
      </c>
    </row>
    <row r="1794" spans="1:12" ht="15.75" x14ac:dyDescent="0.25">
      <c r="A1794" s="31" t="s">
        <v>91</v>
      </c>
      <c r="B1794" s="30" t="str">
        <f>VLOOKUP(A1794,'Cód dos países'!$A$3:$C$199,2,FALSE)</f>
        <v>EST</v>
      </c>
      <c r="C1794" s="25">
        <f>VLOOKUP(A1794,'Cód dos países'!$A$3:$C$199,3,FALSE)</f>
        <v>56</v>
      </c>
      <c r="D1794" s="29">
        <v>2013</v>
      </c>
      <c r="E1794">
        <f t="shared" si="138"/>
        <v>562013</v>
      </c>
      <c r="F1794" s="28">
        <v>0.77272727272727271</v>
      </c>
      <c r="G1794" s="28">
        <v>0.66666666666666663</v>
      </c>
      <c r="H1794" s="28">
        <v>0.58333333333333337</v>
      </c>
      <c r="I1794" s="28">
        <f t="shared" si="135"/>
        <v>0.77272727272727271</v>
      </c>
      <c r="J1794" s="28">
        <f t="shared" si="136"/>
        <v>0.66666666666666663</v>
      </c>
      <c r="K1794" s="28">
        <f t="shared" si="137"/>
        <v>0.58333333333333337</v>
      </c>
      <c r="L1794" s="28">
        <f t="shared" si="139"/>
        <v>0.6742424242424242</v>
      </c>
    </row>
    <row r="1795" spans="1:12" ht="15.75" x14ac:dyDescent="0.25">
      <c r="A1795" s="31" t="s">
        <v>91</v>
      </c>
      <c r="B1795" s="30" t="str">
        <f>VLOOKUP(A1795,'Cód dos países'!$A$3:$C$199,2,FALSE)</f>
        <v>EST</v>
      </c>
      <c r="C1795" s="25">
        <f>VLOOKUP(A1795,'Cód dos países'!$A$3:$C$199,3,FALSE)</f>
        <v>56</v>
      </c>
      <c r="D1795" s="29">
        <v>2014</v>
      </c>
      <c r="E1795">
        <f t="shared" si="138"/>
        <v>562014</v>
      </c>
      <c r="F1795" s="28">
        <v>0.77272727272727271</v>
      </c>
      <c r="G1795" s="28">
        <v>0.66666666666666663</v>
      </c>
      <c r="H1795" s="28">
        <v>0.66666666666666663</v>
      </c>
      <c r="I1795" s="28">
        <f t="shared" si="135"/>
        <v>0.77272727272727271</v>
      </c>
      <c r="J1795" s="28">
        <f t="shared" si="136"/>
        <v>0.66666666666666663</v>
      </c>
      <c r="K1795" s="28">
        <f t="shared" si="137"/>
        <v>0.66666666666666663</v>
      </c>
      <c r="L1795" s="28">
        <f t="shared" si="139"/>
        <v>0.70202020202020199</v>
      </c>
    </row>
    <row r="1796" spans="1:12" ht="15.75" x14ac:dyDescent="0.25">
      <c r="A1796" s="31" t="s">
        <v>93</v>
      </c>
      <c r="B1796" s="30" t="str">
        <f>VLOOKUP(A1796,'Cód dos países'!$A$3:$C$199,2,FALSE)</f>
        <v>ETH</v>
      </c>
      <c r="C1796" s="25">
        <f>VLOOKUP(A1796,'Cód dos países'!$A$3:$C$199,3,FALSE)</f>
        <v>57</v>
      </c>
      <c r="D1796" s="29">
        <v>1983</v>
      </c>
      <c r="E1796">
        <f t="shared" si="138"/>
        <v>571983</v>
      </c>
      <c r="F1796" s="28" t="s">
        <v>433</v>
      </c>
      <c r="G1796" s="28" t="s">
        <v>433</v>
      </c>
      <c r="H1796" s="28" t="s">
        <v>433</v>
      </c>
      <c r="I1796" s="28" t="str">
        <f t="shared" ref="I1796:I1859" si="140">IF(F1796=".","",IF($D1796&gt;2009,F1796,F1796/12))</f>
        <v/>
      </c>
      <c r="J1796" s="28" t="str">
        <f t="shared" ref="J1796:J1859" si="141">IF(G1796=".","",IF($D1796&gt;2009,G1796,G1796/6))</f>
        <v/>
      </c>
      <c r="K1796" s="28" t="str">
        <f t="shared" ref="K1796:K1859" si="142">IF(H1796=".","",IF($D1796&gt;2009,H1796,H1796/6))</f>
        <v/>
      </c>
      <c r="L1796" s="28" t="str">
        <f t="shared" si="139"/>
        <v xml:space="preserve"> </v>
      </c>
    </row>
    <row r="1797" spans="1:12" ht="15.75" x14ac:dyDescent="0.25">
      <c r="A1797" s="31" t="s">
        <v>93</v>
      </c>
      <c r="B1797" s="30" t="str">
        <f>VLOOKUP(A1797,'Cód dos países'!$A$3:$C$199,2,FALSE)</f>
        <v>ETH</v>
      </c>
      <c r="C1797" s="25">
        <f>VLOOKUP(A1797,'Cód dos países'!$A$3:$C$199,3,FALSE)</f>
        <v>57</v>
      </c>
      <c r="D1797" s="29">
        <v>1984</v>
      </c>
      <c r="E1797">
        <f t="shared" ref="E1797:E1860" si="143">C1797*10000+D1797</f>
        <v>571984</v>
      </c>
      <c r="F1797" s="28">
        <v>2</v>
      </c>
      <c r="G1797" s="28" t="s">
        <v>433</v>
      </c>
      <c r="H1797" s="28" t="s">
        <v>433</v>
      </c>
      <c r="I1797" s="28">
        <f t="shared" si="140"/>
        <v>0.16666666666666666</v>
      </c>
      <c r="J1797" s="28" t="str">
        <f t="shared" si="141"/>
        <v/>
      </c>
      <c r="K1797" s="28" t="str">
        <f t="shared" si="142"/>
        <v/>
      </c>
      <c r="L1797" s="28" t="str">
        <f t="shared" si="139"/>
        <v/>
      </c>
    </row>
    <row r="1798" spans="1:12" ht="15.75" x14ac:dyDescent="0.25">
      <c r="A1798" s="31" t="s">
        <v>93</v>
      </c>
      <c r="B1798" s="30" t="str">
        <f>VLOOKUP(A1798,'Cód dos países'!$A$3:$C$199,2,FALSE)</f>
        <v>ETH</v>
      </c>
      <c r="C1798" s="25">
        <f>VLOOKUP(A1798,'Cód dos países'!$A$3:$C$199,3,FALSE)</f>
        <v>57</v>
      </c>
      <c r="D1798" s="29">
        <v>1985</v>
      </c>
      <c r="E1798">
        <f t="shared" si="143"/>
        <v>571985</v>
      </c>
      <c r="F1798" s="28">
        <v>1</v>
      </c>
      <c r="G1798" s="28">
        <v>3</v>
      </c>
      <c r="H1798" s="28">
        <v>3</v>
      </c>
      <c r="I1798" s="28">
        <f t="shared" si="140"/>
        <v>8.3333333333333329E-2</v>
      </c>
      <c r="J1798" s="28">
        <f t="shared" si="141"/>
        <v>0.5</v>
      </c>
      <c r="K1798" s="28">
        <f t="shared" si="142"/>
        <v>0.5</v>
      </c>
      <c r="L1798" s="28">
        <f t="shared" si="139"/>
        <v>0.36111111111111105</v>
      </c>
    </row>
    <row r="1799" spans="1:12" ht="15.75" x14ac:dyDescent="0.25">
      <c r="A1799" s="31" t="s">
        <v>93</v>
      </c>
      <c r="B1799" s="30" t="str">
        <f>VLOOKUP(A1799,'Cód dos países'!$A$3:$C$199,2,FALSE)</f>
        <v>ETH</v>
      </c>
      <c r="C1799" s="25">
        <f>VLOOKUP(A1799,'Cód dos países'!$A$3:$C$199,3,FALSE)</f>
        <v>57</v>
      </c>
      <c r="D1799" s="29">
        <v>1986</v>
      </c>
      <c r="E1799">
        <f t="shared" si="143"/>
        <v>571986</v>
      </c>
      <c r="F1799" s="28">
        <v>1</v>
      </c>
      <c r="G1799" s="28">
        <v>3</v>
      </c>
      <c r="H1799" s="28">
        <v>3</v>
      </c>
      <c r="I1799" s="28">
        <f t="shared" si="140"/>
        <v>8.3333333333333329E-2</v>
      </c>
      <c r="J1799" s="28">
        <f t="shared" si="141"/>
        <v>0.5</v>
      </c>
      <c r="K1799" s="28">
        <f t="shared" si="142"/>
        <v>0.5</v>
      </c>
      <c r="L1799" s="28">
        <f t="shared" si="139"/>
        <v>0.36111111111111105</v>
      </c>
    </row>
    <row r="1800" spans="1:12" ht="15.75" x14ac:dyDescent="0.25">
      <c r="A1800" s="31" t="s">
        <v>93</v>
      </c>
      <c r="B1800" s="30" t="str">
        <f>VLOOKUP(A1800,'Cód dos países'!$A$3:$C$199,2,FALSE)</f>
        <v>ETH</v>
      </c>
      <c r="C1800" s="25">
        <f>VLOOKUP(A1800,'Cód dos países'!$A$3:$C$199,3,FALSE)</f>
        <v>57</v>
      </c>
      <c r="D1800" s="29">
        <v>1987</v>
      </c>
      <c r="E1800">
        <f t="shared" si="143"/>
        <v>571987</v>
      </c>
      <c r="F1800" s="28">
        <v>2</v>
      </c>
      <c r="G1800" s="28">
        <v>3</v>
      </c>
      <c r="H1800" s="28">
        <v>3</v>
      </c>
      <c r="I1800" s="28">
        <f t="shared" si="140"/>
        <v>0.16666666666666666</v>
      </c>
      <c r="J1800" s="28">
        <f t="shared" si="141"/>
        <v>0.5</v>
      </c>
      <c r="K1800" s="28">
        <f t="shared" si="142"/>
        <v>0.5</v>
      </c>
      <c r="L1800" s="28">
        <f t="shared" si="139"/>
        <v>0.38888888888888884</v>
      </c>
    </row>
    <row r="1801" spans="1:12" ht="15.75" x14ac:dyDescent="0.25">
      <c r="A1801" s="31" t="s">
        <v>93</v>
      </c>
      <c r="B1801" s="30" t="str">
        <f>VLOOKUP(A1801,'Cód dos países'!$A$3:$C$199,2,FALSE)</f>
        <v>ETH</v>
      </c>
      <c r="C1801" s="25">
        <f>VLOOKUP(A1801,'Cód dos países'!$A$3:$C$199,3,FALSE)</f>
        <v>57</v>
      </c>
      <c r="D1801" s="29">
        <v>1988</v>
      </c>
      <c r="E1801">
        <f t="shared" si="143"/>
        <v>571988</v>
      </c>
      <c r="F1801" s="28">
        <v>4</v>
      </c>
      <c r="G1801" s="28">
        <v>3</v>
      </c>
      <c r="H1801" s="28">
        <v>3</v>
      </c>
      <c r="I1801" s="28">
        <f t="shared" si="140"/>
        <v>0.33333333333333331</v>
      </c>
      <c r="J1801" s="28">
        <f t="shared" si="141"/>
        <v>0.5</v>
      </c>
      <c r="K1801" s="28">
        <f t="shared" si="142"/>
        <v>0.5</v>
      </c>
      <c r="L1801" s="28">
        <f t="shared" ref="L1801:L1864" si="144">IF(AND(I1801="",J1801="",K1801="")," ",IFERROR((1/3)*I1801+(1/3)*J1801+(1/3)*K1801,""))</f>
        <v>0.44444444444444442</v>
      </c>
    </row>
    <row r="1802" spans="1:12" ht="15.75" x14ac:dyDescent="0.25">
      <c r="A1802" s="31" t="s">
        <v>93</v>
      </c>
      <c r="B1802" s="30" t="str">
        <f>VLOOKUP(A1802,'Cód dos países'!$A$3:$C$199,2,FALSE)</f>
        <v>ETH</v>
      </c>
      <c r="C1802" s="25">
        <f>VLOOKUP(A1802,'Cód dos países'!$A$3:$C$199,3,FALSE)</f>
        <v>57</v>
      </c>
      <c r="D1802" s="29">
        <v>1989</v>
      </c>
      <c r="E1802">
        <f t="shared" si="143"/>
        <v>571989</v>
      </c>
      <c r="F1802" s="28">
        <v>4</v>
      </c>
      <c r="G1802" s="28">
        <v>2</v>
      </c>
      <c r="H1802" s="28">
        <v>3</v>
      </c>
      <c r="I1802" s="28">
        <f t="shared" si="140"/>
        <v>0.33333333333333331</v>
      </c>
      <c r="J1802" s="28">
        <f t="shared" si="141"/>
        <v>0.33333333333333331</v>
      </c>
      <c r="K1802" s="28">
        <f t="shared" si="142"/>
        <v>0.5</v>
      </c>
      <c r="L1802" s="28">
        <f t="shared" si="144"/>
        <v>0.38888888888888884</v>
      </c>
    </row>
    <row r="1803" spans="1:12" ht="15.75" x14ac:dyDescent="0.25">
      <c r="A1803" s="31" t="s">
        <v>93</v>
      </c>
      <c r="B1803" s="30" t="str">
        <f>VLOOKUP(A1803,'Cód dos países'!$A$3:$C$199,2,FALSE)</f>
        <v>ETH</v>
      </c>
      <c r="C1803" s="25">
        <f>VLOOKUP(A1803,'Cód dos países'!$A$3:$C$199,3,FALSE)</f>
        <v>57</v>
      </c>
      <c r="D1803" s="29">
        <v>1990</v>
      </c>
      <c r="E1803">
        <f t="shared" si="143"/>
        <v>571990</v>
      </c>
      <c r="F1803" s="28">
        <v>4</v>
      </c>
      <c r="G1803" s="28">
        <v>2</v>
      </c>
      <c r="H1803" s="28">
        <v>3</v>
      </c>
      <c r="I1803" s="28">
        <f t="shared" si="140"/>
        <v>0.33333333333333331</v>
      </c>
      <c r="J1803" s="28">
        <f t="shared" si="141"/>
        <v>0.33333333333333331</v>
      </c>
      <c r="K1803" s="28">
        <f t="shared" si="142"/>
        <v>0.5</v>
      </c>
      <c r="L1803" s="28">
        <f t="shared" si="144"/>
        <v>0.38888888888888884</v>
      </c>
    </row>
    <row r="1804" spans="1:12" ht="15.75" x14ac:dyDescent="0.25">
      <c r="A1804" s="31" t="s">
        <v>93</v>
      </c>
      <c r="B1804" s="30" t="str">
        <f>VLOOKUP(A1804,'Cód dos países'!$A$3:$C$199,2,FALSE)</f>
        <v>ETH</v>
      </c>
      <c r="C1804" s="25">
        <f>VLOOKUP(A1804,'Cód dos países'!$A$3:$C$199,3,FALSE)</f>
        <v>57</v>
      </c>
      <c r="D1804" s="29">
        <v>1991</v>
      </c>
      <c r="E1804">
        <f t="shared" si="143"/>
        <v>571991</v>
      </c>
      <c r="F1804" s="28">
        <v>3</v>
      </c>
      <c r="G1804" s="28">
        <v>0</v>
      </c>
      <c r="H1804" s="28">
        <v>3</v>
      </c>
      <c r="I1804" s="28">
        <f t="shared" si="140"/>
        <v>0.25</v>
      </c>
      <c r="J1804" s="28">
        <f t="shared" si="141"/>
        <v>0</v>
      </c>
      <c r="K1804" s="28">
        <f t="shared" si="142"/>
        <v>0.5</v>
      </c>
      <c r="L1804" s="28">
        <f t="shared" si="144"/>
        <v>0.25</v>
      </c>
    </row>
    <row r="1805" spans="1:12" ht="15.75" x14ac:dyDescent="0.25">
      <c r="A1805" s="31" t="s">
        <v>93</v>
      </c>
      <c r="B1805" s="30" t="str">
        <f>VLOOKUP(A1805,'Cód dos países'!$A$3:$C$199,2,FALSE)</f>
        <v>ETH</v>
      </c>
      <c r="C1805" s="25">
        <f>VLOOKUP(A1805,'Cód dos países'!$A$3:$C$199,3,FALSE)</f>
        <v>57</v>
      </c>
      <c r="D1805" s="29">
        <v>1992</v>
      </c>
      <c r="E1805">
        <f t="shared" si="143"/>
        <v>571992</v>
      </c>
      <c r="F1805" s="28">
        <v>2</v>
      </c>
      <c r="G1805" s="28">
        <v>0</v>
      </c>
      <c r="H1805" s="28">
        <v>0</v>
      </c>
      <c r="I1805" s="28">
        <f t="shared" si="140"/>
        <v>0.16666666666666666</v>
      </c>
      <c r="J1805" s="28">
        <f t="shared" si="141"/>
        <v>0</v>
      </c>
      <c r="K1805" s="28">
        <f t="shared" si="142"/>
        <v>0</v>
      </c>
      <c r="L1805" s="28">
        <f t="shared" si="144"/>
        <v>5.5555555555555552E-2</v>
      </c>
    </row>
    <row r="1806" spans="1:12" ht="15.75" x14ac:dyDescent="0.25">
      <c r="A1806" s="31" t="s">
        <v>93</v>
      </c>
      <c r="B1806" s="30" t="str">
        <f>VLOOKUP(A1806,'Cód dos países'!$A$3:$C$199,2,FALSE)</f>
        <v>ETH</v>
      </c>
      <c r="C1806" s="25">
        <f>VLOOKUP(A1806,'Cód dos países'!$A$3:$C$199,3,FALSE)</f>
        <v>57</v>
      </c>
      <c r="D1806" s="29">
        <v>1993</v>
      </c>
      <c r="E1806">
        <f t="shared" si="143"/>
        <v>571993</v>
      </c>
      <c r="F1806" s="28">
        <v>2</v>
      </c>
      <c r="G1806" s="28">
        <v>3</v>
      </c>
      <c r="H1806" s="28">
        <v>2</v>
      </c>
      <c r="I1806" s="28">
        <f t="shared" si="140"/>
        <v>0.16666666666666666</v>
      </c>
      <c r="J1806" s="28">
        <f t="shared" si="141"/>
        <v>0.5</v>
      </c>
      <c r="K1806" s="28">
        <f t="shared" si="142"/>
        <v>0.33333333333333331</v>
      </c>
      <c r="L1806" s="28">
        <f t="shared" si="144"/>
        <v>0.33333333333333331</v>
      </c>
    </row>
    <row r="1807" spans="1:12" ht="15.75" x14ac:dyDescent="0.25">
      <c r="A1807" s="31" t="s">
        <v>93</v>
      </c>
      <c r="B1807" s="30" t="str">
        <f>VLOOKUP(A1807,'Cód dos países'!$A$3:$C$199,2,FALSE)</f>
        <v>ETH</v>
      </c>
      <c r="C1807" s="25">
        <f>VLOOKUP(A1807,'Cód dos países'!$A$3:$C$199,3,FALSE)</f>
        <v>57</v>
      </c>
      <c r="D1807" s="29">
        <v>1994</v>
      </c>
      <c r="E1807">
        <f t="shared" si="143"/>
        <v>571994</v>
      </c>
      <c r="F1807" s="28">
        <v>2</v>
      </c>
      <c r="G1807" s="28">
        <v>4</v>
      </c>
      <c r="H1807" s="28">
        <v>2</v>
      </c>
      <c r="I1807" s="28">
        <f t="shared" si="140"/>
        <v>0.16666666666666666</v>
      </c>
      <c r="J1807" s="28">
        <f t="shared" si="141"/>
        <v>0.66666666666666663</v>
      </c>
      <c r="K1807" s="28">
        <f t="shared" si="142"/>
        <v>0.33333333333333331</v>
      </c>
      <c r="L1807" s="28">
        <f t="shared" si="144"/>
        <v>0.3888888888888889</v>
      </c>
    </row>
    <row r="1808" spans="1:12" ht="15.75" x14ac:dyDescent="0.25">
      <c r="A1808" s="31" t="s">
        <v>93</v>
      </c>
      <c r="B1808" s="30" t="str">
        <f>VLOOKUP(A1808,'Cód dos países'!$A$3:$C$199,2,FALSE)</f>
        <v>ETH</v>
      </c>
      <c r="C1808" s="25">
        <f>VLOOKUP(A1808,'Cód dos países'!$A$3:$C$199,3,FALSE)</f>
        <v>57</v>
      </c>
      <c r="D1808" s="29">
        <v>1995</v>
      </c>
      <c r="E1808">
        <f t="shared" si="143"/>
        <v>571995</v>
      </c>
      <c r="F1808" s="28">
        <v>5</v>
      </c>
      <c r="G1808" s="28">
        <v>5</v>
      </c>
      <c r="H1808" s="28">
        <v>2</v>
      </c>
      <c r="I1808" s="28">
        <f t="shared" si="140"/>
        <v>0.41666666666666669</v>
      </c>
      <c r="J1808" s="28">
        <f t="shared" si="141"/>
        <v>0.83333333333333337</v>
      </c>
      <c r="K1808" s="28">
        <f t="shared" si="142"/>
        <v>0.33333333333333331</v>
      </c>
      <c r="L1808" s="28">
        <f t="shared" si="144"/>
        <v>0.52777777777777779</v>
      </c>
    </row>
    <row r="1809" spans="1:12" ht="15.75" x14ac:dyDescent="0.25">
      <c r="A1809" s="31" t="s">
        <v>93</v>
      </c>
      <c r="B1809" s="30" t="str">
        <f>VLOOKUP(A1809,'Cód dos países'!$A$3:$C$199,2,FALSE)</f>
        <v>ETH</v>
      </c>
      <c r="C1809" s="25">
        <f>VLOOKUP(A1809,'Cód dos países'!$A$3:$C$199,3,FALSE)</f>
        <v>57</v>
      </c>
      <c r="D1809" s="29">
        <v>1996</v>
      </c>
      <c r="E1809">
        <f t="shared" si="143"/>
        <v>571996</v>
      </c>
      <c r="F1809" s="28">
        <v>7</v>
      </c>
      <c r="G1809" s="28">
        <v>5</v>
      </c>
      <c r="H1809" s="28">
        <v>2</v>
      </c>
      <c r="I1809" s="28">
        <f t="shared" si="140"/>
        <v>0.58333333333333337</v>
      </c>
      <c r="J1809" s="28">
        <f t="shared" si="141"/>
        <v>0.83333333333333337</v>
      </c>
      <c r="K1809" s="28">
        <f t="shared" si="142"/>
        <v>0.33333333333333331</v>
      </c>
      <c r="L1809" s="28">
        <f t="shared" si="144"/>
        <v>0.58333333333333326</v>
      </c>
    </row>
    <row r="1810" spans="1:12" ht="15.75" x14ac:dyDescent="0.25">
      <c r="A1810" s="31" t="s">
        <v>93</v>
      </c>
      <c r="B1810" s="30" t="str">
        <f>VLOOKUP(A1810,'Cód dos países'!$A$3:$C$199,2,FALSE)</f>
        <v>ETH</v>
      </c>
      <c r="C1810" s="25">
        <f>VLOOKUP(A1810,'Cód dos países'!$A$3:$C$199,3,FALSE)</f>
        <v>57</v>
      </c>
      <c r="D1810" s="29">
        <v>1997</v>
      </c>
      <c r="E1810">
        <f t="shared" si="143"/>
        <v>571997</v>
      </c>
      <c r="F1810" s="28">
        <v>10</v>
      </c>
      <c r="G1810" s="28">
        <v>5</v>
      </c>
      <c r="H1810" s="28">
        <v>2</v>
      </c>
      <c r="I1810" s="28">
        <f t="shared" si="140"/>
        <v>0.83333333333333337</v>
      </c>
      <c r="J1810" s="28">
        <f t="shared" si="141"/>
        <v>0.83333333333333337</v>
      </c>
      <c r="K1810" s="28">
        <f t="shared" si="142"/>
        <v>0.33333333333333331</v>
      </c>
      <c r="L1810" s="28">
        <f t="shared" si="144"/>
        <v>0.66666666666666674</v>
      </c>
    </row>
    <row r="1811" spans="1:12" ht="15.75" x14ac:dyDescent="0.25">
      <c r="A1811" s="31" t="s">
        <v>93</v>
      </c>
      <c r="B1811" s="30" t="str">
        <f>VLOOKUP(A1811,'Cód dos países'!$A$3:$C$199,2,FALSE)</f>
        <v>ETH</v>
      </c>
      <c r="C1811" s="25">
        <f>VLOOKUP(A1811,'Cód dos países'!$A$3:$C$199,3,FALSE)</f>
        <v>57</v>
      </c>
      <c r="D1811" s="29">
        <v>1998</v>
      </c>
      <c r="E1811">
        <f t="shared" si="143"/>
        <v>571998</v>
      </c>
      <c r="F1811" s="28">
        <v>10</v>
      </c>
      <c r="G1811" s="28">
        <v>5</v>
      </c>
      <c r="H1811" s="28">
        <v>2</v>
      </c>
      <c r="I1811" s="28">
        <f t="shared" si="140"/>
        <v>0.83333333333333337</v>
      </c>
      <c r="J1811" s="28">
        <f t="shared" si="141"/>
        <v>0.83333333333333337</v>
      </c>
      <c r="K1811" s="28">
        <f t="shared" si="142"/>
        <v>0.33333333333333331</v>
      </c>
      <c r="L1811" s="28">
        <f t="shared" si="144"/>
        <v>0.66666666666666674</v>
      </c>
    </row>
    <row r="1812" spans="1:12" ht="15.75" x14ac:dyDescent="0.25">
      <c r="A1812" s="31" t="s">
        <v>93</v>
      </c>
      <c r="B1812" s="30" t="str">
        <f>VLOOKUP(A1812,'Cód dos países'!$A$3:$C$199,2,FALSE)</f>
        <v>ETH</v>
      </c>
      <c r="C1812" s="25">
        <f>VLOOKUP(A1812,'Cód dos países'!$A$3:$C$199,3,FALSE)</f>
        <v>57</v>
      </c>
      <c r="D1812" s="29">
        <v>1999</v>
      </c>
      <c r="E1812">
        <f t="shared" si="143"/>
        <v>571999</v>
      </c>
      <c r="F1812" s="28">
        <v>10</v>
      </c>
      <c r="G1812" s="28">
        <v>5</v>
      </c>
      <c r="H1812" s="28">
        <v>2</v>
      </c>
      <c r="I1812" s="28">
        <f t="shared" si="140"/>
        <v>0.83333333333333337</v>
      </c>
      <c r="J1812" s="28">
        <f t="shared" si="141"/>
        <v>0.83333333333333337</v>
      </c>
      <c r="K1812" s="28">
        <f t="shared" si="142"/>
        <v>0.33333333333333331</v>
      </c>
      <c r="L1812" s="28">
        <f t="shared" si="144"/>
        <v>0.66666666666666674</v>
      </c>
    </row>
    <row r="1813" spans="1:12" ht="15.75" x14ac:dyDescent="0.25">
      <c r="A1813" s="31" t="s">
        <v>93</v>
      </c>
      <c r="B1813" s="30" t="str">
        <f>VLOOKUP(A1813,'Cód dos países'!$A$3:$C$199,2,FALSE)</f>
        <v>ETH</v>
      </c>
      <c r="C1813" s="25">
        <f>VLOOKUP(A1813,'Cód dos países'!$A$3:$C$199,3,FALSE)</f>
        <v>57</v>
      </c>
      <c r="D1813" s="29">
        <v>2000</v>
      </c>
      <c r="E1813">
        <f t="shared" si="143"/>
        <v>572000</v>
      </c>
      <c r="F1813" s="28">
        <v>10</v>
      </c>
      <c r="G1813" s="28">
        <v>5</v>
      </c>
      <c r="H1813" s="28">
        <v>2</v>
      </c>
      <c r="I1813" s="28">
        <f t="shared" si="140"/>
        <v>0.83333333333333337</v>
      </c>
      <c r="J1813" s="28">
        <f t="shared" si="141"/>
        <v>0.83333333333333337</v>
      </c>
      <c r="K1813" s="28">
        <f t="shared" si="142"/>
        <v>0.33333333333333331</v>
      </c>
      <c r="L1813" s="28">
        <f t="shared" si="144"/>
        <v>0.66666666666666674</v>
      </c>
    </row>
    <row r="1814" spans="1:12" ht="15.75" x14ac:dyDescent="0.25">
      <c r="A1814" s="31" t="s">
        <v>93</v>
      </c>
      <c r="B1814" s="30" t="str">
        <f>VLOOKUP(A1814,'Cód dos países'!$A$3:$C$199,2,FALSE)</f>
        <v>ETH</v>
      </c>
      <c r="C1814" s="25">
        <f>VLOOKUP(A1814,'Cód dos países'!$A$3:$C$199,3,FALSE)</f>
        <v>57</v>
      </c>
      <c r="D1814" s="29">
        <v>2001</v>
      </c>
      <c r="E1814">
        <f t="shared" si="143"/>
        <v>572001</v>
      </c>
      <c r="F1814" s="28">
        <v>7</v>
      </c>
      <c r="G1814" s="28">
        <v>5</v>
      </c>
      <c r="H1814" s="28">
        <v>2</v>
      </c>
      <c r="I1814" s="28">
        <f t="shared" si="140"/>
        <v>0.58333333333333337</v>
      </c>
      <c r="J1814" s="28">
        <f t="shared" si="141"/>
        <v>0.83333333333333337</v>
      </c>
      <c r="K1814" s="28">
        <f t="shared" si="142"/>
        <v>0.33333333333333331</v>
      </c>
      <c r="L1814" s="28">
        <f t="shared" si="144"/>
        <v>0.58333333333333326</v>
      </c>
    </row>
    <row r="1815" spans="1:12" ht="15.75" x14ac:dyDescent="0.25">
      <c r="A1815" s="31" t="s">
        <v>93</v>
      </c>
      <c r="B1815" s="30" t="str">
        <f>VLOOKUP(A1815,'Cód dos países'!$A$3:$C$199,2,FALSE)</f>
        <v>ETH</v>
      </c>
      <c r="C1815" s="25">
        <f>VLOOKUP(A1815,'Cód dos países'!$A$3:$C$199,3,FALSE)</f>
        <v>57</v>
      </c>
      <c r="D1815" s="29">
        <v>2002</v>
      </c>
      <c r="E1815">
        <f t="shared" si="143"/>
        <v>572002</v>
      </c>
      <c r="F1815" s="28">
        <v>7</v>
      </c>
      <c r="G1815" s="28">
        <v>5</v>
      </c>
      <c r="H1815" s="28">
        <v>2</v>
      </c>
      <c r="I1815" s="28">
        <f t="shared" si="140"/>
        <v>0.58333333333333337</v>
      </c>
      <c r="J1815" s="28">
        <f t="shared" si="141"/>
        <v>0.83333333333333337</v>
      </c>
      <c r="K1815" s="28">
        <f t="shared" si="142"/>
        <v>0.33333333333333331</v>
      </c>
      <c r="L1815" s="28">
        <f t="shared" si="144"/>
        <v>0.58333333333333326</v>
      </c>
    </row>
    <row r="1816" spans="1:12" ht="15.75" x14ac:dyDescent="0.25">
      <c r="A1816" s="31" t="s">
        <v>93</v>
      </c>
      <c r="B1816" s="30" t="str">
        <f>VLOOKUP(A1816,'Cód dos países'!$A$3:$C$199,2,FALSE)</f>
        <v>ETH</v>
      </c>
      <c r="C1816" s="25">
        <f>VLOOKUP(A1816,'Cód dos países'!$A$3:$C$199,3,FALSE)</f>
        <v>57</v>
      </c>
      <c r="D1816" s="29">
        <v>2003</v>
      </c>
      <c r="E1816">
        <f t="shared" si="143"/>
        <v>572003</v>
      </c>
      <c r="F1816" s="28">
        <v>7</v>
      </c>
      <c r="G1816" s="28">
        <v>5</v>
      </c>
      <c r="H1816" s="28">
        <v>2</v>
      </c>
      <c r="I1816" s="28">
        <f t="shared" si="140"/>
        <v>0.58333333333333337</v>
      </c>
      <c r="J1816" s="28">
        <f t="shared" si="141"/>
        <v>0.83333333333333337</v>
      </c>
      <c r="K1816" s="28">
        <f t="shared" si="142"/>
        <v>0.33333333333333331</v>
      </c>
      <c r="L1816" s="28">
        <f t="shared" si="144"/>
        <v>0.58333333333333326</v>
      </c>
    </row>
    <row r="1817" spans="1:12" ht="15.75" x14ac:dyDescent="0.25">
      <c r="A1817" s="31" t="s">
        <v>93</v>
      </c>
      <c r="B1817" s="30" t="str">
        <f>VLOOKUP(A1817,'Cód dos países'!$A$3:$C$199,2,FALSE)</f>
        <v>ETH</v>
      </c>
      <c r="C1817" s="25">
        <f>VLOOKUP(A1817,'Cód dos países'!$A$3:$C$199,3,FALSE)</f>
        <v>57</v>
      </c>
      <c r="D1817" s="29">
        <v>2004</v>
      </c>
      <c r="E1817">
        <f t="shared" si="143"/>
        <v>572004</v>
      </c>
      <c r="F1817" s="28">
        <v>7</v>
      </c>
      <c r="G1817" s="28">
        <v>5</v>
      </c>
      <c r="H1817" s="28">
        <v>2</v>
      </c>
      <c r="I1817" s="28">
        <f t="shared" si="140"/>
        <v>0.58333333333333337</v>
      </c>
      <c r="J1817" s="28">
        <f t="shared" si="141"/>
        <v>0.83333333333333337</v>
      </c>
      <c r="K1817" s="28">
        <f t="shared" si="142"/>
        <v>0.33333333333333331</v>
      </c>
      <c r="L1817" s="28">
        <f t="shared" si="144"/>
        <v>0.58333333333333326</v>
      </c>
    </row>
    <row r="1818" spans="1:12" ht="15.75" x14ac:dyDescent="0.25">
      <c r="A1818" s="31" t="s">
        <v>93</v>
      </c>
      <c r="B1818" s="30" t="str">
        <f>VLOOKUP(A1818,'Cód dos países'!$A$3:$C$199,2,FALSE)</f>
        <v>ETH</v>
      </c>
      <c r="C1818" s="25">
        <f>VLOOKUP(A1818,'Cód dos países'!$A$3:$C$199,3,FALSE)</f>
        <v>57</v>
      </c>
      <c r="D1818" s="29">
        <v>2005</v>
      </c>
      <c r="E1818">
        <f t="shared" si="143"/>
        <v>572005</v>
      </c>
      <c r="F1818" s="28">
        <v>7</v>
      </c>
      <c r="G1818" s="28">
        <v>5</v>
      </c>
      <c r="H1818" s="28">
        <v>2</v>
      </c>
      <c r="I1818" s="28">
        <f t="shared" si="140"/>
        <v>0.58333333333333337</v>
      </c>
      <c r="J1818" s="28">
        <f t="shared" si="141"/>
        <v>0.83333333333333337</v>
      </c>
      <c r="K1818" s="28">
        <f t="shared" si="142"/>
        <v>0.33333333333333331</v>
      </c>
      <c r="L1818" s="28">
        <f t="shared" si="144"/>
        <v>0.58333333333333326</v>
      </c>
    </row>
    <row r="1819" spans="1:12" ht="15.75" x14ac:dyDescent="0.25">
      <c r="A1819" s="31" t="s">
        <v>93</v>
      </c>
      <c r="B1819" s="30" t="str">
        <f>VLOOKUP(A1819,'Cód dos países'!$A$3:$C$199,2,FALSE)</f>
        <v>ETH</v>
      </c>
      <c r="C1819" s="25">
        <f>VLOOKUP(A1819,'Cód dos países'!$A$3:$C$199,3,FALSE)</f>
        <v>57</v>
      </c>
      <c r="D1819" s="29">
        <v>2006</v>
      </c>
      <c r="E1819">
        <f t="shared" si="143"/>
        <v>572006</v>
      </c>
      <c r="F1819" s="28">
        <v>7</v>
      </c>
      <c r="G1819" s="28">
        <v>5</v>
      </c>
      <c r="H1819" s="28">
        <v>2</v>
      </c>
      <c r="I1819" s="28">
        <f t="shared" si="140"/>
        <v>0.58333333333333337</v>
      </c>
      <c r="J1819" s="28">
        <f t="shared" si="141"/>
        <v>0.83333333333333337</v>
      </c>
      <c r="K1819" s="28">
        <f t="shared" si="142"/>
        <v>0.33333333333333331</v>
      </c>
      <c r="L1819" s="28">
        <f t="shared" si="144"/>
        <v>0.58333333333333326</v>
      </c>
    </row>
    <row r="1820" spans="1:12" ht="15.75" x14ac:dyDescent="0.25">
      <c r="A1820" s="31" t="s">
        <v>93</v>
      </c>
      <c r="B1820" s="30" t="str">
        <f>VLOOKUP(A1820,'Cód dos países'!$A$3:$C$199,2,FALSE)</f>
        <v>ETH</v>
      </c>
      <c r="C1820" s="25">
        <f>VLOOKUP(A1820,'Cód dos países'!$A$3:$C$199,3,FALSE)</f>
        <v>57</v>
      </c>
      <c r="D1820" s="29">
        <v>2007</v>
      </c>
      <c r="E1820">
        <f t="shared" si="143"/>
        <v>572007</v>
      </c>
      <c r="F1820" s="28">
        <v>7</v>
      </c>
      <c r="G1820" s="28">
        <v>4.5</v>
      </c>
      <c r="H1820" s="28">
        <v>2</v>
      </c>
      <c r="I1820" s="28">
        <f t="shared" si="140"/>
        <v>0.58333333333333337</v>
      </c>
      <c r="J1820" s="28">
        <f t="shared" si="141"/>
        <v>0.75</v>
      </c>
      <c r="K1820" s="28">
        <f t="shared" si="142"/>
        <v>0.33333333333333331</v>
      </c>
      <c r="L1820" s="28">
        <f t="shared" si="144"/>
        <v>0.55555555555555558</v>
      </c>
    </row>
    <row r="1821" spans="1:12" ht="15.75" x14ac:dyDescent="0.25">
      <c r="A1821" s="31" t="s">
        <v>93</v>
      </c>
      <c r="B1821" s="30" t="str">
        <f>VLOOKUP(A1821,'Cód dos países'!$A$3:$C$199,2,FALSE)</f>
        <v>ETH</v>
      </c>
      <c r="C1821" s="25">
        <f>VLOOKUP(A1821,'Cód dos países'!$A$3:$C$199,3,FALSE)</f>
        <v>57</v>
      </c>
      <c r="D1821" s="29">
        <v>2008</v>
      </c>
      <c r="E1821">
        <f t="shared" si="143"/>
        <v>572008</v>
      </c>
      <c r="F1821" s="28">
        <v>7</v>
      </c>
      <c r="G1821" s="28">
        <v>4.5</v>
      </c>
      <c r="H1821" s="28">
        <v>2</v>
      </c>
      <c r="I1821" s="28">
        <f t="shared" si="140"/>
        <v>0.58333333333333337</v>
      </c>
      <c r="J1821" s="28">
        <f t="shared" si="141"/>
        <v>0.75</v>
      </c>
      <c r="K1821" s="28">
        <f t="shared" si="142"/>
        <v>0.33333333333333331</v>
      </c>
      <c r="L1821" s="28">
        <f t="shared" si="144"/>
        <v>0.55555555555555558</v>
      </c>
    </row>
    <row r="1822" spans="1:12" ht="15.75" x14ac:dyDescent="0.25">
      <c r="A1822" s="31" t="s">
        <v>93</v>
      </c>
      <c r="B1822" s="30" t="str">
        <f>VLOOKUP(A1822,'Cód dos países'!$A$3:$C$199,2,FALSE)</f>
        <v>ETH</v>
      </c>
      <c r="C1822" s="25">
        <f>VLOOKUP(A1822,'Cód dos países'!$A$3:$C$199,3,FALSE)</f>
        <v>57</v>
      </c>
      <c r="D1822" s="29">
        <v>2009</v>
      </c>
      <c r="E1822">
        <f t="shared" si="143"/>
        <v>572009</v>
      </c>
      <c r="F1822" s="28">
        <v>6</v>
      </c>
      <c r="G1822" s="28">
        <v>4.5</v>
      </c>
      <c r="H1822" s="28">
        <v>2</v>
      </c>
      <c r="I1822" s="28">
        <f t="shared" si="140"/>
        <v>0.5</v>
      </c>
      <c r="J1822" s="28">
        <f t="shared" si="141"/>
        <v>0.75</v>
      </c>
      <c r="K1822" s="28">
        <f t="shared" si="142"/>
        <v>0.33333333333333331</v>
      </c>
      <c r="L1822" s="28">
        <f t="shared" si="144"/>
        <v>0.52777777777777768</v>
      </c>
    </row>
    <row r="1823" spans="1:12" ht="15.75" x14ac:dyDescent="0.25">
      <c r="A1823" s="31" t="s">
        <v>93</v>
      </c>
      <c r="B1823" s="30" t="str">
        <f>VLOOKUP(A1823,'Cód dos países'!$A$3:$C$199,2,FALSE)</f>
        <v>ETH</v>
      </c>
      <c r="C1823" s="25">
        <f>VLOOKUP(A1823,'Cód dos países'!$A$3:$C$199,3,FALSE)</f>
        <v>57</v>
      </c>
      <c r="D1823" s="29">
        <v>2010</v>
      </c>
      <c r="E1823">
        <f t="shared" si="143"/>
        <v>572010</v>
      </c>
      <c r="F1823" s="28">
        <v>0.5</v>
      </c>
      <c r="G1823" s="28">
        <v>0.75</v>
      </c>
      <c r="H1823" s="28">
        <v>0.33333333333333331</v>
      </c>
      <c r="I1823" s="28">
        <f t="shared" si="140"/>
        <v>0.5</v>
      </c>
      <c r="J1823" s="28">
        <f t="shared" si="141"/>
        <v>0.75</v>
      </c>
      <c r="K1823" s="28">
        <f t="shared" si="142"/>
        <v>0.33333333333333331</v>
      </c>
      <c r="L1823" s="28">
        <f t="shared" si="144"/>
        <v>0.52777777777777768</v>
      </c>
    </row>
    <row r="1824" spans="1:12" ht="15.75" x14ac:dyDescent="0.25">
      <c r="A1824" s="31" t="s">
        <v>93</v>
      </c>
      <c r="B1824" s="30" t="str">
        <f>VLOOKUP(A1824,'Cód dos países'!$A$3:$C$199,2,FALSE)</f>
        <v>ETH</v>
      </c>
      <c r="C1824" s="25">
        <f>VLOOKUP(A1824,'Cód dos países'!$A$3:$C$199,3,FALSE)</f>
        <v>57</v>
      </c>
      <c r="D1824" s="29">
        <v>2011</v>
      </c>
      <c r="E1824">
        <f t="shared" si="143"/>
        <v>572011</v>
      </c>
      <c r="F1824" s="28">
        <v>0.5</v>
      </c>
      <c r="G1824" s="28">
        <v>0.75</v>
      </c>
      <c r="H1824" s="28">
        <v>0.33333333333333331</v>
      </c>
      <c r="I1824" s="28">
        <f t="shared" si="140"/>
        <v>0.5</v>
      </c>
      <c r="J1824" s="28">
        <f t="shared" si="141"/>
        <v>0.75</v>
      </c>
      <c r="K1824" s="28">
        <f t="shared" si="142"/>
        <v>0.33333333333333331</v>
      </c>
      <c r="L1824" s="28">
        <f t="shared" si="144"/>
        <v>0.52777777777777768</v>
      </c>
    </row>
    <row r="1825" spans="1:12" ht="15.75" x14ac:dyDescent="0.25">
      <c r="A1825" s="31" t="s">
        <v>93</v>
      </c>
      <c r="B1825" s="30" t="str">
        <f>VLOOKUP(A1825,'Cód dos países'!$A$3:$C$199,2,FALSE)</f>
        <v>ETH</v>
      </c>
      <c r="C1825" s="25">
        <f>VLOOKUP(A1825,'Cód dos países'!$A$3:$C$199,3,FALSE)</f>
        <v>57</v>
      </c>
      <c r="D1825" s="29">
        <v>2012</v>
      </c>
      <c r="E1825">
        <f t="shared" si="143"/>
        <v>572012</v>
      </c>
      <c r="F1825" s="28">
        <v>0.5</v>
      </c>
      <c r="G1825" s="28">
        <v>0.75</v>
      </c>
      <c r="H1825" s="28">
        <v>0.25</v>
      </c>
      <c r="I1825" s="28">
        <f t="shared" si="140"/>
        <v>0.5</v>
      </c>
      <c r="J1825" s="28">
        <f t="shared" si="141"/>
        <v>0.75</v>
      </c>
      <c r="K1825" s="28">
        <f t="shared" si="142"/>
        <v>0.25</v>
      </c>
      <c r="L1825" s="28">
        <f t="shared" si="144"/>
        <v>0.49999999999999994</v>
      </c>
    </row>
    <row r="1826" spans="1:12" ht="15.75" x14ac:dyDescent="0.25">
      <c r="A1826" s="31" t="s">
        <v>93</v>
      </c>
      <c r="B1826" s="30" t="str">
        <f>VLOOKUP(A1826,'Cód dos países'!$A$3:$C$199,2,FALSE)</f>
        <v>ETH</v>
      </c>
      <c r="C1826" s="25">
        <f>VLOOKUP(A1826,'Cód dos países'!$A$3:$C$199,3,FALSE)</f>
        <v>57</v>
      </c>
      <c r="D1826" s="29">
        <v>2013</v>
      </c>
      <c r="E1826">
        <f t="shared" si="143"/>
        <v>572013</v>
      </c>
      <c r="F1826" s="28">
        <v>0.5</v>
      </c>
      <c r="G1826" s="28">
        <v>0.75</v>
      </c>
      <c r="H1826" s="28">
        <v>0.33333333333333331</v>
      </c>
      <c r="I1826" s="28">
        <f t="shared" si="140"/>
        <v>0.5</v>
      </c>
      <c r="J1826" s="28">
        <f t="shared" si="141"/>
        <v>0.75</v>
      </c>
      <c r="K1826" s="28">
        <f t="shared" si="142"/>
        <v>0.33333333333333331</v>
      </c>
      <c r="L1826" s="28">
        <f t="shared" si="144"/>
        <v>0.52777777777777768</v>
      </c>
    </row>
    <row r="1827" spans="1:12" ht="15.75" x14ac:dyDescent="0.25">
      <c r="A1827" s="31" t="s">
        <v>93</v>
      </c>
      <c r="B1827" s="30" t="str">
        <f>VLOOKUP(A1827,'Cód dos países'!$A$3:$C$199,2,FALSE)</f>
        <v>ETH</v>
      </c>
      <c r="C1827" s="25">
        <f>VLOOKUP(A1827,'Cód dos países'!$A$3:$C$199,3,FALSE)</f>
        <v>57</v>
      </c>
      <c r="D1827" s="29">
        <v>2014</v>
      </c>
      <c r="E1827">
        <f t="shared" si="143"/>
        <v>572014</v>
      </c>
      <c r="F1827" s="28">
        <v>0.5</v>
      </c>
      <c r="G1827" s="28">
        <v>0.75</v>
      </c>
      <c r="H1827" s="28">
        <v>0.33333333333333331</v>
      </c>
      <c r="I1827" s="28">
        <f t="shared" si="140"/>
        <v>0.5</v>
      </c>
      <c r="J1827" s="28">
        <f t="shared" si="141"/>
        <v>0.75</v>
      </c>
      <c r="K1827" s="28">
        <f t="shared" si="142"/>
        <v>0.33333333333333331</v>
      </c>
      <c r="L1827" s="28">
        <f t="shared" si="144"/>
        <v>0.52777777777777768</v>
      </c>
    </row>
    <row r="1828" spans="1:12" ht="15.75" x14ac:dyDescent="0.25">
      <c r="A1828" s="31" t="s">
        <v>97</v>
      </c>
      <c r="B1828" s="30" t="str">
        <f>VLOOKUP(A1828,'Cód dos países'!$A$3:$C$199,2,FALSE)</f>
        <v>FJI</v>
      </c>
      <c r="C1828" s="25">
        <f>VLOOKUP(A1828,'Cód dos países'!$A$3:$C$199,3,FALSE)</f>
        <v>58</v>
      </c>
      <c r="D1828" s="29">
        <v>1983</v>
      </c>
      <c r="E1828">
        <f t="shared" si="143"/>
        <v>581983</v>
      </c>
      <c r="F1828" s="28" t="s">
        <v>433</v>
      </c>
      <c r="G1828" s="28" t="s">
        <v>433</v>
      </c>
      <c r="H1828" s="28" t="s">
        <v>433</v>
      </c>
      <c r="I1828" s="28" t="str">
        <f t="shared" si="140"/>
        <v/>
      </c>
      <c r="J1828" s="28" t="str">
        <f t="shared" si="141"/>
        <v/>
      </c>
      <c r="K1828" s="28" t="str">
        <f t="shared" si="142"/>
        <v/>
      </c>
      <c r="L1828" s="28" t="str">
        <f t="shared" si="144"/>
        <v xml:space="preserve"> </v>
      </c>
    </row>
    <row r="1829" spans="1:12" ht="15.75" x14ac:dyDescent="0.25">
      <c r="A1829" s="31" t="s">
        <v>97</v>
      </c>
      <c r="B1829" s="30" t="str">
        <f>VLOOKUP(A1829,'Cód dos países'!$A$3:$C$199,2,FALSE)</f>
        <v>FJI</v>
      </c>
      <c r="C1829" s="25">
        <f>VLOOKUP(A1829,'Cód dos países'!$A$3:$C$199,3,FALSE)</f>
        <v>58</v>
      </c>
      <c r="D1829" s="29">
        <v>1984</v>
      </c>
      <c r="E1829">
        <f t="shared" si="143"/>
        <v>581984</v>
      </c>
      <c r="F1829" s="28" t="s">
        <v>433</v>
      </c>
      <c r="G1829" s="28" t="s">
        <v>433</v>
      </c>
      <c r="H1829" s="28" t="s">
        <v>433</v>
      </c>
      <c r="I1829" s="28" t="str">
        <f t="shared" si="140"/>
        <v/>
      </c>
      <c r="J1829" s="28" t="str">
        <f t="shared" si="141"/>
        <v/>
      </c>
      <c r="K1829" s="28" t="str">
        <f t="shared" si="142"/>
        <v/>
      </c>
      <c r="L1829" s="28" t="str">
        <f t="shared" si="144"/>
        <v xml:space="preserve"> </v>
      </c>
    </row>
    <row r="1830" spans="1:12" ht="15.75" x14ac:dyDescent="0.25">
      <c r="A1830" s="31" t="s">
        <v>97</v>
      </c>
      <c r="B1830" s="30" t="str">
        <f>VLOOKUP(A1830,'Cód dos países'!$A$3:$C$199,2,FALSE)</f>
        <v>FJI</v>
      </c>
      <c r="C1830" s="25">
        <f>VLOOKUP(A1830,'Cód dos países'!$A$3:$C$199,3,FALSE)</f>
        <v>58</v>
      </c>
      <c r="D1830" s="29">
        <v>1985</v>
      </c>
      <c r="E1830">
        <f t="shared" si="143"/>
        <v>581985</v>
      </c>
      <c r="F1830" s="28" t="s">
        <v>433</v>
      </c>
      <c r="G1830" s="28" t="s">
        <v>433</v>
      </c>
      <c r="H1830" s="28" t="s">
        <v>433</v>
      </c>
      <c r="I1830" s="28" t="str">
        <f t="shared" si="140"/>
        <v/>
      </c>
      <c r="J1830" s="28" t="str">
        <f t="shared" si="141"/>
        <v/>
      </c>
      <c r="K1830" s="28" t="str">
        <f t="shared" si="142"/>
        <v/>
      </c>
      <c r="L1830" s="28" t="str">
        <f t="shared" si="144"/>
        <v xml:space="preserve"> </v>
      </c>
    </row>
    <row r="1831" spans="1:12" ht="15.75" x14ac:dyDescent="0.25">
      <c r="A1831" s="31" t="s">
        <v>97</v>
      </c>
      <c r="B1831" s="30" t="str">
        <f>VLOOKUP(A1831,'Cód dos países'!$A$3:$C$199,2,FALSE)</f>
        <v>FJI</v>
      </c>
      <c r="C1831" s="25">
        <f>VLOOKUP(A1831,'Cód dos países'!$A$3:$C$199,3,FALSE)</f>
        <v>58</v>
      </c>
      <c r="D1831" s="29">
        <v>1986</v>
      </c>
      <c r="E1831">
        <f t="shared" si="143"/>
        <v>581986</v>
      </c>
      <c r="F1831" s="28" t="s">
        <v>433</v>
      </c>
      <c r="G1831" s="28" t="s">
        <v>433</v>
      </c>
      <c r="H1831" s="28" t="s">
        <v>433</v>
      </c>
      <c r="I1831" s="28" t="str">
        <f t="shared" si="140"/>
        <v/>
      </c>
      <c r="J1831" s="28" t="str">
        <f t="shared" si="141"/>
        <v/>
      </c>
      <c r="K1831" s="28" t="str">
        <f t="shared" si="142"/>
        <v/>
      </c>
      <c r="L1831" s="28" t="str">
        <f t="shared" si="144"/>
        <v xml:space="preserve"> </v>
      </c>
    </row>
    <row r="1832" spans="1:12" ht="15.75" x14ac:dyDescent="0.25">
      <c r="A1832" s="31" t="s">
        <v>97</v>
      </c>
      <c r="B1832" s="30" t="str">
        <f>VLOOKUP(A1832,'Cód dos países'!$A$3:$C$199,2,FALSE)</f>
        <v>FJI</v>
      </c>
      <c r="C1832" s="25">
        <f>VLOOKUP(A1832,'Cód dos países'!$A$3:$C$199,3,FALSE)</f>
        <v>58</v>
      </c>
      <c r="D1832" s="29">
        <v>1987</v>
      </c>
      <c r="E1832">
        <f t="shared" si="143"/>
        <v>581987</v>
      </c>
      <c r="F1832" s="28" t="s">
        <v>433</v>
      </c>
      <c r="G1832" s="28" t="s">
        <v>433</v>
      </c>
      <c r="H1832" s="28" t="s">
        <v>433</v>
      </c>
      <c r="I1832" s="28" t="str">
        <f t="shared" si="140"/>
        <v/>
      </c>
      <c r="J1832" s="28" t="str">
        <f t="shared" si="141"/>
        <v/>
      </c>
      <c r="K1832" s="28" t="str">
        <f t="shared" si="142"/>
        <v/>
      </c>
      <c r="L1832" s="28" t="str">
        <f t="shared" si="144"/>
        <v xml:space="preserve"> </v>
      </c>
    </row>
    <row r="1833" spans="1:12" ht="15.75" x14ac:dyDescent="0.25">
      <c r="A1833" s="31" t="s">
        <v>97</v>
      </c>
      <c r="B1833" s="30" t="str">
        <f>VLOOKUP(A1833,'Cód dos países'!$A$3:$C$199,2,FALSE)</f>
        <v>FJI</v>
      </c>
      <c r="C1833" s="25">
        <f>VLOOKUP(A1833,'Cód dos países'!$A$3:$C$199,3,FALSE)</f>
        <v>58</v>
      </c>
      <c r="D1833" s="29">
        <v>1988</v>
      </c>
      <c r="E1833">
        <f t="shared" si="143"/>
        <v>581988</v>
      </c>
      <c r="F1833" s="28" t="s">
        <v>433</v>
      </c>
      <c r="G1833" s="28" t="s">
        <v>433</v>
      </c>
      <c r="H1833" s="28" t="s">
        <v>433</v>
      </c>
      <c r="I1833" s="28" t="str">
        <f t="shared" si="140"/>
        <v/>
      </c>
      <c r="J1833" s="28" t="str">
        <f t="shared" si="141"/>
        <v/>
      </c>
      <c r="K1833" s="28" t="str">
        <f t="shared" si="142"/>
        <v/>
      </c>
      <c r="L1833" s="28" t="str">
        <f t="shared" si="144"/>
        <v xml:space="preserve"> </v>
      </c>
    </row>
    <row r="1834" spans="1:12" ht="15.75" x14ac:dyDescent="0.25">
      <c r="A1834" s="31" t="s">
        <v>97</v>
      </c>
      <c r="B1834" s="30" t="str">
        <f>VLOOKUP(A1834,'Cód dos países'!$A$3:$C$199,2,FALSE)</f>
        <v>FJI</v>
      </c>
      <c r="C1834" s="25">
        <f>VLOOKUP(A1834,'Cód dos países'!$A$3:$C$199,3,FALSE)</f>
        <v>58</v>
      </c>
      <c r="D1834" s="29">
        <v>1989</v>
      </c>
      <c r="E1834">
        <f t="shared" si="143"/>
        <v>581989</v>
      </c>
      <c r="F1834" s="28" t="s">
        <v>433</v>
      </c>
      <c r="G1834" s="28" t="s">
        <v>433</v>
      </c>
      <c r="H1834" s="28" t="s">
        <v>433</v>
      </c>
      <c r="I1834" s="28" t="str">
        <f t="shared" si="140"/>
        <v/>
      </c>
      <c r="J1834" s="28" t="str">
        <f t="shared" si="141"/>
        <v/>
      </c>
      <c r="K1834" s="28" t="str">
        <f t="shared" si="142"/>
        <v/>
      </c>
      <c r="L1834" s="28" t="str">
        <f t="shared" si="144"/>
        <v xml:space="preserve"> </v>
      </c>
    </row>
    <row r="1835" spans="1:12" ht="15.75" x14ac:dyDescent="0.25">
      <c r="A1835" s="31" t="s">
        <v>97</v>
      </c>
      <c r="B1835" s="30" t="str">
        <f>VLOOKUP(A1835,'Cód dos países'!$A$3:$C$199,2,FALSE)</f>
        <v>FJI</v>
      </c>
      <c r="C1835" s="25">
        <f>VLOOKUP(A1835,'Cód dos países'!$A$3:$C$199,3,FALSE)</f>
        <v>58</v>
      </c>
      <c r="D1835" s="29">
        <v>1990</v>
      </c>
      <c r="E1835">
        <f t="shared" si="143"/>
        <v>581990</v>
      </c>
      <c r="F1835" s="28" t="s">
        <v>433</v>
      </c>
      <c r="G1835" s="28" t="s">
        <v>433</v>
      </c>
      <c r="H1835" s="28" t="s">
        <v>433</v>
      </c>
      <c r="I1835" s="28" t="str">
        <f t="shared" si="140"/>
        <v/>
      </c>
      <c r="J1835" s="28" t="str">
        <f t="shared" si="141"/>
        <v/>
      </c>
      <c r="K1835" s="28" t="str">
        <f t="shared" si="142"/>
        <v/>
      </c>
      <c r="L1835" s="28" t="str">
        <f t="shared" si="144"/>
        <v xml:space="preserve"> </v>
      </c>
    </row>
    <row r="1836" spans="1:12" ht="15.75" x14ac:dyDescent="0.25">
      <c r="A1836" s="31" t="s">
        <v>97</v>
      </c>
      <c r="B1836" s="30" t="str">
        <f>VLOOKUP(A1836,'Cód dos países'!$A$3:$C$199,2,FALSE)</f>
        <v>FJI</v>
      </c>
      <c r="C1836" s="25">
        <f>VLOOKUP(A1836,'Cód dos países'!$A$3:$C$199,3,FALSE)</f>
        <v>58</v>
      </c>
      <c r="D1836" s="29">
        <v>1991</v>
      </c>
      <c r="E1836">
        <f t="shared" si="143"/>
        <v>581991</v>
      </c>
      <c r="F1836" s="28" t="s">
        <v>433</v>
      </c>
      <c r="G1836" s="28" t="s">
        <v>433</v>
      </c>
      <c r="H1836" s="28" t="s">
        <v>433</v>
      </c>
      <c r="I1836" s="28" t="str">
        <f t="shared" si="140"/>
        <v/>
      </c>
      <c r="J1836" s="28" t="str">
        <f t="shared" si="141"/>
        <v/>
      </c>
      <c r="K1836" s="28" t="str">
        <f t="shared" si="142"/>
        <v/>
      </c>
      <c r="L1836" s="28" t="str">
        <f t="shared" si="144"/>
        <v xml:space="preserve"> </v>
      </c>
    </row>
    <row r="1837" spans="1:12" ht="15.75" x14ac:dyDescent="0.25">
      <c r="A1837" s="31" t="s">
        <v>97</v>
      </c>
      <c r="B1837" s="30" t="str">
        <f>VLOOKUP(A1837,'Cód dos países'!$A$3:$C$199,2,FALSE)</f>
        <v>FJI</v>
      </c>
      <c r="C1837" s="25">
        <f>VLOOKUP(A1837,'Cód dos países'!$A$3:$C$199,3,FALSE)</f>
        <v>58</v>
      </c>
      <c r="D1837" s="29">
        <v>1992</v>
      </c>
      <c r="E1837">
        <f t="shared" si="143"/>
        <v>581992</v>
      </c>
      <c r="F1837" s="28" t="s">
        <v>433</v>
      </c>
      <c r="G1837" s="28" t="s">
        <v>433</v>
      </c>
      <c r="H1837" s="28" t="s">
        <v>433</v>
      </c>
      <c r="I1837" s="28" t="str">
        <f t="shared" si="140"/>
        <v/>
      </c>
      <c r="J1837" s="28" t="str">
        <f t="shared" si="141"/>
        <v/>
      </c>
      <c r="K1837" s="28" t="str">
        <f t="shared" si="142"/>
        <v/>
      </c>
      <c r="L1837" s="28" t="str">
        <f t="shared" si="144"/>
        <v xml:space="preserve"> </v>
      </c>
    </row>
    <row r="1838" spans="1:12" ht="15.75" x14ac:dyDescent="0.25">
      <c r="A1838" s="31" t="s">
        <v>97</v>
      </c>
      <c r="B1838" s="30" t="str">
        <f>VLOOKUP(A1838,'Cód dos países'!$A$3:$C$199,2,FALSE)</f>
        <v>FJI</v>
      </c>
      <c r="C1838" s="25">
        <f>VLOOKUP(A1838,'Cód dos países'!$A$3:$C$199,3,FALSE)</f>
        <v>58</v>
      </c>
      <c r="D1838" s="29">
        <v>1993</v>
      </c>
      <c r="E1838">
        <f t="shared" si="143"/>
        <v>581993</v>
      </c>
      <c r="F1838" s="28" t="s">
        <v>433</v>
      </c>
      <c r="G1838" s="28" t="s">
        <v>433</v>
      </c>
      <c r="H1838" s="28" t="s">
        <v>433</v>
      </c>
      <c r="I1838" s="28" t="str">
        <f t="shared" si="140"/>
        <v/>
      </c>
      <c r="J1838" s="28" t="str">
        <f t="shared" si="141"/>
        <v/>
      </c>
      <c r="K1838" s="28" t="str">
        <f t="shared" si="142"/>
        <v/>
      </c>
      <c r="L1838" s="28" t="str">
        <f t="shared" si="144"/>
        <v xml:space="preserve"> </v>
      </c>
    </row>
    <row r="1839" spans="1:12" ht="15.75" x14ac:dyDescent="0.25">
      <c r="A1839" s="31" t="s">
        <v>97</v>
      </c>
      <c r="B1839" s="30" t="str">
        <f>VLOOKUP(A1839,'Cód dos países'!$A$3:$C$199,2,FALSE)</f>
        <v>FJI</v>
      </c>
      <c r="C1839" s="25">
        <f>VLOOKUP(A1839,'Cód dos países'!$A$3:$C$199,3,FALSE)</f>
        <v>58</v>
      </c>
      <c r="D1839" s="29">
        <v>1994</v>
      </c>
      <c r="E1839">
        <f t="shared" si="143"/>
        <v>581994</v>
      </c>
      <c r="F1839" s="28" t="s">
        <v>433</v>
      </c>
      <c r="G1839" s="28" t="s">
        <v>433</v>
      </c>
      <c r="H1839" s="28" t="s">
        <v>433</v>
      </c>
      <c r="I1839" s="28" t="str">
        <f t="shared" si="140"/>
        <v/>
      </c>
      <c r="J1839" s="28" t="str">
        <f t="shared" si="141"/>
        <v/>
      </c>
      <c r="K1839" s="28" t="str">
        <f t="shared" si="142"/>
        <v/>
      </c>
      <c r="L1839" s="28" t="str">
        <f t="shared" si="144"/>
        <v xml:space="preserve"> </v>
      </c>
    </row>
    <row r="1840" spans="1:12" ht="15.75" x14ac:dyDescent="0.25">
      <c r="A1840" s="31" t="s">
        <v>97</v>
      </c>
      <c r="B1840" s="30" t="str">
        <f>VLOOKUP(A1840,'Cód dos países'!$A$3:$C$199,2,FALSE)</f>
        <v>FJI</v>
      </c>
      <c r="C1840" s="25">
        <f>VLOOKUP(A1840,'Cód dos países'!$A$3:$C$199,3,FALSE)</f>
        <v>58</v>
      </c>
      <c r="D1840" s="29">
        <v>1995</v>
      </c>
      <c r="E1840">
        <f t="shared" si="143"/>
        <v>581995</v>
      </c>
      <c r="F1840" s="28" t="s">
        <v>433</v>
      </c>
      <c r="G1840" s="28" t="s">
        <v>433</v>
      </c>
      <c r="H1840" s="28" t="s">
        <v>433</v>
      </c>
      <c r="I1840" s="28" t="str">
        <f t="shared" si="140"/>
        <v/>
      </c>
      <c r="J1840" s="28" t="str">
        <f t="shared" si="141"/>
        <v/>
      </c>
      <c r="K1840" s="28" t="str">
        <f t="shared" si="142"/>
        <v/>
      </c>
      <c r="L1840" s="28" t="str">
        <f t="shared" si="144"/>
        <v xml:space="preserve"> </v>
      </c>
    </row>
    <row r="1841" spans="1:12" ht="15.75" x14ac:dyDescent="0.25">
      <c r="A1841" s="31" t="s">
        <v>97</v>
      </c>
      <c r="B1841" s="30" t="str">
        <f>VLOOKUP(A1841,'Cód dos países'!$A$3:$C$199,2,FALSE)</f>
        <v>FJI</v>
      </c>
      <c r="C1841" s="25">
        <f>VLOOKUP(A1841,'Cód dos países'!$A$3:$C$199,3,FALSE)</f>
        <v>58</v>
      </c>
      <c r="D1841" s="29">
        <v>1996</v>
      </c>
      <c r="E1841">
        <f t="shared" si="143"/>
        <v>581996</v>
      </c>
      <c r="F1841" s="28" t="s">
        <v>433</v>
      </c>
      <c r="G1841" s="28" t="s">
        <v>433</v>
      </c>
      <c r="H1841" s="28" t="s">
        <v>433</v>
      </c>
      <c r="I1841" s="28" t="str">
        <f t="shared" si="140"/>
        <v/>
      </c>
      <c r="J1841" s="28" t="str">
        <f t="shared" si="141"/>
        <v/>
      </c>
      <c r="K1841" s="28" t="str">
        <f t="shared" si="142"/>
        <v/>
      </c>
      <c r="L1841" s="28" t="str">
        <f t="shared" si="144"/>
        <v xml:space="preserve"> </v>
      </c>
    </row>
    <row r="1842" spans="1:12" ht="15.75" x14ac:dyDescent="0.25">
      <c r="A1842" s="31" t="s">
        <v>97</v>
      </c>
      <c r="B1842" s="30" t="str">
        <f>VLOOKUP(A1842,'Cód dos países'!$A$3:$C$199,2,FALSE)</f>
        <v>FJI</v>
      </c>
      <c r="C1842" s="25">
        <f>VLOOKUP(A1842,'Cód dos países'!$A$3:$C$199,3,FALSE)</f>
        <v>58</v>
      </c>
      <c r="D1842" s="29">
        <v>1997</v>
      </c>
      <c r="E1842">
        <f t="shared" si="143"/>
        <v>581997</v>
      </c>
      <c r="F1842" s="28" t="s">
        <v>433</v>
      </c>
      <c r="G1842" s="28" t="s">
        <v>433</v>
      </c>
      <c r="H1842" s="28" t="s">
        <v>433</v>
      </c>
      <c r="I1842" s="28" t="str">
        <f t="shared" si="140"/>
        <v/>
      </c>
      <c r="J1842" s="28" t="str">
        <f t="shared" si="141"/>
        <v/>
      </c>
      <c r="K1842" s="28" t="str">
        <f t="shared" si="142"/>
        <v/>
      </c>
      <c r="L1842" s="28" t="str">
        <f t="shared" si="144"/>
        <v xml:space="preserve"> </v>
      </c>
    </row>
    <row r="1843" spans="1:12" ht="15.75" x14ac:dyDescent="0.25">
      <c r="A1843" s="31" t="s">
        <v>97</v>
      </c>
      <c r="B1843" s="30" t="str">
        <f>VLOOKUP(A1843,'Cód dos países'!$A$3:$C$199,2,FALSE)</f>
        <v>FJI</v>
      </c>
      <c r="C1843" s="25">
        <f>VLOOKUP(A1843,'Cód dos países'!$A$3:$C$199,3,FALSE)</f>
        <v>58</v>
      </c>
      <c r="D1843" s="29">
        <v>1998</v>
      </c>
      <c r="E1843">
        <f t="shared" si="143"/>
        <v>581998</v>
      </c>
      <c r="F1843" s="28" t="s">
        <v>433</v>
      </c>
      <c r="G1843" s="28" t="s">
        <v>433</v>
      </c>
      <c r="H1843" s="28" t="s">
        <v>433</v>
      </c>
      <c r="I1843" s="28" t="str">
        <f t="shared" si="140"/>
        <v/>
      </c>
      <c r="J1843" s="28" t="str">
        <f t="shared" si="141"/>
        <v/>
      </c>
      <c r="K1843" s="28" t="str">
        <f t="shared" si="142"/>
        <v/>
      </c>
      <c r="L1843" s="28" t="str">
        <f t="shared" si="144"/>
        <v xml:space="preserve"> </v>
      </c>
    </row>
    <row r="1844" spans="1:12" ht="15.75" x14ac:dyDescent="0.25">
      <c r="A1844" s="31" t="s">
        <v>97</v>
      </c>
      <c r="B1844" s="30" t="str">
        <f>VLOOKUP(A1844,'Cód dos países'!$A$3:$C$199,2,FALSE)</f>
        <v>FJI</v>
      </c>
      <c r="C1844" s="25">
        <f>VLOOKUP(A1844,'Cód dos países'!$A$3:$C$199,3,FALSE)</f>
        <v>58</v>
      </c>
      <c r="D1844" s="29">
        <v>1999</v>
      </c>
      <c r="E1844">
        <f t="shared" si="143"/>
        <v>581999</v>
      </c>
      <c r="F1844" s="28" t="s">
        <v>433</v>
      </c>
      <c r="G1844" s="28" t="s">
        <v>433</v>
      </c>
      <c r="H1844" s="28" t="s">
        <v>433</v>
      </c>
      <c r="I1844" s="28" t="str">
        <f t="shared" si="140"/>
        <v/>
      </c>
      <c r="J1844" s="28" t="str">
        <f t="shared" si="141"/>
        <v/>
      </c>
      <c r="K1844" s="28" t="str">
        <f t="shared" si="142"/>
        <v/>
      </c>
      <c r="L1844" s="28" t="str">
        <f t="shared" si="144"/>
        <v xml:space="preserve"> </v>
      </c>
    </row>
    <row r="1845" spans="1:12" ht="15.75" x14ac:dyDescent="0.25">
      <c r="A1845" s="31" t="s">
        <v>97</v>
      </c>
      <c r="B1845" s="30" t="str">
        <f>VLOOKUP(A1845,'Cód dos países'!$A$3:$C$199,2,FALSE)</f>
        <v>FJI</v>
      </c>
      <c r="C1845" s="25">
        <f>VLOOKUP(A1845,'Cód dos países'!$A$3:$C$199,3,FALSE)</f>
        <v>58</v>
      </c>
      <c r="D1845" s="29">
        <v>2000</v>
      </c>
      <c r="E1845">
        <f t="shared" si="143"/>
        <v>582000</v>
      </c>
      <c r="F1845" s="28" t="s">
        <v>433</v>
      </c>
      <c r="G1845" s="28" t="s">
        <v>433</v>
      </c>
      <c r="H1845" s="28" t="s">
        <v>433</v>
      </c>
      <c r="I1845" s="28" t="str">
        <f t="shared" si="140"/>
        <v/>
      </c>
      <c r="J1845" s="28" t="str">
        <f t="shared" si="141"/>
        <v/>
      </c>
      <c r="K1845" s="28" t="str">
        <f t="shared" si="142"/>
        <v/>
      </c>
      <c r="L1845" s="28" t="str">
        <f t="shared" si="144"/>
        <v xml:space="preserve"> </v>
      </c>
    </row>
    <row r="1846" spans="1:12" ht="15.75" x14ac:dyDescent="0.25">
      <c r="A1846" s="31" t="s">
        <v>97</v>
      </c>
      <c r="B1846" s="30" t="str">
        <f>VLOOKUP(A1846,'Cód dos países'!$A$3:$C$199,2,FALSE)</f>
        <v>FJI</v>
      </c>
      <c r="C1846" s="25">
        <f>VLOOKUP(A1846,'Cód dos países'!$A$3:$C$199,3,FALSE)</f>
        <v>58</v>
      </c>
      <c r="D1846" s="29">
        <v>2001</v>
      </c>
      <c r="E1846">
        <f t="shared" si="143"/>
        <v>582001</v>
      </c>
      <c r="F1846" s="28" t="s">
        <v>433</v>
      </c>
      <c r="G1846" s="28" t="s">
        <v>433</v>
      </c>
      <c r="H1846" s="28" t="s">
        <v>433</v>
      </c>
      <c r="I1846" s="28" t="str">
        <f t="shared" si="140"/>
        <v/>
      </c>
      <c r="J1846" s="28" t="str">
        <f t="shared" si="141"/>
        <v/>
      </c>
      <c r="K1846" s="28" t="str">
        <f t="shared" si="142"/>
        <v/>
      </c>
      <c r="L1846" s="28" t="str">
        <f t="shared" si="144"/>
        <v xml:space="preserve"> </v>
      </c>
    </row>
    <row r="1847" spans="1:12" ht="15.75" x14ac:dyDescent="0.25">
      <c r="A1847" s="31" t="s">
        <v>97</v>
      </c>
      <c r="B1847" s="30" t="str">
        <f>VLOOKUP(A1847,'Cód dos países'!$A$3:$C$199,2,FALSE)</f>
        <v>FJI</v>
      </c>
      <c r="C1847" s="25">
        <f>VLOOKUP(A1847,'Cód dos países'!$A$3:$C$199,3,FALSE)</f>
        <v>58</v>
      </c>
      <c r="D1847" s="29">
        <v>2002</v>
      </c>
      <c r="E1847">
        <f t="shared" si="143"/>
        <v>582002</v>
      </c>
      <c r="F1847" s="28" t="s">
        <v>433</v>
      </c>
      <c r="G1847" s="28" t="s">
        <v>433</v>
      </c>
      <c r="H1847" s="28" t="s">
        <v>433</v>
      </c>
      <c r="I1847" s="28" t="str">
        <f t="shared" si="140"/>
        <v/>
      </c>
      <c r="J1847" s="28" t="str">
        <f t="shared" si="141"/>
        <v/>
      </c>
      <c r="K1847" s="28" t="str">
        <f t="shared" si="142"/>
        <v/>
      </c>
      <c r="L1847" s="28" t="str">
        <f t="shared" si="144"/>
        <v xml:space="preserve"> </v>
      </c>
    </row>
    <row r="1848" spans="1:12" ht="15.75" x14ac:dyDescent="0.25">
      <c r="A1848" s="31" t="s">
        <v>97</v>
      </c>
      <c r="B1848" s="30" t="str">
        <f>VLOOKUP(A1848,'Cód dos países'!$A$3:$C$199,2,FALSE)</f>
        <v>FJI</v>
      </c>
      <c r="C1848" s="25">
        <f>VLOOKUP(A1848,'Cód dos países'!$A$3:$C$199,3,FALSE)</f>
        <v>58</v>
      </c>
      <c r="D1848" s="29">
        <v>2003</v>
      </c>
      <c r="E1848">
        <f t="shared" si="143"/>
        <v>582003</v>
      </c>
      <c r="F1848" s="28" t="s">
        <v>433</v>
      </c>
      <c r="G1848" s="28" t="s">
        <v>433</v>
      </c>
      <c r="H1848" s="28" t="s">
        <v>433</v>
      </c>
      <c r="I1848" s="28" t="str">
        <f t="shared" si="140"/>
        <v/>
      </c>
      <c r="J1848" s="28" t="str">
        <f t="shared" si="141"/>
        <v/>
      </c>
      <c r="K1848" s="28" t="str">
        <f t="shared" si="142"/>
        <v/>
      </c>
      <c r="L1848" s="28" t="str">
        <f t="shared" si="144"/>
        <v xml:space="preserve"> </v>
      </c>
    </row>
    <row r="1849" spans="1:12" ht="15.75" x14ac:dyDescent="0.25">
      <c r="A1849" s="31" t="s">
        <v>97</v>
      </c>
      <c r="B1849" s="30" t="str">
        <f>VLOOKUP(A1849,'Cód dos países'!$A$3:$C$199,2,FALSE)</f>
        <v>FJI</v>
      </c>
      <c r="C1849" s="25">
        <f>VLOOKUP(A1849,'Cód dos países'!$A$3:$C$199,3,FALSE)</f>
        <v>58</v>
      </c>
      <c r="D1849" s="29">
        <v>2004</v>
      </c>
      <c r="E1849">
        <f t="shared" si="143"/>
        <v>582004</v>
      </c>
      <c r="F1849" s="28" t="s">
        <v>433</v>
      </c>
      <c r="G1849" s="28" t="s">
        <v>433</v>
      </c>
      <c r="H1849" s="28" t="s">
        <v>433</v>
      </c>
      <c r="I1849" s="28" t="str">
        <f t="shared" si="140"/>
        <v/>
      </c>
      <c r="J1849" s="28" t="str">
        <f t="shared" si="141"/>
        <v/>
      </c>
      <c r="K1849" s="28" t="str">
        <f t="shared" si="142"/>
        <v/>
      </c>
      <c r="L1849" s="28" t="str">
        <f t="shared" si="144"/>
        <v xml:space="preserve"> </v>
      </c>
    </row>
    <row r="1850" spans="1:12" ht="15.75" x14ac:dyDescent="0.25">
      <c r="A1850" s="31" t="s">
        <v>97</v>
      </c>
      <c r="B1850" s="30" t="str">
        <f>VLOOKUP(A1850,'Cód dos países'!$A$3:$C$199,2,FALSE)</f>
        <v>FJI</v>
      </c>
      <c r="C1850" s="25">
        <f>VLOOKUP(A1850,'Cód dos países'!$A$3:$C$199,3,FALSE)</f>
        <v>58</v>
      </c>
      <c r="D1850" s="29">
        <v>2005</v>
      </c>
      <c r="E1850">
        <f t="shared" si="143"/>
        <v>582005</v>
      </c>
      <c r="F1850" s="28" t="s">
        <v>433</v>
      </c>
      <c r="G1850" s="28" t="s">
        <v>433</v>
      </c>
      <c r="H1850" s="28" t="s">
        <v>433</v>
      </c>
      <c r="I1850" s="28" t="str">
        <f t="shared" si="140"/>
        <v/>
      </c>
      <c r="J1850" s="28" t="str">
        <f t="shared" si="141"/>
        <v/>
      </c>
      <c r="K1850" s="28" t="str">
        <f t="shared" si="142"/>
        <v/>
      </c>
      <c r="L1850" s="28" t="str">
        <f t="shared" si="144"/>
        <v xml:space="preserve"> </v>
      </c>
    </row>
    <row r="1851" spans="1:12" ht="15.75" x14ac:dyDescent="0.25">
      <c r="A1851" s="31" t="s">
        <v>97</v>
      </c>
      <c r="B1851" s="30" t="str">
        <f>VLOOKUP(A1851,'Cód dos países'!$A$3:$C$199,2,FALSE)</f>
        <v>FJI</v>
      </c>
      <c r="C1851" s="25">
        <f>VLOOKUP(A1851,'Cód dos países'!$A$3:$C$199,3,FALSE)</f>
        <v>58</v>
      </c>
      <c r="D1851" s="29">
        <v>2006</v>
      </c>
      <c r="E1851">
        <f t="shared" si="143"/>
        <v>582006</v>
      </c>
      <c r="F1851" s="28" t="s">
        <v>433</v>
      </c>
      <c r="G1851" s="28" t="s">
        <v>433</v>
      </c>
      <c r="H1851" s="28" t="s">
        <v>433</v>
      </c>
      <c r="I1851" s="28" t="str">
        <f t="shared" si="140"/>
        <v/>
      </c>
      <c r="J1851" s="28" t="str">
        <f t="shared" si="141"/>
        <v/>
      </c>
      <c r="K1851" s="28" t="str">
        <f t="shared" si="142"/>
        <v/>
      </c>
      <c r="L1851" s="28" t="str">
        <f t="shared" si="144"/>
        <v xml:space="preserve"> </v>
      </c>
    </row>
    <row r="1852" spans="1:12" ht="15.75" x14ac:dyDescent="0.25">
      <c r="A1852" s="31" t="s">
        <v>97</v>
      </c>
      <c r="B1852" s="30" t="str">
        <f>VLOOKUP(A1852,'Cód dos países'!$A$3:$C$199,2,FALSE)</f>
        <v>FJI</v>
      </c>
      <c r="C1852" s="25">
        <f>VLOOKUP(A1852,'Cód dos países'!$A$3:$C$199,3,FALSE)</f>
        <v>58</v>
      </c>
      <c r="D1852" s="29">
        <v>2007</v>
      </c>
      <c r="E1852">
        <f t="shared" si="143"/>
        <v>582007</v>
      </c>
      <c r="F1852" s="28" t="s">
        <v>433</v>
      </c>
      <c r="G1852" s="28" t="s">
        <v>433</v>
      </c>
      <c r="H1852" s="28" t="s">
        <v>433</v>
      </c>
      <c r="I1852" s="28" t="str">
        <f t="shared" si="140"/>
        <v/>
      </c>
      <c r="J1852" s="28" t="str">
        <f t="shared" si="141"/>
        <v/>
      </c>
      <c r="K1852" s="28" t="str">
        <f t="shared" si="142"/>
        <v/>
      </c>
      <c r="L1852" s="28" t="str">
        <f t="shared" si="144"/>
        <v xml:space="preserve"> </v>
      </c>
    </row>
    <row r="1853" spans="1:12" ht="15.75" x14ac:dyDescent="0.25">
      <c r="A1853" s="31" t="s">
        <v>97</v>
      </c>
      <c r="B1853" s="30" t="str">
        <f>VLOOKUP(A1853,'Cód dos países'!$A$3:$C$199,2,FALSE)</f>
        <v>FJI</v>
      </c>
      <c r="C1853" s="25">
        <f>VLOOKUP(A1853,'Cód dos países'!$A$3:$C$199,3,FALSE)</f>
        <v>58</v>
      </c>
      <c r="D1853" s="29">
        <v>2008</v>
      </c>
      <c r="E1853">
        <f t="shared" si="143"/>
        <v>582008</v>
      </c>
      <c r="F1853" s="28" t="s">
        <v>433</v>
      </c>
      <c r="G1853" s="28" t="s">
        <v>433</v>
      </c>
      <c r="H1853" s="28" t="s">
        <v>433</v>
      </c>
      <c r="I1853" s="28" t="str">
        <f t="shared" si="140"/>
        <v/>
      </c>
      <c r="J1853" s="28" t="str">
        <f t="shared" si="141"/>
        <v/>
      </c>
      <c r="K1853" s="28" t="str">
        <f t="shared" si="142"/>
        <v/>
      </c>
      <c r="L1853" s="28" t="str">
        <f t="shared" si="144"/>
        <v xml:space="preserve"> </v>
      </c>
    </row>
    <row r="1854" spans="1:12" ht="15.75" x14ac:dyDescent="0.25">
      <c r="A1854" s="31" t="s">
        <v>97</v>
      </c>
      <c r="B1854" s="30" t="str">
        <f>VLOOKUP(A1854,'Cód dos países'!$A$3:$C$199,2,FALSE)</f>
        <v>FJI</v>
      </c>
      <c r="C1854" s="25">
        <f>VLOOKUP(A1854,'Cód dos países'!$A$3:$C$199,3,FALSE)</f>
        <v>58</v>
      </c>
      <c r="D1854" s="29">
        <v>2009</v>
      </c>
      <c r="E1854">
        <f t="shared" si="143"/>
        <v>582009</v>
      </c>
      <c r="F1854" s="28" t="s">
        <v>433</v>
      </c>
      <c r="G1854" s="28" t="s">
        <v>433</v>
      </c>
      <c r="H1854" s="28" t="s">
        <v>433</v>
      </c>
      <c r="I1854" s="28" t="str">
        <f t="shared" si="140"/>
        <v/>
      </c>
      <c r="J1854" s="28" t="str">
        <f t="shared" si="141"/>
        <v/>
      </c>
      <c r="K1854" s="28" t="str">
        <f t="shared" si="142"/>
        <v/>
      </c>
      <c r="L1854" s="28" t="str">
        <f t="shared" si="144"/>
        <v xml:space="preserve"> </v>
      </c>
    </row>
    <row r="1855" spans="1:12" ht="15.75" x14ac:dyDescent="0.25">
      <c r="A1855" s="31" t="s">
        <v>97</v>
      </c>
      <c r="B1855" s="30" t="str">
        <f>VLOOKUP(A1855,'Cód dos países'!$A$3:$C$199,2,FALSE)</f>
        <v>FJI</v>
      </c>
      <c r="C1855" s="25">
        <f>VLOOKUP(A1855,'Cód dos países'!$A$3:$C$199,3,FALSE)</f>
        <v>58</v>
      </c>
      <c r="D1855" s="29">
        <v>2010</v>
      </c>
      <c r="E1855">
        <f t="shared" si="143"/>
        <v>582010</v>
      </c>
      <c r="F1855" s="28" t="s">
        <v>433</v>
      </c>
      <c r="G1855" s="28" t="s">
        <v>433</v>
      </c>
      <c r="H1855" s="28" t="s">
        <v>433</v>
      </c>
      <c r="I1855" s="28" t="str">
        <f t="shared" si="140"/>
        <v/>
      </c>
      <c r="J1855" s="28" t="str">
        <f t="shared" si="141"/>
        <v/>
      </c>
      <c r="K1855" s="28" t="str">
        <f t="shared" si="142"/>
        <v/>
      </c>
      <c r="L1855" s="28" t="str">
        <f t="shared" si="144"/>
        <v xml:space="preserve"> </v>
      </c>
    </row>
    <row r="1856" spans="1:12" ht="15.75" x14ac:dyDescent="0.25">
      <c r="A1856" s="31" t="s">
        <v>97</v>
      </c>
      <c r="B1856" s="30" t="str">
        <f>VLOOKUP(A1856,'Cód dos países'!$A$3:$C$199,2,FALSE)</f>
        <v>FJI</v>
      </c>
      <c r="C1856" s="25">
        <f>VLOOKUP(A1856,'Cód dos países'!$A$3:$C$199,3,FALSE)</f>
        <v>58</v>
      </c>
      <c r="D1856" s="29">
        <v>2011</v>
      </c>
      <c r="E1856">
        <f t="shared" si="143"/>
        <v>582011</v>
      </c>
      <c r="F1856" s="28" t="s">
        <v>433</v>
      </c>
      <c r="G1856" s="28" t="s">
        <v>433</v>
      </c>
      <c r="H1856" s="28" t="s">
        <v>433</v>
      </c>
      <c r="I1856" s="28" t="str">
        <f t="shared" si="140"/>
        <v/>
      </c>
      <c r="J1856" s="28" t="str">
        <f t="shared" si="141"/>
        <v/>
      </c>
      <c r="K1856" s="28" t="str">
        <f t="shared" si="142"/>
        <v/>
      </c>
      <c r="L1856" s="28" t="str">
        <f t="shared" si="144"/>
        <v xml:space="preserve"> </v>
      </c>
    </row>
    <row r="1857" spans="1:12" ht="15.75" x14ac:dyDescent="0.25">
      <c r="A1857" s="31" t="s">
        <v>97</v>
      </c>
      <c r="B1857" s="30" t="str">
        <f>VLOOKUP(A1857,'Cód dos países'!$A$3:$C$199,2,FALSE)</f>
        <v>FJI</v>
      </c>
      <c r="C1857" s="25">
        <f>VLOOKUP(A1857,'Cód dos países'!$A$3:$C$199,3,FALSE)</f>
        <v>58</v>
      </c>
      <c r="D1857" s="29">
        <v>2012</v>
      </c>
      <c r="E1857">
        <f t="shared" si="143"/>
        <v>582012</v>
      </c>
      <c r="F1857" s="28" t="s">
        <v>433</v>
      </c>
      <c r="G1857" s="28" t="s">
        <v>433</v>
      </c>
      <c r="H1857" s="28" t="s">
        <v>433</v>
      </c>
      <c r="I1857" s="28" t="str">
        <f t="shared" si="140"/>
        <v/>
      </c>
      <c r="J1857" s="28" t="str">
        <f t="shared" si="141"/>
        <v/>
      </c>
      <c r="K1857" s="28" t="str">
        <f t="shared" si="142"/>
        <v/>
      </c>
      <c r="L1857" s="28" t="str">
        <f t="shared" si="144"/>
        <v xml:space="preserve"> </v>
      </c>
    </row>
    <row r="1858" spans="1:12" ht="15.75" x14ac:dyDescent="0.25">
      <c r="A1858" s="31" t="s">
        <v>97</v>
      </c>
      <c r="B1858" s="30" t="str">
        <f>VLOOKUP(A1858,'Cód dos países'!$A$3:$C$199,2,FALSE)</f>
        <v>FJI</v>
      </c>
      <c r="C1858" s="25">
        <f>VLOOKUP(A1858,'Cód dos países'!$A$3:$C$199,3,FALSE)</f>
        <v>58</v>
      </c>
      <c r="D1858" s="29">
        <v>2013</v>
      </c>
      <c r="E1858">
        <f t="shared" si="143"/>
        <v>582013</v>
      </c>
      <c r="F1858" s="28" t="s">
        <v>433</v>
      </c>
      <c r="G1858" s="28" t="s">
        <v>433</v>
      </c>
      <c r="H1858" s="28" t="s">
        <v>433</v>
      </c>
      <c r="I1858" s="28" t="str">
        <f t="shared" si="140"/>
        <v/>
      </c>
      <c r="J1858" s="28" t="str">
        <f t="shared" si="141"/>
        <v/>
      </c>
      <c r="K1858" s="28" t="str">
        <f t="shared" si="142"/>
        <v/>
      </c>
      <c r="L1858" s="28" t="str">
        <f t="shared" si="144"/>
        <v xml:space="preserve"> </v>
      </c>
    </row>
    <row r="1859" spans="1:12" ht="15.75" x14ac:dyDescent="0.25">
      <c r="A1859" s="31" t="s">
        <v>97</v>
      </c>
      <c r="B1859" s="30" t="str">
        <f>VLOOKUP(A1859,'Cód dos países'!$A$3:$C$199,2,FALSE)</f>
        <v>FJI</v>
      </c>
      <c r="C1859" s="25">
        <f>VLOOKUP(A1859,'Cód dos países'!$A$3:$C$199,3,FALSE)</f>
        <v>58</v>
      </c>
      <c r="D1859" s="29">
        <v>2014</v>
      </c>
      <c r="E1859">
        <f t="shared" si="143"/>
        <v>582014</v>
      </c>
      <c r="F1859" s="28" t="s">
        <v>433</v>
      </c>
      <c r="G1859" s="28" t="s">
        <v>433</v>
      </c>
      <c r="H1859" s="28" t="s">
        <v>433</v>
      </c>
      <c r="I1859" s="28" t="str">
        <f t="shared" si="140"/>
        <v/>
      </c>
      <c r="J1859" s="28" t="str">
        <f t="shared" si="141"/>
        <v/>
      </c>
      <c r="K1859" s="28" t="str">
        <f t="shared" si="142"/>
        <v/>
      </c>
      <c r="L1859" s="28" t="str">
        <f t="shared" si="144"/>
        <v xml:space="preserve"> </v>
      </c>
    </row>
    <row r="1860" spans="1:12" ht="15.75" x14ac:dyDescent="0.25">
      <c r="A1860" s="31" t="s">
        <v>95</v>
      </c>
      <c r="B1860" s="30" t="str">
        <f>VLOOKUP(A1860,'Cód dos países'!$A$3:$C$199,2,FALSE)</f>
        <v>FIN</v>
      </c>
      <c r="C1860" s="25">
        <f>VLOOKUP(A1860,'Cód dos países'!$A$3:$C$199,3,FALSE)</f>
        <v>59</v>
      </c>
      <c r="D1860" s="29">
        <v>1983</v>
      </c>
      <c r="E1860">
        <f t="shared" si="143"/>
        <v>591983</v>
      </c>
      <c r="F1860" s="28">
        <v>6</v>
      </c>
      <c r="G1860" s="28">
        <v>6</v>
      </c>
      <c r="H1860" s="28">
        <v>6</v>
      </c>
      <c r="I1860" s="28">
        <f t="shared" ref="I1860:I1923" si="145">IF(F1860=".","",IF($D1860&gt;2009,F1860,F1860/12))</f>
        <v>0.5</v>
      </c>
      <c r="J1860" s="28">
        <f t="shared" ref="J1860:J1923" si="146">IF(G1860=".","",IF($D1860&gt;2009,G1860,G1860/6))</f>
        <v>1</v>
      </c>
      <c r="K1860" s="28">
        <f t="shared" ref="K1860:K1923" si="147">IF(H1860=".","",IF($D1860&gt;2009,H1860,H1860/6))</f>
        <v>1</v>
      </c>
      <c r="L1860" s="28">
        <f t="shared" si="144"/>
        <v>0.83333333333333326</v>
      </c>
    </row>
    <row r="1861" spans="1:12" ht="15.75" x14ac:dyDescent="0.25">
      <c r="A1861" s="31" t="s">
        <v>95</v>
      </c>
      <c r="B1861" s="30" t="str">
        <f>VLOOKUP(A1861,'Cód dos países'!$A$3:$C$199,2,FALSE)</f>
        <v>FIN</v>
      </c>
      <c r="C1861" s="25">
        <f>VLOOKUP(A1861,'Cód dos países'!$A$3:$C$199,3,FALSE)</f>
        <v>59</v>
      </c>
      <c r="D1861" s="29">
        <v>1984</v>
      </c>
      <c r="E1861">
        <f t="shared" ref="E1861:E1924" si="148">C1861*10000+D1861</f>
        <v>591984</v>
      </c>
      <c r="F1861" s="28">
        <v>10</v>
      </c>
      <c r="G1861" s="28">
        <v>6</v>
      </c>
      <c r="H1861" s="28">
        <v>6</v>
      </c>
      <c r="I1861" s="28">
        <f t="shared" si="145"/>
        <v>0.83333333333333337</v>
      </c>
      <c r="J1861" s="28">
        <f t="shared" si="146"/>
        <v>1</v>
      </c>
      <c r="K1861" s="28">
        <f t="shared" si="147"/>
        <v>1</v>
      </c>
      <c r="L1861" s="28">
        <f t="shared" si="144"/>
        <v>0.94444444444444442</v>
      </c>
    </row>
    <row r="1862" spans="1:12" ht="15.75" x14ac:dyDescent="0.25">
      <c r="A1862" s="31" t="s">
        <v>95</v>
      </c>
      <c r="B1862" s="30" t="str">
        <f>VLOOKUP(A1862,'Cód dos países'!$A$3:$C$199,2,FALSE)</f>
        <v>FIN</v>
      </c>
      <c r="C1862" s="25">
        <f>VLOOKUP(A1862,'Cód dos países'!$A$3:$C$199,3,FALSE)</f>
        <v>59</v>
      </c>
      <c r="D1862" s="29">
        <v>1985</v>
      </c>
      <c r="E1862">
        <f t="shared" si="148"/>
        <v>591985</v>
      </c>
      <c r="F1862" s="28">
        <v>10</v>
      </c>
      <c r="G1862" s="28">
        <v>6</v>
      </c>
      <c r="H1862" s="28">
        <v>6</v>
      </c>
      <c r="I1862" s="28">
        <f t="shared" si="145"/>
        <v>0.83333333333333337</v>
      </c>
      <c r="J1862" s="28">
        <f t="shared" si="146"/>
        <v>1</v>
      </c>
      <c r="K1862" s="28">
        <f t="shared" si="147"/>
        <v>1</v>
      </c>
      <c r="L1862" s="28">
        <f t="shared" si="144"/>
        <v>0.94444444444444442</v>
      </c>
    </row>
    <row r="1863" spans="1:12" ht="15.75" x14ac:dyDescent="0.25">
      <c r="A1863" s="31" t="s">
        <v>95</v>
      </c>
      <c r="B1863" s="30" t="str">
        <f>VLOOKUP(A1863,'Cód dos países'!$A$3:$C$199,2,FALSE)</f>
        <v>FIN</v>
      </c>
      <c r="C1863" s="25">
        <f>VLOOKUP(A1863,'Cód dos países'!$A$3:$C$199,3,FALSE)</f>
        <v>59</v>
      </c>
      <c r="D1863" s="29">
        <v>1986</v>
      </c>
      <c r="E1863">
        <f t="shared" si="148"/>
        <v>591986</v>
      </c>
      <c r="F1863" s="28">
        <v>9</v>
      </c>
      <c r="G1863" s="28">
        <v>6</v>
      </c>
      <c r="H1863" s="28">
        <v>6</v>
      </c>
      <c r="I1863" s="28">
        <f t="shared" si="145"/>
        <v>0.75</v>
      </c>
      <c r="J1863" s="28">
        <f t="shared" si="146"/>
        <v>1</v>
      </c>
      <c r="K1863" s="28">
        <f t="shared" si="147"/>
        <v>1</v>
      </c>
      <c r="L1863" s="28">
        <f t="shared" si="144"/>
        <v>0.91666666666666652</v>
      </c>
    </row>
    <row r="1864" spans="1:12" ht="15.75" x14ac:dyDescent="0.25">
      <c r="A1864" s="31" t="s">
        <v>95</v>
      </c>
      <c r="B1864" s="30" t="str">
        <f>VLOOKUP(A1864,'Cód dos países'!$A$3:$C$199,2,FALSE)</f>
        <v>FIN</v>
      </c>
      <c r="C1864" s="25">
        <f>VLOOKUP(A1864,'Cód dos países'!$A$3:$C$199,3,FALSE)</f>
        <v>59</v>
      </c>
      <c r="D1864" s="29">
        <v>1987</v>
      </c>
      <c r="E1864">
        <f t="shared" si="148"/>
        <v>591987</v>
      </c>
      <c r="F1864" s="28">
        <v>10</v>
      </c>
      <c r="G1864" s="28">
        <v>6</v>
      </c>
      <c r="H1864" s="28">
        <v>6</v>
      </c>
      <c r="I1864" s="28">
        <f t="shared" si="145"/>
        <v>0.83333333333333337</v>
      </c>
      <c r="J1864" s="28">
        <f t="shared" si="146"/>
        <v>1</v>
      </c>
      <c r="K1864" s="28">
        <f t="shared" si="147"/>
        <v>1</v>
      </c>
      <c r="L1864" s="28">
        <f t="shared" si="144"/>
        <v>0.94444444444444442</v>
      </c>
    </row>
    <row r="1865" spans="1:12" ht="15.75" x14ac:dyDescent="0.25">
      <c r="A1865" s="31" t="s">
        <v>95</v>
      </c>
      <c r="B1865" s="30" t="str">
        <f>VLOOKUP(A1865,'Cód dos países'!$A$3:$C$199,2,FALSE)</f>
        <v>FIN</v>
      </c>
      <c r="C1865" s="25">
        <f>VLOOKUP(A1865,'Cód dos países'!$A$3:$C$199,3,FALSE)</f>
        <v>59</v>
      </c>
      <c r="D1865" s="29">
        <v>1988</v>
      </c>
      <c r="E1865">
        <f t="shared" si="148"/>
        <v>591988</v>
      </c>
      <c r="F1865" s="28">
        <v>8</v>
      </c>
      <c r="G1865" s="28">
        <v>6</v>
      </c>
      <c r="H1865" s="28">
        <v>6</v>
      </c>
      <c r="I1865" s="28">
        <f t="shared" si="145"/>
        <v>0.66666666666666663</v>
      </c>
      <c r="J1865" s="28">
        <f t="shared" si="146"/>
        <v>1</v>
      </c>
      <c r="K1865" s="28">
        <f t="shared" si="147"/>
        <v>1</v>
      </c>
      <c r="L1865" s="28">
        <f t="shared" ref="L1865:L1928" si="149">IF(AND(I1865="",J1865="",K1865="")," ",IFERROR((1/3)*I1865+(1/3)*J1865+(1/3)*K1865,""))</f>
        <v>0.88888888888888884</v>
      </c>
    </row>
    <row r="1866" spans="1:12" ht="15.75" x14ac:dyDescent="0.25">
      <c r="A1866" s="31" t="s">
        <v>95</v>
      </c>
      <c r="B1866" s="30" t="str">
        <f>VLOOKUP(A1866,'Cód dos países'!$A$3:$C$199,2,FALSE)</f>
        <v>FIN</v>
      </c>
      <c r="C1866" s="25">
        <f>VLOOKUP(A1866,'Cód dos países'!$A$3:$C$199,3,FALSE)</f>
        <v>59</v>
      </c>
      <c r="D1866" s="29">
        <v>1989</v>
      </c>
      <c r="E1866">
        <f t="shared" si="148"/>
        <v>591989</v>
      </c>
      <c r="F1866" s="28">
        <v>8</v>
      </c>
      <c r="G1866" s="28">
        <v>6</v>
      </c>
      <c r="H1866" s="28">
        <v>6</v>
      </c>
      <c r="I1866" s="28">
        <f t="shared" si="145"/>
        <v>0.66666666666666663</v>
      </c>
      <c r="J1866" s="28">
        <f t="shared" si="146"/>
        <v>1</v>
      </c>
      <c r="K1866" s="28">
        <f t="shared" si="147"/>
        <v>1</v>
      </c>
      <c r="L1866" s="28">
        <f t="shared" si="149"/>
        <v>0.88888888888888884</v>
      </c>
    </row>
    <row r="1867" spans="1:12" ht="15.75" x14ac:dyDescent="0.25">
      <c r="A1867" s="31" t="s">
        <v>95</v>
      </c>
      <c r="B1867" s="30" t="str">
        <f>VLOOKUP(A1867,'Cód dos países'!$A$3:$C$199,2,FALSE)</f>
        <v>FIN</v>
      </c>
      <c r="C1867" s="25">
        <f>VLOOKUP(A1867,'Cód dos países'!$A$3:$C$199,3,FALSE)</f>
        <v>59</v>
      </c>
      <c r="D1867" s="29">
        <v>1990</v>
      </c>
      <c r="E1867">
        <f t="shared" si="148"/>
        <v>591990</v>
      </c>
      <c r="F1867" s="28">
        <v>7</v>
      </c>
      <c r="G1867" s="28">
        <v>6</v>
      </c>
      <c r="H1867" s="28">
        <v>6</v>
      </c>
      <c r="I1867" s="28">
        <f t="shared" si="145"/>
        <v>0.58333333333333337</v>
      </c>
      <c r="J1867" s="28">
        <f t="shared" si="146"/>
        <v>1</v>
      </c>
      <c r="K1867" s="28">
        <f t="shared" si="147"/>
        <v>1</v>
      </c>
      <c r="L1867" s="28">
        <f t="shared" si="149"/>
        <v>0.86111111111111116</v>
      </c>
    </row>
    <row r="1868" spans="1:12" ht="15.75" x14ac:dyDescent="0.25">
      <c r="A1868" s="31" t="s">
        <v>95</v>
      </c>
      <c r="B1868" s="30" t="str">
        <f>VLOOKUP(A1868,'Cód dos países'!$A$3:$C$199,2,FALSE)</f>
        <v>FIN</v>
      </c>
      <c r="C1868" s="25">
        <f>VLOOKUP(A1868,'Cód dos países'!$A$3:$C$199,3,FALSE)</f>
        <v>59</v>
      </c>
      <c r="D1868" s="29">
        <v>1991</v>
      </c>
      <c r="E1868">
        <f t="shared" si="148"/>
        <v>591991</v>
      </c>
      <c r="F1868" s="28">
        <v>6</v>
      </c>
      <c r="G1868" s="28">
        <v>6</v>
      </c>
      <c r="H1868" s="28">
        <v>6</v>
      </c>
      <c r="I1868" s="28">
        <f t="shared" si="145"/>
        <v>0.5</v>
      </c>
      <c r="J1868" s="28">
        <f t="shared" si="146"/>
        <v>1</v>
      </c>
      <c r="K1868" s="28">
        <f t="shared" si="147"/>
        <v>1</v>
      </c>
      <c r="L1868" s="28">
        <f t="shared" si="149"/>
        <v>0.83333333333333326</v>
      </c>
    </row>
    <row r="1869" spans="1:12" ht="15.75" x14ac:dyDescent="0.25">
      <c r="A1869" s="31" t="s">
        <v>95</v>
      </c>
      <c r="B1869" s="30" t="str">
        <f>VLOOKUP(A1869,'Cód dos países'!$A$3:$C$199,2,FALSE)</f>
        <v>FIN</v>
      </c>
      <c r="C1869" s="25">
        <f>VLOOKUP(A1869,'Cód dos países'!$A$3:$C$199,3,FALSE)</f>
        <v>59</v>
      </c>
      <c r="D1869" s="29">
        <v>1992</v>
      </c>
      <c r="E1869">
        <f t="shared" si="148"/>
        <v>591992</v>
      </c>
      <c r="F1869" s="28">
        <v>5</v>
      </c>
      <c r="G1869" s="28">
        <v>6</v>
      </c>
      <c r="H1869" s="28">
        <v>6</v>
      </c>
      <c r="I1869" s="28">
        <f t="shared" si="145"/>
        <v>0.41666666666666669</v>
      </c>
      <c r="J1869" s="28">
        <f t="shared" si="146"/>
        <v>1</v>
      </c>
      <c r="K1869" s="28">
        <f t="shared" si="147"/>
        <v>1</v>
      </c>
      <c r="L1869" s="28">
        <f t="shared" si="149"/>
        <v>0.80555555555555558</v>
      </c>
    </row>
    <row r="1870" spans="1:12" ht="15.75" x14ac:dyDescent="0.25">
      <c r="A1870" s="31" t="s">
        <v>95</v>
      </c>
      <c r="B1870" s="30" t="str">
        <f>VLOOKUP(A1870,'Cód dos países'!$A$3:$C$199,2,FALSE)</f>
        <v>FIN</v>
      </c>
      <c r="C1870" s="25">
        <f>VLOOKUP(A1870,'Cód dos países'!$A$3:$C$199,3,FALSE)</f>
        <v>59</v>
      </c>
      <c r="D1870" s="29">
        <v>1993</v>
      </c>
      <c r="E1870">
        <f t="shared" si="148"/>
        <v>591993</v>
      </c>
      <c r="F1870" s="28">
        <v>5</v>
      </c>
      <c r="G1870" s="28">
        <v>6</v>
      </c>
      <c r="H1870" s="28">
        <v>6</v>
      </c>
      <c r="I1870" s="28">
        <f t="shared" si="145"/>
        <v>0.41666666666666669</v>
      </c>
      <c r="J1870" s="28">
        <f t="shared" si="146"/>
        <v>1</v>
      </c>
      <c r="K1870" s="28">
        <f t="shared" si="147"/>
        <v>1</v>
      </c>
      <c r="L1870" s="28">
        <f t="shared" si="149"/>
        <v>0.80555555555555558</v>
      </c>
    </row>
    <row r="1871" spans="1:12" ht="15.75" x14ac:dyDescent="0.25">
      <c r="A1871" s="31" t="s">
        <v>95</v>
      </c>
      <c r="B1871" s="30" t="str">
        <f>VLOOKUP(A1871,'Cód dos países'!$A$3:$C$199,2,FALSE)</f>
        <v>FIN</v>
      </c>
      <c r="C1871" s="25">
        <f>VLOOKUP(A1871,'Cód dos países'!$A$3:$C$199,3,FALSE)</f>
        <v>59</v>
      </c>
      <c r="D1871" s="29">
        <v>1994</v>
      </c>
      <c r="E1871">
        <f t="shared" si="148"/>
        <v>591994</v>
      </c>
      <c r="F1871" s="28">
        <v>6</v>
      </c>
      <c r="G1871" s="28">
        <v>6</v>
      </c>
      <c r="H1871" s="28">
        <v>6</v>
      </c>
      <c r="I1871" s="28">
        <f t="shared" si="145"/>
        <v>0.5</v>
      </c>
      <c r="J1871" s="28">
        <f t="shared" si="146"/>
        <v>1</v>
      </c>
      <c r="K1871" s="28">
        <f t="shared" si="147"/>
        <v>1</v>
      </c>
      <c r="L1871" s="28">
        <f t="shared" si="149"/>
        <v>0.83333333333333326</v>
      </c>
    </row>
    <row r="1872" spans="1:12" ht="15.75" x14ac:dyDescent="0.25">
      <c r="A1872" s="31" t="s">
        <v>95</v>
      </c>
      <c r="B1872" s="30" t="str">
        <f>VLOOKUP(A1872,'Cód dos países'!$A$3:$C$199,2,FALSE)</f>
        <v>FIN</v>
      </c>
      <c r="C1872" s="25">
        <f>VLOOKUP(A1872,'Cód dos países'!$A$3:$C$199,3,FALSE)</f>
        <v>59</v>
      </c>
      <c r="D1872" s="29">
        <v>1995</v>
      </c>
      <c r="E1872">
        <f t="shared" si="148"/>
        <v>591995</v>
      </c>
      <c r="F1872" s="28">
        <v>7</v>
      </c>
      <c r="G1872" s="28">
        <v>6</v>
      </c>
      <c r="H1872" s="28">
        <v>6</v>
      </c>
      <c r="I1872" s="28">
        <f t="shared" si="145"/>
        <v>0.58333333333333337</v>
      </c>
      <c r="J1872" s="28">
        <f t="shared" si="146"/>
        <v>1</v>
      </c>
      <c r="K1872" s="28">
        <f t="shared" si="147"/>
        <v>1</v>
      </c>
      <c r="L1872" s="28">
        <f t="shared" si="149"/>
        <v>0.86111111111111116</v>
      </c>
    </row>
    <row r="1873" spans="1:12" ht="15.75" x14ac:dyDescent="0.25">
      <c r="A1873" s="31" t="s">
        <v>95</v>
      </c>
      <c r="B1873" s="30" t="str">
        <f>VLOOKUP(A1873,'Cód dos países'!$A$3:$C$199,2,FALSE)</f>
        <v>FIN</v>
      </c>
      <c r="C1873" s="25">
        <f>VLOOKUP(A1873,'Cód dos países'!$A$3:$C$199,3,FALSE)</f>
        <v>59</v>
      </c>
      <c r="D1873" s="29">
        <v>1996</v>
      </c>
      <c r="E1873">
        <f t="shared" si="148"/>
        <v>591996</v>
      </c>
      <c r="F1873" s="28">
        <v>6</v>
      </c>
      <c r="G1873" s="28">
        <v>6</v>
      </c>
      <c r="H1873" s="28">
        <v>6</v>
      </c>
      <c r="I1873" s="28">
        <f t="shared" si="145"/>
        <v>0.5</v>
      </c>
      <c r="J1873" s="28">
        <f t="shared" si="146"/>
        <v>1</v>
      </c>
      <c r="K1873" s="28">
        <f t="shared" si="147"/>
        <v>1</v>
      </c>
      <c r="L1873" s="28">
        <f t="shared" si="149"/>
        <v>0.83333333333333326</v>
      </c>
    </row>
    <row r="1874" spans="1:12" ht="15.75" x14ac:dyDescent="0.25">
      <c r="A1874" s="31" t="s">
        <v>95</v>
      </c>
      <c r="B1874" s="30" t="str">
        <f>VLOOKUP(A1874,'Cód dos países'!$A$3:$C$199,2,FALSE)</f>
        <v>FIN</v>
      </c>
      <c r="C1874" s="25">
        <f>VLOOKUP(A1874,'Cód dos países'!$A$3:$C$199,3,FALSE)</f>
        <v>59</v>
      </c>
      <c r="D1874" s="29">
        <v>1997</v>
      </c>
      <c r="E1874">
        <f t="shared" si="148"/>
        <v>591997</v>
      </c>
      <c r="F1874" s="28">
        <v>10</v>
      </c>
      <c r="G1874" s="28">
        <v>6</v>
      </c>
      <c r="H1874" s="28">
        <v>6</v>
      </c>
      <c r="I1874" s="28">
        <f t="shared" si="145"/>
        <v>0.83333333333333337</v>
      </c>
      <c r="J1874" s="28">
        <f t="shared" si="146"/>
        <v>1</v>
      </c>
      <c r="K1874" s="28">
        <f t="shared" si="147"/>
        <v>1</v>
      </c>
      <c r="L1874" s="28">
        <f t="shared" si="149"/>
        <v>0.94444444444444442</v>
      </c>
    </row>
    <row r="1875" spans="1:12" ht="15.75" x14ac:dyDescent="0.25">
      <c r="A1875" s="31" t="s">
        <v>95</v>
      </c>
      <c r="B1875" s="30" t="str">
        <f>VLOOKUP(A1875,'Cód dos países'!$A$3:$C$199,2,FALSE)</f>
        <v>FIN</v>
      </c>
      <c r="C1875" s="25">
        <f>VLOOKUP(A1875,'Cód dos países'!$A$3:$C$199,3,FALSE)</f>
        <v>59</v>
      </c>
      <c r="D1875" s="29">
        <v>1998</v>
      </c>
      <c r="E1875">
        <f t="shared" si="148"/>
        <v>591998</v>
      </c>
      <c r="F1875" s="28">
        <v>10</v>
      </c>
      <c r="G1875" s="28">
        <v>6</v>
      </c>
      <c r="H1875" s="28">
        <v>6</v>
      </c>
      <c r="I1875" s="28">
        <f t="shared" si="145"/>
        <v>0.83333333333333337</v>
      </c>
      <c r="J1875" s="28">
        <f t="shared" si="146"/>
        <v>1</v>
      </c>
      <c r="K1875" s="28">
        <f t="shared" si="147"/>
        <v>1</v>
      </c>
      <c r="L1875" s="28">
        <f t="shared" si="149"/>
        <v>0.94444444444444442</v>
      </c>
    </row>
    <row r="1876" spans="1:12" ht="15.75" x14ac:dyDescent="0.25">
      <c r="A1876" s="31" t="s">
        <v>95</v>
      </c>
      <c r="B1876" s="30" t="str">
        <f>VLOOKUP(A1876,'Cód dos países'!$A$3:$C$199,2,FALSE)</f>
        <v>FIN</v>
      </c>
      <c r="C1876" s="25">
        <f>VLOOKUP(A1876,'Cód dos países'!$A$3:$C$199,3,FALSE)</f>
        <v>59</v>
      </c>
      <c r="D1876" s="29">
        <v>1999</v>
      </c>
      <c r="E1876">
        <f t="shared" si="148"/>
        <v>591999</v>
      </c>
      <c r="F1876" s="28">
        <v>10</v>
      </c>
      <c r="G1876" s="28">
        <v>6</v>
      </c>
      <c r="H1876" s="28">
        <v>6</v>
      </c>
      <c r="I1876" s="28">
        <f t="shared" si="145"/>
        <v>0.83333333333333337</v>
      </c>
      <c r="J1876" s="28">
        <f t="shared" si="146"/>
        <v>1</v>
      </c>
      <c r="K1876" s="28">
        <f t="shared" si="147"/>
        <v>1</v>
      </c>
      <c r="L1876" s="28">
        <f t="shared" si="149"/>
        <v>0.94444444444444442</v>
      </c>
    </row>
    <row r="1877" spans="1:12" ht="15.75" x14ac:dyDescent="0.25">
      <c r="A1877" s="31" t="s">
        <v>95</v>
      </c>
      <c r="B1877" s="30" t="str">
        <f>VLOOKUP(A1877,'Cód dos países'!$A$3:$C$199,2,FALSE)</f>
        <v>FIN</v>
      </c>
      <c r="C1877" s="25">
        <f>VLOOKUP(A1877,'Cód dos países'!$A$3:$C$199,3,FALSE)</f>
        <v>59</v>
      </c>
      <c r="D1877" s="29">
        <v>2000</v>
      </c>
      <c r="E1877">
        <f t="shared" si="148"/>
        <v>592000</v>
      </c>
      <c r="F1877" s="28">
        <v>8</v>
      </c>
      <c r="G1877" s="28">
        <v>6</v>
      </c>
      <c r="H1877" s="28">
        <v>6</v>
      </c>
      <c r="I1877" s="28">
        <f t="shared" si="145"/>
        <v>0.66666666666666663</v>
      </c>
      <c r="J1877" s="28">
        <f t="shared" si="146"/>
        <v>1</v>
      </c>
      <c r="K1877" s="28">
        <f t="shared" si="147"/>
        <v>1</v>
      </c>
      <c r="L1877" s="28">
        <f t="shared" si="149"/>
        <v>0.88888888888888884</v>
      </c>
    </row>
    <row r="1878" spans="1:12" ht="15.75" x14ac:dyDescent="0.25">
      <c r="A1878" s="31" t="s">
        <v>95</v>
      </c>
      <c r="B1878" s="30" t="str">
        <f>VLOOKUP(A1878,'Cód dos países'!$A$3:$C$199,2,FALSE)</f>
        <v>FIN</v>
      </c>
      <c r="C1878" s="25">
        <f>VLOOKUP(A1878,'Cód dos países'!$A$3:$C$199,3,FALSE)</f>
        <v>59</v>
      </c>
      <c r="D1878" s="29">
        <v>2001</v>
      </c>
      <c r="E1878">
        <f t="shared" si="148"/>
        <v>592001</v>
      </c>
      <c r="F1878" s="28">
        <v>12</v>
      </c>
      <c r="G1878" s="28">
        <v>6</v>
      </c>
      <c r="H1878" s="28">
        <v>6</v>
      </c>
      <c r="I1878" s="28">
        <f t="shared" si="145"/>
        <v>1</v>
      </c>
      <c r="J1878" s="28">
        <f t="shared" si="146"/>
        <v>1</v>
      </c>
      <c r="K1878" s="28">
        <f t="shared" si="147"/>
        <v>1</v>
      </c>
      <c r="L1878" s="28">
        <f t="shared" si="149"/>
        <v>1</v>
      </c>
    </row>
    <row r="1879" spans="1:12" ht="15.75" x14ac:dyDescent="0.25">
      <c r="A1879" s="31" t="s">
        <v>95</v>
      </c>
      <c r="B1879" s="30" t="str">
        <f>VLOOKUP(A1879,'Cód dos países'!$A$3:$C$199,2,FALSE)</f>
        <v>FIN</v>
      </c>
      <c r="C1879" s="25">
        <f>VLOOKUP(A1879,'Cód dos países'!$A$3:$C$199,3,FALSE)</f>
        <v>59</v>
      </c>
      <c r="D1879" s="29">
        <v>2002</v>
      </c>
      <c r="E1879">
        <f t="shared" si="148"/>
        <v>592002</v>
      </c>
      <c r="F1879" s="28">
        <v>12</v>
      </c>
      <c r="G1879" s="28">
        <v>6</v>
      </c>
      <c r="H1879" s="28">
        <v>6</v>
      </c>
      <c r="I1879" s="28">
        <f t="shared" si="145"/>
        <v>1</v>
      </c>
      <c r="J1879" s="28">
        <f t="shared" si="146"/>
        <v>1</v>
      </c>
      <c r="K1879" s="28">
        <f t="shared" si="147"/>
        <v>1</v>
      </c>
      <c r="L1879" s="28">
        <f t="shared" si="149"/>
        <v>1</v>
      </c>
    </row>
    <row r="1880" spans="1:12" ht="15.75" x14ac:dyDescent="0.25">
      <c r="A1880" s="31" t="s">
        <v>95</v>
      </c>
      <c r="B1880" s="30" t="str">
        <f>VLOOKUP(A1880,'Cód dos países'!$A$3:$C$199,2,FALSE)</f>
        <v>FIN</v>
      </c>
      <c r="C1880" s="25">
        <f>VLOOKUP(A1880,'Cód dos países'!$A$3:$C$199,3,FALSE)</f>
        <v>59</v>
      </c>
      <c r="D1880" s="29">
        <v>2003</v>
      </c>
      <c r="E1880">
        <f t="shared" si="148"/>
        <v>592003</v>
      </c>
      <c r="F1880" s="28">
        <v>12</v>
      </c>
      <c r="G1880" s="28">
        <v>6</v>
      </c>
      <c r="H1880" s="28">
        <v>6</v>
      </c>
      <c r="I1880" s="28">
        <f t="shared" si="145"/>
        <v>1</v>
      </c>
      <c r="J1880" s="28">
        <f t="shared" si="146"/>
        <v>1</v>
      </c>
      <c r="K1880" s="28">
        <f t="shared" si="147"/>
        <v>1</v>
      </c>
      <c r="L1880" s="28">
        <f t="shared" si="149"/>
        <v>1</v>
      </c>
    </row>
    <row r="1881" spans="1:12" ht="15.75" x14ac:dyDescent="0.25">
      <c r="A1881" s="31" t="s">
        <v>95</v>
      </c>
      <c r="B1881" s="30" t="str">
        <f>VLOOKUP(A1881,'Cód dos países'!$A$3:$C$199,2,FALSE)</f>
        <v>FIN</v>
      </c>
      <c r="C1881" s="25">
        <f>VLOOKUP(A1881,'Cód dos países'!$A$3:$C$199,3,FALSE)</f>
        <v>59</v>
      </c>
      <c r="D1881" s="29">
        <v>2004</v>
      </c>
      <c r="E1881">
        <f t="shared" si="148"/>
        <v>592004</v>
      </c>
      <c r="F1881" s="28">
        <v>12</v>
      </c>
      <c r="G1881" s="28">
        <v>6</v>
      </c>
      <c r="H1881" s="28">
        <v>6</v>
      </c>
      <c r="I1881" s="28">
        <f t="shared" si="145"/>
        <v>1</v>
      </c>
      <c r="J1881" s="28">
        <f t="shared" si="146"/>
        <v>1</v>
      </c>
      <c r="K1881" s="28">
        <f t="shared" si="147"/>
        <v>1</v>
      </c>
      <c r="L1881" s="28">
        <f t="shared" si="149"/>
        <v>1</v>
      </c>
    </row>
    <row r="1882" spans="1:12" ht="15.75" x14ac:dyDescent="0.25">
      <c r="A1882" s="31" t="s">
        <v>95</v>
      </c>
      <c r="B1882" s="30" t="str">
        <f>VLOOKUP(A1882,'Cód dos países'!$A$3:$C$199,2,FALSE)</f>
        <v>FIN</v>
      </c>
      <c r="C1882" s="25">
        <f>VLOOKUP(A1882,'Cód dos países'!$A$3:$C$199,3,FALSE)</f>
        <v>59</v>
      </c>
      <c r="D1882" s="29">
        <v>2005</v>
      </c>
      <c r="E1882">
        <f t="shared" si="148"/>
        <v>592005</v>
      </c>
      <c r="F1882" s="28">
        <v>12</v>
      </c>
      <c r="G1882" s="28">
        <v>6</v>
      </c>
      <c r="H1882" s="28">
        <v>6</v>
      </c>
      <c r="I1882" s="28">
        <f t="shared" si="145"/>
        <v>1</v>
      </c>
      <c r="J1882" s="28">
        <f t="shared" si="146"/>
        <v>1</v>
      </c>
      <c r="K1882" s="28">
        <f t="shared" si="147"/>
        <v>1</v>
      </c>
      <c r="L1882" s="28">
        <f t="shared" si="149"/>
        <v>1</v>
      </c>
    </row>
    <row r="1883" spans="1:12" ht="15.75" x14ac:dyDescent="0.25">
      <c r="A1883" s="31" t="s">
        <v>95</v>
      </c>
      <c r="B1883" s="30" t="str">
        <f>VLOOKUP(A1883,'Cód dos países'!$A$3:$C$199,2,FALSE)</f>
        <v>FIN</v>
      </c>
      <c r="C1883" s="25">
        <f>VLOOKUP(A1883,'Cód dos países'!$A$3:$C$199,3,FALSE)</f>
        <v>59</v>
      </c>
      <c r="D1883" s="29">
        <v>2006</v>
      </c>
      <c r="E1883">
        <f t="shared" si="148"/>
        <v>592006</v>
      </c>
      <c r="F1883" s="28">
        <v>12</v>
      </c>
      <c r="G1883" s="28">
        <v>6</v>
      </c>
      <c r="H1883" s="28">
        <v>6</v>
      </c>
      <c r="I1883" s="28">
        <f t="shared" si="145"/>
        <v>1</v>
      </c>
      <c r="J1883" s="28">
        <f t="shared" si="146"/>
        <v>1</v>
      </c>
      <c r="K1883" s="28">
        <f t="shared" si="147"/>
        <v>1</v>
      </c>
      <c r="L1883" s="28">
        <f t="shared" si="149"/>
        <v>1</v>
      </c>
    </row>
    <row r="1884" spans="1:12" ht="15.75" x14ac:dyDescent="0.25">
      <c r="A1884" s="31" t="s">
        <v>95</v>
      </c>
      <c r="B1884" s="30" t="str">
        <f>VLOOKUP(A1884,'Cód dos países'!$A$3:$C$199,2,FALSE)</f>
        <v>FIN</v>
      </c>
      <c r="C1884" s="25">
        <f>VLOOKUP(A1884,'Cód dos países'!$A$3:$C$199,3,FALSE)</f>
        <v>59</v>
      </c>
      <c r="D1884" s="29">
        <v>2007</v>
      </c>
      <c r="E1884">
        <f t="shared" si="148"/>
        <v>592007</v>
      </c>
      <c r="F1884" s="28">
        <v>12</v>
      </c>
      <c r="G1884" s="28">
        <v>6</v>
      </c>
      <c r="H1884" s="28">
        <v>6</v>
      </c>
      <c r="I1884" s="28">
        <f t="shared" si="145"/>
        <v>1</v>
      </c>
      <c r="J1884" s="28">
        <f t="shared" si="146"/>
        <v>1</v>
      </c>
      <c r="K1884" s="28">
        <f t="shared" si="147"/>
        <v>1</v>
      </c>
      <c r="L1884" s="28">
        <f t="shared" si="149"/>
        <v>1</v>
      </c>
    </row>
    <row r="1885" spans="1:12" ht="15.75" x14ac:dyDescent="0.25">
      <c r="A1885" s="31" t="s">
        <v>95</v>
      </c>
      <c r="B1885" s="30" t="str">
        <f>VLOOKUP(A1885,'Cód dos países'!$A$3:$C$199,2,FALSE)</f>
        <v>FIN</v>
      </c>
      <c r="C1885" s="25">
        <f>VLOOKUP(A1885,'Cód dos países'!$A$3:$C$199,3,FALSE)</f>
        <v>59</v>
      </c>
      <c r="D1885" s="29">
        <v>2008</v>
      </c>
      <c r="E1885">
        <f t="shared" si="148"/>
        <v>592008</v>
      </c>
      <c r="F1885" s="28">
        <v>12</v>
      </c>
      <c r="G1885" s="28">
        <v>6</v>
      </c>
      <c r="H1885" s="28">
        <v>6</v>
      </c>
      <c r="I1885" s="28">
        <f t="shared" si="145"/>
        <v>1</v>
      </c>
      <c r="J1885" s="28">
        <f t="shared" si="146"/>
        <v>1</v>
      </c>
      <c r="K1885" s="28">
        <f t="shared" si="147"/>
        <v>1</v>
      </c>
      <c r="L1885" s="28">
        <f t="shared" si="149"/>
        <v>1</v>
      </c>
    </row>
    <row r="1886" spans="1:12" ht="15.75" x14ac:dyDescent="0.25">
      <c r="A1886" s="31" t="s">
        <v>95</v>
      </c>
      <c r="B1886" s="30" t="str">
        <f>VLOOKUP(A1886,'Cód dos países'!$A$3:$C$199,2,FALSE)</f>
        <v>FIN</v>
      </c>
      <c r="C1886" s="25">
        <f>VLOOKUP(A1886,'Cód dos países'!$A$3:$C$199,3,FALSE)</f>
        <v>59</v>
      </c>
      <c r="D1886" s="29">
        <v>2009</v>
      </c>
      <c r="E1886">
        <f t="shared" si="148"/>
        <v>592009</v>
      </c>
      <c r="F1886" s="28">
        <v>12</v>
      </c>
      <c r="G1886" s="28">
        <v>6</v>
      </c>
      <c r="H1886" s="28">
        <v>6</v>
      </c>
      <c r="I1886" s="28">
        <f t="shared" si="145"/>
        <v>1</v>
      </c>
      <c r="J1886" s="28">
        <f t="shared" si="146"/>
        <v>1</v>
      </c>
      <c r="K1886" s="28">
        <f t="shared" si="147"/>
        <v>1</v>
      </c>
      <c r="L1886" s="28">
        <f t="shared" si="149"/>
        <v>1</v>
      </c>
    </row>
    <row r="1887" spans="1:12" ht="15.75" x14ac:dyDescent="0.25">
      <c r="A1887" s="31" t="s">
        <v>95</v>
      </c>
      <c r="B1887" s="30" t="str">
        <f>VLOOKUP(A1887,'Cód dos países'!$A$3:$C$199,2,FALSE)</f>
        <v>FIN</v>
      </c>
      <c r="C1887" s="25">
        <f>VLOOKUP(A1887,'Cód dos países'!$A$3:$C$199,3,FALSE)</f>
        <v>59</v>
      </c>
      <c r="D1887" s="29">
        <v>2010</v>
      </c>
      <c r="E1887">
        <f t="shared" si="148"/>
        <v>592010</v>
      </c>
      <c r="F1887" s="28">
        <v>1</v>
      </c>
      <c r="G1887" s="28">
        <v>1</v>
      </c>
      <c r="H1887" s="28">
        <v>1</v>
      </c>
      <c r="I1887" s="28">
        <f t="shared" si="145"/>
        <v>1</v>
      </c>
      <c r="J1887" s="28">
        <f t="shared" si="146"/>
        <v>1</v>
      </c>
      <c r="K1887" s="28">
        <f t="shared" si="147"/>
        <v>1</v>
      </c>
      <c r="L1887" s="28">
        <f t="shared" si="149"/>
        <v>1</v>
      </c>
    </row>
    <row r="1888" spans="1:12" ht="15.75" x14ac:dyDescent="0.25">
      <c r="A1888" s="31" t="s">
        <v>95</v>
      </c>
      <c r="B1888" s="30" t="str">
        <f>VLOOKUP(A1888,'Cód dos países'!$A$3:$C$199,2,FALSE)</f>
        <v>FIN</v>
      </c>
      <c r="C1888" s="25">
        <f>VLOOKUP(A1888,'Cód dos países'!$A$3:$C$199,3,FALSE)</f>
        <v>59</v>
      </c>
      <c r="D1888" s="29">
        <v>2011</v>
      </c>
      <c r="E1888">
        <f t="shared" si="148"/>
        <v>592011</v>
      </c>
      <c r="F1888" s="28">
        <v>0.81818181818181823</v>
      </c>
      <c r="G1888" s="28">
        <v>1</v>
      </c>
      <c r="H1888" s="28">
        <v>1</v>
      </c>
      <c r="I1888" s="28">
        <f t="shared" si="145"/>
        <v>0.81818181818181823</v>
      </c>
      <c r="J1888" s="28">
        <f t="shared" si="146"/>
        <v>1</v>
      </c>
      <c r="K1888" s="28">
        <f t="shared" si="147"/>
        <v>1</v>
      </c>
      <c r="L1888" s="28">
        <f t="shared" si="149"/>
        <v>0.93939393939393923</v>
      </c>
    </row>
    <row r="1889" spans="1:12" ht="15.75" x14ac:dyDescent="0.25">
      <c r="A1889" s="31" t="s">
        <v>95</v>
      </c>
      <c r="B1889" s="30" t="str">
        <f>VLOOKUP(A1889,'Cód dos países'!$A$3:$C$199,2,FALSE)</f>
        <v>FIN</v>
      </c>
      <c r="C1889" s="25">
        <f>VLOOKUP(A1889,'Cód dos países'!$A$3:$C$199,3,FALSE)</f>
        <v>59</v>
      </c>
      <c r="D1889" s="29">
        <v>2012</v>
      </c>
      <c r="E1889">
        <f t="shared" si="148"/>
        <v>592012</v>
      </c>
      <c r="F1889" s="28">
        <v>0.86363636363636365</v>
      </c>
      <c r="G1889" s="28">
        <v>1</v>
      </c>
      <c r="H1889" s="28">
        <v>0.91666666666666663</v>
      </c>
      <c r="I1889" s="28">
        <f t="shared" si="145"/>
        <v>0.86363636363636365</v>
      </c>
      <c r="J1889" s="28">
        <f t="shared" si="146"/>
        <v>1</v>
      </c>
      <c r="K1889" s="28">
        <f t="shared" si="147"/>
        <v>0.91666666666666663</v>
      </c>
      <c r="L1889" s="28">
        <f t="shared" si="149"/>
        <v>0.92676767676767668</v>
      </c>
    </row>
    <row r="1890" spans="1:12" ht="15.75" x14ac:dyDescent="0.25">
      <c r="A1890" s="31" t="s">
        <v>95</v>
      </c>
      <c r="B1890" s="30" t="str">
        <f>VLOOKUP(A1890,'Cód dos países'!$A$3:$C$199,2,FALSE)</f>
        <v>FIN</v>
      </c>
      <c r="C1890" s="25">
        <f>VLOOKUP(A1890,'Cód dos países'!$A$3:$C$199,3,FALSE)</f>
        <v>59</v>
      </c>
      <c r="D1890" s="29">
        <v>2013</v>
      </c>
      <c r="E1890">
        <f t="shared" si="148"/>
        <v>592013</v>
      </c>
      <c r="F1890" s="28">
        <v>0.86363636363636365</v>
      </c>
      <c r="G1890" s="28">
        <v>1</v>
      </c>
      <c r="H1890" s="28">
        <v>0.91666666666666663</v>
      </c>
      <c r="I1890" s="28">
        <f t="shared" si="145"/>
        <v>0.86363636363636365</v>
      </c>
      <c r="J1890" s="28">
        <f t="shared" si="146"/>
        <v>1</v>
      </c>
      <c r="K1890" s="28">
        <f t="shared" si="147"/>
        <v>0.91666666666666663</v>
      </c>
      <c r="L1890" s="28">
        <f t="shared" si="149"/>
        <v>0.92676767676767668</v>
      </c>
    </row>
    <row r="1891" spans="1:12" ht="15.75" x14ac:dyDescent="0.25">
      <c r="A1891" s="31" t="s">
        <v>95</v>
      </c>
      <c r="B1891" s="30" t="str">
        <f>VLOOKUP(A1891,'Cód dos países'!$A$3:$C$199,2,FALSE)</f>
        <v>FIN</v>
      </c>
      <c r="C1891" s="25">
        <f>VLOOKUP(A1891,'Cód dos países'!$A$3:$C$199,3,FALSE)</f>
        <v>59</v>
      </c>
      <c r="D1891" s="29">
        <v>2014</v>
      </c>
      <c r="E1891">
        <f t="shared" si="148"/>
        <v>592014</v>
      </c>
      <c r="F1891" s="28">
        <v>0.86363636363636365</v>
      </c>
      <c r="G1891" s="28">
        <v>1</v>
      </c>
      <c r="H1891" s="28">
        <v>0.91666666666666663</v>
      </c>
      <c r="I1891" s="28">
        <f t="shared" si="145"/>
        <v>0.86363636363636365</v>
      </c>
      <c r="J1891" s="28">
        <f t="shared" si="146"/>
        <v>1</v>
      </c>
      <c r="K1891" s="28">
        <f t="shared" si="147"/>
        <v>0.91666666666666663</v>
      </c>
      <c r="L1891" s="28">
        <f t="shared" si="149"/>
        <v>0.92676767676767668</v>
      </c>
    </row>
    <row r="1892" spans="1:12" ht="15.75" x14ac:dyDescent="0.25">
      <c r="A1892" s="31" t="s">
        <v>99</v>
      </c>
      <c r="B1892" s="30" t="str">
        <f>VLOOKUP(A1892,'Cód dos países'!$A$3:$C$199,2,FALSE)</f>
        <v>FRA</v>
      </c>
      <c r="C1892" s="25">
        <f>VLOOKUP(A1892,'Cód dos países'!$A$3:$C$199,3,FALSE)</f>
        <v>60</v>
      </c>
      <c r="D1892" s="29">
        <v>1983</v>
      </c>
      <c r="E1892">
        <f t="shared" si="148"/>
        <v>601983</v>
      </c>
      <c r="F1892" s="28">
        <v>6</v>
      </c>
      <c r="G1892" s="28">
        <v>5.5</v>
      </c>
      <c r="H1892" s="28">
        <v>6</v>
      </c>
      <c r="I1892" s="28">
        <f t="shared" si="145"/>
        <v>0.5</v>
      </c>
      <c r="J1892" s="28">
        <f t="shared" si="146"/>
        <v>0.91666666666666663</v>
      </c>
      <c r="K1892" s="28">
        <f t="shared" si="147"/>
        <v>1</v>
      </c>
      <c r="L1892" s="28">
        <f t="shared" si="149"/>
        <v>0.80555555555555558</v>
      </c>
    </row>
    <row r="1893" spans="1:12" ht="15.75" x14ac:dyDescent="0.25">
      <c r="A1893" s="31" t="s">
        <v>99</v>
      </c>
      <c r="B1893" s="30" t="str">
        <f>VLOOKUP(A1893,'Cód dos países'!$A$3:$C$199,2,FALSE)</f>
        <v>FRA</v>
      </c>
      <c r="C1893" s="25">
        <f>VLOOKUP(A1893,'Cód dos países'!$A$3:$C$199,3,FALSE)</f>
        <v>60</v>
      </c>
      <c r="D1893" s="29">
        <v>1984</v>
      </c>
      <c r="E1893">
        <f t="shared" si="148"/>
        <v>601984</v>
      </c>
      <c r="F1893" s="28">
        <v>8</v>
      </c>
      <c r="G1893" s="28">
        <v>5.5</v>
      </c>
      <c r="H1893" s="28">
        <v>6</v>
      </c>
      <c r="I1893" s="28">
        <f t="shared" si="145"/>
        <v>0.66666666666666663</v>
      </c>
      <c r="J1893" s="28">
        <f t="shared" si="146"/>
        <v>0.91666666666666663</v>
      </c>
      <c r="K1893" s="28">
        <f t="shared" si="147"/>
        <v>1</v>
      </c>
      <c r="L1893" s="28">
        <f t="shared" si="149"/>
        <v>0.86111111111111094</v>
      </c>
    </row>
    <row r="1894" spans="1:12" ht="15.75" x14ac:dyDescent="0.25">
      <c r="A1894" s="31" t="s">
        <v>99</v>
      </c>
      <c r="B1894" s="30" t="str">
        <f>VLOOKUP(A1894,'Cód dos países'!$A$3:$C$199,2,FALSE)</f>
        <v>FRA</v>
      </c>
      <c r="C1894" s="25">
        <f>VLOOKUP(A1894,'Cód dos países'!$A$3:$C$199,3,FALSE)</f>
        <v>60</v>
      </c>
      <c r="D1894" s="29">
        <v>1985</v>
      </c>
      <c r="E1894">
        <f t="shared" si="148"/>
        <v>601985</v>
      </c>
      <c r="F1894" s="28">
        <v>8</v>
      </c>
      <c r="G1894" s="28">
        <v>5</v>
      </c>
      <c r="H1894" s="28">
        <v>6</v>
      </c>
      <c r="I1894" s="28">
        <f t="shared" si="145"/>
        <v>0.66666666666666663</v>
      </c>
      <c r="J1894" s="28">
        <f t="shared" si="146"/>
        <v>0.83333333333333337</v>
      </c>
      <c r="K1894" s="28">
        <f t="shared" si="147"/>
        <v>1</v>
      </c>
      <c r="L1894" s="28">
        <f t="shared" si="149"/>
        <v>0.83333333333333326</v>
      </c>
    </row>
    <row r="1895" spans="1:12" ht="15.75" x14ac:dyDescent="0.25">
      <c r="A1895" s="31" t="s">
        <v>99</v>
      </c>
      <c r="B1895" s="30" t="str">
        <f>VLOOKUP(A1895,'Cód dos países'!$A$3:$C$199,2,FALSE)</f>
        <v>FRA</v>
      </c>
      <c r="C1895" s="25">
        <f>VLOOKUP(A1895,'Cód dos países'!$A$3:$C$199,3,FALSE)</f>
        <v>60</v>
      </c>
      <c r="D1895" s="29">
        <v>1986</v>
      </c>
      <c r="E1895">
        <f t="shared" si="148"/>
        <v>601986</v>
      </c>
      <c r="F1895" s="28">
        <v>8</v>
      </c>
      <c r="G1895" s="28">
        <v>5</v>
      </c>
      <c r="H1895" s="28">
        <v>5</v>
      </c>
      <c r="I1895" s="28">
        <f t="shared" si="145"/>
        <v>0.66666666666666663</v>
      </c>
      <c r="J1895" s="28">
        <f t="shared" si="146"/>
        <v>0.83333333333333337</v>
      </c>
      <c r="K1895" s="28">
        <f t="shared" si="147"/>
        <v>0.83333333333333337</v>
      </c>
      <c r="L1895" s="28">
        <f t="shared" si="149"/>
        <v>0.77777777777777779</v>
      </c>
    </row>
    <row r="1896" spans="1:12" ht="15.75" x14ac:dyDescent="0.25">
      <c r="A1896" s="31" t="s">
        <v>99</v>
      </c>
      <c r="B1896" s="30" t="str">
        <f>VLOOKUP(A1896,'Cód dos países'!$A$3:$C$199,2,FALSE)</f>
        <v>FRA</v>
      </c>
      <c r="C1896" s="25">
        <f>VLOOKUP(A1896,'Cód dos países'!$A$3:$C$199,3,FALSE)</f>
        <v>60</v>
      </c>
      <c r="D1896" s="29">
        <v>1987</v>
      </c>
      <c r="E1896">
        <f t="shared" si="148"/>
        <v>601987</v>
      </c>
      <c r="F1896" s="28">
        <v>8</v>
      </c>
      <c r="G1896" s="28">
        <v>5</v>
      </c>
      <c r="H1896" s="28">
        <v>5</v>
      </c>
      <c r="I1896" s="28">
        <f t="shared" si="145"/>
        <v>0.66666666666666663</v>
      </c>
      <c r="J1896" s="28">
        <f t="shared" si="146"/>
        <v>0.83333333333333337</v>
      </c>
      <c r="K1896" s="28">
        <f t="shared" si="147"/>
        <v>0.83333333333333337</v>
      </c>
      <c r="L1896" s="28">
        <f t="shared" si="149"/>
        <v>0.77777777777777779</v>
      </c>
    </row>
    <row r="1897" spans="1:12" ht="15.75" x14ac:dyDescent="0.25">
      <c r="A1897" s="31" t="s">
        <v>99</v>
      </c>
      <c r="B1897" s="30" t="str">
        <f>VLOOKUP(A1897,'Cód dos países'!$A$3:$C$199,2,FALSE)</f>
        <v>FRA</v>
      </c>
      <c r="C1897" s="25">
        <f>VLOOKUP(A1897,'Cód dos países'!$A$3:$C$199,3,FALSE)</f>
        <v>60</v>
      </c>
      <c r="D1897" s="29">
        <v>1988</v>
      </c>
      <c r="E1897">
        <f t="shared" si="148"/>
        <v>601988</v>
      </c>
      <c r="F1897" s="28">
        <v>8</v>
      </c>
      <c r="G1897" s="28">
        <v>5</v>
      </c>
      <c r="H1897" s="28">
        <v>5</v>
      </c>
      <c r="I1897" s="28">
        <f t="shared" si="145"/>
        <v>0.66666666666666663</v>
      </c>
      <c r="J1897" s="28">
        <f t="shared" si="146"/>
        <v>0.83333333333333337</v>
      </c>
      <c r="K1897" s="28">
        <f t="shared" si="147"/>
        <v>0.83333333333333337</v>
      </c>
      <c r="L1897" s="28">
        <f t="shared" si="149"/>
        <v>0.77777777777777779</v>
      </c>
    </row>
    <row r="1898" spans="1:12" ht="15.75" x14ac:dyDescent="0.25">
      <c r="A1898" s="31" t="s">
        <v>99</v>
      </c>
      <c r="B1898" s="30" t="str">
        <f>VLOOKUP(A1898,'Cód dos países'!$A$3:$C$199,2,FALSE)</f>
        <v>FRA</v>
      </c>
      <c r="C1898" s="25">
        <f>VLOOKUP(A1898,'Cód dos países'!$A$3:$C$199,3,FALSE)</f>
        <v>60</v>
      </c>
      <c r="D1898" s="29">
        <v>1989</v>
      </c>
      <c r="E1898">
        <f t="shared" si="148"/>
        <v>601989</v>
      </c>
      <c r="F1898" s="28">
        <v>8</v>
      </c>
      <c r="G1898" s="28">
        <v>5</v>
      </c>
      <c r="H1898" s="28">
        <v>5</v>
      </c>
      <c r="I1898" s="28">
        <f t="shared" si="145"/>
        <v>0.66666666666666663</v>
      </c>
      <c r="J1898" s="28">
        <f t="shared" si="146"/>
        <v>0.83333333333333337</v>
      </c>
      <c r="K1898" s="28">
        <f t="shared" si="147"/>
        <v>0.83333333333333337</v>
      </c>
      <c r="L1898" s="28">
        <f t="shared" si="149"/>
        <v>0.77777777777777779</v>
      </c>
    </row>
    <row r="1899" spans="1:12" ht="15.75" x14ac:dyDescent="0.25">
      <c r="A1899" s="31" t="s">
        <v>99</v>
      </c>
      <c r="B1899" s="30" t="str">
        <f>VLOOKUP(A1899,'Cód dos países'!$A$3:$C$199,2,FALSE)</f>
        <v>FRA</v>
      </c>
      <c r="C1899" s="25">
        <f>VLOOKUP(A1899,'Cód dos países'!$A$3:$C$199,3,FALSE)</f>
        <v>60</v>
      </c>
      <c r="D1899" s="29">
        <v>1990</v>
      </c>
      <c r="E1899">
        <f t="shared" si="148"/>
        <v>601990</v>
      </c>
      <c r="F1899" s="28">
        <v>8</v>
      </c>
      <c r="G1899" s="28">
        <v>5</v>
      </c>
      <c r="H1899" s="28">
        <v>5</v>
      </c>
      <c r="I1899" s="28">
        <f t="shared" si="145"/>
        <v>0.66666666666666663</v>
      </c>
      <c r="J1899" s="28">
        <f t="shared" si="146"/>
        <v>0.83333333333333337</v>
      </c>
      <c r="K1899" s="28">
        <f t="shared" si="147"/>
        <v>0.83333333333333337</v>
      </c>
      <c r="L1899" s="28">
        <f t="shared" si="149"/>
        <v>0.77777777777777779</v>
      </c>
    </row>
    <row r="1900" spans="1:12" ht="15.75" x14ac:dyDescent="0.25">
      <c r="A1900" s="31" t="s">
        <v>99</v>
      </c>
      <c r="B1900" s="30" t="str">
        <f>VLOOKUP(A1900,'Cód dos países'!$A$3:$C$199,2,FALSE)</f>
        <v>FRA</v>
      </c>
      <c r="C1900" s="25">
        <f>VLOOKUP(A1900,'Cód dos países'!$A$3:$C$199,3,FALSE)</f>
        <v>60</v>
      </c>
      <c r="D1900" s="29">
        <v>1991</v>
      </c>
      <c r="E1900">
        <f t="shared" si="148"/>
        <v>601991</v>
      </c>
      <c r="F1900" s="28">
        <v>7</v>
      </c>
      <c r="G1900" s="28">
        <v>5</v>
      </c>
      <c r="H1900" s="28">
        <v>6</v>
      </c>
      <c r="I1900" s="28">
        <f t="shared" si="145"/>
        <v>0.58333333333333337</v>
      </c>
      <c r="J1900" s="28">
        <f t="shared" si="146"/>
        <v>0.83333333333333337</v>
      </c>
      <c r="K1900" s="28">
        <f t="shared" si="147"/>
        <v>1</v>
      </c>
      <c r="L1900" s="28">
        <f t="shared" si="149"/>
        <v>0.80555555555555558</v>
      </c>
    </row>
    <row r="1901" spans="1:12" ht="15.75" x14ac:dyDescent="0.25">
      <c r="A1901" s="31" t="s">
        <v>99</v>
      </c>
      <c r="B1901" s="30" t="str">
        <f>VLOOKUP(A1901,'Cód dos países'!$A$3:$C$199,2,FALSE)</f>
        <v>FRA</v>
      </c>
      <c r="C1901" s="25">
        <f>VLOOKUP(A1901,'Cód dos países'!$A$3:$C$199,3,FALSE)</f>
        <v>60</v>
      </c>
      <c r="D1901" s="29">
        <v>1992</v>
      </c>
      <c r="E1901">
        <f t="shared" si="148"/>
        <v>601992</v>
      </c>
      <c r="F1901" s="28">
        <v>6</v>
      </c>
      <c r="G1901" s="28">
        <v>6</v>
      </c>
      <c r="H1901" s="28">
        <v>6</v>
      </c>
      <c r="I1901" s="28">
        <f t="shared" si="145"/>
        <v>0.5</v>
      </c>
      <c r="J1901" s="28">
        <f t="shared" si="146"/>
        <v>1</v>
      </c>
      <c r="K1901" s="28">
        <f t="shared" si="147"/>
        <v>1</v>
      </c>
      <c r="L1901" s="28">
        <f t="shared" si="149"/>
        <v>0.83333333333333326</v>
      </c>
    </row>
    <row r="1902" spans="1:12" ht="15.75" x14ac:dyDescent="0.25">
      <c r="A1902" s="31" t="s">
        <v>99</v>
      </c>
      <c r="B1902" s="30" t="str">
        <f>VLOOKUP(A1902,'Cód dos países'!$A$3:$C$199,2,FALSE)</f>
        <v>FRA</v>
      </c>
      <c r="C1902" s="25">
        <f>VLOOKUP(A1902,'Cód dos países'!$A$3:$C$199,3,FALSE)</f>
        <v>60</v>
      </c>
      <c r="D1902" s="29">
        <v>1993</v>
      </c>
      <c r="E1902">
        <f t="shared" si="148"/>
        <v>601993</v>
      </c>
      <c r="F1902" s="28">
        <v>5</v>
      </c>
      <c r="G1902" s="28">
        <v>6</v>
      </c>
      <c r="H1902" s="28">
        <v>6</v>
      </c>
      <c r="I1902" s="28">
        <f t="shared" si="145"/>
        <v>0.41666666666666669</v>
      </c>
      <c r="J1902" s="28">
        <f t="shared" si="146"/>
        <v>1</v>
      </c>
      <c r="K1902" s="28">
        <f t="shared" si="147"/>
        <v>1</v>
      </c>
      <c r="L1902" s="28">
        <f t="shared" si="149"/>
        <v>0.80555555555555558</v>
      </c>
    </row>
    <row r="1903" spans="1:12" ht="15.75" x14ac:dyDescent="0.25">
      <c r="A1903" s="31" t="s">
        <v>99</v>
      </c>
      <c r="B1903" s="30" t="str">
        <f>VLOOKUP(A1903,'Cód dos países'!$A$3:$C$199,2,FALSE)</f>
        <v>FRA</v>
      </c>
      <c r="C1903" s="25">
        <f>VLOOKUP(A1903,'Cód dos países'!$A$3:$C$199,3,FALSE)</f>
        <v>60</v>
      </c>
      <c r="D1903" s="29">
        <v>1994</v>
      </c>
      <c r="E1903">
        <f t="shared" si="148"/>
        <v>601994</v>
      </c>
      <c r="F1903" s="28">
        <v>6</v>
      </c>
      <c r="G1903" s="28">
        <v>6</v>
      </c>
      <c r="H1903" s="28">
        <v>4</v>
      </c>
      <c r="I1903" s="28">
        <f t="shared" si="145"/>
        <v>0.5</v>
      </c>
      <c r="J1903" s="28">
        <f t="shared" si="146"/>
        <v>1</v>
      </c>
      <c r="K1903" s="28">
        <f t="shared" si="147"/>
        <v>0.66666666666666663</v>
      </c>
      <c r="L1903" s="28">
        <f t="shared" si="149"/>
        <v>0.72222222222222221</v>
      </c>
    </row>
    <row r="1904" spans="1:12" ht="15.75" x14ac:dyDescent="0.25">
      <c r="A1904" s="31" t="s">
        <v>99</v>
      </c>
      <c r="B1904" s="30" t="str">
        <f>VLOOKUP(A1904,'Cód dos países'!$A$3:$C$199,2,FALSE)</f>
        <v>FRA</v>
      </c>
      <c r="C1904" s="25">
        <f>VLOOKUP(A1904,'Cód dos países'!$A$3:$C$199,3,FALSE)</f>
        <v>60</v>
      </c>
      <c r="D1904" s="29">
        <v>1995</v>
      </c>
      <c r="E1904">
        <f t="shared" si="148"/>
        <v>601995</v>
      </c>
      <c r="F1904" s="28">
        <v>6</v>
      </c>
      <c r="G1904" s="28">
        <v>6</v>
      </c>
      <c r="H1904" s="28">
        <v>4</v>
      </c>
      <c r="I1904" s="28">
        <f t="shared" si="145"/>
        <v>0.5</v>
      </c>
      <c r="J1904" s="28">
        <f t="shared" si="146"/>
        <v>1</v>
      </c>
      <c r="K1904" s="28">
        <f t="shared" si="147"/>
        <v>0.66666666666666663</v>
      </c>
      <c r="L1904" s="28">
        <f t="shared" si="149"/>
        <v>0.72222222222222221</v>
      </c>
    </row>
    <row r="1905" spans="1:12" ht="15.75" x14ac:dyDescent="0.25">
      <c r="A1905" s="31" t="s">
        <v>99</v>
      </c>
      <c r="B1905" s="30" t="str">
        <f>VLOOKUP(A1905,'Cód dos países'!$A$3:$C$199,2,FALSE)</f>
        <v>FRA</v>
      </c>
      <c r="C1905" s="25">
        <f>VLOOKUP(A1905,'Cód dos países'!$A$3:$C$199,3,FALSE)</f>
        <v>60</v>
      </c>
      <c r="D1905" s="29">
        <v>1996</v>
      </c>
      <c r="E1905">
        <f t="shared" si="148"/>
        <v>601996</v>
      </c>
      <c r="F1905" s="28">
        <v>7</v>
      </c>
      <c r="G1905" s="28">
        <v>6</v>
      </c>
      <c r="H1905" s="28">
        <v>4</v>
      </c>
      <c r="I1905" s="28">
        <f t="shared" si="145"/>
        <v>0.58333333333333337</v>
      </c>
      <c r="J1905" s="28">
        <f t="shared" si="146"/>
        <v>1</v>
      </c>
      <c r="K1905" s="28">
        <f t="shared" si="147"/>
        <v>0.66666666666666663</v>
      </c>
      <c r="L1905" s="28">
        <f t="shared" si="149"/>
        <v>0.75</v>
      </c>
    </row>
    <row r="1906" spans="1:12" ht="15.75" x14ac:dyDescent="0.25">
      <c r="A1906" s="31" t="s">
        <v>99</v>
      </c>
      <c r="B1906" s="30" t="str">
        <f>VLOOKUP(A1906,'Cód dos países'!$A$3:$C$199,2,FALSE)</f>
        <v>FRA</v>
      </c>
      <c r="C1906" s="25">
        <f>VLOOKUP(A1906,'Cód dos países'!$A$3:$C$199,3,FALSE)</f>
        <v>60</v>
      </c>
      <c r="D1906" s="29">
        <v>1997</v>
      </c>
      <c r="E1906">
        <f t="shared" si="148"/>
        <v>601997</v>
      </c>
      <c r="F1906" s="28">
        <v>11</v>
      </c>
      <c r="G1906" s="28">
        <v>5</v>
      </c>
      <c r="H1906" s="28">
        <v>4</v>
      </c>
      <c r="I1906" s="28">
        <f t="shared" si="145"/>
        <v>0.91666666666666663</v>
      </c>
      <c r="J1906" s="28">
        <f t="shared" si="146"/>
        <v>0.83333333333333337</v>
      </c>
      <c r="K1906" s="28">
        <f t="shared" si="147"/>
        <v>0.66666666666666663</v>
      </c>
      <c r="L1906" s="28">
        <f t="shared" si="149"/>
        <v>0.80555555555555547</v>
      </c>
    </row>
    <row r="1907" spans="1:12" ht="15.75" x14ac:dyDescent="0.25">
      <c r="A1907" s="31" t="s">
        <v>99</v>
      </c>
      <c r="B1907" s="30" t="str">
        <f>VLOOKUP(A1907,'Cód dos países'!$A$3:$C$199,2,FALSE)</f>
        <v>FRA</v>
      </c>
      <c r="C1907" s="25">
        <f>VLOOKUP(A1907,'Cód dos países'!$A$3:$C$199,3,FALSE)</f>
        <v>60</v>
      </c>
      <c r="D1907" s="29">
        <v>1998</v>
      </c>
      <c r="E1907">
        <f t="shared" si="148"/>
        <v>601998</v>
      </c>
      <c r="F1907" s="28">
        <v>9</v>
      </c>
      <c r="G1907" s="28">
        <v>5</v>
      </c>
      <c r="H1907" s="28">
        <v>4</v>
      </c>
      <c r="I1907" s="28">
        <f t="shared" si="145"/>
        <v>0.75</v>
      </c>
      <c r="J1907" s="28">
        <f t="shared" si="146"/>
        <v>0.83333333333333337</v>
      </c>
      <c r="K1907" s="28">
        <f t="shared" si="147"/>
        <v>0.66666666666666663</v>
      </c>
      <c r="L1907" s="28">
        <f t="shared" si="149"/>
        <v>0.75</v>
      </c>
    </row>
    <row r="1908" spans="1:12" ht="15.75" x14ac:dyDescent="0.25">
      <c r="A1908" s="31" t="s">
        <v>99</v>
      </c>
      <c r="B1908" s="30" t="str">
        <f>VLOOKUP(A1908,'Cód dos países'!$A$3:$C$199,2,FALSE)</f>
        <v>FRA</v>
      </c>
      <c r="C1908" s="25">
        <f>VLOOKUP(A1908,'Cód dos países'!$A$3:$C$199,3,FALSE)</f>
        <v>60</v>
      </c>
      <c r="D1908" s="29">
        <v>1999</v>
      </c>
      <c r="E1908">
        <f t="shared" si="148"/>
        <v>601999</v>
      </c>
      <c r="F1908" s="28">
        <v>9</v>
      </c>
      <c r="G1908" s="28">
        <v>5</v>
      </c>
      <c r="H1908" s="28">
        <v>3</v>
      </c>
      <c r="I1908" s="28">
        <f t="shared" si="145"/>
        <v>0.75</v>
      </c>
      <c r="J1908" s="28">
        <f t="shared" si="146"/>
        <v>0.83333333333333337</v>
      </c>
      <c r="K1908" s="28">
        <f t="shared" si="147"/>
        <v>0.5</v>
      </c>
      <c r="L1908" s="28">
        <f t="shared" si="149"/>
        <v>0.69444444444444442</v>
      </c>
    </row>
    <row r="1909" spans="1:12" ht="15.75" x14ac:dyDescent="0.25">
      <c r="A1909" s="31" t="s">
        <v>99</v>
      </c>
      <c r="B1909" s="30" t="str">
        <f>VLOOKUP(A1909,'Cód dos países'!$A$3:$C$199,2,FALSE)</f>
        <v>FRA</v>
      </c>
      <c r="C1909" s="25">
        <f>VLOOKUP(A1909,'Cód dos países'!$A$3:$C$199,3,FALSE)</f>
        <v>60</v>
      </c>
      <c r="D1909" s="29">
        <v>2000</v>
      </c>
      <c r="E1909">
        <f t="shared" si="148"/>
        <v>602000</v>
      </c>
      <c r="F1909" s="28">
        <v>9</v>
      </c>
      <c r="G1909" s="28">
        <v>5</v>
      </c>
      <c r="H1909" s="28">
        <v>3</v>
      </c>
      <c r="I1909" s="28">
        <f t="shared" si="145"/>
        <v>0.75</v>
      </c>
      <c r="J1909" s="28">
        <f t="shared" si="146"/>
        <v>0.83333333333333337</v>
      </c>
      <c r="K1909" s="28">
        <f t="shared" si="147"/>
        <v>0.5</v>
      </c>
      <c r="L1909" s="28">
        <f t="shared" si="149"/>
        <v>0.69444444444444442</v>
      </c>
    </row>
    <row r="1910" spans="1:12" ht="15.75" x14ac:dyDescent="0.25">
      <c r="A1910" s="31" t="s">
        <v>99</v>
      </c>
      <c r="B1910" s="30" t="str">
        <f>VLOOKUP(A1910,'Cód dos países'!$A$3:$C$199,2,FALSE)</f>
        <v>FRA</v>
      </c>
      <c r="C1910" s="25">
        <f>VLOOKUP(A1910,'Cód dos países'!$A$3:$C$199,3,FALSE)</f>
        <v>60</v>
      </c>
      <c r="D1910" s="29">
        <v>2001</v>
      </c>
      <c r="E1910">
        <f t="shared" si="148"/>
        <v>602001</v>
      </c>
      <c r="F1910" s="28">
        <v>12</v>
      </c>
      <c r="G1910" s="28">
        <v>5</v>
      </c>
      <c r="H1910" s="28">
        <v>3</v>
      </c>
      <c r="I1910" s="28">
        <f t="shared" si="145"/>
        <v>1</v>
      </c>
      <c r="J1910" s="28">
        <f t="shared" si="146"/>
        <v>0.83333333333333337</v>
      </c>
      <c r="K1910" s="28">
        <f t="shared" si="147"/>
        <v>0.5</v>
      </c>
      <c r="L1910" s="28">
        <f t="shared" si="149"/>
        <v>0.77777777777777779</v>
      </c>
    </row>
    <row r="1911" spans="1:12" ht="15.75" x14ac:dyDescent="0.25">
      <c r="A1911" s="31" t="s">
        <v>99</v>
      </c>
      <c r="B1911" s="30" t="str">
        <f>VLOOKUP(A1911,'Cód dos países'!$A$3:$C$199,2,FALSE)</f>
        <v>FRA</v>
      </c>
      <c r="C1911" s="25">
        <f>VLOOKUP(A1911,'Cód dos países'!$A$3:$C$199,3,FALSE)</f>
        <v>60</v>
      </c>
      <c r="D1911" s="29">
        <v>2002</v>
      </c>
      <c r="E1911">
        <f t="shared" si="148"/>
        <v>602002</v>
      </c>
      <c r="F1911" s="28">
        <v>12</v>
      </c>
      <c r="G1911" s="28">
        <v>4.5</v>
      </c>
      <c r="H1911" s="28">
        <v>3</v>
      </c>
      <c r="I1911" s="28">
        <f t="shared" si="145"/>
        <v>1</v>
      </c>
      <c r="J1911" s="28">
        <f t="shared" si="146"/>
        <v>0.75</v>
      </c>
      <c r="K1911" s="28">
        <f t="shared" si="147"/>
        <v>0.5</v>
      </c>
      <c r="L1911" s="28">
        <f t="shared" si="149"/>
        <v>0.74999999999999989</v>
      </c>
    </row>
    <row r="1912" spans="1:12" ht="15.75" x14ac:dyDescent="0.25">
      <c r="A1912" s="31" t="s">
        <v>99</v>
      </c>
      <c r="B1912" s="30" t="str">
        <f>VLOOKUP(A1912,'Cód dos países'!$A$3:$C$199,2,FALSE)</f>
        <v>FRA</v>
      </c>
      <c r="C1912" s="25">
        <f>VLOOKUP(A1912,'Cód dos países'!$A$3:$C$199,3,FALSE)</f>
        <v>60</v>
      </c>
      <c r="D1912" s="29">
        <v>2003</v>
      </c>
      <c r="E1912">
        <f t="shared" si="148"/>
        <v>602003</v>
      </c>
      <c r="F1912" s="28">
        <v>12</v>
      </c>
      <c r="G1912" s="28">
        <v>4.5</v>
      </c>
      <c r="H1912" s="28">
        <v>3</v>
      </c>
      <c r="I1912" s="28">
        <f t="shared" si="145"/>
        <v>1</v>
      </c>
      <c r="J1912" s="28">
        <f t="shared" si="146"/>
        <v>0.75</v>
      </c>
      <c r="K1912" s="28">
        <f t="shared" si="147"/>
        <v>0.5</v>
      </c>
      <c r="L1912" s="28">
        <f t="shared" si="149"/>
        <v>0.74999999999999989</v>
      </c>
    </row>
    <row r="1913" spans="1:12" ht="15.75" x14ac:dyDescent="0.25">
      <c r="A1913" s="31" t="s">
        <v>99</v>
      </c>
      <c r="B1913" s="30" t="str">
        <f>VLOOKUP(A1913,'Cód dos países'!$A$3:$C$199,2,FALSE)</f>
        <v>FRA</v>
      </c>
      <c r="C1913" s="25">
        <f>VLOOKUP(A1913,'Cód dos países'!$A$3:$C$199,3,FALSE)</f>
        <v>60</v>
      </c>
      <c r="D1913" s="29">
        <v>2004</v>
      </c>
      <c r="E1913">
        <f t="shared" si="148"/>
        <v>602004</v>
      </c>
      <c r="F1913" s="28">
        <v>12</v>
      </c>
      <c r="G1913" s="28">
        <v>5</v>
      </c>
      <c r="H1913" s="28">
        <v>3</v>
      </c>
      <c r="I1913" s="28">
        <f t="shared" si="145"/>
        <v>1</v>
      </c>
      <c r="J1913" s="28">
        <f t="shared" si="146"/>
        <v>0.83333333333333337</v>
      </c>
      <c r="K1913" s="28">
        <f t="shared" si="147"/>
        <v>0.5</v>
      </c>
      <c r="L1913" s="28">
        <f t="shared" si="149"/>
        <v>0.77777777777777779</v>
      </c>
    </row>
    <row r="1914" spans="1:12" ht="15.75" x14ac:dyDescent="0.25">
      <c r="A1914" s="31" t="s">
        <v>99</v>
      </c>
      <c r="B1914" s="30" t="str">
        <f>VLOOKUP(A1914,'Cód dos países'!$A$3:$C$199,2,FALSE)</f>
        <v>FRA</v>
      </c>
      <c r="C1914" s="25">
        <f>VLOOKUP(A1914,'Cód dos países'!$A$3:$C$199,3,FALSE)</f>
        <v>60</v>
      </c>
      <c r="D1914" s="29">
        <v>2005</v>
      </c>
      <c r="E1914">
        <f t="shared" si="148"/>
        <v>602005</v>
      </c>
      <c r="F1914" s="28">
        <v>12</v>
      </c>
      <c r="G1914" s="28">
        <v>5</v>
      </c>
      <c r="H1914" s="28">
        <v>3.5</v>
      </c>
      <c r="I1914" s="28">
        <f t="shared" si="145"/>
        <v>1</v>
      </c>
      <c r="J1914" s="28">
        <f t="shared" si="146"/>
        <v>0.83333333333333337</v>
      </c>
      <c r="K1914" s="28">
        <f t="shared" si="147"/>
        <v>0.58333333333333337</v>
      </c>
      <c r="L1914" s="28">
        <f t="shared" si="149"/>
        <v>0.80555555555555558</v>
      </c>
    </row>
    <row r="1915" spans="1:12" ht="15.75" x14ac:dyDescent="0.25">
      <c r="A1915" s="31" t="s">
        <v>99</v>
      </c>
      <c r="B1915" s="30" t="str">
        <f>VLOOKUP(A1915,'Cód dos países'!$A$3:$C$199,2,FALSE)</f>
        <v>FRA</v>
      </c>
      <c r="C1915" s="25">
        <f>VLOOKUP(A1915,'Cód dos países'!$A$3:$C$199,3,FALSE)</f>
        <v>60</v>
      </c>
      <c r="D1915" s="29">
        <v>2006</v>
      </c>
      <c r="E1915">
        <f t="shared" si="148"/>
        <v>602006</v>
      </c>
      <c r="F1915" s="28">
        <v>12</v>
      </c>
      <c r="G1915" s="28">
        <v>5</v>
      </c>
      <c r="H1915" s="28">
        <v>3.5</v>
      </c>
      <c r="I1915" s="28">
        <f t="shared" si="145"/>
        <v>1</v>
      </c>
      <c r="J1915" s="28">
        <f t="shared" si="146"/>
        <v>0.83333333333333337</v>
      </c>
      <c r="K1915" s="28">
        <f t="shared" si="147"/>
        <v>0.58333333333333337</v>
      </c>
      <c r="L1915" s="28">
        <f t="shared" si="149"/>
        <v>0.80555555555555558</v>
      </c>
    </row>
    <row r="1916" spans="1:12" ht="15.75" x14ac:dyDescent="0.25">
      <c r="A1916" s="31" t="s">
        <v>99</v>
      </c>
      <c r="B1916" s="30" t="str">
        <f>VLOOKUP(A1916,'Cód dos países'!$A$3:$C$199,2,FALSE)</f>
        <v>FRA</v>
      </c>
      <c r="C1916" s="25">
        <f>VLOOKUP(A1916,'Cód dos países'!$A$3:$C$199,3,FALSE)</f>
        <v>60</v>
      </c>
      <c r="D1916" s="29">
        <v>2007</v>
      </c>
      <c r="E1916">
        <f t="shared" si="148"/>
        <v>602007</v>
      </c>
      <c r="F1916" s="28">
        <v>12</v>
      </c>
      <c r="G1916" s="28">
        <v>5</v>
      </c>
      <c r="H1916" s="28">
        <v>5</v>
      </c>
      <c r="I1916" s="28">
        <f t="shared" si="145"/>
        <v>1</v>
      </c>
      <c r="J1916" s="28">
        <f t="shared" si="146"/>
        <v>0.83333333333333337</v>
      </c>
      <c r="K1916" s="28">
        <f t="shared" si="147"/>
        <v>0.83333333333333337</v>
      </c>
      <c r="L1916" s="28">
        <f t="shared" si="149"/>
        <v>0.88888888888888895</v>
      </c>
    </row>
    <row r="1917" spans="1:12" ht="15.75" x14ac:dyDescent="0.25">
      <c r="A1917" s="31" t="s">
        <v>99</v>
      </c>
      <c r="B1917" s="30" t="str">
        <f>VLOOKUP(A1917,'Cód dos países'!$A$3:$C$199,2,FALSE)</f>
        <v>FRA</v>
      </c>
      <c r="C1917" s="25">
        <f>VLOOKUP(A1917,'Cód dos países'!$A$3:$C$199,3,FALSE)</f>
        <v>60</v>
      </c>
      <c r="D1917" s="29">
        <v>2008</v>
      </c>
      <c r="E1917">
        <f t="shared" si="148"/>
        <v>602008</v>
      </c>
      <c r="F1917" s="28">
        <v>11</v>
      </c>
      <c r="G1917" s="28">
        <v>5</v>
      </c>
      <c r="H1917" s="28">
        <v>5</v>
      </c>
      <c r="I1917" s="28">
        <f t="shared" si="145"/>
        <v>0.91666666666666663</v>
      </c>
      <c r="J1917" s="28">
        <f t="shared" si="146"/>
        <v>0.83333333333333337</v>
      </c>
      <c r="K1917" s="28">
        <f t="shared" si="147"/>
        <v>0.83333333333333337</v>
      </c>
      <c r="L1917" s="28">
        <f t="shared" si="149"/>
        <v>0.86111111111111105</v>
      </c>
    </row>
    <row r="1918" spans="1:12" ht="15.75" x14ac:dyDescent="0.25">
      <c r="A1918" s="31" t="s">
        <v>99</v>
      </c>
      <c r="B1918" s="30" t="str">
        <f>VLOOKUP(A1918,'Cód dos países'!$A$3:$C$199,2,FALSE)</f>
        <v>FRA</v>
      </c>
      <c r="C1918" s="25">
        <f>VLOOKUP(A1918,'Cód dos países'!$A$3:$C$199,3,FALSE)</f>
        <v>60</v>
      </c>
      <c r="D1918" s="29">
        <v>2009</v>
      </c>
      <c r="E1918">
        <f t="shared" si="148"/>
        <v>602009</v>
      </c>
      <c r="F1918" s="28">
        <v>11</v>
      </c>
      <c r="G1918" s="28">
        <v>5</v>
      </c>
      <c r="H1918" s="28">
        <v>5</v>
      </c>
      <c r="I1918" s="28">
        <f t="shared" si="145"/>
        <v>0.91666666666666663</v>
      </c>
      <c r="J1918" s="28">
        <f t="shared" si="146"/>
        <v>0.83333333333333337</v>
      </c>
      <c r="K1918" s="28">
        <f t="shared" si="147"/>
        <v>0.83333333333333337</v>
      </c>
      <c r="L1918" s="28">
        <f t="shared" si="149"/>
        <v>0.86111111111111105</v>
      </c>
    </row>
    <row r="1919" spans="1:12" ht="15.75" x14ac:dyDescent="0.25">
      <c r="A1919" s="31" t="s">
        <v>99</v>
      </c>
      <c r="B1919" s="30" t="str">
        <f>VLOOKUP(A1919,'Cód dos países'!$A$3:$C$199,2,FALSE)</f>
        <v>FRA</v>
      </c>
      <c r="C1919" s="25">
        <f>VLOOKUP(A1919,'Cód dos países'!$A$3:$C$199,3,FALSE)</f>
        <v>60</v>
      </c>
      <c r="D1919" s="29">
        <v>2010</v>
      </c>
      <c r="E1919">
        <f t="shared" si="148"/>
        <v>602010</v>
      </c>
      <c r="F1919" s="28">
        <v>0.90909090909090906</v>
      </c>
      <c r="G1919" s="28">
        <v>0.83333333333333337</v>
      </c>
      <c r="H1919" s="28">
        <v>0.75</v>
      </c>
      <c r="I1919" s="28">
        <f t="shared" si="145"/>
        <v>0.90909090909090906</v>
      </c>
      <c r="J1919" s="28">
        <f t="shared" si="146"/>
        <v>0.83333333333333337</v>
      </c>
      <c r="K1919" s="28">
        <f t="shared" si="147"/>
        <v>0.75</v>
      </c>
      <c r="L1919" s="28">
        <f t="shared" si="149"/>
        <v>0.83080808080808077</v>
      </c>
    </row>
    <row r="1920" spans="1:12" ht="15.75" x14ac:dyDescent="0.25">
      <c r="A1920" s="31" t="s">
        <v>99</v>
      </c>
      <c r="B1920" s="30" t="str">
        <f>VLOOKUP(A1920,'Cód dos países'!$A$3:$C$199,2,FALSE)</f>
        <v>FRA</v>
      </c>
      <c r="C1920" s="25">
        <f>VLOOKUP(A1920,'Cód dos países'!$A$3:$C$199,3,FALSE)</f>
        <v>60</v>
      </c>
      <c r="D1920" s="29">
        <v>2011</v>
      </c>
      <c r="E1920">
        <f t="shared" si="148"/>
        <v>602011</v>
      </c>
      <c r="F1920" s="28">
        <v>0.63636363636363635</v>
      </c>
      <c r="G1920" s="28">
        <v>0.83333333333333337</v>
      </c>
      <c r="H1920" s="28">
        <v>0.75</v>
      </c>
      <c r="I1920" s="28">
        <f t="shared" si="145"/>
        <v>0.63636363636363635</v>
      </c>
      <c r="J1920" s="28">
        <f t="shared" si="146"/>
        <v>0.83333333333333337</v>
      </c>
      <c r="K1920" s="28">
        <f t="shared" si="147"/>
        <v>0.75</v>
      </c>
      <c r="L1920" s="28">
        <f t="shared" si="149"/>
        <v>0.73989898989898983</v>
      </c>
    </row>
    <row r="1921" spans="1:12" ht="15.75" x14ac:dyDescent="0.25">
      <c r="A1921" s="31" t="s">
        <v>99</v>
      </c>
      <c r="B1921" s="30" t="str">
        <f>VLOOKUP(A1921,'Cód dos países'!$A$3:$C$199,2,FALSE)</f>
        <v>FRA</v>
      </c>
      <c r="C1921" s="25">
        <f>VLOOKUP(A1921,'Cód dos países'!$A$3:$C$199,3,FALSE)</f>
        <v>60</v>
      </c>
      <c r="D1921" s="29">
        <v>2012</v>
      </c>
      <c r="E1921">
        <f t="shared" si="148"/>
        <v>602012</v>
      </c>
      <c r="F1921" s="28">
        <v>0.59090909090909094</v>
      </c>
      <c r="G1921" s="28">
        <v>0.83333333333333337</v>
      </c>
      <c r="H1921" s="28">
        <v>0.75</v>
      </c>
      <c r="I1921" s="28">
        <f t="shared" si="145"/>
        <v>0.59090909090909094</v>
      </c>
      <c r="J1921" s="28">
        <f t="shared" si="146"/>
        <v>0.83333333333333337</v>
      </c>
      <c r="K1921" s="28">
        <f t="shared" si="147"/>
        <v>0.75</v>
      </c>
      <c r="L1921" s="28">
        <f t="shared" si="149"/>
        <v>0.7247474747474747</v>
      </c>
    </row>
    <row r="1922" spans="1:12" ht="15.75" x14ac:dyDescent="0.25">
      <c r="A1922" s="31" t="s">
        <v>99</v>
      </c>
      <c r="B1922" s="30" t="str">
        <f>VLOOKUP(A1922,'Cód dos países'!$A$3:$C$199,2,FALSE)</f>
        <v>FRA</v>
      </c>
      <c r="C1922" s="25">
        <f>VLOOKUP(A1922,'Cód dos países'!$A$3:$C$199,3,FALSE)</f>
        <v>60</v>
      </c>
      <c r="D1922" s="29">
        <v>2013</v>
      </c>
      <c r="E1922">
        <f t="shared" si="148"/>
        <v>602013</v>
      </c>
      <c r="F1922" s="28">
        <v>0.59090909090909094</v>
      </c>
      <c r="G1922" s="28">
        <v>0.83333333333333337</v>
      </c>
      <c r="H1922" s="28">
        <v>0.66666666666666663</v>
      </c>
      <c r="I1922" s="28">
        <f t="shared" si="145"/>
        <v>0.59090909090909094</v>
      </c>
      <c r="J1922" s="28">
        <f t="shared" si="146"/>
        <v>0.83333333333333337</v>
      </c>
      <c r="K1922" s="28">
        <f t="shared" si="147"/>
        <v>0.66666666666666663</v>
      </c>
      <c r="L1922" s="28">
        <f t="shared" si="149"/>
        <v>0.69696969696969702</v>
      </c>
    </row>
    <row r="1923" spans="1:12" ht="15.75" x14ac:dyDescent="0.25">
      <c r="A1923" s="31" t="s">
        <v>99</v>
      </c>
      <c r="B1923" s="30" t="str">
        <f>VLOOKUP(A1923,'Cód dos países'!$A$3:$C$199,2,FALSE)</f>
        <v>FRA</v>
      </c>
      <c r="C1923" s="25">
        <f>VLOOKUP(A1923,'Cód dos países'!$A$3:$C$199,3,FALSE)</f>
        <v>60</v>
      </c>
      <c r="D1923" s="29">
        <v>2014</v>
      </c>
      <c r="E1923">
        <f t="shared" si="148"/>
        <v>602014</v>
      </c>
      <c r="F1923" s="28">
        <v>0.59090909090909094</v>
      </c>
      <c r="G1923" s="28">
        <v>0.83333333333333337</v>
      </c>
      <c r="H1923" s="28">
        <v>0.75</v>
      </c>
      <c r="I1923" s="28">
        <f t="shared" si="145"/>
        <v>0.59090909090909094</v>
      </c>
      <c r="J1923" s="28">
        <f t="shared" si="146"/>
        <v>0.83333333333333337</v>
      </c>
      <c r="K1923" s="28">
        <f t="shared" si="147"/>
        <v>0.75</v>
      </c>
      <c r="L1923" s="28">
        <f t="shared" si="149"/>
        <v>0.7247474747474747</v>
      </c>
    </row>
    <row r="1924" spans="1:12" ht="15.75" x14ac:dyDescent="0.25">
      <c r="A1924" s="31" t="s">
        <v>101</v>
      </c>
      <c r="B1924" s="30" t="str">
        <f>VLOOKUP(A1924,'Cód dos países'!$A$3:$C$199,2,FALSE)</f>
        <v>GAB</v>
      </c>
      <c r="C1924" s="25">
        <f>VLOOKUP(A1924,'Cód dos países'!$A$3:$C$199,3,FALSE)</f>
        <v>61</v>
      </c>
      <c r="D1924" s="29">
        <v>1983</v>
      </c>
      <c r="E1924">
        <f t="shared" si="148"/>
        <v>611983</v>
      </c>
      <c r="F1924" s="28">
        <v>2</v>
      </c>
      <c r="G1924" s="28">
        <v>2</v>
      </c>
      <c r="H1924" s="28">
        <v>2</v>
      </c>
      <c r="I1924" s="28">
        <f t="shared" ref="I1924:I1987" si="150">IF(F1924=".","",IF($D1924&gt;2009,F1924,F1924/12))</f>
        <v>0.16666666666666666</v>
      </c>
      <c r="J1924" s="28">
        <f t="shared" ref="J1924:J1987" si="151">IF(G1924=".","",IF($D1924&gt;2009,G1924,G1924/6))</f>
        <v>0.33333333333333331</v>
      </c>
      <c r="K1924" s="28">
        <f t="shared" ref="K1924:K1987" si="152">IF(H1924=".","",IF($D1924&gt;2009,H1924,H1924/6))</f>
        <v>0.33333333333333331</v>
      </c>
      <c r="L1924" s="28">
        <f t="shared" si="149"/>
        <v>0.27777777777777779</v>
      </c>
    </row>
    <row r="1925" spans="1:12" ht="15.75" x14ac:dyDescent="0.25">
      <c r="A1925" s="31" t="s">
        <v>101</v>
      </c>
      <c r="B1925" s="30" t="str">
        <f>VLOOKUP(A1925,'Cód dos países'!$A$3:$C$199,2,FALSE)</f>
        <v>GAB</v>
      </c>
      <c r="C1925" s="25">
        <f>VLOOKUP(A1925,'Cód dos países'!$A$3:$C$199,3,FALSE)</f>
        <v>61</v>
      </c>
      <c r="D1925" s="29">
        <v>1984</v>
      </c>
      <c r="E1925">
        <f t="shared" ref="E1925:E1988" si="153">C1925*10000+D1925</f>
        <v>611984</v>
      </c>
      <c r="F1925" s="28">
        <v>7</v>
      </c>
      <c r="G1925" s="28">
        <v>2</v>
      </c>
      <c r="H1925" s="28">
        <v>2</v>
      </c>
      <c r="I1925" s="28">
        <f t="shared" si="150"/>
        <v>0.58333333333333337</v>
      </c>
      <c r="J1925" s="28">
        <f t="shared" si="151"/>
        <v>0.33333333333333331</v>
      </c>
      <c r="K1925" s="28">
        <f t="shared" si="152"/>
        <v>0.33333333333333331</v>
      </c>
      <c r="L1925" s="28">
        <f t="shared" si="149"/>
        <v>0.41666666666666669</v>
      </c>
    </row>
    <row r="1926" spans="1:12" ht="15.75" x14ac:dyDescent="0.25">
      <c r="A1926" s="31" t="s">
        <v>101</v>
      </c>
      <c r="B1926" s="30" t="str">
        <f>VLOOKUP(A1926,'Cód dos países'!$A$3:$C$199,2,FALSE)</f>
        <v>GAB</v>
      </c>
      <c r="C1926" s="25">
        <f>VLOOKUP(A1926,'Cód dos países'!$A$3:$C$199,3,FALSE)</f>
        <v>61</v>
      </c>
      <c r="D1926" s="29">
        <v>1985</v>
      </c>
      <c r="E1926">
        <f t="shared" si="153"/>
        <v>611985</v>
      </c>
      <c r="F1926" s="28">
        <v>7</v>
      </c>
      <c r="G1926" s="28">
        <v>2</v>
      </c>
      <c r="H1926" s="28">
        <v>2</v>
      </c>
      <c r="I1926" s="28">
        <f t="shared" si="150"/>
        <v>0.58333333333333337</v>
      </c>
      <c r="J1926" s="28">
        <f t="shared" si="151"/>
        <v>0.33333333333333331</v>
      </c>
      <c r="K1926" s="28">
        <f t="shared" si="152"/>
        <v>0.33333333333333331</v>
      </c>
      <c r="L1926" s="28">
        <f t="shared" si="149"/>
        <v>0.41666666666666669</v>
      </c>
    </row>
    <row r="1927" spans="1:12" ht="15.75" x14ac:dyDescent="0.25">
      <c r="A1927" s="31" t="s">
        <v>101</v>
      </c>
      <c r="B1927" s="30" t="str">
        <f>VLOOKUP(A1927,'Cód dos países'!$A$3:$C$199,2,FALSE)</f>
        <v>GAB</v>
      </c>
      <c r="C1927" s="25">
        <f>VLOOKUP(A1927,'Cód dos países'!$A$3:$C$199,3,FALSE)</f>
        <v>61</v>
      </c>
      <c r="D1927" s="29">
        <v>1986</v>
      </c>
      <c r="E1927">
        <f t="shared" si="153"/>
        <v>611986</v>
      </c>
      <c r="F1927" s="28">
        <v>6</v>
      </c>
      <c r="G1927" s="28">
        <v>2</v>
      </c>
      <c r="H1927" s="28">
        <v>2</v>
      </c>
      <c r="I1927" s="28">
        <f t="shared" si="150"/>
        <v>0.5</v>
      </c>
      <c r="J1927" s="28">
        <f t="shared" si="151"/>
        <v>0.33333333333333331</v>
      </c>
      <c r="K1927" s="28">
        <f t="shared" si="152"/>
        <v>0.33333333333333331</v>
      </c>
      <c r="L1927" s="28">
        <f t="shared" si="149"/>
        <v>0.3888888888888889</v>
      </c>
    </row>
    <row r="1928" spans="1:12" ht="15.75" x14ac:dyDescent="0.25">
      <c r="A1928" s="31" t="s">
        <v>101</v>
      </c>
      <c r="B1928" s="30" t="str">
        <f>VLOOKUP(A1928,'Cód dos países'!$A$3:$C$199,2,FALSE)</f>
        <v>GAB</v>
      </c>
      <c r="C1928" s="25">
        <f>VLOOKUP(A1928,'Cód dos países'!$A$3:$C$199,3,FALSE)</f>
        <v>61</v>
      </c>
      <c r="D1928" s="29">
        <v>1987</v>
      </c>
      <c r="E1928">
        <f t="shared" si="153"/>
        <v>611987</v>
      </c>
      <c r="F1928" s="28">
        <v>5</v>
      </c>
      <c r="G1928" s="28">
        <v>2</v>
      </c>
      <c r="H1928" s="28">
        <v>2</v>
      </c>
      <c r="I1928" s="28">
        <f t="shared" si="150"/>
        <v>0.41666666666666669</v>
      </c>
      <c r="J1928" s="28">
        <f t="shared" si="151"/>
        <v>0.33333333333333331</v>
      </c>
      <c r="K1928" s="28">
        <f t="shared" si="152"/>
        <v>0.33333333333333331</v>
      </c>
      <c r="L1928" s="28">
        <f t="shared" si="149"/>
        <v>0.3611111111111111</v>
      </c>
    </row>
    <row r="1929" spans="1:12" ht="15.75" x14ac:dyDescent="0.25">
      <c r="A1929" s="31" t="s">
        <v>101</v>
      </c>
      <c r="B1929" s="30" t="str">
        <f>VLOOKUP(A1929,'Cód dos países'!$A$3:$C$199,2,FALSE)</f>
        <v>GAB</v>
      </c>
      <c r="C1929" s="25">
        <f>VLOOKUP(A1929,'Cód dos países'!$A$3:$C$199,3,FALSE)</f>
        <v>61</v>
      </c>
      <c r="D1929" s="29">
        <v>1988</v>
      </c>
      <c r="E1929">
        <f t="shared" si="153"/>
        <v>611988</v>
      </c>
      <c r="F1929" s="28">
        <v>5</v>
      </c>
      <c r="G1929" s="28">
        <v>2</v>
      </c>
      <c r="H1929" s="28">
        <v>2</v>
      </c>
      <c r="I1929" s="28">
        <f t="shared" si="150"/>
        <v>0.41666666666666669</v>
      </c>
      <c r="J1929" s="28">
        <f t="shared" si="151"/>
        <v>0.33333333333333331</v>
      </c>
      <c r="K1929" s="28">
        <f t="shared" si="152"/>
        <v>0.33333333333333331</v>
      </c>
      <c r="L1929" s="28">
        <f t="shared" ref="L1929:L1992" si="154">IF(AND(I1929="",J1929="",K1929="")," ",IFERROR((1/3)*I1929+(1/3)*J1929+(1/3)*K1929,""))</f>
        <v>0.3611111111111111</v>
      </c>
    </row>
    <row r="1930" spans="1:12" ht="15.75" x14ac:dyDescent="0.25">
      <c r="A1930" s="31" t="s">
        <v>101</v>
      </c>
      <c r="B1930" s="30" t="str">
        <f>VLOOKUP(A1930,'Cód dos países'!$A$3:$C$199,2,FALSE)</f>
        <v>GAB</v>
      </c>
      <c r="C1930" s="25">
        <f>VLOOKUP(A1930,'Cód dos países'!$A$3:$C$199,3,FALSE)</f>
        <v>61</v>
      </c>
      <c r="D1930" s="29">
        <v>1989</v>
      </c>
      <c r="E1930">
        <f t="shared" si="153"/>
        <v>611989</v>
      </c>
      <c r="F1930" s="28">
        <v>6</v>
      </c>
      <c r="G1930" s="28">
        <v>2</v>
      </c>
      <c r="H1930" s="28">
        <v>2</v>
      </c>
      <c r="I1930" s="28">
        <f t="shared" si="150"/>
        <v>0.5</v>
      </c>
      <c r="J1930" s="28">
        <f t="shared" si="151"/>
        <v>0.33333333333333331</v>
      </c>
      <c r="K1930" s="28">
        <f t="shared" si="152"/>
        <v>0.33333333333333331</v>
      </c>
      <c r="L1930" s="28">
        <f t="shared" si="154"/>
        <v>0.3888888888888889</v>
      </c>
    </row>
    <row r="1931" spans="1:12" ht="15.75" x14ac:dyDescent="0.25">
      <c r="A1931" s="31" t="s">
        <v>101</v>
      </c>
      <c r="B1931" s="30" t="str">
        <f>VLOOKUP(A1931,'Cód dos países'!$A$3:$C$199,2,FALSE)</f>
        <v>GAB</v>
      </c>
      <c r="C1931" s="25">
        <f>VLOOKUP(A1931,'Cód dos países'!$A$3:$C$199,3,FALSE)</f>
        <v>61</v>
      </c>
      <c r="D1931" s="29">
        <v>1990</v>
      </c>
      <c r="E1931">
        <f t="shared" si="153"/>
        <v>611990</v>
      </c>
      <c r="F1931" s="28">
        <v>5</v>
      </c>
      <c r="G1931" s="28">
        <v>2</v>
      </c>
      <c r="H1931" s="28">
        <v>2</v>
      </c>
      <c r="I1931" s="28">
        <f t="shared" si="150"/>
        <v>0.41666666666666669</v>
      </c>
      <c r="J1931" s="28">
        <f t="shared" si="151"/>
        <v>0.33333333333333331</v>
      </c>
      <c r="K1931" s="28">
        <f t="shared" si="152"/>
        <v>0.33333333333333331</v>
      </c>
      <c r="L1931" s="28">
        <f t="shared" si="154"/>
        <v>0.3611111111111111</v>
      </c>
    </row>
    <row r="1932" spans="1:12" ht="15.75" x14ac:dyDescent="0.25">
      <c r="A1932" s="31" t="s">
        <v>101</v>
      </c>
      <c r="B1932" s="30" t="str">
        <f>VLOOKUP(A1932,'Cód dos países'!$A$3:$C$199,2,FALSE)</f>
        <v>GAB</v>
      </c>
      <c r="C1932" s="25">
        <f>VLOOKUP(A1932,'Cód dos países'!$A$3:$C$199,3,FALSE)</f>
        <v>61</v>
      </c>
      <c r="D1932" s="29">
        <v>1991</v>
      </c>
      <c r="E1932">
        <f t="shared" si="153"/>
        <v>611991</v>
      </c>
      <c r="F1932" s="28">
        <v>5</v>
      </c>
      <c r="G1932" s="28">
        <v>3</v>
      </c>
      <c r="H1932" s="28">
        <v>1</v>
      </c>
      <c r="I1932" s="28">
        <f t="shared" si="150"/>
        <v>0.41666666666666669</v>
      </c>
      <c r="J1932" s="28">
        <f t="shared" si="151"/>
        <v>0.5</v>
      </c>
      <c r="K1932" s="28">
        <f t="shared" si="152"/>
        <v>0.16666666666666666</v>
      </c>
      <c r="L1932" s="28">
        <f t="shared" si="154"/>
        <v>0.36111111111111116</v>
      </c>
    </row>
    <row r="1933" spans="1:12" ht="15.75" x14ac:dyDescent="0.25">
      <c r="A1933" s="31" t="s">
        <v>101</v>
      </c>
      <c r="B1933" s="30" t="str">
        <f>VLOOKUP(A1933,'Cód dos países'!$A$3:$C$199,2,FALSE)</f>
        <v>GAB</v>
      </c>
      <c r="C1933" s="25">
        <f>VLOOKUP(A1933,'Cód dos países'!$A$3:$C$199,3,FALSE)</f>
        <v>61</v>
      </c>
      <c r="D1933" s="29">
        <v>1992</v>
      </c>
      <c r="E1933">
        <f t="shared" si="153"/>
        <v>611992</v>
      </c>
      <c r="F1933" s="28">
        <v>5</v>
      </c>
      <c r="G1933" s="28">
        <v>3</v>
      </c>
      <c r="H1933" s="28">
        <v>1</v>
      </c>
      <c r="I1933" s="28">
        <f t="shared" si="150"/>
        <v>0.41666666666666669</v>
      </c>
      <c r="J1933" s="28">
        <f t="shared" si="151"/>
        <v>0.5</v>
      </c>
      <c r="K1933" s="28">
        <f t="shared" si="152"/>
        <v>0.16666666666666666</v>
      </c>
      <c r="L1933" s="28">
        <f t="shared" si="154"/>
        <v>0.36111111111111116</v>
      </c>
    </row>
    <row r="1934" spans="1:12" ht="15.75" x14ac:dyDescent="0.25">
      <c r="A1934" s="31" t="s">
        <v>101</v>
      </c>
      <c r="B1934" s="30" t="str">
        <f>VLOOKUP(A1934,'Cód dos países'!$A$3:$C$199,2,FALSE)</f>
        <v>GAB</v>
      </c>
      <c r="C1934" s="25">
        <f>VLOOKUP(A1934,'Cód dos países'!$A$3:$C$199,3,FALSE)</f>
        <v>61</v>
      </c>
      <c r="D1934" s="29">
        <v>1993</v>
      </c>
      <c r="E1934">
        <f t="shared" si="153"/>
        <v>611993</v>
      </c>
      <c r="F1934" s="28">
        <v>5</v>
      </c>
      <c r="G1934" s="28">
        <v>4</v>
      </c>
      <c r="H1934" s="28">
        <v>1</v>
      </c>
      <c r="I1934" s="28">
        <f t="shared" si="150"/>
        <v>0.41666666666666669</v>
      </c>
      <c r="J1934" s="28">
        <f t="shared" si="151"/>
        <v>0.66666666666666663</v>
      </c>
      <c r="K1934" s="28">
        <f t="shared" si="152"/>
        <v>0.16666666666666666</v>
      </c>
      <c r="L1934" s="28">
        <f t="shared" si="154"/>
        <v>0.41666666666666663</v>
      </c>
    </row>
    <row r="1935" spans="1:12" ht="15.75" x14ac:dyDescent="0.25">
      <c r="A1935" s="31" t="s">
        <v>101</v>
      </c>
      <c r="B1935" s="30" t="str">
        <f>VLOOKUP(A1935,'Cód dos países'!$A$3:$C$199,2,FALSE)</f>
        <v>GAB</v>
      </c>
      <c r="C1935" s="25">
        <f>VLOOKUP(A1935,'Cód dos países'!$A$3:$C$199,3,FALSE)</f>
        <v>61</v>
      </c>
      <c r="D1935" s="29">
        <v>1994</v>
      </c>
      <c r="E1935">
        <f t="shared" si="153"/>
        <v>611994</v>
      </c>
      <c r="F1935" s="28">
        <v>4</v>
      </c>
      <c r="G1935" s="28">
        <v>3</v>
      </c>
      <c r="H1935" s="28">
        <v>1</v>
      </c>
      <c r="I1935" s="28">
        <f t="shared" si="150"/>
        <v>0.33333333333333331</v>
      </c>
      <c r="J1935" s="28">
        <f t="shared" si="151"/>
        <v>0.5</v>
      </c>
      <c r="K1935" s="28">
        <f t="shared" si="152"/>
        <v>0.16666666666666666</v>
      </c>
      <c r="L1935" s="28">
        <f t="shared" si="154"/>
        <v>0.33333333333333337</v>
      </c>
    </row>
    <row r="1936" spans="1:12" ht="15.75" x14ac:dyDescent="0.25">
      <c r="A1936" s="31" t="s">
        <v>101</v>
      </c>
      <c r="B1936" s="30" t="str">
        <f>VLOOKUP(A1936,'Cód dos países'!$A$3:$C$199,2,FALSE)</f>
        <v>GAB</v>
      </c>
      <c r="C1936" s="25">
        <f>VLOOKUP(A1936,'Cód dos países'!$A$3:$C$199,3,FALSE)</f>
        <v>61</v>
      </c>
      <c r="D1936" s="29">
        <v>1995</v>
      </c>
      <c r="E1936">
        <f t="shared" si="153"/>
        <v>611995</v>
      </c>
      <c r="F1936" s="28">
        <v>4</v>
      </c>
      <c r="G1936" s="28">
        <v>3</v>
      </c>
      <c r="H1936" s="28">
        <v>1</v>
      </c>
      <c r="I1936" s="28">
        <f t="shared" si="150"/>
        <v>0.33333333333333331</v>
      </c>
      <c r="J1936" s="28">
        <f t="shared" si="151"/>
        <v>0.5</v>
      </c>
      <c r="K1936" s="28">
        <f t="shared" si="152"/>
        <v>0.16666666666666666</v>
      </c>
      <c r="L1936" s="28">
        <f t="shared" si="154"/>
        <v>0.33333333333333337</v>
      </c>
    </row>
    <row r="1937" spans="1:12" ht="15.75" x14ac:dyDescent="0.25">
      <c r="A1937" s="31" t="s">
        <v>101</v>
      </c>
      <c r="B1937" s="30" t="str">
        <f>VLOOKUP(A1937,'Cód dos países'!$A$3:$C$199,2,FALSE)</f>
        <v>GAB</v>
      </c>
      <c r="C1937" s="25">
        <f>VLOOKUP(A1937,'Cód dos países'!$A$3:$C$199,3,FALSE)</f>
        <v>61</v>
      </c>
      <c r="D1937" s="29">
        <v>1996</v>
      </c>
      <c r="E1937">
        <f t="shared" si="153"/>
        <v>611996</v>
      </c>
      <c r="F1937" s="28">
        <v>4</v>
      </c>
      <c r="G1937" s="28">
        <v>3</v>
      </c>
      <c r="H1937" s="28">
        <v>1</v>
      </c>
      <c r="I1937" s="28">
        <f t="shared" si="150"/>
        <v>0.33333333333333331</v>
      </c>
      <c r="J1937" s="28">
        <f t="shared" si="151"/>
        <v>0.5</v>
      </c>
      <c r="K1937" s="28">
        <f t="shared" si="152"/>
        <v>0.16666666666666666</v>
      </c>
      <c r="L1937" s="28">
        <f t="shared" si="154"/>
        <v>0.33333333333333337</v>
      </c>
    </row>
    <row r="1938" spans="1:12" ht="15.75" x14ac:dyDescent="0.25">
      <c r="A1938" s="31" t="s">
        <v>101</v>
      </c>
      <c r="B1938" s="30" t="str">
        <f>VLOOKUP(A1938,'Cód dos países'!$A$3:$C$199,2,FALSE)</f>
        <v>GAB</v>
      </c>
      <c r="C1938" s="25">
        <f>VLOOKUP(A1938,'Cód dos países'!$A$3:$C$199,3,FALSE)</f>
        <v>61</v>
      </c>
      <c r="D1938" s="29">
        <v>1997</v>
      </c>
      <c r="E1938">
        <f t="shared" si="153"/>
        <v>611997</v>
      </c>
      <c r="F1938" s="28">
        <v>9</v>
      </c>
      <c r="G1938" s="28">
        <v>3</v>
      </c>
      <c r="H1938" s="28">
        <v>1</v>
      </c>
      <c r="I1938" s="28">
        <f t="shared" si="150"/>
        <v>0.75</v>
      </c>
      <c r="J1938" s="28">
        <f t="shared" si="151"/>
        <v>0.5</v>
      </c>
      <c r="K1938" s="28">
        <f t="shared" si="152"/>
        <v>0.16666666666666666</v>
      </c>
      <c r="L1938" s="28">
        <f t="shared" si="154"/>
        <v>0.47222222222222221</v>
      </c>
    </row>
    <row r="1939" spans="1:12" ht="15.75" x14ac:dyDescent="0.25">
      <c r="A1939" s="31" t="s">
        <v>101</v>
      </c>
      <c r="B1939" s="30" t="str">
        <f>VLOOKUP(A1939,'Cód dos países'!$A$3:$C$199,2,FALSE)</f>
        <v>GAB</v>
      </c>
      <c r="C1939" s="25">
        <f>VLOOKUP(A1939,'Cód dos países'!$A$3:$C$199,3,FALSE)</f>
        <v>61</v>
      </c>
      <c r="D1939" s="29">
        <v>1998</v>
      </c>
      <c r="E1939">
        <f t="shared" si="153"/>
        <v>611998</v>
      </c>
      <c r="F1939" s="28">
        <v>9</v>
      </c>
      <c r="G1939" s="28">
        <v>3</v>
      </c>
      <c r="H1939" s="28">
        <v>1</v>
      </c>
      <c r="I1939" s="28">
        <f t="shared" si="150"/>
        <v>0.75</v>
      </c>
      <c r="J1939" s="28">
        <f t="shared" si="151"/>
        <v>0.5</v>
      </c>
      <c r="K1939" s="28">
        <f t="shared" si="152"/>
        <v>0.16666666666666666</v>
      </c>
      <c r="L1939" s="28">
        <f t="shared" si="154"/>
        <v>0.47222222222222221</v>
      </c>
    </row>
    <row r="1940" spans="1:12" ht="15.75" x14ac:dyDescent="0.25">
      <c r="A1940" s="31" t="s">
        <v>101</v>
      </c>
      <c r="B1940" s="30" t="str">
        <f>VLOOKUP(A1940,'Cód dos países'!$A$3:$C$199,2,FALSE)</f>
        <v>GAB</v>
      </c>
      <c r="C1940" s="25">
        <f>VLOOKUP(A1940,'Cód dos países'!$A$3:$C$199,3,FALSE)</f>
        <v>61</v>
      </c>
      <c r="D1940" s="29">
        <v>1999</v>
      </c>
      <c r="E1940">
        <f t="shared" si="153"/>
        <v>611999</v>
      </c>
      <c r="F1940" s="28">
        <v>9</v>
      </c>
      <c r="G1940" s="28">
        <v>3</v>
      </c>
      <c r="H1940" s="28">
        <v>1</v>
      </c>
      <c r="I1940" s="28">
        <f t="shared" si="150"/>
        <v>0.75</v>
      </c>
      <c r="J1940" s="28">
        <f t="shared" si="151"/>
        <v>0.5</v>
      </c>
      <c r="K1940" s="28">
        <f t="shared" si="152"/>
        <v>0.16666666666666666</v>
      </c>
      <c r="L1940" s="28">
        <f t="shared" si="154"/>
        <v>0.47222222222222221</v>
      </c>
    </row>
    <row r="1941" spans="1:12" ht="15.75" x14ac:dyDescent="0.25">
      <c r="A1941" s="31" t="s">
        <v>101</v>
      </c>
      <c r="B1941" s="30" t="str">
        <f>VLOOKUP(A1941,'Cód dos países'!$A$3:$C$199,2,FALSE)</f>
        <v>GAB</v>
      </c>
      <c r="C1941" s="25">
        <f>VLOOKUP(A1941,'Cód dos países'!$A$3:$C$199,3,FALSE)</f>
        <v>61</v>
      </c>
      <c r="D1941" s="29">
        <v>2000</v>
      </c>
      <c r="E1941">
        <f t="shared" si="153"/>
        <v>612000</v>
      </c>
      <c r="F1941" s="28">
        <v>9</v>
      </c>
      <c r="G1941" s="28">
        <v>3</v>
      </c>
      <c r="H1941" s="28">
        <v>1</v>
      </c>
      <c r="I1941" s="28">
        <f t="shared" si="150"/>
        <v>0.75</v>
      </c>
      <c r="J1941" s="28">
        <f t="shared" si="151"/>
        <v>0.5</v>
      </c>
      <c r="K1941" s="28">
        <f t="shared" si="152"/>
        <v>0.16666666666666666</v>
      </c>
      <c r="L1941" s="28">
        <f t="shared" si="154"/>
        <v>0.47222222222222221</v>
      </c>
    </row>
    <row r="1942" spans="1:12" ht="15.75" x14ac:dyDescent="0.25">
      <c r="A1942" s="31" t="s">
        <v>101</v>
      </c>
      <c r="B1942" s="30" t="str">
        <f>VLOOKUP(A1942,'Cód dos países'!$A$3:$C$199,2,FALSE)</f>
        <v>GAB</v>
      </c>
      <c r="C1942" s="25">
        <f>VLOOKUP(A1942,'Cód dos países'!$A$3:$C$199,3,FALSE)</f>
        <v>61</v>
      </c>
      <c r="D1942" s="29">
        <v>2001</v>
      </c>
      <c r="E1942">
        <f t="shared" si="153"/>
        <v>612001</v>
      </c>
      <c r="F1942" s="28">
        <v>8</v>
      </c>
      <c r="G1942" s="28">
        <v>3</v>
      </c>
      <c r="H1942" s="28">
        <v>1</v>
      </c>
      <c r="I1942" s="28">
        <f t="shared" si="150"/>
        <v>0.66666666666666663</v>
      </c>
      <c r="J1942" s="28">
        <f t="shared" si="151"/>
        <v>0.5</v>
      </c>
      <c r="K1942" s="28">
        <f t="shared" si="152"/>
        <v>0.16666666666666666</v>
      </c>
      <c r="L1942" s="28">
        <f t="shared" si="154"/>
        <v>0.44444444444444442</v>
      </c>
    </row>
    <row r="1943" spans="1:12" ht="15.75" x14ac:dyDescent="0.25">
      <c r="A1943" s="31" t="s">
        <v>101</v>
      </c>
      <c r="B1943" s="30" t="str">
        <f>VLOOKUP(A1943,'Cód dos países'!$A$3:$C$199,2,FALSE)</f>
        <v>GAB</v>
      </c>
      <c r="C1943" s="25">
        <f>VLOOKUP(A1943,'Cód dos países'!$A$3:$C$199,3,FALSE)</f>
        <v>61</v>
      </c>
      <c r="D1943" s="29">
        <v>2002</v>
      </c>
      <c r="E1943">
        <f t="shared" si="153"/>
        <v>612002</v>
      </c>
      <c r="F1943" s="28">
        <v>8</v>
      </c>
      <c r="G1943" s="28">
        <v>3</v>
      </c>
      <c r="H1943" s="28">
        <v>1</v>
      </c>
      <c r="I1943" s="28">
        <f t="shared" si="150"/>
        <v>0.66666666666666663</v>
      </c>
      <c r="J1943" s="28">
        <f t="shared" si="151"/>
        <v>0.5</v>
      </c>
      <c r="K1943" s="28">
        <f t="shared" si="152"/>
        <v>0.16666666666666666</v>
      </c>
      <c r="L1943" s="28">
        <f t="shared" si="154"/>
        <v>0.44444444444444442</v>
      </c>
    </row>
    <row r="1944" spans="1:12" ht="15.75" x14ac:dyDescent="0.25">
      <c r="A1944" s="31" t="s">
        <v>101</v>
      </c>
      <c r="B1944" s="30" t="str">
        <f>VLOOKUP(A1944,'Cód dos países'!$A$3:$C$199,2,FALSE)</f>
        <v>GAB</v>
      </c>
      <c r="C1944" s="25">
        <f>VLOOKUP(A1944,'Cód dos países'!$A$3:$C$199,3,FALSE)</f>
        <v>61</v>
      </c>
      <c r="D1944" s="29">
        <v>2003</v>
      </c>
      <c r="E1944">
        <f t="shared" si="153"/>
        <v>612003</v>
      </c>
      <c r="F1944" s="28">
        <v>7.5</v>
      </c>
      <c r="G1944" s="28">
        <v>3</v>
      </c>
      <c r="H1944" s="28">
        <v>1</v>
      </c>
      <c r="I1944" s="28">
        <f t="shared" si="150"/>
        <v>0.625</v>
      </c>
      <c r="J1944" s="28">
        <f t="shared" si="151"/>
        <v>0.5</v>
      </c>
      <c r="K1944" s="28">
        <f t="shared" si="152"/>
        <v>0.16666666666666666</v>
      </c>
      <c r="L1944" s="28">
        <f t="shared" si="154"/>
        <v>0.43055555555555558</v>
      </c>
    </row>
    <row r="1945" spans="1:12" ht="15.75" x14ac:dyDescent="0.25">
      <c r="A1945" s="31" t="s">
        <v>101</v>
      </c>
      <c r="B1945" s="30" t="str">
        <f>VLOOKUP(A1945,'Cód dos países'!$A$3:$C$199,2,FALSE)</f>
        <v>GAB</v>
      </c>
      <c r="C1945" s="25">
        <f>VLOOKUP(A1945,'Cód dos países'!$A$3:$C$199,3,FALSE)</f>
        <v>61</v>
      </c>
      <c r="D1945" s="29">
        <v>2004</v>
      </c>
      <c r="E1945">
        <f t="shared" si="153"/>
        <v>612004</v>
      </c>
      <c r="F1945" s="28">
        <v>8</v>
      </c>
      <c r="G1945" s="28">
        <v>3</v>
      </c>
      <c r="H1945" s="28">
        <v>1</v>
      </c>
      <c r="I1945" s="28">
        <f t="shared" si="150"/>
        <v>0.66666666666666663</v>
      </c>
      <c r="J1945" s="28">
        <f t="shared" si="151"/>
        <v>0.5</v>
      </c>
      <c r="K1945" s="28">
        <f t="shared" si="152"/>
        <v>0.16666666666666666</v>
      </c>
      <c r="L1945" s="28">
        <f t="shared" si="154"/>
        <v>0.44444444444444442</v>
      </c>
    </row>
    <row r="1946" spans="1:12" ht="15.75" x14ac:dyDescent="0.25">
      <c r="A1946" s="31" t="s">
        <v>101</v>
      </c>
      <c r="B1946" s="30" t="str">
        <f>VLOOKUP(A1946,'Cód dos países'!$A$3:$C$199,2,FALSE)</f>
        <v>GAB</v>
      </c>
      <c r="C1946" s="25">
        <f>VLOOKUP(A1946,'Cód dos países'!$A$3:$C$199,3,FALSE)</f>
        <v>61</v>
      </c>
      <c r="D1946" s="29">
        <v>2005</v>
      </c>
      <c r="E1946">
        <f t="shared" si="153"/>
        <v>612005</v>
      </c>
      <c r="F1946" s="28">
        <v>9</v>
      </c>
      <c r="G1946" s="28">
        <v>3</v>
      </c>
      <c r="H1946" s="28">
        <v>1</v>
      </c>
      <c r="I1946" s="28">
        <f t="shared" si="150"/>
        <v>0.75</v>
      </c>
      <c r="J1946" s="28">
        <f t="shared" si="151"/>
        <v>0.5</v>
      </c>
      <c r="K1946" s="28">
        <f t="shared" si="152"/>
        <v>0.16666666666666666</v>
      </c>
      <c r="L1946" s="28">
        <f t="shared" si="154"/>
        <v>0.47222222222222221</v>
      </c>
    </row>
    <row r="1947" spans="1:12" ht="15.75" x14ac:dyDescent="0.25">
      <c r="A1947" s="31" t="s">
        <v>101</v>
      </c>
      <c r="B1947" s="30" t="str">
        <f>VLOOKUP(A1947,'Cód dos países'!$A$3:$C$199,2,FALSE)</f>
        <v>GAB</v>
      </c>
      <c r="C1947" s="25">
        <f>VLOOKUP(A1947,'Cód dos países'!$A$3:$C$199,3,FALSE)</f>
        <v>61</v>
      </c>
      <c r="D1947" s="29">
        <v>2006</v>
      </c>
      <c r="E1947">
        <f t="shared" si="153"/>
        <v>612006</v>
      </c>
      <c r="F1947" s="28">
        <v>9</v>
      </c>
      <c r="G1947" s="28">
        <v>3</v>
      </c>
      <c r="H1947" s="28">
        <v>1</v>
      </c>
      <c r="I1947" s="28">
        <f t="shared" si="150"/>
        <v>0.75</v>
      </c>
      <c r="J1947" s="28">
        <f t="shared" si="151"/>
        <v>0.5</v>
      </c>
      <c r="K1947" s="28">
        <f t="shared" si="152"/>
        <v>0.16666666666666666</v>
      </c>
      <c r="L1947" s="28">
        <f t="shared" si="154"/>
        <v>0.47222222222222221</v>
      </c>
    </row>
    <row r="1948" spans="1:12" ht="15.75" x14ac:dyDescent="0.25">
      <c r="A1948" s="31" t="s">
        <v>101</v>
      </c>
      <c r="B1948" s="30" t="str">
        <f>VLOOKUP(A1948,'Cód dos países'!$A$3:$C$199,2,FALSE)</f>
        <v>GAB</v>
      </c>
      <c r="C1948" s="25">
        <f>VLOOKUP(A1948,'Cód dos países'!$A$3:$C$199,3,FALSE)</f>
        <v>61</v>
      </c>
      <c r="D1948" s="29">
        <v>2007</v>
      </c>
      <c r="E1948">
        <f t="shared" si="153"/>
        <v>612007</v>
      </c>
      <c r="F1948" s="28">
        <v>9</v>
      </c>
      <c r="G1948" s="28">
        <v>3</v>
      </c>
      <c r="H1948" s="28">
        <v>1</v>
      </c>
      <c r="I1948" s="28">
        <f t="shared" si="150"/>
        <v>0.75</v>
      </c>
      <c r="J1948" s="28">
        <f t="shared" si="151"/>
        <v>0.5</v>
      </c>
      <c r="K1948" s="28">
        <f t="shared" si="152"/>
        <v>0.16666666666666666</v>
      </c>
      <c r="L1948" s="28">
        <f t="shared" si="154"/>
        <v>0.47222222222222221</v>
      </c>
    </row>
    <row r="1949" spans="1:12" ht="15.75" x14ac:dyDescent="0.25">
      <c r="A1949" s="31" t="s">
        <v>101</v>
      </c>
      <c r="B1949" s="30" t="str">
        <f>VLOOKUP(A1949,'Cód dos países'!$A$3:$C$199,2,FALSE)</f>
        <v>GAB</v>
      </c>
      <c r="C1949" s="25">
        <f>VLOOKUP(A1949,'Cód dos países'!$A$3:$C$199,3,FALSE)</f>
        <v>61</v>
      </c>
      <c r="D1949" s="29">
        <v>2008</v>
      </c>
      <c r="E1949">
        <f t="shared" si="153"/>
        <v>612008</v>
      </c>
      <c r="F1949" s="28">
        <v>8</v>
      </c>
      <c r="G1949" s="28">
        <v>3</v>
      </c>
      <c r="H1949" s="28">
        <v>2</v>
      </c>
      <c r="I1949" s="28">
        <f t="shared" si="150"/>
        <v>0.66666666666666663</v>
      </c>
      <c r="J1949" s="28">
        <f t="shared" si="151"/>
        <v>0.5</v>
      </c>
      <c r="K1949" s="28">
        <f t="shared" si="152"/>
        <v>0.33333333333333331</v>
      </c>
      <c r="L1949" s="28">
        <f t="shared" si="154"/>
        <v>0.49999999999999994</v>
      </c>
    </row>
    <row r="1950" spans="1:12" ht="15.75" x14ac:dyDescent="0.25">
      <c r="A1950" s="31" t="s">
        <v>101</v>
      </c>
      <c r="B1950" s="30" t="str">
        <f>VLOOKUP(A1950,'Cód dos países'!$A$3:$C$199,2,FALSE)</f>
        <v>GAB</v>
      </c>
      <c r="C1950" s="25">
        <f>VLOOKUP(A1950,'Cód dos países'!$A$3:$C$199,3,FALSE)</f>
        <v>61</v>
      </c>
      <c r="D1950" s="29">
        <v>2009</v>
      </c>
      <c r="E1950">
        <f t="shared" si="153"/>
        <v>612009</v>
      </c>
      <c r="F1950" s="28">
        <v>8</v>
      </c>
      <c r="G1950" s="28">
        <v>3</v>
      </c>
      <c r="H1950" s="28">
        <v>2</v>
      </c>
      <c r="I1950" s="28">
        <f t="shared" si="150"/>
        <v>0.66666666666666663</v>
      </c>
      <c r="J1950" s="28">
        <f t="shared" si="151"/>
        <v>0.5</v>
      </c>
      <c r="K1950" s="28">
        <f t="shared" si="152"/>
        <v>0.33333333333333331</v>
      </c>
      <c r="L1950" s="28">
        <f t="shared" si="154"/>
        <v>0.49999999999999994</v>
      </c>
    </row>
    <row r="1951" spans="1:12" ht="15.75" x14ac:dyDescent="0.25">
      <c r="A1951" s="31" t="s">
        <v>101</v>
      </c>
      <c r="B1951" s="30" t="str">
        <f>VLOOKUP(A1951,'Cód dos países'!$A$3:$C$199,2,FALSE)</f>
        <v>GAB</v>
      </c>
      <c r="C1951" s="25">
        <f>VLOOKUP(A1951,'Cód dos países'!$A$3:$C$199,3,FALSE)</f>
        <v>61</v>
      </c>
      <c r="D1951" s="29">
        <v>2010</v>
      </c>
      <c r="E1951">
        <f t="shared" si="153"/>
        <v>612010</v>
      </c>
      <c r="F1951" s="28">
        <v>0.68181818181818177</v>
      </c>
      <c r="G1951" s="28">
        <v>0.5</v>
      </c>
      <c r="H1951" s="28">
        <v>0.41666666666666669</v>
      </c>
      <c r="I1951" s="28">
        <f t="shared" si="150"/>
        <v>0.68181818181818177</v>
      </c>
      <c r="J1951" s="28">
        <f t="shared" si="151"/>
        <v>0.5</v>
      </c>
      <c r="K1951" s="28">
        <f t="shared" si="152"/>
        <v>0.41666666666666669</v>
      </c>
      <c r="L1951" s="28">
        <f t="shared" si="154"/>
        <v>0.53282828282828287</v>
      </c>
    </row>
    <row r="1952" spans="1:12" ht="15.75" x14ac:dyDescent="0.25">
      <c r="A1952" s="31" t="s">
        <v>101</v>
      </c>
      <c r="B1952" s="30" t="str">
        <f>VLOOKUP(A1952,'Cód dos países'!$A$3:$C$199,2,FALSE)</f>
        <v>GAB</v>
      </c>
      <c r="C1952" s="25">
        <f>VLOOKUP(A1952,'Cód dos países'!$A$3:$C$199,3,FALSE)</f>
        <v>61</v>
      </c>
      <c r="D1952" s="29">
        <v>2011</v>
      </c>
      <c r="E1952">
        <f t="shared" si="153"/>
        <v>612011</v>
      </c>
      <c r="F1952" s="28">
        <v>0.59090909090909094</v>
      </c>
      <c r="G1952" s="28">
        <v>0.5</v>
      </c>
      <c r="H1952" s="28">
        <v>0.33333333333333331</v>
      </c>
      <c r="I1952" s="28">
        <f t="shared" si="150"/>
        <v>0.59090909090909094</v>
      </c>
      <c r="J1952" s="28">
        <f t="shared" si="151"/>
        <v>0.5</v>
      </c>
      <c r="K1952" s="28">
        <f t="shared" si="152"/>
        <v>0.33333333333333331</v>
      </c>
      <c r="L1952" s="28">
        <f t="shared" si="154"/>
        <v>0.47474747474747475</v>
      </c>
    </row>
    <row r="1953" spans="1:12" ht="15.75" x14ac:dyDescent="0.25">
      <c r="A1953" s="31" t="s">
        <v>101</v>
      </c>
      <c r="B1953" s="30" t="str">
        <f>VLOOKUP(A1953,'Cód dos países'!$A$3:$C$199,2,FALSE)</f>
        <v>GAB</v>
      </c>
      <c r="C1953" s="25">
        <f>VLOOKUP(A1953,'Cód dos países'!$A$3:$C$199,3,FALSE)</f>
        <v>61</v>
      </c>
      <c r="D1953" s="29">
        <v>2012</v>
      </c>
      <c r="E1953">
        <f t="shared" si="153"/>
        <v>612012</v>
      </c>
      <c r="F1953" s="28">
        <v>0.59090909090909094</v>
      </c>
      <c r="G1953" s="28">
        <v>0.5</v>
      </c>
      <c r="H1953" s="28">
        <v>0.33333333333333331</v>
      </c>
      <c r="I1953" s="28">
        <f t="shared" si="150"/>
        <v>0.59090909090909094</v>
      </c>
      <c r="J1953" s="28">
        <f t="shared" si="151"/>
        <v>0.5</v>
      </c>
      <c r="K1953" s="28">
        <f t="shared" si="152"/>
        <v>0.33333333333333331</v>
      </c>
      <c r="L1953" s="28">
        <f t="shared" si="154"/>
        <v>0.47474747474747475</v>
      </c>
    </row>
    <row r="1954" spans="1:12" ht="15.75" x14ac:dyDescent="0.25">
      <c r="A1954" s="31" t="s">
        <v>101</v>
      </c>
      <c r="B1954" s="30" t="str">
        <f>VLOOKUP(A1954,'Cód dos países'!$A$3:$C$199,2,FALSE)</f>
        <v>GAB</v>
      </c>
      <c r="C1954" s="25">
        <f>VLOOKUP(A1954,'Cód dos países'!$A$3:$C$199,3,FALSE)</f>
        <v>61</v>
      </c>
      <c r="D1954" s="29">
        <v>2013</v>
      </c>
      <c r="E1954">
        <f t="shared" si="153"/>
        <v>612013</v>
      </c>
      <c r="F1954" s="28">
        <v>0.54545454545454541</v>
      </c>
      <c r="G1954" s="28">
        <v>0.5</v>
      </c>
      <c r="H1954" s="28">
        <v>0.33333333333333331</v>
      </c>
      <c r="I1954" s="28">
        <f t="shared" si="150"/>
        <v>0.54545454545454541</v>
      </c>
      <c r="J1954" s="28">
        <f t="shared" si="151"/>
        <v>0.5</v>
      </c>
      <c r="K1954" s="28">
        <f t="shared" si="152"/>
        <v>0.33333333333333331</v>
      </c>
      <c r="L1954" s="28">
        <f t="shared" si="154"/>
        <v>0.45959595959595956</v>
      </c>
    </row>
    <row r="1955" spans="1:12" ht="15.75" x14ac:dyDescent="0.25">
      <c r="A1955" s="31" t="s">
        <v>101</v>
      </c>
      <c r="B1955" s="30" t="str">
        <f>VLOOKUP(A1955,'Cód dos países'!$A$3:$C$199,2,FALSE)</f>
        <v>GAB</v>
      </c>
      <c r="C1955" s="25">
        <f>VLOOKUP(A1955,'Cód dos países'!$A$3:$C$199,3,FALSE)</f>
        <v>61</v>
      </c>
      <c r="D1955" s="29">
        <v>2014</v>
      </c>
      <c r="E1955">
        <f t="shared" si="153"/>
        <v>612014</v>
      </c>
      <c r="F1955" s="28">
        <v>0.59090909090909094</v>
      </c>
      <c r="G1955" s="28">
        <v>0.5</v>
      </c>
      <c r="H1955" s="28">
        <v>0.33333333333333331</v>
      </c>
      <c r="I1955" s="28">
        <f t="shared" si="150"/>
        <v>0.59090909090909094</v>
      </c>
      <c r="J1955" s="28">
        <f t="shared" si="151"/>
        <v>0.5</v>
      </c>
      <c r="K1955" s="28">
        <f t="shared" si="152"/>
        <v>0.33333333333333331</v>
      </c>
      <c r="L1955" s="28">
        <f t="shared" si="154"/>
        <v>0.47474747474747475</v>
      </c>
    </row>
    <row r="1956" spans="1:12" ht="15.75" x14ac:dyDescent="0.25">
      <c r="A1956" s="31" t="s">
        <v>354</v>
      </c>
      <c r="B1956" s="30" t="str">
        <f>VLOOKUP(A1956,'Cód dos países'!$A$3:$C$199,2,FALSE)</f>
        <v>GMB</v>
      </c>
      <c r="C1956" s="25">
        <f>VLOOKUP(A1956,'Cód dos países'!$A$3:$C$199,3,FALSE)</f>
        <v>62</v>
      </c>
      <c r="D1956" s="29">
        <v>1983</v>
      </c>
      <c r="E1956">
        <f t="shared" si="153"/>
        <v>621983</v>
      </c>
      <c r="F1956" s="28" t="s">
        <v>433</v>
      </c>
      <c r="G1956" s="28" t="s">
        <v>433</v>
      </c>
      <c r="H1956" s="28" t="s">
        <v>433</v>
      </c>
      <c r="I1956" s="28" t="str">
        <f t="shared" si="150"/>
        <v/>
      </c>
      <c r="J1956" s="28" t="str">
        <f t="shared" si="151"/>
        <v/>
      </c>
      <c r="K1956" s="28" t="str">
        <f t="shared" si="152"/>
        <v/>
      </c>
      <c r="L1956" s="28" t="str">
        <f t="shared" si="154"/>
        <v xml:space="preserve"> </v>
      </c>
    </row>
    <row r="1957" spans="1:12" ht="15.75" x14ac:dyDescent="0.25">
      <c r="A1957" s="31" t="s">
        <v>354</v>
      </c>
      <c r="B1957" s="30" t="str">
        <f>VLOOKUP(A1957,'Cód dos países'!$A$3:$C$199,2,FALSE)</f>
        <v>GMB</v>
      </c>
      <c r="C1957" s="25">
        <f>VLOOKUP(A1957,'Cód dos países'!$A$3:$C$199,3,FALSE)</f>
        <v>62</v>
      </c>
      <c r="D1957" s="29">
        <v>1984</v>
      </c>
      <c r="E1957">
        <f t="shared" si="153"/>
        <v>621984</v>
      </c>
      <c r="F1957" s="28" t="s">
        <v>433</v>
      </c>
      <c r="G1957" s="28" t="s">
        <v>433</v>
      </c>
      <c r="H1957" s="28" t="s">
        <v>433</v>
      </c>
      <c r="I1957" s="28" t="str">
        <f t="shared" si="150"/>
        <v/>
      </c>
      <c r="J1957" s="28" t="str">
        <f t="shared" si="151"/>
        <v/>
      </c>
      <c r="K1957" s="28" t="str">
        <f t="shared" si="152"/>
        <v/>
      </c>
      <c r="L1957" s="28" t="str">
        <f t="shared" si="154"/>
        <v xml:space="preserve"> </v>
      </c>
    </row>
    <row r="1958" spans="1:12" ht="15.75" x14ac:dyDescent="0.25">
      <c r="A1958" s="31" t="s">
        <v>354</v>
      </c>
      <c r="B1958" s="30" t="str">
        <f>VLOOKUP(A1958,'Cód dos países'!$A$3:$C$199,2,FALSE)</f>
        <v>GMB</v>
      </c>
      <c r="C1958" s="25">
        <f>VLOOKUP(A1958,'Cód dos países'!$A$3:$C$199,3,FALSE)</f>
        <v>62</v>
      </c>
      <c r="D1958" s="29">
        <v>1985</v>
      </c>
      <c r="E1958">
        <f t="shared" si="153"/>
        <v>621985</v>
      </c>
      <c r="F1958" s="28">
        <v>6</v>
      </c>
      <c r="G1958" s="28">
        <v>4</v>
      </c>
      <c r="H1958" s="28">
        <v>3</v>
      </c>
      <c r="I1958" s="28">
        <f t="shared" si="150"/>
        <v>0.5</v>
      </c>
      <c r="J1958" s="28">
        <f t="shared" si="151"/>
        <v>0.66666666666666663</v>
      </c>
      <c r="K1958" s="28">
        <f t="shared" si="152"/>
        <v>0.5</v>
      </c>
      <c r="L1958" s="28">
        <f t="shared" si="154"/>
        <v>0.55555555555555547</v>
      </c>
    </row>
    <row r="1959" spans="1:12" ht="15.75" x14ac:dyDescent="0.25">
      <c r="A1959" s="31" t="s">
        <v>354</v>
      </c>
      <c r="B1959" s="30" t="str">
        <f>VLOOKUP(A1959,'Cód dos países'!$A$3:$C$199,2,FALSE)</f>
        <v>GMB</v>
      </c>
      <c r="C1959" s="25">
        <f>VLOOKUP(A1959,'Cód dos países'!$A$3:$C$199,3,FALSE)</f>
        <v>62</v>
      </c>
      <c r="D1959" s="29">
        <v>1986</v>
      </c>
      <c r="E1959">
        <f t="shared" si="153"/>
        <v>621986</v>
      </c>
      <c r="F1959" s="28">
        <v>6</v>
      </c>
      <c r="G1959" s="28">
        <v>4</v>
      </c>
      <c r="H1959" s="28">
        <v>3</v>
      </c>
      <c r="I1959" s="28">
        <f t="shared" si="150"/>
        <v>0.5</v>
      </c>
      <c r="J1959" s="28">
        <f t="shared" si="151"/>
        <v>0.66666666666666663</v>
      </c>
      <c r="K1959" s="28">
        <f t="shared" si="152"/>
        <v>0.5</v>
      </c>
      <c r="L1959" s="28">
        <f t="shared" si="154"/>
        <v>0.55555555555555547</v>
      </c>
    </row>
    <row r="1960" spans="1:12" ht="15.75" x14ac:dyDescent="0.25">
      <c r="A1960" s="31" t="s">
        <v>354</v>
      </c>
      <c r="B1960" s="30" t="str">
        <f>VLOOKUP(A1960,'Cód dos países'!$A$3:$C$199,2,FALSE)</f>
        <v>GMB</v>
      </c>
      <c r="C1960" s="25">
        <f>VLOOKUP(A1960,'Cód dos países'!$A$3:$C$199,3,FALSE)</f>
        <v>62</v>
      </c>
      <c r="D1960" s="29">
        <v>1987</v>
      </c>
      <c r="E1960">
        <f t="shared" si="153"/>
        <v>621987</v>
      </c>
      <c r="F1960" s="28">
        <v>6</v>
      </c>
      <c r="G1960" s="28">
        <v>4</v>
      </c>
      <c r="H1960" s="28">
        <v>3</v>
      </c>
      <c r="I1960" s="28">
        <f t="shared" si="150"/>
        <v>0.5</v>
      </c>
      <c r="J1960" s="28">
        <f t="shared" si="151"/>
        <v>0.66666666666666663</v>
      </c>
      <c r="K1960" s="28">
        <f t="shared" si="152"/>
        <v>0.5</v>
      </c>
      <c r="L1960" s="28">
        <f t="shared" si="154"/>
        <v>0.55555555555555547</v>
      </c>
    </row>
    <row r="1961" spans="1:12" ht="15.75" x14ac:dyDescent="0.25">
      <c r="A1961" s="31" t="s">
        <v>354</v>
      </c>
      <c r="B1961" s="30" t="str">
        <f>VLOOKUP(A1961,'Cód dos países'!$A$3:$C$199,2,FALSE)</f>
        <v>GMB</v>
      </c>
      <c r="C1961" s="25">
        <f>VLOOKUP(A1961,'Cód dos países'!$A$3:$C$199,3,FALSE)</f>
        <v>62</v>
      </c>
      <c r="D1961" s="29">
        <v>1988</v>
      </c>
      <c r="E1961">
        <f t="shared" si="153"/>
        <v>621988</v>
      </c>
      <c r="F1961" s="28">
        <v>7</v>
      </c>
      <c r="G1961" s="28">
        <v>3</v>
      </c>
      <c r="H1961" s="28">
        <v>3</v>
      </c>
      <c r="I1961" s="28">
        <f t="shared" si="150"/>
        <v>0.58333333333333337</v>
      </c>
      <c r="J1961" s="28">
        <f t="shared" si="151"/>
        <v>0.5</v>
      </c>
      <c r="K1961" s="28">
        <f t="shared" si="152"/>
        <v>0.5</v>
      </c>
      <c r="L1961" s="28">
        <f t="shared" si="154"/>
        <v>0.52777777777777779</v>
      </c>
    </row>
    <row r="1962" spans="1:12" ht="15.75" x14ac:dyDescent="0.25">
      <c r="A1962" s="31" t="s">
        <v>354</v>
      </c>
      <c r="B1962" s="30" t="str">
        <f>VLOOKUP(A1962,'Cód dos países'!$A$3:$C$199,2,FALSE)</f>
        <v>GMB</v>
      </c>
      <c r="C1962" s="25">
        <f>VLOOKUP(A1962,'Cód dos países'!$A$3:$C$199,3,FALSE)</f>
        <v>62</v>
      </c>
      <c r="D1962" s="29">
        <v>1989</v>
      </c>
      <c r="E1962">
        <f t="shared" si="153"/>
        <v>621989</v>
      </c>
      <c r="F1962" s="28">
        <v>5</v>
      </c>
      <c r="G1962" s="28">
        <v>3</v>
      </c>
      <c r="H1962" s="28">
        <v>3</v>
      </c>
      <c r="I1962" s="28">
        <f t="shared" si="150"/>
        <v>0.41666666666666669</v>
      </c>
      <c r="J1962" s="28">
        <f t="shared" si="151"/>
        <v>0.5</v>
      </c>
      <c r="K1962" s="28">
        <f t="shared" si="152"/>
        <v>0.5</v>
      </c>
      <c r="L1962" s="28">
        <f t="shared" si="154"/>
        <v>0.47222222222222221</v>
      </c>
    </row>
    <row r="1963" spans="1:12" ht="15.75" x14ac:dyDescent="0.25">
      <c r="A1963" s="31" t="s">
        <v>354</v>
      </c>
      <c r="B1963" s="30" t="str">
        <f>VLOOKUP(A1963,'Cód dos países'!$A$3:$C$199,2,FALSE)</f>
        <v>GMB</v>
      </c>
      <c r="C1963" s="25">
        <f>VLOOKUP(A1963,'Cód dos países'!$A$3:$C$199,3,FALSE)</f>
        <v>62</v>
      </c>
      <c r="D1963" s="29">
        <v>1990</v>
      </c>
      <c r="E1963">
        <f t="shared" si="153"/>
        <v>621990</v>
      </c>
      <c r="F1963" s="28">
        <v>6</v>
      </c>
      <c r="G1963" s="28">
        <v>3</v>
      </c>
      <c r="H1963" s="28">
        <v>3</v>
      </c>
      <c r="I1963" s="28">
        <f t="shared" si="150"/>
        <v>0.5</v>
      </c>
      <c r="J1963" s="28">
        <f t="shared" si="151"/>
        <v>0.5</v>
      </c>
      <c r="K1963" s="28">
        <f t="shared" si="152"/>
        <v>0.5</v>
      </c>
      <c r="L1963" s="28">
        <f t="shared" si="154"/>
        <v>0.5</v>
      </c>
    </row>
    <row r="1964" spans="1:12" ht="15.75" x14ac:dyDescent="0.25">
      <c r="A1964" s="31" t="s">
        <v>354</v>
      </c>
      <c r="B1964" s="30" t="str">
        <f>VLOOKUP(A1964,'Cód dos países'!$A$3:$C$199,2,FALSE)</f>
        <v>GMB</v>
      </c>
      <c r="C1964" s="25">
        <f>VLOOKUP(A1964,'Cód dos países'!$A$3:$C$199,3,FALSE)</f>
        <v>62</v>
      </c>
      <c r="D1964" s="29">
        <v>1991</v>
      </c>
      <c r="E1964">
        <f t="shared" si="153"/>
        <v>621991</v>
      </c>
      <c r="F1964" s="28">
        <v>6</v>
      </c>
      <c r="G1964" s="28">
        <v>3</v>
      </c>
      <c r="H1964" s="28">
        <v>3</v>
      </c>
      <c r="I1964" s="28">
        <f t="shared" si="150"/>
        <v>0.5</v>
      </c>
      <c r="J1964" s="28">
        <f t="shared" si="151"/>
        <v>0.5</v>
      </c>
      <c r="K1964" s="28">
        <f t="shared" si="152"/>
        <v>0.5</v>
      </c>
      <c r="L1964" s="28">
        <f t="shared" si="154"/>
        <v>0.5</v>
      </c>
    </row>
    <row r="1965" spans="1:12" ht="15.75" x14ac:dyDescent="0.25">
      <c r="A1965" s="31" t="s">
        <v>354</v>
      </c>
      <c r="B1965" s="30" t="str">
        <f>VLOOKUP(A1965,'Cód dos países'!$A$3:$C$199,2,FALSE)</f>
        <v>GMB</v>
      </c>
      <c r="C1965" s="25">
        <f>VLOOKUP(A1965,'Cód dos países'!$A$3:$C$199,3,FALSE)</f>
        <v>62</v>
      </c>
      <c r="D1965" s="29">
        <v>1992</v>
      </c>
      <c r="E1965">
        <f t="shared" si="153"/>
        <v>621992</v>
      </c>
      <c r="F1965" s="28">
        <v>7</v>
      </c>
      <c r="G1965" s="28">
        <v>3</v>
      </c>
      <c r="H1965" s="28">
        <v>3</v>
      </c>
      <c r="I1965" s="28">
        <f t="shared" si="150"/>
        <v>0.58333333333333337</v>
      </c>
      <c r="J1965" s="28">
        <f t="shared" si="151"/>
        <v>0.5</v>
      </c>
      <c r="K1965" s="28">
        <f t="shared" si="152"/>
        <v>0.5</v>
      </c>
      <c r="L1965" s="28">
        <f t="shared" si="154"/>
        <v>0.52777777777777779</v>
      </c>
    </row>
    <row r="1966" spans="1:12" ht="15.75" x14ac:dyDescent="0.25">
      <c r="A1966" s="31" t="s">
        <v>354</v>
      </c>
      <c r="B1966" s="30" t="str">
        <f>VLOOKUP(A1966,'Cód dos países'!$A$3:$C$199,2,FALSE)</f>
        <v>GMB</v>
      </c>
      <c r="C1966" s="25">
        <f>VLOOKUP(A1966,'Cód dos países'!$A$3:$C$199,3,FALSE)</f>
        <v>62</v>
      </c>
      <c r="D1966" s="29">
        <v>1993</v>
      </c>
      <c r="E1966">
        <f t="shared" si="153"/>
        <v>621993</v>
      </c>
      <c r="F1966" s="28">
        <v>6</v>
      </c>
      <c r="G1966" s="28">
        <v>4</v>
      </c>
      <c r="H1966" s="28">
        <v>3</v>
      </c>
      <c r="I1966" s="28">
        <f t="shared" si="150"/>
        <v>0.5</v>
      </c>
      <c r="J1966" s="28">
        <f t="shared" si="151"/>
        <v>0.66666666666666663</v>
      </c>
      <c r="K1966" s="28">
        <f t="shared" si="152"/>
        <v>0.5</v>
      </c>
      <c r="L1966" s="28">
        <f t="shared" si="154"/>
        <v>0.55555555555555547</v>
      </c>
    </row>
    <row r="1967" spans="1:12" ht="15.75" x14ac:dyDescent="0.25">
      <c r="A1967" s="31" t="s">
        <v>354</v>
      </c>
      <c r="B1967" s="30" t="str">
        <f>VLOOKUP(A1967,'Cód dos países'!$A$3:$C$199,2,FALSE)</f>
        <v>GMB</v>
      </c>
      <c r="C1967" s="25">
        <f>VLOOKUP(A1967,'Cód dos países'!$A$3:$C$199,3,FALSE)</f>
        <v>62</v>
      </c>
      <c r="D1967" s="29">
        <v>1994</v>
      </c>
      <c r="E1967">
        <f t="shared" si="153"/>
        <v>621994</v>
      </c>
      <c r="F1967" s="28">
        <v>6</v>
      </c>
      <c r="G1967" s="28">
        <v>4</v>
      </c>
      <c r="H1967" s="28">
        <v>3</v>
      </c>
      <c r="I1967" s="28">
        <f t="shared" si="150"/>
        <v>0.5</v>
      </c>
      <c r="J1967" s="28">
        <f t="shared" si="151"/>
        <v>0.66666666666666663</v>
      </c>
      <c r="K1967" s="28">
        <f t="shared" si="152"/>
        <v>0.5</v>
      </c>
      <c r="L1967" s="28">
        <f t="shared" si="154"/>
        <v>0.55555555555555547</v>
      </c>
    </row>
    <row r="1968" spans="1:12" ht="15.75" x14ac:dyDescent="0.25">
      <c r="A1968" s="31" t="s">
        <v>354</v>
      </c>
      <c r="B1968" s="30" t="str">
        <f>VLOOKUP(A1968,'Cód dos países'!$A$3:$C$199,2,FALSE)</f>
        <v>GMB</v>
      </c>
      <c r="C1968" s="25">
        <f>VLOOKUP(A1968,'Cód dos países'!$A$3:$C$199,3,FALSE)</f>
        <v>62</v>
      </c>
      <c r="D1968" s="29">
        <v>1995</v>
      </c>
      <c r="E1968">
        <f t="shared" si="153"/>
        <v>621995</v>
      </c>
      <c r="F1968" s="28">
        <v>2</v>
      </c>
      <c r="G1968" s="28">
        <v>5</v>
      </c>
      <c r="H1968" s="28">
        <v>4</v>
      </c>
      <c r="I1968" s="28">
        <f t="shared" si="150"/>
        <v>0.16666666666666666</v>
      </c>
      <c r="J1968" s="28">
        <f t="shared" si="151"/>
        <v>0.83333333333333337</v>
      </c>
      <c r="K1968" s="28">
        <f t="shared" si="152"/>
        <v>0.66666666666666663</v>
      </c>
      <c r="L1968" s="28">
        <f t="shared" si="154"/>
        <v>0.55555555555555558</v>
      </c>
    </row>
    <row r="1969" spans="1:12" ht="15.75" x14ac:dyDescent="0.25">
      <c r="A1969" s="31" t="s">
        <v>354</v>
      </c>
      <c r="B1969" s="30" t="str">
        <f>VLOOKUP(A1969,'Cód dos países'!$A$3:$C$199,2,FALSE)</f>
        <v>GMB</v>
      </c>
      <c r="C1969" s="25">
        <f>VLOOKUP(A1969,'Cód dos países'!$A$3:$C$199,3,FALSE)</f>
        <v>62</v>
      </c>
      <c r="D1969" s="29">
        <v>1996</v>
      </c>
      <c r="E1969">
        <f t="shared" si="153"/>
        <v>621996</v>
      </c>
      <c r="F1969" s="28">
        <v>5</v>
      </c>
      <c r="G1969" s="28">
        <v>5</v>
      </c>
      <c r="H1969" s="28">
        <v>3</v>
      </c>
      <c r="I1969" s="28">
        <f t="shared" si="150"/>
        <v>0.41666666666666669</v>
      </c>
      <c r="J1969" s="28">
        <f t="shared" si="151"/>
        <v>0.83333333333333337</v>
      </c>
      <c r="K1969" s="28">
        <f t="shared" si="152"/>
        <v>0.5</v>
      </c>
      <c r="L1969" s="28">
        <f t="shared" si="154"/>
        <v>0.58333333333333337</v>
      </c>
    </row>
    <row r="1970" spans="1:12" ht="15.75" x14ac:dyDescent="0.25">
      <c r="A1970" s="31" t="s">
        <v>354</v>
      </c>
      <c r="B1970" s="30" t="str">
        <f>VLOOKUP(A1970,'Cód dos países'!$A$3:$C$199,2,FALSE)</f>
        <v>GMB</v>
      </c>
      <c r="C1970" s="25">
        <f>VLOOKUP(A1970,'Cód dos países'!$A$3:$C$199,3,FALSE)</f>
        <v>62</v>
      </c>
      <c r="D1970" s="29">
        <v>1997</v>
      </c>
      <c r="E1970">
        <f t="shared" si="153"/>
        <v>621997</v>
      </c>
      <c r="F1970" s="28">
        <v>9</v>
      </c>
      <c r="G1970" s="28">
        <v>5</v>
      </c>
      <c r="H1970" s="28">
        <v>3</v>
      </c>
      <c r="I1970" s="28">
        <f t="shared" si="150"/>
        <v>0.75</v>
      </c>
      <c r="J1970" s="28">
        <f t="shared" si="151"/>
        <v>0.83333333333333337</v>
      </c>
      <c r="K1970" s="28">
        <f t="shared" si="152"/>
        <v>0.5</v>
      </c>
      <c r="L1970" s="28">
        <f t="shared" si="154"/>
        <v>0.69444444444444442</v>
      </c>
    </row>
    <row r="1971" spans="1:12" ht="15.75" x14ac:dyDescent="0.25">
      <c r="A1971" s="31" t="s">
        <v>354</v>
      </c>
      <c r="B1971" s="30" t="str">
        <f>VLOOKUP(A1971,'Cód dos países'!$A$3:$C$199,2,FALSE)</f>
        <v>GMB</v>
      </c>
      <c r="C1971" s="25">
        <f>VLOOKUP(A1971,'Cód dos países'!$A$3:$C$199,3,FALSE)</f>
        <v>62</v>
      </c>
      <c r="D1971" s="29">
        <v>1998</v>
      </c>
      <c r="E1971">
        <f t="shared" si="153"/>
        <v>621998</v>
      </c>
      <c r="F1971" s="28">
        <v>9</v>
      </c>
      <c r="G1971" s="28">
        <v>5</v>
      </c>
      <c r="H1971" s="28">
        <v>3</v>
      </c>
      <c r="I1971" s="28">
        <f t="shared" si="150"/>
        <v>0.75</v>
      </c>
      <c r="J1971" s="28">
        <f t="shared" si="151"/>
        <v>0.83333333333333337</v>
      </c>
      <c r="K1971" s="28">
        <f t="shared" si="152"/>
        <v>0.5</v>
      </c>
      <c r="L1971" s="28">
        <f t="shared" si="154"/>
        <v>0.69444444444444442</v>
      </c>
    </row>
    <row r="1972" spans="1:12" ht="15.75" x14ac:dyDescent="0.25">
      <c r="A1972" s="31" t="s">
        <v>354</v>
      </c>
      <c r="B1972" s="30" t="str">
        <f>VLOOKUP(A1972,'Cód dos países'!$A$3:$C$199,2,FALSE)</f>
        <v>GMB</v>
      </c>
      <c r="C1972" s="25">
        <f>VLOOKUP(A1972,'Cód dos países'!$A$3:$C$199,3,FALSE)</f>
        <v>62</v>
      </c>
      <c r="D1972" s="29">
        <v>1999</v>
      </c>
      <c r="E1972">
        <f t="shared" si="153"/>
        <v>621999</v>
      </c>
      <c r="F1972" s="28">
        <v>9</v>
      </c>
      <c r="G1972" s="28">
        <v>5</v>
      </c>
      <c r="H1972" s="28">
        <v>3</v>
      </c>
      <c r="I1972" s="28">
        <f t="shared" si="150"/>
        <v>0.75</v>
      </c>
      <c r="J1972" s="28">
        <f t="shared" si="151"/>
        <v>0.83333333333333337</v>
      </c>
      <c r="K1972" s="28">
        <f t="shared" si="152"/>
        <v>0.5</v>
      </c>
      <c r="L1972" s="28">
        <f t="shared" si="154"/>
        <v>0.69444444444444442</v>
      </c>
    </row>
    <row r="1973" spans="1:12" ht="15.75" x14ac:dyDescent="0.25">
      <c r="A1973" s="31" t="s">
        <v>354</v>
      </c>
      <c r="B1973" s="30" t="str">
        <f>VLOOKUP(A1973,'Cód dos países'!$A$3:$C$199,2,FALSE)</f>
        <v>GMB</v>
      </c>
      <c r="C1973" s="25">
        <f>VLOOKUP(A1973,'Cód dos países'!$A$3:$C$199,3,FALSE)</f>
        <v>62</v>
      </c>
      <c r="D1973" s="29">
        <v>2000</v>
      </c>
      <c r="E1973">
        <f t="shared" si="153"/>
        <v>622000</v>
      </c>
      <c r="F1973" s="28">
        <v>9</v>
      </c>
      <c r="G1973" s="28">
        <v>5</v>
      </c>
      <c r="H1973" s="28">
        <v>3</v>
      </c>
      <c r="I1973" s="28">
        <f t="shared" si="150"/>
        <v>0.75</v>
      </c>
      <c r="J1973" s="28">
        <f t="shared" si="151"/>
        <v>0.83333333333333337</v>
      </c>
      <c r="K1973" s="28">
        <f t="shared" si="152"/>
        <v>0.5</v>
      </c>
      <c r="L1973" s="28">
        <f t="shared" si="154"/>
        <v>0.69444444444444442</v>
      </c>
    </row>
    <row r="1974" spans="1:12" ht="15.75" x14ac:dyDescent="0.25">
      <c r="A1974" s="31" t="s">
        <v>354</v>
      </c>
      <c r="B1974" s="30" t="str">
        <f>VLOOKUP(A1974,'Cód dos países'!$A$3:$C$199,2,FALSE)</f>
        <v>GMB</v>
      </c>
      <c r="C1974" s="25">
        <f>VLOOKUP(A1974,'Cód dos países'!$A$3:$C$199,3,FALSE)</f>
        <v>62</v>
      </c>
      <c r="D1974" s="29">
        <v>2001</v>
      </c>
      <c r="E1974">
        <f t="shared" si="153"/>
        <v>622001</v>
      </c>
      <c r="F1974" s="28">
        <v>8.5</v>
      </c>
      <c r="G1974" s="28">
        <v>5</v>
      </c>
      <c r="H1974" s="28">
        <v>3</v>
      </c>
      <c r="I1974" s="28">
        <f t="shared" si="150"/>
        <v>0.70833333333333337</v>
      </c>
      <c r="J1974" s="28">
        <f t="shared" si="151"/>
        <v>0.83333333333333337</v>
      </c>
      <c r="K1974" s="28">
        <f t="shared" si="152"/>
        <v>0.5</v>
      </c>
      <c r="L1974" s="28">
        <f t="shared" si="154"/>
        <v>0.68055555555555547</v>
      </c>
    </row>
    <row r="1975" spans="1:12" ht="15.75" x14ac:dyDescent="0.25">
      <c r="A1975" s="31" t="s">
        <v>354</v>
      </c>
      <c r="B1975" s="30" t="str">
        <f>VLOOKUP(A1975,'Cód dos países'!$A$3:$C$199,2,FALSE)</f>
        <v>GMB</v>
      </c>
      <c r="C1975" s="25">
        <f>VLOOKUP(A1975,'Cód dos países'!$A$3:$C$199,3,FALSE)</f>
        <v>62</v>
      </c>
      <c r="D1975" s="29">
        <v>2002</v>
      </c>
      <c r="E1975">
        <f t="shared" si="153"/>
        <v>622002</v>
      </c>
      <c r="F1975" s="28">
        <v>8.5</v>
      </c>
      <c r="G1975" s="28">
        <v>4</v>
      </c>
      <c r="H1975" s="28">
        <v>3</v>
      </c>
      <c r="I1975" s="28">
        <f t="shared" si="150"/>
        <v>0.70833333333333337</v>
      </c>
      <c r="J1975" s="28">
        <f t="shared" si="151"/>
        <v>0.66666666666666663</v>
      </c>
      <c r="K1975" s="28">
        <f t="shared" si="152"/>
        <v>0.5</v>
      </c>
      <c r="L1975" s="28">
        <f t="shared" si="154"/>
        <v>0.625</v>
      </c>
    </row>
    <row r="1976" spans="1:12" ht="15.75" x14ac:dyDescent="0.25">
      <c r="A1976" s="31" t="s">
        <v>354</v>
      </c>
      <c r="B1976" s="30" t="str">
        <f>VLOOKUP(A1976,'Cód dos países'!$A$3:$C$199,2,FALSE)</f>
        <v>GMB</v>
      </c>
      <c r="C1976" s="25">
        <f>VLOOKUP(A1976,'Cód dos países'!$A$3:$C$199,3,FALSE)</f>
        <v>62</v>
      </c>
      <c r="D1976" s="29">
        <v>2003</v>
      </c>
      <c r="E1976">
        <f t="shared" si="153"/>
        <v>622003</v>
      </c>
      <c r="F1976" s="28">
        <v>8.5</v>
      </c>
      <c r="G1976" s="28">
        <v>4</v>
      </c>
      <c r="H1976" s="28">
        <v>3</v>
      </c>
      <c r="I1976" s="28">
        <f t="shared" si="150"/>
        <v>0.70833333333333337</v>
      </c>
      <c r="J1976" s="28">
        <f t="shared" si="151"/>
        <v>0.66666666666666663</v>
      </c>
      <c r="K1976" s="28">
        <f t="shared" si="152"/>
        <v>0.5</v>
      </c>
      <c r="L1976" s="28">
        <f t="shared" si="154"/>
        <v>0.625</v>
      </c>
    </row>
    <row r="1977" spans="1:12" ht="15.75" x14ac:dyDescent="0.25">
      <c r="A1977" s="31" t="s">
        <v>354</v>
      </c>
      <c r="B1977" s="30" t="str">
        <f>VLOOKUP(A1977,'Cód dos países'!$A$3:$C$199,2,FALSE)</f>
        <v>GMB</v>
      </c>
      <c r="C1977" s="25">
        <f>VLOOKUP(A1977,'Cód dos países'!$A$3:$C$199,3,FALSE)</f>
        <v>62</v>
      </c>
      <c r="D1977" s="29">
        <v>2004</v>
      </c>
      <c r="E1977">
        <f t="shared" si="153"/>
        <v>622004</v>
      </c>
      <c r="F1977" s="28">
        <v>8.5</v>
      </c>
      <c r="G1977" s="28">
        <v>4</v>
      </c>
      <c r="H1977" s="28">
        <v>2.5</v>
      </c>
      <c r="I1977" s="28">
        <f t="shared" si="150"/>
        <v>0.70833333333333337</v>
      </c>
      <c r="J1977" s="28">
        <f t="shared" si="151"/>
        <v>0.66666666666666663</v>
      </c>
      <c r="K1977" s="28">
        <f t="shared" si="152"/>
        <v>0.41666666666666669</v>
      </c>
      <c r="L1977" s="28">
        <f t="shared" si="154"/>
        <v>0.59722222222222221</v>
      </c>
    </row>
    <row r="1978" spans="1:12" ht="15.75" x14ac:dyDescent="0.25">
      <c r="A1978" s="31" t="s">
        <v>354</v>
      </c>
      <c r="B1978" s="30" t="str">
        <f>VLOOKUP(A1978,'Cód dos países'!$A$3:$C$199,2,FALSE)</f>
        <v>GMB</v>
      </c>
      <c r="C1978" s="25">
        <f>VLOOKUP(A1978,'Cód dos países'!$A$3:$C$199,3,FALSE)</f>
        <v>62</v>
      </c>
      <c r="D1978" s="29">
        <v>2005</v>
      </c>
      <c r="E1978">
        <f t="shared" si="153"/>
        <v>622005</v>
      </c>
      <c r="F1978" s="28">
        <v>8.5</v>
      </c>
      <c r="G1978" s="28">
        <v>4</v>
      </c>
      <c r="H1978" s="28">
        <v>2.5</v>
      </c>
      <c r="I1978" s="28">
        <f t="shared" si="150"/>
        <v>0.70833333333333337</v>
      </c>
      <c r="J1978" s="28">
        <f t="shared" si="151"/>
        <v>0.66666666666666663</v>
      </c>
      <c r="K1978" s="28">
        <f t="shared" si="152"/>
        <v>0.41666666666666669</v>
      </c>
      <c r="L1978" s="28">
        <f t="shared" si="154"/>
        <v>0.59722222222222221</v>
      </c>
    </row>
    <row r="1979" spans="1:12" ht="15.75" x14ac:dyDescent="0.25">
      <c r="A1979" s="31" t="s">
        <v>354</v>
      </c>
      <c r="B1979" s="30" t="str">
        <f>VLOOKUP(A1979,'Cód dos países'!$A$3:$C$199,2,FALSE)</f>
        <v>GMB</v>
      </c>
      <c r="C1979" s="25">
        <f>VLOOKUP(A1979,'Cód dos países'!$A$3:$C$199,3,FALSE)</f>
        <v>62</v>
      </c>
      <c r="D1979" s="29">
        <v>2006</v>
      </c>
      <c r="E1979">
        <f t="shared" si="153"/>
        <v>622006</v>
      </c>
      <c r="F1979" s="28">
        <v>8.5</v>
      </c>
      <c r="G1979" s="28">
        <v>4</v>
      </c>
      <c r="H1979" s="28">
        <v>2</v>
      </c>
      <c r="I1979" s="28">
        <f t="shared" si="150"/>
        <v>0.70833333333333337</v>
      </c>
      <c r="J1979" s="28">
        <f t="shared" si="151"/>
        <v>0.66666666666666663</v>
      </c>
      <c r="K1979" s="28">
        <f t="shared" si="152"/>
        <v>0.33333333333333331</v>
      </c>
      <c r="L1979" s="28">
        <f t="shared" si="154"/>
        <v>0.56944444444444442</v>
      </c>
    </row>
    <row r="1980" spans="1:12" ht="15.75" x14ac:dyDescent="0.25">
      <c r="A1980" s="31" t="s">
        <v>354</v>
      </c>
      <c r="B1980" s="30" t="str">
        <f>VLOOKUP(A1980,'Cód dos países'!$A$3:$C$199,2,FALSE)</f>
        <v>GMB</v>
      </c>
      <c r="C1980" s="25">
        <f>VLOOKUP(A1980,'Cód dos países'!$A$3:$C$199,3,FALSE)</f>
        <v>62</v>
      </c>
      <c r="D1980" s="29">
        <v>2007</v>
      </c>
      <c r="E1980">
        <f t="shared" si="153"/>
        <v>622007</v>
      </c>
      <c r="F1980" s="28">
        <v>8.5</v>
      </c>
      <c r="G1980" s="28">
        <v>4</v>
      </c>
      <c r="H1980" s="28">
        <v>2.5</v>
      </c>
      <c r="I1980" s="28">
        <f t="shared" si="150"/>
        <v>0.70833333333333337</v>
      </c>
      <c r="J1980" s="28">
        <f t="shared" si="151"/>
        <v>0.66666666666666663</v>
      </c>
      <c r="K1980" s="28">
        <f t="shared" si="152"/>
        <v>0.41666666666666669</v>
      </c>
      <c r="L1980" s="28">
        <f t="shared" si="154"/>
        <v>0.59722222222222221</v>
      </c>
    </row>
    <row r="1981" spans="1:12" ht="15.75" x14ac:dyDescent="0.25">
      <c r="A1981" s="31" t="s">
        <v>354</v>
      </c>
      <c r="B1981" s="30" t="str">
        <f>VLOOKUP(A1981,'Cód dos países'!$A$3:$C$199,2,FALSE)</f>
        <v>GMB</v>
      </c>
      <c r="C1981" s="25">
        <f>VLOOKUP(A1981,'Cód dos países'!$A$3:$C$199,3,FALSE)</f>
        <v>62</v>
      </c>
      <c r="D1981" s="29">
        <v>2008</v>
      </c>
      <c r="E1981">
        <f t="shared" si="153"/>
        <v>622008</v>
      </c>
      <c r="F1981" s="28">
        <v>8.5</v>
      </c>
      <c r="G1981" s="28">
        <v>3.5</v>
      </c>
      <c r="H1981" s="28">
        <v>2.5</v>
      </c>
      <c r="I1981" s="28">
        <f t="shared" si="150"/>
        <v>0.70833333333333337</v>
      </c>
      <c r="J1981" s="28">
        <f t="shared" si="151"/>
        <v>0.58333333333333337</v>
      </c>
      <c r="K1981" s="28">
        <f t="shared" si="152"/>
        <v>0.41666666666666669</v>
      </c>
      <c r="L1981" s="28">
        <f t="shared" si="154"/>
        <v>0.56944444444444442</v>
      </c>
    </row>
    <row r="1982" spans="1:12" ht="15.75" x14ac:dyDescent="0.25">
      <c r="A1982" s="31" t="s">
        <v>354</v>
      </c>
      <c r="B1982" s="30" t="str">
        <f>VLOOKUP(A1982,'Cód dos países'!$A$3:$C$199,2,FALSE)</f>
        <v>GMB</v>
      </c>
      <c r="C1982" s="25">
        <f>VLOOKUP(A1982,'Cód dos países'!$A$3:$C$199,3,FALSE)</f>
        <v>62</v>
      </c>
      <c r="D1982" s="29">
        <v>2009</v>
      </c>
      <c r="E1982">
        <f t="shared" si="153"/>
        <v>622009</v>
      </c>
      <c r="F1982" s="28">
        <v>8.5</v>
      </c>
      <c r="G1982" s="28">
        <v>3.5</v>
      </c>
      <c r="H1982" s="28">
        <v>2.5</v>
      </c>
      <c r="I1982" s="28">
        <f t="shared" si="150"/>
        <v>0.70833333333333337</v>
      </c>
      <c r="J1982" s="28">
        <f t="shared" si="151"/>
        <v>0.58333333333333337</v>
      </c>
      <c r="K1982" s="28">
        <f t="shared" si="152"/>
        <v>0.41666666666666669</v>
      </c>
      <c r="L1982" s="28">
        <f t="shared" si="154"/>
        <v>0.56944444444444442</v>
      </c>
    </row>
    <row r="1983" spans="1:12" ht="15.75" x14ac:dyDescent="0.25">
      <c r="A1983" s="31" t="s">
        <v>354</v>
      </c>
      <c r="B1983" s="30" t="str">
        <f>VLOOKUP(A1983,'Cód dos países'!$A$3:$C$199,2,FALSE)</f>
        <v>GMB</v>
      </c>
      <c r="C1983" s="25">
        <f>VLOOKUP(A1983,'Cód dos países'!$A$3:$C$199,3,FALSE)</f>
        <v>62</v>
      </c>
      <c r="D1983" s="29">
        <v>2010</v>
      </c>
      <c r="E1983">
        <f t="shared" si="153"/>
        <v>622010</v>
      </c>
      <c r="F1983" s="28">
        <v>0.63636363636363635</v>
      </c>
      <c r="G1983" s="28">
        <v>0.58333333333333337</v>
      </c>
      <c r="H1983" s="28">
        <v>0.41666666666666669</v>
      </c>
      <c r="I1983" s="28">
        <f t="shared" si="150"/>
        <v>0.63636363636363635</v>
      </c>
      <c r="J1983" s="28">
        <f t="shared" si="151"/>
        <v>0.58333333333333337</v>
      </c>
      <c r="K1983" s="28">
        <f t="shared" si="152"/>
        <v>0.41666666666666669</v>
      </c>
      <c r="L1983" s="28">
        <f t="shared" si="154"/>
        <v>0.54545454545454541</v>
      </c>
    </row>
    <row r="1984" spans="1:12" ht="15.75" x14ac:dyDescent="0.25">
      <c r="A1984" s="31" t="s">
        <v>354</v>
      </c>
      <c r="B1984" s="30" t="str">
        <f>VLOOKUP(A1984,'Cód dos países'!$A$3:$C$199,2,FALSE)</f>
        <v>GMB</v>
      </c>
      <c r="C1984" s="25">
        <f>VLOOKUP(A1984,'Cód dos países'!$A$3:$C$199,3,FALSE)</f>
        <v>62</v>
      </c>
      <c r="D1984" s="29">
        <v>2011</v>
      </c>
      <c r="E1984">
        <f t="shared" si="153"/>
        <v>622011</v>
      </c>
      <c r="F1984" s="28">
        <v>0.63636363636363635</v>
      </c>
      <c r="G1984" s="28">
        <v>0.58333333333333337</v>
      </c>
      <c r="H1984" s="28">
        <v>0.41666666666666669</v>
      </c>
      <c r="I1984" s="28">
        <f t="shared" si="150"/>
        <v>0.63636363636363635</v>
      </c>
      <c r="J1984" s="28">
        <f t="shared" si="151"/>
        <v>0.58333333333333337</v>
      </c>
      <c r="K1984" s="28">
        <f t="shared" si="152"/>
        <v>0.41666666666666669</v>
      </c>
      <c r="L1984" s="28">
        <f t="shared" si="154"/>
        <v>0.54545454545454541</v>
      </c>
    </row>
    <row r="1985" spans="1:12" ht="15.75" x14ac:dyDescent="0.25">
      <c r="A1985" s="31" t="s">
        <v>354</v>
      </c>
      <c r="B1985" s="30" t="str">
        <f>VLOOKUP(A1985,'Cód dos países'!$A$3:$C$199,2,FALSE)</f>
        <v>GMB</v>
      </c>
      <c r="C1985" s="25">
        <f>VLOOKUP(A1985,'Cód dos países'!$A$3:$C$199,3,FALSE)</f>
        <v>62</v>
      </c>
      <c r="D1985" s="29">
        <v>2012</v>
      </c>
      <c r="E1985">
        <f t="shared" si="153"/>
        <v>622012</v>
      </c>
      <c r="F1985" s="28">
        <v>0.63636363636363635</v>
      </c>
      <c r="G1985" s="28">
        <v>0.58333333333333337</v>
      </c>
      <c r="H1985" s="28">
        <v>0.33333333333333331</v>
      </c>
      <c r="I1985" s="28">
        <f t="shared" si="150"/>
        <v>0.63636363636363635</v>
      </c>
      <c r="J1985" s="28">
        <f t="shared" si="151"/>
        <v>0.58333333333333337</v>
      </c>
      <c r="K1985" s="28">
        <f t="shared" si="152"/>
        <v>0.33333333333333331</v>
      </c>
      <c r="L1985" s="28">
        <f t="shared" si="154"/>
        <v>0.51767676767676774</v>
      </c>
    </row>
    <row r="1986" spans="1:12" ht="15.75" x14ac:dyDescent="0.25">
      <c r="A1986" s="31" t="s">
        <v>354</v>
      </c>
      <c r="B1986" s="30" t="str">
        <f>VLOOKUP(A1986,'Cód dos países'!$A$3:$C$199,2,FALSE)</f>
        <v>GMB</v>
      </c>
      <c r="C1986" s="25">
        <f>VLOOKUP(A1986,'Cód dos países'!$A$3:$C$199,3,FALSE)</f>
        <v>62</v>
      </c>
      <c r="D1986" s="29">
        <v>2013</v>
      </c>
      <c r="E1986">
        <f t="shared" si="153"/>
        <v>622013</v>
      </c>
      <c r="F1986" s="28">
        <v>0.63636363636363635</v>
      </c>
      <c r="G1986" s="28">
        <v>0.58333333333333337</v>
      </c>
      <c r="H1986" s="28">
        <v>0.33333333333333331</v>
      </c>
      <c r="I1986" s="28">
        <f t="shared" si="150"/>
        <v>0.63636363636363635</v>
      </c>
      <c r="J1986" s="28">
        <f t="shared" si="151"/>
        <v>0.58333333333333337</v>
      </c>
      <c r="K1986" s="28">
        <f t="shared" si="152"/>
        <v>0.33333333333333331</v>
      </c>
      <c r="L1986" s="28">
        <f t="shared" si="154"/>
        <v>0.51767676767676774</v>
      </c>
    </row>
    <row r="1987" spans="1:12" ht="15.75" x14ac:dyDescent="0.25">
      <c r="A1987" s="31" t="s">
        <v>354</v>
      </c>
      <c r="B1987" s="30" t="str">
        <f>VLOOKUP(A1987,'Cód dos países'!$A$3:$C$199,2,FALSE)</f>
        <v>GMB</v>
      </c>
      <c r="C1987" s="25">
        <f>VLOOKUP(A1987,'Cód dos países'!$A$3:$C$199,3,FALSE)</f>
        <v>62</v>
      </c>
      <c r="D1987" s="29">
        <v>2014</v>
      </c>
      <c r="E1987">
        <f t="shared" si="153"/>
        <v>622014</v>
      </c>
      <c r="F1987" s="28">
        <v>0.59090909090909094</v>
      </c>
      <c r="G1987" s="28">
        <v>0.58333333333333337</v>
      </c>
      <c r="H1987" s="28">
        <v>0.33333333333333331</v>
      </c>
      <c r="I1987" s="28">
        <f t="shared" si="150"/>
        <v>0.59090909090909094</v>
      </c>
      <c r="J1987" s="28">
        <f t="shared" si="151"/>
        <v>0.58333333333333337</v>
      </c>
      <c r="K1987" s="28">
        <f t="shared" si="152"/>
        <v>0.33333333333333331</v>
      </c>
      <c r="L1987" s="28">
        <f t="shared" si="154"/>
        <v>0.5025252525252526</v>
      </c>
    </row>
    <row r="1988" spans="1:12" ht="15.75" x14ac:dyDescent="0.25">
      <c r="A1988" s="31" t="s">
        <v>105</v>
      </c>
      <c r="B1988" s="30" t="str">
        <f>VLOOKUP(A1988,'Cód dos países'!$A$3:$C$199,2,FALSE)</f>
        <v>GEO</v>
      </c>
      <c r="C1988" s="25">
        <f>VLOOKUP(A1988,'Cód dos países'!$A$3:$C$199,3,FALSE)</f>
        <v>63</v>
      </c>
      <c r="D1988" s="29">
        <v>1983</v>
      </c>
      <c r="E1988">
        <f t="shared" si="153"/>
        <v>631983</v>
      </c>
      <c r="F1988" s="28" t="s">
        <v>433</v>
      </c>
      <c r="G1988" s="28" t="s">
        <v>433</v>
      </c>
      <c r="H1988" s="28" t="s">
        <v>433</v>
      </c>
      <c r="I1988" s="28" t="str">
        <f t="shared" ref="I1988:I2051" si="155">IF(F1988=".","",IF($D1988&gt;2009,F1988,F1988/12))</f>
        <v/>
      </c>
      <c r="J1988" s="28" t="str">
        <f t="shared" ref="J1988:J2051" si="156">IF(G1988=".","",IF($D1988&gt;2009,G1988,G1988/6))</f>
        <v/>
      </c>
      <c r="K1988" s="28" t="str">
        <f t="shared" ref="K1988:K2051" si="157">IF(H1988=".","",IF($D1988&gt;2009,H1988,H1988/6))</f>
        <v/>
      </c>
      <c r="L1988" s="28" t="str">
        <f t="shared" si="154"/>
        <v xml:space="preserve"> </v>
      </c>
    </row>
    <row r="1989" spans="1:12" ht="15.75" x14ac:dyDescent="0.25">
      <c r="A1989" s="31" t="s">
        <v>105</v>
      </c>
      <c r="B1989" s="30" t="str">
        <f>VLOOKUP(A1989,'Cód dos países'!$A$3:$C$199,2,FALSE)</f>
        <v>GEO</v>
      </c>
      <c r="C1989" s="25">
        <f>VLOOKUP(A1989,'Cód dos países'!$A$3:$C$199,3,FALSE)</f>
        <v>63</v>
      </c>
      <c r="D1989" s="29">
        <v>1984</v>
      </c>
      <c r="E1989">
        <f t="shared" ref="E1989:E2052" si="158">C1989*10000+D1989</f>
        <v>631984</v>
      </c>
      <c r="F1989" s="28" t="s">
        <v>433</v>
      </c>
      <c r="G1989" s="28" t="s">
        <v>433</v>
      </c>
      <c r="H1989" s="28" t="s">
        <v>433</v>
      </c>
      <c r="I1989" s="28" t="str">
        <f t="shared" si="155"/>
        <v/>
      </c>
      <c r="J1989" s="28" t="str">
        <f t="shared" si="156"/>
        <v/>
      </c>
      <c r="K1989" s="28" t="str">
        <f t="shared" si="157"/>
        <v/>
      </c>
      <c r="L1989" s="28" t="str">
        <f t="shared" si="154"/>
        <v xml:space="preserve"> </v>
      </c>
    </row>
    <row r="1990" spans="1:12" ht="15.75" x14ac:dyDescent="0.25">
      <c r="A1990" s="31" t="s">
        <v>105</v>
      </c>
      <c r="B1990" s="30" t="str">
        <f>VLOOKUP(A1990,'Cód dos países'!$A$3:$C$199,2,FALSE)</f>
        <v>GEO</v>
      </c>
      <c r="C1990" s="25">
        <f>VLOOKUP(A1990,'Cód dos países'!$A$3:$C$199,3,FALSE)</f>
        <v>63</v>
      </c>
      <c r="D1990" s="29">
        <v>1985</v>
      </c>
      <c r="E1990">
        <f t="shared" si="158"/>
        <v>631985</v>
      </c>
      <c r="F1990" s="28" t="s">
        <v>433</v>
      </c>
      <c r="G1990" s="28" t="s">
        <v>433</v>
      </c>
      <c r="H1990" s="28" t="s">
        <v>433</v>
      </c>
      <c r="I1990" s="28" t="str">
        <f t="shared" si="155"/>
        <v/>
      </c>
      <c r="J1990" s="28" t="str">
        <f t="shared" si="156"/>
        <v/>
      </c>
      <c r="K1990" s="28" t="str">
        <f t="shared" si="157"/>
        <v/>
      </c>
      <c r="L1990" s="28" t="str">
        <f t="shared" si="154"/>
        <v xml:space="preserve"> </v>
      </c>
    </row>
    <row r="1991" spans="1:12" ht="15.75" x14ac:dyDescent="0.25">
      <c r="A1991" s="31" t="s">
        <v>105</v>
      </c>
      <c r="B1991" s="30" t="str">
        <f>VLOOKUP(A1991,'Cód dos países'!$A$3:$C$199,2,FALSE)</f>
        <v>GEO</v>
      </c>
      <c r="C1991" s="25">
        <f>VLOOKUP(A1991,'Cód dos países'!$A$3:$C$199,3,FALSE)</f>
        <v>63</v>
      </c>
      <c r="D1991" s="29">
        <v>1986</v>
      </c>
      <c r="E1991">
        <f t="shared" si="158"/>
        <v>631986</v>
      </c>
      <c r="F1991" s="28" t="s">
        <v>433</v>
      </c>
      <c r="G1991" s="28" t="s">
        <v>433</v>
      </c>
      <c r="H1991" s="28" t="s">
        <v>433</v>
      </c>
      <c r="I1991" s="28" t="str">
        <f t="shared" si="155"/>
        <v/>
      </c>
      <c r="J1991" s="28" t="str">
        <f t="shared" si="156"/>
        <v/>
      </c>
      <c r="K1991" s="28" t="str">
        <f t="shared" si="157"/>
        <v/>
      </c>
      <c r="L1991" s="28" t="str">
        <f t="shared" si="154"/>
        <v xml:space="preserve"> </v>
      </c>
    </row>
    <row r="1992" spans="1:12" ht="15.75" x14ac:dyDescent="0.25">
      <c r="A1992" s="31" t="s">
        <v>105</v>
      </c>
      <c r="B1992" s="30" t="str">
        <f>VLOOKUP(A1992,'Cód dos países'!$A$3:$C$199,2,FALSE)</f>
        <v>GEO</v>
      </c>
      <c r="C1992" s="25">
        <f>VLOOKUP(A1992,'Cód dos países'!$A$3:$C$199,3,FALSE)</f>
        <v>63</v>
      </c>
      <c r="D1992" s="29">
        <v>1987</v>
      </c>
      <c r="E1992">
        <f t="shared" si="158"/>
        <v>631987</v>
      </c>
      <c r="F1992" s="28" t="s">
        <v>433</v>
      </c>
      <c r="G1992" s="28" t="s">
        <v>433</v>
      </c>
      <c r="H1992" s="28" t="s">
        <v>433</v>
      </c>
      <c r="I1992" s="28" t="str">
        <f t="shared" si="155"/>
        <v/>
      </c>
      <c r="J1992" s="28" t="str">
        <f t="shared" si="156"/>
        <v/>
      </c>
      <c r="K1992" s="28" t="str">
        <f t="shared" si="157"/>
        <v/>
      </c>
      <c r="L1992" s="28" t="str">
        <f t="shared" si="154"/>
        <v xml:space="preserve"> </v>
      </c>
    </row>
    <row r="1993" spans="1:12" ht="15.75" x14ac:dyDescent="0.25">
      <c r="A1993" s="31" t="s">
        <v>105</v>
      </c>
      <c r="B1993" s="30" t="str">
        <f>VLOOKUP(A1993,'Cód dos países'!$A$3:$C$199,2,FALSE)</f>
        <v>GEO</v>
      </c>
      <c r="C1993" s="25">
        <f>VLOOKUP(A1993,'Cód dos países'!$A$3:$C$199,3,FALSE)</f>
        <v>63</v>
      </c>
      <c r="D1993" s="29">
        <v>1988</v>
      </c>
      <c r="E1993">
        <f t="shared" si="158"/>
        <v>631988</v>
      </c>
      <c r="F1993" s="28" t="s">
        <v>433</v>
      </c>
      <c r="G1993" s="28" t="s">
        <v>433</v>
      </c>
      <c r="H1993" s="28" t="s">
        <v>433</v>
      </c>
      <c r="I1993" s="28" t="str">
        <f t="shared" si="155"/>
        <v/>
      </c>
      <c r="J1993" s="28" t="str">
        <f t="shared" si="156"/>
        <v/>
      </c>
      <c r="K1993" s="28" t="str">
        <f t="shared" si="157"/>
        <v/>
      </c>
      <c r="L1993" s="28" t="str">
        <f t="shared" ref="L1993:L2056" si="159">IF(AND(I1993="",J1993="",K1993="")," ",IFERROR((1/3)*I1993+(1/3)*J1993+(1/3)*K1993,""))</f>
        <v xml:space="preserve"> </v>
      </c>
    </row>
    <row r="1994" spans="1:12" ht="15.75" x14ac:dyDescent="0.25">
      <c r="A1994" s="31" t="s">
        <v>105</v>
      </c>
      <c r="B1994" s="30" t="str">
        <f>VLOOKUP(A1994,'Cód dos países'!$A$3:$C$199,2,FALSE)</f>
        <v>GEO</v>
      </c>
      <c r="C1994" s="25">
        <f>VLOOKUP(A1994,'Cód dos países'!$A$3:$C$199,3,FALSE)</f>
        <v>63</v>
      </c>
      <c r="D1994" s="29">
        <v>1989</v>
      </c>
      <c r="E1994">
        <f t="shared" si="158"/>
        <v>631989</v>
      </c>
      <c r="F1994" s="28" t="s">
        <v>433</v>
      </c>
      <c r="G1994" s="28" t="s">
        <v>433</v>
      </c>
      <c r="H1994" s="28" t="s">
        <v>433</v>
      </c>
      <c r="I1994" s="28" t="str">
        <f t="shared" si="155"/>
        <v/>
      </c>
      <c r="J1994" s="28" t="str">
        <f t="shared" si="156"/>
        <v/>
      </c>
      <c r="K1994" s="28" t="str">
        <f t="shared" si="157"/>
        <v/>
      </c>
      <c r="L1994" s="28" t="str">
        <f t="shared" si="159"/>
        <v xml:space="preserve"> </v>
      </c>
    </row>
    <row r="1995" spans="1:12" ht="15.75" x14ac:dyDescent="0.25">
      <c r="A1995" s="31" t="s">
        <v>105</v>
      </c>
      <c r="B1995" s="30" t="str">
        <f>VLOOKUP(A1995,'Cód dos países'!$A$3:$C$199,2,FALSE)</f>
        <v>GEO</v>
      </c>
      <c r="C1995" s="25">
        <f>VLOOKUP(A1995,'Cód dos países'!$A$3:$C$199,3,FALSE)</f>
        <v>63</v>
      </c>
      <c r="D1995" s="29">
        <v>1990</v>
      </c>
      <c r="E1995">
        <f t="shared" si="158"/>
        <v>631990</v>
      </c>
      <c r="F1995" s="28" t="s">
        <v>433</v>
      </c>
      <c r="G1995" s="28" t="s">
        <v>433</v>
      </c>
      <c r="H1995" s="28" t="s">
        <v>433</v>
      </c>
      <c r="I1995" s="28" t="str">
        <f t="shared" si="155"/>
        <v/>
      </c>
      <c r="J1995" s="28" t="str">
        <f t="shared" si="156"/>
        <v/>
      </c>
      <c r="K1995" s="28" t="str">
        <f t="shared" si="157"/>
        <v/>
      </c>
      <c r="L1995" s="28" t="str">
        <f t="shared" si="159"/>
        <v xml:space="preserve"> </v>
      </c>
    </row>
    <row r="1996" spans="1:12" ht="15.75" x14ac:dyDescent="0.25">
      <c r="A1996" s="31" t="s">
        <v>105</v>
      </c>
      <c r="B1996" s="30" t="str">
        <f>VLOOKUP(A1996,'Cód dos países'!$A$3:$C$199,2,FALSE)</f>
        <v>GEO</v>
      </c>
      <c r="C1996" s="25">
        <f>VLOOKUP(A1996,'Cód dos países'!$A$3:$C$199,3,FALSE)</f>
        <v>63</v>
      </c>
      <c r="D1996" s="29">
        <v>1991</v>
      </c>
      <c r="E1996">
        <f t="shared" si="158"/>
        <v>631991</v>
      </c>
      <c r="F1996" s="28" t="s">
        <v>433</v>
      </c>
      <c r="G1996" s="28" t="s">
        <v>433</v>
      </c>
      <c r="H1996" s="28" t="s">
        <v>433</v>
      </c>
      <c r="I1996" s="28" t="str">
        <f t="shared" si="155"/>
        <v/>
      </c>
      <c r="J1996" s="28" t="str">
        <f t="shared" si="156"/>
        <v/>
      </c>
      <c r="K1996" s="28" t="str">
        <f t="shared" si="157"/>
        <v/>
      </c>
      <c r="L1996" s="28" t="str">
        <f t="shared" si="159"/>
        <v xml:space="preserve"> </v>
      </c>
    </row>
    <row r="1997" spans="1:12" ht="15.75" x14ac:dyDescent="0.25">
      <c r="A1997" s="31" t="s">
        <v>105</v>
      </c>
      <c r="B1997" s="30" t="str">
        <f>VLOOKUP(A1997,'Cód dos países'!$A$3:$C$199,2,FALSE)</f>
        <v>GEO</v>
      </c>
      <c r="C1997" s="25">
        <f>VLOOKUP(A1997,'Cód dos países'!$A$3:$C$199,3,FALSE)</f>
        <v>63</v>
      </c>
      <c r="D1997" s="29">
        <v>1992</v>
      </c>
      <c r="E1997">
        <f t="shared" si="158"/>
        <v>631992</v>
      </c>
      <c r="F1997" s="28" t="s">
        <v>433</v>
      </c>
      <c r="G1997" s="28" t="s">
        <v>433</v>
      </c>
      <c r="H1997" s="28" t="s">
        <v>433</v>
      </c>
      <c r="I1997" s="28" t="str">
        <f t="shared" si="155"/>
        <v/>
      </c>
      <c r="J1997" s="28" t="str">
        <f t="shared" si="156"/>
        <v/>
      </c>
      <c r="K1997" s="28" t="str">
        <f t="shared" si="157"/>
        <v/>
      </c>
      <c r="L1997" s="28" t="str">
        <f t="shared" si="159"/>
        <v xml:space="preserve"> </v>
      </c>
    </row>
    <row r="1998" spans="1:12" ht="15.75" x14ac:dyDescent="0.25">
      <c r="A1998" s="31" t="s">
        <v>105</v>
      </c>
      <c r="B1998" s="30" t="str">
        <f>VLOOKUP(A1998,'Cód dos países'!$A$3:$C$199,2,FALSE)</f>
        <v>GEO</v>
      </c>
      <c r="C1998" s="25">
        <f>VLOOKUP(A1998,'Cód dos países'!$A$3:$C$199,3,FALSE)</f>
        <v>63</v>
      </c>
      <c r="D1998" s="29">
        <v>1993</v>
      </c>
      <c r="E1998">
        <f t="shared" si="158"/>
        <v>631993</v>
      </c>
      <c r="F1998" s="28" t="s">
        <v>433</v>
      </c>
      <c r="G1998" s="28" t="s">
        <v>433</v>
      </c>
      <c r="H1998" s="28" t="s">
        <v>433</v>
      </c>
      <c r="I1998" s="28" t="str">
        <f t="shared" si="155"/>
        <v/>
      </c>
      <c r="J1998" s="28" t="str">
        <f t="shared" si="156"/>
        <v/>
      </c>
      <c r="K1998" s="28" t="str">
        <f t="shared" si="157"/>
        <v/>
      </c>
      <c r="L1998" s="28" t="str">
        <f t="shared" si="159"/>
        <v xml:space="preserve"> </v>
      </c>
    </row>
    <row r="1999" spans="1:12" ht="15.75" x14ac:dyDescent="0.25">
      <c r="A1999" s="31" t="s">
        <v>105</v>
      </c>
      <c r="B1999" s="30" t="str">
        <f>VLOOKUP(A1999,'Cód dos países'!$A$3:$C$199,2,FALSE)</f>
        <v>GEO</v>
      </c>
      <c r="C1999" s="25">
        <f>VLOOKUP(A1999,'Cód dos países'!$A$3:$C$199,3,FALSE)</f>
        <v>63</v>
      </c>
      <c r="D1999" s="29">
        <v>1994</v>
      </c>
      <c r="E1999">
        <f t="shared" si="158"/>
        <v>631994</v>
      </c>
      <c r="F1999" s="28" t="s">
        <v>433</v>
      </c>
      <c r="G1999" s="28" t="s">
        <v>433</v>
      </c>
      <c r="H1999" s="28" t="s">
        <v>433</v>
      </c>
      <c r="I1999" s="28" t="str">
        <f t="shared" si="155"/>
        <v/>
      </c>
      <c r="J1999" s="28" t="str">
        <f t="shared" si="156"/>
        <v/>
      </c>
      <c r="K1999" s="28" t="str">
        <f t="shared" si="157"/>
        <v/>
      </c>
      <c r="L1999" s="28" t="str">
        <f t="shared" si="159"/>
        <v xml:space="preserve"> </v>
      </c>
    </row>
    <row r="2000" spans="1:12" ht="15.75" x14ac:dyDescent="0.25">
      <c r="A2000" s="31" t="s">
        <v>105</v>
      </c>
      <c r="B2000" s="30" t="str">
        <f>VLOOKUP(A2000,'Cód dos países'!$A$3:$C$199,2,FALSE)</f>
        <v>GEO</v>
      </c>
      <c r="C2000" s="25">
        <f>VLOOKUP(A2000,'Cód dos países'!$A$3:$C$199,3,FALSE)</f>
        <v>63</v>
      </c>
      <c r="D2000" s="29">
        <v>1995</v>
      </c>
      <c r="E2000">
        <f t="shared" si="158"/>
        <v>631995</v>
      </c>
      <c r="F2000" s="28" t="s">
        <v>433</v>
      </c>
      <c r="G2000" s="28" t="s">
        <v>433</v>
      </c>
      <c r="H2000" s="28" t="s">
        <v>433</v>
      </c>
      <c r="I2000" s="28" t="str">
        <f t="shared" si="155"/>
        <v/>
      </c>
      <c r="J2000" s="28" t="str">
        <f t="shared" si="156"/>
        <v/>
      </c>
      <c r="K2000" s="28" t="str">
        <f t="shared" si="157"/>
        <v/>
      </c>
      <c r="L2000" s="28" t="str">
        <f t="shared" si="159"/>
        <v xml:space="preserve"> </v>
      </c>
    </row>
    <row r="2001" spans="1:12" ht="15.75" x14ac:dyDescent="0.25">
      <c r="A2001" s="31" t="s">
        <v>105</v>
      </c>
      <c r="B2001" s="30" t="str">
        <f>VLOOKUP(A2001,'Cód dos países'!$A$3:$C$199,2,FALSE)</f>
        <v>GEO</v>
      </c>
      <c r="C2001" s="25">
        <f>VLOOKUP(A2001,'Cód dos países'!$A$3:$C$199,3,FALSE)</f>
        <v>63</v>
      </c>
      <c r="D2001" s="29">
        <v>1996</v>
      </c>
      <c r="E2001">
        <f t="shared" si="158"/>
        <v>631996</v>
      </c>
      <c r="F2001" s="28" t="s">
        <v>433</v>
      </c>
      <c r="G2001" s="28" t="s">
        <v>433</v>
      </c>
      <c r="H2001" s="28" t="s">
        <v>433</v>
      </c>
      <c r="I2001" s="28" t="str">
        <f t="shared" si="155"/>
        <v/>
      </c>
      <c r="J2001" s="28" t="str">
        <f t="shared" si="156"/>
        <v/>
      </c>
      <c r="K2001" s="28" t="str">
        <f t="shared" si="157"/>
        <v/>
      </c>
      <c r="L2001" s="28" t="str">
        <f t="shared" si="159"/>
        <v xml:space="preserve"> </v>
      </c>
    </row>
    <row r="2002" spans="1:12" ht="15.75" x14ac:dyDescent="0.25">
      <c r="A2002" s="31" t="s">
        <v>105</v>
      </c>
      <c r="B2002" s="30" t="str">
        <f>VLOOKUP(A2002,'Cód dos países'!$A$3:$C$199,2,FALSE)</f>
        <v>GEO</v>
      </c>
      <c r="C2002" s="25">
        <f>VLOOKUP(A2002,'Cód dos países'!$A$3:$C$199,3,FALSE)</f>
        <v>63</v>
      </c>
      <c r="D2002" s="29">
        <v>1997</v>
      </c>
      <c r="E2002">
        <f t="shared" si="158"/>
        <v>631997</v>
      </c>
      <c r="F2002" s="28" t="s">
        <v>433</v>
      </c>
      <c r="G2002" s="28" t="s">
        <v>433</v>
      </c>
      <c r="H2002" s="28" t="s">
        <v>433</v>
      </c>
      <c r="I2002" s="28" t="str">
        <f t="shared" si="155"/>
        <v/>
      </c>
      <c r="J2002" s="28" t="str">
        <f t="shared" si="156"/>
        <v/>
      </c>
      <c r="K2002" s="28" t="str">
        <f t="shared" si="157"/>
        <v/>
      </c>
      <c r="L2002" s="28" t="str">
        <f t="shared" si="159"/>
        <v xml:space="preserve"> </v>
      </c>
    </row>
    <row r="2003" spans="1:12" ht="15.75" x14ac:dyDescent="0.25">
      <c r="A2003" s="31" t="s">
        <v>105</v>
      </c>
      <c r="B2003" s="30" t="str">
        <f>VLOOKUP(A2003,'Cód dos países'!$A$3:$C$199,2,FALSE)</f>
        <v>GEO</v>
      </c>
      <c r="C2003" s="25">
        <f>VLOOKUP(A2003,'Cód dos países'!$A$3:$C$199,3,FALSE)</f>
        <v>63</v>
      </c>
      <c r="D2003" s="29">
        <v>1998</v>
      </c>
      <c r="E2003">
        <f t="shared" si="158"/>
        <v>631998</v>
      </c>
      <c r="F2003" s="28" t="s">
        <v>433</v>
      </c>
      <c r="G2003" s="28" t="s">
        <v>433</v>
      </c>
      <c r="H2003" s="28" t="s">
        <v>433</v>
      </c>
      <c r="I2003" s="28" t="str">
        <f t="shared" si="155"/>
        <v/>
      </c>
      <c r="J2003" s="28" t="str">
        <f t="shared" si="156"/>
        <v/>
      </c>
      <c r="K2003" s="28" t="str">
        <f t="shared" si="157"/>
        <v/>
      </c>
      <c r="L2003" s="28" t="str">
        <f t="shared" si="159"/>
        <v xml:space="preserve"> </v>
      </c>
    </row>
    <row r="2004" spans="1:12" ht="15.75" x14ac:dyDescent="0.25">
      <c r="A2004" s="31" t="s">
        <v>105</v>
      </c>
      <c r="B2004" s="30" t="str">
        <f>VLOOKUP(A2004,'Cód dos países'!$A$3:$C$199,2,FALSE)</f>
        <v>GEO</v>
      </c>
      <c r="C2004" s="25">
        <f>VLOOKUP(A2004,'Cód dos países'!$A$3:$C$199,3,FALSE)</f>
        <v>63</v>
      </c>
      <c r="D2004" s="29">
        <v>1999</v>
      </c>
      <c r="E2004">
        <f t="shared" si="158"/>
        <v>631999</v>
      </c>
      <c r="F2004" s="28" t="s">
        <v>433</v>
      </c>
      <c r="G2004" s="28" t="s">
        <v>433</v>
      </c>
      <c r="H2004" s="28" t="s">
        <v>433</v>
      </c>
      <c r="I2004" s="28" t="str">
        <f t="shared" si="155"/>
        <v/>
      </c>
      <c r="J2004" s="28" t="str">
        <f t="shared" si="156"/>
        <v/>
      </c>
      <c r="K2004" s="28" t="str">
        <f t="shared" si="157"/>
        <v/>
      </c>
      <c r="L2004" s="28" t="str">
        <f t="shared" si="159"/>
        <v xml:space="preserve"> </v>
      </c>
    </row>
    <row r="2005" spans="1:12" ht="15.75" x14ac:dyDescent="0.25">
      <c r="A2005" s="31" t="s">
        <v>105</v>
      </c>
      <c r="B2005" s="30" t="str">
        <f>VLOOKUP(A2005,'Cód dos países'!$A$3:$C$199,2,FALSE)</f>
        <v>GEO</v>
      </c>
      <c r="C2005" s="25">
        <f>VLOOKUP(A2005,'Cód dos países'!$A$3:$C$199,3,FALSE)</f>
        <v>63</v>
      </c>
      <c r="D2005" s="29">
        <v>2000</v>
      </c>
      <c r="E2005">
        <f t="shared" si="158"/>
        <v>632000</v>
      </c>
      <c r="F2005" s="28" t="s">
        <v>433</v>
      </c>
      <c r="G2005" s="28" t="s">
        <v>433</v>
      </c>
      <c r="H2005" s="28" t="s">
        <v>433</v>
      </c>
      <c r="I2005" s="28" t="str">
        <f t="shared" si="155"/>
        <v/>
      </c>
      <c r="J2005" s="28" t="str">
        <f t="shared" si="156"/>
        <v/>
      </c>
      <c r="K2005" s="28" t="str">
        <f t="shared" si="157"/>
        <v/>
      </c>
      <c r="L2005" s="28" t="str">
        <f t="shared" si="159"/>
        <v xml:space="preserve"> </v>
      </c>
    </row>
    <row r="2006" spans="1:12" ht="15.75" x14ac:dyDescent="0.25">
      <c r="A2006" s="31" t="s">
        <v>105</v>
      </c>
      <c r="B2006" s="30" t="str">
        <f>VLOOKUP(A2006,'Cód dos países'!$A$3:$C$199,2,FALSE)</f>
        <v>GEO</v>
      </c>
      <c r="C2006" s="25">
        <f>VLOOKUP(A2006,'Cód dos países'!$A$3:$C$199,3,FALSE)</f>
        <v>63</v>
      </c>
      <c r="D2006" s="29">
        <v>2001</v>
      </c>
      <c r="E2006">
        <f t="shared" si="158"/>
        <v>632001</v>
      </c>
      <c r="F2006" s="28" t="s">
        <v>433</v>
      </c>
      <c r="G2006" s="28" t="s">
        <v>433</v>
      </c>
      <c r="H2006" s="28" t="s">
        <v>433</v>
      </c>
      <c r="I2006" s="28" t="str">
        <f t="shared" si="155"/>
        <v/>
      </c>
      <c r="J2006" s="28" t="str">
        <f t="shared" si="156"/>
        <v/>
      </c>
      <c r="K2006" s="28" t="str">
        <f t="shared" si="157"/>
        <v/>
      </c>
      <c r="L2006" s="28" t="str">
        <f t="shared" si="159"/>
        <v xml:space="preserve"> </v>
      </c>
    </row>
    <row r="2007" spans="1:12" ht="15.75" x14ac:dyDescent="0.25">
      <c r="A2007" s="31" t="s">
        <v>105</v>
      </c>
      <c r="B2007" s="30" t="str">
        <f>VLOOKUP(A2007,'Cód dos países'!$A$3:$C$199,2,FALSE)</f>
        <v>GEO</v>
      </c>
      <c r="C2007" s="25">
        <f>VLOOKUP(A2007,'Cód dos países'!$A$3:$C$199,3,FALSE)</f>
        <v>63</v>
      </c>
      <c r="D2007" s="29">
        <v>2002</v>
      </c>
      <c r="E2007">
        <f t="shared" si="158"/>
        <v>632002</v>
      </c>
      <c r="F2007" s="28" t="s">
        <v>433</v>
      </c>
      <c r="G2007" s="28" t="s">
        <v>433</v>
      </c>
      <c r="H2007" s="28" t="s">
        <v>433</v>
      </c>
      <c r="I2007" s="28" t="str">
        <f t="shared" si="155"/>
        <v/>
      </c>
      <c r="J2007" s="28" t="str">
        <f t="shared" si="156"/>
        <v/>
      </c>
      <c r="K2007" s="28" t="str">
        <f t="shared" si="157"/>
        <v/>
      </c>
      <c r="L2007" s="28" t="str">
        <f t="shared" si="159"/>
        <v xml:space="preserve"> </v>
      </c>
    </row>
    <row r="2008" spans="1:12" ht="15.75" x14ac:dyDescent="0.25">
      <c r="A2008" s="31" t="s">
        <v>105</v>
      </c>
      <c r="B2008" s="30" t="str">
        <f>VLOOKUP(A2008,'Cód dos países'!$A$3:$C$199,2,FALSE)</f>
        <v>GEO</v>
      </c>
      <c r="C2008" s="25">
        <f>VLOOKUP(A2008,'Cód dos países'!$A$3:$C$199,3,FALSE)</f>
        <v>63</v>
      </c>
      <c r="D2008" s="29">
        <v>2003</v>
      </c>
      <c r="E2008">
        <f t="shared" si="158"/>
        <v>632003</v>
      </c>
      <c r="F2008" s="28" t="s">
        <v>433</v>
      </c>
      <c r="G2008" s="28" t="s">
        <v>433</v>
      </c>
      <c r="H2008" s="28" t="s">
        <v>433</v>
      </c>
      <c r="I2008" s="28" t="str">
        <f t="shared" si="155"/>
        <v/>
      </c>
      <c r="J2008" s="28" t="str">
        <f t="shared" si="156"/>
        <v/>
      </c>
      <c r="K2008" s="28" t="str">
        <f t="shared" si="157"/>
        <v/>
      </c>
      <c r="L2008" s="28" t="str">
        <f t="shared" si="159"/>
        <v xml:space="preserve"> </v>
      </c>
    </row>
    <row r="2009" spans="1:12" ht="15.75" x14ac:dyDescent="0.25">
      <c r="A2009" s="31" t="s">
        <v>105</v>
      </c>
      <c r="B2009" s="30" t="str">
        <f>VLOOKUP(A2009,'Cód dos países'!$A$3:$C$199,2,FALSE)</f>
        <v>GEO</v>
      </c>
      <c r="C2009" s="25">
        <f>VLOOKUP(A2009,'Cód dos países'!$A$3:$C$199,3,FALSE)</f>
        <v>63</v>
      </c>
      <c r="D2009" s="29">
        <v>2004</v>
      </c>
      <c r="E2009">
        <f t="shared" si="158"/>
        <v>632004</v>
      </c>
      <c r="F2009" s="28" t="s">
        <v>433</v>
      </c>
      <c r="G2009" s="28" t="s">
        <v>433</v>
      </c>
      <c r="H2009" s="28" t="s">
        <v>433</v>
      </c>
      <c r="I2009" s="28" t="str">
        <f t="shared" si="155"/>
        <v/>
      </c>
      <c r="J2009" s="28" t="str">
        <f t="shared" si="156"/>
        <v/>
      </c>
      <c r="K2009" s="28" t="str">
        <f t="shared" si="157"/>
        <v/>
      </c>
      <c r="L2009" s="28" t="str">
        <f t="shared" si="159"/>
        <v xml:space="preserve"> </v>
      </c>
    </row>
    <row r="2010" spans="1:12" ht="15.75" x14ac:dyDescent="0.25">
      <c r="A2010" s="31" t="s">
        <v>105</v>
      </c>
      <c r="B2010" s="30" t="str">
        <f>VLOOKUP(A2010,'Cód dos países'!$A$3:$C$199,2,FALSE)</f>
        <v>GEO</v>
      </c>
      <c r="C2010" s="25">
        <f>VLOOKUP(A2010,'Cód dos países'!$A$3:$C$199,3,FALSE)</f>
        <v>63</v>
      </c>
      <c r="D2010" s="29">
        <v>2005</v>
      </c>
      <c r="E2010">
        <f t="shared" si="158"/>
        <v>632005</v>
      </c>
      <c r="F2010" s="28" t="s">
        <v>433</v>
      </c>
      <c r="G2010" s="28" t="s">
        <v>433</v>
      </c>
      <c r="H2010" s="28" t="s">
        <v>433</v>
      </c>
      <c r="I2010" s="28" t="str">
        <f t="shared" si="155"/>
        <v/>
      </c>
      <c r="J2010" s="28" t="str">
        <f t="shared" si="156"/>
        <v/>
      </c>
      <c r="K2010" s="28" t="str">
        <f t="shared" si="157"/>
        <v/>
      </c>
      <c r="L2010" s="28" t="str">
        <f t="shared" si="159"/>
        <v xml:space="preserve"> </v>
      </c>
    </row>
    <row r="2011" spans="1:12" ht="15.75" x14ac:dyDescent="0.25">
      <c r="A2011" s="31" t="s">
        <v>105</v>
      </c>
      <c r="B2011" s="30" t="str">
        <f>VLOOKUP(A2011,'Cód dos países'!$A$3:$C$199,2,FALSE)</f>
        <v>GEO</v>
      </c>
      <c r="C2011" s="25">
        <f>VLOOKUP(A2011,'Cód dos países'!$A$3:$C$199,3,FALSE)</f>
        <v>63</v>
      </c>
      <c r="D2011" s="29">
        <v>2006</v>
      </c>
      <c r="E2011">
        <f t="shared" si="158"/>
        <v>632006</v>
      </c>
      <c r="F2011" s="28" t="s">
        <v>433</v>
      </c>
      <c r="G2011" s="28" t="s">
        <v>433</v>
      </c>
      <c r="H2011" s="28" t="s">
        <v>433</v>
      </c>
      <c r="I2011" s="28" t="str">
        <f t="shared" si="155"/>
        <v/>
      </c>
      <c r="J2011" s="28" t="str">
        <f t="shared" si="156"/>
        <v/>
      </c>
      <c r="K2011" s="28" t="str">
        <f t="shared" si="157"/>
        <v/>
      </c>
      <c r="L2011" s="28" t="str">
        <f t="shared" si="159"/>
        <v xml:space="preserve"> </v>
      </c>
    </row>
    <row r="2012" spans="1:12" ht="15.75" x14ac:dyDescent="0.25">
      <c r="A2012" s="31" t="s">
        <v>105</v>
      </c>
      <c r="B2012" s="30" t="str">
        <f>VLOOKUP(A2012,'Cód dos países'!$A$3:$C$199,2,FALSE)</f>
        <v>GEO</v>
      </c>
      <c r="C2012" s="25">
        <f>VLOOKUP(A2012,'Cód dos países'!$A$3:$C$199,3,FALSE)</f>
        <v>63</v>
      </c>
      <c r="D2012" s="29">
        <v>2007</v>
      </c>
      <c r="E2012">
        <f t="shared" si="158"/>
        <v>632007</v>
      </c>
      <c r="F2012" s="28" t="s">
        <v>433</v>
      </c>
      <c r="G2012" s="28" t="s">
        <v>433</v>
      </c>
      <c r="H2012" s="28" t="s">
        <v>433</v>
      </c>
      <c r="I2012" s="28" t="str">
        <f t="shared" si="155"/>
        <v/>
      </c>
      <c r="J2012" s="28" t="str">
        <f t="shared" si="156"/>
        <v/>
      </c>
      <c r="K2012" s="28" t="str">
        <f t="shared" si="157"/>
        <v/>
      </c>
      <c r="L2012" s="28" t="str">
        <f t="shared" si="159"/>
        <v xml:space="preserve"> </v>
      </c>
    </row>
    <row r="2013" spans="1:12" ht="15.75" x14ac:dyDescent="0.25">
      <c r="A2013" s="31" t="s">
        <v>105</v>
      </c>
      <c r="B2013" s="30" t="str">
        <f>VLOOKUP(A2013,'Cód dos países'!$A$3:$C$199,2,FALSE)</f>
        <v>GEO</v>
      </c>
      <c r="C2013" s="25">
        <f>VLOOKUP(A2013,'Cód dos países'!$A$3:$C$199,3,FALSE)</f>
        <v>63</v>
      </c>
      <c r="D2013" s="29">
        <v>2008</v>
      </c>
      <c r="E2013">
        <f t="shared" si="158"/>
        <v>632008</v>
      </c>
      <c r="F2013" s="28" t="s">
        <v>433</v>
      </c>
      <c r="G2013" s="28" t="s">
        <v>433</v>
      </c>
      <c r="H2013" s="28" t="s">
        <v>433</v>
      </c>
      <c r="I2013" s="28" t="str">
        <f t="shared" si="155"/>
        <v/>
      </c>
      <c r="J2013" s="28" t="str">
        <f t="shared" si="156"/>
        <v/>
      </c>
      <c r="K2013" s="28" t="str">
        <f t="shared" si="157"/>
        <v/>
      </c>
      <c r="L2013" s="28" t="str">
        <f t="shared" si="159"/>
        <v xml:space="preserve"> </v>
      </c>
    </row>
    <row r="2014" spans="1:12" ht="15.75" x14ac:dyDescent="0.25">
      <c r="A2014" s="31" t="s">
        <v>105</v>
      </c>
      <c r="B2014" s="30" t="str">
        <f>VLOOKUP(A2014,'Cód dos países'!$A$3:$C$199,2,FALSE)</f>
        <v>GEO</v>
      </c>
      <c r="C2014" s="25">
        <f>VLOOKUP(A2014,'Cód dos países'!$A$3:$C$199,3,FALSE)</f>
        <v>63</v>
      </c>
      <c r="D2014" s="29">
        <v>2009</v>
      </c>
      <c r="E2014">
        <f t="shared" si="158"/>
        <v>632009</v>
      </c>
      <c r="F2014" s="28" t="s">
        <v>433</v>
      </c>
      <c r="G2014" s="28" t="s">
        <v>433</v>
      </c>
      <c r="H2014" s="28" t="s">
        <v>433</v>
      </c>
      <c r="I2014" s="28" t="str">
        <f t="shared" si="155"/>
        <v/>
      </c>
      <c r="J2014" s="28" t="str">
        <f t="shared" si="156"/>
        <v/>
      </c>
      <c r="K2014" s="28" t="str">
        <f t="shared" si="157"/>
        <v/>
      </c>
      <c r="L2014" s="28" t="str">
        <f t="shared" si="159"/>
        <v xml:space="preserve"> </v>
      </c>
    </row>
    <row r="2015" spans="1:12" ht="15.75" x14ac:dyDescent="0.25">
      <c r="A2015" s="31" t="s">
        <v>105</v>
      </c>
      <c r="B2015" s="30" t="str">
        <f>VLOOKUP(A2015,'Cód dos países'!$A$3:$C$199,2,FALSE)</f>
        <v>GEO</v>
      </c>
      <c r="C2015" s="25">
        <f>VLOOKUP(A2015,'Cód dos países'!$A$3:$C$199,3,FALSE)</f>
        <v>63</v>
      </c>
      <c r="D2015" s="29">
        <v>2010</v>
      </c>
      <c r="E2015">
        <f t="shared" si="158"/>
        <v>632010</v>
      </c>
      <c r="F2015" s="28" t="s">
        <v>433</v>
      </c>
      <c r="G2015" s="28" t="s">
        <v>433</v>
      </c>
      <c r="H2015" s="28" t="s">
        <v>433</v>
      </c>
      <c r="I2015" s="28" t="str">
        <f t="shared" si="155"/>
        <v/>
      </c>
      <c r="J2015" s="28" t="str">
        <f t="shared" si="156"/>
        <v/>
      </c>
      <c r="K2015" s="28" t="str">
        <f t="shared" si="157"/>
        <v/>
      </c>
      <c r="L2015" s="28" t="str">
        <f t="shared" si="159"/>
        <v xml:space="preserve"> </v>
      </c>
    </row>
    <row r="2016" spans="1:12" ht="15.75" x14ac:dyDescent="0.25">
      <c r="A2016" s="31" t="s">
        <v>105</v>
      </c>
      <c r="B2016" s="30" t="str">
        <f>VLOOKUP(A2016,'Cód dos países'!$A$3:$C$199,2,FALSE)</f>
        <v>GEO</v>
      </c>
      <c r="C2016" s="25">
        <f>VLOOKUP(A2016,'Cód dos países'!$A$3:$C$199,3,FALSE)</f>
        <v>63</v>
      </c>
      <c r="D2016" s="29">
        <v>2011</v>
      </c>
      <c r="E2016">
        <f t="shared" si="158"/>
        <v>632011</v>
      </c>
      <c r="F2016" s="28" t="s">
        <v>433</v>
      </c>
      <c r="G2016" s="28" t="s">
        <v>433</v>
      </c>
      <c r="H2016" s="28" t="s">
        <v>433</v>
      </c>
      <c r="I2016" s="28" t="str">
        <f t="shared" si="155"/>
        <v/>
      </c>
      <c r="J2016" s="28" t="str">
        <f t="shared" si="156"/>
        <v/>
      </c>
      <c r="K2016" s="28" t="str">
        <f t="shared" si="157"/>
        <v/>
      </c>
      <c r="L2016" s="28" t="str">
        <f t="shared" si="159"/>
        <v xml:space="preserve"> </v>
      </c>
    </row>
    <row r="2017" spans="1:12" ht="15.75" x14ac:dyDescent="0.25">
      <c r="A2017" s="31" t="s">
        <v>105</v>
      </c>
      <c r="B2017" s="30" t="str">
        <f>VLOOKUP(A2017,'Cód dos países'!$A$3:$C$199,2,FALSE)</f>
        <v>GEO</v>
      </c>
      <c r="C2017" s="25">
        <f>VLOOKUP(A2017,'Cód dos países'!$A$3:$C$199,3,FALSE)</f>
        <v>63</v>
      </c>
      <c r="D2017" s="29">
        <v>2012</v>
      </c>
      <c r="E2017">
        <f t="shared" si="158"/>
        <v>632012</v>
      </c>
      <c r="F2017" s="28" t="s">
        <v>433</v>
      </c>
      <c r="G2017" s="28" t="s">
        <v>433</v>
      </c>
      <c r="H2017" s="28" t="s">
        <v>433</v>
      </c>
      <c r="I2017" s="28" t="str">
        <f t="shared" si="155"/>
        <v/>
      </c>
      <c r="J2017" s="28" t="str">
        <f t="shared" si="156"/>
        <v/>
      </c>
      <c r="K2017" s="28" t="str">
        <f t="shared" si="157"/>
        <v/>
      </c>
      <c r="L2017" s="28" t="str">
        <f t="shared" si="159"/>
        <v xml:space="preserve"> </v>
      </c>
    </row>
    <row r="2018" spans="1:12" ht="15.75" x14ac:dyDescent="0.25">
      <c r="A2018" s="31" t="s">
        <v>105</v>
      </c>
      <c r="B2018" s="30" t="str">
        <f>VLOOKUP(A2018,'Cód dos países'!$A$3:$C$199,2,FALSE)</f>
        <v>GEO</v>
      </c>
      <c r="C2018" s="25">
        <f>VLOOKUP(A2018,'Cód dos países'!$A$3:$C$199,3,FALSE)</f>
        <v>63</v>
      </c>
      <c r="D2018" s="29">
        <v>2013</v>
      </c>
      <c r="E2018">
        <f t="shared" si="158"/>
        <v>632013</v>
      </c>
      <c r="F2018" s="28" t="s">
        <v>433</v>
      </c>
      <c r="G2018" s="28" t="s">
        <v>433</v>
      </c>
      <c r="H2018" s="28" t="s">
        <v>433</v>
      </c>
      <c r="I2018" s="28" t="str">
        <f t="shared" si="155"/>
        <v/>
      </c>
      <c r="J2018" s="28" t="str">
        <f t="shared" si="156"/>
        <v/>
      </c>
      <c r="K2018" s="28" t="str">
        <f t="shared" si="157"/>
        <v/>
      </c>
      <c r="L2018" s="28" t="str">
        <f t="shared" si="159"/>
        <v xml:space="preserve"> </v>
      </c>
    </row>
    <row r="2019" spans="1:12" ht="15.75" x14ac:dyDescent="0.25">
      <c r="A2019" s="31" t="s">
        <v>105</v>
      </c>
      <c r="B2019" s="30" t="str">
        <f>VLOOKUP(A2019,'Cód dos países'!$A$3:$C$199,2,FALSE)</f>
        <v>GEO</v>
      </c>
      <c r="C2019" s="25">
        <f>VLOOKUP(A2019,'Cód dos países'!$A$3:$C$199,3,FALSE)</f>
        <v>63</v>
      </c>
      <c r="D2019" s="29">
        <v>2014</v>
      </c>
      <c r="E2019">
        <f t="shared" si="158"/>
        <v>632014</v>
      </c>
      <c r="F2019" s="28" t="s">
        <v>433</v>
      </c>
      <c r="G2019" s="28" t="s">
        <v>433</v>
      </c>
      <c r="H2019" s="28" t="s">
        <v>433</v>
      </c>
      <c r="I2019" s="28" t="str">
        <f t="shared" si="155"/>
        <v/>
      </c>
      <c r="J2019" s="28" t="str">
        <f t="shared" si="156"/>
        <v/>
      </c>
      <c r="K2019" s="28" t="str">
        <f t="shared" si="157"/>
        <v/>
      </c>
      <c r="L2019" s="28" t="str">
        <f t="shared" si="159"/>
        <v xml:space="preserve"> </v>
      </c>
    </row>
    <row r="2020" spans="1:12" ht="15.75" x14ac:dyDescent="0.25">
      <c r="A2020" s="31" t="s">
        <v>73</v>
      </c>
      <c r="B2020" s="30" t="str">
        <f>VLOOKUP(A2020,'Cód dos países'!$A$3:$C$199,2,FALSE)</f>
        <v>DEU</v>
      </c>
      <c r="C2020" s="25">
        <f>VLOOKUP(A2020,'Cód dos países'!$A$3:$C$199,3,FALSE)</f>
        <v>64</v>
      </c>
      <c r="D2020" s="29">
        <v>1983</v>
      </c>
      <c r="E2020">
        <f t="shared" si="158"/>
        <v>641983</v>
      </c>
      <c r="F2020" s="28">
        <v>6</v>
      </c>
      <c r="G2020" s="28">
        <v>5.5</v>
      </c>
      <c r="H2020" s="28">
        <v>6</v>
      </c>
      <c r="I2020" s="28">
        <f t="shared" si="155"/>
        <v>0.5</v>
      </c>
      <c r="J2020" s="28">
        <f t="shared" si="156"/>
        <v>0.91666666666666663</v>
      </c>
      <c r="K2020" s="28">
        <f t="shared" si="157"/>
        <v>1</v>
      </c>
      <c r="L2020" s="28">
        <f t="shared" si="159"/>
        <v>0.80555555555555558</v>
      </c>
    </row>
    <row r="2021" spans="1:12" ht="15.75" x14ac:dyDescent="0.25">
      <c r="A2021" s="31" t="s">
        <v>73</v>
      </c>
      <c r="B2021" s="30" t="str">
        <f>VLOOKUP(A2021,'Cód dos países'!$A$3:$C$199,2,FALSE)</f>
        <v>DEU</v>
      </c>
      <c r="C2021" s="25">
        <f>VLOOKUP(A2021,'Cód dos países'!$A$3:$C$199,3,FALSE)</f>
        <v>64</v>
      </c>
      <c r="D2021" s="29">
        <v>1984</v>
      </c>
      <c r="E2021">
        <f t="shared" si="158"/>
        <v>641984</v>
      </c>
      <c r="F2021" s="28">
        <v>9</v>
      </c>
      <c r="G2021" s="28">
        <v>5.5</v>
      </c>
      <c r="H2021" s="28">
        <v>6</v>
      </c>
      <c r="I2021" s="28">
        <f t="shared" si="155"/>
        <v>0.75</v>
      </c>
      <c r="J2021" s="28">
        <f t="shared" si="156"/>
        <v>0.91666666666666663</v>
      </c>
      <c r="K2021" s="28">
        <f t="shared" si="157"/>
        <v>1</v>
      </c>
      <c r="L2021" s="28">
        <f t="shared" si="159"/>
        <v>0.88888888888888884</v>
      </c>
    </row>
    <row r="2022" spans="1:12" ht="15.75" x14ac:dyDescent="0.25">
      <c r="A2022" s="31" t="s">
        <v>73</v>
      </c>
      <c r="B2022" s="30" t="str">
        <f>VLOOKUP(A2022,'Cód dos países'!$A$3:$C$199,2,FALSE)</f>
        <v>DEU</v>
      </c>
      <c r="C2022" s="25">
        <f>VLOOKUP(A2022,'Cód dos países'!$A$3:$C$199,3,FALSE)</f>
        <v>64</v>
      </c>
      <c r="D2022" s="29">
        <v>1985</v>
      </c>
      <c r="E2022">
        <f t="shared" si="158"/>
        <v>641985</v>
      </c>
      <c r="F2022" s="28">
        <v>8</v>
      </c>
      <c r="G2022" s="28">
        <v>5</v>
      </c>
      <c r="H2022" s="28">
        <v>4</v>
      </c>
      <c r="I2022" s="28">
        <f t="shared" si="155"/>
        <v>0.66666666666666663</v>
      </c>
      <c r="J2022" s="28">
        <f t="shared" si="156"/>
        <v>0.83333333333333337</v>
      </c>
      <c r="K2022" s="28">
        <f t="shared" si="157"/>
        <v>0.66666666666666663</v>
      </c>
      <c r="L2022" s="28">
        <f t="shared" si="159"/>
        <v>0.72222222222222221</v>
      </c>
    </row>
    <row r="2023" spans="1:12" ht="15.75" x14ac:dyDescent="0.25">
      <c r="A2023" s="31" t="s">
        <v>73</v>
      </c>
      <c r="B2023" s="30" t="str">
        <f>VLOOKUP(A2023,'Cód dos países'!$A$3:$C$199,2,FALSE)</f>
        <v>DEU</v>
      </c>
      <c r="C2023" s="25">
        <f>VLOOKUP(A2023,'Cód dos países'!$A$3:$C$199,3,FALSE)</f>
        <v>64</v>
      </c>
      <c r="D2023" s="29">
        <v>1986</v>
      </c>
      <c r="E2023">
        <f t="shared" si="158"/>
        <v>641986</v>
      </c>
      <c r="F2023" s="28">
        <v>10</v>
      </c>
      <c r="G2023" s="28">
        <v>5</v>
      </c>
      <c r="H2023" s="28">
        <v>5</v>
      </c>
      <c r="I2023" s="28">
        <f t="shared" si="155"/>
        <v>0.83333333333333337</v>
      </c>
      <c r="J2023" s="28">
        <f t="shared" si="156"/>
        <v>0.83333333333333337</v>
      </c>
      <c r="K2023" s="28">
        <f t="shared" si="157"/>
        <v>0.83333333333333337</v>
      </c>
      <c r="L2023" s="28">
        <f t="shared" si="159"/>
        <v>0.83333333333333337</v>
      </c>
    </row>
    <row r="2024" spans="1:12" ht="15.75" x14ac:dyDescent="0.25">
      <c r="A2024" s="31" t="s">
        <v>73</v>
      </c>
      <c r="B2024" s="30" t="str">
        <f>VLOOKUP(A2024,'Cód dos países'!$A$3:$C$199,2,FALSE)</f>
        <v>DEU</v>
      </c>
      <c r="C2024" s="25">
        <f>VLOOKUP(A2024,'Cód dos países'!$A$3:$C$199,3,FALSE)</f>
        <v>64</v>
      </c>
      <c r="D2024" s="29">
        <v>1987</v>
      </c>
      <c r="E2024">
        <f t="shared" si="158"/>
        <v>641987</v>
      </c>
      <c r="F2024" s="28">
        <v>9</v>
      </c>
      <c r="G2024" s="28">
        <v>5</v>
      </c>
      <c r="H2024" s="28">
        <v>5</v>
      </c>
      <c r="I2024" s="28">
        <f t="shared" si="155"/>
        <v>0.75</v>
      </c>
      <c r="J2024" s="28">
        <f t="shared" si="156"/>
        <v>0.83333333333333337</v>
      </c>
      <c r="K2024" s="28">
        <f t="shared" si="157"/>
        <v>0.83333333333333337</v>
      </c>
      <c r="L2024" s="28">
        <f t="shared" si="159"/>
        <v>0.80555555555555558</v>
      </c>
    </row>
    <row r="2025" spans="1:12" ht="15.75" x14ac:dyDescent="0.25">
      <c r="A2025" s="31" t="s">
        <v>73</v>
      </c>
      <c r="B2025" s="30" t="str">
        <f>VLOOKUP(A2025,'Cód dos países'!$A$3:$C$199,2,FALSE)</f>
        <v>DEU</v>
      </c>
      <c r="C2025" s="25">
        <f>VLOOKUP(A2025,'Cód dos países'!$A$3:$C$199,3,FALSE)</f>
        <v>64</v>
      </c>
      <c r="D2025" s="29">
        <v>1988</v>
      </c>
      <c r="E2025">
        <f t="shared" si="158"/>
        <v>641988</v>
      </c>
      <c r="F2025" s="28">
        <v>10</v>
      </c>
      <c r="G2025" s="28">
        <v>6</v>
      </c>
      <c r="H2025" s="28">
        <v>5</v>
      </c>
      <c r="I2025" s="28">
        <f t="shared" si="155"/>
        <v>0.83333333333333337</v>
      </c>
      <c r="J2025" s="28">
        <f t="shared" si="156"/>
        <v>1</v>
      </c>
      <c r="K2025" s="28">
        <f t="shared" si="157"/>
        <v>0.83333333333333337</v>
      </c>
      <c r="L2025" s="28">
        <f t="shared" si="159"/>
        <v>0.88888888888888895</v>
      </c>
    </row>
    <row r="2026" spans="1:12" ht="15.75" x14ac:dyDescent="0.25">
      <c r="A2026" s="31" t="s">
        <v>73</v>
      </c>
      <c r="B2026" s="30" t="str">
        <f>VLOOKUP(A2026,'Cód dos países'!$A$3:$C$199,2,FALSE)</f>
        <v>DEU</v>
      </c>
      <c r="C2026" s="25">
        <f>VLOOKUP(A2026,'Cód dos países'!$A$3:$C$199,3,FALSE)</f>
        <v>64</v>
      </c>
      <c r="D2026" s="29">
        <v>1989</v>
      </c>
      <c r="E2026">
        <f t="shared" si="158"/>
        <v>641989</v>
      </c>
      <c r="F2026" s="28">
        <v>10</v>
      </c>
      <c r="G2026" s="28">
        <v>6</v>
      </c>
      <c r="H2026" s="28">
        <v>5</v>
      </c>
      <c r="I2026" s="28">
        <f t="shared" si="155"/>
        <v>0.83333333333333337</v>
      </c>
      <c r="J2026" s="28">
        <f t="shared" si="156"/>
        <v>1</v>
      </c>
      <c r="K2026" s="28">
        <f t="shared" si="157"/>
        <v>0.83333333333333337</v>
      </c>
      <c r="L2026" s="28">
        <f t="shared" si="159"/>
        <v>0.88888888888888895</v>
      </c>
    </row>
    <row r="2027" spans="1:12" ht="15.75" x14ac:dyDescent="0.25">
      <c r="A2027" s="31" t="s">
        <v>73</v>
      </c>
      <c r="B2027" s="30" t="str">
        <f>VLOOKUP(A2027,'Cód dos países'!$A$3:$C$199,2,FALSE)</f>
        <v>DEU</v>
      </c>
      <c r="C2027" s="25">
        <f>VLOOKUP(A2027,'Cód dos países'!$A$3:$C$199,3,FALSE)</f>
        <v>64</v>
      </c>
      <c r="D2027" s="29">
        <v>1990</v>
      </c>
      <c r="E2027">
        <f t="shared" si="158"/>
        <v>641990</v>
      </c>
      <c r="F2027" s="28">
        <v>7</v>
      </c>
      <c r="G2027" s="28">
        <v>6</v>
      </c>
      <c r="H2027" s="28">
        <v>5</v>
      </c>
      <c r="I2027" s="28">
        <f t="shared" si="155"/>
        <v>0.58333333333333337</v>
      </c>
      <c r="J2027" s="28">
        <f t="shared" si="156"/>
        <v>1</v>
      </c>
      <c r="K2027" s="28">
        <f t="shared" si="157"/>
        <v>0.83333333333333337</v>
      </c>
      <c r="L2027" s="28">
        <f t="shared" si="159"/>
        <v>0.80555555555555558</v>
      </c>
    </row>
    <row r="2028" spans="1:12" ht="15.75" x14ac:dyDescent="0.25">
      <c r="A2028" s="31" t="s">
        <v>73</v>
      </c>
      <c r="B2028" s="30" t="str">
        <f>VLOOKUP(A2028,'Cód dos países'!$A$3:$C$199,2,FALSE)</f>
        <v>DEU</v>
      </c>
      <c r="C2028" s="25">
        <f>VLOOKUP(A2028,'Cód dos países'!$A$3:$C$199,3,FALSE)</f>
        <v>64</v>
      </c>
      <c r="D2028" s="29">
        <v>1991</v>
      </c>
      <c r="E2028">
        <f t="shared" si="158"/>
        <v>641991</v>
      </c>
      <c r="F2028" s="28">
        <v>8</v>
      </c>
      <c r="G2028" s="28">
        <v>6</v>
      </c>
      <c r="H2028" s="28">
        <v>5</v>
      </c>
      <c r="I2028" s="28">
        <f t="shared" si="155"/>
        <v>0.66666666666666663</v>
      </c>
      <c r="J2028" s="28">
        <f t="shared" si="156"/>
        <v>1</v>
      </c>
      <c r="K2028" s="28">
        <f t="shared" si="157"/>
        <v>0.83333333333333337</v>
      </c>
      <c r="L2028" s="28">
        <f t="shared" si="159"/>
        <v>0.83333333333333337</v>
      </c>
    </row>
    <row r="2029" spans="1:12" ht="15.75" x14ac:dyDescent="0.25">
      <c r="A2029" s="31" t="s">
        <v>73</v>
      </c>
      <c r="B2029" s="30" t="str">
        <f>VLOOKUP(A2029,'Cód dos países'!$A$3:$C$199,2,FALSE)</f>
        <v>DEU</v>
      </c>
      <c r="C2029" s="25">
        <f>VLOOKUP(A2029,'Cód dos países'!$A$3:$C$199,3,FALSE)</f>
        <v>64</v>
      </c>
      <c r="D2029" s="29">
        <v>1992</v>
      </c>
      <c r="E2029">
        <f t="shared" si="158"/>
        <v>641992</v>
      </c>
      <c r="F2029" s="28">
        <v>6</v>
      </c>
      <c r="G2029" s="28">
        <v>5</v>
      </c>
      <c r="H2029" s="28">
        <v>6</v>
      </c>
      <c r="I2029" s="28">
        <f t="shared" si="155"/>
        <v>0.5</v>
      </c>
      <c r="J2029" s="28">
        <f t="shared" si="156"/>
        <v>0.83333333333333337</v>
      </c>
      <c r="K2029" s="28">
        <f t="shared" si="157"/>
        <v>1</v>
      </c>
      <c r="L2029" s="28">
        <f t="shared" si="159"/>
        <v>0.77777777777777768</v>
      </c>
    </row>
    <row r="2030" spans="1:12" ht="15.75" x14ac:dyDescent="0.25">
      <c r="A2030" s="31" t="s">
        <v>73</v>
      </c>
      <c r="B2030" s="30" t="str">
        <f>VLOOKUP(A2030,'Cód dos países'!$A$3:$C$199,2,FALSE)</f>
        <v>DEU</v>
      </c>
      <c r="C2030" s="25">
        <f>VLOOKUP(A2030,'Cód dos países'!$A$3:$C$199,3,FALSE)</f>
        <v>64</v>
      </c>
      <c r="D2030" s="29">
        <v>1993</v>
      </c>
      <c r="E2030">
        <f t="shared" si="158"/>
        <v>641993</v>
      </c>
      <c r="F2030" s="28">
        <v>4</v>
      </c>
      <c r="G2030" s="28">
        <v>5</v>
      </c>
      <c r="H2030" s="28">
        <v>6</v>
      </c>
      <c r="I2030" s="28">
        <f t="shared" si="155"/>
        <v>0.33333333333333331</v>
      </c>
      <c r="J2030" s="28">
        <f t="shared" si="156"/>
        <v>0.83333333333333337</v>
      </c>
      <c r="K2030" s="28">
        <f t="shared" si="157"/>
        <v>1</v>
      </c>
      <c r="L2030" s="28">
        <f t="shared" si="159"/>
        <v>0.72222222222222221</v>
      </c>
    </row>
    <row r="2031" spans="1:12" ht="15.75" x14ac:dyDescent="0.25">
      <c r="A2031" s="31" t="s">
        <v>73</v>
      </c>
      <c r="B2031" s="30" t="str">
        <f>VLOOKUP(A2031,'Cód dos países'!$A$3:$C$199,2,FALSE)</f>
        <v>DEU</v>
      </c>
      <c r="C2031" s="25">
        <f>VLOOKUP(A2031,'Cód dos países'!$A$3:$C$199,3,FALSE)</f>
        <v>64</v>
      </c>
      <c r="D2031" s="29">
        <v>1994</v>
      </c>
      <c r="E2031">
        <f t="shared" si="158"/>
        <v>641994</v>
      </c>
      <c r="F2031" s="28">
        <v>6</v>
      </c>
      <c r="G2031" s="28">
        <v>6</v>
      </c>
      <c r="H2031" s="28">
        <v>6</v>
      </c>
      <c r="I2031" s="28">
        <f t="shared" si="155"/>
        <v>0.5</v>
      </c>
      <c r="J2031" s="28">
        <f t="shared" si="156"/>
        <v>1</v>
      </c>
      <c r="K2031" s="28">
        <f t="shared" si="157"/>
        <v>1</v>
      </c>
      <c r="L2031" s="28">
        <f t="shared" si="159"/>
        <v>0.83333333333333326</v>
      </c>
    </row>
    <row r="2032" spans="1:12" ht="15.75" x14ac:dyDescent="0.25">
      <c r="A2032" s="31" t="s">
        <v>73</v>
      </c>
      <c r="B2032" s="30" t="str">
        <f>VLOOKUP(A2032,'Cód dos países'!$A$3:$C$199,2,FALSE)</f>
        <v>DEU</v>
      </c>
      <c r="C2032" s="25">
        <f>VLOOKUP(A2032,'Cód dos países'!$A$3:$C$199,3,FALSE)</f>
        <v>64</v>
      </c>
      <c r="D2032" s="29">
        <v>1995</v>
      </c>
      <c r="E2032">
        <f t="shared" si="158"/>
        <v>641995</v>
      </c>
      <c r="F2032" s="28">
        <v>7</v>
      </c>
      <c r="G2032" s="28">
        <v>6</v>
      </c>
      <c r="H2032" s="28">
        <v>6</v>
      </c>
      <c r="I2032" s="28">
        <f t="shared" si="155"/>
        <v>0.58333333333333337</v>
      </c>
      <c r="J2032" s="28">
        <f t="shared" si="156"/>
        <v>1</v>
      </c>
      <c r="K2032" s="28">
        <f t="shared" si="157"/>
        <v>1</v>
      </c>
      <c r="L2032" s="28">
        <f t="shared" si="159"/>
        <v>0.86111111111111116</v>
      </c>
    </row>
    <row r="2033" spans="1:12" ht="15.75" x14ac:dyDescent="0.25">
      <c r="A2033" s="31" t="s">
        <v>73</v>
      </c>
      <c r="B2033" s="30" t="str">
        <f>VLOOKUP(A2033,'Cód dos países'!$A$3:$C$199,2,FALSE)</f>
        <v>DEU</v>
      </c>
      <c r="C2033" s="25">
        <f>VLOOKUP(A2033,'Cód dos países'!$A$3:$C$199,3,FALSE)</f>
        <v>64</v>
      </c>
      <c r="D2033" s="29">
        <v>1996</v>
      </c>
      <c r="E2033">
        <f t="shared" si="158"/>
        <v>641996</v>
      </c>
      <c r="F2033" s="28">
        <v>7</v>
      </c>
      <c r="G2033" s="28">
        <v>6</v>
      </c>
      <c r="H2033" s="28">
        <v>5</v>
      </c>
      <c r="I2033" s="28">
        <f t="shared" si="155"/>
        <v>0.58333333333333337</v>
      </c>
      <c r="J2033" s="28">
        <f t="shared" si="156"/>
        <v>1</v>
      </c>
      <c r="K2033" s="28">
        <f t="shared" si="157"/>
        <v>0.83333333333333337</v>
      </c>
      <c r="L2033" s="28">
        <f t="shared" si="159"/>
        <v>0.80555555555555558</v>
      </c>
    </row>
    <row r="2034" spans="1:12" ht="15.75" x14ac:dyDescent="0.25">
      <c r="A2034" s="31" t="s">
        <v>73</v>
      </c>
      <c r="B2034" s="30" t="str">
        <f>VLOOKUP(A2034,'Cód dos países'!$A$3:$C$199,2,FALSE)</f>
        <v>DEU</v>
      </c>
      <c r="C2034" s="25">
        <f>VLOOKUP(A2034,'Cód dos países'!$A$3:$C$199,3,FALSE)</f>
        <v>64</v>
      </c>
      <c r="D2034" s="29">
        <v>1997</v>
      </c>
      <c r="E2034">
        <f t="shared" si="158"/>
        <v>641997</v>
      </c>
      <c r="F2034" s="28">
        <v>9</v>
      </c>
      <c r="G2034" s="28">
        <v>6</v>
      </c>
      <c r="H2034" s="28">
        <v>5</v>
      </c>
      <c r="I2034" s="28">
        <f t="shared" si="155"/>
        <v>0.75</v>
      </c>
      <c r="J2034" s="28">
        <f t="shared" si="156"/>
        <v>1</v>
      </c>
      <c r="K2034" s="28">
        <f t="shared" si="157"/>
        <v>0.83333333333333337</v>
      </c>
      <c r="L2034" s="28">
        <f t="shared" si="159"/>
        <v>0.86111111111111105</v>
      </c>
    </row>
    <row r="2035" spans="1:12" ht="15.75" x14ac:dyDescent="0.25">
      <c r="A2035" s="31" t="s">
        <v>73</v>
      </c>
      <c r="B2035" s="30" t="str">
        <f>VLOOKUP(A2035,'Cód dos países'!$A$3:$C$199,2,FALSE)</f>
        <v>DEU</v>
      </c>
      <c r="C2035" s="25">
        <f>VLOOKUP(A2035,'Cód dos países'!$A$3:$C$199,3,FALSE)</f>
        <v>64</v>
      </c>
      <c r="D2035" s="29">
        <v>1998</v>
      </c>
      <c r="E2035">
        <f t="shared" si="158"/>
        <v>641998</v>
      </c>
      <c r="F2035" s="28">
        <v>9</v>
      </c>
      <c r="G2035" s="28">
        <v>6</v>
      </c>
      <c r="H2035" s="28">
        <v>5</v>
      </c>
      <c r="I2035" s="28">
        <f t="shared" si="155"/>
        <v>0.75</v>
      </c>
      <c r="J2035" s="28">
        <f t="shared" si="156"/>
        <v>1</v>
      </c>
      <c r="K2035" s="28">
        <f t="shared" si="157"/>
        <v>0.83333333333333337</v>
      </c>
      <c r="L2035" s="28">
        <f t="shared" si="159"/>
        <v>0.86111111111111105</v>
      </c>
    </row>
    <row r="2036" spans="1:12" ht="15.75" x14ac:dyDescent="0.25">
      <c r="A2036" s="31" t="s">
        <v>73</v>
      </c>
      <c r="B2036" s="30" t="str">
        <f>VLOOKUP(A2036,'Cód dos países'!$A$3:$C$199,2,FALSE)</f>
        <v>DEU</v>
      </c>
      <c r="C2036" s="25">
        <f>VLOOKUP(A2036,'Cód dos países'!$A$3:$C$199,3,FALSE)</f>
        <v>64</v>
      </c>
      <c r="D2036" s="29">
        <v>1999</v>
      </c>
      <c r="E2036">
        <f t="shared" si="158"/>
        <v>641999</v>
      </c>
      <c r="F2036" s="28">
        <v>9</v>
      </c>
      <c r="G2036" s="28">
        <v>6</v>
      </c>
      <c r="H2036" s="28">
        <v>4</v>
      </c>
      <c r="I2036" s="28">
        <f t="shared" si="155"/>
        <v>0.75</v>
      </c>
      <c r="J2036" s="28">
        <f t="shared" si="156"/>
        <v>1</v>
      </c>
      <c r="K2036" s="28">
        <f t="shared" si="157"/>
        <v>0.66666666666666663</v>
      </c>
      <c r="L2036" s="28">
        <f t="shared" si="159"/>
        <v>0.80555555555555547</v>
      </c>
    </row>
    <row r="2037" spans="1:12" ht="15.75" x14ac:dyDescent="0.25">
      <c r="A2037" s="31" t="s">
        <v>73</v>
      </c>
      <c r="B2037" s="30" t="str">
        <f>VLOOKUP(A2037,'Cód dos países'!$A$3:$C$199,2,FALSE)</f>
        <v>DEU</v>
      </c>
      <c r="C2037" s="25">
        <f>VLOOKUP(A2037,'Cód dos países'!$A$3:$C$199,3,FALSE)</f>
        <v>64</v>
      </c>
      <c r="D2037" s="29">
        <v>2000</v>
      </c>
      <c r="E2037">
        <f t="shared" si="158"/>
        <v>642000</v>
      </c>
      <c r="F2037" s="28">
        <v>10</v>
      </c>
      <c r="G2037" s="28">
        <v>5</v>
      </c>
      <c r="H2037" s="28">
        <v>4</v>
      </c>
      <c r="I2037" s="28">
        <f t="shared" si="155"/>
        <v>0.83333333333333337</v>
      </c>
      <c r="J2037" s="28">
        <f t="shared" si="156"/>
        <v>0.83333333333333337</v>
      </c>
      <c r="K2037" s="28">
        <f t="shared" si="157"/>
        <v>0.66666666666666663</v>
      </c>
      <c r="L2037" s="28">
        <f t="shared" si="159"/>
        <v>0.77777777777777779</v>
      </c>
    </row>
    <row r="2038" spans="1:12" ht="15.75" x14ac:dyDescent="0.25">
      <c r="A2038" s="31" t="s">
        <v>73</v>
      </c>
      <c r="B2038" s="30" t="str">
        <f>VLOOKUP(A2038,'Cód dos países'!$A$3:$C$199,2,FALSE)</f>
        <v>DEU</v>
      </c>
      <c r="C2038" s="25">
        <f>VLOOKUP(A2038,'Cód dos países'!$A$3:$C$199,3,FALSE)</f>
        <v>64</v>
      </c>
      <c r="D2038" s="29">
        <v>2001</v>
      </c>
      <c r="E2038">
        <f t="shared" si="158"/>
        <v>642001</v>
      </c>
      <c r="F2038" s="28">
        <v>12</v>
      </c>
      <c r="G2038" s="28">
        <v>5</v>
      </c>
      <c r="H2038" s="28">
        <v>4</v>
      </c>
      <c r="I2038" s="28">
        <f t="shared" si="155"/>
        <v>1</v>
      </c>
      <c r="J2038" s="28">
        <f t="shared" si="156"/>
        <v>0.83333333333333337</v>
      </c>
      <c r="K2038" s="28">
        <f t="shared" si="157"/>
        <v>0.66666666666666663</v>
      </c>
      <c r="L2038" s="28">
        <f t="shared" si="159"/>
        <v>0.83333333333333337</v>
      </c>
    </row>
    <row r="2039" spans="1:12" ht="15.75" x14ac:dyDescent="0.25">
      <c r="A2039" s="31" t="s">
        <v>73</v>
      </c>
      <c r="B2039" s="30" t="str">
        <f>VLOOKUP(A2039,'Cód dos países'!$A$3:$C$199,2,FALSE)</f>
        <v>DEU</v>
      </c>
      <c r="C2039" s="25">
        <f>VLOOKUP(A2039,'Cód dos países'!$A$3:$C$199,3,FALSE)</f>
        <v>64</v>
      </c>
      <c r="D2039" s="29">
        <v>2002</v>
      </c>
      <c r="E2039">
        <f t="shared" si="158"/>
        <v>642002</v>
      </c>
      <c r="F2039" s="28">
        <v>12</v>
      </c>
      <c r="G2039" s="28">
        <v>5</v>
      </c>
      <c r="H2039" s="28">
        <v>4</v>
      </c>
      <c r="I2039" s="28">
        <f t="shared" si="155"/>
        <v>1</v>
      </c>
      <c r="J2039" s="28">
        <f t="shared" si="156"/>
        <v>0.83333333333333337</v>
      </c>
      <c r="K2039" s="28">
        <f t="shared" si="157"/>
        <v>0.66666666666666663</v>
      </c>
      <c r="L2039" s="28">
        <f t="shared" si="159"/>
        <v>0.83333333333333337</v>
      </c>
    </row>
    <row r="2040" spans="1:12" ht="15.75" x14ac:dyDescent="0.25">
      <c r="A2040" s="31" t="s">
        <v>73</v>
      </c>
      <c r="B2040" s="30" t="str">
        <f>VLOOKUP(A2040,'Cód dos países'!$A$3:$C$199,2,FALSE)</f>
        <v>DEU</v>
      </c>
      <c r="C2040" s="25">
        <f>VLOOKUP(A2040,'Cód dos países'!$A$3:$C$199,3,FALSE)</f>
        <v>64</v>
      </c>
      <c r="D2040" s="29">
        <v>2003</v>
      </c>
      <c r="E2040">
        <f t="shared" si="158"/>
        <v>642003</v>
      </c>
      <c r="F2040" s="28">
        <v>12</v>
      </c>
      <c r="G2040" s="28">
        <v>5</v>
      </c>
      <c r="H2040" s="28">
        <v>4.5</v>
      </c>
      <c r="I2040" s="28">
        <f t="shared" si="155"/>
        <v>1</v>
      </c>
      <c r="J2040" s="28">
        <f t="shared" si="156"/>
        <v>0.83333333333333337</v>
      </c>
      <c r="K2040" s="28">
        <f t="shared" si="157"/>
        <v>0.75</v>
      </c>
      <c r="L2040" s="28">
        <f t="shared" si="159"/>
        <v>0.86111111111111116</v>
      </c>
    </row>
    <row r="2041" spans="1:12" ht="15.75" x14ac:dyDescent="0.25">
      <c r="A2041" s="31" t="s">
        <v>73</v>
      </c>
      <c r="B2041" s="30" t="str">
        <f>VLOOKUP(A2041,'Cód dos países'!$A$3:$C$199,2,FALSE)</f>
        <v>DEU</v>
      </c>
      <c r="C2041" s="25">
        <f>VLOOKUP(A2041,'Cód dos países'!$A$3:$C$199,3,FALSE)</f>
        <v>64</v>
      </c>
      <c r="D2041" s="29">
        <v>2004</v>
      </c>
      <c r="E2041">
        <f t="shared" si="158"/>
        <v>642004</v>
      </c>
      <c r="F2041" s="28">
        <v>12</v>
      </c>
      <c r="G2041" s="28">
        <v>5</v>
      </c>
      <c r="H2041" s="28">
        <v>4.5</v>
      </c>
      <c r="I2041" s="28">
        <f t="shared" si="155"/>
        <v>1</v>
      </c>
      <c r="J2041" s="28">
        <f t="shared" si="156"/>
        <v>0.83333333333333337</v>
      </c>
      <c r="K2041" s="28">
        <f t="shared" si="157"/>
        <v>0.75</v>
      </c>
      <c r="L2041" s="28">
        <f t="shared" si="159"/>
        <v>0.86111111111111116</v>
      </c>
    </row>
    <row r="2042" spans="1:12" ht="15.75" x14ac:dyDescent="0.25">
      <c r="A2042" s="31" t="s">
        <v>73</v>
      </c>
      <c r="B2042" s="30" t="str">
        <f>VLOOKUP(A2042,'Cód dos países'!$A$3:$C$199,2,FALSE)</f>
        <v>DEU</v>
      </c>
      <c r="C2042" s="25">
        <f>VLOOKUP(A2042,'Cód dos países'!$A$3:$C$199,3,FALSE)</f>
        <v>64</v>
      </c>
      <c r="D2042" s="29">
        <v>2005</v>
      </c>
      <c r="E2042">
        <f t="shared" si="158"/>
        <v>642005</v>
      </c>
      <c r="F2042" s="28">
        <v>12</v>
      </c>
      <c r="G2042" s="28">
        <v>5</v>
      </c>
      <c r="H2042" s="28">
        <v>5</v>
      </c>
      <c r="I2042" s="28">
        <f t="shared" si="155"/>
        <v>1</v>
      </c>
      <c r="J2042" s="28">
        <f t="shared" si="156"/>
        <v>0.83333333333333337</v>
      </c>
      <c r="K2042" s="28">
        <f t="shared" si="157"/>
        <v>0.83333333333333337</v>
      </c>
      <c r="L2042" s="28">
        <f t="shared" si="159"/>
        <v>0.88888888888888895</v>
      </c>
    </row>
    <row r="2043" spans="1:12" ht="15.75" x14ac:dyDescent="0.25">
      <c r="A2043" s="31" t="s">
        <v>73</v>
      </c>
      <c r="B2043" s="30" t="str">
        <f>VLOOKUP(A2043,'Cód dos países'!$A$3:$C$199,2,FALSE)</f>
        <v>DEU</v>
      </c>
      <c r="C2043" s="25">
        <f>VLOOKUP(A2043,'Cód dos países'!$A$3:$C$199,3,FALSE)</f>
        <v>64</v>
      </c>
      <c r="D2043" s="29">
        <v>2006</v>
      </c>
      <c r="E2043">
        <f t="shared" si="158"/>
        <v>642006</v>
      </c>
      <c r="F2043" s="28">
        <v>12</v>
      </c>
      <c r="G2043" s="28">
        <v>5</v>
      </c>
      <c r="H2043" s="28">
        <v>5</v>
      </c>
      <c r="I2043" s="28">
        <f t="shared" si="155"/>
        <v>1</v>
      </c>
      <c r="J2043" s="28">
        <f t="shared" si="156"/>
        <v>0.83333333333333337</v>
      </c>
      <c r="K2043" s="28">
        <f t="shared" si="157"/>
        <v>0.83333333333333337</v>
      </c>
      <c r="L2043" s="28">
        <f t="shared" si="159"/>
        <v>0.88888888888888895</v>
      </c>
    </row>
    <row r="2044" spans="1:12" ht="15.75" x14ac:dyDescent="0.25">
      <c r="A2044" s="31" t="s">
        <v>73</v>
      </c>
      <c r="B2044" s="30" t="str">
        <f>VLOOKUP(A2044,'Cód dos países'!$A$3:$C$199,2,FALSE)</f>
        <v>DEU</v>
      </c>
      <c r="C2044" s="25">
        <f>VLOOKUP(A2044,'Cód dos países'!$A$3:$C$199,3,FALSE)</f>
        <v>64</v>
      </c>
      <c r="D2044" s="29">
        <v>2007</v>
      </c>
      <c r="E2044">
        <f t="shared" si="158"/>
        <v>642007</v>
      </c>
      <c r="F2044" s="28">
        <v>12</v>
      </c>
      <c r="G2044" s="28">
        <v>5</v>
      </c>
      <c r="H2044" s="28">
        <v>5</v>
      </c>
      <c r="I2044" s="28">
        <f t="shared" si="155"/>
        <v>1</v>
      </c>
      <c r="J2044" s="28">
        <f t="shared" si="156"/>
        <v>0.83333333333333337</v>
      </c>
      <c r="K2044" s="28">
        <f t="shared" si="157"/>
        <v>0.83333333333333337</v>
      </c>
      <c r="L2044" s="28">
        <f t="shared" si="159"/>
        <v>0.88888888888888895</v>
      </c>
    </row>
    <row r="2045" spans="1:12" ht="15.75" x14ac:dyDescent="0.25">
      <c r="A2045" s="31" t="s">
        <v>73</v>
      </c>
      <c r="B2045" s="30" t="str">
        <f>VLOOKUP(A2045,'Cód dos países'!$A$3:$C$199,2,FALSE)</f>
        <v>DEU</v>
      </c>
      <c r="C2045" s="25">
        <f>VLOOKUP(A2045,'Cód dos países'!$A$3:$C$199,3,FALSE)</f>
        <v>64</v>
      </c>
      <c r="D2045" s="29">
        <v>2008</v>
      </c>
      <c r="E2045">
        <f t="shared" si="158"/>
        <v>642008</v>
      </c>
      <c r="F2045" s="28">
        <v>11.5</v>
      </c>
      <c r="G2045" s="28">
        <v>5</v>
      </c>
      <c r="H2045" s="28">
        <v>5</v>
      </c>
      <c r="I2045" s="28">
        <f t="shared" si="155"/>
        <v>0.95833333333333337</v>
      </c>
      <c r="J2045" s="28">
        <f t="shared" si="156"/>
        <v>0.83333333333333337</v>
      </c>
      <c r="K2045" s="28">
        <f t="shared" si="157"/>
        <v>0.83333333333333337</v>
      </c>
      <c r="L2045" s="28">
        <f t="shared" si="159"/>
        <v>0.875</v>
      </c>
    </row>
    <row r="2046" spans="1:12" ht="15.75" x14ac:dyDescent="0.25">
      <c r="A2046" s="31" t="s">
        <v>73</v>
      </c>
      <c r="B2046" s="30" t="str">
        <f>VLOOKUP(A2046,'Cód dos países'!$A$3:$C$199,2,FALSE)</f>
        <v>DEU</v>
      </c>
      <c r="C2046" s="25">
        <f>VLOOKUP(A2046,'Cód dos países'!$A$3:$C$199,3,FALSE)</f>
        <v>64</v>
      </c>
      <c r="D2046" s="29">
        <v>2009</v>
      </c>
      <c r="E2046">
        <f t="shared" si="158"/>
        <v>642009</v>
      </c>
      <c r="F2046" s="28">
        <v>11.5</v>
      </c>
      <c r="G2046" s="28">
        <v>5</v>
      </c>
      <c r="H2046" s="28">
        <v>5</v>
      </c>
      <c r="I2046" s="28">
        <f t="shared" si="155"/>
        <v>0.95833333333333337</v>
      </c>
      <c r="J2046" s="28">
        <f t="shared" si="156"/>
        <v>0.83333333333333337</v>
      </c>
      <c r="K2046" s="28">
        <f t="shared" si="157"/>
        <v>0.83333333333333337</v>
      </c>
      <c r="L2046" s="28">
        <f t="shared" si="159"/>
        <v>0.875</v>
      </c>
    </row>
    <row r="2047" spans="1:12" ht="15.75" x14ac:dyDescent="0.25">
      <c r="A2047" s="31" t="s">
        <v>73</v>
      </c>
      <c r="B2047" s="30" t="str">
        <f>VLOOKUP(A2047,'Cód dos países'!$A$3:$C$199,2,FALSE)</f>
        <v>DEU</v>
      </c>
      <c r="C2047" s="25">
        <f>VLOOKUP(A2047,'Cód dos países'!$A$3:$C$199,3,FALSE)</f>
        <v>64</v>
      </c>
      <c r="D2047" s="29">
        <v>2010</v>
      </c>
      <c r="E2047">
        <f t="shared" si="158"/>
        <v>642010</v>
      </c>
      <c r="F2047" s="28">
        <v>0.95454545454545459</v>
      </c>
      <c r="G2047" s="28">
        <v>0.83333333333333337</v>
      </c>
      <c r="H2047" s="28">
        <v>0.83333333333333337</v>
      </c>
      <c r="I2047" s="28">
        <f t="shared" si="155"/>
        <v>0.95454545454545459</v>
      </c>
      <c r="J2047" s="28">
        <f t="shared" si="156"/>
        <v>0.83333333333333337</v>
      </c>
      <c r="K2047" s="28">
        <f t="shared" si="157"/>
        <v>0.83333333333333337</v>
      </c>
      <c r="L2047" s="28">
        <f t="shared" si="159"/>
        <v>0.87373737373737381</v>
      </c>
    </row>
    <row r="2048" spans="1:12" ht="15.75" x14ac:dyDescent="0.25">
      <c r="A2048" s="31" t="s">
        <v>73</v>
      </c>
      <c r="B2048" s="30" t="str">
        <f>VLOOKUP(A2048,'Cód dos países'!$A$3:$C$199,2,FALSE)</f>
        <v>DEU</v>
      </c>
      <c r="C2048" s="25">
        <f>VLOOKUP(A2048,'Cód dos países'!$A$3:$C$199,3,FALSE)</f>
        <v>64</v>
      </c>
      <c r="D2048" s="29">
        <v>2011</v>
      </c>
      <c r="E2048">
        <f t="shared" si="158"/>
        <v>642011</v>
      </c>
      <c r="F2048" s="28">
        <v>0.86363636363636365</v>
      </c>
      <c r="G2048" s="28">
        <v>0.83333333333333337</v>
      </c>
      <c r="H2048" s="28">
        <v>0.83333333333333337</v>
      </c>
      <c r="I2048" s="28">
        <f t="shared" si="155"/>
        <v>0.86363636363636365</v>
      </c>
      <c r="J2048" s="28">
        <f t="shared" si="156"/>
        <v>0.83333333333333337</v>
      </c>
      <c r="K2048" s="28">
        <f t="shared" si="157"/>
        <v>0.83333333333333337</v>
      </c>
      <c r="L2048" s="28">
        <f t="shared" si="159"/>
        <v>0.84343434343434343</v>
      </c>
    </row>
    <row r="2049" spans="1:12" ht="15.75" x14ac:dyDescent="0.25">
      <c r="A2049" s="31" t="s">
        <v>73</v>
      </c>
      <c r="B2049" s="30" t="str">
        <f>VLOOKUP(A2049,'Cód dos países'!$A$3:$C$199,2,FALSE)</f>
        <v>DEU</v>
      </c>
      <c r="C2049" s="25">
        <f>VLOOKUP(A2049,'Cód dos países'!$A$3:$C$199,3,FALSE)</f>
        <v>64</v>
      </c>
      <c r="D2049" s="29">
        <v>2012</v>
      </c>
      <c r="E2049">
        <f t="shared" si="158"/>
        <v>642012</v>
      </c>
      <c r="F2049" s="28">
        <v>0.90909090909090906</v>
      </c>
      <c r="G2049" s="28">
        <v>0.83333333333333337</v>
      </c>
      <c r="H2049" s="28">
        <v>0.83333333333333337</v>
      </c>
      <c r="I2049" s="28">
        <f t="shared" si="155"/>
        <v>0.90909090909090906</v>
      </c>
      <c r="J2049" s="28">
        <f t="shared" si="156"/>
        <v>0.83333333333333337</v>
      </c>
      <c r="K2049" s="28">
        <f t="shared" si="157"/>
        <v>0.83333333333333337</v>
      </c>
      <c r="L2049" s="28">
        <f t="shared" si="159"/>
        <v>0.85858585858585856</v>
      </c>
    </row>
    <row r="2050" spans="1:12" ht="15.75" x14ac:dyDescent="0.25">
      <c r="A2050" s="31" t="s">
        <v>73</v>
      </c>
      <c r="B2050" s="30" t="str">
        <f>VLOOKUP(A2050,'Cód dos países'!$A$3:$C$199,2,FALSE)</f>
        <v>DEU</v>
      </c>
      <c r="C2050" s="25">
        <f>VLOOKUP(A2050,'Cód dos países'!$A$3:$C$199,3,FALSE)</f>
        <v>64</v>
      </c>
      <c r="D2050" s="29">
        <v>2013</v>
      </c>
      <c r="E2050">
        <f t="shared" si="158"/>
        <v>642013</v>
      </c>
      <c r="F2050" s="28">
        <v>0.90909090909090906</v>
      </c>
      <c r="G2050" s="28">
        <v>0.83333333333333337</v>
      </c>
      <c r="H2050" s="28">
        <v>0.83333333333333337</v>
      </c>
      <c r="I2050" s="28">
        <f t="shared" si="155"/>
        <v>0.90909090909090906</v>
      </c>
      <c r="J2050" s="28">
        <f t="shared" si="156"/>
        <v>0.83333333333333337</v>
      </c>
      <c r="K2050" s="28">
        <f t="shared" si="157"/>
        <v>0.83333333333333337</v>
      </c>
      <c r="L2050" s="28">
        <f t="shared" si="159"/>
        <v>0.85858585858585856</v>
      </c>
    </row>
    <row r="2051" spans="1:12" ht="15.75" x14ac:dyDescent="0.25">
      <c r="A2051" s="31" t="s">
        <v>73</v>
      </c>
      <c r="B2051" s="30" t="str">
        <f>VLOOKUP(A2051,'Cód dos países'!$A$3:$C$199,2,FALSE)</f>
        <v>DEU</v>
      </c>
      <c r="C2051" s="25">
        <f>VLOOKUP(A2051,'Cód dos países'!$A$3:$C$199,3,FALSE)</f>
        <v>64</v>
      </c>
      <c r="D2051" s="29">
        <v>2014</v>
      </c>
      <c r="E2051">
        <f t="shared" si="158"/>
        <v>642014</v>
      </c>
      <c r="F2051" s="28">
        <v>0.90909090909090906</v>
      </c>
      <c r="G2051" s="28">
        <v>0.83333333333333337</v>
      </c>
      <c r="H2051" s="28">
        <v>0.83333333333333337</v>
      </c>
      <c r="I2051" s="28">
        <f t="shared" si="155"/>
        <v>0.90909090909090906</v>
      </c>
      <c r="J2051" s="28">
        <f t="shared" si="156"/>
        <v>0.83333333333333337</v>
      </c>
      <c r="K2051" s="28">
        <f t="shared" si="157"/>
        <v>0.83333333333333337</v>
      </c>
      <c r="L2051" s="28">
        <f t="shared" si="159"/>
        <v>0.85858585858585856</v>
      </c>
    </row>
    <row r="2052" spans="1:12" ht="15.75" x14ac:dyDescent="0.25">
      <c r="A2052" s="31" t="s">
        <v>336</v>
      </c>
      <c r="B2052" s="30" t="str">
        <f>VLOOKUP(A2052,'Cód dos países'!$A$3:$C$199,2,FALSE)</f>
        <v>GDR</v>
      </c>
      <c r="C2052" s="25">
        <f>VLOOKUP(A2052,'Cód dos países'!$A$3:$C$199,3,FALSE)</f>
        <v>65</v>
      </c>
      <c r="D2052" s="29">
        <v>1983</v>
      </c>
      <c r="E2052">
        <f t="shared" si="158"/>
        <v>651983</v>
      </c>
      <c r="F2052" s="28" t="s">
        <v>433</v>
      </c>
      <c r="G2052" s="28" t="s">
        <v>433</v>
      </c>
      <c r="H2052" s="28" t="s">
        <v>433</v>
      </c>
      <c r="I2052" s="28" t="str">
        <f t="shared" ref="I2052:I2115" si="160">IF(F2052=".","",IF($D2052&gt;2009,F2052,F2052/12))</f>
        <v/>
      </c>
      <c r="J2052" s="28" t="str">
        <f t="shared" ref="J2052:J2115" si="161">IF(G2052=".","",IF($D2052&gt;2009,G2052,G2052/6))</f>
        <v/>
      </c>
      <c r="K2052" s="28" t="str">
        <f t="shared" ref="K2052:K2115" si="162">IF(H2052=".","",IF($D2052&gt;2009,H2052,H2052/6))</f>
        <v/>
      </c>
      <c r="L2052" s="28" t="str">
        <f t="shared" si="159"/>
        <v xml:space="preserve"> </v>
      </c>
    </row>
    <row r="2053" spans="1:12" ht="15.75" x14ac:dyDescent="0.25">
      <c r="A2053" s="31" t="s">
        <v>336</v>
      </c>
      <c r="B2053" s="30" t="str">
        <f>VLOOKUP(A2053,'Cód dos países'!$A$3:$C$199,2,FALSE)</f>
        <v>GDR</v>
      </c>
      <c r="C2053" s="25">
        <f>VLOOKUP(A2053,'Cód dos países'!$A$3:$C$199,3,FALSE)</f>
        <v>65</v>
      </c>
      <c r="D2053" s="29">
        <v>1984</v>
      </c>
      <c r="E2053">
        <f t="shared" ref="E2053:E2116" si="163">C2053*10000+D2053</f>
        <v>651984</v>
      </c>
      <c r="F2053" s="28">
        <v>9</v>
      </c>
      <c r="G2053" s="28" t="s">
        <v>433</v>
      </c>
      <c r="H2053" s="28" t="s">
        <v>433</v>
      </c>
      <c r="I2053" s="28">
        <f t="shared" si="160"/>
        <v>0.75</v>
      </c>
      <c r="J2053" s="28" t="str">
        <f t="shared" si="161"/>
        <v/>
      </c>
      <c r="K2053" s="28" t="str">
        <f t="shared" si="162"/>
        <v/>
      </c>
      <c r="L2053" s="28" t="str">
        <f t="shared" si="159"/>
        <v/>
      </c>
    </row>
    <row r="2054" spans="1:12" ht="15.75" x14ac:dyDescent="0.25">
      <c r="A2054" s="31" t="s">
        <v>336</v>
      </c>
      <c r="B2054" s="30" t="str">
        <f>VLOOKUP(A2054,'Cód dos países'!$A$3:$C$199,2,FALSE)</f>
        <v>GDR</v>
      </c>
      <c r="C2054" s="25">
        <f>VLOOKUP(A2054,'Cód dos países'!$A$3:$C$199,3,FALSE)</f>
        <v>65</v>
      </c>
      <c r="D2054" s="29">
        <v>1985</v>
      </c>
      <c r="E2054">
        <f t="shared" si="163"/>
        <v>651985</v>
      </c>
      <c r="F2054" s="28">
        <v>8</v>
      </c>
      <c r="G2054" s="28">
        <v>5</v>
      </c>
      <c r="H2054" s="28">
        <v>5</v>
      </c>
      <c r="I2054" s="28">
        <f t="shared" si="160"/>
        <v>0.66666666666666663</v>
      </c>
      <c r="J2054" s="28">
        <f t="shared" si="161"/>
        <v>0.83333333333333337</v>
      </c>
      <c r="K2054" s="28">
        <f t="shared" si="162"/>
        <v>0.83333333333333337</v>
      </c>
      <c r="L2054" s="28">
        <f t="shared" si="159"/>
        <v>0.77777777777777779</v>
      </c>
    </row>
    <row r="2055" spans="1:12" ht="15.75" x14ac:dyDescent="0.25">
      <c r="A2055" s="31" t="s">
        <v>336</v>
      </c>
      <c r="B2055" s="30" t="str">
        <f>VLOOKUP(A2055,'Cód dos países'!$A$3:$C$199,2,FALSE)</f>
        <v>GDR</v>
      </c>
      <c r="C2055" s="25">
        <f>VLOOKUP(A2055,'Cód dos países'!$A$3:$C$199,3,FALSE)</f>
        <v>65</v>
      </c>
      <c r="D2055" s="29">
        <v>1986</v>
      </c>
      <c r="E2055">
        <f t="shared" si="163"/>
        <v>651986</v>
      </c>
      <c r="F2055" s="28">
        <v>7</v>
      </c>
      <c r="G2055" s="28">
        <v>5</v>
      </c>
      <c r="H2055" s="28">
        <v>5</v>
      </c>
      <c r="I2055" s="28">
        <f t="shared" si="160"/>
        <v>0.58333333333333337</v>
      </c>
      <c r="J2055" s="28">
        <f t="shared" si="161"/>
        <v>0.83333333333333337</v>
      </c>
      <c r="K2055" s="28">
        <f t="shared" si="162"/>
        <v>0.83333333333333337</v>
      </c>
      <c r="L2055" s="28">
        <f t="shared" si="159"/>
        <v>0.75</v>
      </c>
    </row>
    <row r="2056" spans="1:12" ht="15.75" x14ac:dyDescent="0.25">
      <c r="A2056" s="31" t="s">
        <v>336</v>
      </c>
      <c r="B2056" s="30" t="str">
        <f>VLOOKUP(A2056,'Cód dos países'!$A$3:$C$199,2,FALSE)</f>
        <v>GDR</v>
      </c>
      <c r="C2056" s="25">
        <f>VLOOKUP(A2056,'Cód dos países'!$A$3:$C$199,3,FALSE)</f>
        <v>65</v>
      </c>
      <c r="D2056" s="29">
        <v>1987</v>
      </c>
      <c r="E2056">
        <f t="shared" si="163"/>
        <v>651987</v>
      </c>
      <c r="F2056" s="28">
        <v>7</v>
      </c>
      <c r="G2056" s="28">
        <v>5</v>
      </c>
      <c r="H2056" s="28">
        <v>5</v>
      </c>
      <c r="I2056" s="28">
        <f t="shared" si="160"/>
        <v>0.58333333333333337</v>
      </c>
      <c r="J2056" s="28">
        <f t="shared" si="161"/>
        <v>0.83333333333333337</v>
      </c>
      <c r="K2056" s="28">
        <f t="shared" si="162"/>
        <v>0.83333333333333337</v>
      </c>
      <c r="L2056" s="28">
        <f t="shared" si="159"/>
        <v>0.75</v>
      </c>
    </row>
    <row r="2057" spans="1:12" ht="15.75" x14ac:dyDescent="0.25">
      <c r="A2057" s="31" t="s">
        <v>336</v>
      </c>
      <c r="B2057" s="30" t="str">
        <f>VLOOKUP(A2057,'Cód dos países'!$A$3:$C$199,2,FALSE)</f>
        <v>GDR</v>
      </c>
      <c r="C2057" s="25">
        <f>VLOOKUP(A2057,'Cód dos países'!$A$3:$C$199,3,FALSE)</f>
        <v>65</v>
      </c>
      <c r="D2057" s="29">
        <v>1988</v>
      </c>
      <c r="E2057">
        <f t="shared" si="163"/>
        <v>651988</v>
      </c>
      <c r="F2057" s="28">
        <v>7</v>
      </c>
      <c r="G2057" s="28">
        <v>5</v>
      </c>
      <c r="H2057" s="28">
        <v>5</v>
      </c>
      <c r="I2057" s="28">
        <f t="shared" si="160"/>
        <v>0.58333333333333337</v>
      </c>
      <c r="J2057" s="28">
        <f t="shared" si="161"/>
        <v>0.83333333333333337</v>
      </c>
      <c r="K2057" s="28">
        <f t="shared" si="162"/>
        <v>0.83333333333333337</v>
      </c>
      <c r="L2057" s="28">
        <f t="shared" ref="L2057:L2120" si="164">IF(AND(I2057="",J2057="",K2057="")," ",IFERROR((1/3)*I2057+(1/3)*J2057+(1/3)*K2057,""))</f>
        <v>0.75</v>
      </c>
    </row>
    <row r="2058" spans="1:12" ht="15.75" x14ac:dyDescent="0.25">
      <c r="A2058" s="31" t="s">
        <v>336</v>
      </c>
      <c r="B2058" s="30" t="str">
        <f>VLOOKUP(A2058,'Cód dos países'!$A$3:$C$199,2,FALSE)</f>
        <v>GDR</v>
      </c>
      <c r="C2058" s="25">
        <f>VLOOKUP(A2058,'Cód dos países'!$A$3:$C$199,3,FALSE)</f>
        <v>65</v>
      </c>
      <c r="D2058" s="29">
        <v>1989</v>
      </c>
      <c r="E2058">
        <f t="shared" si="163"/>
        <v>651989</v>
      </c>
      <c r="F2058" s="28">
        <v>5</v>
      </c>
      <c r="G2058" s="28">
        <v>5</v>
      </c>
      <c r="H2058" s="28">
        <v>5</v>
      </c>
      <c r="I2058" s="28">
        <f t="shared" si="160"/>
        <v>0.41666666666666669</v>
      </c>
      <c r="J2058" s="28">
        <f t="shared" si="161"/>
        <v>0.83333333333333337</v>
      </c>
      <c r="K2058" s="28">
        <f t="shared" si="162"/>
        <v>0.83333333333333337</v>
      </c>
      <c r="L2058" s="28">
        <f t="shared" si="164"/>
        <v>0.69444444444444442</v>
      </c>
    </row>
    <row r="2059" spans="1:12" ht="15.75" x14ac:dyDescent="0.25">
      <c r="A2059" s="31" t="s">
        <v>336</v>
      </c>
      <c r="B2059" s="30" t="str">
        <f>VLOOKUP(A2059,'Cód dos países'!$A$3:$C$199,2,FALSE)</f>
        <v>GDR</v>
      </c>
      <c r="C2059" s="25">
        <f>VLOOKUP(A2059,'Cód dos países'!$A$3:$C$199,3,FALSE)</f>
        <v>65</v>
      </c>
      <c r="D2059" s="29">
        <v>1990</v>
      </c>
      <c r="E2059">
        <f t="shared" si="163"/>
        <v>651990</v>
      </c>
      <c r="F2059" s="28" t="s">
        <v>433</v>
      </c>
      <c r="G2059" s="28" t="s">
        <v>433</v>
      </c>
      <c r="H2059" s="28" t="s">
        <v>433</v>
      </c>
      <c r="I2059" s="28" t="str">
        <f t="shared" si="160"/>
        <v/>
      </c>
      <c r="J2059" s="28" t="str">
        <f t="shared" si="161"/>
        <v/>
      </c>
      <c r="K2059" s="28" t="str">
        <f t="shared" si="162"/>
        <v/>
      </c>
      <c r="L2059" s="28" t="str">
        <f t="shared" si="164"/>
        <v xml:space="preserve"> </v>
      </c>
    </row>
    <row r="2060" spans="1:12" ht="15.75" x14ac:dyDescent="0.25">
      <c r="A2060" s="31" t="s">
        <v>336</v>
      </c>
      <c r="B2060" s="30" t="str">
        <f>VLOOKUP(A2060,'Cód dos países'!$A$3:$C$199,2,FALSE)</f>
        <v>GDR</v>
      </c>
      <c r="C2060" s="25">
        <f>VLOOKUP(A2060,'Cód dos países'!$A$3:$C$199,3,FALSE)</f>
        <v>65</v>
      </c>
      <c r="D2060" s="29">
        <v>1991</v>
      </c>
      <c r="E2060">
        <f t="shared" si="163"/>
        <v>651991</v>
      </c>
      <c r="F2060" s="28" t="s">
        <v>433</v>
      </c>
      <c r="G2060" s="28" t="s">
        <v>433</v>
      </c>
      <c r="H2060" s="28" t="s">
        <v>433</v>
      </c>
      <c r="I2060" s="28" t="str">
        <f t="shared" si="160"/>
        <v/>
      </c>
      <c r="J2060" s="28" t="str">
        <f t="shared" si="161"/>
        <v/>
      </c>
      <c r="K2060" s="28" t="str">
        <f t="shared" si="162"/>
        <v/>
      </c>
      <c r="L2060" s="28" t="str">
        <f t="shared" si="164"/>
        <v xml:space="preserve"> </v>
      </c>
    </row>
    <row r="2061" spans="1:12" ht="15.75" x14ac:dyDescent="0.25">
      <c r="A2061" s="31" t="s">
        <v>336</v>
      </c>
      <c r="B2061" s="30" t="str">
        <f>VLOOKUP(A2061,'Cód dos países'!$A$3:$C$199,2,FALSE)</f>
        <v>GDR</v>
      </c>
      <c r="C2061" s="25">
        <f>VLOOKUP(A2061,'Cód dos países'!$A$3:$C$199,3,FALSE)</f>
        <v>65</v>
      </c>
      <c r="D2061" s="29">
        <v>1992</v>
      </c>
      <c r="E2061">
        <f t="shared" si="163"/>
        <v>651992</v>
      </c>
      <c r="F2061" s="28" t="s">
        <v>433</v>
      </c>
      <c r="G2061" s="28" t="s">
        <v>433</v>
      </c>
      <c r="H2061" s="28" t="s">
        <v>433</v>
      </c>
      <c r="I2061" s="28" t="str">
        <f t="shared" si="160"/>
        <v/>
      </c>
      <c r="J2061" s="28" t="str">
        <f t="shared" si="161"/>
        <v/>
      </c>
      <c r="K2061" s="28" t="str">
        <f t="shared" si="162"/>
        <v/>
      </c>
      <c r="L2061" s="28" t="str">
        <f t="shared" si="164"/>
        <v xml:space="preserve"> </v>
      </c>
    </row>
    <row r="2062" spans="1:12" ht="15.75" x14ac:dyDescent="0.25">
      <c r="A2062" s="31" t="s">
        <v>336</v>
      </c>
      <c r="B2062" s="30" t="str">
        <f>VLOOKUP(A2062,'Cód dos países'!$A$3:$C$199,2,FALSE)</f>
        <v>GDR</v>
      </c>
      <c r="C2062" s="25">
        <f>VLOOKUP(A2062,'Cód dos países'!$A$3:$C$199,3,FALSE)</f>
        <v>65</v>
      </c>
      <c r="D2062" s="29">
        <v>1993</v>
      </c>
      <c r="E2062">
        <f t="shared" si="163"/>
        <v>651993</v>
      </c>
      <c r="F2062" s="28" t="s">
        <v>433</v>
      </c>
      <c r="G2062" s="28" t="s">
        <v>433</v>
      </c>
      <c r="H2062" s="28" t="s">
        <v>433</v>
      </c>
      <c r="I2062" s="28" t="str">
        <f t="shared" si="160"/>
        <v/>
      </c>
      <c r="J2062" s="28" t="str">
        <f t="shared" si="161"/>
        <v/>
      </c>
      <c r="K2062" s="28" t="str">
        <f t="shared" si="162"/>
        <v/>
      </c>
      <c r="L2062" s="28" t="str">
        <f t="shared" si="164"/>
        <v xml:space="preserve"> </v>
      </c>
    </row>
    <row r="2063" spans="1:12" ht="15.75" x14ac:dyDescent="0.25">
      <c r="A2063" s="31" t="s">
        <v>336</v>
      </c>
      <c r="B2063" s="30" t="str">
        <f>VLOOKUP(A2063,'Cód dos países'!$A$3:$C$199,2,FALSE)</f>
        <v>GDR</v>
      </c>
      <c r="C2063" s="25">
        <f>VLOOKUP(A2063,'Cód dos países'!$A$3:$C$199,3,FALSE)</f>
        <v>65</v>
      </c>
      <c r="D2063" s="29">
        <v>1994</v>
      </c>
      <c r="E2063">
        <f t="shared" si="163"/>
        <v>651994</v>
      </c>
      <c r="F2063" s="28" t="s">
        <v>433</v>
      </c>
      <c r="G2063" s="28" t="s">
        <v>433</v>
      </c>
      <c r="H2063" s="28" t="s">
        <v>433</v>
      </c>
      <c r="I2063" s="28" t="str">
        <f t="shared" si="160"/>
        <v/>
      </c>
      <c r="J2063" s="28" t="str">
        <f t="shared" si="161"/>
        <v/>
      </c>
      <c r="K2063" s="28" t="str">
        <f t="shared" si="162"/>
        <v/>
      </c>
      <c r="L2063" s="28" t="str">
        <f t="shared" si="164"/>
        <v xml:space="preserve"> </v>
      </c>
    </row>
    <row r="2064" spans="1:12" ht="15.75" x14ac:dyDescent="0.25">
      <c r="A2064" s="31" t="s">
        <v>336</v>
      </c>
      <c r="B2064" s="30" t="str">
        <f>VLOOKUP(A2064,'Cód dos países'!$A$3:$C$199,2,FALSE)</f>
        <v>GDR</v>
      </c>
      <c r="C2064" s="25">
        <f>VLOOKUP(A2064,'Cód dos países'!$A$3:$C$199,3,FALSE)</f>
        <v>65</v>
      </c>
      <c r="D2064" s="29">
        <v>1995</v>
      </c>
      <c r="E2064">
        <f t="shared" si="163"/>
        <v>651995</v>
      </c>
      <c r="F2064" s="28" t="s">
        <v>433</v>
      </c>
      <c r="G2064" s="28" t="s">
        <v>433</v>
      </c>
      <c r="H2064" s="28" t="s">
        <v>433</v>
      </c>
      <c r="I2064" s="28" t="str">
        <f t="shared" si="160"/>
        <v/>
      </c>
      <c r="J2064" s="28" t="str">
        <f t="shared" si="161"/>
        <v/>
      </c>
      <c r="K2064" s="28" t="str">
        <f t="shared" si="162"/>
        <v/>
      </c>
      <c r="L2064" s="28" t="str">
        <f t="shared" si="164"/>
        <v xml:space="preserve"> </v>
      </c>
    </row>
    <row r="2065" spans="1:12" ht="15.75" x14ac:dyDescent="0.25">
      <c r="A2065" s="31" t="s">
        <v>336</v>
      </c>
      <c r="B2065" s="30" t="str">
        <f>VLOOKUP(A2065,'Cód dos países'!$A$3:$C$199,2,FALSE)</f>
        <v>GDR</v>
      </c>
      <c r="C2065" s="25">
        <f>VLOOKUP(A2065,'Cód dos países'!$A$3:$C$199,3,FALSE)</f>
        <v>65</v>
      </c>
      <c r="D2065" s="29">
        <v>1996</v>
      </c>
      <c r="E2065">
        <f t="shared" si="163"/>
        <v>651996</v>
      </c>
      <c r="F2065" s="28" t="s">
        <v>433</v>
      </c>
      <c r="G2065" s="28" t="s">
        <v>433</v>
      </c>
      <c r="H2065" s="28" t="s">
        <v>433</v>
      </c>
      <c r="I2065" s="28" t="str">
        <f t="shared" si="160"/>
        <v/>
      </c>
      <c r="J2065" s="28" t="str">
        <f t="shared" si="161"/>
        <v/>
      </c>
      <c r="K2065" s="28" t="str">
        <f t="shared" si="162"/>
        <v/>
      </c>
      <c r="L2065" s="28" t="str">
        <f t="shared" si="164"/>
        <v xml:space="preserve"> </v>
      </c>
    </row>
    <row r="2066" spans="1:12" ht="15.75" x14ac:dyDescent="0.25">
      <c r="A2066" s="31" t="s">
        <v>336</v>
      </c>
      <c r="B2066" s="30" t="str">
        <f>VLOOKUP(A2066,'Cód dos países'!$A$3:$C$199,2,FALSE)</f>
        <v>GDR</v>
      </c>
      <c r="C2066" s="25">
        <f>VLOOKUP(A2066,'Cód dos países'!$A$3:$C$199,3,FALSE)</f>
        <v>65</v>
      </c>
      <c r="D2066" s="29">
        <v>1997</v>
      </c>
      <c r="E2066">
        <f t="shared" si="163"/>
        <v>651997</v>
      </c>
      <c r="F2066" s="28" t="s">
        <v>433</v>
      </c>
      <c r="G2066" s="28" t="s">
        <v>433</v>
      </c>
      <c r="H2066" s="28" t="s">
        <v>433</v>
      </c>
      <c r="I2066" s="28" t="str">
        <f t="shared" si="160"/>
        <v/>
      </c>
      <c r="J2066" s="28" t="str">
        <f t="shared" si="161"/>
        <v/>
      </c>
      <c r="K2066" s="28" t="str">
        <f t="shared" si="162"/>
        <v/>
      </c>
      <c r="L2066" s="28" t="str">
        <f t="shared" si="164"/>
        <v xml:space="preserve"> </v>
      </c>
    </row>
    <row r="2067" spans="1:12" ht="15.75" x14ac:dyDescent="0.25">
      <c r="A2067" s="31" t="s">
        <v>336</v>
      </c>
      <c r="B2067" s="30" t="str">
        <f>VLOOKUP(A2067,'Cód dos países'!$A$3:$C$199,2,FALSE)</f>
        <v>GDR</v>
      </c>
      <c r="C2067" s="25">
        <f>VLOOKUP(A2067,'Cód dos países'!$A$3:$C$199,3,FALSE)</f>
        <v>65</v>
      </c>
      <c r="D2067" s="29">
        <v>1998</v>
      </c>
      <c r="E2067">
        <f t="shared" si="163"/>
        <v>651998</v>
      </c>
      <c r="F2067" s="28" t="s">
        <v>433</v>
      </c>
      <c r="G2067" s="28" t="s">
        <v>433</v>
      </c>
      <c r="H2067" s="28" t="s">
        <v>433</v>
      </c>
      <c r="I2067" s="28" t="str">
        <f t="shared" si="160"/>
        <v/>
      </c>
      <c r="J2067" s="28" t="str">
        <f t="shared" si="161"/>
        <v/>
      </c>
      <c r="K2067" s="28" t="str">
        <f t="shared" si="162"/>
        <v/>
      </c>
      <c r="L2067" s="28" t="str">
        <f t="shared" si="164"/>
        <v xml:space="preserve"> </v>
      </c>
    </row>
    <row r="2068" spans="1:12" ht="15.75" x14ac:dyDescent="0.25">
      <c r="A2068" s="31" t="s">
        <v>336</v>
      </c>
      <c r="B2068" s="30" t="str">
        <f>VLOOKUP(A2068,'Cód dos países'!$A$3:$C$199,2,FALSE)</f>
        <v>GDR</v>
      </c>
      <c r="C2068" s="25">
        <f>VLOOKUP(A2068,'Cód dos países'!$A$3:$C$199,3,FALSE)</f>
        <v>65</v>
      </c>
      <c r="D2068" s="29">
        <v>1999</v>
      </c>
      <c r="E2068">
        <f t="shared" si="163"/>
        <v>651999</v>
      </c>
      <c r="F2068" s="28" t="s">
        <v>433</v>
      </c>
      <c r="G2068" s="28" t="s">
        <v>433</v>
      </c>
      <c r="H2068" s="28" t="s">
        <v>433</v>
      </c>
      <c r="I2068" s="28" t="str">
        <f t="shared" si="160"/>
        <v/>
      </c>
      <c r="J2068" s="28" t="str">
        <f t="shared" si="161"/>
        <v/>
      </c>
      <c r="K2068" s="28" t="str">
        <f t="shared" si="162"/>
        <v/>
      </c>
      <c r="L2068" s="28" t="str">
        <f t="shared" si="164"/>
        <v xml:space="preserve"> </v>
      </c>
    </row>
    <row r="2069" spans="1:12" ht="15.75" x14ac:dyDescent="0.25">
      <c r="A2069" s="31" t="s">
        <v>336</v>
      </c>
      <c r="B2069" s="30" t="str">
        <f>VLOOKUP(A2069,'Cód dos países'!$A$3:$C$199,2,FALSE)</f>
        <v>GDR</v>
      </c>
      <c r="C2069" s="25">
        <f>VLOOKUP(A2069,'Cód dos países'!$A$3:$C$199,3,FALSE)</f>
        <v>65</v>
      </c>
      <c r="D2069" s="29">
        <v>2000</v>
      </c>
      <c r="E2069">
        <f t="shared" si="163"/>
        <v>652000</v>
      </c>
      <c r="F2069" s="28" t="s">
        <v>433</v>
      </c>
      <c r="G2069" s="28" t="s">
        <v>433</v>
      </c>
      <c r="H2069" s="28" t="s">
        <v>433</v>
      </c>
      <c r="I2069" s="28" t="str">
        <f t="shared" si="160"/>
        <v/>
      </c>
      <c r="J2069" s="28" t="str">
        <f t="shared" si="161"/>
        <v/>
      </c>
      <c r="K2069" s="28" t="str">
        <f t="shared" si="162"/>
        <v/>
      </c>
      <c r="L2069" s="28" t="str">
        <f t="shared" si="164"/>
        <v xml:space="preserve"> </v>
      </c>
    </row>
    <row r="2070" spans="1:12" ht="15.75" x14ac:dyDescent="0.25">
      <c r="A2070" s="31" t="s">
        <v>336</v>
      </c>
      <c r="B2070" s="30" t="str">
        <f>VLOOKUP(A2070,'Cód dos países'!$A$3:$C$199,2,FALSE)</f>
        <v>GDR</v>
      </c>
      <c r="C2070" s="25">
        <f>VLOOKUP(A2070,'Cód dos países'!$A$3:$C$199,3,FALSE)</f>
        <v>65</v>
      </c>
      <c r="D2070" s="29">
        <v>2001</v>
      </c>
      <c r="E2070">
        <f t="shared" si="163"/>
        <v>652001</v>
      </c>
      <c r="F2070" s="28" t="s">
        <v>433</v>
      </c>
      <c r="G2070" s="28" t="s">
        <v>433</v>
      </c>
      <c r="H2070" s="28" t="s">
        <v>433</v>
      </c>
      <c r="I2070" s="28" t="str">
        <f t="shared" si="160"/>
        <v/>
      </c>
      <c r="J2070" s="28" t="str">
        <f t="shared" si="161"/>
        <v/>
      </c>
      <c r="K2070" s="28" t="str">
        <f t="shared" si="162"/>
        <v/>
      </c>
      <c r="L2070" s="28" t="str">
        <f t="shared" si="164"/>
        <v xml:space="preserve"> </v>
      </c>
    </row>
    <row r="2071" spans="1:12" ht="15.75" x14ac:dyDescent="0.25">
      <c r="A2071" s="31" t="s">
        <v>336</v>
      </c>
      <c r="B2071" s="30" t="str">
        <f>VLOOKUP(A2071,'Cód dos países'!$A$3:$C$199,2,FALSE)</f>
        <v>GDR</v>
      </c>
      <c r="C2071" s="25">
        <f>VLOOKUP(A2071,'Cód dos países'!$A$3:$C$199,3,FALSE)</f>
        <v>65</v>
      </c>
      <c r="D2071" s="29">
        <v>2002</v>
      </c>
      <c r="E2071">
        <f t="shared" si="163"/>
        <v>652002</v>
      </c>
      <c r="F2071" s="28" t="s">
        <v>433</v>
      </c>
      <c r="G2071" s="28" t="s">
        <v>433</v>
      </c>
      <c r="H2071" s="28" t="s">
        <v>433</v>
      </c>
      <c r="I2071" s="28" t="str">
        <f t="shared" si="160"/>
        <v/>
      </c>
      <c r="J2071" s="28" t="str">
        <f t="shared" si="161"/>
        <v/>
      </c>
      <c r="K2071" s="28" t="str">
        <f t="shared" si="162"/>
        <v/>
      </c>
      <c r="L2071" s="28" t="str">
        <f t="shared" si="164"/>
        <v xml:space="preserve"> </v>
      </c>
    </row>
    <row r="2072" spans="1:12" ht="15.75" x14ac:dyDescent="0.25">
      <c r="A2072" s="31" t="s">
        <v>336</v>
      </c>
      <c r="B2072" s="30" t="str">
        <f>VLOOKUP(A2072,'Cód dos países'!$A$3:$C$199,2,FALSE)</f>
        <v>GDR</v>
      </c>
      <c r="C2072" s="25">
        <f>VLOOKUP(A2072,'Cód dos países'!$A$3:$C$199,3,FALSE)</f>
        <v>65</v>
      </c>
      <c r="D2072" s="29">
        <v>2003</v>
      </c>
      <c r="E2072">
        <f t="shared" si="163"/>
        <v>652003</v>
      </c>
      <c r="F2072" s="28" t="s">
        <v>433</v>
      </c>
      <c r="G2072" s="28" t="s">
        <v>433</v>
      </c>
      <c r="H2072" s="28" t="s">
        <v>433</v>
      </c>
      <c r="I2072" s="28" t="str">
        <f t="shared" si="160"/>
        <v/>
      </c>
      <c r="J2072" s="28" t="str">
        <f t="shared" si="161"/>
        <v/>
      </c>
      <c r="K2072" s="28" t="str">
        <f t="shared" si="162"/>
        <v/>
      </c>
      <c r="L2072" s="28" t="str">
        <f t="shared" si="164"/>
        <v xml:space="preserve"> </v>
      </c>
    </row>
    <row r="2073" spans="1:12" ht="15.75" x14ac:dyDescent="0.25">
      <c r="A2073" s="31" t="s">
        <v>336</v>
      </c>
      <c r="B2073" s="30" t="str">
        <f>VLOOKUP(A2073,'Cód dos países'!$A$3:$C$199,2,FALSE)</f>
        <v>GDR</v>
      </c>
      <c r="C2073" s="25">
        <f>VLOOKUP(A2073,'Cód dos países'!$A$3:$C$199,3,FALSE)</f>
        <v>65</v>
      </c>
      <c r="D2073" s="29">
        <v>2004</v>
      </c>
      <c r="E2073">
        <f t="shared" si="163"/>
        <v>652004</v>
      </c>
      <c r="F2073" s="28" t="s">
        <v>433</v>
      </c>
      <c r="G2073" s="28" t="s">
        <v>433</v>
      </c>
      <c r="H2073" s="28" t="s">
        <v>433</v>
      </c>
      <c r="I2073" s="28" t="str">
        <f t="shared" si="160"/>
        <v/>
      </c>
      <c r="J2073" s="28" t="str">
        <f t="shared" si="161"/>
        <v/>
      </c>
      <c r="K2073" s="28" t="str">
        <f t="shared" si="162"/>
        <v/>
      </c>
      <c r="L2073" s="28" t="str">
        <f t="shared" si="164"/>
        <v xml:space="preserve"> </v>
      </c>
    </row>
    <row r="2074" spans="1:12" ht="15.75" x14ac:dyDescent="0.25">
      <c r="A2074" s="31" t="s">
        <v>336</v>
      </c>
      <c r="B2074" s="30" t="str">
        <f>VLOOKUP(A2074,'Cód dos países'!$A$3:$C$199,2,FALSE)</f>
        <v>GDR</v>
      </c>
      <c r="C2074" s="25">
        <f>VLOOKUP(A2074,'Cód dos países'!$A$3:$C$199,3,FALSE)</f>
        <v>65</v>
      </c>
      <c r="D2074" s="29">
        <v>2005</v>
      </c>
      <c r="E2074">
        <f t="shared" si="163"/>
        <v>652005</v>
      </c>
      <c r="F2074" s="28" t="s">
        <v>433</v>
      </c>
      <c r="G2074" s="28" t="s">
        <v>433</v>
      </c>
      <c r="H2074" s="28" t="s">
        <v>433</v>
      </c>
      <c r="I2074" s="28" t="str">
        <f t="shared" si="160"/>
        <v/>
      </c>
      <c r="J2074" s="28" t="str">
        <f t="shared" si="161"/>
        <v/>
      </c>
      <c r="K2074" s="28" t="str">
        <f t="shared" si="162"/>
        <v/>
      </c>
      <c r="L2074" s="28" t="str">
        <f t="shared" si="164"/>
        <v xml:space="preserve"> </v>
      </c>
    </row>
    <row r="2075" spans="1:12" ht="15.75" x14ac:dyDescent="0.25">
      <c r="A2075" s="31" t="s">
        <v>336</v>
      </c>
      <c r="B2075" s="30" t="str">
        <f>VLOOKUP(A2075,'Cód dos países'!$A$3:$C$199,2,FALSE)</f>
        <v>GDR</v>
      </c>
      <c r="C2075" s="25">
        <f>VLOOKUP(A2075,'Cód dos países'!$A$3:$C$199,3,FALSE)</f>
        <v>65</v>
      </c>
      <c r="D2075" s="29">
        <v>2006</v>
      </c>
      <c r="E2075">
        <f t="shared" si="163"/>
        <v>652006</v>
      </c>
      <c r="F2075" s="28" t="s">
        <v>433</v>
      </c>
      <c r="G2075" s="28" t="s">
        <v>433</v>
      </c>
      <c r="H2075" s="28" t="s">
        <v>433</v>
      </c>
      <c r="I2075" s="28" t="str">
        <f t="shared" si="160"/>
        <v/>
      </c>
      <c r="J2075" s="28" t="str">
        <f t="shared" si="161"/>
        <v/>
      </c>
      <c r="K2075" s="28" t="str">
        <f t="shared" si="162"/>
        <v/>
      </c>
      <c r="L2075" s="28" t="str">
        <f t="shared" si="164"/>
        <v xml:space="preserve"> </v>
      </c>
    </row>
    <row r="2076" spans="1:12" ht="15.75" x14ac:dyDescent="0.25">
      <c r="A2076" s="31" t="s">
        <v>336</v>
      </c>
      <c r="B2076" s="30" t="str">
        <f>VLOOKUP(A2076,'Cód dos países'!$A$3:$C$199,2,FALSE)</f>
        <v>GDR</v>
      </c>
      <c r="C2076" s="25">
        <f>VLOOKUP(A2076,'Cód dos países'!$A$3:$C$199,3,FALSE)</f>
        <v>65</v>
      </c>
      <c r="D2076" s="29">
        <v>2007</v>
      </c>
      <c r="E2076">
        <f t="shared" si="163"/>
        <v>652007</v>
      </c>
      <c r="F2076" s="28" t="s">
        <v>433</v>
      </c>
      <c r="G2076" s="28" t="s">
        <v>433</v>
      </c>
      <c r="H2076" s="28" t="s">
        <v>433</v>
      </c>
      <c r="I2076" s="28" t="str">
        <f t="shared" si="160"/>
        <v/>
      </c>
      <c r="J2076" s="28" t="str">
        <f t="shared" si="161"/>
        <v/>
      </c>
      <c r="K2076" s="28" t="str">
        <f t="shared" si="162"/>
        <v/>
      </c>
      <c r="L2076" s="28" t="str">
        <f t="shared" si="164"/>
        <v xml:space="preserve"> </v>
      </c>
    </row>
    <row r="2077" spans="1:12" ht="15.75" x14ac:dyDescent="0.25">
      <c r="A2077" s="31" t="s">
        <v>336</v>
      </c>
      <c r="B2077" s="30" t="str">
        <f>VLOOKUP(A2077,'Cód dos países'!$A$3:$C$199,2,FALSE)</f>
        <v>GDR</v>
      </c>
      <c r="C2077" s="25">
        <f>VLOOKUP(A2077,'Cód dos países'!$A$3:$C$199,3,FALSE)</f>
        <v>65</v>
      </c>
      <c r="D2077" s="29">
        <v>2008</v>
      </c>
      <c r="E2077">
        <f t="shared" si="163"/>
        <v>652008</v>
      </c>
      <c r="F2077" s="28" t="s">
        <v>433</v>
      </c>
      <c r="G2077" s="28" t="s">
        <v>433</v>
      </c>
      <c r="H2077" s="28" t="s">
        <v>433</v>
      </c>
      <c r="I2077" s="28" t="str">
        <f t="shared" si="160"/>
        <v/>
      </c>
      <c r="J2077" s="28" t="str">
        <f t="shared" si="161"/>
        <v/>
      </c>
      <c r="K2077" s="28" t="str">
        <f t="shared" si="162"/>
        <v/>
      </c>
      <c r="L2077" s="28" t="str">
        <f t="shared" si="164"/>
        <v xml:space="preserve"> </v>
      </c>
    </row>
    <row r="2078" spans="1:12" ht="15.75" x14ac:dyDescent="0.25">
      <c r="A2078" s="31" t="s">
        <v>336</v>
      </c>
      <c r="B2078" s="30" t="str">
        <f>VLOOKUP(A2078,'Cód dos países'!$A$3:$C$199,2,FALSE)</f>
        <v>GDR</v>
      </c>
      <c r="C2078" s="25">
        <f>VLOOKUP(A2078,'Cód dos países'!$A$3:$C$199,3,FALSE)</f>
        <v>65</v>
      </c>
      <c r="D2078" s="29">
        <v>2009</v>
      </c>
      <c r="E2078">
        <f t="shared" si="163"/>
        <v>652009</v>
      </c>
      <c r="F2078" s="28" t="s">
        <v>433</v>
      </c>
      <c r="G2078" s="28" t="s">
        <v>433</v>
      </c>
      <c r="H2078" s="28" t="s">
        <v>433</v>
      </c>
      <c r="I2078" s="28" t="str">
        <f t="shared" si="160"/>
        <v/>
      </c>
      <c r="J2078" s="28" t="str">
        <f t="shared" si="161"/>
        <v/>
      </c>
      <c r="K2078" s="28" t="str">
        <f t="shared" si="162"/>
        <v/>
      </c>
      <c r="L2078" s="28" t="str">
        <f t="shared" si="164"/>
        <v xml:space="preserve"> </v>
      </c>
    </row>
    <row r="2079" spans="1:12" ht="15.75" x14ac:dyDescent="0.25">
      <c r="A2079" s="31" t="s">
        <v>336</v>
      </c>
      <c r="B2079" s="30" t="str">
        <f>VLOOKUP(A2079,'Cód dos países'!$A$3:$C$199,2,FALSE)</f>
        <v>GDR</v>
      </c>
      <c r="C2079" s="25">
        <f>VLOOKUP(A2079,'Cód dos países'!$A$3:$C$199,3,FALSE)</f>
        <v>65</v>
      </c>
      <c r="D2079" s="29">
        <v>2010</v>
      </c>
      <c r="E2079">
        <f t="shared" si="163"/>
        <v>652010</v>
      </c>
      <c r="F2079" s="28" t="s">
        <v>433</v>
      </c>
      <c r="G2079" s="28" t="s">
        <v>433</v>
      </c>
      <c r="H2079" s="28" t="s">
        <v>433</v>
      </c>
      <c r="I2079" s="28" t="str">
        <f t="shared" si="160"/>
        <v/>
      </c>
      <c r="J2079" s="28" t="str">
        <f t="shared" si="161"/>
        <v/>
      </c>
      <c r="K2079" s="28" t="str">
        <f t="shared" si="162"/>
        <v/>
      </c>
      <c r="L2079" s="28" t="str">
        <f t="shared" si="164"/>
        <v xml:space="preserve"> </v>
      </c>
    </row>
    <row r="2080" spans="1:12" ht="15.75" x14ac:dyDescent="0.25">
      <c r="A2080" s="31" t="s">
        <v>336</v>
      </c>
      <c r="B2080" s="30" t="str">
        <f>VLOOKUP(A2080,'Cód dos países'!$A$3:$C$199,2,FALSE)</f>
        <v>GDR</v>
      </c>
      <c r="C2080" s="25">
        <f>VLOOKUP(A2080,'Cód dos países'!$A$3:$C$199,3,FALSE)</f>
        <v>65</v>
      </c>
      <c r="D2080" s="29">
        <v>2011</v>
      </c>
      <c r="E2080">
        <f t="shared" si="163"/>
        <v>652011</v>
      </c>
      <c r="F2080" s="28" t="s">
        <v>433</v>
      </c>
      <c r="G2080" s="28" t="s">
        <v>433</v>
      </c>
      <c r="H2080" s="28" t="s">
        <v>433</v>
      </c>
      <c r="I2080" s="28" t="str">
        <f t="shared" si="160"/>
        <v/>
      </c>
      <c r="J2080" s="28" t="str">
        <f t="shared" si="161"/>
        <v/>
      </c>
      <c r="K2080" s="28" t="str">
        <f t="shared" si="162"/>
        <v/>
      </c>
      <c r="L2080" s="28" t="str">
        <f t="shared" si="164"/>
        <v xml:space="preserve"> </v>
      </c>
    </row>
    <row r="2081" spans="1:12" ht="15.75" x14ac:dyDescent="0.25">
      <c r="A2081" s="31" t="s">
        <v>336</v>
      </c>
      <c r="B2081" s="30" t="str">
        <f>VLOOKUP(A2081,'Cód dos países'!$A$3:$C$199,2,FALSE)</f>
        <v>GDR</v>
      </c>
      <c r="C2081" s="25">
        <f>VLOOKUP(A2081,'Cód dos países'!$A$3:$C$199,3,FALSE)</f>
        <v>65</v>
      </c>
      <c r="D2081" s="29">
        <v>2012</v>
      </c>
      <c r="E2081">
        <f t="shared" si="163"/>
        <v>652012</v>
      </c>
      <c r="F2081" s="28" t="s">
        <v>433</v>
      </c>
      <c r="G2081" s="28" t="s">
        <v>433</v>
      </c>
      <c r="H2081" s="28" t="s">
        <v>433</v>
      </c>
      <c r="I2081" s="28" t="str">
        <f t="shared" si="160"/>
        <v/>
      </c>
      <c r="J2081" s="28" t="str">
        <f t="shared" si="161"/>
        <v/>
      </c>
      <c r="K2081" s="28" t="str">
        <f t="shared" si="162"/>
        <v/>
      </c>
      <c r="L2081" s="28" t="str">
        <f t="shared" si="164"/>
        <v xml:space="preserve"> </v>
      </c>
    </row>
    <row r="2082" spans="1:12" ht="15.75" x14ac:dyDescent="0.25">
      <c r="A2082" s="31" t="s">
        <v>336</v>
      </c>
      <c r="B2082" s="30" t="str">
        <f>VLOOKUP(A2082,'Cód dos países'!$A$3:$C$199,2,FALSE)</f>
        <v>GDR</v>
      </c>
      <c r="C2082" s="25">
        <f>VLOOKUP(A2082,'Cód dos países'!$A$3:$C$199,3,FALSE)</f>
        <v>65</v>
      </c>
      <c r="D2082" s="29">
        <v>2013</v>
      </c>
      <c r="E2082">
        <f t="shared" si="163"/>
        <v>652013</v>
      </c>
      <c r="F2082" s="28" t="s">
        <v>433</v>
      </c>
      <c r="G2082" s="28" t="s">
        <v>433</v>
      </c>
      <c r="H2082" s="28" t="s">
        <v>433</v>
      </c>
      <c r="I2082" s="28" t="str">
        <f t="shared" si="160"/>
        <v/>
      </c>
      <c r="J2082" s="28" t="str">
        <f t="shared" si="161"/>
        <v/>
      </c>
      <c r="K2082" s="28" t="str">
        <f t="shared" si="162"/>
        <v/>
      </c>
      <c r="L2082" s="28" t="str">
        <f t="shared" si="164"/>
        <v xml:space="preserve"> </v>
      </c>
    </row>
    <row r="2083" spans="1:12" ht="15.75" x14ac:dyDescent="0.25">
      <c r="A2083" s="31" t="s">
        <v>336</v>
      </c>
      <c r="B2083" s="30" t="str">
        <f>VLOOKUP(A2083,'Cód dos países'!$A$3:$C$199,2,FALSE)</f>
        <v>GDR</v>
      </c>
      <c r="C2083" s="25">
        <f>VLOOKUP(A2083,'Cód dos países'!$A$3:$C$199,3,FALSE)</f>
        <v>65</v>
      </c>
      <c r="D2083" s="29">
        <v>2014</v>
      </c>
      <c r="E2083">
        <f t="shared" si="163"/>
        <v>652014</v>
      </c>
      <c r="F2083" s="28" t="s">
        <v>433</v>
      </c>
      <c r="G2083" s="28" t="s">
        <v>433</v>
      </c>
      <c r="H2083" s="28" t="s">
        <v>433</v>
      </c>
      <c r="I2083" s="28" t="str">
        <f t="shared" si="160"/>
        <v/>
      </c>
      <c r="J2083" s="28" t="str">
        <f t="shared" si="161"/>
        <v/>
      </c>
      <c r="K2083" s="28" t="str">
        <f t="shared" si="162"/>
        <v/>
      </c>
      <c r="L2083" s="28" t="str">
        <f t="shared" si="164"/>
        <v xml:space="preserve"> </v>
      </c>
    </row>
    <row r="2084" spans="1:12" ht="15.75" x14ac:dyDescent="0.25">
      <c r="A2084" s="31" t="s">
        <v>107</v>
      </c>
      <c r="B2084" s="30" t="str">
        <f>VLOOKUP(A2084,'Cód dos países'!$A$3:$C$199,2,FALSE)</f>
        <v>GHA</v>
      </c>
      <c r="C2084" s="25">
        <f>VLOOKUP(A2084,'Cód dos países'!$A$3:$C$199,3,FALSE)</f>
        <v>66</v>
      </c>
      <c r="D2084" s="29">
        <v>1983</v>
      </c>
      <c r="E2084">
        <f t="shared" si="163"/>
        <v>661983</v>
      </c>
      <c r="F2084" s="28">
        <v>1</v>
      </c>
      <c r="G2084" s="28">
        <v>1</v>
      </c>
      <c r="H2084" s="28">
        <v>1</v>
      </c>
      <c r="I2084" s="28">
        <f t="shared" si="160"/>
        <v>8.3333333333333329E-2</v>
      </c>
      <c r="J2084" s="28">
        <f t="shared" si="161"/>
        <v>0.16666666666666666</v>
      </c>
      <c r="K2084" s="28">
        <f t="shared" si="162"/>
        <v>0.16666666666666666</v>
      </c>
      <c r="L2084" s="28">
        <f t="shared" si="164"/>
        <v>0.1388888888888889</v>
      </c>
    </row>
    <row r="2085" spans="1:12" ht="15.75" x14ac:dyDescent="0.25">
      <c r="A2085" s="31" t="s">
        <v>107</v>
      </c>
      <c r="B2085" s="30" t="str">
        <f>VLOOKUP(A2085,'Cód dos países'!$A$3:$C$199,2,FALSE)</f>
        <v>GHA</v>
      </c>
      <c r="C2085" s="25">
        <f>VLOOKUP(A2085,'Cód dos países'!$A$3:$C$199,3,FALSE)</f>
        <v>66</v>
      </c>
      <c r="D2085" s="29">
        <v>1984</v>
      </c>
      <c r="E2085">
        <f t="shared" si="163"/>
        <v>661984</v>
      </c>
      <c r="F2085" s="28">
        <v>4</v>
      </c>
      <c r="G2085" s="28">
        <v>1</v>
      </c>
      <c r="H2085" s="28">
        <v>1</v>
      </c>
      <c r="I2085" s="28">
        <f t="shared" si="160"/>
        <v>0.33333333333333331</v>
      </c>
      <c r="J2085" s="28">
        <f t="shared" si="161"/>
        <v>0.16666666666666666</v>
      </c>
      <c r="K2085" s="28">
        <f t="shared" si="162"/>
        <v>0.16666666666666666</v>
      </c>
      <c r="L2085" s="28">
        <f t="shared" si="164"/>
        <v>0.22222222222222221</v>
      </c>
    </row>
    <row r="2086" spans="1:12" ht="15.75" x14ac:dyDescent="0.25">
      <c r="A2086" s="31" t="s">
        <v>107</v>
      </c>
      <c r="B2086" s="30" t="str">
        <f>VLOOKUP(A2086,'Cód dos países'!$A$3:$C$199,2,FALSE)</f>
        <v>GHA</v>
      </c>
      <c r="C2086" s="25">
        <f>VLOOKUP(A2086,'Cód dos países'!$A$3:$C$199,3,FALSE)</f>
        <v>66</v>
      </c>
      <c r="D2086" s="29">
        <v>1985</v>
      </c>
      <c r="E2086">
        <f t="shared" si="163"/>
        <v>661985</v>
      </c>
      <c r="F2086" s="28">
        <v>6</v>
      </c>
      <c r="G2086" s="28">
        <v>1</v>
      </c>
      <c r="H2086" s="28">
        <v>2</v>
      </c>
      <c r="I2086" s="28">
        <f t="shared" si="160"/>
        <v>0.5</v>
      </c>
      <c r="J2086" s="28">
        <f t="shared" si="161"/>
        <v>0.16666666666666666</v>
      </c>
      <c r="K2086" s="28">
        <f t="shared" si="162"/>
        <v>0.33333333333333331</v>
      </c>
      <c r="L2086" s="28">
        <f t="shared" si="164"/>
        <v>0.33333333333333331</v>
      </c>
    </row>
    <row r="2087" spans="1:12" ht="15.75" x14ac:dyDescent="0.25">
      <c r="A2087" s="31" t="s">
        <v>107</v>
      </c>
      <c r="B2087" s="30" t="str">
        <f>VLOOKUP(A2087,'Cód dos países'!$A$3:$C$199,2,FALSE)</f>
        <v>GHA</v>
      </c>
      <c r="C2087" s="25">
        <f>VLOOKUP(A2087,'Cód dos países'!$A$3:$C$199,3,FALSE)</f>
        <v>66</v>
      </c>
      <c r="D2087" s="29">
        <v>1986</v>
      </c>
      <c r="E2087">
        <f t="shared" si="163"/>
        <v>661986</v>
      </c>
      <c r="F2087" s="28">
        <v>5</v>
      </c>
      <c r="G2087" s="28">
        <v>1</v>
      </c>
      <c r="H2087" s="28">
        <v>2</v>
      </c>
      <c r="I2087" s="28">
        <f t="shared" si="160"/>
        <v>0.41666666666666669</v>
      </c>
      <c r="J2087" s="28">
        <f t="shared" si="161"/>
        <v>0.16666666666666666</v>
      </c>
      <c r="K2087" s="28">
        <f t="shared" si="162"/>
        <v>0.33333333333333331</v>
      </c>
      <c r="L2087" s="28">
        <f t="shared" si="164"/>
        <v>0.30555555555555558</v>
      </c>
    </row>
    <row r="2088" spans="1:12" ht="15.75" x14ac:dyDescent="0.25">
      <c r="A2088" s="31" t="s">
        <v>107</v>
      </c>
      <c r="B2088" s="30" t="str">
        <f>VLOOKUP(A2088,'Cód dos países'!$A$3:$C$199,2,FALSE)</f>
        <v>GHA</v>
      </c>
      <c r="C2088" s="25">
        <f>VLOOKUP(A2088,'Cód dos países'!$A$3:$C$199,3,FALSE)</f>
        <v>66</v>
      </c>
      <c r="D2088" s="29">
        <v>1987</v>
      </c>
      <c r="E2088">
        <f t="shared" si="163"/>
        <v>661987</v>
      </c>
      <c r="F2088" s="28">
        <v>5</v>
      </c>
      <c r="G2088" s="28">
        <v>1</v>
      </c>
      <c r="H2088" s="28">
        <v>2</v>
      </c>
      <c r="I2088" s="28">
        <f t="shared" si="160"/>
        <v>0.41666666666666669</v>
      </c>
      <c r="J2088" s="28">
        <f t="shared" si="161"/>
        <v>0.16666666666666666</v>
      </c>
      <c r="K2088" s="28">
        <f t="shared" si="162"/>
        <v>0.33333333333333331</v>
      </c>
      <c r="L2088" s="28">
        <f t="shared" si="164"/>
        <v>0.30555555555555558</v>
      </c>
    </row>
    <row r="2089" spans="1:12" ht="15.75" x14ac:dyDescent="0.25">
      <c r="A2089" s="31" t="s">
        <v>107</v>
      </c>
      <c r="B2089" s="30" t="str">
        <f>VLOOKUP(A2089,'Cód dos países'!$A$3:$C$199,2,FALSE)</f>
        <v>GHA</v>
      </c>
      <c r="C2089" s="25">
        <f>VLOOKUP(A2089,'Cód dos países'!$A$3:$C$199,3,FALSE)</f>
        <v>66</v>
      </c>
      <c r="D2089" s="29">
        <v>1988</v>
      </c>
      <c r="E2089">
        <f t="shared" si="163"/>
        <v>661988</v>
      </c>
      <c r="F2089" s="28">
        <v>7</v>
      </c>
      <c r="G2089" s="28">
        <v>2</v>
      </c>
      <c r="H2089" s="28">
        <v>3</v>
      </c>
      <c r="I2089" s="28">
        <f t="shared" si="160"/>
        <v>0.58333333333333337</v>
      </c>
      <c r="J2089" s="28">
        <f t="shared" si="161"/>
        <v>0.33333333333333331</v>
      </c>
      <c r="K2089" s="28">
        <f t="shared" si="162"/>
        <v>0.5</v>
      </c>
      <c r="L2089" s="28">
        <f t="shared" si="164"/>
        <v>0.47222222222222221</v>
      </c>
    </row>
    <row r="2090" spans="1:12" ht="15.75" x14ac:dyDescent="0.25">
      <c r="A2090" s="31" t="s">
        <v>107</v>
      </c>
      <c r="B2090" s="30" t="str">
        <f>VLOOKUP(A2090,'Cód dos países'!$A$3:$C$199,2,FALSE)</f>
        <v>GHA</v>
      </c>
      <c r="C2090" s="25">
        <f>VLOOKUP(A2090,'Cód dos países'!$A$3:$C$199,3,FALSE)</f>
        <v>66</v>
      </c>
      <c r="D2090" s="29">
        <v>1989</v>
      </c>
      <c r="E2090">
        <f t="shared" si="163"/>
        <v>661989</v>
      </c>
      <c r="F2090" s="28">
        <v>7</v>
      </c>
      <c r="G2090" s="28">
        <v>3</v>
      </c>
      <c r="H2090" s="28">
        <v>4</v>
      </c>
      <c r="I2090" s="28">
        <f t="shared" si="160"/>
        <v>0.58333333333333337</v>
      </c>
      <c r="J2090" s="28">
        <f t="shared" si="161"/>
        <v>0.5</v>
      </c>
      <c r="K2090" s="28">
        <f t="shared" si="162"/>
        <v>0.66666666666666663</v>
      </c>
      <c r="L2090" s="28">
        <f t="shared" si="164"/>
        <v>0.58333333333333326</v>
      </c>
    </row>
    <row r="2091" spans="1:12" ht="15.75" x14ac:dyDescent="0.25">
      <c r="A2091" s="31" t="s">
        <v>107</v>
      </c>
      <c r="B2091" s="30" t="str">
        <f>VLOOKUP(A2091,'Cód dos países'!$A$3:$C$199,2,FALSE)</f>
        <v>GHA</v>
      </c>
      <c r="C2091" s="25">
        <f>VLOOKUP(A2091,'Cód dos países'!$A$3:$C$199,3,FALSE)</f>
        <v>66</v>
      </c>
      <c r="D2091" s="29">
        <v>1990</v>
      </c>
      <c r="E2091">
        <f t="shared" si="163"/>
        <v>661990</v>
      </c>
      <c r="F2091" s="28">
        <v>7</v>
      </c>
      <c r="G2091" s="28">
        <v>3</v>
      </c>
      <c r="H2091" s="28">
        <v>4</v>
      </c>
      <c r="I2091" s="28">
        <f t="shared" si="160"/>
        <v>0.58333333333333337</v>
      </c>
      <c r="J2091" s="28">
        <f t="shared" si="161"/>
        <v>0.5</v>
      </c>
      <c r="K2091" s="28">
        <f t="shared" si="162"/>
        <v>0.66666666666666663</v>
      </c>
      <c r="L2091" s="28">
        <f t="shared" si="164"/>
        <v>0.58333333333333326</v>
      </c>
    </row>
    <row r="2092" spans="1:12" ht="15.75" x14ac:dyDescent="0.25">
      <c r="A2092" s="31" t="s">
        <v>107</v>
      </c>
      <c r="B2092" s="30" t="str">
        <f>VLOOKUP(A2092,'Cód dos países'!$A$3:$C$199,2,FALSE)</f>
        <v>GHA</v>
      </c>
      <c r="C2092" s="25">
        <f>VLOOKUP(A2092,'Cód dos países'!$A$3:$C$199,3,FALSE)</f>
        <v>66</v>
      </c>
      <c r="D2092" s="29">
        <v>1991</v>
      </c>
      <c r="E2092">
        <f t="shared" si="163"/>
        <v>661991</v>
      </c>
      <c r="F2092" s="28">
        <v>7</v>
      </c>
      <c r="G2092" s="28">
        <v>3</v>
      </c>
      <c r="H2092" s="28">
        <v>3</v>
      </c>
      <c r="I2092" s="28">
        <f t="shared" si="160"/>
        <v>0.58333333333333337</v>
      </c>
      <c r="J2092" s="28">
        <f t="shared" si="161"/>
        <v>0.5</v>
      </c>
      <c r="K2092" s="28">
        <f t="shared" si="162"/>
        <v>0.5</v>
      </c>
      <c r="L2092" s="28">
        <f t="shared" si="164"/>
        <v>0.52777777777777779</v>
      </c>
    </row>
    <row r="2093" spans="1:12" ht="15.75" x14ac:dyDescent="0.25">
      <c r="A2093" s="31" t="s">
        <v>107</v>
      </c>
      <c r="B2093" s="30" t="str">
        <f>VLOOKUP(A2093,'Cód dos países'!$A$3:$C$199,2,FALSE)</f>
        <v>GHA</v>
      </c>
      <c r="C2093" s="25">
        <f>VLOOKUP(A2093,'Cód dos países'!$A$3:$C$199,3,FALSE)</f>
        <v>66</v>
      </c>
      <c r="D2093" s="29">
        <v>1992</v>
      </c>
      <c r="E2093">
        <f t="shared" si="163"/>
        <v>661992</v>
      </c>
      <c r="F2093" s="28">
        <v>7</v>
      </c>
      <c r="G2093" s="28">
        <v>3</v>
      </c>
      <c r="H2093" s="28">
        <v>3</v>
      </c>
      <c r="I2093" s="28">
        <f t="shared" si="160"/>
        <v>0.58333333333333337</v>
      </c>
      <c r="J2093" s="28">
        <f t="shared" si="161"/>
        <v>0.5</v>
      </c>
      <c r="K2093" s="28">
        <f t="shared" si="162"/>
        <v>0.5</v>
      </c>
      <c r="L2093" s="28">
        <f t="shared" si="164"/>
        <v>0.52777777777777779</v>
      </c>
    </row>
    <row r="2094" spans="1:12" ht="15.75" x14ac:dyDescent="0.25">
      <c r="A2094" s="31" t="s">
        <v>107</v>
      </c>
      <c r="B2094" s="30" t="str">
        <f>VLOOKUP(A2094,'Cód dos países'!$A$3:$C$199,2,FALSE)</f>
        <v>GHA</v>
      </c>
      <c r="C2094" s="25">
        <f>VLOOKUP(A2094,'Cód dos países'!$A$3:$C$199,3,FALSE)</f>
        <v>66</v>
      </c>
      <c r="D2094" s="29">
        <v>1993</v>
      </c>
      <c r="E2094">
        <f t="shared" si="163"/>
        <v>661993</v>
      </c>
      <c r="F2094" s="28">
        <v>7</v>
      </c>
      <c r="G2094" s="28">
        <v>3</v>
      </c>
      <c r="H2094" s="28">
        <v>3</v>
      </c>
      <c r="I2094" s="28">
        <f t="shared" si="160"/>
        <v>0.58333333333333337</v>
      </c>
      <c r="J2094" s="28">
        <f t="shared" si="161"/>
        <v>0.5</v>
      </c>
      <c r="K2094" s="28">
        <f t="shared" si="162"/>
        <v>0.5</v>
      </c>
      <c r="L2094" s="28">
        <f t="shared" si="164"/>
        <v>0.52777777777777779</v>
      </c>
    </row>
    <row r="2095" spans="1:12" ht="15.75" x14ac:dyDescent="0.25">
      <c r="A2095" s="31" t="s">
        <v>107</v>
      </c>
      <c r="B2095" s="30" t="str">
        <f>VLOOKUP(A2095,'Cód dos países'!$A$3:$C$199,2,FALSE)</f>
        <v>GHA</v>
      </c>
      <c r="C2095" s="25">
        <f>VLOOKUP(A2095,'Cód dos países'!$A$3:$C$199,3,FALSE)</f>
        <v>66</v>
      </c>
      <c r="D2095" s="29">
        <v>1994</v>
      </c>
      <c r="E2095">
        <f t="shared" si="163"/>
        <v>661994</v>
      </c>
      <c r="F2095" s="28">
        <v>6</v>
      </c>
      <c r="G2095" s="28">
        <v>3</v>
      </c>
      <c r="H2095" s="28">
        <v>3</v>
      </c>
      <c r="I2095" s="28">
        <f t="shared" si="160"/>
        <v>0.5</v>
      </c>
      <c r="J2095" s="28">
        <f t="shared" si="161"/>
        <v>0.5</v>
      </c>
      <c r="K2095" s="28">
        <f t="shared" si="162"/>
        <v>0.5</v>
      </c>
      <c r="L2095" s="28">
        <f t="shared" si="164"/>
        <v>0.5</v>
      </c>
    </row>
    <row r="2096" spans="1:12" ht="15.75" x14ac:dyDescent="0.25">
      <c r="A2096" s="31" t="s">
        <v>107</v>
      </c>
      <c r="B2096" s="30" t="str">
        <f>VLOOKUP(A2096,'Cód dos países'!$A$3:$C$199,2,FALSE)</f>
        <v>GHA</v>
      </c>
      <c r="C2096" s="25">
        <f>VLOOKUP(A2096,'Cód dos países'!$A$3:$C$199,3,FALSE)</f>
        <v>66</v>
      </c>
      <c r="D2096" s="29">
        <v>1995</v>
      </c>
      <c r="E2096">
        <f t="shared" si="163"/>
        <v>661995</v>
      </c>
      <c r="F2096" s="28">
        <v>5</v>
      </c>
      <c r="G2096" s="28">
        <v>3</v>
      </c>
      <c r="H2096" s="28">
        <v>3</v>
      </c>
      <c r="I2096" s="28">
        <f t="shared" si="160"/>
        <v>0.41666666666666669</v>
      </c>
      <c r="J2096" s="28">
        <f t="shared" si="161"/>
        <v>0.5</v>
      </c>
      <c r="K2096" s="28">
        <f t="shared" si="162"/>
        <v>0.5</v>
      </c>
      <c r="L2096" s="28">
        <f t="shared" si="164"/>
        <v>0.47222222222222221</v>
      </c>
    </row>
    <row r="2097" spans="1:12" ht="15.75" x14ac:dyDescent="0.25">
      <c r="A2097" s="31" t="s">
        <v>107</v>
      </c>
      <c r="B2097" s="30" t="str">
        <f>VLOOKUP(A2097,'Cód dos países'!$A$3:$C$199,2,FALSE)</f>
        <v>GHA</v>
      </c>
      <c r="C2097" s="25">
        <f>VLOOKUP(A2097,'Cód dos países'!$A$3:$C$199,3,FALSE)</f>
        <v>66</v>
      </c>
      <c r="D2097" s="29">
        <v>1996</v>
      </c>
      <c r="E2097">
        <f t="shared" si="163"/>
        <v>661996</v>
      </c>
      <c r="F2097" s="28">
        <v>5</v>
      </c>
      <c r="G2097" s="28">
        <v>3</v>
      </c>
      <c r="H2097" s="28">
        <v>3</v>
      </c>
      <c r="I2097" s="28">
        <f t="shared" si="160"/>
        <v>0.41666666666666669</v>
      </c>
      <c r="J2097" s="28">
        <f t="shared" si="161"/>
        <v>0.5</v>
      </c>
      <c r="K2097" s="28">
        <f t="shared" si="162"/>
        <v>0.5</v>
      </c>
      <c r="L2097" s="28">
        <f t="shared" si="164"/>
        <v>0.47222222222222221</v>
      </c>
    </row>
    <row r="2098" spans="1:12" ht="15.75" x14ac:dyDescent="0.25">
      <c r="A2098" s="31" t="s">
        <v>107</v>
      </c>
      <c r="B2098" s="30" t="str">
        <f>VLOOKUP(A2098,'Cód dos países'!$A$3:$C$199,2,FALSE)</f>
        <v>GHA</v>
      </c>
      <c r="C2098" s="25">
        <f>VLOOKUP(A2098,'Cód dos países'!$A$3:$C$199,3,FALSE)</f>
        <v>66</v>
      </c>
      <c r="D2098" s="29">
        <v>1997</v>
      </c>
      <c r="E2098">
        <f t="shared" si="163"/>
        <v>661997</v>
      </c>
      <c r="F2098" s="28">
        <v>9</v>
      </c>
      <c r="G2098" s="28">
        <v>3</v>
      </c>
      <c r="H2098" s="28">
        <v>3</v>
      </c>
      <c r="I2098" s="28">
        <f t="shared" si="160"/>
        <v>0.75</v>
      </c>
      <c r="J2098" s="28">
        <f t="shared" si="161"/>
        <v>0.5</v>
      </c>
      <c r="K2098" s="28">
        <f t="shared" si="162"/>
        <v>0.5</v>
      </c>
      <c r="L2098" s="28">
        <f t="shared" si="164"/>
        <v>0.58333333333333326</v>
      </c>
    </row>
    <row r="2099" spans="1:12" ht="15.75" x14ac:dyDescent="0.25">
      <c r="A2099" s="31" t="s">
        <v>107</v>
      </c>
      <c r="B2099" s="30" t="str">
        <f>VLOOKUP(A2099,'Cód dos países'!$A$3:$C$199,2,FALSE)</f>
        <v>GHA</v>
      </c>
      <c r="C2099" s="25">
        <f>VLOOKUP(A2099,'Cód dos países'!$A$3:$C$199,3,FALSE)</f>
        <v>66</v>
      </c>
      <c r="D2099" s="29">
        <v>1998</v>
      </c>
      <c r="E2099">
        <f t="shared" si="163"/>
        <v>661998</v>
      </c>
      <c r="F2099" s="28">
        <v>9</v>
      </c>
      <c r="G2099" s="28">
        <v>3</v>
      </c>
      <c r="H2099" s="28">
        <v>2</v>
      </c>
      <c r="I2099" s="28">
        <f t="shared" si="160"/>
        <v>0.75</v>
      </c>
      <c r="J2099" s="28">
        <f t="shared" si="161"/>
        <v>0.5</v>
      </c>
      <c r="K2099" s="28">
        <f t="shared" si="162"/>
        <v>0.33333333333333331</v>
      </c>
      <c r="L2099" s="28">
        <f t="shared" si="164"/>
        <v>0.52777777777777768</v>
      </c>
    </row>
    <row r="2100" spans="1:12" ht="15.75" x14ac:dyDescent="0.25">
      <c r="A2100" s="31" t="s">
        <v>107</v>
      </c>
      <c r="B2100" s="30" t="str">
        <f>VLOOKUP(A2100,'Cód dos países'!$A$3:$C$199,2,FALSE)</f>
        <v>GHA</v>
      </c>
      <c r="C2100" s="25">
        <f>VLOOKUP(A2100,'Cód dos países'!$A$3:$C$199,3,FALSE)</f>
        <v>66</v>
      </c>
      <c r="D2100" s="29">
        <v>1999</v>
      </c>
      <c r="E2100">
        <f t="shared" si="163"/>
        <v>661999</v>
      </c>
      <c r="F2100" s="28">
        <v>9</v>
      </c>
      <c r="G2100" s="28">
        <v>2</v>
      </c>
      <c r="H2100" s="28">
        <v>2</v>
      </c>
      <c r="I2100" s="28">
        <f t="shared" si="160"/>
        <v>0.75</v>
      </c>
      <c r="J2100" s="28">
        <f t="shared" si="161"/>
        <v>0.33333333333333331</v>
      </c>
      <c r="K2100" s="28">
        <f t="shared" si="162"/>
        <v>0.33333333333333331</v>
      </c>
      <c r="L2100" s="28">
        <f t="shared" si="164"/>
        <v>0.47222222222222221</v>
      </c>
    </row>
    <row r="2101" spans="1:12" ht="15.75" x14ac:dyDescent="0.25">
      <c r="A2101" s="31" t="s">
        <v>107</v>
      </c>
      <c r="B2101" s="30" t="str">
        <f>VLOOKUP(A2101,'Cód dos países'!$A$3:$C$199,2,FALSE)</f>
        <v>GHA</v>
      </c>
      <c r="C2101" s="25">
        <f>VLOOKUP(A2101,'Cód dos países'!$A$3:$C$199,3,FALSE)</f>
        <v>66</v>
      </c>
      <c r="D2101" s="29">
        <v>2000</v>
      </c>
      <c r="E2101">
        <f t="shared" si="163"/>
        <v>662000</v>
      </c>
      <c r="F2101" s="28">
        <v>9</v>
      </c>
      <c r="G2101" s="28">
        <v>2</v>
      </c>
      <c r="H2101" s="28">
        <v>2</v>
      </c>
      <c r="I2101" s="28">
        <f t="shared" si="160"/>
        <v>0.75</v>
      </c>
      <c r="J2101" s="28">
        <f t="shared" si="161"/>
        <v>0.33333333333333331</v>
      </c>
      <c r="K2101" s="28">
        <f t="shared" si="162"/>
        <v>0.33333333333333331</v>
      </c>
      <c r="L2101" s="28">
        <f t="shared" si="164"/>
        <v>0.47222222222222221</v>
      </c>
    </row>
    <row r="2102" spans="1:12" ht="15.75" x14ac:dyDescent="0.25">
      <c r="A2102" s="31" t="s">
        <v>107</v>
      </c>
      <c r="B2102" s="30" t="str">
        <f>VLOOKUP(A2102,'Cód dos países'!$A$3:$C$199,2,FALSE)</f>
        <v>GHA</v>
      </c>
      <c r="C2102" s="25">
        <f>VLOOKUP(A2102,'Cód dos países'!$A$3:$C$199,3,FALSE)</f>
        <v>66</v>
      </c>
      <c r="D2102" s="29">
        <v>2001</v>
      </c>
      <c r="E2102">
        <f t="shared" si="163"/>
        <v>662001</v>
      </c>
      <c r="F2102" s="28">
        <v>6.5</v>
      </c>
      <c r="G2102" s="28">
        <v>2</v>
      </c>
      <c r="H2102" s="28">
        <v>2.5</v>
      </c>
      <c r="I2102" s="28">
        <f t="shared" si="160"/>
        <v>0.54166666666666663</v>
      </c>
      <c r="J2102" s="28">
        <f t="shared" si="161"/>
        <v>0.33333333333333331</v>
      </c>
      <c r="K2102" s="28">
        <f t="shared" si="162"/>
        <v>0.41666666666666669</v>
      </c>
      <c r="L2102" s="28">
        <f t="shared" si="164"/>
        <v>0.43055555555555552</v>
      </c>
    </row>
    <row r="2103" spans="1:12" ht="15.75" x14ac:dyDescent="0.25">
      <c r="A2103" s="31" t="s">
        <v>107</v>
      </c>
      <c r="B2103" s="30" t="str">
        <f>VLOOKUP(A2103,'Cód dos países'!$A$3:$C$199,2,FALSE)</f>
        <v>GHA</v>
      </c>
      <c r="C2103" s="25">
        <f>VLOOKUP(A2103,'Cód dos países'!$A$3:$C$199,3,FALSE)</f>
        <v>66</v>
      </c>
      <c r="D2103" s="29">
        <v>2002</v>
      </c>
      <c r="E2103">
        <f t="shared" si="163"/>
        <v>662002</v>
      </c>
      <c r="F2103" s="28">
        <v>7</v>
      </c>
      <c r="G2103" s="28">
        <v>2</v>
      </c>
      <c r="H2103" s="28">
        <v>2.5</v>
      </c>
      <c r="I2103" s="28">
        <f t="shared" si="160"/>
        <v>0.58333333333333337</v>
      </c>
      <c r="J2103" s="28">
        <f t="shared" si="161"/>
        <v>0.33333333333333331</v>
      </c>
      <c r="K2103" s="28">
        <f t="shared" si="162"/>
        <v>0.41666666666666669</v>
      </c>
      <c r="L2103" s="28">
        <f t="shared" si="164"/>
        <v>0.44444444444444448</v>
      </c>
    </row>
    <row r="2104" spans="1:12" ht="15.75" x14ac:dyDescent="0.25">
      <c r="A2104" s="31" t="s">
        <v>107</v>
      </c>
      <c r="B2104" s="30" t="str">
        <f>VLOOKUP(A2104,'Cód dos países'!$A$3:$C$199,2,FALSE)</f>
        <v>GHA</v>
      </c>
      <c r="C2104" s="25">
        <f>VLOOKUP(A2104,'Cód dos países'!$A$3:$C$199,3,FALSE)</f>
        <v>66</v>
      </c>
      <c r="D2104" s="29">
        <v>2003</v>
      </c>
      <c r="E2104">
        <f t="shared" si="163"/>
        <v>662003</v>
      </c>
      <c r="F2104" s="28">
        <v>7</v>
      </c>
      <c r="G2104" s="28">
        <v>2</v>
      </c>
      <c r="H2104" s="28">
        <v>2.5</v>
      </c>
      <c r="I2104" s="28">
        <f t="shared" si="160"/>
        <v>0.58333333333333337</v>
      </c>
      <c r="J2104" s="28">
        <f t="shared" si="161"/>
        <v>0.33333333333333331</v>
      </c>
      <c r="K2104" s="28">
        <f t="shared" si="162"/>
        <v>0.41666666666666669</v>
      </c>
      <c r="L2104" s="28">
        <f t="shared" si="164"/>
        <v>0.44444444444444448</v>
      </c>
    </row>
    <row r="2105" spans="1:12" ht="15.75" x14ac:dyDescent="0.25">
      <c r="A2105" s="31" t="s">
        <v>107</v>
      </c>
      <c r="B2105" s="30" t="str">
        <f>VLOOKUP(A2105,'Cód dos países'!$A$3:$C$199,2,FALSE)</f>
        <v>GHA</v>
      </c>
      <c r="C2105" s="25">
        <f>VLOOKUP(A2105,'Cód dos países'!$A$3:$C$199,3,FALSE)</f>
        <v>66</v>
      </c>
      <c r="D2105" s="29">
        <v>2004</v>
      </c>
      <c r="E2105">
        <f t="shared" si="163"/>
        <v>662004</v>
      </c>
      <c r="F2105" s="28">
        <v>7.5</v>
      </c>
      <c r="G2105" s="28">
        <v>2</v>
      </c>
      <c r="H2105" s="28">
        <v>2.5</v>
      </c>
      <c r="I2105" s="28">
        <f t="shared" si="160"/>
        <v>0.625</v>
      </c>
      <c r="J2105" s="28">
        <f t="shared" si="161"/>
        <v>0.33333333333333331</v>
      </c>
      <c r="K2105" s="28">
        <f t="shared" si="162"/>
        <v>0.41666666666666669</v>
      </c>
      <c r="L2105" s="28">
        <f t="shared" si="164"/>
        <v>0.45833333333333331</v>
      </c>
    </row>
    <row r="2106" spans="1:12" ht="15.75" x14ac:dyDescent="0.25">
      <c r="A2106" s="31" t="s">
        <v>107</v>
      </c>
      <c r="B2106" s="30" t="str">
        <f>VLOOKUP(A2106,'Cód dos países'!$A$3:$C$199,2,FALSE)</f>
        <v>GHA</v>
      </c>
      <c r="C2106" s="25">
        <f>VLOOKUP(A2106,'Cód dos países'!$A$3:$C$199,3,FALSE)</f>
        <v>66</v>
      </c>
      <c r="D2106" s="29">
        <v>2005</v>
      </c>
      <c r="E2106">
        <f t="shared" si="163"/>
        <v>662005</v>
      </c>
      <c r="F2106" s="28">
        <v>8.5</v>
      </c>
      <c r="G2106" s="28">
        <v>2.5</v>
      </c>
      <c r="H2106" s="28">
        <v>1.5</v>
      </c>
      <c r="I2106" s="28">
        <f t="shared" si="160"/>
        <v>0.70833333333333337</v>
      </c>
      <c r="J2106" s="28">
        <f t="shared" si="161"/>
        <v>0.41666666666666669</v>
      </c>
      <c r="K2106" s="28">
        <f t="shared" si="162"/>
        <v>0.25</v>
      </c>
      <c r="L2106" s="28">
        <f t="shared" si="164"/>
        <v>0.45833333333333331</v>
      </c>
    </row>
    <row r="2107" spans="1:12" ht="15.75" x14ac:dyDescent="0.25">
      <c r="A2107" s="31" t="s">
        <v>107</v>
      </c>
      <c r="B2107" s="30" t="str">
        <f>VLOOKUP(A2107,'Cód dos países'!$A$3:$C$199,2,FALSE)</f>
        <v>GHA</v>
      </c>
      <c r="C2107" s="25">
        <f>VLOOKUP(A2107,'Cód dos países'!$A$3:$C$199,3,FALSE)</f>
        <v>66</v>
      </c>
      <c r="D2107" s="29">
        <v>2006</v>
      </c>
      <c r="E2107">
        <f t="shared" si="163"/>
        <v>662006</v>
      </c>
      <c r="F2107" s="28">
        <v>8.5</v>
      </c>
      <c r="G2107" s="28">
        <v>2.5</v>
      </c>
      <c r="H2107" s="28">
        <v>1.5</v>
      </c>
      <c r="I2107" s="28">
        <f t="shared" si="160"/>
        <v>0.70833333333333337</v>
      </c>
      <c r="J2107" s="28">
        <f t="shared" si="161"/>
        <v>0.41666666666666669</v>
      </c>
      <c r="K2107" s="28">
        <f t="shared" si="162"/>
        <v>0.25</v>
      </c>
      <c r="L2107" s="28">
        <f t="shared" si="164"/>
        <v>0.45833333333333331</v>
      </c>
    </row>
    <row r="2108" spans="1:12" ht="15.75" x14ac:dyDescent="0.25">
      <c r="A2108" s="31" t="s">
        <v>107</v>
      </c>
      <c r="B2108" s="30" t="str">
        <f>VLOOKUP(A2108,'Cód dos países'!$A$3:$C$199,2,FALSE)</f>
        <v>GHA</v>
      </c>
      <c r="C2108" s="25">
        <f>VLOOKUP(A2108,'Cód dos países'!$A$3:$C$199,3,FALSE)</f>
        <v>66</v>
      </c>
      <c r="D2108" s="29">
        <v>2007</v>
      </c>
      <c r="E2108">
        <f t="shared" si="163"/>
        <v>662007</v>
      </c>
      <c r="F2108" s="28">
        <v>8.5</v>
      </c>
      <c r="G2108" s="28">
        <v>2.5</v>
      </c>
      <c r="H2108" s="28">
        <v>1.5</v>
      </c>
      <c r="I2108" s="28">
        <f t="shared" si="160"/>
        <v>0.70833333333333337</v>
      </c>
      <c r="J2108" s="28">
        <f t="shared" si="161"/>
        <v>0.41666666666666669</v>
      </c>
      <c r="K2108" s="28">
        <f t="shared" si="162"/>
        <v>0.25</v>
      </c>
      <c r="L2108" s="28">
        <f t="shared" si="164"/>
        <v>0.45833333333333331</v>
      </c>
    </row>
    <row r="2109" spans="1:12" ht="15.75" x14ac:dyDescent="0.25">
      <c r="A2109" s="31" t="s">
        <v>107</v>
      </c>
      <c r="B2109" s="30" t="str">
        <f>VLOOKUP(A2109,'Cód dos países'!$A$3:$C$199,2,FALSE)</f>
        <v>GHA</v>
      </c>
      <c r="C2109" s="25">
        <f>VLOOKUP(A2109,'Cód dos países'!$A$3:$C$199,3,FALSE)</f>
        <v>66</v>
      </c>
      <c r="D2109" s="29">
        <v>2008</v>
      </c>
      <c r="E2109">
        <f t="shared" si="163"/>
        <v>662008</v>
      </c>
      <c r="F2109" s="28">
        <v>8.5</v>
      </c>
      <c r="G2109" s="28">
        <v>2.5</v>
      </c>
      <c r="H2109" s="28">
        <v>1.5</v>
      </c>
      <c r="I2109" s="28">
        <f t="shared" si="160"/>
        <v>0.70833333333333337</v>
      </c>
      <c r="J2109" s="28">
        <f t="shared" si="161"/>
        <v>0.41666666666666669</v>
      </c>
      <c r="K2109" s="28">
        <f t="shared" si="162"/>
        <v>0.25</v>
      </c>
      <c r="L2109" s="28">
        <f t="shared" si="164"/>
        <v>0.45833333333333331</v>
      </c>
    </row>
    <row r="2110" spans="1:12" ht="15.75" x14ac:dyDescent="0.25">
      <c r="A2110" s="31" t="s">
        <v>107</v>
      </c>
      <c r="B2110" s="30" t="str">
        <f>VLOOKUP(A2110,'Cód dos países'!$A$3:$C$199,2,FALSE)</f>
        <v>GHA</v>
      </c>
      <c r="C2110" s="25">
        <f>VLOOKUP(A2110,'Cód dos países'!$A$3:$C$199,3,FALSE)</f>
        <v>66</v>
      </c>
      <c r="D2110" s="29">
        <v>2009</v>
      </c>
      <c r="E2110">
        <f t="shared" si="163"/>
        <v>662009</v>
      </c>
      <c r="F2110" s="28">
        <v>8</v>
      </c>
      <c r="G2110" s="28">
        <v>2.5</v>
      </c>
      <c r="H2110" s="28">
        <v>1.5</v>
      </c>
      <c r="I2110" s="28">
        <f t="shared" si="160"/>
        <v>0.66666666666666663</v>
      </c>
      <c r="J2110" s="28">
        <f t="shared" si="161"/>
        <v>0.41666666666666669</v>
      </c>
      <c r="K2110" s="28">
        <f t="shared" si="162"/>
        <v>0.25</v>
      </c>
      <c r="L2110" s="28">
        <f t="shared" si="164"/>
        <v>0.44444444444444442</v>
      </c>
    </row>
    <row r="2111" spans="1:12" ht="15.75" x14ac:dyDescent="0.25">
      <c r="A2111" s="31" t="s">
        <v>107</v>
      </c>
      <c r="B2111" s="30" t="str">
        <f>VLOOKUP(A2111,'Cód dos países'!$A$3:$C$199,2,FALSE)</f>
        <v>GHA</v>
      </c>
      <c r="C2111" s="25">
        <f>VLOOKUP(A2111,'Cód dos países'!$A$3:$C$199,3,FALSE)</f>
        <v>66</v>
      </c>
      <c r="D2111" s="29">
        <v>2010</v>
      </c>
      <c r="E2111">
        <f t="shared" si="163"/>
        <v>662010</v>
      </c>
      <c r="F2111" s="28">
        <v>0.54545454545454541</v>
      </c>
      <c r="G2111" s="28">
        <v>0.41666666666666669</v>
      </c>
      <c r="H2111" s="28">
        <v>0.41666666666666669</v>
      </c>
      <c r="I2111" s="28">
        <f t="shared" si="160"/>
        <v>0.54545454545454541</v>
      </c>
      <c r="J2111" s="28">
        <f t="shared" si="161"/>
        <v>0.41666666666666669</v>
      </c>
      <c r="K2111" s="28">
        <f t="shared" si="162"/>
        <v>0.41666666666666669</v>
      </c>
      <c r="L2111" s="28">
        <f t="shared" si="164"/>
        <v>0.45959595959595961</v>
      </c>
    </row>
    <row r="2112" spans="1:12" ht="15.75" x14ac:dyDescent="0.25">
      <c r="A2112" s="31" t="s">
        <v>107</v>
      </c>
      <c r="B2112" s="30" t="str">
        <f>VLOOKUP(A2112,'Cód dos países'!$A$3:$C$199,2,FALSE)</f>
        <v>GHA</v>
      </c>
      <c r="C2112" s="25">
        <f>VLOOKUP(A2112,'Cód dos países'!$A$3:$C$199,3,FALSE)</f>
        <v>66</v>
      </c>
      <c r="D2112" s="29">
        <v>2011</v>
      </c>
      <c r="E2112">
        <f t="shared" si="163"/>
        <v>662011</v>
      </c>
      <c r="F2112" s="28">
        <v>0.59090909090909094</v>
      </c>
      <c r="G2112" s="28">
        <v>0.41666666666666669</v>
      </c>
      <c r="H2112" s="28">
        <v>0.41666666666666669</v>
      </c>
      <c r="I2112" s="28">
        <f t="shared" si="160"/>
        <v>0.59090909090909094</v>
      </c>
      <c r="J2112" s="28">
        <f t="shared" si="161"/>
        <v>0.41666666666666669</v>
      </c>
      <c r="K2112" s="28">
        <f t="shared" si="162"/>
        <v>0.41666666666666669</v>
      </c>
      <c r="L2112" s="28">
        <f t="shared" si="164"/>
        <v>0.47474747474747475</v>
      </c>
    </row>
    <row r="2113" spans="1:12" ht="15.75" x14ac:dyDescent="0.25">
      <c r="A2113" s="31" t="s">
        <v>107</v>
      </c>
      <c r="B2113" s="30" t="str">
        <f>VLOOKUP(A2113,'Cód dos países'!$A$3:$C$199,2,FALSE)</f>
        <v>GHA</v>
      </c>
      <c r="C2113" s="25">
        <f>VLOOKUP(A2113,'Cód dos países'!$A$3:$C$199,3,FALSE)</f>
        <v>66</v>
      </c>
      <c r="D2113" s="29">
        <v>2012</v>
      </c>
      <c r="E2113">
        <f t="shared" si="163"/>
        <v>662012</v>
      </c>
      <c r="F2113" s="28">
        <v>0.59090909090909094</v>
      </c>
      <c r="G2113" s="28">
        <v>0.41666666666666669</v>
      </c>
      <c r="H2113" s="28">
        <v>0.41666666666666669</v>
      </c>
      <c r="I2113" s="28">
        <f t="shared" si="160"/>
        <v>0.59090909090909094</v>
      </c>
      <c r="J2113" s="28">
        <f t="shared" si="161"/>
        <v>0.41666666666666669</v>
      </c>
      <c r="K2113" s="28">
        <f t="shared" si="162"/>
        <v>0.41666666666666669</v>
      </c>
      <c r="L2113" s="28">
        <f t="shared" si="164"/>
        <v>0.47474747474747475</v>
      </c>
    </row>
    <row r="2114" spans="1:12" ht="15.75" x14ac:dyDescent="0.25">
      <c r="A2114" s="31" t="s">
        <v>107</v>
      </c>
      <c r="B2114" s="30" t="str">
        <f>VLOOKUP(A2114,'Cód dos países'!$A$3:$C$199,2,FALSE)</f>
        <v>GHA</v>
      </c>
      <c r="C2114" s="25">
        <f>VLOOKUP(A2114,'Cód dos países'!$A$3:$C$199,3,FALSE)</f>
        <v>66</v>
      </c>
      <c r="D2114" s="29">
        <v>2013</v>
      </c>
      <c r="E2114">
        <f t="shared" si="163"/>
        <v>662013</v>
      </c>
      <c r="F2114" s="28">
        <v>0.59090909090909094</v>
      </c>
      <c r="G2114" s="28">
        <v>0.41666666666666669</v>
      </c>
      <c r="H2114" s="28">
        <v>0.41666666666666669</v>
      </c>
      <c r="I2114" s="28">
        <f t="shared" si="160"/>
        <v>0.59090909090909094</v>
      </c>
      <c r="J2114" s="28">
        <f t="shared" si="161"/>
        <v>0.41666666666666669</v>
      </c>
      <c r="K2114" s="28">
        <f t="shared" si="162"/>
        <v>0.41666666666666669</v>
      </c>
      <c r="L2114" s="28">
        <f t="shared" si="164"/>
        <v>0.47474747474747475</v>
      </c>
    </row>
    <row r="2115" spans="1:12" ht="15.75" x14ac:dyDescent="0.25">
      <c r="A2115" s="31" t="s">
        <v>107</v>
      </c>
      <c r="B2115" s="30" t="str">
        <f>VLOOKUP(A2115,'Cód dos países'!$A$3:$C$199,2,FALSE)</f>
        <v>GHA</v>
      </c>
      <c r="C2115" s="25">
        <f>VLOOKUP(A2115,'Cód dos países'!$A$3:$C$199,3,FALSE)</f>
        <v>66</v>
      </c>
      <c r="D2115" s="29">
        <v>2014</v>
      </c>
      <c r="E2115">
        <f t="shared" si="163"/>
        <v>662014</v>
      </c>
      <c r="F2115" s="28">
        <v>0.59090909090909094</v>
      </c>
      <c r="G2115" s="28">
        <v>0.41666666666666669</v>
      </c>
      <c r="H2115" s="28">
        <v>0.5</v>
      </c>
      <c r="I2115" s="28">
        <f t="shared" si="160"/>
        <v>0.59090909090909094</v>
      </c>
      <c r="J2115" s="28">
        <f t="shared" si="161"/>
        <v>0.41666666666666669</v>
      </c>
      <c r="K2115" s="28">
        <f t="shared" si="162"/>
        <v>0.5</v>
      </c>
      <c r="L2115" s="28">
        <f t="shared" si="164"/>
        <v>0.50252525252525249</v>
      </c>
    </row>
    <row r="2116" spans="1:12" ht="15.75" x14ac:dyDescent="0.25">
      <c r="A2116" s="31" t="s">
        <v>116</v>
      </c>
      <c r="B2116" s="30" t="str">
        <f>VLOOKUP(A2116,'Cód dos países'!$A$3:$C$199,2,FALSE)</f>
        <v>GRC</v>
      </c>
      <c r="C2116" s="25">
        <f>VLOOKUP(A2116,'Cód dos países'!$A$3:$C$199,3,FALSE)</f>
        <v>67</v>
      </c>
      <c r="D2116" s="29">
        <v>1983</v>
      </c>
      <c r="E2116">
        <f t="shared" si="163"/>
        <v>671983</v>
      </c>
      <c r="F2116" s="28">
        <v>3</v>
      </c>
      <c r="G2116" s="28">
        <v>3</v>
      </c>
      <c r="H2116" s="28">
        <v>3</v>
      </c>
      <c r="I2116" s="28">
        <f t="shared" ref="I2116:I2179" si="165">IF(F2116=".","",IF($D2116&gt;2009,F2116,F2116/12))</f>
        <v>0.25</v>
      </c>
      <c r="J2116" s="28">
        <f t="shared" ref="J2116:J2179" si="166">IF(G2116=".","",IF($D2116&gt;2009,G2116,G2116/6))</f>
        <v>0.5</v>
      </c>
      <c r="K2116" s="28">
        <f t="shared" ref="K2116:K2179" si="167">IF(H2116=".","",IF($D2116&gt;2009,H2116,H2116/6))</f>
        <v>0.5</v>
      </c>
      <c r="L2116" s="28">
        <f t="shared" si="164"/>
        <v>0.41666666666666663</v>
      </c>
    </row>
    <row r="2117" spans="1:12" ht="15.75" x14ac:dyDescent="0.25">
      <c r="A2117" s="31" t="s">
        <v>116</v>
      </c>
      <c r="B2117" s="30" t="str">
        <f>VLOOKUP(A2117,'Cód dos países'!$A$3:$C$199,2,FALSE)</f>
        <v>GRC</v>
      </c>
      <c r="C2117" s="25">
        <f>VLOOKUP(A2117,'Cód dos países'!$A$3:$C$199,3,FALSE)</f>
        <v>67</v>
      </c>
      <c r="D2117" s="29">
        <v>1984</v>
      </c>
      <c r="E2117">
        <f t="shared" ref="E2117:E2180" si="168">C2117*10000+D2117</f>
        <v>671984</v>
      </c>
      <c r="F2117" s="28">
        <v>5</v>
      </c>
      <c r="G2117" s="28">
        <v>3</v>
      </c>
      <c r="H2117" s="28">
        <v>3</v>
      </c>
      <c r="I2117" s="28">
        <f t="shared" si="165"/>
        <v>0.41666666666666669</v>
      </c>
      <c r="J2117" s="28">
        <f t="shared" si="166"/>
        <v>0.5</v>
      </c>
      <c r="K2117" s="28">
        <f t="shared" si="167"/>
        <v>0.5</v>
      </c>
      <c r="L2117" s="28">
        <f t="shared" si="164"/>
        <v>0.47222222222222221</v>
      </c>
    </row>
    <row r="2118" spans="1:12" ht="15.75" x14ac:dyDescent="0.25">
      <c r="A2118" s="31" t="s">
        <v>116</v>
      </c>
      <c r="B2118" s="30" t="str">
        <f>VLOOKUP(A2118,'Cód dos países'!$A$3:$C$199,2,FALSE)</f>
        <v>GRC</v>
      </c>
      <c r="C2118" s="25">
        <f>VLOOKUP(A2118,'Cód dos países'!$A$3:$C$199,3,FALSE)</f>
        <v>67</v>
      </c>
      <c r="D2118" s="29">
        <v>1985</v>
      </c>
      <c r="E2118">
        <f t="shared" si="168"/>
        <v>671985</v>
      </c>
      <c r="F2118" s="28">
        <v>4</v>
      </c>
      <c r="G2118" s="28">
        <v>3</v>
      </c>
      <c r="H2118" s="28">
        <v>4</v>
      </c>
      <c r="I2118" s="28">
        <f t="shared" si="165"/>
        <v>0.33333333333333331</v>
      </c>
      <c r="J2118" s="28">
        <f t="shared" si="166"/>
        <v>0.5</v>
      </c>
      <c r="K2118" s="28">
        <f t="shared" si="167"/>
        <v>0.66666666666666663</v>
      </c>
      <c r="L2118" s="28">
        <f t="shared" si="164"/>
        <v>0.5</v>
      </c>
    </row>
    <row r="2119" spans="1:12" ht="15.75" x14ac:dyDescent="0.25">
      <c r="A2119" s="31" t="s">
        <v>116</v>
      </c>
      <c r="B2119" s="30" t="str">
        <f>VLOOKUP(A2119,'Cód dos países'!$A$3:$C$199,2,FALSE)</f>
        <v>GRC</v>
      </c>
      <c r="C2119" s="25">
        <f>VLOOKUP(A2119,'Cód dos países'!$A$3:$C$199,3,FALSE)</f>
        <v>67</v>
      </c>
      <c r="D2119" s="29">
        <v>1986</v>
      </c>
      <c r="E2119">
        <f t="shared" si="168"/>
        <v>671986</v>
      </c>
      <c r="F2119" s="28">
        <v>4</v>
      </c>
      <c r="G2119" s="28">
        <v>3</v>
      </c>
      <c r="H2119" s="28">
        <v>4</v>
      </c>
      <c r="I2119" s="28">
        <f t="shared" si="165"/>
        <v>0.33333333333333331</v>
      </c>
      <c r="J2119" s="28">
        <f t="shared" si="166"/>
        <v>0.5</v>
      </c>
      <c r="K2119" s="28">
        <f t="shared" si="167"/>
        <v>0.66666666666666663</v>
      </c>
      <c r="L2119" s="28">
        <f t="shared" si="164"/>
        <v>0.5</v>
      </c>
    </row>
    <row r="2120" spans="1:12" ht="15.75" x14ac:dyDescent="0.25">
      <c r="A2120" s="31" t="s">
        <v>116</v>
      </c>
      <c r="B2120" s="30" t="str">
        <f>VLOOKUP(A2120,'Cód dos países'!$A$3:$C$199,2,FALSE)</f>
        <v>GRC</v>
      </c>
      <c r="C2120" s="25">
        <f>VLOOKUP(A2120,'Cód dos países'!$A$3:$C$199,3,FALSE)</f>
        <v>67</v>
      </c>
      <c r="D2120" s="29">
        <v>1987</v>
      </c>
      <c r="E2120">
        <f t="shared" si="168"/>
        <v>671987</v>
      </c>
      <c r="F2120" s="28">
        <v>6</v>
      </c>
      <c r="G2120" s="28">
        <v>3</v>
      </c>
      <c r="H2120" s="28">
        <v>5</v>
      </c>
      <c r="I2120" s="28">
        <f t="shared" si="165"/>
        <v>0.5</v>
      </c>
      <c r="J2120" s="28">
        <f t="shared" si="166"/>
        <v>0.5</v>
      </c>
      <c r="K2120" s="28">
        <f t="shared" si="167"/>
        <v>0.83333333333333337</v>
      </c>
      <c r="L2120" s="28">
        <f t="shared" si="164"/>
        <v>0.61111111111111116</v>
      </c>
    </row>
    <row r="2121" spans="1:12" ht="15.75" x14ac:dyDescent="0.25">
      <c r="A2121" s="31" t="s">
        <v>116</v>
      </c>
      <c r="B2121" s="30" t="str">
        <f>VLOOKUP(A2121,'Cód dos países'!$A$3:$C$199,2,FALSE)</f>
        <v>GRC</v>
      </c>
      <c r="C2121" s="25">
        <f>VLOOKUP(A2121,'Cód dos países'!$A$3:$C$199,3,FALSE)</f>
        <v>67</v>
      </c>
      <c r="D2121" s="29">
        <v>1988</v>
      </c>
      <c r="E2121">
        <f t="shared" si="168"/>
        <v>671988</v>
      </c>
      <c r="F2121" s="28">
        <v>6</v>
      </c>
      <c r="G2121" s="28">
        <v>3</v>
      </c>
      <c r="H2121" s="28">
        <v>5</v>
      </c>
      <c r="I2121" s="28">
        <f t="shared" si="165"/>
        <v>0.5</v>
      </c>
      <c r="J2121" s="28">
        <f t="shared" si="166"/>
        <v>0.5</v>
      </c>
      <c r="K2121" s="28">
        <f t="shared" si="167"/>
        <v>0.83333333333333337</v>
      </c>
      <c r="L2121" s="28">
        <f t="shared" ref="L2121:L2184" si="169">IF(AND(I2121="",J2121="",K2121="")," ",IFERROR((1/3)*I2121+(1/3)*J2121+(1/3)*K2121,""))</f>
        <v>0.61111111111111116</v>
      </c>
    </row>
    <row r="2122" spans="1:12" ht="15.75" x14ac:dyDescent="0.25">
      <c r="A2122" s="31" t="s">
        <v>116</v>
      </c>
      <c r="B2122" s="30" t="str">
        <f>VLOOKUP(A2122,'Cód dos países'!$A$3:$C$199,2,FALSE)</f>
        <v>GRC</v>
      </c>
      <c r="C2122" s="25">
        <f>VLOOKUP(A2122,'Cód dos países'!$A$3:$C$199,3,FALSE)</f>
        <v>67</v>
      </c>
      <c r="D2122" s="29">
        <v>1989</v>
      </c>
      <c r="E2122">
        <f t="shared" si="168"/>
        <v>671989</v>
      </c>
      <c r="F2122" s="28">
        <v>5</v>
      </c>
      <c r="G2122" s="28">
        <v>3</v>
      </c>
      <c r="H2122" s="28">
        <v>5</v>
      </c>
      <c r="I2122" s="28">
        <f t="shared" si="165"/>
        <v>0.41666666666666669</v>
      </c>
      <c r="J2122" s="28">
        <f t="shared" si="166"/>
        <v>0.5</v>
      </c>
      <c r="K2122" s="28">
        <f t="shared" si="167"/>
        <v>0.83333333333333337</v>
      </c>
      <c r="L2122" s="28">
        <f t="shared" si="169"/>
        <v>0.58333333333333337</v>
      </c>
    </row>
    <row r="2123" spans="1:12" ht="15.75" x14ac:dyDescent="0.25">
      <c r="A2123" s="31" t="s">
        <v>116</v>
      </c>
      <c r="B2123" s="30" t="str">
        <f>VLOOKUP(A2123,'Cód dos países'!$A$3:$C$199,2,FALSE)</f>
        <v>GRC</v>
      </c>
      <c r="C2123" s="25">
        <f>VLOOKUP(A2123,'Cód dos países'!$A$3:$C$199,3,FALSE)</f>
        <v>67</v>
      </c>
      <c r="D2123" s="29">
        <v>1990</v>
      </c>
      <c r="E2123">
        <f t="shared" si="168"/>
        <v>671990</v>
      </c>
      <c r="F2123" s="28">
        <v>3</v>
      </c>
      <c r="G2123" s="28">
        <v>4</v>
      </c>
      <c r="H2123" s="28">
        <v>5</v>
      </c>
      <c r="I2123" s="28">
        <f t="shared" si="165"/>
        <v>0.25</v>
      </c>
      <c r="J2123" s="28">
        <f t="shared" si="166"/>
        <v>0.66666666666666663</v>
      </c>
      <c r="K2123" s="28">
        <f t="shared" si="167"/>
        <v>0.83333333333333337</v>
      </c>
      <c r="L2123" s="28">
        <f t="shared" si="169"/>
        <v>0.58333333333333326</v>
      </c>
    </row>
    <row r="2124" spans="1:12" ht="15.75" x14ac:dyDescent="0.25">
      <c r="A2124" s="31" t="s">
        <v>116</v>
      </c>
      <c r="B2124" s="30" t="str">
        <f>VLOOKUP(A2124,'Cód dos países'!$A$3:$C$199,2,FALSE)</f>
        <v>GRC</v>
      </c>
      <c r="C2124" s="25">
        <f>VLOOKUP(A2124,'Cód dos países'!$A$3:$C$199,3,FALSE)</f>
        <v>67</v>
      </c>
      <c r="D2124" s="29">
        <v>1991</v>
      </c>
      <c r="E2124">
        <f t="shared" si="168"/>
        <v>671991</v>
      </c>
      <c r="F2124" s="28">
        <v>3</v>
      </c>
      <c r="G2124" s="28">
        <v>4</v>
      </c>
      <c r="H2124" s="28">
        <v>5</v>
      </c>
      <c r="I2124" s="28">
        <f t="shared" si="165"/>
        <v>0.25</v>
      </c>
      <c r="J2124" s="28">
        <f t="shared" si="166"/>
        <v>0.66666666666666663</v>
      </c>
      <c r="K2124" s="28">
        <f t="shared" si="167"/>
        <v>0.83333333333333337</v>
      </c>
      <c r="L2124" s="28">
        <f t="shared" si="169"/>
        <v>0.58333333333333326</v>
      </c>
    </row>
    <row r="2125" spans="1:12" ht="15.75" x14ac:dyDescent="0.25">
      <c r="A2125" s="31" t="s">
        <v>116</v>
      </c>
      <c r="B2125" s="30" t="str">
        <f>VLOOKUP(A2125,'Cód dos países'!$A$3:$C$199,2,FALSE)</f>
        <v>GRC</v>
      </c>
      <c r="C2125" s="25">
        <f>VLOOKUP(A2125,'Cód dos países'!$A$3:$C$199,3,FALSE)</f>
        <v>67</v>
      </c>
      <c r="D2125" s="29">
        <v>1992</v>
      </c>
      <c r="E2125">
        <f t="shared" si="168"/>
        <v>671992</v>
      </c>
      <c r="F2125" s="28">
        <v>4</v>
      </c>
      <c r="G2125" s="28">
        <v>5</v>
      </c>
      <c r="H2125" s="28">
        <v>5</v>
      </c>
      <c r="I2125" s="28">
        <f t="shared" si="165"/>
        <v>0.33333333333333331</v>
      </c>
      <c r="J2125" s="28">
        <f t="shared" si="166"/>
        <v>0.83333333333333337</v>
      </c>
      <c r="K2125" s="28">
        <f t="shared" si="167"/>
        <v>0.83333333333333337</v>
      </c>
      <c r="L2125" s="28">
        <f t="shared" si="169"/>
        <v>0.66666666666666674</v>
      </c>
    </row>
    <row r="2126" spans="1:12" ht="15.75" x14ac:dyDescent="0.25">
      <c r="A2126" s="31" t="s">
        <v>116</v>
      </c>
      <c r="B2126" s="30" t="str">
        <f>VLOOKUP(A2126,'Cód dos países'!$A$3:$C$199,2,FALSE)</f>
        <v>GRC</v>
      </c>
      <c r="C2126" s="25">
        <f>VLOOKUP(A2126,'Cód dos países'!$A$3:$C$199,3,FALSE)</f>
        <v>67</v>
      </c>
      <c r="D2126" s="29">
        <v>1993</v>
      </c>
      <c r="E2126">
        <f t="shared" si="168"/>
        <v>671993</v>
      </c>
      <c r="F2126" s="28">
        <v>5</v>
      </c>
      <c r="G2126" s="28">
        <v>5</v>
      </c>
      <c r="H2126" s="28">
        <v>5</v>
      </c>
      <c r="I2126" s="28">
        <f t="shared" si="165"/>
        <v>0.41666666666666669</v>
      </c>
      <c r="J2126" s="28">
        <f t="shared" si="166"/>
        <v>0.83333333333333337</v>
      </c>
      <c r="K2126" s="28">
        <f t="shared" si="167"/>
        <v>0.83333333333333337</v>
      </c>
      <c r="L2126" s="28">
        <f t="shared" si="169"/>
        <v>0.69444444444444442</v>
      </c>
    </row>
    <row r="2127" spans="1:12" ht="15.75" x14ac:dyDescent="0.25">
      <c r="A2127" s="31" t="s">
        <v>116</v>
      </c>
      <c r="B2127" s="30" t="str">
        <f>VLOOKUP(A2127,'Cód dos países'!$A$3:$C$199,2,FALSE)</f>
        <v>GRC</v>
      </c>
      <c r="C2127" s="25">
        <f>VLOOKUP(A2127,'Cód dos países'!$A$3:$C$199,3,FALSE)</f>
        <v>67</v>
      </c>
      <c r="D2127" s="29">
        <v>1994</v>
      </c>
      <c r="E2127">
        <f t="shared" si="168"/>
        <v>671994</v>
      </c>
      <c r="F2127" s="28">
        <v>6</v>
      </c>
      <c r="G2127" s="28">
        <v>6</v>
      </c>
      <c r="H2127" s="28">
        <v>5</v>
      </c>
      <c r="I2127" s="28">
        <f t="shared" si="165"/>
        <v>0.5</v>
      </c>
      <c r="J2127" s="28">
        <f t="shared" si="166"/>
        <v>1</v>
      </c>
      <c r="K2127" s="28">
        <f t="shared" si="167"/>
        <v>0.83333333333333337</v>
      </c>
      <c r="L2127" s="28">
        <f t="shared" si="169"/>
        <v>0.77777777777777779</v>
      </c>
    </row>
    <row r="2128" spans="1:12" ht="15.75" x14ac:dyDescent="0.25">
      <c r="A2128" s="31" t="s">
        <v>116</v>
      </c>
      <c r="B2128" s="30" t="str">
        <f>VLOOKUP(A2128,'Cód dos países'!$A$3:$C$199,2,FALSE)</f>
        <v>GRC</v>
      </c>
      <c r="C2128" s="25">
        <f>VLOOKUP(A2128,'Cód dos países'!$A$3:$C$199,3,FALSE)</f>
        <v>67</v>
      </c>
      <c r="D2128" s="29">
        <v>1995</v>
      </c>
      <c r="E2128">
        <f t="shared" si="168"/>
        <v>671995</v>
      </c>
      <c r="F2128" s="28">
        <v>6</v>
      </c>
      <c r="G2128" s="28">
        <v>6</v>
      </c>
      <c r="H2128" s="28">
        <v>5</v>
      </c>
      <c r="I2128" s="28">
        <f t="shared" si="165"/>
        <v>0.5</v>
      </c>
      <c r="J2128" s="28">
        <f t="shared" si="166"/>
        <v>1</v>
      </c>
      <c r="K2128" s="28">
        <f t="shared" si="167"/>
        <v>0.83333333333333337</v>
      </c>
      <c r="L2128" s="28">
        <f t="shared" si="169"/>
        <v>0.77777777777777779</v>
      </c>
    </row>
    <row r="2129" spans="1:12" ht="15.75" x14ac:dyDescent="0.25">
      <c r="A2129" s="31" t="s">
        <v>116</v>
      </c>
      <c r="B2129" s="30" t="str">
        <f>VLOOKUP(A2129,'Cód dos países'!$A$3:$C$199,2,FALSE)</f>
        <v>GRC</v>
      </c>
      <c r="C2129" s="25">
        <f>VLOOKUP(A2129,'Cód dos países'!$A$3:$C$199,3,FALSE)</f>
        <v>67</v>
      </c>
      <c r="D2129" s="29">
        <v>1996</v>
      </c>
      <c r="E2129">
        <f t="shared" si="168"/>
        <v>671996</v>
      </c>
      <c r="F2129" s="28">
        <v>6</v>
      </c>
      <c r="G2129" s="28">
        <v>6</v>
      </c>
      <c r="H2129" s="28">
        <v>5</v>
      </c>
      <c r="I2129" s="28">
        <f t="shared" si="165"/>
        <v>0.5</v>
      </c>
      <c r="J2129" s="28">
        <f t="shared" si="166"/>
        <v>1</v>
      </c>
      <c r="K2129" s="28">
        <f t="shared" si="167"/>
        <v>0.83333333333333337</v>
      </c>
      <c r="L2129" s="28">
        <f t="shared" si="169"/>
        <v>0.77777777777777779</v>
      </c>
    </row>
    <row r="2130" spans="1:12" ht="15.75" x14ac:dyDescent="0.25">
      <c r="A2130" s="31" t="s">
        <v>116</v>
      </c>
      <c r="B2130" s="30" t="str">
        <f>VLOOKUP(A2130,'Cód dos países'!$A$3:$C$199,2,FALSE)</f>
        <v>GRC</v>
      </c>
      <c r="C2130" s="25">
        <f>VLOOKUP(A2130,'Cód dos países'!$A$3:$C$199,3,FALSE)</f>
        <v>67</v>
      </c>
      <c r="D2130" s="29">
        <v>1997</v>
      </c>
      <c r="E2130">
        <f t="shared" si="168"/>
        <v>671997</v>
      </c>
      <c r="F2130" s="28">
        <v>10</v>
      </c>
      <c r="G2130" s="28">
        <v>5</v>
      </c>
      <c r="H2130" s="28">
        <v>5</v>
      </c>
      <c r="I2130" s="28">
        <f t="shared" si="165"/>
        <v>0.83333333333333337</v>
      </c>
      <c r="J2130" s="28">
        <f t="shared" si="166"/>
        <v>0.83333333333333337</v>
      </c>
      <c r="K2130" s="28">
        <f t="shared" si="167"/>
        <v>0.83333333333333337</v>
      </c>
      <c r="L2130" s="28">
        <f t="shared" si="169"/>
        <v>0.83333333333333337</v>
      </c>
    </row>
    <row r="2131" spans="1:12" ht="15.75" x14ac:dyDescent="0.25">
      <c r="A2131" s="31" t="s">
        <v>116</v>
      </c>
      <c r="B2131" s="30" t="str">
        <f>VLOOKUP(A2131,'Cód dos países'!$A$3:$C$199,2,FALSE)</f>
        <v>GRC</v>
      </c>
      <c r="C2131" s="25">
        <f>VLOOKUP(A2131,'Cód dos países'!$A$3:$C$199,3,FALSE)</f>
        <v>67</v>
      </c>
      <c r="D2131" s="29">
        <v>1998</v>
      </c>
      <c r="E2131">
        <f t="shared" si="168"/>
        <v>671998</v>
      </c>
      <c r="F2131" s="28">
        <v>10</v>
      </c>
      <c r="G2131" s="28">
        <v>4</v>
      </c>
      <c r="H2131" s="28">
        <v>5</v>
      </c>
      <c r="I2131" s="28">
        <f t="shared" si="165"/>
        <v>0.83333333333333337</v>
      </c>
      <c r="J2131" s="28">
        <f t="shared" si="166"/>
        <v>0.66666666666666663</v>
      </c>
      <c r="K2131" s="28">
        <f t="shared" si="167"/>
        <v>0.83333333333333337</v>
      </c>
      <c r="L2131" s="28">
        <f t="shared" si="169"/>
        <v>0.77777777777777779</v>
      </c>
    </row>
    <row r="2132" spans="1:12" ht="15.75" x14ac:dyDescent="0.25">
      <c r="A2132" s="31" t="s">
        <v>116</v>
      </c>
      <c r="B2132" s="30" t="str">
        <f>VLOOKUP(A2132,'Cód dos países'!$A$3:$C$199,2,FALSE)</f>
        <v>GRC</v>
      </c>
      <c r="C2132" s="25">
        <f>VLOOKUP(A2132,'Cód dos países'!$A$3:$C$199,3,FALSE)</f>
        <v>67</v>
      </c>
      <c r="D2132" s="29">
        <v>1999</v>
      </c>
      <c r="E2132">
        <f t="shared" si="168"/>
        <v>671999</v>
      </c>
      <c r="F2132" s="28">
        <v>10</v>
      </c>
      <c r="G2132" s="28">
        <v>3</v>
      </c>
      <c r="H2132" s="28">
        <v>5</v>
      </c>
      <c r="I2132" s="28">
        <f t="shared" si="165"/>
        <v>0.83333333333333337</v>
      </c>
      <c r="J2132" s="28">
        <f t="shared" si="166"/>
        <v>0.5</v>
      </c>
      <c r="K2132" s="28">
        <f t="shared" si="167"/>
        <v>0.83333333333333337</v>
      </c>
      <c r="L2132" s="28">
        <f t="shared" si="169"/>
        <v>0.72222222222222221</v>
      </c>
    </row>
    <row r="2133" spans="1:12" ht="15.75" x14ac:dyDescent="0.25">
      <c r="A2133" s="31" t="s">
        <v>116</v>
      </c>
      <c r="B2133" s="30" t="str">
        <f>VLOOKUP(A2133,'Cód dos países'!$A$3:$C$199,2,FALSE)</f>
        <v>GRC</v>
      </c>
      <c r="C2133" s="25">
        <f>VLOOKUP(A2133,'Cód dos países'!$A$3:$C$199,3,FALSE)</f>
        <v>67</v>
      </c>
      <c r="D2133" s="29">
        <v>2000</v>
      </c>
      <c r="E2133">
        <f t="shared" si="168"/>
        <v>672000</v>
      </c>
      <c r="F2133" s="28">
        <v>10</v>
      </c>
      <c r="G2133" s="28">
        <v>3</v>
      </c>
      <c r="H2133" s="28">
        <v>5</v>
      </c>
      <c r="I2133" s="28">
        <f t="shared" si="165"/>
        <v>0.83333333333333337</v>
      </c>
      <c r="J2133" s="28">
        <f t="shared" si="166"/>
        <v>0.5</v>
      </c>
      <c r="K2133" s="28">
        <f t="shared" si="167"/>
        <v>0.83333333333333337</v>
      </c>
      <c r="L2133" s="28">
        <f t="shared" si="169"/>
        <v>0.72222222222222221</v>
      </c>
    </row>
    <row r="2134" spans="1:12" ht="15.75" x14ac:dyDescent="0.25">
      <c r="A2134" s="31" t="s">
        <v>116</v>
      </c>
      <c r="B2134" s="30" t="str">
        <f>VLOOKUP(A2134,'Cód dos países'!$A$3:$C$199,2,FALSE)</f>
        <v>GRC</v>
      </c>
      <c r="C2134" s="25">
        <f>VLOOKUP(A2134,'Cód dos países'!$A$3:$C$199,3,FALSE)</f>
        <v>67</v>
      </c>
      <c r="D2134" s="29">
        <v>2001</v>
      </c>
      <c r="E2134">
        <f t="shared" si="168"/>
        <v>672001</v>
      </c>
      <c r="F2134" s="28">
        <v>11</v>
      </c>
      <c r="G2134" s="28">
        <v>3</v>
      </c>
      <c r="H2134" s="28">
        <v>2.5</v>
      </c>
      <c r="I2134" s="28">
        <f t="shared" si="165"/>
        <v>0.91666666666666663</v>
      </c>
      <c r="J2134" s="28">
        <f t="shared" si="166"/>
        <v>0.5</v>
      </c>
      <c r="K2134" s="28">
        <f t="shared" si="167"/>
        <v>0.41666666666666669</v>
      </c>
      <c r="L2134" s="28">
        <f t="shared" si="169"/>
        <v>0.61111111111111116</v>
      </c>
    </row>
    <row r="2135" spans="1:12" ht="15.75" x14ac:dyDescent="0.25">
      <c r="A2135" s="31" t="s">
        <v>116</v>
      </c>
      <c r="B2135" s="30" t="str">
        <f>VLOOKUP(A2135,'Cód dos países'!$A$3:$C$199,2,FALSE)</f>
        <v>GRC</v>
      </c>
      <c r="C2135" s="25">
        <f>VLOOKUP(A2135,'Cód dos países'!$A$3:$C$199,3,FALSE)</f>
        <v>67</v>
      </c>
      <c r="D2135" s="29">
        <v>2002</v>
      </c>
      <c r="E2135">
        <f t="shared" si="168"/>
        <v>672002</v>
      </c>
      <c r="F2135" s="28">
        <v>11</v>
      </c>
      <c r="G2135" s="28">
        <v>3</v>
      </c>
      <c r="H2135" s="28">
        <v>2.5</v>
      </c>
      <c r="I2135" s="28">
        <f t="shared" si="165"/>
        <v>0.91666666666666663</v>
      </c>
      <c r="J2135" s="28">
        <f t="shared" si="166"/>
        <v>0.5</v>
      </c>
      <c r="K2135" s="28">
        <f t="shared" si="167"/>
        <v>0.41666666666666669</v>
      </c>
      <c r="L2135" s="28">
        <f t="shared" si="169"/>
        <v>0.61111111111111116</v>
      </c>
    </row>
    <row r="2136" spans="1:12" ht="15.75" x14ac:dyDescent="0.25">
      <c r="A2136" s="31" t="s">
        <v>116</v>
      </c>
      <c r="B2136" s="30" t="str">
        <f>VLOOKUP(A2136,'Cód dos países'!$A$3:$C$199,2,FALSE)</f>
        <v>GRC</v>
      </c>
      <c r="C2136" s="25">
        <f>VLOOKUP(A2136,'Cód dos países'!$A$3:$C$199,3,FALSE)</f>
        <v>67</v>
      </c>
      <c r="D2136" s="29">
        <v>2003</v>
      </c>
      <c r="E2136">
        <f t="shared" si="168"/>
        <v>672003</v>
      </c>
      <c r="F2136" s="28">
        <v>11</v>
      </c>
      <c r="G2136" s="28">
        <v>3</v>
      </c>
      <c r="H2136" s="28">
        <v>2.5</v>
      </c>
      <c r="I2136" s="28">
        <f t="shared" si="165"/>
        <v>0.91666666666666663</v>
      </c>
      <c r="J2136" s="28">
        <f t="shared" si="166"/>
        <v>0.5</v>
      </c>
      <c r="K2136" s="28">
        <f t="shared" si="167"/>
        <v>0.41666666666666669</v>
      </c>
      <c r="L2136" s="28">
        <f t="shared" si="169"/>
        <v>0.61111111111111116</v>
      </c>
    </row>
    <row r="2137" spans="1:12" ht="15.75" x14ac:dyDescent="0.25">
      <c r="A2137" s="31" t="s">
        <v>116</v>
      </c>
      <c r="B2137" s="30" t="str">
        <f>VLOOKUP(A2137,'Cód dos países'!$A$3:$C$199,2,FALSE)</f>
        <v>GRC</v>
      </c>
      <c r="C2137" s="25">
        <f>VLOOKUP(A2137,'Cód dos países'!$A$3:$C$199,3,FALSE)</f>
        <v>67</v>
      </c>
      <c r="D2137" s="29">
        <v>2004</v>
      </c>
      <c r="E2137">
        <f t="shared" si="168"/>
        <v>672004</v>
      </c>
      <c r="F2137" s="28">
        <v>10</v>
      </c>
      <c r="G2137" s="28">
        <v>4.5</v>
      </c>
      <c r="H2137" s="28">
        <v>2.5</v>
      </c>
      <c r="I2137" s="28">
        <f t="shared" si="165"/>
        <v>0.83333333333333337</v>
      </c>
      <c r="J2137" s="28">
        <f t="shared" si="166"/>
        <v>0.75</v>
      </c>
      <c r="K2137" s="28">
        <f t="shared" si="167"/>
        <v>0.41666666666666669</v>
      </c>
      <c r="L2137" s="28">
        <f t="shared" si="169"/>
        <v>0.66666666666666674</v>
      </c>
    </row>
    <row r="2138" spans="1:12" ht="15.75" x14ac:dyDescent="0.25">
      <c r="A2138" s="31" t="s">
        <v>116</v>
      </c>
      <c r="B2138" s="30" t="str">
        <f>VLOOKUP(A2138,'Cód dos países'!$A$3:$C$199,2,FALSE)</f>
        <v>GRC</v>
      </c>
      <c r="C2138" s="25">
        <f>VLOOKUP(A2138,'Cód dos países'!$A$3:$C$199,3,FALSE)</f>
        <v>67</v>
      </c>
      <c r="D2138" s="29">
        <v>2005</v>
      </c>
      <c r="E2138">
        <f t="shared" si="168"/>
        <v>672005</v>
      </c>
      <c r="F2138" s="28">
        <v>10.5</v>
      </c>
      <c r="G2138" s="28">
        <v>4.5</v>
      </c>
      <c r="H2138" s="28">
        <v>2</v>
      </c>
      <c r="I2138" s="28">
        <f t="shared" si="165"/>
        <v>0.875</v>
      </c>
      <c r="J2138" s="28">
        <f t="shared" si="166"/>
        <v>0.75</v>
      </c>
      <c r="K2138" s="28">
        <f t="shared" si="167"/>
        <v>0.33333333333333331</v>
      </c>
      <c r="L2138" s="28">
        <f t="shared" si="169"/>
        <v>0.65277777777777768</v>
      </c>
    </row>
    <row r="2139" spans="1:12" ht="15.75" x14ac:dyDescent="0.25">
      <c r="A2139" s="31" t="s">
        <v>116</v>
      </c>
      <c r="B2139" s="30" t="str">
        <f>VLOOKUP(A2139,'Cód dos países'!$A$3:$C$199,2,FALSE)</f>
        <v>GRC</v>
      </c>
      <c r="C2139" s="25">
        <f>VLOOKUP(A2139,'Cód dos países'!$A$3:$C$199,3,FALSE)</f>
        <v>67</v>
      </c>
      <c r="D2139" s="29">
        <v>2006</v>
      </c>
      <c r="E2139">
        <f t="shared" si="168"/>
        <v>672006</v>
      </c>
      <c r="F2139" s="28">
        <v>10.5</v>
      </c>
      <c r="G2139" s="28">
        <v>4.5</v>
      </c>
      <c r="H2139" s="28">
        <v>2</v>
      </c>
      <c r="I2139" s="28">
        <f t="shared" si="165"/>
        <v>0.875</v>
      </c>
      <c r="J2139" s="28">
        <f t="shared" si="166"/>
        <v>0.75</v>
      </c>
      <c r="K2139" s="28">
        <f t="shared" si="167"/>
        <v>0.33333333333333331</v>
      </c>
      <c r="L2139" s="28">
        <f t="shared" si="169"/>
        <v>0.65277777777777768</v>
      </c>
    </row>
    <row r="2140" spans="1:12" ht="15.75" x14ac:dyDescent="0.25">
      <c r="A2140" s="31" t="s">
        <v>116</v>
      </c>
      <c r="B2140" s="30" t="str">
        <f>VLOOKUP(A2140,'Cód dos países'!$A$3:$C$199,2,FALSE)</f>
        <v>GRC</v>
      </c>
      <c r="C2140" s="25">
        <f>VLOOKUP(A2140,'Cód dos países'!$A$3:$C$199,3,FALSE)</f>
        <v>67</v>
      </c>
      <c r="D2140" s="29">
        <v>2007</v>
      </c>
      <c r="E2140">
        <f t="shared" si="168"/>
        <v>672007</v>
      </c>
      <c r="F2140" s="28">
        <v>10.5</v>
      </c>
      <c r="G2140" s="28">
        <v>4.5</v>
      </c>
      <c r="H2140" s="28">
        <v>2</v>
      </c>
      <c r="I2140" s="28">
        <f t="shared" si="165"/>
        <v>0.875</v>
      </c>
      <c r="J2140" s="28">
        <f t="shared" si="166"/>
        <v>0.75</v>
      </c>
      <c r="K2140" s="28">
        <f t="shared" si="167"/>
        <v>0.33333333333333331</v>
      </c>
      <c r="L2140" s="28">
        <f t="shared" si="169"/>
        <v>0.65277777777777768</v>
      </c>
    </row>
    <row r="2141" spans="1:12" ht="15.75" x14ac:dyDescent="0.25">
      <c r="A2141" s="31" t="s">
        <v>116</v>
      </c>
      <c r="B2141" s="30" t="str">
        <f>VLOOKUP(A2141,'Cód dos países'!$A$3:$C$199,2,FALSE)</f>
        <v>GRC</v>
      </c>
      <c r="C2141" s="25">
        <f>VLOOKUP(A2141,'Cód dos países'!$A$3:$C$199,3,FALSE)</f>
        <v>67</v>
      </c>
      <c r="D2141" s="29">
        <v>2008</v>
      </c>
      <c r="E2141">
        <f t="shared" si="168"/>
        <v>672008</v>
      </c>
      <c r="F2141" s="28">
        <v>10.5</v>
      </c>
      <c r="G2141" s="28">
        <v>4.5</v>
      </c>
      <c r="H2141" s="28">
        <v>2</v>
      </c>
      <c r="I2141" s="28">
        <f t="shared" si="165"/>
        <v>0.875</v>
      </c>
      <c r="J2141" s="28">
        <f t="shared" si="166"/>
        <v>0.75</v>
      </c>
      <c r="K2141" s="28">
        <f t="shared" si="167"/>
        <v>0.33333333333333331</v>
      </c>
      <c r="L2141" s="28">
        <f t="shared" si="169"/>
        <v>0.65277777777777768</v>
      </c>
    </row>
    <row r="2142" spans="1:12" ht="15.75" x14ac:dyDescent="0.25">
      <c r="A2142" s="31" t="s">
        <v>116</v>
      </c>
      <c r="B2142" s="30" t="str">
        <f>VLOOKUP(A2142,'Cód dos países'!$A$3:$C$199,2,FALSE)</f>
        <v>GRC</v>
      </c>
      <c r="C2142" s="25">
        <f>VLOOKUP(A2142,'Cód dos países'!$A$3:$C$199,3,FALSE)</f>
        <v>67</v>
      </c>
      <c r="D2142" s="29">
        <v>2009</v>
      </c>
      <c r="E2142">
        <f t="shared" si="168"/>
        <v>672009</v>
      </c>
      <c r="F2142" s="28">
        <v>10.5</v>
      </c>
      <c r="G2142" s="28">
        <v>4.5</v>
      </c>
      <c r="H2142" s="28">
        <v>2</v>
      </c>
      <c r="I2142" s="28">
        <f t="shared" si="165"/>
        <v>0.875</v>
      </c>
      <c r="J2142" s="28">
        <f t="shared" si="166"/>
        <v>0.75</v>
      </c>
      <c r="K2142" s="28">
        <f t="shared" si="167"/>
        <v>0.33333333333333331</v>
      </c>
      <c r="L2142" s="28">
        <f t="shared" si="169"/>
        <v>0.65277777777777768</v>
      </c>
    </row>
    <row r="2143" spans="1:12" ht="15.75" x14ac:dyDescent="0.25">
      <c r="A2143" s="31" t="s">
        <v>116</v>
      </c>
      <c r="B2143" s="30" t="str">
        <f>VLOOKUP(A2143,'Cód dos países'!$A$3:$C$199,2,FALSE)</f>
        <v>GRC</v>
      </c>
      <c r="C2143" s="25">
        <f>VLOOKUP(A2143,'Cód dos países'!$A$3:$C$199,3,FALSE)</f>
        <v>67</v>
      </c>
      <c r="D2143" s="29">
        <v>2010</v>
      </c>
      <c r="E2143">
        <f t="shared" si="168"/>
        <v>672010</v>
      </c>
      <c r="F2143" s="28">
        <v>0.54545454545454541</v>
      </c>
      <c r="G2143" s="28">
        <v>0.75</v>
      </c>
      <c r="H2143" s="28">
        <v>0.33333333333333331</v>
      </c>
      <c r="I2143" s="28">
        <f t="shared" si="165"/>
        <v>0.54545454545454541</v>
      </c>
      <c r="J2143" s="28">
        <f t="shared" si="166"/>
        <v>0.75</v>
      </c>
      <c r="K2143" s="28">
        <f t="shared" si="167"/>
        <v>0.33333333333333331</v>
      </c>
      <c r="L2143" s="28">
        <f t="shared" si="169"/>
        <v>0.54292929292929282</v>
      </c>
    </row>
    <row r="2144" spans="1:12" ht="15.75" x14ac:dyDescent="0.25">
      <c r="A2144" s="31" t="s">
        <v>116</v>
      </c>
      <c r="B2144" s="30" t="str">
        <f>VLOOKUP(A2144,'Cód dos países'!$A$3:$C$199,2,FALSE)</f>
        <v>GRC</v>
      </c>
      <c r="C2144" s="25">
        <f>VLOOKUP(A2144,'Cód dos países'!$A$3:$C$199,3,FALSE)</f>
        <v>67</v>
      </c>
      <c r="D2144" s="29">
        <v>2011</v>
      </c>
      <c r="E2144">
        <f t="shared" si="168"/>
        <v>672011</v>
      </c>
      <c r="F2144" s="28">
        <v>0.59090909090909094</v>
      </c>
      <c r="G2144" s="28">
        <v>0.75</v>
      </c>
      <c r="H2144" s="28">
        <v>0.33333333333333331</v>
      </c>
      <c r="I2144" s="28">
        <f t="shared" si="165"/>
        <v>0.59090909090909094</v>
      </c>
      <c r="J2144" s="28">
        <f t="shared" si="166"/>
        <v>0.75</v>
      </c>
      <c r="K2144" s="28">
        <f t="shared" si="167"/>
        <v>0.33333333333333331</v>
      </c>
      <c r="L2144" s="28">
        <f t="shared" si="169"/>
        <v>0.55808080808080807</v>
      </c>
    </row>
    <row r="2145" spans="1:12" ht="15.75" x14ac:dyDescent="0.25">
      <c r="A2145" s="31" t="s">
        <v>116</v>
      </c>
      <c r="B2145" s="30" t="str">
        <f>VLOOKUP(A2145,'Cód dos países'!$A$3:$C$199,2,FALSE)</f>
        <v>GRC</v>
      </c>
      <c r="C2145" s="25">
        <f>VLOOKUP(A2145,'Cód dos países'!$A$3:$C$199,3,FALSE)</f>
        <v>67</v>
      </c>
      <c r="D2145" s="29">
        <v>2012</v>
      </c>
      <c r="E2145">
        <f t="shared" si="168"/>
        <v>672012</v>
      </c>
      <c r="F2145" s="28">
        <v>0.45454545454545453</v>
      </c>
      <c r="G2145" s="28">
        <v>0.75</v>
      </c>
      <c r="H2145" s="28">
        <v>0.33333333333333331</v>
      </c>
      <c r="I2145" s="28">
        <f t="shared" si="165"/>
        <v>0.45454545454545453</v>
      </c>
      <c r="J2145" s="28">
        <f t="shared" si="166"/>
        <v>0.75</v>
      </c>
      <c r="K2145" s="28">
        <f t="shared" si="167"/>
        <v>0.33333333333333331</v>
      </c>
      <c r="L2145" s="28">
        <f t="shared" si="169"/>
        <v>0.51262626262626254</v>
      </c>
    </row>
    <row r="2146" spans="1:12" ht="15.75" x14ac:dyDescent="0.25">
      <c r="A2146" s="31" t="s">
        <v>116</v>
      </c>
      <c r="B2146" s="30" t="str">
        <f>VLOOKUP(A2146,'Cód dos países'!$A$3:$C$199,2,FALSE)</f>
        <v>GRC</v>
      </c>
      <c r="C2146" s="25">
        <f>VLOOKUP(A2146,'Cód dos países'!$A$3:$C$199,3,FALSE)</f>
        <v>67</v>
      </c>
      <c r="D2146" s="29">
        <v>2013</v>
      </c>
      <c r="E2146">
        <f t="shared" si="168"/>
        <v>672013</v>
      </c>
      <c r="F2146" s="28">
        <v>0.54545454545454541</v>
      </c>
      <c r="G2146" s="28">
        <v>0.75</v>
      </c>
      <c r="H2146" s="28">
        <v>0.33333333333333331</v>
      </c>
      <c r="I2146" s="28">
        <f t="shared" si="165"/>
        <v>0.54545454545454541</v>
      </c>
      <c r="J2146" s="28">
        <f t="shared" si="166"/>
        <v>0.75</v>
      </c>
      <c r="K2146" s="28">
        <f t="shared" si="167"/>
        <v>0.33333333333333331</v>
      </c>
      <c r="L2146" s="28">
        <f t="shared" si="169"/>
        <v>0.54292929292929282</v>
      </c>
    </row>
    <row r="2147" spans="1:12" ht="15.75" x14ac:dyDescent="0.25">
      <c r="A2147" s="31" t="s">
        <v>116</v>
      </c>
      <c r="B2147" s="30" t="str">
        <f>VLOOKUP(A2147,'Cód dos países'!$A$3:$C$199,2,FALSE)</f>
        <v>GRC</v>
      </c>
      <c r="C2147" s="25">
        <f>VLOOKUP(A2147,'Cód dos países'!$A$3:$C$199,3,FALSE)</f>
        <v>67</v>
      </c>
      <c r="D2147" s="29">
        <v>2014</v>
      </c>
      <c r="E2147">
        <f t="shared" si="168"/>
        <v>672014</v>
      </c>
      <c r="F2147" s="28">
        <v>0.54545454545454541</v>
      </c>
      <c r="G2147" s="28">
        <v>0.75</v>
      </c>
      <c r="H2147" s="28">
        <v>0.41666666666666669</v>
      </c>
      <c r="I2147" s="28">
        <f t="shared" si="165"/>
        <v>0.54545454545454541</v>
      </c>
      <c r="J2147" s="28">
        <f t="shared" si="166"/>
        <v>0.75</v>
      </c>
      <c r="K2147" s="28">
        <f t="shared" si="167"/>
        <v>0.41666666666666669</v>
      </c>
      <c r="L2147" s="28">
        <f t="shared" si="169"/>
        <v>0.57070707070707072</v>
      </c>
    </row>
    <row r="2148" spans="1:12" ht="15.75" x14ac:dyDescent="0.25">
      <c r="A2148" s="31" t="s">
        <v>355</v>
      </c>
      <c r="B2148" s="30" t="str">
        <f>VLOOKUP(A2148,'Cód dos países'!$A$3:$C$199,2,FALSE)</f>
        <v>GRD</v>
      </c>
      <c r="C2148" s="25">
        <f>VLOOKUP(A2148,'Cód dos países'!$A$3:$C$199,3,FALSE)</f>
        <v>68</v>
      </c>
      <c r="D2148" s="29">
        <v>1983</v>
      </c>
      <c r="E2148">
        <f t="shared" si="168"/>
        <v>681983</v>
      </c>
      <c r="F2148" s="28" t="s">
        <v>433</v>
      </c>
      <c r="G2148" s="28" t="s">
        <v>433</v>
      </c>
      <c r="H2148" s="28" t="s">
        <v>433</v>
      </c>
      <c r="I2148" s="28" t="str">
        <f t="shared" si="165"/>
        <v/>
      </c>
      <c r="J2148" s="28" t="str">
        <f t="shared" si="166"/>
        <v/>
      </c>
      <c r="K2148" s="28" t="str">
        <f t="shared" si="167"/>
        <v/>
      </c>
      <c r="L2148" s="28" t="str">
        <f t="shared" si="169"/>
        <v xml:space="preserve"> </v>
      </c>
    </row>
    <row r="2149" spans="1:12" ht="15.75" x14ac:dyDescent="0.25">
      <c r="A2149" s="31" t="s">
        <v>355</v>
      </c>
      <c r="B2149" s="30" t="str">
        <f>VLOOKUP(A2149,'Cód dos países'!$A$3:$C$199,2,FALSE)</f>
        <v>GRD</v>
      </c>
      <c r="C2149" s="25">
        <f>VLOOKUP(A2149,'Cód dos países'!$A$3:$C$199,3,FALSE)</f>
        <v>68</v>
      </c>
      <c r="D2149" s="29">
        <v>1984</v>
      </c>
      <c r="E2149">
        <f t="shared" si="168"/>
        <v>681984</v>
      </c>
      <c r="F2149" s="28" t="s">
        <v>433</v>
      </c>
      <c r="G2149" s="28" t="s">
        <v>433</v>
      </c>
      <c r="H2149" s="28" t="s">
        <v>433</v>
      </c>
      <c r="I2149" s="28" t="str">
        <f t="shared" si="165"/>
        <v/>
      </c>
      <c r="J2149" s="28" t="str">
        <f t="shared" si="166"/>
        <v/>
      </c>
      <c r="K2149" s="28" t="str">
        <f t="shared" si="167"/>
        <v/>
      </c>
      <c r="L2149" s="28" t="str">
        <f t="shared" si="169"/>
        <v xml:space="preserve"> </v>
      </c>
    </row>
    <row r="2150" spans="1:12" ht="15.75" x14ac:dyDescent="0.25">
      <c r="A2150" s="31" t="s">
        <v>355</v>
      </c>
      <c r="B2150" s="30" t="str">
        <f>VLOOKUP(A2150,'Cód dos países'!$A$3:$C$199,2,FALSE)</f>
        <v>GRD</v>
      </c>
      <c r="C2150" s="25">
        <f>VLOOKUP(A2150,'Cód dos países'!$A$3:$C$199,3,FALSE)</f>
        <v>68</v>
      </c>
      <c r="D2150" s="29">
        <v>1985</v>
      </c>
      <c r="E2150">
        <f t="shared" si="168"/>
        <v>681985</v>
      </c>
      <c r="F2150" s="28" t="s">
        <v>433</v>
      </c>
      <c r="G2150" s="28" t="s">
        <v>433</v>
      </c>
      <c r="H2150" s="28" t="s">
        <v>433</v>
      </c>
      <c r="I2150" s="28" t="str">
        <f t="shared" si="165"/>
        <v/>
      </c>
      <c r="J2150" s="28" t="str">
        <f t="shared" si="166"/>
        <v/>
      </c>
      <c r="K2150" s="28" t="str">
        <f t="shared" si="167"/>
        <v/>
      </c>
      <c r="L2150" s="28" t="str">
        <f t="shared" si="169"/>
        <v xml:space="preserve"> </v>
      </c>
    </row>
    <row r="2151" spans="1:12" ht="15.75" x14ac:dyDescent="0.25">
      <c r="A2151" s="31" t="s">
        <v>355</v>
      </c>
      <c r="B2151" s="30" t="str">
        <f>VLOOKUP(A2151,'Cód dos países'!$A$3:$C$199,2,FALSE)</f>
        <v>GRD</v>
      </c>
      <c r="C2151" s="25">
        <f>VLOOKUP(A2151,'Cód dos países'!$A$3:$C$199,3,FALSE)</f>
        <v>68</v>
      </c>
      <c r="D2151" s="29">
        <v>1986</v>
      </c>
      <c r="E2151">
        <f t="shared" si="168"/>
        <v>681986</v>
      </c>
      <c r="F2151" s="28" t="s">
        <v>433</v>
      </c>
      <c r="G2151" s="28" t="s">
        <v>433</v>
      </c>
      <c r="H2151" s="28" t="s">
        <v>433</v>
      </c>
      <c r="I2151" s="28" t="str">
        <f t="shared" si="165"/>
        <v/>
      </c>
      <c r="J2151" s="28" t="str">
        <f t="shared" si="166"/>
        <v/>
      </c>
      <c r="K2151" s="28" t="str">
        <f t="shared" si="167"/>
        <v/>
      </c>
      <c r="L2151" s="28" t="str">
        <f t="shared" si="169"/>
        <v xml:space="preserve"> </v>
      </c>
    </row>
    <row r="2152" spans="1:12" ht="15.75" x14ac:dyDescent="0.25">
      <c r="A2152" s="31" t="s">
        <v>355</v>
      </c>
      <c r="B2152" s="30" t="str">
        <f>VLOOKUP(A2152,'Cód dos países'!$A$3:$C$199,2,FALSE)</f>
        <v>GRD</v>
      </c>
      <c r="C2152" s="25">
        <f>VLOOKUP(A2152,'Cód dos países'!$A$3:$C$199,3,FALSE)</f>
        <v>68</v>
      </c>
      <c r="D2152" s="29">
        <v>1987</v>
      </c>
      <c r="E2152">
        <f t="shared" si="168"/>
        <v>681987</v>
      </c>
      <c r="F2152" s="28" t="s">
        <v>433</v>
      </c>
      <c r="G2152" s="28" t="s">
        <v>433</v>
      </c>
      <c r="H2152" s="28" t="s">
        <v>433</v>
      </c>
      <c r="I2152" s="28" t="str">
        <f t="shared" si="165"/>
        <v/>
      </c>
      <c r="J2152" s="28" t="str">
        <f t="shared" si="166"/>
        <v/>
      </c>
      <c r="K2152" s="28" t="str">
        <f t="shared" si="167"/>
        <v/>
      </c>
      <c r="L2152" s="28" t="str">
        <f t="shared" si="169"/>
        <v xml:space="preserve"> </v>
      </c>
    </row>
    <row r="2153" spans="1:12" ht="15.75" x14ac:dyDescent="0.25">
      <c r="A2153" s="31" t="s">
        <v>355</v>
      </c>
      <c r="B2153" s="30" t="str">
        <f>VLOOKUP(A2153,'Cód dos países'!$A$3:$C$199,2,FALSE)</f>
        <v>GRD</v>
      </c>
      <c r="C2153" s="25">
        <f>VLOOKUP(A2153,'Cód dos países'!$A$3:$C$199,3,FALSE)</f>
        <v>68</v>
      </c>
      <c r="D2153" s="29">
        <v>1988</v>
      </c>
      <c r="E2153">
        <f t="shared" si="168"/>
        <v>681988</v>
      </c>
      <c r="F2153" s="28" t="s">
        <v>433</v>
      </c>
      <c r="G2153" s="28" t="s">
        <v>433</v>
      </c>
      <c r="H2153" s="28" t="s">
        <v>433</v>
      </c>
      <c r="I2153" s="28" t="str">
        <f t="shared" si="165"/>
        <v/>
      </c>
      <c r="J2153" s="28" t="str">
        <f t="shared" si="166"/>
        <v/>
      </c>
      <c r="K2153" s="28" t="str">
        <f t="shared" si="167"/>
        <v/>
      </c>
      <c r="L2153" s="28" t="str">
        <f t="shared" si="169"/>
        <v xml:space="preserve"> </v>
      </c>
    </row>
    <row r="2154" spans="1:12" ht="15.75" x14ac:dyDescent="0.25">
      <c r="A2154" s="31" t="s">
        <v>355</v>
      </c>
      <c r="B2154" s="30" t="str">
        <f>VLOOKUP(A2154,'Cód dos países'!$A$3:$C$199,2,FALSE)</f>
        <v>GRD</v>
      </c>
      <c r="C2154" s="25">
        <f>VLOOKUP(A2154,'Cód dos países'!$A$3:$C$199,3,FALSE)</f>
        <v>68</v>
      </c>
      <c r="D2154" s="29">
        <v>1989</v>
      </c>
      <c r="E2154">
        <f t="shared" si="168"/>
        <v>681989</v>
      </c>
      <c r="F2154" s="28" t="s">
        <v>433</v>
      </c>
      <c r="G2154" s="28" t="s">
        <v>433</v>
      </c>
      <c r="H2154" s="28" t="s">
        <v>433</v>
      </c>
      <c r="I2154" s="28" t="str">
        <f t="shared" si="165"/>
        <v/>
      </c>
      <c r="J2154" s="28" t="str">
        <f t="shared" si="166"/>
        <v/>
      </c>
      <c r="K2154" s="28" t="str">
        <f t="shared" si="167"/>
        <v/>
      </c>
      <c r="L2154" s="28" t="str">
        <f t="shared" si="169"/>
        <v xml:space="preserve"> </v>
      </c>
    </row>
    <row r="2155" spans="1:12" ht="15.75" x14ac:dyDescent="0.25">
      <c r="A2155" s="31" t="s">
        <v>355</v>
      </c>
      <c r="B2155" s="30" t="str">
        <f>VLOOKUP(A2155,'Cód dos países'!$A$3:$C$199,2,FALSE)</f>
        <v>GRD</v>
      </c>
      <c r="C2155" s="25">
        <f>VLOOKUP(A2155,'Cód dos países'!$A$3:$C$199,3,FALSE)</f>
        <v>68</v>
      </c>
      <c r="D2155" s="29">
        <v>1990</v>
      </c>
      <c r="E2155">
        <f t="shared" si="168"/>
        <v>681990</v>
      </c>
      <c r="F2155" s="28" t="s">
        <v>433</v>
      </c>
      <c r="G2155" s="28" t="s">
        <v>433</v>
      </c>
      <c r="H2155" s="28" t="s">
        <v>433</v>
      </c>
      <c r="I2155" s="28" t="str">
        <f t="shared" si="165"/>
        <v/>
      </c>
      <c r="J2155" s="28" t="str">
        <f t="shared" si="166"/>
        <v/>
      </c>
      <c r="K2155" s="28" t="str">
        <f t="shared" si="167"/>
        <v/>
      </c>
      <c r="L2155" s="28" t="str">
        <f t="shared" si="169"/>
        <v xml:space="preserve"> </v>
      </c>
    </row>
    <row r="2156" spans="1:12" ht="15.75" x14ac:dyDescent="0.25">
      <c r="A2156" s="31" t="s">
        <v>355</v>
      </c>
      <c r="B2156" s="30" t="str">
        <f>VLOOKUP(A2156,'Cód dos países'!$A$3:$C$199,2,FALSE)</f>
        <v>GRD</v>
      </c>
      <c r="C2156" s="25">
        <f>VLOOKUP(A2156,'Cód dos países'!$A$3:$C$199,3,FALSE)</f>
        <v>68</v>
      </c>
      <c r="D2156" s="29">
        <v>1991</v>
      </c>
      <c r="E2156">
        <f t="shared" si="168"/>
        <v>681991</v>
      </c>
      <c r="F2156" s="28" t="s">
        <v>433</v>
      </c>
      <c r="G2156" s="28" t="s">
        <v>433</v>
      </c>
      <c r="H2156" s="28" t="s">
        <v>433</v>
      </c>
      <c r="I2156" s="28" t="str">
        <f t="shared" si="165"/>
        <v/>
      </c>
      <c r="J2156" s="28" t="str">
        <f t="shared" si="166"/>
        <v/>
      </c>
      <c r="K2156" s="28" t="str">
        <f t="shared" si="167"/>
        <v/>
      </c>
      <c r="L2156" s="28" t="str">
        <f t="shared" si="169"/>
        <v xml:space="preserve"> </v>
      </c>
    </row>
    <row r="2157" spans="1:12" ht="15.75" x14ac:dyDescent="0.25">
      <c r="A2157" s="31" t="s">
        <v>355</v>
      </c>
      <c r="B2157" s="30" t="str">
        <f>VLOOKUP(A2157,'Cód dos países'!$A$3:$C$199,2,FALSE)</f>
        <v>GRD</v>
      </c>
      <c r="C2157" s="25">
        <f>VLOOKUP(A2157,'Cód dos países'!$A$3:$C$199,3,FALSE)</f>
        <v>68</v>
      </c>
      <c r="D2157" s="29">
        <v>1992</v>
      </c>
      <c r="E2157">
        <f t="shared" si="168"/>
        <v>681992</v>
      </c>
      <c r="F2157" s="28" t="s">
        <v>433</v>
      </c>
      <c r="G2157" s="28" t="s">
        <v>433</v>
      </c>
      <c r="H2157" s="28" t="s">
        <v>433</v>
      </c>
      <c r="I2157" s="28" t="str">
        <f t="shared" si="165"/>
        <v/>
      </c>
      <c r="J2157" s="28" t="str">
        <f t="shared" si="166"/>
        <v/>
      </c>
      <c r="K2157" s="28" t="str">
        <f t="shared" si="167"/>
        <v/>
      </c>
      <c r="L2157" s="28" t="str">
        <f t="shared" si="169"/>
        <v xml:space="preserve"> </v>
      </c>
    </row>
    <row r="2158" spans="1:12" ht="15.75" x14ac:dyDescent="0.25">
      <c r="A2158" s="31" t="s">
        <v>355</v>
      </c>
      <c r="B2158" s="30" t="str">
        <f>VLOOKUP(A2158,'Cód dos países'!$A$3:$C$199,2,FALSE)</f>
        <v>GRD</v>
      </c>
      <c r="C2158" s="25">
        <f>VLOOKUP(A2158,'Cód dos países'!$A$3:$C$199,3,FALSE)</f>
        <v>68</v>
      </c>
      <c r="D2158" s="29">
        <v>1993</v>
      </c>
      <c r="E2158">
        <f t="shared" si="168"/>
        <v>681993</v>
      </c>
      <c r="F2158" s="28" t="s">
        <v>433</v>
      </c>
      <c r="G2158" s="28" t="s">
        <v>433</v>
      </c>
      <c r="H2158" s="28" t="s">
        <v>433</v>
      </c>
      <c r="I2158" s="28" t="str">
        <f t="shared" si="165"/>
        <v/>
      </c>
      <c r="J2158" s="28" t="str">
        <f t="shared" si="166"/>
        <v/>
      </c>
      <c r="K2158" s="28" t="str">
        <f t="shared" si="167"/>
        <v/>
      </c>
      <c r="L2158" s="28" t="str">
        <f t="shared" si="169"/>
        <v xml:space="preserve"> </v>
      </c>
    </row>
    <row r="2159" spans="1:12" ht="15.75" x14ac:dyDescent="0.25">
      <c r="A2159" s="31" t="s">
        <v>355</v>
      </c>
      <c r="B2159" s="30" t="str">
        <f>VLOOKUP(A2159,'Cód dos países'!$A$3:$C$199,2,FALSE)</f>
        <v>GRD</v>
      </c>
      <c r="C2159" s="25">
        <f>VLOOKUP(A2159,'Cód dos países'!$A$3:$C$199,3,FALSE)</f>
        <v>68</v>
      </c>
      <c r="D2159" s="29">
        <v>1994</v>
      </c>
      <c r="E2159">
        <f t="shared" si="168"/>
        <v>681994</v>
      </c>
      <c r="F2159" s="28" t="s">
        <v>433</v>
      </c>
      <c r="G2159" s="28" t="s">
        <v>433</v>
      </c>
      <c r="H2159" s="28" t="s">
        <v>433</v>
      </c>
      <c r="I2159" s="28" t="str">
        <f t="shared" si="165"/>
        <v/>
      </c>
      <c r="J2159" s="28" t="str">
        <f t="shared" si="166"/>
        <v/>
      </c>
      <c r="K2159" s="28" t="str">
        <f t="shared" si="167"/>
        <v/>
      </c>
      <c r="L2159" s="28" t="str">
        <f t="shared" si="169"/>
        <v xml:space="preserve"> </v>
      </c>
    </row>
    <row r="2160" spans="1:12" ht="15.75" x14ac:dyDescent="0.25">
      <c r="A2160" s="31" t="s">
        <v>355</v>
      </c>
      <c r="B2160" s="30" t="str">
        <f>VLOOKUP(A2160,'Cód dos países'!$A$3:$C$199,2,FALSE)</f>
        <v>GRD</v>
      </c>
      <c r="C2160" s="25">
        <f>VLOOKUP(A2160,'Cód dos países'!$A$3:$C$199,3,FALSE)</f>
        <v>68</v>
      </c>
      <c r="D2160" s="29">
        <v>1995</v>
      </c>
      <c r="E2160">
        <f t="shared" si="168"/>
        <v>681995</v>
      </c>
      <c r="F2160" s="28" t="s">
        <v>433</v>
      </c>
      <c r="G2160" s="28" t="s">
        <v>433</v>
      </c>
      <c r="H2160" s="28" t="s">
        <v>433</v>
      </c>
      <c r="I2160" s="28" t="str">
        <f t="shared" si="165"/>
        <v/>
      </c>
      <c r="J2160" s="28" t="str">
        <f t="shared" si="166"/>
        <v/>
      </c>
      <c r="K2160" s="28" t="str">
        <f t="shared" si="167"/>
        <v/>
      </c>
      <c r="L2160" s="28" t="str">
        <f t="shared" si="169"/>
        <v xml:space="preserve"> </v>
      </c>
    </row>
    <row r="2161" spans="1:12" ht="15.75" x14ac:dyDescent="0.25">
      <c r="A2161" s="31" t="s">
        <v>355</v>
      </c>
      <c r="B2161" s="30" t="str">
        <f>VLOOKUP(A2161,'Cód dos países'!$A$3:$C$199,2,FALSE)</f>
        <v>GRD</v>
      </c>
      <c r="C2161" s="25">
        <f>VLOOKUP(A2161,'Cód dos países'!$A$3:$C$199,3,FALSE)</f>
        <v>68</v>
      </c>
      <c r="D2161" s="29">
        <v>1996</v>
      </c>
      <c r="E2161">
        <f t="shared" si="168"/>
        <v>681996</v>
      </c>
      <c r="F2161" s="28" t="s">
        <v>433</v>
      </c>
      <c r="G2161" s="28" t="s">
        <v>433</v>
      </c>
      <c r="H2161" s="28" t="s">
        <v>433</v>
      </c>
      <c r="I2161" s="28" t="str">
        <f t="shared" si="165"/>
        <v/>
      </c>
      <c r="J2161" s="28" t="str">
        <f t="shared" si="166"/>
        <v/>
      </c>
      <c r="K2161" s="28" t="str">
        <f t="shared" si="167"/>
        <v/>
      </c>
      <c r="L2161" s="28" t="str">
        <f t="shared" si="169"/>
        <v xml:space="preserve"> </v>
      </c>
    </row>
    <row r="2162" spans="1:12" ht="15.75" x14ac:dyDescent="0.25">
      <c r="A2162" s="31" t="s">
        <v>355</v>
      </c>
      <c r="B2162" s="30" t="str">
        <f>VLOOKUP(A2162,'Cód dos países'!$A$3:$C$199,2,FALSE)</f>
        <v>GRD</v>
      </c>
      <c r="C2162" s="25">
        <f>VLOOKUP(A2162,'Cód dos países'!$A$3:$C$199,3,FALSE)</f>
        <v>68</v>
      </c>
      <c r="D2162" s="29">
        <v>1997</v>
      </c>
      <c r="E2162">
        <f t="shared" si="168"/>
        <v>681997</v>
      </c>
      <c r="F2162" s="28" t="s">
        <v>433</v>
      </c>
      <c r="G2162" s="28" t="s">
        <v>433</v>
      </c>
      <c r="H2162" s="28" t="s">
        <v>433</v>
      </c>
      <c r="I2162" s="28" t="str">
        <f t="shared" si="165"/>
        <v/>
      </c>
      <c r="J2162" s="28" t="str">
        <f t="shared" si="166"/>
        <v/>
      </c>
      <c r="K2162" s="28" t="str">
        <f t="shared" si="167"/>
        <v/>
      </c>
      <c r="L2162" s="28" t="str">
        <f t="shared" si="169"/>
        <v xml:space="preserve"> </v>
      </c>
    </row>
    <row r="2163" spans="1:12" ht="15.75" x14ac:dyDescent="0.25">
      <c r="A2163" s="31" t="s">
        <v>355</v>
      </c>
      <c r="B2163" s="30" t="str">
        <f>VLOOKUP(A2163,'Cód dos países'!$A$3:$C$199,2,FALSE)</f>
        <v>GRD</v>
      </c>
      <c r="C2163" s="25">
        <f>VLOOKUP(A2163,'Cód dos países'!$A$3:$C$199,3,FALSE)</f>
        <v>68</v>
      </c>
      <c r="D2163" s="29">
        <v>1998</v>
      </c>
      <c r="E2163">
        <f t="shared" si="168"/>
        <v>681998</v>
      </c>
      <c r="F2163" s="28" t="s">
        <v>433</v>
      </c>
      <c r="G2163" s="28" t="s">
        <v>433</v>
      </c>
      <c r="H2163" s="28" t="s">
        <v>433</v>
      </c>
      <c r="I2163" s="28" t="str">
        <f t="shared" si="165"/>
        <v/>
      </c>
      <c r="J2163" s="28" t="str">
        <f t="shared" si="166"/>
        <v/>
      </c>
      <c r="K2163" s="28" t="str">
        <f t="shared" si="167"/>
        <v/>
      </c>
      <c r="L2163" s="28" t="str">
        <f t="shared" si="169"/>
        <v xml:space="preserve"> </v>
      </c>
    </row>
    <row r="2164" spans="1:12" ht="15.75" x14ac:dyDescent="0.25">
      <c r="A2164" s="31" t="s">
        <v>355</v>
      </c>
      <c r="B2164" s="30" t="str">
        <f>VLOOKUP(A2164,'Cód dos países'!$A$3:$C$199,2,FALSE)</f>
        <v>GRD</v>
      </c>
      <c r="C2164" s="25">
        <f>VLOOKUP(A2164,'Cód dos países'!$A$3:$C$199,3,FALSE)</f>
        <v>68</v>
      </c>
      <c r="D2164" s="29">
        <v>1999</v>
      </c>
      <c r="E2164">
        <f t="shared" si="168"/>
        <v>681999</v>
      </c>
      <c r="F2164" s="28" t="s">
        <v>433</v>
      </c>
      <c r="G2164" s="28" t="s">
        <v>433</v>
      </c>
      <c r="H2164" s="28" t="s">
        <v>433</v>
      </c>
      <c r="I2164" s="28" t="str">
        <f t="shared" si="165"/>
        <v/>
      </c>
      <c r="J2164" s="28" t="str">
        <f t="shared" si="166"/>
        <v/>
      </c>
      <c r="K2164" s="28" t="str">
        <f t="shared" si="167"/>
        <v/>
      </c>
      <c r="L2164" s="28" t="str">
        <f t="shared" si="169"/>
        <v xml:space="preserve"> </v>
      </c>
    </row>
    <row r="2165" spans="1:12" ht="15.75" x14ac:dyDescent="0.25">
      <c r="A2165" s="31" t="s">
        <v>355</v>
      </c>
      <c r="B2165" s="30" t="str">
        <f>VLOOKUP(A2165,'Cód dos países'!$A$3:$C$199,2,FALSE)</f>
        <v>GRD</v>
      </c>
      <c r="C2165" s="25">
        <f>VLOOKUP(A2165,'Cód dos países'!$A$3:$C$199,3,FALSE)</f>
        <v>68</v>
      </c>
      <c r="D2165" s="29">
        <v>2000</v>
      </c>
      <c r="E2165">
        <f t="shared" si="168"/>
        <v>682000</v>
      </c>
      <c r="F2165" s="28" t="s">
        <v>433</v>
      </c>
      <c r="G2165" s="28" t="s">
        <v>433</v>
      </c>
      <c r="H2165" s="28" t="s">
        <v>433</v>
      </c>
      <c r="I2165" s="28" t="str">
        <f t="shared" si="165"/>
        <v/>
      </c>
      <c r="J2165" s="28" t="str">
        <f t="shared" si="166"/>
        <v/>
      </c>
      <c r="K2165" s="28" t="str">
        <f t="shared" si="167"/>
        <v/>
      </c>
      <c r="L2165" s="28" t="str">
        <f t="shared" si="169"/>
        <v xml:space="preserve"> </v>
      </c>
    </row>
    <row r="2166" spans="1:12" ht="15.75" x14ac:dyDescent="0.25">
      <c r="A2166" s="31" t="s">
        <v>355</v>
      </c>
      <c r="B2166" s="30" t="str">
        <f>VLOOKUP(A2166,'Cód dos países'!$A$3:$C$199,2,FALSE)</f>
        <v>GRD</v>
      </c>
      <c r="C2166" s="25">
        <f>VLOOKUP(A2166,'Cód dos países'!$A$3:$C$199,3,FALSE)</f>
        <v>68</v>
      </c>
      <c r="D2166" s="29">
        <v>2001</v>
      </c>
      <c r="E2166">
        <f t="shared" si="168"/>
        <v>682001</v>
      </c>
      <c r="F2166" s="28" t="s">
        <v>433</v>
      </c>
      <c r="G2166" s="28" t="s">
        <v>433</v>
      </c>
      <c r="H2166" s="28" t="s">
        <v>433</v>
      </c>
      <c r="I2166" s="28" t="str">
        <f t="shared" si="165"/>
        <v/>
      </c>
      <c r="J2166" s="28" t="str">
        <f t="shared" si="166"/>
        <v/>
      </c>
      <c r="K2166" s="28" t="str">
        <f t="shared" si="167"/>
        <v/>
      </c>
      <c r="L2166" s="28" t="str">
        <f t="shared" si="169"/>
        <v xml:space="preserve"> </v>
      </c>
    </row>
    <row r="2167" spans="1:12" ht="15.75" x14ac:dyDescent="0.25">
      <c r="A2167" s="31" t="s">
        <v>355</v>
      </c>
      <c r="B2167" s="30" t="str">
        <f>VLOOKUP(A2167,'Cód dos países'!$A$3:$C$199,2,FALSE)</f>
        <v>GRD</v>
      </c>
      <c r="C2167" s="25">
        <f>VLOOKUP(A2167,'Cód dos países'!$A$3:$C$199,3,FALSE)</f>
        <v>68</v>
      </c>
      <c r="D2167" s="29">
        <v>2002</v>
      </c>
      <c r="E2167">
        <f t="shared" si="168"/>
        <v>682002</v>
      </c>
      <c r="F2167" s="28" t="s">
        <v>433</v>
      </c>
      <c r="G2167" s="28" t="s">
        <v>433</v>
      </c>
      <c r="H2167" s="28" t="s">
        <v>433</v>
      </c>
      <c r="I2167" s="28" t="str">
        <f t="shared" si="165"/>
        <v/>
      </c>
      <c r="J2167" s="28" t="str">
        <f t="shared" si="166"/>
        <v/>
      </c>
      <c r="K2167" s="28" t="str">
        <f t="shared" si="167"/>
        <v/>
      </c>
      <c r="L2167" s="28" t="str">
        <f t="shared" si="169"/>
        <v xml:space="preserve"> </v>
      </c>
    </row>
    <row r="2168" spans="1:12" ht="15.75" x14ac:dyDescent="0.25">
      <c r="A2168" s="31" t="s">
        <v>355</v>
      </c>
      <c r="B2168" s="30" t="str">
        <f>VLOOKUP(A2168,'Cód dos países'!$A$3:$C$199,2,FALSE)</f>
        <v>GRD</v>
      </c>
      <c r="C2168" s="25">
        <f>VLOOKUP(A2168,'Cód dos países'!$A$3:$C$199,3,FALSE)</f>
        <v>68</v>
      </c>
      <c r="D2168" s="29">
        <v>2003</v>
      </c>
      <c r="E2168">
        <f t="shared" si="168"/>
        <v>682003</v>
      </c>
      <c r="F2168" s="28" t="s">
        <v>433</v>
      </c>
      <c r="G2168" s="28" t="s">
        <v>433</v>
      </c>
      <c r="H2168" s="28" t="s">
        <v>433</v>
      </c>
      <c r="I2168" s="28" t="str">
        <f t="shared" si="165"/>
        <v/>
      </c>
      <c r="J2168" s="28" t="str">
        <f t="shared" si="166"/>
        <v/>
      </c>
      <c r="K2168" s="28" t="str">
        <f t="shared" si="167"/>
        <v/>
      </c>
      <c r="L2168" s="28" t="str">
        <f t="shared" si="169"/>
        <v xml:space="preserve"> </v>
      </c>
    </row>
    <row r="2169" spans="1:12" ht="15.75" x14ac:dyDescent="0.25">
      <c r="A2169" s="31" t="s">
        <v>355</v>
      </c>
      <c r="B2169" s="30" t="str">
        <f>VLOOKUP(A2169,'Cód dos países'!$A$3:$C$199,2,FALSE)</f>
        <v>GRD</v>
      </c>
      <c r="C2169" s="25">
        <f>VLOOKUP(A2169,'Cód dos países'!$A$3:$C$199,3,FALSE)</f>
        <v>68</v>
      </c>
      <c r="D2169" s="29">
        <v>2004</v>
      </c>
      <c r="E2169">
        <f t="shared" si="168"/>
        <v>682004</v>
      </c>
      <c r="F2169" s="28" t="s">
        <v>433</v>
      </c>
      <c r="G2169" s="28" t="s">
        <v>433</v>
      </c>
      <c r="H2169" s="28" t="s">
        <v>433</v>
      </c>
      <c r="I2169" s="28" t="str">
        <f t="shared" si="165"/>
        <v/>
      </c>
      <c r="J2169" s="28" t="str">
        <f t="shared" si="166"/>
        <v/>
      </c>
      <c r="K2169" s="28" t="str">
        <f t="shared" si="167"/>
        <v/>
      </c>
      <c r="L2169" s="28" t="str">
        <f t="shared" si="169"/>
        <v xml:space="preserve"> </v>
      </c>
    </row>
    <row r="2170" spans="1:12" ht="15.75" x14ac:dyDescent="0.25">
      <c r="A2170" s="31" t="s">
        <v>355</v>
      </c>
      <c r="B2170" s="30" t="str">
        <f>VLOOKUP(A2170,'Cód dos países'!$A$3:$C$199,2,FALSE)</f>
        <v>GRD</v>
      </c>
      <c r="C2170" s="25">
        <f>VLOOKUP(A2170,'Cód dos países'!$A$3:$C$199,3,FALSE)</f>
        <v>68</v>
      </c>
      <c r="D2170" s="29">
        <v>2005</v>
      </c>
      <c r="E2170">
        <f t="shared" si="168"/>
        <v>682005</v>
      </c>
      <c r="F2170" s="28" t="s">
        <v>433</v>
      </c>
      <c r="G2170" s="28" t="s">
        <v>433</v>
      </c>
      <c r="H2170" s="28" t="s">
        <v>433</v>
      </c>
      <c r="I2170" s="28" t="str">
        <f t="shared" si="165"/>
        <v/>
      </c>
      <c r="J2170" s="28" t="str">
        <f t="shared" si="166"/>
        <v/>
      </c>
      <c r="K2170" s="28" t="str">
        <f t="shared" si="167"/>
        <v/>
      </c>
      <c r="L2170" s="28" t="str">
        <f t="shared" si="169"/>
        <v xml:space="preserve"> </v>
      </c>
    </row>
    <row r="2171" spans="1:12" ht="15.75" x14ac:dyDescent="0.25">
      <c r="A2171" s="31" t="s">
        <v>355</v>
      </c>
      <c r="B2171" s="30" t="str">
        <f>VLOOKUP(A2171,'Cód dos países'!$A$3:$C$199,2,FALSE)</f>
        <v>GRD</v>
      </c>
      <c r="C2171" s="25">
        <f>VLOOKUP(A2171,'Cód dos países'!$A$3:$C$199,3,FALSE)</f>
        <v>68</v>
      </c>
      <c r="D2171" s="29">
        <v>2006</v>
      </c>
      <c r="E2171">
        <f t="shared" si="168"/>
        <v>682006</v>
      </c>
      <c r="F2171" s="28" t="s">
        <v>433</v>
      </c>
      <c r="G2171" s="28" t="s">
        <v>433</v>
      </c>
      <c r="H2171" s="28" t="s">
        <v>433</v>
      </c>
      <c r="I2171" s="28" t="str">
        <f t="shared" si="165"/>
        <v/>
      </c>
      <c r="J2171" s="28" t="str">
        <f t="shared" si="166"/>
        <v/>
      </c>
      <c r="K2171" s="28" t="str">
        <f t="shared" si="167"/>
        <v/>
      </c>
      <c r="L2171" s="28" t="str">
        <f t="shared" si="169"/>
        <v xml:space="preserve"> </v>
      </c>
    </row>
    <row r="2172" spans="1:12" ht="15.75" x14ac:dyDescent="0.25">
      <c r="A2172" s="31" t="s">
        <v>355</v>
      </c>
      <c r="B2172" s="30" t="str">
        <f>VLOOKUP(A2172,'Cód dos países'!$A$3:$C$199,2,FALSE)</f>
        <v>GRD</v>
      </c>
      <c r="C2172" s="25">
        <f>VLOOKUP(A2172,'Cód dos países'!$A$3:$C$199,3,FALSE)</f>
        <v>68</v>
      </c>
      <c r="D2172" s="29">
        <v>2007</v>
      </c>
      <c r="E2172">
        <f t="shared" si="168"/>
        <v>682007</v>
      </c>
      <c r="F2172" s="28" t="s">
        <v>433</v>
      </c>
      <c r="G2172" s="28" t="s">
        <v>433</v>
      </c>
      <c r="H2172" s="28" t="s">
        <v>433</v>
      </c>
      <c r="I2172" s="28" t="str">
        <f t="shared" si="165"/>
        <v/>
      </c>
      <c r="J2172" s="28" t="str">
        <f t="shared" si="166"/>
        <v/>
      </c>
      <c r="K2172" s="28" t="str">
        <f t="shared" si="167"/>
        <v/>
      </c>
      <c r="L2172" s="28" t="str">
        <f t="shared" si="169"/>
        <v xml:space="preserve"> </v>
      </c>
    </row>
    <row r="2173" spans="1:12" ht="15.75" x14ac:dyDescent="0.25">
      <c r="A2173" s="31" t="s">
        <v>355</v>
      </c>
      <c r="B2173" s="30" t="str">
        <f>VLOOKUP(A2173,'Cód dos países'!$A$3:$C$199,2,FALSE)</f>
        <v>GRD</v>
      </c>
      <c r="C2173" s="25">
        <f>VLOOKUP(A2173,'Cód dos países'!$A$3:$C$199,3,FALSE)</f>
        <v>68</v>
      </c>
      <c r="D2173" s="29">
        <v>2008</v>
      </c>
      <c r="E2173">
        <f t="shared" si="168"/>
        <v>682008</v>
      </c>
      <c r="F2173" s="28" t="s">
        <v>433</v>
      </c>
      <c r="G2173" s="28" t="s">
        <v>433</v>
      </c>
      <c r="H2173" s="28" t="s">
        <v>433</v>
      </c>
      <c r="I2173" s="28" t="str">
        <f t="shared" si="165"/>
        <v/>
      </c>
      <c r="J2173" s="28" t="str">
        <f t="shared" si="166"/>
        <v/>
      </c>
      <c r="K2173" s="28" t="str">
        <f t="shared" si="167"/>
        <v/>
      </c>
      <c r="L2173" s="28" t="str">
        <f t="shared" si="169"/>
        <v xml:space="preserve"> </v>
      </c>
    </row>
    <row r="2174" spans="1:12" ht="15.75" x14ac:dyDescent="0.25">
      <c r="A2174" s="31" t="s">
        <v>355</v>
      </c>
      <c r="B2174" s="30" t="str">
        <f>VLOOKUP(A2174,'Cód dos países'!$A$3:$C$199,2,FALSE)</f>
        <v>GRD</v>
      </c>
      <c r="C2174" s="25">
        <f>VLOOKUP(A2174,'Cód dos países'!$A$3:$C$199,3,FALSE)</f>
        <v>68</v>
      </c>
      <c r="D2174" s="29">
        <v>2009</v>
      </c>
      <c r="E2174">
        <f t="shared" si="168"/>
        <v>682009</v>
      </c>
      <c r="F2174" s="28" t="s">
        <v>433</v>
      </c>
      <c r="G2174" s="28" t="s">
        <v>433</v>
      </c>
      <c r="H2174" s="28" t="s">
        <v>433</v>
      </c>
      <c r="I2174" s="28" t="str">
        <f t="shared" si="165"/>
        <v/>
      </c>
      <c r="J2174" s="28" t="str">
        <f t="shared" si="166"/>
        <v/>
      </c>
      <c r="K2174" s="28" t="str">
        <f t="shared" si="167"/>
        <v/>
      </c>
      <c r="L2174" s="28" t="str">
        <f t="shared" si="169"/>
        <v xml:space="preserve"> </v>
      </c>
    </row>
    <row r="2175" spans="1:12" ht="15.75" x14ac:dyDescent="0.25">
      <c r="A2175" s="31" t="s">
        <v>355</v>
      </c>
      <c r="B2175" s="30" t="str">
        <f>VLOOKUP(A2175,'Cód dos países'!$A$3:$C$199,2,FALSE)</f>
        <v>GRD</v>
      </c>
      <c r="C2175" s="25">
        <f>VLOOKUP(A2175,'Cód dos países'!$A$3:$C$199,3,FALSE)</f>
        <v>68</v>
      </c>
      <c r="D2175" s="29">
        <v>2010</v>
      </c>
      <c r="E2175">
        <f t="shared" si="168"/>
        <v>682010</v>
      </c>
      <c r="F2175" s="28" t="s">
        <v>433</v>
      </c>
      <c r="G2175" s="28" t="s">
        <v>433</v>
      </c>
      <c r="H2175" s="28" t="s">
        <v>433</v>
      </c>
      <c r="I2175" s="28" t="str">
        <f t="shared" si="165"/>
        <v/>
      </c>
      <c r="J2175" s="28" t="str">
        <f t="shared" si="166"/>
        <v/>
      </c>
      <c r="K2175" s="28" t="str">
        <f t="shared" si="167"/>
        <v/>
      </c>
      <c r="L2175" s="28" t="str">
        <f t="shared" si="169"/>
        <v xml:space="preserve"> </v>
      </c>
    </row>
    <row r="2176" spans="1:12" ht="15.75" x14ac:dyDescent="0.25">
      <c r="A2176" s="31" t="s">
        <v>355</v>
      </c>
      <c r="B2176" s="30" t="str">
        <f>VLOOKUP(A2176,'Cód dos países'!$A$3:$C$199,2,FALSE)</f>
        <v>GRD</v>
      </c>
      <c r="C2176" s="25">
        <f>VLOOKUP(A2176,'Cód dos países'!$A$3:$C$199,3,FALSE)</f>
        <v>68</v>
      </c>
      <c r="D2176" s="29">
        <v>2011</v>
      </c>
      <c r="E2176">
        <f t="shared" si="168"/>
        <v>682011</v>
      </c>
      <c r="F2176" s="28" t="s">
        <v>433</v>
      </c>
      <c r="G2176" s="28" t="s">
        <v>433</v>
      </c>
      <c r="H2176" s="28" t="s">
        <v>433</v>
      </c>
      <c r="I2176" s="28" t="str">
        <f t="shared" si="165"/>
        <v/>
      </c>
      <c r="J2176" s="28" t="str">
        <f t="shared" si="166"/>
        <v/>
      </c>
      <c r="K2176" s="28" t="str">
        <f t="shared" si="167"/>
        <v/>
      </c>
      <c r="L2176" s="28" t="str">
        <f t="shared" si="169"/>
        <v xml:space="preserve"> </v>
      </c>
    </row>
    <row r="2177" spans="1:12" ht="15.75" x14ac:dyDescent="0.25">
      <c r="A2177" s="31" t="s">
        <v>355</v>
      </c>
      <c r="B2177" s="30" t="str">
        <f>VLOOKUP(A2177,'Cód dos países'!$A$3:$C$199,2,FALSE)</f>
        <v>GRD</v>
      </c>
      <c r="C2177" s="25">
        <f>VLOOKUP(A2177,'Cód dos países'!$A$3:$C$199,3,FALSE)</f>
        <v>68</v>
      </c>
      <c r="D2177" s="29">
        <v>2012</v>
      </c>
      <c r="E2177">
        <f t="shared" si="168"/>
        <v>682012</v>
      </c>
      <c r="F2177" s="28" t="s">
        <v>433</v>
      </c>
      <c r="G2177" s="28" t="s">
        <v>433</v>
      </c>
      <c r="H2177" s="28" t="s">
        <v>433</v>
      </c>
      <c r="I2177" s="28" t="str">
        <f t="shared" si="165"/>
        <v/>
      </c>
      <c r="J2177" s="28" t="str">
        <f t="shared" si="166"/>
        <v/>
      </c>
      <c r="K2177" s="28" t="str">
        <f t="shared" si="167"/>
        <v/>
      </c>
      <c r="L2177" s="28" t="str">
        <f t="shared" si="169"/>
        <v xml:space="preserve"> </v>
      </c>
    </row>
    <row r="2178" spans="1:12" ht="15.75" x14ac:dyDescent="0.25">
      <c r="A2178" s="31" t="s">
        <v>355</v>
      </c>
      <c r="B2178" s="30" t="str">
        <f>VLOOKUP(A2178,'Cód dos países'!$A$3:$C$199,2,FALSE)</f>
        <v>GRD</v>
      </c>
      <c r="C2178" s="25">
        <f>VLOOKUP(A2178,'Cód dos países'!$A$3:$C$199,3,FALSE)</f>
        <v>68</v>
      </c>
      <c r="D2178" s="29">
        <v>2013</v>
      </c>
      <c r="E2178">
        <f t="shared" si="168"/>
        <v>682013</v>
      </c>
      <c r="F2178" s="28" t="s">
        <v>433</v>
      </c>
      <c r="G2178" s="28" t="s">
        <v>433</v>
      </c>
      <c r="H2178" s="28" t="s">
        <v>433</v>
      </c>
      <c r="I2178" s="28" t="str">
        <f t="shared" si="165"/>
        <v/>
      </c>
      <c r="J2178" s="28" t="str">
        <f t="shared" si="166"/>
        <v/>
      </c>
      <c r="K2178" s="28" t="str">
        <f t="shared" si="167"/>
        <v/>
      </c>
      <c r="L2178" s="28" t="str">
        <f t="shared" si="169"/>
        <v xml:space="preserve"> </v>
      </c>
    </row>
    <row r="2179" spans="1:12" ht="15.75" x14ac:dyDescent="0.25">
      <c r="A2179" s="31" t="s">
        <v>355</v>
      </c>
      <c r="B2179" s="30" t="str">
        <f>VLOOKUP(A2179,'Cód dos países'!$A$3:$C$199,2,FALSE)</f>
        <v>GRD</v>
      </c>
      <c r="C2179" s="25">
        <f>VLOOKUP(A2179,'Cód dos países'!$A$3:$C$199,3,FALSE)</f>
        <v>68</v>
      </c>
      <c r="D2179" s="29">
        <v>2014</v>
      </c>
      <c r="E2179">
        <f t="shared" si="168"/>
        <v>682014</v>
      </c>
      <c r="F2179" s="28" t="s">
        <v>433</v>
      </c>
      <c r="G2179" s="28" t="s">
        <v>433</v>
      </c>
      <c r="H2179" s="28" t="s">
        <v>433</v>
      </c>
      <c r="I2179" s="28" t="str">
        <f t="shared" si="165"/>
        <v/>
      </c>
      <c r="J2179" s="28" t="str">
        <f t="shared" si="166"/>
        <v/>
      </c>
      <c r="K2179" s="28" t="str">
        <f t="shared" si="167"/>
        <v/>
      </c>
      <c r="L2179" s="28" t="str">
        <f t="shared" si="169"/>
        <v xml:space="preserve"> </v>
      </c>
    </row>
    <row r="2180" spans="1:12" ht="15.75" x14ac:dyDescent="0.25">
      <c r="A2180" s="31" t="s">
        <v>118</v>
      </c>
      <c r="B2180" s="30" t="str">
        <f>VLOOKUP(A2180,'Cód dos países'!$A$3:$C$199,2,FALSE)</f>
        <v>GTM</v>
      </c>
      <c r="C2180" s="25">
        <f>VLOOKUP(A2180,'Cód dos países'!$A$3:$C$199,3,FALSE)</f>
        <v>69</v>
      </c>
      <c r="D2180" s="29">
        <v>1983</v>
      </c>
      <c r="E2180">
        <f t="shared" si="168"/>
        <v>691983</v>
      </c>
      <c r="F2180" s="28">
        <v>2</v>
      </c>
      <c r="G2180" s="28">
        <v>1</v>
      </c>
      <c r="H2180" s="28">
        <v>2</v>
      </c>
      <c r="I2180" s="28">
        <f t="shared" ref="I2180:I2243" si="170">IF(F2180=".","",IF($D2180&gt;2009,F2180,F2180/12))</f>
        <v>0.16666666666666666</v>
      </c>
      <c r="J2180" s="28">
        <f t="shared" ref="J2180:J2243" si="171">IF(G2180=".","",IF($D2180&gt;2009,G2180,G2180/6))</f>
        <v>0.16666666666666666</v>
      </c>
      <c r="K2180" s="28">
        <f t="shared" ref="K2180:K2243" si="172">IF(H2180=".","",IF($D2180&gt;2009,H2180,H2180/6))</f>
        <v>0.33333333333333331</v>
      </c>
      <c r="L2180" s="28">
        <f t="shared" si="169"/>
        <v>0.22222222222222221</v>
      </c>
    </row>
    <row r="2181" spans="1:12" ht="15.75" x14ac:dyDescent="0.25">
      <c r="A2181" s="31" t="s">
        <v>118</v>
      </c>
      <c r="B2181" s="30" t="str">
        <f>VLOOKUP(A2181,'Cód dos países'!$A$3:$C$199,2,FALSE)</f>
        <v>GTM</v>
      </c>
      <c r="C2181" s="25">
        <f>VLOOKUP(A2181,'Cód dos países'!$A$3:$C$199,3,FALSE)</f>
        <v>69</v>
      </c>
      <c r="D2181" s="29">
        <v>1984</v>
      </c>
      <c r="E2181">
        <f t="shared" ref="E2181:E2244" si="173">C2181*10000+D2181</f>
        <v>691984</v>
      </c>
      <c r="F2181" s="28">
        <v>5</v>
      </c>
      <c r="G2181" s="28">
        <v>1</v>
      </c>
      <c r="H2181" s="28">
        <v>2</v>
      </c>
      <c r="I2181" s="28">
        <f t="shared" si="170"/>
        <v>0.41666666666666669</v>
      </c>
      <c r="J2181" s="28">
        <f t="shared" si="171"/>
        <v>0.16666666666666666</v>
      </c>
      <c r="K2181" s="28">
        <f t="shared" si="172"/>
        <v>0.33333333333333331</v>
      </c>
      <c r="L2181" s="28">
        <f t="shared" si="169"/>
        <v>0.30555555555555558</v>
      </c>
    </row>
    <row r="2182" spans="1:12" ht="15.75" x14ac:dyDescent="0.25">
      <c r="A2182" s="31" t="s">
        <v>118</v>
      </c>
      <c r="B2182" s="30" t="str">
        <f>VLOOKUP(A2182,'Cód dos países'!$A$3:$C$199,2,FALSE)</f>
        <v>GTM</v>
      </c>
      <c r="C2182" s="25">
        <f>VLOOKUP(A2182,'Cód dos países'!$A$3:$C$199,3,FALSE)</f>
        <v>69</v>
      </c>
      <c r="D2182" s="29">
        <v>1985</v>
      </c>
      <c r="E2182">
        <f t="shared" si="173"/>
        <v>691985</v>
      </c>
      <c r="F2182" s="28">
        <v>3</v>
      </c>
      <c r="G2182" s="28">
        <v>1</v>
      </c>
      <c r="H2182" s="28">
        <v>2</v>
      </c>
      <c r="I2182" s="28">
        <f t="shared" si="170"/>
        <v>0.25</v>
      </c>
      <c r="J2182" s="28">
        <f t="shared" si="171"/>
        <v>0.16666666666666666</v>
      </c>
      <c r="K2182" s="28">
        <f t="shared" si="172"/>
        <v>0.33333333333333331</v>
      </c>
      <c r="L2182" s="28">
        <f t="shared" si="169"/>
        <v>0.25</v>
      </c>
    </row>
    <row r="2183" spans="1:12" ht="15.75" x14ac:dyDescent="0.25">
      <c r="A2183" s="31" t="s">
        <v>118</v>
      </c>
      <c r="B2183" s="30" t="str">
        <f>VLOOKUP(A2183,'Cód dos países'!$A$3:$C$199,2,FALSE)</f>
        <v>GTM</v>
      </c>
      <c r="C2183" s="25">
        <f>VLOOKUP(A2183,'Cód dos países'!$A$3:$C$199,3,FALSE)</f>
        <v>69</v>
      </c>
      <c r="D2183" s="29">
        <v>1986</v>
      </c>
      <c r="E2183">
        <f t="shared" si="173"/>
        <v>691986</v>
      </c>
      <c r="F2183" s="28">
        <v>3</v>
      </c>
      <c r="G2183" s="28">
        <v>1</v>
      </c>
      <c r="H2183" s="28">
        <v>2</v>
      </c>
      <c r="I2183" s="28">
        <f t="shared" si="170"/>
        <v>0.25</v>
      </c>
      <c r="J2183" s="28">
        <f t="shared" si="171"/>
        <v>0.16666666666666666</v>
      </c>
      <c r="K2183" s="28">
        <f t="shared" si="172"/>
        <v>0.33333333333333331</v>
      </c>
      <c r="L2183" s="28">
        <f t="shared" si="169"/>
        <v>0.25</v>
      </c>
    </row>
    <row r="2184" spans="1:12" ht="15.75" x14ac:dyDescent="0.25">
      <c r="A2184" s="31" t="s">
        <v>118</v>
      </c>
      <c r="B2184" s="30" t="str">
        <f>VLOOKUP(A2184,'Cód dos países'!$A$3:$C$199,2,FALSE)</f>
        <v>GTM</v>
      </c>
      <c r="C2184" s="25">
        <f>VLOOKUP(A2184,'Cód dos países'!$A$3:$C$199,3,FALSE)</f>
        <v>69</v>
      </c>
      <c r="D2184" s="29">
        <v>1987</v>
      </c>
      <c r="E2184">
        <f t="shared" si="173"/>
        <v>691987</v>
      </c>
      <c r="F2184" s="28">
        <v>4</v>
      </c>
      <c r="G2184" s="28">
        <v>1</v>
      </c>
      <c r="H2184" s="28">
        <v>2</v>
      </c>
      <c r="I2184" s="28">
        <f t="shared" si="170"/>
        <v>0.33333333333333331</v>
      </c>
      <c r="J2184" s="28">
        <f t="shared" si="171"/>
        <v>0.16666666666666666</v>
      </c>
      <c r="K2184" s="28">
        <f t="shared" si="172"/>
        <v>0.33333333333333331</v>
      </c>
      <c r="L2184" s="28">
        <f t="shared" si="169"/>
        <v>0.27777777777777779</v>
      </c>
    </row>
    <row r="2185" spans="1:12" ht="15.75" x14ac:dyDescent="0.25">
      <c r="A2185" s="31" t="s">
        <v>118</v>
      </c>
      <c r="B2185" s="30" t="str">
        <f>VLOOKUP(A2185,'Cód dos países'!$A$3:$C$199,2,FALSE)</f>
        <v>GTM</v>
      </c>
      <c r="C2185" s="25">
        <f>VLOOKUP(A2185,'Cód dos países'!$A$3:$C$199,3,FALSE)</f>
        <v>69</v>
      </c>
      <c r="D2185" s="29">
        <v>1988</v>
      </c>
      <c r="E2185">
        <f t="shared" si="173"/>
        <v>691988</v>
      </c>
      <c r="F2185" s="28">
        <v>5</v>
      </c>
      <c r="G2185" s="28">
        <v>1</v>
      </c>
      <c r="H2185" s="28">
        <v>2</v>
      </c>
      <c r="I2185" s="28">
        <f t="shared" si="170"/>
        <v>0.41666666666666669</v>
      </c>
      <c r="J2185" s="28">
        <f t="shared" si="171"/>
        <v>0.16666666666666666</v>
      </c>
      <c r="K2185" s="28">
        <f t="shared" si="172"/>
        <v>0.33333333333333331</v>
      </c>
      <c r="L2185" s="28">
        <f t="shared" ref="L2185:L2248" si="174">IF(AND(I2185="",J2185="",K2185="")," ",IFERROR((1/3)*I2185+(1/3)*J2185+(1/3)*K2185,""))</f>
        <v>0.30555555555555558</v>
      </c>
    </row>
    <row r="2186" spans="1:12" ht="15.75" x14ac:dyDescent="0.25">
      <c r="A2186" s="31" t="s">
        <v>118</v>
      </c>
      <c r="B2186" s="30" t="str">
        <f>VLOOKUP(A2186,'Cód dos países'!$A$3:$C$199,2,FALSE)</f>
        <v>GTM</v>
      </c>
      <c r="C2186" s="25">
        <f>VLOOKUP(A2186,'Cód dos países'!$A$3:$C$199,3,FALSE)</f>
        <v>69</v>
      </c>
      <c r="D2186" s="29">
        <v>1989</v>
      </c>
      <c r="E2186">
        <f t="shared" si="173"/>
        <v>691989</v>
      </c>
      <c r="F2186" s="28">
        <v>5</v>
      </c>
      <c r="G2186" s="28">
        <v>1</v>
      </c>
      <c r="H2186" s="28">
        <v>2</v>
      </c>
      <c r="I2186" s="28">
        <f t="shared" si="170"/>
        <v>0.41666666666666669</v>
      </c>
      <c r="J2186" s="28">
        <f t="shared" si="171"/>
        <v>0.16666666666666666</v>
      </c>
      <c r="K2186" s="28">
        <f t="shared" si="172"/>
        <v>0.33333333333333331</v>
      </c>
      <c r="L2186" s="28">
        <f t="shared" si="174"/>
        <v>0.30555555555555558</v>
      </c>
    </row>
    <row r="2187" spans="1:12" ht="15.75" x14ac:dyDescent="0.25">
      <c r="A2187" s="31" t="s">
        <v>118</v>
      </c>
      <c r="B2187" s="30" t="str">
        <f>VLOOKUP(A2187,'Cód dos países'!$A$3:$C$199,2,FALSE)</f>
        <v>GTM</v>
      </c>
      <c r="C2187" s="25">
        <f>VLOOKUP(A2187,'Cód dos países'!$A$3:$C$199,3,FALSE)</f>
        <v>69</v>
      </c>
      <c r="D2187" s="29">
        <v>1990</v>
      </c>
      <c r="E2187">
        <f t="shared" si="173"/>
        <v>691990</v>
      </c>
      <c r="F2187" s="28">
        <v>4</v>
      </c>
      <c r="G2187" s="28">
        <v>1</v>
      </c>
      <c r="H2187" s="28">
        <v>2</v>
      </c>
      <c r="I2187" s="28">
        <f t="shared" si="170"/>
        <v>0.33333333333333331</v>
      </c>
      <c r="J2187" s="28">
        <f t="shared" si="171"/>
        <v>0.16666666666666666</v>
      </c>
      <c r="K2187" s="28">
        <f t="shared" si="172"/>
        <v>0.33333333333333331</v>
      </c>
      <c r="L2187" s="28">
        <f t="shared" si="174"/>
        <v>0.27777777777777779</v>
      </c>
    </row>
    <row r="2188" spans="1:12" ht="15.75" x14ac:dyDescent="0.25">
      <c r="A2188" s="31" t="s">
        <v>118</v>
      </c>
      <c r="B2188" s="30" t="str">
        <f>VLOOKUP(A2188,'Cód dos países'!$A$3:$C$199,2,FALSE)</f>
        <v>GTM</v>
      </c>
      <c r="C2188" s="25">
        <f>VLOOKUP(A2188,'Cód dos países'!$A$3:$C$199,3,FALSE)</f>
        <v>69</v>
      </c>
      <c r="D2188" s="29">
        <v>1991</v>
      </c>
      <c r="E2188">
        <f t="shared" si="173"/>
        <v>691991</v>
      </c>
      <c r="F2188" s="28">
        <v>5</v>
      </c>
      <c r="G2188" s="28">
        <v>1</v>
      </c>
      <c r="H2188" s="28">
        <v>2</v>
      </c>
      <c r="I2188" s="28">
        <f t="shared" si="170"/>
        <v>0.41666666666666669</v>
      </c>
      <c r="J2188" s="28">
        <f t="shared" si="171"/>
        <v>0.16666666666666666</v>
      </c>
      <c r="K2188" s="28">
        <f t="shared" si="172"/>
        <v>0.33333333333333331</v>
      </c>
      <c r="L2188" s="28">
        <f t="shared" si="174"/>
        <v>0.30555555555555558</v>
      </c>
    </row>
    <row r="2189" spans="1:12" ht="15.75" x14ac:dyDescent="0.25">
      <c r="A2189" s="31" t="s">
        <v>118</v>
      </c>
      <c r="B2189" s="30" t="str">
        <f>VLOOKUP(A2189,'Cód dos países'!$A$3:$C$199,2,FALSE)</f>
        <v>GTM</v>
      </c>
      <c r="C2189" s="25">
        <f>VLOOKUP(A2189,'Cód dos países'!$A$3:$C$199,3,FALSE)</f>
        <v>69</v>
      </c>
      <c r="D2189" s="29">
        <v>1992</v>
      </c>
      <c r="E2189">
        <f t="shared" si="173"/>
        <v>691992</v>
      </c>
      <c r="F2189" s="28">
        <v>6</v>
      </c>
      <c r="G2189" s="28">
        <v>2</v>
      </c>
      <c r="H2189" s="28">
        <v>2</v>
      </c>
      <c r="I2189" s="28">
        <f t="shared" si="170"/>
        <v>0.5</v>
      </c>
      <c r="J2189" s="28">
        <f t="shared" si="171"/>
        <v>0.33333333333333331</v>
      </c>
      <c r="K2189" s="28">
        <f t="shared" si="172"/>
        <v>0.33333333333333331</v>
      </c>
      <c r="L2189" s="28">
        <f t="shared" si="174"/>
        <v>0.3888888888888889</v>
      </c>
    </row>
    <row r="2190" spans="1:12" ht="15.75" x14ac:dyDescent="0.25">
      <c r="A2190" s="31" t="s">
        <v>118</v>
      </c>
      <c r="B2190" s="30" t="str">
        <f>VLOOKUP(A2190,'Cód dos países'!$A$3:$C$199,2,FALSE)</f>
        <v>GTM</v>
      </c>
      <c r="C2190" s="25">
        <f>VLOOKUP(A2190,'Cód dos países'!$A$3:$C$199,3,FALSE)</f>
        <v>69</v>
      </c>
      <c r="D2190" s="29">
        <v>1993</v>
      </c>
      <c r="E2190">
        <f t="shared" si="173"/>
        <v>691993</v>
      </c>
      <c r="F2190" s="28">
        <v>5</v>
      </c>
      <c r="G2190" s="28">
        <v>3</v>
      </c>
      <c r="H2190" s="28">
        <v>2</v>
      </c>
      <c r="I2190" s="28">
        <f t="shared" si="170"/>
        <v>0.41666666666666669</v>
      </c>
      <c r="J2190" s="28">
        <f t="shared" si="171"/>
        <v>0.5</v>
      </c>
      <c r="K2190" s="28">
        <f t="shared" si="172"/>
        <v>0.33333333333333331</v>
      </c>
      <c r="L2190" s="28">
        <f t="shared" si="174"/>
        <v>0.41666666666666669</v>
      </c>
    </row>
    <row r="2191" spans="1:12" ht="15.75" x14ac:dyDescent="0.25">
      <c r="A2191" s="31" t="s">
        <v>118</v>
      </c>
      <c r="B2191" s="30" t="str">
        <f>VLOOKUP(A2191,'Cód dos países'!$A$3:$C$199,2,FALSE)</f>
        <v>GTM</v>
      </c>
      <c r="C2191" s="25">
        <f>VLOOKUP(A2191,'Cód dos países'!$A$3:$C$199,3,FALSE)</f>
        <v>69</v>
      </c>
      <c r="D2191" s="29">
        <v>1994</v>
      </c>
      <c r="E2191">
        <f t="shared" si="173"/>
        <v>691994</v>
      </c>
      <c r="F2191" s="28">
        <v>5</v>
      </c>
      <c r="G2191" s="28">
        <v>3</v>
      </c>
      <c r="H2191" s="28">
        <v>2</v>
      </c>
      <c r="I2191" s="28">
        <f t="shared" si="170"/>
        <v>0.41666666666666669</v>
      </c>
      <c r="J2191" s="28">
        <f t="shared" si="171"/>
        <v>0.5</v>
      </c>
      <c r="K2191" s="28">
        <f t="shared" si="172"/>
        <v>0.33333333333333331</v>
      </c>
      <c r="L2191" s="28">
        <f t="shared" si="174"/>
        <v>0.41666666666666669</v>
      </c>
    </row>
    <row r="2192" spans="1:12" ht="15.75" x14ac:dyDescent="0.25">
      <c r="A2192" s="31" t="s">
        <v>118</v>
      </c>
      <c r="B2192" s="30" t="str">
        <f>VLOOKUP(A2192,'Cód dos países'!$A$3:$C$199,2,FALSE)</f>
        <v>GTM</v>
      </c>
      <c r="C2192" s="25">
        <f>VLOOKUP(A2192,'Cód dos países'!$A$3:$C$199,3,FALSE)</f>
        <v>69</v>
      </c>
      <c r="D2192" s="29">
        <v>1995</v>
      </c>
      <c r="E2192">
        <f t="shared" si="173"/>
        <v>691995</v>
      </c>
      <c r="F2192" s="28">
        <v>7</v>
      </c>
      <c r="G2192" s="28">
        <v>3</v>
      </c>
      <c r="H2192" s="28">
        <v>2</v>
      </c>
      <c r="I2192" s="28">
        <f t="shared" si="170"/>
        <v>0.58333333333333337</v>
      </c>
      <c r="J2192" s="28">
        <f t="shared" si="171"/>
        <v>0.5</v>
      </c>
      <c r="K2192" s="28">
        <f t="shared" si="172"/>
        <v>0.33333333333333331</v>
      </c>
      <c r="L2192" s="28">
        <f t="shared" si="174"/>
        <v>0.47222222222222221</v>
      </c>
    </row>
    <row r="2193" spans="1:12" ht="15.75" x14ac:dyDescent="0.25">
      <c r="A2193" s="31" t="s">
        <v>118</v>
      </c>
      <c r="B2193" s="30" t="str">
        <f>VLOOKUP(A2193,'Cód dos países'!$A$3:$C$199,2,FALSE)</f>
        <v>GTM</v>
      </c>
      <c r="C2193" s="25">
        <f>VLOOKUP(A2193,'Cód dos países'!$A$3:$C$199,3,FALSE)</f>
        <v>69</v>
      </c>
      <c r="D2193" s="29">
        <v>1996</v>
      </c>
      <c r="E2193">
        <f t="shared" si="173"/>
        <v>691996</v>
      </c>
      <c r="F2193" s="28">
        <v>7</v>
      </c>
      <c r="G2193" s="28">
        <v>3</v>
      </c>
      <c r="H2193" s="28">
        <v>4</v>
      </c>
      <c r="I2193" s="28">
        <f t="shared" si="170"/>
        <v>0.58333333333333337</v>
      </c>
      <c r="J2193" s="28">
        <f t="shared" si="171"/>
        <v>0.5</v>
      </c>
      <c r="K2193" s="28">
        <f t="shared" si="172"/>
        <v>0.66666666666666663</v>
      </c>
      <c r="L2193" s="28">
        <f t="shared" si="174"/>
        <v>0.58333333333333326</v>
      </c>
    </row>
    <row r="2194" spans="1:12" ht="15.75" x14ac:dyDescent="0.25">
      <c r="A2194" s="31" t="s">
        <v>118</v>
      </c>
      <c r="B2194" s="30" t="str">
        <f>VLOOKUP(A2194,'Cód dos países'!$A$3:$C$199,2,FALSE)</f>
        <v>GTM</v>
      </c>
      <c r="C2194" s="25">
        <f>VLOOKUP(A2194,'Cód dos países'!$A$3:$C$199,3,FALSE)</f>
        <v>69</v>
      </c>
      <c r="D2194" s="29">
        <v>1997</v>
      </c>
      <c r="E2194">
        <f t="shared" si="173"/>
        <v>691997</v>
      </c>
      <c r="F2194" s="28">
        <v>8</v>
      </c>
      <c r="G2194" s="28">
        <v>2</v>
      </c>
      <c r="H2194" s="28">
        <v>4</v>
      </c>
      <c r="I2194" s="28">
        <f t="shared" si="170"/>
        <v>0.66666666666666663</v>
      </c>
      <c r="J2194" s="28">
        <f t="shared" si="171"/>
        <v>0.33333333333333331</v>
      </c>
      <c r="K2194" s="28">
        <f t="shared" si="172"/>
        <v>0.66666666666666663</v>
      </c>
      <c r="L2194" s="28">
        <f t="shared" si="174"/>
        <v>0.55555555555555558</v>
      </c>
    </row>
    <row r="2195" spans="1:12" ht="15.75" x14ac:dyDescent="0.25">
      <c r="A2195" s="31" t="s">
        <v>118</v>
      </c>
      <c r="B2195" s="30" t="str">
        <f>VLOOKUP(A2195,'Cód dos países'!$A$3:$C$199,2,FALSE)</f>
        <v>GTM</v>
      </c>
      <c r="C2195" s="25">
        <f>VLOOKUP(A2195,'Cód dos países'!$A$3:$C$199,3,FALSE)</f>
        <v>69</v>
      </c>
      <c r="D2195" s="29">
        <v>1998</v>
      </c>
      <c r="E2195">
        <f t="shared" si="173"/>
        <v>691998</v>
      </c>
      <c r="F2195" s="28">
        <v>8</v>
      </c>
      <c r="G2195" s="28">
        <v>2</v>
      </c>
      <c r="H2195" s="28">
        <v>4</v>
      </c>
      <c r="I2195" s="28">
        <f t="shared" si="170"/>
        <v>0.66666666666666663</v>
      </c>
      <c r="J2195" s="28">
        <f t="shared" si="171"/>
        <v>0.33333333333333331</v>
      </c>
      <c r="K2195" s="28">
        <f t="shared" si="172"/>
        <v>0.66666666666666663</v>
      </c>
      <c r="L2195" s="28">
        <f t="shared" si="174"/>
        <v>0.55555555555555558</v>
      </c>
    </row>
    <row r="2196" spans="1:12" ht="15.75" x14ac:dyDescent="0.25">
      <c r="A2196" s="31" t="s">
        <v>118</v>
      </c>
      <c r="B2196" s="30" t="str">
        <f>VLOOKUP(A2196,'Cód dos países'!$A$3:$C$199,2,FALSE)</f>
        <v>GTM</v>
      </c>
      <c r="C2196" s="25">
        <f>VLOOKUP(A2196,'Cód dos países'!$A$3:$C$199,3,FALSE)</f>
        <v>69</v>
      </c>
      <c r="D2196" s="29">
        <v>1999</v>
      </c>
      <c r="E2196">
        <f t="shared" si="173"/>
        <v>691999</v>
      </c>
      <c r="F2196" s="28">
        <v>8</v>
      </c>
      <c r="G2196" s="28">
        <v>2</v>
      </c>
      <c r="H2196" s="28">
        <v>4</v>
      </c>
      <c r="I2196" s="28">
        <f t="shared" si="170"/>
        <v>0.66666666666666663</v>
      </c>
      <c r="J2196" s="28">
        <f t="shared" si="171"/>
        <v>0.33333333333333331</v>
      </c>
      <c r="K2196" s="28">
        <f t="shared" si="172"/>
        <v>0.66666666666666663</v>
      </c>
      <c r="L2196" s="28">
        <f t="shared" si="174"/>
        <v>0.55555555555555558</v>
      </c>
    </row>
    <row r="2197" spans="1:12" ht="15.75" x14ac:dyDescent="0.25">
      <c r="A2197" s="31" t="s">
        <v>118</v>
      </c>
      <c r="B2197" s="30" t="str">
        <f>VLOOKUP(A2197,'Cód dos países'!$A$3:$C$199,2,FALSE)</f>
        <v>GTM</v>
      </c>
      <c r="C2197" s="25">
        <f>VLOOKUP(A2197,'Cód dos países'!$A$3:$C$199,3,FALSE)</f>
        <v>69</v>
      </c>
      <c r="D2197" s="29">
        <v>2000</v>
      </c>
      <c r="E2197">
        <f t="shared" si="173"/>
        <v>692000</v>
      </c>
      <c r="F2197" s="28">
        <v>8</v>
      </c>
      <c r="G2197" s="28">
        <v>2</v>
      </c>
      <c r="H2197" s="28">
        <v>4</v>
      </c>
      <c r="I2197" s="28">
        <f t="shared" si="170"/>
        <v>0.66666666666666663</v>
      </c>
      <c r="J2197" s="28">
        <f t="shared" si="171"/>
        <v>0.33333333333333331</v>
      </c>
      <c r="K2197" s="28">
        <f t="shared" si="172"/>
        <v>0.66666666666666663</v>
      </c>
      <c r="L2197" s="28">
        <f t="shared" si="174"/>
        <v>0.55555555555555558</v>
      </c>
    </row>
    <row r="2198" spans="1:12" ht="15.75" x14ac:dyDescent="0.25">
      <c r="A2198" s="31" t="s">
        <v>118</v>
      </c>
      <c r="B2198" s="30" t="str">
        <f>VLOOKUP(A2198,'Cód dos países'!$A$3:$C$199,2,FALSE)</f>
        <v>GTM</v>
      </c>
      <c r="C2198" s="25">
        <f>VLOOKUP(A2198,'Cód dos países'!$A$3:$C$199,3,FALSE)</f>
        <v>69</v>
      </c>
      <c r="D2198" s="29">
        <v>2001</v>
      </c>
      <c r="E2198">
        <f t="shared" si="173"/>
        <v>692001</v>
      </c>
      <c r="F2198" s="28">
        <v>11</v>
      </c>
      <c r="G2198" s="28">
        <v>2</v>
      </c>
      <c r="H2198" s="28">
        <v>3</v>
      </c>
      <c r="I2198" s="28">
        <f t="shared" si="170"/>
        <v>0.91666666666666663</v>
      </c>
      <c r="J2198" s="28">
        <f t="shared" si="171"/>
        <v>0.33333333333333331</v>
      </c>
      <c r="K2198" s="28">
        <f t="shared" si="172"/>
        <v>0.5</v>
      </c>
      <c r="L2198" s="28">
        <f t="shared" si="174"/>
        <v>0.58333333333333326</v>
      </c>
    </row>
    <row r="2199" spans="1:12" ht="15.75" x14ac:dyDescent="0.25">
      <c r="A2199" s="31" t="s">
        <v>118</v>
      </c>
      <c r="B2199" s="30" t="str">
        <f>VLOOKUP(A2199,'Cód dos países'!$A$3:$C$199,2,FALSE)</f>
        <v>GTM</v>
      </c>
      <c r="C2199" s="25">
        <f>VLOOKUP(A2199,'Cód dos países'!$A$3:$C$199,3,FALSE)</f>
        <v>69</v>
      </c>
      <c r="D2199" s="29">
        <v>2002</v>
      </c>
      <c r="E2199">
        <f t="shared" si="173"/>
        <v>692002</v>
      </c>
      <c r="F2199" s="28">
        <v>11</v>
      </c>
      <c r="G2199" s="28">
        <v>1.5</v>
      </c>
      <c r="H2199" s="28">
        <v>1.5</v>
      </c>
      <c r="I2199" s="28">
        <f t="shared" si="170"/>
        <v>0.91666666666666663</v>
      </c>
      <c r="J2199" s="28">
        <f t="shared" si="171"/>
        <v>0.25</v>
      </c>
      <c r="K2199" s="28">
        <f t="shared" si="172"/>
        <v>0.25</v>
      </c>
      <c r="L2199" s="28">
        <f t="shared" si="174"/>
        <v>0.47222222222222215</v>
      </c>
    </row>
    <row r="2200" spans="1:12" ht="15.75" x14ac:dyDescent="0.25">
      <c r="A2200" s="31" t="s">
        <v>118</v>
      </c>
      <c r="B2200" s="30" t="str">
        <f>VLOOKUP(A2200,'Cód dos países'!$A$3:$C$199,2,FALSE)</f>
        <v>GTM</v>
      </c>
      <c r="C2200" s="25">
        <f>VLOOKUP(A2200,'Cód dos países'!$A$3:$C$199,3,FALSE)</f>
        <v>69</v>
      </c>
      <c r="D2200" s="29">
        <v>2003</v>
      </c>
      <c r="E2200">
        <f t="shared" si="173"/>
        <v>692003</v>
      </c>
      <c r="F2200" s="28">
        <v>11</v>
      </c>
      <c r="G2200" s="28">
        <v>1.5</v>
      </c>
      <c r="H2200" s="28">
        <v>1.5</v>
      </c>
      <c r="I2200" s="28">
        <f t="shared" si="170"/>
        <v>0.91666666666666663</v>
      </c>
      <c r="J2200" s="28">
        <f t="shared" si="171"/>
        <v>0.25</v>
      </c>
      <c r="K2200" s="28">
        <f t="shared" si="172"/>
        <v>0.25</v>
      </c>
      <c r="L2200" s="28">
        <f t="shared" si="174"/>
        <v>0.47222222222222215</v>
      </c>
    </row>
    <row r="2201" spans="1:12" ht="15.75" x14ac:dyDescent="0.25">
      <c r="A2201" s="31" t="s">
        <v>118</v>
      </c>
      <c r="B2201" s="30" t="str">
        <f>VLOOKUP(A2201,'Cód dos países'!$A$3:$C$199,2,FALSE)</f>
        <v>GTM</v>
      </c>
      <c r="C2201" s="25">
        <f>VLOOKUP(A2201,'Cód dos países'!$A$3:$C$199,3,FALSE)</f>
        <v>69</v>
      </c>
      <c r="D2201" s="29">
        <v>2004</v>
      </c>
      <c r="E2201">
        <f t="shared" si="173"/>
        <v>692004</v>
      </c>
      <c r="F2201" s="28">
        <v>10</v>
      </c>
      <c r="G2201" s="28">
        <v>1.5</v>
      </c>
      <c r="H2201" s="28">
        <v>1.5</v>
      </c>
      <c r="I2201" s="28">
        <f t="shared" si="170"/>
        <v>0.83333333333333337</v>
      </c>
      <c r="J2201" s="28">
        <f t="shared" si="171"/>
        <v>0.25</v>
      </c>
      <c r="K2201" s="28">
        <f t="shared" si="172"/>
        <v>0.25</v>
      </c>
      <c r="L2201" s="28">
        <f t="shared" si="174"/>
        <v>0.44444444444444442</v>
      </c>
    </row>
    <row r="2202" spans="1:12" ht="15.75" x14ac:dyDescent="0.25">
      <c r="A2202" s="31" t="s">
        <v>118</v>
      </c>
      <c r="B2202" s="30" t="str">
        <f>VLOOKUP(A2202,'Cód dos países'!$A$3:$C$199,2,FALSE)</f>
        <v>GTM</v>
      </c>
      <c r="C2202" s="25">
        <f>VLOOKUP(A2202,'Cód dos países'!$A$3:$C$199,3,FALSE)</f>
        <v>69</v>
      </c>
      <c r="D2202" s="29">
        <v>2005</v>
      </c>
      <c r="E2202">
        <f t="shared" si="173"/>
        <v>692005</v>
      </c>
      <c r="F2202" s="28">
        <v>10</v>
      </c>
      <c r="G2202" s="28">
        <v>2.5</v>
      </c>
      <c r="H2202" s="28">
        <v>1.5</v>
      </c>
      <c r="I2202" s="28">
        <f t="shared" si="170"/>
        <v>0.83333333333333337</v>
      </c>
      <c r="J2202" s="28">
        <f t="shared" si="171"/>
        <v>0.41666666666666669</v>
      </c>
      <c r="K2202" s="28">
        <f t="shared" si="172"/>
        <v>0.25</v>
      </c>
      <c r="L2202" s="28">
        <f t="shared" si="174"/>
        <v>0.5</v>
      </c>
    </row>
    <row r="2203" spans="1:12" ht="15.75" x14ac:dyDescent="0.25">
      <c r="A2203" s="31" t="s">
        <v>118</v>
      </c>
      <c r="B2203" s="30" t="str">
        <f>VLOOKUP(A2203,'Cód dos países'!$A$3:$C$199,2,FALSE)</f>
        <v>GTM</v>
      </c>
      <c r="C2203" s="25">
        <f>VLOOKUP(A2203,'Cód dos países'!$A$3:$C$199,3,FALSE)</f>
        <v>69</v>
      </c>
      <c r="D2203" s="29">
        <v>2006</v>
      </c>
      <c r="E2203">
        <f t="shared" si="173"/>
        <v>692006</v>
      </c>
      <c r="F2203" s="28">
        <v>10</v>
      </c>
      <c r="G2203" s="28">
        <v>1.5</v>
      </c>
      <c r="H2203" s="28">
        <v>1.5</v>
      </c>
      <c r="I2203" s="28">
        <f t="shared" si="170"/>
        <v>0.83333333333333337</v>
      </c>
      <c r="J2203" s="28">
        <f t="shared" si="171"/>
        <v>0.25</v>
      </c>
      <c r="K2203" s="28">
        <f t="shared" si="172"/>
        <v>0.25</v>
      </c>
      <c r="L2203" s="28">
        <f t="shared" si="174"/>
        <v>0.44444444444444442</v>
      </c>
    </row>
    <row r="2204" spans="1:12" ht="15.75" x14ac:dyDescent="0.25">
      <c r="A2204" s="31" t="s">
        <v>118</v>
      </c>
      <c r="B2204" s="30" t="str">
        <f>VLOOKUP(A2204,'Cód dos países'!$A$3:$C$199,2,FALSE)</f>
        <v>GTM</v>
      </c>
      <c r="C2204" s="25">
        <f>VLOOKUP(A2204,'Cód dos países'!$A$3:$C$199,3,FALSE)</f>
        <v>69</v>
      </c>
      <c r="D2204" s="29">
        <v>2007</v>
      </c>
      <c r="E2204">
        <f t="shared" si="173"/>
        <v>692007</v>
      </c>
      <c r="F2204" s="28">
        <v>9.5</v>
      </c>
      <c r="G2204" s="28">
        <v>1.5</v>
      </c>
      <c r="H2204" s="28">
        <v>1.5</v>
      </c>
      <c r="I2204" s="28">
        <f t="shared" si="170"/>
        <v>0.79166666666666663</v>
      </c>
      <c r="J2204" s="28">
        <f t="shared" si="171"/>
        <v>0.25</v>
      </c>
      <c r="K2204" s="28">
        <f t="shared" si="172"/>
        <v>0.25</v>
      </c>
      <c r="L2204" s="28">
        <f t="shared" si="174"/>
        <v>0.43055555555555547</v>
      </c>
    </row>
    <row r="2205" spans="1:12" ht="15.75" x14ac:dyDescent="0.25">
      <c r="A2205" s="31" t="s">
        <v>118</v>
      </c>
      <c r="B2205" s="30" t="str">
        <f>VLOOKUP(A2205,'Cód dos países'!$A$3:$C$199,2,FALSE)</f>
        <v>GTM</v>
      </c>
      <c r="C2205" s="25">
        <f>VLOOKUP(A2205,'Cód dos países'!$A$3:$C$199,3,FALSE)</f>
        <v>69</v>
      </c>
      <c r="D2205" s="29">
        <v>2008</v>
      </c>
      <c r="E2205">
        <f t="shared" si="173"/>
        <v>692008</v>
      </c>
      <c r="F2205" s="28">
        <v>9.5</v>
      </c>
      <c r="G2205" s="28">
        <v>1</v>
      </c>
      <c r="H2205" s="28">
        <v>2</v>
      </c>
      <c r="I2205" s="28">
        <f t="shared" si="170"/>
        <v>0.79166666666666663</v>
      </c>
      <c r="J2205" s="28">
        <f t="shared" si="171"/>
        <v>0.16666666666666666</v>
      </c>
      <c r="K2205" s="28">
        <f t="shared" si="172"/>
        <v>0.33333333333333331</v>
      </c>
      <c r="L2205" s="28">
        <f t="shared" si="174"/>
        <v>0.43055555555555552</v>
      </c>
    </row>
    <row r="2206" spans="1:12" ht="15.75" x14ac:dyDescent="0.25">
      <c r="A2206" s="31" t="s">
        <v>118</v>
      </c>
      <c r="B2206" s="30" t="str">
        <f>VLOOKUP(A2206,'Cód dos países'!$A$3:$C$199,2,FALSE)</f>
        <v>GTM</v>
      </c>
      <c r="C2206" s="25">
        <f>VLOOKUP(A2206,'Cód dos países'!$A$3:$C$199,3,FALSE)</f>
        <v>69</v>
      </c>
      <c r="D2206" s="29">
        <v>2009</v>
      </c>
      <c r="E2206">
        <f t="shared" si="173"/>
        <v>692009</v>
      </c>
      <c r="F2206" s="28">
        <v>9.5</v>
      </c>
      <c r="G2206" s="28">
        <v>1.5</v>
      </c>
      <c r="H2206" s="28">
        <v>2</v>
      </c>
      <c r="I2206" s="28">
        <f t="shared" si="170"/>
        <v>0.79166666666666663</v>
      </c>
      <c r="J2206" s="28">
        <f t="shared" si="171"/>
        <v>0.25</v>
      </c>
      <c r="K2206" s="28">
        <f t="shared" si="172"/>
        <v>0.33333333333333331</v>
      </c>
      <c r="L2206" s="28">
        <f t="shared" si="174"/>
        <v>0.45833333333333326</v>
      </c>
    </row>
    <row r="2207" spans="1:12" ht="15.75" x14ac:dyDescent="0.25">
      <c r="A2207" s="31" t="s">
        <v>118</v>
      </c>
      <c r="B2207" s="30" t="str">
        <f>VLOOKUP(A2207,'Cód dos países'!$A$3:$C$199,2,FALSE)</f>
        <v>GTM</v>
      </c>
      <c r="C2207" s="25">
        <f>VLOOKUP(A2207,'Cód dos países'!$A$3:$C$199,3,FALSE)</f>
        <v>69</v>
      </c>
      <c r="D2207" s="29">
        <v>2010</v>
      </c>
      <c r="E2207">
        <f t="shared" si="173"/>
        <v>692010</v>
      </c>
      <c r="F2207" s="28">
        <v>0.77272727272727271</v>
      </c>
      <c r="G2207" s="28">
        <v>0.25</v>
      </c>
      <c r="H2207" s="28">
        <v>0.33333333333333331</v>
      </c>
      <c r="I2207" s="28">
        <f t="shared" si="170"/>
        <v>0.77272727272727271</v>
      </c>
      <c r="J2207" s="28">
        <f t="shared" si="171"/>
        <v>0.25</v>
      </c>
      <c r="K2207" s="28">
        <f t="shared" si="172"/>
        <v>0.33333333333333331</v>
      </c>
      <c r="L2207" s="28">
        <f t="shared" si="174"/>
        <v>0.45202020202020199</v>
      </c>
    </row>
    <row r="2208" spans="1:12" ht="15.75" x14ac:dyDescent="0.25">
      <c r="A2208" s="31" t="s">
        <v>118</v>
      </c>
      <c r="B2208" s="30" t="str">
        <f>VLOOKUP(A2208,'Cód dos países'!$A$3:$C$199,2,FALSE)</f>
        <v>GTM</v>
      </c>
      <c r="C2208" s="25">
        <f>VLOOKUP(A2208,'Cód dos países'!$A$3:$C$199,3,FALSE)</f>
        <v>69</v>
      </c>
      <c r="D2208" s="29">
        <v>2011</v>
      </c>
      <c r="E2208">
        <f t="shared" si="173"/>
        <v>692011</v>
      </c>
      <c r="F2208" s="28">
        <v>0.77272727272727271</v>
      </c>
      <c r="G2208" s="28">
        <v>0.25</v>
      </c>
      <c r="H2208" s="28">
        <v>0.33333333333333331</v>
      </c>
      <c r="I2208" s="28">
        <f t="shared" si="170"/>
        <v>0.77272727272727271</v>
      </c>
      <c r="J2208" s="28">
        <f t="shared" si="171"/>
        <v>0.25</v>
      </c>
      <c r="K2208" s="28">
        <f t="shared" si="172"/>
        <v>0.33333333333333331</v>
      </c>
      <c r="L2208" s="28">
        <f t="shared" si="174"/>
        <v>0.45202020202020199</v>
      </c>
    </row>
    <row r="2209" spans="1:12" ht="15.75" x14ac:dyDescent="0.25">
      <c r="A2209" s="31" t="s">
        <v>118</v>
      </c>
      <c r="B2209" s="30" t="str">
        <f>VLOOKUP(A2209,'Cód dos países'!$A$3:$C$199,2,FALSE)</f>
        <v>GTM</v>
      </c>
      <c r="C2209" s="25">
        <f>VLOOKUP(A2209,'Cód dos países'!$A$3:$C$199,3,FALSE)</f>
        <v>69</v>
      </c>
      <c r="D2209" s="29">
        <v>2012</v>
      </c>
      <c r="E2209">
        <f t="shared" si="173"/>
        <v>692012</v>
      </c>
      <c r="F2209" s="28">
        <v>0.77272727272727271</v>
      </c>
      <c r="G2209" s="28">
        <v>0.33333333333333331</v>
      </c>
      <c r="H2209" s="28">
        <v>0.33333333333333331</v>
      </c>
      <c r="I2209" s="28">
        <f t="shared" si="170"/>
        <v>0.77272727272727271</v>
      </c>
      <c r="J2209" s="28">
        <f t="shared" si="171"/>
        <v>0.33333333333333331</v>
      </c>
      <c r="K2209" s="28">
        <f t="shared" si="172"/>
        <v>0.33333333333333331</v>
      </c>
      <c r="L2209" s="28">
        <f t="shared" si="174"/>
        <v>0.47979797979797978</v>
      </c>
    </row>
    <row r="2210" spans="1:12" ht="15.75" x14ac:dyDescent="0.25">
      <c r="A2210" s="31" t="s">
        <v>118</v>
      </c>
      <c r="B2210" s="30" t="str">
        <f>VLOOKUP(A2210,'Cód dos países'!$A$3:$C$199,2,FALSE)</f>
        <v>GTM</v>
      </c>
      <c r="C2210" s="25">
        <f>VLOOKUP(A2210,'Cód dos países'!$A$3:$C$199,3,FALSE)</f>
        <v>69</v>
      </c>
      <c r="D2210" s="29">
        <v>2013</v>
      </c>
      <c r="E2210">
        <f t="shared" si="173"/>
        <v>692013</v>
      </c>
      <c r="F2210" s="28">
        <v>0.77272727272727271</v>
      </c>
      <c r="G2210" s="28">
        <v>0.41666666666666669</v>
      </c>
      <c r="H2210" s="28">
        <v>0.33333333333333331</v>
      </c>
      <c r="I2210" s="28">
        <f t="shared" si="170"/>
        <v>0.77272727272727271</v>
      </c>
      <c r="J2210" s="28">
        <f t="shared" si="171"/>
        <v>0.41666666666666669</v>
      </c>
      <c r="K2210" s="28">
        <f t="shared" si="172"/>
        <v>0.33333333333333331</v>
      </c>
      <c r="L2210" s="28">
        <f t="shared" si="174"/>
        <v>0.50757575757575757</v>
      </c>
    </row>
    <row r="2211" spans="1:12" ht="15.75" x14ac:dyDescent="0.25">
      <c r="A2211" s="31" t="s">
        <v>118</v>
      </c>
      <c r="B2211" s="30" t="str">
        <f>VLOOKUP(A2211,'Cód dos países'!$A$3:$C$199,2,FALSE)</f>
        <v>GTM</v>
      </c>
      <c r="C2211" s="25">
        <f>VLOOKUP(A2211,'Cód dos países'!$A$3:$C$199,3,FALSE)</f>
        <v>69</v>
      </c>
      <c r="D2211" s="29">
        <v>2014</v>
      </c>
      <c r="E2211">
        <f t="shared" si="173"/>
        <v>692014</v>
      </c>
      <c r="F2211" s="28">
        <v>0.77272727272727271</v>
      </c>
      <c r="G2211" s="28">
        <v>0.41666666666666669</v>
      </c>
      <c r="H2211" s="28">
        <v>0.33333333333333331</v>
      </c>
      <c r="I2211" s="28">
        <f t="shared" si="170"/>
        <v>0.77272727272727271</v>
      </c>
      <c r="J2211" s="28">
        <f t="shared" si="171"/>
        <v>0.41666666666666669</v>
      </c>
      <c r="K2211" s="28">
        <f t="shared" si="172"/>
        <v>0.33333333333333331</v>
      </c>
      <c r="L2211" s="28">
        <f t="shared" si="174"/>
        <v>0.50757575757575757</v>
      </c>
    </row>
    <row r="2212" spans="1:12" ht="15.75" x14ac:dyDescent="0.25">
      <c r="A2212" s="31" t="s">
        <v>109</v>
      </c>
      <c r="B2212" s="30" t="str">
        <f>VLOOKUP(A2212,'Cód dos países'!$A$3:$C$199,2,FALSE)</f>
        <v>GIN</v>
      </c>
      <c r="C2212" s="25">
        <f>VLOOKUP(A2212,'Cód dos países'!$A$3:$C$199,3,FALSE)</f>
        <v>70</v>
      </c>
      <c r="D2212" s="29">
        <v>1983</v>
      </c>
      <c r="E2212">
        <f t="shared" si="173"/>
        <v>701983</v>
      </c>
      <c r="F2212" s="28" t="s">
        <v>433</v>
      </c>
      <c r="G2212" s="28" t="s">
        <v>433</v>
      </c>
      <c r="H2212" s="28" t="s">
        <v>433</v>
      </c>
      <c r="I2212" s="28" t="str">
        <f t="shared" si="170"/>
        <v/>
      </c>
      <c r="J2212" s="28" t="str">
        <f t="shared" si="171"/>
        <v/>
      </c>
      <c r="K2212" s="28" t="str">
        <f t="shared" si="172"/>
        <v/>
      </c>
      <c r="L2212" s="28" t="str">
        <f t="shared" si="174"/>
        <v xml:space="preserve"> </v>
      </c>
    </row>
    <row r="2213" spans="1:12" ht="15.75" x14ac:dyDescent="0.25">
      <c r="A2213" s="31" t="s">
        <v>109</v>
      </c>
      <c r="B2213" s="30" t="str">
        <f>VLOOKUP(A2213,'Cód dos países'!$A$3:$C$199,2,FALSE)</f>
        <v>GIN</v>
      </c>
      <c r="C2213" s="25">
        <f>VLOOKUP(A2213,'Cód dos países'!$A$3:$C$199,3,FALSE)</f>
        <v>70</v>
      </c>
      <c r="D2213" s="29">
        <v>1984</v>
      </c>
      <c r="E2213">
        <f t="shared" si="173"/>
        <v>701984</v>
      </c>
      <c r="F2213" s="28">
        <v>4</v>
      </c>
      <c r="G2213" s="28" t="s">
        <v>433</v>
      </c>
      <c r="H2213" s="28" t="s">
        <v>433</v>
      </c>
      <c r="I2213" s="28">
        <f t="shared" si="170"/>
        <v>0.33333333333333331</v>
      </c>
      <c r="J2213" s="28" t="str">
        <f t="shared" si="171"/>
        <v/>
      </c>
      <c r="K2213" s="28" t="str">
        <f t="shared" si="172"/>
        <v/>
      </c>
      <c r="L2213" s="28" t="str">
        <f t="shared" si="174"/>
        <v/>
      </c>
    </row>
    <row r="2214" spans="1:12" ht="15.75" x14ac:dyDescent="0.25">
      <c r="A2214" s="31" t="s">
        <v>109</v>
      </c>
      <c r="B2214" s="30" t="str">
        <f>VLOOKUP(A2214,'Cód dos países'!$A$3:$C$199,2,FALSE)</f>
        <v>GIN</v>
      </c>
      <c r="C2214" s="25">
        <f>VLOOKUP(A2214,'Cód dos países'!$A$3:$C$199,3,FALSE)</f>
        <v>70</v>
      </c>
      <c r="D2214" s="29">
        <v>1985</v>
      </c>
      <c r="E2214">
        <f t="shared" si="173"/>
        <v>701985</v>
      </c>
      <c r="F2214" s="28">
        <v>4</v>
      </c>
      <c r="G2214" s="28">
        <v>3</v>
      </c>
      <c r="H2214" s="28">
        <v>3</v>
      </c>
      <c r="I2214" s="28">
        <f t="shared" si="170"/>
        <v>0.33333333333333331</v>
      </c>
      <c r="J2214" s="28">
        <f t="shared" si="171"/>
        <v>0.5</v>
      </c>
      <c r="K2214" s="28">
        <f t="shared" si="172"/>
        <v>0.5</v>
      </c>
      <c r="L2214" s="28">
        <f t="shared" si="174"/>
        <v>0.44444444444444442</v>
      </c>
    </row>
    <row r="2215" spans="1:12" ht="15.75" x14ac:dyDescent="0.25">
      <c r="A2215" s="31" t="s">
        <v>109</v>
      </c>
      <c r="B2215" s="30" t="str">
        <f>VLOOKUP(A2215,'Cód dos países'!$A$3:$C$199,2,FALSE)</f>
        <v>GIN</v>
      </c>
      <c r="C2215" s="25">
        <f>VLOOKUP(A2215,'Cód dos países'!$A$3:$C$199,3,FALSE)</f>
        <v>70</v>
      </c>
      <c r="D2215" s="29">
        <v>1986</v>
      </c>
      <c r="E2215">
        <f t="shared" si="173"/>
        <v>701986</v>
      </c>
      <c r="F2215" s="28">
        <v>5</v>
      </c>
      <c r="G2215" s="28">
        <v>3</v>
      </c>
      <c r="H2215" s="28">
        <v>3</v>
      </c>
      <c r="I2215" s="28">
        <f t="shared" si="170"/>
        <v>0.41666666666666669</v>
      </c>
      <c r="J2215" s="28">
        <f t="shared" si="171"/>
        <v>0.5</v>
      </c>
      <c r="K2215" s="28">
        <f t="shared" si="172"/>
        <v>0.5</v>
      </c>
      <c r="L2215" s="28">
        <f t="shared" si="174"/>
        <v>0.47222222222222221</v>
      </c>
    </row>
    <row r="2216" spans="1:12" ht="15.75" x14ac:dyDescent="0.25">
      <c r="A2216" s="31" t="s">
        <v>109</v>
      </c>
      <c r="B2216" s="30" t="str">
        <f>VLOOKUP(A2216,'Cód dos países'!$A$3:$C$199,2,FALSE)</f>
        <v>GIN</v>
      </c>
      <c r="C2216" s="25">
        <f>VLOOKUP(A2216,'Cód dos países'!$A$3:$C$199,3,FALSE)</f>
        <v>70</v>
      </c>
      <c r="D2216" s="29">
        <v>1987</v>
      </c>
      <c r="E2216">
        <f t="shared" si="173"/>
        <v>701987</v>
      </c>
      <c r="F2216" s="28">
        <v>5</v>
      </c>
      <c r="G2216" s="28">
        <v>3</v>
      </c>
      <c r="H2216" s="28">
        <v>3</v>
      </c>
      <c r="I2216" s="28">
        <f t="shared" si="170"/>
        <v>0.41666666666666669</v>
      </c>
      <c r="J2216" s="28">
        <f t="shared" si="171"/>
        <v>0.5</v>
      </c>
      <c r="K2216" s="28">
        <f t="shared" si="172"/>
        <v>0.5</v>
      </c>
      <c r="L2216" s="28">
        <f t="shared" si="174"/>
        <v>0.47222222222222221</v>
      </c>
    </row>
    <row r="2217" spans="1:12" ht="15.75" x14ac:dyDescent="0.25">
      <c r="A2217" s="31" t="s">
        <v>109</v>
      </c>
      <c r="B2217" s="30" t="str">
        <f>VLOOKUP(A2217,'Cód dos países'!$A$3:$C$199,2,FALSE)</f>
        <v>GIN</v>
      </c>
      <c r="C2217" s="25">
        <f>VLOOKUP(A2217,'Cód dos países'!$A$3:$C$199,3,FALSE)</f>
        <v>70</v>
      </c>
      <c r="D2217" s="29">
        <v>1988</v>
      </c>
      <c r="E2217">
        <f t="shared" si="173"/>
        <v>701988</v>
      </c>
      <c r="F2217" s="28">
        <v>5</v>
      </c>
      <c r="G2217" s="28">
        <v>3</v>
      </c>
      <c r="H2217" s="28">
        <v>3</v>
      </c>
      <c r="I2217" s="28">
        <f t="shared" si="170"/>
        <v>0.41666666666666669</v>
      </c>
      <c r="J2217" s="28">
        <f t="shared" si="171"/>
        <v>0.5</v>
      </c>
      <c r="K2217" s="28">
        <f t="shared" si="172"/>
        <v>0.5</v>
      </c>
      <c r="L2217" s="28">
        <f t="shared" si="174"/>
        <v>0.47222222222222221</v>
      </c>
    </row>
    <row r="2218" spans="1:12" ht="15.75" x14ac:dyDescent="0.25">
      <c r="A2218" s="31" t="s">
        <v>109</v>
      </c>
      <c r="B2218" s="30" t="str">
        <f>VLOOKUP(A2218,'Cód dos países'!$A$3:$C$199,2,FALSE)</f>
        <v>GIN</v>
      </c>
      <c r="C2218" s="25">
        <f>VLOOKUP(A2218,'Cód dos países'!$A$3:$C$199,3,FALSE)</f>
        <v>70</v>
      </c>
      <c r="D2218" s="29">
        <v>1989</v>
      </c>
      <c r="E2218">
        <f t="shared" si="173"/>
        <v>701989</v>
      </c>
      <c r="F2218" s="28">
        <v>5</v>
      </c>
      <c r="G2218" s="28">
        <v>3</v>
      </c>
      <c r="H2218" s="28">
        <v>3</v>
      </c>
      <c r="I2218" s="28">
        <f t="shared" si="170"/>
        <v>0.41666666666666669</v>
      </c>
      <c r="J2218" s="28">
        <f t="shared" si="171"/>
        <v>0.5</v>
      </c>
      <c r="K2218" s="28">
        <f t="shared" si="172"/>
        <v>0.5</v>
      </c>
      <c r="L2218" s="28">
        <f t="shared" si="174"/>
        <v>0.47222222222222221</v>
      </c>
    </row>
    <row r="2219" spans="1:12" ht="15.75" x14ac:dyDescent="0.25">
      <c r="A2219" s="31" t="s">
        <v>109</v>
      </c>
      <c r="B2219" s="30" t="str">
        <f>VLOOKUP(A2219,'Cód dos países'!$A$3:$C$199,2,FALSE)</f>
        <v>GIN</v>
      </c>
      <c r="C2219" s="25">
        <f>VLOOKUP(A2219,'Cód dos países'!$A$3:$C$199,3,FALSE)</f>
        <v>70</v>
      </c>
      <c r="D2219" s="29">
        <v>1990</v>
      </c>
      <c r="E2219">
        <f t="shared" si="173"/>
        <v>701990</v>
      </c>
      <c r="F2219" s="28">
        <v>5</v>
      </c>
      <c r="G2219" s="28">
        <v>3</v>
      </c>
      <c r="H2219" s="28">
        <v>4</v>
      </c>
      <c r="I2219" s="28">
        <f t="shared" si="170"/>
        <v>0.41666666666666669</v>
      </c>
      <c r="J2219" s="28">
        <f t="shared" si="171"/>
        <v>0.5</v>
      </c>
      <c r="K2219" s="28">
        <f t="shared" si="172"/>
        <v>0.66666666666666663</v>
      </c>
      <c r="L2219" s="28">
        <f t="shared" si="174"/>
        <v>0.52777777777777779</v>
      </c>
    </row>
    <row r="2220" spans="1:12" ht="15.75" x14ac:dyDescent="0.25">
      <c r="A2220" s="31" t="s">
        <v>109</v>
      </c>
      <c r="B2220" s="30" t="str">
        <f>VLOOKUP(A2220,'Cód dos países'!$A$3:$C$199,2,FALSE)</f>
        <v>GIN</v>
      </c>
      <c r="C2220" s="25">
        <f>VLOOKUP(A2220,'Cód dos países'!$A$3:$C$199,3,FALSE)</f>
        <v>70</v>
      </c>
      <c r="D2220" s="29">
        <v>1991</v>
      </c>
      <c r="E2220">
        <f t="shared" si="173"/>
        <v>701991</v>
      </c>
      <c r="F2220" s="28">
        <v>5</v>
      </c>
      <c r="G2220" s="28">
        <v>3</v>
      </c>
      <c r="H2220" s="28">
        <v>4</v>
      </c>
      <c r="I2220" s="28">
        <f t="shared" si="170"/>
        <v>0.41666666666666669</v>
      </c>
      <c r="J2220" s="28">
        <f t="shared" si="171"/>
        <v>0.5</v>
      </c>
      <c r="K2220" s="28">
        <f t="shared" si="172"/>
        <v>0.66666666666666663</v>
      </c>
      <c r="L2220" s="28">
        <f t="shared" si="174"/>
        <v>0.52777777777777779</v>
      </c>
    </row>
    <row r="2221" spans="1:12" ht="15.75" x14ac:dyDescent="0.25">
      <c r="A2221" s="31" t="s">
        <v>109</v>
      </c>
      <c r="B2221" s="30" t="str">
        <f>VLOOKUP(A2221,'Cód dos países'!$A$3:$C$199,2,FALSE)</f>
        <v>GIN</v>
      </c>
      <c r="C2221" s="25">
        <f>VLOOKUP(A2221,'Cód dos países'!$A$3:$C$199,3,FALSE)</f>
        <v>70</v>
      </c>
      <c r="D2221" s="29">
        <v>1992</v>
      </c>
      <c r="E2221">
        <f t="shared" si="173"/>
        <v>701992</v>
      </c>
      <c r="F2221" s="28">
        <v>5</v>
      </c>
      <c r="G2221" s="28">
        <v>3</v>
      </c>
      <c r="H2221" s="28">
        <v>4</v>
      </c>
      <c r="I2221" s="28">
        <f t="shared" si="170"/>
        <v>0.41666666666666669</v>
      </c>
      <c r="J2221" s="28">
        <f t="shared" si="171"/>
        <v>0.5</v>
      </c>
      <c r="K2221" s="28">
        <f t="shared" si="172"/>
        <v>0.66666666666666663</v>
      </c>
      <c r="L2221" s="28">
        <f t="shared" si="174"/>
        <v>0.52777777777777779</v>
      </c>
    </row>
    <row r="2222" spans="1:12" ht="15.75" x14ac:dyDescent="0.25">
      <c r="A2222" s="31" t="s">
        <v>109</v>
      </c>
      <c r="B2222" s="30" t="str">
        <f>VLOOKUP(A2222,'Cód dos países'!$A$3:$C$199,2,FALSE)</f>
        <v>GIN</v>
      </c>
      <c r="C2222" s="25">
        <f>VLOOKUP(A2222,'Cód dos países'!$A$3:$C$199,3,FALSE)</f>
        <v>70</v>
      </c>
      <c r="D2222" s="29">
        <v>1993</v>
      </c>
      <c r="E2222">
        <f t="shared" si="173"/>
        <v>701993</v>
      </c>
      <c r="F2222" s="28">
        <v>5</v>
      </c>
      <c r="G2222" s="28">
        <v>3</v>
      </c>
      <c r="H2222" s="28">
        <v>4</v>
      </c>
      <c r="I2222" s="28">
        <f t="shared" si="170"/>
        <v>0.41666666666666669</v>
      </c>
      <c r="J2222" s="28">
        <f t="shared" si="171"/>
        <v>0.5</v>
      </c>
      <c r="K2222" s="28">
        <f t="shared" si="172"/>
        <v>0.66666666666666663</v>
      </c>
      <c r="L2222" s="28">
        <f t="shared" si="174"/>
        <v>0.52777777777777779</v>
      </c>
    </row>
    <row r="2223" spans="1:12" ht="15.75" x14ac:dyDescent="0.25">
      <c r="A2223" s="31" t="s">
        <v>109</v>
      </c>
      <c r="B2223" s="30" t="str">
        <f>VLOOKUP(A2223,'Cód dos países'!$A$3:$C$199,2,FALSE)</f>
        <v>GIN</v>
      </c>
      <c r="C2223" s="25">
        <f>VLOOKUP(A2223,'Cód dos países'!$A$3:$C$199,3,FALSE)</f>
        <v>70</v>
      </c>
      <c r="D2223" s="29">
        <v>1994</v>
      </c>
      <c r="E2223">
        <f t="shared" si="173"/>
        <v>701994</v>
      </c>
      <c r="F2223" s="28">
        <v>5</v>
      </c>
      <c r="G2223" s="28">
        <v>3</v>
      </c>
      <c r="H2223" s="28">
        <v>4</v>
      </c>
      <c r="I2223" s="28">
        <f t="shared" si="170"/>
        <v>0.41666666666666669</v>
      </c>
      <c r="J2223" s="28">
        <f t="shared" si="171"/>
        <v>0.5</v>
      </c>
      <c r="K2223" s="28">
        <f t="shared" si="172"/>
        <v>0.66666666666666663</v>
      </c>
      <c r="L2223" s="28">
        <f t="shared" si="174"/>
        <v>0.52777777777777779</v>
      </c>
    </row>
    <row r="2224" spans="1:12" ht="15.75" x14ac:dyDescent="0.25">
      <c r="A2224" s="31" t="s">
        <v>109</v>
      </c>
      <c r="B2224" s="30" t="str">
        <f>VLOOKUP(A2224,'Cód dos países'!$A$3:$C$199,2,FALSE)</f>
        <v>GIN</v>
      </c>
      <c r="C2224" s="25">
        <f>VLOOKUP(A2224,'Cód dos países'!$A$3:$C$199,3,FALSE)</f>
        <v>70</v>
      </c>
      <c r="D2224" s="29">
        <v>1995</v>
      </c>
      <c r="E2224">
        <f t="shared" si="173"/>
        <v>701995</v>
      </c>
      <c r="F2224" s="28">
        <v>5</v>
      </c>
      <c r="G2224" s="28">
        <v>3</v>
      </c>
      <c r="H2224" s="28">
        <v>4</v>
      </c>
      <c r="I2224" s="28">
        <f t="shared" si="170"/>
        <v>0.41666666666666669</v>
      </c>
      <c r="J2224" s="28">
        <f t="shared" si="171"/>
        <v>0.5</v>
      </c>
      <c r="K2224" s="28">
        <f t="shared" si="172"/>
        <v>0.66666666666666663</v>
      </c>
      <c r="L2224" s="28">
        <f t="shared" si="174"/>
        <v>0.52777777777777779</v>
      </c>
    </row>
    <row r="2225" spans="1:12" ht="15.75" x14ac:dyDescent="0.25">
      <c r="A2225" s="31" t="s">
        <v>109</v>
      </c>
      <c r="B2225" s="30" t="str">
        <f>VLOOKUP(A2225,'Cód dos países'!$A$3:$C$199,2,FALSE)</f>
        <v>GIN</v>
      </c>
      <c r="C2225" s="25">
        <f>VLOOKUP(A2225,'Cód dos países'!$A$3:$C$199,3,FALSE)</f>
        <v>70</v>
      </c>
      <c r="D2225" s="29">
        <v>1996</v>
      </c>
      <c r="E2225">
        <f t="shared" si="173"/>
        <v>701996</v>
      </c>
      <c r="F2225" s="28">
        <v>6</v>
      </c>
      <c r="G2225" s="28">
        <v>3</v>
      </c>
      <c r="H2225" s="28">
        <v>4</v>
      </c>
      <c r="I2225" s="28">
        <f t="shared" si="170"/>
        <v>0.5</v>
      </c>
      <c r="J2225" s="28">
        <f t="shared" si="171"/>
        <v>0.5</v>
      </c>
      <c r="K2225" s="28">
        <f t="shared" si="172"/>
        <v>0.66666666666666663</v>
      </c>
      <c r="L2225" s="28">
        <f t="shared" si="174"/>
        <v>0.55555555555555558</v>
      </c>
    </row>
    <row r="2226" spans="1:12" ht="15.75" x14ac:dyDescent="0.25">
      <c r="A2226" s="31" t="s">
        <v>109</v>
      </c>
      <c r="B2226" s="30" t="str">
        <f>VLOOKUP(A2226,'Cód dos países'!$A$3:$C$199,2,FALSE)</f>
        <v>GIN</v>
      </c>
      <c r="C2226" s="25">
        <f>VLOOKUP(A2226,'Cód dos países'!$A$3:$C$199,3,FALSE)</f>
        <v>70</v>
      </c>
      <c r="D2226" s="29">
        <v>1997</v>
      </c>
      <c r="E2226">
        <f t="shared" si="173"/>
        <v>701997</v>
      </c>
      <c r="F2226" s="28">
        <v>8</v>
      </c>
      <c r="G2226" s="28">
        <v>3</v>
      </c>
      <c r="H2226" s="28">
        <v>3</v>
      </c>
      <c r="I2226" s="28">
        <f t="shared" si="170"/>
        <v>0.66666666666666663</v>
      </c>
      <c r="J2226" s="28">
        <f t="shared" si="171"/>
        <v>0.5</v>
      </c>
      <c r="K2226" s="28">
        <f t="shared" si="172"/>
        <v>0.5</v>
      </c>
      <c r="L2226" s="28">
        <f t="shared" si="174"/>
        <v>0.55555555555555547</v>
      </c>
    </row>
    <row r="2227" spans="1:12" ht="15.75" x14ac:dyDescent="0.25">
      <c r="A2227" s="31" t="s">
        <v>109</v>
      </c>
      <c r="B2227" s="30" t="str">
        <f>VLOOKUP(A2227,'Cód dos países'!$A$3:$C$199,2,FALSE)</f>
        <v>GIN</v>
      </c>
      <c r="C2227" s="25">
        <f>VLOOKUP(A2227,'Cód dos países'!$A$3:$C$199,3,FALSE)</f>
        <v>70</v>
      </c>
      <c r="D2227" s="29">
        <v>1998</v>
      </c>
      <c r="E2227">
        <f t="shared" si="173"/>
        <v>701998</v>
      </c>
      <c r="F2227" s="28">
        <v>8</v>
      </c>
      <c r="G2227" s="28">
        <v>3</v>
      </c>
      <c r="H2227" s="28">
        <v>3</v>
      </c>
      <c r="I2227" s="28">
        <f t="shared" si="170"/>
        <v>0.66666666666666663</v>
      </c>
      <c r="J2227" s="28">
        <f t="shared" si="171"/>
        <v>0.5</v>
      </c>
      <c r="K2227" s="28">
        <f t="shared" si="172"/>
        <v>0.5</v>
      </c>
      <c r="L2227" s="28">
        <f t="shared" si="174"/>
        <v>0.55555555555555547</v>
      </c>
    </row>
    <row r="2228" spans="1:12" ht="15.75" x14ac:dyDescent="0.25">
      <c r="A2228" s="31" t="s">
        <v>109</v>
      </c>
      <c r="B2228" s="30" t="str">
        <f>VLOOKUP(A2228,'Cód dos países'!$A$3:$C$199,2,FALSE)</f>
        <v>GIN</v>
      </c>
      <c r="C2228" s="25">
        <f>VLOOKUP(A2228,'Cód dos países'!$A$3:$C$199,3,FALSE)</f>
        <v>70</v>
      </c>
      <c r="D2228" s="29">
        <v>1999</v>
      </c>
      <c r="E2228">
        <f t="shared" si="173"/>
        <v>701999</v>
      </c>
      <c r="F2228" s="28">
        <v>8</v>
      </c>
      <c r="G2228" s="28">
        <v>3</v>
      </c>
      <c r="H2228" s="28">
        <v>3</v>
      </c>
      <c r="I2228" s="28">
        <f t="shared" si="170"/>
        <v>0.66666666666666663</v>
      </c>
      <c r="J2228" s="28">
        <f t="shared" si="171"/>
        <v>0.5</v>
      </c>
      <c r="K2228" s="28">
        <f t="shared" si="172"/>
        <v>0.5</v>
      </c>
      <c r="L2228" s="28">
        <f t="shared" si="174"/>
        <v>0.55555555555555547</v>
      </c>
    </row>
    <row r="2229" spans="1:12" ht="15.75" x14ac:dyDescent="0.25">
      <c r="A2229" s="31" t="s">
        <v>109</v>
      </c>
      <c r="B2229" s="30" t="str">
        <f>VLOOKUP(A2229,'Cód dos países'!$A$3:$C$199,2,FALSE)</f>
        <v>GIN</v>
      </c>
      <c r="C2229" s="25">
        <f>VLOOKUP(A2229,'Cód dos países'!$A$3:$C$199,3,FALSE)</f>
        <v>70</v>
      </c>
      <c r="D2229" s="29">
        <v>2000</v>
      </c>
      <c r="E2229">
        <f t="shared" si="173"/>
        <v>702000</v>
      </c>
      <c r="F2229" s="28">
        <v>8</v>
      </c>
      <c r="G2229" s="28">
        <v>3</v>
      </c>
      <c r="H2229" s="28">
        <v>3</v>
      </c>
      <c r="I2229" s="28">
        <f t="shared" si="170"/>
        <v>0.66666666666666663</v>
      </c>
      <c r="J2229" s="28">
        <f t="shared" si="171"/>
        <v>0.5</v>
      </c>
      <c r="K2229" s="28">
        <f t="shared" si="172"/>
        <v>0.5</v>
      </c>
      <c r="L2229" s="28">
        <f t="shared" si="174"/>
        <v>0.55555555555555547</v>
      </c>
    </row>
    <row r="2230" spans="1:12" ht="15.75" x14ac:dyDescent="0.25">
      <c r="A2230" s="31" t="s">
        <v>109</v>
      </c>
      <c r="B2230" s="30" t="str">
        <f>VLOOKUP(A2230,'Cód dos países'!$A$3:$C$199,2,FALSE)</f>
        <v>GIN</v>
      </c>
      <c r="C2230" s="25">
        <f>VLOOKUP(A2230,'Cód dos países'!$A$3:$C$199,3,FALSE)</f>
        <v>70</v>
      </c>
      <c r="D2230" s="29">
        <v>2001</v>
      </c>
      <c r="E2230">
        <f t="shared" si="173"/>
        <v>702001</v>
      </c>
      <c r="F2230" s="28">
        <v>6</v>
      </c>
      <c r="G2230" s="28">
        <v>3</v>
      </c>
      <c r="H2230" s="28">
        <v>3</v>
      </c>
      <c r="I2230" s="28">
        <f t="shared" si="170"/>
        <v>0.5</v>
      </c>
      <c r="J2230" s="28">
        <f t="shared" si="171"/>
        <v>0.5</v>
      </c>
      <c r="K2230" s="28">
        <f t="shared" si="172"/>
        <v>0.5</v>
      </c>
      <c r="L2230" s="28">
        <f t="shared" si="174"/>
        <v>0.5</v>
      </c>
    </row>
    <row r="2231" spans="1:12" ht="15.75" x14ac:dyDescent="0.25">
      <c r="A2231" s="31" t="s">
        <v>109</v>
      </c>
      <c r="B2231" s="30" t="str">
        <f>VLOOKUP(A2231,'Cód dos países'!$A$3:$C$199,2,FALSE)</f>
        <v>GIN</v>
      </c>
      <c r="C2231" s="25">
        <f>VLOOKUP(A2231,'Cód dos países'!$A$3:$C$199,3,FALSE)</f>
        <v>70</v>
      </c>
      <c r="D2231" s="29">
        <v>2002</v>
      </c>
      <c r="E2231">
        <f t="shared" si="173"/>
        <v>702002</v>
      </c>
      <c r="F2231" s="28">
        <v>6.5</v>
      </c>
      <c r="G2231" s="28">
        <v>2.5</v>
      </c>
      <c r="H2231" s="28">
        <v>3</v>
      </c>
      <c r="I2231" s="28">
        <f t="shared" si="170"/>
        <v>0.54166666666666663</v>
      </c>
      <c r="J2231" s="28">
        <f t="shared" si="171"/>
        <v>0.41666666666666669</v>
      </c>
      <c r="K2231" s="28">
        <f t="shared" si="172"/>
        <v>0.5</v>
      </c>
      <c r="L2231" s="28">
        <f t="shared" si="174"/>
        <v>0.48611111111111105</v>
      </c>
    </row>
    <row r="2232" spans="1:12" ht="15.75" x14ac:dyDescent="0.25">
      <c r="A2232" s="31" t="s">
        <v>109</v>
      </c>
      <c r="B2232" s="30" t="str">
        <f>VLOOKUP(A2232,'Cód dos países'!$A$3:$C$199,2,FALSE)</f>
        <v>GIN</v>
      </c>
      <c r="C2232" s="25">
        <f>VLOOKUP(A2232,'Cód dos países'!$A$3:$C$199,3,FALSE)</f>
        <v>70</v>
      </c>
      <c r="D2232" s="29">
        <v>2003</v>
      </c>
      <c r="E2232">
        <f t="shared" si="173"/>
        <v>702003</v>
      </c>
      <c r="F2232" s="28">
        <v>5.5</v>
      </c>
      <c r="G2232" s="28">
        <v>2.5</v>
      </c>
      <c r="H2232" s="28">
        <v>3</v>
      </c>
      <c r="I2232" s="28">
        <f t="shared" si="170"/>
        <v>0.45833333333333331</v>
      </c>
      <c r="J2232" s="28">
        <f t="shared" si="171"/>
        <v>0.41666666666666669</v>
      </c>
      <c r="K2232" s="28">
        <f t="shared" si="172"/>
        <v>0.5</v>
      </c>
      <c r="L2232" s="28">
        <f t="shared" si="174"/>
        <v>0.45833333333333326</v>
      </c>
    </row>
    <row r="2233" spans="1:12" ht="15.75" x14ac:dyDescent="0.25">
      <c r="A2233" s="31" t="s">
        <v>109</v>
      </c>
      <c r="B2233" s="30" t="str">
        <f>VLOOKUP(A2233,'Cód dos países'!$A$3:$C$199,2,FALSE)</f>
        <v>GIN</v>
      </c>
      <c r="C2233" s="25">
        <f>VLOOKUP(A2233,'Cód dos países'!$A$3:$C$199,3,FALSE)</f>
        <v>70</v>
      </c>
      <c r="D2233" s="29">
        <v>2004</v>
      </c>
      <c r="E2233">
        <f t="shared" si="173"/>
        <v>702004</v>
      </c>
      <c r="F2233" s="28">
        <v>5.5</v>
      </c>
      <c r="G2233" s="28">
        <v>2.5</v>
      </c>
      <c r="H2233" s="28">
        <v>2.5</v>
      </c>
      <c r="I2233" s="28">
        <f t="shared" si="170"/>
        <v>0.45833333333333331</v>
      </c>
      <c r="J2233" s="28">
        <f t="shared" si="171"/>
        <v>0.41666666666666669</v>
      </c>
      <c r="K2233" s="28">
        <f t="shared" si="172"/>
        <v>0.41666666666666669</v>
      </c>
      <c r="L2233" s="28">
        <f t="shared" si="174"/>
        <v>0.43055555555555552</v>
      </c>
    </row>
    <row r="2234" spans="1:12" ht="15.75" x14ac:dyDescent="0.25">
      <c r="A2234" s="31" t="s">
        <v>109</v>
      </c>
      <c r="B2234" s="30" t="str">
        <f>VLOOKUP(A2234,'Cód dos países'!$A$3:$C$199,2,FALSE)</f>
        <v>GIN</v>
      </c>
      <c r="C2234" s="25">
        <f>VLOOKUP(A2234,'Cód dos países'!$A$3:$C$199,3,FALSE)</f>
        <v>70</v>
      </c>
      <c r="D2234" s="29">
        <v>2005</v>
      </c>
      <c r="E2234">
        <f t="shared" si="173"/>
        <v>702005</v>
      </c>
      <c r="F2234" s="28">
        <v>5</v>
      </c>
      <c r="G2234" s="28">
        <v>2.5</v>
      </c>
      <c r="H2234" s="28">
        <v>2.5</v>
      </c>
      <c r="I2234" s="28">
        <f t="shared" si="170"/>
        <v>0.41666666666666669</v>
      </c>
      <c r="J2234" s="28">
        <f t="shared" si="171"/>
        <v>0.41666666666666669</v>
      </c>
      <c r="K2234" s="28">
        <f t="shared" si="172"/>
        <v>0.41666666666666669</v>
      </c>
      <c r="L2234" s="28">
        <f t="shared" si="174"/>
        <v>0.41666666666666669</v>
      </c>
    </row>
    <row r="2235" spans="1:12" ht="15.75" x14ac:dyDescent="0.25">
      <c r="A2235" s="31" t="s">
        <v>109</v>
      </c>
      <c r="B2235" s="30" t="str">
        <f>VLOOKUP(A2235,'Cód dos países'!$A$3:$C$199,2,FALSE)</f>
        <v>GIN</v>
      </c>
      <c r="C2235" s="25">
        <f>VLOOKUP(A2235,'Cód dos países'!$A$3:$C$199,3,FALSE)</f>
        <v>70</v>
      </c>
      <c r="D2235" s="29">
        <v>2006</v>
      </c>
      <c r="E2235">
        <f t="shared" si="173"/>
        <v>702006</v>
      </c>
      <c r="F2235" s="28">
        <v>5</v>
      </c>
      <c r="G2235" s="28">
        <v>2.5</v>
      </c>
      <c r="H2235" s="28">
        <v>2.5</v>
      </c>
      <c r="I2235" s="28">
        <f t="shared" si="170"/>
        <v>0.41666666666666669</v>
      </c>
      <c r="J2235" s="28">
        <f t="shared" si="171"/>
        <v>0.41666666666666669</v>
      </c>
      <c r="K2235" s="28">
        <f t="shared" si="172"/>
        <v>0.41666666666666669</v>
      </c>
      <c r="L2235" s="28">
        <f t="shared" si="174"/>
        <v>0.41666666666666669</v>
      </c>
    </row>
    <row r="2236" spans="1:12" ht="15.75" x14ac:dyDescent="0.25">
      <c r="A2236" s="31" t="s">
        <v>109</v>
      </c>
      <c r="B2236" s="30" t="str">
        <f>VLOOKUP(A2236,'Cód dos países'!$A$3:$C$199,2,FALSE)</f>
        <v>GIN</v>
      </c>
      <c r="C2236" s="25">
        <f>VLOOKUP(A2236,'Cód dos países'!$A$3:$C$199,3,FALSE)</f>
        <v>70</v>
      </c>
      <c r="D2236" s="29">
        <v>2007</v>
      </c>
      <c r="E2236">
        <f t="shared" si="173"/>
        <v>702007</v>
      </c>
      <c r="F2236" s="28">
        <v>4.5</v>
      </c>
      <c r="G2236" s="28">
        <v>2.5</v>
      </c>
      <c r="H2236" s="28">
        <v>2</v>
      </c>
      <c r="I2236" s="28">
        <f t="shared" si="170"/>
        <v>0.375</v>
      </c>
      <c r="J2236" s="28">
        <f t="shared" si="171"/>
        <v>0.41666666666666669</v>
      </c>
      <c r="K2236" s="28">
        <f t="shared" si="172"/>
        <v>0.33333333333333331</v>
      </c>
      <c r="L2236" s="28">
        <f t="shared" si="174"/>
        <v>0.375</v>
      </c>
    </row>
    <row r="2237" spans="1:12" ht="15.75" x14ac:dyDescent="0.25">
      <c r="A2237" s="31" t="s">
        <v>109</v>
      </c>
      <c r="B2237" s="30" t="str">
        <f>VLOOKUP(A2237,'Cód dos países'!$A$3:$C$199,2,FALSE)</f>
        <v>GIN</v>
      </c>
      <c r="C2237" s="25">
        <f>VLOOKUP(A2237,'Cód dos países'!$A$3:$C$199,3,FALSE)</f>
        <v>70</v>
      </c>
      <c r="D2237" s="29">
        <v>2008</v>
      </c>
      <c r="E2237">
        <f t="shared" si="173"/>
        <v>702008</v>
      </c>
      <c r="F2237" s="28">
        <v>4</v>
      </c>
      <c r="G2237" s="28">
        <v>2.5</v>
      </c>
      <c r="H2237" s="28">
        <v>2</v>
      </c>
      <c r="I2237" s="28">
        <f t="shared" si="170"/>
        <v>0.33333333333333331</v>
      </c>
      <c r="J2237" s="28">
        <f t="shared" si="171"/>
        <v>0.41666666666666669</v>
      </c>
      <c r="K2237" s="28">
        <f t="shared" si="172"/>
        <v>0.33333333333333331</v>
      </c>
      <c r="L2237" s="28">
        <f t="shared" si="174"/>
        <v>0.3611111111111111</v>
      </c>
    </row>
    <row r="2238" spans="1:12" ht="15.75" x14ac:dyDescent="0.25">
      <c r="A2238" s="31" t="s">
        <v>109</v>
      </c>
      <c r="B2238" s="30" t="str">
        <f>VLOOKUP(A2238,'Cód dos países'!$A$3:$C$199,2,FALSE)</f>
        <v>GIN</v>
      </c>
      <c r="C2238" s="25">
        <f>VLOOKUP(A2238,'Cód dos países'!$A$3:$C$199,3,FALSE)</f>
        <v>70</v>
      </c>
      <c r="D2238" s="29">
        <v>2009</v>
      </c>
      <c r="E2238">
        <f t="shared" si="173"/>
        <v>702009</v>
      </c>
      <c r="F2238" s="28">
        <v>4</v>
      </c>
      <c r="G2238" s="28">
        <v>2.5</v>
      </c>
      <c r="H2238" s="28">
        <v>2</v>
      </c>
      <c r="I2238" s="28">
        <f t="shared" si="170"/>
        <v>0.33333333333333331</v>
      </c>
      <c r="J2238" s="28">
        <f t="shared" si="171"/>
        <v>0.41666666666666669</v>
      </c>
      <c r="K2238" s="28">
        <f t="shared" si="172"/>
        <v>0.33333333333333331</v>
      </c>
      <c r="L2238" s="28">
        <f t="shared" si="174"/>
        <v>0.3611111111111111</v>
      </c>
    </row>
    <row r="2239" spans="1:12" ht="15.75" x14ac:dyDescent="0.25">
      <c r="A2239" s="31" t="s">
        <v>109</v>
      </c>
      <c r="B2239" s="30" t="str">
        <f>VLOOKUP(A2239,'Cód dos países'!$A$3:$C$199,2,FALSE)</f>
        <v>GIN</v>
      </c>
      <c r="C2239" s="25">
        <f>VLOOKUP(A2239,'Cód dos países'!$A$3:$C$199,3,FALSE)</f>
        <v>70</v>
      </c>
      <c r="D2239" s="29">
        <v>2010</v>
      </c>
      <c r="E2239">
        <f t="shared" si="173"/>
        <v>702010</v>
      </c>
      <c r="F2239" s="28">
        <v>0.27272727272727271</v>
      </c>
      <c r="G2239" s="28">
        <v>0.41666666666666669</v>
      </c>
      <c r="H2239" s="28">
        <v>0.25</v>
      </c>
      <c r="I2239" s="28">
        <f t="shared" si="170"/>
        <v>0.27272727272727271</v>
      </c>
      <c r="J2239" s="28">
        <f t="shared" si="171"/>
        <v>0.41666666666666669</v>
      </c>
      <c r="K2239" s="28">
        <f t="shared" si="172"/>
        <v>0.25</v>
      </c>
      <c r="L2239" s="28">
        <f t="shared" si="174"/>
        <v>0.31313131313131309</v>
      </c>
    </row>
    <row r="2240" spans="1:12" ht="15.75" x14ac:dyDescent="0.25">
      <c r="A2240" s="31" t="s">
        <v>109</v>
      </c>
      <c r="B2240" s="30" t="str">
        <f>VLOOKUP(A2240,'Cód dos países'!$A$3:$C$199,2,FALSE)</f>
        <v>GIN</v>
      </c>
      <c r="C2240" s="25">
        <f>VLOOKUP(A2240,'Cód dos países'!$A$3:$C$199,3,FALSE)</f>
        <v>70</v>
      </c>
      <c r="D2240" s="29">
        <v>2011</v>
      </c>
      <c r="E2240">
        <f t="shared" si="173"/>
        <v>702011</v>
      </c>
      <c r="F2240" s="28">
        <v>0.36363636363636365</v>
      </c>
      <c r="G2240" s="28">
        <v>0.41666666666666669</v>
      </c>
      <c r="H2240" s="28">
        <v>0.25</v>
      </c>
      <c r="I2240" s="28">
        <f t="shared" si="170"/>
        <v>0.36363636363636365</v>
      </c>
      <c r="J2240" s="28">
        <f t="shared" si="171"/>
        <v>0.41666666666666669</v>
      </c>
      <c r="K2240" s="28">
        <f t="shared" si="172"/>
        <v>0.25</v>
      </c>
      <c r="L2240" s="28">
        <f t="shared" si="174"/>
        <v>0.34343434343434343</v>
      </c>
    </row>
    <row r="2241" spans="1:12" ht="15.75" x14ac:dyDescent="0.25">
      <c r="A2241" s="31" t="s">
        <v>109</v>
      </c>
      <c r="B2241" s="30" t="str">
        <f>VLOOKUP(A2241,'Cód dos países'!$A$3:$C$199,2,FALSE)</f>
        <v>GIN</v>
      </c>
      <c r="C2241" s="25">
        <f>VLOOKUP(A2241,'Cód dos países'!$A$3:$C$199,3,FALSE)</f>
        <v>70</v>
      </c>
      <c r="D2241" s="29">
        <v>2012</v>
      </c>
      <c r="E2241">
        <f t="shared" si="173"/>
        <v>702012</v>
      </c>
      <c r="F2241" s="28">
        <v>0.36363636363636365</v>
      </c>
      <c r="G2241" s="28">
        <v>0.41666666666666669</v>
      </c>
      <c r="H2241" s="28">
        <v>0.25</v>
      </c>
      <c r="I2241" s="28">
        <f t="shared" si="170"/>
        <v>0.36363636363636365</v>
      </c>
      <c r="J2241" s="28">
        <f t="shared" si="171"/>
        <v>0.41666666666666669</v>
      </c>
      <c r="K2241" s="28">
        <f t="shared" si="172"/>
        <v>0.25</v>
      </c>
      <c r="L2241" s="28">
        <f t="shared" si="174"/>
        <v>0.34343434343434343</v>
      </c>
    </row>
    <row r="2242" spans="1:12" ht="15.75" x14ac:dyDescent="0.25">
      <c r="A2242" s="31" t="s">
        <v>109</v>
      </c>
      <c r="B2242" s="30" t="str">
        <f>VLOOKUP(A2242,'Cód dos países'!$A$3:$C$199,2,FALSE)</f>
        <v>GIN</v>
      </c>
      <c r="C2242" s="25">
        <f>VLOOKUP(A2242,'Cód dos países'!$A$3:$C$199,3,FALSE)</f>
        <v>70</v>
      </c>
      <c r="D2242" s="29">
        <v>2013</v>
      </c>
      <c r="E2242">
        <f t="shared" si="173"/>
        <v>702013</v>
      </c>
      <c r="F2242" s="28">
        <v>0.36363636363636365</v>
      </c>
      <c r="G2242" s="28">
        <v>0.41666666666666669</v>
      </c>
      <c r="H2242" s="28">
        <v>0.25</v>
      </c>
      <c r="I2242" s="28">
        <f t="shared" si="170"/>
        <v>0.36363636363636365</v>
      </c>
      <c r="J2242" s="28">
        <f t="shared" si="171"/>
        <v>0.41666666666666669</v>
      </c>
      <c r="K2242" s="28">
        <f t="shared" si="172"/>
        <v>0.25</v>
      </c>
      <c r="L2242" s="28">
        <f t="shared" si="174"/>
        <v>0.34343434343434343</v>
      </c>
    </row>
    <row r="2243" spans="1:12" ht="15.75" x14ac:dyDescent="0.25">
      <c r="A2243" s="31" t="s">
        <v>109</v>
      </c>
      <c r="B2243" s="30" t="str">
        <f>VLOOKUP(A2243,'Cód dos países'!$A$3:$C$199,2,FALSE)</f>
        <v>GIN</v>
      </c>
      <c r="C2243" s="25">
        <f>VLOOKUP(A2243,'Cód dos países'!$A$3:$C$199,3,FALSE)</f>
        <v>70</v>
      </c>
      <c r="D2243" s="29">
        <v>2014</v>
      </c>
      <c r="E2243">
        <f t="shared" si="173"/>
        <v>702014</v>
      </c>
      <c r="F2243" s="28">
        <v>0.36363636363636365</v>
      </c>
      <c r="G2243" s="28">
        <v>0.41666666666666669</v>
      </c>
      <c r="H2243" s="28">
        <v>0.25</v>
      </c>
      <c r="I2243" s="28">
        <f t="shared" si="170"/>
        <v>0.36363636363636365</v>
      </c>
      <c r="J2243" s="28">
        <f t="shared" si="171"/>
        <v>0.41666666666666669</v>
      </c>
      <c r="K2243" s="28">
        <f t="shared" si="172"/>
        <v>0.25</v>
      </c>
      <c r="L2243" s="28">
        <f t="shared" si="174"/>
        <v>0.34343434343434343</v>
      </c>
    </row>
    <row r="2244" spans="1:12" ht="15.75" x14ac:dyDescent="0.25">
      <c r="A2244" s="31" t="s">
        <v>112</v>
      </c>
      <c r="B2244" s="30" t="str">
        <f>VLOOKUP(A2244,'Cód dos países'!$A$3:$C$199,2,FALSE)</f>
        <v>GNB</v>
      </c>
      <c r="C2244" s="25">
        <f>VLOOKUP(A2244,'Cód dos países'!$A$3:$C$199,3,FALSE)</f>
        <v>71</v>
      </c>
      <c r="D2244" s="29">
        <v>1983</v>
      </c>
      <c r="E2244">
        <f t="shared" si="173"/>
        <v>711983</v>
      </c>
      <c r="F2244" s="28" t="s">
        <v>433</v>
      </c>
      <c r="G2244" s="28" t="s">
        <v>433</v>
      </c>
      <c r="H2244" s="28" t="s">
        <v>433</v>
      </c>
      <c r="I2244" s="28" t="str">
        <f t="shared" ref="I2244:I2307" si="175">IF(F2244=".","",IF($D2244&gt;2009,F2244,F2244/12))</f>
        <v/>
      </c>
      <c r="J2244" s="28" t="str">
        <f t="shared" ref="J2244:J2307" si="176">IF(G2244=".","",IF($D2244&gt;2009,G2244,G2244/6))</f>
        <v/>
      </c>
      <c r="K2244" s="28" t="str">
        <f t="shared" ref="K2244:K2307" si="177">IF(H2244=".","",IF($D2244&gt;2009,H2244,H2244/6))</f>
        <v/>
      </c>
      <c r="L2244" s="28" t="str">
        <f t="shared" si="174"/>
        <v xml:space="preserve"> </v>
      </c>
    </row>
    <row r="2245" spans="1:12" ht="15.75" x14ac:dyDescent="0.25">
      <c r="A2245" s="31" t="s">
        <v>112</v>
      </c>
      <c r="B2245" s="30" t="str">
        <f>VLOOKUP(A2245,'Cód dos países'!$A$3:$C$199,2,FALSE)</f>
        <v>GNB</v>
      </c>
      <c r="C2245" s="25">
        <f>VLOOKUP(A2245,'Cód dos países'!$A$3:$C$199,3,FALSE)</f>
        <v>71</v>
      </c>
      <c r="D2245" s="29">
        <v>1984</v>
      </c>
      <c r="E2245">
        <f t="shared" ref="E2245:E2308" si="178">C2245*10000+D2245</f>
        <v>711984</v>
      </c>
      <c r="F2245" s="28" t="s">
        <v>433</v>
      </c>
      <c r="G2245" s="28" t="s">
        <v>433</v>
      </c>
      <c r="H2245" s="28" t="s">
        <v>433</v>
      </c>
      <c r="I2245" s="28" t="str">
        <f t="shared" si="175"/>
        <v/>
      </c>
      <c r="J2245" s="28" t="str">
        <f t="shared" si="176"/>
        <v/>
      </c>
      <c r="K2245" s="28" t="str">
        <f t="shared" si="177"/>
        <v/>
      </c>
      <c r="L2245" s="28" t="str">
        <f t="shared" si="174"/>
        <v xml:space="preserve"> </v>
      </c>
    </row>
    <row r="2246" spans="1:12" ht="15.75" x14ac:dyDescent="0.25">
      <c r="A2246" s="31" t="s">
        <v>112</v>
      </c>
      <c r="B2246" s="30" t="str">
        <f>VLOOKUP(A2246,'Cód dos países'!$A$3:$C$199,2,FALSE)</f>
        <v>GNB</v>
      </c>
      <c r="C2246" s="25">
        <f>VLOOKUP(A2246,'Cód dos países'!$A$3:$C$199,3,FALSE)</f>
        <v>71</v>
      </c>
      <c r="D2246" s="29">
        <v>1985</v>
      </c>
      <c r="E2246">
        <f t="shared" si="178"/>
        <v>711985</v>
      </c>
      <c r="F2246" s="28">
        <v>5</v>
      </c>
      <c r="G2246" s="28">
        <v>1</v>
      </c>
      <c r="H2246" s="28">
        <v>2</v>
      </c>
      <c r="I2246" s="28">
        <f t="shared" si="175"/>
        <v>0.41666666666666669</v>
      </c>
      <c r="J2246" s="28">
        <f t="shared" si="176"/>
        <v>0.16666666666666666</v>
      </c>
      <c r="K2246" s="28">
        <f t="shared" si="177"/>
        <v>0.33333333333333331</v>
      </c>
      <c r="L2246" s="28">
        <f t="shared" si="174"/>
        <v>0.30555555555555558</v>
      </c>
    </row>
    <row r="2247" spans="1:12" ht="15.75" x14ac:dyDescent="0.25">
      <c r="A2247" s="31" t="s">
        <v>112</v>
      </c>
      <c r="B2247" s="30" t="str">
        <f>VLOOKUP(A2247,'Cód dos países'!$A$3:$C$199,2,FALSE)</f>
        <v>GNB</v>
      </c>
      <c r="C2247" s="25">
        <f>VLOOKUP(A2247,'Cód dos países'!$A$3:$C$199,3,FALSE)</f>
        <v>71</v>
      </c>
      <c r="D2247" s="29">
        <v>1986</v>
      </c>
      <c r="E2247">
        <f t="shared" si="178"/>
        <v>711986</v>
      </c>
      <c r="F2247" s="28">
        <v>4</v>
      </c>
      <c r="G2247" s="28">
        <v>1</v>
      </c>
      <c r="H2247" s="28">
        <v>2</v>
      </c>
      <c r="I2247" s="28">
        <f t="shared" si="175"/>
        <v>0.33333333333333331</v>
      </c>
      <c r="J2247" s="28">
        <f t="shared" si="176"/>
        <v>0.16666666666666666</v>
      </c>
      <c r="K2247" s="28">
        <f t="shared" si="177"/>
        <v>0.33333333333333331</v>
      </c>
      <c r="L2247" s="28">
        <f t="shared" si="174"/>
        <v>0.27777777777777779</v>
      </c>
    </row>
    <row r="2248" spans="1:12" ht="15.75" x14ac:dyDescent="0.25">
      <c r="A2248" s="31" t="s">
        <v>112</v>
      </c>
      <c r="B2248" s="30" t="str">
        <f>VLOOKUP(A2248,'Cód dos países'!$A$3:$C$199,2,FALSE)</f>
        <v>GNB</v>
      </c>
      <c r="C2248" s="25">
        <f>VLOOKUP(A2248,'Cód dos países'!$A$3:$C$199,3,FALSE)</f>
        <v>71</v>
      </c>
      <c r="D2248" s="29">
        <v>1987</v>
      </c>
      <c r="E2248">
        <f t="shared" si="178"/>
        <v>711987</v>
      </c>
      <c r="F2248" s="28">
        <v>4</v>
      </c>
      <c r="G2248" s="28">
        <v>1</v>
      </c>
      <c r="H2248" s="28">
        <v>2</v>
      </c>
      <c r="I2248" s="28">
        <f t="shared" si="175"/>
        <v>0.33333333333333331</v>
      </c>
      <c r="J2248" s="28">
        <f t="shared" si="176"/>
        <v>0.16666666666666666</v>
      </c>
      <c r="K2248" s="28">
        <f t="shared" si="177"/>
        <v>0.33333333333333331</v>
      </c>
      <c r="L2248" s="28">
        <f t="shared" si="174"/>
        <v>0.27777777777777779</v>
      </c>
    </row>
    <row r="2249" spans="1:12" ht="15.75" x14ac:dyDescent="0.25">
      <c r="A2249" s="31" t="s">
        <v>112</v>
      </c>
      <c r="B2249" s="30" t="str">
        <f>VLOOKUP(A2249,'Cód dos países'!$A$3:$C$199,2,FALSE)</f>
        <v>GNB</v>
      </c>
      <c r="C2249" s="25">
        <f>VLOOKUP(A2249,'Cód dos países'!$A$3:$C$199,3,FALSE)</f>
        <v>71</v>
      </c>
      <c r="D2249" s="29">
        <v>1988</v>
      </c>
      <c r="E2249">
        <f t="shared" si="178"/>
        <v>711988</v>
      </c>
      <c r="F2249" s="28">
        <v>5</v>
      </c>
      <c r="G2249" s="28">
        <v>1</v>
      </c>
      <c r="H2249" s="28">
        <v>2</v>
      </c>
      <c r="I2249" s="28">
        <f t="shared" si="175"/>
        <v>0.41666666666666669</v>
      </c>
      <c r="J2249" s="28">
        <f t="shared" si="176"/>
        <v>0.16666666666666666</v>
      </c>
      <c r="K2249" s="28">
        <f t="shared" si="177"/>
        <v>0.33333333333333331</v>
      </c>
      <c r="L2249" s="28">
        <f t="shared" ref="L2249:L2312" si="179">IF(AND(I2249="",J2249="",K2249="")," ",IFERROR((1/3)*I2249+(1/3)*J2249+(1/3)*K2249,""))</f>
        <v>0.30555555555555558</v>
      </c>
    </row>
    <row r="2250" spans="1:12" ht="15.75" x14ac:dyDescent="0.25">
      <c r="A2250" s="31" t="s">
        <v>112</v>
      </c>
      <c r="B2250" s="30" t="str">
        <f>VLOOKUP(A2250,'Cód dos países'!$A$3:$C$199,2,FALSE)</f>
        <v>GNB</v>
      </c>
      <c r="C2250" s="25">
        <f>VLOOKUP(A2250,'Cód dos países'!$A$3:$C$199,3,FALSE)</f>
        <v>71</v>
      </c>
      <c r="D2250" s="29">
        <v>1989</v>
      </c>
      <c r="E2250">
        <f t="shared" si="178"/>
        <v>711989</v>
      </c>
      <c r="F2250" s="28">
        <v>6</v>
      </c>
      <c r="G2250" s="28">
        <v>1</v>
      </c>
      <c r="H2250" s="28">
        <v>2</v>
      </c>
      <c r="I2250" s="28">
        <f t="shared" si="175"/>
        <v>0.5</v>
      </c>
      <c r="J2250" s="28">
        <f t="shared" si="176"/>
        <v>0.16666666666666666</v>
      </c>
      <c r="K2250" s="28">
        <f t="shared" si="177"/>
        <v>0.33333333333333331</v>
      </c>
      <c r="L2250" s="28">
        <f t="shared" si="179"/>
        <v>0.33333333333333331</v>
      </c>
    </row>
    <row r="2251" spans="1:12" ht="15.75" x14ac:dyDescent="0.25">
      <c r="A2251" s="31" t="s">
        <v>112</v>
      </c>
      <c r="B2251" s="30" t="str">
        <f>VLOOKUP(A2251,'Cód dos países'!$A$3:$C$199,2,FALSE)</f>
        <v>GNB</v>
      </c>
      <c r="C2251" s="25">
        <f>VLOOKUP(A2251,'Cód dos países'!$A$3:$C$199,3,FALSE)</f>
        <v>71</v>
      </c>
      <c r="D2251" s="29">
        <v>1990</v>
      </c>
      <c r="E2251">
        <f t="shared" si="178"/>
        <v>711990</v>
      </c>
      <c r="F2251" s="28">
        <v>6</v>
      </c>
      <c r="G2251" s="28">
        <v>1</v>
      </c>
      <c r="H2251" s="28">
        <v>2</v>
      </c>
      <c r="I2251" s="28">
        <f t="shared" si="175"/>
        <v>0.5</v>
      </c>
      <c r="J2251" s="28">
        <f t="shared" si="176"/>
        <v>0.16666666666666666</v>
      </c>
      <c r="K2251" s="28">
        <f t="shared" si="177"/>
        <v>0.33333333333333331</v>
      </c>
      <c r="L2251" s="28">
        <f t="shared" si="179"/>
        <v>0.33333333333333331</v>
      </c>
    </row>
    <row r="2252" spans="1:12" ht="15.75" x14ac:dyDescent="0.25">
      <c r="A2252" s="31" t="s">
        <v>112</v>
      </c>
      <c r="B2252" s="30" t="str">
        <f>VLOOKUP(A2252,'Cód dos países'!$A$3:$C$199,2,FALSE)</f>
        <v>GNB</v>
      </c>
      <c r="C2252" s="25">
        <f>VLOOKUP(A2252,'Cód dos países'!$A$3:$C$199,3,FALSE)</f>
        <v>71</v>
      </c>
      <c r="D2252" s="29">
        <v>1991</v>
      </c>
      <c r="E2252">
        <f t="shared" si="178"/>
        <v>711991</v>
      </c>
      <c r="F2252" s="28">
        <v>6</v>
      </c>
      <c r="G2252" s="28">
        <v>1</v>
      </c>
      <c r="H2252" s="28">
        <v>2</v>
      </c>
      <c r="I2252" s="28">
        <f t="shared" si="175"/>
        <v>0.5</v>
      </c>
      <c r="J2252" s="28">
        <f t="shared" si="176"/>
        <v>0.16666666666666666</v>
      </c>
      <c r="K2252" s="28">
        <f t="shared" si="177"/>
        <v>0.33333333333333331</v>
      </c>
      <c r="L2252" s="28">
        <f t="shared" si="179"/>
        <v>0.33333333333333331</v>
      </c>
    </row>
    <row r="2253" spans="1:12" ht="15.75" x14ac:dyDescent="0.25">
      <c r="A2253" s="31" t="s">
        <v>112</v>
      </c>
      <c r="B2253" s="30" t="str">
        <f>VLOOKUP(A2253,'Cód dos países'!$A$3:$C$199,2,FALSE)</f>
        <v>GNB</v>
      </c>
      <c r="C2253" s="25">
        <f>VLOOKUP(A2253,'Cód dos países'!$A$3:$C$199,3,FALSE)</f>
        <v>71</v>
      </c>
      <c r="D2253" s="29">
        <v>1992</v>
      </c>
      <c r="E2253">
        <f t="shared" si="178"/>
        <v>711992</v>
      </c>
      <c r="F2253" s="28">
        <v>6</v>
      </c>
      <c r="G2253" s="28">
        <v>1</v>
      </c>
      <c r="H2253" s="28">
        <v>2</v>
      </c>
      <c r="I2253" s="28">
        <f t="shared" si="175"/>
        <v>0.5</v>
      </c>
      <c r="J2253" s="28">
        <f t="shared" si="176"/>
        <v>0.16666666666666666</v>
      </c>
      <c r="K2253" s="28">
        <f t="shared" si="177"/>
        <v>0.33333333333333331</v>
      </c>
      <c r="L2253" s="28">
        <f t="shared" si="179"/>
        <v>0.33333333333333331</v>
      </c>
    </row>
    <row r="2254" spans="1:12" ht="15.75" x14ac:dyDescent="0.25">
      <c r="A2254" s="31" t="s">
        <v>112</v>
      </c>
      <c r="B2254" s="30" t="str">
        <f>VLOOKUP(A2254,'Cód dos países'!$A$3:$C$199,2,FALSE)</f>
        <v>GNB</v>
      </c>
      <c r="C2254" s="25">
        <f>VLOOKUP(A2254,'Cód dos países'!$A$3:$C$199,3,FALSE)</f>
        <v>71</v>
      </c>
      <c r="D2254" s="29">
        <v>1993</v>
      </c>
      <c r="E2254">
        <f t="shared" si="178"/>
        <v>711993</v>
      </c>
      <c r="F2254" s="28">
        <v>6</v>
      </c>
      <c r="G2254" s="28">
        <v>1</v>
      </c>
      <c r="H2254" s="28">
        <v>2</v>
      </c>
      <c r="I2254" s="28">
        <f t="shared" si="175"/>
        <v>0.5</v>
      </c>
      <c r="J2254" s="28">
        <f t="shared" si="176"/>
        <v>0.16666666666666666</v>
      </c>
      <c r="K2254" s="28">
        <f t="shared" si="177"/>
        <v>0.33333333333333331</v>
      </c>
      <c r="L2254" s="28">
        <f t="shared" si="179"/>
        <v>0.33333333333333331</v>
      </c>
    </row>
    <row r="2255" spans="1:12" ht="15.75" x14ac:dyDescent="0.25">
      <c r="A2255" s="31" t="s">
        <v>112</v>
      </c>
      <c r="B2255" s="30" t="str">
        <f>VLOOKUP(A2255,'Cód dos países'!$A$3:$C$199,2,FALSE)</f>
        <v>GNB</v>
      </c>
      <c r="C2255" s="25">
        <f>VLOOKUP(A2255,'Cód dos países'!$A$3:$C$199,3,FALSE)</f>
        <v>71</v>
      </c>
      <c r="D2255" s="29">
        <v>1994</v>
      </c>
      <c r="E2255">
        <f t="shared" si="178"/>
        <v>711994</v>
      </c>
      <c r="F2255" s="28">
        <v>6</v>
      </c>
      <c r="G2255" s="28">
        <v>1</v>
      </c>
      <c r="H2255" s="28">
        <v>2</v>
      </c>
      <c r="I2255" s="28">
        <f t="shared" si="175"/>
        <v>0.5</v>
      </c>
      <c r="J2255" s="28">
        <f t="shared" si="176"/>
        <v>0.16666666666666666</v>
      </c>
      <c r="K2255" s="28">
        <f t="shared" si="177"/>
        <v>0.33333333333333331</v>
      </c>
      <c r="L2255" s="28">
        <f t="shared" si="179"/>
        <v>0.33333333333333331</v>
      </c>
    </row>
    <row r="2256" spans="1:12" ht="15.75" x14ac:dyDescent="0.25">
      <c r="A2256" s="31" t="s">
        <v>112</v>
      </c>
      <c r="B2256" s="30" t="str">
        <f>VLOOKUP(A2256,'Cód dos países'!$A$3:$C$199,2,FALSE)</f>
        <v>GNB</v>
      </c>
      <c r="C2256" s="25">
        <f>VLOOKUP(A2256,'Cód dos países'!$A$3:$C$199,3,FALSE)</f>
        <v>71</v>
      </c>
      <c r="D2256" s="29">
        <v>1995</v>
      </c>
      <c r="E2256">
        <f t="shared" si="178"/>
        <v>711995</v>
      </c>
      <c r="F2256" s="28">
        <v>6</v>
      </c>
      <c r="G2256" s="28">
        <v>1</v>
      </c>
      <c r="H2256" s="28">
        <v>2</v>
      </c>
      <c r="I2256" s="28">
        <f t="shared" si="175"/>
        <v>0.5</v>
      </c>
      <c r="J2256" s="28">
        <f t="shared" si="176"/>
        <v>0.16666666666666666</v>
      </c>
      <c r="K2256" s="28">
        <f t="shared" si="177"/>
        <v>0.33333333333333331</v>
      </c>
      <c r="L2256" s="28">
        <f t="shared" si="179"/>
        <v>0.33333333333333331</v>
      </c>
    </row>
    <row r="2257" spans="1:12" ht="15.75" x14ac:dyDescent="0.25">
      <c r="A2257" s="31" t="s">
        <v>112</v>
      </c>
      <c r="B2257" s="30" t="str">
        <f>VLOOKUP(A2257,'Cód dos países'!$A$3:$C$199,2,FALSE)</f>
        <v>GNB</v>
      </c>
      <c r="C2257" s="25">
        <f>VLOOKUP(A2257,'Cód dos países'!$A$3:$C$199,3,FALSE)</f>
        <v>71</v>
      </c>
      <c r="D2257" s="29">
        <v>1996</v>
      </c>
      <c r="E2257">
        <f t="shared" si="178"/>
        <v>711996</v>
      </c>
      <c r="F2257" s="28">
        <v>6</v>
      </c>
      <c r="G2257" s="28">
        <v>1</v>
      </c>
      <c r="H2257" s="28">
        <v>2</v>
      </c>
      <c r="I2257" s="28">
        <f t="shared" si="175"/>
        <v>0.5</v>
      </c>
      <c r="J2257" s="28">
        <f t="shared" si="176"/>
        <v>0.16666666666666666</v>
      </c>
      <c r="K2257" s="28">
        <f t="shared" si="177"/>
        <v>0.33333333333333331</v>
      </c>
      <c r="L2257" s="28">
        <f t="shared" si="179"/>
        <v>0.33333333333333331</v>
      </c>
    </row>
    <row r="2258" spans="1:12" ht="15.75" x14ac:dyDescent="0.25">
      <c r="A2258" s="31" t="s">
        <v>112</v>
      </c>
      <c r="B2258" s="30" t="str">
        <f>VLOOKUP(A2258,'Cód dos países'!$A$3:$C$199,2,FALSE)</f>
        <v>GNB</v>
      </c>
      <c r="C2258" s="25">
        <f>VLOOKUP(A2258,'Cód dos países'!$A$3:$C$199,3,FALSE)</f>
        <v>71</v>
      </c>
      <c r="D2258" s="29">
        <v>1997</v>
      </c>
      <c r="E2258">
        <f t="shared" si="178"/>
        <v>711997</v>
      </c>
      <c r="F2258" s="28">
        <v>7</v>
      </c>
      <c r="G2258" s="28">
        <v>1</v>
      </c>
      <c r="H2258" s="28">
        <v>2</v>
      </c>
      <c r="I2258" s="28">
        <f t="shared" si="175"/>
        <v>0.58333333333333337</v>
      </c>
      <c r="J2258" s="28">
        <f t="shared" si="176"/>
        <v>0.16666666666666666</v>
      </c>
      <c r="K2258" s="28">
        <f t="shared" si="177"/>
        <v>0.33333333333333331</v>
      </c>
      <c r="L2258" s="28">
        <f t="shared" si="179"/>
        <v>0.3611111111111111</v>
      </c>
    </row>
    <row r="2259" spans="1:12" ht="15.75" x14ac:dyDescent="0.25">
      <c r="A2259" s="31" t="s">
        <v>112</v>
      </c>
      <c r="B2259" s="30" t="str">
        <f>VLOOKUP(A2259,'Cód dos países'!$A$3:$C$199,2,FALSE)</f>
        <v>GNB</v>
      </c>
      <c r="C2259" s="25">
        <f>VLOOKUP(A2259,'Cód dos países'!$A$3:$C$199,3,FALSE)</f>
        <v>71</v>
      </c>
      <c r="D2259" s="29">
        <v>1998</v>
      </c>
      <c r="E2259">
        <f t="shared" si="178"/>
        <v>711998</v>
      </c>
      <c r="F2259" s="28">
        <v>5</v>
      </c>
      <c r="G2259" s="28">
        <v>1</v>
      </c>
      <c r="H2259" s="28">
        <v>2</v>
      </c>
      <c r="I2259" s="28">
        <f t="shared" si="175"/>
        <v>0.41666666666666669</v>
      </c>
      <c r="J2259" s="28">
        <f t="shared" si="176"/>
        <v>0.16666666666666666</v>
      </c>
      <c r="K2259" s="28">
        <f t="shared" si="177"/>
        <v>0.33333333333333331</v>
      </c>
      <c r="L2259" s="28">
        <f t="shared" si="179"/>
        <v>0.30555555555555558</v>
      </c>
    </row>
    <row r="2260" spans="1:12" ht="15.75" x14ac:dyDescent="0.25">
      <c r="A2260" s="31" t="s">
        <v>112</v>
      </c>
      <c r="B2260" s="30" t="str">
        <f>VLOOKUP(A2260,'Cód dos países'!$A$3:$C$199,2,FALSE)</f>
        <v>GNB</v>
      </c>
      <c r="C2260" s="25">
        <f>VLOOKUP(A2260,'Cód dos países'!$A$3:$C$199,3,FALSE)</f>
        <v>71</v>
      </c>
      <c r="D2260" s="29">
        <v>1999</v>
      </c>
      <c r="E2260">
        <f t="shared" si="178"/>
        <v>711999</v>
      </c>
      <c r="F2260" s="28">
        <v>5</v>
      </c>
      <c r="G2260" s="28">
        <v>1</v>
      </c>
      <c r="H2260" s="28">
        <v>2</v>
      </c>
      <c r="I2260" s="28">
        <f t="shared" si="175"/>
        <v>0.41666666666666669</v>
      </c>
      <c r="J2260" s="28">
        <f t="shared" si="176"/>
        <v>0.16666666666666666</v>
      </c>
      <c r="K2260" s="28">
        <f t="shared" si="177"/>
        <v>0.33333333333333331</v>
      </c>
      <c r="L2260" s="28">
        <f t="shared" si="179"/>
        <v>0.30555555555555558</v>
      </c>
    </row>
    <row r="2261" spans="1:12" ht="15.75" x14ac:dyDescent="0.25">
      <c r="A2261" s="31" t="s">
        <v>112</v>
      </c>
      <c r="B2261" s="30" t="str">
        <f>VLOOKUP(A2261,'Cód dos países'!$A$3:$C$199,2,FALSE)</f>
        <v>GNB</v>
      </c>
      <c r="C2261" s="25">
        <f>VLOOKUP(A2261,'Cód dos países'!$A$3:$C$199,3,FALSE)</f>
        <v>71</v>
      </c>
      <c r="D2261" s="29">
        <v>2000</v>
      </c>
      <c r="E2261">
        <f t="shared" si="178"/>
        <v>712000</v>
      </c>
      <c r="F2261" s="28">
        <v>5</v>
      </c>
      <c r="G2261" s="28">
        <v>1</v>
      </c>
      <c r="H2261" s="28">
        <v>2</v>
      </c>
      <c r="I2261" s="28">
        <f t="shared" si="175"/>
        <v>0.41666666666666669</v>
      </c>
      <c r="J2261" s="28">
        <f t="shared" si="176"/>
        <v>0.16666666666666666</v>
      </c>
      <c r="K2261" s="28">
        <f t="shared" si="177"/>
        <v>0.33333333333333331</v>
      </c>
      <c r="L2261" s="28">
        <f t="shared" si="179"/>
        <v>0.30555555555555558</v>
      </c>
    </row>
    <row r="2262" spans="1:12" ht="15.75" x14ac:dyDescent="0.25">
      <c r="A2262" s="31" t="s">
        <v>112</v>
      </c>
      <c r="B2262" s="30" t="str">
        <f>VLOOKUP(A2262,'Cód dos países'!$A$3:$C$199,2,FALSE)</f>
        <v>GNB</v>
      </c>
      <c r="C2262" s="25">
        <f>VLOOKUP(A2262,'Cód dos países'!$A$3:$C$199,3,FALSE)</f>
        <v>71</v>
      </c>
      <c r="D2262" s="29">
        <v>2001</v>
      </c>
      <c r="E2262">
        <f t="shared" si="178"/>
        <v>712001</v>
      </c>
      <c r="F2262" s="28">
        <v>7</v>
      </c>
      <c r="G2262" s="28">
        <v>1</v>
      </c>
      <c r="H2262" s="28">
        <v>2</v>
      </c>
      <c r="I2262" s="28">
        <f t="shared" si="175"/>
        <v>0.58333333333333337</v>
      </c>
      <c r="J2262" s="28">
        <f t="shared" si="176"/>
        <v>0.16666666666666666</v>
      </c>
      <c r="K2262" s="28">
        <f t="shared" si="177"/>
        <v>0.33333333333333331</v>
      </c>
      <c r="L2262" s="28">
        <f t="shared" si="179"/>
        <v>0.3611111111111111</v>
      </c>
    </row>
    <row r="2263" spans="1:12" ht="15.75" x14ac:dyDescent="0.25">
      <c r="A2263" s="31" t="s">
        <v>112</v>
      </c>
      <c r="B2263" s="30" t="str">
        <f>VLOOKUP(A2263,'Cód dos países'!$A$3:$C$199,2,FALSE)</f>
        <v>GNB</v>
      </c>
      <c r="C2263" s="25">
        <f>VLOOKUP(A2263,'Cód dos países'!$A$3:$C$199,3,FALSE)</f>
        <v>71</v>
      </c>
      <c r="D2263" s="29">
        <v>2002</v>
      </c>
      <c r="E2263">
        <f t="shared" si="178"/>
        <v>712002</v>
      </c>
      <c r="F2263" s="28">
        <v>7</v>
      </c>
      <c r="G2263" s="28">
        <v>1</v>
      </c>
      <c r="H2263" s="28">
        <v>2</v>
      </c>
      <c r="I2263" s="28">
        <f t="shared" si="175"/>
        <v>0.58333333333333337</v>
      </c>
      <c r="J2263" s="28">
        <f t="shared" si="176"/>
        <v>0.16666666666666666</v>
      </c>
      <c r="K2263" s="28">
        <f t="shared" si="177"/>
        <v>0.33333333333333331</v>
      </c>
      <c r="L2263" s="28">
        <f t="shared" si="179"/>
        <v>0.3611111111111111</v>
      </c>
    </row>
    <row r="2264" spans="1:12" ht="15.75" x14ac:dyDescent="0.25">
      <c r="A2264" s="31" t="s">
        <v>112</v>
      </c>
      <c r="B2264" s="30" t="str">
        <f>VLOOKUP(A2264,'Cód dos países'!$A$3:$C$199,2,FALSE)</f>
        <v>GNB</v>
      </c>
      <c r="C2264" s="25">
        <f>VLOOKUP(A2264,'Cód dos países'!$A$3:$C$199,3,FALSE)</f>
        <v>71</v>
      </c>
      <c r="D2264" s="29">
        <v>2003</v>
      </c>
      <c r="E2264">
        <f t="shared" si="178"/>
        <v>712003</v>
      </c>
      <c r="F2264" s="28">
        <v>7</v>
      </c>
      <c r="G2264" s="28">
        <v>1</v>
      </c>
      <c r="H2264" s="28">
        <v>2</v>
      </c>
      <c r="I2264" s="28">
        <f t="shared" si="175"/>
        <v>0.58333333333333337</v>
      </c>
      <c r="J2264" s="28">
        <f t="shared" si="176"/>
        <v>0.16666666666666666</v>
      </c>
      <c r="K2264" s="28">
        <f t="shared" si="177"/>
        <v>0.33333333333333331</v>
      </c>
      <c r="L2264" s="28">
        <f t="shared" si="179"/>
        <v>0.3611111111111111</v>
      </c>
    </row>
    <row r="2265" spans="1:12" ht="15.75" x14ac:dyDescent="0.25">
      <c r="A2265" s="31" t="s">
        <v>112</v>
      </c>
      <c r="B2265" s="30" t="str">
        <f>VLOOKUP(A2265,'Cód dos países'!$A$3:$C$199,2,FALSE)</f>
        <v>GNB</v>
      </c>
      <c r="C2265" s="25">
        <f>VLOOKUP(A2265,'Cód dos países'!$A$3:$C$199,3,FALSE)</f>
        <v>71</v>
      </c>
      <c r="D2265" s="29">
        <v>2004</v>
      </c>
      <c r="E2265">
        <f t="shared" si="178"/>
        <v>712004</v>
      </c>
      <c r="F2265" s="28">
        <v>8</v>
      </c>
      <c r="G2265" s="28">
        <v>3</v>
      </c>
      <c r="H2265" s="28">
        <v>2</v>
      </c>
      <c r="I2265" s="28">
        <f t="shared" si="175"/>
        <v>0.66666666666666663</v>
      </c>
      <c r="J2265" s="28">
        <f t="shared" si="176"/>
        <v>0.5</v>
      </c>
      <c r="K2265" s="28">
        <f t="shared" si="177"/>
        <v>0.33333333333333331</v>
      </c>
      <c r="L2265" s="28">
        <f t="shared" si="179"/>
        <v>0.49999999999999994</v>
      </c>
    </row>
    <row r="2266" spans="1:12" ht="15.75" x14ac:dyDescent="0.25">
      <c r="A2266" s="31" t="s">
        <v>112</v>
      </c>
      <c r="B2266" s="30" t="str">
        <f>VLOOKUP(A2266,'Cód dos países'!$A$3:$C$199,2,FALSE)</f>
        <v>GNB</v>
      </c>
      <c r="C2266" s="25">
        <f>VLOOKUP(A2266,'Cód dos países'!$A$3:$C$199,3,FALSE)</f>
        <v>71</v>
      </c>
      <c r="D2266" s="29">
        <v>2005</v>
      </c>
      <c r="E2266">
        <f t="shared" si="178"/>
        <v>712005</v>
      </c>
      <c r="F2266" s="28">
        <v>7.5</v>
      </c>
      <c r="G2266" s="28">
        <v>3</v>
      </c>
      <c r="H2266" s="28">
        <v>2</v>
      </c>
      <c r="I2266" s="28">
        <f t="shared" si="175"/>
        <v>0.625</v>
      </c>
      <c r="J2266" s="28">
        <f t="shared" si="176"/>
        <v>0.5</v>
      </c>
      <c r="K2266" s="28">
        <f t="shared" si="177"/>
        <v>0.33333333333333331</v>
      </c>
      <c r="L2266" s="28">
        <f t="shared" si="179"/>
        <v>0.4861111111111111</v>
      </c>
    </row>
    <row r="2267" spans="1:12" ht="15.75" x14ac:dyDescent="0.25">
      <c r="A2267" s="31" t="s">
        <v>112</v>
      </c>
      <c r="B2267" s="30" t="str">
        <f>VLOOKUP(A2267,'Cód dos países'!$A$3:$C$199,2,FALSE)</f>
        <v>GNB</v>
      </c>
      <c r="C2267" s="25">
        <f>VLOOKUP(A2267,'Cód dos países'!$A$3:$C$199,3,FALSE)</f>
        <v>71</v>
      </c>
      <c r="D2267" s="29">
        <v>2006</v>
      </c>
      <c r="E2267">
        <f t="shared" si="178"/>
        <v>712006</v>
      </c>
      <c r="F2267" s="28">
        <v>7.5</v>
      </c>
      <c r="G2267" s="28">
        <v>3</v>
      </c>
      <c r="H2267" s="28">
        <v>2</v>
      </c>
      <c r="I2267" s="28">
        <f t="shared" si="175"/>
        <v>0.625</v>
      </c>
      <c r="J2267" s="28">
        <f t="shared" si="176"/>
        <v>0.5</v>
      </c>
      <c r="K2267" s="28">
        <f t="shared" si="177"/>
        <v>0.33333333333333331</v>
      </c>
      <c r="L2267" s="28">
        <f t="shared" si="179"/>
        <v>0.4861111111111111</v>
      </c>
    </row>
    <row r="2268" spans="1:12" ht="15.75" x14ac:dyDescent="0.25">
      <c r="A2268" s="31" t="s">
        <v>112</v>
      </c>
      <c r="B2268" s="30" t="str">
        <f>VLOOKUP(A2268,'Cód dos países'!$A$3:$C$199,2,FALSE)</f>
        <v>GNB</v>
      </c>
      <c r="C2268" s="25">
        <f>VLOOKUP(A2268,'Cód dos países'!$A$3:$C$199,3,FALSE)</f>
        <v>71</v>
      </c>
      <c r="D2268" s="29">
        <v>2007</v>
      </c>
      <c r="E2268">
        <f t="shared" si="178"/>
        <v>712007</v>
      </c>
      <c r="F2268" s="28">
        <v>7.5</v>
      </c>
      <c r="G2268" s="28">
        <v>3</v>
      </c>
      <c r="H2268" s="28">
        <v>2</v>
      </c>
      <c r="I2268" s="28">
        <f t="shared" si="175"/>
        <v>0.625</v>
      </c>
      <c r="J2268" s="28">
        <f t="shared" si="176"/>
        <v>0.5</v>
      </c>
      <c r="K2268" s="28">
        <f t="shared" si="177"/>
        <v>0.33333333333333331</v>
      </c>
      <c r="L2268" s="28">
        <f t="shared" si="179"/>
        <v>0.4861111111111111</v>
      </c>
    </row>
    <row r="2269" spans="1:12" ht="15.75" x14ac:dyDescent="0.25">
      <c r="A2269" s="31" t="s">
        <v>112</v>
      </c>
      <c r="B2269" s="30" t="str">
        <f>VLOOKUP(A2269,'Cód dos países'!$A$3:$C$199,2,FALSE)</f>
        <v>GNB</v>
      </c>
      <c r="C2269" s="25">
        <f>VLOOKUP(A2269,'Cód dos países'!$A$3:$C$199,3,FALSE)</f>
        <v>71</v>
      </c>
      <c r="D2269" s="29">
        <v>2008</v>
      </c>
      <c r="E2269">
        <f t="shared" si="178"/>
        <v>712008</v>
      </c>
      <c r="F2269" s="28">
        <v>7.5</v>
      </c>
      <c r="G2269" s="28">
        <v>2.5</v>
      </c>
      <c r="H2269" s="28">
        <v>2</v>
      </c>
      <c r="I2269" s="28">
        <f t="shared" si="175"/>
        <v>0.625</v>
      </c>
      <c r="J2269" s="28">
        <f t="shared" si="176"/>
        <v>0.41666666666666669</v>
      </c>
      <c r="K2269" s="28">
        <f t="shared" si="177"/>
        <v>0.33333333333333331</v>
      </c>
      <c r="L2269" s="28">
        <f t="shared" si="179"/>
        <v>0.45833333333333331</v>
      </c>
    </row>
    <row r="2270" spans="1:12" ht="15.75" x14ac:dyDescent="0.25">
      <c r="A2270" s="31" t="s">
        <v>112</v>
      </c>
      <c r="B2270" s="30" t="str">
        <f>VLOOKUP(A2270,'Cód dos países'!$A$3:$C$199,2,FALSE)</f>
        <v>GNB</v>
      </c>
      <c r="C2270" s="25">
        <f>VLOOKUP(A2270,'Cód dos países'!$A$3:$C$199,3,FALSE)</f>
        <v>71</v>
      </c>
      <c r="D2270" s="29">
        <v>2009</v>
      </c>
      <c r="E2270">
        <f t="shared" si="178"/>
        <v>712009</v>
      </c>
      <c r="F2270" s="28">
        <v>7</v>
      </c>
      <c r="G2270" s="28">
        <v>2.5</v>
      </c>
      <c r="H2270" s="28">
        <v>2</v>
      </c>
      <c r="I2270" s="28">
        <f t="shared" si="175"/>
        <v>0.58333333333333337</v>
      </c>
      <c r="J2270" s="28">
        <f t="shared" si="176"/>
        <v>0.41666666666666669</v>
      </c>
      <c r="K2270" s="28">
        <f t="shared" si="177"/>
        <v>0.33333333333333331</v>
      </c>
      <c r="L2270" s="28">
        <f t="shared" si="179"/>
        <v>0.44444444444444448</v>
      </c>
    </row>
    <row r="2271" spans="1:12" ht="15.75" x14ac:dyDescent="0.25">
      <c r="A2271" s="31" t="s">
        <v>112</v>
      </c>
      <c r="B2271" s="30" t="str">
        <f>VLOOKUP(A2271,'Cód dos países'!$A$3:$C$199,2,FALSE)</f>
        <v>GNB</v>
      </c>
      <c r="C2271" s="25">
        <f>VLOOKUP(A2271,'Cód dos países'!$A$3:$C$199,3,FALSE)</f>
        <v>71</v>
      </c>
      <c r="D2271" s="29">
        <v>2010</v>
      </c>
      <c r="E2271">
        <f t="shared" si="178"/>
        <v>712010</v>
      </c>
      <c r="F2271" s="28">
        <v>0.54545454545454541</v>
      </c>
      <c r="G2271" s="28">
        <v>0.41666666666666669</v>
      </c>
      <c r="H2271" s="28">
        <v>0.33333333333333331</v>
      </c>
      <c r="I2271" s="28">
        <f t="shared" si="175"/>
        <v>0.54545454545454541</v>
      </c>
      <c r="J2271" s="28">
        <f t="shared" si="176"/>
        <v>0.41666666666666669</v>
      </c>
      <c r="K2271" s="28">
        <f t="shared" si="177"/>
        <v>0.33333333333333331</v>
      </c>
      <c r="L2271" s="28">
        <f t="shared" si="179"/>
        <v>0.43181818181818182</v>
      </c>
    </row>
    <row r="2272" spans="1:12" ht="15.75" x14ac:dyDescent="0.25">
      <c r="A2272" s="31" t="s">
        <v>112</v>
      </c>
      <c r="B2272" s="30" t="str">
        <f>VLOOKUP(A2272,'Cód dos países'!$A$3:$C$199,2,FALSE)</f>
        <v>GNB</v>
      </c>
      <c r="C2272" s="25">
        <f>VLOOKUP(A2272,'Cód dos países'!$A$3:$C$199,3,FALSE)</f>
        <v>71</v>
      </c>
      <c r="D2272" s="29">
        <v>2011</v>
      </c>
      <c r="E2272">
        <f t="shared" si="178"/>
        <v>712011</v>
      </c>
      <c r="F2272" s="28">
        <v>0.54545454545454541</v>
      </c>
      <c r="G2272" s="28">
        <v>0.41666666666666669</v>
      </c>
      <c r="H2272" s="28">
        <v>0.33333333333333331</v>
      </c>
      <c r="I2272" s="28">
        <f t="shared" si="175"/>
        <v>0.54545454545454541</v>
      </c>
      <c r="J2272" s="28">
        <f t="shared" si="176"/>
        <v>0.41666666666666669</v>
      </c>
      <c r="K2272" s="28">
        <f t="shared" si="177"/>
        <v>0.33333333333333331</v>
      </c>
      <c r="L2272" s="28">
        <f t="shared" si="179"/>
        <v>0.43181818181818182</v>
      </c>
    </row>
    <row r="2273" spans="1:12" ht="15.75" x14ac:dyDescent="0.25">
      <c r="A2273" s="31" t="s">
        <v>112</v>
      </c>
      <c r="B2273" s="30" t="str">
        <f>VLOOKUP(A2273,'Cód dos países'!$A$3:$C$199,2,FALSE)</f>
        <v>GNB</v>
      </c>
      <c r="C2273" s="25">
        <f>VLOOKUP(A2273,'Cód dos países'!$A$3:$C$199,3,FALSE)</f>
        <v>71</v>
      </c>
      <c r="D2273" s="29">
        <v>2012</v>
      </c>
      <c r="E2273">
        <f t="shared" si="178"/>
        <v>712012</v>
      </c>
      <c r="F2273" s="28">
        <v>0.40909090909090912</v>
      </c>
      <c r="G2273" s="28">
        <v>0.41666666666666669</v>
      </c>
      <c r="H2273" s="28">
        <v>0.25</v>
      </c>
      <c r="I2273" s="28">
        <f t="shared" si="175"/>
        <v>0.40909090909090912</v>
      </c>
      <c r="J2273" s="28">
        <f t="shared" si="176"/>
        <v>0.41666666666666669</v>
      </c>
      <c r="K2273" s="28">
        <f t="shared" si="177"/>
        <v>0.25</v>
      </c>
      <c r="L2273" s="28">
        <f t="shared" si="179"/>
        <v>0.35858585858585856</v>
      </c>
    </row>
    <row r="2274" spans="1:12" ht="15.75" x14ac:dyDescent="0.25">
      <c r="A2274" s="31" t="s">
        <v>112</v>
      </c>
      <c r="B2274" s="30" t="str">
        <f>VLOOKUP(A2274,'Cód dos países'!$A$3:$C$199,2,FALSE)</f>
        <v>GNB</v>
      </c>
      <c r="C2274" s="25">
        <f>VLOOKUP(A2274,'Cód dos países'!$A$3:$C$199,3,FALSE)</f>
        <v>71</v>
      </c>
      <c r="D2274" s="29">
        <v>2013</v>
      </c>
      <c r="E2274">
        <f t="shared" si="178"/>
        <v>712013</v>
      </c>
      <c r="F2274" s="28">
        <v>0.40909090909090912</v>
      </c>
      <c r="G2274" s="28">
        <v>0.41666666666666669</v>
      </c>
      <c r="H2274" s="28">
        <v>0.25</v>
      </c>
      <c r="I2274" s="28">
        <f t="shared" si="175"/>
        <v>0.40909090909090912</v>
      </c>
      <c r="J2274" s="28">
        <f t="shared" si="176"/>
        <v>0.41666666666666669</v>
      </c>
      <c r="K2274" s="28">
        <f t="shared" si="177"/>
        <v>0.25</v>
      </c>
      <c r="L2274" s="28">
        <f t="shared" si="179"/>
        <v>0.35858585858585856</v>
      </c>
    </row>
    <row r="2275" spans="1:12" ht="15.75" x14ac:dyDescent="0.25">
      <c r="A2275" s="31" t="s">
        <v>112</v>
      </c>
      <c r="B2275" s="30" t="str">
        <f>VLOOKUP(A2275,'Cód dos países'!$A$3:$C$199,2,FALSE)</f>
        <v>GNB</v>
      </c>
      <c r="C2275" s="25">
        <f>VLOOKUP(A2275,'Cód dos países'!$A$3:$C$199,3,FALSE)</f>
        <v>71</v>
      </c>
      <c r="D2275" s="29">
        <v>2014</v>
      </c>
      <c r="E2275">
        <f t="shared" si="178"/>
        <v>712014</v>
      </c>
      <c r="F2275" s="28">
        <v>0.40909090909090912</v>
      </c>
      <c r="G2275" s="28">
        <v>0.41666666666666669</v>
      </c>
      <c r="H2275" s="28">
        <v>0.16666666666666666</v>
      </c>
      <c r="I2275" s="28">
        <f t="shared" si="175"/>
        <v>0.40909090909090912</v>
      </c>
      <c r="J2275" s="28">
        <f t="shared" si="176"/>
        <v>0.41666666666666669</v>
      </c>
      <c r="K2275" s="28">
        <f t="shared" si="177"/>
        <v>0.16666666666666666</v>
      </c>
      <c r="L2275" s="28">
        <f t="shared" si="179"/>
        <v>0.33080808080808077</v>
      </c>
    </row>
    <row r="2276" spans="1:12" ht="15.75" x14ac:dyDescent="0.25">
      <c r="A2276" s="31" t="s">
        <v>120</v>
      </c>
      <c r="B2276" s="30" t="str">
        <f>VLOOKUP(A2276,'Cód dos países'!$A$3:$C$199,2,FALSE)</f>
        <v>GUY</v>
      </c>
      <c r="C2276" s="25">
        <f>VLOOKUP(A2276,'Cód dos países'!$A$3:$C$199,3,FALSE)</f>
        <v>72</v>
      </c>
      <c r="D2276" s="29">
        <v>1983</v>
      </c>
      <c r="E2276">
        <f t="shared" si="178"/>
        <v>721983</v>
      </c>
      <c r="F2276" s="28">
        <v>1</v>
      </c>
      <c r="G2276" s="28">
        <v>0.5</v>
      </c>
      <c r="H2276" s="28">
        <v>1</v>
      </c>
      <c r="I2276" s="28">
        <f t="shared" si="175"/>
        <v>8.3333333333333329E-2</v>
      </c>
      <c r="J2276" s="28">
        <f t="shared" si="176"/>
        <v>8.3333333333333329E-2</v>
      </c>
      <c r="K2276" s="28">
        <f t="shared" si="177"/>
        <v>0.16666666666666666</v>
      </c>
      <c r="L2276" s="28">
        <f t="shared" si="179"/>
        <v>0.1111111111111111</v>
      </c>
    </row>
    <row r="2277" spans="1:12" ht="15.75" x14ac:dyDescent="0.25">
      <c r="A2277" s="31" t="s">
        <v>120</v>
      </c>
      <c r="B2277" s="30" t="str">
        <f>VLOOKUP(A2277,'Cód dos países'!$A$3:$C$199,2,FALSE)</f>
        <v>GUY</v>
      </c>
      <c r="C2277" s="25">
        <f>VLOOKUP(A2277,'Cód dos países'!$A$3:$C$199,3,FALSE)</f>
        <v>72</v>
      </c>
      <c r="D2277" s="29">
        <v>1984</v>
      </c>
      <c r="E2277">
        <f t="shared" si="178"/>
        <v>721984</v>
      </c>
      <c r="F2277" s="28">
        <v>4</v>
      </c>
      <c r="G2277" s="28">
        <v>0.5</v>
      </c>
      <c r="H2277" s="28">
        <v>1</v>
      </c>
      <c r="I2277" s="28">
        <f t="shared" si="175"/>
        <v>0.33333333333333331</v>
      </c>
      <c r="J2277" s="28">
        <f t="shared" si="176"/>
        <v>8.3333333333333329E-2</v>
      </c>
      <c r="K2277" s="28">
        <f t="shared" si="177"/>
        <v>0.16666666666666666</v>
      </c>
      <c r="L2277" s="28">
        <f t="shared" si="179"/>
        <v>0.19444444444444445</v>
      </c>
    </row>
    <row r="2278" spans="1:12" ht="15.75" x14ac:dyDescent="0.25">
      <c r="A2278" s="31" t="s">
        <v>120</v>
      </c>
      <c r="B2278" s="30" t="str">
        <f>VLOOKUP(A2278,'Cód dos países'!$A$3:$C$199,2,FALSE)</f>
        <v>GUY</v>
      </c>
      <c r="C2278" s="25">
        <f>VLOOKUP(A2278,'Cód dos países'!$A$3:$C$199,3,FALSE)</f>
        <v>72</v>
      </c>
      <c r="D2278" s="29">
        <v>1985</v>
      </c>
      <c r="E2278">
        <f t="shared" si="178"/>
        <v>721985</v>
      </c>
      <c r="F2278" s="28">
        <v>4</v>
      </c>
      <c r="G2278" s="28">
        <v>1</v>
      </c>
      <c r="H2278" s="28">
        <v>1</v>
      </c>
      <c r="I2278" s="28">
        <f t="shared" si="175"/>
        <v>0.33333333333333331</v>
      </c>
      <c r="J2278" s="28">
        <f t="shared" si="176"/>
        <v>0.16666666666666666</v>
      </c>
      <c r="K2278" s="28">
        <f t="shared" si="177"/>
        <v>0.16666666666666666</v>
      </c>
      <c r="L2278" s="28">
        <f t="shared" si="179"/>
        <v>0.22222222222222221</v>
      </c>
    </row>
    <row r="2279" spans="1:12" ht="15.75" x14ac:dyDescent="0.25">
      <c r="A2279" s="31" t="s">
        <v>120</v>
      </c>
      <c r="B2279" s="30" t="str">
        <f>VLOOKUP(A2279,'Cód dos países'!$A$3:$C$199,2,FALSE)</f>
        <v>GUY</v>
      </c>
      <c r="C2279" s="25">
        <f>VLOOKUP(A2279,'Cód dos países'!$A$3:$C$199,3,FALSE)</f>
        <v>72</v>
      </c>
      <c r="D2279" s="29">
        <v>1986</v>
      </c>
      <c r="E2279">
        <f t="shared" si="178"/>
        <v>721986</v>
      </c>
      <c r="F2279" s="28">
        <v>4</v>
      </c>
      <c r="G2279" s="28">
        <v>1</v>
      </c>
      <c r="H2279" s="28">
        <v>1</v>
      </c>
      <c r="I2279" s="28">
        <f t="shared" si="175"/>
        <v>0.33333333333333331</v>
      </c>
      <c r="J2279" s="28">
        <f t="shared" si="176"/>
        <v>0.16666666666666666</v>
      </c>
      <c r="K2279" s="28">
        <f t="shared" si="177"/>
        <v>0.16666666666666666</v>
      </c>
      <c r="L2279" s="28">
        <f t="shared" si="179"/>
        <v>0.22222222222222221</v>
      </c>
    </row>
    <row r="2280" spans="1:12" ht="15.75" x14ac:dyDescent="0.25">
      <c r="A2280" s="31" t="s">
        <v>120</v>
      </c>
      <c r="B2280" s="30" t="str">
        <f>VLOOKUP(A2280,'Cód dos países'!$A$3:$C$199,2,FALSE)</f>
        <v>GUY</v>
      </c>
      <c r="C2280" s="25">
        <f>VLOOKUP(A2280,'Cód dos países'!$A$3:$C$199,3,FALSE)</f>
        <v>72</v>
      </c>
      <c r="D2280" s="29">
        <v>1987</v>
      </c>
      <c r="E2280">
        <f t="shared" si="178"/>
        <v>721987</v>
      </c>
      <c r="F2280" s="28">
        <v>4</v>
      </c>
      <c r="G2280" s="28">
        <v>1</v>
      </c>
      <c r="H2280" s="28">
        <v>1</v>
      </c>
      <c r="I2280" s="28">
        <f t="shared" si="175"/>
        <v>0.33333333333333331</v>
      </c>
      <c r="J2280" s="28">
        <f t="shared" si="176"/>
        <v>0.16666666666666666</v>
      </c>
      <c r="K2280" s="28">
        <f t="shared" si="177"/>
        <v>0.16666666666666666</v>
      </c>
      <c r="L2280" s="28">
        <f t="shared" si="179"/>
        <v>0.22222222222222221</v>
      </c>
    </row>
    <row r="2281" spans="1:12" ht="15.75" x14ac:dyDescent="0.25">
      <c r="A2281" s="31" t="s">
        <v>120</v>
      </c>
      <c r="B2281" s="30" t="str">
        <f>VLOOKUP(A2281,'Cód dos países'!$A$3:$C$199,2,FALSE)</f>
        <v>GUY</v>
      </c>
      <c r="C2281" s="25">
        <f>VLOOKUP(A2281,'Cód dos países'!$A$3:$C$199,3,FALSE)</f>
        <v>72</v>
      </c>
      <c r="D2281" s="29">
        <v>1988</v>
      </c>
      <c r="E2281">
        <f t="shared" si="178"/>
        <v>721988</v>
      </c>
      <c r="F2281" s="28">
        <v>5</v>
      </c>
      <c r="G2281" s="28">
        <v>1</v>
      </c>
      <c r="H2281" s="28">
        <v>1</v>
      </c>
      <c r="I2281" s="28">
        <f t="shared" si="175"/>
        <v>0.41666666666666669</v>
      </c>
      <c r="J2281" s="28">
        <f t="shared" si="176"/>
        <v>0.16666666666666666</v>
      </c>
      <c r="K2281" s="28">
        <f t="shared" si="177"/>
        <v>0.16666666666666666</v>
      </c>
      <c r="L2281" s="28">
        <f t="shared" si="179"/>
        <v>0.25</v>
      </c>
    </row>
    <row r="2282" spans="1:12" ht="15.75" x14ac:dyDescent="0.25">
      <c r="A2282" s="31" t="s">
        <v>120</v>
      </c>
      <c r="B2282" s="30" t="str">
        <f>VLOOKUP(A2282,'Cód dos países'!$A$3:$C$199,2,FALSE)</f>
        <v>GUY</v>
      </c>
      <c r="C2282" s="25">
        <f>VLOOKUP(A2282,'Cód dos países'!$A$3:$C$199,3,FALSE)</f>
        <v>72</v>
      </c>
      <c r="D2282" s="29">
        <v>1989</v>
      </c>
      <c r="E2282">
        <f t="shared" si="178"/>
        <v>721989</v>
      </c>
      <c r="F2282" s="28">
        <v>5</v>
      </c>
      <c r="G2282" s="28">
        <v>1</v>
      </c>
      <c r="H2282" s="28">
        <v>1</v>
      </c>
      <c r="I2282" s="28">
        <f t="shared" si="175"/>
        <v>0.41666666666666669</v>
      </c>
      <c r="J2282" s="28">
        <f t="shared" si="176"/>
        <v>0.16666666666666666</v>
      </c>
      <c r="K2282" s="28">
        <f t="shared" si="177"/>
        <v>0.16666666666666666</v>
      </c>
      <c r="L2282" s="28">
        <f t="shared" si="179"/>
        <v>0.25</v>
      </c>
    </row>
    <row r="2283" spans="1:12" ht="15.75" x14ac:dyDescent="0.25">
      <c r="A2283" s="31" t="s">
        <v>120</v>
      </c>
      <c r="B2283" s="30" t="str">
        <f>VLOOKUP(A2283,'Cód dos países'!$A$3:$C$199,2,FALSE)</f>
        <v>GUY</v>
      </c>
      <c r="C2283" s="25">
        <f>VLOOKUP(A2283,'Cód dos países'!$A$3:$C$199,3,FALSE)</f>
        <v>72</v>
      </c>
      <c r="D2283" s="29">
        <v>1990</v>
      </c>
      <c r="E2283">
        <f t="shared" si="178"/>
        <v>721990</v>
      </c>
      <c r="F2283" s="28">
        <v>5</v>
      </c>
      <c r="G2283" s="28">
        <v>1</v>
      </c>
      <c r="H2283" s="28">
        <v>1</v>
      </c>
      <c r="I2283" s="28">
        <f t="shared" si="175"/>
        <v>0.41666666666666669</v>
      </c>
      <c r="J2283" s="28">
        <f t="shared" si="176"/>
        <v>0.16666666666666666</v>
      </c>
      <c r="K2283" s="28">
        <f t="shared" si="177"/>
        <v>0.16666666666666666</v>
      </c>
      <c r="L2283" s="28">
        <f t="shared" si="179"/>
        <v>0.25</v>
      </c>
    </row>
    <row r="2284" spans="1:12" ht="15.75" x14ac:dyDescent="0.25">
      <c r="A2284" s="31" t="s">
        <v>120</v>
      </c>
      <c r="B2284" s="30" t="str">
        <f>VLOOKUP(A2284,'Cód dos países'!$A$3:$C$199,2,FALSE)</f>
        <v>GUY</v>
      </c>
      <c r="C2284" s="25">
        <f>VLOOKUP(A2284,'Cód dos países'!$A$3:$C$199,3,FALSE)</f>
        <v>72</v>
      </c>
      <c r="D2284" s="29">
        <v>1991</v>
      </c>
      <c r="E2284">
        <f t="shared" si="178"/>
        <v>721991</v>
      </c>
      <c r="F2284" s="28">
        <v>6</v>
      </c>
      <c r="G2284" s="28">
        <v>1</v>
      </c>
      <c r="H2284" s="28">
        <v>1</v>
      </c>
      <c r="I2284" s="28">
        <f t="shared" si="175"/>
        <v>0.5</v>
      </c>
      <c r="J2284" s="28">
        <f t="shared" si="176"/>
        <v>0.16666666666666666</v>
      </c>
      <c r="K2284" s="28">
        <f t="shared" si="177"/>
        <v>0.16666666666666666</v>
      </c>
      <c r="L2284" s="28">
        <f t="shared" si="179"/>
        <v>0.27777777777777779</v>
      </c>
    </row>
    <row r="2285" spans="1:12" ht="15.75" x14ac:dyDescent="0.25">
      <c r="A2285" s="31" t="s">
        <v>120</v>
      </c>
      <c r="B2285" s="30" t="str">
        <f>VLOOKUP(A2285,'Cód dos países'!$A$3:$C$199,2,FALSE)</f>
        <v>GUY</v>
      </c>
      <c r="C2285" s="25">
        <f>VLOOKUP(A2285,'Cód dos países'!$A$3:$C$199,3,FALSE)</f>
        <v>72</v>
      </c>
      <c r="D2285" s="29">
        <v>1992</v>
      </c>
      <c r="E2285">
        <f t="shared" si="178"/>
        <v>721992</v>
      </c>
      <c r="F2285" s="28">
        <v>6</v>
      </c>
      <c r="G2285" s="28">
        <v>2</v>
      </c>
      <c r="H2285" s="28">
        <v>1</v>
      </c>
      <c r="I2285" s="28">
        <f t="shared" si="175"/>
        <v>0.5</v>
      </c>
      <c r="J2285" s="28">
        <f t="shared" si="176"/>
        <v>0.33333333333333331</v>
      </c>
      <c r="K2285" s="28">
        <f t="shared" si="177"/>
        <v>0.16666666666666666</v>
      </c>
      <c r="L2285" s="28">
        <f t="shared" si="179"/>
        <v>0.33333333333333337</v>
      </c>
    </row>
    <row r="2286" spans="1:12" ht="15.75" x14ac:dyDescent="0.25">
      <c r="A2286" s="31" t="s">
        <v>120</v>
      </c>
      <c r="B2286" s="30" t="str">
        <f>VLOOKUP(A2286,'Cód dos países'!$A$3:$C$199,2,FALSE)</f>
        <v>GUY</v>
      </c>
      <c r="C2286" s="25">
        <f>VLOOKUP(A2286,'Cód dos países'!$A$3:$C$199,3,FALSE)</f>
        <v>72</v>
      </c>
      <c r="D2286" s="29">
        <v>1993</v>
      </c>
      <c r="E2286">
        <f t="shared" si="178"/>
        <v>721993</v>
      </c>
      <c r="F2286" s="28">
        <v>6</v>
      </c>
      <c r="G2286" s="28">
        <v>2</v>
      </c>
      <c r="H2286" s="28">
        <v>2</v>
      </c>
      <c r="I2286" s="28">
        <f t="shared" si="175"/>
        <v>0.5</v>
      </c>
      <c r="J2286" s="28">
        <f t="shared" si="176"/>
        <v>0.33333333333333331</v>
      </c>
      <c r="K2286" s="28">
        <f t="shared" si="177"/>
        <v>0.33333333333333331</v>
      </c>
      <c r="L2286" s="28">
        <f t="shared" si="179"/>
        <v>0.3888888888888889</v>
      </c>
    </row>
    <row r="2287" spans="1:12" ht="15.75" x14ac:dyDescent="0.25">
      <c r="A2287" s="31" t="s">
        <v>120</v>
      </c>
      <c r="B2287" s="30" t="str">
        <f>VLOOKUP(A2287,'Cód dos países'!$A$3:$C$199,2,FALSE)</f>
        <v>GUY</v>
      </c>
      <c r="C2287" s="25">
        <f>VLOOKUP(A2287,'Cód dos países'!$A$3:$C$199,3,FALSE)</f>
        <v>72</v>
      </c>
      <c r="D2287" s="29">
        <v>1994</v>
      </c>
      <c r="E2287">
        <f t="shared" si="178"/>
        <v>721994</v>
      </c>
      <c r="F2287" s="28">
        <v>6</v>
      </c>
      <c r="G2287" s="28">
        <v>4</v>
      </c>
      <c r="H2287" s="28">
        <v>3</v>
      </c>
      <c r="I2287" s="28">
        <f t="shared" si="175"/>
        <v>0.5</v>
      </c>
      <c r="J2287" s="28">
        <f t="shared" si="176"/>
        <v>0.66666666666666663</v>
      </c>
      <c r="K2287" s="28">
        <f t="shared" si="177"/>
        <v>0.5</v>
      </c>
      <c r="L2287" s="28">
        <f t="shared" si="179"/>
        <v>0.55555555555555547</v>
      </c>
    </row>
    <row r="2288" spans="1:12" ht="15.75" x14ac:dyDescent="0.25">
      <c r="A2288" s="31" t="s">
        <v>120</v>
      </c>
      <c r="B2288" s="30" t="str">
        <f>VLOOKUP(A2288,'Cód dos países'!$A$3:$C$199,2,FALSE)</f>
        <v>GUY</v>
      </c>
      <c r="C2288" s="25">
        <f>VLOOKUP(A2288,'Cód dos países'!$A$3:$C$199,3,FALSE)</f>
        <v>72</v>
      </c>
      <c r="D2288" s="29">
        <v>1995</v>
      </c>
      <c r="E2288">
        <f t="shared" si="178"/>
        <v>721995</v>
      </c>
      <c r="F2288" s="28">
        <v>6</v>
      </c>
      <c r="G2288" s="28">
        <v>4</v>
      </c>
      <c r="H2288" s="28">
        <v>3</v>
      </c>
      <c r="I2288" s="28">
        <f t="shared" si="175"/>
        <v>0.5</v>
      </c>
      <c r="J2288" s="28">
        <f t="shared" si="176"/>
        <v>0.66666666666666663</v>
      </c>
      <c r="K2288" s="28">
        <f t="shared" si="177"/>
        <v>0.5</v>
      </c>
      <c r="L2288" s="28">
        <f t="shared" si="179"/>
        <v>0.55555555555555547</v>
      </c>
    </row>
    <row r="2289" spans="1:12" ht="15.75" x14ac:dyDescent="0.25">
      <c r="A2289" s="31" t="s">
        <v>120</v>
      </c>
      <c r="B2289" s="30" t="str">
        <f>VLOOKUP(A2289,'Cód dos países'!$A$3:$C$199,2,FALSE)</f>
        <v>GUY</v>
      </c>
      <c r="C2289" s="25">
        <f>VLOOKUP(A2289,'Cód dos países'!$A$3:$C$199,3,FALSE)</f>
        <v>72</v>
      </c>
      <c r="D2289" s="29">
        <v>1996</v>
      </c>
      <c r="E2289">
        <f t="shared" si="178"/>
        <v>721996</v>
      </c>
      <c r="F2289" s="28">
        <v>6</v>
      </c>
      <c r="G2289" s="28">
        <v>4</v>
      </c>
      <c r="H2289" s="28">
        <v>3</v>
      </c>
      <c r="I2289" s="28">
        <f t="shared" si="175"/>
        <v>0.5</v>
      </c>
      <c r="J2289" s="28">
        <f t="shared" si="176"/>
        <v>0.66666666666666663</v>
      </c>
      <c r="K2289" s="28">
        <f t="shared" si="177"/>
        <v>0.5</v>
      </c>
      <c r="L2289" s="28">
        <f t="shared" si="179"/>
        <v>0.55555555555555547</v>
      </c>
    </row>
    <row r="2290" spans="1:12" ht="15.75" x14ac:dyDescent="0.25">
      <c r="A2290" s="31" t="s">
        <v>120</v>
      </c>
      <c r="B2290" s="30" t="str">
        <f>VLOOKUP(A2290,'Cód dos países'!$A$3:$C$199,2,FALSE)</f>
        <v>GUY</v>
      </c>
      <c r="C2290" s="25">
        <f>VLOOKUP(A2290,'Cód dos países'!$A$3:$C$199,3,FALSE)</f>
        <v>72</v>
      </c>
      <c r="D2290" s="29">
        <v>1997</v>
      </c>
      <c r="E2290">
        <f t="shared" si="178"/>
        <v>721997</v>
      </c>
      <c r="F2290" s="28">
        <v>9</v>
      </c>
      <c r="G2290" s="28">
        <v>4</v>
      </c>
      <c r="H2290" s="28">
        <v>3</v>
      </c>
      <c r="I2290" s="28">
        <f t="shared" si="175"/>
        <v>0.75</v>
      </c>
      <c r="J2290" s="28">
        <f t="shared" si="176"/>
        <v>0.66666666666666663</v>
      </c>
      <c r="K2290" s="28">
        <f t="shared" si="177"/>
        <v>0.5</v>
      </c>
      <c r="L2290" s="28">
        <f t="shared" si="179"/>
        <v>0.63888888888888884</v>
      </c>
    </row>
    <row r="2291" spans="1:12" ht="15.75" x14ac:dyDescent="0.25">
      <c r="A2291" s="31" t="s">
        <v>120</v>
      </c>
      <c r="B2291" s="30" t="str">
        <f>VLOOKUP(A2291,'Cód dos países'!$A$3:$C$199,2,FALSE)</f>
        <v>GUY</v>
      </c>
      <c r="C2291" s="25">
        <f>VLOOKUP(A2291,'Cód dos países'!$A$3:$C$199,3,FALSE)</f>
        <v>72</v>
      </c>
      <c r="D2291" s="29">
        <v>1998</v>
      </c>
      <c r="E2291">
        <f t="shared" si="178"/>
        <v>721998</v>
      </c>
      <c r="F2291" s="28">
        <v>9</v>
      </c>
      <c r="G2291" s="28">
        <v>4</v>
      </c>
      <c r="H2291" s="28">
        <v>3</v>
      </c>
      <c r="I2291" s="28">
        <f t="shared" si="175"/>
        <v>0.75</v>
      </c>
      <c r="J2291" s="28">
        <f t="shared" si="176"/>
        <v>0.66666666666666663</v>
      </c>
      <c r="K2291" s="28">
        <f t="shared" si="177"/>
        <v>0.5</v>
      </c>
      <c r="L2291" s="28">
        <f t="shared" si="179"/>
        <v>0.63888888888888884</v>
      </c>
    </row>
    <row r="2292" spans="1:12" ht="15.75" x14ac:dyDescent="0.25">
      <c r="A2292" s="31" t="s">
        <v>120</v>
      </c>
      <c r="B2292" s="30" t="str">
        <f>VLOOKUP(A2292,'Cód dos países'!$A$3:$C$199,2,FALSE)</f>
        <v>GUY</v>
      </c>
      <c r="C2292" s="25">
        <f>VLOOKUP(A2292,'Cód dos países'!$A$3:$C$199,3,FALSE)</f>
        <v>72</v>
      </c>
      <c r="D2292" s="29">
        <v>1999</v>
      </c>
      <c r="E2292">
        <f t="shared" si="178"/>
        <v>721999</v>
      </c>
      <c r="F2292" s="28">
        <v>8</v>
      </c>
      <c r="G2292" s="28">
        <v>4</v>
      </c>
      <c r="H2292" s="28">
        <v>3</v>
      </c>
      <c r="I2292" s="28">
        <f t="shared" si="175"/>
        <v>0.66666666666666663</v>
      </c>
      <c r="J2292" s="28">
        <f t="shared" si="176"/>
        <v>0.66666666666666663</v>
      </c>
      <c r="K2292" s="28">
        <f t="shared" si="177"/>
        <v>0.5</v>
      </c>
      <c r="L2292" s="28">
        <f t="shared" si="179"/>
        <v>0.61111111111111105</v>
      </c>
    </row>
    <row r="2293" spans="1:12" ht="15.75" x14ac:dyDescent="0.25">
      <c r="A2293" s="31" t="s">
        <v>120</v>
      </c>
      <c r="B2293" s="30" t="str">
        <f>VLOOKUP(A2293,'Cód dos países'!$A$3:$C$199,2,FALSE)</f>
        <v>GUY</v>
      </c>
      <c r="C2293" s="25">
        <f>VLOOKUP(A2293,'Cód dos países'!$A$3:$C$199,3,FALSE)</f>
        <v>72</v>
      </c>
      <c r="D2293" s="29">
        <v>2000</v>
      </c>
      <c r="E2293">
        <f t="shared" si="178"/>
        <v>722000</v>
      </c>
      <c r="F2293" s="28">
        <v>8</v>
      </c>
      <c r="G2293" s="28">
        <v>4</v>
      </c>
      <c r="H2293" s="28">
        <v>3</v>
      </c>
      <c r="I2293" s="28">
        <f t="shared" si="175"/>
        <v>0.66666666666666663</v>
      </c>
      <c r="J2293" s="28">
        <f t="shared" si="176"/>
        <v>0.66666666666666663</v>
      </c>
      <c r="K2293" s="28">
        <f t="shared" si="177"/>
        <v>0.5</v>
      </c>
      <c r="L2293" s="28">
        <f t="shared" si="179"/>
        <v>0.61111111111111105</v>
      </c>
    </row>
    <row r="2294" spans="1:12" ht="15.75" x14ac:dyDescent="0.25">
      <c r="A2294" s="31" t="s">
        <v>120</v>
      </c>
      <c r="B2294" s="30" t="str">
        <f>VLOOKUP(A2294,'Cód dos países'!$A$3:$C$199,2,FALSE)</f>
        <v>GUY</v>
      </c>
      <c r="C2294" s="25">
        <f>VLOOKUP(A2294,'Cód dos países'!$A$3:$C$199,3,FALSE)</f>
        <v>72</v>
      </c>
      <c r="D2294" s="29">
        <v>2001</v>
      </c>
      <c r="E2294">
        <f t="shared" si="178"/>
        <v>722001</v>
      </c>
      <c r="F2294" s="28">
        <v>8</v>
      </c>
      <c r="G2294" s="28">
        <v>4</v>
      </c>
      <c r="H2294" s="28">
        <v>3</v>
      </c>
      <c r="I2294" s="28">
        <f t="shared" si="175"/>
        <v>0.66666666666666663</v>
      </c>
      <c r="J2294" s="28">
        <f t="shared" si="176"/>
        <v>0.66666666666666663</v>
      </c>
      <c r="K2294" s="28">
        <f t="shared" si="177"/>
        <v>0.5</v>
      </c>
      <c r="L2294" s="28">
        <f t="shared" si="179"/>
        <v>0.61111111111111105</v>
      </c>
    </row>
    <row r="2295" spans="1:12" ht="15.75" x14ac:dyDescent="0.25">
      <c r="A2295" s="31" t="s">
        <v>120</v>
      </c>
      <c r="B2295" s="30" t="str">
        <f>VLOOKUP(A2295,'Cód dos países'!$A$3:$C$199,2,FALSE)</f>
        <v>GUY</v>
      </c>
      <c r="C2295" s="25">
        <f>VLOOKUP(A2295,'Cód dos países'!$A$3:$C$199,3,FALSE)</f>
        <v>72</v>
      </c>
      <c r="D2295" s="29">
        <v>2002</v>
      </c>
      <c r="E2295">
        <f t="shared" si="178"/>
        <v>722002</v>
      </c>
      <c r="F2295" s="28">
        <v>7.5</v>
      </c>
      <c r="G2295" s="28">
        <v>1.5</v>
      </c>
      <c r="H2295" s="28">
        <v>3</v>
      </c>
      <c r="I2295" s="28">
        <f t="shared" si="175"/>
        <v>0.625</v>
      </c>
      <c r="J2295" s="28">
        <f t="shared" si="176"/>
        <v>0.25</v>
      </c>
      <c r="K2295" s="28">
        <f t="shared" si="177"/>
        <v>0.5</v>
      </c>
      <c r="L2295" s="28">
        <f t="shared" si="179"/>
        <v>0.45833333333333326</v>
      </c>
    </row>
    <row r="2296" spans="1:12" ht="15.75" x14ac:dyDescent="0.25">
      <c r="A2296" s="31" t="s">
        <v>120</v>
      </c>
      <c r="B2296" s="30" t="str">
        <f>VLOOKUP(A2296,'Cód dos países'!$A$3:$C$199,2,FALSE)</f>
        <v>GUY</v>
      </c>
      <c r="C2296" s="25">
        <f>VLOOKUP(A2296,'Cód dos países'!$A$3:$C$199,3,FALSE)</f>
        <v>72</v>
      </c>
      <c r="D2296" s="29">
        <v>2003</v>
      </c>
      <c r="E2296">
        <f t="shared" si="178"/>
        <v>722003</v>
      </c>
      <c r="F2296" s="28">
        <v>7</v>
      </c>
      <c r="G2296" s="28">
        <v>2</v>
      </c>
      <c r="H2296" s="28">
        <v>3</v>
      </c>
      <c r="I2296" s="28">
        <f t="shared" si="175"/>
        <v>0.58333333333333337</v>
      </c>
      <c r="J2296" s="28">
        <f t="shared" si="176"/>
        <v>0.33333333333333331</v>
      </c>
      <c r="K2296" s="28">
        <f t="shared" si="177"/>
        <v>0.5</v>
      </c>
      <c r="L2296" s="28">
        <f t="shared" si="179"/>
        <v>0.47222222222222221</v>
      </c>
    </row>
    <row r="2297" spans="1:12" ht="15.75" x14ac:dyDescent="0.25">
      <c r="A2297" s="31" t="s">
        <v>120</v>
      </c>
      <c r="B2297" s="30" t="str">
        <f>VLOOKUP(A2297,'Cód dos países'!$A$3:$C$199,2,FALSE)</f>
        <v>GUY</v>
      </c>
      <c r="C2297" s="25">
        <f>VLOOKUP(A2297,'Cód dos países'!$A$3:$C$199,3,FALSE)</f>
        <v>72</v>
      </c>
      <c r="D2297" s="29">
        <v>2004</v>
      </c>
      <c r="E2297">
        <f t="shared" si="178"/>
        <v>722004</v>
      </c>
      <c r="F2297" s="28">
        <v>6.5</v>
      </c>
      <c r="G2297" s="28">
        <v>2.5</v>
      </c>
      <c r="H2297" s="28">
        <v>3</v>
      </c>
      <c r="I2297" s="28">
        <f t="shared" si="175"/>
        <v>0.54166666666666663</v>
      </c>
      <c r="J2297" s="28">
        <f t="shared" si="176"/>
        <v>0.41666666666666669</v>
      </c>
      <c r="K2297" s="28">
        <f t="shared" si="177"/>
        <v>0.5</v>
      </c>
      <c r="L2297" s="28">
        <f t="shared" si="179"/>
        <v>0.48611111111111105</v>
      </c>
    </row>
    <row r="2298" spans="1:12" ht="15.75" x14ac:dyDescent="0.25">
      <c r="A2298" s="31" t="s">
        <v>120</v>
      </c>
      <c r="B2298" s="30" t="str">
        <f>VLOOKUP(A2298,'Cód dos países'!$A$3:$C$199,2,FALSE)</f>
        <v>GUY</v>
      </c>
      <c r="C2298" s="25">
        <f>VLOOKUP(A2298,'Cód dos países'!$A$3:$C$199,3,FALSE)</f>
        <v>72</v>
      </c>
      <c r="D2298" s="29">
        <v>2005</v>
      </c>
      <c r="E2298">
        <f t="shared" si="178"/>
        <v>722005</v>
      </c>
      <c r="F2298" s="28">
        <v>6.5</v>
      </c>
      <c r="G2298" s="28">
        <v>2.5</v>
      </c>
      <c r="H2298" s="28">
        <v>3</v>
      </c>
      <c r="I2298" s="28">
        <f t="shared" si="175"/>
        <v>0.54166666666666663</v>
      </c>
      <c r="J2298" s="28">
        <f t="shared" si="176"/>
        <v>0.41666666666666669</v>
      </c>
      <c r="K2298" s="28">
        <f t="shared" si="177"/>
        <v>0.5</v>
      </c>
      <c r="L2298" s="28">
        <f t="shared" si="179"/>
        <v>0.48611111111111105</v>
      </c>
    </row>
    <row r="2299" spans="1:12" ht="15.75" x14ac:dyDescent="0.25">
      <c r="A2299" s="31" t="s">
        <v>120</v>
      </c>
      <c r="B2299" s="30" t="str">
        <f>VLOOKUP(A2299,'Cód dos países'!$A$3:$C$199,2,FALSE)</f>
        <v>GUY</v>
      </c>
      <c r="C2299" s="25">
        <f>VLOOKUP(A2299,'Cód dos países'!$A$3:$C$199,3,FALSE)</f>
        <v>72</v>
      </c>
      <c r="D2299" s="29">
        <v>2006</v>
      </c>
      <c r="E2299">
        <f t="shared" si="178"/>
        <v>722006</v>
      </c>
      <c r="F2299" s="28">
        <v>6.5</v>
      </c>
      <c r="G2299" s="28">
        <v>2</v>
      </c>
      <c r="H2299" s="28">
        <v>2.5</v>
      </c>
      <c r="I2299" s="28">
        <f t="shared" si="175"/>
        <v>0.54166666666666663</v>
      </c>
      <c r="J2299" s="28">
        <f t="shared" si="176"/>
        <v>0.33333333333333331</v>
      </c>
      <c r="K2299" s="28">
        <f t="shared" si="177"/>
        <v>0.41666666666666669</v>
      </c>
      <c r="L2299" s="28">
        <f t="shared" si="179"/>
        <v>0.43055555555555552</v>
      </c>
    </row>
    <row r="2300" spans="1:12" ht="15.75" x14ac:dyDescent="0.25">
      <c r="A2300" s="31" t="s">
        <v>120</v>
      </c>
      <c r="B2300" s="30" t="str">
        <f>VLOOKUP(A2300,'Cód dos países'!$A$3:$C$199,2,FALSE)</f>
        <v>GUY</v>
      </c>
      <c r="C2300" s="25">
        <f>VLOOKUP(A2300,'Cód dos países'!$A$3:$C$199,3,FALSE)</f>
        <v>72</v>
      </c>
      <c r="D2300" s="29">
        <v>2007</v>
      </c>
      <c r="E2300">
        <f t="shared" si="178"/>
        <v>722007</v>
      </c>
      <c r="F2300" s="28">
        <v>6.5</v>
      </c>
      <c r="G2300" s="28">
        <v>2</v>
      </c>
      <c r="H2300" s="28">
        <v>2</v>
      </c>
      <c r="I2300" s="28">
        <f t="shared" si="175"/>
        <v>0.54166666666666663</v>
      </c>
      <c r="J2300" s="28">
        <f t="shared" si="176"/>
        <v>0.33333333333333331</v>
      </c>
      <c r="K2300" s="28">
        <f t="shared" si="177"/>
        <v>0.33333333333333331</v>
      </c>
      <c r="L2300" s="28">
        <f t="shared" si="179"/>
        <v>0.40277777777777773</v>
      </c>
    </row>
    <row r="2301" spans="1:12" ht="15.75" x14ac:dyDescent="0.25">
      <c r="A2301" s="31" t="s">
        <v>120</v>
      </c>
      <c r="B2301" s="30" t="str">
        <f>VLOOKUP(A2301,'Cód dos países'!$A$3:$C$199,2,FALSE)</f>
        <v>GUY</v>
      </c>
      <c r="C2301" s="25">
        <f>VLOOKUP(A2301,'Cód dos países'!$A$3:$C$199,3,FALSE)</f>
        <v>72</v>
      </c>
      <c r="D2301" s="29">
        <v>2008</v>
      </c>
      <c r="E2301">
        <f t="shared" si="178"/>
        <v>722008</v>
      </c>
      <c r="F2301" s="28">
        <v>6.5</v>
      </c>
      <c r="G2301" s="28">
        <v>1.5</v>
      </c>
      <c r="H2301" s="28">
        <v>2</v>
      </c>
      <c r="I2301" s="28">
        <f t="shared" si="175"/>
        <v>0.54166666666666663</v>
      </c>
      <c r="J2301" s="28">
        <f t="shared" si="176"/>
        <v>0.25</v>
      </c>
      <c r="K2301" s="28">
        <f t="shared" si="177"/>
        <v>0.33333333333333331</v>
      </c>
      <c r="L2301" s="28">
        <f t="shared" si="179"/>
        <v>0.37499999999999994</v>
      </c>
    </row>
    <row r="2302" spans="1:12" ht="15.75" x14ac:dyDescent="0.25">
      <c r="A2302" s="31" t="s">
        <v>120</v>
      </c>
      <c r="B2302" s="30" t="str">
        <f>VLOOKUP(A2302,'Cód dos países'!$A$3:$C$199,2,FALSE)</f>
        <v>GUY</v>
      </c>
      <c r="C2302" s="25">
        <f>VLOOKUP(A2302,'Cód dos países'!$A$3:$C$199,3,FALSE)</f>
        <v>72</v>
      </c>
      <c r="D2302" s="29">
        <v>2009</v>
      </c>
      <c r="E2302">
        <f t="shared" si="178"/>
        <v>722009</v>
      </c>
      <c r="F2302" s="28">
        <v>6.5</v>
      </c>
      <c r="G2302" s="28">
        <v>1.5</v>
      </c>
      <c r="H2302" s="28">
        <v>2</v>
      </c>
      <c r="I2302" s="28">
        <f t="shared" si="175"/>
        <v>0.54166666666666663</v>
      </c>
      <c r="J2302" s="28">
        <f t="shared" si="176"/>
        <v>0.25</v>
      </c>
      <c r="K2302" s="28">
        <f t="shared" si="177"/>
        <v>0.33333333333333331</v>
      </c>
      <c r="L2302" s="28">
        <f t="shared" si="179"/>
        <v>0.37499999999999994</v>
      </c>
    </row>
    <row r="2303" spans="1:12" ht="15.75" x14ac:dyDescent="0.25">
      <c r="A2303" s="31" t="s">
        <v>120</v>
      </c>
      <c r="B2303" s="30" t="str">
        <f>VLOOKUP(A2303,'Cód dos países'!$A$3:$C$199,2,FALSE)</f>
        <v>GUY</v>
      </c>
      <c r="C2303" s="25">
        <f>VLOOKUP(A2303,'Cód dos países'!$A$3:$C$199,3,FALSE)</f>
        <v>72</v>
      </c>
      <c r="D2303" s="29">
        <v>2010</v>
      </c>
      <c r="E2303">
        <f t="shared" si="178"/>
        <v>722010</v>
      </c>
      <c r="F2303" s="28">
        <v>0.5</v>
      </c>
      <c r="G2303" s="28">
        <v>0.25</v>
      </c>
      <c r="H2303" s="28">
        <v>0.33333333333333331</v>
      </c>
      <c r="I2303" s="28">
        <f t="shared" si="175"/>
        <v>0.5</v>
      </c>
      <c r="J2303" s="28">
        <f t="shared" si="176"/>
        <v>0.25</v>
      </c>
      <c r="K2303" s="28">
        <f t="shared" si="177"/>
        <v>0.33333333333333331</v>
      </c>
      <c r="L2303" s="28">
        <f t="shared" si="179"/>
        <v>0.3611111111111111</v>
      </c>
    </row>
    <row r="2304" spans="1:12" ht="15.75" x14ac:dyDescent="0.25">
      <c r="A2304" s="31" t="s">
        <v>120</v>
      </c>
      <c r="B2304" s="30" t="str">
        <f>VLOOKUP(A2304,'Cód dos países'!$A$3:$C$199,2,FALSE)</f>
        <v>GUY</v>
      </c>
      <c r="C2304" s="25">
        <f>VLOOKUP(A2304,'Cód dos países'!$A$3:$C$199,3,FALSE)</f>
        <v>72</v>
      </c>
      <c r="D2304" s="29">
        <v>2011</v>
      </c>
      <c r="E2304">
        <f t="shared" si="178"/>
        <v>722011</v>
      </c>
      <c r="F2304" s="28">
        <v>0.5</v>
      </c>
      <c r="G2304" s="28">
        <v>0.25</v>
      </c>
      <c r="H2304" s="28">
        <v>0.33333333333333331</v>
      </c>
      <c r="I2304" s="28">
        <f t="shared" si="175"/>
        <v>0.5</v>
      </c>
      <c r="J2304" s="28">
        <f t="shared" si="176"/>
        <v>0.25</v>
      </c>
      <c r="K2304" s="28">
        <f t="shared" si="177"/>
        <v>0.33333333333333331</v>
      </c>
      <c r="L2304" s="28">
        <f t="shared" si="179"/>
        <v>0.3611111111111111</v>
      </c>
    </row>
    <row r="2305" spans="1:12" ht="15.75" x14ac:dyDescent="0.25">
      <c r="A2305" s="31" t="s">
        <v>120</v>
      </c>
      <c r="B2305" s="30" t="str">
        <f>VLOOKUP(A2305,'Cód dos países'!$A$3:$C$199,2,FALSE)</f>
        <v>GUY</v>
      </c>
      <c r="C2305" s="25">
        <f>VLOOKUP(A2305,'Cód dos países'!$A$3:$C$199,3,FALSE)</f>
        <v>72</v>
      </c>
      <c r="D2305" s="29">
        <v>2012</v>
      </c>
      <c r="E2305">
        <f t="shared" si="178"/>
        <v>722012</v>
      </c>
      <c r="F2305" s="28">
        <v>0.5</v>
      </c>
      <c r="G2305" s="28">
        <v>0.25</v>
      </c>
      <c r="H2305" s="28">
        <v>0.25</v>
      </c>
      <c r="I2305" s="28">
        <f t="shared" si="175"/>
        <v>0.5</v>
      </c>
      <c r="J2305" s="28">
        <f t="shared" si="176"/>
        <v>0.25</v>
      </c>
      <c r="K2305" s="28">
        <f t="shared" si="177"/>
        <v>0.25</v>
      </c>
      <c r="L2305" s="28">
        <f t="shared" si="179"/>
        <v>0.33333333333333331</v>
      </c>
    </row>
    <row r="2306" spans="1:12" ht="15.75" x14ac:dyDescent="0.25">
      <c r="A2306" s="31" t="s">
        <v>120</v>
      </c>
      <c r="B2306" s="30" t="str">
        <f>VLOOKUP(A2306,'Cód dos países'!$A$3:$C$199,2,FALSE)</f>
        <v>GUY</v>
      </c>
      <c r="C2306" s="25">
        <f>VLOOKUP(A2306,'Cód dos países'!$A$3:$C$199,3,FALSE)</f>
        <v>72</v>
      </c>
      <c r="D2306" s="29">
        <v>2013</v>
      </c>
      <c r="E2306">
        <f t="shared" si="178"/>
        <v>722013</v>
      </c>
      <c r="F2306" s="28">
        <v>0.5</v>
      </c>
      <c r="G2306" s="28">
        <v>0.25</v>
      </c>
      <c r="H2306" s="28">
        <v>0.25</v>
      </c>
      <c r="I2306" s="28">
        <f t="shared" si="175"/>
        <v>0.5</v>
      </c>
      <c r="J2306" s="28">
        <f t="shared" si="176"/>
        <v>0.25</v>
      </c>
      <c r="K2306" s="28">
        <f t="shared" si="177"/>
        <v>0.25</v>
      </c>
      <c r="L2306" s="28">
        <f t="shared" si="179"/>
        <v>0.33333333333333331</v>
      </c>
    </row>
    <row r="2307" spans="1:12" ht="15.75" x14ac:dyDescent="0.25">
      <c r="A2307" s="31" t="s">
        <v>120</v>
      </c>
      <c r="B2307" s="30" t="str">
        <f>VLOOKUP(A2307,'Cód dos países'!$A$3:$C$199,2,FALSE)</f>
        <v>GUY</v>
      </c>
      <c r="C2307" s="25">
        <f>VLOOKUP(A2307,'Cód dos países'!$A$3:$C$199,3,FALSE)</f>
        <v>72</v>
      </c>
      <c r="D2307" s="29">
        <v>2014</v>
      </c>
      <c r="E2307">
        <f t="shared" si="178"/>
        <v>722014</v>
      </c>
      <c r="F2307" s="28">
        <v>0.5</v>
      </c>
      <c r="G2307" s="28">
        <v>0.25</v>
      </c>
      <c r="H2307" s="28">
        <v>0.25</v>
      </c>
      <c r="I2307" s="28">
        <f t="shared" si="175"/>
        <v>0.5</v>
      </c>
      <c r="J2307" s="28">
        <f t="shared" si="176"/>
        <v>0.25</v>
      </c>
      <c r="K2307" s="28">
        <f t="shared" si="177"/>
        <v>0.25</v>
      </c>
      <c r="L2307" s="28">
        <f t="shared" si="179"/>
        <v>0.33333333333333331</v>
      </c>
    </row>
    <row r="2308" spans="1:12" ht="15.75" x14ac:dyDescent="0.25">
      <c r="A2308" s="31" t="s">
        <v>128</v>
      </c>
      <c r="B2308" s="30" t="str">
        <f>VLOOKUP(A2308,'Cód dos países'!$A$3:$C$199,2,FALSE)</f>
        <v>HTI</v>
      </c>
      <c r="C2308" s="25">
        <f>VLOOKUP(A2308,'Cód dos países'!$A$3:$C$199,3,FALSE)</f>
        <v>73</v>
      </c>
      <c r="D2308" s="29">
        <v>1983</v>
      </c>
      <c r="E2308">
        <f t="shared" si="178"/>
        <v>731983</v>
      </c>
      <c r="F2308" s="28">
        <v>0</v>
      </c>
      <c r="G2308" s="28">
        <v>0.5</v>
      </c>
      <c r="H2308" s="28">
        <v>0</v>
      </c>
      <c r="I2308" s="28">
        <f t="shared" ref="I2308:I2371" si="180">IF(F2308=".","",IF($D2308&gt;2009,F2308,F2308/12))</f>
        <v>0</v>
      </c>
      <c r="J2308" s="28">
        <f t="shared" ref="J2308:J2371" si="181">IF(G2308=".","",IF($D2308&gt;2009,G2308,G2308/6))</f>
        <v>8.3333333333333329E-2</v>
      </c>
      <c r="K2308" s="28">
        <f t="shared" ref="K2308:K2371" si="182">IF(H2308=".","",IF($D2308&gt;2009,H2308,H2308/6))</f>
        <v>0</v>
      </c>
      <c r="L2308" s="28">
        <f t="shared" si="179"/>
        <v>2.7777777777777776E-2</v>
      </c>
    </row>
    <row r="2309" spans="1:12" ht="15.75" x14ac:dyDescent="0.25">
      <c r="A2309" s="31" t="s">
        <v>128</v>
      </c>
      <c r="B2309" s="30" t="str">
        <f>VLOOKUP(A2309,'Cód dos países'!$A$3:$C$199,2,FALSE)</f>
        <v>HTI</v>
      </c>
      <c r="C2309" s="25">
        <f>VLOOKUP(A2309,'Cód dos países'!$A$3:$C$199,3,FALSE)</f>
        <v>73</v>
      </c>
      <c r="D2309" s="29">
        <v>1984</v>
      </c>
      <c r="E2309">
        <f t="shared" ref="E2309:E2372" si="183">C2309*10000+D2309</f>
        <v>731984</v>
      </c>
      <c r="F2309" s="28">
        <v>4</v>
      </c>
      <c r="G2309" s="28">
        <v>0.5</v>
      </c>
      <c r="H2309" s="28">
        <v>0</v>
      </c>
      <c r="I2309" s="28">
        <f t="shared" si="180"/>
        <v>0.33333333333333331</v>
      </c>
      <c r="J2309" s="28">
        <f t="shared" si="181"/>
        <v>8.3333333333333329E-2</v>
      </c>
      <c r="K2309" s="28">
        <f t="shared" si="182"/>
        <v>0</v>
      </c>
      <c r="L2309" s="28">
        <f t="shared" si="179"/>
        <v>0.1388888888888889</v>
      </c>
    </row>
    <row r="2310" spans="1:12" ht="15.75" x14ac:dyDescent="0.25">
      <c r="A2310" s="31" t="s">
        <v>128</v>
      </c>
      <c r="B2310" s="30" t="str">
        <f>VLOOKUP(A2310,'Cód dos países'!$A$3:$C$199,2,FALSE)</f>
        <v>HTI</v>
      </c>
      <c r="C2310" s="25">
        <f>VLOOKUP(A2310,'Cód dos países'!$A$3:$C$199,3,FALSE)</f>
        <v>73</v>
      </c>
      <c r="D2310" s="29">
        <v>1985</v>
      </c>
      <c r="E2310">
        <f t="shared" si="183"/>
        <v>731985</v>
      </c>
      <c r="F2310" s="28">
        <v>4</v>
      </c>
      <c r="G2310" s="28">
        <v>1</v>
      </c>
      <c r="H2310" s="28">
        <v>0</v>
      </c>
      <c r="I2310" s="28">
        <f t="shared" si="180"/>
        <v>0.33333333333333331</v>
      </c>
      <c r="J2310" s="28">
        <f t="shared" si="181"/>
        <v>0.16666666666666666</v>
      </c>
      <c r="K2310" s="28">
        <f t="shared" si="182"/>
        <v>0</v>
      </c>
      <c r="L2310" s="28">
        <f t="shared" si="179"/>
        <v>0.16666666666666666</v>
      </c>
    </row>
    <row r="2311" spans="1:12" ht="15.75" x14ac:dyDescent="0.25">
      <c r="A2311" s="31" t="s">
        <v>128</v>
      </c>
      <c r="B2311" s="30" t="str">
        <f>VLOOKUP(A2311,'Cód dos países'!$A$3:$C$199,2,FALSE)</f>
        <v>HTI</v>
      </c>
      <c r="C2311" s="25">
        <f>VLOOKUP(A2311,'Cód dos países'!$A$3:$C$199,3,FALSE)</f>
        <v>73</v>
      </c>
      <c r="D2311" s="29">
        <v>1986</v>
      </c>
      <c r="E2311">
        <f t="shared" si="183"/>
        <v>731986</v>
      </c>
      <c r="F2311" s="28">
        <v>3</v>
      </c>
      <c r="G2311" s="28">
        <v>1</v>
      </c>
      <c r="H2311" s="28">
        <v>1</v>
      </c>
      <c r="I2311" s="28">
        <f t="shared" si="180"/>
        <v>0.25</v>
      </c>
      <c r="J2311" s="28">
        <f t="shared" si="181"/>
        <v>0.16666666666666666</v>
      </c>
      <c r="K2311" s="28">
        <f t="shared" si="182"/>
        <v>0.16666666666666666</v>
      </c>
      <c r="L2311" s="28">
        <f t="shared" si="179"/>
        <v>0.19444444444444445</v>
      </c>
    </row>
    <row r="2312" spans="1:12" ht="15.75" x14ac:dyDescent="0.25">
      <c r="A2312" s="31" t="s">
        <v>128</v>
      </c>
      <c r="B2312" s="30" t="str">
        <f>VLOOKUP(A2312,'Cód dos países'!$A$3:$C$199,2,FALSE)</f>
        <v>HTI</v>
      </c>
      <c r="C2312" s="25">
        <f>VLOOKUP(A2312,'Cód dos países'!$A$3:$C$199,3,FALSE)</f>
        <v>73</v>
      </c>
      <c r="D2312" s="29">
        <v>1987</v>
      </c>
      <c r="E2312">
        <f t="shared" si="183"/>
        <v>731987</v>
      </c>
      <c r="F2312" s="28">
        <v>1</v>
      </c>
      <c r="G2312" s="28">
        <v>1</v>
      </c>
      <c r="H2312" s="28">
        <v>1</v>
      </c>
      <c r="I2312" s="28">
        <f t="shared" si="180"/>
        <v>8.3333333333333329E-2</v>
      </c>
      <c r="J2312" s="28">
        <f t="shared" si="181"/>
        <v>0.16666666666666666</v>
      </c>
      <c r="K2312" s="28">
        <f t="shared" si="182"/>
        <v>0.16666666666666666</v>
      </c>
      <c r="L2312" s="28">
        <f t="shared" si="179"/>
        <v>0.1388888888888889</v>
      </c>
    </row>
    <row r="2313" spans="1:12" ht="15.75" x14ac:dyDescent="0.25">
      <c r="A2313" s="31" t="s">
        <v>128</v>
      </c>
      <c r="B2313" s="30" t="str">
        <f>VLOOKUP(A2313,'Cód dos países'!$A$3:$C$199,2,FALSE)</f>
        <v>HTI</v>
      </c>
      <c r="C2313" s="25">
        <f>VLOOKUP(A2313,'Cód dos países'!$A$3:$C$199,3,FALSE)</f>
        <v>73</v>
      </c>
      <c r="D2313" s="29">
        <v>1988</v>
      </c>
      <c r="E2313">
        <f t="shared" si="183"/>
        <v>731988</v>
      </c>
      <c r="F2313" s="28">
        <v>1</v>
      </c>
      <c r="G2313" s="28">
        <v>1</v>
      </c>
      <c r="H2313" s="28">
        <v>1</v>
      </c>
      <c r="I2313" s="28">
        <f t="shared" si="180"/>
        <v>8.3333333333333329E-2</v>
      </c>
      <c r="J2313" s="28">
        <f t="shared" si="181"/>
        <v>0.16666666666666666</v>
      </c>
      <c r="K2313" s="28">
        <f t="shared" si="182"/>
        <v>0.16666666666666666</v>
      </c>
      <c r="L2313" s="28">
        <f t="shared" ref="L2313:L2376" si="184">IF(AND(I2313="",J2313="",K2313="")," ",IFERROR((1/3)*I2313+(1/3)*J2313+(1/3)*K2313,""))</f>
        <v>0.1388888888888889</v>
      </c>
    </row>
    <row r="2314" spans="1:12" ht="15.75" x14ac:dyDescent="0.25">
      <c r="A2314" s="31" t="s">
        <v>128</v>
      </c>
      <c r="B2314" s="30" t="str">
        <f>VLOOKUP(A2314,'Cód dos países'!$A$3:$C$199,2,FALSE)</f>
        <v>HTI</v>
      </c>
      <c r="C2314" s="25">
        <f>VLOOKUP(A2314,'Cód dos países'!$A$3:$C$199,3,FALSE)</f>
        <v>73</v>
      </c>
      <c r="D2314" s="29">
        <v>1989</v>
      </c>
      <c r="E2314">
        <f t="shared" si="183"/>
        <v>731989</v>
      </c>
      <c r="F2314" s="28">
        <v>1</v>
      </c>
      <c r="G2314" s="28">
        <v>1</v>
      </c>
      <c r="H2314" s="28">
        <v>1</v>
      </c>
      <c r="I2314" s="28">
        <f t="shared" si="180"/>
        <v>8.3333333333333329E-2</v>
      </c>
      <c r="J2314" s="28">
        <f t="shared" si="181"/>
        <v>0.16666666666666666</v>
      </c>
      <c r="K2314" s="28">
        <f t="shared" si="182"/>
        <v>0.16666666666666666</v>
      </c>
      <c r="L2314" s="28">
        <f t="shared" si="184"/>
        <v>0.1388888888888889</v>
      </c>
    </row>
    <row r="2315" spans="1:12" ht="15.75" x14ac:dyDescent="0.25">
      <c r="A2315" s="31" t="s">
        <v>128</v>
      </c>
      <c r="B2315" s="30" t="str">
        <f>VLOOKUP(A2315,'Cód dos países'!$A$3:$C$199,2,FALSE)</f>
        <v>HTI</v>
      </c>
      <c r="C2315" s="25">
        <f>VLOOKUP(A2315,'Cód dos países'!$A$3:$C$199,3,FALSE)</f>
        <v>73</v>
      </c>
      <c r="D2315" s="29">
        <v>1990</v>
      </c>
      <c r="E2315">
        <f t="shared" si="183"/>
        <v>731990</v>
      </c>
      <c r="F2315" s="28">
        <v>1</v>
      </c>
      <c r="G2315" s="28">
        <v>1</v>
      </c>
      <c r="H2315" s="28">
        <v>1</v>
      </c>
      <c r="I2315" s="28">
        <f t="shared" si="180"/>
        <v>8.3333333333333329E-2</v>
      </c>
      <c r="J2315" s="28">
        <f t="shared" si="181"/>
        <v>0.16666666666666666</v>
      </c>
      <c r="K2315" s="28">
        <f t="shared" si="182"/>
        <v>0.16666666666666666</v>
      </c>
      <c r="L2315" s="28">
        <f t="shared" si="184"/>
        <v>0.1388888888888889</v>
      </c>
    </row>
    <row r="2316" spans="1:12" ht="15.75" x14ac:dyDescent="0.25">
      <c r="A2316" s="31" t="s">
        <v>128</v>
      </c>
      <c r="B2316" s="30" t="str">
        <f>VLOOKUP(A2316,'Cód dos países'!$A$3:$C$199,2,FALSE)</f>
        <v>HTI</v>
      </c>
      <c r="C2316" s="25">
        <f>VLOOKUP(A2316,'Cód dos países'!$A$3:$C$199,3,FALSE)</f>
        <v>73</v>
      </c>
      <c r="D2316" s="29">
        <v>1991</v>
      </c>
      <c r="E2316">
        <f t="shared" si="183"/>
        <v>731991</v>
      </c>
      <c r="F2316" s="28">
        <v>1</v>
      </c>
      <c r="G2316" s="28">
        <v>1</v>
      </c>
      <c r="H2316" s="28">
        <v>1</v>
      </c>
      <c r="I2316" s="28">
        <f t="shared" si="180"/>
        <v>8.3333333333333329E-2</v>
      </c>
      <c r="J2316" s="28">
        <f t="shared" si="181"/>
        <v>0.16666666666666666</v>
      </c>
      <c r="K2316" s="28">
        <f t="shared" si="182"/>
        <v>0.16666666666666666</v>
      </c>
      <c r="L2316" s="28">
        <f t="shared" si="184"/>
        <v>0.1388888888888889</v>
      </c>
    </row>
    <row r="2317" spans="1:12" ht="15.75" x14ac:dyDescent="0.25">
      <c r="A2317" s="31" t="s">
        <v>128</v>
      </c>
      <c r="B2317" s="30" t="str">
        <f>VLOOKUP(A2317,'Cód dos países'!$A$3:$C$199,2,FALSE)</f>
        <v>HTI</v>
      </c>
      <c r="C2317" s="25">
        <f>VLOOKUP(A2317,'Cód dos países'!$A$3:$C$199,3,FALSE)</f>
        <v>73</v>
      </c>
      <c r="D2317" s="29">
        <v>1992</v>
      </c>
      <c r="E2317">
        <f t="shared" si="183"/>
        <v>731992</v>
      </c>
      <c r="F2317" s="28">
        <v>1</v>
      </c>
      <c r="G2317" s="28">
        <v>1</v>
      </c>
      <c r="H2317" s="28">
        <v>1</v>
      </c>
      <c r="I2317" s="28">
        <f t="shared" si="180"/>
        <v>8.3333333333333329E-2</v>
      </c>
      <c r="J2317" s="28">
        <f t="shared" si="181"/>
        <v>0.16666666666666666</v>
      </c>
      <c r="K2317" s="28">
        <f t="shared" si="182"/>
        <v>0.16666666666666666</v>
      </c>
      <c r="L2317" s="28">
        <f t="shared" si="184"/>
        <v>0.1388888888888889</v>
      </c>
    </row>
    <row r="2318" spans="1:12" ht="15.75" x14ac:dyDescent="0.25">
      <c r="A2318" s="31" t="s">
        <v>128</v>
      </c>
      <c r="B2318" s="30" t="str">
        <f>VLOOKUP(A2318,'Cód dos países'!$A$3:$C$199,2,FALSE)</f>
        <v>HTI</v>
      </c>
      <c r="C2318" s="25">
        <f>VLOOKUP(A2318,'Cód dos países'!$A$3:$C$199,3,FALSE)</f>
        <v>73</v>
      </c>
      <c r="D2318" s="29">
        <v>1993</v>
      </c>
      <c r="E2318">
        <f t="shared" si="183"/>
        <v>731993</v>
      </c>
      <c r="F2318" s="28">
        <v>1</v>
      </c>
      <c r="G2318" s="28">
        <v>1</v>
      </c>
      <c r="H2318" s="28">
        <v>1</v>
      </c>
      <c r="I2318" s="28">
        <f t="shared" si="180"/>
        <v>8.3333333333333329E-2</v>
      </c>
      <c r="J2318" s="28">
        <f t="shared" si="181"/>
        <v>0.16666666666666666</v>
      </c>
      <c r="K2318" s="28">
        <f t="shared" si="182"/>
        <v>0.16666666666666666</v>
      </c>
      <c r="L2318" s="28">
        <f t="shared" si="184"/>
        <v>0.1388888888888889</v>
      </c>
    </row>
    <row r="2319" spans="1:12" ht="15.75" x14ac:dyDescent="0.25">
      <c r="A2319" s="31" t="s">
        <v>128</v>
      </c>
      <c r="B2319" s="30" t="str">
        <f>VLOOKUP(A2319,'Cód dos países'!$A$3:$C$199,2,FALSE)</f>
        <v>HTI</v>
      </c>
      <c r="C2319" s="25">
        <f>VLOOKUP(A2319,'Cód dos países'!$A$3:$C$199,3,FALSE)</f>
        <v>73</v>
      </c>
      <c r="D2319" s="29">
        <v>1994</v>
      </c>
      <c r="E2319">
        <f t="shared" si="183"/>
        <v>731994</v>
      </c>
      <c r="F2319" s="28">
        <v>2</v>
      </c>
      <c r="G2319" s="28">
        <v>2</v>
      </c>
      <c r="H2319" s="28">
        <v>1</v>
      </c>
      <c r="I2319" s="28">
        <f t="shared" si="180"/>
        <v>0.16666666666666666</v>
      </c>
      <c r="J2319" s="28">
        <f t="shared" si="181"/>
        <v>0.33333333333333331</v>
      </c>
      <c r="K2319" s="28">
        <f t="shared" si="182"/>
        <v>0.16666666666666666</v>
      </c>
      <c r="L2319" s="28">
        <f t="shared" si="184"/>
        <v>0.22222222222222221</v>
      </c>
    </row>
    <row r="2320" spans="1:12" ht="15.75" x14ac:dyDescent="0.25">
      <c r="A2320" s="31" t="s">
        <v>128</v>
      </c>
      <c r="B2320" s="30" t="str">
        <f>VLOOKUP(A2320,'Cód dos países'!$A$3:$C$199,2,FALSE)</f>
        <v>HTI</v>
      </c>
      <c r="C2320" s="25">
        <f>VLOOKUP(A2320,'Cód dos países'!$A$3:$C$199,3,FALSE)</f>
        <v>73</v>
      </c>
      <c r="D2320" s="29">
        <v>1995</v>
      </c>
      <c r="E2320">
        <f t="shared" si="183"/>
        <v>731995</v>
      </c>
      <c r="F2320" s="28">
        <v>3</v>
      </c>
      <c r="G2320" s="28">
        <v>3</v>
      </c>
      <c r="H2320" s="28">
        <v>2</v>
      </c>
      <c r="I2320" s="28">
        <f t="shared" si="180"/>
        <v>0.25</v>
      </c>
      <c r="J2320" s="28">
        <f t="shared" si="181"/>
        <v>0.5</v>
      </c>
      <c r="K2320" s="28">
        <f t="shared" si="182"/>
        <v>0.33333333333333331</v>
      </c>
      <c r="L2320" s="28">
        <f t="shared" si="184"/>
        <v>0.3611111111111111</v>
      </c>
    </row>
    <row r="2321" spans="1:12" ht="15.75" x14ac:dyDescent="0.25">
      <c r="A2321" s="31" t="s">
        <v>128</v>
      </c>
      <c r="B2321" s="30" t="str">
        <f>VLOOKUP(A2321,'Cód dos países'!$A$3:$C$199,2,FALSE)</f>
        <v>HTI</v>
      </c>
      <c r="C2321" s="25">
        <f>VLOOKUP(A2321,'Cód dos países'!$A$3:$C$199,3,FALSE)</f>
        <v>73</v>
      </c>
      <c r="D2321" s="29">
        <v>1996</v>
      </c>
      <c r="E2321">
        <f t="shared" si="183"/>
        <v>731996</v>
      </c>
      <c r="F2321" s="28">
        <v>4</v>
      </c>
      <c r="G2321" s="28">
        <v>3</v>
      </c>
      <c r="H2321" s="28">
        <v>3</v>
      </c>
      <c r="I2321" s="28">
        <f t="shared" si="180"/>
        <v>0.33333333333333331</v>
      </c>
      <c r="J2321" s="28">
        <f t="shared" si="181"/>
        <v>0.5</v>
      </c>
      <c r="K2321" s="28">
        <f t="shared" si="182"/>
        <v>0.5</v>
      </c>
      <c r="L2321" s="28">
        <f t="shared" si="184"/>
        <v>0.44444444444444442</v>
      </c>
    </row>
    <row r="2322" spans="1:12" ht="15.75" x14ac:dyDescent="0.25">
      <c r="A2322" s="31" t="s">
        <v>128</v>
      </c>
      <c r="B2322" s="30" t="str">
        <f>VLOOKUP(A2322,'Cód dos países'!$A$3:$C$199,2,FALSE)</f>
        <v>HTI</v>
      </c>
      <c r="C2322" s="25">
        <f>VLOOKUP(A2322,'Cód dos países'!$A$3:$C$199,3,FALSE)</f>
        <v>73</v>
      </c>
      <c r="D2322" s="29">
        <v>1997</v>
      </c>
      <c r="E2322">
        <f t="shared" si="183"/>
        <v>731997</v>
      </c>
      <c r="F2322" s="28">
        <v>5</v>
      </c>
      <c r="G2322" s="28">
        <v>3</v>
      </c>
      <c r="H2322" s="28">
        <v>3</v>
      </c>
      <c r="I2322" s="28">
        <f t="shared" si="180"/>
        <v>0.41666666666666669</v>
      </c>
      <c r="J2322" s="28">
        <f t="shared" si="181"/>
        <v>0.5</v>
      </c>
      <c r="K2322" s="28">
        <f t="shared" si="182"/>
        <v>0.5</v>
      </c>
      <c r="L2322" s="28">
        <f t="shared" si="184"/>
        <v>0.47222222222222221</v>
      </c>
    </row>
    <row r="2323" spans="1:12" ht="15.75" x14ac:dyDescent="0.25">
      <c r="A2323" s="31" t="s">
        <v>128</v>
      </c>
      <c r="B2323" s="30" t="str">
        <f>VLOOKUP(A2323,'Cód dos países'!$A$3:$C$199,2,FALSE)</f>
        <v>HTI</v>
      </c>
      <c r="C2323" s="25">
        <f>VLOOKUP(A2323,'Cód dos países'!$A$3:$C$199,3,FALSE)</f>
        <v>73</v>
      </c>
      <c r="D2323" s="29">
        <v>1998</v>
      </c>
      <c r="E2323">
        <f t="shared" si="183"/>
        <v>731998</v>
      </c>
      <c r="F2323" s="28">
        <v>4</v>
      </c>
      <c r="G2323" s="28">
        <v>2</v>
      </c>
      <c r="H2323" s="28">
        <v>2</v>
      </c>
      <c r="I2323" s="28">
        <f t="shared" si="180"/>
        <v>0.33333333333333331</v>
      </c>
      <c r="J2323" s="28">
        <f t="shared" si="181"/>
        <v>0.33333333333333331</v>
      </c>
      <c r="K2323" s="28">
        <f t="shared" si="182"/>
        <v>0.33333333333333331</v>
      </c>
      <c r="L2323" s="28">
        <f t="shared" si="184"/>
        <v>0.33333333333333331</v>
      </c>
    </row>
    <row r="2324" spans="1:12" ht="15.75" x14ac:dyDescent="0.25">
      <c r="A2324" s="31" t="s">
        <v>128</v>
      </c>
      <c r="B2324" s="30" t="str">
        <f>VLOOKUP(A2324,'Cód dos países'!$A$3:$C$199,2,FALSE)</f>
        <v>HTI</v>
      </c>
      <c r="C2324" s="25">
        <f>VLOOKUP(A2324,'Cód dos países'!$A$3:$C$199,3,FALSE)</f>
        <v>73</v>
      </c>
      <c r="D2324" s="29">
        <v>1999</v>
      </c>
      <c r="E2324">
        <f t="shared" si="183"/>
        <v>731999</v>
      </c>
      <c r="F2324" s="28">
        <v>4</v>
      </c>
      <c r="G2324" s="28">
        <v>2</v>
      </c>
      <c r="H2324" s="28">
        <v>2</v>
      </c>
      <c r="I2324" s="28">
        <f t="shared" si="180"/>
        <v>0.33333333333333331</v>
      </c>
      <c r="J2324" s="28">
        <f t="shared" si="181"/>
        <v>0.33333333333333331</v>
      </c>
      <c r="K2324" s="28">
        <f t="shared" si="182"/>
        <v>0.33333333333333331</v>
      </c>
      <c r="L2324" s="28">
        <f t="shared" si="184"/>
        <v>0.33333333333333331</v>
      </c>
    </row>
    <row r="2325" spans="1:12" ht="15.75" x14ac:dyDescent="0.25">
      <c r="A2325" s="31" t="s">
        <v>128</v>
      </c>
      <c r="B2325" s="30" t="str">
        <f>VLOOKUP(A2325,'Cód dos países'!$A$3:$C$199,2,FALSE)</f>
        <v>HTI</v>
      </c>
      <c r="C2325" s="25">
        <f>VLOOKUP(A2325,'Cód dos países'!$A$3:$C$199,3,FALSE)</f>
        <v>73</v>
      </c>
      <c r="D2325" s="29">
        <v>2000</v>
      </c>
      <c r="E2325">
        <f t="shared" si="183"/>
        <v>732000</v>
      </c>
      <c r="F2325" s="28">
        <v>4</v>
      </c>
      <c r="G2325" s="28">
        <v>2</v>
      </c>
      <c r="H2325" s="28">
        <v>2</v>
      </c>
      <c r="I2325" s="28">
        <f t="shared" si="180"/>
        <v>0.33333333333333331</v>
      </c>
      <c r="J2325" s="28">
        <f t="shared" si="181"/>
        <v>0.33333333333333331</v>
      </c>
      <c r="K2325" s="28">
        <f t="shared" si="182"/>
        <v>0.33333333333333331</v>
      </c>
      <c r="L2325" s="28">
        <f t="shared" si="184"/>
        <v>0.33333333333333331</v>
      </c>
    </row>
    <row r="2326" spans="1:12" ht="15.75" x14ac:dyDescent="0.25">
      <c r="A2326" s="31" t="s">
        <v>128</v>
      </c>
      <c r="B2326" s="30" t="str">
        <f>VLOOKUP(A2326,'Cód dos países'!$A$3:$C$199,2,FALSE)</f>
        <v>HTI</v>
      </c>
      <c r="C2326" s="25">
        <f>VLOOKUP(A2326,'Cód dos países'!$A$3:$C$199,3,FALSE)</f>
        <v>73</v>
      </c>
      <c r="D2326" s="29">
        <v>2001</v>
      </c>
      <c r="E2326">
        <f t="shared" si="183"/>
        <v>732001</v>
      </c>
      <c r="F2326" s="28">
        <v>5.5</v>
      </c>
      <c r="G2326" s="28">
        <v>2</v>
      </c>
      <c r="H2326" s="28">
        <v>1</v>
      </c>
      <c r="I2326" s="28">
        <f t="shared" si="180"/>
        <v>0.45833333333333331</v>
      </c>
      <c r="J2326" s="28">
        <f t="shared" si="181"/>
        <v>0.33333333333333331</v>
      </c>
      <c r="K2326" s="28">
        <f t="shared" si="182"/>
        <v>0.16666666666666666</v>
      </c>
      <c r="L2326" s="28">
        <f t="shared" si="184"/>
        <v>0.31944444444444442</v>
      </c>
    </row>
    <row r="2327" spans="1:12" ht="15.75" x14ac:dyDescent="0.25">
      <c r="A2327" s="31" t="s">
        <v>128</v>
      </c>
      <c r="B2327" s="30" t="str">
        <f>VLOOKUP(A2327,'Cód dos países'!$A$3:$C$199,2,FALSE)</f>
        <v>HTI</v>
      </c>
      <c r="C2327" s="25">
        <f>VLOOKUP(A2327,'Cód dos países'!$A$3:$C$199,3,FALSE)</f>
        <v>73</v>
      </c>
      <c r="D2327" s="29">
        <v>2002</v>
      </c>
      <c r="E2327">
        <f t="shared" si="183"/>
        <v>732002</v>
      </c>
      <c r="F2327" s="28">
        <v>5</v>
      </c>
      <c r="G2327" s="28">
        <v>2</v>
      </c>
      <c r="H2327" s="28">
        <v>1</v>
      </c>
      <c r="I2327" s="28">
        <f t="shared" si="180"/>
        <v>0.41666666666666669</v>
      </c>
      <c r="J2327" s="28">
        <f t="shared" si="181"/>
        <v>0.33333333333333331</v>
      </c>
      <c r="K2327" s="28">
        <f t="shared" si="182"/>
        <v>0.16666666666666666</v>
      </c>
      <c r="L2327" s="28">
        <f t="shared" si="184"/>
        <v>0.30555555555555558</v>
      </c>
    </row>
    <row r="2328" spans="1:12" ht="15.75" x14ac:dyDescent="0.25">
      <c r="A2328" s="31" t="s">
        <v>128</v>
      </c>
      <c r="B2328" s="30" t="str">
        <f>VLOOKUP(A2328,'Cód dos países'!$A$3:$C$199,2,FALSE)</f>
        <v>HTI</v>
      </c>
      <c r="C2328" s="25">
        <f>VLOOKUP(A2328,'Cód dos países'!$A$3:$C$199,3,FALSE)</f>
        <v>73</v>
      </c>
      <c r="D2328" s="29">
        <v>2003</v>
      </c>
      <c r="E2328">
        <f t="shared" si="183"/>
        <v>732003</v>
      </c>
      <c r="F2328" s="28">
        <v>5</v>
      </c>
      <c r="G2328" s="28">
        <v>2</v>
      </c>
      <c r="H2328" s="28">
        <v>1</v>
      </c>
      <c r="I2328" s="28">
        <f t="shared" si="180"/>
        <v>0.41666666666666669</v>
      </c>
      <c r="J2328" s="28">
        <f t="shared" si="181"/>
        <v>0.33333333333333331</v>
      </c>
      <c r="K2328" s="28">
        <f t="shared" si="182"/>
        <v>0.16666666666666666</v>
      </c>
      <c r="L2328" s="28">
        <f t="shared" si="184"/>
        <v>0.30555555555555558</v>
      </c>
    </row>
    <row r="2329" spans="1:12" ht="15.75" x14ac:dyDescent="0.25">
      <c r="A2329" s="31" t="s">
        <v>128</v>
      </c>
      <c r="B2329" s="30" t="str">
        <f>VLOOKUP(A2329,'Cód dos países'!$A$3:$C$199,2,FALSE)</f>
        <v>HTI</v>
      </c>
      <c r="C2329" s="25">
        <f>VLOOKUP(A2329,'Cód dos países'!$A$3:$C$199,3,FALSE)</f>
        <v>73</v>
      </c>
      <c r="D2329" s="29">
        <v>2004</v>
      </c>
      <c r="E2329">
        <f t="shared" si="183"/>
        <v>732004</v>
      </c>
      <c r="F2329" s="28">
        <v>5.5</v>
      </c>
      <c r="G2329" s="28">
        <v>2.5</v>
      </c>
      <c r="H2329" s="28">
        <v>2.5</v>
      </c>
      <c r="I2329" s="28">
        <f t="shared" si="180"/>
        <v>0.45833333333333331</v>
      </c>
      <c r="J2329" s="28">
        <f t="shared" si="181"/>
        <v>0.41666666666666669</v>
      </c>
      <c r="K2329" s="28">
        <f t="shared" si="182"/>
        <v>0.41666666666666669</v>
      </c>
      <c r="L2329" s="28">
        <f t="shared" si="184"/>
        <v>0.43055555555555552</v>
      </c>
    </row>
    <row r="2330" spans="1:12" ht="15.75" x14ac:dyDescent="0.25">
      <c r="A2330" s="31" t="s">
        <v>128</v>
      </c>
      <c r="B2330" s="30" t="str">
        <f>VLOOKUP(A2330,'Cód dos países'!$A$3:$C$199,2,FALSE)</f>
        <v>HTI</v>
      </c>
      <c r="C2330" s="25">
        <f>VLOOKUP(A2330,'Cód dos países'!$A$3:$C$199,3,FALSE)</f>
        <v>73</v>
      </c>
      <c r="D2330" s="29">
        <v>2005</v>
      </c>
      <c r="E2330">
        <f t="shared" si="183"/>
        <v>732005</v>
      </c>
      <c r="F2330" s="28">
        <v>4.5</v>
      </c>
      <c r="G2330" s="28">
        <v>2</v>
      </c>
      <c r="H2330" s="28">
        <v>1.5</v>
      </c>
      <c r="I2330" s="28">
        <f t="shared" si="180"/>
        <v>0.375</v>
      </c>
      <c r="J2330" s="28">
        <f t="shared" si="181"/>
        <v>0.33333333333333331</v>
      </c>
      <c r="K2330" s="28">
        <f t="shared" si="182"/>
        <v>0.25</v>
      </c>
      <c r="L2330" s="28">
        <f t="shared" si="184"/>
        <v>0.31944444444444442</v>
      </c>
    </row>
    <row r="2331" spans="1:12" ht="15.75" x14ac:dyDescent="0.25">
      <c r="A2331" s="31" t="s">
        <v>128</v>
      </c>
      <c r="B2331" s="30" t="str">
        <f>VLOOKUP(A2331,'Cód dos países'!$A$3:$C$199,2,FALSE)</f>
        <v>HTI</v>
      </c>
      <c r="C2331" s="25">
        <f>VLOOKUP(A2331,'Cód dos países'!$A$3:$C$199,3,FALSE)</f>
        <v>73</v>
      </c>
      <c r="D2331" s="29">
        <v>2006</v>
      </c>
      <c r="E2331">
        <f t="shared" si="183"/>
        <v>732006</v>
      </c>
      <c r="F2331" s="28">
        <v>4.5</v>
      </c>
      <c r="G2331" s="28">
        <v>1.5</v>
      </c>
      <c r="H2331" s="28">
        <v>1</v>
      </c>
      <c r="I2331" s="28">
        <f t="shared" si="180"/>
        <v>0.375</v>
      </c>
      <c r="J2331" s="28">
        <f t="shared" si="181"/>
        <v>0.25</v>
      </c>
      <c r="K2331" s="28">
        <f t="shared" si="182"/>
        <v>0.16666666666666666</v>
      </c>
      <c r="L2331" s="28">
        <f t="shared" si="184"/>
        <v>0.26388888888888884</v>
      </c>
    </row>
    <row r="2332" spans="1:12" ht="15.75" x14ac:dyDescent="0.25">
      <c r="A2332" s="31" t="s">
        <v>128</v>
      </c>
      <c r="B2332" s="30" t="str">
        <f>VLOOKUP(A2332,'Cód dos países'!$A$3:$C$199,2,FALSE)</f>
        <v>HTI</v>
      </c>
      <c r="C2332" s="25">
        <f>VLOOKUP(A2332,'Cód dos países'!$A$3:$C$199,3,FALSE)</f>
        <v>73</v>
      </c>
      <c r="D2332" s="29">
        <v>2007</v>
      </c>
      <c r="E2332">
        <f t="shared" si="183"/>
        <v>732007</v>
      </c>
      <c r="F2332" s="28">
        <v>4.5</v>
      </c>
      <c r="G2332" s="28">
        <v>2</v>
      </c>
      <c r="H2332" s="28">
        <v>1</v>
      </c>
      <c r="I2332" s="28">
        <f t="shared" si="180"/>
        <v>0.375</v>
      </c>
      <c r="J2332" s="28">
        <f t="shared" si="181"/>
        <v>0.33333333333333331</v>
      </c>
      <c r="K2332" s="28">
        <f t="shared" si="182"/>
        <v>0.16666666666666666</v>
      </c>
      <c r="L2332" s="28">
        <f t="shared" si="184"/>
        <v>0.29166666666666663</v>
      </c>
    </row>
    <row r="2333" spans="1:12" ht="15.75" x14ac:dyDescent="0.25">
      <c r="A2333" s="31" t="s">
        <v>128</v>
      </c>
      <c r="B2333" s="30" t="str">
        <f>VLOOKUP(A2333,'Cód dos países'!$A$3:$C$199,2,FALSE)</f>
        <v>HTI</v>
      </c>
      <c r="C2333" s="25">
        <f>VLOOKUP(A2333,'Cód dos países'!$A$3:$C$199,3,FALSE)</f>
        <v>73</v>
      </c>
      <c r="D2333" s="29">
        <v>2008</v>
      </c>
      <c r="E2333">
        <f t="shared" si="183"/>
        <v>732008</v>
      </c>
      <c r="F2333" s="28">
        <v>4.5</v>
      </c>
      <c r="G2333" s="28">
        <v>1.5</v>
      </c>
      <c r="H2333" s="28">
        <v>1</v>
      </c>
      <c r="I2333" s="28">
        <f t="shared" si="180"/>
        <v>0.375</v>
      </c>
      <c r="J2333" s="28">
        <f t="shared" si="181"/>
        <v>0.25</v>
      </c>
      <c r="K2333" s="28">
        <f t="shared" si="182"/>
        <v>0.16666666666666666</v>
      </c>
      <c r="L2333" s="28">
        <f t="shared" si="184"/>
        <v>0.26388888888888884</v>
      </c>
    </row>
    <row r="2334" spans="1:12" ht="15.75" x14ac:dyDescent="0.25">
      <c r="A2334" s="31" t="s">
        <v>128</v>
      </c>
      <c r="B2334" s="30" t="str">
        <f>VLOOKUP(A2334,'Cód dos países'!$A$3:$C$199,2,FALSE)</f>
        <v>HTI</v>
      </c>
      <c r="C2334" s="25">
        <f>VLOOKUP(A2334,'Cód dos países'!$A$3:$C$199,3,FALSE)</f>
        <v>73</v>
      </c>
      <c r="D2334" s="29">
        <v>2009</v>
      </c>
      <c r="E2334">
        <f t="shared" si="183"/>
        <v>732009</v>
      </c>
      <c r="F2334" s="28">
        <v>4.5</v>
      </c>
      <c r="G2334" s="28">
        <v>1.5</v>
      </c>
      <c r="H2334" s="28">
        <v>1</v>
      </c>
      <c r="I2334" s="28">
        <f t="shared" si="180"/>
        <v>0.375</v>
      </c>
      <c r="J2334" s="28">
        <f t="shared" si="181"/>
        <v>0.25</v>
      </c>
      <c r="K2334" s="28">
        <f t="shared" si="182"/>
        <v>0.16666666666666666</v>
      </c>
      <c r="L2334" s="28">
        <f t="shared" si="184"/>
        <v>0.26388888888888884</v>
      </c>
    </row>
    <row r="2335" spans="1:12" ht="15.75" x14ac:dyDescent="0.25">
      <c r="A2335" s="31" t="s">
        <v>128</v>
      </c>
      <c r="B2335" s="30" t="str">
        <f>VLOOKUP(A2335,'Cód dos países'!$A$3:$C$199,2,FALSE)</f>
        <v>HTI</v>
      </c>
      <c r="C2335" s="25">
        <f>VLOOKUP(A2335,'Cód dos países'!$A$3:$C$199,3,FALSE)</f>
        <v>73</v>
      </c>
      <c r="D2335" s="29">
        <v>2010</v>
      </c>
      <c r="E2335">
        <f t="shared" si="183"/>
        <v>732010</v>
      </c>
      <c r="F2335" s="28">
        <v>0.27272727272727271</v>
      </c>
      <c r="G2335" s="28">
        <v>0.25</v>
      </c>
      <c r="H2335" s="28">
        <v>0.16666666666666666</v>
      </c>
      <c r="I2335" s="28">
        <f t="shared" si="180"/>
        <v>0.27272727272727271</v>
      </c>
      <c r="J2335" s="28">
        <f t="shared" si="181"/>
        <v>0.25</v>
      </c>
      <c r="K2335" s="28">
        <f t="shared" si="182"/>
        <v>0.16666666666666666</v>
      </c>
      <c r="L2335" s="28">
        <f t="shared" si="184"/>
        <v>0.22979797979797978</v>
      </c>
    </row>
    <row r="2336" spans="1:12" ht="15.75" x14ac:dyDescent="0.25">
      <c r="A2336" s="31" t="s">
        <v>128</v>
      </c>
      <c r="B2336" s="30" t="str">
        <f>VLOOKUP(A2336,'Cód dos países'!$A$3:$C$199,2,FALSE)</f>
        <v>HTI</v>
      </c>
      <c r="C2336" s="25">
        <f>VLOOKUP(A2336,'Cód dos países'!$A$3:$C$199,3,FALSE)</f>
        <v>73</v>
      </c>
      <c r="D2336" s="29">
        <v>2011</v>
      </c>
      <c r="E2336">
        <f t="shared" si="183"/>
        <v>732011</v>
      </c>
      <c r="F2336" s="28">
        <v>0.27272727272727271</v>
      </c>
      <c r="G2336" s="28">
        <v>0.25</v>
      </c>
      <c r="H2336" s="28">
        <v>0.16666666666666666</v>
      </c>
      <c r="I2336" s="28">
        <f t="shared" si="180"/>
        <v>0.27272727272727271</v>
      </c>
      <c r="J2336" s="28">
        <f t="shared" si="181"/>
        <v>0.25</v>
      </c>
      <c r="K2336" s="28">
        <f t="shared" si="182"/>
        <v>0.16666666666666666</v>
      </c>
      <c r="L2336" s="28">
        <f t="shared" si="184"/>
        <v>0.22979797979797978</v>
      </c>
    </row>
    <row r="2337" spans="1:12" ht="15.75" x14ac:dyDescent="0.25">
      <c r="A2337" s="31" t="s">
        <v>128</v>
      </c>
      <c r="B2337" s="30" t="str">
        <f>VLOOKUP(A2337,'Cód dos países'!$A$3:$C$199,2,FALSE)</f>
        <v>HTI</v>
      </c>
      <c r="C2337" s="25">
        <f>VLOOKUP(A2337,'Cód dos países'!$A$3:$C$199,3,FALSE)</f>
        <v>73</v>
      </c>
      <c r="D2337" s="29">
        <v>2012</v>
      </c>
      <c r="E2337">
        <f t="shared" si="183"/>
        <v>732012</v>
      </c>
      <c r="F2337" s="28">
        <v>0.27272727272727271</v>
      </c>
      <c r="G2337" s="28">
        <v>0.25</v>
      </c>
      <c r="H2337" s="28">
        <v>0.16666666666666666</v>
      </c>
      <c r="I2337" s="28">
        <f t="shared" si="180"/>
        <v>0.27272727272727271</v>
      </c>
      <c r="J2337" s="28">
        <f t="shared" si="181"/>
        <v>0.25</v>
      </c>
      <c r="K2337" s="28">
        <f t="shared" si="182"/>
        <v>0.16666666666666666</v>
      </c>
      <c r="L2337" s="28">
        <f t="shared" si="184"/>
        <v>0.22979797979797978</v>
      </c>
    </row>
    <row r="2338" spans="1:12" ht="15.75" x14ac:dyDescent="0.25">
      <c r="A2338" s="31" t="s">
        <v>128</v>
      </c>
      <c r="B2338" s="30" t="str">
        <f>VLOOKUP(A2338,'Cód dos países'!$A$3:$C$199,2,FALSE)</f>
        <v>HTI</v>
      </c>
      <c r="C2338" s="25">
        <f>VLOOKUP(A2338,'Cód dos países'!$A$3:$C$199,3,FALSE)</f>
        <v>73</v>
      </c>
      <c r="D2338" s="29">
        <v>2013</v>
      </c>
      <c r="E2338">
        <f t="shared" si="183"/>
        <v>732013</v>
      </c>
      <c r="F2338" s="28">
        <v>0.27272727272727271</v>
      </c>
      <c r="G2338" s="28">
        <v>0.25</v>
      </c>
      <c r="H2338" s="28">
        <v>0.16666666666666666</v>
      </c>
      <c r="I2338" s="28">
        <f t="shared" si="180"/>
        <v>0.27272727272727271</v>
      </c>
      <c r="J2338" s="28">
        <f t="shared" si="181"/>
        <v>0.25</v>
      </c>
      <c r="K2338" s="28">
        <f t="shared" si="182"/>
        <v>0.16666666666666666</v>
      </c>
      <c r="L2338" s="28">
        <f t="shared" si="184"/>
        <v>0.22979797979797978</v>
      </c>
    </row>
    <row r="2339" spans="1:12" ht="15.75" x14ac:dyDescent="0.25">
      <c r="A2339" s="31" t="s">
        <v>128</v>
      </c>
      <c r="B2339" s="30" t="str">
        <f>VLOOKUP(A2339,'Cód dos países'!$A$3:$C$199,2,FALSE)</f>
        <v>HTI</v>
      </c>
      <c r="C2339" s="25">
        <f>VLOOKUP(A2339,'Cód dos países'!$A$3:$C$199,3,FALSE)</f>
        <v>73</v>
      </c>
      <c r="D2339" s="29">
        <v>2014</v>
      </c>
      <c r="E2339">
        <f t="shared" si="183"/>
        <v>732014</v>
      </c>
      <c r="F2339" s="28">
        <v>0.27272727272727271</v>
      </c>
      <c r="G2339" s="28">
        <v>0.25</v>
      </c>
      <c r="H2339" s="28">
        <v>0.16666666666666666</v>
      </c>
      <c r="I2339" s="28">
        <f t="shared" si="180"/>
        <v>0.27272727272727271</v>
      </c>
      <c r="J2339" s="28">
        <f t="shared" si="181"/>
        <v>0.25</v>
      </c>
      <c r="K2339" s="28">
        <f t="shared" si="182"/>
        <v>0.16666666666666666</v>
      </c>
      <c r="L2339" s="28">
        <f t="shared" si="184"/>
        <v>0.22979797979797978</v>
      </c>
    </row>
    <row r="2340" spans="1:12" ht="15.75" x14ac:dyDescent="0.25">
      <c r="A2340" s="31" t="s">
        <v>124</v>
      </c>
      <c r="B2340" s="30" t="str">
        <f>VLOOKUP(A2340,'Cód dos países'!$A$3:$C$199,2,FALSE)</f>
        <v>HND</v>
      </c>
      <c r="C2340" s="25">
        <f>VLOOKUP(A2340,'Cód dos países'!$A$3:$C$199,3,FALSE)</f>
        <v>74</v>
      </c>
      <c r="D2340" s="29">
        <v>1983</v>
      </c>
      <c r="E2340">
        <f t="shared" si="183"/>
        <v>741983</v>
      </c>
      <c r="F2340" s="28">
        <v>2</v>
      </c>
      <c r="G2340" s="28">
        <v>1</v>
      </c>
      <c r="H2340" s="28">
        <v>2</v>
      </c>
      <c r="I2340" s="28">
        <f t="shared" si="180"/>
        <v>0.16666666666666666</v>
      </c>
      <c r="J2340" s="28">
        <f t="shared" si="181"/>
        <v>0.16666666666666666</v>
      </c>
      <c r="K2340" s="28">
        <f t="shared" si="182"/>
        <v>0.33333333333333331</v>
      </c>
      <c r="L2340" s="28">
        <f t="shared" si="184"/>
        <v>0.22222222222222221</v>
      </c>
    </row>
    <row r="2341" spans="1:12" ht="15.75" x14ac:dyDescent="0.25">
      <c r="A2341" s="31" t="s">
        <v>124</v>
      </c>
      <c r="B2341" s="30" t="str">
        <f>VLOOKUP(A2341,'Cód dos países'!$A$3:$C$199,2,FALSE)</f>
        <v>HND</v>
      </c>
      <c r="C2341" s="25">
        <f>VLOOKUP(A2341,'Cód dos países'!$A$3:$C$199,3,FALSE)</f>
        <v>74</v>
      </c>
      <c r="D2341" s="29">
        <v>1984</v>
      </c>
      <c r="E2341">
        <f t="shared" si="183"/>
        <v>741984</v>
      </c>
      <c r="F2341" s="28">
        <v>5</v>
      </c>
      <c r="G2341" s="28">
        <v>1</v>
      </c>
      <c r="H2341" s="28">
        <v>2</v>
      </c>
      <c r="I2341" s="28">
        <f t="shared" si="180"/>
        <v>0.41666666666666669</v>
      </c>
      <c r="J2341" s="28">
        <f t="shared" si="181"/>
        <v>0.16666666666666666</v>
      </c>
      <c r="K2341" s="28">
        <f t="shared" si="182"/>
        <v>0.33333333333333331</v>
      </c>
      <c r="L2341" s="28">
        <f t="shared" si="184"/>
        <v>0.30555555555555558</v>
      </c>
    </row>
    <row r="2342" spans="1:12" ht="15.75" x14ac:dyDescent="0.25">
      <c r="A2342" s="31" t="s">
        <v>124</v>
      </c>
      <c r="B2342" s="30" t="str">
        <f>VLOOKUP(A2342,'Cód dos países'!$A$3:$C$199,2,FALSE)</f>
        <v>HND</v>
      </c>
      <c r="C2342" s="25">
        <f>VLOOKUP(A2342,'Cód dos países'!$A$3:$C$199,3,FALSE)</f>
        <v>74</v>
      </c>
      <c r="D2342" s="29">
        <v>1985</v>
      </c>
      <c r="E2342">
        <f t="shared" si="183"/>
        <v>741985</v>
      </c>
      <c r="F2342" s="28">
        <v>5</v>
      </c>
      <c r="G2342" s="28">
        <v>2</v>
      </c>
      <c r="H2342" s="28">
        <v>2</v>
      </c>
      <c r="I2342" s="28">
        <f t="shared" si="180"/>
        <v>0.41666666666666669</v>
      </c>
      <c r="J2342" s="28">
        <f t="shared" si="181"/>
        <v>0.33333333333333331</v>
      </c>
      <c r="K2342" s="28">
        <f t="shared" si="182"/>
        <v>0.33333333333333331</v>
      </c>
      <c r="L2342" s="28">
        <f t="shared" si="184"/>
        <v>0.3611111111111111</v>
      </c>
    </row>
    <row r="2343" spans="1:12" ht="15.75" x14ac:dyDescent="0.25">
      <c r="A2343" s="31" t="s">
        <v>124</v>
      </c>
      <c r="B2343" s="30" t="str">
        <f>VLOOKUP(A2343,'Cód dos países'!$A$3:$C$199,2,FALSE)</f>
        <v>HND</v>
      </c>
      <c r="C2343" s="25">
        <f>VLOOKUP(A2343,'Cód dos países'!$A$3:$C$199,3,FALSE)</f>
        <v>74</v>
      </c>
      <c r="D2343" s="29">
        <v>1986</v>
      </c>
      <c r="E2343">
        <f t="shared" si="183"/>
        <v>741986</v>
      </c>
      <c r="F2343" s="28">
        <v>5</v>
      </c>
      <c r="G2343" s="28">
        <v>2</v>
      </c>
      <c r="H2343" s="28">
        <v>2</v>
      </c>
      <c r="I2343" s="28">
        <f t="shared" si="180"/>
        <v>0.41666666666666669</v>
      </c>
      <c r="J2343" s="28">
        <f t="shared" si="181"/>
        <v>0.33333333333333331</v>
      </c>
      <c r="K2343" s="28">
        <f t="shared" si="182"/>
        <v>0.33333333333333331</v>
      </c>
      <c r="L2343" s="28">
        <f t="shared" si="184"/>
        <v>0.3611111111111111</v>
      </c>
    </row>
    <row r="2344" spans="1:12" ht="15.75" x14ac:dyDescent="0.25">
      <c r="A2344" s="31" t="s">
        <v>124</v>
      </c>
      <c r="B2344" s="30" t="str">
        <f>VLOOKUP(A2344,'Cód dos países'!$A$3:$C$199,2,FALSE)</f>
        <v>HND</v>
      </c>
      <c r="C2344" s="25">
        <f>VLOOKUP(A2344,'Cód dos países'!$A$3:$C$199,3,FALSE)</f>
        <v>74</v>
      </c>
      <c r="D2344" s="29">
        <v>1987</v>
      </c>
      <c r="E2344">
        <f t="shared" si="183"/>
        <v>741987</v>
      </c>
      <c r="F2344" s="28">
        <v>5</v>
      </c>
      <c r="G2344" s="28">
        <v>2</v>
      </c>
      <c r="H2344" s="28">
        <v>2</v>
      </c>
      <c r="I2344" s="28">
        <f t="shared" si="180"/>
        <v>0.41666666666666669</v>
      </c>
      <c r="J2344" s="28">
        <f t="shared" si="181"/>
        <v>0.33333333333333331</v>
      </c>
      <c r="K2344" s="28">
        <f t="shared" si="182"/>
        <v>0.33333333333333331</v>
      </c>
      <c r="L2344" s="28">
        <f t="shared" si="184"/>
        <v>0.3611111111111111</v>
      </c>
    </row>
    <row r="2345" spans="1:12" ht="15.75" x14ac:dyDescent="0.25">
      <c r="A2345" s="31" t="s">
        <v>124</v>
      </c>
      <c r="B2345" s="30" t="str">
        <f>VLOOKUP(A2345,'Cód dos países'!$A$3:$C$199,2,FALSE)</f>
        <v>HND</v>
      </c>
      <c r="C2345" s="25">
        <f>VLOOKUP(A2345,'Cód dos países'!$A$3:$C$199,3,FALSE)</f>
        <v>74</v>
      </c>
      <c r="D2345" s="29">
        <v>1988</v>
      </c>
      <c r="E2345">
        <f t="shared" si="183"/>
        <v>741988</v>
      </c>
      <c r="F2345" s="28">
        <v>5</v>
      </c>
      <c r="G2345" s="28">
        <v>2</v>
      </c>
      <c r="H2345" s="28">
        <v>2</v>
      </c>
      <c r="I2345" s="28">
        <f t="shared" si="180"/>
        <v>0.41666666666666669</v>
      </c>
      <c r="J2345" s="28">
        <f t="shared" si="181"/>
        <v>0.33333333333333331</v>
      </c>
      <c r="K2345" s="28">
        <f t="shared" si="182"/>
        <v>0.33333333333333331</v>
      </c>
      <c r="L2345" s="28">
        <f t="shared" si="184"/>
        <v>0.3611111111111111</v>
      </c>
    </row>
    <row r="2346" spans="1:12" ht="15.75" x14ac:dyDescent="0.25">
      <c r="A2346" s="31" t="s">
        <v>124</v>
      </c>
      <c r="B2346" s="30" t="str">
        <f>VLOOKUP(A2346,'Cód dos países'!$A$3:$C$199,2,FALSE)</f>
        <v>HND</v>
      </c>
      <c r="C2346" s="25">
        <f>VLOOKUP(A2346,'Cód dos países'!$A$3:$C$199,3,FALSE)</f>
        <v>74</v>
      </c>
      <c r="D2346" s="29">
        <v>1989</v>
      </c>
      <c r="E2346">
        <f t="shared" si="183"/>
        <v>741989</v>
      </c>
      <c r="F2346" s="28">
        <v>5</v>
      </c>
      <c r="G2346" s="28">
        <v>2</v>
      </c>
      <c r="H2346" s="28">
        <v>2</v>
      </c>
      <c r="I2346" s="28">
        <f t="shared" si="180"/>
        <v>0.41666666666666669</v>
      </c>
      <c r="J2346" s="28">
        <f t="shared" si="181"/>
        <v>0.33333333333333331</v>
      </c>
      <c r="K2346" s="28">
        <f t="shared" si="182"/>
        <v>0.33333333333333331</v>
      </c>
      <c r="L2346" s="28">
        <f t="shared" si="184"/>
        <v>0.3611111111111111</v>
      </c>
    </row>
    <row r="2347" spans="1:12" ht="15.75" x14ac:dyDescent="0.25">
      <c r="A2347" s="31" t="s">
        <v>124</v>
      </c>
      <c r="B2347" s="30" t="str">
        <f>VLOOKUP(A2347,'Cód dos países'!$A$3:$C$199,2,FALSE)</f>
        <v>HND</v>
      </c>
      <c r="C2347" s="25">
        <f>VLOOKUP(A2347,'Cód dos países'!$A$3:$C$199,3,FALSE)</f>
        <v>74</v>
      </c>
      <c r="D2347" s="29">
        <v>1990</v>
      </c>
      <c r="E2347">
        <f t="shared" si="183"/>
        <v>741990</v>
      </c>
      <c r="F2347" s="28">
        <v>6</v>
      </c>
      <c r="G2347" s="28">
        <v>2</v>
      </c>
      <c r="H2347" s="28">
        <v>2</v>
      </c>
      <c r="I2347" s="28">
        <f t="shared" si="180"/>
        <v>0.5</v>
      </c>
      <c r="J2347" s="28">
        <f t="shared" si="181"/>
        <v>0.33333333333333331</v>
      </c>
      <c r="K2347" s="28">
        <f t="shared" si="182"/>
        <v>0.33333333333333331</v>
      </c>
      <c r="L2347" s="28">
        <f t="shared" si="184"/>
        <v>0.3888888888888889</v>
      </c>
    </row>
    <row r="2348" spans="1:12" ht="15.75" x14ac:dyDescent="0.25">
      <c r="A2348" s="31" t="s">
        <v>124</v>
      </c>
      <c r="B2348" s="30" t="str">
        <f>VLOOKUP(A2348,'Cód dos países'!$A$3:$C$199,2,FALSE)</f>
        <v>HND</v>
      </c>
      <c r="C2348" s="25">
        <f>VLOOKUP(A2348,'Cód dos países'!$A$3:$C$199,3,FALSE)</f>
        <v>74</v>
      </c>
      <c r="D2348" s="29">
        <v>1991</v>
      </c>
      <c r="E2348">
        <f t="shared" si="183"/>
        <v>741991</v>
      </c>
      <c r="F2348" s="28">
        <v>6</v>
      </c>
      <c r="G2348" s="28">
        <v>2</v>
      </c>
      <c r="H2348" s="28">
        <v>2</v>
      </c>
      <c r="I2348" s="28">
        <f t="shared" si="180"/>
        <v>0.5</v>
      </c>
      <c r="J2348" s="28">
        <f t="shared" si="181"/>
        <v>0.33333333333333331</v>
      </c>
      <c r="K2348" s="28">
        <f t="shared" si="182"/>
        <v>0.33333333333333331</v>
      </c>
      <c r="L2348" s="28">
        <f t="shared" si="184"/>
        <v>0.3888888888888889</v>
      </c>
    </row>
    <row r="2349" spans="1:12" ht="15.75" x14ac:dyDescent="0.25">
      <c r="A2349" s="31" t="s">
        <v>124</v>
      </c>
      <c r="B2349" s="30" t="str">
        <f>VLOOKUP(A2349,'Cód dos países'!$A$3:$C$199,2,FALSE)</f>
        <v>HND</v>
      </c>
      <c r="C2349" s="25">
        <f>VLOOKUP(A2349,'Cód dos países'!$A$3:$C$199,3,FALSE)</f>
        <v>74</v>
      </c>
      <c r="D2349" s="29">
        <v>1992</v>
      </c>
      <c r="E2349">
        <f t="shared" si="183"/>
        <v>741992</v>
      </c>
      <c r="F2349" s="28">
        <v>6</v>
      </c>
      <c r="G2349" s="28">
        <v>3</v>
      </c>
      <c r="H2349" s="28">
        <v>2</v>
      </c>
      <c r="I2349" s="28">
        <f t="shared" si="180"/>
        <v>0.5</v>
      </c>
      <c r="J2349" s="28">
        <f t="shared" si="181"/>
        <v>0.5</v>
      </c>
      <c r="K2349" s="28">
        <f t="shared" si="182"/>
        <v>0.33333333333333331</v>
      </c>
      <c r="L2349" s="28">
        <f t="shared" si="184"/>
        <v>0.44444444444444442</v>
      </c>
    </row>
    <row r="2350" spans="1:12" ht="15.75" x14ac:dyDescent="0.25">
      <c r="A2350" s="31" t="s">
        <v>124</v>
      </c>
      <c r="B2350" s="30" t="str">
        <f>VLOOKUP(A2350,'Cód dos países'!$A$3:$C$199,2,FALSE)</f>
        <v>HND</v>
      </c>
      <c r="C2350" s="25">
        <f>VLOOKUP(A2350,'Cód dos países'!$A$3:$C$199,3,FALSE)</f>
        <v>74</v>
      </c>
      <c r="D2350" s="29">
        <v>1993</v>
      </c>
      <c r="E2350">
        <f t="shared" si="183"/>
        <v>741993</v>
      </c>
      <c r="F2350" s="28">
        <v>6</v>
      </c>
      <c r="G2350" s="28">
        <v>3</v>
      </c>
      <c r="H2350" s="28">
        <v>2</v>
      </c>
      <c r="I2350" s="28">
        <f t="shared" si="180"/>
        <v>0.5</v>
      </c>
      <c r="J2350" s="28">
        <f t="shared" si="181"/>
        <v>0.5</v>
      </c>
      <c r="K2350" s="28">
        <f t="shared" si="182"/>
        <v>0.33333333333333331</v>
      </c>
      <c r="L2350" s="28">
        <f t="shared" si="184"/>
        <v>0.44444444444444442</v>
      </c>
    </row>
    <row r="2351" spans="1:12" ht="15.75" x14ac:dyDescent="0.25">
      <c r="A2351" s="31" t="s">
        <v>124</v>
      </c>
      <c r="B2351" s="30" t="str">
        <f>VLOOKUP(A2351,'Cód dos países'!$A$3:$C$199,2,FALSE)</f>
        <v>HND</v>
      </c>
      <c r="C2351" s="25">
        <f>VLOOKUP(A2351,'Cód dos países'!$A$3:$C$199,3,FALSE)</f>
        <v>74</v>
      </c>
      <c r="D2351" s="29">
        <v>1994</v>
      </c>
      <c r="E2351">
        <f t="shared" si="183"/>
        <v>741994</v>
      </c>
      <c r="F2351" s="28">
        <v>5</v>
      </c>
      <c r="G2351" s="28">
        <v>3</v>
      </c>
      <c r="H2351" s="28">
        <v>2</v>
      </c>
      <c r="I2351" s="28">
        <f t="shared" si="180"/>
        <v>0.41666666666666669</v>
      </c>
      <c r="J2351" s="28">
        <f t="shared" si="181"/>
        <v>0.5</v>
      </c>
      <c r="K2351" s="28">
        <f t="shared" si="182"/>
        <v>0.33333333333333331</v>
      </c>
      <c r="L2351" s="28">
        <f t="shared" si="184"/>
        <v>0.41666666666666669</v>
      </c>
    </row>
    <row r="2352" spans="1:12" ht="15.75" x14ac:dyDescent="0.25">
      <c r="A2352" s="31" t="s">
        <v>124</v>
      </c>
      <c r="B2352" s="30" t="str">
        <f>VLOOKUP(A2352,'Cód dos países'!$A$3:$C$199,2,FALSE)</f>
        <v>HND</v>
      </c>
      <c r="C2352" s="25">
        <f>VLOOKUP(A2352,'Cód dos países'!$A$3:$C$199,3,FALSE)</f>
        <v>74</v>
      </c>
      <c r="D2352" s="29">
        <v>1995</v>
      </c>
      <c r="E2352">
        <f t="shared" si="183"/>
        <v>741995</v>
      </c>
      <c r="F2352" s="28">
        <v>5</v>
      </c>
      <c r="G2352" s="28">
        <v>3</v>
      </c>
      <c r="H2352" s="28">
        <v>2</v>
      </c>
      <c r="I2352" s="28">
        <f t="shared" si="180"/>
        <v>0.41666666666666669</v>
      </c>
      <c r="J2352" s="28">
        <f t="shared" si="181"/>
        <v>0.5</v>
      </c>
      <c r="K2352" s="28">
        <f t="shared" si="182"/>
        <v>0.33333333333333331</v>
      </c>
      <c r="L2352" s="28">
        <f t="shared" si="184"/>
        <v>0.41666666666666669</v>
      </c>
    </row>
    <row r="2353" spans="1:12" ht="15.75" x14ac:dyDescent="0.25">
      <c r="A2353" s="31" t="s">
        <v>124</v>
      </c>
      <c r="B2353" s="30" t="str">
        <f>VLOOKUP(A2353,'Cód dos países'!$A$3:$C$199,2,FALSE)</f>
        <v>HND</v>
      </c>
      <c r="C2353" s="25">
        <f>VLOOKUP(A2353,'Cód dos países'!$A$3:$C$199,3,FALSE)</f>
        <v>74</v>
      </c>
      <c r="D2353" s="29">
        <v>1996</v>
      </c>
      <c r="E2353">
        <f t="shared" si="183"/>
        <v>741996</v>
      </c>
      <c r="F2353" s="28">
        <v>5</v>
      </c>
      <c r="G2353" s="28">
        <v>3</v>
      </c>
      <c r="H2353" s="28">
        <v>2</v>
      </c>
      <c r="I2353" s="28">
        <f t="shared" si="180"/>
        <v>0.41666666666666669</v>
      </c>
      <c r="J2353" s="28">
        <f t="shared" si="181"/>
        <v>0.5</v>
      </c>
      <c r="K2353" s="28">
        <f t="shared" si="182"/>
        <v>0.33333333333333331</v>
      </c>
      <c r="L2353" s="28">
        <f t="shared" si="184"/>
        <v>0.41666666666666669</v>
      </c>
    </row>
    <row r="2354" spans="1:12" ht="15.75" x14ac:dyDescent="0.25">
      <c r="A2354" s="31" t="s">
        <v>124</v>
      </c>
      <c r="B2354" s="30" t="str">
        <f>VLOOKUP(A2354,'Cód dos países'!$A$3:$C$199,2,FALSE)</f>
        <v>HND</v>
      </c>
      <c r="C2354" s="25">
        <f>VLOOKUP(A2354,'Cód dos países'!$A$3:$C$199,3,FALSE)</f>
        <v>74</v>
      </c>
      <c r="D2354" s="29">
        <v>1997</v>
      </c>
      <c r="E2354">
        <f t="shared" si="183"/>
        <v>741997</v>
      </c>
      <c r="F2354" s="28">
        <v>10</v>
      </c>
      <c r="G2354" s="28">
        <v>2</v>
      </c>
      <c r="H2354" s="28">
        <v>2</v>
      </c>
      <c r="I2354" s="28">
        <f t="shared" si="180"/>
        <v>0.83333333333333337</v>
      </c>
      <c r="J2354" s="28">
        <f t="shared" si="181"/>
        <v>0.33333333333333331</v>
      </c>
      <c r="K2354" s="28">
        <f t="shared" si="182"/>
        <v>0.33333333333333331</v>
      </c>
      <c r="L2354" s="28">
        <f t="shared" si="184"/>
        <v>0.5</v>
      </c>
    </row>
    <row r="2355" spans="1:12" ht="15.75" x14ac:dyDescent="0.25">
      <c r="A2355" s="31" t="s">
        <v>124</v>
      </c>
      <c r="B2355" s="30" t="str">
        <f>VLOOKUP(A2355,'Cód dos países'!$A$3:$C$199,2,FALSE)</f>
        <v>HND</v>
      </c>
      <c r="C2355" s="25">
        <f>VLOOKUP(A2355,'Cód dos países'!$A$3:$C$199,3,FALSE)</f>
        <v>74</v>
      </c>
      <c r="D2355" s="29">
        <v>1998</v>
      </c>
      <c r="E2355">
        <f t="shared" si="183"/>
        <v>741998</v>
      </c>
      <c r="F2355" s="28">
        <v>8</v>
      </c>
      <c r="G2355" s="28">
        <v>2</v>
      </c>
      <c r="H2355" s="28">
        <v>2</v>
      </c>
      <c r="I2355" s="28">
        <f t="shared" si="180"/>
        <v>0.66666666666666663</v>
      </c>
      <c r="J2355" s="28">
        <f t="shared" si="181"/>
        <v>0.33333333333333331</v>
      </c>
      <c r="K2355" s="28">
        <f t="shared" si="182"/>
        <v>0.33333333333333331</v>
      </c>
      <c r="L2355" s="28">
        <f t="shared" si="184"/>
        <v>0.44444444444444442</v>
      </c>
    </row>
    <row r="2356" spans="1:12" ht="15.75" x14ac:dyDescent="0.25">
      <c r="A2356" s="31" t="s">
        <v>124</v>
      </c>
      <c r="B2356" s="30" t="str">
        <f>VLOOKUP(A2356,'Cód dos países'!$A$3:$C$199,2,FALSE)</f>
        <v>HND</v>
      </c>
      <c r="C2356" s="25">
        <f>VLOOKUP(A2356,'Cód dos países'!$A$3:$C$199,3,FALSE)</f>
        <v>74</v>
      </c>
      <c r="D2356" s="29">
        <v>1999</v>
      </c>
      <c r="E2356">
        <f t="shared" si="183"/>
        <v>741999</v>
      </c>
      <c r="F2356" s="28">
        <v>8</v>
      </c>
      <c r="G2356" s="28">
        <v>2</v>
      </c>
      <c r="H2356" s="28">
        <v>2</v>
      </c>
      <c r="I2356" s="28">
        <f t="shared" si="180"/>
        <v>0.66666666666666663</v>
      </c>
      <c r="J2356" s="28">
        <f t="shared" si="181"/>
        <v>0.33333333333333331</v>
      </c>
      <c r="K2356" s="28">
        <f t="shared" si="182"/>
        <v>0.33333333333333331</v>
      </c>
      <c r="L2356" s="28">
        <f t="shared" si="184"/>
        <v>0.44444444444444442</v>
      </c>
    </row>
    <row r="2357" spans="1:12" ht="15.75" x14ac:dyDescent="0.25">
      <c r="A2357" s="31" t="s">
        <v>124</v>
      </c>
      <c r="B2357" s="30" t="str">
        <f>VLOOKUP(A2357,'Cód dos países'!$A$3:$C$199,2,FALSE)</f>
        <v>HND</v>
      </c>
      <c r="C2357" s="25">
        <f>VLOOKUP(A2357,'Cód dos países'!$A$3:$C$199,3,FALSE)</f>
        <v>74</v>
      </c>
      <c r="D2357" s="29">
        <v>2000</v>
      </c>
      <c r="E2357">
        <f t="shared" si="183"/>
        <v>742000</v>
      </c>
      <c r="F2357" s="28">
        <v>8</v>
      </c>
      <c r="G2357" s="28">
        <v>2</v>
      </c>
      <c r="H2357" s="28">
        <v>2</v>
      </c>
      <c r="I2357" s="28">
        <f t="shared" si="180"/>
        <v>0.66666666666666663</v>
      </c>
      <c r="J2357" s="28">
        <f t="shared" si="181"/>
        <v>0.33333333333333331</v>
      </c>
      <c r="K2357" s="28">
        <f t="shared" si="182"/>
        <v>0.33333333333333331</v>
      </c>
      <c r="L2357" s="28">
        <f t="shared" si="184"/>
        <v>0.44444444444444442</v>
      </c>
    </row>
    <row r="2358" spans="1:12" ht="15.75" x14ac:dyDescent="0.25">
      <c r="A2358" s="31" t="s">
        <v>124</v>
      </c>
      <c r="B2358" s="30" t="str">
        <f>VLOOKUP(A2358,'Cód dos países'!$A$3:$C$199,2,FALSE)</f>
        <v>HND</v>
      </c>
      <c r="C2358" s="25">
        <f>VLOOKUP(A2358,'Cód dos países'!$A$3:$C$199,3,FALSE)</f>
        <v>74</v>
      </c>
      <c r="D2358" s="29">
        <v>2001</v>
      </c>
      <c r="E2358">
        <f t="shared" si="183"/>
        <v>742001</v>
      </c>
      <c r="F2358" s="28">
        <v>8.5</v>
      </c>
      <c r="G2358" s="28">
        <v>1</v>
      </c>
      <c r="H2358" s="28">
        <v>1.5</v>
      </c>
      <c r="I2358" s="28">
        <f t="shared" si="180"/>
        <v>0.70833333333333337</v>
      </c>
      <c r="J2358" s="28">
        <f t="shared" si="181"/>
        <v>0.16666666666666666</v>
      </c>
      <c r="K2358" s="28">
        <f t="shared" si="182"/>
        <v>0.25</v>
      </c>
      <c r="L2358" s="28">
        <f t="shared" si="184"/>
        <v>0.37499999999999994</v>
      </c>
    </row>
    <row r="2359" spans="1:12" ht="15.75" x14ac:dyDescent="0.25">
      <c r="A2359" s="31" t="s">
        <v>124</v>
      </c>
      <c r="B2359" s="30" t="str">
        <f>VLOOKUP(A2359,'Cód dos países'!$A$3:$C$199,2,FALSE)</f>
        <v>HND</v>
      </c>
      <c r="C2359" s="25">
        <f>VLOOKUP(A2359,'Cód dos países'!$A$3:$C$199,3,FALSE)</f>
        <v>74</v>
      </c>
      <c r="D2359" s="29">
        <v>2002</v>
      </c>
      <c r="E2359">
        <f t="shared" si="183"/>
        <v>742002</v>
      </c>
      <c r="F2359" s="28">
        <v>8</v>
      </c>
      <c r="G2359" s="28">
        <v>1.5</v>
      </c>
      <c r="H2359" s="28">
        <v>2.5</v>
      </c>
      <c r="I2359" s="28">
        <f t="shared" si="180"/>
        <v>0.66666666666666663</v>
      </c>
      <c r="J2359" s="28">
        <f t="shared" si="181"/>
        <v>0.25</v>
      </c>
      <c r="K2359" s="28">
        <f t="shared" si="182"/>
        <v>0.41666666666666669</v>
      </c>
      <c r="L2359" s="28">
        <f t="shared" si="184"/>
        <v>0.44444444444444442</v>
      </c>
    </row>
    <row r="2360" spans="1:12" ht="15.75" x14ac:dyDescent="0.25">
      <c r="A2360" s="31" t="s">
        <v>124</v>
      </c>
      <c r="B2360" s="30" t="str">
        <f>VLOOKUP(A2360,'Cód dos países'!$A$3:$C$199,2,FALSE)</f>
        <v>HND</v>
      </c>
      <c r="C2360" s="25">
        <f>VLOOKUP(A2360,'Cód dos países'!$A$3:$C$199,3,FALSE)</f>
        <v>74</v>
      </c>
      <c r="D2360" s="29">
        <v>2003</v>
      </c>
      <c r="E2360">
        <f t="shared" si="183"/>
        <v>742003</v>
      </c>
      <c r="F2360" s="28">
        <v>8</v>
      </c>
      <c r="G2360" s="28">
        <v>1.5</v>
      </c>
      <c r="H2360" s="28">
        <v>2.5</v>
      </c>
      <c r="I2360" s="28">
        <f t="shared" si="180"/>
        <v>0.66666666666666663</v>
      </c>
      <c r="J2360" s="28">
        <f t="shared" si="181"/>
        <v>0.25</v>
      </c>
      <c r="K2360" s="28">
        <f t="shared" si="182"/>
        <v>0.41666666666666669</v>
      </c>
      <c r="L2360" s="28">
        <f t="shared" si="184"/>
        <v>0.44444444444444442</v>
      </c>
    </row>
    <row r="2361" spans="1:12" ht="15.75" x14ac:dyDescent="0.25">
      <c r="A2361" s="31" t="s">
        <v>124</v>
      </c>
      <c r="B2361" s="30" t="str">
        <f>VLOOKUP(A2361,'Cód dos países'!$A$3:$C$199,2,FALSE)</f>
        <v>HND</v>
      </c>
      <c r="C2361" s="25">
        <f>VLOOKUP(A2361,'Cód dos países'!$A$3:$C$199,3,FALSE)</f>
        <v>74</v>
      </c>
      <c r="D2361" s="29">
        <v>2004</v>
      </c>
      <c r="E2361">
        <f t="shared" si="183"/>
        <v>742004</v>
      </c>
      <c r="F2361" s="28">
        <v>7.5</v>
      </c>
      <c r="G2361" s="28">
        <v>1.5</v>
      </c>
      <c r="H2361" s="28">
        <v>2</v>
      </c>
      <c r="I2361" s="28">
        <f t="shared" si="180"/>
        <v>0.625</v>
      </c>
      <c r="J2361" s="28">
        <f t="shared" si="181"/>
        <v>0.25</v>
      </c>
      <c r="K2361" s="28">
        <f t="shared" si="182"/>
        <v>0.33333333333333331</v>
      </c>
      <c r="L2361" s="28">
        <f t="shared" si="184"/>
        <v>0.40277777777777773</v>
      </c>
    </row>
    <row r="2362" spans="1:12" ht="15.75" x14ac:dyDescent="0.25">
      <c r="A2362" s="31" t="s">
        <v>124</v>
      </c>
      <c r="B2362" s="30" t="str">
        <f>VLOOKUP(A2362,'Cód dos países'!$A$3:$C$199,2,FALSE)</f>
        <v>HND</v>
      </c>
      <c r="C2362" s="25">
        <f>VLOOKUP(A2362,'Cód dos países'!$A$3:$C$199,3,FALSE)</f>
        <v>74</v>
      </c>
      <c r="D2362" s="29">
        <v>2005</v>
      </c>
      <c r="E2362">
        <f t="shared" si="183"/>
        <v>742005</v>
      </c>
      <c r="F2362" s="28">
        <v>7.5</v>
      </c>
      <c r="G2362" s="28">
        <v>1.5</v>
      </c>
      <c r="H2362" s="28">
        <v>2</v>
      </c>
      <c r="I2362" s="28">
        <f t="shared" si="180"/>
        <v>0.625</v>
      </c>
      <c r="J2362" s="28">
        <f t="shared" si="181"/>
        <v>0.25</v>
      </c>
      <c r="K2362" s="28">
        <f t="shared" si="182"/>
        <v>0.33333333333333331</v>
      </c>
      <c r="L2362" s="28">
        <f t="shared" si="184"/>
        <v>0.40277777777777773</v>
      </c>
    </row>
    <row r="2363" spans="1:12" ht="15.75" x14ac:dyDescent="0.25">
      <c r="A2363" s="31" t="s">
        <v>124</v>
      </c>
      <c r="B2363" s="30" t="str">
        <f>VLOOKUP(A2363,'Cód dos países'!$A$3:$C$199,2,FALSE)</f>
        <v>HND</v>
      </c>
      <c r="C2363" s="25">
        <f>VLOOKUP(A2363,'Cód dos países'!$A$3:$C$199,3,FALSE)</f>
        <v>74</v>
      </c>
      <c r="D2363" s="29">
        <v>2006</v>
      </c>
      <c r="E2363">
        <f t="shared" si="183"/>
        <v>742006</v>
      </c>
      <c r="F2363" s="28">
        <v>7</v>
      </c>
      <c r="G2363" s="28">
        <v>1.5</v>
      </c>
      <c r="H2363" s="28">
        <v>2</v>
      </c>
      <c r="I2363" s="28">
        <f t="shared" si="180"/>
        <v>0.58333333333333337</v>
      </c>
      <c r="J2363" s="28">
        <f t="shared" si="181"/>
        <v>0.25</v>
      </c>
      <c r="K2363" s="28">
        <f t="shared" si="182"/>
        <v>0.33333333333333331</v>
      </c>
      <c r="L2363" s="28">
        <f t="shared" si="184"/>
        <v>0.3888888888888889</v>
      </c>
    </row>
    <row r="2364" spans="1:12" ht="15.75" x14ac:dyDescent="0.25">
      <c r="A2364" s="31" t="s">
        <v>124</v>
      </c>
      <c r="B2364" s="30" t="str">
        <f>VLOOKUP(A2364,'Cód dos países'!$A$3:$C$199,2,FALSE)</f>
        <v>HND</v>
      </c>
      <c r="C2364" s="25">
        <f>VLOOKUP(A2364,'Cód dos países'!$A$3:$C$199,3,FALSE)</f>
        <v>74</v>
      </c>
      <c r="D2364" s="29">
        <v>2007</v>
      </c>
      <c r="E2364">
        <f t="shared" si="183"/>
        <v>742007</v>
      </c>
      <c r="F2364" s="28">
        <v>6.5</v>
      </c>
      <c r="G2364" s="28">
        <v>1.5</v>
      </c>
      <c r="H2364" s="28">
        <v>2</v>
      </c>
      <c r="I2364" s="28">
        <f t="shared" si="180"/>
        <v>0.54166666666666663</v>
      </c>
      <c r="J2364" s="28">
        <f t="shared" si="181"/>
        <v>0.25</v>
      </c>
      <c r="K2364" s="28">
        <f t="shared" si="182"/>
        <v>0.33333333333333331</v>
      </c>
      <c r="L2364" s="28">
        <f t="shared" si="184"/>
        <v>0.37499999999999994</v>
      </c>
    </row>
    <row r="2365" spans="1:12" ht="15.75" x14ac:dyDescent="0.25">
      <c r="A2365" s="31" t="s">
        <v>124</v>
      </c>
      <c r="B2365" s="30" t="str">
        <f>VLOOKUP(A2365,'Cód dos países'!$A$3:$C$199,2,FALSE)</f>
        <v>HND</v>
      </c>
      <c r="C2365" s="25">
        <f>VLOOKUP(A2365,'Cód dos países'!$A$3:$C$199,3,FALSE)</f>
        <v>74</v>
      </c>
      <c r="D2365" s="29">
        <v>2008</v>
      </c>
      <c r="E2365">
        <f t="shared" si="183"/>
        <v>742008</v>
      </c>
      <c r="F2365" s="28">
        <v>6.5</v>
      </c>
      <c r="G2365" s="28">
        <v>1.5</v>
      </c>
      <c r="H2365" s="28">
        <v>2</v>
      </c>
      <c r="I2365" s="28">
        <f t="shared" si="180"/>
        <v>0.54166666666666663</v>
      </c>
      <c r="J2365" s="28">
        <f t="shared" si="181"/>
        <v>0.25</v>
      </c>
      <c r="K2365" s="28">
        <f t="shared" si="182"/>
        <v>0.33333333333333331</v>
      </c>
      <c r="L2365" s="28">
        <f t="shared" si="184"/>
        <v>0.37499999999999994</v>
      </c>
    </row>
    <row r="2366" spans="1:12" ht="15.75" x14ac:dyDescent="0.25">
      <c r="A2366" s="31" t="s">
        <v>124</v>
      </c>
      <c r="B2366" s="30" t="str">
        <f>VLOOKUP(A2366,'Cód dos países'!$A$3:$C$199,2,FALSE)</f>
        <v>HND</v>
      </c>
      <c r="C2366" s="25">
        <f>VLOOKUP(A2366,'Cód dos países'!$A$3:$C$199,3,FALSE)</f>
        <v>74</v>
      </c>
      <c r="D2366" s="29">
        <v>2009</v>
      </c>
      <c r="E2366">
        <f t="shared" si="183"/>
        <v>742009</v>
      </c>
      <c r="F2366" s="28">
        <v>6.5</v>
      </c>
      <c r="G2366" s="28">
        <v>1.5</v>
      </c>
      <c r="H2366" s="28">
        <v>2</v>
      </c>
      <c r="I2366" s="28">
        <f t="shared" si="180"/>
        <v>0.54166666666666663</v>
      </c>
      <c r="J2366" s="28">
        <f t="shared" si="181"/>
        <v>0.25</v>
      </c>
      <c r="K2366" s="28">
        <f t="shared" si="182"/>
        <v>0.33333333333333331</v>
      </c>
      <c r="L2366" s="28">
        <f t="shared" si="184"/>
        <v>0.37499999999999994</v>
      </c>
    </row>
    <row r="2367" spans="1:12" ht="15.75" x14ac:dyDescent="0.25">
      <c r="A2367" s="31" t="s">
        <v>124</v>
      </c>
      <c r="B2367" s="30" t="str">
        <f>VLOOKUP(A2367,'Cód dos países'!$A$3:$C$199,2,FALSE)</f>
        <v>HND</v>
      </c>
      <c r="C2367" s="25">
        <f>VLOOKUP(A2367,'Cód dos países'!$A$3:$C$199,3,FALSE)</f>
        <v>74</v>
      </c>
      <c r="D2367" s="29">
        <v>2010</v>
      </c>
      <c r="E2367">
        <f t="shared" si="183"/>
        <v>742010</v>
      </c>
      <c r="F2367" s="28">
        <v>0.5</v>
      </c>
      <c r="G2367" s="28">
        <v>0.25</v>
      </c>
      <c r="H2367" s="28">
        <v>0.33333333333333331</v>
      </c>
      <c r="I2367" s="28">
        <f t="shared" si="180"/>
        <v>0.5</v>
      </c>
      <c r="J2367" s="28">
        <f t="shared" si="181"/>
        <v>0.25</v>
      </c>
      <c r="K2367" s="28">
        <f t="shared" si="182"/>
        <v>0.33333333333333331</v>
      </c>
      <c r="L2367" s="28">
        <f t="shared" si="184"/>
        <v>0.3611111111111111</v>
      </c>
    </row>
    <row r="2368" spans="1:12" ht="15.75" x14ac:dyDescent="0.25">
      <c r="A2368" s="31" t="s">
        <v>124</v>
      </c>
      <c r="B2368" s="30" t="str">
        <f>VLOOKUP(A2368,'Cód dos países'!$A$3:$C$199,2,FALSE)</f>
        <v>HND</v>
      </c>
      <c r="C2368" s="25">
        <f>VLOOKUP(A2368,'Cód dos países'!$A$3:$C$199,3,FALSE)</f>
        <v>74</v>
      </c>
      <c r="D2368" s="29">
        <v>2011</v>
      </c>
      <c r="E2368">
        <f t="shared" si="183"/>
        <v>742011</v>
      </c>
      <c r="F2368" s="28">
        <v>0.5</v>
      </c>
      <c r="G2368" s="28">
        <v>0.33333333333333331</v>
      </c>
      <c r="H2368" s="28">
        <v>0.33333333333333331</v>
      </c>
      <c r="I2368" s="28">
        <f t="shared" si="180"/>
        <v>0.5</v>
      </c>
      <c r="J2368" s="28">
        <f t="shared" si="181"/>
        <v>0.33333333333333331</v>
      </c>
      <c r="K2368" s="28">
        <f t="shared" si="182"/>
        <v>0.33333333333333331</v>
      </c>
      <c r="L2368" s="28">
        <f t="shared" si="184"/>
        <v>0.3888888888888889</v>
      </c>
    </row>
    <row r="2369" spans="1:12" ht="15.75" x14ac:dyDescent="0.25">
      <c r="A2369" s="31" t="s">
        <v>124</v>
      </c>
      <c r="B2369" s="30" t="str">
        <f>VLOOKUP(A2369,'Cód dos países'!$A$3:$C$199,2,FALSE)</f>
        <v>HND</v>
      </c>
      <c r="C2369" s="25">
        <f>VLOOKUP(A2369,'Cód dos países'!$A$3:$C$199,3,FALSE)</f>
        <v>74</v>
      </c>
      <c r="D2369" s="29">
        <v>2012</v>
      </c>
      <c r="E2369">
        <f t="shared" si="183"/>
        <v>742012</v>
      </c>
      <c r="F2369" s="28">
        <v>0.5</v>
      </c>
      <c r="G2369" s="28">
        <v>0.25</v>
      </c>
      <c r="H2369" s="28">
        <v>0.25</v>
      </c>
      <c r="I2369" s="28">
        <f t="shared" si="180"/>
        <v>0.5</v>
      </c>
      <c r="J2369" s="28">
        <f t="shared" si="181"/>
        <v>0.25</v>
      </c>
      <c r="K2369" s="28">
        <f t="shared" si="182"/>
        <v>0.25</v>
      </c>
      <c r="L2369" s="28">
        <f t="shared" si="184"/>
        <v>0.33333333333333331</v>
      </c>
    </row>
    <row r="2370" spans="1:12" ht="15.75" x14ac:dyDescent="0.25">
      <c r="A2370" s="31" t="s">
        <v>124</v>
      </c>
      <c r="B2370" s="30" t="str">
        <f>VLOOKUP(A2370,'Cód dos países'!$A$3:$C$199,2,FALSE)</f>
        <v>HND</v>
      </c>
      <c r="C2370" s="25">
        <f>VLOOKUP(A2370,'Cód dos países'!$A$3:$C$199,3,FALSE)</f>
        <v>74</v>
      </c>
      <c r="D2370" s="29">
        <v>2013</v>
      </c>
      <c r="E2370">
        <f t="shared" si="183"/>
        <v>742013</v>
      </c>
      <c r="F2370" s="28">
        <v>0.54545454545454541</v>
      </c>
      <c r="G2370" s="28">
        <v>0.25</v>
      </c>
      <c r="H2370" s="28">
        <v>0.25</v>
      </c>
      <c r="I2370" s="28">
        <f t="shared" si="180"/>
        <v>0.54545454545454541</v>
      </c>
      <c r="J2370" s="28">
        <f t="shared" si="181"/>
        <v>0.25</v>
      </c>
      <c r="K2370" s="28">
        <f t="shared" si="182"/>
        <v>0.25</v>
      </c>
      <c r="L2370" s="28">
        <f t="shared" si="184"/>
        <v>0.34848484848484845</v>
      </c>
    </row>
    <row r="2371" spans="1:12" ht="15.75" x14ac:dyDescent="0.25">
      <c r="A2371" s="31" t="s">
        <v>124</v>
      </c>
      <c r="B2371" s="30" t="str">
        <f>VLOOKUP(A2371,'Cód dos países'!$A$3:$C$199,2,FALSE)</f>
        <v>HND</v>
      </c>
      <c r="C2371" s="25">
        <f>VLOOKUP(A2371,'Cód dos países'!$A$3:$C$199,3,FALSE)</f>
        <v>74</v>
      </c>
      <c r="D2371" s="29">
        <v>2014</v>
      </c>
      <c r="E2371">
        <f t="shared" si="183"/>
        <v>742014</v>
      </c>
      <c r="F2371" s="28">
        <v>0.54545454545454541</v>
      </c>
      <c r="G2371" s="28">
        <v>0.25</v>
      </c>
      <c r="H2371" s="28">
        <v>0.33333333333333331</v>
      </c>
      <c r="I2371" s="28">
        <f t="shared" si="180"/>
        <v>0.54545454545454541</v>
      </c>
      <c r="J2371" s="28">
        <f t="shared" si="181"/>
        <v>0.25</v>
      </c>
      <c r="K2371" s="28">
        <f t="shared" si="182"/>
        <v>0.33333333333333331</v>
      </c>
      <c r="L2371" s="28">
        <f t="shared" si="184"/>
        <v>0.37626262626262624</v>
      </c>
    </row>
    <row r="2372" spans="1:12" ht="15.75" x14ac:dyDescent="0.25">
      <c r="A2372" s="31" t="s">
        <v>122</v>
      </c>
      <c r="B2372" s="30" t="str">
        <f>VLOOKUP(A2372,'Cód dos países'!$A$3:$C$199,2,FALSE)</f>
        <v>HKG</v>
      </c>
      <c r="C2372" s="25">
        <f>VLOOKUP(A2372,'Cód dos países'!$A$3:$C$199,3,FALSE)</f>
        <v>75</v>
      </c>
      <c r="D2372" s="29">
        <v>1983</v>
      </c>
      <c r="E2372">
        <f t="shared" si="183"/>
        <v>751983</v>
      </c>
      <c r="F2372" s="28">
        <v>5.5</v>
      </c>
      <c r="G2372" s="28">
        <v>5.5</v>
      </c>
      <c r="H2372" s="28">
        <v>5.5</v>
      </c>
      <c r="I2372" s="28">
        <f t="shared" ref="I2372:I2435" si="185">IF(F2372=".","",IF($D2372&gt;2009,F2372,F2372/12))</f>
        <v>0.45833333333333331</v>
      </c>
      <c r="J2372" s="28">
        <f t="shared" ref="J2372:J2435" si="186">IF(G2372=".","",IF($D2372&gt;2009,G2372,G2372/6))</f>
        <v>0.91666666666666663</v>
      </c>
      <c r="K2372" s="28">
        <f t="shared" ref="K2372:K2435" si="187">IF(H2372=".","",IF($D2372&gt;2009,H2372,H2372/6))</f>
        <v>0.91666666666666663</v>
      </c>
      <c r="L2372" s="28">
        <f t="shared" si="184"/>
        <v>0.76388888888888884</v>
      </c>
    </row>
    <row r="2373" spans="1:12" ht="15.75" x14ac:dyDescent="0.25">
      <c r="A2373" s="31" t="s">
        <v>122</v>
      </c>
      <c r="B2373" s="30" t="str">
        <f>VLOOKUP(A2373,'Cód dos países'!$A$3:$C$199,2,FALSE)</f>
        <v>HKG</v>
      </c>
      <c r="C2373" s="25">
        <f>VLOOKUP(A2373,'Cód dos países'!$A$3:$C$199,3,FALSE)</f>
        <v>75</v>
      </c>
      <c r="D2373" s="29">
        <v>1984</v>
      </c>
      <c r="E2373">
        <f t="shared" ref="E2373:E2436" si="188">C2373*10000+D2373</f>
        <v>751984</v>
      </c>
      <c r="F2373" s="28">
        <v>7</v>
      </c>
      <c r="G2373" s="28">
        <v>5.5</v>
      </c>
      <c r="H2373" s="28">
        <v>5.5</v>
      </c>
      <c r="I2373" s="28">
        <f t="shared" si="185"/>
        <v>0.58333333333333337</v>
      </c>
      <c r="J2373" s="28">
        <f t="shared" si="186"/>
        <v>0.91666666666666663</v>
      </c>
      <c r="K2373" s="28">
        <f t="shared" si="187"/>
        <v>0.91666666666666663</v>
      </c>
      <c r="L2373" s="28">
        <f t="shared" si="184"/>
        <v>0.80555555555555558</v>
      </c>
    </row>
    <row r="2374" spans="1:12" ht="15.75" x14ac:dyDescent="0.25">
      <c r="A2374" s="31" t="s">
        <v>122</v>
      </c>
      <c r="B2374" s="30" t="str">
        <f>VLOOKUP(A2374,'Cód dos países'!$A$3:$C$199,2,FALSE)</f>
        <v>HKG</v>
      </c>
      <c r="C2374" s="25">
        <f>VLOOKUP(A2374,'Cód dos países'!$A$3:$C$199,3,FALSE)</f>
        <v>75</v>
      </c>
      <c r="D2374" s="29">
        <v>1985</v>
      </c>
      <c r="E2374">
        <f t="shared" si="188"/>
        <v>751985</v>
      </c>
      <c r="F2374" s="28">
        <v>7</v>
      </c>
      <c r="G2374" s="28">
        <v>5</v>
      </c>
      <c r="H2374" s="28">
        <v>5</v>
      </c>
      <c r="I2374" s="28">
        <f t="shared" si="185"/>
        <v>0.58333333333333337</v>
      </c>
      <c r="J2374" s="28">
        <f t="shared" si="186"/>
        <v>0.83333333333333337</v>
      </c>
      <c r="K2374" s="28">
        <f t="shared" si="187"/>
        <v>0.83333333333333337</v>
      </c>
      <c r="L2374" s="28">
        <f t="shared" si="184"/>
        <v>0.75</v>
      </c>
    </row>
    <row r="2375" spans="1:12" ht="15.75" x14ac:dyDescent="0.25">
      <c r="A2375" s="31" t="s">
        <v>122</v>
      </c>
      <c r="B2375" s="30" t="str">
        <f>VLOOKUP(A2375,'Cód dos países'!$A$3:$C$199,2,FALSE)</f>
        <v>HKG</v>
      </c>
      <c r="C2375" s="25">
        <f>VLOOKUP(A2375,'Cód dos países'!$A$3:$C$199,3,FALSE)</f>
        <v>75</v>
      </c>
      <c r="D2375" s="29">
        <v>1986</v>
      </c>
      <c r="E2375">
        <f t="shared" si="188"/>
        <v>751986</v>
      </c>
      <c r="F2375" s="28">
        <v>8</v>
      </c>
      <c r="G2375" s="28">
        <v>5</v>
      </c>
      <c r="H2375" s="28">
        <v>5</v>
      </c>
      <c r="I2375" s="28">
        <f t="shared" si="185"/>
        <v>0.66666666666666663</v>
      </c>
      <c r="J2375" s="28">
        <f t="shared" si="186"/>
        <v>0.83333333333333337</v>
      </c>
      <c r="K2375" s="28">
        <f t="shared" si="187"/>
        <v>0.83333333333333337</v>
      </c>
      <c r="L2375" s="28">
        <f t="shared" si="184"/>
        <v>0.77777777777777779</v>
      </c>
    </row>
    <row r="2376" spans="1:12" ht="15.75" x14ac:dyDescent="0.25">
      <c r="A2376" s="31" t="s">
        <v>122</v>
      </c>
      <c r="B2376" s="30" t="str">
        <f>VLOOKUP(A2376,'Cód dos países'!$A$3:$C$199,2,FALSE)</f>
        <v>HKG</v>
      </c>
      <c r="C2376" s="25">
        <f>VLOOKUP(A2376,'Cód dos países'!$A$3:$C$199,3,FALSE)</f>
        <v>75</v>
      </c>
      <c r="D2376" s="29">
        <v>1987</v>
      </c>
      <c r="E2376">
        <f t="shared" si="188"/>
        <v>751987</v>
      </c>
      <c r="F2376" s="28">
        <v>7</v>
      </c>
      <c r="G2376" s="28">
        <v>5</v>
      </c>
      <c r="H2376" s="28">
        <v>5</v>
      </c>
      <c r="I2376" s="28">
        <f t="shared" si="185"/>
        <v>0.58333333333333337</v>
      </c>
      <c r="J2376" s="28">
        <f t="shared" si="186"/>
        <v>0.83333333333333337</v>
      </c>
      <c r="K2376" s="28">
        <f t="shared" si="187"/>
        <v>0.83333333333333337</v>
      </c>
      <c r="L2376" s="28">
        <f t="shared" si="184"/>
        <v>0.75</v>
      </c>
    </row>
    <row r="2377" spans="1:12" ht="15.75" x14ac:dyDescent="0.25">
      <c r="A2377" s="31" t="s">
        <v>122</v>
      </c>
      <c r="B2377" s="30" t="str">
        <f>VLOOKUP(A2377,'Cód dos países'!$A$3:$C$199,2,FALSE)</f>
        <v>HKG</v>
      </c>
      <c r="C2377" s="25">
        <f>VLOOKUP(A2377,'Cód dos países'!$A$3:$C$199,3,FALSE)</f>
        <v>75</v>
      </c>
      <c r="D2377" s="29">
        <v>1988</v>
      </c>
      <c r="E2377">
        <f t="shared" si="188"/>
        <v>751988</v>
      </c>
      <c r="F2377" s="28">
        <v>7</v>
      </c>
      <c r="G2377" s="28">
        <v>5</v>
      </c>
      <c r="H2377" s="28">
        <v>5</v>
      </c>
      <c r="I2377" s="28">
        <f t="shared" si="185"/>
        <v>0.58333333333333337</v>
      </c>
      <c r="J2377" s="28">
        <f t="shared" si="186"/>
        <v>0.83333333333333337</v>
      </c>
      <c r="K2377" s="28">
        <f t="shared" si="187"/>
        <v>0.83333333333333337</v>
      </c>
      <c r="L2377" s="28">
        <f t="shared" ref="L2377:L2440" si="189">IF(AND(I2377="",J2377="",K2377="")," ",IFERROR((1/3)*I2377+(1/3)*J2377+(1/3)*K2377,""))</f>
        <v>0.75</v>
      </c>
    </row>
    <row r="2378" spans="1:12" ht="15.75" x14ac:dyDescent="0.25">
      <c r="A2378" s="31" t="s">
        <v>122</v>
      </c>
      <c r="B2378" s="30" t="str">
        <f>VLOOKUP(A2378,'Cód dos países'!$A$3:$C$199,2,FALSE)</f>
        <v>HKG</v>
      </c>
      <c r="C2378" s="25">
        <f>VLOOKUP(A2378,'Cód dos países'!$A$3:$C$199,3,FALSE)</f>
        <v>75</v>
      </c>
      <c r="D2378" s="29">
        <v>1989</v>
      </c>
      <c r="E2378">
        <f t="shared" si="188"/>
        <v>751989</v>
      </c>
      <c r="F2378" s="28">
        <v>3</v>
      </c>
      <c r="G2378" s="28">
        <v>5</v>
      </c>
      <c r="H2378" s="28">
        <v>5</v>
      </c>
      <c r="I2378" s="28">
        <f t="shared" si="185"/>
        <v>0.25</v>
      </c>
      <c r="J2378" s="28">
        <f t="shared" si="186"/>
        <v>0.83333333333333337</v>
      </c>
      <c r="K2378" s="28">
        <f t="shared" si="187"/>
        <v>0.83333333333333337</v>
      </c>
      <c r="L2378" s="28">
        <f t="shared" si="189"/>
        <v>0.63888888888888884</v>
      </c>
    </row>
    <row r="2379" spans="1:12" ht="15.75" x14ac:dyDescent="0.25">
      <c r="A2379" s="31" t="s">
        <v>122</v>
      </c>
      <c r="B2379" s="30" t="str">
        <f>VLOOKUP(A2379,'Cód dos países'!$A$3:$C$199,2,FALSE)</f>
        <v>HKG</v>
      </c>
      <c r="C2379" s="25">
        <f>VLOOKUP(A2379,'Cód dos países'!$A$3:$C$199,3,FALSE)</f>
        <v>75</v>
      </c>
      <c r="D2379" s="29">
        <v>1990</v>
      </c>
      <c r="E2379">
        <f t="shared" si="188"/>
        <v>751990</v>
      </c>
      <c r="F2379" s="28">
        <v>3</v>
      </c>
      <c r="G2379" s="28">
        <v>4</v>
      </c>
      <c r="H2379" s="28">
        <v>5</v>
      </c>
      <c r="I2379" s="28">
        <f t="shared" si="185"/>
        <v>0.25</v>
      </c>
      <c r="J2379" s="28">
        <f t="shared" si="186"/>
        <v>0.66666666666666663</v>
      </c>
      <c r="K2379" s="28">
        <f t="shared" si="187"/>
        <v>0.83333333333333337</v>
      </c>
      <c r="L2379" s="28">
        <f t="shared" si="189"/>
        <v>0.58333333333333326</v>
      </c>
    </row>
    <row r="2380" spans="1:12" ht="15.75" x14ac:dyDescent="0.25">
      <c r="A2380" s="31" t="s">
        <v>122</v>
      </c>
      <c r="B2380" s="30" t="str">
        <f>VLOOKUP(A2380,'Cód dos países'!$A$3:$C$199,2,FALSE)</f>
        <v>HKG</v>
      </c>
      <c r="C2380" s="25">
        <f>VLOOKUP(A2380,'Cód dos países'!$A$3:$C$199,3,FALSE)</f>
        <v>75</v>
      </c>
      <c r="D2380" s="29">
        <v>1991</v>
      </c>
      <c r="E2380">
        <f t="shared" si="188"/>
        <v>751991</v>
      </c>
      <c r="F2380" s="28">
        <v>6</v>
      </c>
      <c r="G2380" s="28">
        <v>4</v>
      </c>
      <c r="H2380" s="28">
        <v>5</v>
      </c>
      <c r="I2380" s="28">
        <f t="shared" si="185"/>
        <v>0.5</v>
      </c>
      <c r="J2380" s="28">
        <f t="shared" si="186"/>
        <v>0.66666666666666663</v>
      </c>
      <c r="K2380" s="28">
        <f t="shared" si="187"/>
        <v>0.83333333333333337</v>
      </c>
      <c r="L2380" s="28">
        <f t="shared" si="189"/>
        <v>0.66666666666666663</v>
      </c>
    </row>
    <row r="2381" spans="1:12" ht="15.75" x14ac:dyDescent="0.25">
      <c r="A2381" s="31" t="s">
        <v>122</v>
      </c>
      <c r="B2381" s="30" t="str">
        <f>VLOOKUP(A2381,'Cód dos países'!$A$3:$C$199,2,FALSE)</f>
        <v>HKG</v>
      </c>
      <c r="C2381" s="25">
        <f>VLOOKUP(A2381,'Cód dos países'!$A$3:$C$199,3,FALSE)</f>
        <v>75</v>
      </c>
      <c r="D2381" s="29">
        <v>1992</v>
      </c>
      <c r="E2381">
        <f t="shared" si="188"/>
        <v>751992</v>
      </c>
      <c r="F2381" s="28">
        <v>7</v>
      </c>
      <c r="G2381" s="28">
        <v>4</v>
      </c>
      <c r="H2381" s="28">
        <v>5</v>
      </c>
      <c r="I2381" s="28">
        <f t="shared" si="185"/>
        <v>0.58333333333333337</v>
      </c>
      <c r="J2381" s="28">
        <f t="shared" si="186"/>
        <v>0.66666666666666663</v>
      </c>
      <c r="K2381" s="28">
        <f t="shared" si="187"/>
        <v>0.83333333333333337</v>
      </c>
      <c r="L2381" s="28">
        <f t="shared" si="189"/>
        <v>0.69444444444444442</v>
      </c>
    </row>
    <row r="2382" spans="1:12" ht="15.75" x14ac:dyDescent="0.25">
      <c r="A2382" s="31" t="s">
        <v>122</v>
      </c>
      <c r="B2382" s="30" t="str">
        <f>VLOOKUP(A2382,'Cód dos países'!$A$3:$C$199,2,FALSE)</f>
        <v>HKG</v>
      </c>
      <c r="C2382" s="25">
        <f>VLOOKUP(A2382,'Cód dos países'!$A$3:$C$199,3,FALSE)</f>
        <v>75</v>
      </c>
      <c r="D2382" s="29">
        <v>1993</v>
      </c>
      <c r="E2382">
        <f t="shared" si="188"/>
        <v>751993</v>
      </c>
      <c r="F2382" s="28">
        <v>7</v>
      </c>
      <c r="G2382" s="28">
        <v>5</v>
      </c>
      <c r="H2382" s="28">
        <v>5</v>
      </c>
      <c r="I2382" s="28">
        <f t="shared" si="185"/>
        <v>0.58333333333333337</v>
      </c>
      <c r="J2382" s="28">
        <f t="shared" si="186"/>
        <v>0.83333333333333337</v>
      </c>
      <c r="K2382" s="28">
        <f t="shared" si="187"/>
        <v>0.83333333333333337</v>
      </c>
      <c r="L2382" s="28">
        <f t="shared" si="189"/>
        <v>0.75</v>
      </c>
    </row>
    <row r="2383" spans="1:12" ht="15.75" x14ac:dyDescent="0.25">
      <c r="A2383" s="31" t="s">
        <v>122</v>
      </c>
      <c r="B2383" s="30" t="str">
        <f>VLOOKUP(A2383,'Cód dos países'!$A$3:$C$199,2,FALSE)</f>
        <v>HKG</v>
      </c>
      <c r="C2383" s="25">
        <f>VLOOKUP(A2383,'Cód dos países'!$A$3:$C$199,3,FALSE)</f>
        <v>75</v>
      </c>
      <c r="D2383" s="29">
        <v>1994</v>
      </c>
      <c r="E2383">
        <f t="shared" si="188"/>
        <v>751994</v>
      </c>
      <c r="F2383" s="28">
        <v>7</v>
      </c>
      <c r="G2383" s="28">
        <v>6</v>
      </c>
      <c r="H2383" s="28">
        <v>5</v>
      </c>
      <c r="I2383" s="28">
        <f t="shared" si="185"/>
        <v>0.58333333333333337</v>
      </c>
      <c r="J2383" s="28">
        <f t="shared" si="186"/>
        <v>1</v>
      </c>
      <c r="K2383" s="28">
        <f t="shared" si="187"/>
        <v>0.83333333333333337</v>
      </c>
      <c r="L2383" s="28">
        <f t="shared" si="189"/>
        <v>0.80555555555555558</v>
      </c>
    </row>
    <row r="2384" spans="1:12" ht="15.75" x14ac:dyDescent="0.25">
      <c r="A2384" s="31" t="s">
        <v>122</v>
      </c>
      <c r="B2384" s="30" t="str">
        <f>VLOOKUP(A2384,'Cód dos países'!$A$3:$C$199,2,FALSE)</f>
        <v>HKG</v>
      </c>
      <c r="C2384" s="25">
        <f>VLOOKUP(A2384,'Cód dos países'!$A$3:$C$199,3,FALSE)</f>
        <v>75</v>
      </c>
      <c r="D2384" s="29">
        <v>1995</v>
      </c>
      <c r="E2384">
        <f t="shared" si="188"/>
        <v>751995</v>
      </c>
      <c r="F2384" s="28">
        <v>6</v>
      </c>
      <c r="G2384" s="28">
        <v>6</v>
      </c>
      <c r="H2384" s="28">
        <v>5</v>
      </c>
      <c r="I2384" s="28">
        <f t="shared" si="185"/>
        <v>0.5</v>
      </c>
      <c r="J2384" s="28">
        <f t="shared" si="186"/>
        <v>1</v>
      </c>
      <c r="K2384" s="28">
        <f t="shared" si="187"/>
        <v>0.83333333333333337</v>
      </c>
      <c r="L2384" s="28">
        <f t="shared" si="189"/>
        <v>0.77777777777777779</v>
      </c>
    </row>
    <row r="2385" spans="1:12" ht="15.75" x14ac:dyDescent="0.25">
      <c r="A2385" s="31" t="s">
        <v>122</v>
      </c>
      <c r="B2385" s="30" t="str">
        <f>VLOOKUP(A2385,'Cód dos países'!$A$3:$C$199,2,FALSE)</f>
        <v>HKG</v>
      </c>
      <c r="C2385" s="25">
        <f>VLOOKUP(A2385,'Cód dos países'!$A$3:$C$199,3,FALSE)</f>
        <v>75</v>
      </c>
      <c r="D2385" s="29">
        <v>1996</v>
      </c>
      <c r="E2385">
        <f t="shared" si="188"/>
        <v>751996</v>
      </c>
      <c r="F2385" s="28">
        <v>7</v>
      </c>
      <c r="G2385" s="28">
        <v>6</v>
      </c>
      <c r="H2385" s="28">
        <v>5</v>
      </c>
      <c r="I2385" s="28">
        <f t="shared" si="185"/>
        <v>0.58333333333333337</v>
      </c>
      <c r="J2385" s="28">
        <f t="shared" si="186"/>
        <v>1</v>
      </c>
      <c r="K2385" s="28">
        <f t="shared" si="187"/>
        <v>0.83333333333333337</v>
      </c>
      <c r="L2385" s="28">
        <f t="shared" si="189"/>
        <v>0.80555555555555558</v>
      </c>
    </row>
    <row r="2386" spans="1:12" ht="15.75" x14ac:dyDescent="0.25">
      <c r="A2386" s="31" t="s">
        <v>122</v>
      </c>
      <c r="B2386" s="30" t="str">
        <f>VLOOKUP(A2386,'Cód dos países'!$A$3:$C$199,2,FALSE)</f>
        <v>HKG</v>
      </c>
      <c r="C2386" s="25">
        <f>VLOOKUP(A2386,'Cód dos países'!$A$3:$C$199,3,FALSE)</f>
        <v>75</v>
      </c>
      <c r="D2386" s="29">
        <v>1997</v>
      </c>
      <c r="E2386">
        <f t="shared" si="188"/>
        <v>751997</v>
      </c>
      <c r="F2386" s="28">
        <v>8</v>
      </c>
      <c r="G2386" s="28">
        <v>5</v>
      </c>
      <c r="H2386" s="28">
        <v>4</v>
      </c>
      <c r="I2386" s="28">
        <f t="shared" si="185"/>
        <v>0.66666666666666663</v>
      </c>
      <c r="J2386" s="28">
        <f t="shared" si="186"/>
        <v>0.83333333333333337</v>
      </c>
      <c r="K2386" s="28">
        <f t="shared" si="187"/>
        <v>0.66666666666666663</v>
      </c>
      <c r="L2386" s="28">
        <f t="shared" si="189"/>
        <v>0.72222222222222221</v>
      </c>
    </row>
    <row r="2387" spans="1:12" ht="15.75" x14ac:dyDescent="0.25">
      <c r="A2387" s="31" t="s">
        <v>122</v>
      </c>
      <c r="B2387" s="30" t="str">
        <f>VLOOKUP(A2387,'Cód dos países'!$A$3:$C$199,2,FALSE)</f>
        <v>HKG</v>
      </c>
      <c r="C2387" s="25">
        <f>VLOOKUP(A2387,'Cód dos países'!$A$3:$C$199,3,FALSE)</f>
        <v>75</v>
      </c>
      <c r="D2387" s="29">
        <v>1998</v>
      </c>
      <c r="E2387">
        <f t="shared" si="188"/>
        <v>751998</v>
      </c>
      <c r="F2387" s="28">
        <v>7</v>
      </c>
      <c r="G2387" s="28">
        <v>5</v>
      </c>
      <c r="H2387" s="28">
        <v>2</v>
      </c>
      <c r="I2387" s="28">
        <f t="shared" si="185"/>
        <v>0.58333333333333337</v>
      </c>
      <c r="J2387" s="28">
        <f t="shared" si="186"/>
        <v>0.83333333333333337</v>
      </c>
      <c r="K2387" s="28">
        <f t="shared" si="187"/>
        <v>0.33333333333333331</v>
      </c>
      <c r="L2387" s="28">
        <f t="shared" si="189"/>
        <v>0.58333333333333326</v>
      </c>
    </row>
    <row r="2388" spans="1:12" ht="15.75" x14ac:dyDescent="0.25">
      <c r="A2388" s="31" t="s">
        <v>122</v>
      </c>
      <c r="B2388" s="30" t="str">
        <f>VLOOKUP(A2388,'Cód dos países'!$A$3:$C$199,2,FALSE)</f>
        <v>HKG</v>
      </c>
      <c r="C2388" s="25">
        <f>VLOOKUP(A2388,'Cód dos países'!$A$3:$C$199,3,FALSE)</f>
        <v>75</v>
      </c>
      <c r="D2388" s="29">
        <v>1999</v>
      </c>
      <c r="E2388">
        <f t="shared" si="188"/>
        <v>751999</v>
      </c>
      <c r="F2388" s="28">
        <v>8</v>
      </c>
      <c r="G2388" s="28">
        <v>5</v>
      </c>
      <c r="H2388" s="28">
        <v>3</v>
      </c>
      <c r="I2388" s="28">
        <f t="shared" si="185"/>
        <v>0.66666666666666663</v>
      </c>
      <c r="J2388" s="28">
        <f t="shared" si="186"/>
        <v>0.83333333333333337</v>
      </c>
      <c r="K2388" s="28">
        <f t="shared" si="187"/>
        <v>0.5</v>
      </c>
      <c r="L2388" s="28">
        <f t="shared" si="189"/>
        <v>0.66666666666666663</v>
      </c>
    </row>
    <row r="2389" spans="1:12" ht="15.75" x14ac:dyDescent="0.25">
      <c r="A2389" s="31" t="s">
        <v>122</v>
      </c>
      <c r="B2389" s="30" t="str">
        <f>VLOOKUP(A2389,'Cód dos países'!$A$3:$C$199,2,FALSE)</f>
        <v>HKG</v>
      </c>
      <c r="C2389" s="25">
        <f>VLOOKUP(A2389,'Cód dos países'!$A$3:$C$199,3,FALSE)</f>
        <v>75</v>
      </c>
      <c r="D2389" s="29">
        <v>2000</v>
      </c>
      <c r="E2389">
        <f t="shared" si="188"/>
        <v>752000</v>
      </c>
      <c r="F2389" s="28">
        <v>8</v>
      </c>
      <c r="G2389" s="28">
        <v>5</v>
      </c>
      <c r="H2389" s="28">
        <v>3</v>
      </c>
      <c r="I2389" s="28">
        <f t="shared" si="185"/>
        <v>0.66666666666666663</v>
      </c>
      <c r="J2389" s="28">
        <f t="shared" si="186"/>
        <v>0.83333333333333337</v>
      </c>
      <c r="K2389" s="28">
        <f t="shared" si="187"/>
        <v>0.5</v>
      </c>
      <c r="L2389" s="28">
        <f t="shared" si="189"/>
        <v>0.66666666666666663</v>
      </c>
    </row>
    <row r="2390" spans="1:12" ht="15.75" x14ac:dyDescent="0.25">
      <c r="A2390" s="31" t="s">
        <v>122</v>
      </c>
      <c r="B2390" s="30" t="str">
        <f>VLOOKUP(A2390,'Cód dos países'!$A$3:$C$199,2,FALSE)</f>
        <v>HKG</v>
      </c>
      <c r="C2390" s="25">
        <f>VLOOKUP(A2390,'Cód dos países'!$A$3:$C$199,3,FALSE)</f>
        <v>75</v>
      </c>
      <c r="D2390" s="29">
        <v>2001</v>
      </c>
      <c r="E2390">
        <f t="shared" si="188"/>
        <v>752001</v>
      </c>
      <c r="F2390" s="28">
        <v>11.5</v>
      </c>
      <c r="G2390" s="28">
        <v>4</v>
      </c>
      <c r="H2390" s="28">
        <v>4</v>
      </c>
      <c r="I2390" s="28">
        <f t="shared" si="185"/>
        <v>0.95833333333333337</v>
      </c>
      <c r="J2390" s="28">
        <f t="shared" si="186"/>
        <v>0.66666666666666663</v>
      </c>
      <c r="K2390" s="28">
        <f t="shared" si="187"/>
        <v>0.66666666666666663</v>
      </c>
      <c r="L2390" s="28">
        <f t="shared" si="189"/>
        <v>0.76388888888888884</v>
      </c>
    </row>
    <row r="2391" spans="1:12" ht="15.75" x14ac:dyDescent="0.25">
      <c r="A2391" s="31" t="s">
        <v>122</v>
      </c>
      <c r="B2391" s="30" t="str">
        <f>VLOOKUP(A2391,'Cód dos países'!$A$3:$C$199,2,FALSE)</f>
        <v>HKG</v>
      </c>
      <c r="C2391" s="25">
        <f>VLOOKUP(A2391,'Cód dos países'!$A$3:$C$199,3,FALSE)</f>
        <v>75</v>
      </c>
      <c r="D2391" s="29">
        <v>2002</v>
      </c>
      <c r="E2391">
        <f t="shared" si="188"/>
        <v>752002</v>
      </c>
      <c r="F2391" s="28">
        <v>11.5</v>
      </c>
      <c r="G2391" s="28">
        <v>4.5</v>
      </c>
      <c r="H2391" s="28">
        <v>4</v>
      </c>
      <c r="I2391" s="28">
        <f t="shared" si="185"/>
        <v>0.95833333333333337</v>
      </c>
      <c r="J2391" s="28">
        <f t="shared" si="186"/>
        <v>0.75</v>
      </c>
      <c r="K2391" s="28">
        <f t="shared" si="187"/>
        <v>0.66666666666666663</v>
      </c>
      <c r="L2391" s="28">
        <f t="shared" si="189"/>
        <v>0.79166666666666663</v>
      </c>
    </row>
    <row r="2392" spans="1:12" ht="15.75" x14ac:dyDescent="0.25">
      <c r="A2392" s="31" t="s">
        <v>122</v>
      </c>
      <c r="B2392" s="30" t="str">
        <f>VLOOKUP(A2392,'Cód dos países'!$A$3:$C$199,2,FALSE)</f>
        <v>HKG</v>
      </c>
      <c r="C2392" s="25">
        <f>VLOOKUP(A2392,'Cód dos países'!$A$3:$C$199,3,FALSE)</f>
        <v>75</v>
      </c>
      <c r="D2392" s="29">
        <v>2003</v>
      </c>
      <c r="E2392">
        <f t="shared" si="188"/>
        <v>752003</v>
      </c>
      <c r="F2392" s="28">
        <v>12</v>
      </c>
      <c r="G2392" s="28">
        <v>4.5</v>
      </c>
      <c r="H2392" s="28">
        <v>4</v>
      </c>
      <c r="I2392" s="28">
        <f t="shared" si="185"/>
        <v>1</v>
      </c>
      <c r="J2392" s="28">
        <f t="shared" si="186"/>
        <v>0.75</v>
      </c>
      <c r="K2392" s="28">
        <f t="shared" si="187"/>
        <v>0.66666666666666663</v>
      </c>
      <c r="L2392" s="28">
        <f t="shared" si="189"/>
        <v>0.80555555555555547</v>
      </c>
    </row>
    <row r="2393" spans="1:12" ht="15.75" x14ac:dyDescent="0.25">
      <c r="A2393" s="31" t="s">
        <v>122</v>
      </c>
      <c r="B2393" s="30" t="str">
        <f>VLOOKUP(A2393,'Cód dos países'!$A$3:$C$199,2,FALSE)</f>
        <v>HKG</v>
      </c>
      <c r="C2393" s="25">
        <f>VLOOKUP(A2393,'Cód dos países'!$A$3:$C$199,3,FALSE)</f>
        <v>75</v>
      </c>
      <c r="D2393" s="29">
        <v>2004</v>
      </c>
      <c r="E2393">
        <f t="shared" si="188"/>
        <v>752004</v>
      </c>
      <c r="F2393" s="28">
        <v>12</v>
      </c>
      <c r="G2393" s="28">
        <v>4.5</v>
      </c>
      <c r="H2393" s="28">
        <v>4</v>
      </c>
      <c r="I2393" s="28">
        <f t="shared" si="185"/>
        <v>1</v>
      </c>
      <c r="J2393" s="28">
        <f t="shared" si="186"/>
        <v>0.75</v>
      </c>
      <c r="K2393" s="28">
        <f t="shared" si="187"/>
        <v>0.66666666666666663</v>
      </c>
      <c r="L2393" s="28">
        <f t="shared" si="189"/>
        <v>0.80555555555555547</v>
      </c>
    </row>
    <row r="2394" spans="1:12" ht="15.75" x14ac:dyDescent="0.25">
      <c r="A2394" s="31" t="s">
        <v>122</v>
      </c>
      <c r="B2394" s="30" t="str">
        <f>VLOOKUP(A2394,'Cód dos países'!$A$3:$C$199,2,FALSE)</f>
        <v>HKG</v>
      </c>
      <c r="C2394" s="25">
        <f>VLOOKUP(A2394,'Cód dos países'!$A$3:$C$199,3,FALSE)</f>
        <v>75</v>
      </c>
      <c r="D2394" s="29">
        <v>2005</v>
      </c>
      <c r="E2394">
        <f t="shared" si="188"/>
        <v>752005</v>
      </c>
      <c r="F2394" s="28">
        <v>12</v>
      </c>
      <c r="G2394" s="28">
        <v>5</v>
      </c>
      <c r="H2394" s="28">
        <v>4</v>
      </c>
      <c r="I2394" s="28">
        <f t="shared" si="185"/>
        <v>1</v>
      </c>
      <c r="J2394" s="28">
        <f t="shared" si="186"/>
        <v>0.83333333333333337</v>
      </c>
      <c r="K2394" s="28">
        <f t="shared" si="187"/>
        <v>0.66666666666666663</v>
      </c>
      <c r="L2394" s="28">
        <f t="shared" si="189"/>
        <v>0.83333333333333337</v>
      </c>
    </row>
    <row r="2395" spans="1:12" ht="15.75" x14ac:dyDescent="0.25">
      <c r="A2395" s="31" t="s">
        <v>122</v>
      </c>
      <c r="B2395" s="30" t="str">
        <f>VLOOKUP(A2395,'Cód dos países'!$A$3:$C$199,2,FALSE)</f>
        <v>HKG</v>
      </c>
      <c r="C2395" s="25">
        <f>VLOOKUP(A2395,'Cód dos países'!$A$3:$C$199,3,FALSE)</f>
        <v>75</v>
      </c>
      <c r="D2395" s="29">
        <v>2006</v>
      </c>
      <c r="E2395">
        <f t="shared" si="188"/>
        <v>752006</v>
      </c>
      <c r="F2395" s="28">
        <v>12</v>
      </c>
      <c r="G2395" s="28">
        <v>5</v>
      </c>
      <c r="H2395" s="28">
        <v>4</v>
      </c>
      <c r="I2395" s="28">
        <f t="shared" si="185"/>
        <v>1</v>
      </c>
      <c r="J2395" s="28">
        <f t="shared" si="186"/>
        <v>0.83333333333333337</v>
      </c>
      <c r="K2395" s="28">
        <f t="shared" si="187"/>
        <v>0.66666666666666663</v>
      </c>
      <c r="L2395" s="28">
        <f t="shared" si="189"/>
        <v>0.83333333333333337</v>
      </c>
    </row>
    <row r="2396" spans="1:12" ht="15.75" x14ac:dyDescent="0.25">
      <c r="A2396" s="31" t="s">
        <v>122</v>
      </c>
      <c r="B2396" s="30" t="str">
        <f>VLOOKUP(A2396,'Cód dos países'!$A$3:$C$199,2,FALSE)</f>
        <v>HKG</v>
      </c>
      <c r="C2396" s="25">
        <f>VLOOKUP(A2396,'Cód dos países'!$A$3:$C$199,3,FALSE)</f>
        <v>75</v>
      </c>
      <c r="D2396" s="29">
        <v>2007</v>
      </c>
      <c r="E2396">
        <f t="shared" si="188"/>
        <v>752007</v>
      </c>
      <c r="F2396" s="28">
        <v>12</v>
      </c>
      <c r="G2396" s="28">
        <v>5</v>
      </c>
      <c r="H2396" s="28">
        <v>4</v>
      </c>
      <c r="I2396" s="28">
        <f t="shared" si="185"/>
        <v>1</v>
      </c>
      <c r="J2396" s="28">
        <f t="shared" si="186"/>
        <v>0.83333333333333337</v>
      </c>
      <c r="K2396" s="28">
        <f t="shared" si="187"/>
        <v>0.66666666666666663</v>
      </c>
      <c r="L2396" s="28">
        <f t="shared" si="189"/>
        <v>0.83333333333333337</v>
      </c>
    </row>
    <row r="2397" spans="1:12" ht="15.75" x14ac:dyDescent="0.25">
      <c r="A2397" s="31" t="s">
        <v>122</v>
      </c>
      <c r="B2397" s="30" t="str">
        <f>VLOOKUP(A2397,'Cód dos países'!$A$3:$C$199,2,FALSE)</f>
        <v>HKG</v>
      </c>
      <c r="C2397" s="25">
        <f>VLOOKUP(A2397,'Cód dos países'!$A$3:$C$199,3,FALSE)</f>
        <v>75</v>
      </c>
      <c r="D2397" s="29">
        <v>2008</v>
      </c>
      <c r="E2397">
        <f t="shared" si="188"/>
        <v>752008</v>
      </c>
      <c r="F2397" s="28">
        <v>12</v>
      </c>
      <c r="G2397" s="28">
        <v>5</v>
      </c>
      <c r="H2397" s="28">
        <v>4</v>
      </c>
      <c r="I2397" s="28">
        <f t="shared" si="185"/>
        <v>1</v>
      </c>
      <c r="J2397" s="28">
        <f t="shared" si="186"/>
        <v>0.83333333333333337</v>
      </c>
      <c r="K2397" s="28">
        <f t="shared" si="187"/>
        <v>0.66666666666666663</v>
      </c>
      <c r="L2397" s="28">
        <f t="shared" si="189"/>
        <v>0.83333333333333337</v>
      </c>
    </row>
    <row r="2398" spans="1:12" ht="15.75" x14ac:dyDescent="0.25">
      <c r="A2398" s="31" t="s">
        <v>122</v>
      </c>
      <c r="B2398" s="30" t="str">
        <f>VLOOKUP(A2398,'Cód dos países'!$A$3:$C$199,2,FALSE)</f>
        <v>HKG</v>
      </c>
      <c r="C2398" s="25">
        <f>VLOOKUP(A2398,'Cód dos países'!$A$3:$C$199,3,FALSE)</f>
        <v>75</v>
      </c>
      <c r="D2398" s="29">
        <v>2009</v>
      </c>
      <c r="E2398">
        <f t="shared" si="188"/>
        <v>752009</v>
      </c>
      <c r="F2398" s="28">
        <v>12</v>
      </c>
      <c r="G2398" s="28">
        <v>5</v>
      </c>
      <c r="H2398" s="28">
        <v>4</v>
      </c>
      <c r="I2398" s="28">
        <f t="shared" si="185"/>
        <v>1</v>
      </c>
      <c r="J2398" s="28">
        <f t="shared" si="186"/>
        <v>0.83333333333333337</v>
      </c>
      <c r="K2398" s="28">
        <f t="shared" si="187"/>
        <v>0.66666666666666663</v>
      </c>
      <c r="L2398" s="28">
        <f t="shared" si="189"/>
        <v>0.83333333333333337</v>
      </c>
    </row>
    <row r="2399" spans="1:12" ht="15.75" x14ac:dyDescent="0.25">
      <c r="A2399" s="31" t="s">
        <v>122</v>
      </c>
      <c r="B2399" s="30" t="str">
        <f>VLOOKUP(A2399,'Cód dos países'!$A$3:$C$199,2,FALSE)</f>
        <v>HKG</v>
      </c>
      <c r="C2399" s="25">
        <f>VLOOKUP(A2399,'Cód dos países'!$A$3:$C$199,3,FALSE)</f>
        <v>75</v>
      </c>
      <c r="D2399" s="29">
        <v>2010</v>
      </c>
      <c r="E2399">
        <f t="shared" si="188"/>
        <v>752010</v>
      </c>
      <c r="F2399" s="28">
        <v>1</v>
      </c>
      <c r="G2399" s="28">
        <v>0.83333333333333337</v>
      </c>
      <c r="H2399" s="28">
        <v>0.75</v>
      </c>
      <c r="I2399" s="28">
        <f t="shared" si="185"/>
        <v>1</v>
      </c>
      <c r="J2399" s="28">
        <f t="shared" si="186"/>
        <v>0.83333333333333337</v>
      </c>
      <c r="K2399" s="28">
        <f t="shared" si="187"/>
        <v>0.75</v>
      </c>
      <c r="L2399" s="28">
        <f t="shared" si="189"/>
        <v>0.86111111111111116</v>
      </c>
    </row>
    <row r="2400" spans="1:12" ht="15.75" x14ac:dyDescent="0.25">
      <c r="A2400" s="31" t="s">
        <v>122</v>
      </c>
      <c r="B2400" s="30" t="str">
        <f>VLOOKUP(A2400,'Cód dos países'!$A$3:$C$199,2,FALSE)</f>
        <v>HKG</v>
      </c>
      <c r="C2400" s="25">
        <f>VLOOKUP(A2400,'Cód dos países'!$A$3:$C$199,3,FALSE)</f>
        <v>75</v>
      </c>
      <c r="D2400" s="29">
        <v>2011</v>
      </c>
      <c r="E2400">
        <f t="shared" si="188"/>
        <v>752011</v>
      </c>
      <c r="F2400" s="28">
        <v>1</v>
      </c>
      <c r="G2400" s="28">
        <v>0.83333333333333337</v>
      </c>
      <c r="H2400" s="28">
        <v>0.75</v>
      </c>
      <c r="I2400" s="28">
        <f t="shared" si="185"/>
        <v>1</v>
      </c>
      <c r="J2400" s="28">
        <f t="shared" si="186"/>
        <v>0.83333333333333337</v>
      </c>
      <c r="K2400" s="28">
        <f t="shared" si="187"/>
        <v>0.75</v>
      </c>
      <c r="L2400" s="28">
        <f t="shared" si="189"/>
        <v>0.86111111111111116</v>
      </c>
    </row>
    <row r="2401" spans="1:12" ht="15.75" x14ac:dyDescent="0.25">
      <c r="A2401" s="31" t="s">
        <v>122</v>
      </c>
      <c r="B2401" s="30" t="str">
        <f>VLOOKUP(A2401,'Cód dos países'!$A$3:$C$199,2,FALSE)</f>
        <v>HKG</v>
      </c>
      <c r="C2401" s="25">
        <f>VLOOKUP(A2401,'Cód dos países'!$A$3:$C$199,3,FALSE)</f>
        <v>75</v>
      </c>
      <c r="D2401" s="29">
        <v>2012</v>
      </c>
      <c r="E2401">
        <f t="shared" si="188"/>
        <v>752012</v>
      </c>
      <c r="F2401" s="28">
        <v>1</v>
      </c>
      <c r="G2401" s="28">
        <v>0.83333333333333337</v>
      </c>
      <c r="H2401" s="28">
        <v>0.75</v>
      </c>
      <c r="I2401" s="28">
        <f t="shared" si="185"/>
        <v>1</v>
      </c>
      <c r="J2401" s="28">
        <f t="shared" si="186"/>
        <v>0.83333333333333337</v>
      </c>
      <c r="K2401" s="28">
        <f t="shared" si="187"/>
        <v>0.75</v>
      </c>
      <c r="L2401" s="28">
        <f t="shared" si="189"/>
        <v>0.86111111111111116</v>
      </c>
    </row>
    <row r="2402" spans="1:12" ht="15.75" x14ac:dyDescent="0.25">
      <c r="A2402" s="31" t="s">
        <v>122</v>
      </c>
      <c r="B2402" s="30" t="str">
        <f>VLOOKUP(A2402,'Cód dos países'!$A$3:$C$199,2,FALSE)</f>
        <v>HKG</v>
      </c>
      <c r="C2402" s="25">
        <f>VLOOKUP(A2402,'Cód dos países'!$A$3:$C$199,3,FALSE)</f>
        <v>75</v>
      </c>
      <c r="D2402" s="29">
        <v>2013</v>
      </c>
      <c r="E2402">
        <f t="shared" si="188"/>
        <v>752013</v>
      </c>
      <c r="F2402" s="28">
        <v>1</v>
      </c>
      <c r="G2402" s="28">
        <v>0.83333333333333337</v>
      </c>
      <c r="H2402" s="28">
        <v>0.66666666666666663</v>
      </c>
      <c r="I2402" s="28">
        <f t="shared" si="185"/>
        <v>1</v>
      </c>
      <c r="J2402" s="28">
        <f t="shared" si="186"/>
        <v>0.83333333333333337</v>
      </c>
      <c r="K2402" s="28">
        <f t="shared" si="187"/>
        <v>0.66666666666666663</v>
      </c>
      <c r="L2402" s="28">
        <f t="shared" si="189"/>
        <v>0.83333333333333337</v>
      </c>
    </row>
    <row r="2403" spans="1:12" ht="15.75" x14ac:dyDescent="0.25">
      <c r="A2403" s="31" t="s">
        <v>122</v>
      </c>
      <c r="B2403" s="30" t="str">
        <f>VLOOKUP(A2403,'Cód dos países'!$A$3:$C$199,2,FALSE)</f>
        <v>HKG</v>
      </c>
      <c r="C2403" s="25">
        <f>VLOOKUP(A2403,'Cód dos países'!$A$3:$C$199,3,FALSE)</f>
        <v>75</v>
      </c>
      <c r="D2403" s="29">
        <v>2014</v>
      </c>
      <c r="E2403">
        <f t="shared" si="188"/>
        <v>752014</v>
      </c>
      <c r="F2403" s="28">
        <v>1</v>
      </c>
      <c r="G2403" s="28">
        <v>0.83333333333333337</v>
      </c>
      <c r="H2403" s="28">
        <v>0.66666666666666663</v>
      </c>
      <c r="I2403" s="28">
        <f t="shared" si="185"/>
        <v>1</v>
      </c>
      <c r="J2403" s="28">
        <f t="shared" si="186"/>
        <v>0.83333333333333337</v>
      </c>
      <c r="K2403" s="28">
        <f t="shared" si="187"/>
        <v>0.66666666666666663</v>
      </c>
      <c r="L2403" s="28">
        <f t="shared" si="189"/>
        <v>0.83333333333333337</v>
      </c>
    </row>
    <row r="2404" spans="1:12" ht="15.75" x14ac:dyDescent="0.25">
      <c r="A2404" s="31" t="s">
        <v>130</v>
      </c>
      <c r="B2404" s="30" t="str">
        <f>VLOOKUP(A2404,'Cód dos países'!$A$3:$C$199,2,FALSE)</f>
        <v>HUN</v>
      </c>
      <c r="C2404" s="25">
        <f>VLOOKUP(A2404,'Cód dos países'!$A$3:$C$199,3,FALSE)</f>
        <v>76</v>
      </c>
      <c r="D2404" s="29">
        <v>1983</v>
      </c>
      <c r="E2404">
        <f t="shared" si="188"/>
        <v>761983</v>
      </c>
      <c r="F2404" s="28" t="s">
        <v>433</v>
      </c>
      <c r="G2404" s="28" t="s">
        <v>433</v>
      </c>
      <c r="H2404" s="28" t="s">
        <v>433</v>
      </c>
      <c r="I2404" s="28" t="str">
        <f t="shared" si="185"/>
        <v/>
      </c>
      <c r="J2404" s="28" t="str">
        <f t="shared" si="186"/>
        <v/>
      </c>
      <c r="K2404" s="28" t="str">
        <f t="shared" si="187"/>
        <v/>
      </c>
      <c r="L2404" s="28" t="str">
        <f t="shared" si="189"/>
        <v xml:space="preserve"> </v>
      </c>
    </row>
    <row r="2405" spans="1:12" ht="15.75" x14ac:dyDescent="0.25">
      <c r="A2405" s="31" t="s">
        <v>130</v>
      </c>
      <c r="B2405" s="30" t="str">
        <f>VLOOKUP(A2405,'Cód dos países'!$A$3:$C$199,2,FALSE)</f>
        <v>HUN</v>
      </c>
      <c r="C2405" s="25">
        <f>VLOOKUP(A2405,'Cód dos países'!$A$3:$C$199,3,FALSE)</f>
        <v>76</v>
      </c>
      <c r="D2405" s="29">
        <v>1984</v>
      </c>
      <c r="E2405">
        <f t="shared" si="188"/>
        <v>761984</v>
      </c>
      <c r="F2405" s="28">
        <v>9</v>
      </c>
      <c r="G2405" s="28" t="s">
        <v>433</v>
      </c>
      <c r="H2405" s="28" t="s">
        <v>433</v>
      </c>
      <c r="I2405" s="28">
        <f t="shared" si="185"/>
        <v>0.75</v>
      </c>
      <c r="J2405" s="28" t="str">
        <f t="shared" si="186"/>
        <v/>
      </c>
      <c r="K2405" s="28" t="str">
        <f t="shared" si="187"/>
        <v/>
      </c>
      <c r="L2405" s="28" t="str">
        <f t="shared" si="189"/>
        <v/>
      </c>
    </row>
    <row r="2406" spans="1:12" ht="15.75" x14ac:dyDescent="0.25">
      <c r="A2406" s="31" t="s">
        <v>130</v>
      </c>
      <c r="B2406" s="30" t="str">
        <f>VLOOKUP(A2406,'Cód dos países'!$A$3:$C$199,2,FALSE)</f>
        <v>HUN</v>
      </c>
      <c r="C2406" s="25">
        <f>VLOOKUP(A2406,'Cód dos países'!$A$3:$C$199,3,FALSE)</f>
        <v>76</v>
      </c>
      <c r="D2406" s="29">
        <v>1985</v>
      </c>
      <c r="E2406">
        <f t="shared" si="188"/>
        <v>761985</v>
      </c>
      <c r="F2406" s="28">
        <v>6</v>
      </c>
      <c r="G2406" s="28">
        <v>5</v>
      </c>
      <c r="H2406" s="28">
        <v>4</v>
      </c>
      <c r="I2406" s="28">
        <f t="shared" si="185"/>
        <v>0.5</v>
      </c>
      <c r="J2406" s="28">
        <f t="shared" si="186"/>
        <v>0.83333333333333337</v>
      </c>
      <c r="K2406" s="28">
        <f t="shared" si="187"/>
        <v>0.66666666666666663</v>
      </c>
      <c r="L2406" s="28">
        <f t="shared" si="189"/>
        <v>0.66666666666666663</v>
      </c>
    </row>
    <row r="2407" spans="1:12" ht="15.75" x14ac:dyDescent="0.25">
      <c r="A2407" s="31" t="s">
        <v>130</v>
      </c>
      <c r="B2407" s="30" t="str">
        <f>VLOOKUP(A2407,'Cód dos países'!$A$3:$C$199,2,FALSE)</f>
        <v>HUN</v>
      </c>
      <c r="C2407" s="25">
        <f>VLOOKUP(A2407,'Cód dos países'!$A$3:$C$199,3,FALSE)</f>
        <v>76</v>
      </c>
      <c r="D2407" s="29">
        <v>1986</v>
      </c>
      <c r="E2407">
        <f t="shared" si="188"/>
        <v>761986</v>
      </c>
      <c r="F2407" s="28">
        <v>6</v>
      </c>
      <c r="G2407" s="28">
        <v>5</v>
      </c>
      <c r="H2407" s="28">
        <v>4</v>
      </c>
      <c r="I2407" s="28">
        <f t="shared" si="185"/>
        <v>0.5</v>
      </c>
      <c r="J2407" s="28">
        <f t="shared" si="186"/>
        <v>0.83333333333333337</v>
      </c>
      <c r="K2407" s="28">
        <f t="shared" si="187"/>
        <v>0.66666666666666663</v>
      </c>
      <c r="L2407" s="28">
        <f t="shared" si="189"/>
        <v>0.66666666666666663</v>
      </c>
    </row>
    <row r="2408" spans="1:12" ht="15.75" x14ac:dyDescent="0.25">
      <c r="A2408" s="31" t="s">
        <v>130</v>
      </c>
      <c r="B2408" s="30" t="str">
        <f>VLOOKUP(A2408,'Cód dos países'!$A$3:$C$199,2,FALSE)</f>
        <v>HUN</v>
      </c>
      <c r="C2408" s="25">
        <f>VLOOKUP(A2408,'Cód dos países'!$A$3:$C$199,3,FALSE)</f>
        <v>76</v>
      </c>
      <c r="D2408" s="29">
        <v>1987</v>
      </c>
      <c r="E2408">
        <f t="shared" si="188"/>
        <v>761987</v>
      </c>
      <c r="F2408" s="28">
        <v>5</v>
      </c>
      <c r="G2408" s="28">
        <v>5</v>
      </c>
      <c r="H2408" s="28">
        <v>4</v>
      </c>
      <c r="I2408" s="28">
        <f t="shared" si="185"/>
        <v>0.41666666666666669</v>
      </c>
      <c r="J2408" s="28">
        <f t="shared" si="186"/>
        <v>0.83333333333333337</v>
      </c>
      <c r="K2408" s="28">
        <f t="shared" si="187"/>
        <v>0.66666666666666663</v>
      </c>
      <c r="L2408" s="28">
        <f t="shared" si="189"/>
        <v>0.63888888888888884</v>
      </c>
    </row>
    <row r="2409" spans="1:12" ht="15.75" x14ac:dyDescent="0.25">
      <c r="A2409" s="31" t="s">
        <v>130</v>
      </c>
      <c r="B2409" s="30" t="str">
        <f>VLOOKUP(A2409,'Cód dos países'!$A$3:$C$199,2,FALSE)</f>
        <v>HUN</v>
      </c>
      <c r="C2409" s="25">
        <f>VLOOKUP(A2409,'Cód dos países'!$A$3:$C$199,3,FALSE)</f>
        <v>76</v>
      </c>
      <c r="D2409" s="29">
        <v>1988</v>
      </c>
      <c r="E2409">
        <f t="shared" si="188"/>
        <v>761988</v>
      </c>
      <c r="F2409" s="28">
        <v>7</v>
      </c>
      <c r="G2409" s="28">
        <v>5</v>
      </c>
      <c r="H2409" s="28">
        <v>4</v>
      </c>
      <c r="I2409" s="28">
        <f t="shared" si="185"/>
        <v>0.58333333333333337</v>
      </c>
      <c r="J2409" s="28">
        <f t="shared" si="186"/>
        <v>0.83333333333333337</v>
      </c>
      <c r="K2409" s="28">
        <f t="shared" si="187"/>
        <v>0.66666666666666663</v>
      </c>
      <c r="L2409" s="28">
        <f t="shared" si="189"/>
        <v>0.69444444444444442</v>
      </c>
    </row>
    <row r="2410" spans="1:12" ht="15.75" x14ac:dyDescent="0.25">
      <c r="A2410" s="31" t="s">
        <v>130</v>
      </c>
      <c r="B2410" s="30" t="str">
        <f>VLOOKUP(A2410,'Cód dos países'!$A$3:$C$199,2,FALSE)</f>
        <v>HUN</v>
      </c>
      <c r="C2410" s="25">
        <f>VLOOKUP(A2410,'Cód dos países'!$A$3:$C$199,3,FALSE)</f>
        <v>76</v>
      </c>
      <c r="D2410" s="29">
        <v>1989</v>
      </c>
      <c r="E2410">
        <f t="shared" si="188"/>
        <v>761989</v>
      </c>
      <c r="F2410" s="28">
        <v>6</v>
      </c>
      <c r="G2410" s="28">
        <v>5</v>
      </c>
      <c r="H2410" s="28">
        <v>4</v>
      </c>
      <c r="I2410" s="28">
        <f t="shared" si="185"/>
        <v>0.5</v>
      </c>
      <c r="J2410" s="28">
        <f t="shared" si="186"/>
        <v>0.83333333333333337</v>
      </c>
      <c r="K2410" s="28">
        <f t="shared" si="187"/>
        <v>0.66666666666666663</v>
      </c>
      <c r="L2410" s="28">
        <f t="shared" si="189"/>
        <v>0.66666666666666663</v>
      </c>
    </row>
    <row r="2411" spans="1:12" ht="15.75" x14ac:dyDescent="0.25">
      <c r="A2411" s="31" t="s">
        <v>130</v>
      </c>
      <c r="B2411" s="30" t="str">
        <f>VLOOKUP(A2411,'Cód dos países'!$A$3:$C$199,2,FALSE)</f>
        <v>HUN</v>
      </c>
      <c r="C2411" s="25">
        <f>VLOOKUP(A2411,'Cód dos países'!$A$3:$C$199,3,FALSE)</f>
        <v>76</v>
      </c>
      <c r="D2411" s="29">
        <v>1990</v>
      </c>
      <c r="E2411">
        <f t="shared" si="188"/>
        <v>761990</v>
      </c>
      <c r="F2411" s="28">
        <v>5</v>
      </c>
      <c r="G2411" s="28">
        <v>5</v>
      </c>
      <c r="H2411" s="28">
        <v>5</v>
      </c>
      <c r="I2411" s="28">
        <f t="shared" si="185"/>
        <v>0.41666666666666669</v>
      </c>
      <c r="J2411" s="28">
        <f t="shared" si="186"/>
        <v>0.83333333333333337</v>
      </c>
      <c r="K2411" s="28">
        <f t="shared" si="187"/>
        <v>0.83333333333333337</v>
      </c>
      <c r="L2411" s="28">
        <f t="shared" si="189"/>
        <v>0.69444444444444442</v>
      </c>
    </row>
    <row r="2412" spans="1:12" ht="15.75" x14ac:dyDescent="0.25">
      <c r="A2412" s="31" t="s">
        <v>130</v>
      </c>
      <c r="B2412" s="30" t="str">
        <f>VLOOKUP(A2412,'Cód dos países'!$A$3:$C$199,2,FALSE)</f>
        <v>HUN</v>
      </c>
      <c r="C2412" s="25">
        <f>VLOOKUP(A2412,'Cód dos países'!$A$3:$C$199,3,FALSE)</f>
        <v>76</v>
      </c>
      <c r="D2412" s="29">
        <v>1991</v>
      </c>
      <c r="E2412">
        <f t="shared" si="188"/>
        <v>761991</v>
      </c>
      <c r="F2412" s="28">
        <v>4</v>
      </c>
      <c r="G2412" s="28">
        <v>5</v>
      </c>
      <c r="H2412" s="28">
        <v>5</v>
      </c>
      <c r="I2412" s="28">
        <f t="shared" si="185"/>
        <v>0.33333333333333331</v>
      </c>
      <c r="J2412" s="28">
        <f t="shared" si="186"/>
        <v>0.83333333333333337</v>
      </c>
      <c r="K2412" s="28">
        <f t="shared" si="187"/>
        <v>0.83333333333333337</v>
      </c>
      <c r="L2412" s="28">
        <f t="shared" si="189"/>
        <v>0.66666666666666674</v>
      </c>
    </row>
    <row r="2413" spans="1:12" ht="15.75" x14ac:dyDescent="0.25">
      <c r="A2413" s="31" t="s">
        <v>130</v>
      </c>
      <c r="B2413" s="30" t="str">
        <f>VLOOKUP(A2413,'Cód dos países'!$A$3:$C$199,2,FALSE)</f>
        <v>HUN</v>
      </c>
      <c r="C2413" s="25">
        <f>VLOOKUP(A2413,'Cód dos países'!$A$3:$C$199,3,FALSE)</f>
        <v>76</v>
      </c>
      <c r="D2413" s="29">
        <v>1992</v>
      </c>
      <c r="E2413">
        <f t="shared" si="188"/>
        <v>761992</v>
      </c>
      <c r="F2413" s="28">
        <v>5</v>
      </c>
      <c r="G2413" s="28">
        <v>5</v>
      </c>
      <c r="H2413" s="28">
        <v>5</v>
      </c>
      <c r="I2413" s="28">
        <f t="shared" si="185"/>
        <v>0.41666666666666669</v>
      </c>
      <c r="J2413" s="28">
        <f t="shared" si="186"/>
        <v>0.83333333333333337</v>
      </c>
      <c r="K2413" s="28">
        <f t="shared" si="187"/>
        <v>0.83333333333333337</v>
      </c>
      <c r="L2413" s="28">
        <f t="shared" si="189"/>
        <v>0.69444444444444442</v>
      </c>
    </row>
    <row r="2414" spans="1:12" ht="15.75" x14ac:dyDescent="0.25">
      <c r="A2414" s="31" t="s">
        <v>130</v>
      </c>
      <c r="B2414" s="30" t="str">
        <f>VLOOKUP(A2414,'Cód dos países'!$A$3:$C$199,2,FALSE)</f>
        <v>HUN</v>
      </c>
      <c r="C2414" s="25">
        <f>VLOOKUP(A2414,'Cód dos países'!$A$3:$C$199,3,FALSE)</f>
        <v>76</v>
      </c>
      <c r="D2414" s="29">
        <v>1993</v>
      </c>
      <c r="E2414">
        <f t="shared" si="188"/>
        <v>761993</v>
      </c>
      <c r="F2414" s="28">
        <v>5</v>
      </c>
      <c r="G2414" s="28">
        <v>5</v>
      </c>
      <c r="H2414" s="28">
        <v>5</v>
      </c>
      <c r="I2414" s="28">
        <f t="shared" si="185"/>
        <v>0.41666666666666669</v>
      </c>
      <c r="J2414" s="28">
        <f t="shared" si="186"/>
        <v>0.83333333333333337</v>
      </c>
      <c r="K2414" s="28">
        <f t="shared" si="187"/>
        <v>0.83333333333333337</v>
      </c>
      <c r="L2414" s="28">
        <f t="shared" si="189"/>
        <v>0.69444444444444442</v>
      </c>
    </row>
    <row r="2415" spans="1:12" ht="15.75" x14ac:dyDescent="0.25">
      <c r="A2415" s="31" t="s">
        <v>130</v>
      </c>
      <c r="B2415" s="30" t="str">
        <f>VLOOKUP(A2415,'Cód dos países'!$A$3:$C$199,2,FALSE)</f>
        <v>HUN</v>
      </c>
      <c r="C2415" s="25">
        <f>VLOOKUP(A2415,'Cód dos países'!$A$3:$C$199,3,FALSE)</f>
        <v>76</v>
      </c>
      <c r="D2415" s="29">
        <v>1994</v>
      </c>
      <c r="E2415">
        <f t="shared" si="188"/>
        <v>761994</v>
      </c>
      <c r="F2415" s="28">
        <v>5</v>
      </c>
      <c r="G2415" s="28">
        <v>5</v>
      </c>
      <c r="H2415" s="28">
        <v>5</v>
      </c>
      <c r="I2415" s="28">
        <f t="shared" si="185"/>
        <v>0.41666666666666669</v>
      </c>
      <c r="J2415" s="28">
        <f t="shared" si="186"/>
        <v>0.83333333333333337</v>
      </c>
      <c r="K2415" s="28">
        <f t="shared" si="187"/>
        <v>0.83333333333333337</v>
      </c>
      <c r="L2415" s="28">
        <f t="shared" si="189"/>
        <v>0.69444444444444442</v>
      </c>
    </row>
    <row r="2416" spans="1:12" ht="15.75" x14ac:dyDescent="0.25">
      <c r="A2416" s="31" t="s">
        <v>130</v>
      </c>
      <c r="B2416" s="30" t="str">
        <f>VLOOKUP(A2416,'Cód dos países'!$A$3:$C$199,2,FALSE)</f>
        <v>HUN</v>
      </c>
      <c r="C2416" s="25">
        <f>VLOOKUP(A2416,'Cód dos países'!$A$3:$C$199,3,FALSE)</f>
        <v>76</v>
      </c>
      <c r="D2416" s="29">
        <v>1995</v>
      </c>
      <c r="E2416">
        <f t="shared" si="188"/>
        <v>761995</v>
      </c>
      <c r="F2416" s="28">
        <v>7</v>
      </c>
      <c r="G2416" s="28">
        <v>6</v>
      </c>
      <c r="H2416" s="28">
        <v>5</v>
      </c>
      <c r="I2416" s="28">
        <f t="shared" si="185"/>
        <v>0.58333333333333337</v>
      </c>
      <c r="J2416" s="28">
        <f t="shared" si="186"/>
        <v>1</v>
      </c>
      <c r="K2416" s="28">
        <f t="shared" si="187"/>
        <v>0.83333333333333337</v>
      </c>
      <c r="L2416" s="28">
        <f t="shared" si="189"/>
        <v>0.80555555555555558</v>
      </c>
    </row>
    <row r="2417" spans="1:12" ht="15.75" x14ac:dyDescent="0.25">
      <c r="A2417" s="31" t="s">
        <v>130</v>
      </c>
      <c r="B2417" s="30" t="str">
        <f>VLOOKUP(A2417,'Cód dos países'!$A$3:$C$199,2,FALSE)</f>
        <v>HUN</v>
      </c>
      <c r="C2417" s="25">
        <f>VLOOKUP(A2417,'Cód dos países'!$A$3:$C$199,3,FALSE)</f>
        <v>76</v>
      </c>
      <c r="D2417" s="29">
        <v>1996</v>
      </c>
      <c r="E2417">
        <f t="shared" si="188"/>
        <v>761996</v>
      </c>
      <c r="F2417" s="28">
        <v>7</v>
      </c>
      <c r="G2417" s="28">
        <v>6</v>
      </c>
      <c r="H2417" s="28">
        <v>5</v>
      </c>
      <c r="I2417" s="28">
        <f t="shared" si="185"/>
        <v>0.58333333333333337</v>
      </c>
      <c r="J2417" s="28">
        <f t="shared" si="186"/>
        <v>1</v>
      </c>
      <c r="K2417" s="28">
        <f t="shared" si="187"/>
        <v>0.83333333333333337</v>
      </c>
      <c r="L2417" s="28">
        <f t="shared" si="189"/>
        <v>0.80555555555555558</v>
      </c>
    </row>
    <row r="2418" spans="1:12" ht="15.75" x14ac:dyDescent="0.25">
      <c r="A2418" s="31" t="s">
        <v>130</v>
      </c>
      <c r="B2418" s="30" t="str">
        <f>VLOOKUP(A2418,'Cód dos países'!$A$3:$C$199,2,FALSE)</f>
        <v>HUN</v>
      </c>
      <c r="C2418" s="25">
        <f>VLOOKUP(A2418,'Cód dos países'!$A$3:$C$199,3,FALSE)</f>
        <v>76</v>
      </c>
      <c r="D2418" s="29">
        <v>1997</v>
      </c>
      <c r="E2418">
        <f t="shared" si="188"/>
        <v>761997</v>
      </c>
      <c r="F2418" s="28">
        <v>10</v>
      </c>
      <c r="G2418" s="28">
        <v>6</v>
      </c>
      <c r="H2418" s="28">
        <v>5</v>
      </c>
      <c r="I2418" s="28">
        <f t="shared" si="185"/>
        <v>0.83333333333333337</v>
      </c>
      <c r="J2418" s="28">
        <f t="shared" si="186"/>
        <v>1</v>
      </c>
      <c r="K2418" s="28">
        <f t="shared" si="187"/>
        <v>0.83333333333333337</v>
      </c>
      <c r="L2418" s="28">
        <f t="shared" si="189"/>
        <v>0.88888888888888895</v>
      </c>
    </row>
    <row r="2419" spans="1:12" ht="15.75" x14ac:dyDescent="0.25">
      <c r="A2419" s="31" t="s">
        <v>130</v>
      </c>
      <c r="B2419" s="30" t="str">
        <f>VLOOKUP(A2419,'Cód dos países'!$A$3:$C$199,2,FALSE)</f>
        <v>HUN</v>
      </c>
      <c r="C2419" s="25">
        <f>VLOOKUP(A2419,'Cód dos países'!$A$3:$C$199,3,FALSE)</f>
        <v>76</v>
      </c>
      <c r="D2419" s="29">
        <v>1998</v>
      </c>
      <c r="E2419">
        <f t="shared" si="188"/>
        <v>761998</v>
      </c>
      <c r="F2419" s="28">
        <v>10</v>
      </c>
      <c r="G2419" s="28">
        <v>6</v>
      </c>
      <c r="H2419" s="28">
        <v>5</v>
      </c>
      <c r="I2419" s="28">
        <f t="shared" si="185"/>
        <v>0.83333333333333337</v>
      </c>
      <c r="J2419" s="28">
        <f t="shared" si="186"/>
        <v>1</v>
      </c>
      <c r="K2419" s="28">
        <f t="shared" si="187"/>
        <v>0.83333333333333337</v>
      </c>
      <c r="L2419" s="28">
        <f t="shared" si="189"/>
        <v>0.88888888888888895</v>
      </c>
    </row>
    <row r="2420" spans="1:12" ht="15.75" x14ac:dyDescent="0.25">
      <c r="A2420" s="31" t="s">
        <v>130</v>
      </c>
      <c r="B2420" s="30" t="str">
        <f>VLOOKUP(A2420,'Cód dos países'!$A$3:$C$199,2,FALSE)</f>
        <v>HUN</v>
      </c>
      <c r="C2420" s="25">
        <f>VLOOKUP(A2420,'Cód dos países'!$A$3:$C$199,3,FALSE)</f>
        <v>76</v>
      </c>
      <c r="D2420" s="29">
        <v>1999</v>
      </c>
      <c r="E2420">
        <f t="shared" si="188"/>
        <v>761999</v>
      </c>
      <c r="F2420" s="28">
        <v>10</v>
      </c>
      <c r="G2420" s="28">
        <v>6</v>
      </c>
      <c r="H2420" s="28">
        <v>5</v>
      </c>
      <c r="I2420" s="28">
        <f t="shared" si="185"/>
        <v>0.83333333333333337</v>
      </c>
      <c r="J2420" s="28">
        <f t="shared" si="186"/>
        <v>1</v>
      </c>
      <c r="K2420" s="28">
        <f t="shared" si="187"/>
        <v>0.83333333333333337</v>
      </c>
      <c r="L2420" s="28">
        <f t="shared" si="189"/>
        <v>0.88888888888888895</v>
      </c>
    </row>
    <row r="2421" spans="1:12" ht="15.75" x14ac:dyDescent="0.25">
      <c r="A2421" s="31" t="s">
        <v>130</v>
      </c>
      <c r="B2421" s="30" t="str">
        <f>VLOOKUP(A2421,'Cód dos países'!$A$3:$C$199,2,FALSE)</f>
        <v>HUN</v>
      </c>
      <c r="C2421" s="25">
        <f>VLOOKUP(A2421,'Cód dos países'!$A$3:$C$199,3,FALSE)</f>
        <v>76</v>
      </c>
      <c r="D2421" s="29">
        <v>2000</v>
      </c>
      <c r="E2421">
        <f t="shared" si="188"/>
        <v>762000</v>
      </c>
      <c r="F2421" s="28">
        <v>9</v>
      </c>
      <c r="G2421" s="28">
        <v>4</v>
      </c>
      <c r="H2421" s="28">
        <v>4</v>
      </c>
      <c r="I2421" s="28">
        <f t="shared" si="185"/>
        <v>0.75</v>
      </c>
      <c r="J2421" s="28">
        <f t="shared" si="186"/>
        <v>0.66666666666666663</v>
      </c>
      <c r="K2421" s="28">
        <f t="shared" si="187"/>
        <v>0.66666666666666663</v>
      </c>
      <c r="L2421" s="28">
        <f t="shared" si="189"/>
        <v>0.69444444444444442</v>
      </c>
    </row>
    <row r="2422" spans="1:12" ht="15.75" x14ac:dyDescent="0.25">
      <c r="A2422" s="31" t="s">
        <v>130</v>
      </c>
      <c r="B2422" s="30" t="str">
        <f>VLOOKUP(A2422,'Cód dos países'!$A$3:$C$199,2,FALSE)</f>
        <v>HUN</v>
      </c>
      <c r="C2422" s="25">
        <f>VLOOKUP(A2422,'Cód dos países'!$A$3:$C$199,3,FALSE)</f>
        <v>76</v>
      </c>
      <c r="D2422" s="29">
        <v>2001</v>
      </c>
      <c r="E2422">
        <f t="shared" si="188"/>
        <v>762001</v>
      </c>
      <c r="F2422" s="28">
        <v>11.5</v>
      </c>
      <c r="G2422" s="28">
        <v>4</v>
      </c>
      <c r="H2422" s="28">
        <v>3</v>
      </c>
      <c r="I2422" s="28">
        <f t="shared" si="185"/>
        <v>0.95833333333333337</v>
      </c>
      <c r="J2422" s="28">
        <f t="shared" si="186"/>
        <v>0.66666666666666663</v>
      </c>
      <c r="K2422" s="28">
        <f t="shared" si="187"/>
        <v>0.5</v>
      </c>
      <c r="L2422" s="28">
        <f t="shared" si="189"/>
        <v>0.70833333333333326</v>
      </c>
    </row>
    <row r="2423" spans="1:12" ht="15.75" x14ac:dyDescent="0.25">
      <c r="A2423" s="31" t="s">
        <v>130</v>
      </c>
      <c r="B2423" s="30" t="str">
        <f>VLOOKUP(A2423,'Cód dos países'!$A$3:$C$199,2,FALSE)</f>
        <v>HUN</v>
      </c>
      <c r="C2423" s="25">
        <f>VLOOKUP(A2423,'Cód dos países'!$A$3:$C$199,3,FALSE)</f>
        <v>76</v>
      </c>
      <c r="D2423" s="29">
        <v>2002</v>
      </c>
      <c r="E2423">
        <f t="shared" si="188"/>
        <v>762002</v>
      </c>
      <c r="F2423" s="28">
        <v>12</v>
      </c>
      <c r="G2423" s="28">
        <v>4</v>
      </c>
      <c r="H2423" s="28">
        <v>3</v>
      </c>
      <c r="I2423" s="28">
        <f t="shared" si="185"/>
        <v>1</v>
      </c>
      <c r="J2423" s="28">
        <f t="shared" si="186"/>
        <v>0.66666666666666663</v>
      </c>
      <c r="K2423" s="28">
        <f t="shared" si="187"/>
        <v>0.5</v>
      </c>
      <c r="L2423" s="28">
        <f t="shared" si="189"/>
        <v>0.72222222222222221</v>
      </c>
    </row>
    <row r="2424" spans="1:12" ht="15.75" x14ac:dyDescent="0.25">
      <c r="A2424" s="31" t="s">
        <v>130</v>
      </c>
      <c r="B2424" s="30" t="str">
        <f>VLOOKUP(A2424,'Cód dos países'!$A$3:$C$199,2,FALSE)</f>
        <v>HUN</v>
      </c>
      <c r="C2424" s="25">
        <f>VLOOKUP(A2424,'Cód dos países'!$A$3:$C$199,3,FALSE)</f>
        <v>76</v>
      </c>
      <c r="D2424" s="29">
        <v>2003</v>
      </c>
      <c r="E2424">
        <f t="shared" si="188"/>
        <v>762003</v>
      </c>
      <c r="F2424" s="28">
        <v>12</v>
      </c>
      <c r="G2424" s="28">
        <v>4</v>
      </c>
      <c r="H2424" s="28">
        <v>3</v>
      </c>
      <c r="I2424" s="28">
        <f t="shared" si="185"/>
        <v>1</v>
      </c>
      <c r="J2424" s="28">
        <f t="shared" si="186"/>
        <v>0.66666666666666663</v>
      </c>
      <c r="K2424" s="28">
        <f t="shared" si="187"/>
        <v>0.5</v>
      </c>
      <c r="L2424" s="28">
        <f t="shared" si="189"/>
        <v>0.72222222222222221</v>
      </c>
    </row>
    <row r="2425" spans="1:12" ht="15.75" x14ac:dyDescent="0.25">
      <c r="A2425" s="31" t="s">
        <v>130</v>
      </c>
      <c r="B2425" s="30" t="str">
        <f>VLOOKUP(A2425,'Cód dos países'!$A$3:$C$199,2,FALSE)</f>
        <v>HUN</v>
      </c>
      <c r="C2425" s="25">
        <f>VLOOKUP(A2425,'Cód dos países'!$A$3:$C$199,3,FALSE)</f>
        <v>76</v>
      </c>
      <c r="D2425" s="29">
        <v>2004</v>
      </c>
      <c r="E2425">
        <f t="shared" si="188"/>
        <v>762004</v>
      </c>
      <c r="F2425" s="28">
        <v>12</v>
      </c>
      <c r="G2425" s="28">
        <v>4</v>
      </c>
      <c r="H2425" s="28">
        <v>3</v>
      </c>
      <c r="I2425" s="28">
        <f t="shared" si="185"/>
        <v>1</v>
      </c>
      <c r="J2425" s="28">
        <f t="shared" si="186"/>
        <v>0.66666666666666663</v>
      </c>
      <c r="K2425" s="28">
        <f t="shared" si="187"/>
        <v>0.5</v>
      </c>
      <c r="L2425" s="28">
        <f t="shared" si="189"/>
        <v>0.72222222222222221</v>
      </c>
    </row>
    <row r="2426" spans="1:12" ht="15.75" x14ac:dyDescent="0.25">
      <c r="A2426" s="31" t="s">
        <v>130</v>
      </c>
      <c r="B2426" s="30" t="str">
        <f>VLOOKUP(A2426,'Cód dos países'!$A$3:$C$199,2,FALSE)</f>
        <v>HUN</v>
      </c>
      <c r="C2426" s="25">
        <f>VLOOKUP(A2426,'Cód dos países'!$A$3:$C$199,3,FALSE)</f>
        <v>76</v>
      </c>
      <c r="D2426" s="29">
        <v>2005</v>
      </c>
      <c r="E2426">
        <f t="shared" si="188"/>
        <v>762005</v>
      </c>
      <c r="F2426" s="28">
        <v>11.5</v>
      </c>
      <c r="G2426" s="28">
        <v>4</v>
      </c>
      <c r="H2426" s="28">
        <v>3</v>
      </c>
      <c r="I2426" s="28">
        <f t="shared" si="185"/>
        <v>0.95833333333333337</v>
      </c>
      <c r="J2426" s="28">
        <f t="shared" si="186"/>
        <v>0.66666666666666663</v>
      </c>
      <c r="K2426" s="28">
        <f t="shared" si="187"/>
        <v>0.5</v>
      </c>
      <c r="L2426" s="28">
        <f t="shared" si="189"/>
        <v>0.70833333333333326</v>
      </c>
    </row>
    <row r="2427" spans="1:12" ht="15.75" x14ac:dyDescent="0.25">
      <c r="A2427" s="31" t="s">
        <v>130</v>
      </c>
      <c r="B2427" s="30" t="str">
        <f>VLOOKUP(A2427,'Cód dos países'!$A$3:$C$199,2,FALSE)</f>
        <v>HUN</v>
      </c>
      <c r="C2427" s="25">
        <f>VLOOKUP(A2427,'Cód dos países'!$A$3:$C$199,3,FALSE)</f>
        <v>76</v>
      </c>
      <c r="D2427" s="29">
        <v>2006</v>
      </c>
      <c r="E2427">
        <f t="shared" si="188"/>
        <v>762006</v>
      </c>
      <c r="F2427" s="28">
        <v>11.5</v>
      </c>
      <c r="G2427" s="28">
        <v>4</v>
      </c>
      <c r="H2427" s="28">
        <v>3</v>
      </c>
      <c r="I2427" s="28">
        <f t="shared" si="185"/>
        <v>0.95833333333333337</v>
      </c>
      <c r="J2427" s="28">
        <f t="shared" si="186"/>
        <v>0.66666666666666663</v>
      </c>
      <c r="K2427" s="28">
        <f t="shared" si="187"/>
        <v>0.5</v>
      </c>
      <c r="L2427" s="28">
        <f t="shared" si="189"/>
        <v>0.70833333333333326</v>
      </c>
    </row>
    <row r="2428" spans="1:12" ht="15.75" x14ac:dyDescent="0.25">
      <c r="A2428" s="31" t="s">
        <v>130</v>
      </c>
      <c r="B2428" s="30" t="str">
        <f>VLOOKUP(A2428,'Cód dos países'!$A$3:$C$199,2,FALSE)</f>
        <v>HUN</v>
      </c>
      <c r="C2428" s="25">
        <f>VLOOKUP(A2428,'Cód dos países'!$A$3:$C$199,3,FALSE)</f>
        <v>76</v>
      </c>
      <c r="D2428" s="29">
        <v>2007</v>
      </c>
      <c r="E2428">
        <f t="shared" si="188"/>
        <v>762007</v>
      </c>
      <c r="F2428" s="28">
        <v>11</v>
      </c>
      <c r="G2428" s="28">
        <v>4</v>
      </c>
      <c r="H2428" s="28">
        <v>3</v>
      </c>
      <c r="I2428" s="28">
        <f t="shared" si="185"/>
        <v>0.91666666666666663</v>
      </c>
      <c r="J2428" s="28">
        <f t="shared" si="186"/>
        <v>0.66666666666666663</v>
      </c>
      <c r="K2428" s="28">
        <f t="shared" si="187"/>
        <v>0.5</v>
      </c>
      <c r="L2428" s="28">
        <f t="shared" si="189"/>
        <v>0.69444444444444431</v>
      </c>
    </row>
    <row r="2429" spans="1:12" ht="15.75" x14ac:dyDescent="0.25">
      <c r="A2429" s="31" t="s">
        <v>130</v>
      </c>
      <c r="B2429" s="30" t="str">
        <f>VLOOKUP(A2429,'Cód dos países'!$A$3:$C$199,2,FALSE)</f>
        <v>HUN</v>
      </c>
      <c r="C2429" s="25">
        <f>VLOOKUP(A2429,'Cód dos países'!$A$3:$C$199,3,FALSE)</f>
        <v>76</v>
      </c>
      <c r="D2429" s="29">
        <v>2008</v>
      </c>
      <c r="E2429">
        <f t="shared" si="188"/>
        <v>762008</v>
      </c>
      <c r="F2429" s="28">
        <v>11</v>
      </c>
      <c r="G2429" s="28">
        <v>4</v>
      </c>
      <c r="H2429" s="28">
        <v>3</v>
      </c>
      <c r="I2429" s="28">
        <f t="shared" si="185"/>
        <v>0.91666666666666663</v>
      </c>
      <c r="J2429" s="28">
        <f t="shared" si="186"/>
        <v>0.66666666666666663</v>
      </c>
      <c r="K2429" s="28">
        <f t="shared" si="187"/>
        <v>0.5</v>
      </c>
      <c r="L2429" s="28">
        <f t="shared" si="189"/>
        <v>0.69444444444444431</v>
      </c>
    </row>
    <row r="2430" spans="1:12" ht="15.75" x14ac:dyDescent="0.25">
      <c r="A2430" s="31" t="s">
        <v>130</v>
      </c>
      <c r="B2430" s="30" t="str">
        <f>VLOOKUP(A2430,'Cód dos países'!$A$3:$C$199,2,FALSE)</f>
        <v>HUN</v>
      </c>
      <c r="C2430" s="25">
        <f>VLOOKUP(A2430,'Cód dos países'!$A$3:$C$199,3,FALSE)</f>
        <v>76</v>
      </c>
      <c r="D2430" s="29">
        <v>2009</v>
      </c>
      <c r="E2430">
        <f t="shared" si="188"/>
        <v>762009</v>
      </c>
      <c r="F2430" s="28">
        <v>10</v>
      </c>
      <c r="G2430" s="28">
        <v>4</v>
      </c>
      <c r="H2430" s="28">
        <v>3</v>
      </c>
      <c r="I2430" s="28">
        <f t="shared" si="185"/>
        <v>0.83333333333333337</v>
      </c>
      <c r="J2430" s="28">
        <f t="shared" si="186"/>
        <v>0.66666666666666663</v>
      </c>
      <c r="K2430" s="28">
        <f t="shared" si="187"/>
        <v>0.5</v>
      </c>
      <c r="L2430" s="28">
        <f t="shared" si="189"/>
        <v>0.66666666666666663</v>
      </c>
    </row>
    <row r="2431" spans="1:12" ht="15.75" x14ac:dyDescent="0.25">
      <c r="A2431" s="31" t="s">
        <v>130</v>
      </c>
      <c r="B2431" s="30" t="str">
        <f>VLOOKUP(A2431,'Cód dos países'!$A$3:$C$199,2,FALSE)</f>
        <v>HUN</v>
      </c>
      <c r="C2431" s="25">
        <f>VLOOKUP(A2431,'Cód dos países'!$A$3:$C$199,3,FALSE)</f>
        <v>76</v>
      </c>
      <c r="D2431" s="29">
        <v>2010</v>
      </c>
      <c r="E2431">
        <f t="shared" si="188"/>
        <v>762010</v>
      </c>
      <c r="F2431" s="28">
        <v>0.68181818181818177</v>
      </c>
      <c r="G2431" s="28">
        <v>0.66666666666666663</v>
      </c>
      <c r="H2431" s="28">
        <v>0.5</v>
      </c>
      <c r="I2431" s="28">
        <f t="shared" si="185"/>
        <v>0.68181818181818177</v>
      </c>
      <c r="J2431" s="28">
        <f t="shared" si="186"/>
        <v>0.66666666666666663</v>
      </c>
      <c r="K2431" s="28">
        <f t="shared" si="187"/>
        <v>0.5</v>
      </c>
      <c r="L2431" s="28">
        <f t="shared" si="189"/>
        <v>0.61616161616161613</v>
      </c>
    </row>
    <row r="2432" spans="1:12" ht="15.75" x14ac:dyDescent="0.25">
      <c r="A2432" s="31" t="s">
        <v>130</v>
      </c>
      <c r="B2432" s="30" t="str">
        <f>VLOOKUP(A2432,'Cód dos países'!$A$3:$C$199,2,FALSE)</f>
        <v>HUN</v>
      </c>
      <c r="C2432" s="25">
        <f>VLOOKUP(A2432,'Cód dos países'!$A$3:$C$199,3,FALSE)</f>
        <v>76</v>
      </c>
      <c r="D2432" s="29">
        <v>2011</v>
      </c>
      <c r="E2432">
        <f t="shared" si="188"/>
        <v>762011</v>
      </c>
      <c r="F2432" s="28">
        <v>0.59090909090909094</v>
      </c>
      <c r="G2432" s="28">
        <v>0.66666666666666663</v>
      </c>
      <c r="H2432" s="28">
        <v>0.5</v>
      </c>
      <c r="I2432" s="28">
        <f t="shared" si="185"/>
        <v>0.59090909090909094</v>
      </c>
      <c r="J2432" s="28">
        <f t="shared" si="186"/>
        <v>0.66666666666666663</v>
      </c>
      <c r="K2432" s="28">
        <f t="shared" si="187"/>
        <v>0.5</v>
      </c>
      <c r="L2432" s="28">
        <f t="shared" si="189"/>
        <v>0.58585858585858586</v>
      </c>
    </row>
    <row r="2433" spans="1:12" ht="15.75" x14ac:dyDescent="0.25">
      <c r="A2433" s="31" t="s">
        <v>130</v>
      </c>
      <c r="B2433" s="30" t="str">
        <f>VLOOKUP(A2433,'Cód dos países'!$A$3:$C$199,2,FALSE)</f>
        <v>HUN</v>
      </c>
      <c r="C2433" s="25">
        <f>VLOOKUP(A2433,'Cód dos países'!$A$3:$C$199,3,FALSE)</f>
        <v>76</v>
      </c>
      <c r="D2433" s="29">
        <v>2012</v>
      </c>
      <c r="E2433">
        <f t="shared" si="188"/>
        <v>762012</v>
      </c>
      <c r="F2433" s="28">
        <v>0.59090909090909094</v>
      </c>
      <c r="G2433" s="28">
        <v>0.66666666666666663</v>
      </c>
      <c r="H2433" s="28">
        <v>0.5</v>
      </c>
      <c r="I2433" s="28">
        <f t="shared" si="185"/>
        <v>0.59090909090909094</v>
      </c>
      <c r="J2433" s="28">
        <f t="shared" si="186"/>
        <v>0.66666666666666663</v>
      </c>
      <c r="K2433" s="28">
        <f t="shared" si="187"/>
        <v>0.5</v>
      </c>
      <c r="L2433" s="28">
        <f t="shared" si="189"/>
        <v>0.58585858585858586</v>
      </c>
    </row>
    <row r="2434" spans="1:12" ht="15.75" x14ac:dyDescent="0.25">
      <c r="A2434" s="31" t="s">
        <v>130</v>
      </c>
      <c r="B2434" s="30" t="str">
        <f>VLOOKUP(A2434,'Cód dos países'!$A$3:$C$199,2,FALSE)</f>
        <v>HUN</v>
      </c>
      <c r="C2434" s="25">
        <f>VLOOKUP(A2434,'Cód dos países'!$A$3:$C$199,3,FALSE)</f>
        <v>76</v>
      </c>
      <c r="D2434" s="29">
        <v>2013</v>
      </c>
      <c r="E2434">
        <f t="shared" si="188"/>
        <v>762013</v>
      </c>
      <c r="F2434" s="28">
        <v>0.59090909090909094</v>
      </c>
      <c r="G2434" s="28">
        <v>0.66666666666666663</v>
      </c>
      <c r="H2434" s="28">
        <v>0.5</v>
      </c>
      <c r="I2434" s="28">
        <f t="shared" si="185"/>
        <v>0.59090909090909094</v>
      </c>
      <c r="J2434" s="28">
        <f t="shared" si="186"/>
        <v>0.66666666666666663</v>
      </c>
      <c r="K2434" s="28">
        <f t="shared" si="187"/>
        <v>0.5</v>
      </c>
      <c r="L2434" s="28">
        <f t="shared" si="189"/>
        <v>0.58585858585858586</v>
      </c>
    </row>
    <row r="2435" spans="1:12" ht="15.75" x14ac:dyDescent="0.25">
      <c r="A2435" s="31" t="s">
        <v>130</v>
      </c>
      <c r="B2435" s="30" t="str">
        <f>VLOOKUP(A2435,'Cód dos países'!$A$3:$C$199,2,FALSE)</f>
        <v>HUN</v>
      </c>
      <c r="C2435" s="25">
        <f>VLOOKUP(A2435,'Cód dos países'!$A$3:$C$199,3,FALSE)</f>
        <v>76</v>
      </c>
      <c r="D2435" s="29">
        <v>2014</v>
      </c>
      <c r="E2435">
        <f t="shared" si="188"/>
        <v>762014</v>
      </c>
      <c r="F2435" s="28">
        <v>0.68181818181818177</v>
      </c>
      <c r="G2435" s="28">
        <v>0.66666666666666663</v>
      </c>
      <c r="H2435" s="28">
        <v>0.5</v>
      </c>
      <c r="I2435" s="28">
        <f t="shared" si="185"/>
        <v>0.68181818181818177</v>
      </c>
      <c r="J2435" s="28">
        <f t="shared" si="186"/>
        <v>0.66666666666666663</v>
      </c>
      <c r="K2435" s="28">
        <f t="shared" si="187"/>
        <v>0.5</v>
      </c>
      <c r="L2435" s="28">
        <f t="shared" si="189"/>
        <v>0.61616161616161613</v>
      </c>
    </row>
    <row r="2436" spans="1:12" ht="15.75" x14ac:dyDescent="0.25">
      <c r="A2436" s="31" t="s">
        <v>142</v>
      </c>
      <c r="B2436" s="30" t="str">
        <f>VLOOKUP(A2436,'Cód dos países'!$A$3:$C$199,2,FALSE)</f>
        <v>ISL</v>
      </c>
      <c r="C2436" s="25">
        <f>VLOOKUP(A2436,'Cód dos países'!$A$3:$C$199,3,FALSE)</f>
        <v>77</v>
      </c>
      <c r="D2436" s="29">
        <v>1983</v>
      </c>
      <c r="E2436">
        <f t="shared" si="188"/>
        <v>771983</v>
      </c>
      <c r="F2436" s="28">
        <v>6</v>
      </c>
      <c r="G2436" s="28">
        <v>6</v>
      </c>
      <c r="H2436" s="28">
        <v>6</v>
      </c>
      <c r="I2436" s="28">
        <f t="shared" ref="I2436:I2499" si="190">IF(F2436=".","",IF($D2436&gt;2009,F2436,F2436/12))</f>
        <v>0.5</v>
      </c>
      <c r="J2436" s="28">
        <f t="shared" ref="J2436:J2499" si="191">IF(G2436=".","",IF($D2436&gt;2009,G2436,G2436/6))</f>
        <v>1</v>
      </c>
      <c r="K2436" s="28">
        <f t="shared" ref="K2436:K2499" si="192">IF(H2436=".","",IF($D2436&gt;2009,H2436,H2436/6))</f>
        <v>1</v>
      </c>
      <c r="L2436" s="28">
        <f t="shared" si="189"/>
        <v>0.83333333333333326</v>
      </c>
    </row>
    <row r="2437" spans="1:12" ht="15.75" x14ac:dyDescent="0.25">
      <c r="A2437" s="31" t="s">
        <v>142</v>
      </c>
      <c r="B2437" s="30" t="str">
        <f>VLOOKUP(A2437,'Cód dos países'!$A$3:$C$199,2,FALSE)</f>
        <v>ISL</v>
      </c>
      <c r="C2437" s="25">
        <f>VLOOKUP(A2437,'Cód dos países'!$A$3:$C$199,3,FALSE)</f>
        <v>77</v>
      </c>
      <c r="D2437" s="29">
        <v>1984</v>
      </c>
      <c r="E2437">
        <f t="shared" ref="E2437:E2500" si="193">C2437*10000+D2437</f>
        <v>771984</v>
      </c>
      <c r="F2437" s="28">
        <v>7</v>
      </c>
      <c r="G2437" s="28">
        <v>6</v>
      </c>
      <c r="H2437" s="28">
        <v>6</v>
      </c>
      <c r="I2437" s="28">
        <f t="shared" si="190"/>
        <v>0.58333333333333337</v>
      </c>
      <c r="J2437" s="28">
        <f t="shared" si="191"/>
        <v>1</v>
      </c>
      <c r="K2437" s="28">
        <f t="shared" si="192"/>
        <v>1</v>
      </c>
      <c r="L2437" s="28">
        <f t="shared" si="189"/>
        <v>0.86111111111111116</v>
      </c>
    </row>
    <row r="2438" spans="1:12" ht="15.75" x14ac:dyDescent="0.25">
      <c r="A2438" s="31" t="s">
        <v>142</v>
      </c>
      <c r="B2438" s="30" t="str">
        <f>VLOOKUP(A2438,'Cód dos países'!$A$3:$C$199,2,FALSE)</f>
        <v>ISL</v>
      </c>
      <c r="C2438" s="25">
        <f>VLOOKUP(A2438,'Cód dos países'!$A$3:$C$199,3,FALSE)</f>
        <v>77</v>
      </c>
      <c r="D2438" s="29">
        <v>1985</v>
      </c>
      <c r="E2438">
        <f t="shared" si="193"/>
        <v>771985</v>
      </c>
      <c r="F2438" s="28">
        <v>7</v>
      </c>
      <c r="G2438" s="28">
        <v>6</v>
      </c>
      <c r="H2438" s="28">
        <v>6</v>
      </c>
      <c r="I2438" s="28">
        <f t="shared" si="190"/>
        <v>0.58333333333333337</v>
      </c>
      <c r="J2438" s="28">
        <f t="shared" si="191"/>
        <v>1</v>
      </c>
      <c r="K2438" s="28">
        <f t="shared" si="192"/>
        <v>1</v>
      </c>
      <c r="L2438" s="28">
        <f t="shared" si="189"/>
        <v>0.86111111111111116</v>
      </c>
    </row>
    <row r="2439" spans="1:12" ht="15.75" x14ac:dyDescent="0.25">
      <c r="A2439" s="31" t="s">
        <v>142</v>
      </c>
      <c r="B2439" s="30" t="str">
        <f>VLOOKUP(A2439,'Cód dos países'!$A$3:$C$199,2,FALSE)</f>
        <v>ISL</v>
      </c>
      <c r="C2439" s="25">
        <f>VLOOKUP(A2439,'Cód dos países'!$A$3:$C$199,3,FALSE)</f>
        <v>77</v>
      </c>
      <c r="D2439" s="29">
        <v>1986</v>
      </c>
      <c r="E2439">
        <f t="shared" si="193"/>
        <v>771986</v>
      </c>
      <c r="F2439" s="28">
        <v>7</v>
      </c>
      <c r="G2439" s="28">
        <v>6</v>
      </c>
      <c r="H2439" s="28">
        <v>6</v>
      </c>
      <c r="I2439" s="28">
        <f t="shared" si="190"/>
        <v>0.58333333333333337</v>
      </c>
      <c r="J2439" s="28">
        <f t="shared" si="191"/>
        <v>1</v>
      </c>
      <c r="K2439" s="28">
        <f t="shared" si="192"/>
        <v>1</v>
      </c>
      <c r="L2439" s="28">
        <f t="shared" si="189"/>
        <v>0.86111111111111116</v>
      </c>
    </row>
    <row r="2440" spans="1:12" ht="15.75" x14ac:dyDescent="0.25">
      <c r="A2440" s="31" t="s">
        <v>142</v>
      </c>
      <c r="B2440" s="30" t="str">
        <f>VLOOKUP(A2440,'Cód dos países'!$A$3:$C$199,2,FALSE)</f>
        <v>ISL</v>
      </c>
      <c r="C2440" s="25">
        <f>VLOOKUP(A2440,'Cód dos países'!$A$3:$C$199,3,FALSE)</f>
        <v>77</v>
      </c>
      <c r="D2440" s="29">
        <v>1987</v>
      </c>
      <c r="E2440">
        <f t="shared" si="193"/>
        <v>771987</v>
      </c>
      <c r="F2440" s="28">
        <v>7</v>
      </c>
      <c r="G2440" s="28">
        <v>6</v>
      </c>
      <c r="H2440" s="28">
        <v>6</v>
      </c>
      <c r="I2440" s="28">
        <f t="shared" si="190"/>
        <v>0.58333333333333337</v>
      </c>
      <c r="J2440" s="28">
        <f t="shared" si="191"/>
        <v>1</v>
      </c>
      <c r="K2440" s="28">
        <f t="shared" si="192"/>
        <v>1</v>
      </c>
      <c r="L2440" s="28">
        <f t="shared" si="189"/>
        <v>0.86111111111111116</v>
      </c>
    </row>
    <row r="2441" spans="1:12" ht="15.75" x14ac:dyDescent="0.25">
      <c r="A2441" s="31" t="s">
        <v>142</v>
      </c>
      <c r="B2441" s="30" t="str">
        <f>VLOOKUP(A2441,'Cód dos países'!$A$3:$C$199,2,FALSE)</f>
        <v>ISL</v>
      </c>
      <c r="C2441" s="25">
        <f>VLOOKUP(A2441,'Cód dos países'!$A$3:$C$199,3,FALSE)</f>
        <v>77</v>
      </c>
      <c r="D2441" s="29">
        <v>1988</v>
      </c>
      <c r="E2441">
        <f t="shared" si="193"/>
        <v>771988</v>
      </c>
      <c r="F2441" s="28">
        <v>7</v>
      </c>
      <c r="G2441" s="28">
        <v>6</v>
      </c>
      <c r="H2441" s="28">
        <v>6</v>
      </c>
      <c r="I2441" s="28">
        <f t="shared" si="190"/>
        <v>0.58333333333333337</v>
      </c>
      <c r="J2441" s="28">
        <f t="shared" si="191"/>
        <v>1</v>
      </c>
      <c r="K2441" s="28">
        <f t="shared" si="192"/>
        <v>1</v>
      </c>
      <c r="L2441" s="28">
        <f t="shared" ref="L2441:L2504" si="194">IF(AND(I2441="",J2441="",K2441="")," ",IFERROR((1/3)*I2441+(1/3)*J2441+(1/3)*K2441,""))</f>
        <v>0.86111111111111116</v>
      </c>
    </row>
    <row r="2442" spans="1:12" ht="15.75" x14ac:dyDescent="0.25">
      <c r="A2442" s="31" t="s">
        <v>142</v>
      </c>
      <c r="B2442" s="30" t="str">
        <f>VLOOKUP(A2442,'Cód dos países'!$A$3:$C$199,2,FALSE)</f>
        <v>ISL</v>
      </c>
      <c r="C2442" s="25">
        <f>VLOOKUP(A2442,'Cód dos países'!$A$3:$C$199,3,FALSE)</f>
        <v>77</v>
      </c>
      <c r="D2442" s="29">
        <v>1989</v>
      </c>
      <c r="E2442">
        <f t="shared" si="193"/>
        <v>771989</v>
      </c>
      <c r="F2442" s="28">
        <v>6</v>
      </c>
      <c r="G2442" s="28">
        <v>6</v>
      </c>
      <c r="H2442" s="28">
        <v>6</v>
      </c>
      <c r="I2442" s="28">
        <f t="shared" si="190"/>
        <v>0.5</v>
      </c>
      <c r="J2442" s="28">
        <f t="shared" si="191"/>
        <v>1</v>
      </c>
      <c r="K2442" s="28">
        <f t="shared" si="192"/>
        <v>1</v>
      </c>
      <c r="L2442" s="28">
        <f t="shared" si="194"/>
        <v>0.83333333333333326</v>
      </c>
    </row>
    <row r="2443" spans="1:12" ht="15.75" x14ac:dyDescent="0.25">
      <c r="A2443" s="31" t="s">
        <v>142</v>
      </c>
      <c r="B2443" s="30" t="str">
        <f>VLOOKUP(A2443,'Cód dos países'!$A$3:$C$199,2,FALSE)</f>
        <v>ISL</v>
      </c>
      <c r="C2443" s="25">
        <f>VLOOKUP(A2443,'Cód dos países'!$A$3:$C$199,3,FALSE)</f>
        <v>77</v>
      </c>
      <c r="D2443" s="29">
        <v>1990</v>
      </c>
      <c r="E2443">
        <f t="shared" si="193"/>
        <v>771990</v>
      </c>
      <c r="F2443" s="28">
        <v>5</v>
      </c>
      <c r="G2443" s="28">
        <v>6</v>
      </c>
      <c r="H2443" s="28">
        <v>6</v>
      </c>
      <c r="I2443" s="28">
        <f t="shared" si="190"/>
        <v>0.41666666666666669</v>
      </c>
      <c r="J2443" s="28">
        <f t="shared" si="191"/>
        <v>1</v>
      </c>
      <c r="K2443" s="28">
        <f t="shared" si="192"/>
        <v>1</v>
      </c>
      <c r="L2443" s="28">
        <f t="shared" si="194"/>
        <v>0.80555555555555558</v>
      </c>
    </row>
    <row r="2444" spans="1:12" ht="15.75" x14ac:dyDescent="0.25">
      <c r="A2444" s="31" t="s">
        <v>142</v>
      </c>
      <c r="B2444" s="30" t="str">
        <f>VLOOKUP(A2444,'Cód dos países'!$A$3:$C$199,2,FALSE)</f>
        <v>ISL</v>
      </c>
      <c r="C2444" s="25">
        <f>VLOOKUP(A2444,'Cód dos países'!$A$3:$C$199,3,FALSE)</f>
        <v>77</v>
      </c>
      <c r="D2444" s="29">
        <v>1991</v>
      </c>
      <c r="E2444">
        <f t="shared" si="193"/>
        <v>771991</v>
      </c>
      <c r="F2444" s="28">
        <v>5</v>
      </c>
      <c r="G2444" s="28">
        <v>6</v>
      </c>
      <c r="H2444" s="28">
        <v>6</v>
      </c>
      <c r="I2444" s="28">
        <f t="shared" si="190"/>
        <v>0.41666666666666669</v>
      </c>
      <c r="J2444" s="28">
        <f t="shared" si="191"/>
        <v>1</v>
      </c>
      <c r="K2444" s="28">
        <f t="shared" si="192"/>
        <v>1</v>
      </c>
      <c r="L2444" s="28">
        <f t="shared" si="194"/>
        <v>0.80555555555555558</v>
      </c>
    </row>
    <row r="2445" spans="1:12" ht="15.75" x14ac:dyDescent="0.25">
      <c r="A2445" s="31" t="s">
        <v>142</v>
      </c>
      <c r="B2445" s="30" t="str">
        <f>VLOOKUP(A2445,'Cód dos países'!$A$3:$C$199,2,FALSE)</f>
        <v>ISL</v>
      </c>
      <c r="C2445" s="25">
        <f>VLOOKUP(A2445,'Cód dos países'!$A$3:$C$199,3,FALSE)</f>
        <v>77</v>
      </c>
      <c r="D2445" s="29">
        <v>1992</v>
      </c>
      <c r="E2445">
        <f t="shared" si="193"/>
        <v>771992</v>
      </c>
      <c r="F2445" s="28">
        <v>5</v>
      </c>
      <c r="G2445" s="28">
        <v>6</v>
      </c>
      <c r="H2445" s="28">
        <v>6</v>
      </c>
      <c r="I2445" s="28">
        <f t="shared" si="190"/>
        <v>0.41666666666666669</v>
      </c>
      <c r="J2445" s="28">
        <f t="shared" si="191"/>
        <v>1</v>
      </c>
      <c r="K2445" s="28">
        <f t="shared" si="192"/>
        <v>1</v>
      </c>
      <c r="L2445" s="28">
        <f t="shared" si="194"/>
        <v>0.80555555555555558</v>
      </c>
    </row>
    <row r="2446" spans="1:12" ht="15.75" x14ac:dyDescent="0.25">
      <c r="A2446" s="31" t="s">
        <v>142</v>
      </c>
      <c r="B2446" s="30" t="str">
        <f>VLOOKUP(A2446,'Cód dos países'!$A$3:$C$199,2,FALSE)</f>
        <v>ISL</v>
      </c>
      <c r="C2446" s="25">
        <f>VLOOKUP(A2446,'Cód dos países'!$A$3:$C$199,3,FALSE)</f>
        <v>77</v>
      </c>
      <c r="D2446" s="29">
        <v>1993</v>
      </c>
      <c r="E2446">
        <f t="shared" si="193"/>
        <v>771993</v>
      </c>
      <c r="F2446" s="28">
        <v>4</v>
      </c>
      <c r="G2446" s="28">
        <v>6</v>
      </c>
      <c r="H2446" s="28">
        <v>6</v>
      </c>
      <c r="I2446" s="28">
        <f t="shared" si="190"/>
        <v>0.33333333333333331</v>
      </c>
      <c r="J2446" s="28">
        <f t="shared" si="191"/>
        <v>1</v>
      </c>
      <c r="K2446" s="28">
        <f t="shared" si="192"/>
        <v>1</v>
      </c>
      <c r="L2446" s="28">
        <f t="shared" si="194"/>
        <v>0.77777777777777768</v>
      </c>
    </row>
    <row r="2447" spans="1:12" ht="15.75" x14ac:dyDescent="0.25">
      <c r="A2447" s="31" t="s">
        <v>142</v>
      </c>
      <c r="B2447" s="30" t="str">
        <f>VLOOKUP(A2447,'Cód dos países'!$A$3:$C$199,2,FALSE)</f>
        <v>ISL</v>
      </c>
      <c r="C2447" s="25">
        <f>VLOOKUP(A2447,'Cód dos países'!$A$3:$C$199,3,FALSE)</f>
        <v>77</v>
      </c>
      <c r="D2447" s="29">
        <v>1994</v>
      </c>
      <c r="E2447">
        <f t="shared" si="193"/>
        <v>771994</v>
      </c>
      <c r="F2447" s="28">
        <v>4</v>
      </c>
      <c r="G2447" s="28">
        <v>6</v>
      </c>
      <c r="H2447" s="28">
        <v>6</v>
      </c>
      <c r="I2447" s="28">
        <f t="shared" si="190"/>
        <v>0.33333333333333331</v>
      </c>
      <c r="J2447" s="28">
        <f t="shared" si="191"/>
        <v>1</v>
      </c>
      <c r="K2447" s="28">
        <f t="shared" si="192"/>
        <v>1</v>
      </c>
      <c r="L2447" s="28">
        <f t="shared" si="194"/>
        <v>0.77777777777777768</v>
      </c>
    </row>
    <row r="2448" spans="1:12" ht="15.75" x14ac:dyDescent="0.25">
      <c r="A2448" s="31" t="s">
        <v>142</v>
      </c>
      <c r="B2448" s="30" t="str">
        <f>VLOOKUP(A2448,'Cód dos países'!$A$3:$C$199,2,FALSE)</f>
        <v>ISL</v>
      </c>
      <c r="C2448" s="25">
        <f>VLOOKUP(A2448,'Cód dos países'!$A$3:$C$199,3,FALSE)</f>
        <v>77</v>
      </c>
      <c r="D2448" s="29">
        <v>1995</v>
      </c>
      <c r="E2448">
        <f t="shared" si="193"/>
        <v>771995</v>
      </c>
      <c r="F2448" s="28">
        <v>6</v>
      </c>
      <c r="G2448" s="28">
        <v>6</v>
      </c>
      <c r="H2448" s="28">
        <v>6</v>
      </c>
      <c r="I2448" s="28">
        <f t="shared" si="190"/>
        <v>0.5</v>
      </c>
      <c r="J2448" s="28">
        <f t="shared" si="191"/>
        <v>1</v>
      </c>
      <c r="K2448" s="28">
        <f t="shared" si="192"/>
        <v>1</v>
      </c>
      <c r="L2448" s="28">
        <f t="shared" si="194"/>
        <v>0.83333333333333326</v>
      </c>
    </row>
    <row r="2449" spans="1:12" ht="15.75" x14ac:dyDescent="0.25">
      <c r="A2449" s="31" t="s">
        <v>142</v>
      </c>
      <c r="B2449" s="30" t="str">
        <f>VLOOKUP(A2449,'Cód dos países'!$A$3:$C$199,2,FALSE)</f>
        <v>ISL</v>
      </c>
      <c r="C2449" s="25">
        <f>VLOOKUP(A2449,'Cód dos países'!$A$3:$C$199,3,FALSE)</f>
        <v>77</v>
      </c>
      <c r="D2449" s="29">
        <v>1996</v>
      </c>
      <c r="E2449">
        <f t="shared" si="193"/>
        <v>771996</v>
      </c>
      <c r="F2449" s="28">
        <v>7</v>
      </c>
      <c r="G2449" s="28">
        <v>6</v>
      </c>
      <c r="H2449" s="28">
        <v>6</v>
      </c>
      <c r="I2449" s="28">
        <f t="shared" si="190"/>
        <v>0.58333333333333337</v>
      </c>
      <c r="J2449" s="28">
        <f t="shared" si="191"/>
        <v>1</v>
      </c>
      <c r="K2449" s="28">
        <f t="shared" si="192"/>
        <v>1</v>
      </c>
      <c r="L2449" s="28">
        <f t="shared" si="194"/>
        <v>0.86111111111111116</v>
      </c>
    </row>
    <row r="2450" spans="1:12" ht="15.75" x14ac:dyDescent="0.25">
      <c r="A2450" s="31" t="s">
        <v>142</v>
      </c>
      <c r="B2450" s="30" t="str">
        <f>VLOOKUP(A2450,'Cód dos países'!$A$3:$C$199,2,FALSE)</f>
        <v>ISL</v>
      </c>
      <c r="C2450" s="25">
        <f>VLOOKUP(A2450,'Cód dos países'!$A$3:$C$199,3,FALSE)</f>
        <v>77</v>
      </c>
      <c r="D2450" s="29">
        <v>1997</v>
      </c>
      <c r="E2450">
        <f t="shared" si="193"/>
        <v>771997</v>
      </c>
      <c r="F2450" s="28">
        <v>8</v>
      </c>
      <c r="G2450" s="28">
        <v>6</v>
      </c>
      <c r="H2450" s="28">
        <v>6</v>
      </c>
      <c r="I2450" s="28">
        <f t="shared" si="190"/>
        <v>0.66666666666666663</v>
      </c>
      <c r="J2450" s="28">
        <f t="shared" si="191"/>
        <v>1</v>
      </c>
      <c r="K2450" s="28">
        <f t="shared" si="192"/>
        <v>1</v>
      </c>
      <c r="L2450" s="28">
        <f t="shared" si="194"/>
        <v>0.88888888888888884</v>
      </c>
    </row>
    <row r="2451" spans="1:12" ht="15.75" x14ac:dyDescent="0.25">
      <c r="A2451" s="31" t="s">
        <v>142</v>
      </c>
      <c r="B2451" s="30" t="str">
        <f>VLOOKUP(A2451,'Cód dos países'!$A$3:$C$199,2,FALSE)</f>
        <v>ISL</v>
      </c>
      <c r="C2451" s="25">
        <f>VLOOKUP(A2451,'Cód dos países'!$A$3:$C$199,3,FALSE)</f>
        <v>77</v>
      </c>
      <c r="D2451" s="29">
        <v>1998</v>
      </c>
      <c r="E2451">
        <f t="shared" si="193"/>
        <v>771998</v>
      </c>
      <c r="F2451" s="28">
        <v>8</v>
      </c>
      <c r="G2451" s="28">
        <v>6</v>
      </c>
      <c r="H2451" s="28">
        <v>6</v>
      </c>
      <c r="I2451" s="28">
        <f t="shared" si="190"/>
        <v>0.66666666666666663</v>
      </c>
      <c r="J2451" s="28">
        <f t="shared" si="191"/>
        <v>1</v>
      </c>
      <c r="K2451" s="28">
        <f t="shared" si="192"/>
        <v>1</v>
      </c>
      <c r="L2451" s="28">
        <f t="shared" si="194"/>
        <v>0.88888888888888884</v>
      </c>
    </row>
    <row r="2452" spans="1:12" ht="15.75" x14ac:dyDescent="0.25">
      <c r="A2452" s="31" t="s">
        <v>142</v>
      </c>
      <c r="B2452" s="30" t="str">
        <f>VLOOKUP(A2452,'Cód dos países'!$A$3:$C$199,2,FALSE)</f>
        <v>ISL</v>
      </c>
      <c r="C2452" s="25">
        <f>VLOOKUP(A2452,'Cód dos países'!$A$3:$C$199,3,FALSE)</f>
        <v>77</v>
      </c>
      <c r="D2452" s="29">
        <v>1999</v>
      </c>
      <c r="E2452">
        <f t="shared" si="193"/>
        <v>771999</v>
      </c>
      <c r="F2452" s="28">
        <v>8</v>
      </c>
      <c r="G2452" s="28">
        <v>6</v>
      </c>
      <c r="H2452" s="28">
        <v>6</v>
      </c>
      <c r="I2452" s="28">
        <f t="shared" si="190"/>
        <v>0.66666666666666663</v>
      </c>
      <c r="J2452" s="28">
        <f t="shared" si="191"/>
        <v>1</v>
      </c>
      <c r="K2452" s="28">
        <f t="shared" si="192"/>
        <v>1</v>
      </c>
      <c r="L2452" s="28">
        <f t="shared" si="194"/>
        <v>0.88888888888888884</v>
      </c>
    </row>
    <row r="2453" spans="1:12" ht="15.75" x14ac:dyDescent="0.25">
      <c r="A2453" s="31" t="s">
        <v>142</v>
      </c>
      <c r="B2453" s="30" t="str">
        <f>VLOOKUP(A2453,'Cód dos países'!$A$3:$C$199,2,FALSE)</f>
        <v>ISL</v>
      </c>
      <c r="C2453" s="25">
        <f>VLOOKUP(A2453,'Cód dos países'!$A$3:$C$199,3,FALSE)</f>
        <v>77</v>
      </c>
      <c r="D2453" s="29">
        <v>2000</v>
      </c>
      <c r="E2453">
        <f t="shared" si="193"/>
        <v>772000</v>
      </c>
      <c r="F2453" s="28">
        <v>8</v>
      </c>
      <c r="G2453" s="28">
        <v>6</v>
      </c>
      <c r="H2453" s="28">
        <v>6</v>
      </c>
      <c r="I2453" s="28">
        <f t="shared" si="190"/>
        <v>0.66666666666666663</v>
      </c>
      <c r="J2453" s="28">
        <f t="shared" si="191"/>
        <v>1</v>
      </c>
      <c r="K2453" s="28">
        <f t="shared" si="192"/>
        <v>1</v>
      </c>
      <c r="L2453" s="28">
        <f t="shared" si="194"/>
        <v>0.88888888888888884</v>
      </c>
    </row>
    <row r="2454" spans="1:12" ht="15.75" x14ac:dyDescent="0.25">
      <c r="A2454" s="31" t="s">
        <v>142</v>
      </c>
      <c r="B2454" s="30" t="str">
        <f>VLOOKUP(A2454,'Cód dos países'!$A$3:$C$199,2,FALSE)</f>
        <v>ISL</v>
      </c>
      <c r="C2454" s="25">
        <f>VLOOKUP(A2454,'Cód dos países'!$A$3:$C$199,3,FALSE)</f>
        <v>77</v>
      </c>
      <c r="D2454" s="29">
        <v>2001</v>
      </c>
      <c r="E2454">
        <f t="shared" si="193"/>
        <v>772001</v>
      </c>
      <c r="F2454" s="28">
        <v>11</v>
      </c>
      <c r="G2454" s="28">
        <v>6</v>
      </c>
      <c r="H2454" s="28">
        <v>5</v>
      </c>
      <c r="I2454" s="28">
        <f t="shared" si="190"/>
        <v>0.91666666666666663</v>
      </c>
      <c r="J2454" s="28">
        <f t="shared" si="191"/>
        <v>1</v>
      </c>
      <c r="K2454" s="28">
        <f t="shared" si="192"/>
        <v>0.83333333333333337</v>
      </c>
      <c r="L2454" s="28">
        <f t="shared" si="194"/>
        <v>0.91666666666666663</v>
      </c>
    </row>
    <row r="2455" spans="1:12" ht="15.75" x14ac:dyDescent="0.25">
      <c r="A2455" s="31" t="s">
        <v>142</v>
      </c>
      <c r="B2455" s="30" t="str">
        <f>VLOOKUP(A2455,'Cód dos países'!$A$3:$C$199,2,FALSE)</f>
        <v>ISL</v>
      </c>
      <c r="C2455" s="25">
        <f>VLOOKUP(A2455,'Cód dos países'!$A$3:$C$199,3,FALSE)</f>
        <v>77</v>
      </c>
      <c r="D2455" s="29">
        <v>2002</v>
      </c>
      <c r="E2455">
        <f t="shared" si="193"/>
        <v>772002</v>
      </c>
      <c r="F2455" s="28">
        <v>11</v>
      </c>
      <c r="G2455" s="28">
        <v>6</v>
      </c>
      <c r="H2455" s="28">
        <v>5</v>
      </c>
      <c r="I2455" s="28">
        <f t="shared" si="190"/>
        <v>0.91666666666666663</v>
      </c>
      <c r="J2455" s="28">
        <f t="shared" si="191"/>
        <v>1</v>
      </c>
      <c r="K2455" s="28">
        <f t="shared" si="192"/>
        <v>0.83333333333333337</v>
      </c>
      <c r="L2455" s="28">
        <f t="shared" si="194"/>
        <v>0.91666666666666663</v>
      </c>
    </row>
    <row r="2456" spans="1:12" ht="15.75" x14ac:dyDescent="0.25">
      <c r="A2456" s="31" t="s">
        <v>142</v>
      </c>
      <c r="B2456" s="30" t="str">
        <f>VLOOKUP(A2456,'Cód dos países'!$A$3:$C$199,2,FALSE)</f>
        <v>ISL</v>
      </c>
      <c r="C2456" s="25">
        <f>VLOOKUP(A2456,'Cód dos países'!$A$3:$C$199,3,FALSE)</f>
        <v>77</v>
      </c>
      <c r="D2456" s="29">
        <v>2003</v>
      </c>
      <c r="E2456">
        <f t="shared" si="193"/>
        <v>772003</v>
      </c>
      <c r="F2456" s="28">
        <v>11</v>
      </c>
      <c r="G2456" s="28">
        <v>6</v>
      </c>
      <c r="H2456" s="28">
        <v>4.5</v>
      </c>
      <c r="I2456" s="28">
        <f t="shared" si="190"/>
        <v>0.91666666666666663</v>
      </c>
      <c r="J2456" s="28">
        <f t="shared" si="191"/>
        <v>1</v>
      </c>
      <c r="K2456" s="28">
        <f t="shared" si="192"/>
        <v>0.75</v>
      </c>
      <c r="L2456" s="28">
        <f t="shared" si="194"/>
        <v>0.88888888888888884</v>
      </c>
    </row>
    <row r="2457" spans="1:12" ht="15.75" x14ac:dyDescent="0.25">
      <c r="A2457" s="31" t="s">
        <v>142</v>
      </c>
      <c r="B2457" s="30" t="str">
        <f>VLOOKUP(A2457,'Cód dos países'!$A$3:$C$199,2,FALSE)</f>
        <v>ISL</v>
      </c>
      <c r="C2457" s="25">
        <f>VLOOKUP(A2457,'Cód dos países'!$A$3:$C$199,3,FALSE)</f>
        <v>77</v>
      </c>
      <c r="D2457" s="29">
        <v>2004</v>
      </c>
      <c r="E2457">
        <f t="shared" si="193"/>
        <v>772004</v>
      </c>
      <c r="F2457" s="28">
        <v>11</v>
      </c>
      <c r="G2457" s="28">
        <v>6</v>
      </c>
      <c r="H2457" s="28">
        <v>4.5</v>
      </c>
      <c r="I2457" s="28">
        <f t="shared" si="190"/>
        <v>0.91666666666666663</v>
      </c>
      <c r="J2457" s="28">
        <f t="shared" si="191"/>
        <v>1</v>
      </c>
      <c r="K2457" s="28">
        <f t="shared" si="192"/>
        <v>0.75</v>
      </c>
      <c r="L2457" s="28">
        <f t="shared" si="194"/>
        <v>0.88888888888888884</v>
      </c>
    </row>
    <row r="2458" spans="1:12" ht="15.75" x14ac:dyDescent="0.25">
      <c r="A2458" s="31" t="s">
        <v>142</v>
      </c>
      <c r="B2458" s="30" t="str">
        <f>VLOOKUP(A2458,'Cód dos países'!$A$3:$C$199,2,FALSE)</f>
        <v>ISL</v>
      </c>
      <c r="C2458" s="25">
        <f>VLOOKUP(A2458,'Cód dos países'!$A$3:$C$199,3,FALSE)</f>
        <v>77</v>
      </c>
      <c r="D2458" s="29">
        <v>2005</v>
      </c>
      <c r="E2458">
        <f t="shared" si="193"/>
        <v>772005</v>
      </c>
      <c r="F2458" s="28">
        <v>11</v>
      </c>
      <c r="G2458" s="28">
        <v>6</v>
      </c>
      <c r="H2458" s="28">
        <v>5.5</v>
      </c>
      <c r="I2458" s="28">
        <f t="shared" si="190"/>
        <v>0.91666666666666663</v>
      </c>
      <c r="J2458" s="28">
        <f t="shared" si="191"/>
        <v>1</v>
      </c>
      <c r="K2458" s="28">
        <f t="shared" si="192"/>
        <v>0.91666666666666663</v>
      </c>
      <c r="L2458" s="28">
        <f t="shared" si="194"/>
        <v>0.94444444444444442</v>
      </c>
    </row>
    <row r="2459" spans="1:12" ht="15.75" x14ac:dyDescent="0.25">
      <c r="A2459" s="31" t="s">
        <v>142</v>
      </c>
      <c r="B2459" s="30" t="str">
        <f>VLOOKUP(A2459,'Cód dos países'!$A$3:$C$199,2,FALSE)</f>
        <v>ISL</v>
      </c>
      <c r="C2459" s="25">
        <f>VLOOKUP(A2459,'Cód dos países'!$A$3:$C$199,3,FALSE)</f>
        <v>77</v>
      </c>
      <c r="D2459" s="29">
        <v>2006</v>
      </c>
      <c r="E2459">
        <f t="shared" si="193"/>
        <v>772006</v>
      </c>
      <c r="F2459" s="28">
        <v>10</v>
      </c>
      <c r="G2459" s="28">
        <v>6</v>
      </c>
      <c r="H2459" s="28">
        <v>5.5</v>
      </c>
      <c r="I2459" s="28">
        <f t="shared" si="190"/>
        <v>0.83333333333333337</v>
      </c>
      <c r="J2459" s="28">
        <f t="shared" si="191"/>
        <v>1</v>
      </c>
      <c r="K2459" s="28">
        <f t="shared" si="192"/>
        <v>0.91666666666666663</v>
      </c>
      <c r="L2459" s="28">
        <f t="shared" si="194"/>
        <v>0.91666666666666674</v>
      </c>
    </row>
    <row r="2460" spans="1:12" ht="15.75" x14ac:dyDescent="0.25">
      <c r="A2460" s="31" t="s">
        <v>142</v>
      </c>
      <c r="B2460" s="30" t="str">
        <f>VLOOKUP(A2460,'Cód dos países'!$A$3:$C$199,2,FALSE)</f>
        <v>ISL</v>
      </c>
      <c r="C2460" s="25">
        <f>VLOOKUP(A2460,'Cód dos países'!$A$3:$C$199,3,FALSE)</f>
        <v>77</v>
      </c>
      <c r="D2460" s="29">
        <v>2007</v>
      </c>
      <c r="E2460">
        <f t="shared" si="193"/>
        <v>772007</v>
      </c>
      <c r="F2460" s="28">
        <v>10</v>
      </c>
      <c r="G2460" s="28">
        <v>6</v>
      </c>
      <c r="H2460" s="28">
        <v>5.5</v>
      </c>
      <c r="I2460" s="28">
        <f t="shared" si="190"/>
        <v>0.83333333333333337</v>
      </c>
      <c r="J2460" s="28">
        <f t="shared" si="191"/>
        <v>1</v>
      </c>
      <c r="K2460" s="28">
        <f t="shared" si="192"/>
        <v>0.91666666666666663</v>
      </c>
      <c r="L2460" s="28">
        <f t="shared" si="194"/>
        <v>0.91666666666666674</v>
      </c>
    </row>
    <row r="2461" spans="1:12" ht="15.75" x14ac:dyDescent="0.25">
      <c r="A2461" s="31" t="s">
        <v>142</v>
      </c>
      <c r="B2461" s="30" t="str">
        <f>VLOOKUP(A2461,'Cód dos países'!$A$3:$C$199,2,FALSE)</f>
        <v>ISL</v>
      </c>
      <c r="C2461" s="25">
        <f>VLOOKUP(A2461,'Cód dos países'!$A$3:$C$199,3,FALSE)</f>
        <v>77</v>
      </c>
      <c r="D2461" s="29">
        <v>2008</v>
      </c>
      <c r="E2461">
        <f t="shared" si="193"/>
        <v>772008</v>
      </c>
      <c r="F2461" s="28">
        <v>5</v>
      </c>
      <c r="G2461" s="28">
        <v>6</v>
      </c>
      <c r="H2461" s="28">
        <v>5.5</v>
      </c>
      <c r="I2461" s="28">
        <f t="shared" si="190"/>
        <v>0.41666666666666669</v>
      </c>
      <c r="J2461" s="28">
        <f t="shared" si="191"/>
        <v>1</v>
      </c>
      <c r="K2461" s="28">
        <f t="shared" si="192"/>
        <v>0.91666666666666663</v>
      </c>
      <c r="L2461" s="28">
        <f t="shared" si="194"/>
        <v>0.77777777777777768</v>
      </c>
    </row>
    <row r="2462" spans="1:12" ht="15.75" x14ac:dyDescent="0.25">
      <c r="A2462" s="31" t="s">
        <v>142</v>
      </c>
      <c r="B2462" s="30" t="str">
        <f>VLOOKUP(A2462,'Cód dos países'!$A$3:$C$199,2,FALSE)</f>
        <v>ISL</v>
      </c>
      <c r="C2462" s="25">
        <f>VLOOKUP(A2462,'Cód dos países'!$A$3:$C$199,3,FALSE)</f>
        <v>77</v>
      </c>
      <c r="D2462" s="29">
        <v>2009</v>
      </c>
      <c r="E2462">
        <f t="shared" si="193"/>
        <v>772009</v>
      </c>
      <c r="F2462" s="28">
        <v>7.5</v>
      </c>
      <c r="G2462" s="28">
        <v>6</v>
      </c>
      <c r="H2462" s="28">
        <v>5.5</v>
      </c>
      <c r="I2462" s="28">
        <f t="shared" si="190"/>
        <v>0.625</v>
      </c>
      <c r="J2462" s="28">
        <f t="shared" si="191"/>
        <v>1</v>
      </c>
      <c r="K2462" s="28">
        <f t="shared" si="192"/>
        <v>0.91666666666666663</v>
      </c>
      <c r="L2462" s="28">
        <f t="shared" si="194"/>
        <v>0.8472222222222221</v>
      </c>
    </row>
    <row r="2463" spans="1:12" ht="15.75" x14ac:dyDescent="0.25">
      <c r="A2463" s="31" t="s">
        <v>142</v>
      </c>
      <c r="B2463" s="30" t="str">
        <f>VLOOKUP(A2463,'Cód dos países'!$A$3:$C$199,2,FALSE)</f>
        <v>ISL</v>
      </c>
      <c r="C2463" s="25">
        <f>VLOOKUP(A2463,'Cód dos países'!$A$3:$C$199,3,FALSE)</f>
        <v>77</v>
      </c>
      <c r="D2463" s="29">
        <v>2010</v>
      </c>
      <c r="E2463">
        <f t="shared" si="193"/>
        <v>772010</v>
      </c>
      <c r="F2463" s="28">
        <v>0.59090909090909094</v>
      </c>
      <c r="G2463" s="28">
        <v>1</v>
      </c>
      <c r="H2463" s="28">
        <v>0.91666666666666663</v>
      </c>
      <c r="I2463" s="28">
        <f t="shared" si="190"/>
        <v>0.59090909090909094</v>
      </c>
      <c r="J2463" s="28">
        <f t="shared" si="191"/>
        <v>1</v>
      </c>
      <c r="K2463" s="28">
        <f t="shared" si="192"/>
        <v>0.91666666666666663</v>
      </c>
      <c r="L2463" s="28">
        <f t="shared" si="194"/>
        <v>0.83585858585858586</v>
      </c>
    </row>
    <row r="2464" spans="1:12" ht="15.75" x14ac:dyDescent="0.25">
      <c r="A2464" s="31" t="s">
        <v>142</v>
      </c>
      <c r="B2464" s="30" t="str">
        <f>VLOOKUP(A2464,'Cód dos países'!$A$3:$C$199,2,FALSE)</f>
        <v>ISL</v>
      </c>
      <c r="C2464" s="25">
        <f>VLOOKUP(A2464,'Cód dos países'!$A$3:$C$199,3,FALSE)</f>
        <v>77</v>
      </c>
      <c r="D2464" s="29">
        <v>2011</v>
      </c>
      <c r="E2464">
        <f t="shared" si="193"/>
        <v>772011</v>
      </c>
      <c r="F2464" s="28">
        <v>0.72727272727272729</v>
      </c>
      <c r="G2464" s="28">
        <v>1</v>
      </c>
      <c r="H2464" s="28">
        <v>0.91666666666666663</v>
      </c>
      <c r="I2464" s="28">
        <f t="shared" si="190"/>
        <v>0.72727272727272729</v>
      </c>
      <c r="J2464" s="28">
        <f t="shared" si="191"/>
        <v>1</v>
      </c>
      <c r="K2464" s="28">
        <f t="shared" si="192"/>
        <v>0.91666666666666663</v>
      </c>
      <c r="L2464" s="28">
        <f t="shared" si="194"/>
        <v>0.88131313131313127</v>
      </c>
    </row>
    <row r="2465" spans="1:12" ht="15.75" x14ac:dyDescent="0.25">
      <c r="A2465" s="31" t="s">
        <v>142</v>
      </c>
      <c r="B2465" s="30" t="str">
        <f>VLOOKUP(A2465,'Cód dos países'!$A$3:$C$199,2,FALSE)</f>
        <v>ISL</v>
      </c>
      <c r="C2465" s="25">
        <f>VLOOKUP(A2465,'Cód dos países'!$A$3:$C$199,3,FALSE)</f>
        <v>77</v>
      </c>
      <c r="D2465" s="29">
        <v>2012</v>
      </c>
      <c r="E2465">
        <f t="shared" si="193"/>
        <v>772012</v>
      </c>
      <c r="F2465" s="28">
        <v>0.72727272727272729</v>
      </c>
      <c r="G2465" s="28">
        <v>1</v>
      </c>
      <c r="H2465" s="28">
        <v>0.83333333333333337</v>
      </c>
      <c r="I2465" s="28">
        <f t="shared" si="190"/>
        <v>0.72727272727272729</v>
      </c>
      <c r="J2465" s="28">
        <f t="shared" si="191"/>
        <v>1</v>
      </c>
      <c r="K2465" s="28">
        <f t="shared" si="192"/>
        <v>0.83333333333333337</v>
      </c>
      <c r="L2465" s="28">
        <f t="shared" si="194"/>
        <v>0.85353535353535348</v>
      </c>
    </row>
    <row r="2466" spans="1:12" ht="15.75" x14ac:dyDescent="0.25">
      <c r="A2466" s="31" t="s">
        <v>142</v>
      </c>
      <c r="B2466" s="30" t="str">
        <f>VLOOKUP(A2466,'Cód dos países'!$A$3:$C$199,2,FALSE)</f>
        <v>ISL</v>
      </c>
      <c r="C2466" s="25">
        <f>VLOOKUP(A2466,'Cód dos países'!$A$3:$C$199,3,FALSE)</f>
        <v>77</v>
      </c>
      <c r="D2466" s="29">
        <v>2013</v>
      </c>
      <c r="E2466">
        <f t="shared" si="193"/>
        <v>772013</v>
      </c>
      <c r="F2466" s="28">
        <v>0.72727272727272729</v>
      </c>
      <c r="G2466" s="28">
        <v>1</v>
      </c>
      <c r="H2466" s="28">
        <v>0.83333333333333337</v>
      </c>
      <c r="I2466" s="28">
        <f t="shared" si="190"/>
        <v>0.72727272727272729</v>
      </c>
      <c r="J2466" s="28">
        <f t="shared" si="191"/>
        <v>1</v>
      </c>
      <c r="K2466" s="28">
        <f t="shared" si="192"/>
        <v>0.83333333333333337</v>
      </c>
      <c r="L2466" s="28">
        <f t="shared" si="194"/>
        <v>0.85353535353535348</v>
      </c>
    </row>
    <row r="2467" spans="1:12" ht="15.75" x14ac:dyDescent="0.25">
      <c r="A2467" s="31" t="s">
        <v>142</v>
      </c>
      <c r="B2467" s="30" t="str">
        <f>VLOOKUP(A2467,'Cód dos países'!$A$3:$C$199,2,FALSE)</f>
        <v>ISL</v>
      </c>
      <c r="C2467" s="25">
        <f>VLOOKUP(A2467,'Cód dos países'!$A$3:$C$199,3,FALSE)</f>
        <v>77</v>
      </c>
      <c r="D2467" s="29">
        <v>2014</v>
      </c>
      <c r="E2467">
        <f t="shared" si="193"/>
        <v>772014</v>
      </c>
      <c r="F2467" s="28">
        <v>0.77272727272727271</v>
      </c>
      <c r="G2467" s="28">
        <v>1</v>
      </c>
      <c r="H2467" s="28">
        <v>0.83333333333333337</v>
      </c>
      <c r="I2467" s="28">
        <f t="shared" si="190"/>
        <v>0.77272727272727271</v>
      </c>
      <c r="J2467" s="28">
        <f t="shared" si="191"/>
        <v>1</v>
      </c>
      <c r="K2467" s="28">
        <f t="shared" si="192"/>
        <v>0.83333333333333337</v>
      </c>
      <c r="L2467" s="28">
        <f t="shared" si="194"/>
        <v>0.86868686868686862</v>
      </c>
    </row>
    <row r="2468" spans="1:12" ht="15.75" x14ac:dyDescent="0.25">
      <c r="A2468" s="31" t="s">
        <v>134</v>
      </c>
      <c r="B2468" s="30" t="str">
        <f>VLOOKUP(A2468,'Cód dos países'!$A$3:$C$199,2,FALSE)</f>
        <v>IND</v>
      </c>
      <c r="C2468" s="25">
        <f>VLOOKUP(A2468,'Cód dos países'!$A$3:$C$199,3,FALSE)</f>
        <v>78</v>
      </c>
      <c r="D2468" s="29">
        <v>1983</v>
      </c>
      <c r="E2468">
        <f t="shared" si="193"/>
        <v>781983</v>
      </c>
      <c r="F2468" s="28">
        <v>3</v>
      </c>
      <c r="G2468" s="28">
        <v>3</v>
      </c>
      <c r="H2468" s="28">
        <v>3</v>
      </c>
      <c r="I2468" s="28">
        <f t="shared" si="190"/>
        <v>0.25</v>
      </c>
      <c r="J2468" s="28">
        <f t="shared" si="191"/>
        <v>0.5</v>
      </c>
      <c r="K2468" s="28">
        <f t="shared" si="192"/>
        <v>0.5</v>
      </c>
      <c r="L2468" s="28">
        <f t="shared" si="194"/>
        <v>0.41666666666666663</v>
      </c>
    </row>
    <row r="2469" spans="1:12" ht="15.75" x14ac:dyDescent="0.25">
      <c r="A2469" s="31" t="s">
        <v>134</v>
      </c>
      <c r="B2469" s="30" t="str">
        <f>VLOOKUP(A2469,'Cód dos países'!$A$3:$C$199,2,FALSE)</f>
        <v>IND</v>
      </c>
      <c r="C2469" s="25">
        <f>VLOOKUP(A2469,'Cód dos países'!$A$3:$C$199,3,FALSE)</f>
        <v>78</v>
      </c>
      <c r="D2469" s="29">
        <v>1984</v>
      </c>
      <c r="E2469">
        <f t="shared" si="193"/>
        <v>781984</v>
      </c>
      <c r="F2469" s="28">
        <v>7</v>
      </c>
      <c r="G2469" s="28">
        <v>3</v>
      </c>
      <c r="H2469" s="28">
        <v>3</v>
      </c>
      <c r="I2469" s="28">
        <f t="shared" si="190"/>
        <v>0.58333333333333337</v>
      </c>
      <c r="J2469" s="28">
        <f t="shared" si="191"/>
        <v>0.5</v>
      </c>
      <c r="K2469" s="28">
        <f t="shared" si="192"/>
        <v>0.5</v>
      </c>
      <c r="L2469" s="28">
        <f t="shared" si="194"/>
        <v>0.52777777777777779</v>
      </c>
    </row>
    <row r="2470" spans="1:12" ht="15.75" x14ac:dyDescent="0.25">
      <c r="A2470" s="31" t="s">
        <v>134</v>
      </c>
      <c r="B2470" s="30" t="str">
        <f>VLOOKUP(A2470,'Cód dos países'!$A$3:$C$199,2,FALSE)</f>
        <v>IND</v>
      </c>
      <c r="C2470" s="25">
        <f>VLOOKUP(A2470,'Cód dos países'!$A$3:$C$199,3,FALSE)</f>
        <v>78</v>
      </c>
      <c r="D2470" s="29">
        <v>1985</v>
      </c>
      <c r="E2470">
        <f t="shared" si="193"/>
        <v>781985</v>
      </c>
      <c r="F2470" s="28">
        <v>7</v>
      </c>
      <c r="G2470" s="28">
        <v>2</v>
      </c>
      <c r="H2470" s="28">
        <v>3</v>
      </c>
      <c r="I2470" s="28">
        <f t="shared" si="190"/>
        <v>0.58333333333333337</v>
      </c>
      <c r="J2470" s="28">
        <f t="shared" si="191"/>
        <v>0.33333333333333331</v>
      </c>
      <c r="K2470" s="28">
        <f t="shared" si="192"/>
        <v>0.5</v>
      </c>
      <c r="L2470" s="28">
        <f t="shared" si="194"/>
        <v>0.47222222222222221</v>
      </c>
    </row>
    <row r="2471" spans="1:12" ht="15.75" x14ac:dyDescent="0.25">
      <c r="A2471" s="31" t="s">
        <v>134</v>
      </c>
      <c r="B2471" s="30" t="str">
        <f>VLOOKUP(A2471,'Cód dos países'!$A$3:$C$199,2,FALSE)</f>
        <v>IND</v>
      </c>
      <c r="C2471" s="25">
        <f>VLOOKUP(A2471,'Cód dos países'!$A$3:$C$199,3,FALSE)</f>
        <v>78</v>
      </c>
      <c r="D2471" s="29">
        <v>1986</v>
      </c>
      <c r="E2471">
        <f t="shared" si="193"/>
        <v>781986</v>
      </c>
      <c r="F2471" s="28">
        <v>7</v>
      </c>
      <c r="G2471" s="28">
        <v>2</v>
      </c>
      <c r="H2471" s="28">
        <v>3</v>
      </c>
      <c r="I2471" s="28">
        <f t="shared" si="190"/>
        <v>0.58333333333333337</v>
      </c>
      <c r="J2471" s="28">
        <f t="shared" si="191"/>
        <v>0.33333333333333331</v>
      </c>
      <c r="K2471" s="28">
        <f t="shared" si="192"/>
        <v>0.5</v>
      </c>
      <c r="L2471" s="28">
        <f t="shared" si="194"/>
        <v>0.47222222222222221</v>
      </c>
    </row>
    <row r="2472" spans="1:12" ht="15.75" x14ac:dyDescent="0.25">
      <c r="A2472" s="31" t="s">
        <v>134</v>
      </c>
      <c r="B2472" s="30" t="str">
        <f>VLOOKUP(A2472,'Cód dos países'!$A$3:$C$199,2,FALSE)</f>
        <v>IND</v>
      </c>
      <c r="C2472" s="25">
        <f>VLOOKUP(A2472,'Cód dos países'!$A$3:$C$199,3,FALSE)</f>
        <v>78</v>
      </c>
      <c r="D2472" s="29">
        <v>1987</v>
      </c>
      <c r="E2472">
        <f t="shared" si="193"/>
        <v>781987</v>
      </c>
      <c r="F2472" s="28">
        <v>7</v>
      </c>
      <c r="G2472" s="28">
        <v>2</v>
      </c>
      <c r="H2472" s="28">
        <v>3</v>
      </c>
      <c r="I2472" s="28">
        <f t="shared" si="190"/>
        <v>0.58333333333333337</v>
      </c>
      <c r="J2472" s="28">
        <f t="shared" si="191"/>
        <v>0.33333333333333331</v>
      </c>
      <c r="K2472" s="28">
        <f t="shared" si="192"/>
        <v>0.5</v>
      </c>
      <c r="L2472" s="28">
        <f t="shared" si="194"/>
        <v>0.47222222222222221</v>
      </c>
    </row>
    <row r="2473" spans="1:12" ht="15.75" x14ac:dyDescent="0.25">
      <c r="A2473" s="31" t="s">
        <v>134</v>
      </c>
      <c r="B2473" s="30" t="str">
        <f>VLOOKUP(A2473,'Cód dos países'!$A$3:$C$199,2,FALSE)</f>
        <v>IND</v>
      </c>
      <c r="C2473" s="25">
        <f>VLOOKUP(A2473,'Cód dos países'!$A$3:$C$199,3,FALSE)</f>
        <v>78</v>
      </c>
      <c r="D2473" s="29">
        <v>1988</v>
      </c>
      <c r="E2473">
        <f t="shared" si="193"/>
        <v>781988</v>
      </c>
      <c r="F2473" s="28">
        <v>7</v>
      </c>
      <c r="G2473" s="28">
        <v>2</v>
      </c>
      <c r="H2473" s="28">
        <v>3</v>
      </c>
      <c r="I2473" s="28">
        <f t="shared" si="190"/>
        <v>0.58333333333333337</v>
      </c>
      <c r="J2473" s="28">
        <f t="shared" si="191"/>
        <v>0.33333333333333331</v>
      </c>
      <c r="K2473" s="28">
        <f t="shared" si="192"/>
        <v>0.5</v>
      </c>
      <c r="L2473" s="28">
        <f t="shared" si="194"/>
        <v>0.47222222222222221</v>
      </c>
    </row>
    <row r="2474" spans="1:12" ht="15.75" x14ac:dyDescent="0.25">
      <c r="A2474" s="31" t="s">
        <v>134</v>
      </c>
      <c r="B2474" s="30" t="str">
        <f>VLOOKUP(A2474,'Cód dos países'!$A$3:$C$199,2,FALSE)</f>
        <v>IND</v>
      </c>
      <c r="C2474" s="25">
        <f>VLOOKUP(A2474,'Cód dos países'!$A$3:$C$199,3,FALSE)</f>
        <v>78</v>
      </c>
      <c r="D2474" s="29">
        <v>1989</v>
      </c>
      <c r="E2474">
        <f t="shared" si="193"/>
        <v>781989</v>
      </c>
      <c r="F2474" s="28">
        <v>5</v>
      </c>
      <c r="G2474" s="28">
        <v>2</v>
      </c>
      <c r="H2474" s="28">
        <v>2</v>
      </c>
      <c r="I2474" s="28">
        <f t="shared" si="190"/>
        <v>0.41666666666666669</v>
      </c>
      <c r="J2474" s="28">
        <f t="shared" si="191"/>
        <v>0.33333333333333331</v>
      </c>
      <c r="K2474" s="28">
        <f t="shared" si="192"/>
        <v>0.33333333333333331</v>
      </c>
      <c r="L2474" s="28">
        <f t="shared" si="194"/>
        <v>0.3611111111111111</v>
      </c>
    </row>
    <row r="2475" spans="1:12" ht="15.75" x14ac:dyDescent="0.25">
      <c r="A2475" s="31" t="s">
        <v>134</v>
      </c>
      <c r="B2475" s="30" t="str">
        <f>VLOOKUP(A2475,'Cód dos países'!$A$3:$C$199,2,FALSE)</f>
        <v>IND</v>
      </c>
      <c r="C2475" s="25">
        <f>VLOOKUP(A2475,'Cód dos países'!$A$3:$C$199,3,FALSE)</f>
        <v>78</v>
      </c>
      <c r="D2475" s="29">
        <v>1990</v>
      </c>
      <c r="E2475">
        <f t="shared" si="193"/>
        <v>781990</v>
      </c>
      <c r="F2475" s="28">
        <v>4</v>
      </c>
      <c r="G2475" s="28">
        <v>1</v>
      </c>
      <c r="H2475" s="28">
        <v>2</v>
      </c>
      <c r="I2475" s="28">
        <f t="shared" si="190"/>
        <v>0.33333333333333331</v>
      </c>
      <c r="J2475" s="28">
        <f t="shared" si="191"/>
        <v>0.16666666666666666</v>
      </c>
      <c r="K2475" s="28">
        <f t="shared" si="192"/>
        <v>0.33333333333333331</v>
      </c>
      <c r="L2475" s="28">
        <f t="shared" si="194"/>
        <v>0.27777777777777779</v>
      </c>
    </row>
    <row r="2476" spans="1:12" ht="15.75" x14ac:dyDescent="0.25">
      <c r="A2476" s="31" t="s">
        <v>134</v>
      </c>
      <c r="B2476" s="30" t="str">
        <f>VLOOKUP(A2476,'Cód dos países'!$A$3:$C$199,2,FALSE)</f>
        <v>IND</v>
      </c>
      <c r="C2476" s="25">
        <f>VLOOKUP(A2476,'Cód dos países'!$A$3:$C$199,3,FALSE)</f>
        <v>78</v>
      </c>
      <c r="D2476" s="29">
        <v>1991</v>
      </c>
      <c r="E2476">
        <f t="shared" si="193"/>
        <v>781991</v>
      </c>
      <c r="F2476" s="28">
        <v>5</v>
      </c>
      <c r="G2476" s="28">
        <v>3</v>
      </c>
      <c r="H2476" s="28">
        <v>2</v>
      </c>
      <c r="I2476" s="28">
        <f t="shared" si="190"/>
        <v>0.41666666666666669</v>
      </c>
      <c r="J2476" s="28">
        <f t="shared" si="191"/>
        <v>0.5</v>
      </c>
      <c r="K2476" s="28">
        <f t="shared" si="192"/>
        <v>0.33333333333333331</v>
      </c>
      <c r="L2476" s="28">
        <f t="shared" si="194"/>
        <v>0.41666666666666669</v>
      </c>
    </row>
    <row r="2477" spans="1:12" ht="15.75" x14ac:dyDescent="0.25">
      <c r="A2477" s="31" t="s">
        <v>134</v>
      </c>
      <c r="B2477" s="30" t="str">
        <f>VLOOKUP(A2477,'Cód dos países'!$A$3:$C$199,2,FALSE)</f>
        <v>IND</v>
      </c>
      <c r="C2477" s="25">
        <f>VLOOKUP(A2477,'Cód dos países'!$A$3:$C$199,3,FALSE)</f>
        <v>78</v>
      </c>
      <c r="D2477" s="29">
        <v>1992</v>
      </c>
      <c r="E2477">
        <f t="shared" si="193"/>
        <v>781992</v>
      </c>
      <c r="F2477" s="28">
        <v>5</v>
      </c>
      <c r="G2477" s="28">
        <v>3</v>
      </c>
      <c r="H2477" s="28">
        <v>2</v>
      </c>
      <c r="I2477" s="28">
        <f t="shared" si="190"/>
        <v>0.41666666666666669</v>
      </c>
      <c r="J2477" s="28">
        <f t="shared" si="191"/>
        <v>0.5</v>
      </c>
      <c r="K2477" s="28">
        <f t="shared" si="192"/>
        <v>0.33333333333333331</v>
      </c>
      <c r="L2477" s="28">
        <f t="shared" si="194"/>
        <v>0.41666666666666669</v>
      </c>
    </row>
    <row r="2478" spans="1:12" ht="15.75" x14ac:dyDescent="0.25">
      <c r="A2478" s="31" t="s">
        <v>134</v>
      </c>
      <c r="B2478" s="30" t="str">
        <f>VLOOKUP(A2478,'Cód dos países'!$A$3:$C$199,2,FALSE)</f>
        <v>IND</v>
      </c>
      <c r="C2478" s="25">
        <f>VLOOKUP(A2478,'Cód dos países'!$A$3:$C$199,3,FALSE)</f>
        <v>78</v>
      </c>
      <c r="D2478" s="29">
        <v>1993</v>
      </c>
      <c r="E2478">
        <f t="shared" si="193"/>
        <v>781993</v>
      </c>
      <c r="F2478" s="28">
        <v>5</v>
      </c>
      <c r="G2478" s="28">
        <v>4</v>
      </c>
      <c r="H2478" s="28">
        <v>3</v>
      </c>
      <c r="I2478" s="28">
        <f t="shared" si="190"/>
        <v>0.41666666666666669</v>
      </c>
      <c r="J2478" s="28">
        <f t="shared" si="191"/>
        <v>0.66666666666666663</v>
      </c>
      <c r="K2478" s="28">
        <f t="shared" si="192"/>
        <v>0.5</v>
      </c>
      <c r="L2478" s="28">
        <f t="shared" si="194"/>
        <v>0.52777777777777779</v>
      </c>
    </row>
    <row r="2479" spans="1:12" ht="15.75" x14ac:dyDescent="0.25">
      <c r="A2479" s="31" t="s">
        <v>134</v>
      </c>
      <c r="B2479" s="30" t="str">
        <f>VLOOKUP(A2479,'Cód dos países'!$A$3:$C$199,2,FALSE)</f>
        <v>IND</v>
      </c>
      <c r="C2479" s="25">
        <f>VLOOKUP(A2479,'Cód dos países'!$A$3:$C$199,3,FALSE)</f>
        <v>78</v>
      </c>
      <c r="D2479" s="29">
        <v>1994</v>
      </c>
      <c r="E2479">
        <f t="shared" si="193"/>
        <v>781994</v>
      </c>
      <c r="F2479" s="28">
        <v>6</v>
      </c>
      <c r="G2479" s="28">
        <v>4</v>
      </c>
      <c r="H2479" s="28">
        <v>3</v>
      </c>
      <c r="I2479" s="28">
        <f t="shared" si="190"/>
        <v>0.5</v>
      </c>
      <c r="J2479" s="28">
        <f t="shared" si="191"/>
        <v>0.66666666666666663</v>
      </c>
      <c r="K2479" s="28">
        <f t="shared" si="192"/>
        <v>0.5</v>
      </c>
      <c r="L2479" s="28">
        <f t="shared" si="194"/>
        <v>0.55555555555555547</v>
      </c>
    </row>
    <row r="2480" spans="1:12" ht="15.75" x14ac:dyDescent="0.25">
      <c r="A2480" s="31" t="s">
        <v>134</v>
      </c>
      <c r="B2480" s="30" t="str">
        <f>VLOOKUP(A2480,'Cód dos países'!$A$3:$C$199,2,FALSE)</f>
        <v>IND</v>
      </c>
      <c r="C2480" s="25">
        <f>VLOOKUP(A2480,'Cód dos países'!$A$3:$C$199,3,FALSE)</f>
        <v>78</v>
      </c>
      <c r="D2480" s="29">
        <v>1995</v>
      </c>
      <c r="E2480">
        <f t="shared" si="193"/>
        <v>781995</v>
      </c>
      <c r="F2480" s="28">
        <v>6</v>
      </c>
      <c r="G2480" s="28">
        <v>4</v>
      </c>
      <c r="H2480" s="28">
        <v>3</v>
      </c>
      <c r="I2480" s="28">
        <f t="shared" si="190"/>
        <v>0.5</v>
      </c>
      <c r="J2480" s="28">
        <f t="shared" si="191"/>
        <v>0.66666666666666663</v>
      </c>
      <c r="K2480" s="28">
        <f t="shared" si="192"/>
        <v>0.5</v>
      </c>
      <c r="L2480" s="28">
        <f t="shared" si="194"/>
        <v>0.55555555555555547</v>
      </c>
    </row>
    <row r="2481" spans="1:12" ht="15.75" x14ac:dyDescent="0.25">
      <c r="A2481" s="31" t="s">
        <v>134</v>
      </c>
      <c r="B2481" s="30" t="str">
        <f>VLOOKUP(A2481,'Cód dos países'!$A$3:$C$199,2,FALSE)</f>
        <v>IND</v>
      </c>
      <c r="C2481" s="25">
        <f>VLOOKUP(A2481,'Cód dos países'!$A$3:$C$199,3,FALSE)</f>
        <v>78</v>
      </c>
      <c r="D2481" s="29">
        <v>1996</v>
      </c>
      <c r="E2481">
        <f t="shared" si="193"/>
        <v>781996</v>
      </c>
      <c r="F2481" s="28">
        <v>6</v>
      </c>
      <c r="G2481" s="28">
        <v>4</v>
      </c>
      <c r="H2481" s="28">
        <v>3</v>
      </c>
      <c r="I2481" s="28">
        <f t="shared" si="190"/>
        <v>0.5</v>
      </c>
      <c r="J2481" s="28">
        <f t="shared" si="191"/>
        <v>0.66666666666666663</v>
      </c>
      <c r="K2481" s="28">
        <f t="shared" si="192"/>
        <v>0.5</v>
      </c>
      <c r="L2481" s="28">
        <f t="shared" si="194"/>
        <v>0.55555555555555547</v>
      </c>
    </row>
    <row r="2482" spans="1:12" ht="15.75" x14ac:dyDescent="0.25">
      <c r="A2482" s="31" t="s">
        <v>134</v>
      </c>
      <c r="B2482" s="30" t="str">
        <f>VLOOKUP(A2482,'Cód dos países'!$A$3:$C$199,2,FALSE)</f>
        <v>IND</v>
      </c>
      <c r="C2482" s="25">
        <f>VLOOKUP(A2482,'Cód dos países'!$A$3:$C$199,3,FALSE)</f>
        <v>78</v>
      </c>
      <c r="D2482" s="29">
        <v>1997</v>
      </c>
      <c r="E2482">
        <f t="shared" si="193"/>
        <v>781997</v>
      </c>
      <c r="F2482" s="28">
        <v>8</v>
      </c>
      <c r="G2482" s="28">
        <v>4</v>
      </c>
      <c r="H2482" s="28">
        <v>3</v>
      </c>
      <c r="I2482" s="28">
        <f t="shared" si="190"/>
        <v>0.66666666666666663</v>
      </c>
      <c r="J2482" s="28">
        <f t="shared" si="191"/>
        <v>0.66666666666666663</v>
      </c>
      <c r="K2482" s="28">
        <f t="shared" si="192"/>
        <v>0.5</v>
      </c>
      <c r="L2482" s="28">
        <f t="shared" si="194"/>
        <v>0.61111111111111105</v>
      </c>
    </row>
    <row r="2483" spans="1:12" ht="15.75" x14ac:dyDescent="0.25">
      <c r="A2483" s="31" t="s">
        <v>134</v>
      </c>
      <c r="B2483" s="30" t="str">
        <f>VLOOKUP(A2483,'Cód dos países'!$A$3:$C$199,2,FALSE)</f>
        <v>IND</v>
      </c>
      <c r="C2483" s="25">
        <f>VLOOKUP(A2483,'Cód dos países'!$A$3:$C$199,3,FALSE)</f>
        <v>78</v>
      </c>
      <c r="D2483" s="29">
        <v>1998</v>
      </c>
      <c r="E2483">
        <f t="shared" si="193"/>
        <v>781998</v>
      </c>
      <c r="F2483" s="28">
        <v>5</v>
      </c>
      <c r="G2483" s="28">
        <v>4</v>
      </c>
      <c r="H2483" s="28">
        <v>3</v>
      </c>
      <c r="I2483" s="28">
        <f t="shared" si="190"/>
        <v>0.41666666666666669</v>
      </c>
      <c r="J2483" s="28">
        <f t="shared" si="191"/>
        <v>0.66666666666666663</v>
      </c>
      <c r="K2483" s="28">
        <f t="shared" si="192"/>
        <v>0.5</v>
      </c>
      <c r="L2483" s="28">
        <f t="shared" si="194"/>
        <v>0.52777777777777779</v>
      </c>
    </row>
    <row r="2484" spans="1:12" ht="15.75" x14ac:dyDescent="0.25">
      <c r="A2484" s="31" t="s">
        <v>134</v>
      </c>
      <c r="B2484" s="30" t="str">
        <f>VLOOKUP(A2484,'Cód dos países'!$A$3:$C$199,2,FALSE)</f>
        <v>IND</v>
      </c>
      <c r="C2484" s="25">
        <f>VLOOKUP(A2484,'Cód dos países'!$A$3:$C$199,3,FALSE)</f>
        <v>78</v>
      </c>
      <c r="D2484" s="29">
        <v>1999</v>
      </c>
      <c r="E2484">
        <f t="shared" si="193"/>
        <v>781999</v>
      </c>
      <c r="F2484" s="28">
        <v>5</v>
      </c>
      <c r="G2484" s="28">
        <v>4</v>
      </c>
      <c r="H2484" s="28">
        <v>3</v>
      </c>
      <c r="I2484" s="28">
        <f t="shared" si="190"/>
        <v>0.41666666666666669</v>
      </c>
      <c r="J2484" s="28">
        <f t="shared" si="191"/>
        <v>0.66666666666666663</v>
      </c>
      <c r="K2484" s="28">
        <f t="shared" si="192"/>
        <v>0.5</v>
      </c>
      <c r="L2484" s="28">
        <f t="shared" si="194"/>
        <v>0.52777777777777779</v>
      </c>
    </row>
    <row r="2485" spans="1:12" ht="15.75" x14ac:dyDescent="0.25">
      <c r="A2485" s="31" t="s">
        <v>134</v>
      </c>
      <c r="B2485" s="30" t="str">
        <f>VLOOKUP(A2485,'Cód dos países'!$A$3:$C$199,2,FALSE)</f>
        <v>IND</v>
      </c>
      <c r="C2485" s="25">
        <f>VLOOKUP(A2485,'Cód dos países'!$A$3:$C$199,3,FALSE)</f>
        <v>78</v>
      </c>
      <c r="D2485" s="29">
        <v>2000</v>
      </c>
      <c r="E2485">
        <f t="shared" si="193"/>
        <v>782000</v>
      </c>
      <c r="F2485" s="28">
        <v>5</v>
      </c>
      <c r="G2485" s="28">
        <v>4</v>
      </c>
      <c r="H2485" s="28">
        <v>3</v>
      </c>
      <c r="I2485" s="28">
        <f t="shared" si="190"/>
        <v>0.41666666666666669</v>
      </c>
      <c r="J2485" s="28">
        <f t="shared" si="191"/>
        <v>0.66666666666666663</v>
      </c>
      <c r="K2485" s="28">
        <f t="shared" si="192"/>
        <v>0.5</v>
      </c>
      <c r="L2485" s="28">
        <f t="shared" si="194"/>
        <v>0.52777777777777779</v>
      </c>
    </row>
    <row r="2486" spans="1:12" ht="15.75" x14ac:dyDescent="0.25">
      <c r="A2486" s="31" t="s">
        <v>134</v>
      </c>
      <c r="B2486" s="30" t="str">
        <f>VLOOKUP(A2486,'Cód dos países'!$A$3:$C$199,2,FALSE)</f>
        <v>IND</v>
      </c>
      <c r="C2486" s="25">
        <f>VLOOKUP(A2486,'Cód dos países'!$A$3:$C$199,3,FALSE)</f>
        <v>78</v>
      </c>
      <c r="D2486" s="29">
        <v>2001</v>
      </c>
      <c r="E2486">
        <f t="shared" si="193"/>
        <v>782001</v>
      </c>
      <c r="F2486" s="28">
        <v>8</v>
      </c>
      <c r="G2486" s="28">
        <v>4</v>
      </c>
      <c r="H2486" s="28">
        <v>1.5</v>
      </c>
      <c r="I2486" s="28">
        <f t="shared" si="190"/>
        <v>0.66666666666666663</v>
      </c>
      <c r="J2486" s="28">
        <f t="shared" si="191"/>
        <v>0.66666666666666663</v>
      </c>
      <c r="K2486" s="28">
        <f t="shared" si="192"/>
        <v>0.25</v>
      </c>
      <c r="L2486" s="28">
        <f t="shared" si="194"/>
        <v>0.52777777777777779</v>
      </c>
    </row>
    <row r="2487" spans="1:12" ht="15.75" x14ac:dyDescent="0.25">
      <c r="A2487" s="31" t="s">
        <v>134</v>
      </c>
      <c r="B2487" s="30" t="str">
        <f>VLOOKUP(A2487,'Cód dos países'!$A$3:$C$199,2,FALSE)</f>
        <v>IND</v>
      </c>
      <c r="C2487" s="25">
        <f>VLOOKUP(A2487,'Cód dos países'!$A$3:$C$199,3,FALSE)</f>
        <v>78</v>
      </c>
      <c r="D2487" s="29">
        <v>2002</v>
      </c>
      <c r="E2487">
        <f t="shared" si="193"/>
        <v>782002</v>
      </c>
      <c r="F2487" s="28">
        <v>8</v>
      </c>
      <c r="G2487" s="28">
        <v>4</v>
      </c>
      <c r="H2487" s="28">
        <v>1.5</v>
      </c>
      <c r="I2487" s="28">
        <f t="shared" si="190"/>
        <v>0.66666666666666663</v>
      </c>
      <c r="J2487" s="28">
        <f t="shared" si="191"/>
        <v>0.66666666666666663</v>
      </c>
      <c r="K2487" s="28">
        <f t="shared" si="192"/>
        <v>0.25</v>
      </c>
      <c r="L2487" s="28">
        <f t="shared" si="194"/>
        <v>0.52777777777777779</v>
      </c>
    </row>
    <row r="2488" spans="1:12" ht="15.75" x14ac:dyDescent="0.25">
      <c r="A2488" s="31" t="s">
        <v>134</v>
      </c>
      <c r="B2488" s="30" t="str">
        <f>VLOOKUP(A2488,'Cód dos países'!$A$3:$C$199,2,FALSE)</f>
        <v>IND</v>
      </c>
      <c r="C2488" s="25">
        <f>VLOOKUP(A2488,'Cód dos países'!$A$3:$C$199,3,FALSE)</f>
        <v>78</v>
      </c>
      <c r="D2488" s="29">
        <v>2003</v>
      </c>
      <c r="E2488">
        <f t="shared" si="193"/>
        <v>782003</v>
      </c>
      <c r="F2488" s="28">
        <v>8.5</v>
      </c>
      <c r="G2488" s="28">
        <v>4</v>
      </c>
      <c r="H2488" s="28">
        <v>1.5</v>
      </c>
      <c r="I2488" s="28">
        <f t="shared" si="190"/>
        <v>0.70833333333333337</v>
      </c>
      <c r="J2488" s="28">
        <f t="shared" si="191"/>
        <v>0.66666666666666663</v>
      </c>
      <c r="K2488" s="28">
        <f t="shared" si="192"/>
        <v>0.25</v>
      </c>
      <c r="L2488" s="28">
        <f t="shared" si="194"/>
        <v>0.54166666666666663</v>
      </c>
    </row>
    <row r="2489" spans="1:12" ht="15.75" x14ac:dyDescent="0.25">
      <c r="A2489" s="31" t="s">
        <v>134</v>
      </c>
      <c r="B2489" s="30" t="str">
        <f>VLOOKUP(A2489,'Cód dos países'!$A$3:$C$199,2,FALSE)</f>
        <v>IND</v>
      </c>
      <c r="C2489" s="25">
        <f>VLOOKUP(A2489,'Cód dos países'!$A$3:$C$199,3,FALSE)</f>
        <v>78</v>
      </c>
      <c r="D2489" s="29">
        <v>2004</v>
      </c>
      <c r="E2489">
        <f t="shared" si="193"/>
        <v>782004</v>
      </c>
      <c r="F2489" s="28">
        <v>9</v>
      </c>
      <c r="G2489" s="28">
        <v>4</v>
      </c>
      <c r="H2489" s="28">
        <v>2.5</v>
      </c>
      <c r="I2489" s="28">
        <f t="shared" si="190"/>
        <v>0.75</v>
      </c>
      <c r="J2489" s="28">
        <f t="shared" si="191"/>
        <v>0.66666666666666663</v>
      </c>
      <c r="K2489" s="28">
        <f t="shared" si="192"/>
        <v>0.41666666666666669</v>
      </c>
      <c r="L2489" s="28">
        <f t="shared" si="194"/>
        <v>0.61111111111111116</v>
      </c>
    </row>
    <row r="2490" spans="1:12" ht="15.75" x14ac:dyDescent="0.25">
      <c r="A2490" s="31" t="s">
        <v>134</v>
      </c>
      <c r="B2490" s="30" t="str">
        <f>VLOOKUP(A2490,'Cód dos países'!$A$3:$C$199,2,FALSE)</f>
        <v>IND</v>
      </c>
      <c r="C2490" s="25">
        <f>VLOOKUP(A2490,'Cód dos países'!$A$3:$C$199,3,FALSE)</f>
        <v>78</v>
      </c>
      <c r="D2490" s="29">
        <v>2005</v>
      </c>
      <c r="E2490">
        <f t="shared" si="193"/>
        <v>782005</v>
      </c>
      <c r="F2490" s="28">
        <v>9.5</v>
      </c>
      <c r="G2490" s="28">
        <v>4</v>
      </c>
      <c r="H2490" s="28">
        <v>2.5</v>
      </c>
      <c r="I2490" s="28">
        <f t="shared" si="190"/>
        <v>0.79166666666666663</v>
      </c>
      <c r="J2490" s="28">
        <f t="shared" si="191"/>
        <v>0.66666666666666663</v>
      </c>
      <c r="K2490" s="28">
        <f t="shared" si="192"/>
        <v>0.41666666666666669</v>
      </c>
      <c r="L2490" s="28">
        <f t="shared" si="194"/>
        <v>0.625</v>
      </c>
    </row>
    <row r="2491" spans="1:12" ht="15.75" x14ac:dyDescent="0.25">
      <c r="A2491" s="31" t="s">
        <v>134</v>
      </c>
      <c r="B2491" s="30" t="str">
        <f>VLOOKUP(A2491,'Cód dos países'!$A$3:$C$199,2,FALSE)</f>
        <v>IND</v>
      </c>
      <c r="C2491" s="25">
        <f>VLOOKUP(A2491,'Cód dos países'!$A$3:$C$199,3,FALSE)</f>
        <v>78</v>
      </c>
      <c r="D2491" s="29">
        <v>2006</v>
      </c>
      <c r="E2491">
        <f t="shared" si="193"/>
        <v>782006</v>
      </c>
      <c r="F2491" s="28">
        <v>8.5</v>
      </c>
      <c r="G2491" s="28">
        <v>4</v>
      </c>
      <c r="H2491" s="28">
        <v>2.5</v>
      </c>
      <c r="I2491" s="28">
        <f t="shared" si="190"/>
        <v>0.70833333333333337</v>
      </c>
      <c r="J2491" s="28">
        <f t="shared" si="191"/>
        <v>0.66666666666666663</v>
      </c>
      <c r="K2491" s="28">
        <f t="shared" si="192"/>
        <v>0.41666666666666669</v>
      </c>
      <c r="L2491" s="28">
        <f t="shared" si="194"/>
        <v>0.59722222222222221</v>
      </c>
    </row>
    <row r="2492" spans="1:12" ht="15.75" x14ac:dyDescent="0.25">
      <c r="A2492" s="31" t="s">
        <v>134</v>
      </c>
      <c r="B2492" s="30" t="str">
        <f>VLOOKUP(A2492,'Cód dos países'!$A$3:$C$199,2,FALSE)</f>
        <v>IND</v>
      </c>
      <c r="C2492" s="25">
        <f>VLOOKUP(A2492,'Cód dos países'!$A$3:$C$199,3,FALSE)</f>
        <v>78</v>
      </c>
      <c r="D2492" s="29">
        <v>2007</v>
      </c>
      <c r="E2492">
        <f t="shared" si="193"/>
        <v>782007</v>
      </c>
      <c r="F2492" s="28">
        <v>8.5</v>
      </c>
      <c r="G2492" s="28">
        <v>4</v>
      </c>
      <c r="H2492" s="28">
        <v>2.5</v>
      </c>
      <c r="I2492" s="28">
        <f t="shared" si="190"/>
        <v>0.70833333333333337</v>
      </c>
      <c r="J2492" s="28">
        <f t="shared" si="191"/>
        <v>0.66666666666666663</v>
      </c>
      <c r="K2492" s="28">
        <f t="shared" si="192"/>
        <v>0.41666666666666669</v>
      </c>
      <c r="L2492" s="28">
        <f t="shared" si="194"/>
        <v>0.59722222222222221</v>
      </c>
    </row>
    <row r="2493" spans="1:12" ht="15.75" x14ac:dyDescent="0.25">
      <c r="A2493" s="31" t="s">
        <v>134</v>
      </c>
      <c r="B2493" s="30" t="str">
        <f>VLOOKUP(A2493,'Cód dos países'!$A$3:$C$199,2,FALSE)</f>
        <v>IND</v>
      </c>
      <c r="C2493" s="25">
        <f>VLOOKUP(A2493,'Cód dos países'!$A$3:$C$199,3,FALSE)</f>
        <v>78</v>
      </c>
      <c r="D2493" s="29">
        <v>2008</v>
      </c>
      <c r="E2493">
        <f t="shared" si="193"/>
        <v>782008</v>
      </c>
      <c r="F2493" s="28">
        <v>8.5</v>
      </c>
      <c r="G2493" s="28">
        <v>4</v>
      </c>
      <c r="H2493" s="28">
        <v>2.5</v>
      </c>
      <c r="I2493" s="28">
        <f t="shared" si="190"/>
        <v>0.70833333333333337</v>
      </c>
      <c r="J2493" s="28">
        <f t="shared" si="191"/>
        <v>0.66666666666666663</v>
      </c>
      <c r="K2493" s="28">
        <f t="shared" si="192"/>
        <v>0.41666666666666669</v>
      </c>
      <c r="L2493" s="28">
        <f t="shared" si="194"/>
        <v>0.59722222222222221</v>
      </c>
    </row>
    <row r="2494" spans="1:12" ht="15.75" x14ac:dyDescent="0.25">
      <c r="A2494" s="31" t="s">
        <v>134</v>
      </c>
      <c r="B2494" s="30" t="str">
        <f>VLOOKUP(A2494,'Cód dos países'!$A$3:$C$199,2,FALSE)</f>
        <v>IND</v>
      </c>
      <c r="C2494" s="25">
        <f>VLOOKUP(A2494,'Cód dos países'!$A$3:$C$199,3,FALSE)</f>
        <v>78</v>
      </c>
      <c r="D2494" s="29">
        <v>2009</v>
      </c>
      <c r="E2494">
        <f t="shared" si="193"/>
        <v>782009</v>
      </c>
      <c r="F2494" s="28">
        <v>8.5</v>
      </c>
      <c r="G2494" s="28">
        <v>4</v>
      </c>
      <c r="H2494" s="28">
        <v>2.5</v>
      </c>
      <c r="I2494" s="28">
        <f t="shared" si="190"/>
        <v>0.70833333333333337</v>
      </c>
      <c r="J2494" s="28">
        <f t="shared" si="191"/>
        <v>0.66666666666666663</v>
      </c>
      <c r="K2494" s="28">
        <f t="shared" si="192"/>
        <v>0.41666666666666669</v>
      </c>
      <c r="L2494" s="28">
        <f t="shared" si="194"/>
        <v>0.59722222222222221</v>
      </c>
    </row>
    <row r="2495" spans="1:12" ht="15.75" x14ac:dyDescent="0.25">
      <c r="A2495" s="31" t="s">
        <v>134</v>
      </c>
      <c r="B2495" s="30" t="str">
        <f>VLOOKUP(A2495,'Cód dos países'!$A$3:$C$199,2,FALSE)</f>
        <v>IND</v>
      </c>
      <c r="C2495" s="25">
        <f>VLOOKUP(A2495,'Cód dos países'!$A$3:$C$199,3,FALSE)</f>
        <v>78</v>
      </c>
      <c r="D2495" s="29">
        <v>2010</v>
      </c>
      <c r="E2495">
        <f t="shared" si="193"/>
        <v>782010</v>
      </c>
      <c r="F2495" s="28">
        <v>0.68181818181818177</v>
      </c>
      <c r="G2495" s="28">
        <v>0.66666666666666663</v>
      </c>
      <c r="H2495" s="28">
        <v>0.41666666666666669</v>
      </c>
      <c r="I2495" s="28">
        <f t="shared" si="190"/>
        <v>0.68181818181818177</v>
      </c>
      <c r="J2495" s="28">
        <f t="shared" si="191"/>
        <v>0.66666666666666663</v>
      </c>
      <c r="K2495" s="28">
        <f t="shared" si="192"/>
        <v>0.41666666666666669</v>
      </c>
      <c r="L2495" s="28">
        <f t="shared" si="194"/>
        <v>0.58838383838383834</v>
      </c>
    </row>
    <row r="2496" spans="1:12" ht="15.75" x14ac:dyDescent="0.25">
      <c r="A2496" s="31" t="s">
        <v>134</v>
      </c>
      <c r="B2496" s="30" t="str">
        <f>VLOOKUP(A2496,'Cód dos países'!$A$3:$C$199,2,FALSE)</f>
        <v>IND</v>
      </c>
      <c r="C2496" s="25">
        <f>VLOOKUP(A2496,'Cód dos países'!$A$3:$C$199,3,FALSE)</f>
        <v>78</v>
      </c>
      <c r="D2496" s="29">
        <v>2011</v>
      </c>
      <c r="E2496">
        <f t="shared" si="193"/>
        <v>782011</v>
      </c>
      <c r="F2496" s="28">
        <v>0.68181818181818177</v>
      </c>
      <c r="G2496" s="28">
        <v>0.66666666666666663</v>
      </c>
      <c r="H2496" s="28">
        <v>0.33333333333333331</v>
      </c>
      <c r="I2496" s="28">
        <f t="shared" si="190"/>
        <v>0.68181818181818177</v>
      </c>
      <c r="J2496" s="28">
        <f t="shared" si="191"/>
        <v>0.66666666666666663</v>
      </c>
      <c r="K2496" s="28">
        <f t="shared" si="192"/>
        <v>0.33333333333333331</v>
      </c>
      <c r="L2496" s="28">
        <f t="shared" si="194"/>
        <v>0.56060606060606055</v>
      </c>
    </row>
    <row r="2497" spans="1:12" ht="15.75" x14ac:dyDescent="0.25">
      <c r="A2497" s="31" t="s">
        <v>134</v>
      </c>
      <c r="B2497" s="30" t="str">
        <f>VLOOKUP(A2497,'Cód dos países'!$A$3:$C$199,2,FALSE)</f>
        <v>IND</v>
      </c>
      <c r="C2497" s="25">
        <f>VLOOKUP(A2497,'Cód dos países'!$A$3:$C$199,3,FALSE)</f>
        <v>78</v>
      </c>
      <c r="D2497" s="29">
        <v>2012</v>
      </c>
      <c r="E2497">
        <f t="shared" si="193"/>
        <v>782012</v>
      </c>
      <c r="F2497" s="28">
        <v>0.59090909090909094</v>
      </c>
      <c r="G2497" s="28">
        <v>0.66666666666666663</v>
      </c>
      <c r="H2497" s="28">
        <v>0.41666666666666669</v>
      </c>
      <c r="I2497" s="28">
        <f t="shared" si="190"/>
        <v>0.59090909090909094</v>
      </c>
      <c r="J2497" s="28">
        <f t="shared" si="191"/>
        <v>0.66666666666666663</v>
      </c>
      <c r="K2497" s="28">
        <f t="shared" si="192"/>
        <v>0.41666666666666669</v>
      </c>
      <c r="L2497" s="28">
        <f t="shared" si="194"/>
        <v>0.55808080808080807</v>
      </c>
    </row>
    <row r="2498" spans="1:12" ht="15.75" x14ac:dyDescent="0.25">
      <c r="A2498" s="31" t="s">
        <v>134</v>
      </c>
      <c r="B2498" s="30" t="str">
        <f>VLOOKUP(A2498,'Cód dos países'!$A$3:$C$199,2,FALSE)</f>
        <v>IND</v>
      </c>
      <c r="C2498" s="25">
        <f>VLOOKUP(A2498,'Cód dos países'!$A$3:$C$199,3,FALSE)</f>
        <v>78</v>
      </c>
      <c r="D2498" s="29">
        <v>2013</v>
      </c>
      <c r="E2498">
        <f t="shared" si="193"/>
        <v>782013</v>
      </c>
      <c r="F2498" s="28">
        <v>0.59090909090909094</v>
      </c>
      <c r="G2498" s="28">
        <v>0.66666666666666663</v>
      </c>
      <c r="H2498" s="28">
        <v>0.41666666666666669</v>
      </c>
      <c r="I2498" s="28">
        <f t="shared" si="190"/>
        <v>0.59090909090909094</v>
      </c>
      <c r="J2498" s="28">
        <f t="shared" si="191"/>
        <v>0.66666666666666663</v>
      </c>
      <c r="K2498" s="28">
        <f t="shared" si="192"/>
        <v>0.41666666666666669</v>
      </c>
      <c r="L2498" s="28">
        <f t="shared" si="194"/>
        <v>0.55808080808080807</v>
      </c>
    </row>
    <row r="2499" spans="1:12" ht="15.75" x14ac:dyDescent="0.25">
      <c r="A2499" s="31" t="s">
        <v>134</v>
      </c>
      <c r="B2499" s="30" t="str">
        <f>VLOOKUP(A2499,'Cód dos países'!$A$3:$C$199,2,FALSE)</f>
        <v>IND</v>
      </c>
      <c r="C2499" s="25">
        <f>VLOOKUP(A2499,'Cód dos países'!$A$3:$C$199,3,FALSE)</f>
        <v>78</v>
      </c>
      <c r="D2499" s="29">
        <v>2014</v>
      </c>
      <c r="E2499">
        <f t="shared" si="193"/>
        <v>782014</v>
      </c>
      <c r="F2499" s="28">
        <v>0.59090909090909094</v>
      </c>
      <c r="G2499" s="28">
        <v>0.66666666666666663</v>
      </c>
      <c r="H2499" s="28">
        <v>0.41666666666666669</v>
      </c>
      <c r="I2499" s="28">
        <f t="shared" si="190"/>
        <v>0.59090909090909094</v>
      </c>
      <c r="J2499" s="28">
        <f t="shared" si="191"/>
        <v>0.66666666666666663</v>
      </c>
      <c r="K2499" s="28">
        <f t="shared" si="192"/>
        <v>0.41666666666666669</v>
      </c>
      <c r="L2499" s="28">
        <f t="shared" si="194"/>
        <v>0.55808080808080807</v>
      </c>
    </row>
    <row r="2500" spans="1:12" ht="15.75" x14ac:dyDescent="0.25">
      <c r="A2500" s="31" t="s">
        <v>132</v>
      </c>
      <c r="B2500" s="30" t="str">
        <f>VLOOKUP(A2500,'Cód dos países'!$A$3:$C$199,2,FALSE)</f>
        <v>IDN</v>
      </c>
      <c r="C2500" s="25">
        <f>VLOOKUP(A2500,'Cód dos países'!$A$3:$C$199,3,FALSE)</f>
        <v>79</v>
      </c>
      <c r="D2500" s="29">
        <v>1983</v>
      </c>
      <c r="E2500">
        <f t="shared" si="193"/>
        <v>791983</v>
      </c>
      <c r="F2500" s="28">
        <v>1</v>
      </c>
      <c r="G2500" s="28">
        <v>1</v>
      </c>
      <c r="H2500" s="28">
        <v>1</v>
      </c>
      <c r="I2500" s="28">
        <f t="shared" ref="I2500:I2563" si="195">IF(F2500=".","",IF($D2500&gt;2009,F2500,F2500/12))</f>
        <v>8.3333333333333329E-2</v>
      </c>
      <c r="J2500" s="28">
        <f t="shared" ref="J2500:J2563" si="196">IF(G2500=".","",IF($D2500&gt;2009,G2500,G2500/6))</f>
        <v>0.16666666666666666</v>
      </c>
      <c r="K2500" s="28">
        <f t="shared" ref="K2500:K2563" si="197">IF(H2500=".","",IF($D2500&gt;2009,H2500,H2500/6))</f>
        <v>0.16666666666666666</v>
      </c>
      <c r="L2500" s="28">
        <f t="shared" si="194"/>
        <v>0.1388888888888889</v>
      </c>
    </row>
    <row r="2501" spans="1:12" ht="15.75" x14ac:dyDescent="0.25">
      <c r="A2501" s="31" t="s">
        <v>132</v>
      </c>
      <c r="B2501" s="30" t="str">
        <f>VLOOKUP(A2501,'Cód dos países'!$A$3:$C$199,2,FALSE)</f>
        <v>IDN</v>
      </c>
      <c r="C2501" s="25">
        <f>VLOOKUP(A2501,'Cód dos países'!$A$3:$C$199,3,FALSE)</f>
        <v>79</v>
      </c>
      <c r="D2501" s="29">
        <v>1984</v>
      </c>
      <c r="E2501">
        <f t="shared" ref="E2501:E2564" si="198">C2501*10000+D2501</f>
        <v>791984</v>
      </c>
      <c r="F2501" s="28">
        <v>7</v>
      </c>
      <c r="G2501" s="28">
        <v>1</v>
      </c>
      <c r="H2501" s="28">
        <v>1</v>
      </c>
      <c r="I2501" s="28">
        <f t="shared" si="195"/>
        <v>0.58333333333333337</v>
      </c>
      <c r="J2501" s="28">
        <f t="shared" si="196"/>
        <v>0.16666666666666666</v>
      </c>
      <c r="K2501" s="28">
        <f t="shared" si="197"/>
        <v>0.16666666666666666</v>
      </c>
      <c r="L2501" s="28">
        <f t="shared" si="194"/>
        <v>0.30555555555555558</v>
      </c>
    </row>
    <row r="2502" spans="1:12" ht="15.75" x14ac:dyDescent="0.25">
      <c r="A2502" s="31" t="s">
        <v>132</v>
      </c>
      <c r="B2502" s="30" t="str">
        <f>VLOOKUP(A2502,'Cód dos países'!$A$3:$C$199,2,FALSE)</f>
        <v>IDN</v>
      </c>
      <c r="C2502" s="25">
        <f>VLOOKUP(A2502,'Cód dos países'!$A$3:$C$199,3,FALSE)</f>
        <v>79</v>
      </c>
      <c r="D2502" s="29">
        <v>1985</v>
      </c>
      <c r="E2502">
        <f t="shared" si="198"/>
        <v>791985</v>
      </c>
      <c r="F2502" s="28">
        <v>6</v>
      </c>
      <c r="G2502" s="28">
        <v>2</v>
      </c>
      <c r="H2502" s="28">
        <v>1</v>
      </c>
      <c r="I2502" s="28">
        <f t="shared" si="195"/>
        <v>0.5</v>
      </c>
      <c r="J2502" s="28">
        <f t="shared" si="196"/>
        <v>0.33333333333333331</v>
      </c>
      <c r="K2502" s="28">
        <f t="shared" si="197"/>
        <v>0.16666666666666666</v>
      </c>
      <c r="L2502" s="28">
        <f t="shared" si="194"/>
        <v>0.33333333333333337</v>
      </c>
    </row>
    <row r="2503" spans="1:12" ht="15.75" x14ac:dyDescent="0.25">
      <c r="A2503" s="31" t="s">
        <v>132</v>
      </c>
      <c r="B2503" s="30" t="str">
        <f>VLOOKUP(A2503,'Cód dos países'!$A$3:$C$199,2,FALSE)</f>
        <v>IDN</v>
      </c>
      <c r="C2503" s="25">
        <f>VLOOKUP(A2503,'Cód dos países'!$A$3:$C$199,3,FALSE)</f>
        <v>79</v>
      </c>
      <c r="D2503" s="29">
        <v>1986</v>
      </c>
      <c r="E2503">
        <f t="shared" si="198"/>
        <v>791986</v>
      </c>
      <c r="F2503" s="28">
        <v>5</v>
      </c>
      <c r="G2503" s="28">
        <v>2</v>
      </c>
      <c r="H2503" s="28">
        <v>0</v>
      </c>
      <c r="I2503" s="28">
        <f t="shared" si="195"/>
        <v>0.41666666666666669</v>
      </c>
      <c r="J2503" s="28">
        <f t="shared" si="196"/>
        <v>0.33333333333333331</v>
      </c>
      <c r="K2503" s="28">
        <f t="shared" si="197"/>
        <v>0</v>
      </c>
      <c r="L2503" s="28">
        <f t="shared" si="194"/>
        <v>0.25</v>
      </c>
    </row>
    <row r="2504" spans="1:12" ht="15.75" x14ac:dyDescent="0.25">
      <c r="A2504" s="31" t="s">
        <v>132</v>
      </c>
      <c r="B2504" s="30" t="str">
        <f>VLOOKUP(A2504,'Cód dos países'!$A$3:$C$199,2,FALSE)</f>
        <v>IDN</v>
      </c>
      <c r="C2504" s="25">
        <f>VLOOKUP(A2504,'Cód dos países'!$A$3:$C$199,3,FALSE)</f>
        <v>79</v>
      </c>
      <c r="D2504" s="29">
        <v>1987</v>
      </c>
      <c r="E2504">
        <f t="shared" si="198"/>
        <v>791987</v>
      </c>
      <c r="F2504" s="28">
        <v>5</v>
      </c>
      <c r="G2504" s="28">
        <v>2</v>
      </c>
      <c r="H2504" s="28">
        <v>0</v>
      </c>
      <c r="I2504" s="28">
        <f t="shared" si="195"/>
        <v>0.41666666666666669</v>
      </c>
      <c r="J2504" s="28">
        <f t="shared" si="196"/>
        <v>0.33333333333333331</v>
      </c>
      <c r="K2504" s="28">
        <f t="shared" si="197"/>
        <v>0</v>
      </c>
      <c r="L2504" s="28">
        <f t="shared" si="194"/>
        <v>0.25</v>
      </c>
    </row>
    <row r="2505" spans="1:12" ht="15.75" x14ac:dyDescent="0.25">
      <c r="A2505" s="31" t="s">
        <v>132</v>
      </c>
      <c r="B2505" s="30" t="str">
        <f>VLOOKUP(A2505,'Cód dos países'!$A$3:$C$199,2,FALSE)</f>
        <v>IDN</v>
      </c>
      <c r="C2505" s="25">
        <f>VLOOKUP(A2505,'Cód dos países'!$A$3:$C$199,3,FALSE)</f>
        <v>79</v>
      </c>
      <c r="D2505" s="29">
        <v>1988</v>
      </c>
      <c r="E2505">
        <f t="shared" si="198"/>
        <v>791988</v>
      </c>
      <c r="F2505" s="28">
        <v>5</v>
      </c>
      <c r="G2505" s="28">
        <v>2</v>
      </c>
      <c r="H2505" s="28">
        <v>0</v>
      </c>
      <c r="I2505" s="28">
        <f t="shared" si="195"/>
        <v>0.41666666666666669</v>
      </c>
      <c r="J2505" s="28">
        <f t="shared" si="196"/>
        <v>0.33333333333333331</v>
      </c>
      <c r="K2505" s="28">
        <f t="shared" si="197"/>
        <v>0</v>
      </c>
      <c r="L2505" s="28">
        <f t="shared" ref="L2505:L2568" si="199">IF(AND(I2505="",J2505="",K2505="")," ",IFERROR((1/3)*I2505+(1/3)*J2505+(1/3)*K2505,""))</f>
        <v>0.25</v>
      </c>
    </row>
    <row r="2506" spans="1:12" ht="15.75" x14ac:dyDescent="0.25">
      <c r="A2506" s="31" t="s">
        <v>132</v>
      </c>
      <c r="B2506" s="30" t="str">
        <f>VLOOKUP(A2506,'Cód dos países'!$A$3:$C$199,2,FALSE)</f>
        <v>IDN</v>
      </c>
      <c r="C2506" s="25">
        <f>VLOOKUP(A2506,'Cód dos países'!$A$3:$C$199,3,FALSE)</f>
        <v>79</v>
      </c>
      <c r="D2506" s="29">
        <v>1989</v>
      </c>
      <c r="E2506">
        <f t="shared" si="198"/>
        <v>791989</v>
      </c>
      <c r="F2506" s="28">
        <v>7</v>
      </c>
      <c r="G2506" s="28">
        <v>2</v>
      </c>
      <c r="H2506" s="28">
        <v>0</v>
      </c>
      <c r="I2506" s="28">
        <f t="shared" si="195"/>
        <v>0.58333333333333337</v>
      </c>
      <c r="J2506" s="28">
        <f t="shared" si="196"/>
        <v>0.33333333333333331</v>
      </c>
      <c r="K2506" s="28">
        <f t="shared" si="197"/>
        <v>0</v>
      </c>
      <c r="L2506" s="28">
        <f t="shared" si="199"/>
        <v>0.30555555555555558</v>
      </c>
    </row>
    <row r="2507" spans="1:12" ht="15.75" x14ac:dyDescent="0.25">
      <c r="A2507" s="31" t="s">
        <v>132</v>
      </c>
      <c r="B2507" s="30" t="str">
        <f>VLOOKUP(A2507,'Cód dos países'!$A$3:$C$199,2,FALSE)</f>
        <v>IDN</v>
      </c>
      <c r="C2507" s="25">
        <f>VLOOKUP(A2507,'Cód dos países'!$A$3:$C$199,3,FALSE)</f>
        <v>79</v>
      </c>
      <c r="D2507" s="29">
        <v>1990</v>
      </c>
      <c r="E2507">
        <f t="shared" si="198"/>
        <v>791990</v>
      </c>
      <c r="F2507" s="28">
        <v>10</v>
      </c>
      <c r="G2507" s="28">
        <v>2</v>
      </c>
      <c r="H2507" s="28">
        <v>2</v>
      </c>
      <c r="I2507" s="28">
        <f t="shared" si="195"/>
        <v>0.83333333333333337</v>
      </c>
      <c r="J2507" s="28">
        <f t="shared" si="196"/>
        <v>0.33333333333333331</v>
      </c>
      <c r="K2507" s="28">
        <f t="shared" si="197"/>
        <v>0.33333333333333331</v>
      </c>
      <c r="L2507" s="28">
        <f t="shared" si="199"/>
        <v>0.5</v>
      </c>
    </row>
    <row r="2508" spans="1:12" ht="15.75" x14ac:dyDescent="0.25">
      <c r="A2508" s="31" t="s">
        <v>132</v>
      </c>
      <c r="B2508" s="30" t="str">
        <f>VLOOKUP(A2508,'Cód dos países'!$A$3:$C$199,2,FALSE)</f>
        <v>IDN</v>
      </c>
      <c r="C2508" s="25">
        <f>VLOOKUP(A2508,'Cód dos países'!$A$3:$C$199,3,FALSE)</f>
        <v>79</v>
      </c>
      <c r="D2508" s="29">
        <v>1991</v>
      </c>
      <c r="E2508">
        <f t="shared" si="198"/>
        <v>791991</v>
      </c>
      <c r="F2508" s="28">
        <v>8</v>
      </c>
      <c r="G2508" s="28">
        <v>3</v>
      </c>
      <c r="H2508" s="28">
        <v>2</v>
      </c>
      <c r="I2508" s="28">
        <f t="shared" si="195"/>
        <v>0.66666666666666663</v>
      </c>
      <c r="J2508" s="28">
        <f t="shared" si="196"/>
        <v>0.5</v>
      </c>
      <c r="K2508" s="28">
        <f t="shared" si="197"/>
        <v>0.33333333333333331</v>
      </c>
      <c r="L2508" s="28">
        <f t="shared" si="199"/>
        <v>0.49999999999999994</v>
      </c>
    </row>
    <row r="2509" spans="1:12" ht="15.75" x14ac:dyDescent="0.25">
      <c r="A2509" s="31" t="s">
        <v>132</v>
      </c>
      <c r="B2509" s="30" t="str">
        <f>VLOOKUP(A2509,'Cód dos países'!$A$3:$C$199,2,FALSE)</f>
        <v>IDN</v>
      </c>
      <c r="C2509" s="25">
        <f>VLOOKUP(A2509,'Cód dos países'!$A$3:$C$199,3,FALSE)</f>
        <v>79</v>
      </c>
      <c r="D2509" s="29">
        <v>1992</v>
      </c>
      <c r="E2509">
        <f t="shared" si="198"/>
        <v>791992</v>
      </c>
      <c r="F2509" s="28">
        <v>7</v>
      </c>
      <c r="G2509" s="28">
        <v>4</v>
      </c>
      <c r="H2509" s="28">
        <v>3</v>
      </c>
      <c r="I2509" s="28">
        <f t="shared" si="195"/>
        <v>0.58333333333333337</v>
      </c>
      <c r="J2509" s="28">
        <f t="shared" si="196"/>
        <v>0.66666666666666663</v>
      </c>
      <c r="K2509" s="28">
        <f t="shared" si="197"/>
        <v>0.5</v>
      </c>
      <c r="L2509" s="28">
        <f t="shared" si="199"/>
        <v>0.58333333333333326</v>
      </c>
    </row>
    <row r="2510" spans="1:12" ht="15.75" x14ac:dyDescent="0.25">
      <c r="A2510" s="31" t="s">
        <v>132</v>
      </c>
      <c r="B2510" s="30" t="str">
        <f>VLOOKUP(A2510,'Cód dos países'!$A$3:$C$199,2,FALSE)</f>
        <v>IDN</v>
      </c>
      <c r="C2510" s="25">
        <f>VLOOKUP(A2510,'Cód dos países'!$A$3:$C$199,3,FALSE)</f>
        <v>79</v>
      </c>
      <c r="D2510" s="29">
        <v>1993</v>
      </c>
      <c r="E2510">
        <f t="shared" si="198"/>
        <v>791993</v>
      </c>
      <c r="F2510" s="28">
        <v>7</v>
      </c>
      <c r="G2510" s="28">
        <v>4</v>
      </c>
      <c r="H2510" s="28">
        <v>3</v>
      </c>
      <c r="I2510" s="28">
        <f t="shared" si="195"/>
        <v>0.58333333333333337</v>
      </c>
      <c r="J2510" s="28">
        <f t="shared" si="196"/>
        <v>0.66666666666666663</v>
      </c>
      <c r="K2510" s="28">
        <f t="shared" si="197"/>
        <v>0.5</v>
      </c>
      <c r="L2510" s="28">
        <f t="shared" si="199"/>
        <v>0.58333333333333326</v>
      </c>
    </row>
    <row r="2511" spans="1:12" ht="15.75" x14ac:dyDescent="0.25">
      <c r="A2511" s="31" t="s">
        <v>132</v>
      </c>
      <c r="B2511" s="30" t="str">
        <f>VLOOKUP(A2511,'Cód dos países'!$A$3:$C$199,2,FALSE)</f>
        <v>IDN</v>
      </c>
      <c r="C2511" s="25">
        <f>VLOOKUP(A2511,'Cód dos países'!$A$3:$C$199,3,FALSE)</f>
        <v>79</v>
      </c>
      <c r="D2511" s="29">
        <v>1994</v>
      </c>
      <c r="E2511">
        <f t="shared" si="198"/>
        <v>791994</v>
      </c>
      <c r="F2511" s="28">
        <v>6</v>
      </c>
      <c r="G2511" s="28">
        <v>4</v>
      </c>
      <c r="H2511" s="28">
        <v>3</v>
      </c>
      <c r="I2511" s="28">
        <f t="shared" si="195"/>
        <v>0.5</v>
      </c>
      <c r="J2511" s="28">
        <f t="shared" si="196"/>
        <v>0.66666666666666663</v>
      </c>
      <c r="K2511" s="28">
        <f t="shared" si="197"/>
        <v>0.5</v>
      </c>
      <c r="L2511" s="28">
        <f t="shared" si="199"/>
        <v>0.55555555555555547</v>
      </c>
    </row>
    <row r="2512" spans="1:12" ht="15.75" x14ac:dyDescent="0.25">
      <c r="A2512" s="31" t="s">
        <v>132</v>
      </c>
      <c r="B2512" s="30" t="str">
        <f>VLOOKUP(A2512,'Cód dos países'!$A$3:$C$199,2,FALSE)</f>
        <v>IDN</v>
      </c>
      <c r="C2512" s="25">
        <f>VLOOKUP(A2512,'Cód dos países'!$A$3:$C$199,3,FALSE)</f>
        <v>79</v>
      </c>
      <c r="D2512" s="29">
        <v>1995</v>
      </c>
      <c r="E2512">
        <f t="shared" si="198"/>
        <v>791995</v>
      </c>
      <c r="F2512" s="28">
        <v>6</v>
      </c>
      <c r="G2512" s="28">
        <v>5</v>
      </c>
      <c r="H2512" s="28">
        <v>3</v>
      </c>
      <c r="I2512" s="28">
        <f t="shared" si="195"/>
        <v>0.5</v>
      </c>
      <c r="J2512" s="28">
        <f t="shared" si="196"/>
        <v>0.83333333333333337</v>
      </c>
      <c r="K2512" s="28">
        <f t="shared" si="197"/>
        <v>0.5</v>
      </c>
      <c r="L2512" s="28">
        <f t="shared" si="199"/>
        <v>0.61111111111111105</v>
      </c>
    </row>
    <row r="2513" spans="1:12" ht="15.75" x14ac:dyDescent="0.25">
      <c r="A2513" s="31" t="s">
        <v>132</v>
      </c>
      <c r="B2513" s="30" t="str">
        <f>VLOOKUP(A2513,'Cód dos países'!$A$3:$C$199,2,FALSE)</f>
        <v>IDN</v>
      </c>
      <c r="C2513" s="25">
        <f>VLOOKUP(A2513,'Cód dos países'!$A$3:$C$199,3,FALSE)</f>
        <v>79</v>
      </c>
      <c r="D2513" s="29">
        <v>1996</v>
      </c>
      <c r="E2513">
        <f t="shared" si="198"/>
        <v>791996</v>
      </c>
      <c r="F2513" s="28">
        <v>8</v>
      </c>
      <c r="G2513" s="28">
        <v>4</v>
      </c>
      <c r="H2513" s="28">
        <v>3</v>
      </c>
      <c r="I2513" s="28">
        <f t="shared" si="195"/>
        <v>0.66666666666666663</v>
      </c>
      <c r="J2513" s="28">
        <f t="shared" si="196"/>
        <v>0.66666666666666663</v>
      </c>
      <c r="K2513" s="28">
        <f t="shared" si="197"/>
        <v>0.5</v>
      </c>
      <c r="L2513" s="28">
        <f t="shared" si="199"/>
        <v>0.61111111111111105</v>
      </c>
    </row>
    <row r="2514" spans="1:12" ht="15.75" x14ac:dyDescent="0.25">
      <c r="A2514" s="31" t="s">
        <v>132</v>
      </c>
      <c r="B2514" s="30" t="str">
        <f>VLOOKUP(A2514,'Cód dos países'!$A$3:$C$199,2,FALSE)</f>
        <v>IDN</v>
      </c>
      <c r="C2514" s="25">
        <f>VLOOKUP(A2514,'Cód dos países'!$A$3:$C$199,3,FALSE)</f>
        <v>79</v>
      </c>
      <c r="D2514" s="29">
        <v>1997</v>
      </c>
      <c r="E2514">
        <f t="shared" si="198"/>
        <v>791997</v>
      </c>
      <c r="F2514" s="28">
        <v>6</v>
      </c>
      <c r="G2514" s="28">
        <v>4</v>
      </c>
      <c r="H2514" s="28">
        <v>2</v>
      </c>
      <c r="I2514" s="28">
        <f t="shared" si="195"/>
        <v>0.5</v>
      </c>
      <c r="J2514" s="28">
        <f t="shared" si="196"/>
        <v>0.66666666666666663</v>
      </c>
      <c r="K2514" s="28">
        <f t="shared" si="197"/>
        <v>0.33333333333333331</v>
      </c>
      <c r="L2514" s="28">
        <f t="shared" si="199"/>
        <v>0.49999999999999994</v>
      </c>
    </row>
    <row r="2515" spans="1:12" ht="15.75" x14ac:dyDescent="0.25">
      <c r="A2515" s="31" t="s">
        <v>132</v>
      </c>
      <c r="B2515" s="30" t="str">
        <f>VLOOKUP(A2515,'Cód dos países'!$A$3:$C$199,2,FALSE)</f>
        <v>IDN</v>
      </c>
      <c r="C2515" s="25">
        <f>VLOOKUP(A2515,'Cód dos países'!$A$3:$C$199,3,FALSE)</f>
        <v>79</v>
      </c>
      <c r="D2515" s="29">
        <v>1998</v>
      </c>
      <c r="E2515">
        <f t="shared" si="198"/>
        <v>791998</v>
      </c>
      <c r="F2515" s="28">
        <v>4</v>
      </c>
      <c r="G2515" s="28">
        <v>2</v>
      </c>
      <c r="H2515" s="28">
        <v>1</v>
      </c>
      <c r="I2515" s="28">
        <f t="shared" si="195"/>
        <v>0.33333333333333331</v>
      </c>
      <c r="J2515" s="28">
        <f t="shared" si="196"/>
        <v>0.33333333333333331</v>
      </c>
      <c r="K2515" s="28">
        <f t="shared" si="197"/>
        <v>0.16666666666666666</v>
      </c>
      <c r="L2515" s="28">
        <f t="shared" si="199"/>
        <v>0.27777777777777779</v>
      </c>
    </row>
    <row r="2516" spans="1:12" ht="15.75" x14ac:dyDescent="0.25">
      <c r="A2516" s="31" t="s">
        <v>132</v>
      </c>
      <c r="B2516" s="30" t="str">
        <f>VLOOKUP(A2516,'Cód dos países'!$A$3:$C$199,2,FALSE)</f>
        <v>IDN</v>
      </c>
      <c r="C2516" s="25">
        <f>VLOOKUP(A2516,'Cód dos países'!$A$3:$C$199,3,FALSE)</f>
        <v>79</v>
      </c>
      <c r="D2516" s="29">
        <v>1999</v>
      </c>
      <c r="E2516">
        <f t="shared" si="198"/>
        <v>791999</v>
      </c>
      <c r="F2516" s="28">
        <v>5</v>
      </c>
      <c r="G2516" s="28">
        <v>2</v>
      </c>
      <c r="H2516" s="28">
        <v>2</v>
      </c>
      <c r="I2516" s="28">
        <f t="shared" si="195"/>
        <v>0.41666666666666669</v>
      </c>
      <c r="J2516" s="28">
        <f t="shared" si="196"/>
        <v>0.33333333333333331</v>
      </c>
      <c r="K2516" s="28">
        <f t="shared" si="197"/>
        <v>0.33333333333333331</v>
      </c>
      <c r="L2516" s="28">
        <f t="shared" si="199"/>
        <v>0.3611111111111111</v>
      </c>
    </row>
    <row r="2517" spans="1:12" ht="15.75" x14ac:dyDescent="0.25">
      <c r="A2517" s="31" t="s">
        <v>132</v>
      </c>
      <c r="B2517" s="30" t="str">
        <f>VLOOKUP(A2517,'Cód dos países'!$A$3:$C$199,2,FALSE)</f>
        <v>IDN</v>
      </c>
      <c r="C2517" s="25">
        <f>VLOOKUP(A2517,'Cód dos países'!$A$3:$C$199,3,FALSE)</f>
        <v>79</v>
      </c>
      <c r="D2517" s="29">
        <v>2000</v>
      </c>
      <c r="E2517">
        <f t="shared" si="198"/>
        <v>792000</v>
      </c>
      <c r="F2517" s="28">
        <v>5</v>
      </c>
      <c r="G2517" s="28">
        <v>2</v>
      </c>
      <c r="H2517" s="28">
        <v>1</v>
      </c>
      <c r="I2517" s="28">
        <f t="shared" si="195"/>
        <v>0.41666666666666669</v>
      </c>
      <c r="J2517" s="28">
        <f t="shared" si="196"/>
        <v>0.33333333333333331</v>
      </c>
      <c r="K2517" s="28">
        <f t="shared" si="197"/>
        <v>0.16666666666666666</v>
      </c>
      <c r="L2517" s="28">
        <f t="shared" si="199"/>
        <v>0.30555555555555558</v>
      </c>
    </row>
    <row r="2518" spans="1:12" ht="15.75" x14ac:dyDescent="0.25">
      <c r="A2518" s="31" t="s">
        <v>132</v>
      </c>
      <c r="B2518" s="30" t="str">
        <f>VLOOKUP(A2518,'Cód dos países'!$A$3:$C$199,2,FALSE)</f>
        <v>IDN</v>
      </c>
      <c r="C2518" s="25">
        <f>VLOOKUP(A2518,'Cód dos países'!$A$3:$C$199,3,FALSE)</f>
        <v>79</v>
      </c>
      <c r="D2518" s="29">
        <v>2001</v>
      </c>
      <c r="E2518">
        <f t="shared" si="198"/>
        <v>792001</v>
      </c>
      <c r="F2518" s="28">
        <v>4</v>
      </c>
      <c r="G2518" s="28">
        <v>2</v>
      </c>
      <c r="H2518" s="28">
        <v>1</v>
      </c>
      <c r="I2518" s="28">
        <f t="shared" si="195"/>
        <v>0.33333333333333331</v>
      </c>
      <c r="J2518" s="28">
        <f t="shared" si="196"/>
        <v>0.33333333333333331</v>
      </c>
      <c r="K2518" s="28">
        <f t="shared" si="197"/>
        <v>0.16666666666666666</v>
      </c>
      <c r="L2518" s="28">
        <f t="shared" si="199"/>
        <v>0.27777777777777779</v>
      </c>
    </row>
    <row r="2519" spans="1:12" ht="15.75" x14ac:dyDescent="0.25">
      <c r="A2519" s="31" t="s">
        <v>132</v>
      </c>
      <c r="B2519" s="30" t="str">
        <f>VLOOKUP(A2519,'Cód dos países'!$A$3:$C$199,2,FALSE)</f>
        <v>IDN</v>
      </c>
      <c r="C2519" s="25">
        <f>VLOOKUP(A2519,'Cód dos países'!$A$3:$C$199,3,FALSE)</f>
        <v>79</v>
      </c>
      <c r="D2519" s="29">
        <v>2002</v>
      </c>
      <c r="E2519">
        <f t="shared" si="198"/>
        <v>792002</v>
      </c>
      <c r="F2519" s="28">
        <v>4.5</v>
      </c>
      <c r="G2519" s="28">
        <v>2</v>
      </c>
      <c r="H2519" s="28">
        <v>1</v>
      </c>
      <c r="I2519" s="28">
        <f t="shared" si="195"/>
        <v>0.375</v>
      </c>
      <c r="J2519" s="28">
        <f t="shared" si="196"/>
        <v>0.33333333333333331</v>
      </c>
      <c r="K2519" s="28">
        <f t="shared" si="197"/>
        <v>0.16666666666666666</v>
      </c>
      <c r="L2519" s="28">
        <f t="shared" si="199"/>
        <v>0.29166666666666663</v>
      </c>
    </row>
    <row r="2520" spans="1:12" ht="15.75" x14ac:dyDescent="0.25">
      <c r="A2520" s="31" t="s">
        <v>132</v>
      </c>
      <c r="B2520" s="30" t="str">
        <f>VLOOKUP(A2520,'Cód dos países'!$A$3:$C$199,2,FALSE)</f>
        <v>IDN</v>
      </c>
      <c r="C2520" s="25">
        <f>VLOOKUP(A2520,'Cód dos países'!$A$3:$C$199,3,FALSE)</f>
        <v>79</v>
      </c>
      <c r="D2520" s="29">
        <v>2003</v>
      </c>
      <c r="E2520">
        <f t="shared" si="198"/>
        <v>792003</v>
      </c>
      <c r="F2520" s="28">
        <v>6</v>
      </c>
      <c r="G2520" s="28">
        <v>2</v>
      </c>
      <c r="H2520" s="28">
        <v>1</v>
      </c>
      <c r="I2520" s="28">
        <f t="shared" si="195"/>
        <v>0.5</v>
      </c>
      <c r="J2520" s="28">
        <f t="shared" si="196"/>
        <v>0.33333333333333331</v>
      </c>
      <c r="K2520" s="28">
        <f t="shared" si="197"/>
        <v>0.16666666666666666</v>
      </c>
      <c r="L2520" s="28">
        <f t="shared" si="199"/>
        <v>0.33333333333333337</v>
      </c>
    </row>
    <row r="2521" spans="1:12" ht="15.75" x14ac:dyDescent="0.25">
      <c r="A2521" s="31" t="s">
        <v>132</v>
      </c>
      <c r="B2521" s="30" t="str">
        <f>VLOOKUP(A2521,'Cód dos países'!$A$3:$C$199,2,FALSE)</f>
        <v>IDN</v>
      </c>
      <c r="C2521" s="25">
        <f>VLOOKUP(A2521,'Cód dos países'!$A$3:$C$199,3,FALSE)</f>
        <v>79</v>
      </c>
      <c r="D2521" s="29">
        <v>2004</v>
      </c>
      <c r="E2521">
        <f t="shared" si="198"/>
        <v>792004</v>
      </c>
      <c r="F2521" s="28">
        <v>6.5</v>
      </c>
      <c r="G2521" s="28">
        <v>3</v>
      </c>
      <c r="H2521" s="28">
        <v>1</v>
      </c>
      <c r="I2521" s="28">
        <f t="shared" si="195"/>
        <v>0.54166666666666663</v>
      </c>
      <c r="J2521" s="28">
        <f t="shared" si="196"/>
        <v>0.5</v>
      </c>
      <c r="K2521" s="28">
        <f t="shared" si="197"/>
        <v>0.16666666666666666</v>
      </c>
      <c r="L2521" s="28">
        <f t="shared" si="199"/>
        <v>0.40277777777777779</v>
      </c>
    </row>
    <row r="2522" spans="1:12" ht="15.75" x14ac:dyDescent="0.25">
      <c r="A2522" s="31" t="s">
        <v>132</v>
      </c>
      <c r="B2522" s="30" t="str">
        <f>VLOOKUP(A2522,'Cód dos países'!$A$3:$C$199,2,FALSE)</f>
        <v>IDN</v>
      </c>
      <c r="C2522" s="25">
        <f>VLOOKUP(A2522,'Cód dos países'!$A$3:$C$199,3,FALSE)</f>
        <v>79</v>
      </c>
      <c r="D2522" s="29">
        <v>2005</v>
      </c>
      <c r="E2522">
        <f t="shared" si="198"/>
        <v>792005</v>
      </c>
      <c r="F2522" s="28">
        <v>9</v>
      </c>
      <c r="G2522" s="28">
        <v>3</v>
      </c>
      <c r="H2522" s="28">
        <v>1</v>
      </c>
      <c r="I2522" s="28">
        <f t="shared" si="195"/>
        <v>0.75</v>
      </c>
      <c r="J2522" s="28">
        <f t="shared" si="196"/>
        <v>0.5</v>
      </c>
      <c r="K2522" s="28">
        <f t="shared" si="197"/>
        <v>0.16666666666666666</v>
      </c>
      <c r="L2522" s="28">
        <f t="shared" si="199"/>
        <v>0.47222222222222221</v>
      </c>
    </row>
    <row r="2523" spans="1:12" ht="15.75" x14ac:dyDescent="0.25">
      <c r="A2523" s="31" t="s">
        <v>132</v>
      </c>
      <c r="B2523" s="30" t="str">
        <f>VLOOKUP(A2523,'Cód dos países'!$A$3:$C$199,2,FALSE)</f>
        <v>IDN</v>
      </c>
      <c r="C2523" s="25">
        <f>VLOOKUP(A2523,'Cód dos países'!$A$3:$C$199,3,FALSE)</f>
        <v>79</v>
      </c>
      <c r="D2523" s="29">
        <v>2006</v>
      </c>
      <c r="E2523">
        <f t="shared" si="198"/>
        <v>792006</v>
      </c>
      <c r="F2523" s="28">
        <v>9</v>
      </c>
      <c r="G2523" s="28">
        <v>3</v>
      </c>
      <c r="H2523" s="28">
        <v>2.5</v>
      </c>
      <c r="I2523" s="28">
        <f t="shared" si="195"/>
        <v>0.75</v>
      </c>
      <c r="J2523" s="28">
        <f t="shared" si="196"/>
        <v>0.5</v>
      </c>
      <c r="K2523" s="28">
        <f t="shared" si="197"/>
        <v>0.41666666666666669</v>
      </c>
      <c r="L2523" s="28">
        <f t="shared" si="199"/>
        <v>0.55555555555555558</v>
      </c>
    </row>
    <row r="2524" spans="1:12" ht="15.75" x14ac:dyDescent="0.25">
      <c r="A2524" s="31" t="s">
        <v>132</v>
      </c>
      <c r="B2524" s="30" t="str">
        <f>VLOOKUP(A2524,'Cód dos países'!$A$3:$C$199,2,FALSE)</f>
        <v>IDN</v>
      </c>
      <c r="C2524" s="25">
        <f>VLOOKUP(A2524,'Cód dos países'!$A$3:$C$199,3,FALSE)</f>
        <v>79</v>
      </c>
      <c r="D2524" s="29">
        <v>2007</v>
      </c>
      <c r="E2524">
        <f t="shared" si="198"/>
        <v>792007</v>
      </c>
      <c r="F2524" s="28">
        <v>9</v>
      </c>
      <c r="G2524" s="28">
        <v>3</v>
      </c>
      <c r="H2524" s="28">
        <v>3.5</v>
      </c>
      <c r="I2524" s="28">
        <f t="shared" si="195"/>
        <v>0.75</v>
      </c>
      <c r="J2524" s="28">
        <f t="shared" si="196"/>
        <v>0.5</v>
      </c>
      <c r="K2524" s="28">
        <f t="shared" si="197"/>
        <v>0.58333333333333337</v>
      </c>
      <c r="L2524" s="28">
        <f t="shared" si="199"/>
        <v>0.61111111111111105</v>
      </c>
    </row>
    <row r="2525" spans="1:12" ht="15.75" x14ac:dyDescent="0.25">
      <c r="A2525" s="31" t="s">
        <v>132</v>
      </c>
      <c r="B2525" s="30" t="str">
        <f>VLOOKUP(A2525,'Cód dos países'!$A$3:$C$199,2,FALSE)</f>
        <v>IDN</v>
      </c>
      <c r="C2525" s="25">
        <f>VLOOKUP(A2525,'Cód dos países'!$A$3:$C$199,3,FALSE)</f>
        <v>79</v>
      </c>
      <c r="D2525" s="29">
        <v>2008</v>
      </c>
      <c r="E2525">
        <f t="shared" si="198"/>
        <v>792008</v>
      </c>
      <c r="F2525" s="28">
        <v>9</v>
      </c>
      <c r="G2525" s="28">
        <v>3</v>
      </c>
      <c r="H2525" s="28">
        <v>4</v>
      </c>
      <c r="I2525" s="28">
        <f t="shared" si="195"/>
        <v>0.75</v>
      </c>
      <c r="J2525" s="28">
        <f t="shared" si="196"/>
        <v>0.5</v>
      </c>
      <c r="K2525" s="28">
        <f t="shared" si="197"/>
        <v>0.66666666666666663</v>
      </c>
      <c r="L2525" s="28">
        <f t="shared" si="199"/>
        <v>0.63888888888888884</v>
      </c>
    </row>
    <row r="2526" spans="1:12" ht="15.75" x14ac:dyDescent="0.25">
      <c r="A2526" s="31" t="s">
        <v>132</v>
      </c>
      <c r="B2526" s="30" t="str">
        <f>VLOOKUP(A2526,'Cód dos países'!$A$3:$C$199,2,FALSE)</f>
        <v>IDN</v>
      </c>
      <c r="C2526" s="25">
        <f>VLOOKUP(A2526,'Cód dos países'!$A$3:$C$199,3,FALSE)</f>
        <v>79</v>
      </c>
      <c r="D2526" s="29">
        <v>2009</v>
      </c>
      <c r="E2526">
        <f t="shared" si="198"/>
        <v>792009</v>
      </c>
      <c r="F2526" s="28">
        <v>9</v>
      </c>
      <c r="G2526" s="28">
        <v>3</v>
      </c>
      <c r="H2526" s="28">
        <v>3</v>
      </c>
      <c r="I2526" s="28">
        <f t="shared" si="195"/>
        <v>0.75</v>
      </c>
      <c r="J2526" s="28">
        <f t="shared" si="196"/>
        <v>0.5</v>
      </c>
      <c r="K2526" s="28">
        <f t="shared" si="197"/>
        <v>0.5</v>
      </c>
      <c r="L2526" s="28">
        <f t="shared" si="199"/>
        <v>0.58333333333333326</v>
      </c>
    </row>
    <row r="2527" spans="1:12" ht="15.75" x14ac:dyDescent="0.25">
      <c r="A2527" s="31" t="s">
        <v>132</v>
      </c>
      <c r="B2527" s="30" t="str">
        <f>VLOOKUP(A2527,'Cód dos países'!$A$3:$C$199,2,FALSE)</f>
        <v>IDN</v>
      </c>
      <c r="C2527" s="25">
        <f>VLOOKUP(A2527,'Cód dos países'!$A$3:$C$199,3,FALSE)</f>
        <v>79</v>
      </c>
      <c r="D2527" s="29">
        <v>2010</v>
      </c>
      <c r="E2527">
        <f t="shared" si="198"/>
        <v>792010</v>
      </c>
      <c r="F2527" s="28">
        <v>0.63636363636363635</v>
      </c>
      <c r="G2527" s="28">
        <v>0.5</v>
      </c>
      <c r="H2527" s="28">
        <v>0.5</v>
      </c>
      <c r="I2527" s="28">
        <f t="shared" si="195"/>
        <v>0.63636363636363635</v>
      </c>
      <c r="J2527" s="28">
        <f t="shared" si="196"/>
        <v>0.5</v>
      </c>
      <c r="K2527" s="28">
        <f t="shared" si="197"/>
        <v>0.5</v>
      </c>
      <c r="L2527" s="28">
        <f t="shared" si="199"/>
        <v>0.54545454545454541</v>
      </c>
    </row>
    <row r="2528" spans="1:12" ht="15.75" x14ac:dyDescent="0.25">
      <c r="A2528" s="31" t="s">
        <v>132</v>
      </c>
      <c r="B2528" s="30" t="str">
        <f>VLOOKUP(A2528,'Cód dos países'!$A$3:$C$199,2,FALSE)</f>
        <v>IDN</v>
      </c>
      <c r="C2528" s="25">
        <f>VLOOKUP(A2528,'Cód dos países'!$A$3:$C$199,3,FALSE)</f>
        <v>79</v>
      </c>
      <c r="D2528" s="29">
        <v>2011</v>
      </c>
      <c r="E2528">
        <f t="shared" si="198"/>
        <v>792011</v>
      </c>
      <c r="F2528" s="28">
        <v>0.63636363636363635</v>
      </c>
      <c r="G2528" s="28">
        <v>0.5</v>
      </c>
      <c r="H2528" s="28">
        <v>0.5</v>
      </c>
      <c r="I2528" s="28">
        <f t="shared" si="195"/>
        <v>0.63636363636363635</v>
      </c>
      <c r="J2528" s="28">
        <f t="shared" si="196"/>
        <v>0.5</v>
      </c>
      <c r="K2528" s="28">
        <f t="shared" si="197"/>
        <v>0.5</v>
      </c>
      <c r="L2528" s="28">
        <f t="shared" si="199"/>
        <v>0.54545454545454541</v>
      </c>
    </row>
    <row r="2529" spans="1:12" ht="15.75" x14ac:dyDescent="0.25">
      <c r="A2529" s="31" t="s">
        <v>132</v>
      </c>
      <c r="B2529" s="30" t="str">
        <f>VLOOKUP(A2529,'Cód dos países'!$A$3:$C$199,2,FALSE)</f>
        <v>IDN</v>
      </c>
      <c r="C2529" s="25">
        <f>VLOOKUP(A2529,'Cód dos países'!$A$3:$C$199,3,FALSE)</f>
        <v>79</v>
      </c>
      <c r="D2529" s="29">
        <v>2012</v>
      </c>
      <c r="E2529">
        <f t="shared" si="198"/>
        <v>792012</v>
      </c>
      <c r="F2529" s="28">
        <v>0.54545454545454541</v>
      </c>
      <c r="G2529" s="28">
        <v>0.5</v>
      </c>
      <c r="H2529" s="28">
        <v>0.5</v>
      </c>
      <c r="I2529" s="28">
        <f t="shared" si="195"/>
        <v>0.54545454545454541</v>
      </c>
      <c r="J2529" s="28">
        <f t="shared" si="196"/>
        <v>0.5</v>
      </c>
      <c r="K2529" s="28">
        <f t="shared" si="197"/>
        <v>0.5</v>
      </c>
      <c r="L2529" s="28">
        <f t="shared" si="199"/>
        <v>0.51515151515151514</v>
      </c>
    </row>
    <row r="2530" spans="1:12" ht="15.75" x14ac:dyDescent="0.25">
      <c r="A2530" s="31" t="s">
        <v>132</v>
      </c>
      <c r="B2530" s="30" t="str">
        <f>VLOOKUP(A2530,'Cód dos países'!$A$3:$C$199,2,FALSE)</f>
        <v>IDN</v>
      </c>
      <c r="C2530" s="25">
        <f>VLOOKUP(A2530,'Cód dos países'!$A$3:$C$199,3,FALSE)</f>
        <v>79</v>
      </c>
      <c r="D2530" s="29">
        <v>2013</v>
      </c>
      <c r="E2530">
        <f t="shared" si="198"/>
        <v>792013</v>
      </c>
      <c r="F2530" s="28">
        <v>0.68181818181818177</v>
      </c>
      <c r="G2530" s="28">
        <v>0.5</v>
      </c>
      <c r="H2530" s="28">
        <v>0.5</v>
      </c>
      <c r="I2530" s="28">
        <f t="shared" si="195"/>
        <v>0.68181818181818177</v>
      </c>
      <c r="J2530" s="28">
        <f t="shared" si="196"/>
        <v>0.5</v>
      </c>
      <c r="K2530" s="28">
        <f t="shared" si="197"/>
        <v>0.5</v>
      </c>
      <c r="L2530" s="28">
        <f t="shared" si="199"/>
        <v>0.56060606060606055</v>
      </c>
    </row>
    <row r="2531" spans="1:12" ht="15.75" x14ac:dyDescent="0.25">
      <c r="A2531" s="31" t="s">
        <v>132</v>
      </c>
      <c r="B2531" s="30" t="str">
        <f>VLOOKUP(A2531,'Cód dos países'!$A$3:$C$199,2,FALSE)</f>
        <v>IDN</v>
      </c>
      <c r="C2531" s="25">
        <f>VLOOKUP(A2531,'Cód dos países'!$A$3:$C$199,3,FALSE)</f>
        <v>79</v>
      </c>
      <c r="D2531" s="29">
        <v>2014</v>
      </c>
      <c r="E2531">
        <f t="shared" si="198"/>
        <v>792014</v>
      </c>
      <c r="F2531" s="28">
        <v>0.68181818181818177</v>
      </c>
      <c r="G2531" s="28">
        <v>0.5</v>
      </c>
      <c r="H2531" s="28">
        <v>0.5</v>
      </c>
      <c r="I2531" s="28">
        <f t="shared" si="195"/>
        <v>0.68181818181818177</v>
      </c>
      <c r="J2531" s="28">
        <f t="shared" si="196"/>
        <v>0.5</v>
      </c>
      <c r="K2531" s="28">
        <f t="shared" si="197"/>
        <v>0.5</v>
      </c>
      <c r="L2531" s="28">
        <f t="shared" si="199"/>
        <v>0.56060606060606055</v>
      </c>
    </row>
    <row r="2532" spans="1:12" ht="15.75" x14ac:dyDescent="0.25">
      <c r="A2532" s="31" t="s">
        <v>138</v>
      </c>
      <c r="B2532" s="30" t="str">
        <f>VLOOKUP(A2532,'Cód dos países'!$A$3:$C$199,2,FALSE)</f>
        <v>IRN</v>
      </c>
      <c r="C2532" s="25">
        <f>VLOOKUP(A2532,'Cód dos países'!$A$3:$C$199,3,FALSE)</f>
        <v>80</v>
      </c>
      <c r="D2532" s="29">
        <v>1983</v>
      </c>
      <c r="E2532">
        <f t="shared" si="198"/>
        <v>801983</v>
      </c>
      <c r="F2532" s="28">
        <v>2</v>
      </c>
      <c r="G2532" s="28">
        <v>1</v>
      </c>
      <c r="H2532" s="28">
        <v>2</v>
      </c>
      <c r="I2532" s="28">
        <f t="shared" si="195"/>
        <v>0.16666666666666666</v>
      </c>
      <c r="J2532" s="28">
        <f t="shared" si="196"/>
        <v>0.16666666666666666</v>
      </c>
      <c r="K2532" s="28">
        <f t="shared" si="197"/>
        <v>0.33333333333333331</v>
      </c>
      <c r="L2532" s="28">
        <f t="shared" si="199"/>
        <v>0.22222222222222221</v>
      </c>
    </row>
    <row r="2533" spans="1:12" ht="15.75" x14ac:dyDescent="0.25">
      <c r="A2533" s="31" t="s">
        <v>138</v>
      </c>
      <c r="B2533" s="30" t="str">
        <f>VLOOKUP(A2533,'Cód dos países'!$A$3:$C$199,2,FALSE)</f>
        <v>IRN</v>
      </c>
      <c r="C2533" s="25">
        <f>VLOOKUP(A2533,'Cód dos países'!$A$3:$C$199,3,FALSE)</f>
        <v>80</v>
      </c>
      <c r="D2533" s="29">
        <v>1984</v>
      </c>
      <c r="E2533">
        <f t="shared" si="198"/>
        <v>801984</v>
      </c>
      <c r="F2533" s="28">
        <v>5</v>
      </c>
      <c r="G2533" s="28">
        <v>1</v>
      </c>
      <c r="H2533" s="28">
        <v>2</v>
      </c>
      <c r="I2533" s="28">
        <f t="shared" si="195"/>
        <v>0.41666666666666669</v>
      </c>
      <c r="J2533" s="28">
        <f t="shared" si="196"/>
        <v>0.16666666666666666</v>
      </c>
      <c r="K2533" s="28">
        <f t="shared" si="197"/>
        <v>0.33333333333333331</v>
      </c>
      <c r="L2533" s="28">
        <f t="shared" si="199"/>
        <v>0.30555555555555558</v>
      </c>
    </row>
    <row r="2534" spans="1:12" ht="15.75" x14ac:dyDescent="0.25">
      <c r="A2534" s="31" t="s">
        <v>138</v>
      </c>
      <c r="B2534" s="30" t="str">
        <f>VLOOKUP(A2534,'Cód dos países'!$A$3:$C$199,2,FALSE)</f>
        <v>IRN</v>
      </c>
      <c r="C2534" s="25">
        <f>VLOOKUP(A2534,'Cód dos países'!$A$3:$C$199,3,FALSE)</f>
        <v>80</v>
      </c>
      <c r="D2534" s="29">
        <v>1985</v>
      </c>
      <c r="E2534">
        <f t="shared" si="198"/>
        <v>801985</v>
      </c>
      <c r="F2534" s="28">
        <v>5</v>
      </c>
      <c r="G2534" s="28">
        <v>2</v>
      </c>
      <c r="H2534" s="28">
        <v>3</v>
      </c>
      <c r="I2534" s="28">
        <f t="shared" si="195"/>
        <v>0.41666666666666669</v>
      </c>
      <c r="J2534" s="28">
        <f t="shared" si="196"/>
        <v>0.33333333333333331</v>
      </c>
      <c r="K2534" s="28">
        <f t="shared" si="197"/>
        <v>0.5</v>
      </c>
      <c r="L2534" s="28">
        <f t="shared" si="199"/>
        <v>0.41666666666666663</v>
      </c>
    </row>
    <row r="2535" spans="1:12" ht="15.75" x14ac:dyDescent="0.25">
      <c r="A2535" s="31" t="s">
        <v>138</v>
      </c>
      <c r="B2535" s="30" t="str">
        <f>VLOOKUP(A2535,'Cód dos países'!$A$3:$C$199,2,FALSE)</f>
        <v>IRN</v>
      </c>
      <c r="C2535" s="25">
        <f>VLOOKUP(A2535,'Cód dos países'!$A$3:$C$199,3,FALSE)</f>
        <v>80</v>
      </c>
      <c r="D2535" s="29">
        <v>1986</v>
      </c>
      <c r="E2535">
        <f t="shared" si="198"/>
        <v>801986</v>
      </c>
      <c r="F2535" s="28">
        <v>5</v>
      </c>
      <c r="G2535" s="28">
        <v>2</v>
      </c>
      <c r="H2535" s="28">
        <v>3</v>
      </c>
      <c r="I2535" s="28">
        <f t="shared" si="195"/>
        <v>0.41666666666666669</v>
      </c>
      <c r="J2535" s="28">
        <f t="shared" si="196"/>
        <v>0.33333333333333331</v>
      </c>
      <c r="K2535" s="28">
        <f t="shared" si="197"/>
        <v>0.5</v>
      </c>
      <c r="L2535" s="28">
        <f t="shared" si="199"/>
        <v>0.41666666666666663</v>
      </c>
    </row>
    <row r="2536" spans="1:12" ht="15.75" x14ac:dyDescent="0.25">
      <c r="A2536" s="31" t="s">
        <v>138</v>
      </c>
      <c r="B2536" s="30" t="str">
        <f>VLOOKUP(A2536,'Cód dos países'!$A$3:$C$199,2,FALSE)</f>
        <v>IRN</v>
      </c>
      <c r="C2536" s="25">
        <f>VLOOKUP(A2536,'Cód dos países'!$A$3:$C$199,3,FALSE)</f>
        <v>80</v>
      </c>
      <c r="D2536" s="29">
        <v>1987</v>
      </c>
      <c r="E2536">
        <f t="shared" si="198"/>
        <v>801987</v>
      </c>
      <c r="F2536" s="28">
        <v>5</v>
      </c>
      <c r="G2536" s="28">
        <v>2</v>
      </c>
      <c r="H2536" s="28">
        <v>3</v>
      </c>
      <c r="I2536" s="28">
        <f t="shared" si="195"/>
        <v>0.41666666666666669</v>
      </c>
      <c r="J2536" s="28">
        <f t="shared" si="196"/>
        <v>0.33333333333333331</v>
      </c>
      <c r="K2536" s="28">
        <f t="shared" si="197"/>
        <v>0.5</v>
      </c>
      <c r="L2536" s="28">
        <f t="shared" si="199"/>
        <v>0.41666666666666663</v>
      </c>
    </row>
    <row r="2537" spans="1:12" ht="15.75" x14ac:dyDescent="0.25">
      <c r="A2537" s="31" t="s">
        <v>138</v>
      </c>
      <c r="B2537" s="30" t="str">
        <f>VLOOKUP(A2537,'Cód dos países'!$A$3:$C$199,2,FALSE)</f>
        <v>IRN</v>
      </c>
      <c r="C2537" s="25">
        <f>VLOOKUP(A2537,'Cód dos países'!$A$3:$C$199,3,FALSE)</f>
        <v>80</v>
      </c>
      <c r="D2537" s="29">
        <v>1988</v>
      </c>
      <c r="E2537">
        <f t="shared" si="198"/>
        <v>801988</v>
      </c>
      <c r="F2537" s="28">
        <v>4</v>
      </c>
      <c r="G2537" s="28">
        <v>1</v>
      </c>
      <c r="H2537" s="28">
        <v>3</v>
      </c>
      <c r="I2537" s="28">
        <f t="shared" si="195"/>
        <v>0.33333333333333331</v>
      </c>
      <c r="J2537" s="28">
        <f t="shared" si="196"/>
        <v>0.16666666666666666</v>
      </c>
      <c r="K2537" s="28">
        <f t="shared" si="197"/>
        <v>0.5</v>
      </c>
      <c r="L2537" s="28">
        <f t="shared" si="199"/>
        <v>0.33333333333333331</v>
      </c>
    </row>
    <row r="2538" spans="1:12" ht="15.75" x14ac:dyDescent="0.25">
      <c r="A2538" s="31" t="s">
        <v>138</v>
      </c>
      <c r="B2538" s="30" t="str">
        <f>VLOOKUP(A2538,'Cód dos países'!$A$3:$C$199,2,FALSE)</f>
        <v>IRN</v>
      </c>
      <c r="C2538" s="25">
        <f>VLOOKUP(A2538,'Cód dos países'!$A$3:$C$199,3,FALSE)</f>
        <v>80</v>
      </c>
      <c r="D2538" s="29">
        <v>1989</v>
      </c>
      <c r="E2538">
        <f t="shared" si="198"/>
        <v>801989</v>
      </c>
      <c r="F2538" s="28">
        <v>3</v>
      </c>
      <c r="G2538" s="28">
        <v>1</v>
      </c>
      <c r="H2538" s="28">
        <v>3</v>
      </c>
      <c r="I2538" s="28">
        <f t="shared" si="195"/>
        <v>0.25</v>
      </c>
      <c r="J2538" s="28">
        <f t="shared" si="196"/>
        <v>0.16666666666666666</v>
      </c>
      <c r="K2538" s="28">
        <f t="shared" si="197"/>
        <v>0.5</v>
      </c>
      <c r="L2538" s="28">
        <f t="shared" si="199"/>
        <v>0.30555555555555558</v>
      </c>
    </row>
    <row r="2539" spans="1:12" ht="15.75" x14ac:dyDescent="0.25">
      <c r="A2539" s="31" t="s">
        <v>138</v>
      </c>
      <c r="B2539" s="30" t="str">
        <f>VLOOKUP(A2539,'Cód dos países'!$A$3:$C$199,2,FALSE)</f>
        <v>IRN</v>
      </c>
      <c r="C2539" s="25">
        <f>VLOOKUP(A2539,'Cód dos países'!$A$3:$C$199,3,FALSE)</f>
        <v>80</v>
      </c>
      <c r="D2539" s="29">
        <v>1990</v>
      </c>
      <c r="E2539">
        <f t="shared" si="198"/>
        <v>801990</v>
      </c>
      <c r="F2539" s="28">
        <v>6</v>
      </c>
      <c r="G2539" s="28">
        <v>1</v>
      </c>
      <c r="H2539" s="28">
        <v>3</v>
      </c>
      <c r="I2539" s="28">
        <f t="shared" si="195"/>
        <v>0.5</v>
      </c>
      <c r="J2539" s="28">
        <f t="shared" si="196"/>
        <v>0.16666666666666666</v>
      </c>
      <c r="K2539" s="28">
        <f t="shared" si="197"/>
        <v>0.5</v>
      </c>
      <c r="L2539" s="28">
        <f t="shared" si="199"/>
        <v>0.38888888888888884</v>
      </c>
    </row>
    <row r="2540" spans="1:12" ht="15.75" x14ac:dyDescent="0.25">
      <c r="A2540" s="31" t="s">
        <v>138</v>
      </c>
      <c r="B2540" s="30" t="str">
        <f>VLOOKUP(A2540,'Cód dos países'!$A$3:$C$199,2,FALSE)</f>
        <v>IRN</v>
      </c>
      <c r="C2540" s="25">
        <f>VLOOKUP(A2540,'Cód dos países'!$A$3:$C$199,3,FALSE)</f>
        <v>80</v>
      </c>
      <c r="D2540" s="29">
        <v>1991</v>
      </c>
      <c r="E2540">
        <f t="shared" si="198"/>
        <v>801991</v>
      </c>
      <c r="F2540" s="28">
        <v>7</v>
      </c>
      <c r="G2540" s="28">
        <v>2</v>
      </c>
      <c r="H2540" s="28">
        <v>2</v>
      </c>
      <c r="I2540" s="28">
        <f t="shared" si="195"/>
        <v>0.58333333333333337</v>
      </c>
      <c r="J2540" s="28">
        <f t="shared" si="196"/>
        <v>0.33333333333333331</v>
      </c>
      <c r="K2540" s="28">
        <f t="shared" si="197"/>
        <v>0.33333333333333331</v>
      </c>
      <c r="L2540" s="28">
        <f t="shared" si="199"/>
        <v>0.41666666666666669</v>
      </c>
    </row>
    <row r="2541" spans="1:12" ht="15.75" x14ac:dyDescent="0.25">
      <c r="A2541" s="31" t="s">
        <v>138</v>
      </c>
      <c r="B2541" s="30" t="str">
        <f>VLOOKUP(A2541,'Cód dos países'!$A$3:$C$199,2,FALSE)</f>
        <v>IRN</v>
      </c>
      <c r="C2541" s="25">
        <f>VLOOKUP(A2541,'Cód dos países'!$A$3:$C$199,3,FALSE)</f>
        <v>80</v>
      </c>
      <c r="D2541" s="29">
        <v>1992</v>
      </c>
      <c r="E2541">
        <f t="shared" si="198"/>
        <v>801992</v>
      </c>
      <c r="F2541" s="28">
        <v>5</v>
      </c>
      <c r="G2541" s="28">
        <v>3</v>
      </c>
      <c r="H2541" s="28">
        <v>3</v>
      </c>
      <c r="I2541" s="28">
        <f t="shared" si="195"/>
        <v>0.41666666666666669</v>
      </c>
      <c r="J2541" s="28">
        <f t="shared" si="196"/>
        <v>0.5</v>
      </c>
      <c r="K2541" s="28">
        <f t="shared" si="197"/>
        <v>0.5</v>
      </c>
      <c r="L2541" s="28">
        <f t="shared" si="199"/>
        <v>0.47222222222222221</v>
      </c>
    </row>
    <row r="2542" spans="1:12" ht="15.75" x14ac:dyDescent="0.25">
      <c r="A2542" s="31" t="s">
        <v>138</v>
      </c>
      <c r="B2542" s="30" t="str">
        <f>VLOOKUP(A2542,'Cód dos países'!$A$3:$C$199,2,FALSE)</f>
        <v>IRN</v>
      </c>
      <c r="C2542" s="25">
        <f>VLOOKUP(A2542,'Cód dos países'!$A$3:$C$199,3,FALSE)</f>
        <v>80</v>
      </c>
      <c r="D2542" s="29">
        <v>1993</v>
      </c>
      <c r="E2542">
        <f t="shared" si="198"/>
        <v>801993</v>
      </c>
      <c r="F2542" s="28">
        <v>5</v>
      </c>
      <c r="G2542" s="28">
        <v>5</v>
      </c>
      <c r="H2542" s="28">
        <v>4</v>
      </c>
      <c r="I2542" s="28">
        <f t="shared" si="195"/>
        <v>0.41666666666666669</v>
      </c>
      <c r="J2542" s="28">
        <f t="shared" si="196"/>
        <v>0.83333333333333337</v>
      </c>
      <c r="K2542" s="28">
        <f t="shared" si="197"/>
        <v>0.66666666666666663</v>
      </c>
      <c r="L2542" s="28">
        <f t="shared" si="199"/>
        <v>0.63888888888888884</v>
      </c>
    </row>
    <row r="2543" spans="1:12" ht="15.75" x14ac:dyDescent="0.25">
      <c r="A2543" s="31" t="s">
        <v>138</v>
      </c>
      <c r="B2543" s="30" t="str">
        <f>VLOOKUP(A2543,'Cód dos países'!$A$3:$C$199,2,FALSE)</f>
        <v>IRN</v>
      </c>
      <c r="C2543" s="25">
        <f>VLOOKUP(A2543,'Cód dos países'!$A$3:$C$199,3,FALSE)</f>
        <v>80</v>
      </c>
      <c r="D2543" s="29">
        <v>1994</v>
      </c>
      <c r="E2543">
        <f t="shared" si="198"/>
        <v>801994</v>
      </c>
      <c r="F2543" s="28">
        <v>5</v>
      </c>
      <c r="G2543" s="28">
        <v>5</v>
      </c>
      <c r="H2543" s="28">
        <v>4</v>
      </c>
      <c r="I2543" s="28">
        <f t="shared" si="195"/>
        <v>0.41666666666666669</v>
      </c>
      <c r="J2543" s="28">
        <f t="shared" si="196"/>
        <v>0.83333333333333337</v>
      </c>
      <c r="K2543" s="28">
        <f t="shared" si="197"/>
        <v>0.66666666666666663</v>
      </c>
      <c r="L2543" s="28">
        <f t="shared" si="199"/>
        <v>0.63888888888888884</v>
      </c>
    </row>
    <row r="2544" spans="1:12" ht="15.75" x14ac:dyDescent="0.25">
      <c r="A2544" s="31" t="s">
        <v>138</v>
      </c>
      <c r="B2544" s="30" t="str">
        <f>VLOOKUP(A2544,'Cód dos países'!$A$3:$C$199,2,FALSE)</f>
        <v>IRN</v>
      </c>
      <c r="C2544" s="25">
        <f>VLOOKUP(A2544,'Cód dos países'!$A$3:$C$199,3,FALSE)</f>
        <v>80</v>
      </c>
      <c r="D2544" s="29">
        <v>1995</v>
      </c>
      <c r="E2544">
        <f t="shared" si="198"/>
        <v>801995</v>
      </c>
      <c r="F2544" s="28">
        <v>5</v>
      </c>
      <c r="G2544" s="28">
        <v>5</v>
      </c>
      <c r="H2544" s="28">
        <v>4</v>
      </c>
      <c r="I2544" s="28">
        <f t="shared" si="195"/>
        <v>0.41666666666666669</v>
      </c>
      <c r="J2544" s="28">
        <f t="shared" si="196"/>
        <v>0.83333333333333337</v>
      </c>
      <c r="K2544" s="28">
        <f t="shared" si="197"/>
        <v>0.66666666666666663</v>
      </c>
      <c r="L2544" s="28">
        <f t="shared" si="199"/>
        <v>0.63888888888888884</v>
      </c>
    </row>
    <row r="2545" spans="1:12" ht="15.75" x14ac:dyDescent="0.25">
      <c r="A2545" s="31" t="s">
        <v>138</v>
      </c>
      <c r="B2545" s="30" t="str">
        <f>VLOOKUP(A2545,'Cód dos países'!$A$3:$C$199,2,FALSE)</f>
        <v>IRN</v>
      </c>
      <c r="C2545" s="25">
        <f>VLOOKUP(A2545,'Cód dos países'!$A$3:$C$199,3,FALSE)</f>
        <v>80</v>
      </c>
      <c r="D2545" s="29">
        <v>1996</v>
      </c>
      <c r="E2545">
        <f t="shared" si="198"/>
        <v>801996</v>
      </c>
      <c r="F2545" s="28">
        <v>6</v>
      </c>
      <c r="G2545" s="28">
        <v>5</v>
      </c>
      <c r="H2545" s="28">
        <v>4</v>
      </c>
      <c r="I2545" s="28">
        <f t="shared" si="195"/>
        <v>0.5</v>
      </c>
      <c r="J2545" s="28">
        <f t="shared" si="196"/>
        <v>0.83333333333333337</v>
      </c>
      <c r="K2545" s="28">
        <f t="shared" si="197"/>
        <v>0.66666666666666663</v>
      </c>
      <c r="L2545" s="28">
        <f t="shared" si="199"/>
        <v>0.66666666666666663</v>
      </c>
    </row>
    <row r="2546" spans="1:12" ht="15.75" x14ac:dyDescent="0.25">
      <c r="A2546" s="31" t="s">
        <v>138</v>
      </c>
      <c r="B2546" s="30" t="str">
        <f>VLOOKUP(A2546,'Cód dos países'!$A$3:$C$199,2,FALSE)</f>
        <v>IRN</v>
      </c>
      <c r="C2546" s="25">
        <f>VLOOKUP(A2546,'Cód dos países'!$A$3:$C$199,3,FALSE)</f>
        <v>80</v>
      </c>
      <c r="D2546" s="29">
        <v>1997</v>
      </c>
      <c r="E2546">
        <f t="shared" si="198"/>
        <v>801997</v>
      </c>
      <c r="F2546" s="28">
        <v>5</v>
      </c>
      <c r="G2546" s="28">
        <v>5</v>
      </c>
      <c r="H2546" s="28">
        <v>4</v>
      </c>
      <c r="I2546" s="28">
        <f t="shared" si="195"/>
        <v>0.41666666666666669</v>
      </c>
      <c r="J2546" s="28">
        <f t="shared" si="196"/>
        <v>0.83333333333333337</v>
      </c>
      <c r="K2546" s="28">
        <f t="shared" si="197"/>
        <v>0.66666666666666663</v>
      </c>
      <c r="L2546" s="28">
        <f t="shared" si="199"/>
        <v>0.63888888888888884</v>
      </c>
    </row>
    <row r="2547" spans="1:12" ht="15.75" x14ac:dyDescent="0.25">
      <c r="A2547" s="31" t="s">
        <v>138</v>
      </c>
      <c r="B2547" s="30" t="str">
        <f>VLOOKUP(A2547,'Cód dos países'!$A$3:$C$199,2,FALSE)</f>
        <v>IRN</v>
      </c>
      <c r="C2547" s="25">
        <f>VLOOKUP(A2547,'Cód dos países'!$A$3:$C$199,3,FALSE)</f>
        <v>80</v>
      </c>
      <c r="D2547" s="29">
        <v>1998</v>
      </c>
      <c r="E2547">
        <f t="shared" si="198"/>
        <v>801998</v>
      </c>
      <c r="F2547" s="28">
        <v>5</v>
      </c>
      <c r="G2547" s="28">
        <v>5</v>
      </c>
      <c r="H2547" s="28">
        <v>4</v>
      </c>
      <c r="I2547" s="28">
        <f t="shared" si="195"/>
        <v>0.41666666666666669</v>
      </c>
      <c r="J2547" s="28">
        <f t="shared" si="196"/>
        <v>0.83333333333333337</v>
      </c>
      <c r="K2547" s="28">
        <f t="shared" si="197"/>
        <v>0.66666666666666663</v>
      </c>
      <c r="L2547" s="28">
        <f t="shared" si="199"/>
        <v>0.63888888888888884</v>
      </c>
    </row>
    <row r="2548" spans="1:12" ht="15.75" x14ac:dyDescent="0.25">
      <c r="A2548" s="31" t="s">
        <v>138</v>
      </c>
      <c r="B2548" s="30" t="str">
        <f>VLOOKUP(A2548,'Cód dos países'!$A$3:$C$199,2,FALSE)</f>
        <v>IRN</v>
      </c>
      <c r="C2548" s="25">
        <f>VLOOKUP(A2548,'Cód dos países'!$A$3:$C$199,3,FALSE)</f>
        <v>80</v>
      </c>
      <c r="D2548" s="29">
        <v>1999</v>
      </c>
      <c r="E2548">
        <f t="shared" si="198"/>
        <v>801999</v>
      </c>
      <c r="F2548" s="28">
        <v>5</v>
      </c>
      <c r="G2548" s="28">
        <v>5</v>
      </c>
      <c r="H2548" s="28">
        <v>4</v>
      </c>
      <c r="I2548" s="28">
        <f t="shared" si="195"/>
        <v>0.41666666666666669</v>
      </c>
      <c r="J2548" s="28">
        <f t="shared" si="196"/>
        <v>0.83333333333333337</v>
      </c>
      <c r="K2548" s="28">
        <f t="shared" si="197"/>
        <v>0.66666666666666663</v>
      </c>
      <c r="L2548" s="28">
        <f t="shared" si="199"/>
        <v>0.63888888888888884</v>
      </c>
    </row>
    <row r="2549" spans="1:12" ht="15.75" x14ac:dyDescent="0.25">
      <c r="A2549" s="31" t="s">
        <v>138</v>
      </c>
      <c r="B2549" s="30" t="str">
        <f>VLOOKUP(A2549,'Cód dos países'!$A$3:$C$199,2,FALSE)</f>
        <v>IRN</v>
      </c>
      <c r="C2549" s="25">
        <f>VLOOKUP(A2549,'Cód dos países'!$A$3:$C$199,3,FALSE)</f>
        <v>80</v>
      </c>
      <c r="D2549" s="29">
        <v>2000</v>
      </c>
      <c r="E2549">
        <f t="shared" si="198"/>
        <v>802000</v>
      </c>
      <c r="F2549" s="28">
        <v>5</v>
      </c>
      <c r="G2549" s="28">
        <v>5</v>
      </c>
      <c r="H2549" s="28">
        <v>4</v>
      </c>
      <c r="I2549" s="28">
        <f t="shared" si="195"/>
        <v>0.41666666666666669</v>
      </c>
      <c r="J2549" s="28">
        <f t="shared" si="196"/>
        <v>0.83333333333333337</v>
      </c>
      <c r="K2549" s="28">
        <f t="shared" si="197"/>
        <v>0.66666666666666663</v>
      </c>
      <c r="L2549" s="28">
        <f t="shared" si="199"/>
        <v>0.63888888888888884</v>
      </c>
    </row>
    <row r="2550" spans="1:12" ht="15.75" x14ac:dyDescent="0.25">
      <c r="A2550" s="31" t="s">
        <v>138</v>
      </c>
      <c r="B2550" s="30" t="str">
        <f>VLOOKUP(A2550,'Cód dos países'!$A$3:$C$199,2,FALSE)</f>
        <v>IRN</v>
      </c>
      <c r="C2550" s="25">
        <f>VLOOKUP(A2550,'Cód dos países'!$A$3:$C$199,3,FALSE)</f>
        <v>80</v>
      </c>
      <c r="D2550" s="29">
        <v>2001</v>
      </c>
      <c r="E2550">
        <f t="shared" si="198"/>
        <v>802001</v>
      </c>
      <c r="F2550" s="28">
        <v>5.5</v>
      </c>
      <c r="G2550" s="28">
        <v>4</v>
      </c>
      <c r="H2550" s="28">
        <v>2</v>
      </c>
      <c r="I2550" s="28">
        <f t="shared" si="195"/>
        <v>0.45833333333333331</v>
      </c>
      <c r="J2550" s="28">
        <f t="shared" si="196"/>
        <v>0.66666666666666663</v>
      </c>
      <c r="K2550" s="28">
        <f t="shared" si="197"/>
        <v>0.33333333333333331</v>
      </c>
      <c r="L2550" s="28">
        <f t="shared" si="199"/>
        <v>0.4861111111111111</v>
      </c>
    </row>
    <row r="2551" spans="1:12" ht="15.75" x14ac:dyDescent="0.25">
      <c r="A2551" s="31" t="s">
        <v>138</v>
      </c>
      <c r="B2551" s="30" t="str">
        <f>VLOOKUP(A2551,'Cód dos países'!$A$3:$C$199,2,FALSE)</f>
        <v>IRN</v>
      </c>
      <c r="C2551" s="25">
        <f>VLOOKUP(A2551,'Cód dos países'!$A$3:$C$199,3,FALSE)</f>
        <v>80</v>
      </c>
      <c r="D2551" s="29">
        <v>2002</v>
      </c>
      <c r="E2551">
        <f t="shared" si="198"/>
        <v>802002</v>
      </c>
      <c r="F2551" s="28">
        <v>6</v>
      </c>
      <c r="G2551" s="28">
        <v>4</v>
      </c>
      <c r="H2551" s="28">
        <v>2</v>
      </c>
      <c r="I2551" s="28">
        <f t="shared" si="195"/>
        <v>0.5</v>
      </c>
      <c r="J2551" s="28">
        <f t="shared" si="196"/>
        <v>0.66666666666666663</v>
      </c>
      <c r="K2551" s="28">
        <f t="shared" si="197"/>
        <v>0.33333333333333331</v>
      </c>
      <c r="L2551" s="28">
        <f t="shared" si="199"/>
        <v>0.49999999999999994</v>
      </c>
    </row>
    <row r="2552" spans="1:12" ht="15.75" x14ac:dyDescent="0.25">
      <c r="A2552" s="31" t="s">
        <v>138</v>
      </c>
      <c r="B2552" s="30" t="str">
        <f>VLOOKUP(A2552,'Cód dos países'!$A$3:$C$199,2,FALSE)</f>
        <v>IRN</v>
      </c>
      <c r="C2552" s="25">
        <f>VLOOKUP(A2552,'Cód dos países'!$A$3:$C$199,3,FALSE)</f>
        <v>80</v>
      </c>
      <c r="D2552" s="29">
        <v>2003</v>
      </c>
      <c r="E2552">
        <f t="shared" si="198"/>
        <v>802003</v>
      </c>
      <c r="F2552" s="28">
        <v>6</v>
      </c>
      <c r="G2552" s="28">
        <v>4</v>
      </c>
      <c r="H2552" s="28">
        <v>2</v>
      </c>
      <c r="I2552" s="28">
        <f t="shared" si="195"/>
        <v>0.5</v>
      </c>
      <c r="J2552" s="28">
        <f t="shared" si="196"/>
        <v>0.66666666666666663</v>
      </c>
      <c r="K2552" s="28">
        <f t="shared" si="197"/>
        <v>0.33333333333333331</v>
      </c>
      <c r="L2552" s="28">
        <f t="shared" si="199"/>
        <v>0.49999999999999994</v>
      </c>
    </row>
    <row r="2553" spans="1:12" ht="15.75" x14ac:dyDescent="0.25">
      <c r="A2553" s="31" t="s">
        <v>138</v>
      </c>
      <c r="B2553" s="30" t="str">
        <f>VLOOKUP(A2553,'Cód dos países'!$A$3:$C$199,2,FALSE)</f>
        <v>IRN</v>
      </c>
      <c r="C2553" s="25">
        <f>VLOOKUP(A2553,'Cód dos países'!$A$3:$C$199,3,FALSE)</f>
        <v>80</v>
      </c>
      <c r="D2553" s="29">
        <v>2004</v>
      </c>
      <c r="E2553">
        <f t="shared" si="198"/>
        <v>802004</v>
      </c>
      <c r="F2553" s="28">
        <v>6</v>
      </c>
      <c r="G2553" s="28">
        <v>4</v>
      </c>
      <c r="H2553" s="28">
        <v>2</v>
      </c>
      <c r="I2553" s="28">
        <f t="shared" si="195"/>
        <v>0.5</v>
      </c>
      <c r="J2553" s="28">
        <f t="shared" si="196"/>
        <v>0.66666666666666663</v>
      </c>
      <c r="K2553" s="28">
        <f t="shared" si="197"/>
        <v>0.33333333333333331</v>
      </c>
      <c r="L2553" s="28">
        <f t="shared" si="199"/>
        <v>0.49999999999999994</v>
      </c>
    </row>
    <row r="2554" spans="1:12" ht="15.75" x14ac:dyDescent="0.25">
      <c r="A2554" s="31" t="s">
        <v>138</v>
      </c>
      <c r="B2554" s="30" t="str">
        <f>VLOOKUP(A2554,'Cód dos países'!$A$3:$C$199,2,FALSE)</f>
        <v>IRN</v>
      </c>
      <c r="C2554" s="25">
        <f>VLOOKUP(A2554,'Cód dos países'!$A$3:$C$199,3,FALSE)</f>
        <v>80</v>
      </c>
      <c r="D2554" s="29">
        <v>2005</v>
      </c>
      <c r="E2554">
        <f t="shared" si="198"/>
        <v>802005</v>
      </c>
      <c r="F2554" s="28">
        <v>6.5</v>
      </c>
      <c r="G2554" s="28">
        <v>4</v>
      </c>
      <c r="H2554" s="28">
        <v>2</v>
      </c>
      <c r="I2554" s="28">
        <f t="shared" si="195"/>
        <v>0.54166666666666663</v>
      </c>
      <c r="J2554" s="28">
        <f t="shared" si="196"/>
        <v>0.66666666666666663</v>
      </c>
      <c r="K2554" s="28">
        <f t="shared" si="197"/>
        <v>0.33333333333333331</v>
      </c>
      <c r="L2554" s="28">
        <f t="shared" si="199"/>
        <v>0.51388888888888884</v>
      </c>
    </row>
    <row r="2555" spans="1:12" ht="15.75" x14ac:dyDescent="0.25">
      <c r="A2555" s="31" t="s">
        <v>138</v>
      </c>
      <c r="B2555" s="30" t="str">
        <f>VLOOKUP(A2555,'Cód dos países'!$A$3:$C$199,2,FALSE)</f>
        <v>IRN</v>
      </c>
      <c r="C2555" s="25">
        <f>VLOOKUP(A2555,'Cód dos países'!$A$3:$C$199,3,FALSE)</f>
        <v>80</v>
      </c>
      <c r="D2555" s="29">
        <v>2006</v>
      </c>
      <c r="E2555">
        <f t="shared" si="198"/>
        <v>802006</v>
      </c>
      <c r="F2555" s="28">
        <v>6.5</v>
      </c>
      <c r="G2555" s="28">
        <v>4</v>
      </c>
      <c r="H2555" s="28">
        <v>2</v>
      </c>
      <c r="I2555" s="28">
        <f t="shared" si="195"/>
        <v>0.54166666666666663</v>
      </c>
      <c r="J2555" s="28">
        <f t="shared" si="196"/>
        <v>0.66666666666666663</v>
      </c>
      <c r="K2555" s="28">
        <f t="shared" si="197"/>
        <v>0.33333333333333331</v>
      </c>
      <c r="L2555" s="28">
        <f t="shared" si="199"/>
        <v>0.51388888888888884</v>
      </c>
    </row>
    <row r="2556" spans="1:12" ht="15.75" x14ac:dyDescent="0.25">
      <c r="A2556" s="31" t="s">
        <v>138</v>
      </c>
      <c r="B2556" s="30" t="str">
        <f>VLOOKUP(A2556,'Cód dos países'!$A$3:$C$199,2,FALSE)</f>
        <v>IRN</v>
      </c>
      <c r="C2556" s="25">
        <f>VLOOKUP(A2556,'Cód dos países'!$A$3:$C$199,3,FALSE)</f>
        <v>80</v>
      </c>
      <c r="D2556" s="29">
        <v>2007</v>
      </c>
      <c r="E2556">
        <f t="shared" si="198"/>
        <v>802007</v>
      </c>
      <c r="F2556" s="28">
        <v>6.5</v>
      </c>
      <c r="G2556" s="28">
        <v>4</v>
      </c>
      <c r="H2556" s="28">
        <v>2</v>
      </c>
      <c r="I2556" s="28">
        <f t="shared" si="195"/>
        <v>0.54166666666666663</v>
      </c>
      <c r="J2556" s="28">
        <f t="shared" si="196"/>
        <v>0.66666666666666663</v>
      </c>
      <c r="K2556" s="28">
        <f t="shared" si="197"/>
        <v>0.33333333333333331</v>
      </c>
      <c r="L2556" s="28">
        <f t="shared" si="199"/>
        <v>0.51388888888888884</v>
      </c>
    </row>
    <row r="2557" spans="1:12" ht="15.75" x14ac:dyDescent="0.25">
      <c r="A2557" s="31" t="s">
        <v>138</v>
      </c>
      <c r="B2557" s="30" t="str">
        <f>VLOOKUP(A2557,'Cód dos países'!$A$3:$C$199,2,FALSE)</f>
        <v>IRN</v>
      </c>
      <c r="C2557" s="25">
        <f>VLOOKUP(A2557,'Cód dos países'!$A$3:$C$199,3,FALSE)</f>
        <v>80</v>
      </c>
      <c r="D2557" s="29">
        <v>2008</v>
      </c>
      <c r="E2557">
        <f t="shared" si="198"/>
        <v>802008</v>
      </c>
      <c r="F2557" s="28">
        <v>6</v>
      </c>
      <c r="G2557" s="28">
        <v>4</v>
      </c>
      <c r="H2557" s="28">
        <v>2</v>
      </c>
      <c r="I2557" s="28">
        <f t="shared" si="195"/>
        <v>0.5</v>
      </c>
      <c r="J2557" s="28">
        <f t="shared" si="196"/>
        <v>0.66666666666666663</v>
      </c>
      <c r="K2557" s="28">
        <f t="shared" si="197"/>
        <v>0.33333333333333331</v>
      </c>
      <c r="L2557" s="28">
        <f t="shared" si="199"/>
        <v>0.49999999999999994</v>
      </c>
    </row>
    <row r="2558" spans="1:12" ht="15.75" x14ac:dyDescent="0.25">
      <c r="A2558" s="31" t="s">
        <v>138</v>
      </c>
      <c r="B2558" s="30" t="str">
        <f>VLOOKUP(A2558,'Cód dos países'!$A$3:$C$199,2,FALSE)</f>
        <v>IRN</v>
      </c>
      <c r="C2558" s="25">
        <f>VLOOKUP(A2558,'Cód dos países'!$A$3:$C$199,3,FALSE)</f>
        <v>80</v>
      </c>
      <c r="D2558" s="29">
        <v>2009</v>
      </c>
      <c r="E2558">
        <f t="shared" si="198"/>
        <v>802009</v>
      </c>
      <c r="F2558" s="28">
        <v>5</v>
      </c>
      <c r="G2558" s="28">
        <v>4</v>
      </c>
      <c r="H2558" s="28">
        <v>2</v>
      </c>
      <c r="I2558" s="28">
        <f t="shared" si="195"/>
        <v>0.41666666666666669</v>
      </c>
      <c r="J2558" s="28">
        <f t="shared" si="196"/>
        <v>0.66666666666666663</v>
      </c>
      <c r="K2558" s="28">
        <f t="shared" si="197"/>
        <v>0.33333333333333331</v>
      </c>
      <c r="L2558" s="28">
        <f t="shared" si="199"/>
        <v>0.47222222222222221</v>
      </c>
    </row>
    <row r="2559" spans="1:12" ht="15.75" x14ac:dyDescent="0.25">
      <c r="A2559" s="31" t="s">
        <v>138</v>
      </c>
      <c r="B2559" s="30" t="str">
        <f>VLOOKUP(A2559,'Cód dos países'!$A$3:$C$199,2,FALSE)</f>
        <v>IRN</v>
      </c>
      <c r="C2559" s="25">
        <f>VLOOKUP(A2559,'Cód dos países'!$A$3:$C$199,3,FALSE)</f>
        <v>80</v>
      </c>
      <c r="D2559" s="29">
        <v>2010</v>
      </c>
      <c r="E2559">
        <f t="shared" si="198"/>
        <v>802010</v>
      </c>
      <c r="F2559" s="28">
        <v>0.31818181818181818</v>
      </c>
      <c r="G2559" s="28">
        <v>0.66666666666666663</v>
      </c>
      <c r="H2559" s="28">
        <v>0.25</v>
      </c>
      <c r="I2559" s="28">
        <f t="shared" si="195"/>
        <v>0.31818181818181818</v>
      </c>
      <c r="J2559" s="28">
        <f t="shared" si="196"/>
        <v>0.66666666666666663</v>
      </c>
      <c r="K2559" s="28">
        <f t="shared" si="197"/>
        <v>0.25</v>
      </c>
      <c r="L2559" s="28">
        <f t="shared" si="199"/>
        <v>0.4116161616161616</v>
      </c>
    </row>
    <row r="2560" spans="1:12" ht="15.75" x14ac:dyDescent="0.25">
      <c r="A2560" s="31" t="s">
        <v>138</v>
      </c>
      <c r="B2560" s="30" t="str">
        <f>VLOOKUP(A2560,'Cód dos países'!$A$3:$C$199,2,FALSE)</f>
        <v>IRN</v>
      </c>
      <c r="C2560" s="25">
        <f>VLOOKUP(A2560,'Cód dos países'!$A$3:$C$199,3,FALSE)</f>
        <v>80</v>
      </c>
      <c r="D2560" s="29">
        <v>2011</v>
      </c>
      <c r="E2560">
        <f t="shared" si="198"/>
        <v>802011</v>
      </c>
      <c r="F2560" s="28">
        <v>0.31818181818181818</v>
      </c>
      <c r="G2560" s="28">
        <v>0.66666666666666663</v>
      </c>
      <c r="H2560" s="28">
        <v>0.25</v>
      </c>
      <c r="I2560" s="28">
        <f t="shared" si="195"/>
        <v>0.31818181818181818</v>
      </c>
      <c r="J2560" s="28">
        <f t="shared" si="196"/>
        <v>0.66666666666666663</v>
      </c>
      <c r="K2560" s="28">
        <f t="shared" si="197"/>
        <v>0.25</v>
      </c>
      <c r="L2560" s="28">
        <f t="shared" si="199"/>
        <v>0.4116161616161616</v>
      </c>
    </row>
    <row r="2561" spans="1:12" ht="15.75" x14ac:dyDescent="0.25">
      <c r="A2561" s="31" t="s">
        <v>138</v>
      </c>
      <c r="B2561" s="30" t="str">
        <f>VLOOKUP(A2561,'Cód dos países'!$A$3:$C$199,2,FALSE)</f>
        <v>IRN</v>
      </c>
      <c r="C2561" s="25">
        <f>VLOOKUP(A2561,'Cód dos países'!$A$3:$C$199,3,FALSE)</f>
        <v>80</v>
      </c>
      <c r="D2561" s="29">
        <v>2012</v>
      </c>
      <c r="E2561">
        <f t="shared" si="198"/>
        <v>802012</v>
      </c>
      <c r="F2561" s="28">
        <v>0.31818181818181818</v>
      </c>
      <c r="G2561" s="28">
        <v>0.66666666666666663</v>
      </c>
      <c r="H2561" s="28">
        <v>0.25</v>
      </c>
      <c r="I2561" s="28">
        <f t="shared" si="195"/>
        <v>0.31818181818181818</v>
      </c>
      <c r="J2561" s="28">
        <f t="shared" si="196"/>
        <v>0.66666666666666663</v>
      </c>
      <c r="K2561" s="28">
        <f t="shared" si="197"/>
        <v>0.25</v>
      </c>
      <c r="L2561" s="28">
        <f t="shared" si="199"/>
        <v>0.4116161616161616</v>
      </c>
    </row>
    <row r="2562" spans="1:12" ht="15.75" x14ac:dyDescent="0.25">
      <c r="A2562" s="31" t="s">
        <v>138</v>
      </c>
      <c r="B2562" s="30" t="str">
        <f>VLOOKUP(A2562,'Cód dos países'!$A$3:$C$199,2,FALSE)</f>
        <v>IRN</v>
      </c>
      <c r="C2562" s="25">
        <f>VLOOKUP(A2562,'Cód dos países'!$A$3:$C$199,3,FALSE)</f>
        <v>80</v>
      </c>
      <c r="D2562" s="29">
        <v>2013</v>
      </c>
      <c r="E2562">
        <f t="shared" si="198"/>
        <v>802013</v>
      </c>
      <c r="F2562" s="28">
        <v>0.31818181818181818</v>
      </c>
      <c r="G2562" s="28">
        <v>0.66666666666666663</v>
      </c>
      <c r="H2562" s="28">
        <v>0.25</v>
      </c>
      <c r="I2562" s="28">
        <f t="shared" si="195"/>
        <v>0.31818181818181818</v>
      </c>
      <c r="J2562" s="28">
        <f t="shared" si="196"/>
        <v>0.66666666666666663</v>
      </c>
      <c r="K2562" s="28">
        <f t="shared" si="197"/>
        <v>0.25</v>
      </c>
      <c r="L2562" s="28">
        <f t="shared" si="199"/>
        <v>0.4116161616161616</v>
      </c>
    </row>
    <row r="2563" spans="1:12" ht="15.75" x14ac:dyDescent="0.25">
      <c r="A2563" s="31" t="s">
        <v>138</v>
      </c>
      <c r="B2563" s="30" t="str">
        <f>VLOOKUP(A2563,'Cód dos países'!$A$3:$C$199,2,FALSE)</f>
        <v>IRN</v>
      </c>
      <c r="C2563" s="25">
        <f>VLOOKUP(A2563,'Cód dos países'!$A$3:$C$199,3,FALSE)</f>
        <v>80</v>
      </c>
      <c r="D2563" s="29">
        <v>2014</v>
      </c>
      <c r="E2563">
        <f t="shared" si="198"/>
        <v>802014</v>
      </c>
      <c r="F2563" s="28">
        <v>0.40909090909090912</v>
      </c>
      <c r="G2563" s="28">
        <v>0.66666666666666663</v>
      </c>
      <c r="H2563" s="28">
        <v>0.25</v>
      </c>
      <c r="I2563" s="28">
        <f t="shared" si="195"/>
        <v>0.40909090909090912</v>
      </c>
      <c r="J2563" s="28">
        <f t="shared" si="196"/>
        <v>0.66666666666666663</v>
      </c>
      <c r="K2563" s="28">
        <f t="shared" si="197"/>
        <v>0.25</v>
      </c>
      <c r="L2563" s="28">
        <f t="shared" si="199"/>
        <v>0.44191919191919188</v>
      </c>
    </row>
    <row r="2564" spans="1:12" ht="15.75" x14ac:dyDescent="0.25">
      <c r="A2564" s="31" t="s">
        <v>140</v>
      </c>
      <c r="B2564" s="30" t="str">
        <f>VLOOKUP(A2564,'Cód dos países'!$A$3:$C$199,2,FALSE)</f>
        <v>IRQ</v>
      </c>
      <c r="C2564" s="25">
        <f>VLOOKUP(A2564,'Cód dos países'!$A$3:$C$199,3,FALSE)</f>
        <v>81</v>
      </c>
      <c r="D2564" s="29">
        <v>1983</v>
      </c>
      <c r="E2564">
        <f t="shared" si="198"/>
        <v>811983</v>
      </c>
      <c r="F2564" s="28">
        <v>2</v>
      </c>
      <c r="G2564" s="28">
        <v>1</v>
      </c>
      <c r="H2564" s="28">
        <v>2</v>
      </c>
      <c r="I2564" s="28">
        <f t="shared" ref="I2564:I2627" si="200">IF(F2564=".","",IF($D2564&gt;2009,F2564,F2564/12))</f>
        <v>0.16666666666666666</v>
      </c>
      <c r="J2564" s="28">
        <f t="shared" ref="J2564:J2627" si="201">IF(G2564=".","",IF($D2564&gt;2009,G2564,G2564/6))</f>
        <v>0.16666666666666666</v>
      </c>
      <c r="K2564" s="28">
        <f t="shared" ref="K2564:K2627" si="202">IF(H2564=".","",IF($D2564&gt;2009,H2564,H2564/6))</f>
        <v>0.33333333333333331</v>
      </c>
      <c r="L2564" s="28">
        <f t="shared" si="199"/>
        <v>0.22222222222222221</v>
      </c>
    </row>
    <row r="2565" spans="1:12" ht="15.75" x14ac:dyDescent="0.25">
      <c r="A2565" s="31" t="s">
        <v>140</v>
      </c>
      <c r="B2565" s="30" t="str">
        <f>VLOOKUP(A2565,'Cód dos países'!$A$3:$C$199,2,FALSE)</f>
        <v>IRQ</v>
      </c>
      <c r="C2565" s="25">
        <f>VLOOKUP(A2565,'Cód dos países'!$A$3:$C$199,3,FALSE)</f>
        <v>81</v>
      </c>
      <c r="D2565" s="29">
        <v>1984</v>
      </c>
      <c r="E2565">
        <f t="shared" ref="E2565:E2628" si="203">C2565*10000+D2565</f>
        <v>811984</v>
      </c>
      <c r="F2565" s="28">
        <v>5</v>
      </c>
      <c r="G2565" s="28">
        <v>1</v>
      </c>
      <c r="H2565" s="28">
        <v>2</v>
      </c>
      <c r="I2565" s="28">
        <f t="shared" si="200"/>
        <v>0.41666666666666669</v>
      </c>
      <c r="J2565" s="28">
        <f t="shared" si="201"/>
        <v>0.16666666666666666</v>
      </c>
      <c r="K2565" s="28">
        <f t="shared" si="202"/>
        <v>0.33333333333333331</v>
      </c>
      <c r="L2565" s="28">
        <f t="shared" si="199"/>
        <v>0.30555555555555558</v>
      </c>
    </row>
    <row r="2566" spans="1:12" ht="15.75" x14ac:dyDescent="0.25">
      <c r="A2566" s="31" t="s">
        <v>140</v>
      </c>
      <c r="B2566" s="30" t="str">
        <f>VLOOKUP(A2566,'Cód dos países'!$A$3:$C$199,2,FALSE)</f>
        <v>IRQ</v>
      </c>
      <c r="C2566" s="25">
        <f>VLOOKUP(A2566,'Cód dos países'!$A$3:$C$199,3,FALSE)</f>
        <v>81</v>
      </c>
      <c r="D2566" s="29">
        <v>1985</v>
      </c>
      <c r="E2566">
        <f t="shared" si="203"/>
        <v>811985</v>
      </c>
      <c r="F2566" s="28">
        <v>6</v>
      </c>
      <c r="G2566" s="28">
        <v>1</v>
      </c>
      <c r="H2566" s="28">
        <v>3</v>
      </c>
      <c r="I2566" s="28">
        <f t="shared" si="200"/>
        <v>0.5</v>
      </c>
      <c r="J2566" s="28">
        <f t="shared" si="201"/>
        <v>0.16666666666666666</v>
      </c>
      <c r="K2566" s="28">
        <f t="shared" si="202"/>
        <v>0.5</v>
      </c>
      <c r="L2566" s="28">
        <f t="shared" si="199"/>
        <v>0.38888888888888884</v>
      </c>
    </row>
    <row r="2567" spans="1:12" ht="15.75" x14ac:dyDescent="0.25">
      <c r="A2567" s="31" t="s">
        <v>140</v>
      </c>
      <c r="B2567" s="30" t="str">
        <f>VLOOKUP(A2567,'Cód dos países'!$A$3:$C$199,2,FALSE)</f>
        <v>IRQ</v>
      </c>
      <c r="C2567" s="25">
        <f>VLOOKUP(A2567,'Cód dos países'!$A$3:$C$199,3,FALSE)</f>
        <v>81</v>
      </c>
      <c r="D2567" s="29">
        <v>1986</v>
      </c>
      <c r="E2567">
        <f t="shared" si="203"/>
        <v>811986</v>
      </c>
      <c r="F2567" s="28">
        <v>7</v>
      </c>
      <c r="G2567" s="28">
        <v>1</v>
      </c>
      <c r="H2567" s="28">
        <v>3</v>
      </c>
      <c r="I2567" s="28">
        <f t="shared" si="200"/>
        <v>0.58333333333333337</v>
      </c>
      <c r="J2567" s="28">
        <f t="shared" si="201"/>
        <v>0.16666666666666666</v>
      </c>
      <c r="K2567" s="28">
        <f t="shared" si="202"/>
        <v>0.5</v>
      </c>
      <c r="L2567" s="28">
        <f t="shared" si="199"/>
        <v>0.41666666666666663</v>
      </c>
    </row>
    <row r="2568" spans="1:12" ht="15.75" x14ac:dyDescent="0.25">
      <c r="A2568" s="31" t="s">
        <v>140</v>
      </c>
      <c r="B2568" s="30" t="str">
        <f>VLOOKUP(A2568,'Cód dos países'!$A$3:$C$199,2,FALSE)</f>
        <v>IRQ</v>
      </c>
      <c r="C2568" s="25">
        <f>VLOOKUP(A2568,'Cód dos países'!$A$3:$C$199,3,FALSE)</f>
        <v>81</v>
      </c>
      <c r="D2568" s="29">
        <v>1987</v>
      </c>
      <c r="E2568">
        <f t="shared" si="203"/>
        <v>811987</v>
      </c>
      <c r="F2568" s="28">
        <v>5</v>
      </c>
      <c r="G2568" s="28">
        <v>1</v>
      </c>
      <c r="H2568" s="28">
        <v>3</v>
      </c>
      <c r="I2568" s="28">
        <f t="shared" si="200"/>
        <v>0.41666666666666669</v>
      </c>
      <c r="J2568" s="28">
        <f t="shared" si="201"/>
        <v>0.16666666666666666</v>
      </c>
      <c r="K2568" s="28">
        <f t="shared" si="202"/>
        <v>0.5</v>
      </c>
      <c r="L2568" s="28">
        <f t="shared" si="199"/>
        <v>0.3611111111111111</v>
      </c>
    </row>
    <row r="2569" spans="1:12" ht="15.75" x14ac:dyDescent="0.25">
      <c r="A2569" s="31" t="s">
        <v>140</v>
      </c>
      <c r="B2569" s="30" t="str">
        <f>VLOOKUP(A2569,'Cód dos países'!$A$3:$C$199,2,FALSE)</f>
        <v>IRQ</v>
      </c>
      <c r="C2569" s="25">
        <f>VLOOKUP(A2569,'Cód dos países'!$A$3:$C$199,3,FALSE)</f>
        <v>81</v>
      </c>
      <c r="D2569" s="29">
        <v>1988</v>
      </c>
      <c r="E2569">
        <f t="shared" si="203"/>
        <v>811988</v>
      </c>
      <c r="F2569" s="28">
        <v>4</v>
      </c>
      <c r="G2569" s="28">
        <v>2</v>
      </c>
      <c r="H2569" s="28">
        <v>3</v>
      </c>
      <c r="I2569" s="28">
        <f t="shared" si="200"/>
        <v>0.33333333333333331</v>
      </c>
      <c r="J2569" s="28">
        <f t="shared" si="201"/>
        <v>0.33333333333333331</v>
      </c>
      <c r="K2569" s="28">
        <f t="shared" si="202"/>
        <v>0.5</v>
      </c>
      <c r="L2569" s="28">
        <f t="shared" ref="L2569:L2632" si="204">IF(AND(I2569="",J2569="",K2569="")," ",IFERROR((1/3)*I2569+(1/3)*J2569+(1/3)*K2569,""))</f>
        <v>0.38888888888888884</v>
      </c>
    </row>
    <row r="2570" spans="1:12" ht="15.75" x14ac:dyDescent="0.25">
      <c r="A2570" s="31" t="s">
        <v>140</v>
      </c>
      <c r="B2570" s="30" t="str">
        <f>VLOOKUP(A2570,'Cód dos países'!$A$3:$C$199,2,FALSE)</f>
        <v>IRQ</v>
      </c>
      <c r="C2570" s="25">
        <f>VLOOKUP(A2570,'Cód dos países'!$A$3:$C$199,3,FALSE)</f>
        <v>81</v>
      </c>
      <c r="D2570" s="29">
        <v>1989</v>
      </c>
      <c r="E2570">
        <f t="shared" si="203"/>
        <v>811989</v>
      </c>
      <c r="F2570" s="28">
        <v>4</v>
      </c>
      <c r="G2570" s="28">
        <v>2</v>
      </c>
      <c r="H2570" s="28">
        <v>2</v>
      </c>
      <c r="I2570" s="28">
        <f t="shared" si="200"/>
        <v>0.33333333333333331</v>
      </c>
      <c r="J2570" s="28">
        <f t="shared" si="201"/>
        <v>0.33333333333333331</v>
      </c>
      <c r="K2570" s="28">
        <f t="shared" si="202"/>
        <v>0.33333333333333331</v>
      </c>
      <c r="L2570" s="28">
        <f t="shared" si="204"/>
        <v>0.33333333333333331</v>
      </c>
    </row>
    <row r="2571" spans="1:12" ht="15.75" x14ac:dyDescent="0.25">
      <c r="A2571" s="31" t="s">
        <v>140</v>
      </c>
      <c r="B2571" s="30" t="str">
        <f>VLOOKUP(A2571,'Cód dos países'!$A$3:$C$199,2,FALSE)</f>
        <v>IRQ</v>
      </c>
      <c r="C2571" s="25">
        <f>VLOOKUP(A2571,'Cód dos países'!$A$3:$C$199,3,FALSE)</f>
        <v>81</v>
      </c>
      <c r="D2571" s="29">
        <v>1990</v>
      </c>
      <c r="E2571">
        <f t="shared" si="203"/>
        <v>811990</v>
      </c>
      <c r="F2571" s="28">
        <v>2</v>
      </c>
      <c r="G2571" s="28">
        <v>1</v>
      </c>
      <c r="H2571" s="28">
        <v>2</v>
      </c>
      <c r="I2571" s="28">
        <f t="shared" si="200"/>
        <v>0.16666666666666666</v>
      </c>
      <c r="J2571" s="28">
        <f t="shared" si="201"/>
        <v>0.16666666666666666</v>
      </c>
      <c r="K2571" s="28">
        <f t="shared" si="202"/>
        <v>0.33333333333333331</v>
      </c>
      <c r="L2571" s="28">
        <f t="shared" si="204"/>
        <v>0.22222222222222221</v>
      </c>
    </row>
    <row r="2572" spans="1:12" ht="15.75" x14ac:dyDescent="0.25">
      <c r="A2572" s="31" t="s">
        <v>140</v>
      </c>
      <c r="B2572" s="30" t="str">
        <f>VLOOKUP(A2572,'Cód dos países'!$A$3:$C$199,2,FALSE)</f>
        <v>IRQ</v>
      </c>
      <c r="C2572" s="25">
        <f>VLOOKUP(A2572,'Cód dos países'!$A$3:$C$199,3,FALSE)</f>
        <v>81</v>
      </c>
      <c r="D2572" s="29">
        <v>1991</v>
      </c>
      <c r="E2572">
        <f t="shared" si="203"/>
        <v>811991</v>
      </c>
      <c r="F2572" s="28">
        <v>2</v>
      </c>
      <c r="G2572" s="28">
        <v>1</v>
      </c>
      <c r="H2572" s="28">
        <v>1</v>
      </c>
      <c r="I2572" s="28">
        <f t="shared" si="200"/>
        <v>0.16666666666666666</v>
      </c>
      <c r="J2572" s="28">
        <f t="shared" si="201"/>
        <v>0.16666666666666666</v>
      </c>
      <c r="K2572" s="28">
        <f t="shared" si="202"/>
        <v>0.16666666666666666</v>
      </c>
      <c r="L2572" s="28">
        <f t="shared" si="204"/>
        <v>0.16666666666666666</v>
      </c>
    </row>
    <row r="2573" spans="1:12" ht="15.75" x14ac:dyDescent="0.25">
      <c r="A2573" s="31" t="s">
        <v>140</v>
      </c>
      <c r="B2573" s="30" t="str">
        <f>VLOOKUP(A2573,'Cód dos países'!$A$3:$C$199,2,FALSE)</f>
        <v>IRQ</v>
      </c>
      <c r="C2573" s="25">
        <f>VLOOKUP(A2573,'Cód dos países'!$A$3:$C$199,3,FALSE)</f>
        <v>81</v>
      </c>
      <c r="D2573" s="29">
        <v>1992</v>
      </c>
      <c r="E2573">
        <f t="shared" si="203"/>
        <v>811992</v>
      </c>
      <c r="F2573" s="28">
        <v>2</v>
      </c>
      <c r="G2573" s="28">
        <v>1</v>
      </c>
      <c r="H2573" s="28">
        <v>1</v>
      </c>
      <c r="I2573" s="28">
        <f t="shared" si="200"/>
        <v>0.16666666666666666</v>
      </c>
      <c r="J2573" s="28">
        <f t="shared" si="201"/>
        <v>0.16666666666666666</v>
      </c>
      <c r="K2573" s="28">
        <f t="shared" si="202"/>
        <v>0.16666666666666666</v>
      </c>
      <c r="L2573" s="28">
        <f t="shared" si="204"/>
        <v>0.16666666666666666</v>
      </c>
    </row>
    <row r="2574" spans="1:12" ht="15.75" x14ac:dyDescent="0.25">
      <c r="A2574" s="31" t="s">
        <v>140</v>
      </c>
      <c r="B2574" s="30" t="str">
        <f>VLOOKUP(A2574,'Cód dos países'!$A$3:$C$199,2,FALSE)</f>
        <v>IRQ</v>
      </c>
      <c r="C2574" s="25">
        <f>VLOOKUP(A2574,'Cód dos países'!$A$3:$C$199,3,FALSE)</f>
        <v>81</v>
      </c>
      <c r="D2574" s="29">
        <v>1993</v>
      </c>
      <c r="E2574">
        <f t="shared" si="203"/>
        <v>811993</v>
      </c>
      <c r="F2574" s="28">
        <v>2</v>
      </c>
      <c r="G2574" s="28">
        <v>2</v>
      </c>
      <c r="H2574" s="28">
        <v>1</v>
      </c>
      <c r="I2574" s="28">
        <f t="shared" si="200"/>
        <v>0.16666666666666666</v>
      </c>
      <c r="J2574" s="28">
        <f t="shared" si="201"/>
        <v>0.33333333333333331</v>
      </c>
      <c r="K2574" s="28">
        <f t="shared" si="202"/>
        <v>0.16666666666666666</v>
      </c>
      <c r="L2574" s="28">
        <f t="shared" si="204"/>
        <v>0.22222222222222221</v>
      </c>
    </row>
    <row r="2575" spans="1:12" ht="15.75" x14ac:dyDescent="0.25">
      <c r="A2575" s="31" t="s">
        <v>140</v>
      </c>
      <c r="B2575" s="30" t="str">
        <f>VLOOKUP(A2575,'Cód dos países'!$A$3:$C$199,2,FALSE)</f>
        <v>IRQ</v>
      </c>
      <c r="C2575" s="25">
        <f>VLOOKUP(A2575,'Cód dos países'!$A$3:$C$199,3,FALSE)</f>
        <v>81</v>
      </c>
      <c r="D2575" s="29">
        <v>1994</v>
      </c>
      <c r="E2575">
        <f t="shared" si="203"/>
        <v>811994</v>
      </c>
      <c r="F2575" s="28">
        <v>3</v>
      </c>
      <c r="G2575" s="28">
        <v>2</v>
      </c>
      <c r="H2575" s="28">
        <v>1</v>
      </c>
      <c r="I2575" s="28">
        <f t="shared" si="200"/>
        <v>0.25</v>
      </c>
      <c r="J2575" s="28">
        <f t="shared" si="201"/>
        <v>0.33333333333333331</v>
      </c>
      <c r="K2575" s="28">
        <f t="shared" si="202"/>
        <v>0.16666666666666666</v>
      </c>
      <c r="L2575" s="28">
        <f t="shared" si="204"/>
        <v>0.24999999999999997</v>
      </c>
    </row>
    <row r="2576" spans="1:12" ht="15.75" x14ac:dyDescent="0.25">
      <c r="A2576" s="31" t="s">
        <v>140</v>
      </c>
      <c r="B2576" s="30" t="str">
        <f>VLOOKUP(A2576,'Cód dos países'!$A$3:$C$199,2,FALSE)</f>
        <v>IRQ</v>
      </c>
      <c r="C2576" s="25">
        <f>VLOOKUP(A2576,'Cód dos países'!$A$3:$C$199,3,FALSE)</f>
        <v>81</v>
      </c>
      <c r="D2576" s="29">
        <v>1995</v>
      </c>
      <c r="E2576">
        <f t="shared" si="203"/>
        <v>811995</v>
      </c>
      <c r="F2576" s="28">
        <v>4</v>
      </c>
      <c r="G2576" s="28">
        <v>2</v>
      </c>
      <c r="H2576" s="28">
        <v>1</v>
      </c>
      <c r="I2576" s="28">
        <f t="shared" si="200"/>
        <v>0.33333333333333331</v>
      </c>
      <c r="J2576" s="28">
        <f t="shared" si="201"/>
        <v>0.33333333333333331</v>
      </c>
      <c r="K2576" s="28">
        <f t="shared" si="202"/>
        <v>0.16666666666666666</v>
      </c>
      <c r="L2576" s="28">
        <f t="shared" si="204"/>
        <v>0.27777777777777779</v>
      </c>
    </row>
    <row r="2577" spans="1:12" ht="15.75" x14ac:dyDescent="0.25">
      <c r="A2577" s="31" t="s">
        <v>140</v>
      </c>
      <c r="B2577" s="30" t="str">
        <f>VLOOKUP(A2577,'Cód dos países'!$A$3:$C$199,2,FALSE)</f>
        <v>IRQ</v>
      </c>
      <c r="C2577" s="25">
        <f>VLOOKUP(A2577,'Cód dos países'!$A$3:$C$199,3,FALSE)</f>
        <v>81</v>
      </c>
      <c r="D2577" s="29">
        <v>1996</v>
      </c>
      <c r="E2577">
        <f t="shared" si="203"/>
        <v>811996</v>
      </c>
      <c r="F2577" s="28">
        <v>5</v>
      </c>
      <c r="G2577" s="28">
        <v>2</v>
      </c>
      <c r="H2577" s="28">
        <v>1</v>
      </c>
      <c r="I2577" s="28">
        <f t="shared" si="200"/>
        <v>0.41666666666666669</v>
      </c>
      <c r="J2577" s="28">
        <f t="shared" si="201"/>
        <v>0.33333333333333331</v>
      </c>
      <c r="K2577" s="28">
        <f t="shared" si="202"/>
        <v>0.16666666666666666</v>
      </c>
      <c r="L2577" s="28">
        <f t="shared" si="204"/>
        <v>0.30555555555555558</v>
      </c>
    </row>
    <row r="2578" spans="1:12" ht="15.75" x14ac:dyDescent="0.25">
      <c r="A2578" s="31" t="s">
        <v>140</v>
      </c>
      <c r="B2578" s="30" t="str">
        <f>VLOOKUP(A2578,'Cód dos países'!$A$3:$C$199,2,FALSE)</f>
        <v>IRQ</v>
      </c>
      <c r="C2578" s="25">
        <f>VLOOKUP(A2578,'Cód dos países'!$A$3:$C$199,3,FALSE)</f>
        <v>81</v>
      </c>
      <c r="D2578" s="29">
        <v>1997</v>
      </c>
      <c r="E2578">
        <f t="shared" si="203"/>
        <v>811997</v>
      </c>
      <c r="F2578" s="28">
        <v>4</v>
      </c>
      <c r="G2578" s="28">
        <v>2</v>
      </c>
      <c r="H2578" s="28">
        <v>1</v>
      </c>
      <c r="I2578" s="28">
        <f t="shared" si="200"/>
        <v>0.33333333333333331</v>
      </c>
      <c r="J2578" s="28">
        <f t="shared" si="201"/>
        <v>0.33333333333333331</v>
      </c>
      <c r="K2578" s="28">
        <f t="shared" si="202"/>
        <v>0.16666666666666666</v>
      </c>
      <c r="L2578" s="28">
        <f t="shared" si="204"/>
        <v>0.27777777777777779</v>
      </c>
    </row>
    <row r="2579" spans="1:12" ht="15.75" x14ac:dyDescent="0.25">
      <c r="A2579" s="31" t="s">
        <v>140</v>
      </c>
      <c r="B2579" s="30" t="str">
        <f>VLOOKUP(A2579,'Cód dos países'!$A$3:$C$199,2,FALSE)</f>
        <v>IRQ</v>
      </c>
      <c r="C2579" s="25">
        <f>VLOOKUP(A2579,'Cód dos países'!$A$3:$C$199,3,FALSE)</f>
        <v>81</v>
      </c>
      <c r="D2579" s="29">
        <v>1998</v>
      </c>
      <c r="E2579">
        <f t="shared" si="203"/>
        <v>811998</v>
      </c>
      <c r="F2579" s="28">
        <v>4</v>
      </c>
      <c r="G2579" s="28">
        <v>2</v>
      </c>
      <c r="H2579" s="28">
        <v>1</v>
      </c>
      <c r="I2579" s="28">
        <f t="shared" si="200"/>
        <v>0.33333333333333331</v>
      </c>
      <c r="J2579" s="28">
        <f t="shared" si="201"/>
        <v>0.33333333333333331</v>
      </c>
      <c r="K2579" s="28">
        <f t="shared" si="202"/>
        <v>0.16666666666666666</v>
      </c>
      <c r="L2579" s="28">
        <f t="shared" si="204"/>
        <v>0.27777777777777779</v>
      </c>
    </row>
    <row r="2580" spans="1:12" ht="15.75" x14ac:dyDescent="0.25">
      <c r="A2580" s="31" t="s">
        <v>140</v>
      </c>
      <c r="B2580" s="30" t="str">
        <f>VLOOKUP(A2580,'Cód dos países'!$A$3:$C$199,2,FALSE)</f>
        <v>IRQ</v>
      </c>
      <c r="C2580" s="25">
        <f>VLOOKUP(A2580,'Cód dos países'!$A$3:$C$199,3,FALSE)</f>
        <v>81</v>
      </c>
      <c r="D2580" s="29">
        <v>1999</v>
      </c>
      <c r="E2580">
        <f t="shared" si="203"/>
        <v>811999</v>
      </c>
      <c r="F2580" s="28">
        <v>4</v>
      </c>
      <c r="G2580" s="28">
        <v>2</v>
      </c>
      <c r="H2580" s="28">
        <v>1</v>
      </c>
      <c r="I2580" s="28">
        <f t="shared" si="200"/>
        <v>0.33333333333333331</v>
      </c>
      <c r="J2580" s="28">
        <f t="shared" si="201"/>
        <v>0.33333333333333331</v>
      </c>
      <c r="K2580" s="28">
        <f t="shared" si="202"/>
        <v>0.16666666666666666</v>
      </c>
      <c r="L2580" s="28">
        <f t="shared" si="204"/>
        <v>0.27777777777777779</v>
      </c>
    </row>
    <row r="2581" spans="1:12" ht="15.75" x14ac:dyDescent="0.25">
      <c r="A2581" s="31" t="s">
        <v>140</v>
      </c>
      <c r="B2581" s="30" t="str">
        <f>VLOOKUP(A2581,'Cód dos países'!$A$3:$C$199,2,FALSE)</f>
        <v>IRQ</v>
      </c>
      <c r="C2581" s="25">
        <f>VLOOKUP(A2581,'Cód dos países'!$A$3:$C$199,3,FALSE)</f>
        <v>81</v>
      </c>
      <c r="D2581" s="29">
        <v>2000</v>
      </c>
      <c r="E2581">
        <f t="shared" si="203"/>
        <v>812000</v>
      </c>
      <c r="F2581" s="28">
        <v>4</v>
      </c>
      <c r="G2581" s="28">
        <v>2</v>
      </c>
      <c r="H2581" s="28">
        <v>1</v>
      </c>
      <c r="I2581" s="28">
        <f t="shared" si="200"/>
        <v>0.33333333333333331</v>
      </c>
      <c r="J2581" s="28">
        <f t="shared" si="201"/>
        <v>0.33333333333333331</v>
      </c>
      <c r="K2581" s="28">
        <f t="shared" si="202"/>
        <v>0.16666666666666666</v>
      </c>
      <c r="L2581" s="28">
        <f t="shared" si="204"/>
        <v>0.27777777777777779</v>
      </c>
    </row>
    <row r="2582" spans="1:12" ht="15.75" x14ac:dyDescent="0.25">
      <c r="A2582" s="31" t="s">
        <v>140</v>
      </c>
      <c r="B2582" s="30" t="str">
        <f>VLOOKUP(A2582,'Cód dos países'!$A$3:$C$199,2,FALSE)</f>
        <v>IRQ</v>
      </c>
      <c r="C2582" s="25">
        <f>VLOOKUP(A2582,'Cód dos países'!$A$3:$C$199,3,FALSE)</f>
        <v>81</v>
      </c>
      <c r="D2582" s="29">
        <v>2001</v>
      </c>
      <c r="E2582">
        <f t="shared" si="203"/>
        <v>812001</v>
      </c>
      <c r="F2582" s="28">
        <v>3.5</v>
      </c>
      <c r="G2582" s="28">
        <v>2</v>
      </c>
      <c r="H2582" s="28">
        <v>1</v>
      </c>
      <c r="I2582" s="28">
        <f t="shared" si="200"/>
        <v>0.29166666666666669</v>
      </c>
      <c r="J2582" s="28">
        <f t="shared" si="201"/>
        <v>0.33333333333333331</v>
      </c>
      <c r="K2582" s="28">
        <f t="shared" si="202"/>
        <v>0.16666666666666666</v>
      </c>
      <c r="L2582" s="28">
        <f t="shared" si="204"/>
        <v>0.26388888888888884</v>
      </c>
    </row>
    <row r="2583" spans="1:12" ht="15.75" x14ac:dyDescent="0.25">
      <c r="A2583" s="31" t="s">
        <v>140</v>
      </c>
      <c r="B2583" s="30" t="str">
        <f>VLOOKUP(A2583,'Cód dos países'!$A$3:$C$199,2,FALSE)</f>
        <v>IRQ</v>
      </c>
      <c r="C2583" s="25">
        <f>VLOOKUP(A2583,'Cód dos países'!$A$3:$C$199,3,FALSE)</f>
        <v>81</v>
      </c>
      <c r="D2583" s="29">
        <v>2002</v>
      </c>
      <c r="E2583">
        <f t="shared" si="203"/>
        <v>812002</v>
      </c>
      <c r="F2583" s="28">
        <v>3</v>
      </c>
      <c r="G2583" s="28">
        <v>2</v>
      </c>
      <c r="H2583" s="28">
        <v>1</v>
      </c>
      <c r="I2583" s="28">
        <f t="shared" si="200"/>
        <v>0.25</v>
      </c>
      <c r="J2583" s="28">
        <f t="shared" si="201"/>
        <v>0.33333333333333331</v>
      </c>
      <c r="K2583" s="28">
        <f t="shared" si="202"/>
        <v>0.16666666666666666</v>
      </c>
      <c r="L2583" s="28">
        <f t="shared" si="204"/>
        <v>0.24999999999999997</v>
      </c>
    </row>
    <row r="2584" spans="1:12" ht="15.75" x14ac:dyDescent="0.25">
      <c r="A2584" s="31" t="s">
        <v>140</v>
      </c>
      <c r="B2584" s="30" t="str">
        <f>VLOOKUP(A2584,'Cód dos países'!$A$3:$C$199,2,FALSE)</f>
        <v>IRQ</v>
      </c>
      <c r="C2584" s="25">
        <f>VLOOKUP(A2584,'Cód dos países'!$A$3:$C$199,3,FALSE)</f>
        <v>81</v>
      </c>
      <c r="D2584" s="29">
        <v>2003</v>
      </c>
      <c r="E2584">
        <f t="shared" si="203"/>
        <v>812003</v>
      </c>
      <c r="F2584" s="28">
        <v>8</v>
      </c>
      <c r="G2584" s="28">
        <v>1.5</v>
      </c>
      <c r="H2584" s="28">
        <v>4</v>
      </c>
      <c r="I2584" s="28">
        <f t="shared" si="200"/>
        <v>0.66666666666666663</v>
      </c>
      <c r="J2584" s="28">
        <f t="shared" si="201"/>
        <v>0.25</v>
      </c>
      <c r="K2584" s="28">
        <f t="shared" si="202"/>
        <v>0.66666666666666663</v>
      </c>
      <c r="L2584" s="28">
        <f t="shared" si="204"/>
        <v>0.52777777777777768</v>
      </c>
    </row>
    <row r="2585" spans="1:12" ht="15.75" x14ac:dyDescent="0.25">
      <c r="A2585" s="31" t="s">
        <v>140</v>
      </c>
      <c r="B2585" s="30" t="str">
        <f>VLOOKUP(A2585,'Cód dos países'!$A$3:$C$199,2,FALSE)</f>
        <v>IRQ</v>
      </c>
      <c r="C2585" s="25">
        <f>VLOOKUP(A2585,'Cód dos países'!$A$3:$C$199,3,FALSE)</f>
        <v>81</v>
      </c>
      <c r="D2585" s="29">
        <v>2004</v>
      </c>
      <c r="E2585">
        <f t="shared" si="203"/>
        <v>812004</v>
      </c>
      <c r="F2585" s="28">
        <v>7</v>
      </c>
      <c r="G2585" s="28">
        <v>1.5</v>
      </c>
      <c r="H2585" s="28">
        <v>1</v>
      </c>
      <c r="I2585" s="28">
        <f t="shared" si="200"/>
        <v>0.58333333333333337</v>
      </c>
      <c r="J2585" s="28">
        <f t="shared" si="201"/>
        <v>0.25</v>
      </c>
      <c r="K2585" s="28">
        <f t="shared" si="202"/>
        <v>0.16666666666666666</v>
      </c>
      <c r="L2585" s="28">
        <f t="shared" si="204"/>
        <v>0.33333333333333337</v>
      </c>
    </row>
    <row r="2586" spans="1:12" ht="15.75" x14ac:dyDescent="0.25">
      <c r="A2586" s="31" t="s">
        <v>140</v>
      </c>
      <c r="B2586" s="30" t="str">
        <f>VLOOKUP(A2586,'Cód dos países'!$A$3:$C$199,2,FALSE)</f>
        <v>IRQ</v>
      </c>
      <c r="C2586" s="25">
        <f>VLOOKUP(A2586,'Cód dos países'!$A$3:$C$199,3,FALSE)</f>
        <v>81</v>
      </c>
      <c r="D2586" s="29">
        <v>2005</v>
      </c>
      <c r="E2586">
        <f t="shared" si="203"/>
        <v>812005</v>
      </c>
      <c r="F2586" s="28">
        <v>7.5</v>
      </c>
      <c r="G2586" s="28">
        <v>1.5</v>
      </c>
      <c r="H2586" s="28">
        <v>1</v>
      </c>
      <c r="I2586" s="28">
        <f t="shared" si="200"/>
        <v>0.625</v>
      </c>
      <c r="J2586" s="28">
        <f t="shared" si="201"/>
        <v>0.25</v>
      </c>
      <c r="K2586" s="28">
        <f t="shared" si="202"/>
        <v>0.16666666666666666</v>
      </c>
      <c r="L2586" s="28">
        <f t="shared" si="204"/>
        <v>0.34722222222222221</v>
      </c>
    </row>
    <row r="2587" spans="1:12" ht="15.75" x14ac:dyDescent="0.25">
      <c r="A2587" s="31" t="s">
        <v>140</v>
      </c>
      <c r="B2587" s="30" t="str">
        <f>VLOOKUP(A2587,'Cód dos países'!$A$3:$C$199,2,FALSE)</f>
        <v>IRQ</v>
      </c>
      <c r="C2587" s="25">
        <f>VLOOKUP(A2587,'Cód dos países'!$A$3:$C$199,3,FALSE)</f>
        <v>81</v>
      </c>
      <c r="D2587" s="29">
        <v>2006</v>
      </c>
      <c r="E2587">
        <f t="shared" si="203"/>
        <v>812006</v>
      </c>
      <c r="F2587" s="28">
        <v>7.5</v>
      </c>
      <c r="G2587" s="28">
        <v>1.5</v>
      </c>
      <c r="H2587" s="28">
        <v>1</v>
      </c>
      <c r="I2587" s="28">
        <f t="shared" si="200"/>
        <v>0.625</v>
      </c>
      <c r="J2587" s="28">
        <f t="shared" si="201"/>
        <v>0.25</v>
      </c>
      <c r="K2587" s="28">
        <f t="shared" si="202"/>
        <v>0.16666666666666666</v>
      </c>
      <c r="L2587" s="28">
        <f t="shared" si="204"/>
        <v>0.34722222222222221</v>
      </c>
    </row>
    <row r="2588" spans="1:12" ht="15.75" x14ac:dyDescent="0.25">
      <c r="A2588" s="31" t="s">
        <v>140</v>
      </c>
      <c r="B2588" s="30" t="str">
        <f>VLOOKUP(A2588,'Cód dos países'!$A$3:$C$199,2,FALSE)</f>
        <v>IRQ</v>
      </c>
      <c r="C2588" s="25">
        <f>VLOOKUP(A2588,'Cód dos países'!$A$3:$C$199,3,FALSE)</f>
        <v>81</v>
      </c>
      <c r="D2588" s="29">
        <v>2007</v>
      </c>
      <c r="E2588">
        <f t="shared" si="203"/>
        <v>812007</v>
      </c>
      <c r="F2588" s="28">
        <v>7.5</v>
      </c>
      <c r="G2588" s="28">
        <v>1.5</v>
      </c>
      <c r="H2588" s="28">
        <v>1</v>
      </c>
      <c r="I2588" s="28">
        <f t="shared" si="200"/>
        <v>0.625</v>
      </c>
      <c r="J2588" s="28">
        <f t="shared" si="201"/>
        <v>0.25</v>
      </c>
      <c r="K2588" s="28">
        <f t="shared" si="202"/>
        <v>0.16666666666666666</v>
      </c>
      <c r="L2588" s="28">
        <f t="shared" si="204"/>
        <v>0.34722222222222221</v>
      </c>
    </row>
    <row r="2589" spans="1:12" ht="15.75" x14ac:dyDescent="0.25">
      <c r="A2589" s="31" t="s">
        <v>140</v>
      </c>
      <c r="B2589" s="30" t="str">
        <f>VLOOKUP(A2589,'Cód dos países'!$A$3:$C$199,2,FALSE)</f>
        <v>IRQ</v>
      </c>
      <c r="C2589" s="25">
        <f>VLOOKUP(A2589,'Cód dos países'!$A$3:$C$199,3,FALSE)</f>
        <v>81</v>
      </c>
      <c r="D2589" s="29">
        <v>2008</v>
      </c>
      <c r="E2589">
        <f t="shared" si="203"/>
        <v>812008</v>
      </c>
      <c r="F2589" s="28">
        <v>7.5</v>
      </c>
      <c r="G2589" s="28">
        <v>1.5</v>
      </c>
      <c r="H2589" s="28">
        <v>1</v>
      </c>
      <c r="I2589" s="28">
        <f t="shared" si="200"/>
        <v>0.625</v>
      </c>
      <c r="J2589" s="28">
        <f t="shared" si="201"/>
        <v>0.25</v>
      </c>
      <c r="K2589" s="28">
        <f t="shared" si="202"/>
        <v>0.16666666666666666</v>
      </c>
      <c r="L2589" s="28">
        <f t="shared" si="204"/>
        <v>0.34722222222222221</v>
      </c>
    </row>
    <row r="2590" spans="1:12" ht="15.75" x14ac:dyDescent="0.25">
      <c r="A2590" s="31" t="s">
        <v>140</v>
      </c>
      <c r="B2590" s="30" t="str">
        <f>VLOOKUP(A2590,'Cód dos países'!$A$3:$C$199,2,FALSE)</f>
        <v>IRQ</v>
      </c>
      <c r="C2590" s="25">
        <f>VLOOKUP(A2590,'Cód dos países'!$A$3:$C$199,3,FALSE)</f>
        <v>81</v>
      </c>
      <c r="D2590" s="29">
        <v>2009</v>
      </c>
      <c r="E2590">
        <f t="shared" si="203"/>
        <v>812009</v>
      </c>
      <c r="F2590" s="28">
        <v>7.5</v>
      </c>
      <c r="G2590" s="28">
        <v>1.5</v>
      </c>
      <c r="H2590" s="28">
        <v>1.5</v>
      </c>
      <c r="I2590" s="28">
        <f t="shared" si="200"/>
        <v>0.625</v>
      </c>
      <c r="J2590" s="28">
        <f t="shared" si="201"/>
        <v>0.25</v>
      </c>
      <c r="K2590" s="28">
        <f t="shared" si="202"/>
        <v>0.25</v>
      </c>
      <c r="L2590" s="28">
        <f t="shared" si="204"/>
        <v>0.37499999999999994</v>
      </c>
    </row>
    <row r="2591" spans="1:12" ht="15.75" x14ac:dyDescent="0.25">
      <c r="A2591" s="31" t="s">
        <v>140</v>
      </c>
      <c r="B2591" s="30" t="str">
        <f>VLOOKUP(A2591,'Cód dos países'!$A$3:$C$199,2,FALSE)</f>
        <v>IRQ</v>
      </c>
      <c r="C2591" s="25">
        <f>VLOOKUP(A2591,'Cód dos países'!$A$3:$C$199,3,FALSE)</f>
        <v>81</v>
      </c>
      <c r="D2591" s="29">
        <v>2010</v>
      </c>
      <c r="E2591">
        <f t="shared" si="203"/>
        <v>812010</v>
      </c>
      <c r="F2591" s="28">
        <v>0.63636363636363635</v>
      </c>
      <c r="G2591" s="28">
        <v>0.25</v>
      </c>
      <c r="H2591" s="28">
        <v>0.25</v>
      </c>
      <c r="I2591" s="28">
        <f t="shared" si="200"/>
        <v>0.63636363636363635</v>
      </c>
      <c r="J2591" s="28">
        <f t="shared" si="201"/>
        <v>0.25</v>
      </c>
      <c r="K2591" s="28">
        <f t="shared" si="202"/>
        <v>0.25</v>
      </c>
      <c r="L2591" s="28">
        <f t="shared" si="204"/>
        <v>0.37878787878787873</v>
      </c>
    </row>
    <row r="2592" spans="1:12" ht="15.75" x14ac:dyDescent="0.25">
      <c r="A2592" s="31" t="s">
        <v>140</v>
      </c>
      <c r="B2592" s="30" t="str">
        <f>VLOOKUP(A2592,'Cód dos países'!$A$3:$C$199,2,FALSE)</f>
        <v>IRQ</v>
      </c>
      <c r="C2592" s="25">
        <f>VLOOKUP(A2592,'Cód dos países'!$A$3:$C$199,3,FALSE)</f>
        <v>81</v>
      </c>
      <c r="D2592" s="29">
        <v>2011</v>
      </c>
      <c r="E2592">
        <f t="shared" si="203"/>
        <v>812011</v>
      </c>
      <c r="F2592" s="28">
        <v>0.68181818181818177</v>
      </c>
      <c r="G2592" s="28">
        <v>0.25</v>
      </c>
      <c r="H2592" s="28">
        <v>0.25</v>
      </c>
      <c r="I2592" s="28">
        <f t="shared" si="200"/>
        <v>0.68181818181818177</v>
      </c>
      <c r="J2592" s="28">
        <f t="shared" si="201"/>
        <v>0.25</v>
      </c>
      <c r="K2592" s="28">
        <f t="shared" si="202"/>
        <v>0.25</v>
      </c>
      <c r="L2592" s="28">
        <f t="shared" si="204"/>
        <v>0.39393939393939387</v>
      </c>
    </row>
    <row r="2593" spans="1:12" ht="15.75" x14ac:dyDescent="0.25">
      <c r="A2593" s="31" t="s">
        <v>140</v>
      </c>
      <c r="B2593" s="30" t="str">
        <f>VLOOKUP(A2593,'Cód dos países'!$A$3:$C$199,2,FALSE)</f>
        <v>IRQ</v>
      </c>
      <c r="C2593" s="25">
        <f>VLOOKUP(A2593,'Cód dos países'!$A$3:$C$199,3,FALSE)</f>
        <v>81</v>
      </c>
      <c r="D2593" s="29">
        <v>2012</v>
      </c>
      <c r="E2593">
        <f t="shared" si="203"/>
        <v>812012</v>
      </c>
      <c r="F2593" s="28">
        <v>0.59090909090909094</v>
      </c>
      <c r="G2593" s="28">
        <v>0.25</v>
      </c>
      <c r="H2593" s="28">
        <v>0.16666666666666666</v>
      </c>
      <c r="I2593" s="28">
        <f t="shared" si="200"/>
        <v>0.59090909090909094</v>
      </c>
      <c r="J2593" s="28">
        <f t="shared" si="201"/>
        <v>0.25</v>
      </c>
      <c r="K2593" s="28">
        <f t="shared" si="202"/>
        <v>0.16666666666666666</v>
      </c>
      <c r="L2593" s="28">
        <f t="shared" si="204"/>
        <v>0.33585858585858586</v>
      </c>
    </row>
    <row r="2594" spans="1:12" ht="15.75" x14ac:dyDescent="0.25">
      <c r="A2594" s="31" t="s">
        <v>140</v>
      </c>
      <c r="B2594" s="30" t="str">
        <f>VLOOKUP(A2594,'Cód dos países'!$A$3:$C$199,2,FALSE)</f>
        <v>IRQ</v>
      </c>
      <c r="C2594" s="25">
        <f>VLOOKUP(A2594,'Cód dos países'!$A$3:$C$199,3,FALSE)</f>
        <v>81</v>
      </c>
      <c r="D2594" s="29">
        <v>2013</v>
      </c>
      <c r="E2594">
        <f t="shared" si="203"/>
        <v>812013</v>
      </c>
      <c r="F2594" s="28">
        <v>0.59090909090909094</v>
      </c>
      <c r="G2594" s="28">
        <v>0.25</v>
      </c>
      <c r="H2594" s="28">
        <v>0.16666666666666666</v>
      </c>
      <c r="I2594" s="28">
        <f t="shared" si="200"/>
        <v>0.59090909090909094</v>
      </c>
      <c r="J2594" s="28">
        <f t="shared" si="201"/>
        <v>0.25</v>
      </c>
      <c r="K2594" s="28">
        <f t="shared" si="202"/>
        <v>0.16666666666666666</v>
      </c>
      <c r="L2594" s="28">
        <f t="shared" si="204"/>
        <v>0.33585858585858586</v>
      </c>
    </row>
    <row r="2595" spans="1:12" ht="15.75" x14ac:dyDescent="0.25">
      <c r="A2595" s="31" t="s">
        <v>140</v>
      </c>
      <c r="B2595" s="30" t="str">
        <f>VLOOKUP(A2595,'Cód dos países'!$A$3:$C$199,2,FALSE)</f>
        <v>IRQ</v>
      </c>
      <c r="C2595" s="25">
        <f>VLOOKUP(A2595,'Cód dos países'!$A$3:$C$199,3,FALSE)</f>
        <v>81</v>
      </c>
      <c r="D2595" s="29">
        <v>2014</v>
      </c>
      <c r="E2595">
        <f t="shared" si="203"/>
        <v>812014</v>
      </c>
      <c r="F2595" s="28">
        <v>0.5</v>
      </c>
      <c r="G2595" s="28">
        <v>0.25</v>
      </c>
      <c r="H2595" s="28">
        <v>0.16666666666666666</v>
      </c>
      <c r="I2595" s="28">
        <f t="shared" si="200"/>
        <v>0.5</v>
      </c>
      <c r="J2595" s="28">
        <f t="shared" si="201"/>
        <v>0.25</v>
      </c>
      <c r="K2595" s="28">
        <f t="shared" si="202"/>
        <v>0.16666666666666666</v>
      </c>
      <c r="L2595" s="28">
        <f t="shared" si="204"/>
        <v>0.30555555555555558</v>
      </c>
    </row>
    <row r="2596" spans="1:12" ht="15.75" x14ac:dyDescent="0.25">
      <c r="A2596" s="31" t="s">
        <v>136</v>
      </c>
      <c r="B2596" s="30" t="str">
        <f>VLOOKUP(A2596,'Cód dos países'!$A$3:$C$199,2,FALSE)</f>
        <v>IRL</v>
      </c>
      <c r="C2596" s="25">
        <f>VLOOKUP(A2596,'Cód dos países'!$A$3:$C$199,3,FALSE)</f>
        <v>82</v>
      </c>
      <c r="D2596" s="29">
        <v>1983</v>
      </c>
      <c r="E2596">
        <f t="shared" si="203"/>
        <v>821983</v>
      </c>
      <c r="F2596" s="28">
        <v>5.5</v>
      </c>
      <c r="G2596" s="28">
        <v>4.5</v>
      </c>
      <c r="H2596" s="28">
        <v>5.5</v>
      </c>
      <c r="I2596" s="28">
        <f t="shared" si="200"/>
        <v>0.45833333333333331</v>
      </c>
      <c r="J2596" s="28">
        <f t="shared" si="201"/>
        <v>0.75</v>
      </c>
      <c r="K2596" s="28">
        <f t="shared" si="202"/>
        <v>0.91666666666666663</v>
      </c>
      <c r="L2596" s="28">
        <f t="shared" si="204"/>
        <v>0.70833333333333326</v>
      </c>
    </row>
    <row r="2597" spans="1:12" ht="15.75" x14ac:dyDescent="0.25">
      <c r="A2597" s="31" t="s">
        <v>136</v>
      </c>
      <c r="B2597" s="30" t="str">
        <f>VLOOKUP(A2597,'Cód dos países'!$A$3:$C$199,2,FALSE)</f>
        <v>IRL</v>
      </c>
      <c r="C2597" s="25">
        <f>VLOOKUP(A2597,'Cód dos países'!$A$3:$C$199,3,FALSE)</f>
        <v>82</v>
      </c>
      <c r="D2597" s="29">
        <v>1984</v>
      </c>
      <c r="E2597">
        <f t="shared" si="203"/>
        <v>821984</v>
      </c>
      <c r="F2597" s="28">
        <v>8</v>
      </c>
      <c r="G2597" s="28">
        <v>4.5</v>
      </c>
      <c r="H2597" s="28">
        <v>5.5</v>
      </c>
      <c r="I2597" s="28">
        <f t="shared" si="200"/>
        <v>0.66666666666666663</v>
      </c>
      <c r="J2597" s="28">
        <f t="shared" si="201"/>
        <v>0.75</v>
      </c>
      <c r="K2597" s="28">
        <f t="shared" si="202"/>
        <v>0.91666666666666663</v>
      </c>
      <c r="L2597" s="28">
        <f t="shared" si="204"/>
        <v>0.77777777777777768</v>
      </c>
    </row>
    <row r="2598" spans="1:12" ht="15.75" x14ac:dyDescent="0.25">
      <c r="A2598" s="31" t="s">
        <v>136</v>
      </c>
      <c r="B2598" s="30" t="str">
        <f>VLOOKUP(A2598,'Cód dos países'!$A$3:$C$199,2,FALSE)</f>
        <v>IRL</v>
      </c>
      <c r="C2598" s="25">
        <f>VLOOKUP(A2598,'Cód dos países'!$A$3:$C$199,3,FALSE)</f>
        <v>82</v>
      </c>
      <c r="D2598" s="29">
        <v>1985</v>
      </c>
      <c r="E2598">
        <f t="shared" si="203"/>
        <v>821985</v>
      </c>
      <c r="F2598" s="28">
        <v>8</v>
      </c>
      <c r="G2598" s="28">
        <v>4</v>
      </c>
      <c r="H2598" s="28">
        <v>5</v>
      </c>
      <c r="I2598" s="28">
        <f t="shared" si="200"/>
        <v>0.66666666666666663</v>
      </c>
      <c r="J2598" s="28">
        <f t="shared" si="201"/>
        <v>0.66666666666666663</v>
      </c>
      <c r="K2598" s="28">
        <f t="shared" si="202"/>
        <v>0.83333333333333337</v>
      </c>
      <c r="L2598" s="28">
        <f t="shared" si="204"/>
        <v>0.72222222222222221</v>
      </c>
    </row>
    <row r="2599" spans="1:12" ht="15.75" x14ac:dyDescent="0.25">
      <c r="A2599" s="31" t="s">
        <v>136</v>
      </c>
      <c r="B2599" s="30" t="str">
        <f>VLOOKUP(A2599,'Cód dos países'!$A$3:$C$199,2,FALSE)</f>
        <v>IRL</v>
      </c>
      <c r="C2599" s="25">
        <f>VLOOKUP(A2599,'Cód dos países'!$A$3:$C$199,3,FALSE)</f>
        <v>82</v>
      </c>
      <c r="D2599" s="29">
        <v>1986</v>
      </c>
      <c r="E2599">
        <f t="shared" si="203"/>
        <v>821986</v>
      </c>
      <c r="F2599" s="28">
        <v>8</v>
      </c>
      <c r="G2599" s="28">
        <v>4</v>
      </c>
      <c r="H2599" s="28">
        <v>5</v>
      </c>
      <c r="I2599" s="28">
        <f t="shared" si="200"/>
        <v>0.66666666666666663</v>
      </c>
      <c r="J2599" s="28">
        <f t="shared" si="201"/>
        <v>0.66666666666666663</v>
      </c>
      <c r="K2599" s="28">
        <f t="shared" si="202"/>
        <v>0.83333333333333337</v>
      </c>
      <c r="L2599" s="28">
        <f t="shared" si="204"/>
        <v>0.72222222222222221</v>
      </c>
    </row>
    <row r="2600" spans="1:12" ht="15.75" x14ac:dyDescent="0.25">
      <c r="A2600" s="31" t="s">
        <v>136</v>
      </c>
      <c r="B2600" s="30" t="str">
        <f>VLOOKUP(A2600,'Cód dos países'!$A$3:$C$199,2,FALSE)</f>
        <v>IRL</v>
      </c>
      <c r="C2600" s="25">
        <f>VLOOKUP(A2600,'Cód dos países'!$A$3:$C$199,3,FALSE)</f>
        <v>82</v>
      </c>
      <c r="D2600" s="29">
        <v>1987</v>
      </c>
      <c r="E2600">
        <f t="shared" si="203"/>
        <v>821987</v>
      </c>
      <c r="F2600" s="28">
        <v>8</v>
      </c>
      <c r="G2600" s="28">
        <v>4</v>
      </c>
      <c r="H2600" s="28">
        <v>5</v>
      </c>
      <c r="I2600" s="28">
        <f t="shared" si="200"/>
        <v>0.66666666666666663</v>
      </c>
      <c r="J2600" s="28">
        <f t="shared" si="201"/>
        <v>0.66666666666666663</v>
      </c>
      <c r="K2600" s="28">
        <f t="shared" si="202"/>
        <v>0.83333333333333337</v>
      </c>
      <c r="L2600" s="28">
        <f t="shared" si="204"/>
        <v>0.72222222222222221</v>
      </c>
    </row>
    <row r="2601" spans="1:12" ht="15.75" x14ac:dyDescent="0.25">
      <c r="A2601" s="31" t="s">
        <v>136</v>
      </c>
      <c r="B2601" s="30" t="str">
        <f>VLOOKUP(A2601,'Cód dos países'!$A$3:$C$199,2,FALSE)</f>
        <v>IRL</v>
      </c>
      <c r="C2601" s="25">
        <f>VLOOKUP(A2601,'Cód dos países'!$A$3:$C$199,3,FALSE)</f>
        <v>82</v>
      </c>
      <c r="D2601" s="29">
        <v>1988</v>
      </c>
      <c r="E2601">
        <f t="shared" si="203"/>
        <v>821988</v>
      </c>
      <c r="F2601" s="28">
        <v>8</v>
      </c>
      <c r="G2601" s="28">
        <v>4</v>
      </c>
      <c r="H2601" s="28">
        <v>5</v>
      </c>
      <c r="I2601" s="28">
        <f t="shared" si="200"/>
        <v>0.66666666666666663</v>
      </c>
      <c r="J2601" s="28">
        <f t="shared" si="201"/>
        <v>0.66666666666666663</v>
      </c>
      <c r="K2601" s="28">
        <f t="shared" si="202"/>
        <v>0.83333333333333337</v>
      </c>
      <c r="L2601" s="28">
        <f t="shared" si="204"/>
        <v>0.72222222222222221</v>
      </c>
    </row>
    <row r="2602" spans="1:12" ht="15.75" x14ac:dyDescent="0.25">
      <c r="A2602" s="31" t="s">
        <v>136</v>
      </c>
      <c r="B2602" s="30" t="str">
        <f>VLOOKUP(A2602,'Cód dos países'!$A$3:$C$199,2,FALSE)</f>
        <v>IRL</v>
      </c>
      <c r="C2602" s="25">
        <f>VLOOKUP(A2602,'Cód dos países'!$A$3:$C$199,3,FALSE)</f>
        <v>82</v>
      </c>
      <c r="D2602" s="29">
        <v>1989</v>
      </c>
      <c r="E2602">
        <f t="shared" si="203"/>
        <v>821989</v>
      </c>
      <c r="F2602" s="28">
        <v>7</v>
      </c>
      <c r="G2602" s="28">
        <v>5</v>
      </c>
      <c r="H2602" s="28">
        <v>5</v>
      </c>
      <c r="I2602" s="28">
        <f t="shared" si="200"/>
        <v>0.58333333333333337</v>
      </c>
      <c r="J2602" s="28">
        <f t="shared" si="201"/>
        <v>0.83333333333333337</v>
      </c>
      <c r="K2602" s="28">
        <f t="shared" si="202"/>
        <v>0.83333333333333337</v>
      </c>
      <c r="L2602" s="28">
        <f t="shared" si="204"/>
        <v>0.75</v>
      </c>
    </row>
    <row r="2603" spans="1:12" ht="15.75" x14ac:dyDescent="0.25">
      <c r="A2603" s="31" t="s">
        <v>136</v>
      </c>
      <c r="B2603" s="30" t="str">
        <f>VLOOKUP(A2603,'Cód dos países'!$A$3:$C$199,2,FALSE)</f>
        <v>IRL</v>
      </c>
      <c r="C2603" s="25">
        <f>VLOOKUP(A2603,'Cód dos países'!$A$3:$C$199,3,FALSE)</f>
        <v>82</v>
      </c>
      <c r="D2603" s="29">
        <v>1990</v>
      </c>
      <c r="E2603">
        <f t="shared" si="203"/>
        <v>821990</v>
      </c>
      <c r="F2603" s="28">
        <v>6</v>
      </c>
      <c r="G2603" s="28">
        <v>5</v>
      </c>
      <c r="H2603" s="28">
        <v>5</v>
      </c>
      <c r="I2603" s="28">
        <f t="shared" si="200"/>
        <v>0.5</v>
      </c>
      <c r="J2603" s="28">
        <f t="shared" si="201"/>
        <v>0.83333333333333337</v>
      </c>
      <c r="K2603" s="28">
        <f t="shared" si="202"/>
        <v>0.83333333333333337</v>
      </c>
      <c r="L2603" s="28">
        <f t="shared" si="204"/>
        <v>0.72222222222222221</v>
      </c>
    </row>
    <row r="2604" spans="1:12" ht="15.75" x14ac:dyDescent="0.25">
      <c r="A2604" s="31" t="s">
        <v>136</v>
      </c>
      <c r="B2604" s="30" t="str">
        <f>VLOOKUP(A2604,'Cód dos países'!$A$3:$C$199,2,FALSE)</f>
        <v>IRL</v>
      </c>
      <c r="C2604" s="25">
        <f>VLOOKUP(A2604,'Cód dos países'!$A$3:$C$199,3,FALSE)</f>
        <v>82</v>
      </c>
      <c r="D2604" s="29">
        <v>1991</v>
      </c>
      <c r="E2604">
        <f t="shared" si="203"/>
        <v>821991</v>
      </c>
      <c r="F2604" s="28">
        <v>7</v>
      </c>
      <c r="G2604" s="28">
        <v>5</v>
      </c>
      <c r="H2604" s="28">
        <v>5</v>
      </c>
      <c r="I2604" s="28">
        <f t="shared" si="200"/>
        <v>0.58333333333333337</v>
      </c>
      <c r="J2604" s="28">
        <f t="shared" si="201"/>
        <v>0.83333333333333337</v>
      </c>
      <c r="K2604" s="28">
        <f t="shared" si="202"/>
        <v>0.83333333333333337</v>
      </c>
      <c r="L2604" s="28">
        <f t="shared" si="204"/>
        <v>0.75</v>
      </c>
    </row>
    <row r="2605" spans="1:12" ht="15.75" x14ac:dyDescent="0.25">
      <c r="A2605" s="31" t="s">
        <v>136</v>
      </c>
      <c r="B2605" s="30" t="str">
        <f>VLOOKUP(A2605,'Cód dos países'!$A$3:$C$199,2,FALSE)</f>
        <v>IRL</v>
      </c>
      <c r="C2605" s="25">
        <f>VLOOKUP(A2605,'Cód dos países'!$A$3:$C$199,3,FALSE)</f>
        <v>82</v>
      </c>
      <c r="D2605" s="29">
        <v>1992</v>
      </c>
      <c r="E2605">
        <f t="shared" si="203"/>
        <v>821992</v>
      </c>
      <c r="F2605" s="28">
        <v>5</v>
      </c>
      <c r="G2605" s="28">
        <v>5</v>
      </c>
      <c r="H2605" s="28">
        <v>5</v>
      </c>
      <c r="I2605" s="28">
        <f t="shared" si="200"/>
        <v>0.41666666666666669</v>
      </c>
      <c r="J2605" s="28">
        <f t="shared" si="201"/>
        <v>0.83333333333333337</v>
      </c>
      <c r="K2605" s="28">
        <f t="shared" si="202"/>
        <v>0.83333333333333337</v>
      </c>
      <c r="L2605" s="28">
        <f t="shared" si="204"/>
        <v>0.69444444444444442</v>
      </c>
    </row>
    <row r="2606" spans="1:12" ht="15.75" x14ac:dyDescent="0.25">
      <c r="A2606" s="31" t="s">
        <v>136</v>
      </c>
      <c r="B2606" s="30" t="str">
        <f>VLOOKUP(A2606,'Cód dos países'!$A$3:$C$199,2,FALSE)</f>
        <v>IRL</v>
      </c>
      <c r="C2606" s="25">
        <f>VLOOKUP(A2606,'Cód dos países'!$A$3:$C$199,3,FALSE)</f>
        <v>82</v>
      </c>
      <c r="D2606" s="29">
        <v>1993</v>
      </c>
      <c r="E2606">
        <f t="shared" si="203"/>
        <v>821993</v>
      </c>
      <c r="F2606" s="28">
        <v>5</v>
      </c>
      <c r="G2606" s="28">
        <v>5</v>
      </c>
      <c r="H2606" s="28">
        <v>5</v>
      </c>
      <c r="I2606" s="28">
        <f t="shared" si="200"/>
        <v>0.41666666666666669</v>
      </c>
      <c r="J2606" s="28">
        <f t="shared" si="201"/>
        <v>0.83333333333333337</v>
      </c>
      <c r="K2606" s="28">
        <f t="shared" si="202"/>
        <v>0.83333333333333337</v>
      </c>
      <c r="L2606" s="28">
        <f t="shared" si="204"/>
        <v>0.69444444444444442</v>
      </c>
    </row>
    <row r="2607" spans="1:12" ht="15.75" x14ac:dyDescent="0.25">
      <c r="A2607" s="31" t="s">
        <v>136</v>
      </c>
      <c r="B2607" s="30" t="str">
        <f>VLOOKUP(A2607,'Cód dos países'!$A$3:$C$199,2,FALSE)</f>
        <v>IRL</v>
      </c>
      <c r="C2607" s="25">
        <f>VLOOKUP(A2607,'Cód dos países'!$A$3:$C$199,3,FALSE)</f>
        <v>82</v>
      </c>
      <c r="D2607" s="29">
        <v>1994</v>
      </c>
      <c r="E2607">
        <f t="shared" si="203"/>
        <v>821994</v>
      </c>
      <c r="F2607" s="28">
        <v>6</v>
      </c>
      <c r="G2607" s="28">
        <v>6</v>
      </c>
      <c r="H2607" s="28">
        <v>5</v>
      </c>
      <c r="I2607" s="28">
        <f t="shared" si="200"/>
        <v>0.5</v>
      </c>
      <c r="J2607" s="28">
        <f t="shared" si="201"/>
        <v>1</v>
      </c>
      <c r="K2607" s="28">
        <f t="shared" si="202"/>
        <v>0.83333333333333337</v>
      </c>
      <c r="L2607" s="28">
        <f t="shared" si="204"/>
        <v>0.77777777777777779</v>
      </c>
    </row>
    <row r="2608" spans="1:12" ht="15.75" x14ac:dyDescent="0.25">
      <c r="A2608" s="31" t="s">
        <v>136</v>
      </c>
      <c r="B2608" s="30" t="str">
        <f>VLOOKUP(A2608,'Cód dos países'!$A$3:$C$199,2,FALSE)</f>
        <v>IRL</v>
      </c>
      <c r="C2608" s="25">
        <f>VLOOKUP(A2608,'Cód dos países'!$A$3:$C$199,3,FALSE)</f>
        <v>82</v>
      </c>
      <c r="D2608" s="29">
        <v>1995</v>
      </c>
      <c r="E2608">
        <f t="shared" si="203"/>
        <v>821995</v>
      </c>
      <c r="F2608" s="28">
        <v>7</v>
      </c>
      <c r="G2608" s="28">
        <v>6</v>
      </c>
      <c r="H2608" s="28">
        <v>5</v>
      </c>
      <c r="I2608" s="28">
        <f t="shared" si="200"/>
        <v>0.58333333333333337</v>
      </c>
      <c r="J2608" s="28">
        <f t="shared" si="201"/>
        <v>1</v>
      </c>
      <c r="K2608" s="28">
        <f t="shared" si="202"/>
        <v>0.83333333333333337</v>
      </c>
      <c r="L2608" s="28">
        <f t="shared" si="204"/>
        <v>0.80555555555555558</v>
      </c>
    </row>
    <row r="2609" spans="1:12" ht="15.75" x14ac:dyDescent="0.25">
      <c r="A2609" s="31" t="s">
        <v>136</v>
      </c>
      <c r="B2609" s="30" t="str">
        <f>VLOOKUP(A2609,'Cód dos países'!$A$3:$C$199,2,FALSE)</f>
        <v>IRL</v>
      </c>
      <c r="C2609" s="25">
        <f>VLOOKUP(A2609,'Cód dos países'!$A$3:$C$199,3,FALSE)</f>
        <v>82</v>
      </c>
      <c r="D2609" s="29">
        <v>1996</v>
      </c>
      <c r="E2609">
        <f t="shared" si="203"/>
        <v>821996</v>
      </c>
      <c r="F2609" s="28">
        <v>9</v>
      </c>
      <c r="G2609" s="28">
        <v>6</v>
      </c>
      <c r="H2609" s="28">
        <v>5</v>
      </c>
      <c r="I2609" s="28">
        <f t="shared" si="200"/>
        <v>0.75</v>
      </c>
      <c r="J2609" s="28">
        <f t="shared" si="201"/>
        <v>1</v>
      </c>
      <c r="K2609" s="28">
        <f t="shared" si="202"/>
        <v>0.83333333333333337</v>
      </c>
      <c r="L2609" s="28">
        <f t="shared" si="204"/>
        <v>0.86111111111111105</v>
      </c>
    </row>
    <row r="2610" spans="1:12" ht="15.75" x14ac:dyDescent="0.25">
      <c r="A2610" s="31" t="s">
        <v>136</v>
      </c>
      <c r="B2610" s="30" t="str">
        <f>VLOOKUP(A2610,'Cód dos países'!$A$3:$C$199,2,FALSE)</f>
        <v>IRL</v>
      </c>
      <c r="C2610" s="25">
        <f>VLOOKUP(A2610,'Cód dos países'!$A$3:$C$199,3,FALSE)</f>
        <v>82</v>
      </c>
      <c r="D2610" s="29">
        <v>1997</v>
      </c>
      <c r="E2610">
        <f t="shared" si="203"/>
        <v>821997</v>
      </c>
      <c r="F2610" s="28">
        <v>11</v>
      </c>
      <c r="G2610" s="28">
        <v>6</v>
      </c>
      <c r="H2610" s="28">
        <v>3</v>
      </c>
      <c r="I2610" s="28">
        <f t="shared" si="200"/>
        <v>0.91666666666666663</v>
      </c>
      <c r="J2610" s="28">
        <f t="shared" si="201"/>
        <v>1</v>
      </c>
      <c r="K2610" s="28">
        <f t="shared" si="202"/>
        <v>0.5</v>
      </c>
      <c r="L2610" s="28">
        <f t="shared" si="204"/>
        <v>0.80555555555555547</v>
      </c>
    </row>
    <row r="2611" spans="1:12" ht="15.75" x14ac:dyDescent="0.25">
      <c r="A2611" s="31" t="s">
        <v>136</v>
      </c>
      <c r="B2611" s="30" t="str">
        <f>VLOOKUP(A2611,'Cód dos países'!$A$3:$C$199,2,FALSE)</f>
        <v>IRL</v>
      </c>
      <c r="C2611" s="25">
        <f>VLOOKUP(A2611,'Cód dos países'!$A$3:$C$199,3,FALSE)</f>
        <v>82</v>
      </c>
      <c r="D2611" s="29">
        <v>1998</v>
      </c>
      <c r="E2611">
        <f t="shared" si="203"/>
        <v>821998</v>
      </c>
      <c r="F2611" s="28">
        <v>10</v>
      </c>
      <c r="G2611" s="28">
        <v>6</v>
      </c>
      <c r="H2611" s="28">
        <v>3</v>
      </c>
      <c r="I2611" s="28">
        <f t="shared" si="200"/>
        <v>0.83333333333333337</v>
      </c>
      <c r="J2611" s="28">
        <f t="shared" si="201"/>
        <v>1</v>
      </c>
      <c r="K2611" s="28">
        <f t="shared" si="202"/>
        <v>0.5</v>
      </c>
      <c r="L2611" s="28">
        <f t="shared" si="204"/>
        <v>0.77777777777777779</v>
      </c>
    </row>
    <row r="2612" spans="1:12" ht="15.75" x14ac:dyDescent="0.25">
      <c r="A2612" s="31" t="s">
        <v>136</v>
      </c>
      <c r="B2612" s="30" t="str">
        <f>VLOOKUP(A2612,'Cód dos países'!$A$3:$C$199,2,FALSE)</f>
        <v>IRL</v>
      </c>
      <c r="C2612" s="25">
        <f>VLOOKUP(A2612,'Cód dos países'!$A$3:$C$199,3,FALSE)</f>
        <v>82</v>
      </c>
      <c r="D2612" s="29">
        <v>1999</v>
      </c>
      <c r="E2612">
        <f t="shared" si="203"/>
        <v>821999</v>
      </c>
      <c r="F2612" s="28">
        <v>10</v>
      </c>
      <c r="G2612" s="28">
        <v>6</v>
      </c>
      <c r="H2612" s="28">
        <v>2</v>
      </c>
      <c r="I2612" s="28">
        <f t="shared" si="200"/>
        <v>0.83333333333333337</v>
      </c>
      <c r="J2612" s="28">
        <f t="shared" si="201"/>
        <v>1</v>
      </c>
      <c r="K2612" s="28">
        <f t="shared" si="202"/>
        <v>0.33333333333333331</v>
      </c>
      <c r="L2612" s="28">
        <f t="shared" si="204"/>
        <v>0.72222222222222232</v>
      </c>
    </row>
    <row r="2613" spans="1:12" ht="15.75" x14ac:dyDescent="0.25">
      <c r="A2613" s="31" t="s">
        <v>136</v>
      </c>
      <c r="B2613" s="30" t="str">
        <f>VLOOKUP(A2613,'Cód dos países'!$A$3:$C$199,2,FALSE)</f>
        <v>IRL</v>
      </c>
      <c r="C2613" s="25">
        <f>VLOOKUP(A2613,'Cód dos países'!$A$3:$C$199,3,FALSE)</f>
        <v>82</v>
      </c>
      <c r="D2613" s="29">
        <v>2000</v>
      </c>
      <c r="E2613">
        <f t="shared" si="203"/>
        <v>822000</v>
      </c>
      <c r="F2613" s="28">
        <v>7</v>
      </c>
      <c r="G2613" s="28">
        <v>6</v>
      </c>
      <c r="H2613" s="28">
        <v>2</v>
      </c>
      <c r="I2613" s="28">
        <f t="shared" si="200"/>
        <v>0.58333333333333337</v>
      </c>
      <c r="J2613" s="28">
        <f t="shared" si="201"/>
        <v>1</v>
      </c>
      <c r="K2613" s="28">
        <f t="shared" si="202"/>
        <v>0.33333333333333331</v>
      </c>
      <c r="L2613" s="28">
        <f t="shared" si="204"/>
        <v>0.63888888888888884</v>
      </c>
    </row>
    <row r="2614" spans="1:12" ht="15.75" x14ac:dyDescent="0.25">
      <c r="A2614" s="31" t="s">
        <v>136</v>
      </c>
      <c r="B2614" s="30" t="str">
        <f>VLOOKUP(A2614,'Cód dos países'!$A$3:$C$199,2,FALSE)</f>
        <v>IRL</v>
      </c>
      <c r="C2614" s="25">
        <f>VLOOKUP(A2614,'Cód dos países'!$A$3:$C$199,3,FALSE)</f>
        <v>82</v>
      </c>
      <c r="D2614" s="29">
        <v>2001</v>
      </c>
      <c r="E2614">
        <f t="shared" si="203"/>
        <v>822001</v>
      </c>
      <c r="F2614" s="28">
        <v>12</v>
      </c>
      <c r="G2614" s="28">
        <v>6</v>
      </c>
      <c r="H2614" s="28">
        <v>3.5</v>
      </c>
      <c r="I2614" s="28">
        <f t="shared" si="200"/>
        <v>1</v>
      </c>
      <c r="J2614" s="28">
        <f t="shared" si="201"/>
        <v>1</v>
      </c>
      <c r="K2614" s="28">
        <f t="shared" si="202"/>
        <v>0.58333333333333337</v>
      </c>
      <c r="L2614" s="28">
        <f t="shared" si="204"/>
        <v>0.86111111111111105</v>
      </c>
    </row>
    <row r="2615" spans="1:12" ht="15.75" x14ac:dyDescent="0.25">
      <c r="A2615" s="31" t="s">
        <v>136</v>
      </c>
      <c r="B2615" s="30" t="str">
        <f>VLOOKUP(A2615,'Cód dos países'!$A$3:$C$199,2,FALSE)</f>
        <v>IRL</v>
      </c>
      <c r="C2615" s="25">
        <f>VLOOKUP(A2615,'Cód dos países'!$A$3:$C$199,3,FALSE)</f>
        <v>82</v>
      </c>
      <c r="D2615" s="29">
        <v>2002</v>
      </c>
      <c r="E2615">
        <f t="shared" si="203"/>
        <v>822002</v>
      </c>
      <c r="F2615" s="28">
        <v>12</v>
      </c>
      <c r="G2615" s="28">
        <v>6</v>
      </c>
      <c r="H2615" s="28">
        <v>3.5</v>
      </c>
      <c r="I2615" s="28">
        <f t="shared" si="200"/>
        <v>1</v>
      </c>
      <c r="J2615" s="28">
        <f t="shared" si="201"/>
        <v>1</v>
      </c>
      <c r="K2615" s="28">
        <f t="shared" si="202"/>
        <v>0.58333333333333337</v>
      </c>
      <c r="L2615" s="28">
        <f t="shared" si="204"/>
        <v>0.86111111111111105</v>
      </c>
    </row>
    <row r="2616" spans="1:12" ht="15.75" x14ac:dyDescent="0.25">
      <c r="A2616" s="31" t="s">
        <v>136</v>
      </c>
      <c r="B2616" s="30" t="str">
        <f>VLOOKUP(A2616,'Cód dos países'!$A$3:$C$199,2,FALSE)</f>
        <v>IRL</v>
      </c>
      <c r="C2616" s="25">
        <f>VLOOKUP(A2616,'Cód dos países'!$A$3:$C$199,3,FALSE)</f>
        <v>82</v>
      </c>
      <c r="D2616" s="29">
        <v>2003</v>
      </c>
      <c r="E2616">
        <f t="shared" si="203"/>
        <v>822003</v>
      </c>
      <c r="F2616" s="28">
        <v>12</v>
      </c>
      <c r="G2616" s="28">
        <v>6</v>
      </c>
      <c r="H2616" s="28">
        <v>3.5</v>
      </c>
      <c r="I2616" s="28">
        <f t="shared" si="200"/>
        <v>1</v>
      </c>
      <c r="J2616" s="28">
        <f t="shared" si="201"/>
        <v>1</v>
      </c>
      <c r="K2616" s="28">
        <f t="shared" si="202"/>
        <v>0.58333333333333337</v>
      </c>
      <c r="L2616" s="28">
        <f t="shared" si="204"/>
        <v>0.86111111111111105</v>
      </c>
    </row>
    <row r="2617" spans="1:12" ht="15.75" x14ac:dyDescent="0.25">
      <c r="A2617" s="31" t="s">
        <v>136</v>
      </c>
      <c r="B2617" s="30" t="str">
        <f>VLOOKUP(A2617,'Cód dos países'!$A$3:$C$199,2,FALSE)</f>
        <v>IRL</v>
      </c>
      <c r="C2617" s="25">
        <f>VLOOKUP(A2617,'Cód dos países'!$A$3:$C$199,3,FALSE)</f>
        <v>82</v>
      </c>
      <c r="D2617" s="29">
        <v>2004</v>
      </c>
      <c r="E2617">
        <f t="shared" si="203"/>
        <v>822004</v>
      </c>
      <c r="F2617" s="28">
        <v>12</v>
      </c>
      <c r="G2617" s="28">
        <v>6</v>
      </c>
      <c r="H2617" s="28">
        <v>2.5</v>
      </c>
      <c r="I2617" s="28">
        <f t="shared" si="200"/>
        <v>1</v>
      </c>
      <c r="J2617" s="28">
        <f t="shared" si="201"/>
        <v>1</v>
      </c>
      <c r="K2617" s="28">
        <f t="shared" si="202"/>
        <v>0.41666666666666669</v>
      </c>
      <c r="L2617" s="28">
        <f t="shared" si="204"/>
        <v>0.80555555555555558</v>
      </c>
    </row>
    <row r="2618" spans="1:12" ht="15.75" x14ac:dyDescent="0.25">
      <c r="A2618" s="31" t="s">
        <v>136</v>
      </c>
      <c r="B2618" s="30" t="str">
        <f>VLOOKUP(A2618,'Cód dos países'!$A$3:$C$199,2,FALSE)</f>
        <v>IRL</v>
      </c>
      <c r="C2618" s="25">
        <f>VLOOKUP(A2618,'Cód dos países'!$A$3:$C$199,3,FALSE)</f>
        <v>82</v>
      </c>
      <c r="D2618" s="29">
        <v>2005</v>
      </c>
      <c r="E2618">
        <f t="shared" si="203"/>
        <v>822005</v>
      </c>
      <c r="F2618" s="28">
        <v>12</v>
      </c>
      <c r="G2618" s="28">
        <v>6</v>
      </c>
      <c r="H2618" s="28">
        <v>4</v>
      </c>
      <c r="I2618" s="28">
        <f t="shared" si="200"/>
        <v>1</v>
      </c>
      <c r="J2618" s="28">
        <f t="shared" si="201"/>
        <v>1</v>
      </c>
      <c r="K2618" s="28">
        <f t="shared" si="202"/>
        <v>0.66666666666666663</v>
      </c>
      <c r="L2618" s="28">
        <f t="shared" si="204"/>
        <v>0.88888888888888884</v>
      </c>
    </row>
    <row r="2619" spans="1:12" ht="15.75" x14ac:dyDescent="0.25">
      <c r="A2619" s="31" t="s">
        <v>136</v>
      </c>
      <c r="B2619" s="30" t="str">
        <f>VLOOKUP(A2619,'Cód dos países'!$A$3:$C$199,2,FALSE)</f>
        <v>IRL</v>
      </c>
      <c r="C2619" s="25">
        <f>VLOOKUP(A2619,'Cód dos países'!$A$3:$C$199,3,FALSE)</f>
        <v>82</v>
      </c>
      <c r="D2619" s="29">
        <v>2006</v>
      </c>
      <c r="E2619">
        <f t="shared" si="203"/>
        <v>822006</v>
      </c>
      <c r="F2619" s="28">
        <v>12</v>
      </c>
      <c r="G2619" s="28">
        <v>6</v>
      </c>
      <c r="H2619" s="28">
        <v>3.5</v>
      </c>
      <c r="I2619" s="28">
        <f t="shared" si="200"/>
        <v>1</v>
      </c>
      <c r="J2619" s="28">
        <f t="shared" si="201"/>
        <v>1</v>
      </c>
      <c r="K2619" s="28">
        <f t="shared" si="202"/>
        <v>0.58333333333333337</v>
      </c>
      <c r="L2619" s="28">
        <f t="shared" si="204"/>
        <v>0.86111111111111105</v>
      </c>
    </row>
    <row r="2620" spans="1:12" ht="15.75" x14ac:dyDescent="0.25">
      <c r="A2620" s="31" t="s">
        <v>136</v>
      </c>
      <c r="B2620" s="30" t="str">
        <f>VLOOKUP(A2620,'Cód dos países'!$A$3:$C$199,2,FALSE)</f>
        <v>IRL</v>
      </c>
      <c r="C2620" s="25">
        <f>VLOOKUP(A2620,'Cód dos países'!$A$3:$C$199,3,FALSE)</f>
        <v>82</v>
      </c>
      <c r="D2620" s="29">
        <v>2007</v>
      </c>
      <c r="E2620">
        <f t="shared" si="203"/>
        <v>822007</v>
      </c>
      <c r="F2620" s="28">
        <v>12</v>
      </c>
      <c r="G2620" s="28">
        <v>6</v>
      </c>
      <c r="H2620" s="28">
        <v>3.5</v>
      </c>
      <c r="I2620" s="28">
        <f t="shared" si="200"/>
        <v>1</v>
      </c>
      <c r="J2620" s="28">
        <f t="shared" si="201"/>
        <v>1</v>
      </c>
      <c r="K2620" s="28">
        <f t="shared" si="202"/>
        <v>0.58333333333333337</v>
      </c>
      <c r="L2620" s="28">
        <f t="shared" si="204"/>
        <v>0.86111111111111105</v>
      </c>
    </row>
    <row r="2621" spans="1:12" ht="15.75" x14ac:dyDescent="0.25">
      <c r="A2621" s="31" t="s">
        <v>136</v>
      </c>
      <c r="B2621" s="30" t="str">
        <f>VLOOKUP(A2621,'Cód dos países'!$A$3:$C$199,2,FALSE)</f>
        <v>IRL</v>
      </c>
      <c r="C2621" s="25">
        <f>VLOOKUP(A2621,'Cód dos países'!$A$3:$C$199,3,FALSE)</f>
        <v>82</v>
      </c>
      <c r="D2621" s="29">
        <v>2008</v>
      </c>
      <c r="E2621">
        <f t="shared" si="203"/>
        <v>822008</v>
      </c>
      <c r="F2621" s="28">
        <v>11.5</v>
      </c>
      <c r="G2621" s="28">
        <v>6</v>
      </c>
      <c r="H2621" s="28">
        <v>3.5</v>
      </c>
      <c r="I2621" s="28">
        <f t="shared" si="200"/>
        <v>0.95833333333333337</v>
      </c>
      <c r="J2621" s="28">
        <f t="shared" si="201"/>
        <v>1</v>
      </c>
      <c r="K2621" s="28">
        <f t="shared" si="202"/>
        <v>0.58333333333333337</v>
      </c>
      <c r="L2621" s="28">
        <f t="shared" si="204"/>
        <v>0.8472222222222221</v>
      </c>
    </row>
    <row r="2622" spans="1:12" ht="15.75" x14ac:dyDescent="0.25">
      <c r="A2622" s="31" t="s">
        <v>136</v>
      </c>
      <c r="B2622" s="30" t="str">
        <f>VLOOKUP(A2622,'Cód dos países'!$A$3:$C$199,2,FALSE)</f>
        <v>IRL</v>
      </c>
      <c r="C2622" s="25">
        <f>VLOOKUP(A2622,'Cód dos países'!$A$3:$C$199,3,FALSE)</f>
        <v>82</v>
      </c>
      <c r="D2622" s="29">
        <v>2009</v>
      </c>
      <c r="E2622">
        <f t="shared" si="203"/>
        <v>822009</v>
      </c>
      <c r="F2622" s="28">
        <v>10.5</v>
      </c>
      <c r="G2622" s="28">
        <v>6</v>
      </c>
      <c r="H2622" s="28">
        <v>3.5</v>
      </c>
      <c r="I2622" s="28">
        <f t="shared" si="200"/>
        <v>0.875</v>
      </c>
      <c r="J2622" s="28">
        <f t="shared" si="201"/>
        <v>1</v>
      </c>
      <c r="K2622" s="28">
        <f t="shared" si="202"/>
        <v>0.58333333333333337</v>
      </c>
      <c r="L2622" s="28">
        <f t="shared" si="204"/>
        <v>0.81944444444444442</v>
      </c>
    </row>
    <row r="2623" spans="1:12" ht="15.75" x14ac:dyDescent="0.25">
      <c r="A2623" s="31" t="s">
        <v>136</v>
      </c>
      <c r="B2623" s="30" t="str">
        <f>VLOOKUP(A2623,'Cód dos países'!$A$3:$C$199,2,FALSE)</f>
        <v>IRL</v>
      </c>
      <c r="C2623" s="25">
        <f>VLOOKUP(A2623,'Cód dos países'!$A$3:$C$199,3,FALSE)</f>
        <v>82</v>
      </c>
      <c r="D2623" s="29">
        <v>2010</v>
      </c>
      <c r="E2623">
        <f t="shared" si="203"/>
        <v>822010</v>
      </c>
      <c r="F2623" s="28">
        <v>0.77272727272727271</v>
      </c>
      <c r="G2623" s="28">
        <v>1</v>
      </c>
      <c r="H2623" s="28">
        <v>0.58333333333333337</v>
      </c>
      <c r="I2623" s="28">
        <f t="shared" si="200"/>
        <v>0.77272727272727271</v>
      </c>
      <c r="J2623" s="28">
        <f t="shared" si="201"/>
        <v>1</v>
      </c>
      <c r="K2623" s="28">
        <f t="shared" si="202"/>
        <v>0.58333333333333337</v>
      </c>
      <c r="L2623" s="28">
        <f t="shared" si="204"/>
        <v>0.78535353535353525</v>
      </c>
    </row>
    <row r="2624" spans="1:12" ht="15.75" x14ac:dyDescent="0.25">
      <c r="A2624" s="31" t="s">
        <v>136</v>
      </c>
      <c r="B2624" s="30" t="str">
        <f>VLOOKUP(A2624,'Cód dos países'!$A$3:$C$199,2,FALSE)</f>
        <v>IRL</v>
      </c>
      <c r="C2624" s="25">
        <f>VLOOKUP(A2624,'Cód dos países'!$A$3:$C$199,3,FALSE)</f>
        <v>82</v>
      </c>
      <c r="D2624" s="29">
        <v>2011</v>
      </c>
      <c r="E2624">
        <f t="shared" si="203"/>
        <v>822011</v>
      </c>
      <c r="F2624" s="28">
        <v>0.59090909090909094</v>
      </c>
      <c r="G2624" s="28">
        <v>1</v>
      </c>
      <c r="H2624" s="28">
        <v>0.58333333333333337</v>
      </c>
      <c r="I2624" s="28">
        <f t="shared" si="200"/>
        <v>0.59090909090909094</v>
      </c>
      <c r="J2624" s="28">
        <f t="shared" si="201"/>
        <v>1</v>
      </c>
      <c r="K2624" s="28">
        <f t="shared" si="202"/>
        <v>0.58333333333333337</v>
      </c>
      <c r="L2624" s="28">
        <f t="shared" si="204"/>
        <v>0.7247474747474747</v>
      </c>
    </row>
    <row r="2625" spans="1:12" ht="15.75" x14ac:dyDescent="0.25">
      <c r="A2625" s="31" t="s">
        <v>136</v>
      </c>
      <c r="B2625" s="30" t="str">
        <f>VLOOKUP(A2625,'Cód dos países'!$A$3:$C$199,2,FALSE)</f>
        <v>IRL</v>
      </c>
      <c r="C2625" s="25">
        <f>VLOOKUP(A2625,'Cód dos países'!$A$3:$C$199,3,FALSE)</f>
        <v>82</v>
      </c>
      <c r="D2625" s="29">
        <v>2012</v>
      </c>
      <c r="E2625">
        <f t="shared" si="203"/>
        <v>822012</v>
      </c>
      <c r="F2625" s="28">
        <v>0.59090909090909094</v>
      </c>
      <c r="G2625" s="28">
        <v>1</v>
      </c>
      <c r="H2625" s="28">
        <v>0.66666666666666663</v>
      </c>
      <c r="I2625" s="28">
        <f t="shared" si="200"/>
        <v>0.59090909090909094</v>
      </c>
      <c r="J2625" s="28">
        <f t="shared" si="201"/>
        <v>1</v>
      </c>
      <c r="K2625" s="28">
        <f t="shared" si="202"/>
        <v>0.66666666666666663</v>
      </c>
      <c r="L2625" s="28">
        <f t="shared" si="204"/>
        <v>0.75252525252525249</v>
      </c>
    </row>
    <row r="2626" spans="1:12" ht="15.75" x14ac:dyDescent="0.25">
      <c r="A2626" s="31" t="s">
        <v>136</v>
      </c>
      <c r="B2626" s="30" t="str">
        <f>VLOOKUP(A2626,'Cód dos países'!$A$3:$C$199,2,FALSE)</f>
        <v>IRL</v>
      </c>
      <c r="C2626" s="25">
        <f>VLOOKUP(A2626,'Cód dos países'!$A$3:$C$199,3,FALSE)</f>
        <v>82</v>
      </c>
      <c r="D2626" s="29">
        <v>2013</v>
      </c>
      <c r="E2626">
        <f t="shared" si="203"/>
        <v>822013</v>
      </c>
      <c r="F2626" s="28">
        <v>0.68181818181818177</v>
      </c>
      <c r="G2626" s="28">
        <v>1</v>
      </c>
      <c r="H2626" s="28">
        <v>0.66666666666666663</v>
      </c>
      <c r="I2626" s="28">
        <f t="shared" si="200"/>
        <v>0.68181818181818177</v>
      </c>
      <c r="J2626" s="28">
        <f t="shared" si="201"/>
        <v>1</v>
      </c>
      <c r="K2626" s="28">
        <f t="shared" si="202"/>
        <v>0.66666666666666663</v>
      </c>
      <c r="L2626" s="28">
        <f t="shared" si="204"/>
        <v>0.78282828282828276</v>
      </c>
    </row>
    <row r="2627" spans="1:12" ht="15.75" x14ac:dyDescent="0.25">
      <c r="A2627" s="31" t="s">
        <v>136</v>
      </c>
      <c r="B2627" s="30" t="str">
        <f>VLOOKUP(A2627,'Cód dos países'!$A$3:$C$199,2,FALSE)</f>
        <v>IRL</v>
      </c>
      <c r="C2627" s="25">
        <f>VLOOKUP(A2627,'Cód dos países'!$A$3:$C$199,3,FALSE)</f>
        <v>82</v>
      </c>
      <c r="D2627" s="29">
        <v>2014</v>
      </c>
      <c r="E2627">
        <f t="shared" si="203"/>
        <v>822014</v>
      </c>
      <c r="F2627" s="28">
        <v>0.86363636363636365</v>
      </c>
      <c r="G2627" s="28">
        <v>1</v>
      </c>
      <c r="H2627" s="28">
        <v>0.75</v>
      </c>
      <c r="I2627" s="28">
        <f t="shared" si="200"/>
        <v>0.86363636363636365</v>
      </c>
      <c r="J2627" s="28">
        <f t="shared" si="201"/>
        <v>1</v>
      </c>
      <c r="K2627" s="28">
        <f t="shared" si="202"/>
        <v>0.75</v>
      </c>
      <c r="L2627" s="28">
        <f t="shared" si="204"/>
        <v>0.8712121212121211</v>
      </c>
    </row>
    <row r="2628" spans="1:12" ht="15.75" x14ac:dyDescent="0.25">
      <c r="A2628" s="31" t="s">
        <v>144</v>
      </c>
      <c r="B2628" s="30" t="str">
        <f>VLOOKUP(A2628,'Cód dos países'!$A$3:$C$199,2,FALSE)</f>
        <v>ISR</v>
      </c>
      <c r="C2628" s="25">
        <f>VLOOKUP(A2628,'Cód dos países'!$A$3:$C$199,3,FALSE)</f>
        <v>83</v>
      </c>
      <c r="D2628" s="29">
        <v>1983</v>
      </c>
      <c r="E2628">
        <f t="shared" si="203"/>
        <v>831983</v>
      </c>
      <c r="F2628" s="28">
        <v>5</v>
      </c>
      <c r="G2628" s="28">
        <v>2</v>
      </c>
      <c r="H2628" s="28">
        <v>5</v>
      </c>
      <c r="I2628" s="28">
        <f t="shared" ref="I2628:I2691" si="205">IF(F2628=".","",IF($D2628&gt;2009,F2628,F2628/12))</f>
        <v>0.41666666666666669</v>
      </c>
      <c r="J2628" s="28">
        <f t="shared" ref="J2628:J2691" si="206">IF(G2628=".","",IF($D2628&gt;2009,G2628,G2628/6))</f>
        <v>0.33333333333333331</v>
      </c>
      <c r="K2628" s="28">
        <f t="shared" ref="K2628:K2691" si="207">IF(H2628=".","",IF($D2628&gt;2009,H2628,H2628/6))</f>
        <v>0.83333333333333337</v>
      </c>
      <c r="L2628" s="28">
        <f t="shared" si="204"/>
        <v>0.52777777777777779</v>
      </c>
    </row>
    <row r="2629" spans="1:12" ht="15.75" x14ac:dyDescent="0.25">
      <c r="A2629" s="31" t="s">
        <v>144</v>
      </c>
      <c r="B2629" s="30" t="str">
        <f>VLOOKUP(A2629,'Cód dos países'!$A$3:$C$199,2,FALSE)</f>
        <v>ISR</v>
      </c>
      <c r="C2629" s="25">
        <f>VLOOKUP(A2629,'Cód dos países'!$A$3:$C$199,3,FALSE)</f>
        <v>83</v>
      </c>
      <c r="D2629" s="29">
        <v>1984</v>
      </c>
      <c r="E2629">
        <f t="shared" ref="E2629:E2692" si="208">C2629*10000+D2629</f>
        <v>831984</v>
      </c>
      <c r="F2629" s="28">
        <v>5</v>
      </c>
      <c r="G2629" s="28">
        <v>2</v>
      </c>
      <c r="H2629" s="28">
        <v>5</v>
      </c>
      <c r="I2629" s="28">
        <f t="shared" si="205"/>
        <v>0.41666666666666669</v>
      </c>
      <c r="J2629" s="28">
        <f t="shared" si="206"/>
        <v>0.33333333333333331</v>
      </c>
      <c r="K2629" s="28">
        <f t="shared" si="207"/>
        <v>0.83333333333333337</v>
      </c>
      <c r="L2629" s="28">
        <f t="shared" si="204"/>
        <v>0.52777777777777779</v>
      </c>
    </row>
    <row r="2630" spans="1:12" ht="15.75" x14ac:dyDescent="0.25">
      <c r="A2630" s="31" t="s">
        <v>144</v>
      </c>
      <c r="B2630" s="30" t="str">
        <f>VLOOKUP(A2630,'Cód dos países'!$A$3:$C$199,2,FALSE)</f>
        <v>ISR</v>
      </c>
      <c r="C2630" s="25">
        <f>VLOOKUP(A2630,'Cód dos países'!$A$3:$C$199,3,FALSE)</f>
        <v>83</v>
      </c>
      <c r="D2630" s="29">
        <v>1985</v>
      </c>
      <c r="E2630">
        <f t="shared" si="208"/>
        <v>831985</v>
      </c>
      <c r="F2630" s="28">
        <v>6</v>
      </c>
      <c r="G2630" s="28">
        <v>3</v>
      </c>
      <c r="H2630" s="28">
        <v>5</v>
      </c>
      <c r="I2630" s="28">
        <f t="shared" si="205"/>
        <v>0.5</v>
      </c>
      <c r="J2630" s="28">
        <f t="shared" si="206"/>
        <v>0.5</v>
      </c>
      <c r="K2630" s="28">
        <f t="shared" si="207"/>
        <v>0.83333333333333337</v>
      </c>
      <c r="L2630" s="28">
        <f t="shared" si="204"/>
        <v>0.61111111111111116</v>
      </c>
    </row>
    <row r="2631" spans="1:12" ht="15.75" x14ac:dyDescent="0.25">
      <c r="A2631" s="31" t="s">
        <v>144</v>
      </c>
      <c r="B2631" s="30" t="str">
        <f>VLOOKUP(A2631,'Cód dos países'!$A$3:$C$199,2,FALSE)</f>
        <v>ISR</v>
      </c>
      <c r="C2631" s="25">
        <f>VLOOKUP(A2631,'Cód dos países'!$A$3:$C$199,3,FALSE)</f>
        <v>83</v>
      </c>
      <c r="D2631" s="29">
        <v>1986</v>
      </c>
      <c r="E2631">
        <f t="shared" si="208"/>
        <v>831986</v>
      </c>
      <c r="F2631" s="28">
        <v>6</v>
      </c>
      <c r="G2631" s="28">
        <v>3</v>
      </c>
      <c r="H2631" s="28">
        <v>5</v>
      </c>
      <c r="I2631" s="28">
        <f t="shared" si="205"/>
        <v>0.5</v>
      </c>
      <c r="J2631" s="28">
        <f t="shared" si="206"/>
        <v>0.5</v>
      </c>
      <c r="K2631" s="28">
        <f t="shared" si="207"/>
        <v>0.83333333333333337</v>
      </c>
      <c r="L2631" s="28">
        <f t="shared" si="204"/>
        <v>0.61111111111111116</v>
      </c>
    </row>
    <row r="2632" spans="1:12" ht="15.75" x14ac:dyDescent="0.25">
      <c r="A2632" s="31" t="s">
        <v>144</v>
      </c>
      <c r="B2632" s="30" t="str">
        <f>VLOOKUP(A2632,'Cód dos países'!$A$3:$C$199,2,FALSE)</f>
        <v>ISR</v>
      </c>
      <c r="C2632" s="25">
        <f>VLOOKUP(A2632,'Cód dos países'!$A$3:$C$199,3,FALSE)</f>
        <v>83</v>
      </c>
      <c r="D2632" s="29">
        <v>1987</v>
      </c>
      <c r="E2632">
        <f t="shared" si="208"/>
        <v>831987</v>
      </c>
      <c r="F2632" s="28">
        <v>7</v>
      </c>
      <c r="G2632" s="28">
        <v>3</v>
      </c>
      <c r="H2632" s="28">
        <v>5</v>
      </c>
      <c r="I2632" s="28">
        <f t="shared" si="205"/>
        <v>0.58333333333333337</v>
      </c>
      <c r="J2632" s="28">
        <f t="shared" si="206"/>
        <v>0.5</v>
      </c>
      <c r="K2632" s="28">
        <f t="shared" si="207"/>
        <v>0.83333333333333337</v>
      </c>
      <c r="L2632" s="28">
        <f t="shared" si="204"/>
        <v>0.63888888888888884</v>
      </c>
    </row>
    <row r="2633" spans="1:12" ht="15.75" x14ac:dyDescent="0.25">
      <c r="A2633" s="31" t="s">
        <v>144</v>
      </c>
      <c r="B2633" s="30" t="str">
        <f>VLOOKUP(A2633,'Cód dos países'!$A$3:$C$199,2,FALSE)</f>
        <v>ISR</v>
      </c>
      <c r="C2633" s="25">
        <f>VLOOKUP(A2633,'Cód dos países'!$A$3:$C$199,3,FALSE)</f>
        <v>83</v>
      </c>
      <c r="D2633" s="29">
        <v>1988</v>
      </c>
      <c r="E2633">
        <f t="shared" si="208"/>
        <v>831988</v>
      </c>
      <c r="F2633" s="28">
        <v>4</v>
      </c>
      <c r="G2633" s="28">
        <v>1</v>
      </c>
      <c r="H2633" s="28">
        <v>5</v>
      </c>
      <c r="I2633" s="28">
        <f t="shared" si="205"/>
        <v>0.33333333333333331</v>
      </c>
      <c r="J2633" s="28">
        <f t="shared" si="206"/>
        <v>0.16666666666666666</v>
      </c>
      <c r="K2633" s="28">
        <f t="shared" si="207"/>
        <v>0.83333333333333337</v>
      </c>
      <c r="L2633" s="28">
        <f t="shared" ref="L2633:L2696" si="209">IF(AND(I2633="",J2633="",K2633="")," ",IFERROR((1/3)*I2633+(1/3)*J2633+(1/3)*K2633,""))</f>
        <v>0.44444444444444442</v>
      </c>
    </row>
    <row r="2634" spans="1:12" ht="15.75" x14ac:dyDescent="0.25">
      <c r="A2634" s="31" t="s">
        <v>144</v>
      </c>
      <c r="B2634" s="30" t="str">
        <f>VLOOKUP(A2634,'Cód dos países'!$A$3:$C$199,2,FALSE)</f>
        <v>ISR</v>
      </c>
      <c r="C2634" s="25">
        <f>VLOOKUP(A2634,'Cód dos países'!$A$3:$C$199,3,FALSE)</f>
        <v>83</v>
      </c>
      <c r="D2634" s="29">
        <v>1989</v>
      </c>
      <c r="E2634">
        <f t="shared" si="208"/>
        <v>831989</v>
      </c>
      <c r="F2634" s="28">
        <v>4</v>
      </c>
      <c r="G2634" s="28">
        <v>1</v>
      </c>
      <c r="H2634" s="28">
        <v>5</v>
      </c>
      <c r="I2634" s="28">
        <f t="shared" si="205"/>
        <v>0.33333333333333331</v>
      </c>
      <c r="J2634" s="28">
        <f t="shared" si="206"/>
        <v>0.16666666666666666</v>
      </c>
      <c r="K2634" s="28">
        <f t="shared" si="207"/>
        <v>0.83333333333333337</v>
      </c>
      <c r="L2634" s="28">
        <f t="shared" si="209"/>
        <v>0.44444444444444442</v>
      </c>
    </row>
    <row r="2635" spans="1:12" ht="15.75" x14ac:dyDescent="0.25">
      <c r="A2635" s="31" t="s">
        <v>144</v>
      </c>
      <c r="B2635" s="30" t="str">
        <f>VLOOKUP(A2635,'Cód dos países'!$A$3:$C$199,2,FALSE)</f>
        <v>ISR</v>
      </c>
      <c r="C2635" s="25">
        <f>VLOOKUP(A2635,'Cód dos países'!$A$3:$C$199,3,FALSE)</f>
        <v>83</v>
      </c>
      <c r="D2635" s="29">
        <v>1990</v>
      </c>
      <c r="E2635">
        <f t="shared" si="208"/>
        <v>831990</v>
      </c>
      <c r="F2635" s="28">
        <v>4</v>
      </c>
      <c r="G2635" s="28">
        <v>1</v>
      </c>
      <c r="H2635" s="28">
        <v>5</v>
      </c>
      <c r="I2635" s="28">
        <f t="shared" si="205"/>
        <v>0.33333333333333331</v>
      </c>
      <c r="J2635" s="28">
        <f t="shared" si="206"/>
        <v>0.16666666666666666</v>
      </c>
      <c r="K2635" s="28">
        <f t="shared" si="207"/>
        <v>0.83333333333333337</v>
      </c>
      <c r="L2635" s="28">
        <f t="shared" si="209"/>
        <v>0.44444444444444442</v>
      </c>
    </row>
    <row r="2636" spans="1:12" ht="15.75" x14ac:dyDescent="0.25">
      <c r="A2636" s="31" t="s">
        <v>144</v>
      </c>
      <c r="B2636" s="30" t="str">
        <f>VLOOKUP(A2636,'Cód dos países'!$A$3:$C$199,2,FALSE)</f>
        <v>ISR</v>
      </c>
      <c r="C2636" s="25">
        <f>VLOOKUP(A2636,'Cód dos países'!$A$3:$C$199,3,FALSE)</f>
        <v>83</v>
      </c>
      <c r="D2636" s="29">
        <v>1991</v>
      </c>
      <c r="E2636">
        <f t="shared" si="208"/>
        <v>831991</v>
      </c>
      <c r="F2636" s="28">
        <v>5</v>
      </c>
      <c r="G2636" s="28">
        <v>3</v>
      </c>
      <c r="H2636" s="28">
        <v>5</v>
      </c>
      <c r="I2636" s="28">
        <f t="shared" si="205"/>
        <v>0.41666666666666669</v>
      </c>
      <c r="J2636" s="28">
        <f t="shared" si="206"/>
        <v>0.5</v>
      </c>
      <c r="K2636" s="28">
        <f t="shared" si="207"/>
        <v>0.83333333333333337</v>
      </c>
      <c r="L2636" s="28">
        <f t="shared" si="209"/>
        <v>0.58333333333333337</v>
      </c>
    </row>
    <row r="2637" spans="1:12" ht="15.75" x14ac:dyDescent="0.25">
      <c r="A2637" s="31" t="s">
        <v>144</v>
      </c>
      <c r="B2637" s="30" t="str">
        <f>VLOOKUP(A2637,'Cód dos países'!$A$3:$C$199,2,FALSE)</f>
        <v>ISR</v>
      </c>
      <c r="C2637" s="25">
        <f>VLOOKUP(A2637,'Cód dos países'!$A$3:$C$199,3,FALSE)</f>
        <v>83</v>
      </c>
      <c r="D2637" s="29">
        <v>1992</v>
      </c>
      <c r="E2637">
        <f t="shared" si="208"/>
        <v>831992</v>
      </c>
      <c r="F2637" s="28">
        <v>7</v>
      </c>
      <c r="G2637" s="28">
        <v>5</v>
      </c>
      <c r="H2637" s="28">
        <v>5</v>
      </c>
      <c r="I2637" s="28">
        <f t="shared" si="205"/>
        <v>0.58333333333333337</v>
      </c>
      <c r="J2637" s="28">
        <f t="shared" si="206"/>
        <v>0.83333333333333337</v>
      </c>
      <c r="K2637" s="28">
        <f t="shared" si="207"/>
        <v>0.83333333333333337</v>
      </c>
      <c r="L2637" s="28">
        <f t="shared" si="209"/>
        <v>0.75</v>
      </c>
    </row>
    <row r="2638" spans="1:12" ht="15.75" x14ac:dyDescent="0.25">
      <c r="A2638" s="31" t="s">
        <v>144</v>
      </c>
      <c r="B2638" s="30" t="str">
        <f>VLOOKUP(A2638,'Cód dos países'!$A$3:$C$199,2,FALSE)</f>
        <v>ISR</v>
      </c>
      <c r="C2638" s="25">
        <f>VLOOKUP(A2638,'Cód dos países'!$A$3:$C$199,3,FALSE)</f>
        <v>83</v>
      </c>
      <c r="D2638" s="29">
        <v>1993</v>
      </c>
      <c r="E2638">
        <f t="shared" si="208"/>
        <v>831993</v>
      </c>
      <c r="F2638" s="28">
        <v>7</v>
      </c>
      <c r="G2638" s="28">
        <v>5</v>
      </c>
      <c r="H2638" s="28">
        <v>5</v>
      </c>
      <c r="I2638" s="28">
        <f t="shared" si="205"/>
        <v>0.58333333333333337</v>
      </c>
      <c r="J2638" s="28">
        <f t="shared" si="206"/>
        <v>0.83333333333333337</v>
      </c>
      <c r="K2638" s="28">
        <f t="shared" si="207"/>
        <v>0.83333333333333337</v>
      </c>
      <c r="L2638" s="28">
        <f t="shared" si="209"/>
        <v>0.75</v>
      </c>
    </row>
    <row r="2639" spans="1:12" ht="15.75" x14ac:dyDescent="0.25">
      <c r="A2639" s="31" t="s">
        <v>144</v>
      </c>
      <c r="B2639" s="30" t="str">
        <f>VLOOKUP(A2639,'Cód dos países'!$A$3:$C$199,2,FALSE)</f>
        <v>ISR</v>
      </c>
      <c r="C2639" s="25">
        <f>VLOOKUP(A2639,'Cód dos países'!$A$3:$C$199,3,FALSE)</f>
        <v>83</v>
      </c>
      <c r="D2639" s="29">
        <v>1994</v>
      </c>
      <c r="E2639">
        <f t="shared" si="208"/>
        <v>831994</v>
      </c>
      <c r="F2639" s="28">
        <v>7</v>
      </c>
      <c r="G2639" s="28">
        <v>5</v>
      </c>
      <c r="H2639" s="28">
        <v>5</v>
      </c>
      <c r="I2639" s="28">
        <f t="shared" si="205"/>
        <v>0.58333333333333337</v>
      </c>
      <c r="J2639" s="28">
        <f t="shared" si="206"/>
        <v>0.83333333333333337</v>
      </c>
      <c r="K2639" s="28">
        <f t="shared" si="207"/>
        <v>0.83333333333333337</v>
      </c>
      <c r="L2639" s="28">
        <f t="shared" si="209"/>
        <v>0.75</v>
      </c>
    </row>
    <row r="2640" spans="1:12" ht="15.75" x14ac:dyDescent="0.25">
      <c r="A2640" s="31" t="s">
        <v>144</v>
      </c>
      <c r="B2640" s="30" t="str">
        <f>VLOOKUP(A2640,'Cód dos países'!$A$3:$C$199,2,FALSE)</f>
        <v>ISR</v>
      </c>
      <c r="C2640" s="25">
        <f>VLOOKUP(A2640,'Cód dos países'!$A$3:$C$199,3,FALSE)</f>
        <v>83</v>
      </c>
      <c r="D2640" s="29">
        <v>1995</v>
      </c>
      <c r="E2640">
        <f t="shared" si="208"/>
        <v>831995</v>
      </c>
      <c r="F2640" s="28">
        <v>7</v>
      </c>
      <c r="G2640" s="28">
        <v>5</v>
      </c>
      <c r="H2640" s="28">
        <v>5</v>
      </c>
      <c r="I2640" s="28">
        <f t="shared" si="205"/>
        <v>0.58333333333333337</v>
      </c>
      <c r="J2640" s="28">
        <f t="shared" si="206"/>
        <v>0.83333333333333337</v>
      </c>
      <c r="K2640" s="28">
        <f t="shared" si="207"/>
        <v>0.83333333333333337</v>
      </c>
      <c r="L2640" s="28">
        <f t="shared" si="209"/>
        <v>0.75</v>
      </c>
    </row>
    <row r="2641" spans="1:12" ht="15.75" x14ac:dyDescent="0.25">
      <c r="A2641" s="31" t="s">
        <v>144</v>
      </c>
      <c r="B2641" s="30" t="str">
        <f>VLOOKUP(A2641,'Cód dos países'!$A$3:$C$199,2,FALSE)</f>
        <v>ISR</v>
      </c>
      <c r="C2641" s="25">
        <f>VLOOKUP(A2641,'Cód dos países'!$A$3:$C$199,3,FALSE)</f>
        <v>83</v>
      </c>
      <c r="D2641" s="29">
        <v>1996</v>
      </c>
      <c r="E2641">
        <f t="shared" si="208"/>
        <v>831996</v>
      </c>
      <c r="F2641" s="28">
        <v>6</v>
      </c>
      <c r="G2641" s="28">
        <v>5</v>
      </c>
      <c r="H2641" s="28">
        <v>5</v>
      </c>
      <c r="I2641" s="28">
        <f t="shared" si="205"/>
        <v>0.5</v>
      </c>
      <c r="J2641" s="28">
        <f t="shared" si="206"/>
        <v>0.83333333333333337</v>
      </c>
      <c r="K2641" s="28">
        <f t="shared" si="207"/>
        <v>0.83333333333333337</v>
      </c>
      <c r="L2641" s="28">
        <f t="shared" si="209"/>
        <v>0.72222222222222221</v>
      </c>
    </row>
    <row r="2642" spans="1:12" ht="15.75" x14ac:dyDescent="0.25">
      <c r="A2642" s="31" t="s">
        <v>144</v>
      </c>
      <c r="B2642" s="30" t="str">
        <f>VLOOKUP(A2642,'Cód dos países'!$A$3:$C$199,2,FALSE)</f>
        <v>ISR</v>
      </c>
      <c r="C2642" s="25">
        <f>VLOOKUP(A2642,'Cód dos países'!$A$3:$C$199,3,FALSE)</f>
        <v>83</v>
      </c>
      <c r="D2642" s="29">
        <v>1997</v>
      </c>
      <c r="E2642">
        <f t="shared" si="208"/>
        <v>831997</v>
      </c>
      <c r="F2642" s="28">
        <v>9</v>
      </c>
      <c r="G2642" s="28">
        <v>5</v>
      </c>
      <c r="H2642" s="28">
        <v>3</v>
      </c>
      <c r="I2642" s="28">
        <f t="shared" si="205"/>
        <v>0.75</v>
      </c>
      <c r="J2642" s="28">
        <f t="shared" si="206"/>
        <v>0.83333333333333337</v>
      </c>
      <c r="K2642" s="28">
        <f t="shared" si="207"/>
        <v>0.5</v>
      </c>
      <c r="L2642" s="28">
        <f t="shared" si="209"/>
        <v>0.69444444444444442</v>
      </c>
    </row>
    <row r="2643" spans="1:12" ht="15.75" x14ac:dyDescent="0.25">
      <c r="A2643" s="31" t="s">
        <v>144</v>
      </c>
      <c r="B2643" s="30" t="str">
        <f>VLOOKUP(A2643,'Cód dos países'!$A$3:$C$199,2,FALSE)</f>
        <v>ISR</v>
      </c>
      <c r="C2643" s="25">
        <f>VLOOKUP(A2643,'Cód dos países'!$A$3:$C$199,3,FALSE)</f>
        <v>83</v>
      </c>
      <c r="D2643" s="29">
        <v>1998</v>
      </c>
      <c r="E2643">
        <f t="shared" si="208"/>
        <v>831998</v>
      </c>
      <c r="F2643" s="28">
        <v>9</v>
      </c>
      <c r="G2643" s="28">
        <v>5</v>
      </c>
      <c r="H2643" s="28">
        <v>3</v>
      </c>
      <c r="I2643" s="28">
        <f t="shared" si="205"/>
        <v>0.75</v>
      </c>
      <c r="J2643" s="28">
        <f t="shared" si="206"/>
        <v>0.83333333333333337</v>
      </c>
      <c r="K2643" s="28">
        <f t="shared" si="207"/>
        <v>0.5</v>
      </c>
      <c r="L2643" s="28">
        <f t="shared" si="209"/>
        <v>0.69444444444444442</v>
      </c>
    </row>
    <row r="2644" spans="1:12" ht="15.75" x14ac:dyDescent="0.25">
      <c r="A2644" s="31" t="s">
        <v>144</v>
      </c>
      <c r="B2644" s="30" t="str">
        <f>VLOOKUP(A2644,'Cód dos países'!$A$3:$C$199,2,FALSE)</f>
        <v>ISR</v>
      </c>
      <c r="C2644" s="25">
        <f>VLOOKUP(A2644,'Cód dos países'!$A$3:$C$199,3,FALSE)</f>
        <v>83</v>
      </c>
      <c r="D2644" s="29">
        <v>1999</v>
      </c>
      <c r="E2644">
        <f t="shared" si="208"/>
        <v>831999</v>
      </c>
      <c r="F2644" s="28">
        <v>7</v>
      </c>
      <c r="G2644" s="28">
        <v>5</v>
      </c>
      <c r="H2644" s="28">
        <v>3</v>
      </c>
      <c r="I2644" s="28">
        <f t="shared" si="205"/>
        <v>0.58333333333333337</v>
      </c>
      <c r="J2644" s="28">
        <f t="shared" si="206"/>
        <v>0.83333333333333337</v>
      </c>
      <c r="K2644" s="28">
        <f t="shared" si="207"/>
        <v>0.5</v>
      </c>
      <c r="L2644" s="28">
        <f t="shared" si="209"/>
        <v>0.63888888888888884</v>
      </c>
    </row>
    <row r="2645" spans="1:12" ht="15.75" x14ac:dyDescent="0.25">
      <c r="A2645" s="31" t="s">
        <v>144</v>
      </c>
      <c r="B2645" s="30" t="str">
        <f>VLOOKUP(A2645,'Cód dos países'!$A$3:$C$199,2,FALSE)</f>
        <v>ISR</v>
      </c>
      <c r="C2645" s="25">
        <f>VLOOKUP(A2645,'Cód dos países'!$A$3:$C$199,3,FALSE)</f>
        <v>83</v>
      </c>
      <c r="D2645" s="29">
        <v>2000</v>
      </c>
      <c r="E2645">
        <f t="shared" si="208"/>
        <v>832000</v>
      </c>
      <c r="F2645" s="28">
        <v>7</v>
      </c>
      <c r="G2645" s="28">
        <v>5</v>
      </c>
      <c r="H2645" s="28">
        <v>3</v>
      </c>
      <c r="I2645" s="28">
        <f t="shared" si="205"/>
        <v>0.58333333333333337</v>
      </c>
      <c r="J2645" s="28">
        <f t="shared" si="206"/>
        <v>0.83333333333333337</v>
      </c>
      <c r="K2645" s="28">
        <f t="shared" si="207"/>
        <v>0.5</v>
      </c>
      <c r="L2645" s="28">
        <f t="shared" si="209"/>
        <v>0.63888888888888884</v>
      </c>
    </row>
    <row r="2646" spans="1:12" ht="15.75" x14ac:dyDescent="0.25">
      <c r="A2646" s="31" t="s">
        <v>144</v>
      </c>
      <c r="B2646" s="30" t="str">
        <f>VLOOKUP(A2646,'Cód dos países'!$A$3:$C$199,2,FALSE)</f>
        <v>ISR</v>
      </c>
      <c r="C2646" s="25">
        <f>VLOOKUP(A2646,'Cód dos países'!$A$3:$C$199,3,FALSE)</f>
        <v>83</v>
      </c>
      <c r="D2646" s="29">
        <v>2001</v>
      </c>
      <c r="E2646">
        <f t="shared" si="208"/>
        <v>832001</v>
      </c>
      <c r="F2646" s="28">
        <v>10.5</v>
      </c>
      <c r="G2646" s="28">
        <v>5</v>
      </c>
      <c r="H2646" s="28">
        <v>3</v>
      </c>
      <c r="I2646" s="28">
        <f t="shared" si="205"/>
        <v>0.875</v>
      </c>
      <c r="J2646" s="28">
        <f t="shared" si="206"/>
        <v>0.83333333333333337</v>
      </c>
      <c r="K2646" s="28">
        <f t="shared" si="207"/>
        <v>0.5</v>
      </c>
      <c r="L2646" s="28">
        <f t="shared" si="209"/>
        <v>0.73611111111111105</v>
      </c>
    </row>
    <row r="2647" spans="1:12" ht="15.75" x14ac:dyDescent="0.25">
      <c r="A2647" s="31" t="s">
        <v>144</v>
      </c>
      <c r="B2647" s="30" t="str">
        <f>VLOOKUP(A2647,'Cód dos países'!$A$3:$C$199,2,FALSE)</f>
        <v>ISR</v>
      </c>
      <c r="C2647" s="25">
        <f>VLOOKUP(A2647,'Cód dos países'!$A$3:$C$199,3,FALSE)</f>
        <v>83</v>
      </c>
      <c r="D2647" s="29">
        <v>2002</v>
      </c>
      <c r="E2647">
        <f t="shared" si="208"/>
        <v>832002</v>
      </c>
      <c r="F2647" s="28">
        <v>9</v>
      </c>
      <c r="G2647" s="28">
        <v>5</v>
      </c>
      <c r="H2647" s="28">
        <v>3</v>
      </c>
      <c r="I2647" s="28">
        <f t="shared" si="205"/>
        <v>0.75</v>
      </c>
      <c r="J2647" s="28">
        <f t="shared" si="206"/>
        <v>0.83333333333333337</v>
      </c>
      <c r="K2647" s="28">
        <f t="shared" si="207"/>
        <v>0.5</v>
      </c>
      <c r="L2647" s="28">
        <f t="shared" si="209"/>
        <v>0.69444444444444442</v>
      </c>
    </row>
    <row r="2648" spans="1:12" ht="15.75" x14ac:dyDescent="0.25">
      <c r="A2648" s="31" t="s">
        <v>144</v>
      </c>
      <c r="B2648" s="30" t="str">
        <f>VLOOKUP(A2648,'Cód dos países'!$A$3:$C$199,2,FALSE)</f>
        <v>ISR</v>
      </c>
      <c r="C2648" s="25">
        <f>VLOOKUP(A2648,'Cód dos países'!$A$3:$C$199,3,FALSE)</f>
        <v>83</v>
      </c>
      <c r="D2648" s="29">
        <v>2003</v>
      </c>
      <c r="E2648">
        <f t="shared" si="208"/>
        <v>832003</v>
      </c>
      <c r="F2648" s="28">
        <v>10</v>
      </c>
      <c r="G2648" s="28">
        <v>5</v>
      </c>
      <c r="H2648" s="28">
        <v>4</v>
      </c>
      <c r="I2648" s="28">
        <f t="shared" si="205"/>
        <v>0.83333333333333337</v>
      </c>
      <c r="J2648" s="28">
        <f t="shared" si="206"/>
        <v>0.83333333333333337</v>
      </c>
      <c r="K2648" s="28">
        <f t="shared" si="207"/>
        <v>0.66666666666666663</v>
      </c>
      <c r="L2648" s="28">
        <f t="shared" si="209"/>
        <v>0.77777777777777779</v>
      </c>
    </row>
    <row r="2649" spans="1:12" ht="15.75" x14ac:dyDescent="0.25">
      <c r="A2649" s="31" t="s">
        <v>144</v>
      </c>
      <c r="B2649" s="30" t="str">
        <f>VLOOKUP(A2649,'Cód dos países'!$A$3:$C$199,2,FALSE)</f>
        <v>ISR</v>
      </c>
      <c r="C2649" s="25">
        <f>VLOOKUP(A2649,'Cód dos países'!$A$3:$C$199,3,FALSE)</f>
        <v>83</v>
      </c>
      <c r="D2649" s="29">
        <v>2004</v>
      </c>
      <c r="E2649">
        <f t="shared" si="208"/>
        <v>832004</v>
      </c>
      <c r="F2649" s="28">
        <v>10</v>
      </c>
      <c r="G2649" s="28">
        <v>5</v>
      </c>
      <c r="H2649" s="28">
        <v>3</v>
      </c>
      <c r="I2649" s="28">
        <f t="shared" si="205"/>
        <v>0.83333333333333337</v>
      </c>
      <c r="J2649" s="28">
        <f t="shared" si="206"/>
        <v>0.83333333333333337</v>
      </c>
      <c r="K2649" s="28">
        <f t="shared" si="207"/>
        <v>0.5</v>
      </c>
      <c r="L2649" s="28">
        <f t="shared" si="209"/>
        <v>0.72222222222222221</v>
      </c>
    </row>
    <row r="2650" spans="1:12" ht="15.75" x14ac:dyDescent="0.25">
      <c r="A2650" s="31" t="s">
        <v>144</v>
      </c>
      <c r="B2650" s="30" t="str">
        <f>VLOOKUP(A2650,'Cód dos países'!$A$3:$C$199,2,FALSE)</f>
        <v>ISR</v>
      </c>
      <c r="C2650" s="25">
        <f>VLOOKUP(A2650,'Cód dos países'!$A$3:$C$199,3,FALSE)</f>
        <v>83</v>
      </c>
      <c r="D2650" s="29">
        <v>2005</v>
      </c>
      <c r="E2650">
        <f t="shared" si="208"/>
        <v>832005</v>
      </c>
      <c r="F2650" s="28">
        <v>10</v>
      </c>
      <c r="G2650" s="28">
        <v>5</v>
      </c>
      <c r="H2650" s="28">
        <v>3</v>
      </c>
      <c r="I2650" s="28">
        <f t="shared" si="205"/>
        <v>0.83333333333333337</v>
      </c>
      <c r="J2650" s="28">
        <f t="shared" si="206"/>
        <v>0.83333333333333337</v>
      </c>
      <c r="K2650" s="28">
        <f t="shared" si="207"/>
        <v>0.5</v>
      </c>
      <c r="L2650" s="28">
        <f t="shared" si="209"/>
        <v>0.72222222222222221</v>
      </c>
    </row>
    <row r="2651" spans="1:12" ht="15.75" x14ac:dyDescent="0.25">
      <c r="A2651" s="31" t="s">
        <v>144</v>
      </c>
      <c r="B2651" s="30" t="str">
        <f>VLOOKUP(A2651,'Cód dos países'!$A$3:$C$199,2,FALSE)</f>
        <v>ISR</v>
      </c>
      <c r="C2651" s="25">
        <f>VLOOKUP(A2651,'Cód dos países'!$A$3:$C$199,3,FALSE)</f>
        <v>83</v>
      </c>
      <c r="D2651" s="29">
        <v>2006</v>
      </c>
      <c r="E2651">
        <f t="shared" si="208"/>
        <v>832006</v>
      </c>
      <c r="F2651" s="28">
        <v>10</v>
      </c>
      <c r="G2651" s="28">
        <v>5</v>
      </c>
      <c r="H2651" s="28">
        <v>3</v>
      </c>
      <c r="I2651" s="28">
        <f t="shared" si="205"/>
        <v>0.83333333333333337</v>
      </c>
      <c r="J2651" s="28">
        <f t="shared" si="206"/>
        <v>0.83333333333333337</v>
      </c>
      <c r="K2651" s="28">
        <f t="shared" si="207"/>
        <v>0.5</v>
      </c>
      <c r="L2651" s="28">
        <f t="shared" si="209"/>
        <v>0.72222222222222221</v>
      </c>
    </row>
    <row r="2652" spans="1:12" ht="15.75" x14ac:dyDescent="0.25">
      <c r="A2652" s="31" t="s">
        <v>144</v>
      </c>
      <c r="B2652" s="30" t="str">
        <f>VLOOKUP(A2652,'Cód dos países'!$A$3:$C$199,2,FALSE)</f>
        <v>ISR</v>
      </c>
      <c r="C2652" s="25">
        <f>VLOOKUP(A2652,'Cód dos países'!$A$3:$C$199,3,FALSE)</f>
        <v>83</v>
      </c>
      <c r="D2652" s="29">
        <v>2007</v>
      </c>
      <c r="E2652">
        <f t="shared" si="208"/>
        <v>832007</v>
      </c>
      <c r="F2652" s="28">
        <v>10</v>
      </c>
      <c r="G2652" s="28">
        <v>5</v>
      </c>
      <c r="H2652" s="28">
        <v>3</v>
      </c>
      <c r="I2652" s="28">
        <f t="shared" si="205"/>
        <v>0.83333333333333337</v>
      </c>
      <c r="J2652" s="28">
        <f t="shared" si="206"/>
        <v>0.83333333333333337</v>
      </c>
      <c r="K2652" s="28">
        <f t="shared" si="207"/>
        <v>0.5</v>
      </c>
      <c r="L2652" s="28">
        <f t="shared" si="209"/>
        <v>0.72222222222222221</v>
      </c>
    </row>
    <row r="2653" spans="1:12" ht="15.75" x14ac:dyDescent="0.25">
      <c r="A2653" s="31" t="s">
        <v>144</v>
      </c>
      <c r="B2653" s="30" t="str">
        <f>VLOOKUP(A2653,'Cód dos países'!$A$3:$C$199,2,FALSE)</f>
        <v>ISR</v>
      </c>
      <c r="C2653" s="25">
        <f>VLOOKUP(A2653,'Cód dos países'!$A$3:$C$199,3,FALSE)</f>
        <v>83</v>
      </c>
      <c r="D2653" s="29">
        <v>2008</v>
      </c>
      <c r="E2653">
        <f t="shared" si="208"/>
        <v>832008</v>
      </c>
      <c r="F2653" s="28">
        <v>10</v>
      </c>
      <c r="G2653" s="28">
        <v>5</v>
      </c>
      <c r="H2653" s="28">
        <v>3</v>
      </c>
      <c r="I2653" s="28">
        <f t="shared" si="205"/>
        <v>0.83333333333333337</v>
      </c>
      <c r="J2653" s="28">
        <f t="shared" si="206"/>
        <v>0.83333333333333337</v>
      </c>
      <c r="K2653" s="28">
        <f t="shared" si="207"/>
        <v>0.5</v>
      </c>
      <c r="L2653" s="28">
        <f t="shared" si="209"/>
        <v>0.72222222222222221</v>
      </c>
    </row>
    <row r="2654" spans="1:12" ht="15.75" x14ac:dyDescent="0.25">
      <c r="A2654" s="31" t="s">
        <v>144</v>
      </c>
      <c r="B2654" s="30" t="str">
        <f>VLOOKUP(A2654,'Cód dos países'!$A$3:$C$199,2,FALSE)</f>
        <v>ISR</v>
      </c>
      <c r="C2654" s="25">
        <f>VLOOKUP(A2654,'Cód dos países'!$A$3:$C$199,3,FALSE)</f>
        <v>83</v>
      </c>
      <c r="D2654" s="29">
        <v>2009</v>
      </c>
      <c r="E2654">
        <f t="shared" si="208"/>
        <v>832009</v>
      </c>
      <c r="F2654" s="28">
        <v>10</v>
      </c>
      <c r="G2654" s="28">
        <v>5</v>
      </c>
      <c r="H2654" s="28">
        <v>3</v>
      </c>
      <c r="I2654" s="28">
        <f t="shared" si="205"/>
        <v>0.83333333333333337</v>
      </c>
      <c r="J2654" s="28">
        <f t="shared" si="206"/>
        <v>0.83333333333333337</v>
      </c>
      <c r="K2654" s="28">
        <f t="shared" si="207"/>
        <v>0.5</v>
      </c>
      <c r="L2654" s="28">
        <f t="shared" si="209"/>
        <v>0.72222222222222221</v>
      </c>
    </row>
    <row r="2655" spans="1:12" ht="15.75" x14ac:dyDescent="0.25">
      <c r="A2655" s="31" t="s">
        <v>144</v>
      </c>
      <c r="B2655" s="30" t="str">
        <f>VLOOKUP(A2655,'Cód dos países'!$A$3:$C$199,2,FALSE)</f>
        <v>ISR</v>
      </c>
      <c r="C2655" s="25">
        <f>VLOOKUP(A2655,'Cód dos países'!$A$3:$C$199,3,FALSE)</f>
        <v>83</v>
      </c>
      <c r="D2655" s="29">
        <v>2010</v>
      </c>
      <c r="E2655">
        <f t="shared" si="208"/>
        <v>832010</v>
      </c>
      <c r="F2655" s="28">
        <v>0.81818181818181823</v>
      </c>
      <c r="G2655" s="28">
        <v>0.83333333333333337</v>
      </c>
      <c r="H2655" s="28">
        <v>0.58333333333333337</v>
      </c>
      <c r="I2655" s="28">
        <f t="shared" si="205"/>
        <v>0.81818181818181823</v>
      </c>
      <c r="J2655" s="28">
        <f t="shared" si="206"/>
        <v>0.83333333333333337</v>
      </c>
      <c r="K2655" s="28">
        <f t="shared" si="207"/>
        <v>0.58333333333333337</v>
      </c>
      <c r="L2655" s="28">
        <f t="shared" si="209"/>
        <v>0.74494949494949492</v>
      </c>
    </row>
    <row r="2656" spans="1:12" ht="15.75" x14ac:dyDescent="0.25">
      <c r="A2656" s="31" t="s">
        <v>144</v>
      </c>
      <c r="B2656" s="30" t="str">
        <f>VLOOKUP(A2656,'Cód dos países'!$A$3:$C$199,2,FALSE)</f>
        <v>ISR</v>
      </c>
      <c r="C2656" s="25">
        <f>VLOOKUP(A2656,'Cód dos países'!$A$3:$C$199,3,FALSE)</f>
        <v>83</v>
      </c>
      <c r="D2656" s="29">
        <v>2011</v>
      </c>
      <c r="E2656">
        <f t="shared" si="208"/>
        <v>832011</v>
      </c>
      <c r="F2656" s="28">
        <v>0.81818181818181823</v>
      </c>
      <c r="G2656" s="28">
        <v>0.83333333333333337</v>
      </c>
      <c r="H2656" s="28">
        <v>0.58333333333333337</v>
      </c>
      <c r="I2656" s="28">
        <f t="shared" si="205"/>
        <v>0.81818181818181823</v>
      </c>
      <c r="J2656" s="28">
        <f t="shared" si="206"/>
        <v>0.83333333333333337</v>
      </c>
      <c r="K2656" s="28">
        <f t="shared" si="207"/>
        <v>0.58333333333333337</v>
      </c>
      <c r="L2656" s="28">
        <f t="shared" si="209"/>
        <v>0.74494949494949492</v>
      </c>
    </row>
    <row r="2657" spans="1:12" ht="15.75" x14ac:dyDescent="0.25">
      <c r="A2657" s="31" t="s">
        <v>144</v>
      </c>
      <c r="B2657" s="30" t="str">
        <f>VLOOKUP(A2657,'Cód dos países'!$A$3:$C$199,2,FALSE)</f>
        <v>ISR</v>
      </c>
      <c r="C2657" s="25">
        <f>VLOOKUP(A2657,'Cód dos países'!$A$3:$C$199,3,FALSE)</f>
        <v>83</v>
      </c>
      <c r="D2657" s="29">
        <v>2012</v>
      </c>
      <c r="E2657">
        <f t="shared" si="208"/>
        <v>832012</v>
      </c>
      <c r="F2657" s="28">
        <v>0.81818181818181823</v>
      </c>
      <c r="G2657" s="28">
        <v>0.83333333333333337</v>
      </c>
      <c r="H2657" s="28">
        <v>0.58333333333333337</v>
      </c>
      <c r="I2657" s="28">
        <f t="shared" si="205"/>
        <v>0.81818181818181823</v>
      </c>
      <c r="J2657" s="28">
        <f t="shared" si="206"/>
        <v>0.83333333333333337</v>
      </c>
      <c r="K2657" s="28">
        <f t="shared" si="207"/>
        <v>0.58333333333333337</v>
      </c>
      <c r="L2657" s="28">
        <f t="shared" si="209"/>
        <v>0.74494949494949492</v>
      </c>
    </row>
    <row r="2658" spans="1:12" ht="15.75" x14ac:dyDescent="0.25">
      <c r="A2658" s="31" t="s">
        <v>144</v>
      </c>
      <c r="B2658" s="30" t="str">
        <f>VLOOKUP(A2658,'Cód dos países'!$A$3:$C$199,2,FALSE)</f>
        <v>ISR</v>
      </c>
      <c r="C2658" s="25">
        <f>VLOOKUP(A2658,'Cód dos países'!$A$3:$C$199,3,FALSE)</f>
        <v>83</v>
      </c>
      <c r="D2658" s="29">
        <v>2013</v>
      </c>
      <c r="E2658">
        <f t="shared" si="208"/>
        <v>832013</v>
      </c>
      <c r="F2658" s="28">
        <v>0.81818181818181823</v>
      </c>
      <c r="G2658" s="28">
        <v>0.83333333333333337</v>
      </c>
      <c r="H2658" s="28">
        <v>0.58333333333333337</v>
      </c>
      <c r="I2658" s="28">
        <f t="shared" si="205"/>
        <v>0.81818181818181823</v>
      </c>
      <c r="J2658" s="28">
        <f t="shared" si="206"/>
        <v>0.83333333333333337</v>
      </c>
      <c r="K2658" s="28">
        <f t="shared" si="207"/>
        <v>0.58333333333333337</v>
      </c>
      <c r="L2658" s="28">
        <f t="shared" si="209"/>
        <v>0.74494949494949492</v>
      </c>
    </row>
    <row r="2659" spans="1:12" ht="15.75" x14ac:dyDescent="0.25">
      <c r="A2659" s="31" t="s">
        <v>144</v>
      </c>
      <c r="B2659" s="30" t="str">
        <f>VLOOKUP(A2659,'Cód dos países'!$A$3:$C$199,2,FALSE)</f>
        <v>ISR</v>
      </c>
      <c r="C2659" s="25">
        <f>VLOOKUP(A2659,'Cód dos países'!$A$3:$C$199,3,FALSE)</f>
        <v>83</v>
      </c>
      <c r="D2659" s="29">
        <v>2014</v>
      </c>
      <c r="E2659">
        <f t="shared" si="208"/>
        <v>832014</v>
      </c>
      <c r="F2659" s="28">
        <v>0.81818181818181823</v>
      </c>
      <c r="G2659" s="28">
        <v>0.83333333333333337</v>
      </c>
      <c r="H2659" s="28">
        <v>0.58333333333333337</v>
      </c>
      <c r="I2659" s="28">
        <f t="shared" si="205"/>
        <v>0.81818181818181823</v>
      </c>
      <c r="J2659" s="28">
        <f t="shared" si="206"/>
        <v>0.83333333333333337</v>
      </c>
      <c r="K2659" s="28">
        <f t="shared" si="207"/>
        <v>0.58333333333333337</v>
      </c>
      <c r="L2659" s="28">
        <f t="shared" si="209"/>
        <v>0.74494949494949492</v>
      </c>
    </row>
    <row r="2660" spans="1:12" ht="15.75" x14ac:dyDescent="0.25">
      <c r="A2660" s="31" t="s">
        <v>146</v>
      </c>
      <c r="B2660" s="30" t="str">
        <f>VLOOKUP(A2660,'Cód dos países'!$A$3:$C$199,2,FALSE)</f>
        <v>ITA</v>
      </c>
      <c r="C2660" s="25">
        <f>VLOOKUP(A2660,'Cód dos países'!$A$3:$C$199,3,FALSE)</f>
        <v>84</v>
      </c>
      <c r="D2660" s="29">
        <v>1983</v>
      </c>
      <c r="E2660">
        <f t="shared" si="208"/>
        <v>841983</v>
      </c>
      <c r="F2660" s="28">
        <v>3.5</v>
      </c>
      <c r="G2660" s="28">
        <v>5</v>
      </c>
      <c r="H2660" s="28">
        <v>3.5</v>
      </c>
      <c r="I2660" s="28">
        <f t="shared" si="205"/>
        <v>0.29166666666666669</v>
      </c>
      <c r="J2660" s="28">
        <f t="shared" si="206"/>
        <v>0.83333333333333337</v>
      </c>
      <c r="K2660" s="28">
        <f t="shared" si="207"/>
        <v>0.58333333333333337</v>
      </c>
      <c r="L2660" s="28">
        <f t="shared" si="209"/>
        <v>0.56944444444444442</v>
      </c>
    </row>
    <row r="2661" spans="1:12" ht="15.75" x14ac:dyDescent="0.25">
      <c r="A2661" s="31" t="s">
        <v>146</v>
      </c>
      <c r="B2661" s="30" t="str">
        <f>VLOOKUP(A2661,'Cód dos países'!$A$3:$C$199,2,FALSE)</f>
        <v>ITA</v>
      </c>
      <c r="C2661" s="25">
        <f>VLOOKUP(A2661,'Cód dos países'!$A$3:$C$199,3,FALSE)</f>
        <v>84</v>
      </c>
      <c r="D2661" s="29">
        <v>1984</v>
      </c>
      <c r="E2661">
        <f t="shared" si="208"/>
        <v>841984</v>
      </c>
      <c r="F2661" s="28">
        <v>9</v>
      </c>
      <c r="G2661" s="28">
        <v>5</v>
      </c>
      <c r="H2661" s="28">
        <v>3.5</v>
      </c>
      <c r="I2661" s="28">
        <f t="shared" si="205"/>
        <v>0.75</v>
      </c>
      <c r="J2661" s="28">
        <f t="shared" si="206"/>
        <v>0.83333333333333337</v>
      </c>
      <c r="K2661" s="28">
        <f t="shared" si="207"/>
        <v>0.58333333333333337</v>
      </c>
      <c r="L2661" s="28">
        <f t="shared" si="209"/>
        <v>0.72222222222222221</v>
      </c>
    </row>
    <row r="2662" spans="1:12" ht="15.75" x14ac:dyDescent="0.25">
      <c r="A2662" s="31" t="s">
        <v>146</v>
      </c>
      <c r="B2662" s="30" t="str">
        <f>VLOOKUP(A2662,'Cód dos países'!$A$3:$C$199,2,FALSE)</f>
        <v>ITA</v>
      </c>
      <c r="C2662" s="25">
        <f>VLOOKUP(A2662,'Cód dos países'!$A$3:$C$199,3,FALSE)</f>
        <v>84</v>
      </c>
      <c r="D2662" s="29">
        <v>1985</v>
      </c>
      <c r="E2662">
        <f t="shared" si="208"/>
        <v>841985</v>
      </c>
      <c r="F2662" s="28">
        <v>7</v>
      </c>
      <c r="G2662" s="28">
        <v>5</v>
      </c>
      <c r="H2662" s="28">
        <v>4</v>
      </c>
      <c r="I2662" s="28">
        <f t="shared" si="205"/>
        <v>0.58333333333333337</v>
      </c>
      <c r="J2662" s="28">
        <f t="shared" si="206"/>
        <v>0.83333333333333337</v>
      </c>
      <c r="K2662" s="28">
        <f t="shared" si="207"/>
        <v>0.66666666666666663</v>
      </c>
      <c r="L2662" s="28">
        <f t="shared" si="209"/>
        <v>0.69444444444444442</v>
      </c>
    </row>
    <row r="2663" spans="1:12" ht="15.75" x14ac:dyDescent="0.25">
      <c r="A2663" s="31" t="s">
        <v>146</v>
      </c>
      <c r="B2663" s="30" t="str">
        <f>VLOOKUP(A2663,'Cód dos países'!$A$3:$C$199,2,FALSE)</f>
        <v>ITA</v>
      </c>
      <c r="C2663" s="25">
        <f>VLOOKUP(A2663,'Cód dos países'!$A$3:$C$199,3,FALSE)</f>
        <v>84</v>
      </c>
      <c r="D2663" s="29">
        <v>1986</v>
      </c>
      <c r="E2663">
        <f t="shared" si="208"/>
        <v>841986</v>
      </c>
      <c r="F2663" s="28">
        <v>8</v>
      </c>
      <c r="G2663" s="28">
        <v>5</v>
      </c>
      <c r="H2663" s="28">
        <v>4</v>
      </c>
      <c r="I2663" s="28">
        <f t="shared" si="205"/>
        <v>0.66666666666666663</v>
      </c>
      <c r="J2663" s="28">
        <f t="shared" si="206"/>
        <v>0.83333333333333337</v>
      </c>
      <c r="K2663" s="28">
        <f t="shared" si="207"/>
        <v>0.66666666666666663</v>
      </c>
      <c r="L2663" s="28">
        <f t="shared" si="209"/>
        <v>0.72222222222222221</v>
      </c>
    </row>
    <row r="2664" spans="1:12" ht="15.75" x14ac:dyDescent="0.25">
      <c r="A2664" s="31" t="s">
        <v>146</v>
      </c>
      <c r="B2664" s="30" t="str">
        <f>VLOOKUP(A2664,'Cód dos países'!$A$3:$C$199,2,FALSE)</f>
        <v>ITA</v>
      </c>
      <c r="C2664" s="25">
        <f>VLOOKUP(A2664,'Cód dos países'!$A$3:$C$199,3,FALSE)</f>
        <v>84</v>
      </c>
      <c r="D2664" s="29">
        <v>1987</v>
      </c>
      <c r="E2664">
        <f t="shared" si="208"/>
        <v>841987</v>
      </c>
      <c r="F2664" s="28">
        <v>8</v>
      </c>
      <c r="G2664" s="28">
        <v>5</v>
      </c>
      <c r="H2664" s="28">
        <v>4</v>
      </c>
      <c r="I2664" s="28">
        <f t="shared" si="205"/>
        <v>0.66666666666666663</v>
      </c>
      <c r="J2664" s="28">
        <f t="shared" si="206"/>
        <v>0.83333333333333337</v>
      </c>
      <c r="K2664" s="28">
        <f t="shared" si="207"/>
        <v>0.66666666666666663</v>
      </c>
      <c r="L2664" s="28">
        <f t="shared" si="209"/>
        <v>0.72222222222222221</v>
      </c>
    </row>
    <row r="2665" spans="1:12" ht="15.75" x14ac:dyDescent="0.25">
      <c r="A2665" s="31" t="s">
        <v>146</v>
      </c>
      <c r="B2665" s="30" t="str">
        <f>VLOOKUP(A2665,'Cód dos países'!$A$3:$C$199,2,FALSE)</f>
        <v>ITA</v>
      </c>
      <c r="C2665" s="25">
        <f>VLOOKUP(A2665,'Cód dos países'!$A$3:$C$199,3,FALSE)</f>
        <v>84</v>
      </c>
      <c r="D2665" s="29">
        <v>1988</v>
      </c>
      <c r="E2665">
        <f t="shared" si="208"/>
        <v>841988</v>
      </c>
      <c r="F2665" s="28">
        <v>8</v>
      </c>
      <c r="G2665" s="28">
        <v>5</v>
      </c>
      <c r="H2665" s="28">
        <v>4</v>
      </c>
      <c r="I2665" s="28">
        <f t="shared" si="205"/>
        <v>0.66666666666666663</v>
      </c>
      <c r="J2665" s="28">
        <f t="shared" si="206"/>
        <v>0.83333333333333337</v>
      </c>
      <c r="K2665" s="28">
        <f t="shared" si="207"/>
        <v>0.66666666666666663</v>
      </c>
      <c r="L2665" s="28">
        <f t="shared" si="209"/>
        <v>0.72222222222222221</v>
      </c>
    </row>
    <row r="2666" spans="1:12" ht="15.75" x14ac:dyDescent="0.25">
      <c r="A2666" s="31" t="s">
        <v>146</v>
      </c>
      <c r="B2666" s="30" t="str">
        <f>VLOOKUP(A2666,'Cód dos países'!$A$3:$C$199,2,FALSE)</f>
        <v>ITA</v>
      </c>
      <c r="C2666" s="25">
        <f>VLOOKUP(A2666,'Cód dos países'!$A$3:$C$199,3,FALSE)</f>
        <v>84</v>
      </c>
      <c r="D2666" s="29">
        <v>1989</v>
      </c>
      <c r="E2666">
        <f t="shared" si="208"/>
        <v>841989</v>
      </c>
      <c r="F2666" s="28">
        <v>8</v>
      </c>
      <c r="G2666" s="28">
        <v>5</v>
      </c>
      <c r="H2666" s="28">
        <v>4</v>
      </c>
      <c r="I2666" s="28">
        <f t="shared" si="205"/>
        <v>0.66666666666666663</v>
      </c>
      <c r="J2666" s="28">
        <f t="shared" si="206"/>
        <v>0.83333333333333337</v>
      </c>
      <c r="K2666" s="28">
        <f t="shared" si="207"/>
        <v>0.66666666666666663</v>
      </c>
      <c r="L2666" s="28">
        <f t="shared" si="209"/>
        <v>0.72222222222222221</v>
      </c>
    </row>
    <row r="2667" spans="1:12" ht="15.75" x14ac:dyDescent="0.25">
      <c r="A2667" s="31" t="s">
        <v>146</v>
      </c>
      <c r="B2667" s="30" t="str">
        <f>VLOOKUP(A2667,'Cód dos países'!$A$3:$C$199,2,FALSE)</f>
        <v>ITA</v>
      </c>
      <c r="C2667" s="25">
        <f>VLOOKUP(A2667,'Cód dos países'!$A$3:$C$199,3,FALSE)</f>
        <v>84</v>
      </c>
      <c r="D2667" s="29">
        <v>1990</v>
      </c>
      <c r="E2667">
        <f t="shared" si="208"/>
        <v>841990</v>
      </c>
      <c r="F2667" s="28">
        <v>6</v>
      </c>
      <c r="G2667" s="28">
        <v>5</v>
      </c>
      <c r="H2667" s="28">
        <v>4</v>
      </c>
      <c r="I2667" s="28">
        <f t="shared" si="205"/>
        <v>0.5</v>
      </c>
      <c r="J2667" s="28">
        <f t="shared" si="206"/>
        <v>0.83333333333333337</v>
      </c>
      <c r="K2667" s="28">
        <f t="shared" si="207"/>
        <v>0.66666666666666663</v>
      </c>
      <c r="L2667" s="28">
        <f t="shared" si="209"/>
        <v>0.66666666666666663</v>
      </c>
    </row>
    <row r="2668" spans="1:12" ht="15.75" x14ac:dyDescent="0.25">
      <c r="A2668" s="31" t="s">
        <v>146</v>
      </c>
      <c r="B2668" s="30" t="str">
        <f>VLOOKUP(A2668,'Cód dos países'!$A$3:$C$199,2,FALSE)</f>
        <v>ITA</v>
      </c>
      <c r="C2668" s="25">
        <f>VLOOKUP(A2668,'Cód dos países'!$A$3:$C$199,3,FALSE)</f>
        <v>84</v>
      </c>
      <c r="D2668" s="29">
        <v>1991</v>
      </c>
      <c r="E2668">
        <f t="shared" si="208"/>
        <v>841991</v>
      </c>
      <c r="F2668" s="28">
        <v>5</v>
      </c>
      <c r="G2668" s="28">
        <v>5</v>
      </c>
      <c r="H2668" s="28">
        <v>4</v>
      </c>
      <c r="I2668" s="28">
        <f t="shared" si="205"/>
        <v>0.41666666666666669</v>
      </c>
      <c r="J2668" s="28">
        <f t="shared" si="206"/>
        <v>0.83333333333333337</v>
      </c>
      <c r="K2668" s="28">
        <f t="shared" si="207"/>
        <v>0.66666666666666663</v>
      </c>
      <c r="L2668" s="28">
        <f t="shared" si="209"/>
        <v>0.63888888888888884</v>
      </c>
    </row>
    <row r="2669" spans="1:12" ht="15.75" x14ac:dyDescent="0.25">
      <c r="A2669" s="31" t="s">
        <v>146</v>
      </c>
      <c r="B2669" s="30" t="str">
        <f>VLOOKUP(A2669,'Cód dos países'!$A$3:$C$199,2,FALSE)</f>
        <v>ITA</v>
      </c>
      <c r="C2669" s="25">
        <f>VLOOKUP(A2669,'Cód dos países'!$A$3:$C$199,3,FALSE)</f>
        <v>84</v>
      </c>
      <c r="D2669" s="29">
        <v>1992</v>
      </c>
      <c r="E2669">
        <f t="shared" si="208"/>
        <v>841992</v>
      </c>
      <c r="F2669" s="28">
        <v>4</v>
      </c>
      <c r="G2669" s="28">
        <v>5</v>
      </c>
      <c r="H2669" s="28">
        <v>4</v>
      </c>
      <c r="I2669" s="28">
        <f t="shared" si="205"/>
        <v>0.33333333333333331</v>
      </c>
      <c r="J2669" s="28">
        <f t="shared" si="206"/>
        <v>0.83333333333333337</v>
      </c>
      <c r="K2669" s="28">
        <f t="shared" si="207"/>
        <v>0.66666666666666663</v>
      </c>
      <c r="L2669" s="28">
        <f t="shared" si="209"/>
        <v>0.61111111111111116</v>
      </c>
    </row>
    <row r="2670" spans="1:12" ht="15.75" x14ac:dyDescent="0.25">
      <c r="A2670" s="31" t="s">
        <v>146</v>
      </c>
      <c r="B2670" s="30" t="str">
        <f>VLOOKUP(A2670,'Cód dos países'!$A$3:$C$199,2,FALSE)</f>
        <v>ITA</v>
      </c>
      <c r="C2670" s="25">
        <f>VLOOKUP(A2670,'Cód dos países'!$A$3:$C$199,3,FALSE)</f>
        <v>84</v>
      </c>
      <c r="D2670" s="29">
        <v>1993</v>
      </c>
      <c r="E2670">
        <f t="shared" si="208"/>
        <v>841993</v>
      </c>
      <c r="F2670" s="28">
        <v>4</v>
      </c>
      <c r="G2670" s="28">
        <v>5</v>
      </c>
      <c r="H2670" s="28">
        <v>3</v>
      </c>
      <c r="I2670" s="28">
        <f t="shared" si="205"/>
        <v>0.33333333333333331</v>
      </c>
      <c r="J2670" s="28">
        <f t="shared" si="206"/>
        <v>0.83333333333333337</v>
      </c>
      <c r="K2670" s="28">
        <f t="shared" si="207"/>
        <v>0.5</v>
      </c>
      <c r="L2670" s="28">
        <f t="shared" si="209"/>
        <v>0.55555555555555558</v>
      </c>
    </row>
    <row r="2671" spans="1:12" ht="15.75" x14ac:dyDescent="0.25">
      <c r="A2671" s="31" t="s">
        <v>146</v>
      </c>
      <c r="B2671" s="30" t="str">
        <f>VLOOKUP(A2671,'Cód dos países'!$A$3:$C$199,2,FALSE)</f>
        <v>ITA</v>
      </c>
      <c r="C2671" s="25">
        <f>VLOOKUP(A2671,'Cód dos países'!$A$3:$C$199,3,FALSE)</f>
        <v>84</v>
      </c>
      <c r="D2671" s="29">
        <v>1994</v>
      </c>
      <c r="E2671">
        <f t="shared" si="208"/>
        <v>841994</v>
      </c>
      <c r="F2671" s="28">
        <v>5</v>
      </c>
      <c r="G2671" s="28">
        <v>5</v>
      </c>
      <c r="H2671" s="28">
        <v>3</v>
      </c>
      <c r="I2671" s="28">
        <f t="shared" si="205"/>
        <v>0.41666666666666669</v>
      </c>
      <c r="J2671" s="28">
        <f t="shared" si="206"/>
        <v>0.83333333333333337</v>
      </c>
      <c r="K2671" s="28">
        <f t="shared" si="207"/>
        <v>0.5</v>
      </c>
      <c r="L2671" s="28">
        <f t="shared" si="209"/>
        <v>0.58333333333333337</v>
      </c>
    </row>
    <row r="2672" spans="1:12" ht="15.75" x14ac:dyDescent="0.25">
      <c r="A2672" s="31" t="s">
        <v>146</v>
      </c>
      <c r="B2672" s="30" t="str">
        <f>VLOOKUP(A2672,'Cód dos países'!$A$3:$C$199,2,FALSE)</f>
        <v>ITA</v>
      </c>
      <c r="C2672" s="25">
        <f>VLOOKUP(A2672,'Cód dos países'!$A$3:$C$199,3,FALSE)</f>
        <v>84</v>
      </c>
      <c r="D2672" s="29">
        <v>1995</v>
      </c>
      <c r="E2672">
        <f t="shared" si="208"/>
        <v>841995</v>
      </c>
      <c r="F2672" s="28">
        <v>5</v>
      </c>
      <c r="G2672" s="28">
        <v>6</v>
      </c>
      <c r="H2672" s="28">
        <v>3</v>
      </c>
      <c r="I2672" s="28">
        <f t="shared" si="205"/>
        <v>0.41666666666666669</v>
      </c>
      <c r="J2672" s="28">
        <f t="shared" si="206"/>
        <v>1</v>
      </c>
      <c r="K2672" s="28">
        <f t="shared" si="207"/>
        <v>0.5</v>
      </c>
      <c r="L2672" s="28">
        <f t="shared" si="209"/>
        <v>0.63888888888888884</v>
      </c>
    </row>
    <row r="2673" spans="1:12" ht="15.75" x14ac:dyDescent="0.25">
      <c r="A2673" s="31" t="s">
        <v>146</v>
      </c>
      <c r="B2673" s="30" t="str">
        <f>VLOOKUP(A2673,'Cód dos países'!$A$3:$C$199,2,FALSE)</f>
        <v>ITA</v>
      </c>
      <c r="C2673" s="25">
        <f>VLOOKUP(A2673,'Cód dos países'!$A$3:$C$199,3,FALSE)</f>
        <v>84</v>
      </c>
      <c r="D2673" s="29">
        <v>1996</v>
      </c>
      <c r="E2673">
        <f t="shared" si="208"/>
        <v>841996</v>
      </c>
      <c r="F2673" s="28">
        <v>7</v>
      </c>
      <c r="G2673" s="28">
        <v>6</v>
      </c>
      <c r="H2673" s="28">
        <v>4</v>
      </c>
      <c r="I2673" s="28">
        <f t="shared" si="205"/>
        <v>0.58333333333333337</v>
      </c>
      <c r="J2673" s="28">
        <f t="shared" si="206"/>
        <v>1</v>
      </c>
      <c r="K2673" s="28">
        <f t="shared" si="207"/>
        <v>0.66666666666666663</v>
      </c>
      <c r="L2673" s="28">
        <f t="shared" si="209"/>
        <v>0.75</v>
      </c>
    </row>
    <row r="2674" spans="1:12" ht="15.75" x14ac:dyDescent="0.25">
      <c r="A2674" s="31" t="s">
        <v>146</v>
      </c>
      <c r="B2674" s="30" t="str">
        <f>VLOOKUP(A2674,'Cód dos países'!$A$3:$C$199,2,FALSE)</f>
        <v>ITA</v>
      </c>
      <c r="C2674" s="25">
        <f>VLOOKUP(A2674,'Cód dos países'!$A$3:$C$199,3,FALSE)</f>
        <v>84</v>
      </c>
      <c r="D2674" s="29">
        <v>1997</v>
      </c>
      <c r="E2674">
        <f t="shared" si="208"/>
        <v>841997</v>
      </c>
      <c r="F2674" s="28">
        <v>10</v>
      </c>
      <c r="G2674" s="28">
        <v>6</v>
      </c>
      <c r="H2674" s="28">
        <v>4</v>
      </c>
      <c r="I2674" s="28">
        <f t="shared" si="205"/>
        <v>0.83333333333333337</v>
      </c>
      <c r="J2674" s="28">
        <f t="shared" si="206"/>
        <v>1</v>
      </c>
      <c r="K2674" s="28">
        <f t="shared" si="207"/>
        <v>0.66666666666666663</v>
      </c>
      <c r="L2674" s="28">
        <f t="shared" si="209"/>
        <v>0.83333333333333337</v>
      </c>
    </row>
    <row r="2675" spans="1:12" ht="15.75" x14ac:dyDescent="0.25">
      <c r="A2675" s="31" t="s">
        <v>146</v>
      </c>
      <c r="B2675" s="30" t="str">
        <f>VLOOKUP(A2675,'Cód dos países'!$A$3:$C$199,2,FALSE)</f>
        <v>ITA</v>
      </c>
      <c r="C2675" s="25">
        <f>VLOOKUP(A2675,'Cód dos países'!$A$3:$C$199,3,FALSE)</f>
        <v>84</v>
      </c>
      <c r="D2675" s="29">
        <v>1998</v>
      </c>
      <c r="E2675">
        <f t="shared" si="208"/>
        <v>841998</v>
      </c>
      <c r="F2675" s="28">
        <v>9</v>
      </c>
      <c r="G2675" s="28">
        <v>6</v>
      </c>
      <c r="H2675" s="28">
        <v>3</v>
      </c>
      <c r="I2675" s="28">
        <f t="shared" si="205"/>
        <v>0.75</v>
      </c>
      <c r="J2675" s="28">
        <f t="shared" si="206"/>
        <v>1</v>
      </c>
      <c r="K2675" s="28">
        <f t="shared" si="207"/>
        <v>0.5</v>
      </c>
      <c r="L2675" s="28">
        <f t="shared" si="209"/>
        <v>0.74999999999999989</v>
      </c>
    </row>
    <row r="2676" spans="1:12" ht="15.75" x14ac:dyDescent="0.25">
      <c r="A2676" s="31" t="s">
        <v>146</v>
      </c>
      <c r="B2676" s="30" t="str">
        <f>VLOOKUP(A2676,'Cód dos países'!$A$3:$C$199,2,FALSE)</f>
        <v>ITA</v>
      </c>
      <c r="C2676" s="25">
        <f>VLOOKUP(A2676,'Cód dos países'!$A$3:$C$199,3,FALSE)</f>
        <v>84</v>
      </c>
      <c r="D2676" s="29">
        <v>1999</v>
      </c>
      <c r="E2676">
        <f t="shared" si="208"/>
        <v>841999</v>
      </c>
      <c r="F2676" s="28">
        <v>8</v>
      </c>
      <c r="G2676" s="28">
        <v>6</v>
      </c>
      <c r="H2676" s="28">
        <v>3</v>
      </c>
      <c r="I2676" s="28">
        <f t="shared" si="205"/>
        <v>0.66666666666666663</v>
      </c>
      <c r="J2676" s="28">
        <f t="shared" si="206"/>
        <v>1</v>
      </c>
      <c r="K2676" s="28">
        <f t="shared" si="207"/>
        <v>0.5</v>
      </c>
      <c r="L2676" s="28">
        <f t="shared" si="209"/>
        <v>0.72222222222222221</v>
      </c>
    </row>
    <row r="2677" spans="1:12" ht="15.75" x14ac:dyDescent="0.25">
      <c r="A2677" s="31" t="s">
        <v>146</v>
      </c>
      <c r="B2677" s="30" t="str">
        <f>VLOOKUP(A2677,'Cód dos países'!$A$3:$C$199,2,FALSE)</f>
        <v>ITA</v>
      </c>
      <c r="C2677" s="25">
        <f>VLOOKUP(A2677,'Cód dos países'!$A$3:$C$199,3,FALSE)</f>
        <v>84</v>
      </c>
      <c r="D2677" s="29">
        <v>2000</v>
      </c>
      <c r="E2677">
        <f t="shared" si="208"/>
        <v>842000</v>
      </c>
      <c r="F2677" s="28">
        <v>9</v>
      </c>
      <c r="G2677" s="28">
        <v>6</v>
      </c>
      <c r="H2677" s="28">
        <v>3</v>
      </c>
      <c r="I2677" s="28">
        <f t="shared" si="205"/>
        <v>0.75</v>
      </c>
      <c r="J2677" s="28">
        <f t="shared" si="206"/>
        <v>1</v>
      </c>
      <c r="K2677" s="28">
        <f t="shared" si="207"/>
        <v>0.5</v>
      </c>
      <c r="L2677" s="28">
        <f t="shared" si="209"/>
        <v>0.74999999999999989</v>
      </c>
    </row>
    <row r="2678" spans="1:12" ht="15.75" x14ac:dyDescent="0.25">
      <c r="A2678" s="31" t="s">
        <v>146</v>
      </c>
      <c r="B2678" s="30" t="str">
        <f>VLOOKUP(A2678,'Cód dos países'!$A$3:$C$199,2,FALSE)</f>
        <v>ITA</v>
      </c>
      <c r="C2678" s="25">
        <f>VLOOKUP(A2678,'Cód dos países'!$A$3:$C$199,3,FALSE)</f>
        <v>84</v>
      </c>
      <c r="D2678" s="29">
        <v>2001</v>
      </c>
      <c r="E2678">
        <f t="shared" si="208"/>
        <v>842001</v>
      </c>
      <c r="F2678" s="28">
        <v>11.5</v>
      </c>
      <c r="G2678" s="28">
        <v>6</v>
      </c>
      <c r="H2678" s="28">
        <v>2.5</v>
      </c>
      <c r="I2678" s="28">
        <f t="shared" si="205"/>
        <v>0.95833333333333337</v>
      </c>
      <c r="J2678" s="28">
        <f t="shared" si="206"/>
        <v>1</v>
      </c>
      <c r="K2678" s="28">
        <f t="shared" si="207"/>
        <v>0.41666666666666669</v>
      </c>
      <c r="L2678" s="28">
        <f t="shared" si="209"/>
        <v>0.79166666666666652</v>
      </c>
    </row>
    <row r="2679" spans="1:12" ht="15.75" x14ac:dyDescent="0.25">
      <c r="A2679" s="31" t="s">
        <v>146</v>
      </c>
      <c r="B2679" s="30" t="str">
        <f>VLOOKUP(A2679,'Cód dos países'!$A$3:$C$199,2,FALSE)</f>
        <v>ITA</v>
      </c>
      <c r="C2679" s="25">
        <f>VLOOKUP(A2679,'Cód dos países'!$A$3:$C$199,3,FALSE)</f>
        <v>84</v>
      </c>
      <c r="D2679" s="29">
        <v>2002</v>
      </c>
      <c r="E2679">
        <f t="shared" si="208"/>
        <v>842002</v>
      </c>
      <c r="F2679" s="28">
        <v>12</v>
      </c>
      <c r="G2679" s="28">
        <v>3.5</v>
      </c>
      <c r="H2679" s="28">
        <v>2.5</v>
      </c>
      <c r="I2679" s="28">
        <f t="shared" si="205"/>
        <v>1</v>
      </c>
      <c r="J2679" s="28">
        <f t="shared" si="206"/>
        <v>0.58333333333333337</v>
      </c>
      <c r="K2679" s="28">
        <f t="shared" si="207"/>
        <v>0.41666666666666669</v>
      </c>
      <c r="L2679" s="28">
        <f t="shared" si="209"/>
        <v>0.66666666666666674</v>
      </c>
    </row>
    <row r="2680" spans="1:12" ht="15.75" x14ac:dyDescent="0.25">
      <c r="A2680" s="31" t="s">
        <v>146</v>
      </c>
      <c r="B2680" s="30" t="str">
        <f>VLOOKUP(A2680,'Cód dos países'!$A$3:$C$199,2,FALSE)</f>
        <v>ITA</v>
      </c>
      <c r="C2680" s="25">
        <f>VLOOKUP(A2680,'Cód dos países'!$A$3:$C$199,3,FALSE)</f>
        <v>84</v>
      </c>
      <c r="D2680" s="29">
        <v>2003</v>
      </c>
      <c r="E2680">
        <f t="shared" si="208"/>
        <v>842003</v>
      </c>
      <c r="F2680" s="28">
        <v>12</v>
      </c>
      <c r="G2680" s="28">
        <v>3</v>
      </c>
      <c r="H2680" s="28">
        <v>2.5</v>
      </c>
      <c r="I2680" s="28">
        <f t="shared" si="205"/>
        <v>1</v>
      </c>
      <c r="J2680" s="28">
        <f t="shared" si="206"/>
        <v>0.5</v>
      </c>
      <c r="K2680" s="28">
        <f t="shared" si="207"/>
        <v>0.41666666666666669</v>
      </c>
      <c r="L2680" s="28">
        <f t="shared" si="209"/>
        <v>0.63888888888888884</v>
      </c>
    </row>
    <row r="2681" spans="1:12" ht="15.75" x14ac:dyDescent="0.25">
      <c r="A2681" s="31" t="s">
        <v>146</v>
      </c>
      <c r="B2681" s="30" t="str">
        <f>VLOOKUP(A2681,'Cód dos países'!$A$3:$C$199,2,FALSE)</f>
        <v>ITA</v>
      </c>
      <c r="C2681" s="25">
        <f>VLOOKUP(A2681,'Cód dos países'!$A$3:$C$199,3,FALSE)</f>
        <v>84</v>
      </c>
      <c r="D2681" s="29">
        <v>2004</v>
      </c>
      <c r="E2681">
        <f t="shared" si="208"/>
        <v>842004</v>
      </c>
      <c r="F2681" s="28">
        <v>12</v>
      </c>
      <c r="G2681" s="28">
        <v>4</v>
      </c>
      <c r="H2681" s="28">
        <v>2</v>
      </c>
      <c r="I2681" s="28">
        <f t="shared" si="205"/>
        <v>1</v>
      </c>
      <c r="J2681" s="28">
        <f t="shared" si="206"/>
        <v>0.66666666666666663</v>
      </c>
      <c r="K2681" s="28">
        <f t="shared" si="207"/>
        <v>0.33333333333333331</v>
      </c>
      <c r="L2681" s="28">
        <f t="shared" si="209"/>
        <v>0.66666666666666674</v>
      </c>
    </row>
    <row r="2682" spans="1:12" ht="15.75" x14ac:dyDescent="0.25">
      <c r="A2682" s="31" t="s">
        <v>146</v>
      </c>
      <c r="B2682" s="30" t="str">
        <f>VLOOKUP(A2682,'Cód dos países'!$A$3:$C$199,2,FALSE)</f>
        <v>ITA</v>
      </c>
      <c r="C2682" s="25">
        <f>VLOOKUP(A2682,'Cód dos países'!$A$3:$C$199,3,FALSE)</f>
        <v>84</v>
      </c>
      <c r="D2682" s="29">
        <v>2005</v>
      </c>
      <c r="E2682">
        <f t="shared" si="208"/>
        <v>842005</v>
      </c>
      <c r="F2682" s="28">
        <v>12</v>
      </c>
      <c r="G2682" s="28">
        <v>4</v>
      </c>
      <c r="H2682" s="28">
        <v>2.5</v>
      </c>
      <c r="I2682" s="28">
        <f t="shared" si="205"/>
        <v>1</v>
      </c>
      <c r="J2682" s="28">
        <f t="shared" si="206"/>
        <v>0.66666666666666663</v>
      </c>
      <c r="K2682" s="28">
        <f t="shared" si="207"/>
        <v>0.41666666666666669</v>
      </c>
      <c r="L2682" s="28">
        <f t="shared" si="209"/>
        <v>0.69444444444444442</v>
      </c>
    </row>
    <row r="2683" spans="1:12" ht="15.75" x14ac:dyDescent="0.25">
      <c r="A2683" s="31" t="s">
        <v>146</v>
      </c>
      <c r="B2683" s="30" t="str">
        <f>VLOOKUP(A2683,'Cód dos países'!$A$3:$C$199,2,FALSE)</f>
        <v>ITA</v>
      </c>
      <c r="C2683" s="25">
        <f>VLOOKUP(A2683,'Cód dos países'!$A$3:$C$199,3,FALSE)</f>
        <v>84</v>
      </c>
      <c r="D2683" s="29">
        <v>2006</v>
      </c>
      <c r="E2683">
        <f t="shared" si="208"/>
        <v>842006</v>
      </c>
      <c r="F2683" s="28">
        <v>12</v>
      </c>
      <c r="G2683" s="28">
        <v>4</v>
      </c>
      <c r="H2683" s="28">
        <v>2.5</v>
      </c>
      <c r="I2683" s="28">
        <f t="shared" si="205"/>
        <v>1</v>
      </c>
      <c r="J2683" s="28">
        <f t="shared" si="206"/>
        <v>0.66666666666666663</v>
      </c>
      <c r="K2683" s="28">
        <f t="shared" si="207"/>
        <v>0.41666666666666669</v>
      </c>
      <c r="L2683" s="28">
        <f t="shared" si="209"/>
        <v>0.69444444444444442</v>
      </c>
    </row>
    <row r="2684" spans="1:12" ht="15.75" x14ac:dyDescent="0.25">
      <c r="A2684" s="31" t="s">
        <v>146</v>
      </c>
      <c r="B2684" s="30" t="str">
        <f>VLOOKUP(A2684,'Cód dos países'!$A$3:$C$199,2,FALSE)</f>
        <v>ITA</v>
      </c>
      <c r="C2684" s="25">
        <f>VLOOKUP(A2684,'Cód dos países'!$A$3:$C$199,3,FALSE)</f>
        <v>84</v>
      </c>
      <c r="D2684" s="29">
        <v>2007</v>
      </c>
      <c r="E2684">
        <f t="shared" si="208"/>
        <v>842007</v>
      </c>
      <c r="F2684" s="28">
        <v>11.5</v>
      </c>
      <c r="G2684" s="28">
        <v>4</v>
      </c>
      <c r="H2684" s="28">
        <v>2.5</v>
      </c>
      <c r="I2684" s="28">
        <f t="shared" si="205"/>
        <v>0.95833333333333337</v>
      </c>
      <c r="J2684" s="28">
        <f t="shared" si="206"/>
        <v>0.66666666666666663</v>
      </c>
      <c r="K2684" s="28">
        <f t="shared" si="207"/>
        <v>0.41666666666666669</v>
      </c>
      <c r="L2684" s="28">
        <f t="shared" si="209"/>
        <v>0.68055555555555558</v>
      </c>
    </row>
    <row r="2685" spans="1:12" ht="15.75" x14ac:dyDescent="0.25">
      <c r="A2685" s="31" t="s">
        <v>146</v>
      </c>
      <c r="B2685" s="30" t="str">
        <f>VLOOKUP(A2685,'Cód dos países'!$A$3:$C$199,2,FALSE)</f>
        <v>ITA</v>
      </c>
      <c r="C2685" s="25">
        <f>VLOOKUP(A2685,'Cód dos países'!$A$3:$C$199,3,FALSE)</f>
        <v>84</v>
      </c>
      <c r="D2685" s="29">
        <v>2008</v>
      </c>
      <c r="E2685">
        <f t="shared" si="208"/>
        <v>842008</v>
      </c>
      <c r="F2685" s="28">
        <v>11.5</v>
      </c>
      <c r="G2685" s="28">
        <v>4</v>
      </c>
      <c r="H2685" s="28">
        <v>2.5</v>
      </c>
      <c r="I2685" s="28">
        <f t="shared" si="205"/>
        <v>0.95833333333333337</v>
      </c>
      <c r="J2685" s="28">
        <f t="shared" si="206"/>
        <v>0.66666666666666663</v>
      </c>
      <c r="K2685" s="28">
        <f t="shared" si="207"/>
        <v>0.41666666666666669</v>
      </c>
      <c r="L2685" s="28">
        <f t="shared" si="209"/>
        <v>0.68055555555555558</v>
      </c>
    </row>
    <row r="2686" spans="1:12" ht="15.75" x14ac:dyDescent="0.25">
      <c r="A2686" s="31" t="s">
        <v>146</v>
      </c>
      <c r="B2686" s="30" t="str">
        <f>VLOOKUP(A2686,'Cód dos países'!$A$3:$C$199,2,FALSE)</f>
        <v>ITA</v>
      </c>
      <c r="C2686" s="25">
        <f>VLOOKUP(A2686,'Cód dos países'!$A$3:$C$199,3,FALSE)</f>
        <v>84</v>
      </c>
      <c r="D2686" s="29">
        <v>2009</v>
      </c>
      <c r="E2686">
        <f t="shared" si="208"/>
        <v>842009</v>
      </c>
      <c r="F2686" s="28">
        <v>11.5</v>
      </c>
      <c r="G2686" s="28">
        <v>4</v>
      </c>
      <c r="H2686" s="28">
        <v>2.5</v>
      </c>
      <c r="I2686" s="28">
        <f t="shared" si="205"/>
        <v>0.95833333333333337</v>
      </c>
      <c r="J2686" s="28">
        <f t="shared" si="206"/>
        <v>0.66666666666666663</v>
      </c>
      <c r="K2686" s="28">
        <f t="shared" si="207"/>
        <v>0.41666666666666669</v>
      </c>
      <c r="L2686" s="28">
        <f t="shared" si="209"/>
        <v>0.68055555555555558</v>
      </c>
    </row>
    <row r="2687" spans="1:12" ht="15.75" x14ac:dyDescent="0.25">
      <c r="A2687" s="31" t="s">
        <v>146</v>
      </c>
      <c r="B2687" s="30" t="str">
        <f>VLOOKUP(A2687,'Cód dos países'!$A$3:$C$199,2,FALSE)</f>
        <v>ITA</v>
      </c>
      <c r="C2687" s="25">
        <f>VLOOKUP(A2687,'Cód dos países'!$A$3:$C$199,3,FALSE)</f>
        <v>84</v>
      </c>
      <c r="D2687" s="29">
        <v>2010</v>
      </c>
      <c r="E2687">
        <f t="shared" si="208"/>
        <v>842010</v>
      </c>
      <c r="F2687" s="28">
        <v>0.90909090909090906</v>
      </c>
      <c r="G2687" s="28">
        <v>0.66666666666666663</v>
      </c>
      <c r="H2687" s="28">
        <v>0.41666666666666669</v>
      </c>
      <c r="I2687" s="28">
        <f t="shared" si="205"/>
        <v>0.90909090909090906</v>
      </c>
      <c r="J2687" s="28">
        <f t="shared" si="206"/>
        <v>0.66666666666666663</v>
      </c>
      <c r="K2687" s="28">
        <f t="shared" si="207"/>
        <v>0.41666666666666669</v>
      </c>
      <c r="L2687" s="28">
        <f t="shared" si="209"/>
        <v>0.66414141414141414</v>
      </c>
    </row>
    <row r="2688" spans="1:12" ht="15.75" x14ac:dyDescent="0.25">
      <c r="A2688" s="31" t="s">
        <v>146</v>
      </c>
      <c r="B2688" s="30" t="str">
        <f>VLOOKUP(A2688,'Cód dos países'!$A$3:$C$199,2,FALSE)</f>
        <v>ITA</v>
      </c>
      <c r="C2688" s="25">
        <f>VLOOKUP(A2688,'Cód dos países'!$A$3:$C$199,3,FALSE)</f>
        <v>84</v>
      </c>
      <c r="D2688" s="29">
        <v>2011</v>
      </c>
      <c r="E2688">
        <f t="shared" si="208"/>
        <v>842011</v>
      </c>
      <c r="F2688" s="28">
        <v>0.59090909090909094</v>
      </c>
      <c r="G2688" s="28">
        <v>0.66666666666666663</v>
      </c>
      <c r="H2688" s="28">
        <v>0.41666666666666669</v>
      </c>
      <c r="I2688" s="28">
        <f t="shared" si="205"/>
        <v>0.59090909090909094</v>
      </c>
      <c r="J2688" s="28">
        <f t="shared" si="206"/>
        <v>0.66666666666666663</v>
      </c>
      <c r="K2688" s="28">
        <f t="shared" si="207"/>
        <v>0.41666666666666669</v>
      </c>
      <c r="L2688" s="28">
        <f t="shared" si="209"/>
        <v>0.55808080808080807</v>
      </c>
    </row>
    <row r="2689" spans="1:12" ht="15.75" x14ac:dyDescent="0.25">
      <c r="A2689" s="31" t="s">
        <v>146</v>
      </c>
      <c r="B2689" s="30" t="str">
        <f>VLOOKUP(A2689,'Cód dos países'!$A$3:$C$199,2,FALSE)</f>
        <v>ITA</v>
      </c>
      <c r="C2689" s="25">
        <f>VLOOKUP(A2689,'Cód dos países'!$A$3:$C$199,3,FALSE)</f>
        <v>84</v>
      </c>
      <c r="D2689" s="29">
        <v>2012</v>
      </c>
      <c r="E2689">
        <f t="shared" si="208"/>
        <v>842012</v>
      </c>
      <c r="F2689" s="28">
        <v>0.59090909090909094</v>
      </c>
      <c r="G2689" s="28">
        <v>0.66666666666666663</v>
      </c>
      <c r="H2689" s="28">
        <v>0.41666666666666669</v>
      </c>
      <c r="I2689" s="28">
        <f t="shared" si="205"/>
        <v>0.59090909090909094</v>
      </c>
      <c r="J2689" s="28">
        <f t="shared" si="206"/>
        <v>0.66666666666666663</v>
      </c>
      <c r="K2689" s="28">
        <f t="shared" si="207"/>
        <v>0.41666666666666669</v>
      </c>
      <c r="L2689" s="28">
        <f t="shared" si="209"/>
        <v>0.55808080808080807</v>
      </c>
    </row>
    <row r="2690" spans="1:12" ht="15.75" x14ac:dyDescent="0.25">
      <c r="A2690" s="31" t="s">
        <v>146</v>
      </c>
      <c r="B2690" s="30" t="str">
        <f>VLOOKUP(A2690,'Cód dos países'!$A$3:$C$199,2,FALSE)</f>
        <v>ITA</v>
      </c>
      <c r="C2690" s="25">
        <f>VLOOKUP(A2690,'Cód dos países'!$A$3:$C$199,3,FALSE)</f>
        <v>84</v>
      </c>
      <c r="D2690" s="29">
        <v>2013</v>
      </c>
      <c r="E2690">
        <f t="shared" si="208"/>
        <v>842013</v>
      </c>
      <c r="F2690" s="28">
        <v>0.59090909090909094</v>
      </c>
      <c r="G2690" s="28">
        <v>0.66666666666666663</v>
      </c>
      <c r="H2690" s="28">
        <v>0.41666666666666669</v>
      </c>
      <c r="I2690" s="28">
        <f t="shared" si="205"/>
        <v>0.59090909090909094</v>
      </c>
      <c r="J2690" s="28">
        <f t="shared" si="206"/>
        <v>0.66666666666666663</v>
      </c>
      <c r="K2690" s="28">
        <f t="shared" si="207"/>
        <v>0.41666666666666669</v>
      </c>
      <c r="L2690" s="28">
        <f t="shared" si="209"/>
        <v>0.55808080808080807</v>
      </c>
    </row>
    <row r="2691" spans="1:12" ht="15.75" x14ac:dyDescent="0.25">
      <c r="A2691" s="31" t="s">
        <v>146</v>
      </c>
      <c r="B2691" s="30" t="str">
        <f>VLOOKUP(A2691,'Cód dos países'!$A$3:$C$199,2,FALSE)</f>
        <v>ITA</v>
      </c>
      <c r="C2691" s="25">
        <f>VLOOKUP(A2691,'Cód dos países'!$A$3:$C$199,3,FALSE)</f>
        <v>84</v>
      </c>
      <c r="D2691" s="29">
        <v>2014</v>
      </c>
      <c r="E2691">
        <f t="shared" si="208"/>
        <v>842014</v>
      </c>
      <c r="F2691" s="28">
        <v>0.72727272727272729</v>
      </c>
      <c r="G2691" s="28">
        <v>0.66666666666666663</v>
      </c>
      <c r="H2691" s="28">
        <v>0.41666666666666669</v>
      </c>
      <c r="I2691" s="28">
        <f t="shared" si="205"/>
        <v>0.72727272727272729</v>
      </c>
      <c r="J2691" s="28">
        <f t="shared" si="206"/>
        <v>0.66666666666666663</v>
      </c>
      <c r="K2691" s="28">
        <f t="shared" si="207"/>
        <v>0.41666666666666669</v>
      </c>
      <c r="L2691" s="28">
        <f t="shared" si="209"/>
        <v>0.60353535353535359</v>
      </c>
    </row>
    <row r="2692" spans="1:12" ht="15.75" x14ac:dyDescent="0.25">
      <c r="A2692" s="31" t="s">
        <v>148</v>
      </c>
      <c r="B2692" s="30" t="str">
        <f>VLOOKUP(A2692,'Cód dos países'!$A$3:$C$199,2,FALSE)</f>
        <v>JAM</v>
      </c>
      <c r="C2692" s="25">
        <f>VLOOKUP(A2692,'Cód dos países'!$A$3:$C$199,3,FALSE)</f>
        <v>85</v>
      </c>
      <c r="D2692" s="29">
        <v>1983</v>
      </c>
      <c r="E2692">
        <f t="shared" si="208"/>
        <v>851983</v>
      </c>
      <c r="F2692" s="28">
        <v>2</v>
      </c>
      <c r="G2692" s="28">
        <v>1.5</v>
      </c>
      <c r="H2692" s="28">
        <v>2</v>
      </c>
      <c r="I2692" s="28">
        <f t="shared" ref="I2692:I2755" si="210">IF(F2692=".","",IF($D2692&gt;2009,F2692,F2692/12))</f>
        <v>0.16666666666666666</v>
      </c>
      <c r="J2692" s="28">
        <f t="shared" ref="J2692:J2755" si="211">IF(G2692=".","",IF($D2692&gt;2009,G2692,G2692/6))</f>
        <v>0.25</v>
      </c>
      <c r="K2692" s="28">
        <f t="shared" ref="K2692:K2755" si="212">IF(H2692=".","",IF($D2692&gt;2009,H2692,H2692/6))</f>
        <v>0.33333333333333331</v>
      </c>
      <c r="L2692" s="28">
        <f t="shared" si="209"/>
        <v>0.25</v>
      </c>
    </row>
    <row r="2693" spans="1:12" ht="15.75" x14ac:dyDescent="0.25">
      <c r="A2693" s="31" t="s">
        <v>148</v>
      </c>
      <c r="B2693" s="30" t="str">
        <f>VLOOKUP(A2693,'Cód dos países'!$A$3:$C$199,2,FALSE)</f>
        <v>JAM</v>
      </c>
      <c r="C2693" s="25">
        <f>VLOOKUP(A2693,'Cód dos países'!$A$3:$C$199,3,FALSE)</f>
        <v>85</v>
      </c>
      <c r="D2693" s="29">
        <v>1984</v>
      </c>
      <c r="E2693">
        <f t="shared" ref="E2693:E2756" si="213">C2693*10000+D2693</f>
        <v>851984</v>
      </c>
      <c r="F2693" s="28">
        <v>4</v>
      </c>
      <c r="G2693" s="28">
        <v>1.5</v>
      </c>
      <c r="H2693" s="28">
        <v>2</v>
      </c>
      <c r="I2693" s="28">
        <f t="shared" si="210"/>
        <v>0.33333333333333331</v>
      </c>
      <c r="J2693" s="28">
        <f t="shared" si="211"/>
        <v>0.25</v>
      </c>
      <c r="K2693" s="28">
        <f t="shared" si="212"/>
        <v>0.33333333333333331</v>
      </c>
      <c r="L2693" s="28">
        <f t="shared" si="209"/>
        <v>0.30555555555555552</v>
      </c>
    </row>
    <row r="2694" spans="1:12" ht="15.75" x14ac:dyDescent="0.25">
      <c r="A2694" s="31" t="s">
        <v>148</v>
      </c>
      <c r="B2694" s="30" t="str">
        <f>VLOOKUP(A2694,'Cód dos países'!$A$3:$C$199,2,FALSE)</f>
        <v>JAM</v>
      </c>
      <c r="C2694" s="25">
        <f>VLOOKUP(A2694,'Cód dos países'!$A$3:$C$199,3,FALSE)</f>
        <v>85</v>
      </c>
      <c r="D2694" s="29">
        <v>1985</v>
      </c>
      <c r="E2694">
        <f t="shared" si="213"/>
        <v>851985</v>
      </c>
      <c r="F2694" s="28">
        <v>3</v>
      </c>
      <c r="G2694" s="28">
        <v>2</v>
      </c>
      <c r="H2694" s="28">
        <v>2</v>
      </c>
      <c r="I2694" s="28">
        <f t="shared" si="210"/>
        <v>0.25</v>
      </c>
      <c r="J2694" s="28">
        <f t="shared" si="211"/>
        <v>0.33333333333333331</v>
      </c>
      <c r="K2694" s="28">
        <f t="shared" si="212"/>
        <v>0.33333333333333331</v>
      </c>
      <c r="L2694" s="28">
        <f t="shared" si="209"/>
        <v>0.30555555555555552</v>
      </c>
    </row>
    <row r="2695" spans="1:12" ht="15.75" x14ac:dyDescent="0.25">
      <c r="A2695" s="31" t="s">
        <v>148</v>
      </c>
      <c r="B2695" s="30" t="str">
        <f>VLOOKUP(A2695,'Cód dos países'!$A$3:$C$199,2,FALSE)</f>
        <v>JAM</v>
      </c>
      <c r="C2695" s="25">
        <f>VLOOKUP(A2695,'Cód dos países'!$A$3:$C$199,3,FALSE)</f>
        <v>85</v>
      </c>
      <c r="D2695" s="29">
        <v>1986</v>
      </c>
      <c r="E2695">
        <f t="shared" si="213"/>
        <v>851986</v>
      </c>
      <c r="F2695" s="28">
        <v>3</v>
      </c>
      <c r="G2695" s="28">
        <v>2</v>
      </c>
      <c r="H2695" s="28">
        <v>2</v>
      </c>
      <c r="I2695" s="28">
        <f t="shared" si="210"/>
        <v>0.25</v>
      </c>
      <c r="J2695" s="28">
        <f t="shared" si="211"/>
        <v>0.33333333333333331</v>
      </c>
      <c r="K2695" s="28">
        <f t="shared" si="212"/>
        <v>0.33333333333333331</v>
      </c>
      <c r="L2695" s="28">
        <f t="shared" si="209"/>
        <v>0.30555555555555552</v>
      </c>
    </row>
    <row r="2696" spans="1:12" ht="15.75" x14ac:dyDescent="0.25">
      <c r="A2696" s="31" t="s">
        <v>148</v>
      </c>
      <c r="B2696" s="30" t="str">
        <f>VLOOKUP(A2696,'Cód dos países'!$A$3:$C$199,2,FALSE)</f>
        <v>JAM</v>
      </c>
      <c r="C2696" s="25">
        <f>VLOOKUP(A2696,'Cód dos países'!$A$3:$C$199,3,FALSE)</f>
        <v>85</v>
      </c>
      <c r="D2696" s="29">
        <v>1987</v>
      </c>
      <c r="E2696">
        <f t="shared" si="213"/>
        <v>851987</v>
      </c>
      <c r="F2696" s="28">
        <v>5</v>
      </c>
      <c r="G2696" s="28">
        <v>2</v>
      </c>
      <c r="H2696" s="28">
        <v>2</v>
      </c>
      <c r="I2696" s="28">
        <f t="shared" si="210"/>
        <v>0.41666666666666669</v>
      </c>
      <c r="J2696" s="28">
        <f t="shared" si="211"/>
        <v>0.33333333333333331</v>
      </c>
      <c r="K2696" s="28">
        <f t="shared" si="212"/>
        <v>0.33333333333333331</v>
      </c>
      <c r="L2696" s="28">
        <f t="shared" si="209"/>
        <v>0.3611111111111111</v>
      </c>
    </row>
    <row r="2697" spans="1:12" ht="15.75" x14ac:dyDescent="0.25">
      <c r="A2697" s="31" t="s">
        <v>148</v>
      </c>
      <c r="B2697" s="30" t="str">
        <f>VLOOKUP(A2697,'Cód dos países'!$A$3:$C$199,2,FALSE)</f>
        <v>JAM</v>
      </c>
      <c r="C2697" s="25">
        <f>VLOOKUP(A2697,'Cód dos países'!$A$3:$C$199,3,FALSE)</f>
        <v>85</v>
      </c>
      <c r="D2697" s="29">
        <v>1988</v>
      </c>
      <c r="E2697">
        <f t="shared" si="213"/>
        <v>851988</v>
      </c>
      <c r="F2697" s="28">
        <v>6</v>
      </c>
      <c r="G2697" s="28">
        <v>2</v>
      </c>
      <c r="H2697" s="28">
        <v>2</v>
      </c>
      <c r="I2697" s="28">
        <f t="shared" si="210"/>
        <v>0.5</v>
      </c>
      <c r="J2697" s="28">
        <f t="shared" si="211"/>
        <v>0.33333333333333331</v>
      </c>
      <c r="K2697" s="28">
        <f t="shared" si="212"/>
        <v>0.33333333333333331</v>
      </c>
      <c r="L2697" s="28">
        <f t="shared" ref="L2697:L2760" si="214">IF(AND(I2697="",J2697="",K2697="")," ",IFERROR((1/3)*I2697+(1/3)*J2697+(1/3)*K2697,""))</f>
        <v>0.3888888888888889</v>
      </c>
    </row>
    <row r="2698" spans="1:12" ht="15.75" x14ac:dyDescent="0.25">
      <c r="A2698" s="31" t="s">
        <v>148</v>
      </c>
      <c r="B2698" s="30" t="str">
        <f>VLOOKUP(A2698,'Cód dos países'!$A$3:$C$199,2,FALSE)</f>
        <v>JAM</v>
      </c>
      <c r="C2698" s="25">
        <f>VLOOKUP(A2698,'Cód dos países'!$A$3:$C$199,3,FALSE)</f>
        <v>85</v>
      </c>
      <c r="D2698" s="29">
        <v>1989</v>
      </c>
      <c r="E2698">
        <f t="shared" si="213"/>
        <v>851989</v>
      </c>
      <c r="F2698" s="28">
        <v>6</v>
      </c>
      <c r="G2698" s="28">
        <v>2</v>
      </c>
      <c r="H2698" s="28">
        <v>2</v>
      </c>
      <c r="I2698" s="28">
        <f t="shared" si="210"/>
        <v>0.5</v>
      </c>
      <c r="J2698" s="28">
        <f t="shared" si="211"/>
        <v>0.33333333333333331</v>
      </c>
      <c r="K2698" s="28">
        <f t="shared" si="212"/>
        <v>0.33333333333333331</v>
      </c>
      <c r="L2698" s="28">
        <f t="shared" si="214"/>
        <v>0.3888888888888889</v>
      </c>
    </row>
    <row r="2699" spans="1:12" ht="15.75" x14ac:dyDescent="0.25">
      <c r="A2699" s="31" t="s">
        <v>148</v>
      </c>
      <c r="B2699" s="30" t="str">
        <f>VLOOKUP(A2699,'Cód dos países'!$A$3:$C$199,2,FALSE)</f>
        <v>JAM</v>
      </c>
      <c r="C2699" s="25">
        <f>VLOOKUP(A2699,'Cód dos países'!$A$3:$C$199,3,FALSE)</f>
        <v>85</v>
      </c>
      <c r="D2699" s="29">
        <v>1990</v>
      </c>
      <c r="E2699">
        <f t="shared" si="213"/>
        <v>851990</v>
      </c>
      <c r="F2699" s="28">
        <v>7</v>
      </c>
      <c r="G2699" s="28">
        <v>2</v>
      </c>
      <c r="H2699" s="28">
        <v>2</v>
      </c>
      <c r="I2699" s="28">
        <f t="shared" si="210"/>
        <v>0.58333333333333337</v>
      </c>
      <c r="J2699" s="28">
        <f t="shared" si="211"/>
        <v>0.33333333333333331</v>
      </c>
      <c r="K2699" s="28">
        <f t="shared" si="212"/>
        <v>0.33333333333333331</v>
      </c>
      <c r="L2699" s="28">
        <f t="shared" si="214"/>
        <v>0.41666666666666669</v>
      </c>
    </row>
    <row r="2700" spans="1:12" ht="15.75" x14ac:dyDescent="0.25">
      <c r="A2700" s="31" t="s">
        <v>148</v>
      </c>
      <c r="B2700" s="30" t="str">
        <f>VLOOKUP(A2700,'Cód dos países'!$A$3:$C$199,2,FALSE)</f>
        <v>JAM</v>
      </c>
      <c r="C2700" s="25">
        <f>VLOOKUP(A2700,'Cód dos países'!$A$3:$C$199,3,FALSE)</f>
        <v>85</v>
      </c>
      <c r="D2700" s="29">
        <v>1991</v>
      </c>
      <c r="E2700">
        <f t="shared" si="213"/>
        <v>851991</v>
      </c>
      <c r="F2700" s="28">
        <v>8</v>
      </c>
      <c r="G2700" s="28">
        <v>2</v>
      </c>
      <c r="H2700" s="28">
        <v>2</v>
      </c>
      <c r="I2700" s="28">
        <f t="shared" si="210"/>
        <v>0.66666666666666663</v>
      </c>
      <c r="J2700" s="28">
        <f t="shared" si="211"/>
        <v>0.33333333333333331</v>
      </c>
      <c r="K2700" s="28">
        <f t="shared" si="212"/>
        <v>0.33333333333333331</v>
      </c>
      <c r="L2700" s="28">
        <f t="shared" si="214"/>
        <v>0.44444444444444442</v>
      </c>
    </row>
    <row r="2701" spans="1:12" ht="15.75" x14ac:dyDescent="0.25">
      <c r="A2701" s="31" t="s">
        <v>148</v>
      </c>
      <c r="B2701" s="30" t="str">
        <f>VLOOKUP(A2701,'Cód dos países'!$A$3:$C$199,2,FALSE)</f>
        <v>JAM</v>
      </c>
      <c r="C2701" s="25">
        <f>VLOOKUP(A2701,'Cód dos países'!$A$3:$C$199,3,FALSE)</f>
        <v>85</v>
      </c>
      <c r="D2701" s="29">
        <v>1992</v>
      </c>
      <c r="E2701">
        <f t="shared" si="213"/>
        <v>851992</v>
      </c>
      <c r="F2701" s="28">
        <v>7</v>
      </c>
      <c r="G2701" s="28">
        <v>3</v>
      </c>
      <c r="H2701" s="28">
        <v>2</v>
      </c>
      <c r="I2701" s="28">
        <f t="shared" si="210"/>
        <v>0.58333333333333337</v>
      </c>
      <c r="J2701" s="28">
        <f t="shared" si="211"/>
        <v>0.5</v>
      </c>
      <c r="K2701" s="28">
        <f t="shared" si="212"/>
        <v>0.33333333333333331</v>
      </c>
      <c r="L2701" s="28">
        <f t="shared" si="214"/>
        <v>0.47222222222222221</v>
      </c>
    </row>
    <row r="2702" spans="1:12" ht="15.75" x14ac:dyDescent="0.25">
      <c r="A2702" s="31" t="s">
        <v>148</v>
      </c>
      <c r="B2702" s="30" t="str">
        <f>VLOOKUP(A2702,'Cód dos países'!$A$3:$C$199,2,FALSE)</f>
        <v>JAM</v>
      </c>
      <c r="C2702" s="25">
        <f>VLOOKUP(A2702,'Cód dos países'!$A$3:$C$199,3,FALSE)</f>
        <v>85</v>
      </c>
      <c r="D2702" s="29">
        <v>1993</v>
      </c>
      <c r="E2702">
        <f t="shared" si="213"/>
        <v>851993</v>
      </c>
      <c r="F2702" s="28">
        <v>6</v>
      </c>
      <c r="G2702" s="28">
        <v>3</v>
      </c>
      <c r="H2702" s="28">
        <v>3</v>
      </c>
      <c r="I2702" s="28">
        <f t="shared" si="210"/>
        <v>0.5</v>
      </c>
      <c r="J2702" s="28">
        <f t="shared" si="211"/>
        <v>0.5</v>
      </c>
      <c r="K2702" s="28">
        <f t="shared" si="212"/>
        <v>0.5</v>
      </c>
      <c r="L2702" s="28">
        <f t="shared" si="214"/>
        <v>0.5</v>
      </c>
    </row>
    <row r="2703" spans="1:12" ht="15.75" x14ac:dyDescent="0.25">
      <c r="A2703" s="31" t="s">
        <v>148</v>
      </c>
      <c r="B2703" s="30" t="str">
        <f>VLOOKUP(A2703,'Cód dos países'!$A$3:$C$199,2,FALSE)</f>
        <v>JAM</v>
      </c>
      <c r="C2703" s="25">
        <f>VLOOKUP(A2703,'Cód dos países'!$A$3:$C$199,3,FALSE)</f>
        <v>85</v>
      </c>
      <c r="D2703" s="29">
        <v>1994</v>
      </c>
      <c r="E2703">
        <f t="shared" si="213"/>
        <v>851994</v>
      </c>
      <c r="F2703" s="28">
        <v>6</v>
      </c>
      <c r="G2703" s="28">
        <v>3</v>
      </c>
      <c r="H2703" s="28">
        <v>3</v>
      </c>
      <c r="I2703" s="28">
        <f t="shared" si="210"/>
        <v>0.5</v>
      </c>
      <c r="J2703" s="28">
        <f t="shared" si="211"/>
        <v>0.5</v>
      </c>
      <c r="K2703" s="28">
        <f t="shared" si="212"/>
        <v>0.5</v>
      </c>
      <c r="L2703" s="28">
        <f t="shared" si="214"/>
        <v>0.5</v>
      </c>
    </row>
    <row r="2704" spans="1:12" ht="15.75" x14ac:dyDescent="0.25">
      <c r="A2704" s="31" t="s">
        <v>148</v>
      </c>
      <c r="B2704" s="30" t="str">
        <f>VLOOKUP(A2704,'Cód dos países'!$A$3:$C$199,2,FALSE)</f>
        <v>JAM</v>
      </c>
      <c r="C2704" s="25">
        <f>VLOOKUP(A2704,'Cód dos países'!$A$3:$C$199,3,FALSE)</f>
        <v>85</v>
      </c>
      <c r="D2704" s="29">
        <v>1995</v>
      </c>
      <c r="E2704">
        <f t="shared" si="213"/>
        <v>851995</v>
      </c>
      <c r="F2704" s="28">
        <v>6</v>
      </c>
      <c r="G2704" s="28">
        <v>3</v>
      </c>
      <c r="H2704" s="28">
        <v>3</v>
      </c>
      <c r="I2704" s="28">
        <f t="shared" si="210"/>
        <v>0.5</v>
      </c>
      <c r="J2704" s="28">
        <f t="shared" si="211"/>
        <v>0.5</v>
      </c>
      <c r="K2704" s="28">
        <f t="shared" si="212"/>
        <v>0.5</v>
      </c>
      <c r="L2704" s="28">
        <f t="shared" si="214"/>
        <v>0.5</v>
      </c>
    </row>
    <row r="2705" spans="1:12" ht="15.75" x14ac:dyDescent="0.25">
      <c r="A2705" s="31" t="s">
        <v>148</v>
      </c>
      <c r="B2705" s="30" t="str">
        <f>VLOOKUP(A2705,'Cód dos países'!$A$3:$C$199,2,FALSE)</f>
        <v>JAM</v>
      </c>
      <c r="C2705" s="25">
        <f>VLOOKUP(A2705,'Cód dos países'!$A$3:$C$199,3,FALSE)</f>
        <v>85</v>
      </c>
      <c r="D2705" s="29">
        <v>1996</v>
      </c>
      <c r="E2705">
        <f t="shared" si="213"/>
        <v>851996</v>
      </c>
      <c r="F2705" s="28">
        <v>6</v>
      </c>
      <c r="G2705" s="28">
        <v>3</v>
      </c>
      <c r="H2705" s="28">
        <v>3</v>
      </c>
      <c r="I2705" s="28">
        <f t="shared" si="210"/>
        <v>0.5</v>
      </c>
      <c r="J2705" s="28">
        <f t="shared" si="211"/>
        <v>0.5</v>
      </c>
      <c r="K2705" s="28">
        <f t="shared" si="212"/>
        <v>0.5</v>
      </c>
      <c r="L2705" s="28">
        <f t="shared" si="214"/>
        <v>0.5</v>
      </c>
    </row>
    <row r="2706" spans="1:12" ht="15.75" x14ac:dyDescent="0.25">
      <c r="A2706" s="31" t="s">
        <v>148</v>
      </c>
      <c r="B2706" s="30" t="str">
        <f>VLOOKUP(A2706,'Cód dos países'!$A$3:$C$199,2,FALSE)</f>
        <v>JAM</v>
      </c>
      <c r="C2706" s="25">
        <f>VLOOKUP(A2706,'Cód dos países'!$A$3:$C$199,3,FALSE)</f>
        <v>85</v>
      </c>
      <c r="D2706" s="29">
        <v>1997</v>
      </c>
      <c r="E2706">
        <f t="shared" si="213"/>
        <v>851997</v>
      </c>
      <c r="F2706" s="28">
        <v>10</v>
      </c>
      <c r="G2706" s="28">
        <v>3</v>
      </c>
      <c r="H2706" s="28">
        <v>3</v>
      </c>
      <c r="I2706" s="28">
        <f t="shared" si="210"/>
        <v>0.83333333333333337</v>
      </c>
      <c r="J2706" s="28">
        <f t="shared" si="211"/>
        <v>0.5</v>
      </c>
      <c r="K2706" s="28">
        <f t="shared" si="212"/>
        <v>0.5</v>
      </c>
      <c r="L2706" s="28">
        <f t="shared" si="214"/>
        <v>0.61111111111111105</v>
      </c>
    </row>
    <row r="2707" spans="1:12" ht="15.75" x14ac:dyDescent="0.25">
      <c r="A2707" s="31" t="s">
        <v>148</v>
      </c>
      <c r="B2707" s="30" t="str">
        <f>VLOOKUP(A2707,'Cód dos países'!$A$3:$C$199,2,FALSE)</f>
        <v>JAM</v>
      </c>
      <c r="C2707" s="25">
        <f>VLOOKUP(A2707,'Cód dos países'!$A$3:$C$199,3,FALSE)</f>
        <v>85</v>
      </c>
      <c r="D2707" s="29">
        <v>1998</v>
      </c>
      <c r="E2707">
        <f t="shared" si="213"/>
        <v>851998</v>
      </c>
      <c r="F2707" s="28">
        <v>9</v>
      </c>
      <c r="G2707" s="28">
        <v>3</v>
      </c>
      <c r="H2707" s="28">
        <v>3</v>
      </c>
      <c r="I2707" s="28">
        <f t="shared" si="210"/>
        <v>0.75</v>
      </c>
      <c r="J2707" s="28">
        <f t="shared" si="211"/>
        <v>0.5</v>
      </c>
      <c r="K2707" s="28">
        <f t="shared" si="212"/>
        <v>0.5</v>
      </c>
      <c r="L2707" s="28">
        <f t="shared" si="214"/>
        <v>0.58333333333333326</v>
      </c>
    </row>
    <row r="2708" spans="1:12" ht="15.75" x14ac:dyDescent="0.25">
      <c r="A2708" s="31" t="s">
        <v>148</v>
      </c>
      <c r="B2708" s="30" t="str">
        <f>VLOOKUP(A2708,'Cód dos países'!$A$3:$C$199,2,FALSE)</f>
        <v>JAM</v>
      </c>
      <c r="C2708" s="25">
        <f>VLOOKUP(A2708,'Cód dos países'!$A$3:$C$199,3,FALSE)</f>
        <v>85</v>
      </c>
      <c r="D2708" s="29">
        <v>1999</v>
      </c>
      <c r="E2708">
        <f t="shared" si="213"/>
        <v>851999</v>
      </c>
      <c r="F2708" s="28">
        <v>9</v>
      </c>
      <c r="G2708" s="28">
        <v>2</v>
      </c>
      <c r="H2708" s="28">
        <v>3</v>
      </c>
      <c r="I2708" s="28">
        <f t="shared" si="210"/>
        <v>0.75</v>
      </c>
      <c r="J2708" s="28">
        <f t="shared" si="211"/>
        <v>0.33333333333333331</v>
      </c>
      <c r="K2708" s="28">
        <f t="shared" si="212"/>
        <v>0.5</v>
      </c>
      <c r="L2708" s="28">
        <f t="shared" si="214"/>
        <v>0.52777777777777779</v>
      </c>
    </row>
    <row r="2709" spans="1:12" ht="15.75" x14ac:dyDescent="0.25">
      <c r="A2709" s="31" t="s">
        <v>148</v>
      </c>
      <c r="B2709" s="30" t="str">
        <f>VLOOKUP(A2709,'Cód dos países'!$A$3:$C$199,2,FALSE)</f>
        <v>JAM</v>
      </c>
      <c r="C2709" s="25">
        <f>VLOOKUP(A2709,'Cód dos países'!$A$3:$C$199,3,FALSE)</f>
        <v>85</v>
      </c>
      <c r="D2709" s="29">
        <v>2000</v>
      </c>
      <c r="E2709">
        <f t="shared" si="213"/>
        <v>852000</v>
      </c>
      <c r="F2709" s="28">
        <v>9</v>
      </c>
      <c r="G2709" s="28">
        <v>2</v>
      </c>
      <c r="H2709" s="28">
        <v>2</v>
      </c>
      <c r="I2709" s="28">
        <f t="shared" si="210"/>
        <v>0.75</v>
      </c>
      <c r="J2709" s="28">
        <f t="shared" si="211"/>
        <v>0.33333333333333331</v>
      </c>
      <c r="K2709" s="28">
        <f t="shared" si="212"/>
        <v>0.33333333333333331</v>
      </c>
      <c r="L2709" s="28">
        <f t="shared" si="214"/>
        <v>0.47222222222222221</v>
      </c>
    </row>
    <row r="2710" spans="1:12" ht="15.75" x14ac:dyDescent="0.25">
      <c r="A2710" s="31" t="s">
        <v>148</v>
      </c>
      <c r="B2710" s="30" t="str">
        <f>VLOOKUP(A2710,'Cód dos países'!$A$3:$C$199,2,FALSE)</f>
        <v>JAM</v>
      </c>
      <c r="C2710" s="25">
        <f>VLOOKUP(A2710,'Cód dos países'!$A$3:$C$199,3,FALSE)</f>
        <v>85</v>
      </c>
      <c r="D2710" s="29">
        <v>2001</v>
      </c>
      <c r="E2710">
        <f t="shared" si="213"/>
        <v>852001</v>
      </c>
      <c r="F2710" s="28">
        <v>9.5</v>
      </c>
      <c r="G2710" s="28">
        <v>2</v>
      </c>
      <c r="H2710" s="28">
        <v>2</v>
      </c>
      <c r="I2710" s="28">
        <f t="shared" si="210"/>
        <v>0.79166666666666663</v>
      </c>
      <c r="J2710" s="28">
        <f t="shared" si="211"/>
        <v>0.33333333333333331</v>
      </c>
      <c r="K2710" s="28">
        <f t="shared" si="212"/>
        <v>0.33333333333333331</v>
      </c>
      <c r="L2710" s="28">
        <f t="shared" si="214"/>
        <v>0.48611111111111105</v>
      </c>
    </row>
    <row r="2711" spans="1:12" ht="15.75" x14ac:dyDescent="0.25">
      <c r="A2711" s="31" t="s">
        <v>148</v>
      </c>
      <c r="B2711" s="30" t="str">
        <f>VLOOKUP(A2711,'Cód dos países'!$A$3:$C$199,2,FALSE)</f>
        <v>JAM</v>
      </c>
      <c r="C2711" s="25">
        <f>VLOOKUP(A2711,'Cód dos países'!$A$3:$C$199,3,FALSE)</f>
        <v>85</v>
      </c>
      <c r="D2711" s="29">
        <v>2002</v>
      </c>
      <c r="E2711">
        <f t="shared" si="213"/>
        <v>852002</v>
      </c>
      <c r="F2711" s="28">
        <v>9.5</v>
      </c>
      <c r="G2711" s="28">
        <v>1</v>
      </c>
      <c r="H2711" s="28">
        <v>1.5</v>
      </c>
      <c r="I2711" s="28">
        <f t="shared" si="210"/>
        <v>0.79166666666666663</v>
      </c>
      <c r="J2711" s="28">
        <f t="shared" si="211"/>
        <v>0.16666666666666666</v>
      </c>
      <c r="K2711" s="28">
        <f t="shared" si="212"/>
        <v>0.25</v>
      </c>
      <c r="L2711" s="28">
        <f t="shared" si="214"/>
        <v>0.40277777777777773</v>
      </c>
    </row>
    <row r="2712" spans="1:12" ht="15.75" x14ac:dyDescent="0.25">
      <c r="A2712" s="31" t="s">
        <v>148</v>
      </c>
      <c r="B2712" s="30" t="str">
        <f>VLOOKUP(A2712,'Cód dos países'!$A$3:$C$199,2,FALSE)</f>
        <v>JAM</v>
      </c>
      <c r="C2712" s="25">
        <f>VLOOKUP(A2712,'Cód dos países'!$A$3:$C$199,3,FALSE)</f>
        <v>85</v>
      </c>
      <c r="D2712" s="29">
        <v>2003</v>
      </c>
      <c r="E2712">
        <f t="shared" si="213"/>
        <v>852003</v>
      </c>
      <c r="F2712" s="28">
        <v>9.5</v>
      </c>
      <c r="G2712" s="28">
        <v>1</v>
      </c>
      <c r="H2712" s="28">
        <v>1.5</v>
      </c>
      <c r="I2712" s="28">
        <f t="shared" si="210"/>
        <v>0.79166666666666663</v>
      </c>
      <c r="J2712" s="28">
        <f t="shared" si="211"/>
        <v>0.16666666666666666</v>
      </c>
      <c r="K2712" s="28">
        <f t="shared" si="212"/>
        <v>0.25</v>
      </c>
      <c r="L2712" s="28">
        <f t="shared" si="214"/>
        <v>0.40277777777777773</v>
      </c>
    </row>
    <row r="2713" spans="1:12" ht="15.75" x14ac:dyDescent="0.25">
      <c r="A2713" s="31" t="s">
        <v>148</v>
      </c>
      <c r="B2713" s="30" t="str">
        <f>VLOOKUP(A2713,'Cód dos países'!$A$3:$C$199,2,FALSE)</f>
        <v>JAM</v>
      </c>
      <c r="C2713" s="25">
        <f>VLOOKUP(A2713,'Cód dos países'!$A$3:$C$199,3,FALSE)</f>
        <v>85</v>
      </c>
      <c r="D2713" s="29">
        <v>2004</v>
      </c>
      <c r="E2713">
        <f t="shared" si="213"/>
        <v>852004</v>
      </c>
      <c r="F2713" s="28">
        <v>9</v>
      </c>
      <c r="G2713" s="28">
        <v>2.5</v>
      </c>
      <c r="H2713" s="28">
        <v>1.5</v>
      </c>
      <c r="I2713" s="28">
        <f t="shared" si="210"/>
        <v>0.75</v>
      </c>
      <c r="J2713" s="28">
        <f t="shared" si="211"/>
        <v>0.41666666666666669</v>
      </c>
      <c r="K2713" s="28">
        <f t="shared" si="212"/>
        <v>0.25</v>
      </c>
      <c r="L2713" s="28">
        <f t="shared" si="214"/>
        <v>0.47222222222222221</v>
      </c>
    </row>
    <row r="2714" spans="1:12" ht="15.75" x14ac:dyDescent="0.25">
      <c r="A2714" s="31" t="s">
        <v>148</v>
      </c>
      <c r="B2714" s="30" t="str">
        <f>VLOOKUP(A2714,'Cód dos países'!$A$3:$C$199,2,FALSE)</f>
        <v>JAM</v>
      </c>
      <c r="C2714" s="25">
        <f>VLOOKUP(A2714,'Cód dos países'!$A$3:$C$199,3,FALSE)</f>
        <v>85</v>
      </c>
      <c r="D2714" s="29">
        <v>2005</v>
      </c>
      <c r="E2714">
        <f t="shared" si="213"/>
        <v>852005</v>
      </c>
      <c r="F2714" s="28">
        <v>9.5</v>
      </c>
      <c r="G2714" s="28">
        <v>2.5</v>
      </c>
      <c r="H2714" s="28">
        <v>1.5</v>
      </c>
      <c r="I2714" s="28">
        <f t="shared" si="210"/>
        <v>0.79166666666666663</v>
      </c>
      <c r="J2714" s="28">
        <f t="shared" si="211"/>
        <v>0.41666666666666669</v>
      </c>
      <c r="K2714" s="28">
        <f t="shared" si="212"/>
        <v>0.25</v>
      </c>
      <c r="L2714" s="28">
        <f t="shared" si="214"/>
        <v>0.48611111111111105</v>
      </c>
    </row>
    <row r="2715" spans="1:12" ht="15.75" x14ac:dyDescent="0.25">
      <c r="A2715" s="31" t="s">
        <v>148</v>
      </c>
      <c r="B2715" s="30" t="str">
        <f>VLOOKUP(A2715,'Cód dos países'!$A$3:$C$199,2,FALSE)</f>
        <v>JAM</v>
      </c>
      <c r="C2715" s="25">
        <f>VLOOKUP(A2715,'Cód dos países'!$A$3:$C$199,3,FALSE)</f>
        <v>85</v>
      </c>
      <c r="D2715" s="29">
        <v>2006</v>
      </c>
      <c r="E2715">
        <f t="shared" si="213"/>
        <v>852006</v>
      </c>
      <c r="F2715" s="28">
        <v>9.5</v>
      </c>
      <c r="G2715" s="28">
        <v>2</v>
      </c>
      <c r="H2715" s="28">
        <v>1.5</v>
      </c>
      <c r="I2715" s="28">
        <f t="shared" si="210"/>
        <v>0.79166666666666663</v>
      </c>
      <c r="J2715" s="28">
        <f t="shared" si="211"/>
        <v>0.33333333333333331</v>
      </c>
      <c r="K2715" s="28">
        <f t="shared" si="212"/>
        <v>0.25</v>
      </c>
      <c r="L2715" s="28">
        <f t="shared" si="214"/>
        <v>0.45833333333333326</v>
      </c>
    </row>
    <row r="2716" spans="1:12" ht="15.75" x14ac:dyDescent="0.25">
      <c r="A2716" s="31" t="s">
        <v>148</v>
      </c>
      <c r="B2716" s="30" t="str">
        <f>VLOOKUP(A2716,'Cód dos países'!$A$3:$C$199,2,FALSE)</f>
        <v>JAM</v>
      </c>
      <c r="C2716" s="25">
        <f>VLOOKUP(A2716,'Cód dos países'!$A$3:$C$199,3,FALSE)</f>
        <v>85</v>
      </c>
      <c r="D2716" s="29">
        <v>2007</v>
      </c>
      <c r="E2716">
        <f t="shared" si="213"/>
        <v>852007</v>
      </c>
      <c r="F2716" s="28">
        <v>9.5</v>
      </c>
      <c r="G2716" s="28">
        <v>2.5</v>
      </c>
      <c r="H2716" s="28">
        <v>1.5</v>
      </c>
      <c r="I2716" s="28">
        <f t="shared" si="210"/>
        <v>0.79166666666666663</v>
      </c>
      <c r="J2716" s="28">
        <f t="shared" si="211"/>
        <v>0.41666666666666669</v>
      </c>
      <c r="K2716" s="28">
        <f t="shared" si="212"/>
        <v>0.25</v>
      </c>
      <c r="L2716" s="28">
        <f t="shared" si="214"/>
        <v>0.48611111111111105</v>
      </c>
    </row>
    <row r="2717" spans="1:12" ht="15.75" x14ac:dyDescent="0.25">
      <c r="A2717" s="31" t="s">
        <v>148</v>
      </c>
      <c r="B2717" s="30" t="str">
        <f>VLOOKUP(A2717,'Cód dos países'!$A$3:$C$199,2,FALSE)</f>
        <v>JAM</v>
      </c>
      <c r="C2717" s="25">
        <f>VLOOKUP(A2717,'Cód dos países'!$A$3:$C$199,3,FALSE)</f>
        <v>85</v>
      </c>
      <c r="D2717" s="29">
        <v>2008</v>
      </c>
      <c r="E2717">
        <f t="shared" si="213"/>
        <v>852008</v>
      </c>
      <c r="F2717" s="28">
        <v>9.5</v>
      </c>
      <c r="G2717" s="28">
        <v>2</v>
      </c>
      <c r="H2717" s="28">
        <v>1.5</v>
      </c>
      <c r="I2717" s="28">
        <f t="shared" si="210"/>
        <v>0.79166666666666663</v>
      </c>
      <c r="J2717" s="28">
        <f t="shared" si="211"/>
        <v>0.33333333333333331</v>
      </c>
      <c r="K2717" s="28">
        <f t="shared" si="212"/>
        <v>0.25</v>
      </c>
      <c r="L2717" s="28">
        <f t="shared" si="214"/>
        <v>0.45833333333333326</v>
      </c>
    </row>
    <row r="2718" spans="1:12" ht="15.75" x14ac:dyDescent="0.25">
      <c r="A2718" s="31" t="s">
        <v>148</v>
      </c>
      <c r="B2718" s="30" t="str">
        <f>VLOOKUP(A2718,'Cód dos países'!$A$3:$C$199,2,FALSE)</f>
        <v>JAM</v>
      </c>
      <c r="C2718" s="25">
        <f>VLOOKUP(A2718,'Cód dos países'!$A$3:$C$199,3,FALSE)</f>
        <v>85</v>
      </c>
      <c r="D2718" s="29">
        <v>2009</v>
      </c>
      <c r="E2718">
        <f t="shared" si="213"/>
        <v>852009</v>
      </c>
      <c r="F2718" s="28">
        <v>9.5</v>
      </c>
      <c r="G2718" s="28">
        <v>2</v>
      </c>
      <c r="H2718" s="28">
        <v>1.5</v>
      </c>
      <c r="I2718" s="28">
        <f t="shared" si="210"/>
        <v>0.79166666666666663</v>
      </c>
      <c r="J2718" s="28">
        <f t="shared" si="211"/>
        <v>0.33333333333333331</v>
      </c>
      <c r="K2718" s="28">
        <f t="shared" si="212"/>
        <v>0.25</v>
      </c>
      <c r="L2718" s="28">
        <f t="shared" si="214"/>
        <v>0.45833333333333326</v>
      </c>
    </row>
    <row r="2719" spans="1:12" ht="15.75" x14ac:dyDescent="0.25">
      <c r="A2719" s="31" t="s">
        <v>148</v>
      </c>
      <c r="B2719" s="30" t="str">
        <f>VLOOKUP(A2719,'Cód dos países'!$A$3:$C$199,2,FALSE)</f>
        <v>JAM</v>
      </c>
      <c r="C2719" s="25">
        <f>VLOOKUP(A2719,'Cód dos países'!$A$3:$C$199,3,FALSE)</f>
        <v>85</v>
      </c>
      <c r="D2719" s="29">
        <v>2010</v>
      </c>
      <c r="E2719">
        <f t="shared" si="213"/>
        <v>852010</v>
      </c>
      <c r="F2719" s="28">
        <v>0.77272727272727271</v>
      </c>
      <c r="G2719" s="28">
        <v>0.33333333333333331</v>
      </c>
      <c r="H2719" s="28">
        <v>0.33333333333333331</v>
      </c>
      <c r="I2719" s="28">
        <f t="shared" si="210"/>
        <v>0.77272727272727271</v>
      </c>
      <c r="J2719" s="28">
        <f t="shared" si="211"/>
        <v>0.33333333333333331</v>
      </c>
      <c r="K2719" s="28">
        <f t="shared" si="212"/>
        <v>0.33333333333333331</v>
      </c>
      <c r="L2719" s="28">
        <f t="shared" si="214"/>
        <v>0.47979797979797978</v>
      </c>
    </row>
    <row r="2720" spans="1:12" ht="15.75" x14ac:dyDescent="0.25">
      <c r="A2720" s="31" t="s">
        <v>148</v>
      </c>
      <c r="B2720" s="30" t="str">
        <f>VLOOKUP(A2720,'Cód dos países'!$A$3:$C$199,2,FALSE)</f>
        <v>JAM</v>
      </c>
      <c r="C2720" s="25">
        <f>VLOOKUP(A2720,'Cód dos países'!$A$3:$C$199,3,FALSE)</f>
        <v>85</v>
      </c>
      <c r="D2720" s="29">
        <v>2011</v>
      </c>
      <c r="E2720">
        <f t="shared" si="213"/>
        <v>852011</v>
      </c>
      <c r="F2720" s="28">
        <v>0.77272727272727271</v>
      </c>
      <c r="G2720" s="28">
        <v>0.33333333333333331</v>
      </c>
      <c r="H2720" s="28">
        <v>0.33333333333333331</v>
      </c>
      <c r="I2720" s="28">
        <f t="shared" si="210"/>
        <v>0.77272727272727271</v>
      </c>
      <c r="J2720" s="28">
        <f t="shared" si="211"/>
        <v>0.33333333333333331</v>
      </c>
      <c r="K2720" s="28">
        <f t="shared" si="212"/>
        <v>0.33333333333333331</v>
      </c>
      <c r="L2720" s="28">
        <f t="shared" si="214"/>
        <v>0.47979797979797978</v>
      </c>
    </row>
    <row r="2721" spans="1:12" ht="15.75" x14ac:dyDescent="0.25">
      <c r="A2721" s="31" t="s">
        <v>148</v>
      </c>
      <c r="B2721" s="30" t="str">
        <f>VLOOKUP(A2721,'Cód dos países'!$A$3:$C$199,2,FALSE)</f>
        <v>JAM</v>
      </c>
      <c r="C2721" s="25">
        <f>VLOOKUP(A2721,'Cód dos países'!$A$3:$C$199,3,FALSE)</f>
        <v>85</v>
      </c>
      <c r="D2721" s="29">
        <v>2012</v>
      </c>
      <c r="E2721">
        <f t="shared" si="213"/>
        <v>852012</v>
      </c>
      <c r="F2721" s="28">
        <v>0.5</v>
      </c>
      <c r="G2721" s="28">
        <v>0.33333333333333331</v>
      </c>
      <c r="H2721" s="28">
        <v>0.33333333333333331</v>
      </c>
      <c r="I2721" s="28">
        <f t="shared" si="210"/>
        <v>0.5</v>
      </c>
      <c r="J2721" s="28">
        <f t="shared" si="211"/>
        <v>0.33333333333333331</v>
      </c>
      <c r="K2721" s="28">
        <f t="shared" si="212"/>
        <v>0.33333333333333331</v>
      </c>
      <c r="L2721" s="28">
        <f t="shared" si="214"/>
        <v>0.3888888888888889</v>
      </c>
    </row>
    <row r="2722" spans="1:12" ht="15.75" x14ac:dyDescent="0.25">
      <c r="A2722" s="31" t="s">
        <v>148</v>
      </c>
      <c r="B2722" s="30" t="str">
        <f>VLOOKUP(A2722,'Cód dos países'!$A$3:$C$199,2,FALSE)</f>
        <v>JAM</v>
      </c>
      <c r="C2722" s="25">
        <f>VLOOKUP(A2722,'Cód dos países'!$A$3:$C$199,3,FALSE)</f>
        <v>85</v>
      </c>
      <c r="D2722" s="29">
        <v>2013</v>
      </c>
      <c r="E2722">
        <f t="shared" si="213"/>
        <v>852013</v>
      </c>
      <c r="F2722" s="28">
        <v>0.54545454545454541</v>
      </c>
      <c r="G2722" s="28">
        <v>0.41666666666666669</v>
      </c>
      <c r="H2722" s="28">
        <v>0.33333333333333331</v>
      </c>
      <c r="I2722" s="28">
        <f t="shared" si="210"/>
        <v>0.54545454545454541</v>
      </c>
      <c r="J2722" s="28">
        <f t="shared" si="211"/>
        <v>0.41666666666666669</v>
      </c>
      <c r="K2722" s="28">
        <f t="shared" si="212"/>
        <v>0.33333333333333331</v>
      </c>
      <c r="L2722" s="28">
        <f t="shared" si="214"/>
        <v>0.43181818181818182</v>
      </c>
    </row>
    <row r="2723" spans="1:12" ht="15.75" x14ac:dyDescent="0.25">
      <c r="A2723" s="31" t="s">
        <v>148</v>
      </c>
      <c r="B2723" s="30" t="str">
        <f>VLOOKUP(A2723,'Cód dos países'!$A$3:$C$199,2,FALSE)</f>
        <v>JAM</v>
      </c>
      <c r="C2723" s="25">
        <f>VLOOKUP(A2723,'Cód dos países'!$A$3:$C$199,3,FALSE)</f>
        <v>85</v>
      </c>
      <c r="D2723" s="29">
        <v>2014</v>
      </c>
      <c r="E2723">
        <f t="shared" si="213"/>
        <v>852014</v>
      </c>
      <c r="F2723" s="28">
        <v>0.72727272727272729</v>
      </c>
      <c r="G2723" s="28">
        <v>0.41666666666666669</v>
      </c>
      <c r="H2723" s="28">
        <v>0.33333333333333331</v>
      </c>
      <c r="I2723" s="28">
        <f t="shared" si="210"/>
        <v>0.72727272727272729</v>
      </c>
      <c r="J2723" s="28">
        <f t="shared" si="211"/>
        <v>0.41666666666666669</v>
      </c>
      <c r="K2723" s="28">
        <f t="shared" si="212"/>
        <v>0.33333333333333331</v>
      </c>
      <c r="L2723" s="28">
        <f t="shared" si="214"/>
        <v>0.49242424242424243</v>
      </c>
    </row>
    <row r="2724" spans="1:12" ht="15.75" x14ac:dyDescent="0.25">
      <c r="A2724" s="31" t="s">
        <v>152</v>
      </c>
      <c r="B2724" s="30" t="str">
        <f>VLOOKUP(A2724,'Cód dos países'!$A$3:$C$199,2,FALSE)</f>
        <v>JPN</v>
      </c>
      <c r="C2724" s="25">
        <f>VLOOKUP(A2724,'Cód dos países'!$A$3:$C$199,3,FALSE)</f>
        <v>86</v>
      </c>
      <c r="D2724" s="29">
        <v>1983</v>
      </c>
      <c r="E2724">
        <f t="shared" si="213"/>
        <v>861983</v>
      </c>
      <c r="F2724" s="28">
        <v>5.5</v>
      </c>
      <c r="G2724" s="28">
        <v>6</v>
      </c>
      <c r="H2724" s="28">
        <v>5.5</v>
      </c>
      <c r="I2724" s="28">
        <f t="shared" si="210"/>
        <v>0.45833333333333331</v>
      </c>
      <c r="J2724" s="28">
        <f t="shared" si="211"/>
        <v>1</v>
      </c>
      <c r="K2724" s="28">
        <f t="shared" si="212"/>
        <v>0.91666666666666663</v>
      </c>
      <c r="L2724" s="28">
        <f t="shared" si="214"/>
        <v>0.79166666666666652</v>
      </c>
    </row>
    <row r="2725" spans="1:12" ht="15.75" x14ac:dyDescent="0.25">
      <c r="A2725" s="31" t="s">
        <v>152</v>
      </c>
      <c r="B2725" s="30" t="str">
        <f>VLOOKUP(A2725,'Cód dos países'!$A$3:$C$199,2,FALSE)</f>
        <v>JPN</v>
      </c>
      <c r="C2725" s="25">
        <f>VLOOKUP(A2725,'Cód dos países'!$A$3:$C$199,3,FALSE)</f>
        <v>86</v>
      </c>
      <c r="D2725" s="29">
        <v>1984</v>
      </c>
      <c r="E2725">
        <f t="shared" si="213"/>
        <v>861984</v>
      </c>
      <c r="F2725" s="28">
        <v>11</v>
      </c>
      <c r="G2725" s="28">
        <v>6</v>
      </c>
      <c r="H2725" s="28">
        <v>5.5</v>
      </c>
      <c r="I2725" s="28">
        <f t="shared" si="210"/>
        <v>0.91666666666666663</v>
      </c>
      <c r="J2725" s="28">
        <f t="shared" si="211"/>
        <v>1</v>
      </c>
      <c r="K2725" s="28">
        <f t="shared" si="212"/>
        <v>0.91666666666666663</v>
      </c>
      <c r="L2725" s="28">
        <f t="shared" si="214"/>
        <v>0.94444444444444442</v>
      </c>
    </row>
    <row r="2726" spans="1:12" ht="15.75" x14ac:dyDescent="0.25">
      <c r="A2726" s="31" t="s">
        <v>152</v>
      </c>
      <c r="B2726" s="30" t="str">
        <f>VLOOKUP(A2726,'Cód dos países'!$A$3:$C$199,2,FALSE)</f>
        <v>JPN</v>
      </c>
      <c r="C2726" s="25">
        <f>VLOOKUP(A2726,'Cód dos países'!$A$3:$C$199,3,FALSE)</f>
        <v>86</v>
      </c>
      <c r="D2726" s="29">
        <v>1985</v>
      </c>
      <c r="E2726">
        <f t="shared" si="213"/>
        <v>861985</v>
      </c>
      <c r="F2726" s="28">
        <v>10</v>
      </c>
      <c r="G2726" s="28">
        <v>5</v>
      </c>
      <c r="H2726" s="28">
        <v>5</v>
      </c>
      <c r="I2726" s="28">
        <f t="shared" si="210"/>
        <v>0.83333333333333337</v>
      </c>
      <c r="J2726" s="28">
        <f t="shared" si="211"/>
        <v>0.83333333333333337</v>
      </c>
      <c r="K2726" s="28">
        <f t="shared" si="212"/>
        <v>0.83333333333333337</v>
      </c>
      <c r="L2726" s="28">
        <f t="shared" si="214"/>
        <v>0.83333333333333337</v>
      </c>
    </row>
    <row r="2727" spans="1:12" ht="15.75" x14ac:dyDescent="0.25">
      <c r="A2727" s="31" t="s">
        <v>152</v>
      </c>
      <c r="B2727" s="30" t="str">
        <f>VLOOKUP(A2727,'Cód dos países'!$A$3:$C$199,2,FALSE)</f>
        <v>JPN</v>
      </c>
      <c r="C2727" s="25">
        <f>VLOOKUP(A2727,'Cód dos países'!$A$3:$C$199,3,FALSE)</f>
        <v>86</v>
      </c>
      <c r="D2727" s="29">
        <v>1986</v>
      </c>
      <c r="E2727">
        <f t="shared" si="213"/>
        <v>861986</v>
      </c>
      <c r="F2727" s="28">
        <v>10</v>
      </c>
      <c r="G2727" s="28">
        <v>5</v>
      </c>
      <c r="H2727" s="28">
        <v>5</v>
      </c>
      <c r="I2727" s="28">
        <f t="shared" si="210"/>
        <v>0.83333333333333337</v>
      </c>
      <c r="J2727" s="28">
        <f t="shared" si="211"/>
        <v>0.83333333333333337</v>
      </c>
      <c r="K2727" s="28">
        <f t="shared" si="212"/>
        <v>0.83333333333333337</v>
      </c>
      <c r="L2727" s="28">
        <f t="shared" si="214"/>
        <v>0.83333333333333337</v>
      </c>
    </row>
    <row r="2728" spans="1:12" ht="15.75" x14ac:dyDescent="0.25">
      <c r="A2728" s="31" t="s">
        <v>152</v>
      </c>
      <c r="B2728" s="30" t="str">
        <f>VLOOKUP(A2728,'Cód dos países'!$A$3:$C$199,2,FALSE)</f>
        <v>JPN</v>
      </c>
      <c r="C2728" s="25">
        <f>VLOOKUP(A2728,'Cód dos países'!$A$3:$C$199,3,FALSE)</f>
        <v>86</v>
      </c>
      <c r="D2728" s="29">
        <v>1987</v>
      </c>
      <c r="E2728">
        <f t="shared" si="213"/>
        <v>861987</v>
      </c>
      <c r="F2728" s="28">
        <v>9</v>
      </c>
      <c r="G2728" s="28">
        <v>5</v>
      </c>
      <c r="H2728" s="28">
        <v>5</v>
      </c>
      <c r="I2728" s="28">
        <f t="shared" si="210"/>
        <v>0.75</v>
      </c>
      <c r="J2728" s="28">
        <f t="shared" si="211"/>
        <v>0.83333333333333337</v>
      </c>
      <c r="K2728" s="28">
        <f t="shared" si="212"/>
        <v>0.83333333333333337</v>
      </c>
      <c r="L2728" s="28">
        <f t="shared" si="214"/>
        <v>0.80555555555555558</v>
      </c>
    </row>
    <row r="2729" spans="1:12" ht="15.75" x14ac:dyDescent="0.25">
      <c r="A2729" s="31" t="s">
        <v>152</v>
      </c>
      <c r="B2729" s="30" t="str">
        <f>VLOOKUP(A2729,'Cód dos países'!$A$3:$C$199,2,FALSE)</f>
        <v>JPN</v>
      </c>
      <c r="C2729" s="25">
        <f>VLOOKUP(A2729,'Cód dos países'!$A$3:$C$199,3,FALSE)</f>
        <v>86</v>
      </c>
      <c r="D2729" s="29">
        <v>1988</v>
      </c>
      <c r="E2729">
        <f t="shared" si="213"/>
        <v>861988</v>
      </c>
      <c r="F2729" s="28">
        <v>10</v>
      </c>
      <c r="G2729" s="28">
        <v>5</v>
      </c>
      <c r="H2729" s="28">
        <v>5</v>
      </c>
      <c r="I2729" s="28">
        <f t="shared" si="210"/>
        <v>0.83333333333333337</v>
      </c>
      <c r="J2729" s="28">
        <f t="shared" si="211"/>
        <v>0.83333333333333337</v>
      </c>
      <c r="K2729" s="28">
        <f t="shared" si="212"/>
        <v>0.83333333333333337</v>
      </c>
      <c r="L2729" s="28">
        <f t="shared" si="214"/>
        <v>0.83333333333333337</v>
      </c>
    </row>
    <row r="2730" spans="1:12" ht="15.75" x14ac:dyDescent="0.25">
      <c r="A2730" s="31" t="s">
        <v>152</v>
      </c>
      <c r="B2730" s="30" t="str">
        <f>VLOOKUP(A2730,'Cód dos países'!$A$3:$C$199,2,FALSE)</f>
        <v>JPN</v>
      </c>
      <c r="C2730" s="25">
        <f>VLOOKUP(A2730,'Cód dos países'!$A$3:$C$199,3,FALSE)</f>
        <v>86</v>
      </c>
      <c r="D2730" s="29">
        <v>1989</v>
      </c>
      <c r="E2730">
        <f t="shared" si="213"/>
        <v>861989</v>
      </c>
      <c r="F2730" s="28">
        <v>10</v>
      </c>
      <c r="G2730" s="28">
        <v>5</v>
      </c>
      <c r="H2730" s="28">
        <v>5</v>
      </c>
      <c r="I2730" s="28">
        <f t="shared" si="210"/>
        <v>0.83333333333333337</v>
      </c>
      <c r="J2730" s="28">
        <f t="shared" si="211"/>
        <v>0.83333333333333337</v>
      </c>
      <c r="K2730" s="28">
        <f t="shared" si="212"/>
        <v>0.83333333333333337</v>
      </c>
      <c r="L2730" s="28">
        <f t="shared" si="214"/>
        <v>0.83333333333333337</v>
      </c>
    </row>
    <row r="2731" spans="1:12" ht="15.75" x14ac:dyDescent="0.25">
      <c r="A2731" s="31" t="s">
        <v>152</v>
      </c>
      <c r="B2731" s="30" t="str">
        <f>VLOOKUP(A2731,'Cód dos países'!$A$3:$C$199,2,FALSE)</f>
        <v>JPN</v>
      </c>
      <c r="C2731" s="25">
        <f>VLOOKUP(A2731,'Cód dos países'!$A$3:$C$199,3,FALSE)</f>
        <v>86</v>
      </c>
      <c r="D2731" s="29">
        <v>1990</v>
      </c>
      <c r="E2731">
        <f t="shared" si="213"/>
        <v>861990</v>
      </c>
      <c r="F2731" s="28">
        <v>8</v>
      </c>
      <c r="G2731" s="28">
        <v>5</v>
      </c>
      <c r="H2731" s="28">
        <v>5</v>
      </c>
      <c r="I2731" s="28">
        <f t="shared" si="210"/>
        <v>0.66666666666666663</v>
      </c>
      <c r="J2731" s="28">
        <f t="shared" si="211"/>
        <v>0.83333333333333337</v>
      </c>
      <c r="K2731" s="28">
        <f t="shared" si="212"/>
        <v>0.83333333333333337</v>
      </c>
      <c r="L2731" s="28">
        <f t="shared" si="214"/>
        <v>0.77777777777777779</v>
      </c>
    </row>
    <row r="2732" spans="1:12" ht="15.75" x14ac:dyDescent="0.25">
      <c r="A2732" s="31" t="s">
        <v>152</v>
      </c>
      <c r="B2732" s="30" t="str">
        <f>VLOOKUP(A2732,'Cód dos países'!$A$3:$C$199,2,FALSE)</f>
        <v>JPN</v>
      </c>
      <c r="C2732" s="25">
        <f>VLOOKUP(A2732,'Cód dos países'!$A$3:$C$199,3,FALSE)</f>
        <v>86</v>
      </c>
      <c r="D2732" s="29">
        <v>1991</v>
      </c>
      <c r="E2732">
        <f t="shared" si="213"/>
        <v>861991</v>
      </c>
      <c r="F2732" s="28">
        <v>6</v>
      </c>
      <c r="G2732" s="28">
        <v>5</v>
      </c>
      <c r="H2732" s="28">
        <v>5</v>
      </c>
      <c r="I2732" s="28">
        <f t="shared" si="210"/>
        <v>0.5</v>
      </c>
      <c r="J2732" s="28">
        <f t="shared" si="211"/>
        <v>0.83333333333333337</v>
      </c>
      <c r="K2732" s="28">
        <f t="shared" si="212"/>
        <v>0.83333333333333337</v>
      </c>
      <c r="L2732" s="28">
        <f t="shared" si="214"/>
        <v>0.72222222222222221</v>
      </c>
    </row>
    <row r="2733" spans="1:12" ht="15.75" x14ac:dyDescent="0.25">
      <c r="A2733" s="31" t="s">
        <v>152</v>
      </c>
      <c r="B2733" s="30" t="str">
        <f>VLOOKUP(A2733,'Cód dos países'!$A$3:$C$199,2,FALSE)</f>
        <v>JPN</v>
      </c>
      <c r="C2733" s="25">
        <f>VLOOKUP(A2733,'Cód dos países'!$A$3:$C$199,3,FALSE)</f>
        <v>86</v>
      </c>
      <c r="D2733" s="29">
        <v>1992</v>
      </c>
      <c r="E2733">
        <f t="shared" si="213"/>
        <v>861992</v>
      </c>
      <c r="F2733" s="28">
        <v>5</v>
      </c>
      <c r="G2733" s="28">
        <v>6</v>
      </c>
      <c r="H2733" s="28">
        <v>5</v>
      </c>
      <c r="I2733" s="28">
        <f t="shared" si="210"/>
        <v>0.41666666666666669</v>
      </c>
      <c r="J2733" s="28">
        <f t="shared" si="211"/>
        <v>1</v>
      </c>
      <c r="K2733" s="28">
        <f t="shared" si="212"/>
        <v>0.83333333333333337</v>
      </c>
      <c r="L2733" s="28">
        <f t="shared" si="214"/>
        <v>0.75</v>
      </c>
    </row>
    <row r="2734" spans="1:12" ht="15.75" x14ac:dyDescent="0.25">
      <c r="A2734" s="31" t="s">
        <v>152</v>
      </c>
      <c r="B2734" s="30" t="str">
        <f>VLOOKUP(A2734,'Cód dos países'!$A$3:$C$199,2,FALSE)</f>
        <v>JPN</v>
      </c>
      <c r="C2734" s="25">
        <f>VLOOKUP(A2734,'Cód dos países'!$A$3:$C$199,3,FALSE)</f>
        <v>86</v>
      </c>
      <c r="D2734" s="29">
        <v>1993</v>
      </c>
      <c r="E2734">
        <f t="shared" si="213"/>
        <v>861993</v>
      </c>
      <c r="F2734" s="28">
        <v>5</v>
      </c>
      <c r="G2734" s="28">
        <v>6</v>
      </c>
      <c r="H2734" s="28">
        <v>5</v>
      </c>
      <c r="I2734" s="28">
        <f t="shared" si="210"/>
        <v>0.41666666666666669</v>
      </c>
      <c r="J2734" s="28">
        <f t="shared" si="211"/>
        <v>1</v>
      </c>
      <c r="K2734" s="28">
        <f t="shared" si="212"/>
        <v>0.83333333333333337</v>
      </c>
      <c r="L2734" s="28">
        <f t="shared" si="214"/>
        <v>0.75</v>
      </c>
    </row>
    <row r="2735" spans="1:12" ht="15.75" x14ac:dyDescent="0.25">
      <c r="A2735" s="31" t="s">
        <v>152</v>
      </c>
      <c r="B2735" s="30" t="str">
        <f>VLOOKUP(A2735,'Cód dos países'!$A$3:$C$199,2,FALSE)</f>
        <v>JPN</v>
      </c>
      <c r="C2735" s="25">
        <f>VLOOKUP(A2735,'Cód dos países'!$A$3:$C$199,3,FALSE)</f>
        <v>86</v>
      </c>
      <c r="D2735" s="29">
        <v>1994</v>
      </c>
      <c r="E2735">
        <f t="shared" si="213"/>
        <v>861994</v>
      </c>
      <c r="F2735" s="28">
        <v>6</v>
      </c>
      <c r="G2735" s="28">
        <v>6</v>
      </c>
      <c r="H2735" s="28">
        <v>5</v>
      </c>
      <c r="I2735" s="28">
        <f t="shared" si="210"/>
        <v>0.5</v>
      </c>
      <c r="J2735" s="28">
        <f t="shared" si="211"/>
        <v>1</v>
      </c>
      <c r="K2735" s="28">
        <f t="shared" si="212"/>
        <v>0.83333333333333337</v>
      </c>
      <c r="L2735" s="28">
        <f t="shared" si="214"/>
        <v>0.77777777777777779</v>
      </c>
    </row>
    <row r="2736" spans="1:12" ht="15.75" x14ac:dyDescent="0.25">
      <c r="A2736" s="31" t="s">
        <v>152</v>
      </c>
      <c r="B2736" s="30" t="str">
        <f>VLOOKUP(A2736,'Cód dos países'!$A$3:$C$199,2,FALSE)</f>
        <v>JPN</v>
      </c>
      <c r="C2736" s="25">
        <f>VLOOKUP(A2736,'Cód dos países'!$A$3:$C$199,3,FALSE)</f>
        <v>86</v>
      </c>
      <c r="D2736" s="29">
        <v>1995</v>
      </c>
      <c r="E2736">
        <f t="shared" si="213"/>
        <v>861995</v>
      </c>
      <c r="F2736" s="28">
        <v>6</v>
      </c>
      <c r="G2736" s="28">
        <v>6</v>
      </c>
      <c r="H2736" s="28">
        <v>5</v>
      </c>
      <c r="I2736" s="28">
        <f t="shared" si="210"/>
        <v>0.5</v>
      </c>
      <c r="J2736" s="28">
        <f t="shared" si="211"/>
        <v>1</v>
      </c>
      <c r="K2736" s="28">
        <f t="shared" si="212"/>
        <v>0.83333333333333337</v>
      </c>
      <c r="L2736" s="28">
        <f t="shared" si="214"/>
        <v>0.77777777777777779</v>
      </c>
    </row>
    <row r="2737" spans="1:12" ht="15.75" x14ac:dyDescent="0.25">
      <c r="A2737" s="31" t="s">
        <v>152</v>
      </c>
      <c r="B2737" s="30" t="str">
        <f>VLOOKUP(A2737,'Cód dos países'!$A$3:$C$199,2,FALSE)</f>
        <v>JPN</v>
      </c>
      <c r="C2737" s="25">
        <f>VLOOKUP(A2737,'Cód dos países'!$A$3:$C$199,3,FALSE)</f>
        <v>86</v>
      </c>
      <c r="D2737" s="29">
        <v>1996</v>
      </c>
      <c r="E2737">
        <f t="shared" si="213"/>
        <v>861996</v>
      </c>
      <c r="F2737" s="28">
        <v>7</v>
      </c>
      <c r="G2737" s="28">
        <v>6</v>
      </c>
      <c r="H2737" s="28">
        <v>5</v>
      </c>
      <c r="I2737" s="28">
        <f t="shared" si="210"/>
        <v>0.58333333333333337</v>
      </c>
      <c r="J2737" s="28">
        <f t="shared" si="211"/>
        <v>1</v>
      </c>
      <c r="K2737" s="28">
        <f t="shared" si="212"/>
        <v>0.83333333333333337</v>
      </c>
      <c r="L2737" s="28">
        <f t="shared" si="214"/>
        <v>0.80555555555555558</v>
      </c>
    </row>
    <row r="2738" spans="1:12" ht="15.75" x14ac:dyDescent="0.25">
      <c r="A2738" s="31" t="s">
        <v>152</v>
      </c>
      <c r="B2738" s="30" t="str">
        <f>VLOOKUP(A2738,'Cód dos países'!$A$3:$C$199,2,FALSE)</f>
        <v>JPN</v>
      </c>
      <c r="C2738" s="25">
        <f>VLOOKUP(A2738,'Cód dos países'!$A$3:$C$199,3,FALSE)</f>
        <v>86</v>
      </c>
      <c r="D2738" s="29">
        <v>1997</v>
      </c>
      <c r="E2738">
        <f t="shared" si="213"/>
        <v>861997</v>
      </c>
      <c r="F2738" s="28">
        <v>9</v>
      </c>
      <c r="G2738" s="28">
        <v>6</v>
      </c>
      <c r="H2738" s="28">
        <v>4</v>
      </c>
      <c r="I2738" s="28">
        <f t="shared" si="210"/>
        <v>0.75</v>
      </c>
      <c r="J2738" s="28">
        <f t="shared" si="211"/>
        <v>1</v>
      </c>
      <c r="K2738" s="28">
        <f t="shared" si="212"/>
        <v>0.66666666666666663</v>
      </c>
      <c r="L2738" s="28">
        <f t="shared" si="214"/>
        <v>0.80555555555555547</v>
      </c>
    </row>
    <row r="2739" spans="1:12" ht="15.75" x14ac:dyDescent="0.25">
      <c r="A2739" s="31" t="s">
        <v>152</v>
      </c>
      <c r="B2739" s="30" t="str">
        <f>VLOOKUP(A2739,'Cód dos países'!$A$3:$C$199,2,FALSE)</f>
        <v>JPN</v>
      </c>
      <c r="C2739" s="25">
        <f>VLOOKUP(A2739,'Cód dos países'!$A$3:$C$199,3,FALSE)</f>
        <v>86</v>
      </c>
      <c r="D2739" s="29">
        <v>1998</v>
      </c>
      <c r="E2739">
        <f t="shared" si="213"/>
        <v>861998</v>
      </c>
      <c r="F2739" s="28">
        <v>6</v>
      </c>
      <c r="G2739" s="28">
        <v>6</v>
      </c>
      <c r="H2739" s="28">
        <v>2</v>
      </c>
      <c r="I2739" s="28">
        <f t="shared" si="210"/>
        <v>0.5</v>
      </c>
      <c r="J2739" s="28">
        <f t="shared" si="211"/>
        <v>1</v>
      </c>
      <c r="K2739" s="28">
        <f t="shared" si="212"/>
        <v>0.33333333333333331</v>
      </c>
      <c r="L2739" s="28">
        <f t="shared" si="214"/>
        <v>0.61111111111111116</v>
      </c>
    </row>
    <row r="2740" spans="1:12" ht="15.75" x14ac:dyDescent="0.25">
      <c r="A2740" s="31" t="s">
        <v>152</v>
      </c>
      <c r="B2740" s="30" t="str">
        <f>VLOOKUP(A2740,'Cód dos países'!$A$3:$C$199,2,FALSE)</f>
        <v>JPN</v>
      </c>
      <c r="C2740" s="25">
        <f>VLOOKUP(A2740,'Cód dos países'!$A$3:$C$199,3,FALSE)</f>
        <v>86</v>
      </c>
      <c r="D2740" s="29">
        <v>1999</v>
      </c>
      <c r="E2740">
        <f t="shared" si="213"/>
        <v>861999</v>
      </c>
      <c r="F2740" s="28">
        <v>7</v>
      </c>
      <c r="G2740" s="28">
        <v>6</v>
      </c>
      <c r="H2740" s="28">
        <v>3</v>
      </c>
      <c r="I2740" s="28">
        <f t="shared" si="210"/>
        <v>0.58333333333333337</v>
      </c>
      <c r="J2740" s="28">
        <f t="shared" si="211"/>
        <v>1</v>
      </c>
      <c r="K2740" s="28">
        <f t="shared" si="212"/>
        <v>0.5</v>
      </c>
      <c r="L2740" s="28">
        <f t="shared" si="214"/>
        <v>0.69444444444444442</v>
      </c>
    </row>
    <row r="2741" spans="1:12" ht="15.75" x14ac:dyDescent="0.25">
      <c r="A2741" s="31" t="s">
        <v>152</v>
      </c>
      <c r="B2741" s="30" t="str">
        <f>VLOOKUP(A2741,'Cód dos países'!$A$3:$C$199,2,FALSE)</f>
        <v>JPN</v>
      </c>
      <c r="C2741" s="25">
        <f>VLOOKUP(A2741,'Cód dos países'!$A$3:$C$199,3,FALSE)</f>
        <v>86</v>
      </c>
      <c r="D2741" s="29">
        <v>2000</v>
      </c>
      <c r="E2741">
        <f t="shared" si="213"/>
        <v>862000</v>
      </c>
      <c r="F2741" s="28">
        <v>8</v>
      </c>
      <c r="G2741" s="28">
        <v>5</v>
      </c>
      <c r="H2741" s="28">
        <v>3</v>
      </c>
      <c r="I2741" s="28">
        <f t="shared" si="210"/>
        <v>0.66666666666666663</v>
      </c>
      <c r="J2741" s="28">
        <f t="shared" si="211"/>
        <v>0.83333333333333337</v>
      </c>
      <c r="K2741" s="28">
        <f t="shared" si="212"/>
        <v>0.5</v>
      </c>
      <c r="L2741" s="28">
        <f t="shared" si="214"/>
        <v>0.66666666666666663</v>
      </c>
    </row>
    <row r="2742" spans="1:12" ht="15.75" x14ac:dyDescent="0.25">
      <c r="A2742" s="31" t="s">
        <v>152</v>
      </c>
      <c r="B2742" s="30" t="str">
        <f>VLOOKUP(A2742,'Cód dos países'!$A$3:$C$199,2,FALSE)</f>
        <v>JPN</v>
      </c>
      <c r="C2742" s="25">
        <f>VLOOKUP(A2742,'Cód dos países'!$A$3:$C$199,3,FALSE)</f>
        <v>86</v>
      </c>
      <c r="D2742" s="29">
        <v>2001</v>
      </c>
      <c r="E2742">
        <f t="shared" si="213"/>
        <v>862001</v>
      </c>
      <c r="F2742" s="28">
        <v>12</v>
      </c>
      <c r="G2742" s="28">
        <v>5</v>
      </c>
      <c r="H2742" s="28">
        <v>3.5</v>
      </c>
      <c r="I2742" s="28">
        <f t="shared" si="210"/>
        <v>1</v>
      </c>
      <c r="J2742" s="28">
        <f t="shared" si="211"/>
        <v>0.83333333333333337</v>
      </c>
      <c r="K2742" s="28">
        <f t="shared" si="212"/>
        <v>0.58333333333333337</v>
      </c>
      <c r="L2742" s="28">
        <f t="shared" si="214"/>
        <v>0.80555555555555558</v>
      </c>
    </row>
    <row r="2743" spans="1:12" ht="15.75" x14ac:dyDescent="0.25">
      <c r="A2743" s="31" t="s">
        <v>152</v>
      </c>
      <c r="B2743" s="30" t="str">
        <f>VLOOKUP(A2743,'Cód dos países'!$A$3:$C$199,2,FALSE)</f>
        <v>JPN</v>
      </c>
      <c r="C2743" s="25">
        <f>VLOOKUP(A2743,'Cód dos países'!$A$3:$C$199,3,FALSE)</f>
        <v>86</v>
      </c>
      <c r="D2743" s="29">
        <v>2002</v>
      </c>
      <c r="E2743">
        <f t="shared" si="213"/>
        <v>862002</v>
      </c>
      <c r="F2743" s="28">
        <v>12</v>
      </c>
      <c r="G2743" s="28">
        <v>5</v>
      </c>
      <c r="H2743" s="28">
        <v>3.5</v>
      </c>
      <c r="I2743" s="28">
        <f t="shared" si="210"/>
        <v>1</v>
      </c>
      <c r="J2743" s="28">
        <f t="shared" si="211"/>
        <v>0.83333333333333337</v>
      </c>
      <c r="K2743" s="28">
        <f t="shared" si="212"/>
        <v>0.58333333333333337</v>
      </c>
      <c r="L2743" s="28">
        <f t="shared" si="214"/>
        <v>0.80555555555555558</v>
      </c>
    </row>
    <row r="2744" spans="1:12" ht="15.75" x14ac:dyDescent="0.25">
      <c r="A2744" s="31" t="s">
        <v>152</v>
      </c>
      <c r="B2744" s="30" t="str">
        <f>VLOOKUP(A2744,'Cód dos países'!$A$3:$C$199,2,FALSE)</f>
        <v>JPN</v>
      </c>
      <c r="C2744" s="25">
        <f>VLOOKUP(A2744,'Cód dos países'!$A$3:$C$199,3,FALSE)</f>
        <v>86</v>
      </c>
      <c r="D2744" s="29">
        <v>2003</v>
      </c>
      <c r="E2744">
        <f t="shared" si="213"/>
        <v>862003</v>
      </c>
      <c r="F2744" s="28">
        <v>11.5</v>
      </c>
      <c r="G2744" s="28">
        <v>5</v>
      </c>
      <c r="H2744" s="28">
        <v>3.5</v>
      </c>
      <c r="I2744" s="28">
        <f t="shared" si="210"/>
        <v>0.95833333333333337</v>
      </c>
      <c r="J2744" s="28">
        <f t="shared" si="211"/>
        <v>0.83333333333333337</v>
      </c>
      <c r="K2744" s="28">
        <f t="shared" si="212"/>
        <v>0.58333333333333337</v>
      </c>
      <c r="L2744" s="28">
        <f t="shared" si="214"/>
        <v>0.79166666666666663</v>
      </c>
    </row>
    <row r="2745" spans="1:12" ht="15.75" x14ac:dyDescent="0.25">
      <c r="A2745" s="31" t="s">
        <v>152</v>
      </c>
      <c r="B2745" s="30" t="str">
        <f>VLOOKUP(A2745,'Cód dos países'!$A$3:$C$199,2,FALSE)</f>
        <v>JPN</v>
      </c>
      <c r="C2745" s="25">
        <f>VLOOKUP(A2745,'Cód dos países'!$A$3:$C$199,3,FALSE)</f>
        <v>86</v>
      </c>
      <c r="D2745" s="29">
        <v>2004</v>
      </c>
      <c r="E2745">
        <f t="shared" si="213"/>
        <v>862004</v>
      </c>
      <c r="F2745" s="28">
        <v>11.5</v>
      </c>
      <c r="G2745" s="28">
        <v>5</v>
      </c>
      <c r="H2745" s="28">
        <v>3.5</v>
      </c>
      <c r="I2745" s="28">
        <f t="shared" si="210"/>
        <v>0.95833333333333337</v>
      </c>
      <c r="J2745" s="28">
        <f t="shared" si="211"/>
        <v>0.83333333333333337</v>
      </c>
      <c r="K2745" s="28">
        <f t="shared" si="212"/>
        <v>0.58333333333333337</v>
      </c>
      <c r="L2745" s="28">
        <f t="shared" si="214"/>
        <v>0.79166666666666663</v>
      </c>
    </row>
    <row r="2746" spans="1:12" ht="15.75" x14ac:dyDescent="0.25">
      <c r="A2746" s="31" t="s">
        <v>152</v>
      </c>
      <c r="B2746" s="30" t="str">
        <f>VLOOKUP(A2746,'Cód dos países'!$A$3:$C$199,2,FALSE)</f>
        <v>JPN</v>
      </c>
      <c r="C2746" s="25">
        <f>VLOOKUP(A2746,'Cód dos países'!$A$3:$C$199,3,FALSE)</f>
        <v>86</v>
      </c>
      <c r="D2746" s="29">
        <v>2005</v>
      </c>
      <c r="E2746">
        <f t="shared" si="213"/>
        <v>862005</v>
      </c>
      <c r="F2746" s="28">
        <v>11.5</v>
      </c>
      <c r="G2746" s="28">
        <v>5</v>
      </c>
      <c r="H2746" s="28">
        <v>3.5</v>
      </c>
      <c r="I2746" s="28">
        <f t="shared" si="210"/>
        <v>0.95833333333333337</v>
      </c>
      <c r="J2746" s="28">
        <f t="shared" si="211"/>
        <v>0.83333333333333337</v>
      </c>
      <c r="K2746" s="28">
        <f t="shared" si="212"/>
        <v>0.58333333333333337</v>
      </c>
      <c r="L2746" s="28">
        <f t="shared" si="214"/>
        <v>0.79166666666666663</v>
      </c>
    </row>
    <row r="2747" spans="1:12" ht="15.75" x14ac:dyDescent="0.25">
      <c r="A2747" s="31" t="s">
        <v>152</v>
      </c>
      <c r="B2747" s="30" t="str">
        <f>VLOOKUP(A2747,'Cód dos países'!$A$3:$C$199,2,FALSE)</f>
        <v>JPN</v>
      </c>
      <c r="C2747" s="25">
        <f>VLOOKUP(A2747,'Cód dos países'!$A$3:$C$199,3,FALSE)</f>
        <v>86</v>
      </c>
      <c r="D2747" s="29">
        <v>2006</v>
      </c>
      <c r="E2747">
        <f t="shared" si="213"/>
        <v>862006</v>
      </c>
      <c r="F2747" s="28">
        <v>11.5</v>
      </c>
      <c r="G2747" s="28">
        <v>5</v>
      </c>
      <c r="H2747" s="28">
        <v>3.5</v>
      </c>
      <c r="I2747" s="28">
        <f t="shared" si="210"/>
        <v>0.95833333333333337</v>
      </c>
      <c r="J2747" s="28">
        <f t="shared" si="211"/>
        <v>0.83333333333333337</v>
      </c>
      <c r="K2747" s="28">
        <f t="shared" si="212"/>
        <v>0.58333333333333337</v>
      </c>
      <c r="L2747" s="28">
        <f t="shared" si="214"/>
        <v>0.79166666666666663</v>
      </c>
    </row>
    <row r="2748" spans="1:12" ht="15.75" x14ac:dyDescent="0.25">
      <c r="A2748" s="31" t="s">
        <v>152</v>
      </c>
      <c r="B2748" s="30" t="str">
        <f>VLOOKUP(A2748,'Cód dos países'!$A$3:$C$199,2,FALSE)</f>
        <v>JPN</v>
      </c>
      <c r="C2748" s="25">
        <f>VLOOKUP(A2748,'Cód dos países'!$A$3:$C$199,3,FALSE)</f>
        <v>86</v>
      </c>
      <c r="D2748" s="29">
        <v>2007</v>
      </c>
      <c r="E2748">
        <f t="shared" si="213"/>
        <v>862007</v>
      </c>
      <c r="F2748" s="28">
        <v>11.5</v>
      </c>
      <c r="G2748" s="28">
        <v>5</v>
      </c>
      <c r="H2748" s="28">
        <v>3</v>
      </c>
      <c r="I2748" s="28">
        <f t="shared" si="210"/>
        <v>0.95833333333333337</v>
      </c>
      <c r="J2748" s="28">
        <f t="shared" si="211"/>
        <v>0.83333333333333337</v>
      </c>
      <c r="K2748" s="28">
        <f t="shared" si="212"/>
        <v>0.5</v>
      </c>
      <c r="L2748" s="28">
        <f t="shared" si="214"/>
        <v>0.76388888888888884</v>
      </c>
    </row>
    <row r="2749" spans="1:12" ht="15.75" x14ac:dyDescent="0.25">
      <c r="A2749" s="31" t="s">
        <v>152</v>
      </c>
      <c r="B2749" s="30" t="str">
        <f>VLOOKUP(A2749,'Cód dos países'!$A$3:$C$199,2,FALSE)</f>
        <v>JPN</v>
      </c>
      <c r="C2749" s="25">
        <f>VLOOKUP(A2749,'Cód dos países'!$A$3:$C$199,3,FALSE)</f>
        <v>86</v>
      </c>
      <c r="D2749" s="29">
        <v>2008</v>
      </c>
      <c r="E2749">
        <f t="shared" si="213"/>
        <v>862008</v>
      </c>
      <c r="F2749" s="28">
        <v>11.5</v>
      </c>
      <c r="G2749" s="28">
        <v>5</v>
      </c>
      <c r="H2749" s="28">
        <v>3</v>
      </c>
      <c r="I2749" s="28">
        <f t="shared" si="210"/>
        <v>0.95833333333333337</v>
      </c>
      <c r="J2749" s="28">
        <f t="shared" si="211"/>
        <v>0.83333333333333337</v>
      </c>
      <c r="K2749" s="28">
        <f t="shared" si="212"/>
        <v>0.5</v>
      </c>
      <c r="L2749" s="28">
        <f t="shared" si="214"/>
        <v>0.76388888888888884</v>
      </c>
    </row>
    <row r="2750" spans="1:12" ht="15.75" x14ac:dyDescent="0.25">
      <c r="A2750" s="31" t="s">
        <v>152</v>
      </c>
      <c r="B2750" s="30" t="str">
        <f>VLOOKUP(A2750,'Cód dos países'!$A$3:$C$199,2,FALSE)</f>
        <v>JPN</v>
      </c>
      <c r="C2750" s="25">
        <f>VLOOKUP(A2750,'Cód dos países'!$A$3:$C$199,3,FALSE)</f>
        <v>86</v>
      </c>
      <c r="D2750" s="29">
        <v>2009</v>
      </c>
      <c r="E2750">
        <f t="shared" si="213"/>
        <v>862009</v>
      </c>
      <c r="F2750" s="28">
        <v>11.5</v>
      </c>
      <c r="G2750" s="28">
        <v>5</v>
      </c>
      <c r="H2750" s="28">
        <v>3</v>
      </c>
      <c r="I2750" s="28">
        <f t="shared" si="210"/>
        <v>0.95833333333333337</v>
      </c>
      <c r="J2750" s="28">
        <f t="shared" si="211"/>
        <v>0.83333333333333337</v>
      </c>
      <c r="K2750" s="28">
        <f t="shared" si="212"/>
        <v>0.5</v>
      </c>
      <c r="L2750" s="28">
        <f t="shared" si="214"/>
        <v>0.76388888888888884</v>
      </c>
    </row>
    <row r="2751" spans="1:12" ht="15.75" x14ac:dyDescent="0.25">
      <c r="A2751" s="31" t="s">
        <v>152</v>
      </c>
      <c r="B2751" s="30" t="str">
        <f>VLOOKUP(A2751,'Cód dos países'!$A$3:$C$199,2,FALSE)</f>
        <v>JPN</v>
      </c>
      <c r="C2751" s="25">
        <f>VLOOKUP(A2751,'Cód dos países'!$A$3:$C$199,3,FALSE)</f>
        <v>86</v>
      </c>
      <c r="D2751" s="29">
        <v>2010</v>
      </c>
      <c r="E2751">
        <f t="shared" si="213"/>
        <v>862010</v>
      </c>
      <c r="F2751" s="28">
        <v>0.95454545454545459</v>
      </c>
      <c r="G2751" s="28">
        <v>0.83333333333333337</v>
      </c>
      <c r="H2751" s="28">
        <v>0.75</v>
      </c>
      <c r="I2751" s="28">
        <f t="shared" si="210"/>
        <v>0.95454545454545459</v>
      </c>
      <c r="J2751" s="28">
        <f t="shared" si="211"/>
        <v>0.83333333333333337</v>
      </c>
      <c r="K2751" s="28">
        <f t="shared" si="212"/>
        <v>0.75</v>
      </c>
      <c r="L2751" s="28">
        <f t="shared" si="214"/>
        <v>0.84595959595959602</v>
      </c>
    </row>
    <row r="2752" spans="1:12" ht="15.75" x14ac:dyDescent="0.25">
      <c r="A2752" s="31" t="s">
        <v>152</v>
      </c>
      <c r="B2752" s="30" t="str">
        <f>VLOOKUP(A2752,'Cód dos países'!$A$3:$C$199,2,FALSE)</f>
        <v>JPN</v>
      </c>
      <c r="C2752" s="25">
        <f>VLOOKUP(A2752,'Cód dos países'!$A$3:$C$199,3,FALSE)</f>
        <v>86</v>
      </c>
      <c r="D2752" s="29">
        <v>2011</v>
      </c>
      <c r="E2752">
        <f t="shared" si="213"/>
        <v>862011</v>
      </c>
      <c r="F2752" s="28">
        <v>0.95454545454545459</v>
      </c>
      <c r="G2752" s="28">
        <v>0.83333333333333337</v>
      </c>
      <c r="H2752" s="28">
        <v>0.75</v>
      </c>
      <c r="I2752" s="28">
        <f t="shared" si="210"/>
        <v>0.95454545454545459</v>
      </c>
      <c r="J2752" s="28">
        <f t="shared" si="211"/>
        <v>0.83333333333333337</v>
      </c>
      <c r="K2752" s="28">
        <f t="shared" si="212"/>
        <v>0.75</v>
      </c>
      <c r="L2752" s="28">
        <f t="shared" si="214"/>
        <v>0.84595959595959602</v>
      </c>
    </row>
    <row r="2753" spans="1:12" ht="15.75" x14ac:dyDescent="0.25">
      <c r="A2753" s="31" t="s">
        <v>152</v>
      </c>
      <c r="B2753" s="30" t="str">
        <f>VLOOKUP(A2753,'Cód dos países'!$A$3:$C$199,2,FALSE)</f>
        <v>JPN</v>
      </c>
      <c r="C2753" s="25">
        <f>VLOOKUP(A2753,'Cód dos países'!$A$3:$C$199,3,FALSE)</f>
        <v>86</v>
      </c>
      <c r="D2753" s="29">
        <v>2012</v>
      </c>
      <c r="E2753">
        <f t="shared" si="213"/>
        <v>862012</v>
      </c>
      <c r="F2753" s="28">
        <v>0.90909090909090906</v>
      </c>
      <c r="G2753" s="28">
        <v>0.83333333333333337</v>
      </c>
      <c r="H2753" s="28">
        <v>0.75</v>
      </c>
      <c r="I2753" s="28">
        <f t="shared" si="210"/>
        <v>0.90909090909090906</v>
      </c>
      <c r="J2753" s="28">
        <f t="shared" si="211"/>
        <v>0.83333333333333337</v>
      </c>
      <c r="K2753" s="28">
        <f t="shared" si="212"/>
        <v>0.75</v>
      </c>
      <c r="L2753" s="28">
        <f t="shared" si="214"/>
        <v>0.83080808080808077</v>
      </c>
    </row>
    <row r="2754" spans="1:12" ht="15.75" x14ac:dyDescent="0.25">
      <c r="A2754" s="31" t="s">
        <v>152</v>
      </c>
      <c r="B2754" s="30" t="str">
        <f>VLOOKUP(A2754,'Cód dos países'!$A$3:$C$199,2,FALSE)</f>
        <v>JPN</v>
      </c>
      <c r="C2754" s="25">
        <f>VLOOKUP(A2754,'Cód dos países'!$A$3:$C$199,3,FALSE)</f>
        <v>86</v>
      </c>
      <c r="D2754" s="29">
        <v>2013</v>
      </c>
      <c r="E2754">
        <f t="shared" si="213"/>
        <v>862013</v>
      </c>
      <c r="F2754" s="28">
        <v>0.95454545454545459</v>
      </c>
      <c r="G2754" s="28">
        <v>0.83333333333333337</v>
      </c>
      <c r="H2754" s="28">
        <v>0.75</v>
      </c>
      <c r="I2754" s="28">
        <f t="shared" si="210"/>
        <v>0.95454545454545459</v>
      </c>
      <c r="J2754" s="28">
        <f t="shared" si="211"/>
        <v>0.83333333333333337</v>
      </c>
      <c r="K2754" s="28">
        <f t="shared" si="212"/>
        <v>0.75</v>
      </c>
      <c r="L2754" s="28">
        <f t="shared" si="214"/>
        <v>0.84595959595959602</v>
      </c>
    </row>
    <row r="2755" spans="1:12" ht="15.75" x14ac:dyDescent="0.25">
      <c r="A2755" s="31" t="s">
        <v>152</v>
      </c>
      <c r="B2755" s="30" t="str">
        <f>VLOOKUP(A2755,'Cód dos países'!$A$3:$C$199,2,FALSE)</f>
        <v>JPN</v>
      </c>
      <c r="C2755" s="25">
        <f>VLOOKUP(A2755,'Cód dos países'!$A$3:$C$199,3,FALSE)</f>
        <v>86</v>
      </c>
      <c r="D2755" s="29">
        <v>2014</v>
      </c>
      <c r="E2755">
        <f t="shared" si="213"/>
        <v>862014</v>
      </c>
      <c r="F2755" s="28">
        <v>0.95454545454545459</v>
      </c>
      <c r="G2755" s="28">
        <v>0.83333333333333337</v>
      </c>
      <c r="H2755" s="28">
        <v>0.75</v>
      </c>
      <c r="I2755" s="28">
        <f t="shared" si="210"/>
        <v>0.95454545454545459</v>
      </c>
      <c r="J2755" s="28">
        <f t="shared" si="211"/>
        <v>0.83333333333333337</v>
      </c>
      <c r="K2755" s="28">
        <f t="shared" si="212"/>
        <v>0.75</v>
      </c>
      <c r="L2755" s="28">
        <f t="shared" si="214"/>
        <v>0.84595959595959602</v>
      </c>
    </row>
    <row r="2756" spans="1:12" ht="15.75" x14ac:dyDescent="0.25">
      <c r="A2756" s="31" t="s">
        <v>150</v>
      </c>
      <c r="B2756" s="30" t="str">
        <f>VLOOKUP(A2756,'Cód dos países'!$A$3:$C$199,2,FALSE)</f>
        <v>JOR</v>
      </c>
      <c r="C2756" s="25">
        <f>VLOOKUP(A2756,'Cód dos países'!$A$3:$C$199,3,FALSE)</f>
        <v>87</v>
      </c>
      <c r="D2756" s="29">
        <v>1983</v>
      </c>
      <c r="E2756">
        <f t="shared" si="213"/>
        <v>871983</v>
      </c>
      <c r="F2756" s="28">
        <v>3</v>
      </c>
      <c r="G2756" s="28">
        <v>1.5</v>
      </c>
      <c r="H2756" s="28">
        <v>3</v>
      </c>
      <c r="I2756" s="28">
        <f t="shared" ref="I2756:I2819" si="215">IF(F2756=".","",IF($D2756&gt;2009,F2756,F2756/12))</f>
        <v>0.25</v>
      </c>
      <c r="J2756" s="28">
        <f t="shared" ref="J2756:J2819" si="216">IF(G2756=".","",IF($D2756&gt;2009,G2756,G2756/6))</f>
        <v>0.25</v>
      </c>
      <c r="K2756" s="28">
        <f t="shared" ref="K2756:K2819" si="217">IF(H2756=".","",IF($D2756&gt;2009,H2756,H2756/6))</f>
        <v>0.5</v>
      </c>
      <c r="L2756" s="28">
        <f t="shared" si="214"/>
        <v>0.33333333333333331</v>
      </c>
    </row>
    <row r="2757" spans="1:12" ht="15.75" x14ac:dyDescent="0.25">
      <c r="A2757" s="31" t="s">
        <v>150</v>
      </c>
      <c r="B2757" s="30" t="str">
        <f>VLOOKUP(A2757,'Cód dos países'!$A$3:$C$199,2,FALSE)</f>
        <v>JOR</v>
      </c>
      <c r="C2757" s="25">
        <f>VLOOKUP(A2757,'Cód dos países'!$A$3:$C$199,3,FALSE)</f>
        <v>87</v>
      </c>
      <c r="D2757" s="29">
        <v>1984</v>
      </c>
      <c r="E2757">
        <f t="shared" ref="E2757:E2820" si="218">C2757*10000+D2757</f>
        <v>871984</v>
      </c>
      <c r="F2757" s="28">
        <v>8</v>
      </c>
      <c r="G2757" s="28">
        <v>1.5</v>
      </c>
      <c r="H2757" s="28">
        <v>3</v>
      </c>
      <c r="I2757" s="28">
        <f t="shared" si="215"/>
        <v>0.66666666666666663</v>
      </c>
      <c r="J2757" s="28">
        <f t="shared" si="216"/>
        <v>0.25</v>
      </c>
      <c r="K2757" s="28">
        <f t="shared" si="217"/>
        <v>0.5</v>
      </c>
      <c r="L2757" s="28">
        <f t="shared" si="214"/>
        <v>0.47222222222222221</v>
      </c>
    </row>
    <row r="2758" spans="1:12" ht="15.75" x14ac:dyDescent="0.25">
      <c r="A2758" s="31" t="s">
        <v>150</v>
      </c>
      <c r="B2758" s="30" t="str">
        <f>VLOOKUP(A2758,'Cód dos países'!$A$3:$C$199,2,FALSE)</f>
        <v>JOR</v>
      </c>
      <c r="C2758" s="25">
        <f>VLOOKUP(A2758,'Cód dos países'!$A$3:$C$199,3,FALSE)</f>
        <v>87</v>
      </c>
      <c r="D2758" s="29">
        <v>1985</v>
      </c>
      <c r="E2758">
        <f t="shared" si="218"/>
        <v>871985</v>
      </c>
      <c r="F2758" s="28">
        <v>6</v>
      </c>
      <c r="G2758" s="28">
        <v>2</v>
      </c>
      <c r="H2758" s="28">
        <v>3</v>
      </c>
      <c r="I2758" s="28">
        <f t="shared" si="215"/>
        <v>0.5</v>
      </c>
      <c r="J2758" s="28">
        <f t="shared" si="216"/>
        <v>0.33333333333333331</v>
      </c>
      <c r="K2758" s="28">
        <f t="shared" si="217"/>
        <v>0.5</v>
      </c>
      <c r="L2758" s="28">
        <f t="shared" si="214"/>
        <v>0.44444444444444442</v>
      </c>
    </row>
    <row r="2759" spans="1:12" ht="15.75" x14ac:dyDescent="0.25">
      <c r="A2759" s="31" t="s">
        <v>150</v>
      </c>
      <c r="B2759" s="30" t="str">
        <f>VLOOKUP(A2759,'Cód dos países'!$A$3:$C$199,2,FALSE)</f>
        <v>JOR</v>
      </c>
      <c r="C2759" s="25">
        <f>VLOOKUP(A2759,'Cód dos países'!$A$3:$C$199,3,FALSE)</f>
        <v>87</v>
      </c>
      <c r="D2759" s="29">
        <v>1986</v>
      </c>
      <c r="E2759">
        <f t="shared" si="218"/>
        <v>871986</v>
      </c>
      <c r="F2759" s="28">
        <v>6</v>
      </c>
      <c r="G2759" s="28">
        <v>2</v>
      </c>
      <c r="H2759" s="28">
        <v>3</v>
      </c>
      <c r="I2759" s="28">
        <f t="shared" si="215"/>
        <v>0.5</v>
      </c>
      <c r="J2759" s="28">
        <f t="shared" si="216"/>
        <v>0.33333333333333331</v>
      </c>
      <c r="K2759" s="28">
        <f t="shared" si="217"/>
        <v>0.5</v>
      </c>
      <c r="L2759" s="28">
        <f t="shared" si="214"/>
        <v>0.44444444444444442</v>
      </c>
    </row>
    <row r="2760" spans="1:12" ht="15.75" x14ac:dyDescent="0.25">
      <c r="A2760" s="31" t="s">
        <v>150</v>
      </c>
      <c r="B2760" s="30" t="str">
        <f>VLOOKUP(A2760,'Cód dos países'!$A$3:$C$199,2,FALSE)</f>
        <v>JOR</v>
      </c>
      <c r="C2760" s="25">
        <f>VLOOKUP(A2760,'Cód dos países'!$A$3:$C$199,3,FALSE)</f>
        <v>87</v>
      </c>
      <c r="D2760" s="29">
        <v>1987</v>
      </c>
      <c r="E2760">
        <f t="shared" si="218"/>
        <v>871987</v>
      </c>
      <c r="F2760" s="28">
        <v>5</v>
      </c>
      <c r="G2760" s="28">
        <v>2</v>
      </c>
      <c r="H2760" s="28">
        <v>3</v>
      </c>
      <c r="I2760" s="28">
        <f t="shared" si="215"/>
        <v>0.41666666666666669</v>
      </c>
      <c r="J2760" s="28">
        <f t="shared" si="216"/>
        <v>0.33333333333333331</v>
      </c>
      <c r="K2760" s="28">
        <f t="shared" si="217"/>
        <v>0.5</v>
      </c>
      <c r="L2760" s="28">
        <f t="shared" si="214"/>
        <v>0.41666666666666663</v>
      </c>
    </row>
    <row r="2761" spans="1:12" ht="15.75" x14ac:dyDescent="0.25">
      <c r="A2761" s="31" t="s">
        <v>150</v>
      </c>
      <c r="B2761" s="30" t="str">
        <f>VLOOKUP(A2761,'Cód dos países'!$A$3:$C$199,2,FALSE)</f>
        <v>JOR</v>
      </c>
      <c r="C2761" s="25">
        <f>VLOOKUP(A2761,'Cód dos países'!$A$3:$C$199,3,FALSE)</f>
        <v>87</v>
      </c>
      <c r="D2761" s="29">
        <v>1988</v>
      </c>
      <c r="E2761">
        <f t="shared" si="218"/>
        <v>871988</v>
      </c>
      <c r="F2761" s="28">
        <v>3</v>
      </c>
      <c r="G2761" s="28">
        <v>2</v>
      </c>
      <c r="H2761" s="28">
        <v>3</v>
      </c>
      <c r="I2761" s="28">
        <f t="shared" si="215"/>
        <v>0.25</v>
      </c>
      <c r="J2761" s="28">
        <f t="shared" si="216"/>
        <v>0.33333333333333331</v>
      </c>
      <c r="K2761" s="28">
        <f t="shared" si="217"/>
        <v>0.5</v>
      </c>
      <c r="L2761" s="28">
        <f t="shared" ref="L2761:L2824" si="219">IF(AND(I2761="",J2761="",K2761="")," ",IFERROR((1/3)*I2761+(1/3)*J2761+(1/3)*K2761,""))</f>
        <v>0.36111111111111105</v>
      </c>
    </row>
    <row r="2762" spans="1:12" ht="15.75" x14ac:dyDescent="0.25">
      <c r="A2762" s="31" t="s">
        <v>150</v>
      </c>
      <c r="B2762" s="30" t="str">
        <f>VLOOKUP(A2762,'Cód dos países'!$A$3:$C$199,2,FALSE)</f>
        <v>JOR</v>
      </c>
      <c r="C2762" s="25">
        <f>VLOOKUP(A2762,'Cód dos países'!$A$3:$C$199,3,FALSE)</f>
        <v>87</v>
      </c>
      <c r="D2762" s="29">
        <v>1989</v>
      </c>
      <c r="E2762">
        <f t="shared" si="218"/>
        <v>871989</v>
      </c>
      <c r="F2762" s="28">
        <v>2</v>
      </c>
      <c r="G2762" s="28">
        <v>2</v>
      </c>
      <c r="H2762" s="28">
        <v>3</v>
      </c>
      <c r="I2762" s="28">
        <f t="shared" si="215"/>
        <v>0.16666666666666666</v>
      </c>
      <c r="J2762" s="28">
        <f t="shared" si="216"/>
        <v>0.33333333333333331</v>
      </c>
      <c r="K2762" s="28">
        <f t="shared" si="217"/>
        <v>0.5</v>
      </c>
      <c r="L2762" s="28">
        <f t="shared" si="219"/>
        <v>0.33333333333333331</v>
      </c>
    </row>
    <row r="2763" spans="1:12" ht="15.75" x14ac:dyDescent="0.25">
      <c r="A2763" s="31" t="s">
        <v>150</v>
      </c>
      <c r="B2763" s="30" t="str">
        <f>VLOOKUP(A2763,'Cód dos países'!$A$3:$C$199,2,FALSE)</f>
        <v>JOR</v>
      </c>
      <c r="C2763" s="25">
        <f>VLOOKUP(A2763,'Cód dos países'!$A$3:$C$199,3,FALSE)</f>
        <v>87</v>
      </c>
      <c r="D2763" s="29">
        <v>1990</v>
      </c>
      <c r="E2763">
        <f t="shared" si="218"/>
        <v>871990</v>
      </c>
      <c r="F2763" s="28">
        <v>2</v>
      </c>
      <c r="G2763" s="28">
        <v>2</v>
      </c>
      <c r="H2763" s="28">
        <v>3</v>
      </c>
      <c r="I2763" s="28">
        <f t="shared" si="215"/>
        <v>0.16666666666666666</v>
      </c>
      <c r="J2763" s="28">
        <f t="shared" si="216"/>
        <v>0.33333333333333331</v>
      </c>
      <c r="K2763" s="28">
        <f t="shared" si="217"/>
        <v>0.5</v>
      </c>
      <c r="L2763" s="28">
        <f t="shared" si="219"/>
        <v>0.33333333333333331</v>
      </c>
    </row>
    <row r="2764" spans="1:12" ht="15.75" x14ac:dyDescent="0.25">
      <c r="A2764" s="31" t="s">
        <v>150</v>
      </c>
      <c r="B2764" s="30" t="str">
        <f>VLOOKUP(A2764,'Cód dos países'!$A$3:$C$199,2,FALSE)</f>
        <v>JOR</v>
      </c>
      <c r="C2764" s="25">
        <f>VLOOKUP(A2764,'Cód dos países'!$A$3:$C$199,3,FALSE)</f>
        <v>87</v>
      </c>
      <c r="D2764" s="29">
        <v>1991</v>
      </c>
      <c r="E2764">
        <f t="shared" si="218"/>
        <v>871991</v>
      </c>
      <c r="F2764" s="28">
        <v>2</v>
      </c>
      <c r="G2764" s="28">
        <v>3</v>
      </c>
      <c r="H2764" s="28">
        <v>3</v>
      </c>
      <c r="I2764" s="28">
        <f t="shared" si="215"/>
        <v>0.16666666666666666</v>
      </c>
      <c r="J2764" s="28">
        <f t="shared" si="216"/>
        <v>0.5</v>
      </c>
      <c r="K2764" s="28">
        <f t="shared" si="217"/>
        <v>0.5</v>
      </c>
      <c r="L2764" s="28">
        <f t="shared" si="219"/>
        <v>0.38888888888888884</v>
      </c>
    </row>
    <row r="2765" spans="1:12" ht="15.75" x14ac:dyDescent="0.25">
      <c r="A2765" s="31" t="s">
        <v>150</v>
      </c>
      <c r="B2765" s="30" t="str">
        <f>VLOOKUP(A2765,'Cód dos países'!$A$3:$C$199,2,FALSE)</f>
        <v>JOR</v>
      </c>
      <c r="C2765" s="25">
        <f>VLOOKUP(A2765,'Cód dos países'!$A$3:$C$199,3,FALSE)</f>
        <v>87</v>
      </c>
      <c r="D2765" s="29">
        <v>1992</v>
      </c>
      <c r="E2765">
        <f t="shared" si="218"/>
        <v>871992</v>
      </c>
      <c r="F2765" s="28">
        <v>6</v>
      </c>
      <c r="G2765" s="28">
        <v>4</v>
      </c>
      <c r="H2765" s="28">
        <v>4</v>
      </c>
      <c r="I2765" s="28">
        <f t="shared" si="215"/>
        <v>0.5</v>
      </c>
      <c r="J2765" s="28">
        <f t="shared" si="216"/>
        <v>0.66666666666666663</v>
      </c>
      <c r="K2765" s="28">
        <f t="shared" si="217"/>
        <v>0.66666666666666663</v>
      </c>
      <c r="L2765" s="28">
        <f t="shared" si="219"/>
        <v>0.61111111111111105</v>
      </c>
    </row>
    <row r="2766" spans="1:12" ht="15.75" x14ac:dyDescent="0.25">
      <c r="A2766" s="31" t="s">
        <v>150</v>
      </c>
      <c r="B2766" s="30" t="str">
        <f>VLOOKUP(A2766,'Cód dos países'!$A$3:$C$199,2,FALSE)</f>
        <v>JOR</v>
      </c>
      <c r="C2766" s="25">
        <f>VLOOKUP(A2766,'Cód dos países'!$A$3:$C$199,3,FALSE)</f>
        <v>87</v>
      </c>
      <c r="D2766" s="29">
        <v>1993</v>
      </c>
      <c r="E2766">
        <f t="shared" si="218"/>
        <v>871993</v>
      </c>
      <c r="F2766" s="28">
        <v>6</v>
      </c>
      <c r="G2766" s="28">
        <v>5</v>
      </c>
      <c r="H2766" s="28">
        <v>4</v>
      </c>
      <c r="I2766" s="28">
        <f t="shared" si="215"/>
        <v>0.5</v>
      </c>
      <c r="J2766" s="28">
        <f t="shared" si="216"/>
        <v>0.83333333333333337</v>
      </c>
      <c r="K2766" s="28">
        <f t="shared" si="217"/>
        <v>0.66666666666666663</v>
      </c>
      <c r="L2766" s="28">
        <f t="shared" si="219"/>
        <v>0.66666666666666663</v>
      </c>
    </row>
    <row r="2767" spans="1:12" ht="15.75" x14ac:dyDescent="0.25">
      <c r="A2767" s="31" t="s">
        <v>150</v>
      </c>
      <c r="B2767" s="30" t="str">
        <f>VLOOKUP(A2767,'Cód dos países'!$A$3:$C$199,2,FALSE)</f>
        <v>JOR</v>
      </c>
      <c r="C2767" s="25">
        <f>VLOOKUP(A2767,'Cód dos países'!$A$3:$C$199,3,FALSE)</f>
        <v>87</v>
      </c>
      <c r="D2767" s="29">
        <v>1994</v>
      </c>
      <c r="E2767">
        <f t="shared" si="218"/>
        <v>871994</v>
      </c>
      <c r="F2767" s="28">
        <v>6</v>
      </c>
      <c r="G2767" s="28">
        <v>5</v>
      </c>
      <c r="H2767" s="28">
        <v>4</v>
      </c>
      <c r="I2767" s="28">
        <f t="shared" si="215"/>
        <v>0.5</v>
      </c>
      <c r="J2767" s="28">
        <f t="shared" si="216"/>
        <v>0.83333333333333337</v>
      </c>
      <c r="K2767" s="28">
        <f t="shared" si="217"/>
        <v>0.66666666666666663</v>
      </c>
      <c r="L2767" s="28">
        <f t="shared" si="219"/>
        <v>0.66666666666666663</v>
      </c>
    </row>
    <row r="2768" spans="1:12" ht="15.75" x14ac:dyDescent="0.25">
      <c r="A2768" s="31" t="s">
        <v>150</v>
      </c>
      <c r="B2768" s="30" t="str">
        <f>VLOOKUP(A2768,'Cód dos países'!$A$3:$C$199,2,FALSE)</f>
        <v>JOR</v>
      </c>
      <c r="C2768" s="25">
        <f>VLOOKUP(A2768,'Cód dos países'!$A$3:$C$199,3,FALSE)</f>
        <v>87</v>
      </c>
      <c r="D2768" s="29">
        <v>1995</v>
      </c>
      <c r="E2768">
        <f t="shared" si="218"/>
        <v>871995</v>
      </c>
      <c r="F2768" s="28">
        <v>6</v>
      </c>
      <c r="G2768" s="28">
        <v>5</v>
      </c>
      <c r="H2768" s="28">
        <v>4</v>
      </c>
      <c r="I2768" s="28">
        <f t="shared" si="215"/>
        <v>0.5</v>
      </c>
      <c r="J2768" s="28">
        <f t="shared" si="216"/>
        <v>0.83333333333333337</v>
      </c>
      <c r="K2768" s="28">
        <f t="shared" si="217"/>
        <v>0.66666666666666663</v>
      </c>
      <c r="L2768" s="28">
        <f t="shared" si="219"/>
        <v>0.66666666666666663</v>
      </c>
    </row>
    <row r="2769" spans="1:12" ht="15.75" x14ac:dyDescent="0.25">
      <c r="A2769" s="31" t="s">
        <v>150</v>
      </c>
      <c r="B2769" s="30" t="str">
        <f>VLOOKUP(A2769,'Cód dos países'!$A$3:$C$199,2,FALSE)</f>
        <v>JOR</v>
      </c>
      <c r="C2769" s="25">
        <f>VLOOKUP(A2769,'Cód dos países'!$A$3:$C$199,3,FALSE)</f>
        <v>87</v>
      </c>
      <c r="D2769" s="29">
        <v>1996</v>
      </c>
      <c r="E2769">
        <f t="shared" si="218"/>
        <v>871996</v>
      </c>
      <c r="F2769" s="28">
        <v>7</v>
      </c>
      <c r="G2769" s="28">
        <v>4</v>
      </c>
      <c r="H2769" s="28">
        <v>4</v>
      </c>
      <c r="I2769" s="28">
        <f t="shared" si="215"/>
        <v>0.58333333333333337</v>
      </c>
      <c r="J2769" s="28">
        <f t="shared" si="216"/>
        <v>0.66666666666666663</v>
      </c>
      <c r="K2769" s="28">
        <f t="shared" si="217"/>
        <v>0.66666666666666663</v>
      </c>
      <c r="L2769" s="28">
        <f t="shared" si="219"/>
        <v>0.63888888888888884</v>
      </c>
    </row>
    <row r="2770" spans="1:12" ht="15.75" x14ac:dyDescent="0.25">
      <c r="A2770" s="31" t="s">
        <v>150</v>
      </c>
      <c r="B2770" s="30" t="str">
        <f>VLOOKUP(A2770,'Cód dos países'!$A$3:$C$199,2,FALSE)</f>
        <v>JOR</v>
      </c>
      <c r="C2770" s="25">
        <f>VLOOKUP(A2770,'Cód dos países'!$A$3:$C$199,3,FALSE)</f>
        <v>87</v>
      </c>
      <c r="D2770" s="29">
        <v>1997</v>
      </c>
      <c r="E2770">
        <f t="shared" si="218"/>
        <v>871997</v>
      </c>
      <c r="F2770" s="28">
        <v>10</v>
      </c>
      <c r="G2770" s="28">
        <v>4</v>
      </c>
      <c r="H2770" s="28">
        <v>4</v>
      </c>
      <c r="I2770" s="28">
        <f t="shared" si="215"/>
        <v>0.83333333333333337</v>
      </c>
      <c r="J2770" s="28">
        <f t="shared" si="216"/>
        <v>0.66666666666666663</v>
      </c>
      <c r="K2770" s="28">
        <f t="shared" si="217"/>
        <v>0.66666666666666663</v>
      </c>
      <c r="L2770" s="28">
        <f t="shared" si="219"/>
        <v>0.72222222222222221</v>
      </c>
    </row>
    <row r="2771" spans="1:12" ht="15.75" x14ac:dyDescent="0.25">
      <c r="A2771" s="31" t="s">
        <v>150</v>
      </c>
      <c r="B2771" s="30" t="str">
        <f>VLOOKUP(A2771,'Cód dos países'!$A$3:$C$199,2,FALSE)</f>
        <v>JOR</v>
      </c>
      <c r="C2771" s="25">
        <f>VLOOKUP(A2771,'Cód dos países'!$A$3:$C$199,3,FALSE)</f>
        <v>87</v>
      </c>
      <c r="D2771" s="29">
        <v>1998</v>
      </c>
      <c r="E2771">
        <f t="shared" si="218"/>
        <v>871998</v>
      </c>
      <c r="F2771" s="28">
        <v>10</v>
      </c>
      <c r="G2771" s="28">
        <v>4</v>
      </c>
      <c r="H2771" s="28">
        <v>4</v>
      </c>
      <c r="I2771" s="28">
        <f t="shared" si="215"/>
        <v>0.83333333333333337</v>
      </c>
      <c r="J2771" s="28">
        <f t="shared" si="216"/>
        <v>0.66666666666666663</v>
      </c>
      <c r="K2771" s="28">
        <f t="shared" si="217"/>
        <v>0.66666666666666663</v>
      </c>
      <c r="L2771" s="28">
        <f t="shared" si="219"/>
        <v>0.72222222222222221</v>
      </c>
    </row>
    <row r="2772" spans="1:12" ht="15.75" x14ac:dyDescent="0.25">
      <c r="A2772" s="31" t="s">
        <v>150</v>
      </c>
      <c r="B2772" s="30" t="str">
        <f>VLOOKUP(A2772,'Cód dos países'!$A$3:$C$199,2,FALSE)</f>
        <v>JOR</v>
      </c>
      <c r="C2772" s="25">
        <f>VLOOKUP(A2772,'Cód dos países'!$A$3:$C$199,3,FALSE)</f>
        <v>87</v>
      </c>
      <c r="D2772" s="29">
        <v>1999</v>
      </c>
      <c r="E2772">
        <f t="shared" si="218"/>
        <v>871999</v>
      </c>
      <c r="F2772" s="28">
        <v>10</v>
      </c>
      <c r="G2772" s="28">
        <v>4</v>
      </c>
      <c r="H2772" s="28">
        <v>3</v>
      </c>
      <c r="I2772" s="28">
        <f t="shared" si="215"/>
        <v>0.83333333333333337</v>
      </c>
      <c r="J2772" s="28">
        <f t="shared" si="216"/>
        <v>0.66666666666666663</v>
      </c>
      <c r="K2772" s="28">
        <f t="shared" si="217"/>
        <v>0.5</v>
      </c>
      <c r="L2772" s="28">
        <f t="shared" si="219"/>
        <v>0.66666666666666663</v>
      </c>
    </row>
    <row r="2773" spans="1:12" ht="15.75" x14ac:dyDescent="0.25">
      <c r="A2773" s="31" t="s">
        <v>150</v>
      </c>
      <c r="B2773" s="30" t="str">
        <f>VLOOKUP(A2773,'Cód dos países'!$A$3:$C$199,2,FALSE)</f>
        <v>JOR</v>
      </c>
      <c r="C2773" s="25">
        <f>VLOOKUP(A2773,'Cód dos países'!$A$3:$C$199,3,FALSE)</f>
        <v>87</v>
      </c>
      <c r="D2773" s="29">
        <v>2000</v>
      </c>
      <c r="E2773">
        <f t="shared" si="218"/>
        <v>872000</v>
      </c>
      <c r="F2773" s="28">
        <v>10</v>
      </c>
      <c r="G2773" s="28">
        <v>4</v>
      </c>
      <c r="H2773" s="28">
        <v>3</v>
      </c>
      <c r="I2773" s="28">
        <f t="shared" si="215"/>
        <v>0.83333333333333337</v>
      </c>
      <c r="J2773" s="28">
        <f t="shared" si="216"/>
        <v>0.66666666666666663</v>
      </c>
      <c r="K2773" s="28">
        <f t="shared" si="217"/>
        <v>0.5</v>
      </c>
      <c r="L2773" s="28">
        <f t="shared" si="219"/>
        <v>0.66666666666666663</v>
      </c>
    </row>
    <row r="2774" spans="1:12" ht="15.75" x14ac:dyDescent="0.25">
      <c r="A2774" s="31" t="s">
        <v>150</v>
      </c>
      <c r="B2774" s="30" t="str">
        <f>VLOOKUP(A2774,'Cód dos países'!$A$3:$C$199,2,FALSE)</f>
        <v>JOR</v>
      </c>
      <c r="C2774" s="25">
        <f>VLOOKUP(A2774,'Cód dos países'!$A$3:$C$199,3,FALSE)</f>
        <v>87</v>
      </c>
      <c r="D2774" s="29">
        <v>2001</v>
      </c>
      <c r="E2774">
        <f t="shared" si="218"/>
        <v>872001</v>
      </c>
      <c r="F2774" s="28">
        <v>9.5</v>
      </c>
      <c r="G2774" s="28">
        <v>4</v>
      </c>
      <c r="H2774" s="28">
        <v>3</v>
      </c>
      <c r="I2774" s="28">
        <f t="shared" si="215"/>
        <v>0.79166666666666663</v>
      </c>
      <c r="J2774" s="28">
        <f t="shared" si="216"/>
        <v>0.66666666666666663</v>
      </c>
      <c r="K2774" s="28">
        <f t="shared" si="217"/>
        <v>0.5</v>
      </c>
      <c r="L2774" s="28">
        <f t="shared" si="219"/>
        <v>0.65277777777777768</v>
      </c>
    </row>
    <row r="2775" spans="1:12" ht="15.75" x14ac:dyDescent="0.25">
      <c r="A2775" s="31" t="s">
        <v>150</v>
      </c>
      <c r="B2775" s="30" t="str">
        <f>VLOOKUP(A2775,'Cód dos países'!$A$3:$C$199,2,FALSE)</f>
        <v>JOR</v>
      </c>
      <c r="C2775" s="25">
        <f>VLOOKUP(A2775,'Cód dos países'!$A$3:$C$199,3,FALSE)</f>
        <v>87</v>
      </c>
      <c r="D2775" s="29">
        <v>2002</v>
      </c>
      <c r="E2775">
        <f t="shared" si="218"/>
        <v>872002</v>
      </c>
      <c r="F2775" s="28">
        <v>9.5</v>
      </c>
      <c r="G2775" s="28">
        <v>4</v>
      </c>
      <c r="H2775" s="28">
        <v>3</v>
      </c>
      <c r="I2775" s="28">
        <f t="shared" si="215"/>
        <v>0.79166666666666663</v>
      </c>
      <c r="J2775" s="28">
        <f t="shared" si="216"/>
        <v>0.66666666666666663</v>
      </c>
      <c r="K2775" s="28">
        <f t="shared" si="217"/>
        <v>0.5</v>
      </c>
      <c r="L2775" s="28">
        <f t="shared" si="219"/>
        <v>0.65277777777777768</v>
      </c>
    </row>
    <row r="2776" spans="1:12" ht="15.75" x14ac:dyDescent="0.25">
      <c r="A2776" s="31" t="s">
        <v>150</v>
      </c>
      <c r="B2776" s="30" t="str">
        <f>VLOOKUP(A2776,'Cód dos países'!$A$3:$C$199,2,FALSE)</f>
        <v>JOR</v>
      </c>
      <c r="C2776" s="25">
        <f>VLOOKUP(A2776,'Cód dos países'!$A$3:$C$199,3,FALSE)</f>
        <v>87</v>
      </c>
      <c r="D2776" s="29">
        <v>2003</v>
      </c>
      <c r="E2776">
        <f t="shared" si="218"/>
        <v>872003</v>
      </c>
      <c r="F2776" s="28">
        <v>9.5</v>
      </c>
      <c r="G2776" s="28">
        <v>4</v>
      </c>
      <c r="H2776" s="28">
        <v>3</v>
      </c>
      <c r="I2776" s="28">
        <f t="shared" si="215"/>
        <v>0.79166666666666663</v>
      </c>
      <c r="J2776" s="28">
        <f t="shared" si="216"/>
        <v>0.66666666666666663</v>
      </c>
      <c r="K2776" s="28">
        <f t="shared" si="217"/>
        <v>0.5</v>
      </c>
      <c r="L2776" s="28">
        <f t="shared" si="219"/>
        <v>0.65277777777777768</v>
      </c>
    </row>
    <row r="2777" spans="1:12" ht="15.75" x14ac:dyDescent="0.25">
      <c r="A2777" s="31" t="s">
        <v>150</v>
      </c>
      <c r="B2777" s="30" t="str">
        <f>VLOOKUP(A2777,'Cód dos países'!$A$3:$C$199,2,FALSE)</f>
        <v>JOR</v>
      </c>
      <c r="C2777" s="25">
        <f>VLOOKUP(A2777,'Cód dos países'!$A$3:$C$199,3,FALSE)</f>
        <v>87</v>
      </c>
      <c r="D2777" s="29">
        <v>2004</v>
      </c>
      <c r="E2777">
        <f t="shared" si="218"/>
        <v>872004</v>
      </c>
      <c r="F2777" s="28">
        <v>9.5</v>
      </c>
      <c r="G2777" s="28">
        <v>4</v>
      </c>
      <c r="H2777" s="28">
        <v>3</v>
      </c>
      <c r="I2777" s="28">
        <f t="shared" si="215"/>
        <v>0.79166666666666663</v>
      </c>
      <c r="J2777" s="28">
        <f t="shared" si="216"/>
        <v>0.66666666666666663</v>
      </c>
      <c r="K2777" s="28">
        <f t="shared" si="217"/>
        <v>0.5</v>
      </c>
      <c r="L2777" s="28">
        <f t="shared" si="219"/>
        <v>0.65277777777777768</v>
      </c>
    </row>
    <row r="2778" spans="1:12" ht="15.75" x14ac:dyDescent="0.25">
      <c r="A2778" s="31" t="s">
        <v>150</v>
      </c>
      <c r="B2778" s="30" t="str">
        <f>VLOOKUP(A2778,'Cód dos países'!$A$3:$C$199,2,FALSE)</f>
        <v>JOR</v>
      </c>
      <c r="C2778" s="25">
        <f>VLOOKUP(A2778,'Cód dos países'!$A$3:$C$199,3,FALSE)</f>
        <v>87</v>
      </c>
      <c r="D2778" s="29">
        <v>2005</v>
      </c>
      <c r="E2778">
        <f t="shared" si="218"/>
        <v>872005</v>
      </c>
      <c r="F2778" s="28">
        <v>10</v>
      </c>
      <c r="G2778" s="28">
        <v>4</v>
      </c>
      <c r="H2778" s="28">
        <v>3</v>
      </c>
      <c r="I2778" s="28">
        <f t="shared" si="215"/>
        <v>0.83333333333333337</v>
      </c>
      <c r="J2778" s="28">
        <f t="shared" si="216"/>
        <v>0.66666666666666663</v>
      </c>
      <c r="K2778" s="28">
        <f t="shared" si="217"/>
        <v>0.5</v>
      </c>
      <c r="L2778" s="28">
        <f t="shared" si="219"/>
        <v>0.66666666666666663</v>
      </c>
    </row>
    <row r="2779" spans="1:12" ht="15.75" x14ac:dyDescent="0.25">
      <c r="A2779" s="31" t="s">
        <v>150</v>
      </c>
      <c r="B2779" s="30" t="str">
        <f>VLOOKUP(A2779,'Cód dos países'!$A$3:$C$199,2,FALSE)</f>
        <v>JOR</v>
      </c>
      <c r="C2779" s="25">
        <f>VLOOKUP(A2779,'Cód dos países'!$A$3:$C$199,3,FALSE)</f>
        <v>87</v>
      </c>
      <c r="D2779" s="29">
        <v>2006</v>
      </c>
      <c r="E2779">
        <f t="shared" si="218"/>
        <v>872006</v>
      </c>
      <c r="F2779" s="28">
        <v>10</v>
      </c>
      <c r="G2779" s="28">
        <v>4</v>
      </c>
      <c r="H2779" s="28">
        <v>3</v>
      </c>
      <c r="I2779" s="28">
        <f t="shared" si="215"/>
        <v>0.83333333333333337</v>
      </c>
      <c r="J2779" s="28">
        <f t="shared" si="216"/>
        <v>0.66666666666666663</v>
      </c>
      <c r="K2779" s="28">
        <f t="shared" si="217"/>
        <v>0.5</v>
      </c>
      <c r="L2779" s="28">
        <f t="shared" si="219"/>
        <v>0.66666666666666663</v>
      </c>
    </row>
    <row r="2780" spans="1:12" ht="15.75" x14ac:dyDescent="0.25">
      <c r="A2780" s="31" t="s">
        <v>150</v>
      </c>
      <c r="B2780" s="30" t="str">
        <f>VLOOKUP(A2780,'Cód dos países'!$A$3:$C$199,2,FALSE)</f>
        <v>JOR</v>
      </c>
      <c r="C2780" s="25">
        <f>VLOOKUP(A2780,'Cód dos países'!$A$3:$C$199,3,FALSE)</f>
        <v>87</v>
      </c>
      <c r="D2780" s="29">
        <v>2007</v>
      </c>
      <c r="E2780">
        <f t="shared" si="218"/>
        <v>872007</v>
      </c>
      <c r="F2780" s="28">
        <v>10</v>
      </c>
      <c r="G2780" s="28">
        <v>4</v>
      </c>
      <c r="H2780" s="28">
        <v>3</v>
      </c>
      <c r="I2780" s="28">
        <f t="shared" si="215"/>
        <v>0.83333333333333337</v>
      </c>
      <c r="J2780" s="28">
        <f t="shared" si="216"/>
        <v>0.66666666666666663</v>
      </c>
      <c r="K2780" s="28">
        <f t="shared" si="217"/>
        <v>0.5</v>
      </c>
      <c r="L2780" s="28">
        <f t="shared" si="219"/>
        <v>0.66666666666666663</v>
      </c>
    </row>
    <row r="2781" spans="1:12" ht="15.75" x14ac:dyDescent="0.25">
      <c r="A2781" s="31" t="s">
        <v>150</v>
      </c>
      <c r="B2781" s="30" t="str">
        <f>VLOOKUP(A2781,'Cód dos países'!$A$3:$C$199,2,FALSE)</f>
        <v>JOR</v>
      </c>
      <c r="C2781" s="25">
        <f>VLOOKUP(A2781,'Cód dos países'!$A$3:$C$199,3,FALSE)</f>
        <v>87</v>
      </c>
      <c r="D2781" s="29">
        <v>2008</v>
      </c>
      <c r="E2781">
        <f t="shared" si="218"/>
        <v>872008</v>
      </c>
      <c r="F2781" s="28">
        <v>10</v>
      </c>
      <c r="G2781" s="28">
        <v>4</v>
      </c>
      <c r="H2781" s="28">
        <v>3</v>
      </c>
      <c r="I2781" s="28">
        <f t="shared" si="215"/>
        <v>0.83333333333333337</v>
      </c>
      <c r="J2781" s="28">
        <f t="shared" si="216"/>
        <v>0.66666666666666663</v>
      </c>
      <c r="K2781" s="28">
        <f t="shared" si="217"/>
        <v>0.5</v>
      </c>
      <c r="L2781" s="28">
        <f t="shared" si="219"/>
        <v>0.66666666666666663</v>
      </c>
    </row>
    <row r="2782" spans="1:12" ht="15.75" x14ac:dyDescent="0.25">
      <c r="A2782" s="31" t="s">
        <v>150</v>
      </c>
      <c r="B2782" s="30" t="str">
        <f>VLOOKUP(A2782,'Cód dos países'!$A$3:$C$199,2,FALSE)</f>
        <v>JOR</v>
      </c>
      <c r="C2782" s="25">
        <f>VLOOKUP(A2782,'Cód dos países'!$A$3:$C$199,3,FALSE)</f>
        <v>87</v>
      </c>
      <c r="D2782" s="29">
        <v>2009</v>
      </c>
      <c r="E2782">
        <f t="shared" si="218"/>
        <v>872009</v>
      </c>
      <c r="F2782" s="28">
        <v>10</v>
      </c>
      <c r="G2782" s="28">
        <v>4</v>
      </c>
      <c r="H2782" s="28">
        <v>3</v>
      </c>
      <c r="I2782" s="28">
        <f t="shared" si="215"/>
        <v>0.83333333333333337</v>
      </c>
      <c r="J2782" s="28">
        <f t="shared" si="216"/>
        <v>0.66666666666666663</v>
      </c>
      <c r="K2782" s="28">
        <f t="shared" si="217"/>
        <v>0.5</v>
      </c>
      <c r="L2782" s="28">
        <f t="shared" si="219"/>
        <v>0.66666666666666663</v>
      </c>
    </row>
    <row r="2783" spans="1:12" ht="15.75" x14ac:dyDescent="0.25">
      <c r="A2783" s="31" t="s">
        <v>150</v>
      </c>
      <c r="B2783" s="30" t="str">
        <f>VLOOKUP(A2783,'Cód dos países'!$A$3:$C$199,2,FALSE)</f>
        <v>JOR</v>
      </c>
      <c r="C2783" s="25">
        <f>VLOOKUP(A2783,'Cód dos países'!$A$3:$C$199,3,FALSE)</f>
        <v>87</v>
      </c>
      <c r="D2783" s="29">
        <v>2010</v>
      </c>
      <c r="E2783">
        <f t="shared" si="218"/>
        <v>872010</v>
      </c>
      <c r="F2783" s="28">
        <v>0.81818181818181823</v>
      </c>
      <c r="G2783" s="28">
        <v>0.66666666666666663</v>
      </c>
      <c r="H2783" s="28">
        <v>0.5</v>
      </c>
      <c r="I2783" s="28">
        <f t="shared" si="215"/>
        <v>0.81818181818181823</v>
      </c>
      <c r="J2783" s="28">
        <f t="shared" si="216"/>
        <v>0.66666666666666663</v>
      </c>
      <c r="K2783" s="28">
        <f t="shared" si="217"/>
        <v>0.5</v>
      </c>
      <c r="L2783" s="28">
        <f t="shared" si="219"/>
        <v>0.66161616161616155</v>
      </c>
    </row>
    <row r="2784" spans="1:12" ht="15.75" x14ac:dyDescent="0.25">
      <c r="A2784" s="31" t="s">
        <v>150</v>
      </c>
      <c r="B2784" s="30" t="str">
        <f>VLOOKUP(A2784,'Cód dos países'!$A$3:$C$199,2,FALSE)</f>
        <v>JOR</v>
      </c>
      <c r="C2784" s="25">
        <f>VLOOKUP(A2784,'Cód dos países'!$A$3:$C$199,3,FALSE)</f>
        <v>87</v>
      </c>
      <c r="D2784" s="29">
        <v>2011</v>
      </c>
      <c r="E2784">
        <f t="shared" si="218"/>
        <v>872011</v>
      </c>
      <c r="F2784" s="28">
        <v>0.81818181818181823</v>
      </c>
      <c r="G2784" s="28">
        <v>0.66666666666666663</v>
      </c>
      <c r="H2784" s="28">
        <v>0.5</v>
      </c>
      <c r="I2784" s="28">
        <f t="shared" si="215"/>
        <v>0.81818181818181823</v>
      </c>
      <c r="J2784" s="28">
        <f t="shared" si="216"/>
        <v>0.66666666666666663</v>
      </c>
      <c r="K2784" s="28">
        <f t="shared" si="217"/>
        <v>0.5</v>
      </c>
      <c r="L2784" s="28">
        <f t="shared" si="219"/>
        <v>0.66161616161616155</v>
      </c>
    </row>
    <row r="2785" spans="1:12" ht="15.75" x14ac:dyDescent="0.25">
      <c r="A2785" s="31" t="s">
        <v>150</v>
      </c>
      <c r="B2785" s="30" t="str">
        <f>VLOOKUP(A2785,'Cód dos países'!$A$3:$C$199,2,FALSE)</f>
        <v>JOR</v>
      </c>
      <c r="C2785" s="25">
        <f>VLOOKUP(A2785,'Cód dos países'!$A$3:$C$199,3,FALSE)</f>
        <v>87</v>
      </c>
      <c r="D2785" s="29">
        <v>2012</v>
      </c>
      <c r="E2785">
        <f t="shared" si="218"/>
        <v>872012</v>
      </c>
      <c r="F2785" s="28">
        <v>0.68181818181818177</v>
      </c>
      <c r="G2785" s="28">
        <v>0.66666666666666663</v>
      </c>
      <c r="H2785" s="28">
        <v>0.41666666666666669</v>
      </c>
      <c r="I2785" s="28">
        <f t="shared" si="215"/>
        <v>0.68181818181818177</v>
      </c>
      <c r="J2785" s="28">
        <f t="shared" si="216"/>
        <v>0.66666666666666663</v>
      </c>
      <c r="K2785" s="28">
        <f t="shared" si="217"/>
        <v>0.41666666666666669</v>
      </c>
      <c r="L2785" s="28">
        <f t="shared" si="219"/>
        <v>0.58838383838383834</v>
      </c>
    </row>
    <row r="2786" spans="1:12" ht="15.75" x14ac:dyDescent="0.25">
      <c r="A2786" s="31" t="s">
        <v>150</v>
      </c>
      <c r="B2786" s="30" t="str">
        <f>VLOOKUP(A2786,'Cód dos países'!$A$3:$C$199,2,FALSE)</f>
        <v>JOR</v>
      </c>
      <c r="C2786" s="25">
        <f>VLOOKUP(A2786,'Cód dos países'!$A$3:$C$199,3,FALSE)</f>
        <v>87</v>
      </c>
      <c r="D2786" s="29">
        <v>2013</v>
      </c>
      <c r="E2786">
        <f t="shared" si="218"/>
        <v>872013</v>
      </c>
      <c r="F2786" s="28">
        <v>0.72727272727272729</v>
      </c>
      <c r="G2786" s="28">
        <v>0.66666666666666663</v>
      </c>
      <c r="H2786" s="28">
        <v>0.41666666666666669</v>
      </c>
      <c r="I2786" s="28">
        <f t="shared" si="215"/>
        <v>0.72727272727272729</v>
      </c>
      <c r="J2786" s="28">
        <f t="shared" si="216"/>
        <v>0.66666666666666663</v>
      </c>
      <c r="K2786" s="28">
        <f t="shared" si="217"/>
        <v>0.41666666666666669</v>
      </c>
      <c r="L2786" s="28">
        <f t="shared" si="219"/>
        <v>0.60353535353535359</v>
      </c>
    </row>
    <row r="2787" spans="1:12" ht="15.75" x14ac:dyDescent="0.25">
      <c r="A2787" s="31" t="s">
        <v>150</v>
      </c>
      <c r="B2787" s="30" t="str">
        <f>VLOOKUP(A2787,'Cód dos países'!$A$3:$C$199,2,FALSE)</f>
        <v>JOR</v>
      </c>
      <c r="C2787" s="25">
        <f>VLOOKUP(A2787,'Cód dos países'!$A$3:$C$199,3,FALSE)</f>
        <v>87</v>
      </c>
      <c r="D2787" s="29">
        <v>2014</v>
      </c>
      <c r="E2787">
        <f t="shared" si="218"/>
        <v>872014</v>
      </c>
      <c r="F2787" s="28">
        <v>0.72727272727272729</v>
      </c>
      <c r="G2787" s="28">
        <v>0.66666666666666663</v>
      </c>
      <c r="H2787" s="28">
        <v>0.5</v>
      </c>
      <c r="I2787" s="28">
        <f t="shared" si="215"/>
        <v>0.72727272727272729</v>
      </c>
      <c r="J2787" s="28">
        <f t="shared" si="216"/>
        <v>0.66666666666666663</v>
      </c>
      <c r="K2787" s="28">
        <f t="shared" si="217"/>
        <v>0.5</v>
      </c>
      <c r="L2787" s="28">
        <f t="shared" si="219"/>
        <v>0.63131313131313127</v>
      </c>
    </row>
    <row r="2788" spans="1:12" ht="15.75" x14ac:dyDescent="0.25">
      <c r="A2788" s="31" t="s">
        <v>154</v>
      </c>
      <c r="B2788" s="30" t="str">
        <f>VLOOKUP(A2788,'Cód dos países'!$A$3:$C$199,2,FALSE)</f>
        <v>KAZ</v>
      </c>
      <c r="C2788" s="25">
        <f>VLOOKUP(A2788,'Cód dos países'!$A$3:$C$199,3,FALSE)</f>
        <v>88</v>
      </c>
      <c r="D2788" s="29">
        <v>1983</v>
      </c>
      <c r="E2788">
        <f t="shared" si="218"/>
        <v>881983</v>
      </c>
      <c r="F2788" s="28" t="s">
        <v>433</v>
      </c>
      <c r="G2788" s="28" t="s">
        <v>433</v>
      </c>
      <c r="H2788" s="28" t="s">
        <v>433</v>
      </c>
      <c r="I2788" s="28" t="str">
        <f t="shared" si="215"/>
        <v/>
      </c>
      <c r="J2788" s="28" t="str">
        <f t="shared" si="216"/>
        <v/>
      </c>
      <c r="K2788" s="28" t="str">
        <f t="shared" si="217"/>
        <v/>
      </c>
      <c r="L2788" s="28" t="str">
        <f t="shared" si="219"/>
        <v xml:space="preserve"> </v>
      </c>
    </row>
    <row r="2789" spans="1:12" ht="15.75" x14ac:dyDescent="0.25">
      <c r="A2789" s="31" t="s">
        <v>154</v>
      </c>
      <c r="B2789" s="30" t="str">
        <f>VLOOKUP(A2789,'Cód dos países'!$A$3:$C$199,2,FALSE)</f>
        <v>KAZ</v>
      </c>
      <c r="C2789" s="25">
        <f>VLOOKUP(A2789,'Cód dos países'!$A$3:$C$199,3,FALSE)</f>
        <v>88</v>
      </c>
      <c r="D2789" s="29">
        <v>1984</v>
      </c>
      <c r="E2789">
        <f t="shared" si="218"/>
        <v>881984</v>
      </c>
      <c r="F2789" s="28" t="s">
        <v>433</v>
      </c>
      <c r="G2789" s="28" t="s">
        <v>433</v>
      </c>
      <c r="H2789" s="28" t="s">
        <v>433</v>
      </c>
      <c r="I2789" s="28" t="str">
        <f t="shared" si="215"/>
        <v/>
      </c>
      <c r="J2789" s="28" t="str">
        <f t="shared" si="216"/>
        <v/>
      </c>
      <c r="K2789" s="28" t="str">
        <f t="shared" si="217"/>
        <v/>
      </c>
      <c r="L2789" s="28" t="str">
        <f t="shared" si="219"/>
        <v xml:space="preserve"> </v>
      </c>
    </row>
    <row r="2790" spans="1:12" ht="15.75" x14ac:dyDescent="0.25">
      <c r="A2790" s="31" t="s">
        <v>154</v>
      </c>
      <c r="B2790" s="30" t="str">
        <f>VLOOKUP(A2790,'Cód dos países'!$A$3:$C$199,2,FALSE)</f>
        <v>KAZ</v>
      </c>
      <c r="C2790" s="25">
        <f>VLOOKUP(A2790,'Cód dos países'!$A$3:$C$199,3,FALSE)</f>
        <v>88</v>
      </c>
      <c r="D2790" s="29">
        <v>1985</v>
      </c>
      <c r="E2790">
        <f t="shared" si="218"/>
        <v>881985</v>
      </c>
      <c r="F2790" s="28" t="s">
        <v>433</v>
      </c>
      <c r="G2790" s="28" t="s">
        <v>433</v>
      </c>
      <c r="H2790" s="28" t="s">
        <v>433</v>
      </c>
      <c r="I2790" s="28" t="str">
        <f t="shared" si="215"/>
        <v/>
      </c>
      <c r="J2790" s="28" t="str">
        <f t="shared" si="216"/>
        <v/>
      </c>
      <c r="K2790" s="28" t="str">
        <f t="shared" si="217"/>
        <v/>
      </c>
      <c r="L2790" s="28" t="str">
        <f t="shared" si="219"/>
        <v xml:space="preserve"> </v>
      </c>
    </row>
    <row r="2791" spans="1:12" ht="15.75" x14ac:dyDescent="0.25">
      <c r="A2791" s="31" t="s">
        <v>154</v>
      </c>
      <c r="B2791" s="30" t="str">
        <f>VLOOKUP(A2791,'Cód dos países'!$A$3:$C$199,2,FALSE)</f>
        <v>KAZ</v>
      </c>
      <c r="C2791" s="25">
        <f>VLOOKUP(A2791,'Cód dos países'!$A$3:$C$199,3,FALSE)</f>
        <v>88</v>
      </c>
      <c r="D2791" s="29">
        <v>1986</v>
      </c>
      <c r="E2791">
        <f t="shared" si="218"/>
        <v>881986</v>
      </c>
      <c r="F2791" s="28" t="s">
        <v>433</v>
      </c>
      <c r="G2791" s="28" t="s">
        <v>433</v>
      </c>
      <c r="H2791" s="28" t="s">
        <v>433</v>
      </c>
      <c r="I2791" s="28" t="str">
        <f t="shared" si="215"/>
        <v/>
      </c>
      <c r="J2791" s="28" t="str">
        <f t="shared" si="216"/>
        <v/>
      </c>
      <c r="K2791" s="28" t="str">
        <f t="shared" si="217"/>
        <v/>
      </c>
      <c r="L2791" s="28" t="str">
        <f t="shared" si="219"/>
        <v xml:space="preserve"> </v>
      </c>
    </row>
    <row r="2792" spans="1:12" ht="15.75" x14ac:dyDescent="0.25">
      <c r="A2792" s="31" t="s">
        <v>154</v>
      </c>
      <c r="B2792" s="30" t="str">
        <f>VLOOKUP(A2792,'Cód dos países'!$A$3:$C$199,2,FALSE)</f>
        <v>KAZ</v>
      </c>
      <c r="C2792" s="25">
        <f>VLOOKUP(A2792,'Cód dos países'!$A$3:$C$199,3,FALSE)</f>
        <v>88</v>
      </c>
      <c r="D2792" s="29">
        <v>1987</v>
      </c>
      <c r="E2792">
        <f t="shared" si="218"/>
        <v>881987</v>
      </c>
      <c r="F2792" s="28" t="s">
        <v>433</v>
      </c>
      <c r="G2792" s="28" t="s">
        <v>433</v>
      </c>
      <c r="H2792" s="28" t="s">
        <v>433</v>
      </c>
      <c r="I2792" s="28" t="str">
        <f t="shared" si="215"/>
        <v/>
      </c>
      <c r="J2792" s="28" t="str">
        <f t="shared" si="216"/>
        <v/>
      </c>
      <c r="K2792" s="28" t="str">
        <f t="shared" si="217"/>
        <v/>
      </c>
      <c r="L2792" s="28" t="str">
        <f t="shared" si="219"/>
        <v xml:space="preserve"> </v>
      </c>
    </row>
    <row r="2793" spans="1:12" ht="15.75" x14ac:dyDescent="0.25">
      <c r="A2793" s="31" t="s">
        <v>154</v>
      </c>
      <c r="B2793" s="30" t="str">
        <f>VLOOKUP(A2793,'Cód dos países'!$A$3:$C$199,2,FALSE)</f>
        <v>KAZ</v>
      </c>
      <c r="C2793" s="25">
        <f>VLOOKUP(A2793,'Cód dos países'!$A$3:$C$199,3,FALSE)</f>
        <v>88</v>
      </c>
      <c r="D2793" s="29">
        <v>1988</v>
      </c>
      <c r="E2793">
        <f t="shared" si="218"/>
        <v>881988</v>
      </c>
      <c r="F2793" s="28" t="s">
        <v>433</v>
      </c>
      <c r="G2793" s="28" t="s">
        <v>433</v>
      </c>
      <c r="H2793" s="28" t="s">
        <v>433</v>
      </c>
      <c r="I2793" s="28" t="str">
        <f t="shared" si="215"/>
        <v/>
      </c>
      <c r="J2793" s="28" t="str">
        <f t="shared" si="216"/>
        <v/>
      </c>
      <c r="K2793" s="28" t="str">
        <f t="shared" si="217"/>
        <v/>
      </c>
      <c r="L2793" s="28" t="str">
        <f t="shared" si="219"/>
        <v xml:space="preserve"> </v>
      </c>
    </row>
    <row r="2794" spans="1:12" ht="15.75" x14ac:dyDescent="0.25">
      <c r="A2794" s="31" t="s">
        <v>154</v>
      </c>
      <c r="B2794" s="30" t="str">
        <f>VLOOKUP(A2794,'Cód dos países'!$A$3:$C$199,2,FALSE)</f>
        <v>KAZ</v>
      </c>
      <c r="C2794" s="25">
        <f>VLOOKUP(A2794,'Cód dos países'!$A$3:$C$199,3,FALSE)</f>
        <v>88</v>
      </c>
      <c r="D2794" s="29">
        <v>1989</v>
      </c>
      <c r="E2794">
        <f t="shared" si="218"/>
        <v>881989</v>
      </c>
      <c r="F2794" s="28" t="s">
        <v>433</v>
      </c>
      <c r="G2794" s="28" t="s">
        <v>433</v>
      </c>
      <c r="H2794" s="28" t="s">
        <v>433</v>
      </c>
      <c r="I2794" s="28" t="str">
        <f t="shared" si="215"/>
        <v/>
      </c>
      <c r="J2794" s="28" t="str">
        <f t="shared" si="216"/>
        <v/>
      </c>
      <c r="K2794" s="28" t="str">
        <f t="shared" si="217"/>
        <v/>
      </c>
      <c r="L2794" s="28" t="str">
        <f t="shared" si="219"/>
        <v xml:space="preserve"> </v>
      </c>
    </row>
    <row r="2795" spans="1:12" ht="15.75" x14ac:dyDescent="0.25">
      <c r="A2795" s="31" t="s">
        <v>154</v>
      </c>
      <c r="B2795" s="30" t="str">
        <f>VLOOKUP(A2795,'Cód dos países'!$A$3:$C$199,2,FALSE)</f>
        <v>KAZ</v>
      </c>
      <c r="C2795" s="25">
        <f>VLOOKUP(A2795,'Cód dos países'!$A$3:$C$199,3,FALSE)</f>
        <v>88</v>
      </c>
      <c r="D2795" s="29">
        <v>1990</v>
      </c>
      <c r="E2795">
        <f t="shared" si="218"/>
        <v>881990</v>
      </c>
      <c r="F2795" s="28" t="s">
        <v>433</v>
      </c>
      <c r="G2795" s="28" t="s">
        <v>433</v>
      </c>
      <c r="H2795" s="28" t="s">
        <v>433</v>
      </c>
      <c r="I2795" s="28" t="str">
        <f t="shared" si="215"/>
        <v/>
      </c>
      <c r="J2795" s="28" t="str">
        <f t="shared" si="216"/>
        <v/>
      </c>
      <c r="K2795" s="28" t="str">
        <f t="shared" si="217"/>
        <v/>
      </c>
      <c r="L2795" s="28" t="str">
        <f t="shared" si="219"/>
        <v xml:space="preserve"> </v>
      </c>
    </row>
    <row r="2796" spans="1:12" ht="15.75" x14ac:dyDescent="0.25">
      <c r="A2796" s="31" t="s">
        <v>154</v>
      </c>
      <c r="B2796" s="30" t="str">
        <f>VLOOKUP(A2796,'Cód dos países'!$A$3:$C$199,2,FALSE)</f>
        <v>KAZ</v>
      </c>
      <c r="C2796" s="25">
        <f>VLOOKUP(A2796,'Cód dos países'!$A$3:$C$199,3,FALSE)</f>
        <v>88</v>
      </c>
      <c r="D2796" s="29">
        <v>1991</v>
      </c>
      <c r="E2796">
        <f t="shared" si="218"/>
        <v>881991</v>
      </c>
      <c r="F2796" s="28" t="s">
        <v>433</v>
      </c>
      <c r="G2796" s="28" t="s">
        <v>433</v>
      </c>
      <c r="H2796" s="28" t="s">
        <v>433</v>
      </c>
      <c r="I2796" s="28" t="str">
        <f t="shared" si="215"/>
        <v/>
      </c>
      <c r="J2796" s="28" t="str">
        <f t="shared" si="216"/>
        <v/>
      </c>
      <c r="K2796" s="28" t="str">
        <f t="shared" si="217"/>
        <v/>
      </c>
      <c r="L2796" s="28" t="str">
        <f t="shared" si="219"/>
        <v xml:space="preserve"> </v>
      </c>
    </row>
    <row r="2797" spans="1:12" ht="15.75" x14ac:dyDescent="0.25">
      <c r="A2797" s="31" t="s">
        <v>154</v>
      </c>
      <c r="B2797" s="30" t="str">
        <f>VLOOKUP(A2797,'Cód dos países'!$A$3:$C$199,2,FALSE)</f>
        <v>KAZ</v>
      </c>
      <c r="C2797" s="25">
        <f>VLOOKUP(A2797,'Cód dos países'!$A$3:$C$199,3,FALSE)</f>
        <v>88</v>
      </c>
      <c r="D2797" s="29">
        <v>1992</v>
      </c>
      <c r="E2797">
        <f t="shared" si="218"/>
        <v>881992</v>
      </c>
      <c r="F2797" s="28" t="s">
        <v>433</v>
      </c>
      <c r="G2797" s="28" t="s">
        <v>433</v>
      </c>
      <c r="H2797" s="28" t="s">
        <v>433</v>
      </c>
      <c r="I2797" s="28" t="str">
        <f t="shared" si="215"/>
        <v/>
      </c>
      <c r="J2797" s="28" t="str">
        <f t="shared" si="216"/>
        <v/>
      </c>
      <c r="K2797" s="28" t="str">
        <f t="shared" si="217"/>
        <v/>
      </c>
      <c r="L2797" s="28" t="str">
        <f t="shared" si="219"/>
        <v xml:space="preserve"> </v>
      </c>
    </row>
    <row r="2798" spans="1:12" ht="15.75" x14ac:dyDescent="0.25">
      <c r="A2798" s="31" t="s">
        <v>154</v>
      </c>
      <c r="B2798" s="30" t="str">
        <f>VLOOKUP(A2798,'Cód dos países'!$A$3:$C$199,2,FALSE)</f>
        <v>KAZ</v>
      </c>
      <c r="C2798" s="25">
        <f>VLOOKUP(A2798,'Cód dos países'!$A$3:$C$199,3,FALSE)</f>
        <v>88</v>
      </c>
      <c r="D2798" s="29">
        <v>1993</v>
      </c>
      <c r="E2798">
        <f t="shared" si="218"/>
        <v>881993</v>
      </c>
      <c r="F2798" s="28" t="s">
        <v>433</v>
      </c>
      <c r="G2798" s="28" t="s">
        <v>433</v>
      </c>
      <c r="H2798" s="28" t="s">
        <v>433</v>
      </c>
      <c r="I2798" s="28" t="str">
        <f t="shared" si="215"/>
        <v/>
      </c>
      <c r="J2798" s="28" t="str">
        <f t="shared" si="216"/>
        <v/>
      </c>
      <c r="K2798" s="28" t="str">
        <f t="shared" si="217"/>
        <v/>
      </c>
      <c r="L2798" s="28" t="str">
        <f t="shared" si="219"/>
        <v xml:space="preserve"> </v>
      </c>
    </row>
    <row r="2799" spans="1:12" ht="15.75" x14ac:dyDescent="0.25">
      <c r="A2799" s="31" t="s">
        <v>154</v>
      </c>
      <c r="B2799" s="30" t="str">
        <f>VLOOKUP(A2799,'Cód dos países'!$A$3:$C$199,2,FALSE)</f>
        <v>KAZ</v>
      </c>
      <c r="C2799" s="25">
        <f>VLOOKUP(A2799,'Cód dos países'!$A$3:$C$199,3,FALSE)</f>
        <v>88</v>
      </c>
      <c r="D2799" s="29">
        <v>1994</v>
      </c>
      <c r="E2799">
        <f t="shared" si="218"/>
        <v>881994</v>
      </c>
      <c r="F2799" s="28" t="s">
        <v>433</v>
      </c>
      <c r="G2799" s="28" t="s">
        <v>433</v>
      </c>
      <c r="H2799" s="28" t="s">
        <v>433</v>
      </c>
      <c r="I2799" s="28" t="str">
        <f t="shared" si="215"/>
        <v/>
      </c>
      <c r="J2799" s="28" t="str">
        <f t="shared" si="216"/>
        <v/>
      </c>
      <c r="K2799" s="28" t="str">
        <f t="shared" si="217"/>
        <v/>
      </c>
      <c r="L2799" s="28" t="str">
        <f t="shared" si="219"/>
        <v xml:space="preserve"> </v>
      </c>
    </row>
    <row r="2800" spans="1:12" ht="15.75" x14ac:dyDescent="0.25">
      <c r="A2800" s="31" t="s">
        <v>154</v>
      </c>
      <c r="B2800" s="30" t="str">
        <f>VLOOKUP(A2800,'Cód dos países'!$A$3:$C$199,2,FALSE)</f>
        <v>KAZ</v>
      </c>
      <c r="C2800" s="25">
        <f>VLOOKUP(A2800,'Cód dos países'!$A$3:$C$199,3,FALSE)</f>
        <v>88</v>
      </c>
      <c r="D2800" s="29">
        <v>1995</v>
      </c>
      <c r="E2800">
        <f t="shared" si="218"/>
        <v>881995</v>
      </c>
      <c r="F2800" s="28" t="s">
        <v>433</v>
      </c>
      <c r="G2800" s="28" t="s">
        <v>433</v>
      </c>
      <c r="H2800" s="28" t="s">
        <v>433</v>
      </c>
      <c r="I2800" s="28" t="str">
        <f t="shared" si="215"/>
        <v/>
      </c>
      <c r="J2800" s="28" t="str">
        <f t="shared" si="216"/>
        <v/>
      </c>
      <c r="K2800" s="28" t="str">
        <f t="shared" si="217"/>
        <v/>
      </c>
      <c r="L2800" s="28" t="str">
        <f t="shared" si="219"/>
        <v xml:space="preserve"> </v>
      </c>
    </row>
    <row r="2801" spans="1:12" ht="15.75" x14ac:dyDescent="0.25">
      <c r="A2801" s="31" t="s">
        <v>154</v>
      </c>
      <c r="B2801" s="30" t="str">
        <f>VLOOKUP(A2801,'Cód dos países'!$A$3:$C$199,2,FALSE)</f>
        <v>KAZ</v>
      </c>
      <c r="C2801" s="25">
        <f>VLOOKUP(A2801,'Cód dos países'!$A$3:$C$199,3,FALSE)</f>
        <v>88</v>
      </c>
      <c r="D2801" s="29">
        <v>1996</v>
      </c>
      <c r="E2801">
        <f t="shared" si="218"/>
        <v>881996</v>
      </c>
      <c r="F2801" s="28" t="s">
        <v>433</v>
      </c>
      <c r="G2801" s="28" t="s">
        <v>433</v>
      </c>
      <c r="H2801" s="28" t="s">
        <v>433</v>
      </c>
      <c r="I2801" s="28" t="str">
        <f t="shared" si="215"/>
        <v/>
      </c>
      <c r="J2801" s="28" t="str">
        <f t="shared" si="216"/>
        <v/>
      </c>
      <c r="K2801" s="28" t="str">
        <f t="shared" si="217"/>
        <v/>
      </c>
      <c r="L2801" s="28" t="str">
        <f t="shared" si="219"/>
        <v xml:space="preserve"> </v>
      </c>
    </row>
    <row r="2802" spans="1:12" ht="15.75" x14ac:dyDescent="0.25">
      <c r="A2802" s="31" t="s">
        <v>154</v>
      </c>
      <c r="B2802" s="30" t="str">
        <f>VLOOKUP(A2802,'Cód dos países'!$A$3:$C$199,2,FALSE)</f>
        <v>KAZ</v>
      </c>
      <c r="C2802" s="25">
        <f>VLOOKUP(A2802,'Cód dos países'!$A$3:$C$199,3,FALSE)</f>
        <v>88</v>
      </c>
      <c r="D2802" s="29">
        <v>1997</v>
      </c>
      <c r="E2802">
        <f t="shared" si="218"/>
        <v>881997</v>
      </c>
      <c r="F2802" s="28" t="s">
        <v>433</v>
      </c>
      <c r="G2802" s="28" t="s">
        <v>433</v>
      </c>
      <c r="H2802" s="28" t="s">
        <v>433</v>
      </c>
      <c r="I2802" s="28" t="str">
        <f t="shared" si="215"/>
        <v/>
      </c>
      <c r="J2802" s="28" t="str">
        <f t="shared" si="216"/>
        <v/>
      </c>
      <c r="K2802" s="28" t="str">
        <f t="shared" si="217"/>
        <v/>
      </c>
      <c r="L2802" s="28" t="str">
        <f t="shared" si="219"/>
        <v xml:space="preserve"> </v>
      </c>
    </row>
    <row r="2803" spans="1:12" ht="15.75" x14ac:dyDescent="0.25">
      <c r="A2803" s="31" t="s">
        <v>154</v>
      </c>
      <c r="B2803" s="30" t="str">
        <f>VLOOKUP(A2803,'Cód dos países'!$A$3:$C$199,2,FALSE)</f>
        <v>KAZ</v>
      </c>
      <c r="C2803" s="25">
        <f>VLOOKUP(A2803,'Cód dos países'!$A$3:$C$199,3,FALSE)</f>
        <v>88</v>
      </c>
      <c r="D2803" s="29">
        <v>1998</v>
      </c>
      <c r="E2803">
        <f t="shared" si="218"/>
        <v>881998</v>
      </c>
      <c r="F2803" s="28">
        <v>9</v>
      </c>
      <c r="G2803" s="28">
        <v>4</v>
      </c>
      <c r="H2803" s="28">
        <v>3</v>
      </c>
      <c r="I2803" s="28">
        <f t="shared" si="215"/>
        <v>0.75</v>
      </c>
      <c r="J2803" s="28">
        <f t="shared" si="216"/>
        <v>0.66666666666666663</v>
      </c>
      <c r="K2803" s="28">
        <f t="shared" si="217"/>
        <v>0.5</v>
      </c>
      <c r="L2803" s="28">
        <f t="shared" si="219"/>
        <v>0.63888888888888884</v>
      </c>
    </row>
    <row r="2804" spans="1:12" ht="15.75" x14ac:dyDescent="0.25">
      <c r="A2804" s="31" t="s">
        <v>154</v>
      </c>
      <c r="B2804" s="30" t="str">
        <f>VLOOKUP(A2804,'Cód dos países'!$A$3:$C$199,2,FALSE)</f>
        <v>KAZ</v>
      </c>
      <c r="C2804" s="25">
        <f>VLOOKUP(A2804,'Cód dos países'!$A$3:$C$199,3,FALSE)</f>
        <v>88</v>
      </c>
      <c r="D2804" s="29">
        <v>1999</v>
      </c>
      <c r="E2804">
        <f t="shared" si="218"/>
        <v>881999</v>
      </c>
      <c r="F2804" s="28">
        <v>9</v>
      </c>
      <c r="G2804" s="28">
        <v>4</v>
      </c>
      <c r="H2804" s="28">
        <v>3</v>
      </c>
      <c r="I2804" s="28">
        <f t="shared" si="215"/>
        <v>0.75</v>
      </c>
      <c r="J2804" s="28">
        <f t="shared" si="216"/>
        <v>0.66666666666666663</v>
      </c>
      <c r="K2804" s="28">
        <f t="shared" si="217"/>
        <v>0.5</v>
      </c>
      <c r="L2804" s="28">
        <f t="shared" si="219"/>
        <v>0.63888888888888884</v>
      </c>
    </row>
    <row r="2805" spans="1:12" ht="15.75" x14ac:dyDescent="0.25">
      <c r="A2805" s="31" t="s">
        <v>154</v>
      </c>
      <c r="B2805" s="30" t="str">
        <f>VLOOKUP(A2805,'Cód dos países'!$A$3:$C$199,2,FALSE)</f>
        <v>KAZ</v>
      </c>
      <c r="C2805" s="25">
        <f>VLOOKUP(A2805,'Cód dos países'!$A$3:$C$199,3,FALSE)</f>
        <v>88</v>
      </c>
      <c r="D2805" s="29">
        <v>2000</v>
      </c>
      <c r="E2805">
        <f t="shared" si="218"/>
        <v>882000</v>
      </c>
      <c r="F2805" s="28">
        <v>11</v>
      </c>
      <c r="G2805" s="28">
        <v>4</v>
      </c>
      <c r="H2805" s="28">
        <v>2</v>
      </c>
      <c r="I2805" s="28">
        <f t="shared" si="215"/>
        <v>0.91666666666666663</v>
      </c>
      <c r="J2805" s="28">
        <f t="shared" si="216"/>
        <v>0.66666666666666663</v>
      </c>
      <c r="K2805" s="28">
        <f t="shared" si="217"/>
        <v>0.33333333333333331</v>
      </c>
      <c r="L2805" s="28">
        <f t="shared" si="219"/>
        <v>0.63888888888888884</v>
      </c>
    </row>
    <row r="2806" spans="1:12" ht="15.75" x14ac:dyDescent="0.25">
      <c r="A2806" s="31" t="s">
        <v>154</v>
      </c>
      <c r="B2806" s="30" t="str">
        <f>VLOOKUP(A2806,'Cód dos países'!$A$3:$C$199,2,FALSE)</f>
        <v>KAZ</v>
      </c>
      <c r="C2806" s="25">
        <f>VLOOKUP(A2806,'Cód dos países'!$A$3:$C$199,3,FALSE)</f>
        <v>88</v>
      </c>
      <c r="D2806" s="29">
        <v>2001</v>
      </c>
      <c r="E2806">
        <f t="shared" si="218"/>
        <v>882001</v>
      </c>
      <c r="F2806" s="28">
        <v>7.5</v>
      </c>
      <c r="G2806" s="28">
        <v>4</v>
      </c>
      <c r="H2806" s="28">
        <v>1.5</v>
      </c>
      <c r="I2806" s="28">
        <f t="shared" si="215"/>
        <v>0.625</v>
      </c>
      <c r="J2806" s="28">
        <f t="shared" si="216"/>
        <v>0.66666666666666663</v>
      </c>
      <c r="K2806" s="28">
        <f t="shared" si="217"/>
        <v>0.25</v>
      </c>
      <c r="L2806" s="28">
        <f t="shared" si="219"/>
        <v>0.51388888888888884</v>
      </c>
    </row>
    <row r="2807" spans="1:12" ht="15.75" x14ac:dyDescent="0.25">
      <c r="A2807" s="31" t="s">
        <v>154</v>
      </c>
      <c r="B2807" s="30" t="str">
        <f>VLOOKUP(A2807,'Cód dos países'!$A$3:$C$199,2,FALSE)</f>
        <v>KAZ</v>
      </c>
      <c r="C2807" s="25">
        <f>VLOOKUP(A2807,'Cód dos países'!$A$3:$C$199,3,FALSE)</f>
        <v>88</v>
      </c>
      <c r="D2807" s="29">
        <v>2002</v>
      </c>
      <c r="E2807">
        <f t="shared" si="218"/>
        <v>882002</v>
      </c>
      <c r="F2807" s="28">
        <v>7.5</v>
      </c>
      <c r="G2807" s="28">
        <v>4</v>
      </c>
      <c r="H2807" s="28">
        <v>1.5</v>
      </c>
      <c r="I2807" s="28">
        <f t="shared" si="215"/>
        <v>0.625</v>
      </c>
      <c r="J2807" s="28">
        <f t="shared" si="216"/>
        <v>0.66666666666666663</v>
      </c>
      <c r="K2807" s="28">
        <f t="shared" si="217"/>
        <v>0.25</v>
      </c>
      <c r="L2807" s="28">
        <f t="shared" si="219"/>
        <v>0.51388888888888884</v>
      </c>
    </row>
    <row r="2808" spans="1:12" ht="15.75" x14ac:dyDescent="0.25">
      <c r="A2808" s="31" t="s">
        <v>154</v>
      </c>
      <c r="B2808" s="30" t="str">
        <f>VLOOKUP(A2808,'Cód dos países'!$A$3:$C$199,2,FALSE)</f>
        <v>KAZ</v>
      </c>
      <c r="C2808" s="25">
        <f>VLOOKUP(A2808,'Cód dos países'!$A$3:$C$199,3,FALSE)</f>
        <v>88</v>
      </c>
      <c r="D2808" s="29">
        <v>2003</v>
      </c>
      <c r="E2808">
        <f t="shared" si="218"/>
        <v>882003</v>
      </c>
      <c r="F2808" s="28">
        <v>7.5</v>
      </c>
      <c r="G2808" s="28">
        <v>4</v>
      </c>
      <c r="H2808" s="28">
        <v>1.5</v>
      </c>
      <c r="I2808" s="28">
        <f t="shared" si="215"/>
        <v>0.625</v>
      </c>
      <c r="J2808" s="28">
        <f t="shared" si="216"/>
        <v>0.66666666666666663</v>
      </c>
      <c r="K2808" s="28">
        <f t="shared" si="217"/>
        <v>0.25</v>
      </c>
      <c r="L2808" s="28">
        <f t="shared" si="219"/>
        <v>0.51388888888888884</v>
      </c>
    </row>
    <row r="2809" spans="1:12" ht="15.75" x14ac:dyDescent="0.25">
      <c r="A2809" s="31" t="s">
        <v>154</v>
      </c>
      <c r="B2809" s="30" t="str">
        <f>VLOOKUP(A2809,'Cód dos países'!$A$3:$C$199,2,FALSE)</f>
        <v>KAZ</v>
      </c>
      <c r="C2809" s="25">
        <f>VLOOKUP(A2809,'Cód dos países'!$A$3:$C$199,3,FALSE)</f>
        <v>88</v>
      </c>
      <c r="D2809" s="29">
        <v>2004</v>
      </c>
      <c r="E2809">
        <f t="shared" si="218"/>
        <v>882004</v>
      </c>
      <c r="F2809" s="28">
        <v>7.5</v>
      </c>
      <c r="G2809" s="28">
        <v>4</v>
      </c>
      <c r="H2809" s="28">
        <v>1.5</v>
      </c>
      <c r="I2809" s="28">
        <f t="shared" si="215"/>
        <v>0.625</v>
      </c>
      <c r="J2809" s="28">
        <f t="shared" si="216"/>
        <v>0.66666666666666663</v>
      </c>
      <c r="K2809" s="28">
        <f t="shared" si="217"/>
        <v>0.25</v>
      </c>
      <c r="L2809" s="28">
        <f t="shared" si="219"/>
        <v>0.51388888888888884</v>
      </c>
    </row>
    <row r="2810" spans="1:12" ht="15.75" x14ac:dyDescent="0.25">
      <c r="A2810" s="31" t="s">
        <v>154</v>
      </c>
      <c r="B2810" s="30" t="str">
        <f>VLOOKUP(A2810,'Cód dos países'!$A$3:$C$199,2,FALSE)</f>
        <v>KAZ</v>
      </c>
      <c r="C2810" s="25">
        <f>VLOOKUP(A2810,'Cód dos países'!$A$3:$C$199,3,FALSE)</f>
        <v>88</v>
      </c>
      <c r="D2810" s="29">
        <v>2005</v>
      </c>
      <c r="E2810">
        <f t="shared" si="218"/>
        <v>882005</v>
      </c>
      <c r="F2810" s="28">
        <v>8.5</v>
      </c>
      <c r="G2810" s="28">
        <v>4</v>
      </c>
      <c r="H2810" s="28">
        <v>1.5</v>
      </c>
      <c r="I2810" s="28">
        <f t="shared" si="215"/>
        <v>0.70833333333333337</v>
      </c>
      <c r="J2810" s="28">
        <f t="shared" si="216"/>
        <v>0.66666666666666663</v>
      </c>
      <c r="K2810" s="28">
        <f t="shared" si="217"/>
        <v>0.25</v>
      </c>
      <c r="L2810" s="28">
        <f t="shared" si="219"/>
        <v>0.54166666666666663</v>
      </c>
    </row>
    <row r="2811" spans="1:12" ht="15.75" x14ac:dyDescent="0.25">
      <c r="A2811" s="31" t="s">
        <v>154</v>
      </c>
      <c r="B2811" s="30" t="str">
        <f>VLOOKUP(A2811,'Cód dos países'!$A$3:$C$199,2,FALSE)</f>
        <v>KAZ</v>
      </c>
      <c r="C2811" s="25">
        <f>VLOOKUP(A2811,'Cód dos países'!$A$3:$C$199,3,FALSE)</f>
        <v>88</v>
      </c>
      <c r="D2811" s="29">
        <v>2006</v>
      </c>
      <c r="E2811">
        <f t="shared" si="218"/>
        <v>882006</v>
      </c>
      <c r="F2811" s="28">
        <v>8.5</v>
      </c>
      <c r="G2811" s="28">
        <v>4</v>
      </c>
      <c r="H2811" s="28">
        <v>1.5</v>
      </c>
      <c r="I2811" s="28">
        <f t="shared" si="215"/>
        <v>0.70833333333333337</v>
      </c>
      <c r="J2811" s="28">
        <f t="shared" si="216"/>
        <v>0.66666666666666663</v>
      </c>
      <c r="K2811" s="28">
        <f t="shared" si="217"/>
        <v>0.25</v>
      </c>
      <c r="L2811" s="28">
        <f t="shared" si="219"/>
        <v>0.54166666666666663</v>
      </c>
    </row>
    <row r="2812" spans="1:12" ht="15.75" x14ac:dyDescent="0.25">
      <c r="A2812" s="31" t="s">
        <v>154</v>
      </c>
      <c r="B2812" s="30" t="str">
        <f>VLOOKUP(A2812,'Cód dos países'!$A$3:$C$199,2,FALSE)</f>
        <v>KAZ</v>
      </c>
      <c r="C2812" s="25">
        <f>VLOOKUP(A2812,'Cód dos países'!$A$3:$C$199,3,FALSE)</f>
        <v>88</v>
      </c>
      <c r="D2812" s="29">
        <v>2007</v>
      </c>
      <c r="E2812">
        <f t="shared" si="218"/>
        <v>882007</v>
      </c>
      <c r="F2812" s="28">
        <v>8.5</v>
      </c>
      <c r="G2812" s="28">
        <v>4</v>
      </c>
      <c r="H2812" s="28">
        <v>1.5</v>
      </c>
      <c r="I2812" s="28">
        <f t="shared" si="215"/>
        <v>0.70833333333333337</v>
      </c>
      <c r="J2812" s="28">
        <f t="shared" si="216"/>
        <v>0.66666666666666663</v>
      </c>
      <c r="K2812" s="28">
        <f t="shared" si="217"/>
        <v>0.25</v>
      </c>
      <c r="L2812" s="28">
        <f t="shared" si="219"/>
        <v>0.54166666666666663</v>
      </c>
    </row>
    <row r="2813" spans="1:12" ht="15.75" x14ac:dyDescent="0.25">
      <c r="A2813" s="31" t="s">
        <v>154</v>
      </c>
      <c r="B2813" s="30" t="str">
        <f>VLOOKUP(A2813,'Cód dos países'!$A$3:$C$199,2,FALSE)</f>
        <v>KAZ</v>
      </c>
      <c r="C2813" s="25">
        <f>VLOOKUP(A2813,'Cód dos países'!$A$3:$C$199,3,FALSE)</f>
        <v>88</v>
      </c>
      <c r="D2813" s="29">
        <v>2008</v>
      </c>
      <c r="E2813">
        <f t="shared" si="218"/>
        <v>882008</v>
      </c>
      <c r="F2813" s="28">
        <v>10</v>
      </c>
      <c r="G2813" s="28">
        <v>4</v>
      </c>
      <c r="H2813" s="28">
        <v>1.5</v>
      </c>
      <c r="I2813" s="28">
        <f t="shared" si="215"/>
        <v>0.83333333333333337</v>
      </c>
      <c r="J2813" s="28">
        <f t="shared" si="216"/>
        <v>0.66666666666666663</v>
      </c>
      <c r="K2813" s="28">
        <f t="shared" si="217"/>
        <v>0.25</v>
      </c>
      <c r="L2813" s="28">
        <f t="shared" si="219"/>
        <v>0.58333333333333337</v>
      </c>
    </row>
    <row r="2814" spans="1:12" ht="15.75" x14ac:dyDescent="0.25">
      <c r="A2814" s="31" t="s">
        <v>154</v>
      </c>
      <c r="B2814" s="30" t="str">
        <f>VLOOKUP(A2814,'Cód dos países'!$A$3:$C$199,2,FALSE)</f>
        <v>KAZ</v>
      </c>
      <c r="C2814" s="25">
        <f>VLOOKUP(A2814,'Cód dos países'!$A$3:$C$199,3,FALSE)</f>
        <v>88</v>
      </c>
      <c r="D2814" s="29">
        <v>2009</v>
      </c>
      <c r="E2814">
        <f t="shared" si="218"/>
        <v>882009</v>
      </c>
      <c r="F2814" s="28">
        <v>8</v>
      </c>
      <c r="G2814" s="28">
        <v>4</v>
      </c>
      <c r="H2814" s="28">
        <v>1.5</v>
      </c>
      <c r="I2814" s="28">
        <f t="shared" si="215"/>
        <v>0.66666666666666663</v>
      </c>
      <c r="J2814" s="28">
        <f t="shared" si="216"/>
        <v>0.66666666666666663</v>
      </c>
      <c r="K2814" s="28">
        <f t="shared" si="217"/>
        <v>0.25</v>
      </c>
      <c r="L2814" s="28">
        <f t="shared" si="219"/>
        <v>0.52777777777777779</v>
      </c>
    </row>
    <row r="2815" spans="1:12" ht="15.75" x14ac:dyDescent="0.25">
      <c r="A2815" s="31" t="s">
        <v>154</v>
      </c>
      <c r="B2815" s="30" t="str">
        <f>VLOOKUP(A2815,'Cód dos países'!$A$3:$C$199,2,FALSE)</f>
        <v>KAZ</v>
      </c>
      <c r="C2815" s="25">
        <f>VLOOKUP(A2815,'Cód dos países'!$A$3:$C$199,3,FALSE)</f>
        <v>88</v>
      </c>
      <c r="D2815" s="29">
        <v>2010</v>
      </c>
      <c r="E2815">
        <f t="shared" si="218"/>
        <v>882010</v>
      </c>
      <c r="F2815" s="28">
        <v>0.59090909090909094</v>
      </c>
      <c r="G2815" s="28">
        <v>0.66666666666666663</v>
      </c>
      <c r="H2815" s="28">
        <v>0.25</v>
      </c>
      <c r="I2815" s="28">
        <f t="shared" si="215"/>
        <v>0.59090909090909094</v>
      </c>
      <c r="J2815" s="28">
        <f t="shared" si="216"/>
        <v>0.66666666666666663</v>
      </c>
      <c r="K2815" s="28">
        <f t="shared" si="217"/>
        <v>0.25</v>
      </c>
      <c r="L2815" s="28">
        <f t="shared" si="219"/>
        <v>0.50252525252525249</v>
      </c>
    </row>
    <row r="2816" spans="1:12" ht="15.75" x14ac:dyDescent="0.25">
      <c r="A2816" s="31" t="s">
        <v>154</v>
      </c>
      <c r="B2816" s="30" t="str">
        <f>VLOOKUP(A2816,'Cód dos países'!$A$3:$C$199,2,FALSE)</f>
        <v>KAZ</v>
      </c>
      <c r="C2816" s="25">
        <f>VLOOKUP(A2816,'Cód dos países'!$A$3:$C$199,3,FALSE)</f>
        <v>88</v>
      </c>
      <c r="D2816" s="29">
        <v>2011</v>
      </c>
      <c r="E2816">
        <f t="shared" si="218"/>
        <v>882011</v>
      </c>
      <c r="F2816" s="28">
        <v>0.59090909090909094</v>
      </c>
      <c r="G2816" s="28">
        <v>0.58333333333333337</v>
      </c>
      <c r="H2816" s="28">
        <v>0.25</v>
      </c>
      <c r="I2816" s="28">
        <f t="shared" si="215"/>
        <v>0.59090909090909094</v>
      </c>
      <c r="J2816" s="28">
        <f t="shared" si="216"/>
        <v>0.58333333333333337</v>
      </c>
      <c r="K2816" s="28">
        <f t="shared" si="217"/>
        <v>0.25</v>
      </c>
      <c r="L2816" s="28">
        <f t="shared" si="219"/>
        <v>0.47474747474747475</v>
      </c>
    </row>
    <row r="2817" spans="1:12" ht="15.75" x14ac:dyDescent="0.25">
      <c r="A2817" s="31" t="s">
        <v>154</v>
      </c>
      <c r="B2817" s="30" t="str">
        <f>VLOOKUP(A2817,'Cód dos países'!$A$3:$C$199,2,FALSE)</f>
        <v>KAZ</v>
      </c>
      <c r="C2817" s="25">
        <f>VLOOKUP(A2817,'Cód dos países'!$A$3:$C$199,3,FALSE)</f>
        <v>88</v>
      </c>
      <c r="D2817" s="29">
        <v>2012</v>
      </c>
      <c r="E2817">
        <f t="shared" si="218"/>
        <v>882012</v>
      </c>
      <c r="F2817" s="28">
        <v>0.59090909090909094</v>
      </c>
      <c r="G2817" s="28">
        <v>0.58333333333333337</v>
      </c>
      <c r="H2817" s="28">
        <v>0.25</v>
      </c>
      <c r="I2817" s="28">
        <f t="shared" si="215"/>
        <v>0.59090909090909094</v>
      </c>
      <c r="J2817" s="28">
        <f t="shared" si="216"/>
        <v>0.58333333333333337</v>
      </c>
      <c r="K2817" s="28">
        <f t="shared" si="217"/>
        <v>0.25</v>
      </c>
      <c r="L2817" s="28">
        <f t="shared" si="219"/>
        <v>0.47474747474747475</v>
      </c>
    </row>
    <row r="2818" spans="1:12" ht="15.75" x14ac:dyDescent="0.25">
      <c r="A2818" s="31" t="s">
        <v>154</v>
      </c>
      <c r="B2818" s="30" t="str">
        <f>VLOOKUP(A2818,'Cód dos países'!$A$3:$C$199,2,FALSE)</f>
        <v>KAZ</v>
      </c>
      <c r="C2818" s="25">
        <f>VLOOKUP(A2818,'Cód dos países'!$A$3:$C$199,3,FALSE)</f>
        <v>88</v>
      </c>
      <c r="D2818" s="29">
        <v>2013</v>
      </c>
      <c r="E2818">
        <f t="shared" si="218"/>
        <v>882013</v>
      </c>
      <c r="F2818" s="28">
        <v>0.59090909090909094</v>
      </c>
      <c r="G2818" s="28">
        <v>0.58333333333333337</v>
      </c>
      <c r="H2818" s="28">
        <v>0.25</v>
      </c>
      <c r="I2818" s="28">
        <f t="shared" si="215"/>
        <v>0.59090909090909094</v>
      </c>
      <c r="J2818" s="28">
        <f t="shared" si="216"/>
        <v>0.58333333333333337</v>
      </c>
      <c r="K2818" s="28">
        <f t="shared" si="217"/>
        <v>0.25</v>
      </c>
      <c r="L2818" s="28">
        <f t="shared" si="219"/>
        <v>0.47474747474747475</v>
      </c>
    </row>
    <row r="2819" spans="1:12" ht="15.75" x14ac:dyDescent="0.25">
      <c r="A2819" s="31" t="s">
        <v>154</v>
      </c>
      <c r="B2819" s="30" t="str">
        <f>VLOOKUP(A2819,'Cód dos países'!$A$3:$C$199,2,FALSE)</f>
        <v>KAZ</v>
      </c>
      <c r="C2819" s="25">
        <f>VLOOKUP(A2819,'Cód dos países'!$A$3:$C$199,3,FALSE)</f>
        <v>88</v>
      </c>
      <c r="D2819" s="29">
        <v>2014</v>
      </c>
      <c r="E2819">
        <f t="shared" si="218"/>
        <v>882014</v>
      </c>
      <c r="F2819" s="28">
        <v>0.63636363636363635</v>
      </c>
      <c r="G2819" s="28">
        <v>0.58333333333333337</v>
      </c>
      <c r="H2819" s="28">
        <v>0.25</v>
      </c>
      <c r="I2819" s="28">
        <f t="shared" si="215"/>
        <v>0.63636363636363635</v>
      </c>
      <c r="J2819" s="28">
        <f t="shared" si="216"/>
        <v>0.58333333333333337</v>
      </c>
      <c r="K2819" s="28">
        <f t="shared" si="217"/>
        <v>0.25</v>
      </c>
      <c r="L2819" s="28">
        <f t="shared" si="219"/>
        <v>0.48989898989898989</v>
      </c>
    </row>
    <row r="2820" spans="1:12" ht="15.75" x14ac:dyDescent="0.25">
      <c r="A2820" s="31" t="s">
        <v>156</v>
      </c>
      <c r="B2820" s="30" t="str">
        <f>VLOOKUP(A2820,'Cód dos países'!$A$3:$C$199,2,FALSE)</f>
        <v>KEN</v>
      </c>
      <c r="C2820" s="25">
        <f>VLOOKUP(A2820,'Cód dos países'!$A$3:$C$199,3,FALSE)</f>
        <v>89</v>
      </c>
      <c r="D2820" s="29">
        <v>1983</v>
      </c>
      <c r="E2820">
        <f t="shared" si="218"/>
        <v>891983</v>
      </c>
      <c r="F2820" s="28">
        <v>2.5</v>
      </c>
      <c r="G2820" s="28">
        <v>2</v>
      </c>
      <c r="H2820" s="28">
        <v>2.5</v>
      </c>
      <c r="I2820" s="28">
        <f t="shared" ref="I2820:I2883" si="220">IF(F2820=".","",IF($D2820&gt;2009,F2820,F2820/12))</f>
        <v>0.20833333333333334</v>
      </c>
      <c r="J2820" s="28">
        <f t="shared" ref="J2820:J2883" si="221">IF(G2820=".","",IF($D2820&gt;2009,G2820,G2820/6))</f>
        <v>0.33333333333333331</v>
      </c>
      <c r="K2820" s="28">
        <f t="shared" ref="K2820:K2883" si="222">IF(H2820=".","",IF($D2820&gt;2009,H2820,H2820/6))</f>
        <v>0.41666666666666669</v>
      </c>
      <c r="L2820" s="28">
        <f t="shared" si="219"/>
        <v>0.31944444444444442</v>
      </c>
    </row>
    <row r="2821" spans="1:12" ht="15.75" x14ac:dyDescent="0.25">
      <c r="A2821" s="31" t="s">
        <v>156</v>
      </c>
      <c r="B2821" s="30" t="str">
        <f>VLOOKUP(A2821,'Cód dos países'!$A$3:$C$199,2,FALSE)</f>
        <v>KEN</v>
      </c>
      <c r="C2821" s="25">
        <f>VLOOKUP(A2821,'Cód dos países'!$A$3:$C$199,3,FALSE)</f>
        <v>89</v>
      </c>
      <c r="D2821" s="29">
        <v>1984</v>
      </c>
      <c r="E2821">
        <f t="shared" ref="E2821:E2884" si="223">C2821*10000+D2821</f>
        <v>891984</v>
      </c>
      <c r="F2821" s="28">
        <v>6</v>
      </c>
      <c r="G2821" s="28">
        <v>2</v>
      </c>
      <c r="H2821" s="28">
        <v>2.5</v>
      </c>
      <c r="I2821" s="28">
        <f t="shared" si="220"/>
        <v>0.5</v>
      </c>
      <c r="J2821" s="28">
        <f t="shared" si="221"/>
        <v>0.33333333333333331</v>
      </c>
      <c r="K2821" s="28">
        <f t="shared" si="222"/>
        <v>0.41666666666666669</v>
      </c>
      <c r="L2821" s="28">
        <f t="shared" si="219"/>
        <v>0.41666666666666669</v>
      </c>
    </row>
    <row r="2822" spans="1:12" ht="15.75" x14ac:dyDescent="0.25">
      <c r="A2822" s="31" t="s">
        <v>156</v>
      </c>
      <c r="B2822" s="30" t="str">
        <f>VLOOKUP(A2822,'Cód dos países'!$A$3:$C$199,2,FALSE)</f>
        <v>KEN</v>
      </c>
      <c r="C2822" s="25">
        <f>VLOOKUP(A2822,'Cód dos países'!$A$3:$C$199,3,FALSE)</f>
        <v>89</v>
      </c>
      <c r="D2822" s="29">
        <v>1985</v>
      </c>
      <c r="E2822">
        <f t="shared" si="223"/>
        <v>891985</v>
      </c>
      <c r="F2822" s="28">
        <v>7</v>
      </c>
      <c r="G2822" s="28">
        <v>4</v>
      </c>
      <c r="H2822" s="28">
        <v>3</v>
      </c>
      <c r="I2822" s="28">
        <f t="shared" si="220"/>
        <v>0.58333333333333337</v>
      </c>
      <c r="J2822" s="28">
        <f t="shared" si="221"/>
        <v>0.66666666666666663</v>
      </c>
      <c r="K2822" s="28">
        <f t="shared" si="222"/>
        <v>0.5</v>
      </c>
      <c r="L2822" s="28">
        <f t="shared" si="219"/>
        <v>0.58333333333333326</v>
      </c>
    </row>
    <row r="2823" spans="1:12" ht="15.75" x14ac:dyDescent="0.25">
      <c r="A2823" s="31" t="s">
        <v>156</v>
      </c>
      <c r="B2823" s="30" t="str">
        <f>VLOOKUP(A2823,'Cód dos países'!$A$3:$C$199,2,FALSE)</f>
        <v>KEN</v>
      </c>
      <c r="C2823" s="25">
        <f>VLOOKUP(A2823,'Cód dos países'!$A$3:$C$199,3,FALSE)</f>
        <v>89</v>
      </c>
      <c r="D2823" s="29">
        <v>1986</v>
      </c>
      <c r="E2823">
        <f t="shared" si="223"/>
        <v>891986</v>
      </c>
      <c r="F2823" s="28">
        <v>7</v>
      </c>
      <c r="G2823" s="28">
        <v>4</v>
      </c>
      <c r="H2823" s="28">
        <v>3</v>
      </c>
      <c r="I2823" s="28">
        <f t="shared" si="220"/>
        <v>0.58333333333333337</v>
      </c>
      <c r="J2823" s="28">
        <f t="shared" si="221"/>
        <v>0.66666666666666663</v>
      </c>
      <c r="K2823" s="28">
        <f t="shared" si="222"/>
        <v>0.5</v>
      </c>
      <c r="L2823" s="28">
        <f t="shared" si="219"/>
        <v>0.58333333333333326</v>
      </c>
    </row>
    <row r="2824" spans="1:12" ht="15.75" x14ac:dyDescent="0.25">
      <c r="A2824" s="31" t="s">
        <v>156</v>
      </c>
      <c r="B2824" s="30" t="str">
        <f>VLOOKUP(A2824,'Cód dos países'!$A$3:$C$199,2,FALSE)</f>
        <v>KEN</v>
      </c>
      <c r="C2824" s="25">
        <f>VLOOKUP(A2824,'Cód dos países'!$A$3:$C$199,3,FALSE)</f>
        <v>89</v>
      </c>
      <c r="D2824" s="29">
        <v>1987</v>
      </c>
      <c r="E2824">
        <f t="shared" si="223"/>
        <v>891987</v>
      </c>
      <c r="F2824" s="28">
        <v>6</v>
      </c>
      <c r="G2824" s="28">
        <v>4</v>
      </c>
      <c r="H2824" s="28">
        <v>3</v>
      </c>
      <c r="I2824" s="28">
        <f t="shared" si="220"/>
        <v>0.5</v>
      </c>
      <c r="J2824" s="28">
        <f t="shared" si="221"/>
        <v>0.66666666666666663</v>
      </c>
      <c r="K2824" s="28">
        <f t="shared" si="222"/>
        <v>0.5</v>
      </c>
      <c r="L2824" s="28">
        <f t="shared" si="219"/>
        <v>0.55555555555555547</v>
      </c>
    </row>
    <row r="2825" spans="1:12" ht="15.75" x14ac:dyDescent="0.25">
      <c r="A2825" s="31" t="s">
        <v>156</v>
      </c>
      <c r="B2825" s="30" t="str">
        <f>VLOOKUP(A2825,'Cód dos países'!$A$3:$C$199,2,FALSE)</f>
        <v>KEN</v>
      </c>
      <c r="C2825" s="25">
        <f>VLOOKUP(A2825,'Cód dos países'!$A$3:$C$199,3,FALSE)</f>
        <v>89</v>
      </c>
      <c r="D2825" s="29">
        <v>1988</v>
      </c>
      <c r="E2825">
        <f t="shared" si="223"/>
        <v>891988</v>
      </c>
      <c r="F2825" s="28">
        <v>7</v>
      </c>
      <c r="G2825" s="28">
        <v>4</v>
      </c>
      <c r="H2825" s="28">
        <v>3</v>
      </c>
      <c r="I2825" s="28">
        <f t="shared" si="220"/>
        <v>0.58333333333333337</v>
      </c>
      <c r="J2825" s="28">
        <f t="shared" si="221"/>
        <v>0.66666666666666663</v>
      </c>
      <c r="K2825" s="28">
        <f t="shared" si="222"/>
        <v>0.5</v>
      </c>
      <c r="L2825" s="28">
        <f t="shared" ref="L2825:L2888" si="224">IF(AND(I2825="",J2825="",K2825="")," ",IFERROR((1/3)*I2825+(1/3)*J2825+(1/3)*K2825,""))</f>
        <v>0.58333333333333326</v>
      </c>
    </row>
    <row r="2826" spans="1:12" ht="15.75" x14ac:dyDescent="0.25">
      <c r="A2826" s="31" t="s">
        <v>156</v>
      </c>
      <c r="B2826" s="30" t="str">
        <f>VLOOKUP(A2826,'Cód dos países'!$A$3:$C$199,2,FALSE)</f>
        <v>KEN</v>
      </c>
      <c r="C2826" s="25">
        <f>VLOOKUP(A2826,'Cód dos países'!$A$3:$C$199,3,FALSE)</f>
        <v>89</v>
      </c>
      <c r="D2826" s="29">
        <v>1989</v>
      </c>
      <c r="E2826">
        <f t="shared" si="223"/>
        <v>891989</v>
      </c>
      <c r="F2826" s="28">
        <v>7</v>
      </c>
      <c r="G2826" s="28">
        <v>4</v>
      </c>
      <c r="H2826" s="28">
        <v>3</v>
      </c>
      <c r="I2826" s="28">
        <f t="shared" si="220"/>
        <v>0.58333333333333337</v>
      </c>
      <c r="J2826" s="28">
        <f t="shared" si="221"/>
        <v>0.66666666666666663</v>
      </c>
      <c r="K2826" s="28">
        <f t="shared" si="222"/>
        <v>0.5</v>
      </c>
      <c r="L2826" s="28">
        <f t="shared" si="224"/>
        <v>0.58333333333333326</v>
      </c>
    </row>
    <row r="2827" spans="1:12" ht="15.75" x14ac:dyDescent="0.25">
      <c r="A2827" s="31" t="s">
        <v>156</v>
      </c>
      <c r="B2827" s="30" t="str">
        <f>VLOOKUP(A2827,'Cód dos países'!$A$3:$C$199,2,FALSE)</f>
        <v>KEN</v>
      </c>
      <c r="C2827" s="25">
        <f>VLOOKUP(A2827,'Cód dos países'!$A$3:$C$199,3,FALSE)</f>
        <v>89</v>
      </c>
      <c r="D2827" s="29">
        <v>1990</v>
      </c>
      <c r="E2827">
        <f t="shared" si="223"/>
        <v>891990</v>
      </c>
      <c r="F2827" s="28">
        <v>6</v>
      </c>
      <c r="G2827" s="28">
        <v>3</v>
      </c>
      <c r="H2827" s="28">
        <v>3</v>
      </c>
      <c r="I2827" s="28">
        <f t="shared" si="220"/>
        <v>0.5</v>
      </c>
      <c r="J2827" s="28">
        <f t="shared" si="221"/>
        <v>0.5</v>
      </c>
      <c r="K2827" s="28">
        <f t="shared" si="222"/>
        <v>0.5</v>
      </c>
      <c r="L2827" s="28">
        <f t="shared" si="224"/>
        <v>0.5</v>
      </c>
    </row>
    <row r="2828" spans="1:12" ht="15.75" x14ac:dyDescent="0.25">
      <c r="A2828" s="31" t="s">
        <v>156</v>
      </c>
      <c r="B2828" s="30" t="str">
        <f>VLOOKUP(A2828,'Cód dos países'!$A$3:$C$199,2,FALSE)</f>
        <v>KEN</v>
      </c>
      <c r="C2828" s="25">
        <f>VLOOKUP(A2828,'Cód dos países'!$A$3:$C$199,3,FALSE)</f>
        <v>89</v>
      </c>
      <c r="D2828" s="29">
        <v>1991</v>
      </c>
      <c r="E2828">
        <f t="shared" si="223"/>
        <v>891991</v>
      </c>
      <c r="F2828" s="28">
        <v>5</v>
      </c>
      <c r="G2828" s="28">
        <v>3</v>
      </c>
      <c r="H2828" s="28">
        <v>3</v>
      </c>
      <c r="I2828" s="28">
        <f t="shared" si="220"/>
        <v>0.41666666666666669</v>
      </c>
      <c r="J2828" s="28">
        <f t="shared" si="221"/>
        <v>0.5</v>
      </c>
      <c r="K2828" s="28">
        <f t="shared" si="222"/>
        <v>0.5</v>
      </c>
      <c r="L2828" s="28">
        <f t="shared" si="224"/>
        <v>0.47222222222222221</v>
      </c>
    </row>
    <row r="2829" spans="1:12" ht="15.75" x14ac:dyDescent="0.25">
      <c r="A2829" s="31" t="s">
        <v>156</v>
      </c>
      <c r="B2829" s="30" t="str">
        <f>VLOOKUP(A2829,'Cód dos países'!$A$3:$C$199,2,FALSE)</f>
        <v>KEN</v>
      </c>
      <c r="C2829" s="25">
        <f>VLOOKUP(A2829,'Cód dos países'!$A$3:$C$199,3,FALSE)</f>
        <v>89</v>
      </c>
      <c r="D2829" s="29">
        <v>1992</v>
      </c>
      <c r="E2829">
        <f t="shared" si="223"/>
        <v>891992</v>
      </c>
      <c r="F2829" s="28">
        <v>6</v>
      </c>
      <c r="G2829" s="28">
        <v>3</v>
      </c>
      <c r="H2829" s="28">
        <v>3</v>
      </c>
      <c r="I2829" s="28">
        <f t="shared" si="220"/>
        <v>0.5</v>
      </c>
      <c r="J2829" s="28">
        <f t="shared" si="221"/>
        <v>0.5</v>
      </c>
      <c r="K2829" s="28">
        <f t="shared" si="222"/>
        <v>0.5</v>
      </c>
      <c r="L2829" s="28">
        <f t="shared" si="224"/>
        <v>0.5</v>
      </c>
    </row>
    <row r="2830" spans="1:12" ht="15.75" x14ac:dyDescent="0.25">
      <c r="A2830" s="31" t="s">
        <v>156</v>
      </c>
      <c r="B2830" s="30" t="str">
        <f>VLOOKUP(A2830,'Cód dos países'!$A$3:$C$199,2,FALSE)</f>
        <v>KEN</v>
      </c>
      <c r="C2830" s="25">
        <f>VLOOKUP(A2830,'Cód dos países'!$A$3:$C$199,3,FALSE)</f>
        <v>89</v>
      </c>
      <c r="D2830" s="29">
        <v>1993</v>
      </c>
      <c r="E2830">
        <f t="shared" si="223"/>
        <v>891993</v>
      </c>
      <c r="F2830" s="28">
        <v>5</v>
      </c>
      <c r="G2830" s="28">
        <v>3</v>
      </c>
      <c r="H2830" s="28">
        <v>3</v>
      </c>
      <c r="I2830" s="28">
        <f t="shared" si="220"/>
        <v>0.41666666666666669</v>
      </c>
      <c r="J2830" s="28">
        <f t="shared" si="221"/>
        <v>0.5</v>
      </c>
      <c r="K2830" s="28">
        <f t="shared" si="222"/>
        <v>0.5</v>
      </c>
      <c r="L2830" s="28">
        <f t="shared" si="224"/>
        <v>0.47222222222222221</v>
      </c>
    </row>
    <row r="2831" spans="1:12" ht="15.75" x14ac:dyDescent="0.25">
      <c r="A2831" s="31" t="s">
        <v>156</v>
      </c>
      <c r="B2831" s="30" t="str">
        <f>VLOOKUP(A2831,'Cód dos países'!$A$3:$C$199,2,FALSE)</f>
        <v>KEN</v>
      </c>
      <c r="C2831" s="25">
        <f>VLOOKUP(A2831,'Cód dos países'!$A$3:$C$199,3,FALSE)</f>
        <v>89</v>
      </c>
      <c r="D2831" s="29">
        <v>1994</v>
      </c>
      <c r="E2831">
        <f t="shared" si="223"/>
        <v>891994</v>
      </c>
      <c r="F2831" s="28">
        <v>5</v>
      </c>
      <c r="G2831" s="28">
        <v>4</v>
      </c>
      <c r="H2831" s="28">
        <v>3</v>
      </c>
      <c r="I2831" s="28">
        <f t="shared" si="220"/>
        <v>0.41666666666666669</v>
      </c>
      <c r="J2831" s="28">
        <f t="shared" si="221"/>
        <v>0.66666666666666663</v>
      </c>
      <c r="K2831" s="28">
        <f t="shared" si="222"/>
        <v>0.5</v>
      </c>
      <c r="L2831" s="28">
        <f t="shared" si="224"/>
        <v>0.52777777777777779</v>
      </c>
    </row>
    <row r="2832" spans="1:12" ht="15.75" x14ac:dyDescent="0.25">
      <c r="A2832" s="31" t="s">
        <v>156</v>
      </c>
      <c r="B2832" s="30" t="str">
        <f>VLOOKUP(A2832,'Cód dos países'!$A$3:$C$199,2,FALSE)</f>
        <v>KEN</v>
      </c>
      <c r="C2832" s="25">
        <f>VLOOKUP(A2832,'Cód dos países'!$A$3:$C$199,3,FALSE)</f>
        <v>89</v>
      </c>
      <c r="D2832" s="29">
        <v>1995</v>
      </c>
      <c r="E2832">
        <f t="shared" si="223"/>
        <v>891995</v>
      </c>
      <c r="F2832" s="28">
        <v>5</v>
      </c>
      <c r="G2832" s="28">
        <v>4</v>
      </c>
      <c r="H2832" s="28">
        <v>3</v>
      </c>
      <c r="I2832" s="28">
        <f t="shared" si="220"/>
        <v>0.41666666666666669</v>
      </c>
      <c r="J2832" s="28">
        <f t="shared" si="221"/>
        <v>0.66666666666666663</v>
      </c>
      <c r="K2832" s="28">
        <f t="shared" si="222"/>
        <v>0.5</v>
      </c>
      <c r="L2832" s="28">
        <f t="shared" si="224"/>
        <v>0.52777777777777779</v>
      </c>
    </row>
    <row r="2833" spans="1:12" ht="15.75" x14ac:dyDescent="0.25">
      <c r="A2833" s="31" t="s">
        <v>156</v>
      </c>
      <c r="B2833" s="30" t="str">
        <f>VLOOKUP(A2833,'Cód dos países'!$A$3:$C$199,2,FALSE)</f>
        <v>KEN</v>
      </c>
      <c r="C2833" s="25">
        <f>VLOOKUP(A2833,'Cód dos países'!$A$3:$C$199,3,FALSE)</f>
        <v>89</v>
      </c>
      <c r="D2833" s="29">
        <v>1996</v>
      </c>
      <c r="E2833">
        <f t="shared" si="223"/>
        <v>891996</v>
      </c>
      <c r="F2833" s="28">
        <v>5</v>
      </c>
      <c r="G2833" s="28">
        <v>4</v>
      </c>
      <c r="H2833" s="28">
        <v>3</v>
      </c>
      <c r="I2833" s="28">
        <f t="shared" si="220"/>
        <v>0.41666666666666669</v>
      </c>
      <c r="J2833" s="28">
        <f t="shared" si="221"/>
        <v>0.66666666666666663</v>
      </c>
      <c r="K2833" s="28">
        <f t="shared" si="222"/>
        <v>0.5</v>
      </c>
      <c r="L2833" s="28">
        <f t="shared" si="224"/>
        <v>0.52777777777777779</v>
      </c>
    </row>
    <row r="2834" spans="1:12" ht="15.75" x14ac:dyDescent="0.25">
      <c r="A2834" s="31" t="s">
        <v>156</v>
      </c>
      <c r="B2834" s="30" t="str">
        <f>VLOOKUP(A2834,'Cód dos países'!$A$3:$C$199,2,FALSE)</f>
        <v>KEN</v>
      </c>
      <c r="C2834" s="25">
        <f>VLOOKUP(A2834,'Cód dos países'!$A$3:$C$199,3,FALSE)</f>
        <v>89</v>
      </c>
      <c r="D2834" s="29">
        <v>1997</v>
      </c>
      <c r="E2834">
        <f t="shared" si="223"/>
        <v>891997</v>
      </c>
      <c r="F2834" s="28">
        <v>7</v>
      </c>
      <c r="G2834" s="28">
        <v>4</v>
      </c>
      <c r="H2834" s="28">
        <v>2</v>
      </c>
      <c r="I2834" s="28">
        <f t="shared" si="220"/>
        <v>0.58333333333333337</v>
      </c>
      <c r="J2834" s="28">
        <f t="shared" si="221"/>
        <v>0.66666666666666663</v>
      </c>
      <c r="K2834" s="28">
        <f t="shared" si="222"/>
        <v>0.33333333333333331</v>
      </c>
      <c r="L2834" s="28">
        <f t="shared" si="224"/>
        <v>0.52777777777777768</v>
      </c>
    </row>
    <row r="2835" spans="1:12" ht="15.75" x14ac:dyDescent="0.25">
      <c r="A2835" s="31" t="s">
        <v>156</v>
      </c>
      <c r="B2835" s="30" t="str">
        <f>VLOOKUP(A2835,'Cód dos países'!$A$3:$C$199,2,FALSE)</f>
        <v>KEN</v>
      </c>
      <c r="C2835" s="25">
        <f>VLOOKUP(A2835,'Cód dos países'!$A$3:$C$199,3,FALSE)</f>
        <v>89</v>
      </c>
      <c r="D2835" s="29">
        <v>1998</v>
      </c>
      <c r="E2835">
        <f t="shared" si="223"/>
        <v>891998</v>
      </c>
      <c r="F2835" s="28">
        <v>7</v>
      </c>
      <c r="G2835" s="28">
        <v>2</v>
      </c>
      <c r="H2835" s="28">
        <v>2</v>
      </c>
      <c r="I2835" s="28">
        <f t="shared" si="220"/>
        <v>0.58333333333333337</v>
      </c>
      <c r="J2835" s="28">
        <f t="shared" si="221"/>
        <v>0.33333333333333331</v>
      </c>
      <c r="K2835" s="28">
        <f t="shared" si="222"/>
        <v>0.33333333333333331</v>
      </c>
      <c r="L2835" s="28">
        <f t="shared" si="224"/>
        <v>0.41666666666666669</v>
      </c>
    </row>
    <row r="2836" spans="1:12" ht="15.75" x14ac:dyDescent="0.25">
      <c r="A2836" s="31" t="s">
        <v>156</v>
      </c>
      <c r="B2836" s="30" t="str">
        <f>VLOOKUP(A2836,'Cód dos países'!$A$3:$C$199,2,FALSE)</f>
        <v>KEN</v>
      </c>
      <c r="C2836" s="25">
        <f>VLOOKUP(A2836,'Cód dos países'!$A$3:$C$199,3,FALSE)</f>
        <v>89</v>
      </c>
      <c r="D2836" s="29">
        <v>1999</v>
      </c>
      <c r="E2836">
        <f t="shared" si="223"/>
        <v>891999</v>
      </c>
      <c r="F2836" s="28">
        <v>6</v>
      </c>
      <c r="G2836" s="28">
        <v>2</v>
      </c>
      <c r="H2836" s="28">
        <v>2</v>
      </c>
      <c r="I2836" s="28">
        <f t="shared" si="220"/>
        <v>0.5</v>
      </c>
      <c r="J2836" s="28">
        <f t="shared" si="221"/>
        <v>0.33333333333333331</v>
      </c>
      <c r="K2836" s="28">
        <f t="shared" si="222"/>
        <v>0.33333333333333331</v>
      </c>
      <c r="L2836" s="28">
        <f t="shared" si="224"/>
        <v>0.3888888888888889</v>
      </c>
    </row>
    <row r="2837" spans="1:12" ht="15.75" x14ac:dyDescent="0.25">
      <c r="A2837" s="31" t="s">
        <v>156</v>
      </c>
      <c r="B2837" s="30" t="str">
        <f>VLOOKUP(A2837,'Cód dos países'!$A$3:$C$199,2,FALSE)</f>
        <v>KEN</v>
      </c>
      <c r="C2837" s="25">
        <f>VLOOKUP(A2837,'Cód dos países'!$A$3:$C$199,3,FALSE)</f>
        <v>89</v>
      </c>
      <c r="D2837" s="29">
        <v>2000</v>
      </c>
      <c r="E2837">
        <f t="shared" si="223"/>
        <v>892000</v>
      </c>
      <c r="F2837" s="28">
        <v>7</v>
      </c>
      <c r="G2837" s="28">
        <v>2</v>
      </c>
      <c r="H2837" s="28">
        <v>2</v>
      </c>
      <c r="I2837" s="28">
        <f t="shared" si="220"/>
        <v>0.58333333333333337</v>
      </c>
      <c r="J2837" s="28">
        <f t="shared" si="221"/>
        <v>0.33333333333333331</v>
      </c>
      <c r="K2837" s="28">
        <f t="shared" si="222"/>
        <v>0.33333333333333331</v>
      </c>
      <c r="L2837" s="28">
        <f t="shared" si="224"/>
        <v>0.41666666666666669</v>
      </c>
    </row>
    <row r="2838" spans="1:12" ht="15.75" x14ac:dyDescent="0.25">
      <c r="A2838" s="31" t="s">
        <v>156</v>
      </c>
      <c r="B2838" s="30" t="str">
        <f>VLOOKUP(A2838,'Cód dos países'!$A$3:$C$199,2,FALSE)</f>
        <v>KEN</v>
      </c>
      <c r="C2838" s="25">
        <f>VLOOKUP(A2838,'Cód dos países'!$A$3:$C$199,3,FALSE)</f>
        <v>89</v>
      </c>
      <c r="D2838" s="29">
        <v>2001</v>
      </c>
      <c r="E2838">
        <f t="shared" si="223"/>
        <v>892001</v>
      </c>
      <c r="F2838" s="28">
        <v>9</v>
      </c>
      <c r="G2838" s="28">
        <v>2</v>
      </c>
      <c r="H2838" s="28">
        <v>2</v>
      </c>
      <c r="I2838" s="28">
        <f t="shared" si="220"/>
        <v>0.75</v>
      </c>
      <c r="J2838" s="28">
        <f t="shared" si="221"/>
        <v>0.33333333333333331</v>
      </c>
      <c r="K2838" s="28">
        <f t="shared" si="222"/>
        <v>0.33333333333333331</v>
      </c>
      <c r="L2838" s="28">
        <f t="shared" si="224"/>
        <v>0.47222222222222221</v>
      </c>
    </row>
    <row r="2839" spans="1:12" ht="15.75" x14ac:dyDescent="0.25">
      <c r="A2839" s="31" t="s">
        <v>156</v>
      </c>
      <c r="B2839" s="30" t="str">
        <f>VLOOKUP(A2839,'Cód dos países'!$A$3:$C$199,2,FALSE)</f>
        <v>KEN</v>
      </c>
      <c r="C2839" s="25">
        <f>VLOOKUP(A2839,'Cód dos países'!$A$3:$C$199,3,FALSE)</f>
        <v>89</v>
      </c>
      <c r="D2839" s="29">
        <v>2002</v>
      </c>
      <c r="E2839">
        <f t="shared" si="223"/>
        <v>892002</v>
      </c>
      <c r="F2839" s="28">
        <v>9</v>
      </c>
      <c r="G2839" s="28">
        <v>1.5</v>
      </c>
      <c r="H2839" s="28">
        <v>2</v>
      </c>
      <c r="I2839" s="28">
        <f t="shared" si="220"/>
        <v>0.75</v>
      </c>
      <c r="J2839" s="28">
        <f t="shared" si="221"/>
        <v>0.25</v>
      </c>
      <c r="K2839" s="28">
        <f t="shared" si="222"/>
        <v>0.33333333333333331</v>
      </c>
      <c r="L2839" s="28">
        <f t="shared" si="224"/>
        <v>0.44444444444444442</v>
      </c>
    </row>
    <row r="2840" spans="1:12" ht="15.75" x14ac:dyDescent="0.25">
      <c r="A2840" s="31" t="s">
        <v>156</v>
      </c>
      <c r="B2840" s="30" t="str">
        <f>VLOOKUP(A2840,'Cód dos países'!$A$3:$C$199,2,FALSE)</f>
        <v>KEN</v>
      </c>
      <c r="C2840" s="25">
        <f>VLOOKUP(A2840,'Cód dos países'!$A$3:$C$199,3,FALSE)</f>
        <v>89</v>
      </c>
      <c r="D2840" s="29">
        <v>2003</v>
      </c>
      <c r="E2840">
        <f t="shared" si="223"/>
        <v>892003</v>
      </c>
      <c r="F2840" s="28">
        <v>9.5</v>
      </c>
      <c r="G2840" s="28">
        <v>2</v>
      </c>
      <c r="H2840" s="28">
        <v>3.5</v>
      </c>
      <c r="I2840" s="28">
        <f t="shared" si="220"/>
        <v>0.79166666666666663</v>
      </c>
      <c r="J2840" s="28">
        <f t="shared" si="221"/>
        <v>0.33333333333333331</v>
      </c>
      <c r="K2840" s="28">
        <f t="shared" si="222"/>
        <v>0.58333333333333337</v>
      </c>
      <c r="L2840" s="28">
        <f t="shared" si="224"/>
        <v>0.56944444444444442</v>
      </c>
    </row>
    <row r="2841" spans="1:12" ht="15.75" x14ac:dyDescent="0.25">
      <c r="A2841" s="31" t="s">
        <v>156</v>
      </c>
      <c r="B2841" s="30" t="str">
        <f>VLOOKUP(A2841,'Cód dos países'!$A$3:$C$199,2,FALSE)</f>
        <v>KEN</v>
      </c>
      <c r="C2841" s="25">
        <f>VLOOKUP(A2841,'Cód dos países'!$A$3:$C$199,3,FALSE)</f>
        <v>89</v>
      </c>
      <c r="D2841" s="29">
        <v>2004</v>
      </c>
      <c r="E2841">
        <f t="shared" si="223"/>
        <v>892004</v>
      </c>
      <c r="F2841" s="28">
        <v>9.5</v>
      </c>
      <c r="G2841" s="28">
        <v>2</v>
      </c>
      <c r="H2841" s="28">
        <v>1.5</v>
      </c>
      <c r="I2841" s="28">
        <f t="shared" si="220"/>
        <v>0.79166666666666663</v>
      </c>
      <c r="J2841" s="28">
        <f t="shared" si="221"/>
        <v>0.33333333333333331</v>
      </c>
      <c r="K2841" s="28">
        <f t="shared" si="222"/>
        <v>0.25</v>
      </c>
      <c r="L2841" s="28">
        <f t="shared" si="224"/>
        <v>0.45833333333333326</v>
      </c>
    </row>
    <row r="2842" spans="1:12" ht="15.75" x14ac:dyDescent="0.25">
      <c r="A2842" s="31" t="s">
        <v>156</v>
      </c>
      <c r="B2842" s="30" t="str">
        <f>VLOOKUP(A2842,'Cód dos países'!$A$3:$C$199,2,FALSE)</f>
        <v>KEN</v>
      </c>
      <c r="C2842" s="25">
        <f>VLOOKUP(A2842,'Cód dos países'!$A$3:$C$199,3,FALSE)</f>
        <v>89</v>
      </c>
      <c r="D2842" s="29">
        <v>2005</v>
      </c>
      <c r="E2842">
        <f t="shared" si="223"/>
        <v>892005</v>
      </c>
      <c r="F2842" s="28">
        <v>9.5</v>
      </c>
      <c r="G2842" s="28">
        <v>2.5</v>
      </c>
      <c r="H2842" s="28">
        <v>0.5</v>
      </c>
      <c r="I2842" s="28">
        <f t="shared" si="220"/>
        <v>0.79166666666666663</v>
      </c>
      <c r="J2842" s="28">
        <f t="shared" si="221"/>
        <v>0.41666666666666669</v>
      </c>
      <c r="K2842" s="28">
        <f t="shared" si="222"/>
        <v>8.3333333333333329E-2</v>
      </c>
      <c r="L2842" s="28">
        <f t="shared" si="224"/>
        <v>0.43055555555555552</v>
      </c>
    </row>
    <row r="2843" spans="1:12" ht="15.75" x14ac:dyDescent="0.25">
      <c r="A2843" s="31" t="s">
        <v>156</v>
      </c>
      <c r="B2843" s="30" t="str">
        <f>VLOOKUP(A2843,'Cód dos países'!$A$3:$C$199,2,FALSE)</f>
        <v>KEN</v>
      </c>
      <c r="C2843" s="25">
        <f>VLOOKUP(A2843,'Cód dos países'!$A$3:$C$199,3,FALSE)</f>
        <v>89</v>
      </c>
      <c r="D2843" s="29">
        <v>2006</v>
      </c>
      <c r="E2843">
        <f t="shared" si="223"/>
        <v>892006</v>
      </c>
      <c r="F2843" s="28">
        <v>9.5</v>
      </c>
      <c r="G2843" s="28">
        <v>2.5</v>
      </c>
      <c r="H2843" s="28">
        <v>0.5</v>
      </c>
      <c r="I2843" s="28">
        <f t="shared" si="220"/>
        <v>0.79166666666666663</v>
      </c>
      <c r="J2843" s="28">
        <f t="shared" si="221"/>
        <v>0.41666666666666669</v>
      </c>
      <c r="K2843" s="28">
        <f t="shared" si="222"/>
        <v>8.3333333333333329E-2</v>
      </c>
      <c r="L2843" s="28">
        <f t="shared" si="224"/>
        <v>0.43055555555555552</v>
      </c>
    </row>
    <row r="2844" spans="1:12" ht="15.75" x14ac:dyDescent="0.25">
      <c r="A2844" s="31" t="s">
        <v>156</v>
      </c>
      <c r="B2844" s="30" t="str">
        <f>VLOOKUP(A2844,'Cód dos países'!$A$3:$C$199,2,FALSE)</f>
        <v>KEN</v>
      </c>
      <c r="C2844" s="25">
        <f>VLOOKUP(A2844,'Cód dos países'!$A$3:$C$199,3,FALSE)</f>
        <v>89</v>
      </c>
      <c r="D2844" s="29">
        <v>2007</v>
      </c>
      <c r="E2844">
        <f t="shared" si="223"/>
        <v>892007</v>
      </c>
      <c r="F2844" s="28">
        <v>9.5</v>
      </c>
      <c r="G2844" s="28">
        <v>2</v>
      </c>
      <c r="H2844" s="28">
        <v>0.5</v>
      </c>
      <c r="I2844" s="28">
        <f t="shared" si="220"/>
        <v>0.79166666666666663</v>
      </c>
      <c r="J2844" s="28">
        <f t="shared" si="221"/>
        <v>0.33333333333333331</v>
      </c>
      <c r="K2844" s="28">
        <f t="shared" si="222"/>
        <v>8.3333333333333329E-2</v>
      </c>
      <c r="L2844" s="28">
        <f t="shared" si="224"/>
        <v>0.40277777777777773</v>
      </c>
    </row>
    <row r="2845" spans="1:12" ht="15.75" x14ac:dyDescent="0.25">
      <c r="A2845" s="31" t="s">
        <v>156</v>
      </c>
      <c r="B2845" s="30" t="str">
        <f>VLOOKUP(A2845,'Cód dos países'!$A$3:$C$199,2,FALSE)</f>
        <v>KEN</v>
      </c>
      <c r="C2845" s="25">
        <f>VLOOKUP(A2845,'Cód dos países'!$A$3:$C$199,3,FALSE)</f>
        <v>89</v>
      </c>
      <c r="D2845" s="29">
        <v>2008</v>
      </c>
      <c r="E2845">
        <f t="shared" si="223"/>
        <v>892008</v>
      </c>
      <c r="F2845" s="28">
        <v>9.5</v>
      </c>
      <c r="G2845" s="28">
        <v>2</v>
      </c>
      <c r="H2845" s="28">
        <v>0.5</v>
      </c>
      <c r="I2845" s="28">
        <f t="shared" si="220"/>
        <v>0.79166666666666663</v>
      </c>
      <c r="J2845" s="28">
        <f t="shared" si="221"/>
        <v>0.33333333333333331</v>
      </c>
      <c r="K2845" s="28">
        <f t="shared" si="222"/>
        <v>8.3333333333333329E-2</v>
      </c>
      <c r="L2845" s="28">
        <f t="shared" si="224"/>
        <v>0.40277777777777773</v>
      </c>
    </row>
    <row r="2846" spans="1:12" ht="15.75" x14ac:dyDescent="0.25">
      <c r="A2846" s="31" t="s">
        <v>156</v>
      </c>
      <c r="B2846" s="30" t="str">
        <f>VLOOKUP(A2846,'Cód dos países'!$A$3:$C$199,2,FALSE)</f>
        <v>KEN</v>
      </c>
      <c r="C2846" s="25">
        <f>VLOOKUP(A2846,'Cód dos países'!$A$3:$C$199,3,FALSE)</f>
        <v>89</v>
      </c>
      <c r="D2846" s="29">
        <v>2009</v>
      </c>
      <c r="E2846">
        <f t="shared" si="223"/>
        <v>892009</v>
      </c>
      <c r="F2846" s="28">
        <v>9.5</v>
      </c>
      <c r="G2846" s="28">
        <v>2</v>
      </c>
      <c r="H2846" s="28">
        <v>0.5</v>
      </c>
      <c r="I2846" s="28">
        <f t="shared" si="220"/>
        <v>0.79166666666666663</v>
      </c>
      <c r="J2846" s="28">
        <f t="shared" si="221"/>
        <v>0.33333333333333331</v>
      </c>
      <c r="K2846" s="28">
        <f t="shared" si="222"/>
        <v>8.3333333333333329E-2</v>
      </c>
      <c r="L2846" s="28">
        <f t="shared" si="224"/>
        <v>0.40277777777777773</v>
      </c>
    </row>
    <row r="2847" spans="1:12" ht="15.75" x14ac:dyDescent="0.25">
      <c r="A2847" s="31" t="s">
        <v>156</v>
      </c>
      <c r="B2847" s="30" t="str">
        <f>VLOOKUP(A2847,'Cód dos países'!$A$3:$C$199,2,FALSE)</f>
        <v>KEN</v>
      </c>
      <c r="C2847" s="25">
        <f>VLOOKUP(A2847,'Cód dos países'!$A$3:$C$199,3,FALSE)</f>
        <v>89</v>
      </c>
      <c r="D2847" s="29">
        <v>2010</v>
      </c>
      <c r="E2847">
        <f t="shared" si="223"/>
        <v>892010</v>
      </c>
      <c r="F2847" s="28">
        <v>0.77272727272727271</v>
      </c>
      <c r="G2847" s="28">
        <v>0.33333333333333331</v>
      </c>
      <c r="H2847" s="28">
        <v>0.33333333333333331</v>
      </c>
      <c r="I2847" s="28">
        <f t="shared" si="220"/>
        <v>0.77272727272727271</v>
      </c>
      <c r="J2847" s="28">
        <f t="shared" si="221"/>
        <v>0.33333333333333331</v>
      </c>
      <c r="K2847" s="28">
        <f t="shared" si="222"/>
        <v>0.33333333333333331</v>
      </c>
      <c r="L2847" s="28">
        <f t="shared" si="224"/>
        <v>0.47979797979797978</v>
      </c>
    </row>
    <row r="2848" spans="1:12" ht="15.75" x14ac:dyDescent="0.25">
      <c r="A2848" s="31" t="s">
        <v>156</v>
      </c>
      <c r="B2848" s="30" t="str">
        <f>VLOOKUP(A2848,'Cód dos países'!$A$3:$C$199,2,FALSE)</f>
        <v>KEN</v>
      </c>
      <c r="C2848" s="25">
        <f>VLOOKUP(A2848,'Cód dos países'!$A$3:$C$199,3,FALSE)</f>
        <v>89</v>
      </c>
      <c r="D2848" s="29">
        <v>2011</v>
      </c>
      <c r="E2848">
        <f t="shared" si="223"/>
        <v>892011</v>
      </c>
      <c r="F2848" s="28">
        <v>0.54545454545454541</v>
      </c>
      <c r="G2848" s="28">
        <v>0.33333333333333331</v>
      </c>
      <c r="H2848" s="28">
        <v>0.33333333333333331</v>
      </c>
      <c r="I2848" s="28">
        <f t="shared" si="220"/>
        <v>0.54545454545454541</v>
      </c>
      <c r="J2848" s="28">
        <f t="shared" si="221"/>
        <v>0.33333333333333331</v>
      </c>
      <c r="K2848" s="28">
        <f t="shared" si="222"/>
        <v>0.33333333333333331</v>
      </c>
      <c r="L2848" s="28">
        <f t="shared" si="224"/>
        <v>0.40404040404040403</v>
      </c>
    </row>
    <row r="2849" spans="1:12" ht="15.75" x14ac:dyDescent="0.25">
      <c r="A2849" s="31" t="s">
        <v>156</v>
      </c>
      <c r="B2849" s="30" t="str">
        <f>VLOOKUP(A2849,'Cód dos países'!$A$3:$C$199,2,FALSE)</f>
        <v>KEN</v>
      </c>
      <c r="C2849" s="25">
        <f>VLOOKUP(A2849,'Cód dos países'!$A$3:$C$199,3,FALSE)</f>
        <v>89</v>
      </c>
      <c r="D2849" s="29">
        <v>2012</v>
      </c>
      <c r="E2849">
        <f t="shared" si="223"/>
        <v>892012</v>
      </c>
      <c r="F2849" s="28">
        <v>0.54545454545454541</v>
      </c>
      <c r="G2849" s="28">
        <v>0.33333333333333331</v>
      </c>
      <c r="H2849" s="28">
        <v>0.25</v>
      </c>
      <c r="I2849" s="28">
        <f t="shared" si="220"/>
        <v>0.54545454545454541</v>
      </c>
      <c r="J2849" s="28">
        <f t="shared" si="221"/>
        <v>0.33333333333333331</v>
      </c>
      <c r="K2849" s="28">
        <f t="shared" si="222"/>
        <v>0.25</v>
      </c>
      <c r="L2849" s="28">
        <f t="shared" si="224"/>
        <v>0.37626262626262624</v>
      </c>
    </row>
    <row r="2850" spans="1:12" ht="15.75" x14ac:dyDescent="0.25">
      <c r="A2850" s="31" t="s">
        <v>156</v>
      </c>
      <c r="B2850" s="30" t="str">
        <f>VLOOKUP(A2850,'Cód dos países'!$A$3:$C$199,2,FALSE)</f>
        <v>KEN</v>
      </c>
      <c r="C2850" s="25">
        <f>VLOOKUP(A2850,'Cód dos países'!$A$3:$C$199,3,FALSE)</f>
        <v>89</v>
      </c>
      <c r="D2850" s="29">
        <v>2013</v>
      </c>
      <c r="E2850">
        <f t="shared" si="223"/>
        <v>892013</v>
      </c>
      <c r="F2850" s="28">
        <v>0.59090909090909094</v>
      </c>
      <c r="G2850" s="28">
        <v>0.33333333333333331</v>
      </c>
      <c r="H2850" s="28">
        <v>0.25</v>
      </c>
      <c r="I2850" s="28">
        <f t="shared" si="220"/>
        <v>0.59090909090909094</v>
      </c>
      <c r="J2850" s="28">
        <f t="shared" si="221"/>
        <v>0.33333333333333331</v>
      </c>
      <c r="K2850" s="28">
        <f t="shared" si="222"/>
        <v>0.25</v>
      </c>
      <c r="L2850" s="28">
        <f t="shared" si="224"/>
        <v>0.39141414141414138</v>
      </c>
    </row>
    <row r="2851" spans="1:12" ht="15.75" x14ac:dyDescent="0.25">
      <c r="A2851" s="31" t="s">
        <v>156</v>
      </c>
      <c r="B2851" s="30" t="str">
        <f>VLOOKUP(A2851,'Cód dos países'!$A$3:$C$199,2,FALSE)</f>
        <v>KEN</v>
      </c>
      <c r="C2851" s="25">
        <f>VLOOKUP(A2851,'Cód dos países'!$A$3:$C$199,3,FALSE)</f>
        <v>89</v>
      </c>
      <c r="D2851" s="29">
        <v>2014</v>
      </c>
      <c r="E2851">
        <f t="shared" si="223"/>
        <v>892014</v>
      </c>
      <c r="F2851" s="28">
        <v>0.59090909090909094</v>
      </c>
      <c r="G2851" s="28">
        <v>0.33333333333333331</v>
      </c>
      <c r="H2851" s="28">
        <v>0.25</v>
      </c>
      <c r="I2851" s="28">
        <f t="shared" si="220"/>
        <v>0.59090909090909094</v>
      </c>
      <c r="J2851" s="28">
        <f t="shared" si="221"/>
        <v>0.33333333333333331</v>
      </c>
      <c r="K2851" s="28">
        <f t="shared" si="222"/>
        <v>0.25</v>
      </c>
      <c r="L2851" s="28">
        <f t="shared" si="224"/>
        <v>0.39141414141414138</v>
      </c>
    </row>
    <row r="2852" spans="1:12" ht="15.75" x14ac:dyDescent="0.25">
      <c r="A2852" s="31" t="s">
        <v>356</v>
      </c>
      <c r="B2852" s="30" t="str">
        <f>VLOOKUP(A2852,'Cód dos países'!$A$3:$C$199,2,FALSE)</f>
        <v>KIR</v>
      </c>
      <c r="C2852" s="25">
        <f>VLOOKUP(A2852,'Cód dos países'!$A$3:$C$199,3,FALSE)</f>
        <v>90</v>
      </c>
      <c r="D2852" s="29">
        <v>1983</v>
      </c>
      <c r="E2852">
        <f t="shared" si="223"/>
        <v>901983</v>
      </c>
      <c r="F2852" s="28" t="s">
        <v>433</v>
      </c>
      <c r="G2852" s="28" t="s">
        <v>433</v>
      </c>
      <c r="H2852" s="28" t="s">
        <v>433</v>
      </c>
      <c r="I2852" s="28" t="str">
        <f t="shared" si="220"/>
        <v/>
      </c>
      <c r="J2852" s="28" t="str">
        <f t="shared" si="221"/>
        <v/>
      </c>
      <c r="K2852" s="28" t="str">
        <f t="shared" si="222"/>
        <v/>
      </c>
      <c r="L2852" s="28" t="str">
        <f t="shared" si="224"/>
        <v xml:space="preserve"> </v>
      </c>
    </row>
    <row r="2853" spans="1:12" ht="15.75" x14ac:dyDescent="0.25">
      <c r="A2853" s="31" t="s">
        <v>356</v>
      </c>
      <c r="B2853" s="30" t="str">
        <f>VLOOKUP(A2853,'Cód dos países'!$A$3:$C$199,2,FALSE)</f>
        <v>KIR</v>
      </c>
      <c r="C2853" s="25">
        <f>VLOOKUP(A2853,'Cód dos países'!$A$3:$C$199,3,FALSE)</f>
        <v>90</v>
      </c>
      <c r="D2853" s="29">
        <v>1984</v>
      </c>
      <c r="E2853">
        <f t="shared" si="223"/>
        <v>901984</v>
      </c>
      <c r="F2853" s="28" t="s">
        <v>433</v>
      </c>
      <c r="G2853" s="28" t="s">
        <v>433</v>
      </c>
      <c r="H2853" s="28" t="s">
        <v>433</v>
      </c>
      <c r="I2853" s="28" t="str">
        <f t="shared" si="220"/>
        <v/>
      </c>
      <c r="J2853" s="28" t="str">
        <f t="shared" si="221"/>
        <v/>
      </c>
      <c r="K2853" s="28" t="str">
        <f t="shared" si="222"/>
        <v/>
      </c>
      <c r="L2853" s="28" t="str">
        <f t="shared" si="224"/>
        <v xml:space="preserve"> </v>
      </c>
    </row>
    <row r="2854" spans="1:12" ht="15.75" x14ac:dyDescent="0.25">
      <c r="A2854" s="31" t="s">
        <v>356</v>
      </c>
      <c r="B2854" s="30" t="str">
        <f>VLOOKUP(A2854,'Cód dos países'!$A$3:$C$199,2,FALSE)</f>
        <v>KIR</v>
      </c>
      <c r="C2854" s="25">
        <f>VLOOKUP(A2854,'Cód dos países'!$A$3:$C$199,3,FALSE)</f>
        <v>90</v>
      </c>
      <c r="D2854" s="29">
        <v>1985</v>
      </c>
      <c r="E2854">
        <f t="shared" si="223"/>
        <v>901985</v>
      </c>
      <c r="F2854" s="28" t="s">
        <v>433</v>
      </c>
      <c r="G2854" s="28" t="s">
        <v>433</v>
      </c>
      <c r="H2854" s="28" t="s">
        <v>433</v>
      </c>
      <c r="I2854" s="28" t="str">
        <f t="shared" si="220"/>
        <v/>
      </c>
      <c r="J2854" s="28" t="str">
        <f t="shared" si="221"/>
        <v/>
      </c>
      <c r="K2854" s="28" t="str">
        <f t="shared" si="222"/>
        <v/>
      </c>
      <c r="L2854" s="28" t="str">
        <f t="shared" si="224"/>
        <v xml:space="preserve"> </v>
      </c>
    </row>
    <row r="2855" spans="1:12" ht="15.75" x14ac:dyDescent="0.25">
      <c r="A2855" s="31" t="s">
        <v>356</v>
      </c>
      <c r="B2855" s="30" t="str">
        <f>VLOOKUP(A2855,'Cód dos países'!$A$3:$C$199,2,FALSE)</f>
        <v>KIR</v>
      </c>
      <c r="C2855" s="25">
        <f>VLOOKUP(A2855,'Cód dos países'!$A$3:$C$199,3,FALSE)</f>
        <v>90</v>
      </c>
      <c r="D2855" s="29">
        <v>1986</v>
      </c>
      <c r="E2855">
        <f t="shared" si="223"/>
        <v>901986</v>
      </c>
      <c r="F2855" s="28" t="s">
        <v>433</v>
      </c>
      <c r="G2855" s="28" t="s">
        <v>433</v>
      </c>
      <c r="H2855" s="28" t="s">
        <v>433</v>
      </c>
      <c r="I2855" s="28" t="str">
        <f t="shared" si="220"/>
        <v/>
      </c>
      <c r="J2855" s="28" t="str">
        <f t="shared" si="221"/>
        <v/>
      </c>
      <c r="K2855" s="28" t="str">
        <f t="shared" si="222"/>
        <v/>
      </c>
      <c r="L2855" s="28" t="str">
        <f t="shared" si="224"/>
        <v xml:space="preserve"> </v>
      </c>
    </row>
    <row r="2856" spans="1:12" ht="15.75" x14ac:dyDescent="0.25">
      <c r="A2856" s="31" t="s">
        <v>356</v>
      </c>
      <c r="B2856" s="30" t="str">
        <f>VLOOKUP(A2856,'Cód dos países'!$A$3:$C$199,2,FALSE)</f>
        <v>KIR</v>
      </c>
      <c r="C2856" s="25">
        <f>VLOOKUP(A2856,'Cód dos países'!$A$3:$C$199,3,FALSE)</f>
        <v>90</v>
      </c>
      <c r="D2856" s="29">
        <v>1987</v>
      </c>
      <c r="E2856">
        <f t="shared" si="223"/>
        <v>901987</v>
      </c>
      <c r="F2856" s="28" t="s">
        <v>433</v>
      </c>
      <c r="G2856" s="28" t="s">
        <v>433</v>
      </c>
      <c r="H2856" s="28" t="s">
        <v>433</v>
      </c>
      <c r="I2856" s="28" t="str">
        <f t="shared" si="220"/>
        <v/>
      </c>
      <c r="J2856" s="28" t="str">
        <f t="shared" si="221"/>
        <v/>
      </c>
      <c r="K2856" s="28" t="str">
        <f t="shared" si="222"/>
        <v/>
      </c>
      <c r="L2856" s="28" t="str">
        <f t="shared" si="224"/>
        <v xml:space="preserve"> </v>
      </c>
    </row>
    <row r="2857" spans="1:12" ht="15.75" x14ac:dyDescent="0.25">
      <c r="A2857" s="31" t="s">
        <v>356</v>
      </c>
      <c r="B2857" s="30" t="str">
        <f>VLOOKUP(A2857,'Cód dos países'!$A$3:$C$199,2,FALSE)</f>
        <v>KIR</v>
      </c>
      <c r="C2857" s="25">
        <f>VLOOKUP(A2857,'Cód dos países'!$A$3:$C$199,3,FALSE)</f>
        <v>90</v>
      </c>
      <c r="D2857" s="29">
        <v>1988</v>
      </c>
      <c r="E2857">
        <f t="shared" si="223"/>
        <v>901988</v>
      </c>
      <c r="F2857" s="28" t="s">
        <v>433</v>
      </c>
      <c r="G2857" s="28" t="s">
        <v>433</v>
      </c>
      <c r="H2857" s="28" t="s">
        <v>433</v>
      </c>
      <c r="I2857" s="28" t="str">
        <f t="shared" si="220"/>
        <v/>
      </c>
      <c r="J2857" s="28" t="str">
        <f t="shared" si="221"/>
        <v/>
      </c>
      <c r="K2857" s="28" t="str">
        <f t="shared" si="222"/>
        <v/>
      </c>
      <c r="L2857" s="28" t="str">
        <f t="shared" si="224"/>
        <v xml:space="preserve"> </v>
      </c>
    </row>
    <row r="2858" spans="1:12" ht="15.75" x14ac:dyDescent="0.25">
      <c r="A2858" s="31" t="s">
        <v>356</v>
      </c>
      <c r="B2858" s="30" t="str">
        <f>VLOOKUP(A2858,'Cód dos países'!$A$3:$C$199,2,FALSE)</f>
        <v>KIR</v>
      </c>
      <c r="C2858" s="25">
        <f>VLOOKUP(A2858,'Cód dos países'!$A$3:$C$199,3,FALSE)</f>
        <v>90</v>
      </c>
      <c r="D2858" s="29">
        <v>1989</v>
      </c>
      <c r="E2858">
        <f t="shared" si="223"/>
        <v>901989</v>
      </c>
      <c r="F2858" s="28" t="s">
        <v>433</v>
      </c>
      <c r="G2858" s="28" t="s">
        <v>433</v>
      </c>
      <c r="H2858" s="28" t="s">
        <v>433</v>
      </c>
      <c r="I2858" s="28" t="str">
        <f t="shared" si="220"/>
        <v/>
      </c>
      <c r="J2858" s="28" t="str">
        <f t="shared" si="221"/>
        <v/>
      </c>
      <c r="K2858" s="28" t="str">
        <f t="shared" si="222"/>
        <v/>
      </c>
      <c r="L2858" s="28" t="str">
        <f t="shared" si="224"/>
        <v xml:space="preserve"> </v>
      </c>
    </row>
    <row r="2859" spans="1:12" ht="15.75" x14ac:dyDescent="0.25">
      <c r="A2859" s="31" t="s">
        <v>356</v>
      </c>
      <c r="B2859" s="30" t="str">
        <f>VLOOKUP(A2859,'Cód dos países'!$A$3:$C$199,2,FALSE)</f>
        <v>KIR</v>
      </c>
      <c r="C2859" s="25">
        <f>VLOOKUP(A2859,'Cód dos países'!$A$3:$C$199,3,FALSE)</f>
        <v>90</v>
      </c>
      <c r="D2859" s="29">
        <v>1990</v>
      </c>
      <c r="E2859">
        <f t="shared" si="223"/>
        <v>901990</v>
      </c>
      <c r="F2859" s="28" t="s">
        <v>433</v>
      </c>
      <c r="G2859" s="28" t="s">
        <v>433</v>
      </c>
      <c r="H2859" s="28" t="s">
        <v>433</v>
      </c>
      <c r="I2859" s="28" t="str">
        <f t="shared" si="220"/>
        <v/>
      </c>
      <c r="J2859" s="28" t="str">
        <f t="shared" si="221"/>
        <v/>
      </c>
      <c r="K2859" s="28" t="str">
        <f t="shared" si="222"/>
        <v/>
      </c>
      <c r="L2859" s="28" t="str">
        <f t="shared" si="224"/>
        <v xml:space="preserve"> </v>
      </c>
    </row>
    <row r="2860" spans="1:12" ht="15.75" x14ac:dyDescent="0.25">
      <c r="A2860" s="31" t="s">
        <v>356</v>
      </c>
      <c r="B2860" s="30" t="str">
        <f>VLOOKUP(A2860,'Cód dos países'!$A$3:$C$199,2,FALSE)</f>
        <v>KIR</v>
      </c>
      <c r="C2860" s="25">
        <f>VLOOKUP(A2860,'Cód dos países'!$A$3:$C$199,3,FALSE)</f>
        <v>90</v>
      </c>
      <c r="D2860" s="29">
        <v>1991</v>
      </c>
      <c r="E2860">
        <f t="shared" si="223"/>
        <v>901991</v>
      </c>
      <c r="F2860" s="28" t="s">
        <v>433</v>
      </c>
      <c r="G2860" s="28" t="s">
        <v>433</v>
      </c>
      <c r="H2860" s="28" t="s">
        <v>433</v>
      </c>
      <c r="I2860" s="28" t="str">
        <f t="shared" si="220"/>
        <v/>
      </c>
      <c r="J2860" s="28" t="str">
        <f t="shared" si="221"/>
        <v/>
      </c>
      <c r="K2860" s="28" t="str">
        <f t="shared" si="222"/>
        <v/>
      </c>
      <c r="L2860" s="28" t="str">
        <f t="shared" si="224"/>
        <v xml:space="preserve"> </v>
      </c>
    </row>
    <row r="2861" spans="1:12" ht="15.75" x14ac:dyDescent="0.25">
      <c r="A2861" s="31" t="s">
        <v>356</v>
      </c>
      <c r="B2861" s="30" t="str">
        <f>VLOOKUP(A2861,'Cód dos países'!$A$3:$C$199,2,FALSE)</f>
        <v>KIR</v>
      </c>
      <c r="C2861" s="25">
        <f>VLOOKUP(A2861,'Cód dos países'!$A$3:$C$199,3,FALSE)</f>
        <v>90</v>
      </c>
      <c r="D2861" s="29">
        <v>1992</v>
      </c>
      <c r="E2861">
        <f t="shared" si="223"/>
        <v>901992</v>
      </c>
      <c r="F2861" s="28" t="s">
        <v>433</v>
      </c>
      <c r="G2861" s="28" t="s">
        <v>433</v>
      </c>
      <c r="H2861" s="28" t="s">
        <v>433</v>
      </c>
      <c r="I2861" s="28" t="str">
        <f t="shared" si="220"/>
        <v/>
      </c>
      <c r="J2861" s="28" t="str">
        <f t="shared" si="221"/>
        <v/>
      </c>
      <c r="K2861" s="28" t="str">
        <f t="shared" si="222"/>
        <v/>
      </c>
      <c r="L2861" s="28" t="str">
        <f t="shared" si="224"/>
        <v xml:space="preserve"> </v>
      </c>
    </row>
    <row r="2862" spans="1:12" ht="15.75" x14ac:dyDescent="0.25">
      <c r="A2862" s="31" t="s">
        <v>356</v>
      </c>
      <c r="B2862" s="30" t="str">
        <f>VLOOKUP(A2862,'Cód dos países'!$A$3:$C$199,2,FALSE)</f>
        <v>KIR</v>
      </c>
      <c r="C2862" s="25">
        <f>VLOOKUP(A2862,'Cód dos países'!$A$3:$C$199,3,FALSE)</f>
        <v>90</v>
      </c>
      <c r="D2862" s="29">
        <v>1993</v>
      </c>
      <c r="E2862">
        <f t="shared" si="223"/>
        <v>901993</v>
      </c>
      <c r="F2862" s="28" t="s">
        <v>433</v>
      </c>
      <c r="G2862" s="28" t="s">
        <v>433</v>
      </c>
      <c r="H2862" s="28" t="s">
        <v>433</v>
      </c>
      <c r="I2862" s="28" t="str">
        <f t="shared" si="220"/>
        <v/>
      </c>
      <c r="J2862" s="28" t="str">
        <f t="shared" si="221"/>
        <v/>
      </c>
      <c r="K2862" s="28" t="str">
        <f t="shared" si="222"/>
        <v/>
      </c>
      <c r="L2862" s="28" t="str">
        <f t="shared" si="224"/>
        <v xml:space="preserve"> </v>
      </c>
    </row>
    <row r="2863" spans="1:12" ht="15.75" x14ac:dyDescent="0.25">
      <c r="A2863" s="31" t="s">
        <v>356</v>
      </c>
      <c r="B2863" s="30" t="str">
        <f>VLOOKUP(A2863,'Cód dos países'!$A$3:$C$199,2,FALSE)</f>
        <v>KIR</v>
      </c>
      <c r="C2863" s="25">
        <f>VLOOKUP(A2863,'Cód dos países'!$A$3:$C$199,3,FALSE)</f>
        <v>90</v>
      </c>
      <c r="D2863" s="29">
        <v>1994</v>
      </c>
      <c r="E2863">
        <f t="shared" si="223"/>
        <v>901994</v>
      </c>
      <c r="F2863" s="28" t="s">
        <v>433</v>
      </c>
      <c r="G2863" s="28" t="s">
        <v>433</v>
      </c>
      <c r="H2863" s="28" t="s">
        <v>433</v>
      </c>
      <c r="I2863" s="28" t="str">
        <f t="shared" si="220"/>
        <v/>
      </c>
      <c r="J2863" s="28" t="str">
        <f t="shared" si="221"/>
        <v/>
      </c>
      <c r="K2863" s="28" t="str">
        <f t="shared" si="222"/>
        <v/>
      </c>
      <c r="L2863" s="28" t="str">
        <f t="shared" si="224"/>
        <v xml:space="preserve"> </v>
      </c>
    </row>
    <row r="2864" spans="1:12" ht="15.75" x14ac:dyDescent="0.25">
      <c r="A2864" s="31" t="s">
        <v>356</v>
      </c>
      <c r="B2864" s="30" t="str">
        <f>VLOOKUP(A2864,'Cód dos países'!$A$3:$C$199,2,FALSE)</f>
        <v>KIR</v>
      </c>
      <c r="C2864" s="25">
        <f>VLOOKUP(A2864,'Cód dos países'!$A$3:$C$199,3,FALSE)</f>
        <v>90</v>
      </c>
      <c r="D2864" s="29">
        <v>1995</v>
      </c>
      <c r="E2864">
        <f t="shared" si="223"/>
        <v>901995</v>
      </c>
      <c r="F2864" s="28" t="s">
        <v>433</v>
      </c>
      <c r="G2864" s="28" t="s">
        <v>433</v>
      </c>
      <c r="H2864" s="28" t="s">
        <v>433</v>
      </c>
      <c r="I2864" s="28" t="str">
        <f t="shared" si="220"/>
        <v/>
      </c>
      <c r="J2864" s="28" t="str">
        <f t="shared" si="221"/>
        <v/>
      </c>
      <c r="K2864" s="28" t="str">
        <f t="shared" si="222"/>
        <v/>
      </c>
      <c r="L2864" s="28" t="str">
        <f t="shared" si="224"/>
        <v xml:space="preserve"> </v>
      </c>
    </row>
    <row r="2865" spans="1:12" ht="15.75" x14ac:dyDescent="0.25">
      <c r="A2865" s="31" t="s">
        <v>356</v>
      </c>
      <c r="B2865" s="30" t="str">
        <f>VLOOKUP(A2865,'Cód dos países'!$A$3:$C$199,2,FALSE)</f>
        <v>KIR</v>
      </c>
      <c r="C2865" s="25">
        <f>VLOOKUP(A2865,'Cód dos países'!$A$3:$C$199,3,FALSE)</f>
        <v>90</v>
      </c>
      <c r="D2865" s="29">
        <v>1996</v>
      </c>
      <c r="E2865">
        <f t="shared" si="223"/>
        <v>901996</v>
      </c>
      <c r="F2865" s="28" t="s">
        <v>433</v>
      </c>
      <c r="G2865" s="28" t="s">
        <v>433</v>
      </c>
      <c r="H2865" s="28" t="s">
        <v>433</v>
      </c>
      <c r="I2865" s="28" t="str">
        <f t="shared" si="220"/>
        <v/>
      </c>
      <c r="J2865" s="28" t="str">
        <f t="shared" si="221"/>
        <v/>
      </c>
      <c r="K2865" s="28" t="str">
        <f t="shared" si="222"/>
        <v/>
      </c>
      <c r="L2865" s="28" t="str">
        <f t="shared" si="224"/>
        <v xml:space="preserve"> </v>
      </c>
    </row>
    <row r="2866" spans="1:12" ht="15.75" x14ac:dyDescent="0.25">
      <c r="A2866" s="31" t="s">
        <v>356</v>
      </c>
      <c r="B2866" s="30" t="str">
        <f>VLOOKUP(A2866,'Cód dos países'!$A$3:$C$199,2,FALSE)</f>
        <v>KIR</v>
      </c>
      <c r="C2866" s="25">
        <f>VLOOKUP(A2866,'Cód dos países'!$A$3:$C$199,3,FALSE)</f>
        <v>90</v>
      </c>
      <c r="D2866" s="29">
        <v>1997</v>
      </c>
      <c r="E2866">
        <f t="shared" si="223"/>
        <v>901997</v>
      </c>
      <c r="F2866" s="28" t="s">
        <v>433</v>
      </c>
      <c r="G2866" s="28" t="s">
        <v>433</v>
      </c>
      <c r="H2866" s="28" t="s">
        <v>433</v>
      </c>
      <c r="I2866" s="28" t="str">
        <f t="shared" si="220"/>
        <v/>
      </c>
      <c r="J2866" s="28" t="str">
        <f t="shared" si="221"/>
        <v/>
      </c>
      <c r="K2866" s="28" t="str">
        <f t="shared" si="222"/>
        <v/>
      </c>
      <c r="L2866" s="28" t="str">
        <f t="shared" si="224"/>
        <v xml:space="preserve"> </v>
      </c>
    </row>
    <row r="2867" spans="1:12" ht="15.75" x14ac:dyDescent="0.25">
      <c r="A2867" s="31" t="s">
        <v>356</v>
      </c>
      <c r="B2867" s="30" t="str">
        <f>VLOOKUP(A2867,'Cód dos países'!$A$3:$C$199,2,FALSE)</f>
        <v>KIR</v>
      </c>
      <c r="C2867" s="25">
        <f>VLOOKUP(A2867,'Cód dos países'!$A$3:$C$199,3,FALSE)</f>
        <v>90</v>
      </c>
      <c r="D2867" s="29">
        <v>1998</v>
      </c>
      <c r="E2867">
        <f t="shared" si="223"/>
        <v>901998</v>
      </c>
      <c r="F2867" s="28" t="s">
        <v>433</v>
      </c>
      <c r="G2867" s="28" t="s">
        <v>433</v>
      </c>
      <c r="H2867" s="28" t="s">
        <v>433</v>
      </c>
      <c r="I2867" s="28" t="str">
        <f t="shared" si="220"/>
        <v/>
      </c>
      <c r="J2867" s="28" t="str">
        <f t="shared" si="221"/>
        <v/>
      </c>
      <c r="K2867" s="28" t="str">
        <f t="shared" si="222"/>
        <v/>
      </c>
      <c r="L2867" s="28" t="str">
        <f t="shared" si="224"/>
        <v xml:space="preserve"> </v>
      </c>
    </row>
    <row r="2868" spans="1:12" ht="15.75" x14ac:dyDescent="0.25">
      <c r="A2868" s="31" t="s">
        <v>356</v>
      </c>
      <c r="B2868" s="30" t="str">
        <f>VLOOKUP(A2868,'Cód dos países'!$A$3:$C$199,2,FALSE)</f>
        <v>KIR</v>
      </c>
      <c r="C2868" s="25">
        <f>VLOOKUP(A2868,'Cód dos países'!$A$3:$C$199,3,FALSE)</f>
        <v>90</v>
      </c>
      <c r="D2868" s="29">
        <v>1999</v>
      </c>
      <c r="E2868">
        <f t="shared" si="223"/>
        <v>901999</v>
      </c>
      <c r="F2868" s="28" t="s">
        <v>433</v>
      </c>
      <c r="G2868" s="28" t="s">
        <v>433</v>
      </c>
      <c r="H2868" s="28" t="s">
        <v>433</v>
      </c>
      <c r="I2868" s="28" t="str">
        <f t="shared" si="220"/>
        <v/>
      </c>
      <c r="J2868" s="28" t="str">
        <f t="shared" si="221"/>
        <v/>
      </c>
      <c r="K2868" s="28" t="str">
        <f t="shared" si="222"/>
        <v/>
      </c>
      <c r="L2868" s="28" t="str">
        <f t="shared" si="224"/>
        <v xml:space="preserve"> </v>
      </c>
    </row>
    <row r="2869" spans="1:12" ht="15.75" x14ac:dyDescent="0.25">
      <c r="A2869" s="31" t="s">
        <v>356</v>
      </c>
      <c r="B2869" s="30" t="str">
        <f>VLOOKUP(A2869,'Cód dos países'!$A$3:$C$199,2,FALSE)</f>
        <v>KIR</v>
      </c>
      <c r="C2869" s="25">
        <f>VLOOKUP(A2869,'Cód dos países'!$A$3:$C$199,3,FALSE)</f>
        <v>90</v>
      </c>
      <c r="D2869" s="29">
        <v>2000</v>
      </c>
      <c r="E2869">
        <f t="shared" si="223"/>
        <v>902000</v>
      </c>
      <c r="F2869" s="28" t="s">
        <v>433</v>
      </c>
      <c r="G2869" s="28" t="s">
        <v>433</v>
      </c>
      <c r="H2869" s="28" t="s">
        <v>433</v>
      </c>
      <c r="I2869" s="28" t="str">
        <f t="shared" si="220"/>
        <v/>
      </c>
      <c r="J2869" s="28" t="str">
        <f t="shared" si="221"/>
        <v/>
      </c>
      <c r="K2869" s="28" t="str">
        <f t="shared" si="222"/>
        <v/>
      </c>
      <c r="L2869" s="28" t="str">
        <f t="shared" si="224"/>
        <v xml:space="preserve"> </v>
      </c>
    </row>
    <row r="2870" spans="1:12" ht="15.75" x14ac:dyDescent="0.25">
      <c r="A2870" s="31" t="s">
        <v>356</v>
      </c>
      <c r="B2870" s="30" t="str">
        <f>VLOOKUP(A2870,'Cód dos países'!$A$3:$C$199,2,FALSE)</f>
        <v>KIR</v>
      </c>
      <c r="C2870" s="25">
        <f>VLOOKUP(A2870,'Cód dos países'!$A$3:$C$199,3,FALSE)</f>
        <v>90</v>
      </c>
      <c r="D2870" s="29">
        <v>2001</v>
      </c>
      <c r="E2870">
        <f t="shared" si="223"/>
        <v>902001</v>
      </c>
      <c r="F2870" s="28" t="s">
        <v>433</v>
      </c>
      <c r="G2870" s="28" t="s">
        <v>433</v>
      </c>
      <c r="H2870" s="28" t="s">
        <v>433</v>
      </c>
      <c r="I2870" s="28" t="str">
        <f t="shared" si="220"/>
        <v/>
      </c>
      <c r="J2870" s="28" t="str">
        <f t="shared" si="221"/>
        <v/>
      </c>
      <c r="K2870" s="28" t="str">
        <f t="shared" si="222"/>
        <v/>
      </c>
      <c r="L2870" s="28" t="str">
        <f t="shared" si="224"/>
        <v xml:space="preserve"> </v>
      </c>
    </row>
    <row r="2871" spans="1:12" ht="15.75" x14ac:dyDescent="0.25">
      <c r="A2871" s="31" t="s">
        <v>356</v>
      </c>
      <c r="B2871" s="30" t="str">
        <f>VLOOKUP(A2871,'Cód dos países'!$A$3:$C$199,2,FALSE)</f>
        <v>KIR</v>
      </c>
      <c r="C2871" s="25">
        <f>VLOOKUP(A2871,'Cód dos países'!$A$3:$C$199,3,FALSE)</f>
        <v>90</v>
      </c>
      <c r="D2871" s="29">
        <v>2002</v>
      </c>
      <c r="E2871">
        <f t="shared" si="223"/>
        <v>902002</v>
      </c>
      <c r="F2871" s="28" t="s">
        <v>433</v>
      </c>
      <c r="G2871" s="28" t="s">
        <v>433</v>
      </c>
      <c r="H2871" s="28" t="s">
        <v>433</v>
      </c>
      <c r="I2871" s="28" t="str">
        <f t="shared" si="220"/>
        <v/>
      </c>
      <c r="J2871" s="28" t="str">
        <f t="shared" si="221"/>
        <v/>
      </c>
      <c r="K2871" s="28" t="str">
        <f t="shared" si="222"/>
        <v/>
      </c>
      <c r="L2871" s="28" t="str">
        <f t="shared" si="224"/>
        <v xml:space="preserve"> </v>
      </c>
    </row>
    <row r="2872" spans="1:12" ht="15.75" x14ac:dyDescent="0.25">
      <c r="A2872" s="31" t="s">
        <v>356</v>
      </c>
      <c r="B2872" s="30" t="str">
        <f>VLOOKUP(A2872,'Cód dos países'!$A$3:$C$199,2,FALSE)</f>
        <v>KIR</v>
      </c>
      <c r="C2872" s="25">
        <f>VLOOKUP(A2872,'Cód dos países'!$A$3:$C$199,3,FALSE)</f>
        <v>90</v>
      </c>
      <c r="D2872" s="29">
        <v>2003</v>
      </c>
      <c r="E2872">
        <f t="shared" si="223"/>
        <v>902003</v>
      </c>
      <c r="F2872" s="28" t="s">
        <v>433</v>
      </c>
      <c r="G2872" s="28" t="s">
        <v>433</v>
      </c>
      <c r="H2872" s="28" t="s">
        <v>433</v>
      </c>
      <c r="I2872" s="28" t="str">
        <f t="shared" si="220"/>
        <v/>
      </c>
      <c r="J2872" s="28" t="str">
        <f t="shared" si="221"/>
        <v/>
      </c>
      <c r="K2872" s="28" t="str">
        <f t="shared" si="222"/>
        <v/>
      </c>
      <c r="L2872" s="28" t="str">
        <f t="shared" si="224"/>
        <v xml:space="preserve"> </v>
      </c>
    </row>
    <row r="2873" spans="1:12" ht="15.75" x14ac:dyDescent="0.25">
      <c r="A2873" s="31" t="s">
        <v>356</v>
      </c>
      <c r="B2873" s="30" t="str">
        <f>VLOOKUP(A2873,'Cód dos países'!$A$3:$C$199,2,FALSE)</f>
        <v>KIR</v>
      </c>
      <c r="C2873" s="25">
        <f>VLOOKUP(A2873,'Cód dos países'!$A$3:$C$199,3,FALSE)</f>
        <v>90</v>
      </c>
      <c r="D2873" s="29">
        <v>2004</v>
      </c>
      <c r="E2873">
        <f t="shared" si="223"/>
        <v>902004</v>
      </c>
      <c r="F2873" s="28" t="s">
        <v>433</v>
      </c>
      <c r="G2873" s="28" t="s">
        <v>433</v>
      </c>
      <c r="H2873" s="28" t="s">
        <v>433</v>
      </c>
      <c r="I2873" s="28" t="str">
        <f t="shared" si="220"/>
        <v/>
      </c>
      <c r="J2873" s="28" t="str">
        <f t="shared" si="221"/>
        <v/>
      </c>
      <c r="K2873" s="28" t="str">
        <f t="shared" si="222"/>
        <v/>
      </c>
      <c r="L2873" s="28" t="str">
        <f t="shared" si="224"/>
        <v xml:space="preserve"> </v>
      </c>
    </row>
    <row r="2874" spans="1:12" ht="15.75" x14ac:dyDescent="0.25">
      <c r="A2874" s="31" t="s">
        <v>356</v>
      </c>
      <c r="B2874" s="30" t="str">
        <f>VLOOKUP(A2874,'Cód dos países'!$A$3:$C$199,2,FALSE)</f>
        <v>KIR</v>
      </c>
      <c r="C2874" s="25">
        <f>VLOOKUP(A2874,'Cód dos países'!$A$3:$C$199,3,FALSE)</f>
        <v>90</v>
      </c>
      <c r="D2874" s="29">
        <v>2005</v>
      </c>
      <c r="E2874">
        <f t="shared" si="223"/>
        <v>902005</v>
      </c>
      <c r="F2874" s="28" t="s">
        <v>433</v>
      </c>
      <c r="G2874" s="28" t="s">
        <v>433</v>
      </c>
      <c r="H2874" s="28" t="s">
        <v>433</v>
      </c>
      <c r="I2874" s="28" t="str">
        <f t="shared" si="220"/>
        <v/>
      </c>
      <c r="J2874" s="28" t="str">
        <f t="shared" si="221"/>
        <v/>
      </c>
      <c r="K2874" s="28" t="str">
        <f t="shared" si="222"/>
        <v/>
      </c>
      <c r="L2874" s="28" t="str">
        <f t="shared" si="224"/>
        <v xml:space="preserve"> </v>
      </c>
    </row>
    <row r="2875" spans="1:12" ht="15.75" x14ac:dyDescent="0.25">
      <c r="A2875" s="31" t="s">
        <v>356</v>
      </c>
      <c r="B2875" s="30" t="str">
        <f>VLOOKUP(A2875,'Cód dos países'!$A$3:$C$199,2,FALSE)</f>
        <v>KIR</v>
      </c>
      <c r="C2875" s="25">
        <f>VLOOKUP(A2875,'Cód dos países'!$A$3:$C$199,3,FALSE)</f>
        <v>90</v>
      </c>
      <c r="D2875" s="29">
        <v>2006</v>
      </c>
      <c r="E2875">
        <f t="shared" si="223"/>
        <v>902006</v>
      </c>
      <c r="F2875" s="28" t="s">
        <v>433</v>
      </c>
      <c r="G2875" s="28" t="s">
        <v>433</v>
      </c>
      <c r="H2875" s="28" t="s">
        <v>433</v>
      </c>
      <c r="I2875" s="28" t="str">
        <f t="shared" si="220"/>
        <v/>
      </c>
      <c r="J2875" s="28" t="str">
        <f t="shared" si="221"/>
        <v/>
      </c>
      <c r="K2875" s="28" t="str">
        <f t="shared" si="222"/>
        <v/>
      </c>
      <c r="L2875" s="28" t="str">
        <f t="shared" si="224"/>
        <v xml:space="preserve"> </v>
      </c>
    </row>
    <row r="2876" spans="1:12" ht="15.75" x14ac:dyDescent="0.25">
      <c r="A2876" s="31" t="s">
        <v>356</v>
      </c>
      <c r="B2876" s="30" t="str">
        <f>VLOOKUP(A2876,'Cód dos países'!$A$3:$C$199,2,FALSE)</f>
        <v>KIR</v>
      </c>
      <c r="C2876" s="25">
        <f>VLOOKUP(A2876,'Cód dos países'!$A$3:$C$199,3,FALSE)</f>
        <v>90</v>
      </c>
      <c r="D2876" s="29">
        <v>2007</v>
      </c>
      <c r="E2876">
        <f t="shared" si="223"/>
        <v>902007</v>
      </c>
      <c r="F2876" s="28" t="s">
        <v>433</v>
      </c>
      <c r="G2876" s="28" t="s">
        <v>433</v>
      </c>
      <c r="H2876" s="28" t="s">
        <v>433</v>
      </c>
      <c r="I2876" s="28" t="str">
        <f t="shared" si="220"/>
        <v/>
      </c>
      <c r="J2876" s="28" t="str">
        <f t="shared" si="221"/>
        <v/>
      </c>
      <c r="K2876" s="28" t="str">
        <f t="shared" si="222"/>
        <v/>
      </c>
      <c r="L2876" s="28" t="str">
        <f t="shared" si="224"/>
        <v xml:space="preserve"> </v>
      </c>
    </row>
    <row r="2877" spans="1:12" ht="15.75" x14ac:dyDescent="0.25">
      <c r="A2877" s="31" t="s">
        <v>356</v>
      </c>
      <c r="B2877" s="30" t="str">
        <f>VLOOKUP(A2877,'Cód dos países'!$A$3:$C$199,2,FALSE)</f>
        <v>KIR</v>
      </c>
      <c r="C2877" s="25">
        <f>VLOOKUP(A2877,'Cód dos países'!$A$3:$C$199,3,FALSE)</f>
        <v>90</v>
      </c>
      <c r="D2877" s="29">
        <v>2008</v>
      </c>
      <c r="E2877">
        <f t="shared" si="223"/>
        <v>902008</v>
      </c>
      <c r="F2877" s="28" t="s">
        <v>433</v>
      </c>
      <c r="G2877" s="28" t="s">
        <v>433</v>
      </c>
      <c r="H2877" s="28" t="s">
        <v>433</v>
      </c>
      <c r="I2877" s="28" t="str">
        <f t="shared" si="220"/>
        <v/>
      </c>
      <c r="J2877" s="28" t="str">
        <f t="shared" si="221"/>
        <v/>
      </c>
      <c r="K2877" s="28" t="str">
        <f t="shared" si="222"/>
        <v/>
      </c>
      <c r="L2877" s="28" t="str">
        <f t="shared" si="224"/>
        <v xml:space="preserve"> </v>
      </c>
    </row>
    <row r="2878" spans="1:12" ht="15.75" x14ac:dyDescent="0.25">
      <c r="A2878" s="31" t="s">
        <v>356</v>
      </c>
      <c r="B2878" s="30" t="str">
        <f>VLOOKUP(A2878,'Cód dos países'!$A$3:$C$199,2,FALSE)</f>
        <v>KIR</v>
      </c>
      <c r="C2878" s="25">
        <f>VLOOKUP(A2878,'Cód dos países'!$A$3:$C$199,3,FALSE)</f>
        <v>90</v>
      </c>
      <c r="D2878" s="29">
        <v>2009</v>
      </c>
      <c r="E2878">
        <f t="shared" si="223"/>
        <v>902009</v>
      </c>
      <c r="F2878" s="28" t="s">
        <v>433</v>
      </c>
      <c r="G2878" s="28" t="s">
        <v>433</v>
      </c>
      <c r="H2878" s="28" t="s">
        <v>433</v>
      </c>
      <c r="I2878" s="28" t="str">
        <f t="shared" si="220"/>
        <v/>
      </c>
      <c r="J2878" s="28" t="str">
        <f t="shared" si="221"/>
        <v/>
      </c>
      <c r="K2878" s="28" t="str">
        <f t="shared" si="222"/>
        <v/>
      </c>
      <c r="L2878" s="28" t="str">
        <f t="shared" si="224"/>
        <v xml:space="preserve"> </v>
      </c>
    </row>
    <row r="2879" spans="1:12" ht="15.75" x14ac:dyDescent="0.25">
      <c r="A2879" s="31" t="s">
        <v>356</v>
      </c>
      <c r="B2879" s="30" t="str">
        <f>VLOOKUP(A2879,'Cód dos países'!$A$3:$C$199,2,FALSE)</f>
        <v>KIR</v>
      </c>
      <c r="C2879" s="25">
        <f>VLOOKUP(A2879,'Cód dos países'!$A$3:$C$199,3,FALSE)</f>
        <v>90</v>
      </c>
      <c r="D2879" s="29">
        <v>2010</v>
      </c>
      <c r="E2879">
        <f t="shared" si="223"/>
        <v>902010</v>
      </c>
      <c r="F2879" s="28" t="s">
        <v>433</v>
      </c>
      <c r="G2879" s="28" t="s">
        <v>433</v>
      </c>
      <c r="H2879" s="28" t="s">
        <v>433</v>
      </c>
      <c r="I2879" s="28" t="str">
        <f t="shared" si="220"/>
        <v/>
      </c>
      <c r="J2879" s="28" t="str">
        <f t="shared" si="221"/>
        <v/>
      </c>
      <c r="K2879" s="28" t="str">
        <f t="shared" si="222"/>
        <v/>
      </c>
      <c r="L2879" s="28" t="str">
        <f t="shared" si="224"/>
        <v xml:space="preserve"> </v>
      </c>
    </row>
    <row r="2880" spans="1:12" ht="15.75" x14ac:dyDescent="0.25">
      <c r="A2880" s="31" t="s">
        <v>356</v>
      </c>
      <c r="B2880" s="30" t="str">
        <f>VLOOKUP(A2880,'Cód dos países'!$A$3:$C$199,2,FALSE)</f>
        <v>KIR</v>
      </c>
      <c r="C2880" s="25">
        <f>VLOOKUP(A2880,'Cód dos países'!$A$3:$C$199,3,FALSE)</f>
        <v>90</v>
      </c>
      <c r="D2880" s="29">
        <v>2011</v>
      </c>
      <c r="E2880">
        <f t="shared" si="223"/>
        <v>902011</v>
      </c>
      <c r="F2880" s="28" t="s">
        <v>433</v>
      </c>
      <c r="G2880" s="28" t="s">
        <v>433</v>
      </c>
      <c r="H2880" s="28" t="s">
        <v>433</v>
      </c>
      <c r="I2880" s="28" t="str">
        <f t="shared" si="220"/>
        <v/>
      </c>
      <c r="J2880" s="28" t="str">
        <f t="shared" si="221"/>
        <v/>
      </c>
      <c r="K2880" s="28" t="str">
        <f t="shared" si="222"/>
        <v/>
      </c>
      <c r="L2880" s="28" t="str">
        <f t="shared" si="224"/>
        <v xml:space="preserve"> </v>
      </c>
    </row>
    <row r="2881" spans="1:12" ht="15.75" x14ac:dyDescent="0.25">
      <c r="A2881" s="31" t="s">
        <v>356</v>
      </c>
      <c r="B2881" s="30" t="str">
        <f>VLOOKUP(A2881,'Cód dos países'!$A$3:$C$199,2,FALSE)</f>
        <v>KIR</v>
      </c>
      <c r="C2881" s="25">
        <f>VLOOKUP(A2881,'Cód dos países'!$A$3:$C$199,3,FALSE)</f>
        <v>90</v>
      </c>
      <c r="D2881" s="29">
        <v>2012</v>
      </c>
      <c r="E2881">
        <f t="shared" si="223"/>
        <v>902012</v>
      </c>
      <c r="F2881" s="28" t="s">
        <v>433</v>
      </c>
      <c r="G2881" s="28" t="s">
        <v>433</v>
      </c>
      <c r="H2881" s="28" t="s">
        <v>433</v>
      </c>
      <c r="I2881" s="28" t="str">
        <f t="shared" si="220"/>
        <v/>
      </c>
      <c r="J2881" s="28" t="str">
        <f t="shared" si="221"/>
        <v/>
      </c>
      <c r="K2881" s="28" t="str">
        <f t="shared" si="222"/>
        <v/>
      </c>
      <c r="L2881" s="28" t="str">
        <f t="shared" si="224"/>
        <v xml:space="preserve"> </v>
      </c>
    </row>
    <row r="2882" spans="1:12" ht="15.75" x14ac:dyDescent="0.25">
      <c r="A2882" s="31" t="s">
        <v>356</v>
      </c>
      <c r="B2882" s="30" t="str">
        <f>VLOOKUP(A2882,'Cód dos países'!$A$3:$C$199,2,FALSE)</f>
        <v>KIR</v>
      </c>
      <c r="C2882" s="25">
        <f>VLOOKUP(A2882,'Cód dos países'!$A$3:$C$199,3,FALSE)</f>
        <v>90</v>
      </c>
      <c r="D2882" s="29">
        <v>2013</v>
      </c>
      <c r="E2882">
        <f t="shared" si="223"/>
        <v>902013</v>
      </c>
      <c r="F2882" s="28" t="s">
        <v>433</v>
      </c>
      <c r="G2882" s="28" t="s">
        <v>433</v>
      </c>
      <c r="H2882" s="28" t="s">
        <v>433</v>
      </c>
      <c r="I2882" s="28" t="str">
        <f t="shared" si="220"/>
        <v/>
      </c>
      <c r="J2882" s="28" t="str">
        <f t="shared" si="221"/>
        <v/>
      </c>
      <c r="K2882" s="28" t="str">
        <f t="shared" si="222"/>
        <v/>
      </c>
      <c r="L2882" s="28" t="str">
        <f t="shared" si="224"/>
        <v xml:space="preserve"> </v>
      </c>
    </row>
    <row r="2883" spans="1:12" ht="15.75" x14ac:dyDescent="0.25">
      <c r="A2883" s="31" t="s">
        <v>356</v>
      </c>
      <c r="B2883" s="30" t="str">
        <f>VLOOKUP(A2883,'Cód dos países'!$A$3:$C$199,2,FALSE)</f>
        <v>KIR</v>
      </c>
      <c r="C2883" s="25">
        <f>VLOOKUP(A2883,'Cód dos países'!$A$3:$C$199,3,FALSE)</f>
        <v>90</v>
      </c>
      <c r="D2883" s="29">
        <v>2014</v>
      </c>
      <c r="E2883">
        <f t="shared" si="223"/>
        <v>902014</v>
      </c>
      <c r="F2883" s="28" t="s">
        <v>433</v>
      </c>
      <c r="G2883" s="28" t="s">
        <v>433</v>
      </c>
      <c r="H2883" s="28" t="s">
        <v>433</v>
      </c>
      <c r="I2883" s="28" t="str">
        <f t="shared" si="220"/>
        <v/>
      </c>
      <c r="J2883" s="28" t="str">
        <f t="shared" si="221"/>
        <v/>
      </c>
      <c r="K2883" s="28" t="str">
        <f t="shared" si="222"/>
        <v/>
      </c>
      <c r="L2883" s="28" t="str">
        <f t="shared" si="224"/>
        <v xml:space="preserve"> </v>
      </c>
    </row>
    <row r="2884" spans="1:12" ht="15.75" x14ac:dyDescent="0.25">
      <c r="A2884" s="31" t="s">
        <v>431</v>
      </c>
      <c r="B2884" s="30" t="str">
        <f>VLOOKUP(A2884,'Cód dos países'!$A$3:$C$199,2,FALSE)</f>
        <v>PRK</v>
      </c>
      <c r="C2884" s="25">
        <f>VLOOKUP(A2884,'Cód dos países'!$A$3:$C$199,3,FALSE)</f>
        <v>91</v>
      </c>
      <c r="D2884" s="29">
        <v>1983</v>
      </c>
      <c r="E2884">
        <f t="shared" si="223"/>
        <v>911983</v>
      </c>
      <c r="F2884" s="28" t="s">
        <v>433</v>
      </c>
      <c r="G2884" s="28" t="s">
        <v>433</v>
      </c>
      <c r="H2884" s="28" t="s">
        <v>433</v>
      </c>
      <c r="I2884" s="28" t="str">
        <f t="shared" ref="I2884:I2947" si="225">IF(F2884=".","",IF($D2884&gt;2009,F2884,F2884/12))</f>
        <v/>
      </c>
      <c r="J2884" s="28" t="str">
        <f t="shared" ref="J2884:J2947" si="226">IF(G2884=".","",IF($D2884&gt;2009,G2884,G2884/6))</f>
        <v/>
      </c>
      <c r="K2884" s="28" t="str">
        <f t="shared" ref="K2884:K2947" si="227">IF(H2884=".","",IF($D2884&gt;2009,H2884,H2884/6))</f>
        <v/>
      </c>
      <c r="L2884" s="28" t="str">
        <f t="shared" si="224"/>
        <v xml:space="preserve"> </v>
      </c>
    </row>
    <row r="2885" spans="1:12" ht="15.75" x14ac:dyDescent="0.25">
      <c r="A2885" s="31" t="s">
        <v>431</v>
      </c>
      <c r="B2885" s="30" t="str">
        <f>VLOOKUP(A2885,'Cód dos países'!$A$3:$C$199,2,FALSE)</f>
        <v>PRK</v>
      </c>
      <c r="C2885" s="25">
        <f>VLOOKUP(A2885,'Cód dos países'!$A$3:$C$199,3,FALSE)</f>
        <v>91</v>
      </c>
      <c r="D2885" s="29">
        <v>1984</v>
      </c>
      <c r="E2885">
        <f t="shared" ref="E2885:E2948" si="228">C2885*10000+D2885</f>
        <v>911984</v>
      </c>
      <c r="F2885" s="28" t="s">
        <v>433</v>
      </c>
      <c r="G2885" s="28" t="s">
        <v>433</v>
      </c>
      <c r="H2885" s="28" t="s">
        <v>433</v>
      </c>
      <c r="I2885" s="28" t="str">
        <f t="shared" si="225"/>
        <v/>
      </c>
      <c r="J2885" s="28" t="str">
        <f t="shared" si="226"/>
        <v/>
      </c>
      <c r="K2885" s="28" t="str">
        <f t="shared" si="227"/>
        <v/>
      </c>
      <c r="L2885" s="28" t="str">
        <f t="shared" si="224"/>
        <v xml:space="preserve"> </v>
      </c>
    </row>
    <row r="2886" spans="1:12" ht="15.75" x14ac:dyDescent="0.25">
      <c r="A2886" s="31" t="s">
        <v>431</v>
      </c>
      <c r="B2886" s="30" t="str">
        <f>VLOOKUP(A2886,'Cód dos países'!$A$3:$C$199,2,FALSE)</f>
        <v>PRK</v>
      </c>
      <c r="C2886" s="25">
        <f>VLOOKUP(A2886,'Cód dos países'!$A$3:$C$199,3,FALSE)</f>
        <v>91</v>
      </c>
      <c r="D2886" s="29">
        <v>1985</v>
      </c>
      <c r="E2886">
        <f t="shared" si="228"/>
        <v>911985</v>
      </c>
      <c r="F2886" s="28">
        <v>6</v>
      </c>
      <c r="G2886" s="28">
        <v>3</v>
      </c>
      <c r="H2886" s="28">
        <v>5</v>
      </c>
      <c r="I2886" s="28">
        <f t="shared" si="225"/>
        <v>0.5</v>
      </c>
      <c r="J2886" s="28">
        <f t="shared" si="226"/>
        <v>0.5</v>
      </c>
      <c r="K2886" s="28">
        <f t="shared" si="227"/>
        <v>0.83333333333333337</v>
      </c>
      <c r="L2886" s="28">
        <f t="shared" si="224"/>
        <v>0.61111111111111116</v>
      </c>
    </row>
    <row r="2887" spans="1:12" ht="15.75" x14ac:dyDescent="0.25">
      <c r="A2887" s="31" t="s">
        <v>431</v>
      </c>
      <c r="B2887" s="30" t="str">
        <f>VLOOKUP(A2887,'Cód dos países'!$A$3:$C$199,2,FALSE)</f>
        <v>PRK</v>
      </c>
      <c r="C2887" s="25">
        <f>VLOOKUP(A2887,'Cód dos países'!$A$3:$C$199,3,FALSE)</f>
        <v>91</v>
      </c>
      <c r="D2887" s="29">
        <v>1986</v>
      </c>
      <c r="E2887">
        <f t="shared" si="228"/>
        <v>911986</v>
      </c>
      <c r="F2887" s="28">
        <v>6</v>
      </c>
      <c r="G2887" s="28">
        <v>3</v>
      </c>
      <c r="H2887" s="28">
        <v>5</v>
      </c>
      <c r="I2887" s="28">
        <f t="shared" si="225"/>
        <v>0.5</v>
      </c>
      <c r="J2887" s="28">
        <f t="shared" si="226"/>
        <v>0.5</v>
      </c>
      <c r="K2887" s="28">
        <f t="shared" si="227"/>
        <v>0.83333333333333337</v>
      </c>
      <c r="L2887" s="28">
        <f t="shared" si="224"/>
        <v>0.61111111111111116</v>
      </c>
    </row>
    <row r="2888" spans="1:12" ht="15.75" x14ac:dyDescent="0.25">
      <c r="A2888" s="31" t="s">
        <v>431</v>
      </c>
      <c r="B2888" s="30" t="str">
        <f>VLOOKUP(A2888,'Cód dos países'!$A$3:$C$199,2,FALSE)</f>
        <v>PRK</v>
      </c>
      <c r="C2888" s="25">
        <f>VLOOKUP(A2888,'Cód dos países'!$A$3:$C$199,3,FALSE)</f>
        <v>91</v>
      </c>
      <c r="D2888" s="29">
        <v>1987</v>
      </c>
      <c r="E2888">
        <f t="shared" si="228"/>
        <v>911987</v>
      </c>
      <c r="F2888" s="28">
        <v>6</v>
      </c>
      <c r="G2888" s="28">
        <v>2</v>
      </c>
      <c r="H2888" s="28">
        <v>5</v>
      </c>
      <c r="I2888" s="28">
        <f t="shared" si="225"/>
        <v>0.5</v>
      </c>
      <c r="J2888" s="28">
        <f t="shared" si="226"/>
        <v>0.33333333333333331</v>
      </c>
      <c r="K2888" s="28">
        <f t="shared" si="227"/>
        <v>0.83333333333333337</v>
      </c>
      <c r="L2888" s="28">
        <f t="shared" si="224"/>
        <v>0.55555555555555558</v>
      </c>
    </row>
    <row r="2889" spans="1:12" ht="15.75" x14ac:dyDescent="0.25">
      <c r="A2889" s="31" t="s">
        <v>431</v>
      </c>
      <c r="B2889" s="30" t="str">
        <f>VLOOKUP(A2889,'Cód dos países'!$A$3:$C$199,2,FALSE)</f>
        <v>PRK</v>
      </c>
      <c r="C2889" s="25">
        <f>VLOOKUP(A2889,'Cód dos países'!$A$3:$C$199,3,FALSE)</f>
        <v>91</v>
      </c>
      <c r="D2889" s="29">
        <v>1988</v>
      </c>
      <c r="E2889">
        <f t="shared" si="228"/>
        <v>911988</v>
      </c>
      <c r="F2889" s="28">
        <v>5</v>
      </c>
      <c r="G2889" s="28">
        <v>2</v>
      </c>
      <c r="H2889" s="28">
        <v>5</v>
      </c>
      <c r="I2889" s="28">
        <f t="shared" si="225"/>
        <v>0.41666666666666669</v>
      </c>
      <c r="J2889" s="28">
        <f t="shared" si="226"/>
        <v>0.33333333333333331</v>
      </c>
      <c r="K2889" s="28">
        <f t="shared" si="227"/>
        <v>0.83333333333333337</v>
      </c>
      <c r="L2889" s="28">
        <f t="shared" ref="L2889:L2952" si="229">IF(AND(I2889="",J2889="",K2889="")," ",IFERROR((1/3)*I2889+(1/3)*J2889+(1/3)*K2889,""))</f>
        <v>0.52777777777777779</v>
      </c>
    </row>
    <row r="2890" spans="1:12" ht="15.75" x14ac:dyDescent="0.25">
      <c r="A2890" s="31" t="s">
        <v>431</v>
      </c>
      <c r="B2890" s="30" t="str">
        <f>VLOOKUP(A2890,'Cód dos países'!$A$3:$C$199,2,FALSE)</f>
        <v>PRK</v>
      </c>
      <c r="C2890" s="25">
        <f>VLOOKUP(A2890,'Cód dos países'!$A$3:$C$199,3,FALSE)</f>
        <v>91</v>
      </c>
      <c r="D2890" s="29">
        <v>1989</v>
      </c>
      <c r="E2890">
        <f t="shared" si="228"/>
        <v>911989</v>
      </c>
      <c r="F2890" s="28">
        <v>5</v>
      </c>
      <c r="G2890" s="28">
        <v>2</v>
      </c>
      <c r="H2890" s="28">
        <v>5</v>
      </c>
      <c r="I2890" s="28">
        <f t="shared" si="225"/>
        <v>0.41666666666666669</v>
      </c>
      <c r="J2890" s="28">
        <f t="shared" si="226"/>
        <v>0.33333333333333331</v>
      </c>
      <c r="K2890" s="28">
        <f t="shared" si="227"/>
        <v>0.83333333333333337</v>
      </c>
      <c r="L2890" s="28">
        <f t="shared" si="229"/>
        <v>0.52777777777777779</v>
      </c>
    </row>
    <row r="2891" spans="1:12" ht="15.75" x14ac:dyDescent="0.25">
      <c r="A2891" s="31" t="s">
        <v>431</v>
      </c>
      <c r="B2891" s="30" t="str">
        <f>VLOOKUP(A2891,'Cód dos países'!$A$3:$C$199,2,FALSE)</f>
        <v>PRK</v>
      </c>
      <c r="C2891" s="25">
        <f>VLOOKUP(A2891,'Cód dos países'!$A$3:$C$199,3,FALSE)</f>
        <v>91</v>
      </c>
      <c r="D2891" s="29">
        <v>1990</v>
      </c>
      <c r="E2891">
        <f t="shared" si="228"/>
        <v>911990</v>
      </c>
      <c r="F2891" s="28">
        <v>4</v>
      </c>
      <c r="G2891" s="28">
        <v>2</v>
      </c>
      <c r="H2891" s="28">
        <v>5</v>
      </c>
      <c r="I2891" s="28">
        <f t="shared" si="225"/>
        <v>0.33333333333333331</v>
      </c>
      <c r="J2891" s="28">
        <f t="shared" si="226"/>
        <v>0.33333333333333331</v>
      </c>
      <c r="K2891" s="28">
        <f t="shared" si="227"/>
        <v>0.83333333333333337</v>
      </c>
      <c r="L2891" s="28">
        <f t="shared" si="229"/>
        <v>0.5</v>
      </c>
    </row>
    <row r="2892" spans="1:12" ht="15.75" x14ac:dyDescent="0.25">
      <c r="A2892" s="31" t="s">
        <v>431</v>
      </c>
      <c r="B2892" s="30" t="str">
        <f>VLOOKUP(A2892,'Cód dos países'!$A$3:$C$199,2,FALSE)</f>
        <v>PRK</v>
      </c>
      <c r="C2892" s="25">
        <f>VLOOKUP(A2892,'Cód dos países'!$A$3:$C$199,3,FALSE)</f>
        <v>91</v>
      </c>
      <c r="D2892" s="29">
        <v>1991</v>
      </c>
      <c r="E2892">
        <f t="shared" si="228"/>
        <v>911991</v>
      </c>
      <c r="F2892" s="28">
        <v>3</v>
      </c>
      <c r="G2892" s="28">
        <v>2</v>
      </c>
      <c r="H2892" s="28">
        <v>3</v>
      </c>
      <c r="I2892" s="28">
        <f t="shared" si="225"/>
        <v>0.25</v>
      </c>
      <c r="J2892" s="28">
        <f t="shared" si="226"/>
        <v>0.33333333333333331</v>
      </c>
      <c r="K2892" s="28">
        <f t="shared" si="227"/>
        <v>0.5</v>
      </c>
      <c r="L2892" s="28">
        <f t="shared" si="229"/>
        <v>0.36111111111111105</v>
      </c>
    </row>
    <row r="2893" spans="1:12" ht="15.75" x14ac:dyDescent="0.25">
      <c r="A2893" s="31" t="s">
        <v>431</v>
      </c>
      <c r="B2893" s="30" t="str">
        <f>VLOOKUP(A2893,'Cód dos países'!$A$3:$C$199,2,FALSE)</f>
        <v>PRK</v>
      </c>
      <c r="C2893" s="25">
        <f>VLOOKUP(A2893,'Cód dos países'!$A$3:$C$199,3,FALSE)</f>
        <v>91</v>
      </c>
      <c r="D2893" s="29">
        <v>1992</v>
      </c>
      <c r="E2893">
        <f t="shared" si="228"/>
        <v>911992</v>
      </c>
      <c r="F2893" s="28">
        <v>3</v>
      </c>
      <c r="G2893" s="28">
        <v>2</v>
      </c>
      <c r="H2893" s="28">
        <v>3</v>
      </c>
      <c r="I2893" s="28">
        <f t="shared" si="225"/>
        <v>0.25</v>
      </c>
      <c r="J2893" s="28">
        <f t="shared" si="226"/>
        <v>0.33333333333333331</v>
      </c>
      <c r="K2893" s="28">
        <f t="shared" si="227"/>
        <v>0.5</v>
      </c>
      <c r="L2893" s="28">
        <f t="shared" si="229"/>
        <v>0.36111111111111105</v>
      </c>
    </row>
    <row r="2894" spans="1:12" ht="15.75" x14ac:dyDescent="0.25">
      <c r="A2894" s="31" t="s">
        <v>431</v>
      </c>
      <c r="B2894" s="30" t="str">
        <f>VLOOKUP(A2894,'Cód dos países'!$A$3:$C$199,2,FALSE)</f>
        <v>PRK</v>
      </c>
      <c r="C2894" s="25">
        <f>VLOOKUP(A2894,'Cód dos países'!$A$3:$C$199,3,FALSE)</f>
        <v>91</v>
      </c>
      <c r="D2894" s="29">
        <v>1993</v>
      </c>
      <c r="E2894">
        <f t="shared" si="228"/>
        <v>911993</v>
      </c>
      <c r="F2894" s="28">
        <v>3</v>
      </c>
      <c r="G2894" s="28">
        <v>3</v>
      </c>
      <c r="H2894" s="28">
        <v>3</v>
      </c>
      <c r="I2894" s="28">
        <f t="shared" si="225"/>
        <v>0.25</v>
      </c>
      <c r="J2894" s="28">
        <f t="shared" si="226"/>
        <v>0.5</v>
      </c>
      <c r="K2894" s="28">
        <f t="shared" si="227"/>
        <v>0.5</v>
      </c>
      <c r="L2894" s="28">
        <f t="shared" si="229"/>
        <v>0.41666666666666663</v>
      </c>
    </row>
    <row r="2895" spans="1:12" ht="15.75" x14ac:dyDescent="0.25">
      <c r="A2895" s="31" t="s">
        <v>431</v>
      </c>
      <c r="B2895" s="30" t="str">
        <f>VLOOKUP(A2895,'Cód dos países'!$A$3:$C$199,2,FALSE)</f>
        <v>PRK</v>
      </c>
      <c r="C2895" s="25">
        <f>VLOOKUP(A2895,'Cód dos países'!$A$3:$C$199,3,FALSE)</f>
        <v>91</v>
      </c>
      <c r="D2895" s="29">
        <v>1994</v>
      </c>
      <c r="E2895">
        <f t="shared" si="228"/>
        <v>911994</v>
      </c>
      <c r="F2895" s="28">
        <v>3</v>
      </c>
      <c r="G2895" s="28">
        <v>4</v>
      </c>
      <c r="H2895" s="28">
        <v>3</v>
      </c>
      <c r="I2895" s="28">
        <f t="shared" si="225"/>
        <v>0.25</v>
      </c>
      <c r="J2895" s="28">
        <f t="shared" si="226"/>
        <v>0.66666666666666663</v>
      </c>
      <c r="K2895" s="28">
        <f t="shared" si="227"/>
        <v>0.5</v>
      </c>
      <c r="L2895" s="28">
        <f t="shared" si="229"/>
        <v>0.47222222222222221</v>
      </c>
    </row>
    <row r="2896" spans="1:12" ht="15.75" x14ac:dyDescent="0.25">
      <c r="A2896" s="31" t="s">
        <v>431</v>
      </c>
      <c r="B2896" s="30" t="str">
        <f>VLOOKUP(A2896,'Cód dos países'!$A$3:$C$199,2,FALSE)</f>
        <v>PRK</v>
      </c>
      <c r="C2896" s="25">
        <f>VLOOKUP(A2896,'Cód dos países'!$A$3:$C$199,3,FALSE)</f>
        <v>91</v>
      </c>
      <c r="D2896" s="29">
        <v>1995</v>
      </c>
      <c r="E2896">
        <f t="shared" si="228"/>
        <v>911995</v>
      </c>
      <c r="F2896" s="28">
        <v>3</v>
      </c>
      <c r="G2896" s="28">
        <v>5</v>
      </c>
      <c r="H2896" s="28">
        <v>3</v>
      </c>
      <c r="I2896" s="28">
        <f t="shared" si="225"/>
        <v>0.25</v>
      </c>
      <c r="J2896" s="28">
        <f t="shared" si="226"/>
        <v>0.83333333333333337</v>
      </c>
      <c r="K2896" s="28">
        <f t="shared" si="227"/>
        <v>0.5</v>
      </c>
      <c r="L2896" s="28">
        <f t="shared" si="229"/>
        <v>0.52777777777777779</v>
      </c>
    </row>
    <row r="2897" spans="1:12" ht="15.75" x14ac:dyDescent="0.25">
      <c r="A2897" s="31" t="s">
        <v>431</v>
      </c>
      <c r="B2897" s="30" t="str">
        <f>VLOOKUP(A2897,'Cód dos países'!$A$3:$C$199,2,FALSE)</f>
        <v>PRK</v>
      </c>
      <c r="C2897" s="25">
        <f>VLOOKUP(A2897,'Cód dos países'!$A$3:$C$199,3,FALSE)</f>
        <v>91</v>
      </c>
      <c r="D2897" s="29">
        <v>1996</v>
      </c>
      <c r="E2897">
        <f t="shared" si="228"/>
        <v>911996</v>
      </c>
      <c r="F2897" s="28">
        <v>4</v>
      </c>
      <c r="G2897" s="28">
        <v>5</v>
      </c>
      <c r="H2897" s="28">
        <v>2</v>
      </c>
      <c r="I2897" s="28">
        <f t="shared" si="225"/>
        <v>0.33333333333333331</v>
      </c>
      <c r="J2897" s="28">
        <f t="shared" si="226"/>
        <v>0.83333333333333337</v>
      </c>
      <c r="K2897" s="28">
        <f t="shared" si="227"/>
        <v>0.33333333333333331</v>
      </c>
      <c r="L2897" s="28">
        <f t="shared" si="229"/>
        <v>0.5</v>
      </c>
    </row>
    <row r="2898" spans="1:12" ht="15.75" x14ac:dyDescent="0.25">
      <c r="A2898" s="31" t="s">
        <v>431</v>
      </c>
      <c r="B2898" s="30" t="str">
        <f>VLOOKUP(A2898,'Cód dos países'!$A$3:$C$199,2,FALSE)</f>
        <v>PRK</v>
      </c>
      <c r="C2898" s="25">
        <f>VLOOKUP(A2898,'Cód dos países'!$A$3:$C$199,3,FALSE)</f>
        <v>91</v>
      </c>
      <c r="D2898" s="29">
        <v>1997</v>
      </c>
      <c r="E2898">
        <f t="shared" si="228"/>
        <v>911997</v>
      </c>
      <c r="F2898" s="28">
        <v>7</v>
      </c>
      <c r="G2898" s="28">
        <v>5</v>
      </c>
      <c r="H2898" s="28">
        <v>2</v>
      </c>
      <c r="I2898" s="28">
        <f t="shared" si="225"/>
        <v>0.58333333333333337</v>
      </c>
      <c r="J2898" s="28">
        <f t="shared" si="226"/>
        <v>0.83333333333333337</v>
      </c>
      <c r="K2898" s="28">
        <f t="shared" si="227"/>
        <v>0.33333333333333331</v>
      </c>
      <c r="L2898" s="28">
        <f t="shared" si="229"/>
        <v>0.58333333333333326</v>
      </c>
    </row>
    <row r="2899" spans="1:12" ht="15.75" x14ac:dyDescent="0.25">
      <c r="A2899" s="31" t="s">
        <v>431</v>
      </c>
      <c r="B2899" s="30" t="str">
        <f>VLOOKUP(A2899,'Cód dos países'!$A$3:$C$199,2,FALSE)</f>
        <v>PRK</v>
      </c>
      <c r="C2899" s="25">
        <f>VLOOKUP(A2899,'Cód dos países'!$A$3:$C$199,3,FALSE)</f>
        <v>91</v>
      </c>
      <c r="D2899" s="29">
        <v>1998</v>
      </c>
      <c r="E2899">
        <f t="shared" si="228"/>
        <v>911998</v>
      </c>
      <c r="F2899" s="28">
        <v>7</v>
      </c>
      <c r="G2899" s="28">
        <v>5</v>
      </c>
      <c r="H2899" s="28">
        <v>2</v>
      </c>
      <c r="I2899" s="28">
        <f t="shared" si="225"/>
        <v>0.58333333333333337</v>
      </c>
      <c r="J2899" s="28">
        <f t="shared" si="226"/>
        <v>0.83333333333333337</v>
      </c>
      <c r="K2899" s="28">
        <f t="shared" si="227"/>
        <v>0.33333333333333331</v>
      </c>
      <c r="L2899" s="28">
        <f t="shared" si="229"/>
        <v>0.58333333333333326</v>
      </c>
    </row>
    <row r="2900" spans="1:12" ht="15.75" x14ac:dyDescent="0.25">
      <c r="A2900" s="31" t="s">
        <v>431</v>
      </c>
      <c r="B2900" s="30" t="str">
        <f>VLOOKUP(A2900,'Cód dos países'!$A$3:$C$199,2,FALSE)</f>
        <v>PRK</v>
      </c>
      <c r="C2900" s="25">
        <f>VLOOKUP(A2900,'Cód dos países'!$A$3:$C$199,3,FALSE)</f>
        <v>91</v>
      </c>
      <c r="D2900" s="29">
        <v>1999</v>
      </c>
      <c r="E2900">
        <f t="shared" si="228"/>
        <v>911999</v>
      </c>
      <c r="F2900" s="28">
        <v>7</v>
      </c>
      <c r="G2900" s="28">
        <v>5</v>
      </c>
      <c r="H2900" s="28">
        <v>2</v>
      </c>
      <c r="I2900" s="28">
        <f t="shared" si="225"/>
        <v>0.58333333333333337</v>
      </c>
      <c r="J2900" s="28">
        <f t="shared" si="226"/>
        <v>0.83333333333333337</v>
      </c>
      <c r="K2900" s="28">
        <f t="shared" si="227"/>
        <v>0.33333333333333331</v>
      </c>
      <c r="L2900" s="28">
        <f t="shared" si="229"/>
        <v>0.58333333333333326</v>
      </c>
    </row>
    <row r="2901" spans="1:12" ht="15.75" x14ac:dyDescent="0.25">
      <c r="A2901" s="31" t="s">
        <v>431</v>
      </c>
      <c r="B2901" s="30" t="str">
        <f>VLOOKUP(A2901,'Cód dos países'!$A$3:$C$199,2,FALSE)</f>
        <v>PRK</v>
      </c>
      <c r="C2901" s="25">
        <f>VLOOKUP(A2901,'Cód dos países'!$A$3:$C$199,3,FALSE)</f>
        <v>91</v>
      </c>
      <c r="D2901" s="29">
        <v>2000</v>
      </c>
      <c r="E2901">
        <f t="shared" si="228"/>
        <v>912000</v>
      </c>
      <c r="F2901" s="28">
        <v>7</v>
      </c>
      <c r="G2901" s="28">
        <v>5</v>
      </c>
      <c r="H2901" s="28">
        <v>2</v>
      </c>
      <c r="I2901" s="28">
        <f t="shared" si="225"/>
        <v>0.58333333333333337</v>
      </c>
      <c r="J2901" s="28">
        <f t="shared" si="226"/>
        <v>0.83333333333333337</v>
      </c>
      <c r="K2901" s="28">
        <f t="shared" si="227"/>
        <v>0.33333333333333331</v>
      </c>
      <c r="L2901" s="28">
        <f t="shared" si="229"/>
        <v>0.58333333333333326</v>
      </c>
    </row>
    <row r="2902" spans="1:12" ht="15.75" x14ac:dyDescent="0.25">
      <c r="A2902" s="31" t="s">
        <v>431</v>
      </c>
      <c r="B2902" s="30" t="str">
        <f>VLOOKUP(A2902,'Cód dos países'!$A$3:$C$199,2,FALSE)</f>
        <v>PRK</v>
      </c>
      <c r="C2902" s="25">
        <f>VLOOKUP(A2902,'Cód dos países'!$A$3:$C$199,3,FALSE)</f>
        <v>91</v>
      </c>
      <c r="D2902" s="29">
        <v>2001</v>
      </c>
      <c r="E2902">
        <f t="shared" si="228"/>
        <v>912001</v>
      </c>
      <c r="F2902" s="28">
        <v>6</v>
      </c>
      <c r="G2902" s="28">
        <v>5</v>
      </c>
      <c r="H2902" s="28">
        <v>1</v>
      </c>
      <c r="I2902" s="28">
        <f t="shared" si="225"/>
        <v>0.5</v>
      </c>
      <c r="J2902" s="28">
        <f t="shared" si="226"/>
        <v>0.83333333333333337</v>
      </c>
      <c r="K2902" s="28">
        <f t="shared" si="227"/>
        <v>0.16666666666666666</v>
      </c>
      <c r="L2902" s="28">
        <f t="shared" si="229"/>
        <v>0.5</v>
      </c>
    </row>
    <row r="2903" spans="1:12" ht="15.75" x14ac:dyDescent="0.25">
      <c r="A2903" s="31" t="s">
        <v>431</v>
      </c>
      <c r="B2903" s="30" t="str">
        <f>VLOOKUP(A2903,'Cód dos países'!$A$3:$C$199,2,FALSE)</f>
        <v>PRK</v>
      </c>
      <c r="C2903" s="25">
        <f>VLOOKUP(A2903,'Cód dos países'!$A$3:$C$199,3,FALSE)</f>
        <v>91</v>
      </c>
      <c r="D2903" s="29">
        <v>2002</v>
      </c>
      <c r="E2903">
        <f t="shared" si="228"/>
        <v>912002</v>
      </c>
      <c r="F2903" s="28">
        <v>5.5</v>
      </c>
      <c r="G2903" s="28">
        <v>5</v>
      </c>
      <c r="H2903" s="28">
        <v>1</v>
      </c>
      <c r="I2903" s="28">
        <f t="shared" si="225"/>
        <v>0.45833333333333331</v>
      </c>
      <c r="J2903" s="28">
        <f t="shared" si="226"/>
        <v>0.83333333333333337</v>
      </c>
      <c r="K2903" s="28">
        <f t="shared" si="227"/>
        <v>0.16666666666666666</v>
      </c>
      <c r="L2903" s="28">
        <f t="shared" si="229"/>
        <v>0.48611111111111116</v>
      </c>
    </row>
    <row r="2904" spans="1:12" ht="15.75" x14ac:dyDescent="0.25">
      <c r="A2904" s="31" t="s">
        <v>431</v>
      </c>
      <c r="B2904" s="30" t="str">
        <f>VLOOKUP(A2904,'Cód dos países'!$A$3:$C$199,2,FALSE)</f>
        <v>PRK</v>
      </c>
      <c r="C2904" s="25">
        <f>VLOOKUP(A2904,'Cód dos países'!$A$3:$C$199,3,FALSE)</f>
        <v>91</v>
      </c>
      <c r="D2904" s="29">
        <v>2003</v>
      </c>
      <c r="E2904">
        <f t="shared" si="228"/>
        <v>912003</v>
      </c>
      <c r="F2904" s="28">
        <v>5.5</v>
      </c>
      <c r="G2904" s="28">
        <v>5</v>
      </c>
      <c r="H2904" s="28">
        <v>1</v>
      </c>
      <c r="I2904" s="28">
        <f t="shared" si="225"/>
        <v>0.45833333333333331</v>
      </c>
      <c r="J2904" s="28">
        <f t="shared" si="226"/>
        <v>0.83333333333333337</v>
      </c>
      <c r="K2904" s="28">
        <f t="shared" si="227"/>
        <v>0.16666666666666666</v>
      </c>
      <c r="L2904" s="28">
        <f t="shared" si="229"/>
        <v>0.48611111111111116</v>
      </c>
    </row>
    <row r="2905" spans="1:12" ht="15.75" x14ac:dyDescent="0.25">
      <c r="A2905" s="31" t="s">
        <v>431</v>
      </c>
      <c r="B2905" s="30" t="str">
        <f>VLOOKUP(A2905,'Cód dos países'!$A$3:$C$199,2,FALSE)</f>
        <v>PRK</v>
      </c>
      <c r="C2905" s="25">
        <f>VLOOKUP(A2905,'Cód dos países'!$A$3:$C$199,3,FALSE)</f>
        <v>91</v>
      </c>
      <c r="D2905" s="29">
        <v>2004</v>
      </c>
      <c r="E2905">
        <f t="shared" si="228"/>
        <v>912004</v>
      </c>
      <c r="F2905" s="28">
        <v>5.5</v>
      </c>
      <c r="G2905" s="28">
        <v>5</v>
      </c>
      <c r="H2905" s="28">
        <v>1</v>
      </c>
      <c r="I2905" s="28">
        <f t="shared" si="225"/>
        <v>0.45833333333333331</v>
      </c>
      <c r="J2905" s="28">
        <f t="shared" si="226"/>
        <v>0.83333333333333337</v>
      </c>
      <c r="K2905" s="28">
        <f t="shared" si="227"/>
        <v>0.16666666666666666</v>
      </c>
      <c r="L2905" s="28">
        <f t="shared" si="229"/>
        <v>0.48611111111111116</v>
      </c>
    </row>
    <row r="2906" spans="1:12" ht="15.75" x14ac:dyDescent="0.25">
      <c r="A2906" s="31" t="s">
        <v>431</v>
      </c>
      <c r="B2906" s="30" t="str">
        <f>VLOOKUP(A2906,'Cód dos países'!$A$3:$C$199,2,FALSE)</f>
        <v>PRK</v>
      </c>
      <c r="C2906" s="25">
        <f>VLOOKUP(A2906,'Cód dos países'!$A$3:$C$199,3,FALSE)</f>
        <v>91</v>
      </c>
      <c r="D2906" s="29">
        <v>2005</v>
      </c>
      <c r="E2906">
        <f t="shared" si="228"/>
        <v>912005</v>
      </c>
      <c r="F2906" s="28">
        <v>5.5</v>
      </c>
      <c r="G2906" s="28">
        <v>5</v>
      </c>
      <c r="H2906" s="28">
        <v>1</v>
      </c>
      <c r="I2906" s="28">
        <f t="shared" si="225"/>
        <v>0.45833333333333331</v>
      </c>
      <c r="J2906" s="28">
        <f t="shared" si="226"/>
        <v>0.83333333333333337</v>
      </c>
      <c r="K2906" s="28">
        <f t="shared" si="227"/>
        <v>0.16666666666666666</v>
      </c>
      <c r="L2906" s="28">
        <f t="shared" si="229"/>
        <v>0.48611111111111116</v>
      </c>
    </row>
    <row r="2907" spans="1:12" ht="15.75" x14ac:dyDescent="0.25">
      <c r="A2907" s="31" t="s">
        <v>431</v>
      </c>
      <c r="B2907" s="30" t="str">
        <f>VLOOKUP(A2907,'Cód dos países'!$A$3:$C$199,2,FALSE)</f>
        <v>PRK</v>
      </c>
      <c r="C2907" s="25">
        <f>VLOOKUP(A2907,'Cód dos países'!$A$3:$C$199,3,FALSE)</f>
        <v>91</v>
      </c>
      <c r="D2907" s="29">
        <v>2006</v>
      </c>
      <c r="E2907">
        <f t="shared" si="228"/>
        <v>912006</v>
      </c>
      <c r="F2907" s="28">
        <v>6</v>
      </c>
      <c r="G2907" s="28">
        <v>5</v>
      </c>
      <c r="H2907" s="28">
        <v>1</v>
      </c>
      <c r="I2907" s="28">
        <f t="shared" si="225"/>
        <v>0.5</v>
      </c>
      <c r="J2907" s="28">
        <f t="shared" si="226"/>
        <v>0.83333333333333337</v>
      </c>
      <c r="K2907" s="28">
        <f t="shared" si="227"/>
        <v>0.16666666666666666</v>
      </c>
      <c r="L2907" s="28">
        <f t="shared" si="229"/>
        <v>0.5</v>
      </c>
    </row>
    <row r="2908" spans="1:12" ht="15.75" x14ac:dyDescent="0.25">
      <c r="A2908" s="31" t="s">
        <v>431</v>
      </c>
      <c r="B2908" s="30" t="str">
        <f>VLOOKUP(A2908,'Cód dos países'!$A$3:$C$199,2,FALSE)</f>
        <v>PRK</v>
      </c>
      <c r="C2908" s="25">
        <f>VLOOKUP(A2908,'Cód dos países'!$A$3:$C$199,3,FALSE)</f>
        <v>91</v>
      </c>
      <c r="D2908" s="29">
        <v>2007</v>
      </c>
      <c r="E2908">
        <f t="shared" si="228"/>
        <v>912007</v>
      </c>
      <c r="F2908" s="28">
        <v>6</v>
      </c>
      <c r="G2908" s="28">
        <v>5</v>
      </c>
      <c r="H2908" s="28">
        <v>1</v>
      </c>
      <c r="I2908" s="28">
        <f t="shared" si="225"/>
        <v>0.5</v>
      </c>
      <c r="J2908" s="28">
        <f t="shared" si="226"/>
        <v>0.83333333333333337</v>
      </c>
      <c r="K2908" s="28">
        <f t="shared" si="227"/>
        <v>0.16666666666666666</v>
      </c>
      <c r="L2908" s="28">
        <f t="shared" si="229"/>
        <v>0.5</v>
      </c>
    </row>
    <row r="2909" spans="1:12" ht="15.75" x14ac:dyDescent="0.25">
      <c r="A2909" s="31" t="s">
        <v>431</v>
      </c>
      <c r="B2909" s="30" t="str">
        <f>VLOOKUP(A2909,'Cód dos países'!$A$3:$C$199,2,FALSE)</f>
        <v>PRK</v>
      </c>
      <c r="C2909" s="25">
        <f>VLOOKUP(A2909,'Cód dos países'!$A$3:$C$199,3,FALSE)</f>
        <v>91</v>
      </c>
      <c r="D2909" s="29">
        <v>2008</v>
      </c>
      <c r="E2909">
        <f t="shared" si="228"/>
        <v>912008</v>
      </c>
      <c r="F2909" s="28">
        <v>6</v>
      </c>
      <c r="G2909" s="28">
        <v>5</v>
      </c>
      <c r="H2909" s="28">
        <v>1</v>
      </c>
      <c r="I2909" s="28">
        <f t="shared" si="225"/>
        <v>0.5</v>
      </c>
      <c r="J2909" s="28">
        <f t="shared" si="226"/>
        <v>0.83333333333333337</v>
      </c>
      <c r="K2909" s="28">
        <f t="shared" si="227"/>
        <v>0.16666666666666666</v>
      </c>
      <c r="L2909" s="28">
        <f t="shared" si="229"/>
        <v>0.5</v>
      </c>
    </row>
    <row r="2910" spans="1:12" ht="15.75" x14ac:dyDescent="0.25">
      <c r="A2910" s="31" t="s">
        <v>431</v>
      </c>
      <c r="B2910" s="30" t="str">
        <f>VLOOKUP(A2910,'Cód dos países'!$A$3:$C$199,2,FALSE)</f>
        <v>PRK</v>
      </c>
      <c r="C2910" s="25">
        <f>VLOOKUP(A2910,'Cód dos países'!$A$3:$C$199,3,FALSE)</f>
        <v>91</v>
      </c>
      <c r="D2910" s="29">
        <v>2009</v>
      </c>
      <c r="E2910">
        <f t="shared" si="228"/>
        <v>912009</v>
      </c>
      <c r="F2910" s="28">
        <v>4</v>
      </c>
      <c r="G2910" s="28">
        <v>5</v>
      </c>
      <c r="H2910" s="28">
        <v>1</v>
      </c>
      <c r="I2910" s="28">
        <f t="shared" si="225"/>
        <v>0.33333333333333331</v>
      </c>
      <c r="J2910" s="28">
        <f t="shared" si="226"/>
        <v>0.83333333333333337</v>
      </c>
      <c r="K2910" s="28">
        <f t="shared" si="227"/>
        <v>0.16666666666666666</v>
      </c>
      <c r="L2910" s="28">
        <f t="shared" si="229"/>
        <v>0.44444444444444442</v>
      </c>
    </row>
    <row r="2911" spans="1:12" ht="15.75" x14ac:dyDescent="0.25">
      <c r="A2911" s="31" t="s">
        <v>431</v>
      </c>
      <c r="B2911" s="30" t="str">
        <f>VLOOKUP(A2911,'Cód dos países'!$A$3:$C$199,2,FALSE)</f>
        <v>PRK</v>
      </c>
      <c r="C2911" s="25">
        <f>VLOOKUP(A2911,'Cód dos países'!$A$3:$C$199,3,FALSE)</f>
        <v>91</v>
      </c>
      <c r="D2911" s="29">
        <v>2010</v>
      </c>
      <c r="E2911">
        <f t="shared" si="228"/>
        <v>912010</v>
      </c>
      <c r="F2911" s="28">
        <v>0.27272727272727271</v>
      </c>
      <c r="G2911" s="28">
        <v>0.83333333333333337</v>
      </c>
      <c r="H2911" s="28">
        <v>0.16666666666666666</v>
      </c>
      <c r="I2911" s="28">
        <f t="shared" si="225"/>
        <v>0.27272727272727271</v>
      </c>
      <c r="J2911" s="28">
        <f t="shared" si="226"/>
        <v>0.83333333333333337</v>
      </c>
      <c r="K2911" s="28">
        <f t="shared" si="227"/>
        <v>0.16666666666666666</v>
      </c>
      <c r="L2911" s="28">
        <f t="shared" si="229"/>
        <v>0.4242424242424242</v>
      </c>
    </row>
    <row r="2912" spans="1:12" ht="15.75" x14ac:dyDescent="0.25">
      <c r="A2912" s="31" t="s">
        <v>431</v>
      </c>
      <c r="B2912" s="30" t="str">
        <f>VLOOKUP(A2912,'Cód dos países'!$A$3:$C$199,2,FALSE)</f>
        <v>PRK</v>
      </c>
      <c r="C2912" s="25">
        <f>VLOOKUP(A2912,'Cód dos países'!$A$3:$C$199,3,FALSE)</f>
        <v>91</v>
      </c>
      <c r="D2912" s="29">
        <v>2011</v>
      </c>
      <c r="E2912">
        <f t="shared" si="228"/>
        <v>912011</v>
      </c>
      <c r="F2912" s="28">
        <v>0.27272727272727271</v>
      </c>
      <c r="G2912" s="28">
        <v>0.83333333333333337</v>
      </c>
      <c r="H2912" s="28">
        <v>0.16666666666666666</v>
      </c>
      <c r="I2912" s="28">
        <f t="shared" si="225"/>
        <v>0.27272727272727271</v>
      </c>
      <c r="J2912" s="28">
        <f t="shared" si="226"/>
        <v>0.83333333333333337</v>
      </c>
      <c r="K2912" s="28">
        <f t="shared" si="227"/>
        <v>0.16666666666666666</v>
      </c>
      <c r="L2912" s="28">
        <f t="shared" si="229"/>
        <v>0.4242424242424242</v>
      </c>
    </row>
    <row r="2913" spans="1:12" ht="15.75" x14ac:dyDescent="0.25">
      <c r="A2913" s="31" t="s">
        <v>431</v>
      </c>
      <c r="B2913" s="30" t="str">
        <f>VLOOKUP(A2913,'Cód dos países'!$A$3:$C$199,2,FALSE)</f>
        <v>PRK</v>
      </c>
      <c r="C2913" s="25">
        <f>VLOOKUP(A2913,'Cód dos países'!$A$3:$C$199,3,FALSE)</f>
        <v>91</v>
      </c>
      <c r="D2913" s="29">
        <v>2012</v>
      </c>
      <c r="E2913">
        <f t="shared" si="228"/>
        <v>912012</v>
      </c>
      <c r="F2913" s="28">
        <v>0.27272727272727271</v>
      </c>
      <c r="G2913" s="28">
        <v>0.83333333333333337</v>
      </c>
      <c r="H2913" s="28">
        <v>0.16666666666666666</v>
      </c>
      <c r="I2913" s="28">
        <f t="shared" si="225"/>
        <v>0.27272727272727271</v>
      </c>
      <c r="J2913" s="28">
        <f t="shared" si="226"/>
        <v>0.83333333333333337</v>
      </c>
      <c r="K2913" s="28">
        <f t="shared" si="227"/>
        <v>0.16666666666666666</v>
      </c>
      <c r="L2913" s="28">
        <f t="shared" si="229"/>
        <v>0.4242424242424242</v>
      </c>
    </row>
    <row r="2914" spans="1:12" ht="15.75" x14ac:dyDescent="0.25">
      <c r="A2914" s="31" t="s">
        <v>431</v>
      </c>
      <c r="B2914" s="30" t="str">
        <f>VLOOKUP(A2914,'Cód dos países'!$A$3:$C$199,2,FALSE)</f>
        <v>PRK</v>
      </c>
      <c r="C2914" s="25">
        <f>VLOOKUP(A2914,'Cód dos países'!$A$3:$C$199,3,FALSE)</f>
        <v>91</v>
      </c>
      <c r="D2914" s="29">
        <v>2013</v>
      </c>
      <c r="E2914">
        <f t="shared" si="228"/>
        <v>912013</v>
      </c>
      <c r="F2914" s="28">
        <v>0.27272727272727271</v>
      </c>
      <c r="G2914" s="28">
        <v>0.83333333333333337</v>
      </c>
      <c r="H2914" s="28">
        <v>0.16666666666666666</v>
      </c>
      <c r="I2914" s="28">
        <f t="shared" si="225"/>
        <v>0.27272727272727271</v>
      </c>
      <c r="J2914" s="28">
        <f t="shared" si="226"/>
        <v>0.83333333333333337</v>
      </c>
      <c r="K2914" s="28">
        <f t="shared" si="227"/>
        <v>0.16666666666666666</v>
      </c>
      <c r="L2914" s="28">
        <f t="shared" si="229"/>
        <v>0.4242424242424242</v>
      </c>
    </row>
    <row r="2915" spans="1:12" ht="15.75" x14ac:dyDescent="0.25">
      <c r="A2915" s="31" t="s">
        <v>431</v>
      </c>
      <c r="B2915" s="30" t="str">
        <f>VLOOKUP(A2915,'Cód dos países'!$A$3:$C$199,2,FALSE)</f>
        <v>PRK</v>
      </c>
      <c r="C2915" s="25">
        <f>VLOOKUP(A2915,'Cód dos países'!$A$3:$C$199,3,FALSE)</f>
        <v>91</v>
      </c>
      <c r="D2915" s="29">
        <v>2014</v>
      </c>
      <c r="E2915">
        <f t="shared" si="228"/>
        <v>912014</v>
      </c>
      <c r="F2915" s="28">
        <v>0.31818181818181818</v>
      </c>
      <c r="G2915" s="28">
        <v>0.75</v>
      </c>
      <c r="H2915" s="28">
        <v>0.16666666666666666</v>
      </c>
      <c r="I2915" s="28">
        <f t="shared" si="225"/>
        <v>0.31818181818181818</v>
      </c>
      <c r="J2915" s="28">
        <f t="shared" si="226"/>
        <v>0.75</v>
      </c>
      <c r="K2915" s="28">
        <f t="shared" si="227"/>
        <v>0.16666666666666666</v>
      </c>
      <c r="L2915" s="28">
        <f t="shared" si="229"/>
        <v>0.41161616161616166</v>
      </c>
    </row>
    <row r="2916" spans="1:12" ht="15.75" x14ac:dyDescent="0.25">
      <c r="A2916" s="31" t="s">
        <v>432</v>
      </c>
      <c r="B2916" s="30" t="str">
        <f>VLOOKUP(A2916,'Cód dos países'!$A$3:$C$199,2,FALSE)</f>
        <v>KOR</v>
      </c>
      <c r="C2916" s="25">
        <f>VLOOKUP(A2916,'Cód dos países'!$A$3:$C$199,3,FALSE)</f>
        <v>92</v>
      </c>
      <c r="D2916" s="29">
        <v>1983</v>
      </c>
      <c r="E2916">
        <f t="shared" si="228"/>
        <v>921983</v>
      </c>
      <c r="F2916" s="28">
        <v>3</v>
      </c>
      <c r="G2916" s="28">
        <v>3</v>
      </c>
      <c r="H2916" s="28">
        <v>3</v>
      </c>
      <c r="I2916" s="28">
        <f t="shared" si="225"/>
        <v>0.25</v>
      </c>
      <c r="J2916" s="28">
        <f t="shared" si="226"/>
        <v>0.5</v>
      </c>
      <c r="K2916" s="28">
        <f t="shared" si="227"/>
        <v>0.5</v>
      </c>
      <c r="L2916" s="28">
        <f t="shared" si="229"/>
        <v>0.41666666666666663</v>
      </c>
    </row>
    <row r="2917" spans="1:12" ht="15.75" x14ac:dyDescent="0.25">
      <c r="A2917" s="31" t="s">
        <v>432</v>
      </c>
      <c r="B2917" s="30" t="str">
        <f>VLOOKUP(A2917,'Cód dos países'!$A$3:$C$199,2,FALSE)</f>
        <v>KOR</v>
      </c>
      <c r="C2917" s="25">
        <f>VLOOKUP(A2917,'Cód dos países'!$A$3:$C$199,3,FALSE)</f>
        <v>92</v>
      </c>
      <c r="D2917" s="29">
        <v>1984</v>
      </c>
      <c r="E2917">
        <f t="shared" si="228"/>
        <v>921984</v>
      </c>
      <c r="F2917" s="28">
        <v>9</v>
      </c>
      <c r="G2917" s="28">
        <v>3</v>
      </c>
      <c r="H2917" s="28">
        <v>3</v>
      </c>
      <c r="I2917" s="28">
        <f t="shared" si="225"/>
        <v>0.75</v>
      </c>
      <c r="J2917" s="28">
        <f t="shared" si="226"/>
        <v>0.5</v>
      </c>
      <c r="K2917" s="28">
        <f t="shared" si="227"/>
        <v>0.5</v>
      </c>
      <c r="L2917" s="28">
        <f t="shared" si="229"/>
        <v>0.58333333333333326</v>
      </c>
    </row>
    <row r="2918" spans="1:12" ht="15.75" x14ac:dyDescent="0.25">
      <c r="A2918" s="31" t="s">
        <v>432</v>
      </c>
      <c r="B2918" s="30" t="str">
        <f>VLOOKUP(A2918,'Cód dos países'!$A$3:$C$199,2,FALSE)</f>
        <v>KOR</v>
      </c>
      <c r="C2918" s="25">
        <f>VLOOKUP(A2918,'Cód dos países'!$A$3:$C$199,3,FALSE)</f>
        <v>92</v>
      </c>
      <c r="D2918" s="29">
        <v>1985</v>
      </c>
      <c r="E2918">
        <f t="shared" si="228"/>
        <v>921985</v>
      </c>
      <c r="F2918" s="28">
        <v>8</v>
      </c>
      <c r="G2918" s="28">
        <v>2</v>
      </c>
      <c r="H2918" s="28">
        <v>2</v>
      </c>
      <c r="I2918" s="28">
        <f t="shared" si="225"/>
        <v>0.66666666666666663</v>
      </c>
      <c r="J2918" s="28">
        <f t="shared" si="226"/>
        <v>0.33333333333333331</v>
      </c>
      <c r="K2918" s="28">
        <f t="shared" si="227"/>
        <v>0.33333333333333331</v>
      </c>
      <c r="L2918" s="28">
        <f t="shared" si="229"/>
        <v>0.44444444444444442</v>
      </c>
    </row>
    <row r="2919" spans="1:12" ht="15.75" x14ac:dyDescent="0.25">
      <c r="A2919" s="31" t="s">
        <v>432</v>
      </c>
      <c r="B2919" s="30" t="str">
        <f>VLOOKUP(A2919,'Cód dos países'!$A$3:$C$199,2,FALSE)</f>
        <v>KOR</v>
      </c>
      <c r="C2919" s="25">
        <f>VLOOKUP(A2919,'Cód dos países'!$A$3:$C$199,3,FALSE)</f>
        <v>92</v>
      </c>
      <c r="D2919" s="29">
        <v>1986</v>
      </c>
      <c r="E2919">
        <f t="shared" si="228"/>
        <v>921986</v>
      </c>
      <c r="F2919" s="28">
        <v>8</v>
      </c>
      <c r="G2919" s="28">
        <v>2</v>
      </c>
      <c r="H2919" s="28">
        <v>2</v>
      </c>
      <c r="I2919" s="28">
        <f t="shared" si="225"/>
        <v>0.66666666666666663</v>
      </c>
      <c r="J2919" s="28">
        <f t="shared" si="226"/>
        <v>0.33333333333333331</v>
      </c>
      <c r="K2919" s="28">
        <f t="shared" si="227"/>
        <v>0.33333333333333331</v>
      </c>
      <c r="L2919" s="28">
        <f t="shared" si="229"/>
        <v>0.44444444444444442</v>
      </c>
    </row>
    <row r="2920" spans="1:12" ht="15.75" x14ac:dyDescent="0.25">
      <c r="A2920" s="31" t="s">
        <v>432</v>
      </c>
      <c r="B2920" s="30" t="str">
        <f>VLOOKUP(A2920,'Cód dos países'!$A$3:$C$199,2,FALSE)</f>
        <v>KOR</v>
      </c>
      <c r="C2920" s="25">
        <f>VLOOKUP(A2920,'Cód dos países'!$A$3:$C$199,3,FALSE)</f>
        <v>92</v>
      </c>
      <c r="D2920" s="29">
        <v>1987</v>
      </c>
      <c r="E2920">
        <f t="shared" si="228"/>
        <v>921987</v>
      </c>
      <c r="F2920" s="28">
        <v>8</v>
      </c>
      <c r="G2920" s="28">
        <v>2</v>
      </c>
      <c r="H2920" s="28">
        <v>2</v>
      </c>
      <c r="I2920" s="28">
        <f t="shared" si="225"/>
        <v>0.66666666666666663</v>
      </c>
      <c r="J2920" s="28">
        <f t="shared" si="226"/>
        <v>0.33333333333333331</v>
      </c>
      <c r="K2920" s="28">
        <f t="shared" si="227"/>
        <v>0.33333333333333331</v>
      </c>
      <c r="L2920" s="28">
        <f t="shared" si="229"/>
        <v>0.44444444444444442</v>
      </c>
    </row>
    <row r="2921" spans="1:12" ht="15.75" x14ac:dyDescent="0.25">
      <c r="A2921" s="31" t="s">
        <v>432</v>
      </c>
      <c r="B2921" s="30" t="str">
        <f>VLOOKUP(A2921,'Cód dos países'!$A$3:$C$199,2,FALSE)</f>
        <v>KOR</v>
      </c>
      <c r="C2921" s="25">
        <f>VLOOKUP(A2921,'Cód dos países'!$A$3:$C$199,3,FALSE)</f>
        <v>92</v>
      </c>
      <c r="D2921" s="29">
        <v>1988</v>
      </c>
      <c r="E2921">
        <f t="shared" si="228"/>
        <v>921988</v>
      </c>
      <c r="F2921" s="28">
        <v>8</v>
      </c>
      <c r="G2921" s="28">
        <v>2</v>
      </c>
      <c r="H2921" s="28">
        <v>2</v>
      </c>
      <c r="I2921" s="28">
        <f t="shared" si="225"/>
        <v>0.66666666666666663</v>
      </c>
      <c r="J2921" s="28">
        <f t="shared" si="226"/>
        <v>0.33333333333333331</v>
      </c>
      <c r="K2921" s="28">
        <f t="shared" si="227"/>
        <v>0.33333333333333331</v>
      </c>
      <c r="L2921" s="28">
        <f t="shared" si="229"/>
        <v>0.44444444444444442</v>
      </c>
    </row>
    <row r="2922" spans="1:12" ht="15.75" x14ac:dyDescent="0.25">
      <c r="A2922" s="31" t="s">
        <v>432</v>
      </c>
      <c r="B2922" s="30" t="str">
        <f>VLOOKUP(A2922,'Cód dos países'!$A$3:$C$199,2,FALSE)</f>
        <v>KOR</v>
      </c>
      <c r="C2922" s="25">
        <f>VLOOKUP(A2922,'Cód dos países'!$A$3:$C$199,3,FALSE)</f>
        <v>92</v>
      </c>
      <c r="D2922" s="29">
        <v>1989</v>
      </c>
      <c r="E2922">
        <f t="shared" si="228"/>
        <v>921989</v>
      </c>
      <c r="F2922" s="28">
        <v>7</v>
      </c>
      <c r="G2922" s="28">
        <v>2</v>
      </c>
      <c r="H2922" s="28">
        <v>2</v>
      </c>
      <c r="I2922" s="28">
        <f t="shared" si="225"/>
        <v>0.58333333333333337</v>
      </c>
      <c r="J2922" s="28">
        <f t="shared" si="226"/>
        <v>0.33333333333333331</v>
      </c>
      <c r="K2922" s="28">
        <f t="shared" si="227"/>
        <v>0.33333333333333331</v>
      </c>
      <c r="L2922" s="28">
        <f t="shared" si="229"/>
        <v>0.41666666666666669</v>
      </c>
    </row>
    <row r="2923" spans="1:12" ht="15.75" x14ac:dyDescent="0.25">
      <c r="A2923" s="31" t="s">
        <v>432</v>
      </c>
      <c r="B2923" s="30" t="str">
        <f>VLOOKUP(A2923,'Cód dos países'!$A$3:$C$199,2,FALSE)</f>
        <v>KOR</v>
      </c>
      <c r="C2923" s="25">
        <f>VLOOKUP(A2923,'Cód dos países'!$A$3:$C$199,3,FALSE)</f>
        <v>92</v>
      </c>
      <c r="D2923" s="29">
        <v>1990</v>
      </c>
      <c r="E2923">
        <f t="shared" si="228"/>
        <v>921990</v>
      </c>
      <c r="F2923" s="28">
        <v>8</v>
      </c>
      <c r="G2923" s="28">
        <v>2</v>
      </c>
      <c r="H2923" s="28">
        <v>2</v>
      </c>
      <c r="I2923" s="28">
        <f t="shared" si="225"/>
        <v>0.66666666666666663</v>
      </c>
      <c r="J2923" s="28">
        <f t="shared" si="226"/>
        <v>0.33333333333333331</v>
      </c>
      <c r="K2923" s="28">
        <f t="shared" si="227"/>
        <v>0.33333333333333331</v>
      </c>
      <c r="L2923" s="28">
        <f t="shared" si="229"/>
        <v>0.44444444444444442</v>
      </c>
    </row>
    <row r="2924" spans="1:12" ht="15.75" x14ac:dyDescent="0.25">
      <c r="A2924" s="31" t="s">
        <v>432</v>
      </c>
      <c r="B2924" s="30" t="str">
        <f>VLOOKUP(A2924,'Cód dos países'!$A$3:$C$199,2,FALSE)</f>
        <v>KOR</v>
      </c>
      <c r="C2924" s="25">
        <f>VLOOKUP(A2924,'Cód dos países'!$A$3:$C$199,3,FALSE)</f>
        <v>92</v>
      </c>
      <c r="D2924" s="29">
        <v>1991</v>
      </c>
      <c r="E2924">
        <f t="shared" si="228"/>
        <v>921991</v>
      </c>
      <c r="F2924" s="28">
        <v>7</v>
      </c>
      <c r="G2924" s="28">
        <v>5</v>
      </c>
      <c r="H2924" s="28">
        <v>5</v>
      </c>
      <c r="I2924" s="28">
        <f t="shared" si="225"/>
        <v>0.58333333333333337</v>
      </c>
      <c r="J2924" s="28">
        <f t="shared" si="226"/>
        <v>0.83333333333333337</v>
      </c>
      <c r="K2924" s="28">
        <f t="shared" si="227"/>
        <v>0.83333333333333337</v>
      </c>
      <c r="L2924" s="28">
        <f t="shared" si="229"/>
        <v>0.75</v>
      </c>
    </row>
    <row r="2925" spans="1:12" ht="15.75" x14ac:dyDescent="0.25">
      <c r="A2925" s="31" t="s">
        <v>432</v>
      </c>
      <c r="B2925" s="30" t="str">
        <f>VLOOKUP(A2925,'Cód dos países'!$A$3:$C$199,2,FALSE)</f>
        <v>KOR</v>
      </c>
      <c r="C2925" s="25">
        <f>VLOOKUP(A2925,'Cód dos países'!$A$3:$C$199,3,FALSE)</f>
        <v>92</v>
      </c>
      <c r="D2925" s="29">
        <v>1992</v>
      </c>
      <c r="E2925">
        <f t="shared" si="228"/>
        <v>921992</v>
      </c>
      <c r="F2925" s="28">
        <v>7</v>
      </c>
      <c r="G2925" s="28">
        <v>5</v>
      </c>
      <c r="H2925" s="28">
        <v>5</v>
      </c>
      <c r="I2925" s="28">
        <f t="shared" si="225"/>
        <v>0.58333333333333337</v>
      </c>
      <c r="J2925" s="28">
        <f t="shared" si="226"/>
        <v>0.83333333333333337</v>
      </c>
      <c r="K2925" s="28">
        <f t="shared" si="227"/>
        <v>0.83333333333333337</v>
      </c>
      <c r="L2925" s="28">
        <f t="shared" si="229"/>
        <v>0.75</v>
      </c>
    </row>
    <row r="2926" spans="1:12" ht="15.75" x14ac:dyDescent="0.25">
      <c r="A2926" s="31" t="s">
        <v>432</v>
      </c>
      <c r="B2926" s="30" t="str">
        <f>VLOOKUP(A2926,'Cód dos países'!$A$3:$C$199,2,FALSE)</f>
        <v>KOR</v>
      </c>
      <c r="C2926" s="25">
        <f>VLOOKUP(A2926,'Cód dos países'!$A$3:$C$199,3,FALSE)</f>
        <v>92</v>
      </c>
      <c r="D2926" s="29">
        <v>1993</v>
      </c>
      <c r="E2926">
        <f t="shared" si="228"/>
        <v>921993</v>
      </c>
      <c r="F2926" s="28">
        <v>7</v>
      </c>
      <c r="G2926" s="28">
        <v>5</v>
      </c>
      <c r="H2926" s="28">
        <v>5</v>
      </c>
      <c r="I2926" s="28">
        <f t="shared" si="225"/>
        <v>0.58333333333333337</v>
      </c>
      <c r="J2926" s="28">
        <f t="shared" si="226"/>
        <v>0.83333333333333337</v>
      </c>
      <c r="K2926" s="28">
        <f t="shared" si="227"/>
        <v>0.83333333333333337</v>
      </c>
      <c r="L2926" s="28">
        <f t="shared" si="229"/>
        <v>0.75</v>
      </c>
    </row>
    <row r="2927" spans="1:12" ht="15.75" x14ac:dyDescent="0.25">
      <c r="A2927" s="31" t="s">
        <v>432</v>
      </c>
      <c r="B2927" s="30" t="str">
        <f>VLOOKUP(A2927,'Cód dos países'!$A$3:$C$199,2,FALSE)</f>
        <v>KOR</v>
      </c>
      <c r="C2927" s="25">
        <f>VLOOKUP(A2927,'Cód dos países'!$A$3:$C$199,3,FALSE)</f>
        <v>92</v>
      </c>
      <c r="D2927" s="29">
        <v>1994</v>
      </c>
      <c r="E2927">
        <f t="shared" si="228"/>
        <v>921994</v>
      </c>
      <c r="F2927" s="28">
        <v>6</v>
      </c>
      <c r="G2927" s="28">
        <v>5</v>
      </c>
      <c r="H2927" s="28">
        <v>5</v>
      </c>
      <c r="I2927" s="28">
        <f t="shared" si="225"/>
        <v>0.5</v>
      </c>
      <c r="J2927" s="28">
        <f t="shared" si="226"/>
        <v>0.83333333333333337</v>
      </c>
      <c r="K2927" s="28">
        <f t="shared" si="227"/>
        <v>0.83333333333333337</v>
      </c>
      <c r="L2927" s="28">
        <f t="shared" si="229"/>
        <v>0.72222222222222221</v>
      </c>
    </row>
    <row r="2928" spans="1:12" ht="15.75" x14ac:dyDescent="0.25">
      <c r="A2928" s="31" t="s">
        <v>432</v>
      </c>
      <c r="B2928" s="30" t="str">
        <f>VLOOKUP(A2928,'Cód dos países'!$A$3:$C$199,2,FALSE)</f>
        <v>KOR</v>
      </c>
      <c r="C2928" s="25">
        <f>VLOOKUP(A2928,'Cód dos países'!$A$3:$C$199,3,FALSE)</f>
        <v>92</v>
      </c>
      <c r="D2928" s="29">
        <v>1995</v>
      </c>
      <c r="E2928">
        <f t="shared" si="228"/>
        <v>921995</v>
      </c>
      <c r="F2928" s="28">
        <v>7</v>
      </c>
      <c r="G2928" s="28">
        <v>5</v>
      </c>
      <c r="H2928" s="28">
        <v>5</v>
      </c>
      <c r="I2928" s="28">
        <f t="shared" si="225"/>
        <v>0.58333333333333337</v>
      </c>
      <c r="J2928" s="28">
        <f t="shared" si="226"/>
        <v>0.83333333333333337</v>
      </c>
      <c r="K2928" s="28">
        <f t="shared" si="227"/>
        <v>0.83333333333333337</v>
      </c>
      <c r="L2928" s="28">
        <f t="shared" si="229"/>
        <v>0.75</v>
      </c>
    </row>
    <row r="2929" spans="1:12" ht="15.75" x14ac:dyDescent="0.25">
      <c r="A2929" s="31" t="s">
        <v>432</v>
      </c>
      <c r="B2929" s="30" t="str">
        <f>VLOOKUP(A2929,'Cód dos países'!$A$3:$C$199,2,FALSE)</f>
        <v>KOR</v>
      </c>
      <c r="C2929" s="25">
        <f>VLOOKUP(A2929,'Cód dos países'!$A$3:$C$199,3,FALSE)</f>
        <v>92</v>
      </c>
      <c r="D2929" s="29">
        <v>1996</v>
      </c>
      <c r="E2929">
        <f t="shared" si="228"/>
        <v>921996</v>
      </c>
      <c r="F2929" s="28">
        <v>6</v>
      </c>
      <c r="G2929" s="28">
        <v>5</v>
      </c>
      <c r="H2929" s="28">
        <v>5</v>
      </c>
      <c r="I2929" s="28">
        <f t="shared" si="225"/>
        <v>0.5</v>
      </c>
      <c r="J2929" s="28">
        <f t="shared" si="226"/>
        <v>0.83333333333333337</v>
      </c>
      <c r="K2929" s="28">
        <f t="shared" si="227"/>
        <v>0.83333333333333337</v>
      </c>
      <c r="L2929" s="28">
        <f t="shared" si="229"/>
        <v>0.72222222222222221</v>
      </c>
    </row>
    <row r="2930" spans="1:12" ht="15.75" x14ac:dyDescent="0.25">
      <c r="A2930" s="31" t="s">
        <v>432</v>
      </c>
      <c r="B2930" s="30" t="str">
        <f>VLOOKUP(A2930,'Cód dos países'!$A$3:$C$199,2,FALSE)</f>
        <v>KOR</v>
      </c>
      <c r="C2930" s="25">
        <f>VLOOKUP(A2930,'Cód dos países'!$A$3:$C$199,3,FALSE)</f>
        <v>92</v>
      </c>
      <c r="D2930" s="29">
        <v>1997</v>
      </c>
      <c r="E2930">
        <f t="shared" si="228"/>
        <v>921997</v>
      </c>
      <c r="F2930" s="28">
        <v>7</v>
      </c>
      <c r="G2930" s="28">
        <v>4</v>
      </c>
      <c r="H2930" s="28">
        <v>4</v>
      </c>
      <c r="I2930" s="28">
        <f t="shared" si="225"/>
        <v>0.58333333333333337</v>
      </c>
      <c r="J2930" s="28">
        <f t="shared" si="226"/>
        <v>0.66666666666666663</v>
      </c>
      <c r="K2930" s="28">
        <f t="shared" si="227"/>
        <v>0.66666666666666663</v>
      </c>
      <c r="L2930" s="28">
        <f t="shared" si="229"/>
        <v>0.63888888888888884</v>
      </c>
    </row>
    <row r="2931" spans="1:12" ht="15.75" x14ac:dyDescent="0.25">
      <c r="A2931" s="31" t="s">
        <v>432</v>
      </c>
      <c r="B2931" s="30" t="str">
        <f>VLOOKUP(A2931,'Cód dos países'!$A$3:$C$199,2,FALSE)</f>
        <v>KOR</v>
      </c>
      <c r="C2931" s="25">
        <f>VLOOKUP(A2931,'Cód dos países'!$A$3:$C$199,3,FALSE)</f>
        <v>92</v>
      </c>
      <c r="D2931" s="29">
        <v>1998</v>
      </c>
      <c r="E2931">
        <f t="shared" si="228"/>
        <v>921998</v>
      </c>
      <c r="F2931" s="28">
        <v>6</v>
      </c>
      <c r="G2931" s="28">
        <v>4</v>
      </c>
      <c r="H2931" s="28">
        <v>4</v>
      </c>
      <c r="I2931" s="28">
        <f t="shared" si="225"/>
        <v>0.5</v>
      </c>
      <c r="J2931" s="28">
        <f t="shared" si="226"/>
        <v>0.66666666666666663</v>
      </c>
      <c r="K2931" s="28">
        <f t="shared" si="227"/>
        <v>0.66666666666666663</v>
      </c>
      <c r="L2931" s="28">
        <f t="shared" si="229"/>
        <v>0.61111111111111105</v>
      </c>
    </row>
    <row r="2932" spans="1:12" ht="15.75" x14ac:dyDescent="0.25">
      <c r="A2932" s="31" t="s">
        <v>432</v>
      </c>
      <c r="B2932" s="30" t="str">
        <f>VLOOKUP(A2932,'Cód dos países'!$A$3:$C$199,2,FALSE)</f>
        <v>KOR</v>
      </c>
      <c r="C2932" s="25">
        <f>VLOOKUP(A2932,'Cód dos países'!$A$3:$C$199,3,FALSE)</f>
        <v>92</v>
      </c>
      <c r="D2932" s="29">
        <v>1999</v>
      </c>
      <c r="E2932">
        <f t="shared" si="228"/>
        <v>921999</v>
      </c>
      <c r="F2932" s="28">
        <v>7</v>
      </c>
      <c r="G2932" s="28">
        <v>4</v>
      </c>
      <c r="H2932" s="28">
        <v>3</v>
      </c>
      <c r="I2932" s="28">
        <f t="shared" si="225"/>
        <v>0.58333333333333337</v>
      </c>
      <c r="J2932" s="28">
        <f t="shared" si="226"/>
        <v>0.66666666666666663</v>
      </c>
      <c r="K2932" s="28">
        <f t="shared" si="227"/>
        <v>0.5</v>
      </c>
      <c r="L2932" s="28">
        <f t="shared" si="229"/>
        <v>0.58333333333333326</v>
      </c>
    </row>
    <row r="2933" spans="1:12" ht="15.75" x14ac:dyDescent="0.25">
      <c r="A2933" s="31" t="s">
        <v>432</v>
      </c>
      <c r="B2933" s="30" t="str">
        <f>VLOOKUP(A2933,'Cód dos países'!$A$3:$C$199,2,FALSE)</f>
        <v>KOR</v>
      </c>
      <c r="C2933" s="25">
        <f>VLOOKUP(A2933,'Cód dos países'!$A$3:$C$199,3,FALSE)</f>
        <v>92</v>
      </c>
      <c r="D2933" s="29">
        <v>2000</v>
      </c>
      <c r="E2933">
        <f t="shared" si="228"/>
        <v>922000</v>
      </c>
      <c r="F2933" s="28">
        <v>8</v>
      </c>
      <c r="G2933" s="28">
        <v>4</v>
      </c>
      <c r="H2933" s="28">
        <v>3</v>
      </c>
      <c r="I2933" s="28">
        <f t="shared" si="225"/>
        <v>0.66666666666666663</v>
      </c>
      <c r="J2933" s="28">
        <f t="shared" si="226"/>
        <v>0.66666666666666663</v>
      </c>
      <c r="K2933" s="28">
        <f t="shared" si="227"/>
        <v>0.5</v>
      </c>
      <c r="L2933" s="28">
        <f t="shared" si="229"/>
        <v>0.61111111111111105</v>
      </c>
    </row>
    <row r="2934" spans="1:12" ht="15.75" x14ac:dyDescent="0.25">
      <c r="A2934" s="31" t="s">
        <v>432</v>
      </c>
      <c r="B2934" s="30" t="str">
        <f>VLOOKUP(A2934,'Cód dos países'!$A$3:$C$199,2,FALSE)</f>
        <v>KOR</v>
      </c>
      <c r="C2934" s="25">
        <f>VLOOKUP(A2934,'Cód dos países'!$A$3:$C$199,3,FALSE)</f>
        <v>92</v>
      </c>
      <c r="D2934" s="29">
        <v>2001</v>
      </c>
      <c r="E2934">
        <f t="shared" si="228"/>
        <v>922001</v>
      </c>
      <c r="F2934" s="28">
        <v>9</v>
      </c>
      <c r="G2934" s="28">
        <v>4</v>
      </c>
      <c r="H2934" s="28">
        <v>2.5</v>
      </c>
      <c r="I2934" s="28">
        <f t="shared" si="225"/>
        <v>0.75</v>
      </c>
      <c r="J2934" s="28">
        <f t="shared" si="226"/>
        <v>0.66666666666666663</v>
      </c>
      <c r="K2934" s="28">
        <f t="shared" si="227"/>
        <v>0.41666666666666669</v>
      </c>
      <c r="L2934" s="28">
        <f t="shared" si="229"/>
        <v>0.61111111111111116</v>
      </c>
    </row>
    <row r="2935" spans="1:12" ht="15.75" x14ac:dyDescent="0.25">
      <c r="A2935" s="31" t="s">
        <v>432</v>
      </c>
      <c r="B2935" s="30" t="str">
        <f>VLOOKUP(A2935,'Cód dos países'!$A$3:$C$199,2,FALSE)</f>
        <v>KOR</v>
      </c>
      <c r="C2935" s="25">
        <f>VLOOKUP(A2935,'Cód dos países'!$A$3:$C$199,3,FALSE)</f>
        <v>92</v>
      </c>
      <c r="D2935" s="29">
        <v>2002</v>
      </c>
      <c r="E2935">
        <f t="shared" si="228"/>
        <v>922002</v>
      </c>
      <c r="F2935" s="28">
        <v>9</v>
      </c>
      <c r="G2935" s="28">
        <v>4</v>
      </c>
      <c r="H2935" s="28">
        <v>2</v>
      </c>
      <c r="I2935" s="28">
        <f t="shared" si="225"/>
        <v>0.75</v>
      </c>
      <c r="J2935" s="28">
        <f t="shared" si="226"/>
        <v>0.66666666666666663</v>
      </c>
      <c r="K2935" s="28">
        <f t="shared" si="227"/>
        <v>0.33333333333333331</v>
      </c>
      <c r="L2935" s="28">
        <f t="shared" si="229"/>
        <v>0.58333333333333326</v>
      </c>
    </row>
    <row r="2936" spans="1:12" ht="15.75" x14ac:dyDescent="0.25">
      <c r="A2936" s="31" t="s">
        <v>432</v>
      </c>
      <c r="B2936" s="30" t="str">
        <f>VLOOKUP(A2936,'Cód dos países'!$A$3:$C$199,2,FALSE)</f>
        <v>KOR</v>
      </c>
      <c r="C2936" s="25">
        <f>VLOOKUP(A2936,'Cód dos países'!$A$3:$C$199,3,FALSE)</f>
        <v>92</v>
      </c>
      <c r="D2936" s="29">
        <v>2003</v>
      </c>
      <c r="E2936">
        <f t="shared" si="228"/>
        <v>922003</v>
      </c>
      <c r="F2936" s="28">
        <v>9.5</v>
      </c>
      <c r="G2936" s="28">
        <v>5</v>
      </c>
      <c r="H2936" s="28">
        <v>3</v>
      </c>
      <c r="I2936" s="28">
        <f t="shared" si="225"/>
        <v>0.79166666666666663</v>
      </c>
      <c r="J2936" s="28">
        <f t="shared" si="226"/>
        <v>0.83333333333333337</v>
      </c>
      <c r="K2936" s="28">
        <f t="shared" si="227"/>
        <v>0.5</v>
      </c>
      <c r="L2936" s="28">
        <f t="shared" si="229"/>
        <v>0.70833333333333326</v>
      </c>
    </row>
    <row r="2937" spans="1:12" ht="15.75" x14ac:dyDescent="0.25">
      <c r="A2937" s="31" t="s">
        <v>432</v>
      </c>
      <c r="B2937" s="30" t="str">
        <f>VLOOKUP(A2937,'Cód dos países'!$A$3:$C$199,2,FALSE)</f>
        <v>KOR</v>
      </c>
      <c r="C2937" s="25">
        <f>VLOOKUP(A2937,'Cód dos países'!$A$3:$C$199,3,FALSE)</f>
        <v>92</v>
      </c>
      <c r="D2937" s="29">
        <v>2004</v>
      </c>
      <c r="E2937">
        <f t="shared" si="228"/>
        <v>922004</v>
      </c>
      <c r="F2937" s="28">
        <v>10.5</v>
      </c>
      <c r="G2937" s="28">
        <v>5</v>
      </c>
      <c r="H2937" s="28">
        <v>2.5</v>
      </c>
      <c r="I2937" s="28">
        <f t="shared" si="225"/>
        <v>0.875</v>
      </c>
      <c r="J2937" s="28">
        <f t="shared" si="226"/>
        <v>0.83333333333333337</v>
      </c>
      <c r="K2937" s="28">
        <f t="shared" si="227"/>
        <v>0.41666666666666669</v>
      </c>
      <c r="L2937" s="28">
        <f t="shared" si="229"/>
        <v>0.70833333333333326</v>
      </c>
    </row>
    <row r="2938" spans="1:12" ht="15.75" x14ac:dyDescent="0.25">
      <c r="A2938" s="31" t="s">
        <v>432</v>
      </c>
      <c r="B2938" s="30" t="str">
        <f>VLOOKUP(A2938,'Cód dos países'!$A$3:$C$199,2,FALSE)</f>
        <v>KOR</v>
      </c>
      <c r="C2938" s="25">
        <f>VLOOKUP(A2938,'Cód dos países'!$A$3:$C$199,3,FALSE)</f>
        <v>92</v>
      </c>
      <c r="D2938" s="29">
        <v>2005</v>
      </c>
      <c r="E2938">
        <f t="shared" si="228"/>
        <v>922005</v>
      </c>
      <c r="F2938" s="28">
        <v>10</v>
      </c>
      <c r="G2938" s="28">
        <v>5</v>
      </c>
      <c r="H2938" s="28">
        <v>2.5</v>
      </c>
      <c r="I2938" s="28">
        <f t="shared" si="225"/>
        <v>0.83333333333333337</v>
      </c>
      <c r="J2938" s="28">
        <f t="shared" si="226"/>
        <v>0.83333333333333337</v>
      </c>
      <c r="K2938" s="28">
        <f t="shared" si="227"/>
        <v>0.41666666666666669</v>
      </c>
      <c r="L2938" s="28">
        <f t="shared" si="229"/>
        <v>0.69444444444444442</v>
      </c>
    </row>
    <row r="2939" spans="1:12" ht="15.75" x14ac:dyDescent="0.25">
      <c r="A2939" s="31" t="s">
        <v>432</v>
      </c>
      <c r="B2939" s="30" t="str">
        <f>VLOOKUP(A2939,'Cód dos países'!$A$3:$C$199,2,FALSE)</f>
        <v>KOR</v>
      </c>
      <c r="C2939" s="25">
        <f>VLOOKUP(A2939,'Cód dos países'!$A$3:$C$199,3,FALSE)</f>
        <v>92</v>
      </c>
      <c r="D2939" s="29">
        <v>2006</v>
      </c>
      <c r="E2939">
        <f t="shared" si="228"/>
        <v>922006</v>
      </c>
      <c r="F2939" s="28">
        <v>10</v>
      </c>
      <c r="G2939" s="28">
        <v>5</v>
      </c>
      <c r="H2939" s="28">
        <v>2.5</v>
      </c>
      <c r="I2939" s="28">
        <f t="shared" si="225"/>
        <v>0.83333333333333337</v>
      </c>
      <c r="J2939" s="28">
        <f t="shared" si="226"/>
        <v>0.83333333333333337</v>
      </c>
      <c r="K2939" s="28">
        <f t="shared" si="227"/>
        <v>0.41666666666666669</v>
      </c>
      <c r="L2939" s="28">
        <f t="shared" si="229"/>
        <v>0.69444444444444442</v>
      </c>
    </row>
    <row r="2940" spans="1:12" ht="15.75" x14ac:dyDescent="0.25">
      <c r="A2940" s="31" t="s">
        <v>432</v>
      </c>
      <c r="B2940" s="30" t="str">
        <f>VLOOKUP(A2940,'Cód dos países'!$A$3:$C$199,2,FALSE)</f>
        <v>KOR</v>
      </c>
      <c r="C2940" s="25">
        <f>VLOOKUP(A2940,'Cód dos países'!$A$3:$C$199,3,FALSE)</f>
        <v>92</v>
      </c>
      <c r="D2940" s="29">
        <v>2007</v>
      </c>
      <c r="E2940">
        <f t="shared" si="228"/>
        <v>922007</v>
      </c>
      <c r="F2940" s="28">
        <v>10</v>
      </c>
      <c r="G2940" s="28">
        <v>5</v>
      </c>
      <c r="H2940" s="28">
        <v>2.5</v>
      </c>
      <c r="I2940" s="28">
        <f t="shared" si="225"/>
        <v>0.83333333333333337</v>
      </c>
      <c r="J2940" s="28">
        <f t="shared" si="226"/>
        <v>0.83333333333333337</v>
      </c>
      <c r="K2940" s="28">
        <f t="shared" si="227"/>
        <v>0.41666666666666669</v>
      </c>
      <c r="L2940" s="28">
        <f t="shared" si="229"/>
        <v>0.69444444444444442</v>
      </c>
    </row>
    <row r="2941" spans="1:12" ht="15.75" x14ac:dyDescent="0.25">
      <c r="A2941" s="31" t="s">
        <v>432</v>
      </c>
      <c r="B2941" s="30" t="str">
        <f>VLOOKUP(A2941,'Cód dos países'!$A$3:$C$199,2,FALSE)</f>
        <v>KOR</v>
      </c>
      <c r="C2941" s="25">
        <f>VLOOKUP(A2941,'Cód dos países'!$A$3:$C$199,3,FALSE)</f>
        <v>92</v>
      </c>
      <c r="D2941" s="29">
        <v>2008</v>
      </c>
      <c r="E2941">
        <f t="shared" si="228"/>
        <v>922008</v>
      </c>
      <c r="F2941" s="28">
        <v>10</v>
      </c>
      <c r="G2941" s="28">
        <v>5</v>
      </c>
      <c r="H2941" s="28">
        <v>3</v>
      </c>
      <c r="I2941" s="28">
        <f t="shared" si="225"/>
        <v>0.83333333333333337</v>
      </c>
      <c r="J2941" s="28">
        <f t="shared" si="226"/>
        <v>0.83333333333333337</v>
      </c>
      <c r="K2941" s="28">
        <f t="shared" si="227"/>
        <v>0.5</v>
      </c>
      <c r="L2941" s="28">
        <f t="shared" si="229"/>
        <v>0.72222222222222221</v>
      </c>
    </row>
    <row r="2942" spans="1:12" ht="15.75" x14ac:dyDescent="0.25">
      <c r="A2942" s="31" t="s">
        <v>432</v>
      </c>
      <c r="B2942" s="30" t="str">
        <f>VLOOKUP(A2942,'Cód dos países'!$A$3:$C$199,2,FALSE)</f>
        <v>KOR</v>
      </c>
      <c r="C2942" s="25">
        <f>VLOOKUP(A2942,'Cód dos países'!$A$3:$C$199,3,FALSE)</f>
        <v>92</v>
      </c>
      <c r="D2942" s="29">
        <v>2009</v>
      </c>
      <c r="E2942">
        <f t="shared" si="228"/>
        <v>922009</v>
      </c>
      <c r="F2942" s="28">
        <v>10</v>
      </c>
      <c r="G2942" s="28">
        <v>5</v>
      </c>
      <c r="H2942" s="28">
        <v>3</v>
      </c>
      <c r="I2942" s="28">
        <f t="shared" si="225"/>
        <v>0.83333333333333337</v>
      </c>
      <c r="J2942" s="28">
        <f t="shared" si="226"/>
        <v>0.83333333333333337</v>
      </c>
      <c r="K2942" s="28">
        <f t="shared" si="227"/>
        <v>0.5</v>
      </c>
      <c r="L2942" s="28">
        <f t="shared" si="229"/>
        <v>0.72222222222222221</v>
      </c>
    </row>
    <row r="2943" spans="1:12" ht="15.75" x14ac:dyDescent="0.25">
      <c r="A2943" s="31" t="s">
        <v>432</v>
      </c>
      <c r="B2943" s="30" t="str">
        <f>VLOOKUP(A2943,'Cód dos países'!$A$3:$C$199,2,FALSE)</f>
        <v>KOR</v>
      </c>
      <c r="C2943" s="25">
        <f>VLOOKUP(A2943,'Cód dos países'!$A$3:$C$199,3,FALSE)</f>
        <v>92</v>
      </c>
      <c r="D2943" s="29">
        <v>2010</v>
      </c>
      <c r="E2943">
        <f t="shared" si="228"/>
        <v>922010</v>
      </c>
      <c r="F2943" s="28">
        <v>0.81818181818181823</v>
      </c>
      <c r="G2943" s="28">
        <v>0.83333333333333337</v>
      </c>
      <c r="H2943" s="28">
        <v>0.5</v>
      </c>
      <c r="I2943" s="28">
        <f t="shared" si="225"/>
        <v>0.81818181818181823</v>
      </c>
      <c r="J2943" s="28">
        <f t="shared" si="226"/>
        <v>0.83333333333333337</v>
      </c>
      <c r="K2943" s="28">
        <f t="shared" si="227"/>
        <v>0.5</v>
      </c>
      <c r="L2943" s="28">
        <f t="shared" si="229"/>
        <v>0.71717171717171713</v>
      </c>
    </row>
    <row r="2944" spans="1:12" ht="15.75" x14ac:dyDescent="0.25">
      <c r="A2944" s="31" t="s">
        <v>432</v>
      </c>
      <c r="B2944" s="30" t="str">
        <f>VLOOKUP(A2944,'Cód dos países'!$A$3:$C$199,2,FALSE)</f>
        <v>KOR</v>
      </c>
      <c r="C2944" s="25">
        <f>VLOOKUP(A2944,'Cód dos países'!$A$3:$C$199,3,FALSE)</f>
        <v>92</v>
      </c>
      <c r="D2944" s="29">
        <v>2011</v>
      </c>
      <c r="E2944">
        <f t="shared" si="228"/>
        <v>922011</v>
      </c>
      <c r="F2944" s="28">
        <v>0.81818181818181823</v>
      </c>
      <c r="G2944" s="28">
        <v>0.83333333333333337</v>
      </c>
      <c r="H2944" s="28">
        <v>0.5</v>
      </c>
      <c r="I2944" s="28">
        <f t="shared" si="225"/>
        <v>0.81818181818181823</v>
      </c>
      <c r="J2944" s="28">
        <f t="shared" si="226"/>
        <v>0.83333333333333337</v>
      </c>
      <c r="K2944" s="28">
        <f t="shared" si="227"/>
        <v>0.5</v>
      </c>
      <c r="L2944" s="28">
        <f t="shared" si="229"/>
        <v>0.71717171717171713</v>
      </c>
    </row>
    <row r="2945" spans="1:12" ht="15.75" x14ac:dyDescent="0.25">
      <c r="A2945" s="31" t="s">
        <v>432</v>
      </c>
      <c r="B2945" s="30" t="str">
        <f>VLOOKUP(A2945,'Cód dos países'!$A$3:$C$199,2,FALSE)</f>
        <v>KOR</v>
      </c>
      <c r="C2945" s="25">
        <f>VLOOKUP(A2945,'Cód dos países'!$A$3:$C$199,3,FALSE)</f>
        <v>92</v>
      </c>
      <c r="D2945" s="29">
        <v>2012</v>
      </c>
      <c r="E2945">
        <f t="shared" si="228"/>
        <v>922012</v>
      </c>
      <c r="F2945" s="28">
        <v>0.81818181818181823</v>
      </c>
      <c r="G2945" s="28">
        <v>0.83333333333333337</v>
      </c>
      <c r="H2945" s="28">
        <v>0.5</v>
      </c>
      <c r="I2945" s="28">
        <f t="shared" si="225"/>
        <v>0.81818181818181823</v>
      </c>
      <c r="J2945" s="28">
        <f t="shared" si="226"/>
        <v>0.83333333333333337</v>
      </c>
      <c r="K2945" s="28">
        <f t="shared" si="227"/>
        <v>0.5</v>
      </c>
      <c r="L2945" s="28">
        <f t="shared" si="229"/>
        <v>0.71717171717171713</v>
      </c>
    </row>
    <row r="2946" spans="1:12" ht="15.75" x14ac:dyDescent="0.25">
      <c r="A2946" s="31" t="s">
        <v>432</v>
      </c>
      <c r="B2946" s="30" t="str">
        <f>VLOOKUP(A2946,'Cód dos países'!$A$3:$C$199,2,FALSE)</f>
        <v>KOR</v>
      </c>
      <c r="C2946" s="25">
        <f>VLOOKUP(A2946,'Cód dos países'!$A$3:$C$199,3,FALSE)</f>
        <v>92</v>
      </c>
      <c r="D2946" s="29">
        <v>2013</v>
      </c>
      <c r="E2946">
        <f t="shared" si="228"/>
        <v>922013</v>
      </c>
      <c r="F2946" s="28">
        <v>0.81818181818181823</v>
      </c>
      <c r="G2946" s="28">
        <v>0.83333333333333337</v>
      </c>
      <c r="H2946" s="28">
        <v>0.5</v>
      </c>
      <c r="I2946" s="28">
        <f t="shared" si="225"/>
        <v>0.81818181818181823</v>
      </c>
      <c r="J2946" s="28">
        <f t="shared" si="226"/>
        <v>0.83333333333333337</v>
      </c>
      <c r="K2946" s="28">
        <f t="shared" si="227"/>
        <v>0.5</v>
      </c>
      <c r="L2946" s="28">
        <f t="shared" si="229"/>
        <v>0.71717171717171713</v>
      </c>
    </row>
    <row r="2947" spans="1:12" ht="15.75" x14ac:dyDescent="0.25">
      <c r="A2947" s="31" t="s">
        <v>432</v>
      </c>
      <c r="B2947" s="30" t="str">
        <f>VLOOKUP(A2947,'Cód dos países'!$A$3:$C$199,2,FALSE)</f>
        <v>KOR</v>
      </c>
      <c r="C2947" s="25">
        <f>VLOOKUP(A2947,'Cód dos países'!$A$3:$C$199,3,FALSE)</f>
        <v>92</v>
      </c>
      <c r="D2947" s="29">
        <v>2014</v>
      </c>
      <c r="E2947">
        <f t="shared" si="228"/>
        <v>922014</v>
      </c>
      <c r="F2947" s="28">
        <v>0.81818181818181823</v>
      </c>
      <c r="G2947" s="28">
        <v>0.83333333333333337</v>
      </c>
      <c r="H2947" s="28">
        <v>0.5</v>
      </c>
      <c r="I2947" s="28">
        <f t="shared" si="225"/>
        <v>0.81818181818181823</v>
      </c>
      <c r="J2947" s="28">
        <f t="shared" si="226"/>
        <v>0.83333333333333337</v>
      </c>
      <c r="K2947" s="28">
        <f t="shared" si="227"/>
        <v>0.5</v>
      </c>
      <c r="L2947" s="28">
        <f t="shared" si="229"/>
        <v>0.71717171717171713</v>
      </c>
    </row>
    <row r="2948" spans="1:12" ht="15.75" x14ac:dyDescent="0.25">
      <c r="A2948" s="31" t="s">
        <v>324</v>
      </c>
      <c r="B2948" s="30" t="str">
        <f>VLOOKUP(A2948,'Cód dos países'!$A$3:$C$199,2,FALSE)</f>
        <v>LWI</v>
      </c>
      <c r="C2948" s="25">
        <f>VLOOKUP(A2948,'Cód dos países'!$A$3:$C$199,3,FALSE)</f>
        <v>93</v>
      </c>
      <c r="D2948" s="29">
        <v>1983</v>
      </c>
      <c r="E2948">
        <f t="shared" si="228"/>
        <v>931983</v>
      </c>
      <c r="F2948" s="28" t="s">
        <v>433</v>
      </c>
      <c r="G2948" s="28" t="s">
        <v>433</v>
      </c>
      <c r="H2948" s="28" t="s">
        <v>433</v>
      </c>
      <c r="I2948" s="28" t="str">
        <f t="shared" ref="I2948:I3011" si="230">IF(F2948=".","",IF($D2948&gt;2009,F2948,F2948/12))</f>
        <v/>
      </c>
      <c r="J2948" s="28" t="str">
        <f t="shared" ref="J2948:J3011" si="231">IF(G2948=".","",IF($D2948&gt;2009,G2948,G2948/6))</f>
        <v/>
      </c>
      <c r="K2948" s="28" t="str">
        <f t="shared" ref="K2948:K3011" si="232">IF(H2948=".","",IF($D2948&gt;2009,H2948,H2948/6))</f>
        <v/>
      </c>
      <c r="L2948" s="28" t="str">
        <f t="shared" si="229"/>
        <v xml:space="preserve"> </v>
      </c>
    </row>
    <row r="2949" spans="1:12" ht="15.75" x14ac:dyDescent="0.25">
      <c r="A2949" s="31" t="s">
        <v>324</v>
      </c>
      <c r="B2949" s="30" t="str">
        <f>VLOOKUP(A2949,'Cód dos países'!$A$3:$C$199,2,FALSE)</f>
        <v>LWI</v>
      </c>
      <c r="C2949" s="25">
        <f>VLOOKUP(A2949,'Cód dos países'!$A$3:$C$199,3,FALSE)</f>
        <v>93</v>
      </c>
      <c r="D2949" s="29">
        <v>1984</v>
      </c>
      <c r="E2949">
        <f t="shared" ref="E2949:E3012" si="233">C2949*10000+D2949</f>
        <v>931984</v>
      </c>
      <c r="F2949" s="28" t="s">
        <v>433</v>
      </c>
      <c r="G2949" s="28" t="s">
        <v>433</v>
      </c>
      <c r="H2949" s="28" t="s">
        <v>433</v>
      </c>
      <c r="I2949" s="28" t="str">
        <f t="shared" si="230"/>
        <v/>
      </c>
      <c r="J2949" s="28" t="str">
        <f t="shared" si="231"/>
        <v/>
      </c>
      <c r="K2949" s="28" t="str">
        <f t="shared" si="232"/>
        <v/>
      </c>
      <c r="L2949" s="28" t="str">
        <f t="shared" si="229"/>
        <v xml:space="preserve"> </v>
      </c>
    </row>
    <row r="2950" spans="1:12" ht="15.75" x14ac:dyDescent="0.25">
      <c r="A2950" s="31" t="s">
        <v>324</v>
      </c>
      <c r="B2950" s="30" t="str">
        <f>VLOOKUP(A2950,'Cód dos países'!$A$3:$C$199,2,FALSE)</f>
        <v>LWI</v>
      </c>
      <c r="C2950" s="25">
        <f>VLOOKUP(A2950,'Cód dos países'!$A$3:$C$199,3,FALSE)</f>
        <v>93</v>
      </c>
      <c r="D2950" s="29">
        <v>1985</v>
      </c>
      <c r="E2950">
        <f t="shared" si="233"/>
        <v>931985</v>
      </c>
      <c r="F2950" s="28" t="s">
        <v>433</v>
      </c>
      <c r="G2950" s="28" t="s">
        <v>433</v>
      </c>
      <c r="H2950" s="28" t="s">
        <v>433</v>
      </c>
      <c r="I2950" s="28" t="str">
        <f t="shared" si="230"/>
        <v/>
      </c>
      <c r="J2950" s="28" t="str">
        <f t="shared" si="231"/>
        <v/>
      </c>
      <c r="K2950" s="28" t="str">
        <f t="shared" si="232"/>
        <v/>
      </c>
      <c r="L2950" s="28" t="str">
        <f t="shared" si="229"/>
        <v xml:space="preserve"> </v>
      </c>
    </row>
    <row r="2951" spans="1:12" ht="15.75" x14ac:dyDescent="0.25">
      <c r="A2951" s="31" t="s">
        <v>324</v>
      </c>
      <c r="B2951" s="30" t="str">
        <f>VLOOKUP(A2951,'Cód dos países'!$A$3:$C$199,2,FALSE)</f>
        <v>LWI</v>
      </c>
      <c r="C2951" s="25">
        <f>VLOOKUP(A2951,'Cód dos países'!$A$3:$C$199,3,FALSE)</f>
        <v>93</v>
      </c>
      <c r="D2951" s="29">
        <v>1986</v>
      </c>
      <c r="E2951">
        <f t="shared" si="233"/>
        <v>931986</v>
      </c>
      <c r="F2951" s="28" t="s">
        <v>433</v>
      </c>
      <c r="G2951" s="28" t="s">
        <v>433</v>
      </c>
      <c r="H2951" s="28" t="s">
        <v>433</v>
      </c>
      <c r="I2951" s="28" t="str">
        <f t="shared" si="230"/>
        <v/>
      </c>
      <c r="J2951" s="28" t="str">
        <f t="shared" si="231"/>
        <v/>
      </c>
      <c r="K2951" s="28" t="str">
        <f t="shared" si="232"/>
        <v/>
      </c>
      <c r="L2951" s="28" t="str">
        <f t="shared" si="229"/>
        <v xml:space="preserve"> </v>
      </c>
    </row>
    <row r="2952" spans="1:12" ht="15.75" x14ac:dyDescent="0.25">
      <c r="A2952" s="31" t="s">
        <v>324</v>
      </c>
      <c r="B2952" s="30" t="str">
        <f>VLOOKUP(A2952,'Cód dos países'!$A$3:$C$199,2,FALSE)</f>
        <v>LWI</v>
      </c>
      <c r="C2952" s="25">
        <f>VLOOKUP(A2952,'Cód dos países'!$A$3:$C$199,3,FALSE)</f>
        <v>93</v>
      </c>
      <c r="D2952" s="29">
        <v>1987</v>
      </c>
      <c r="E2952">
        <f t="shared" si="233"/>
        <v>931987</v>
      </c>
      <c r="F2952" s="28" t="s">
        <v>433</v>
      </c>
      <c r="G2952" s="28" t="s">
        <v>433</v>
      </c>
      <c r="H2952" s="28" t="s">
        <v>433</v>
      </c>
      <c r="I2952" s="28" t="str">
        <f t="shared" si="230"/>
        <v/>
      </c>
      <c r="J2952" s="28" t="str">
        <f t="shared" si="231"/>
        <v/>
      </c>
      <c r="K2952" s="28" t="str">
        <f t="shared" si="232"/>
        <v/>
      </c>
      <c r="L2952" s="28" t="str">
        <f t="shared" si="229"/>
        <v xml:space="preserve"> </v>
      </c>
    </row>
    <row r="2953" spans="1:12" ht="15.75" x14ac:dyDescent="0.25">
      <c r="A2953" s="31" t="s">
        <v>324</v>
      </c>
      <c r="B2953" s="30" t="str">
        <f>VLOOKUP(A2953,'Cód dos países'!$A$3:$C$199,2,FALSE)</f>
        <v>LWI</v>
      </c>
      <c r="C2953" s="25">
        <f>VLOOKUP(A2953,'Cód dos países'!$A$3:$C$199,3,FALSE)</f>
        <v>93</v>
      </c>
      <c r="D2953" s="29">
        <v>1988</v>
      </c>
      <c r="E2953">
        <f t="shared" si="233"/>
        <v>931988</v>
      </c>
      <c r="F2953" s="28" t="s">
        <v>433</v>
      </c>
      <c r="G2953" s="28" t="s">
        <v>433</v>
      </c>
      <c r="H2953" s="28" t="s">
        <v>433</v>
      </c>
      <c r="I2953" s="28" t="str">
        <f t="shared" si="230"/>
        <v/>
      </c>
      <c r="J2953" s="28" t="str">
        <f t="shared" si="231"/>
        <v/>
      </c>
      <c r="K2953" s="28" t="str">
        <f t="shared" si="232"/>
        <v/>
      </c>
      <c r="L2953" s="28" t="str">
        <f t="shared" ref="L2953:L3016" si="234">IF(AND(I2953="",J2953="",K2953="")," ",IFERROR((1/3)*I2953+(1/3)*J2953+(1/3)*K2953,""))</f>
        <v xml:space="preserve"> </v>
      </c>
    </row>
    <row r="2954" spans="1:12" ht="15.75" x14ac:dyDescent="0.25">
      <c r="A2954" s="31" t="s">
        <v>324</v>
      </c>
      <c r="B2954" s="30" t="str">
        <f>VLOOKUP(A2954,'Cód dos países'!$A$3:$C$199,2,FALSE)</f>
        <v>LWI</v>
      </c>
      <c r="C2954" s="25">
        <f>VLOOKUP(A2954,'Cód dos países'!$A$3:$C$199,3,FALSE)</f>
        <v>93</v>
      </c>
      <c r="D2954" s="29">
        <v>1989</v>
      </c>
      <c r="E2954">
        <f t="shared" si="233"/>
        <v>931989</v>
      </c>
      <c r="F2954" s="28" t="s">
        <v>433</v>
      </c>
      <c r="G2954" s="28" t="s">
        <v>433</v>
      </c>
      <c r="H2954" s="28" t="s">
        <v>433</v>
      </c>
      <c r="I2954" s="28" t="str">
        <f t="shared" si="230"/>
        <v/>
      </c>
      <c r="J2954" s="28" t="str">
        <f t="shared" si="231"/>
        <v/>
      </c>
      <c r="K2954" s="28" t="str">
        <f t="shared" si="232"/>
        <v/>
      </c>
      <c r="L2954" s="28" t="str">
        <f t="shared" si="234"/>
        <v xml:space="preserve"> </v>
      </c>
    </row>
    <row r="2955" spans="1:12" ht="15.75" x14ac:dyDescent="0.25">
      <c r="A2955" s="31" t="s">
        <v>324</v>
      </c>
      <c r="B2955" s="30" t="str">
        <f>VLOOKUP(A2955,'Cód dos países'!$A$3:$C$199,2,FALSE)</f>
        <v>LWI</v>
      </c>
      <c r="C2955" s="25">
        <f>VLOOKUP(A2955,'Cód dos países'!$A$3:$C$199,3,FALSE)</f>
        <v>93</v>
      </c>
      <c r="D2955" s="29">
        <v>1990</v>
      </c>
      <c r="E2955">
        <f t="shared" si="233"/>
        <v>931990</v>
      </c>
      <c r="F2955" s="28" t="s">
        <v>433</v>
      </c>
      <c r="G2955" s="28" t="s">
        <v>433</v>
      </c>
      <c r="H2955" s="28" t="s">
        <v>433</v>
      </c>
      <c r="I2955" s="28" t="str">
        <f t="shared" si="230"/>
        <v/>
      </c>
      <c r="J2955" s="28" t="str">
        <f t="shared" si="231"/>
        <v/>
      </c>
      <c r="K2955" s="28" t="str">
        <f t="shared" si="232"/>
        <v/>
      </c>
      <c r="L2955" s="28" t="str">
        <f t="shared" si="234"/>
        <v xml:space="preserve"> </v>
      </c>
    </row>
    <row r="2956" spans="1:12" ht="15.75" x14ac:dyDescent="0.25">
      <c r="A2956" s="31" t="s">
        <v>324</v>
      </c>
      <c r="B2956" s="30" t="str">
        <f>VLOOKUP(A2956,'Cód dos países'!$A$3:$C$199,2,FALSE)</f>
        <v>LWI</v>
      </c>
      <c r="C2956" s="25">
        <f>VLOOKUP(A2956,'Cód dos países'!$A$3:$C$199,3,FALSE)</f>
        <v>93</v>
      </c>
      <c r="D2956" s="29">
        <v>1991</v>
      </c>
      <c r="E2956">
        <f t="shared" si="233"/>
        <v>931991</v>
      </c>
      <c r="F2956" s="28" t="s">
        <v>433</v>
      </c>
      <c r="G2956" s="28" t="s">
        <v>433</v>
      </c>
      <c r="H2956" s="28" t="s">
        <v>433</v>
      </c>
      <c r="I2956" s="28" t="str">
        <f t="shared" si="230"/>
        <v/>
      </c>
      <c r="J2956" s="28" t="str">
        <f t="shared" si="231"/>
        <v/>
      </c>
      <c r="K2956" s="28" t="str">
        <f t="shared" si="232"/>
        <v/>
      </c>
      <c r="L2956" s="28" t="str">
        <f t="shared" si="234"/>
        <v xml:space="preserve"> </v>
      </c>
    </row>
    <row r="2957" spans="1:12" ht="15.75" x14ac:dyDescent="0.25">
      <c r="A2957" s="31" t="s">
        <v>324</v>
      </c>
      <c r="B2957" s="30" t="str">
        <f>VLOOKUP(A2957,'Cód dos países'!$A$3:$C$199,2,FALSE)</f>
        <v>LWI</v>
      </c>
      <c r="C2957" s="25">
        <f>VLOOKUP(A2957,'Cód dos países'!$A$3:$C$199,3,FALSE)</f>
        <v>93</v>
      </c>
      <c r="D2957" s="29">
        <v>1992</v>
      </c>
      <c r="E2957">
        <f t="shared" si="233"/>
        <v>931992</v>
      </c>
      <c r="F2957" s="28" t="s">
        <v>433</v>
      </c>
      <c r="G2957" s="28" t="s">
        <v>433</v>
      </c>
      <c r="H2957" s="28" t="s">
        <v>433</v>
      </c>
      <c r="I2957" s="28" t="str">
        <f t="shared" si="230"/>
        <v/>
      </c>
      <c r="J2957" s="28" t="str">
        <f t="shared" si="231"/>
        <v/>
      </c>
      <c r="K2957" s="28" t="str">
        <f t="shared" si="232"/>
        <v/>
      </c>
      <c r="L2957" s="28" t="str">
        <f t="shared" si="234"/>
        <v xml:space="preserve"> </v>
      </c>
    </row>
    <row r="2958" spans="1:12" ht="15.75" x14ac:dyDescent="0.25">
      <c r="A2958" s="31" t="s">
        <v>324</v>
      </c>
      <c r="B2958" s="30" t="str">
        <f>VLOOKUP(A2958,'Cód dos países'!$A$3:$C$199,2,FALSE)</f>
        <v>LWI</v>
      </c>
      <c r="C2958" s="25">
        <f>VLOOKUP(A2958,'Cód dos países'!$A$3:$C$199,3,FALSE)</f>
        <v>93</v>
      </c>
      <c r="D2958" s="29">
        <v>1993</v>
      </c>
      <c r="E2958">
        <f t="shared" si="233"/>
        <v>931993</v>
      </c>
      <c r="F2958" s="28" t="s">
        <v>433</v>
      </c>
      <c r="G2958" s="28" t="s">
        <v>433</v>
      </c>
      <c r="H2958" s="28" t="s">
        <v>433</v>
      </c>
      <c r="I2958" s="28" t="str">
        <f t="shared" si="230"/>
        <v/>
      </c>
      <c r="J2958" s="28" t="str">
        <f t="shared" si="231"/>
        <v/>
      </c>
      <c r="K2958" s="28" t="str">
        <f t="shared" si="232"/>
        <v/>
      </c>
      <c r="L2958" s="28" t="str">
        <f t="shared" si="234"/>
        <v xml:space="preserve"> </v>
      </c>
    </row>
    <row r="2959" spans="1:12" ht="15.75" x14ac:dyDescent="0.25">
      <c r="A2959" s="31" t="s">
        <v>324</v>
      </c>
      <c r="B2959" s="30" t="str">
        <f>VLOOKUP(A2959,'Cód dos países'!$A$3:$C$199,2,FALSE)</f>
        <v>LWI</v>
      </c>
      <c r="C2959" s="25">
        <f>VLOOKUP(A2959,'Cód dos países'!$A$3:$C$199,3,FALSE)</f>
        <v>93</v>
      </c>
      <c r="D2959" s="29">
        <v>1994</v>
      </c>
      <c r="E2959">
        <f t="shared" si="233"/>
        <v>931994</v>
      </c>
      <c r="F2959" s="28" t="s">
        <v>433</v>
      </c>
      <c r="G2959" s="28" t="s">
        <v>433</v>
      </c>
      <c r="H2959" s="28" t="s">
        <v>433</v>
      </c>
      <c r="I2959" s="28" t="str">
        <f t="shared" si="230"/>
        <v/>
      </c>
      <c r="J2959" s="28" t="str">
        <f t="shared" si="231"/>
        <v/>
      </c>
      <c r="K2959" s="28" t="str">
        <f t="shared" si="232"/>
        <v/>
      </c>
      <c r="L2959" s="28" t="str">
        <f t="shared" si="234"/>
        <v xml:space="preserve"> </v>
      </c>
    </row>
    <row r="2960" spans="1:12" ht="15.75" x14ac:dyDescent="0.25">
      <c r="A2960" s="31" t="s">
        <v>324</v>
      </c>
      <c r="B2960" s="30" t="str">
        <f>VLOOKUP(A2960,'Cód dos países'!$A$3:$C$199,2,FALSE)</f>
        <v>LWI</v>
      </c>
      <c r="C2960" s="25">
        <f>VLOOKUP(A2960,'Cód dos países'!$A$3:$C$199,3,FALSE)</f>
        <v>93</v>
      </c>
      <c r="D2960" s="29">
        <v>1995</v>
      </c>
      <c r="E2960">
        <f t="shared" si="233"/>
        <v>931995</v>
      </c>
      <c r="F2960" s="28" t="s">
        <v>433</v>
      </c>
      <c r="G2960" s="28" t="s">
        <v>433</v>
      </c>
      <c r="H2960" s="28" t="s">
        <v>433</v>
      </c>
      <c r="I2960" s="28" t="str">
        <f t="shared" si="230"/>
        <v/>
      </c>
      <c r="J2960" s="28" t="str">
        <f t="shared" si="231"/>
        <v/>
      </c>
      <c r="K2960" s="28" t="str">
        <f t="shared" si="232"/>
        <v/>
      </c>
      <c r="L2960" s="28" t="str">
        <f t="shared" si="234"/>
        <v xml:space="preserve"> </v>
      </c>
    </row>
    <row r="2961" spans="1:12" ht="15.75" x14ac:dyDescent="0.25">
      <c r="A2961" s="31" t="s">
        <v>324</v>
      </c>
      <c r="B2961" s="30" t="str">
        <f>VLOOKUP(A2961,'Cód dos países'!$A$3:$C$199,2,FALSE)</f>
        <v>LWI</v>
      </c>
      <c r="C2961" s="25">
        <f>VLOOKUP(A2961,'Cód dos países'!$A$3:$C$199,3,FALSE)</f>
        <v>93</v>
      </c>
      <c r="D2961" s="29">
        <v>1996</v>
      </c>
      <c r="E2961">
        <f t="shared" si="233"/>
        <v>931996</v>
      </c>
      <c r="F2961" s="28" t="s">
        <v>433</v>
      </c>
      <c r="G2961" s="28" t="s">
        <v>433</v>
      </c>
      <c r="H2961" s="28" t="s">
        <v>433</v>
      </c>
      <c r="I2961" s="28" t="str">
        <f t="shared" si="230"/>
        <v/>
      </c>
      <c r="J2961" s="28" t="str">
        <f t="shared" si="231"/>
        <v/>
      </c>
      <c r="K2961" s="28" t="str">
        <f t="shared" si="232"/>
        <v/>
      </c>
      <c r="L2961" s="28" t="str">
        <f t="shared" si="234"/>
        <v xml:space="preserve"> </v>
      </c>
    </row>
    <row r="2962" spans="1:12" ht="15.75" x14ac:dyDescent="0.25">
      <c r="A2962" s="31" t="s">
        <v>324</v>
      </c>
      <c r="B2962" s="30" t="str">
        <f>VLOOKUP(A2962,'Cód dos países'!$A$3:$C$199,2,FALSE)</f>
        <v>LWI</v>
      </c>
      <c r="C2962" s="25">
        <f>VLOOKUP(A2962,'Cód dos países'!$A$3:$C$199,3,FALSE)</f>
        <v>93</v>
      </c>
      <c r="D2962" s="29">
        <v>1997</v>
      </c>
      <c r="E2962">
        <f t="shared" si="233"/>
        <v>931997</v>
      </c>
      <c r="F2962" s="28" t="s">
        <v>433</v>
      </c>
      <c r="G2962" s="28" t="s">
        <v>433</v>
      </c>
      <c r="H2962" s="28" t="s">
        <v>433</v>
      </c>
      <c r="I2962" s="28" t="str">
        <f t="shared" si="230"/>
        <v/>
      </c>
      <c r="J2962" s="28" t="str">
        <f t="shared" si="231"/>
        <v/>
      </c>
      <c r="K2962" s="28" t="str">
        <f t="shared" si="232"/>
        <v/>
      </c>
      <c r="L2962" s="28" t="str">
        <f t="shared" si="234"/>
        <v xml:space="preserve"> </v>
      </c>
    </row>
    <row r="2963" spans="1:12" ht="15.75" x14ac:dyDescent="0.25">
      <c r="A2963" s="31" t="s">
        <v>324</v>
      </c>
      <c r="B2963" s="30" t="str">
        <f>VLOOKUP(A2963,'Cód dos países'!$A$3:$C$199,2,FALSE)</f>
        <v>LWI</v>
      </c>
      <c r="C2963" s="25">
        <f>VLOOKUP(A2963,'Cód dos países'!$A$3:$C$199,3,FALSE)</f>
        <v>93</v>
      </c>
      <c r="D2963" s="29">
        <v>1998</v>
      </c>
      <c r="E2963">
        <f t="shared" si="233"/>
        <v>931998</v>
      </c>
      <c r="F2963" s="28" t="s">
        <v>433</v>
      </c>
      <c r="G2963" s="28" t="s">
        <v>433</v>
      </c>
      <c r="H2963" s="28" t="s">
        <v>433</v>
      </c>
      <c r="I2963" s="28" t="str">
        <f t="shared" si="230"/>
        <v/>
      </c>
      <c r="J2963" s="28" t="str">
        <f t="shared" si="231"/>
        <v/>
      </c>
      <c r="K2963" s="28" t="str">
        <f t="shared" si="232"/>
        <v/>
      </c>
      <c r="L2963" s="28" t="str">
        <f t="shared" si="234"/>
        <v xml:space="preserve"> </v>
      </c>
    </row>
    <row r="2964" spans="1:12" ht="15.75" x14ac:dyDescent="0.25">
      <c r="A2964" s="31" t="s">
        <v>324</v>
      </c>
      <c r="B2964" s="30" t="str">
        <f>VLOOKUP(A2964,'Cód dos países'!$A$3:$C$199,2,FALSE)</f>
        <v>LWI</v>
      </c>
      <c r="C2964" s="25">
        <f>VLOOKUP(A2964,'Cód dos países'!$A$3:$C$199,3,FALSE)</f>
        <v>93</v>
      </c>
      <c r="D2964" s="29">
        <v>1999</v>
      </c>
      <c r="E2964">
        <f t="shared" si="233"/>
        <v>931999</v>
      </c>
      <c r="F2964" s="28" t="s">
        <v>433</v>
      </c>
      <c r="G2964" s="28" t="s">
        <v>433</v>
      </c>
      <c r="H2964" s="28" t="s">
        <v>433</v>
      </c>
      <c r="I2964" s="28" t="str">
        <f t="shared" si="230"/>
        <v/>
      </c>
      <c r="J2964" s="28" t="str">
        <f t="shared" si="231"/>
        <v/>
      </c>
      <c r="K2964" s="28" t="str">
        <f t="shared" si="232"/>
        <v/>
      </c>
      <c r="L2964" s="28" t="str">
        <f t="shared" si="234"/>
        <v xml:space="preserve"> </v>
      </c>
    </row>
    <row r="2965" spans="1:12" ht="15.75" x14ac:dyDescent="0.25">
      <c r="A2965" s="31" t="s">
        <v>324</v>
      </c>
      <c r="B2965" s="30" t="str">
        <f>VLOOKUP(A2965,'Cód dos países'!$A$3:$C$199,2,FALSE)</f>
        <v>LWI</v>
      </c>
      <c r="C2965" s="25">
        <f>VLOOKUP(A2965,'Cód dos países'!$A$3:$C$199,3,FALSE)</f>
        <v>93</v>
      </c>
      <c r="D2965" s="29">
        <v>2000</v>
      </c>
      <c r="E2965">
        <f t="shared" si="233"/>
        <v>932000</v>
      </c>
      <c r="F2965" s="28" t="s">
        <v>433</v>
      </c>
      <c r="G2965" s="28" t="s">
        <v>433</v>
      </c>
      <c r="H2965" s="28" t="s">
        <v>433</v>
      </c>
      <c r="I2965" s="28" t="str">
        <f t="shared" si="230"/>
        <v/>
      </c>
      <c r="J2965" s="28" t="str">
        <f t="shared" si="231"/>
        <v/>
      </c>
      <c r="K2965" s="28" t="str">
        <f t="shared" si="232"/>
        <v/>
      </c>
      <c r="L2965" s="28" t="str">
        <f t="shared" si="234"/>
        <v xml:space="preserve"> </v>
      </c>
    </row>
    <row r="2966" spans="1:12" ht="15.75" x14ac:dyDescent="0.25">
      <c r="A2966" s="31" t="s">
        <v>324</v>
      </c>
      <c r="B2966" s="30" t="str">
        <f>VLOOKUP(A2966,'Cód dos países'!$A$3:$C$199,2,FALSE)</f>
        <v>LWI</v>
      </c>
      <c r="C2966" s="25">
        <f>VLOOKUP(A2966,'Cód dos países'!$A$3:$C$199,3,FALSE)</f>
        <v>93</v>
      </c>
      <c r="D2966" s="29">
        <v>2001</v>
      </c>
      <c r="E2966">
        <f t="shared" si="233"/>
        <v>932001</v>
      </c>
      <c r="F2966" s="28" t="s">
        <v>433</v>
      </c>
      <c r="G2966" s="28" t="s">
        <v>433</v>
      </c>
      <c r="H2966" s="28" t="s">
        <v>433</v>
      </c>
      <c r="I2966" s="28" t="str">
        <f t="shared" si="230"/>
        <v/>
      </c>
      <c r="J2966" s="28" t="str">
        <f t="shared" si="231"/>
        <v/>
      </c>
      <c r="K2966" s="28" t="str">
        <f t="shared" si="232"/>
        <v/>
      </c>
      <c r="L2966" s="28" t="str">
        <f t="shared" si="234"/>
        <v xml:space="preserve"> </v>
      </c>
    </row>
    <row r="2967" spans="1:12" ht="15.75" x14ac:dyDescent="0.25">
      <c r="A2967" s="31" t="s">
        <v>324</v>
      </c>
      <c r="B2967" s="30" t="str">
        <f>VLOOKUP(A2967,'Cód dos países'!$A$3:$C$199,2,FALSE)</f>
        <v>LWI</v>
      </c>
      <c r="C2967" s="25">
        <f>VLOOKUP(A2967,'Cód dos países'!$A$3:$C$199,3,FALSE)</f>
        <v>93</v>
      </c>
      <c r="D2967" s="29">
        <v>2002</v>
      </c>
      <c r="E2967">
        <f t="shared" si="233"/>
        <v>932002</v>
      </c>
      <c r="F2967" s="28" t="s">
        <v>433</v>
      </c>
      <c r="G2967" s="28" t="s">
        <v>433</v>
      </c>
      <c r="H2967" s="28" t="s">
        <v>433</v>
      </c>
      <c r="I2967" s="28" t="str">
        <f t="shared" si="230"/>
        <v/>
      </c>
      <c r="J2967" s="28" t="str">
        <f t="shared" si="231"/>
        <v/>
      </c>
      <c r="K2967" s="28" t="str">
        <f t="shared" si="232"/>
        <v/>
      </c>
      <c r="L2967" s="28" t="str">
        <f t="shared" si="234"/>
        <v xml:space="preserve"> </v>
      </c>
    </row>
    <row r="2968" spans="1:12" ht="15.75" x14ac:dyDescent="0.25">
      <c r="A2968" s="31" t="s">
        <v>324</v>
      </c>
      <c r="B2968" s="30" t="str">
        <f>VLOOKUP(A2968,'Cód dos países'!$A$3:$C$199,2,FALSE)</f>
        <v>LWI</v>
      </c>
      <c r="C2968" s="25">
        <f>VLOOKUP(A2968,'Cód dos países'!$A$3:$C$199,3,FALSE)</f>
        <v>93</v>
      </c>
      <c r="D2968" s="29">
        <v>2003</v>
      </c>
      <c r="E2968">
        <f t="shared" si="233"/>
        <v>932003</v>
      </c>
      <c r="F2968" s="28" t="s">
        <v>433</v>
      </c>
      <c r="G2968" s="28" t="s">
        <v>433</v>
      </c>
      <c r="H2968" s="28" t="s">
        <v>433</v>
      </c>
      <c r="I2968" s="28" t="str">
        <f t="shared" si="230"/>
        <v/>
      </c>
      <c r="J2968" s="28" t="str">
        <f t="shared" si="231"/>
        <v/>
      </c>
      <c r="K2968" s="28" t="str">
        <f t="shared" si="232"/>
        <v/>
      </c>
      <c r="L2968" s="28" t="str">
        <f t="shared" si="234"/>
        <v xml:space="preserve"> </v>
      </c>
    </row>
    <row r="2969" spans="1:12" ht="15.75" x14ac:dyDescent="0.25">
      <c r="A2969" s="31" t="s">
        <v>324</v>
      </c>
      <c r="B2969" s="30" t="str">
        <f>VLOOKUP(A2969,'Cód dos países'!$A$3:$C$199,2,FALSE)</f>
        <v>LWI</v>
      </c>
      <c r="C2969" s="25">
        <f>VLOOKUP(A2969,'Cód dos países'!$A$3:$C$199,3,FALSE)</f>
        <v>93</v>
      </c>
      <c r="D2969" s="29">
        <v>2004</v>
      </c>
      <c r="E2969">
        <f t="shared" si="233"/>
        <v>932004</v>
      </c>
      <c r="F2969" s="28" t="s">
        <v>433</v>
      </c>
      <c r="G2969" s="28" t="s">
        <v>433</v>
      </c>
      <c r="H2969" s="28" t="s">
        <v>433</v>
      </c>
      <c r="I2969" s="28" t="str">
        <f t="shared" si="230"/>
        <v/>
      </c>
      <c r="J2969" s="28" t="str">
        <f t="shared" si="231"/>
        <v/>
      </c>
      <c r="K2969" s="28" t="str">
        <f t="shared" si="232"/>
        <v/>
      </c>
      <c r="L2969" s="28" t="str">
        <f t="shared" si="234"/>
        <v xml:space="preserve"> </v>
      </c>
    </row>
    <row r="2970" spans="1:12" ht="15.75" x14ac:dyDescent="0.25">
      <c r="A2970" s="31" t="s">
        <v>324</v>
      </c>
      <c r="B2970" s="30" t="str">
        <f>VLOOKUP(A2970,'Cód dos países'!$A$3:$C$199,2,FALSE)</f>
        <v>LWI</v>
      </c>
      <c r="C2970" s="25">
        <f>VLOOKUP(A2970,'Cód dos países'!$A$3:$C$199,3,FALSE)</f>
        <v>93</v>
      </c>
      <c r="D2970" s="29">
        <v>2005</v>
      </c>
      <c r="E2970">
        <f t="shared" si="233"/>
        <v>932005</v>
      </c>
      <c r="F2970" s="28" t="s">
        <v>433</v>
      </c>
      <c r="G2970" s="28" t="s">
        <v>433</v>
      </c>
      <c r="H2970" s="28" t="s">
        <v>433</v>
      </c>
      <c r="I2970" s="28" t="str">
        <f t="shared" si="230"/>
        <v/>
      </c>
      <c r="J2970" s="28" t="str">
        <f t="shared" si="231"/>
        <v/>
      </c>
      <c r="K2970" s="28" t="str">
        <f t="shared" si="232"/>
        <v/>
      </c>
      <c r="L2970" s="28" t="str">
        <f t="shared" si="234"/>
        <v xml:space="preserve"> </v>
      </c>
    </row>
    <row r="2971" spans="1:12" ht="15.75" x14ac:dyDescent="0.25">
      <c r="A2971" s="31" t="s">
        <v>324</v>
      </c>
      <c r="B2971" s="30" t="str">
        <f>VLOOKUP(A2971,'Cód dos países'!$A$3:$C$199,2,FALSE)</f>
        <v>LWI</v>
      </c>
      <c r="C2971" s="25">
        <f>VLOOKUP(A2971,'Cód dos países'!$A$3:$C$199,3,FALSE)</f>
        <v>93</v>
      </c>
      <c r="D2971" s="29">
        <v>2006</v>
      </c>
      <c r="E2971">
        <f t="shared" si="233"/>
        <v>932006</v>
      </c>
      <c r="F2971" s="28" t="s">
        <v>433</v>
      </c>
      <c r="G2971" s="28" t="s">
        <v>433</v>
      </c>
      <c r="H2971" s="28" t="s">
        <v>433</v>
      </c>
      <c r="I2971" s="28" t="str">
        <f t="shared" si="230"/>
        <v/>
      </c>
      <c r="J2971" s="28" t="str">
        <f t="shared" si="231"/>
        <v/>
      </c>
      <c r="K2971" s="28" t="str">
        <f t="shared" si="232"/>
        <v/>
      </c>
      <c r="L2971" s="28" t="str">
        <f t="shared" si="234"/>
        <v xml:space="preserve"> </v>
      </c>
    </row>
    <row r="2972" spans="1:12" ht="15.75" x14ac:dyDescent="0.25">
      <c r="A2972" s="31" t="s">
        <v>324</v>
      </c>
      <c r="B2972" s="30" t="str">
        <f>VLOOKUP(A2972,'Cód dos países'!$A$3:$C$199,2,FALSE)</f>
        <v>LWI</v>
      </c>
      <c r="C2972" s="25">
        <f>VLOOKUP(A2972,'Cód dos países'!$A$3:$C$199,3,FALSE)</f>
        <v>93</v>
      </c>
      <c r="D2972" s="29">
        <v>2007</v>
      </c>
      <c r="E2972">
        <f t="shared" si="233"/>
        <v>932007</v>
      </c>
      <c r="F2972" s="28" t="s">
        <v>433</v>
      </c>
      <c r="G2972" s="28" t="s">
        <v>433</v>
      </c>
      <c r="H2972" s="28" t="s">
        <v>433</v>
      </c>
      <c r="I2972" s="28" t="str">
        <f t="shared" si="230"/>
        <v/>
      </c>
      <c r="J2972" s="28" t="str">
        <f t="shared" si="231"/>
        <v/>
      </c>
      <c r="K2972" s="28" t="str">
        <f t="shared" si="232"/>
        <v/>
      </c>
      <c r="L2972" s="28" t="str">
        <f t="shared" si="234"/>
        <v xml:space="preserve"> </v>
      </c>
    </row>
    <row r="2973" spans="1:12" ht="15.75" x14ac:dyDescent="0.25">
      <c r="A2973" s="31" t="s">
        <v>324</v>
      </c>
      <c r="B2973" s="30" t="str">
        <f>VLOOKUP(A2973,'Cód dos países'!$A$3:$C$199,2,FALSE)</f>
        <v>LWI</v>
      </c>
      <c r="C2973" s="25">
        <f>VLOOKUP(A2973,'Cód dos países'!$A$3:$C$199,3,FALSE)</f>
        <v>93</v>
      </c>
      <c r="D2973" s="29">
        <v>2008</v>
      </c>
      <c r="E2973">
        <f t="shared" si="233"/>
        <v>932008</v>
      </c>
      <c r="F2973" s="28" t="s">
        <v>433</v>
      </c>
      <c r="G2973" s="28" t="s">
        <v>433</v>
      </c>
      <c r="H2973" s="28" t="s">
        <v>433</v>
      </c>
      <c r="I2973" s="28" t="str">
        <f t="shared" si="230"/>
        <v/>
      </c>
      <c r="J2973" s="28" t="str">
        <f t="shared" si="231"/>
        <v/>
      </c>
      <c r="K2973" s="28" t="str">
        <f t="shared" si="232"/>
        <v/>
      </c>
      <c r="L2973" s="28" t="str">
        <f t="shared" si="234"/>
        <v xml:space="preserve"> </v>
      </c>
    </row>
    <row r="2974" spans="1:12" ht="15.75" x14ac:dyDescent="0.25">
      <c r="A2974" s="31" t="s">
        <v>324</v>
      </c>
      <c r="B2974" s="30" t="str">
        <f>VLOOKUP(A2974,'Cód dos países'!$A$3:$C$199,2,FALSE)</f>
        <v>LWI</v>
      </c>
      <c r="C2974" s="25">
        <f>VLOOKUP(A2974,'Cód dos países'!$A$3:$C$199,3,FALSE)</f>
        <v>93</v>
      </c>
      <c r="D2974" s="29">
        <v>2009</v>
      </c>
      <c r="E2974">
        <f t="shared" si="233"/>
        <v>932009</v>
      </c>
      <c r="F2974" s="28" t="s">
        <v>433</v>
      </c>
      <c r="G2974" s="28" t="s">
        <v>433</v>
      </c>
      <c r="H2974" s="28" t="s">
        <v>433</v>
      </c>
      <c r="I2974" s="28" t="str">
        <f t="shared" si="230"/>
        <v/>
      </c>
      <c r="J2974" s="28" t="str">
        <f t="shared" si="231"/>
        <v/>
      </c>
      <c r="K2974" s="28" t="str">
        <f t="shared" si="232"/>
        <v/>
      </c>
      <c r="L2974" s="28" t="str">
        <f t="shared" si="234"/>
        <v xml:space="preserve"> </v>
      </c>
    </row>
    <row r="2975" spans="1:12" ht="15.75" x14ac:dyDescent="0.25">
      <c r="A2975" s="31" t="s">
        <v>324</v>
      </c>
      <c r="B2975" s="30" t="str">
        <f>VLOOKUP(A2975,'Cód dos países'!$A$3:$C$199,2,FALSE)</f>
        <v>LWI</v>
      </c>
      <c r="C2975" s="25">
        <f>VLOOKUP(A2975,'Cód dos países'!$A$3:$C$199,3,FALSE)</f>
        <v>93</v>
      </c>
      <c r="D2975" s="29">
        <v>2010</v>
      </c>
      <c r="E2975">
        <f t="shared" si="233"/>
        <v>932010</v>
      </c>
      <c r="F2975" s="28" t="s">
        <v>433</v>
      </c>
      <c r="G2975" s="28" t="s">
        <v>433</v>
      </c>
      <c r="H2975" s="28" t="s">
        <v>433</v>
      </c>
      <c r="I2975" s="28" t="str">
        <f t="shared" si="230"/>
        <v/>
      </c>
      <c r="J2975" s="28" t="str">
        <f t="shared" si="231"/>
        <v/>
      </c>
      <c r="K2975" s="28" t="str">
        <f t="shared" si="232"/>
        <v/>
      </c>
      <c r="L2975" s="28" t="str">
        <f t="shared" si="234"/>
        <v xml:space="preserve"> </v>
      </c>
    </row>
    <row r="2976" spans="1:12" ht="15.75" x14ac:dyDescent="0.25">
      <c r="A2976" s="31" t="s">
        <v>324</v>
      </c>
      <c r="B2976" s="30" t="str">
        <f>VLOOKUP(A2976,'Cód dos países'!$A$3:$C$199,2,FALSE)</f>
        <v>LWI</v>
      </c>
      <c r="C2976" s="25">
        <f>VLOOKUP(A2976,'Cód dos países'!$A$3:$C$199,3,FALSE)</f>
        <v>93</v>
      </c>
      <c r="D2976" s="29">
        <v>2011</v>
      </c>
      <c r="E2976">
        <f t="shared" si="233"/>
        <v>932011</v>
      </c>
      <c r="F2976" s="28" t="s">
        <v>433</v>
      </c>
      <c r="G2976" s="28" t="s">
        <v>433</v>
      </c>
      <c r="H2976" s="28" t="s">
        <v>433</v>
      </c>
      <c r="I2976" s="28" t="str">
        <f t="shared" si="230"/>
        <v/>
      </c>
      <c r="J2976" s="28" t="str">
        <f t="shared" si="231"/>
        <v/>
      </c>
      <c r="K2976" s="28" t="str">
        <f t="shared" si="232"/>
        <v/>
      </c>
      <c r="L2976" s="28" t="str">
        <f t="shared" si="234"/>
        <v xml:space="preserve"> </v>
      </c>
    </row>
    <row r="2977" spans="1:12" ht="15.75" x14ac:dyDescent="0.25">
      <c r="A2977" s="31" t="s">
        <v>324</v>
      </c>
      <c r="B2977" s="30" t="str">
        <f>VLOOKUP(A2977,'Cód dos países'!$A$3:$C$199,2,FALSE)</f>
        <v>LWI</v>
      </c>
      <c r="C2977" s="25">
        <f>VLOOKUP(A2977,'Cód dos países'!$A$3:$C$199,3,FALSE)</f>
        <v>93</v>
      </c>
      <c r="D2977" s="29">
        <v>2012</v>
      </c>
      <c r="E2977">
        <f t="shared" si="233"/>
        <v>932012</v>
      </c>
      <c r="F2977" s="28" t="s">
        <v>433</v>
      </c>
      <c r="G2977" s="28" t="s">
        <v>433</v>
      </c>
      <c r="H2977" s="28" t="s">
        <v>433</v>
      </c>
      <c r="I2977" s="28" t="str">
        <f t="shared" si="230"/>
        <v/>
      </c>
      <c r="J2977" s="28" t="str">
        <f t="shared" si="231"/>
        <v/>
      </c>
      <c r="K2977" s="28" t="str">
        <f t="shared" si="232"/>
        <v/>
      </c>
      <c r="L2977" s="28" t="str">
        <f t="shared" si="234"/>
        <v xml:space="preserve"> </v>
      </c>
    </row>
    <row r="2978" spans="1:12" ht="15.75" x14ac:dyDescent="0.25">
      <c r="A2978" s="31" t="s">
        <v>324</v>
      </c>
      <c r="B2978" s="30" t="str">
        <f>VLOOKUP(A2978,'Cód dos países'!$A$3:$C$199,2,FALSE)</f>
        <v>LWI</v>
      </c>
      <c r="C2978" s="25">
        <f>VLOOKUP(A2978,'Cód dos países'!$A$3:$C$199,3,FALSE)</f>
        <v>93</v>
      </c>
      <c r="D2978" s="29">
        <v>2013</v>
      </c>
      <c r="E2978">
        <f t="shared" si="233"/>
        <v>932013</v>
      </c>
      <c r="F2978" s="28" t="s">
        <v>433</v>
      </c>
      <c r="G2978" s="28" t="s">
        <v>433</v>
      </c>
      <c r="H2978" s="28" t="s">
        <v>433</v>
      </c>
      <c r="I2978" s="28" t="str">
        <f t="shared" si="230"/>
        <v/>
      </c>
      <c r="J2978" s="28" t="str">
        <f t="shared" si="231"/>
        <v/>
      </c>
      <c r="K2978" s="28" t="str">
        <f t="shared" si="232"/>
        <v/>
      </c>
      <c r="L2978" s="28" t="str">
        <f t="shared" si="234"/>
        <v xml:space="preserve"> </v>
      </c>
    </row>
    <row r="2979" spans="1:12" ht="15.75" x14ac:dyDescent="0.25">
      <c r="A2979" s="31" t="s">
        <v>324</v>
      </c>
      <c r="B2979" s="30" t="str">
        <f>VLOOKUP(A2979,'Cód dos países'!$A$3:$C$199,2,FALSE)</f>
        <v>LWI</v>
      </c>
      <c r="C2979" s="25">
        <f>VLOOKUP(A2979,'Cód dos países'!$A$3:$C$199,3,FALSE)</f>
        <v>93</v>
      </c>
      <c r="D2979" s="29">
        <v>2014</v>
      </c>
      <c r="E2979">
        <f t="shared" si="233"/>
        <v>932014</v>
      </c>
      <c r="F2979" s="28" t="s">
        <v>433</v>
      </c>
      <c r="G2979" s="28" t="s">
        <v>433</v>
      </c>
      <c r="H2979" s="28" t="s">
        <v>433</v>
      </c>
      <c r="I2979" s="28" t="str">
        <f t="shared" si="230"/>
        <v/>
      </c>
      <c r="J2979" s="28" t="str">
        <f t="shared" si="231"/>
        <v/>
      </c>
      <c r="K2979" s="28" t="str">
        <f t="shared" si="232"/>
        <v/>
      </c>
      <c r="L2979" s="28" t="str">
        <f t="shared" si="234"/>
        <v xml:space="preserve"> </v>
      </c>
    </row>
    <row r="2980" spans="1:12" ht="15.75" x14ac:dyDescent="0.25">
      <c r="A2980" s="31" t="s">
        <v>163</v>
      </c>
      <c r="B2980" s="30" t="str">
        <f>VLOOKUP(A2980,'Cód dos países'!$A$3:$C$199,2,FALSE)</f>
        <v>KWT</v>
      </c>
      <c r="C2980" s="25">
        <f>VLOOKUP(A2980,'Cód dos países'!$A$3:$C$199,3,FALSE)</f>
        <v>94</v>
      </c>
      <c r="D2980" s="29">
        <v>1983</v>
      </c>
      <c r="E2980">
        <f t="shared" si="233"/>
        <v>941983</v>
      </c>
      <c r="F2980" s="28">
        <v>3</v>
      </c>
      <c r="G2980" s="28">
        <v>1.5</v>
      </c>
      <c r="H2980" s="28">
        <v>3</v>
      </c>
      <c r="I2980" s="28">
        <f t="shared" si="230"/>
        <v>0.25</v>
      </c>
      <c r="J2980" s="28">
        <f t="shared" si="231"/>
        <v>0.25</v>
      </c>
      <c r="K2980" s="28">
        <f t="shared" si="232"/>
        <v>0.5</v>
      </c>
      <c r="L2980" s="28">
        <f t="shared" si="234"/>
        <v>0.33333333333333331</v>
      </c>
    </row>
    <row r="2981" spans="1:12" ht="15.75" x14ac:dyDescent="0.25">
      <c r="A2981" s="31" t="s">
        <v>163</v>
      </c>
      <c r="B2981" s="30" t="str">
        <f>VLOOKUP(A2981,'Cód dos países'!$A$3:$C$199,2,FALSE)</f>
        <v>KWT</v>
      </c>
      <c r="C2981" s="25">
        <f>VLOOKUP(A2981,'Cód dos países'!$A$3:$C$199,3,FALSE)</f>
        <v>94</v>
      </c>
      <c r="D2981" s="29">
        <v>1984</v>
      </c>
      <c r="E2981">
        <f t="shared" si="233"/>
        <v>941984</v>
      </c>
      <c r="F2981" s="28">
        <v>8</v>
      </c>
      <c r="G2981" s="28">
        <v>1.5</v>
      </c>
      <c r="H2981" s="28">
        <v>3</v>
      </c>
      <c r="I2981" s="28">
        <f t="shared" si="230"/>
        <v>0.66666666666666663</v>
      </c>
      <c r="J2981" s="28">
        <f t="shared" si="231"/>
        <v>0.25</v>
      </c>
      <c r="K2981" s="28">
        <f t="shared" si="232"/>
        <v>0.5</v>
      </c>
      <c r="L2981" s="28">
        <f t="shared" si="234"/>
        <v>0.47222222222222221</v>
      </c>
    </row>
    <row r="2982" spans="1:12" ht="15.75" x14ac:dyDescent="0.25">
      <c r="A2982" s="31" t="s">
        <v>163</v>
      </c>
      <c r="B2982" s="30" t="str">
        <f>VLOOKUP(A2982,'Cód dos países'!$A$3:$C$199,2,FALSE)</f>
        <v>KWT</v>
      </c>
      <c r="C2982" s="25">
        <f>VLOOKUP(A2982,'Cód dos países'!$A$3:$C$199,3,FALSE)</f>
        <v>94</v>
      </c>
      <c r="D2982" s="29">
        <v>1985</v>
      </c>
      <c r="E2982">
        <f t="shared" si="233"/>
        <v>941985</v>
      </c>
      <c r="F2982" s="28">
        <v>8</v>
      </c>
      <c r="G2982" s="28">
        <v>3</v>
      </c>
      <c r="H2982" s="28">
        <v>3</v>
      </c>
      <c r="I2982" s="28">
        <f t="shared" si="230"/>
        <v>0.66666666666666663</v>
      </c>
      <c r="J2982" s="28">
        <f t="shared" si="231"/>
        <v>0.5</v>
      </c>
      <c r="K2982" s="28">
        <f t="shared" si="232"/>
        <v>0.5</v>
      </c>
      <c r="L2982" s="28">
        <f t="shared" si="234"/>
        <v>0.55555555555555547</v>
      </c>
    </row>
    <row r="2983" spans="1:12" ht="15.75" x14ac:dyDescent="0.25">
      <c r="A2983" s="31" t="s">
        <v>163</v>
      </c>
      <c r="B2983" s="30" t="str">
        <f>VLOOKUP(A2983,'Cód dos países'!$A$3:$C$199,2,FALSE)</f>
        <v>KWT</v>
      </c>
      <c r="C2983" s="25">
        <f>VLOOKUP(A2983,'Cód dos países'!$A$3:$C$199,3,FALSE)</f>
        <v>94</v>
      </c>
      <c r="D2983" s="29">
        <v>1986</v>
      </c>
      <c r="E2983">
        <f t="shared" si="233"/>
        <v>941986</v>
      </c>
      <c r="F2983" s="28">
        <v>8</v>
      </c>
      <c r="G2983" s="28">
        <v>3</v>
      </c>
      <c r="H2983" s="28">
        <v>3</v>
      </c>
      <c r="I2983" s="28">
        <f t="shared" si="230"/>
        <v>0.66666666666666663</v>
      </c>
      <c r="J2983" s="28">
        <f t="shared" si="231"/>
        <v>0.5</v>
      </c>
      <c r="K2983" s="28">
        <f t="shared" si="232"/>
        <v>0.5</v>
      </c>
      <c r="L2983" s="28">
        <f t="shared" si="234"/>
        <v>0.55555555555555547</v>
      </c>
    </row>
    <row r="2984" spans="1:12" ht="15.75" x14ac:dyDescent="0.25">
      <c r="A2984" s="31" t="s">
        <v>163</v>
      </c>
      <c r="B2984" s="30" t="str">
        <f>VLOOKUP(A2984,'Cód dos países'!$A$3:$C$199,2,FALSE)</f>
        <v>KWT</v>
      </c>
      <c r="C2984" s="25">
        <f>VLOOKUP(A2984,'Cód dos países'!$A$3:$C$199,3,FALSE)</f>
        <v>94</v>
      </c>
      <c r="D2984" s="29">
        <v>1987</v>
      </c>
      <c r="E2984">
        <f t="shared" si="233"/>
        <v>941987</v>
      </c>
      <c r="F2984" s="28">
        <v>8</v>
      </c>
      <c r="G2984" s="28">
        <v>3</v>
      </c>
      <c r="H2984" s="28">
        <v>3</v>
      </c>
      <c r="I2984" s="28">
        <f t="shared" si="230"/>
        <v>0.66666666666666663</v>
      </c>
      <c r="J2984" s="28">
        <f t="shared" si="231"/>
        <v>0.5</v>
      </c>
      <c r="K2984" s="28">
        <f t="shared" si="232"/>
        <v>0.5</v>
      </c>
      <c r="L2984" s="28">
        <f t="shared" si="234"/>
        <v>0.55555555555555547</v>
      </c>
    </row>
    <row r="2985" spans="1:12" ht="15.75" x14ac:dyDescent="0.25">
      <c r="A2985" s="31" t="s">
        <v>163</v>
      </c>
      <c r="B2985" s="30" t="str">
        <f>VLOOKUP(A2985,'Cód dos países'!$A$3:$C$199,2,FALSE)</f>
        <v>KWT</v>
      </c>
      <c r="C2985" s="25">
        <f>VLOOKUP(A2985,'Cód dos países'!$A$3:$C$199,3,FALSE)</f>
        <v>94</v>
      </c>
      <c r="D2985" s="29">
        <v>1988</v>
      </c>
      <c r="E2985">
        <f t="shared" si="233"/>
        <v>941988</v>
      </c>
      <c r="F2985" s="28">
        <v>8</v>
      </c>
      <c r="G2985" s="28">
        <v>3</v>
      </c>
      <c r="H2985" s="28">
        <v>3</v>
      </c>
      <c r="I2985" s="28">
        <f t="shared" si="230"/>
        <v>0.66666666666666663</v>
      </c>
      <c r="J2985" s="28">
        <f t="shared" si="231"/>
        <v>0.5</v>
      </c>
      <c r="K2985" s="28">
        <f t="shared" si="232"/>
        <v>0.5</v>
      </c>
      <c r="L2985" s="28">
        <f t="shared" si="234"/>
        <v>0.55555555555555547</v>
      </c>
    </row>
    <row r="2986" spans="1:12" ht="15.75" x14ac:dyDescent="0.25">
      <c r="A2986" s="31" t="s">
        <v>163</v>
      </c>
      <c r="B2986" s="30" t="str">
        <f>VLOOKUP(A2986,'Cód dos países'!$A$3:$C$199,2,FALSE)</f>
        <v>KWT</v>
      </c>
      <c r="C2986" s="25">
        <f>VLOOKUP(A2986,'Cód dos países'!$A$3:$C$199,3,FALSE)</f>
        <v>94</v>
      </c>
      <c r="D2986" s="29">
        <v>1989</v>
      </c>
      <c r="E2986">
        <f t="shared" si="233"/>
        <v>941989</v>
      </c>
      <c r="F2986" s="28">
        <v>9</v>
      </c>
      <c r="G2986" s="28">
        <v>3</v>
      </c>
      <c r="H2986" s="28">
        <v>3</v>
      </c>
      <c r="I2986" s="28">
        <f t="shared" si="230"/>
        <v>0.75</v>
      </c>
      <c r="J2986" s="28">
        <f t="shared" si="231"/>
        <v>0.5</v>
      </c>
      <c r="K2986" s="28">
        <f t="shared" si="232"/>
        <v>0.5</v>
      </c>
      <c r="L2986" s="28">
        <f t="shared" si="234"/>
        <v>0.58333333333333326</v>
      </c>
    </row>
    <row r="2987" spans="1:12" ht="15.75" x14ac:dyDescent="0.25">
      <c r="A2987" s="31" t="s">
        <v>163</v>
      </c>
      <c r="B2987" s="30" t="str">
        <f>VLOOKUP(A2987,'Cód dos países'!$A$3:$C$199,2,FALSE)</f>
        <v>KWT</v>
      </c>
      <c r="C2987" s="25">
        <f>VLOOKUP(A2987,'Cód dos países'!$A$3:$C$199,3,FALSE)</f>
        <v>94</v>
      </c>
      <c r="D2987" s="29">
        <v>1990</v>
      </c>
      <c r="E2987">
        <f t="shared" si="233"/>
        <v>941990</v>
      </c>
      <c r="F2987" s="28">
        <v>2</v>
      </c>
      <c r="G2987" s="28">
        <v>1</v>
      </c>
      <c r="H2987" s="28">
        <v>3</v>
      </c>
      <c r="I2987" s="28">
        <f t="shared" si="230"/>
        <v>0.16666666666666666</v>
      </c>
      <c r="J2987" s="28">
        <f t="shared" si="231"/>
        <v>0.16666666666666666</v>
      </c>
      <c r="K2987" s="28">
        <f t="shared" si="232"/>
        <v>0.5</v>
      </c>
      <c r="L2987" s="28">
        <f t="shared" si="234"/>
        <v>0.27777777777777779</v>
      </c>
    </row>
    <row r="2988" spans="1:12" ht="15.75" x14ac:dyDescent="0.25">
      <c r="A2988" s="31" t="s">
        <v>163</v>
      </c>
      <c r="B2988" s="30" t="str">
        <f>VLOOKUP(A2988,'Cód dos países'!$A$3:$C$199,2,FALSE)</f>
        <v>KWT</v>
      </c>
      <c r="C2988" s="25">
        <f>VLOOKUP(A2988,'Cód dos países'!$A$3:$C$199,3,FALSE)</f>
        <v>94</v>
      </c>
      <c r="D2988" s="29">
        <v>1991</v>
      </c>
      <c r="E2988">
        <f t="shared" si="233"/>
        <v>941991</v>
      </c>
      <c r="F2988" s="28">
        <v>4</v>
      </c>
      <c r="G2988" s="28">
        <v>3</v>
      </c>
      <c r="H2988" s="28">
        <v>2</v>
      </c>
      <c r="I2988" s="28">
        <f t="shared" si="230"/>
        <v>0.33333333333333331</v>
      </c>
      <c r="J2988" s="28">
        <f t="shared" si="231"/>
        <v>0.5</v>
      </c>
      <c r="K2988" s="28">
        <f t="shared" si="232"/>
        <v>0.33333333333333331</v>
      </c>
      <c r="L2988" s="28">
        <f t="shared" si="234"/>
        <v>0.3888888888888889</v>
      </c>
    </row>
    <row r="2989" spans="1:12" ht="15.75" x14ac:dyDescent="0.25">
      <c r="A2989" s="31" t="s">
        <v>163</v>
      </c>
      <c r="B2989" s="30" t="str">
        <f>VLOOKUP(A2989,'Cód dos países'!$A$3:$C$199,2,FALSE)</f>
        <v>KWT</v>
      </c>
      <c r="C2989" s="25">
        <f>VLOOKUP(A2989,'Cód dos países'!$A$3:$C$199,3,FALSE)</f>
        <v>94</v>
      </c>
      <c r="D2989" s="29">
        <v>1992</v>
      </c>
      <c r="E2989">
        <f t="shared" si="233"/>
        <v>941992</v>
      </c>
      <c r="F2989" s="28">
        <v>7</v>
      </c>
      <c r="G2989" s="28">
        <v>4</v>
      </c>
      <c r="H2989" s="28">
        <v>3</v>
      </c>
      <c r="I2989" s="28">
        <f t="shared" si="230"/>
        <v>0.58333333333333337</v>
      </c>
      <c r="J2989" s="28">
        <f t="shared" si="231"/>
        <v>0.66666666666666663</v>
      </c>
      <c r="K2989" s="28">
        <f t="shared" si="232"/>
        <v>0.5</v>
      </c>
      <c r="L2989" s="28">
        <f t="shared" si="234"/>
        <v>0.58333333333333326</v>
      </c>
    </row>
    <row r="2990" spans="1:12" ht="15.75" x14ac:dyDescent="0.25">
      <c r="A2990" s="31" t="s">
        <v>163</v>
      </c>
      <c r="B2990" s="30" t="str">
        <f>VLOOKUP(A2990,'Cód dos países'!$A$3:$C$199,2,FALSE)</f>
        <v>KWT</v>
      </c>
      <c r="C2990" s="25">
        <f>VLOOKUP(A2990,'Cód dos países'!$A$3:$C$199,3,FALSE)</f>
        <v>94</v>
      </c>
      <c r="D2990" s="29">
        <v>1993</v>
      </c>
      <c r="E2990">
        <f t="shared" si="233"/>
        <v>941993</v>
      </c>
      <c r="F2990" s="28">
        <v>7</v>
      </c>
      <c r="G2990" s="28">
        <v>4</v>
      </c>
      <c r="H2990" s="28">
        <v>3</v>
      </c>
      <c r="I2990" s="28">
        <f t="shared" si="230"/>
        <v>0.58333333333333337</v>
      </c>
      <c r="J2990" s="28">
        <f t="shared" si="231"/>
        <v>0.66666666666666663</v>
      </c>
      <c r="K2990" s="28">
        <f t="shared" si="232"/>
        <v>0.5</v>
      </c>
      <c r="L2990" s="28">
        <f t="shared" si="234"/>
        <v>0.58333333333333326</v>
      </c>
    </row>
    <row r="2991" spans="1:12" ht="15.75" x14ac:dyDescent="0.25">
      <c r="A2991" s="31" t="s">
        <v>163</v>
      </c>
      <c r="B2991" s="30" t="str">
        <f>VLOOKUP(A2991,'Cód dos países'!$A$3:$C$199,2,FALSE)</f>
        <v>KWT</v>
      </c>
      <c r="C2991" s="25">
        <f>VLOOKUP(A2991,'Cód dos países'!$A$3:$C$199,3,FALSE)</f>
        <v>94</v>
      </c>
      <c r="D2991" s="29">
        <v>1994</v>
      </c>
      <c r="E2991">
        <f t="shared" si="233"/>
        <v>941994</v>
      </c>
      <c r="F2991" s="28">
        <v>7</v>
      </c>
      <c r="G2991" s="28">
        <v>5</v>
      </c>
      <c r="H2991" s="28">
        <v>3</v>
      </c>
      <c r="I2991" s="28">
        <f t="shared" si="230"/>
        <v>0.58333333333333337</v>
      </c>
      <c r="J2991" s="28">
        <f t="shared" si="231"/>
        <v>0.83333333333333337</v>
      </c>
      <c r="K2991" s="28">
        <f t="shared" si="232"/>
        <v>0.5</v>
      </c>
      <c r="L2991" s="28">
        <f t="shared" si="234"/>
        <v>0.63888888888888884</v>
      </c>
    </row>
    <row r="2992" spans="1:12" ht="15.75" x14ac:dyDescent="0.25">
      <c r="A2992" s="31" t="s">
        <v>163</v>
      </c>
      <c r="B2992" s="30" t="str">
        <f>VLOOKUP(A2992,'Cód dos países'!$A$3:$C$199,2,FALSE)</f>
        <v>KWT</v>
      </c>
      <c r="C2992" s="25">
        <f>VLOOKUP(A2992,'Cód dos países'!$A$3:$C$199,3,FALSE)</f>
        <v>94</v>
      </c>
      <c r="D2992" s="29">
        <v>1995</v>
      </c>
      <c r="E2992">
        <f t="shared" si="233"/>
        <v>941995</v>
      </c>
      <c r="F2992" s="28">
        <v>7</v>
      </c>
      <c r="G2992" s="28">
        <v>6</v>
      </c>
      <c r="H2992" s="28">
        <v>3</v>
      </c>
      <c r="I2992" s="28">
        <f t="shared" si="230"/>
        <v>0.58333333333333337</v>
      </c>
      <c r="J2992" s="28">
        <f t="shared" si="231"/>
        <v>1</v>
      </c>
      <c r="K2992" s="28">
        <f t="shared" si="232"/>
        <v>0.5</v>
      </c>
      <c r="L2992" s="28">
        <f t="shared" si="234"/>
        <v>0.69444444444444442</v>
      </c>
    </row>
    <row r="2993" spans="1:12" ht="15.75" x14ac:dyDescent="0.25">
      <c r="A2993" s="31" t="s">
        <v>163</v>
      </c>
      <c r="B2993" s="30" t="str">
        <f>VLOOKUP(A2993,'Cód dos países'!$A$3:$C$199,2,FALSE)</f>
        <v>KWT</v>
      </c>
      <c r="C2993" s="25">
        <f>VLOOKUP(A2993,'Cód dos países'!$A$3:$C$199,3,FALSE)</f>
        <v>94</v>
      </c>
      <c r="D2993" s="29">
        <v>1996</v>
      </c>
      <c r="E2993">
        <f t="shared" si="233"/>
        <v>941996</v>
      </c>
      <c r="F2993" s="28">
        <v>8</v>
      </c>
      <c r="G2993" s="28">
        <v>6</v>
      </c>
      <c r="H2993" s="28">
        <v>3</v>
      </c>
      <c r="I2993" s="28">
        <f t="shared" si="230"/>
        <v>0.66666666666666663</v>
      </c>
      <c r="J2993" s="28">
        <f t="shared" si="231"/>
        <v>1</v>
      </c>
      <c r="K2993" s="28">
        <f t="shared" si="232"/>
        <v>0.5</v>
      </c>
      <c r="L2993" s="28">
        <f t="shared" si="234"/>
        <v>0.72222222222222221</v>
      </c>
    </row>
    <row r="2994" spans="1:12" ht="15.75" x14ac:dyDescent="0.25">
      <c r="A2994" s="31" t="s">
        <v>163</v>
      </c>
      <c r="B2994" s="30" t="str">
        <f>VLOOKUP(A2994,'Cód dos países'!$A$3:$C$199,2,FALSE)</f>
        <v>KWT</v>
      </c>
      <c r="C2994" s="25">
        <f>VLOOKUP(A2994,'Cód dos países'!$A$3:$C$199,3,FALSE)</f>
        <v>94</v>
      </c>
      <c r="D2994" s="29">
        <v>1997</v>
      </c>
      <c r="E2994">
        <f t="shared" si="233"/>
        <v>941997</v>
      </c>
      <c r="F2994" s="28">
        <v>4</v>
      </c>
      <c r="G2994" s="28">
        <v>5</v>
      </c>
      <c r="H2994" s="28">
        <v>3</v>
      </c>
      <c r="I2994" s="28">
        <f t="shared" si="230"/>
        <v>0.33333333333333331</v>
      </c>
      <c r="J2994" s="28">
        <f t="shared" si="231"/>
        <v>0.83333333333333337</v>
      </c>
      <c r="K2994" s="28">
        <f t="shared" si="232"/>
        <v>0.5</v>
      </c>
      <c r="L2994" s="28">
        <f t="shared" si="234"/>
        <v>0.55555555555555558</v>
      </c>
    </row>
    <row r="2995" spans="1:12" ht="15.75" x14ac:dyDescent="0.25">
      <c r="A2995" s="31" t="s">
        <v>163</v>
      </c>
      <c r="B2995" s="30" t="str">
        <f>VLOOKUP(A2995,'Cód dos países'!$A$3:$C$199,2,FALSE)</f>
        <v>KWT</v>
      </c>
      <c r="C2995" s="25">
        <f>VLOOKUP(A2995,'Cód dos países'!$A$3:$C$199,3,FALSE)</f>
        <v>94</v>
      </c>
      <c r="D2995" s="29">
        <v>1998</v>
      </c>
      <c r="E2995">
        <f t="shared" si="233"/>
        <v>941998</v>
      </c>
      <c r="F2995" s="28">
        <v>4</v>
      </c>
      <c r="G2995" s="28">
        <v>5</v>
      </c>
      <c r="H2995" s="28">
        <v>3</v>
      </c>
      <c r="I2995" s="28">
        <f t="shared" si="230"/>
        <v>0.33333333333333331</v>
      </c>
      <c r="J2995" s="28">
        <f t="shared" si="231"/>
        <v>0.83333333333333337</v>
      </c>
      <c r="K2995" s="28">
        <f t="shared" si="232"/>
        <v>0.5</v>
      </c>
      <c r="L2995" s="28">
        <f t="shared" si="234"/>
        <v>0.55555555555555558</v>
      </c>
    </row>
    <row r="2996" spans="1:12" ht="15.75" x14ac:dyDescent="0.25">
      <c r="A2996" s="31" t="s">
        <v>163</v>
      </c>
      <c r="B2996" s="30" t="str">
        <f>VLOOKUP(A2996,'Cód dos países'!$A$3:$C$199,2,FALSE)</f>
        <v>KWT</v>
      </c>
      <c r="C2996" s="25">
        <f>VLOOKUP(A2996,'Cód dos países'!$A$3:$C$199,3,FALSE)</f>
        <v>94</v>
      </c>
      <c r="D2996" s="29">
        <v>1999</v>
      </c>
      <c r="E2996">
        <f t="shared" si="233"/>
        <v>941999</v>
      </c>
      <c r="F2996" s="28">
        <v>5</v>
      </c>
      <c r="G2996" s="28">
        <v>5</v>
      </c>
      <c r="H2996" s="28">
        <v>3</v>
      </c>
      <c r="I2996" s="28">
        <f t="shared" si="230"/>
        <v>0.41666666666666669</v>
      </c>
      <c r="J2996" s="28">
        <f t="shared" si="231"/>
        <v>0.83333333333333337</v>
      </c>
      <c r="K2996" s="28">
        <f t="shared" si="232"/>
        <v>0.5</v>
      </c>
      <c r="L2996" s="28">
        <f t="shared" si="234"/>
        <v>0.58333333333333337</v>
      </c>
    </row>
    <row r="2997" spans="1:12" ht="15.75" x14ac:dyDescent="0.25">
      <c r="A2997" s="31" t="s">
        <v>163</v>
      </c>
      <c r="B2997" s="30" t="str">
        <f>VLOOKUP(A2997,'Cód dos países'!$A$3:$C$199,2,FALSE)</f>
        <v>KWT</v>
      </c>
      <c r="C2997" s="25">
        <f>VLOOKUP(A2997,'Cód dos países'!$A$3:$C$199,3,FALSE)</f>
        <v>94</v>
      </c>
      <c r="D2997" s="29">
        <v>2000</v>
      </c>
      <c r="E2997">
        <f t="shared" si="233"/>
        <v>942000</v>
      </c>
      <c r="F2997" s="28">
        <v>5</v>
      </c>
      <c r="G2997" s="28">
        <v>5</v>
      </c>
      <c r="H2997" s="28">
        <v>2</v>
      </c>
      <c r="I2997" s="28">
        <f t="shared" si="230"/>
        <v>0.41666666666666669</v>
      </c>
      <c r="J2997" s="28">
        <f t="shared" si="231"/>
        <v>0.83333333333333337</v>
      </c>
      <c r="K2997" s="28">
        <f t="shared" si="232"/>
        <v>0.33333333333333331</v>
      </c>
      <c r="L2997" s="28">
        <f t="shared" si="234"/>
        <v>0.52777777777777779</v>
      </c>
    </row>
    <row r="2998" spans="1:12" ht="15.75" x14ac:dyDescent="0.25">
      <c r="A2998" s="31" t="s">
        <v>163</v>
      </c>
      <c r="B2998" s="30" t="str">
        <f>VLOOKUP(A2998,'Cód dos países'!$A$3:$C$199,2,FALSE)</f>
        <v>KWT</v>
      </c>
      <c r="C2998" s="25">
        <f>VLOOKUP(A2998,'Cód dos países'!$A$3:$C$199,3,FALSE)</f>
        <v>94</v>
      </c>
      <c r="D2998" s="29">
        <v>2001</v>
      </c>
      <c r="E2998">
        <f t="shared" si="233"/>
        <v>942001</v>
      </c>
      <c r="F2998" s="28">
        <v>11</v>
      </c>
      <c r="G2998" s="28">
        <v>5</v>
      </c>
      <c r="H2998" s="28">
        <v>2</v>
      </c>
      <c r="I2998" s="28">
        <f t="shared" si="230"/>
        <v>0.91666666666666663</v>
      </c>
      <c r="J2998" s="28">
        <f t="shared" si="231"/>
        <v>0.83333333333333337</v>
      </c>
      <c r="K2998" s="28">
        <f t="shared" si="232"/>
        <v>0.33333333333333331</v>
      </c>
      <c r="L2998" s="28">
        <f t="shared" si="234"/>
        <v>0.69444444444444442</v>
      </c>
    </row>
    <row r="2999" spans="1:12" ht="15.75" x14ac:dyDescent="0.25">
      <c r="A2999" s="31" t="s">
        <v>163</v>
      </c>
      <c r="B2999" s="30" t="str">
        <f>VLOOKUP(A2999,'Cód dos países'!$A$3:$C$199,2,FALSE)</f>
        <v>KWT</v>
      </c>
      <c r="C2999" s="25">
        <f>VLOOKUP(A2999,'Cód dos países'!$A$3:$C$199,3,FALSE)</f>
        <v>94</v>
      </c>
      <c r="D2999" s="29">
        <v>2002</v>
      </c>
      <c r="E2999">
        <f t="shared" si="233"/>
        <v>942002</v>
      </c>
      <c r="F2999" s="28">
        <v>11</v>
      </c>
      <c r="G2999" s="28">
        <v>5</v>
      </c>
      <c r="H2999" s="28">
        <v>2</v>
      </c>
      <c r="I2999" s="28">
        <f t="shared" si="230"/>
        <v>0.91666666666666663</v>
      </c>
      <c r="J2999" s="28">
        <f t="shared" si="231"/>
        <v>0.83333333333333337</v>
      </c>
      <c r="K2999" s="28">
        <f t="shared" si="232"/>
        <v>0.33333333333333331</v>
      </c>
      <c r="L2999" s="28">
        <f t="shared" si="234"/>
        <v>0.69444444444444442</v>
      </c>
    </row>
    <row r="3000" spans="1:12" ht="15.75" x14ac:dyDescent="0.25">
      <c r="A3000" s="31" t="s">
        <v>163</v>
      </c>
      <c r="B3000" s="30" t="str">
        <f>VLOOKUP(A3000,'Cód dos países'!$A$3:$C$199,2,FALSE)</f>
        <v>KWT</v>
      </c>
      <c r="C3000" s="25">
        <f>VLOOKUP(A3000,'Cód dos países'!$A$3:$C$199,3,FALSE)</f>
        <v>94</v>
      </c>
      <c r="D3000" s="29">
        <v>2003</v>
      </c>
      <c r="E3000">
        <f t="shared" si="233"/>
        <v>942003</v>
      </c>
      <c r="F3000" s="28">
        <v>11</v>
      </c>
      <c r="G3000" s="28">
        <v>5</v>
      </c>
      <c r="H3000" s="28">
        <v>2</v>
      </c>
      <c r="I3000" s="28">
        <f t="shared" si="230"/>
        <v>0.91666666666666663</v>
      </c>
      <c r="J3000" s="28">
        <f t="shared" si="231"/>
        <v>0.83333333333333337</v>
      </c>
      <c r="K3000" s="28">
        <f t="shared" si="232"/>
        <v>0.33333333333333331</v>
      </c>
      <c r="L3000" s="28">
        <f t="shared" si="234"/>
        <v>0.69444444444444442</v>
      </c>
    </row>
    <row r="3001" spans="1:12" ht="15.75" x14ac:dyDescent="0.25">
      <c r="A3001" s="31" t="s">
        <v>163</v>
      </c>
      <c r="B3001" s="30" t="str">
        <f>VLOOKUP(A3001,'Cód dos países'!$A$3:$C$199,2,FALSE)</f>
        <v>KWT</v>
      </c>
      <c r="C3001" s="25">
        <f>VLOOKUP(A3001,'Cód dos países'!$A$3:$C$199,3,FALSE)</f>
        <v>94</v>
      </c>
      <c r="D3001" s="29">
        <v>2004</v>
      </c>
      <c r="E3001">
        <f t="shared" si="233"/>
        <v>942004</v>
      </c>
      <c r="F3001" s="28">
        <v>11.5</v>
      </c>
      <c r="G3001" s="28">
        <v>5</v>
      </c>
      <c r="H3001" s="28">
        <v>2</v>
      </c>
      <c r="I3001" s="28">
        <f t="shared" si="230"/>
        <v>0.95833333333333337</v>
      </c>
      <c r="J3001" s="28">
        <f t="shared" si="231"/>
        <v>0.83333333333333337</v>
      </c>
      <c r="K3001" s="28">
        <f t="shared" si="232"/>
        <v>0.33333333333333331</v>
      </c>
      <c r="L3001" s="28">
        <f t="shared" si="234"/>
        <v>0.70833333333333326</v>
      </c>
    </row>
    <row r="3002" spans="1:12" ht="15.75" x14ac:dyDescent="0.25">
      <c r="A3002" s="31" t="s">
        <v>163</v>
      </c>
      <c r="B3002" s="30" t="str">
        <f>VLOOKUP(A3002,'Cód dos países'!$A$3:$C$199,2,FALSE)</f>
        <v>KWT</v>
      </c>
      <c r="C3002" s="25">
        <f>VLOOKUP(A3002,'Cód dos países'!$A$3:$C$199,3,FALSE)</f>
        <v>94</v>
      </c>
      <c r="D3002" s="29">
        <v>2005</v>
      </c>
      <c r="E3002">
        <f t="shared" si="233"/>
        <v>942005</v>
      </c>
      <c r="F3002" s="28">
        <v>11.5</v>
      </c>
      <c r="G3002" s="28">
        <v>5</v>
      </c>
      <c r="H3002" s="28">
        <v>2.5</v>
      </c>
      <c r="I3002" s="28">
        <f t="shared" si="230"/>
        <v>0.95833333333333337</v>
      </c>
      <c r="J3002" s="28">
        <f t="shared" si="231"/>
        <v>0.83333333333333337</v>
      </c>
      <c r="K3002" s="28">
        <f t="shared" si="232"/>
        <v>0.41666666666666669</v>
      </c>
      <c r="L3002" s="28">
        <f t="shared" si="234"/>
        <v>0.73611111111111116</v>
      </c>
    </row>
    <row r="3003" spans="1:12" ht="15.75" x14ac:dyDescent="0.25">
      <c r="A3003" s="31" t="s">
        <v>163</v>
      </c>
      <c r="B3003" s="30" t="str">
        <f>VLOOKUP(A3003,'Cód dos países'!$A$3:$C$199,2,FALSE)</f>
        <v>KWT</v>
      </c>
      <c r="C3003" s="25">
        <f>VLOOKUP(A3003,'Cód dos países'!$A$3:$C$199,3,FALSE)</f>
        <v>94</v>
      </c>
      <c r="D3003" s="29">
        <v>2006</v>
      </c>
      <c r="E3003">
        <f t="shared" si="233"/>
        <v>942006</v>
      </c>
      <c r="F3003" s="28">
        <v>11.5</v>
      </c>
      <c r="G3003" s="28">
        <v>5</v>
      </c>
      <c r="H3003" s="28">
        <v>3</v>
      </c>
      <c r="I3003" s="28">
        <f t="shared" si="230"/>
        <v>0.95833333333333337</v>
      </c>
      <c r="J3003" s="28">
        <f t="shared" si="231"/>
        <v>0.83333333333333337</v>
      </c>
      <c r="K3003" s="28">
        <f t="shared" si="232"/>
        <v>0.5</v>
      </c>
      <c r="L3003" s="28">
        <f t="shared" si="234"/>
        <v>0.76388888888888884</v>
      </c>
    </row>
    <row r="3004" spans="1:12" ht="15.75" x14ac:dyDescent="0.25">
      <c r="A3004" s="31" t="s">
        <v>163</v>
      </c>
      <c r="B3004" s="30" t="str">
        <f>VLOOKUP(A3004,'Cód dos países'!$A$3:$C$199,2,FALSE)</f>
        <v>KWT</v>
      </c>
      <c r="C3004" s="25">
        <f>VLOOKUP(A3004,'Cód dos países'!$A$3:$C$199,3,FALSE)</f>
        <v>94</v>
      </c>
      <c r="D3004" s="29">
        <v>2007</v>
      </c>
      <c r="E3004">
        <f t="shared" si="233"/>
        <v>942007</v>
      </c>
      <c r="F3004" s="28">
        <v>11.5</v>
      </c>
      <c r="G3004" s="28">
        <v>5</v>
      </c>
      <c r="H3004" s="28">
        <v>3</v>
      </c>
      <c r="I3004" s="28">
        <f t="shared" si="230"/>
        <v>0.95833333333333337</v>
      </c>
      <c r="J3004" s="28">
        <f t="shared" si="231"/>
        <v>0.83333333333333337</v>
      </c>
      <c r="K3004" s="28">
        <f t="shared" si="232"/>
        <v>0.5</v>
      </c>
      <c r="L3004" s="28">
        <f t="shared" si="234"/>
        <v>0.76388888888888884</v>
      </c>
    </row>
    <row r="3005" spans="1:12" ht="15.75" x14ac:dyDescent="0.25">
      <c r="A3005" s="31" t="s">
        <v>163</v>
      </c>
      <c r="B3005" s="30" t="str">
        <f>VLOOKUP(A3005,'Cód dos países'!$A$3:$C$199,2,FALSE)</f>
        <v>KWT</v>
      </c>
      <c r="C3005" s="25">
        <f>VLOOKUP(A3005,'Cód dos países'!$A$3:$C$199,3,FALSE)</f>
        <v>94</v>
      </c>
      <c r="D3005" s="29">
        <v>2008</v>
      </c>
      <c r="E3005">
        <f t="shared" si="233"/>
        <v>942008</v>
      </c>
      <c r="F3005" s="28">
        <v>11.5</v>
      </c>
      <c r="G3005" s="28">
        <v>5</v>
      </c>
      <c r="H3005" s="28">
        <v>3</v>
      </c>
      <c r="I3005" s="28">
        <f t="shared" si="230"/>
        <v>0.95833333333333337</v>
      </c>
      <c r="J3005" s="28">
        <f t="shared" si="231"/>
        <v>0.83333333333333337</v>
      </c>
      <c r="K3005" s="28">
        <f t="shared" si="232"/>
        <v>0.5</v>
      </c>
      <c r="L3005" s="28">
        <f t="shared" si="234"/>
        <v>0.76388888888888884</v>
      </c>
    </row>
    <row r="3006" spans="1:12" ht="15.75" x14ac:dyDescent="0.25">
      <c r="A3006" s="31" t="s">
        <v>163</v>
      </c>
      <c r="B3006" s="30" t="str">
        <f>VLOOKUP(A3006,'Cód dos países'!$A$3:$C$199,2,FALSE)</f>
        <v>KWT</v>
      </c>
      <c r="C3006" s="25">
        <f>VLOOKUP(A3006,'Cód dos países'!$A$3:$C$199,3,FALSE)</f>
        <v>94</v>
      </c>
      <c r="D3006" s="29">
        <v>2009</v>
      </c>
      <c r="E3006">
        <f t="shared" si="233"/>
        <v>942009</v>
      </c>
      <c r="F3006" s="28">
        <v>10.5</v>
      </c>
      <c r="G3006" s="28">
        <v>5</v>
      </c>
      <c r="H3006" s="28">
        <v>3</v>
      </c>
      <c r="I3006" s="28">
        <f t="shared" si="230"/>
        <v>0.875</v>
      </c>
      <c r="J3006" s="28">
        <f t="shared" si="231"/>
        <v>0.83333333333333337</v>
      </c>
      <c r="K3006" s="28">
        <f t="shared" si="232"/>
        <v>0.5</v>
      </c>
      <c r="L3006" s="28">
        <f t="shared" si="234"/>
        <v>0.73611111111111105</v>
      </c>
    </row>
    <row r="3007" spans="1:12" ht="15.75" x14ac:dyDescent="0.25">
      <c r="A3007" s="31" t="s">
        <v>163</v>
      </c>
      <c r="B3007" s="30" t="str">
        <f>VLOOKUP(A3007,'Cód dos países'!$A$3:$C$199,2,FALSE)</f>
        <v>KWT</v>
      </c>
      <c r="C3007" s="25">
        <f>VLOOKUP(A3007,'Cód dos países'!$A$3:$C$199,3,FALSE)</f>
        <v>94</v>
      </c>
      <c r="D3007" s="29">
        <v>2010</v>
      </c>
      <c r="E3007">
        <f t="shared" si="233"/>
        <v>942010</v>
      </c>
      <c r="F3007" s="28">
        <v>0.86363636363636365</v>
      </c>
      <c r="G3007" s="28">
        <v>0.83333333333333337</v>
      </c>
      <c r="H3007" s="28">
        <v>0.5</v>
      </c>
      <c r="I3007" s="28">
        <f t="shared" si="230"/>
        <v>0.86363636363636365</v>
      </c>
      <c r="J3007" s="28">
        <f t="shared" si="231"/>
        <v>0.83333333333333337</v>
      </c>
      <c r="K3007" s="28">
        <f t="shared" si="232"/>
        <v>0.5</v>
      </c>
      <c r="L3007" s="28">
        <f t="shared" si="234"/>
        <v>0.73232323232323226</v>
      </c>
    </row>
    <row r="3008" spans="1:12" ht="15.75" x14ac:dyDescent="0.25">
      <c r="A3008" s="31" t="s">
        <v>163</v>
      </c>
      <c r="B3008" s="30" t="str">
        <f>VLOOKUP(A3008,'Cód dos países'!$A$3:$C$199,2,FALSE)</f>
        <v>KWT</v>
      </c>
      <c r="C3008" s="25">
        <f>VLOOKUP(A3008,'Cód dos países'!$A$3:$C$199,3,FALSE)</f>
        <v>94</v>
      </c>
      <c r="D3008" s="29">
        <v>2011</v>
      </c>
      <c r="E3008">
        <f t="shared" si="233"/>
        <v>942011</v>
      </c>
      <c r="F3008" s="28">
        <v>0.77272727272727271</v>
      </c>
      <c r="G3008" s="28">
        <v>0.83333333333333337</v>
      </c>
      <c r="H3008" s="28">
        <v>0.5</v>
      </c>
      <c r="I3008" s="28">
        <f t="shared" si="230"/>
        <v>0.77272727272727271</v>
      </c>
      <c r="J3008" s="28">
        <f t="shared" si="231"/>
        <v>0.83333333333333337</v>
      </c>
      <c r="K3008" s="28">
        <f t="shared" si="232"/>
        <v>0.5</v>
      </c>
      <c r="L3008" s="28">
        <f t="shared" si="234"/>
        <v>0.70202020202020199</v>
      </c>
    </row>
    <row r="3009" spans="1:12" ht="15.75" x14ac:dyDescent="0.25">
      <c r="A3009" s="31" t="s">
        <v>163</v>
      </c>
      <c r="B3009" s="30" t="str">
        <f>VLOOKUP(A3009,'Cód dos países'!$A$3:$C$199,2,FALSE)</f>
        <v>KWT</v>
      </c>
      <c r="C3009" s="25">
        <f>VLOOKUP(A3009,'Cód dos países'!$A$3:$C$199,3,FALSE)</f>
        <v>94</v>
      </c>
      <c r="D3009" s="29">
        <v>2012</v>
      </c>
      <c r="E3009">
        <f t="shared" si="233"/>
        <v>942012</v>
      </c>
      <c r="F3009" s="28">
        <v>0.68181818181818177</v>
      </c>
      <c r="G3009" s="28">
        <v>0.83333333333333337</v>
      </c>
      <c r="H3009" s="28">
        <v>0.41666666666666669</v>
      </c>
      <c r="I3009" s="28">
        <f t="shared" si="230"/>
        <v>0.68181818181818177</v>
      </c>
      <c r="J3009" s="28">
        <f t="shared" si="231"/>
        <v>0.83333333333333337</v>
      </c>
      <c r="K3009" s="28">
        <f t="shared" si="232"/>
        <v>0.41666666666666669</v>
      </c>
      <c r="L3009" s="28">
        <f t="shared" si="234"/>
        <v>0.64393939393939381</v>
      </c>
    </row>
    <row r="3010" spans="1:12" ht="15.75" x14ac:dyDescent="0.25">
      <c r="A3010" s="31" t="s">
        <v>163</v>
      </c>
      <c r="B3010" s="30" t="str">
        <f>VLOOKUP(A3010,'Cód dos países'!$A$3:$C$199,2,FALSE)</f>
        <v>KWT</v>
      </c>
      <c r="C3010" s="25">
        <f>VLOOKUP(A3010,'Cód dos países'!$A$3:$C$199,3,FALSE)</f>
        <v>94</v>
      </c>
      <c r="D3010" s="29">
        <v>2013</v>
      </c>
      <c r="E3010">
        <f t="shared" si="233"/>
        <v>942013</v>
      </c>
      <c r="F3010" s="28">
        <v>0.68181818181818177</v>
      </c>
      <c r="G3010" s="28">
        <v>0.83333333333333337</v>
      </c>
      <c r="H3010" s="28">
        <v>0.41666666666666669</v>
      </c>
      <c r="I3010" s="28">
        <f t="shared" si="230"/>
        <v>0.68181818181818177</v>
      </c>
      <c r="J3010" s="28">
        <f t="shared" si="231"/>
        <v>0.83333333333333337</v>
      </c>
      <c r="K3010" s="28">
        <f t="shared" si="232"/>
        <v>0.41666666666666669</v>
      </c>
      <c r="L3010" s="28">
        <f t="shared" si="234"/>
        <v>0.64393939393939381</v>
      </c>
    </row>
    <row r="3011" spans="1:12" ht="15.75" x14ac:dyDescent="0.25">
      <c r="A3011" s="31" t="s">
        <v>163</v>
      </c>
      <c r="B3011" s="30" t="str">
        <f>VLOOKUP(A3011,'Cód dos países'!$A$3:$C$199,2,FALSE)</f>
        <v>KWT</v>
      </c>
      <c r="C3011" s="25">
        <f>VLOOKUP(A3011,'Cód dos países'!$A$3:$C$199,3,FALSE)</f>
        <v>94</v>
      </c>
      <c r="D3011" s="29">
        <v>2014</v>
      </c>
      <c r="E3011">
        <f t="shared" si="233"/>
        <v>942014</v>
      </c>
      <c r="F3011" s="28">
        <v>0.72727272727272729</v>
      </c>
      <c r="G3011" s="28">
        <v>0.66666666666666663</v>
      </c>
      <c r="H3011" s="28">
        <v>0.5</v>
      </c>
      <c r="I3011" s="28">
        <f t="shared" si="230"/>
        <v>0.72727272727272729</v>
      </c>
      <c r="J3011" s="28">
        <f t="shared" si="231"/>
        <v>0.66666666666666663</v>
      </c>
      <c r="K3011" s="28">
        <f t="shared" si="232"/>
        <v>0.5</v>
      </c>
      <c r="L3011" s="28">
        <f t="shared" si="234"/>
        <v>0.63131313131313127</v>
      </c>
    </row>
    <row r="3012" spans="1:12" ht="15.75" x14ac:dyDescent="0.25">
      <c r="A3012" s="31" t="s">
        <v>158</v>
      </c>
      <c r="B3012" s="30" t="str">
        <f>VLOOKUP(A3012,'Cód dos países'!$A$3:$C$199,2,FALSE)</f>
        <v>KGZ</v>
      </c>
      <c r="C3012" s="25">
        <f>VLOOKUP(A3012,'Cód dos países'!$A$3:$C$199,3,FALSE)</f>
        <v>95</v>
      </c>
      <c r="D3012" s="29">
        <v>1983</v>
      </c>
      <c r="E3012">
        <f t="shared" si="233"/>
        <v>951983</v>
      </c>
      <c r="F3012" s="28" t="s">
        <v>433</v>
      </c>
      <c r="G3012" s="28" t="s">
        <v>433</v>
      </c>
      <c r="H3012" s="28" t="s">
        <v>433</v>
      </c>
      <c r="I3012" s="28" t="str">
        <f t="shared" ref="I3012:I3075" si="235">IF(F3012=".","",IF($D3012&gt;2009,F3012,F3012/12))</f>
        <v/>
      </c>
      <c r="J3012" s="28" t="str">
        <f t="shared" ref="J3012:J3075" si="236">IF(G3012=".","",IF($D3012&gt;2009,G3012,G3012/6))</f>
        <v/>
      </c>
      <c r="K3012" s="28" t="str">
        <f t="shared" ref="K3012:K3075" si="237">IF(H3012=".","",IF($D3012&gt;2009,H3012,H3012/6))</f>
        <v/>
      </c>
      <c r="L3012" s="28" t="str">
        <f t="shared" si="234"/>
        <v xml:space="preserve"> </v>
      </c>
    </row>
    <row r="3013" spans="1:12" ht="15.75" x14ac:dyDescent="0.25">
      <c r="A3013" s="31" t="s">
        <v>158</v>
      </c>
      <c r="B3013" s="30" t="str">
        <f>VLOOKUP(A3013,'Cód dos países'!$A$3:$C$199,2,FALSE)</f>
        <v>KGZ</v>
      </c>
      <c r="C3013" s="25">
        <f>VLOOKUP(A3013,'Cód dos países'!$A$3:$C$199,3,FALSE)</f>
        <v>95</v>
      </c>
      <c r="D3013" s="29">
        <v>1984</v>
      </c>
      <c r="E3013">
        <f t="shared" ref="E3013:E3076" si="238">C3013*10000+D3013</f>
        <v>951984</v>
      </c>
      <c r="F3013" s="28" t="s">
        <v>433</v>
      </c>
      <c r="G3013" s="28" t="s">
        <v>433</v>
      </c>
      <c r="H3013" s="28" t="s">
        <v>433</v>
      </c>
      <c r="I3013" s="28" t="str">
        <f t="shared" si="235"/>
        <v/>
      </c>
      <c r="J3013" s="28" t="str">
        <f t="shared" si="236"/>
        <v/>
      </c>
      <c r="K3013" s="28" t="str">
        <f t="shared" si="237"/>
        <v/>
      </c>
      <c r="L3013" s="28" t="str">
        <f t="shared" si="234"/>
        <v xml:space="preserve"> </v>
      </c>
    </row>
    <row r="3014" spans="1:12" ht="15.75" x14ac:dyDescent="0.25">
      <c r="A3014" s="31" t="s">
        <v>158</v>
      </c>
      <c r="B3014" s="30" t="str">
        <f>VLOOKUP(A3014,'Cód dos países'!$A$3:$C$199,2,FALSE)</f>
        <v>KGZ</v>
      </c>
      <c r="C3014" s="25">
        <f>VLOOKUP(A3014,'Cód dos países'!$A$3:$C$199,3,FALSE)</f>
        <v>95</v>
      </c>
      <c r="D3014" s="29">
        <v>1985</v>
      </c>
      <c r="E3014">
        <f t="shared" si="238"/>
        <v>951985</v>
      </c>
      <c r="F3014" s="28" t="s">
        <v>433</v>
      </c>
      <c r="G3014" s="28" t="s">
        <v>433</v>
      </c>
      <c r="H3014" s="28" t="s">
        <v>433</v>
      </c>
      <c r="I3014" s="28" t="str">
        <f t="shared" si="235"/>
        <v/>
      </c>
      <c r="J3014" s="28" t="str">
        <f t="shared" si="236"/>
        <v/>
      </c>
      <c r="K3014" s="28" t="str">
        <f t="shared" si="237"/>
        <v/>
      </c>
      <c r="L3014" s="28" t="str">
        <f t="shared" si="234"/>
        <v xml:space="preserve"> </v>
      </c>
    </row>
    <row r="3015" spans="1:12" ht="15.75" x14ac:dyDescent="0.25">
      <c r="A3015" s="31" t="s">
        <v>158</v>
      </c>
      <c r="B3015" s="30" t="str">
        <f>VLOOKUP(A3015,'Cód dos países'!$A$3:$C$199,2,FALSE)</f>
        <v>KGZ</v>
      </c>
      <c r="C3015" s="25">
        <f>VLOOKUP(A3015,'Cód dos países'!$A$3:$C$199,3,FALSE)</f>
        <v>95</v>
      </c>
      <c r="D3015" s="29">
        <v>1986</v>
      </c>
      <c r="E3015">
        <f t="shared" si="238"/>
        <v>951986</v>
      </c>
      <c r="F3015" s="28" t="s">
        <v>433</v>
      </c>
      <c r="G3015" s="28" t="s">
        <v>433</v>
      </c>
      <c r="H3015" s="28" t="s">
        <v>433</v>
      </c>
      <c r="I3015" s="28" t="str">
        <f t="shared" si="235"/>
        <v/>
      </c>
      <c r="J3015" s="28" t="str">
        <f t="shared" si="236"/>
        <v/>
      </c>
      <c r="K3015" s="28" t="str">
        <f t="shared" si="237"/>
        <v/>
      </c>
      <c r="L3015" s="28" t="str">
        <f t="shared" si="234"/>
        <v xml:space="preserve"> </v>
      </c>
    </row>
    <row r="3016" spans="1:12" ht="15.75" x14ac:dyDescent="0.25">
      <c r="A3016" s="31" t="s">
        <v>158</v>
      </c>
      <c r="B3016" s="30" t="str">
        <f>VLOOKUP(A3016,'Cód dos países'!$A$3:$C$199,2,FALSE)</f>
        <v>KGZ</v>
      </c>
      <c r="C3016" s="25">
        <f>VLOOKUP(A3016,'Cód dos países'!$A$3:$C$199,3,FALSE)</f>
        <v>95</v>
      </c>
      <c r="D3016" s="29">
        <v>1987</v>
      </c>
      <c r="E3016">
        <f t="shared" si="238"/>
        <v>951987</v>
      </c>
      <c r="F3016" s="28" t="s">
        <v>433</v>
      </c>
      <c r="G3016" s="28" t="s">
        <v>433</v>
      </c>
      <c r="H3016" s="28" t="s">
        <v>433</v>
      </c>
      <c r="I3016" s="28" t="str">
        <f t="shared" si="235"/>
        <v/>
      </c>
      <c r="J3016" s="28" t="str">
        <f t="shared" si="236"/>
        <v/>
      </c>
      <c r="K3016" s="28" t="str">
        <f t="shared" si="237"/>
        <v/>
      </c>
      <c r="L3016" s="28" t="str">
        <f t="shared" si="234"/>
        <v xml:space="preserve"> </v>
      </c>
    </row>
    <row r="3017" spans="1:12" ht="15.75" x14ac:dyDescent="0.25">
      <c r="A3017" s="31" t="s">
        <v>158</v>
      </c>
      <c r="B3017" s="30" t="str">
        <f>VLOOKUP(A3017,'Cód dos países'!$A$3:$C$199,2,FALSE)</f>
        <v>KGZ</v>
      </c>
      <c r="C3017" s="25">
        <f>VLOOKUP(A3017,'Cód dos países'!$A$3:$C$199,3,FALSE)</f>
        <v>95</v>
      </c>
      <c r="D3017" s="29">
        <v>1988</v>
      </c>
      <c r="E3017">
        <f t="shared" si="238"/>
        <v>951988</v>
      </c>
      <c r="F3017" s="28" t="s">
        <v>433</v>
      </c>
      <c r="G3017" s="28" t="s">
        <v>433</v>
      </c>
      <c r="H3017" s="28" t="s">
        <v>433</v>
      </c>
      <c r="I3017" s="28" t="str">
        <f t="shared" si="235"/>
        <v/>
      </c>
      <c r="J3017" s="28" t="str">
        <f t="shared" si="236"/>
        <v/>
      </c>
      <c r="K3017" s="28" t="str">
        <f t="shared" si="237"/>
        <v/>
      </c>
      <c r="L3017" s="28" t="str">
        <f t="shared" ref="L3017:L3080" si="239">IF(AND(I3017="",J3017="",K3017="")," ",IFERROR((1/3)*I3017+(1/3)*J3017+(1/3)*K3017,""))</f>
        <v xml:space="preserve"> </v>
      </c>
    </row>
    <row r="3018" spans="1:12" ht="15.75" x14ac:dyDescent="0.25">
      <c r="A3018" s="31" t="s">
        <v>158</v>
      </c>
      <c r="B3018" s="30" t="str">
        <f>VLOOKUP(A3018,'Cód dos países'!$A$3:$C$199,2,FALSE)</f>
        <v>KGZ</v>
      </c>
      <c r="C3018" s="25">
        <f>VLOOKUP(A3018,'Cód dos países'!$A$3:$C$199,3,FALSE)</f>
        <v>95</v>
      </c>
      <c r="D3018" s="29">
        <v>1989</v>
      </c>
      <c r="E3018">
        <f t="shared" si="238"/>
        <v>951989</v>
      </c>
      <c r="F3018" s="28" t="s">
        <v>433</v>
      </c>
      <c r="G3018" s="28" t="s">
        <v>433</v>
      </c>
      <c r="H3018" s="28" t="s">
        <v>433</v>
      </c>
      <c r="I3018" s="28" t="str">
        <f t="shared" si="235"/>
        <v/>
      </c>
      <c r="J3018" s="28" t="str">
        <f t="shared" si="236"/>
        <v/>
      </c>
      <c r="K3018" s="28" t="str">
        <f t="shared" si="237"/>
        <v/>
      </c>
      <c r="L3018" s="28" t="str">
        <f t="shared" si="239"/>
        <v xml:space="preserve"> </v>
      </c>
    </row>
    <row r="3019" spans="1:12" ht="15.75" x14ac:dyDescent="0.25">
      <c r="A3019" s="31" t="s">
        <v>158</v>
      </c>
      <c r="B3019" s="30" t="str">
        <f>VLOOKUP(A3019,'Cód dos países'!$A$3:$C$199,2,FALSE)</f>
        <v>KGZ</v>
      </c>
      <c r="C3019" s="25">
        <f>VLOOKUP(A3019,'Cód dos países'!$A$3:$C$199,3,FALSE)</f>
        <v>95</v>
      </c>
      <c r="D3019" s="29">
        <v>1990</v>
      </c>
      <c r="E3019">
        <f t="shared" si="238"/>
        <v>951990</v>
      </c>
      <c r="F3019" s="28" t="s">
        <v>433</v>
      </c>
      <c r="G3019" s="28" t="s">
        <v>433</v>
      </c>
      <c r="H3019" s="28" t="s">
        <v>433</v>
      </c>
      <c r="I3019" s="28" t="str">
        <f t="shared" si="235"/>
        <v/>
      </c>
      <c r="J3019" s="28" t="str">
        <f t="shared" si="236"/>
        <v/>
      </c>
      <c r="K3019" s="28" t="str">
        <f t="shared" si="237"/>
        <v/>
      </c>
      <c r="L3019" s="28" t="str">
        <f t="shared" si="239"/>
        <v xml:space="preserve"> </v>
      </c>
    </row>
    <row r="3020" spans="1:12" ht="15.75" x14ac:dyDescent="0.25">
      <c r="A3020" s="31" t="s">
        <v>158</v>
      </c>
      <c r="B3020" s="30" t="str">
        <f>VLOOKUP(A3020,'Cód dos países'!$A$3:$C$199,2,FALSE)</f>
        <v>KGZ</v>
      </c>
      <c r="C3020" s="25">
        <f>VLOOKUP(A3020,'Cód dos países'!$A$3:$C$199,3,FALSE)</f>
        <v>95</v>
      </c>
      <c r="D3020" s="29">
        <v>1991</v>
      </c>
      <c r="E3020">
        <f t="shared" si="238"/>
        <v>951991</v>
      </c>
      <c r="F3020" s="28" t="s">
        <v>433</v>
      </c>
      <c r="G3020" s="28" t="s">
        <v>433</v>
      </c>
      <c r="H3020" s="28" t="s">
        <v>433</v>
      </c>
      <c r="I3020" s="28" t="str">
        <f t="shared" si="235"/>
        <v/>
      </c>
      <c r="J3020" s="28" t="str">
        <f t="shared" si="236"/>
        <v/>
      </c>
      <c r="K3020" s="28" t="str">
        <f t="shared" si="237"/>
        <v/>
      </c>
      <c r="L3020" s="28" t="str">
        <f t="shared" si="239"/>
        <v xml:space="preserve"> </v>
      </c>
    </row>
    <row r="3021" spans="1:12" ht="15.75" x14ac:dyDescent="0.25">
      <c r="A3021" s="31" t="s">
        <v>158</v>
      </c>
      <c r="B3021" s="30" t="str">
        <f>VLOOKUP(A3021,'Cód dos países'!$A$3:$C$199,2,FALSE)</f>
        <v>KGZ</v>
      </c>
      <c r="C3021" s="25">
        <f>VLOOKUP(A3021,'Cód dos países'!$A$3:$C$199,3,FALSE)</f>
        <v>95</v>
      </c>
      <c r="D3021" s="29">
        <v>1992</v>
      </c>
      <c r="E3021">
        <f t="shared" si="238"/>
        <v>951992</v>
      </c>
      <c r="F3021" s="28" t="s">
        <v>433</v>
      </c>
      <c r="G3021" s="28" t="s">
        <v>433</v>
      </c>
      <c r="H3021" s="28" t="s">
        <v>433</v>
      </c>
      <c r="I3021" s="28" t="str">
        <f t="shared" si="235"/>
        <v/>
      </c>
      <c r="J3021" s="28" t="str">
        <f t="shared" si="236"/>
        <v/>
      </c>
      <c r="K3021" s="28" t="str">
        <f t="shared" si="237"/>
        <v/>
      </c>
      <c r="L3021" s="28" t="str">
        <f t="shared" si="239"/>
        <v xml:space="preserve"> </v>
      </c>
    </row>
    <row r="3022" spans="1:12" ht="15.75" x14ac:dyDescent="0.25">
      <c r="A3022" s="31" t="s">
        <v>158</v>
      </c>
      <c r="B3022" s="30" t="str">
        <f>VLOOKUP(A3022,'Cód dos países'!$A$3:$C$199,2,FALSE)</f>
        <v>KGZ</v>
      </c>
      <c r="C3022" s="25">
        <f>VLOOKUP(A3022,'Cód dos países'!$A$3:$C$199,3,FALSE)</f>
        <v>95</v>
      </c>
      <c r="D3022" s="29">
        <v>1993</v>
      </c>
      <c r="E3022">
        <f t="shared" si="238"/>
        <v>951993</v>
      </c>
      <c r="F3022" s="28" t="s">
        <v>433</v>
      </c>
      <c r="G3022" s="28" t="s">
        <v>433</v>
      </c>
      <c r="H3022" s="28" t="s">
        <v>433</v>
      </c>
      <c r="I3022" s="28" t="str">
        <f t="shared" si="235"/>
        <v/>
      </c>
      <c r="J3022" s="28" t="str">
        <f t="shared" si="236"/>
        <v/>
      </c>
      <c r="K3022" s="28" t="str">
        <f t="shared" si="237"/>
        <v/>
      </c>
      <c r="L3022" s="28" t="str">
        <f t="shared" si="239"/>
        <v xml:space="preserve"> </v>
      </c>
    </row>
    <row r="3023" spans="1:12" ht="15.75" x14ac:dyDescent="0.25">
      <c r="A3023" s="31" t="s">
        <v>158</v>
      </c>
      <c r="B3023" s="30" t="str">
        <f>VLOOKUP(A3023,'Cód dos países'!$A$3:$C$199,2,FALSE)</f>
        <v>KGZ</v>
      </c>
      <c r="C3023" s="25">
        <f>VLOOKUP(A3023,'Cód dos países'!$A$3:$C$199,3,FALSE)</f>
        <v>95</v>
      </c>
      <c r="D3023" s="29">
        <v>1994</v>
      </c>
      <c r="E3023">
        <f t="shared" si="238"/>
        <v>951994</v>
      </c>
      <c r="F3023" s="28" t="s">
        <v>433</v>
      </c>
      <c r="G3023" s="28" t="s">
        <v>433</v>
      </c>
      <c r="H3023" s="28" t="s">
        <v>433</v>
      </c>
      <c r="I3023" s="28" t="str">
        <f t="shared" si="235"/>
        <v/>
      </c>
      <c r="J3023" s="28" t="str">
        <f t="shared" si="236"/>
        <v/>
      </c>
      <c r="K3023" s="28" t="str">
        <f t="shared" si="237"/>
        <v/>
      </c>
      <c r="L3023" s="28" t="str">
        <f t="shared" si="239"/>
        <v xml:space="preserve"> </v>
      </c>
    </row>
    <row r="3024" spans="1:12" ht="15.75" x14ac:dyDescent="0.25">
      <c r="A3024" s="31" t="s">
        <v>158</v>
      </c>
      <c r="B3024" s="30" t="str">
        <f>VLOOKUP(A3024,'Cód dos países'!$A$3:$C$199,2,FALSE)</f>
        <v>KGZ</v>
      </c>
      <c r="C3024" s="25">
        <f>VLOOKUP(A3024,'Cód dos países'!$A$3:$C$199,3,FALSE)</f>
        <v>95</v>
      </c>
      <c r="D3024" s="29">
        <v>1995</v>
      </c>
      <c r="E3024">
        <f t="shared" si="238"/>
        <v>951995</v>
      </c>
      <c r="F3024" s="28" t="s">
        <v>433</v>
      </c>
      <c r="G3024" s="28" t="s">
        <v>433</v>
      </c>
      <c r="H3024" s="28" t="s">
        <v>433</v>
      </c>
      <c r="I3024" s="28" t="str">
        <f t="shared" si="235"/>
        <v/>
      </c>
      <c r="J3024" s="28" t="str">
        <f t="shared" si="236"/>
        <v/>
      </c>
      <c r="K3024" s="28" t="str">
        <f t="shared" si="237"/>
        <v/>
      </c>
      <c r="L3024" s="28" t="str">
        <f t="shared" si="239"/>
        <v xml:space="preserve"> </v>
      </c>
    </row>
    <row r="3025" spans="1:12" ht="15.75" x14ac:dyDescent="0.25">
      <c r="A3025" s="31" t="s">
        <v>158</v>
      </c>
      <c r="B3025" s="30" t="str">
        <f>VLOOKUP(A3025,'Cód dos países'!$A$3:$C$199,2,FALSE)</f>
        <v>KGZ</v>
      </c>
      <c r="C3025" s="25">
        <f>VLOOKUP(A3025,'Cód dos países'!$A$3:$C$199,3,FALSE)</f>
        <v>95</v>
      </c>
      <c r="D3025" s="29">
        <v>1996</v>
      </c>
      <c r="E3025">
        <f t="shared" si="238"/>
        <v>951996</v>
      </c>
      <c r="F3025" s="28" t="s">
        <v>433</v>
      </c>
      <c r="G3025" s="28" t="s">
        <v>433</v>
      </c>
      <c r="H3025" s="28" t="s">
        <v>433</v>
      </c>
      <c r="I3025" s="28" t="str">
        <f t="shared" si="235"/>
        <v/>
      </c>
      <c r="J3025" s="28" t="str">
        <f t="shared" si="236"/>
        <v/>
      </c>
      <c r="K3025" s="28" t="str">
        <f t="shared" si="237"/>
        <v/>
      </c>
      <c r="L3025" s="28" t="str">
        <f t="shared" si="239"/>
        <v xml:space="preserve"> </v>
      </c>
    </row>
    <row r="3026" spans="1:12" ht="15.75" x14ac:dyDescent="0.25">
      <c r="A3026" s="31" t="s">
        <v>158</v>
      </c>
      <c r="B3026" s="30" t="str">
        <f>VLOOKUP(A3026,'Cód dos países'!$A$3:$C$199,2,FALSE)</f>
        <v>KGZ</v>
      </c>
      <c r="C3026" s="25">
        <f>VLOOKUP(A3026,'Cód dos países'!$A$3:$C$199,3,FALSE)</f>
        <v>95</v>
      </c>
      <c r="D3026" s="29">
        <v>1997</v>
      </c>
      <c r="E3026">
        <f t="shared" si="238"/>
        <v>951997</v>
      </c>
      <c r="F3026" s="28" t="s">
        <v>433</v>
      </c>
      <c r="G3026" s="28" t="s">
        <v>433</v>
      </c>
      <c r="H3026" s="28" t="s">
        <v>433</v>
      </c>
      <c r="I3026" s="28" t="str">
        <f t="shared" si="235"/>
        <v/>
      </c>
      <c r="J3026" s="28" t="str">
        <f t="shared" si="236"/>
        <v/>
      </c>
      <c r="K3026" s="28" t="str">
        <f t="shared" si="237"/>
        <v/>
      </c>
      <c r="L3026" s="28" t="str">
        <f t="shared" si="239"/>
        <v xml:space="preserve"> </v>
      </c>
    </row>
    <row r="3027" spans="1:12" ht="15.75" x14ac:dyDescent="0.25">
      <c r="A3027" s="31" t="s">
        <v>158</v>
      </c>
      <c r="B3027" s="30" t="str">
        <f>VLOOKUP(A3027,'Cód dos países'!$A$3:$C$199,2,FALSE)</f>
        <v>KGZ</v>
      </c>
      <c r="C3027" s="25">
        <f>VLOOKUP(A3027,'Cód dos países'!$A$3:$C$199,3,FALSE)</f>
        <v>95</v>
      </c>
      <c r="D3027" s="29">
        <v>1998</v>
      </c>
      <c r="E3027">
        <f t="shared" si="238"/>
        <v>951998</v>
      </c>
      <c r="F3027" s="28" t="s">
        <v>433</v>
      </c>
      <c r="G3027" s="28" t="s">
        <v>433</v>
      </c>
      <c r="H3027" s="28" t="s">
        <v>433</v>
      </c>
      <c r="I3027" s="28" t="str">
        <f t="shared" si="235"/>
        <v/>
      </c>
      <c r="J3027" s="28" t="str">
        <f t="shared" si="236"/>
        <v/>
      </c>
      <c r="K3027" s="28" t="str">
        <f t="shared" si="237"/>
        <v/>
      </c>
      <c r="L3027" s="28" t="str">
        <f t="shared" si="239"/>
        <v xml:space="preserve"> </v>
      </c>
    </row>
    <row r="3028" spans="1:12" ht="15.75" x14ac:dyDescent="0.25">
      <c r="A3028" s="31" t="s">
        <v>158</v>
      </c>
      <c r="B3028" s="30" t="str">
        <f>VLOOKUP(A3028,'Cód dos países'!$A$3:$C$199,2,FALSE)</f>
        <v>KGZ</v>
      </c>
      <c r="C3028" s="25">
        <f>VLOOKUP(A3028,'Cód dos países'!$A$3:$C$199,3,FALSE)</f>
        <v>95</v>
      </c>
      <c r="D3028" s="29">
        <v>1999</v>
      </c>
      <c r="E3028">
        <f t="shared" si="238"/>
        <v>951999</v>
      </c>
      <c r="F3028" s="28" t="s">
        <v>433</v>
      </c>
      <c r="G3028" s="28" t="s">
        <v>433</v>
      </c>
      <c r="H3028" s="28" t="s">
        <v>433</v>
      </c>
      <c r="I3028" s="28" t="str">
        <f t="shared" si="235"/>
        <v/>
      </c>
      <c r="J3028" s="28" t="str">
        <f t="shared" si="236"/>
        <v/>
      </c>
      <c r="K3028" s="28" t="str">
        <f t="shared" si="237"/>
        <v/>
      </c>
      <c r="L3028" s="28" t="str">
        <f t="shared" si="239"/>
        <v xml:space="preserve"> </v>
      </c>
    </row>
    <row r="3029" spans="1:12" ht="15.75" x14ac:dyDescent="0.25">
      <c r="A3029" s="31" t="s">
        <v>158</v>
      </c>
      <c r="B3029" s="30" t="str">
        <f>VLOOKUP(A3029,'Cód dos países'!$A$3:$C$199,2,FALSE)</f>
        <v>KGZ</v>
      </c>
      <c r="C3029" s="25">
        <f>VLOOKUP(A3029,'Cód dos países'!$A$3:$C$199,3,FALSE)</f>
        <v>95</v>
      </c>
      <c r="D3029" s="29">
        <v>2000</v>
      </c>
      <c r="E3029">
        <f t="shared" si="238"/>
        <v>952000</v>
      </c>
      <c r="F3029" s="28" t="s">
        <v>433</v>
      </c>
      <c r="G3029" s="28" t="s">
        <v>433</v>
      </c>
      <c r="H3029" s="28" t="s">
        <v>433</v>
      </c>
      <c r="I3029" s="28" t="str">
        <f t="shared" si="235"/>
        <v/>
      </c>
      <c r="J3029" s="28" t="str">
        <f t="shared" si="236"/>
        <v/>
      </c>
      <c r="K3029" s="28" t="str">
        <f t="shared" si="237"/>
        <v/>
      </c>
      <c r="L3029" s="28" t="str">
        <f t="shared" si="239"/>
        <v xml:space="preserve"> </v>
      </c>
    </row>
    <row r="3030" spans="1:12" ht="15.75" x14ac:dyDescent="0.25">
      <c r="A3030" s="31" t="s">
        <v>158</v>
      </c>
      <c r="B3030" s="30" t="str">
        <f>VLOOKUP(A3030,'Cód dos países'!$A$3:$C$199,2,FALSE)</f>
        <v>KGZ</v>
      </c>
      <c r="C3030" s="25">
        <f>VLOOKUP(A3030,'Cód dos países'!$A$3:$C$199,3,FALSE)</f>
        <v>95</v>
      </c>
      <c r="D3030" s="29">
        <v>2001</v>
      </c>
      <c r="E3030">
        <f t="shared" si="238"/>
        <v>952001</v>
      </c>
      <c r="F3030" s="28" t="s">
        <v>433</v>
      </c>
      <c r="G3030" s="28" t="s">
        <v>433</v>
      </c>
      <c r="H3030" s="28" t="s">
        <v>433</v>
      </c>
      <c r="I3030" s="28" t="str">
        <f t="shared" si="235"/>
        <v/>
      </c>
      <c r="J3030" s="28" t="str">
        <f t="shared" si="236"/>
        <v/>
      </c>
      <c r="K3030" s="28" t="str">
        <f t="shared" si="237"/>
        <v/>
      </c>
      <c r="L3030" s="28" t="str">
        <f t="shared" si="239"/>
        <v xml:space="preserve"> </v>
      </c>
    </row>
    <row r="3031" spans="1:12" ht="15.75" x14ac:dyDescent="0.25">
      <c r="A3031" s="31" t="s">
        <v>158</v>
      </c>
      <c r="B3031" s="30" t="str">
        <f>VLOOKUP(A3031,'Cód dos países'!$A$3:$C$199,2,FALSE)</f>
        <v>KGZ</v>
      </c>
      <c r="C3031" s="25">
        <f>VLOOKUP(A3031,'Cód dos países'!$A$3:$C$199,3,FALSE)</f>
        <v>95</v>
      </c>
      <c r="D3031" s="29">
        <v>2002</v>
      </c>
      <c r="E3031">
        <f t="shared" si="238"/>
        <v>952002</v>
      </c>
      <c r="F3031" s="28" t="s">
        <v>433</v>
      </c>
      <c r="G3031" s="28" t="s">
        <v>433</v>
      </c>
      <c r="H3031" s="28" t="s">
        <v>433</v>
      </c>
      <c r="I3031" s="28" t="str">
        <f t="shared" si="235"/>
        <v/>
      </c>
      <c r="J3031" s="28" t="str">
        <f t="shared" si="236"/>
        <v/>
      </c>
      <c r="K3031" s="28" t="str">
        <f t="shared" si="237"/>
        <v/>
      </c>
      <c r="L3031" s="28" t="str">
        <f t="shared" si="239"/>
        <v xml:space="preserve"> </v>
      </c>
    </row>
    <row r="3032" spans="1:12" ht="15.75" x14ac:dyDescent="0.25">
      <c r="A3032" s="31" t="s">
        <v>158</v>
      </c>
      <c r="B3032" s="30" t="str">
        <f>VLOOKUP(A3032,'Cód dos países'!$A$3:$C$199,2,FALSE)</f>
        <v>KGZ</v>
      </c>
      <c r="C3032" s="25">
        <f>VLOOKUP(A3032,'Cód dos países'!$A$3:$C$199,3,FALSE)</f>
        <v>95</v>
      </c>
      <c r="D3032" s="29">
        <v>2003</v>
      </c>
      <c r="E3032">
        <f t="shared" si="238"/>
        <v>952003</v>
      </c>
      <c r="F3032" s="28" t="s">
        <v>433</v>
      </c>
      <c r="G3032" s="28" t="s">
        <v>433</v>
      </c>
      <c r="H3032" s="28" t="s">
        <v>433</v>
      </c>
      <c r="I3032" s="28" t="str">
        <f t="shared" si="235"/>
        <v/>
      </c>
      <c r="J3032" s="28" t="str">
        <f t="shared" si="236"/>
        <v/>
      </c>
      <c r="K3032" s="28" t="str">
        <f t="shared" si="237"/>
        <v/>
      </c>
      <c r="L3032" s="28" t="str">
        <f t="shared" si="239"/>
        <v xml:space="preserve"> </v>
      </c>
    </row>
    <row r="3033" spans="1:12" ht="15.75" x14ac:dyDescent="0.25">
      <c r="A3033" s="31" t="s">
        <v>158</v>
      </c>
      <c r="B3033" s="30" t="str">
        <f>VLOOKUP(A3033,'Cód dos países'!$A$3:$C$199,2,FALSE)</f>
        <v>KGZ</v>
      </c>
      <c r="C3033" s="25">
        <f>VLOOKUP(A3033,'Cód dos países'!$A$3:$C$199,3,FALSE)</f>
        <v>95</v>
      </c>
      <c r="D3033" s="29">
        <v>2004</v>
      </c>
      <c r="E3033">
        <f t="shared" si="238"/>
        <v>952004</v>
      </c>
      <c r="F3033" s="28" t="s">
        <v>433</v>
      </c>
      <c r="G3033" s="28" t="s">
        <v>433</v>
      </c>
      <c r="H3033" s="28" t="s">
        <v>433</v>
      </c>
      <c r="I3033" s="28" t="str">
        <f t="shared" si="235"/>
        <v/>
      </c>
      <c r="J3033" s="28" t="str">
        <f t="shared" si="236"/>
        <v/>
      </c>
      <c r="K3033" s="28" t="str">
        <f t="shared" si="237"/>
        <v/>
      </c>
      <c r="L3033" s="28" t="str">
        <f t="shared" si="239"/>
        <v xml:space="preserve"> </v>
      </c>
    </row>
    <row r="3034" spans="1:12" ht="15.75" x14ac:dyDescent="0.25">
      <c r="A3034" s="31" t="s">
        <v>158</v>
      </c>
      <c r="B3034" s="30" t="str">
        <f>VLOOKUP(A3034,'Cód dos países'!$A$3:$C$199,2,FALSE)</f>
        <v>KGZ</v>
      </c>
      <c r="C3034" s="25">
        <f>VLOOKUP(A3034,'Cód dos países'!$A$3:$C$199,3,FALSE)</f>
        <v>95</v>
      </c>
      <c r="D3034" s="29">
        <v>2005</v>
      </c>
      <c r="E3034">
        <f t="shared" si="238"/>
        <v>952005</v>
      </c>
      <c r="F3034" s="28" t="s">
        <v>433</v>
      </c>
      <c r="G3034" s="28" t="s">
        <v>433</v>
      </c>
      <c r="H3034" s="28" t="s">
        <v>433</v>
      </c>
      <c r="I3034" s="28" t="str">
        <f t="shared" si="235"/>
        <v/>
      </c>
      <c r="J3034" s="28" t="str">
        <f t="shared" si="236"/>
        <v/>
      </c>
      <c r="K3034" s="28" t="str">
        <f t="shared" si="237"/>
        <v/>
      </c>
      <c r="L3034" s="28" t="str">
        <f t="shared" si="239"/>
        <v xml:space="preserve"> </v>
      </c>
    </row>
    <row r="3035" spans="1:12" ht="15.75" x14ac:dyDescent="0.25">
      <c r="A3035" s="31" t="s">
        <v>158</v>
      </c>
      <c r="B3035" s="30" t="str">
        <f>VLOOKUP(A3035,'Cód dos países'!$A$3:$C$199,2,FALSE)</f>
        <v>KGZ</v>
      </c>
      <c r="C3035" s="25">
        <f>VLOOKUP(A3035,'Cód dos países'!$A$3:$C$199,3,FALSE)</f>
        <v>95</v>
      </c>
      <c r="D3035" s="29">
        <v>2006</v>
      </c>
      <c r="E3035">
        <f t="shared" si="238"/>
        <v>952006</v>
      </c>
      <c r="F3035" s="28" t="s">
        <v>433</v>
      </c>
      <c r="G3035" s="28" t="s">
        <v>433</v>
      </c>
      <c r="H3035" s="28" t="s">
        <v>433</v>
      </c>
      <c r="I3035" s="28" t="str">
        <f t="shared" si="235"/>
        <v/>
      </c>
      <c r="J3035" s="28" t="str">
        <f t="shared" si="236"/>
        <v/>
      </c>
      <c r="K3035" s="28" t="str">
        <f t="shared" si="237"/>
        <v/>
      </c>
      <c r="L3035" s="28" t="str">
        <f t="shared" si="239"/>
        <v xml:space="preserve"> </v>
      </c>
    </row>
    <row r="3036" spans="1:12" ht="15.75" x14ac:dyDescent="0.25">
      <c r="A3036" s="31" t="s">
        <v>158</v>
      </c>
      <c r="B3036" s="30" t="str">
        <f>VLOOKUP(A3036,'Cód dos países'!$A$3:$C$199,2,FALSE)</f>
        <v>KGZ</v>
      </c>
      <c r="C3036" s="25">
        <f>VLOOKUP(A3036,'Cód dos países'!$A$3:$C$199,3,FALSE)</f>
        <v>95</v>
      </c>
      <c r="D3036" s="29">
        <v>2007</v>
      </c>
      <c r="E3036">
        <f t="shared" si="238"/>
        <v>952007</v>
      </c>
      <c r="F3036" s="28" t="s">
        <v>433</v>
      </c>
      <c r="G3036" s="28" t="s">
        <v>433</v>
      </c>
      <c r="H3036" s="28" t="s">
        <v>433</v>
      </c>
      <c r="I3036" s="28" t="str">
        <f t="shared" si="235"/>
        <v/>
      </c>
      <c r="J3036" s="28" t="str">
        <f t="shared" si="236"/>
        <v/>
      </c>
      <c r="K3036" s="28" t="str">
        <f t="shared" si="237"/>
        <v/>
      </c>
      <c r="L3036" s="28" t="str">
        <f t="shared" si="239"/>
        <v xml:space="preserve"> </v>
      </c>
    </row>
    <row r="3037" spans="1:12" ht="15.75" x14ac:dyDescent="0.25">
      <c r="A3037" s="31" t="s">
        <v>158</v>
      </c>
      <c r="B3037" s="30" t="str">
        <f>VLOOKUP(A3037,'Cód dos países'!$A$3:$C$199,2,FALSE)</f>
        <v>KGZ</v>
      </c>
      <c r="C3037" s="25">
        <f>VLOOKUP(A3037,'Cód dos países'!$A$3:$C$199,3,FALSE)</f>
        <v>95</v>
      </c>
      <c r="D3037" s="29">
        <v>2008</v>
      </c>
      <c r="E3037">
        <f t="shared" si="238"/>
        <v>952008</v>
      </c>
      <c r="F3037" s="28" t="s">
        <v>433</v>
      </c>
      <c r="G3037" s="28" t="s">
        <v>433</v>
      </c>
      <c r="H3037" s="28" t="s">
        <v>433</v>
      </c>
      <c r="I3037" s="28" t="str">
        <f t="shared" si="235"/>
        <v/>
      </c>
      <c r="J3037" s="28" t="str">
        <f t="shared" si="236"/>
        <v/>
      </c>
      <c r="K3037" s="28" t="str">
        <f t="shared" si="237"/>
        <v/>
      </c>
      <c r="L3037" s="28" t="str">
        <f t="shared" si="239"/>
        <v xml:space="preserve"> </v>
      </c>
    </row>
    <row r="3038" spans="1:12" ht="15.75" x14ac:dyDescent="0.25">
      <c r="A3038" s="31" t="s">
        <v>158</v>
      </c>
      <c r="B3038" s="30" t="str">
        <f>VLOOKUP(A3038,'Cód dos países'!$A$3:$C$199,2,FALSE)</f>
        <v>KGZ</v>
      </c>
      <c r="C3038" s="25">
        <f>VLOOKUP(A3038,'Cód dos países'!$A$3:$C$199,3,FALSE)</f>
        <v>95</v>
      </c>
      <c r="D3038" s="29">
        <v>2009</v>
      </c>
      <c r="E3038">
        <f t="shared" si="238"/>
        <v>952009</v>
      </c>
      <c r="F3038" s="28" t="s">
        <v>433</v>
      </c>
      <c r="G3038" s="28" t="s">
        <v>433</v>
      </c>
      <c r="H3038" s="28" t="s">
        <v>433</v>
      </c>
      <c r="I3038" s="28" t="str">
        <f t="shared" si="235"/>
        <v/>
      </c>
      <c r="J3038" s="28" t="str">
        <f t="shared" si="236"/>
        <v/>
      </c>
      <c r="K3038" s="28" t="str">
        <f t="shared" si="237"/>
        <v/>
      </c>
      <c r="L3038" s="28" t="str">
        <f t="shared" si="239"/>
        <v xml:space="preserve"> </v>
      </c>
    </row>
    <row r="3039" spans="1:12" ht="15.75" x14ac:dyDescent="0.25">
      <c r="A3039" s="31" t="s">
        <v>158</v>
      </c>
      <c r="B3039" s="30" t="str">
        <f>VLOOKUP(A3039,'Cód dos países'!$A$3:$C$199,2,FALSE)</f>
        <v>KGZ</v>
      </c>
      <c r="C3039" s="25">
        <f>VLOOKUP(A3039,'Cód dos países'!$A$3:$C$199,3,FALSE)</f>
        <v>95</v>
      </c>
      <c r="D3039" s="29">
        <v>2010</v>
      </c>
      <c r="E3039">
        <f t="shared" si="238"/>
        <v>952010</v>
      </c>
      <c r="F3039" s="28" t="s">
        <v>433</v>
      </c>
      <c r="G3039" s="28" t="s">
        <v>433</v>
      </c>
      <c r="H3039" s="28" t="s">
        <v>433</v>
      </c>
      <c r="I3039" s="28" t="str">
        <f t="shared" si="235"/>
        <v/>
      </c>
      <c r="J3039" s="28" t="str">
        <f t="shared" si="236"/>
        <v/>
      </c>
      <c r="K3039" s="28" t="str">
        <f t="shared" si="237"/>
        <v/>
      </c>
      <c r="L3039" s="28" t="str">
        <f t="shared" si="239"/>
        <v xml:space="preserve"> </v>
      </c>
    </row>
    <row r="3040" spans="1:12" ht="15.75" x14ac:dyDescent="0.25">
      <c r="A3040" s="31" t="s">
        <v>158</v>
      </c>
      <c r="B3040" s="30" t="str">
        <f>VLOOKUP(A3040,'Cód dos países'!$A$3:$C$199,2,FALSE)</f>
        <v>KGZ</v>
      </c>
      <c r="C3040" s="25">
        <f>VLOOKUP(A3040,'Cód dos países'!$A$3:$C$199,3,FALSE)</f>
        <v>95</v>
      </c>
      <c r="D3040" s="29">
        <v>2011</v>
      </c>
      <c r="E3040">
        <f t="shared" si="238"/>
        <v>952011</v>
      </c>
      <c r="F3040" s="28" t="s">
        <v>433</v>
      </c>
      <c r="G3040" s="28" t="s">
        <v>433</v>
      </c>
      <c r="H3040" s="28" t="s">
        <v>433</v>
      </c>
      <c r="I3040" s="28" t="str">
        <f t="shared" si="235"/>
        <v/>
      </c>
      <c r="J3040" s="28" t="str">
        <f t="shared" si="236"/>
        <v/>
      </c>
      <c r="K3040" s="28" t="str">
        <f t="shared" si="237"/>
        <v/>
      </c>
      <c r="L3040" s="28" t="str">
        <f t="shared" si="239"/>
        <v xml:space="preserve"> </v>
      </c>
    </row>
    <row r="3041" spans="1:12" ht="15.75" x14ac:dyDescent="0.25">
      <c r="A3041" s="31" t="s">
        <v>158</v>
      </c>
      <c r="B3041" s="30" t="str">
        <f>VLOOKUP(A3041,'Cód dos países'!$A$3:$C$199,2,FALSE)</f>
        <v>KGZ</v>
      </c>
      <c r="C3041" s="25">
        <f>VLOOKUP(A3041,'Cód dos países'!$A$3:$C$199,3,FALSE)</f>
        <v>95</v>
      </c>
      <c r="D3041" s="29">
        <v>2012</v>
      </c>
      <c r="E3041">
        <f t="shared" si="238"/>
        <v>952012</v>
      </c>
      <c r="F3041" s="28" t="s">
        <v>433</v>
      </c>
      <c r="G3041" s="28" t="s">
        <v>433</v>
      </c>
      <c r="H3041" s="28" t="s">
        <v>433</v>
      </c>
      <c r="I3041" s="28" t="str">
        <f t="shared" si="235"/>
        <v/>
      </c>
      <c r="J3041" s="28" t="str">
        <f t="shared" si="236"/>
        <v/>
      </c>
      <c r="K3041" s="28" t="str">
        <f t="shared" si="237"/>
        <v/>
      </c>
      <c r="L3041" s="28" t="str">
        <f t="shared" si="239"/>
        <v xml:space="preserve"> </v>
      </c>
    </row>
    <row r="3042" spans="1:12" ht="15.75" x14ac:dyDescent="0.25">
      <c r="A3042" s="31" t="s">
        <v>158</v>
      </c>
      <c r="B3042" s="30" t="str">
        <f>VLOOKUP(A3042,'Cód dos países'!$A$3:$C$199,2,FALSE)</f>
        <v>KGZ</v>
      </c>
      <c r="C3042" s="25">
        <f>VLOOKUP(A3042,'Cód dos países'!$A$3:$C$199,3,FALSE)</f>
        <v>95</v>
      </c>
      <c r="D3042" s="29">
        <v>2013</v>
      </c>
      <c r="E3042">
        <f t="shared" si="238"/>
        <v>952013</v>
      </c>
      <c r="F3042" s="28" t="s">
        <v>433</v>
      </c>
      <c r="G3042" s="28" t="s">
        <v>433</v>
      </c>
      <c r="H3042" s="28" t="s">
        <v>433</v>
      </c>
      <c r="I3042" s="28" t="str">
        <f t="shared" si="235"/>
        <v/>
      </c>
      <c r="J3042" s="28" t="str">
        <f t="shared" si="236"/>
        <v/>
      </c>
      <c r="K3042" s="28" t="str">
        <f t="shared" si="237"/>
        <v/>
      </c>
      <c r="L3042" s="28" t="str">
        <f t="shared" si="239"/>
        <v xml:space="preserve"> </v>
      </c>
    </row>
    <row r="3043" spans="1:12" ht="15.75" x14ac:dyDescent="0.25">
      <c r="A3043" s="31" t="s">
        <v>158</v>
      </c>
      <c r="B3043" s="30" t="str">
        <f>VLOOKUP(A3043,'Cód dos países'!$A$3:$C$199,2,FALSE)</f>
        <v>KGZ</v>
      </c>
      <c r="C3043" s="25">
        <f>VLOOKUP(A3043,'Cód dos países'!$A$3:$C$199,3,FALSE)</f>
        <v>95</v>
      </c>
      <c r="D3043" s="29">
        <v>2014</v>
      </c>
      <c r="E3043">
        <f t="shared" si="238"/>
        <v>952014</v>
      </c>
      <c r="F3043" s="28" t="s">
        <v>433</v>
      </c>
      <c r="G3043" s="28" t="s">
        <v>433</v>
      </c>
      <c r="H3043" s="28" t="s">
        <v>433</v>
      </c>
      <c r="I3043" s="28" t="str">
        <f t="shared" si="235"/>
        <v/>
      </c>
      <c r="J3043" s="28" t="str">
        <f t="shared" si="236"/>
        <v/>
      </c>
      <c r="K3043" s="28" t="str">
        <f t="shared" si="237"/>
        <v/>
      </c>
      <c r="L3043" s="28" t="str">
        <f t="shared" si="239"/>
        <v xml:space="preserve"> </v>
      </c>
    </row>
    <row r="3044" spans="1:12" ht="15.75" x14ac:dyDescent="0.25">
      <c r="A3044" s="31" t="s">
        <v>165</v>
      </c>
      <c r="B3044" s="30" t="str">
        <f>VLOOKUP(A3044,'Cód dos países'!$A$3:$C$199,2,FALSE)</f>
        <v>LAO</v>
      </c>
      <c r="C3044" s="25">
        <f>VLOOKUP(A3044,'Cód dos países'!$A$3:$C$199,3,FALSE)</f>
        <v>96</v>
      </c>
      <c r="D3044" s="29">
        <v>1983</v>
      </c>
      <c r="E3044">
        <f t="shared" si="238"/>
        <v>961983</v>
      </c>
      <c r="F3044" s="28" t="s">
        <v>433</v>
      </c>
      <c r="G3044" s="28" t="s">
        <v>433</v>
      </c>
      <c r="H3044" s="28" t="s">
        <v>433</v>
      </c>
      <c r="I3044" s="28" t="str">
        <f t="shared" si="235"/>
        <v/>
      </c>
      <c r="J3044" s="28" t="str">
        <f t="shared" si="236"/>
        <v/>
      </c>
      <c r="K3044" s="28" t="str">
        <f t="shared" si="237"/>
        <v/>
      </c>
      <c r="L3044" s="28" t="str">
        <f t="shared" si="239"/>
        <v xml:space="preserve"> </v>
      </c>
    </row>
    <row r="3045" spans="1:12" ht="15.75" x14ac:dyDescent="0.25">
      <c r="A3045" s="31" t="s">
        <v>165</v>
      </c>
      <c r="B3045" s="30" t="str">
        <f>VLOOKUP(A3045,'Cód dos países'!$A$3:$C$199,2,FALSE)</f>
        <v>LAO</v>
      </c>
      <c r="C3045" s="25">
        <f>VLOOKUP(A3045,'Cód dos países'!$A$3:$C$199,3,FALSE)</f>
        <v>96</v>
      </c>
      <c r="D3045" s="29">
        <v>1984</v>
      </c>
      <c r="E3045">
        <f t="shared" si="238"/>
        <v>961984</v>
      </c>
      <c r="F3045" s="28" t="s">
        <v>433</v>
      </c>
      <c r="G3045" s="28" t="s">
        <v>433</v>
      </c>
      <c r="H3045" s="28" t="s">
        <v>433</v>
      </c>
      <c r="I3045" s="28" t="str">
        <f t="shared" si="235"/>
        <v/>
      </c>
      <c r="J3045" s="28" t="str">
        <f t="shared" si="236"/>
        <v/>
      </c>
      <c r="K3045" s="28" t="str">
        <f t="shared" si="237"/>
        <v/>
      </c>
      <c r="L3045" s="28" t="str">
        <f t="shared" si="239"/>
        <v xml:space="preserve"> </v>
      </c>
    </row>
    <row r="3046" spans="1:12" ht="15.75" x14ac:dyDescent="0.25">
      <c r="A3046" s="31" t="s">
        <v>165</v>
      </c>
      <c r="B3046" s="30" t="str">
        <f>VLOOKUP(A3046,'Cód dos países'!$A$3:$C$199,2,FALSE)</f>
        <v>LAO</v>
      </c>
      <c r="C3046" s="25">
        <f>VLOOKUP(A3046,'Cód dos países'!$A$3:$C$199,3,FALSE)</f>
        <v>96</v>
      </c>
      <c r="D3046" s="29">
        <v>1985</v>
      </c>
      <c r="E3046">
        <f t="shared" si="238"/>
        <v>961985</v>
      </c>
      <c r="F3046" s="28" t="s">
        <v>433</v>
      </c>
      <c r="G3046" s="28" t="s">
        <v>433</v>
      </c>
      <c r="H3046" s="28" t="s">
        <v>433</v>
      </c>
      <c r="I3046" s="28" t="str">
        <f t="shared" si="235"/>
        <v/>
      </c>
      <c r="J3046" s="28" t="str">
        <f t="shared" si="236"/>
        <v/>
      </c>
      <c r="K3046" s="28" t="str">
        <f t="shared" si="237"/>
        <v/>
      </c>
      <c r="L3046" s="28" t="str">
        <f t="shared" si="239"/>
        <v xml:space="preserve"> </v>
      </c>
    </row>
    <row r="3047" spans="1:12" ht="15.75" x14ac:dyDescent="0.25">
      <c r="A3047" s="31" t="s">
        <v>165</v>
      </c>
      <c r="B3047" s="30" t="str">
        <f>VLOOKUP(A3047,'Cód dos países'!$A$3:$C$199,2,FALSE)</f>
        <v>LAO</v>
      </c>
      <c r="C3047" s="25">
        <f>VLOOKUP(A3047,'Cód dos países'!$A$3:$C$199,3,FALSE)</f>
        <v>96</v>
      </c>
      <c r="D3047" s="29">
        <v>1986</v>
      </c>
      <c r="E3047">
        <f t="shared" si="238"/>
        <v>961986</v>
      </c>
      <c r="F3047" s="28" t="s">
        <v>433</v>
      </c>
      <c r="G3047" s="28" t="s">
        <v>433</v>
      </c>
      <c r="H3047" s="28" t="s">
        <v>433</v>
      </c>
      <c r="I3047" s="28" t="str">
        <f t="shared" si="235"/>
        <v/>
      </c>
      <c r="J3047" s="28" t="str">
        <f t="shared" si="236"/>
        <v/>
      </c>
      <c r="K3047" s="28" t="str">
        <f t="shared" si="237"/>
        <v/>
      </c>
      <c r="L3047" s="28" t="str">
        <f t="shared" si="239"/>
        <v xml:space="preserve"> </v>
      </c>
    </row>
    <row r="3048" spans="1:12" ht="15.75" x14ac:dyDescent="0.25">
      <c r="A3048" s="31" t="s">
        <v>165</v>
      </c>
      <c r="B3048" s="30" t="str">
        <f>VLOOKUP(A3048,'Cód dos países'!$A$3:$C$199,2,FALSE)</f>
        <v>LAO</v>
      </c>
      <c r="C3048" s="25">
        <f>VLOOKUP(A3048,'Cód dos países'!$A$3:$C$199,3,FALSE)</f>
        <v>96</v>
      </c>
      <c r="D3048" s="29">
        <v>1987</v>
      </c>
      <c r="E3048">
        <f t="shared" si="238"/>
        <v>961987</v>
      </c>
      <c r="F3048" s="28" t="s">
        <v>433</v>
      </c>
      <c r="G3048" s="28" t="s">
        <v>433</v>
      </c>
      <c r="H3048" s="28" t="s">
        <v>433</v>
      </c>
      <c r="I3048" s="28" t="str">
        <f t="shared" si="235"/>
        <v/>
      </c>
      <c r="J3048" s="28" t="str">
        <f t="shared" si="236"/>
        <v/>
      </c>
      <c r="K3048" s="28" t="str">
        <f t="shared" si="237"/>
        <v/>
      </c>
      <c r="L3048" s="28" t="str">
        <f t="shared" si="239"/>
        <v xml:space="preserve"> </v>
      </c>
    </row>
    <row r="3049" spans="1:12" ht="15.75" x14ac:dyDescent="0.25">
      <c r="A3049" s="31" t="s">
        <v>165</v>
      </c>
      <c r="B3049" s="30" t="str">
        <f>VLOOKUP(A3049,'Cód dos países'!$A$3:$C$199,2,FALSE)</f>
        <v>LAO</v>
      </c>
      <c r="C3049" s="25">
        <f>VLOOKUP(A3049,'Cód dos países'!$A$3:$C$199,3,FALSE)</f>
        <v>96</v>
      </c>
      <c r="D3049" s="29">
        <v>1988</v>
      </c>
      <c r="E3049">
        <f t="shared" si="238"/>
        <v>961988</v>
      </c>
      <c r="F3049" s="28" t="s">
        <v>433</v>
      </c>
      <c r="G3049" s="28" t="s">
        <v>433</v>
      </c>
      <c r="H3049" s="28" t="s">
        <v>433</v>
      </c>
      <c r="I3049" s="28" t="str">
        <f t="shared" si="235"/>
        <v/>
      </c>
      <c r="J3049" s="28" t="str">
        <f t="shared" si="236"/>
        <v/>
      </c>
      <c r="K3049" s="28" t="str">
        <f t="shared" si="237"/>
        <v/>
      </c>
      <c r="L3049" s="28" t="str">
        <f t="shared" si="239"/>
        <v xml:space="preserve"> </v>
      </c>
    </row>
    <row r="3050" spans="1:12" ht="15.75" x14ac:dyDescent="0.25">
      <c r="A3050" s="31" t="s">
        <v>165</v>
      </c>
      <c r="B3050" s="30" t="str">
        <f>VLOOKUP(A3050,'Cód dos países'!$A$3:$C$199,2,FALSE)</f>
        <v>LAO</v>
      </c>
      <c r="C3050" s="25">
        <f>VLOOKUP(A3050,'Cód dos países'!$A$3:$C$199,3,FALSE)</f>
        <v>96</v>
      </c>
      <c r="D3050" s="29">
        <v>1989</v>
      </c>
      <c r="E3050">
        <f t="shared" si="238"/>
        <v>961989</v>
      </c>
      <c r="F3050" s="28" t="s">
        <v>433</v>
      </c>
      <c r="G3050" s="28" t="s">
        <v>433</v>
      </c>
      <c r="H3050" s="28" t="s">
        <v>433</v>
      </c>
      <c r="I3050" s="28" t="str">
        <f t="shared" si="235"/>
        <v/>
      </c>
      <c r="J3050" s="28" t="str">
        <f t="shared" si="236"/>
        <v/>
      </c>
      <c r="K3050" s="28" t="str">
        <f t="shared" si="237"/>
        <v/>
      </c>
      <c r="L3050" s="28" t="str">
        <f t="shared" si="239"/>
        <v xml:space="preserve"> </v>
      </c>
    </row>
    <row r="3051" spans="1:12" ht="15.75" x14ac:dyDescent="0.25">
      <c r="A3051" s="31" t="s">
        <v>165</v>
      </c>
      <c r="B3051" s="30" t="str">
        <f>VLOOKUP(A3051,'Cód dos países'!$A$3:$C$199,2,FALSE)</f>
        <v>LAO</v>
      </c>
      <c r="C3051" s="25">
        <f>VLOOKUP(A3051,'Cód dos países'!$A$3:$C$199,3,FALSE)</f>
        <v>96</v>
      </c>
      <c r="D3051" s="29">
        <v>1990</v>
      </c>
      <c r="E3051">
        <f t="shared" si="238"/>
        <v>961990</v>
      </c>
      <c r="F3051" s="28" t="s">
        <v>433</v>
      </c>
      <c r="G3051" s="28" t="s">
        <v>433</v>
      </c>
      <c r="H3051" s="28" t="s">
        <v>433</v>
      </c>
      <c r="I3051" s="28" t="str">
        <f t="shared" si="235"/>
        <v/>
      </c>
      <c r="J3051" s="28" t="str">
        <f t="shared" si="236"/>
        <v/>
      </c>
      <c r="K3051" s="28" t="str">
        <f t="shared" si="237"/>
        <v/>
      </c>
      <c r="L3051" s="28" t="str">
        <f t="shared" si="239"/>
        <v xml:space="preserve"> </v>
      </c>
    </row>
    <row r="3052" spans="1:12" ht="15.75" x14ac:dyDescent="0.25">
      <c r="A3052" s="31" t="s">
        <v>165</v>
      </c>
      <c r="B3052" s="30" t="str">
        <f>VLOOKUP(A3052,'Cód dos países'!$A$3:$C$199,2,FALSE)</f>
        <v>LAO</v>
      </c>
      <c r="C3052" s="25">
        <f>VLOOKUP(A3052,'Cód dos países'!$A$3:$C$199,3,FALSE)</f>
        <v>96</v>
      </c>
      <c r="D3052" s="29">
        <v>1991</v>
      </c>
      <c r="E3052">
        <f t="shared" si="238"/>
        <v>961991</v>
      </c>
      <c r="F3052" s="28" t="s">
        <v>433</v>
      </c>
      <c r="G3052" s="28" t="s">
        <v>433</v>
      </c>
      <c r="H3052" s="28" t="s">
        <v>433</v>
      </c>
      <c r="I3052" s="28" t="str">
        <f t="shared" si="235"/>
        <v/>
      </c>
      <c r="J3052" s="28" t="str">
        <f t="shared" si="236"/>
        <v/>
      </c>
      <c r="K3052" s="28" t="str">
        <f t="shared" si="237"/>
        <v/>
      </c>
      <c r="L3052" s="28" t="str">
        <f t="shared" si="239"/>
        <v xml:space="preserve"> </v>
      </c>
    </row>
    <row r="3053" spans="1:12" ht="15.75" x14ac:dyDescent="0.25">
      <c r="A3053" s="31" t="s">
        <v>165</v>
      </c>
      <c r="B3053" s="30" t="str">
        <f>VLOOKUP(A3053,'Cód dos países'!$A$3:$C$199,2,FALSE)</f>
        <v>LAO</v>
      </c>
      <c r="C3053" s="25">
        <f>VLOOKUP(A3053,'Cód dos países'!$A$3:$C$199,3,FALSE)</f>
        <v>96</v>
      </c>
      <c r="D3053" s="29">
        <v>1992</v>
      </c>
      <c r="E3053">
        <f t="shared" si="238"/>
        <v>961992</v>
      </c>
      <c r="F3053" s="28" t="s">
        <v>433</v>
      </c>
      <c r="G3053" s="28" t="s">
        <v>433</v>
      </c>
      <c r="H3053" s="28" t="s">
        <v>433</v>
      </c>
      <c r="I3053" s="28" t="str">
        <f t="shared" si="235"/>
        <v/>
      </c>
      <c r="J3053" s="28" t="str">
        <f t="shared" si="236"/>
        <v/>
      </c>
      <c r="K3053" s="28" t="str">
        <f t="shared" si="237"/>
        <v/>
      </c>
      <c r="L3053" s="28" t="str">
        <f t="shared" si="239"/>
        <v xml:space="preserve"> </v>
      </c>
    </row>
    <row r="3054" spans="1:12" ht="15.75" x14ac:dyDescent="0.25">
      <c r="A3054" s="31" t="s">
        <v>165</v>
      </c>
      <c r="B3054" s="30" t="str">
        <f>VLOOKUP(A3054,'Cód dos países'!$A$3:$C$199,2,FALSE)</f>
        <v>LAO</v>
      </c>
      <c r="C3054" s="25">
        <f>VLOOKUP(A3054,'Cód dos países'!$A$3:$C$199,3,FALSE)</f>
        <v>96</v>
      </c>
      <c r="D3054" s="29">
        <v>1993</v>
      </c>
      <c r="E3054">
        <f t="shared" si="238"/>
        <v>961993</v>
      </c>
      <c r="F3054" s="28" t="s">
        <v>433</v>
      </c>
      <c r="G3054" s="28" t="s">
        <v>433</v>
      </c>
      <c r="H3054" s="28" t="s">
        <v>433</v>
      </c>
      <c r="I3054" s="28" t="str">
        <f t="shared" si="235"/>
        <v/>
      </c>
      <c r="J3054" s="28" t="str">
        <f t="shared" si="236"/>
        <v/>
      </c>
      <c r="K3054" s="28" t="str">
        <f t="shared" si="237"/>
        <v/>
      </c>
      <c r="L3054" s="28" t="str">
        <f t="shared" si="239"/>
        <v xml:space="preserve"> </v>
      </c>
    </row>
    <row r="3055" spans="1:12" ht="15.75" x14ac:dyDescent="0.25">
      <c r="A3055" s="31" t="s">
        <v>165</v>
      </c>
      <c r="B3055" s="30" t="str">
        <f>VLOOKUP(A3055,'Cód dos países'!$A$3:$C$199,2,FALSE)</f>
        <v>LAO</v>
      </c>
      <c r="C3055" s="25">
        <f>VLOOKUP(A3055,'Cód dos países'!$A$3:$C$199,3,FALSE)</f>
        <v>96</v>
      </c>
      <c r="D3055" s="29">
        <v>1994</v>
      </c>
      <c r="E3055">
        <f t="shared" si="238"/>
        <v>961994</v>
      </c>
      <c r="F3055" s="28" t="s">
        <v>433</v>
      </c>
      <c r="G3055" s="28" t="s">
        <v>433</v>
      </c>
      <c r="H3055" s="28" t="s">
        <v>433</v>
      </c>
      <c r="I3055" s="28" t="str">
        <f t="shared" si="235"/>
        <v/>
      </c>
      <c r="J3055" s="28" t="str">
        <f t="shared" si="236"/>
        <v/>
      </c>
      <c r="K3055" s="28" t="str">
        <f t="shared" si="237"/>
        <v/>
      </c>
      <c r="L3055" s="28" t="str">
        <f t="shared" si="239"/>
        <v xml:space="preserve"> </v>
      </c>
    </row>
    <row r="3056" spans="1:12" ht="15.75" x14ac:dyDescent="0.25">
      <c r="A3056" s="31" t="s">
        <v>165</v>
      </c>
      <c r="B3056" s="30" t="str">
        <f>VLOOKUP(A3056,'Cód dos países'!$A$3:$C$199,2,FALSE)</f>
        <v>LAO</v>
      </c>
      <c r="C3056" s="25">
        <f>VLOOKUP(A3056,'Cód dos países'!$A$3:$C$199,3,FALSE)</f>
        <v>96</v>
      </c>
      <c r="D3056" s="29">
        <v>1995</v>
      </c>
      <c r="E3056">
        <f t="shared" si="238"/>
        <v>961995</v>
      </c>
      <c r="F3056" s="28" t="s">
        <v>433</v>
      </c>
      <c r="G3056" s="28" t="s">
        <v>433</v>
      </c>
      <c r="H3056" s="28" t="s">
        <v>433</v>
      </c>
      <c r="I3056" s="28" t="str">
        <f t="shared" si="235"/>
        <v/>
      </c>
      <c r="J3056" s="28" t="str">
        <f t="shared" si="236"/>
        <v/>
      </c>
      <c r="K3056" s="28" t="str">
        <f t="shared" si="237"/>
        <v/>
      </c>
      <c r="L3056" s="28" t="str">
        <f t="shared" si="239"/>
        <v xml:space="preserve"> </v>
      </c>
    </row>
    <row r="3057" spans="1:12" ht="15.75" x14ac:dyDescent="0.25">
      <c r="A3057" s="31" t="s">
        <v>165</v>
      </c>
      <c r="B3057" s="30" t="str">
        <f>VLOOKUP(A3057,'Cód dos países'!$A$3:$C$199,2,FALSE)</f>
        <v>LAO</v>
      </c>
      <c r="C3057" s="25">
        <f>VLOOKUP(A3057,'Cód dos países'!$A$3:$C$199,3,FALSE)</f>
        <v>96</v>
      </c>
      <c r="D3057" s="29">
        <v>1996</v>
      </c>
      <c r="E3057">
        <f t="shared" si="238"/>
        <v>961996</v>
      </c>
      <c r="F3057" s="28" t="s">
        <v>433</v>
      </c>
      <c r="G3057" s="28" t="s">
        <v>433</v>
      </c>
      <c r="H3057" s="28" t="s">
        <v>433</v>
      </c>
      <c r="I3057" s="28" t="str">
        <f t="shared" si="235"/>
        <v/>
      </c>
      <c r="J3057" s="28" t="str">
        <f t="shared" si="236"/>
        <v/>
      </c>
      <c r="K3057" s="28" t="str">
        <f t="shared" si="237"/>
        <v/>
      </c>
      <c r="L3057" s="28" t="str">
        <f t="shared" si="239"/>
        <v xml:space="preserve"> </v>
      </c>
    </row>
    <row r="3058" spans="1:12" ht="15.75" x14ac:dyDescent="0.25">
      <c r="A3058" s="31" t="s">
        <v>165</v>
      </c>
      <c r="B3058" s="30" t="str">
        <f>VLOOKUP(A3058,'Cód dos países'!$A$3:$C$199,2,FALSE)</f>
        <v>LAO</v>
      </c>
      <c r="C3058" s="25">
        <f>VLOOKUP(A3058,'Cód dos países'!$A$3:$C$199,3,FALSE)</f>
        <v>96</v>
      </c>
      <c r="D3058" s="29">
        <v>1997</v>
      </c>
      <c r="E3058">
        <f t="shared" si="238"/>
        <v>961997</v>
      </c>
      <c r="F3058" s="28" t="s">
        <v>433</v>
      </c>
      <c r="G3058" s="28" t="s">
        <v>433</v>
      </c>
      <c r="H3058" s="28" t="s">
        <v>433</v>
      </c>
      <c r="I3058" s="28" t="str">
        <f t="shared" si="235"/>
        <v/>
      </c>
      <c r="J3058" s="28" t="str">
        <f t="shared" si="236"/>
        <v/>
      </c>
      <c r="K3058" s="28" t="str">
        <f t="shared" si="237"/>
        <v/>
      </c>
      <c r="L3058" s="28" t="str">
        <f t="shared" si="239"/>
        <v xml:space="preserve"> </v>
      </c>
    </row>
    <row r="3059" spans="1:12" ht="15.75" x14ac:dyDescent="0.25">
      <c r="A3059" s="31" t="s">
        <v>165</v>
      </c>
      <c r="B3059" s="30" t="str">
        <f>VLOOKUP(A3059,'Cód dos países'!$A$3:$C$199,2,FALSE)</f>
        <v>LAO</v>
      </c>
      <c r="C3059" s="25">
        <f>VLOOKUP(A3059,'Cód dos países'!$A$3:$C$199,3,FALSE)</f>
        <v>96</v>
      </c>
      <c r="D3059" s="29">
        <v>1998</v>
      </c>
      <c r="E3059">
        <f t="shared" si="238"/>
        <v>961998</v>
      </c>
      <c r="F3059" s="28" t="s">
        <v>433</v>
      </c>
      <c r="G3059" s="28" t="s">
        <v>433</v>
      </c>
      <c r="H3059" s="28" t="s">
        <v>433</v>
      </c>
      <c r="I3059" s="28" t="str">
        <f t="shared" si="235"/>
        <v/>
      </c>
      <c r="J3059" s="28" t="str">
        <f t="shared" si="236"/>
        <v/>
      </c>
      <c r="K3059" s="28" t="str">
        <f t="shared" si="237"/>
        <v/>
      </c>
      <c r="L3059" s="28" t="str">
        <f t="shared" si="239"/>
        <v xml:space="preserve"> </v>
      </c>
    </row>
    <row r="3060" spans="1:12" ht="15.75" x14ac:dyDescent="0.25">
      <c r="A3060" s="31" t="s">
        <v>165</v>
      </c>
      <c r="B3060" s="30" t="str">
        <f>VLOOKUP(A3060,'Cód dos países'!$A$3:$C$199,2,FALSE)</f>
        <v>LAO</v>
      </c>
      <c r="C3060" s="25">
        <f>VLOOKUP(A3060,'Cód dos países'!$A$3:$C$199,3,FALSE)</f>
        <v>96</v>
      </c>
      <c r="D3060" s="29">
        <v>1999</v>
      </c>
      <c r="E3060">
        <f t="shared" si="238"/>
        <v>961999</v>
      </c>
      <c r="F3060" s="28" t="s">
        <v>433</v>
      </c>
      <c r="G3060" s="28" t="s">
        <v>433</v>
      </c>
      <c r="H3060" s="28" t="s">
        <v>433</v>
      </c>
      <c r="I3060" s="28" t="str">
        <f t="shared" si="235"/>
        <v/>
      </c>
      <c r="J3060" s="28" t="str">
        <f t="shared" si="236"/>
        <v/>
      </c>
      <c r="K3060" s="28" t="str">
        <f t="shared" si="237"/>
        <v/>
      </c>
      <c r="L3060" s="28" t="str">
        <f t="shared" si="239"/>
        <v xml:space="preserve"> </v>
      </c>
    </row>
    <row r="3061" spans="1:12" ht="15.75" x14ac:dyDescent="0.25">
      <c r="A3061" s="31" t="s">
        <v>165</v>
      </c>
      <c r="B3061" s="30" t="str">
        <f>VLOOKUP(A3061,'Cód dos países'!$A$3:$C$199,2,FALSE)</f>
        <v>LAO</v>
      </c>
      <c r="C3061" s="25">
        <f>VLOOKUP(A3061,'Cód dos países'!$A$3:$C$199,3,FALSE)</f>
        <v>96</v>
      </c>
      <c r="D3061" s="29">
        <v>2000</v>
      </c>
      <c r="E3061">
        <f t="shared" si="238"/>
        <v>962000</v>
      </c>
      <c r="F3061" s="28" t="s">
        <v>433</v>
      </c>
      <c r="G3061" s="28" t="s">
        <v>433</v>
      </c>
      <c r="H3061" s="28" t="s">
        <v>433</v>
      </c>
      <c r="I3061" s="28" t="str">
        <f t="shared" si="235"/>
        <v/>
      </c>
      <c r="J3061" s="28" t="str">
        <f t="shared" si="236"/>
        <v/>
      </c>
      <c r="K3061" s="28" t="str">
        <f t="shared" si="237"/>
        <v/>
      </c>
      <c r="L3061" s="28" t="str">
        <f t="shared" si="239"/>
        <v xml:space="preserve"> </v>
      </c>
    </row>
    <row r="3062" spans="1:12" ht="15.75" x14ac:dyDescent="0.25">
      <c r="A3062" s="31" t="s">
        <v>165</v>
      </c>
      <c r="B3062" s="30" t="str">
        <f>VLOOKUP(A3062,'Cód dos países'!$A$3:$C$199,2,FALSE)</f>
        <v>LAO</v>
      </c>
      <c r="C3062" s="25">
        <f>VLOOKUP(A3062,'Cód dos países'!$A$3:$C$199,3,FALSE)</f>
        <v>96</v>
      </c>
      <c r="D3062" s="29">
        <v>2001</v>
      </c>
      <c r="E3062">
        <f t="shared" si="238"/>
        <v>962001</v>
      </c>
      <c r="F3062" s="28" t="s">
        <v>433</v>
      </c>
      <c r="G3062" s="28" t="s">
        <v>433</v>
      </c>
      <c r="H3062" s="28" t="s">
        <v>433</v>
      </c>
      <c r="I3062" s="28" t="str">
        <f t="shared" si="235"/>
        <v/>
      </c>
      <c r="J3062" s="28" t="str">
        <f t="shared" si="236"/>
        <v/>
      </c>
      <c r="K3062" s="28" t="str">
        <f t="shared" si="237"/>
        <v/>
      </c>
      <c r="L3062" s="28" t="str">
        <f t="shared" si="239"/>
        <v xml:space="preserve"> </v>
      </c>
    </row>
    <row r="3063" spans="1:12" ht="15.75" x14ac:dyDescent="0.25">
      <c r="A3063" s="31" t="s">
        <v>165</v>
      </c>
      <c r="B3063" s="30" t="str">
        <f>VLOOKUP(A3063,'Cód dos países'!$A$3:$C$199,2,FALSE)</f>
        <v>LAO</v>
      </c>
      <c r="C3063" s="25">
        <f>VLOOKUP(A3063,'Cód dos países'!$A$3:$C$199,3,FALSE)</f>
        <v>96</v>
      </c>
      <c r="D3063" s="29">
        <v>2002</v>
      </c>
      <c r="E3063">
        <f t="shared" si="238"/>
        <v>962002</v>
      </c>
      <c r="F3063" s="28" t="s">
        <v>433</v>
      </c>
      <c r="G3063" s="28" t="s">
        <v>433</v>
      </c>
      <c r="H3063" s="28" t="s">
        <v>433</v>
      </c>
      <c r="I3063" s="28" t="str">
        <f t="shared" si="235"/>
        <v/>
      </c>
      <c r="J3063" s="28" t="str">
        <f t="shared" si="236"/>
        <v/>
      </c>
      <c r="K3063" s="28" t="str">
        <f t="shared" si="237"/>
        <v/>
      </c>
      <c r="L3063" s="28" t="str">
        <f t="shared" si="239"/>
        <v xml:space="preserve"> </v>
      </c>
    </row>
    <row r="3064" spans="1:12" ht="15.75" x14ac:dyDescent="0.25">
      <c r="A3064" s="31" t="s">
        <v>165</v>
      </c>
      <c r="B3064" s="30" t="str">
        <f>VLOOKUP(A3064,'Cód dos países'!$A$3:$C$199,2,FALSE)</f>
        <v>LAO</v>
      </c>
      <c r="C3064" s="25">
        <f>VLOOKUP(A3064,'Cód dos países'!$A$3:$C$199,3,FALSE)</f>
        <v>96</v>
      </c>
      <c r="D3064" s="29">
        <v>2003</v>
      </c>
      <c r="E3064">
        <f t="shared" si="238"/>
        <v>962003</v>
      </c>
      <c r="F3064" s="28" t="s">
        <v>433</v>
      </c>
      <c r="G3064" s="28" t="s">
        <v>433</v>
      </c>
      <c r="H3064" s="28" t="s">
        <v>433</v>
      </c>
      <c r="I3064" s="28" t="str">
        <f t="shared" si="235"/>
        <v/>
      </c>
      <c r="J3064" s="28" t="str">
        <f t="shared" si="236"/>
        <v/>
      </c>
      <c r="K3064" s="28" t="str">
        <f t="shared" si="237"/>
        <v/>
      </c>
      <c r="L3064" s="28" t="str">
        <f t="shared" si="239"/>
        <v xml:space="preserve"> </v>
      </c>
    </row>
    <row r="3065" spans="1:12" ht="15.75" x14ac:dyDescent="0.25">
      <c r="A3065" s="31" t="s">
        <v>165</v>
      </c>
      <c r="B3065" s="30" t="str">
        <f>VLOOKUP(A3065,'Cód dos países'!$A$3:$C$199,2,FALSE)</f>
        <v>LAO</v>
      </c>
      <c r="C3065" s="25">
        <f>VLOOKUP(A3065,'Cód dos países'!$A$3:$C$199,3,FALSE)</f>
        <v>96</v>
      </c>
      <c r="D3065" s="29">
        <v>2004</v>
      </c>
      <c r="E3065">
        <f t="shared" si="238"/>
        <v>962004</v>
      </c>
      <c r="F3065" s="28" t="s">
        <v>433</v>
      </c>
      <c r="G3065" s="28" t="s">
        <v>433</v>
      </c>
      <c r="H3065" s="28" t="s">
        <v>433</v>
      </c>
      <c r="I3065" s="28" t="str">
        <f t="shared" si="235"/>
        <v/>
      </c>
      <c r="J3065" s="28" t="str">
        <f t="shared" si="236"/>
        <v/>
      </c>
      <c r="K3065" s="28" t="str">
        <f t="shared" si="237"/>
        <v/>
      </c>
      <c r="L3065" s="28" t="str">
        <f t="shared" si="239"/>
        <v xml:space="preserve"> </v>
      </c>
    </row>
    <row r="3066" spans="1:12" ht="15.75" x14ac:dyDescent="0.25">
      <c r="A3066" s="31" t="s">
        <v>165</v>
      </c>
      <c r="B3066" s="30" t="str">
        <f>VLOOKUP(A3066,'Cód dos países'!$A$3:$C$199,2,FALSE)</f>
        <v>LAO</v>
      </c>
      <c r="C3066" s="25">
        <f>VLOOKUP(A3066,'Cód dos países'!$A$3:$C$199,3,FALSE)</f>
        <v>96</v>
      </c>
      <c r="D3066" s="29">
        <v>2005</v>
      </c>
      <c r="E3066">
        <f t="shared" si="238"/>
        <v>962005</v>
      </c>
      <c r="F3066" s="28" t="s">
        <v>433</v>
      </c>
      <c r="G3066" s="28" t="s">
        <v>433</v>
      </c>
      <c r="H3066" s="28" t="s">
        <v>433</v>
      </c>
      <c r="I3066" s="28" t="str">
        <f t="shared" si="235"/>
        <v/>
      </c>
      <c r="J3066" s="28" t="str">
        <f t="shared" si="236"/>
        <v/>
      </c>
      <c r="K3066" s="28" t="str">
        <f t="shared" si="237"/>
        <v/>
      </c>
      <c r="L3066" s="28" t="str">
        <f t="shared" si="239"/>
        <v xml:space="preserve"> </v>
      </c>
    </row>
    <row r="3067" spans="1:12" ht="15.75" x14ac:dyDescent="0.25">
      <c r="A3067" s="31" t="s">
        <v>165</v>
      </c>
      <c r="B3067" s="30" t="str">
        <f>VLOOKUP(A3067,'Cód dos países'!$A$3:$C$199,2,FALSE)</f>
        <v>LAO</v>
      </c>
      <c r="C3067" s="25">
        <f>VLOOKUP(A3067,'Cód dos países'!$A$3:$C$199,3,FALSE)</f>
        <v>96</v>
      </c>
      <c r="D3067" s="29">
        <v>2006</v>
      </c>
      <c r="E3067">
        <f t="shared" si="238"/>
        <v>962006</v>
      </c>
      <c r="F3067" s="28" t="s">
        <v>433</v>
      </c>
      <c r="G3067" s="28" t="s">
        <v>433</v>
      </c>
      <c r="H3067" s="28" t="s">
        <v>433</v>
      </c>
      <c r="I3067" s="28" t="str">
        <f t="shared" si="235"/>
        <v/>
      </c>
      <c r="J3067" s="28" t="str">
        <f t="shared" si="236"/>
        <v/>
      </c>
      <c r="K3067" s="28" t="str">
        <f t="shared" si="237"/>
        <v/>
      </c>
      <c r="L3067" s="28" t="str">
        <f t="shared" si="239"/>
        <v xml:space="preserve"> </v>
      </c>
    </row>
    <row r="3068" spans="1:12" ht="15.75" x14ac:dyDescent="0.25">
      <c r="A3068" s="31" t="s">
        <v>165</v>
      </c>
      <c r="B3068" s="30" t="str">
        <f>VLOOKUP(A3068,'Cód dos países'!$A$3:$C$199,2,FALSE)</f>
        <v>LAO</v>
      </c>
      <c r="C3068" s="25">
        <f>VLOOKUP(A3068,'Cód dos países'!$A$3:$C$199,3,FALSE)</f>
        <v>96</v>
      </c>
      <c r="D3068" s="29">
        <v>2007</v>
      </c>
      <c r="E3068">
        <f t="shared" si="238"/>
        <v>962007</v>
      </c>
      <c r="F3068" s="28" t="s">
        <v>433</v>
      </c>
      <c r="G3068" s="28" t="s">
        <v>433</v>
      </c>
      <c r="H3068" s="28" t="s">
        <v>433</v>
      </c>
      <c r="I3068" s="28" t="str">
        <f t="shared" si="235"/>
        <v/>
      </c>
      <c r="J3068" s="28" t="str">
        <f t="shared" si="236"/>
        <v/>
      </c>
      <c r="K3068" s="28" t="str">
        <f t="shared" si="237"/>
        <v/>
      </c>
      <c r="L3068" s="28" t="str">
        <f t="shared" si="239"/>
        <v xml:space="preserve"> </v>
      </c>
    </row>
    <row r="3069" spans="1:12" ht="15.75" x14ac:dyDescent="0.25">
      <c r="A3069" s="31" t="s">
        <v>165</v>
      </c>
      <c r="B3069" s="30" t="str">
        <f>VLOOKUP(A3069,'Cód dos países'!$A$3:$C$199,2,FALSE)</f>
        <v>LAO</v>
      </c>
      <c r="C3069" s="25">
        <f>VLOOKUP(A3069,'Cód dos países'!$A$3:$C$199,3,FALSE)</f>
        <v>96</v>
      </c>
      <c r="D3069" s="29">
        <v>2008</v>
      </c>
      <c r="E3069">
        <f t="shared" si="238"/>
        <v>962008</v>
      </c>
      <c r="F3069" s="28" t="s">
        <v>433</v>
      </c>
      <c r="G3069" s="28" t="s">
        <v>433</v>
      </c>
      <c r="H3069" s="28" t="s">
        <v>433</v>
      </c>
      <c r="I3069" s="28" t="str">
        <f t="shared" si="235"/>
        <v/>
      </c>
      <c r="J3069" s="28" t="str">
        <f t="shared" si="236"/>
        <v/>
      </c>
      <c r="K3069" s="28" t="str">
        <f t="shared" si="237"/>
        <v/>
      </c>
      <c r="L3069" s="28" t="str">
        <f t="shared" si="239"/>
        <v xml:space="preserve"> </v>
      </c>
    </row>
    <row r="3070" spans="1:12" ht="15.75" x14ac:dyDescent="0.25">
      <c r="A3070" s="31" t="s">
        <v>165</v>
      </c>
      <c r="B3070" s="30" t="str">
        <f>VLOOKUP(A3070,'Cód dos países'!$A$3:$C$199,2,FALSE)</f>
        <v>LAO</v>
      </c>
      <c r="C3070" s="25">
        <f>VLOOKUP(A3070,'Cód dos países'!$A$3:$C$199,3,FALSE)</f>
        <v>96</v>
      </c>
      <c r="D3070" s="29">
        <v>2009</v>
      </c>
      <c r="E3070">
        <f t="shared" si="238"/>
        <v>962009</v>
      </c>
      <c r="F3070" s="28" t="s">
        <v>433</v>
      </c>
      <c r="G3070" s="28" t="s">
        <v>433</v>
      </c>
      <c r="H3070" s="28" t="s">
        <v>433</v>
      </c>
      <c r="I3070" s="28" t="str">
        <f t="shared" si="235"/>
        <v/>
      </c>
      <c r="J3070" s="28" t="str">
        <f t="shared" si="236"/>
        <v/>
      </c>
      <c r="K3070" s="28" t="str">
        <f t="shared" si="237"/>
        <v/>
      </c>
      <c r="L3070" s="28" t="str">
        <f t="shared" si="239"/>
        <v xml:space="preserve"> </v>
      </c>
    </row>
    <row r="3071" spans="1:12" ht="15.75" x14ac:dyDescent="0.25">
      <c r="A3071" s="31" t="s">
        <v>165</v>
      </c>
      <c r="B3071" s="30" t="str">
        <f>VLOOKUP(A3071,'Cód dos países'!$A$3:$C$199,2,FALSE)</f>
        <v>LAO</v>
      </c>
      <c r="C3071" s="25">
        <f>VLOOKUP(A3071,'Cód dos países'!$A$3:$C$199,3,FALSE)</f>
        <v>96</v>
      </c>
      <c r="D3071" s="29">
        <v>2010</v>
      </c>
      <c r="E3071">
        <f t="shared" si="238"/>
        <v>962010</v>
      </c>
      <c r="F3071" s="28" t="s">
        <v>433</v>
      </c>
      <c r="G3071" s="28" t="s">
        <v>433</v>
      </c>
      <c r="H3071" s="28" t="s">
        <v>433</v>
      </c>
      <c r="I3071" s="28" t="str">
        <f t="shared" si="235"/>
        <v/>
      </c>
      <c r="J3071" s="28" t="str">
        <f t="shared" si="236"/>
        <v/>
      </c>
      <c r="K3071" s="28" t="str">
        <f t="shared" si="237"/>
        <v/>
      </c>
      <c r="L3071" s="28" t="str">
        <f t="shared" si="239"/>
        <v xml:space="preserve"> </v>
      </c>
    </row>
    <row r="3072" spans="1:12" ht="15.75" x14ac:dyDescent="0.25">
      <c r="A3072" s="31" t="s">
        <v>165</v>
      </c>
      <c r="B3072" s="30" t="str">
        <f>VLOOKUP(A3072,'Cód dos países'!$A$3:$C$199,2,FALSE)</f>
        <v>LAO</v>
      </c>
      <c r="C3072" s="25">
        <f>VLOOKUP(A3072,'Cód dos países'!$A$3:$C$199,3,FALSE)</f>
        <v>96</v>
      </c>
      <c r="D3072" s="29">
        <v>2011</v>
      </c>
      <c r="E3072">
        <f t="shared" si="238"/>
        <v>962011</v>
      </c>
      <c r="F3072" s="28" t="s">
        <v>433</v>
      </c>
      <c r="G3072" s="28" t="s">
        <v>433</v>
      </c>
      <c r="H3072" s="28" t="s">
        <v>433</v>
      </c>
      <c r="I3072" s="28" t="str">
        <f t="shared" si="235"/>
        <v/>
      </c>
      <c r="J3072" s="28" t="str">
        <f t="shared" si="236"/>
        <v/>
      </c>
      <c r="K3072" s="28" t="str">
        <f t="shared" si="237"/>
        <v/>
      </c>
      <c r="L3072" s="28" t="str">
        <f t="shared" si="239"/>
        <v xml:space="preserve"> </v>
      </c>
    </row>
    <row r="3073" spans="1:12" ht="15.75" x14ac:dyDescent="0.25">
      <c r="A3073" s="31" t="s">
        <v>165</v>
      </c>
      <c r="B3073" s="30" t="str">
        <f>VLOOKUP(A3073,'Cód dos países'!$A$3:$C$199,2,FALSE)</f>
        <v>LAO</v>
      </c>
      <c r="C3073" s="25">
        <f>VLOOKUP(A3073,'Cód dos países'!$A$3:$C$199,3,FALSE)</f>
        <v>96</v>
      </c>
      <c r="D3073" s="29">
        <v>2012</v>
      </c>
      <c r="E3073">
        <f t="shared" si="238"/>
        <v>962012</v>
      </c>
      <c r="F3073" s="28" t="s">
        <v>433</v>
      </c>
      <c r="G3073" s="28" t="s">
        <v>433</v>
      </c>
      <c r="H3073" s="28" t="s">
        <v>433</v>
      </c>
      <c r="I3073" s="28" t="str">
        <f t="shared" si="235"/>
        <v/>
      </c>
      <c r="J3073" s="28" t="str">
        <f t="shared" si="236"/>
        <v/>
      </c>
      <c r="K3073" s="28" t="str">
        <f t="shared" si="237"/>
        <v/>
      </c>
      <c r="L3073" s="28" t="str">
        <f t="shared" si="239"/>
        <v xml:space="preserve"> </v>
      </c>
    </row>
    <row r="3074" spans="1:12" ht="15.75" x14ac:dyDescent="0.25">
      <c r="A3074" s="31" t="s">
        <v>165</v>
      </c>
      <c r="B3074" s="30" t="str">
        <f>VLOOKUP(A3074,'Cód dos países'!$A$3:$C$199,2,FALSE)</f>
        <v>LAO</v>
      </c>
      <c r="C3074" s="25">
        <f>VLOOKUP(A3074,'Cód dos países'!$A$3:$C$199,3,FALSE)</f>
        <v>96</v>
      </c>
      <c r="D3074" s="29">
        <v>2013</v>
      </c>
      <c r="E3074">
        <f t="shared" si="238"/>
        <v>962013</v>
      </c>
      <c r="F3074" s="28" t="s">
        <v>433</v>
      </c>
      <c r="G3074" s="28" t="s">
        <v>433</v>
      </c>
      <c r="H3074" s="28" t="s">
        <v>433</v>
      </c>
      <c r="I3074" s="28" t="str">
        <f t="shared" si="235"/>
        <v/>
      </c>
      <c r="J3074" s="28" t="str">
        <f t="shared" si="236"/>
        <v/>
      </c>
      <c r="K3074" s="28" t="str">
        <f t="shared" si="237"/>
        <v/>
      </c>
      <c r="L3074" s="28" t="str">
        <f t="shared" si="239"/>
        <v xml:space="preserve"> </v>
      </c>
    </row>
    <row r="3075" spans="1:12" ht="15.75" x14ac:dyDescent="0.25">
      <c r="A3075" s="31" t="s">
        <v>165</v>
      </c>
      <c r="B3075" s="30" t="str">
        <f>VLOOKUP(A3075,'Cód dos países'!$A$3:$C$199,2,FALSE)</f>
        <v>LAO</v>
      </c>
      <c r="C3075" s="25">
        <f>VLOOKUP(A3075,'Cód dos países'!$A$3:$C$199,3,FALSE)</f>
        <v>96</v>
      </c>
      <c r="D3075" s="29">
        <v>2014</v>
      </c>
      <c r="E3075">
        <f t="shared" si="238"/>
        <v>962014</v>
      </c>
      <c r="F3075" s="28" t="s">
        <v>433</v>
      </c>
      <c r="G3075" s="28" t="s">
        <v>433</v>
      </c>
      <c r="H3075" s="28" t="s">
        <v>433</v>
      </c>
      <c r="I3075" s="28" t="str">
        <f t="shared" si="235"/>
        <v/>
      </c>
      <c r="J3075" s="28" t="str">
        <f t="shared" si="236"/>
        <v/>
      </c>
      <c r="K3075" s="28" t="str">
        <f t="shared" si="237"/>
        <v/>
      </c>
      <c r="L3075" s="28" t="str">
        <f t="shared" si="239"/>
        <v xml:space="preserve"> </v>
      </c>
    </row>
    <row r="3076" spans="1:12" ht="15.75" x14ac:dyDescent="0.25">
      <c r="A3076" s="31" t="s">
        <v>181</v>
      </c>
      <c r="B3076" s="30" t="str">
        <f>VLOOKUP(A3076,'Cód dos países'!$A$3:$C$199,2,FALSE)</f>
        <v>LVA</v>
      </c>
      <c r="C3076" s="25">
        <f>VLOOKUP(A3076,'Cód dos países'!$A$3:$C$199,3,FALSE)</f>
        <v>97</v>
      </c>
      <c r="D3076" s="29">
        <v>1983</v>
      </c>
      <c r="E3076">
        <f t="shared" si="238"/>
        <v>971983</v>
      </c>
      <c r="F3076" s="28" t="s">
        <v>433</v>
      </c>
      <c r="G3076" s="28" t="s">
        <v>433</v>
      </c>
      <c r="H3076" s="28" t="s">
        <v>433</v>
      </c>
      <c r="I3076" s="28" t="str">
        <f t="shared" ref="I3076:I3139" si="240">IF(F3076=".","",IF($D3076&gt;2009,F3076,F3076/12))</f>
        <v/>
      </c>
      <c r="J3076" s="28" t="str">
        <f t="shared" ref="J3076:J3139" si="241">IF(G3076=".","",IF($D3076&gt;2009,G3076,G3076/6))</f>
        <v/>
      </c>
      <c r="K3076" s="28" t="str">
        <f t="shared" ref="K3076:K3139" si="242">IF(H3076=".","",IF($D3076&gt;2009,H3076,H3076/6))</f>
        <v/>
      </c>
      <c r="L3076" s="28" t="str">
        <f t="shared" si="239"/>
        <v xml:space="preserve"> </v>
      </c>
    </row>
    <row r="3077" spans="1:12" ht="15.75" x14ac:dyDescent="0.25">
      <c r="A3077" s="31" t="s">
        <v>181</v>
      </c>
      <c r="B3077" s="30" t="str">
        <f>VLOOKUP(A3077,'Cód dos países'!$A$3:$C$199,2,FALSE)</f>
        <v>LVA</v>
      </c>
      <c r="C3077" s="25">
        <f>VLOOKUP(A3077,'Cód dos países'!$A$3:$C$199,3,FALSE)</f>
        <v>97</v>
      </c>
      <c r="D3077" s="29">
        <v>1984</v>
      </c>
      <c r="E3077">
        <f t="shared" ref="E3077:E3140" si="243">C3077*10000+D3077</f>
        <v>971984</v>
      </c>
      <c r="F3077" s="28" t="s">
        <v>433</v>
      </c>
      <c r="G3077" s="28" t="s">
        <v>433</v>
      </c>
      <c r="H3077" s="28" t="s">
        <v>433</v>
      </c>
      <c r="I3077" s="28" t="str">
        <f t="shared" si="240"/>
        <v/>
      </c>
      <c r="J3077" s="28" t="str">
        <f t="shared" si="241"/>
        <v/>
      </c>
      <c r="K3077" s="28" t="str">
        <f t="shared" si="242"/>
        <v/>
      </c>
      <c r="L3077" s="28" t="str">
        <f t="shared" si="239"/>
        <v xml:space="preserve"> </v>
      </c>
    </row>
    <row r="3078" spans="1:12" ht="15.75" x14ac:dyDescent="0.25">
      <c r="A3078" s="31" t="s">
        <v>181</v>
      </c>
      <c r="B3078" s="30" t="str">
        <f>VLOOKUP(A3078,'Cód dos países'!$A$3:$C$199,2,FALSE)</f>
        <v>LVA</v>
      </c>
      <c r="C3078" s="25">
        <f>VLOOKUP(A3078,'Cód dos países'!$A$3:$C$199,3,FALSE)</f>
        <v>97</v>
      </c>
      <c r="D3078" s="29">
        <v>1985</v>
      </c>
      <c r="E3078">
        <f t="shared" si="243"/>
        <v>971985</v>
      </c>
      <c r="F3078" s="28" t="s">
        <v>433</v>
      </c>
      <c r="G3078" s="28" t="s">
        <v>433</v>
      </c>
      <c r="H3078" s="28" t="s">
        <v>433</v>
      </c>
      <c r="I3078" s="28" t="str">
        <f t="shared" si="240"/>
        <v/>
      </c>
      <c r="J3078" s="28" t="str">
        <f t="shared" si="241"/>
        <v/>
      </c>
      <c r="K3078" s="28" t="str">
        <f t="shared" si="242"/>
        <v/>
      </c>
      <c r="L3078" s="28" t="str">
        <f t="shared" si="239"/>
        <v xml:space="preserve"> </v>
      </c>
    </row>
    <row r="3079" spans="1:12" ht="15.75" x14ac:dyDescent="0.25">
      <c r="A3079" s="31" t="s">
        <v>181</v>
      </c>
      <c r="B3079" s="30" t="str">
        <f>VLOOKUP(A3079,'Cód dos países'!$A$3:$C$199,2,FALSE)</f>
        <v>LVA</v>
      </c>
      <c r="C3079" s="25">
        <f>VLOOKUP(A3079,'Cód dos países'!$A$3:$C$199,3,FALSE)</f>
        <v>97</v>
      </c>
      <c r="D3079" s="29">
        <v>1986</v>
      </c>
      <c r="E3079">
        <f t="shared" si="243"/>
        <v>971986</v>
      </c>
      <c r="F3079" s="28" t="s">
        <v>433</v>
      </c>
      <c r="G3079" s="28" t="s">
        <v>433</v>
      </c>
      <c r="H3079" s="28" t="s">
        <v>433</v>
      </c>
      <c r="I3079" s="28" t="str">
        <f t="shared" si="240"/>
        <v/>
      </c>
      <c r="J3079" s="28" t="str">
        <f t="shared" si="241"/>
        <v/>
      </c>
      <c r="K3079" s="28" t="str">
        <f t="shared" si="242"/>
        <v/>
      </c>
      <c r="L3079" s="28" t="str">
        <f t="shared" si="239"/>
        <v xml:space="preserve"> </v>
      </c>
    </row>
    <row r="3080" spans="1:12" ht="15.75" x14ac:dyDescent="0.25">
      <c r="A3080" s="31" t="s">
        <v>181</v>
      </c>
      <c r="B3080" s="30" t="str">
        <f>VLOOKUP(A3080,'Cód dos países'!$A$3:$C$199,2,FALSE)</f>
        <v>LVA</v>
      </c>
      <c r="C3080" s="25">
        <f>VLOOKUP(A3080,'Cód dos países'!$A$3:$C$199,3,FALSE)</f>
        <v>97</v>
      </c>
      <c r="D3080" s="29">
        <v>1987</v>
      </c>
      <c r="E3080">
        <f t="shared" si="243"/>
        <v>971987</v>
      </c>
      <c r="F3080" s="28" t="s">
        <v>433</v>
      </c>
      <c r="G3080" s="28" t="s">
        <v>433</v>
      </c>
      <c r="H3080" s="28" t="s">
        <v>433</v>
      </c>
      <c r="I3080" s="28" t="str">
        <f t="shared" si="240"/>
        <v/>
      </c>
      <c r="J3080" s="28" t="str">
        <f t="shared" si="241"/>
        <v/>
      </c>
      <c r="K3080" s="28" t="str">
        <f t="shared" si="242"/>
        <v/>
      </c>
      <c r="L3080" s="28" t="str">
        <f t="shared" si="239"/>
        <v xml:space="preserve"> </v>
      </c>
    </row>
    <row r="3081" spans="1:12" ht="15.75" x14ac:dyDescent="0.25">
      <c r="A3081" s="31" t="s">
        <v>181</v>
      </c>
      <c r="B3081" s="30" t="str">
        <f>VLOOKUP(A3081,'Cód dos países'!$A$3:$C$199,2,FALSE)</f>
        <v>LVA</v>
      </c>
      <c r="C3081" s="25">
        <f>VLOOKUP(A3081,'Cód dos países'!$A$3:$C$199,3,FALSE)</f>
        <v>97</v>
      </c>
      <c r="D3081" s="29">
        <v>1988</v>
      </c>
      <c r="E3081">
        <f t="shared" si="243"/>
        <v>971988</v>
      </c>
      <c r="F3081" s="28" t="s">
        <v>433</v>
      </c>
      <c r="G3081" s="28" t="s">
        <v>433</v>
      </c>
      <c r="H3081" s="28" t="s">
        <v>433</v>
      </c>
      <c r="I3081" s="28" t="str">
        <f t="shared" si="240"/>
        <v/>
      </c>
      <c r="J3081" s="28" t="str">
        <f t="shared" si="241"/>
        <v/>
      </c>
      <c r="K3081" s="28" t="str">
        <f t="shared" si="242"/>
        <v/>
      </c>
      <c r="L3081" s="28" t="str">
        <f t="shared" ref="L3081:L3144" si="244">IF(AND(I3081="",J3081="",K3081="")," ",IFERROR((1/3)*I3081+(1/3)*J3081+(1/3)*K3081,""))</f>
        <v xml:space="preserve"> </v>
      </c>
    </row>
    <row r="3082" spans="1:12" ht="15.75" x14ac:dyDescent="0.25">
      <c r="A3082" s="31" t="s">
        <v>181</v>
      </c>
      <c r="B3082" s="30" t="str">
        <f>VLOOKUP(A3082,'Cód dos países'!$A$3:$C$199,2,FALSE)</f>
        <v>LVA</v>
      </c>
      <c r="C3082" s="25">
        <f>VLOOKUP(A3082,'Cód dos países'!$A$3:$C$199,3,FALSE)</f>
        <v>97</v>
      </c>
      <c r="D3082" s="29">
        <v>1989</v>
      </c>
      <c r="E3082">
        <f t="shared" si="243"/>
        <v>971989</v>
      </c>
      <c r="F3082" s="28" t="s">
        <v>433</v>
      </c>
      <c r="G3082" s="28" t="s">
        <v>433</v>
      </c>
      <c r="H3082" s="28" t="s">
        <v>433</v>
      </c>
      <c r="I3082" s="28" t="str">
        <f t="shared" si="240"/>
        <v/>
      </c>
      <c r="J3082" s="28" t="str">
        <f t="shared" si="241"/>
        <v/>
      </c>
      <c r="K3082" s="28" t="str">
        <f t="shared" si="242"/>
        <v/>
      </c>
      <c r="L3082" s="28" t="str">
        <f t="shared" si="244"/>
        <v xml:space="preserve"> </v>
      </c>
    </row>
    <row r="3083" spans="1:12" ht="15.75" x14ac:dyDescent="0.25">
      <c r="A3083" s="31" t="s">
        <v>181</v>
      </c>
      <c r="B3083" s="30" t="str">
        <f>VLOOKUP(A3083,'Cód dos países'!$A$3:$C$199,2,FALSE)</f>
        <v>LVA</v>
      </c>
      <c r="C3083" s="25">
        <f>VLOOKUP(A3083,'Cód dos países'!$A$3:$C$199,3,FALSE)</f>
        <v>97</v>
      </c>
      <c r="D3083" s="29">
        <v>1990</v>
      </c>
      <c r="E3083">
        <f t="shared" si="243"/>
        <v>971990</v>
      </c>
      <c r="F3083" s="28" t="s">
        <v>433</v>
      </c>
      <c r="G3083" s="28" t="s">
        <v>433</v>
      </c>
      <c r="H3083" s="28" t="s">
        <v>433</v>
      </c>
      <c r="I3083" s="28" t="str">
        <f t="shared" si="240"/>
        <v/>
      </c>
      <c r="J3083" s="28" t="str">
        <f t="shared" si="241"/>
        <v/>
      </c>
      <c r="K3083" s="28" t="str">
        <f t="shared" si="242"/>
        <v/>
      </c>
      <c r="L3083" s="28" t="str">
        <f t="shared" si="244"/>
        <v xml:space="preserve"> </v>
      </c>
    </row>
    <row r="3084" spans="1:12" ht="15.75" x14ac:dyDescent="0.25">
      <c r="A3084" s="31" t="s">
        <v>181</v>
      </c>
      <c r="B3084" s="30" t="str">
        <f>VLOOKUP(A3084,'Cód dos países'!$A$3:$C$199,2,FALSE)</f>
        <v>LVA</v>
      </c>
      <c r="C3084" s="25">
        <f>VLOOKUP(A3084,'Cód dos países'!$A$3:$C$199,3,FALSE)</f>
        <v>97</v>
      </c>
      <c r="D3084" s="29">
        <v>1991</v>
      </c>
      <c r="E3084">
        <f t="shared" si="243"/>
        <v>971991</v>
      </c>
      <c r="F3084" s="28" t="s">
        <v>433</v>
      </c>
      <c r="G3084" s="28" t="s">
        <v>433</v>
      </c>
      <c r="H3084" s="28" t="s">
        <v>433</v>
      </c>
      <c r="I3084" s="28" t="str">
        <f t="shared" si="240"/>
        <v/>
      </c>
      <c r="J3084" s="28" t="str">
        <f t="shared" si="241"/>
        <v/>
      </c>
      <c r="K3084" s="28" t="str">
        <f t="shared" si="242"/>
        <v/>
      </c>
      <c r="L3084" s="28" t="str">
        <f t="shared" si="244"/>
        <v xml:space="preserve"> </v>
      </c>
    </row>
    <row r="3085" spans="1:12" ht="15.75" x14ac:dyDescent="0.25">
      <c r="A3085" s="31" t="s">
        <v>181</v>
      </c>
      <c r="B3085" s="30" t="str">
        <f>VLOOKUP(A3085,'Cód dos países'!$A$3:$C$199,2,FALSE)</f>
        <v>LVA</v>
      </c>
      <c r="C3085" s="25">
        <f>VLOOKUP(A3085,'Cód dos países'!$A$3:$C$199,3,FALSE)</f>
        <v>97</v>
      </c>
      <c r="D3085" s="29">
        <v>1992</v>
      </c>
      <c r="E3085">
        <f t="shared" si="243"/>
        <v>971992</v>
      </c>
      <c r="F3085" s="28" t="s">
        <v>433</v>
      </c>
      <c r="G3085" s="28" t="s">
        <v>433</v>
      </c>
      <c r="H3085" s="28" t="s">
        <v>433</v>
      </c>
      <c r="I3085" s="28" t="str">
        <f t="shared" si="240"/>
        <v/>
      </c>
      <c r="J3085" s="28" t="str">
        <f t="shared" si="241"/>
        <v/>
      </c>
      <c r="K3085" s="28" t="str">
        <f t="shared" si="242"/>
        <v/>
      </c>
      <c r="L3085" s="28" t="str">
        <f t="shared" si="244"/>
        <v xml:space="preserve"> </v>
      </c>
    </row>
    <row r="3086" spans="1:12" ht="15.75" x14ac:dyDescent="0.25">
      <c r="A3086" s="31" t="s">
        <v>181</v>
      </c>
      <c r="B3086" s="30" t="str">
        <f>VLOOKUP(A3086,'Cód dos países'!$A$3:$C$199,2,FALSE)</f>
        <v>LVA</v>
      </c>
      <c r="C3086" s="25">
        <f>VLOOKUP(A3086,'Cód dos países'!$A$3:$C$199,3,FALSE)</f>
        <v>97</v>
      </c>
      <c r="D3086" s="29">
        <v>1993</v>
      </c>
      <c r="E3086">
        <f t="shared" si="243"/>
        <v>971993</v>
      </c>
      <c r="F3086" s="28" t="s">
        <v>433</v>
      </c>
      <c r="G3086" s="28" t="s">
        <v>433</v>
      </c>
      <c r="H3086" s="28" t="s">
        <v>433</v>
      </c>
      <c r="I3086" s="28" t="str">
        <f t="shared" si="240"/>
        <v/>
      </c>
      <c r="J3086" s="28" t="str">
        <f t="shared" si="241"/>
        <v/>
      </c>
      <c r="K3086" s="28" t="str">
        <f t="shared" si="242"/>
        <v/>
      </c>
      <c r="L3086" s="28" t="str">
        <f t="shared" si="244"/>
        <v xml:space="preserve"> </v>
      </c>
    </row>
    <row r="3087" spans="1:12" ht="15.75" x14ac:dyDescent="0.25">
      <c r="A3087" s="31" t="s">
        <v>181</v>
      </c>
      <c r="B3087" s="30" t="str">
        <f>VLOOKUP(A3087,'Cód dos países'!$A$3:$C$199,2,FALSE)</f>
        <v>LVA</v>
      </c>
      <c r="C3087" s="25">
        <f>VLOOKUP(A3087,'Cód dos países'!$A$3:$C$199,3,FALSE)</f>
        <v>97</v>
      </c>
      <c r="D3087" s="29">
        <v>1994</v>
      </c>
      <c r="E3087">
        <f t="shared" si="243"/>
        <v>971994</v>
      </c>
      <c r="F3087" s="28" t="s">
        <v>433</v>
      </c>
      <c r="G3087" s="28" t="s">
        <v>433</v>
      </c>
      <c r="H3087" s="28" t="s">
        <v>433</v>
      </c>
      <c r="I3087" s="28" t="str">
        <f t="shared" si="240"/>
        <v/>
      </c>
      <c r="J3087" s="28" t="str">
        <f t="shared" si="241"/>
        <v/>
      </c>
      <c r="K3087" s="28" t="str">
        <f t="shared" si="242"/>
        <v/>
      </c>
      <c r="L3087" s="28" t="str">
        <f t="shared" si="244"/>
        <v xml:space="preserve"> </v>
      </c>
    </row>
    <row r="3088" spans="1:12" ht="15.75" x14ac:dyDescent="0.25">
      <c r="A3088" s="31" t="s">
        <v>181</v>
      </c>
      <c r="B3088" s="30" t="str">
        <f>VLOOKUP(A3088,'Cód dos países'!$A$3:$C$199,2,FALSE)</f>
        <v>LVA</v>
      </c>
      <c r="C3088" s="25">
        <f>VLOOKUP(A3088,'Cód dos países'!$A$3:$C$199,3,FALSE)</f>
        <v>97</v>
      </c>
      <c r="D3088" s="29">
        <v>1995</v>
      </c>
      <c r="E3088">
        <f t="shared" si="243"/>
        <v>971995</v>
      </c>
      <c r="F3088" s="28" t="s">
        <v>433</v>
      </c>
      <c r="G3088" s="28" t="s">
        <v>433</v>
      </c>
      <c r="H3088" s="28" t="s">
        <v>433</v>
      </c>
      <c r="I3088" s="28" t="str">
        <f t="shared" si="240"/>
        <v/>
      </c>
      <c r="J3088" s="28" t="str">
        <f t="shared" si="241"/>
        <v/>
      </c>
      <c r="K3088" s="28" t="str">
        <f t="shared" si="242"/>
        <v/>
      </c>
      <c r="L3088" s="28" t="str">
        <f t="shared" si="244"/>
        <v xml:space="preserve"> </v>
      </c>
    </row>
    <row r="3089" spans="1:12" ht="15.75" x14ac:dyDescent="0.25">
      <c r="A3089" s="31" t="s">
        <v>181</v>
      </c>
      <c r="B3089" s="30" t="str">
        <f>VLOOKUP(A3089,'Cód dos países'!$A$3:$C$199,2,FALSE)</f>
        <v>LVA</v>
      </c>
      <c r="C3089" s="25">
        <f>VLOOKUP(A3089,'Cód dos países'!$A$3:$C$199,3,FALSE)</f>
        <v>97</v>
      </c>
      <c r="D3089" s="29">
        <v>1996</v>
      </c>
      <c r="E3089">
        <f t="shared" si="243"/>
        <v>971996</v>
      </c>
      <c r="F3089" s="28" t="s">
        <v>433</v>
      </c>
      <c r="G3089" s="28" t="s">
        <v>433</v>
      </c>
      <c r="H3089" s="28" t="s">
        <v>433</v>
      </c>
      <c r="I3089" s="28" t="str">
        <f t="shared" si="240"/>
        <v/>
      </c>
      <c r="J3089" s="28" t="str">
        <f t="shared" si="241"/>
        <v/>
      </c>
      <c r="K3089" s="28" t="str">
        <f t="shared" si="242"/>
        <v/>
      </c>
      <c r="L3089" s="28" t="str">
        <f t="shared" si="244"/>
        <v xml:space="preserve"> </v>
      </c>
    </row>
    <row r="3090" spans="1:12" ht="15.75" x14ac:dyDescent="0.25">
      <c r="A3090" s="31" t="s">
        <v>181</v>
      </c>
      <c r="B3090" s="30" t="str">
        <f>VLOOKUP(A3090,'Cód dos países'!$A$3:$C$199,2,FALSE)</f>
        <v>LVA</v>
      </c>
      <c r="C3090" s="25">
        <f>VLOOKUP(A3090,'Cód dos países'!$A$3:$C$199,3,FALSE)</f>
        <v>97</v>
      </c>
      <c r="D3090" s="29">
        <v>1997</v>
      </c>
      <c r="E3090">
        <f t="shared" si="243"/>
        <v>971997</v>
      </c>
      <c r="F3090" s="28" t="s">
        <v>433</v>
      </c>
      <c r="G3090" s="28" t="s">
        <v>433</v>
      </c>
      <c r="H3090" s="28" t="s">
        <v>433</v>
      </c>
      <c r="I3090" s="28" t="str">
        <f t="shared" si="240"/>
        <v/>
      </c>
      <c r="J3090" s="28" t="str">
        <f t="shared" si="241"/>
        <v/>
      </c>
      <c r="K3090" s="28" t="str">
        <f t="shared" si="242"/>
        <v/>
      </c>
      <c r="L3090" s="28" t="str">
        <f t="shared" si="244"/>
        <v xml:space="preserve"> </v>
      </c>
    </row>
    <row r="3091" spans="1:12" ht="15.75" x14ac:dyDescent="0.25">
      <c r="A3091" s="31" t="s">
        <v>181</v>
      </c>
      <c r="B3091" s="30" t="str">
        <f>VLOOKUP(A3091,'Cód dos países'!$A$3:$C$199,2,FALSE)</f>
        <v>LVA</v>
      </c>
      <c r="C3091" s="25">
        <f>VLOOKUP(A3091,'Cód dos países'!$A$3:$C$199,3,FALSE)</f>
        <v>97</v>
      </c>
      <c r="D3091" s="29">
        <v>1998</v>
      </c>
      <c r="E3091">
        <f t="shared" si="243"/>
        <v>971998</v>
      </c>
      <c r="F3091" s="28">
        <v>7</v>
      </c>
      <c r="G3091" s="28">
        <v>4</v>
      </c>
      <c r="H3091" s="28">
        <v>3</v>
      </c>
      <c r="I3091" s="28">
        <f t="shared" si="240"/>
        <v>0.58333333333333337</v>
      </c>
      <c r="J3091" s="28">
        <f t="shared" si="241"/>
        <v>0.66666666666666663</v>
      </c>
      <c r="K3091" s="28">
        <f t="shared" si="242"/>
        <v>0.5</v>
      </c>
      <c r="L3091" s="28">
        <f t="shared" si="244"/>
        <v>0.58333333333333326</v>
      </c>
    </row>
    <row r="3092" spans="1:12" ht="15.75" x14ac:dyDescent="0.25">
      <c r="A3092" s="31" t="s">
        <v>181</v>
      </c>
      <c r="B3092" s="30" t="str">
        <f>VLOOKUP(A3092,'Cód dos países'!$A$3:$C$199,2,FALSE)</f>
        <v>LVA</v>
      </c>
      <c r="C3092" s="25">
        <f>VLOOKUP(A3092,'Cód dos países'!$A$3:$C$199,3,FALSE)</f>
        <v>97</v>
      </c>
      <c r="D3092" s="29">
        <v>1999</v>
      </c>
      <c r="E3092">
        <f t="shared" si="243"/>
        <v>971999</v>
      </c>
      <c r="F3092" s="28">
        <v>7</v>
      </c>
      <c r="G3092" s="28">
        <v>5</v>
      </c>
      <c r="H3092" s="28">
        <v>3</v>
      </c>
      <c r="I3092" s="28">
        <f t="shared" si="240"/>
        <v>0.58333333333333337</v>
      </c>
      <c r="J3092" s="28">
        <f t="shared" si="241"/>
        <v>0.83333333333333337</v>
      </c>
      <c r="K3092" s="28">
        <f t="shared" si="242"/>
        <v>0.5</v>
      </c>
      <c r="L3092" s="28">
        <f t="shared" si="244"/>
        <v>0.63888888888888884</v>
      </c>
    </row>
    <row r="3093" spans="1:12" ht="15.75" x14ac:dyDescent="0.25">
      <c r="A3093" s="31" t="s">
        <v>181</v>
      </c>
      <c r="B3093" s="30" t="str">
        <f>VLOOKUP(A3093,'Cód dos países'!$A$3:$C$199,2,FALSE)</f>
        <v>LVA</v>
      </c>
      <c r="C3093" s="25">
        <f>VLOOKUP(A3093,'Cód dos países'!$A$3:$C$199,3,FALSE)</f>
        <v>97</v>
      </c>
      <c r="D3093" s="29">
        <v>2000</v>
      </c>
      <c r="E3093">
        <f t="shared" si="243"/>
        <v>972000</v>
      </c>
      <c r="F3093" s="28">
        <v>7</v>
      </c>
      <c r="G3093" s="28">
        <v>5</v>
      </c>
      <c r="H3093" s="28">
        <v>3</v>
      </c>
      <c r="I3093" s="28">
        <f t="shared" si="240"/>
        <v>0.58333333333333337</v>
      </c>
      <c r="J3093" s="28">
        <f t="shared" si="241"/>
        <v>0.83333333333333337</v>
      </c>
      <c r="K3093" s="28">
        <f t="shared" si="242"/>
        <v>0.5</v>
      </c>
      <c r="L3093" s="28">
        <f t="shared" si="244"/>
        <v>0.63888888888888884</v>
      </c>
    </row>
    <row r="3094" spans="1:12" ht="15.75" x14ac:dyDescent="0.25">
      <c r="A3094" s="31" t="s">
        <v>181</v>
      </c>
      <c r="B3094" s="30" t="str">
        <f>VLOOKUP(A3094,'Cód dos países'!$A$3:$C$199,2,FALSE)</f>
        <v>LVA</v>
      </c>
      <c r="C3094" s="25">
        <f>VLOOKUP(A3094,'Cód dos países'!$A$3:$C$199,3,FALSE)</f>
        <v>97</v>
      </c>
      <c r="D3094" s="29">
        <v>2001</v>
      </c>
      <c r="E3094">
        <f t="shared" si="243"/>
        <v>972001</v>
      </c>
      <c r="F3094" s="28">
        <v>10.5</v>
      </c>
      <c r="G3094" s="28">
        <v>5</v>
      </c>
      <c r="H3094" s="28">
        <v>2</v>
      </c>
      <c r="I3094" s="28">
        <f t="shared" si="240"/>
        <v>0.875</v>
      </c>
      <c r="J3094" s="28">
        <f t="shared" si="241"/>
        <v>0.83333333333333337</v>
      </c>
      <c r="K3094" s="28">
        <f t="shared" si="242"/>
        <v>0.33333333333333331</v>
      </c>
      <c r="L3094" s="28">
        <f t="shared" si="244"/>
        <v>0.68055555555555558</v>
      </c>
    </row>
    <row r="3095" spans="1:12" ht="15.75" x14ac:dyDescent="0.25">
      <c r="A3095" s="31" t="s">
        <v>181</v>
      </c>
      <c r="B3095" s="30" t="str">
        <f>VLOOKUP(A3095,'Cód dos países'!$A$3:$C$199,2,FALSE)</f>
        <v>LVA</v>
      </c>
      <c r="C3095" s="25">
        <f>VLOOKUP(A3095,'Cód dos países'!$A$3:$C$199,3,FALSE)</f>
        <v>97</v>
      </c>
      <c r="D3095" s="29">
        <v>2002</v>
      </c>
      <c r="E3095">
        <f t="shared" si="243"/>
        <v>972002</v>
      </c>
      <c r="F3095" s="28">
        <v>11</v>
      </c>
      <c r="G3095" s="28">
        <v>5</v>
      </c>
      <c r="H3095" s="28">
        <v>2</v>
      </c>
      <c r="I3095" s="28">
        <f t="shared" si="240"/>
        <v>0.91666666666666663</v>
      </c>
      <c r="J3095" s="28">
        <f t="shared" si="241"/>
        <v>0.83333333333333337</v>
      </c>
      <c r="K3095" s="28">
        <f t="shared" si="242"/>
        <v>0.33333333333333331</v>
      </c>
      <c r="L3095" s="28">
        <f t="shared" si="244"/>
        <v>0.69444444444444442</v>
      </c>
    </row>
    <row r="3096" spans="1:12" ht="15.75" x14ac:dyDescent="0.25">
      <c r="A3096" s="31" t="s">
        <v>181</v>
      </c>
      <c r="B3096" s="30" t="str">
        <f>VLOOKUP(A3096,'Cód dos países'!$A$3:$C$199,2,FALSE)</f>
        <v>LVA</v>
      </c>
      <c r="C3096" s="25">
        <f>VLOOKUP(A3096,'Cód dos países'!$A$3:$C$199,3,FALSE)</f>
        <v>97</v>
      </c>
      <c r="D3096" s="29">
        <v>2003</v>
      </c>
      <c r="E3096">
        <f t="shared" si="243"/>
        <v>972003</v>
      </c>
      <c r="F3096" s="28">
        <v>11</v>
      </c>
      <c r="G3096" s="28">
        <v>5</v>
      </c>
      <c r="H3096" s="28">
        <v>2</v>
      </c>
      <c r="I3096" s="28">
        <f t="shared" si="240"/>
        <v>0.91666666666666663</v>
      </c>
      <c r="J3096" s="28">
        <f t="shared" si="241"/>
        <v>0.83333333333333337</v>
      </c>
      <c r="K3096" s="28">
        <f t="shared" si="242"/>
        <v>0.33333333333333331</v>
      </c>
      <c r="L3096" s="28">
        <f t="shared" si="244"/>
        <v>0.69444444444444442</v>
      </c>
    </row>
    <row r="3097" spans="1:12" ht="15.75" x14ac:dyDescent="0.25">
      <c r="A3097" s="31" t="s">
        <v>181</v>
      </c>
      <c r="B3097" s="30" t="str">
        <f>VLOOKUP(A3097,'Cód dos países'!$A$3:$C$199,2,FALSE)</f>
        <v>LVA</v>
      </c>
      <c r="C3097" s="25">
        <f>VLOOKUP(A3097,'Cód dos países'!$A$3:$C$199,3,FALSE)</f>
        <v>97</v>
      </c>
      <c r="D3097" s="29">
        <v>2004</v>
      </c>
      <c r="E3097">
        <f t="shared" si="243"/>
        <v>972004</v>
      </c>
      <c r="F3097" s="28">
        <v>11</v>
      </c>
      <c r="G3097" s="28">
        <v>5</v>
      </c>
      <c r="H3097" s="28">
        <v>2</v>
      </c>
      <c r="I3097" s="28">
        <f t="shared" si="240"/>
        <v>0.91666666666666663</v>
      </c>
      <c r="J3097" s="28">
        <f t="shared" si="241"/>
        <v>0.83333333333333337</v>
      </c>
      <c r="K3097" s="28">
        <f t="shared" si="242"/>
        <v>0.33333333333333331</v>
      </c>
      <c r="L3097" s="28">
        <f t="shared" si="244"/>
        <v>0.69444444444444442</v>
      </c>
    </row>
    <row r="3098" spans="1:12" ht="15.75" x14ac:dyDescent="0.25">
      <c r="A3098" s="31" t="s">
        <v>181</v>
      </c>
      <c r="B3098" s="30" t="str">
        <f>VLOOKUP(A3098,'Cód dos países'!$A$3:$C$199,2,FALSE)</f>
        <v>LVA</v>
      </c>
      <c r="C3098" s="25">
        <f>VLOOKUP(A3098,'Cód dos países'!$A$3:$C$199,3,FALSE)</f>
        <v>97</v>
      </c>
      <c r="D3098" s="29">
        <v>2005</v>
      </c>
      <c r="E3098">
        <f t="shared" si="243"/>
        <v>972005</v>
      </c>
      <c r="F3098" s="28">
        <v>11</v>
      </c>
      <c r="G3098" s="28">
        <v>5</v>
      </c>
      <c r="H3098" s="28">
        <v>2</v>
      </c>
      <c r="I3098" s="28">
        <f t="shared" si="240"/>
        <v>0.91666666666666663</v>
      </c>
      <c r="J3098" s="28">
        <f t="shared" si="241"/>
        <v>0.83333333333333337</v>
      </c>
      <c r="K3098" s="28">
        <f t="shared" si="242"/>
        <v>0.33333333333333331</v>
      </c>
      <c r="L3098" s="28">
        <f t="shared" si="244"/>
        <v>0.69444444444444442</v>
      </c>
    </row>
    <row r="3099" spans="1:12" ht="15.75" x14ac:dyDescent="0.25">
      <c r="A3099" s="31" t="s">
        <v>181</v>
      </c>
      <c r="B3099" s="30" t="str">
        <f>VLOOKUP(A3099,'Cód dos países'!$A$3:$C$199,2,FALSE)</f>
        <v>LVA</v>
      </c>
      <c r="C3099" s="25">
        <f>VLOOKUP(A3099,'Cód dos países'!$A$3:$C$199,3,FALSE)</f>
        <v>97</v>
      </c>
      <c r="D3099" s="29">
        <v>2006</v>
      </c>
      <c r="E3099">
        <f t="shared" si="243"/>
        <v>972006</v>
      </c>
      <c r="F3099" s="28">
        <v>11</v>
      </c>
      <c r="G3099" s="28">
        <v>5</v>
      </c>
      <c r="H3099" s="28">
        <v>2</v>
      </c>
      <c r="I3099" s="28">
        <f t="shared" si="240"/>
        <v>0.91666666666666663</v>
      </c>
      <c r="J3099" s="28">
        <f t="shared" si="241"/>
        <v>0.83333333333333337</v>
      </c>
      <c r="K3099" s="28">
        <f t="shared" si="242"/>
        <v>0.33333333333333331</v>
      </c>
      <c r="L3099" s="28">
        <f t="shared" si="244"/>
        <v>0.69444444444444442</v>
      </c>
    </row>
    <row r="3100" spans="1:12" ht="15.75" x14ac:dyDescent="0.25">
      <c r="A3100" s="31" t="s">
        <v>181</v>
      </c>
      <c r="B3100" s="30" t="str">
        <f>VLOOKUP(A3100,'Cód dos países'!$A$3:$C$199,2,FALSE)</f>
        <v>LVA</v>
      </c>
      <c r="C3100" s="25">
        <f>VLOOKUP(A3100,'Cód dos países'!$A$3:$C$199,3,FALSE)</f>
        <v>97</v>
      </c>
      <c r="D3100" s="29">
        <v>2007</v>
      </c>
      <c r="E3100">
        <f t="shared" si="243"/>
        <v>972007</v>
      </c>
      <c r="F3100" s="28">
        <v>11</v>
      </c>
      <c r="G3100" s="28">
        <v>5</v>
      </c>
      <c r="H3100" s="28">
        <v>2</v>
      </c>
      <c r="I3100" s="28">
        <f t="shared" si="240"/>
        <v>0.91666666666666663</v>
      </c>
      <c r="J3100" s="28">
        <f t="shared" si="241"/>
        <v>0.83333333333333337</v>
      </c>
      <c r="K3100" s="28">
        <f t="shared" si="242"/>
        <v>0.33333333333333331</v>
      </c>
      <c r="L3100" s="28">
        <f t="shared" si="244"/>
        <v>0.69444444444444442</v>
      </c>
    </row>
    <row r="3101" spans="1:12" ht="15.75" x14ac:dyDescent="0.25">
      <c r="A3101" s="31" t="s">
        <v>181</v>
      </c>
      <c r="B3101" s="30" t="str">
        <f>VLOOKUP(A3101,'Cód dos países'!$A$3:$C$199,2,FALSE)</f>
        <v>LVA</v>
      </c>
      <c r="C3101" s="25">
        <f>VLOOKUP(A3101,'Cód dos países'!$A$3:$C$199,3,FALSE)</f>
        <v>97</v>
      </c>
      <c r="D3101" s="29">
        <v>2008</v>
      </c>
      <c r="E3101">
        <f t="shared" si="243"/>
        <v>972008</v>
      </c>
      <c r="F3101" s="28">
        <v>10</v>
      </c>
      <c r="G3101" s="28">
        <v>5</v>
      </c>
      <c r="H3101" s="28">
        <v>2</v>
      </c>
      <c r="I3101" s="28">
        <f t="shared" si="240"/>
        <v>0.83333333333333337</v>
      </c>
      <c r="J3101" s="28">
        <f t="shared" si="241"/>
        <v>0.83333333333333337</v>
      </c>
      <c r="K3101" s="28">
        <f t="shared" si="242"/>
        <v>0.33333333333333331</v>
      </c>
      <c r="L3101" s="28">
        <f t="shared" si="244"/>
        <v>0.66666666666666674</v>
      </c>
    </row>
    <row r="3102" spans="1:12" ht="15.75" x14ac:dyDescent="0.25">
      <c r="A3102" s="31" t="s">
        <v>181</v>
      </c>
      <c r="B3102" s="30" t="str">
        <f>VLOOKUP(A3102,'Cód dos países'!$A$3:$C$199,2,FALSE)</f>
        <v>LVA</v>
      </c>
      <c r="C3102" s="25">
        <f>VLOOKUP(A3102,'Cód dos países'!$A$3:$C$199,3,FALSE)</f>
        <v>97</v>
      </c>
      <c r="D3102" s="29">
        <v>2009</v>
      </c>
      <c r="E3102">
        <f t="shared" si="243"/>
        <v>972009</v>
      </c>
      <c r="F3102" s="28">
        <v>9.5</v>
      </c>
      <c r="G3102" s="28">
        <v>5</v>
      </c>
      <c r="H3102" s="28">
        <v>2</v>
      </c>
      <c r="I3102" s="28">
        <f t="shared" si="240"/>
        <v>0.79166666666666663</v>
      </c>
      <c r="J3102" s="28">
        <f t="shared" si="241"/>
        <v>0.83333333333333337</v>
      </c>
      <c r="K3102" s="28">
        <f t="shared" si="242"/>
        <v>0.33333333333333331</v>
      </c>
      <c r="L3102" s="28">
        <f t="shared" si="244"/>
        <v>0.65277777777777768</v>
      </c>
    </row>
    <row r="3103" spans="1:12" ht="15.75" x14ac:dyDescent="0.25">
      <c r="A3103" s="31" t="s">
        <v>181</v>
      </c>
      <c r="B3103" s="30" t="str">
        <f>VLOOKUP(A3103,'Cód dos países'!$A$3:$C$199,2,FALSE)</f>
        <v>LVA</v>
      </c>
      <c r="C3103" s="25">
        <f>VLOOKUP(A3103,'Cód dos países'!$A$3:$C$199,3,FALSE)</f>
        <v>97</v>
      </c>
      <c r="D3103" s="29">
        <v>2010</v>
      </c>
      <c r="E3103">
        <f t="shared" si="243"/>
        <v>972010</v>
      </c>
      <c r="F3103" s="28">
        <v>0.77272727272727271</v>
      </c>
      <c r="G3103" s="28">
        <v>0.83333333333333337</v>
      </c>
      <c r="H3103" s="28">
        <v>0.33333333333333331</v>
      </c>
      <c r="I3103" s="28">
        <f t="shared" si="240"/>
        <v>0.77272727272727271</v>
      </c>
      <c r="J3103" s="28">
        <f t="shared" si="241"/>
        <v>0.83333333333333337</v>
      </c>
      <c r="K3103" s="28">
        <f t="shared" si="242"/>
        <v>0.33333333333333331</v>
      </c>
      <c r="L3103" s="28">
        <f t="shared" si="244"/>
        <v>0.64646464646464641</v>
      </c>
    </row>
    <row r="3104" spans="1:12" ht="15.75" x14ac:dyDescent="0.25">
      <c r="A3104" s="31" t="s">
        <v>181</v>
      </c>
      <c r="B3104" s="30" t="str">
        <f>VLOOKUP(A3104,'Cód dos países'!$A$3:$C$199,2,FALSE)</f>
        <v>LVA</v>
      </c>
      <c r="C3104" s="25">
        <f>VLOOKUP(A3104,'Cód dos países'!$A$3:$C$199,3,FALSE)</f>
        <v>97</v>
      </c>
      <c r="D3104" s="29">
        <v>2011</v>
      </c>
      <c r="E3104">
        <f t="shared" si="243"/>
        <v>972011</v>
      </c>
      <c r="F3104" s="28">
        <v>0.68181818181818177</v>
      </c>
      <c r="G3104" s="28">
        <v>0.83333333333333337</v>
      </c>
      <c r="H3104" s="28">
        <v>0.33333333333333331</v>
      </c>
      <c r="I3104" s="28">
        <f t="shared" si="240"/>
        <v>0.68181818181818177</v>
      </c>
      <c r="J3104" s="28">
        <f t="shared" si="241"/>
        <v>0.83333333333333337</v>
      </c>
      <c r="K3104" s="28">
        <f t="shared" si="242"/>
        <v>0.33333333333333331</v>
      </c>
      <c r="L3104" s="28">
        <f t="shared" si="244"/>
        <v>0.61616161616161613</v>
      </c>
    </row>
    <row r="3105" spans="1:12" ht="15.75" x14ac:dyDescent="0.25">
      <c r="A3105" s="31" t="s">
        <v>181</v>
      </c>
      <c r="B3105" s="30" t="str">
        <f>VLOOKUP(A3105,'Cód dos países'!$A$3:$C$199,2,FALSE)</f>
        <v>LVA</v>
      </c>
      <c r="C3105" s="25">
        <f>VLOOKUP(A3105,'Cód dos países'!$A$3:$C$199,3,FALSE)</f>
        <v>97</v>
      </c>
      <c r="D3105" s="29">
        <v>2012</v>
      </c>
      <c r="E3105">
        <f t="shared" si="243"/>
        <v>972012</v>
      </c>
      <c r="F3105" s="28">
        <v>0.72727272727272729</v>
      </c>
      <c r="G3105" s="28">
        <v>0.83333333333333337</v>
      </c>
      <c r="H3105" s="28">
        <v>0.41666666666666669</v>
      </c>
      <c r="I3105" s="28">
        <f t="shared" si="240"/>
        <v>0.72727272727272729</v>
      </c>
      <c r="J3105" s="28">
        <f t="shared" si="241"/>
        <v>0.83333333333333337</v>
      </c>
      <c r="K3105" s="28">
        <f t="shared" si="242"/>
        <v>0.41666666666666669</v>
      </c>
      <c r="L3105" s="28">
        <f t="shared" si="244"/>
        <v>0.65909090909090917</v>
      </c>
    </row>
    <row r="3106" spans="1:12" ht="15.75" x14ac:dyDescent="0.25">
      <c r="A3106" s="31" t="s">
        <v>181</v>
      </c>
      <c r="B3106" s="30" t="str">
        <f>VLOOKUP(A3106,'Cód dos países'!$A$3:$C$199,2,FALSE)</f>
        <v>LVA</v>
      </c>
      <c r="C3106" s="25">
        <f>VLOOKUP(A3106,'Cód dos países'!$A$3:$C$199,3,FALSE)</f>
        <v>97</v>
      </c>
      <c r="D3106" s="29">
        <v>2013</v>
      </c>
      <c r="E3106">
        <f t="shared" si="243"/>
        <v>972013</v>
      </c>
      <c r="F3106" s="28">
        <v>0.72727272727272729</v>
      </c>
      <c r="G3106" s="28">
        <v>0.83333333333333337</v>
      </c>
      <c r="H3106" s="28">
        <v>0.41666666666666669</v>
      </c>
      <c r="I3106" s="28">
        <f t="shared" si="240"/>
        <v>0.72727272727272729</v>
      </c>
      <c r="J3106" s="28">
        <f t="shared" si="241"/>
        <v>0.83333333333333337</v>
      </c>
      <c r="K3106" s="28">
        <f t="shared" si="242"/>
        <v>0.41666666666666669</v>
      </c>
      <c r="L3106" s="28">
        <f t="shared" si="244"/>
        <v>0.65909090909090917</v>
      </c>
    </row>
    <row r="3107" spans="1:12" ht="15.75" x14ac:dyDescent="0.25">
      <c r="A3107" s="31" t="s">
        <v>181</v>
      </c>
      <c r="B3107" s="30" t="str">
        <f>VLOOKUP(A3107,'Cód dos países'!$A$3:$C$199,2,FALSE)</f>
        <v>LVA</v>
      </c>
      <c r="C3107" s="25">
        <f>VLOOKUP(A3107,'Cód dos países'!$A$3:$C$199,3,FALSE)</f>
        <v>97</v>
      </c>
      <c r="D3107" s="29">
        <v>2014</v>
      </c>
      <c r="E3107">
        <f t="shared" si="243"/>
        <v>972014</v>
      </c>
      <c r="F3107" s="28">
        <v>0.81818181818181823</v>
      </c>
      <c r="G3107" s="28">
        <v>0.83333333333333337</v>
      </c>
      <c r="H3107" s="28">
        <v>0.5</v>
      </c>
      <c r="I3107" s="28">
        <f t="shared" si="240"/>
        <v>0.81818181818181823</v>
      </c>
      <c r="J3107" s="28">
        <f t="shared" si="241"/>
        <v>0.83333333333333337</v>
      </c>
      <c r="K3107" s="28">
        <f t="shared" si="242"/>
        <v>0.5</v>
      </c>
      <c r="L3107" s="28">
        <f t="shared" si="244"/>
        <v>0.71717171717171713</v>
      </c>
    </row>
    <row r="3108" spans="1:12" ht="15.75" x14ac:dyDescent="0.25">
      <c r="A3108" s="31" t="s">
        <v>167</v>
      </c>
      <c r="B3108" s="30" t="str">
        <f>VLOOKUP(A3108,'Cód dos países'!$A$3:$C$199,2,FALSE)</f>
        <v>LBN</v>
      </c>
      <c r="C3108" s="25">
        <f>VLOOKUP(A3108,'Cód dos países'!$A$3:$C$199,3,FALSE)</f>
        <v>98</v>
      </c>
      <c r="D3108" s="29">
        <v>1983</v>
      </c>
      <c r="E3108">
        <f t="shared" si="243"/>
        <v>981983</v>
      </c>
      <c r="F3108" s="28">
        <v>3</v>
      </c>
      <c r="G3108" s="28">
        <v>1</v>
      </c>
      <c r="H3108" s="28">
        <v>3</v>
      </c>
      <c r="I3108" s="28">
        <f t="shared" si="240"/>
        <v>0.25</v>
      </c>
      <c r="J3108" s="28">
        <f t="shared" si="241"/>
        <v>0.16666666666666666</v>
      </c>
      <c r="K3108" s="28">
        <f t="shared" si="242"/>
        <v>0.5</v>
      </c>
      <c r="L3108" s="28">
        <f t="shared" si="244"/>
        <v>0.30555555555555558</v>
      </c>
    </row>
    <row r="3109" spans="1:12" ht="15.75" x14ac:dyDescent="0.25">
      <c r="A3109" s="31" t="s">
        <v>167</v>
      </c>
      <c r="B3109" s="30" t="str">
        <f>VLOOKUP(A3109,'Cód dos países'!$A$3:$C$199,2,FALSE)</f>
        <v>LBN</v>
      </c>
      <c r="C3109" s="25">
        <f>VLOOKUP(A3109,'Cód dos países'!$A$3:$C$199,3,FALSE)</f>
        <v>98</v>
      </c>
      <c r="D3109" s="29">
        <v>1984</v>
      </c>
      <c r="E3109">
        <f t="shared" si="243"/>
        <v>981984</v>
      </c>
      <c r="F3109" s="28">
        <v>3</v>
      </c>
      <c r="G3109" s="28">
        <v>1</v>
      </c>
      <c r="H3109" s="28">
        <v>3</v>
      </c>
      <c r="I3109" s="28">
        <f t="shared" si="240"/>
        <v>0.25</v>
      </c>
      <c r="J3109" s="28">
        <f t="shared" si="241"/>
        <v>0.16666666666666666</v>
      </c>
      <c r="K3109" s="28">
        <f t="shared" si="242"/>
        <v>0.5</v>
      </c>
      <c r="L3109" s="28">
        <f t="shared" si="244"/>
        <v>0.30555555555555558</v>
      </c>
    </row>
    <row r="3110" spans="1:12" ht="15.75" x14ac:dyDescent="0.25">
      <c r="A3110" s="31" t="s">
        <v>167</v>
      </c>
      <c r="B3110" s="30" t="str">
        <f>VLOOKUP(A3110,'Cód dos países'!$A$3:$C$199,2,FALSE)</f>
        <v>LBN</v>
      </c>
      <c r="C3110" s="25">
        <f>VLOOKUP(A3110,'Cód dos países'!$A$3:$C$199,3,FALSE)</f>
        <v>98</v>
      </c>
      <c r="D3110" s="29">
        <v>1985</v>
      </c>
      <c r="E3110">
        <f t="shared" si="243"/>
        <v>981985</v>
      </c>
      <c r="F3110" s="28">
        <v>3</v>
      </c>
      <c r="G3110" s="28">
        <v>1</v>
      </c>
      <c r="H3110" s="28">
        <v>3</v>
      </c>
      <c r="I3110" s="28">
        <f t="shared" si="240"/>
        <v>0.25</v>
      </c>
      <c r="J3110" s="28">
        <f t="shared" si="241"/>
        <v>0.16666666666666666</v>
      </c>
      <c r="K3110" s="28">
        <f t="shared" si="242"/>
        <v>0.5</v>
      </c>
      <c r="L3110" s="28">
        <f t="shared" si="244"/>
        <v>0.30555555555555558</v>
      </c>
    </row>
    <row r="3111" spans="1:12" ht="15.75" x14ac:dyDescent="0.25">
      <c r="A3111" s="31" t="s">
        <v>167</v>
      </c>
      <c r="B3111" s="30" t="str">
        <f>VLOOKUP(A3111,'Cód dos países'!$A$3:$C$199,2,FALSE)</f>
        <v>LBN</v>
      </c>
      <c r="C3111" s="25">
        <f>VLOOKUP(A3111,'Cód dos países'!$A$3:$C$199,3,FALSE)</f>
        <v>98</v>
      </c>
      <c r="D3111" s="29">
        <v>1986</v>
      </c>
      <c r="E3111">
        <f t="shared" si="243"/>
        <v>981986</v>
      </c>
      <c r="F3111" s="28">
        <v>3</v>
      </c>
      <c r="G3111" s="28">
        <v>1</v>
      </c>
      <c r="H3111" s="28">
        <v>3</v>
      </c>
      <c r="I3111" s="28">
        <f t="shared" si="240"/>
        <v>0.25</v>
      </c>
      <c r="J3111" s="28">
        <f t="shared" si="241"/>
        <v>0.16666666666666666</v>
      </c>
      <c r="K3111" s="28">
        <f t="shared" si="242"/>
        <v>0.5</v>
      </c>
      <c r="L3111" s="28">
        <f t="shared" si="244"/>
        <v>0.30555555555555558</v>
      </c>
    </row>
    <row r="3112" spans="1:12" ht="15.75" x14ac:dyDescent="0.25">
      <c r="A3112" s="31" t="s">
        <v>167</v>
      </c>
      <c r="B3112" s="30" t="str">
        <f>VLOOKUP(A3112,'Cód dos países'!$A$3:$C$199,2,FALSE)</f>
        <v>LBN</v>
      </c>
      <c r="C3112" s="25">
        <f>VLOOKUP(A3112,'Cód dos países'!$A$3:$C$199,3,FALSE)</f>
        <v>98</v>
      </c>
      <c r="D3112" s="29">
        <v>1987</v>
      </c>
      <c r="E3112">
        <f t="shared" si="243"/>
        <v>981987</v>
      </c>
      <c r="F3112" s="28">
        <v>2</v>
      </c>
      <c r="G3112" s="28">
        <v>1</v>
      </c>
      <c r="H3112" s="28">
        <v>3</v>
      </c>
      <c r="I3112" s="28">
        <f t="shared" si="240"/>
        <v>0.16666666666666666</v>
      </c>
      <c r="J3112" s="28">
        <f t="shared" si="241"/>
        <v>0.16666666666666666</v>
      </c>
      <c r="K3112" s="28">
        <f t="shared" si="242"/>
        <v>0.5</v>
      </c>
      <c r="L3112" s="28">
        <f t="shared" si="244"/>
        <v>0.27777777777777779</v>
      </c>
    </row>
    <row r="3113" spans="1:12" ht="15.75" x14ac:dyDescent="0.25">
      <c r="A3113" s="31" t="s">
        <v>167</v>
      </c>
      <c r="B3113" s="30" t="str">
        <f>VLOOKUP(A3113,'Cód dos países'!$A$3:$C$199,2,FALSE)</f>
        <v>LBN</v>
      </c>
      <c r="C3113" s="25">
        <f>VLOOKUP(A3113,'Cód dos países'!$A$3:$C$199,3,FALSE)</f>
        <v>98</v>
      </c>
      <c r="D3113" s="29">
        <v>1988</v>
      </c>
      <c r="E3113">
        <f t="shared" si="243"/>
        <v>981988</v>
      </c>
      <c r="F3113" s="28">
        <v>2</v>
      </c>
      <c r="G3113" s="28">
        <v>1</v>
      </c>
      <c r="H3113" s="28">
        <v>3</v>
      </c>
      <c r="I3113" s="28">
        <f t="shared" si="240"/>
        <v>0.16666666666666666</v>
      </c>
      <c r="J3113" s="28">
        <f t="shared" si="241"/>
        <v>0.16666666666666666</v>
      </c>
      <c r="K3113" s="28">
        <f t="shared" si="242"/>
        <v>0.5</v>
      </c>
      <c r="L3113" s="28">
        <f t="shared" si="244"/>
        <v>0.27777777777777779</v>
      </c>
    </row>
    <row r="3114" spans="1:12" ht="15.75" x14ac:dyDescent="0.25">
      <c r="A3114" s="31" t="s">
        <v>167</v>
      </c>
      <c r="B3114" s="30" t="str">
        <f>VLOOKUP(A3114,'Cód dos países'!$A$3:$C$199,2,FALSE)</f>
        <v>LBN</v>
      </c>
      <c r="C3114" s="25">
        <f>VLOOKUP(A3114,'Cód dos países'!$A$3:$C$199,3,FALSE)</f>
        <v>98</v>
      </c>
      <c r="D3114" s="29">
        <v>1989</v>
      </c>
      <c r="E3114">
        <f t="shared" si="243"/>
        <v>981989</v>
      </c>
      <c r="F3114" s="28">
        <v>1</v>
      </c>
      <c r="G3114" s="28">
        <v>1</v>
      </c>
      <c r="H3114" s="28">
        <v>1</v>
      </c>
      <c r="I3114" s="28">
        <f t="shared" si="240"/>
        <v>8.3333333333333329E-2</v>
      </c>
      <c r="J3114" s="28">
        <f t="shared" si="241"/>
        <v>0.16666666666666666</v>
      </c>
      <c r="K3114" s="28">
        <f t="shared" si="242"/>
        <v>0.16666666666666666</v>
      </c>
      <c r="L3114" s="28">
        <f t="shared" si="244"/>
        <v>0.1388888888888889</v>
      </c>
    </row>
    <row r="3115" spans="1:12" ht="15.75" x14ac:dyDescent="0.25">
      <c r="A3115" s="31" t="s">
        <v>167</v>
      </c>
      <c r="B3115" s="30" t="str">
        <f>VLOOKUP(A3115,'Cód dos países'!$A$3:$C$199,2,FALSE)</f>
        <v>LBN</v>
      </c>
      <c r="C3115" s="25">
        <f>VLOOKUP(A3115,'Cód dos países'!$A$3:$C$199,3,FALSE)</f>
        <v>98</v>
      </c>
      <c r="D3115" s="29">
        <v>1990</v>
      </c>
      <c r="E3115">
        <f t="shared" si="243"/>
        <v>981990</v>
      </c>
      <c r="F3115" s="28">
        <v>2</v>
      </c>
      <c r="G3115" s="28">
        <v>1</v>
      </c>
      <c r="H3115" s="28">
        <v>1</v>
      </c>
      <c r="I3115" s="28">
        <f t="shared" si="240"/>
        <v>0.16666666666666666</v>
      </c>
      <c r="J3115" s="28">
        <f t="shared" si="241"/>
        <v>0.16666666666666666</v>
      </c>
      <c r="K3115" s="28">
        <f t="shared" si="242"/>
        <v>0.16666666666666666</v>
      </c>
      <c r="L3115" s="28">
        <f t="shared" si="244"/>
        <v>0.16666666666666666</v>
      </c>
    </row>
    <row r="3116" spans="1:12" ht="15.75" x14ac:dyDescent="0.25">
      <c r="A3116" s="31" t="s">
        <v>167</v>
      </c>
      <c r="B3116" s="30" t="str">
        <f>VLOOKUP(A3116,'Cód dos países'!$A$3:$C$199,2,FALSE)</f>
        <v>LBN</v>
      </c>
      <c r="C3116" s="25">
        <f>VLOOKUP(A3116,'Cód dos países'!$A$3:$C$199,3,FALSE)</f>
        <v>98</v>
      </c>
      <c r="D3116" s="29">
        <v>1991</v>
      </c>
      <c r="E3116">
        <f t="shared" si="243"/>
        <v>981991</v>
      </c>
      <c r="F3116" s="28">
        <v>2</v>
      </c>
      <c r="G3116" s="28">
        <v>2</v>
      </c>
      <c r="H3116" s="28">
        <v>2</v>
      </c>
      <c r="I3116" s="28">
        <f t="shared" si="240"/>
        <v>0.16666666666666666</v>
      </c>
      <c r="J3116" s="28">
        <f t="shared" si="241"/>
        <v>0.33333333333333331</v>
      </c>
      <c r="K3116" s="28">
        <f t="shared" si="242"/>
        <v>0.33333333333333331</v>
      </c>
      <c r="L3116" s="28">
        <f t="shared" si="244"/>
        <v>0.27777777777777779</v>
      </c>
    </row>
    <row r="3117" spans="1:12" ht="15.75" x14ac:dyDescent="0.25">
      <c r="A3117" s="31" t="s">
        <v>167</v>
      </c>
      <c r="B3117" s="30" t="str">
        <f>VLOOKUP(A3117,'Cód dos países'!$A$3:$C$199,2,FALSE)</f>
        <v>LBN</v>
      </c>
      <c r="C3117" s="25">
        <f>VLOOKUP(A3117,'Cód dos países'!$A$3:$C$199,3,FALSE)</f>
        <v>98</v>
      </c>
      <c r="D3117" s="29">
        <v>1992</v>
      </c>
      <c r="E3117">
        <f t="shared" si="243"/>
        <v>981992</v>
      </c>
      <c r="F3117" s="28">
        <v>4</v>
      </c>
      <c r="G3117" s="28">
        <v>2</v>
      </c>
      <c r="H3117" s="28">
        <v>2</v>
      </c>
      <c r="I3117" s="28">
        <f t="shared" si="240"/>
        <v>0.33333333333333331</v>
      </c>
      <c r="J3117" s="28">
        <f t="shared" si="241"/>
        <v>0.33333333333333331</v>
      </c>
      <c r="K3117" s="28">
        <f t="shared" si="242"/>
        <v>0.33333333333333331</v>
      </c>
      <c r="L3117" s="28">
        <f t="shared" si="244"/>
        <v>0.33333333333333331</v>
      </c>
    </row>
    <row r="3118" spans="1:12" ht="15.75" x14ac:dyDescent="0.25">
      <c r="A3118" s="31" t="s">
        <v>167</v>
      </c>
      <c r="B3118" s="30" t="str">
        <f>VLOOKUP(A3118,'Cód dos países'!$A$3:$C$199,2,FALSE)</f>
        <v>LBN</v>
      </c>
      <c r="C3118" s="25">
        <f>VLOOKUP(A3118,'Cód dos países'!$A$3:$C$199,3,FALSE)</f>
        <v>98</v>
      </c>
      <c r="D3118" s="29">
        <v>1993</v>
      </c>
      <c r="E3118">
        <f t="shared" si="243"/>
        <v>981993</v>
      </c>
      <c r="F3118" s="28">
        <v>4</v>
      </c>
      <c r="G3118" s="28">
        <v>4</v>
      </c>
      <c r="H3118" s="28">
        <v>4</v>
      </c>
      <c r="I3118" s="28">
        <f t="shared" si="240"/>
        <v>0.33333333333333331</v>
      </c>
      <c r="J3118" s="28">
        <f t="shared" si="241"/>
        <v>0.66666666666666663</v>
      </c>
      <c r="K3118" s="28">
        <f t="shared" si="242"/>
        <v>0.66666666666666663</v>
      </c>
      <c r="L3118" s="28">
        <f t="shared" si="244"/>
        <v>0.55555555555555558</v>
      </c>
    </row>
    <row r="3119" spans="1:12" ht="15.75" x14ac:dyDescent="0.25">
      <c r="A3119" s="31" t="s">
        <v>167</v>
      </c>
      <c r="B3119" s="30" t="str">
        <f>VLOOKUP(A3119,'Cód dos países'!$A$3:$C$199,2,FALSE)</f>
        <v>LBN</v>
      </c>
      <c r="C3119" s="25">
        <f>VLOOKUP(A3119,'Cód dos países'!$A$3:$C$199,3,FALSE)</f>
        <v>98</v>
      </c>
      <c r="D3119" s="29">
        <v>1994</v>
      </c>
      <c r="E3119">
        <f t="shared" si="243"/>
        <v>981994</v>
      </c>
      <c r="F3119" s="28">
        <v>6</v>
      </c>
      <c r="G3119" s="28">
        <v>4</v>
      </c>
      <c r="H3119" s="28">
        <v>4</v>
      </c>
      <c r="I3119" s="28">
        <f t="shared" si="240"/>
        <v>0.5</v>
      </c>
      <c r="J3119" s="28">
        <f t="shared" si="241"/>
        <v>0.66666666666666663</v>
      </c>
      <c r="K3119" s="28">
        <f t="shared" si="242"/>
        <v>0.66666666666666663</v>
      </c>
      <c r="L3119" s="28">
        <f t="shared" si="244"/>
        <v>0.61111111111111105</v>
      </c>
    </row>
    <row r="3120" spans="1:12" ht="15.75" x14ac:dyDescent="0.25">
      <c r="A3120" s="31" t="s">
        <v>167</v>
      </c>
      <c r="B3120" s="30" t="str">
        <f>VLOOKUP(A3120,'Cód dos países'!$A$3:$C$199,2,FALSE)</f>
        <v>LBN</v>
      </c>
      <c r="C3120" s="25">
        <f>VLOOKUP(A3120,'Cód dos países'!$A$3:$C$199,3,FALSE)</f>
        <v>98</v>
      </c>
      <c r="D3120" s="29">
        <v>1995</v>
      </c>
      <c r="E3120">
        <f t="shared" si="243"/>
        <v>981995</v>
      </c>
      <c r="F3120" s="28">
        <v>6</v>
      </c>
      <c r="G3120" s="28">
        <v>4</v>
      </c>
      <c r="H3120" s="28">
        <v>4</v>
      </c>
      <c r="I3120" s="28">
        <f t="shared" si="240"/>
        <v>0.5</v>
      </c>
      <c r="J3120" s="28">
        <f t="shared" si="241"/>
        <v>0.66666666666666663</v>
      </c>
      <c r="K3120" s="28">
        <f t="shared" si="242"/>
        <v>0.66666666666666663</v>
      </c>
      <c r="L3120" s="28">
        <f t="shared" si="244"/>
        <v>0.61111111111111105</v>
      </c>
    </row>
    <row r="3121" spans="1:12" ht="15.75" x14ac:dyDescent="0.25">
      <c r="A3121" s="31" t="s">
        <v>167</v>
      </c>
      <c r="B3121" s="30" t="str">
        <f>VLOOKUP(A3121,'Cód dos países'!$A$3:$C$199,2,FALSE)</f>
        <v>LBN</v>
      </c>
      <c r="C3121" s="25">
        <f>VLOOKUP(A3121,'Cód dos países'!$A$3:$C$199,3,FALSE)</f>
        <v>98</v>
      </c>
      <c r="D3121" s="29">
        <v>1996</v>
      </c>
      <c r="E3121">
        <f t="shared" si="243"/>
        <v>981996</v>
      </c>
      <c r="F3121" s="28">
        <v>7</v>
      </c>
      <c r="G3121" s="28">
        <v>4</v>
      </c>
      <c r="H3121" s="28">
        <v>1</v>
      </c>
      <c r="I3121" s="28">
        <f t="shared" si="240"/>
        <v>0.58333333333333337</v>
      </c>
      <c r="J3121" s="28">
        <f t="shared" si="241"/>
        <v>0.66666666666666663</v>
      </c>
      <c r="K3121" s="28">
        <f t="shared" si="242"/>
        <v>0.16666666666666666</v>
      </c>
      <c r="L3121" s="28">
        <f t="shared" si="244"/>
        <v>0.47222222222222221</v>
      </c>
    </row>
    <row r="3122" spans="1:12" ht="15.75" x14ac:dyDescent="0.25">
      <c r="A3122" s="31" t="s">
        <v>167</v>
      </c>
      <c r="B3122" s="30" t="str">
        <f>VLOOKUP(A3122,'Cód dos países'!$A$3:$C$199,2,FALSE)</f>
        <v>LBN</v>
      </c>
      <c r="C3122" s="25">
        <f>VLOOKUP(A3122,'Cód dos países'!$A$3:$C$199,3,FALSE)</f>
        <v>98</v>
      </c>
      <c r="D3122" s="29">
        <v>1997</v>
      </c>
      <c r="E3122">
        <f t="shared" si="243"/>
        <v>981997</v>
      </c>
      <c r="F3122" s="28">
        <v>7</v>
      </c>
      <c r="G3122" s="28">
        <v>4</v>
      </c>
      <c r="H3122" s="28">
        <v>1</v>
      </c>
      <c r="I3122" s="28">
        <f t="shared" si="240"/>
        <v>0.58333333333333337</v>
      </c>
      <c r="J3122" s="28">
        <f t="shared" si="241"/>
        <v>0.66666666666666663</v>
      </c>
      <c r="K3122" s="28">
        <f t="shared" si="242"/>
        <v>0.16666666666666666</v>
      </c>
      <c r="L3122" s="28">
        <f t="shared" si="244"/>
        <v>0.47222222222222221</v>
      </c>
    </row>
    <row r="3123" spans="1:12" ht="15.75" x14ac:dyDescent="0.25">
      <c r="A3123" s="31" t="s">
        <v>167</v>
      </c>
      <c r="B3123" s="30" t="str">
        <f>VLOOKUP(A3123,'Cód dos países'!$A$3:$C$199,2,FALSE)</f>
        <v>LBN</v>
      </c>
      <c r="C3123" s="25">
        <f>VLOOKUP(A3123,'Cód dos países'!$A$3:$C$199,3,FALSE)</f>
        <v>98</v>
      </c>
      <c r="D3123" s="29">
        <v>1998</v>
      </c>
      <c r="E3123">
        <f t="shared" si="243"/>
        <v>981998</v>
      </c>
      <c r="F3123" s="28">
        <v>6</v>
      </c>
      <c r="G3123" s="28">
        <v>4</v>
      </c>
      <c r="H3123" s="28">
        <v>1</v>
      </c>
      <c r="I3123" s="28">
        <f t="shared" si="240"/>
        <v>0.5</v>
      </c>
      <c r="J3123" s="28">
        <f t="shared" si="241"/>
        <v>0.66666666666666663</v>
      </c>
      <c r="K3123" s="28">
        <f t="shared" si="242"/>
        <v>0.16666666666666666</v>
      </c>
      <c r="L3123" s="28">
        <f t="shared" si="244"/>
        <v>0.44444444444444442</v>
      </c>
    </row>
    <row r="3124" spans="1:12" ht="15.75" x14ac:dyDescent="0.25">
      <c r="A3124" s="31" t="s">
        <v>167</v>
      </c>
      <c r="B3124" s="30" t="str">
        <f>VLOOKUP(A3124,'Cód dos países'!$A$3:$C$199,2,FALSE)</f>
        <v>LBN</v>
      </c>
      <c r="C3124" s="25">
        <f>VLOOKUP(A3124,'Cód dos países'!$A$3:$C$199,3,FALSE)</f>
        <v>98</v>
      </c>
      <c r="D3124" s="29">
        <v>1999</v>
      </c>
      <c r="E3124">
        <f t="shared" si="243"/>
        <v>981999</v>
      </c>
      <c r="F3124" s="28">
        <v>7</v>
      </c>
      <c r="G3124" s="28">
        <v>4</v>
      </c>
      <c r="H3124" s="28">
        <v>1</v>
      </c>
      <c r="I3124" s="28">
        <f t="shared" si="240"/>
        <v>0.58333333333333337</v>
      </c>
      <c r="J3124" s="28">
        <f t="shared" si="241"/>
        <v>0.66666666666666663</v>
      </c>
      <c r="K3124" s="28">
        <f t="shared" si="242"/>
        <v>0.16666666666666666</v>
      </c>
      <c r="L3124" s="28">
        <f t="shared" si="244"/>
        <v>0.47222222222222221</v>
      </c>
    </row>
    <row r="3125" spans="1:12" ht="15.75" x14ac:dyDescent="0.25">
      <c r="A3125" s="31" t="s">
        <v>167</v>
      </c>
      <c r="B3125" s="30" t="str">
        <f>VLOOKUP(A3125,'Cód dos países'!$A$3:$C$199,2,FALSE)</f>
        <v>LBN</v>
      </c>
      <c r="C3125" s="25">
        <f>VLOOKUP(A3125,'Cód dos países'!$A$3:$C$199,3,FALSE)</f>
        <v>98</v>
      </c>
      <c r="D3125" s="29">
        <v>2000</v>
      </c>
      <c r="E3125">
        <f t="shared" si="243"/>
        <v>982000</v>
      </c>
      <c r="F3125" s="28">
        <v>7</v>
      </c>
      <c r="G3125" s="28">
        <v>4</v>
      </c>
      <c r="H3125" s="28">
        <v>1</v>
      </c>
      <c r="I3125" s="28">
        <f t="shared" si="240"/>
        <v>0.58333333333333337</v>
      </c>
      <c r="J3125" s="28">
        <f t="shared" si="241"/>
        <v>0.66666666666666663</v>
      </c>
      <c r="K3125" s="28">
        <f t="shared" si="242"/>
        <v>0.16666666666666666</v>
      </c>
      <c r="L3125" s="28">
        <f t="shared" si="244"/>
        <v>0.47222222222222221</v>
      </c>
    </row>
    <row r="3126" spans="1:12" ht="15.75" x14ac:dyDescent="0.25">
      <c r="A3126" s="31" t="s">
        <v>167</v>
      </c>
      <c r="B3126" s="30" t="str">
        <f>VLOOKUP(A3126,'Cód dos países'!$A$3:$C$199,2,FALSE)</f>
        <v>LBN</v>
      </c>
      <c r="C3126" s="25">
        <f>VLOOKUP(A3126,'Cód dos países'!$A$3:$C$199,3,FALSE)</f>
        <v>98</v>
      </c>
      <c r="D3126" s="29">
        <v>2001</v>
      </c>
      <c r="E3126">
        <f t="shared" si="243"/>
        <v>982001</v>
      </c>
      <c r="F3126" s="28">
        <v>9.5</v>
      </c>
      <c r="G3126" s="28">
        <v>4</v>
      </c>
      <c r="H3126" s="28">
        <v>1</v>
      </c>
      <c r="I3126" s="28">
        <f t="shared" si="240"/>
        <v>0.79166666666666663</v>
      </c>
      <c r="J3126" s="28">
        <f t="shared" si="241"/>
        <v>0.66666666666666663</v>
      </c>
      <c r="K3126" s="28">
        <f t="shared" si="242"/>
        <v>0.16666666666666666</v>
      </c>
      <c r="L3126" s="28">
        <f t="shared" si="244"/>
        <v>0.54166666666666663</v>
      </c>
    </row>
    <row r="3127" spans="1:12" ht="15.75" x14ac:dyDescent="0.25">
      <c r="A3127" s="31" t="s">
        <v>167</v>
      </c>
      <c r="B3127" s="30" t="str">
        <f>VLOOKUP(A3127,'Cód dos países'!$A$3:$C$199,2,FALSE)</f>
        <v>LBN</v>
      </c>
      <c r="C3127" s="25">
        <f>VLOOKUP(A3127,'Cód dos países'!$A$3:$C$199,3,FALSE)</f>
        <v>98</v>
      </c>
      <c r="D3127" s="29">
        <v>2002</v>
      </c>
      <c r="E3127">
        <f t="shared" si="243"/>
        <v>982002</v>
      </c>
      <c r="F3127" s="28">
        <v>9</v>
      </c>
      <c r="G3127" s="28">
        <v>4</v>
      </c>
      <c r="H3127" s="28">
        <v>1</v>
      </c>
      <c r="I3127" s="28">
        <f t="shared" si="240"/>
        <v>0.75</v>
      </c>
      <c r="J3127" s="28">
        <f t="shared" si="241"/>
        <v>0.66666666666666663</v>
      </c>
      <c r="K3127" s="28">
        <f t="shared" si="242"/>
        <v>0.16666666666666666</v>
      </c>
      <c r="L3127" s="28">
        <f t="shared" si="244"/>
        <v>0.52777777777777779</v>
      </c>
    </row>
    <row r="3128" spans="1:12" ht="15.75" x14ac:dyDescent="0.25">
      <c r="A3128" s="31" t="s">
        <v>167</v>
      </c>
      <c r="B3128" s="30" t="str">
        <f>VLOOKUP(A3128,'Cód dos países'!$A$3:$C$199,2,FALSE)</f>
        <v>LBN</v>
      </c>
      <c r="C3128" s="25">
        <f>VLOOKUP(A3128,'Cód dos países'!$A$3:$C$199,3,FALSE)</f>
        <v>98</v>
      </c>
      <c r="D3128" s="29">
        <v>2003</v>
      </c>
      <c r="E3128">
        <f t="shared" si="243"/>
        <v>982003</v>
      </c>
      <c r="F3128" s="28">
        <v>9</v>
      </c>
      <c r="G3128" s="28">
        <v>4</v>
      </c>
      <c r="H3128" s="28">
        <v>1</v>
      </c>
      <c r="I3128" s="28">
        <f t="shared" si="240"/>
        <v>0.75</v>
      </c>
      <c r="J3128" s="28">
        <f t="shared" si="241"/>
        <v>0.66666666666666663</v>
      </c>
      <c r="K3128" s="28">
        <f t="shared" si="242"/>
        <v>0.16666666666666666</v>
      </c>
      <c r="L3128" s="28">
        <f t="shared" si="244"/>
        <v>0.52777777777777779</v>
      </c>
    </row>
    <row r="3129" spans="1:12" ht="15.75" x14ac:dyDescent="0.25">
      <c r="A3129" s="31" t="s">
        <v>167</v>
      </c>
      <c r="B3129" s="30" t="str">
        <f>VLOOKUP(A3129,'Cód dos países'!$A$3:$C$199,2,FALSE)</f>
        <v>LBN</v>
      </c>
      <c r="C3129" s="25">
        <f>VLOOKUP(A3129,'Cód dos países'!$A$3:$C$199,3,FALSE)</f>
        <v>98</v>
      </c>
      <c r="D3129" s="29">
        <v>2004</v>
      </c>
      <c r="E3129">
        <f t="shared" si="243"/>
        <v>982004</v>
      </c>
      <c r="F3129" s="28">
        <v>9.5</v>
      </c>
      <c r="G3129" s="28">
        <v>4</v>
      </c>
      <c r="H3129" s="28">
        <v>1</v>
      </c>
      <c r="I3129" s="28">
        <f t="shared" si="240"/>
        <v>0.79166666666666663</v>
      </c>
      <c r="J3129" s="28">
        <f t="shared" si="241"/>
        <v>0.66666666666666663</v>
      </c>
      <c r="K3129" s="28">
        <f t="shared" si="242"/>
        <v>0.16666666666666666</v>
      </c>
      <c r="L3129" s="28">
        <f t="shared" si="244"/>
        <v>0.54166666666666663</v>
      </c>
    </row>
    <row r="3130" spans="1:12" ht="15.75" x14ac:dyDescent="0.25">
      <c r="A3130" s="31" t="s">
        <v>167</v>
      </c>
      <c r="B3130" s="30" t="str">
        <f>VLOOKUP(A3130,'Cód dos países'!$A$3:$C$199,2,FALSE)</f>
        <v>LBN</v>
      </c>
      <c r="C3130" s="25">
        <f>VLOOKUP(A3130,'Cód dos países'!$A$3:$C$199,3,FALSE)</f>
        <v>98</v>
      </c>
      <c r="D3130" s="29">
        <v>2005</v>
      </c>
      <c r="E3130">
        <f t="shared" si="243"/>
        <v>982005</v>
      </c>
      <c r="F3130" s="28">
        <v>8.5</v>
      </c>
      <c r="G3130" s="28">
        <v>4</v>
      </c>
      <c r="H3130" s="28">
        <v>1</v>
      </c>
      <c r="I3130" s="28">
        <f t="shared" si="240"/>
        <v>0.70833333333333337</v>
      </c>
      <c r="J3130" s="28">
        <f t="shared" si="241"/>
        <v>0.66666666666666663</v>
      </c>
      <c r="K3130" s="28">
        <f t="shared" si="242"/>
        <v>0.16666666666666666</v>
      </c>
      <c r="L3130" s="28">
        <f t="shared" si="244"/>
        <v>0.51388888888888884</v>
      </c>
    </row>
    <row r="3131" spans="1:12" ht="15.75" x14ac:dyDescent="0.25">
      <c r="A3131" s="31" t="s">
        <v>167</v>
      </c>
      <c r="B3131" s="30" t="str">
        <f>VLOOKUP(A3131,'Cód dos países'!$A$3:$C$199,2,FALSE)</f>
        <v>LBN</v>
      </c>
      <c r="C3131" s="25">
        <f>VLOOKUP(A3131,'Cód dos países'!$A$3:$C$199,3,FALSE)</f>
        <v>98</v>
      </c>
      <c r="D3131" s="29">
        <v>2006</v>
      </c>
      <c r="E3131">
        <f t="shared" si="243"/>
        <v>982006</v>
      </c>
      <c r="F3131" s="28">
        <v>8.5</v>
      </c>
      <c r="G3131" s="28">
        <v>4</v>
      </c>
      <c r="H3131" s="28">
        <v>1</v>
      </c>
      <c r="I3131" s="28">
        <f t="shared" si="240"/>
        <v>0.70833333333333337</v>
      </c>
      <c r="J3131" s="28">
        <f t="shared" si="241"/>
        <v>0.66666666666666663</v>
      </c>
      <c r="K3131" s="28">
        <f t="shared" si="242"/>
        <v>0.16666666666666666</v>
      </c>
      <c r="L3131" s="28">
        <f t="shared" si="244"/>
        <v>0.51388888888888884</v>
      </c>
    </row>
    <row r="3132" spans="1:12" ht="15.75" x14ac:dyDescent="0.25">
      <c r="A3132" s="31" t="s">
        <v>167</v>
      </c>
      <c r="B3132" s="30" t="str">
        <f>VLOOKUP(A3132,'Cód dos países'!$A$3:$C$199,2,FALSE)</f>
        <v>LBN</v>
      </c>
      <c r="C3132" s="25">
        <f>VLOOKUP(A3132,'Cód dos países'!$A$3:$C$199,3,FALSE)</f>
        <v>98</v>
      </c>
      <c r="D3132" s="29">
        <v>2007</v>
      </c>
      <c r="E3132">
        <f t="shared" si="243"/>
        <v>982007</v>
      </c>
      <c r="F3132" s="28">
        <v>8.5</v>
      </c>
      <c r="G3132" s="28">
        <v>4</v>
      </c>
      <c r="H3132" s="28">
        <v>1</v>
      </c>
      <c r="I3132" s="28">
        <f t="shared" si="240"/>
        <v>0.70833333333333337</v>
      </c>
      <c r="J3132" s="28">
        <f t="shared" si="241"/>
        <v>0.66666666666666663</v>
      </c>
      <c r="K3132" s="28">
        <f t="shared" si="242"/>
        <v>0.16666666666666666</v>
      </c>
      <c r="L3132" s="28">
        <f t="shared" si="244"/>
        <v>0.51388888888888884</v>
      </c>
    </row>
    <row r="3133" spans="1:12" ht="15.75" x14ac:dyDescent="0.25">
      <c r="A3133" s="31" t="s">
        <v>167</v>
      </c>
      <c r="B3133" s="30" t="str">
        <f>VLOOKUP(A3133,'Cód dos países'!$A$3:$C$199,2,FALSE)</f>
        <v>LBN</v>
      </c>
      <c r="C3133" s="25">
        <f>VLOOKUP(A3133,'Cód dos países'!$A$3:$C$199,3,FALSE)</f>
        <v>98</v>
      </c>
      <c r="D3133" s="29">
        <v>2008</v>
      </c>
      <c r="E3133">
        <f t="shared" si="243"/>
        <v>982008</v>
      </c>
      <c r="F3133" s="28">
        <v>8.5</v>
      </c>
      <c r="G3133" s="28">
        <v>4</v>
      </c>
      <c r="H3133" s="28">
        <v>1</v>
      </c>
      <c r="I3133" s="28">
        <f t="shared" si="240"/>
        <v>0.70833333333333337</v>
      </c>
      <c r="J3133" s="28">
        <f t="shared" si="241"/>
        <v>0.66666666666666663</v>
      </c>
      <c r="K3133" s="28">
        <f t="shared" si="242"/>
        <v>0.16666666666666666</v>
      </c>
      <c r="L3133" s="28">
        <f t="shared" si="244"/>
        <v>0.51388888888888884</v>
      </c>
    </row>
    <row r="3134" spans="1:12" ht="15.75" x14ac:dyDescent="0.25">
      <c r="A3134" s="31" t="s">
        <v>167</v>
      </c>
      <c r="B3134" s="30" t="str">
        <f>VLOOKUP(A3134,'Cód dos países'!$A$3:$C$199,2,FALSE)</f>
        <v>LBN</v>
      </c>
      <c r="C3134" s="25">
        <f>VLOOKUP(A3134,'Cód dos países'!$A$3:$C$199,3,FALSE)</f>
        <v>98</v>
      </c>
      <c r="D3134" s="29">
        <v>2009</v>
      </c>
      <c r="E3134">
        <f t="shared" si="243"/>
        <v>982009</v>
      </c>
      <c r="F3134" s="28">
        <v>8.5</v>
      </c>
      <c r="G3134" s="28">
        <v>4</v>
      </c>
      <c r="H3134" s="28">
        <v>1</v>
      </c>
      <c r="I3134" s="28">
        <f t="shared" si="240"/>
        <v>0.70833333333333337</v>
      </c>
      <c r="J3134" s="28">
        <f t="shared" si="241"/>
        <v>0.66666666666666663</v>
      </c>
      <c r="K3134" s="28">
        <f t="shared" si="242"/>
        <v>0.16666666666666666</v>
      </c>
      <c r="L3134" s="28">
        <f t="shared" si="244"/>
        <v>0.51388888888888884</v>
      </c>
    </row>
    <row r="3135" spans="1:12" ht="15.75" x14ac:dyDescent="0.25">
      <c r="A3135" s="31" t="s">
        <v>167</v>
      </c>
      <c r="B3135" s="30" t="str">
        <f>VLOOKUP(A3135,'Cód dos países'!$A$3:$C$199,2,FALSE)</f>
        <v>LBN</v>
      </c>
      <c r="C3135" s="25">
        <f>VLOOKUP(A3135,'Cód dos países'!$A$3:$C$199,3,FALSE)</f>
        <v>98</v>
      </c>
      <c r="D3135" s="29">
        <v>2010</v>
      </c>
      <c r="E3135">
        <f t="shared" si="243"/>
        <v>982010</v>
      </c>
      <c r="F3135" s="28">
        <v>0.68181818181818177</v>
      </c>
      <c r="G3135" s="28">
        <v>0.66666666666666663</v>
      </c>
      <c r="H3135" s="28">
        <v>0.33333333333333331</v>
      </c>
      <c r="I3135" s="28">
        <f t="shared" si="240"/>
        <v>0.68181818181818177</v>
      </c>
      <c r="J3135" s="28">
        <f t="shared" si="241"/>
        <v>0.66666666666666663</v>
      </c>
      <c r="K3135" s="28">
        <f t="shared" si="242"/>
        <v>0.33333333333333331</v>
      </c>
      <c r="L3135" s="28">
        <f t="shared" si="244"/>
        <v>0.56060606060606055</v>
      </c>
    </row>
    <row r="3136" spans="1:12" ht="15.75" x14ac:dyDescent="0.25">
      <c r="A3136" s="31" t="s">
        <v>167</v>
      </c>
      <c r="B3136" s="30" t="str">
        <f>VLOOKUP(A3136,'Cód dos países'!$A$3:$C$199,2,FALSE)</f>
        <v>LBN</v>
      </c>
      <c r="C3136" s="25">
        <f>VLOOKUP(A3136,'Cód dos países'!$A$3:$C$199,3,FALSE)</f>
        <v>98</v>
      </c>
      <c r="D3136" s="29">
        <v>2011</v>
      </c>
      <c r="E3136">
        <f t="shared" si="243"/>
        <v>982011</v>
      </c>
      <c r="F3136" s="28">
        <v>0.59090909090909094</v>
      </c>
      <c r="G3136" s="28">
        <v>0.66666666666666663</v>
      </c>
      <c r="H3136" s="28">
        <v>0.33333333333333331</v>
      </c>
      <c r="I3136" s="28">
        <f t="shared" si="240"/>
        <v>0.59090909090909094</v>
      </c>
      <c r="J3136" s="28">
        <f t="shared" si="241"/>
        <v>0.66666666666666663</v>
      </c>
      <c r="K3136" s="28">
        <f t="shared" si="242"/>
        <v>0.33333333333333331</v>
      </c>
      <c r="L3136" s="28">
        <f t="shared" si="244"/>
        <v>0.53030303030303028</v>
      </c>
    </row>
    <row r="3137" spans="1:12" ht="15.75" x14ac:dyDescent="0.25">
      <c r="A3137" s="31" t="s">
        <v>167</v>
      </c>
      <c r="B3137" s="30" t="str">
        <f>VLOOKUP(A3137,'Cód dos países'!$A$3:$C$199,2,FALSE)</f>
        <v>LBN</v>
      </c>
      <c r="C3137" s="25">
        <f>VLOOKUP(A3137,'Cód dos países'!$A$3:$C$199,3,FALSE)</f>
        <v>98</v>
      </c>
      <c r="D3137" s="29">
        <v>2012</v>
      </c>
      <c r="E3137">
        <f t="shared" si="243"/>
        <v>982012</v>
      </c>
      <c r="F3137" s="28">
        <v>0.54545454545454541</v>
      </c>
      <c r="G3137" s="28">
        <v>0.66666666666666663</v>
      </c>
      <c r="H3137" s="28">
        <v>0.25</v>
      </c>
      <c r="I3137" s="28">
        <f t="shared" si="240"/>
        <v>0.54545454545454541</v>
      </c>
      <c r="J3137" s="28">
        <f t="shared" si="241"/>
        <v>0.66666666666666663</v>
      </c>
      <c r="K3137" s="28">
        <f t="shared" si="242"/>
        <v>0.25</v>
      </c>
      <c r="L3137" s="28">
        <f t="shared" si="244"/>
        <v>0.48737373737373729</v>
      </c>
    </row>
    <row r="3138" spans="1:12" ht="15.75" x14ac:dyDescent="0.25">
      <c r="A3138" s="31" t="s">
        <v>167</v>
      </c>
      <c r="B3138" s="30" t="str">
        <f>VLOOKUP(A3138,'Cód dos países'!$A$3:$C$199,2,FALSE)</f>
        <v>LBN</v>
      </c>
      <c r="C3138" s="25">
        <f>VLOOKUP(A3138,'Cód dos países'!$A$3:$C$199,3,FALSE)</f>
        <v>98</v>
      </c>
      <c r="D3138" s="29">
        <v>2013</v>
      </c>
      <c r="E3138">
        <f t="shared" si="243"/>
        <v>982013</v>
      </c>
      <c r="F3138" s="28">
        <v>0.54545454545454541</v>
      </c>
      <c r="G3138" s="28">
        <v>0.66666666666666663</v>
      </c>
      <c r="H3138" s="28">
        <v>0.25</v>
      </c>
      <c r="I3138" s="28">
        <f t="shared" si="240"/>
        <v>0.54545454545454541</v>
      </c>
      <c r="J3138" s="28">
        <f t="shared" si="241"/>
        <v>0.66666666666666663</v>
      </c>
      <c r="K3138" s="28">
        <f t="shared" si="242"/>
        <v>0.25</v>
      </c>
      <c r="L3138" s="28">
        <f t="shared" si="244"/>
        <v>0.48737373737373729</v>
      </c>
    </row>
    <row r="3139" spans="1:12" ht="15.75" x14ac:dyDescent="0.25">
      <c r="A3139" s="31" t="s">
        <v>167</v>
      </c>
      <c r="B3139" s="30" t="str">
        <f>VLOOKUP(A3139,'Cód dos países'!$A$3:$C$199,2,FALSE)</f>
        <v>LBN</v>
      </c>
      <c r="C3139" s="25">
        <f>VLOOKUP(A3139,'Cód dos países'!$A$3:$C$199,3,FALSE)</f>
        <v>98</v>
      </c>
      <c r="D3139" s="29">
        <v>2014</v>
      </c>
      <c r="E3139">
        <f t="shared" si="243"/>
        <v>982014</v>
      </c>
      <c r="F3139" s="28">
        <v>0.54545454545454541</v>
      </c>
      <c r="G3139" s="28">
        <v>0.66666666666666663</v>
      </c>
      <c r="H3139" s="28">
        <v>0.25</v>
      </c>
      <c r="I3139" s="28">
        <f t="shared" si="240"/>
        <v>0.54545454545454541</v>
      </c>
      <c r="J3139" s="28">
        <f t="shared" si="241"/>
        <v>0.66666666666666663</v>
      </c>
      <c r="K3139" s="28">
        <f t="shared" si="242"/>
        <v>0.25</v>
      </c>
      <c r="L3139" s="28">
        <f t="shared" si="244"/>
        <v>0.48737373737373729</v>
      </c>
    </row>
    <row r="3140" spans="1:12" ht="15.75" x14ac:dyDescent="0.25">
      <c r="A3140" s="31" t="s">
        <v>175</v>
      </c>
      <c r="B3140" s="30" t="str">
        <f>VLOOKUP(A3140,'Cód dos países'!$A$3:$C$199,2,FALSE)</f>
        <v>LSO</v>
      </c>
      <c r="C3140" s="25">
        <f>VLOOKUP(A3140,'Cód dos países'!$A$3:$C$199,3,FALSE)</f>
        <v>99</v>
      </c>
      <c r="D3140" s="29">
        <v>1983</v>
      </c>
      <c r="E3140">
        <f t="shared" si="243"/>
        <v>991983</v>
      </c>
      <c r="F3140" s="28" t="s">
        <v>433</v>
      </c>
      <c r="G3140" s="28" t="s">
        <v>433</v>
      </c>
      <c r="H3140" s="28" t="s">
        <v>433</v>
      </c>
      <c r="I3140" s="28" t="str">
        <f t="shared" ref="I3140:I3203" si="245">IF(F3140=".","",IF($D3140&gt;2009,F3140,F3140/12))</f>
        <v/>
      </c>
      <c r="J3140" s="28" t="str">
        <f t="shared" ref="J3140:J3203" si="246">IF(G3140=".","",IF($D3140&gt;2009,G3140,G3140/6))</f>
        <v/>
      </c>
      <c r="K3140" s="28" t="str">
        <f t="shared" ref="K3140:K3203" si="247">IF(H3140=".","",IF($D3140&gt;2009,H3140,H3140/6))</f>
        <v/>
      </c>
      <c r="L3140" s="28" t="str">
        <f t="shared" si="244"/>
        <v xml:space="preserve"> </v>
      </c>
    </row>
    <row r="3141" spans="1:12" ht="15.75" x14ac:dyDescent="0.25">
      <c r="A3141" s="31" t="s">
        <v>175</v>
      </c>
      <c r="B3141" s="30" t="str">
        <f>VLOOKUP(A3141,'Cód dos países'!$A$3:$C$199,2,FALSE)</f>
        <v>LSO</v>
      </c>
      <c r="C3141" s="25">
        <f>VLOOKUP(A3141,'Cód dos países'!$A$3:$C$199,3,FALSE)</f>
        <v>99</v>
      </c>
      <c r="D3141" s="29">
        <v>1984</v>
      </c>
      <c r="E3141">
        <f t="shared" ref="E3141:E3204" si="248">C3141*10000+D3141</f>
        <v>991984</v>
      </c>
      <c r="F3141" s="28" t="s">
        <v>433</v>
      </c>
      <c r="G3141" s="28" t="s">
        <v>433</v>
      </c>
      <c r="H3141" s="28" t="s">
        <v>433</v>
      </c>
      <c r="I3141" s="28" t="str">
        <f t="shared" si="245"/>
        <v/>
      </c>
      <c r="J3141" s="28" t="str">
        <f t="shared" si="246"/>
        <v/>
      </c>
      <c r="K3141" s="28" t="str">
        <f t="shared" si="247"/>
        <v/>
      </c>
      <c r="L3141" s="28" t="str">
        <f t="shared" si="244"/>
        <v xml:space="preserve"> </v>
      </c>
    </row>
    <row r="3142" spans="1:12" ht="15.75" x14ac:dyDescent="0.25">
      <c r="A3142" s="31" t="s">
        <v>175</v>
      </c>
      <c r="B3142" s="30" t="str">
        <f>VLOOKUP(A3142,'Cód dos países'!$A$3:$C$199,2,FALSE)</f>
        <v>LSO</v>
      </c>
      <c r="C3142" s="25">
        <f>VLOOKUP(A3142,'Cód dos países'!$A$3:$C$199,3,FALSE)</f>
        <v>99</v>
      </c>
      <c r="D3142" s="29">
        <v>1985</v>
      </c>
      <c r="E3142">
        <f t="shared" si="248"/>
        <v>991985</v>
      </c>
      <c r="F3142" s="28" t="s">
        <v>433</v>
      </c>
      <c r="G3142" s="28" t="s">
        <v>433</v>
      </c>
      <c r="H3142" s="28" t="s">
        <v>433</v>
      </c>
      <c r="I3142" s="28" t="str">
        <f t="shared" si="245"/>
        <v/>
      </c>
      <c r="J3142" s="28" t="str">
        <f t="shared" si="246"/>
        <v/>
      </c>
      <c r="K3142" s="28" t="str">
        <f t="shared" si="247"/>
        <v/>
      </c>
      <c r="L3142" s="28" t="str">
        <f t="shared" si="244"/>
        <v xml:space="preserve"> </v>
      </c>
    </row>
    <row r="3143" spans="1:12" ht="15.75" x14ac:dyDescent="0.25">
      <c r="A3143" s="31" t="s">
        <v>175</v>
      </c>
      <c r="B3143" s="30" t="str">
        <f>VLOOKUP(A3143,'Cód dos países'!$A$3:$C$199,2,FALSE)</f>
        <v>LSO</v>
      </c>
      <c r="C3143" s="25">
        <f>VLOOKUP(A3143,'Cód dos países'!$A$3:$C$199,3,FALSE)</f>
        <v>99</v>
      </c>
      <c r="D3143" s="29">
        <v>1986</v>
      </c>
      <c r="E3143">
        <f t="shared" si="248"/>
        <v>991986</v>
      </c>
      <c r="F3143" s="28" t="s">
        <v>433</v>
      </c>
      <c r="G3143" s="28" t="s">
        <v>433</v>
      </c>
      <c r="H3143" s="28" t="s">
        <v>433</v>
      </c>
      <c r="I3143" s="28" t="str">
        <f t="shared" si="245"/>
        <v/>
      </c>
      <c r="J3143" s="28" t="str">
        <f t="shared" si="246"/>
        <v/>
      </c>
      <c r="K3143" s="28" t="str">
        <f t="shared" si="247"/>
        <v/>
      </c>
      <c r="L3143" s="28" t="str">
        <f t="shared" si="244"/>
        <v xml:space="preserve"> </v>
      </c>
    </row>
    <row r="3144" spans="1:12" ht="15.75" x14ac:dyDescent="0.25">
      <c r="A3144" s="31" t="s">
        <v>175</v>
      </c>
      <c r="B3144" s="30" t="str">
        <f>VLOOKUP(A3144,'Cód dos países'!$A$3:$C$199,2,FALSE)</f>
        <v>LSO</v>
      </c>
      <c r="C3144" s="25">
        <f>VLOOKUP(A3144,'Cód dos países'!$A$3:$C$199,3,FALSE)</f>
        <v>99</v>
      </c>
      <c r="D3144" s="29">
        <v>1987</v>
      </c>
      <c r="E3144">
        <f t="shared" si="248"/>
        <v>991987</v>
      </c>
      <c r="F3144" s="28" t="s">
        <v>433</v>
      </c>
      <c r="G3144" s="28" t="s">
        <v>433</v>
      </c>
      <c r="H3144" s="28" t="s">
        <v>433</v>
      </c>
      <c r="I3144" s="28" t="str">
        <f t="shared" si="245"/>
        <v/>
      </c>
      <c r="J3144" s="28" t="str">
        <f t="shared" si="246"/>
        <v/>
      </c>
      <c r="K3144" s="28" t="str">
        <f t="shared" si="247"/>
        <v/>
      </c>
      <c r="L3144" s="28" t="str">
        <f t="shared" si="244"/>
        <v xml:space="preserve"> </v>
      </c>
    </row>
    <row r="3145" spans="1:12" ht="15.75" x14ac:dyDescent="0.25">
      <c r="A3145" s="31" t="s">
        <v>175</v>
      </c>
      <c r="B3145" s="30" t="str">
        <f>VLOOKUP(A3145,'Cód dos países'!$A$3:$C$199,2,FALSE)</f>
        <v>LSO</v>
      </c>
      <c r="C3145" s="25">
        <f>VLOOKUP(A3145,'Cód dos países'!$A$3:$C$199,3,FALSE)</f>
        <v>99</v>
      </c>
      <c r="D3145" s="29">
        <v>1988</v>
      </c>
      <c r="E3145">
        <f t="shared" si="248"/>
        <v>991988</v>
      </c>
      <c r="F3145" s="28" t="s">
        <v>433</v>
      </c>
      <c r="G3145" s="28" t="s">
        <v>433</v>
      </c>
      <c r="H3145" s="28" t="s">
        <v>433</v>
      </c>
      <c r="I3145" s="28" t="str">
        <f t="shared" si="245"/>
        <v/>
      </c>
      <c r="J3145" s="28" t="str">
        <f t="shared" si="246"/>
        <v/>
      </c>
      <c r="K3145" s="28" t="str">
        <f t="shared" si="247"/>
        <v/>
      </c>
      <c r="L3145" s="28" t="str">
        <f t="shared" ref="L3145:L3208" si="249">IF(AND(I3145="",J3145="",K3145="")," ",IFERROR((1/3)*I3145+(1/3)*J3145+(1/3)*K3145,""))</f>
        <v xml:space="preserve"> </v>
      </c>
    </row>
    <row r="3146" spans="1:12" ht="15.75" x14ac:dyDescent="0.25">
      <c r="A3146" s="31" t="s">
        <v>175</v>
      </c>
      <c r="B3146" s="30" t="str">
        <f>VLOOKUP(A3146,'Cód dos países'!$A$3:$C$199,2,FALSE)</f>
        <v>LSO</v>
      </c>
      <c r="C3146" s="25">
        <f>VLOOKUP(A3146,'Cód dos países'!$A$3:$C$199,3,FALSE)</f>
        <v>99</v>
      </c>
      <c r="D3146" s="29">
        <v>1989</v>
      </c>
      <c r="E3146">
        <f t="shared" si="248"/>
        <v>991989</v>
      </c>
      <c r="F3146" s="28" t="s">
        <v>433</v>
      </c>
      <c r="G3146" s="28" t="s">
        <v>433</v>
      </c>
      <c r="H3146" s="28" t="s">
        <v>433</v>
      </c>
      <c r="I3146" s="28" t="str">
        <f t="shared" si="245"/>
        <v/>
      </c>
      <c r="J3146" s="28" t="str">
        <f t="shared" si="246"/>
        <v/>
      </c>
      <c r="K3146" s="28" t="str">
        <f t="shared" si="247"/>
        <v/>
      </c>
      <c r="L3146" s="28" t="str">
        <f t="shared" si="249"/>
        <v xml:space="preserve"> </v>
      </c>
    </row>
    <row r="3147" spans="1:12" ht="15.75" x14ac:dyDescent="0.25">
      <c r="A3147" s="31" t="s">
        <v>175</v>
      </c>
      <c r="B3147" s="30" t="str">
        <f>VLOOKUP(A3147,'Cód dos países'!$A$3:$C$199,2,FALSE)</f>
        <v>LSO</v>
      </c>
      <c r="C3147" s="25">
        <f>VLOOKUP(A3147,'Cód dos países'!$A$3:$C$199,3,FALSE)</f>
        <v>99</v>
      </c>
      <c r="D3147" s="29">
        <v>1990</v>
      </c>
      <c r="E3147">
        <f t="shared" si="248"/>
        <v>991990</v>
      </c>
      <c r="F3147" s="28" t="s">
        <v>433</v>
      </c>
      <c r="G3147" s="28" t="s">
        <v>433</v>
      </c>
      <c r="H3147" s="28" t="s">
        <v>433</v>
      </c>
      <c r="I3147" s="28" t="str">
        <f t="shared" si="245"/>
        <v/>
      </c>
      <c r="J3147" s="28" t="str">
        <f t="shared" si="246"/>
        <v/>
      </c>
      <c r="K3147" s="28" t="str">
        <f t="shared" si="247"/>
        <v/>
      </c>
      <c r="L3147" s="28" t="str">
        <f t="shared" si="249"/>
        <v xml:space="preserve"> </v>
      </c>
    </row>
    <row r="3148" spans="1:12" ht="15.75" x14ac:dyDescent="0.25">
      <c r="A3148" s="31" t="s">
        <v>175</v>
      </c>
      <c r="B3148" s="30" t="str">
        <f>VLOOKUP(A3148,'Cód dos países'!$A$3:$C$199,2,FALSE)</f>
        <v>LSO</v>
      </c>
      <c r="C3148" s="25">
        <f>VLOOKUP(A3148,'Cód dos países'!$A$3:$C$199,3,FALSE)</f>
        <v>99</v>
      </c>
      <c r="D3148" s="29">
        <v>1991</v>
      </c>
      <c r="E3148">
        <f t="shared" si="248"/>
        <v>991991</v>
      </c>
      <c r="F3148" s="28" t="s">
        <v>433</v>
      </c>
      <c r="G3148" s="28" t="s">
        <v>433</v>
      </c>
      <c r="H3148" s="28" t="s">
        <v>433</v>
      </c>
      <c r="I3148" s="28" t="str">
        <f t="shared" si="245"/>
        <v/>
      </c>
      <c r="J3148" s="28" t="str">
        <f t="shared" si="246"/>
        <v/>
      </c>
      <c r="K3148" s="28" t="str">
        <f t="shared" si="247"/>
        <v/>
      </c>
      <c r="L3148" s="28" t="str">
        <f t="shared" si="249"/>
        <v xml:space="preserve"> </v>
      </c>
    </row>
    <row r="3149" spans="1:12" ht="15.75" x14ac:dyDescent="0.25">
      <c r="A3149" s="31" t="s">
        <v>175</v>
      </c>
      <c r="B3149" s="30" t="str">
        <f>VLOOKUP(A3149,'Cód dos países'!$A$3:$C$199,2,FALSE)</f>
        <v>LSO</v>
      </c>
      <c r="C3149" s="25">
        <f>VLOOKUP(A3149,'Cód dos países'!$A$3:$C$199,3,FALSE)</f>
        <v>99</v>
      </c>
      <c r="D3149" s="29">
        <v>1992</v>
      </c>
      <c r="E3149">
        <f t="shared" si="248"/>
        <v>991992</v>
      </c>
      <c r="F3149" s="28" t="s">
        <v>433</v>
      </c>
      <c r="G3149" s="28" t="s">
        <v>433</v>
      </c>
      <c r="H3149" s="28" t="s">
        <v>433</v>
      </c>
      <c r="I3149" s="28" t="str">
        <f t="shared" si="245"/>
        <v/>
      </c>
      <c r="J3149" s="28" t="str">
        <f t="shared" si="246"/>
        <v/>
      </c>
      <c r="K3149" s="28" t="str">
        <f t="shared" si="247"/>
        <v/>
      </c>
      <c r="L3149" s="28" t="str">
        <f t="shared" si="249"/>
        <v xml:space="preserve"> </v>
      </c>
    </row>
    <row r="3150" spans="1:12" ht="15.75" x14ac:dyDescent="0.25">
      <c r="A3150" s="31" t="s">
        <v>175</v>
      </c>
      <c r="B3150" s="30" t="str">
        <f>VLOOKUP(A3150,'Cód dos países'!$A$3:$C$199,2,FALSE)</f>
        <v>LSO</v>
      </c>
      <c r="C3150" s="25">
        <f>VLOOKUP(A3150,'Cód dos países'!$A$3:$C$199,3,FALSE)</f>
        <v>99</v>
      </c>
      <c r="D3150" s="29">
        <v>1993</v>
      </c>
      <c r="E3150">
        <f t="shared" si="248"/>
        <v>991993</v>
      </c>
      <c r="F3150" s="28" t="s">
        <v>433</v>
      </c>
      <c r="G3150" s="28" t="s">
        <v>433</v>
      </c>
      <c r="H3150" s="28" t="s">
        <v>433</v>
      </c>
      <c r="I3150" s="28" t="str">
        <f t="shared" si="245"/>
        <v/>
      </c>
      <c r="J3150" s="28" t="str">
        <f t="shared" si="246"/>
        <v/>
      </c>
      <c r="K3150" s="28" t="str">
        <f t="shared" si="247"/>
        <v/>
      </c>
      <c r="L3150" s="28" t="str">
        <f t="shared" si="249"/>
        <v xml:space="preserve"> </v>
      </c>
    </row>
    <row r="3151" spans="1:12" ht="15.75" x14ac:dyDescent="0.25">
      <c r="A3151" s="31" t="s">
        <v>175</v>
      </c>
      <c r="B3151" s="30" t="str">
        <f>VLOOKUP(A3151,'Cód dos países'!$A$3:$C$199,2,FALSE)</f>
        <v>LSO</v>
      </c>
      <c r="C3151" s="25">
        <f>VLOOKUP(A3151,'Cód dos países'!$A$3:$C$199,3,FALSE)</f>
        <v>99</v>
      </c>
      <c r="D3151" s="29">
        <v>1994</v>
      </c>
      <c r="E3151">
        <f t="shared" si="248"/>
        <v>991994</v>
      </c>
      <c r="F3151" s="28" t="s">
        <v>433</v>
      </c>
      <c r="G3151" s="28" t="s">
        <v>433</v>
      </c>
      <c r="H3151" s="28" t="s">
        <v>433</v>
      </c>
      <c r="I3151" s="28" t="str">
        <f t="shared" si="245"/>
        <v/>
      </c>
      <c r="J3151" s="28" t="str">
        <f t="shared" si="246"/>
        <v/>
      </c>
      <c r="K3151" s="28" t="str">
        <f t="shared" si="247"/>
        <v/>
      </c>
      <c r="L3151" s="28" t="str">
        <f t="shared" si="249"/>
        <v xml:space="preserve"> </v>
      </c>
    </row>
    <row r="3152" spans="1:12" ht="15.75" x14ac:dyDescent="0.25">
      <c r="A3152" s="31" t="s">
        <v>175</v>
      </c>
      <c r="B3152" s="30" t="str">
        <f>VLOOKUP(A3152,'Cód dos países'!$A$3:$C$199,2,FALSE)</f>
        <v>LSO</v>
      </c>
      <c r="C3152" s="25">
        <f>VLOOKUP(A3152,'Cód dos países'!$A$3:$C$199,3,FALSE)</f>
        <v>99</v>
      </c>
      <c r="D3152" s="29">
        <v>1995</v>
      </c>
      <c r="E3152">
        <f t="shared" si="248"/>
        <v>991995</v>
      </c>
      <c r="F3152" s="28" t="s">
        <v>433</v>
      </c>
      <c r="G3152" s="28" t="s">
        <v>433</v>
      </c>
      <c r="H3152" s="28" t="s">
        <v>433</v>
      </c>
      <c r="I3152" s="28" t="str">
        <f t="shared" si="245"/>
        <v/>
      </c>
      <c r="J3152" s="28" t="str">
        <f t="shared" si="246"/>
        <v/>
      </c>
      <c r="K3152" s="28" t="str">
        <f t="shared" si="247"/>
        <v/>
      </c>
      <c r="L3152" s="28" t="str">
        <f t="shared" si="249"/>
        <v xml:space="preserve"> </v>
      </c>
    </row>
    <row r="3153" spans="1:12" ht="15.75" x14ac:dyDescent="0.25">
      <c r="A3153" s="31" t="s">
        <v>175</v>
      </c>
      <c r="B3153" s="30" t="str">
        <f>VLOOKUP(A3153,'Cód dos países'!$A$3:$C$199,2,FALSE)</f>
        <v>LSO</v>
      </c>
      <c r="C3153" s="25">
        <f>VLOOKUP(A3153,'Cód dos países'!$A$3:$C$199,3,FALSE)</f>
        <v>99</v>
      </c>
      <c r="D3153" s="29">
        <v>1996</v>
      </c>
      <c r="E3153">
        <f t="shared" si="248"/>
        <v>991996</v>
      </c>
      <c r="F3153" s="28" t="s">
        <v>433</v>
      </c>
      <c r="G3153" s="28" t="s">
        <v>433</v>
      </c>
      <c r="H3153" s="28" t="s">
        <v>433</v>
      </c>
      <c r="I3153" s="28" t="str">
        <f t="shared" si="245"/>
        <v/>
      </c>
      <c r="J3153" s="28" t="str">
        <f t="shared" si="246"/>
        <v/>
      </c>
      <c r="K3153" s="28" t="str">
        <f t="shared" si="247"/>
        <v/>
      </c>
      <c r="L3153" s="28" t="str">
        <f t="shared" si="249"/>
        <v xml:space="preserve"> </v>
      </c>
    </row>
    <row r="3154" spans="1:12" ht="15.75" x14ac:dyDescent="0.25">
      <c r="A3154" s="31" t="s">
        <v>175</v>
      </c>
      <c r="B3154" s="30" t="str">
        <f>VLOOKUP(A3154,'Cód dos países'!$A$3:$C$199,2,FALSE)</f>
        <v>LSO</v>
      </c>
      <c r="C3154" s="25">
        <f>VLOOKUP(A3154,'Cód dos países'!$A$3:$C$199,3,FALSE)</f>
        <v>99</v>
      </c>
      <c r="D3154" s="29">
        <v>1997</v>
      </c>
      <c r="E3154">
        <f t="shared" si="248"/>
        <v>991997</v>
      </c>
      <c r="F3154" s="28" t="s">
        <v>433</v>
      </c>
      <c r="G3154" s="28" t="s">
        <v>433</v>
      </c>
      <c r="H3154" s="28" t="s">
        <v>433</v>
      </c>
      <c r="I3154" s="28" t="str">
        <f t="shared" si="245"/>
        <v/>
      </c>
      <c r="J3154" s="28" t="str">
        <f t="shared" si="246"/>
        <v/>
      </c>
      <c r="K3154" s="28" t="str">
        <f t="shared" si="247"/>
        <v/>
      </c>
      <c r="L3154" s="28" t="str">
        <f t="shared" si="249"/>
        <v xml:space="preserve"> </v>
      </c>
    </row>
    <row r="3155" spans="1:12" ht="15.75" x14ac:dyDescent="0.25">
      <c r="A3155" s="31" t="s">
        <v>175</v>
      </c>
      <c r="B3155" s="30" t="str">
        <f>VLOOKUP(A3155,'Cód dos países'!$A$3:$C$199,2,FALSE)</f>
        <v>LSO</v>
      </c>
      <c r="C3155" s="25">
        <f>VLOOKUP(A3155,'Cód dos países'!$A$3:$C$199,3,FALSE)</f>
        <v>99</v>
      </c>
      <c r="D3155" s="29">
        <v>1998</v>
      </c>
      <c r="E3155">
        <f t="shared" si="248"/>
        <v>991998</v>
      </c>
      <c r="F3155" s="28" t="s">
        <v>433</v>
      </c>
      <c r="G3155" s="28" t="s">
        <v>433</v>
      </c>
      <c r="H3155" s="28" t="s">
        <v>433</v>
      </c>
      <c r="I3155" s="28" t="str">
        <f t="shared" si="245"/>
        <v/>
      </c>
      <c r="J3155" s="28" t="str">
        <f t="shared" si="246"/>
        <v/>
      </c>
      <c r="K3155" s="28" t="str">
        <f t="shared" si="247"/>
        <v/>
      </c>
      <c r="L3155" s="28" t="str">
        <f t="shared" si="249"/>
        <v xml:space="preserve"> </v>
      </c>
    </row>
    <row r="3156" spans="1:12" ht="15.75" x14ac:dyDescent="0.25">
      <c r="A3156" s="31" t="s">
        <v>175</v>
      </c>
      <c r="B3156" s="30" t="str">
        <f>VLOOKUP(A3156,'Cód dos países'!$A$3:$C$199,2,FALSE)</f>
        <v>LSO</v>
      </c>
      <c r="C3156" s="25">
        <f>VLOOKUP(A3156,'Cód dos países'!$A$3:$C$199,3,FALSE)</f>
        <v>99</v>
      </c>
      <c r="D3156" s="29">
        <v>1999</v>
      </c>
      <c r="E3156">
        <f t="shared" si="248"/>
        <v>991999</v>
      </c>
      <c r="F3156" s="28" t="s">
        <v>433</v>
      </c>
      <c r="G3156" s="28" t="s">
        <v>433</v>
      </c>
      <c r="H3156" s="28" t="s">
        <v>433</v>
      </c>
      <c r="I3156" s="28" t="str">
        <f t="shared" si="245"/>
        <v/>
      </c>
      <c r="J3156" s="28" t="str">
        <f t="shared" si="246"/>
        <v/>
      </c>
      <c r="K3156" s="28" t="str">
        <f t="shared" si="247"/>
        <v/>
      </c>
      <c r="L3156" s="28" t="str">
        <f t="shared" si="249"/>
        <v xml:space="preserve"> </v>
      </c>
    </row>
    <row r="3157" spans="1:12" ht="15.75" x14ac:dyDescent="0.25">
      <c r="A3157" s="31" t="s">
        <v>175</v>
      </c>
      <c r="B3157" s="30" t="str">
        <f>VLOOKUP(A3157,'Cód dos países'!$A$3:$C$199,2,FALSE)</f>
        <v>LSO</v>
      </c>
      <c r="C3157" s="25">
        <f>VLOOKUP(A3157,'Cód dos países'!$A$3:$C$199,3,FALSE)</f>
        <v>99</v>
      </c>
      <c r="D3157" s="29">
        <v>2000</v>
      </c>
      <c r="E3157">
        <f t="shared" si="248"/>
        <v>992000</v>
      </c>
      <c r="F3157" s="28" t="s">
        <v>433</v>
      </c>
      <c r="G3157" s="28" t="s">
        <v>433</v>
      </c>
      <c r="H3157" s="28" t="s">
        <v>433</v>
      </c>
      <c r="I3157" s="28" t="str">
        <f t="shared" si="245"/>
        <v/>
      </c>
      <c r="J3157" s="28" t="str">
        <f t="shared" si="246"/>
        <v/>
      </c>
      <c r="K3157" s="28" t="str">
        <f t="shared" si="247"/>
        <v/>
      </c>
      <c r="L3157" s="28" t="str">
        <f t="shared" si="249"/>
        <v xml:space="preserve"> </v>
      </c>
    </row>
    <row r="3158" spans="1:12" ht="15.75" x14ac:dyDescent="0.25">
      <c r="A3158" s="31" t="s">
        <v>175</v>
      </c>
      <c r="B3158" s="30" t="str">
        <f>VLOOKUP(A3158,'Cód dos países'!$A$3:$C$199,2,FALSE)</f>
        <v>LSO</v>
      </c>
      <c r="C3158" s="25">
        <f>VLOOKUP(A3158,'Cód dos países'!$A$3:$C$199,3,FALSE)</f>
        <v>99</v>
      </c>
      <c r="D3158" s="29">
        <v>2001</v>
      </c>
      <c r="E3158">
        <f t="shared" si="248"/>
        <v>992001</v>
      </c>
      <c r="F3158" s="28" t="s">
        <v>433</v>
      </c>
      <c r="G3158" s="28" t="s">
        <v>433</v>
      </c>
      <c r="H3158" s="28" t="s">
        <v>433</v>
      </c>
      <c r="I3158" s="28" t="str">
        <f t="shared" si="245"/>
        <v/>
      </c>
      <c r="J3158" s="28" t="str">
        <f t="shared" si="246"/>
        <v/>
      </c>
      <c r="K3158" s="28" t="str">
        <f t="shared" si="247"/>
        <v/>
      </c>
      <c r="L3158" s="28" t="str">
        <f t="shared" si="249"/>
        <v xml:space="preserve"> </v>
      </c>
    </row>
    <row r="3159" spans="1:12" ht="15.75" x14ac:dyDescent="0.25">
      <c r="A3159" s="31" t="s">
        <v>175</v>
      </c>
      <c r="B3159" s="30" t="str">
        <f>VLOOKUP(A3159,'Cód dos países'!$A$3:$C$199,2,FALSE)</f>
        <v>LSO</v>
      </c>
      <c r="C3159" s="25">
        <f>VLOOKUP(A3159,'Cód dos países'!$A$3:$C$199,3,FALSE)</f>
        <v>99</v>
      </c>
      <c r="D3159" s="29">
        <v>2002</v>
      </c>
      <c r="E3159">
        <f t="shared" si="248"/>
        <v>992002</v>
      </c>
      <c r="F3159" s="28" t="s">
        <v>433</v>
      </c>
      <c r="G3159" s="28" t="s">
        <v>433</v>
      </c>
      <c r="H3159" s="28" t="s">
        <v>433</v>
      </c>
      <c r="I3159" s="28" t="str">
        <f t="shared" si="245"/>
        <v/>
      </c>
      <c r="J3159" s="28" t="str">
        <f t="shared" si="246"/>
        <v/>
      </c>
      <c r="K3159" s="28" t="str">
        <f t="shared" si="247"/>
        <v/>
      </c>
      <c r="L3159" s="28" t="str">
        <f t="shared" si="249"/>
        <v xml:space="preserve"> </v>
      </c>
    </row>
    <row r="3160" spans="1:12" ht="15.75" x14ac:dyDescent="0.25">
      <c r="A3160" s="31" t="s">
        <v>175</v>
      </c>
      <c r="B3160" s="30" t="str">
        <f>VLOOKUP(A3160,'Cód dos países'!$A$3:$C$199,2,FALSE)</f>
        <v>LSO</v>
      </c>
      <c r="C3160" s="25">
        <f>VLOOKUP(A3160,'Cód dos países'!$A$3:$C$199,3,FALSE)</f>
        <v>99</v>
      </c>
      <c r="D3160" s="29">
        <v>2003</v>
      </c>
      <c r="E3160">
        <f t="shared" si="248"/>
        <v>992003</v>
      </c>
      <c r="F3160" s="28" t="s">
        <v>433</v>
      </c>
      <c r="G3160" s="28" t="s">
        <v>433</v>
      </c>
      <c r="H3160" s="28" t="s">
        <v>433</v>
      </c>
      <c r="I3160" s="28" t="str">
        <f t="shared" si="245"/>
        <v/>
      </c>
      <c r="J3160" s="28" t="str">
        <f t="shared" si="246"/>
        <v/>
      </c>
      <c r="K3160" s="28" t="str">
        <f t="shared" si="247"/>
        <v/>
      </c>
      <c r="L3160" s="28" t="str">
        <f t="shared" si="249"/>
        <v xml:space="preserve"> </v>
      </c>
    </row>
    <row r="3161" spans="1:12" ht="15.75" x14ac:dyDescent="0.25">
      <c r="A3161" s="31" t="s">
        <v>175</v>
      </c>
      <c r="B3161" s="30" t="str">
        <f>VLOOKUP(A3161,'Cód dos países'!$A$3:$C$199,2,FALSE)</f>
        <v>LSO</v>
      </c>
      <c r="C3161" s="25">
        <f>VLOOKUP(A3161,'Cód dos países'!$A$3:$C$199,3,FALSE)</f>
        <v>99</v>
      </c>
      <c r="D3161" s="29">
        <v>2004</v>
      </c>
      <c r="E3161">
        <f t="shared" si="248"/>
        <v>992004</v>
      </c>
      <c r="F3161" s="28" t="s">
        <v>433</v>
      </c>
      <c r="G3161" s="28" t="s">
        <v>433</v>
      </c>
      <c r="H3161" s="28" t="s">
        <v>433</v>
      </c>
      <c r="I3161" s="28" t="str">
        <f t="shared" si="245"/>
        <v/>
      </c>
      <c r="J3161" s="28" t="str">
        <f t="shared" si="246"/>
        <v/>
      </c>
      <c r="K3161" s="28" t="str">
        <f t="shared" si="247"/>
        <v/>
      </c>
      <c r="L3161" s="28" t="str">
        <f t="shared" si="249"/>
        <v xml:space="preserve"> </v>
      </c>
    </row>
    <row r="3162" spans="1:12" ht="15.75" x14ac:dyDescent="0.25">
      <c r="A3162" s="31" t="s">
        <v>175</v>
      </c>
      <c r="B3162" s="30" t="str">
        <f>VLOOKUP(A3162,'Cód dos países'!$A$3:$C$199,2,FALSE)</f>
        <v>LSO</v>
      </c>
      <c r="C3162" s="25">
        <f>VLOOKUP(A3162,'Cód dos países'!$A$3:$C$199,3,FALSE)</f>
        <v>99</v>
      </c>
      <c r="D3162" s="29">
        <v>2005</v>
      </c>
      <c r="E3162">
        <f t="shared" si="248"/>
        <v>992005</v>
      </c>
      <c r="F3162" s="28" t="s">
        <v>433</v>
      </c>
      <c r="G3162" s="28" t="s">
        <v>433</v>
      </c>
      <c r="H3162" s="28" t="s">
        <v>433</v>
      </c>
      <c r="I3162" s="28" t="str">
        <f t="shared" si="245"/>
        <v/>
      </c>
      <c r="J3162" s="28" t="str">
        <f t="shared" si="246"/>
        <v/>
      </c>
      <c r="K3162" s="28" t="str">
        <f t="shared" si="247"/>
        <v/>
      </c>
      <c r="L3162" s="28" t="str">
        <f t="shared" si="249"/>
        <v xml:space="preserve"> </v>
      </c>
    </row>
    <row r="3163" spans="1:12" ht="15.75" x14ac:dyDescent="0.25">
      <c r="A3163" s="31" t="s">
        <v>175</v>
      </c>
      <c r="B3163" s="30" t="str">
        <f>VLOOKUP(A3163,'Cód dos países'!$A$3:$C$199,2,FALSE)</f>
        <v>LSO</v>
      </c>
      <c r="C3163" s="25">
        <f>VLOOKUP(A3163,'Cód dos países'!$A$3:$C$199,3,FALSE)</f>
        <v>99</v>
      </c>
      <c r="D3163" s="29">
        <v>2006</v>
      </c>
      <c r="E3163">
        <f t="shared" si="248"/>
        <v>992006</v>
      </c>
      <c r="F3163" s="28" t="s">
        <v>433</v>
      </c>
      <c r="G3163" s="28" t="s">
        <v>433</v>
      </c>
      <c r="H3163" s="28" t="s">
        <v>433</v>
      </c>
      <c r="I3163" s="28" t="str">
        <f t="shared" si="245"/>
        <v/>
      </c>
      <c r="J3163" s="28" t="str">
        <f t="shared" si="246"/>
        <v/>
      </c>
      <c r="K3163" s="28" t="str">
        <f t="shared" si="247"/>
        <v/>
      </c>
      <c r="L3163" s="28" t="str">
        <f t="shared" si="249"/>
        <v xml:space="preserve"> </v>
      </c>
    </row>
    <row r="3164" spans="1:12" ht="15.75" x14ac:dyDescent="0.25">
      <c r="A3164" s="31" t="s">
        <v>175</v>
      </c>
      <c r="B3164" s="30" t="str">
        <f>VLOOKUP(A3164,'Cód dos países'!$A$3:$C$199,2,FALSE)</f>
        <v>LSO</v>
      </c>
      <c r="C3164" s="25">
        <f>VLOOKUP(A3164,'Cód dos países'!$A$3:$C$199,3,FALSE)</f>
        <v>99</v>
      </c>
      <c r="D3164" s="29">
        <v>2007</v>
      </c>
      <c r="E3164">
        <f t="shared" si="248"/>
        <v>992007</v>
      </c>
      <c r="F3164" s="28" t="s">
        <v>433</v>
      </c>
      <c r="G3164" s="28" t="s">
        <v>433</v>
      </c>
      <c r="H3164" s="28" t="s">
        <v>433</v>
      </c>
      <c r="I3164" s="28" t="str">
        <f t="shared" si="245"/>
        <v/>
      </c>
      <c r="J3164" s="28" t="str">
        <f t="shared" si="246"/>
        <v/>
      </c>
      <c r="K3164" s="28" t="str">
        <f t="shared" si="247"/>
        <v/>
      </c>
      <c r="L3164" s="28" t="str">
        <f t="shared" si="249"/>
        <v xml:space="preserve"> </v>
      </c>
    </row>
    <row r="3165" spans="1:12" ht="15.75" x14ac:dyDescent="0.25">
      <c r="A3165" s="31" t="s">
        <v>175</v>
      </c>
      <c r="B3165" s="30" t="str">
        <f>VLOOKUP(A3165,'Cód dos países'!$A$3:$C$199,2,FALSE)</f>
        <v>LSO</v>
      </c>
      <c r="C3165" s="25">
        <f>VLOOKUP(A3165,'Cód dos países'!$A$3:$C$199,3,FALSE)</f>
        <v>99</v>
      </c>
      <c r="D3165" s="29">
        <v>2008</v>
      </c>
      <c r="E3165">
        <f t="shared" si="248"/>
        <v>992008</v>
      </c>
      <c r="F3165" s="28" t="s">
        <v>433</v>
      </c>
      <c r="G3165" s="28" t="s">
        <v>433</v>
      </c>
      <c r="H3165" s="28" t="s">
        <v>433</v>
      </c>
      <c r="I3165" s="28" t="str">
        <f t="shared" si="245"/>
        <v/>
      </c>
      <c r="J3165" s="28" t="str">
        <f t="shared" si="246"/>
        <v/>
      </c>
      <c r="K3165" s="28" t="str">
        <f t="shared" si="247"/>
        <v/>
      </c>
      <c r="L3165" s="28" t="str">
        <f t="shared" si="249"/>
        <v xml:space="preserve"> </v>
      </c>
    </row>
    <row r="3166" spans="1:12" ht="15.75" x14ac:dyDescent="0.25">
      <c r="A3166" s="31" t="s">
        <v>175</v>
      </c>
      <c r="B3166" s="30" t="str">
        <f>VLOOKUP(A3166,'Cód dos países'!$A$3:$C$199,2,FALSE)</f>
        <v>LSO</v>
      </c>
      <c r="C3166" s="25">
        <f>VLOOKUP(A3166,'Cód dos países'!$A$3:$C$199,3,FALSE)</f>
        <v>99</v>
      </c>
      <c r="D3166" s="29">
        <v>2009</v>
      </c>
      <c r="E3166">
        <f t="shared" si="248"/>
        <v>992009</v>
      </c>
      <c r="F3166" s="28" t="s">
        <v>433</v>
      </c>
      <c r="G3166" s="28" t="s">
        <v>433</v>
      </c>
      <c r="H3166" s="28" t="s">
        <v>433</v>
      </c>
      <c r="I3166" s="28" t="str">
        <f t="shared" si="245"/>
        <v/>
      </c>
      <c r="J3166" s="28" t="str">
        <f t="shared" si="246"/>
        <v/>
      </c>
      <c r="K3166" s="28" t="str">
        <f t="shared" si="247"/>
        <v/>
      </c>
      <c r="L3166" s="28" t="str">
        <f t="shared" si="249"/>
        <v xml:space="preserve"> </v>
      </c>
    </row>
    <row r="3167" spans="1:12" ht="15.75" x14ac:dyDescent="0.25">
      <c r="A3167" s="31" t="s">
        <v>175</v>
      </c>
      <c r="B3167" s="30" t="str">
        <f>VLOOKUP(A3167,'Cód dos países'!$A$3:$C$199,2,FALSE)</f>
        <v>LSO</v>
      </c>
      <c r="C3167" s="25">
        <f>VLOOKUP(A3167,'Cód dos países'!$A$3:$C$199,3,FALSE)</f>
        <v>99</v>
      </c>
      <c r="D3167" s="29">
        <v>2010</v>
      </c>
      <c r="E3167">
        <f t="shared" si="248"/>
        <v>992010</v>
      </c>
      <c r="F3167" s="28" t="s">
        <v>433</v>
      </c>
      <c r="G3167" s="28" t="s">
        <v>433</v>
      </c>
      <c r="H3167" s="28" t="s">
        <v>433</v>
      </c>
      <c r="I3167" s="28" t="str">
        <f t="shared" si="245"/>
        <v/>
      </c>
      <c r="J3167" s="28" t="str">
        <f t="shared" si="246"/>
        <v/>
      </c>
      <c r="K3167" s="28" t="str">
        <f t="shared" si="247"/>
        <v/>
      </c>
      <c r="L3167" s="28" t="str">
        <f t="shared" si="249"/>
        <v xml:space="preserve"> </v>
      </c>
    </row>
    <row r="3168" spans="1:12" ht="15.75" x14ac:dyDescent="0.25">
      <c r="A3168" s="31" t="s">
        <v>175</v>
      </c>
      <c r="B3168" s="30" t="str">
        <f>VLOOKUP(A3168,'Cód dos países'!$A$3:$C$199,2,FALSE)</f>
        <v>LSO</v>
      </c>
      <c r="C3168" s="25">
        <f>VLOOKUP(A3168,'Cód dos países'!$A$3:$C$199,3,FALSE)</f>
        <v>99</v>
      </c>
      <c r="D3168" s="29">
        <v>2011</v>
      </c>
      <c r="E3168">
        <f t="shared" si="248"/>
        <v>992011</v>
      </c>
      <c r="F3168" s="28" t="s">
        <v>433</v>
      </c>
      <c r="G3168" s="28" t="s">
        <v>433</v>
      </c>
      <c r="H3168" s="28" t="s">
        <v>433</v>
      </c>
      <c r="I3168" s="28" t="str">
        <f t="shared" si="245"/>
        <v/>
      </c>
      <c r="J3168" s="28" t="str">
        <f t="shared" si="246"/>
        <v/>
      </c>
      <c r="K3168" s="28" t="str">
        <f t="shared" si="247"/>
        <v/>
      </c>
      <c r="L3168" s="28" t="str">
        <f t="shared" si="249"/>
        <v xml:space="preserve"> </v>
      </c>
    </row>
    <row r="3169" spans="1:12" ht="15.75" x14ac:dyDescent="0.25">
      <c r="A3169" s="31" t="s">
        <v>175</v>
      </c>
      <c r="B3169" s="30" t="str">
        <f>VLOOKUP(A3169,'Cód dos países'!$A$3:$C$199,2,FALSE)</f>
        <v>LSO</v>
      </c>
      <c r="C3169" s="25">
        <f>VLOOKUP(A3169,'Cód dos países'!$A$3:$C$199,3,FALSE)</f>
        <v>99</v>
      </c>
      <c r="D3169" s="29">
        <v>2012</v>
      </c>
      <c r="E3169">
        <f t="shared" si="248"/>
        <v>992012</v>
      </c>
      <c r="F3169" s="28" t="s">
        <v>433</v>
      </c>
      <c r="G3169" s="28" t="s">
        <v>433</v>
      </c>
      <c r="H3169" s="28" t="s">
        <v>433</v>
      </c>
      <c r="I3169" s="28" t="str">
        <f t="shared" si="245"/>
        <v/>
      </c>
      <c r="J3169" s="28" t="str">
        <f t="shared" si="246"/>
        <v/>
      </c>
      <c r="K3169" s="28" t="str">
        <f t="shared" si="247"/>
        <v/>
      </c>
      <c r="L3169" s="28" t="str">
        <f t="shared" si="249"/>
        <v xml:space="preserve"> </v>
      </c>
    </row>
    <row r="3170" spans="1:12" ht="15.75" x14ac:dyDescent="0.25">
      <c r="A3170" s="31" t="s">
        <v>175</v>
      </c>
      <c r="B3170" s="30" t="str">
        <f>VLOOKUP(A3170,'Cód dos países'!$A$3:$C$199,2,FALSE)</f>
        <v>LSO</v>
      </c>
      <c r="C3170" s="25">
        <f>VLOOKUP(A3170,'Cód dos países'!$A$3:$C$199,3,FALSE)</f>
        <v>99</v>
      </c>
      <c r="D3170" s="29">
        <v>2013</v>
      </c>
      <c r="E3170">
        <f t="shared" si="248"/>
        <v>992013</v>
      </c>
      <c r="F3170" s="28" t="s">
        <v>433</v>
      </c>
      <c r="G3170" s="28" t="s">
        <v>433</v>
      </c>
      <c r="H3170" s="28" t="s">
        <v>433</v>
      </c>
      <c r="I3170" s="28" t="str">
        <f t="shared" si="245"/>
        <v/>
      </c>
      <c r="J3170" s="28" t="str">
        <f t="shared" si="246"/>
        <v/>
      </c>
      <c r="K3170" s="28" t="str">
        <f t="shared" si="247"/>
        <v/>
      </c>
      <c r="L3170" s="28" t="str">
        <f t="shared" si="249"/>
        <v xml:space="preserve"> </v>
      </c>
    </row>
    <row r="3171" spans="1:12" ht="15.75" x14ac:dyDescent="0.25">
      <c r="A3171" s="31" t="s">
        <v>175</v>
      </c>
      <c r="B3171" s="30" t="str">
        <f>VLOOKUP(A3171,'Cód dos países'!$A$3:$C$199,2,FALSE)</f>
        <v>LSO</v>
      </c>
      <c r="C3171" s="25">
        <f>VLOOKUP(A3171,'Cód dos países'!$A$3:$C$199,3,FALSE)</f>
        <v>99</v>
      </c>
      <c r="D3171" s="29">
        <v>2014</v>
      </c>
      <c r="E3171">
        <f t="shared" si="248"/>
        <v>992014</v>
      </c>
      <c r="F3171" s="28" t="s">
        <v>433</v>
      </c>
      <c r="G3171" s="28" t="s">
        <v>433</v>
      </c>
      <c r="H3171" s="28" t="s">
        <v>433</v>
      </c>
      <c r="I3171" s="28" t="str">
        <f t="shared" si="245"/>
        <v/>
      </c>
      <c r="J3171" s="28" t="str">
        <f t="shared" si="246"/>
        <v/>
      </c>
      <c r="K3171" s="28" t="str">
        <f t="shared" si="247"/>
        <v/>
      </c>
      <c r="L3171" s="28" t="str">
        <f t="shared" si="249"/>
        <v xml:space="preserve"> </v>
      </c>
    </row>
    <row r="3172" spans="1:12" ht="15.75" x14ac:dyDescent="0.25">
      <c r="A3172" s="31" t="s">
        <v>169</v>
      </c>
      <c r="B3172" s="30" t="str">
        <f>VLOOKUP(A3172,'Cód dos países'!$A$3:$C$199,2,FALSE)</f>
        <v>LBR</v>
      </c>
      <c r="C3172" s="25">
        <f>VLOOKUP(A3172,'Cód dos países'!$A$3:$C$199,3,FALSE)</f>
        <v>100</v>
      </c>
      <c r="D3172" s="29">
        <v>1983</v>
      </c>
      <c r="E3172">
        <f t="shared" si="248"/>
        <v>1001983</v>
      </c>
      <c r="F3172" s="28">
        <v>1</v>
      </c>
      <c r="G3172" s="28">
        <v>1.5</v>
      </c>
      <c r="H3172" s="28">
        <v>1</v>
      </c>
      <c r="I3172" s="28">
        <f t="shared" si="245"/>
        <v>8.3333333333333329E-2</v>
      </c>
      <c r="J3172" s="28">
        <f t="shared" si="246"/>
        <v>0.25</v>
      </c>
      <c r="K3172" s="28">
        <f t="shared" si="247"/>
        <v>0.16666666666666666</v>
      </c>
      <c r="L3172" s="28">
        <f t="shared" si="249"/>
        <v>0.16666666666666666</v>
      </c>
    </row>
    <row r="3173" spans="1:12" ht="15.75" x14ac:dyDescent="0.25">
      <c r="A3173" s="31" t="s">
        <v>169</v>
      </c>
      <c r="B3173" s="30" t="str">
        <f>VLOOKUP(A3173,'Cód dos países'!$A$3:$C$199,2,FALSE)</f>
        <v>LBR</v>
      </c>
      <c r="C3173" s="25">
        <f>VLOOKUP(A3173,'Cód dos países'!$A$3:$C$199,3,FALSE)</f>
        <v>100</v>
      </c>
      <c r="D3173" s="29">
        <v>1984</v>
      </c>
      <c r="E3173">
        <f t="shared" si="248"/>
        <v>1001984</v>
      </c>
      <c r="F3173" s="28">
        <v>4</v>
      </c>
      <c r="G3173" s="28">
        <v>1.5</v>
      </c>
      <c r="H3173" s="28">
        <v>1</v>
      </c>
      <c r="I3173" s="28">
        <f t="shared" si="245"/>
        <v>0.33333333333333331</v>
      </c>
      <c r="J3173" s="28">
        <f t="shared" si="246"/>
        <v>0.25</v>
      </c>
      <c r="K3173" s="28">
        <f t="shared" si="247"/>
        <v>0.16666666666666666</v>
      </c>
      <c r="L3173" s="28">
        <f t="shared" si="249"/>
        <v>0.24999999999999997</v>
      </c>
    </row>
    <row r="3174" spans="1:12" ht="15.75" x14ac:dyDescent="0.25">
      <c r="A3174" s="31" t="s">
        <v>169</v>
      </c>
      <c r="B3174" s="30" t="str">
        <f>VLOOKUP(A3174,'Cód dos países'!$A$3:$C$199,2,FALSE)</f>
        <v>LBR</v>
      </c>
      <c r="C3174" s="25">
        <f>VLOOKUP(A3174,'Cód dos países'!$A$3:$C$199,3,FALSE)</f>
        <v>100</v>
      </c>
      <c r="D3174" s="29">
        <v>1985</v>
      </c>
      <c r="E3174">
        <f t="shared" si="248"/>
        <v>1001985</v>
      </c>
      <c r="F3174" s="28">
        <v>4</v>
      </c>
      <c r="G3174" s="28">
        <v>2</v>
      </c>
      <c r="H3174" s="28">
        <v>1</v>
      </c>
      <c r="I3174" s="28">
        <f t="shared" si="245"/>
        <v>0.33333333333333331</v>
      </c>
      <c r="J3174" s="28">
        <f t="shared" si="246"/>
        <v>0.33333333333333331</v>
      </c>
      <c r="K3174" s="28">
        <f t="shared" si="247"/>
        <v>0.16666666666666666</v>
      </c>
      <c r="L3174" s="28">
        <f t="shared" si="249"/>
        <v>0.27777777777777779</v>
      </c>
    </row>
    <row r="3175" spans="1:12" ht="15.75" x14ac:dyDescent="0.25">
      <c r="A3175" s="31" t="s">
        <v>169</v>
      </c>
      <c r="B3175" s="30" t="str">
        <f>VLOOKUP(A3175,'Cód dos países'!$A$3:$C$199,2,FALSE)</f>
        <v>LBR</v>
      </c>
      <c r="C3175" s="25">
        <f>VLOOKUP(A3175,'Cód dos países'!$A$3:$C$199,3,FALSE)</f>
        <v>100</v>
      </c>
      <c r="D3175" s="29">
        <v>1986</v>
      </c>
      <c r="E3175">
        <f t="shared" si="248"/>
        <v>1001986</v>
      </c>
      <c r="F3175" s="28">
        <v>2</v>
      </c>
      <c r="G3175" s="28">
        <v>2</v>
      </c>
      <c r="H3175" s="28">
        <v>1</v>
      </c>
      <c r="I3175" s="28">
        <f t="shared" si="245"/>
        <v>0.16666666666666666</v>
      </c>
      <c r="J3175" s="28">
        <f t="shared" si="246"/>
        <v>0.33333333333333331</v>
      </c>
      <c r="K3175" s="28">
        <f t="shared" si="247"/>
        <v>0.16666666666666666</v>
      </c>
      <c r="L3175" s="28">
        <f t="shared" si="249"/>
        <v>0.22222222222222221</v>
      </c>
    </row>
    <row r="3176" spans="1:12" ht="15.75" x14ac:dyDescent="0.25">
      <c r="A3176" s="31" t="s">
        <v>169</v>
      </c>
      <c r="B3176" s="30" t="str">
        <f>VLOOKUP(A3176,'Cód dos países'!$A$3:$C$199,2,FALSE)</f>
        <v>LBR</v>
      </c>
      <c r="C3176" s="25">
        <f>VLOOKUP(A3176,'Cód dos países'!$A$3:$C$199,3,FALSE)</f>
        <v>100</v>
      </c>
      <c r="D3176" s="29">
        <v>1987</v>
      </c>
      <c r="E3176">
        <f t="shared" si="248"/>
        <v>1001987</v>
      </c>
      <c r="F3176" s="28">
        <v>2</v>
      </c>
      <c r="G3176" s="28">
        <v>2</v>
      </c>
      <c r="H3176" s="28">
        <v>1</v>
      </c>
      <c r="I3176" s="28">
        <f t="shared" si="245"/>
        <v>0.16666666666666666</v>
      </c>
      <c r="J3176" s="28">
        <f t="shared" si="246"/>
        <v>0.33333333333333331</v>
      </c>
      <c r="K3176" s="28">
        <f t="shared" si="247"/>
        <v>0.16666666666666666</v>
      </c>
      <c r="L3176" s="28">
        <f t="shared" si="249"/>
        <v>0.22222222222222221</v>
      </c>
    </row>
    <row r="3177" spans="1:12" ht="15.75" x14ac:dyDescent="0.25">
      <c r="A3177" s="31" t="s">
        <v>169</v>
      </c>
      <c r="B3177" s="30" t="str">
        <f>VLOOKUP(A3177,'Cód dos países'!$A$3:$C$199,2,FALSE)</f>
        <v>LBR</v>
      </c>
      <c r="C3177" s="25">
        <f>VLOOKUP(A3177,'Cód dos países'!$A$3:$C$199,3,FALSE)</f>
        <v>100</v>
      </c>
      <c r="D3177" s="29">
        <v>1988</v>
      </c>
      <c r="E3177">
        <f t="shared" si="248"/>
        <v>1001988</v>
      </c>
      <c r="F3177" s="28">
        <v>2</v>
      </c>
      <c r="G3177" s="28">
        <v>2</v>
      </c>
      <c r="H3177" s="28">
        <v>0</v>
      </c>
      <c r="I3177" s="28">
        <f t="shared" si="245"/>
        <v>0.16666666666666666</v>
      </c>
      <c r="J3177" s="28">
        <f t="shared" si="246"/>
        <v>0.33333333333333331</v>
      </c>
      <c r="K3177" s="28">
        <f t="shared" si="247"/>
        <v>0</v>
      </c>
      <c r="L3177" s="28">
        <f t="shared" si="249"/>
        <v>0.16666666666666666</v>
      </c>
    </row>
    <row r="3178" spans="1:12" ht="15.75" x14ac:dyDescent="0.25">
      <c r="A3178" s="31" t="s">
        <v>169</v>
      </c>
      <c r="B3178" s="30" t="str">
        <f>VLOOKUP(A3178,'Cód dos países'!$A$3:$C$199,2,FALSE)</f>
        <v>LBR</v>
      </c>
      <c r="C3178" s="25">
        <f>VLOOKUP(A3178,'Cód dos países'!$A$3:$C$199,3,FALSE)</f>
        <v>100</v>
      </c>
      <c r="D3178" s="29">
        <v>1989</v>
      </c>
      <c r="E3178">
        <f t="shared" si="248"/>
        <v>1001989</v>
      </c>
      <c r="F3178" s="28">
        <v>2</v>
      </c>
      <c r="G3178" s="28">
        <v>2</v>
      </c>
      <c r="H3178" s="28">
        <v>0</v>
      </c>
      <c r="I3178" s="28">
        <f t="shared" si="245"/>
        <v>0.16666666666666666</v>
      </c>
      <c r="J3178" s="28">
        <f t="shared" si="246"/>
        <v>0.33333333333333331</v>
      </c>
      <c r="K3178" s="28">
        <f t="shared" si="247"/>
        <v>0</v>
      </c>
      <c r="L3178" s="28">
        <f t="shared" si="249"/>
        <v>0.16666666666666666</v>
      </c>
    </row>
    <row r="3179" spans="1:12" ht="15.75" x14ac:dyDescent="0.25">
      <c r="A3179" s="31" t="s">
        <v>169</v>
      </c>
      <c r="B3179" s="30" t="str">
        <f>VLOOKUP(A3179,'Cód dos países'!$A$3:$C$199,2,FALSE)</f>
        <v>LBR</v>
      </c>
      <c r="C3179" s="25">
        <f>VLOOKUP(A3179,'Cód dos países'!$A$3:$C$199,3,FALSE)</f>
        <v>100</v>
      </c>
      <c r="D3179" s="29">
        <v>1990</v>
      </c>
      <c r="E3179">
        <f t="shared" si="248"/>
        <v>1001990</v>
      </c>
      <c r="F3179" s="28">
        <v>1</v>
      </c>
      <c r="G3179" s="28">
        <v>1</v>
      </c>
      <c r="H3179" s="28">
        <v>0</v>
      </c>
      <c r="I3179" s="28">
        <f t="shared" si="245"/>
        <v>8.3333333333333329E-2</v>
      </c>
      <c r="J3179" s="28">
        <f t="shared" si="246"/>
        <v>0.16666666666666666</v>
      </c>
      <c r="K3179" s="28">
        <f t="shared" si="247"/>
        <v>0</v>
      </c>
      <c r="L3179" s="28">
        <f t="shared" si="249"/>
        <v>8.3333333333333329E-2</v>
      </c>
    </row>
    <row r="3180" spans="1:12" ht="15.75" x14ac:dyDescent="0.25">
      <c r="A3180" s="31" t="s">
        <v>169</v>
      </c>
      <c r="B3180" s="30" t="str">
        <f>VLOOKUP(A3180,'Cód dos países'!$A$3:$C$199,2,FALSE)</f>
        <v>LBR</v>
      </c>
      <c r="C3180" s="25">
        <f>VLOOKUP(A3180,'Cód dos países'!$A$3:$C$199,3,FALSE)</f>
        <v>100</v>
      </c>
      <c r="D3180" s="29">
        <v>1991</v>
      </c>
      <c r="E3180">
        <f t="shared" si="248"/>
        <v>1001991</v>
      </c>
      <c r="F3180" s="28">
        <v>0</v>
      </c>
      <c r="G3180" s="28">
        <v>1</v>
      </c>
      <c r="H3180" s="28">
        <v>0</v>
      </c>
      <c r="I3180" s="28">
        <f t="shared" si="245"/>
        <v>0</v>
      </c>
      <c r="J3180" s="28">
        <f t="shared" si="246"/>
        <v>0.16666666666666666</v>
      </c>
      <c r="K3180" s="28">
        <f t="shared" si="247"/>
        <v>0</v>
      </c>
      <c r="L3180" s="28">
        <f t="shared" si="249"/>
        <v>5.5555555555555552E-2</v>
      </c>
    </row>
    <row r="3181" spans="1:12" ht="15.75" x14ac:dyDescent="0.25">
      <c r="A3181" s="31" t="s">
        <v>169</v>
      </c>
      <c r="B3181" s="30" t="str">
        <f>VLOOKUP(A3181,'Cód dos países'!$A$3:$C$199,2,FALSE)</f>
        <v>LBR</v>
      </c>
      <c r="C3181" s="25">
        <f>VLOOKUP(A3181,'Cód dos países'!$A$3:$C$199,3,FALSE)</f>
        <v>100</v>
      </c>
      <c r="D3181" s="29">
        <v>1992</v>
      </c>
      <c r="E3181">
        <f t="shared" si="248"/>
        <v>1001992</v>
      </c>
      <c r="F3181" s="28">
        <v>0</v>
      </c>
      <c r="G3181" s="28">
        <v>1</v>
      </c>
      <c r="H3181" s="28">
        <v>0</v>
      </c>
      <c r="I3181" s="28">
        <f t="shared" si="245"/>
        <v>0</v>
      </c>
      <c r="J3181" s="28">
        <f t="shared" si="246"/>
        <v>0.16666666666666666</v>
      </c>
      <c r="K3181" s="28">
        <f t="shared" si="247"/>
        <v>0</v>
      </c>
      <c r="L3181" s="28">
        <f t="shared" si="249"/>
        <v>5.5555555555555552E-2</v>
      </c>
    </row>
    <row r="3182" spans="1:12" ht="15.75" x14ac:dyDescent="0.25">
      <c r="A3182" s="31" t="s">
        <v>169</v>
      </c>
      <c r="B3182" s="30" t="str">
        <f>VLOOKUP(A3182,'Cód dos países'!$A$3:$C$199,2,FALSE)</f>
        <v>LBR</v>
      </c>
      <c r="C3182" s="25">
        <f>VLOOKUP(A3182,'Cód dos países'!$A$3:$C$199,3,FALSE)</f>
        <v>100</v>
      </c>
      <c r="D3182" s="29">
        <v>1993</v>
      </c>
      <c r="E3182">
        <f t="shared" si="248"/>
        <v>1001993</v>
      </c>
      <c r="F3182" s="28">
        <v>0</v>
      </c>
      <c r="G3182" s="28">
        <v>1</v>
      </c>
      <c r="H3182" s="28">
        <v>0</v>
      </c>
      <c r="I3182" s="28">
        <f t="shared" si="245"/>
        <v>0</v>
      </c>
      <c r="J3182" s="28">
        <f t="shared" si="246"/>
        <v>0.16666666666666666</v>
      </c>
      <c r="K3182" s="28">
        <f t="shared" si="247"/>
        <v>0</v>
      </c>
      <c r="L3182" s="28">
        <f t="shared" si="249"/>
        <v>5.5555555555555552E-2</v>
      </c>
    </row>
    <row r="3183" spans="1:12" ht="15.75" x14ac:dyDescent="0.25">
      <c r="A3183" s="31" t="s">
        <v>169</v>
      </c>
      <c r="B3183" s="30" t="str">
        <f>VLOOKUP(A3183,'Cód dos países'!$A$3:$C$199,2,FALSE)</f>
        <v>LBR</v>
      </c>
      <c r="C3183" s="25">
        <f>VLOOKUP(A3183,'Cód dos países'!$A$3:$C$199,3,FALSE)</f>
        <v>100</v>
      </c>
      <c r="D3183" s="29">
        <v>1994</v>
      </c>
      <c r="E3183">
        <f t="shared" si="248"/>
        <v>1001994</v>
      </c>
      <c r="F3183" s="28">
        <v>1</v>
      </c>
      <c r="G3183" s="28">
        <v>1</v>
      </c>
      <c r="H3183" s="28">
        <v>1</v>
      </c>
      <c r="I3183" s="28">
        <f t="shared" si="245"/>
        <v>8.3333333333333329E-2</v>
      </c>
      <c r="J3183" s="28">
        <f t="shared" si="246"/>
        <v>0.16666666666666666</v>
      </c>
      <c r="K3183" s="28">
        <f t="shared" si="247"/>
        <v>0.16666666666666666</v>
      </c>
      <c r="L3183" s="28">
        <f t="shared" si="249"/>
        <v>0.1388888888888889</v>
      </c>
    </row>
    <row r="3184" spans="1:12" ht="15.75" x14ac:dyDescent="0.25">
      <c r="A3184" s="31" t="s">
        <v>169</v>
      </c>
      <c r="B3184" s="30" t="str">
        <f>VLOOKUP(A3184,'Cód dos países'!$A$3:$C$199,2,FALSE)</f>
        <v>LBR</v>
      </c>
      <c r="C3184" s="25">
        <f>VLOOKUP(A3184,'Cód dos países'!$A$3:$C$199,3,FALSE)</f>
        <v>100</v>
      </c>
      <c r="D3184" s="29">
        <v>1995</v>
      </c>
      <c r="E3184">
        <f t="shared" si="248"/>
        <v>1001995</v>
      </c>
      <c r="F3184" s="28">
        <v>1</v>
      </c>
      <c r="G3184" s="28">
        <v>1</v>
      </c>
      <c r="H3184" s="28">
        <v>1</v>
      </c>
      <c r="I3184" s="28">
        <f t="shared" si="245"/>
        <v>8.3333333333333329E-2</v>
      </c>
      <c r="J3184" s="28">
        <f t="shared" si="246"/>
        <v>0.16666666666666666</v>
      </c>
      <c r="K3184" s="28">
        <f t="shared" si="247"/>
        <v>0.16666666666666666</v>
      </c>
      <c r="L3184" s="28">
        <f t="shared" si="249"/>
        <v>0.1388888888888889</v>
      </c>
    </row>
    <row r="3185" spans="1:12" ht="15.75" x14ac:dyDescent="0.25">
      <c r="A3185" s="31" t="s">
        <v>169</v>
      </c>
      <c r="B3185" s="30" t="str">
        <f>VLOOKUP(A3185,'Cód dos países'!$A$3:$C$199,2,FALSE)</f>
        <v>LBR</v>
      </c>
      <c r="C3185" s="25">
        <f>VLOOKUP(A3185,'Cód dos países'!$A$3:$C$199,3,FALSE)</f>
        <v>100</v>
      </c>
      <c r="D3185" s="29">
        <v>1996</v>
      </c>
      <c r="E3185">
        <f t="shared" si="248"/>
        <v>1001996</v>
      </c>
      <c r="F3185" s="28">
        <v>2</v>
      </c>
      <c r="G3185" s="28">
        <v>1</v>
      </c>
      <c r="H3185" s="28">
        <v>1</v>
      </c>
      <c r="I3185" s="28">
        <f t="shared" si="245"/>
        <v>0.16666666666666666</v>
      </c>
      <c r="J3185" s="28">
        <f t="shared" si="246"/>
        <v>0.16666666666666666</v>
      </c>
      <c r="K3185" s="28">
        <f t="shared" si="247"/>
        <v>0.16666666666666666</v>
      </c>
      <c r="L3185" s="28">
        <f t="shared" si="249"/>
        <v>0.16666666666666666</v>
      </c>
    </row>
    <row r="3186" spans="1:12" ht="15.75" x14ac:dyDescent="0.25">
      <c r="A3186" s="31" t="s">
        <v>169</v>
      </c>
      <c r="B3186" s="30" t="str">
        <f>VLOOKUP(A3186,'Cód dos países'!$A$3:$C$199,2,FALSE)</f>
        <v>LBR</v>
      </c>
      <c r="C3186" s="25">
        <f>VLOOKUP(A3186,'Cód dos países'!$A$3:$C$199,3,FALSE)</f>
        <v>100</v>
      </c>
      <c r="D3186" s="29">
        <v>1997</v>
      </c>
      <c r="E3186">
        <f t="shared" si="248"/>
        <v>1001997</v>
      </c>
      <c r="F3186" s="28">
        <v>3</v>
      </c>
      <c r="G3186" s="28">
        <v>2</v>
      </c>
      <c r="H3186" s="28">
        <v>1</v>
      </c>
      <c r="I3186" s="28">
        <f t="shared" si="245"/>
        <v>0.25</v>
      </c>
      <c r="J3186" s="28">
        <f t="shared" si="246"/>
        <v>0.33333333333333331</v>
      </c>
      <c r="K3186" s="28">
        <f t="shared" si="247"/>
        <v>0.16666666666666666</v>
      </c>
      <c r="L3186" s="28">
        <f t="shared" si="249"/>
        <v>0.24999999999999997</v>
      </c>
    </row>
    <row r="3187" spans="1:12" ht="15.75" x14ac:dyDescent="0.25">
      <c r="A3187" s="31" t="s">
        <v>169</v>
      </c>
      <c r="B3187" s="30" t="str">
        <f>VLOOKUP(A3187,'Cód dos países'!$A$3:$C$199,2,FALSE)</f>
        <v>LBR</v>
      </c>
      <c r="C3187" s="25">
        <f>VLOOKUP(A3187,'Cód dos países'!$A$3:$C$199,3,FALSE)</f>
        <v>100</v>
      </c>
      <c r="D3187" s="29">
        <v>1998</v>
      </c>
      <c r="E3187">
        <f t="shared" si="248"/>
        <v>1001998</v>
      </c>
      <c r="F3187" s="28">
        <v>3</v>
      </c>
      <c r="G3187" s="28">
        <v>2</v>
      </c>
      <c r="H3187" s="28">
        <v>1</v>
      </c>
      <c r="I3187" s="28">
        <f t="shared" si="245"/>
        <v>0.25</v>
      </c>
      <c r="J3187" s="28">
        <f t="shared" si="246"/>
        <v>0.33333333333333331</v>
      </c>
      <c r="K3187" s="28">
        <f t="shared" si="247"/>
        <v>0.16666666666666666</v>
      </c>
      <c r="L3187" s="28">
        <f t="shared" si="249"/>
        <v>0.24999999999999997</v>
      </c>
    </row>
    <row r="3188" spans="1:12" ht="15.75" x14ac:dyDescent="0.25">
      <c r="A3188" s="31" t="s">
        <v>169</v>
      </c>
      <c r="B3188" s="30" t="str">
        <f>VLOOKUP(A3188,'Cód dos países'!$A$3:$C$199,2,FALSE)</f>
        <v>LBR</v>
      </c>
      <c r="C3188" s="25">
        <f>VLOOKUP(A3188,'Cód dos países'!$A$3:$C$199,3,FALSE)</f>
        <v>100</v>
      </c>
      <c r="D3188" s="29">
        <v>1999</v>
      </c>
      <c r="E3188">
        <f t="shared" si="248"/>
        <v>1001999</v>
      </c>
      <c r="F3188" s="28">
        <v>3</v>
      </c>
      <c r="G3188" s="28">
        <v>2</v>
      </c>
      <c r="H3188" s="28">
        <v>2</v>
      </c>
      <c r="I3188" s="28">
        <f t="shared" si="245"/>
        <v>0.25</v>
      </c>
      <c r="J3188" s="28">
        <f t="shared" si="246"/>
        <v>0.33333333333333331</v>
      </c>
      <c r="K3188" s="28">
        <f t="shared" si="247"/>
        <v>0.33333333333333331</v>
      </c>
      <c r="L3188" s="28">
        <f t="shared" si="249"/>
        <v>0.30555555555555552</v>
      </c>
    </row>
    <row r="3189" spans="1:12" ht="15.75" x14ac:dyDescent="0.25">
      <c r="A3189" s="31" t="s">
        <v>169</v>
      </c>
      <c r="B3189" s="30" t="str">
        <f>VLOOKUP(A3189,'Cód dos países'!$A$3:$C$199,2,FALSE)</f>
        <v>LBR</v>
      </c>
      <c r="C3189" s="25">
        <f>VLOOKUP(A3189,'Cód dos países'!$A$3:$C$199,3,FALSE)</f>
        <v>100</v>
      </c>
      <c r="D3189" s="29">
        <v>2000</v>
      </c>
      <c r="E3189">
        <f t="shared" si="248"/>
        <v>1002000</v>
      </c>
      <c r="F3189" s="28">
        <v>3</v>
      </c>
      <c r="G3189" s="28">
        <v>2</v>
      </c>
      <c r="H3189" s="28">
        <v>5</v>
      </c>
      <c r="I3189" s="28">
        <f t="shared" si="245"/>
        <v>0.25</v>
      </c>
      <c r="J3189" s="28">
        <f t="shared" si="246"/>
        <v>0.33333333333333331</v>
      </c>
      <c r="K3189" s="28">
        <f t="shared" si="247"/>
        <v>0.83333333333333337</v>
      </c>
      <c r="L3189" s="28">
        <f t="shared" si="249"/>
        <v>0.47222222222222221</v>
      </c>
    </row>
    <row r="3190" spans="1:12" ht="15.75" x14ac:dyDescent="0.25">
      <c r="A3190" s="31" t="s">
        <v>169</v>
      </c>
      <c r="B3190" s="30" t="str">
        <f>VLOOKUP(A3190,'Cód dos países'!$A$3:$C$199,2,FALSE)</f>
        <v>LBR</v>
      </c>
      <c r="C3190" s="25">
        <f>VLOOKUP(A3190,'Cód dos países'!$A$3:$C$199,3,FALSE)</f>
        <v>100</v>
      </c>
      <c r="D3190" s="29">
        <v>2001</v>
      </c>
      <c r="E3190">
        <f t="shared" si="248"/>
        <v>1002001</v>
      </c>
      <c r="F3190" s="28">
        <v>6</v>
      </c>
      <c r="G3190" s="28">
        <v>2</v>
      </c>
      <c r="H3190" s="28">
        <v>2</v>
      </c>
      <c r="I3190" s="28">
        <f t="shared" si="245"/>
        <v>0.5</v>
      </c>
      <c r="J3190" s="28">
        <f t="shared" si="246"/>
        <v>0.33333333333333331</v>
      </c>
      <c r="K3190" s="28">
        <f t="shared" si="247"/>
        <v>0.33333333333333331</v>
      </c>
      <c r="L3190" s="28">
        <f t="shared" si="249"/>
        <v>0.3888888888888889</v>
      </c>
    </row>
    <row r="3191" spans="1:12" ht="15.75" x14ac:dyDescent="0.25">
      <c r="A3191" s="31" t="s">
        <v>169</v>
      </c>
      <c r="B3191" s="30" t="str">
        <f>VLOOKUP(A3191,'Cód dos países'!$A$3:$C$199,2,FALSE)</f>
        <v>LBR</v>
      </c>
      <c r="C3191" s="25">
        <f>VLOOKUP(A3191,'Cód dos países'!$A$3:$C$199,3,FALSE)</f>
        <v>100</v>
      </c>
      <c r="D3191" s="29">
        <v>2002</v>
      </c>
      <c r="E3191">
        <f t="shared" si="248"/>
        <v>1002002</v>
      </c>
      <c r="F3191" s="28">
        <v>4.5</v>
      </c>
      <c r="G3191" s="28">
        <v>2</v>
      </c>
      <c r="H3191" s="28">
        <v>2</v>
      </c>
      <c r="I3191" s="28">
        <f t="shared" si="245"/>
        <v>0.375</v>
      </c>
      <c r="J3191" s="28">
        <f t="shared" si="246"/>
        <v>0.33333333333333331</v>
      </c>
      <c r="K3191" s="28">
        <f t="shared" si="247"/>
        <v>0.33333333333333331</v>
      </c>
      <c r="L3191" s="28">
        <f t="shared" si="249"/>
        <v>0.34722222222222221</v>
      </c>
    </row>
    <row r="3192" spans="1:12" ht="15.75" x14ac:dyDescent="0.25">
      <c r="A3192" s="31" t="s">
        <v>169</v>
      </c>
      <c r="B3192" s="30" t="str">
        <f>VLOOKUP(A3192,'Cód dos países'!$A$3:$C$199,2,FALSE)</f>
        <v>LBR</v>
      </c>
      <c r="C3192" s="25">
        <f>VLOOKUP(A3192,'Cód dos países'!$A$3:$C$199,3,FALSE)</f>
        <v>100</v>
      </c>
      <c r="D3192" s="29">
        <v>2003</v>
      </c>
      <c r="E3192">
        <f t="shared" si="248"/>
        <v>1002003</v>
      </c>
      <c r="F3192" s="28">
        <v>5</v>
      </c>
      <c r="G3192" s="28">
        <v>2</v>
      </c>
      <c r="H3192" s="28">
        <v>2</v>
      </c>
      <c r="I3192" s="28">
        <f t="shared" si="245"/>
        <v>0.41666666666666669</v>
      </c>
      <c r="J3192" s="28">
        <f t="shared" si="246"/>
        <v>0.33333333333333331</v>
      </c>
      <c r="K3192" s="28">
        <f t="shared" si="247"/>
        <v>0.33333333333333331</v>
      </c>
      <c r="L3192" s="28">
        <f t="shared" si="249"/>
        <v>0.3611111111111111</v>
      </c>
    </row>
    <row r="3193" spans="1:12" ht="15.75" x14ac:dyDescent="0.25">
      <c r="A3193" s="31" t="s">
        <v>169</v>
      </c>
      <c r="B3193" s="30" t="str">
        <f>VLOOKUP(A3193,'Cód dos países'!$A$3:$C$199,2,FALSE)</f>
        <v>LBR</v>
      </c>
      <c r="C3193" s="25">
        <f>VLOOKUP(A3193,'Cód dos países'!$A$3:$C$199,3,FALSE)</f>
        <v>100</v>
      </c>
      <c r="D3193" s="29">
        <v>2004</v>
      </c>
      <c r="E3193">
        <f t="shared" si="248"/>
        <v>1002004</v>
      </c>
      <c r="F3193" s="28">
        <v>5</v>
      </c>
      <c r="G3193" s="28">
        <v>2</v>
      </c>
      <c r="H3193" s="28">
        <v>2.5</v>
      </c>
      <c r="I3193" s="28">
        <f t="shared" si="245"/>
        <v>0.41666666666666669</v>
      </c>
      <c r="J3193" s="28">
        <f t="shared" si="246"/>
        <v>0.33333333333333331</v>
      </c>
      <c r="K3193" s="28">
        <f t="shared" si="247"/>
        <v>0.41666666666666669</v>
      </c>
      <c r="L3193" s="28">
        <f t="shared" si="249"/>
        <v>0.3888888888888889</v>
      </c>
    </row>
    <row r="3194" spans="1:12" ht="15.75" x14ac:dyDescent="0.25">
      <c r="A3194" s="31" t="s">
        <v>169</v>
      </c>
      <c r="B3194" s="30" t="str">
        <f>VLOOKUP(A3194,'Cód dos países'!$A$3:$C$199,2,FALSE)</f>
        <v>LBR</v>
      </c>
      <c r="C3194" s="25">
        <f>VLOOKUP(A3194,'Cód dos países'!$A$3:$C$199,3,FALSE)</f>
        <v>100</v>
      </c>
      <c r="D3194" s="29">
        <v>2005</v>
      </c>
      <c r="E3194">
        <f t="shared" si="248"/>
        <v>1002005</v>
      </c>
      <c r="F3194" s="28">
        <v>5</v>
      </c>
      <c r="G3194" s="28">
        <v>2</v>
      </c>
      <c r="H3194" s="28">
        <v>2</v>
      </c>
      <c r="I3194" s="28">
        <f t="shared" si="245"/>
        <v>0.41666666666666669</v>
      </c>
      <c r="J3194" s="28">
        <f t="shared" si="246"/>
        <v>0.33333333333333331</v>
      </c>
      <c r="K3194" s="28">
        <f t="shared" si="247"/>
        <v>0.33333333333333331</v>
      </c>
      <c r="L3194" s="28">
        <f t="shared" si="249"/>
        <v>0.3611111111111111</v>
      </c>
    </row>
    <row r="3195" spans="1:12" ht="15.75" x14ac:dyDescent="0.25">
      <c r="A3195" s="31" t="s">
        <v>169</v>
      </c>
      <c r="B3195" s="30" t="str">
        <f>VLOOKUP(A3195,'Cód dos países'!$A$3:$C$199,2,FALSE)</f>
        <v>LBR</v>
      </c>
      <c r="C3195" s="25">
        <f>VLOOKUP(A3195,'Cód dos países'!$A$3:$C$199,3,FALSE)</f>
        <v>100</v>
      </c>
      <c r="D3195" s="29">
        <v>2006</v>
      </c>
      <c r="E3195">
        <f t="shared" si="248"/>
        <v>1002006</v>
      </c>
      <c r="F3195" s="28">
        <v>5</v>
      </c>
      <c r="G3195" s="28">
        <v>2.5</v>
      </c>
      <c r="H3195" s="28">
        <v>2.5</v>
      </c>
      <c r="I3195" s="28">
        <f t="shared" si="245"/>
        <v>0.41666666666666669</v>
      </c>
      <c r="J3195" s="28">
        <f t="shared" si="246"/>
        <v>0.41666666666666669</v>
      </c>
      <c r="K3195" s="28">
        <f t="shared" si="247"/>
        <v>0.41666666666666669</v>
      </c>
      <c r="L3195" s="28">
        <f t="shared" si="249"/>
        <v>0.41666666666666669</v>
      </c>
    </row>
    <row r="3196" spans="1:12" ht="15.75" x14ac:dyDescent="0.25">
      <c r="A3196" s="31" t="s">
        <v>169</v>
      </c>
      <c r="B3196" s="30" t="str">
        <f>VLOOKUP(A3196,'Cód dos países'!$A$3:$C$199,2,FALSE)</f>
        <v>LBR</v>
      </c>
      <c r="C3196" s="25">
        <f>VLOOKUP(A3196,'Cód dos países'!$A$3:$C$199,3,FALSE)</f>
        <v>100</v>
      </c>
      <c r="D3196" s="29">
        <v>2007</v>
      </c>
      <c r="E3196">
        <f t="shared" si="248"/>
        <v>1002007</v>
      </c>
      <c r="F3196" s="28">
        <v>5</v>
      </c>
      <c r="G3196" s="28">
        <v>2.5</v>
      </c>
      <c r="H3196" s="28">
        <v>2.5</v>
      </c>
      <c r="I3196" s="28">
        <f t="shared" si="245"/>
        <v>0.41666666666666669</v>
      </c>
      <c r="J3196" s="28">
        <f t="shared" si="246"/>
        <v>0.41666666666666669</v>
      </c>
      <c r="K3196" s="28">
        <f t="shared" si="247"/>
        <v>0.41666666666666669</v>
      </c>
      <c r="L3196" s="28">
        <f t="shared" si="249"/>
        <v>0.41666666666666669</v>
      </c>
    </row>
    <row r="3197" spans="1:12" ht="15.75" x14ac:dyDescent="0.25">
      <c r="A3197" s="31" t="s">
        <v>169</v>
      </c>
      <c r="B3197" s="30" t="str">
        <f>VLOOKUP(A3197,'Cód dos países'!$A$3:$C$199,2,FALSE)</f>
        <v>LBR</v>
      </c>
      <c r="C3197" s="25">
        <f>VLOOKUP(A3197,'Cód dos países'!$A$3:$C$199,3,FALSE)</f>
        <v>100</v>
      </c>
      <c r="D3197" s="29">
        <v>2008</v>
      </c>
      <c r="E3197">
        <f t="shared" si="248"/>
        <v>1002008</v>
      </c>
      <c r="F3197" s="28">
        <v>5.5</v>
      </c>
      <c r="G3197" s="28">
        <v>2.5</v>
      </c>
      <c r="H3197" s="28">
        <v>2.5</v>
      </c>
      <c r="I3197" s="28">
        <f t="shared" si="245"/>
        <v>0.45833333333333331</v>
      </c>
      <c r="J3197" s="28">
        <f t="shared" si="246"/>
        <v>0.41666666666666669</v>
      </c>
      <c r="K3197" s="28">
        <f t="shared" si="247"/>
        <v>0.41666666666666669</v>
      </c>
      <c r="L3197" s="28">
        <f t="shared" si="249"/>
        <v>0.43055555555555552</v>
      </c>
    </row>
    <row r="3198" spans="1:12" ht="15.75" x14ac:dyDescent="0.25">
      <c r="A3198" s="31" t="s">
        <v>169</v>
      </c>
      <c r="B3198" s="30" t="str">
        <f>VLOOKUP(A3198,'Cód dos países'!$A$3:$C$199,2,FALSE)</f>
        <v>LBR</v>
      </c>
      <c r="C3198" s="25">
        <f>VLOOKUP(A3198,'Cód dos países'!$A$3:$C$199,3,FALSE)</f>
        <v>100</v>
      </c>
      <c r="D3198" s="29">
        <v>2009</v>
      </c>
      <c r="E3198">
        <f t="shared" si="248"/>
        <v>1002009</v>
      </c>
      <c r="F3198" s="28">
        <v>6</v>
      </c>
      <c r="G3198" s="28">
        <v>2.5</v>
      </c>
      <c r="H3198" s="28">
        <v>3</v>
      </c>
      <c r="I3198" s="28">
        <f t="shared" si="245"/>
        <v>0.5</v>
      </c>
      <c r="J3198" s="28">
        <f t="shared" si="246"/>
        <v>0.41666666666666669</v>
      </c>
      <c r="K3198" s="28">
        <f t="shared" si="247"/>
        <v>0.5</v>
      </c>
      <c r="L3198" s="28">
        <f t="shared" si="249"/>
        <v>0.47222222222222221</v>
      </c>
    </row>
    <row r="3199" spans="1:12" ht="15.75" x14ac:dyDescent="0.25">
      <c r="A3199" s="31" t="s">
        <v>169</v>
      </c>
      <c r="B3199" s="30" t="str">
        <f>VLOOKUP(A3199,'Cód dos países'!$A$3:$C$199,2,FALSE)</f>
        <v>LBR</v>
      </c>
      <c r="C3199" s="25">
        <f>VLOOKUP(A3199,'Cód dos países'!$A$3:$C$199,3,FALSE)</f>
        <v>100</v>
      </c>
      <c r="D3199" s="29">
        <v>2010</v>
      </c>
      <c r="E3199">
        <f t="shared" si="248"/>
        <v>1002010</v>
      </c>
      <c r="F3199" s="28">
        <v>0.45454545454545453</v>
      </c>
      <c r="G3199" s="28">
        <v>0.41666666666666669</v>
      </c>
      <c r="H3199" s="28">
        <v>0.41666666666666669</v>
      </c>
      <c r="I3199" s="28">
        <f t="shared" si="245"/>
        <v>0.45454545454545453</v>
      </c>
      <c r="J3199" s="28">
        <f t="shared" si="246"/>
        <v>0.41666666666666669</v>
      </c>
      <c r="K3199" s="28">
        <f t="shared" si="247"/>
        <v>0.41666666666666669</v>
      </c>
      <c r="L3199" s="28">
        <f t="shared" si="249"/>
        <v>0.42929292929292928</v>
      </c>
    </row>
    <row r="3200" spans="1:12" ht="15.75" x14ac:dyDescent="0.25">
      <c r="A3200" s="31" t="s">
        <v>169</v>
      </c>
      <c r="B3200" s="30" t="str">
        <f>VLOOKUP(A3200,'Cód dos países'!$A$3:$C$199,2,FALSE)</f>
        <v>LBR</v>
      </c>
      <c r="C3200" s="25">
        <f>VLOOKUP(A3200,'Cód dos países'!$A$3:$C$199,3,FALSE)</f>
        <v>100</v>
      </c>
      <c r="D3200" s="29">
        <v>2011</v>
      </c>
      <c r="E3200">
        <f t="shared" si="248"/>
        <v>1002011</v>
      </c>
      <c r="F3200" s="28">
        <v>0.45454545454545453</v>
      </c>
      <c r="G3200" s="28">
        <v>0.41666666666666669</v>
      </c>
      <c r="H3200" s="28">
        <v>0.41666666666666669</v>
      </c>
      <c r="I3200" s="28">
        <f t="shared" si="245"/>
        <v>0.45454545454545453</v>
      </c>
      <c r="J3200" s="28">
        <f t="shared" si="246"/>
        <v>0.41666666666666669</v>
      </c>
      <c r="K3200" s="28">
        <f t="shared" si="247"/>
        <v>0.41666666666666669</v>
      </c>
      <c r="L3200" s="28">
        <f t="shared" si="249"/>
        <v>0.42929292929292928</v>
      </c>
    </row>
    <row r="3201" spans="1:12" ht="15.75" x14ac:dyDescent="0.25">
      <c r="A3201" s="31" t="s">
        <v>169</v>
      </c>
      <c r="B3201" s="30" t="str">
        <f>VLOOKUP(A3201,'Cód dos países'!$A$3:$C$199,2,FALSE)</f>
        <v>LBR</v>
      </c>
      <c r="C3201" s="25">
        <f>VLOOKUP(A3201,'Cód dos países'!$A$3:$C$199,3,FALSE)</f>
        <v>100</v>
      </c>
      <c r="D3201" s="29">
        <v>2012</v>
      </c>
      <c r="E3201">
        <f t="shared" si="248"/>
        <v>1002012</v>
      </c>
      <c r="F3201" s="28">
        <v>0.45454545454545453</v>
      </c>
      <c r="G3201" s="28">
        <v>0.41666666666666669</v>
      </c>
      <c r="H3201" s="28">
        <v>0.41666666666666669</v>
      </c>
      <c r="I3201" s="28">
        <f t="shared" si="245"/>
        <v>0.45454545454545453</v>
      </c>
      <c r="J3201" s="28">
        <f t="shared" si="246"/>
        <v>0.41666666666666669</v>
      </c>
      <c r="K3201" s="28">
        <f t="shared" si="247"/>
        <v>0.41666666666666669</v>
      </c>
      <c r="L3201" s="28">
        <f t="shared" si="249"/>
        <v>0.42929292929292928</v>
      </c>
    </row>
    <row r="3202" spans="1:12" ht="15.75" x14ac:dyDescent="0.25">
      <c r="A3202" s="31" t="s">
        <v>169</v>
      </c>
      <c r="B3202" s="30" t="str">
        <f>VLOOKUP(A3202,'Cód dos países'!$A$3:$C$199,2,FALSE)</f>
        <v>LBR</v>
      </c>
      <c r="C3202" s="25">
        <f>VLOOKUP(A3202,'Cód dos países'!$A$3:$C$199,3,FALSE)</f>
        <v>100</v>
      </c>
      <c r="D3202" s="29">
        <v>2013</v>
      </c>
      <c r="E3202">
        <f t="shared" si="248"/>
        <v>1002013</v>
      </c>
      <c r="F3202" s="28">
        <v>0.45454545454545453</v>
      </c>
      <c r="G3202" s="28">
        <v>0.33333333333333331</v>
      </c>
      <c r="H3202" s="28">
        <v>0.41666666666666669</v>
      </c>
      <c r="I3202" s="28">
        <f t="shared" si="245"/>
        <v>0.45454545454545453</v>
      </c>
      <c r="J3202" s="28">
        <f t="shared" si="246"/>
        <v>0.33333333333333331</v>
      </c>
      <c r="K3202" s="28">
        <f t="shared" si="247"/>
        <v>0.41666666666666669</v>
      </c>
      <c r="L3202" s="28">
        <f t="shared" si="249"/>
        <v>0.40151515151515149</v>
      </c>
    </row>
    <row r="3203" spans="1:12" ht="15.75" x14ac:dyDescent="0.25">
      <c r="A3203" s="31" t="s">
        <v>169</v>
      </c>
      <c r="B3203" s="30" t="str">
        <f>VLOOKUP(A3203,'Cód dos países'!$A$3:$C$199,2,FALSE)</f>
        <v>LBR</v>
      </c>
      <c r="C3203" s="25">
        <f>VLOOKUP(A3203,'Cód dos países'!$A$3:$C$199,3,FALSE)</f>
        <v>100</v>
      </c>
      <c r="D3203" s="29">
        <v>2014</v>
      </c>
      <c r="E3203">
        <f t="shared" si="248"/>
        <v>1002014</v>
      </c>
      <c r="F3203" s="28">
        <v>0.45454545454545453</v>
      </c>
      <c r="G3203" s="28">
        <v>0.33333333333333331</v>
      </c>
      <c r="H3203" s="28">
        <v>0.41666666666666669</v>
      </c>
      <c r="I3203" s="28">
        <f t="shared" si="245"/>
        <v>0.45454545454545453</v>
      </c>
      <c r="J3203" s="28">
        <f t="shared" si="246"/>
        <v>0.33333333333333331</v>
      </c>
      <c r="K3203" s="28">
        <f t="shared" si="247"/>
        <v>0.41666666666666669</v>
      </c>
      <c r="L3203" s="28">
        <f t="shared" si="249"/>
        <v>0.40151515151515149</v>
      </c>
    </row>
    <row r="3204" spans="1:12" ht="15.75" x14ac:dyDescent="0.25">
      <c r="A3204" s="31" t="s">
        <v>171</v>
      </c>
      <c r="B3204" s="30" t="str">
        <f>VLOOKUP(A3204,'Cód dos países'!$A$3:$C$199,2,FALSE)</f>
        <v>LBY</v>
      </c>
      <c r="C3204" s="25">
        <f>VLOOKUP(A3204,'Cód dos países'!$A$3:$C$199,3,FALSE)</f>
        <v>101</v>
      </c>
      <c r="D3204" s="29">
        <v>1983</v>
      </c>
      <c r="E3204">
        <f t="shared" si="248"/>
        <v>1011983</v>
      </c>
      <c r="F3204" s="28">
        <v>2</v>
      </c>
      <c r="G3204" s="28">
        <v>1</v>
      </c>
      <c r="H3204" s="28">
        <v>2</v>
      </c>
      <c r="I3204" s="28">
        <f t="shared" ref="I3204:I3267" si="250">IF(F3204=".","",IF($D3204&gt;2009,F3204,F3204/12))</f>
        <v>0.16666666666666666</v>
      </c>
      <c r="J3204" s="28">
        <f t="shared" ref="J3204:J3267" si="251">IF(G3204=".","",IF($D3204&gt;2009,G3204,G3204/6))</f>
        <v>0.16666666666666666</v>
      </c>
      <c r="K3204" s="28">
        <f t="shared" ref="K3204:K3267" si="252">IF(H3204=".","",IF($D3204&gt;2009,H3204,H3204/6))</f>
        <v>0.33333333333333331</v>
      </c>
      <c r="L3204" s="28">
        <f t="shared" si="249"/>
        <v>0.22222222222222221</v>
      </c>
    </row>
    <row r="3205" spans="1:12" ht="15.75" x14ac:dyDescent="0.25">
      <c r="A3205" s="31" t="s">
        <v>171</v>
      </c>
      <c r="B3205" s="30" t="str">
        <f>VLOOKUP(A3205,'Cód dos países'!$A$3:$C$199,2,FALSE)</f>
        <v>LBY</v>
      </c>
      <c r="C3205" s="25">
        <f>VLOOKUP(A3205,'Cód dos países'!$A$3:$C$199,3,FALSE)</f>
        <v>101</v>
      </c>
      <c r="D3205" s="29">
        <v>1984</v>
      </c>
      <c r="E3205">
        <f t="shared" ref="E3205:E3268" si="253">C3205*10000+D3205</f>
        <v>1011984</v>
      </c>
      <c r="F3205" s="28">
        <v>5</v>
      </c>
      <c r="G3205" s="28">
        <v>1</v>
      </c>
      <c r="H3205" s="28">
        <v>2</v>
      </c>
      <c r="I3205" s="28">
        <f t="shared" si="250"/>
        <v>0.41666666666666669</v>
      </c>
      <c r="J3205" s="28">
        <f t="shared" si="251"/>
        <v>0.16666666666666666</v>
      </c>
      <c r="K3205" s="28">
        <f t="shared" si="252"/>
        <v>0.33333333333333331</v>
      </c>
      <c r="L3205" s="28">
        <f t="shared" si="249"/>
        <v>0.30555555555555558</v>
      </c>
    </row>
    <row r="3206" spans="1:12" ht="15.75" x14ac:dyDescent="0.25">
      <c r="A3206" s="31" t="s">
        <v>171</v>
      </c>
      <c r="B3206" s="30" t="str">
        <f>VLOOKUP(A3206,'Cód dos países'!$A$3:$C$199,2,FALSE)</f>
        <v>LBY</v>
      </c>
      <c r="C3206" s="25">
        <f>VLOOKUP(A3206,'Cód dos países'!$A$3:$C$199,3,FALSE)</f>
        <v>101</v>
      </c>
      <c r="D3206" s="29">
        <v>1985</v>
      </c>
      <c r="E3206">
        <f t="shared" si="253"/>
        <v>1011985</v>
      </c>
      <c r="F3206" s="28">
        <v>5</v>
      </c>
      <c r="G3206" s="28">
        <v>1</v>
      </c>
      <c r="H3206" s="28">
        <v>3</v>
      </c>
      <c r="I3206" s="28">
        <f t="shared" si="250"/>
        <v>0.41666666666666669</v>
      </c>
      <c r="J3206" s="28">
        <f t="shared" si="251"/>
        <v>0.16666666666666666</v>
      </c>
      <c r="K3206" s="28">
        <f t="shared" si="252"/>
        <v>0.5</v>
      </c>
      <c r="L3206" s="28">
        <f t="shared" si="249"/>
        <v>0.3611111111111111</v>
      </c>
    </row>
    <row r="3207" spans="1:12" ht="15.75" x14ac:dyDescent="0.25">
      <c r="A3207" s="31" t="s">
        <v>171</v>
      </c>
      <c r="B3207" s="30" t="str">
        <f>VLOOKUP(A3207,'Cód dos países'!$A$3:$C$199,2,FALSE)</f>
        <v>LBY</v>
      </c>
      <c r="C3207" s="25">
        <f>VLOOKUP(A3207,'Cód dos países'!$A$3:$C$199,3,FALSE)</f>
        <v>101</v>
      </c>
      <c r="D3207" s="29">
        <v>1986</v>
      </c>
      <c r="E3207">
        <f t="shared" si="253"/>
        <v>1011986</v>
      </c>
      <c r="F3207" s="28">
        <v>5</v>
      </c>
      <c r="G3207" s="28">
        <v>1</v>
      </c>
      <c r="H3207" s="28">
        <v>3</v>
      </c>
      <c r="I3207" s="28">
        <f t="shared" si="250"/>
        <v>0.41666666666666669</v>
      </c>
      <c r="J3207" s="28">
        <f t="shared" si="251"/>
        <v>0.16666666666666666</v>
      </c>
      <c r="K3207" s="28">
        <f t="shared" si="252"/>
        <v>0.5</v>
      </c>
      <c r="L3207" s="28">
        <f t="shared" si="249"/>
        <v>0.3611111111111111</v>
      </c>
    </row>
    <row r="3208" spans="1:12" ht="15.75" x14ac:dyDescent="0.25">
      <c r="A3208" s="31" t="s">
        <v>171</v>
      </c>
      <c r="B3208" s="30" t="str">
        <f>VLOOKUP(A3208,'Cód dos países'!$A$3:$C$199,2,FALSE)</f>
        <v>LBY</v>
      </c>
      <c r="C3208" s="25">
        <f>VLOOKUP(A3208,'Cód dos países'!$A$3:$C$199,3,FALSE)</f>
        <v>101</v>
      </c>
      <c r="D3208" s="29">
        <v>1987</v>
      </c>
      <c r="E3208">
        <f t="shared" si="253"/>
        <v>1011987</v>
      </c>
      <c r="F3208" s="28">
        <v>5</v>
      </c>
      <c r="G3208" s="28">
        <v>1</v>
      </c>
      <c r="H3208" s="28">
        <v>3</v>
      </c>
      <c r="I3208" s="28">
        <f t="shared" si="250"/>
        <v>0.41666666666666669</v>
      </c>
      <c r="J3208" s="28">
        <f t="shared" si="251"/>
        <v>0.16666666666666666</v>
      </c>
      <c r="K3208" s="28">
        <f t="shared" si="252"/>
        <v>0.5</v>
      </c>
      <c r="L3208" s="28">
        <f t="shared" si="249"/>
        <v>0.3611111111111111</v>
      </c>
    </row>
    <row r="3209" spans="1:12" ht="15.75" x14ac:dyDescent="0.25">
      <c r="A3209" s="31" t="s">
        <v>171</v>
      </c>
      <c r="B3209" s="30" t="str">
        <f>VLOOKUP(A3209,'Cód dos países'!$A$3:$C$199,2,FALSE)</f>
        <v>LBY</v>
      </c>
      <c r="C3209" s="25">
        <f>VLOOKUP(A3209,'Cód dos países'!$A$3:$C$199,3,FALSE)</f>
        <v>101</v>
      </c>
      <c r="D3209" s="29">
        <v>1988</v>
      </c>
      <c r="E3209">
        <f t="shared" si="253"/>
        <v>1011988</v>
      </c>
      <c r="F3209" s="28">
        <v>4</v>
      </c>
      <c r="G3209" s="28">
        <v>2</v>
      </c>
      <c r="H3209" s="28">
        <v>3</v>
      </c>
      <c r="I3209" s="28">
        <f t="shared" si="250"/>
        <v>0.33333333333333331</v>
      </c>
      <c r="J3209" s="28">
        <f t="shared" si="251"/>
        <v>0.33333333333333331</v>
      </c>
      <c r="K3209" s="28">
        <f t="shared" si="252"/>
        <v>0.5</v>
      </c>
      <c r="L3209" s="28">
        <f t="shared" ref="L3209:L3272" si="254">IF(AND(I3209="",J3209="",K3209="")," ",IFERROR((1/3)*I3209+(1/3)*J3209+(1/3)*K3209,""))</f>
        <v>0.38888888888888884</v>
      </c>
    </row>
    <row r="3210" spans="1:12" ht="15.75" x14ac:dyDescent="0.25">
      <c r="A3210" s="31" t="s">
        <v>171</v>
      </c>
      <c r="B3210" s="30" t="str">
        <f>VLOOKUP(A3210,'Cód dos países'!$A$3:$C$199,2,FALSE)</f>
        <v>LBY</v>
      </c>
      <c r="C3210" s="25">
        <f>VLOOKUP(A3210,'Cód dos países'!$A$3:$C$199,3,FALSE)</f>
        <v>101</v>
      </c>
      <c r="D3210" s="29">
        <v>1989</v>
      </c>
      <c r="E3210">
        <f t="shared" si="253"/>
        <v>1011989</v>
      </c>
      <c r="F3210" s="28">
        <v>4</v>
      </c>
      <c r="G3210" s="28">
        <v>2</v>
      </c>
      <c r="H3210" s="28">
        <v>3</v>
      </c>
      <c r="I3210" s="28">
        <f t="shared" si="250"/>
        <v>0.33333333333333331</v>
      </c>
      <c r="J3210" s="28">
        <f t="shared" si="251"/>
        <v>0.33333333333333331</v>
      </c>
      <c r="K3210" s="28">
        <f t="shared" si="252"/>
        <v>0.5</v>
      </c>
      <c r="L3210" s="28">
        <f t="shared" si="254"/>
        <v>0.38888888888888884</v>
      </c>
    </row>
    <row r="3211" spans="1:12" ht="15.75" x14ac:dyDescent="0.25">
      <c r="A3211" s="31" t="s">
        <v>171</v>
      </c>
      <c r="B3211" s="30" t="str">
        <f>VLOOKUP(A3211,'Cód dos países'!$A$3:$C$199,2,FALSE)</f>
        <v>LBY</v>
      </c>
      <c r="C3211" s="25">
        <f>VLOOKUP(A3211,'Cód dos países'!$A$3:$C$199,3,FALSE)</f>
        <v>101</v>
      </c>
      <c r="D3211" s="29">
        <v>1990</v>
      </c>
      <c r="E3211">
        <f t="shared" si="253"/>
        <v>1011990</v>
      </c>
      <c r="F3211" s="28">
        <v>5</v>
      </c>
      <c r="G3211" s="28">
        <v>2</v>
      </c>
      <c r="H3211" s="28">
        <v>3</v>
      </c>
      <c r="I3211" s="28">
        <f t="shared" si="250"/>
        <v>0.41666666666666669</v>
      </c>
      <c r="J3211" s="28">
        <f t="shared" si="251"/>
        <v>0.33333333333333331</v>
      </c>
      <c r="K3211" s="28">
        <f t="shared" si="252"/>
        <v>0.5</v>
      </c>
      <c r="L3211" s="28">
        <f t="shared" si="254"/>
        <v>0.41666666666666663</v>
      </c>
    </row>
    <row r="3212" spans="1:12" ht="15.75" x14ac:dyDescent="0.25">
      <c r="A3212" s="31" t="s">
        <v>171</v>
      </c>
      <c r="B3212" s="30" t="str">
        <f>VLOOKUP(A3212,'Cód dos países'!$A$3:$C$199,2,FALSE)</f>
        <v>LBY</v>
      </c>
      <c r="C3212" s="25">
        <f>VLOOKUP(A3212,'Cód dos países'!$A$3:$C$199,3,FALSE)</f>
        <v>101</v>
      </c>
      <c r="D3212" s="29">
        <v>1991</v>
      </c>
      <c r="E3212">
        <f t="shared" si="253"/>
        <v>1011991</v>
      </c>
      <c r="F3212" s="28">
        <v>7</v>
      </c>
      <c r="G3212" s="28">
        <v>2</v>
      </c>
      <c r="H3212" s="28">
        <v>3</v>
      </c>
      <c r="I3212" s="28">
        <f t="shared" si="250"/>
        <v>0.58333333333333337</v>
      </c>
      <c r="J3212" s="28">
        <f t="shared" si="251"/>
        <v>0.33333333333333331</v>
      </c>
      <c r="K3212" s="28">
        <f t="shared" si="252"/>
        <v>0.5</v>
      </c>
      <c r="L3212" s="28">
        <f t="shared" si="254"/>
        <v>0.47222222222222221</v>
      </c>
    </row>
    <row r="3213" spans="1:12" ht="15.75" x14ac:dyDescent="0.25">
      <c r="A3213" s="31" t="s">
        <v>171</v>
      </c>
      <c r="B3213" s="30" t="str">
        <f>VLOOKUP(A3213,'Cód dos países'!$A$3:$C$199,2,FALSE)</f>
        <v>LBY</v>
      </c>
      <c r="C3213" s="25">
        <f>VLOOKUP(A3213,'Cód dos países'!$A$3:$C$199,3,FALSE)</f>
        <v>101</v>
      </c>
      <c r="D3213" s="29">
        <v>1992</v>
      </c>
      <c r="E3213">
        <f t="shared" si="253"/>
        <v>1011992</v>
      </c>
      <c r="F3213" s="28">
        <v>6</v>
      </c>
      <c r="G3213" s="28">
        <v>5</v>
      </c>
      <c r="H3213" s="28">
        <v>4</v>
      </c>
      <c r="I3213" s="28">
        <f t="shared" si="250"/>
        <v>0.5</v>
      </c>
      <c r="J3213" s="28">
        <f t="shared" si="251"/>
        <v>0.83333333333333337</v>
      </c>
      <c r="K3213" s="28">
        <f t="shared" si="252"/>
        <v>0.66666666666666663</v>
      </c>
      <c r="L3213" s="28">
        <f t="shared" si="254"/>
        <v>0.66666666666666663</v>
      </c>
    </row>
    <row r="3214" spans="1:12" ht="15.75" x14ac:dyDescent="0.25">
      <c r="A3214" s="31" t="s">
        <v>171</v>
      </c>
      <c r="B3214" s="30" t="str">
        <f>VLOOKUP(A3214,'Cód dos países'!$A$3:$C$199,2,FALSE)</f>
        <v>LBY</v>
      </c>
      <c r="C3214" s="25">
        <f>VLOOKUP(A3214,'Cód dos países'!$A$3:$C$199,3,FALSE)</f>
        <v>101</v>
      </c>
      <c r="D3214" s="29">
        <v>1993</v>
      </c>
      <c r="E3214">
        <f t="shared" si="253"/>
        <v>1011993</v>
      </c>
      <c r="F3214" s="28">
        <v>6</v>
      </c>
      <c r="G3214" s="28">
        <v>5</v>
      </c>
      <c r="H3214" s="28">
        <v>4</v>
      </c>
      <c r="I3214" s="28">
        <f t="shared" si="250"/>
        <v>0.5</v>
      </c>
      <c r="J3214" s="28">
        <f t="shared" si="251"/>
        <v>0.83333333333333337</v>
      </c>
      <c r="K3214" s="28">
        <f t="shared" si="252"/>
        <v>0.66666666666666663</v>
      </c>
      <c r="L3214" s="28">
        <f t="shared" si="254"/>
        <v>0.66666666666666663</v>
      </c>
    </row>
    <row r="3215" spans="1:12" ht="15.75" x14ac:dyDescent="0.25">
      <c r="A3215" s="31" t="s">
        <v>171</v>
      </c>
      <c r="B3215" s="30" t="str">
        <f>VLOOKUP(A3215,'Cód dos países'!$A$3:$C$199,2,FALSE)</f>
        <v>LBY</v>
      </c>
      <c r="C3215" s="25">
        <f>VLOOKUP(A3215,'Cód dos países'!$A$3:$C$199,3,FALSE)</f>
        <v>101</v>
      </c>
      <c r="D3215" s="29">
        <v>1994</v>
      </c>
      <c r="E3215">
        <f t="shared" si="253"/>
        <v>1011994</v>
      </c>
      <c r="F3215" s="28">
        <v>6</v>
      </c>
      <c r="G3215" s="28">
        <v>5</v>
      </c>
      <c r="H3215" s="28">
        <v>4</v>
      </c>
      <c r="I3215" s="28">
        <f t="shared" si="250"/>
        <v>0.5</v>
      </c>
      <c r="J3215" s="28">
        <f t="shared" si="251"/>
        <v>0.83333333333333337</v>
      </c>
      <c r="K3215" s="28">
        <f t="shared" si="252"/>
        <v>0.66666666666666663</v>
      </c>
      <c r="L3215" s="28">
        <f t="shared" si="254"/>
        <v>0.66666666666666663</v>
      </c>
    </row>
    <row r="3216" spans="1:12" ht="15.75" x14ac:dyDescent="0.25">
      <c r="A3216" s="31" t="s">
        <v>171</v>
      </c>
      <c r="B3216" s="30" t="str">
        <f>VLOOKUP(A3216,'Cód dos países'!$A$3:$C$199,2,FALSE)</f>
        <v>LBY</v>
      </c>
      <c r="C3216" s="25">
        <f>VLOOKUP(A3216,'Cód dos países'!$A$3:$C$199,3,FALSE)</f>
        <v>101</v>
      </c>
      <c r="D3216" s="29">
        <v>1995</v>
      </c>
      <c r="E3216">
        <f t="shared" si="253"/>
        <v>1011995</v>
      </c>
      <c r="F3216" s="28">
        <v>6</v>
      </c>
      <c r="G3216" s="28">
        <v>4</v>
      </c>
      <c r="H3216" s="28">
        <v>4</v>
      </c>
      <c r="I3216" s="28">
        <f t="shared" si="250"/>
        <v>0.5</v>
      </c>
      <c r="J3216" s="28">
        <f t="shared" si="251"/>
        <v>0.66666666666666663</v>
      </c>
      <c r="K3216" s="28">
        <f t="shared" si="252"/>
        <v>0.66666666666666663</v>
      </c>
      <c r="L3216" s="28">
        <f t="shared" si="254"/>
        <v>0.61111111111111105</v>
      </c>
    </row>
    <row r="3217" spans="1:12" ht="15.75" x14ac:dyDescent="0.25">
      <c r="A3217" s="31" t="s">
        <v>171</v>
      </c>
      <c r="B3217" s="30" t="str">
        <f>VLOOKUP(A3217,'Cód dos países'!$A$3:$C$199,2,FALSE)</f>
        <v>LBY</v>
      </c>
      <c r="C3217" s="25">
        <f>VLOOKUP(A3217,'Cód dos países'!$A$3:$C$199,3,FALSE)</f>
        <v>101</v>
      </c>
      <c r="D3217" s="29">
        <v>1996</v>
      </c>
      <c r="E3217">
        <f t="shared" si="253"/>
        <v>1011996</v>
      </c>
      <c r="F3217" s="28">
        <v>6</v>
      </c>
      <c r="G3217" s="28">
        <v>4</v>
      </c>
      <c r="H3217" s="28">
        <v>4</v>
      </c>
      <c r="I3217" s="28">
        <f t="shared" si="250"/>
        <v>0.5</v>
      </c>
      <c r="J3217" s="28">
        <f t="shared" si="251"/>
        <v>0.66666666666666663</v>
      </c>
      <c r="K3217" s="28">
        <f t="shared" si="252"/>
        <v>0.66666666666666663</v>
      </c>
      <c r="L3217" s="28">
        <f t="shared" si="254"/>
        <v>0.61111111111111105</v>
      </c>
    </row>
    <row r="3218" spans="1:12" ht="15.75" x14ac:dyDescent="0.25">
      <c r="A3218" s="31" t="s">
        <v>171</v>
      </c>
      <c r="B3218" s="30" t="str">
        <f>VLOOKUP(A3218,'Cód dos países'!$A$3:$C$199,2,FALSE)</f>
        <v>LBY</v>
      </c>
      <c r="C3218" s="25">
        <f>VLOOKUP(A3218,'Cód dos países'!$A$3:$C$199,3,FALSE)</f>
        <v>101</v>
      </c>
      <c r="D3218" s="29">
        <v>1997</v>
      </c>
      <c r="E3218">
        <f t="shared" si="253"/>
        <v>1011997</v>
      </c>
      <c r="F3218" s="28">
        <v>5</v>
      </c>
      <c r="G3218" s="28">
        <v>4</v>
      </c>
      <c r="H3218" s="28">
        <v>4</v>
      </c>
      <c r="I3218" s="28">
        <f t="shared" si="250"/>
        <v>0.41666666666666669</v>
      </c>
      <c r="J3218" s="28">
        <f t="shared" si="251"/>
        <v>0.66666666666666663</v>
      </c>
      <c r="K3218" s="28">
        <f t="shared" si="252"/>
        <v>0.66666666666666663</v>
      </c>
      <c r="L3218" s="28">
        <f t="shared" si="254"/>
        <v>0.58333333333333326</v>
      </c>
    </row>
    <row r="3219" spans="1:12" ht="15.75" x14ac:dyDescent="0.25">
      <c r="A3219" s="31" t="s">
        <v>171</v>
      </c>
      <c r="B3219" s="30" t="str">
        <f>VLOOKUP(A3219,'Cód dos países'!$A$3:$C$199,2,FALSE)</f>
        <v>LBY</v>
      </c>
      <c r="C3219" s="25">
        <f>VLOOKUP(A3219,'Cód dos países'!$A$3:$C$199,3,FALSE)</f>
        <v>101</v>
      </c>
      <c r="D3219" s="29">
        <v>1998</v>
      </c>
      <c r="E3219">
        <f t="shared" si="253"/>
        <v>1011998</v>
      </c>
      <c r="F3219" s="28">
        <v>5</v>
      </c>
      <c r="G3219" s="28">
        <v>4</v>
      </c>
      <c r="H3219" s="28">
        <v>4</v>
      </c>
      <c r="I3219" s="28">
        <f t="shared" si="250"/>
        <v>0.41666666666666669</v>
      </c>
      <c r="J3219" s="28">
        <f t="shared" si="251"/>
        <v>0.66666666666666663</v>
      </c>
      <c r="K3219" s="28">
        <f t="shared" si="252"/>
        <v>0.66666666666666663</v>
      </c>
      <c r="L3219" s="28">
        <f t="shared" si="254"/>
        <v>0.58333333333333326</v>
      </c>
    </row>
    <row r="3220" spans="1:12" ht="15.75" x14ac:dyDescent="0.25">
      <c r="A3220" s="31" t="s">
        <v>171</v>
      </c>
      <c r="B3220" s="30" t="str">
        <f>VLOOKUP(A3220,'Cód dos países'!$A$3:$C$199,2,FALSE)</f>
        <v>LBY</v>
      </c>
      <c r="C3220" s="25">
        <f>VLOOKUP(A3220,'Cód dos países'!$A$3:$C$199,3,FALSE)</f>
        <v>101</v>
      </c>
      <c r="D3220" s="29">
        <v>1999</v>
      </c>
      <c r="E3220">
        <f t="shared" si="253"/>
        <v>1011999</v>
      </c>
      <c r="F3220" s="28">
        <v>8</v>
      </c>
      <c r="G3220" s="28">
        <v>4</v>
      </c>
      <c r="H3220" s="28">
        <v>4</v>
      </c>
      <c r="I3220" s="28">
        <f t="shared" si="250"/>
        <v>0.66666666666666663</v>
      </c>
      <c r="J3220" s="28">
        <f t="shared" si="251"/>
        <v>0.66666666666666663</v>
      </c>
      <c r="K3220" s="28">
        <f t="shared" si="252"/>
        <v>0.66666666666666663</v>
      </c>
      <c r="L3220" s="28">
        <f t="shared" si="254"/>
        <v>0.66666666666666663</v>
      </c>
    </row>
    <row r="3221" spans="1:12" ht="15.75" x14ac:dyDescent="0.25">
      <c r="A3221" s="31" t="s">
        <v>171</v>
      </c>
      <c r="B3221" s="30" t="str">
        <f>VLOOKUP(A3221,'Cód dos países'!$A$3:$C$199,2,FALSE)</f>
        <v>LBY</v>
      </c>
      <c r="C3221" s="25">
        <f>VLOOKUP(A3221,'Cód dos países'!$A$3:$C$199,3,FALSE)</f>
        <v>101</v>
      </c>
      <c r="D3221" s="29">
        <v>2000</v>
      </c>
      <c r="E3221">
        <f t="shared" si="253"/>
        <v>1012000</v>
      </c>
      <c r="F3221" s="28">
        <v>9</v>
      </c>
      <c r="G3221" s="28">
        <v>4</v>
      </c>
      <c r="H3221" s="28">
        <v>4</v>
      </c>
      <c r="I3221" s="28">
        <f t="shared" si="250"/>
        <v>0.75</v>
      </c>
      <c r="J3221" s="28">
        <f t="shared" si="251"/>
        <v>0.66666666666666663</v>
      </c>
      <c r="K3221" s="28">
        <f t="shared" si="252"/>
        <v>0.66666666666666663</v>
      </c>
      <c r="L3221" s="28">
        <f t="shared" si="254"/>
        <v>0.69444444444444442</v>
      </c>
    </row>
    <row r="3222" spans="1:12" ht="15.75" x14ac:dyDescent="0.25">
      <c r="A3222" s="31" t="s">
        <v>171</v>
      </c>
      <c r="B3222" s="30" t="str">
        <f>VLOOKUP(A3222,'Cód dos países'!$A$3:$C$199,2,FALSE)</f>
        <v>LBY</v>
      </c>
      <c r="C3222" s="25">
        <f>VLOOKUP(A3222,'Cód dos países'!$A$3:$C$199,3,FALSE)</f>
        <v>101</v>
      </c>
      <c r="D3222" s="29">
        <v>2001</v>
      </c>
      <c r="E3222">
        <f t="shared" si="253"/>
        <v>1012001</v>
      </c>
      <c r="F3222" s="28">
        <v>8.5</v>
      </c>
      <c r="G3222" s="28">
        <v>4</v>
      </c>
      <c r="H3222" s="28">
        <v>2</v>
      </c>
      <c r="I3222" s="28">
        <f t="shared" si="250"/>
        <v>0.70833333333333337</v>
      </c>
      <c r="J3222" s="28">
        <f t="shared" si="251"/>
        <v>0.66666666666666663</v>
      </c>
      <c r="K3222" s="28">
        <f t="shared" si="252"/>
        <v>0.33333333333333331</v>
      </c>
      <c r="L3222" s="28">
        <f t="shared" si="254"/>
        <v>0.56944444444444442</v>
      </c>
    </row>
    <row r="3223" spans="1:12" ht="15.75" x14ac:dyDescent="0.25">
      <c r="A3223" s="31" t="s">
        <v>171</v>
      </c>
      <c r="B3223" s="30" t="str">
        <f>VLOOKUP(A3223,'Cód dos países'!$A$3:$C$199,2,FALSE)</f>
        <v>LBY</v>
      </c>
      <c r="C3223" s="25">
        <f>VLOOKUP(A3223,'Cód dos países'!$A$3:$C$199,3,FALSE)</f>
        <v>101</v>
      </c>
      <c r="D3223" s="29">
        <v>2002</v>
      </c>
      <c r="E3223">
        <f t="shared" si="253"/>
        <v>1012002</v>
      </c>
      <c r="F3223" s="28">
        <v>8.5</v>
      </c>
      <c r="G3223" s="28">
        <v>4</v>
      </c>
      <c r="H3223" s="28">
        <v>2</v>
      </c>
      <c r="I3223" s="28">
        <f t="shared" si="250"/>
        <v>0.70833333333333337</v>
      </c>
      <c r="J3223" s="28">
        <f t="shared" si="251"/>
        <v>0.66666666666666663</v>
      </c>
      <c r="K3223" s="28">
        <f t="shared" si="252"/>
        <v>0.33333333333333331</v>
      </c>
      <c r="L3223" s="28">
        <f t="shared" si="254"/>
        <v>0.56944444444444442</v>
      </c>
    </row>
    <row r="3224" spans="1:12" ht="15.75" x14ac:dyDescent="0.25">
      <c r="A3224" s="31" t="s">
        <v>171</v>
      </c>
      <c r="B3224" s="30" t="str">
        <f>VLOOKUP(A3224,'Cód dos países'!$A$3:$C$199,2,FALSE)</f>
        <v>LBY</v>
      </c>
      <c r="C3224" s="25">
        <f>VLOOKUP(A3224,'Cód dos países'!$A$3:$C$199,3,FALSE)</f>
        <v>101</v>
      </c>
      <c r="D3224" s="29">
        <v>2003</v>
      </c>
      <c r="E3224">
        <f t="shared" si="253"/>
        <v>1012003</v>
      </c>
      <c r="F3224" s="28">
        <v>9</v>
      </c>
      <c r="G3224" s="28">
        <v>4</v>
      </c>
      <c r="H3224" s="28">
        <v>2</v>
      </c>
      <c r="I3224" s="28">
        <f t="shared" si="250"/>
        <v>0.75</v>
      </c>
      <c r="J3224" s="28">
        <f t="shared" si="251"/>
        <v>0.66666666666666663</v>
      </c>
      <c r="K3224" s="28">
        <f t="shared" si="252"/>
        <v>0.33333333333333331</v>
      </c>
      <c r="L3224" s="28">
        <f t="shared" si="254"/>
        <v>0.58333333333333326</v>
      </c>
    </row>
    <row r="3225" spans="1:12" ht="15.75" x14ac:dyDescent="0.25">
      <c r="A3225" s="31" t="s">
        <v>171</v>
      </c>
      <c r="B3225" s="30" t="str">
        <f>VLOOKUP(A3225,'Cód dos países'!$A$3:$C$199,2,FALSE)</f>
        <v>LBY</v>
      </c>
      <c r="C3225" s="25">
        <f>VLOOKUP(A3225,'Cód dos países'!$A$3:$C$199,3,FALSE)</f>
        <v>101</v>
      </c>
      <c r="D3225" s="29">
        <v>2004</v>
      </c>
      <c r="E3225">
        <f t="shared" si="253"/>
        <v>1012004</v>
      </c>
      <c r="F3225" s="28">
        <v>9.5</v>
      </c>
      <c r="G3225" s="28">
        <v>4</v>
      </c>
      <c r="H3225" s="28">
        <v>2</v>
      </c>
      <c r="I3225" s="28">
        <f t="shared" si="250"/>
        <v>0.79166666666666663</v>
      </c>
      <c r="J3225" s="28">
        <f t="shared" si="251"/>
        <v>0.66666666666666663</v>
      </c>
      <c r="K3225" s="28">
        <f t="shared" si="252"/>
        <v>0.33333333333333331</v>
      </c>
      <c r="L3225" s="28">
        <f t="shared" si="254"/>
        <v>0.5972222222222221</v>
      </c>
    </row>
    <row r="3226" spans="1:12" ht="15.75" x14ac:dyDescent="0.25">
      <c r="A3226" s="31" t="s">
        <v>171</v>
      </c>
      <c r="B3226" s="30" t="str">
        <f>VLOOKUP(A3226,'Cód dos países'!$A$3:$C$199,2,FALSE)</f>
        <v>LBY</v>
      </c>
      <c r="C3226" s="25">
        <f>VLOOKUP(A3226,'Cód dos países'!$A$3:$C$199,3,FALSE)</f>
        <v>101</v>
      </c>
      <c r="D3226" s="29">
        <v>2005</v>
      </c>
      <c r="E3226">
        <f t="shared" si="253"/>
        <v>1012005</v>
      </c>
      <c r="F3226" s="28">
        <v>9.5</v>
      </c>
      <c r="G3226" s="28">
        <v>4</v>
      </c>
      <c r="H3226" s="28">
        <v>1.5</v>
      </c>
      <c r="I3226" s="28">
        <f t="shared" si="250"/>
        <v>0.79166666666666663</v>
      </c>
      <c r="J3226" s="28">
        <f t="shared" si="251"/>
        <v>0.66666666666666663</v>
      </c>
      <c r="K3226" s="28">
        <f t="shared" si="252"/>
        <v>0.25</v>
      </c>
      <c r="L3226" s="28">
        <f t="shared" si="254"/>
        <v>0.56944444444444442</v>
      </c>
    </row>
    <row r="3227" spans="1:12" ht="15.75" x14ac:dyDescent="0.25">
      <c r="A3227" s="31" t="s">
        <v>171</v>
      </c>
      <c r="B3227" s="30" t="str">
        <f>VLOOKUP(A3227,'Cód dos países'!$A$3:$C$199,2,FALSE)</f>
        <v>LBY</v>
      </c>
      <c r="C3227" s="25">
        <f>VLOOKUP(A3227,'Cód dos países'!$A$3:$C$199,3,FALSE)</f>
        <v>101</v>
      </c>
      <c r="D3227" s="29">
        <v>2006</v>
      </c>
      <c r="E3227">
        <f t="shared" si="253"/>
        <v>1012006</v>
      </c>
      <c r="F3227" s="28">
        <v>10</v>
      </c>
      <c r="G3227" s="28">
        <v>4</v>
      </c>
      <c r="H3227" s="28">
        <v>1.5</v>
      </c>
      <c r="I3227" s="28">
        <f t="shared" si="250"/>
        <v>0.83333333333333337</v>
      </c>
      <c r="J3227" s="28">
        <f t="shared" si="251"/>
        <v>0.66666666666666663</v>
      </c>
      <c r="K3227" s="28">
        <f t="shared" si="252"/>
        <v>0.25</v>
      </c>
      <c r="L3227" s="28">
        <f t="shared" si="254"/>
        <v>0.58333333333333337</v>
      </c>
    </row>
    <row r="3228" spans="1:12" ht="15.75" x14ac:dyDescent="0.25">
      <c r="A3228" s="31" t="s">
        <v>171</v>
      </c>
      <c r="B3228" s="30" t="str">
        <f>VLOOKUP(A3228,'Cód dos países'!$A$3:$C$199,2,FALSE)</f>
        <v>LBY</v>
      </c>
      <c r="C3228" s="25">
        <f>VLOOKUP(A3228,'Cód dos países'!$A$3:$C$199,3,FALSE)</f>
        <v>101</v>
      </c>
      <c r="D3228" s="29">
        <v>2007</v>
      </c>
      <c r="E3228">
        <f t="shared" si="253"/>
        <v>1012007</v>
      </c>
      <c r="F3228" s="28">
        <v>10</v>
      </c>
      <c r="G3228" s="28">
        <v>4</v>
      </c>
      <c r="H3228" s="28">
        <v>1.5</v>
      </c>
      <c r="I3228" s="28">
        <f t="shared" si="250"/>
        <v>0.83333333333333337</v>
      </c>
      <c r="J3228" s="28">
        <f t="shared" si="251"/>
        <v>0.66666666666666663</v>
      </c>
      <c r="K3228" s="28">
        <f t="shared" si="252"/>
        <v>0.25</v>
      </c>
      <c r="L3228" s="28">
        <f t="shared" si="254"/>
        <v>0.58333333333333337</v>
      </c>
    </row>
    <row r="3229" spans="1:12" ht="15.75" x14ac:dyDescent="0.25">
      <c r="A3229" s="31" t="s">
        <v>171</v>
      </c>
      <c r="B3229" s="30" t="str">
        <f>VLOOKUP(A3229,'Cód dos países'!$A$3:$C$199,2,FALSE)</f>
        <v>LBY</v>
      </c>
      <c r="C3229" s="25">
        <f>VLOOKUP(A3229,'Cód dos países'!$A$3:$C$199,3,FALSE)</f>
        <v>101</v>
      </c>
      <c r="D3229" s="29">
        <v>2008</v>
      </c>
      <c r="E3229">
        <f t="shared" si="253"/>
        <v>1012008</v>
      </c>
      <c r="F3229" s="28">
        <v>10</v>
      </c>
      <c r="G3229" s="28">
        <v>4</v>
      </c>
      <c r="H3229" s="28">
        <v>1.5</v>
      </c>
      <c r="I3229" s="28">
        <f t="shared" si="250"/>
        <v>0.83333333333333337</v>
      </c>
      <c r="J3229" s="28">
        <f t="shared" si="251"/>
        <v>0.66666666666666663</v>
      </c>
      <c r="K3229" s="28">
        <f t="shared" si="252"/>
        <v>0.25</v>
      </c>
      <c r="L3229" s="28">
        <f t="shared" si="254"/>
        <v>0.58333333333333337</v>
      </c>
    </row>
    <row r="3230" spans="1:12" ht="15.75" x14ac:dyDescent="0.25">
      <c r="A3230" s="31" t="s">
        <v>171</v>
      </c>
      <c r="B3230" s="30" t="str">
        <f>VLOOKUP(A3230,'Cód dos países'!$A$3:$C$199,2,FALSE)</f>
        <v>LBY</v>
      </c>
      <c r="C3230" s="25">
        <f>VLOOKUP(A3230,'Cód dos países'!$A$3:$C$199,3,FALSE)</f>
        <v>101</v>
      </c>
      <c r="D3230" s="29">
        <v>2009</v>
      </c>
      <c r="E3230">
        <f t="shared" si="253"/>
        <v>1012009</v>
      </c>
      <c r="F3230" s="28">
        <v>9</v>
      </c>
      <c r="G3230" s="28">
        <v>4</v>
      </c>
      <c r="H3230" s="28">
        <v>1.5</v>
      </c>
      <c r="I3230" s="28">
        <f t="shared" si="250"/>
        <v>0.75</v>
      </c>
      <c r="J3230" s="28">
        <f t="shared" si="251"/>
        <v>0.66666666666666663</v>
      </c>
      <c r="K3230" s="28">
        <f t="shared" si="252"/>
        <v>0.25</v>
      </c>
      <c r="L3230" s="28">
        <f t="shared" si="254"/>
        <v>0.55555555555555558</v>
      </c>
    </row>
    <row r="3231" spans="1:12" ht="15.75" x14ac:dyDescent="0.25">
      <c r="A3231" s="31" t="s">
        <v>171</v>
      </c>
      <c r="B3231" s="30" t="str">
        <f>VLOOKUP(A3231,'Cód dos países'!$A$3:$C$199,2,FALSE)</f>
        <v>LBY</v>
      </c>
      <c r="C3231" s="25">
        <f>VLOOKUP(A3231,'Cód dos países'!$A$3:$C$199,3,FALSE)</f>
        <v>101</v>
      </c>
      <c r="D3231" s="29">
        <v>2010</v>
      </c>
      <c r="E3231">
        <f t="shared" si="253"/>
        <v>1012010</v>
      </c>
      <c r="F3231" s="28">
        <v>0.72727272727272729</v>
      </c>
      <c r="G3231" s="28">
        <v>0.66666666666666663</v>
      </c>
      <c r="H3231" s="28">
        <v>0.25</v>
      </c>
      <c r="I3231" s="28">
        <f t="shared" si="250"/>
        <v>0.72727272727272729</v>
      </c>
      <c r="J3231" s="28">
        <f t="shared" si="251"/>
        <v>0.66666666666666663</v>
      </c>
      <c r="K3231" s="28">
        <f t="shared" si="252"/>
        <v>0.25</v>
      </c>
      <c r="L3231" s="28">
        <f t="shared" si="254"/>
        <v>0.54797979797979801</v>
      </c>
    </row>
    <row r="3232" spans="1:12" ht="15.75" x14ac:dyDescent="0.25">
      <c r="A3232" s="31" t="s">
        <v>171</v>
      </c>
      <c r="B3232" s="30" t="str">
        <f>VLOOKUP(A3232,'Cód dos países'!$A$3:$C$199,2,FALSE)</f>
        <v>LBY</v>
      </c>
      <c r="C3232" s="25">
        <f>VLOOKUP(A3232,'Cód dos países'!$A$3:$C$199,3,FALSE)</f>
        <v>101</v>
      </c>
      <c r="D3232" s="29">
        <v>2011</v>
      </c>
      <c r="E3232">
        <f t="shared" si="253"/>
        <v>1012011</v>
      </c>
      <c r="F3232" s="28">
        <v>0.59090909090909094</v>
      </c>
      <c r="G3232" s="28">
        <v>0.66666666666666663</v>
      </c>
      <c r="H3232" s="28">
        <v>0.33333333333333331</v>
      </c>
      <c r="I3232" s="28">
        <f t="shared" si="250"/>
        <v>0.59090909090909094</v>
      </c>
      <c r="J3232" s="28">
        <f t="shared" si="251"/>
        <v>0.66666666666666663</v>
      </c>
      <c r="K3232" s="28">
        <f t="shared" si="252"/>
        <v>0.33333333333333331</v>
      </c>
      <c r="L3232" s="28">
        <f t="shared" si="254"/>
        <v>0.53030303030303028</v>
      </c>
    </row>
    <row r="3233" spans="1:12" ht="15.75" x14ac:dyDescent="0.25">
      <c r="A3233" s="31" t="s">
        <v>171</v>
      </c>
      <c r="B3233" s="30" t="str">
        <f>VLOOKUP(A3233,'Cód dos países'!$A$3:$C$199,2,FALSE)</f>
        <v>LBY</v>
      </c>
      <c r="C3233" s="25">
        <f>VLOOKUP(A3233,'Cód dos países'!$A$3:$C$199,3,FALSE)</f>
        <v>101</v>
      </c>
      <c r="D3233" s="29">
        <v>2012</v>
      </c>
      <c r="E3233">
        <f t="shared" si="253"/>
        <v>1012012</v>
      </c>
      <c r="F3233" s="28">
        <v>0.59090909090909094</v>
      </c>
      <c r="G3233" s="28">
        <v>0.66666666666666663</v>
      </c>
      <c r="H3233" s="28">
        <v>0.16666666666666666</v>
      </c>
      <c r="I3233" s="28">
        <f t="shared" si="250"/>
        <v>0.59090909090909094</v>
      </c>
      <c r="J3233" s="28">
        <f t="shared" si="251"/>
        <v>0.66666666666666663</v>
      </c>
      <c r="K3233" s="28">
        <f t="shared" si="252"/>
        <v>0.16666666666666666</v>
      </c>
      <c r="L3233" s="28">
        <f t="shared" si="254"/>
        <v>0.4747474747474747</v>
      </c>
    </row>
    <row r="3234" spans="1:12" ht="15.75" x14ac:dyDescent="0.25">
      <c r="A3234" s="31" t="s">
        <v>171</v>
      </c>
      <c r="B3234" s="30" t="str">
        <f>VLOOKUP(A3234,'Cód dos países'!$A$3:$C$199,2,FALSE)</f>
        <v>LBY</v>
      </c>
      <c r="C3234" s="25">
        <f>VLOOKUP(A3234,'Cód dos países'!$A$3:$C$199,3,FALSE)</f>
        <v>101</v>
      </c>
      <c r="D3234" s="29">
        <v>2013</v>
      </c>
      <c r="E3234">
        <f t="shared" si="253"/>
        <v>1012013</v>
      </c>
      <c r="F3234" s="28">
        <v>0.45454545454545453</v>
      </c>
      <c r="G3234" s="28">
        <v>0.66666666666666663</v>
      </c>
      <c r="H3234" s="28">
        <v>0.16666666666666666</v>
      </c>
      <c r="I3234" s="28">
        <f t="shared" si="250"/>
        <v>0.45454545454545453</v>
      </c>
      <c r="J3234" s="28">
        <f t="shared" si="251"/>
        <v>0.66666666666666663</v>
      </c>
      <c r="K3234" s="28">
        <f t="shared" si="252"/>
        <v>0.16666666666666666</v>
      </c>
      <c r="L3234" s="28">
        <f t="shared" si="254"/>
        <v>0.42929292929292928</v>
      </c>
    </row>
    <row r="3235" spans="1:12" ht="15.75" x14ac:dyDescent="0.25">
      <c r="A3235" s="31" t="s">
        <v>171</v>
      </c>
      <c r="B3235" s="30" t="str">
        <f>VLOOKUP(A3235,'Cód dos países'!$A$3:$C$199,2,FALSE)</f>
        <v>LBY</v>
      </c>
      <c r="C3235" s="25">
        <f>VLOOKUP(A3235,'Cód dos países'!$A$3:$C$199,3,FALSE)</f>
        <v>101</v>
      </c>
      <c r="D3235" s="29">
        <v>2014</v>
      </c>
      <c r="E3235">
        <f t="shared" si="253"/>
        <v>1012014</v>
      </c>
      <c r="F3235" s="28">
        <v>0.5</v>
      </c>
      <c r="G3235" s="28">
        <v>0.66666666666666663</v>
      </c>
      <c r="H3235" s="28">
        <v>0.16666666666666666</v>
      </c>
      <c r="I3235" s="28">
        <f t="shared" si="250"/>
        <v>0.5</v>
      </c>
      <c r="J3235" s="28">
        <f t="shared" si="251"/>
        <v>0.66666666666666663</v>
      </c>
      <c r="K3235" s="28">
        <f t="shared" si="252"/>
        <v>0.16666666666666666</v>
      </c>
      <c r="L3235" s="28">
        <f t="shared" si="254"/>
        <v>0.44444444444444442</v>
      </c>
    </row>
    <row r="3236" spans="1:12" ht="15.75" x14ac:dyDescent="0.25">
      <c r="A3236" s="31" t="s">
        <v>359</v>
      </c>
      <c r="B3236" s="30" t="str">
        <f>VLOOKUP(A3236,'Cód dos países'!$A$3:$C$199,2,FALSE)</f>
        <v>LIE</v>
      </c>
      <c r="C3236" s="25">
        <f>VLOOKUP(A3236,'Cód dos países'!$A$3:$C$199,3,FALSE)</f>
        <v>102</v>
      </c>
      <c r="D3236" s="29">
        <v>1983</v>
      </c>
      <c r="E3236">
        <f t="shared" si="253"/>
        <v>1021983</v>
      </c>
      <c r="F3236" s="28" t="s">
        <v>433</v>
      </c>
      <c r="G3236" s="28" t="s">
        <v>433</v>
      </c>
      <c r="H3236" s="28" t="s">
        <v>433</v>
      </c>
      <c r="I3236" s="28" t="str">
        <f t="shared" si="250"/>
        <v/>
      </c>
      <c r="J3236" s="28" t="str">
        <f t="shared" si="251"/>
        <v/>
      </c>
      <c r="K3236" s="28" t="str">
        <f t="shared" si="252"/>
        <v/>
      </c>
      <c r="L3236" s="28" t="str">
        <f t="shared" si="254"/>
        <v xml:space="preserve"> </v>
      </c>
    </row>
    <row r="3237" spans="1:12" ht="15.75" x14ac:dyDescent="0.25">
      <c r="A3237" s="31" t="s">
        <v>359</v>
      </c>
      <c r="B3237" s="30" t="str">
        <f>VLOOKUP(A3237,'Cód dos países'!$A$3:$C$199,2,FALSE)</f>
        <v>LIE</v>
      </c>
      <c r="C3237" s="25">
        <f>VLOOKUP(A3237,'Cód dos países'!$A$3:$C$199,3,FALSE)</f>
        <v>102</v>
      </c>
      <c r="D3237" s="29">
        <v>1984</v>
      </c>
      <c r="E3237">
        <f t="shared" si="253"/>
        <v>1021984</v>
      </c>
      <c r="F3237" s="28" t="s">
        <v>433</v>
      </c>
      <c r="G3237" s="28" t="s">
        <v>433</v>
      </c>
      <c r="H3237" s="28" t="s">
        <v>433</v>
      </c>
      <c r="I3237" s="28" t="str">
        <f t="shared" si="250"/>
        <v/>
      </c>
      <c r="J3237" s="28" t="str">
        <f t="shared" si="251"/>
        <v/>
      </c>
      <c r="K3237" s="28" t="str">
        <f t="shared" si="252"/>
        <v/>
      </c>
      <c r="L3237" s="28" t="str">
        <f t="shared" si="254"/>
        <v xml:space="preserve"> </v>
      </c>
    </row>
    <row r="3238" spans="1:12" ht="15.75" x14ac:dyDescent="0.25">
      <c r="A3238" s="31" t="s">
        <v>359</v>
      </c>
      <c r="B3238" s="30" t="str">
        <f>VLOOKUP(A3238,'Cód dos países'!$A$3:$C$199,2,FALSE)</f>
        <v>LIE</v>
      </c>
      <c r="C3238" s="25">
        <f>VLOOKUP(A3238,'Cód dos países'!$A$3:$C$199,3,FALSE)</f>
        <v>102</v>
      </c>
      <c r="D3238" s="29">
        <v>1985</v>
      </c>
      <c r="E3238">
        <f t="shared" si="253"/>
        <v>1021985</v>
      </c>
      <c r="F3238" s="28" t="s">
        <v>433</v>
      </c>
      <c r="G3238" s="28" t="s">
        <v>433</v>
      </c>
      <c r="H3238" s="28" t="s">
        <v>433</v>
      </c>
      <c r="I3238" s="28" t="str">
        <f t="shared" si="250"/>
        <v/>
      </c>
      <c r="J3238" s="28" t="str">
        <f t="shared" si="251"/>
        <v/>
      </c>
      <c r="K3238" s="28" t="str">
        <f t="shared" si="252"/>
        <v/>
      </c>
      <c r="L3238" s="28" t="str">
        <f t="shared" si="254"/>
        <v xml:space="preserve"> </v>
      </c>
    </row>
    <row r="3239" spans="1:12" ht="15.75" x14ac:dyDescent="0.25">
      <c r="A3239" s="31" t="s">
        <v>359</v>
      </c>
      <c r="B3239" s="30" t="str">
        <f>VLOOKUP(A3239,'Cód dos países'!$A$3:$C$199,2,FALSE)</f>
        <v>LIE</v>
      </c>
      <c r="C3239" s="25">
        <f>VLOOKUP(A3239,'Cód dos países'!$A$3:$C$199,3,FALSE)</f>
        <v>102</v>
      </c>
      <c r="D3239" s="29">
        <v>1986</v>
      </c>
      <c r="E3239">
        <f t="shared" si="253"/>
        <v>1021986</v>
      </c>
      <c r="F3239" s="28" t="s">
        <v>433</v>
      </c>
      <c r="G3239" s="28" t="s">
        <v>433</v>
      </c>
      <c r="H3239" s="28" t="s">
        <v>433</v>
      </c>
      <c r="I3239" s="28" t="str">
        <f t="shared" si="250"/>
        <v/>
      </c>
      <c r="J3239" s="28" t="str">
        <f t="shared" si="251"/>
        <v/>
      </c>
      <c r="K3239" s="28" t="str">
        <f t="shared" si="252"/>
        <v/>
      </c>
      <c r="L3239" s="28" t="str">
        <f t="shared" si="254"/>
        <v xml:space="preserve"> </v>
      </c>
    </row>
    <row r="3240" spans="1:12" ht="15.75" x14ac:dyDescent="0.25">
      <c r="A3240" s="31" t="s">
        <v>359</v>
      </c>
      <c r="B3240" s="30" t="str">
        <f>VLOOKUP(A3240,'Cód dos países'!$A$3:$C$199,2,FALSE)</f>
        <v>LIE</v>
      </c>
      <c r="C3240" s="25">
        <f>VLOOKUP(A3240,'Cód dos países'!$A$3:$C$199,3,FALSE)</f>
        <v>102</v>
      </c>
      <c r="D3240" s="29">
        <v>1987</v>
      </c>
      <c r="E3240">
        <f t="shared" si="253"/>
        <v>1021987</v>
      </c>
      <c r="F3240" s="28" t="s">
        <v>433</v>
      </c>
      <c r="G3240" s="28" t="s">
        <v>433</v>
      </c>
      <c r="H3240" s="28" t="s">
        <v>433</v>
      </c>
      <c r="I3240" s="28" t="str">
        <f t="shared" si="250"/>
        <v/>
      </c>
      <c r="J3240" s="28" t="str">
        <f t="shared" si="251"/>
        <v/>
      </c>
      <c r="K3240" s="28" t="str">
        <f t="shared" si="252"/>
        <v/>
      </c>
      <c r="L3240" s="28" t="str">
        <f t="shared" si="254"/>
        <v xml:space="preserve"> </v>
      </c>
    </row>
    <row r="3241" spans="1:12" ht="15.75" x14ac:dyDescent="0.25">
      <c r="A3241" s="31" t="s">
        <v>359</v>
      </c>
      <c r="B3241" s="30" t="str">
        <f>VLOOKUP(A3241,'Cód dos países'!$A$3:$C$199,2,FALSE)</f>
        <v>LIE</v>
      </c>
      <c r="C3241" s="25">
        <f>VLOOKUP(A3241,'Cód dos países'!$A$3:$C$199,3,FALSE)</f>
        <v>102</v>
      </c>
      <c r="D3241" s="29">
        <v>1988</v>
      </c>
      <c r="E3241">
        <f t="shared" si="253"/>
        <v>1021988</v>
      </c>
      <c r="F3241" s="28" t="s">
        <v>433</v>
      </c>
      <c r="G3241" s="28" t="s">
        <v>433</v>
      </c>
      <c r="H3241" s="28" t="s">
        <v>433</v>
      </c>
      <c r="I3241" s="28" t="str">
        <f t="shared" si="250"/>
        <v/>
      </c>
      <c r="J3241" s="28" t="str">
        <f t="shared" si="251"/>
        <v/>
      </c>
      <c r="K3241" s="28" t="str">
        <f t="shared" si="252"/>
        <v/>
      </c>
      <c r="L3241" s="28" t="str">
        <f t="shared" si="254"/>
        <v xml:space="preserve"> </v>
      </c>
    </row>
    <row r="3242" spans="1:12" ht="15.75" x14ac:dyDescent="0.25">
      <c r="A3242" s="31" t="s">
        <v>359</v>
      </c>
      <c r="B3242" s="30" t="str">
        <f>VLOOKUP(A3242,'Cód dos países'!$A$3:$C$199,2,FALSE)</f>
        <v>LIE</v>
      </c>
      <c r="C3242" s="25">
        <f>VLOOKUP(A3242,'Cód dos países'!$A$3:$C$199,3,FALSE)</f>
        <v>102</v>
      </c>
      <c r="D3242" s="29">
        <v>1989</v>
      </c>
      <c r="E3242">
        <f t="shared" si="253"/>
        <v>1021989</v>
      </c>
      <c r="F3242" s="28" t="s">
        <v>433</v>
      </c>
      <c r="G3242" s="28" t="s">
        <v>433</v>
      </c>
      <c r="H3242" s="28" t="s">
        <v>433</v>
      </c>
      <c r="I3242" s="28" t="str">
        <f t="shared" si="250"/>
        <v/>
      </c>
      <c r="J3242" s="28" t="str">
        <f t="shared" si="251"/>
        <v/>
      </c>
      <c r="K3242" s="28" t="str">
        <f t="shared" si="252"/>
        <v/>
      </c>
      <c r="L3242" s="28" t="str">
        <f t="shared" si="254"/>
        <v xml:space="preserve"> </v>
      </c>
    </row>
    <row r="3243" spans="1:12" ht="15.75" x14ac:dyDescent="0.25">
      <c r="A3243" s="31" t="s">
        <v>359</v>
      </c>
      <c r="B3243" s="30" t="str">
        <f>VLOOKUP(A3243,'Cód dos países'!$A$3:$C$199,2,FALSE)</f>
        <v>LIE</v>
      </c>
      <c r="C3243" s="25">
        <f>VLOOKUP(A3243,'Cód dos países'!$A$3:$C$199,3,FALSE)</f>
        <v>102</v>
      </c>
      <c r="D3243" s="29">
        <v>1990</v>
      </c>
      <c r="E3243">
        <f t="shared" si="253"/>
        <v>1021990</v>
      </c>
      <c r="F3243" s="28" t="s">
        <v>433</v>
      </c>
      <c r="G3243" s="28" t="s">
        <v>433</v>
      </c>
      <c r="H3243" s="28" t="s">
        <v>433</v>
      </c>
      <c r="I3243" s="28" t="str">
        <f t="shared" si="250"/>
        <v/>
      </c>
      <c r="J3243" s="28" t="str">
        <f t="shared" si="251"/>
        <v/>
      </c>
      <c r="K3243" s="28" t="str">
        <f t="shared" si="252"/>
        <v/>
      </c>
      <c r="L3243" s="28" t="str">
        <f t="shared" si="254"/>
        <v xml:space="preserve"> </v>
      </c>
    </row>
    <row r="3244" spans="1:12" ht="15.75" x14ac:dyDescent="0.25">
      <c r="A3244" s="31" t="s">
        <v>359</v>
      </c>
      <c r="B3244" s="30" t="str">
        <f>VLOOKUP(A3244,'Cód dos países'!$A$3:$C$199,2,FALSE)</f>
        <v>LIE</v>
      </c>
      <c r="C3244" s="25">
        <f>VLOOKUP(A3244,'Cód dos países'!$A$3:$C$199,3,FALSE)</f>
        <v>102</v>
      </c>
      <c r="D3244" s="29">
        <v>1991</v>
      </c>
      <c r="E3244">
        <f t="shared" si="253"/>
        <v>1021991</v>
      </c>
      <c r="F3244" s="28" t="s">
        <v>433</v>
      </c>
      <c r="G3244" s="28" t="s">
        <v>433</v>
      </c>
      <c r="H3244" s="28" t="s">
        <v>433</v>
      </c>
      <c r="I3244" s="28" t="str">
        <f t="shared" si="250"/>
        <v/>
      </c>
      <c r="J3244" s="28" t="str">
        <f t="shared" si="251"/>
        <v/>
      </c>
      <c r="K3244" s="28" t="str">
        <f t="shared" si="252"/>
        <v/>
      </c>
      <c r="L3244" s="28" t="str">
        <f t="shared" si="254"/>
        <v xml:space="preserve"> </v>
      </c>
    </row>
    <row r="3245" spans="1:12" ht="15.75" x14ac:dyDescent="0.25">
      <c r="A3245" s="31" t="s">
        <v>359</v>
      </c>
      <c r="B3245" s="30" t="str">
        <f>VLOOKUP(A3245,'Cód dos países'!$A$3:$C$199,2,FALSE)</f>
        <v>LIE</v>
      </c>
      <c r="C3245" s="25">
        <f>VLOOKUP(A3245,'Cód dos países'!$A$3:$C$199,3,FALSE)</f>
        <v>102</v>
      </c>
      <c r="D3245" s="29">
        <v>1992</v>
      </c>
      <c r="E3245">
        <f t="shared" si="253"/>
        <v>1021992</v>
      </c>
      <c r="F3245" s="28" t="s">
        <v>433</v>
      </c>
      <c r="G3245" s="28" t="s">
        <v>433</v>
      </c>
      <c r="H3245" s="28" t="s">
        <v>433</v>
      </c>
      <c r="I3245" s="28" t="str">
        <f t="shared" si="250"/>
        <v/>
      </c>
      <c r="J3245" s="28" t="str">
        <f t="shared" si="251"/>
        <v/>
      </c>
      <c r="K3245" s="28" t="str">
        <f t="shared" si="252"/>
        <v/>
      </c>
      <c r="L3245" s="28" t="str">
        <f t="shared" si="254"/>
        <v xml:space="preserve"> </v>
      </c>
    </row>
    <row r="3246" spans="1:12" ht="15.75" x14ac:dyDescent="0.25">
      <c r="A3246" s="31" t="s">
        <v>359</v>
      </c>
      <c r="B3246" s="30" t="str">
        <f>VLOOKUP(A3246,'Cód dos países'!$A$3:$C$199,2,FALSE)</f>
        <v>LIE</v>
      </c>
      <c r="C3246" s="25">
        <f>VLOOKUP(A3246,'Cód dos países'!$A$3:$C$199,3,FALSE)</f>
        <v>102</v>
      </c>
      <c r="D3246" s="29">
        <v>1993</v>
      </c>
      <c r="E3246">
        <f t="shared" si="253"/>
        <v>1021993</v>
      </c>
      <c r="F3246" s="28" t="s">
        <v>433</v>
      </c>
      <c r="G3246" s="28" t="s">
        <v>433</v>
      </c>
      <c r="H3246" s="28" t="s">
        <v>433</v>
      </c>
      <c r="I3246" s="28" t="str">
        <f t="shared" si="250"/>
        <v/>
      </c>
      <c r="J3246" s="28" t="str">
        <f t="shared" si="251"/>
        <v/>
      </c>
      <c r="K3246" s="28" t="str">
        <f t="shared" si="252"/>
        <v/>
      </c>
      <c r="L3246" s="28" t="str">
        <f t="shared" si="254"/>
        <v xml:space="preserve"> </v>
      </c>
    </row>
    <row r="3247" spans="1:12" ht="15.75" x14ac:dyDescent="0.25">
      <c r="A3247" s="31" t="s">
        <v>359</v>
      </c>
      <c r="B3247" s="30" t="str">
        <f>VLOOKUP(A3247,'Cód dos países'!$A$3:$C$199,2,FALSE)</f>
        <v>LIE</v>
      </c>
      <c r="C3247" s="25">
        <f>VLOOKUP(A3247,'Cód dos países'!$A$3:$C$199,3,FALSE)</f>
        <v>102</v>
      </c>
      <c r="D3247" s="29">
        <v>1994</v>
      </c>
      <c r="E3247">
        <f t="shared" si="253"/>
        <v>1021994</v>
      </c>
      <c r="F3247" s="28" t="s">
        <v>433</v>
      </c>
      <c r="G3247" s="28" t="s">
        <v>433</v>
      </c>
      <c r="H3247" s="28" t="s">
        <v>433</v>
      </c>
      <c r="I3247" s="28" t="str">
        <f t="shared" si="250"/>
        <v/>
      </c>
      <c r="J3247" s="28" t="str">
        <f t="shared" si="251"/>
        <v/>
      </c>
      <c r="K3247" s="28" t="str">
        <f t="shared" si="252"/>
        <v/>
      </c>
      <c r="L3247" s="28" t="str">
        <f t="shared" si="254"/>
        <v xml:space="preserve"> </v>
      </c>
    </row>
    <row r="3248" spans="1:12" ht="15.75" x14ac:dyDescent="0.25">
      <c r="A3248" s="31" t="s">
        <v>359</v>
      </c>
      <c r="B3248" s="30" t="str">
        <f>VLOOKUP(A3248,'Cód dos países'!$A$3:$C$199,2,FALSE)</f>
        <v>LIE</v>
      </c>
      <c r="C3248" s="25">
        <f>VLOOKUP(A3248,'Cód dos países'!$A$3:$C$199,3,FALSE)</f>
        <v>102</v>
      </c>
      <c r="D3248" s="29">
        <v>1995</v>
      </c>
      <c r="E3248">
        <f t="shared" si="253"/>
        <v>1021995</v>
      </c>
      <c r="F3248" s="28" t="s">
        <v>433</v>
      </c>
      <c r="G3248" s="28" t="s">
        <v>433</v>
      </c>
      <c r="H3248" s="28" t="s">
        <v>433</v>
      </c>
      <c r="I3248" s="28" t="str">
        <f t="shared" si="250"/>
        <v/>
      </c>
      <c r="J3248" s="28" t="str">
        <f t="shared" si="251"/>
        <v/>
      </c>
      <c r="K3248" s="28" t="str">
        <f t="shared" si="252"/>
        <v/>
      </c>
      <c r="L3248" s="28" t="str">
        <f t="shared" si="254"/>
        <v xml:space="preserve"> </v>
      </c>
    </row>
    <row r="3249" spans="1:12" ht="15.75" x14ac:dyDescent="0.25">
      <c r="A3249" s="31" t="s">
        <v>359</v>
      </c>
      <c r="B3249" s="30" t="str">
        <f>VLOOKUP(A3249,'Cód dos países'!$A$3:$C$199,2,FALSE)</f>
        <v>LIE</v>
      </c>
      <c r="C3249" s="25">
        <f>VLOOKUP(A3249,'Cód dos países'!$A$3:$C$199,3,FALSE)</f>
        <v>102</v>
      </c>
      <c r="D3249" s="29">
        <v>1996</v>
      </c>
      <c r="E3249">
        <f t="shared" si="253"/>
        <v>1021996</v>
      </c>
      <c r="F3249" s="28" t="s">
        <v>433</v>
      </c>
      <c r="G3249" s="28" t="s">
        <v>433</v>
      </c>
      <c r="H3249" s="28" t="s">
        <v>433</v>
      </c>
      <c r="I3249" s="28" t="str">
        <f t="shared" si="250"/>
        <v/>
      </c>
      <c r="J3249" s="28" t="str">
        <f t="shared" si="251"/>
        <v/>
      </c>
      <c r="K3249" s="28" t="str">
        <f t="shared" si="252"/>
        <v/>
      </c>
      <c r="L3249" s="28" t="str">
        <f t="shared" si="254"/>
        <v xml:space="preserve"> </v>
      </c>
    </row>
    <row r="3250" spans="1:12" ht="15.75" x14ac:dyDescent="0.25">
      <c r="A3250" s="31" t="s">
        <v>359</v>
      </c>
      <c r="B3250" s="30" t="str">
        <f>VLOOKUP(A3250,'Cód dos países'!$A$3:$C$199,2,FALSE)</f>
        <v>LIE</v>
      </c>
      <c r="C3250" s="25">
        <f>VLOOKUP(A3250,'Cód dos países'!$A$3:$C$199,3,FALSE)</f>
        <v>102</v>
      </c>
      <c r="D3250" s="29">
        <v>1997</v>
      </c>
      <c r="E3250">
        <f t="shared" si="253"/>
        <v>1021997</v>
      </c>
      <c r="F3250" s="28" t="s">
        <v>433</v>
      </c>
      <c r="G3250" s="28" t="s">
        <v>433</v>
      </c>
      <c r="H3250" s="28" t="s">
        <v>433</v>
      </c>
      <c r="I3250" s="28" t="str">
        <f t="shared" si="250"/>
        <v/>
      </c>
      <c r="J3250" s="28" t="str">
        <f t="shared" si="251"/>
        <v/>
      </c>
      <c r="K3250" s="28" t="str">
        <f t="shared" si="252"/>
        <v/>
      </c>
      <c r="L3250" s="28" t="str">
        <f t="shared" si="254"/>
        <v xml:space="preserve"> </v>
      </c>
    </row>
    <row r="3251" spans="1:12" ht="15.75" x14ac:dyDescent="0.25">
      <c r="A3251" s="31" t="s">
        <v>359</v>
      </c>
      <c r="B3251" s="30" t="str">
        <f>VLOOKUP(A3251,'Cód dos países'!$A$3:$C$199,2,FALSE)</f>
        <v>LIE</v>
      </c>
      <c r="C3251" s="25">
        <f>VLOOKUP(A3251,'Cód dos países'!$A$3:$C$199,3,FALSE)</f>
        <v>102</v>
      </c>
      <c r="D3251" s="29">
        <v>1998</v>
      </c>
      <c r="E3251">
        <f t="shared" si="253"/>
        <v>1021998</v>
      </c>
      <c r="F3251" s="28" t="s">
        <v>433</v>
      </c>
      <c r="G3251" s="28" t="s">
        <v>433</v>
      </c>
      <c r="H3251" s="28" t="s">
        <v>433</v>
      </c>
      <c r="I3251" s="28" t="str">
        <f t="shared" si="250"/>
        <v/>
      </c>
      <c r="J3251" s="28" t="str">
        <f t="shared" si="251"/>
        <v/>
      </c>
      <c r="K3251" s="28" t="str">
        <f t="shared" si="252"/>
        <v/>
      </c>
      <c r="L3251" s="28" t="str">
        <f t="shared" si="254"/>
        <v xml:space="preserve"> </v>
      </c>
    </row>
    <row r="3252" spans="1:12" ht="15.75" x14ac:dyDescent="0.25">
      <c r="A3252" s="31" t="s">
        <v>359</v>
      </c>
      <c r="B3252" s="30" t="str">
        <f>VLOOKUP(A3252,'Cód dos países'!$A$3:$C$199,2,FALSE)</f>
        <v>LIE</v>
      </c>
      <c r="C3252" s="25">
        <f>VLOOKUP(A3252,'Cód dos países'!$A$3:$C$199,3,FALSE)</f>
        <v>102</v>
      </c>
      <c r="D3252" s="29">
        <v>1999</v>
      </c>
      <c r="E3252">
        <f t="shared" si="253"/>
        <v>1021999</v>
      </c>
      <c r="F3252" s="28" t="s">
        <v>433</v>
      </c>
      <c r="G3252" s="28" t="s">
        <v>433</v>
      </c>
      <c r="H3252" s="28" t="s">
        <v>433</v>
      </c>
      <c r="I3252" s="28" t="str">
        <f t="shared" si="250"/>
        <v/>
      </c>
      <c r="J3252" s="28" t="str">
        <f t="shared" si="251"/>
        <v/>
      </c>
      <c r="K3252" s="28" t="str">
        <f t="shared" si="252"/>
        <v/>
      </c>
      <c r="L3252" s="28" t="str">
        <f t="shared" si="254"/>
        <v xml:space="preserve"> </v>
      </c>
    </row>
    <row r="3253" spans="1:12" ht="15.75" x14ac:dyDescent="0.25">
      <c r="A3253" s="31" t="s">
        <v>359</v>
      </c>
      <c r="B3253" s="30" t="str">
        <f>VLOOKUP(A3253,'Cód dos países'!$A$3:$C$199,2,FALSE)</f>
        <v>LIE</v>
      </c>
      <c r="C3253" s="25">
        <f>VLOOKUP(A3253,'Cód dos países'!$A$3:$C$199,3,FALSE)</f>
        <v>102</v>
      </c>
      <c r="D3253" s="29">
        <v>2000</v>
      </c>
      <c r="E3253">
        <f t="shared" si="253"/>
        <v>1022000</v>
      </c>
      <c r="F3253" s="28" t="s">
        <v>433</v>
      </c>
      <c r="G3253" s="28" t="s">
        <v>433</v>
      </c>
      <c r="H3253" s="28" t="s">
        <v>433</v>
      </c>
      <c r="I3253" s="28" t="str">
        <f t="shared" si="250"/>
        <v/>
      </c>
      <c r="J3253" s="28" t="str">
        <f t="shared" si="251"/>
        <v/>
      </c>
      <c r="K3253" s="28" t="str">
        <f t="shared" si="252"/>
        <v/>
      </c>
      <c r="L3253" s="28" t="str">
        <f t="shared" si="254"/>
        <v xml:space="preserve"> </v>
      </c>
    </row>
    <row r="3254" spans="1:12" ht="15.75" x14ac:dyDescent="0.25">
      <c r="A3254" s="31" t="s">
        <v>359</v>
      </c>
      <c r="B3254" s="30" t="str">
        <f>VLOOKUP(A3254,'Cód dos países'!$A$3:$C$199,2,FALSE)</f>
        <v>LIE</v>
      </c>
      <c r="C3254" s="25">
        <f>VLOOKUP(A3254,'Cód dos países'!$A$3:$C$199,3,FALSE)</f>
        <v>102</v>
      </c>
      <c r="D3254" s="29">
        <v>2001</v>
      </c>
      <c r="E3254">
        <f t="shared" si="253"/>
        <v>1022001</v>
      </c>
      <c r="F3254" s="28" t="s">
        <v>433</v>
      </c>
      <c r="G3254" s="28" t="s">
        <v>433</v>
      </c>
      <c r="H3254" s="28" t="s">
        <v>433</v>
      </c>
      <c r="I3254" s="28" t="str">
        <f t="shared" si="250"/>
        <v/>
      </c>
      <c r="J3254" s="28" t="str">
        <f t="shared" si="251"/>
        <v/>
      </c>
      <c r="K3254" s="28" t="str">
        <f t="shared" si="252"/>
        <v/>
      </c>
      <c r="L3254" s="28" t="str">
        <f t="shared" si="254"/>
        <v xml:space="preserve"> </v>
      </c>
    </row>
    <row r="3255" spans="1:12" ht="15.75" x14ac:dyDescent="0.25">
      <c r="A3255" s="31" t="s">
        <v>359</v>
      </c>
      <c r="B3255" s="30" t="str">
        <f>VLOOKUP(A3255,'Cód dos países'!$A$3:$C$199,2,FALSE)</f>
        <v>LIE</v>
      </c>
      <c r="C3255" s="25">
        <f>VLOOKUP(A3255,'Cód dos países'!$A$3:$C$199,3,FALSE)</f>
        <v>102</v>
      </c>
      <c r="D3255" s="29">
        <v>2002</v>
      </c>
      <c r="E3255">
        <f t="shared" si="253"/>
        <v>1022002</v>
      </c>
      <c r="F3255" s="28" t="s">
        <v>433</v>
      </c>
      <c r="G3255" s="28" t="s">
        <v>433</v>
      </c>
      <c r="H3255" s="28" t="s">
        <v>433</v>
      </c>
      <c r="I3255" s="28" t="str">
        <f t="shared" si="250"/>
        <v/>
      </c>
      <c r="J3255" s="28" t="str">
        <f t="shared" si="251"/>
        <v/>
      </c>
      <c r="K3255" s="28" t="str">
        <f t="shared" si="252"/>
        <v/>
      </c>
      <c r="L3255" s="28" t="str">
        <f t="shared" si="254"/>
        <v xml:space="preserve"> </v>
      </c>
    </row>
    <row r="3256" spans="1:12" ht="15.75" x14ac:dyDescent="0.25">
      <c r="A3256" s="31" t="s">
        <v>359</v>
      </c>
      <c r="B3256" s="30" t="str">
        <f>VLOOKUP(A3256,'Cód dos países'!$A$3:$C$199,2,FALSE)</f>
        <v>LIE</v>
      </c>
      <c r="C3256" s="25">
        <f>VLOOKUP(A3256,'Cód dos países'!$A$3:$C$199,3,FALSE)</f>
        <v>102</v>
      </c>
      <c r="D3256" s="29">
        <v>2003</v>
      </c>
      <c r="E3256">
        <f t="shared" si="253"/>
        <v>1022003</v>
      </c>
      <c r="F3256" s="28" t="s">
        <v>433</v>
      </c>
      <c r="G3256" s="28" t="s">
        <v>433</v>
      </c>
      <c r="H3256" s="28" t="s">
        <v>433</v>
      </c>
      <c r="I3256" s="28" t="str">
        <f t="shared" si="250"/>
        <v/>
      </c>
      <c r="J3256" s="28" t="str">
        <f t="shared" si="251"/>
        <v/>
      </c>
      <c r="K3256" s="28" t="str">
        <f t="shared" si="252"/>
        <v/>
      </c>
      <c r="L3256" s="28" t="str">
        <f t="shared" si="254"/>
        <v xml:space="preserve"> </v>
      </c>
    </row>
    <row r="3257" spans="1:12" ht="15.75" x14ac:dyDescent="0.25">
      <c r="A3257" s="31" t="s">
        <v>359</v>
      </c>
      <c r="B3257" s="30" t="str">
        <f>VLOOKUP(A3257,'Cód dos países'!$A$3:$C$199,2,FALSE)</f>
        <v>LIE</v>
      </c>
      <c r="C3257" s="25">
        <f>VLOOKUP(A3257,'Cód dos países'!$A$3:$C$199,3,FALSE)</f>
        <v>102</v>
      </c>
      <c r="D3257" s="29">
        <v>2004</v>
      </c>
      <c r="E3257">
        <f t="shared" si="253"/>
        <v>1022004</v>
      </c>
      <c r="F3257" s="28" t="s">
        <v>433</v>
      </c>
      <c r="G3257" s="28" t="s">
        <v>433</v>
      </c>
      <c r="H3257" s="28" t="s">
        <v>433</v>
      </c>
      <c r="I3257" s="28" t="str">
        <f t="shared" si="250"/>
        <v/>
      </c>
      <c r="J3257" s="28" t="str">
        <f t="shared" si="251"/>
        <v/>
      </c>
      <c r="K3257" s="28" t="str">
        <f t="shared" si="252"/>
        <v/>
      </c>
      <c r="L3257" s="28" t="str">
        <f t="shared" si="254"/>
        <v xml:space="preserve"> </v>
      </c>
    </row>
    <row r="3258" spans="1:12" ht="15.75" x14ac:dyDescent="0.25">
      <c r="A3258" s="31" t="s">
        <v>359</v>
      </c>
      <c r="B3258" s="30" t="str">
        <f>VLOOKUP(A3258,'Cód dos países'!$A$3:$C$199,2,FALSE)</f>
        <v>LIE</v>
      </c>
      <c r="C3258" s="25">
        <f>VLOOKUP(A3258,'Cód dos países'!$A$3:$C$199,3,FALSE)</f>
        <v>102</v>
      </c>
      <c r="D3258" s="29">
        <v>2005</v>
      </c>
      <c r="E3258">
        <f t="shared" si="253"/>
        <v>1022005</v>
      </c>
      <c r="F3258" s="28" t="s">
        <v>433</v>
      </c>
      <c r="G3258" s="28" t="s">
        <v>433</v>
      </c>
      <c r="H3258" s="28" t="s">
        <v>433</v>
      </c>
      <c r="I3258" s="28" t="str">
        <f t="shared" si="250"/>
        <v/>
      </c>
      <c r="J3258" s="28" t="str">
        <f t="shared" si="251"/>
        <v/>
      </c>
      <c r="K3258" s="28" t="str">
        <f t="shared" si="252"/>
        <v/>
      </c>
      <c r="L3258" s="28" t="str">
        <f t="shared" si="254"/>
        <v xml:space="preserve"> </v>
      </c>
    </row>
    <row r="3259" spans="1:12" ht="15.75" x14ac:dyDescent="0.25">
      <c r="A3259" s="31" t="s">
        <v>359</v>
      </c>
      <c r="B3259" s="30" t="str">
        <f>VLOOKUP(A3259,'Cód dos países'!$A$3:$C$199,2,FALSE)</f>
        <v>LIE</v>
      </c>
      <c r="C3259" s="25">
        <f>VLOOKUP(A3259,'Cód dos países'!$A$3:$C$199,3,FALSE)</f>
        <v>102</v>
      </c>
      <c r="D3259" s="29">
        <v>2006</v>
      </c>
      <c r="E3259">
        <f t="shared" si="253"/>
        <v>1022006</v>
      </c>
      <c r="F3259" s="28" t="s">
        <v>433</v>
      </c>
      <c r="G3259" s="28" t="s">
        <v>433</v>
      </c>
      <c r="H3259" s="28" t="s">
        <v>433</v>
      </c>
      <c r="I3259" s="28" t="str">
        <f t="shared" si="250"/>
        <v/>
      </c>
      <c r="J3259" s="28" t="str">
        <f t="shared" si="251"/>
        <v/>
      </c>
      <c r="K3259" s="28" t="str">
        <f t="shared" si="252"/>
        <v/>
      </c>
      <c r="L3259" s="28" t="str">
        <f t="shared" si="254"/>
        <v xml:space="preserve"> </v>
      </c>
    </row>
    <row r="3260" spans="1:12" ht="15.75" x14ac:dyDescent="0.25">
      <c r="A3260" s="31" t="s">
        <v>359</v>
      </c>
      <c r="B3260" s="30" t="str">
        <f>VLOOKUP(A3260,'Cód dos países'!$A$3:$C$199,2,FALSE)</f>
        <v>LIE</v>
      </c>
      <c r="C3260" s="25">
        <f>VLOOKUP(A3260,'Cód dos países'!$A$3:$C$199,3,FALSE)</f>
        <v>102</v>
      </c>
      <c r="D3260" s="29">
        <v>2007</v>
      </c>
      <c r="E3260">
        <f t="shared" si="253"/>
        <v>1022007</v>
      </c>
      <c r="F3260" s="28" t="s">
        <v>433</v>
      </c>
      <c r="G3260" s="28" t="s">
        <v>433</v>
      </c>
      <c r="H3260" s="28" t="s">
        <v>433</v>
      </c>
      <c r="I3260" s="28" t="str">
        <f t="shared" si="250"/>
        <v/>
      </c>
      <c r="J3260" s="28" t="str">
        <f t="shared" si="251"/>
        <v/>
      </c>
      <c r="K3260" s="28" t="str">
        <f t="shared" si="252"/>
        <v/>
      </c>
      <c r="L3260" s="28" t="str">
        <f t="shared" si="254"/>
        <v xml:space="preserve"> </v>
      </c>
    </row>
    <row r="3261" spans="1:12" ht="15.75" x14ac:dyDescent="0.25">
      <c r="A3261" s="31" t="s">
        <v>359</v>
      </c>
      <c r="B3261" s="30" t="str">
        <f>VLOOKUP(A3261,'Cód dos países'!$A$3:$C$199,2,FALSE)</f>
        <v>LIE</v>
      </c>
      <c r="C3261" s="25">
        <f>VLOOKUP(A3261,'Cód dos países'!$A$3:$C$199,3,FALSE)</f>
        <v>102</v>
      </c>
      <c r="D3261" s="29">
        <v>2008</v>
      </c>
      <c r="E3261">
        <f t="shared" si="253"/>
        <v>1022008</v>
      </c>
      <c r="F3261" s="28" t="s">
        <v>433</v>
      </c>
      <c r="G3261" s="28" t="s">
        <v>433</v>
      </c>
      <c r="H3261" s="28" t="s">
        <v>433</v>
      </c>
      <c r="I3261" s="28" t="str">
        <f t="shared" si="250"/>
        <v/>
      </c>
      <c r="J3261" s="28" t="str">
        <f t="shared" si="251"/>
        <v/>
      </c>
      <c r="K3261" s="28" t="str">
        <f t="shared" si="252"/>
        <v/>
      </c>
      <c r="L3261" s="28" t="str">
        <f t="shared" si="254"/>
        <v xml:space="preserve"> </v>
      </c>
    </row>
    <row r="3262" spans="1:12" ht="15.75" x14ac:dyDescent="0.25">
      <c r="A3262" s="31" t="s">
        <v>359</v>
      </c>
      <c r="B3262" s="30" t="str">
        <f>VLOOKUP(A3262,'Cód dos países'!$A$3:$C$199,2,FALSE)</f>
        <v>LIE</v>
      </c>
      <c r="C3262" s="25">
        <f>VLOOKUP(A3262,'Cód dos países'!$A$3:$C$199,3,FALSE)</f>
        <v>102</v>
      </c>
      <c r="D3262" s="29">
        <v>2009</v>
      </c>
      <c r="E3262">
        <f t="shared" si="253"/>
        <v>1022009</v>
      </c>
      <c r="F3262" s="28" t="s">
        <v>433</v>
      </c>
      <c r="G3262" s="28" t="s">
        <v>433</v>
      </c>
      <c r="H3262" s="28" t="s">
        <v>433</v>
      </c>
      <c r="I3262" s="28" t="str">
        <f t="shared" si="250"/>
        <v/>
      </c>
      <c r="J3262" s="28" t="str">
        <f t="shared" si="251"/>
        <v/>
      </c>
      <c r="K3262" s="28" t="str">
        <f t="shared" si="252"/>
        <v/>
      </c>
      <c r="L3262" s="28" t="str">
        <f t="shared" si="254"/>
        <v xml:space="preserve"> </v>
      </c>
    </row>
    <row r="3263" spans="1:12" ht="15.75" x14ac:dyDescent="0.25">
      <c r="A3263" s="31" t="s">
        <v>359</v>
      </c>
      <c r="B3263" s="30" t="str">
        <f>VLOOKUP(A3263,'Cód dos países'!$A$3:$C$199,2,FALSE)</f>
        <v>LIE</v>
      </c>
      <c r="C3263" s="25">
        <f>VLOOKUP(A3263,'Cód dos países'!$A$3:$C$199,3,FALSE)</f>
        <v>102</v>
      </c>
      <c r="D3263" s="29">
        <v>2010</v>
      </c>
      <c r="E3263">
        <f t="shared" si="253"/>
        <v>1022010</v>
      </c>
      <c r="F3263" s="28" t="s">
        <v>433</v>
      </c>
      <c r="G3263" s="28" t="s">
        <v>433</v>
      </c>
      <c r="H3263" s="28" t="s">
        <v>433</v>
      </c>
      <c r="I3263" s="28" t="str">
        <f t="shared" si="250"/>
        <v/>
      </c>
      <c r="J3263" s="28" t="str">
        <f t="shared" si="251"/>
        <v/>
      </c>
      <c r="K3263" s="28" t="str">
        <f t="shared" si="252"/>
        <v/>
      </c>
      <c r="L3263" s="28" t="str">
        <f t="shared" si="254"/>
        <v xml:space="preserve"> </v>
      </c>
    </row>
    <row r="3264" spans="1:12" ht="15.75" x14ac:dyDescent="0.25">
      <c r="A3264" s="31" t="s">
        <v>359</v>
      </c>
      <c r="B3264" s="30" t="str">
        <f>VLOOKUP(A3264,'Cód dos países'!$A$3:$C$199,2,FALSE)</f>
        <v>LIE</v>
      </c>
      <c r="C3264" s="25">
        <f>VLOOKUP(A3264,'Cód dos países'!$A$3:$C$199,3,FALSE)</f>
        <v>102</v>
      </c>
      <c r="D3264" s="29">
        <v>2011</v>
      </c>
      <c r="E3264">
        <f t="shared" si="253"/>
        <v>1022011</v>
      </c>
      <c r="F3264" s="28" t="s">
        <v>433</v>
      </c>
      <c r="G3264" s="28" t="s">
        <v>433</v>
      </c>
      <c r="H3264" s="28" t="s">
        <v>433</v>
      </c>
      <c r="I3264" s="28" t="str">
        <f t="shared" si="250"/>
        <v/>
      </c>
      <c r="J3264" s="28" t="str">
        <f t="shared" si="251"/>
        <v/>
      </c>
      <c r="K3264" s="28" t="str">
        <f t="shared" si="252"/>
        <v/>
      </c>
      <c r="L3264" s="28" t="str">
        <f t="shared" si="254"/>
        <v xml:space="preserve"> </v>
      </c>
    </row>
    <row r="3265" spans="1:12" ht="15.75" x14ac:dyDescent="0.25">
      <c r="A3265" s="31" t="s">
        <v>359</v>
      </c>
      <c r="B3265" s="30" t="str">
        <f>VLOOKUP(A3265,'Cód dos países'!$A$3:$C$199,2,FALSE)</f>
        <v>LIE</v>
      </c>
      <c r="C3265" s="25">
        <f>VLOOKUP(A3265,'Cód dos países'!$A$3:$C$199,3,FALSE)</f>
        <v>102</v>
      </c>
      <c r="D3265" s="29">
        <v>2012</v>
      </c>
      <c r="E3265">
        <f t="shared" si="253"/>
        <v>1022012</v>
      </c>
      <c r="F3265" s="28" t="s">
        <v>433</v>
      </c>
      <c r="G3265" s="28" t="s">
        <v>433</v>
      </c>
      <c r="H3265" s="28" t="s">
        <v>433</v>
      </c>
      <c r="I3265" s="28" t="str">
        <f t="shared" si="250"/>
        <v/>
      </c>
      <c r="J3265" s="28" t="str">
        <f t="shared" si="251"/>
        <v/>
      </c>
      <c r="K3265" s="28" t="str">
        <f t="shared" si="252"/>
        <v/>
      </c>
      <c r="L3265" s="28" t="str">
        <f t="shared" si="254"/>
        <v xml:space="preserve"> </v>
      </c>
    </row>
    <row r="3266" spans="1:12" ht="15.75" x14ac:dyDescent="0.25">
      <c r="A3266" s="31" t="s">
        <v>359</v>
      </c>
      <c r="B3266" s="30" t="str">
        <f>VLOOKUP(A3266,'Cód dos países'!$A$3:$C$199,2,FALSE)</f>
        <v>LIE</v>
      </c>
      <c r="C3266" s="25">
        <f>VLOOKUP(A3266,'Cód dos países'!$A$3:$C$199,3,FALSE)</f>
        <v>102</v>
      </c>
      <c r="D3266" s="29">
        <v>2013</v>
      </c>
      <c r="E3266">
        <f t="shared" si="253"/>
        <v>1022013</v>
      </c>
      <c r="F3266" s="28" t="s">
        <v>433</v>
      </c>
      <c r="G3266" s="28" t="s">
        <v>433</v>
      </c>
      <c r="H3266" s="28" t="s">
        <v>433</v>
      </c>
      <c r="I3266" s="28" t="str">
        <f t="shared" si="250"/>
        <v/>
      </c>
      <c r="J3266" s="28" t="str">
        <f t="shared" si="251"/>
        <v/>
      </c>
      <c r="K3266" s="28" t="str">
        <f t="shared" si="252"/>
        <v/>
      </c>
      <c r="L3266" s="28" t="str">
        <f t="shared" si="254"/>
        <v xml:space="preserve"> </v>
      </c>
    </row>
    <row r="3267" spans="1:12" ht="15.75" x14ac:dyDescent="0.25">
      <c r="A3267" s="31" t="s">
        <v>359</v>
      </c>
      <c r="B3267" s="30" t="str">
        <f>VLOOKUP(A3267,'Cód dos países'!$A$3:$C$199,2,FALSE)</f>
        <v>LIE</v>
      </c>
      <c r="C3267" s="25">
        <f>VLOOKUP(A3267,'Cód dos países'!$A$3:$C$199,3,FALSE)</f>
        <v>102</v>
      </c>
      <c r="D3267" s="29">
        <v>2014</v>
      </c>
      <c r="E3267">
        <f t="shared" si="253"/>
        <v>1022014</v>
      </c>
      <c r="F3267" s="28" t="s">
        <v>433</v>
      </c>
      <c r="G3267" s="28" t="s">
        <v>433</v>
      </c>
      <c r="H3267" s="28" t="s">
        <v>433</v>
      </c>
      <c r="I3267" s="28" t="str">
        <f t="shared" si="250"/>
        <v/>
      </c>
      <c r="J3267" s="28" t="str">
        <f t="shared" si="251"/>
        <v/>
      </c>
      <c r="K3267" s="28" t="str">
        <f t="shared" si="252"/>
        <v/>
      </c>
      <c r="L3267" s="28" t="str">
        <f t="shared" si="254"/>
        <v xml:space="preserve"> </v>
      </c>
    </row>
    <row r="3268" spans="1:12" ht="15.75" x14ac:dyDescent="0.25">
      <c r="A3268" s="31" t="s">
        <v>177</v>
      </c>
      <c r="B3268" s="30" t="str">
        <f>VLOOKUP(A3268,'Cód dos países'!$A$3:$C$199,2,FALSE)</f>
        <v>LTU</v>
      </c>
      <c r="C3268" s="25">
        <f>VLOOKUP(A3268,'Cód dos países'!$A$3:$C$199,3,FALSE)</f>
        <v>103</v>
      </c>
      <c r="D3268" s="29">
        <v>1983</v>
      </c>
      <c r="E3268">
        <f t="shared" si="253"/>
        <v>1031983</v>
      </c>
      <c r="F3268" s="28" t="s">
        <v>433</v>
      </c>
      <c r="G3268" s="28" t="s">
        <v>433</v>
      </c>
      <c r="H3268" s="28" t="s">
        <v>433</v>
      </c>
      <c r="I3268" s="28" t="str">
        <f t="shared" ref="I3268:I3331" si="255">IF(F3268=".","",IF($D3268&gt;2009,F3268,F3268/12))</f>
        <v/>
      </c>
      <c r="J3268" s="28" t="str">
        <f t="shared" ref="J3268:J3331" si="256">IF(G3268=".","",IF($D3268&gt;2009,G3268,G3268/6))</f>
        <v/>
      </c>
      <c r="K3268" s="28" t="str">
        <f t="shared" ref="K3268:K3331" si="257">IF(H3268=".","",IF($D3268&gt;2009,H3268,H3268/6))</f>
        <v/>
      </c>
      <c r="L3268" s="28" t="str">
        <f t="shared" si="254"/>
        <v xml:space="preserve"> </v>
      </c>
    </row>
    <row r="3269" spans="1:12" ht="15.75" x14ac:dyDescent="0.25">
      <c r="A3269" s="31" t="s">
        <v>177</v>
      </c>
      <c r="B3269" s="30" t="str">
        <f>VLOOKUP(A3269,'Cód dos países'!$A$3:$C$199,2,FALSE)</f>
        <v>LTU</v>
      </c>
      <c r="C3269" s="25">
        <f>VLOOKUP(A3269,'Cód dos países'!$A$3:$C$199,3,FALSE)</f>
        <v>103</v>
      </c>
      <c r="D3269" s="29">
        <v>1984</v>
      </c>
      <c r="E3269">
        <f t="shared" ref="E3269:E3332" si="258">C3269*10000+D3269</f>
        <v>1031984</v>
      </c>
      <c r="F3269" s="28" t="s">
        <v>433</v>
      </c>
      <c r="G3269" s="28" t="s">
        <v>433</v>
      </c>
      <c r="H3269" s="28" t="s">
        <v>433</v>
      </c>
      <c r="I3269" s="28" t="str">
        <f t="shared" si="255"/>
        <v/>
      </c>
      <c r="J3269" s="28" t="str">
        <f t="shared" si="256"/>
        <v/>
      </c>
      <c r="K3269" s="28" t="str">
        <f t="shared" si="257"/>
        <v/>
      </c>
      <c r="L3269" s="28" t="str">
        <f t="shared" si="254"/>
        <v xml:space="preserve"> </v>
      </c>
    </row>
    <row r="3270" spans="1:12" ht="15.75" x14ac:dyDescent="0.25">
      <c r="A3270" s="31" t="s">
        <v>177</v>
      </c>
      <c r="B3270" s="30" t="str">
        <f>VLOOKUP(A3270,'Cód dos países'!$A$3:$C$199,2,FALSE)</f>
        <v>LTU</v>
      </c>
      <c r="C3270" s="25">
        <f>VLOOKUP(A3270,'Cód dos países'!$A$3:$C$199,3,FALSE)</f>
        <v>103</v>
      </c>
      <c r="D3270" s="29">
        <v>1985</v>
      </c>
      <c r="E3270">
        <f t="shared" si="258"/>
        <v>1031985</v>
      </c>
      <c r="F3270" s="28" t="s">
        <v>433</v>
      </c>
      <c r="G3270" s="28" t="s">
        <v>433</v>
      </c>
      <c r="H3270" s="28" t="s">
        <v>433</v>
      </c>
      <c r="I3270" s="28" t="str">
        <f t="shared" si="255"/>
        <v/>
      </c>
      <c r="J3270" s="28" t="str">
        <f t="shared" si="256"/>
        <v/>
      </c>
      <c r="K3270" s="28" t="str">
        <f t="shared" si="257"/>
        <v/>
      </c>
      <c r="L3270" s="28" t="str">
        <f t="shared" si="254"/>
        <v xml:space="preserve"> </v>
      </c>
    </row>
    <row r="3271" spans="1:12" ht="15.75" x14ac:dyDescent="0.25">
      <c r="A3271" s="31" t="s">
        <v>177</v>
      </c>
      <c r="B3271" s="30" t="str">
        <f>VLOOKUP(A3271,'Cód dos países'!$A$3:$C$199,2,FALSE)</f>
        <v>LTU</v>
      </c>
      <c r="C3271" s="25">
        <f>VLOOKUP(A3271,'Cód dos países'!$A$3:$C$199,3,FALSE)</f>
        <v>103</v>
      </c>
      <c r="D3271" s="29">
        <v>1986</v>
      </c>
      <c r="E3271">
        <f t="shared" si="258"/>
        <v>1031986</v>
      </c>
      <c r="F3271" s="28" t="s">
        <v>433</v>
      </c>
      <c r="G3271" s="28" t="s">
        <v>433</v>
      </c>
      <c r="H3271" s="28" t="s">
        <v>433</v>
      </c>
      <c r="I3271" s="28" t="str">
        <f t="shared" si="255"/>
        <v/>
      </c>
      <c r="J3271" s="28" t="str">
        <f t="shared" si="256"/>
        <v/>
      </c>
      <c r="K3271" s="28" t="str">
        <f t="shared" si="257"/>
        <v/>
      </c>
      <c r="L3271" s="28" t="str">
        <f t="shared" si="254"/>
        <v xml:space="preserve"> </v>
      </c>
    </row>
    <row r="3272" spans="1:12" ht="15.75" x14ac:dyDescent="0.25">
      <c r="A3272" s="31" t="s">
        <v>177</v>
      </c>
      <c r="B3272" s="30" t="str">
        <f>VLOOKUP(A3272,'Cód dos países'!$A$3:$C$199,2,FALSE)</f>
        <v>LTU</v>
      </c>
      <c r="C3272" s="25">
        <f>VLOOKUP(A3272,'Cód dos países'!$A$3:$C$199,3,FALSE)</f>
        <v>103</v>
      </c>
      <c r="D3272" s="29">
        <v>1987</v>
      </c>
      <c r="E3272">
        <f t="shared" si="258"/>
        <v>1031987</v>
      </c>
      <c r="F3272" s="28" t="s">
        <v>433</v>
      </c>
      <c r="G3272" s="28" t="s">
        <v>433</v>
      </c>
      <c r="H3272" s="28" t="s">
        <v>433</v>
      </c>
      <c r="I3272" s="28" t="str">
        <f t="shared" si="255"/>
        <v/>
      </c>
      <c r="J3272" s="28" t="str">
        <f t="shared" si="256"/>
        <v/>
      </c>
      <c r="K3272" s="28" t="str">
        <f t="shared" si="257"/>
        <v/>
      </c>
      <c r="L3272" s="28" t="str">
        <f t="shared" si="254"/>
        <v xml:space="preserve"> </v>
      </c>
    </row>
    <row r="3273" spans="1:12" ht="15.75" x14ac:dyDescent="0.25">
      <c r="A3273" s="31" t="s">
        <v>177</v>
      </c>
      <c r="B3273" s="30" t="str">
        <f>VLOOKUP(A3273,'Cód dos países'!$A$3:$C$199,2,FALSE)</f>
        <v>LTU</v>
      </c>
      <c r="C3273" s="25">
        <f>VLOOKUP(A3273,'Cód dos países'!$A$3:$C$199,3,FALSE)</f>
        <v>103</v>
      </c>
      <c r="D3273" s="29">
        <v>1988</v>
      </c>
      <c r="E3273">
        <f t="shared" si="258"/>
        <v>1031988</v>
      </c>
      <c r="F3273" s="28" t="s">
        <v>433</v>
      </c>
      <c r="G3273" s="28" t="s">
        <v>433</v>
      </c>
      <c r="H3273" s="28" t="s">
        <v>433</v>
      </c>
      <c r="I3273" s="28" t="str">
        <f t="shared" si="255"/>
        <v/>
      </c>
      <c r="J3273" s="28" t="str">
        <f t="shared" si="256"/>
        <v/>
      </c>
      <c r="K3273" s="28" t="str">
        <f t="shared" si="257"/>
        <v/>
      </c>
      <c r="L3273" s="28" t="str">
        <f t="shared" ref="L3273:L3336" si="259">IF(AND(I3273="",J3273="",K3273="")," ",IFERROR((1/3)*I3273+(1/3)*J3273+(1/3)*K3273,""))</f>
        <v xml:space="preserve"> </v>
      </c>
    </row>
    <row r="3274" spans="1:12" ht="15.75" x14ac:dyDescent="0.25">
      <c r="A3274" s="31" t="s">
        <v>177</v>
      </c>
      <c r="B3274" s="30" t="str">
        <f>VLOOKUP(A3274,'Cód dos países'!$A$3:$C$199,2,FALSE)</f>
        <v>LTU</v>
      </c>
      <c r="C3274" s="25">
        <f>VLOOKUP(A3274,'Cód dos países'!$A$3:$C$199,3,FALSE)</f>
        <v>103</v>
      </c>
      <c r="D3274" s="29">
        <v>1989</v>
      </c>
      <c r="E3274">
        <f t="shared" si="258"/>
        <v>1031989</v>
      </c>
      <c r="F3274" s="28" t="s">
        <v>433</v>
      </c>
      <c r="G3274" s="28" t="s">
        <v>433</v>
      </c>
      <c r="H3274" s="28" t="s">
        <v>433</v>
      </c>
      <c r="I3274" s="28" t="str">
        <f t="shared" si="255"/>
        <v/>
      </c>
      <c r="J3274" s="28" t="str">
        <f t="shared" si="256"/>
        <v/>
      </c>
      <c r="K3274" s="28" t="str">
        <f t="shared" si="257"/>
        <v/>
      </c>
      <c r="L3274" s="28" t="str">
        <f t="shared" si="259"/>
        <v xml:space="preserve"> </v>
      </c>
    </row>
    <row r="3275" spans="1:12" ht="15.75" x14ac:dyDescent="0.25">
      <c r="A3275" s="31" t="s">
        <v>177</v>
      </c>
      <c r="B3275" s="30" t="str">
        <f>VLOOKUP(A3275,'Cód dos países'!$A$3:$C$199,2,FALSE)</f>
        <v>LTU</v>
      </c>
      <c r="C3275" s="25">
        <f>VLOOKUP(A3275,'Cód dos países'!$A$3:$C$199,3,FALSE)</f>
        <v>103</v>
      </c>
      <c r="D3275" s="29">
        <v>1990</v>
      </c>
      <c r="E3275">
        <f t="shared" si="258"/>
        <v>1031990</v>
      </c>
      <c r="F3275" s="28" t="s">
        <v>433</v>
      </c>
      <c r="G3275" s="28" t="s">
        <v>433</v>
      </c>
      <c r="H3275" s="28" t="s">
        <v>433</v>
      </c>
      <c r="I3275" s="28" t="str">
        <f t="shared" si="255"/>
        <v/>
      </c>
      <c r="J3275" s="28" t="str">
        <f t="shared" si="256"/>
        <v/>
      </c>
      <c r="K3275" s="28" t="str">
        <f t="shared" si="257"/>
        <v/>
      </c>
      <c r="L3275" s="28" t="str">
        <f t="shared" si="259"/>
        <v xml:space="preserve"> </v>
      </c>
    </row>
    <row r="3276" spans="1:12" ht="15.75" x14ac:dyDescent="0.25">
      <c r="A3276" s="31" t="s">
        <v>177</v>
      </c>
      <c r="B3276" s="30" t="str">
        <f>VLOOKUP(A3276,'Cód dos países'!$A$3:$C$199,2,FALSE)</f>
        <v>LTU</v>
      </c>
      <c r="C3276" s="25">
        <f>VLOOKUP(A3276,'Cód dos países'!$A$3:$C$199,3,FALSE)</f>
        <v>103</v>
      </c>
      <c r="D3276" s="29">
        <v>1991</v>
      </c>
      <c r="E3276">
        <f t="shared" si="258"/>
        <v>1031991</v>
      </c>
      <c r="F3276" s="28" t="s">
        <v>433</v>
      </c>
      <c r="G3276" s="28" t="s">
        <v>433</v>
      </c>
      <c r="H3276" s="28" t="s">
        <v>433</v>
      </c>
      <c r="I3276" s="28" t="str">
        <f t="shared" si="255"/>
        <v/>
      </c>
      <c r="J3276" s="28" t="str">
        <f t="shared" si="256"/>
        <v/>
      </c>
      <c r="K3276" s="28" t="str">
        <f t="shared" si="257"/>
        <v/>
      </c>
      <c r="L3276" s="28" t="str">
        <f t="shared" si="259"/>
        <v xml:space="preserve"> </v>
      </c>
    </row>
    <row r="3277" spans="1:12" ht="15.75" x14ac:dyDescent="0.25">
      <c r="A3277" s="31" t="s">
        <v>177</v>
      </c>
      <c r="B3277" s="30" t="str">
        <f>VLOOKUP(A3277,'Cód dos países'!$A$3:$C$199,2,FALSE)</f>
        <v>LTU</v>
      </c>
      <c r="C3277" s="25">
        <f>VLOOKUP(A3277,'Cód dos países'!$A$3:$C$199,3,FALSE)</f>
        <v>103</v>
      </c>
      <c r="D3277" s="29">
        <v>1992</v>
      </c>
      <c r="E3277">
        <f t="shared" si="258"/>
        <v>1031992</v>
      </c>
      <c r="F3277" s="28" t="s">
        <v>433</v>
      </c>
      <c r="G3277" s="28" t="s">
        <v>433</v>
      </c>
      <c r="H3277" s="28" t="s">
        <v>433</v>
      </c>
      <c r="I3277" s="28" t="str">
        <f t="shared" si="255"/>
        <v/>
      </c>
      <c r="J3277" s="28" t="str">
        <f t="shared" si="256"/>
        <v/>
      </c>
      <c r="K3277" s="28" t="str">
        <f t="shared" si="257"/>
        <v/>
      </c>
      <c r="L3277" s="28" t="str">
        <f t="shared" si="259"/>
        <v xml:space="preserve"> </v>
      </c>
    </row>
    <row r="3278" spans="1:12" ht="15.75" x14ac:dyDescent="0.25">
      <c r="A3278" s="31" t="s">
        <v>177</v>
      </c>
      <c r="B3278" s="30" t="str">
        <f>VLOOKUP(A3278,'Cód dos países'!$A$3:$C$199,2,FALSE)</f>
        <v>LTU</v>
      </c>
      <c r="C3278" s="25">
        <f>VLOOKUP(A3278,'Cód dos países'!$A$3:$C$199,3,FALSE)</f>
        <v>103</v>
      </c>
      <c r="D3278" s="29">
        <v>1993</v>
      </c>
      <c r="E3278">
        <f t="shared" si="258"/>
        <v>1031993</v>
      </c>
      <c r="F3278" s="28" t="s">
        <v>433</v>
      </c>
      <c r="G3278" s="28" t="s">
        <v>433</v>
      </c>
      <c r="H3278" s="28" t="s">
        <v>433</v>
      </c>
      <c r="I3278" s="28" t="str">
        <f t="shared" si="255"/>
        <v/>
      </c>
      <c r="J3278" s="28" t="str">
        <f t="shared" si="256"/>
        <v/>
      </c>
      <c r="K3278" s="28" t="str">
        <f t="shared" si="257"/>
        <v/>
      </c>
      <c r="L3278" s="28" t="str">
        <f t="shared" si="259"/>
        <v xml:space="preserve"> </v>
      </c>
    </row>
    <row r="3279" spans="1:12" ht="15.75" x14ac:dyDescent="0.25">
      <c r="A3279" s="31" t="s">
        <v>177</v>
      </c>
      <c r="B3279" s="30" t="str">
        <f>VLOOKUP(A3279,'Cód dos países'!$A$3:$C$199,2,FALSE)</f>
        <v>LTU</v>
      </c>
      <c r="C3279" s="25">
        <f>VLOOKUP(A3279,'Cód dos países'!$A$3:$C$199,3,FALSE)</f>
        <v>103</v>
      </c>
      <c r="D3279" s="29">
        <v>1994</v>
      </c>
      <c r="E3279">
        <f t="shared" si="258"/>
        <v>1031994</v>
      </c>
      <c r="F3279" s="28" t="s">
        <v>433</v>
      </c>
      <c r="G3279" s="28" t="s">
        <v>433</v>
      </c>
      <c r="H3279" s="28" t="s">
        <v>433</v>
      </c>
      <c r="I3279" s="28" t="str">
        <f t="shared" si="255"/>
        <v/>
      </c>
      <c r="J3279" s="28" t="str">
        <f t="shared" si="256"/>
        <v/>
      </c>
      <c r="K3279" s="28" t="str">
        <f t="shared" si="257"/>
        <v/>
      </c>
      <c r="L3279" s="28" t="str">
        <f t="shared" si="259"/>
        <v xml:space="preserve"> </v>
      </c>
    </row>
    <row r="3280" spans="1:12" ht="15.75" x14ac:dyDescent="0.25">
      <c r="A3280" s="31" t="s">
        <v>177</v>
      </c>
      <c r="B3280" s="30" t="str">
        <f>VLOOKUP(A3280,'Cód dos países'!$A$3:$C$199,2,FALSE)</f>
        <v>LTU</v>
      </c>
      <c r="C3280" s="25">
        <f>VLOOKUP(A3280,'Cód dos países'!$A$3:$C$199,3,FALSE)</f>
        <v>103</v>
      </c>
      <c r="D3280" s="29">
        <v>1995</v>
      </c>
      <c r="E3280">
        <f t="shared" si="258"/>
        <v>1031995</v>
      </c>
      <c r="F3280" s="28" t="s">
        <v>433</v>
      </c>
      <c r="G3280" s="28" t="s">
        <v>433</v>
      </c>
      <c r="H3280" s="28" t="s">
        <v>433</v>
      </c>
      <c r="I3280" s="28" t="str">
        <f t="shared" si="255"/>
        <v/>
      </c>
      <c r="J3280" s="28" t="str">
        <f t="shared" si="256"/>
        <v/>
      </c>
      <c r="K3280" s="28" t="str">
        <f t="shared" si="257"/>
        <v/>
      </c>
      <c r="L3280" s="28" t="str">
        <f t="shared" si="259"/>
        <v xml:space="preserve"> </v>
      </c>
    </row>
    <row r="3281" spans="1:12" ht="15.75" x14ac:dyDescent="0.25">
      <c r="A3281" s="31" t="s">
        <v>177</v>
      </c>
      <c r="B3281" s="30" t="str">
        <f>VLOOKUP(A3281,'Cód dos países'!$A$3:$C$199,2,FALSE)</f>
        <v>LTU</v>
      </c>
      <c r="C3281" s="25">
        <f>VLOOKUP(A3281,'Cód dos países'!$A$3:$C$199,3,FALSE)</f>
        <v>103</v>
      </c>
      <c r="D3281" s="29">
        <v>1996</v>
      </c>
      <c r="E3281">
        <f t="shared" si="258"/>
        <v>1031996</v>
      </c>
      <c r="F3281" s="28" t="s">
        <v>433</v>
      </c>
      <c r="G3281" s="28" t="s">
        <v>433</v>
      </c>
      <c r="H3281" s="28" t="s">
        <v>433</v>
      </c>
      <c r="I3281" s="28" t="str">
        <f t="shared" si="255"/>
        <v/>
      </c>
      <c r="J3281" s="28" t="str">
        <f t="shared" si="256"/>
        <v/>
      </c>
      <c r="K3281" s="28" t="str">
        <f t="shared" si="257"/>
        <v/>
      </c>
      <c r="L3281" s="28" t="str">
        <f t="shared" si="259"/>
        <v xml:space="preserve"> </v>
      </c>
    </row>
    <row r="3282" spans="1:12" ht="15.75" x14ac:dyDescent="0.25">
      <c r="A3282" s="31" t="s">
        <v>177</v>
      </c>
      <c r="B3282" s="30" t="str">
        <f>VLOOKUP(A3282,'Cód dos países'!$A$3:$C$199,2,FALSE)</f>
        <v>LTU</v>
      </c>
      <c r="C3282" s="25">
        <f>VLOOKUP(A3282,'Cód dos países'!$A$3:$C$199,3,FALSE)</f>
        <v>103</v>
      </c>
      <c r="D3282" s="29">
        <v>1997</v>
      </c>
      <c r="E3282">
        <f t="shared" si="258"/>
        <v>1031997</v>
      </c>
      <c r="F3282" s="28" t="s">
        <v>433</v>
      </c>
      <c r="G3282" s="28" t="s">
        <v>433</v>
      </c>
      <c r="H3282" s="28" t="s">
        <v>433</v>
      </c>
      <c r="I3282" s="28" t="str">
        <f t="shared" si="255"/>
        <v/>
      </c>
      <c r="J3282" s="28" t="str">
        <f t="shared" si="256"/>
        <v/>
      </c>
      <c r="K3282" s="28" t="str">
        <f t="shared" si="257"/>
        <v/>
      </c>
      <c r="L3282" s="28" t="str">
        <f t="shared" si="259"/>
        <v xml:space="preserve"> </v>
      </c>
    </row>
    <row r="3283" spans="1:12" ht="15.75" x14ac:dyDescent="0.25">
      <c r="A3283" s="31" t="s">
        <v>177</v>
      </c>
      <c r="B3283" s="30" t="str">
        <f>VLOOKUP(A3283,'Cód dos países'!$A$3:$C$199,2,FALSE)</f>
        <v>LTU</v>
      </c>
      <c r="C3283" s="25">
        <f>VLOOKUP(A3283,'Cód dos países'!$A$3:$C$199,3,FALSE)</f>
        <v>103</v>
      </c>
      <c r="D3283" s="29">
        <v>1998</v>
      </c>
      <c r="E3283">
        <f t="shared" si="258"/>
        <v>1031998</v>
      </c>
      <c r="F3283" s="28">
        <v>7</v>
      </c>
      <c r="G3283" s="28">
        <v>4</v>
      </c>
      <c r="H3283" s="28">
        <v>3</v>
      </c>
      <c r="I3283" s="28">
        <f t="shared" si="255"/>
        <v>0.58333333333333337</v>
      </c>
      <c r="J3283" s="28">
        <f t="shared" si="256"/>
        <v>0.66666666666666663</v>
      </c>
      <c r="K3283" s="28">
        <f t="shared" si="257"/>
        <v>0.5</v>
      </c>
      <c r="L3283" s="28">
        <f t="shared" si="259"/>
        <v>0.58333333333333326</v>
      </c>
    </row>
    <row r="3284" spans="1:12" ht="15.75" x14ac:dyDescent="0.25">
      <c r="A3284" s="31" t="s">
        <v>177</v>
      </c>
      <c r="B3284" s="30" t="str">
        <f>VLOOKUP(A3284,'Cód dos países'!$A$3:$C$199,2,FALSE)</f>
        <v>LTU</v>
      </c>
      <c r="C3284" s="25">
        <f>VLOOKUP(A3284,'Cód dos países'!$A$3:$C$199,3,FALSE)</f>
        <v>103</v>
      </c>
      <c r="D3284" s="29">
        <v>1999</v>
      </c>
      <c r="E3284">
        <f t="shared" si="258"/>
        <v>1031999</v>
      </c>
      <c r="F3284" s="28">
        <v>7</v>
      </c>
      <c r="G3284" s="28">
        <v>4</v>
      </c>
      <c r="H3284" s="28">
        <v>3</v>
      </c>
      <c r="I3284" s="28">
        <f t="shared" si="255"/>
        <v>0.58333333333333337</v>
      </c>
      <c r="J3284" s="28">
        <f t="shared" si="256"/>
        <v>0.66666666666666663</v>
      </c>
      <c r="K3284" s="28">
        <f t="shared" si="257"/>
        <v>0.5</v>
      </c>
      <c r="L3284" s="28">
        <f t="shared" si="259"/>
        <v>0.58333333333333326</v>
      </c>
    </row>
    <row r="3285" spans="1:12" ht="15.75" x14ac:dyDescent="0.25">
      <c r="A3285" s="31" t="s">
        <v>177</v>
      </c>
      <c r="B3285" s="30" t="str">
        <f>VLOOKUP(A3285,'Cód dos países'!$A$3:$C$199,2,FALSE)</f>
        <v>LTU</v>
      </c>
      <c r="C3285" s="25">
        <f>VLOOKUP(A3285,'Cód dos países'!$A$3:$C$199,3,FALSE)</f>
        <v>103</v>
      </c>
      <c r="D3285" s="29">
        <v>2000</v>
      </c>
      <c r="E3285">
        <f t="shared" si="258"/>
        <v>1032000</v>
      </c>
      <c r="F3285" s="28">
        <v>7</v>
      </c>
      <c r="G3285" s="28">
        <v>4</v>
      </c>
      <c r="H3285" s="28">
        <v>3</v>
      </c>
      <c r="I3285" s="28">
        <f t="shared" si="255"/>
        <v>0.58333333333333337</v>
      </c>
      <c r="J3285" s="28">
        <f t="shared" si="256"/>
        <v>0.66666666666666663</v>
      </c>
      <c r="K3285" s="28">
        <f t="shared" si="257"/>
        <v>0.5</v>
      </c>
      <c r="L3285" s="28">
        <f t="shared" si="259"/>
        <v>0.58333333333333326</v>
      </c>
    </row>
    <row r="3286" spans="1:12" ht="15.75" x14ac:dyDescent="0.25">
      <c r="A3286" s="31" t="s">
        <v>177</v>
      </c>
      <c r="B3286" s="30" t="str">
        <f>VLOOKUP(A3286,'Cód dos países'!$A$3:$C$199,2,FALSE)</f>
        <v>LTU</v>
      </c>
      <c r="C3286" s="25">
        <f>VLOOKUP(A3286,'Cód dos países'!$A$3:$C$199,3,FALSE)</f>
        <v>103</v>
      </c>
      <c r="D3286" s="29">
        <v>2001</v>
      </c>
      <c r="E3286">
        <f t="shared" si="258"/>
        <v>1032001</v>
      </c>
      <c r="F3286" s="28">
        <v>10.5</v>
      </c>
      <c r="G3286" s="28">
        <v>4</v>
      </c>
      <c r="H3286" s="28">
        <v>2.5</v>
      </c>
      <c r="I3286" s="28">
        <f t="shared" si="255"/>
        <v>0.875</v>
      </c>
      <c r="J3286" s="28">
        <f t="shared" si="256"/>
        <v>0.66666666666666663</v>
      </c>
      <c r="K3286" s="28">
        <f t="shared" si="257"/>
        <v>0.41666666666666669</v>
      </c>
      <c r="L3286" s="28">
        <f t="shared" si="259"/>
        <v>0.65277777777777768</v>
      </c>
    </row>
    <row r="3287" spans="1:12" ht="15.75" x14ac:dyDescent="0.25">
      <c r="A3287" s="31" t="s">
        <v>177</v>
      </c>
      <c r="B3287" s="30" t="str">
        <f>VLOOKUP(A3287,'Cód dos países'!$A$3:$C$199,2,FALSE)</f>
        <v>LTU</v>
      </c>
      <c r="C3287" s="25">
        <f>VLOOKUP(A3287,'Cód dos países'!$A$3:$C$199,3,FALSE)</f>
        <v>103</v>
      </c>
      <c r="D3287" s="29">
        <v>2002</v>
      </c>
      <c r="E3287">
        <f t="shared" si="258"/>
        <v>1032002</v>
      </c>
      <c r="F3287" s="28">
        <v>11</v>
      </c>
      <c r="G3287" s="28">
        <v>4</v>
      </c>
      <c r="H3287" s="28">
        <v>2.5</v>
      </c>
      <c r="I3287" s="28">
        <f t="shared" si="255"/>
        <v>0.91666666666666663</v>
      </c>
      <c r="J3287" s="28">
        <f t="shared" si="256"/>
        <v>0.66666666666666663</v>
      </c>
      <c r="K3287" s="28">
        <f t="shared" si="257"/>
        <v>0.41666666666666669</v>
      </c>
      <c r="L3287" s="28">
        <f t="shared" si="259"/>
        <v>0.66666666666666652</v>
      </c>
    </row>
    <row r="3288" spans="1:12" ht="15.75" x14ac:dyDescent="0.25">
      <c r="A3288" s="31" t="s">
        <v>177</v>
      </c>
      <c r="B3288" s="30" t="str">
        <f>VLOOKUP(A3288,'Cód dos países'!$A$3:$C$199,2,FALSE)</f>
        <v>LTU</v>
      </c>
      <c r="C3288" s="25">
        <f>VLOOKUP(A3288,'Cód dos países'!$A$3:$C$199,3,FALSE)</f>
        <v>103</v>
      </c>
      <c r="D3288" s="29">
        <v>2003</v>
      </c>
      <c r="E3288">
        <f t="shared" si="258"/>
        <v>1032003</v>
      </c>
      <c r="F3288" s="28">
        <v>11</v>
      </c>
      <c r="G3288" s="28">
        <v>4</v>
      </c>
      <c r="H3288" s="28">
        <v>2.5</v>
      </c>
      <c r="I3288" s="28">
        <f t="shared" si="255"/>
        <v>0.91666666666666663</v>
      </c>
      <c r="J3288" s="28">
        <f t="shared" si="256"/>
        <v>0.66666666666666663</v>
      </c>
      <c r="K3288" s="28">
        <f t="shared" si="257"/>
        <v>0.41666666666666669</v>
      </c>
      <c r="L3288" s="28">
        <f t="shared" si="259"/>
        <v>0.66666666666666652</v>
      </c>
    </row>
    <row r="3289" spans="1:12" ht="15.75" x14ac:dyDescent="0.25">
      <c r="A3289" s="31" t="s">
        <v>177</v>
      </c>
      <c r="B3289" s="30" t="str">
        <f>VLOOKUP(A3289,'Cód dos países'!$A$3:$C$199,2,FALSE)</f>
        <v>LTU</v>
      </c>
      <c r="C3289" s="25">
        <f>VLOOKUP(A3289,'Cód dos países'!$A$3:$C$199,3,FALSE)</f>
        <v>103</v>
      </c>
      <c r="D3289" s="29">
        <v>2004</v>
      </c>
      <c r="E3289">
        <f t="shared" si="258"/>
        <v>1032004</v>
      </c>
      <c r="F3289" s="28">
        <v>11</v>
      </c>
      <c r="G3289" s="28">
        <v>4</v>
      </c>
      <c r="H3289" s="28">
        <v>2.5</v>
      </c>
      <c r="I3289" s="28">
        <f t="shared" si="255"/>
        <v>0.91666666666666663</v>
      </c>
      <c r="J3289" s="28">
        <f t="shared" si="256"/>
        <v>0.66666666666666663</v>
      </c>
      <c r="K3289" s="28">
        <f t="shared" si="257"/>
        <v>0.41666666666666669</v>
      </c>
      <c r="L3289" s="28">
        <f t="shared" si="259"/>
        <v>0.66666666666666652</v>
      </c>
    </row>
    <row r="3290" spans="1:12" ht="15.75" x14ac:dyDescent="0.25">
      <c r="A3290" s="31" t="s">
        <v>177</v>
      </c>
      <c r="B3290" s="30" t="str">
        <f>VLOOKUP(A3290,'Cód dos países'!$A$3:$C$199,2,FALSE)</f>
        <v>LTU</v>
      </c>
      <c r="C3290" s="25">
        <f>VLOOKUP(A3290,'Cód dos países'!$A$3:$C$199,3,FALSE)</f>
        <v>103</v>
      </c>
      <c r="D3290" s="29">
        <v>2005</v>
      </c>
      <c r="E3290">
        <f t="shared" si="258"/>
        <v>1032005</v>
      </c>
      <c r="F3290" s="28">
        <v>11</v>
      </c>
      <c r="G3290" s="28">
        <v>4</v>
      </c>
      <c r="H3290" s="28">
        <v>2.5</v>
      </c>
      <c r="I3290" s="28">
        <f t="shared" si="255"/>
        <v>0.91666666666666663</v>
      </c>
      <c r="J3290" s="28">
        <f t="shared" si="256"/>
        <v>0.66666666666666663</v>
      </c>
      <c r="K3290" s="28">
        <f t="shared" si="257"/>
        <v>0.41666666666666669</v>
      </c>
      <c r="L3290" s="28">
        <f t="shared" si="259"/>
        <v>0.66666666666666652</v>
      </c>
    </row>
    <row r="3291" spans="1:12" ht="15.75" x14ac:dyDescent="0.25">
      <c r="A3291" s="31" t="s">
        <v>177</v>
      </c>
      <c r="B3291" s="30" t="str">
        <f>VLOOKUP(A3291,'Cód dos países'!$A$3:$C$199,2,FALSE)</f>
        <v>LTU</v>
      </c>
      <c r="C3291" s="25">
        <f>VLOOKUP(A3291,'Cód dos países'!$A$3:$C$199,3,FALSE)</f>
        <v>103</v>
      </c>
      <c r="D3291" s="29">
        <v>2006</v>
      </c>
      <c r="E3291">
        <f t="shared" si="258"/>
        <v>1032006</v>
      </c>
      <c r="F3291" s="28">
        <v>11</v>
      </c>
      <c r="G3291" s="28">
        <v>4</v>
      </c>
      <c r="H3291" s="28">
        <v>2</v>
      </c>
      <c r="I3291" s="28">
        <f t="shared" si="255"/>
        <v>0.91666666666666663</v>
      </c>
      <c r="J3291" s="28">
        <f t="shared" si="256"/>
        <v>0.66666666666666663</v>
      </c>
      <c r="K3291" s="28">
        <f t="shared" si="257"/>
        <v>0.33333333333333331</v>
      </c>
      <c r="L3291" s="28">
        <f t="shared" si="259"/>
        <v>0.63888888888888884</v>
      </c>
    </row>
    <row r="3292" spans="1:12" ht="15.75" x14ac:dyDescent="0.25">
      <c r="A3292" s="31" t="s">
        <v>177</v>
      </c>
      <c r="B3292" s="30" t="str">
        <f>VLOOKUP(A3292,'Cód dos países'!$A$3:$C$199,2,FALSE)</f>
        <v>LTU</v>
      </c>
      <c r="C3292" s="25">
        <f>VLOOKUP(A3292,'Cód dos países'!$A$3:$C$199,3,FALSE)</f>
        <v>103</v>
      </c>
      <c r="D3292" s="29">
        <v>2007</v>
      </c>
      <c r="E3292">
        <f t="shared" si="258"/>
        <v>1032007</v>
      </c>
      <c r="F3292" s="28">
        <v>11</v>
      </c>
      <c r="G3292" s="28">
        <v>4</v>
      </c>
      <c r="H3292" s="28">
        <v>2</v>
      </c>
      <c r="I3292" s="28">
        <f t="shared" si="255"/>
        <v>0.91666666666666663</v>
      </c>
      <c r="J3292" s="28">
        <f t="shared" si="256"/>
        <v>0.66666666666666663</v>
      </c>
      <c r="K3292" s="28">
        <f t="shared" si="257"/>
        <v>0.33333333333333331</v>
      </c>
      <c r="L3292" s="28">
        <f t="shared" si="259"/>
        <v>0.63888888888888884</v>
      </c>
    </row>
    <row r="3293" spans="1:12" ht="15.75" x14ac:dyDescent="0.25">
      <c r="A3293" s="31" t="s">
        <v>177</v>
      </c>
      <c r="B3293" s="30" t="str">
        <f>VLOOKUP(A3293,'Cód dos países'!$A$3:$C$199,2,FALSE)</f>
        <v>LTU</v>
      </c>
      <c r="C3293" s="25">
        <f>VLOOKUP(A3293,'Cód dos países'!$A$3:$C$199,3,FALSE)</f>
        <v>103</v>
      </c>
      <c r="D3293" s="29">
        <v>2008</v>
      </c>
      <c r="E3293">
        <f t="shared" si="258"/>
        <v>1032008</v>
      </c>
      <c r="F3293" s="28">
        <v>11</v>
      </c>
      <c r="G3293" s="28">
        <v>4</v>
      </c>
      <c r="H3293" s="28">
        <v>2</v>
      </c>
      <c r="I3293" s="28">
        <f t="shared" si="255"/>
        <v>0.91666666666666663</v>
      </c>
      <c r="J3293" s="28">
        <f t="shared" si="256"/>
        <v>0.66666666666666663</v>
      </c>
      <c r="K3293" s="28">
        <f t="shared" si="257"/>
        <v>0.33333333333333331</v>
      </c>
      <c r="L3293" s="28">
        <f t="shared" si="259"/>
        <v>0.63888888888888884</v>
      </c>
    </row>
    <row r="3294" spans="1:12" ht="15.75" x14ac:dyDescent="0.25">
      <c r="A3294" s="31" t="s">
        <v>177</v>
      </c>
      <c r="B3294" s="30" t="str">
        <f>VLOOKUP(A3294,'Cód dos países'!$A$3:$C$199,2,FALSE)</f>
        <v>LTU</v>
      </c>
      <c r="C3294" s="25">
        <f>VLOOKUP(A3294,'Cód dos países'!$A$3:$C$199,3,FALSE)</f>
        <v>103</v>
      </c>
      <c r="D3294" s="29">
        <v>2009</v>
      </c>
      <c r="E3294">
        <f t="shared" si="258"/>
        <v>1032009</v>
      </c>
      <c r="F3294" s="28">
        <v>11</v>
      </c>
      <c r="G3294" s="28">
        <v>4</v>
      </c>
      <c r="H3294" s="28">
        <v>2</v>
      </c>
      <c r="I3294" s="28">
        <f t="shared" si="255"/>
        <v>0.91666666666666663</v>
      </c>
      <c r="J3294" s="28">
        <f t="shared" si="256"/>
        <v>0.66666666666666663</v>
      </c>
      <c r="K3294" s="28">
        <f t="shared" si="257"/>
        <v>0.33333333333333331</v>
      </c>
      <c r="L3294" s="28">
        <f t="shared" si="259"/>
        <v>0.63888888888888884</v>
      </c>
    </row>
    <row r="3295" spans="1:12" ht="15.75" x14ac:dyDescent="0.25">
      <c r="A3295" s="31" t="s">
        <v>177</v>
      </c>
      <c r="B3295" s="30" t="str">
        <f>VLOOKUP(A3295,'Cód dos países'!$A$3:$C$199,2,FALSE)</f>
        <v>LTU</v>
      </c>
      <c r="C3295" s="25">
        <f>VLOOKUP(A3295,'Cód dos países'!$A$3:$C$199,3,FALSE)</f>
        <v>103</v>
      </c>
      <c r="D3295" s="29">
        <v>2010</v>
      </c>
      <c r="E3295">
        <f t="shared" si="258"/>
        <v>1032010</v>
      </c>
      <c r="F3295" s="28">
        <v>0.77272727272727271</v>
      </c>
      <c r="G3295" s="28">
        <v>0.66666666666666663</v>
      </c>
      <c r="H3295" s="28">
        <v>0.33333333333333331</v>
      </c>
      <c r="I3295" s="28">
        <f t="shared" si="255"/>
        <v>0.77272727272727271</v>
      </c>
      <c r="J3295" s="28">
        <f t="shared" si="256"/>
        <v>0.66666666666666663</v>
      </c>
      <c r="K3295" s="28">
        <f t="shared" si="257"/>
        <v>0.33333333333333331</v>
      </c>
      <c r="L3295" s="28">
        <f t="shared" si="259"/>
        <v>0.59090909090909083</v>
      </c>
    </row>
    <row r="3296" spans="1:12" ht="15.75" x14ac:dyDescent="0.25">
      <c r="A3296" s="31" t="s">
        <v>177</v>
      </c>
      <c r="B3296" s="30" t="str">
        <f>VLOOKUP(A3296,'Cód dos países'!$A$3:$C$199,2,FALSE)</f>
        <v>LTU</v>
      </c>
      <c r="C3296" s="25">
        <f>VLOOKUP(A3296,'Cód dos países'!$A$3:$C$199,3,FALSE)</f>
        <v>103</v>
      </c>
      <c r="D3296" s="29">
        <v>2011</v>
      </c>
      <c r="E3296">
        <f t="shared" si="258"/>
        <v>1032011</v>
      </c>
      <c r="F3296" s="28">
        <v>0.72727272727272729</v>
      </c>
      <c r="G3296" s="28">
        <v>0.66666666666666663</v>
      </c>
      <c r="H3296" s="28">
        <v>0.33333333333333331</v>
      </c>
      <c r="I3296" s="28">
        <f t="shared" si="255"/>
        <v>0.72727272727272729</v>
      </c>
      <c r="J3296" s="28">
        <f t="shared" si="256"/>
        <v>0.66666666666666663</v>
      </c>
      <c r="K3296" s="28">
        <f t="shared" si="257"/>
        <v>0.33333333333333331</v>
      </c>
      <c r="L3296" s="28">
        <f t="shared" si="259"/>
        <v>0.57575757575757569</v>
      </c>
    </row>
    <row r="3297" spans="1:12" ht="15.75" x14ac:dyDescent="0.25">
      <c r="A3297" s="31" t="s">
        <v>177</v>
      </c>
      <c r="B3297" s="30" t="str">
        <f>VLOOKUP(A3297,'Cód dos países'!$A$3:$C$199,2,FALSE)</f>
        <v>LTU</v>
      </c>
      <c r="C3297" s="25">
        <f>VLOOKUP(A3297,'Cód dos países'!$A$3:$C$199,3,FALSE)</f>
        <v>103</v>
      </c>
      <c r="D3297" s="29">
        <v>2012</v>
      </c>
      <c r="E3297">
        <f t="shared" si="258"/>
        <v>1032012</v>
      </c>
      <c r="F3297" s="28">
        <v>0.72727272727272729</v>
      </c>
      <c r="G3297" s="28">
        <v>0.66666666666666663</v>
      </c>
      <c r="H3297" s="28">
        <v>0.41666666666666669</v>
      </c>
      <c r="I3297" s="28">
        <f t="shared" si="255"/>
        <v>0.72727272727272729</v>
      </c>
      <c r="J3297" s="28">
        <f t="shared" si="256"/>
        <v>0.66666666666666663</v>
      </c>
      <c r="K3297" s="28">
        <f t="shared" si="257"/>
        <v>0.41666666666666669</v>
      </c>
      <c r="L3297" s="28">
        <f t="shared" si="259"/>
        <v>0.60353535353535359</v>
      </c>
    </row>
    <row r="3298" spans="1:12" ht="15.75" x14ac:dyDescent="0.25">
      <c r="A3298" s="31" t="s">
        <v>177</v>
      </c>
      <c r="B3298" s="30" t="str">
        <f>VLOOKUP(A3298,'Cód dos países'!$A$3:$C$199,2,FALSE)</f>
        <v>LTU</v>
      </c>
      <c r="C3298" s="25">
        <f>VLOOKUP(A3298,'Cód dos países'!$A$3:$C$199,3,FALSE)</f>
        <v>103</v>
      </c>
      <c r="D3298" s="29">
        <v>2013</v>
      </c>
      <c r="E3298">
        <f t="shared" si="258"/>
        <v>1032013</v>
      </c>
      <c r="F3298" s="28">
        <v>0.72727272727272729</v>
      </c>
      <c r="G3298" s="28">
        <v>0.66666666666666663</v>
      </c>
      <c r="H3298" s="28">
        <v>0.41666666666666669</v>
      </c>
      <c r="I3298" s="28">
        <f t="shared" si="255"/>
        <v>0.72727272727272729</v>
      </c>
      <c r="J3298" s="28">
        <f t="shared" si="256"/>
        <v>0.66666666666666663</v>
      </c>
      <c r="K3298" s="28">
        <f t="shared" si="257"/>
        <v>0.41666666666666669</v>
      </c>
      <c r="L3298" s="28">
        <f t="shared" si="259"/>
        <v>0.60353535353535359</v>
      </c>
    </row>
    <row r="3299" spans="1:12" ht="15.75" x14ac:dyDescent="0.25">
      <c r="A3299" s="31" t="s">
        <v>177</v>
      </c>
      <c r="B3299" s="30" t="str">
        <f>VLOOKUP(A3299,'Cód dos países'!$A$3:$C$199,2,FALSE)</f>
        <v>LTU</v>
      </c>
      <c r="C3299" s="25">
        <f>VLOOKUP(A3299,'Cód dos países'!$A$3:$C$199,3,FALSE)</f>
        <v>103</v>
      </c>
      <c r="D3299" s="29">
        <v>2014</v>
      </c>
      <c r="E3299">
        <f t="shared" si="258"/>
        <v>1032014</v>
      </c>
      <c r="F3299" s="28">
        <v>0.72727272727272729</v>
      </c>
      <c r="G3299" s="28">
        <v>0.66666666666666663</v>
      </c>
      <c r="H3299" s="28">
        <v>0.58333333333333337</v>
      </c>
      <c r="I3299" s="28">
        <f t="shared" si="255"/>
        <v>0.72727272727272729</v>
      </c>
      <c r="J3299" s="28">
        <f t="shared" si="256"/>
        <v>0.66666666666666663</v>
      </c>
      <c r="K3299" s="28">
        <f t="shared" si="257"/>
        <v>0.58333333333333337</v>
      </c>
      <c r="L3299" s="28">
        <f t="shared" si="259"/>
        <v>0.65909090909090906</v>
      </c>
    </row>
    <row r="3300" spans="1:12" ht="15.75" x14ac:dyDescent="0.25">
      <c r="A3300" s="31" t="s">
        <v>179</v>
      </c>
      <c r="B3300" s="30" t="str">
        <f>VLOOKUP(A3300,'Cód dos países'!$A$3:$C$199,2,FALSE)</f>
        <v>LUX</v>
      </c>
      <c r="C3300" s="25">
        <f>VLOOKUP(A3300,'Cód dos países'!$A$3:$C$199,3,FALSE)</f>
        <v>104</v>
      </c>
      <c r="D3300" s="29">
        <v>1983</v>
      </c>
      <c r="E3300">
        <f t="shared" si="258"/>
        <v>1041983</v>
      </c>
      <c r="F3300" s="28" t="s">
        <v>433</v>
      </c>
      <c r="G3300" s="28" t="s">
        <v>433</v>
      </c>
      <c r="H3300" s="28" t="s">
        <v>433</v>
      </c>
      <c r="I3300" s="28" t="str">
        <f t="shared" si="255"/>
        <v/>
      </c>
      <c r="J3300" s="28" t="str">
        <f t="shared" si="256"/>
        <v/>
      </c>
      <c r="K3300" s="28" t="str">
        <f t="shared" si="257"/>
        <v/>
      </c>
      <c r="L3300" s="28" t="str">
        <f t="shared" si="259"/>
        <v xml:space="preserve"> </v>
      </c>
    </row>
    <row r="3301" spans="1:12" ht="15.75" x14ac:dyDescent="0.25">
      <c r="A3301" s="31" t="s">
        <v>179</v>
      </c>
      <c r="B3301" s="30" t="str">
        <f>VLOOKUP(A3301,'Cód dos países'!$A$3:$C$199,2,FALSE)</f>
        <v>LUX</v>
      </c>
      <c r="C3301" s="25">
        <f>VLOOKUP(A3301,'Cód dos países'!$A$3:$C$199,3,FALSE)</f>
        <v>104</v>
      </c>
      <c r="D3301" s="29">
        <v>1984</v>
      </c>
      <c r="E3301">
        <f t="shared" si="258"/>
        <v>1041984</v>
      </c>
      <c r="F3301" s="28">
        <v>9</v>
      </c>
      <c r="G3301" s="28" t="s">
        <v>433</v>
      </c>
      <c r="H3301" s="28" t="s">
        <v>433</v>
      </c>
      <c r="I3301" s="28">
        <f t="shared" si="255"/>
        <v>0.75</v>
      </c>
      <c r="J3301" s="28" t="str">
        <f t="shared" si="256"/>
        <v/>
      </c>
      <c r="K3301" s="28" t="str">
        <f t="shared" si="257"/>
        <v/>
      </c>
      <c r="L3301" s="28" t="str">
        <f t="shared" si="259"/>
        <v/>
      </c>
    </row>
    <row r="3302" spans="1:12" ht="15.75" x14ac:dyDescent="0.25">
      <c r="A3302" s="31" t="s">
        <v>179</v>
      </c>
      <c r="B3302" s="30" t="str">
        <f>VLOOKUP(A3302,'Cód dos países'!$A$3:$C$199,2,FALSE)</f>
        <v>LUX</v>
      </c>
      <c r="C3302" s="25">
        <f>VLOOKUP(A3302,'Cód dos países'!$A$3:$C$199,3,FALSE)</f>
        <v>104</v>
      </c>
      <c r="D3302" s="29">
        <v>1985</v>
      </c>
      <c r="E3302">
        <f t="shared" si="258"/>
        <v>1041985</v>
      </c>
      <c r="F3302" s="28">
        <v>9</v>
      </c>
      <c r="G3302" s="28">
        <v>6</v>
      </c>
      <c r="H3302" s="28">
        <v>6</v>
      </c>
      <c r="I3302" s="28">
        <f t="shared" si="255"/>
        <v>0.75</v>
      </c>
      <c r="J3302" s="28">
        <f t="shared" si="256"/>
        <v>1</v>
      </c>
      <c r="K3302" s="28">
        <f t="shared" si="257"/>
        <v>1</v>
      </c>
      <c r="L3302" s="28">
        <f t="shared" si="259"/>
        <v>0.91666666666666652</v>
      </c>
    </row>
    <row r="3303" spans="1:12" ht="15.75" x14ac:dyDescent="0.25">
      <c r="A3303" s="31" t="s">
        <v>179</v>
      </c>
      <c r="B3303" s="30" t="str">
        <f>VLOOKUP(A3303,'Cód dos países'!$A$3:$C$199,2,FALSE)</f>
        <v>LUX</v>
      </c>
      <c r="C3303" s="25">
        <f>VLOOKUP(A3303,'Cód dos países'!$A$3:$C$199,3,FALSE)</f>
        <v>104</v>
      </c>
      <c r="D3303" s="29">
        <v>1986</v>
      </c>
      <c r="E3303">
        <f t="shared" si="258"/>
        <v>1041986</v>
      </c>
      <c r="F3303" s="28">
        <v>9</v>
      </c>
      <c r="G3303" s="28">
        <v>6</v>
      </c>
      <c r="H3303" s="28">
        <v>6</v>
      </c>
      <c r="I3303" s="28">
        <f t="shared" si="255"/>
        <v>0.75</v>
      </c>
      <c r="J3303" s="28">
        <f t="shared" si="256"/>
        <v>1</v>
      </c>
      <c r="K3303" s="28">
        <f t="shared" si="257"/>
        <v>1</v>
      </c>
      <c r="L3303" s="28">
        <f t="shared" si="259"/>
        <v>0.91666666666666652</v>
      </c>
    </row>
    <row r="3304" spans="1:12" ht="15.75" x14ac:dyDescent="0.25">
      <c r="A3304" s="31" t="s">
        <v>179</v>
      </c>
      <c r="B3304" s="30" t="str">
        <f>VLOOKUP(A3304,'Cód dos países'!$A$3:$C$199,2,FALSE)</f>
        <v>LUX</v>
      </c>
      <c r="C3304" s="25">
        <f>VLOOKUP(A3304,'Cód dos países'!$A$3:$C$199,3,FALSE)</f>
        <v>104</v>
      </c>
      <c r="D3304" s="29">
        <v>1987</v>
      </c>
      <c r="E3304">
        <f t="shared" si="258"/>
        <v>1041987</v>
      </c>
      <c r="F3304" s="28">
        <v>9</v>
      </c>
      <c r="G3304" s="28">
        <v>6</v>
      </c>
      <c r="H3304" s="28">
        <v>6</v>
      </c>
      <c r="I3304" s="28">
        <f t="shared" si="255"/>
        <v>0.75</v>
      </c>
      <c r="J3304" s="28">
        <f t="shared" si="256"/>
        <v>1</v>
      </c>
      <c r="K3304" s="28">
        <f t="shared" si="257"/>
        <v>1</v>
      </c>
      <c r="L3304" s="28">
        <f t="shared" si="259"/>
        <v>0.91666666666666652</v>
      </c>
    </row>
    <row r="3305" spans="1:12" ht="15.75" x14ac:dyDescent="0.25">
      <c r="A3305" s="31" t="s">
        <v>179</v>
      </c>
      <c r="B3305" s="30" t="str">
        <f>VLOOKUP(A3305,'Cód dos países'!$A$3:$C$199,2,FALSE)</f>
        <v>LUX</v>
      </c>
      <c r="C3305" s="25">
        <f>VLOOKUP(A3305,'Cód dos países'!$A$3:$C$199,3,FALSE)</f>
        <v>104</v>
      </c>
      <c r="D3305" s="29">
        <v>1988</v>
      </c>
      <c r="E3305">
        <f t="shared" si="258"/>
        <v>1041988</v>
      </c>
      <c r="F3305" s="28">
        <v>10</v>
      </c>
      <c r="G3305" s="28">
        <v>6</v>
      </c>
      <c r="H3305" s="28">
        <v>6</v>
      </c>
      <c r="I3305" s="28">
        <f t="shared" si="255"/>
        <v>0.83333333333333337</v>
      </c>
      <c r="J3305" s="28">
        <f t="shared" si="256"/>
        <v>1</v>
      </c>
      <c r="K3305" s="28">
        <f t="shared" si="257"/>
        <v>1</v>
      </c>
      <c r="L3305" s="28">
        <f t="shared" si="259"/>
        <v>0.94444444444444442</v>
      </c>
    </row>
    <row r="3306" spans="1:12" ht="15.75" x14ac:dyDescent="0.25">
      <c r="A3306" s="31" t="s">
        <v>179</v>
      </c>
      <c r="B3306" s="30" t="str">
        <f>VLOOKUP(A3306,'Cód dos países'!$A$3:$C$199,2,FALSE)</f>
        <v>LUX</v>
      </c>
      <c r="C3306" s="25">
        <f>VLOOKUP(A3306,'Cód dos países'!$A$3:$C$199,3,FALSE)</f>
        <v>104</v>
      </c>
      <c r="D3306" s="29">
        <v>1989</v>
      </c>
      <c r="E3306">
        <f t="shared" si="258"/>
        <v>1041989</v>
      </c>
      <c r="F3306" s="28">
        <v>10</v>
      </c>
      <c r="G3306" s="28">
        <v>6</v>
      </c>
      <c r="H3306" s="28">
        <v>6</v>
      </c>
      <c r="I3306" s="28">
        <f t="shared" si="255"/>
        <v>0.83333333333333337</v>
      </c>
      <c r="J3306" s="28">
        <f t="shared" si="256"/>
        <v>1</v>
      </c>
      <c r="K3306" s="28">
        <f t="shared" si="257"/>
        <v>1</v>
      </c>
      <c r="L3306" s="28">
        <f t="shared" si="259"/>
        <v>0.94444444444444442</v>
      </c>
    </row>
    <row r="3307" spans="1:12" ht="15.75" x14ac:dyDescent="0.25">
      <c r="A3307" s="31" t="s">
        <v>179</v>
      </c>
      <c r="B3307" s="30" t="str">
        <f>VLOOKUP(A3307,'Cód dos países'!$A$3:$C$199,2,FALSE)</f>
        <v>LUX</v>
      </c>
      <c r="C3307" s="25">
        <f>VLOOKUP(A3307,'Cód dos países'!$A$3:$C$199,3,FALSE)</f>
        <v>104</v>
      </c>
      <c r="D3307" s="29">
        <v>1990</v>
      </c>
      <c r="E3307">
        <f t="shared" si="258"/>
        <v>1041990</v>
      </c>
      <c r="F3307" s="28">
        <v>10</v>
      </c>
      <c r="G3307" s="28">
        <v>6</v>
      </c>
      <c r="H3307" s="28">
        <v>6</v>
      </c>
      <c r="I3307" s="28">
        <f t="shared" si="255"/>
        <v>0.83333333333333337</v>
      </c>
      <c r="J3307" s="28">
        <f t="shared" si="256"/>
        <v>1</v>
      </c>
      <c r="K3307" s="28">
        <f t="shared" si="257"/>
        <v>1</v>
      </c>
      <c r="L3307" s="28">
        <f t="shared" si="259"/>
        <v>0.94444444444444442</v>
      </c>
    </row>
    <row r="3308" spans="1:12" ht="15.75" x14ac:dyDescent="0.25">
      <c r="A3308" s="31" t="s">
        <v>179</v>
      </c>
      <c r="B3308" s="30" t="str">
        <f>VLOOKUP(A3308,'Cód dos países'!$A$3:$C$199,2,FALSE)</f>
        <v>LUX</v>
      </c>
      <c r="C3308" s="25">
        <f>VLOOKUP(A3308,'Cód dos países'!$A$3:$C$199,3,FALSE)</f>
        <v>104</v>
      </c>
      <c r="D3308" s="29">
        <v>1991</v>
      </c>
      <c r="E3308">
        <f t="shared" si="258"/>
        <v>1041991</v>
      </c>
      <c r="F3308" s="28">
        <v>10</v>
      </c>
      <c r="G3308" s="28">
        <v>6</v>
      </c>
      <c r="H3308" s="28">
        <v>6</v>
      </c>
      <c r="I3308" s="28">
        <f t="shared" si="255"/>
        <v>0.83333333333333337</v>
      </c>
      <c r="J3308" s="28">
        <f t="shared" si="256"/>
        <v>1</v>
      </c>
      <c r="K3308" s="28">
        <f t="shared" si="257"/>
        <v>1</v>
      </c>
      <c r="L3308" s="28">
        <f t="shared" si="259"/>
        <v>0.94444444444444442</v>
      </c>
    </row>
    <row r="3309" spans="1:12" ht="15.75" x14ac:dyDescent="0.25">
      <c r="A3309" s="31" t="s">
        <v>179</v>
      </c>
      <c r="B3309" s="30" t="str">
        <f>VLOOKUP(A3309,'Cód dos países'!$A$3:$C$199,2,FALSE)</f>
        <v>LUX</v>
      </c>
      <c r="C3309" s="25">
        <f>VLOOKUP(A3309,'Cód dos países'!$A$3:$C$199,3,FALSE)</f>
        <v>104</v>
      </c>
      <c r="D3309" s="29">
        <v>1992</v>
      </c>
      <c r="E3309">
        <f t="shared" si="258"/>
        <v>1041992</v>
      </c>
      <c r="F3309" s="28">
        <v>10</v>
      </c>
      <c r="G3309" s="28">
        <v>6</v>
      </c>
      <c r="H3309" s="28">
        <v>6</v>
      </c>
      <c r="I3309" s="28">
        <f t="shared" si="255"/>
        <v>0.83333333333333337</v>
      </c>
      <c r="J3309" s="28">
        <f t="shared" si="256"/>
        <v>1</v>
      </c>
      <c r="K3309" s="28">
        <f t="shared" si="257"/>
        <v>1</v>
      </c>
      <c r="L3309" s="28">
        <f t="shared" si="259"/>
        <v>0.94444444444444442</v>
      </c>
    </row>
    <row r="3310" spans="1:12" ht="15.75" x14ac:dyDescent="0.25">
      <c r="A3310" s="31" t="s">
        <v>179</v>
      </c>
      <c r="B3310" s="30" t="str">
        <f>VLOOKUP(A3310,'Cód dos países'!$A$3:$C$199,2,FALSE)</f>
        <v>LUX</v>
      </c>
      <c r="C3310" s="25">
        <f>VLOOKUP(A3310,'Cód dos países'!$A$3:$C$199,3,FALSE)</f>
        <v>104</v>
      </c>
      <c r="D3310" s="29">
        <v>1993</v>
      </c>
      <c r="E3310">
        <f t="shared" si="258"/>
        <v>1041993</v>
      </c>
      <c r="F3310" s="28">
        <v>9</v>
      </c>
      <c r="G3310" s="28">
        <v>6</v>
      </c>
      <c r="H3310" s="28">
        <v>6</v>
      </c>
      <c r="I3310" s="28">
        <f t="shared" si="255"/>
        <v>0.75</v>
      </c>
      <c r="J3310" s="28">
        <f t="shared" si="256"/>
        <v>1</v>
      </c>
      <c r="K3310" s="28">
        <f t="shared" si="257"/>
        <v>1</v>
      </c>
      <c r="L3310" s="28">
        <f t="shared" si="259"/>
        <v>0.91666666666666652</v>
      </c>
    </row>
    <row r="3311" spans="1:12" ht="15.75" x14ac:dyDescent="0.25">
      <c r="A3311" s="31" t="s">
        <v>179</v>
      </c>
      <c r="B3311" s="30" t="str">
        <f>VLOOKUP(A3311,'Cód dos países'!$A$3:$C$199,2,FALSE)</f>
        <v>LUX</v>
      </c>
      <c r="C3311" s="25">
        <f>VLOOKUP(A3311,'Cód dos países'!$A$3:$C$199,3,FALSE)</f>
        <v>104</v>
      </c>
      <c r="D3311" s="29">
        <v>1994</v>
      </c>
      <c r="E3311">
        <f t="shared" si="258"/>
        <v>1041994</v>
      </c>
      <c r="F3311" s="28">
        <v>9</v>
      </c>
      <c r="G3311" s="28">
        <v>6</v>
      </c>
      <c r="H3311" s="28">
        <v>6</v>
      </c>
      <c r="I3311" s="28">
        <f t="shared" si="255"/>
        <v>0.75</v>
      </c>
      <c r="J3311" s="28">
        <f t="shared" si="256"/>
        <v>1</v>
      </c>
      <c r="K3311" s="28">
        <f t="shared" si="257"/>
        <v>1</v>
      </c>
      <c r="L3311" s="28">
        <f t="shared" si="259"/>
        <v>0.91666666666666652</v>
      </c>
    </row>
    <row r="3312" spans="1:12" ht="15.75" x14ac:dyDescent="0.25">
      <c r="A3312" s="31" t="s">
        <v>179</v>
      </c>
      <c r="B3312" s="30" t="str">
        <f>VLOOKUP(A3312,'Cód dos países'!$A$3:$C$199,2,FALSE)</f>
        <v>LUX</v>
      </c>
      <c r="C3312" s="25">
        <f>VLOOKUP(A3312,'Cód dos países'!$A$3:$C$199,3,FALSE)</f>
        <v>104</v>
      </c>
      <c r="D3312" s="29">
        <v>1995</v>
      </c>
      <c r="E3312">
        <f t="shared" si="258"/>
        <v>1041995</v>
      </c>
      <c r="F3312" s="28">
        <v>9</v>
      </c>
      <c r="G3312" s="28">
        <v>6</v>
      </c>
      <c r="H3312" s="28">
        <v>6</v>
      </c>
      <c r="I3312" s="28">
        <f t="shared" si="255"/>
        <v>0.75</v>
      </c>
      <c r="J3312" s="28">
        <f t="shared" si="256"/>
        <v>1</v>
      </c>
      <c r="K3312" s="28">
        <f t="shared" si="257"/>
        <v>1</v>
      </c>
      <c r="L3312" s="28">
        <f t="shared" si="259"/>
        <v>0.91666666666666652</v>
      </c>
    </row>
    <row r="3313" spans="1:12" ht="15.75" x14ac:dyDescent="0.25">
      <c r="A3313" s="31" t="s">
        <v>179</v>
      </c>
      <c r="B3313" s="30" t="str">
        <f>VLOOKUP(A3313,'Cód dos países'!$A$3:$C$199,2,FALSE)</f>
        <v>LUX</v>
      </c>
      <c r="C3313" s="25">
        <f>VLOOKUP(A3313,'Cód dos países'!$A$3:$C$199,3,FALSE)</f>
        <v>104</v>
      </c>
      <c r="D3313" s="29">
        <v>1996</v>
      </c>
      <c r="E3313">
        <f t="shared" si="258"/>
        <v>1041996</v>
      </c>
      <c r="F3313" s="28">
        <v>10</v>
      </c>
      <c r="G3313" s="28">
        <v>6</v>
      </c>
      <c r="H3313" s="28">
        <v>6</v>
      </c>
      <c r="I3313" s="28">
        <f t="shared" si="255"/>
        <v>0.83333333333333337</v>
      </c>
      <c r="J3313" s="28">
        <f t="shared" si="256"/>
        <v>1</v>
      </c>
      <c r="K3313" s="28">
        <f t="shared" si="257"/>
        <v>1</v>
      </c>
      <c r="L3313" s="28">
        <f t="shared" si="259"/>
        <v>0.94444444444444442</v>
      </c>
    </row>
    <row r="3314" spans="1:12" ht="15.75" x14ac:dyDescent="0.25">
      <c r="A3314" s="31" t="s">
        <v>179</v>
      </c>
      <c r="B3314" s="30" t="str">
        <f>VLOOKUP(A3314,'Cód dos países'!$A$3:$C$199,2,FALSE)</f>
        <v>LUX</v>
      </c>
      <c r="C3314" s="25">
        <f>VLOOKUP(A3314,'Cód dos países'!$A$3:$C$199,3,FALSE)</f>
        <v>104</v>
      </c>
      <c r="D3314" s="29">
        <v>1997</v>
      </c>
      <c r="E3314">
        <f t="shared" si="258"/>
        <v>1041997</v>
      </c>
      <c r="F3314" s="28">
        <v>8</v>
      </c>
      <c r="G3314" s="28">
        <v>6</v>
      </c>
      <c r="H3314" s="28">
        <v>5</v>
      </c>
      <c r="I3314" s="28">
        <f t="shared" si="255"/>
        <v>0.66666666666666663</v>
      </c>
      <c r="J3314" s="28">
        <f t="shared" si="256"/>
        <v>1</v>
      </c>
      <c r="K3314" s="28">
        <f t="shared" si="257"/>
        <v>0.83333333333333337</v>
      </c>
      <c r="L3314" s="28">
        <f t="shared" si="259"/>
        <v>0.83333333333333337</v>
      </c>
    </row>
    <row r="3315" spans="1:12" ht="15.75" x14ac:dyDescent="0.25">
      <c r="A3315" s="31" t="s">
        <v>179</v>
      </c>
      <c r="B3315" s="30" t="str">
        <f>VLOOKUP(A3315,'Cód dos países'!$A$3:$C$199,2,FALSE)</f>
        <v>LUX</v>
      </c>
      <c r="C3315" s="25">
        <f>VLOOKUP(A3315,'Cód dos países'!$A$3:$C$199,3,FALSE)</f>
        <v>104</v>
      </c>
      <c r="D3315" s="29">
        <v>1998</v>
      </c>
      <c r="E3315">
        <f t="shared" si="258"/>
        <v>1041998</v>
      </c>
      <c r="F3315" s="28">
        <v>9</v>
      </c>
      <c r="G3315" s="28">
        <v>6</v>
      </c>
      <c r="H3315" s="28">
        <v>5</v>
      </c>
      <c r="I3315" s="28">
        <f t="shared" si="255"/>
        <v>0.75</v>
      </c>
      <c r="J3315" s="28">
        <f t="shared" si="256"/>
        <v>1</v>
      </c>
      <c r="K3315" s="28">
        <f t="shared" si="257"/>
        <v>0.83333333333333337</v>
      </c>
      <c r="L3315" s="28">
        <f t="shared" si="259"/>
        <v>0.86111111111111105</v>
      </c>
    </row>
    <row r="3316" spans="1:12" ht="15.75" x14ac:dyDescent="0.25">
      <c r="A3316" s="31" t="s">
        <v>179</v>
      </c>
      <c r="B3316" s="30" t="str">
        <f>VLOOKUP(A3316,'Cód dos países'!$A$3:$C$199,2,FALSE)</f>
        <v>LUX</v>
      </c>
      <c r="C3316" s="25">
        <f>VLOOKUP(A3316,'Cód dos países'!$A$3:$C$199,3,FALSE)</f>
        <v>104</v>
      </c>
      <c r="D3316" s="29">
        <v>1999</v>
      </c>
      <c r="E3316">
        <f t="shared" si="258"/>
        <v>1041999</v>
      </c>
      <c r="F3316" s="28">
        <v>9</v>
      </c>
      <c r="G3316" s="28">
        <v>6</v>
      </c>
      <c r="H3316" s="28">
        <v>5</v>
      </c>
      <c r="I3316" s="28">
        <f t="shared" si="255"/>
        <v>0.75</v>
      </c>
      <c r="J3316" s="28">
        <f t="shared" si="256"/>
        <v>1</v>
      </c>
      <c r="K3316" s="28">
        <f t="shared" si="257"/>
        <v>0.83333333333333337</v>
      </c>
      <c r="L3316" s="28">
        <f t="shared" si="259"/>
        <v>0.86111111111111105</v>
      </c>
    </row>
    <row r="3317" spans="1:12" ht="15.75" x14ac:dyDescent="0.25">
      <c r="A3317" s="31" t="s">
        <v>179</v>
      </c>
      <c r="B3317" s="30" t="str">
        <f>VLOOKUP(A3317,'Cód dos países'!$A$3:$C$199,2,FALSE)</f>
        <v>LUX</v>
      </c>
      <c r="C3317" s="25">
        <f>VLOOKUP(A3317,'Cód dos países'!$A$3:$C$199,3,FALSE)</f>
        <v>104</v>
      </c>
      <c r="D3317" s="29">
        <v>2000</v>
      </c>
      <c r="E3317">
        <f t="shared" si="258"/>
        <v>1042000</v>
      </c>
      <c r="F3317" s="28">
        <v>10</v>
      </c>
      <c r="G3317" s="28">
        <v>6</v>
      </c>
      <c r="H3317" s="28">
        <v>5</v>
      </c>
      <c r="I3317" s="28">
        <f t="shared" si="255"/>
        <v>0.83333333333333337</v>
      </c>
      <c r="J3317" s="28">
        <f t="shared" si="256"/>
        <v>1</v>
      </c>
      <c r="K3317" s="28">
        <f t="shared" si="257"/>
        <v>0.83333333333333337</v>
      </c>
      <c r="L3317" s="28">
        <f t="shared" si="259"/>
        <v>0.88888888888888895</v>
      </c>
    </row>
    <row r="3318" spans="1:12" ht="15.75" x14ac:dyDescent="0.25">
      <c r="A3318" s="31" t="s">
        <v>179</v>
      </c>
      <c r="B3318" s="30" t="str">
        <f>VLOOKUP(A3318,'Cód dos países'!$A$3:$C$199,2,FALSE)</f>
        <v>LUX</v>
      </c>
      <c r="C3318" s="25">
        <f>VLOOKUP(A3318,'Cód dos países'!$A$3:$C$199,3,FALSE)</f>
        <v>104</v>
      </c>
      <c r="D3318" s="29">
        <v>2001</v>
      </c>
      <c r="E3318">
        <f t="shared" si="258"/>
        <v>1042001</v>
      </c>
      <c r="F3318" s="28">
        <v>12</v>
      </c>
      <c r="G3318" s="28">
        <v>6</v>
      </c>
      <c r="H3318" s="28">
        <v>5</v>
      </c>
      <c r="I3318" s="28">
        <f t="shared" si="255"/>
        <v>1</v>
      </c>
      <c r="J3318" s="28">
        <f t="shared" si="256"/>
        <v>1</v>
      </c>
      <c r="K3318" s="28">
        <f t="shared" si="257"/>
        <v>0.83333333333333337</v>
      </c>
      <c r="L3318" s="28">
        <f t="shared" si="259"/>
        <v>0.94444444444444442</v>
      </c>
    </row>
    <row r="3319" spans="1:12" ht="15.75" x14ac:dyDescent="0.25">
      <c r="A3319" s="31" t="s">
        <v>179</v>
      </c>
      <c r="B3319" s="30" t="str">
        <f>VLOOKUP(A3319,'Cód dos países'!$A$3:$C$199,2,FALSE)</f>
        <v>LUX</v>
      </c>
      <c r="C3319" s="25">
        <f>VLOOKUP(A3319,'Cód dos países'!$A$3:$C$199,3,FALSE)</f>
        <v>104</v>
      </c>
      <c r="D3319" s="29">
        <v>2002</v>
      </c>
      <c r="E3319">
        <f t="shared" si="258"/>
        <v>1042002</v>
      </c>
      <c r="F3319" s="28">
        <v>12</v>
      </c>
      <c r="G3319" s="28">
        <v>6</v>
      </c>
      <c r="H3319" s="28">
        <v>5</v>
      </c>
      <c r="I3319" s="28">
        <f t="shared" si="255"/>
        <v>1</v>
      </c>
      <c r="J3319" s="28">
        <f t="shared" si="256"/>
        <v>1</v>
      </c>
      <c r="K3319" s="28">
        <f t="shared" si="257"/>
        <v>0.83333333333333337</v>
      </c>
      <c r="L3319" s="28">
        <f t="shared" si="259"/>
        <v>0.94444444444444442</v>
      </c>
    </row>
    <row r="3320" spans="1:12" ht="15.75" x14ac:dyDescent="0.25">
      <c r="A3320" s="31" t="s">
        <v>179</v>
      </c>
      <c r="B3320" s="30" t="str">
        <f>VLOOKUP(A3320,'Cód dos países'!$A$3:$C$199,2,FALSE)</f>
        <v>LUX</v>
      </c>
      <c r="C3320" s="25">
        <f>VLOOKUP(A3320,'Cód dos países'!$A$3:$C$199,3,FALSE)</f>
        <v>104</v>
      </c>
      <c r="D3320" s="29">
        <v>2003</v>
      </c>
      <c r="E3320">
        <f t="shared" si="258"/>
        <v>1042003</v>
      </c>
      <c r="F3320" s="28">
        <v>12</v>
      </c>
      <c r="G3320" s="28">
        <v>6</v>
      </c>
      <c r="H3320" s="28">
        <v>5</v>
      </c>
      <c r="I3320" s="28">
        <f t="shared" si="255"/>
        <v>1</v>
      </c>
      <c r="J3320" s="28">
        <f t="shared" si="256"/>
        <v>1</v>
      </c>
      <c r="K3320" s="28">
        <f t="shared" si="257"/>
        <v>0.83333333333333337</v>
      </c>
      <c r="L3320" s="28">
        <f t="shared" si="259"/>
        <v>0.94444444444444442</v>
      </c>
    </row>
    <row r="3321" spans="1:12" ht="15.75" x14ac:dyDescent="0.25">
      <c r="A3321" s="31" t="s">
        <v>179</v>
      </c>
      <c r="B3321" s="30" t="str">
        <f>VLOOKUP(A3321,'Cód dos países'!$A$3:$C$199,2,FALSE)</f>
        <v>LUX</v>
      </c>
      <c r="C3321" s="25">
        <f>VLOOKUP(A3321,'Cód dos países'!$A$3:$C$199,3,FALSE)</f>
        <v>104</v>
      </c>
      <c r="D3321" s="29">
        <v>2004</v>
      </c>
      <c r="E3321">
        <f t="shared" si="258"/>
        <v>1042004</v>
      </c>
      <c r="F3321" s="28">
        <v>12</v>
      </c>
      <c r="G3321" s="28">
        <v>6</v>
      </c>
      <c r="H3321" s="28">
        <v>5</v>
      </c>
      <c r="I3321" s="28">
        <f t="shared" si="255"/>
        <v>1</v>
      </c>
      <c r="J3321" s="28">
        <f t="shared" si="256"/>
        <v>1</v>
      </c>
      <c r="K3321" s="28">
        <f t="shared" si="257"/>
        <v>0.83333333333333337</v>
      </c>
      <c r="L3321" s="28">
        <f t="shared" si="259"/>
        <v>0.94444444444444442</v>
      </c>
    </row>
    <row r="3322" spans="1:12" ht="15.75" x14ac:dyDescent="0.25">
      <c r="A3322" s="31" t="s">
        <v>179</v>
      </c>
      <c r="B3322" s="30" t="str">
        <f>VLOOKUP(A3322,'Cód dos países'!$A$3:$C$199,2,FALSE)</f>
        <v>LUX</v>
      </c>
      <c r="C3322" s="25">
        <f>VLOOKUP(A3322,'Cód dos países'!$A$3:$C$199,3,FALSE)</f>
        <v>104</v>
      </c>
      <c r="D3322" s="29">
        <v>2005</v>
      </c>
      <c r="E3322">
        <f t="shared" si="258"/>
        <v>1042005</v>
      </c>
      <c r="F3322" s="28">
        <v>12</v>
      </c>
      <c r="G3322" s="28">
        <v>6</v>
      </c>
      <c r="H3322" s="28">
        <v>5</v>
      </c>
      <c r="I3322" s="28">
        <f t="shared" si="255"/>
        <v>1</v>
      </c>
      <c r="J3322" s="28">
        <f t="shared" si="256"/>
        <v>1</v>
      </c>
      <c r="K3322" s="28">
        <f t="shared" si="257"/>
        <v>0.83333333333333337</v>
      </c>
      <c r="L3322" s="28">
        <f t="shared" si="259"/>
        <v>0.94444444444444442</v>
      </c>
    </row>
    <row r="3323" spans="1:12" ht="15.75" x14ac:dyDescent="0.25">
      <c r="A3323" s="31" t="s">
        <v>179</v>
      </c>
      <c r="B3323" s="30" t="str">
        <f>VLOOKUP(A3323,'Cód dos países'!$A$3:$C$199,2,FALSE)</f>
        <v>LUX</v>
      </c>
      <c r="C3323" s="25">
        <f>VLOOKUP(A3323,'Cód dos países'!$A$3:$C$199,3,FALSE)</f>
        <v>104</v>
      </c>
      <c r="D3323" s="29">
        <v>2006</v>
      </c>
      <c r="E3323">
        <f t="shared" si="258"/>
        <v>1042006</v>
      </c>
      <c r="F3323" s="28">
        <v>12</v>
      </c>
      <c r="G3323" s="28">
        <v>6</v>
      </c>
      <c r="H3323" s="28">
        <v>5</v>
      </c>
      <c r="I3323" s="28">
        <f t="shared" si="255"/>
        <v>1</v>
      </c>
      <c r="J3323" s="28">
        <f t="shared" si="256"/>
        <v>1</v>
      </c>
      <c r="K3323" s="28">
        <f t="shared" si="257"/>
        <v>0.83333333333333337</v>
      </c>
      <c r="L3323" s="28">
        <f t="shared" si="259"/>
        <v>0.94444444444444442</v>
      </c>
    </row>
    <row r="3324" spans="1:12" ht="15.75" x14ac:dyDescent="0.25">
      <c r="A3324" s="31" t="s">
        <v>179</v>
      </c>
      <c r="B3324" s="30" t="str">
        <f>VLOOKUP(A3324,'Cód dos países'!$A$3:$C$199,2,FALSE)</f>
        <v>LUX</v>
      </c>
      <c r="C3324" s="25">
        <f>VLOOKUP(A3324,'Cód dos países'!$A$3:$C$199,3,FALSE)</f>
        <v>104</v>
      </c>
      <c r="D3324" s="29">
        <v>2007</v>
      </c>
      <c r="E3324">
        <f t="shared" si="258"/>
        <v>1042007</v>
      </c>
      <c r="F3324" s="28">
        <v>12</v>
      </c>
      <c r="G3324" s="28">
        <v>6</v>
      </c>
      <c r="H3324" s="28">
        <v>5</v>
      </c>
      <c r="I3324" s="28">
        <f t="shared" si="255"/>
        <v>1</v>
      </c>
      <c r="J3324" s="28">
        <f t="shared" si="256"/>
        <v>1</v>
      </c>
      <c r="K3324" s="28">
        <f t="shared" si="257"/>
        <v>0.83333333333333337</v>
      </c>
      <c r="L3324" s="28">
        <f t="shared" si="259"/>
        <v>0.94444444444444442</v>
      </c>
    </row>
    <row r="3325" spans="1:12" ht="15.75" x14ac:dyDescent="0.25">
      <c r="A3325" s="31" t="s">
        <v>179</v>
      </c>
      <c r="B3325" s="30" t="str">
        <f>VLOOKUP(A3325,'Cód dos países'!$A$3:$C$199,2,FALSE)</f>
        <v>LUX</v>
      </c>
      <c r="C3325" s="25">
        <f>VLOOKUP(A3325,'Cód dos países'!$A$3:$C$199,3,FALSE)</f>
        <v>104</v>
      </c>
      <c r="D3325" s="29">
        <v>2008</v>
      </c>
      <c r="E3325">
        <f t="shared" si="258"/>
        <v>1042008</v>
      </c>
      <c r="F3325" s="28">
        <v>11</v>
      </c>
      <c r="G3325" s="28">
        <v>6</v>
      </c>
      <c r="H3325" s="28">
        <v>5</v>
      </c>
      <c r="I3325" s="28">
        <f t="shared" si="255"/>
        <v>0.91666666666666663</v>
      </c>
      <c r="J3325" s="28">
        <f t="shared" si="256"/>
        <v>1</v>
      </c>
      <c r="K3325" s="28">
        <f t="shared" si="257"/>
        <v>0.83333333333333337</v>
      </c>
      <c r="L3325" s="28">
        <f t="shared" si="259"/>
        <v>0.91666666666666663</v>
      </c>
    </row>
    <row r="3326" spans="1:12" ht="15.75" x14ac:dyDescent="0.25">
      <c r="A3326" s="31" t="s">
        <v>179</v>
      </c>
      <c r="B3326" s="30" t="str">
        <f>VLOOKUP(A3326,'Cód dos países'!$A$3:$C$199,2,FALSE)</f>
        <v>LUX</v>
      </c>
      <c r="C3326" s="25">
        <f>VLOOKUP(A3326,'Cód dos países'!$A$3:$C$199,3,FALSE)</f>
        <v>104</v>
      </c>
      <c r="D3326" s="29">
        <v>2009</v>
      </c>
      <c r="E3326">
        <f t="shared" si="258"/>
        <v>1042009</v>
      </c>
      <c r="F3326" s="28">
        <v>11</v>
      </c>
      <c r="G3326" s="28">
        <v>6</v>
      </c>
      <c r="H3326" s="28">
        <v>5</v>
      </c>
      <c r="I3326" s="28">
        <f t="shared" si="255"/>
        <v>0.91666666666666663</v>
      </c>
      <c r="J3326" s="28">
        <f t="shared" si="256"/>
        <v>1</v>
      </c>
      <c r="K3326" s="28">
        <f t="shared" si="257"/>
        <v>0.83333333333333337</v>
      </c>
      <c r="L3326" s="28">
        <f t="shared" si="259"/>
        <v>0.91666666666666663</v>
      </c>
    </row>
    <row r="3327" spans="1:12" ht="15.75" x14ac:dyDescent="0.25">
      <c r="A3327" s="31" t="s">
        <v>179</v>
      </c>
      <c r="B3327" s="30" t="str">
        <f>VLOOKUP(A3327,'Cód dos países'!$A$3:$C$199,2,FALSE)</f>
        <v>LUX</v>
      </c>
      <c r="C3327" s="25">
        <f>VLOOKUP(A3327,'Cód dos países'!$A$3:$C$199,3,FALSE)</f>
        <v>104</v>
      </c>
      <c r="D3327" s="29">
        <v>2010</v>
      </c>
      <c r="E3327">
        <f t="shared" si="258"/>
        <v>1042010</v>
      </c>
      <c r="F3327" s="28">
        <v>0.90909090909090906</v>
      </c>
      <c r="G3327" s="28">
        <v>1</v>
      </c>
      <c r="H3327" s="28">
        <v>0.83333333333333337</v>
      </c>
      <c r="I3327" s="28">
        <f t="shared" si="255"/>
        <v>0.90909090909090906</v>
      </c>
      <c r="J3327" s="28">
        <f t="shared" si="256"/>
        <v>1</v>
      </c>
      <c r="K3327" s="28">
        <f t="shared" si="257"/>
        <v>0.83333333333333337</v>
      </c>
      <c r="L3327" s="28">
        <f t="shared" si="259"/>
        <v>0.91414141414141403</v>
      </c>
    </row>
    <row r="3328" spans="1:12" ht="15.75" x14ac:dyDescent="0.25">
      <c r="A3328" s="31" t="s">
        <v>179</v>
      </c>
      <c r="B3328" s="30" t="str">
        <f>VLOOKUP(A3328,'Cód dos países'!$A$3:$C$199,2,FALSE)</f>
        <v>LUX</v>
      </c>
      <c r="C3328" s="25">
        <f>VLOOKUP(A3328,'Cód dos países'!$A$3:$C$199,3,FALSE)</f>
        <v>104</v>
      </c>
      <c r="D3328" s="29">
        <v>2011</v>
      </c>
      <c r="E3328">
        <f t="shared" si="258"/>
        <v>1042011</v>
      </c>
      <c r="F3328" s="28">
        <v>0.90909090909090906</v>
      </c>
      <c r="G3328" s="28">
        <v>1</v>
      </c>
      <c r="H3328" s="28">
        <v>0.83333333333333337</v>
      </c>
      <c r="I3328" s="28">
        <f t="shared" si="255"/>
        <v>0.90909090909090906</v>
      </c>
      <c r="J3328" s="28">
        <f t="shared" si="256"/>
        <v>1</v>
      </c>
      <c r="K3328" s="28">
        <f t="shared" si="257"/>
        <v>0.83333333333333337</v>
      </c>
      <c r="L3328" s="28">
        <f t="shared" si="259"/>
        <v>0.91414141414141403</v>
      </c>
    </row>
    <row r="3329" spans="1:12" ht="15.75" x14ac:dyDescent="0.25">
      <c r="A3329" s="31" t="s">
        <v>179</v>
      </c>
      <c r="B3329" s="30" t="str">
        <f>VLOOKUP(A3329,'Cód dos países'!$A$3:$C$199,2,FALSE)</f>
        <v>LUX</v>
      </c>
      <c r="C3329" s="25">
        <f>VLOOKUP(A3329,'Cód dos países'!$A$3:$C$199,3,FALSE)</f>
        <v>104</v>
      </c>
      <c r="D3329" s="29">
        <v>2012</v>
      </c>
      <c r="E3329">
        <f t="shared" si="258"/>
        <v>1042012</v>
      </c>
      <c r="F3329" s="28">
        <v>0.90909090909090906</v>
      </c>
      <c r="G3329" s="28">
        <v>1</v>
      </c>
      <c r="H3329" s="28">
        <v>0.83333333333333337</v>
      </c>
      <c r="I3329" s="28">
        <f t="shared" si="255"/>
        <v>0.90909090909090906</v>
      </c>
      <c r="J3329" s="28">
        <f t="shared" si="256"/>
        <v>1</v>
      </c>
      <c r="K3329" s="28">
        <f t="shared" si="257"/>
        <v>0.83333333333333337</v>
      </c>
      <c r="L3329" s="28">
        <f t="shared" si="259"/>
        <v>0.91414141414141403</v>
      </c>
    </row>
    <row r="3330" spans="1:12" ht="15.75" x14ac:dyDescent="0.25">
      <c r="A3330" s="31" t="s">
        <v>179</v>
      </c>
      <c r="B3330" s="30" t="str">
        <f>VLOOKUP(A3330,'Cód dos países'!$A$3:$C$199,2,FALSE)</f>
        <v>LUX</v>
      </c>
      <c r="C3330" s="25">
        <f>VLOOKUP(A3330,'Cód dos países'!$A$3:$C$199,3,FALSE)</f>
        <v>104</v>
      </c>
      <c r="D3330" s="29">
        <v>2013</v>
      </c>
      <c r="E3330">
        <f t="shared" si="258"/>
        <v>1042013</v>
      </c>
      <c r="F3330" s="28">
        <v>0.90909090909090906</v>
      </c>
      <c r="G3330" s="28">
        <v>1</v>
      </c>
      <c r="H3330" s="28">
        <v>0.83333333333333337</v>
      </c>
      <c r="I3330" s="28">
        <f t="shared" si="255"/>
        <v>0.90909090909090906</v>
      </c>
      <c r="J3330" s="28">
        <f t="shared" si="256"/>
        <v>1</v>
      </c>
      <c r="K3330" s="28">
        <f t="shared" si="257"/>
        <v>0.83333333333333337</v>
      </c>
      <c r="L3330" s="28">
        <f t="shared" si="259"/>
        <v>0.91414141414141403</v>
      </c>
    </row>
    <row r="3331" spans="1:12" ht="15.75" x14ac:dyDescent="0.25">
      <c r="A3331" s="31" t="s">
        <v>179</v>
      </c>
      <c r="B3331" s="30" t="str">
        <f>VLOOKUP(A3331,'Cód dos países'!$A$3:$C$199,2,FALSE)</f>
        <v>LUX</v>
      </c>
      <c r="C3331" s="25">
        <f>VLOOKUP(A3331,'Cód dos países'!$A$3:$C$199,3,FALSE)</f>
        <v>104</v>
      </c>
      <c r="D3331" s="29">
        <v>2014</v>
      </c>
      <c r="E3331">
        <f t="shared" si="258"/>
        <v>1042014</v>
      </c>
      <c r="F3331" s="28">
        <v>0.90909090909090906</v>
      </c>
      <c r="G3331" s="28">
        <v>1</v>
      </c>
      <c r="H3331" s="28">
        <v>0.83333333333333337</v>
      </c>
      <c r="I3331" s="28">
        <f t="shared" si="255"/>
        <v>0.90909090909090906</v>
      </c>
      <c r="J3331" s="28">
        <f t="shared" si="256"/>
        <v>1</v>
      </c>
      <c r="K3331" s="28">
        <f t="shared" si="257"/>
        <v>0.83333333333333337</v>
      </c>
      <c r="L3331" s="28">
        <f t="shared" si="259"/>
        <v>0.91414141414141403</v>
      </c>
    </row>
    <row r="3332" spans="1:12" ht="15.75" x14ac:dyDescent="0.25">
      <c r="A3332" s="31" t="s">
        <v>193</v>
      </c>
      <c r="B3332" s="30" t="str">
        <f>VLOOKUP(A3332,'Cód dos países'!$A$3:$C$199,2,FALSE)</f>
        <v>MKD</v>
      </c>
      <c r="C3332" s="25">
        <f>VLOOKUP(A3332,'Cód dos países'!$A$3:$C$199,3,FALSE)</f>
        <v>105</v>
      </c>
      <c r="D3332" s="29">
        <v>1983</v>
      </c>
      <c r="E3332">
        <f t="shared" si="258"/>
        <v>1051983</v>
      </c>
      <c r="F3332" s="28" t="s">
        <v>433</v>
      </c>
      <c r="G3332" s="28" t="s">
        <v>433</v>
      </c>
      <c r="H3332" s="28" t="s">
        <v>433</v>
      </c>
      <c r="I3332" s="28" t="str">
        <f t="shared" ref="I3332:I3395" si="260">IF(F3332=".","",IF($D3332&gt;2009,F3332,F3332/12))</f>
        <v/>
      </c>
      <c r="J3332" s="28" t="str">
        <f t="shared" ref="J3332:J3395" si="261">IF(G3332=".","",IF($D3332&gt;2009,G3332,G3332/6))</f>
        <v/>
      </c>
      <c r="K3332" s="28" t="str">
        <f t="shared" ref="K3332:K3395" si="262">IF(H3332=".","",IF($D3332&gt;2009,H3332,H3332/6))</f>
        <v/>
      </c>
      <c r="L3332" s="28" t="str">
        <f t="shared" si="259"/>
        <v xml:space="preserve"> </v>
      </c>
    </row>
    <row r="3333" spans="1:12" ht="15.75" x14ac:dyDescent="0.25">
      <c r="A3333" s="31" t="s">
        <v>193</v>
      </c>
      <c r="B3333" s="30" t="str">
        <f>VLOOKUP(A3333,'Cód dos países'!$A$3:$C$199,2,FALSE)</f>
        <v>MKD</v>
      </c>
      <c r="C3333" s="25">
        <f>VLOOKUP(A3333,'Cód dos países'!$A$3:$C$199,3,FALSE)</f>
        <v>105</v>
      </c>
      <c r="D3333" s="29">
        <v>1984</v>
      </c>
      <c r="E3333">
        <f t="shared" ref="E3333:E3396" si="263">C3333*10000+D3333</f>
        <v>1051984</v>
      </c>
      <c r="F3333" s="28" t="s">
        <v>433</v>
      </c>
      <c r="G3333" s="28" t="s">
        <v>433</v>
      </c>
      <c r="H3333" s="28" t="s">
        <v>433</v>
      </c>
      <c r="I3333" s="28" t="str">
        <f t="shared" si="260"/>
        <v/>
      </c>
      <c r="J3333" s="28" t="str">
        <f t="shared" si="261"/>
        <v/>
      </c>
      <c r="K3333" s="28" t="str">
        <f t="shared" si="262"/>
        <v/>
      </c>
      <c r="L3333" s="28" t="str">
        <f t="shared" si="259"/>
        <v xml:space="preserve"> </v>
      </c>
    </row>
    <row r="3334" spans="1:12" ht="15.75" x14ac:dyDescent="0.25">
      <c r="A3334" s="31" t="s">
        <v>193</v>
      </c>
      <c r="B3334" s="30" t="str">
        <f>VLOOKUP(A3334,'Cód dos países'!$A$3:$C$199,2,FALSE)</f>
        <v>MKD</v>
      </c>
      <c r="C3334" s="25">
        <f>VLOOKUP(A3334,'Cód dos países'!$A$3:$C$199,3,FALSE)</f>
        <v>105</v>
      </c>
      <c r="D3334" s="29">
        <v>1985</v>
      </c>
      <c r="E3334">
        <f t="shared" si="263"/>
        <v>1051985</v>
      </c>
      <c r="F3334" s="28" t="s">
        <v>433</v>
      </c>
      <c r="G3334" s="28" t="s">
        <v>433</v>
      </c>
      <c r="H3334" s="28" t="s">
        <v>433</v>
      </c>
      <c r="I3334" s="28" t="str">
        <f t="shared" si="260"/>
        <v/>
      </c>
      <c r="J3334" s="28" t="str">
        <f t="shared" si="261"/>
        <v/>
      </c>
      <c r="K3334" s="28" t="str">
        <f t="shared" si="262"/>
        <v/>
      </c>
      <c r="L3334" s="28" t="str">
        <f t="shared" si="259"/>
        <v xml:space="preserve"> </v>
      </c>
    </row>
    <row r="3335" spans="1:12" ht="15.75" x14ac:dyDescent="0.25">
      <c r="A3335" s="31" t="s">
        <v>193</v>
      </c>
      <c r="B3335" s="30" t="str">
        <f>VLOOKUP(A3335,'Cód dos países'!$A$3:$C$199,2,FALSE)</f>
        <v>MKD</v>
      </c>
      <c r="C3335" s="25">
        <f>VLOOKUP(A3335,'Cód dos países'!$A$3:$C$199,3,FALSE)</f>
        <v>105</v>
      </c>
      <c r="D3335" s="29">
        <v>1986</v>
      </c>
      <c r="E3335">
        <f t="shared" si="263"/>
        <v>1051986</v>
      </c>
      <c r="F3335" s="28" t="s">
        <v>433</v>
      </c>
      <c r="G3335" s="28" t="s">
        <v>433</v>
      </c>
      <c r="H3335" s="28" t="s">
        <v>433</v>
      </c>
      <c r="I3335" s="28" t="str">
        <f t="shared" si="260"/>
        <v/>
      </c>
      <c r="J3335" s="28" t="str">
        <f t="shared" si="261"/>
        <v/>
      </c>
      <c r="K3335" s="28" t="str">
        <f t="shared" si="262"/>
        <v/>
      </c>
      <c r="L3335" s="28" t="str">
        <f t="shared" si="259"/>
        <v xml:space="preserve"> </v>
      </c>
    </row>
    <row r="3336" spans="1:12" ht="15.75" x14ac:dyDescent="0.25">
      <c r="A3336" s="31" t="s">
        <v>193</v>
      </c>
      <c r="B3336" s="30" t="str">
        <f>VLOOKUP(A3336,'Cód dos países'!$A$3:$C$199,2,FALSE)</f>
        <v>MKD</v>
      </c>
      <c r="C3336" s="25">
        <f>VLOOKUP(A3336,'Cód dos países'!$A$3:$C$199,3,FALSE)</f>
        <v>105</v>
      </c>
      <c r="D3336" s="29">
        <v>1987</v>
      </c>
      <c r="E3336">
        <f t="shared" si="263"/>
        <v>1051987</v>
      </c>
      <c r="F3336" s="28" t="s">
        <v>433</v>
      </c>
      <c r="G3336" s="28" t="s">
        <v>433</v>
      </c>
      <c r="H3336" s="28" t="s">
        <v>433</v>
      </c>
      <c r="I3336" s="28" t="str">
        <f t="shared" si="260"/>
        <v/>
      </c>
      <c r="J3336" s="28" t="str">
        <f t="shared" si="261"/>
        <v/>
      </c>
      <c r="K3336" s="28" t="str">
        <f t="shared" si="262"/>
        <v/>
      </c>
      <c r="L3336" s="28" t="str">
        <f t="shared" si="259"/>
        <v xml:space="preserve"> </v>
      </c>
    </row>
    <row r="3337" spans="1:12" ht="15.75" x14ac:dyDescent="0.25">
      <c r="A3337" s="31" t="s">
        <v>193</v>
      </c>
      <c r="B3337" s="30" t="str">
        <f>VLOOKUP(A3337,'Cód dos países'!$A$3:$C$199,2,FALSE)</f>
        <v>MKD</v>
      </c>
      <c r="C3337" s="25">
        <f>VLOOKUP(A3337,'Cód dos países'!$A$3:$C$199,3,FALSE)</f>
        <v>105</v>
      </c>
      <c r="D3337" s="29">
        <v>1988</v>
      </c>
      <c r="E3337">
        <f t="shared" si="263"/>
        <v>1051988</v>
      </c>
      <c r="F3337" s="28" t="s">
        <v>433</v>
      </c>
      <c r="G3337" s="28" t="s">
        <v>433</v>
      </c>
      <c r="H3337" s="28" t="s">
        <v>433</v>
      </c>
      <c r="I3337" s="28" t="str">
        <f t="shared" si="260"/>
        <v/>
      </c>
      <c r="J3337" s="28" t="str">
        <f t="shared" si="261"/>
        <v/>
      </c>
      <c r="K3337" s="28" t="str">
        <f t="shared" si="262"/>
        <v/>
      </c>
      <c r="L3337" s="28" t="str">
        <f t="shared" ref="L3337:L3400" si="264">IF(AND(I3337="",J3337="",K3337="")," ",IFERROR((1/3)*I3337+(1/3)*J3337+(1/3)*K3337,""))</f>
        <v xml:space="preserve"> </v>
      </c>
    </row>
    <row r="3338" spans="1:12" ht="15.75" x14ac:dyDescent="0.25">
      <c r="A3338" s="31" t="s">
        <v>193</v>
      </c>
      <c r="B3338" s="30" t="str">
        <f>VLOOKUP(A3338,'Cód dos países'!$A$3:$C$199,2,FALSE)</f>
        <v>MKD</v>
      </c>
      <c r="C3338" s="25">
        <f>VLOOKUP(A3338,'Cód dos países'!$A$3:$C$199,3,FALSE)</f>
        <v>105</v>
      </c>
      <c r="D3338" s="29">
        <v>1989</v>
      </c>
      <c r="E3338">
        <f t="shared" si="263"/>
        <v>1051989</v>
      </c>
      <c r="F3338" s="28" t="s">
        <v>433</v>
      </c>
      <c r="G3338" s="28" t="s">
        <v>433</v>
      </c>
      <c r="H3338" s="28" t="s">
        <v>433</v>
      </c>
      <c r="I3338" s="28" t="str">
        <f t="shared" si="260"/>
        <v/>
      </c>
      <c r="J3338" s="28" t="str">
        <f t="shared" si="261"/>
        <v/>
      </c>
      <c r="K3338" s="28" t="str">
        <f t="shared" si="262"/>
        <v/>
      </c>
      <c r="L3338" s="28" t="str">
        <f t="shared" si="264"/>
        <v xml:space="preserve"> </v>
      </c>
    </row>
    <row r="3339" spans="1:12" ht="15.75" x14ac:dyDescent="0.25">
      <c r="A3339" s="31" t="s">
        <v>193</v>
      </c>
      <c r="B3339" s="30" t="str">
        <f>VLOOKUP(A3339,'Cód dos países'!$A$3:$C$199,2,FALSE)</f>
        <v>MKD</v>
      </c>
      <c r="C3339" s="25">
        <f>VLOOKUP(A3339,'Cód dos países'!$A$3:$C$199,3,FALSE)</f>
        <v>105</v>
      </c>
      <c r="D3339" s="29">
        <v>1990</v>
      </c>
      <c r="E3339">
        <f t="shared" si="263"/>
        <v>1051990</v>
      </c>
      <c r="F3339" s="28" t="s">
        <v>433</v>
      </c>
      <c r="G3339" s="28" t="s">
        <v>433</v>
      </c>
      <c r="H3339" s="28" t="s">
        <v>433</v>
      </c>
      <c r="I3339" s="28" t="str">
        <f t="shared" si="260"/>
        <v/>
      </c>
      <c r="J3339" s="28" t="str">
        <f t="shared" si="261"/>
        <v/>
      </c>
      <c r="K3339" s="28" t="str">
        <f t="shared" si="262"/>
        <v/>
      </c>
      <c r="L3339" s="28" t="str">
        <f t="shared" si="264"/>
        <v xml:space="preserve"> </v>
      </c>
    </row>
    <row r="3340" spans="1:12" ht="15.75" x14ac:dyDescent="0.25">
      <c r="A3340" s="31" t="s">
        <v>193</v>
      </c>
      <c r="B3340" s="30" t="str">
        <f>VLOOKUP(A3340,'Cód dos países'!$A$3:$C$199,2,FALSE)</f>
        <v>MKD</v>
      </c>
      <c r="C3340" s="25">
        <f>VLOOKUP(A3340,'Cód dos países'!$A$3:$C$199,3,FALSE)</f>
        <v>105</v>
      </c>
      <c r="D3340" s="29">
        <v>1991</v>
      </c>
      <c r="E3340">
        <f t="shared" si="263"/>
        <v>1051991</v>
      </c>
      <c r="F3340" s="28" t="s">
        <v>433</v>
      </c>
      <c r="G3340" s="28" t="s">
        <v>433</v>
      </c>
      <c r="H3340" s="28" t="s">
        <v>433</v>
      </c>
      <c r="I3340" s="28" t="str">
        <f t="shared" si="260"/>
        <v/>
      </c>
      <c r="J3340" s="28" t="str">
        <f t="shared" si="261"/>
        <v/>
      </c>
      <c r="K3340" s="28" t="str">
        <f t="shared" si="262"/>
        <v/>
      </c>
      <c r="L3340" s="28" t="str">
        <f t="shared" si="264"/>
        <v xml:space="preserve"> </v>
      </c>
    </row>
    <row r="3341" spans="1:12" ht="15.75" x14ac:dyDescent="0.25">
      <c r="A3341" s="31" t="s">
        <v>193</v>
      </c>
      <c r="B3341" s="30" t="str">
        <f>VLOOKUP(A3341,'Cód dos países'!$A$3:$C$199,2,FALSE)</f>
        <v>MKD</v>
      </c>
      <c r="C3341" s="25">
        <f>VLOOKUP(A3341,'Cód dos países'!$A$3:$C$199,3,FALSE)</f>
        <v>105</v>
      </c>
      <c r="D3341" s="29">
        <v>1992</v>
      </c>
      <c r="E3341">
        <f t="shared" si="263"/>
        <v>1051992</v>
      </c>
      <c r="F3341" s="28" t="s">
        <v>433</v>
      </c>
      <c r="G3341" s="28" t="s">
        <v>433</v>
      </c>
      <c r="H3341" s="28" t="s">
        <v>433</v>
      </c>
      <c r="I3341" s="28" t="str">
        <f t="shared" si="260"/>
        <v/>
      </c>
      <c r="J3341" s="28" t="str">
        <f t="shared" si="261"/>
        <v/>
      </c>
      <c r="K3341" s="28" t="str">
        <f t="shared" si="262"/>
        <v/>
      </c>
      <c r="L3341" s="28" t="str">
        <f t="shared" si="264"/>
        <v xml:space="preserve"> </v>
      </c>
    </row>
    <row r="3342" spans="1:12" ht="15.75" x14ac:dyDescent="0.25">
      <c r="A3342" s="31" t="s">
        <v>193</v>
      </c>
      <c r="B3342" s="30" t="str">
        <f>VLOOKUP(A3342,'Cód dos países'!$A$3:$C$199,2,FALSE)</f>
        <v>MKD</v>
      </c>
      <c r="C3342" s="25">
        <f>VLOOKUP(A3342,'Cód dos países'!$A$3:$C$199,3,FALSE)</f>
        <v>105</v>
      </c>
      <c r="D3342" s="29">
        <v>1993</v>
      </c>
      <c r="E3342">
        <f t="shared" si="263"/>
        <v>1051993</v>
      </c>
      <c r="F3342" s="28" t="s">
        <v>433</v>
      </c>
      <c r="G3342" s="28" t="s">
        <v>433</v>
      </c>
      <c r="H3342" s="28" t="s">
        <v>433</v>
      </c>
      <c r="I3342" s="28" t="str">
        <f t="shared" si="260"/>
        <v/>
      </c>
      <c r="J3342" s="28" t="str">
        <f t="shared" si="261"/>
        <v/>
      </c>
      <c r="K3342" s="28" t="str">
        <f t="shared" si="262"/>
        <v/>
      </c>
      <c r="L3342" s="28" t="str">
        <f t="shared" si="264"/>
        <v xml:space="preserve"> </v>
      </c>
    </row>
    <row r="3343" spans="1:12" ht="15.75" x14ac:dyDescent="0.25">
      <c r="A3343" s="31" t="s">
        <v>193</v>
      </c>
      <c r="B3343" s="30" t="str">
        <f>VLOOKUP(A3343,'Cód dos países'!$A$3:$C$199,2,FALSE)</f>
        <v>MKD</v>
      </c>
      <c r="C3343" s="25">
        <f>VLOOKUP(A3343,'Cód dos países'!$A$3:$C$199,3,FALSE)</f>
        <v>105</v>
      </c>
      <c r="D3343" s="29">
        <v>1994</v>
      </c>
      <c r="E3343">
        <f t="shared" si="263"/>
        <v>1051994</v>
      </c>
      <c r="F3343" s="28" t="s">
        <v>433</v>
      </c>
      <c r="G3343" s="28" t="s">
        <v>433</v>
      </c>
      <c r="H3343" s="28" t="s">
        <v>433</v>
      </c>
      <c r="I3343" s="28" t="str">
        <f t="shared" si="260"/>
        <v/>
      </c>
      <c r="J3343" s="28" t="str">
        <f t="shared" si="261"/>
        <v/>
      </c>
      <c r="K3343" s="28" t="str">
        <f t="shared" si="262"/>
        <v/>
      </c>
      <c r="L3343" s="28" t="str">
        <f t="shared" si="264"/>
        <v xml:space="preserve"> </v>
      </c>
    </row>
    <row r="3344" spans="1:12" ht="15.75" x14ac:dyDescent="0.25">
      <c r="A3344" s="31" t="s">
        <v>193</v>
      </c>
      <c r="B3344" s="30" t="str">
        <f>VLOOKUP(A3344,'Cód dos países'!$A$3:$C$199,2,FALSE)</f>
        <v>MKD</v>
      </c>
      <c r="C3344" s="25">
        <f>VLOOKUP(A3344,'Cód dos países'!$A$3:$C$199,3,FALSE)</f>
        <v>105</v>
      </c>
      <c r="D3344" s="29">
        <v>1995</v>
      </c>
      <c r="E3344">
        <f t="shared" si="263"/>
        <v>1051995</v>
      </c>
      <c r="F3344" s="28" t="s">
        <v>433</v>
      </c>
      <c r="G3344" s="28" t="s">
        <v>433</v>
      </c>
      <c r="H3344" s="28" t="s">
        <v>433</v>
      </c>
      <c r="I3344" s="28" t="str">
        <f t="shared" si="260"/>
        <v/>
      </c>
      <c r="J3344" s="28" t="str">
        <f t="shared" si="261"/>
        <v/>
      </c>
      <c r="K3344" s="28" t="str">
        <f t="shared" si="262"/>
        <v/>
      </c>
      <c r="L3344" s="28" t="str">
        <f t="shared" si="264"/>
        <v xml:space="preserve"> </v>
      </c>
    </row>
    <row r="3345" spans="1:12" ht="15.75" x14ac:dyDescent="0.25">
      <c r="A3345" s="31" t="s">
        <v>193</v>
      </c>
      <c r="B3345" s="30" t="str">
        <f>VLOOKUP(A3345,'Cód dos países'!$A$3:$C$199,2,FALSE)</f>
        <v>MKD</v>
      </c>
      <c r="C3345" s="25">
        <f>VLOOKUP(A3345,'Cód dos países'!$A$3:$C$199,3,FALSE)</f>
        <v>105</v>
      </c>
      <c r="D3345" s="29">
        <v>1996</v>
      </c>
      <c r="E3345">
        <f t="shared" si="263"/>
        <v>1051996</v>
      </c>
      <c r="F3345" s="28" t="s">
        <v>433</v>
      </c>
      <c r="G3345" s="28" t="s">
        <v>433</v>
      </c>
      <c r="H3345" s="28" t="s">
        <v>433</v>
      </c>
      <c r="I3345" s="28" t="str">
        <f t="shared" si="260"/>
        <v/>
      </c>
      <c r="J3345" s="28" t="str">
        <f t="shared" si="261"/>
        <v/>
      </c>
      <c r="K3345" s="28" t="str">
        <f t="shared" si="262"/>
        <v/>
      </c>
      <c r="L3345" s="28" t="str">
        <f t="shared" si="264"/>
        <v xml:space="preserve"> </v>
      </c>
    </row>
    <row r="3346" spans="1:12" ht="15.75" x14ac:dyDescent="0.25">
      <c r="A3346" s="31" t="s">
        <v>193</v>
      </c>
      <c r="B3346" s="30" t="str">
        <f>VLOOKUP(A3346,'Cód dos países'!$A$3:$C$199,2,FALSE)</f>
        <v>MKD</v>
      </c>
      <c r="C3346" s="25">
        <f>VLOOKUP(A3346,'Cód dos países'!$A$3:$C$199,3,FALSE)</f>
        <v>105</v>
      </c>
      <c r="D3346" s="29">
        <v>1997</v>
      </c>
      <c r="E3346">
        <f t="shared" si="263"/>
        <v>1051997</v>
      </c>
      <c r="F3346" s="28" t="s">
        <v>433</v>
      </c>
      <c r="G3346" s="28" t="s">
        <v>433</v>
      </c>
      <c r="H3346" s="28" t="s">
        <v>433</v>
      </c>
      <c r="I3346" s="28" t="str">
        <f t="shared" si="260"/>
        <v/>
      </c>
      <c r="J3346" s="28" t="str">
        <f t="shared" si="261"/>
        <v/>
      </c>
      <c r="K3346" s="28" t="str">
        <f t="shared" si="262"/>
        <v/>
      </c>
      <c r="L3346" s="28" t="str">
        <f t="shared" si="264"/>
        <v xml:space="preserve"> </v>
      </c>
    </row>
    <row r="3347" spans="1:12" ht="15.75" x14ac:dyDescent="0.25">
      <c r="A3347" s="31" t="s">
        <v>193</v>
      </c>
      <c r="B3347" s="30" t="str">
        <f>VLOOKUP(A3347,'Cód dos países'!$A$3:$C$199,2,FALSE)</f>
        <v>MKD</v>
      </c>
      <c r="C3347" s="25">
        <f>VLOOKUP(A3347,'Cód dos países'!$A$3:$C$199,3,FALSE)</f>
        <v>105</v>
      </c>
      <c r="D3347" s="29">
        <v>1998</v>
      </c>
      <c r="E3347">
        <f t="shared" si="263"/>
        <v>1051998</v>
      </c>
      <c r="F3347" s="28" t="s">
        <v>433</v>
      </c>
      <c r="G3347" s="28" t="s">
        <v>433</v>
      </c>
      <c r="H3347" s="28" t="s">
        <v>433</v>
      </c>
      <c r="I3347" s="28" t="str">
        <f t="shared" si="260"/>
        <v/>
      </c>
      <c r="J3347" s="28" t="str">
        <f t="shared" si="261"/>
        <v/>
      </c>
      <c r="K3347" s="28" t="str">
        <f t="shared" si="262"/>
        <v/>
      </c>
      <c r="L3347" s="28" t="str">
        <f t="shared" si="264"/>
        <v xml:space="preserve"> </v>
      </c>
    </row>
    <row r="3348" spans="1:12" ht="15.75" x14ac:dyDescent="0.25">
      <c r="A3348" s="31" t="s">
        <v>193</v>
      </c>
      <c r="B3348" s="30" t="str">
        <f>VLOOKUP(A3348,'Cód dos países'!$A$3:$C$199,2,FALSE)</f>
        <v>MKD</v>
      </c>
      <c r="C3348" s="25">
        <f>VLOOKUP(A3348,'Cód dos países'!$A$3:$C$199,3,FALSE)</f>
        <v>105</v>
      </c>
      <c r="D3348" s="29">
        <v>1999</v>
      </c>
      <c r="E3348">
        <f t="shared" si="263"/>
        <v>1051999</v>
      </c>
      <c r="F3348" s="28" t="s">
        <v>433</v>
      </c>
      <c r="G3348" s="28" t="s">
        <v>433</v>
      </c>
      <c r="H3348" s="28" t="s">
        <v>433</v>
      </c>
      <c r="I3348" s="28" t="str">
        <f t="shared" si="260"/>
        <v/>
      </c>
      <c r="J3348" s="28" t="str">
        <f t="shared" si="261"/>
        <v/>
      </c>
      <c r="K3348" s="28" t="str">
        <f t="shared" si="262"/>
        <v/>
      </c>
      <c r="L3348" s="28" t="str">
        <f t="shared" si="264"/>
        <v xml:space="preserve"> </v>
      </c>
    </row>
    <row r="3349" spans="1:12" ht="15.75" x14ac:dyDescent="0.25">
      <c r="A3349" s="31" t="s">
        <v>193</v>
      </c>
      <c r="B3349" s="30" t="str">
        <f>VLOOKUP(A3349,'Cód dos países'!$A$3:$C$199,2,FALSE)</f>
        <v>MKD</v>
      </c>
      <c r="C3349" s="25">
        <f>VLOOKUP(A3349,'Cód dos países'!$A$3:$C$199,3,FALSE)</f>
        <v>105</v>
      </c>
      <c r="D3349" s="29">
        <v>2000</v>
      </c>
      <c r="E3349">
        <f t="shared" si="263"/>
        <v>1052000</v>
      </c>
      <c r="F3349" s="28" t="s">
        <v>433</v>
      </c>
      <c r="G3349" s="28" t="s">
        <v>433</v>
      </c>
      <c r="H3349" s="28" t="s">
        <v>433</v>
      </c>
      <c r="I3349" s="28" t="str">
        <f t="shared" si="260"/>
        <v/>
      </c>
      <c r="J3349" s="28" t="str">
        <f t="shared" si="261"/>
        <v/>
      </c>
      <c r="K3349" s="28" t="str">
        <f t="shared" si="262"/>
        <v/>
      </c>
      <c r="L3349" s="28" t="str">
        <f t="shared" si="264"/>
        <v xml:space="preserve"> </v>
      </c>
    </row>
    <row r="3350" spans="1:12" ht="15.75" x14ac:dyDescent="0.25">
      <c r="A3350" s="31" t="s">
        <v>193</v>
      </c>
      <c r="B3350" s="30" t="str">
        <f>VLOOKUP(A3350,'Cód dos países'!$A$3:$C$199,2,FALSE)</f>
        <v>MKD</v>
      </c>
      <c r="C3350" s="25">
        <f>VLOOKUP(A3350,'Cód dos países'!$A$3:$C$199,3,FALSE)</f>
        <v>105</v>
      </c>
      <c r="D3350" s="29">
        <v>2001</v>
      </c>
      <c r="E3350">
        <f t="shared" si="263"/>
        <v>1052001</v>
      </c>
      <c r="F3350" s="28" t="s">
        <v>433</v>
      </c>
      <c r="G3350" s="28" t="s">
        <v>433</v>
      </c>
      <c r="H3350" s="28" t="s">
        <v>433</v>
      </c>
      <c r="I3350" s="28" t="str">
        <f t="shared" si="260"/>
        <v/>
      </c>
      <c r="J3350" s="28" t="str">
        <f t="shared" si="261"/>
        <v/>
      </c>
      <c r="K3350" s="28" t="str">
        <f t="shared" si="262"/>
        <v/>
      </c>
      <c r="L3350" s="28" t="str">
        <f t="shared" si="264"/>
        <v xml:space="preserve"> </v>
      </c>
    </row>
    <row r="3351" spans="1:12" ht="15.75" x14ac:dyDescent="0.25">
      <c r="A3351" s="31" t="s">
        <v>193</v>
      </c>
      <c r="B3351" s="30" t="str">
        <f>VLOOKUP(A3351,'Cód dos países'!$A$3:$C$199,2,FALSE)</f>
        <v>MKD</v>
      </c>
      <c r="C3351" s="25">
        <f>VLOOKUP(A3351,'Cód dos países'!$A$3:$C$199,3,FALSE)</f>
        <v>105</v>
      </c>
      <c r="D3351" s="29">
        <v>2002</v>
      </c>
      <c r="E3351">
        <f t="shared" si="263"/>
        <v>1052002</v>
      </c>
      <c r="F3351" s="28" t="s">
        <v>433</v>
      </c>
      <c r="G3351" s="28" t="s">
        <v>433</v>
      </c>
      <c r="H3351" s="28" t="s">
        <v>433</v>
      </c>
      <c r="I3351" s="28" t="str">
        <f t="shared" si="260"/>
        <v/>
      </c>
      <c r="J3351" s="28" t="str">
        <f t="shared" si="261"/>
        <v/>
      </c>
      <c r="K3351" s="28" t="str">
        <f t="shared" si="262"/>
        <v/>
      </c>
      <c r="L3351" s="28" t="str">
        <f t="shared" si="264"/>
        <v xml:space="preserve"> </v>
      </c>
    </row>
    <row r="3352" spans="1:12" ht="15.75" x14ac:dyDescent="0.25">
      <c r="A3352" s="31" t="s">
        <v>193</v>
      </c>
      <c r="B3352" s="30" t="str">
        <f>VLOOKUP(A3352,'Cód dos países'!$A$3:$C$199,2,FALSE)</f>
        <v>MKD</v>
      </c>
      <c r="C3352" s="25">
        <f>VLOOKUP(A3352,'Cód dos países'!$A$3:$C$199,3,FALSE)</f>
        <v>105</v>
      </c>
      <c r="D3352" s="29">
        <v>2003</v>
      </c>
      <c r="E3352">
        <f t="shared" si="263"/>
        <v>1052003</v>
      </c>
      <c r="F3352" s="28" t="s">
        <v>433</v>
      </c>
      <c r="G3352" s="28" t="s">
        <v>433</v>
      </c>
      <c r="H3352" s="28" t="s">
        <v>433</v>
      </c>
      <c r="I3352" s="28" t="str">
        <f t="shared" si="260"/>
        <v/>
      </c>
      <c r="J3352" s="28" t="str">
        <f t="shared" si="261"/>
        <v/>
      </c>
      <c r="K3352" s="28" t="str">
        <f t="shared" si="262"/>
        <v/>
      </c>
      <c r="L3352" s="28" t="str">
        <f t="shared" si="264"/>
        <v xml:space="preserve"> </v>
      </c>
    </row>
    <row r="3353" spans="1:12" ht="15.75" x14ac:dyDescent="0.25">
      <c r="A3353" s="31" t="s">
        <v>193</v>
      </c>
      <c r="B3353" s="30" t="str">
        <f>VLOOKUP(A3353,'Cód dos países'!$A$3:$C$199,2,FALSE)</f>
        <v>MKD</v>
      </c>
      <c r="C3353" s="25">
        <f>VLOOKUP(A3353,'Cód dos países'!$A$3:$C$199,3,FALSE)</f>
        <v>105</v>
      </c>
      <c r="D3353" s="29">
        <v>2004</v>
      </c>
      <c r="E3353">
        <f t="shared" si="263"/>
        <v>1052004</v>
      </c>
      <c r="F3353" s="28" t="s">
        <v>433</v>
      </c>
      <c r="G3353" s="28" t="s">
        <v>433</v>
      </c>
      <c r="H3353" s="28" t="s">
        <v>433</v>
      </c>
      <c r="I3353" s="28" t="str">
        <f t="shared" si="260"/>
        <v/>
      </c>
      <c r="J3353" s="28" t="str">
        <f t="shared" si="261"/>
        <v/>
      </c>
      <c r="K3353" s="28" t="str">
        <f t="shared" si="262"/>
        <v/>
      </c>
      <c r="L3353" s="28" t="str">
        <f t="shared" si="264"/>
        <v xml:space="preserve"> </v>
      </c>
    </row>
    <row r="3354" spans="1:12" ht="15.75" x14ac:dyDescent="0.25">
      <c r="A3354" s="31" t="s">
        <v>193</v>
      </c>
      <c r="B3354" s="30" t="str">
        <f>VLOOKUP(A3354,'Cód dos países'!$A$3:$C$199,2,FALSE)</f>
        <v>MKD</v>
      </c>
      <c r="C3354" s="25">
        <f>VLOOKUP(A3354,'Cód dos países'!$A$3:$C$199,3,FALSE)</f>
        <v>105</v>
      </c>
      <c r="D3354" s="29">
        <v>2005</v>
      </c>
      <c r="E3354">
        <f t="shared" si="263"/>
        <v>1052005</v>
      </c>
      <c r="F3354" s="28" t="s">
        <v>433</v>
      </c>
      <c r="G3354" s="28" t="s">
        <v>433</v>
      </c>
      <c r="H3354" s="28" t="s">
        <v>433</v>
      </c>
      <c r="I3354" s="28" t="str">
        <f t="shared" si="260"/>
        <v/>
      </c>
      <c r="J3354" s="28" t="str">
        <f t="shared" si="261"/>
        <v/>
      </c>
      <c r="K3354" s="28" t="str">
        <f t="shared" si="262"/>
        <v/>
      </c>
      <c r="L3354" s="28" t="str">
        <f t="shared" si="264"/>
        <v xml:space="preserve"> </v>
      </c>
    </row>
    <row r="3355" spans="1:12" ht="15.75" x14ac:dyDescent="0.25">
      <c r="A3355" s="31" t="s">
        <v>193</v>
      </c>
      <c r="B3355" s="30" t="str">
        <f>VLOOKUP(A3355,'Cód dos países'!$A$3:$C$199,2,FALSE)</f>
        <v>MKD</v>
      </c>
      <c r="C3355" s="25">
        <f>VLOOKUP(A3355,'Cód dos países'!$A$3:$C$199,3,FALSE)</f>
        <v>105</v>
      </c>
      <c r="D3355" s="29">
        <v>2006</v>
      </c>
      <c r="E3355">
        <f t="shared" si="263"/>
        <v>1052006</v>
      </c>
      <c r="F3355" s="28" t="s">
        <v>433</v>
      </c>
      <c r="G3355" s="28" t="s">
        <v>433</v>
      </c>
      <c r="H3355" s="28" t="s">
        <v>433</v>
      </c>
      <c r="I3355" s="28" t="str">
        <f t="shared" si="260"/>
        <v/>
      </c>
      <c r="J3355" s="28" t="str">
        <f t="shared" si="261"/>
        <v/>
      </c>
      <c r="K3355" s="28" t="str">
        <f t="shared" si="262"/>
        <v/>
      </c>
      <c r="L3355" s="28" t="str">
        <f t="shared" si="264"/>
        <v xml:space="preserve"> </v>
      </c>
    </row>
    <row r="3356" spans="1:12" ht="15.75" x14ac:dyDescent="0.25">
      <c r="A3356" s="31" t="s">
        <v>193</v>
      </c>
      <c r="B3356" s="30" t="str">
        <f>VLOOKUP(A3356,'Cód dos países'!$A$3:$C$199,2,FALSE)</f>
        <v>MKD</v>
      </c>
      <c r="C3356" s="25">
        <f>VLOOKUP(A3356,'Cód dos países'!$A$3:$C$199,3,FALSE)</f>
        <v>105</v>
      </c>
      <c r="D3356" s="29">
        <v>2007</v>
      </c>
      <c r="E3356">
        <f t="shared" si="263"/>
        <v>1052007</v>
      </c>
      <c r="F3356" s="28" t="s">
        <v>433</v>
      </c>
      <c r="G3356" s="28" t="s">
        <v>433</v>
      </c>
      <c r="H3356" s="28" t="s">
        <v>433</v>
      </c>
      <c r="I3356" s="28" t="str">
        <f t="shared" si="260"/>
        <v/>
      </c>
      <c r="J3356" s="28" t="str">
        <f t="shared" si="261"/>
        <v/>
      </c>
      <c r="K3356" s="28" t="str">
        <f t="shared" si="262"/>
        <v/>
      </c>
      <c r="L3356" s="28" t="str">
        <f t="shared" si="264"/>
        <v xml:space="preserve"> </v>
      </c>
    </row>
    <row r="3357" spans="1:12" ht="15.75" x14ac:dyDescent="0.25">
      <c r="A3357" s="31" t="s">
        <v>193</v>
      </c>
      <c r="B3357" s="30" t="str">
        <f>VLOOKUP(A3357,'Cód dos países'!$A$3:$C$199,2,FALSE)</f>
        <v>MKD</v>
      </c>
      <c r="C3357" s="25">
        <f>VLOOKUP(A3357,'Cód dos países'!$A$3:$C$199,3,FALSE)</f>
        <v>105</v>
      </c>
      <c r="D3357" s="29">
        <v>2008</v>
      </c>
      <c r="E3357">
        <f t="shared" si="263"/>
        <v>1052008</v>
      </c>
      <c r="F3357" s="28" t="s">
        <v>433</v>
      </c>
      <c r="G3357" s="28" t="s">
        <v>433</v>
      </c>
      <c r="H3357" s="28" t="s">
        <v>433</v>
      </c>
      <c r="I3357" s="28" t="str">
        <f t="shared" si="260"/>
        <v/>
      </c>
      <c r="J3357" s="28" t="str">
        <f t="shared" si="261"/>
        <v/>
      </c>
      <c r="K3357" s="28" t="str">
        <f t="shared" si="262"/>
        <v/>
      </c>
      <c r="L3357" s="28" t="str">
        <f t="shared" si="264"/>
        <v xml:space="preserve"> </v>
      </c>
    </row>
    <row r="3358" spans="1:12" ht="15.75" x14ac:dyDescent="0.25">
      <c r="A3358" s="31" t="s">
        <v>193</v>
      </c>
      <c r="B3358" s="30" t="str">
        <f>VLOOKUP(A3358,'Cód dos países'!$A$3:$C$199,2,FALSE)</f>
        <v>MKD</v>
      </c>
      <c r="C3358" s="25">
        <f>VLOOKUP(A3358,'Cód dos países'!$A$3:$C$199,3,FALSE)</f>
        <v>105</v>
      </c>
      <c r="D3358" s="29">
        <v>2009</v>
      </c>
      <c r="E3358">
        <f t="shared" si="263"/>
        <v>1052009</v>
      </c>
      <c r="F3358" s="28" t="s">
        <v>433</v>
      </c>
      <c r="G3358" s="28" t="s">
        <v>433</v>
      </c>
      <c r="H3358" s="28" t="s">
        <v>433</v>
      </c>
      <c r="I3358" s="28" t="str">
        <f t="shared" si="260"/>
        <v/>
      </c>
      <c r="J3358" s="28" t="str">
        <f t="shared" si="261"/>
        <v/>
      </c>
      <c r="K3358" s="28" t="str">
        <f t="shared" si="262"/>
        <v/>
      </c>
      <c r="L3358" s="28" t="str">
        <f t="shared" si="264"/>
        <v xml:space="preserve"> </v>
      </c>
    </row>
    <row r="3359" spans="1:12" ht="15.75" x14ac:dyDescent="0.25">
      <c r="A3359" s="31" t="s">
        <v>193</v>
      </c>
      <c r="B3359" s="30" t="str">
        <f>VLOOKUP(A3359,'Cód dos países'!$A$3:$C$199,2,FALSE)</f>
        <v>MKD</v>
      </c>
      <c r="C3359" s="25">
        <f>VLOOKUP(A3359,'Cód dos países'!$A$3:$C$199,3,FALSE)</f>
        <v>105</v>
      </c>
      <c r="D3359" s="29">
        <v>2010</v>
      </c>
      <c r="E3359">
        <f t="shared" si="263"/>
        <v>1052010</v>
      </c>
      <c r="F3359" s="28" t="s">
        <v>433</v>
      </c>
      <c r="G3359" s="28" t="s">
        <v>433</v>
      </c>
      <c r="H3359" s="28" t="s">
        <v>433</v>
      </c>
      <c r="I3359" s="28" t="str">
        <f t="shared" si="260"/>
        <v/>
      </c>
      <c r="J3359" s="28" t="str">
        <f t="shared" si="261"/>
        <v/>
      </c>
      <c r="K3359" s="28" t="str">
        <f t="shared" si="262"/>
        <v/>
      </c>
      <c r="L3359" s="28" t="str">
        <f t="shared" si="264"/>
        <v xml:space="preserve"> </v>
      </c>
    </row>
    <row r="3360" spans="1:12" ht="15.75" x14ac:dyDescent="0.25">
      <c r="A3360" s="31" t="s">
        <v>193</v>
      </c>
      <c r="B3360" s="30" t="str">
        <f>VLOOKUP(A3360,'Cód dos países'!$A$3:$C$199,2,FALSE)</f>
        <v>MKD</v>
      </c>
      <c r="C3360" s="25">
        <f>VLOOKUP(A3360,'Cód dos países'!$A$3:$C$199,3,FALSE)</f>
        <v>105</v>
      </c>
      <c r="D3360" s="29">
        <v>2011</v>
      </c>
      <c r="E3360">
        <f t="shared" si="263"/>
        <v>1052011</v>
      </c>
      <c r="F3360" s="28" t="s">
        <v>433</v>
      </c>
      <c r="G3360" s="28" t="s">
        <v>433</v>
      </c>
      <c r="H3360" s="28" t="s">
        <v>433</v>
      </c>
      <c r="I3360" s="28" t="str">
        <f t="shared" si="260"/>
        <v/>
      </c>
      <c r="J3360" s="28" t="str">
        <f t="shared" si="261"/>
        <v/>
      </c>
      <c r="K3360" s="28" t="str">
        <f t="shared" si="262"/>
        <v/>
      </c>
      <c r="L3360" s="28" t="str">
        <f t="shared" si="264"/>
        <v xml:space="preserve"> </v>
      </c>
    </row>
    <row r="3361" spans="1:12" ht="15.75" x14ac:dyDescent="0.25">
      <c r="A3361" s="31" t="s">
        <v>193</v>
      </c>
      <c r="B3361" s="30" t="str">
        <f>VLOOKUP(A3361,'Cód dos países'!$A$3:$C$199,2,FALSE)</f>
        <v>MKD</v>
      </c>
      <c r="C3361" s="25">
        <f>VLOOKUP(A3361,'Cód dos países'!$A$3:$C$199,3,FALSE)</f>
        <v>105</v>
      </c>
      <c r="D3361" s="29">
        <v>2012</v>
      </c>
      <c r="E3361">
        <f t="shared" si="263"/>
        <v>1052012</v>
      </c>
      <c r="F3361" s="28" t="s">
        <v>433</v>
      </c>
      <c r="G3361" s="28" t="s">
        <v>433</v>
      </c>
      <c r="H3361" s="28" t="s">
        <v>433</v>
      </c>
      <c r="I3361" s="28" t="str">
        <f t="shared" si="260"/>
        <v/>
      </c>
      <c r="J3361" s="28" t="str">
        <f t="shared" si="261"/>
        <v/>
      </c>
      <c r="K3361" s="28" t="str">
        <f t="shared" si="262"/>
        <v/>
      </c>
      <c r="L3361" s="28" t="str">
        <f t="shared" si="264"/>
        <v xml:space="preserve"> </v>
      </c>
    </row>
    <row r="3362" spans="1:12" ht="15.75" x14ac:dyDescent="0.25">
      <c r="A3362" s="31" t="s">
        <v>193</v>
      </c>
      <c r="B3362" s="30" t="str">
        <f>VLOOKUP(A3362,'Cód dos países'!$A$3:$C$199,2,FALSE)</f>
        <v>MKD</v>
      </c>
      <c r="C3362" s="25">
        <f>VLOOKUP(A3362,'Cód dos países'!$A$3:$C$199,3,FALSE)</f>
        <v>105</v>
      </c>
      <c r="D3362" s="29">
        <v>2013</v>
      </c>
      <c r="E3362">
        <f t="shared" si="263"/>
        <v>1052013</v>
      </c>
      <c r="F3362" s="28" t="s">
        <v>433</v>
      </c>
      <c r="G3362" s="28" t="s">
        <v>433</v>
      </c>
      <c r="H3362" s="28" t="s">
        <v>433</v>
      </c>
      <c r="I3362" s="28" t="str">
        <f t="shared" si="260"/>
        <v/>
      </c>
      <c r="J3362" s="28" t="str">
        <f t="shared" si="261"/>
        <v/>
      </c>
      <c r="K3362" s="28" t="str">
        <f t="shared" si="262"/>
        <v/>
      </c>
      <c r="L3362" s="28" t="str">
        <f t="shared" si="264"/>
        <v xml:space="preserve"> </v>
      </c>
    </row>
    <row r="3363" spans="1:12" ht="15.75" x14ac:dyDescent="0.25">
      <c r="A3363" s="31" t="s">
        <v>193</v>
      </c>
      <c r="B3363" s="30" t="str">
        <f>VLOOKUP(A3363,'Cód dos países'!$A$3:$C$199,2,FALSE)</f>
        <v>MKD</v>
      </c>
      <c r="C3363" s="25">
        <f>VLOOKUP(A3363,'Cód dos países'!$A$3:$C$199,3,FALSE)</f>
        <v>105</v>
      </c>
      <c r="D3363" s="29">
        <v>2014</v>
      </c>
      <c r="E3363">
        <f t="shared" si="263"/>
        <v>1052014</v>
      </c>
      <c r="F3363" s="28" t="s">
        <v>433</v>
      </c>
      <c r="G3363" s="28" t="s">
        <v>433</v>
      </c>
      <c r="H3363" s="28" t="s">
        <v>433</v>
      </c>
      <c r="I3363" s="28" t="str">
        <f t="shared" si="260"/>
        <v/>
      </c>
      <c r="J3363" s="28" t="str">
        <f t="shared" si="261"/>
        <v/>
      </c>
      <c r="K3363" s="28" t="str">
        <f t="shared" si="262"/>
        <v/>
      </c>
      <c r="L3363" s="28" t="str">
        <f t="shared" si="264"/>
        <v xml:space="preserve"> </v>
      </c>
    </row>
    <row r="3364" spans="1:12" ht="15.75" x14ac:dyDescent="0.25">
      <c r="A3364" s="31" t="s">
        <v>187</v>
      </c>
      <c r="B3364" s="30" t="str">
        <f>VLOOKUP(A3364,'Cód dos países'!$A$3:$C$199,2,FALSE)</f>
        <v>MDG</v>
      </c>
      <c r="C3364" s="25">
        <f>VLOOKUP(A3364,'Cód dos países'!$A$3:$C$199,3,FALSE)</f>
        <v>106</v>
      </c>
      <c r="D3364" s="29">
        <v>1983</v>
      </c>
      <c r="E3364">
        <f t="shared" si="263"/>
        <v>1061983</v>
      </c>
      <c r="F3364" s="28" t="s">
        <v>433</v>
      </c>
      <c r="G3364" s="28" t="s">
        <v>433</v>
      </c>
      <c r="H3364" s="28" t="s">
        <v>433</v>
      </c>
      <c r="I3364" s="28" t="str">
        <f t="shared" si="260"/>
        <v/>
      </c>
      <c r="J3364" s="28" t="str">
        <f t="shared" si="261"/>
        <v/>
      </c>
      <c r="K3364" s="28" t="str">
        <f t="shared" si="262"/>
        <v/>
      </c>
      <c r="L3364" s="28" t="str">
        <f t="shared" si="264"/>
        <v xml:space="preserve"> </v>
      </c>
    </row>
    <row r="3365" spans="1:12" ht="15.75" x14ac:dyDescent="0.25">
      <c r="A3365" s="31" t="s">
        <v>187</v>
      </c>
      <c r="B3365" s="30" t="str">
        <f>VLOOKUP(A3365,'Cód dos países'!$A$3:$C$199,2,FALSE)</f>
        <v>MDG</v>
      </c>
      <c r="C3365" s="25">
        <f>VLOOKUP(A3365,'Cód dos países'!$A$3:$C$199,3,FALSE)</f>
        <v>106</v>
      </c>
      <c r="D3365" s="29">
        <v>1984</v>
      </c>
      <c r="E3365">
        <f t="shared" si="263"/>
        <v>1061984</v>
      </c>
      <c r="F3365" s="28">
        <v>4</v>
      </c>
      <c r="G3365" s="28" t="s">
        <v>433</v>
      </c>
      <c r="H3365" s="28" t="s">
        <v>433</v>
      </c>
      <c r="I3365" s="28">
        <f t="shared" si="260"/>
        <v>0.33333333333333331</v>
      </c>
      <c r="J3365" s="28" t="str">
        <f t="shared" si="261"/>
        <v/>
      </c>
      <c r="K3365" s="28" t="str">
        <f t="shared" si="262"/>
        <v/>
      </c>
      <c r="L3365" s="28" t="str">
        <f t="shared" si="264"/>
        <v/>
      </c>
    </row>
    <row r="3366" spans="1:12" ht="15.75" x14ac:dyDescent="0.25">
      <c r="A3366" s="31" t="s">
        <v>187</v>
      </c>
      <c r="B3366" s="30" t="str">
        <f>VLOOKUP(A3366,'Cód dos países'!$A$3:$C$199,2,FALSE)</f>
        <v>MDG</v>
      </c>
      <c r="C3366" s="25">
        <f>VLOOKUP(A3366,'Cód dos países'!$A$3:$C$199,3,FALSE)</f>
        <v>106</v>
      </c>
      <c r="D3366" s="29">
        <v>1985</v>
      </c>
      <c r="E3366">
        <f t="shared" si="263"/>
        <v>1061985</v>
      </c>
      <c r="F3366" s="28">
        <v>4</v>
      </c>
      <c r="G3366" s="28">
        <v>4</v>
      </c>
      <c r="H3366" s="28">
        <v>4</v>
      </c>
      <c r="I3366" s="28">
        <f t="shared" si="260"/>
        <v>0.33333333333333331</v>
      </c>
      <c r="J3366" s="28">
        <f t="shared" si="261"/>
        <v>0.66666666666666663</v>
      </c>
      <c r="K3366" s="28">
        <f t="shared" si="262"/>
        <v>0.66666666666666663</v>
      </c>
      <c r="L3366" s="28">
        <f t="shared" si="264"/>
        <v>0.55555555555555558</v>
      </c>
    </row>
    <row r="3367" spans="1:12" ht="15.75" x14ac:dyDescent="0.25">
      <c r="A3367" s="31" t="s">
        <v>187</v>
      </c>
      <c r="B3367" s="30" t="str">
        <f>VLOOKUP(A3367,'Cód dos países'!$A$3:$C$199,2,FALSE)</f>
        <v>MDG</v>
      </c>
      <c r="C3367" s="25">
        <f>VLOOKUP(A3367,'Cód dos países'!$A$3:$C$199,3,FALSE)</f>
        <v>106</v>
      </c>
      <c r="D3367" s="29">
        <v>1986</v>
      </c>
      <c r="E3367">
        <f t="shared" si="263"/>
        <v>1061986</v>
      </c>
      <c r="F3367" s="28">
        <v>5</v>
      </c>
      <c r="G3367" s="28">
        <v>4</v>
      </c>
      <c r="H3367" s="28">
        <v>4</v>
      </c>
      <c r="I3367" s="28">
        <f t="shared" si="260"/>
        <v>0.41666666666666669</v>
      </c>
      <c r="J3367" s="28">
        <f t="shared" si="261"/>
        <v>0.66666666666666663</v>
      </c>
      <c r="K3367" s="28">
        <f t="shared" si="262"/>
        <v>0.66666666666666663</v>
      </c>
      <c r="L3367" s="28">
        <f t="shared" si="264"/>
        <v>0.58333333333333326</v>
      </c>
    </row>
    <row r="3368" spans="1:12" ht="15.75" x14ac:dyDescent="0.25">
      <c r="A3368" s="31" t="s">
        <v>187</v>
      </c>
      <c r="B3368" s="30" t="str">
        <f>VLOOKUP(A3368,'Cód dos países'!$A$3:$C$199,2,FALSE)</f>
        <v>MDG</v>
      </c>
      <c r="C3368" s="25">
        <f>VLOOKUP(A3368,'Cód dos países'!$A$3:$C$199,3,FALSE)</f>
        <v>106</v>
      </c>
      <c r="D3368" s="29">
        <v>1987</v>
      </c>
      <c r="E3368">
        <f t="shared" si="263"/>
        <v>1061987</v>
      </c>
      <c r="F3368" s="28">
        <v>5</v>
      </c>
      <c r="G3368" s="28">
        <v>4</v>
      </c>
      <c r="H3368" s="28">
        <v>4</v>
      </c>
      <c r="I3368" s="28">
        <f t="shared" si="260"/>
        <v>0.41666666666666669</v>
      </c>
      <c r="J3368" s="28">
        <f t="shared" si="261"/>
        <v>0.66666666666666663</v>
      </c>
      <c r="K3368" s="28">
        <f t="shared" si="262"/>
        <v>0.66666666666666663</v>
      </c>
      <c r="L3368" s="28">
        <f t="shared" si="264"/>
        <v>0.58333333333333326</v>
      </c>
    </row>
    <row r="3369" spans="1:12" ht="15.75" x14ac:dyDescent="0.25">
      <c r="A3369" s="31" t="s">
        <v>187</v>
      </c>
      <c r="B3369" s="30" t="str">
        <f>VLOOKUP(A3369,'Cód dos países'!$A$3:$C$199,2,FALSE)</f>
        <v>MDG</v>
      </c>
      <c r="C3369" s="25">
        <f>VLOOKUP(A3369,'Cód dos países'!$A$3:$C$199,3,FALSE)</f>
        <v>106</v>
      </c>
      <c r="D3369" s="29">
        <v>1988</v>
      </c>
      <c r="E3369">
        <f t="shared" si="263"/>
        <v>1061988</v>
      </c>
      <c r="F3369" s="28">
        <v>6</v>
      </c>
      <c r="G3369" s="28">
        <v>4</v>
      </c>
      <c r="H3369" s="28">
        <v>4</v>
      </c>
      <c r="I3369" s="28">
        <f t="shared" si="260"/>
        <v>0.5</v>
      </c>
      <c r="J3369" s="28">
        <f t="shared" si="261"/>
        <v>0.66666666666666663</v>
      </c>
      <c r="K3369" s="28">
        <f t="shared" si="262"/>
        <v>0.66666666666666663</v>
      </c>
      <c r="L3369" s="28">
        <f t="shared" si="264"/>
        <v>0.61111111111111105</v>
      </c>
    </row>
    <row r="3370" spans="1:12" ht="15.75" x14ac:dyDescent="0.25">
      <c r="A3370" s="31" t="s">
        <v>187</v>
      </c>
      <c r="B3370" s="30" t="str">
        <f>VLOOKUP(A3370,'Cód dos países'!$A$3:$C$199,2,FALSE)</f>
        <v>MDG</v>
      </c>
      <c r="C3370" s="25">
        <f>VLOOKUP(A3370,'Cód dos países'!$A$3:$C$199,3,FALSE)</f>
        <v>106</v>
      </c>
      <c r="D3370" s="29">
        <v>1989</v>
      </c>
      <c r="E3370">
        <f t="shared" si="263"/>
        <v>1061989</v>
      </c>
      <c r="F3370" s="28">
        <v>7</v>
      </c>
      <c r="G3370" s="28">
        <v>4</v>
      </c>
      <c r="H3370" s="28">
        <v>4</v>
      </c>
      <c r="I3370" s="28">
        <f t="shared" si="260"/>
        <v>0.58333333333333337</v>
      </c>
      <c r="J3370" s="28">
        <f t="shared" si="261"/>
        <v>0.66666666666666663</v>
      </c>
      <c r="K3370" s="28">
        <f t="shared" si="262"/>
        <v>0.66666666666666663</v>
      </c>
      <c r="L3370" s="28">
        <f t="shared" si="264"/>
        <v>0.63888888888888884</v>
      </c>
    </row>
    <row r="3371" spans="1:12" ht="15.75" x14ac:dyDescent="0.25">
      <c r="A3371" s="31" t="s">
        <v>187</v>
      </c>
      <c r="B3371" s="30" t="str">
        <f>VLOOKUP(A3371,'Cód dos países'!$A$3:$C$199,2,FALSE)</f>
        <v>MDG</v>
      </c>
      <c r="C3371" s="25">
        <f>VLOOKUP(A3371,'Cód dos países'!$A$3:$C$199,3,FALSE)</f>
        <v>106</v>
      </c>
      <c r="D3371" s="29">
        <v>1990</v>
      </c>
      <c r="E3371">
        <f t="shared" si="263"/>
        <v>1061990</v>
      </c>
      <c r="F3371" s="28">
        <v>7</v>
      </c>
      <c r="G3371" s="28">
        <v>3</v>
      </c>
      <c r="H3371" s="28">
        <v>4</v>
      </c>
      <c r="I3371" s="28">
        <f t="shared" si="260"/>
        <v>0.58333333333333337</v>
      </c>
      <c r="J3371" s="28">
        <f t="shared" si="261"/>
        <v>0.5</v>
      </c>
      <c r="K3371" s="28">
        <f t="shared" si="262"/>
        <v>0.66666666666666663</v>
      </c>
      <c r="L3371" s="28">
        <f t="shared" si="264"/>
        <v>0.58333333333333326</v>
      </c>
    </row>
    <row r="3372" spans="1:12" ht="15.75" x14ac:dyDescent="0.25">
      <c r="A3372" s="31" t="s">
        <v>187</v>
      </c>
      <c r="B3372" s="30" t="str">
        <f>VLOOKUP(A3372,'Cód dos países'!$A$3:$C$199,2,FALSE)</f>
        <v>MDG</v>
      </c>
      <c r="C3372" s="25">
        <f>VLOOKUP(A3372,'Cód dos países'!$A$3:$C$199,3,FALSE)</f>
        <v>106</v>
      </c>
      <c r="D3372" s="29">
        <v>1991</v>
      </c>
      <c r="E3372">
        <f t="shared" si="263"/>
        <v>1061991</v>
      </c>
      <c r="F3372" s="28">
        <v>7</v>
      </c>
      <c r="G3372" s="28">
        <v>2</v>
      </c>
      <c r="H3372" s="28">
        <v>4</v>
      </c>
      <c r="I3372" s="28">
        <f t="shared" si="260"/>
        <v>0.58333333333333337</v>
      </c>
      <c r="J3372" s="28">
        <f t="shared" si="261"/>
        <v>0.33333333333333331</v>
      </c>
      <c r="K3372" s="28">
        <f t="shared" si="262"/>
        <v>0.66666666666666663</v>
      </c>
      <c r="L3372" s="28">
        <f t="shared" si="264"/>
        <v>0.52777777777777779</v>
      </c>
    </row>
    <row r="3373" spans="1:12" ht="15.75" x14ac:dyDescent="0.25">
      <c r="A3373" s="31" t="s">
        <v>187</v>
      </c>
      <c r="B3373" s="30" t="str">
        <f>VLOOKUP(A3373,'Cód dos países'!$A$3:$C$199,2,FALSE)</f>
        <v>MDG</v>
      </c>
      <c r="C3373" s="25">
        <f>VLOOKUP(A3373,'Cód dos países'!$A$3:$C$199,3,FALSE)</f>
        <v>106</v>
      </c>
      <c r="D3373" s="29">
        <v>1992</v>
      </c>
      <c r="E3373">
        <f t="shared" si="263"/>
        <v>1061992</v>
      </c>
      <c r="F3373" s="28">
        <v>5</v>
      </c>
      <c r="G3373" s="28">
        <v>2</v>
      </c>
      <c r="H3373" s="28">
        <v>4</v>
      </c>
      <c r="I3373" s="28">
        <f t="shared" si="260"/>
        <v>0.41666666666666669</v>
      </c>
      <c r="J3373" s="28">
        <f t="shared" si="261"/>
        <v>0.33333333333333331</v>
      </c>
      <c r="K3373" s="28">
        <f t="shared" si="262"/>
        <v>0.66666666666666663</v>
      </c>
      <c r="L3373" s="28">
        <f t="shared" si="264"/>
        <v>0.47222222222222221</v>
      </c>
    </row>
    <row r="3374" spans="1:12" ht="15.75" x14ac:dyDescent="0.25">
      <c r="A3374" s="31" t="s">
        <v>187</v>
      </c>
      <c r="B3374" s="30" t="str">
        <f>VLOOKUP(A3374,'Cód dos países'!$A$3:$C$199,2,FALSE)</f>
        <v>MDG</v>
      </c>
      <c r="C3374" s="25">
        <f>VLOOKUP(A3374,'Cód dos países'!$A$3:$C$199,3,FALSE)</f>
        <v>106</v>
      </c>
      <c r="D3374" s="29">
        <v>1993</v>
      </c>
      <c r="E3374">
        <f t="shared" si="263"/>
        <v>1061993</v>
      </c>
      <c r="F3374" s="28">
        <v>5</v>
      </c>
      <c r="G3374" s="28">
        <v>2</v>
      </c>
      <c r="H3374" s="28">
        <v>4</v>
      </c>
      <c r="I3374" s="28">
        <f t="shared" si="260"/>
        <v>0.41666666666666669</v>
      </c>
      <c r="J3374" s="28">
        <f t="shared" si="261"/>
        <v>0.33333333333333331</v>
      </c>
      <c r="K3374" s="28">
        <f t="shared" si="262"/>
        <v>0.66666666666666663</v>
      </c>
      <c r="L3374" s="28">
        <f t="shared" si="264"/>
        <v>0.47222222222222221</v>
      </c>
    </row>
    <row r="3375" spans="1:12" ht="15.75" x14ac:dyDescent="0.25">
      <c r="A3375" s="31" t="s">
        <v>187</v>
      </c>
      <c r="B3375" s="30" t="str">
        <f>VLOOKUP(A3375,'Cód dos países'!$A$3:$C$199,2,FALSE)</f>
        <v>MDG</v>
      </c>
      <c r="C3375" s="25">
        <f>VLOOKUP(A3375,'Cód dos países'!$A$3:$C$199,3,FALSE)</f>
        <v>106</v>
      </c>
      <c r="D3375" s="29">
        <v>1994</v>
      </c>
      <c r="E3375">
        <f t="shared" si="263"/>
        <v>1061994</v>
      </c>
      <c r="F3375" s="28">
        <v>5</v>
      </c>
      <c r="G3375" s="28">
        <v>3</v>
      </c>
      <c r="H3375" s="28">
        <v>4</v>
      </c>
      <c r="I3375" s="28">
        <f t="shared" si="260"/>
        <v>0.41666666666666669</v>
      </c>
      <c r="J3375" s="28">
        <f t="shared" si="261"/>
        <v>0.5</v>
      </c>
      <c r="K3375" s="28">
        <f t="shared" si="262"/>
        <v>0.66666666666666663</v>
      </c>
      <c r="L3375" s="28">
        <f t="shared" si="264"/>
        <v>0.52777777777777779</v>
      </c>
    </row>
    <row r="3376" spans="1:12" ht="15.75" x14ac:dyDescent="0.25">
      <c r="A3376" s="31" t="s">
        <v>187</v>
      </c>
      <c r="B3376" s="30" t="str">
        <f>VLOOKUP(A3376,'Cód dos países'!$A$3:$C$199,2,FALSE)</f>
        <v>MDG</v>
      </c>
      <c r="C3376" s="25">
        <f>VLOOKUP(A3376,'Cód dos países'!$A$3:$C$199,3,FALSE)</f>
        <v>106</v>
      </c>
      <c r="D3376" s="29">
        <v>1995</v>
      </c>
      <c r="E3376">
        <f t="shared" si="263"/>
        <v>1061995</v>
      </c>
      <c r="F3376" s="28">
        <v>5</v>
      </c>
      <c r="G3376" s="28">
        <v>3</v>
      </c>
      <c r="H3376" s="28">
        <v>4</v>
      </c>
      <c r="I3376" s="28">
        <f t="shared" si="260"/>
        <v>0.41666666666666669</v>
      </c>
      <c r="J3376" s="28">
        <f t="shared" si="261"/>
        <v>0.5</v>
      </c>
      <c r="K3376" s="28">
        <f t="shared" si="262"/>
        <v>0.66666666666666663</v>
      </c>
      <c r="L3376" s="28">
        <f t="shared" si="264"/>
        <v>0.52777777777777779</v>
      </c>
    </row>
    <row r="3377" spans="1:12" ht="15.75" x14ac:dyDescent="0.25">
      <c r="A3377" s="31" t="s">
        <v>187</v>
      </c>
      <c r="B3377" s="30" t="str">
        <f>VLOOKUP(A3377,'Cód dos países'!$A$3:$C$199,2,FALSE)</f>
        <v>MDG</v>
      </c>
      <c r="C3377" s="25">
        <f>VLOOKUP(A3377,'Cód dos países'!$A$3:$C$199,3,FALSE)</f>
        <v>106</v>
      </c>
      <c r="D3377" s="29">
        <v>1996</v>
      </c>
      <c r="E3377">
        <f t="shared" si="263"/>
        <v>1061996</v>
      </c>
      <c r="F3377" s="28">
        <v>4</v>
      </c>
      <c r="G3377" s="28">
        <v>3</v>
      </c>
      <c r="H3377" s="28">
        <v>4</v>
      </c>
      <c r="I3377" s="28">
        <f t="shared" si="260"/>
        <v>0.33333333333333331</v>
      </c>
      <c r="J3377" s="28">
        <f t="shared" si="261"/>
        <v>0.5</v>
      </c>
      <c r="K3377" s="28">
        <f t="shared" si="262"/>
        <v>0.66666666666666663</v>
      </c>
      <c r="L3377" s="28">
        <f t="shared" si="264"/>
        <v>0.5</v>
      </c>
    </row>
    <row r="3378" spans="1:12" ht="15.75" x14ac:dyDescent="0.25">
      <c r="A3378" s="31" t="s">
        <v>187</v>
      </c>
      <c r="B3378" s="30" t="str">
        <f>VLOOKUP(A3378,'Cód dos países'!$A$3:$C$199,2,FALSE)</f>
        <v>MDG</v>
      </c>
      <c r="C3378" s="25">
        <f>VLOOKUP(A3378,'Cód dos países'!$A$3:$C$199,3,FALSE)</f>
        <v>106</v>
      </c>
      <c r="D3378" s="29">
        <v>1997</v>
      </c>
      <c r="E3378">
        <f t="shared" si="263"/>
        <v>1061997</v>
      </c>
      <c r="F3378" s="28">
        <v>8</v>
      </c>
      <c r="G3378" s="28">
        <v>3</v>
      </c>
      <c r="H3378" s="28">
        <v>4</v>
      </c>
      <c r="I3378" s="28">
        <f t="shared" si="260"/>
        <v>0.66666666666666663</v>
      </c>
      <c r="J3378" s="28">
        <f t="shared" si="261"/>
        <v>0.5</v>
      </c>
      <c r="K3378" s="28">
        <f t="shared" si="262"/>
        <v>0.66666666666666663</v>
      </c>
      <c r="L3378" s="28">
        <f t="shared" si="264"/>
        <v>0.61111111111111105</v>
      </c>
    </row>
    <row r="3379" spans="1:12" ht="15.75" x14ac:dyDescent="0.25">
      <c r="A3379" s="31" t="s">
        <v>187</v>
      </c>
      <c r="B3379" s="30" t="str">
        <f>VLOOKUP(A3379,'Cód dos países'!$A$3:$C$199,2,FALSE)</f>
        <v>MDG</v>
      </c>
      <c r="C3379" s="25">
        <f>VLOOKUP(A3379,'Cód dos países'!$A$3:$C$199,3,FALSE)</f>
        <v>106</v>
      </c>
      <c r="D3379" s="29">
        <v>1998</v>
      </c>
      <c r="E3379">
        <f t="shared" si="263"/>
        <v>1061998</v>
      </c>
      <c r="F3379" s="28">
        <v>7</v>
      </c>
      <c r="G3379" s="28">
        <v>3</v>
      </c>
      <c r="H3379" s="28">
        <v>4</v>
      </c>
      <c r="I3379" s="28">
        <f t="shared" si="260"/>
        <v>0.58333333333333337</v>
      </c>
      <c r="J3379" s="28">
        <f t="shared" si="261"/>
        <v>0.5</v>
      </c>
      <c r="K3379" s="28">
        <f t="shared" si="262"/>
        <v>0.66666666666666663</v>
      </c>
      <c r="L3379" s="28">
        <f t="shared" si="264"/>
        <v>0.58333333333333326</v>
      </c>
    </row>
    <row r="3380" spans="1:12" ht="15.75" x14ac:dyDescent="0.25">
      <c r="A3380" s="31" t="s">
        <v>187</v>
      </c>
      <c r="B3380" s="30" t="str">
        <f>VLOOKUP(A3380,'Cód dos países'!$A$3:$C$199,2,FALSE)</f>
        <v>MDG</v>
      </c>
      <c r="C3380" s="25">
        <f>VLOOKUP(A3380,'Cód dos países'!$A$3:$C$199,3,FALSE)</f>
        <v>106</v>
      </c>
      <c r="D3380" s="29">
        <v>1999</v>
      </c>
      <c r="E3380">
        <f t="shared" si="263"/>
        <v>1061999</v>
      </c>
      <c r="F3380" s="28">
        <v>7</v>
      </c>
      <c r="G3380" s="28">
        <v>3</v>
      </c>
      <c r="H3380" s="28">
        <v>4</v>
      </c>
      <c r="I3380" s="28">
        <f t="shared" si="260"/>
        <v>0.58333333333333337</v>
      </c>
      <c r="J3380" s="28">
        <f t="shared" si="261"/>
        <v>0.5</v>
      </c>
      <c r="K3380" s="28">
        <f t="shared" si="262"/>
        <v>0.66666666666666663</v>
      </c>
      <c r="L3380" s="28">
        <f t="shared" si="264"/>
        <v>0.58333333333333326</v>
      </c>
    </row>
    <row r="3381" spans="1:12" ht="15.75" x14ac:dyDescent="0.25">
      <c r="A3381" s="31" t="s">
        <v>187</v>
      </c>
      <c r="B3381" s="30" t="str">
        <f>VLOOKUP(A3381,'Cód dos países'!$A$3:$C$199,2,FALSE)</f>
        <v>MDG</v>
      </c>
      <c r="C3381" s="25">
        <f>VLOOKUP(A3381,'Cód dos países'!$A$3:$C$199,3,FALSE)</f>
        <v>106</v>
      </c>
      <c r="D3381" s="29">
        <v>2000</v>
      </c>
      <c r="E3381">
        <f t="shared" si="263"/>
        <v>1062000</v>
      </c>
      <c r="F3381" s="28">
        <v>7</v>
      </c>
      <c r="G3381" s="28">
        <v>3</v>
      </c>
      <c r="H3381" s="28">
        <v>4</v>
      </c>
      <c r="I3381" s="28">
        <f t="shared" si="260"/>
        <v>0.58333333333333337</v>
      </c>
      <c r="J3381" s="28">
        <f t="shared" si="261"/>
        <v>0.5</v>
      </c>
      <c r="K3381" s="28">
        <f t="shared" si="262"/>
        <v>0.66666666666666663</v>
      </c>
      <c r="L3381" s="28">
        <f t="shared" si="264"/>
        <v>0.58333333333333326</v>
      </c>
    </row>
    <row r="3382" spans="1:12" ht="15.75" x14ac:dyDescent="0.25">
      <c r="A3382" s="31" t="s">
        <v>187</v>
      </c>
      <c r="B3382" s="30" t="str">
        <f>VLOOKUP(A3382,'Cód dos países'!$A$3:$C$199,2,FALSE)</f>
        <v>MDG</v>
      </c>
      <c r="C3382" s="25">
        <f>VLOOKUP(A3382,'Cód dos países'!$A$3:$C$199,3,FALSE)</f>
        <v>106</v>
      </c>
      <c r="D3382" s="29">
        <v>2001</v>
      </c>
      <c r="E3382">
        <f t="shared" si="263"/>
        <v>1062001</v>
      </c>
      <c r="F3382" s="28">
        <v>9</v>
      </c>
      <c r="G3382" s="28">
        <v>3</v>
      </c>
      <c r="H3382" s="28">
        <v>4</v>
      </c>
      <c r="I3382" s="28">
        <f t="shared" si="260"/>
        <v>0.75</v>
      </c>
      <c r="J3382" s="28">
        <f t="shared" si="261"/>
        <v>0.5</v>
      </c>
      <c r="K3382" s="28">
        <f t="shared" si="262"/>
        <v>0.66666666666666663</v>
      </c>
      <c r="L3382" s="28">
        <f t="shared" si="264"/>
        <v>0.63888888888888884</v>
      </c>
    </row>
    <row r="3383" spans="1:12" ht="15.75" x14ac:dyDescent="0.25">
      <c r="A3383" s="31" t="s">
        <v>187</v>
      </c>
      <c r="B3383" s="30" t="str">
        <f>VLOOKUP(A3383,'Cód dos países'!$A$3:$C$199,2,FALSE)</f>
        <v>MDG</v>
      </c>
      <c r="C3383" s="25">
        <f>VLOOKUP(A3383,'Cód dos países'!$A$3:$C$199,3,FALSE)</f>
        <v>106</v>
      </c>
      <c r="D3383" s="29">
        <v>2002</v>
      </c>
      <c r="E3383">
        <f t="shared" si="263"/>
        <v>1062002</v>
      </c>
      <c r="F3383" s="28">
        <v>8</v>
      </c>
      <c r="G3383" s="28">
        <v>2.5</v>
      </c>
      <c r="H3383" s="28">
        <v>3</v>
      </c>
      <c r="I3383" s="28">
        <f t="shared" si="260"/>
        <v>0.66666666666666663</v>
      </c>
      <c r="J3383" s="28">
        <f t="shared" si="261"/>
        <v>0.41666666666666669</v>
      </c>
      <c r="K3383" s="28">
        <f t="shared" si="262"/>
        <v>0.5</v>
      </c>
      <c r="L3383" s="28">
        <f t="shared" si="264"/>
        <v>0.52777777777777779</v>
      </c>
    </row>
    <row r="3384" spans="1:12" ht="15.75" x14ac:dyDescent="0.25">
      <c r="A3384" s="31" t="s">
        <v>187</v>
      </c>
      <c r="B3384" s="30" t="str">
        <f>VLOOKUP(A3384,'Cód dos países'!$A$3:$C$199,2,FALSE)</f>
        <v>MDG</v>
      </c>
      <c r="C3384" s="25">
        <f>VLOOKUP(A3384,'Cód dos países'!$A$3:$C$199,3,FALSE)</f>
        <v>106</v>
      </c>
      <c r="D3384" s="29">
        <v>2003</v>
      </c>
      <c r="E3384">
        <f t="shared" si="263"/>
        <v>1062003</v>
      </c>
      <c r="F3384" s="28">
        <v>8</v>
      </c>
      <c r="G3384" s="28">
        <v>2.5</v>
      </c>
      <c r="H3384" s="28">
        <v>4</v>
      </c>
      <c r="I3384" s="28">
        <f t="shared" si="260"/>
        <v>0.66666666666666663</v>
      </c>
      <c r="J3384" s="28">
        <f t="shared" si="261"/>
        <v>0.41666666666666669</v>
      </c>
      <c r="K3384" s="28">
        <f t="shared" si="262"/>
        <v>0.66666666666666663</v>
      </c>
      <c r="L3384" s="28">
        <f t="shared" si="264"/>
        <v>0.58333333333333326</v>
      </c>
    </row>
    <row r="3385" spans="1:12" ht="15.75" x14ac:dyDescent="0.25">
      <c r="A3385" s="31" t="s">
        <v>187</v>
      </c>
      <c r="B3385" s="30" t="str">
        <f>VLOOKUP(A3385,'Cód dos países'!$A$3:$C$199,2,FALSE)</f>
        <v>MDG</v>
      </c>
      <c r="C3385" s="25">
        <f>VLOOKUP(A3385,'Cód dos países'!$A$3:$C$199,3,FALSE)</f>
        <v>106</v>
      </c>
      <c r="D3385" s="29">
        <v>2004</v>
      </c>
      <c r="E3385">
        <f t="shared" si="263"/>
        <v>1062004</v>
      </c>
      <c r="F3385" s="28">
        <v>8</v>
      </c>
      <c r="G3385" s="28">
        <v>2.5</v>
      </c>
      <c r="H3385" s="28">
        <v>4</v>
      </c>
      <c r="I3385" s="28">
        <f t="shared" si="260"/>
        <v>0.66666666666666663</v>
      </c>
      <c r="J3385" s="28">
        <f t="shared" si="261"/>
        <v>0.41666666666666669</v>
      </c>
      <c r="K3385" s="28">
        <f t="shared" si="262"/>
        <v>0.66666666666666663</v>
      </c>
      <c r="L3385" s="28">
        <f t="shared" si="264"/>
        <v>0.58333333333333326</v>
      </c>
    </row>
    <row r="3386" spans="1:12" ht="15.75" x14ac:dyDescent="0.25">
      <c r="A3386" s="31" t="s">
        <v>187</v>
      </c>
      <c r="B3386" s="30" t="str">
        <f>VLOOKUP(A3386,'Cód dos países'!$A$3:$C$199,2,FALSE)</f>
        <v>MDG</v>
      </c>
      <c r="C3386" s="25">
        <f>VLOOKUP(A3386,'Cód dos países'!$A$3:$C$199,3,FALSE)</f>
        <v>106</v>
      </c>
      <c r="D3386" s="29">
        <v>2005</v>
      </c>
      <c r="E3386">
        <f t="shared" si="263"/>
        <v>1062005</v>
      </c>
      <c r="F3386" s="28">
        <v>8</v>
      </c>
      <c r="G3386" s="28">
        <v>2.5</v>
      </c>
      <c r="H3386" s="28">
        <v>4</v>
      </c>
      <c r="I3386" s="28">
        <f t="shared" si="260"/>
        <v>0.66666666666666663</v>
      </c>
      <c r="J3386" s="28">
        <f t="shared" si="261"/>
        <v>0.41666666666666669</v>
      </c>
      <c r="K3386" s="28">
        <f t="shared" si="262"/>
        <v>0.66666666666666663</v>
      </c>
      <c r="L3386" s="28">
        <f t="shared" si="264"/>
        <v>0.58333333333333326</v>
      </c>
    </row>
    <row r="3387" spans="1:12" ht="15.75" x14ac:dyDescent="0.25">
      <c r="A3387" s="31" t="s">
        <v>187</v>
      </c>
      <c r="B3387" s="30" t="str">
        <f>VLOOKUP(A3387,'Cód dos países'!$A$3:$C$199,2,FALSE)</f>
        <v>MDG</v>
      </c>
      <c r="C3387" s="25">
        <f>VLOOKUP(A3387,'Cód dos países'!$A$3:$C$199,3,FALSE)</f>
        <v>106</v>
      </c>
      <c r="D3387" s="29">
        <v>2006</v>
      </c>
      <c r="E3387">
        <f t="shared" si="263"/>
        <v>1062006</v>
      </c>
      <c r="F3387" s="28">
        <v>8</v>
      </c>
      <c r="G3387" s="28">
        <v>2.5</v>
      </c>
      <c r="H3387" s="28">
        <v>4</v>
      </c>
      <c r="I3387" s="28">
        <f t="shared" si="260"/>
        <v>0.66666666666666663</v>
      </c>
      <c r="J3387" s="28">
        <f t="shared" si="261"/>
        <v>0.41666666666666669</v>
      </c>
      <c r="K3387" s="28">
        <f t="shared" si="262"/>
        <v>0.66666666666666663</v>
      </c>
      <c r="L3387" s="28">
        <f t="shared" si="264"/>
        <v>0.58333333333333326</v>
      </c>
    </row>
    <row r="3388" spans="1:12" ht="15.75" x14ac:dyDescent="0.25">
      <c r="A3388" s="31" t="s">
        <v>187</v>
      </c>
      <c r="B3388" s="30" t="str">
        <f>VLOOKUP(A3388,'Cód dos países'!$A$3:$C$199,2,FALSE)</f>
        <v>MDG</v>
      </c>
      <c r="C3388" s="25">
        <f>VLOOKUP(A3388,'Cód dos países'!$A$3:$C$199,3,FALSE)</f>
        <v>106</v>
      </c>
      <c r="D3388" s="29">
        <v>2007</v>
      </c>
      <c r="E3388">
        <f t="shared" si="263"/>
        <v>1062007</v>
      </c>
      <c r="F3388" s="28">
        <v>7.5</v>
      </c>
      <c r="G3388" s="28">
        <v>2.5</v>
      </c>
      <c r="H3388" s="28">
        <v>4</v>
      </c>
      <c r="I3388" s="28">
        <f t="shared" si="260"/>
        <v>0.625</v>
      </c>
      <c r="J3388" s="28">
        <f t="shared" si="261"/>
        <v>0.41666666666666669</v>
      </c>
      <c r="K3388" s="28">
        <f t="shared" si="262"/>
        <v>0.66666666666666663</v>
      </c>
      <c r="L3388" s="28">
        <f t="shared" si="264"/>
        <v>0.56944444444444442</v>
      </c>
    </row>
    <row r="3389" spans="1:12" ht="15.75" x14ac:dyDescent="0.25">
      <c r="A3389" s="31" t="s">
        <v>187</v>
      </c>
      <c r="B3389" s="30" t="str">
        <f>VLOOKUP(A3389,'Cód dos países'!$A$3:$C$199,2,FALSE)</f>
        <v>MDG</v>
      </c>
      <c r="C3389" s="25">
        <f>VLOOKUP(A3389,'Cód dos países'!$A$3:$C$199,3,FALSE)</f>
        <v>106</v>
      </c>
      <c r="D3389" s="29">
        <v>2008</v>
      </c>
      <c r="E3389">
        <f t="shared" si="263"/>
        <v>1062008</v>
      </c>
      <c r="F3389" s="28">
        <v>7.5</v>
      </c>
      <c r="G3389" s="28">
        <v>2.5</v>
      </c>
      <c r="H3389" s="28">
        <v>4</v>
      </c>
      <c r="I3389" s="28">
        <f t="shared" si="260"/>
        <v>0.625</v>
      </c>
      <c r="J3389" s="28">
        <f t="shared" si="261"/>
        <v>0.41666666666666669</v>
      </c>
      <c r="K3389" s="28">
        <f t="shared" si="262"/>
        <v>0.66666666666666663</v>
      </c>
      <c r="L3389" s="28">
        <f t="shared" si="264"/>
        <v>0.56944444444444442</v>
      </c>
    </row>
    <row r="3390" spans="1:12" ht="15.75" x14ac:dyDescent="0.25">
      <c r="A3390" s="31" t="s">
        <v>187</v>
      </c>
      <c r="B3390" s="30" t="str">
        <f>VLOOKUP(A3390,'Cód dos países'!$A$3:$C$199,2,FALSE)</f>
        <v>MDG</v>
      </c>
      <c r="C3390" s="25">
        <f>VLOOKUP(A3390,'Cód dos países'!$A$3:$C$199,3,FALSE)</f>
        <v>106</v>
      </c>
      <c r="D3390" s="29">
        <v>2009</v>
      </c>
      <c r="E3390">
        <f t="shared" si="263"/>
        <v>1062009</v>
      </c>
      <c r="F3390" s="28">
        <v>6.5</v>
      </c>
      <c r="G3390" s="28">
        <v>2.5</v>
      </c>
      <c r="H3390" s="28">
        <v>4</v>
      </c>
      <c r="I3390" s="28">
        <f t="shared" si="260"/>
        <v>0.54166666666666663</v>
      </c>
      <c r="J3390" s="28">
        <f t="shared" si="261"/>
        <v>0.41666666666666669</v>
      </c>
      <c r="K3390" s="28">
        <f t="shared" si="262"/>
        <v>0.66666666666666663</v>
      </c>
      <c r="L3390" s="28">
        <f t="shared" si="264"/>
        <v>0.54166666666666663</v>
      </c>
    </row>
    <row r="3391" spans="1:12" ht="15.75" x14ac:dyDescent="0.25">
      <c r="A3391" s="31" t="s">
        <v>187</v>
      </c>
      <c r="B3391" s="30" t="str">
        <f>VLOOKUP(A3391,'Cód dos países'!$A$3:$C$199,2,FALSE)</f>
        <v>MDG</v>
      </c>
      <c r="C3391" s="25">
        <f>VLOOKUP(A3391,'Cód dos países'!$A$3:$C$199,3,FALSE)</f>
        <v>106</v>
      </c>
      <c r="D3391" s="29">
        <v>2010</v>
      </c>
      <c r="E3391">
        <f t="shared" si="263"/>
        <v>1062010</v>
      </c>
      <c r="F3391" s="28">
        <v>0.5</v>
      </c>
      <c r="G3391" s="28">
        <v>0.41666666666666669</v>
      </c>
      <c r="H3391" s="28">
        <v>0.5</v>
      </c>
      <c r="I3391" s="28">
        <f t="shared" si="260"/>
        <v>0.5</v>
      </c>
      <c r="J3391" s="28">
        <f t="shared" si="261"/>
        <v>0.41666666666666669</v>
      </c>
      <c r="K3391" s="28">
        <f t="shared" si="262"/>
        <v>0.5</v>
      </c>
      <c r="L3391" s="28">
        <f t="shared" si="264"/>
        <v>0.47222222222222221</v>
      </c>
    </row>
    <row r="3392" spans="1:12" ht="15.75" x14ac:dyDescent="0.25">
      <c r="A3392" s="31" t="s">
        <v>187</v>
      </c>
      <c r="B3392" s="30" t="str">
        <f>VLOOKUP(A3392,'Cód dos países'!$A$3:$C$199,2,FALSE)</f>
        <v>MDG</v>
      </c>
      <c r="C3392" s="25">
        <f>VLOOKUP(A3392,'Cód dos países'!$A$3:$C$199,3,FALSE)</f>
        <v>106</v>
      </c>
      <c r="D3392" s="29">
        <v>2011</v>
      </c>
      <c r="E3392">
        <f t="shared" si="263"/>
        <v>1062011</v>
      </c>
      <c r="F3392" s="28">
        <v>0.5</v>
      </c>
      <c r="G3392" s="28">
        <v>0.41666666666666669</v>
      </c>
      <c r="H3392" s="28">
        <v>0.5</v>
      </c>
      <c r="I3392" s="28">
        <f t="shared" si="260"/>
        <v>0.5</v>
      </c>
      <c r="J3392" s="28">
        <f t="shared" si="261"/>
        <v>0.41666666666666669</v>
      </c>
      <c r="K3392" s="28">
        <f t="shared" si="262"/>
        <v>0.5</v>
      </c>
      <c r="L3392" s="28">
        <f t="shared" si="264"/>
        <v>0.47222222222222221</v>
      </c>
    </row>
    <row r="3393" spans="1:12" ht="15.75" x14ac:dyDescent="0.25">
      <c r="A3393" s="31" t="s">
        <v>187</v>
      </c>
      <c r="B3393" s="30" t="str">
        <f>VLOOKUP(A3393,'Cód dos países'!$A$3:$C$199,2,FALSE)</f>
        <v>MDG</v>
      </c>
      <c r="C3393" s="25">
        <f>VLOOKUP(A3393,'Cód dos países'!$A$3:$C$199,3,FALSE)</f>
        <v>106</v>
      </c>
      <c r="D3393" s="29">
        <v>2012</v>
      </c>
      <c r="E3393">
        <f t="shared" si="263"/>
        <v>1062012</v>
      </c>
      <c r="F3393" s="28">
        <v>0.54545454545454541</v>
      </c>
      <c r="G3393" s="28">
        <v>0.41666666666666669</v>
      </c>
      <c r="H3393" s="28">
        <v>0.33333333333333331</v>
      </c>
      <c r="I3393" s="28">
        <f t="shared" si="260"/>
        <v>0.54545454545454541</v>
      </c>
      <c r="J3393" s="28">
        <f t="shared" si="261"/>
        <v>0.41666666666666669</v>
      </c>
      <c r="K3393" s="28">
        <f t="shared" si="262"/>
        <v>0.33333333333333331</v>
      </c>
      <c r="L3393" s="28">
        <f t="shared" si="264"/>
        <v>0.43181818181818182</v>
      </c>
    </row>
    <row r="3394" spans="1:12" ht="15.75" x14ac:dyDescent="0.25">
      <c r="A3394" s="31" t="s">
        <v>187</v>
      </c>
      <c r="B3394" s="30" t="str">
        <f>VLOOKUP(A3394,'Cód dos países'!$A$3:$C$199,2,FALSE)</f>
        <v>MDG</v>
      </c>
      <c r="C3394" s="25">
        <f>VLOOKUP(A3394,'Cód dos países'!$A$3:$C$199,3,FALSE)</f>
        <v>106</v>
      </c>
      <c r="D3394" s="29">
        <v>2013</v>
      </c>
      <c r="E3394">
        <f t="shared" si="263"/>
        <v>1062013</v>
      </c>
      <c r="F3394" s="28">
        <v>0.5</v>
      </c>
      <c r="G3394" s="28">
        <v>0.41666666666666669</v>
      </c>
      <c r="H3394" s="28">
        <v>0.33333333333333331</v>
      </c>
      <c r="I3394" s="28">
        <f t="shared" si="260"/>
        <v>0.5</v>
      </c>
      <c r="J3394" s="28">
        <f t="shared" si="261"/>
        <v>0.41666666666666669</v>
      </c>
      <c r="K3394" s="28">
        <f t="shared" si="262"/>
        <v>0.33333333333333331</v>
      </c>
      <c r="L3394" s="28">
        <f t="shared" si="264"/>
        <v>0.41666666666666669</v>
      </c>
    </row>
    <row r="3395" spans="1:12" ht="15.75" x14ac:dyDescent="0.25">
      <c r="A3395" s="31" t="s">
        <v>187</v>
      </c>
      <c r="B3395" s="30" t="str">
        <f>VLOOKUP(A3395,'Cód dos países'!$A$3:$C$199,2,FALSE)</f>
        <v>MDG</v>
      </c>
      <c r="C3395" s="25">
        <f>VLOOKUP(A3395,'Cód dos países'!$A$3:$C$199,3,FALSE)</f>
        <v>106</v>
      </c>
      <c r="D3395" s="29">
        <v>2014</v>
      </c>
      <c r="E3395">
        <f t="shared" si="263"/>
        <v>1062014</v>
      </c>
      <c r="F3395" s="28">
        <v>0.54545454545454541</v>
      </c>
      <c r="G3395" s="28">
        <v>0.41666666666666669</v>
      </c>
      <c r="H3395" s="28">
        <v>0.33333333333333331</v>
      </c>
      <c r="I3395" s="28">
        <f t="shared" si="260"/>
        <v>0.54545454545454541</v>
      </c>
      <c r="J3395" s="28">
        <f t="shared" si="261"/>
        <v>0.41666666666666669</v>
      </c>
      <c r="K3395" s="28">
        <f t="shared" si="262"/>
        <v>0.33333333333333331</v>
      </c>
      <c r="L3395" s="28">
        <f t="shared" si="264"/>
        <v>0.43181818181818182</v>
      </c>
    </row>
    <row r="3396" spans="1:12" ht="15.75" x14ac:dyDescent="0.25">
      <c r="A3396" s="31" t="s">
        <v>209</v>
      </c>
      <c r="B3396" s="30" t="str">
        <f>VLOOKUP(A3396,'Cód dos países'!$A$3:$C$199,2,FALSE)</f>
        <v>MWI</v>
      </c>
      <c r="C3396" s="25">
        <f>VLOOKUP(A3396,'Cód dos países'!$A$3:$C$199,3,FALSE)</f>
        <v>107</v>
      </c>
      <c r="D3396" s="29">
        <v>1983</v>
      </c>
      <c r="E3396">
        <f t="shared" si="263"/>
        <v>1071983</v>
      </c>
      <c r="F3396" s="28">
        <v>4.5</v>
      </c>
      <c r="G3396" s="28">
        <v>1.5</v>
      </c>
      <c r="H3396" s="28">
        <v>4.5</v>
      </c>
      <c r="I3396" s="28">
        <f t="shared" ref="I3396:I3459" si="265">IF(F3396=".","",IF($D3396&gt;2009,F3396,F3396/12))</f>
        <v>0.375</v>
      </c>
      <c r="J3396" s="28">
        <f t="shared" ref="J3396:J3459" si="266">IF(G3396=".","",IF($D3396&gt;2009,G3396,G3396/6))</f>
        <v>0.25</v>
      </c>
      <c r="K3396" s="28">
        <f t="shared" ref="K3396:K3459" si="267">IF(H3396=".","",IF($D3396&gt;2009,H3396,H3396/6))</f>
        <v>0.75</v>
      </c>
      <c r="L3396" s="28">
        <f t="shared" si="264"/>
        <v>0.45833333333333331</v>
      </c>
    </row>
    <row r="3397" spans="1:12" ht="15.75" x14ac:dyDescent="0.25">
      <c r="A3397" s="31" t="s">
        <v>209</v>
      </c>
      <c r="B3397" s="30" t="str">
        <f>VLOOKUP(A3397,'Cód dos países'!$A$3:$C$199,2,FALSE)</f>
        <v>MWI</v>
      </c>
      <c r="C3397" s="25">
        <f>VLOOKUP(A3397,'Cód dos países'!$A$3:$C$199,3,FALSE)</f>
        <v>107</v>
      </c>
      <c r="D3397" s="29">
        <v>1984</v>
      </c>
      <c r="E3397">
        <f t="shared" ref="E3397:E3460" si="268">C3397*10000+D3397</f>
        <v>1071984</v>
      </c>
      <c r="F3397" s="28">
        <v>6</v>
      </c>
      <c r="G3397" s="28">
        <v>1.5</v>
      </c>
      <c r="H3397" s="28">
        <v>4.5</v>
      </c>
      <c r="I3397" s="28">
        <f t="shared" si="265"/>
        <v>0.5</v>
      </c>
      <c r="J3397" s="28">
        <f t="shared" si="266"/>
        <v>0.25</v>
      </c>
      <c r="K3397" s="28">
        <f t="shared" si="267"/>
        <v>0.75</v>
      </c>
      <c r="L3397" s="28">
        <f t="shared" si="264"/>
        <v>0.5</v>
      </c>
    </row>
    <row r="3398" spans="1:12" ht="15.75" x14ac:dyDescent="0.25">
      <c r="A3398" s="31" t="s">
        <v>209</v>
      </c>
      <c r="B3398" s="30" t="str">
        <f>VLOOKUP(A3398,'Cód dos países'!$A$3:$C$199,2,FALSE)</f>
        <v>MWI</v>
      </c>
      <c r="C3398" s="25">
        <f>VLOOKUP(A3398,'Cód dos países'!$A$3:$C$199,3,FALSE)</f>
        <v>107</v>
      </c>
      <c r="D3398" s="29">
        <v>1985</v>
      </c>
      <c r="E3398">
        <f t="shared" si="268"/>
        <v>1071985</v>
      </c>
      <c r="F3398" s="28">
        <v>6</v>
      </c>
      <c r="G3398" s="28">
        <v>2</v>
      </c>
      <c r="H3398" s="28">
        <v>4</v>
      </c>
      <c r="I3398" s="28">
        <f t="shared" si="265"/>
        <v>0.5</v>
      </c>
      <c r="J3398" s="28">
        <f t="shared" si="266"/>
        <v>0.33333333333333331</v>
      </c>
      <c r="K3398" s="28">
        <f t="shared" si="267"/>
        <v>0.66666666666666663</v>
      </c>
      <c r="L3398" s="28">
        <f t="shared" si="264"/>
        <v>0.5</v>
      </c>
    </row>
    <row r="3399" spans="1:12" ht="15.75" x14ac:dyDescent="0.25">
      <c r="A3399" s="31" t="s">
        <v>209</v>
      </c>
      <c r="B3399" s="30" t="str">
        <f>VLOOKUP(A3399,'Cód dos países'!$A$3:$C$199,2,FALSE)</f>
        <v>MWI</v>
      </c>
      <c r="C3399" s="25">
        <f>VLOOKUP(A3399,'Cód dos países'!$A$3:$C$199,3,FALSE)</f>
        <v>107</v>
      </c>
      <c r="D3399" s="29">
        <v>1986</v>
      </c>
      <c r="E3399">
        <f t="shared" si="268"/>
        <v>1071986</v>
      </c>
      <c r="F3399" s="28">
        <v>5</v>
      </c>
      <c r="G3399" s="28">
        <v>2</v>
      </c>
      <c r="H3399" s="28">
        <v>4</v>
      </c>
      <c r="I3399" s="28">
        <f t="shared" si="265"/>
        <v>0.41666666666666669</v>
      </c>
      <c r="J3399" s="28">
        <f t="shared" si="266"/>
        <v>0.33333333333333331</v>
      </c>
      <c r="K3399" s="28">
        <f t="shared" si="267"/>
        <v>0.66666666666666663</v>
      </c>
      <c r="L3399" s="28">
        <f t="shared" si="264"/>
        <v>0.47222222222222221</v>
      </c>
    </row>
    <row r="3400" spans="1:12" ht="15.75" x14ac:dyDescent="0.25">
      <c r="A3400" s="31" t="s">
        <v>209</v>
      </c>
      <c r="B3400" s="30" t="str">
        <f>VLOOKUP(A3400,'Cód dos países'!$A$3:$C$199,2,FALSE)</f>
        <v>MWI</v>
      </c>
      <c r="C3400" s="25">
        <f>VLOOKUP(A3400,'Cód dos países'!$A$3:$C$199,3,FALSE)</f>
        <v>107</v>
      </c>
      <c r="D3400" s="29">
        <v>1987</v>
      </c>
      <c r="E3400">
        <f t="shared" si="268"/>
        <v>1071987</v>
      </c>
      <c r="F3400" s="28">
        <v>5</v>
      </c>
      <c r="G3400" s="28">
        <v>2</v>
      </c>
      <c r="H3400" s="28">
        <v>4</v>
      </c>
      <c r="I3400" s="28">
        <f t="shared" si="265"/>
        <v>0.41666666666666669</v>
      </c>
      <c r="J3400" s="28">
        <f t="shared" si="266"/>
        <v>0.33333333333333331</v>
      </c>
      <c r="K3400" s="28">
        <f t="shared" si="267"/>
        <v>0.66666666666666663</v>
      </c>
      <c r="L3400" s="28">
        <f t="shared" si="264"/>
        <v>0.47222222222222221</v>
      </c>
    </row>
    <row r="3401" spans="1:12" ht="15.75" x14ac:dyDescent="0.25">
      <c r="A3401" s="31" t="s">
        <v>209</v>
      </c>
      <c r="B3401" s="30" t="str">
        <f>VLOOKUP(A3401,'Cód dos países'!$A$3:$C$199,2,FALSE)</f>
        <v>MWI</v>
      </c>
      <c r="C3401" s="25">
        <f>VLOOKUP(A3401,'Cód dos países'!$A$3:$C$199,3,FALSE)</f>
        <v>107</v>
      </c>
      <c r="D3401" s="29">
        <v>1988</v>
      </c>
      <c r="E3401">
        <f t="shared" si="268"/>
        <v>1071988</v>
      </c>
      <c r="F3401" s="28">
        <v>5</v>
      </c>
      <c r="G3401" s="28">
        <v>2</v>
      </c>
      <c r="H3401" s="28">
        <v>4</v>
      </c>
      <c r="I3401" s="28">
        <f t="shared" si="265"/>
        <v>0.41666666666666669</v>
      </c>
      <c r="J3401" s="28">
        <f t="shared" si="266"/>
        <v>0.33333333333333331</v>
      </c>
      <c r="K3401" s="28">
        <f t="shared" si="267"/>
        <v>0.66666666666666663</v>
      </c>
      <c r="L3401" s="28">
        <f t="shared" ref="L3401:L3464" si="269">IF(AND(I3401="",J3401="",K3401="")," ",IFERROR((1/3)*I3401+(1/3)*J3401+(1/3)*K3401,""))</f>
        <v>0.47222222222222221</v>
      </c>
    </row>
    <row r="3402" spans="1:12" ht="15.75" x14ac:dyDescent="0.25">
      <c r="A3402" s="31" t="s">
        <v>209</v>
      </c>
      <c r="B3402" s="30" t="str">
        <f>VLOOKUP(A3402,'Cód dos países'!$A$3:$C$199,2,FALSE)</f>
        <v>MWI</v>
      </c>
      <c r="C3402" s="25">
        <f>VLOOKUP(A3402,'Cód dos países'!$A$3:$C$199,3,FALSE)</f>
        <v>107</v>
      </c>
      <c r="D3402" s="29">
        <v>1989</v>
      </c>
      <c r="E3402">
        <f t="shared" si="268"/>
        <v>1071989</v>
      </c>
      <c r="F3402" s="28">
        <v>7</v>
      </c>
      <c r="G3402" s="28">
        <v>2</v>
      </c>
      <c r="H3402" s="28">
        <v>4</v>
      </c>
      <c r="I3402" s="28">
        <f t="shared" si="265"/>
        <v>0.58333333333333337</v>
      </c>
      <c r="J3402" s="28">
        <f t="shared" si="266"/>
        <v>0.33333333333333331</v>
      </c>
      <c r="K3402" s="28">
        <f t="shared" si="267"/>
        <v>0.66666666666666663</v>
      </c>
      <c r="L3402" s="28">
        <f t="shared" si="269"/>
        <v>0.52777777777777779</v>
      </c>
    </row>
    <row r="3403" spans="1:12" ht="15.75" x14ac:dyDescent="0.25">
      <c r="A3403" s="31" t="s">
        <v>209</v>
      </c>
      <c r="B3403" s="30" t="str">
        <f>VLOOKUP(A3403,'Cód dos países'!$A$3:$C$199,2,FALSE)</f>
        <v>MWI</v>
      </c>
      <c r="C3403" s="25">
        <f>VLOOKUP(A3403,'Cód dos países'!$A$3:$C$199,3,FALSE)</f>
        <v>107</v>
      </c>
      <c r="D3403" s="29">
        <v>1990</v>
      </c>
      <c r="E3403">
        <f t="shared" si="268"/>
        <v>1071990</v>
      </c>
      <c r="F3403" s="28">
        <v>7</v>
      </c>
      <c r="G3403" s="28">
        <v>2</v>
      </c>
      <c r="H3403" s="28">
        <v>4</v>
      </c>
      <c r="I3403" s="28">
        <f t="shared" si="265"/>
        <v>0.58333333333333337</v>
      </c>
      <c r="J3403" s="28">
        <f t="shared" si="266"/>
        <v>0.33333333333333331</v>
      </c>
      <c r="K3403" s="28">
        <f t="shared" si="267"/>
        <v>0.66666666666666663</v>
      </c>
      <c r="L3403" s="28">
        <f t="shared" si="269"/>
        <v>0.52777777777777779</v>
      </c>
    </row>
    <row r="3404" spans="1:12" ht="15.75" x14ac:dyDescent="0.25">
      <c r="A3404" s="31" t="s">
        <v>209</v>
      </c>
      <c r="B3404" s="30" t="str">
        <f>VLOOKUP(A3404,'Cód dos países'!$A$3:$C$199,2,FALSE)</f>
        <v>MWI</v>
      </c>
      <c r="C3404" s="25">
        <f>VLOOKUP(A3404,'Cód dos países'!$A$3:$C$199,3,FALSE)</f>
        <v>107</v>
      </c>
      <c r="D3404" s="29">
        <v>1991</v>
      </c>
      <c r="E3404">
        <f t="shared" si="268"/>
        <v>1071991</v>
      </c>
      <c r="F3404" s="28">
        <v>7</v>
      </c>
      <c r="G3404" s="28">
        <v>2</v>
      </c>
      <c r="H3404" s="28">
        <v>3</v>
      </c>
      <c r="I3404" s="28">
        <f t="shared" si="265"/>
        <v>0.58333333333333337</v>
      </c>
      <c r="J3404" s="28">
        <f t="shared" si="266"/>
        <v>0.33333333333333331</v>
      </c>
      <c r="K3404" s="28">
        <f t="shared" si="267"/>
        <v>0.5</v>
      </c>
      <c r="L3404" s="28">
        <f t="shared" si="269"/>
        <v>0.47222222222222221</v>
      </c>
    </row>
    <row r="3405" spans="1:12" ht="15.75" x14ac:dyDescent="0.25">
      <c r="A3405" s="31" t="s">
        <v>209</v>
      </c>
      <c r="B3405" s="30" t="str">
        <f>VLOOKUP(A3405,'Cód dos países'!$A$3:$C$199,2,FALSE)</f>
        <v>MWI</v>
      </c>
      <c r="C3405" s="25">
        <f>VLOOKUP(A3405,'Cód dos países'!$A$3:$C$199,3,FALSE)</f>
        <v>107</v>
      </c>
      <c r="D3405" s="29">
        <v>1992</v>
      </c>
      <c r="E3405">
        <f t="shared" si="268"/>
        <v>1071992</v>
      </c>
      <c r="F3405" s="28">
        <v>5</v>
      </c>
      <c r="G3405" s="28">
        <v>2</v>
      </c>
      <c r="H3405" s="28">
        <v>3</v>
      </c>
      <c r="I3405" s="28">
        <f t="shared" si="265"/>
        <v>0.41666666666666669</v>
      </c>
      <c r="J3405" s="28">
        <f t="shared" si="266"/>
        <v>0.33333333333333331</v>
      </c>
      <c r="K3405" s="28">
        <f t="shared" si="267"/>
        <v>0.5</v>
      </c>
      <c r="L3405" s="28">
        <f t="shared" si="269"/>
        <v>0.41666666666666663</v>
      </c>
    </row>
    <row r="3406" spans="1:12" ht="15.75" x14ac:dyDescent="0.25">
      <c r="A3406" s="31" t="s">
        <v>209</v>
      </c>
      <c r="B3406" s="30" t="str">
        <f>VLOOKUP(A3406,'Cód dos países'!$A$3:$C$199,2,FALSE)</f>
        <v>MWI</v>
      </c>
      <c r="C3406" s="25">
        <f>VLOOKUP(A3406,'Cód dos países'!$A$3:$C$199,3,FALSE)</f>
        <v>107</v>
      </c>
      <c r="D3406" s="29">
        <v>1993</v>
      </c>
      <c r="E3406">
        <f t="shared" si="268"/>
        <v>1071993</v>
      </c>
      <c r="F3406" s="28">
        <v>5</v>
      </c>
      <c r="G3406" s="28">
        <v>3</v>
      </c>
      <c r="H3406" s="28">
        <v>3</v>
      </c>
      <c r="I3406" s="28">
        <f t="shared" si="265"/>
        <v>0.41666666666666669</v>
      </c>
      <c r="J3406" s="28">
        <f t="shared" si="266"/>
        <v>0.5</v>
      </c>
      <c r="K3406" s="28">
        <f t="shared" si="267"/>
        <v>0.5</v>
      </c>
      <c r="L3406" s="28">
        <f t="shared" si="269"/>
        <v>0.47222222222222221</v>
      </c>
    </row>
    <row r="3407" spans="1:12" ht="15.75" x14ac:dyDescent="0.25">
      <c r="A3407" s="31" t="s">
        <v>209</v>
      </c>
      <c r="B3407" s="30" t="str">
        <f>VLOOKUP(A3407,'Cód dos países'!$A$3:$C$199,2,FALSE)</f>
        <v>MWI</v>
      </c>
      <c r="C3407" s="25">
        <f>VLOOKUP(A3407,'Cód dos países'!$A$3:$C$199,3,FALSE)</f>
        <v>107</v>
      </c>
      <c r="D3407" s="29">
        <v>1994</v>
      </c>
      <c r="E3407">
        <f t="shared" si="268"/>
        <v>1071994</v>
      </c>
      <c r="F3407" s="28">
        <v>5</v>
      </c>
      <c r="G3407" s="28">
        <v>3</v>
      </c>
      <c r="H3407" s="28">
        <v>3</v>
      </c>
      <c r="I3407" s="28">
        <f t="shared" si="265"/>
        <v>0.41666666666666669</v>
      </c>
      <c r="J3407" s="28">
        <f t="shared" si="266"/>
        <v>0.5</v>
      </c>
      <c r="K3407" s="28">
        <f t="shared" si="267"/>
        <v>0.5</v>
      </c>
      <c r="L3407" s="28">
        <f t="shared" si="269"/>
        <v>0.47222222222222221</v>
      </c>
    </row>
    <row r="3408" spans="1:12" ht="15.75" x14ac:dyDescent="0.25">
      <c r="A3408" s="31" t="s">
        <v>209</v>
      </c>
      <c r="B3408" s="30" t="str">
        <f>VLOOKUP(A3408,'Cód dos países'!$A$3:$C$199,2,FALSE)</f>
        <v>MWI</v>
      </c>
      <c r="C3408" s="25">
        <f>VLOOKUP(A3408,'Cód dos países'!$A$3:$C$199,3,FALSE)</f>
        <v>107</v>
      </c>
      <c r="D3408" s="29">
        <v>1995</v>
      </c>
      <c r="E3408">
        <f t="shared" si="268"/>
        <v>1071995</v>
      </c>
      <c r="F3408" s="28">
        <v>5</v>
      </c>
      <c r="G3408" s="28">
        <v>4</v>
      </c>
      <c r="H3408" s="28">
        <v>3</v>
      </c>
      <c r="I3408" s="28">
        <f t="shared" si="265"/>
        <v>0.41666666666666669</v>
      </c>
      <c r="J3408" s="28">
        <f t="shared" si="266"/>
        <v>0.66666666666666663</v>
      </c>
      <c r="K3408" s="28">
        <f t="shared" si="267"/>
        <v>0.5</v>
      </c>
      <c r="L3408" s="28">
        <f t="shared" si="269"/>
        <v>0.52777777777777779</v>
      </c>
    </row>
    <row r="3409" spans="1:12" ht="15.75" x14ac:dyDescent="0.25">
      <c r="A3409" s="31" t="s">
        <v>209</v>
      </c>
      <c r="B3409" s="30" t="str">
        <f>VLOOKUP(A3409,'Cód dos países'!$A$3:$C$199,2,FALSE)</f>
        <v>MWI</v>
      </c>
      <c r="C3409" s="25">
        <f>VLOOKUP(A3409,'Cód dos países'!$A$3:$C$199,3,FALSE)</f>
        <v>107</v>
      </c>
      <c r="D3409" s="29">
        <v>1996</v>
      </c>
      <c r="E3409">
        <f t="shared" si="268"/>
        <v>1071996</v>
      </c>
      <c r="F3409" s="28">
        <v>5</v>
      </c>
      <c r="G3409" s="28">
        <v>4</v>
      </c>
      <c r="H3409" s="28">
        <v>3</v>
      </c>
      <c r="I3409" s="28">
        <f t="shared" si="265"/>
        <v>0.41666666666666669</v>
      </c>
      <c r="J3409" s="28">
        <f t="shared" si="266"/>
        <v>0.66666666666666663</v>
      </c>
      <c r="K3409" s="28">
        <f t="shared" si="267"/>
        <v>0.5</v>
      </c>
      <c r="L3409" s="28">
        <f t="shared" si="269"/>
        <v>0.52777777777777779</v>
      </c>
    </row>
    <row r="3410" spans="1:12" ht="15.75" x14ac:dyDescent="0.25">
      <c r="A3410" s="31" t="s">
        <v>209</v>
      </c>
      <c r="B3410" s="30" t="str">
        <f>VLOOKUP(A3410,'Cód dos países'!$A$3:$C$199,2,FALSE)</f>
        <v>MWI</v>
      </c>
      <c r="C3410" s="25">
        <f>VLOOKUP(A3410,'Cód dos países'!$A$3:$C$199,3,FALSE)</f>
        <v>107</v>
      </c>
      <c r="D3410" s="29">
        <v>1997</v>
      </c>
      <c r="E3410">
        <f t="shared" si="268"/>
        <v>1071997</v>
      </c>
      <c r="F3410" s="28">
        <v>10</v>
      </c>
      <c r="G3410" s="28">
        <v>4</v>
      </c>
      <c r="H3410" s="28">
        <v>3</v>
      </c>
      <c r="I3410" s="28">
        <f t="shared" si="265"/>
        <v>0.83333333333333337</v>
      </c>
      <c r="J3410" s="28">
        <f t="shared" si="266"/>
        <v>0.66666666666666663</v>
      </c>
      <c r="K3410" s="28">
        <f t="shared" si="267"/>
        <v>0.5</v>
      </c>
      <c r="L3410" s="28">
        <f t="shared" si="269"/>
        <v>0.66666666666666663</v>
      </c>
    </row>
    <row r="3411" spans="1:12" ht="15.75" x14ac:dyDescent="0.25">
      <c r="A3411" s="31" t="s">
        <v>209</v>
      </c>
      <c r="B3411" s="30" t="str">
        <f>VLOOKUP(A3411,'Cód dos países'!$A$3:$C$199,2,FALSE)</f>
        <v>MWI</v>
      </c>
      <c r="C3411" s="25">
        <f>VLOOKUP(A3411,'Cód dos países'!$A$3:$C$199,3,FALSE)</f>
        <v>107</v>
      </c>
      <c r="D3411" s="29">
        <v>1998</v>
      </c>
      <c r="E3411">
        <f t="shared" si="268"/>
        <v>1071998</v>
      </c>
      <c r="F3411" s="28">
        <v>10</v>
      </c>
      <c r="G3411" s="28">
        <v>4</v>
      </c>
      <c r="H3411" s="28">
        <v>3</v>
      </c>
      <c r="I3411" s="28">
        <f t="shared" si="265"/>
        <v>0.83333333333333337</v>
      </c>
      <c r="J3411" s="28">
        <f t="shared" si="266"/>
        <v>0.66666666666666663</v>
      </c>
      <c r="K3411" s="28">
        <f t="shared" si="267"/>
        <v>0.5</v>
      </c>
      <c r="L3411" s="28">
        <f t="shared" si="269"/>
        <v>0.66666666666666663</v>
      </c>
    </row>
    <row r="3412" spans="1:12" ht="15.75" x14ac:dyDescent="0.25">
      <c r="A3412" s="31" t="s">
        <v>209</v>
      </c>
      <c r="B3412" s="30" t="str">
        <f>VLOOKUP(A3412,'Cód dos países'!$A$3:$C$199,2,FALSE)</f>
        <v>MWI</v>
      </c>
      <c r="C3412" s="25">
        <f>VLOOKUP(A3412,'Cód dos países'!$A$3:$C$199,3,FALSE)</f>
        <v>107</v>
      </c>
      <c r="D3412" s="29">
        <v>1999</v>
      </c>
      <c r="E3412">
        <f t="shared" si="268"/>
        <v>1071999</v>
      </c>
      <c r="F3412" s="28">
        <v>10</v>
      </c>
      <c r="G3412" s="28">
        <v>4</v>
      </c>
      <c r="H3412" s="28">
        <v>3</v>
      </c>
      <c r="I3412" s="28">
        <f t="shared" si="265"/>
        <v>0.83333333333333337</v>
      </c>
      <c r="J3412" s="28">
        <f t="shared" si="266"/>
        <v>0.66666666666666663</v>
      </c>
      <c r="K3412" s="28">
        <f t="shared" si="267"/>
        <v>0.5</v>
      </c>
      <c r="L3412" s="28">
        <f t="shared" si="269"/>
        <v>0.66666666666666663</v>
      </c>
    </row>
    <row r="3413" spans="1:12" ht="15.75" x14ac:dyDescent="0.25">
      <c r="A3413" s="31" t="s">
        <v>209</v>
      </c>
      <c r="B3413" s="30" t="str">
        <f>VLOOKUP(A3413,'Cód dos países'!$A$3:$C$199,2,FALSE)</f>
        <v>MWI</v>
      </c>
      <c r="C3413" s="25">
        <f>VLOOKUP(A3413,'Cód dos países'!$A$3:$C$199,3,FALSE)</f>
        <v>107</v>
      </c>
      <c r="D3413" s="29">
        <v>2000</v>
      </c>
      <c r="E3413">
        <f t="shared" si="268"/>
        <v>1072000</v>
      </c>
      <c r="F3413" s="28">
        <v>10</v>
      </c>
      <c r="G3413" s="28">
        <v>4</v>
      </c>
      <c r="H3413" s="28">
        <v>3</v>
      </c>
      <c r="I3413" s="28">
        <f t="shared" si="265"/>
        <v>0.83333333333333337</v>
      </c>
      <c r="J3413" s="28">
        <f t="shared" si="266"/>
        <v>0.66666666666666663</v>
      </c>
      <c r="K3413" s="28">
        <f t="shared" si="267"/>
        <v>0.5</v>
      </c>
      <c r="L3413" s="28">
        <f t="shared" si="269"/>
        <v>0.66666666666666663</v>
      </c>
    </row>
    <row r="3414" spans="1:12" ht="15.75" x14ac:dyDescent="0.25">
      <c r="A3414" s="31" t="s">
        <v>209</v>
      </c>
      <c r="B3414" s="30" t="str">
        <f>VLOOKUP(A3414,'Cód dos países'!$A$3:$C$199,2,FALSE)</f>
        <v>MWI</v>
      </c>
      <c r="C3414" s="25">
        <f>VLOOKUP(A3414,'Cód dos países'!$A$3:$C$199,3,FALSE)</f>
        <v>107</v>
      </c>
      <c r="D3414" s="29">
        <v>2001</v>
      </c>
      <c r="E3414">
        <f t="shared" si="268"/>
        <v>1072001</v>
      </c>
      <c r="F3414" s="28">
        <v>8.5</v>
      </c>
      <c r="G3414" s="28">
        <v>3.5</v>
      </c>
      <c r="H3414" s="28">
        <v>2.5</v>
      </c>
      <c r="I3414" s="28">
        <f t="shared" si="265"/>
        <v>0.70833333333333337</v>
      </c>
      <c r="J3414" s="28">
        <f t="shared" si="266"/>
        <v>0.58333333333333337</v>
      </c>
      <c r="K3414" s="28">
        <f t="shared" si="267"/>
        <v>0.41666666666666669</v>
      </c>
      <c r="L3414" s="28">
        <f t="shared" si="269"/>
        <v>0.56944444444444442</v>
      </c>
    </row>
    <row r="3415" spans="1:12" ht="15.75" x14ac:dyDescent="0.25">
      <c r="A3415" s="31" t="s">
        <v>209</v>
      </c>
      <c r="B3415" s="30" t="str">
        <f>VLOOKUP(A3415,'Cód dos países'!$A$3:$C$199,2,FALSE)</f>
        <v>MWI</v>
      </c>
      <c r="C3415" s="25">
        <f>VLOOKUP(A3415,'Cód dos países'!$A$3:$C$199,3,FALSE)</f>
        <v>107</v>
      </c>
      <c r="D3415" s="29">
        <v>2002</v>
      </c>
      <c r="E3415">
        <f t="shared" si="268"/>
        <v>1072002</v>
      </c>
      <c r="F3415" s="28">
        <v>8</v>
      </c>
      <c r="G3415" s="28">
        <v>3</v>
      </c>
      <c r="H3415" s="28">
        <v>2</v>
      </c>
      <c r="I3415" s="28">
        <f t="shared" si="265"/>
        <v>0.66666666666666663</v>
      </c>
      <c r="J3415" s="28">
        <f t="shared" si="266"/>
        <v>0.5</v>
      </c>
      <c r="K3415" s="28">
        <f t="shared" si="267"/>
        <v>0.33333333333333331</v>
      </c>
      <c r="L3415" s="28">
        <f t="shared" si="269"/>
        <v>0.49999999999999994</v>
      </c>
    </row>
    <row r="3416" spans="1:12" ht="15.75" x14ac:dyDescent="0.25">
      <c r="A3416" s="31" t="s">
        <v>209</v>
      </c>
      <c r="B3416" s="30" t="str">
        <f>VLOOKUP(A3416,'Cód dos países'!$A$3:$C$199,2,FALSE)</f>
        <v>MWI</v>
      </c>
      <c r="C3416" s="25">
        <f>VLOOKUP(A3416,'Cód dos países'!$A$3:$C$199,3,FALSE)</f>
        <v>107</v>
      </c>
      <c r="D3416" s="29">
        <v>2003</v>
      </c>
      <c r="E3416">
        <f t="shared" si="268"/>
        <v>1072003</v>
      </c>
      <c r="F3416" s="28">
        <v>8</v>
      </c>
      <c r="G3416" s="28">
        <v>3</v>
      </c>
      <c r="H3416" s="28">
        <v>2</v>
      </c>
      <c r="I3416" s="28">
        <f t="shared" si="265"/>
        <v>0.66666666666666663</v>
      </c>
      <c r="J3416" s="28">
        <f t="shared" si="266"/>
        <v>0.5</v>
      </c>
      <c r="K3416" s="28">
        <f t="shared" si="267"/>
        <v>0.33333333333333331</v>
      </c>
      <c r="L3416" s="28">
        <f t="shared" si="269"/>
        <v>0.49999999999999994</v>
      </c>
    </row>
    <row r="3417" spans="1:12" ht="15.75" x14ac:dyDescent="0.25">
      <c r="A3417" s="31" t="s">
        <v>209</v>
      </c>
      <c r="B3417" s="30" t="str">
        <f>VLOOKUP(A3417,'Cód dos países'!$A$3:$C$199,2,FALSE)</f>
        <v>MWI</v>
      </c>
      <c r="C3417" s="25">
        <f>VLOOKUP(A3417,'Cód dos países'!$A$3:$C$199,3,FALSE)</f>
        <v>107</v>
      </c>
      <c r="D3417" s="29">
        <v>2004</v>
      </c>
      <c r="E3417">
        <f t="shared" si="268"/>
        <v>1072004</v>
      </c>
      <c r="F3417" s="28">
        <v>8</v>
      </c>
      <c r="G3417" s="28">
        <v>3</v>
      </c>
      <c r="H3417" s="28">
        <v>2</v>
      </c>
      <c r="I3417" s="28">
        <f t="shared" si="265"/>
        <v>0.66666666666666663</v>
      </c>
      <c r="J3417" s="28">
        <f t="shared" si="266"/>
        <v>0.5</v>
      </c>
      <c r="K3417" s="28">
        <f t="shared" si="267"/>
        <v>0.33333333333333331</v>
      </c>
      <c r="L3417" s="28">
        <f t="shared" si="269"/>
        <v>0.49999999999999994</v>
      </c>
    </row>
    <row r="3418" spans="1:12" ht="15.75" x14ac:dyDescent="0.25">
      <c r="A3418" s="31" t="s">
        <v>209</v>
      </c>
      <c r="B3418" s="30" t="str">
        <f>VLOOKUP(A3418,'Cód dos países'!$A$3:$C$199,2,FALSE)</f>
        <v>MWI</v>
      </c>
      <c r="C3418" s="25">
        <f>VLOOKUP(A3418,'Cód dos países'!$A$3:$C$199,3,FALSE)</f>
        <v>107</v>
      </c>
      <c r="D3418" s="29">
        <v>2005</v>
      </c>
      <c r="E3418">
        <f t="shared" si="268"/>
        <v>1072005</v>
      </c>
      <c r="F3418" s="28">
        <v>8</v>
      </c>
      <c r="G3418" s="28">
        <v>3</v>
      </c>
      <c r="H3418" s="28">
        <v>2</v>
      </c>
      <c r="I3418" s="28">
        <f t="shared" si="265"/>
        <v>0.66666666666666663</v>
      </c>
      <c r="J3418" s="28">
        <f t="shared" si="266"/>
        <v>0.5</v>
      </c>
      <c r="K3418" s="28">
        <f t="shared" si="267"/>
        <v>0.33333333333333331</v>
      </c>
      <c r="L3418" s="28">
        <f t="shared" si="269"/>
        <v>0.49999999999999994</v>
      </c>
    </row>
    <row r="3419" spans="1:12" ht="15.75" x14ac:dyDescent="0.25">
      <c r="A3419" s="31" t="s">
        <v>209</v>
      </c>
      <c r="B3419" s="30" t="str">
        <f>VLOOKUP(A3419,'Cód dos países'!$A$3:$C$199,2,FALSE)</f>
        <v>MWI</v>
      </c>
      <c r="C3419" s="25">
        <f>VLOOKUP(A3419,'Cód dos países'!$A$3:$C$199,3,FALSE)</f>
        <v>107</v>
      </c>
      <c r="D3419" s="29">
        <v>2006</v>
      </c>
      <c r="E3419">
        <f t="shared" si="268"/>
        <v>1072006</v>
      </c>
      <c r="F3419" s="28">
        <v>8.5</v>
      </c>
      <c r="G3419" s="28">
        <v>3</v>
      </c>
      <c r="H3419" s="28">
        <v>2</v>
      </c>
      <c r="I3419" s="28">
        <f t="shared" si="265"/>
        <v>0.70833333333333337</v>
      </c>
      <c r="J3419" s="28">
        <f t="shared" si="266"/>
        <v>0.5</v>
      </c>
      <c r="K3419" s="28">
        <f t="shared" si="267"/>
        <v>0.33333333333333331</v>
      </c>
      <c r="L3419" s="28">
        <f t="shared" si="269"/>
        <v>0.51388888888888884</v>
      </c>
    </row>
    <row r="3420" spans="1:12" ht="15.75" x14ac:dyDescent="0.25">
      <c r="A3420" s="31" t="s">
        <v>209</v>
      </c>
      <c r="B3420" s="30" t="str">
        <f>VLOOKUP(A3420,'Cód dos países'!$A$3:$C$199,2,FALSE)</f>
        <v>MWI</v>
      </c>
      <c r="C3420" s="25">
        <f>VLOOKUP(A3420,'Cód dos países'!$A$3:$C$199,3,FALSE)</f>
        <v>107</v>
      </c>
      <c r="D3420" s="29">
        <v>2007</v>
      </c>
      <c r="E3420">
        <f t="shared" si="268"/>
        <v>1072007</v>
      </c>
      <c r="F3420" s="28">
        <v>8.5</v>
      </c>
      <c r="G3420" s="28">
        <v>3</v>
      </c>
      <c r="H3420" s="28">
        <v>1.5</v>
      </c>
      <c r="I3420" s="28">
        <f t="shared" si="265"/>
        <v>0.70833333333333337</v>
      </c>
      <c r="J3420" s="28">
        <f t="shared" si="266"/>
        <v>0.5</v>
      </c>
      <c r="K3420" s="28">
        <f t="shared" si="267"/>
        <v>0.25</v>
      </c>
      <c r="L3420" s="28">
        <f t="shared" si="269"/>
        <v>0.4861111111111111</v>
      </c>
    </row>
    <row r="3421" spans="1:12" ht="15.75" x14ac:dyDescent="0.25">
      <c r="A3421" s="31" t="s">
        <v>209</v>
      </c>
      <c r="B3421" s="30" t="str">
        <f>VLOOKUP(A3421,'Cód dos países'!$A$3:$C$199,2,FALSE)</f>
        <v>MWI</v>
      </c>
      <c r="C3421" s="25">
        <f>VLOOKUP(A3421,'Cód dos países'!$A$3:$C$199,3,FALSE)</f>
        <v>107</v>
      </c>
      <c r="D3421" s="29">
        <v>2008</v>
      </c>
      <c r="E3421">
        <f t="shared" si="268"/>
        <v>1072008</v>
      </c>
      <c r="F3421" s="28">
        <v>8.5</v>
      </c>
      <c r="G3421" s="28">
        <v>3</v>
      </c>
      <c r="H3421" s="28">
        <v>1.5</v>
      </c>
      <c r="I3421" s="28">
        <f t="shared" si="265"/>
        <v>0.70833333333333337</v>
      </c>
      <c r="J3421" s="28">
        <f t="shared" si="266"/>
        <v>0.5</v>
      </c>
      <c r="K3421" s="28">
        <f t="shared" si="267"/>
        <v>0.25</v>
      </c>
      <c r="L3421" s="28">
        <f t="shared" si="269"/>
        <v>0.4861111111111111</v>
      </c>
    </row>
    <row r="3422" spans="1:12" ht="15.75" x14ac:dyDescent="0.25">
      <c r="A3422" s="31" t="s">
        <v>209</v>
      </c>
      <c r="B3422" s="30" t="str">
        <f>VLOOKUP(A3422,'Cód dos países'!$A$3:$C$199,2,FALSE)</f>
        <v>MWI</v>
      </c>
      <c r="C3422" s="25">
        <f>VLOOKUP(A3422,'Cód dos países'!$A$3:$C$199,3,FALSE)</f>
        <v>107</v>
      </c>
      <c r="D3422" s="29">
        <v>2009</v>
      </c>
      <c r="E3422">
        <f t="shared" si="268"/>
        <v>1072009</v>
      </c>
      <c r="F3422" s="28">
        <v>7.5</v>
      </c>
      <c r="G3422" s="28">
        <v>3</v>
      </c>
      <c r="H3422" s="28">
        <v>1.5</v>
      </c>
      <c r="I3422" s="28">
        <f t="shared" si="265"/>
        <v>0.625</v>
      </c>
      <c r="J3422" s="28">
        <f t="shared" si="266"/>
        <v>0.5</v>
      </c>
      <c r="K3422" s="28">
        <f t="shared" si="267"/>
        <v>0.25</v>
      </c>
      <c r="L3422" s="28">
        <f t="shared" si="269"/>
        <v>0.45833333333333331</v>
      </c>
    </row>
    <row r="3423" spans="1:12" ht="15.75" x14ac:dyDescent="0.25">
      <c r="A3423" s="31" t="s">
        <v>209</v>
      </c>
      <c r="B3423" s="30" t="str">
        <f>VLOOKUP(A3423,'Cód dos países'!$A$3:$C$199,2,FALSE)</f>
        <v>MWI</v>
      </c>
      <c r="C3423" s="25">
        <f>VLOOKUP(A3423,'Cód dos países'!$A$3:$C$199,3,FALSE)</f>
        <v>107</v>
      </c>
      <c r="D3423" s="29">
        <v>2010</v>
      </c>
      <c r="E3423">
        <f t="shared" si="268"/>
        <v>1072010</v>
      </c>
      <c r="F3423" s="28">
        <v>0.59090909090909094</v>
      </c>
      <c r="G3423" s="28">
        <v>0.5</v>
      </c>
      <c r="H3423" s="28">
        <v>0.33333333333333331</v>
      </c>
      <c r="I3423" s="28">
        <f t="shared" si="265"/>
        <v>0.59090909090909094</v>
      </c>
      <c r="J3423" s="28">
        <f t="shared" si="266"/>
        <v>0.5</v>
      </c>
      <c r="K3423" s="28">
        <f t="shared" si="267"/>
        <v>0.33333333333333331</v>
      </c>
      <c r="L3423" s="28">
        <f t="shared" si="269"/>
        <v>0.47474747474747475</v>
      </c>
    </row>
    <row r="3424" spans="1:12" ht="15.75" x14ac:dyDescent="0.25">
      <c r="A3424" s="31" t="s">
        <v>209</v>
      </c>
      <c r="B3424" s="30" t="str">
        <f>VLOOKUP(A3424,'Cód dos países'!$A$3:$C$199,2,FALSE)</f>
        <v>MWI</v>
      </c>
      <c r="C3424" s="25">
        <f>VLOOKUP(A3424,'Cód dos países'!$A$3:$C$199,3,FALSE)</f>
        <v>107</v>
      </c>
      <c r="D3424" s="29">
        <v>2011</v>
      </c>
      <c r="E3424">
        <f t="shared" si="268"/>
        <v>1072011</v>
      </c>
      <c r="F3424" s="28">
        <v>0.45454545454545453</v>
      </c>
      <c r="G3424" s="28">
        <v>0.5</v>
      </c>
      <c r="H3424" s="28">
        <v>0.33333333333333331</v>
      </c>
      <c r="I3424" s="28">
        <f t="shared" si="265"/>
        <v>0.45454545454545453</v>
      </c>
      <c r="J3424" s="28">
        <f t="shared" si="266"/>
        <v>0.5</v>
      </c>
      <c r="K3424" s="28">
        <f t="shared" si="267"/>
        <v>0.33333333333333331</v>
      </c>
      <c r="L3424" s="28">
        <f t="shared" si="269"/>
        <v>0.42929292929292923</v>
      </c>
    </row>
    <row r="3425" spans="1:12" ht="15.75" x14ac:dyDescent="0.25">
      <c r="A3425" s="31" t="s">
        <v>209</v>
      </c>
      <c r="B3425" s="30" t="str">
        <f>VLOOKUP(A3425,'Cód dos países'!$A$3:$C$199,2,FALSE)</f>
        <v>MWI</v>
      </c>
      <c r="C3425" s="25">
        <f>VLOOKUP(A3425,'Cód dos países'!$A$3:$C$199,3,FALSE)</f>
        <v>107</v>
      </c>
      <c r="D3425" s="29">
        <v>2012</v>
      </c>
      <c r="E3425">
        <f t="shared" si="268"/>
        <v>1072012</v>
      </c>
      <c r="F3425" s="28">
        <v>0.45454545454545453</v>
      </c>
      <c r="G3425" s="28">
        <v>0.41666666666666669</v>
      </c>
      <c r="H3425" s="28">
        <v>0.33333333333333331</v>
      </c>
      <c r="I3425" s="28">
        <f t="shared" si="265"/>
        <v>0.45454545454545453</v>
      </c>
      <c r="J3425" s="28">
        <f t="shared" si="266"/>
        <v>0.41666666666666669</v>
      </c>
      <c r="K3425" s="28">
        <f t="shared" si="267"/>
        <v>0.33333333333333331</v>
      </c>
      <c r="L3425" s="28">
        <f t="shared" si="269"/>
        <v>0.40151515151515149</v>
      </c>
    </row>
    <row r="3426" spans="1:12" ht="15.75" x14ac:dyDescent="0.25">
      <c r="A3426" s="31" t="s">
        <v>209</v>
      </c>
      <c r="B3426" s="30" t="str">
        <f>VLOOKUP(A3426,'Cód dos países'!$A$3:$C$199,2,FALSE)</f>
        <v>MWI</v>
      </c>
      <c r="C3426" s="25">
        <f>VLOOKUP(A3426,'Cód dos países'!$A$3:$C$199,3,FALSE)</f>
        <v>107</v>
      </c>
      <c r="D3426" s="29">
        <v>2013</v>
      </c>
      <c r="E3426">
        <f t="shared" si="268"/>
        <v>1072013</v>
      </c>
      <c r="F3426" s="28">
        <v>0.45454545454545453</v>
      </c>
      <c r="G3426" s="28">
        <v>0.41666666666666669</v>
      </c>
      <c r="H3426" s="28">
        <v>0.33333333333333331</v>
      </c>
      <c r="I3426" s="28">
        <f t="shared" si="265"/>
        <v>0.45454545454545453</v>
      </c>
      <c r="J3426" s="28">
        <f t="shared" si="266"/>
        <v>0.41666666666666669</v>
      </c>
      <c r="K3426" s="28">
        <f t="shared" si="267"/>
        <v>0.33333333333333331</v>
      </c>
      <c r="L3426" s="28">
        <f t="shared" si="269"/>
        <v>0.40151515151515149</v>
      </c>
    </row>
    <row r="3427" spans="1:12" ht="15.75" x14ac:dyDescent="0.25">
      <c r="A3427" s="31" t="s">
        <v>209</v>
      </c>
      <c r="B3427" s="30" t="str">
        <f>VLOOKUP(A3427,'Cód dos países'!$A$3:$C$199,2,FALSE)</f>
        <v>MWI</v>
      </c>
      <c r="C3427" s="25">
        <f>VLOOKUP(A3427,'Cód dos países'!$A$3:$C$199,3,FALSE)</f>
        <v>107</v>
      </c>
      <c r="D3427" s="29">
        <v>2014</v>
      </c>
      <c r="E3427">
        <f t="shared" si="268"/>
        <v>1072014</v>
      </c>
      <c r="F3427" s="28">
        <v>0.45454545454545453</v>
      </c>
      <c r="G3427" s="28">
        <v>0.41666666666666669</v>
      </c>
      <c r="H3427" s="28">
        <v>0.33333333333333331</v>
      </c>
      <c r="I3427" s="28">
        <f t="shared" si="265"/>
        <v>0.45454545454545453</v>
      </c>
      <c r="J3427" s="28">
        <f t="shared" si="266"/>
        <v>0.41666666666666669</v>
      </c>
      <c r="K3427" s="28">
        <f t="shared" si="267"/>
        <v>0.33333333333333331</v>
      </c>
      <c r="L3427" s="28">
        <f t="shared" si="269"/>
        <v>0.40151515151515149</v>
      </c>
    </row>
    <row r="3428" spans="1:12" ht="15.75" x14ac:dyDescent="0.25">
      <c r="A3428" s="31" t="s">
        <v>211</v>
      </c>
      <c r="B3428" s="30" t="str">
        <f>VLOOKUP(A3428,'Cód dos países'!$A$3:$C$199,2,FALSE)</f>
        <v>MYS</v>
      </c>
      <c r="C3428" s="25">
        <f>VLOOKUP(A3428,'Cód dos países'!$A$3:$C$199,3,FALSE)</f>
        <v>108</v>
      </c>
      <c r="D3428" s="29">
        <v>1983</v>
      </c>
      <c r="E3428">
        <f t="shared" si="268"/>
        <v>1081983</v>
      </c>
      <c r="F3428" s="28">
        <v>5.5</v>
      </c>
      <c r="G3428" s="28">
        <v>4</v>
      </c>
      <c r="H3428" s="28">
        <v>5.5</v>
      </c>
      <c r="I3428" s="28">
        <f t="shared" si="265"/>
        <v>0.45833333333333331</v>
      </c>
      <c r="J3428" s="28">
        <f t="shared" si="266"/>
        <v>0.66666666666666663</v>
      </c>
      <c r="K3428" s="28">
        <f t="shared" si="267"/>
        <v>0.91666666666666663</v>
      </c>
      <c r="L3428" s="28">
        <f t="shared" si="269"/>
        <v>0.68055555555555558</v>
      </c>
    </row>
    <row r="3429" spans="1:12" ht="15.75" x14ac:dyDescent="0.25">
      <c r="A3429" s="31" t="s">
        <v>211</v>
      </c>
      <c r="B3429" s="30" t="str">
        <f>VLOOKUP(A3429,'Cód dos países'!$A$3:$C$199,2,FALSE)</f>
        <v>MYS</v>
      </c>
      <c r="C3429" s="25">
        <f>VLOOKUP(A3429,'Cód dos países'!$A$3:$C$199,3,FALSE)</f>
        <v>108</v>
      </c>
      <c r="D3429" s="29">
        <v>1984</v>
      </c>
      <c r="E3429">
        <f t="shared" si="268"/>
        <v>1081984</v>
      </c>
      <c r="F3429" s="28">
        <v>7</v>
      </c>
      <c r="G3429" s="28">
        <v>4</v>
      </c>
      <c r="H3429" s="28">
        <v>5.5</v>
      </c>
      <c r="I3429" s="28">
        <f t="shared" si="265"/>
        <v>0.58333333333333337</v>
      </c>
      <c r="J3429" s="28">
        <f t="shared" si="266"/>
        <v>0.66666666666666663</v>
      </c>
      <c r="K3429" s="28">
        <f t="shared" si="267"/>
        <v>0.91666666666666663</v>
      </c>
      <c r="L3429" s="28">
        <f t="shared" si="269"/>
        <v>0.7222222222222221</v>
      </c>
    </row>
    <row r="3430" spans="1:12" ht="15.75" x14ac:dyDescent="0.25">
      <c r="A3430" s="31" t="s">
        <v>211</v>
      </c>
      <c r="B3430" s="30" t="str">
        <f>VLOOKUP(A3430,'Cód dos países'!$A$3:$C$199,2,FALSE)</f>
        <v>MYS</v>
      </c>
      <c r="C3430" s="25">
        <f>VLOOKUP(A3430,'Cód dos países'!$A$3:$C$199,3,FALSE)</f>
        <v>108</v>
      </c>
      <c r="D3430" s="29">
        <v>1985</v>
      </c>
      <c r="E3430">
        <f t="shared" si="268"/>
        <v>1081985</v>
      </c>
      <c r="F3430" s="28">
        <v>7</v>
      </c>
      <c r="G3430" s="28">
        <v>5</v>
      </c>
      <c r="H3430" s="28">
        <v>5</v>
      </c>
      <c r="I3430" s="28">
        <f t="shared" si="265"/>
        <v>0.58333333333333337</v>
      </c>
      <c r="J3430" s="28">
        <f t="shared" si="266"/>
        <v>0.83333333333333337</v>
      </c>
      <c r="K3430" s="28">
        <f t="shared" si="267"/>
        <v>0.83333333333333337</v>
      </c>
      <c r="L3430" s="28">
        <f t="shared" si="269"/>
        <v>0.75</v>
      </c>
    </row>
    <row r="3431" spans="1:12" ht="15.75" x14ac:dyDescent="0.25">
      <c r="A3431" s="31" t="s">
        <v>211</v>
      </c>
      <c r="B3431" s="30" t="str">
        <f>VLOOKUP(A3431,'Cód dos países'!$A$3:$C$199,2,FALSE)</f>
        <v>MYS</v>
      </c>
      <c r="C3431" s="25">
        <f>VLOOKUP(A3431,'Cód dos países'!$A$3:$C$199,3,FALSE)</f>
        <v>108</v>
      </c>
      <c r="D3431" s="29">
        <v>1986</v>
      </c>
      <c r="E3431">
        <f t="shared" si="268"/>
        <v>1081986</v>
      </c>
      <c r="F3431" s="28">
        <v>6</v>
      </c>
      <c r="G3431" s="28">
        <v>5</v>
      </c>
      <c r="H3431" s="28">
        <v>4</v>
      </c>
      <c r="I3431" s="28">
        <f t="shared" si="265"/>
        <v>0.5</v>
      </c>
      <c r="J3431" s="28">
        <f t="shared" si="266"/>
        <v>0.83333333333333337</v>
      </c>
      <c r="K3431" s="28">
        <f t="shared" si="267"/>
        <v>0.66666666666666663</v>
      </c>
      <c r="L3431" s="28">
        <f t="shared" si="269"/>
        <v>0.66666666666666663</v>
      </c>
    </row>
    <row r="3432" spans="1:12" ht="15.75" x14ac:dyDescent="0.25">
      <c r="A3432" s="31" t="s">
        <v>211</v>
      </c>
      <c r="B3432" s="30" t="str">
        <f>VLOOKUP(A3432,'Cód dos países'!$A$3:$C$199,2,FALSE)</f>
        <v>MYS</v>
      </c>
      <c r="C3432" s="25">
        <f>VLOOKUP(A3432,'Cód dos países'!$A$3:$C$199,3,FALSE)</f>
        <v>108</v>
      </c>
      <c r="D3432" s="29">
        <v>1987</v>
      </c>
      <c r="E3432">
        <f t="shared" si="268"/>
        <v>1081987</v>
      </c>
      <c r="F3432" s="28">
        <v>5</v>
      </c>
      <c r="G3432" s="28">
        <v>5</v>
      </c>
      <c r="H3432" s="28">
        <v>4</v>
      </c>
      <c r="I3432" s="28">
        <f t="shared" si="265"/>
        <v>0.41666666666666669</v>
      </c>
      <c r="J3432" s="28">
        <f t="shared" si="266"/>
        <v>0.83333333333333337</v>
      </c>
      <c r="K3432" s="28">
        <f t="shared" si="267"/>
        <v>0.66666666666666663</v>
      </c>
      <c r="L3432" s="28">
        <f t="shared" si="269"/>
        <v>0.63888888888888884</v>
      </c>
    </row>
    <row r="3433" spans="1:12" ht="15.75" x14ac:dyDescent="0.25">
      <c r="A3433" s="31" t="s">
        <v>211</v>
      </c>
      <c r="B3433" s="30" t="str">
        <f>VLOOKUP(A3433,'Cód dos países'!$A$3:$C$199,2,FALSE)</f>
        <v>MYS</v>
      </c>
      <c r="C3433" s="25">
        <f>VLOOKUP(A3433,'Cód dos países'!$A$3:$C$199,3,FALSE)</f>
        <v>108</v>
      </c>
      <c r="D3433" s="29">
        <v>1988</v>
      </c>
      <c r="E3433">
        <f t="shared" si="268"/>
        <v>1081988</v>
      </c>
      <c r="F3433" s="28">
        <v>5</v>
      </c>
      <c r="G3433" s="28">
        <v>3</v>
      </c>
      <c r="H3433" s="28">
        <v>4</v>
      </c>
      <c r="I3433" s="28">
        <f t="shared" si="265"/>
        <v>0.41666666666666669</v>
      </c>
      <c r="J3433" s="28">
        <f t="shared" si="266"/>
        <v>0.5</v>
      </c>
      <c r="K3433" s="28">
        <f t="shared" si="267"/>
        <v>0.66666666666666663</v>
      </c>
      <c r="L3433" s="28">
        <f t="shared" si="269"/>
        <v>0.52777777777777779</v>
      </c>
    </row>
    <row r="3434" spans="1:12" ht="15.75" x14ac:dyDescent="0.25">
      <c r="A3434" s="31" t="s">
        <v>211</v>
      </c>
      <c r="B3434" s="30" t="str">
        <f>VLOOKUP(A3434,'Cód dos países'!$A$3:$C$199,2,FALSE)</f>
        <v>MYS</v>
      </c>
      <c r="C3434" s="25">
        <f>VLOOKUP(A3434,'Cód dos países'!$A$3:$C$199,3,FALSE)</f>
        <v>108</v>
      </c>
      <c r="D3434" s="29">
        <v>1989</v>
      </c>
      <c r="E3434">
        <f t="shared" si="268"/>
        <v>1081989</v>
      </c>
      <c r="F3434" s="28">
        <v>5</v>
      </c>
      <c r="G3434" s="28">
        <v>3</v>
      </c>
      <c r="H3434" s="28">
        <v>4</v>
      </c>
      <c r="I3434" s="28">
        <f t="shared" si="265"/>
        <v>0.41666666666666669</v>
      </c>
      <c r="J3434" s="28">
        <f t="shared" si="266"/>
        <v>0.5</v>
      </c>
      <c r="K3434" s="28">
        <f t="shared" si="267"/>
        <v>0.66666666666666663</v>
      </c>
      <c r="L3434" s="28">
        <f t="shared" si="269"/>
        <v>0.52777777777777779</v>
      </c>
    </row>
    <row r="3435" spans="1:12" ht="15.75" x14ac:dyDescent="0.25">
      <c r="A3435" s="31" t="s">
        <v>211</v>
      </c>
      <c r="B3435" s="30" t="str">
        <f>VLOOKUP(A3435,'Cód dos países'!$A$3:$C$199,2,FALSE)</f>
        <v>MYS</v>
      </c>
      <c r="C3435" s="25">
        <f>VLOOKUP(A3435,'Cód dos países'!$A$3:$C$199,3,FALSE)</f>
        <v>108</v>
      </c>
      <c r="D3435" s="29">
        <v>1990</v>
      </c>
      <c r="E3435">
        <f t="shared" si="268"/>
        <v>1081990</v>
      </c>
      <c r="F3435" s="28">
        <v>9</v>
      </c>
      <c r="G3435" s="28">
        <v>3</v>
      </c>
      <c r="H3435" s="28">
        <v>4</v>
      </c>
      <c r="I3435" s="28">
        <f t="shared" si="265"/>
        <v>0.75</v>
      </c>
      <c r="J3435" s="28">
        <f t="shared" si="266"/>
        <v>0.5</v>
      </c>
      <c r="K3435" s="28">
        <f t="shared" si="267"/>
        <v>0.66666666666666663</v>
      </c>
      <c r="L3435" s="28">
        <f t="shared" si="269"/>
        <v>0.63888888888888884</v>
      </c>
    </row>
    <row r="3436" spans="1:12" ht="15.75" x14ac:dyDescent="0.25">
      <c r="A3436" s="31" t="s">
        <v>211</v>
      </c>
      <c r="B3436" s="30" t="str">
        <f>VLOOKUP(A3436,'Cód dos países'!$A$3:$C$199,2,FALSE)</f>
        <v>MYS</v>
      </c>
      <c r="C3436" s="25">
        <f>VLOOKUP(A3436,'Cód dos países'!$A$3:$C$199,3,FALSE)</f>
        <v>108</v>
      </c>
      <c r="D3436" s="29">
        <v>1991</v>
      </c>
      <c r="E3436">
        <f t="shared" si="268"/>
        <v>1081991</v>
      </c>
      <c r="F3436" s="28">
        <v>9</v>
      </c>
      <c r="G3436" s="28">
        <v>3</v>
      </c>
      <c r="H3436" s="28">
        <v>4</v>
      </c>
      <c r="I3436" s="28">
        <f t="shared" si="265"/>
        <v>0.75</v>
      </c>
      <c r="J3436" s="28">
        <f t="shared" si="266"/>
        <v>0.5</v>
      </c>
      <c r="K3436" s="28">
        <f t="shared" si="267"/>
        <v>0.66666666666666663</v>
      </c>
      <c r="L3436" s="28">
        <f t="shared" si="269"/>
        <v>0.63888888888888884</v>
      </c>
    </row>
    <row r="3437" spans="1:12" ht="15.75" x14ac:dyDescent="0.25">
      <c r="A3437" s="31" t="s">
        <v>211</v>
      </c>
      <c r="B3437" s="30" t="str">
        <f>VLOOKUP(A3437,'Cód dos países'!$A$3:$C$199,2,FALSE)</f>
        <v>MYS</v>
      </c>
      <c r="C3437" s="25">
        <f>VLOOKUP(A3437,'Cód dos países'!$A$3:$C$199,3,FALSE)</f>
        <v>108</v>
      </c>
      <c r="D3437" s="29">
        <v>1992</v>
      </c>
      <c r="E3437">
        <f t="shared" si="268"/>
        <v>1081992</v>
      </c>
      <c r="F3437" s="28">
        <v>8</v>
      </c>
      <c r="G3437" s="28">
        <v>3</v>
      </c>
      <c r="H3437" s="28">
        <v>4</v>
      </c>
      <c r="I3437" s="28">
        <f t="shared" si="265"/>
        <v>0.66666666666666663</v>
      </c>
      <c r="J3437" s="28">
        <f t="shared" si="266"/>
        <v>0.5</v>
      </c>
      <c r="K3437" s="28">
        <f t="shared" si="267"/>
        <v>0.66666666666666663</v>
      </c>
      <c r="L3437" s="28">
        <f t="shared" si="269"/>
        <v>0.61111111111111105</v>
      </c>
    </row>
    <row r="3438" spans="1:12" ht="15.75" x14ac:dyDescent="0.25">
      <c r="A3438" s="31" t="s">
        <v>211</v>
      </c>
      <c r="B3438" s="30" t="str">
        <f>VLOOKUP(A3438,'Cód dos países'!$A$3:$C$199,2,FALSE)</f>
        <v>MYS</v>
      </c>
      <c r="C3438" s="25">
        <f>VLOOKUP(A3438,'Cód dos países'!$A$3:$C$199,3,FALSE)</f>
        <v>108</v>
      </c>
      <c r="D3438" s="29">
        <v>1993</v>
      </c>
      <c r="E3438">
        <f t="shared" si="268"/>
        <v>1081993</v>
      </c>
      <c r="F3438" s="28">
        <v>7</v>
      </c>
      <c r="G3438" s="28">
        <v>5</v>
      </c>
      <c r="H3438" s="28">
        <v>4</v>
      </c>
      <c r="I3438" s="28">
        <f t="shared" si="265"/>
        <v>0.58333333333333337</v>
      </c>
      <c r="J3438" s="28">
        <f t="shared" si="266"/>
        <v>0.83333333333333337</v>
      </c>
      <c r="K3438" s="28">
        <f t="shared" si="267"/>
        <v>0.66666666666666663</v>
      </c>
      <c r="L3438" s="28">
        <f t="shared" si="269"/>
        <v>0.69444444444444442</v>
      </c>
    </row>
    <row r="3439" spans="1:12" ht="15.75" x14ac:dyDescent="0.25">
      <c r="A3439" s="31" t="s">
        <v>211</v>
      </c>
      <c r="B3439" s="30" t="str">
        <f>VLOOKUP(A3439,'Cód dos países'!$A$3:$C$199,2,FALSE)</f>
        <v>MYS</v>
      </c>
      <c r="C3439" s="25">
        <f>VLOOKUP(A3439,'Cód dos países'!$A$3:$C$199,3,FALSE)</f>
        <v>108</v>
      </c>
      <c r="D3439" s="29">
        <v>1994</v>
      </c>
      <c r="E3439">
        <f t="shared" si="268"/>
        <v>1081994</v>
      </c>
      <c r="F3439" s="28">
        <v>7</v>
      </c>
      <c r="G3439" s="28">
        <v>5</v>
      </c>
      <c r="H3439" s="28">
        <v>4</v>
      </c>
      <c r="I3439" s="28">
        <f t="shared" si="265"/>
        <v>0.58333333333333337</v>
      </c>
      <c r="J3439" s="28">
        <f t="shared" si="266"/>
        <v>0.83333333333333337</v>
      </c>
      <c r="K3439" s="28">
        <f t="shared" si="267"/>
        <v>0.66666666666666663</v>
      </c>
      <c r="L3439" s="28">
        <f t="shared" si="269"/>
        <v>0.69444444444444442</v>
      </c>
    </row>
    <row r="3440" spans="1:12" ht="15.75" x14ac:dyDescent="0.25">
      <c r="A3440" s="31" t="s">
        <v>211</v>
      </c>
      <c r="B3440" s="30" t="str">
        <f>VLOOKUP(A3440,'Cód dos países'!$A$3:$C$199,2,FALSE)</f>
        <v>MYS</v>
      </c>
      <c r="C3440" s="25">
        <f>VLOOKUP(A3440,'Cód dos países'!$A$3:$C$199,3,FALSE)</f>
        <v>108</v>
      </c>
      <c r="D3440" s="29">
        <v>1995</v>
      </c>
      <c r="E3440">
        <f t="shared" si="268"/>
        <v>1081995</v>
      </c>
      <c r="F3440" s="28">
        <v>7</v>
      </c>
      <c r="G3440" s="28">
        <v>5</v>
      </c>
      <c r="H3440" s="28">
        <v>4</v>
      </c>
      <c r="I3440" s="28">
        <f t="shared" si="265"/>
        <v>0.58333333333333337</v>
      </c>
      <c r="J3440" s="28">
        <f t="shared" si="266"/>
        <v>0.83333333333333337</v>
      </c>
      <c r="K3440" s="28">
        <f t="shared" si="267"/>
        <v>0.66666666666666663</v>
      </c>
      <c r="L3440" s="28">
        <f t="shared" si="269"/>
        <v>0.69444444444444442</v>
      </c>
    </row>
    <row r="3441" spans="1:12" ht="15.75" x14ac:dyDescent="0.25">
      <c r="A3441" s="31" t="s">
        <v>211</v>
      </c>
      <c r="B3441" s="30" t="str">
        <f>VLOOKUP(A3441,'Cód dos países'!$A$3:$C$199,2,FALSE)</f>
        <v>MYS</v>
      </c>
      <c r="C3441" s="25">
        <f>VLOOKUP(A3441,'Cód dos países'!$A$3:$C$199,3,FALSE)</f>
        <v>108</v>
      </c>
      <c r="D3441" s="29">
        <v>1996</v>
      </c>
      <c r="E3441">
        <f t="shared" si="268"/>
        <v>1081996</v>
      </c>
      <c r="F3441" s="28">
        <v>7</v>
      </c>
      <c r="G3441" s="28">
        <v>5</v>
      </c>
      <c r="H3441" s="28">
        <v>4</v>
      </c>
      <c r="I3441" s="28">
        <f t="shared" si="265"/>
        <v>0.58333333333333337</v>
      </c>
      <c r="J3441" s="28">
        <f t="shared" si="266"/>
        <v>0.83333333333333337</v>
      </c>
      <c r="K3441" s="28">
        <f t="shared" si="267"/>
        <v>0.66666666666666663</v>
      </c>
      <c r="L3441" s="28">
        <f t="shared" si="269"/>
        <v>0.69444444444444442</v>
      </c>
    </row>
    <row r="3442" spans="1:12" ht="15.75" x14ac:dyDescent="0.25">
      <c r="A3442" s="31" t="s">
        <v>211</v>
      </c>
      <c r="B3442" s="30" t="str">
        <f>VLOOKUP(A3442,'Cód dos países'!$A$3:$C$199,2,FALSE)</f>
        <v>MYS</v>
      </c>
      <c r="C3442" s="25">
        <f>VLOOKUP(A3442,'Cód dos países'!$A$3:$C$199,3,FALSE)</f>
        <v>108</v>
      </c>
      <c r="D3442" s="29">
        <v>1997</v>
      </c>
      <c r="E3442">
        <f t="shared" si="268"/>
        <v>1081997</v>
      </c>
      <c r="F3442" s="28">
        <v>7</v>
      </c>
      <c r="G3442" s="28">
        <v>5</v>
      </c>
      <c r="H3442" s="28">
        <v>4</v>
      </c>
      <c r="I3442" s="28">
        <f t="shared" si="265"/>
        <v>0.58333333333333337</v>
      </c>
      <c r="J3442" s="28">
        <f t="shared" si="266"/>
        <v>0.83333333333333337</v>
      </c>
      <c r="K3442" s="28">
        <f t="shared" si="267"/>
        <v>0.66666666666666663</v>
      </c>
      <c r="L3442" s="28">
        <f t="shared" si="269"/>
        <v>0.69444444444444442</v>
      </c>
    </row>
    <row r="3443" spans="1:12" ht="15.75" x14ac:dyDescent="0.25">
      <c r="A3443" s="31" t="s">
        <v>211</v>
      </c>
      <c r="B3443" s="30" t="str">
        <f>VLOOKUP(A3443,'Cód dos países'!$A$3:$C$199,2,FALSE)</f>
        <v>MYS</v>
      </c>
      <c r="C3443" s="25">
        <f>VLOOKUP(A3443,'Cód dos países'!$A$3:$C$199,3,FALSE)</f>
        <v>108</v>
      </c>
      <c r="D3443" s="29">
        <v>1998</v>
      </c>
      <c r="E3443">
        <f t="shared" si="268"/>
        <v>1081998</v>
      </c>
      <c r="F3443" s="28">
        <v>6</v>
      </c>
      <c r="G3443" s="28">
        <v>4</v>
      </c>
      <c r="H3443" s="28">
        <v>3</v>
      </c>
      <c r="I3443" s="28">
        <f t="shared" si="265"/>
        <v>0.5</v>
      </c>
      <c r="J3443" s="28">
        <f t="shared" si="266"/>
        <v>0.66666666666666663</v>
      </c>
      <c r="K3443" s="28">
        <f t="shared" si="267"/>
        <v>0.5</v>
      </c>
      <c r="L3443" s="28">
        <f t="shared" si="269"/>
        <v>0.55555555555555547</v>
      </c>
    </row>
    <row r="3444" spans="1:12" ht="15.75" x14ac:dyDescent="0.25">
      <c r="A3444" s="31" t="s">
        <v>211</v>
      </c>
      <c r="B3444" s="30" t="str">
        <f>VLOOKUP(A3444,'Cód dos países'!$A$3:$C$199,2,FALSE)</f>
        <v>MYS</v>
      </c>
      <c r="C3444" s="25">
        <f>VLOOKUP(A3444,'Cód dos países'!$A$3:$C$199,3,FALSE)</f>
        <v>108</v>
      </c>
      <c r="D3444" s="29">
        <v>1999</v>
      </c>
      <c r="E3444">
        <f t="shared" si="268"/>
        <v>1081999</v>
      </c>
      <c r="F3444" s="28">
        <v>7</v>
      </c>
      <c r="G3444" s="28">
        <v>3</v>
      </c>
      <c r="H3444" s="28">
        <v>3</v>
      </c>
      <c r="I3444" s="28">
        <f t="shared" si="265"/>
        <v>0.58333333333333337</v>
      </c>
      <c r="J3444" s="28">
        <f t="shared" si="266"/>
        <v>0.5</v>
      </c>
      <c r="K3444" s="28">
        <f t="shared" si="267"/>
        <v>0.5</v>
      </c>
      <c r="L3444" s="28">
        <f t="shared" si="269"/>
        <v>0.52777777777777779</v>
      </c>
    </row>
    <row r="3445" spans="1:12" ht="15.75" x14ac:dyDescent="0.25">
      <c r="A3445" s="31" t="s">
        <v>211</v>
      </c>
      <c r="B3445" s="30" t="str">
        <f>VLOOKUP(A3445,'Cód dos países'!$A$3:$C$199,2,FALSE)</f>
        <v>MYS</v>
      </c>
      <c r="C3445" s="25">
        <f>VLOOKUP(A3445,'Cód dos países'!$A$3:$C$199,3,FALSE)</f>
        <v>108</v>
      </c>
      <c r="D3445" s="29">
        <v>2000</v>
      </c>
      <c r="E3445">
        <f t="shared" si="268"/>
        <v>1082000</v>
      </c>
      <c r="F3445" s="28">
        <v>8</v>
      </c>
      <c r="G3445" s="28">
        <v>3</v>
      </c>
      <c r="H3445" s="28">
        <v>3</v>
      </c>
      <c r="I3445" s="28">
        <f t="shared" si="265"/>
        <v>0.66666666666666663</v>
      </c>
      <c r="J3445" s="28">
        <f t="shared" si="266"/>
        <v>0.5</v>
      </c>
      <c r="K3445" s="28">
        <f t="shared" si="267"/>
        <v>0.5</v>
      </c>
      <c r="L3445" s="28">
        <f t="shared" si="269"/>
        <v>0.55555555555555547</v>
      </c>
    </row>
    <row r="3446" spans="1:12" ht="15.75" x14ac:dyDescent="0.25">
      <c r="A3446" s="31" t="s">
        <v>211</v>
      </c>
      <c r="B3446" s="30" t="str">
        <f>VLOOKUP(A3446,'Cód dos países'!$A$3:$C$199,2,FALSE)</f>
        <v>MYS</v>
      </c>
      <c r="C3446" s="25">
        <f>VLOOKUP(A3446,'Cód dos países'!$A$3:$C$199,3,FALSE)</f>
        <v>108</v>
      </c>
      <c r="D3446" s="29">
        <v>2001</v>
      </c>
      <c r="E3446">
        <f t="shared" si="268"/>
        <v>1082001</v>
      </c>
      <c r="F3446" s="28">
        <v>8</v>
      </c>
      <c r="G3446" s="28">
        <v>3</v>
      </c>
      <c r="H3446" s="28">
        <v>2.5</v>
      </c>
      <c r="I3446" s="28">
        <f t="shared" si="265"/>
        <v>0.66666666666666663</v>
      </c>
      <c r="J3446" s="28">
        <f t="shared" si="266"/>
        <v>0.5</v>
      </c>
      <c r="K3446" s="28">
        <f t="shared" si="267"/>
        <v>0.41666666666666669</v>
      </c>
      <c r="L3446" s="28">
        <f t="shared" si="269"/>
        <v>0.52777777777777768</v>
      </c>
    </row>
    <row r="3447" spans="1:12" ht="15.75" x14ac:dyDescent="0.25">
      <c r="A3447" s="31" t="s">
        <v>211</v>
      </c>
      <c r="B3447" s="30" t="str">
        <f>VLOOKUP(A3447,'Cód dos países'!$A$3:$C$199,2,FALSE)</f>
        <v>MYS</v>
      </c>
      <c r="C3447" s="25">
        <f>VLOOKUP(A3447,'Cód dos países'!$A$3:$C$199,3,FALSE)</f>
        <v>108</v>
      </c>
      <c r="D3447" s="29">
        <v>2002</v>
      </c>
      <c r="E3447">
        <f t="shared" si="268"/>
        <v>1082002</v>
      </c>
      <c r="F3447" s="28">
        <v>8.5</v>
      </c>
      <c r="G3447" s="28">
        <v>3</v>
      </c>
      <c r="H3447" s="28">
        <v>2.5</v>
      </c>
      <c r="I3447" s="28">
        <f t="shared" si="265"/>
        <v>0.70833333333333337</v>
      </c>
      <c r="J3447" s="28">
        <f t="shared" si="266"/>
        <v>0.5</v>
      </c>
      <c r="K3447" s="28">
        <f t="shared" si="267"/>
        <v>0.41666666666666669</v>
      </c>
      <c r="L3447" s="28">
        <f t="shared" si="269"/>
        <v>0.54166666666666674</v>
      </c>
    </row>
    <row r="3448" spans="1:12" ht="15.75" x14ac:dyDescent="0.25">
      <c r="A3448" s="31" t="s">
        <v>211</v>
      </c>
      <c r="B3448" s="30" t="str">
        <f>VLOOKUP(A3448,'Cód dos países'!$A$3:$C$199,2,FALSE)</f>
        <v>MYS</v>
      </c>
      <c r="C3448" s="25">
        <f>VLOOKUP(A3448,'Cód dos países'!$A$3:$C$199,3,FALSE)</f>
        <v>108</v>
      </c>
      <c r="D3448" s="29">
        <v>2003</v>
      </c>
      <c r="E3448">
        <f t="shared" si="268"/>
        <v>1082003</v>
      </c>
      <c r="F3448" s="28">
        <v>9</v>
      </c>
      <c r="G3448" s="28">
        <v>3</v>
      </c>
      <c r="H3448" s="28">
        <v>2.5</v>
      </c>
      <c r="I3448" s="28">
        <f t="shared" si="265"/>
        <v>0.75</v>
      </c>
      <c r="J3448" s="28">
        <f t="shared" si="266"/>
        <v>0.5</v>
      </c>
      <c r="K3448" s="28">
        <f t="shared" si="267"/>
        <v>0.41666666666666669</v>
      </c>
      <c r="L3448" s="28">
        <f t="shared" si="269"/>
        <v>0.55555555555555558</v>
      </c>
    </row>
    <row r="3449" spans="1:12" ht="15.75" x14ac:dyDescent="0.25">
      <c r="A3449" s="31" t="s">
        <v>211</v>
      </c>
      <c r="B3449" s="30" t="str">
        <f>VLOOKUP(A3449,'Cód dos países'!$A$3:$C$199,2,FALSE)</f>
        <v>MYS</v>
      </c>
      <c r="C3449" s="25">
        <f>VLOOKUP(A3449,'Cód dos países'!$A$3:$C$199,3,FALSE)</f>
        <v>108</v>
      </c>
      <c r="D3449" s="29">
        <v>2004</v>
      </c>
      <c r="E3449">
        <f t="shared" si="268"/>
        <v>1082004</v>
      </c>
      <c r="F3449" s="28">
        <v>9</v>
      </c>
      <c r="G3449" s="28">
        <v>4</v>
      </c>
      <c r="H3449" s="28">
        <v>2.5</v>
      </c>
      <c r="I3449" s="28">
        <f t="shared" si="265"/>
        <v>0.75</v>
      </c>
      <c r="J3449" s="28">
        <f t="shared" si="266"/>
        <v>0.66666666666666663</v>
      </c>
      <c r="K3449" s="28">
        <f t="shared" si="267"/>
        <v>0.41666666666666669</v>
      </c>
      <c r="L3449" s="28">
        <f t="shared" si="269"/>
        <v>0.61111111111111116</v>
      </c>
    </row>
    <row r="3450" spans="1:12" ht="15.75" x14ac:dyDescent="0.25">
      <c r="A3450" s="31" t="s">
        <v>211</v>
      </c>
      <c r="B3450" s="30" t="str">
        <f>VLOOKUP(A3450,'Cód dos países'!$A$3:$C$199,2,FALSE)</f>
        <v>MYS</v>
      </c>
      <c r="C3450" s="25">
        <f>VLOOKUP(A3450,'Cód dos países'!$A$3:$C$199,3,FALSE)</f>
        <v>108</v>
      </c>
      <c r="D3450" s="29">
        <v>2005</v>
      </c>
      <c r="E3450">
        <f t="shared" si="268"/>
        <v>1082005</v>
      </c>
      <c r="F3450" s="28">
        <v>9</v>
      </c>
      <c r="G3450" s="28">
        <v>4</v>
      </c>
      <c r="H3450" s="28">
        <v>2</v>
      </c>
      <c r="I3450" s="28">
        <f t="shared" si="265"/>
        <v>0.75</v>
      </c>
      <c r="J3450" s="28">
        <f t="shared" si="266"/>
        <v>0.66666666666666663</v>
      </c>
      <c r="K3450" s="28">
        <f t="shared" si="267"/>
        <v>0.33333333333333331</v>
      </c>
      <c r="L3450" s="28">
        <f t="shared" si="269"/>
        <v>0.58333333333333326</v>
      </c>
    </row>
    <row r="3451" spans="1:12" ht="15.75" x14ac:dyDescent="0.25">
      <c r="A3451" s="31" t="s">
        <v>211</v>
      </c>
      <c r="B3451" s="30" t="str">
        <f>VLOOKUP(A3451,'Cód dos países'!$A$3:$C$199,2,FALSE)</f>
        <v>MYS</v>
      </c>
      <c r="C3451" s="25">
        <f>VLOOKUP(A3451,'Cód dos países'!$A$3:$C$199,3,FALSE)</f>
        <v>108</v>
      </c>
      <c r="D3451" s="29">
        <v>2006</v>
      </c>
      <c r="E3451">
        <f t="shared" si="268"/>
        <v>1082006</v>
      </c>
      <c r="F3451" s="28">
        <v>9</v>
      </c>
      <c r="G3451" s="28">
        <v>4</v>
      </c>
      <c r="H3451" s="28">
        <v>2.5</v>
      </c>
      <c r="I3451" s="28">
        <f t="shared" si="265"/>
        <v>0.75</v>
      </c>
      <c r="J3451" s="28">
        <f t="shared" si="266"/>
        <v>0.66666666666666663</v>
      </c>
      <c r="K3451" s="28">
        <f t="shared" si="267"/>
        <v>0.41666666666666669</v>
      </c>
      <c r="L3451" s="28">
        <f t="shared" si="269"/>
        <v>0.61111111111111116</v>
      </c>
    </row>
    <row r="3452" spans="1:12" ht="15.75" x14ac:dyDescent="0.25">
      <c r="A3452" s="31" t="s">
        <v>211</v>
      </c>
      <c r="B3452" s="30" t="str">
        <f>VLOOKUP(A3452,'Cód dos países'!$A$3:$C$199,2,FALSE)</f>
        <v>MYS</v>
      </c>
      <c r="C3452" s="25">
        <f>VLOOKUP(A3452,'Cód dos países'!$A$3:$C$199,3,FALSE)</f>
        <v>108</v>
      </c>
      <c r="D3452" s="29">
        <v>2007</v>
      </c>
      <c r="E3452">
        <f t="shared" si="268"/>
        <v>1082007</v>
      </c>
      <c r="F3452" s="28">
        <v>9.5</v>
      </c>
      <c r="G3452" s="28">
        <v>4</v>
      </c>
      <c r="H3452" s="28">
        <v>2.5</v>
      </c>
      <c r="I3452" s="28">
        <f t="shared" si="265"/>
        <v>0.79166666666666663</v>
      </c>
      <c r="J3452" s="28">
        <f t="shared" si="266"/>
        <v>0.66666666666666663</v>
      </c>
      <c r="K3452" s="28">
        <f t="shared" si="267"/>
        <v>0.41666666666666669</v>
      </c>
      <c r="L3452" s="28">
        <f t="shared" si="269"/>
        <v>0.625</v>
      </c>
    </row>
    <row r="3453" spans="1:12" ht="15.75" x14ac:dyDescent="0.25">
      <c r="A3453" s="31" t="s">
        <v>211</v>
      </c>
      <c r="B3453" s="30" t="str">
        <f>VLOOKUP(A3453,'Cód dos países'!$A$3:$C$199,2,FALSE)</f>
        <v>MYS</v>
      </c>
      <c r="C3453" s="25">
        <f>VLOOKUP(A3453,'Cód dos países'!$A$3:$C$199,3,FALSE)</f>
        <v>108</v>
      </c>
      <c r="D3453" s="29">
        <v>2008</v>
      </c>
      <c r="E3453">
        <f t="shared" si="268"/>
        <v>1082008</v>
      </c>
      <c r="F3453" s="28">
        <v>9.5</v>
      </c>
      <c r="G3453" s="28">
        <v>4</v>
      </c>
      <c r="H3453" s="28">
        <v>2.5</v>
      </c>
      <c r="I3453" s="28">
        <f t="shared" si="265"/>
        <v>0.79166666666666663</v>
      </c>
      <c r="J3453" s="28">
        <f t="shared" si="266"/>
        <v>0.66666666666666663</v>
      </c>
      <c r="K3453" s="28">
        <f t="shared" si="267"/>
        <v>0.41666666666666669</v>
      </c>
      <c r="L3453" s="28">
        <f t="shared" si="269"/>
        <v>0.625</v>
      </c>
    </row>
    <row r="3454" spans="1:12" ht="15.75" x14ac:dyDescent="0.25">
      <c r="A3454" s="31" t="s">
        <v>211</v>
      </c>
      <c r="B3454" s="30" t="str">
        <f>VLOOKUP(A3454,'Cód dos países'!$A$3:$C$199,2,FALSE)</f>
        <v>MYS</v>
      </c>
      <c r="C3454" s="25">
        <f>VLOOKUP(A3454,'Cód dos países'!$A$3:$C$199,3,FALSE)</f>
        <v>108</v>
      </c>
      <c r="D3454" s="29">
        <v>2009</v>
      </c>
      <c r="E3454">
        <f t="shared" si="268"/>
        <v>1082009</v>
      </c>
      <c r="F3454" s="28">
        <v>9.5</v>
      </c>
      <c r="G3454" s="28">
        <v>4</v>
      </c>
      <c r="H3454" s="28">
        <v>2.5</v>
      </c>
      <c r="I3454" s="28">
        <f t="shared" si="265"/>
        <v>0.79166666666666663</v>
      </c>
      <c r="J3454" s="28">
        <f t="shared" si="266"/>
        <v>0.66666666666666663</v>
      </c>
      <c r="K3454" s="28">
        <f t="shared" si="267"/>
        <v>0.41666666666666669</v>
      </c>
      <c r="L3454" s="28">
        <f t="shared" si="269"/>
        <v>0.625</v>
      </c>
    </row>
    <row r="3455" spans="1:12" ht="15.75" x14ac:dyDescent="0.25">
      <c r="A3455" s="31" t="s">
        <v>211</v>
      </c>
      <c r="B3455" s="30" t="str">
        <f>VLOOKUP(A3455,'Cód dos países'!$A$3:$C$199,2,FALSE)</f>
        <v>MYS</v>
      </c>
      <c r="C3455" s="25">
        <f>VLOOKUP(A3455,'Cód dos países'!$A$3:$C$199,3,FALSE)</f>
        <v>108</v>
      </c>
      <c r="D3455" s="29">
        <v>2010</v>
      </c>
      <c r="E3455">
        <f t="shared" si="268"/>
        <v>1082010</v>
      </c>
      <c r="F3455" s="28">
        <v>0.77272727272727271</v>
      </c>
      <c r="G3455" s="28">
        <v>0.66666666666666663</v>
      </c>
      <c r="H3455" s="28">
        <v>0.41666666666666669</v>
      </c>
      <c r="I3455" s="28">
        <f t="shared" si="265"/>
        <v>0.77272727272727271</v>
      </c>
      <c r="J3455" s="28">
        <f t="shared" si="266"/>
        <v>0.66666666666666663</v>
      </c>
      <c r="K3455" s="28">
        <f t="shared" si="267"/>
        <v>0.41666666666666669</v>
      </c>
      <c r="L3455" s="28">
        <f t="shared" si="269"/>
        <v>0.61868686868686873</v>
      </c>
    </row>
    <row r="3456" spans="1:12" ht="15.75" x14ac:dyDescent="0.25">
      <c r="A3456" s="31" t="s">
        <v>211</v>
      </c>
      <c r="B3456" s="30" t="str">
        <f>VLOOKUP(A3456,'Cód dos países'!$A$3:$C$199,2,FALSE)</f>
        <v>MYS</v>
      </c>
      <c r="C3456" s="25">
        <f>VLOOKUP(A3456,'Cód dos países'!$A$3:$C$199,3,FALSE)</f>
        <v>108</v>
      </c>
      <c r="D3456" s="29">
        <v>2011</v>
      </c>
      <c r="E3456">
        <f t="shared" si="268"/>
        <v>1082011</v>
      </c>
      <c r="F3456" s="28">
        <v>0.77272727272727271</v>
      </c>
      <c r="G3456" s="28">
        <v>0.66666666666666663</v>
      </c>
      <c r="H3456" s="28">
        <v>0.41666666666666669</v>
      </c>
      <c r="I3456" s="28">
        <f t="shared" si="265"/>
        <v>0.77272727272727271</v>
      </c>
      <c r="J3456" s="28">
        <f t="shared" si="266"/>
        <v>0.66666666666666663</v>
      </c>
      <c r="K3456" s="28">
        <f t="shared" si="267"/>
        <v>0.41666666666666669</v>
      </c>
      <c r="L3456" s="28">
        <f t="shared" si="269"/>
        <v>0.61868686868686873</v>
      </c>
    </row>
    <row r="3457" spans="1:12" ht="15.75" x14ac:dyDescent="0.25">
      <c r="A3457" s="31" t="s">
        <v>211</v>
      </c>
      <c r="B3457" s="30" t="str">
        <f>VLOOKUP(A3457,'Cód dos países'!$A$3:$C$199,2,FALSE)</f>
        <v>MYS</v>
      </c>
      <c r="C3457" s="25">
        <f>VLOOKUP(A3457,'Cód dos países'!$A$3:$C$199,3,FALSE)</f>
        <v>108</v>
      </c>
      <c r="D3457" s="29">
        <v>2012</v>
      </c>
      <c r="E3457">
        <f t="shared" si="268"/>
        <v>1082012</v>
      </c>
      <c r="F3457" s="28">
        <v>0.77272727272727271</v>
      </c>
      <c r="G3457" s="28">
        <v>0.66666666666666663</v>
      </c>
      <c r="H3457" s="28">
        <v>0.41666666666666669</v>
      </c>
      <c r="I3457" s="28">
        <f t="shared" si="265"/>
        <v>0.77272727272727271</v>
      </c>
      <c r="J3457" s="28">
        <f t="shared" si="266"/>
        <v>0.66666666666666663</v>
      </c>
      <c r="K3457" s="28">
        <f t="shared" si="267"/>
        <v>0.41666666666666669</v>
      </c>
      <c r="L3457" s="28">
        <f t="shared" si="269"/>
        <v>0.61868686868686873</v>
      </c>
    </row>
    <row r="3458" spans="1:12" ht="15.75" x14ac:dyDescent="0.25">
      <c r="A3458" s="31" t="s">
        <v>211</v>
      </c>
      <c r="B3458" s="30" t="str">
        <f>VLOOKUP(A3458,'Cód dos países'!$A$3:$C$199,2,FALSE)</f>
        <v>MYS</v>
      </c>
      <c r="C3458" s="25">
        <f>VLOOKUP(A3458,'Cód dos países'!$A$3:$C$199,3,FALSE)</f>
        <v>108</v>
      </c>
      <c r="D3458" s="29">
        <v>2013</v>
      </c>
      <c r="E3458">
        <f t="shared" si="268"/>
        <v>1082013</v>
      </c>
      <c r="F3458" s="28">
        <v>0.77272727272727271</v>
      </c>
      <c r="G3458" s="28">
        <v>0.66666666666666663</v>
      </c>
      <c r="H3458" s="28">
        <v>0.41666666666666669</v>
      </c>
      <c r="I3458" s="28">
        <f t="shared" si="265"/>
        <v>0.77272727272727271</v>
      </c>
      <c r="J3458" s="28">
        <f t="shared" si="266"/>
        <v>0.66666666666666663</v>
      </c>
      <c r="K3458" s="28">
        <f t="shared" si="267"/>
        <v>0.41666666666666669</v>
      </c>
      <c r="L3458" s="28">
        <f t="shared" si="269"/>
        <v>0.61868686868686873</v>
      </c>
    </row>
    <row r="3459" spans="1:12" ht="15.75" x14ac:dyDescent="0.25">
      <c r="A3459" s="31" t="s">
        <v>211</v>
      </c>
      <c r="B3459" s="30" t="str">
        <f>VLOOKUP(A3459,'Cód dos países'!$A$3:$C$199,2,FALSE)</f>
        <v>MYS</v>
      </c>
      <c r="C3459" s="25">
        <f>VLOOKUP(A3459,'Cód dos países'!$A$3:$C$199,3,FALSE)</f>
        <v>108</v>
      </c>
      <c r="D3459" s="29">
        <v>2014</v>
      </c>
      <c r="E3459">
        <f t="shared" si="268"/>
        <v>1082014</v>
      </c>
      <c r="F3459" s="28">
        <v>0.77272727272727271</v>
      </c>
      <c r="G3459" s="28">
        <v>0.66666666666666663</v>
      </c>
      <c r="H3459" s="28">
        <v>0.41666666666666669</v>
      </c>
      <c r="I3459" s="28">
        <f t="shared" si="265"/>
        <v>0.77272727272727271</v>
      </c>
      <c r="J3459" s="28">
        <f t="shared" si="266"/>
        <v>0.66666666666666663</v>
      </c>
      <c r="K3459" s="28">
        <f t="shared" si="267"/>
        <v>0.41666666666666669</v>
      </c>
      <c r="L3459" s="28">
        <f t="shared" si="269"/>
        <v>0.61868686868686873</v>
      </c>
    </row>
    <row r="3460" spans="1:12" ht="15.75" x14ac:dyDescent="0.25">
      <c r="A3460" s="31" t="s">
        <v>189</v>
      </c>
      <c r="B3460" s="30" t="str">
        <f>VLOOKUP(A3460,'Cód dos países'!$A$3:$C$199,2,FALSE)</f>
        <v>MDV</v>
      </c>
      <c r="C3460" s="25">
        <f>VLOOKUP(A3460,'Cód dos países'!$A$3:$C$199,3,FALSE)</f>
        <v>109</v>
      </c>
      <c r="D3460" s="29">
        <v>1983</v>
      </c>
      <c r="E3460">
        <f t="shared" si="268"/>
        <v>1091983</v>
      </c>
      <c r="F3460" s="28" t="s">
        <v>433</v>
      </c>
      <c r="G3460" s="28" t="s">
        <v>433</v>
      </c>
      <c r="H3460" s="28" t="s">
        <v>433</v>
      </c>
      <c r="I3460" s="28" t="str">
        <f t="shared" ref="I3460:I3523" si="270">IF(F3460=".","",IF($D3460&gt;2009,F3460,F3460/12))</f>
        <v/>
      </c>
      <c r="J3460" s="28" t="str">
        <f t="shared" ref="J3460:J3523" si="271">IF(G3460=".","",IF($D3460&gt;2009,G3460,G3460/6))</f>
        <v/>
      </c>
      <c r="K3460" s="28" t="str">
        <f t="shared" ref="K3460:K3523" si="272">IF(H3460=".","",IF($D3460&gt;2009,H3460,H3460/6))</f>
        <v/>
      </c>
      <c r="L3460" s="28" t="str">
        <f t="shared" si="269"/>
        <v xml:space="preserve"> </v>
      </c>
    </row>
    <row r="3461" spans="1:12" ht="15.75" x14ac:dyDescent="0.25">
      <c r="A3461" s="31" t="s">
        <v>189</v>
      </c>
      <c r="B3461" s="30" t="str">
        <f>VLOOKUP(A3461,'Cód dos países'!$A$3:$C$199,2,FALSE)</f>
        <v>MDV</v>
      </c>
      <c r="C3461" s="25">
        <f>VLOOKUP(A3461,'Cód dos países'!$A$3:$C$199,3,FALSE)</f>
        <v>109</v>
      </c>
      <c r="D3461" s="29">
        <v>1984</v>
      </c>
      <c r="E3461">
        <f t="shared" ref="E3461:E3524" si="273">C3461*10000+D3461</f>
        <v>1091984</v>
      </c>
      <c r="F3461" s="28" t="s">
        <v>433</v>
      </c>
      <c r="G3461" s="28" t="s">
        <v>433</v>
      </c>
      <c r="H3461" s="28" t="s">
        <v>433</v>
      </c>
      <c r="I3461" s="28" t="str">
        <f t="shared" si="270"/>
        <v/>
      </c>
      <c r="J3461" s="28" t="str">
        <f t="shared" si="271"/>
        <v/>
      </c>
      <c r="K3461" s="28" t="str">
        <f t="shared" si="272"/>
        <v/>
      </c>
      <c r="L3461" s="28" t="str">
        <f t="shared" si="269"/>
        <v xml:space="preserve"> </v>
      </c>
    </row>
    <row r="3462" spans="1:12" ht="15.75" x14ac:dyDescent="0.25">
      <c r="A3462" s="31" t="s">
        <v>189</v>
      </c>
      <c r="B3462" s="30" t="str">
        <f>VLOOKUP(A3462,'Cód dos países'!$A$3:$C$199,2,FALSE)</f>
        <v>MDV</v>
      </c>
      <c r="C3462" s="25">
        <f>VLOOKUP(A3462,'Cód dos países'!$A$3:$C$199,3,FALSE)</f>
        <v>109</v>
      </c>
      <c r="D3462" s="29">
        <v>1985</v>
      </c>
      <c r="E3462">
        <f t="shared" si="273"/>
        <v>1091985</v>
      </c>
      <c r="F3462" s="28" t="s">
        <v>433</v>
      </c>
      <c r="G3462" s="28" t="s">
        <v>433</v>
      </c>
      <c r="H3462" s="28" t="s">
        <v>433</v>
      </c>
      <c r="I3462" s="28" t="str">
        <f t="shared" si="270"/>
        <v/>
      </c>
      <c r="J3462" s="28" t="str">
        <f t="shared" si="271"/>
        <v/>
      </c>
      <c r="K3462" s="28" t="str">
        <f t="shared" si="272"/>
        <v/>
      </c>
      <c r="L3462" s="28" t="str">
        <f t="shared" si="269"/>
        <v xml:space="preserve"> </v>
      </c>
    </row>
    <row r="3463" spans="1:12" ht="15.75" x14ac:dyDescent="0.25">
      <c r="A3463" s="31" t="s">
        <v>189</v>
      </c>
      <c r="B3463" s="30" t="str">
        <f>VLOOKUP(A3463,'Cód dos países'!$A$3:$C$199,2,FALSE)</f>
        <v>MDV</v>
      </c>
      <c r="C3463" s="25">
        <f>VLOOKUP(A3463,'Cód dos países'!$A$3:$C$199,3,FALSE)</f>
        <v>109</v>
      </c>
      <c r="D3463" s="29">
        <v>1986</v>
      </c>
      <c r="E3463">
        <f t="shared" si="273"/>
        <v>1091986</v>
      </c>
      <c r="F3463" s="28" t="s">
        <v>433</v>
      </c>
      <c r="G3463" s="28" t="s">
        <v>433</v>
      </c>
      <c r="H3463" s="28" t="s">
        <v>433</v>
      </c>
      <c r="I3463" s="28" t="str">
        <f t="shared" si="270"/>
        <v/>
      </c>
      <c r="J3463" s="28" t="str">
        <f t="shared" si="271"/>
        <v/>
      </c>
      <c r="K3463" s="28" t="str">
        <f t="shared" si="272"/>
        <v/>
      </c>
      <c r="L3463" s="28" t="str">
        <f t="shared" si="269"/>
        <v xml:space="preserve"> </v>
      </c>
    </row>
    <row r="3464" spans="1:12" ht="15.75" x14ac:dyDescent="0.25">
      <c r="A3464" s="31" t="s">
        <v>189</v>
      </c>
      <c r="B3464" s="30" t="str">
        <f>VLOOKUP(A3464,'Cód dos países'!$A$3:$C$199,2,FALSE)</f>
        <v>MDV</v>
      </c>
      <c r="C3464" s="25">
        <f>VLOOKUP(A3464,'Cód dos países'!$A$3:$C$199,3,FALSE)</f>
        <v>109</v>
      </c>
      <c r="D3464" s="29">
        <v>1987</v>
      </c>
      <c r="E3464">
        <f t="shared" si="273"/>
        <v>1091987</v>
      </c>
      <c r="F3464" s="28" t="s">
        <v>433</v>
      </c>
      <c r="G3464" s="28" t="s">
        <v>433</v>
      </c>
      <c r="H3464" s="28" t="s">
        <v>433</v>
      </c>
      <c r="I3464" s="28" t="str">
        <f t="shared" si="270"/>
        <v/>
      </c>
      <c r="J3464" s="28" t="str">
        <f t="shared" si="271"/>
        <v/>
      </c>
      <c r="K3464" s="28" t="str">
        <f t="shared" si="272"/>
        <v/>
      </c>
      <c r="L3464" s="28" t="str">
        <f t="shared" si="269"/>
        <v xml:space="preserve"> </v>
      </c>
    </row>
    <row r="3465" spans="1:12" ht="15.75" x14ac:dyDescent="0.25">
      <c r="A3465" s="31" t="s">
        <v>189</v>
      </c>
      <c r="B3465" s="30" t="str">
        <f>VLOOKUP(A3465,'Cód dos países'!$A$3:$C$199,2,FALSE)</f>
        <v>MDV</v>
      </c>
      <c r="C3465" s="25">
        <f>VLOOKUP(A3465,'Cód dos países'!$A$3:$C$199,3,FALSE)</f>
        <v>109</v>
      </c>
      <c r="D3465" s="29">
        <v>1988</v>
      </c>
      <c r="E3465">
        <f t="shared" si="273"/>
        <v>1091988</v>
      </c>
      <c r="F3465" s="28" t="s">
        <v>433</v>
      </c>
      <c r="G3465" s="28" t="s">
        <v>433</v>
      </c>
      <c r="H3465" s="28" t="s">
        <v>433</v>
      </c>
      <c r="I3465" s="28" t="str">
        <f t="shared" si="270"/>
        <v/>
      </c>
      <c r="J3465" s="28" t="str">
        <f t="shared" si="271"/>
        <v/>
      </c>
      <c r="K3465" s="28" t="str">
        <f t="shared" si="272"/>
        <v/>
      </c>
      <c r="L3465" s="28" t="str">
        <f t="shared" ref="L3465:L3528" si="274">IF(AND(I3465="",J3465="",K3465="")," ",IFERROR((1/3)*I3465+(1/3)*J3465+(1/3)*K3465,""))</f>
        <v xml:space="preserve"> </v>
      </c>
    </row>
    <row r="3466" spans="1:12" ht="15.75" x14ac:dyDescent="0.25">
      <c r="A3466" s="31" t="s">
        <v>189</v>
      </c>
      <c r="B3466" s="30" t="str">
        <f>VLOOKUP(A3466,'Cód dos países'!$A$3:$C$199,2,FALSE)</f>
        <v>MDV</v>
      </c>
      <c r="C3466" s="25">
        <f>VLOOKUP(A3466,'Cód dos países'!$A$3:$C$199,3,FALSE)</f>
        <v>109</v>
      </c>
      <c r="D3466" s="29">
        <v>1989</v>
      </c>
      <c r="E3466">
        <f t="shared" si="273"/>
        <v>1091989</v>
      </c>
      <c r="F3466" s="28" t="s">
        <v>433</v>
      </c>
      <c r="G3466" s="28" t="s">
        <v>433</v>
      </c>
      <c r="H3466" s="28" t="s">
        <v>433</v>
      </c>
      <c r="I3466" s="28" t="str">
        <f t="shared" si="270"/>
        <v/>
      </c>
      <c r="J3466" s="28" t="str">
        <f t="shared" si="271"/>
        <v/>
      </c>
      <c r="K3466" s="28" t="str">
        <f t="shared" si="272"/>
        <v/>
      </c>
      <c r="L3466" s="28" t="str">
        <f t="shared" si="274"/>
        <v xml:space="preserve"> </v>
      </c>
    </row>
    <row r="3467" spans="1:12" ht="15.75" x14ac:dyDescent="0.25">
      <c r="A3467" s="31" t="s">
        <v>189</v>
      </c>
      <c r="B3467" s="30" t="str">
        <f>VLOOKUP(A3467,'Cód dos países'!$A$3:$C$199,2,FALSE)</f>
        <v>MDV</v>
      </c>
      <c r="C3467" s="25">
        <f>VLOOKUP(A3467,'Cód dos países'!$A$3:$C$199,3,FALSE)</f>
        <v>109</v>
      </c>
      <c r="D3467" s="29">
        <v>1990</v>
      </c>
      <c r="E3467">
        <f t="shared" si="273"/>
        <v>1091990</v>
      </c>
      <c r="F3467" s="28" t="s">
        <v>433</v>
      </c>
      <c r="G3467" s="28" t="s">
        <v>433</v>
      </c>
      <c r="H3467" s="28" t="s">
        <v>433</v>
      </c>
      <c r="I3467" s="28" t="str">
        <f t="shared" si="270"/>
        <v/>
      </c>
      <c r="J3467" s="28" t="str">
        <f t="shared" si="271"/>
        <v/>
      </c>
      <c r="K3467" s="28" t="str">
        <f t="shared" si="272"/>
        <v/>
      </c>
      <c r="L3467" s="28" t="str">
        <f t="shared" si="274"/>
        <v xml:space="preserve"> </v>
      </c>
    </row>
    <row r="3468" spans="1:12" ht="15.75" x14ac:dyDescent="0.25">
      <c r="A3468" s="31" t="s">
        <v>189</v>
      </c>
      <c r="B3468" s="30" t="str">
        <f>VLOOKUP(A3468,'Cód dos países'!$A$3:$C$199,2,FALSE)</f>
        <v>MDV</v>
      </c>
      <c r="C3468" s="25">
        <f>VLOOKUP(A3468,'Cód dos países'!$A$3:$C$199,3,FALSE)</f>
        <v>109</v>
      </c>
      <c r="D3468" s="29">
        <v>1991</v>
      </c>
      <c r="E3468">
        <f t="shared" si="273"/>
        <v>1091991</v>
      </c>
      <c r="F3468" s="28" t="s">
        <v>433</v>
      </c>
      <c r="G3468" s="28" t="s">
        <v>433</v>
      </c>
      <c r="H3468" s="28" t="s">
        <v>433</v>
      </c>
      <c r="I3468" s="28" t="str">
        <f t="shared" si="270"/>
        <v/>
      </c>
      <c r="J3468" s="28" t="str">
        <f t="shared" si="271"/>
        <v/>
      </c>
      <c r="K3468" s="28" t="str">
        <f t="shared" si="272"/>
        <v/>
      </c>
      <c r="L3468" s="28" t="str">
        <f t="shared" si="274"/>
        <v xml:space="preserve"> </v>
      </c>
    </row>
    <row r="3469" spans="1:12" ht="15.75" x14ac:dyDescent="0.25">
      <c r="A3469" s="31" t="s">
        <v>189</v>
      </c>
      <c r="B3469" s="30" t="str">
        <f>VLOOKUP(A3469,'Cód dos países'!$A$3:$C$199,2,FALSE)</f>
        <v>MDV</v>
      </c>
      <c r="C3469" s="25">
        <f>VLOOKUP(A3469,'Cód dos países'!$A$3:$C$199,3,FALSE)</f>
        <v>109</v>
      </c>
      <c r="D3469" s="29">
        <v>1992</v>
      </c>
      <c r="E3469">
        <f t="shared" si="273"/>
        <v>1091992</v>
      </c>
      <c r="F3469" s="28" t="s">
        <v>433</v>
      </c>
      <c r="G3469" s="28" t="s">
        <v>433</v>
      </c>
      <c r="H3469" s="28" t="s">
        <v>433</v>
      </c>
      <c r="I3469" s="28" t="str">
        <f t="shared" si="270"/>
        <v/>
      </c>
      <c r="J3469" s="28" t="str">
        <f t="shared" si="271"/>
        <v/>
      </c>
      <c r="K3469" s="28" t="str">
        <f t="shared" si="272"/>
        <v/>
      </c>
      <c r="L3469" s="28" t="str">
        <f t="shared" si="274"/>
        <v xml:space="preserve"> </v>
      </c>
    </row>
    <row r="3470" spans="1:12" ht="15.75" x14ac:dyDescent="0.25">
      <c r="A3470" s="31" t="s">
        <v>189</v>
      </c>
      <c r="B3470" s="30" t="str">
        <f>VLOOKUP(A3470,'Cód dos países'!$A$3:$C$199,2,FALSE)</f>
        <v>MDV</v>
      </c>
      <c r="C3470" s="25">
        <f>VLOOKUP(A3470,'Cód dos países'!$A$3:$C$199,3,FALSE)</f>
        <v>109</v>
      </c>
      <c r="D3470" s="29">
        <v>1993</v>
      </c>
      <c r="E3470">
        <f t="shared" si="273"/>
        <v>1091993</v>
      </c>
      <c r="F3470" s="28" t="s">
        <v>433</v>
      </c>
      <c r="G3470" s="28" t="s">
        <v>433</v>
      </c>
      <c r="H3470" s="28" t="s">
        <v>433</v>
      </c>
      <c r="I3470" s="28" t="str">
        <f t="shared" si="270"/>
        <v/>
      </c>
      <c r="J3470" s="28" t="str">
        <f t="shared" si="271"/>
        <v/>
      </c>
      <c r="K3470" s="28" t="str">
        <f t="shared" si="272"/>
        <v/>
      </c>
      <c r="L3470" s="28" t="str">
        <f t="shared" si="274"/>
        <v xml:space="preserve"> </v>
      </c>
    </row>
    <row r="3471" spans="1:12" ht="15.75" x14ac:dyDescent="0.25">
      <c r="A3471" s="31" t="s">
        <v>189</v>
      </c>
      <c r="B3471" s="30" t="str">
        <f>VLOOKUP(A3471,'Cód dos países'!$A$3:$C$199,2,FALSE)</f>
        <v>MDV</v>
      </c>
      <c r="C3471" s="25">
        <f>VLOOKUP(A3471,'Cód dos países'!$A$3:$C$199,3,FALSE)</f>
        <v>109</v>
      </c>
      <c r="D3471" s="29">
        <v>1994</v>
      </c>
      <c r="E3471">
        <f t="shared" si="273"/>
        <v>1091994</v>
      </c>
      <c r="F3471" s="28" t="s">
        <v>433</v>
      </c>
      <c r="G3471" s="28" t="s">
        <v>433</v>
      </c>
      <c r="H3471" s="28" t="s">
        <v>433</v>
      </c>
      <c r="I3471" s="28" t="str">
        <f t="shared" si="270"/>
        <v/>
      </c>
      <c r="J3471" s="28" t="str">
        <f t="shared" si="271"/>
        <v/>
      </c>
      <c r="K3471" s="28" t="str">
        <f t="shared" si="272"/>
        <v/>
      </c>
      <c r="L3471" s="28" t="str">
        <f t="shared" si="274"/>
        <v xml:space="preserve"> </v>
      </c>
    </row>
    <row r="3472" spans="1:12" ht="15.75" x14ac:dyDescent="0.25">
      <c r="A3472" s="31" t="s">
        <v>189</v>
      </c>
      <c r="B3472" s="30" t="str">
        <f>VLOOKUP(A3472,'Cód dos países'!$A$3:$C$199,2,FALSE)</f>
        <v>MDV</v>
      </c>
      <c r="C3472" s="25">
        <f>VLOOKUP(A3472,'Cód dos países'!$A$3:$C$199,3,FALSE)</f>
        <v>109</v>
      </c>
      <c r="D3472" s="29">
        <v>1995</v>
      </c>
      <c r="E3472">
        <f t="shared" si="273"/>
        <v>1091995</v>
      </c>
      <c r="F3472" s="28" t="s">
        <v>433</v>
      </c>
      <c r="G3472" s="28" t="s">
        <v>433</v>
      </c>
      <c r="H3472" s="28" t="s">
        <v>433</v>
      </c>
      <c r="I3472" s="28" t="str">
        <f t="shared" si="270"/>
        <v/>
      </c>
      <c r="J3472" s="28" t="str">
        <f t="shared" si="271"/>
        <v/>
      </c>
      <c r="K3472" s="28" t="str">
        <f t="shared" si="272"/>
        <v/>
      </c>
      <c r="L3472" s="28" t="str">
        <f t="shared" si="274"/>
        <v xml:space="preserve"> </v>
      </c>
    </row>
    <row r="3473" spans="1:12" ht="15.75" x14ac:dyDescent="0.25">
      <c r="A3473" s="31" t="s">
        <v>189</v>
      </c>
      <c r="B3473" s="30" t="str">
        <f>VLOOKUP(A3473,'Cód dos países'!$A$3:$C$199,2,FALSE)</f>
        <v>MDV</v>
      </c>
      <c r="C3473" s="25">
        <f>VLOOKUP(A3473,'Cód dos países'!$A$3:$C$199,3,FALSE)</f>
        <v>109</v>
      </c>
      <c r="D3473" s="29">
        <v>1996</v>
      </c>
      <c r="E3473">
        <f t="shared" si="273"/>
        <v>1091996</v>
      </c>
      <c r="F3473" s="28" t="s">
        <v>433</v>
      </c>
      <c r="G3473" s="28" t="s">
        <v>433</v>
      </c>
      <c r="H3473" s="28" t="s">
        <v>433</v>
      </c>
      <c r="I3473" s="28" t="str">
        <f t="shared" si="270"/>
        <v/>
      </c>
      <c r="J3473" s="28" t="str">
        <f t="shared" si="271"/>
        <v/>
      </c>
      <c r="K3473" s="28" t="str">
        <f t="shared" si="272"/>
        <v/>
      </c>
      <c r="L3473" s="28" t="str">
        <f t="shared" si="274"/>
        <v xml:space="preserve"> </v>
      </c>
    </row>
    <row r="3474" spans="1:12" ht="15.75" x14ac:dyDescent="0.25">
      <c r="A3474" s="31" t="s">
        <v>189</v>
      </c>
      <c r="B3474" s="30" t="str">
        <f>VLOOKUP(A3474,'Cód dos países'!$A$3:$C$199,2,FALSE)</f>
        <v>MDV</v>
      </c>
      <c r="C3474" s="25">
        <f>VLOOKUP(A3474,'Cód dos países'!$A$3:$C$199,3,FALSE)</f>
        <v>109</v>
      </c>
      <c r="D3474" s="29">
        <v>1997</v>
      </c>
      <c r="E3474">
        <f t="shared" si="273"/>
        <v>1091997</v>
      </c>
      <c r="F3474" s="28" t="s">
        <v>433</v>
      </c>
      <c r="G3474" s="28" t="s">
        <v>433</v>
      </c>
      <c r="H3474" s="28" t="s">
        <v>433</v>
      </c>
      <c r="I3474" s="28" t="str">
        <f t="shared" si="270"/>
        <v/>
      </c>
      <c r="J3474" s="28" t="str">
        <f t="shared" si="271"/>
        <v/>
      </c>
      <c r="K3474" s="28" t="str">
        <f t="shared" si="272"/>
        <v/>
      </c>
      <c r="L3474" s="28" t="str">
        <f t="shared" si="274"/>
        <v xml:space="preserve"> </v>
      </c>
    </row>
    <row r="3475" spans="1:12" ht="15.75" x14ac:dyDescent="0.25">
      <c r="A3475" s="31" t="s">
        <v>189</v>
      </c>
      <c r="B3475" s="30" t="str">
        <f>VLOOKUP(A3475,'Cód dos países'!$A$3:$C$199,2,FALSE)</f>
        <v>MDV</v>
      </c>
      <c r="C3475" s="25">
        <f>VLOOKUP(A3475,'Cód dos países'!$A$3:$C$199,3,FALSE)</f>
        <v>109</v>
      </c>
      <c r="D3475" s="29">
        <v>1998</v>
      </c>
      <c r="E3475">
        <f t="shared" si="273"/>
        <v>1091998</v>
      </c>
      <c r="F3475" s="28" t="s">
        <v>433</v>
      </c>
      <c r="G3475" s="28" t="s">
        <v>433</v>
      </c>
      <c r="H3475" s="28" t="s">
        <v>433</v>
      </c>
      <c r="I3475" s="28" t="str">
        <f t="shared" si="270"/>
        <v/>
      </c>
      <c r="J3475" s="28" t="str">
        <f t="shared" si="271"/>
        <v/>
      </c>
      <c r="K3475" s="28" t="str">
        <f t="shared" si="272"/>
        <v/>
      </c>
      <c r="L3475" s="28" t="str">
        <f t="shared" si="274"/>
        <v xml:space="preserve"> </v>
      </c>
    </row>
    <row r="3476" spans="1:12" ht="15.75" x14ac:dyDescent="0.25">
      <c r="A3476" s="31" t="s">
        <v>189</v>
      </c>
      <c r="B3476" s="30" t="str">
        <f>VLOOKUP(A3476,'Cód dos países'!$A$3:$C$199,2,FALSE)</f>
        <v>MDV</v>
      </c>
      <c r="C3476" s="25">
        <f>VLOOKUP(A3476,'Cód dos países'!$A$3:$C$199,3,FALSE)</f>
        <v>109</v>
      </c>
      <c r="D3476" s="29">
        <v>1999</v>
      </c>
      <c r="E3476">
        <f t="shared" si="273"/>
        <v>1091999</v>
      </c>
      <c r="F3476" s="28" t="s">
        <v>433</v>
      </c>
      <c r="G3476" s="28" t="s">
        <v>433</v>
      </c>
      <c r="H3476" s="28" t="s">
        <v>433</v>
      </c>
      <c r="I3476" s="28" t="str">
        <f t="shared" si="270"/>
        <v/>
      </c>
      <c r="J3476" s="28" t="str">
        <f t="shared" si="271"/>
        <v/>
      </c>
      <c r="K3476" s="28" t="str">
        <f t="shared" si="272"/>
        <v/>
      </c>
      <c r="L3476" s="28" t="str">
        <f t="shared" si="274"/>
        <v xml:space="preserve"> </v>
      </c>
    </row>
    <row r="3477" spans="1:12" ht="15.75" x14ac:dyDescent="0.25">
      <c r="A3477" s="31" t="s">
        <v>189</v>
      </c>
      <c r="B3477" s="30" t="str">
        <f>VLOOKUP(A3477,'Cód dos países'!$A$3:$C$199,2,FALSE)</f>
        <v>MDV</v>
      </c>
      <c r="C3477" s="25">
        <f>VLOOKUP(A3477,'Cód dos países'!$A$3:$C$199,3,FALSE)</f>
        <v>109</v>
      </c>
      <c r="D3477" s="29">
        <v>2000</v>
      </c>
      <c r="E3477">
        <f t="shared" si="273"/>
        <v>1092000</v>
      </c>
      <c r="F3477" s="28" t="s">
        <v>433</v>
      </c>
      <c r="G3477" s="28" t="s">
        <v>433</v>
      </c>
      <c r="H3477" s="28" t="s">
        <v>433</v>
      </c>
      <c r="I3477" s="28" t="str">
        <f t="shared" si="270"/>
        <v/>
      </c>
      <c r="J3477" s="28" t="str">
        <f t="shared" si="271"/>
        <v/>
      </c>
      <c r="K3477" s="28" t="str">
        <f t="shared" si="272"/>
        <v/>
      </c>
      <c r="L3477" s="28" t="str">
        <f t="shared" si="274"/>
        <v xml:space="preserve"> </v>
      </c>
    </row>
    <row r="3478" spans="1:12" ht="15.75" x14ac:dyDescent="0.25">
      <c r="A3478" s="31" t="s">
        <v>189</v>
      </c>
      <c r="B3478" s="30" t="str">
        <f>VLOOKUP(A3478,'Cód dos países'!$A$3:$C$199,2,FALSE)</f>
        <v>MDV</v>
      </c>
      <c r="C3478" s="25">
        <f>VLOOKUP(A3478,'Cód dos países'!$A$3:$C$199,3,FALSE)</f>
        <v>109</v>
      </c>
      <c r="D3478" s="29">
        <v>2001</v>
      </c>
      <c r="E3478">
        <f t="shared" si="273"/>
        <v>1092001</v>
      </c>
      <c r="F3478" s="28" t="s">
        <v>433</v>
      </c>
      <c r="G3478" s="28" t="s">
        <v>433</v>
      </c>
      <c r="H3478" s="28" t="s">
        <v>433</v>
      </c>
      <c r="I3478" s="28" t="str">
        <f t="shared" si="270"/>
        <v/>
      </c>
      <c r="J3478" s="28" t="str">
        <f t="shared" si="271"/>
        <v/>
      </c>
      <c r="K3478" s="28" t="str">
        <f t="shared" si="272"/>
        <v/>
      </c>
      <c r="L3478" s="28" t="str">
        <f t="shared" si="274"/>
        <v xml:space="preserve"> </v>
      </c>
    </row>
    <row r="3479" spans="1:12" ht="15.75" x14ac:dyDescent="0.25">
      <c r="A3479" s="31" t="s">
        <v>189</v>
      </c>
      <c r="B3479" s="30" t="str">
        <f>VLOOKUP(A3479,'Cód dos países'!$A$3:$C$199,2,FALSE)</f>
        <v>MDV</v>
      </c>
      <c r="C3479" s="25">
        <f>VLOOKUP(A3479,'Cód dos países'!$A$3:$C$199,3,FALSE)</f>
        <v>109</v>
      </c>
      <c r="D3479" s="29">
        <v>2002</v>
      </c>
      <c r="E3479">
        <f t="shared" si="273"/>
        <v>1092002</v>
      </c>
      <c r="F3479" s="28" t="s">
        <v>433</v>
      </c>
      <c r="G3479" s="28" t="s">
        <v>433</v>
      </c>
      <c r="H3479" s="28" t="s">
        <v>433</v>
      </c>
      <c r="I3479" s="28" t="str">
        <f t="shared" si="270"/>
        <v/>
      </c>
      <c r="J3479" s="28" t="str">
        <f t="shared" si="271"/>
        <v/>
      </c>
      <c r="K3479" s="28" t="str">
        <f t="shared" si="272"/>
        <v/>
      </c>
      <c r="L3479" s="28" t="str">
        <f t="shared" si="274"/>
        <v xml:space="preserve"> </v>
      </c>
    </row>
    <row r="3480" spans="1:12" ht="15.75" x14ac:dyDescent="0.25">
      <c r="A3480" s="31" t="s">
        <v>189</v>
      </c>
      <c r="B3480" s="30" t="str">
        <f>VLOOKUP(A3480,'Cód dos países'!$A$3:$C$199,2,FALSE)</f>
        <v>MDV</v>
      </c>
      <c r="C3480" s="25">
        <f>VLOOKUP(A3480,'Cód dos países'!$A$3:$C$199,3,FALSE)</f>
        <v>109</v>
      </c>
      <c r="D3480" s="29">
        <v>2003</v>
      </c>
      <c r="E3480">
        <f t="shared" si="273"/>
        <v>1092003</v>
      </c>
      <c r="F3480" s="28" t="s">
        <v>433</v>
      </c>
      <c r="G3480" s="28" t="s">
        <v>433</v>
      </c>
      <c r="H3480" s="28" t="s">
        <v>433</v>
      </c>
      <c r="I3480" s="28" t="str">
        <f t="shared" si="270"/>
        <v/>
      </c>
      <c r="J3480" s="28" t="str">
        <f t="shared" si="271"/>
        <v/>
      </c>
      <c r="K3480" s="28" t="str">
        <f t="shared" si="272"/>
        <v/>
      </c>
      <c r="L3480" s="28" t="str">
        <f t="shared" si="274"/>
        <v xml:space="preserve"> </v>
      </c>
    </row>
    <row r="3481" spans="1:12" ht="15.75" x14ac:dyDescent="0.25">
      <c r="A3481" s="31" t="s">
        <v>189</v>
      </c>
      <c r="B3481" s="30" t="str">
        <f>VLOOKUP(A3481,'Cód dos países'!$A$3:$C$199,2,FALSE)</f>
        <v>MDV</v>
      </c>
      <c r="C3481" s="25">
        <f>VLOOKUP(A3481,'Cód dos países'!$A$3:$C$199,3,FALSE)</f>
        <v>109</v>
      </c>
      <c r="D3481" s="29">
        <v>2004</v>
      </c>
      <c r="E3481">
        <f t="shared" si="273"/>
        <v>1092004</v>
      </c>
      <c r="F3481" s="28" t="s">
        <v>433</v>
      </c>
      <c r="G3481" s="28" t="s">
        <v>433</v>
      </c>
      <c r="H3481" s="28" t="s">
        <v>433</v>
      </c>
      <c r="I3481" s="28" t="str">
        <f t="shared" si="270"/>
        <v/>
      </c>
      <c r="J3481" s="28" t="str">
        <f t="shared" si="271"/>
        <v/>
      </c>
      <c r="K3481" s="28" t="str">
        <f t="shared" si="272"/>
        <v/>
      </c>
      <c r="L3481" s="28" t="str">
        <f t="shared" si="274"/>
        <v xml:space="preserve"> </v>
      </c>
    </row>
    <row r="3482" spans="1:12" ht="15.75" x14ac:dyDescent="0.25">
      <c r="A3482" s="31" t="s">
        <v>189</v>
      </c>
      <c r="B3482" s="30" t="str">
        <f>VLOOKUP(A3482,'Cód dos países'!$A$3:$C$199,2,FALSE)</f>
        <v>MDV</v>
      </c>
      <c r="C3482" s="25">
        <f>VLOOKUP(A3482,'Cód dos países'!$A$3:$C$199,3,FALSE)</f>
        <v>109</v>
      </c>
      <c r="D3482" s="29">
        <v>2005</v>
      </c>
      <c r="E3482">
        <f t="shared" si="273"/>
        <v>1092005</v>
      </c>
      <c r="F3482" s="28" t="s">
        <v>433</v>
      </c>
      <c r="G3482" s="28" t="s">
        <v>433</v>
      </c>
      <c r="H3482" s="28" t="s">
        <v>433</v>
      </c>
      <c r="I3482" s="28" t="str">
        <f t="shared" si="270"/>
        <v/>
      </c>
      <c r="J3482" s="28" t="str">
        <f t="shared" si="271"/>
        <v/>
      </c>
      <c r="K3482" s="28" t="str">
        <f t="shared" si="272"/>
        <v/>
      </c>
      <c r="L3482" s="28" t="str">
        <f t="shared" si="274"/>
        <v xml:space="preserve"> </v>
      </c>
    </row>
    <row r="3483" spans="1:12" ht="15.75" x14ac:dyDescent="0.25">
      <c r="A3483" s="31" t="s">
        <v>189</v>
      </c>
      <c r="B3483" s="30" t="str">
        <f>VLOOKUP(A3483,'Cód dos países'!$A$3:$C$199,2,FALSE)</f>
        <v>MDV</v>
      </c>
      <c r="C3483" s="25">
        <f>VLOOKUP(A3483,'Cód dos países'!$A$3:$C$199,3,FALSE)</f>
        <v>109</v>
      </c>
      <c r="D3483" s="29">
        <v>2006</v>
      </c>
      <c r="E3483">
        <f t="shared" si="273"/>
        <v>1092006</v>
      </c>
      <c r="F3483" s="28" t="s">
        <v>433</v>
      </c>
      <c r="G3483" s="28" t="s">
        <v>433</v>
      </c>
      <c r="H3483" s="28" t="s">
        <v>433</v>
      </c>
      <c r="I3483" s="28" t="str">
        <f t="shared" si="270"/>
        <v/>
      </c>
      <c r="J3483" s="28" t="str">
        <f t="shared" si="271"/>
        <v/>
      </c>
      <c r="K3483" s="28" t="str">
        <f t="shared" si="272"/>
        <v/>
      </c>
      <c r="L3483" s="28" t="str">
        <f t="shared" si="274"/>
        <v xml:space="preserve"> </v>
      </c>
    </row>
    <row r="3484" spans="1:12" ht="15.75" x14ac:dyDescent="0.25">
      <c r="A3484" s="31" t="s">
        <v>189</v>
      </c>
      <c r="B3484" s="30" t="str">
        <f>VLOOKUP(A3484,'Cód dos países'!$A$3:$C$199,2,FALSE)</f>
        <v>MDV</v>
      </c>
      <c r="C3484" s="25">
        <f>VLOOKUP(A3484,'Cód dos países'!$A$3:$C$199,3,FALSE)</f>
        <v>109</v>
      </c>
      <c r="D3484" s="29">
        <v>2007</v>
      </c>
      <c r="E3484">
        <f t="shared" si="273"/>
        <v>1092007</v>
      </c>
      <c r="F3484" s="28" t="s">
        <v>433</v>
      </c>
      <c r="G3484" s="28" t="s">
        <v>433</v>
      </c>
      <c r="H3484" s="28" t="s">
        <v>433</v>
      </c>
      <c r="I3484" s="28" t="str">
        <f t="shared" si="270"/>
        <v/>
      </c>
      <c r="J3484" s="28" t="str">
        <f t="shared" si="271"/>
        <v/>
      </c>
      <c r="K3484" s="28" t="str">
        <f t="shared" si="272"/>
        <v/>
      </c>
      <c r="L3484" s="28" t="str">
        <f t="shared" si="274"/>
        <v xml:space="preserve"> </v>
      </c>
    </row>
    <row r="3485" spans="1:12" ht="15.75" x14ac:dyDescent="0.25">
      <c r="A3485" s="31" t="s">
        <v>189</v>
      </c>
      <c r="B3485" s="30" t="str">
        <f>VLOOKUP(A3485,'Cód dos países'!$A$3:$C$199,2,FALSE)</f>
        <v>MDV</v>
      </c>
      <c r="C3485" s="25">
        <f>VLOOKUP(A3485,'Cód dos países'!$A$3:$C$199,3,FALSE)</f>
        <v>109</v>
      </c>
      <c r="D3485" s="29">
        <v>2008</v>
      </c>
      <c r="E3485">
        <f t="shared" si="273"/>
        <v>1092008</v>
      </c>
      <c r="F3485" s="28" t="s">
        <v>433</v>
      </c>
      <c r="G3485" s="28" t="s">
        <v>433</v>
      </c>
      <c r="H3485" s="28" t="s">
        <v>433</v>
      </c>
      <c r="I3485" s="28" t="str">
        <f t="shared" si="270"/>
        <v/>
      </c>
      <c r="J3485" s="28" t="str">
        <f t="shared" si="271"/>
        <v/>
      </c>
      <c r="K3485" s="28" t="str">
        <f t="shared" si="272"/>
        <v/>
      </c>
      <c r="L3485" s="28" t="str">
        <f t="shared" si="274"/>
        <v xml:space="preserve"> </v>
      </c>
    </row>
    <row r="3486" spans="1:12" ht="15.75" x14ac:dyDescent="0.25">
      <c r="A3486" s="31" t="s">
        <v>189</v>
      </c>
      <c r="B3486" s="30" t="str">
        <f>VLOOKUP(A3486,'Cód dos países'!$A$3:$C$199,2,FALSE)</f>
        <v>MDV</v>
      </c>
      <c r="C3486" s="25">
        <f>VLOOKUP(A3486,'Cód dos países'!$A$3:$C$199,3,FALSE)</f>
        <v>109</v>
      </c>
      <c r="D3486" s="29">
        <v>2009</v>
      </c>
      <c r="E3486">
        <f t="shared" si="273"/>
        <v>1092009</v>
      </c>
      <c r="F3486" s="28" t="s">
        <v>433</v>
      </c>
      <c r="G3486" s="28" t="s">
        <v>433</v>
      </c>
      <c r="H3486" s="28" t="s">
        <v>433</v>
      </c>
      <c r="I3486" s="28" t="str">
        <f t="shared" si="270"/>
        <v/>
      </c>
      <c r="J3486" s="28" t="str">
        <f t="shared" si="271"/>
        <v/>
      </c>
      <c r="K3486" s="28" t="str">
        <f t="shared" si="272"/>
        <v/>
      </c>
      <c r="L3486" s="28" t="str">
        <f t="shared" si="274"/>
        <v xml:space="preserve"> </v>
      </c>
    </row>
    <row r="3487" spans="1:12" ht="15.75" x14ac:dyDescent="0.25">
      <c r="A3487" s="31" t="s">
        <v>189</v>
      </c>
      <c r="B3487" s="30" t="str">
        <f>VLOOKUP(A3487,'Cód dos países'!$A$3:$C$199,2,FALSE)</f>
        <v>MDV</v>
      </c>
      <c r="C3487" s="25">
        <f>VLOOKUP(A3487,'Cód dos países'!$A$3:$C$199,3,FALSE)</f>
        <v>109</v>
      </c>
      <c r="D3487" s="29">
        <v>2010</v>
      </c>
      <c r="E3487">
        <f t="shared" si="273"/>
        <v>1092010</v>
      </c>
      <c r="F3487" s="28" t="s">
        <v>433</v>
      </c>
      <c r="G3487" s="28" t="s">
        <v>433</v>
      </c>
      <c r="H3487" s="28" t="s">
        <v>433</v>
      </c>
      <c r="I3487" s="28" t="str">
        <f t="shared" si="270"/>
        <v/>
      </c>
      <c r="J3487" s="28" t="str">
        <f t="shared" si="271"/>
        <v/>
      </c>
      <c r="K3487" s="28" t="str">
        <f t="shared" si="272"/>
        <v/>
      </c>
      <c r="L3487" s="28" t="str">
        <f t="shared" si="274"/>
        <v xml:space="preserve"> </v>
      </c>
    </row>
    <row r="3488" spans="1:12" ht="15.75" x14ac:dyDescent="0.25">
      <c r="A3488" s="31" t="s">
        <v>189</v>
      </c>
      <c r="B3488" s="30" t="str">
        <f>VLOOKUP(A3488,'Cód dos países'!$A$3:$C$199,2,FALSE)</f>
        <v>MDV</v>
      </c>
      <c r="C3488" s="25">
        <f>VLOOKUP(A3488,'Cód dos países'!$A$3:$C$199,3,FALSE)</f>
        <v>109</v>
      </c>
      <c r="D3488" s="29">
        <v>2011</v>
      </c>
      <c r="E3488">
        <f t="shared" si="273"/>
        <v>1092011</v>
      </c>
      <c r="F3488" s="28" t="s">
        <v>433</v>
      </c>
      <c r="G3488" s="28" t="s">
        <v>433</v>
      </c>
      <c r="H3488" s="28" t="s">
        <v>433</v>
      </c>
      <c r="I3488" s="28" t="str">
        <f t="shared" si="270"/>
        <v/>
      </c>
      <c r="J3488" s="28" t="str">
        <f t="shared" si="271"/>
        <v/>
      </c>
      <c r="K3488" s="28" t="str">
        <f t="shared" si="272"/>
        <v/>
      </c>
      <c r="L3488" s="28" t="str">
        <f t="shared" si="274"/>
        <v xml:space="preserve"> </v>
      </c>
    </row>
    <row r="3489" spans="1:12" ht="15.75" x14ac:dyDescent="0.25">
      <c r="A3489" s="31" t="s">
        <v>189</v>
      </c>
      <c r="B3489" s="30" t="str">
        <f>VLOOKUP(A3489,'Cód dos países'!$A$3:$C$199,2,FALSE)</f>
        <v>MDV</v>
      </c>
      <c r="C3489" s="25">
        <f>VLOOKUP(A3489,'Cód dos países'!$A$3:$C$199,3,FALSE)</f>
        <v>109</v>
      </c>
      <c r="D3489" s="29">
        <v>2012</v>
      </c>
      <c r="E3489">
        <f t="shared" si="273"/>
        <v>1092012</v>
      </c>
      <c r="F3489" s="28" t="s">
        <v>433</v>
      </c>
      <c r="G3489" s="28" t="s">
        <v>433</v>
      </c>
      <c r="H3489" s="28" t="s">
        <v>433</v>
      </c>
      <c r="I3489" s="28" t="str">
        <f t="shared" si="270"/>
        <v/>
      </c>
      <c r="J3489" s="28" t="str">
        <f t="shared" si="271"/>
        <v/>
      </c>
      <c r="K3489" s="28" t="str">
        <f t="shared" si="272"/>
        <v/>
      </c>
      <c r="L3489" s="28" t="str">
        <f t="shared" si="274"/>
        <v xml:space="preserve"> </v>
      </c>
    </row>
    <row r="3490" spans="1:12" ht="15.75" x14ac:dyDescent="0.25">
      <c r="A3490" s="31" t="s">
        <v>189</v>
      </c>
      <c r="B3490" s="30" t="str">
        <f>VLOOKUP(A3490,'Cód dos países'!$A$3:$C$199,2,FALSE)</f>
        <v>MDV</v>
      </c>
      <c r="C3490" s="25">
        <f>VLOOKUP(A3490,'Cód dos países'!$A$3:$C$199,3,FALSE)</f>
        <v>109</v>
      </c>
      <c r="D3490" s="29">
        <v>2013</v>
      </c>
      <c r="E3490">
        <f t="shared" si="273"/>
        <v>1092013</v>
      </c>
      <c r="F3490" s="28" t="s">
        <v>433</v>
      </c>
      <c r="G3490" s="28" t="s">
        <v>433</v>
      </c>
      <c r="H3490" s="28" t="s">
        <v>433</v>
      </c>
      <c r="I3490" s="28" t="str">
        <f t="shared" si="270"/>
        <v/>
      </c>
      <c r="J3490" s="28" t="str">
        <f t="shared" si="271"/>
        <v/>
      </c>
      <c r="K3490" s="28" t="str">
        <f t="shared" si="272"/>
        <v/>
      </c>
      <c r="L3490" s="28" t="str">
        <f t="shared" si="274"/>
        <v xml:space="preserve"> </v>
      </c>
    </row>
    <row r="3491" spans="1:12" ht="15.75" x14ac:dyDescent="0.25">
      <c r="A3491" s="31" t="s">
        <v>189</v>
      </c>
      <c r="B3491" s="30" t="str">
        <f>VLOOKUP(A3491,'Cód dos países'!$A$3:$C$199,2,FALSE)</f>
        <v>MDV</v>
      </c>
      <c r="C3491" s="25">
        <f>VLOOKUP(A3491,'Cód dos países'!$A$3:$C$199,3,FALSE)</f>
        <v>109</v>
      </c>
      <c r="D3491" s="29">
        <v>2014</v>
      </c>
      <c r="E3491">
        <f t="shared" si="273"/>
        <v>1092014</v>
      </c>
      <c r="F3491" s="28" t="s">
        <v>433</v>
      </c>
      <c r="G3491" s="28" t="s">
        <v>433</v>
      </c>
      <c r="H3491" s="28" t="s">
        <v>433</v>
      </c>
      <c r="I3491" s="28" t="str">
        <f t="shared" si="270"/>
        <v/>
      </c>
      <c r="J3491" s="28" t="str">
        <f t="shared" si="271"/>
        <v/>
      </c>
      <c r="K3491" s="28" t="str">
        <f t="shared" si="272"/>
        <v/>
      </c>
      <c r="L3491" s="28" t="str">
        <f t="shared" si="274"/>
        <v xml:space="preserve"> </v>
      </c>
    </row>
    <row r="3492" spans="1:12" ht="15.75" x14ac:dyDescent="0.25">
      <c r="A3492" s="31" t="s">
        <v>195</v>
      </c>
      <c r="B3492" s="30" t="str">
        <f>VLOOKUP(A3492,'Cód dos países'!$A$3:$C$199,2,FALSE)</f>
        <v>MLI</v>
      </c>
      <c r="C3492" s="25">
        <f>VLOOKUP(A3492,'Cód dos países'!$A$3:$C$199,3,FALSE)</f>
        <v>110</v>
      </c>
      <c r="D3492" s="29">
        <v>1983</v>
      </c>
      <c r="E3492">
        <f t="shared" si="273"/>
        <v>1101983</v>
      </c>
      <c r="F3492" s="28" t="s">
        <v>433</v>
      </c>
      <c r="G3492" s="28" t="s">
        <v>433</v>
      </c>
      <c r="H3492" s="28" t="s">
        <v>433</v>
      </c>
      <c r="I3492" s="28" t="str">
        <f t="shared" si="270"/>
        <v/>
      </c>
      <c r="J3492" s="28" t="str">
        <f t="shared" si="271"/>
        <v/>
      </c>
      <c r="K3492" s="28" t="str">
        <f t="shared" si="272"/>
        <v/>
      </c>
      <c r="L3492" s="28" t="str">
        <f t="shared" si="274"/>
        <v xml:space="preserve"> </v>
      </c>
    </row>
    <row r="3493" spans="1:12" ht="15.75" x14ac:dyDescent="0.25">
      <c r="A3493" s="31" t="s">
        <v>195</v>
      </c>
      <c r="B3493" s="30" t="str">
        <f>VLOOKUP(A3493,'Cód dos países'!$A$3:$C$199,2,FALSE)</f>
        <v>MLI</v>
      </c>
      <c r="C3493" s="25">
        <f>VLOOKUP(A3493,'Cód dos países'!$A$3:$C$199,3,FALSE)</f>
        <v>110</v>
      </c>
      <c r="D3493" s="29">
        <v>1984</v>
      </c>
      <c r="E3493">
        <f t="shared" si="273"/>
        <v>1101984</v>
      </c>
      <c r="F3493" s="28">
        <v>3</v>
      </c>
      <c r="G3493" s="28" t="s">
        <v>433</v>
      </c>
      <c r="H3493" s="28" t="s">
        <v>433</v>
      </c>
      <c r="I3493" s="28">
        <f t="shared" si="270"/>
        <v>0.25</v>
      </c>
      <c r="J3493" s="28" t="str">
        <f t="shared" si="271"/>
        <v/>
      </c>
      <c r="K3493" s="28" t="str">
        <f t="shared" si="272"/>
        <v/>
      </c>
      <c r="L3493" s="28" t="str">
        <f t="shared" si="274"/>
        <v/>
      </c>
    </row>
    <row r="3494" spans="1:12" ht="15.75" x14ac:dyDescent="0.25">
      <c r="A3494" s="31" t="s">
        <v>195</v>
      </c>
      <c r="B3494" s="30" t="str">
        <f>VLOOKUP(A3494,'Cód dos países'!$A$3:$C$199,2,FALSE)</f>
        <v>MLI</v>
      </c>
      <c r="C3494" s="25">
        <f>VLOOKUP(A3494,'Cód dos países'!$A$3:$C$199,3,FALSE)</f>
        <v>110</v>
      </c>
      <c r="D3494" s="29">
        <v>1985</v>
      </c>
      <c r="E3494">
        <f t="shared" si="273"/>
        <v>1101985</v>
      </c>
      <c r="F3494" s="28">
        <v>3</v>
      </c>
      <c r="G3494" s="28">
        <v>2</v>
      </c>
      <c r="H3494" s="28">
        <v>1</v>
      </c>
      <c r="I3494" s="28">
        <f t="shared" si="270"/>
        <v>0.25</v>
      </c>
      <c r="J3494" s="28">
        <f t="shared" si="271"/>
        <v>0.33333333333333331</v>
      </c>
      <c r="K3494" s="28">
        <f t="shared" si="272"/>
        <v>0.16666666666666666</v>
      </c>
      <c r="L3494" s="28">
        <f t="shared" si="274"/>
        <v>0.24999999999999997</v>
      </c>
    </row>
    <row r="3495" spans="1:12" ht="15.75" x14ac:dyDescent="0.25">
      <c r="A3495" s="31" t="s">
        <v>195</v>
      </c>
      <c r="B3495" s="30" t="str">
        <f>VLOOKUP(A3495,'Cód dos países'!$A$3:$C$199,2,FALSE)</f>
        <v>MLI</v>
      </c>
      <c r="C3495" s="25">
        <f>VLOOKUP(A3495,'Cód dos países'!$A$3:$C$199,3,FALSE)</f>
        <v>110</v>
      </c>
      <c r="D3495" s="29">
        <v>1986</v>
      </c>
      <c r="E3495">
        <f t="shared" si="273"/>
        <v>1101986</v>
      </c>
      <c r="F3495" s="28">
        <v>3</v>
      </c>
      <c r="G3495" s="28">
        <v>2</v>
      </c>
      <c r="H3495" s="28">
        <v>1</v>
      </c>
      <c r="I3495" s="28">
        <f t="shared" si="270"/>
        <v>0.25</v>
      </c>
      <c r="J3495" s="28">
        <f t="shared" si="271"/>
        <v>0.33333333333333331</v>
      </c>
      <c r="K3495" s="28">
        <f t="shared" si="272"/>
        <v>0.16666666666666666</v>
      </c>
      <c r="L3495" s="28">
        <f t="shared" si="274"/>
        <v>0.24999999999999997</v>
      </c>
    </row>
    <row r="3496" spans="1:12" ht="15.75" x14ac:dyDescent="0.25">
      <c r="A3496" s="31" t="s">
        <v>195</v>
      </c>
      <c r="B3496" s="30" t="str">
        <f>VLOOKUP(A3496,'Cód dos países'!$A$3:$C$199,2,FALSE)</f>
        <v>MLI</v>
      </c>
      <c r="C3496" s="25">
        <f>VLOOKUP(A3496,'Cód dos países'!$A$3:$C$199,3,FALSE)</f>
        <v>110</v>
      </c>
      <c r="D3496" s="29">
        <v>1987</v>
      </c>
      <c r="E3496">
        <f t="shared" si="273"/>
        <v>1101987</v>
      </c>
      <c r="F3496" s="28">
        <v>3</v>
      </c>
      <c r="G3496" s="28">
        <v>2</v>
      </c>
      <c r="H3496" s="28">
        <v>1</v>
      </c>
      <c r="I3496" s="28">
        <f t="shared" si="270"/>
        <v>0.25</v>
      </c>
      <c r="J3496" s="28">
        <f t="shared" si="271"/>
        <v>0.33333333333333331</v>
      </c>
      <c r="K3496" s="28">
        <f t="shared" si="272"/>
        <v>0.16666666666666666</v>
      </c>
      <c r="L3496" s="28">
        <f t="shared" si="274"/>
        <v>0.24999999999999997</v>
      </c>
    </row>
    <row r="3497" spans="1:12" ht="15.75" x14ac:dyDescent="0.25">
      <c r="A3497" s="31" t="s">
        <v>195</v>
      </c>
      <c r="B3497" s="30" t="str">
        <f>VLOOKUP(A3497,'Cód dos países'!$A$3:$C$199,2,FALSE)</f>
        <v>MLI</v>
      </c>
      <c r="C3497" s="25">
        <f>VLOOKUP(A3497,'Cód dos países'!$A$3:$C$199,3,FALSE)</f>
        <v>110</v>
      </c>
      <c r="D3497" s="29">
        <v>1988</v>
      </c>
      <c r="E3497">
        <f t="shared" si="273"/>
        <v>1101988</v>
      </c>
      <c r="F3497" s="28">
        <v>4</v>
      </c>
      <c r="G3497" s="28">
        <v>2</v>
      </c>
      <c r="H3497" s="28">
        <v>1</v>
      </c>
      <c r="I3497" s="28">
        <f t="shared" si="270"/>
        <v>0.33333333333333331</v>
      </c>
      <c r="J3497" s="28">
        <f t="shared" si="271"/>
        <v>0.33333333333333331</v>
      </c>
      <c r="K3497" s="28">
        <f t="shared" si="272"/>
        <v>0.16666666666666666</v>
      </c>
      <c r="L3497" s="28">
        <f t="shared" si="274"/>
        <v>0.27777777777777779</v>
      </c>
    </row>
    <row r="3498" spans="1:12" ht="15.75" x14ac:dyDescent="0.25">
      <c r="A3498" s="31" t="s">
        <v>195</v>
      </c>
      <c r="B3498" s="30" t="str">
        <f>VLOOKUP(A3498,'Cód dos países'!$A$3:$C$199,2,FALSE)</f>
        <v>MLI</v>
      </c>
      <c r="C3498" s="25">
        <f>VLOOKUP(A3498,'Cód dos países'!$A$3:$C$199,3,FALSE)</f>
        <v>110</v>
      </c>
      <c r="D3498" s="29">
        <v>1989</v>
      </c>
      <c r="E3498">
        <f t="shared" si="273"/>
        <v>1101989</v>
      </c>
      <c r="F3498" s="28">
        <v>4</v>
      </c>
      <c r="G3498" s="28">
        <v>2</v>
      </c>
      <c r="H3498" s="28">
        <v>2</v>
      </c>
      <c r="I3498" s="28">
        <f t="shared" si="270"/>
        <v>0.33333333333333331</v>
      </c>
      <c r="J3498" s="28">
        <f t="shared" si="271"/>
        <v>0.33333333333333331</v>
      </c>
      <c r="K3498" s="28">
        <f t="shared" si="272"/>
        <v>0.33333333333333331</v>
      </c>
      <c r="L3498" s="28">
        <f t="shared" si="274"/>
        <v>0.33333333333333331</v>
      </c>
    </row>
    <row r="3499" spans="1:12" ht="15.75" x14ac:dyDescent="0.25">
      <c r="A3499" s="31" t="s">
        <v>195</v>
      </c>
      <c r="B3499" s="30" t="str">
        <f>VLOOKUP(A3499,'Cód dos países'!$A$3:$C$199,2,FALSE)</f>
        <v>MLI</v>
      </c>
      <c r="C3499" s="25">
        <f>VLOOKUP(A3499,'Cód dos países'!$A$3:$C$199,3,FALSE)</f>
        <v>110</v>
      </c>
      <c r="D3499" s="29">
        <v>1990</v>
      </c>
      <c r="E3499">
        <f t="shared" si="273"/>
        <v>1101990</v>
      </c>
      <c r="F3499" s="28">
        <v>6</v>
      </c>
      <c r="G3499" s="28">
        <v>2</v>
      </c>
      <c r="H3499" s="28">
        <v>2</v>
      </c>
      <c r="I3499" s="28">
        <f t="shared" si="270"/>
        <v>0.5</v>
      </c>
      <c r="J3499" s="28">
        <f t="shared" si="271"/>
        <v>0.33333333333333331</v>
      </c>
      <c r="K3499" s="28">
        <f t="shared" si="272"/>
        <v>0.33333333333333331</v>
      </c>
      <c r="L3499" s="28">
        <f t="shared" si="274"/>
        <v>0.3888888888888889</v>
      </c>
    </row>
    <row r="3500" spans="1:12" ht="15.75" x14ac:dyDescent="0.25">
      <c r="A3500" s="31" t="s">
        <v>195</v>
      </c>
      <c r="B3500" s="30" t="str">
        <f>VLOOKUP(A3500,'Cód dos países'!$A$3:$C$199,2,FALSE)</f>
        <v>MLI</v>
      </c>
      <c r="C3500" s="25">
        <f>VLOOKUP(A3500,'Cód dos países'!$A$3:$C$199,3,FALSE)</f>
        <v>110</v>
      </c>
      <c r="D3500" s="29">
        <v>1991</v>
      </c>
      <c r="E3500">
        <f t="shared" si="273"/>
        <v>1101991</v>
      </c>
      <c r="F3500" s="28">
        <v>6</v>
      </c>
      <c r="G3500" s="28">
        <v>2</v>
      </c>
      <c r="H3500" s="28">
        <v>1</v>
      </c>
      <c r="I3500" s="28">
        <f t="shared" si="270"/>
        <v>0.5</v>
      </c>
      <c r="J3500" s="28">
        <f t="shared" si="271"/>
        <v>0.33333333333333331</v>
      </c>
      <c r="K3500" s="28">
        <f t="shared" si="272"/>
        <v>0.16666666666666666</v>
      </c>
      <c r="L3500" s="28">
        <f t="shared" si="274"/>
        <v>0.33333333333333337</v>
      </c>
    </row>
    <row r="3501" spans="1:12" ht="15.75" x14ac:dyDescent="0.25">
      <c r="A3501" s="31" t="s">
        <v>195</v>
      </c>
      <c r="B3501" s="30" t="str">
        <f>VLOOKUP(A3501,'Cód dos países'!$A$3:$C$199,2,FALSE)</f>
        <v>MLI</v>
      </c>
      <c r="C3501" s="25">
        <f>VLOOKUP(A3501,'Cód dos países'!$A$3:$C$199,3,FALSE)</f>
        <v>110</v>
      </c>
      <c r="D3501" s="29">
        <v>1992</v>
      </c>
      <c r="E3501">
        <f t="shared" si="273"/>
        <v>1101992</v>
      </c>
      <c r="F3501" s="28">
        <v>6</v>
      </c>
      <c r="G3501" s="28">
        <v>2</v>
      </c>
      <c r="H3501" s="28">
        <v>1</v>
      </c>
      <c r="I3501" s="28">
        <f t="shared" si="270"/>
        <v>0.5</v>
      </c>
      <c r="J3501" s="28">
        <f t="shared" si="271"/>
        <v>0.33333333333333331</v>
      </c>
      <c r="K3501" s="28">
        <f t="shared" si="272"/>
        <v>0.16666666666666666</v>
      </c>
      <c r="L3501" s="28">
        <f t="shared" si="274"/>
        <v>0.33333333333333337</v>
      </c>
    </row>
    <row r="3502" spans="1:12" ht="15.75" x14ac:dyDescent="0.25">
      <c r="A3502" s="31" t="s">
        <v>195</v>
      </c>
      <c r="B3502" s="30" t="str">
        <f>VLOOKUP(A3502,'Cód dos países'!$A$3:$C$199,2,FALSE)</f>
        <v>MLI</v>
      </c>
      <c r="C3502" s="25">
        <f>VLOOKUP(A3502,'Cód dos países'!$A$3:$C$199,3,FALSE)</f>
        <v>110</v>
      </c>
      <c r="D3502" s="29">
        <v>1993</v>
      </c>
      <c r="E3502">
        <f t="shared" si="273"/>
        <v>1101993</v>
      </c>
      <c r="F3502" s="28">
        <v>6</v>
      </c>
      <c r="G3502" s="28">
        <v>3</v>
      </c>
      <c r="H3502" s="28">
        <v>3</v>
      </c>
      <c r="I3502" s="28">
        <f t="shared" si="270"/>
        <v>0.5</v>
      </c>
      <c r="J3502" s="28">
        <f t="shared" si="271"/>
        <v>0.5</v>
      </c>
      <c r="K3502" s="28">
        <f t="shared" si="272"/>
        <v>0.5</v>
      </c>
      <c r="L3502" s="28">
        <f t="shared" si="274"/>
        <v>0.5</v>
      </c>
    </row>
    <row r="3503" spans="1:12" ht="15.75" x14ac:dyDescent="0.25">
      <c r="A3503" s="31" t="s">
        <v>195</v>
      </c>
      <c r="B3503" s="30" t="str">
        <f>VLOOKUP(A3503,'Cód dos países'!$A$3:$C$199,2,FALSE)</f>
        <v>MLI</v>
      </c>
      <c r="C3503" s="25">
        <f>VLOOKUP(A3503,'Cód dos países'!$A$3:$C$199,3,FALSE)</f>
        <v>110</v>
      </c>
      <c r="D3503" s="29">
        <v>1994</v>
      </c>
      <c r="E3503">
        <f t="shared" si="273"/>
        <v>1101994</v>
      </c>
      <c r="F3503" s="28">
        <v>5</v>
      </c>
      <c r="G3503" s="28">
        <v>3</v>
      </c>
      <c r="H3503" s="28">
        <v>3</v>
      </c>
      <c r="I3503" s="28">
        <f t="shared" si="270"/>
        <v>0.41666666666666669</v>
      </c>
      <c r="J3503" s="28">
        <f t="shared" si="271"/>
        <v>0.5</v>
      </c>
      <c r="K3503" s="28">
        <f t="shared" si="272"/>
        <v>0.5</v>
      </c>
      <c r="L3503" s="28">
        <f t="shared" si="274"/>
        <v>0.47222222222222221</v>
      </c>
    </row>
    <row r="3504" spans="1:12" ht="15.75" x14ac:dyDescent="0.25">
      <c r="A3504" s="31" t="s">
        <v>195</v>
      </c>
      <c r="B3504" s="30" t="str">
        <f>VLOOKUP(A3504,'Cód dos países'!$A$3:$C$199,2,FALSE)</f>
        <v>MLI</v>
      </c>
      <c r="C3504" s="25">
        <f>VLOOKUP(A3504,'Cód dos países'!$A$3:$C$199,3,FALSE)</f>
        <v>110</v>
      </c>
      <c r="D3504" s="29">
        <v>1995</v>
      </c>
      <c r="E3504">
        <f t="shared" si="273"/>
        <v>1101995</v>
      </c>
      <c r="F3504" s="28">
        <v>5</v>
      </c>
      <c r="G3504" s="28">
        <v>3</v>
      </c>
      <c r="H3504" s="28">
        <v>3</v>
      </c>
      <c r="I3504" s="28">
        <f t="shared" si="270"/>
        <v>0.41666666666666669</v>
      </c>
      <c r="J3504" s="28">
        <f t="shared" si="271"/>
        <v>0.5</v>
      </c>
      <c r="K3504" s="28">
        <f t="shared" si="272"/>
        <v>0.5</v>
      </c>
      <c r="L3504" s="28">
        <f t="shared" si="274"/>
        <v>0.47222222222222221</v>
      </c>
    </row>
    <row r="3505" spans="1:12" ht="15.75" x14ac:dyDescent="0.25">
      <c r="A3505" s="31" t="s">
        <v>195</v>
      </c>
      <c r="B3505" s="30" t="str">
        <f>VLOOKUP(A3505,'Cód dos países'!$A$3:$C$199,2,FALSE)</f>
        <v>MLI</v>
      </c>
      <c r="C3505" s="25">
        <f>VLOOKUP(A3505,'Cód dos países'!$A$3:$C$199,3,FALSE)</f>
        <v>110</v>
      </c>
      <c r="D3505" s="29">
        <v>1996</v>
      </c>
      <c r="E3505">
        <f t="shared" si="273"/>
        <v>1101996</v>
      </c>
      <c r="F3505" s="28">
        <v>5</v>
      </c>
      <c r="G3505" s="28">
        <v>3</v>
      </c>
      <c r="H3505" s="28">
        <v>3</v>
      </c>
      <c r="I3505" s="28">
        <f t="shared" si="270"/>
        <v>0.41666666666666669</v>
      </c>
      <c r="J3505" s="28">
        <f t="shared" si="271"/>
        <v>0.5</v>
      </c>
      <c r="K3505" s="28">
        <f t="shared" si="272"/>
        <v>0.5</v>
      </c>
      <c r="L3505" s="28">
        <f t="shared" si="274"/>
        <v>0.47222222222222221</v>
      </c>
    </row>
    <row r="3506" spans="1:12" ht="15.75" x14ac:dyDescent="0.25">
      <c r="A3506" s="31" t="s">
        <v>195</v>
      </c>
      <c r="B3506" s="30" t="str">
        <f>VLOOKUP(A3506,'Cód dos países'!$A$3:$C$199,2,FALSE)</f>
        <v>MLI</v>
      </c>
      <c r="C3506" s="25">
        <f>VLOOKUP(A3506,'Cód dos países'!$A$3:$C$199,3,FALSE)</f>
        <v>110</v>
      </c>
      <c r="D3506" s="29">
        <v>1997</v>
      </c>
      <c r="E3506">
        <f t="shared" si="273"/>
        <v>1101997</v>
      </c>
      <c r="F3506" s="28">
        <v>8</v>
      </c>
      <c r="G3506" s="28">
        <v>3</v>
      </c>
      <c r="H3506" s="28">
        <v>2</v>
      </c>
      <c r="I3506" s="28">
        <f t="shared" si="270"/>
        <v>0.66666666666666663</v>
      </c>
      <c r="J3506" s="28">
        <f t="shared" si="271"/>
        <v>0.5</v>
      </c>
      <c r="K3506" s="28">
        <f t="shared" si="272"/>
        <v>0.33333333333333331</v>
      </c>
      <c r="L3506" s="28">
        <f t="shared" si="274"/>
        <v>0.49999999999999994</v>
      </c>
    </row>
    <row r="3507" spans="1:12" ht="15.75" x14ac:dyDescent="0.25">
      <c r="A3507" s="31" t="s">
        <v>195</v>
      </c>
      <c r="B3507" s="30" t="str">
        <f>VLOOKUP(A3507,'Cód dos países'!$A$3:$C$199,2,FALSE)</f>
        <v>MLI</v>
      </c>
      <c r="C3507" s="25">
        <f>VLOOKUP(A3507,'Cód dos países'!$A$3:$C$199,3,FALSE)</f>
        <v>110</v>
      </c>
      <c r="D3507" s="29">
        <v>1998</v>
      </c>
      <c r="E3507">
        <f t="shared" si="273"/>
        <v>1101998</v>
      </c>
      <c r="F3507" s="28">
        <v>8</v>
      </c>
      <c r="G3507" s="28">
        <v>3</v>
      </c>
      <c r="H3507" s="28">
        <v>2</v>
      </c>
      <c r="I3507" s="28">
        <f t="shared" si="270"/>
        <v>0.66666666666666663</v>
      </c>
      <c r="J3507" s="28">
        <f t="shared" si="271"/>
        <v>0.5</v>
      </c>
      <c r="K3507" s="28">
        <f t="shared" si="272"/>
        <v>0.33333333333333331</v>
      </c>
      <c r="L3507" s="28">
        <f t="shared" si="274"/>
        <v>0.49999999999999994</v>
      </c>
    </row>
    <row r="3508" spans="1:12" ht="15.75" x14ac:dyDescent="0.25">
      <c r="A3508" s="31" t="s">
        <v>195</v>
      </c>
      <c r="B3508" s="30" t="str">
        <f>VLOOKUP(A3508,'Cód dos países'!$A$3:$C$199,2,FALSE)</f>
        <v>MLI</v>
      </c>
      <c r="C3508" s="25">
        <f>VLOOKUP(A3508,'Cód dos países'!$A$3:$C$199,3,FALSE)</f>
        <v>110</v>
      </c>
      <c r="D3508" s="29">
        <v>1999</v>
      </c>
      <c r="E3508">
        <f t="shared" si="273"/>
        <v>1101999</v>
      </c>
      <c r="F3508" s="28">
        <v>8</v>
      </c>
      <c r="G3508" s="28">
        <v>3</v>
      </c>
      <c r="H3508" s="28">
        <v>2</v>
      </c>
      <c r="I3508" s="28">
        <f t="shared" si="270"/>
        <v>0.66666666666666663</v>
      </c>
      <c r="J3508" s="28">
        <f t="shared" si="271"/>
        <v>0.5</v>
      </c>
      <c r="K3508" s="28">
        <f t="shared" si="272"/>
        <v>0.33333333333333331</v>
      </c>
      <c r="L3508" s="28">
        <f t="shared" si="274"/>
        <v>0.49999999999999994</v>
      </c>
    </row>
    <row r="3509" spans="1:12" ht="15.75" x14ac:dyDescent="0.25">
      <c r="A3509" s="31" t="s">
        <v>195</v>
      </c>
      <c r="B3509" s="30" t="str">
        <f>VLOOKUP(A3509,'Cód dos países'!$A$3:$C$199,2,FALSE)</f>
        <v>MLI</v>
      </c>
      <c r="C3509" s="25">
        <f>VLOOKUP(A3509,'Cód dos países'!$A$3:$C$199,3,FALSE)</f>
        <v>110</v>
      </c>
      <c r="D3509" s="29">
        <v>2000</v>
      </c>
      <c r="E3509">
        <f t="shared" si="273"/>
        <v>1102000</v>
      </c>
      <c r="F3509" s="28">
        <v>8</v>
      </c>
      <c r="G3509" s="28">
        <v>3</v>
      </c>
      <c r="H3509" s="28">
        <v>2</v>
      </c>
      <c r="I3509" s="28">
        <f t="shared" si="270"/>
        <v>0.66666666666666663</v>
      </c>
      <c r="J3509" s="28">
        <f t="shared" si="271"/>
        <v>0.5</v>
      </c>
      <c r="K3509" s="28">
        <f t="shared" si="272"/>
        <v>0.33333333333333331</v>
      </c>
      <c r="L3509" s="28">
        <f t="shared" si="274"/>
        <v>0.49999999999999994</v>
      </c>
    </row>
    <row r="3510" spans="1:12" ht="15.75" x14ac:dyDescent="0.25">
      <c r="A3510" s="31" t="s">
        <v>195</v>
      </c>
      <c r="B3510" s="30" t="str">
        <f>VLOOKUP(A3510,'Cód dos países'!$A$3:$C$199,2,FALSE)</f>
        <v>MLI</v>
      </c>
      <c r="C3510" s="25">
        <f>VLOOKUP(A3510,'Cód dos países'!$A$3:$C$199,3,FALSE)</f>
        <v>110</v>
      </c>
      <c r="D3510" s="29">
        <v>2001</v>
      </c>
      <c r="E3510">
        <f t="shared" si="273"/>
        <v>1102001</v>
      </c>
      <c r="F3510" s="28">
        <v>8</v>
      </c>
      <c r="G3510" s="28">
        <v>3</v>
      </c>
      <c r="H3510" s="28">
        <v>2</v>
      </c>
      <c r="I3510" s="28">
        <f t="shared" si="270"/>
        <v>0.66666666666666663</v>
      </c>
      <c r="J3510" s="28">
        <f t="shared" si="271"/>
        <v>0.5</v>
      </c>
      <c r="K3510" s="28">
        <f t="shared" si="272"/>
        <v>0.33333333333333331</v>
      </c>
      <c r="L3510" s="28">
        <f t="shared" si="274"/>
        <v>0.49999999999999994</v>
      </c>
    </row>
    <row r="3511" spans="1:12" ht="15.75" x14ac:dyDescent="0.25">
      <c r="A3511" s="31" t="s">
        <v>195</v>
      </c>
      <c r="B3511" s="30" t="str">
        <f>VLOOKUP(A3511,'Cód dos países'!$A$3:$C$199,2,FALSE)</f>
        <v>MLI</v>
      </c>
      <c r="C3511" s="25">
        <f>VLOOKUP(A3511,'Cód dos países'!$A$3:$C$199,3,FALSE)</f>
        <v>110</v>
      </c>
      <c r="D3511" s="29">
        <v>2002</v>
      </c>
      <c r="E3511">
        <f t="shared" si="273"/>
        <v>1102002</v>
      </c>
      <c r="F3511" s="28">
        <v>7.5</v>
      </c>
      <c r="G3511" s="28">
        <v>3</v>
      </c>
      <c r="H3511" s="28">
        <v>3</v>
      </c>
      <c r="I3511" s="28">
        <f t="shared" si="270"/>
        <v>0.625</v>
      </c>
      <c r="J3511" s="28">
        <f t="shared" si="271"/>
        <v>0.5</v>
      </c>
      <c r="K3511" s="28">
        <f t="shared" si="272"/>
        <v>0.5</v>
      </c>
      <c r="L3511" s="28">
        <f t="shared" si="274"/>
        <v>0.54166666666666663</v>
      </c>
    </row>
    <row r="3512" spans="1:12" ht="15.75" x14ac:dyDescent="0.25">
      <c r="A3512" s="31" t="s">
        <v>195</v>
      </c>
      <c r="B3512" s="30" t="str">
        <f>VLOOKUP(A3512,'Cód dos países'!$A$3:$C$199,2,FALSE)</f>
        <v>MLI</v>
      </c>
      <c r="C3512" s="25">
        <f>VLOOKUP(A3512,'Cód dos países'!$A$3:$C$199,3,FALSE)</f>
        <v>110</v>
      </c>
      <c r="D3512" s="29">
        <v>2003</v>
      </c>
      <c r="E3512">
        <f t="shared" si="273"/>
        <v>1102003</v>
      </c>
      <c r="F3512" s="28">
        <v>7.5</v>
      </c>
      <c r="G3512" s="28">
        <v>3</v>
      </c>
      <c r="H3512" s="28">
        <v>3</v>
      </c>
      <c r="I3512" s="28">
        <f t="shared" si="270"/>
        <v>0.625</v>
      </c>
      <c r="J3512" s="28">
        <f t="shared" si="271"/>
        <v>0.5</v>
      </c>
      <c r="K3512" s="28">
        <f t="shared" si="272"/>
        <v>0.5</v>
      </c>
      <c r="L3512" s="28">
        <f t="shared" si="274"/>
        <v>0.54166666666666663</v>
      </c>
    </row>
    <row r="3513" spans="1:12" ht="15.75" x14ac:dyDescent="0.25">
      <c r="A3513" s="31" t="s">
        <v>195</v>
      </c>
      <c r="B3513" s="30" t="str">
        <f>VLOOKUP(A3513,'Cód dos países'!$A$3:$C$199,2,FALSE)</f>
        <v>MLI</v>
      </c>
      <c r="C3513" s="25">
        <f>VLOOKUP(A3513,'Cód dos países'!$A$3:$C$199,3,FALSE)</f>
        <v>110</v>
      </c>
      <c r="D3513" s="29">
        <v>2004</v>
      </c>
      <c r="E3513">
        <f t="shared" si="273"/>
        <v>1102004</v>
      </c>
      <c r="F3513" s="28">
        <v>7.5</v>
      </c>
      <c r="G3513" s="28">
        <v>3</v>
      </c>
      <c r="H3513" s="28">
        <v>2</v>
      </c>
      <c r="I3513" s="28">
        <f t="shared" si="270"/>
        <v>0.625</v>
      </c>
      <c r="J3513" s="28">
        <f t="shared" si="271"/>
        <v>0.5</v>
      </c>
      <c r="K3513" s="28">
        <f t="shared" si="272"/>
        <v>0.33333333333333331</v>
      </c>
      <c r="L3513" s="28">
        <f t="shared" si="274"/>
        <v>0.4861111111111111</v>
      </c>
    </row>
    <row r="3514" spans="1:12" ht="15.75" x14ac:dyDescent="0.25">
      <c r="A3514" s="31" t="s">
        <v>195</v>
      </c>
      <c r="B3514" s="30" t="str">
        <f>VLOOKUP(A3514,'Cód dos países'!$A$3:$C$199,2,FALSE)</f>
        <v>MLI</v>
      </c>
      <c r="C3514" s="25">
        <f>VLOOKUP(A3514,'Cód dos países'!$A$3:$C$199,3,FALSE)</f>
        <v>110</v>
      </c>
      <c r="D3514" s="29">
        <v>2005</v>
      </c>
      <c r="E3514">
        <f t="shared" si="273"/>
        <v>1102005</v>
      </c>
      <c r="F3514" s="28">
        <v>7.5</v>
      </c>
      <c r="G3514" s="28">
        <v>3</v>
      </c>
      <c r="H3514" s="28">
        <v>2</v>
      </c>
      <c r="I3514" s="28">
        <f t="shared" si="270"/>
        <v>0.625</v>
      </c>
      <c r="J3514" s="28">
        <f t="shared" si="271"/>
        <v>0.5</v>
      </c>
      <c r="K3514" s="28">
        <f t="shared" si="272"/>
        <v>0.33333333333333331</v>
      </c>
      <c r="L3514" s="28">
        <f t="shared" si="274"/>
        <v>0.4861111111111111</v>
      </c>
    </row>
    <row r="3515" spans="1:12" ht="15.75" x14ac:dyDescent="0.25">
      <c r="A3515" s="31" t="s">
        <v>195</v>
      </c>
      <c r="B3515" s="30" t="str">
        <f>VLOOKUP(A3515,'Cód dos países'!$A$3:$C$199,2,FALSE)</f>
        <v>MLI</v>
      </c>
      <c r="C3515" s="25">
        <f>VLOOKUP(A3515,'Cód dos países'!$A$3:$C$199,3,FALSE)</f>
        <v>110</v>
      </c>
      <c r="D3515" s="29">
        <v>2006</v>
      </c>
      <c r="E3515">
        <f t="shared" si="273"/>
        <v>1102006</v>
      </c>
      <c r="F3515" s="28">
        <v>7.5</v>
      </c>
      <c r="G3515" s="28">
        <v>3</v>
      </c>
      <c r="H3515" s="28">
        <v>2</v>
      </c>
      <c r="I3515" s="28">
        <f t="shared" si="270"/>
        <v>0.625</v>
      </c>
      <c r="J3515" s="28">
        <f t="shared" si="271"/>
        <v>0.5</v>
      </c>
      <c r="K3515" s="28">
        <f t="shared" si="272"/>
        <v>0.33333333333333331</v>
      </c>
      <c r="L3515" s="28">
        <f t="shared" si="274"/>
        <v>0.4861111111111111</v>
      </c>
    </row>
    <row r="3516" spans="1:12" ht="15.75" x14ac:dyDescent="0.25">
      <c r="A3516" s="31" t="s">
        <v>195</v>
      </c>
      <c r="B3516" s="30" t="str">
        <f>VLOOKUP(A3516,'Cód dos países'!$A$3:$C$199,2,FALSE)</f>
        <v>MLI</v>
      </c>
      <c r="C3516" s="25">
        <f>VLOOKUP(A3516,'Cód dos países'!$A$3:$C$199,3,FALSE)</f>
        <v>110</v>
      </c>
      <c r="D3516" s="29">
        <v>2007</v>
      </c>
      <c r="E3516">
        <f t="shared" si="273"/>
        <v>1102007</v>
      </c>
      <c r="F3516" s="28">
        <v>8</v>
      </c>
      <c r="G3516" s="28">
        <v>3</v>
      </c>
      <c r="H3516" s="28">
        <v>2</v>
      </c>
      <c r="I3516" s="28">
        <f t="shared" si="270"/>
        <v>0.66666666666666663</v>
      </c>
      <c r="J3516" s="28">
        <f t="shared" si="271"/>
        <v>0.5</v>
      </c>
      <c r="K3516" s="28">
        <f t="shared" si="272"/>
        <v>0.33333333333333331</v>
      </c>
      <c r="L3516" s="28">
        <f t="shared" si="274"/>
        <v>0.49999999999999994</v>
      </c>
    </row>
    <row r="3517" spans="1:12" ht="15.75" x14ac:dyDescent="0.25">
      <c r="A3517" s="31" t="s">
        <v>195</v>
      </c>
      <c r="B3517" s="30" t="str">
        <f>VLOOKUP(A3517,'Cód dos países'!$A$3:$C$199,2,FALSE)</f>
        <v>MLI</v>
      </c>
      <c r="C3517" s="25">
        <f>VLOOKUP(A3517,'Cód dos países'!$A$3:$C$199,3,FALSE)</f>
        <v>110</v>
      </c>
      <c r="D3517" s="29">
        <v>2008</v>
      </c>
      <c r="E3517">
        <f t="shared" si="273"/>
        <v>1102008</v>
      </c>
      <c r="F3517" s="28">
        <v>7</v>
      </c>
      <c r="G3517" s="28">
        <v>3</v>
      </c>
      <c r="H3517" s="28">
        <v>2</v>
      </c>
      <c r="I3517" s="28">
        <f t="shared" si="270"/>
        <v>0.58333333333333337</v>
      </c>
      <c r="J3517" s="28">
        <f t="shared" si="271"/>
        <v>0.5</v>
      </c>
      <c r="K3517" s="28">
        <f t="shared" si="272"/>
        <v>0.33333333333333331</v>
      </c>
      <c r="L3517" s="28">
        <f t="shared" si="274"/>
        <v>0.47222222222222221</v>
      </c>
    </row>
    <row r="3518" spans="1:12" ht="15.75" x14ac:dyDescent="0.25">
      <c r="A3518" s="31" t="s">
        <v>195</v>
      </c>
      <c r="B3518" s="30" t="str">
        <f>VLOOKUP(A3518,'Cód dos países'!$A$3:$C$199,2,FALSE)</f>
        <v>MLI</v>
      </c>
      <c r="C3518" s="25">
        <f>VLOOKUP(A3518,'Cód dos países'!$A$3:$C$199,3,FALSE)</f>
        <v>110</v>
      </c>
      <c r="D3518" s="29">
        <v>2009</v>
      </c>
      <c r="E3518">
        <f t="shared" si="273"/>
        <v>1102009</v>
      </c>
      <c r="F3518" s="28">
        <v>7</v>
      </c>
      <c r="G3518" s="28">
        <v>3</v>
      </c>
      <c r="H3518" s="28">
        <v>2</v>
      </c>
      <c r="I3518" s="28">
        <f t="shared" si="270"/>
        <v>0.58333333333333337</v>
      </c>
      <c r="J3518" s="28">
        <f t="shared" si="271"/>
        <v>0.5</v>
      </c>
      <c r="K3518" s="28">
        <f t="shared" si="272"/>
        <v>0.33333333333333331</v>
      </c>
      <c r="L3518" s="28">
        <f t="shared" si="274"/>
        <v>0.47222222222222221</v>
      </c>
    </row>
    <row r="3519" spans="1:12" ht="15.75" x14ac:dyDescent="0.25">
      <c r="A3519" s="31" t="s">
        <v>195</v>
      </c>
      <c r="B3519" s="30" t="str">
        <f>VLOOKUP(A3519,'Cód dos países'!$A$3:$C$199,2,FALSE)</f>
        <v>MLI</v>
      </c>
      <c r="C3519" s="25">
        <f>VLOOKUP(A3519,'Cód dos países'!$A$3:$C$199,3,FALSE)</f>
        <v>110</v>
      </c>
      <c r="D3519" s="29">
        <v>2010</v>
      </c>
      <c r="E3519">
        <f t="shared" si="273"/>
        <v>1102010</v>
      </c>
      <c r="F3519" s="28">
        <v>0.54545454545454541</v>
      </c>
      <c r="G3519" s="28">
        <v>0.5</v>
      </c>
      <c r="H3519" s="28">
        <v>0.33333333333333331</v>
      </c>
      <c r="I3519" s="28">
        <f t="shared" si="270"/>
        <v>0.54545454545454541</v>
      </c>
      <c r="J3519" s="28">
        <f t="shared" si="271"/>
        <v>0.5</v>
      </c>
      <c r="K3519" s="28">
        <f t="shared" si="272"/>
        <v>0.33333333333333331</v>
      </c>
      <c r="L3519" s="28">
        <f t="shared" si="274"/>
        <v>0.45959595959595956</v>
      </c>
    </row>
    <row r="3520" spans="1:12" ht="15.75" x14ac:dyDescent="0.25">
      <c r="A3520" s="31" t="s">
        <v>195</v>
      </c>
      <c r="B3520" s="30" t="str">
        <f>VLOOKUP(A3520,'Cód dos países'!$A$3:$C$199,2,FALSE)</f>
        <v>MLI</v>
      </c>
      <c r="C3520" s="25">
        <f>VLOOKUP(A3520,'Cód dos países'!$A$3:$C$199,3,FALSE)</f>
        <v>110</v>
      </c>
      <c r="D3520" s="29">
        <v>2011</v>
      </c>
      <c r="E3520">
        <f t="shared" si="273"/>
        <v>1102011</v>
      </c>
      <c r="F3520" s="28">
        <v>0.54545454545454541</v>
      </c>
      <c r="G3520" s="28">
        <v>0.5</v>
      </c>
      <c r="H3520" s="28">
        <v>0.33333333333333331</v>
      </c>
      <c r="I3520" s="28">
        <f t="shared" si="270"/>
        <v>0.54545454545454541</v>
      </c>
      <c r="J3520" s="28">
        <f t="shared" si="271"/>
        <v>0.5</v>
      </c>
      <c r="K3520" s="28">
        <f t="shared" si="272"/>
        <v>0.33333333333333331</v>
      </c>
      <c r="L3520" s="28">
        <f t="shared" si="274"/>
        <v>0.45959595959595956</v>
      </c>
    </row>
    <row r="3521" spans="1:12" ht="15.75" x14ac:dyDescent="0.25">
      <c r="A3521" s="31" t="s">
        <v>195</v>
      </c>
      <c r="B3521" s="30" t="str">
        <f>VLOOKUP(A3521,'Cód dos países'!$A$3:$C$199,2,FALSE)</f>
        <v>MLI</v>
      </c>
      <c r="C3521" s="25">
        <f>VLOOKUP(A3521,'Cód dos países'!$A$3:$C$199,3,FALSE)</f>
        <v>110</v>
      </c>
      <c r="D3521" s="29">
        <v>2012</v>
      </c>
      <c r="E3521">
        <f t="shared" si="273"/>
        <v>1102012</v>
      </c>
      <c r="F3521" s="28">
        <v>0.54545454545454541</v>
      </c>
      <c r="G3521" s="28">
        <v>0.5</v>
      </c>
      <c r="H3521" s="28">
        <v>0.25</v>
      </c>
      <c r="I3521" s="28">
        <f t="shared" si="270"/>
        <v>0.54545454545454541</v>
      </c>
      <c r="J3521" s="28">
        <f t="shared" si="271"/>
        <v>0.5</v>
      </c>
      <c r="K3521" s="28">
        <f t="shared" si="272"/>
        <v>0.25</v>
      </c>
      <c r="L3521" s="28">
        <f t="shared" si="274"/>
        <v>0.43181818181818177</v>
      </c>
    </row>
    <row r="3522" spans="1:12" ht="15.75" x14ac:dyDescent="0.25">
      <c r="A3522" s="31" t="s">
        <v>195</v>
      </c>
      <c r="B3522" s="30" t="str">
        <f>VLOOKUP(A3522,'Cód dos países'!$A$3:$C$199,2,FALSE)</f>
        <v>MLI</v>
      </c>
      <c r="C3522" s="25">
        <f>VLOOKUP(A3522,'Cód dos países'!$A$3:$C$199,3,FALSE)</f>
        <v>110</v>
      </c>
      <c r="D3522" s="29">
        <v>2013</v>
      </c>
      <c r="E3522">
        <f t="shared" si="273"/>
        <v>1102013</v>
      </c>
      <c r="F3522" s="28">
        <v>0.54545454545454541</v>
      </c>
      <c r="G3522" s="28">
        <v>0.5</v>
      </c>
      <c r="H3522" s="28">
        <v>0.25</v>
      </c>
      <c r="I3522" s="28">
        <f t="shared" si="270"/>
        <v>0.54545454545454541</v>
      </c>
      <c r="J3522" s="28">
        <f t="shared" si="271"/>
        <v>0.5</v>
      </c>
      <c r="K3522" s="28">
        <f t="shared" si="272"/>
        <v>0.25</v>
      </c>
      <c r="L3522" s="28">
        <f t="shared" si="274"/>
        <v>0.43181818181818177</v>
      </c>
    </row>
    <row r="3523" spans="1:12" ht="15.75" x14ac:dyDescent="0.25">
      <c r="A3523" s="31" t="s">
        <v>195</v>
      </c>
      <c r="B3523" s="30" t="str">
        <f>VLOOKUP(A3523,'Cód dos países'!$A$3:$C$199,2,FALSE)</f>
        <v>MLI</v>
      </c>
      <c r="C3523" s="25">
        <f>VLOOKUP(A3523,'Cód dos países'!$A$3:$C$199,3,FALSE)</f>
        <v>110</v>
      </c>
      <c r="D3523" s="29">
        <v>2014</v>
      </c>
      <c r="E3523">
        <f t="shared" si="273"/>
        <v>1102014</v>
      </c>
      <c r="F3523" s="28">
        <v>0.54545454545454541</v>
      </c>
      <c r="G3523" s="28">
        <v>0.5</v>
      </c>
      <c r="H3523" s="28">
        <v>0.33333333333333331</v>
      </c>
      <c r="I3523" s="28">
        <f t="shared" si="270"/>
        <v>0.54545454545454541</v>
      </c>
      <c r="J3523" s="28">
        <f t="shared" si="271"/>
        <v>0.5</v>
      </c>
      <c r="K3523" s="28">
        <f t="shared" si="272"/>
        <v>0.33333333333333331</v>
      </c>
      <c r="L3523" s="28">
        <f t="shared" si="274"/>
        <v>0.45959595959595956</v>
      </c>
    </row>
    <row r="3524" spans="1:12" ht="15.75" x14ac:dyDescent="0.25">
      <c r="A3524" s="31" t="s">
        <v>197</v>
      </c>
      <c r="B3524" s="30" t="str">
        <f>VLOOKUP(A3524,'Cód dos países'!$A$3:$C$199,2,FALSE)</f>
        <v>MLT</v>
      </c>
      <c r="C3524" s="25">
        <f>VLOOKUP(A3524,'Cód dos países'!$A$3:$C$199,3,FALSE)</f>
        <v>111</v>
      </c>
      <c r="D3524" s="29">
        <v>1983</v>
      </c>
      <c r="E3524">
        <f t="shared" si="273"/>
        <v>1111983</v>
      </c>
      <c r="F3524" s="28" t="s">
        <v>433</v>
      </c>
      <c r="G3524" s="28" t="s">
        <v>433</v>
      </c>
      <c r="H3524" s="28" t="s">
        <v>433</v>
      </c>
      <c r="I3524" s="28" t="str">
        <f t="shared" ref="I3524:I3587" si="275">IF(F3524=".","",IF($D3524&gt;2009,F3524,F3524/12))</f>
        <v/>
      </c>
      <c r="J3524" s="28" t="str">
        <f t="shared" ref="J3524:J3587" si="276">IF(G3524=".","",IF($D3524&gt;2009,G3524,G3524/6))</f>
        <v/>
      </c>
      <c r="K3524" s="28" t="str">
        <f t="shared" ref="K3524:K3587" si="277">IF(H3524=".","",IF($D3524&gt;2009,H3524,H3524/6))</f>
        <v/>
      </c>
      <c r="L3524" s="28" t="str">
        <f t="shared" si="274"/>
        <v xml:space="preserve"> </v>
      </c>
    </row>
    <row r="3525" spans="1:12" ht="15.75" x14ac:dyDescent="0.25">
      <c r="A3525" s="31" t="s">
        <v>197</v>
      </c>
      <c r="B3525" s="30" t="str">
        <f>VLOOKUP(A3525,'Cód dos países'!$A$3:$C$199,2,FALSE)</f>
        <v>MLT</v>
      </c>
      <c r="C3525" s="25">
        <f>VLOOKUP(A3525,'Cód dos países'!$A$3:$C$199,3,FALSE)</f>
        <v>111</v>
      </c>
      <c r="D3525" s="29">
        <v>1984</v>
      </c>
      <c r="E3525">
        <f t="shared" ref="E3525:E3588" si="278">C3525*10000+D3525</f>
        <v>1111984</v>
      </c>
      <c r="F3525" s="28" t="s">
        <v>433</v>
      </c>
      <c r="G3525" s="28" t="s">
        <v>433</v>
      </c>
      <c r="H3525" s="28" t="s">
        <v>433</v>
      </c>
      <c r="I3525" s="28" t="str">
        <f t="shared" si="275"/>
        <v/>
      </c>
      <c r="J3525" s="28" t="str">
        <f t="shared" si="276"/>
        <v/>
      </c>
      <c r="K3525" s="28" t="str">
        <f t="shared" si="277"/>
        <v/>
      </c>
      <c r="L3525" s="28" t="str">
        <f t="shared" si="274"/>
        <v xml:space="preserve"> </v>
      </c>
    </row>
    <row r="3526" spans="1:12" ht="15.75" x14ac:dyDescent="0.25">
      <c r="A3526" s="31" t="s">
        <v>197</v>
      </c>
      <c r="B3526" s="30" t="str">
        <f>VLOOKUP(A3526,'Cód dos países'!$A$3:$C$199,2,FALSE)</f>
        <v>MLT</v>
      </c>
      <c r="C3526" s="25">
        <f>VLOOKUP(A3526,'Cód dos países'!$A$3:$C$199,3,FALSE)</f>
        <v>111</v>
      </c>
      <c r="D3526" s="29">
        <v>1985</v>
      </c>
      <c r="E3526">
        <f t="shared" si="278"/>
        <v>1111985</v>
      </c>
      <c r="F3526" s="28" t="s">
        <v>433</v>
      </c>
      <c r="G3526" s="28" t="s">
        <v>433</v>
      </c>
      <c r="H3526" s="28" t="s">
        <v>433</v>
      </c>
      <c r="I3526" s="28" t="str">
        <f t="shared" si="275"/>
        <v/>
      </c>
      <c r="J3526" s="28" t="str">
        <f t="shared" si="276"/>
        <v/>
      </c>
      <c r="K3526" s="28" t="str">
        <f t="shared" si="277"/>
        <v/>
      </c>
      <c r="L3526" s="28" t="str">
        <f t="shared" si="274"/>
        <v xml:space="preserve"> </v>
      </c>
    </row>
    <row r="3527" spans="1:12" ht="15.75" x14ac:dyDescent="0.25">
      <c r="A3527" s="31" t="s">
        <v>197</v>
      </c>
      <c r="B3527" s="30" t="str">
        <f>VLOOKUP(A3527,'Cód dos países'!$A$3:$C$199,2,FALSE)</f>
        <v>MLT</v>
      </c>
      <c r="C3527" s="25">
        <f>VLOOKUP(A3527,'Cód dos países'!$A$3:$C$199,3,FALSE)</f>
        <v>111</v>
      </c>
      <c r="D3527" s="29">
        <v>1986</v>
      </c>
      <c r="E3527">
        <f t="shared" si="278"/>
        <v>1111986</v>
      </c>
      <c r="F3527" s="28">
        <v>7</v>
      </c>
      <c r="G3527" s="28">
        <v>2</v>
      </c>
      <c r="H3527" s="28">
        <v>3</v>
      </c>
      <c r="I3527" s="28">
        <f t="shared" si="275"/>
        <v>0.58333333333333337</v>
      </c>
      <c r="J3527" s="28">
        <f t="shared" si="276"/>
        <v>0.33333333333333331</v>
      </c>
      <c r="K3527" s="28">
        <f t="shared" si="277"/>
        <v>0.5</v>
      </c>
      <c r="L3527" s="28">
        <f t="shared" si="274"/>
        <v>0.47222222222222221</v>
      </c>
    </row>
    <row r="3528" spans="1:12" ht="15.75" x14ac:dyDescent="0.25">
      <c r="A3528" s="31" t="s">
        <v>197</v>
      </c>
      <c r="B3528" s="30" t="str">
        <f>VLOOKUP(A3528,'Cód dos países'!$A$3:$C$199,2,FALSE)</f>
        <v>MLT</v>
      </c>
      <c r="C3528" s="25">
        <f>VLOOKUP(A3528,'Cód dos países'!$A$3:$C$199,3,FALSE)</f>
        <v>111</v>
      </c>
      <c r="D3528" s="29">
        <v>1987</v>
      </c>
      <c r="E3528">
        <f t="shared" si="278"/>
        <v>1111987</v>
      </c>
      <c r="F3528" s="28">
        <v>7</v>
      </c>
      <c r="G3528" s="28">
        <v>2</v>
      </c>
      <c r="H3528" s="28">
        <v>3</v>
      </c>
      <c r="I3528" s="28">
        <f t="shared" si="275"/>
        <v>0.58333333333333337</v>
      </c>
      <c r="J3528" s="28">
        <f t="shared" si="276"/>
        <v>0.33333333333333331</v>
      </c>
      <c r="K3528" s="28">
        <f t="shared" si="277"/>
        <v>0.5</v>
      </c>
      <c r="L3528" s="28">
        <f t="shared" si="274"/>
        <v>0.47222222222222221</v>
      </c>
    </row>
    <row r="3529" spans="1:12" ht="15.75" x14ac:dyDescent="0.25">
      <c r="A3529" s="31" t="s">
        <v>197</v>
      </c>
      <c r="B3529" s="30" t="str">
        <f>VLOOKUP(A3529,'Cód dos países'!$A$3:$C$199,2,FALSE)</f>
        <v>MLT</v>
      </c>
      <c r="C3529" s="25">
        <f>VLOOKUP(A3529,'Cód dos países'!$A$3:$C$199,3,FALSE)</f>
        <v>111</v>
      </c>
      <c r="D3529" s="29">
        <v>1988</v>
      </c>
      <c r="E3529">
        <f t="shared" si="278"/>
        <v>1111988</v>
      </c>
      <c r="F3529" s="28">
        <v>7</v>
      </c>
      <c r="G3529" s="28">
        <v>2</v>
      </c>
      <c r="H3529" s="28">
        <v>3</v>
      </c>
      <c r="I3529" s="28">
        <f t="shared" si="275"/>
        <v>0.58333333333333337</v>
      </c>
      <c r="J3529" s="28">
        <f t="shared" si="276"/>
        <v>0.33333333333333331</v>
      </c>
      <c r="K3529" s="28">
        <f t="shared" si="277"/>
        <v>0.5</v>
      </c>
      <c r="L3529" s="28">
        <f t="shared" ref="L3529:L3592" si="279">IF(AND(I3529="",J3529="",K3529="")," ",IFERROR((1/3)*I3529+(1/3)*J3529+(1/3)*K3529,""))</f>
        <v>0.47222222222222221</v>
      </c>
    </row>
    <row r="3530" spans="1:12" ht="15.75" x14ac:dyDescent="0.25">
      <c r="A3530" s="31" t="s">
        <v>197</v>
      </c>
      <c r="B3530" s="30" t="str">
        <f>VLOOKUP(A3530,'Cód dos países'!$A$3:$C$199,2,FALSE)</f>
        <v>MLT</v>
      </c>
      <c r="C3530" s="25">
        <f>VLOOKUP(A3530,'Cód dos países'!$A$3:$C$199,3,FALSE)</f>
        <v>111</v>
      </c>
      <c r="D3530" s="29">
        <v>1989</v>
      </c>
      <c r="E3530">
        <f t="shared" si="278"/>
        <v>1111989</v>
      </c>
      <c r="F3530" s="28">
        <v>7</v>
      </c>
      <c r="G3530" s="28">
        <v>2</v>
      </c>
      <c r="H3530" s="28">
        <v>3</v>
      </c>
      <c r="I3530" s="28">
        <f t="shared" si="275"/>
        <v>0.58333333333333337</v>
      </c>
      <c r="J3530" s="28">
        <f t="shared" si="276"/>
        <v>0.33333333333333331</v>
      </c>
      <c r="K3530" s="28">
        <f t="shared" si="277"/>
        <v>0.5</v>
      </c>
      <c r="L3530" s="28">
        <f t="shared" si="279"/>
        <v>0.47222222222222221</v>
      </c>
    </row>
    <row r="3531" spans="1:12" ht="15.75" x14ac:dyDescent="0.25">
      <c r="A3531" s="31" t="s">
        <v>197</v>
      </c>
      <c r="B3531" s="30" t="str">
        <f>VLOOKUP(A3531,'Cód dos países'!$A$3:$C$199,2,FALSE)</f>
        <v>MLT</v>
      </c>
      <c r="C3531" s="25">
        <f>VLOOKUP(A3531,'Cód dos países'!$A$3:$C$199,3,FALSE)</f>
        <v>111</v>
      </c>
      <c r="D3531" s="29">
        <v>1990</v>
      </c>
      <c r="E3531">
        <f t="shared" si="278"/>
        <v>1111990</v>
      </c>
      <c r="F3531" s="28">
        <v>7</v>
      </c>
      <c r="G3531" s="28">
        <v>2</v>
      </c>
      <c r="H3531" s="28">
        <v>3</v>
      </c>
      <c r="I3531" s="28">
        <f t="shared" si="275"/>
        <v>0.58333333333333337</v>
      </c>
      <c r="J3531" s="28">
        <f t="shared" si="276"/>
        <v>0.33333333333333331</v>
      </c>
      <c r="K3531" s="28">
        <f t="shared" si="277"/>
        <v>0.5</v>
      </c>
      <c r="L3531" s="28">
        <f t="shared" si="279"/>
        <v>0.47222222222222221</v>
      </c>
    </row>
    <row r="3532" spans="1:12" ht="15.75" x14ac:dyDescent="0.25">
      <c r="A3532" s="31" t="s">
        <v>197</v>
      </c>
      <c r="B3532" s="30" t="str">
        <f>VLOOKUP(A3532,'Cód dos países'!$A$3:$C$199,2,FALSE)</f>
        <v>MLT</v>
      </c>
      <c r="C3532" s="25">
        <f>VLOOKUP(A3532,'Cód dos países'!$A$3:$C$199,3,FALSE)</f>
        <v>111</v>
      </c>
      <c r="D3532" s="29">
        <v>1991</v>
      </c>
      <c r="E3532">
        <f t="shared" si="278"/>
        <v>1111991</v>
      </c>
      <c r="F3532" s="28">
        <v>7</v>
      </c>
      <c r="G3532" s="28">
        <v>3</v>
      </c>
      <c r="H3532" s="28">
        <v>4</v>
      </c>
      <c r="I3532" s="28">
        <f t="shared" si="275"/>
        <v>0.58333333333333337</v>
      </c>
      <c r="J3532" s="28">
        <f t="shared" si="276"/>
        <v>0.5</v>
      </c>
      <c r="K3532" s="28">
        <f t="shared" si="277"/>
        <v>0.66666666666666663</v>
      </c>
      <c r="L3532" s="28">
        <f t="shared" si="279"/>
        <v>0.58333333333333326</v>
      </c>
    </row>
    <row r="3533" spans="1:12" ht="15.75" x14ac:dyDescent="0.25">
      <c r="A3533" s="31" t="s">
        <v>197</v>
      </c>
      <c r="B3533" s="30" t="str">
        <f>VLOOKUP(A3533,'Cód dos países'!$A$3:$C$199,2,FALSE)</f>
        <v>MLT</v>
      </c>
      <c r="C3533" s="25">
        <f>VLOOKUP(A3533,'Cód dos países'!$A$3:$C$199,3,FALSE)</f>
        <v>111</v>
      </c>
      <c r="D3533" s="29">
        <v>1992</v>
      </c>
      <c r="E3533">
        <f t="shared" si="278"/>
        <v>1111992</v>
      </c>
      <c r="F3533" s="28">
        <v>7</v>
      </c>
      <c r="G3533" s="28">
        <v>5</v>
      </c>
      <c r="H3533" s="28">
        <v>4</v>
      </c>
      <c r="I3533" s="28">
        <f t="shared" si="275"/>
        <v>0.58333333333333337</v>
      </c>
      <c r="J3533" s="28">
        <f t="shared" si="276"/>
        <v>0.83333333333333337</v>
      </c>
      <c r="K3533" s="28">
        <f t="shared" si="277"/>
        <v>0.66666666666666663</v>
      </c>
      <c r="L3533" s="28">
        <f t="shared" si="279"/>
        <v>0.69444444444444442</v>
      </c>
    </row>
    <row r="3534" spans="1:12" ht="15.75" x14ac:dyDescent="0.25">
      <c r="A3534" s="31" t="s">
        <v>197</v>
      </c>
      <c r="B3534" s="30" t="str">
        <f>VLOOKUP(A3534,'Cód dos países'!$A$3:$C$199,2,FALSE)</f>
        <v>MLT</v>
      </c>
      <c r="C3534" s="25">
        <f>VLOOKUP(A3534,'Cód dos países'!$A$3:$C$199,3,FALSE)</f>
        <v>111</v>
      </c>
      <c r="D3534" s="29">
        <v>1993</v>
      </c>
      <c r="E3534">
        <f t="shared" si="278"/>
        <v>1111993</v>
      </c>
      <c r="F3534" s="28">
        <v>7</v>
      </c>
      <c r="G3534" s="28">
        <v>5</v>
      </c>
      <c r="H3534" s="28">
        <v>4</v>
      </c>
      <c r="I3534" s="28">
        <f t="shared" si="275"/>
        <v>0.58333333333333337</v>
      </c>
      <c r="J3534" s="28">
        <f t="shared" si="276"/>
        <v>0.83333333333333337</v>
      </c>
      <c r="K3534" s="28">
        <f t="shared" si="277"/>
        <v>0.66666666666666663</v>
      </c>
      <c r="L3534" s="28">
        <f t="shared" si="279"/>
        <v>0.69444444444444442</v>
      </c>
    </row>
    <row r="3535" spans="1:12" ht="15.75" x14ac:dyDescent="0.25">
      <c r="A3535" s="31" t="s">
        <v>197</v>
      </c>
      <c r="B3535" s="30" t="str">
        <f>VLOOKUP(A3535,'Cód dos países'!$A$3:$C$199,2,FALSE)</f>
        <v>MLT</v>
      </c>
      <c r="C3535" s="25">
        <f>VLOOKUP(A3535,'Cód dos países'!$A$3:$C$199,3,FALSE)</f>
        <v>111</v>
      </c>
      <c r="D3535" s="29">
        <v>1994</v>
      </c>
      <c r="E3535">
        <f t="shared" si="278"/>
        <v>1111994</v>
      </c>
      <c r="F3535" s="28">
        <v>7</v>
      </c>
      <c r="G3535" s="28">
        <v>6</v>
      </c>
      <c r="H3535" s="28">
        <v>4</v>
      </c>
      <c r="I3535" s="28">
        <f t="shared" si="275"/>
        <v>0.58333333333333337</v>
      </c>
      <c r="J3535" s="28">
        <f t="shared" si="276"/>
        <v>1</v>
      </c>
      <c r="K3535" s="28">
        <f t="shared" si="277"/>
        <v>0.66666666666666663</v>
      </c>
      <c r="L3535" s="28">
        <f t="shared" si="279"/>
        <v>0.75</v>
      </c>
    </row>
    <row r="3536" spans="1:12" ht="15.75" x14ac:dyDescent="0.25">
      <c r="A3536" s="31" t="s">
        <v>197</v>
      </c>
      <c r="B3536" s="30" t="str">
        <f>VLOOKUP(A3536,'Cód dos países'!$A$3:$C$199,2,FALSE)</f>
        <v>MLT</v>
      </c>
      <c r="C3536" s="25">
        <f>VLOOKUP(A3536,'Cód dos países'!$A$3:$C$199,3,FALSE)</f>
        <v>111</v>
      </c>
      <c r="D3536" s="29">
        <v>1995</v>
      </c>
      <c r="E3536">
        <f t="shared" si="278"/>
        <v>1111995</v>
      </c>
      <c r="F3536" s="28">
        <v>7</v>
      </c>
      <c r="G3536" s="28">
        <v>6</v>
      </c>
      <c r="H3536" s="28">
        <v>4</v>
      </c>
      <c r="I3536" s="28">
        <f t="shared" si="275"/>
        <v>0.58333333333333337</v>
      </c>
      <c r="J3536" s="28">
        <f t="shared" si="276"/>
        <v>1</v>
      </c>
      <c r="K3536" s="28">
        <f t="shared" si="277"/>
        <v>0.66666666666666663</v>
      </c>
      <c r="L3536" s="28">
        <f t="shared" si="279"/>
        <v>0.75</v>
      </c>
    </row>
    <row r="3537" spans="1:12" ht="15.75" x14ac:dyDescent="0.25">
      <c r="A3537" s="31" t="s">
        <v>197</v>
      </c>
      <c r="B3537" s="30" t="str">
        <f>VLOOKUP(A3537,'Cód dos países'!$A$3:$C$199,2,FALSE)</f>
        <v>MLT</v>
      </c>
      <c r="C3537" s="25">
        <f>VLOOKUP(A3537,'Cód dos países'!$A$3:$C$199,3,FALSE)</f>
        <v>111</v>
      </c>
      <c r="D3537" s="29">
        <v>1996</v>
      </c>
      <c r="E3537">
        <f t="shared" si="278"/>
        <v>1111996</v>
      </c>
      <c r="F3537" s="28">
        <v>7</v>
      </c>
      <c r="G3537" s="28">
        <v>6</v>
      </c>
      <c r="H3537" s="28">
        <v>4</v>
      </c>
      <c r="I3537" s="28">
        <f t="shared" si="275"/>
        <v>0.58333333333333337</v>
      </c>
      <c r="J3537" s="28">
        <f t="shared" si="276"/>
        <v>1</v>
      </c>
      <c r="K3537" s="28">
        <f t="shared" si="277"/>
        <v>0.66666666666666663</v>
      </c>
      <c r="L3537" s="28">
        <f t="shared" si="279"/>
        <v>0.75</v>
      </c>
    </row>
    <row r="3538" spans="1:12" ht="15.75" x14ac:dyDescent="0.25">
      <c r="A3538" s="31" t="s">
        <v>197</v>
      </c>
      <c r="B3538" s="30" t="str">
        <f>VLOOKUP(A3538,'Cód dos países'!$A$3:$C$199,2,FALSE)</f>
        <v>MLT</v>
      </c>
      <c r="C3538" s="25">
        <f>VLOOKUP(A3538,'Cód dos países'!$A$3:$C$199,3,FALSE)</f>
        <v>111</v>
      </c>
      <c r="D3538" s="29">
        <v>1997</v>
      </c>
      <c r="E3538">
        <f t="shared" si="278"/>
        <v>1111997</v>
      </c>
      <c r="F3538" s="28">
        <v>10</v>
      </c>
      <c r="G3538" s="28">
        <v>6</v>
      </c>
      <c r="H3538" s="28">
        <v>4</v>
      </c>
      <c r="I3538" s="28">
        <f t="shared" si="275"/>
        <v>0.83333333333333337</v>
      </c>
      <c r="J3538" s="28">
        <f t="shared" si="276"/>
        <v>1</v>
      </c>
      <c r="K3538" s="28">
        <f t="shared" si="277"/>
        <v>0.66666666666666663</v>
      </c>
      <c r="L3538" s="28">
        <f t="shared" si="279"/>
        <v>0.83333333333333337</v>
      </c>
    </row>
    <row r="3539" spans="1:12" ht="15.75" x14ac:dyDescent="0.25">
      <c r="A3539" s="31" t="s">
        <v>197</v>
      </c>
      <c r="B3539" s="30" t="str">
        <f>VLOOKUP(A3539,'Cód dos países'!$A$3:$C$199,2,FALSE)</f>
        <v>MLT</v>
      </c>
      <c r="C3539" s="25">
        <f>VLOOKUP(A3539,'Cód dos países'!$A$3:$C$199,3,FALSE)</f>
        <v>111</v>
      </c>
      <c r="D3539" s="29">
        <v>1998</v>
      </c>
      <c r="E3539">
        <f t="shared" si="278"/>
        <v>1111998</v>
      </c>
      <c r="F3539" s="28">
        <v>10</v>
      </c>
      <c r="G3539" s="28">
        <v>6</v>
      </c>
      <c r="H3539" s="28">
        <v>4</v>
      </c>
      <c r="I3539" s="28">
        <f t="shared" si="275"/>
        <v>0.83333333333333337</v>
      </c>
      <c r="J3539" s="28">
        <f t="shared" si="276"/>
        <v>1</v>
      </c>
      <c r="K3539" s="28">
        <f t="shared" si="277"/>
        <v>0.66666666666666663</v>
      </c>
      <c r="L3539" s="28">
        <f t="shared" si="279"/>
        <v>0.83333333333333337</v>
      </c>
    </row>
    <row r="3540" spans="1:12" ht="15.75" x14ac:dyDescent="0.25">
      <c r="A3540" s="31" t="s">
        <v>197</v>
      </c>
      <c r="B3540" s="30" t="str">
        <f>VLOOKUP(A3540,'Cód dos países'!$A$3:$C$199,2,FALSE)</f>
        <v>MLT</v>
      </c>
      <c r="C3540" s="25">
        <f>VLOOKUP(A3540,'Cód dos países'!$A$3:$C$199,3,FALSE)</f>
        <v>111</v>
      </c>
      <c r="D3540" s="29">
        <v>1999</v>
      </c>
      <c r="E3540">
        <f t="shared" si="278"/>
        <v>1111999</v>
      </c>
      <c r="F3540" s="28">
        <v>9</v>
      </c>
      <c r="G3540" s="28">
        <v>6</v>
      </c>
      <c r="H3540" s="28">
        <v>4</v>
      </c>
      <c r="I3540" s="28">
        <f t="shared" si="275"/>
        <v>0.75</v>
      </c>
      <c r="J3540" s="28">
        <f t="shared" si="276"/>
        <v>1</v>
      </c>
      <c r="K3540" s="28">
        <f t="shared" si="277"/>
        <v>0.66666666666666663</v>
      </c>
      <c r="L3540" s="28">
        <f t="shared" si="279"/>
        <v>0.80555555555555547</v>
      </c>
    </row>
    <row r="3541" spans="1:12" ht="15.75" x14ac:dyDescent="0.25">
      <c r="A3541" s="31" t="s">
        <v>197</v>
      </c>
      <c r="B3541" s="30" t="str">
        <f>VLOOKUP(A3541,'Cód dos países'!$A$3:$C$199,2,FALSE)</f>
        <v>MLT</v>
      </c>
      <c r="C3541" s="25">
        <f>VLOOKUP(A3541,'Cód dos países'!$A$3:$C$199,3,FALSE)</f>
        <v>111</v>
      </c>
      <c r="D3541" s="29">
        <v>2000</v>
      </c>
      <c r="E3541">
        <f t="shared" si="278"/>
        <v>1112000</v>
      </c>
      <c r="F3541" s="28">
        <v>9</v>
      </c>
      <c r="G3541" s="28">
        <v>5</v>
      </c>
      <c r="H3541" s="28">
        <v>4</v>
      </c>
      <c r="I3541" s="28">
        <f t="shared" si="275"/>
        <v>0.75</v>
      </c>
      <c r="J3541" s="28">
        <f t="shared" si="276"/>
        <v>0.83333333333333337</v>
      </c>
      <c r="K3541" s="28">
        <f t="shared" si="277"/>
        <v>0.66666666666666663</v>
      </c>
      <c r="L3541" s="28">
        <f t="shared" si="279"/>
        <v>0.75</v>
      </c>
    </row>
    <row r="3542" spans="1:12" ht="15.75" x14ac:dyDescent="0.25">
      <c r="A3542" s="31" t="s">
        <v>197</v>
      </c>
      <c r="B3542" s="30" t="str">
        <f>VLOOKUP(A3542,'Cód dos países'!$A$3:$C$199,2,FALSE)</f>
        <v>MLT</v>
      </c>
      <c r="C3542" s="25">
        <f>VLOOKUP(A3542,'Cód dos países'!$A$3:$C$199,3,FALSE)</f>
        <v>111</v>
      </c>
      <c r="D3542" s="29">
        <v>2001</v>
      </c>
      <c r="E3542">
        <f t="shared" si="278"/>
        <v>1112001</v>
      </c>
      <c r="F3542" s="28">
        <v>10.5</v>
      </c>
      <c r="G3542" s="28">
        <v>5</v>
      </c>
      <c r="H3542" s="28">
        <v>3</v>
      </c>
      <c r="I3542" s="28">
        <f t="shared" si="275"/>
        <v>0.875</v>
      </c>
      <c r="J3542" s="28">
        <f t="shared" si="276"/>
        <v>0.83333333333333337</v>
      </c>
      <c r="K3542" s="28">
        <f t="shared" si="277"/>
        <v>0.5</v>
      </c>
      <c r="L3542" s="28">
        <f t="shared" si="279"/>
        <v>0.73611111111111105</v>
      </c>
    </row>
    <row r="3543" spans="1:12" ht="15.75" x14ac:dyDescent="0.25">
      <c r="A3543" s="31" t="s">
        <v>197</v>
      </c>
      <c r="B3543" s="30" t="str">
        <f>VLOOKUP(A3543,'Cód dos países'!$A$3:$C$199,2,FALSE)</f>
        <v>MLT</v>
      </c>
      <c r="C3543" s="25">
        <f>VLOOKUP(A3543,'Cód dos países'!$A$3:$C$199,3,FALSE)</f>
        <v>111</v>
      </c>
      <c r="D3543" s="29">
        <v>2002</v>
      </c>
      <c r="E3543">
        <f t="shared" si="278"/>
        <v>1112002</v>
      </c>
      <c r="F3543" s="28">
        <v>11.5</v>
      </c>
      <c r="G3543" s="28">
        <v>5</v>
      </c>
      <c r="H3543" s="28">
        <v>3</v>
      </c>
      <c r="I3543" s="28">
        <f t="shared" si="275"/>
        <v>0.95833333333333337</v>
      </c>
      <c r="J3543" s="28">
        <f t="shared" si="276"/>
        <v>0.83333333333333337</v>
      </c>
      <c r="K3543" s="28">
        <f t="shared" si="277"/>
        <v>0.5</v>
      </c>
      <c r="L3543" s="28">
        <f t="shared" si="279"/>
        <v>0.76388888888888884</v>
      </c>
    </row>
    <row r="3544" spans="1:12" ht="15.75" x14ac:dyDescent="0.25">
      <c r="A3544" s="31" t="s">
        <v>197</v>
      </c>
      <c r="B3544" s="30" t="str">
        <f>VLOOKUP(A3544,'Cód dos países'!$A$3:$C$199,2,FALSE)</f>
        <v>MLT</v>
      </c>
      <c r="C3544" s="25">
        <f>VLOOKUP(A3544,'Cód dos países'!$A$3:$C$199,3,FALSE)</f>
        <v>111</v>
      </c>
      <c r="D3544" s="29">
        <v>2003</v>
      </c>
      <c r="E3544">
        <f t="shared" si="278"/>
        <v>1112003</v>
      </c>
      <c r="F3544" s="28">
        <v>11.5</v>
      </c>
      <c r="G3544" s="28">
        <v>5</v>
      </c>
      <c r="H3544" s="28">
        <v>3</v>
      </c>
      <c r="I3544" s="28">
        <f t="shared" si="275"/>
        <v>0.95833333333333337</v>
      </c>
      <c r="J3544" s="28">
        <f t="shared" si="276"/>
        <v>0.83333333333333337</v>
      </c>
      <c r="K3544" s="28">
        <f t="shared" si="277"/>
        <v>0.5</v>
      </c>
      <c r="L3544" s="28">
        <f t="shared" si="279"/>
        <v>0.76388888888888884</v>
      </c>
    </row>
    <row r="3545" spans="1:12" ht="15.75" x14ac:dyDescent="0.25">
      <c r="A3545" s="31" t="s">
        <v>197</v>
      </c>
      <c r="B3545" s="30" t="str">
        <f>VLOOKUP(A3545,'Cód dos países'!$A$3:$C$199,2,FALSE)</f>
        <v>MLT</v>
      </c>
      <c r="C3545" s="25">
        <f>VLOOKUP(A3545,'Cód dos países'!$A$3:$C$199,3,FALSE)</f>
        <v>111</v>
      </c>
      <c r="D3545" s="29">
        <v>2004</v>
      </c>
      <c r="E3545">
        <f t="shared" si="278"/>
        <v>1112004</v>
      </c>
      <c r="F3545" s="28">
        <v>11.5</v>
      </c>
      <c r="G3545" s="28">
        <v>5</v>
      </c>
      <c r="H3545" s="28">
        <v>3</v>
      </c>
      <c r="I3545" s="28">
        <f t="shared" si="275"/>
        <v>0.95833333333333337</v>
      </c>
      <c r="J3545" s="28">
        <f t="shared" si="276"/>
        <v>0.83333333333333337</v>
      </c>
      <c r="K3545" s="28">
        <f t="shared" si="277"/>
        <v>0.5</v>
      </c>
      <c r="L3545" s="28">
        <f t="shared" si="279"/>
        <v>0.76388888888888884</v>
      </c>
    </row>
    <row r="3546" spans="1:12" ht="15.75" x14ac:dyDescent="0.25">
      <c r="A3546" s="31" t="s">
        <v>197</v>
      </c>
      <c r="B3546" s="30" t="str">
        <f>VLOOKUP(A3546,'Cód dos países'!$A$3:$C$199,2,FALSE)</f>
        <v>MLT</v>
      </c>
      <c r="C3546" s="25">
        <f>VLOOKUP(A3546,'Cód dos países'!$A$3:$C$199,3,FALSE)</f>
        <v>111</v>
      </c>
      <c r="D3546" s="29">
        <v>2005</v>
      </c>
      <c r="E3546">
        <f t="shared" si="278"/>
        <v>1112005</v>
      </c>
      <c r="F3546" s="28">
        <v>11.5</v>
      </c>
      <c r="G3546" s="28">
        <v>5</v>
      </c>
      <c r="H3546" s="28">
        <v>3.5</v>
      </c>
      <c r="I3546" s="28">
        <f t="shared" si="275"/>
        <v>0.95833333333333337</v>
      </c>
      <c r="J3546" s="28">
        <f t="shared" si="276"/>
        <v>0.83333333333333337</v>
      </c>
      <c r="K3546" s="28">
        <f t="shared" si="277"/>
        <v>0.58333333333333337</v>
      </c>
      <c r="L3546" s="28">
        <f t="shared" si="279"/>
        <v>0.79166666666666663</v>
      </c>
    </row>
    <row r="3547" spans="1:12" ht="15.75" x14ac:dyDescent="0.25">
      <c r="A3547" s="31" t="s">
        <v>197</v>
      </c>
      <c r="B3547" s="30" t="str">
        <f>VLOOKUP(A3547,'Cód dos países'!$A$3:$C$199,2,FALSE)</f>
        <v>MLT</v>
      </c>
      <c r="C3547" s="25">
        <f>VLOOKUP(A3547,'Cód dos países'!$A$3:$C$199,3,FALSE)</f>
        <v>111</v>
      </c>
      <c r="D3547" s="29">
        <v>2006</v>
      </c>
      <c r="E3547">
        <f t="shared" si="278"/>
        <v>1112006</v>
      </c>
      <c r="F3547" s="28">
        <v>11.5</v>
      </c>
      <c r="G3547" s="28">
        <v>5</v>
      </c>
      <c r="H3547" s="28">
        <v>3.5</v>
      </c>
      <c r="I3547" s="28">
        <f t="shared" si="275"/>
        <v>0.95833333333333337</v>
      </c>
      <c r="J3547" s="28">
        <f t="shared" si="276"/>
        <v>0.83333333333333337</v>
      </c>
      <c r="K3547" s="28">
        <f t="shared" si="277"/>
        <v>0.58333333333333337</v>
      </c>
      <c r="L3547" s="28">
        <f t="shared" si="279"/>
        <v>0.79166666666666663</v>
      </c>
    </row>
    <row r="3548" spans="1:12" ht="15.75" x14ac:dyDescent="0.25">
      <c r="A3548" s="31" t="s">
        <v>197</v>
      </c>
      <c r="B3548" s="30" t="str">
        <f>VLOOKUP(A3548,'Cód dos países'!$A$3:$C$199,2,FALSE)</f>
        <v>MLT</v>
      </c>
      <c r="C3548" s="25">
        <f>VLOOKUP(A3548,'Cód dos países'!$A$3:$C$199,3,FALSE)</f>
        <v>111</v>
      </c>
      <c r="D3548" s="29">
        <v>2007</v>
      </c>
      <c r="E3548">
        <f t="shared" si="278"/>
        <v>1112007</v>
      </c>
      <c r="F3548" s="28">
        <v>11.5</v>
      </c>
      <c r="G3548" s="28">
        <v>5</v>
      </c>
      <c r="H3548" s="28">
        <v>3.5</v>
      </c>
      <c r="I3548" s="28">
        <f t="shared" si="275"/>
        <v>0.95833333333333337</v>
      </c>
      <c r="J3548" s="28">
        <f t="shared" si="276"/>
        <v>0.83333333333333337</v>
      </c>
      <c r="K3548" s="28">
        <f t="shared" si="277"/>
        <v>0.58333333333333337</v>
      </c>
      <c r="L3548" s="28">
        <f t="shared" si="279"/>
        <v>0.79166666666666663</v>
      </c>
    </row>
    <row r="3549" spans="1:12" ht="15.75" x14ac:dyDescent="0.25">
      <c r="A3549" s="31" t="s">
        <v>197</v>
      </c>
      <c r="B3549" s="30" t="str">
        <f>VLOOKUP(A3549,'Cód dos países'!$A$3:$C$199,2,FALSE)</f>
        <v>MLT</v>
      </c>
      <c r="C3549" s="25">
        <f>VLOOKUP(A3549,'Cód dos países'!$A$3:$C$199,3,FALSE)</f>
        <v>111</v>
      </c>
      <c r="D3549" s="29">
        <v>2008</v>
      </c>
      <c r="E3549">
        <f t="shared" si="278"/>
        <v>1112008</v>
      </c>
      <c r="F3549" s="28">
        <v>11.5</v>
      </c>
      <c r="G3549" s="28">
        <v>5</v>
      </c>
      <c r="H3549" s="28">
        <v>3.5</v>
      </c>
      <c r="I3549" s="28">
        <f t="shared" si="275"/>
        <v>0.95833333333333337</v>
      </c>
      <c r="J3549" s="28">
        <f t="shared" si="276"/>
        <v>0.83333333333333337</v>
      </c>
      <c r="K3549" s="28">
        <f t="shared" si="277"/>
        <v>0.58333333333333337</v>
      </c>
      <c r="L3549" s="28">
        <f t="shared" si="279"/>
        <v>0.79166666666666663</v>
      </c>
    </row>
    <row r="3550" spans="1:12" ht="15.75" x14ac:dyDescent="0.25">
      <c r="A3550" s="31" t="s">
        <v>197</v>
      </c>
      <c r="B3550" s="30" t="str">
        <f>VLOOKUP(A3550,'Cód dos países'!$A$3:$C$199,2,FALSE)</f>
        <v>MLT</v>
      </c>
      <c r="C3550" s="25">
        <f>VLOOKUP(A3550,'Cód dos países'!$A$3:$C$199,3,FALSE)</f>
        <v>111</v>
      </c>
      <c r="D3550" s="29">
        <v>2009</v>
      </c>
      <c r="E3550">
        <f t="shared" si="278"/>
        <v>1112009</v>
      </c>
      <c r="F3550" s="28">
        <v>11.5</v>
      </c>
      <c r="G3550" s="28">
        <v>5</v>
      </c>
      <c r="H3550" s="28">
        <v>3.5</v>
      </c>
      <c r="I3550" s="28">
        <f t="shared" si="275"/>
        <v>0.95833333333333337</v>
      </c>
      <c r="J3550" s="28">
        <f t="shared" si="276"/>
        <v>0.83333333333333337</v>
      </c>
      <c r="K3550" s="28">
        <f t="shared" si="277"/>
        <v>0.58333333333333337</v>
      </c>
      <c r="L3550" s="28">
        <f t="shared" si="279"/>
        <v>0.79166666666666663</v>
      </c>
    </row>
    <row r="3551" spans="1:12" ht="15.75" x14ac:dyDescent="0.25">
      <c r="A3551" s="31" t="s">
        <v>197</v>
      </c>
      <c r="B3551" s="30" t="str">
        <f>VLOOKUP(A3551,'Cód dos países'!$A$3:$C$199,2,FALSE)</f>
        <v>MLT</v>
      </c>
      <c r="C3551" s="25">
        <f>VLOOKUP(A3551,'Cód dos países'!$A$3:$C$199,3,FALSE)</f>
        <v>111</v>
      </c>
      <c r="D3551" s="29">
        <v>2010</v>
      </c>
      <c r="E3551">
        <f t="shared" si="278"/>
        <v>1112010</v>
      </c>
      <c r="F3551" s="28">
        <v>0.95454545454545459</v>
      </c>
      <c r="G3551" s="28">
        <v>0.83333333333333337</v>
      </c>
      <c r="H3551" s="28">
        <v>0.58333333333333337</v>
      </c>
      <c r="I3551" s="28">
        <f t="shared" si="275"/>
        <v>0.95454545454545459</v>
      </c>
      <c r="J3551" s="28">
        <f t="shared" si="276"/>
        <v>0.83333333333333337</v>
      </c>
      <c r="K3551" s="28">
        <f t="shared" si="277"/>
        <v>0.58333333333333337</v>
      </c>
      <c r="L3551" s="28">
        <f t="shared" si="279"/>
        <v>0.79040404040404044</v>
      </c>
    </row>
    <row r="3552" spans="1:12" ht="15.75" x14ac:dyDescent="0.25">
      <c r="A3552" s="31" t="s">
        <v>197</v>
      </c>
      <c r="B3552" s="30" t="str">
        <f>VLOOKUP(A3552,'Cód dos países'!$A$3:$C$199,2,FALSE)</f>
        <v>MLT</v>
      </c>
      <c r="C3552" s="25">
        <f>VLOOKUP(A3552,'Cód dos países'!$A$3:$C$199,3,FALSE)</f>
        <v>111</v>
      </c>
      <c r="D3552" s="29">
        <v>2011</v>
      </c>
      <c r="E3552">
        <f t="shared" si="278"/>
        <v>1112011</v>
      </c>
      <c r="F3552" s="28">
        <v>0.77272727272727271</v>
      </c>
      <c r="G3552" s="28">
        <v>0.83333333333333337</v>
      </c>
      <c r="H3552" s="28">
        <v>0.58333333333333337</v>
      </c>
      <c r="I3552" s="28">
        <f t="shared" si="275"/>
        <v>0.77272727272727271</v>
      </c>
      <c r="J3552" s="28">
        <f t="shared" si="276"/>
        <v>0.83333333333333337</v>
      </c>
      <c r="K3552" s="28">
        <f t="shared" si="277"/>
        <v>0.58333333333333337</v>
      </c>
      <c r="L3552" s="28">
        <f t="shared" si="279"/>
        <v>0.72979797979797978</v>
      </c>
    </row>
    <row r="3553" spans="1:12" ht="15.75" x14ac:dyDescent="0.25">
      <c r="A3553" s="31" t="s">
        <v>197</v>
      </c>
      <c r="B3553" s="30" t="str">
        <f>VLOOKUP(A3553,'Cód dos países'!$A$3:$C$199,2,FALSE)</f>
        <v>MLT</v>
      </c>
      <c r="C3553" s="25">
        <f>VLOOKUP(A3553,'Cód dos países'!$A$3:$C$199,3,FALSE)</f>
        <v>111</v>
      </c>
      <c r="D3553" s="29">
        <v>2012</v>
      </c>
      <c r="E3553">
        <f t="shared" si="278"/>
        <v>1112012</v>
      </c>
      <c r="F3553" s="28">
        <v>0.72727272727272729</v>
      </c>
      <c r="G3553" s="28">
        <v>0.83333333333333337</v>
      </c>
      <c r="H3553" s="28">
        <v>0.58333333333333337</v>
      </c>
      <c r="I3553" s="28">
        <f t="shared" si="275"/>
        <v>0.72727272727272729</v>
      </c>
      <c r="J3553" s="28">
        <f t="shared" si="276"/>
        <v>0.83333333333333337</v>
      </c>
      <c r="K3553" s="28">
        <f t="shared" si="277"/>
        <v>0.58333333333333337</v>
      </c>
      <c r="L3553" s="28">
        <f t="shared" si="279"/>
        <v>0.71464646464646464</v>
      </c>
    </row>
    <row r="3554" spans="1:12" ht="15.75" x14ac:dyDescent="0.25">
      <c r="A3554" s="31" t="s">
        <v>197</v>
      </c>
      <c r="B3554" s="30" t="str">
        <f>VLOOKUP(A3554,'Cód dos países'!$A$3:$C$199,2,FALSE)</f>
        <v>MLT</v>
      </c>
      <c r="C3554" s="25">
        <f>VLOOKUP(A3554,'Cód dos países'!$A$3:$C$199,3,FALSE)</f>
        <v>111</v>
      </c>
      <c r="D3554" s="29">
        <v>2013</v>
      </c>
      <c r="E3554">
        <f t="shared" si="278"/>
        <v>1112013</v>
      </c>
      <c r="F3554" s="28">
        <v>0.72727272727272729</v>
      </c>
      <c r="G3554" s="28">
        <v>0.83333333333333337</v>
      </c>
      <c r="H3554" s="28">
        <v>0.58333333333333337</v>
      </c>
      <c r="I3554" s="28">
        <f t="shared" si="275"/>
        <v>0.72727272727272729</v>
      </c>
      <c r="J3554" s="28">
        <f t="shared" si="276"/>
        <v>0.83333333333333337</v>
      </c>
      <c r="K3554" s="28">
        <f t="shared" si="277"/>
        <v>0.58333333333333337</v>
      </c>
      <c r="L3554" s="28">
        <f t="shared" si="279"/>
        <v>0.71464646464646464</v>
      </c>
    </row>
    <row r="3555" spans="1:12" ht="15.75" x14ac:dyDescent="0.25">
      <c r="A3555" s="31" t="s">
        <v>197</v>
      </c>
      <c r="B3555" s="30" t="str">
        <f>VLOOKUP(A3555,'Cód dos países'!$A$3:$C$199,2,FALSE)</f>
        <v>MLT</v>
      </c>
      <c r="C3555" s="25">
        <f>VLOOKUP(A3555,'Cód dos países'!$A$3:$C$199,3,FALSE)</f>
        <v>111</v>
      </c>
      <c r="D3555" s="29">
        <v>2014</v>
      </c>
      <c r="E3555">
        <f t="shared" si="278"/>
        <v>1112014</v>
      </c>
      <c r="F3555" s="28">
        <v>0.72727272727272729</v>
      </c>
      <c r="G3555" s="28">
        <v>0.83333333333333337</v>
      </c>
      <c r="H3555" s="28">
        <v>0.58333333333333337</v>
      </c>
      <c r="I3555" s="28">
        <f t="shared" si="275"/>
        <v>0.72727272727272729</v>
      </c>
      <c r="J3555" s="28">
        <f t="shared" si="276"/>
        <v>0.83333333333333337</v>
      </c>
      <c r="K3555" s="28">
        <f t="shared" si="277"/>
        <v>0.58333333333333337</v>
      </c>
      <c r="L3555" s="28">
        <f t="shared" si="279"/>
        <v>0.71464646464646464</v>
      </c>
    </row>
    <row r="3556" spans="1:12" ht="15.75" x14ac:dyDescent="0.25">
      <c r="A3556" s="31" t="s">
        <v>360</v>
      </c>
      <c r="B3556" s="30" t="str">
        <f>VLOOKUP(A3556,'Cód dos países'!$A$3:$C$199,2,FALSE)</f>
        <v>MHL</v>
      </c>
      <c r="C3556" s="25">
        <f>VLOOKUP(A3556,'Cód dos países'!$A$3:$C$199,3,FALSE)</f>
        <v>112</v>
      </c>
      <c r="D3556" s="29">
        <v>1983</v>
      </c>
      <c r="E3556">
        <f t="shared" si="278"/>
        <v>1121983</v>
      </c>
      <c r="F3556" s="28" t="s">
        <v>433</v>
      </c>
      <c r="G3556" s="28" t="s">
        <v>433</v>
      </c>
      <c r="H3556" s="28" t="s">
        <v>433</v>
      </c>
      <c r="I3556" s="28" t="str">
        <f t="shared" si="275"/>
        <v/>
      </c>
      <c r="J3556" s="28" t="str">
        <f t="shared" si="276"/>
        <v/>
      </c>
      <c r="K3556" s="28" t="str">
        <f t="shared" si="277"/>
        <v/>
      </c>
      <c r="L3556" s="28" t="str">
        <f t="shared" si="279"/>
        <v xml:space="preserve"> </v>
      </c>
    </row>
    <row r="3557" spans="1:12" ht="15.75" x14ac:dyDescent="0.25">
      <c r="A3557" s="31" t="s">
        <v>360</v>
      </c>
      <c r="B3557" s="30" t="str">
        <f>VLOOKUP(A3557,'Cód dos países'!$A$3:$C$199,2,FALSE)</f>
        <v>MHL</v>
      </c>
      <c r="C3557" s="25">
        <f>VLOOKUP(A3557,'Cód dos países'!$A$3:$C$199,3,FALSE)</f>
        <v>112</v>
      </c>
      <c r="D3557" s="29">
        <v>1984</v>
      </c>
      <c r="E3557">
        <f t="shared" si="278"/>
        <v>1121984</v>
      </c>
      <c r="F3557" s="28" t="s">
        <v>433</v>
      </c>
      <c r="G3557" s="28" t="s">
        <v>433</v>
      </c>
      <c r="H3557" s="28" t="s">
        <v>433</v>
      </c>
      <c r="I3557" s="28" t="str">
        <f t="shared" si="275"/>
        <v/>
      </c>
      <c r="J3557" s="28" t="str">
        <f t="shared" si="276"/>
        <v/>
      </c>
      <c r="K3557" s="28" t="str">
        <f t="shared" si="277"/>
        <v/>
      </c>
      <c r="L3557" s="28" t="str">
        <f t="shared" si="279"/>
        <v xml:space="preserve"> </v>
      </c>
    </row>
    <row r="3558" spans="1:12" ht="15.75" x14ac:dyDescent="0.25">
      <c r="A3558" s="31" t="s">
        <v>360</v>
      </c>
      <c r="B3558" s="30" t="str">
        <f>VLOOKUP(A3558,'Cód dos países'!$A$3:$C$199,2,FALSE)</f>
        <v>MHL</v>
      </c>
      <c r="C3558" s="25">
        <f>VLOOKUP(A3558,'Cód dos países'!$A$3:$C$199,3,FALSE)</f>
        <v>112</v>
      </c>
      <c r="D3558" s="29">
        <v>1985</v>
      </c>
      <c r="E3558">
        <f t="shared" si="278"/>
        <v>1121985</v>
      </c>
      <c r="F3558" s="28" t="s">
        <v>433</v>
      </c>
      <c r="G3558" s="28" t="s">
        <v>433</v>
      </c>
      <c r="H3558" s="28" t="s">
        <v>433</v>
      </c>
      <c r="I3558" s="28" t="str">
        <f t="shared" si="275"/>
        <v/>
      </c>
      <c r="J3558" s="28" t="str">
        <f t="shared" si="276"/>
        <v/>
      </c>
      <c r="K3558" s="28" t="str">
        <f t="shared" si="277"/>
        <v/>
      </c>
      <c r="L3558" s="28" t="str">
        <f t="shared" si="279"/>
        <v xml:space="preserve"> </v>
      </c>
    </row>
    <row r="3559" spans="1:12" ht="15.75" x14ac:dyDescent="0.25">
      <c r="A3559" s="31" t="s">
        <v>360</v>
      </c>
      <c r="B3559" s="30" t="str">
        <f>VLOOKUP(A3559,'Cód dos países'!$A$3:$C$199,2,FALSE)</f>
        <v>MHL</v>
      </c>
      <c r="C3559" s="25">
        <f>VLOOKUP(A3559,'Cód dos países'!$A$3:$C$199,3,FALSE)</f>
        <v>112</v>
      </c>
      <c r="D3559" s="29">
        <v>1986</v>
      </c>
      <c r="E3559">
        <f t="shared" si="278"/>
        <v>1121986</v>
      </c>
      <c r="F3559" s="28" t="s">
        <v>433</v>
      </c>
      <c r="G3559" s="28" t="s">
        <v>433</v>
      </c>
      <c r="H3559" s="28" t="s">
        <v>433</v>
      </c>
      <c r="I3559" s="28" t="str">
        <f t="shared" si="275"/>
        <v/>
      </c>
      <c r="J3559" s="28" t="str">
        <f t="shared" si="276"/>
        <v/>
      </c>
      <c r="K3559" s="28" t="str">
        <f t="shared" si="277"/>
        <v/>
      </c>
      <c r="L3559" s="28" t="str">
        <f t="shared" si="279"/>
        <v xml:space="preserve"> </v>
      </c>
    </row>
    <row r="3560" spans="1:12" ht="15.75" x14ac:dyDescent="0.25">
      <c r="A3560" s="31" t="s">
        <v>360</v>
      </c>
      <c r="B3560" s="30" t="str">
        <f>VLOOKUP(A3560,'Cód dos países'!$A$3:$C$199,2,FALSE)</f>
        <v>MHL</v>
      </c>
      <c r="C3560" s="25">
        <f>VLOOKUP(A3560,'Cód dos países'!$A$3:$C$199,3,FALSE)</f>
        <v>112</v>
      </c>
      <c r="D3560" s="29">
        <v>1987</v>
      </c>
      <c r="E3560">
        <f t="shared" si="278"/>
        <v>1121987</v>
      </c>
      <c r="F3560" s="28" t="s">
        <v>433</v>
      </c>
      <c r="G3560" s="28" t="s">
        <v>433</v>
      </c>
      <c r="H3560" s="28" t="s">
        <v>433</v>
      </c>
      <c r="I3560" s="28" t="str">
        <f t="shared" si="275"/>
        <v/>
      </c>
      <c r="J3560" s="28" t="str">
        <f t="shared" si="276"/>
        <v/>
      </c>
      <c r="K3560" s="28" t="str">
        <f t="shared" si="277"/>
        <v/>
      </c>
      <c r="L3560" s="28" t="str">
        <f t="shared" si="279"/>
        <v xml:space="preserve"> </v>
      </c>
    </row>
    <row r="3561" spans="1:12" ht="15.75" x14ac:dyDescent="0.25">
      <c r="A3561" s="31" t="s">
        <v>360</v>
      </c>
      <c r="B3561" s="30" t="str">
        <f>VLOOKUP(A3561,'Cód dos países'!$A$3:$C$199,2,FALSE)</f>
        <v>MHL</v>
      </c>
      <c r="C3561" s="25">
        <f>VLOOKUP(A3561,'Cód dos países'!$A$3:$C$199,3,FALSE)</f>
        <v>112</v>
      </c>
      <c r="D3561" s="29">
        <v>1988</v>
      </c>
      <c r="E3561">
        <f t="shared" si="278"/>
        <v>1121988</v>
      </c>
      <c r="F3561" s="28" t="s">
        <v>433</v>
      </c>
      <c r="G3561" s="28" t="s">
        <v>433</v>
      </c>
      <c r="H3561" s="28" t="s">
        <v>433</v>
      </c>
      <c r="I3561" s="28" t="str">
        <f t="shared" si="275"/>
        <v/>
      </c>
      <c r="J3561" s="28" t="str">
        <f t="shared" si="276"/>
        <v/>
      </c>
      <c r="K3561" s="28" t="str">
        <f t="shared" si="277"/>
        <v/>
      </c>
      <c r="L3561" s="28" t="str">
        <f t="shared" si="279"/>
        <v xml:space="preserve"> </v>
      </c>
    </row>
    <row r="3562" spans="1:12" ht="15.75" x14ac:dyDescent="0.25">
      <c r="A3562" s="31" t="s">
        <v>360</v>
      </c>
      <c r="B3562" s="30" t="str">
        <f>VLOOKUP(A3562,'Cód dos países'!$A$3:$C$199,2,FALSE)</f>
        <v>MHL</v>
      </c>
      <c r="C3562" s="25">
        <f>VLOOKUP(A3562,'Cód dos países'!$A$3:$C$199,3,FALSE)</f>
        <v>112</v>
      </c>
      <c r="D3562" s="29">
        <v>1989</v>
      </c>
      <c r="E3562">
        <f t="shared" si="278"/>
        <v>1121989</v>
      </c>
      <c r="F3562" s="28" t="s">
        <v>433</v>
      </c>
      <c r="G3562" s="28" t="s">
        <v>433</v>
      </c>
      <c r="H3562" s="28" t="s">
        <v>433</v>
      </c>
      <c r="I3562" s="28" t="str">
        <f t="shared" si="275"/>
        <v/>
      </c>
      <c r="J3562" s="28" t="str">
        <f t="shared" si="276"/>
        <v/>
      </c>
      <c r="K3562" s="28" t="str">
        <f t="shared" si="277"/>
        <v/>
      </c>
      <c r="L3562" s="28" t="str">
        <f t="shared" si="279"/>
        <v xml:space="preserve"> </v>
      </c>
    </row>
    <row r="3563" spans="1:12" ht="15.75" x14ac:dyDescent="0.25">
      <c r="A3563" s="31" t="s">
        <v>360</v>
      </c>
      <c r="B3563" s="30" t="str">
        <f>VLOOKUP(A3563,'Cód dos países'!$A$3:$C$199,2,FALSE)</f>
        <v>MHL</v>
      </c>
      <c r="C3563" s="25">
        <f>VLOOKUP(A3563,'Cód dos países'!$A$3:$C$199,3,FALSE)</f>
        <v>112</v>
      </c>
      <c r="D3563" s="29">
        <v>1990</v>
      </c>
      <c r="E3563">
        <f t="shared" si="278"/>
        <v>1121990</v>
      </c>
      <c r="F3563" s="28" t="s">
        <v>433</v>
      </c>
      <c r="G3563" s="28" t="s">
        <v>433</v>
      </c>
      <c r="H3563" s="28" t="s">
        <v>433</v>
      </c>
      <c r="I3563" s="28" t="str">
        <f t="shared" si="275"/>
        <v/>
      </c>
      <c r="J3563" s="28" t="str">
        <f t="shared" si="276"/>
        <v/>
      </c>
      <c r="K3563" s="28" t="str">
        <f t="shared" si="277"/>
        <v/>
      </c>
      <c r="L3563" s="28" t="str">
        <f t="shared" si="279"/>
        <v xml:space="preserve"> </v>
      </c>
    </row>
    <row r="3564" spans="1:12" ht="15.75" x14ac:dyDescent="0.25">
      <c r="A3564" s="31" t="s">
        <v>360</v>
      </c>
      <c r="B3564" s="30" t="str">
        <f>VLOOKUP(A3564,'Cód dos países'!$A$3:$C$199,2,FALSE)</f>
        <v>MHL</v>
      </c>
      <c r="C3564" s="25">
        <f>VLOOKUP(A3564,'Cód dos países'!$A$3:$C$199,3,FALSE)</f>
        <v>112</v>
      </c>
      <c r="D3564" s="29">
        <v>1991</v>
      </c>
      <c r="E3564">
        <f t="shared" si="278"/>
        <v>1121991</v>
      </c>
      <c r="F3564" s="28" t="s">
        <v>433</v>
      </c>
      <c r="G3564" s="28" t="s">
        <v>433</v>
      </c>
      <c r="H3564" s="28" t="s">
        <v>433</v>
      </c>
      <c r="I3564" s="28" t="str">
        <f t="shared" si="275"/>
        <v/>
      </c>
      <c r="J3564" s="28" t="str">
        <f t="shared" si="276"/>
        <v/>
      </c>
      <c r="K3564" s="28" t="str">
        <f t="shared" si="277"/>
        <v/>
      </c>
      <c r="L3564" s="28" t="str">
        <f t="shared" si="279"/>
        <v xml:space="preserve"> </v>
      </c>
    </row>
    <row r="3565" spans="1:12" ht="15.75" x14ac:dyDescent="0.25">
      <c r="A3565" s="31" t="s">
        <v>360</v>
      </c>
      <c r="B3565" s="30" t="str">
        <f>VLOOKUP(A3565,'Cód dos países'!$A$3:$C$199,2,FALSE)</f>
        <v>MHL</v>
      </c>
      <c r="C3565" s="25">
        <f>VLOOKUP(A3565,'Cód dos países'!$A$3:$C$199,3,FALSE)</f>
        <v>112</v>
      </c>
      <c r="D3565" s="29">
        <v>1992</v>
      </c>
      <c r="E3565">
        <f t="shared" si="278"/>
        <v>1121992</v>
      </c>
      <c r="F3565" s="28" t="s">
        <v>433</v>
      </c>
      <c r="G3565" s="28" t="s">
        <v>433</v>
      </c>
      <c r="H3565" s="28" t="s">
        <v>433</v>
      </c>
      <c r="I3565" s="28" t="str">
        <f t="shared" si="275"/>
        <v/>
      </c>
      <c r="J3565" s="28" t="str">
        <f t="shared" si="276"/>
        <v/>
      </c>
      <c r="K3565" s="28" t="str">
        <f t="shared" si="277"/>
        <v/>
      </c>
      <c r="L3565" s="28" t="str">
        <f t="shared" si="279"/>
        <v xml:space="preserve"> </v>
      </c>
    </row>
    <row r="3566" spans="1:12" ht="15.75" x14ac:dyDescent="0.25">
      <c r="A3566" s="31" t="s">
        <v>360</v>
      </c>
      <c r="B3566" s="30" t="str">
        <f>VLOOKUP(A3566,'Cód dos países'!$A$3:$C$199,2,FALSE)</f>
        <v>MHL</v>
      </c>
      <c r="C3566" s="25">
        <f>VLOOKUP(A3566,'Cód dos países'!$A$3:$C$199,3,FALSE)</f>
        <v>112</v>
      </c>
      <c r="D3566" s="29">
        <v>1993</v>
      </c>
      <c r="E3566">
        <f t="shared" si="278"/>
        <v>1121993</v>
      </c>
      <c r="F3566" s="28" t="s">
        <v>433</v>
      </c>
      <c r="G3566" s="28" t="s">
        <v>433</v>
      </c>
      <c r="H3566" s="28" t="s">
        <v>433</v>
      </c>
      <c r="I3566" s="28" t="str">
        <f t="shared" si="275"/>
        <v/>
      </c>
      <c r="J3566" s="28" t="str">
        <f t="shared" si="276"/>
        <v/>
      </c>
      <c r="K3566" s="28" t="str">
        <f t="shared" si="277"/>
        <v/>
      </c>
      <c r="L3566" s="28" t="str">
        <f t="shared" si="279"/>
        <v xml:space="preserve"> </v>
      </c>
    </row>
    <row r="3567" spans="1:12" ht="15.75" x14ac:dyDescent="0.25">
      <c r="A3567" s="31" t="s">
        <v>360</v>
      </c>
      <c r="B3567" s="30" t="str">
        <f>VLOOKUP(A3567,'Cód dos países'!$A$3:$C$199,2,FALSE)</f>
        <v>MHL</v>
      </c>
      <c r="C3567" s="25">
        <f>VLOOKUP(A3567,'Cód dos países'!$A$3:$C$199,3,FALSE)</f>
        <v>112</v>
      </c>
      <c r="D3567" s="29">
        <v>1994</v>
      </c>
      <c r="E3567">
        <f t="shared" si="278"/>
        <v>1121994</v>
      </c>
      <c r="F3567" s="28" t="s">
        <v>433</v>
      </c>
      <c r="G3567" s="28" t="s">
        <v>433</v>
      </c>
      <c r="H3567" s="28" t="s">
        <v>433</v>
      </c>
      <c r="I3567" s="28" t="str">
        <f t="shared" si="275"/>
        <v/>
      </c>
      <c r="J3567" s="28" t="str">
        <f t="shared" si="276"/>
        <v/>
      </c>
      <c r="K3567" s="28" t="str">
        <f t="shared" si="277"/>
        <v/>
      </c>
      <c r="L3567" s="28" t="str">
        <f t="shared" si="279"/>
        <v xml:space="preserve"> </v>
      </c>
    </row>
    <row r="3568" spans="1:12" ht="15.75" x14ac:dyDescent="0.25">
      <c r="A3568" s="31" t="s">
        <v>360</v>
      </c>
      <c r="B3568" s="30" t="str">
        <f>VLOOKUP(A3568,'Cód dos países'!$A$3:$C$199,2,FALSE)</f>
        <v>MHL</v>
      </c>
      <c r="C3568" s="25">
        <f>VLOOKUP(A3568,'Cód dos países'!$A$3:$C$199,3,FALSE)</f>
        <v>112</v>
      </c>
      <c r="D3568" s="29">
        <v>1995</v>
      </c>
      <c r="E3568">
        <f t="shared" si="278"/>
        <v>1121995</v>
      </c>
      <c r="F3568" s="28" t="s">
        <v>433</v>
      </c>
      <c r="G3568" s="28" t="s">
        <v>433</v>
      </c>
      <c r="H3568" s="28" t="s">
        <v>433</v>
      </c>
      <c r="I3568" s="28" t="str">
        <f t="shared" si="275"/>
        <v/>
      </c>
      <c r="J3568" s="28" t="str">
        <f t="shared" si="276"/>
        <v/>
      </c>
      <c r="K3568" s="28" t="str">
        <f t="shared" si="277"/>
        <v/>
      </c>
      <c r="L3568" s="28" t="str">
        <f t="shared" si="279"/>
        <v xml:space="preserve"> </v>
      </c>
    </row>
    <row r="3569" spans="1:12" ht="15.75" x14ac:dyDescent="0.25">
      <c r="A3569" s="31" t="s">
        <v>360</v>
      </c>
      <c r="B3569" s="30" t="str">
        <f>VLOOKUP(A3569,'Cód dos países'!$A$3:$C$199,2,FALSE)</f>
        <v>MHL</v>
      </c>
      <c r="C3569" s="25">
        <f>VLOOKUP(A3569,'Cód dos países'!$A$3:$C$199,3,FALSE)</f>
        <v>112</v>
      </c>
      <c r="D3569" s="29">
        <v>1996</v>
      </c>
      <c r="E3569">
        <f t="shared" si="278"/>
        <v>1121996</v>
      </c>
      <c r="F3569" s="28" t="s">
        <v>433</v>
      </c>
      <c r="G3569" s="28" t="s">
        <v>433</v>
      </c>
      <c r="H3569" s="28" t="s">
        <v>433</v>
      </c>
      <c r="I3569" s="28" t="str">
        <f t="shared" si="275"/>
        <v/>
      </c>
      <c r="J3569" s="28" t="str">
        <f t="shared" si="276"/>
        <v/>
      </c>
      <c r="K3569" s="28" t="str">
        <f t="shared" si="277"/>
        <v/>
      </c>
      <c r="L3569" s="28" t="str">
        <f t="shared" si="279"/>
        <v xml:space="preserve"> </v>
      </c>
    </row>
    <row r="3570" spans="1:12" ht="15.75" x14ac:dyDescent="0.25">
      <c r="A3570" s="31" t="s">
        <v>360</v>
      </c>
      <c r="B3570" s="30" t="str">
        <f>VLOOKUP(A3570,'Cód dos países'!$A$3:$C$199,2,FALSE)</f>
        <v>MHL</v>
      </c>
      <c r="C3570" s="25">
        <f>VLOOKUP(A3570,'Cód dos países'!$A$3:$C$199,3,FALSE)</f>
        <v>112</v>
      </c>
      <c r="D3570" s="29">
        <v>1997</v>
      </c>
      <c r="E3570">
        <f t="shared" si="278"/>
        <v>1121997</v>
      </c>
      <c r="F3570" s="28" t="s">
        <v>433</v>
      </c>
      <c r="G3570" s="28" t="s">
        <v>433</v>
      </c>
      <c r="H3570" s="28" t="s">
        <v>433</v>
      </c>
      <c r="I3570" s="28" t="str">
        <f t="shared" si="275"/>
        <v/>
      </c>
      <c r="J3570" s="28" t="str">
        <f t="shared" si="276"/>
        <v/>
      </c>
      <c r="K3570" s="28" t="str">
        <f t="shared" si="277"/>
        <v/>
      </c>
      <c r="L3570" s="28" t="str">
        <f t="shared" si="279"/>
        <v xml:space="preserve"> </v>
      </c>
    </row>
    <row r="3571" spans="1:12" ht="15.75" x14ac:dyDescent="0.25">
      <c r="A3571" s="31" t="s">
        <v>360</v>
      </c>
      <c r="B3571" s="30" t="str">
        <f>VLOOKUP(A3571,'Cód dos países'!$A$3:$C$199,2,FALSE)</f>
        <v>MHL</v>
      </c>
      <c r="C3571" s="25">
        <f>VLOOKUP(A3571,'Cód dos países'!$A$3:$C$199,3,FALSE)</f>
        <v>112</v>
      </c>
      <c r="D3571" s="29">
        <v>1998</v>
      </c>
      <c r="E3571">
        <f t="shared" si="278"/>
        <v>1121998</v>
      </c>
      <c r="F3571" s="28" t="s">
        <v>433</v>
      </c>
      <c r="G3571" s="28" t="s">
        <v>433</v>
      </c>
      <c r="H3571" s="28" t="s">
        <v>433</v>
      </c>
      <c r="I3571" s="28" t="str">
        <f t="shared" si="275"/>
        <v/>
      </c>
      <c r="J3571" s="28" t="str">
        <f t="shared" si="276"/>
        <v/>
      </c>
      <c r="K3571" s="28" t="str">
        <f t="shared" si="277"/>
        <v/>
      </c>
      <c r="L3571" s="28" t="str">
        <f t="shared" si="279"/>
        <v xml:space="preserve"> </v>
      </c>
    </row>
    <row r="3572" spans="1:12" ht="15.75" x14ac:dyDescent="0.25">
      <c r="A3572" s="31" t="s">
        <v>360</v>
      </c>
      <c r="B3572" s="30" t="str">
        <f>VLOOKUP(A3572,'Cód dos países'!$A$3:$C$199,2,FALSE)</f>
        <v>MHL</v>
      </c>
      <c r="C3572" s="25">
        <f>VLOOKUP(A3572,'Cód dos países'!$A$3:$C$199,3,FALSE)</f>
        <v>112</v>
      </c>
      <c r="D3572" s="29">
        <v>1999</v>
      </c>
      <c r="E3572">
        <f t="shared" si="278"/>
        <v>1121999</v>
      </c>
      <c r="F3572" s="28" t="s">
        <v>433</v>
      </c>
      <c r="G3572" s="28" t="s">
        <v>433</v>
      </c>
      <c r="H3572" s="28" t="s">
        <v>433</v>
      </c>
      <c r="I3572" s="28" t="str">
        <f t="shared" si="275"/>
        <v/>
      </c>
      <c r="J3572" s="28" t="str">
        <f t="shared" si="276"/>
        <v/>
      </c>
      <c r="K3572" s="28" t="str">
        <f t="shared" si="277"/>
        <v/>
      </c>
      <c r="L3572" s="28" t="str">
        <f t="shared" si="279"/>
        <v xml:space="preserve"> </v>
      </c>
    </row>
    <row r="3573" spans="1:12" ht="15.75" x14ac:dyDescent="0.25">
      <c r="A3573" s="31" t="s">
        <v>360</v>
      </c>
      <c r="B3573" s="30" t="str">
        <f>VLOOKUP(A3573,'Cód dos países'!$A$3:$C$199,2,FALSE)</f>
        <v>MHL</v>
      </c>
      <c r="C3573" s="25">
        <f>VLOOKUP(A3573,'Cód dos países'!$A$3:$C$199,3,FALSE)</f>
        <v>112</v>
      </c>
      <c r="D3573" s="29">
        <v>2000</v>
      </c>
      <c r="E3573">
        <f t="shared" si="278"/>
        <v>1122000</v>
      </c>
      <c r="F3573" s="28" t="s">
        <v>433</v>
      </c>
      <c r="G3573" s="28" t="s">
        <v>433</v>
      </c>
      <c r="H3573" s="28" t="s">
        <v>433</v>
      </c>
      <c r="I3573" s="28" t="str">
        <f t="shared" si="275"/>
        <v/>
      </c>
      <c r="J3573" s="28" t="str">
        <f t="shared" si="276"/>
        <v/>
      </c>
      <c r="K3573" s="28" t="str">
        <f t="shared" si="277"/>
        <v/>
      </c>
      <c r="L3573" s="28" t="str">
        <f t="shared" si="279"/>
        <v xml:space="preserve"> </v>
      </c>
    </row>
    <row r="3574" spans="1:12" ht="15.75" x14ac:dyDescent="0.25">
      <c r="A3574" s="31" t="s">
        <v>360</v>
      </c>
      <c r="B3574" s="30" t="str">
        <f>VLOOKUP(A3574,'Cód dos países'!$A$3:$C$199,2,FALSE)</f>
        <v>MHL</v>
      </c>
      <c r="C3574" s="25">
        <f>VLOOKUP(A3574,'Cód dos países'!$A$3:$C$199,3,FALSE)</f>
        <v>112</v>
      </c>
      <c r="D3574" s="29">
        <v>2001</v>
      </c>
      <c r="E3574">
        <f t="shared" si="278"/>
        <v>1122001</v>
      </c>
      <c r="F3574" s="28" t="s">
        <v>433</v>
      </c>
      <c r="G3574" s="28" t="s">
        <v>433</v>
      </c>
      <c r="H3574" s="28" t="s">
        <v>433</v>
      </c>
      <c r="I3574" s="28" t="str">
        <f t="shared" si="275"/>
        <v/>
      </c>
      <c r="J3574" s="28" t="str">
        <f t="shared" si="276"/>
        <v/>
      </c>
      <c r="K3574" s="28" t="str">
        <f t="shared" si="277"/>
        <v/>
      </c>
      <c r="L3574" s="28" t="str">
        <f t="shared" si="279"/>
        <v xml:space="preserve"> </v>
      </c>
    </row>
    <row r="3575" spans="1:12" ht="15.75" x14ac:dyDescent="0.25">
      <c r="A3575" s="31" t="s">
        <v>360</v>
      </c>
      <c r="B3575" s="30" t="str">
        <f>VLOOKUP(A3575,'Cód dos países'!$A$3:$C$199,2,FALSE)</f>
        <v>MHL</v>
      </c>
      <c r="C3575" s="25">
        <f>VLOOKUP(A3575,'Cód dos países'!$A$3:$C$199,3,FALSE)</f>
        <v>112</v>
      </c>
      <c r="D3575" s="29">
        <v>2002</v>
      </c>
      <c r="E3575">
        <f t="shared" si="278"/>
        <v>1122002</v>
      </c>
      <c r="F3575" s="28" t="s">
        <v>433</v>
      </c>
      <c r="G3575" s="28" t="s">
        <v>433</v>
      </c>
      <c r="H3575" s="28" t="s">
        <v>433</v>
      </c>
      <c r="I3575" s="28" t="str">
        <f t="shared" si="275"/>
        <v/>
      </c>
      <c r="J3575" s="28" t="str">
        <f t="shared" si="276"/>
        <v/>
      </c>
      <c r="K3575" s="28" t="str">
        <f t="shared" si="277"/>
        <v/>
      </c>
      <c r="L3575" s="28" t="str">
        <f t="shared" si="279"/>
        <v xml:space="preserve"> </v>
      </c>
    </row>
    <row r="3576" spans="1:12" ht="15.75" x14ac:dyDescent="0.25">
      <c r="A3576" s="31" t="s">
        <v>360</v>
      </c>
      <c r="B3576" s="30" t="str">
        <f>VLOOKUP(A3576,'Cód dos países'!$A$3:$C$199,2,FALSE)</f>
        <v>MHL</v>
      </c>
      <c r="C3576" s="25">
        <f>VLOOKUP(A3576,'Cód dos países'!$A$3:$C$199,3,FALSE)</f>
        <v>112</v>
      </c>
      <c r="D3576" s="29">
        <v>2003</v>
      </c>
      <c r="E3576">
        <f t="shared" si="278"/>
        <v>1122003</v>
      </c>
      <c r="F3576" s="28" t="s">
        <v>433</v>
      </c>
      <c r="G3576" s="28" t="s">
        <v>433</v>
      </c>
      <c r="H3576" s="28" t="s">
        <v>433</v>
      </c>
      <c r="I3576" s="28" t="str">
        <f t="shared" si="275"/>
        <v/>
      </c>
      <c r="J3576" s="28" t="str">
        <f t="shared" si="276"/>
        <v/>
      </c>
      <c r="K3576" s="28" t="str">
        <f t="shared" si="277"/>
        <v/>
      </c>
      <c r="L3576" s="28" t="str">
        <f t="shared" si="279"/>
        <v xml:space="preserve"> </v>
      </c>
    </row>
    <row r="3577" spans="1:12" ht="15.75" x14ac:dyDescent="0.25">
      <c r="A3577" s="31" t="s">
        <v>360</v>
      </c>
      <c r="B3577" s="30" t="str">
        <f>VLOOKUP(A3577,'Cód dos países'!$A$3:$C$199,2,FALSE)</f>
        <v>MHL</v>
      </c>
      <c r="C3577" s="25">
        <f>VLOOKUP(A3577,'Cód dos países'!$A$3:$C$199,3,FALSE)</f>
        <v>112</v>
      </c>
      <c r="D3577" s="29">
        <v>2004</v>
      </c>
      <c r="E3577">
        <f t="shared" si="278"/>
        <v>1122004</v>
      </c>
      <c r="F3577" s="28" t="s">
        <v>433</v>
      </c>
      <c r="G3577" s="28" t="s">
        <v>433</v>
      </c>
      <c r="H3577" s="28" t="s">
        <v>433</v>
      </c>
      <c r="I3577" s="28" t="str">
        <f t="shared" si="275"/>
        <v/>
      </c>
      <c r="J3577" s="28" t="str">
        <f t="shared" si="276"/>
        <v/>
      </c>
      <c r="K3577" s="28" t="str">
        <f t="shared" si="277"/>
        <v/>
      </c>
      <c r="L3577" s="28" t="str">
        <f t="shared" si="279"/>
        <v xml:space="preserve"> </v>
      </c>
    </row>
    <row r="3578" spans="1:12" ht="15.75" x14ac:dyDescent="0.25">
      <c r="A3578" s="31" t="s">
        <v>360</v>
      </c>
      <c r="B3578" s="30" t="str">
        <f>VLOOKUP(A3578,'Cód dos países'!$A$3:$C$199,2,FALSE)</f>
        <v>MHL</v>
      </c>
      <c r="C3578" s="25">
        <f>VLOOKUP(A3578,'Cód dos países'!$A$3:$C$199,3,FALSE)</f>
        <v>112</v>
      </c>
      <c r="D3578" s="29">
        <v>2005</v>
      </c>
      <c r="E3578">
        <f t="shared" si="278"/>
        <v>1122005</v>
      </c>
      <c r="F3578" s="28" t="s">
        <v>433</v>
      </c>
      <c r="G3578" s="28" t="s">
        <v>433</v>
      </c>
      <c r="H3578" s="28" t="s">
        <v>433</v>
      </c>
      <c r="I3578" s="28" t="str">
        <f t="shared" si="275"/>
        <v/>
      </c>
      <c r="J3578" s="28" t="str">
        <f t="shared" si="276"/>
        <v/>
      </c>
      <c r="K3578" s="28" t="str">
        <f t="shared" si="277"/>
        <v/>
      </c>
      <c r="L3578" s="28" t="str">
        <f t="shared" si="279"/>
        <v xml:space="preserve"> </v>
      </c>
    </row>
    <row r="3579" spans="1:12" ht="15.75" x14ac:dyDescent="0.25">
      <c r="A3579" s="31" t="s">
        <v>360</v>
      </c>
      <c r="B3579" s="30" t="str">
        <f>VLOOKUP(A3579,'Cód dos países'!$A$3:$C$199,2,FALSE)</f>
        <v>MHL</v>
      </c>
      <c r="C3579" s="25">
        <f>VLOOKUP(A3579,'Cód dos países'!$A$3:$C$199,3,FALSE)</f>
        <v>112</v>
      </c>
      <c r="D3579" s="29">
        <v>2006</v>
      </c>
      <c r="E3579">
        <f t="shared" si="278"/>
        <v>1122006</v>
      </c>
      <c r="F3579" s="28" t="s">
        <v>433</v>
      </c>
      <c r="G3579" s="28" t="s">
        <v>433</v>
      </c>
      <c r="H3579" s="28" t="s">
        <v>433</v>
      </c>
      <c r="I3579" s="28" t="str">
        <f t="shared" si="275"/>
        <v/>
      </c>
      <c r="J3579" s="28" t="str">
        <f t="shared" si="276"/>
        <v/>
      </c>
      <c r="K3579" s="28" t="str">
        <f t="shared" si="277"/>
        <v/>
      </c>
      <c r="L3579" s="28" t="str">
        <f t="shared" si="279"/>
        <v xml:space="preserve"> </v>
      </c>
    </row>
    <row r="3580" spans="1:12" ht="15.75" x14ac:dyDescent="0.25">
      <c r="A3580" s="31" t="s">
        <v>360</v>
      </c>
      <c r="B3580" s="30" t="str">
        <f>VLOOKUP(A3580,'Cód dos países'!$A$3:$C$199,2,FALSE)</f>
        <v>MHL</v>
      </c>
      <c r="C3580" s="25">
        <f>VLOOKUP(A3580,'Cód dos países'!$A$3:$C$199,3,FALSE)</f>
        <v>112</v>
      </c>
      <c r="D3580" s="29">
        <v>2007</v>
      </c>
      <c r="E3580">
        <f t="shared" si="278"/>
        <v>1122007</v>
      </c>
      <c r="F3580" s="28" t="s">
        <v>433</v>
      </c>
      <c r="G3580" s="28" t="s">
        <v>433</v>
      </c>
      <c r="H3580" s="28" t="s">
        <v>433</v>
      </c>
      <c r="I3580" s="28" t="str">
        <f t="shared" si="275"/>
        <v/>
      </c>
      <c r="J3580" s="28" t="str">
        <f t="shared" si="276"/>
        <v/>
      </c>
      <c r="K3580" s="28" t="str">
        <f t="shared" si="277"/>
        <v/>
      </c>
      <c r="L3580" s="28" t="str">
        <f t="shared" si="279"/>
        <v xml:space="preserve"> </v>
      </c>
    </row>
    <row r="3581" spans="1:12" ht="15.75" x14ac:dyDescent="0.25">
      <c r="A3581" s="31" t="s">
        <v>360</v>
      </c>
      <c r="B3581" s="30" t="str">
        <f>VLOOKUP(A3581,'Cód dos países'!$A$3:$C$199,2,FALSE)</f>
        <v>MHL</v>
      </c>
      <c r="C3581" s="25">
        <f>VLOOKUP(A3581,'Cód dos países'!$A$3:$C$199,3,FALSE)</f>
        <v>112</v>
      </c>
      <c r="D3581" s="29">
        <v>2008</v>
      </c>
      <c r="E3581">
        <f t="shared" si="278"/>
        <v>1122008</v>
      </c>
      <c r="F3581" s="28" t="s">
        <v>433</v>
      </c>
      <c r="G3581" s="28" t="s">
        <v>433</v>
      </c>
      <c r="H3581" s="28" t="s">
        <v>433</v>
      </c>
      <c r="I3581" s="28" t="str">
        <f t="shared" si="275"/>
        <v/>
      </c>
      <c r="J3581" s="28" t="str">
        <f t="shared" si="276"/>
        <v/>
      </c>
      <c r="K3581" s="28" t="str">
        <f t="shared" si="277"/>
        <v/>
      </c>
      <c r="L3581" s="28" t="str">
        <f t="shared" si="279"/>
        <v xml:space="preserve"> </v>
      </c>
    </row>
    <row r="3582" spans="1:12" ht="15.75" x14ac:dyDescent="0.25">
      <c r="A3582" s="31" t="s">
        <v>360</v>
      </c>
      <c r="B3582" s="30" t="str">
        <f>VLOOKUP(A3582,'Cód dos países'!$A$3:$C$199,2,FALSE)</f>
        <v>MHL</v>
      </c>
      <c r="C3582" s="25">
        <f>VLOOKUP(A3582,'Cód dos países'!$A$3:$C$199,3,FALSE)</f>
        <v>112</v>
      </c>
      <c r="D3582" s="29">
        <v>2009</v>
      </c>
      <c r="E3582">
        <f t="shared" si="278"/>
        <v>1122009</v>
      </c>
      <c r="F3582" s="28" t="s">
        <v>433</v>
      </c>
      <c r="G3582" s="28" t="s">
        <v>433</v>
      </c>
      <c r="H3582" s="28" t="s">
        <v>433</v>
      </c>
      <c r="I3582" s="28" t="str">
        <f t="shared" si="275"/>
        <v/>
      </c>
      <c r="J3582" s="28" t="str">
        <f t="shared" si="276"/>
        <v/>
      </c>
      <c r="K3582" s="28" t="str">
        <f t="shared" si="277"/>
        <v/>
      </c>
      <c r="L3582" s="28" t="str">
        <f t="shared" si="279"/>
        <v xml:space="preserve"> </v>
      </c>
    </row>
    <row r="3583" spans="1:12" ht="15.75" x14ac:dyDescent="0.25">
      <c r="A3583" s="31" t="s">
        <v>360</v>
      </c>
      <c r="B3583" s="30" t="str">
        <f>VLOOKUP(A3583,'Cód dos países'!$A$3:$C$199,2,FALSE)</f>
        <v>MHL</v>
      </c>
      <c r="C3583" s="25">
        <f>VLOOKUP(A3583,'Cód dos países'!$A$3:$C$199,3,FALSE)</f>
        <v>112</v>
      </c>
      <c r="D3583" s="29">
        <v>2010</v>
      </c>
      <c r="E3583">
        <f t="shared" si="278"/>
        <v>1122010</v>
      </c>
      <c r="F3583" s="28" t="s">
        <v>433</v>
      </c>
      <c r="G3583" s="28" t="s">
        <v>433</v>
      </c>
      <c r="H3583" s="28" t="s">
        <v>433</v>
      </c>
      <c r="I3583" s="28" t="str">
        <f t="shared" si="275"/>
        <v/>
      </c>
      <c r="J3583" s="28" t="str">
        <f t="shared" si="276"/>
        <v/>
      </c>
      <c r="K3583" s="28" t="str">
        <f t="shared" si="277"/>
        <v/>
      </c>
      <c r="L3583" s="28" t="str">
        <f t="shared" si="279"/>
        <v xml:space="preserve"> </v>
      </c>
    </row>
    <row r="3584" spans="1:12" ht="15.75" x14ac:dyDescent="0.25">
      <c r="A3584" s="31" t="s">
        <v>360</v>
      </c>
      <c r="B3584" s="30" t="str">
        <f>VLOOKUP(A3584,'Cód dos países'!$A$3:$C$199,2,FALSE)</f>
        <v>MHL</v>
      </c>
      <c r="C3584" s="25">
        <f>VLOOKUP(A3584,'Cód dos países'!$A$3:$C$199,3,FALSE)</f>
        <v>112</v>
      </c>
      <c r="D3584" s="29">
        <v>2011</v>
      </c>
      <c r="E3584">
        <f t="shared" si="278"/>
        <v>1122011</v>
      </c>
      <c r="F3584" s="28" t="s">
        <v>433</v>
      </c>
      <c r="G3584" s="28" t="s">
        <v>433</v>
      </c>
      <c r="H3584" s="28" t="s">
        <v>433</v>
      </c>
      <c r="I3584" s="28" t="str">
        <f t="shared" si="275"/>
        <v/>
      </c>
      <c r="J3584" s="28" t="str">
        <f t="shared" si="276"/>
        <v/>
      </c>
      <c r="K3584" s="28" t="str">
        <f t="shared" si="277"/>
        <v/>
      </c>
      <c r="L3584" s="28" t="str">
        <f t="shared" si="279"/>
        <v xml:space="preserve"> </v>
      </c>
    </row>
    <row r="3585" spans="1:12" ht="15.75" x14ac:dyDescent="0.25">
      <c r="A3585" s="31" t="s">
        <v>360</v>
      </c>
      <c r="B3585" s="30" t="str">
        <f>VLOOKUP(A3585,'Cód dos países'!$A$3:$C$199,2,FALSE)</f>
        <v>MHL</v>
      </c>
      <c r="C3585" s="25">
        <f>VLOOKUP(A3585,'Cód dos países'!$A$3:$C$199,3,FALSE)</f>
        <v>112</v>
      </c>
      <c r="D3585" s="29">
        <v>2012</v>
      </c>
      <c r="E3585">
        <f t="shared" si="278"/>
        <v>1122012</v>
      </c>
      <c r="F3585" s="28" t="s">
        <v>433</v>
      </c>
      <c r="G3585" s="28" t="s">
        <v>433</v>
      </c>
      <c r="H3585" s="28" t="s">
        <v>433</v>
      </c>
      <c r="I3585" s="28" t="str">
        <f t="shared" si="275"/>
        <v/>
      </c>
      <c r="J3585" s="28" t="str">
        <f t="shared" si="276"/>
        <v/>
      </c>
      <c r="K3585" s="28" t="str">
        <f t="shared" si="277"/>
        <v/>
      </c>
      <c r="L3585" s="28" t="str">
        <f t="shared" si="279"/>
        <v xml:space="preserve"> </v>
      </c>
    </row>
    <row r="3586" spans="1:12" ht="15.75" x14ac:dyDescent="0.25">
      <c r="A3586" s="31" t="s">
        <v>360</v>
      </c>
      <c r="B3586" s="30" t="str">
        <f>VLOOKUP(A3586,'Cód dos países'!$A$3:$C$199,2,FALSE)</f>
        <v>MHL</v>
      </c>
      <c r="C3586" s="25">
        <f>VLOOKUP(A3586,'Cód dos países'!$A$3:$C$199,3,FALSE)</f>
        <v>112</v>
      </c>
      <c r="D3586" s="29">
        <v>2013</v>
      </c>
      <c r="E3586">
        <f t="shared" si="278"/>
        <v>1122013</v>
      </c>
      <c r="F3586" s="28" t="s">
        <v>433</v>
      </c>
      <c r="G3586" s="28" t="s">
        <v>433</v>
      </c>
      <c r="H3586" s="28" t="s">
        <v>433</v>
      </c>
      <c r="I3586" s="28" t="str">
        <f t="shared" si="275"/>
        <v/>
      </c>
      <c r="J3586" s="28" t="str">
        <f t="shared" si="276"/>
        <v/>
      </c>
      <c r="K3586" s="28" t="str">
        <f t="shared" si="277"/>
        <v/>
      </c>
      <c r="L3586" s="28" t="str">
        <f t="shared" si="279"/>
        <v xml:space="preserve"> </v>
      </c>
    </row>
    <row r="3587" spans="1:12" ht="15.75" x14ac:dyDescent="0.25">
      <c r="A3587" s="31" t="s">
        <v>360</v>
      </c>
      <c r="B3587" s="30" t="str">
        <f>VLOOKUP(A3587,'Cód dos países'!$A$3:$C$199,2,FALSE)</f>
        <v>MHL</v>
      </c>
      <c r="C3587" s="25">
        <f>VLOOKUP(A3587,'Cód dos países'!$A$3:$C$199,3,FALSE)</f>
        <v>112</v>
      </c>
      <c r="D3587" s="29">
        <v>2014</v>
      </c>
      <c r="E3587">
        <f t="shared" si="278"/>
        <v>1122014</v>
      </c>
      <c r="F3587" s="28" t="s">
        <v>433</v>
      </c>
      <c r="G3587" s="28" t="s">
        <v>433</v>
      </c>
      <c r="H3587" s="28" t="s">
        <v>433</v>
      </c>
      <c r="I3587" s="28" t="str">
        <f t="shared" si="275"/>
        <v/>
      </c>
      <c r="J3587" s="28" t="str">
        <f t="shared" si="276"/>
        <v/>
      </c>
      <c r="K3587" s="28" t="str">
        <f t="shared" si="277"/>
        <v/>
      </c>
      <c r="L3587" s="28" t="str">
        <f t="shared" si="279"/>
        <v xml:space="preserve"> </v>
      </c>
    </row>
    <row r="3588" spans="1:12" ht="15.75" x14ac:dyDescent="0.25">
      <c r="A3588" s="31" t="s">
        <v>205</v>
      </c>
      <c r="B3588" s="30" t="str">
        <f>VLOOKUP(A3588,'Cód dos países'!$A$3:$C$199,2,FALSE)</f>
        <v>MRT</v>
      </c>
      <c r="C3588" s="25">
        <f>VLOOKUP(A3588,'Cód dos países'!$A$3:$C$199,3,FALSE)</f>
        <v>113</v>
      </c>
      <c r="D3588" s="29">
        <v>1983</v>
      </c>
      <c r="E3588">
        <f t="shared" si="278"/>
        <v>1131983</v>
      </c>
      <c r="F3588" s="28" t="s">
        <v>433</v>
      </c>
      <c r="G3588" s="28" t="s">
        <v>433</v>
      </c>
      <c r="H3588" s="28" t="s">
        <v>433</v>
      </c>
      <c r="I3588" s="28" t="str">
        <f t="shared" ref="I3588:I3651" si="280">IF(F3588=".","",IF($D3588&gt;2009,F3588,F3588/12))</f>
        <v/>
      </c>
      <c r="J3588" s="28" t="str">
        <f t="shared" ref="J3588:J3651" si="281">IF(G3588=".","",IF($D3588&gt;2009,G3588,G3588/6))</f>
        <v/>
      </c>
      <c r="K3588" s="28" t="str">
        <f t="shared" ref="K3588:K3651" si="282">IF(H3588=".","",IF($D3588&gt;2009,H3588,H3588/6))</f>
        <v/>
      </c>
      <c r="L3588" s="28" t="str">
        <f t="shared" si="279"/>
        <v xml:space="preserve"> </v>
      </c>
    </row>
    <row r="3589" spans="1:12" ht="15.75" x14ac:dyDescent="0.25">
      <c r="A3589" s="31" t="s">
        <v>205</v>
      </c>
      <c r="B3589" s="30" t="str">
        <f>VLOOKUP(A3589,'Cód dos países'!$A$3:$C$199,2,FALSE)</f>
        <v>MRT</v>
      </c>
      <c r="C3589" s="25">
        <f>VLOOKUP(A3589,'Cód dos países'!$A$3:$C$199,3,FALSE)</f>
        <v>113</v>
      </c>
      <c r="D3589" s="29">
        <v>1984</v>
      </c>
      <c r="E3589">
        <f t="shared" ref="E3589:E3652" si="283">C3589*10000+D3589</f>
        <v>1131984</v>
      </c>
      <c r="F3589" s="28" t="s">
        <v>433</v>
      </c>
      <c r="G3589" s="28" t="s">
        <v>433</v>
      </c>
      <c r="H3589" s="28" t="s">
        <v>433</v>
      </c>
      <c r="I3589" s="28" t="str">
        <f t="shared" si="280"/>
        <v/>
      </c>
      <c r="J3589" s="28" t="str">
        <f t="shared" si="281"/>
        <v/>
      </c>
      <c r="K3589" s="28" t="str">
        <f t="shared" si="282"/>
        <v/>
      </c>
      <c r="L3589" s="28" t="str">
        <f t="shared" si="279"/>
        <v xml:space="preserve"> </v>
      </c>
    </row>
    <row r="3590" spans="1:12" ht="15.75" x14ac:dyDescent="0.25">
      <c r="A3590" s="31" t="s">
        <v>205</v>
      </c>
      <c r="B3590" s="30" t="str">
        <f>VLOOKUP(A3590,'Cód dos países'!$A$3:$C$199,2,FALSE)</f>
        <v>MRT</v>
      </c>
      <c r="C3590" s="25">
        <f>VLOOKUP(A3590,'Cód dos países'!$A$3:$C$199,3,FALSE)</f>
        <v>113</v>
      </c>
      <c r="D3590" s="29">
        <v>1985</v>
      </c>
      <c r="E3590">
        <f t="shared" si="283"/>
        <v>1131985</v>
      </c>
      <c r="F3590" s="28" t="s">
        <v>433</v>
      </c>
      <c r="G3590" s="28" t="s">
        <v>433</v>
      </c>
      <c r="H3590" s="28" t="s">
        <v>433</v>
      </c>
      <c r="I3590" s="28" t="str">
        <f t="shared" si="280"/>
        <v/>
      </c>
      <c r="J3590" s="28" t="str">
        <f t="shared" si="281"/>
        <v/>
      </c>
      <c r="K3590" s="28" t="str">
        <f t="shared" si="282"/>
        <v/>
      </c>
      <c r="L3590" s="28" t="str">
        <f t="shared" si="279"/>
        <v xml:space="preserve"> </v>
      </c>
    </row>
    <row r="3591" spans="1:12" ht="15.75" x14ac:dyDescent="0.25">
      <c r="A3591" s="31" t="s">
        <v>205</v>
      </c>
      <c r="B3591" s="30" t="str">
        <f>VLOOKUP(A3591,'Cód dos países'!$A$3:$C$199,2,FALSE)</f>
        <v>MRT</v>
      </c>
      <c r="C3591" s="25">
        <f>VLOOKUP(A3591,'Cód dos países'!$A$3:$C$199,3,FALSE)</f>
        <v>113</v>
      </c>
      <c r="D3591" s="29">
        <v>1986</v>
      </c>
      <c r="E3591">
        <f t="shared" si="283"/>
        <v>1131986</v>
      </c>
      <c r="F3591" s="28" t="s">
        <v>433</v>
      </c>
      <c r="G3591" s="28" t="s">
        <v>433</v>
      </c>
      <c r="H3591" s="28" t="s">
        <v>433</v>
      </c>
      <c r="I3591" s="28" t="str">
        <f t="shared" si="280"/>
        <v/>
      </c>
      <c r="J3591" s="28" t="str">
        <f t="shared" si="281"/>
        <v/>
      </c>
      <c r="K3591" s="28" t="str">
        <f t="shared" si="282"/>
        <v/>
      </c>
      <c r="L3591" s="28" t="str">
        <f t="shared" si="279"/>
        <v xml:space="preserve"> </v>
      </c>
    </row>
    <row r="3592" spans="1:12" ht="15.75" x14ac:dyDescent="0.25">
      <c r="A3592" s="31" t="s">
        <v>205</v>
      </c>
      <c r="B3592" s="30" t="str">
        <f>VLOOKUP(A3592,'Cód dos países'!$A$3:$C$199,2,FALSE)</f>
        <v>MRT</v>
      </c>
      <c r="C3592" s="25">
        <f>VLOOKUP(A3592,'Cód dos países'!$A$3:$C$199,3,FALSE)</f>
        <v>113</v>
      </c>
      <c r="D3592" s="29">
        <v>1987</v>
      </c>
      <c r="E3592">
        <f t="shared" si="283"/>
        <v>1131987</v>
      </c>
      <c r="F3592" s="28" t="s">
        <v>433</v>
      </c>
      <c r="G3592" s="28" t="s">
        <v>433</v>
      </c>
      <c r="H3592" s="28" t="s">
        <v>433</v>
      </c>
      <c r="I3592" s="28" t="str">
        <f t="shared" si="280"/>
        <v/>
      </c>
      <c r="J3592" s="28" t="str">
        <f t="shared" si="281"/>
        <v/>
      </c>
      <c r="K3592" s="28" t="str">
        <f t="shared" si="282"/>
        <v/>
      </c>
      <c r="L3592" s="28" t="str">
        <f t="shared" si="279"/>
        <v xml:space="preserve"> </v>
      </c>
    </row>
    <row r="3593" spans="1:12" ht="15.75" x14ac:dyDescent="0.25">
      <c r="A3593" s="31" t="s">
        <v>205</v>
      </c>
      <c r="B3593" s="30" t="str">
        <f>VLOOKUP(A3593,'Cód dos países'!$A$3:$C$199,2,FALSE)</f>
        <v>MRT</v>
      </c>
      <c r="C3593" s="25">
        <f>VLOOKUP(A3593,'Cód dos países'!$A$3:$C$199,3,FALSE)</f>
        <v>113</v>
      </c>
      <c r="D3593" s="29">
        <v>1988</v>
      </c>
      <c r="E3593">
        <f t="shared" si="283"/>
        <v>1131988</v>
      </c>
      <c r="F3593" s="28" t="s">
        <v>433</v>
      </c>
      <c r="G3593" s="28" t="s">
        <v>433</v>
      </c>
      <c r="H3593" s="28" t="s">
        <v>433</v>
      </c>
      <c r="I3593" s="28" t="str">
        <f t="shared" si="280"/>
        <v/>
      </c>
      <c r="J3593" s="28" t="str">
        <f t="shared" si="281"/>
        <v/>
      </c>
      <c r="K3593" s="28" t="str">
        <f t="shared" si="282"/>
        <v/>
      </c>
      <c r="L3593" s="28" t="str">
        <f t="shared" ref="L3593:L3656" si="284">IF(AND(I3593="",J3593="",K3593="")," ",IFERROR((1/3)*I3593+(1/3)*J3593+(1/3)*K3593,""))</f>
        <v xml:space="preserve"> </v>
      </c>
    </row>
    <row r="3594" spans="1:12" ht="15.75" x14ac:dyDescent="0.25">
      <c r="A3594" s="31" t="s">
        <v>205</v>
      </c>
      <c r="B3594" s="30" t="str">
        <f>VLOOKUP(A3594,'Cód dos países'!$A$3:$C$199,2,FALSE)</f>
        <v>MRT</v>
      </c>
      <c r="C3594" s="25">
        <f>VLOOKUP(A3594,'Cód dos países'!$A$3:$C$199,3,FALSE)</f>
        <v>113</v>
      </c>
      <c r="D3594" s="29">
        <v>1989</v>
      </c>
      <c r="E3594">
        <f t="shared" si="283"/>
        <v>1131989</v>
      </c>
      <c r="F3594" s="28" t="s">
        <v>433</v>
      </c>
      <c r="G3594" s="28" t="s">
        <v>433</v>
      </c>
      <c r="H3594" s="28" t="s">
        <v>433</v>
      </c>
      <c r="I3594" s="28" t="str">
        <f t="shared" si="280"/>
        <v/>
      </c>
      <c r="J3594" s="28" t="str">
        <f t="shared" si="281"/>
        <v/>
      </c>
      <c r="K3594" s="28" t="str">
        <f t="shared" si="282"/>
        <v/>
      </c>
      <c r="L3594" s="28" t="str">
        <f t="shared" si="284"/>
        <v xml:space="preserve"> </v>
      </c>
    </row>
    <row r="3595" spans="1:12" ht="15.75" x14ac:dyDescent="0.25">
      <c r="A3595" s="31" t="s">
        <v>205</v>
      </c>
      <c r="B3595" s="30" t="str">
        <f>VLOOKUP(A3595,'Cód dos países'!$A$3:$C$199,2,FALSE)</f>
        <v>MRT</v>
      </c>
      <c r="C3595" s="25">
        <f>VLOOKUP(A3595,'Cód dos países'!$A$3:$C$199,3,FALSE)</f>
        <v>113</v>
      </c>
      <c r="D3595" s="29">
        <v>1990</v>
      </c>
      <c r="E3595">
        <f t="shared" si="283"/>
        <v>1131990</v>
      </c>
      <c r="F3595" s="28" t="s">
        <v>433</v>
      </c>
      <c r="G3595" s="28" t="s">
        <v>433</v>
      </c>
      <c r="H3595" s="28" t="s">
        <v>433</v>
      </c>
      <c r="I3595" s="28" t="str">
        <f t="shared" si="280"/>
        <v/>
      </c>
      <c r="J3595" s="28" t="str">
        <f t="shared" si="281"/>
        <v/>
      </c>
      <c r="K3595" s="28" t="str">
        <f t="shared" si="282"/>
        <v/>
      </c>
      <c r="L3595" s="28" t="str">
        <f t="shared" si="284"/>
        <v xml:space="preserve"> </v>
      </c>
    </row>
    <row r="3596" spans="1:12" ht="15.75" x14ac:dyDescent="0.25">
      <c r="A3596" s="31" t="s">
        <v>205</v>
      </c>
      <c r="B3596" s="30" t="str">
        <f>VLOOKUP(A3596,'Cód dos países'!$A$3:$C$199,2,FALSE)</f>
        <v>MRT</v>
      </c>
      <c r="C3596" s="25">
        <f>VLOOKUP(A3596,'Cód dos países'!$A$3:$C$199,3,FALSE)</f>
        <v>113</v>
      </c>
      <c r="D3596" s="29">
        <v>1991</v>
      </c>
      <c r="E3596">
        <f t="shared" si="283"/>
        <v>1131991</v>
      </c>
      <c r="F3596" s="28" t="s">
        <v>433</v>
      </c>
      <c r="G3596" s="28" t="s">
        <v>433</v>
      </c>
      <c r="H3596" s="28" t="s">
        <v>433</v>
      </c>
      <c r="I3596" s="28" t="str">
        <f t="shared" si="280"/>
        <v/>
      </c>
      <c r="J3596" s="28" t="str">
        <f t="shared" si="281"/>
        <v/>
      </c>
      <c r="K3596" s="28" t="str">
        <f t="shared" si="282"/>
        <v/>
      </c>
      <c r="L3596" s="28" t="str">
        <f t="shared" si="284"/>
        <v xml:space="preserve"> </v>
      </c>
    </row>
    <row r="3597" spans="1:12" ht="15.75" x14ac:dyDescent="0.25">
      <c r="A3597" s="31" t="s">
        <v>205</v>
      </c>
      <c r="B3597" s="30" t="str">
        <f>VLOOKUP(A3597,'Cód dos países'!$A$3:$C$199,2,FALSE)</f>
        <v>MRT</v>
      </c>
      <c r="C3597" s="25">
        <f>VLOOKUP(A3597,'Cód dos países'!$A$3:$C$199,3,FALSE)</f>
        <v>113</v>
      </c>
      <c r="D3597" s="29">
        <v>1992</v>
      </c>
      <c r="E3597">
        <f t="shared" si="283"/>
        <v>1131992</v>
      </c>
      <c r="F3597" s="28" t="s">
        <v>433</v>
      </c>
      <c r="G3597" s="28" t="s">
        <v>433</v>
      </c>
      <c r="H3597" s="28" t="s">
        <v>433</v>
      </c>
      <c r="I3597" s="28" t="str">
        <f t="shared" si="280"/>
        <v/>
      </c>
      <c r="J3597" s="28" t="str">
        <f t="shared" si="281"/>
        <v/>
      </c>
      <c r="K3597" s="28" t="str">
        <f t="shared" si="282"/>
        <v/>
      </c>
      <c r="L3597" s="28" t="str">
        <f t="shared" si="284"/>
        <v xml:space="preserve"> </v>
      </c>
    </row>
    <row r="3598" spans="1:12" ht="15.75" x14ac:dyDescent="0.25">
      <c r="A3598" s="31" t="s">
        <v>205</v>
      </c>
      <c r="B3598" s="30" t="str">
        <f>VLOOKUP(A3598,'Cód dos países'!$A$3:$C$199,2,FALSE)</f>
        <v>MRT</v>
      </c>
      <c r="C3598" s="25">
        <f>VLOOKUP(A3598,'Cód dos países'!$A$3:$C$199,3,FALSE)</f>
        <v>113</v>
      </c>
      <c r="D3598" s="29">
        <v>1993</v>
      </c>
      <c r="E3598">
        <f t="shared" si="283"/>
        <v>1131993</v>
      </c>
      <c r="F3598" s="28" t="s">
        <v>433</v>
      </c>
      <c r="G3598" s="28" t="s">
        <v>433</v>
      </c>
      <c r="H3598" s="28" t="s">
        <v>433</v>
      </c>
      <c r="I3598" s="28" t="str">
        <f t="shared" si="280"/>
        <v/>
      </c>
      <c r="J3598" s="28" t="str">
        <f t="shared" si="281"/>
        <v/>
      </c>
      <c r="K3598" s="28" t="str">
        <f t="shared" si="282"/>
        <v/>
      </c>
      <c r="L3598" s="28" t="str">
        <f t="shared" si="284"/>
        <v xml:space="preserve"> </v>
      </c>
    </row>
    <row r="3599" spans="1:12" ht="15.75" x14ac:dyDescent="0.25">
      <c r="A3599" s="31" t="s">
        <v>205</v>
      </c>
      <c r="B3599" s="30" t="str">
        <f>VLOOKUP(A3599,'Cód dos países'!$A$3:$C$199,2,FALSE)</f>
        <v>MRT</v>
      </c>
      <c r="C3599" s="25">
        <f>VLOOKUP(A3599,'Cód dos países'!$A$3:$C$199,3,FALSE)</f>
        <v>113</v>
      </c>
      <c r="D3599" s="29">
        <v>1994</v>
      </c>
      <c r="E3599">
        <f t="shared" si="283"/>
        <v>1131994</v>
      </c>
      <c r="F3599" s="28" t="s">
        <v>433</v>
      </c>
      <c r="G3599" s="28" t="s">
        <v>433</v>
      </c>
      <c r="H3599" s="28" t="s">
        <v>433</v>
      </c>
      <c r="I3599" s="28" t="str">
        <f t="shared" si="280"/>
        <v/>
      </c>
      <c r="J3599" s="28" t="str">
        <f t="shared" si="281"/>
        <v/>
      </c>
      <c r="K3599" s="28" t="str">
        <f t="shared" si="282"/>
        <v/>
      </c>
      <c r="L3599" s="28" t="str">
        <f t="shared" si="284"/>
        <v xml:space="preserve"> </v>
      </c>
    </row>
    <row r="3600" spans="1:12" ht="15.75" x14ac:dyDescent="0.25">
      <c r="A3600" s="31" t="s">
        <v>205</v>
      </c>
      <c r="B3600" s="30" t="str">
        <f>VLOOKUP(A3600,'Cód dos países'!$A$3:$C$199,2,FALSE)</f>
        <v>MRT</v>
      </c>
      <c r="C3600" s="25">
        <f>VLOOKUP(A3600,'Cód dos países'!$A$3:$C$199,3,FALSE)</f>
        <v>113</v>
      </c>
      <c r="D3600" s="29">
        <v>1995</v>
      </c>
      <c r="E3600">
        <f t="shared" si="283"/>
        <v>1131995</v>
      </c>
      <c r="F3600" s="28" t="s">
        <v>433</v>
      </c>
      <c r="G3600" s="28" t="s">
        <v>433</v>
      </c>
      <c r="H3600" s="28" t="s">
        <v>433</v>
      </c>
      <c r="I3600" s="28" t="str">
        <f t="shared" si="280"/>
        <v/>
      </c>
      <c r="J3600" s="28" t="str">
        <f t="shared" si="281"/>
        <v/>
      </c>
      <c r="K3600" s="28" t="str">
        <f t="shared" si="282"/>
        <v/>
      </c>
      <c r="L3600" s="28" t="str">
        <f t="shared" si="284"/>
        <v xml:space="preserve"> </v>
      </c>
    </row>
    <row r="3601" spans="1:12" ht="15.75" x14ac:dyDescent="0.25">
      <c r="A3601" s="31" t="s">
        <v>205</v>
      </c>
      <c r="B3601" s="30" t="str">
        <f>VLOOKUP(A3601,'Cód dos países'!$A$3:$C$199,2,FALSE)</f>
        <v>MRT</v>
      </c>
      <c r="C3601" s="25">
        <f>VLOOKUP(A3601,'Cód dos países'!$A$3:$C$199,3,FALSE)</f>
        <v>113</v>
      </c>
      <c r="D3601" s="29">
        <v>1996</v>
      </c>
      <c r="E3601">
        <f t="shared" si="283"/>
        <v>1131996</v>
      </c>
      <c r="F3601" s="28" t="s">
        <v>433</v>
      </c>
      <c r="G3601" s="28" t="s">
        <v>433</v>
      </c>
      <c r="H3601" s="28" t="s">
        <v>433</v>
      </c>
      <c r="I3601" s="28" t="str">
        <f t="shared" si="280"/>
        <v/>
      </c>
      <c r="J3601" s="28" t="str">
        <f t="shared" si="281"/>
        <v/>
      </c>
      <c r="K3601" s="28" t="str">
        <f t="shared" si="282"/>
        <v/>
      </c>
      <c r="L3601" s="28" t="str">
        <f t="shared" si="284"/>
        <v xml:space="preserve"> </v>
      </c>
    </row>
    <row r="3602" spans="1:12" ht="15.75" x14ac:dyDescent="0.25">
      <c r="A3602" s="31" t="s">
        <v>205</v>
      </c>
      <c r="B3602" s="30" t="str">
        <f>VLOOKUP(A3602,'Cód dos países'!$A$3:$C$199,2,FALSE)</f>
        <v>MRT</v>
      </c>
      <c r="C3602" s="25">
        <f>VLOOKUP(A3602,'Cód dos países'!$A$3:$C$199,3,FALSE)</f>
        <v>113</v>
      </c>
      <c r="D3602" s="29">
        <v>1997</v>
      </c>
      <c r="E3602">
        <f t="shared" si="283"/>
        <v>1131997</v>
      </c>
      <c r="F3602" s="28" t="s">
        <v>433</v>
      </c>
      <c r="G3602" s="28" t="s">
        <v>433</v>
      </c>
      <c r="H3602" s="28" t="s">
        <v>433</v>
      </c>
      <c r="I3602" s="28" t="str">
        <f t="shared" si="280"/>
        <v/>
      </c>
      <c r="J3602" s="28" t="str">
        <f t="shared" si="281"/>
        <v/>
      </c>
      <c r="K3602" s="28" t="str">
        <f t="shared" si="282"/>
        <v/>
      </c>
      <c r="L3602" s="28" t="str">
        <f t="shared" si="284"/>
        <v xml:space="preserve"> </v>
      </c>
    </row>
    <row r="3603" spans="1:12" ht="15.75" x14ac:dyDescent="0.25">
      <c r="A3603" s="31" t="s">
        <v>205</v>
      </c>
      <c r="B3603" s="30" t="str">
        <f>VLOOKUP(A3603,'Cód dos países'!$A$3:$C$199,2,FALSE)</f>
        <v>MRT</v>
      </c>
      <c r="C3603" s="25">
        <f>VLOOKUP(A3603,'Cód dos países'!$A$3:$C$199,3,FALSE)</f>
        <v>113</v>
      </c>
      <c r="D3603" s="29">
        <v>1998</v>
      </c>
      <c r="E3603">
        <f t="shared" si="283"/>
        <v>1131998</v>
      </c>
      <c r="F3603" s="28" t="s">
        <v>433</v>
      </c>
      <c r="G3603" s="28" t="s">
        <v>433</v>
      </c>
      <c r="H3603" s="28" t="s">
        <v>433</v>
      </c>
      <c r="I3603" s="28" t="str">
        <f t="shared" si="280"/>
        <v/>
      </c>
      <c r="J3603" s="28" t="str">
        <f t="shared" si="281"/>
        <v/>
      </c>
      <c r="K3603" s="28" t="str">
        <f t="shared" si="282"/>
        <v/>
      </c>
      <c r="L3603" s="28" t="str">
        <f t="shared" si="284"/>
        <v xml:space="preserve"> </v>
      </c>
    </row>
    <row r="3604" spans="1:12" ht="15.75" x14ac:dyDescent="0.25">
      <c r="A3604" s="31" t="s">
        <v>205</v>
      </c>
      <c r="B3604" s="30" t="str">
        <f>VLOOKUP(A3604,'Cód dos países'!$A$3:$C$199,2,FALSE)</f>
        <v>MRT</v>
      </c>
      <c r="C3604" s="25">
        <f>VLOOKUP(A3604,'Cód dos países'!$A$3:$C$199,3,FALSE)</f>
        <v>113</v>
      </c>
      <c r="D3604" s="29">
        <v>1999</v>
      </c>
      <c r="E3604">
        <f t="shared" si="283"/>
        <v>1131999</v>
      </c>
      <c r="F3604" s="28" t="s">
        <v>433</v>
      </c>
      <c r="G3604" s="28" t="s">
        <v>433</v>
      </c>
      <c r="H3604" s="28" t="s">
        <v>433</v>
      </c>
      <c r="I3604" s="28" t="str">
        <f t="shared" si="280"/>
        <v/>
      </c>
      <c r="J3604" s="28" t="str">
        <f t="shared" si="281"/>
        <v/>
      </c>
      <c r="K3604" s="28" t="str">
        <f t="shared" si="282"/>
        <v/>
      </c>
      <c r="L3604" s="28" t="str">
        <f t="shared" si="284"/>
        <v xml:space="preserve"> </v>
      </c>
    </row>
    <row r="3605" spans="1:12" ht="15.75" x14ac:dyDescent="0.25">
      <c r="A3605" s="31" t="s">
        <v>205</v>
      </c>
      <c r="B3605" s="30" t="str">
        <f>VLOOKUP(A3605,'Cód dos países'!$A$3:$C$199,2,FALSE)</f>
        <v>MRT</v>
      </c>
      <c r="C3605" s="25">
        <f>VLOOKUP(A3605,'Cód dos países'!$A$3:$C$199,3,FALSE)</f>
        <v>113</v>
      </c>
      <c r="D3605" s="29">
        <v>2000</v>
      </c>
      <c r="E3605">
        <f t="shared" si="283"/>
        <v>1132000</v>
      </c>
      <c r="F3605" s="28" t="s">
        <v>433</v>
      </c>
      <c r="G3605" s="28" t="s">
        <v>433</v>
      </c>
      <c r="H3605" s="28" t="s">
        <v>433</v>
      </c>
      <c r="I3605" s="28" t="str">
        <f t="shared" si="280"/>
        <v/>
      </c>
      <c r="J3605" s="28" t="str">
        <f t="shared" si="281"/>
        <v/>
      </c>
      <c r="K3605" s="28" t="str">
        <f t="shared" si="282"/>
        <v/>
      </c>
      <c r="L3605" s="28" t="str">
        <f t="shared" si="284"/>
        <v xml:space="preserve"> </v>
      </c>
    </row>
    <row r="3606" spans="1:12" ht="15.75" x14ac:dyDescent="0.25">
      <c r="A3606" s="31" t="s">
        <v>205</v>
      </c>
      <c r="B3606" s="30" t="str">
        <f>VLOOKUP(A3606,'Cód dos países'!$A$3:$C$199,2,FALSE)</f>
        <v>MRT</v>
      </c>
      <c r="C3606" s="25">
        <f>VLOOKUP(A3606,'Cód dos países'!$A$3:$C$199,3,FALSE)</f>
        <v>113</v>
      </c>
      <c r="D3606" s="29">
        <v>2001</v>
      </c>
      <c r="E3606">
        <f t="shared" si="283"/>
        <v>1132001</v>
      </c>
      <c r="F3606" s="28" t="s">
        <v>433</v>
      </c>
      <c r="G3606" s="28" t="s">
        <v>433</v>
      </c>
      <c r="H3606" s="28" t="s">
        <v>433</v>
      </c>
      <c r="I3606" s="28" t="str">
        <f t="shared" si="280"/>
        <v/>
      </c>
      <c r="J3606" s="28" t="str">
        <f t="shared" si="281"/>
        <v/>
      </c>
      <c r="K3606" s="28" t="str">
        <f t="shared" si="282"/>
        <v/>
      </c>
      <c r="L3606" s="28" t="str">
        <f t="shared" si="284"/>
        <v xml:space="preserve"> </v>
      </c>
    </row>
    <row r="3607" spans="1:12" ht="15.75" x14ac:dyDescent="0.25">
      <c r="A3607" s="31" t="s">
        <v>205</v>
      </c>
      <c r="B3607" s="30" t="str">
        <f>VLOOKUP(A3607,'Cód dos países'!$A$3:$C$199,2,FALSE)</f>
        <v>MRT</v>
      </c>
      <c r="C3607" s="25">
        <f>VLOOKUP(A3607,'Cód dos países'!$A$3:$C$199,3,FALSE)</f>
        <v>113</v>
      </c>
      <c r="D3607" s="29">
        <v>2002</v>
      </c>
      <c r="E3607">
        <f t="shared" si="283"/>
        <v>1132002</v>
      </c>
      <c r="F3607" s="28" t="s">
        <v>433</v>
      </c>
      <c r="G3607" s="28" t="s">
        <v>433</v>
      </c>
      <c r="H3607" s="28" t="s">
        <v>433</v>
      </c>
      <c r="I3607" s="28" t="str">
        <f t="shared" si="280"/>
        <v/>
      </c>
      <c r="J3607" s="28" t="str">
        <f t="shared" si="281"/>
        <v/>
      </c>
      <c r="K3607" s="28" t="str">
        <f t="shared" si="282"/>
        <v/>
      </c>
      <c r="L3607" s="28" t="str">
        <f t="shared" si="284"/>
        <v xml:space="preserve"> </v>
      </c>
    </row>
    <row r="3608" spans="1:12" ht="15.75" x14ac:dyDescent="0.25">
      <c r="A3608" s="31" t="s">
        <v>205</v>
      </c>
      <c r="B3608" s="30" t="str">
        <f>VLOOKUP(A3608,'Cód dos países'!$A$3:$C$199,2,FALSE)</f>
        <v>MRT</v>
      </c>
      <c r="C3608" s="25">
        <f>VLOOKUP(A3608,'Cód dos países'!$A$3:$C$199,3,FALSE)</f>
        <v>113</v>
      </c>
      <c r="D3608" s="29">
        <v>2003</v>
      </c>
      <c r="E3608">
        <f t="shared" si="283"/>
        <v>1132003</v>
      </c>
      <c r="F3608" s="28" t="s">
        <v>433</v>
      </c>
      <c r="G3608" s="28" t="s">
        <v>433</v>
      </c>
      <c r="H3608" s="28" t="s">
        <v>433</v>
      </c>
      <c r="I3608" s="28" t="str">
        <f t="shared" si="280"/>
        <v/>
      </c>
      <c r="J3608" s="28" t="str">
        <f t="shared" si="281"/>
        <v/>
      </c>
      <c r="K3608" s="28" t="str">
        <f t="shared" si="282"/>
        <v/>
      </c>
      <c r="L3608" s="28" t="str">
        <f t="shared" si="284"/>
        <v xml:space="preserve"> </v>
      </c>
    </row>
    <row r="3609" spans="1:12" ht="15.75" x14ac:dyDescent="0.25">
      <c r="A3609" s="31" t="s">
        <v>205</v>
      </c>
      <c r="B3609" s="30" t="str">
        <f>VLOOKUP(A3609,'Cód dos países'!$A$3:$C$199,2,FALSE)</f>
        <v>MRT</v>
      </c>
      <c r="C3609" s="25">
        <f>VLOOKUP(A3609,'Cód dos países'!$A$3:$C$199,3,FALSE)</f>
        <v>113</v>
      </c>
      <c r="D3609" s="29">
        <v>2004</v>
      </c>
      <c r="E3609">
        <f t="shared" si="283"/>
        <v>1132004</v>
      </c>
      <c r="F3609" s="28" t="s">
        <v>433</v>
      </c>
      <c r="G3609" s="28" t="s">
        <v>433</v>
      </c>
      <c r="H3609" s="28" t="s">
        <v>433</v>
      </c>
      <c r="I3609" s="28" t="str">
        <f t="shared" si="280"/>
        <v/>
      </c>
      <c r="J3609" s="28" t="str">
        <f t="shared" si="281"/>
        <v/>
      </c>
      <c r="K3609" s="28" t="str">
        <f t="shared" si="282"/>
        <v/>
      </c>
      <c r="L3609" s="28" t="str">
        <f t="shared" si="284"/>
        <v xml:space="preserve"> </v>
      </c>
    </row>
    <row r="3610" spans="1:12" ht="15.75" x14ac:dyDescent="0.25">
      <c r="A3610" s="31" t="s">
        <v>205</v>
      </c>
      <c r="B3610" s="30" t="str">
        <f>VLOOKUP(A3610,'Cód dos países'!$A$3:$C$199,2,FALSE)</f>
        <v>MRT</v>
      </c>
      <c r="C3610" s="25">
        <f>VLOOKUP(A3610,'Cód dos países'!$A$3:$C$199,3,FALSE)</f>
        <v>113</v>
      </c>
      <c r="D3610" s="29">
        <v>2005</v>
      </c>
      <c r="E3610">
        <f t="shared" si="283"/>
        <v>1132005</v>
      </c>
      <c r="F3610" s="28" t="s">
        <v>433</v>
      </c>
      <c r="G3610" s="28" t="s">
        <v>433</v>
      </c>
      <c r="H3610" s="28" t="s">
        <v>433</v>
      </c>
      <c r="I3610" s="28" t="str">
        <f t="shared" si="280"/>
        <v/>
      </c>
      <c r="J3610" s="28" t="str">
        <f t="shared" si="281"/>
        <v/>
      </c>
      <c r="K3610" s="28" t="str">
        <f t="shared" si="282"/>
        <v/>
      </c>
      <c r="L3610" s="28" t="str">
        <f t="shared" si="284"/>
        <v xml:space="preserve"> </v>
      </c>
    </row>
    <row r="3611" spans="1:12" ht="15.75" x14ac:dyDescent="0.25">
      <c r="A3611" s="31" t="s">
        <v>205</v>
      </c>
      <c r="B3611" s="30" t="str">
        <f>VLOOKUP(A3611,'Cód dos países'!$A$3:$C$199,2,FALSE)</f>
        <v>MRT</v>
      </c>
      <c r="C3611" s="25">
        <f>VLOOKUP(A3611,'Cód dos países'!$A$3:$C$199,3,FALSE)</f>
        <v>113</v>
      </c>
      <c r="D3611" s="29">
        <v>2006</v>
      </c>
      <c r="E3611">
        <f t="shared" si="283"/>
        <v>1132006</v>
      </c>
      <c r="F3611" s="28" t="s">
        <v>433</v>
      </c>
      <c r="G3611" s="28" t="s">
        <v>433</v>
      </c>
      <c r="H3611" s="28" t="s">
        <v>433</v>
      </c>
      <c r="I3611" s="28" t="str">
        <f t="shared" si="280"/>
        <v/>
      </c>
      <c r="J3611" s="28" t="str">
        <f t="shared" si="281"/>
        <v/>
      </c>
      <c r="K3611" s="28" t="str">
        <f t="shared" si="282"/>
        <v/>
      </c>
      <c r="L3611" s="28" t="str">
        <f t="shared" si="284"/>
        <v xml:space="preserve"> </v>
      </c>
    </row>
    <row r="3612" spans="1:12" ht="15.75" x14ac:dyDescent="0.25">
      <c r="A3612" s="31" t="s">
        <v>205</v>
      </c>
      <c r="B3612" s="30" t="str">
        <f>VLOOKUP(A3612,'Cód dos países'!$A$3:$C$199,2,FALSE)</f>
        <v>MRT</v>
      </c>
      <c r="C3612" s="25">
        <f>VLOOKUP(A3612,'Cód dos países'!$A$3:$C$199,3,FALSE)</f>
        <v>113</v>
      </c>
      <c r="D3612" s="29">
        <v>2007</v>
      </c>
      <c r="E3612">
        <f t="shared" si="283"/>
        <v>1132007</v>
      </c>
      <c r="F3612" s="28" t="s">
        <v>433</v>
      </c>
      <c r="G3612" s="28" t="s">
        <v>433</v>
      </c>
      <c r="H3612" s="28" t="s">
        <v>433</v>
      </c>
      <c r="I3612" s="28" t="str">
        <f t="shared" si="280"/>
        <v/>
      </c>
      <c r="J3612" s="28" t="str">
        <f t="shared" si="281"/>
        <v/>
      </c>
      <c r="K3612" s="28" t="str">
        <f t="shared" si="282"/>
        <v/>
      </c>
      <c r="L3612" s="28" t="str">
        <f t="shared" si="284"/>
        <v xml:space="preserve"> </v>
      </c>
    </row>
    <row r="3613" spans="1:12" ht="15.75" x14ac:dyDescent="0.25">
      <c r="A3613" s="31" t="s">
        <v>205</v>
      </c>
      <c r="B3613" s="30" t="str">
        <f>VLOOKUP(A3613,'Cód dos países'!$A$3:$C$199,2,FALSE)</f>
        <v>MRT</v>
      </c>
      <c r="C3613" s="25">
        <f>VLOOKUP(A3613,'Cód dos países'!$A$3:$C$199,3,FALSE)</f>
        <v>113</v>
      </c>
      <c r="D3613" s="29">
        <v>2008</v>
      </c>
      <c r="E3613">
        <f t="shared" si="283"/>
        <v>1132008</v>
      </c>
      <c r="F3613" s="28" t="s">
        <v>433</v>
      </c>
      <c r="G3613" s="28" t="s">
        <v>433</v>
      </c>
      <c r="H3613" s="28" t="s">
        <v>433</v>
      </c>
      <c r="I3613" s="28" t="str">
        <f t="shared" si="280"/>
        <v/>
      </c>
      <c r="J3613" s="28" t="str">
        <f t="shared" si="281"/>
        <v/>
      </c>
      <c r="K3613" s="28" t="str">
        <f t="shared" si="282"/>
        <v/>
      </c>
      <c r="L3613" s="28" t="str">
        <f t="shared" si="284"/>
        <v xml:space="preserve"> </v>
      </c>
    </row>
    <row r="3614" spans="1:12" ht="15.75" x14ac:dyDescent="0.25">
      <c r="A3614" s="31" t="s">
        <v>205</v>
      </c>
      <c r="B3614" s="30" t="str">
        <f>VLOOKUP(A3614,'Cód dos países'!$A$3:$C$199,2,FALSE)</f>
        <v>MRT</v>
      </c>
      <c r="C3614" s="25">
        <f>VLOOKUP(A3614,'Cód dos países'!$A$3:$C$199,3,FALSE)</f>
        <v>113</v>
      </c>
      <c r="D3614" s="29">
        <v>2009</v>
      </c>
      <c r="E3614">
        <f t="shared" si="283"/>
        <v>1132009</v>
      </c>
      <c r="F3614" s="28" t="s">
        <v>433</v>
      </c>
      <c r="G3614" s="28" t="s">
        <v>433</v>
      </c>
      <c r="H3614" s="28" t="s">
        <v>433</v>
      </c>
      <c r="I3614" s="28" t="str">
        <f t="shared" si="280"/>
        <v/>
      </c>
      <c r="J3614" s="28" t="str">
        <f t="shared" si="281"/>
        <v/>
      </c>
      <c r="K3614" s="28" t="str">
        <f t="shared" si="282"/>
        <v/>
      </c>
      <c r="L3614" s="28" t="str">
        <f t="shared" si="284"/>
        <v xml:space="preserve"> </v>
      </c>
    </row>
    <row r="3615" spans="1:12" ht="15.75" x14ac:dyDescent="0.25">
      <c r="A3615" s="31" t="s">
        <v>205</v>
      </c>
      <c r="B3615" s="30" t="str">
        <f>VLOOKUP(A3615,'Cód dos países'!$A$3:$C$199,2,FALSE)</f>
        <v>MRT</v>
      </c>
      <c r="C3615" s="25">
        <f>VLOOKUP(A3615,'Cód dos países'!$A$3:$C$199,3,FALSE)</f>
        <v>113</v>
      </c>
      <c r="D3615" s="29">
        <v>2010</v>
      </c>
      <c r="E3615">
        <f t="shared" si="283"/>
        <v>1132010</v>
      </c>
      <c r="F3615" s="28" t="s">
        <v>433</v>
      </c>
      <c r="G3615" s="28" t="s">
        <v>433</v>
      </c>
      <c r="H3615" s="28" t="s">
        <v>433</v>
      </c>
      <c r="I3615" s="28" t="str">
        <f t="shared" si="280"/>
        <v/>
      </c>
      <c r="J3615" s="28" t="str">
        <f t="shared" si="281"/>
        <v/>
      </c>
      <c r="K3615" s="28" t="str">
        <f t="shared" si="282"/>
        <v/>
      </c>
      <c r="L3615" s="28" t="str">
        <f t="shared" si="284"/>
        <v xml:space="preserve"> </v>
      </c>
    </row>
    <row r="3616" spans="1:12" ht="15.75" x14ac:dyDescent="0.25">
      <c r="A3616" s="31" t="s">
        <v>205</v>
      </c>
      <c r="B3616" s="30" t="str">
        <f>VLOOKUP(A3616,'Cód dos países'!$A$3:$C$199,2,FALSE)</f>
        <v>MRT</v>
      </c>
      <c r="C3616" s="25">
        <f>VLOOKUP(A3616,'Cód dos países'!$A$3:$C$199,3,FALSE)</f>
        <v>113</v>
      </c>
      <c r="D3616" s="29">
        <v>2011</v>
      </c>
      <c r="E3616">
        <f t="shared" si="283"/>
        <v>1132011</v>
      </c>
      <c r="F3616" s="28" t="s">
        <v>433</v>
      </c>
      <c r="G3616" s="28" t="s">
        <v>433</v>
      </c>
      <c r="H3616" s="28" t="s">
        <v>433</v>
      </c>
      <c r="I3616" s="28" t="str">
        <f t="shared" si="280"/>
        <v/>
      </c>
      <c r="J3616" s="28" t="str">
        <f t="shared" si="281"/>
        <v/>
      </c>
      <c r="K3616" s="28" t="str">
        <f t="shared" si="282"/>
        <v/>
      </c>
      <c r="L3616" s="28" t="str">
        <f t="shared" si="284"/>
        <v xml:space="preserve"> </v>
      </c>
    </row>
    <row r="3617" spans="1:12" ht="15.75" x14ac:dyDescent="0.25">
      <c r="A3617" s="31" t="s">
        <v>205</v>
      </c>
      <c r="B3617" s="30" t="str">
        <f>VLOOKUP(A3617,'Cód dos países'!$A$3:$C$199,2,FALSE)</f>
        <v>MRT</v>
      </c>
      <c r="C3617" s="25">
        <f>VLOOKUP(A3617,'Cód dos países'!$A$3:$C$199,3,FALSE)</f>
        <v>113</v>
      </c>
      <c r="D3617" s="29">
        <v>2012</v>
      </c>
      <c r="E3617">
        <f t="shared" si="283"/>
        <v>1132012</v>
      </c>
      <c r="F3617" s="28" t="s">
        <v>433</v>
      </c>
      <c r="G3617" s="28" t="s">
        <v>433</v>
      </c>
      <c r="H3617" s="28" t="s">
        <v>433</v>
      </c>
      <c r="I3617" s="28" t="str">
        <f t="shared" si="280"/>
        <v/>
      </c>
      <c r="J3617" s="28" t="str">
        <f t="shared" si="281"/>
        <v/>
      </c>
      <c r="K3617" s="28" t="str">
        <f t="shared" si="282"/>
        <v/>
      </c>
      <c r="L3617" s="28" t="str">
        <f t="shared" si="284"/>
        <v xml:space="preserve"> </v>
      </c>
    </row>
    <row r="3618" spans="1:12" ht="15.75" x14ac:dyDescent="0.25">
      <c r="A3618" s="31" t="s">
        <v>205</v>
      </c>
      <c r="B3618" s="30" t="str">
        <f>VLOOKUP(A3618,'Cód dos países'!$A$3:$C$199,2,FALSE)</f>
        <v>MRT</v>
      </c>
      <c r="C3618" s="25">
        <f>VLOOKUP(A3618,'Cód dos países'!$A$3:$C$199,3,FALSE)</f>
        <v>113</v>
      </c>
      <c r="D3618" s="29">
        <v>2013</v>
      </c>
      <c r="E3618">
        <f t="shared" si="283"/>
        <v>1132013</v>
      </c>
      <c r="F3618" s="28" t="s">
        <v>433</v>
      </c>
      <c r="G3618" s="28" t="s">
        <v>433</v>
      </c>
      <c r="H3618" s="28" t="s">
        <v>433</v>
      </c>
      <c r="I3618" s="28" t="str">
        <f t="shared" si="280"/>
        <v/>
      </c>
      <c r="J3618" s="28" t="str">
        <f t="shared" si="281"/>
        <v/>
      </c>
      <c r="K3618" s="28" t="str">
        <f t="shared" si="282"/>
        <v/>
      </c>
      <c r="L3618" s="28" t="str">
        <f t="shared" si="284"/>
        <v xml:space="preserve"> </v>
      </c>
    </row>
    <row r="3619" spans="1:12" ht="15.75" x14ac:dyDescent="0.25">
      <c r="A3619" s="31" t="s">
        <v>205</v>
      </c>
      <c r="B3619" s="30" t="str">
        <f>VLOOKUP(A3619,'Cód dos países'!$A$3:$C$199,2,FALSE)</f>
        <v>MRT</v>
      </c>
      <c r="C3619" s="25">
        <f>VLOOKUP(A3619,'Cód dos países'!$A$3:$C$199,3,FALSE)</f>
        <v>113</v>
      </c>
      <c r="D3619" s="29">
        <v>2014</v>
      </c>
      <c r="E3619">
        <f t="shared" si="283"/>
        <v>1132014</v>
      </c>
      <c r="F3619" s="28" t="s">
        <v>433</v>
      </c>
      <c r="G3619" s="28" t="s">
        <v>433</v>
      </c>
      <c r="H3619" s="28" t="s">
        <v>433</v>
      </c>
      <c r="I3619" s="28" t="str">
        <f t="shared" si="280"/>
        <v/>
      </c>
      <c r="J3619" s="28" t="str">
        <f t="shared" si="281"/>
        <v/>
      </c>
      <c r="K3619" s="28" t="str">
        <f t="shared" si="282"/>
        <v/>
      </c>
      <c r="L3619" s="28" t="str">
        <f t="shared" si="284"/>
        <v xml:space="preserve"> </v>
      </c>
    </row>
    <row r="3620" spans="1:12" ht="15.75" x14ac:dyDescent="0.25">
      <c r="A3620" s="31" t="s">
        <v>207</v>
      </c>
      <c r="B3620" s="30" t="str">
        <f>VLOOKUP(A3620,'Cód dos países'!$A$3:$C$199,2,FALSE)</f>
        <v>MUS</v>
      </c>
      <c r="C3620" s="25">
        <f>VLOOKUP(A3620,'Cód dos países'!$A$3:$C$199,3,FALSE)</f>
        <v>114</v>
      </c>
      <c r="D3620" s="29">
        <v>1983</v>
      </c>
      <c r="E3620">
        <f t="shared" si="283"/>
        <v>1141983</v>
      </c>
      <c r="F3620" s="28" t="s">
        <v>433</v>
      </c>
      <c r="G3620" s="28" t="s">
        <v>433</v>
      </c>
      <c r="H3620" s="28" t="s">
        <v>433</v>
      </c>
      <c r="I3620" s="28" t="str">
        <f t="shared" si="280"/>
        <v/>
      </c>
      <c r="J3620" s="28" t="str">
        <f t="shared" si="281"/>
        <v/>
      </c>
      <c r="K3620" s="28" t="str">
        <f t="shared" si="282"/>
        <v/>
      </c>
      <c r="L3620" s="28" t="str">
        <f t="shared" si="284"/>
        <v xml:space="preserve"> </v>
      </c>
    </row>
    <row r="3621" spans="1:12" ht="15.75" x14ac:dyDescent="0.25">
      <c r="A3621" s="31" t="s">
        <v>207</v>
      </c>
      <c r="B3621" s="30" t="str">
        <f>VLOOKUP(A3621,'Cód dos países'!$A$3:$C$199,2,FALSE)</f>
        <v>MUS</v>
      </c>
      <c r="C3621" s="25">
        <f>VLOOKUP(A3621,'Cód dos países'!$A$3:$C$199,3,FALSE)</f>
        <v>114</v>
      </c>
      <c r="D3621" s="29">
        <v>1984</v>
      </c>
      <c r="E3621">
        <f t="shared" si="283"/>
        <v>1141984</v>
      </c>
      <c r="F3621" s="28" t="s">
        <v>433</v>
      </c>
      <c r="G3621" s="28" t="s">
        <v>433</v>
      </c>
      <c r="H3621" s="28" t="s">
        <v>433</v>
      </c>
      <c r="I3621" s="28" t="str">
        <f t="shared" si="280"/>
        <v/>
      </c>
      <c r="J3621" s="28" t="str">
        <f t="shared" si="281"/>
        <v/>
      </c>
      <c r="K3621" s="28" t="str">
        <f t="shared" si="282"/>
        <v/>
      </c>
      <c r="L3621" s="28" t="str">
        <f t="shared" si="284"/>
        <v xml:space="preserve"> </v>
      </c>
    </row>
    <row r="3622" spans="1:12" ht="15.75" x14ac:dyDescent="0.25">
      <c r="A3622" s="31" t="s">
        <v>207</v>
      </c>
      <c r="B3622" s="30" t="str">
        <f>VLOOKUP(A3622,'Cód dos países'!$A$3:$C$199,2,FALSE)</f>
        <v>MUS</v>
      </c>
      <c r="C3622" s="25">
        <f>VLOOKUP(A3622,'Cód dos países'!$A$3:$C$199,3,FALSE)</f>
        <v>114</v>
      </c>
      <c r="D3622" s="29">
        <v>1985</v>
      </c>
      <c r="E3622">
        <f t="shared" si="283"/>
        <v>1141985</v>
      </c>
      <c r="F3622" s="28" t="s">
        <v>433</v>
      </c>
      <c r="G3622" s="28" t="s">
        <v>433</v>
      </c>
      <c r="H3622" s="28" t="s">
        <v>433</v>
      </c>
      <c r="I3622" s="28" t="str">
        <f t="shared" si="280"/>
        <v/>
      </c>
      <c r="J3622" s="28" t="str">
        <f t="shared" si="281"/>
        <v/>
      </c>
      <c r="K3622" s="28" t="str">
        <f t="shared" si="282"/>
        <v/>
      </c>
      <c r="L3622" s="28" t="str">
        <f t="shared" si="284"/>
        <v xml:space="preserve"> </v>
      </c>
    </row>
    <row r="3623" spans="1:12" ht="15.75" x14ac:dyDescent="0.25">
      <c r="A3623" s="31" t="s">
        <v>207</v>
      </c>
      <c r="B3623" s="30" t="str">
        <f>VLOOKUP(A3623,'Cód dos países'!$A$3:$C$199,2,FALSE)</f>
        <v>MUS</v>
      </c>
      <c r="C3623" s="25">
        <f>VLOOKUP(A3623,'Cód dos países'!$A$3:$C$199,3,FALSE)</f>
        <v>114</v>
      </c>
      <c r="D3623" s="29">
        <v>1986</v>
      </c>
      <c r="E3623">
        <f t="shared" si="283"/>
        <v>1141986</v>
      </c>
      <c r="F3623" s="28" t="s">
        <v>433</v>
      </c>
      <c r="G3623" s="28" t="s">
        <v>433</v>
      </c>
      <c r="H3623" s="28" t="s">
        <v>433</v>
      </c>
      <c r="I3623" s="28" t="str">
        <f t="shared" si="280"/>
        <v/>
      </c>
      <c r="J3623" s="28" t="str">
        <f t="shared" si="281"/>
        <v/>
      </c>
      <c r="K3623" s="28" t="str">
        <f t="shared" si="282"/>
        <v/>
      </c>
      <c r="L3623" s="28" t="str">
        <f t="shared" si="284"/>
        <v xml:space="preserve"> </v>
      </c>
    </row>
    <row r="3624" spans="1:12" ht="15.75" x14ac:dyDescent="0.25">
      <c r="A3624" s="31" t="s">
        <v>207</v>
      </c>
      <c r="B3624" s="30" t="str">
        <f>VLOOKUP(A3624,'Cód dos países'!$A$3:$C$199,2,FALSE)</f>
        <v>MUS</v>
      </c>
      <c r="C3624" s="25">
        <f>VLOOKUP(A3624,'Cód dos países'!$A$3:$C$199,3,FALSE)</f>
        <v>114</v>
      </c>
      <c r="D3624" s="29">
        <v>1987</v>
      </c>
      <c r="E3624">
        <f t="shared" si="283"/>
        <v>1141987</v>
      </c>
      <c r="F3624" s="28" t="s">
        <v>433</v>
      </c>
      <c r="G3624" s="28" t="s">
        <v>433</v>
      </c>
      <c r="H3624" s="28" t="s">
        <v>433</v>
      </c>
      <c r="I3624" s="28" t="str">
        <f t="shared" si="280"/>
        <v/>
      </c>
      <c r="J3624" s="28" t="str">
        <f t="shared" si="281"/>
        <v/>
      </c>
      <c r="K3624" s="28" t="str">
        <f t="shared" si="282"/>
        <v/>
      </c>
      <c r="L3624" s="28" t="str">
        <f t="shared" si="284"/>
        <v xml:space="preserve"> </v>
      </c>
    </row>
    <row r="3625" spans="1:12" ht="15.75" x14ac:dyDescent="0.25">
      <c r="A3625" s="31" t="s">
        <v>207</v>
      </c>
      <c r="B3625" s="30" t="str">
        <f>VLOOKUP(A3625,'Cód dos países'!$A$3:$C$199,2,FALSE)</f>
        <v>MUS</v>
      </c>
      <c r="C3625" s="25">
        <f>VLOOKUP(A3625,'Cód dos países'!$A$3:$C$199,3,FALSE)</f>
        <v>114</v>
      </c>
      <c r="D3625" s="29">
        <v>1988</v>
      </c>
      <c r="E3625">
        <f t="shared" si="283"/>
        <v>1141988</v>
      </c>
      <c r="F3625" s="28" t="s">
        <v>433</v>
      </c>
      <c r="G3625" s="28" t="s">
        <v>433</v>
      </c>
      <c r="H3625" s="28" t="s">
        <v>433</v>
      </c>
      <c r="I3625" s="28" t="str">
        <f t="shared" si="280"/>
        <v/>
      </c>
      <c r="J3625" s="28" t="str">
        <f t="shared" si="281"/>
        <v/>
      </c>
      <c r="K3625" s="28" t="str">
        <f t="shared" si="282"/>
        <v/>
      </c>
      <c r="L3625" s="28" t="str">
        <f t="shared" si="284"/>
        <v xml:space="preserve"> </v>
      </c>
    </row>
    <row r="3626" spans="1:12" ht="15.75" x14ac:dyDescent="0.25">
      <c r="A3626" s="31" t="s">
        <v>207</v>
      </c>
      <c r="B3626" s="30" t="str">
        <f>VLOOKUP(A3626,'Cód dos países'!$A$3:$C$199,2,FALSE)</f>
        <v>MUS</v>
      </c>
      <c r="C3626" s="25">
        <f>VLOOKUP(A3626,'Cód dos países'!$A$3:$C$199,3,FALSE)</f>
        <v>114</v>
      </c>
      <c r="D3626" s="29">
        <v>1989</v>
      </c>
      <c r="E3626">
        <f t="shared" si="283"/>
        <v>1141989</v>
      </c>
      <c r="F3626" s="28" t="s">
        <v>433</v>
      </c>
      <c r="G3626" s="28" t="s">
        <v>433</v>
      </c>
      <c r="H3626" s="28" t="s">
        <v>433</v>
      </c>
      <c r="I3626" s="28" t="str">
        <f t="shared" si="280"/>
        <v/>
      </c>
      <c r="J3626" s="28" t="str">
        <f t="shared" si="281"/>
        <v/>
      </c>
      <c r="K3626" s="28" t="str">
        <f t="shared" si="282"/>
        <v/>
      </c>
      <c r="L3626" s="28" t="str">
        <f t="shared" si="284"/>
        <v xml:space="preserve"> </v>
      </c>
    </row>
    <row r="3627" spans="1:12" ht="15.75" x14ac:dyDescent="0.25">
      <c r="A3627" s="31" t="s">
        <v>207</v>
      </c>
      <c r="B3627" s="30" t="str">
        <f>VLOOKUP(A3627,'Cód dos países'!$A$3:$C$199,2,FALSE)</f>
        <v>MUS</v>
      </c>
      <c r="C3627" s="25">
        <f>VLOOKUP(A3627,'Cód dos países'!$A$3:$C$199,3,FALSE)</f>
        <v>114</v>
      </c>
      <c r="D3627" s="29">
        <v>1990</v>
      </c>
      <c r="E3627">
        <f t="shared" si="283"/>
        <v>1141990</v>
      </c>
      <c r="F3627" s="28" t="s">
        <v>433</v>
      </c>
      <c r="G3627" s="28" t="s">
        <v>433</v>
      </c>
      <c r="H3627" s="28" t="s">
        <v>433</v>
      </c>
      <c r="I3627" s="28" t="str">
        <f t="shared" si="280"/>
        <v/>
      </c>
      <c r="J3627" s="28" t="str">
        <f t="shared" si="281"/>
        <v/>
      </c>
      <c r="K3627" s="28" t="str">
        <f t="shared" si="282"/>
        <v/>
      </c>
      <c r="L3627" s="28" t="str">
        <f t="shared" si="284"/>
        <v xml:space="preserve"> </v>
      </c>
    </row>
    <row r="3628" spans="1:12" ht="15.75" x14ac:dyDescent="0.25">
      <c r="A3628" s="31" t="s">
        <v>207</v>
      </c>
      <c r="B3628" s="30" t="str">
        <f>VLOOKUP(A3628,'Cód dos países'!$A$3:$C$199,2,FALSE)</f>
        <v>MUS</v>
      </c>
      <c r="C3628" s="25">
        <f>VLOOKUP(A3628,'Cód dos países'!$A$3:$C$199,3,FALSE)</f>
        <v>114</v>
      </c>
      <c r="D3628" s="29">
        <v>1991</v>
      </c>
      <c r="E3628">
        <f t="shared" si="283"/>
        <v>1141991</v>
      </c>
      <c r="F3628" s="28" t="s">
        <v>433</v>
      </c>
      <c r="G3628" s="28" t="s">
        <v>433</v>
      </c>
      <c r="H3628" s="28" t="s">
        <v>433</v>
      </c>
      <c r="I3628" s="28" t="str">
        <f t="shared" si="280"/>
        <v/>
      </c>
      <c r="J3628" s="28" t="str">
        <f t="shared" si="281"/>
        <v/>
      </c>
      <c r="K3628" s="28" t="str">
        <f t="shared" si="282"/>
        <v/>
      </c>
      <c r="L3628" s="28" t="str">
        <f t="shared" si="284"/>
        <v xml:space="preserve"> </v>
      </c>
    </row>
    <row r="3629" spans="1:12" ht="15.75" x14ac:dyDescent="0.25">
      <c r="A3629" s="31" t="s">
        <v>207</v>
      </c>
      <c r="B3629" s="30" t="str">
        <f>VLOOKUP(A3629,'Cód dos países'!$A$3:$C$199,2,FALSE)</f>
        <v>MUS</v>
      </c>
      <c r="C3629" s="25">
        <f>VLOOKUP(A3629,'Cód dos países'!$A$3:$C$199,3,FALSE)</f>
        <v>114</v>
      </c>
      <c r="D3629" s="29">
        <v>1992</v>
      </c>
      <c r="E3629">
        <f t="shared" si="283"/>
        <v>1141992</v>
      </c>
      <c r="F3629" s="28" t="s">
        <v>433</v>
      </c>
      <c r="G3629" s="28" t="s">
        <v>433</v>
      </c>
      <c r="H3629" s="28" t="s">
        <v>433</v>
      </c>
      <c r="I3629" s="28" t="str">
        <f t="shared" si="280"/>
        <v/>
      </c>
      <c r="J3629" s="28" t="str">
        <f t="shared" si="281"/>
        <v/>
      </c>
      <c r="K3629" s="28" t="str">
        <f t="shared" si="282"/>
        <v/>
      </c>
      <c r="L3629" s="28" t="str">
        <f t="shared" si="284"/>
        <v xml:space="preserve"> </v>
      </c>
    </row>
    <row r="3630" spans="1:12" ht="15.75" x14ac:dyDescent="0.25">
      <c r="A3630" s="31" t="s">
        <v>207</v>
      </c>
      <c r="B3630" s="30" t="str">
        <f>VLOOKUP(A3630,'Cód dos países'!$A$3:$C$199,2,FALSE)</f>
        <v>MUS</v>
      </c>
      <c r="C3630" s="25">
        <f>VLOOKUP(A3630,'Cód dos países'!$A$3:$C$199,3,FALSE)</f>
        <v>114</v>
      </c>
      <c r="D3630" s="29">
        <v>1993</v>
      </c>
      <c r="E3630">
        <f t="shared" si="283"/>
        <v>1141993</v>
      </c>
      <c r="F3630" s="28" t="s">
        <v>433</v>
      </c>
      <c r="G3630" s="28" t="s">
        <v>433</v>
      </c>
      <c r="H3630" s="28" t="s">
        <v>433</v>
      </c>
      <c r="I3630" s="28" t="str">
        <f t="shared" si="280"/>
        <v/>
      </c>
      <c r="J3630" s="28" t="str">
        <f t="shared" si="281"/>
        <v/>
      </c>
      <c r="K3630" s="28" t="str">
        <f t="shared" si="282"/>
        <v/>
      </c>
      <c r="L3630" s="28" t="str">
        <f t="shared" si="284"/>
        <v xml:space="preserve"> </v>
      </c>
    </row>
    <row r="3631" spans="1:12" ht="15.75" x14ac:dyDescent="0.25">
      <c r="A3631" s="31" t="s">
        <v>207</v>
      </c>
      <c r="B3631" s="30" t="str">
        <f>VLOOKUP(A3631,'Cód dos países'!$A$3:$C$199,2,FALSE)</f>
        <v>MUS</v>
      </c>
      <c r="C3631" s="25">
        <f>VLOOKUP(A3631,'Cód dos países'!$A$3:$C$199,3,FALSE)</f>
        <v>114</v>
      </c>
      <c r="D3631" s="29">
        <v>1994</v>
      </c>
      <c r="E3631">
        <f t="shared" si="283"/>
        <v>1141994</v>
      </c>
      <c r="F3631" s="28" t="s">
        <v>433</v>
      </c>
      <c r="G3631" s="28" t="s">
        <v>433</v>
      </c>
      <c r="H3631" s="28" t="s">
        <v>433</v>
      </c>
      <c r="I3631" s="28" t="str">
        <f t="shared" si="280"/>
        <v/>
      </c>
      <c r="J3631" s="28" t="str">
        <f t="shared" si="281"/>
        <v/>
      </c>
      <c r="K3631" s="28" t="str">
        <f t="shared" si="282"/>
        <v/>
      </c>
      <c r="L3631" s="28" t="str">
        <f t="shared" si="284"/>
        <v xml:space="preserve"> </v>
      </c>
    </row>
    <row r="3632" spans="1:12" ht="15.75" x14ac:dyDescent="0.25">
      <c r="A3632" s="31" t="s">
        <v>207</v>
      </c>
      <c r="B3632" s="30" t="str">
        <f>VLOOKUP(A3632,'Cód dos países'!$A$3:$C$199,2,FALSE)</f>
        <v>MUS</v>
      </c>
      <c r="C3632" s="25">
        <f>VLOOKUP(A3632,'Cód dos países'!$A$3:$C$199,3,FALSE)</f>
        <v>114</v>
      </c>
      <c r="D3632" s="29">
        <v>1995</v>
      </c>
      <c r="E3632">
        <f t="shared" si="283"/>
        <v>1141995</v>
      </c>
      <c r="F3632" s="28" t="s">
        <v>433</v>
      </c>
      <c r="G3632" s="28" t="s">
        <v>433</v>
      </c>
      <c r="H3632" s="28" t="s">
        <v>433</v>
      </c>
      <c r="I3632" s="28" t="str">
        <f t="shared" si="280"/>
        <v/>
      </c>
      <c r="J3632" s="28" t="str">
        <f t="shared" si="281"/>
        <v/>
      </c>
      <c r="K3632" s="28" t="str">
        <f t="shared" si="282"/>
        <v/>
      </c>
      <c r="L3632" s="28" t="str">
        <f t="shared" si="284"/>
        <v xml:space="preserve"> </v>
      </c>
    </row>
    <row r="3633" spans="1:12" ht="15.75" x14ac:dyDescent="0.25">
      <c r="A3633" s="31" t="s">
        <v>207</v>
      </c>
      <c r="B3633" s="30" t="str">
        <f>VLOOKUP(A3633,'Cód dos países'!$A$3:$C$199,2,FALSE)</f>
        <v>MUS</v>
      </c>
      <c r="C3633" s="25">
        <f>VLOOKUP(A3633,'Cód dos países'!$A$3:$C$199,3,FALSE)</f>
        <v>114</v>
      </c>
      <c r="D3633" s="29">
        <v>1996</v>
      </c>
      <c r="E3633">
        <f t="shared" si="283"/>
        <v>1141996</v>
      </c>
      <c r="F3633" s="28" t="s">
        <v>433</v>
      </c>
      <c r="G3633" s="28" t="s">
        <v>433</v>
      </c>
      <c r="H3633" s="28" t="s">
        <v>433</v>
      </c>
      <c r="I3633" s="28" t="str">
        <f t="shared" si="280"/>
        <v/>
      </c>
      <c r="J3633" s="28" t="str">
        <f t="shared" si="281"/>
        <v/>
      </c>
      <c r="K3633" s="28" t="str">
        <f t="shared" si="282"/>
        <v/>
      </c>
      <c r="L3633" s="28" t="str">
        <f t="shared" si="284"/>
        <v xml:space="preserve"> </v>
      </c>
    </row>
    <row r="3634" spans="1:12" ht="15.75" x14ac:dyDescent="0.25">
      <c r="A3634" s="31" t="s">
        <v>207</v>
      </c>
      <c r="B3634" s="30" t="str">
        <f>VLOOKUP(A3634,'Cód dos países'!$A$3:$C$199,2,FALSE)</f>
        <v>MUS</v>
      </c>
      <c r="C3634" s="25">
        <f>VLOOKUP(A3634,'Cód dos países'!$A$3:$C$199,3,FALSE)</f>
        <v>114</v>
      </c>
      <c r="D3634" s="29">
        <v>1997</v>
      </c>
      <c r="E3634">
        <f t="shared" si="283"/>
        <v>1141997</v>
      </c>
      <c r="F3634" s="28" t="s">
        <v>433</v>
      </c>
      <c r="G3634" s="28" t="s">
        <v>433</v>
      </c>
      <c r="H3634" s="28" t="s">
        <v>433</v>
      </c>
      <c r="I3634" s="28" t="str">
        <f t="shared" si="280"/>
        <v/>
      </c>
      <c r="J3634" s="28" t="str">
        <f t="shared" si="281"/>
        <v/>
      </c>
      <c r="K3634" s="28" t="str">
        <f t="shared" si="282"/>
        <v/>
      </c>
      <c r="L3634" s="28" t="str">
        <f t="shared" si="284"/>
        <v xml:space="preserve"> </v>
      </c>
    </row>
    <row r="3635" spans="1:12" ht="15.75" x14ac:dyDescent="0.25">
      <c r="A3635" s="31" t="s">
        <v>207</v>
      </c>
      <c r="B3635" s="30" t="str">
        <f>VLOOKUP(A3635,'Cód dos países'!$A$3:$C$199,2,FALSE)</f>
        <v>MUS</v>
      </c>
      <c r="C3635" s="25">
        <f>VLOOKUP(A3635,'Cód dos países'!$A$3:$C$199,3,FALSE)</f>
        <v>114</v>
      </c>
      <c r="D3635" s="29">
        <v>1998</v>
      </c>
      <c r="E3635">
        <f t="shared" si="283"/>
        <v>1141998</v>
      </c>
      <c r="F3635" s="28" t="s">
        <v>433</v>
      </c>
      <c r="G3635" s="28" t="s">
        <v>433</v>
      </c>
      <c r="H3635" s="28" t="s">
        <v>433</v>
      </c>
      <c r="I3635" s="28" t="str">
        <f t="shared" si="280"/>
        <v/>
      </c>
      <c r="J3635" s="28" t="str">
        <f t="shared" si="281"/>
        <v/>
      </c>
      <c r="K3635" s="28" t="str">
        <f t="shared" si="282"/>
        <v/>
      </c>
      <c r="L3635" s="28" t="str">
        <f t="shared" si="284"/>
        <v xml:space="preserve"> </v>
      </c>
    </row>
    <row r="3636" spans="1:12" ht="15.75" x14ac:dyDescent="0.25">
      <c r="A3636" s="31" t="s">
        <v>207</v>
      </c>
      <c r="B3636" s="30" t="str">
        <f>VLOOKUP(A3636,'Cód dos países'!$A$3:$C$199,2,FALSE)</f>
        <v>MUS</v>
      </c>
      <c r="C3636" s="25">
        <f>VLOOKUP(A3636,'Cód dos países'!$A$3:$C$199,3,FALSE)</f>
        <v>114</v>
      </c>
      <c r="D3636" s="29">
        <v>1999</v>
      </c>
      <c r="E3636">
        <f t="shared" si="283"/>
        <v>1141999</v>
      </c>
      <c r="F3636" s="28" t="s">
        <v>433</v>
      </c>
      <c r="G3636" s="28" t="s">
        <v>433</v>
      </c>
      <c r="H3636" s="28" t="s">
        <v>433</v>
      </c>
      <c r="I3636" s="28" t="str">
        <f t="shared" si="280"/>
        <v/>
      </c>
      <c r="J3636" s="28" t="str">
        <f t="shared" si="281"/>
        <v/>
      </c>
      <c r="K3636" s="28" t="str">
        <f t="shared" si="282"/>
        <v/>
      </c>
      <c r="L3636" s="28" t="str">
        <f t="shared" si="284"/>
        <v xml:space="preserve"> </v>
      </c>
    </row>
    <row r="3637" spans="1:12" ht="15.75" x14ac:dyDescent="0.25">
      <c r="A3637" s="31" t="s">
        <v>207</v>
      </c>
      <c r="B3637" s="30" t="str">
        <f>VLOOKUP(A3637,'Cód dos países'!$A$3:$C$199,2,FALSE)</f>
        <v>MUS</v>
      </c>
      <c r="C3637" s="25">
        <f>VLOOKUP(A3637,'Cód dos países'!$A$3:$C$199,3,FALSE)</f>
        <v>114</v>
      </c>
      <c r="D3637" s="29">
        <v>2000</v>
      </c>
      <c r="E3637">
        <f t="shared" si="283"/>
        <v>1142000</v>
      </c>
      <c r="F3637" s="28" t="s">
        <v>433</v>
      </c>
      <c r="G3637" s="28" t="s">
        <v>433</v>
      </c>
      <c r="H3637" s="28" t="s">
        <v>433</v>
      </c>
      <c r="I3637" s="28" t="str">
        <f t="shared" si="280"/>
        <v/>
      </c>
      <c r="J3637" s="28" t="str">
        <f t="shared" si="281"/>
        <v/>
      </c>
      <c r="K3637" s="28" t="str">
        <f t="shared" si="282"/>
        <v/>
      </c>
      <c r="L3637" s="28" t="str">
        <f t="shared" si="284"/>
        <v xml:space="preserve"> </v>
      </c>
    </row>
    <row r="3638" spans="1:12" ht="15.75" x14ac:dyDescent="0.25">
      <c r="A3638" s="31" t="s">
        <v>207</v>
      </c>
      <c r="B3638" s="30" t="str">
        <f>VLOOKUP(A3638,'Cód dos países'!$A$3:$C$199,2,FALSE)</f>
        <v>MUS</v>
      </c>
      <c r="C3638" s="25">
        <f>VLOOKUP(A3638,'Cód dos países'!$A$3:$C$199,3,FALSE)</f>
        <v>114</v>
      </c>
      <c r="D3638" s="29">
        <v>2001</v>
      </c>
      <c r="E3638">
        <f t="shared" si="283"/>
        <v>1142001</v>
      </c>
      <c r="F3638" s="28" t="s">
        <v>433</v>
      </c>
      <c r="G3638" s="28" t="s">
        <v>433</v>
      </c>
      <c r="H3638" s="28" t="s">
        <v>433</v>
      </c>
      <c r="I3638" s="28" t="str">
        <f t="shared" si="280"/>
        <v/>
      </c>
      <c r="J3638" s="28" t="str">
        <f t="shared" si="281"/>
        <v/>
      </c>
      <c r="K3638" s="28" t="str">
        <f t="shared" si="282"/>
        <v/>
      </c>
      <c r="L3638" s="28" t="str">
        <f t="shared" si="284"/>
        <v xml:space="preserve"> </v>
      </c>
    </row>
    <row r="3639" spans="1:12" ht="15.75" x14ac:dyDescent="0.25">
      <c r="A3639" s="31" t="s">
        <v>207</v>
      </c>
      <c r="B3639" s="30" t="str">
        <f>VLOOKUP(A3639,'Cód dos países'!$A$3:$C$199,2,FALSE)</f>
        <v>MUS</v>
      </c>
      <c r="C3639" s="25">
        <f>VLOOKUP(A3639,'Cód dos países'!$A$3:$C$199,3,FALSE)</f>
        <v>114</v>
      </c>
      <c r="D3639" s="29">
        <v>2002</v>
      </c>
      <c r="E3639">
        <f t="shared" si="283"/>
        <v>1142002</v>
      </c>
      <c r="F3639" s="28" t="s">
        <v>433</v>
      </c>
      <c r="G3639" s="28" t="s">
        <v>433</v>
      </c>
      <c r="H3639" s="28" t="s">
        <v>433</v>
      </c>
      <c r="I3639" s="28" t="str">
        <f t="shared" si="280"/>
        <v/>
      </c>
      <c r="J3639" s="28" t="str">
        <f t="shared" si="281"/>
        <v/>
      </c>
      <c r="K3639" s="28" t="str">
        <f t="shared" si="282"/>
        <v/>
      </c>
      <c r="L3639" s="28" t="str">
        <f t="shared" si="284"/>
        <v xml:space="preserve"> </v>
      </c>
    </row>
    <row r="3640" spans="1:12" ht="15.75" x14ac:dyDescent="0.25">
      <c r="A3640" s="31" t="s">
        <v>207</v>
      </c>
      <c r="B3640" s="30" t="str">
        <f>VLOOKUP(A3640,'Cód dos países'!$A$3:$C$199,2,FALSE)</f>
        <v>MUS</v>
      </c>
      <c r="C3640" s="25">
        <f>VLOOKUP(A3640,'Cód dos países'!$A$3:$C$199,3,FALSE)</f>
        <v>114</v>
      </c>
      <c r="D3640" s="29">
        <v>2003</v>
      </c>
      <c r="E3640">
        <f t="shared" si="283"/>
        <v>1142003</v>
      </c>
      <c r="F3640" s="28" t="s">
        <v>433</v>
      </c>
      <c r="G3640" s="28" t="s">
        <v>433</v>
      </c>
      <c r="H3640" s="28" t="s">
        <v>433</v>
      </c>
      <c r="I3640" s="28" t="str">
        <f t="shared" si="280"/>
        <v/>
      </c>
      <c r="J3640" s="28" t="str">
        <f t="shared" si="281"/>
        <v/>
      </c>
      <c r="K3640" s="28" t="str">
        <f t="shared" si="282"/>
        <v/>
      </c>
      <c r="L3640" s="28" t="str">
        <f t="shared" si="284"/>
        <v xml:space="preserve"> </v>
      </c>
    </row>
    <row r="3641" spans="1:12" ht="15.75" x14ac:dyDescent="0.25">
      <c r="A3641" s="31" t="s">
        <v>207</v>
      </c>
      <c r="B3641" s="30" t="str">
        <f>VLOOKUP(A3641,'Cód dos países'!$A$3:$C$199,2,FALSE)</f>
        <v>MUS</v>
      </c>
      <c r="C3641" s="25">
        <f>VLOOKUP(A3641,'Cód dos países'!$A$3:$C$199,3,FALSE)</f>
        <v>114</v>
      </c>
      <c r="D3641" s="29">
        <v>2004</v>
      </c>
      <c r="E3641">
        <f t="shared" si="283"/>
        <v>1142004</v>
      </c>
      <c r="F3641" s="28" t="s">
        <v>433</v>
      </c>
      <c r="G3641" s="28" t="s">
        <v>433</v>
      </c>
      <c r="H3641" s="28" t="s">
        <v>433</v>
      </c>
      <c r="I3641" s="28" t="str">
        <f t="shared" si="280"/>
        <v/>
      </c>
      <c r="J3641" s="28" t="str">
        <f t="shared" si="281"/>
        <v/>
      </c>
      <c r="K3641" s="28" t="str">
        <f t="shared" si="282"/>
        <v/>
      </c>
      <c r="L3641" s="28" t="str">
        <f t="shared" si="284"/>
        <v xml:space="preserve"> </v>
      </c>
    </row>
    <row r="3642" spans="1:12" ht="15.75" x14ac:dyDescent="0.25">
      <c r="A3642" s="31" t="s">
        <v>207</v>
      </c>
      <c r="B3642" s="30" t="str">
        <f>VLOOKUP(A3642,'Cód dos países'!$A$3:$C$199,2,FALSE)</f>
        <v>MUS</v>
      </c>
      <c r="C3642" s="25">
        <f>VLOOKUP(A3642,'Cód dos países'!$A$3:$C$199,3,FALSE)</f>
        <v>114</v>
      </c>
      <c r="D3642" s="29">
        <v>2005</v>
      </c>
      <c r="E3642">
        <f t="shared" si="283"/>
        <v>1142005</v>
      </c>
      <c r="F3642" s="28" t="s">
        <v>433</v>
      </c>
      <c r="G3642" s="28" t="s">
        <v>433</v>
      </c>
      <c r="H3642" s="28" t="s">
        <v>433</v>
      </c>
      <c r="I3642" s="28" t="str">
        <f t="shared" si="280"/>
        <v/>
      </c>
      <c r="J3642" s="28" t="str">
        <f t="shared" si="281"/>
        <v/>
      </c>
      <c r="K3642" s="28" t="str">
        <f t="shared" si="282"/>
        <v/>
      </c>
      <c r="L3642" s="28" t="str">
        <f t="shared" si="284"/>
        <v xml:space="preserve"> </v>
      </c>
    </row>
    <row r="3643" spans="1:12" ht="15.75" x14ac:dyDescent="0.25">
      <c r="A3643" s="31" t="s">
        <v>207</v>
      </c>
      <c r="B3643" s="30" t="str">
        <f>VLOOKUP(A3643,'Cód dos países'!$A$3:$C$199,2,FALSE)</f>
        <v>MUS</v>
      </c>
      <c r="C3643" s="25">
        <f>VLOOKUP(A3643,'Cód dos países'!$A$3:$C$199,3,FALSE)</f>
        <v>114</v>
      </c>
      <c r="D3643" s="29">
        <v>2006</v>
      </c>
      <c r="E3643">
        <f t="shared" si="283"/>
        <v>1142006</v>
      </c>
      <c r="F3643" s="28" t="s">
        <v>433</v>
      </c>
      <c r="G3643" s="28" t="s">
        <v>433</v>
      </c>
      <c r="H3643" s="28" t="s">
        <v>433</v>
      </c>
      <c r="I3643" s="28" t="str">
        <f t="shared" si="280"/>
        <v/>
      </c>
      <c r="J3643" s="28" t="str">
        <f t="shared" si="281"/>
        <v/>
      </c>
      <c r="K3643" s="28" t="str">
        <f t="shared" si="282"/>
        <v/>
      </c>
      <c r="L3643" s="28" t="str">
        <f t="shared" si="284"/>
        <v xml:space="preserve"> </v>
      </c>
    </row>
    <row r="3644" spans="1:12" ht="15.75" x14ac:dyDescent="0.25">
      <c r="A3644" s="31" t="s">
        <v>207</v>
      </c>
      <c r="B3644" s="30" t="str">
        <f>VLOOKUP(A3644,'Cód dos países'!$A$3:$C$199,2,FALSE)</f>
        <v>MUS</v>
      </c>
      <c r="C3644" s="25">
        <f>VLOOKUP(A3644,'Cód dos países'!$A$3:$C$199,3,FALSE)</f>
        <v>114</v>
      </c>
      <c r="D3644" s="29">
        <v>2007</v>
      </c>
      <c r="E3644">
        <f t="shared" si="283"/>
        <v>1142007</v>
      </c>
      <c r="F3644" s="28" t="s">
        <v>433</v>
      </c>
      <c r="G3644" s="28" t="s">
        <v>433</v>
      </c>
      <c r="H3644" s="28" t="s">
        <v>433</v>
      </c>
      <c r="I3644" s="28" t="str">
        <f t="shared" si="280"/>
        <v/>
      </c>
      <c r="J3644" s="28" t="str">
        <f t="shared" si="281"/>
        <v/>
      </c>
      <c r="K3644" s="28" t="str">
        <f t="shared" si="282"/>
        <v/>
      </c>
      <c r="L3644" s="28" t="str">
        <f t="shared" si="284"/>
        <v xml:space="preserve"> </v>
      </c>
    </row>
    <row r="3645" spans="1:12" ht="15.75" x14ac:dyDescent="0.25">
      <c r="A3645" s="31" t="s">
        <v>207</v>
      </c>
      <c r="B3645" s="30" t="str">
        <f>VLOOKUP(A3645,'Cód dos países'!$A$3:$C$199,2,FALSE)</f>
        <v>MUS</v>
      </c>
      <c r="C3645" s="25">
        <f>VLOOKUP(A3645,'Cód dos países'!$A$3:$C$199,3,FALSE)</f>
        <v>114</v>
      </c>
      <c r="D3645" s="29">
        <v>2008</v>
      </c>
      <c r="E3645">
        <f t="shared" si="283"/>
        <v>1142008</v>
      </c>
      <c r="F3645" s="28" t="s">
        <v>433</v>
      </c>
      <c r="G3645" s="28" t="s">
        <v>433</v>
      </c>
      <c r="H3645" s="28" t="s">
        <v>433</v>
      </c>
      <c r="I3645" s="28" t="str">
        <f t="shared" si="280"/>
        <v/>
      </c>
      <c r="J3645" s="28" t="str">
        <f t="shared" si="281"/>
        <v/>
      </c>
      <c r="K3645" s="28" t="str">
        <f t="shared" si="282"/>
        <v/>
      </c>
      <c r="L3645" s="28" t="str">
        <f t="shared" si="284"/>
        <v xml:space="preserve"> </v>
      </c>
    </row>
    <row r="3646" spans="1:12" ht="15.75" x14ac:dyDescent="0.25">
      <c r="A3646" s="31" t="s">
        <v>207</v>
      </c>
      <c r="B3646" s="30" t="str">
        <f>VLOOKUP(A3646,'Cód dos países'!$A$3:$C$199,2,FALSE)</f>
        <v>MUS</v>
      </c>
      <c r="C3646" s="25">
        <f>VLOOKUP(A3646,'Cód dos países'!$A$3:$C$199,3,FALSE)</f>
        <v>114</v>
      </c>
      <c r="D3646" s="29">
        <v>2009</v>
      </c>
      <c r="E3646">
        <f t="shared" si="283"/>
        <v>1142009</v>
      </c>
      <c r="F3646" s="28" t="s">
        <v>433</v>
      </c>
      <c r="G3646" s="28" t="s">
        <v>433</v>
      </c>
      <c r="H3646" s="28" t="s">
        <v>433</v>
      </c>
      <c r="I3646" s="28" t="str">
        <f t="shared" si="280"/>
        <v/>
      </c>
      <c r="J3646" s="28" t="str">
        <f t="shared" si="281"/>
        <v/>
      </c>
      <c r="K3646" s="28" t="str">
        <f t="shared" si="282"/>
        <v/>
      </c>
      <c r="L3646" s="28" t="str">
        <f t="shared" si="284"/>
        <v xml:space="preserve"> </v>
      </c>
    </row>
    <row r="3647" spans="1:12" ht="15.75" x14ac:dyDescent="0.25">
      <c r="A3647" s="31" t="s">
        <v>207</v>
      </c>
      <c r="B3647" s="30" t="str">
        <f>VLOOKUP(A3647,'Cód dos países'!$A$3:$C$199,2,FALSE)</f>
        <v>MUS</v>
      </c>
      <c r="C3647" s="25">
        <f>VLOOKUP(A3647,'Cód dos países'!$A$3:$C$199,3,FALSE)</f>
        <v>114</v>
      </c>
      <c r="D3647" s="29">
        <v>2010</v>
      </c>
      <c r="E3647">
        <f t="shared" si="283"/>
        <v>1142010</v>
      </c>
      <c r="F3647" s="28" t="s">
        <v>433</v>
      </c>
      <c r="G3647" s="28" t="s">
        <v>433</v>
      </c>
      <c r="H3647" s="28" t="s">
        <v>433</v>
      </c>
      <c r="I3647" s="28" t="str">
        <f t="shared" si="280"/>
        <v/>
      </c>
      <c r="J3647" s="28" t="str">
        <f t="shared" si="281"/>
        <v/>
      </c>
      <c r="K3647" s="28" t="str">
        <f t="shared" si="282"/>
        <v/>
      </c>
      <c r="L3647" s="28" t="str">
        <f t="shared" si="284"/>
        <v xml:space="preserve"> </v>
      </c>
    </row>
    <row r="3648" spans="1:12" ht="15.75" x14ac:dyDescent="0.25">
      <c r="A3648" s="31" t="s">
        <v>207</v>
      </c>
      <c r="B3648" s="30" t="str">
        <f>VLOOKUP(A3648,'Cód dos países'!$A$3:$C$199,2,FALSE)</f>
        <v>MUS</v>
      </c>
      <c r="C3648" s="25">
        <f>VLOOKUP(A3648,'Cód dos países'!$A$3:$C$199,3,FALSE)</f>
        <v>114</v>
      </c>
      <c r="D3648" s="29">
        <v>2011</v>
      </c>
      <c r="E3648">
        <f t="shared" si="283"/>
        <v>1142011</v>
      </c>
      <c r="F3648" s="28" t="s">
        <v>433</v>
      </c>
      <c r="G3648" s="28" t="s">
        <v>433</v>
      </c>
      <c r="H3648" s="28" t="s">
        <v>433</v>
      </c>
      <c r="I3648" s="28" t="str">
        <f t="shared" si="280"/>
        <v/>
      </c>
      <c r="J3648" s="28" t="str">
        <f t="shared" si="281"/>
        <v/>
      </c>
      <c r="K3648" s="28" t="str">
        <f t="shared" si="282"/>
        <v/>
      </c>
      <c r="L3648" s="28" t="str">
        <f t="shared" si="284"/>
        <v xml:space="preserve"> </v>
      </c>
    </row>
    <row r="3649" spans="1:12" ht="15.75" x14ac:dyDescent="0.25">
      <c r="A3649" s="31" t="s">
        <v>207</v>
      </c>
      <c r="B3649" s="30" t="str">
        <f>VLOOKUP(A3649,'Cód dos países'!$A$3:$C$199,2,FALSE)</f>
        <v>MUS</v>
      </c>
      <c r="C3649" s="25">
        <f>VLOOKUP(A3649,'Cód dos países'!$A$3:$C$199,3,FALSE)</f>
        <v>114</v>
      </c>
      <c r="D3649" s="29">
        <v>2012</v>
      </c>
      <c r="E3649">
        <f t="shared" si="283"/>
        <v>1142012</v>
      </c>
      <c r="F3649" s="28" t="s">
        <v>433</v>
      </c>
      <c r="G3649" s="28" t="s">
        <v>433</v>
      </c>
      <c r="H3649" s="28" t="s">
        <v>433</v>
      </c>
      <c r="I3649" s="28" t="str">
        <f t="shared" si="280"/>
        <v/>
      </c>
      <c r="J3649" s="28" t="str">
        <f t="shared" si="281"/>
        <v/>
      </c>
      <c r="K3649" s="28" t="str">
        <f t="shared" si="282"/>
        <v/>
      </c>
      <c r="L3649" s="28" t="str">
        <f t="shared" si="284"/>
        <v xml:space="preserve"> </v>
      </c>
    </row>
    <row r="3650" spans="1:12" ht="15.75" x14ac:dyDescent="0.25">
      <c r="A3650" s="31" t="s">
        <v>207</v>
      </c>
      <c r="B3650" s="30" t="str">
        <f>VLOOKUP(A3650,'Cód dos países'!$A$3:$C$199,2,FALSE)</f>
        <v>MUS</v>
      </c>
      <c r="C3650" s="25">
        <f>VLOOKUP(A3650,'Cód dos países'!$A$3:$C$199,3,FALSE)</f>
        <v>114</v>
      </c>
      <c r="D3650" s="29">
        <v>2013</v>
      </c>
      <c r="E3650">
        <f t="shared" si="283"/>
        <v>1142013</v>
      </c>
      <c r="F3650" s="28" t="s">
        <v>433</v>
      </c>
      <c r="G3650" s="28" t="s">
        <v>433</v>
      </c>
      <c r="H3650" s="28" t="s">
        <v>433</v>
      </c>
      <c r="I3650" s="28" t="str">
        <f t="shared" si="280"/>
        <v/>
      </c>
      <c r="J3650" s="28" t="str">
        <f t="shared" si="281"/>
        <v/>
      </c>
      <c r="K3650" s="28" t="str">
        <f t="shared" si="282"/>
        <v/>
      </c>
      <c r="L3650" s="28" t="str">
        <f t="shared" si="284"/>
        <v xml:space="preserve"> </v>
      </c>
    </row>
    <row r="3651" spans="1:12" ht="15.75" x14ac:dyDescent="0.25">
      <c r="A3651" s="31" t="s">
        <v>207</v>
      </c>
      <c r="B3651" s="30" t="str">
        <f>VLOOKUP(A3651,'Cód dos países'!$A$3:$C$199,2,FALSE)</f>
        <v>MUS</v>
      </c>
      <c r="C3651" s="25">
        <f>VLOOKUP(A3651,'Cód dos países'!$A$3:$C$199,3,FALSE)</f>
        <v>114</v>
      </c>
      <c r="D3651" s="29">
        <v>2014</v>
      </c>
      <c r="E3651">
        <f t="shared" si="283"/>
        <v>1142014</v>
      </c>
      <c r="F3651" s="28" t="s">
        <v>433</v>
      </c>
      <c r="G3651" s="28" t="s">
        <v>433</v>
      </c>
      <c r="H3651" s="28" t="s">
        <v>433</v>
      </c>
      <c r="I3651" s="28" t="str">
        <f t="shared" si="280"/>
        <v/>
      </c>
      <c r="J3651" s="28" t="str">
        <f t="shared" si="281"/>
        <v/>
      </c>
      <c r="K3651" s="28" t="str">
        <f t="shared" si="282"/>
        <v/>
      </c>
      <c r="L3651" s="28" t="str">
        <f t="shared" si="284"/>
        <v xml:space="preserve"> </v>
      </c>
    </row>
    <row r="3652" spans="1:12" ht="15.75" x14ac:dyDescent="0.25">
      <c r="A3652" s="31" t="s">
        <v>191</v>
      </c>
      <c r="B3652" s="30" t="str">
        <f>VLOOKUP(A3652,'Cód dos países'!$A$3:$C$199,2,FALSE)</f>
        <v>MEX</v>
      </c>
      <c r="C3652" s="25">
        <f>VLOOKUP(A3652,'Cód dos países'!$A$3:$C$199,3,FALSE)</f>
        <v>115</v>
      </c>
      <c r="D3652" s="29">
        <v>1983</v>
      </c>
      <c r="E3652">
        <f t="shared" si="283"/>
        <v>1151983</v>
      </c>
      <c r="F3652" s="28">
        <v>2</v>
      </c>
      <c r="G3652" s="28">
        <v>4</v>
      </c>
      <c r="H3652" s="28">
        <v>2</v>
      </c>
      <c r="I3652" s="28">
        <f t="shared" ref="I3652:I3715" si="285">IF(F3652=".","",IF($D3652&gt;2009,F3652,F3652/12))</f>
        <v>0.16666666666666666</v>
      </c>
      <c r="J3652" s="28">
        <f t="shared" ref="J3652:J3715" si="286">IF(G3652=".","",IF($D3652&gt;2009,G3652,G3652/6))</f>
        <v>0.66666666666666663</v>
      </c>
      <c r="K3652" s="28">
        <f t="shared" ref="K3652:K3715" si="287">IF(H3652=".","",IF($D3652&gt;2009,H3652,H3652/6))</f>
        <v>0.33333333333333331</v>
      </c>
      <c r="L3652" s="28">
        <f t="shared" si="284"/>
        <v>0.3888888888888889</v>
      </c>
    </row>
    <row r="3653" spans="1:12" ht="15.75" x14ac:dyDescent="0.25">
      <c r="A3653" s="31" t="s">
        <v>191</v>
      </c>
      <c r="B3653" s="30" t="str">
        <f>VLOOKUP(A3653,'Cód dos países'!$A$3:$C$199,2,FALSE)</f>
        <v>MEX</v>
      </c>
      <c r="C3653" s="25">
        <f>VLOOKUP(A3653,'Cód dos países'!$A$3:$C$199,3,FALSE)</f>
        <v>115</v>
      </c>
      <c r="D3653" s="29">
        <v>1984</v>
      </c>
      <c r="E3653">
        <f t="shared" ref="E3653:E3716" si="288">C3653*10000+D3653</f>
        <v>1151984</v>
      </c>
      <c r="F3653" s="28">
        <v>7</v>
      </c>
      <c r="G3653" s="28">
        <v>4</v>
      </c>
      <c r="H3653" s="28">
        <v>2</v>
      </c>
      <c r="I3653" s="28">
        <f t="shared" si="285"/>
        <v>0.58333333333333337</v>
      </c>
      <c r="J3653" s="28">
        <f t="shared" si="286"/>
        <v>0.66666666666666663</v>
      </c>
      <c r="K3653" s="28">
        <f t="shared" si="287"/>
        <v>0.33333333333333331</v>
      </c>
      <c r="L3653" s="28">
        <f t="shared" si="284"/>
        <v>0.52777777777777768</v>
      </c>
    </row>
    <row r="3654" spans="1:12" ht="15.75" x14ac:dyDescent="0.25">
      <c r="A3654" s="31" t="s">
        <v>191</v>
      </c>
      <c r="B3654" s="30" t="str">
        <f>VLOOKUP(A3654,'Cód dos países'!$A$3:$C$199,2,FALSE)</f>
        <v>MEX</v>
      </c>
      <c r="C3654" s="25">
        <f>VLOOKUP(A3654,'Cód dos países'!$A$3:$C$199,3,FALSE)</f>
        <v>115</v>
      </c>
      <c r="D3654" s="29">
        <v>1985</v>
      </c>
      <c r="E3654">
        <f t="shared" si="288"/>
        <v>1151985</v>
      </c>
      <c r="F3654" s="28">
        <v>5</v>
      </c>
      <c r="G3654" s="28">
        <v>3</v>
      </c>
      <c r="H3654" s="28">
        <v>3</v>
      </c>
      <c r="I3654" s="28">
        <f t="shared" si="285"/>
        <v>0.41666666666666669</v>
      </c>
      <c r="J3654" s="28">
        <f t="shared" si="286"/>
        <v>0.5</v>
      </c>
      <c r="K3654" s="28">
        <f t="shared" si="287"/>
        <v>0.5</v>
      </c>
      <c r="L3654" s="28">
        <f t="shared" si="284"/>
        <v>0.47222222222222221</v>
      </c>
    </row>
    <row r="3655" spans="1:12" ht="15.75" x14ac:dyDescent="0.25">
      <c r="A3655" s="31" t="s">
        <v>191</v>
      </c>
      <c r="B3655" s="30" t="str">
        <f>VLOOKUP(A3655,'Cód dos países'!$A$3:$C$199,2,FALSE)</f>
        <v>MEX</v>
      </c>
      <c r="C3655" s="25">
        <f>VLOOKUP(A3655,'Cód dos países'!$A$3:$C$199,3,FALSE)</f>
        <v>115</v>
      </c>
      <c r="D3655" s="29">
        <v>1986</v>
      </c>
      <c r="E3655">
        <f t="shared" si="288"/>
        <v>1151986</v>
      </c>
      <c r="F3655" s="28">
        <v>5</v>
      </c>
      <c r="G3655" s="28">
        <v>3</v>
      </c>
      <c r="H3655" s="28">
        <v>3</v>
      </c>
      <c r="I3655" s="28">
        <f t="shared" si="285"/>
        <v>0.41666666666666669</v>
      </c>
      <c r="J3655" s="28">
        <f t="shared" si="286"/>
        <v>0.5</v>
      </c>
      <c r="K3655" s="28">
        <f t="shared" si="287"/>
        <v>0.5</v>
      </c>
      <c r="L3655" s="28">
        <f t="shared" si="284"/>
        <v>0.47222222222222221</v>
      </c>
    </row>
    <row r="3656" spans="1:12" ht="15.75" x14ac:dyDescent="0.25">
      <c r="A3656" s="31" t="s">
        <v>191</v>
      </c>
      <c r="B3656" s="30" t="str">
        <f>VLOOKUP(A3656,'Cód dos países'!$A$3:$C$199,2,FALSE)</f>
        <v>MEX</v>
      </c>
      <c r="C3656" s="25">
        <f>VLOOKUP(A3656,'Cód dos países'!$A$3:$C$199,3,FALSE)</f>
        <v>115</v>
      </c>
      <c r="D3656" s="29">
        <v>1987</v>
      </c>
      <c r="E3656">
        <f t="shared" si="288"/>
        <v>1151987</v>
      </c>
      <c r="F3656" s="28">
        <v>4</v>
      </c>
      <c r="G3656" s="28">
        <v>3</v>
      </c>
      <c r="H3656" s="28">
        <v>3</v>
      </c>
      <c r="I3656" s="28">
        <f t="shared" si="285"/>
        <v>0.33333333333333331</v>
      </c>
      <c r="J3656" s="28">
        <f t="shared" si="286"/>
        <v>0.5</v>
      </c>
      <c r="K3656" s="28">
        <f t="shared" si="287"/>
        <v>0.5</v>
      </c>
      <c r="L3656" s="28">
        <f t="shared" si="284"/>
        <v>0.44444444444444442</v>
      </c>
    </row>
    <row r="3657" spans="1:12" ht="15.75" x14ac:dyDescent="0.25">
      <c r="A3657" s="31" t="s">
        <v>191</v>
      </c>
      <c r="B3657" s="30" t="str">
        <f>VLOOKUP(A3657,'Cód dos países'!$A$3:$C$199,2,FALSE)</f>
        <v>MEX</v>
      </c>
      <c r="C3657" s="25">
        <f>VLOOKUP(A3657,'Cód dos países'!$A$3:$C$199,3,FALSE)</f>
        <v>115</v>
      </c>
      <c r="D3657" s="29">
        <v>1988</v>
      </c>
      <c r="E3657">
        <f t="shared" si="288"/>
        <v>1151988</v>
      </c>
      <c r="F3657" s="28">
        <v>7</v>
      </c>
      <c r="G3657" s="28">
        <v>3</v>
      </c>
      <c r="H3657" s="28">
        <v>3</v>
      </c>
      <c r="I3657" s="28">
        <f t="shared" si="285"/>
        <v>0.58333333333333337</v>
      </c>
      <c r="J3657" s="28">
        <f t="shared" si="286"/>
        <v>0.5</v>
      </c>
      <c r="K3657" s="28">
        <f t="shared" si="287"/>
        <v>0.5</v>
      </c>
      <c r="L3657" s="28">
        <f t="shared" ref="L3657:L3720" si="289">IF(AND(I3657="",J3657="",K3657="")," ",IFERROR((1/3)*I3657+(1/3)*J3657+(1/3)*K3657,""))</f>
        <v>0.52777777777777779</v>
      </c>
    </row>
    <row r="3658" spans="1:12" ht="15.75" x14ac:dyDescent="0.25">
      <c r="A3658" s="31" t="s">
        <v>191</v>
      </c>
      <c r="B3658" s="30" t="str">
        <f>VLOOKUP(A3658,'Cód dos países'!$A$3:$C$199,2,FALSE)</f>
        <v>MEX</v>
      </c>
      <c r="C3658" s="25">
        <f>VLOOKUP(A3658,'Cód dos países'!$A$3:$C$199,3,FALSE)</f>
        <v>115</v>
      </c>
      <c r="D3658" s="29">
        <v>1989</v>
      </c>
      <c r="E3658">
        <f t="shared" si="288"/>
        <v>1151989</v>
      </c>
      <c r="F3658" s="28">
        <v>8</v>
      </c>
      <c r="G3658" s="28">
        <v>3</v>
      </c>
      <c r="H3658" s="28">
        <v>3</v>
      </c>
      <c r="I3658" s="28">
        <f t="shared" si="285"/>
        <v>0.66666666666666663</v>
      </c>
      <c r="J3658" s="28">
        <f t="shared" si="286"/>
        <v>0.5</v>
      </c>
      <c r="K3658" s="28">
        <f t="shared" si="287"/>
        <v>0.5</v>
      </c>
      <c r="L3658" s="28">
        <f t="shared" si="289"/>
        <v>0.55555555555555547</v>
      </c>
    </row>
    <row r="3659" spans="1:12" ht="15.75" x14ac:dyDescent="0.25">
      <c r="A3659" s="31" t="s">
        <v>191</v>
      </c>
      <c r="B3659" s="30" t="str">
        <f>VLOOKUP(A3659,'Cód dos países'!$A$3:$C$199,2,FALSE)</f>
        <v>MEX</v>
      </c>
      <c r="C3659" s="25">
        <f>VLOOKUP(A3659,'Cód dos países'!$A$3:$C$199,3,FALSE)</f>
        <v>115</v>
      </c>
      <c r="D3659" s="29">
        <v>1990</v>
      </c>
      <c r="E3659">
        <f t="shared" si="288"/>
        <v>1151990</v>
      </c>
      <c r="F3659" s="28">
        <v>8</v>
      </c>
      <c r="G3659" s="28">
        <v>3</v>
      </c>
      <c r="H3659" s="28">
        <v>3</v>
      </c>
      <c r="I3659" s="28">
        <f t="shared" si="285"/>
        <v>0.66666666666666663</v>
      </c>
      <c r="J3659" s="28">
        <f t="shared" si="286"/>
        <v>0.5</v>
      </c>
      <c r="K3659" s="28">
        <f t="shared" si="287"/>
        <v>0.5</v>
      </c>
      <c r="L3659" s="28">
        <f t="shared" si="289"/>
        <v>0.55555555555555547</v>
      </c>
    </row>
    <row r="3660" spans="1:12" ht="15.75" x14ac:dyDescent="0.25">
      <c r="A3660" s="31" t="s">
        <v>191</v>
      </c>
      <c r="B3660" s="30" t="str">
        <f>VLOOKUP(A3660,'Cód dos países'!$A$3:$C$199,2,FALSE)</f>
        <v>MEX</v>
      </c>
      <c r="C3660" s="25">
        <f>VLOOKUP(A3660,'Cód dos países'!$A$3:$C$199,3,FALSE)</f>
        <v>115</v>
      </c>
      <c r="D3660" s="29">
        <v>1991</v>
      </c>
      <c r="E3660">
        <f t="shared" si="288"/>
        <v>1151991</v>
      </c>
      <c r="F3660" s="28">
        <v>8</v>
      </c>
      <c r="G3660" s="28">
        <v>3</v>
      </c>
      <c r="H3660" s="28">
        <v>3</v>
      </c>
      <c r="I3660" s="28">
        <f t="shared" si="285"/>
        <v>0.66666666666666663</v>
      </c>
      <c r="J3660" s="28">
        <f t="shared" si="286"/>
        <v>0.5</v>
      </c>
      <c r="K3660" s="28">
        <f t="shared" si="287"/>
        <v>0.5</v>
      </c>
      <c r="L3660" s="28">
        <f t="shared" si="289"/>
        <v>0.55555555555555547</v>
      </c>
    </row>
    <row r="3661" spans="1:12" ht="15.75" x14ac:dyDescent="0.25">
      <c r="A3661" s="31" t="s">
        <v>191</v>
      </c>
      <c r="B3661" s="30" t="str">
        <f>VLOOKUP(A3661,'Cód dos países'!$A$3:$C$199,2,FALSE)</f>
        <v>MEX</v>
      </c>
      <c r="C3661" s="25">
        <f>VLOOKUP(A3661,'Cód dos países'!$A$3:$C$199,3,FALSE)</f>
        <v>115</v>
      </c>
      <c r="D3661" s="29">
        <v>1992</v>
      </c>
      <c r="E3661">
        <f t="shared" si="288"/>
        <v>1151992</v>
      </c>
      <c r="F3661" s="28">
        <v>7</v>
      </c>
      <c r="G3661" s="28">
        <v>3</v>
      </c>
      <c r="H3661" s="28">
        <v>3</v>
      </c>
      <c r="I3661" s="28">
        <f t="shared" si="285"/>
        <v>0.58333333333333337</v>
      </c>
      <c r="J3661" s="28">
        <f t="shared" si="286"/>
        <v>0.5</v>
      </c>
      <c r="K3661" s="28">
        <f t="shared" si="287"/>
        <v>0.5</v>
      </c>
      <c r="L3661" s="28">
        <f t="shared" si="289"/>
        <v>0.52777777777777779</v>
      </c>
    </row>
    <row r="3662" spans="1:12" ht="15.75" x14ac:dyDescent="0.25">
      <c r="A3662" s="31" t="s">
        <v>191</v>
      </c>
      <c r="B3662" s="30" t="str">
        <f>VLOOKUP(A3662,'Cód dos países'!$A$3:$C$199,2,FALSE)</f>
        <v>MEX</v>
      </c>
      <c r="C3662" s="25">
        <f>VLOOKUP(A3662,'Cód dos países'!$A$3:$C$199,3,FALSE)</f>
        <v>115</v>
      </c>
      <c r="D3662" s="29">
        <v>1993</v>
      </c>
      <c r="E3662">
        <f t="shared" si="288"/>
        <v>1151993</v>
      </c>
      <c r="F3662" s="28">
        <v>7</v>
      </c>
      <c r="G3662" s="28">
        <v>3</v>
      </c>
      <c r="H3662" s="28">
        <v>3</v>
      </c>
      <c r="I3662" s="28">
        <f t="shared" si="285"/>
        <v>0.58333333333333337</v>
      </c>
      <c r="J3662" s="28">
        <f t="shared" si="286"/>
        <v>0.5</v>
      </c>
      <c r="K3662" s="28">
        <f t="shared" si="287"/>
        <v>0.5</v>
      </c>
      <c r="L3662" s="28">
        <f t="shared" si="289"/>
        <v>0.52777777777777779</v>
      </c>
    </row>
    <row r="3663" spans="1:12" ht="15.75" x14ac:dyDescent="0.25">
      <c r="A3663" s="31" t="s">
        <v>191</v>
      </c>
      <c r="B3663" s="30" t="str">
        <f>VLOOKUP(A3663,'Cód dos países'!$A$3:$C$199,2,FALSE)</f>
        <v>MEX</v>
      </c>
      <c r="C3663" s="25">
        <f>VLOOKUP(A3663,'Cód dos países'!$A$3:$C$199,3,FALSE)</f>
        <v>115</v>
      </c>
      <c r="D3663" s="29">
        <v>1994</v>
      </c>
      <c r="E3663">
        <f t="shared" si="288"/>
        <v>1151994</v>
      </c>
      <c r="F3663" s="28">
        <v>7</v>
      </c>
      <c r="G3663" s="28">
        <v>3</v>
      </c>
      <c r="H3663" s="28">
        <v>3</v>
      </c>
      <c r="I3663" s="28">
        <f t="shared" si="285"/>
        <v>0.58333333333333337</v>
      </c>
      <c r="J3663" s="28">
        <f t="shared" si="286"/>
        <v>0.5</v>
      </c>
      <c r="K3663" s="28">
        <f t="shared" si="287"/>
        <v>0.5</v>
      </c>
      <c r="L3663" s="28">
        <f t="shared" si="289"/>
        <v>0.52777777777777779</v>
      </c>
    </row>
    <row r="3664" spans="1:12" ht="15.75" x14ac:dyDescent="0.25">
      <c r="A3664" s="31" t="s">
        <v>191</v>
      </c>
      <c r="B3664" s="30" t="str">
        <f>VLOOKUP(A3664,'Cód dos países'!$A$3:$C$199,2,FALSE)</f>
        <v>MEX</v>
      </c>
      <c r="C3664" s="25">
        <f>VLOOKUP(A3664,'Cód dos países'!$A$3:$C$199,3,FALSE)</f>
        <v>115</v>
      </c>
      <c r="D3664" s="29">
        <v>1995</v>
      </c>
      <c r="E3664">
        <f t="shared" si="288"/>
        <v>1151995</v>
      </c>
      <c r="F3664" s="28">
        <v>5</v>
      </c>
      <c r="G3664" s="28">
        <v>3</v>
      </c>
      <c r="H3664" s="28">
        <v>3</v>
      </c>
      <c r="I3664" s="28">
        <f t="shared" si="285"/>
        <v>0.41666666666666669</v>
      </c>
      <c r="J3664" s="28">
        <f t="shared" si="286"/>
        <v>0.5</v>
      </c>
      <c r="K3664" s="28">
        <f t="shared" si="287"/>
        <v>0.5</v>
      </c>
      <c r="L3664" s="28">
        <f t="shared" si="289"/>
        <v>0.47222222222222221</v>
      </c>
    </row>
    <row r="3665" spans="1:12" ht="15.75" x14ac:dyDescent="0.25">
      <c r="A3665" s="31" t="s">
        <v>191</v>
      </c>
      <c r="B3665" s="30" t="str">
        <f>VLOOKUP(A3665,'Cód dos países'!$A$3:$C$199,2,FALSE)</f>
        <v>MEX</v>
      </c>
      <c r="C3665" s="25">
        <f>VLOOKUP(A3665,'Cód dos países'!$A$3:$C$199,3,FALSE)</f>
        <v>115</v>
      </c>
      <c r="D3665" s="29">
        <v>1996</v>
      </c>
      <c r="E3665">
        <f t="shared" si="288"/>
        <v>1151996</v>
      </c>
      <c r="F3665" s="28">
        <v>7</v>
      </c>
      <c r="G3665" s="28">
        <v>3</v>
      </c>
      <c r="H3665" s="28">
        <v>2</v>
      </c>
      <c r="I3665" s="28">
        <f t="shared" si="285"/>
        <v>0.58333333333333337</v>
      </c>
      <c r="J3665" s="28">
        <f t="shared" si="286"/>
        <v>0.5</v>
      </c>
      <c r="K3665" s="28">
        <f t="shared" si="287"/>
        <v>0.33333333333333331</v>
      </c>
      <c r="L3665" s="28">
        <f t="shared" si="289"/>
        <v>0.47222222222222221</v>
      </c>
    </row>
    <row r="3666" spans="1:12" ht="15.75" x14ac:dyDescent="0.25">
      <c r="A3666" s="31" t="s">
        <v>191</v>
      </c>
      <c r="B3666" s="30" t="str">
        <f>VLOOKUP(A3666,'Cód dos países'!$A$3:$C$199,2,FALSE)</f>
        <v>MEX</v>
      </c>
      <c r="C3666" s="25">
        <f>VLOOKUP(A3666,'Cód dos países'!$A$3:$C$199,3,FALSE)</f>
        <v>115</v>
      </c>
      <c r="D3666" s="29">
        <v>1997</v>
      </c>
      <c r="E3666">
        <f t="shared" si="288"/>
        <v>1151997</v>
      </c>
      <c r="F3666" s="28">
        <v>8</v>
      </c>
      <c r="G3666" s="28">
        <v>3</v>
      </c>
      <c r="H3666" s="28">
        <v>3</v>
      </c>
      <c r="I3666" s="28">
        <f t="shared" si="285"/>
        <v>0.66666666666666663</v>
      </c>
      <c r="J3666" s="28">
        <f t="shared" si="286"/>
        <v>0.5</v>
      </c>
      <c r="K3666" s="28">
        <f t="shared" si="287"/>
        <v>0.5</v>
      </c>
      <c r="L3666" s="28">
        <f t="shared" si="289"/>
        <v>0.55555555555555547</v>
      </c>
    </row>
    <row r="3667" spans="1:12" ht="15.75" x14ac:dyDescent="0.25">
      <c r="A3667" s="31" t="s">
        <v>191</v>
      </c>
      <c r="B3667" s="30" t="str">
        <f>VLOOKUP(A3667,'Cód dos países'!$A$3:$C$199,2,FALSE)</f>
        <v>MEX</v>
      </c>
      <c r="C3667" s="25">
        <f>VLOOKUP(A3667,'Cód dos países'!$A$3:$C$199,3,FALSE)</f>
        <v>115</v>
      </c>
      <c r="D3667" s="29">
        <v>1998</v>
      </c>
      <c r="E3667">
        <f t="shared" si="288"/>
        <v>1151998</v>
      </c>
      <c r="F3667" s="28">
        <v>9</v>
      </c>
      <c r="G3667" s="28">
        <v>2</v>
      </c>
      <c r="H3667" s="28">
        <v>3</v>
      </c>
      <c r="I3667" s="28">
        <f t="shared" si="285"/>
        <v>0.75</v>
      </c>
      <c r="J3667" s="28">
        <f t="shared" si="286"/>
        <v>0.33333333333333331</v>
      </c>
      <c r="K3667" s="28">
        <f t="shared" si="287"/>
        <v>0.5</v>
      </c>
      <c r="L3667" s="28">
        <f t="shared" si="289"/>
        <v>0.52777777777777779</v>
      </c>
    </row>
    <row r="3668" spans="1:12" ht="15.75" x14ac:dyDescent="0.25">
      <c r="A3668" s="31" t="s">
        <v>191</v>
      </c>
      <c r="B3668" s="30" t="str">
        <f>VLOOKUP(A3668,'Cód dos países'!$A$3:$C$199,2,FALSE)</f>
        <v>MEX</v>
      </c>
      <c r="C3668" s="25">
        <f>VLOOKUP(A3668,'Cód dos países'!$A$3:$C$199,3,FALSE)</f>
        <v>115</v>
      </c>
      <c r="D3668" s="29">
        <v>1999</v>
      </c>
      <c r="E3668">
        <f t="shared" si="288"/>
        <v>1151999</v>
      </c>
      <c r="F3668" s="28">
        <v>9</v>
      </c>
      <c r="G3668" s="28">
        <v>2</v>
      </c>
      <c r="H3668" s="28">
        <v>2</v>
      </c>
      <c r="I3668" s="28">
        <f t="shared" si="285"/>
        <v>0.75</v>
      </c>
      <c r="J3668" s="28">
        <f t="shared" si="286"/>
        <v>0.33333333333333331</v>
      </c>
      <c r="K3668" s="28">
        <f t="shared" si="287"/>
        <v>0.33333333333333331</v>
      </c>
      <c r="L3668" s="28">
        <f t="shared" si="289"/>
        <v>0.47222222222222221</v>
      </c>
    </row>
    <row r="3669" spans="1:12" ht="15.75" x14ac:dyDescent="0.25">
      <c r="A3669" s="31" t="s">
        <v>191</v>
      </c>
      <c r="B3669" s="30" t="str">
        <f>VLOOKUP(A3669,'Cód dos países'!$A$3:$C$199,2,FALSE)</f>
        <v>MEX</v>
      </c>
      <c r="C3669" s="25">
        <f>VLOOKUP(A3669,'Cód dos países'!$A$3:$C$199,3,FALSE)</f>
        <v>115</v>
      </c>
      <c r="D3669" s="29">
        <v>2000</v>
      </c>
      <c r="E3669">
        <f t="shared" si="288"/>
        <v>1152000</v>
      </c>
      <c r="F3669" s="28">
        <v>9</v>
      </c>
      <c r="G3669" s="28">
        <v>2</v>
      </c>
      <c r="H3669" s="28">
        <v>4</v>
      </c>
      <c r="I3669" s="28">
        <f t="shared" si="285"/>
        <v>0.75</v>
      </c>
      <c r="J3669" s="28">
        <f t="shared" si="286"/>
        <v>0.33333333333333331</v>
      </c>
      <c r="K3669" s="28">
        <f t="shared" si="287"/>
        <v>0.66666666666666663</v>
      </c>
      <c r="L3669" s="28">
        <f t="shared" si="289"/>
        <v>0.58333333333333326</v>
      </c>
    </row>
    <row r="3670" spans="1:12" ht="15.75" x14ac:dyDescent="0.25">
      <c r="A3670" s="31" t="s">
        <v>191</v>
      </c>
      <c r="B3670" s="30" t="str">
        <f>VLOOKUP(A3670,'Cód dos países'!$A$3:$C$199,2,FALSE)</f>
        <v>MEX</v>
      </c>
      <c r="C3670" s="25">
        <f>VLOOKUP(A3670,'Cód dos países'!$A$3:$C$199,3,FALSE)</f>
        <v>115</v>
      </c>
      <c r="D3670" s="29">
        <v>2001</v>
      </c>
      <c r="E3670">
        <f t="shared" si="288"/>
        <v>1152001</v>
      </c>
      <c r="F3670" s="28">
        <v>11.5</v>
      </c>
      <c r="G3670" s="28">
        <v>2</v>
      </c>
      <c r="H3670" s="28">
        <v>2</v>
      </c>
      <c r="I3670" s="28">
        <f t="shared" si="285"/>
        <v>0.95833333333333337</v>
      </c>
      <c r="J3670" s="28">
        <f t="shared" si="286"/>
        <v>0.33333333333333331</v>
      </c>
      <c r="K3670" s="28">
        <f t="shared" si="287"/>
        <v>0.33333333333333331</v>
      </c>
      <c r="L3670" s="28">
        <f t="shared" si="289"/>
        <v>0.54166666666666663</v>
      </c>
    </row>
    <row r="3671" spans="1:12" ht="15.75" x14ac:dyDescent="0.25">
      <c r="A3671" s="31" t="s">
        <v>191</v>
      </c>
      <c r="B3671" s="30" t="str">
        <f>VLOOKUP(A3671,'Cód dos países'!$A$3:$C$199,2,FALSE)</f>
        <v>MEX</v>
      </c>
      <c r="C3671" s="25">
        <f>VLOOKUP(A3671,'Cód dos países'!$A$3:$C$199,3,FALSE)</f>
        <v>115</v>
      </c>
      <c r="D3671" s="29">
        <v>2002</v>
      </c>
      <c r="E3671">
        <f t="shared" si="288"/>
        <v>1152002</v>
      </c>
      <c r="F3671" s="28">
        <v>11.5</v>
      </c>
      <c r="G3671" s="28">
        <v>2</v>
      </c>
      <c r="H3671" s="28">
        <v>2</v>
      </c>
      <c r="I3671" s="28">
        <f t="shared" si="285"/>
        <v>0.95833333333333337</v>
      </c>
      <c r="J3671" s="28">
        <f t="shared" si="286"/>
        <v>0.33333333333333331</v>
      </c>
      <c r="K3671" s="28">
        <f t="shared" si="287"/>
        <v>0.33333333333333331</v>
      </c>
      <c r="L3671" s="28">
        <f t="shared" si="289"/>
        <v>0.54166666666666663</v>
      </c>
    </row>
    <row r="3672" spans="1:12" ht="15.75" x14ac:dyDescent="0.25">
      <c r="A3672" s="31" t="s">
        <v>191</v>
      </c>
      <c r="B3672" s="30" t="str">
        <f>VLOOKUP(A3672,'Cód dos países'!$A$3:$C$199,2,FALSE)</f>
        <v>MEX</v>
      </c>
      <c r="C3672" s="25">
        <f>VLOOKUP(A3672,'Cód dos países'!$A$3:$C$199,3,FALSE)</f>
        <v>115</v>
      </c>
      <c r="D3672" s="29">
        <v>2003</v>
      </c>
      <c r="E3672">
        <f t="shared" si="288"/>
        <v>1152003</v>
      </c>
      <c r="F3672" s="28">
        <v>11.5</v>
      </c>
      <c r="G3672" s="28">
        <v>2</v>
      </c>
      <c r="H3672" s="28">
        <v>2</v>
      </c>
      <c r="I3672" s="28">
        <f t="shared" si="285"/>
        <v>0.95833333333333337</v>
      </c>
      <c r="J3672" s="28">
        <f t="shared" si="286"/>
        <v>0.33333333333333331</v>
      </c>
      <c r="K3672" s="28">
        <f t="shared" si="287"/>
        <v>0.33333333333333331</v>
      </c>
      <c r="L3672" s="28">
        <f t="shared" si="289"/>
        <v>0.54166666666666663</v>
      </c>
    </row>
    <row r="3673" spans="1:12" ht="15.75" x14ac:dyDescent="0.25">
      <c r="A3673" s="31" t="s">
        <v>191</v>
      </c>
      <c r="B3673" s="30" t="str">
        <f>VLOOKUP(A3673,'Cód dos países'!$A$3:$C$199,2,FALSE)</f>
        <v>MEX</v>
      </c>
      <c r="C3673" s="25">
        <f>VLOOKUP(A3673,'Cód dos países'!$A$3:$C$199,3,FALSE)</f>
        <v>115</v>
      </c>
      <c r="D3673" s="29">
        <v>2004</v>
      </c>
      <c r="E3673">
        <f t="shared" si="288"/>
        <v>1152004</v>
      </c>
      <c r="F3673" s="28">
        <v>11.5</v>
      </c>
      <c r="G3673" s="28">
        <v>3</v>
      </c>
      <c r="H3673" s="28">
        <v>2</v>
      </c>
      <c r="I3673" s="28">
        <f t="shared" si="285"/>
        <v>0.95833333333333337</v>
      </c>
      <c r="J3673" s="28">
        <f t="shared" si="286"/>
        <v>0.5</v>
      </c>
      <c r="K3673" s="28">
        <f t="shared" si="287"/>
        <v>0.33333333333333331</v>
      </c>
      <c r="L3673" s="28">
        <f t="shared" si="289"/>
        <v>0.5972222222222221</v>
      </c>
    </row>
    <row r="3674" spans="1:12" ht="15.75" x14ac:dyDescent="0.25">
      <c r="A3674" s="31" t="s">
        <v>191</v>
      </c>
      <c r="B3674" s="30" t="str">
        <f>VLOOKUP(A3674,'Cód dos países'!$A$3:$C$199,2,FALSE)</f>
        <v>MEX</v>
      </c>
      <c r="C3674" s="25">
        <f>VLOOKUP(A3674,'Cód dos países'!$A$3:$C$199,3,FALSE)</f>
        <v>115</v>
      </c>
      <c r="D3674" s="29">
        <v>2005</v>
      </c>
      <c r="E3674">
        <f t="shared" si="288"/>
        <v>1152005</v>
      </c>
      <c r="F3674" s="28">
        <v>10.5</v>
      </c>
      <c r="G3674" s="28">
        <v>3</v>
      </c>
      <c r="H3674" s="28">
        <v>2</v>
      </c>
      <c r="I3674" s="28">
        <f t="shared" si="285"/>
        <v>0.875</v>
      </c>
      <c r="J3674" s="28">
        <f t="shared" si="286"/>
        <v>0.5</v>
      </c>
      <c r="K3674" s="28">
        <f t="shared" si="287"/>
        <v>0.33333333333333331</v>
      </c>
      <c r="L3674" s="28">
        <f t="shared" si="289"/>
        <v>0.56944444444444442</v>
      </c>
    </row>
    <row r="3675" spans="1:12" ht="15.75" x14ac:dyDescent="0.25">
      <c r="A3675" s="31" t="s">
        <v>191</v>
      </c>
      <c r="B3675" s="30" t="str">
        <f>VLOOKUP(A3675,'Cód dos países'!$A$3:$C$199,2,FALSE)</f>
        <v>MEX</v>
      </c>
      <c r="C3675" s="25">
        <f>VLOOKUP(A3675,'Cód dos países'!$A$3:$C$199,3,FALSE)</f>
        <v>115</v>
      </c>
      <c r="D3675" s="29">
        <v>2006</v>
      </c>
      <c r="E3675">
        <f t="shared" si="288"/>
        <v>1152006</v>
      </c>
      <c r="F3675" s="28">
        <v>10.5</v>
      </c>
      <c r="G3675" s="28">
        <v>3</v>
      </c>
      <c r="H3675" s="28">
        <v>2</v>
      </c>
      <c r="I3675" s="28">
        <f t="shared" si="285"/>
        <v>0.875</v>
      </c>
      <c r="J3675" s="28">
        <f t="shared" si="286"/>
        <v>0.5</v>
      </c>
      <c r="K3675" s="28">
        <f t="shared" si="287"/>
        <v>0.33333333333333331</v>
      </c>
      <c r="L3675" s="28">
        <f t="shared" si="289"/>
        <v>0.56944444444444442</v>
      </c>
    </row>
    <row r="3676" spans="1:12" ht="15.75" x14ac:dyDescent="0.25">
      <c r="A3676" s="31" t="s">
        <v>191</v>
      </c>
      <c r="B3676" s="30" t="str">
        <f>VLOOKUP(A3676,'Cód dos países'!$A$3:$C$199,2,FALSE)</f>
        <v>MEX</v>
      </c>
      <c r="C3676" s="25">
        <f>VLOOKUP(A3676,'Cód dos países'!$A$3:$C$199,3,FALSE)</f>
        <v>115</v>
      </c>
      <c r="D3676" s="29">
        <v>2007</v>
      </c>
      <c r="E3676">
        <f t="shared" si="288"/>
        <v>1152007</v>
      </c>
      <c r="F3676" s="28">
        <v>10.5</v>
      </c>
      <c r="G3676" s="28">
        <v>3</v>
      </c>
      <c r="H3676" s="28">
        <v>2</v>
      </c>
      <c r="I3676" s="28">
        <f t="shared" si="285"/>
        <v>0.875</v>
      </c>
      <c r="J3676" s="28">
        <f t="shared" si="286"/>
        <v>0.5</v>
      </c>
      <c r="K3676" s="28">
        <f t="shared" si="287"/>
        <v>0.33333333333333331</v>
      </c>
      <c r="L3676" s="28">
        <f t="shared" si="289"/>
        <v>0.56944444444444442</v>
      </c>
    </row>
    <row r="3677" spans="1:12" ht="15.75" x14ac:dyDescent="0.25">
      <c r="A3677" s="31" t="s">
        <v>191</v>
      </c>
      <c r="B3677" s="30" t="str">
        <f>VLOOKUP(A3677,'Cód dos países'!$A$3:$C$199,2,FALSE)</f>
        <v>MEX</v>
      </c>
      <c r="C3677" s="25">
        <f>VLOOKUP(A3677,'Cód dos países'!$A$3:$C$199,3,FALSE)</f>
        <v>115</v>
      </c>
      <c r="D3677" s="29">
        <v>2008</v>
      </c>
      <c r="E3677">
        <f t="shared" si="288"/>
        <v>1152008</v>
      </c>
      <c r="F3677" s="28">
        <v>9.5</v>
      </c>
      <c r="G3677" s="28">
        <v>2.5</v>
      </c>
      <c r="H3677" s="28">
        <v>2</v>
      </c>
      <c r="I3677" s="28">
        <f t="shared" si="285"/>
        <v>0.79166666666666663</v>
      </c>
      <c r="J3677" s="28">
        <f t="shared" si="286"/>
        <v>0.41666666666666669</v>
      </c>
      <c r="K3677" s="28">
        <f t="shared" si="287"/>
        <v>0.33333333333333331</v>
      </c>
      <c r="L3677" s="28">
        <f t="shared" si="289"/>
        <v>0.51388888888888884</v>
      </c>
    </row>
    <row r="3678" spans="1:12" ht="15.75" x14ac:dyDescent="0.25">
      <c r="A3678" s="31" t="s">
        <v>191</v>
      </c>
      <c r="B3678" s="30" t="str">
        <f>VLOOKUP(A3678,'Cód dos países'!$A$3:$C$199,2,FALSE)</f>
        <v>MEX</v>
      </c>
      <c r="C3678" s="25">
        <f>VLOOKUP(A3678,'Cód dos países'!$A$3:$C$199,3,FALSE)</f>
        <v>115</v>
      </c>
      <c r="D3678" s="29">
        <v>2009</v>
      </c>
      <c r="E3678">
        <f t="shared" si="288"/>
        <v>1152009</v>
      </c>
      <c r="F3678" s="28">
        <v>9.5</v>
      </c>
      <c r="G3678" s="28">
        <v>2</v>
      </c>
      <c r="H3678" s="28">
        <v>2.5</v>
      </c>
      <c r="I3678" s="28">
        <f t="shared" si="285"/>
        <v>0.79166666666666663</v>
      </c>
      <c r="J3678" s="28">
        <f t="shared" si="286"/>
        <v>0.33333333333333331</v>
      </c>
      <c r="K3678" s="28">
        <f t="shared" si="287"/>
        <v>0.41666666666666669</v>
      </c>
      <c r="L3678" s="28">
        <f t="shared" si="289"/>
        <v>0.51388888888888884</v>
      </c>
    </row>
    <row r="3679" spans="1:12" ht="15.75" x14ac:dyDescent="0.25">
      <c r="A3679" s="31" t="s">
        <v>191</v>
      </c>
      <c r="B3679" s="30" t="str">
        <f>VLOOKUP(A3679,'Cód dos países'!$A$3:$C$199,2,FALSE)</f>
        <v>MEX</v>
      </c>
      <c r="C3679" s="25">
        <f>VLOOKUP(A3679,'Cód dos países'!$A$3:$C$199,3,FALSE)</f>
        <v>115</v>
      </c>
      <c r="D3679" s="29">
        <v>2010</v>
      </c>
      <c r="E3679">
        <f t="shared" si="288"/>
        <v>1152010</v>
      </c>
      <c r="F3679" s="28">
        <v>0.77272727272727271</v>
      </c>
      <c r="G3679" s="28">
        <v>0.33333333333333331</v>
      </c>
      <c r="H3679" s="28">
        <v>0.41666666666666669</v>
      </c>
      <c r="I3679" s="28">
        <f t="shared" si="285"/>
        <v>0.77272727272727271</v>
      </c>
      <c r="J3679" s="28">
        <f t="shared" si="286"/>
        <v>0.33333333333333331</v>
      </c>
      <c r="K3679" s="28">
        <f t="shared" si="287"/>
        <v>0.41666666666666669</v>
      </c>
      <c r="L3679" s="28">
        <f t="shared" si="289"/>
        <v>0.50757575757575757</v>
      </c>
    </row>
    <row r="3680" spans="1:12" ht="15.75" x14ac:dyDescent="0.25">
      <c r="A3680" s="31" t="s">
        <v>191</v>
      </c>
      <c r="B3680" s="30" t="str">
        <f>VLOOKUP(A3680,'Cód dos países'!$A$3:$C$199,2,FALSE)</f>
        <v>MEX</v>
      </c>
      <c r="C3680" s="25">
        <f>VLOOKUP(A3680,'Cód dos países'!$A$3:$C$199,3,FALSE)</f>
        <v>115</v>
      </c>
      <c r="D3680" s="29">
        <v>2011</v>
      </c>
      <c r="E3680">
        <f t="shared" si="288"/>
        <v>1152011</v>
      </c>
      <c r="F3680" s="28">
        <v>0.77272727272727271</v>
      </c>
      <c r="G3680" s="28">
        <v>0.33333333333333331</v>
      </c>
      <c r="H3680" s="28">
        <v>0.33333333333333331</v>
      </c>
      <c r="I3680" s="28">
        <f t="shared" si="285"/>
        <v>0.77272727272727271</v>
      </c>
      <c r="J3680" s="28">
        <f t="shared" si="286"/>
        <v>0.33333333333333331</v>
      </c>
      <c r="K3680" s="28">
        <f t="shared" si="287"/>
        <v>0.33333333333333331</v>
      </c>
      <c r="L3680" s="28">
        <f t="shared" si="289"/>
        <v>0.47979797979797978</v>
      </c>
    </row>
    <row r="3681" spans="1:12" ht="15.75" x14ac:dyDescent="0.25">
      <c r="A3681" s="31" t="s">
        <v>191</v>
      </c>
      <c r="B3681" s="30" t="str">
        <f>VLOOKUP(A3681,'Cód dos países'!$A$3:$C$199,2,FALSE)</f>
        <v>MEX</v>
      </c>
      <c r="C3681" s="25">
        <f>VLOOKUP(A3681,'Cód dos países'!$A$3:$C$199,3,FALSE)</f>
        <v>115</v>
      </c>
      <c r="D3681" s="29">
        <v>2012</v>
      </c>
      <c r="E3681">
        <f t="shared" si="288"/>
        <v>1152012</v>
      </c>
      <c r="F3681" s="28">
        <v>0.77272727272727271</v>
      </c>
      <c r="G3681" s="28">
        <v>0.25</v>
      </c>
      <c r="H3681" s="28">
        <v>0.33333333333333331</v>
      </c>
      <c r="I3681" s="28">
        <f t="shared" si="285"/>
        <v>0.77272727272727271</v>
      </c>
      <c r="J3681" s="28">
        <f t="shared" si="286"/>
        <v>0.25</v>
      </c>
      <c r="K3681" s="28">
        <f t="shared" si="287"/>
        <v>0.33333333333333331</v>
      </c>
      <c r="L3681" s="28">
        <f t="shared" si="289"/>
        <v>0.45202020202020199</v>
      </c>
    </row>
    <row r="3682" spans="1:12" ht="15.75" x14ac:dyDescent="0.25">
      <c r="A3682" s="31" t="s">
        <v>191</v>
      </c>
      <c r="B3682" s="30" t="str">
        <f>VLOOKUP(A3682,'Cód dos países'!$A$3:$C$199,2,FALSE)</f>
        <v>MEX</v>
      </c>
      <c r="C3682" s="25">
        <f>VLOOKUP(A3682,'Cód dos países'!$A$3:$C$199,3,FALSE)</f>
        <v>115</v>
      </c>
      <c r="D3682" s="29">
        <v>2013</v>
      </c>
      <c r="E3682">
        <f t="shared" si="288"/>
        <v>1152013</v>
      </c>
      <c r="F3682" s="28">
        <v>0.81818181818181823</v>
      </c>
      <c r="G3682" s="28">
        <v>0.33333333333333331</v>
      </c>
      <c r="H3682" s="28">
        <v>0.33333333333333331</v>
      </c>
      <c r="I3682" s="28">
        <f t="shared" si="285"/>
        <v>0.81818181818181823</v>
      </c>
      <c r="J3682" s="28">
        <f t="shared" si="286"/>
        <v>0.33333333333333331</v>
      </c>
      <c r="K3682" s="28">
        <f t="shared" si="287"/>
        <v>0.33333333333333331</v>
      </c>
      <c r="L3682" s="28">
        <f t="shared" si="289"/>
        <v>0.49494949494949492</v>
      </c>
    </row>
    <row r="3683" spans="1:12" ht="15.75" x14ac:dyDescent="0.25">
      <c r="A3683" s="31" t="s">
        <v>191</v>
      </c>
      <c r="B3683" s="30" t="str">
        <f>VLOOKUP(A3683,'Cód dos países'!$A$3:$C$199,2,FALSE)</f>
        <v>MEX</v>
      </c>
      <c r="C3683" s="25">
        <f>VLOOKUP(A3683,'Cód dos países'!$A$3:$C$199,3,FALSE)</f>
        <v>115</v>
      </c>
      <c r="D3683" s="29">
        <v>2014</v>
      </c>
      <c r="E3683">
        <f t="shared" si="288"/>
        <v>1152014</v>
      </c>
      <c r="F3683" s="28">
        <v>0.68181818181818177</v>
      </c>
      <c r="G3683" s="28">
        <v>0.25</v>
      </c>
      <c r="H3683" s="28">
        <v>0.25</v>
      </c>
      <c r="I3683" s="28">
        <f t="shared" si="285"/>
        <v>0.68181818181818177</v>
      </c>
      <c r="J3683" s="28">
        <f t="shared" si="286"/>
        <v>0.25</v>
      </c>
      <c r="K3683" s="28">
        <f t="shared" si="287"/>
        <v>0.25</v>
      </c>
      <c r="L3683" s="28">
        <f t="shared" si="289"/>
        <v>0.39393939393939387</v>
      </c>
    </row>
    <row r="3684" spans="1:12" ht="15.75" x14ac:dyDescent="0.25">
      <c r="A3684" s="31" t="s">
        <v>361</v>
      </c>
      <c r="B3684" s="30" t="str">
        <f>VLOOKUP(A3684,'Cód dos países'!$A$3:$C$199,2,FALSE)</f>
        <v>FSM</v>
      </c>
      <c r="C3684" s="25">
        <f>VLOOKUP(A3684,'Cód dos países'!$A$3:$C$199,3,FALSE)</f>
        <v>116</v>
      </c>
      <c r="D3684" s="29">
        <v>1983</v>
      </c>
      <c r="E3684">
        <f t="shared" si="288"/>
        <v>1161983</v>
      </c>
      <c r="F3684" s="28" t="s">
        <v>433</v>
      </c>
      <c r="G3684" s="28" t="s">
        <v>433</v>
      </c>
      <c r="H3684" s="28" t="s">
        <v>433</v>
      </c>
      <c r="I3684" s="28" t="str">
        <f t="shared" si="285"/>
        <v/>
      </c>
      <c r="J3684" s="28" t="str">
        <f t="shared" si="286"/>
        <v/>
      </c>
      <c r="K3684" s="28" t="str">
        <f t="shared" si="287"/>
        <v/>
      </c>
      <c r="L3684" s="28" t="str">
        <f t="shared" si="289"/>
        <v xml:space="preserve"> </v>
      </c>
    </row>
    <row r="3685" spans="1:12" ht="15.75" x14ac:dyDescent="0.25">
      <c r="A3685" s="31" t="s">
        <v>361</v>
      </c>
      <c r="B3685" s="30" t="str">
        <f>VLOOKUP(A3685,'Cód dos países'!$A$3:$C$199,2,FALSE)</f>
        <v>FSM</v>
      </c>
      <c r="C3685" s="25">
        <f>VLOOKUP(A3685,'Cód dos países'!$A$3:$C$199,3,FALSE)</f>
        <v>116</v>
      </c>
      <c r="D3685" s="29">
        <v>1984</v>
      </c>
      <c r="E3685">
        <f t="shared" si="288"/>
        <v>1161984</v>
      </c>
      <c r="F3685" s="28" t="s">
        <v>433</v>
      </c>
      <c r="G3685" s="28" t="s">
        <v>433</v>
      </c>
      <c r="H3685" s="28" t="s">
        <v>433</v>
      </c>
      <c r="I3685" s="28" t="str">
        <f t="shared" si="285"/>
        <v/>
      </c>
      <c r="J3685" s="28" t="str">
        <f t="shared" si="286"/>
        <v/>
      </c>
      <c r="K3685" s="28" t="str">
        <f t="shared" si="287"/>
        <v/>
      </c>
      <c r="L3685" s="28" t="str">
        <f t="shared" si="289"/>
        <v xml:space="preserve"> </v>
      </c>
    </row>
    <row r="3686" spans="1:12" ht="15.75" x14ac:dyDescent="0.25">
      <c r="A3686" s="31" t="s">
        <v>361</v>
      </c>
      <c r="B3686" s="30" t="str">
        <f>VLOOKUP(A3686,'Cód dos países'!$A$3:$C$199,2,FALSE)</f>
        <v>FSM</v>
      </c>
      <c r="C3686" s="25">
        <f>VLOOKUP(A3686,'Cód dos países'!$A$3:$C$199,3,FALSE)</f>
        <v>116</v>
      </c>
      <c r="D3686" s="29">
        <v>1985</v>
      </c>
      <c r="E3686">
        <f t="shared" si="288"/>
        <v>1161985</v>
      </c>
      <c r="F3686" s="28" t="s">
        <v>433</v>
      </c>
      <c r="G3686" s="28" t="s">
        <v>433</v>
      </c>
      <c r="H3686" s="28" t="s">
        <v>433</v>
      </c>
      <c r="I3686" s="28" t="str">
        <f t="shared" si="285"/>
        <v/>
      </c>
      <c r="J3686" s="28" t="str">
        <f t="shared" si="286"/>
        <v/>
      </c>
      <c r="K3686" s="28" t="str">
        <f t="shared" si="287"/>
        <v/>
      </c>
      <c r="L3686" s="28" t="str">
        <f t="shared" si="289"/>
        <v xml:space="preserve"> </v>
      </c>
    </row>
    <row r="3687" spans="1:12" ht="15.75" x14ac:dyDescent="0.25">
      <c r="A3687" s="31" t="s">
        <v>361</v>
      </c>
      <c r="B3687" s="30" t="str">
        <f>VLOOKUP(A3687,'Cód dos países'!$A$3:$C$199,2,FALSE)</f>
        <v>FSM</v>
      </c>
      <c r="C3687" s="25">
        <f>VLOOKUP(A3687,'Cód dos países'!$A$3:$C$199,3,FALSE)</f>
        <v>116</v>
      </c>
      <c r="D3687" s="29">
        <v>1986</v>
      </c>
      <c r="E3687">
        <f t="shared" si="288"/>
        <v>1161986</v>
      </c>
      <c r="F3687" s="28" t="s">
        <v>433</v>
      </c>
      <c r="G3687" s="28" t="s">
        <v>433</v>
      </c>
      <c r="H3687" s="28" t="s">
        <v>433</v>
      </c>
      <c r="I3687" s="28" t="str">
        <f t="shared" si="285"/>
        <v/>
      </c>
      <c r="J3687" s="28" t="str">
        <f t="shared" si="286"/>
        <v/>
      </c>
      <c r="K3687" s="28" t="str">
        <f t="shared" si="287"/>
        <v/>
      </c>
      <c r="L3687" s="28" t="str">
        <f t="shared" si="289"/>
        <v xml:space="preserve"> </v>
      </c>
    </row>
    <row r="3688" spans="1:12" ht="15.75" x14ac:dyDescent="0.25">
      <c r="A3688" s="31" t="s">
        <v>361</v>
      </c>
      <c r="B3688" s="30" t="str">
        <f>VLOOKUP(A3688,'Cód dos países'!$A$3:$C$199,2,FALSE)</f>
        <v>FSM</v>
      </c>
      <c r="C3688" s="25">
        <f>VLOOKUP(A3688,'Cód dos países'!$A$3:$C$199,3,FALSE)</f>
        <v>116</v>
      </c>
      <c r="D3688" s="29">
        <v>1987</v>
      </c>
      <c r="E3688">
        <f t="shared" si="288"/>
        <v>1161987</v>
      </c>
      <c r="F3688" s="28" t="s">
        <v>433</v>
      </c>
      <c r="G3688" s="28" t="s">
        <v>433</v>
      </c>
      <c r="H3688" s="28" t="s">
        <v>433</v>
      </c>
      <c r="I3688" s="28" t="str">
        <f t="shared" si="285"/>
        <v/>
      </c>
      <c r="J3688" s="28" t="str">
        <f t="shared" si="286"/>
        <v/>
      </c>
      <c r="K3688" s="28" t="str">
        <f t="shared" si="287"/>
        <v/>
      </c>
      <c r="L3688" s="28" t="str">
        <f t="shared" si="289"/>
        <v xml:space="preserve"> </v>
      </c>
    </row>
    <row r="3689" spans="1:12" ht="15.75" x14ac:dyDescent="0.25">
      <c r="A3689" s="31" t="s">
        <v>361</v>
      </c>
      <c r="B3689" s="30" t="str">
        <f>VLOOKUP(A3689,'Cód dos países'!$A$3:$C$199,2,FALSE)</f>
        <v>FSM</v>
      </c>
      <c r="C3689" s="25">
        <f>VLOOKUP(A3689,'Cód dos países'!$A$3:$C$199,3,FALSE)</f>
        <v>116</v>
      </c>
      <c r="D3689" s="29">
        <v>1988</v>
      </c>
      <c r="E3689">
        <f t="shared" si="288"/>
        <v>1161988</v>
      </c>
      <c r="F3689" s="28" t="s">
        <v>433</v>
      </c>
      <c r="G3689" s="28" t="s">
        <v>433</v>
      </c>
      <c r="H3689" s="28" t="s">
        <v>433</v>
      </c>
      <c r="I3689" s="28" t="str">
        <f t="shared" si="285"/>
        <v/>
      </c>
      <c r="J3689" s="28" t="str">
        <f t="shared" si="286"/>
        <v/>
      </c>
      <c r="K3689" s="28" t="str">
        <f t="shared" si="287"/>
        <v/>
      </c>
      <c r="L3689" s="28" t="str">
        <f t="shared" si="289"/>
        <v xml:space="preserve"> </v>
      </c>
    </row>
    <row r="3690" spans="1:12" ht="15.75" x14ac:dyDescent="0.25">
      <c r="A3690" s="31" t="s">
        <v>361</v>
      </c>
      <c r="B3690" s="30" t="str">
        <f>VLOOKUP(A3690,'Cód dos países'!$A$3:$C$199,2,FALSE)</f>
        <v>FSM</v>
      </c>
      <c r="C3690" s="25">
        <f>VLOOKUP(A3690,'Cód dos países'!$A$3:$C$199,3,FALSE)</f>
        <v>116</v>
      </c>
      <c r="D3690" s="29">
        <v>1989</v>
      </c>
      <c r="E3690">
        <f t="shared" si="288"/>
        <v>1161989</v>
      </c>
      <c r="F3690" s="28" t="s">
        <v>433</v>
      </c>
      <c r="G3690" s="28" t="s">
        <v>433</v>
      </c>
      <c r="H3690" s="28" t="s">
        <v>433</v>
      </c>
      <c r="I3690" s="28" t="str">
        <f t="shared" si="285"/>
        <v/>
      </c>
      <c r="J3690" s="28" t="str">
        <f t="shared" si="286"/>
        <v/>
      </c>
      <c r="K3690" s="28" t="str">
        <f t="shared" si="287"/>
        <v/>
      </c>
      <c r="L3690" s="28" t="str">
        <f t="shared" si="289"/>
        <v xml:space="preserve"> </v>
      </c>
    </row>
    <row r="3691" spans="1:12" ht="15.75" x14ac:dyDescent="0.25">
      <c r="A3691" s="31" t="s">
        <v>361</v>
      </c>
      <c r="B3691" s="30" t="str">
        <f>VLOOKUP(A3691,'Cód dos países'!$A$3:$C$199,2,FALSE)</f>
        <v>FSM</v>
      </c>
      <c r="C3691" s="25">
        <f>VLOOKUP(A3691,'Cód dos países'!$A$3:$C$199,3,FALSE)</f>
        <v>116</v>
      </c>
      <c r="D3691" s="29">
        <v>1990</v>
      </c>
      <c r="E3691">
        <f t="shared" si="288"/>
        <v>1161990</v>
      </c>
      <c r="F3691" s="28" t="s">
        <v>433</v>
      </c>
      <c r="G3691" s="28" t="s">
        <v>433</v>
      </c>
      <c r="H3691" s="28" t="s">
        <v>433</v>
      </c>
      <c r="I3691" s="28" t="str">
        <f t="shared" si="285"/>
        <v/>
      </c>
      <c r="J3691" s="28" t="str">
        <f t="shared" si="286"/>
        <v/>
      </c>
      <c r="K3691" s="28" t="str">
        <f t="shared" si="287"/>
        <v/>
      </c>
      <c r="L3691" s="28" t="str">
        <f t="shared" si="289"/>
        <v xml:space="preserve"> </v>
      </c>
    </row>
    <row r="3692" spans="1:12" ht="15.75" x14ac:dyDescent="0.25">
      <c r="A3692" s="31" t="s">
        <v>361</v>
      </c>
      <c r="B3692" s="30" t="str">
        <f>VLOOKUP(A3692,'Cód dos países'!$A$3:$C$199,2,FALSE)</f>
        <v>FSM</v>
      </c>
      <c r="C3692" s="25">
        <f>VLOOKUP(A3692,'Cód dos países'!$A$3:$C$199,3,FALSE)</f>
        <v>116</v>
      </c>
      <c r="D3692" s="29">
        <v>1991</v>
      </c>
      <c r="E3692">
        <f t="shared" si="288"/>
        <v>1161991</v>
      </c>
      <c r="F3692" s="28" t="s">
        <v>433</v>
      </c>
      <c r="G3692" s="28" t="s">
        <v>433</v>
      </c>
      <c r="H3692" s="28" t="s">
        <v>433</v>
      </c>
      <c r="I3692" s="28" t="str">
        <f t="shared" si="285"/>
        <v/>
      </c>
      <c r="J3692" s="28" t="str">
        <f t="shared" si="286"/>
        <v/>
      </c>
      <c r="K3692" s="28" t="str">
        <f t="shared" si="287"/>
        <v/>
      </c>
      <c r="L3692" s="28" t="str">
        <f t="shared" si="289"/>
        <v xml:space="preserve"> </v>
      </c>
    </row>
    <row r="3693" spans="1:12" ht="15.75" x14ac:dyDescent="0.25">
      <c r="A3693" s="31" t="s">
        <v>361</v>
      </c>
      <c r="B3693" s="30" t="str">
        <f>VLOOKUP(A3693,'Cód dos países'!$A$3:$C$199,2,FALSE)</f>
        <v>FSM</v>
      </c>
      <c r="C3693" s="25">
        <f>VLOOKUP(A3693,'Cód dos países'!$A$3:$C$199,3,FALSE)</f>
        <v>116</v>
      </c>
      <c r="D3693" s="29">
        <v>1992</v>
      </c>
      <c r="E3693">
        <f t="shared" si="288"/>
        <v>1161992</v>
      </c>
      <c r="F3693" s="28" t="s">
        <v>433</v>
      </c>
      <c r="G3693" s="28" t="s">
        <v>433</v>
      </c>
      <c r="H3693" s="28" t="s">
        <v>433</v>
      </c>
      <c r="I3693" s="28" t="str">
        <f t="shared" si="285"/>
        <v/>
      </c>
      <c r="J3693" s="28" t="str">
        <f t="shared" si="286"/>
        <v/>
      </c>
      <c r="K3693" s="28" t="str">
        <f t="shared" si="287"/>
        <v/>
      </c>
      <c r="L3693" s="28" t="str">
        <f t="shared" si="289"/>
        <v xml:space="preserve"> </v>
      </c>
    </row>
    <row r="3694" spans="1:12" ht="15.75" x14ac:dyDescent="0.25">
      <c r="A3694" s="31" t="s">
        <v>361</v>
      </c>
      <c r="B3694" s="30" t="str">
        <f>VLOOKUP(A3694,'Cód dos países'!$A$3:$C$199,2,FALSE)</f>
        <v>FSM</v>
      </c>
      <c r="C3694" s="25">
        <f>VLOOKUP(A3694,'Cód dos países'!$A$3:$C$199,3,FALSE)</f>
        <v>116</v>
      </c>
      <c r="D3694" s="29">
        <v>1993</v>
      </c>
      <c r="E3694">
        <f t="shared" si="288"/>
        <v>1161993</v>
      </c>
      <c r="F3694" s="28" t="s">
        <v>433</v>
      </c>
      <c r="G3694" s="28" t="s">
        <v>433</v>
      </c>
      <c r="H3694" s="28" t="s">
        <v>433</v>
      </c>
      <c r="I3694" s="28" t="str">
        <f t="shared" si="285"/>
        <v/>
      </c>
      <c r="J3694" s="28" t="str">
        <f t="shared" si="286"/>
        <v/>
      </c>
      <c r="K3694" s="28" t="str">
        <f t="shared" si="287"/>
        <v/>
      </c>
      <c r="L3694" s="28" t="str">
        <f t="shared" si="289"/>
        <v xml:space="preserve"> </v>
      </c>
    </row>
    <row r="3695" spans="1:12" ht="15.75" x14ac:dyDescent="0.25">
      <c r="A3695" s="31" t="s">
        <v>361</v>
      </c>
      <c r="B3695" s="30" t="str">
        <f>VLOOKUP(A3695,'Cód dos países'!$A$3:$C$199,2,FALSE)</f>
        <v>FSM</v>
      </c>
      <c r="C3695" s="25">
        <f>VLOOKUP(A3695,'Cód dos países'!$A$3:$C$199,3,FALSE)</f>
        <v>116</v>
      </c>
      <c r="D3695" s="29">
        <v>1994</v>
      </c>
      <c r="E3695">
        <f t="shared" si="288"/>
        <v>1161994</v>
      </c>
      <c r="F3695" s="28" t="s">
        <v>433</v>
      </c>
      <c r="G3695" s="28" t="s">
        <v>433</v>
      </c>
      <c r="H3695" s="28" t="s">
        <v>433</v>
      </c>
      <c r="I3695" s="28" t="str">
        <f t="shared" si="285"/>
        <v/>
      </c>
      <c r="J3695" s="28" t="str">
        <f t="shared" si="286"/>
        <v/>
      </c>
      <c r="K3695" s="28" t="str">
        <f t="shared" si="287"/>
        <v/>
      </c>
      <c r="L3695" s="28" t="str">
        <f t="shared" si="289"/>
        <v xml:space="preserve"> </v>
      </c>
    </row>
    <row r="3696" spans="1:12" ht="15.75" x14ac:dyDescent="0.25">
      <c r="A3696" s="31" t="s">
        <v>361</v>
      </c>
      <c r="B3696" s="30" t="str">
        <f>VLOOKUP(A3696,'Cód dos países'!$A$3:$C$199,2,FALSE)</f>
        <v>FSM</v>
      </c>
      <c r="C3696" s="25">
        <f>VLOOKUP(A3696,'Cód dos países'!$A$3:$C$199,3,FALSE)</f>
        <v>116</v>
      </c>
      <c r="D3696" s="29">
        <v>1995</v>
      </c>
      <c r="E3696">
        <f t="shared" si="288"/>
        <v>1161995</v>
      </c>
      <c r="F3696" s="28" t="s">
        <v>433</v>
      </c>
      <c r="G3696" s="28" t="s">
        <v>433</v>
      </c>
      <c r="H3696" s="28" t="s">
        <v>433</v>
      </c>
      <c r="I3696" s="28" t="str">
        <f t="shared" si="285"/>
        <v/>
      </c>
      <c r="J3696" s="28" t="str">
        <f t="shared" si="286"/>
        <v/>
      </c>
      <c r="K3696" s="28" t="str">
        <f t="shared" si="287"/>
        <v/>
      </c>
      <c r="L3696" s="28" t="str">
        <f t="shared" si="289"/>
        <v xml:space="preserve"> </v>
      </c>
    </row>
    <row r="3697" spans="1:12" ht="15.75" x14ac:dyDescent="0.25">
      <c r="A3697" s="31" t="s">
        <v>361</v>
      </c>
      <c r="B3697" s="30" t="str">
        <f>VLOOKUP(A3697,'Cód dos países'!$A$3:$C$199,2,FALSE)</f>
        <v>FSM</v>
      </c>
      <c r="C3697" s="25">
        <f>VLOOKUP(A3697,'Cód dos países'!$A$3:$C$199,3,FALSE)</f>
        <v>116</v>
      </c>
      <c r="D3697" s="29">
        <v>1996</v>
      </c>
      <c r="E3697">
        <f t="shared" si="288"/>
        <v>1161996</v>
      </c>
      <c r="F3697" s="28" t="s">
        <v>433</v>
      </c>
      <c r="G3697" s="28" t="s">
        <v>433</v>
      </c>
      <c r="H3697" s="28" t="s">
        <v>433</v>
      </c>
      <c r="I3697" s="28" t="str">
        <f t="shared" si="285"/>
        <v/>
      </c>
      <c r="J3697" s="28" t="str">
        <f t="shared" si="286"/>
        <v/>
      </c>
      <c r="K3697" s="28" t="str">
        <f t="shared" si="287"/>
        <v/>
      </c>
      <c r="L3697" s="28" t="str">
        <f t="shared" si="289"/>
        <v xml:space="preserve"> </v>
      </c>
    </row>
    <row r="3698" spans="1:12" ht="15.75" x14ac:dyDescent="0.25">
      <c r="A3698" s="31" t="s">
        <v>361</v>
      </c>
      <c r="B3698" s="30" t="str">
        <f>VLOOKUP(A3698,'Cód dos países'!$A$3:$C$199,2,FALSE)</f>
        <v>FSM</v>
      </c>
      <c r="C3698" s="25">
        <f>VLOOKUP(A3698,'Cód dos países'!$A$3:$C$199,3,FALSE)</f>
        <v>116</v>
      </c>
      <c r="D3698" s="29">
        <v>1997</v>
      </c>
      <c r="E3698">
        <f t="shared" si="288"/>
        <v>1161997</v>
      </c>
      <c r="F3698" s="28" t="s">
        <v>433</v>
      </c>
      <c r="G3698" s="28" t="s">
        <v>433</v>
      </c>
      <c r="H3698" s="28" t="s">
        <v>433</v>
      </c>
      <c r="I3698" s="28" t="str">
        <f t="shared" si="285"/>
        <v/>
      </c>
      <c r="J3698" s="28" t="str">
        <f t="shared" si="286"/>
        <v/>
      </c>
      <c r="K3698" s="28" t="str">
        <f t="shared" si="287"/>
        <v/>
      </c>
      <c r="L3698" s="28" t="str">
        <f t="shared" si="289"/>
        <v xml:space="preserve"> </v>
      </c>
    </row>
    <row r="3699" spans="1:12" ht="15.75" x14ac:dyDescent="0.25">
      <c r="A3699" s="31" t="s">
        <v>361</v>
      </c>
      <c r="B3699" s="30" t="str">
        <f>VLOOKUP(A3699,'Cód dos países'!$A$3:$C$199,2,FALSE)</f>
        <v>FSM</v>
      </c>
      <c r="C3699" s="25">
        <f>VLOOKUP(A3699,'Cód dos países'!$A$3:$C$199,3,FALSE)</f>
        <v>116</v>
      </c>
      <c r="D3699" s="29">
        <v>1998</v>
      </c>
      <c r="E3699">
        <f t="shared" si="288"/>
        <v>1161998</v>
      </c>
      <c r="F3699" s="28" t="s">
        <v>433</v>
      </c>
      <c r="G3699" s="28" t="s">
        <v>433</v>
      </c>
      <c r="H3699" s="28" t="s">
        <v>433</v>
      </c>
      <c r="I3699" s="28" t="str">
        <f t="shared" si="285"/>
        <v/>
      </c>
      <c r="J3699" s="28" t="str">
        <f t="shared" si="286"/>
        <v/>
      </c>
      <c r="K3699" s="28" t="str">
        <f t="shared" si="287"/>
        <v/>
      </c>
      <c r="L3699" s="28" t="str">
        <f t="shared" si="289"/>
        <v xml:space="preserve"> </v>
      </c>
    </row>
    <row r="3700" spans="1:12" ht="15.75" x14ac:dyDescent="0.25">
      <c r="A3700" s="31" t="s">
        <v>361</v>
      </c>
      <c r="B3700" s="30" t="str">
        <f>VLOOKUP(A3700,'Cód dos países'!$A$3:$C$199,2,FALSE)</f>
        <v>FSM</v>
      </c>
      <c r="C3700" s="25">
        <f>VLOOKUP(A3700,'Cód dos países'!$A$3:$C$199,3,FALSE)</f>
        <v>116</v>
      </c>
      <c r="D3700" s="29">
        <v>1999</v>
      </c>
      <c r="E3700">
        <f t="shared" si="288"/>
        <v>1161999</v>
      </c>
      <c r="F3700" s="28" t="s">
        <v>433</v>
      </c>
      <c r="G3700" s="28" t="s">
        <v>433</v>
      </c>
      <c r="H3700" s="28" t="s">
        <v>433</v>
      </c>
      <c r="I3700" s="28" t="str">
        <f t="shared" si="285"/>
        <v/>
      </c>
      <c r="J3700" s="28" t="str">
        <f t="shared" si="286"/>
        <v/>
      </c>
      <c r="K3700" s="28" t="str">
        <f t="shared" si="287"/>
        <v/>
      </c>
      <c r="L3700" s="28" t="str">
        <f t="shared" si="289"/>
        <v xml:space="preserve"> </v>
      </c>
    </row>
    <row r="3701" spans="1:12" ht="15.75" x14ac:dyDescent="0.25">
      <c r="A3701" s="31" t="s">
        <v>361</v>
      </c>
      <c r="B3701" s="30" t="str">
        <f>VLOOKUP(A3701,'Cód dos países'!$A$3:$C$199,2,FALSE)</f>
        <v>FSM</v>
      </c>
      <c r="C3701" s="25">
        <f>VLOOKUP(A3701,'Cód dos países'!$A$3:$C$199,3,FALSE)</f>
        <v>116</v>
      </c>
      <c r="D3701" s="29">
        <v>2000</v>
      </c>
      <c r="E3701">
        <f t="shared" si="288"/>
        <v>1162000</v>
      </c>
      <c r="F3701" s="28" t="s">
        <v>433</v>
      </c>
      <c r="G3701" s="28" t="s">
        <v>433</v>
      </c>
      <c r="H3701" s="28" t="s">
        <v>433</v>
      </c>
      <c r="I3701" s="28" t="str">
        <f t="shared" si="285"/>
        <v/>
      </c>
      <c r="J3701" s="28" t="str">
        <f t="shared" si="286"/>
        <v/>
      </c>
      <c r="K3701" s="28" t="str">
        <f t="shared" si="287"/>
        <v/>
      </c>
      <c r="L3701" s="28" t="str">
        <f t="shared" si="289"/>
        <v xml:space="preserve"> </v>
      </c>
    </row>
    <row r="3702" spans="1:12" ht="15.75" x14ac:dyDescent="0.25">
      <c r="A3702" s="31" t="s">
        <v>361</v>
      </c>
      <c r="B3702" s="30" t="str">
        <f>VLOOKUP(A3702,'Cód dos países'!$A$3:$C$199,2,FALSE)</f>
        <v>FSM</v>
      </c>
      <c r="C3702" s="25">
        <f>VLOOKUP(A3702,'Cód dos países'!$A$3:$C$199,3,FALSE)</f>
        <v>116</v>
      </c>
      <c r="D3702" s="29">
        <v>2001</v>
      </c>
      <c r="E3702">
        <f t="shared" si="288"/>
        <v>1162001</v>
      </c>
      <c r="F3702" s="28" t="s">
        <v>433</v>
      </c>
      <c r="G3702" s="28" t="s">
        <v>433</v>
      </c>
      <c r="H3702" s="28" t="s">
        <v>433</v>
      </c>
      <c r="I3702" s="28" t="str">
        <f t="shared" si="285"/>
        <v/>
      </c>
      <c r="J3702" s="28" t="str">
        <f t="shared" si="286"/>
        <v/>
      </c>
      <c r="K3702" s="28" t="str">
        <f t="shared" si="287"/>
        <v/>
      </c>
      <c r="L3702" s="28" t="str">
        <f t="shared" si="289"/>
        <v xml:space="preserve"> </v>
      </c>
    </row>
    <row r="3703" spans="1:12" ht="15.75" x14ac:dyDescent="0.25">
      <c r="A3703" s="31" t="s">
        <v>361</v>
      </c>
      <c r="B3703" s="30" t="str">
        <f>VLOOKUP(A3703,'Cód dos países'!$A$3:$C$199,2,FALSE)</f>
        <v>FSM</v>
      </c>
      <c r="C3703" s="25">
        <f>VLOOKUP(A3703,'Cód dos países'!$A$3:$C$199,3,FALSE)</f>
        <v>116</v>
      </c>
      <c r="D3703" s="29">
        <v>2002</v>
      </c>
      <c r="E3703">
        <f t="shared" si="288"/>
        <v>1162002</v>
      </c>
      <c r="F3703" s="28" t="s">
        <v>433</v>
      </c>
      <c r="G3703" s="28" t="s">
        <v>433</v>
      </c>
      <c r="H3703" s="28" t="s">
        <v>433</v>
      </c>
      <c r="I3703" s="28" t="str">
        <f t="shared" si="285"/>
        <v/>
      </c>
      <c r="J3703" s="28" t="str">
        <f t="shared" si="286"/>
        <v/>
      </c>
      <c r="K3703" s="28" t="str">
        <f t="shared" si="287"/>
        <v/>
      </c>
      <c r="L3703" s="28" t="str">
        <f t="shared" si="289"/>
        <v xml:space="preserve"> </v>
      </c>
    </row>
    <row r="3704" spans="1:12" ht="15.75" x14ac:dyDescent="0.25">
      <c r="A3704" s="31" t="s">
        <v>361</v>
      </c>
      <c r="B3704" s="30" t="str">
        <f>VLOOKUP(A3704,'Cód dos países'!$A$3:$C$199,2,FALSE)</f>
        <v>FSM</v>
      </c>
      <c r="C3704" s="25">
        <f>VLOOKUP(A3704,'Cód dos países'!$A$3:$C$199,3,FALSE)</f>
        <v>116</v>
      </c>
      <c r="D3704" s="29">
        <v>2003</v>
      </c>
      <c r="E3704">
        <f t="shared" si="288"/>
        <v>1162003</v>
      </c>
      <c r="F3704" s="28" t="s">
        <v>433</v>
      </c>
      <c r="G3704" s="28" t="s">
        <v>433</v>
      </c>
      <c r="H3704" s="28" t="s">
        <v>433</v>
      </c>
      <c r="I3704" s="28" t="str">
        <f t="shared" si="285"/>
        <v/>
      </c>
      <c r="J3704" s="28" t="str">
        <f t="shared" si="286"/>
        <v/>
      </c>
      <c r="K3704" s="28" t="str">
        <f t="shared" si="287"/>
        <v/>
      </c>
      <c r="L3704" s="28" t="str">
        <f t="shared" si="289"/>
        <v xml:space="preserve"> </v>
      </c>
    </row>
    <row r="3705" spans="1:12" ht="15.75" x14ac:dyDescent="0.25">
      <c r="A3705" s="31" t="s">
        <v>361</v>
      </c>
      <c r="B3705" s="30" t="str">
        <f>VLOOKUP(A3705,'Cód dos países'!$A$3:$C$199,2,FALSE)</f>
        <v>FSM</v>
      </c>
      <c r="C3705" s="25">
        <f>VLOOKUP(A3705,'Cód dos países'!$A$3:$C$199,3,FALSE)</f>
        <v>116</v>
      </c>
      <c r="D3705" s="29">
        <v>2004</v>
      </c>
      <c r="E3705">
        <f t="shared" si="288"/>
        <v>1162004</v>
      </c>
      <c r="F3705" s="28" t="s">
        <v>433</v>
      </c>
      <c r="G3705" s="28" t="s">
        <v>433</v>
      </c>
      <c r="H3705" s="28" t="s">
        <v>433</v>
      </c>
      <c r="I3705" s="28" t="str">
        <f t="shared" si="285"/>
        <v/>
      </c>
      <c r="J3705" s="28" t="str">
        <f t="shared" si="286"/>
        <v/>
      </c>
      <c r="K3705" s="28" t="str">
        <f t="shared" si="287"/>
        <v/>
      </c>
      <c r="L3705" s="28" t="str">
        <f t="shared" si="289"/>
        <v xml:space="preserve"> </v>
      </c>
    </row>
    <row r="3706" spans="1:12" ht="15.75" x14ac:dyDescent="0.25">
      <c r="A3706" s="31" t="s">
        <v>361</v>
      </c>
      <c r="B3706" s="30" t="str">
        <f>VLOOKUP(A3706,'Cód dos países'!$A$3:$C$199,2,FALSE)</f>
        <v>FSM</v>
      </c>
      <c r="C3706" s="25">
        <f>VLOOKUP(A3706,'Cód dos países'!$A$3:$C$199,3,FALSE)</f>
        <v>116</v>
      </c>
      <c r="D3706" s="29">
        <v>2005</v>
      </c>
      <c r="E3706">
        <f t="shared" si="288"/>
        <v>1162005</v>
      </c>
      <c r="F3706" s="28" t="s">
        <v>433</v>
      </c>
      <c r="G3706" s="28" t="s">
        <v>433</v>
      </c>
      <c r="H3706" s="28" t="s">
        <v>433</v>
      </c>
      <c r="I3706" s="28" t="str">
        <f t="shared" si="285"/>
        <v/>
      </c>
      <c r="J3706" s="28" t="str">
        <f t="shared" si="286"/>
        <v/>
      </c>
      <c r="K3706" s="28" t="str">
        <f t="shared" si="287"/>
        <v/>
      </c>
      <c r="L3706" s="28" t="str">
        <f t="shared" si="289"/>
        <v xml:space="preserve"> </v>
      </c>
    </row>
    <row r="3707" spans="1:12" ht="15.75" x14ac:dyDescent="0.25">
      <c r="A3707" s="31" t="s">
        <v>361</v>
      </c>
      <c r="B3707" s="30" t="str">
        <f>VLOOKUP(A3707,'Cód dos países'!$A$3:$C$199,2,FALSE)</f>
        <v>FSM</v>
      </c>
      <c r="C3707" s="25">
        <f>VLOOKUP(A3707,'Cód dos países'!$A$3:$C$199,3,FALSE)</f>
        <v>116</v>
      </c>
      <c r="D3707" s="29">
        <v>2006</v>
      </c>
      <c r="E3707">
        <f t="shared" si="288"/>
        <v>1162006</v>
      </c>
      <c r="F3707" s="28" t="s">
        <v>433</v>
      </c>
      <c r="G3707" s="28" t="s">
        <v>433</v>
      </c>
      <c r="H3707" s="28" t="s">
        <v>433</v>
      </c>
      <c r="I3707" s="28" t="str">
        <f t="shared" si="285"/>
        <v/>
      </c>
      <c r="J3707" s="28" t="str">
        <f t="shared" si="286"/>
        <v/>
      </c>
      <c r="K3707" s="28" t="str">
        <f t="shared" si="287"/>
        <v/>
      </c>
      <c r="L3707" s="28" t="str">
        <f t="shared" si="289"/>
        <v xml:space="preserve"> </v>
      </c>
    </row>
    <row r="3708" spans="1:12" ht="15.75" x14ac:dyDescent="0.25">
      <c r="A3708" s="31" t="s">
        <v>361</v>
      </c>
      <c r="B3708" s="30" t="str">
        <f>VLOOKUP(A3708,'Cód dos países'!$A$3:$C$199,2,FALSE)</f>
        <v>FSM</v>
      </c>
      <c r="C3708" s="25">
        <f>VLOOKUP(A3708,'Cód dos países'!$A$3:$C$199,3,FALSE)</f>
        <v>116</v>
      </c>
      <c r="D3708" s="29">
        <v>2007</v>
      </c>
      <c r="E3708">
        <f t="shared" si="288"/>
        <v>1162007</v>
      </c>
      <c r="F3708" s="28" t="s">
        <v>433</v>
      </c>
      <c r="G3708" s="28" t="s">
        <v>433</v>
      </c>
      <c r="H3708" s="28" t="s">
        <v>433</v>
      </c>
      <c r="I3708" s="28" t="str">
        <f t="shared" si="285"/>
        <v/>
      </c>
      <c r="J3708" s="28" t="str">
        <f t="shared" si="286"/>
        <v/>
      </c>
      <c r="K3708" s="28" t="str">
        <f t="shared" si="287"/>
        <v/>
      </c>
      <c r="L3708" s="28" t="str">
        <f t="shared" si="289"/>
        <v xml:space="preserve"> </v>
      </c>
    </row>
    <row r="3709" spans="1:12" ht="15.75" x14ac:dyDescent="0.25">
      <c r="A3709" s="31" t="s">
        <v>361</v>
      </c>
      <c r="B3709" s="30" t="str">
        <f>VLOOKUP(A3709,'Cód dos países'!$A$3:$C$199,2,FALSE)</f>
        <v>FSM</v>
      </c>
      <c r="C3709" s="25">
        <f>VLOOKUP(A3709,'Cód dos países'!$A$3:$C$199,3,FALSE)</f>
        <v>116</v>
      </c>
      <c r="D3709" s="29">
        <v>2008</v>
      </c>
      <c r="E3709">
        <f t="shared" si="288"/>
        <v>1162008</v>
      </c>
      <c r="F3709" s="28" t="s">
        <v>433</v>
      </c>
      <c r="G3709" s="28" t="s">
        <v>433</v>
      </c>
      <c r="H3709" s="28" t="s">
        <v>433</v>
      </c>
      <c r="I3709" s="28" t="str">
        <f t="shared" si="285"/>
        <v/>
      </c>
      <c r="J3709" s="28" t="str">
        <f t="shared" si="286"/>
        <v/>
      </c>
      <c r="K3709" s="28" t="str">
        <f t="shared" si="287"/>
        <v/>
      </c>
      <c r="L3709" s="28" t="str">
        <f t="shared" si="289"/>
        <v xml:space="preserve"> </v>
      </c>
    </row>
    <row r="3710" spans="1:12" ht="15.75" x14ac:dyDescent="0.25">
      <c r="A3710" s="31" t="s">
        <v>361</v>
      </c>
      <c r="B3710" s="30" t="str">
        <f>VLOOKUP(A3710,'Cód dos países'!$A$3:$C$199,2,FALSE)</f>
        <v>FSM</v>
      </c>
      <c r="C3710" s="25">
        <f>VLOOKUP(A3710,'Cód dos países'!$A$3:$C$199,3,FALSE)</f>
        <v>116</v>
      </c>
      <c r="D3710" s="29">
        <v>2009</v>
      </c>
      <c r="E3710">
        <f t="shared" si="288"/>
        <v>1162009</v>
      </c>
      <c r="F3710" s="28" t="s">
        <v>433</v>
      </c>
      <c r="G3710" s="28" t="s">
        <v>433</v>
      </c>
      <c r="H3710" s="28" t="s">
        <v>433</v>
      </c>
      <c r="I3710" s="28" t="str">
        <f t="shared" si="285"/>
        <v/>
      </c>
      <c r="J3710" s="28" t="str">
        <f t="shared" si="286"/>
        <v/>
      </c>
      <c r="K3710" s="28" t="str">
        <f t="shared" si="287"/>
        <v/>
      </c>
      <c r="L3710" s="28" t="str">
        <f t="shared" si="289"/>
        <v xml:space="preserve"> </v>
      </c>
    </row>
    <row r="3711" spans="1:12" ht="15.75" x14ac:dyDescent="0.25">
      <c r="A3711" s="31" t="s">
        <v>361</v>
      </c>
      <c r="B3711" s="30" t="str">
        <f>VLOOKUP(A3711,'Cód dos países'!$A$3:$C$199,2,FALSE)</f>
        <v>FSM</v>
      </c>
      <c r="C3711" s="25">
        <f>VLOOKUP(A3711,'Cód dos países'!$A$3:$C$199,3,FALSE)</f>
        <v>116</v>
      </c>
      <c r="D3711" s="29">
        <v>2010</v>
      </c>
      <c r="E3711">
        <f t="shared" si="288"/>
        <v>1162010</v>
      </c>
      <c r="F3711" s="28" t="s">
        <v>433</v>
      </c>
      <c r="G3711" s="28" t="s">
        <v>433</v>
      </c>
      <c r="H3711" s="28" t="s">
        <v>433</v>
      </c>
      <c r="I3711" s="28" t="str">
        <f t="shared" si="285"/>
        <v/>
      </c>
      <c r="J3711" s="28" t="str">
        <f t="shared" si="286"/>
        <v/>
      </c>
      <c r="K3711" s="28" t="str">
        <f t="shared" si="287"/>
        <v/>
      </c>
      <c r="L3711" s="28" t="str">
        <f t="shared" si="289"/>
        <v xml:space="preserve"> </v>
      </c>
    </row>
    <row r="3712" spans="1:12" ht="15.75" x14ac:dyDescent="0.25">
      <c r="A3712" s="31" t="s">
        <v>361</v>
      </c>
      <c r="B3712" s="30" t="str">
        <f>VLOOKUP(A3712,'Cód dos países'!$A$3:$C$199,2,FALSE)</f>
        <v>FSM</v>
      </c>
      <c r="C3712" s="25">
        <f>VLOOKUP(A3712,'Cód dos países'!$A$3:$C$199,3,FALSE)</f>
        <v>116</v>
      </c>
      <c r="D3712" s="29">
        <v>2011</v>
      </c>
      <c r="E3712">
        <f t="shared" si="288"/>
        <v>1162011</v>
      </c>
      <c r="F3712" s="28" t="s">
        <v>433</v>
      </c>
      <c r="G3712" s="28" t="s">
        <v>433</v>
      </c>
      <c r="H3712" s="28" t="s">
        <v>433</v>
      </c>
      <c r="I3712" s="28" t="str">
        <f t="shared" si="285"/>
        <v/>
      </c>
      <c r="J3712" s="28" t="str">
        <f t="shared" si="286"/>
        <v/>
      </c>
      <c r="K3712" s="28" t="str">
        <f t="shared" si="287"/>
        <v/>
      </c>
      <c r="L3712" s="28" t="str">
        <f t="shared" si="289"/>
        <v xml:space="preserve"> </v>
      </c>
    </row>
    <row r="3713" spans="1:12" ht="15.75" x14ac:dyDescent="0.25">
      <c r="A3713" s="31" t="s">
        <v>361</v>
      </c>
      <c r="B3713" s="30" t="str">
        <f>VLOOKUP(A3713,'Cód dos países'!$A$3:$C$199,2,FALSE)</f>
        <v>FSM</v>
      </c>
      <c r="C3713" s="25">
        <f>VLOOKUP(A3713,'Cód dos países'!$A$3:$C$199,3,FALSE)</f>
        <v>116</v>
      </c>
      <c r="D3713" s="29">
        <v>2012</v>
      </c>
      <c r="E3713">
        <f t="shared" si="288"/>
        <v>1162012</v>
      </c>
      <c r="F3713" s="28" t="s">
        <v>433</v>
      </c>
      <c r="G3713" s="28" t="s">
        <v>433</v>
      </c>
      <c r="H3713" s="28" t="s">
        <v>433</v>
      </c>
      <c r="I3713" s="28" t="str">
        <f t="shared" si="285"/>
        <v/>
      </c>
      <c r="J3713" s="28" t="str">
        <f t="shared" si="286"/>
        <v/>
      </c>
      <c r="K3713" s="28" t="str">
        <f t="shared" si="287"/>
        <v/>
      </c>
      <c r="L3713" s="28" t="str">
        <f t="shared" si="289"/>
        <v xml:space="preserve"> </v>
      </c>
    </row>
    <row r="3714" spans="1:12" ht="15.75" x14ac:dyDescent="0.25">
      <c r="A3714" s="31" t="s">
        <v>361</v>
      </c>
      <c r="B3714" s="30" t="str">
        <f>VLOOKUP(A3714,'Cód dos países'!$A$3:$C$199,2,FALSE)</f>
        <v>FSM</v>
      </c>
      <c r="C3714" s="25">
        <f>VLOOKUP(A3714,'Cód dos países'!$A$3:$C$199,3,FALSE)</f>
        <v>116</v>
      </c>
      <c r="D3714" s="29">
        <v>2013</v>
      </c>
      <c r="E3714">
        <f t="shared" si="288"/>
        <v>1162013</v>
      </c>
      <c r="F3714" s="28" t="s">
        <v>433</v>
      </c>
      <c r="G3714" s="28" t="s">
        <v>433</v>
      </c>
      <c r="H3714" s="28" t="s">
        <v>433</v>
      </c>
      <c r="I3714" s="28" t="str">
        <f t="shared" si="285"/>
        <v/>
      </c>
      <c r="J3714" s="28" t="str">
        <f t="shared" si="286"/>
        <v/>
      </c>
      <c r="K3714" s="28" t="str">
        <f t="shared" si="287"/>
        <v/>
      </c>
      <c r="L3714" s="28" t="str">
        <f t="shared" si="289"/>
        <v xml:space="preserve"> </v>
      </c>
    </row>
    <row r="3715" spans="1:12" ht="15.75" x14ac:dyDescent="0.25">
      <c r="A3715" s="31" t="s">
        <v>361</v>
      </c>
      <c r="B3715" s="30" t="str">
        <f>VLOOKUP(A3715,'Cód dos países'!$A$3:$C$199,2,FALSE)</f>
        <v>FSM</v>
      </c>
      <c r="C3715" s="25">
        <f>VLOOKUP(A3715,'Cód dos países'!$A$3:$C$199,3,FALSE)</f>
        <v>116</v>
      </c>
      <c r="D3715" s="29">
        <v>2014</v>
      </c>
      <c r="E3715">
        <f t="shared" si="288"/>
        <v>1162014</v>
      </c>
      <c r="F3715" s="28" t="s">
        <v>433</v>
      </c>
      <c r="G3715" s="28" t="s">
        <v>433</v>
      </c>
      <c r="H3715" s="28" t="s">
        <v>433</v>
      </c>
      <c r="I3715" s="28" t="str">
        <f t="shared" si="285"/>
        <v/>
      </c>
      <c r="J3715" s="28" t="str">
        <f t="shared" si="286"/>
        <v/>
      </c>
      <c r="K3715" s="28" t="str">
        <f t="shared" si="287"/>
        <v/>
      </c>
      <c r="L3715" s="28" t="str">
        <f t="shared" si="289"/>
        <v xml:space="preserve"> </v>
      </c>
    </row>
    <row r="3716" spans="1:12" ht="15.75" x14ac:dyDescent="0.25">
      <c r="A3716" s="31" t="s">
        <v>185</v>
      </c>
      <c r="B3716" s="30" t="str">
        <f>VLOOKUP(A3716,'Cód dos países'!$A$3:$C$199,2,FALSE)</f>
        <v>MDA</v>
      </c>
      <c r="C3716" s="25">
        <f>VLOOKUP(A3716,'Cód dos países'!$A$3:$C$199,3,FALSE)</f>
        <v>117</v>
      </c>
      <c r="D3716" s="29">
        <v>1983</v>
      </c>
      <c r="E3716">
        <f t="shared" si="288"/>
        <v>1171983</v>
      </c>
      <c r="F3716" s="28" t="s">
        <v>433</v>
      </c>
      <c r="G3716" s="28" t="s">
        <v>433</v>
      </c>
      <c r="H3716" s="28" t="s">
        <v>433</v>
      </c>
      <c r="I3716" s="28" t="str">
        <f t="shared" ref="I3716:I3779" si="290">IF(F3716=".","",IF($D3716&gt;2009,F3716,F3716/12))</f>
        <v/>
      </c>
      <c r="J3716" s="28" t="str">
        <f t="shared" ref="J3716:J3779" si="291">IF(G3716=".","",IF($D3716&gt;2009,G3716,G3716/6))</f>
        <v/>
      </c>
      <c r="K3716" s="28" t="str">
        <f t="shared" ref="K3716:K3779" si="292">IF(H3716=".","",IF($D3716&gt;2009,H3716,H3716/6))</f>
        <v/>
      </c>
      <c r="L3716" s="28" t="str">
        <f t="shared" si="289"/>
        <v xml:space="preserve"> </v>
      </c>
    </row>
    <row r="3717" spans="1:12" ht="15.75" x14ac:dyDescent="0.25">
      <c r="A3717" s="31" t="s">
        <v>185</v>
      </c>
      <c r="B3717" s="30" t="str">
        <f>VLOOKUP(A3717,'Cód dos países'!$A$3:$C$199,2,FALSE)</f>
        <v>MDA</v>
      </c>
      <c r="C3717" s="25">
        <f>VLOOKUP(A3717,'Cód dos países'!$A$3:$C$199,3,FALSE)</f>
        <v>117</v>
      </c>
      <c r="D3717" s="29">
        <v>1984</v>
      </c>
      <c r="E3717">
        <f t="shared" ref="E3717:E3780" si="293">C3717*10000+D3717</f>
        <v>1171984</v>
      </c>
      <c r="F3717" s="28" t="s">
        <v>433</v>
      </c>
      <c r="G3717" s="28" t="s">
        <v>433</v>
      </c>
      <c r="H3717" s="28" t="s">
        <v>433</v>
      </c>
      <c r="I3717" s="28" t="str">
        <f t="shared" si="290"/>
        <v/>
      </c>
      <c r="J3717" s="28" t="str">
        <f t="shared" si="291"/>
        <v/>
      </c>
      <c r="K3717" s="28" t="str">
        <f t="shared" si="292"/>
        <v/>
      </c>
      <c r="L3717" s="28" t="str">
        <f t="shared" si="289"/>
        <v xml:space="preserve"> </v>
      </c>
    </row>
    <row r="3718" spans="1:12" ht="15.75" x14ac:dyDescent="0.25">
      <c r="A3718" s="31" t="s">
        <v>185</v>
      </c>
      <c r="B3718" s="30" t="str">
        <f>VLOOKUP(A3718,'Cód dos países'!$A$3:$C$199,2,FALSE)</f>
        <v>MDA</v>
      </c>
      <c r="C3718" s="25">
        <f>VLOOKUP(A3718,'Cód dos países'!$A$3:$C$199,3,FALSE)</f>
        <v>117</v>
      </c>
      <c r="D3718" s="29">
        <v>1985</v>
      </c>
      <c r="E3718">
        <f t="shared" si="293"/>
        <v>1171985</v>
      </c>
      <c r="F3718" s="28" t="s">
        <v>433</v>
      </c>
      <c r="G3718" s="28" t="s">
        <v>433</v>
      </c>
      <c r="H3718" s="28" t="s">
        <v>433</v>
      </c>
      <c r="I3718" s="28" t="str">
        <f t="shared" si="290"/>
        <v/>
      </c>
      <c r="J3718" s="28" t="str">
        <f t="shared" si="291"/>
        <v/>
      </c>
      <c r="K3718" s="28" t="str">
        <f t="shared" si="292"/>
        <v/>
      </c>
      <c r="L3718" s="28" t="str">
        <f t="shared" si="289"/>
        <v xml:space="preserve"> </v>
      </c>
    </row>
    <row r="3719" spans="1:12" ht="15.75" x14ac:dyDescent="0.25">
      <c r="A3719" s="31" t="s">
        <v>185</v>
      </c>
      <c r="B3719" s="30" t="str">
        <f>VLOOKUP(A3719,'Cód dos países'!$A$3:$C$199,2,FALSE)</f>
        <v>MDA</v>
      </c>
      <c r="C3719" s="25">
        <f>VLOOKUP(A3719,'Cód dos países'!$A$3:$C$199,3,FALSE)</f>
        <v>117</v>
      </c>
      <c r="D3719" s="29">
        <v>1986</v>
      </c>
      <c r="E3719">
        <f t="shared" si="293"/>
        <v>1171986</v>
      </c>
      <c r="F3719" s="28" t="s">
        <v>433</v>
      </c>
      <c r="G3719" s="28" t="s">
        <v>433</v>
      </c>
      <c r="H3719" s="28" t="s">
        <v>433</v>
      </c>
      <c r="I3719" s="28" t="str">
        <f t="shared" si="290"/>
        <v/>
      </c>
      <c r="J3719" s="28" t="str">
        <f t="shared" si="291"/>
        <v/>
      </c>
      <c r="K3719" s="28" t="str">
        <f t="shared" si="292"/>
        <v/>
      </c>
      <c r="L3719" s="28" t="str">
        <f t="shared" si="289"/>
        <v xml:space="preserve"> </v>
      </c>
    </row>
    <row r="3720" spans="1:12" ht="15.75" x14ac:dyDescent="0.25">
      <c r="A3720" s="31" t="s">
        <v>185</v>
      </c>
      <c r="B3720" s="30" t="str">
        <f>VLOOKUP(A3720,'Cód dos países'!$A$3:$C$199,2,FALSE)</f>
        <v>MDA</v>
      </c>
      <c r="C3720" s="25">
        <f>VLOOKUP(A3720,'Cód dos países'!$A$3:$C$199,3,FALSE)</f>
        <v>117</v>
      </c>
      <c r="D3720" s="29">
        <v>1987</v>
      </c>
      <c r="E3720">
        <f t="shared" si="293"/>
        <v>1171987</v>
      </c>
      <c r="F3720" s="28" t="s">
        <v>433</v>
      </c>
      <c r="G3720" s="28" t="s">
        <v>433</v>
      </c>
      <c r="H3720" s="28" t="s">
        <v>433</v>
      </c>
      <c r="I3720" s="28" t="str">
        <f t="shared" si="290"/>
        <v/>
      </c>
      <c r="J3720" s="28" t="str">
        <f t="shared" si="291"/>
        <v/>
      </c>
      <c r="K3720" s="28" t="str">
        <f t="shared" si="292"/>
        <v/>
      </c>
      <c r="L3720" s="28" t="str">
        <f t="shared" si="289"/>
        <v xml:space="preserve"> </v>
      </c>
    </row>
    <row r="3721" spans="1:12" ht="15.75" x14ac:dyDescent="0.25">
      <c r="A3721" s="31" t="s">
        <v>185</v>
      </c>
      <c r="B3721" s="30" t="str">
        <f>VLOOKUP(A3721,'Cód dos países'!$A$3:$C$199,2,FALSE)</f>
        <v>MDA</v>
      </c>
      <c r="C3721" s="25">
        <f>VLOOKUP(A3721,'Cód dos países'!$A$3:$C$199,3,FALSE)</f>
        <v>117</v>
      </c>
      <c r="D3721" s="29">
        <v>1988</v>
      </c>
      <c r="E3721">
        <f t="shared" si="293"/>
        <v>1171988</v>
      </c>
      <c r="F3721" s="28" t="s">
        <v>433</v>
      </c>
      <c r="G3721" s="28" t="s">
        <v>433</v>
      </c>
      <c r="H3721" s="28" t="s">
        <v>433</v>
      </c>
      <c r="I3721" s="28" t="str">
        <f t="shared" si="290"/>
        <v/>
      </c>
      <c r="J3721" s="28" t="str">
        <f t="shared" si="291"/>
        <v/>
      </c>
      <c r="K3721" s="28" t="str">
        <f t="shared" si="292"/>
        <v/>
      </c>
      <c r="L3721" s="28" t="str">
        <f t="shared" ref="L3721:L3784" si="294">IF(AND(I3721="",J3721="",K3721="")," ",IFERROR((1/3)*I3721+(1/3)*J3721+(1/3)*K3721,""))</f>
        <v xml:space="preserve"> </v>
      </c>
    </row>
    <row r="3722" spans="1:12" ht="15.75" x14ac:dyDescent="0.25">
      <c r="A3722" s="31" t="s">
        <v>185</v>
      </c>
      <c r="B3722" s="30" t="str">
        <f>VLOOKUP(A3722,'Cód dos países'!$A$3:$C$199,2,FALSE)</f>
        <v>MDA</v>
      </c>
      <c r="C3722" s="25">
        <f>VLOOKUP(A3722,'Cód dos países'!$A$3:$C$199,3,FALSE)</f>
        <v>117</v>
      </c>
      <c r="D3722" s="29">
        <v>1989</v>
      </c>
      <c r="E3722">
        <f t="shared" si="293"/>
        <v>1171989</v>
      </c>
      <c r="F3722" s="28" t="s">
        <v>433</v>
      </c>
      <c r="G3722" s="28" t="s">
        <v>433</v>
      </c>
      <c r="H3722" s="28" t="s">
        <v>433</v>
      </c>
      <c r="I3722" s="28" t="str">
        <f t="shared" si="290"/>
        <v/>
      </c>
      <c r="J3722" s="28" t="str">
        <f t="shared" si="291"/>
        <v/>
      </c>
      <c r="K3722" s="28" t="str">
        <f t="shared" si="292"/>
        <v/>
      </c>
      <c r="L3722" s="28" t="str">
        <f t="shared" si="294"/>
        <v xml:space="preserve"> </v>
      </c>
    </row>
    <row r="3723" spans="1:12" ht="15.75" x14ac:dyDescent="0.25">
      <c r="A3723" s="31" t="s">
        <v>185</v>
      </c>
      <c r="B3723" s="30" t="str">
        <f>VLOOKUP(A3723,'Cód dos países'!$A$3:$C$199,2,FALSE)</f>
        <v>MDA</v>
      </c>
      <c r="C3723" s="25">
        <f>VLOOKUP(A3723,'Cód dos países'!$A$3:$C$199,3,FALSE)</f>
        <v>117</v>
      </c>
      <c r="D3723" s="29">
        <v>1990</v>
      </c>
      <c r="E3723">
        <f t="shared" si="293"/>
        <v>1171990</v>
      </c>
      <c r="F3723" s="28" t="s">
        <v>433</v>
      </c>
      <c r="G3723" s="28" t="s">
        <v>433</v>
      </c>
      <c r="H3723" s="28" t="s">
        <v>433</v>
      </c>
      <c r="I3723" s="28" t="str">
        <f t="shared" si="290"/>
        <v/>
      </c>
      <c r="J3723" s="28" t="str">
        <f t="shared" si="291"/>
        <v/>
      </c>
      <c r="K3723" s="28" t="str">
        <f t="shared" si="292"/>
        <v/>
      </c>
      <c r="L3723" s="28" t="str">
        <f t="shared" si="294"/>
        <v xml:space="preserve"> </v>
      </c>
    </row>
    <row r="3724" spans="1:12" ht="15.75" x14ac:dyDescent="0.25">
      <c r="A3724" s="31" t="s">
        <v>185</v>
      </c>
      <c r="B3724" s="30" t="str">
        <f>VLOOKUP(A3724,'Cód dos países'!$A$3:$C$199,2,FALSE)</f>
        <v>MDA</v>
      </c>
      <c r="C3724" s="25">
        <f>VLOOKUP(A3724,'Cód dos países'!$A$3:$C$199,3,FALSE)</f>
        <v>117</v>
      </c>
      <c r="D3724" s="29">
        <v>1991</v>
      </c>
      <c r="E3724">
        <f t="shared" si="293"/>
        <v>1171991</v>
      </c>
      <c r="F3724" s="28" t="s">
        <v>433</v>
      </c>
      <c r="G3724" s="28" t="s">
        <v>433</v>
      </c>
      <c r="H3724" s="28" t="s">
        <v>433</v>
      </c>
      <c r="I3724" s="28" t="str">
        <f t="shared" si="290"/>
        <v/>
      </c>
      <c r="J3724" s="28" t="str">
        <f t="shared" si="291"/>
        <v/>
      </c>
      <c r="K3724" s="28" t="str">
        <f t="shared" si="292"/>
        <v/>
      </c>
      <c r="L3724" s="28" t="str">
        <f t="shared" si="294"/>
        <v xml:space="preserve"> </v>
      </c>
    </row>
    <row r="3725" spans="1:12" ht="15.75" x14ac:dyDescent="0.25">
      <c r="A3725" s="31" t="s">
        <v>185</v>
      </c>
      <c r="B3725" s="30" t="str">
        <f>VLOOKUP(A3725,'Cód dos países'!$A$3:$C$199,2,FALSE)</f>
        <v>MDA</v>
      </c>
      <c r="C3725" s="25">
        <f>VLOOKUP(A3725,'Cód dos países'!$A$3:$C$199,3,FALSE)</f>
        <v>117</v>
      </c>
      <c r="D3725" s="29">
        <v>1992</v>
      </c>
      <c r="E3725">
        <f t="shared" si="293"/>
        <v>1171992</v>
      </c>
      <c r="F3725" s="28" t="s">
        <v>433</v>
      </c>
      <c r="G3725" s="28" t="s">
        <v>433</v>
      </c>
      <c r="H3725" s="28" t="s">
        <v>433</v>
      </c>
      <c r="I3725" s="28" t="str">
        <f t="shared" si="290"/>
        <v/>
      </c>
      <c r="J3725" s="28" t="str">
        <f t="shared" si="291"/>
        <v/>
      </c>
      <c r="K3725" s="28" t="str">
        <f t="shared" si="292"/>
        <v/>
      </c>
      <c r="L3725" s="28" t="str">
        <f t="shared" si="294"/>
        <v xml:space="preserve"> </v>
      </c>
    </row>
    <row r="3726" spans="1:12" ht="15.75" x14ac:dyDescent="0.25">
      <c r="A3726" s="31" t="s">
        <v>185</v>
      </c>
      <c r="B3726" s="30" t="str">
        <f>VLOOKUP(A3726,'Cód dos países'!$A$3:$C$199,2,FALSE)</f>
        <v>MDA</v>
      </c>
      <c r="C3726" s="25">
        <f>VLOOKUP(A3726,'Cód dos países'!$A$3:$C$199,3,FALSE)</f>
        <v>117</v>
      </c>
      <c r="D3726" s="29">
        <v>1993</v>
      </c>
      <c r="E3726">
        <f t="shared" si="293"/>
        <v>1171993</v>
      </c>
      <c r="F3726" s="28" t="s">
        <v>433</v>
      </c>
      <c r="G3726" s="28" t="s">
        <v>433</v>
      </c>
      <c r="H3726" s="28" t="s">
        <v>433</v>
      </c>
      <c r="I3726" s="28" t="str">
        <f t="shared" si="290"/>
        <v/>
      </c>
      <c r="J3726" s="28" t="str">
        <f t="shared" si="291"/>
        <v/>
      </c>
      <c r="K3726" s="28" t="str">
        <f t="shared" si="292"/>
        <v/>
      </c>
      <c r="L3726" s="28" t="str">
        <f t="shared" si="294"/>
        <v xml:space="preserve"> </v>
      </c>
    </row>
    <row r="3727" spans="1:12" ht="15.75" x14ac:dyDescent="0.25">
      <c r="A3727" s="31" t="s">
        <v>185</v>
      </c>
      <c r="B3727" s="30" t="str">
        <f>VLOOKUP(A3727,'Cód dos países'!$A$3:$C$199,2,FALSE)</f>
        <v>MDA</v>
      </c>
      <c r="C3727" s="25">
        <f>VLOOKUP(A3727,'Cód dos países'!$A$3:$C$199,3,FALSE)</f>
        <v>117</v>
      </c>
      <c r="D3727" s="29">
        <v>1994</v>
      </c>
      <c r="E3727">
        <f t="shared" si="293"/>
        <v>1171994</v>
      </c>
      <c r="F3727" s="28" t="s">
        <v>433</v>
      </c>
      <c r="G3727" s="28" t="s">
        <v>433</v>
      </c>
      <c r="H3727" s="28" t="s">
        <v>433</v>
      </c>
      <c r="I3727" s="28" t="str">
        <f t="shared" si="290"/>
        <v/>
      </c>
      <c r="J3727" s="28" t="str">
        <f t="shared" si="291"/>
        <v/>
      </c>
      <c r="K3727" s="28" t="str">
        <f t="shared" si="292"/>
        <v/>
      </c>
      <c r="L3727" s="28" t="str">
        <f t="shared" si="294"/>
        <v xml:space="preserve"> </v>
      </c>
    </row>
    <row r="3728" spans="1:12" ht="15.75" x14ac:dyDescent="0.25">
      <c r="A3728" s="31" t="s">
        <v>185</v>
      </c>
      <c r="B3728" s="30" t="str">
        <f>VLOOKUP(A3728,'Cód dos países'!$A$3:$C$199,2,FALSE)</f>
        <v>MDA</v>
      </c>
      <c r="C3728" s="25">
        <f>VLOOKUP(A3728,'Cód dos países'!$A$3:$C$199,3,FALSE)</f>
        <v>117</v>
      </c>
      <c r="D3728" s="29">
        <v>1995</v>
      </c>
      <c r="E3728">
        <f t="shared" si="293"/>
        <v>1171995</v>
      </c>
      <c r="F3728" s="28" t="s">
        <v>433</v>
      </c>
      <c r="G3728" s="28" t="s">
        <v>433</v>
      </c>
      <c r="H3728" s="28" t="s">
        <v>433</v>
      </c>
      <c r="I3728" s="28" t="str">
        <f t="shared" si="290"/>
        <v/>
      </c>
      <c r="J3728" s="28" t="str">
        <f t="shared" si="291"/>
        <v/>
      </c>
      <c r="K3728" s="28" t="str">
        <f t="shared" si="292"/>
        <v/>
      </c>
      <c r="L3728" s="28" t="str">
        <f t="shared" si="294"/>
        <v xml:space="preserve"> </v>
      </c>
    </row>
    <row r="3729" spans="1:12" ht="15.75" x14ac:dyDescent="0.25">
      <c r="A3729" s="31" t="s">
        <v>185</v>
      </c>
      <c r="B3729" s="30" t="str">
        <f>VLOOKUP(A3729,'Cód dos países'!$A$3:$C$199,2,FALSE)</f>
        <v>MDA</v>
      </c>
      <c r="C3729" s="25">
        <f>VLOOKUP(A3729,'Cód dos países'!$A$3:$C$199,3,FALSE)</f>
        <v>117</v>
      </c>
      <c r="D3729" s="29">
        <v>1996</v>
      </c>
      <c r="E3729">
        <f t="shared" si="293"/>
        <v>1171996</v>
      </c>
      <c r="F3729" s="28" t="s">
        <v>433</v>
      </c>
      <c r="G3729" s="28" t="s">
        <v>433</v>
      </c>
      <c r="H3729" s="28" t="s">
        <v>433</v>
      </c>
      <c r="I3729" s="28" t="str">
        <f t="shared" si="290"/>
        <v/>
      </c>
      <c r="J3729" s="28" t="str">
        <f t="shared" si="291"/>
        <v/>
      </c>
      <c r="K3729" s="28" t="str">
        <f t="shared" si="292"/>
        <v/>
      </c>
      <c r="L3729" s="28" t="str">
        <f t="shared" si="294"/>
        <v xml:space="preserve"> </v>
      </c>
    </row>
    <row r="3730" spans="1:12" ht="15.75" x14ac:dyDescent="0.25">
      <c r="A3730" s="31" t="s">
        <v>185</v>
      </c>
      <c r="B3730" s="30" t="str">
        <f>VLOOKUP(A3730,'Cód dos países'!$A$3:$C$199,2,FALSE)</f>
        <v>MDA</v>
      </c>
      <c r="C3730" s="25">
        <f>VLOOKUP(A3730,'Cód dos países'!$A$3:$C$199,3,FALSE)</f>
        <v>117</v>
      </c>
      <c r="D3730" s="29">
        <v>1997</v>
      </c>
      <c r="E3730">
        <f t="shared" si="293"/>
        <v>1171997</v>
      </c>
      <c r="F3730" s="28" t="s">
        <v>433</v>
      </c>
      <c r="G3730" s="28" t="s">
        <v>433</v>
      </c>
      <c r="H3730" s="28" t="s">
        <v>433</v>
      </c>
      <c r="I3730" s="28" t="str">
        <f t="shared" si="290"/>
        <v/>
      </c>
      <c r="J3730" s="28" t="str">
        <f t="shared" si="291"/>
        <v/>
      </c>
      <c r="K3730" s="28" t="str">
        <f t="shared" si="292"/>
        <v/>
      </c>
      <c r="L3730" s="28" t="str">
        <f t="shared" si="294"/>
        <v xml:space="preserve"> </v>
      </c>
    </row>
    <row r="3731" spans="1:12" ht="15.75" x14ac:dyDescent="0.25">
      <c r="A3731" s="31" t="s">
        <v>185</v>
      </c>
      <c r="B3731" s="30" t="str">
        <f>VLOOKUP(A3731,'Cód dos países'!$A$3:$C$199,2,FALSE)</f>
        <v>MDA</v>
      </c>
      <c r="C3731" s="25">
        <f>VLOOKUP(A3731,'Cód dos países'!$A$3:$C$199,3,FALSE)</f>
        <v>117</v>
      </c>
      <c r="D3731" s="29">
        <v>1998</v>
      </c>
      <c r="E3731">
        <f t="shared" si="293"/>
        <v>1171998</v>
      </c>
      <c r="F3731" s="28">
        <v>5</v>
      </c>
      <c r="G3731" s="28">
        <v>5</v>
      </c>
      <c r="H3731" s="28">
        <v>2</v>
      </c>
      <c r="I3731" s="28">
        <f t="shared" si="290"/>
        <v>0.41666666666666669</v>
      </c>
      <c r="J3731" s="28">
        <f t="shared" si="291"/>
        <v>0.83333333333333337</v>
      </c>
      <c r="K3731" s="28">
        <f t="shared" si="292"/>
        <v>0.33333333333333331</v>
      </c>
      <c r="L3731" s="28">
        <f t="shared" si="294"/>
        <v>0.52777777777777779</v>
      </c>
    </row>
    <row r="3732" spans="1:12" ht="15.75" x14ac:dyDescent="0.25">
      <c r="A3732" s="31" t="s">
        <v>185</v>
      </c>
      <c r="B3732" s="30" t="str">
        <f>VLOOKUP(A3732,'Cód dos países'!$A$3:$C$199,2,FALSE)</f>
        <v>MDA</v>
      </c>
      <c r="C3732" s="25">
        <f>VLOOKUP(A3732,'Cód dos países'!$A$3:$C$199,3,FALSE)</f>
        <v>117</v>
      </c>
      <c r="D3732" s="29">
        <v>1999</v>
      </c>
      <c r="E3732">
        <f t="shared" si="293"/>
        <v>1171999</v>
      </c>
      <c r="F3732" s="28">
        <v>5</v>
      </c>
      <c r="G3732" s="28">
        <v>5</v>
      </c>
      <c r="H3732" s="28">
        <v>2</v>
      </c>
      <c r="I3732" s="28">
        <f t="shared" si="290"/>
        <v>0.41666666666666669</v>
      </c>
      <c r="J3732" s="28">
        <f t="shared" si="291"/>
        <v>0.83333333333333337</v>
      </c>
      <c r="K3732" s="28">
        <f t="shared" si="292"/>
        <v>0.33333333333333331</v>
      </c>
      <c r="L3732" s="28">
        <f t="shared" si="294"/>
        <v>0.52777777777777779</v>
      </c>
    </row>
    <row r="3733" spans="1:12" ht="15.75" x14ac:dyDescent="0.25">
      <c r="A3733" s="31" t="s">
        <v>185</v>
      </c>
      <c r="B3733" s="30" t="str">
        <f>VLOOKUP(A3733,'Cód dos países'!$A$3:$C$199,2,FALSE)</f>
        <v>MDA</v>
      </c>
      <c r="C3733" s="25">
        <f>VLOOKUP(A3733,'Cód dos países'!$A$3:$C$199,3,FALSE)</f>
        <v>117</v>
      </c>
      <c r="D3733" s="29">
        <v>2000</v>
      </c>
      <c r="E3733">
        <f t="shared" si="293"/>
        <v>1172000</v>
      </c>
      <c r="F3733" s="28">
        <v>3</v>
      </c>
      <c r="G3733" s="28">
        <v>5</v>
      </c>
      <c r="H3733" s="28">
        <v>2</v>
      </c>
      <c r="I3733" s="28">
        <f t="shared" si="290"/>
        <v>0.25</v>
      </c>
      <c r="J3733" s="28">
        <f t="shared" si="291"/>
        <v>0.83333333333333337</v>
      </c>
      <c r="K3733" s="28">
        <f t="shared" si="292"/>
        <v>0.33333333333333331</v>
      </c>
      <c r="L3733" s="28">
        <f t="shared" si="294"/>
        <v>0.47222222222222221</v>
      </c>
    </row>
    <row r="3734" spans="1:12" ht="15.75" x14ac:dyDescent="0.25">
      <c r="A3734" s="31" t="s">
        <v>185</v>
      </c>
      <c r="B3734" s="30" t="str">
        <f>VLOOKUP(A3734,'Cód dos países'!$A$3:$C$199,2,FALSE)</f>
        <v>MDA</v>
      </c>
      <c r="C3734" s="25">
        <f>VLOOKUP(A3734,'Cód dos países'!$A$3:$C$199,3,FALSE)</f>
        <v>117</v>
      </c>
      <c r="D3734" s="29">
        <v>2001</v>
      </c>
      <c r="E3734">
        <f t="shared" si="293"/>
        <v>1172001</v>
      </c>
      <c r="F3734" s="28">
        <v>7.5</v>
      </c>
      <c r="G3734" s="28">
        <v>5</v>
      </c>
      <c r="H3734" s="28">
        <v>1.5</v>
      </c>
      <c r="I3734" s="28">
        <f t="shared" si="290"/>
        <v>0.625</v>
      </c>
      <c r="J3734" s="28">
        <f t="shared" si="291"/>
        <v>0.83333333333333337</v>
      </c>
      <c r="K3734" s="28">
        <f t="shared" si="292"/>
        <v>0.25</v>
      </c>
      <c r="L3734" s="28">
        <f t="shared" si="294"/>
        <v>0.56944444444444442</v>
      </c>
    </row>
    <row r="3735" spans="1:12" ht="15.75" x14ac:dyDescent="0.25">
      <c r="A3735" s="31" t="s">
        <v>185</v>
      </c>
      <c r="B3735" s="30" t="str">
        <f>VLOOKUP(A3735,'Cód dos países'!$A$3:$C$199,2,FALSE)</f>
        <v>MDA</v>
      </c>
      <c r="C3735" s="25">
        <f>VLOOKUP(A3735,'Cód dos países'!$A$3:$C$199,3,FALSE)</f>
        <v>117</v>
      </c>
      <c r="D3735" s="29">
        <v>2002</v>
      </c>
      <c r="E3735">
        <f t="shared" si="293"/>
        <v>1172002</v>
      </c>
      <c r="F3735" s="28">
        <v>6.5</v>
      </c>
      <c r="G3735" s="28">
        <v>5</v>
      </c>
      <c r="H3735" s="28">
        <v>1.5</v>
      </c>
      <c r="I3735" s="28">
        <f t="shared" si="290"/>
        <v>0.54166666666666663</v>
      </c>
      <c r="J3735" s="28">
        <f t="shared" si="291"/>
        <v>0.83333333333333337</v>
      </c>
      <c r="K3735" s="28">
        <f t="shared" si="292"/>
        <v>0.25</v>
      </c>
      <c r="L3735" s="28">
        <f t="shared" si="294"/>
        <v>0.54166666666666663</v>
      </c>
    </row>
    <row r="3736" spans="1:12" ht="15.75" x14ac:dyDescent="0.25">
      <c r="A3736" s="31" t="s">
        <v>185</v>
      </c>
      <c r="B3736" s="30" t="str">
        <f>VLOOKUP(A3736,'Cód dos países'!$A$3:$C$199,2,FALSE)</f>
        <v>MDA</v>
      </c>
      <c r="C3736" s="25">
        <f>VLOOKUP(A3736,'Cód dos países'!$A$3:$C$199,3,FALSE)</f>
        <v>117</v>
      </c>
      <c r="D3736" s="29">
        <v>2003</v>
      </c>
      <c r="E3736">
        <f t="shared" si="293"/>
        <v>1172003</v>
      </c>
      <c r="F3736" s="28">
        <v>6.5</v>
      </c>
      <c r="G3736" s="28">
        <v>5</v>
      </c>
      <c r="H3736" s="28">
        <v>1.5</v>
      </c>
      <c r="I3736" s="28">
        <f t="shared" si="290"/>
        <v>0.54166666666666663</v>
      </c>
      <c r="J3736" s="28">
        <f t="shared" si="291"/>
        <v>0.83333333333333337</v>
      </c>
      <c r="K3736" s="28">
        <f t="shared" si="292"/>
        <v>0.25</v>
      </c>
      <c r="L3736" s="28">
        <f t="shared" si="294"/>
        <v>0.54166666666666663</v>
      </c>
    </row>
    <row r="3737" spans="1:12" ht="15.75" x14ac:dyDescent="0.25">
      <c r="A3737" s="31" t="s">
        <v>185</v>
      </c>
      <c r="B3737" s="30" t="str">
        <f>VLOOKUP(A3737,'Cód dos países'!$A$3:$C$199,2,FALSE)</f>
        <v>MDA</v>
      </c>
      <c r="C3737" s="25">
        <f>VLOOKUP(A3737,'Cód dos países'!$A$3:$C$199,3,FALSE)</f>
        <v>117</v>
      </c>
      <c r="D3737" s="29">
        <v>2004</v>
      </c>
      <c r="E3737">
        <f t="shared" si="293"/>
        <v>1172004</v>
      </c>
      <c r="F3737" s="28">
        <v>6.5</v>
      </c>
      <c r="G3737" s="28">
        <v>5</v>
      </c>
      <c r="H3737" s="28">
        <v>1.5</v>
      </c>
      <c r="I3737" s="28">
        <f t="shared" si="290"/>
        <v>0.54166666666666663</v>
      </c>
      <c r="J3737" s="28">
        <f t="shared" si="291"/>
        <v>0.83333333333333337</v>
      </c>
      <c r="K3737" s="28">
        <f t="shared" si="292"/>
        <v>0.25</v>
      </c>
      <c r="L3737" s="28">
        <f t="shared" si="294"/>
        <v>0.54166666666666663</v>
      </c>
    </row>
    <row r="3738" spans="1:12" ht="15.75" x14ac:dyDescent="0.25">
      <c r="A3738" s="31" t="s">
        <v>185</v>
      </c>
      <c r="B3738" s="30" t="str">
        <f>VLOOKUP(A3738,'Cód dos países'!$A$3:$C$199,2,FALSE)</f>
        <v>MDA</v>
      </c>
      <c r="C3738" s="25">
        <f>VLOOKUP(A3738,'Cód dos países'!$A$3:$C$199,3,FALSE)</f>
        <v>117</v>
      </c>
      <c r="D3738" s="29">
        <v>2005</v>
      </c>
      <c r="E3738">
        <f t="shared" si="293"/>
        <v>1172005</v>
      </c>
      <c r="F3738" s="28">
        <v>6.5</v>
      </c>
      <c r="G3738" s="28">
        <v>5</v>
      </c>
      <c r="H3738" s="28">
        <v>1.5</v>
      </c>
      <c r="I3738" s="28">
        <f t="shared" si="290"/>
        <v>0.54166666666666663</v>
      </c>
      <c r="J3738" s="28">
        <f t="shared" si="291"/>
        <v>0.83333333333333337</v>
      </c>
      <c r="K3738" s="28">
        <f t="shared" si="292"/>
        <v>0.25</v>
      </c>
      <c r="L3738" s="28">
        <f t="shared" si="294"/>
        <v>0.54166666666666663</v>
      </c>
    </row>
    <row r="3739" spans="1:12" ht="15.75" x14ac:dyDescent="0.25">
      <c r="A3739" s="31" t="s">
        <v>185</v>
      </c>
      <c r="B3739" s="30" t="str">
        <f>VLOOKUP(A3739,'Cód dos países'!$A$3:$C$199,2,FALSE)</f>
        <v>MDA</v>
      </c>
      <c r="C3739" s="25">
        <f>VLOOKUP(A3739,'Cód dos países'!$A$3:$C$199,3,FALSE)</f>
        <v>117</v>
      </c>
      <c r="D3739" s="29">
        <v>2006</v>
      </c>
      <c r="E3739">
        <f t="shared" si="293"/>
        <v>1172006</v>
      </c>
      <c r="F3739" s="28">
        <v>6.5</v>
      </c>
      <c r="G3739" s="28">
        <v>5</v>
      </c>
      <c r="H3739" s="28">
        <v>1.5</v>
      </c>
      <c r="I3739" s="28">
        <f t="shared" si="290"/>
        <v>0.54166666666666663</v>
      </c>
      <c r="J3739" s="28">
        <f t="shared" si="291"/>
        <v>0.83333333333333337</v>
      </c>
      <c r="K3739" s="28">
        <f t="shared" si="292"/>
        <v>0.25</v>
      </c>
      <c r="L3739" s="28">
        <f t="shared" si="294"/>
        <v>0.54166666666666663</v>
      </c>
    </row>
    <row r="3740" spans="1:12" ht="15.75" x14ac:dyDescent="0.25">
      <c r="A3740" s="31" t="s">
        <v>185</v>
      </c>
      <c r="B3740" s="30" t="str">
        <f>VLOOKUP(A3740,'Cód dos países'!$A$3:$C$199,2,FALSE)</f>
        <v>MDA</v>
      </c>
      <c r="C3740" s="25">
        <f>VLOOKUP(A3740,'Cód dos países'!$A$3:$C$199,3,FALSE)</f>
        <v>117</v>
      </c>
      <c r="D3740" s="29">
        <v>2007</v>
      </c>
      <c r="E3740">
        <f t="shared" si="293"/>
        <v>1172007</v>
      </c>
      <c r="F3740" s="28">
        <v>6.5</v>
      </c>
      <c r="G3740" s="28">
        <v>5</v>
      </c>
      <c r="H3740" s="28">
        <v>1.5</v>
      </c>
      <c r="I3740" s="28">
        <f t="shared" si="290"/>
        <v>0.54166666666666663</v>
      </c>
      <c r="J3740" s="28">
        <f t="shared" si="291"/>
        <v>0.83333333333333337</v>
      </c>
      <c r="K3740" s="28">
        <f t="shared" si="292"/>
        <v>0.25</v>
      </c>
      <c r="L3740" s="28">
        <f t="shared" si="294"/>
        <v>0.54166666666666663</v>
      </c>
    </row>
    <row r="3741" spans="1:12" ht="15.75" x14ac:dyDescent="0.25">
      <c r="A3741" s="31" t="s">
        <v>185</v>
      </c>
      <c r="B3741" s="30" t="str">
        <f>VLOOKUP(A3741,'Cód dos países'!$A$3:$C$199,2,FALSE)</f>
        <v>MDA</v>
      </c>
      <c r="C3741" s="25">
        <f>VLOOKUP(A3741,'Cód dos países'!$A$3:$C$199,3,FALSE)</f>
        <v>117</v>
      </c>
      <c r="D3741" s="29">
        <v>2008</v>
      </c>
      <c r="E3741">
        <f t="shared" si="293"/>
        <v>1172008</v>
      </c>
      <c r="F3741" s="28">
        <v>6.5</v>
      </c>
      <c r="G3741" s="28">
        <v>5</v>
      </c>
      <c r="H3741" s="28">
        <v>1.5</v>
      </c>
      <c r="I3741" s="28">
        <f t="shared" si="290"/>
        <v>0.54166666666666663</v>
      </c>
      <c r="J3741" s="28">
        <f t="shared" si="291"/>
        <v>0.83333333333333337</v>
      </c>
      <c r="K3741" s="28">
        <f t="shared" si="292"/>
        <v>0.25</v>
      </c>
      <c r="L3741" s="28">
        <f t="shared" si="294"/>
        <v>0.54166666666666663</v>
      </c>
    </row>
    <row r="3742" spans="1:12" ht="15.75" x14ac:dyDescent="0.25">
      <c r="A3742" s="31" t="s">
        <v>185</v>
      </c>
      <c r="B3742" s="30" t="str">
        <f>VLOOKUP(A3742,'Cód dos países'!$A$3:$C$199,2,FALSE)</f>
        <v>MDA</v>
      </c>
      <c r="C3742" s="25">
        <f>VLOOKUP(A3742,'Cód dos países'!$A$3:$C$199,3,FALSE)</f>
        <v>117</v>
      </c>
      <c r="D3742" s="29">
        <v>2009</v>
      </c>
      <c r="E3742">
        <f t="shared" si="293"/>
        <v>1172009</v>
      </c>
      <c r="F3742" s="28">
        <v>6.5</v>
      </c>
      <c r="G3742" s="28">
        <v>4.5</v>
      </c>
      <c r="H3742" s="28">
        <v>1.5</v>
      </c>
      <c r="I3742" s="28">
        <f t="shared" si="290"/>
        <v>0.54166666666666663</v>
      </c>
      <c r="J3742" s="28">
        <f t="shared" si="291"/>
        <v>0.75</v>
      </c>
      <c r="K3742" s="28">
        <f t="shared" si="292"/>
        <v>0.25</v>
      </c>
      <c r="L3742" s="28">
        <f t="shared" si="294"/>
        <v>0.51388888888888884</v>
      </c>
    </row>
    <row r="3743" spans="1:12" ht="15.75" x14ac:dyDescent="0.25">
      <c r="A3743" s="31" t="s">
        <v>185</v>
      </c>
      <c r="B3743" s="30" t="str">
        <f>VLOOKUP(A3743,'Cód dos países'!$A$3:$C$199,2,FALSE)</f>
        <v>MDA</v>
      </c>
      <c r="C3743" s="25">
        <f>VLOOKUP(A3743,'Cód dos países'!$A$3:$C$199,3,FALSE)</f>
        <v>117</v>
      </c>
      <c r="D3743" s="29">
        <v>2010</v>
      </c>
      <c r="E3743">
        <f t="shared" si="293"/>
        <v>1172010</v>
      </c>
      <c r="F3743" s="28">
        <v>0.5</v>
      </c>
      <c r="G3743" s="28">
        <v>0.75</v>
      </c>
      <c r="H3743" s="28">
        <v>0.33333333333333331</v>
      </c>
      <c r="I3743" s="28">
        <f t="shared" si="290"/>
        <v>0.5</v>
      </c>
      <c r="J3743" s="28">
        <f t="shared" si="291"/>
        <v>0.75</v>
      </c>
      <c r="K3743" s="28">
        <f t="shared" si="292"/>
        <v>0.33333333333333331</v>
      </c>
      <c r="L3743" s="28">
        <f t="shared" si="294"/>
        <v>0.52777777777777768</v>
      </c>
    </row>
    <row r="3744" spans="1:12" ht="15.75" x14ac:dyDescent="0.25">
      <c r="A3744" s="31" t="s">
        <v>185</v>
      </c>
      <c r="B3744" s="30" t="str">
        <f>VLOOKUP(A3744,'Cód dos países'!$A$3:$C$199,2,FALSE)</f>
        <v>MDA</v>
      </c>
      <c r="C3744" s="25">
        <f>VLOOKUP(A3744,'Cód dos países'!$A$3:$C$199,3,FALSE)</f>
        <v>117</v>
      </c>
      <c r="D3744" s="29">
        <v>2011</v>
      </c>
      <c r="E3744">
        <f t="shared" si="293"/>
        <v>1172011</v>
      </c>
      <c r="F3744" s="28">
        <v>0.5</v>
      </c>
      <c r="G3744" s="28">
        <v>0.75</v>
      </c>
      <c r="H3744" s="28">
        <v>0.33333333333333331</v>
      </c>
      <c r="I3744" s="28">
        <f t="shared" si="290"/>
        <v>0.5</v>
      </c>
      <c r="J3744" s="28">
        <f t="shared" si="291"/>
        <v>0.75</v>
      </c>
      <c r="K3744" s="28">
        <f t="shared" si="292"/>
        <v>0.33333333333333331</v>
      </c>
      <c r="L3744" s="28">
        <f t="shared" si="294"/>
        <v>0.52777777777777768</v>
      </c>
    </row>
    <row r="3745" spans="1:12" ht="15.75" x14ac:dyDescent="0.25">
      <c r="A3745" s="31" t="s">
        <v>185</v>
      </c>
      <c r="B3745" s="30" t="str">
        <f>VLOOKUP(A3745,'Cód dos países'!$A$3:$C$199,2,FALSE)</f>
        <v>MDA</v>
      </c>
      <c r="C3745" s="25">
        <f>VLOOKUP(A3745,'Cód dos países'!$A$3:$C$199,3,FALSE)</f>
        <v>117</v>
      </c>
      <c r="D3745" s="29">
        <v>2012</v>
      </c>
      <c r="E3745">
        <f t="shared" si="293"/>
        <v>1172012</v>
      </c>
      <c r="F3745" s="28">
        <v>0.5</v>
      </c>
      <c r="G3745" s="28">
        <v>0.75</v>
      </c>
      <c r="H3745" s="28">
        <v>0.33333333333333331</v>
      </c>
      <c r="I3745" s="28">
        <f t="shared" si="290"/>
        <v>0.5</v>
      </c>
      <c r="J3745" s="28">
        <f t="shared" si="291"/>
        <v>0.75</v>
      </c>
      <c r="K3745" s="28">
        <f t="shared" si="292"/>
        <v>0.33333333333333331</v>
      </c>
      <c r="L3745" s="28">
        <f t="shared" si="294"/>
        <v>0.52777777777777768</v>
      </c>
    </row>
    <row r="3746" spans="1:12" ht="15.75" x14ac:dyDescent="0.25">
      <c r="A3746" s="31" t="s">
        <v>185</v>
      </c>
      <c r="B3746" s="30" t="str">
        <f>VLOOKUP(A3746,'Cód dos países'!$A$3:$C$199,2,FALSE)</f>
        <v>MDA</v>
      </c>
      <c r="C3746" s="25">
        <f>VLOOKUP(A3746,'Cód dos países'!$A$3:$C$199,3,FALSE)</f>
        <v>117</v>
      </c>
      <c r="D3746" s="29">
        <v>2013</v>
      </c>
      <c r="E3746">
        <f t="shared" si="293"/>
        <v>1172013</v>
      </c>
      <c r="F3746" s="28">
        <v>0.5</v>
      </c>
      <c r="G3746" s="28">
        <v>0.66666666666666663</v>
      </c>
      <c r="H3746" s="28">
        <v>0.33333333333333331</v>
      </c>
      <c r="I3746" s="28">
        <f t="shared" si="290"/>
        <v>0.5</v>
      </c>
      <c r="J3746" s="28">
        <f t="shared" si="291"/>
        <v>0.66666666666666663</v>
      </c>
      <c r="K3746" s="28">
        <f t="shared" si="292"/>
        <v>0.33333333333333331</v>
      </c>
      <c r="L3746" s="28">
        <f t="shared" si="294"/>
        <v>0.49999999999999994</v>
      </c>
    </row>
    <row r="3747" spans="1:12" ht="15.75" x14ac:dyDescent="0.25">
      <c r="A3747" s="31" t="s">
        <v>185</v>
      </c>
      <c r="B3747" s="30" t="str">
        <f>VLOOKUP(A3747,'Cód dos países'!$A$3:$C$199,2,FALSE)</f>
        <v>MDA</v>
      </c>
      <c r="C3747" s="25">
        <f>VLOOKUP(A3747,'Cód dos países'!$A$3:$C$199,3,FALSE)</f>
        <v>117</v>
      </c>
      <c r="D3747" s="29">
        <v>2014</v>
      </c>
      <c r="E3747">
        <f t="shared" si="293"/>
        <v>1172014</v>
      </c>
      <c r="F3747" s="28">
        <v>0.54545454545454541</v>
      </c>
      <c r="G3747" s="28">
        <v>0.66666666666666663</v>
      </c>
      <c r="H3747" s="28">
        <v>0.33333333333333331</v>
      </c>
      <c r="I3747" s="28">
        <f t="shared" si="290"/>
        <v>0.54545454545454541</v>
      </c>
      <c r="J3747" s="28">
        <f t="shared" si="291"/>
        <v>0.66666666666666663</v>
      </c>
      <c r="K3747" s="28">
        <f t="shared" si="292"/>
        <v>0.33333333333333331</v>
      </c>
      <c r="L3747" s="28">
        <f t="shared" si="294"/>
        <v>0.51515151515151514</v>
      </c>
    </row>
    <row r="3748" spans="1:12" ht="15.75" x14ac:dyDescent="0.25">
      <c r="A3748" s="31" t="s">
        <v>434</v>
      </c>
      <c r="B3748" s="30" t="e">
        <f>VLOOKUP(A3748,'Cód dos países'!$A$3:$C$199,2,FALSE)</f>
        <v>#N/A</v>
      </c>
      <c r="C3748" s="25" t="e">
        <f>VLOOKUP(A3748,'Cód dos países'!$A$3:$C$199,3,FALSE)</f>
        <v>#N/A</v>
      </c>
      <c r="D3748" s="29">
        <v>1983</v>
      </c>
      <c r="E3748" t="e">
        <f t="shared" si="293"/>
        <v>#N/A</v>
      </c>
      <c r="F3748" s="28" t="s">
        <v>433</v>
      </c>
      <c r="G3748" s="28" t="s">
        <v>433</v>
      </c>
      <c r="H3748" s="28" t="s">
        <v>433</v>
      </c>
      <c r="I3748" s="28" t="str">
        <f t="shared" si="290"/>
        <v/>
      </c>
      <c r="J3748" s="28" t="str">
        <f t="shared" si="291"/>
        <v/>
      </c>
      <c r="K3748" s="28" t="str">
        <f t="shared" si="292"/>
        <v/>
      </c>
      <c r="L3748" s="28" t="str">
        <f t="shared" si="294"/>
        <v xml:space="preserve"> </v>
      </c>
    </row>
    <row r="3749" spans="1:12" ht="15.75" x14ac:dyDescent="0.25">
      <c r="A3749" s="31" t="s">
        <v>434</v>
      </c>
      <c r="B3749" s="30" t="e">
        <f>VLOOKUP(A3749,'Cód dos países'!$A$3:$C$199,2,FALSE)</f>
        <v>#N/A</v>
      </c>
      <c r="C3749" s="25" t="e">
        <f>VLOOKUP(A3749,'Cód dos países'!$A$3:$C$199,3,FALSE)</f>
        <v>#N/A</v>
      </c>
      <c r="D3749" s="29">
        <v>1984</v>
      </c>
      <c r="E3749" t="e">
        <f t="shared" si="293"/>
        <v>#N/A</v>
      </c>
      <c r="F3749" s="28" t="s">
        <v>433</v>
      </c>
      <c r="G3749" s="28" t="s">
        <v>433</v>
      </c>
      <c r="H3749" s="28" t="s">
        <v>433</v>
      </c>
      <c r="I3749" s="28" t="str">
        <f t="shared" si="290"/>
        <v/>
      </c>
      <c r="J3749" s="28" t="str">
        <f t="shared" si="291"/>
        <v/>
      </c>
      <c r="K3749" s="28" t="str">
        <f t="shared" si="292"/>
        <v/>
      </c>
      <c r="L3749" s="28" t="str">
        <f t="shared" si="294"/>
        <v xml:space="preserve"> </v>
      </c>
    </row>
    <row r="3750" spans="1:12" ht="15.75" x14ac:dyDescent="0.25">
      <c r="A3750" s="31" t="s">
        <v>434</v>
      </c>
      <c r="B3750" s="30" t="e">
        <f>VLOOKUP(A3750,'Cód dos países'!$A$3:$C$199,2,FALSE)</f>
        <v>#N/A</v>
      </c>
      <c r="C3750" s="25" t="e">
        <f>VLOOKUP(A3750,'Cód dos países'!$A$3:$C$199,3,FALSE)</f>
        <v>#N/A</v>
      </c>
      <c r="D3750" s="29">
        <v>1985</v>
      </c>
      <c r="E3750" t="e">
        <f t="shared" si="293"/>
        <v>#N/A</v>
      </c>
      <c r="F3750" s="28" t="s">
        <v>433</v>
      </c>
      <c r="G3750" s="28" t="s">
        <v>433</v>
      </c>
      <c r="H3750" s="28" t="s">
        <v>433</v>
      </c>
      <c r="I3750" s="28" t="str">
        <f t="shared" si="290"/>
        <v/>
      </c>
      <c r="J3750" s="28" t="str">
        <f t="shared" si="291"/>
        <v/>
      </c>
      <c r="K3750" s="28" t="str">
        <f t="shared" si="292"/>
        <v/>
      </c>
      <c r="L3750" s="28" t="str">
        <f t="shared" si="294"/>
        <v xml:space="preserve"> </v>
      </c>
    </row>
    <row r="3751" spans="1:12" ht="15.75" x14ac:dyDescent="0.25">
      <c r="A3751" s="31" t="s">
        <v>434</v>
      </c>
      <c r="B3751" s="30" t="e">
        <f>VLOOKUP(A3751,'Cód dos países'!$A$3:$C$199,2,FALSE)</f>
        <v>#N/A</v>
      </c>
      <c r="C3751" s="25" t="e">
        <f>VLOOKUP(A3751,'Cód dos países'!$A$3:$C$199,3,FALSE)</f>
        <v>#N/A</v>
      </c>
      <c r="D3751" s="29">
        <v>1986</v>
      </c>
      <c r="E3751" t="e">
        <f t="shared" si="293"/>
        <v>#N/A</v>
      </c>
      <c r="F3751" s="28" t="s">
        <v>433</v>
      </c>
      <c r="G3751" s="28" t="s">
        <v>433</v>
      </c>
      <c r="H3751" s="28" t="s">
        <v>433</v>
      </c>
      <c r="I3751" s="28" t="str">
        <f t="shared" si="290"/>
        <v/>
      </c>
      <c r="J3751" s="28" t="str">
        <f t="shared" si="291"/>
        <v/>
      </c>
      <c r="K3751" s="28" t="str">
        <f t="shared" si="292"/>
        <v/>
      </c>
      <c r="L3751" s="28" t="str">
        <f t="shared" si="294"/>
        <v xml:space="preserve"> </v>
      </c>
    </row>
    <row r="3752" spans="1:12" ht="15.75" x14ac:dyDescent="0.25">
      <c r="A3752" s="31" t="s">
        <v>434</v>
      </c>
      <c r="B3752" s="30" t="e">
        <f>VLOOKUP(A3752,'Cód dos países'!$A$3:$C$199,2,FALSE)</f>
        <v>#N/A</v>
      </c>
      <c r="C3752" s="25" t="e">
        <f>VLOOKUP(A3752,'Cód dos países'!$A$3:$C$199,3,FALSE)</f>
        <v>#N/A</v>
      </c>
      <c r="D3752" s="29">
        <v>1987</v>
      </c>
      <c r="E3752" t="e">
        <f t="shared" si="293"/>
        <v>#N/A</v>
      </c>
      <c r="F3752" s="28" t="s">
        <v>433</v>
      </c>
      <c r="G3752" s="28" t="s">
        <v>433</v>
      </c>
      <c r="H3752" s="28" t="s">
        <v>433</v>
      </c>
      <c r="I3752" s="28" t="str">
        <f t="shared" si="290"/>
        <v/>
      </c>
      <c r="J3752" s="28" t="str">
        <f t="shared" si="291"/>
        <v/>
      </c>
      <c r="K3752" s="28" t="str">
        <f t="shared" si="292"/>
        <v/>
      </c>
      <c r="L3752" s="28" t="str">
        <f t="shared" si="294"/>
        <v xml:space="preserve"> </v>
      </c>
    </row>
    <row r="3753" spans="1:12" ht="15.75" x14ac:dyDescent="0.25">
      <c r="A3753" s="31" t="s">
        <v>434</v>
      </c>
      <c r="B3753" s="30" t="e">
        <f>VLOOKUP(A3753,'Cód dos países'!$A$3:$C$199,2,FALSE)</f>
        <v>#N/A</v>
      </c>
      <c r="C3753" s="25" t="e">
        <f>VLOOKUP(A3753,'Cód dos países'!$A$3:$C$199,3,FALSE)</f>
        <v>#N/A</v>
      </c>
      <c r="D3753" s="29">
        <v>1988</v>
      </c>
      <c r="E3753" t="e">
        <f t="shared" si="293"/>
        <v>#N/A</v>
      </c>
      <c r="F3753" s="28" t="s">
        <v>433</v>
      </c>
      <c r="G3753" s="28" t="s">
        <v>433</v>
      </c>
      <c r="H3753" s="28" t="s">
        <v>433</v>
      </c>
      <c r="I3753" s="28" t="str">
        <f t="shared" si="290"/>
        <v/>
      </c>
      <c r="J3753" s="28" t="str">
        <f t="shared" si="291"/>
        <v/>
      </c>
      <c r="K3753" s="28" t="str">
        <f t="shared" si="292"/>
        <v/>
      </c>
      <c r="L3753" s="28" t="str">
        <f t="shared" si="294"/>
        <v xml:space="preserve"> </v>
      </c>
    </row>
    <row r="3754" spans="1:12" ht="15.75" x14ac:dyDescent="0.25">
      <c r="A3754" s="31" t="s">
        <v>434</v>
      </c>
      <c r="B3754" s="30" t="e">
        <f>VLOOKUP(A3754,'Cód dos países'!$A$3:$C$199,2,FALSE)</f>
        <v>#N/A</v>
      </c>
      <c r="C3754" s="25" t="e">
        <f>VLOOKUP(A3754,'Cód dos países'!$A$3:$C$199,3,FALSE)</f>
        <v>#N/A</v>
      </c>
      <c r="D3754" s="29">
        <v>1989</v>
      </c>
      <c r="E3754" t="e">
        <f t="shared" si="293"/>
        <v>#N/A</v>
      </c>
      <c r="F3754" s="28" t="s">
        <v>433</v>
      </c>
      <c r="G3754" s="28" t="s">
        <v>433</v>
      </c>
      <c r="H3754" s="28" t="s">
        <v>433</v>
      </c>
      <c r="I3754" s="28" t="str">
        <f t="shared" si="290"/>
        <v/>
      </c>
      <c r="J3754" s="28" t="str">
        <f t="shared" si="291"/>
        <v/>
      </c>
      <c r="K3754" s="28" t="str">
        <f t="shared" si="292"/>
        <v/>
      </c>
      <c r="L3754" s="28" t="str">
        <f t="shared" si="294"/>
        <v xml:space="preserve"> </v>
      </c>
    </row>
    <row r="3755" spans="1:12" ht="15.75" x14ac:dyDescent="0.25">
      <c r="A3755" s="31" t="s">
        <v>434</v>
      </c>
      <c r="B3755" s="30" t="e">
        <f>VLOOKUP(A3755,'Cód dos países'!$A$3:$C$199,2,FALSE)</f>
        <v>#N/A</v>
      </c>
      <c r="C3755" s="25" t="e">
        <f>VLOOKUP(A3755,'Cód dos países'!$A$3:$C$199,3,FALSE)</f>
        <v>#N/A</v>
      </c>
      <c r="D3755" s="29">
        <v>1990</v>
      </c>
      <c r="E3755" t="e">
        <f t="shared" si="293"/>
        <v>#N/A</v>
      </c>
      <c r="F3755" s="28" t="s">
        <v>433</v>
      </c>
      <c r="G3755" s="28" t="s">
        <v>433</v>
      </c>
      <c r="H3755" s="28" t="s">
        <v>433</v>
      </c>
      <c r="I3755" s="28" t="str">
        <f t="shared" si="290"/>
        <v/>
      </c>
      <c r="J3755" s="28" t="str">
        <f t="shared" si="291"/>
        <v/>
      </c>
      <c r="K3755" s="28" t="str">
        <f t="shared" si="292"/>
        <v/>
      </c>
      <c r="L3755" s="28" t="str">
        <f t="shared" si="294"/>
        <v xml:space="preserve"> </v>
      </c>
    </row>
    <row r="3756" spans="1:12" ht="15.75" x14ac:dyDescent="0.25">
      <c r="A3756" s="31" t="s">
        <v>434</v>
      </c>
      <c r="B3756" s="30" t="e">
        <f>VLOOKUP(A3756,'Cód dos países'!$A$3:$C$199,2,FALSE)</f>
        <v>#N/A</v>
      </c>
      <c r="C3756" s="25" t="e">
        <f>VLOOKUP(A3756,'Cód dos países'!$A$3:$C$199,3,FALSE)</f>
        <v>#N/A</v>
      </c>
      <c r="D3756" s="29">
        <v>1991</v>
      </c>
      <c r="E3756" t="e">
        <f t="shared" si="293"/>
        <v>#N/A</v>
      </c>
      <c r="F3756" s="28" t="s">
        <v>433</v>
      </c>
      <c r="G3756" s="28" t="s">
        <v>433</v>
      </c>
      <c r="H3756" s="28" t="s">
        <v>433</v>
      </c>
      <c r="I3756" s="28" t="str">
        <f t="shared" si="290"/>
        <v/>
      </c>
      <c r="J3756" s="28" t="str">
        <f t="shared" si="291"/>
        <v/>
      </c>
      <c r="K3756" s="28" t="str">
        <f t="shared" si="292"/>
        <v/>
      </c>
      <c r="L3756" s="28" t="str">
        <f t="shared" si="294"/>
        <v xml:space="preserve"> </v>
      </c>
    </row>
    <row r="3757" spans="1:12" ht="15.75" x14ac:dyDescent="0.25">
      <c r="A3757" s="31" t="s">
        <v>434</v>
      </c>
      <c r="B3757" s="30" t="e">
        <f>VLOOKUP(A3757,'Cód dos países'!$A$3:$C$199,2,FALSE)</f>
        <v>#N/A</v>
      </c>
      <c r="C3757" s="25" t="e">
        <f>VLOOKUP(A3757,'Cód dos países'!$A$3:$C$199,3,FALSE)</f>
        <v>#N/A</v>
      </c>
      <c r="D3757" s="29">
        <v>1992</v>
      </c>
      <c r="E3757" t="e">
        <f t="shared" si="293"/>
        <v>#N/A</v>
      </c>
      <c r="F3757" s="28" t="s">
        <v>433</v>
      </c>
      <c r="G3757" s="28" t="s">
        <v>433</v>
      </c>
      <c r="H3757" s="28" t="s">
        <v>433</v>
      </c>
      <c r="I3757" s="28" t="str">
        <f t="shared" si="290"/>
        <v/>
      </c>
      <c r="J3757" s="28" t="str">
        <f t="shared" si="291"/>
        <v/>
      </c>
      <c r="K3757" s="28" t="str">
        <f t="shared" si="292"/>
        <v/>
      </c>
      <c r="L3757" s="28" t="str">
        <f t="shared" si="294"/>
        <v xml:space="preserve"> </v>
      </c>
    </row>
    <row r="3758" spans="1:12" ht="15.75" x14ac:dyDescent="0.25">
      <c r="A3758" s="31" t="s">
        <v>434</v>
      </c>
      <c r="B3758" s="30" t="e">
        <f>VLOOKUP(A3758,'Cód dos países'!$A$3:$C$199,2,FALSE)</f>
        <v>#N/A</v>
      </c>
      <c r="C3758" s="25" t="e">
        <f>VLOOKUP(A3758,'Cód dos países'!$A$3:$C$199,3,FALSE)</f>
        <v>#N/A</v>
      </c>
      <c r="D3758" s="29">
        <v>1993</v>
      </c>
      <c r="E3758" t="e">
        <f t="shared" si="293"/>
        <v>#N/A</v>
      </c>
      <c r="F3758" s="28" t="s">
        <v>433</v>
      </c>
      <c r="G3758" s="28" t="s">
        <v>433</v>
      </c>
      <c r="H3758" s="28" t="s">
        <v>433</v>
      </c>
      <c r="I3758" s="28" t="str">
        <f t="shared" si="290"/>
        <v/>
      </c>
      <c r="J3758" s="28" t="str">
        <f t="shared" si="291"/>
        <v/>
      </c>
      <c r="K3758" s="28" t="str">
        <f t="shared" si="292"/>
        <v/>
      </c>
      <c r="L3758" s="28" t="str">
        <f t="shared" si="294"/>
        <v xml:space="preserve"> </v>
      </c>
    </row>
    <row r="3759" spans="1:12" ht="15.75" x14ac:dyDescent="0.25">
      <c r="A3759" s="31" t="s">
        <v>434</v>
      </c>
      <c r="B3759" s="30" t="e">
        <f>VLOOKUP(A3759,'Cód dos países'!$A$3:$C$199,2,FALSE)</f>
        <v>#N/A</v>
      </c>
      <c r="C3759" s="25" t="e">
        <f>VLOOKUP(A3759,'Cód dos países'!$A$3:$C$199,3,FALSE)</f>
        <v>#N/A</v>
      </c>
      <c r="D3759" s="29">
        <v>1994</v>
      </c>
      <c r="E3759" t="e">
        <f t="shared" si="293"/>
        <v>#N/A</v>
      </c>
      <c r="F3759" s="28" t="s">
        <v>433</v>
      </c>
      <c r="G3759" s="28" t="s">
        <v>433</v>
      </c>
      <c r="H3759" s="28" t="s">
        <v>433</v>
      </c>
      <c r="I3759" s="28" t="str">
        <f t="shared" si="290"/>
        <v/>
      </c>
      <c r="J3759" s="28" t="str">
        <f t="shared" si="291"/>
        <v/>
      </c>
      <c r="K3759" s="28" t="str">
        <f t="shared" si="292"/>
        <v/>
      </c>
      <c r="L3759" s="28" t="str">
        <f t="shared" si="294"/>
        <v xml:space="preserve"> </v>
      </c>
    </row>
    <row r="3760" spans="1:12" ht="15.75" x14ac:dyDescent="0.25">
      <c r="A3760" s="31" t="s">
        <v>434</v>
      </c>
      <c r="B3760" s="30" t="e">
        <f>VLOOKUP(A3760,'Cód dos países'!$A$3:$C$199,2,FALSE)</f>
        <v>#N/A</v>
      </c>
      <c r="C3760" s="25" t="e">
        <f>VLOOKUP(A3760,'Cód dos países'!$A$3:$C$199,3,FALSE)</f>
        <v>#N/A</v>
      </c>
      <c r="D3760" s="29">
        <v>1995</v>
      </c>
      <c r="E3760" t="e">
        <f t="shared" si="293"/>
        <v>#N/A</v>
      </c>
      <c r="F3760" s="28" t="s">
        <v>433</v>
      </c>
      <c r="G3760" s="28" t="s">
        <v>433</v>
      </c>
      <c r="H3760" s="28" t="s">
        <v>433</v>
      </c>
      <c r="I3760" s="28" t="str">
        <f t="shared" si="290"/>
        <v/>
      </c>
      <c r="J3760" s="28" t="str">
        <f t="shared" si="291"/>
        <v/>
      </c>
      <c r="K3760" s="28" t="str">
        <f t="shared" si="292"/>
        <v/>
      </c>
      <c r="L3760" s="28" t="str">
        <f t="shared" si="294"/>
        <v xml:space="preserve"> </v>
      </c>
    </row>
    <row r="3761" spans="1:12" ht="15.75" x14ac:dyDescent="0.25">
      <c r="A3761" s="31" t="s">
        <v>434</v>
      </c>
      <c r="B3761" s="30" t="e">
        <f>VLOOKUP(A3761,'Cód dos países'!$A$3:$C$199,2,FALSE)</f>
        <v>#N/A</v>
      </c>
      <c r="C3761" s="25" t="e">
        <f>VLOOKUP(A3761,'Cód dos países'!$A$3:$C$199,3,FALSE)</f>
        <v>#N/A</v>
      </c>
      <c r="D3761" s="29">
        <v>1996</v>
      </c>
      <c r="E3761" t="e">
        <f t="shared" si="293"/>
        <v>#N/A</v>
      </c>
      <c r="F3761" s="28" t="s">
        <v>433</v>
      </c>
      <c r="G3761" s="28" t="s">
        <v>433</v>
      </c>
      <c r="H3761" s="28" t="s">
        <v>433</v>
      </c>
      <c r="I3761" s="28" t="str">
        <f t="shared" si="290"/>
        <v/>
      </c>
      <c r="J3761" s="28" t="str">
        <f t="shared" si="291"/>
        <v/>
      </c>
      <c r="K3761" s="28" t="str">
        <f t="shared" si="292"/>
        <v/>
      </c>
      <c r="L3761" s="28" t="str">
        <f t="shared" si="294"/>
        <v xml:space="preserve"> </v>
      </c>
    </row>
    <row r="3762" spans="1:12" ht="15.75" x14ac:dyDescent="0.25">
      <c r="A3762" s="31" t="s">
        <v>434</v>
      </c>
      <c r="B3762" s="30" t="e">
        <f>VLOOKUP(A3762,'Cód dos países'!$A$3:$C$199,2,FALSE)</f>
        <v>#N/A</v>
      </c>
      <c r="C3762" s="25" t="e">
        <f>VLOOKUP(A3762,'Cód dos países'!$A$3:$C$199,3,FALSE)</f>
        <v>#N/A</v>
      </c>
      <c r="D3762" s="29">
        <v>1997</v>
      </c>
      <c r="E3762" t="e">
        <f t="shared" si="293"/>
        <v>#N/A</v>
      </c>
      <c r="F3762" s="28" t="s">
        <v>433</v>
      </c>
      <c r="G3762" s="28" t="s">
        <v>433</v>
      </c>
      <c r="H3762" s="28" t="s">
        <v>433</v>
      </c>
      <c r="I3762" s="28" t="str">
        <f t="shared" si="290"/>
        <v/>
      </c>
      <c r="J3762" s="28" t="str">
        <f t="shared" si="291"/>
        <v/>
      </c>
      <c r="K3762" s="28" t="str">
        <f t="shared" si="292"/>
        <v/>
      </c>
      <c r="L3762" s="28" t="str">
        <f t="shared" si="294"/>
        <v xml:space="preserve"> </v>
      </c>
    </row>
    <row r="3763" spans="1:12" ht="15.75" x14ac:dyDescent="0.25">
      <c r="A3763" s="31" t="s">
        <v>434</v>
      </c>
      <c r="B3763" s="30" t="e">
        <f>VLOOKUP(A3763,'Cód dos países'!$A$3:$C$199,2,FALSE)</f>
        <v>#N/A</v>
      </c>
      <c r="C3763" s="25" t="e">
        <f>VLOOKUP(A3763,'Cód dos países'!$A$3:$C$199,3,FALSE)</f>
        <v>#N/A</v>
      </c>
      <c r="D3763" s="29">
        <v>1998</v>
      </c>
      <c r="E3763" t="e">
        <f t="shared" si="293"/>
        <v>#N/A</v>
      </c>
      <c r="F3763" s="28" t="s">
        <v>433</v>
      </c>
      <c r="G3763" s="28" t="s">
        <v>433</v>
      </c>
      <c r="H3763" s="28" t="s">
        <v>433</v>
      </c>
      <c r="I3763" s="28" t="str">
        <f t="shared" si="290"/>
        <v/>
      </c>
      <c r="J3763" s="28" t="str">
        <f t="shared" si="291"/>
        <v/>
      </c>
      <c r="K3763" s="28" t="str">
        <f t="shared" si="292"/>
        <v/>
      </c>
      <c r="L3763" s="28" t="str">
        <f t="shared" si="294"/>
        <v xml:space="preserve"> </v>
      </c>
    </row>
    <row r="3764" spans="1:12" ht="15.75" x14ac:dyDescent="0.25">
      <c r="A3764" s="31" t="s">
        <v>434</v>
      </c>
      <c r="B3764" s="30" t="e">
        <f>VLOOKUP(A3764,'Cód dos países'!$A$3:$C$199,2,FALSE)</f>
        <v>#N/A</v>
      </c>
      <c r="C3764" s="25" t="e">
        <f>VLOOKUP(A3764,'Cód dos países'!$A$3:$C$199,3,FALSE)</f>
        <v>#N/A</v>
      </c>
      <c r="D3764" s="29">
        <v>1999</v>
      </c>
      <c r="E3764" t="e">
        <f t="shared" si="293"/>
        <v>#N/A</v>
      </c>
      <c r="F3764" s="28" t="s">
        <v>433</v>
      </c>
      <c r="G3764" s="28" t="s">
        <v>433</v>
      </c>
      <c r="H3764" s="28" t="s">
        <v>433</v>
      </c>
      <c r="I3764" s="28" t="str">
        <f t="shared" si="290"/>
        <v/>
      </c>
      <c r="J3764" s="28" t="str">
        <f t="shared" si="291"/>
        <v/>
      </c>
      <c r="K3764" s="28" t="str">
        <f t="shared" si="292"/>
        <v/>
      </c>
      <c r="L3764" s="28" t="str">
        <f t="shared" si="294"/>
        <v xml:space="preserve"> </v>
      </c>
    </row>
    <row r="3765" spans="1:12" ht="15.75" x14ac:dyDescent="0.25">
      <c r="A3765" s="31" t="s">
        <v>434</v>
      </c>
      <c r="B3765" s="30" t="e">
        <f>VLOOKUP(A3765,'Cód dos países'!$A$3:$C$199,2,FALSE)</f>
        <v>#N/A</v>
      </c>
      <c r="C3765" s="25" t="e">
        <f>VLOOKUP(A3765,'Cód dos países'!$A$3:$C$199,3,FALSE)</f>
        <v>#N/A</v>
      </c>
      <c r="D3765" s="29">
        <v>2000</v>
      </c>
      <c r="E3765" t="e">
        <f t="shared" si="293"/>
        <v>#N/A</v>
      </c>
      <c r="F3765" s="28" t="s">
        <v>433</v>
      </c>
      <c r="G3765" s="28" t="s">
        <v>433</v>
      </c>
      <c r="H3765" s="28" t="s">
        <v>433</v>
      </c>
      <c r="I3765" s="28" t="str">
        <f t="shared" si="290"/>
        <v/>
      </c>
      <c r="J3765" s="28" t="str">
        <f t="shared" si="291"/>
        <v/>
      </c>
      <c r="K3765" s="28" t="str">
        <f t="shared" si="292"/>
        <v/>
      </c>
      <c r="L3765" s="28" t="str">
        <f t="shared" si="294"/>
        <v xml:space="preserve"> </v>
      </c>
    </row>
    <row r="3766" spans="1:12" ht="15.75" x14ac:dyDescent="0.25">
      <c r="A3766" s="31" t="s">
        <v>434</v>
      </c>
      <c r="B3766" s="30" t="e">
        <f>VLOOKUP(A3766,'Cód dos países'!$A$3:$C$199,2,FALSE)</f>
        <v>#N/A</v>
      </c>
      <c r="C3766" s="25" t="e">
        <f>VLOOKUP(A3766,'Cód dos países'!$A$3:$C$199,3,FALSE)</f>
        <v>#N/A</v>
      </c>
      <c r="D3766" s="29">
        <v>2001</v>
      </c>
      <c r="E3766" t="e">
        <f t="shared" si="293"/>
        <v>#N/A</v>
      </c>
      <c r="F3766" s="28" t="s">
        <v>433</v>
      </c>
      <c r="G3766" s="28" t="s">
        <v>433</v>
      </c>
      <c r="H3766" s="28" t="s">
        <v>433</v>
      </c>
      <c r="I3766" s="28" t="str">
        <f t="shared" si="290"/>
        <v/>
      </c>
      <c r="J3766" s="28" t="str">
        <f t="shared" si="291"/>
        <v/>
      </c>
      <c r="K3766" s="28" t="str">
        <f t="shared" si="292"/>
        <v/>
      </c>
      <c r="L3766" s="28" t="str">
        <f t="shared" si="294"/>
        <v xml:space="preserve"> </v>
      </c>
    </row>
    <row r="3767" spans="1:12" ht="15.75" x14ac:dyDescent="0.25">
      <c r="A3767" s="31" t="s">
        <v>434</v>
      </c>
      <c r="B3767" s="30" t="e">
        <f>VLOOKUP(A3767,'Cód dos países'!$A$3:$C$199,2,FALSE)</f>
        <v>#N/A</v>
      </c>
      <c r="C3767" s="25" t="e">
        <f>VLOOKUP(A3767,'Cód dos países'!$A$3:$C$199,3,FALSE)</f>
        <v>#N/A</v>
      </c>
      <c r="D3767" s="29">
        <v>2002</v>
      </c>
      <c r="E3767" t="e">
        <f t="shared" si="293"/>
        <v>#N/A</v>
      </c>
      <c r="F3767" s="28" t="s">
        <v>433</v>
      </c>
      <c r="G3767" s="28" t="s">
        <v>433</v>
      </c>
      <c r="H3767" s="28" t="s">
        <v>433</v>
      </c>
      <c r="I3767" s="28" t="str">
        <f t="shared" si="290"/>
        <v/>
      </c>
      <c r="J3767" s="28" t="str">
        <f t="shared" si="291"/>
        <v/>
      </c>
      <c r="K3767" s="28" t="str">
        <f t="shared" si="292"/>
        <v/>
      </c>
      <c r="L3767" s="28" t="str">
        <f t="shared" si="294"/>
        <v xml:space="preserve"> </v>
      </c>
    </row>
    <row r="3768" spans="1:12" ht="15.75" x14ac:dyDescent="0.25">
      <c r="A3768" s="31" t="s">
        <v>434</v>
      </c>
      <c r="B3768" s="30" t="e">
        <f>VLOOKUP(A3768,'Cód dos países'!$A$3:$C$199,2,FALSE)</f>
        <v>#N/A</v>
      </c>
      <c r="C3768" s="25" t="e">
        <f>VLOOKUP(A3768,'Cód dos países'!$A$3:$C$199,3,FALSE)</f>
        <v>#N/A</v>
      </c>
      <c r="D3768" s="29">
        <v>2003</v>
      </c>
      <c r="E3768" t="e">
        <f t="shared" si="293"/>
        <v>#N/A</v>
      </c>
      <c r="F3768" s="28" t="s">
        <v>433</v>
      </c>
      <c r="G3768" s="28" t="s">
        <v>433</v>
      </c>
      <c r="H3768" s="28" t="s">
        <v>433</v>
      </c>
      <c r="I3768" s="28" t="str">
        <f t="shared" si="290"/>
        <v/>
      </c>
      <c r="J3768" s="28" t="str">
        <f t="shared" si="291"/>
        <v/>
      </c>
      <c r="K3768" s="28" t="str">
        <f t="shared" si="292"/>
        <v/>
      </c>
      <c r="L3768" s="28" t="str">
        <f t="shared" si="294"/>
        <v xml:space="preserve"> </v>
      </c>
    </row>
    <row r="3769" spans="1:12" ht="15.75" x14ac:dyDescent="0.25">
      <c r="A3769" s="31" t="s">
        <v>434</v>
      </c>
      <c r="B3769" s="30" t="e">
        <f>VLOOKUP(A3769,'Cód dos países'!$A$3:$C$199,2,FALSE)</f>
        <v>#N/A</v>
      </c>
      <c r="C3769" s="25" t="e">
        <f>VLOOKUP(A3769,'Cód dos países'!$A$3:$C$199,3,FALSE)</f>
        <v>#N/A</v>
      </c>
      <c r="D3769" s="29">
        <v>2004</v>
      </c>
      <c r="E3769" t="e">
        <f t="shared" si="293"/>
        <v>#N/A</v>
      </c>
      <c r="F3769" s="28" t="s">
        <v>433</v>
      </c>
      <c r="G3769" s="28" t="s">
        <v>433</v>
      </c>
      <c r="H3769" s="28" t="s">
        <v>433</v>
      </c>
      <c r="I3769" s="28" t="str">
        <f t="shared" si="290"/>
        <v/>
      </c>
      <c r="J3769" s="28" t="str">
        <f t="shared" si="291"/>
        <v/>
      </c>
      <c r="K3769" s="28" t="str">
        <f t="shared" si="292"/>
        <v/>
      </c>
      <c r="L3769" s="28" t="str">
        <f t="shared" si="294"/>
        <v xml:space="preserve"> </v>
      </c>
    </row>
    <row r="3770" spans="1:12" ht="15.75" x14ac:dyDescent="0.25">
      <c r="A3770" s="31" t="s">
        <v>434</v>
      </c>
      <c r="B3770" s="30" t="e">
        <f>VLOOKUP(A3770,'Cód dos países'!$A$3:$C$199,2,FALSE)</f>
        <v>#N/A</v>
      </c>
      <c r="C3770" s="25" t="e">
        <f>VLOOKUP(A3770,'Cód dos países'!$A$3:$C$199,3,FALSE)</f>
        <v>#N/A</v>
      </c>
      <c r="D3770" s="29">
        <v>2005</v>
      </c>
      <c r="E3770" t="e">
        <f t="shared" si="293"/>
        <v>#N/A</v>
      </c>
      <c r="F3770" s="28" t="s">
        <v>433</v>
      </c>
      <c r="G3770" s="28" t="s">
        <v>433</v>
      </c>
      <c r="H3770" s="28" t="s">
        <v>433</v>
      </c>
      <c r="I3770" s="28" t="str">
        <f t="shared" si="290"/>
        <v/>
      </c>
      <c r="J3770" s="28" t="str">
        <f t="shared" si="291"/>
        <v/>
      </c>
      <c r="K3770" s="28" t="str">
        <f t="shared" si="292"/>
        <v/>
      </c>
      <c r="L3770" s="28" t="str">
        <f t="shared" si="294"/>
        <v xml:space="preserve"> </v>
      </c>
    </row>
    <row r="3771" spans="1:12" ht="15.75" x14ac:dyDescent="0.25">
      <c r="A3771" s="31" t="s">
        <v>434</v>
      </c>
      <c r="B3771" s="30" t="e">
        <f>VLOOKUP(A3771,'Cód dos países'!$A$3:$C$199,2,FALSE)</f>
        <v>#N/A</v>
      </c>
      <c r="C3771" s="25" t="e">
        <f>VLOOKUP(A3771,'Cód dos países'!$A$3:$C$199,3,FALSE)</f>
        <v>#N/A</v>
      </c>
      <c r="D3771" s="29">
        <v>2006</v>
      </c>
      <c r="E3771" t="e">
        <f t="shared" si="293"/>
        <v>#N/A</v>
      </c>
      <c r="F3771" s="28" t="s">
        <v>433</v>
      </c>
      <c r="G3771" s="28" t="s">
        <v>433</v>
      </c>
      <c r="H3771" s="28" t="s">
        <v>433</v>
      </c>
      <c r="I3771" s="28" t="str">
        <f t="shared" si="290"/>
        <v/>
      </c>
      <c r="J3771" s="28" t="str">
        <f t="shared" si="291"/>
        <v/>
      </c>
      <c r="K3771" s="28" t="str">
        <f t="shared" si="292"/>
        <v/>
      </c>
      <c r="L3771" s="28" t="str">
        <f t="shared" si="294"/>
        <v xml:space="preserve"> </v>
      </c>
    </row>
    <row r="3772" spans="1:12" ht="15.75" x14ac:dyDescent="0.25">
      <c r="A3772" s="31" t="s">
        <v>434</v>
      </c>
      <c r="B3772" s="30" t="e">
        <f>VLOOKUP(A3772,'Cód dos países'!$A$3:$C$199,2,FALSE)</f>
        <v>#N/A</v>
      </c>
      <c r="C3772" s="25" t="e">
        <f>VLOOKUP(A3772,'Cód dos países'!$A$3:$C$199,3,FALSE)</f>
        <v>#N/A</v>
      </c>
      <c r="D3772" s="29">
        <v>2007</v>
      </c>
      <c r="E3772" t="e">
        <f t="shared" si="293"/>
        <v>#N/A</v>
      </c>
      <c r="F3772" s="28" t="s">
        <v>433</v>
      </c>
      <c r="G3772" s="28" t="s">
        <v>433</v>
      </c>
      <c r="H3772" s="28" t="s">
        <v>433</v>
      </c>
      <c r="I3772" s="28" t="str">
        <f t="shared" si="290"/>
        <v/>
      </c>
      <c r="J3772" s="28" t="str">
        <f t="shared" si="291"/>
        <v/>
      </c>
      <c r="K3772" s="28" t="str">
        <f t="shared" si="292"/>
        <v/>
      </c>
      <c r="L3772" s="28" t="str">
        <f t="shared" si="294"/>
        <v xml:space="preserve"> </v>
      </c>
    </row>
    <row r="3773" spans="1:12" ht="15.75" x14ac:dyDescent="0.25">
      <c r="A3773" s="31" t="s">
        <v>434</v>
      </c>
      <c r="B3773" s="30" t="e">
        <f>VLOOKUP(A3773,'Cód dos países'!$A$3:$C$199,2,FALSE)</f>
        <v>#N/A</v>
      </c>
      <c r="C3773" s="25" t="e">
        <f>VLOOKUP(A3773,'Cód dos países'!$A$3:$C$199,3,FALSE)</f>
        <v>#N/A</v>
      </c>
      <c r="D3773" s="29">
        <v>2008</v>
      </c>
      <c r="E3773" t="e">
        <f t="shared" si="293"/>
        <v>#N/A</v>
      </c>
      <c r="F3773" s="28" t="s">
        <v>433</v>
      </c>
      <c r="G3773" s="28" t="s">
        <v>433</v>
      </c>
      <c r="H3773" s="28" t="s">
        <v>433</v>
      </c>
      <c r="I3773" s="28" t="str">
        <f t="shared" si="290"/>
        <v/>
      </c>
      <c r="J3773" s="28" t="str">
        <f t="shared" si="291"/>
        <v/>
      </c>
      <c r="K3773" s="28" t="str">
        <f t="shared" si="292"/>
        <v/>
      </c>
      <c r="L3773" s="28" t="str">
        <f t="shared" si="294"/>
        <v xml:space="preserve"> </v>
      </c>
    </row>
    <row r="3774" spans="1:12" ht="15.75" x14ac:dyDescent="0.25">
      <c r="A3774" s="31" t="s">
        <v>434</v>
      </c>
      <c r="B3774" s="30" t="e">
        <f>VLOOKUP(A3774,'Cód dos países'!$A$3:$C$199,2,FALSE)</f>
        <v>#N/A</v>
      </c>
      <c r="C3774" s="25" t="e">
        <f>VLOOKUP(A3774,'Cód dos países'!$A$3:$C$199,3,FALSE)</f>
        <v>#N/A</v>
      </c>
      <c r="D3774" s="29">
        <v>2009</v>
      </c>
      <c r="E3774" t="e">
        <f t="shared" si="293"/>
        <v>#N/A</v>
      </c>
      <c r="F3774" s="28" t="s">
        <v>433</v>
      </c>
      <c r="G3774" s="28" t="s">
        <v>433</v>
      </c>
      <c r="H3774" s="28" t="s">
        <v>433</v>
      </c>
      <c r="I3774" s="28" t="str">
        <f t="shared" si="290"/>
        <v/>
      </c>
      <c r="J3774" s="28" t="str">
        <f t="shared" si="291"/>
        <v/>
      </c>
      <c r="K3774" s="28" t="str">
        <f t="shared" si="292"/>
        <v/>
      </c>
      <c r="L3774" s="28" t="str">
        <f t="shared" si="294"/>
        <v xml:space="preserve"> </v>
      </c>
    </row>
    <row r="3775" spans="1:12" ht="15.75" x14ac:dyDescent="0.25">
      <c r="A3775" s="31" t="s">
        <v>434</v>
      </c>
      <c r="B3775" s="30" t="e">
        <f>VLOOKUP(A3775,'Cód dos países'!$A$3:$C$199,2,FALSE)</f>
        <v>#N/A</v>
      </c>
      <c r="C3775" s="25" t="e">
        <f>VLOOKUP(A3775,'Cód dos países'!$A$3:$C$199,3,FALSE)</f>
        <v>#N/A</v>
      </c>
      <c r="D3775" s="29">
        <v>2010</v>
      </c>
      <c r="E3775" t="e">
        <f t="shared" si="293"/>
        <v>#N/A</v>
      </c>
      <c r="F3775" s="28" t="s">
        <v>433</v>
      </c>
      <c r="G3775" s="28" t="s">
        <v>433</v>
      </c>
      <c r="H3775" s="28" t="s">
        <v>433</v>
      </c>
      <c r="I3775" s="28" t="str">
        <f t="shared" si="290"/>
        <v/>
      </c>
      <c r="J3775" s="28" t="str">
        <f t="shared" si="291"/>
        <v/>
      </c>
      <c r="K3775" s="28" t="str">
        <f t="shared" si="292"/>
        <v/>
      </c>
      <c r="L3775" s="28" t="str">
        <f t="shared" si="294"/>
        <v xml:space="preserve"> </v>
      </c>
    </row>
    <row r="3776" spans="1:12" ht="15.75" x14ac:dyDescent="0.25">
      <c r="A3776" s="31" t="s">
        <v>434</v>
      </c>
      <c r="B3776" s="30" t="e">
        <f>VLOOKUP(A3776,'Cód dos países'!$A$3:$C$199,2,FALSE)</f>
        <v>#N/A</v>
      </c>
      <c r="C3776" s="25" t="e">
        <f>VLOOKUP(A3776,'Cód dos países'!$A$3:$C$199,3,FALSE)</f>
        <v>#N/A</v>
      </c>
      <c r="D3776" s="29">
        <v>2011</v>
      </c>
      <c r="E3776" t="e">
        <f t="shared" si="293"/>
        <v>#N/A</v>
      </c>
      <c r="F3776" s="28" t="s">
        <v>433</v>
      </c>
      <c r="G3776" s="28" t="s">
        <v>433</v>
      </c>
      <c r="H3776" s="28" t="s">
        <v>433</v>
      </c>
      <c r="I3776" s="28" t="str">
        <f t="shared" si="290"/>
        <v/>
      </c>
      <c r="J3776" s="28" t="str">
        <f t="shared" si="291"/>
        <v/>
      </c>
      <c r="K3776" s="28" t="str">
        <f t="shared" si="292"/>
        <v/>
      </c>
      <c r="L3776" s="28" t="str">
        <f t="shared" si="294"/>
        <v xml:space="preserve"> </v>
      </c>
    </row>
    <row r="3777" spans="1:12" ht="15.75" x14ac:dyDescent="0.25">
      <c r="A3777" s="31" t="s">
        <v>434</v>
      </c>
      <c r="B3777" s="30" t="e">
        <f>VLOOKUP(A3777,'Cód dos países'!$A$3:$C$199,2,FALSE)</f>
        <v>#N/A</v>
      </c>
      <c r="C3777" s="25" t="e">
        <f>VLOOKUP(A3777,'Cód dos países'!$A$3:$C$199,3,FALSE)</f>
        <v>#N/A</v>
      </c>
      <c r="D3777" s="29">
        <v>2012</v>
      </c>
      <c r="E3777" t="e">
        <f t="shared" si="293"/>
        <v>#N/A</v>
      </c>
      <c r="F3777" s="28" t="s">
        <v>433</v>
      </c>
      <c r="G3777" s="28" t="s">
        <v>433</v>
      </c>
      <c r="H3777" s="28" t="s">
        <v>433</v>
      </c>
      <c r="I3777" s="28" t="str">
        <f t="shared" si="290"/>
        <v/>
      </c>
      <c r="J3777" s="28" t="str">
        <f t="shared" si="291"/>
        <v/>
      </c>
      <c r="K3777" s="28" t="str">
        <f t="shared" si="292"/>
        <v/>
      </c>
      <c r="L3777" s="28" t="str">
        <f t="shared" si="294"/>
        <v xml:space="preserve"> </v>
      </c>
    </row>
    <row r="3778" spans="1:12" ht="15.75" x14ac:dyDescent="0.25">
      <c r="A3778" s="31" t="s">
        <v>434</v>
      </c>
      <c r="B3778" s="30" t="e">
        <f>VLOOKUP(A3778,'Cód dos países'!$A$3:$C$199,2,FALSE)</f>
        <v>#N/A</v>
      </c>
      <c r="C3778" s="25" t="e">
        <f>VLOOKUP(A3778,'Cód dos países'!$A$3:$C$199,3,FALSE)</f>
        <v>#N/A</v>
      </c>
      <c r="D3778" s="29">
        <v>2013</v>
      </c>
      <c r="E3778" t="e">
        <f t="shared" si="293"/>
        <v>#N/A</v>
      </c>
      <c r="F3778" s="28" t="s">
        <v>433</v>
      </c>
      <c r="G3778" s="28" t="s">
        <v>433</v>
      </c>
      <c r="H3778" s="28" t="s">
        <v>433</v>
      </c>
      <c r="I3778" s="28" t="str">
        <f t="shared" si="290"/>
        <v/>
      </c>
      <c r="J3778" s="28" t="str">
        <f t="shared" si="291"/>
        <v/>
      </c>
      <c r="K3778" s="28" t="str">
        <f t="shared" si="292"/>
        <v/>
      </c>
      <c r="L3778" s="28" t="str">
        <f t="shared" si="294"/>
        <v xml:space="preserve"> </v>
      </c>
    </row>
    <row r="3779" spans="1:12" ht="15.75" x14ac:dyDescent="0.25">
      <c r="A3779" s="31" t="s">
        <v>434</v>
      </c>
      <c r="B3779" s="30" t="e">
        <f>VLOOKUP(A3779,'Cód dos países'!$A$3:$C$199,2,FALSE)</f>
        <v>#N/A</v>
      </c>
      <c r="C3779" s="25" t="e">
        <f>VLOOKUP(A3779,'Cód dos países'!$A$3:$C$199,3,FALSE)</f>
        <v>#N/A</v>
      </c>
      <c r="D3779" s="29">
        <v>2014</v>
      </c>
      <c r="E3779" t="e">
        <f t="shared" si="293"/>
        <v>#N/A</v>
      </c>
      <c r="F3779" s="28" t="s">
        <v>433</v>
      </c>
      <c r="G3779" s="28" t="s">
        <v>433</v>
      </c>
      <c r="H3779" s="28" t="s">
        <v>433</v>
      </c>
      <c r="I3779" s="28" t="str">
        <f t="shared" si="290"/>
        <v/>
      </c>
      <c r="J3779" s="28" t="str">
        <f t="shared" si="291"/>
        <v/>
      </c>
      <c r="K3779" s="28" t="str">
        <f t="shared" si="292"/>
        <v/>
      </c>
      <c r="L3779" s="28" t="str">
        <f t="shared" si="294"/>
        <v xml:space="preserve"> </v>
      </c>
    </row>
    <row r="3780" spans="1:12" ht="15.75" x14ac:dyDescent="0.25">
      <c r="A3780" s="31" t="s">
        <v>201</v>
      </c>
      <c r="B3780" s="30" t="str">
        <f>VLOOKUP(A3780,'Cód dos países'!$A$3:$C$199,2,FALSE)</f>
        <v>MNG</v>
      </c>
      <c r="C3780" s="25">
        <f>VLOOKUP(A3780,'Cód dos países'!$A$3:$C$199,3,FALSE)</f>
        <v>119</v>
      </c>
      <c r="D3780" s="29">
        <v>1983</v>
      </c>
      <c r="E3780">
        <f t="shared" si="293"/>
        <v>1191983</v>
      </c>
      <c r="F3780" s="28" t="s">
        <v>433</v>
      </c>
      <c r="G3780" s="28" t="s">
        <v>433</v>
      </c>
      <c r="H3780" s="28" t="s">
        <v>433</v>
      </c>
      <c r="I3780" s="28" t="str">
        <f t="shared" ref="I3780:I3843" si="295">IF(F3780=".","",IF($D3780&gt;2009,F3780,F3780/12))</f>
        <v/>
      </c>
      <c r="J3780" s="28" t="str">
        <f t="shared" ref="J3780:J3843" si="296">IF(G3780=".","",IF($D3780&gt;2009,G3780,G3780/6))</f>
        <v/>
      </c>
      <c r="K3780" s="28" t="str">
        <f t="shared" ref="K3780:K3843" si="297">IF(H3780=".","",IF($D3780&gt;2009,H3780,H3780/6))</f>
        <v/>
      </c>
      <c r="L3780" s="28" t="str">
        <f t="shared" si="294"/>
        <v xml:space="preserve"> </v>
      </c>
    </row>
    <row r="3781" spans="1:12" ht="15.75" x14ac:dyDescent="0.25">
      <c r="A3781" s="31" t="s">
        <v>201</v>
      </c>
      <c r="B3781" s="30" t="str">
        <f>VLOOKUP(A3781,'Cód dos países'!$A$3:$C$199,2,FALSE)</f>
        <v>MNG</v>
      </c>
      <c r="C3781" s="25">
        <f>VLOOKUP(A3781,'Cód dos países'!$A$3:$C$199,3,FALSE)</f>
        <v>119</v>
      </c>
      <c r="D3781" s="29">
        <v>1984</v>
      </c>
      <c r="E3781">
        <f t="shared" ref="E3781:E3844" si="298">C3781*10000+D3781</f>
        <v>1191984</v>
      </c>
      <c r="F3781" s="28" t="s">
        <v>433</v>
      </c>
      <c r="G3781" s="28" t="s">
        <v>433</v>
      </c>
      <c r="H3781" s="28" t="s">
        <v>433</v>
      </c>
      <c r="I3781" s="28" t="str">
        <f t="shared" si="295"/>
        <v/>
      </c>
      <c r="J3781" s="28" t="str">
        <f t="shared" si="296"/>
        <v/>
      </c>
      <c r="K3781" s="28" t="str">
        <f t="shared" si="297"/>
        <v/>
      </c>
      <c r="L3781" s="28" t="str">
        <f t="shared" si="294"/>
        <v xml:space="preserve"> </v>
      </c>
    </row>
    <row r="3782" spans="1:12" ht="15.75" x14ac:dyDescent="0.25">
      <c r="A3782" s="31" t="s">
        <v>201</v>
      </c>
      <c r="B3782" s="30" t="str">
        <f>VLOOKUP(A3782,'Cód dos países'!$A$3:$C$199,2,FALSE)</f>
        <v>MNG</v>
      </c>
      <c r="C3782" s="25">
        <f>VLOOKUP(A3782,'Cód dos países'!$A$3:$C$199,3,FALSE)</f>
        <v>119</v>
      </c>
      <c r="D3782" s="29">
        <v>1985</v>
      </c>
      <c r="E3782">
        <f t="shared" si="298"/>
        <v>1191985</v>
      </c>
      <c r="F3782" s="28" t="s">
        <v>433</v>
      </c>
      <c r="G3782" s="28" t="s">
        <v>433</v>
      </c>
      <c r="H3782" s="28" t="s">
        <v>433</v>
      </c>
      <c r="I3782" s="28" t="str">
        <f t="shared" si="295"/>
        <v/>
      </c>
      <c r="J3782" s="28" t="str">
        <f t="shared" si="296"/>
        <v/>
      </c>
      <c r="K3782" s="28" t="str">
        <f t="shared" si="297"/>
        <v/>
      </c>
      <c r="L3782" s="28" t="str">
        <f t="shared" si="294"/>
        <v xml:space="preserve"> </v>
      </c>
    </row>
    <row r="3783" spans="1:12" ht="15.75" x14ac:dyDescent="0.25">
      <c r="A3783" s="31" t="s">
        <v>201</v>
      </c>
      <c r="B3783" s="30" t="str">
        <f>VLOOKUP(A3783,'Cód dos países'!$A$3:$C$199,2,FALSE)</f>
        <v>MNG</v>
      </c>
      <c r="C3783" s="25">
        <f>VLOOKUP(A3783,'Cód dos países'!$A$3:$C$199,3,FALSE)</f>
        <v>119</v>
      </c>
      <c r="D3783" s="29">
        <v>1986</v>
      </c>
      <c r="E3783">
        <f t="shared" si="298"/>
        <v>1191986</v>
      </c>
      <c r="F3783" s="28">
        <v>5</v>
      </c>
      <c r="G3783" s="28">
        <v>1</v>
      </c>
      <c r="H3783" s="28">
        <v>4</v>
      </c>
      <c r="I3783" s="28">
        <f t="shared" si="295"/>
        <v>0.41666666666666669</v>
      </c>
      <c r="J3783" s="28">
        <f t="shared" si="296"/>
        <v>0.16666666666666666</v>
      </c>
      <c r="K3783" s="28">
        <f t="shared" si="297"/>
        <v>0.66666666666666663</v>
      </c>
      <c r="L3783" s="28">
        <f t="shared" si="294"/>
        <v>0.41666666666666663</v>
      </c>
    </row>
    <row r="3784" spans="1:12" ht="15.75" x14ac:dyDescent="0.25">
      <c r="A3784" s="31" t="s">
        <v>201</v>
      </c>
      <c r="B3784" s="30" t="str">
        <f>VLOOKUP(A3784,'Cód dos países'!$A$3:$C$199,2,FALSE)</f>
        <v>MNG</v>
      </c>
      <c r="C3784" s="25">
        <f>VLOOKUP(A3784,'Cód dos países'!$A$3:$C$199,3,FALSE)</f>
        <v>119</v>
      </c>
      <c r="D3784" s="29">
        <v>1987</v>
      </c>
      <c r="E3784">
        <f t="shared" si="298"/>
        <v>1191987</v>
      </c>
      <c r="F3784" s="28">
        <v>4</v>
      </c>
      <c r="G3784" s="28">
        <v>1</v>
      </c>
      <c r="H3784" s="28">
        <v>4</v>
      </c>
      <c r="I3784" s="28">
        <f t="shared" si="295"/>
        <v>0.33333333333333331</v>
      </c>
      <c r="J3784" s="28">
        <f t="shared" si="296"/>
        <v>0.16666666666666666</v>
      </c>
      <c r="K3784" s="28">
        <f t="shared" si="297"/>
        <v>0.66666666666666663</v>
      </c>
      <c r="L3784" s="28">
        <f t="shared" si="294"/>
        <v>0.38888888888888884</v>
      </c>
    </row>
    <row r="3785" spans="1:12" ht="15.75" x14ac:dyDescent="0.25">
      <c r="A3785" s="31" t="s">
        <v>201</v>
      </c>
      <c r="B3785" s="30" t="str">
        <f>VLOOKUP(A3785,'Cód dos países'!$A$3:$C$199,2,FALSE)</f>
        <v>MNG</v>
      </c>
      <c r="C3785" s="25">
        <f>VLOOKUP(A3785,'Cód dos países'!$A$3:$C$199,3,FALSE)</f>
        <v>119</v>
      </c>
      <c r="D3785" s="29">
        <v>1988</v>
      </c>
      <c r="E3785">
        <f t="shared" si="298"/>
        <v>1191988</v>
      </c>
      <c r="F3785" s="28">
        <v>5</v>
      </c>
      <c r="G3785" s="28">
        <v>1</v>
      </c>
      <c r="H3785" s="28">
        <v>4</v>
      </c>
      <c r="I3785" s="28">
        <f t="shared" si="295"/>
        <v>0.41666666666666669</v>
      </c>
      <c r="J3785" s="28">
        <f t="shared" si="296"/>
        <v>0.16666666666666666</v>
      </c>
      <c r="K3785" s="28">
        <f t="shared" si="297"/>
        <v>0.66666666666666663</v>
      </c>
      <c r="L3785" s="28">
        <f t="shared" ref="L3785:L3848" si="299">IF(AND(I3785="",J3785="",K3785="")," ",IFERROR((1/3)*I3785+(1/3)*J3785+(1/3)*K3785,""))</f>
        <v>0.41666666666666663</v>
      </c>
    </row>
    <row r="3786" spans="1:12" ht="15.75" x14ac:dyDescent="0.25">
      <c r="A3786" s="31" t="s">
        <v>201</v>
      </c>
      <c r="B3786" s="30" t="str">
        <f>VLOOKUP(A3786,'Cód dos países'!$A$3:$C$199,2,FALSE)</f>
        <v>MNG</v>
      </c>
      <c r="C3786" s="25">
        <f>VLOOKUP(A3786,'Cód dos países'!$A$3:$C$199,3,FALSE)</f>
        <v>119</v>
      </c>
      <c r="D3786" s="29">
        <v>1989</v>
      </c>
      <c r="E3786">
        <f t="shared" si="298"/>
        <v>1191989</v>
      </c>
      <c r="F3786" s="28">
        <v>5</v>
      </c>
      <c r="G3786" s="28">
        <v>1</v>
      </c>
      <c r="H3786" s="28">
        <v>4</v>
      </c>
      <c r="I3786" s="28">
        <f t="shared" si="295"/>
        <v>0.41666666666666669</v>
      </c>
      <c r="J3786" s="28">
        <f t="shared" si="296"/>
        <v>0.16666666666666666</v>
      </c>
      <c r="K3786" s="28">
        <f t="shared" si="297"/>
        <v>0.66666666666666663</v>
      </c>
      <c r="L3786" s="28">
        <f t="shared" si="299"/>
        <v>0.41666666666666663</v>
      </c>
    </row>
    <row r="3787" spans="1:12" ht="15.75" x14ac:dyDescent="0.25">
      <c r="A3787" s="31" t="s">
        <v>201</v>
      </c>
      <c r="B3787" s="30" t="str">
        <f>VLOOKUP(A3787,'Cód dos países'!$A$3:$C$199,2,FALSE)</f>
        <v>MNG</v>
      </c>
      <c r="C3787" s="25">
        <f>VLOOKUP(A3787,'Cód dos países'!$A$3:$C$199,3,FALSE)</f>
        <v>119</v>
      </c>
      <c r="D3787" s="29">
        <v>1990</v>
      </c>
      <c r="E3787">
        <f t="shared" si="298"/>
        <v>1191990</v>
      </c>
      <c r="F3787" s="28">
        <v>5</v>
      </c>
      <c r="G3787" s="28">
        <v>3</v>
      </c>
      <c r="H3787" s="28">
        <v>4</v>
      </c>
      <c r="I3787" s="28">
        <f t="shared" si="295"/>
        <v>0.41666666666666669</v>
      </c>
      <c r="J3787" s="28">
        <f t="shared" si="296"/>
        <v>0.5</v>
      </c>
      <c r="K3787" s="28">
        <f t="shared" si="297"/>
        <v>0.66666666666666663</v>
      </c>
      <c r="L3787" s="28">
        <f t="shared" si="299"/>
        <v>0.52777777777777779</v>
      </c>
    </row>
    <row r="3788" spans="1:12" ht="15.75" x14ac:dyDescent="0.25">
      <c r="A3788" s="31" t="s">
        <v>201</v>
      </c>
      <c r="B3788" s="30" t="str">
        <f>VLOOKUP(A3788,'Cód dos países'!$A$3:$C$199,2,FALSE)</f>
        <v>MNG</v>
      </c>
      <c r="C3788" s="25">
        <f>VLOOKUP(A3788,'Cód dos países'!$A$3:$C$199,3,FALSE)</f>
        <v>119</v>
      </c>
      <c r="D3788" s="29">
        <v>1991</v>
      </c>
      <c r="E3788">
        <f t="shared" si="298"/>
        <v>1191991</v>
      </c>
      <c r="F3788" s="28">
        <v>7</v>
      </c>
      <c r="G3788" s="28">
        <v>3</v>
      </c>
      <c r="H3788" s="28">
        <v>4</v>
      </c>
      <c r="I3788" s="28">
        <f t="shared" si="295"/>
        <v>0.58333333333333337</v>
      </c>
      <c r="J3788" s="28">
        <f t="shared" si="296"/>
        <v>0.5</v>
      </c>
      <c r="K3788" s="28">
        <f t="shared" si="297"/>
        <v>0.66666666666666663</v>
      </c>
      <c r="L3788" s="28">
        <f t="shared" si="299"/>
        <v>0.58333333333333326</v>
      </c>
    </row>
    <row r="3789" spans="1:12" ht="15.75" x14ac:dyDescent="0.25">
      <c r="A3789" s="31" t="s">
        <v>201</v>
      </c>
      <c r="B3789" s="30" t="str">
        <f>VLOOKUP(A3789,'Cód dos países'!$A$3:$C$199,2,FALSE)</f>
        <v>MNG</v>
      </c>
      <c r="C3789" s="25">
        <f>VLOOKUP(A3789,'Cód dos países'!$A$3:$C$199,3,FALSE)</f>
        <v>119</v>
      </c>
      <c r="D3789" s="29">
        <v>1992</v>
      </c>
      <c r="E3789">
        <f t="shared" si="298"/>
        <v>1191992</v>
      </c>
      <c r="F3789" s="28">
        <v>4</v>
      </c>
      <c r="G3789" s="28">
        <v>3</v>
      </c>
      <c r="H3789" s="28">
        <v>4</v>
      </c>
      <c r="I3789" s="28">
        <f t="shared" si="295"/>
        <v>0.33333333333333331</v>
      </c>
      <c r="J3789" s="28">
        <f t="shared" si="296"/>
        <v>0.5</v>
      </c>
      <c r="K3789" s="28">
        <f t="shared" si="297"/>
        <v>0.66666666666666663</v>
      </c>
      <c r="L3789" s="28">
        <f t="shared" si="299"/>
        <v>0.5</v>
      </c>
    </row>
    <row r="3790" spans="1:12" ht="15.75" x14ac:dyDescent="0.25">
      <c r="A3790" s="31" t="s">
        <v>201</v>
      </c>
      <c r="B3790" s="30" t="str">
        <f>VLOOKUP(A3790,'Cód dos países'!$A$3:$C$199,2,FALSE)</f>
        <v>MNG</v>
      </c>
      <c r="C3790" s="25">
        <f>VLOOKUP(A3790,'Cód dos países'!$A$3:$C$199,3,FALSE)</f>
        <v>119</v>
      </c>
      <c r="D3790" s="29">
        <v>1993</v>
      </c>
      <c r="E3790">
        <f t="shared" si="298"/>
        <v>1191993</v>
      </c>
      <c r="F3790" s="28">
        <v>4</v>
      </c>
      <c r="G3790" s="28">
        <v>4</v>
      </c>
      <c r="H3790" s="28">
        <v>4</v>
      </c>
      <c r="I3790" s="28">
        <f t="shared" si="295"/>
        <v>0.33333333333333331</v>
      </c>
      <c r="J3790" s="28">
        <f t="shared" si="296"/>
        <v>0.66666666666666663</v>
      </c>
      <c r="K3790" s="28">
        <f t="shared" si="297"/>
        <v>0.66666666666666663</v>
      </c>
      <c r="L3790" s="28">
        <f t="shared" si="299"/>
        <v>0.55555555555555558</v>
      </c>
    </row>
    <row r="3791" spans="1:12" ht="15.75" x14ac:dyDescent="0.25">
      <c r="A3791" s="31" t="s">
        <v>201</v>
      </c>
      <c r="B3791" s="30" t="str">
        <f>VLOOKUP(A3791,'Cód dos países'!$A$3:$C$199,2,FALSE)</f>
        <v>MNG</v>
      </c>
      <c r="C3791" s="25">
        <f>VLOOKUP(A3791,'Cód dos países'!$A$3:$C$199,3,FALSE)</f>
        <v>119</v>
      </c>
      <c r="D3791" s="29">
        <v>1994</v>
      </c>
      <c r="E3791">
        <f t="shared" si="298"/>
        <v>1191994</v>
      </c>
      <c r="F3791" s="28">
        <v>4</v>
      </c>
      <c r="G3791" s="28">
        <v>4</v>
      </c>
      <c r="H3791" s="28">
        <v>4</v>
      </c>
      <c r="I3791" s="28">
        <f t="shared" si="295"/>
        <v>0.33333333333333331</v>
      </c>
      <c r="J3791" s="28">
        <f t="shared" si="296"/>
        <v>0.66666666666666663</v>
      </c>
      <c r="K3791" s="28">
        <f t="shared" si="297"/>
        <v>0.66666666666666663</v>
      </c>
      <c r="L3791" s="28">
        <f t="shared" si="299"/>
        <v>0.55555555555555558</v>
      </c>
    </row>
    <row r="3792" spans="1:12" ht="15.75" x14ac:dyDescent="0.25">
      <c r="A3792" s="31" t="s">
        <v>201</v>
      </c>
      <c r="B3792" s="30" t="str">
        <f>VLOOKUP(A3792,'Cód dos países'!$A$3:$C$199,2,FALSE)</f>
        <v>MNG</v>
      </c>
      <c r="C3792" s="25">
        <f>VLOOKUP(A3792,'Cód dos países'!$A$3:$C$199,3,FALSE)</f>
        <v>119</v>
      </c>
      <c r="D3792" s="29">
        <v>1995</v>
      </c>
      <c r="E3792">
        <f t="shared" si="298"/>
        <v>1191995</v>
      </c>
      <c r="F3792" s="28">
        <v>4</v>
      </c>
      <c r="G3792" s="28">
        <v>4</v>
      </c>
      <c r="H3792" s="28">
        <v>4</v>
      </c>
      <c r="I3792" s="28">
        <f t="shared" si="295"/>
        <v>0.33333333333333331</v>
      </c>
      <c r="J3792" s="28">
        <f t="shared" si="296"/>
        <v>0.66666666666666663</v>
      </c>
      <c r="K3792" s="28">
        <f t="shared" si="297"/>
        <v>0.66666666666666663</v>
      </c>
      <c r="L3792" s="28">
        <f t="shared" si="299"/>
        <v>0.55555555555555558</v>
      </c>
    </row>
    <row r="3793" spans="1:12" ht="15.75" x14ac:dyDescent="0.25">
      <c r="A3793" s="31" t="s">
        <v>201</v>
      </c>
      <c r="B3793" s="30" t="str">
        <f>VLOOKUP(A3793,'Cód dos países'!$A$3:$C$199,2,FALSE)</f>
        <v>MNG</v>
      </c>
      <c r="C3793" s="25">
        <f>VLOOKUP(A3793,'Cód dos países'!$A$3:$C$199,3,FALSE)</f>
        <v>119</v>
      </c>
      <c r="D3793" s="29">
        <v>1996</v>
      </c>
      <c r="E3793">
        <f t="shared" si="298"/>
        <v>1191996</v>
      </c>
      <c r="F3793" s="28">
        <v>6</v>
      </c>
      <c r="G3793" s="28">
        <v>4</v>
      </c>
      <c r="H3793" s="28">
        <v>4</v>
      </c>
      <c r="I3793" s="28">
        <f t="shared" si="295"/>
        <v>0.5</v>
      </c>
      <c r="J3793" s="28">
        <f t="shared" si="296"/>
        <v>0.66666666666666663</v>
      </c>
      <c r="K3793" s="28">
        <f t="shared" si="297"/>
        <v>0.66666666666666663</v>
      </c>
      <c r="L3793" s="28">
        <f t="shared" si="299"/>
        <v>0.61111111111111105</v>
      </c>
    </row>
    <row r="3794" spans="1:12" ht="15.75" x14ac:dyDescent="0.25">
      <c r="A3794" s="31" t="s">
        <v>201</v>
      </c>
      <c r="B3794" s="30" t="str">
        <f>VLOOKUP(A3794,'Cód dos países'!$A$3:$C$199,2,FALSE)</f>
        <v>MNG</v>
      </c>
      <c r="C3794" s="25">
        <f>VLOOKUP(A3794,'Cód dos países'!$A$3:$C$199,3,FALSE)</f>
        <v>119</v>
      </c>
      <c r="D3794" s="29">
        <v>1997</v>
      </c>
      <c r="E3794">
        <f t="shared" si="298"/>
        <v>1191997</v>
      </c>
      <c r="F3794" s="28">
        <v>10</v>
      </c>
      <c r="G3794" s="28">
        <v>4</v>
      </c>
      <c r="H3794" s="28">
        <v>4</v>
      </c>
      <c r="I3794" s="28">
        <f t="shared" si="295"/>
        <v>0.83333333333333337</v>
      </c>
      <c r="J3794" s="28">
        <f t="shared" si="296"/>
        <v>0.66666666666666663</v>
      </c>
      <c r="K3794" s="28">
        <f t="shared" si="297"/>
        <v>0.66666666666666663</v>
      </c>
      <c r="L3794" s="28">
        <f t="shared" si="299"/>
        <v>0.72222222222222221</v>
      </c>
    </row>
    <row r="3795" spans="1:12" ht="15.75" x14ac:dyDescent="0.25">
      <c r="A3795" s="31" t="s">
        <v>201</v>
      </c>
      <c r="B3795" s="30" t="str">
        <f>VLOOKUP(A3795,'Cód dos países'!$A$3:$C$199,2,FALSE)</f>
        <v>MNG</v>
      </c>
      <c r="C3795" s="25">
        <f>VLOOKUP(A3795,'Cód dos países'!$A$3:$C$199,3,FALSE)</f>
        <v>119</v>
      </c>
      <c r="D3795" s="29">
        <v>1998</v>
      </c>
      <c r="E3795">
        <f t="shared" si="298"/>
        <v>1191998</v>
      </c>
      <c r="F3795" s="28">
        <v>7</v>
      </c>
      <c r="G3795" s="28">
        <v>4</v>
      </c>
      <c r="H3795" s="28">
        <v>4</v>
      </c>
      <c r="I3795" s="28">
        <f t="shared" si="295"/>
        <v>0.58333333333333337</v>
      </c>
      <c r="J3795" s="28">
        <f t="shared" si="296"/>
        <v>0.66666666666666663</v>
      </c>
      <c r="K3795" s="28">
        <f t="shared" si="297"/>
        <v>0.66666666666666663</v>
      </c>
      <c r="L3795" s="28">
        <f t="shared" si="299"/>
        <v>0.63888888888888884</v>
      </c>
    </row>
    <row r="3796" spans="1:12" ht="15.75" x14ac:dyDescent="0.25">
      <c r="A3796" s="31" t="s">
        <v>201</v>
      </c>
      <c r="B3796" s="30" t="str">
        <f>VLOOKUP(A3796,'Cód dos países'!$A$3:$C$199,2,FALSE)</f>
        <v>MNG</v>
      </c>
      <c r="C3796" s="25">
        <f>VLOOKUP(A3796,'Cód dos países'!$A$3:$C$199,3,FALSE)</f>
        <v>119</v>
      </c>
      <c r="D3796" s="29">
        <v>1999</v>
      </c>
      <c r="E3796">
        <f t="shared" si="298"/>
        <v>1191999</v>
      </c>
      <c r="F3796" s="28">
        <v>7</v>
      </c>
      <c r="G3796" s="28">
        <v>4</v>
      </c>
      <c r="H3796" s="28">
        <v>3</v>
      </c>
      <c r="I3796" s="28">
        <f t="shared" si="295"/>
        <v>0.58333333333333337</v>
      </c>
      <c r="J3796" s="28">
        <f t="shared" si="296"/>
        <v>0.66666666666666663</v>
      </c>
      <c r="K3796" s="28">
        <f t="shared" si="297"/>
        <v>0.5</v>
      </c>
      <c r="L3796" s="28">
        <f t="shared" si="299"/>
        <v>0.58333333333333326</v>
      </c>
    </row>
    <row r="3797" spans="1:12" ht="15.75" x14ac:dyDescent="0.25">
      <c r="A3797" s="31" t="s">
        <v>201</v>
      </c>
      <c r="B3797" s="30" t="str">
        <f>VLOOKUP(A3797,'Cód dos países'!$A$3:$C$199,2,FALSE)</f>
        <v>MNG</v>
      </c>
      <c r="C3797" s="25">
        <f>VLOOKUP(A3797,'Cód dos países'!$A$3:$C$199,3,FALSE)</f>
        <v>119</v>
      </c>
      <c r="D3797" s="29">
        <v>2000</v>
      </c>
      <c r="E3797">
        <f t="shared" si="298"/>
        <v>1192000</v>
      </c>
      <c r="F3797" s="28">
        <v>7</v>
      </c>
      <c r="G3797" s="28">
        <v>4</v>
      </c>
      <c r="H3797" s="28">
        <v>3</v>
      </c>
      <c r="I3797" s="28">
        <f t="shared" si="295"/>
        <v>0.58333333333333337</v>
      </c>
      <c r="J3797" s="28">
        <f t="shared" si="296"/>
        <v>0.66666666666666663</v>
      </c>
      <c r="K3797" s="28">
        <f t="shared" si="297"/>
        <v>0.5</v>
      </c>
      <c r="L3797" s="28">
        <f t="shared" si="299"/>
        <v>0.58333333333333326</v>
      </c>
    </row>
    <row r="3798" spans="1:12" ht="15.75" x14ac:dyDescent="0.25">
      <c r="A3798" s="31" t="s">
        <v>201</v>
      </c>
      <c r="B3798" s="30" t="str">
        <f>VLOOKUP(A3798,'Cód dos países'!$A$3:$C$199,2,FALSE)</f>
        <v>MNG</v>
      </c>
      <c r="C3798" s="25">
        <f>VLOOKUP(A3798,'Cód dos países'!$A$3:$C$199,3,FALSE)</f>
        <v>119</v>
      </c>
      <c r="D3798" s="29">
        <v>2001</v>
      </c>
      <c r="E3798">
        <f t="shared" si="298"/>
        <v>1192001</v>
      </c>
      <c r="F3798" s="28">
        <v>8.5</v>
      </c>
      <c r="G3798" s="28">
        <v>4</v>
      </c>
      <c r="H3798" s="28">
        <v>2</v>
      </c>
      <c r="I3798" s="28">
        <f t="shared" si="295"/>
        <v>0.70833333333333337</v>
      </c>
      <c r="J3798" s="28">
        <f t="shared" si="296"/>
        <v>0.66666666666666663</v>
      </c>
      <c r="K3798" s="28">
        <f t="shared" si="297"/>
        <v>0.33333333333333331</v>
      </c>
      <c r="L3798" s="28">
        <f t="shared" si="299"/>
        <v>0.56944444444444442</v>
      </c>
    </row>
    <row r="3799" spans="1:12" ht="15.75" x14ac:dyDescent="0.25">
      <c r="A3799" s="31" t="s">
        <v>201</v>
      </c>
      <c r="B3799" s="30" t="str">
        <f>VLOOKUP(A3799,'Cód dos países'!$A$3:$C$199,2,FALSE)</f>
        <v>MNG</v>
      </c>
      <c r="C3799" s="25">
        <f>VLOOKUP(A3799,'Cód dos países'!$A$3:$C$199,3,FALSE)</f>
        <v>119</v>
      </c>
      <c r="D3799" s="29">
        <v>2002</v>
      </c>
      <c r="E3799">
        <f t="shared" si="298"/>
        <v>1192002</v>
      </c>
      <c r="F3799" s="28">
        <v>8</v>
      </c>
      <c r="G3799" s="28">
        <v>4</v>
      </c>
      <c r="H3799" s="28">
        <v>2</v>
      </c>
      <c r="I3799" s="28">
        <f t="shared" si="295"/>
        <v>0.66666666666666663</v>
      </c>
      <c r="J3799" s="28">
        <f t="shared" si="296"/>
        <v>0.66666666666666663</v>
      </c>
      <c r="K3799" s="28">
        <f t="shared" si="297"/>
        <v>0.33333333333333331</v>
      </c>
      <c r="L3799" s="28">
        <f t="shared" si="299"/>
        <v>0.55555555555555558</v>
      </c>
    </row>
    <row r="3800" spans="1:12" ht="15.75" x14ac:dyDescent="0.25">
      <c r="A3800" s="31" t="s">
        <v>201</v>
      </c>
      <c r="B3800" s="30" t="str">
        <f>VLOOKUP(A3800,'Cód dos países'!$A$3:$C$199,2,FALSE)</f>
        <v>MNG</v>
      </c>
      <c r="C3800" s="25">
        <f>VLOOKUP(A3800,'Cód dos países'!$A$3:$C$199,3,FALSE)</f>
        <v>119</v>
      </c>
      <c r="D3800" s="29">
        <v>2003</v>
      </c>
      <c r="E3800">
        <f t="shared" si="298"/>
        <v>1192003</v>
      </c>
      <c r="F3800" s="28">
        <v>8</v>
      </c>
      <c r="G3800" s="28">
        <v>4</v>
      </c>
      <c r="H3800" s="28">
        <v>2</v>
      </c>
      <c r="I3800" s="28">
        <f t="shared" si="295"/>
        <v>0.66666666666666663</v>
      </c>
      <c r="J3800" s="28">
        <f t="shared" si="296"/>
        <v>0.66666666666666663</v>
      </c>
      <c r="K3800" s="28">
        <f t="shared" si="297"/>
        <v>0.33333333333333331</v>
      </c>
      <c r="L3800" s="28">
        <f t="shared" si="299"/>
        <v>0.55555555555555558</v>
      </c>
    </row>
    <row r="3801" spans="1:12" ht="15.75" x14ac:dyDescent="0.25">
      <c r="A3801" s="31" t="s">
        <v>201</v>
      </c>
      <c r="B3801" s="30" t="str">
        <f>VLOOKUP(A3801,'Cód dos países'!$A$3:$C$199,2,FALSE)</f>
        <v>MNG</v>
      </c>
      <c r="C3801" s="25">
        <f>VLOOKUP(A3801,'Cód dos países'!$A$3:$C$199,3,FALSE)</f>
        <v>119</v>
      </c>
      <c r="D3801" s="29">
        <v>2004</v>
      </c>
      <c r="E3801">
        <f t="shared" si="298"/>
        <v>1192004</v>
      </c>
      <c r="F3801" s="28">
        <v>8</v>
      </c>
      <c r="G3801" s="28">
        <v>4</v>
      </c>
      <c r="H3801" s="28">
        <v>2</v>
      </c>
      <c r="I3801" s="28">
        <f t="shared" si="295"/>
        <v>0.66666666666666663</v>
      </c>
      <c r="J3801" s="28">
        <f t="shared" si="296"/>
        <v>0.66666666666666663</v>
      </c>
      <c r="K3801" s="28">
        <f t="shared" si="297"/>
        <v>0.33333333333333331</v>
      </c>
      <c r="L3801" s="28">
        <f t="shared" si="299"/>
        <v>0.55555555555555558</v>
      </c>
    </row>
    <row r="3802" spans="1:12" ht="15.75" x14ac:dyDescent="0.25">
      <c r="A3802" s="31" t="s">
        <v>201</v>
      </c>
      <c r="B3802" s="30" t="str">
        <f>VLOOKUP(A3802,'Cód dos países'!$A$3:$C$199,2,FALSE)</f>
        <v>MNG</v>
      </c>
      <c r="C3802" s="25">
        <f>VLOOKUP(A3802,'Cód dos países'!$A$3:$C$199,3,FALSE)</f>
        <v>119</v>
      </c>
      <c r="D3802" s="29">
        <v>2005</v>
      </c>
      <c r="E3802">
        <f t="shared" si="298"/>
        <v>1192005</v>
      </c>
      <c r="F3802" s="28">
        <v>8</v>
      </c>
      <c r="G3802" s="28">
        <v>4</v>
      </c>
      <c r="H3802" s="28">
        <v>2</v>
      </c>
      <c r="I3802" s="28">
        <f t="shared" si="295"/>
        <v>0.66666666666666663</v>
      </c>
      <c r="J3802" s="28">
        <f t="shared" si="296"/>
        <v>0.66666666666666663</v>
      </c>
      <c r="K3802" s="28">
        <f t="shared" si="297"/>
        <v>0.33333333333333331</v>
      </c>
      <c r="L3802" s="28">
        <f t="shared" si="299"/>
        <v>0.55555555555555558</v>
      </c>
    </row>
    <row r="3803" spans="1:12" ht="15.75" x14ac:dyDescent="0.25">
      <c r="A3803" s="31" t="s">
        <v>201</v>
      </c>
      <c r="B3803" s="30" t="str">
        <f>VLOOKUP(A3803,'Cód dos países'!$A$3:$C$199,2,FALSE)</f>
        <v>MNG</v>
      </c>
      <c r="C3803" s="25">
        <f>VLOOKUP(A3803,'Cód dos países'!$A$3:$C$199,3,FALSE)</f>
        <v>119</v>
      </c>
      <c r="D3803" s="29">
        <v>2006</v>
      </c>
      <c r="E3803">
        <f t="shared" si="298"/>
        <v>1192006</v>
      </c>
      <c r="F3803" s="28">
        <v>8</v>
      </c>
      <c r="G3803" s="28">
        <v>4</v>
      </c>
      <c r="H3803" s="28">
        <v>2</v>
      </c>
      <c r="I3803" s="28">
        <f t="shared" si="295"/>
        <v>0.66666666666666663</v>
      </c>
      <c r="J3803" s="28">
        <f t="shared" si="296"/>
        <v>0.66666666666666663</v>
      </c>
      <c r="K3803" s="28">
        <f t="shared" si="297"/>
        <v>0.33333333333333331</v>
      </c>
      <c r="L3803" s="28">
        <f t="shared" si="299"/>
        <v>0.55555555555555558</v>
      </c>
    </row>
    <row r="3804" spans="1:12" ht="15.75" x14ac:dyDescent="0.25">
      <c r="A3804" s="31" t="s">
        <v>201</v>
      </c>
      <c r="B3804" s="30" t="str">
        <f>VLOOKUP(A3804,'Cód dos países'!$A$3:$C$199,2,FALSE)</f>
        <v>MNG</v>
      </c>
      <c r="C3804" s="25">
        <f>VLOOKUP(A3804,'Cód dos países'!$A$3:$C$199,3,FALSE)</f>
        <v>119</v>
      </c>
      <c r="D3804" s="29">
        <v>2007</v>
      </c>
      <c r="E3804">
        <f t="shared" si="298"/>
        <v>1192007</v>
      </c>
      <c r="F3804" s="28">
        <v>8</v>
      </c>
      <c r="G3804" s="28">
        <v>4</v>
      </c>
      <c r="H3804" s="28">
        <v>2</v>
      </c>
      <c r="I3804" s="28">
        <f t="shared" si="295"/>
        <v>0.66666666666666663</v>
      </c>
      <c r="J3804" s="28">
        <f t="shared" si="296"/>
        <v>0.66666666666666663</v>
      </c>
      <c r="K3804" s="28">
        <f t="shared" si="297"/>
        <v>0.33333333333333331</v>
      </c>
      <c r="L3804" s="28">
        <f t="shared" si="299"/>
        <v>0.55555555555555558</v>
      </c>
    </row>
    <row r="3805" spans="1:12" ht="15.75" x14ac:dyDescent="0.25">
      <c r="A3805" s="31" t="s">
        <v>201</v>
      </c>
      <c r="B3805" s="30" t="str">
        <f>VLOOKUP(A3805,'Cód dos países'!$A$3:$C$199,2,FALSE)</f>
        <v>MNG</v>
      </c>
      <c r="C3805" s="25">
        <f>VLOOKUP(A3805,'Cód dos países'!$A$3:$C$199,3,FALSE)</f>
        <v>119</v>
      </c>
      <c r="D3805" s="29">
        <v>2008</v>
      </c>
      <c r="E3805">
        <f t="shared" si="298"/>
        <v>1192008</v>
      </c>
      <c r="F3805" s="28">
        <v>7</v>
      </c>
      <c r="G3805" s="28">
        <v>4</v>
      </c>
      <c r="H3805" s="28">
        <v>2</v>
      </c>
      <c r="I3805" s="28">
        <f t="shared" si="295"/>
        <v>0.58333333333333337</v>
      </c>
      <c r="J3805" s="28">
        <f t="shared" si="296"/>
        <v>0.66666666666666663</v>
      </c>
      <c r="K3805" s="28">
        <f t="shared" si="297"/>
        <v>0.33333333333333331</v>
      </c>
      <c r="L3805" s="28">
        <f t="shared" si="299"/>
        <v>0.52777777777777768</v>
      </c>
    </row>
    <row r="3806" spans="1:12" ht="15.75" x14ac:dyDescent="0.25">
      <c r="A3806" s="31" t="s">
        <v>201</v>
      </c>
      <c r="B3806" s="30" t="str">
        <f>VLOOKUP(A3806,'Cód dos países'!$A$3:$C$199,2,FALSE)</f>
        <v>MNG</v>
      </c>
      <c r="C3806" s="25">
        <f>VLOOKUP(A3806,'Cód dos países'!$A$3:$C$199,3,FALSE)</f>
        <v>119</v>
      </c>
      <c r="D3806" s="29">
        <v>2009</v>
      </c>
      <c r="E3806">
        <f t="shared" si="298"/>
        <v>1192009</v>
      </c>
      <c r="F3806" s="28">
        <v>7</v>
      </c>
      <c r="G3806" s="28">
        <v>4</v>
      </c>
      <c r="H3806" s="28">
        <v>2</v>
      </c>
      <c r="I3806" s="28">
        <f t="shared" si="295"/>
        <v>0.58333333333333337</v>
      </c>
      <c r="J3806" s="28">
        <f t="shared" si="296"/>
        <v>0.66666666666666663</v>
      </c>
      <c r="K3806" s="28">
        <f t="shared" si="297"/>
        <v>0.33333333333333331</v>
      </c>
      <c r="L3806" s="28">
        <f t="shared" si="299"/>
        <v>0.52777777777777768</v>
      </c>
    </row>
    <row r="3807" spans="1:12" ht="15.75" x14ac:dyDescent="0.25">
      <c r="A3807" s="31" t="s">
        <v>201</v>
      </c>
      <c r="B3807" s="30" t="str">
        <f>VLOOKUP(A3807,'Cód dos países'!$A$3:$C$199,2,FALSE)</f>
        <v>MNG</v>
      </c>
      <c r="C3807" s="25">
        <f>VLOOKUP(A3807,'Cód dos países'!$A$3:$C$199,3,FALSE)</f>
        <v>119</v>
      </c>
      <c r="D3807" s="29">
        <v>2010</v>
      </c>
      <c r="E3807">
        <f t="shared" si="298"/>
        <v>1192010</v>
      </c>
      <c r="F3807" s="28">
        <v>0.5</v>
      </c>
      <c r="G3807" s="28">
        <v>0.66666666666666663</v>
      </c>
      <c r="H3807" s="28">
        <v>0.33333333333333331</v>
      </c>
      <c r="I3807" s="28">
        <f t="shared" si="295"/>
        <v>0.5</v>
      </c>
      <c r="J3807" s="28">
        <f t="shared" si="296"/>
        <v>0.66666666666666663</v>
      </c>
      <c r="K3807" s="28">
        <f t="shared" si="297"/>
        <v>0.33333333333333331</v>
      </c>
      <c r="L3807" s="28">
        <f t="shared" si="299"/>
        <v>0.49999999999999994</v>
      </c>
    </row>
    <row r="3808" spans="1:12" ht="15.75" x14ac:dyDescent="0.25">
      <c r="A3808" s="31" t="s">
        <v>201</v>
      </c>
      <c r="B3808" s="30" t="str">
        <f>VLOOKUP(A3808,'Cód dos países'!$A$3:$C$199,2,FALSE)</f>
        <v>MNG</v>
      </c>
      <c r="C3808" s="25">
        <f>VLOOKUP(A3808,'Cód dos países'!$A$3:$C$199,3,FALSE)</f>
        <v>119</v>
      </c>
      <c r="D3808" s="29">
        <v>2011</v>
      </c>
      <c r="E3808">
        <f t="shared" si="298"/>
        <v>1192011</v>
      </c>
      <c r="F3808" s="28">
        <v>0.5</v>
      </c>
      <c r="G3808" s="28">
        <v>0.66666666666666663</v>
      </c>
      <c r="H3808" s="28">
        <v>0.33333333333333331</v>
      </c>
      <c r="I3808" s="28">
        <f t="shared" si="295"/>
        <v>0.5</v>
      </c>
      <c r="J3808" s="28">
        <f t="shared" si="296"/>
        <v>0.66666666666666663</v>
      </c>
      <c r="K3808" s="28">
        <f t="shared" si="297"/>
        <v>0.33333333333333331</v>
      </c>
      <c r="L3808" s="28">
        <f t="shared" si="299"/>
        <v>0.49999999999999994</v>
      </c>
    </row>
    <row r="3809" spans="1:12" ht="15.75" x14ac:dyDescent="0.25">
      <c r="A3809" s="31" t="s">
        <v>201</v>
      </c>
      <c r="B3809" s="30" t="str">
        <f>VLOOKUP(A3809,'Cód dos países'!$A$3:$C$199,2,FALSE)</f>
        <v>MNG</v>
      </c>
      <c r="C3809" s="25">
        <f>VLOOKUP(A3809,'Cód dos países'!$A$3:$C$199,3,FALSE)</f>
        <v>119</v>
      </c>
      <c r="D3809" s="29">
        <v>2012</v>
      </c>
      <c r="E3809">
        <f t="shared" si="298"/>
        <v>1192012</v>
      </c>
      <c r="F3809" s="28">
        <v>0.5</v>
      </c>
      <c r="G3809" s="28">
        <v>0.66666666666666663</v>
      </c>
      <c r="H3809" s="28">
        <v>0.33333333333333331</v>
      </c>
      <c r="I3809" s="28">
        <f t="shared" si="295"/>
        <v>0.5</v>
      </c>
      <c r="J3809" s="28">
        <f t="shared" si="296"/>
        <v>0.66666666666666663</v>
      </c>
      <c r="K3809" s="28">
        <f t="shared" si="297"/>
        <v>0.33333333333333331</v>
      </c>
      <c r="L3809" s="28">
        <f t="shared" si="299"/>
        <v>0.49999999999999994</v>
      </c>
    </row>
    <row r="3810" spans="1:12" ht="15.75" x14ac:dyDescent="0.25">
      <c r="A3810" s="31" t="s">
        <v>201</v>
      </c>
      <c r="B3810" s="30" t="str">
        <f>VLOOKUP(A3810,'Cód dos países'!$A$3:$C$199,2,FALSE)</f>
        <v>MNG</v>
      </c>
      <c r="C3810" s="25">
        <f>VLOOKUP(A3810,'Cód dos países'!$A$3:$C$199,3,FALSE)</f>
        <v>119</v>
      </c>
      <c r="D3810" s="29">
        <v>2013</v>
      </c>
      <c r="E3810">
        <f t="shared" si="298"/>
        <v>1192013</v>
      </c>
      <c r="F3810" s="28">
        <v>0.45454545454545453</v>
      </c>
      <c r="G3810" s="28">
        <v>0.66666666666666663</v>
      </c>
      <c r="H3810" s="28">
        <v>0.33333333333333331</v>
      </c>
      <c r="I3810" s="28">
        <f t="shared" si="295"/>
        <v>0.45454545454545453</v>
      </c>
      <c r="J3810" s="28">
        <f t="shared" si="296"/>
        <v>0.66666666666666663</v>
      </c>
      <c r="K3810" s="28">
        <f t="shared" si="297"/>
        <v>0.33333333333333331</v>
      </c>
      <c r="L3810" s="28">
        <f t="shared" si="299"/>
        <v>0.48484848484848481</v>
      </c>
    </row>
    <row r="3811" spans="1:12" ht="15.75" x14ac:dyDescent="0.25">
      <c r="A3811" s="31" t="s">
        <v>201</v>
      </c>
      <c r="B3811" s="30" t="str">
        <f>VLOOKUP(A3811,'Cód dos países'!$A$3:$C$199,2,FALSE)</f>
        <v>MNG</v>
      </c>
      <c r="C3811" s="25">
        <f>VLOOKUP(A3811,'Cód dos países'!$A$3:$C$199,3,FALSE)</f>
        <v>119</v>
      </c>
      <c r="D3811" s="29">
        <v>2014</v>
      </c>
      <c r="E3811">
        <f t="shared" si="298"/>
        <v>1192014</v>
      </c>
      <c r="F3811" s="28">
        <v>0.45454545454545453</v>
      </c>
      <c r="G3811" s="28">
        <v>0.66666666666666663</v>
      </c>
      <c r="H3811" s="28">
        <v>0.33333333333333331</v>
      </c>
      <c r="I3811" s="28">
        <f t="shared" si="295"/>
        <v>0.45454545454545453</v>
      </c>
      <c r="J3811" s="28">
        <f t="shared" si="296"/>
        <v>0.66666666666666663</v>
      </c>
      <c r="K3811" s="28">
        <f t="shared" si="297"/>
        <v>0.33333333333333331</v>
      </c>
      <c r="L3811" s="28">
        <f t="shared" si="299"/>
        <v>0.48484848484848481</v>
      </c>
    </row>
    <row r="3812" spans="1:12" ht="15.75" x14ac:dyDescent="0.25">
      <c r="A3812" s="31" t="s">
        <v>200</v>
      </c>
      <c r="B3812" s="30" t="str">
        <f>VLOOKUP(A3812,'Cód dos países'!$A$3:$C$199,2,FALSE)</f>
        <v>MNP</v>
      </c>
      <c r="C3812" s="25">
        <f>VLOOKUP(A3812,'Cód dos países'!$A$3:$C$199,3,FALSE)</f>
        <v>120</v>
      </c>
      <c r="D3812" s="29">
        <v>1983</v>
      </c>
      <c r="E3812">
        <f t="shared" si="298"/>
        <v>1201983</v>
      </c>
      <c r="F3812" s="28" t="s">
        <v>433</v>
      </c>
      <c r="G3812" s="28" t="s">
        <v>433</v>
      </c>
      <c r="H3812" s="28" t="s">
        <v>433</v>
      </c>
      <c r="I3812" s="28" t="str">
        <f t="shared" si="295"/>
        <v/>
      </c>
      <c r="J3812" s="28" t="str">
        <f t="shared" si="296"/>
        <v/>
      </c>
      <c r="K3812" s="28" t="str">
        <f t="shared" si="297"/>
        <v/>
      </c>
      <c r="L3812" s="28" t="str">
        <f t="shared" si="299"/>
        <v xml:space="preserve"> </v>
      </c>
    </row>
    <row r="3813" spans="1:12" ht="15.75" x14ac:dyDescent="0.25">
      <c r="A3813" s="31" t="s">
        <v>200</v>
      </c>
      <c r="B3813" s="30" t="str">
        <f>VLOOKUP(A3813,'Cód dos países'!$A$3:$C$199,2,FALSE)</f>
        <v>MNP</v>
      </c>
      <c r="C3813" s="25">
        <f>VLOOKUP(A3813,'Cód dos países'!$A$3:$C$199,3,FALSE)</f>
        <v>120</v>
      </c>
      <c r="D3813" s="29">
        <v>1984</v>
      </c>
      <c r="E3813">
        <f t="shared" si="298"/>
        <v>1201984</v>
      </c>
      <c r="F3813" s="28" t="s">
        <v>433</v>
      </c>
      <c r="G3813" s="28" t="s">
        <v>433</v>
      </c>
      <c r="H3813" s="28" t="s">
        <v>433</v>
      </c>
      <c r="I3813" s="28" t="str">
        <f t="shared" si="295"/>
        <v/>
      </c>
      <c r="J3813" s="28" t="str">
        <f t="shared" si="296"/>
        <v/>
      </c>
      <c r="K3813" s="28" t="str">
        <f t="shared" si="297"/>
        <v/>
      </c>
      <c r="L3813" s="28" t="str">
        <f t="shared" si="299"/>
        <v xml:space="preserve"> </v>
      </c>
    </row>
    <row r="3814" spans="1:12" ht="15.75" x14ac:dyDescent="0.25">
      <c r="A3814" s="31" t="s">
        <v>200</v>
      </c>
      <c r="B3814" s="30" t="str">
        <f>VLOOKUP(A3814,'Cód dos países'!$A$3:$C$199,2,FALSE)</f>
        <v>MNP</v>
      </c>
      <c r="C3814" s="25">
        <f>VLOOKUP(A3814,'Cód dos países'!$A$3:$C$199,3,FALSE)</f>
        <v>120</v>
      </c>
      <c r="D3814" s="29">
        <v>1985</v>
      </c>
      <c r="E3814">
        <f t="shared" si="298"/>
        <v>1201985</v>
      </c>
      <c r="F3814" s="28" t="s">
        <v>433</v>
      </c>
      <c r="G3814" s="28" t="s">
        <v>433</v>
      </c>
      <c r="H3814" s="28" t="s">
        <v>433</v>
      </c>
      <c r="I3814" s="28" t="str">
        <f t="shared" si="295"/>
        <v/>
      </c>
      <c r="J3814" s="28" t="str">
        <f t="shared" si="296"/>
        <v/>
      </c>
      <c r="K3814" s="28" t="str">
        <f t="shared" si="297"/>
        <v/>
      </c>
      <c r="L3814" s="28" t="str">
        <f t="shared" si="299"/>
        <v xml:space="preserve"> </v>
      </c>
    </row>
    <row r="3815" spans="1:12" ht="15.75" x14ac:dyDescent="0.25">
      <c r="A3815" s="31" t="s">
        <v>200</v>
      </c>
      <c r="B3815" s="30" t="str">
        <f>VLOOKUP(A3815,'Cód dos países'!$A$3:$C$199,2,FALSE)</f>
        <v>MNP</v>
      </c>
      <c r="C3815" s="25">
        <f>VLOOKUP(A3815,'Cód dos países'!$A$3:$C$199,3,FALSE)</f>
        <v>120</v>
      </c>
      <c r="D3815" s="29">
        <v>1986</v>
      </c>
      <c r="E3815">
        <f t="shared" si="298"/>
        <v>1201986</v>
      </c>
      <c r="F3815" s="28" t="s">
        <v>433</v>
      </c>
      <c r="G3815" s="28" t="s">
        <v>433</v>
      </c>
      <c r="H3815" s="28" t="s">
        <v>433</v>
      </c>
      <c r="I3815" s="28" t="str">
        <f t="shared" si="295"/>
        <v/>
      </c>
      <c r="J3815" s="28" t="str">
        <f t="shared" si="296"/>
        <v/>
      </c>
      <c r="K3815" s="28" t="str">
        <f t="shared" si="297"/>
        <v/>
      </c>
      <c r="L3815" s="28" t="str">
        <f t="shared" si="299"/>
        <v xml:space="preserve"> </v>
      </c>
    </row>
    <row r="3816" spans="1:12" ht="15.75" x14ac:dyDescent="0.25">
      <c r="A3816" s="31" t="s">
        <v>200</v>
      </c>
      <c r="B3816" s="30" t="str">
        <f>VLOOKUP(A3816,'Cód dos países'!$A$3:$C$199,2,FALSE)</f>
        <v>MNP</v>
      </c>
      <c r="C3816" s="25">
        <f>VLOOKUP(A3816,'Cód dos países'!$A$3:$C$199,3,FALSE)</f>
        <v>120</v>
      </c>
      <c r="D3816" s="29">
        <v>1987</v>
      </c>
      <c r="E3816">
        <f t="shared" si="298"/>
        <v>1201987</v>
      </c>
      <c r="F3816" s="28" t="s">
        <v>433</v>
      </c>
      <c r="G3816" s="28" t="s">
        <v>433</v>
      </c>
      <c r="H3816" s="28" t="s">
        <v>433</v>
      </c>
      <c r="I3816" s="28" t="str">
        <f t="shared" si="295"/>
        <v/>
      </c>
      <c r="J3816" s="28" t="str">
        <f t="shared" si="296"/>
        <v/>
      </c>
      <c r="K3816" s="28" t="str">
        <f t="shared" si="297"/>
        <v/>
      </c>
      <c r="L3816" s="28" t="str">
        <f t="shared" si="299"/>
        <v xml:space="preserve"> </v>
      </c>
    </row>
    <row r="3817" spans="1:12" ht="15.75" x14ac:dyDescent="0.25">
      <c r="A3817" s="31" t="s">
        <v>200</v>
      </c>
      <c r="B3817" s="30" t="str">
        <f>VLOOKUP(A3817,'Cód dos países'!$A$3:$C$199,2,FALSE)</f>
        <v>MNP</v>
      </c>
      <c r="C3817" s="25">
        <f>VLOOKUP(A3817,'Cód dos países'!$A$3:$C$199,3,FALSE)</f>
        <v>120</v>
      </c>
      <c r="D3817" s="29">
        <v>1988</v>
      </c>
      <c r="E3817">
        <f t="shared" si="298"/>
        <v>1201988</v>
      </c>
      <c r="F3817" s="28" t="s">
        <v>433</v>
      </c>
      <c r="G3817" s="28" t="s">
        <v>433</v>
      </c>
      <c r="H3817" s="28" t="s">
        <v>433</v>
      </c>
      <c r="I3817" s="28" t="str">
        <f t="shared" si="295"/>
        <v/>
      </c>
      <c r="J3817" s="28" t="str">
        <f t="shared" si="296"/>
        <v/>
      </c>
      <c r="K3817" s="28" t="str">
        <f t="shared" si="297"/>
        <v/>
      </c>
      <c r="L3817" s="28" t="str">
        <f t="shared" si="299"/>
        <v xml:space="preserve"> </v>
      </c>
    </row>
    <row r="3818" spans="1:12" ht="15.75" x14ac:dyDescent="0.25">
      <c r="A3818" s="31" t="s">
        <v>200</v>
      </c>
      <c r="B3818" s="30" t="str">
        <f>VLOOKUP(A3818,'Cód dos países'!$A$3:$C$199,2,FALSE)</f>
        <v>MNP</v>
      </c>
      <c r="C3818" s="25">
        <f>VLOOKUP(A3818,'Cód dos países'!$A$3:$C$199,3,FALSE)</f>
        <v>120</v>
      </c>
      <c r="D3818" s="29">
        <v>1989</v>
      </c>
      <c r="E3818">
        <f t="shared" si="298"/>
        <v>1201989</v>
      </c>
      <c r="F3818" s="28" t="s">
        <v>433</v>
      </c>
      <c r="G3818" s="28" t="s">
        <v>433</v>
      </c>
      <c r="H3818" s="28" t="s">
        <v>433</v>
      </c>
      <c r="I3818" s="28" t="str">
        <f t="shared" si="295"/>
        <v/>
      </c>
      <c r="J3818" s="28" t="str">
        <f t="shared" si="296"/>
        <v/>
      </c>
      <c r="K3818" s="28" t="str">
        <f t="shared" si="297"/>
        <v/>
      </c>
      <c r="L3818" s="28" t="str">
        <f t="shared" si="299"/>
        <v xml:space="preserve"> </v>
      </c>
    </row>
    <row r="3819" spans="1:12" ht="15.75" x14ac:dyDescent="0.25">
      <c r="A3819" s="31" t="s">
        <v>200</v>
      </c>
      <c r="B3819" s="30" t="str">
        <f>VLOOKUP(A3819,'Cód dos países'!$A$3:$C$199,2,FALSE)</f>
        <v>MNP</v>
      </c>
      <c r="C3819" s="25">
        <f>VLOOKUP(A3819,'Cód dos países'!$A$3:$C$199,3,FALSE)</f>
        <v>120</v>
      </c>
      <c r="D3819" s="29">
        <v>1990</v>
      </c>
      <c r="E3819">
        <f t="shared" si="298"/>
        <v>1201990</v>
      </c>
      <c r="F3819" s="28" t="s">
        <v>433</v>
      </c>
      <c r="G3819" s="28" t="s">
        <v>433</v>
      </c>
      <c r="H3819" s="28" t="s">
        <v>433</v>
      </c>
      <c r="I3819" s="28" t="str">
        <f t="shared" si="295"/>
        <v/>
      </c>
      <c r="J3819" s="28" t="str">
        <f t="shared" si="296"/>
        <v/>
      </c>
      <c r="K3819" s="28" t="str">
        <f t="shared" si="297"/>
        <v/>
      </c>
      <c r="L3819" s="28" t="str">
        <f t="shared" si="299"/>
        <v xml:space="preserve"> </v>
      </c>
    </row>
    <row r="3820" spans="1:12" ht="15.75" x14ac:dyDescent="0.25">
      <c r="A3820" s="31" t="s">
        <v>200</v>
      </c>
      <c r="B3820" s="30" t="str">
        <f>VLOOKUP(A3820,'Cód dos países'!$A$3:$C$199,2,FALSE)</f>
        <v>MNP</v>
      </c>
      <c r="C3820" s="25">
        <f>VLOOKUP(A3820,'Cód dos países'!$A$3:$C$199,3,FALSE)</f>
        <v>120</v>
      </c>
      <c r="D3820" s="29">
        <v>1991</v>
      </c>
      <c r="E3820">
        <f t="shared" si="298"/>
        <v>1201991</v>
      </c>
      <c r="F3820" s="28" t="s">
        <v>433</v>
      </c>
      <c r="G3820" s="28" t="s">
        <v>433</v>
      </c>
      <c r="H3820" s="28" t="s">
        <v>433</v>
      </c>
      <c r="I3820" s="28" t="str">
        <f t="shared" si="295"/>
        <v/>
      </c>
      <c r="J3820" s="28" t="str">
        <f t="shared" si="296"/>
        <v/>
      </c>
      <c r="K3820" s="28" t="str">
        <f t="shared" si="297"/>
        <v/>
      </c>
      <c r="L3820" s="28" t="str">
        <f t="shared" si="299"/>
        <v xml:space="preserve"> </v>
      </c>
    </row>
    <row r="3821" spans="1:12" ht="15.75" x14ac:dyDescent="0.25">
      <c r="A3821" s="31" t="s">
        <v>200</v>
      </c>
      <c r="B3821" s="30" t="str">
        <f>VLOOKUP(A3821,'Cód dos países'!$A$3:$C$199,2,FALSE)</f>
        <v>MNP</v>
      </c>
      <c r="C3821" s="25">
        <f>VLOOKUP(A3821,'Cód dos países'!$A$3:$C$199,3,FALSE)</f>
        <v>120</v>
      </c>
      <c r="D3821" s="29">
        <v>1992</v>
      </c>
      <c r="E3821">
        <f t="shared" si="298"/>
        <v>1201992</v>
      </c>
      <c r="F3821" s="28" t="s">
        <v>433</v>
      </c>
      <c r="G3821" s="28" t="s">
        <v>433</v>
      </c>
      <c r="H3821" s="28" t="s">
        <v>433</v>
      </c>
      <c r="I3821" s="28" t="str">
        <f t="shared" si="295"/>
        <v/>
      </c>
      <c r="J3821" s="28" t="str">
        <f t="shared" si="296"/>
        <v/>
      </c>
      <c r="K3821" s="28" t="str">
        <f t="shared" si="297"/>
        <v/>
      </c>
      <c r="L3821" s="28" t="str">
        <f t="shared" si="299"/>
        <v xml:space="preserve"> </v>
      </c>
    </row>
    <row r="3822" spans="1:12" ht="15.75" x14ac:dyDescent="0.25">
      <c r="A3822" s="31" t="s">
        <v>200</v>
      </c>
      <c r="B3822" s="30" t="str">
        <f>VLOOKUP(A3822,'Cód dos países'!$A$3:$C$199,2,FALSE)</f>
        <v>MNP</v>
      </c>
      <c r="C3822" s="25">
        <f>VLOOKUP(A3822,'Cód dos países'!$A$3:$C$199,3,FALSE)</f>
        <v>120</v>
      </c>
      <c r="D3822" s="29">
        <v>1993</v>
      </c>
      <c r="E3822">
        <f t="shared" si="298"/>
        <v>1201993</v>
      </c>
      <c r="F3822" s="28" t="s">
        <v>433</v>
      </c>
      <c r="G3822" s="28" t="s">
        <v>433</v>
      </c>
      <c r="H3822" s="28" t="s">
        <v>433</v>
      </c>
      <c r="I3822" s="28" t="str">
        <f t="shared" si="295"/>
        <v/>
      </c>
      <c r="J3822" s="28" t="str">
        <f t="shared" si="296"/>
        <v/>
      </c>
      <c r="K3822" s="28" t="str">
        <f t="shared" si="297"/>
        <v/>
      </c>
      <c r="L3822" s="28" t="str">
        <f t="shared" si="299"/>
        <v xml:space="preserve"> </v>
      </c>
    </row>
    <row r="3823" spans="1:12" ht="15.75" x14ac:dyDescent="0.25">
      <c r="A3823" s="31" t="s">
        <v>200</v>
      </c>
      <c r="B3823" s="30" t="str">
        <f>VLOOKUP(A3823,'Cód dos países'!$A$3:$C$199,2,FALSE)</f>
        <v>MNP</v>
      </c>
      <c r="C3823" s="25">
        <f>VLOOKUP(A3823,'Cód dos países'!$A$3:$C$199,3,FALSE)</f>
        <v>120</v>
      </c>
      <c r="D3823" s="29">
        <v>1994</v>
      </c>
      <c r="E3823">
        <f t="shared" si="298"/>
        <v>1201994</v>
      </c>
      <c r="F3823" s="28" t="s">
        <v>433</v>
      </c>
      <c r="G3823" s="28" t="s">
        <v>433</v>
      </c>
      <c r="H3823" s="28" t="s">
        <v>433</v>
      </c>
      <c r="I3823" s="28" t="str">
        <f t="shared" si="295"/>
        <v/>
      </c>
      <c r="J3823" s="28" t="str">
        <f t="shared" si="296"/>
        <v/>
      </c>
      <c r="K3823" s="28" t="str">
        <f t="shared" si="297"/>
        <v/>
      </c>
      <c r="L3823" s="28" t="str">
        <f t="shared" si="299"/>
        <v xml:space="preserve"> </v>
      </c>
    </row>
    <row r="3824" spans="1:12" ht="15.75" x14ac:dyDescent="0.25">
      <c r="A3824" s="31" t="s">
        <v>200</v>
      </c>
      <c r="B3824" s="30" t="str">
        <f>VLOOKUP(A3824,'Cód dos países'!$A$3:$C$199,2,FALSE)</f>
        <v>MNP</v>
      </c>
      <c r="C3824" s="25">
        <f>VLOOKUP(A3824,'Cód dos países'!$A$3:$C$199,3,FALSE)</f>
        <v>120</v>
      </c>
      <c r="D3824" s="29">
        <v>1995</v>
      </c>
      <c r="E3824">
        <f t="shared" si="298"/>
        <v>1201995</v>
      </c>
      <c r="F3824" s="28" t="s">
        <v>433</v>
      </c>
      <c r="G3824" s="28" t="s">
        <v>433</v>
      </c>
      <c r="H3824" s="28" t="s">
        <v>433</v>
      </c>
      <c r="I3824" s="28" t="str">
        <f t="shared" si="295"/>
        <v/>
      </c>
      <c r="J3824" s="28" t="str">
        <f t="shared" si="296"/>
        <v/>
      </c>
      <c r="K3824" s="28" t="str">
        <f t="shared" si="297"/>
        <v/>
      </c>
      <c r="L3824" s="28" t="str">
        <f t="shared" si="299"/>
        <v xml:space="preserve"> </v>
      </c>
    </row>
    <row r="3825" spans="1:12" ht="15.75" x14ac:dyDescent="0.25">
      <c r="A3825" s="31" t="s">
        <v>200</v>
      </c>
      <c r="B3825" s="30" t="str">
        <f>VLOOKUP(A3825,'Cód dos países'!$A$3:$C$199,2,FALSE)</f>
        <v>MNP</v>
      </c>
      <c r="C3825" s="25">
        <f>VLOOKUP(A3825,'Cód dos países'!$A$3:$C$199,3,FALSE)</f>
        <v>120</v>
      </c>
      <c r="D3825" s="29">
        <v>1996</v>
      </c>
      <c r="E3825">
        <f t="shared" si="298"/>
        <v>1201996</v>
      </c>
      <c r="F3825" s="28" t="s">
        <v>433</v>
      </c>
      <c r="G3825" s="28" t="s">
        <v>433</v>
      </c>
      <c r="H3825" s="28" t="s">
        <v>433</v>
      </c>
      <c r="I3825" s="28" t="str">
        <f t="shared" si="295"/>
        <v/>
      </c>
      <c r="J3825" s="28" t="str">
        <f t="shared" si="296"/>
        <v/>
      </c>
      <c r="K3825" s="28" t="str">
        <f t="shared" si="297"/>
        <v/>
      </c>
      <c r="L3825" s="28" t="str">
        <f t="shared" si="299"/>
        <v xml:space="preserve"> </v>
      </c>
    </row>
    <row r="3826" spans="1:12" ht="15.75" x14ac:dyDescent="0.25">
      <c r="A3826" s="31" t="s">
        <v>200</v>
      </c>
      <c r="B3826" s="30" t="str">
        <f>VLOOKUP(A3826,'Cód dos países'!$A$3:$C$199,2,FALSE)</f>
        <v>MNP</v>
      </c>
      <c r="C3826" s="25">
        <f>VLOOKUP(A3826,'Cód dos países'!$A$3:$C$199,3,FALSE)</f>
        <v>120</v>
      </c>
      <c r="D3826" s="29">
        <v>1997</v>
      </c>
      <c r="E3826">
        <f t="shared" si="298"/>
        <v>1201997</v>
      </c>
      <c r="F3826" s="28" t="s">
        <v>433</v>
      </c>
      <c r="G3826" s="28" t="s">
        <v>433</v>
      </c>
      <c r="H3826" s="28" t="s">
        <v>433</v>
      </c>
      <c r="I3826" s="28" t="str">
        <f t="shared" si="295"/>
        <v/>
      </c>
      <c r="J3826" s="28" t="str">
        <f t="shared" si="296"/>
        <v/>
      </c>
      <c r="K3826" s="28" t="str">
        <f t="shared" si="297"/>
        <v/>
      </c>
      <c r="L3826" s="28" t="str">
        <f t="shared" si="299"/>
        <v xml:space="preserve"> </v>
      </c>
    </row>
    <row r="3827" spans="1:12" ht="15.75" x14ac:dyDescent="0.25">
      <c r="A3827" s="31" t="s">
        <v>200</v>
      </c>
      <c r="B3827" s="30" t="str">
        <f>VLOOKUP(A3827,'Cód dos países'!$A$3:$C$199,2,FALSE)</f>
        <v>MNP</v>
      </c>
      <c r="C3827" s="25">
        <f>VLOOKUP(A3827,'Cód dos países'!$A$3:$C$199,3,FALSE)</f>
        <v>120</v>
      </c>
      <c r="D3827" s="29">
        <v>1998</v>
      </c>
      <c r="E3827">
        <f t="shared" si="298"/>
        <v>1201998</v>
      </c>
      <c r="F3827" s="28" t="s">
        <v>433</v>
      </c>
      <c r="G3827" s="28" t="s">
        <v>433</v>
      </c>
      <c r="H3827" s="28" t="s">
        <v>433</v>
      </c>
      <c r="I3827" s="28" t="str">
        <f t="shared" si="295"/>
        <v/>
      </c>
      <c r="J3827" s="28" t="str">
        <f t="shared" si="296"/>
        <v/>
      </c>
      <c r="K3827" s="28" t="str">
        <f t="shared" si="297"/>
        <v/>
      </c>
      <c r="L3827" s="28" t="str">
        <f t="shared" si="299"/>
        <v xml:space="preserve"> </v>
      </c>
    </row>
    <row r="3828" spans="1:12" ht="15.75" x14ac:dyDescent="0.25">
      <c r="A3828" s="31" t="s">
        <v>200</v>
      </c>
      <c r="B3828" s="30" t="str">
        <f>VLOOKUP(A3828,'Cód dos países'!$A$3:$C$199,2,FALSE)</f>
        <v>MNP</v>
      </c>
      <c r="C3828" s="25">
        <f>VLOOKUP(A3828,'Cód dos países'!$A$3:$C$199,3,FALSE)</f>
        <v>120</v>
      </c>
      <c r="D3828" s="29">
        <v>1999</v>
      </c>
      <c r="E3828">
        <f t="shared" si="298"/>
        <v>1201999</v>
      </c>
      <c r="F3828" s="28" t="s">
        <v>433</v>
      </c>
      <c r="G3828" s="28" t="s">
        <v>433</v>
      </c>
      <c r="H3828" s="28" t="s">
        <v>433</v>
      </c>
      <c r="I3828" s="28" t="str">
        <f t="shared" si="295"/>
        <v/>
      </c>
      <c r="J3828" s="28" t="str">
        <f t="shared" si="296"/>
        <v/>
      </c>
      <c r="K3828" s="28" t="str">
        <f t="shared" si="297"/>
        <v/>
      </c>
      <c r="L3828" s="28" t="str">
        <f t="shared" si="299"/>
        <v xml:space="preserve"> </v>
      </c>
    </row>
    <row r="3829" spans="1:12" ht="15.75" x14ac:dyDescent="0.25">
      <c r="A3829" s="31" t="s">
        <v>200</v>
      </c>
      <c r="B3829" s="30" t="str">
        <f>VLOOKUP(A3829,'Cód dos países'!$A$3:$C$199,2,FALSE)</f>
        <v>MNP</v>
      </c>
      <c r="C3829" s="25">
        <f>VLOOKUP(A3829,'Cód dos países'!$A$3:$C$199,3,FALSE)</f>
        <v>120</v>
      </c>
      <c r="D3829" s="29">
        <v>2000</v>
      </c>
      <c r="E3829">
        <f t="shared" si="298"/>
        <v>1202000</v>
      </c>
      <c r="F3829" s="28" t="s">
        <v>433</v>
      </c>
      <c r="G3829" s="28" t="s">
        <v>433</v>
      </c>
      <c r="H3829" s="28" t="s">
        <v>433</v>
      </c>
      <c r="I3829" s="28" t="str">
        <f t="shared" si="295"/>
        <v/>
      </c>
      <c r="J3829" s="28" t="str">
        <f t="shared" si="296"/>
        <v/>
      </c>
      <c r="K3829" s="28" t="str">
        <f t="shared" si="297"/>
        <v/>
      </c>
      <c r="L3829" s="28" t="str">
        <f t="shared" si="299"/>
        <v xml:space="preserve"> </v>
      </c>
    </row>
    <row r="3830" spans="1:12" ht="15.75" x14ac:dyDescent="0.25">
      <c r="A3830" s="31" t="s">
        <v>200</v>
      </c>
      <c r="B3830" s="30" t="str">
        <f>VLOOKUP(A3830,'Cód dos países'!$A$3:$C$199,2,FALSE)</f>
        <v>MNP</v>
      </c>
      <c r="C3830" s="25">
        <f>VLOOKUP(A3830,'Cód dos países'!$A$3:$C$199,3,FALSE)</f>
        <v>120</v>
      </c>
      <c r="D3830" s="29">
        <v>2001</v>
      </c>
      <c r="E3830">
        <f t="shared" si="298"/>
        <v>1202001</v>
      </c>
      <c r="F3830" s="28" t="s">
        <v>433</v>
      </c>
      <c r="G3830" s="28" t="s">
        <v>433</v>
      </c>
      <c r="H3830" s="28" t="s">
        <v>433</v>
      </c>
      <c r="I3830" s="28" t="str">
        <f t="shared" si="295"/>
        <v/>
      </c>
      <c r="J3830" s="28" t="str">
        <f t="shared" si="296"/>
        <v/>
      </c>
      <c r="K3830" s="28" t="str">
        <f t="shared" si="297"/>
        <v/>
      </c>
      <c r="L3830" s="28" t="str">
        <f t="shared" si="299"/>
        <v xml:space="preserve"> </v>
      </c>
    </row>
    <row r="3831" spans="1:12" ht="15.75" x14ac:dyDescent="0.25">
      <c r="A3831" s="31" t="s">
        <v>200</v>
      </c>
      <c r="B3831" s="30" t="str">
        <f>VLOOKUP(A3831,'Cód dos países'!$A$3:$C$199,2,FALSE)</f>
        <v>MNP</v>
      </c>
      <c r="C3831" s="25">
        <f>VLOOKUP(A3831,'Cód dos países'!$A$3:$C$199,3,FALSE)</f>
        <v>120</v>
      </c>
      <c r="D3831" s="29">
        <v>2002</v>
      </c>
      <c r="E3831">
        <f t="shared" si="298"/>
        <v>1202002</v>
      </c>
      <c r="F3831" s="28" t="s">
        <v>433</v>
      </c>
      <c r="G3831" s="28" t="s">
        <v>433</v>
      </c>
      <c r="H3831" s="28" t="s">
        <v>433</v>
      </c>
      <c r="I3831" s="28" t="str">
        <f t="shared" si="295"/>
        <v/>
      </c>
      <c r="J3831" s="28" t="str">
        <f t="shared" si="296"/>
        <v/>
      </c>
      <c r="K3831" s="28" t="str">
        <f t="shared" si="297"/>
        <v/>
      </c>
      <c r="L3831" s="28" t="str">
        <f t="shared" si="299"/>
        <v xml:space="preserve"> </v>
      </c>
    </row>
    <row r="3832" spans="1:12" ht="15.75" x14ac:dyDescent="0.25">
      <c r="A3832" s="31" t="s">
        <v>200</v>
      </c>
      <c r="B3832" s="30" t="str">
        <f>VLOOKUP(A3832,'Cód dos países'!$A$3:$C$199,2,FALSE)</f>
        <v>MNP</v>
      </c>
      <c r="C3832" s="25">
        <f>VLOOKUP(A3832,'Cód dos países'!$A$3:$C$199,3,FALSE)</f>
        <v>120</v>
      </c>
      <c r="D3832" s="29">
        <v>2003</v>
      </c>
      <c r="E3832">
        <f t="shared" si="298"/>
        <v>1202003</v>
      </c>
      <c r="F3832" s="28" t="s">
        <v>433</v>
      </c>
      <c r="G3832" s="28" t="s">
        <v>433</v>
      </c>
      <c r="H3832" s="28" t="s">
        <v>433</v>
      </c>
      <c r="I3832" s="28" t="str">
        <f t="shared" si="295"/>
        <v/>
      </c>
      <c r="J3832" s="28" t="str">
        <f t="shared" si="296"/>
        <v/>
      </c>
      <c r="K3832" s="28" t="str">
        <f t="shared" si="297"/>
        <v/>
      </c>
      <c r="L3832" s="28" t="str">
        <f t="shared" si="299"/>
        <v xml:space="preserve"> </v>
      </c>
    </row>
    <row r="3833" spans="1:12" ht="15.75" x14ac:dyDescent="0.25">
      <c r="A3833" s="31" t="s">
        <v>200</v>
      </c>
      <c r="B3833" s="30" t="str">
        <f>VLOOKUP(A3833,'Cód dos países'!$A$3:$C$199,2,FALSE)</f>
        <v>MNP</v>
      </c>
      <c r="C3833" s="25">
        <f>VLOOKUP(A3833,'Cód dos países'!$A$3:$C$199,3,FALSE)</f>
        <v>120</v>
      </c>
      <c r="D3833" s="29">
        <v>2004</v>
      </c>
      <c r="E3833">
        <f t="shared" si="298"/>
        <v>1202004</v>
      </c>
      <c r="F3833" s="28" t="s">
        <v>433</v>
      </c>
      <c r="G3833" s="28" t="s">
        <v>433</v>
      </c>
      <c r="H3833" s="28" t="s">
        <v>433</v>
      </c>
      <c r="I3833" s="28" t="str">
        <f t="shared" si="295"/>
        <v/>
      </c>
      <c r="J3833" s="28" t="str">
        <f t="shared" si="296"/>
        <v/>
      </c>
      <c r="K3833" s="28" t="str">
        <f t="shared" si="297"/>
        <v/>
      </c>
      <c r="L3833" s="28" t="str">
        <f t="shared" si="299"/>
        <v xml:space="preserve"> </v>
      </c>
    </row>
    <row r="3834" spans="1:12" ht="15.75" x14ac:dyDescent="0.25">
      <c r="A3834" s="31" t="s">
        <v>200</v>
      </c>
      <c r="B3834" s="30" t="str">
        <f>VLOOKUP(A3834,'Cód dos países'!$A$3:$C$199,2,FALSE)</f>
        <v>MNP</v>
      </c>
      <c r="C3834" s="25">
        <f>VLOOKUP(A3834,'Cód dos países'!$A$3:$C$199,3,FALSE)</f>
        <v>120</v>
      </c>
      <c r="D3834" s="29">
        <v>2005</v>
      </c>
      <c r="E3834">
        <f t="shared" si="298"/>
        <v>1202005</v>
      </c>
      <c r="F3834" s="28" t="s">
        <v>433</v>
      </c>
      <c r="G3834" s="28" t="s">
        <v>433</v>
      </c>
      <c r="H3834" s="28" t="s">
        <v>433</v>
      </c>
      <c r="I3834" s="28" t="str">
        <f t="shared" si="295"/>
        <v/>
      </c>
      <c r="J3834" s="28" t="str">
        <f t="shared" si="296"/>
        <v/>
      </c>
      <c r="K3834" s="28" t="str">
        <f t="shared" si="297"/>
        <v/>
      </c>
      <c r="L3834" s="28" t="str">
        <f t="shared" si="299"/>
        <v xml:space="preserve"> </v>
      </c>
    </row>
    <row r="3835" spans="1:12" ht="15.75" x14ac:dyDescent="0.25">
      <c r="A3835" s="31" t="s">
        <v>200</v>
      </c>
      <c r="B3835" s="30" t="str">
        <f>VLOOKUP(A3835,'Cód dos países'!$A$3:$C$199,2,FALSE)</f>
        <v>MNP</v>
      </c>
      <c r="C3835" s="25">
        <f>VLOOKUP(A3835,'Cód dos países'!$A$3:$C$199,3,FALSE)</f>
        <v>120</v>
      </c>
      <c r="D3835" s="29">
        <v>2006</v>
      </c>
      <c r="E3835">
        <f t="shared" si="298"/>
        <v>1202006</v>
      </c>
      <c r="F3835" s="28" t="s">
        <v>433</v>
      </c>
      <c r="G3835" s="28" t="s">
        <v>433</v>
      </c>
      <c r="H3835" s="28" t="s">
        <v>433</v>
      </c>
      <c r="I3835" s="28" t="str">
        <f t="shared" si="295"/>
        <v/>
      </c>
      <c r="J3835" s="28" t="str">
        <f t="shared" si="296"/>
        <v/>
      </c>
      <c r="K3835" s="28" t="str">
        <f t="shared" si="297"/>
        <v/>
      </c>
      <c r="L3835" s="28" t="str">
        <f t="shared" si="299"/>
        <v xml:space="preserve"> </v>
      </c>
    </row>
    <row r="3836" spans="1:12" ht="15.75" x14ac:dyDescent="0.25">
      <c r="A3836" s="31" t="s">
        <v>200</v>
      </c>
      <c r="B3836" s="30" t="str">
        <f>VLOOKUP(A3836,'Cód dos países'!$A$3:$C$199,2,FALSE)</f>
        <v>MNP</v>
      </c>
      <c r="C3836" s="25">
        <f>VLOOKUP(A3836,'Cód dos países'!$A$3:$C$199,3,FALSE)</f>
        <v>120</v>
      </c>
      <c r="D3836" s="29">
        <v>2007</v>
      </c>
      <c r="E3836">
        <f t="shared" si="298"/>
        <v>1202007</v>
      </c>
      <c r="F3836" s="28" t="s">
        <v>433</v>
      </c>
      <c r="G3836" s="28" t="s">
        <v>433</v>
      </c>
      <c r="H3836" s="28" t="s">
        <v>433</v>
      </c>
      <c r="I3836" s="28" t="str">
        <f t="shared" si="295"/>
        <v/>
      </c>
      <c r="J3836" s="28" t="str">
        <f t="shared" si="296"/>
        <v/>
      </c>
      <c r="K3836" s="28" t="str">
        <f t="shared" si="297"/>
        <v/>
      </c>
      <c r="L3836" s="28" t="str">
        <f t="shared" si="299"/>
        <v xml:space="preserve"> </v>
      </c>
    </row>
    <row r="3837" spans="1:12" ht="15.75" x14ac:dyDescent="0.25">
      <c r="A3837" s="31" t="s">
        <v>200</v>
      </c>
      <c r="B3837" s="30" t="str">
        <f>VLOOKUP(A3837,'Cód dos países'!$A$3:$C$199,2,FALSE)</f>
        <v>MNP</v>
      </c>
      <c r="C3837" s="25">
        <f>VLOOKUP(A3837,'Cód dos países'!$A$3:$C$199,3,FALSE)</f>
        <v>120</v>
      </c>
      <c r="D3837" s="29">
        <v>2008</v>
      </c>
      <c r="E3837">
        <f t="shared" si="298"/>
        <v>1202008</v>
      </c>
      <c r="F3837" s="28" t="s">
        <v>433</v>
      </c>
      <c r="G3837" s="28" t="s">
        <v>433</v>
      </c>
      <c r="H3837" s="28" t="s">
        <v>433</v>
      </c>
      <c r="I3837" s="28" t="str">
        <f t="shared" si="295"/>
        <v/>
      </c>
      <c r="J3837" s="28" t="str">
        <f t="shared" si="296"/>
        <v/>
      </c>
      <c r="K3837" s="28" t="str">
        <f t="shared" si="297"/>
        <v/>
      </c>
      <c r="L3837" s="28" t="str">
        <f t="shared" si="299"/>
        <v xml:space="preserve"> </v>
      </c>
    </row>
    <row r="3838" spans="1:12" ht="15.75" x14ac:dyDescent="0.25">
      <c r="A3838" s="31" t="s">
        <v>200</v>
      </c>
      <c r="B3838" s="30" t="str">
        <f>VLOOKUP(A3838,'Cód dos países'!$A$3:$C$199,2,FALSE)</f>
        <v>MNP</v>
      </c>
      <c r="C3838" s="25">
        <f>VLOOKUP(A3838,'Cód dos países'!$A$3:$C$199,3,FALSE)</f>
        <v>120</v>
      </c>
      <c r="D3838" s="29">
        <v>2009</v>
      </c>
      <c r="E3838">
        <f t="shared" si="298"/>
        <v>1202009</v>
      </c>
      <c r="F3838" s="28" t="s">
        <v>433</v>
      </c>
      <c r="G3838" s="28" t="s">
        <v>433</v>
      </c>
      <c r="H3838" s="28" t="s">
        <v>433</v>
      </c>
      <c r="I3838" s="28" t="str">
        <f t="shared" si="295"/>
        <v/>
      </c>
      <c r="J3838" s="28" t="str">
        <f t="shared" si="296"/>
        <v/>
      </c>
      <c r="K3838" s="28" t="str">
        <f t="shared" si="297"/>
        <v/>
      </c>
      <c r="L3838" s="28" t="str">
        <f t="shared" si="299"/>
        <v xml:space="preserve"> </v>
      </c>
    </row>
    <row r="3839" spans="1:12" ht="15.75" x14ac:dyDescent="0.25">
      <c r="A3839" s="31" t="s">
        <v>200</v>
      </c>
      <c r="B3839" s="30" t="str">
        <f>VLOOKUP(A3839,'Cód dos países'!$A$3:$C$199,2,FALSE)</f>
        <v>MNP</v>
      </c>
      <c r="C3839" s="25">
        <f>VLOOKUP(A3839,'Cód dos países'!$A$3:$C$199,3,FALSE)</f>
        <v>120</v>
      </c>
      <c r="D3839" s="29">
        <v>2010</v>
      </c>
      <c r="E3839">
        <f t="shared" si="298"/>
        <v>1202010</v>
      </c>
      <c r="F3839" s="28" t="s">
        <v>433</v>
      </c>
      <c r="G3839" s="28" t="s">
        <v>433</v>
      </c>
      <c r="H3839" s="28" t="s">
        <v>433</v>
      </c>
      <c r="I3839" s="28" t="str">
        <f t="shared" si="295"/>
        <v/>
      </c>
      <c r="J3839" s="28" t="str">
        <f t="shared" si="296"/>
        <v/>
      </c>
      <c r="K3839" s="28" t="str">
        <f t="shared" si="297"/>
        <v/>
      </c>
      <c r="L3839" s="28" t="str">
        <f t="shared" si="299"/>
        <v xml:space="preserve"> </v>
      </c>
    </row>
    <row r="3840" spans="1:12" ht="15.75" x14ac:dyDescent="0.25">
      <c r="A3840" s="31" t="s">
        <v>200</v>
      </c>
      <c r="B3840" s="30" t="str">
        <f>VLOOKUP(A3840,'Cód dos países'!$A$3:$C$199,2,FALSE)</f>
        <v>MNP</v>
      </c>
      <c r="C3840" s="25">
        <f>VLOOKUP(A3840,'Cód dos países'!$A$3:$C$199,3,FALSE)</f>
        <v>120</v>
      </c>
      <c r="D3840" s="29">
        <v>2011</v>
      </c>
      <c r="E3840">
        <f t="shared" si="298"/>
        <v>1202011</v>
      </c>
      <c r="F3840" s="28" t="s">
        <v>433</v>
      </c>
      <c r="G3840" s="28" t="s">
        <v>433</v>
      </c>
      <c r="H3840" s="28" t="s">
        <v>433</v>
      </c>
      <c r="I3840" s="28" t="str">
        <f t="shared" si="295"/>
        <v/>
      </c>
      <c r="J3840" s="28" t="str">
        <f t="shared" si="296"/>
        <v/>
      </c>
      <c r="K3840" s="28" t="str">
        <f t="shared" si="297"/>
        <v/>
      </c>
      <c r="L3840" s="28" t="str">
        <f t="shared" si="299"/>
        <v xml:space="preserve"> </v>
      </c>
    </row>
    <row r="3841" spans="1:12" ht="15.75" x14ac:dyDescent="0.25">
      <c r="A3841" s="31" t="s">
        <v>200</v>
      </c>
      <c r="B3841" s="30" t="str">
        <f>VLOOKUP(A3841,'Cód dos países'!$A$3:$C$199,2,FALSE)</f>
        <v>MNP</v>
      </c>
      <c r="C3841" s="25">
        <f>VLOOKUP(A3841,'Cód dos países'!$A$3:$C$199,3,FALSE)</f>
        <v>120</v>
      </c>
      <c r="D3841" s="29">
        <v>2012</v>
      </c>
      <c r="E3841">
        <f t="shared" si="298"/>
        <v>1202012</v>
      </c>
      <c r="F3841" s="28" t="s">
        <v>433</v>
      </c>
      <c r="G3841" s="28" t="s">
        <v>433</v>
      </c>
      <c r="H3841" s="28" t="s">
        <v>433</v>
      </c>
      <c r="I3841" s="28" t="str">
        <f t="shared" si="295"/>
        <v/>
      </c>
      <c r="J3841" s="28" t="str">
        <f t="shared" si="296"/>
        <v/>
      </c>
      <c r="K3841" s="28" t="str">
        <f t="shared" si="297"/>
        <v/>
      </c>
      <c r="L3841" s="28" t="str">
        <f t="shared" si="299"/>
        <v xml:space="preserve"> </v>
      </c>
    </row>
    <row r="3842" spans="1:12" ht="15.75" x14ac:dyDescent="0.25">
      <c r="A3842" s="31" t="s">
        <v>200</v>
      </c>
      <c r="B3842" s="30" t="str">
        <f>VLOOKUP(A3842,'Cód dos países'!$A$3:$C$199,2,FALSE)</f>
        <v>MNP</v>
      </c>
      <c r="C3842" s="25">
        <f>VLOOKUP(A3842,'Cód dos países'!$A$3:$C$199,3,FALSE)</f>
        <v>120</v>
      </c>
      <c r="D3842" s="29">
        <v>2013</v>
      </c>
      <c r="E3842">
        <f t="shared" si="298"/>
        <v>1202013</v>
      </c>
      <c r="F3842" s="28" t="s">
        <v>433</v>
      </c>
      <c r="G3842" s="28" t="s">
        <v>433</v>
      </c>
      <c r="H3842" s="28" t="s">
        <v>433</v>
      </c>
      <c r="I3842" s="28" t="str">
        <f t="shared" si="295"/>
        <v/>
      </c>
      <c r="J3842" s="28" t="str">
        <f t="shared" si="296"/>
        <v/>
      </c>
      <c r="K3842" s="28" t="str">
        <f t="shared" si="297"/>
        <v/>
      </c>
      <c r="L3842" s="28" t="str">
        <f t="shared" si="299"/>
        <v xml:space="preserve"> </v>
      </c>
    </row>
    <row r="3843" spans="1:12" ht="15.75" x14ac:dyDescent="0.25">
      <c r="A3843" s="31" t="s">
        <v>200</v>
      </c>
      <c r="B3843" s="30" t="str">
        <f>VLOOKUP(A3843,'Cód dos países'!$A$3:$C$199,2,FALSE)</f>
        <v>MNP</v>
      </c>
      <c r="C3843" s="25">
        <f>VLOOKUP(A3843,'Cód dos países'!$A$3:$C$199,3,FALSE)</f>
        <v>120</v>
      </c>
      <c r="D3843" s="29">
        <v>2014</v>
      </c>
      <c r="E3843">
        <f t="shared" si="298"/>
        <v>1202014</v>
      </c>
      <c r="F3843" s="28" t="s">
        <v>433</v>
      </c>
      <c r="G3843" s="28" t="s">
        <v>433</v>
      </c>
      <c r="H3843" s="28" t="s">
        <v>433</v>
      </c>
      <c r="I3843" s="28" t="str">
        <f t="shared" si="295"/>
        <v/>
      </c>
      <c r="J3843" s="28" t="str">
        <f t="shared" si="296"/>
        <v/>
      </c>
      <c r="K3843" s="28" t="str">
        <f t="shared" si="297"/>
        <v/>
      </c>
      <c r="L3843" s="28" t="str">
        <f t="shared" si="299"/>
        <v xml:space="preserve"> </v>
      </c>
    </row>
    <row r="3844" spans="1:12" ht="15.75" x14ac:dyDescent="0.25">
      <c r="A3844" s="31" t="s">
        <v>183</v>
      </c>
      <c r="B3844" s="30" t="str">
        <f>VLOOKUP(A3844,'Cód dos países'!$A$3:$C$199,2,FALSE)</f>
        <v>MAR</v>
      </c>
      <c r="C3844" s="25">
        <f>VLOOKUP(A3844,'Cód dos países'!$A$3:$C$199,3,FALSE)</f>
        <v>121</v>
      </c>
      <c r="D3844" s="29">
        <v>1983</v>
      </c>
      <c r="E3844">
        <f t="shared" si="298"/>
        <v>1211983</v>
      </c>
      <c r="F3844" s="28">
        <v>1.5</v>
      </c>
      <c r="G3844" s="28">
        <v>1.5</v>
      </c>
      <c r="H3844" s="28">
        <v>1.5</v>
      </c>
      <c r="I3844" s="28">
        <f t="shared" ref="I3844:I3907" si="300">IF(F3844=".","",IF($D3844&gt;2009,F3844,F3844/12))</f>
        <v>0.125</v>
      </c>
      <c r="J3844" s="28">
        <f t="shared" ref="J3844:J3907" si="301">IF(G3844=".","",IF($D3844&gt;2009,G3844,G3844/6))</f>
        <v>0.25</v>
      </c>
      <c r="K3844" s="28">
        <f t="shared" ref="K3844:K3907" si="302">IF(H3844=".","",IF($D3844&gt;2009,H3844,H3844/6))</f>
        <v>0.25</v>
      </c>
      <c r="L3844" s="28">
        <f t="shared" si="299"/>
        <v>0.20833333333333331</v>
      </c>
    </row>
    <row r="3845" spans="1:12" ht="15.75" x14ac:dyDescent="0.25">
      <c r="A3845" s="31" t="s">
        <v>183</v>
      </c>
      <c r="B3845" s="30" t="str">
        <f>VLOOKUP(A3845,'Cód dos países'!$A$3:$C$199,2,FALSE)</f>
        <v>MAR</v>
      </c>
      <c r="C3845" s="25">
        <f>VLOOKUP(A3845,'Cód dos países'!$A$3:$C$199,3,FALSE)</f>
        <v>121</v>
      </c>
      <c r="D3845" s="29">
        <v>1984</v>
      </c>
      <c r="E3845">
        <f t="shared" ref="E3845:E3908" si="303">C3845*10000+D3845</f>
        <v>1211984</v>
      </c>
      <c r="F3845" s="28">
        <v>5</v>
      </c>
      <c r="G3845" s="28">
        <v>1.5</v>
      </c>
      <c r="H3845" s="28">
        <v>1.5</v>
      </c>
      <c r="I3845" s="28">
        <f t="shared" si="300"/>
        <v>0.41666666666666669</v>
      </c>
      <c r="J3845" s="28">
        <f t="shared" si="301"/>
        <v>0.25</v>
      </c>
      <c r="K3845" s="28">
        <f t="shared" si="302"/>
        <v>0.25</v>
      </c>
      <c r="L3845" s="28">
        <f t="shared" si="299"/>
        <v>0.30555555555555552</v>
      </c>
    </row>
    <row r="3846" spans="1:12" ht="15.75" x14ac:dyDescent="0.25">
      <c r="A3846" s="31" t="s">
        <v>183</v>
      </c>
      <c r="B3846" s="30" t="str">
        <f>VLOOKUP(A3846,'Cód dos países'!$A$3:$C$199,2,FALSE)</f>
        <v>MAR</v>
      </c>
      <c r="C3846" s="25">
        <f>VLOOKUP(A3846,'Cód dos países'!$A$3:$C$199,3,FALSE)</f>
        <v>121</v>
      </c>
      <c r="D3846" s="29">
        <v>1985</v>
      </c>
      <c r="E3846">
        <f t="shared" si="303"/>
        <v>1211985</v>
      </c>
      <c r="F3846" s="28">
        <v>3</v>
      </c>
      <c r="G3846" s="28">
        <v>2</v>
      </c>
      <c r="H3846" s="28">
        <v>2</v>
      </c>
      <c r="I3846" s="28">
        <f t="shared" si="300"/>
        <v>0.25</v>
      </c>
      <c r="J3846" s="28">
        <f t="shared" si="301"/>
        <v>0.33333333333333331</v>
      </c>
      <c r="K3846" s="28">
        <f t="shared" si="302"/>
        <v>0.33333333333333331</v>
      </c>
      <c r="L3846" s="28">
        <f t="shared" si="299"/>
        <v>0.30555555555555552</v>
      </c>
    </row>
    <row r="3847" spans="1:12" ht="15.75" x14ac:dyDescent="0.25">
      <c r="A3847" s="31" t="s">
        <v>183</v>
      </c>
      <c r="B3847" s="30" t="str">
        <f>VLOOKUP(A3847,'Cód dos países'!$A$3:$C$199,2,FALSE)</f>
        <v>MAR</v>
      </c>
      <c r="C3847" s="25">
        <f>VLOOKUP(A3847,'Cód dos países'!$A$3:$C$199,3,FALSE)</f>
        <v>121</v>
      </c>
      <c r="D3847" s="29">
        <v>1986</v>
      </c>
      <c r="E3847">
        <f t="shared" si="303"/>
        <v>1211986</v>
      </c>
      <c r="F3847" s="28">
        <v>3</v>
      </c>
      <c r="G3847" s="28">
        <v>2</v>
      </c>
      <c r="H3847" s="28">
        <v>2</v>
      </c>
      <c r="I3847" s="28">
        <f t="shared" si="300"/>
        <v>0.25</v>
      </c>
      <c r="J3847" s="28">
        <f t="shared" si="301"/>
        <v>0.33333333333333331</v>
      </c>
      <c r="K3847" s="28">
        <f t="shared" si="302"/>
        <v>0.33333333333333331</v>
      </c>
      <c r="L3847" s="28">
        <f t="shared" si="299"/>
        <v>0.30555555555555552</v>
      </c>
    </row>
    <row r="3848" spans="1:12" ht="15.75" x14ac:dyDescent="0.25">
      <c r="A3848" s="31" t="s">
        <v>183</v>
      </c>
      <c r="B3848" s="30" t="str">
        <f>VLOOKUP(A3848,'Cód dos países'!$A$3:$C$199,2,FALSE)</f>
        <v>MAR</v>
      </c>
      <c r="C3848" s="25">
        <f>VLOOKUP(A3848,'Cód dos países'!$A$3:$C$199,3,FALSE)</f>
        <v>121</v>
      </c>
      <c r="D3848" s="29">
        <v>1987</v>
      </c>
      <c r="E3848">
        <f t="shared" si="303"/>
        <v>1211987</v>
      </c>
      <c r="F3848" s="28">
        <v>4</v>
      </c>
      <c r="G3848" s="28">
        <v>2</v>
      </c>
      <c r="H3848" s="28">
        <v>2</v>
      </c>
      <c r="I3848" s="28">
        <f t="shared" si="300"/>
        <v>0.33333333333333331</v>
      </c>
      <c r="J3848" s="28">
        <f t="shared" si="301"/>
        <v>0.33333333333333331</v>
      </c>
      <c r="K3848" s="28">
        <f t="shared" si="302"/>
        <v>0.33333333333333331</v>
      </c>
      <c r="L3848" s="28">
        <f t="shared" si="299"/>
        <v>0.33333333333333331</v>
      </c>
    </row>
    <row r="3849" spans="1:12" ht="15.75" x14ac:dyDescent="0.25">
      <c r="A3849" s="31" t="s">
        <v>183</v>
      </c>
      <c r="B3849" s="30" t="str">
        <f>VLOOKUP(A3849,'Cód dos países'!$A$3:$C$199,2,FALSE)</f>
        <v>MAR</v>
      </c>
      <c r="C3849" s="25">
        <f>VLOOKUP(A3849,'Cód dos países'!$A$3:$C$199,3,FALSE)</f>
        <v>121</v>
      </c>
      <c r="D3849" s="29">
        <v>1988</v>
      </c>
      <c r="E3849">
        <f t="shared" si="303"/>
        <v>1211988</v>
      </c>
      <c r="F3849" s="28">
        <v>7</v>
      </c>
      <c r="G3849" s="28">
        <v>2</v>
      </c>
      <c r="H3849" s="28">
        <v>3</v>
      </c>
      <c r="I3849" s="28">
        <f t="shared" si="300"/>
        <v>0.58333333333333337</v>
      </c>
      <c r="J3849" s="28">
        <f t="shared" si="301"/>
        <v>0.33333333333333331</v>
      </c>
      <c r="K3849" s="28">
        <f t="shared" si="302"/>
        <v>0.5</v>
      </c>
      <c r="L3849" s="28">
        <f t="shared" ref="L3849:L3912" si="304">IF(AND(I3849="",J3849="",K3849="")," ",IFERROR((1/3)*I3849+(1/3)*J3849+(1/3)*K3849,""))</f>
        <v>0.47222222222222221</v>
      </c>
    </row>
    <row r="3850" spans="1:12" ht="15.75" x14ac:dyDescent="0.25">
      <c r="A3850" s="31" t="s">
        <v>183</v>
      </c>
      <c r="B3850" s="30" t="str">
        <f>VLOOKUP(A3850,'Cód dos países'!$A$3:$C$199,2,FALSE)</f>
        <v>MAR</v>
      </c>
      <c r="C3850" s="25">
        <f>VLOOKUP(A3850,'Cód dos países'!$A$3:$C$199,3,FALSE)</f>
        <v>121</v>
      </c>
      <c r="D3850" s="29">
        <v>1989</v>
      </c>
      <c r="E3850">
        <f t="shared" si="303"/>
        <v>1211989</v>
      </c>
      <c r="F3850" s="28">
        <v>8</v>
      </c>
      <c r="G3850" s="28">
        <v>2</v>
      </c>
      <c r="H3850" s="28">
        <v>3</v>
      </c>
      <c r="I3850" s="28">
        <f t="shared" si="300"/>
        <v>0.66666666666666663</v>
      </c>
      <c r="J3850" s="28">
        <f t="shared" si="301"/>
        <v>0.33333333333333331</v>
      </c>
      <c r="K3850" s="28">
        <f t="shared" si="302"/>
        <v>0.5</v>
      </c>
      <c r="L3850" s="28">
        <f t="shared" si="304"/>
        <v>0.5</v>
      </c>
    </row>
    <row r="3851" spans="1:12" ht="15.75" x14ac:dyDescent="0.25">
      <c r="A3851" s="31" t="s">
        <v>183</v>
      </c>
      <c r="B3851" s="30" t="str">
        <f>VLOOKUP(A3851,'Cód dos países'!$A$3:$C$199,2,FALSE)</f>
        <v>MAR</v>
      </c>
      <c r="C3851" s="25">
        <f>VLOOKUP(A3851,'Cód dos países'!$A$3:$C$199,3,FALSE)</f>
        <v>121</v>
      </c>
      <c r="D3851" s="29">
        <v>1990</v>
      </c>
      <c r="E3851">
        <f t="shared" si="303"/>
        <v>1211990</v>
      </c>
      <c r="F3851" s="28">
        <v>6</v>
      </c>
      <c r="G3851" s="28">
        <v>2</v>
      </c>
      <c r="H3851" s="28">
        <v>3</v>
      </c>
      <c r="I3851" s="28">
        <f t="shared" si="300"/>
        <v>0.5</v>
      </c>
      <c r="J3851" s="28">
        <f t="shared" si="301"/>
        <v>0.33333333333333331</v>
      </c>
      <c r="K3851" s="28">
        <f t="shared" si="302"/>
        <v>0.5</v>
      </c>
      <c r="L3851" s="28">
        <f t="shared" si="304"/>
        <v>0.44444444444444442</v>
      </c>
    </row>
    <row r="3852" spans="1:12" ht="15.75" x14ac:dyDescent="0.25">
      <c r="A3852" s="31" t="s">
        <v>183</v>
      </c>
      <c r="B3852" s="30" t="str">
        <f>VLOOKUP(A3852,'Cód dos países'!$A$3:$C$199,2,FALSE)</f>
        <v>MAR</v>
      </c>
      <c r="C3852" s="25">
        <f>VLOOKUP(A3852,'Cód dos países'!$A$3:$C$199,3,FALSE)</f>
        <v>121</v>
      </c>
      <c r="D3852" s="29">
        <v>1991</v>
      </c>
      <c r="E3852">
        <f t="shared" si="303"/>
        <v>1211991</v>
      </c>
      <c r="F3852" s="28">
        <v>8</v>
      </c>
      <c r="G3852" s="28">
        <v>2</v>
      </c>
      <c r="H3852" s="28">
        <v>3</v>
      </c>
      <c r="I3852" s="28">
        <f t="shared" si="300"/>
        <v>0.66666666666666663</v>
      </c>
      <c r="J3852" s="28">
        <f t="shared" si="301"/>
        <v>0.33333333333333331</v>
      </c>
      <c r="K3852" s="28">
        <f t="shared" si="302"/>
        <v>0.5</v>
      </c>
      <c r="L3852" s="28">
        <f t="shared" si="304"/>
        <v>0.5</v>
      </c>
    </row>
    <row r="3853" spans="1:12" ht="15.75" x14ac:dyDescent="0.25">
      <c r="A3853" s="31" t="s">
        <v>183</v>
      </c>
      <c r="B3853" s="30" t="str">
        <f>VLOOKUP(A3853,'Cód dos países'!$A$3:$C$199,2,FALSE)</f>
        <v>MAR</v>
      </c>
      <c r="C3853" s="25">
        <f>VLOOKUP(A3853,'Cód dos países'!$A$3:$C$199,3,FALSE)</f>
        <v>121</v>
      </c>
      <c r="D3853" s="29">
        <v>1992</v>
      </c>
      <c r="E3853">
        <f t="shared" si="303"/>
        <v>1211992</v>
      </c>
      <c r="F3853" s="28">
        <v>7</v>
      </c>
      <c r="G3853" s="28">
        <v>4</v>
      </c>
      <c r="H3853" s="28">
        <v>3</v>
      </c>
      <c r="I3853" s="28">
        <f t="shared" si="300"/>
        <v>0.58333333333333337</v>
      </c>
      <c r="J3853" s="28">
        <f t="shared" si="301"/>
        <v>0.66666666666666663</v>
      </c>
      <c r="K3853" s="28">
        <f t="shared" si="302"/>
        <v>0.5</v>
      </c>
      <c r="L3853" s="28">
        <f t="shared" si="304"/>
        <v>0.58333333333333326</v>
      </c>
    </row>
    <row r="3854" spans="1:12" ht="15.75" x14ac:dyDescent="0.25">
      <c r="A3854" s="31" t="s">
        <v>183</v>
      </c>
      <c r="B3854" s="30" t="str">
        <f>VLOOKUP(A3854,'Cód dos países'!$A$3:$C$199,2,FALSE)</f>
        <v>MAR</v>
      </c>
      <c r="C3854" s="25">
        <f>VLOOKUP(A3854,'Cód dos países'!$A$3:$C$199,3,FALSE)</f>
        <v>121</v>
      </c>
      <c r="D3854" s="29">
        <v>1993</v>
      </c>
      <c r="E3854">
        <f t="shared" si="303"/>
        <v>1211993</v>
      </c>
      <c r="F3854" s="28">
        <v>7</v>
      </c>
      <c r="G3854" s="28">
        <v>5</v>
      </c>
      <c r="H3854" s="28">
        <v>3</v>
      </c>
      <c r="I3854" s="28">
        <f t="shared" si="300"/>
        <v>0.58333333333333337</v>
      </c>
      <c r="J3854" s="28">
        <f t="shared" si="301"/>
        <v>0.83333333333333337</v>
      </c>
      <c r="K3854" s="28">
        <f t="shared" si="302"/>
        <v>0.5</v>
      </c>
      <c r="L3854" s="28">
        <f t="shared" si="304"/>
        <v>0.63888888888888884</v>
      </c>
    </row>
    <row r="3855" spans="1:12" ht="15.75" x14ac:dyDescent="0.25">
      <c r="A3855" s="31" t="s">
        <v>183</v>
      </c>
      <c r="B3855" s="30" t="str">
        <f>VLOOKUP(A3855,'Cód dos países'!$A$3:$C$199,2,FALSE)</f>
        <v>MAR</v>
      </c>
      <c r="C3855" s="25">
        <f>VLOOKUP(A3855,'Cód dos países'!$A$3:$C$199,3,FALSE)</f>
        <v>121</v>
      </c>
      <c r="D3855" s="29">
        <v>1994</v>
      </c>
      <c r="E3855">
        <f t="shared" si="303"/>
        <v>1211994</v>
      </c>
      <c r="F3855" s="28">
        <v>6</v>
      </c>
      <c r="G3855" s="28">
        <v>5</v>
      </c>
      <c r="H3855" s="28">
        <v>3</v>
      </c>
      <c r="I3855" s="28">
        <f t="shared" si="300"/>
        <v>0.5</v>
      </c>
      <c r="J3855" s="28">
        <f t="shared" si="301"/>
        <v>0.83333333333333337</v>
      </c>
      <c r="K3855" s="28">
        <f t="shared" si="302"/>
        <v>0.5</v>
      </c>
      <c r="L3855" s="28">
        <f t="shared" si="304"/>
        <v>0.61111111111111105</v>
      </c>
    </row>
    <row r="3856" spans="1:12" ht="15.75" x14ac:dyDescent="0.25">
      <c r="A3856" s="31" t="s">
        <v>183</v>
      </c>
      <c r="B3856" s="30" t="str">
        <f>VLOOKUP(A3856,'Cód dos países'!$A$3:$C$199,2,FALSE)</f>
        <v>MAR</v>
      </c>
      <c r="C3856" s="25">
        <f>VLOOKUP(A3856,'Cód dos países'!$A$3:$C$199,3,FALSE)</f>
        <v>121</v>
      </c>
      <c r="D3856" s="29">
        <v>1995</v>
      </c>
      <c r="E3856">
        <f t="shared" si="303"/>
        <v>1211995</v>
      </c>
      <c r="F3856" s="28">
        <v>5</v>
      </c>
      <c r="G3856" s="28">
        <v>6</v>
      </c>
      <c r="H3856" s="28">
        <v>3</v>
      </c>
      <c r="I3856" s="28">
        <f t="shared" si="300"/>
        <v>0.41666666666666669</v>
      </c>
      <c r="J3856" s="28">
        <f t="shared" si="301"/>
        <v>1</v>
      </c>
      <c r="K3856" s="28">
        <f t="shared" si="302"/>
        <v>0.5</v>
      </c>
      <c r="L3856" s="28">
        <f t="shared" si="304"/>
        <v>0.63888888888888884</v>
      </c>
    </row>
    <row r="3857" spans="1:12" ht="15.75" x14ac:dyDescent="0.25">
      <c r="A3857" s="31" t="s">
        <v>183</v>
      </c>
      <c r="B3857" s="30" t="str">
        <f>VLOOKUP(A3857,'Cód dos países'!$A$3:$C$199,2,FALSE)</f>
        <v>MAR</v>
      </c>
      <c r="C3857" s="25">
        <f>VLOOKUP(A3857,'Cód dos países'!$A$3:$C$199,3,FALSE)</f>
        <v>121</v>
      </c>
      <c r="D3857" s="29">
        <v>1996</v>
      </c>
      <c r="E3857">
        <f t="shared" si="303"/>
        <v>1211996</v>
      </c>
      <c r="F3857" s="28">
        <v>5</v>
      </c>
      <c r="G3857" s="28">
        <v>6</v>
      </c>
      <c r="H3857" s="28">
        <v>3</v>
      </c>
      <c r="I3857" s="28">
        <f t="shared" si="300"/>
        <v>0.41666666666666669</v>
      </c>
      <c r="J3857" s="28">
        <f t="shared" si="301"/>
        <v>1</v>
      </c>
      <c r="K3857" s="28">
        <f t="shared" si="302"/>
        <v>0.5</v>
      </c>
      <c r="L3857" s="28">
        <f t="shared" si="304"/>
        <v>0.63888888888888884</v>
      </c>
    </row>
    <row r="3858" spans="1:12" ht="15.75" x14ac:dyDescent="0.25">
      <c r="A3858" s="31" t="s">
        <v>183</v>
      </c>
      <c r="B3858" s="30" t="str">
        <f>VLOOKUP(A3858,'Cód dos países'!$A$3:$C$199,2,FALSE)</f>
        <v>MAR</v>
      </c>
      <c r="C3858" s="25">
        <f>VLOOKUP(A3858,'Cód dos países'!$A$3:$C$199,3,FALSE)</f>
        <v>121</v>
      </c>
      <c r="D3858" s="29">
        <v>1997</v>
      </c>
      <c r="E3858">
        <f t="shared" si="303"/>
        <v>1211997</v>
      </c>
      <c r="F3858" s="28">
        <v>9</v>
      </c>
      <c r="G3858" s="28">
        <v>6</v>
      </c>
      <c r="H3858" s="28">
        <v>3</v>
      </c>
      <c r="I3858" s="28">
        <f t="shared" si="300"/>
        <v>0.75</v>
      </c>
      <c r="J3858" s="28">
        <f t="shared" si="301"/>
        <v>1</v>
      </c>
      <c r="K3858" s="28">
        <f t="shared" si="302"/>
        <v>0.5</v>
      </c>
      <c r="L3858" s="28">
        <f t="shared" si="304"/>
        <v>0.74999999999999989</v>
      </c>
    </row>
    <row r="3859" spans="1:12" ht="15.75" x14ac:dyDescent="0.25">
      <c r="A3859" s="31" t="s">
        <v>183</v>
      </c>
      <c r="B3859" s="30" t="str">
        <f>VLOOKUP(A3859,'Cód dos países'!$A$3:$C$199,2,FALSE)</f>
        <v>MAR</v>
      </c>
      <c r="C3859" s="25">
        <f>VLOOKUP(A3859,'Cód dos países'!$A$3:$C$199,3,FALSE)</f>
        <v>121</v>
      </c>
      <c r="D3859" s="29">
        <v>1998</v>
      </c>
      <c r="E3859">
        <f t="shared" si="303"/>
        <v>1211998</v>
      </c>
      <c r="F3859" s="28">
        <v>9</v>
      </c>
      <c r="G3859" s="28">
        <v>6</v>
      </c>
      <c r="H3859" s="28">
        <v>3</v>
      </c>
      <c r="I3859" s="28">
        <f t="shared" si="300"/>
        <v>0.75</v>
      </c>
      <c r="J3859" s="28">
        <f t="shared" si="301"/>
        <v>1</v>
      </c>
      <c r="K3859" s="28">
        <f t="shared" si="302"/>
        <v>0.5</v>
      </c>
      <c r="L3859" s="28">
        <f t="shared" si="304"/>
        <v>0.74999999999999989</v>
      </c>
    </row>
    <row r="3860" spans="1:12" ht="15.75" x14ac:dyDescent="0.25">
      <c r="A3860" s="31" t="s">
        <v>183</v>
      </c>
      <c r="B3860" s="30" t="str">
        <f>VLOOKUP(A3860,'Cód dos países'!$A$3:$C$199,2,FALSE)</f>
        <v>MAR</v>
      </c>
      <c r="C3860" s="25">
        <f>VLOOKUP(A3860,'Cód dos países'!$A$3:$C$199,3,FALSE)</f>
        <v>121</v>
      </c>
      <c r="D3860" s="29">
        <v>1999</v>
      </c>
      <c r="E3860">
        <f t="shared" si="303"/>
        <v>1211999</v>
      </c>
      <c r="F3860" s="28">
        <v>9</v>
      </c>
      <c r="G3860" s="28">
        <v>6</v>
      </c>
      <c r="H3860" s="28">
        <v>3</v>
      </c>
      <c r="I3860" s="28">
        <f t="shared" si="300"/>
        <v>0.75</v>
      </c>
      <c r="J3860" s="28">
        <f t="shared" si="301"/>
        <v>1</v>
      </c>
      <c r="K3860" s="28">
        <f t="shared" si="302"/>
        <v>0.5</v>
      </c>
      <c r="L3860" s="28">
        <f t="shared" si="304"/>
        <v>0.74999999999999989</v>
      </c>
    </row>
    <row r="3861" spans="1:12" ht="15.75" x14ac:dyDescent="0.25">
      <c r="A3861" s="31" t="s">
        <v>183</v>
      </c>
      <c r="B3861" s="30" t="str">
        <f>VLOOKUP(A3861,'Cód dos países'!$A$3:$C$199,2,FALSE)</f>
        <v>MAR</v>
      </c>
      <c r="C3861" s="25">
        <f>VLOOKUP(A3861,'Cód dos países'!$A$3:$C$199,3,FALSE)</f>
        <v>121</v>
      </c>
      <c r="D3861" s="29">
        <v>2000</v>
      </c>
      <c r="E3861">
        <f t="shared" si="303"/>
        <v>1212000</v>
      </c>
      <c r="F3861" s="28">
        <v>9</v>
      </c>
      <c r="G3861" s="28">
        <v>6</v>
      </c>
      <c r="H3861" s="28">
        <v>3</v>
      </c>
      <c r="I3861" s="28">
        <f t="shared" si="300"/>
        <v>0.75</v>
      </c>
      <c r="J3861" s="28">
        <f t="shared" si="301"/>
        <v>1</v>
      </c>
      <c r="K3861" s="28">
        <f t="shared" si="302"/>
        <v>0.5</v>
      </c>
      <c r="L3861" s="28">
        <f t="shared" si="304"/>
        <v>0.74999999999999989</v>
      </c>
    </row>
    <row r="3862" spans="1:12" ht="15.75" x14ac:dyDescent="0.25">
      <c r="A3862" s="31" t="s">
        <v>183</v>
      </c>
      <c r="B3862" s="30" t="str">
        <f>VLOOKUP(A3862,'Cód dos países'!$A$3:$C$199,2,FALSE)</f>
        <v>MAR</v>
      </c>
      <c r="C3862" s="25">
        <f>VLOOKUP(A3862,'Cód dos países'!$A$3:$C$199,3,FALSE)</f>
        <v>121</v>
      </c>
      <c r="D3862" s="29">
        <v>2001</v>
      </c>
      <c r="E3862">
        <f t="shared" si="303"/>
        <v>1212001</v>
      </c>
      <c r="F3862" s="28">
        <v>9</v>
      </c>
      <c r="G3862" s="28">
        <v>6</v>
      </c>
      <c r="H3862" s="28">
        <v>3</v>
      </c>
      <c r="I3862" s="28">
        <f t="shared" si="300"/>
        <v>0.75</v>
      </c>
      <c r="J3862" s="28">
        <f t="shared" si="301"/>
        <v>1</v>
      </c>
      <c r="K3862" s="28">
        <f t="shared" si="302"/>
        <v>0.5</v>
      </c>
      <c r="L3862" s="28">
        <f t="shared" si="304"/>
        <v>0.74999999999999989</v>
      </c>
    </row>
    <row r="3863" spans="1:12" ht="15.75" x14ac:dyDescent="0.25">
      <c r="A3863" s="31" t="s">
        <v>183</v>
      </c>
      <c r="B3863" s="30" t="str">
        <f>VLOOKUP(A3863,'Cód dos países'!$A$3:$C$199,2,FALSE)</f>
        <v>MAR</v>
      </c>
      <c r="C3863" s="25">
        <f>VLOOKUP(A3863,'Cód dos países'!$A$3:$C$199,3,FALSE)</f>
        <v>121</v>
      </c>
      <c r="D3863" s="29">
        <v>2002</v>
      </c>
      <c r="E3863">
        <f t="shared" si="303"/>
        <v>1212002</v>
      </c>
      <c r="F3863" s="28">
        <v>9</v>
      </c>
      <c r="G3863" s="28">
        <v>6</v>
      </c>
      <c r="H3863" s="28">
        <v>3</v>
      </c>
      <c r="I3863" s="28">
        <f t="shared" si="300"/>
        <v>0.75</v>
      </c>
      <c r="J3863" s="28">
        <f t="shared" si="301"/>
        <v>1</v>
      </c>
      <c r="K3863" s="28">
        <f t="shared" si="302"/>
        <v>0.5</v>
      </c>
      <c r="L3863" s="28">
        <f t="shared" si="304"/>
        <v>0.74999999999999989</v>
      </c>
    </row>
    <row r="3864" spans="1:12" ht="15.75" x14ac:dyDescent="0.25">
      <c r="A3864" s="31" t="s">
        <v>183</v>
      </c>
      <c r="B3864" s="30" t="str">
        <f>VLOOKUP(A3864,'Cód dos países'!$A$3:$C$199,2,FALSE)</f>
        <v>MAR</v>
      </c>
      <c r="C3864" s="25">
        <f>VLOOKUP(A3864,'Cód dos países'!$A$3:$C$199,3,FALSE)</f>
        <v>121</v>
      </c>
      <c r="D3864" s="29">
        <v>2003</v>
      </c>
      <c r="E3864">
        <f t="shared" si="303"/>
        <v>1212003</v>
      </c>
      <c r="F3864" s="28">
        <v>9</v>
      </c>
      <c r="G3864" s="28">
        <v>5</v>
      </c>
      <c r="H3864" s="28">
        <v>3</v>
      </c>
      <c r="I3864" s="28">
        <f t="shared" si="300"/>
        <v>0.75</v>
      </c>
      <c r="J3864" s="28">
        <f t="shared" si="301"/>
        <v>0.83333333333333337</v>
      </c>
      <c r="K3864" s="28">
        <f t="shared" si="302"/>
        <v>0.5</v>
      </c>
      <c r="L3864" s="28">
        <f t="shared" si="304"/>
        <v>0.69444444444444442</v>
      </c>
    </row>
    <row r="3865" spans="1:12" ht="15.75" x14ac:dyDescent="0.25">
      <c r="A3865" s="31" t="s">
        <v>183</v>
      </c>
      <c r="B3865" s="30" t="str">
        <f>VLOOKUP(A3865,'Cód dos países'!$A$3:$C$199,2,FALSE)</f>
        <v>MAR</v>
      </c>
      <c r="C3865" s="25">
        <f>VLOOKUP(A3865,'Cód dos países'!$A$3:$C$199,3,FALSE)</f>
        <v>121</v>
      </c>
      <c r="D3865" s="29">
        <v>2004</v>
      </c>
      <c r="E3865">
        <f t="shared" si="303"/>
        <v>1212004</v>
      </c>
      <c r="F3865" s="28">
        <v>9</v>
      </c>
      <c r="G3865" s="28">
        <v>5</v>
      </c>
      <c r="H3865" s="28">
        <v>3</v>
      </c>
      <c r="I3865" s="28">
        <f t="shared" si="300"/>
        <v>0.75</v>
      </c>
      <c r="J3865" s="28">
        <f t="shared" si="301"/>
        <v>0.83333333333333337</v>
      </c>
      <c r="K3865" s="28">
        <f t="shared" si="302"/>
        <v>0.5</v>
      </c>
      <c r="L3865" s="28">
        <f t="shared" si="304"/>
        <v>0.69444444444444442</v>
      </c>
    </row>
    <row r="3866" spans="1:12" ht="15.75" x14ac:dyDescent="0.25">
      <c r="A3866" s="31" t="s">
        <v>183</v>
      </c>
      <c r="B3866" s="30" t="str">
        <f>VLOOKUP(A3866,'Cód dos países'!$A$3:$C$199,2,FALSE)</f>
        <v>MAR</v>
      </c>
      <c r="C3866" s="25">
        <f>VLOOKUP(A3866,'Cód dos países'!$A$3:$C$199,3,FALSE)</f>
        <v>121</v>
      </c>
      <c r="D3866" s="29">
        <v>2005</v>
      </c>
      <c r="E3866">
        <f t="shared" si="303"/>
        <v>1212005</v>
      </c>
      <c r="F3866" s="28">
        <v>9</v>
      </c>
      <c r="G3866" s="28">
        <v>5</v>
      </c>
      <c r="H3866" s="28">
        <v>2.5</v>
      </c>
      <c r="I3866" s="28">
        <f t="shared" si="300"/>
        <v>0.75</v>
      </c>
      <c r="J3866" s="28">
        <f t="shared" si="301"/>
        <v>0.83333333333333337</v>
      </c>
      <c r="K3866" s="28">
        <f t="shared" si="302"/>
        <v>0.41666666666666669</v>
      </c>
      <c r="L3866" s="28">
        <f t="shared" si="304"/>
        <v>0.66666666666666674</v>
      </c>
    </row>
    <row r="3867" spans="1:12" ht="15.75" x14ac:dyDescent="0.25">
      <c r="A3867" s="31" t="s">
        <v>183</v>
      </c>
      <c r="B3867" s="30" t="str">
        <f>VLOOKUP(A3867,'Cód dos países'!$A$3:$C$199,2,FALSE)</f>
        <v>MAR</v>
      </c>
      <c r="C3867" s="25">
        <f>VLOOKUP(A3867,'Cód dos países'!$A$3:$C$199,3,FALSE)</f>
        <v>121</v>
      </c>
      <c r="D3867" s="29">
        <v>2006</v>
      </c>
      <c r="E3867">
        <f t="shared" si="303"/>
        <v>1212006</v>
      </c>
      <c r="F3867" s="28">
        <v>9.5</v>
      </c>
      <c r="G3867" s="28">
        <v>5</v>
      </c>
      <c r="H3867" s="28">
        <v>3</v>
      </c>
      <c r="I3867" s="28">
        <f t="shared" si="300"/>
        <v>0.79166666666666663</v>
      </c>
      <c r="J3867" s="28">
        <f t="shared" si="301"/>
        <v>0.83333333333333337</v>
      </c>
      <c r="K3867" s="28">
        <f t="shared" si="302"/>
        <v>0.5</v>
      </c>
      <c r="L3867" s="28">
        <f t="shared" si="304"/>
        <v>0.70833333333333326</v>
      </c>
    </row>
    <row r="3868" spans="1:12" ht="15.75" x14ac:dyDescent="0.25">
      <c r="A3868" s="31" t="s">
        <v>183</v>
      </c>
      <c r="B3868" s="30" t="str">
        <f>VLOOKUP(A3868,'Cód dos países'!$A$3:$C$199,2,FALSE)</f>
        <v>MAR</v>
      </c>
      <c r="C3868" s="25">
        <f>VLOOKUP(A3868,'Cód dos países'!$A$3:$C$199,3,FALSE)</f>
        <v>121</v>
      </c>
      <c r="D3868" s="29">
        <v>2007</v>
      </c>
      <c r="E3868">
        <f t="shared" si="303"/>
        <v>1212007</v>
      </c>
      <c r="F3868" s="28">
        <v>9.5</v>
      </c>
      <c r="G3868" s="28">
        <v>5</v>
      </c>
      <c r="H3868" s="28">
        <v>3</v>
      </c>
      <c r="I3868" s="28">
        <f t="shared" si="300"/>
        <v>0.79166666666666663</v>
      </c>
      <c r="J3868" s="28">
        <f t="shared" si="301"/>
        <v>0.83333333333333337</v>
      </c>
      <c r="K3868" s="28">
        <f t="shared" si="302"/>
        <v>0.5</v>
      </c>
      <c r="L3868" s="28">
        <f t="shared" si="304"/>
        <v>0.70833333333333326</v>
      </c>
    </row>
    <row r="3869" spans="1:12" ht="15.75" x14ac:dyDescent="0.25">
      <c r="A3869" s="31" t="s">
        <v>183</v>
      </c>
      <c r="B3869" s="30" t="str">
        <f>VLOOKUP(A3869,'Cód dos países'!$A$3:$C$199,2,FALSE)</f>
        <v>MAR</v>
      </c>
      <c r="C3869" s="25">
        <f>VLOOKUP(A3869,'Cód dos países'!$A$3:$C$199,3,FALSE)</f>
        <v>121</v>
      </c>
      <c r="D3869" s="29">
        <v>2008</v>
      </c>
      <c r="E3869">
        <f t="shared" si="303"/>
        <v>1212008</v>
      </c>
      <c r="F3869" s="28">
        <v>9.5</v>
      </c>
      <c r="G3869" s="28">
        <v>5</v>
      </c>
      <c r="H3869" s="28">
        <v>3</v>
      </c>
      <c r="I3869" s="28">
        <f t="shared" si="300"/>
        <v>0.79166666666666663</v>
      </c>
      <c r="J3869" s="28">
        <f t="shared" si="301"/>
        <v>0.83333333333333337</v>
      </c>
      <c r="K3869" s="28">
        <f t="shared" si="302"/>
        <v>0.5</v>
      </c>
      <c r="L3869" s="28">
        <f t="shared" si="304"/>
        <v>0.70833333333333326</v>
      </c>
    </row>
    <row r="3870" spans="1:12" ht="15.75" x14ac:dyDescent="0.25">
      <c r="A3870" s="31" t="s">
        <v>183</v>
      </c>
      <c r="B3870" s="30" t="str">
        <f>VLOOKUP(A3870,'Cód dos países'!$A$3:$C$199,2,FALSE)</f>
        <v>MAR</v>
      </c>
      <c r="C3870" s="25">
        <f>VLOOKUP(A3870,'Cód dos países'!$A$3:$C$199,3,FALSE)</f>
        <v>121</v>
      </c>
      <c r="D3870" s="29">
        <v>2009</v>
      </c>
      <c r="E3870">
        <f t="shared" si="303"/>
        <v>1212009</v>
      </c>
      <c r="F3870" s="28">
        <v>9.5</v>
      </c>
      <c r="G3870" s="28">
        <v>5</v>
      </c>
      <c r="H3870" s="28">
        <v>3</v>
      </c>
      <c r="I3870" s="28">
        <f t="shared" si="300"/>
        <v>0.79166666666666663</v>
      </c>
      <c r="J3870" s="28">
        <f t="shared" si="301"/>
        <v>0.83333333333333337</v>
      </c>
      <c r="K3870" s="28">
        <f t="shared" si="302"/>
        <v>0.5</v>
      </c>
      <c r="L3870" s="28">
        <f t="shared" si="304"/>
        <v>0.70833333333333326</v>
      </c>
    </row>
    <row r="3871" spans="1:12" ht="15.75" x14ac:dyDescent="0.25">
      <c r="A3871" s="31" t="s">
        <v>183</v>
      </c>
      <c r="B3871" s="30" t="str">
        <f>VLOOKUP(A3871,'Cód dos países'!$A$3:$C$199,2,FALSE)</f>
        <v>MAR</v>
      </c>
      <c r="C3871" s="25">
        <f>VLOOKUP(A3871,'Cód dos países'!$A$3:$C$199,3,FALSE)</f>
        <v>121</v>
      </c>
      <c r="D3871" s="29">
        <v>2010</v>
      </c>
      <c r="E3871">
        <f t="shared" si="303"/>
        <v>1212010</v>
      </c>
      <c r="F3871" s="28">
        <v>0.72727272727272729</v>
      </c>
      <c r="G3871" s="28">
        <v>0.83333333333333337</v>
      </c>
      <c r="H3871" s="28">
        <v>0.5</v>
      </c>
      <c r="I3871" s="28">
        <f t="shared" si="300"/>
        <v>0.72727272727272729</v>
      </c>
      <c r="J3871" s="28">
        <f t="shared" si="301"/>
        <v>0.83333333333333337</v>
      </c>
      <c r="K3871" s="28">
        <f t="shared" si="302"/>
        <v>0.5</v>
      </c>
      <c r="L3871" s="28">
        <f t="shared" si="304"/>
        <v>0.68686868686868685</v>
      </c>
    </row>
    <row r="3872" spans="1:12" ht="15.75" x14ac:dyDescent="0.25">
      <c r="A3872" s="31" t="s">
        <v>183</v>
      </c>
      <c r="B3872" s="30" t="str">
        <f>VLOOKUP(A3872,'Cód dos países'!$A$3:$C$199,2,FALSE)</f>
        <v>MAR</v>
      </c>
      <c r="C3872" s="25">
        <f>VLOOKUP(A3872,'Cód dos países'!$A$3:$C$199,3,FALSE)</f>
        <v>121</v>
      </c>
      <c r="D3872" s="29">
        <v>2011</v>
      </c>
      <c r="E3872">
        <f t="shared" si="303"/>
        <v>1212011</v>
      </c>
      <c r="F3872" s="28">
        <v>0.72727272727272729</v>
      </c>
      <c r="G3872" s="28">
        <v>0.83333333333333337</v>
      </c>
      <c r="H3872" s="28">
        <v>0.5</v>
      </c>
      <c r="I3872" s="28">
        <f t="shared" si="300"/>
        <v>0.72727272727272729</v>
      </c>
      <c r="J3872" s="28">
        <f t="shared" si="301"/>
        <v>0.83333333333333337</v>
      </c>
      <c r="K3872" s="28">
        <f t="shared" si="302"/>
        <v>0.5</v>
      </c>
      <c r="L3872" s="28">
        <f t="shared" si="304"/>
        <v>0.68686868686868685</v>
      </c>
    </row>
    <row r="3873" spans="1:12" ht="15.75" x14ac:dyDescent="0.25">
      <c r="A3873" s="31" t="s">
        <v>183</v>
      </c>
      <c r="B3873" s="30" t="str">
        <f>VLOOKUP(A3873,'Cód dos países'!$A$3:$C$199,2,FALSE)</f>
        <v>MAR</v>
      </c>
      <c r="C3873" s="25">
        <f>VLOOKUP(A3873,'Cód dos países'!$A$3:$C$199,3,FALSE)</f>
        <v>121</v>
      </c>
      <c r="D3873" s="29">
        <v>2012</v>
      </c>
      <c r="E3873">
        <f t="shared" si="303"/>
        <v>1212012</v>
      </c>
      <c r="F3873" s="28">
        <v>0.72727272727272729</v>
      </c>
      <c r="G3873" s="28">
        <v>0.75</v>
      </c>
      <c r="H3873" s="28">
        <v>0.33333333333333331</v>
      </c>
      <c r="I3873" s="28">
        <f t="shared" si="300"/>
        <v>0.72727272727272729</v>
      </c>
      <c r="J3873" s="28">
        <f t="shared" si="301"/>
        <v>0.75</v>
      </c>
      <c r="K3873" s="28">
        <f t="shared" si="302"/>
        <v>0.33333333333333331</v>
      </c>
      <c r="L3873" s="28">
        <f t="shared" si="304"/>
        <v>0.60353535353535359</v>
      </c>
    </row>
    <row r="3874" spans="1:12" ht="15.75" x14ac:dyDescent="0.25">
      <c r="A3874" s="31" t="s">
        <v>183</v>
      </c>
      <c r="B3874" s="30" t="str">
        <f>VLOOKUP(A3874,'Cód dos países'!$A$3:$C$199,2,FALSE)</f>
        <v>MAR</v>
      </c>
      <c r="C3874" s="25">
        <f>VLOOKUP(A3874,'Cód dos países'!$A$3:$C$199,3,FALSE)</f>
        <v>121</v>
      </c>
      <c r="D3874" s="29">
        <v>2013</v>
      </c>
      <c r="E3874">
        <f t="shared" si="303"/>
        <v>1212013</v>
      </c>
      <c r="F3874" s="28">
        <v>0.72727272727272729</v>
      </c>
      <c r="G3874" s="28">
        <v>0.75</v>
      </c>
      <c r="H3874" s="28">
        <v>0.33333333333333331</v>
      </c>
      <c r="I3874" s="28">
        <f t="shared" si="300"/>
        <v>0.72727272727272729</v>
      </c>
      <c r="J3874" s="28">
        <f t="shared" si="301"/>
        <v>0.75</v>
      </c>
      <c r="K3874" s="28">
        <f t="shared" si="302"/>
        <v>0.33333333333333331</v>
      </c>
      <c r="L3874" s="28">
        <f t="shared" si="304"/>
        <v>0.60353535353535359</v>
      </c>
    </row>
    <row r="3875" spans="1:12" ht="15.75" x14ac:dyDescent="0.25">
      <c r="A3875" s="31" t="s">
        <v>183</v>
      </c>
      <c r="B3875" s="30" t="str">
        <f>VLOOKUP(A3875,'Cód dos países'!$A$3:$C$199,2,FALSE)</f>
        <v>MAR</v>
      </c>
      <c r="C3875" s="25">
        <f>VLOOKUP(A3875,'Cód dos países'!$A$3:$C$199,3,FALSE)</f>
        <v>121</v>
      </c>
      <c r="D3875" s="29">
        <v>2014</v>
      </c>
      <c r="E3875">
        <f t="shared" si="303"/>
        <v>1212014</v>
      </c>
      <c r="F3875" s="28">
        <v>0.63636363636363635</v>
      </c>
      <c r="G3875" s="28">
        <v>0.75</v>
      </c>
      <c r="H3875" s="28">
        <v>0.41666666666666669</v>
      </c>
      <c r="I3875" s="28">
        <f t="shared" si="300"/>
        <v>0.63636363636363635</v>
      </c>
      <c r="J3875" s="28">
        <f t="shared" si="301"/>
        <v>0.75</v>
      </c>
      <c r="K3875" s="28">
        <f t="shared" si="302"/>
        <v>0.41666666666666669</v>
      </c>
      <c r="L3875" s="28">
        <f t="shared" si="304"/>
        <v>0.60101010101010099</v>
      </c>
    </row>
    <row r="3876" spans="1:12" ht="15.75" x14ac:dyDescent="0.25">
      <c r="A3876" s="31" t="s">
        <v>203</v>
      </c>
      <c r="B3876" s="30" t="str">
        <f>VLOOKUP(A3876,'Cód dos países'!$A$3:$C$199,2,FALSE)</f>
        <v>MOZ</v>
      </c>
      <c r="C3876" s="25">
        <f>VLOOKUP(A3876,'Cód dos países'!$A$3:$C$199,3,FALSE)</f>
        <v>122</v>
      </c>
      <c r="D3876" s="29">
        <v>1983</v>
      </c>
      <c r="E3876">
        <f t="shared" si="303"/>
        <v>1221983</v>
      </c>
      <c r="F3876" s="28" t="s">
        <v>433</v>
      </c>
      <c r="G3876" s="28" t="s">
        <v>433</v>
      </c>
      <c r="H3876" s="28" t="s">
        <v>433</v>
      </c>
      <c r="I3876" s="28" t="str">
        <f t="shared" si="300"/>
        <v/>
      </c>
      <c r="J3876" s="28" t="str">
        <f t="shared" si="301"/>
        <v/>
      </c>
      <c r="K3876" s="28" t="str">
        <f t="shared" si="302"/>
        <v/>
      </c>
      <c r="L3876" s="28" t="str">
        <f t="shared" si="304"/>
        <v xml:space="preserve"> </v>
      </c>
    </row>
    <row r="3877" spans="1:12" ht="15.75" x14ac:dyDescent="0.25">
      <c r="A3877" s="31" t="s">
        <v>203</v>
      </c>
      <c r="B3877" s="30" t="str">
        <f>VLOOKUP(A3877,'Cód dos países'!$A$3:$C$199,2,FALSE)</f>
        <v>MOZ</v>
      </c>
      <c r="C3877" s="25">
        <f>VLOOKUP(A3877,'Cód dos países'!$A$3:$C$199,3,FALSE)</f>
        <v>122</v>
      </c>
      <c r="D3877" s="29">
        <v>1984</v>
      </c>
      <c r="E3877">
        <f t="shared" si="303"/>
        <v>1221984</v>
      </c>
      <c r="F3877" s="28">
        <v>5</v>
      </c>
      <c r="G3877" s="28" t="s">
        <v>433</v>
      </c>
      <c r="H3877" s="28" t="s">
        <v>433</v>
      </c>
      <c r="I3877" s="28">
        <f t="shared" si="300"/>
        <v>0.41666666666666669</v>
      </c>
      <c r="J3877" s="28" t="str">
        <f t="shared" si="301"/>
        <v/>
      </c>
      <c r="K3877" s="28" t="str">
        <f t="shared" si="302"/>
        <v/>
      </c>
      <c r="L3877" s="28" t="str">
        <f t="shared" si="304"/>
        <v/>
      </c>
    </row>
    <row r="3878" spans="1:12" ht="15.75" x14ac:dyDescent="0.25">
      <c r="A3878" s="31" t="s">
        <v>203</v>
      </c>
      <c r="B3878" s="30" t="str">
        <f>VLOOKUP(A3878,'Cód dos países'!$A$3:$C$199,2,FALSE)</f>
        <v>MOZ</v>
      </c>
      <c r="C3878" s="25">
        <f>VLOOKUP(A3878,'Cód dos países'!$A$3:$C$199,3,FALSE)</f>
        <v>122</v>
      </c>
      <c r="D3878" s="29">
        <v>1985</v>
      </c>
      <c r="E3878">
        <f t="shared" si="303"/>
        <v>1221985</v>
      </c>
      <c r="F3878" s="28">
        <v>4</v>
      </c>
      <c r="G3878" s="28">
        <v>3</v>
      </c>
      <c r="H3878" s="28">
        <v>4</v>
      </c>
      <c r="I3878" s="28">
        <f t="shared" si="300"/>
        <v>0.33333333333333331</v>
      </c>
      <c r="J3878" s="28">
        <f t="shared" si="301"/>
        <v>0.5</v>
      </c>
      <c r="K3878" s="28">
        <f t="shared" si="302"/>
        <v>0.66666666666666663</v>
      </c>
      <c r="L3878" s="28">
        <f t="shared" si="304"/>
        <v>0.5</v>
      </c>
    </row>
    <row r="3879" spans="1:12" ht="15.75" x14ac:dyDescent="0.25">
      <c r="A3879" s="31" t="s">
        <v>203</v>
      </c>
      <c r="B3879" s="30" t="str">
        <f>VLOOKUP(A3879,'Cód dos países'!$A$3:$C$199,2,FALSE)</f>
        <v>MOZ</v>
      </c>
      <c r="C3879" s="25">
        <f>VLOOKUP(A3879,'Cód dos países'!$A$3:$C$199,3,FALSE)</f>
        <v>122</v>
      </c>
      <c r="D3879" s="29">
        <v>1986</v>
      </c>
      <c r="E3879">
        <f t="shared" si="303"/>
        <v>1221986</v>
      </c>
      <c r="F3879" s="28">
        <v>4</v>
      </c>
      <c r="G3879" s="28">
        <v>3</v>
      </c>
      <c r="H3879" s="28">
        <v>4</v>
      </c>
      <c r="I3879" s="28">
        <f t="shared" si="300"/>
        <v>0.33333333333333331</v>
      </c>
      <c r="J3879" s="28">
        <f t="shared" si="301"/>
        <v>0.5</v>
      </c>
      <c r="K3879" s="28">
        <f t="shared" si="302"/>
        <v>0.66666666666666663</v>
      </c>
      <c r="L3879" s="28">
        <f t="shared" si="304"/>
        <v>0.5</v>
      </c>
    </row>
    <row r="3880" spans="1:12" ht="15.75" x14ac:dyDescent="0.25">
      <c r="A3880" s="31" t="s">
        <v>203</v>
      </c>
      <c r="B3880" s="30" t="str">
        <f>VLOOKUP(A3880,'Cód dos países'!$A$3:$C$199,2,FALSE)</f>
        <v>MOZ</v>
      </c>
      <c r="C3880" s="25">
        <f>VLOOKUP(A3880,'Cód dos países'!$A$3:$C$199,3,FALSE)</f>
        <v>122</v>
      </c>
      <c r="D3880" s="29">
        <v>1987</v>
      </c>
      <c r="E3880">
        <f t="shared" si="303"/>
        <v>1221987</v>
      </c>
      <c r="F3880" s="28">
        <v>5</v>
      </c>
      <c r="G3880" s="28">
        <v>3</v>
      </c>
      <c r="H3880" s="28">
        <v>4</v>
      </c>
      <c r="I3880" s="28">
        <f t="shared" si="300"/>
        <v>0.41666666666666669</v>
      </c>
      <c r="J3880" s="28">
        <f t="shared" si="301"/>
        <v>0.5</v>
      </c>
      <c r="K3880" s="28">
        <f t="shared" si="302"/>
        <v>0.66666666666666663</v>
      </c>
      <c r="L3880" s="28">
        <f t="shared" si="304"/>
        <v>0.52777777777777779</v>
      </c>
    </row>
    <row r="3881" spans="1:12" ht="15.75" x14ac:dyDescent="0.25">
      <c r="A3881" s="31" t="s">
        <v>203</v>
      </c>
      <c r="B3881" s="30" t="str">
        <f>VLOOKUP(A3881,'Cód dos países'!$A$3:$C$199,2,FALSE)</f>
        <v>MOZ</v>
      </c>
      <c r="C3881" s="25">
        <f>VLOOKUP(A3881,'Cód dos países'!$A$3:$C$199,3,FALSE)</f>
        <v>122</v>
      </c>
      <c r="D3881" s="29">
        <v>1988</v>
      </c>
      <c r="E3881">
        <f t="shared" si="303"/>
        <v>1221988</v>
      </c>
      <c r="F3881" s="28">
        <v>6</v>
      </c>
      <c r="G3881" s="28">
        <v>3</v>
      </c>
      <c r="H3881" s="28">
        <v>4</v>
      </c>
      <c r="I3881" s="28">
        <f t="shared" si="300"/>
        <v>0.5</v>
      </c>
      <c r="J3881" s="28">
        <f t="shared" si="301"/>
        <v>0.5</v>
      </c>
      <c r="K3881" s="28">
        <f t="shared" si="302"/>
        <v>0.66666666666666663</v>
      </c>
      <c r="L3881" s="28">
        <f t="shared" si="304"/>
        <v>0.55555555555555558</v>
      </c>
    </row>
    <row r="3882" spans="1:12" ht="15.75" x14ac:dyDescent="0.25">
      <c r="A3882" s="31" t="s">
        <v>203</v>
      </c>
      <c r="B3882" s="30" t="str">
        <f>VLOOKUP(A3882,'Cód dos países'!$A$3:$C$199,2,FALSE)</f>
        <v>MOZ</v>
      </c>
      <c r="C3882" s="25">
        <f>VLOOKUP(A3882,'Cód dos países'!$A$3:$C$199,3,FALSE)</f>
        <v>122</v>
      </c>
      <c r="D3882" s="29">
        <v>1989</v>
      </c>
      <c r="E3882">
        <f t="shared" si="303"/>
        <v>1221989</v>
      </c>
      <c r="F3882" s="28">
        <v>7</v>
      </c>
      <c r="G3882" s="28">
        <v>2</v>
      </c>
      <c r="H3882" s="28">
        <v>4</v>
      </c>
      <c r="I3882" s="28">
        <f t="shared" si="300"/>
        <v>0.58333333333333337</v>
      </c>
      <c r="J3882" s="28">
        <f t="shared" si="301"/>
        <v>0.33333333333333331</v>
      </c>
      <c r="K3882" s="28">
        <f t="shared" si="302"/>
        <v>0.66666666666666663</v>
      </c>
      <c r="L3882" s="28">
        <f t="shared" si="304"/>
        <v>0.52777777777777779</v>
      </c>
    </row>
    <row r="3883" spans="1:12" ht="15.75" x14ac:dyDescent="0.25">
      <c r="A3883" s="31" t="s">
        <v>203</v>
      </c>
      <c r="B3883" s="30" t="str">
        <f>VLOOKUP(A3883,'Cód dos países'!$A$3:$C$199,2,FALSE)</f>
        <v>MOZ</v>
      </c>
      <c r="C3883" s="25">
        <f>VLOOKUP(A3883,'Cód dos países'!$A$3:$C$199,3,FALSE)</f>
        <v>122</v>
      </c>
      <c r="D3883" s="29">
        <v>1990</v>
      </c>
      <c r="E3883">
        <f t="shared" si="303"/>
        <v>1221990</v>
      </c>
      <c r="F3883" s="28">
        <v>7</v>
      </c>
      <c r="G3883" s="28">
        <v>2</v>
      </c>
      <c r="H3883" s="28">
        <v>4</v>
      </c>
      <c r="I3883" s="28">
        <f t="shared" si="300"/>
        <v>0.58333333333333337</v>
      </c>
      <c r="J3883" s="28">
        <f t="shared" si="301"/>
        <v>0.33333333333333331</v>
      </c>
      <c r="K3883" s="28">
        <f t="shared" si="302"/>
        <v>0.66666666666666663</v>
      </c>
      <c r="L3883" s="28">
        <f t="shared" si="304"/>
        <v>0.52777777777777779</v>
      </c>
    </row>
    <row r="3884" spans="1:12" ht="15.75" x14ac:dyDescent="0.25">
      <c r="A3884" s="31" t="s">
        <v>203</v>
      </c>
      <c r="B3884" s="30" t="str">
        <f>VLOOKUP(A3884,'Cód dos países'!$A$3:$C$199,2,FALSE)</f>
        <v>MOZ</v>
      </c>
      <c r="C3884" s="25">
        <f>VLOOKUP(A3884,'Cód dos países'!$A$3:$C$199,3,FALSE)</f>
        <v>122</v>
      </c>
      <c r="D3884" s="29">
        <v>1991</v>
      </c>
      <c r="E3884">
        <f t="shared" si="303"/>
        <v>1221991</v>
      </c>
      <c r="F3884" s="28">
        <v>7</v>
      </c>
      <c r="G3884" s="28">
        <v>1</v>
      </c>
      <c r="H3884" s="28">
        <v>4</v>
      </c>
      <c r="I3884" s="28">
        <f t="shared" si="300"/>
        <v>0.58333333333333337</v>
      </c>
      <c r="J3884" s="28">
        <f t="shared" si="301"/>
        <v>0.16666666666666666</v>
      </c>
      <c r="K3884" s="28">
        <f t="shared" si="302"/>
        <v>0.66666666666666663</v>
      </c>
      <c r="L3884" s="28">
        <f t="shared" si="304"/>
        <v>0.47222222222222221</v>
      </c>
    </row>
    <row r="3885" spans="1:12" ht="15.75" x14ac:dyDescent="0.25">
      <c r="A3885" s="31" t="s">
        <v>203</v>
      </c>
      <c r="B3885" s="30" t="str">
        <f>VLOOKUP(A3885,'Cód dos países'!$A$3:$C$199,2,FALSE)</f>
        <v>MOZ</v>
      </c>
      <c r="C3885" s="25">
        <f>VLOOKUP(A3885,'Cód dos países'!$A$3:$C$199,3,FALSE)</f>
        <v>122</v>
      </c>
      <c r="D3885" s="29">
        <v>1992</v>
      </c>
      <c r="E3885">
        <f t="shared" si="303"/>
        <v>1221992</v>
      </c>
      <c r="F3885" s="28">
        <v>2</v>
      </c>
      <c r="G3885" s="28">
        <v>1</v>
      </c>
      <c r="H3885" s="28">
        <v>4</v>
      </c>
      <c r="I3885" s="28">
        <f t="shared" si="300"/>
        <v>0.16666666666666666</v>
      </c>
      <c r="J3885" s="28">
        <f t="shared" si="301"/>
        <v>0.16666666666666666</v>
      </c>
      <c r="K3885" s="28">
        <f t="shared" si="302"/>
        <v>0.66666666666666663</v>
      </c>
      <c r="L3885" s="28">
        <f t="shared" si="304"/>
        <v>0.33333333333333331</v>
      </c>
    </row>
    <row r="3886" spans="1:12" ht="15.75" x14ac:dyDescent="0.25">
      <c r="A3886" s="31" t="s">
        <v>203</v>
      </c>
      <c r="B3886" s="30" t="str">
        <f>VLOOKUP(A3886,'Cód dos países'!$A$3:$C$199,2,FALSE)</f>
        <v>MOZ</v>
      </c>
      <c r="C3886" s="25">
        <f>VLOOKUP(A3886,'Cód dos países'!$A$3:$C$199,3,FALSE)</f>
        <v>122</v>
      </c>
      <c r="D3886" s="29">
        <v>1993</v>
      </c>
      <c r="E3886">
        <f t="shared" si="303"/>
        <v>1221993</v>
      </c>
      <c r="F3886" s="28">
        <v>2</v>
      </c>
      <c r="G3886" s="28">
        <v>2</v>
      </c>
      <c r="H3886" s="28">
        <v>4</v>
      </c>
      <c r="I3886" s="28">
        <f t="shared" si="300"/>
        <v>0.16666666666666666</v>
      </c>
      <c r="J3886" s="28">
        <f t="shared" si="301"/>
        <v>0.33333333333333331</v>
      </c>
      <c r="K3886" s="28">
        <f t="shared" si="302"/>
        <v>0.66666666666666663</v>
      </c>
      <c r="L3886" s="28">
        <f t="shared" si="304"/>
        <v>0.38888888888888884</v>
      </c>
    </row>
    <row r="3887" spans="1:12" ht="15.75" x14ac:dyDescent="0.25">
      <c r="A3887" s="31" t="s">
        <v>203</v>
      </c>
      <c r="B3887" s="30" t="str">
        <f>VLOOKUP(A3887,'Cód dos países'!$A$3:$C$199,2,FALSE)</f>
        <v>MOZ</v>
      </c>
      <c r="C3887" s="25">
        <f>VLOOKUP(A3887,'Cód dos países'!$A$3:$C$199,3,FALSE)</f>
        <v>122</v>
      </c>
      <c r="D3887" s="29">
        <v>1994</v>
      </c>
      <c r="E3887">
        <f t="shared" si="303"/>
        <v>1221994</v>
      </c>
      <c r="F3887" s="28">
        <v>2</v>
      </c>
      <c r="G3887" s="28">
        <v>2</v>
      </c>
      <c r="H3887" s="28">
        <v>4</v>
      </c>
      <c r="I3887" s="28">
        <f t="shared" si="300"/>
        <v>0.16666666666666666</v>
      </c>
      <c r="J3887" s="28">
        <f t="shared" si="301"/>
        <v>0.33333333333333331</v>
      </c>
      <c r="K3887" s="28">
        <f t="shared" si="302"/>
        <v>0.66666666666666663</v>
      </c>
      <c r="L3887" s="28">
        <f t="shared" si="304"/>
        <v>0.38888888888888884</v>
      </c>
    </row>
    <row r="3888" spans="1:12" ht="15.75" x14ac:dyDescent="0.25">
      <c r="A3888" s="31" t="s">
        <v>203</v>
      </c>
      <c r="B3888" s="30" t="str">
        <f>VLOOKUP(A3888,'Cód dos países'!$A$3:$C$199,2,FALSE)</f>
        <v>MOZ</v>
      </c>
      <c r="C3888" s="25">
        <f>VLOOKUP(A3888,'Cód dos países'!$A$3:$C$199,3,FALSE)</f>
        <v>122</v>
      </c>
      <c r="D3888" s="29">
        <v>1995</v>
      </c>
      <c r="E3888">
        <f t="shared" si="303"/>
        <v>1221995</v>
      </c>
      <c r="F3888" s="28">
        <v>3</v>
      </c>
      <c r="G3888" s="28">
        <v>3</v>
      </c>
      <c r="H3888" s="28">
        <v>4</v>
      </c>
      <c r="I3888" s="28">
        <f t="shared" si="300"/>
        <v>0.25</v>
      </c>
      <c r="J3888" s="28">
        <f t="shared" si="301"/>
        <v>0.5</v>
      </c>
      <c r="K3888" s="28">
        <f t="shared" si="302"/>
        <v>0.66666666666666663</v>
      </c>
      <c r="L3888" s="28">
        <f t="shared" si="304"/>
        <v>0.47222222222222221</v>
      </c>
    </row>
    <row r="3889" spans="1:12" ht="15.75" x14ac:dyDescent="0.25">
      <c r="A3889" s="31" t="s">
        <v>203</v>
      </c>
      <c r="B3889" s="30" t="str">
        <f>VLOOKUP(A3889,'Cód dos países'!$A$3:$C$199,2,FALSE)</f>
        <v>MOZ</v>
      </c>
      <c r="C3889" s="25">
        <f>VLOOKUP(A3889,'Cód dos países'!$A$3:$C$199,3,FALSE)</f>
        <v>122</v>
      </c>
      <c r="D3889" s="29">
        <v>1996</v>
      </c>
      <c r="E3889">
        <f t="shared" si="303"/>
        <v>1221996</v>
      </c>
      <c r="F3889" s="28">
        <v>3</v>
      </c>
      <c r="G3889" s="28">
        <v>3</v>
      </c>
      <c r="H3889" s="28">
        <v>4</v>
      </c>
      <c r="I3889" s="28">
        <f t="shared" si="300"/>
        <v>0.25</v>
      </c>
      <c r="J3889" s="28">
        <f t="shared" si="301"/>
        <v>0.5</v>
      </c>
      <c r="K3889" s="28">
        <f t="shared" si="302"/>
        <v>0.66666666666666663</v>
      </c>
      <c r="L3889" s="28">
        <f t="shared" si="304"/>
        <v>0.47222222222222221</v>
      </c>
    </row>
    <row r="3890" spans="1:12" ht="15.75" x14ac:dyDescent="0.25">
      <c r="A3890" s="31" t="s">
        <v>203</v>
      </c>
      <c r="B3890" s="30" t="str">
        <f>VLOOKUP(A3890,'Cód dos países'!$A$3:$C$199,2,FALSE)</f>
        <v>MOZ</v>
      </c>
      <c r="C3890" s="25">
        <f>VLOOKUP(A3890,'Cód dos países'!$A$3:$C$199,3,FALSE)</f>
        <v>122</v>
      </c>
      <c r="D3890" s="29">
        <v>1997</v>
      </c>
      <c r="E3890">
        <f t="shared" si="303"/>
        <v>1221997</v>
      </c>
      <c r="F3890" s="28">
        <v>6</v>
      </c>
      <c r="G3890" s="28">
        <v>3</v>
      </c>
      <c r="H3890" s="28">
        <v>4</v>
      </c>
      <c r="I3890" s="28">
        <f t="shared" si="300"/>
        <v>0.5</v>
      </c>
      <c r="J3890" s="28">
        <f t="shared" si="301"/>
        <v>0.5</v>
      </c>
      <c r="K3890" s="28">
        <f t="shared" si="302"/>
        <v>0.66666666666666663</v>
      </c>
      <c r="L3890" s="28">
        <f t="shared" si="304"/>
        <v>0.55555555555555558</v>
      </c>
    </row>
    <row r="3891" spans="1:12" ht="15.75" x14ac:dyDescent="0.25">
      <c r="A3891" s="31" t="s">
        <v>203</v>
      </c>
      <c r="B3891" s="30" t="str">
        <f>VLOOKUP(A3891,'Cód dos países'!$A$3:$C$199,2,FALSE)</f>
        <v>MOZ</v>
      </c>
      <c r="C3891" s="25">
        <f>VLOOKUP(A3891,'Cód dos países'!$A$3:$C$199,3,FALSE)</f>
        <v>122</v>
      </c>
      <c r="D3891" s="29">
        <v>1998</v>
      </c>
      <c r="E3891">
        <f t="shared" si="303"/>
        <v>1221998</v>
      </c>
      <c r="F3891" s="28">
        <v>6</v>
      </c>
      <c r="G3891" s="28">
        <v>3</v>
      </c>
      <c r="H3891" s="28">
        <v>4</v>
      </c>
      <c r="I3891" s="28">
        <f t="shared" si="300"/>
        <v>0.5</v>
      </c>
      <c r="J3891" s="28">
        <f t="shared" si="301"/>
        <v>0.5</v>
      </c>
      <c r="K3891" s="28">
        <f t="shared" si="302"/>
        <v>0.66666666666666663</v>
      </c>
      <c r="L3891" s="28">
        <f t="shared" si="304"/>
        <v>0.55555555555555558</v>
      </c>
    </row>
    <row r="3892" spans="1:12" ht="15.75" x14ac:dyDescent="0.25">
      <c r="A3892" s="31" t="s">
        <v>203</v>
      </c>
      <c r="B3892" s="30" t="str">
        <f>VLOOKUP(A3892,'Cód dos países'!$A$3:$C$199,2,FALSE)</f>
        <v>MOZ</v>
      </c>
      <c r="C3892" s="25">
        <f>VLOOKUP(A3892,'Cód dos países'!$A$3:$C$199,3,FALSE)</f>
        <v>122</v>
      </c>
      <c r="D3892" s="29">
        <v>1999</v>
      </c>
      <c r="E3892">
        <f t="shared" si="303"/>
        <v>1221999</v>
      </c>
      <c r="F3892" s="28">
        <v>6</v>
      </c>
      <c r="G3892" s="28">
        <v>3</v>
      </c>
      <c r="H3892" s="28">
        <v>4</v>
      </c>
      <c r="I3892" s="28">
        <f t="shared" si="300"/>
        <v>0.5</v>
      </c>
      <c r="J3892" s="28">
        <f t="shared" si="301"/>
        <v>0.5</v>
      </c>
      <c r="K3892" s="28">
        <f t="shared" si="302"/>
        <v>0.66666666666666663</v>
      </c>
      <c r="L3892" s="28">
        <f t="shared" si="304"/>
        <v>0.55555555555555558</v>
      </c>
    </row>
    <row r="3893" spans="1:12" ht="15.75" x14ac:dyDescent="0.25">
      <c r="A3893" s="31" t="s">
        <v>203</v>
      </c>
      <c r="B3893" s="30" t="str">
        <f>VLOOKUP(A3893,'Cód dos países'!$A$3:$C$199,2,FALSE)</f>
        <v>MOZ</v>
      </c>
      <c r="C3893" s="25">
        <f>VLOOKUP(A3893,'Cód dos países'!$A$3:$C$199,3,FALSE)</f>
        <v>122</v>
      </c>
      <c r="D3893" s="29">
        <v>2000</v>
      </c>
      <c r="E3893">
        <f t="shared" si="303"/>
        <v>1222000</v>
      </c>
      <c r="F3893" s="28">
        <v>8</v>
      </c>
      <c r="G3893" s="28">
        <v>3</v>
      </c>
      <c r="H3893" s="28">
        <v>2</v>
      </c>
      <c r="I3893" s="28">
        <f t="shared" si="300"/>
        <v>0.66666666666666663</v>
      </c>
      <c r="J3893" s="28">
        <f t="shared" si="301"/>
        <v>0.5</v>
      </c>
      <c r="K3893" s="28">
        <f t="shared" si="302"/>
        <v>0.33333333333333331</v>
      </c>
      <c r="L3893" s="28">
        <f t="shared" si="304"/>
        <v>0.49999999999999994</v>
      </c>
    </row>
    <row r="3894" spans="1:12" ht="15.75" x14ac:dyDescent="0.25">
      <c r="A3894" s="31" t="s">
        <v>203</v>
      </c>
      <c r="B3894" s="30" t="str">
        <f>VLOOKUP(A3894,'Cód dos países'!$A$3:$C$199,2,FALSE)</f>
        <v>MOZ</v>
      </c>
      <c r="C3894" s="25">
        <f>VLOOKUP(A3894,'Cód dos países'!$A$3:$C$199,3,FALSE)</f>
        <v>122</v>
      </c>
      <c r="D3894" s="29">
        <v>2001</v>
      </c>
      <c r="E3894">
        <f t="shared" si="303"/>
        <v>1222001</v>
      </c>
      <c r="F3894" s="28">
        <v>8.5</v>
      </c>
      <c r="G3894" s="28">
        <v>3</v>
      </c>
      <c r="H3894" s="28">
        <v>2</v>
      </c>
      <c r="I3894" s="28">
        <f t="shared" si="300"/>
        <v>0.70833333333333337</v>
      </c>
      <c r="J3894" s="28">
        <f t="shared" si="301"/>
        <v>0.5</v>
      </c>
      <c r="K3894" s="28">
        <f t="shared" si="302"/>
        <v>0.33333333333333331</v>
      </c>
      <c r="L3894" s="28">
        <f t="shared" si="304"/>
        <v>0.51388888888888884</v>
      </c>
    </row>
    <row r="3895" spans="1:12" ht="15.75" x14ac:dyDescent="0.25">
      <c r="A3895" s="31" t="s">
        <v>203</v>
      </c>
      <c r="B3895" s="30" t="str">
        <f>VLOOKUP(A3895,'Cód dos países'!$A$3:$C$199,2,FALSE)</f>
        <v>MOZ</v>
      </c>
      <c r="C3895" s="25">
        <f>VLOOKUP(A3895,'Cód dos países'!$A$3:$C$199,3,FALSE)</f>
        <v>122</v>
      </c>
      <c r="D3895" s="29">
        <v>2002</v>
      </c>
      <c r="E3895">
        <f t="shared" si="303"/>
        <v>1222002</v>
      </c>
      <c r="F3895" s="28">
        <v>8.5</v>
      </c>
      <c r="G3895" s="28">
        <v>3</v>
      </c>
      <c r="H3895" s="28">
        <v>1.5</v>
      </c>
      <c r="I3895" s="28">
        <f t="shared" si="300"/>
        <v>0.70833333333333337</v>
      </c>
      <c r="J3895" s="28">
        <f t="shared" si="301"/>
        <v>0.5</v>
      </c>
      <c r="K3895" s="28">
        <f t="shared" si="302"/>
        <v>0.25</v>
      </c>
      <c r="L3895" s="28">
        <f t="shared" si="304"/>
        <v>0.4861111111111111</v>
      </c>
    </row>
    <row r="3896" spans="1:12" ht="15.75" x14ac:dyDescent="0.25">
      <c r="A3896" s="31" t="s">
        <v>203</v>
      </c>
      <c r="B3896" s="30" t="str">
        <f>VLOOKUP(A3896,'Cód dos países'!$A$3:$C$199,2,FALSE)</f>
        <v>MOZ</v>
      </c>
      <c r="C3896" s="25">
        <f>VLOOKUP(A3896,'Cód dos países'!$A$3:$C$199,3,FALSE)</f>
        <v>122</v>
      </c>
      <c r="D3896" s="29">
        <v>2003</v>
      </c>
      <c r="E3896">
        <f t="shared" si="303"/>
        <v>1222003</v>
      </c>
      <c r="F3896" s="28">
        <v>8.5</v>
      </c>
      <c r="G3896" s="28">
        <v>3</v>
      </c>
      <c r="H3896" s="28">
        <v>1.5</v>
      </c>
      <c r="I3896" s="28">
        <f t="shared" si="300"/>
        <v>0.70833333333333337</v>
      </c>
      <c r="J3896" s="28">
        <f t="shared" si="301"/>
        <v>0.5</v>
      </c>
      <c r="K3896" s="28">
        <f t="shared" si="302"/>
        <v>0.25</v>
      </c>
      <c r="L3896" s="28">
        <f t="shared" si="304"/>
        <v>0.4861111111111111</v>
      </c>
    </row>
    <row r="3897" spans="1:12" ht="15.75" x14ac:dyDescent="0.25">
      <c r="A3897" s="31" t="s">
        <v>203</v>
      </c>
      <c r="B3897" s="30" t="str">
        <f>VLOOKUP(A3897,'Cód dos países'!$A$3:$C$199,2,FALSE)</f>
        <v>MOZ</v>
      </c>
      <c r="C3897" s="25">
        <f>VLOOKUP(A3897,'Cód dos países'!$A$3:$C$199,3,FALSE)</f>
        <v>122</v>
      </c>
      <c r="D3897" s="29">
        <v>2004</v>
      </c>
      <c r="E3897">
        <f t="shared" si="303"/>
        <v>1222004</v>
      </c>
      <c r="F3897" s="28">
        <v>8.5</v>
      </c>
      <c r="G3897" s="28">
        <v>3</v>
      </c>
      <c r="H3897" s="28">
        <v>1.5</v>
      </c>
      <c r="I3897" s="28">
        <f t="shared" si="300"/>
        <v>0.70833333333333337</v>
      </c>
      <c r="J3897" s="28">
        <f t="shared" si="301"/>
        <v>0.5</v>
      </c>
      <c r="K3897" s="28">
        <f t="shared" si="302"/>
        <v>0.25</v>
      </c>
      <c r="L3897" s="28">
        <f t="shared" si="304"/>
        <v>0.4861111111111111</v>
      </c>
    </row>
    <row r="3898" spans="1:12" ht="15.75" x14ac:dyDescent="0.25">
      <c r="A3898" s="31" t="s">
        <v>203</v>
      </c>
      <c r="B3898" s="30" t="str">
        <f>VLOOKUP(A3898,'Cód dos países'!$A$3:$C$199,2,FALSE)</f>
        <v>MOZ</v>
      </c>
      <c r="C3898" s="25">
        <f>VLOOKUP(A3898,'Cód dos países'!$A$3:$C$199,3,FALSE)</f>
        <v>122</v>
      </c>
      <c r="D3898" s="29">
        <v>2005</v>
      </c>
      <c r="E3898">
        <f t="shared" si="303"/>
        <v>1222005</v>
      </c>
      <c r="F3898" s="28">
        <v>8.5</v>
      </c>
      <c r="G3898" s="28">
        <v>3</v>
      </c>
      <c r="H3898" s="28">
        <v>1.5</v>
      </c>
      <c r="I3898" s="28">
        <f t="shared" si="300"/>
        <v>0.70833333333333337</v>
      </c>
      <c r="J3898" s="28">
        <f t="shared" si="301"/>
        <v>0.5</v>
      </c>
      <c r="K3898" s="28">
        <f t="shared" si="302"/>
        <v>0.25</v>
      </c>
      <c r="L3898" s="28">
        <f t="shared" si="304"/>
        <v>0.4861111111111111</v>
      </c>
    </row>
    <row r="3899" spans="1:12" ht="15.75" x14ac:dyDescent="0.25">
      <c r="A3899" s="31" t="s">
        <v>203</v>
      </c>
      <c r="B3899" s="30" t="str">
        <f>VLOOKUP(A3899,'Cód dos países'!$A$3:$C$199,2,FALSE)</f>
        <v>MOZ</v>
      </c>
      <c r="C3899" s="25">
        <f>VLOOKUP(A3899,'Cód dos países'!$A$3:$C$199,3,FALSE)</f>
        <v>122</v>
      </c>
      <c r="D3899" s="29">
        <v>2006</v>
      </c>
      <c r="E3899">
        <f t="shared" si="303"/>
        <v>1222006</v>
      </c>
      <c r="F3899" s="28">
        <v>9</v>
      </c>
      <c r="G3899" s="28">
        <v>3</v>
      </c>
      <c r="H3899" s="28">
        <v>1.5</v>
      </c>
      <c r="I3899" s="28">
        <f t="shared" si="300"/>
        <v>0.75</v>
      </c>
      <c r="J3899" s="28">
        <f t="shared" si="301"/>
        <v>0.5</v>
      </c>
      <c r="K3899" s="28">
        <f t="shared" si="302"/>
        <v>0.25</v>
      </c>
      <c r="L3899" s="28">
        <f t="shared" si="304"/>
        <v>0.49999999999999994</v>
      </c>
    </row>
    <row r="3900" spans="1:12" ht="15.75" x14ac:dyDescent="0.25">
      <c r="A3900" s="31" t="s">
        <v>203</v>
      </c>
      <c r="B3900" s="30" t="str">
        <f>VLOOKUP(A3900,'Cód dos países'!$A$3:$C$199,2,FALSE)</f>
        <v>MOZ</v>
      </c>
      <c r="C3900" s="25">
        <f>VLOOKUP(A3900,'Cód dos países'!$A$3:$C$199,3,FALSE)</f>
        <v>122</v>
      </c>
      <c r="D3900" s="29">
        <v>2007</v>
      </c>
      <c r="E3900">
        <f t="shared" si="303"/>
        <v>1222007</v>
      </c>
      <c r="F3900" s="28">
        <v>9</v>
      </c>
      <c r="G3900" s="28">
        <v>3</v>
      </c>
      <c r="H3900" s="28">
        <v>2</v>
      </c>
      <c r="I3900" s="28">
        <f t="shared" si="300"/>
        <v>0.75</v>
      </c>
      <c r="J3900" s="28">
        <f t="shared" si="301"/>
        <v>0.5</v>
      </c>
      <c r="K3900" s="28">
        <f t="shared" si="302"/>
        <v>0.33333333333333331</v>
      </c>
      <c r="L3900" s="28">
        <f t="shared" si="304"/>
        <v>0.52777777777777768</v>
      </c>
    </row>
    <row r="3901" spans="1:12" ht="15.75" x14ac:dyDescent="0.25">
      <c r="A3901" s="31" t="s">
        <v>203</v>
      </c>
      <c r="B3901" s="30" t="str">
        <f>VLOOKUP(A3901,'Cód dos países'!$A$3:$C$199,2,FALSE)</f>
        <v>MOZ</v>
      </c>
      <c r="C3901" s="25">
        <f>VLOOKUP(A3901,'Cód dos países'!$A$3:$C$199,3,FALSE)</f>
        <v>122</v>
      </c>
      <c r="D3901" s="29">
        <v>2008</v>
      </c>
      <c r="E3901">
        <f t="shared" si="303"/>
        <v>1222008</v>
      </c>
      <c r="F3901" s="28">
        <v>9</v>
      </c>
      <c r="G3901" s="28">
        <v>3</v>
      </c>
      <c r="H3901" s="28">
        <v>2</v>
      </c>
      <c r="I3901" s="28">
        <f t="shared" si="300"/>
        <v>0.75</v>
      </c>
      <c r="J3901" s="28">
        <f t="shared" si="301"/>
        <v>0.5</v>
      </c>
      <c r="K3901" s="28">
        <f t="shared" si="302"/>
        <v>0.33333333333333331</v>
      </c>
      <c r="L3901" s="28">
        <f t="shared" si="304"/>
        <v>0.52777777777777768</v>
      </c>
    </row>
    <row r="3902" spans="1:12" ht="15.75" x14ac:dyDescent="0.25">
      <c r="A3902" s="31" t="s">
        <v>203</v>
      </c>
      <c r="B3902" s="30" t="str">
        <f>VLOOKUP(A3902,'Cód dos países'!$A$3:$C$199,2,FALSE)</f>
        <v>MOZ</v>
      </c>
      <c r="C3902" s="25">
        <f>VLOOKUP(A3902,'Cód dos países'!$A$3:$C$199,3,FALSE)</f>
        <v>122</v>
      </c>
      <c r="D3902" s="29">
        <v>2009</v>
      </c>
      <c r="E3902">
        <f t="shared" si="303"/>
        <v>1222009</v>
      </c>
      <c r="F3902" s="28">
        <v>9</v>
      </c>
      <c r="G3902" s="28">
        <v>3</v>
      </c>
      <c r="H3902" s="28">
        <v>2</v>
      </c>
      <c r="I3902" s="28">
        <f t="shared" si="300"/>
        <v>0.75</v>
      </c>
      <c r="J3902" s="28">
        <f t="shared" si="301"/>
        <v>0.5</v>
      </c>
      <c r="K3902" s="28">
        <f t="shared" si="302"/>
        <v>0.33333333333333331</v>
      </c>
      <c r="L3902" s="28">
        <f t="shared" si="304"/>
        <v>0.52777777777777768</v>
      </c>
    </row>
    <row r="3903" spans="1:12" ht="15.75" x14ac:dyDescent="0.25">
      <c r="A3903" s="31" t="s">
        <v>203</v>
      </c>
      <c r="B3903" s="30" t="str">
        <f>VLOOKUP(A3903,'Cód dos países'!$A$3:$C$199,2,FALSE)</f>
        <v>MOZ</v>
      </c>
      <c r="C3903" s="25">
        <f>VLOOKUP(A3903,'Cód dos países'!$A$3:$C$199,3,FALSE)</f>
        <v>122</v>
      </c>
      <c r="D3903" s="29">
        <v>2010</v>
      </c>
      <c r="E3903">
        <f t="shared" si="303"/>
        <v>1222010</v>
      </c>
      <c r="F3903" s="28">
        <v>0.68181818181818177</v>
      </c>
      <c r="G3903" s="28">
        <v>0.5</v>
      </c>
      <c r="H3903" s="28">
        <v>0.33333333333333331</v>
      </c>
      <c r="I3903" s="28">
        <f t="shared" si="300"/>
        <v>0.68181818181818177</v>
      </c>
      <c r="J3903" s="28">
        <f t="shared" si="301"/>
        <v>0.5</v>
      </c>
      <c r="K3903" s="28">
        <f t="shared" si="302"/>
        <v>0.33333333333333331</v>
      </c>
      <c r="L3903" s="28">
        <f t="shared" si="304"/>
        <v>0.50505050505050497</v>
      </c>
    </row>
    <row r="3904" spans="1:12" ht="15.75" x14ac:dyDescent="0.25">
      <c r="A3904" s="31" t="s">
        <v>203</v>
      </c>
      <c r="B3904" s="30" t="str">
        <f>VLOOKUP(A3904,'Cód dos países'!$A$3:$C$199,2,FALSE)</f>
        <v>MOZ</v>
      </c>
      <c r="C3904" s="25">
        <f>VLOOKUP(A3904,'Cód dos países'!$A$3:$C$199,3,FALSE)</f>
        <v>122</v>
      </c>
      <c r="D3904" s="29">
        <v>2011</v>
      </c>
      <c r="E3904">
        <f t="shared" si="303"/>
        <v>1222011</v>
      </c>
      <c r="F3904" s="28">
        <v>0.63636363636363635</v>
      </c>
      <c r="G3904" s="28">
        <v>0.5</v>
      </c>
      <c r="H3904" s="28">
        <v>0.33333333333333331</v>
      </c>
      <c r="I3904" s="28">
        <f t="shared" si="300"/>
        <v>0.63636363636363635</v>
      </c>
      <c r="J3904" s="28">
        <f t="shared" si="301"/>
        <v>0.5</v>
      </c>
      <c r="K3904" s="28">
        <f t="shared" si="302"/>
        <v>0.33333333333333331</v>
      </c>
      <c r="L3904" s="28">
        <f t="shared" si="304"/>
        <v>0.48989898989898989</v>
      </c>
    </row>
    <row r="3905" spans="1:12" ht="15.75" x14ac:dyDescent="0.25">
      <c r="A3905" s="31" t="s">
        <v>203</v>
      </c>
      <c r="B3905" s="30" t="str">
        <f>VLOOKUP(A3905,'Cód dos países'!$A$3:$C$199,2,FALSE)</f>
        <v>MOZ</v>
      </c>
      <c r="C3905" s="25">
        <f>VLOOKUP(A3905,'Cód dos países'!$A$3:$C$199,3,FALSE)</f>
        <v>122</v>
      </c>
      <c r="D3905" s="29">
        <v>2012</v>
      </c>
      <c r="E3905">
        <f t="shared" si="303"/>
        <v>1222012</v>
      </c>
      <c r="F3905" s="28">
        <v>0.63636363636363635</v>
      </c>
      <c r="G3905" s="28">
        <v>0.5</v>
      </c>
      <c r="H3905" s="28">
        <v>0.33333333333333331</v>
      </c>
      <c r="I3905" s="28">
        <f t="shared" si="300"/>
        <v>0.63636363636363635</v>
      </c>
      <c r="J3905" s="28">
        <f t="shared" si="301"/>
        <v>0.5</v>
      </c>
      <c r="K3905" s="28">
        <f t="shared" si="302"/>
        <v>0.33333333333333331</v>
      </c>
      <c r="L3905" s="28">
        <f t="shared" si="304"/>
        <v>0.48989898989898989</v>
      </c>
    </row>
    <row r="3906" spans="1:12" ht="15.75" x14ac:dyDescent="0.25">
      <c r="A3906" s="31" t="s">
        <v>203</v>
      </c>
      <c r="B3906" s="30" t="str">
        <f>VLOOKUP(A3906,'Cód dos países'!$A$3:$C$199,2,FALSE)</f>
        <v>MOZ</v>
      </c>
      <c r="C3906" s="25">
        <f>VLOOKUP(A3906,'Cód dos países'!$A$3:$C$199,3,FALSE)</f>
        <v>122</v>
      </c>
      <c r="D3906" s="29">
        <v>2013</v>
      </c>
      <c r="E3906">
        <f t="shared" si="303"/>
        <v>1222013</v>
      </c>
      <c r="F3906" s="28">
        <v>0.63636363636363635</v>
      </c>
      <c r="G3906" s="28">
        <v>0.5</v>
      </c>
      <c r="H3906" s="28">
        <v>0.33333333333333331</v>
      </c>
      <c r="I3906" s="28">
        <f t="shared" si="300"/>
        <v>0.63636363636363635</v>
      </c>
      <c r="J3906" s="28">
        <f t="shared" si="301"/>
        <v>0.5</v>
      </c>
      <c r="K3906" s="28">
        <f t="shared" si="302"/>
        <v>0.33333333333333331</v>
      </c>
      <c r="L3906" s="28">
        <f t="shared" si="304"/>
        <v>0.48989898989898989</v>
      </c>
    </row>
    <row r="3907" spans="1:12" ht="15.75" x14ac:dyDescent="0.25">
      <c r="A3907" s="31" t="s">
        <v>203</v>
      </c>
      <c r="B3907" s="30" t="str">
        <f>VLOOKUP(A3907,'Cód dos países'!$A$3:$C$199,2,FALSE)</f>
        <v>MOZ</v>
      </c>
      <c r="C3907" s="25">
        <f>VLOOKUP(A3907,'Cód dos países'!$A$3:$C$199,3,FALSE)</f>
        <v>122</v>
      </c>
      <c r="D3907" s="29">
        <v>2014</v>
      </c>
      <c r="E3907">
        <f t="shared" si="303"/>
        <v>1222014</v>
      </c>
      <c r="F3907" s="28">
        <v>0.68181818181818177</v>
      </c>
      <c r="G3907" s="28">
        <v>0.5</v>
      </c>
      <c r="H3907" s="28">
        <v>0.33333333333333331</v>
      </c>
      <c r="I3907" s="28">
        <f t="shared" si="300"/>
        <v>0.68181818181818177</v>
      </c>
      <c r="J3907" s="28">
        <f t="shared" si="301"/>
        <v>0.5</v>
      </c>
      <c r="K3907" s="28">
        <f t="shared" si="302"/>
        <v>0.33333333333333331</v>
      </c>
      <c r="L3907" s="28">
        <f t="shared" si="304"/>
        <v>0.50505050505050497</v>
      </c>
    </row>
    <row r="3908" spans="1:12" ht="15.75" x14ac:dyDescent="0.25">
      <c r="A3908" s="31" t="s">
        <v>338</v>
      </c>
      <c r="B3908" s="30" t="str">
        <f>VLOOKUP(A3908,'Cód dos países'!$A$3:$C$199,2,FALSE)</f>
        <v>MMR</v>
      </c>
      <c r="C3908" s="25">
        <f>VLOOKUP(A3908,'Cód dos países'!$A$3:$C$199,3,FALSE)</f>
        <v>123</v>
      </c>
      <c r="D3908" s="29">
        <v>1983</v>
      </c>
      <c r="E3908">
        <f t="shared" si="303"/>
        <v>1231983</v>
      </c>
      <c r="F3908" s="28">
        <v>1.5</v>
      </c>
      <c r="G3908" s="28">
        <v>3</v>
      </c>
      <c r="H3908" s="28">
        <v>1.5</v>
      </c>
      <c r="I3908" s="28">
        <f t="shared" ref="I3908:I3971" si="305">IF(F3908=".","",IF($D3908&gt;2009,F3908,F3908/12))</f>
        <v>0.125</v>
      </c>
      <c r="J3908" s="28">
        <f t="shared" ref="J3908:J3971" si="306">IF(G3908=".","",IF($D3908&gt;2009,G3908,G3908/6))</f>
        <v>0.5</v>
      </c>
      <c r="K3908" s="28">
        <f t="shared" ref="K3908:K3971" si="307">IF(H3908=".","",IF($D3908&gt;2009,H3908,H3908/6))</f>
        <v>0.25</v>
      </c>
      <c r="L3908" s="28">
        <f t="shared" si="304"/>
        <v>0.29166666666666663</v>
      </c>
    </row>
    <row r="3909" spans="1:12" ht="15.75" x14ac:dyDescent="0.25">
      <c r="A3909" s="31" t="s">
        <v>338</v>
      </c>
      <c r="B3909" s="30" t="str">
        <f>VLOOKUP(A3909,'Cód dos países'!$A$3:$C$199,2,FALSE)</f>
        <v>MMR</v>
      </c>
      <c r="C3909" s="25">
        <f>VLOOKUP(A3909,'Cód dos países'!$A$3:$C$199,3,FALSE)</f>
        <v>123</v>
      </c>
      <c r="D3909" s="29">
        <v>1984</v>
      </c>
      <c r="E3909">
        <f t="shared" ref="E3909:E3972" si="308">C3909*10000+D3909</f>
        <v>1231984</v>
      </c>
      <c r="F3909" s="28">
        <v>5</v>
      </c>
      <c r="G3909" s="28">
        <v>3</v>
      </c>
      <c r="H3909" s="28">
        <v>1.5</v>
      </c>
      <c r="I3909" s="28">
        <f t="shared" si="305"/>
        <v>0.41666666666666669</v>
      </c>
      <c r="J3909" s="28">
        <f t="shared" si="306"/>
        <v>0.5</v>
      </c>
      <c r="K3909" s="28">
        <f t="shared" si="307"/>
        <v>0.25</v>
      </c>
      <c r="L3909" s="28">
        <f t="shared" si="304"/>
        <v>0.3888888888888889</v>
      </c>
    </row>
    <row r="3910" spans="1:12" ht="15.75" x14ac:dyDescent="0.25">
      <c r="A3910" s="31" t="s">
        <v>338</v>
      </c>
      <c r="B3910" s="30" t="str">
        <f>VLOOKUP(A3910,'Cód dos países'!$A$3:$C$199,2,FALSE)</f>
        <v>MMR</v>
      </c>
      <c r="C3910" s="25">
        <f>VLOOKUP(A3910,'Cód dos países'!$A$3:$C$199,3,FALSE)</f>
        <v>123</v>
      </c>
      <c r="D3910" s="29">
        <v>1985</v>
      </c>
      <c r="E3910">
        <f t="shared" si="308"/>
        <v>1231985</v>
      </c>
      <c r="F3910" s="28">
        <v>5</v>
      </c>
      <c r="G3910" s="28">
        <v>2</v>
      </c>
      <c r="H3910" s="28">
        <v>2</v>
      </c>
      <c r="I3910" s="28">
        <f t="shared" si="305"/>
        <v>0.41666666666666669</v>
      </c>
      <c r="J3910" s="28">
        <f t="shared" si="306"/>
        <v>0.33333333333333331</v>
      </c>
      <c r="K3910" s="28">
        <f t="shared" si="307"/>
        <v>0.33333333333333331</v>
      </c>
      <c r="L3910" s="28">
        <f t="shared" si="304"/>
        <v>0.3611111111111111</v>
      </c>
    </row>
    <row r="3911" spans="1:12" ht="15.75" x14ac:dyDescent="0.25">
      <c r="A3911" s="31" t="s">
        <v>338</v>
      </c>
      <c r="B3911" s="30" t="str">
        <f>VLOOKUP(A3911,'Cód dos países'!$A$3:$C$199,2,FALSE)</f>
        <v>MMR</v>
      </c>
      <c r="C3911" s="25">
        <f>VLOOKUP(A3911,'Cód dos países'!$A$3:$C$199,3,FALSE)</f>
        <v>123</v>
      </c>
      <c r="D3911" s="29">
        <v>1986</v>
      </c>
      <c r="E3911">
        <f t="shared" si="308"/>
        <v>1231986</v>
      </c>
      <c r="F3911" s="28">
        <v>4</v>
      </c>
      <c r="G3911" s="28">
        <v>2</v>
      </c>
      <c r="H3911" s="28">
        <v>2</v>
      </c>
      <c r="I3911" s="28">
        <f t="shared" si="305"/>
        <v>0.33333333333333331</v>
      </c>
      <c r="J3911" s="28">
        <f t="shared" si="306"/>
        <v>0.33333333333333331</v>
      </c>
      <c r="K3911" s="28">
        <f t="shared" si="307"/>
        <v>0.33333333333333331</v>
      </c>
      <c r="L3911" s="28">
        <f t="shared" si="304"/>
        <v>0.33333333333333331</v>
      </c>
    </row>
    <row r="3912" spans="1:12" ht="15.75" x14ac:dyDescent="0.25">
      <c r="A3912" s="31" t="s">
        <v>338</v>
      </c>
      <c r="B3912" s="30" t="str">
        <f>VLOOKUP(A3912,'Cód dos países'!$A$3:$C$199,2,FALSE)</f>
        <v>MMR</v>
      </c>
      <c r="C3912" s="25">
        <f>VLOOKUP(A3912,'Cód dos países'!$A$3:$C$199,3,FALSE)</f>
        <v>123</v>
      </c>
      <c r="D3912" s="29">
        <v>1987</v>
      </c>
      <c r="E3912">
        <f t="shared" si="308"/>
        <v>1231987</v>
      </c>
      <c r="F3912" s="28">
        <v>3</v>
      </c>
      <c r="G3912" s="28">
        <v>2</v>
      </c>
      <c r="H3912" s="28">
        <v>2</v>
      </c>
      <c r="I3912" s="28">
        <f t="shared" si="305"/>
        <v>0.25</v>
      </c>
      <c r="J3912" s="28">
        <f t="shared" si="306"/>
        <v>0.33333333333333331</v>
      </c>
      <c r="K3912" s="28">
        <f t="shared" si="307"/>
        <v>0.33333333333333331</v>
      </c>
      <c r="L3912" s="28">
        <f t="shared" si="304"/>
        <v>0.30555555555555552</v>
      </c>
    </row>
    <row r="3913" spans="1:12" ht="15.75" x14ac:dyDescent="0.25">
      <c r="A3913" s="31" t="s">
        <v>338</v>
      </c>
      <c r="B3913" s="30" t="str">
        <f>VLOOKUP(A3913,'Cód dos países'!$A$3:$C$199,2,FALSE)</f>
        <v>MMR</v>
      </c>
      <c r="C3913" s="25">
        <f>VLOOKUP(A3913,'Cód dos países'!$A$3:$C$199,3,FALSE)</f>
        <v>123</v>
      </c>
      <c r="D3913" s="29">
        <v>1988</v>
      </c>
      <c r="E3913">
        <f t="shared" si="308"/>
        <v>1231988</v>
      </c>
      <c r="F3913" s="28">
        <v>2</v>
      </c>
      <c r="G3913" s="28">
        <v>2</v>
      </c>
      <c r="H3913" s="28">
        <v>2</v>
      </c>
      <c r="I3913" s="28">
        <f t="shared" si="305"/>
        <v>0.16666666666666666</v>
      </c>
      <c r="J3913" s="28">
        <f t="shared" si="306"/>
        <v>0.33333333333333331</v>
      </c>
      <c r="K3913" s="28">
        <f t="shared" si="307"/>
        <v>0.33333333333333331</v>
      </c>
      <c r="L3913" s="28">
        <f t="shared" ref="L3913:L3976" si="309">IF(AND(I3913="",J3913="",K3913="")," ",IFERROR((1/3)*I3913+(1/3)*J3913+(1/3)*K3913,""))</f>
        <v>0.27777777777777779</v>
      </c>
    </row>
    <row r="3914" spans="1:12" ht="15.75" x14ac:dyDescent="0.25">
      <c r="A3914" s="31" t="s">
        <v>338</v>
      </c>
      <c r="B3914" s="30" t="str">
        <f>VLOOKUP(A3914,'Cód dos países'!$A$3:$C$199,2,FALSE)</f>
        <v>MMR</v>
      </c>
      <c r="C3914" s="25">
        <f>VLOOKUP(A3914,'Cód dos países'!$A$3:$C$199,3,FALSE)</f>
        <v>123</v>
      </c>
      <c r="D3914" s="29">
        <v>1989</v>
      </c>
      <c r="E3914">
        <f t="shared" si="308"/>
        <v>1231989</v>
      </c>
      <c r="F3914" s="28">
        <v>0</v>
      </c>
      <c r="G3914" s="28">
        <v>2</v>
      </c>
      <c r="H3914" s="28">
        <v>2</v>
      </c>
      <c r="I3914" s="28">
        <f t="shared" si="305"/>
        <v>0</v>
      </c>
      <c r="J3914" s="28">
        <f t="shared" si="306"/>
        <v>0.33333333333333331</v>
      </c>
      <c r="K3914" s="28">
        <f t="shared" si="307"/>
        <v>0.33333333333333331</v>
      </c>
      <c r="L3914" s="28">
        <f t="shared" si="309"/>
        <v>0.22222222222222221</v>
      </c>
    </row>
    <row r="3915" spans="1:12" ht="15.75" x14ac:dyDescent="0.25">
      <c r="A3915" s="31" t="s">
        <v>338</v>
      </c>
      <c r="B3915" s="30" t="str">
        <f>VLOOKUP(A3915,'Cód dos países'!$A$3:$C$199,2,FALSE)</f>
        <v>MMR</v>
      </c>
      <c r="C3915" s="25">
        <f>VLOOKUP(A3915,'Cód dos países'!$A$3:$C$199,3,FALSE)</f>
        <v>123</v>
      </c>
      <c r="D3915" s="29">
        <v>1990</v>
      </c>
      <c r="E3915">
        <f t="shared" si="308"/>
        <v>1231990</v>
      </c>
      <c r="F3915" s="28">
        <v>0</v>
      </c>
      <c r="G3915" s="28">
        <v>2</v>
      </c>
      <c r="H3915" s="28">
        <v>2</v>
      </c>
      <c r="I3915" s="28">
        <f t="shared" si="305"/>
        <v>0</v>
      </c>
      <c r="J3915" s="28">
        <f t="shared" si="306"/>
        <v>0.33333333333333331</v>
      </c>
      <c r="K3915" s="28">
        <f t="shared" si="307"/>
        <v>0.33333333333333331</v>
      </c>
      <c r="L3915" s="28">
        <f t="shared" si="309"/>
        <v>0.22222222222222221</v>
      </c>
    </row>
    <row r="3916" spans="1:12" ht="15.75" x14ac:dyDescent="0.25">
      <c r="A3916" s="31" t="s">
        <v>338</v>
      </c>
      <c r="B3916" s="30" t="str">
        <f>VLOOKUP(A3916,'Cód dos países'!$A$3:$C$199,2,FALSE)</f>
        <v>MMR</v>
      </c>
      <c r="C3916" s="25">
        <f>VLOOKUP(A3916,'Cód dos países'!$A$3:$C$199,3,FALSE)</f>
        <v>123</v>
      </c>
      <c r="D3916" s="29">
        <v>1991</v>
      </c>
      <c r="E3916">
        <f t="shared" si="308"/>
        <v>1231991</v>
      </c>
      <c r="F3916" s="28">
        <v>0</v>
      </c>
      <c r="G3916" s="28">
        <v>2</v>
      </c>
      <c r="H3916" s="28">
        <v>2</v>
      </c>
      <c r="I3916" s="28">
        <f t="shared" si="305"/>
        <v>0</v>
      </c>
      <c r="J3916" s="28">
        <f t="shared" si="306"/>
        <v>0.33333333333333331</v>
      </c>
      <c r="K3916" s="28">
        <f t="shared" si="307"/>
        <v>0.33333333333333331</v>
      </c>
      <c r="L3916" s="28">
        <f t="shared" si="309"/>
        <v>0.22222222222222221</v>
      </c>
    </row>
    <row r="3917" spans="1:12" ht="15.75" x14ac:dyDescent="0.25">
      <c r="A3917" s="31" t="s">
        <v>338</v>
      </c>
      <c r="B3917" s="30" t="str">
        <f>VLOOKUP(A3917,'Cód dos países'!$A$3:$C$199,2,FALSE)</f>
        <v>MMR</v>
      </c>
      <c r="C3917" s="25">
        <f>VLOOKUP(A3917,'Cód dos países'!$A$3:$C$199,3,FALSE)</f>
        <v>123</v>
      </c>
      <c r="D3917" s="29">
        <v>1992</v>
      </c>
      <c r="E3917">
        <f t="shared" si="308"/>
        <v>1231992</v>
      </c>
      <c r="F3917" s="28">
        <v>2</v>
      </c>
      <c r="G3917" s="28">
        <v>2</v>
      </c>
      <c r="H3917" s="28">
        <v>2</v>
      </c>
      <c r="I3917" s="28">
        <f t="shared" si="305"/>
        <v>0.16666666666666666</v>
      </c>
      <c r="J3917" s="28">
        <f t="shared" si="306"/>
        <v>0.33333333333333331</v>
      </c>
      <c r="K3917" s="28">
        <f t="shared" si="307"/>
        <v>0.33333333333333331</v>
      </c>
      <c r="L3917" s="28">
        <f t="shared" si="309"/>
        <v>0.27777777777777779</v>
      </c>
    </row>
    <row r="3918" spans="1:12" ht="15.75" x14ac:dyDescent="0.25">
      <c r="A3918" s="31" t="s">
        <v>338</v>
      </c>
      <c r="B3918" s="30" t="str">
        <f>VLOOKUP(A3918,'Cód dos países'!$A$3:$C$199,2,FALSE)</f>
        <v>MMR</v>
      </c>
      <c r="C3918" s="25">
        <f>VLOOKUP(A3918,'Cód dos países'!$A$3:$C$199,3,FALSE)</f>
        <v>123</v>
      </c>
      <c r="D3918" s="29">
        <v>1993</v>
      </c>
      <c r="E3918">
        <f t="shared" si="308"/>
        <v>1231993</v>
      </c>
      <c r="F3918" s="28">
        <v>2</v>
      </c>
      <c r="G3918" s="28">
        <v>4</v>
      </c>
      <c r="H3918" s="28">
        <v>2</v>
      </c>
      <c r="I3918" s="28">
        <f t="shared" si="305"/>
        <v>0.16666666666666666</v>
      </c>
      <c r="J3918" s="28">
        <f t="shared" si="306"/>
        <v>0.66666666666666663</v>
      </c>
      <c r="K3918" s="28">
        <f t="shared" si="307"/>
        <v>0.33333333333333331</v>
      </c>
      <c r="L3918" s="28">
        <f t="shared" si="309"/>
        <v>0.3888888888888889</v>
      </c>
    </row>
    <row r="3919" spans="1:12" ht="15.75" x14ac:dyDescent="0.25">
      <c r="A3919" s="31" t="s">
        <v>338</v>
      </c>
      <c r="B3919" s="30" t="str">
        <f>VLOOKUP(A3919,'Cód dos países'!$A$3:$C$199,2,FALSE)</f>
        <v>MMR</v>
      </c>
      <c r="C3919" s="25">
        <f>VLOOKUP(A3919,'Cód dos países'!$A$3:$C$199,3,FALSE)</f>
        <v>123</v>
      </c>
      <c r="D3919" s="29">
        <v>1994</v>
      </c>
      <c r="E3919">
        <f t="shared" si="308"/>
        <v>1231994</v>
      </c>
      <c r="F3919" s="28">
        <v>4</v>
      </c>
      <c r="G3919" s="28">
        <v>4</v>
      </c>
      <c r="H3919" s="28">
        <v>2</v>
      </c>
      <c r="I3919" s="28">
        <f t="shared" si="305"/>
        <v>0.33333333333333331</v>
      </c>
      <c r="J3919" s="28">
        <f t="shared" si="306"/>
        <v>0.66666666666666663</v>
      </c>
      <c r="K3919" s="28">
        <f t="shared" si="307"/>
        <v>0.33333333333333331</v>
      </c>
      <c r="L3919" s="28">
        <f t="shared" si="309"/>
        <v>0.44444444444444442</v>
      </c>
    </row>
    <row r="3920" spans="1:12" ht="15.75" x14ac:dyDescent="0.25">
      <c r="A3920" s="31" t="s">
        <v>338</v>
      </c>
      <c r="B3920" s="30" t="str">
        <f>VLOOKUP(A3920,'Cód dos países'!$A$3:$C$199,2,FALSE)</f>
        <v>MMR</v>
      </c>
      <c r="C3920" s="25">
        <f>VLOOKUP(A3920,'Cód dos países'!$A$3:$C$199,3,FALSE)</f>
        <v>123</v>
      </c>
      <c r="D3920" s="29">
        <v>1995</v>
      </c>
      <c r="E3920">
        <f t="shared" si="308"/>
        <v>1231995</v>
      </c>
      <c r="F3920" s="28">
        <v>5</v>
      </c>
      <c r="G3920" s="28">
        <v>5</v>
      </c>
      <c r="H3920" s="28">
        <v>2</v>
      </c>
      <c r="I3920" s="28">
        <f t="shared" si="305"/>
        <v>0.41666666666666669</v>
      </c>
      <c r="J3920" s="28">
        <f t="shared" si="306"/>
        <v>0.83333333333333337</v>
      </c>
      <c r="K3920" s="28">
        <f t="shared" si="307"/>
        <v>0.33333333333333331</v>
      </c>
      <c r="L3920" s="28">
        <f t="shared" si="309"/>
        <v>0.52777777777777779</v>
      </c>
    </row>
    <row r="3921" spans="1:12" ht="15.75" x14ac:dyDescent="0.25">
      <c r="A3921" s="31" t="s">
        <v>338</v>
      </c>
      <c r="B3921" s="30" t="str">
        <f>VLOOKUP(A3921,'Cód dos países'!$A$3:$C$199,2,FALSE)</f>
        <v>MMR</v>
      </c>
      <c r="C3921" s="25">
        <f>VLOOKUP(A3921,'Cód dos países'!$A$3:$C$199,3,FALSE)</f>
        <v>123</v>
      </c>
      <c r="D3921" s="29">
        <v>1996</v>
      </c>
      <c r="E3921">
        <f t="shared" si="308"/>
        <v>1231996</v>
      </c>
      <c r="F3921" s="28">
        <v>5</v>
      </c>
      <c r="G3921" s="28">
        <v>3</v>
      </c>
      <c r="H3921" s="28">
        <v>1</v>
      </c>
      <c r="I3921" s="28">
        <f t="shared" si="305"/>
        <v>0.41666666666666669</v>
      </c>
      <c r="J3921" s="28">
        <f t="shared" si="306"/>
        <v>0.5</v>
      </c>
      <c r="K3921" s="28">
        <f t="shared" si="307"/>
        <v>0.16666666666666666</v>
      </c>
      <c r="L3921" s="28">
        <f t="shared" si="309"/>
        <v>0.36111111111111116</v>
      </c>
    </row>
    <row r="3922" spans="1:12" ht="15.75" x14ac:dyDescent="0.25">
      <c r="A3922" s="31" t="s">
        <v>338</v>
      </c>
      <c r="B3922" s="30" t="str">
        <f>VLOOKUP(A3922,'Cód dos países'!$A$3:$C$199,2,FALSE)</f>
        <v>MMR</v>
      </c>
      <c r="C3922" s="25">
        <f>VLOOKUP(A3922,'Cód dos países'!$A$3:$C$199,3,FALSE)</f>
        <v>123</v>
      </c>
      <c r="D3922" s="29">
        <v>1997</v>
      </c>
      <c r="E3922">
        <f t="shared" si="308"/>
        <v>1231997</v>
      </c>
      <c r="F3922" s="28">
        <v>7</v>
      </c>
      <c r="G3922" s="28">
        <v>3</v>
      </c>
      <c r="H3922" s="28">
        <v>1</v>
      </c>
      <c r="I3922" s="28">
        <f t="shared" si="305"/>
        <v>0.58333333333333337</v>
      </c>
      <c r="J3922" s="28">
        <f t="shared" si="306"/>
        <v>0.5</v>
      </c>
      <c r="K3922" s="28">
        <f t="shared" si="307"/>
        <v>0.16666666666666666</v>
      </c>
      <c r="L3922" s="28">
        <f t="shared" si="309"/>
        <v>0.41666666666666663</v>
      </c>
    </row>
    <row r="3923" spans="1:12" ht="15.75" x14ac:dyDescent="0.25">
      <c r="A3923" s="31" t="s">
        <v>338</v>
      </c>
      <c r="B3923" s="30" t="str">
        <f>VLOOKUP(A3923,'Cód dos países'!$A$3:$C$199,2,FALSE)</f>
        <v>MMR</v>
      </c>
      <c r="C3923" s="25">
        <f>VLOOKUP(A3923,'Cód dos países'!$A$3:$C$199,3,FALSE)</f>
        <v>123</v>
      </c>
      <c r="D3923" s="29">
        <v>1998</v>
      </c>
      <c r="E3923">
        <f t="shared" si="308"/>
        <v>1231998</v>
      </c>
      <c r="F3923" s="28">
        <v>4</v>
      </c>
      <c r="G3923" s="28">
        <v>3</v>
      </c>
      <c r="H3923" s="28">
        <v>1</v>
      </c>
      <c r="I3923" s="28">
        <f t="shared" si="305"/>
        <v>0.33333333333333331</v>
      </c>
      <c r="J3923" s="28">
        <f t="shared" si="306"/>
        <v>0.5</v>
      </c>
      <c r="K3923" s="28">
        <f t="shared" si="307"/>
        <v>0.16666666666666666</v>
      </c>
      <c r="L3923" s="28">
        <f t="shared" si="309"/>
        <v>0.33333333333333337</v>
      </c>
    </row>
    <row r="3924" spans="1:12" ht="15.75" x14ac:dyDescent="0.25">
      <c r="A3924" s="31" t="s">
        <v>338</v>
      </c>
      <c r="B3924" s="30" t="str">
        <f>VLOOKUP(A3924,'Cód dos países'!$A$3:$C$199,2,FALSE)</f>
        <v>MMR</v>
      </c>
      <c r="C3924" s="25">
        <f>VLOOKUP(A3924,'Cód dos países'!$A$3:$C$199,3,FALSE)</f>
        <v>123</v>
      </c>
      <c r="D3924" s="29">
        <v>1999</v>
      </c>
      <c r="E3924">
        <f t="shared" si="308"/>
        <v>1231999</v>
      </c>
      <c r="F3924" s="28">
        <v>4</v>
      </c>
      <c r="G3924" s="28">
        <v>3</v>
      </c>
      <c r="H3924" s="28">
        <v>1</v>
      </c>
      <c r="I3924" s="28">
        <f t="shared" si="305"/>
        <v>0.33333333333333331</v>
      </c>
      <c r="J3924" s="28">
        <f t="shared" si="306"/>
        <v>0.5</v>
      </c>
      <c r="K3924" s="28">
        <f t="shared" si="307"/>
        <v>0.16666666666666666</v>
      </c>
      <c r="L3924" s="28">
        <f t="shared" si="309"/>
        <v>0.33333333333333337</v>
      </c>
    </row>
    <row r="3925" spans="1:12" ht="15.75" x14ac:dyDescent="0.25">
      <c r="A3925" s="31" t="s">
        <v>338</v>
      </c>
      <c r="B3925" s="30" t="str">
        <f>VLOOKUP(A3925,'Cód dos países'!$A$3:$C$199,2,FALSE)</f>
        <v>MMR</v>
      </c>
      <c r="C3925" s="25">
        <f>VLOOKUP(A3925,'Cód dos países'!$A$3:$C$199,3,FALSE)</f>
        <v>123</v>
      </c>
      <c r="D3925" s="29">
        <v>2000</v>
      </c>
      <c r="E3925">
        <f t="shared" si="308"/>
        <v>1232000</v>
      </c>
      <c r="F3925" s="28">
        <v>4</v>
      </c>
      <c r="G3925" s="28">
        <v>3</v>
      </c>
      <c r="H3925" s="28">
        <v>1</v>
      </c>
      <c r="I3925" s="28">
        <f t="shared" si="305"/>
        <v>0.33333333333333331</v>
      </c>
      <c r="J3925" s="28">
        <f t="shared" si="306"/>
        <v>0.5</v>
      </c>
      <c r="K3925" s="28">
        <f t="shared" si="307"/>
        <v>0.16666666666666666</v>
      </c>
      <c r="L3925" s="28">
        <f t="shared" si="309"/>
        <v>0.33333333333333337</v>
      </c>
    </row>
    <row r="3926" spans="1:12" ht="15.75" x14ac:dyDescent="0.25">
      <c r="A3926" s="31" t="s">
        <v>338</v>
      </c>
      <c r="B3926" s="30" t="str">
        <f>VLOOKUP(A3926,'Cód dos países'!$A$3:$C$199,2,FALSE)</f>
        <v>MMR</v>
      </c>
      <c r="C3926" s="25">
        <f>VLOOKUP(A3926,'Cód dos países'!$A$3:$C$199,3,FALSE)</f>
        <v>123</v>
      </c>
      <c r="D3926" s="29">
        <v>2001</v>
      </c>
      <c r="E3926">
        <f t="shared" si="308"/>
        <v>1232001</v>
      </c>
      <c r="F3926" s="28">
        <v>4</v>
      </c>
      <c r="G3926" s="28">
        <v>3</v>
      </c>
      <c r="H3926" s="28">
        <v>1</v>
      </c>
      <c r="I3926" s="28">
        <f t="shared" si="305"/>
        <v>0.33333333333333331</v>
      </c>
      <c r="J3926" s="28">
        <f t="shared" si="306"/>
        <v>0.5</v>
      </c>
      <c r="K3926" s="28">
        <f t="shared" si="307"/>
        <v>0.16666666666666666</v>
      </c>
      <c r="L3926" s="28">
        <f t="shared" si="309"/>
        <v>0.33333333333333337</v>
      </c>
    </row>
    <row r="3927" spans="1:12" ht="15.75" x14ac:dyDescent="0.25">
      <c r="A3927" s="31" t="s">
        <v>338</v>
      </c>
      <c r="B3927" s="30" t="str">
        <f>VLOOKUP(A3927,'Cód dos países'!$A$3:$C$199,2,FALSE)</f>
        <v>MMR</v>
      </c>
      <c r="C3927" s="25">
        <f>VLOOKUP(A3927,'Cód dos países'!$A$3:$C$199,3,FALSE)</f>
        <v>123</v>
      </c>
      <c r="D3927" s="29">
        <v>2002</v>
      </c>
      <c r="E3927">
        <f t="shared" si="308"/>
        <v>1232002</v>
      </c>
      <c r="F3927" s="28">
        <v>4</v>
      </c>
      <c r="G3927" s="28">
        <v>3</v>
      </c>
      <c r="H3927" s="28">
        <v>1</v>
      </c>
      <c r="I3927" s="28">
        <f t="shared" si="305"/>
        <v>0.33333333333333331</v>
      </c>
      <c r="J3927" s="28">
        <f t="shared" si="306"/>
        <v>0.5</v>
      </c>
      <c r="K3927" s="28">
        <f t="shared" si="307"/>
        <v>0.16666666666666666</v>
      </c>
      <c r="L3927" s="28">
        <f t="shared" si="309"/>
        <v>0.33333333333333337</v>
      </c>
    </row>
    <row r="3928" spans="1:12" ht="15.75" x14ac:dyDescent="0.25">
      <c r="A3928" s="31" t="s">
        <v>338</v>
      </c>
      <c r="B3928" s="30" t="str">
        <f>VLOOKUP(A3928,'Cód dos países'!$A$3:$C$199,2,FALSE)</f>
        <v>MMR</v>
      </c>
      <c r="C3928" s="25">
        <f>VLOOKUP(A3928,'Cód dos países'!$A$3:$C$199,3,FALSE)</f>
        <v>123</v>
      </c>
      <c r="D3928" s="29">
        <v>2003</v>
      </c>
      <c r="E3928">
        <f t="shared" si="308"/>
        <v>1232003</v>
      </c>
      <c r="F3928" s="28">
        <v>3.5</v>
      </c>
      <c r="G3928" s="28">
        <v>3</v>
      </c>
      <c r="H3928" s="28">
        <v>1</v>
      </c>
      <c r="I3928" s="28">
        <f t="shared" si="305"/>
        <v>0.29166666666666669</v>
      </c>
      <c r="J3928" s="28">
        <f t="shared" si="306"/>
        <v>0.5</v>
      </c>
      <c r="K3928" s="28">
        <f t="shared" si="307"/>
        <v>0.16666666666666666</v>
      </c>
      <c r="L3928" s="28">
        <f t="shared" si="309"/>
        <v>0.31944444444444442</v>
      </c>
    </row>
    <row r="3929" spans="1:12" ht="15.75" x14ac:dyDescent="0.25">
      <c r="A3929" s="31" t="s">
        <v>338</v>
      </c>
      <c r="B3929" s="30" t="str">
        <f>VLOOKUP(A3929,'Cód dos países'!$A$3:$C$199,2,FALSE)</f>
        <v>MMR</v>
      </c>
      <c r="C3929" s="25">
        <f>VLOOKUP(A3929,'Cód dos países'!$A$3:$C$199,3,FALSE)</f>
        <v>123</v>
      </c>
      <c r="D3929" s="29">
        <v>2004</v>
      </c>
      <c r="E3929">
        <f t="shared" si="308"/>
        <v>1232004</v>
      </c>
      <c r="F3929" s="28">
        <v>2.5</v>
      </c>
      <c r="G3929" s="28">
        <v>3</v>
      </c>
      <c r="H3929" s="28">
        <v>1</v>
      </c>
      <c r="I3929" s="28">
        <f t="shared" si="305"/>
        <v>0.20833333333333334</v>
      </c>
      <c r="J3929" s="28">
        <f t="shared" si="306"/>
        <v>0.5</v>
      </c>
      <c r="K3929" s="28">
        <f t="shared" si="307"/>
        <v>0.16666666666666666</v>
      </c>
      <c r="L3929" s="28">
        <f t="shared" si="309"/>
        <v>0.29166666666666663</v>
      </c>
    </row>
    <row r="3930" spans="1:12" ht="15.75" x14ac:dyDescent="0.25">
      <c r="A3930" s="31" t="s">
        <v>338</v>
      </c>
      <c r="B3930" s="30" t="str">
        <f>VLOOKUP(A3930,'Cód dos países'!$A$3:$C$199,2,FALSE)</f>
        <v>MMR</v>
      </c>
      <c r="C3930" s="25">
        <f>VLOOKUP(A3930,'Cód dos países'!$A$3:$C$199,3,FALSE)</f>
        <v>123</v>
      </c>
      <c r="D3930" s="29">
        <v>2005</v>
      </c>
      <c r="E3930">
        <f t="shared" si="308"/>
        <v>1232005</v>
      </c>
      <c r="F3930" s="28">
        <v>2.5</v>
      </c>
      <c r="G3930" s="28">
        <v>3</v>
      </c>
      <c r="H3930" s="28">
        <v>1</v>
      </c>
      <c r="I3930" s="28">
        <f t="shared" si="305"/>
        <v>0.20833333333333334</v>
      </c>
      <c r="J3930" s="28">
        <f t="shared" si="306"/>
        <v>0.5</v>
      </c>
      <c r="K3930" s="28">
        <f t="shared" si="307"/>
        <v>0.16666666666666666</v>
      </c>
      <c r="L3930" s="28">
        <f t="shared" si="309"/>
        <v>0.29166666666666663</v>
      </c>
    </row>
    <row r="3931" spans="1:12" ht="15.75" x14ac:dyDescent="0.25">
      <c r="A3931" s="31" t="s">
        <v>338</v>
      </c>
      <c r="B3931" s="30" t="str">
        <f>VLOOKUP(A3931,'Cód dos países'!$A$3:$C$199,2,FALSE)</f>
        <v>MMR</v>
      </c>
      <c r="C3931" s="25">
        <f>VLOOKUP(A3931,'Cód dos países'!$A$3:$C$199,3,FALSE)</f>
        <v>123</v>
      </c>
      <c r="D3931" s="29">
        <v>2006</v>
      </c>
      <c r="E3931">
        <f t="shared" si="308"/>
        <v>1232006</v>
      </c>
      <c r="F3931" s="28">
        <v>2.5</v>
      </c>
      <c r="G3931" s="28">
        <v>3</v>
      </c>
      <c r="H3931" s="28">
        <v>1</v>
      </c>
      <c r="I3931" s="28">
        <f t="shared" si="305"/>
        <v>0.20833333333333334</v>
      </c>
      <c r="J3931" s="28">
        <f t="shared" si="306"/>
        <v>0.5</v>
      </c>
      <c r="K3931" s="28">
        <f t="shared" si="307"/>
        <v>0.16666666666666666</v>
      </c>
      <c r="L3931" s="28">
        <f t="shared" si="309"/>
        <v>0.29166666666666663</v>
      </c>
    </row>
    <row r="3932" spans="1:12" ht="15.75" x14ac:dyDescent="0.25">
      <c r="A3932" s="31" t="s">
        <v>338</v>
      </c>
      <c r="B3932" s="30" t="str">
        <f>VLOOKUP(A3932,'Cód dos países'!$A$3:$C$199,2,FALSE)</f>
        <v>MMR</v>
      </c>
      <c r="C3932" s="25">
        <f>VLOOKUP(A3932,'Cód dos países'!$A$3:$C$199,3,FALSE)</f>
        <v>123</v>
      </c>
      <c r="D3932" s="29">
        <v>2007</v>
      </c>
      <c r="E3932">
        <f t="shared" si="308"/>
        <v>1232007</v>
      </c>
      <c r="F3932" s="28">
        <v>2.5</v>
      </c>
      <c r="G3932" s="28">
        <v>3</v>
      </c>
      <c r="H3932" s="28">
        <v>1.5</v>
      </c>
      <c r="I3932" s="28">
        <f t="shared" si="305"/>
        <v>0.20833333333333334</v>
      </c>
      <c r="J3932" s="28">
        <f t="shared" si="306"/>
        <v>0.5</v>
      </c>
      <c r="K3932" s="28">
        <f t="shared" si="307"/>
        <v>0.25</v>
      </c>
      <c r="L3932" s="28">
        <f t="shared" si="309"/>
        <v>0.31944444444444442</v>
      </c>
    </row>
    <row r="3933" spans="1:12" ht="15.75" x14ac:dyDescent="0.25">
      <c r="A3933" s="31" t="s">
        <v>338</v>
      </c>
      <c r="B3933" s="30" t="str">
        <f>VLOOKUP(A3933,'Cód dos países'!$A$3:$C$199,2,FALSE)</f>
        <v>MMR</v>
      </c>
      <c r="C3933" s="25">
        <f>VLOOKUP(A3933,'Cód dos países'!$A$3:$C$199,3,FALSE)</f>
        <v>123</v>
      </c>
      <c r="D3933" s="29">
        <v>2008</v>
      </c>
      <c r="E3933">
        <f t="shared" si="308"/>
        <v>1232008</v>
      </c>
      <c r="F3933" s="28">
        <v>2.5</v>
      </c>
      <c r="G3933" s="28">
        <v>3</v>
      </c>
      <c r="H3933" s="28">
        <v>1.5</v>
      </c>
      <c r="I3933" s="28">
        <f t="shared" si="305"/>
        <v>0.20833333333333334</v>
      </c>
      <c r="J3933" s="28">
        <f t="shared" si="306"/>
        <v>0.5</v>
      </c>
      <c r="K3933" s="28">
        <f t="shared" si="307"/>
        <v>0.25</v>
      </c>
      <c r="L3933" s="28">
        <f t="shared" si="309"/>
        <v>0.31944444444444442</v>
      </c>
    </row>
    <row r="3934" spans="1:12" ht="15.75" x14ac:dyDescent="0.25">
      <c r="A3934" s="31" t="s">
        <v>338</v>
      </c>
      <c r="B3934" s="30" t="str">
        <f>VLOOKUP(A3934,'Cód dos países'!$A$3:$C$199,2,FALSE)</f>
        <v>MMR</v>
      </c>
      <c r="C3934" s="25">
        <f>VLOOKUP(A3934,'Cód dos países'!$A$3:$C$199,3,FALSE)</f>
        <v>123</v>
      </c>
      <c r="D3934" s="29">
        <v>2009</v>
      </c>
      <c r="E3934">
        <f t="shared" si="308"/>
        <v>1232009</v>
      </c>
      <c r="F3934" s="28">
        <v>2.5</v>
      </c>
      <c r="G3934" s="28">
        <v>3</v>
      </c>
      <c r="H3934" s="28">
        <v>1.5</v>
      </c>
      <c r="I3934" s="28">
        <f t="shared" si="305"/>
        <v>0.20833333333333334</v>
      </c>
      <c r="J3934" s="28">
        <f t="shared" si="306"/>
        <v>0.5</v>
      </c>
      <c r="K3934" s="28">
        <f t="shared" si="307"/>
        <v>0.25</v>
      </c>
      <c r="L3934" s="28">
        <f t="shared" si="309"/>
        <v>0.31944444444444442</v>
      </c>
    </row>
    <row r="3935" spans="1:12" ht="15.75" x14ac:dyDescent="0.25">
      <c r="A3935" s="31" t="s">
        <v>338</v>
      </c>
      <c r="B3935" s="30" t="str">
        <f>VLOOKUP(A3935,'Cód dos países'!$A$3:$C$199,2,FALSE)</f>
        <v>MMR</v>
      </c>
      <c r="C3935" s="25">
        <f>VLOOKUP(A3935,'Cód dos países'!$A$3:$C$199,3,FALSE)</f>
        <v>123</v>
      </c>
      <c r="D3935" s="29">
        <v>2010</v>
      </c>
      <c r="E3935">
        <f t="shared" si="308"/>
        <v>1232010</v>
      </c>
      <c r="F3935" s="28">
        <v>0.13636363636363635</v>
      </c>
      <c r="G3935" s="28">
        <v>0.5</v>
      </c>
      <c r="H3935" s="28">
        <v>0.25</v>
      </c>
      <c r="I3935" s="28">
        <f t="shared" si="305"/>
        <v>0.13636363636363635</v>
      </c>
      <c r="J3935" s="28">
        <f t="shared" si="306"/>
        <v>0.5</v>
      </c>
      <c r="K3935" s="28">
        <f t="shared" si="307"/>
        <v>0.25</v>
      </c>
      <c r="L3935" s="28">
        <f t="shared" si="309"/>
        <v>0.29545454545454541</v>
      </c>
    </row>
    <row r="3936" spans="1:12" ht="15.75" x14ac:dyDescent="0.25">
      <c r="A3936" s="31" t="s">
        <v>338</v>
      </c>
      <c r="B3936" s="30" t="str">
        <f>VLOOKUP(A3936,'Cód dos países'!$A$3:$C$199,2,FALSE)</f>
        <v>MMR</v>
      </c>
      <c r="C3936" s="25">
        <f>VLOOKUP(A3936,'Cód dos países'!$A$3:$C$199,3,FALSE)</f>
        <v>123</v>
      </c>
      <c r="D3936" s="29">
        <v>2011</v>
      </c>
      <c r="E3936">
        <f t="shared" si="308"/>
        <v>1232011</v>
      </c>
      <c r="F3936" s="28">
        <v>0.18181818181818182</v>
      </c>
      <c r="G3936" s="28">
        <v>0.5</v>
      </c>
      <c r="H3936" s="28">
        <v>0.25</v>
      </c>
      <c r="I3936" s="28">
        <f t="shared" si="305"/>
        <v>0.18181818181818182</v>
      </c>
      <c r="J3936" s="28">
        <f t="shared" si="306"/>
        <v>0.5</v>
      </c>
      <c r="K3936" s="28">
        <f t="shared" si="307"/>
        <v>0.25</v>
      </c>
      <c r="L3936" s="28">
        <f t="shared" si="309"/>
        <v>0.31060606060606061</v>
      </c>
    </row>
    <row r="3937" spans="1:12" ht="15.75" x14ac:dyDescent="0.25">
      <c r="A3937" s="31" t="s">
        <v>338</v>
      </c>
      <c r="B3937" s="30" t="str">
        <f>VLOOKUP(A3937,'Cód dos países'!$A$3:$C$199,2,FALSE)</f>
        <v>MMR</v>
      </c>
      <c r="C3937" s="25">
        <f>VLOOKUP(A3937,'Cód dos países'!$A$3:$C$199,3,FALSE)</f>
        <v>123</v>
      </c>
      <c r="D3937" s="29">
        <v>2012</v>
      </c>
      <c r="E3937">
        <f t="shared" si="308"/>
        <v>1232012</v>
      </c>
      <c r="F3937" s="28">
        <v>0.45454545454545453</v>
      </c>
      <c r="G3937" s="28">
        <v>0.5</v>
      </c>
      <c r="H3937" s="28">
        <v>0.25</v>
      </c>
      <c r="I3937" s="28">
        <f t="shared" si="305"/>
        <v>0.45454545454545453</v>
      </c>
      <c r="J3937" s="28">
        <f t="shared" si="306"/>
        <v>0.5</v>
      </c>
      <c r="K3937" s="28">
        <f t="shared" si="307"/>
        <v>0.25</v>
      </c>
      <c r="L3937" s="28">
        <f t="shared" si="309"/>
        <v>0.40151515151515144</v>
      </c>
    </row>
    <row r="3938" spans="1:12" ht="15.75" x14ac:dyDescent="0.25">
      <c r="A3938" s="31" t="s">
        <v>338</v>
      </c>
      <c r="B3938" s="30" t="str">
        <f>VLOOKUP(A3938,'Cód dos países'!$A$3:$C$199,2,FALSE)</f>
        <v>MMR</v>
      </c>
      <c r="C3938" s="25">
        <f>VLOOKUP(A3938,'Cód dos países'!$A$3:$C$199,3,FALSE)</f>
        <v>123</v>
      </c>
      <c r="D3938" s="29">
        <v>2013</v>
      </c>
      <c r="E3938">
        <f t="shared" si="308"/>
        <v>1232013</v>
      </c>
      <c r="F3938" s="28">
        <v>0.45454545454545453</v>
      </c>
      <c r="G3938" s="28">
        <v>0.5</v>
      </c>
      <c r="H3938" s="28">
        <v>0.25</v>
      </c>
      <c r="I3938" s="28">
        <f t="shared" si="305"/>
        <v>0.45454545454545453</v>
      </c>
      <c r="J3938" s="28">
        <f t="shared" si="306"/>
        <v>0.5</v>
      </c>
      <c r="K3938" s="28">
        <f t="shared" si="307"/>
        <v>0.25</v>
      </c>
      <c r="L3938" s="28">
        <f t="shared" si="309"/>
        <v>0.40151515151515144</v>
      </c>
    </row>
    <row r="3939" spans="1:12" ht="15.75" x14ac:dyDescent="0.25">
      <c r="A3939" s="31" t="s">
        <v>338</v>
      </c>
      <c r="B3939" s="30" t="str">
        <f>VLOOKUP(A3939,'Cód dos países'!$A$3:$C$199,2,FALSE)</f>
        <v>MMR</v>
      </c>
      <c r="C3939" s="25">
        <f>VLOOKUP(A3939,'Cód dos países'!$A$3:$C$199,3,FALSE)</f>
        <v>123</v>
      </c>
      <c r="D3939" s="29">
        <v>2014</v>
      </c>
      <c r="E3939">
        <f t="shared" si="308"/>
        <v>1232014</v>
      </c>
      <c r="F3939" s="28">
        <v>0.40909090909090912</v>
      </c>
      <c r="G3939" s="28">
        <v>0.5</v>
      </c>
      <c r="H3939" s="28">
        <v>0.25</v>
      </c>
      <c r="I3939" s="28">
        <f t="shared" si="305"/>
        <v>0.40909090909090912</v>
      </c>
      <c r="J3939" s="28">
        <f t="shared" si="306"/>
        <v>0.5</v>
      </c>
      <c r="K3939" s="28">
        <f t="shared" si="307"/>
        <v>0.25</v>
      </c>
      <c r="L3939" s="28">
        <f t="shared" si="309"/>
        <v>0.3863636363636363</v>
      </c>
    </row>
    <row r="3940" spans="1:12" ht="15.75" x14ac:dyDescent="0.25">
      <c r="A3940" s="31" t="s">
        <v>213</v>
      </c>
      <c r="B3940" s="30" t="str">
        <f>VLOOKUP(A3940,'Cód dos países'!$A$3:$C$199,2,FALSE)</f>
        <v>NAM</v>
      </c>
      <c r="C3940" s="25">
        <f>VLOOKUP(A3940,'Cód dos países'!$A$3:$C$199,3,FALSE)</f>
        <v>124</v>
      </c>
      <c r="D3940" s="29">
        <v>1983</v>
      </c>
      <c r="E3940">
        <f t="shared" si="308"/>
        <v>1241983</v>
      </c>
      <c r="F3940" s="28" t="s">
        <v>433</v>
      </c>
      <c r="G3940" s="28" t="s">
        <v>433</v>
      </c>
      <c r="H3940" s="28" t="s">
        <v>433</v>
      </c>
      <c r="I3940" s="28" t="str">
        <f t="shared" si="305"/>
        <v/>
      </c>
      <c r="J3940" s="28" t="str">
        <f t="shared" si="306"/>
        <v/>
      </c>
      <c r="K3940" s="28" t="str">
        <f t="shared" si="307"/>
        <v/>
      </c>
      <c r="L3940" s="28" t="str">
        <f t="shared" si="309"/>
        <v xml:space="preserve"> </v>
      </c>
    </row>
    <row r="3941" spans="1:12" ht="15.75" x14ac:dyDescent="0.25">
      <c r="A3941" s="31" t="s">
        <v>213</v>
      </c>
      <c r="B3941" s="30" t="str">
        <f>VLOOKUP(A3941,'Cód dos países'!$A$3:$C$199,2,FALSE)</f>
        <v>NAM</v>
      </c>
      <c r="C3941" s="25">
        <f>VLOOKUP(A3941,'Cód dos países'!$A$3:$C$199,3,FALSE)</f>
        <v>124</v>
      </c>
      <c r="D3941" s="29">
        <v>1984</v>
      </c>
      <c r="E3941">
        <f t="shared" si="308"/>
        <v>1241984</v>
      </c>
      <c r="F3941" s="28" t="s">
        <v>433</v>
      </c>
      <c r="G3941" s="28" t="s">
        <v>433</v>
      </c>
      <c r="H3941" s="28" t="s">
        <v>433</v>
      </c>
      <c r="I3941" s="28" t="str">
        <f t="shared" si="305"/>
        <v/>
      </c>
      <c r="J3941" s="28" t="str">
        <f t="shared" si="306"/>
        <v/>
      </c>
      <c r="K3941" s="28" t="str">
        <f t="shared" si="307"/>
        <v/>
      </c>
      <c r="L3941" s="28" t="str">
        <f t="shared" si="309"/>
        <v xml:space="preserve"> </v>
      </c>
    </row>
    <row r="3942" spans="1:12" ht="15.75" x14ac:dyDescent="0.25">
      <c r="A3942" s="31" t="s">
        <v>213</v>
      </c>
      <c r="B3942" s="30" t="str">
        <f>VLOOKUP(A3942,'Cód dos países'!$A$3:$C$199,2,FALSE)</f>
        <v>NAM</v>
      </c>
      <c r="C3942" s="25">
        <f>VLOOKUP(A3942,'Cód dos países'!$A$3:$C$199,3,FALSE)</f>
        <v>124</v>
      </c>
      <c r="D3942" s="29">
        <v>1985</v>
      </c>
      <c r="E3942">
        <f t="shared" si="308"/>
        <v>1241985</v>
      </c>
      <c r="F3942" s="28" t="s">
        <v>433</v>
      </c>
      <c r="G3942" s="28" t="s">
        <v>433</v>
      </c>
      <c r="H3942" s="28" t="s">
        <v>433</v>
      </c>
      <c r="I3942" s="28" t="str">
        <f t="shared" si="305"/>
        <v/>
      </c>
      <c r="J3942" s="28" t="str">
        <f t="shared" si="306"/>
        <v/>
      </c>
      <c r="K3942" s="28" t="str">
        <f t="shared" si="307"/>
        <v/>
      </c>
      <c r="L3942" s="28" t="str">
        <f t="shared" si="309"/>
        <v xml:space="preserve"> </v>
      </c>
    </row>
    <row r="3943" spans="1:12" ht="15.75" x14ac:dyDescent="0.25">
      <c r="A3943" s="31" t="s">
        <v>213</v>
      </c>
      <c r="B3943" s="30" t="str">
        <f>VLOOKUP(A3943,'Cód dos países'!$A$3:$C$199,2,FALSE)</f>
        <v>NAM</v>
      </c>
      <c r="C3943" s="25">
        <f>VLOOKUP(A3943,'Cód dos países'!$A$3:$C$199,3,FALSE)</f>
        <v>124</v>
      </c>
      <c r="D3943" s="29">
        <v>1986</v>
      </c>
      <c r="E3943">
        <f t="shared" si="308"/>
        <v>1241986</v>
      </c>
      <c r="F3943" s="28" t="s">
        <v>433</v>
      </c>
      <c r="G3943" s="28" t="s">
        <v>433</v>
      </c>
      <c r="H3943" s="28" t="s">
        <v>433</v>
      </c>
      <c r="I3943" s="28" t="str">
        <f t="shared" si="305"/>
        <v/>
      </c>
      <c r="J3943" s="28" t="str">
        <f t="shared" si="306"/>
        <v/>
      </c>
      <c r="K3943" s="28" t="str">
        <f t="shared" si="307"/>
        <v/>
      </c>
      <c r="L3943" s="28" t="str">
        <f t="shared" si="309"/>
        <v xml:space="preserve"> </v>
      </c>
    </row>
    <row r="3944" spans="1:12" ht="15.75" x14ac:dyDescent="0.25">
      <c r="A3944" s="31" t="s">
        <v>213</v>
      </c>
      <c r="B3944" s="30" t="str">
        <f>VLOOKUP(A3944,'Cód dos países'!$A$3:$C$199,2,FALSE)</f>
        <v>NAM</v>
      </c>
      <c r="C3944" s="25">
        <f>VLOOKUP(A3944,'Cód dos países'!$A$3:$C$199,3,FALSE)</f>
        <v>124</v>
      </c>
      <c r="D3944" s="29">
        <v>1987</v>
      </c>
      <c r="E3944">
        <f t="shared" si="308"/>
        <v>1241987</v>
      </c>
      <c r="F3944" s="28" t="s">
        <v>433</v>
      </c>
      <c r="G3944" s="28" t="s">
        <v>433</v>
      </c>
      <c r="H3944" s="28" t="s">
        <v>433</v>
      </c>
      <c r="I3944" s="28" t="str">
        <f t="shared" si="305"/>
        <v/>
      </c>
      <c r="J3944" s="28" t="str">
        <f t="shared" si="306"/>
        <v/>
      </c>
      <c r="K3944" s="28" t="str">
        <f t="shared" si="307"/>
        <v/>
      </c>
      <c r="L3944" s="28" t="str">
        <f t="shared" si="309"/>
        <v xml:space="preserve"> </v>
      </c>
    </row>
    <row r="3945" spans="1:12" ht="15.75" x14ac:dyDescent="0.25">
      <c r="A3945" s="31" t="s">
        <v>213</v>
      </c>
      <c r="B3945" s="30" t="str">
        <f>VLOOKUP(A3945,'Cód dos países'!$A$3:$C$199,2,FALSE)</f>
        <v>NAM</v>
      </c>
      <c r="C3945" s="25">
        <f>VLOOKUP(A3945,'Cód dos países'!$A$3:$C$199,3,FALSE)</f>
        <v>124</v>
      </c>
      <c r="D3945" s="29">
        <v>1988</v>
      </c>
      <c r="E3945">
        <f t="shared" si="308"/>
        <v>1241988</v>
      </c>
      <c r="F3945" s="28" t="s">
        <v>433</v>
      </c>
      <c r="G3945" s="28" t="s">
        <v>433</v>
      </c>
      <c r="H3945" s="28" t="s">
        <v>433</v>
      </c>
      <c r="I3945" s="28" t="str">
        <f t="shared" si="305"/>
        <v/>
      </c>
      <c r="J3945" s="28" t="str">
        <f t="shared" si="306"/>
        <v/>
      </c>
      <c r="K3945" s="28" t="str">
        <f t="shared" si="307"/>
        <v/>
      </c>
      <c r="L3945" s="28" t="str">
        <f t="shared" si="309"/>
        <v xml:space="preserve"> </v>
      </c>
    </row>
    <row r="3946" spans="1:12" ht="15.75" x14ac:dyDescent="0.25">
      <c r="A3946" s="31" t="s">
        <v>213</v>
      </c>
      <c r="B3946" s="30" t="str">
        <f>VLOOKUP(A3946,'Cód dos países'!$A$3:$C$199,2,FALSE)</f>
        <v>NAM</v>
      </c>
      <c r="C3946" s="25">
        <f>VLOOKUP(A3946,'Cód dos países'!$A$3:$C$199,3,FALSE)</f>
        <v>124</v>
      </c>
      <c r="D3946" s="29">
        <v>1989</v>
      </c>
      <c r="E3946">
        <f t="shared" si="308"/>
        <v>1241989</v>
      </c>
      <c r="F3946" s="28" t="s">
        <v>433</v>
      </c>
      <c r="G3946" s="28" t="s">
        <v>433</v>
      </c>
      <c r="H3946" s="28" t="s">
        <v>433</v>
      </c>
      <c r="I3946" s="28" t="str">
        <f t="shared" si="305"/>
        <v/>
      </c>
      <c r="J3946" s="28" t="str">
        <f t="shared" si="306"/>
        <v/>
      </c>
      <c r="K3946" s="28" t="str">
        <f t="shared" si="307"/>
        <v/>
      </c>
      <c r="L3946" s="28" t="str">
        <f t="shared" si="309"/>
        <v xml:space="preserve"> </v>
      </c>
    </row>
    <row r="3947" spans="1:12" ht="15.75" x14ac:dyDescent="0.25">
      <c r="A3947" s="31" t="s">
        <v>213</v>
      </c>
      <c r="B3947" s="30" t="str">
        <f>VLOOKUP(A3947,'Cód dos países'!$A$3:$C$199,2,FALSE)</f>
        <v>NAM</v>
      </c>
      <c r="C3947" s="25">
        <f>VLOOKUP(A3947,'Cód dos países'!$A$3:$C$199,3,FALSE)</f>
        <v>124</v>
      </c>
      <c r="D3947" s="29">
        <v>1990</v>
      </c>
      <c r="E3947">
        <f t="shared" si="308"/>
        <v>1241990</v>
      </c>
      <c r="F3947" s="28">
        <v>7</v>
      </c>
      <c r="G3947" s="28">
        <v>2</v>
      </c>
      <c r="H3947" s="28">
        <v>3</v>
      </c>
      <c r="I3947" s="28">
        <f t="shared" si="305"/>
        <v>0.58333333333333337</v>
      </c>
      <c r="J3947" s="28">
        <f t="shared" si="306"/>
        <v>0.33333333333333331</v>
      </c>
      <c r="K3947" s="28">
        <f t="shared" si="307"/>
        <v>0.5</v>
      </c>
      <c r="L3947" s="28">
        <f t="shared" si="309"/>
        <v>0.47222222222222221</v>
      </c>
    </row>
    <row r="3948" spans="1:12" ht="15.75" x14ac:dyDescent="0.25">
      <c r="A3948" s="31" t="s">
        <v>213</v>
      </c>
      <c r="B3948" s="30" t="str">
        <f>VLOOKUP(A3948,'Cód dos países'!$A$3:$C$199,2,FALSE)</f>
        <v>NAM</v>
      </c>
      <c r="C3948" s="25">
        <f>VLOOKUP(A3948,'Cód dos países'!$A$3:$C$199,3,FALSE)</f>
        <v>124</v>
      </c>
      <c r="D3948" s="29">
        <v>1991</v>
      </c>
      <c r="E3948">
        <f t="shared" si="308"/>
        <v>1241991</v>
      </c>
      <c r="F3948" s="28">
        <v>7</v>
      </c>
      <c r="G3948" s="28">
        <v>2</v>
      </c>
      <c r="H3948" s="28">
        <v>4</v>
      </c>
      <c r="I3948" s="28">
        <f t="shared" si="305"/>
        <v>0.58333333333333337</v>
      </c>
      <c r="J3948" s="28">
        <f t="shared" si="306"/>
        <v>0.33333333333333331</v>
      </c>
      <c r="K3948" s="28">
        <f t="shared" si="307"/>
        <v>0.66666666666666663</v>
      </c>
      <c r="L3948" s="28">
        <f t="shared" si="309"/>
        <v>0.52777777777777779</v>
      </c>
    </row>
    <row r="3949" spans="1:12" ht="15.75" x14ac:dyDescent="0.25">
      <c r="A3949" s="31" t="s">
        <v>213</v>
      </c>
      <c r="B3949" s="30" t="str">
        <f>VLOOKUP(A3949,'Cód dos países'!$A$3:$C$199,2,FALSE)</f>
        <v>NAM</v>
      </c>
      <c r="C3949" s="25">
        <f>VLOOKUP(A3949,'Cód dos países'!$A$3:$C$199,3,FALSE)</f>
        <v>124</v>
      </c>
      <c r="D3949" s="29">
        <v>1992</v>
      </c>
      <c r="E3949">
        <f t="shared" si="308"/>
        <v>1241992</v>
      </c>
      <c r="F3949" s="28">
        <v>6</v>
      </c>
      <c r="G3949" s="28">
        <v>4</v>
      </c>
      <c r="H3949" s="28">
        <v>4</v>
      </c>
      <c r="I3949" s="28">
        <f t="shared" si="305"/>
        <v>0.5</v>
      </c>
      <c r="J3949" s="28">
        <f t="shared" si="306"/>
        <v>0.66666666666666663</v>
      </c>
      <c r="K3949" s="28">
        <f t="shared" si="307"/>
        <v>0.66666666666666663</v>
      </c>
      <c r="L3949" s="28">
        <f t="shared" si="309"/>
        <v>0.61111111111111105</v>
      </c>
    </row>
    <row r="3950" spans="1:12" ht="15.75" x14ac:dyDescent="0.25">
      <c r="A3950" s="31" t="s">
        <v>213</v>
      </c>
      <c r="B3950" s="30" t="str">
        <f>VLOOKUP(A3950,'Cód dos países'!$A$3:$C$199,2,FALSE)</f>
        <v>NAM</v>
      </c>
      <c r="C3950" s="25">
        <f>VLOOKUP(A3950,'Cód dos países'!$A$3:$C$199,3,FALSE)</f>
        <v>124</v>
      </c>
      <c r="D3950" s="29">
        <v>1993</v>
      </c>
      <c r="E3950">
        <f t="shared" si="308"/>
        <v>1241993</v>
      </c>
      <c r="F3950" s="28">
        <v>6</v>
      </c>
      <c r="G3950" s="28">
        <v>5</v>
      </c>
      <c r="H3950" s="28">
        <v>5</v>
      </c>
      <c r="I3950" s="28">
        <f t="shared" si="305"/>
        <v>0.5</v>
      </c>
      <c r="J3950" s="28">
        <f t="shared" si="306"/>
        <v>0.83333333333333337</v>
      </c>
      <c r="K3950" s="28">
        <f t="shared" si="307"/>
        <v>0.83333333333333337</v>
      </c>
      <c r="L3950" s="28">
        <f t="shared" si="309"/>
        <v>0.72222222222222221</v>
      </c>
    </row>
    <row r="3951" spans="1:12" ht="15.75" x14ac:dyDescent="0.25">
      <c r="A3951" s="31" t="s">
        <v>213</v>
      </c>
      <c r="B3951" s="30" t="str">
        <f>VLOOKUP(A3951,'Cód dos países'!$A$3:$C$199,2,FALSE)</f>
        <v>NAM</v>
      </c>
      <c r="C3951" s="25">
        <f>VLOOKUP(A3951,'Cód dos países'!$A$3:$C$199,3,FALSE)</f>
        <v>124</v>
      </c>
      <c r="D3951" s="29">
        <v>1994</v>
      </c>
      <c r="E3951">
        <f t="shared" si="308"/>
        <v>1241994</v>
      </c>
      <c r="F3951" s="28">
        <v>6</v>
      </c>
      <c r="G3951" s="28">
        <v>5</v>
      </c>
      <c r="H3951" s="28">
        <v>5</v>
      </c>
      <c r="I3951" s="28">
        <f t="shared" si="305"/>
        <v>0.5</v>
      </c>
      <c r="J3951" s="28">
        <f t="shared" si="306"/>
        <v>0.83333333333333337</v>
      </c>
      <c r="K3951" s="28">
        <f t="shared" si="307"/>
        <v>0.83333333333333337</v>
      </c>
      <c r="L3951" s="28">
        <f t="shared" si="309"/>
        <v>0.72222222222222221</v>
      </c>
    </row>
    <row r="3952" spans="1:12" ht="15.75" x14ac:dyDescent="0.25">
      <c r="A3952" s="31" t="s">
        <v>213</v>
      </c>
      <c r="B3952" s="30" t="str">
        <f>VLOOKUP(A3952,'Cód dos países'!$A$3:$C$199,2,FALSE)</f>
        <v>NAM</v>
      </c>
      <c r="C3952" s="25">
        <f>VLOOKUP(A3952,'Cód dos países'!$A$3:$C$199,3,FALSE)</f>
        <v>124</v>
      </c>
      <c r="D3952" s="29">
        <v>1995</v>
      </c>
      <c r="E3952">
        <f t="shared" si="308"/>
        <v>1241995</v>
      </c>
      <c r="F3952" s="28">
        <v>4</v>
      </c>
      <c r="G3952" s="28">
        <v>6</v>
      </c>
      <c r="H3952" s="28">
        <v>5</v>
      </c>
      <c r="I3952" s="28">
        <f t="shared" si="305"/>
        <v>0.33333333333333331</v>
      </c>
      <c r="J3952" s="28">
        <f t="shared" si="306"/>
        <v>1</v>
      </c>
      <c r="K3952" s="28">
        <f t="shared" si="307"/>
        <v>0.83333333333333337</v>
      </c>
      <c r="L3952" s="28">
        <f t="shared" si="309"/>
        <v>0.72222222222222221</v>
      </c>
    </row>
    <row r="3953" spans="1:12" ht="15.75" x14ac:dyDescent="0.25">
      <c r="A3953" s="31" t="s">
        <v>213</v>
      </c>
      <c r="B3953" s="30" t="str">
        <f>VLOOKUP(A3953,'Cód dos países'!$A$3:$C$199,2,FALSE)</f>
        <v>NAM</v>
      </c>
      <c r="C3953" s="25">
        <f>VLOOKUP(A3953,'Cód dos países'!$A$3:$C$199,3,FALSE)</f>
        <v>124</v>
      </c>
      <c r="D3953" s="29">
        <v>1996</v>
      </c>
      <c r="E3953">
        <f t="shared" si="308"/>
        <v>1241996</v>
      </c>
      <c r="F3953" s="28">
        <v>6</v>
      </c>
      <c r="G3953" s="28">
        <v>6</v>
      </c>
      <c r="H3953" s="28">
        <v>4</v>
      </c>
      <c r="I3953" s="28">
        <f t="shared" si="305"/>
        <v>0.5</v>
      </c>
      <c r="J3953" s="28">
        <f t="shared" si="306"/>
        <v>1</v>
      </c>
      <c r="K3953" s="28">
        <f t="shared" si="307"/>
        <v>0.66666666666666663</v>
      </c>
      <c r="L3953" s="28">
        <f t="shared" si="309"/>
        <v>0.72222222222222221</v>
      </c>
    </row>
    <row r="3954" spans="1:12" ht="15.75" x14ac:dyDescent="0.25">
      <c r="A3954" s="31" t="s">
        <v>213</v>
      </c>
      <c r="B3954" s="30" t="str">
        <f>VLOOKUP(A3954,'Cód dos países'!$A$3:$C$199,2,FALSE)</f>
        <v>NAM</v>
      </c>
      <c r="C3954" s="25">
        <f>VLOOKUP(A3954,'Cód dos países'!$A$3:$C$199,3,FALSE)</f>
        <v>124</v>
      </c>
      <c r="D3954" s="29">
        <v>1997</v>
      </c>
      <c r="E3954">
        <f t="shared" si="308"/>
        <v>1241997</v>
      </c>
      <c r="F3954" s="28">
        <v>10</v>
      </c>
      <c r="G3954" s="28">
        <v>6</v>
      </c>
      <c r="H3954" s="28">
        <v>3</v>
      </c>
      <c r="I3954" s="28">
        <f t="shared" si="305"/>
        <v>0.83333333333333337</v>
      </c>
      <c r="J3954" s="28">
        <f t="shared" si="306"/>
        <v>1</v>
      </c>
      <c r="K3954" s="28">
        <f t="shared" si="307"/>
        <v>0.5</v>
      </c>
      <c r="L3954" s="28">
        <f t="shared" si="309"/>
        <v>0.77777777777777779</v>
      </c>
    </row>
    <row r="3955" spans="1:12" ht="15.75" x14ac:dyDescent="0.25">
      <c r="A3955" s="31" t="s">
        <v>213</v>
      </c>
      <c r="B3955" s="30" t="str">
        <f>VLOOKUP(A3955,'Cód dos países'!$A$3:$C$199,2,FALSE)</f>
        <v>NAM</v>
      </c>
      <c r="C3955" s="25">
        <f>VLOOKUP(A3955,'Cód dos países'!$A$3:$C$199,3,FALSE)</f>
        <v>124</v>
      </c>
      <c r="D3955" s="29">
        <v>1998</v>
      </c>
      <c r="E3955">
        <f t="shared" si="308"/>
        <v>1241998</v>
      </c>
      <c r="F3955" s="28">
        <v>9</v>
      </c>
      <c r="G3955" s="28">
        <v>6</v>
      </c>
      <c r="H3955" s="28">
        <v>3</v>
      </c>
      <c r="I3955" s="28">
        <f t="shared" si="305"/>
        <v>0.75</v>
      </c>
      <c r="J3955" s="28">
        <f t="shared" si="306"/>
        <v>1</v>
      </c>
      <c r="K3955" s="28">
        <f t="shared" si="307"/>
        <v>0.5</v>
      </c>
      <c r="L3955" s="28">
        <f t="shared" si="309"/>
        <v>0.74999999999999989</v>
      </c>
    </row>
    <row r="3956" spans="1:12" ht="15.75" x14ac:dyDescent="0.25">
      <c r="A3956" s="31" t="s">
        <v>213</v>
      </c>
      <c r="B3956" s="30" t="str">
        <f>VLOOKUP(A3956,'Cód dos países'!$A$3:$C$199,2,FALSE)</f>
        <v>NAM</v>
      </c>
      <c r="C3956" s="25">
        <f>VLOOKUP(A3956,'Cód dos países'!$A$3:$C$199,3,FALSE)</f>
        <v>124</v>
      </c>
      <c r="D3956" s="29">
        <v>1999</v>
      </c>
      <c r="E3956">
        <f t="shared" si="308"/>
        <v>1241999</v>
      </c>
      <c r="F3956" s="28">
        <v>9</v>
      </c>
      <c r="G3956" s="28">
        <v>6</v>
      </c>
      <c r="H3956" s="28">
        <v>3</v>
      </c>
      <c r="I3956" s="28">
        <f t="shared" si="305"/>
        <v>0.75</v>
      </c>
      <c r="J3956" s="28">
        <f t="shared" si="306"/>
        <v>1</v>
      </c>
      <c r="K3956" s="28">
        <f t="shared" si="307"/>
        <v>0.5</v>
      </c>
      <c r="L3956" s="28">
        <f t="shared" si="309"/>
        <v>0.74999999999999989</v>
      </c>
    </row>
    <row r="3957" spans="1:12" ht="15.75" x14ac:dyDescent="0.25">
      <c r="A3957" s="31" t="s">
        <v>213</v>
      </c>
      <c r="B3957" s="30" t="str">
        <f>VLOOKUP(A3957,'Cód dos países'!$A$3:$C$199,2,FALSE)</f>
        <v>NAM</v>
      </c>
      <c r="C3957" s="25">
        <f>VLOOKUP(A3957,'Cód dos países'!$A$3:$C$199,3,FALSE)</f>
        <v>124</v>
      </c>
      <c r="D3957" s="29">
        <v>2000</v>
      </c>
      <c r="E3957">
        <f t="shared" si="308"/>
        <v>1242000</v>
      </c>
      <c r="F3957" s="28">
        <v>9</v>
      </c>
      <c r="G3957" s="28">
        <v>6</v>
      </c>
      <c r="H3957" s="28">
        <v>3</v>
      </c>
      <c r="I3957" s="28">
        <f t="shared" si="305"/>
        <v>0.75</v>
      </c>
      <c r="J3957" s="28">
        <f t="shared" si="306"/>
        <v>1</v>
      </c>
      <c r="K3957" s="28">
        <f t="shared" si="307"/>
        <v>0.5</v>
      </c>
      <c r="L3957" s="28">
        <f t="shared" si="309"/>
        <v>0.74999999999999989</v>
      </c>
    </row>
    <row r="3958" spans="1:12" ht="15.75" x14ac:dyDescent="0.25">
      <c r="A3958" s="31" t="s">
        <v>213</v>
      </c>
      <c r="B3958" s="30" t="str">
        <f>VLOOKUP(A3958,'Cód dos países'!$A$3:$C$199,2,FALSE)</f>
        <v>NAM</v>
      </c>
      <c r="C3958" s="25">
        <f>VLOOKUP(A3958,'Cód dos países'!$A$3:$C$199,3,FALSE)</f>
        <v>124</v>
      </c>
      <c r="D3958" s="29">
        <v>2001</v>
      </c>
      <c r="E3958">
        <f t="shared" si="308"/>
        <v>1242001</v>
      </c>
      <c r="F3958" s="28">
        <v>9.5</v>
      </c>
      <c r="G3958" s="28">
        <v>6</v>
      </c>
      <c r="H3958" s="28">
        <v>2</v>
      </c>
      <c r="I3958" s="28">
        <f t="shared" si="305"/>
        <v>0.79166666666666663</v>
      </c>
      <c r="J3958" s="28">
        <f t="shared" si="306"/>
        <v>1</v>
      </c>
      <c r="K3958" s="28">
        <f t="shared" si="307"/>
        <v>0.33333333333333331</v>
      </c>
      <c r="L3958" s="28">
        <f t="shared" si="309"/>
        <v>0.70833333333333326</v>
      </c>
    </row>
    <row r="3959" spans="1:12" ht="15.75" x14ac:dyDescent="0.25">
      <c r="A3959" s="31" t="s">
        <v>213</v>
      </c>
      <c r="B3959" s="30" t="str">
        <f>VLOOKUP(A3959,'Cód dos países'!$A$3:$C$199,2,FALSE)</f>
        <v>NAM</v>
      </c>
      <c r="C3959" s="25">
        <f>VLOOKUP(A3959,'Cód dos países'!$A$3:$C$199,3,FALSE)</f>
        <v>124</v>
      </c>
      <c r="D3959" s="29">
        <v>2002</v>
      </c>
      <c r="E3959">
        <f t="shared" si="308"/>
        <v>1242002</v>
      </c>
      <c r="F3959" s="28">
        <v>10</v>
      </c>
      <c r="G3959" s="28">
        <v>6</v>
      </c>
      <c r="H3959" s="28">
        <v>1.5</v>
      </c>
      <c r="I3959" s="28">
        <f t="shared" si="305"/>
        <v>0.83333333333333337</v>
      </c>
      <c r="J3959" s="28">
        <f t="shared" si="306"/>
        <v>1</v>
      </c>
      <c r="K3959" s="28">
        <f t="shared" si="307"/>
        <v>0.25</v>
      </c>
      <c r="L3959" s="28">
        <f t="shared" si="309"/>
        <v>0.69444444444444453</v>
      </c>
    </row>
    <row r="3960" spans="1:12" ht="15.75" x14ac:dyDescent="0.25">
      <c r="A3960" s="31" t="s">
        <v>213</v>
      </c>
      <c r="B3960" s="30" t="str">
        <f>VLOOKUP(A3960,'Cód dos países'!$A$3:$C$199,2,FALSE)</f>
        <v>NAM</v>
      </c>
      <c r="C3960" s="25">
        <f>VLOOKUP(A3960,'Cód dos países'!$A$3:$C$199,3,FALSE)</f>
        <v>124</v>
      </c>
      <c r="D3960" s="29">
        <v>2003</v>
      </c>
      <c r="E3960">
        <f t="shared" si="308"/>
        <v>1242003</v>
      </c>
      <c r="F3960" s="28">
        <v>10</v>
      </c>
      <c r="G3960" s="28">
        <v>6</v>
      </c>
      <c r="H3960" s="28">
        <v>1.5</v>
      </c>
      <c r="I3960" s="28">
        <f t="shared" si="305"/>
        <v>0.83333333333333337</v>
      </c>
      <c r="J3960" s="28">
        <f t="shared" si="306"/>
        <v>1</v>
      </c>
      <c r="K3960" s="28">
        <f t="shared" si="307"/>
        <v>0.25</v>
      </c>
      <c r="L3960" s="28">
        <f t="shared" si="309"/>
        <v>0.69444444444444453</v>
      </c>
    </row>
    <row r="3961" spans="1:12" ht="15.75" x14ac:dyDescent="0.25">
      <c r="A3961" s="31" t="s">
        <v>213</v>
      </c>
      <c r="B3961" s="30" t="str">
        <f>VLOOKUP(A3961,'Cód dos países'!$A$3:$C$199,2,FALSE)</f>
        <v>NAM</v>
      </c>
      <c r="C3961" s="25">
        <f>VLOOKUP(A3961,'Cód dos países'!$A$3:$C$199,3,FALSE)</f>
        <v>124</v>
      </c>
      <c r="D3961" s="29">
        <v>2004</v>
      </c>
      <c r="E3961">
        <f t="shared" si="308"/>
        <v>1242004</v>
      </c>
      <c r="F3961" s="28">
        <v>10</v>
      </c>
      <c r="G3961" s="28">
        <v>5</v>
      </c>
      <c r="H3961" s="28">
        <v>1.5</v>
      </c>
      <c r="I3961" s="28">
        <f t="shared" si="305"/>
        <v>0.83333333333333337</v>
      </c>
      <c r="J3961" s="28">
        <f t="shared" si="306"/>
        <v>0.83333333333333337</v>
      </c>
      <c r="K3961" s="28">
        <f t="shared" si="307"/>
        <v>0.25</v>
      </c>
      <c r="L3961" s="28">
        <f t="shared" si="309"/>
        <v>0.63888888888888895</v>
      </c>
    </row>
    <row r="3962" spans="1:12" ht="15.75" x14ac:dyDescent="0.25">
      <c r="A3962" s="31" t="s">
        <v>213</v>
      </c>
      <c r="B3962" s="30" t="str">
        <f>VLOOKUP(A3962,'Cód dos países'!$A$3:$C$199,2,FALSE)</f>
        <v>NAM</v>
      </c>
      <c r="C3962" s="25">
        <f>VLOOKUP(A3962,'Cód dos países'!$A$3:$C$199,3,FALSE)</f>
        <v>124</v>
      </c>
      <c r="D3962" s="29">
        <v>2005</v>
      </c>
      <c r="E3962">
        <f t="shared" si="308"/>
        <v>1242005</v>
      </c>
      <c r="F3962" s="28">
        <v>10</v>
      </c>
      <c r="G3962" s="28">
        <v>5</v>
      </c>
      <c r="H3962" s="28">
        <v>1.5</v>
      </c>
      <c r="I3962" s="28">
        <f t="shared" si="305"/>
        <v>0.83333333333333337</v>
      </c>
      <c r="J3962" s="28">
        <f t="shared" si="306"/>
        <v>0.83333333333333337</v>
      </c>
      <c r="K3962" s="28">
        <f t="shared" si="307"/>
        <v>0.25</v>
      </c>
      <c r="L3962" s="28">
        <f t="shared" si="309"/>
        <v>0.63888888888888895</v>
      </c>
    </row>
    <row r="3963" spans="1:12" ht="15.75" x14ac:dyDescent="0.25">
      <c r="A3963" s="31" t="s">
        <v>213</v>
      </c>
      <c r="B3963" s="30" t="str">
        <f>VLOOKUP(A3963,'Cód dos países'!$A$3:$C$199,2,FALSE)</f>
        <v>NAM</v>
      </c>
      <c r="C3963" s="25">
        <f>VLOOKUP(A3963,'Cód dos países'!$A$3:$C$199,3,FALSE)</f>
        <v>124</v>
      </c>
      <c r="D3963" s="29">
        <v>2006</v>
      </c>
      <c r="E3963">
        <f t="shared" si="308"/>
        <v>1242006</v>
      </c>
      <c r="F3963" s="28">
        <v>10</v>
      </c>
      <c r="G3963" s="28">
        <v>5</v>
      </c>
      <c r="H3963" s="28">
        <v>1.5</v>
      </c>
      <c r="I3963" s="28">
        <f t="shared" si="305"/>
        <v>0.83333333333333337</v>
      </c>
      <c r="J3963" s="28">
        <f t="shared" si="306"/>
        <v>0.83333333333333337</v>
      </c>
      <c r="K3963" s="28">
        <f t="shared" si="307"/>
        <v>0.25</v>
      </c>
      <c r="L3963" s="28">
        <f t="shared" si="309"/>
        <v>0.63888888888888895</v>
      </c>
    </row>
    <row r="3964" spans="1:12" ht="15.75" x14ac:dyDescent="0.25">
      <c r="A3964" s="31" t="s">
        <v>213</v>
      </c>
      <c r="B3964" s="30" t="str">
        <f>VLOOKUP(A3964,'Cód dos países'!$A$3:$C$199,2,FALSE)</f>
        <v>NAM</v>
      </c>
      <c r="C3964" s="25">
        <f>VLOOKUP(A3964,'Cód dos países'!$A$3:$C$199,3,FALSE)</f>
        <v>124</v>
      </c>
      <c r="D3964" s="29">
        <v>2007</v>
      </c>
      <c r="E3964">
        <f t="shared" si="308"/>
        <v>1242007</v>
      </c>
      <c r="F3964" s="28">
        <v>10</v>
      </c>
      <c r="G3964" s="28">
        <v>5</v>
      </c>
      <c r="H3964" s="28">
        <v>1.5</v>
      </c>
      <c r="I3964" s="28">
        <f t="shared" si="305"/>
        <v>0.83333333333333337</v>
      </c>
      <c r="J3964" s="28">
        <f t="shared" si="306"/>
        <v>0.83333333333333337</v>
      </c>
      <c r="K3964" s="28">
        <f t="shared" si="307"/>
        <v>0.25</v>
      </c>
      <c r="L3964" s="28">
        <f t="shared" si="309"/>
        <v>0.63888888888888895</v>
      </c>
    </row>
    <row r="3965" spans="1:12" ht="15.75" x14ac:dyDescent="0.25">
      <c r="A3965" s="31" t="s">
        <v>213</v>
      </c>
      <c r="B3965" s="30" t="str">
        <f>VLOOKUP(A3965,'Cód dos países'!$A$3:$C$199,2,FALSE)</f>
        <v>NAM</v>
      </c>
      <c r="C3965" s="25">
        <f>VLOOKUP(A3965,'Cód dos países'!$A$3:$C$199,3,FALSE)</f>
        <v>124</v>
      </c>
      <c r="D3965" s="29">
        <v>2008</v>
      </c>
      <c r="E3965">
        <f t="shared" si="308"/>
        <v>1242008</v>
      </c>
      <c r="F3965" s="28">
        <v>10</v>
      </c>
      <c r="G3965" s="28">
        <v>5</v>
      </c>
      <c r="H3965" s="28">
        <v>2.5</v>
      </c>
      <c r="I3965" s="28">
        <f t="shared" si="305"/>
        <v>0.83333333333333337</v>
      </c>
      <c r="J3965" s="28">
        <f t="shared" si="306"/>
        <v>0.83333333333333337</v>
      </c>
      <c r="K3965" s="28">
        <f t="shared" si="307"/>
        <v>0.41666666666666669</v>
      </c>
      <c r="L3965" s="28">
        <f t="shared" si="309"/>
        <v>0.69444444444444442</v>
      </c>
    </row>
    <row r="3966" spans="1:12" ht="15.75" x14ac:dyDescent="0.25">
      <c r="A3966" s="31" t="s">
        <v>213</v>
      </c>
      <c r="B3966" s="30" t="str">
        <f>VLOOKUP(A3966,'Cód dos países'!$A$3:$C$199,2,FALSE)</f>
        <v>NAM</v>
      </c>
      <c r="C3966" s="25">
        <f>VLOOKUP(A3966,'Cód dos países'!$A$3:$C$199,3,FALSE)</f>
        <v>124</v>
      </c>
      <c r="D3966" s="29">
        <v>2009</v>
      </c>
      <c r="E3966">
        <f t="shared" si="308"/>
        <v>1242009</v>
      </c>
      <c r="F3966" s="28">
        <v>10</v>
      </c>
      <c r="G3966" s="28">
        <v>5</v>
      </c>
      <c r="H3966" s="28">
        <v>2.5</v>
      </c>
      <c r="I3966" s="28">
        <f t="shared" si="305"/>
        <v>0.83333333333333337</v>
      </c>
      <c r="J3966" s="28">
        <f t="shared" si="306"/>
        <v>0.83333333333333337</v>
      </c>
      <c r="K3966" s="28">
        <f t="shared" si="307"/>
        <v>0.41666666666666669</v>
      </c>
      <c r="L3966" s="28">
        <f t="shared" si="309"/>
        <v>0.69444444444444442</v>
      </c>
    </row>
    <row r="3967" spans="1:12" ht="15.75" x14ac:dyDescent="0.25">
      <c r="A3967" s="31" t="s">
        <v>213</v>
      </c>
      <c r="B3967" s="30" t="str">
        <f>VLOOKUP(A3967,'Cód dos países'!$A$3:$C$199,2,FALSE)</f>
        <v>NAM</v>
      </c>
      <c r="C3967" s="25">
        <f>VLOOKUP(A3967,'Cód dos países'!$A$3:$C$199,3,FALSE)</f>
        <v>124</v>
      </c>
      <c r="D3967" s="29">
        <v>2010</v>
      </c>
      <c r="E3967">
        <f t="shared" si="308"/>
        <v>1242010</v>
      </c>
      <c r="F3967" s="28">
        <v>0.81818181818181823</v>
      </c>
      <c r="G3967" s="28">
        <v>0.83333333333333337</v>
      </c>
      <c r="H3967" s="28">
        <v>0.5</v>
      </c>
      <c r="I3967" s="28">
        <f t="shared" si="305"/>
        <v>0.81818181818181823</v>
      </c>
      <c r="J3967" s="28">
        <f t="shared" si="306"/>
        <v>0.83333333333333337</v>
      </c>
      <c r="K3967" s="28">
        <f t="shared" si="307"/>
        <v>0.5</v>
      </c>
      <c r="L3967" s="28">
        <f t="shared" si="309"/>
        <v>0.71717171717171713</v>
      </c>
    </row>
    <row r="3968" spans="1:12" ht="15.75" x14ac:dyDescent="0.25">
      <c r="A3968" s="31" t="s">
        <v>213</v>
      </c>
      <c r="B3968" s="30" t="str">
        <f>VLOOKUP(A3968,'Cód dos países'!$A$3:$C$199,2,FALSE)</f>
        <v>NAM</v>
      </c>
      <c r="C3968" s="25">
        <f>VLOOKUP(A3968,'Cód dos países'!$A$3:$C$199,3,FALSE)</f>
        <v>124</v>
      </c>
      <c r="D3968" s="29">
        <v>2011</v>
      </c>
      <c r="E3968">
        <f t="shared" si="308"/>
        <v>1242011</v>
      </c>
      <c r="F3968" s="28">
        <v>0.54545454545454541</v>
      </c>
      <c r="G3968" s="28">
        <v>0.83333333333333337</v>
      </c>
      <c r="H3968" s="28">
        <v>0.5</v>
      </c>
      <c r="I3968" s="28">
        <f t="shared" si="305"/>
        <v>0.54545454545454541</v>
      </c>
      <c r="J3968" s="28">
        <f t="shared" si="306"/>
        <v>0.83333333333333337</v>
      </c>
      <c r="K3968" s="28">
        <f t="shared" si="307"/>
        <v>0.5</v>
      </c>
      <c r="L3968" s="28">
        <f t="shared" si="309"/>
        <v>0.62626262626262619</v>
      </c>
    </row>
    <row r="3969" spans="1:12" ht="15.75" x14ac:dyDescent="0.25">
      <c r="A3969" s="31" t="s">
        <v>213</v>
      </c>
      <c r="B3969" s="30" t="str">
        <f>VLOOKUP(A3969,'Cód dos países'!$A$3:$C$199,2,FALSE)</f>
        <v>NAM</v>
      </c>
      <c r="C3969" s="25">
        <f>VLOOKUP(A3969,'Cód dos países'!$A$3:$C$199,3,FALSE)</f>
        <v>124</v>
      </c>
      <c r="D3969" s="29">
        <v>2012</v>
      </c>
      <c r="E3969">
        <f t="shared" si="308"/>
        <v>1242012</v>
      </c>
      <c r="F3969" s="28">
        <v>0.54545454545454541</v>
      </c>
      <c r="G3969" s="28">
        <v>0.83333333333333337</v>
      </c>
      <c r="H3969" s="28">
        <v>0.5</v>
      </c>
      <c r="I3969" s="28">
        <f t="shared" si="305"/>
        <v>0.54545454545454541</v>
      </c>
      <c r="J3969" s="28">
        <f t="shared" si="306"/>
        <v>0.83333333333333337</v>
      </c>
      <c r="K3969" s="28">
        <f t="shared" si="307"/>
        <v>0.5</v>
      </c>
      <c r="L3969" s="28">
        <f t="shared" si="309"/>
        <v>0.62626262626262619</v>
      </c>
    </row>
    <row r="3970" spans="1:12" ht="15.75" x14ac:dyDescent="0.25">
      <c r="A3970" s="31" t="s">
        <v>213</v>
      </c>
      <c r="B3970" s="30" t="str">
        <f>VLOOKUP(A3970,'Cód dos países'!$A$3:$C$199,2,FALSE)</f>
        <v>NAM</v>
      </c>
      <c r="C3970" s="25">
        <f>VLOOKUP(A3970,'Cód dos países'!$A$3:$C$199,3,FALSE)</f>
        <v>124</v>
      </c>
      <c r="D3970" s="29">
        <v>2013</v>
      </c>
      <c r="E3970">
        <f t="shared" si="308"/>
        <v>1242013</v>
      </c>
      <c r="F3970" s="28">
        <v>0.54545454545454541</v>
      </c>
      <c r="G3970" s="28">
        <v>0.83333333333333337</v>
      </c>
      <c r="H3970" s="28">
        <v>0.5</v>
      </c>
      <c r="I3970" s="28">
        <f t="shared" si="305"/>
        <v>0.54545454545454541</v>
      </c>
      <c r="J3970" s="28">
        <f t="shared" si="306"/>
        <v>0.83333333333333337</v>
      </c>
      <c r="K3970" s="28">
        <f t="shared" si="307"/>
        <v>0.5</v>
      </c>
      <c r="L3970" s="28">
        <f t="shared" si="309"/>
        <v>0.62626262626262619</v>
      </c>
    </row>
    <row r="3971" spans="1:12" ht="15.75" x14ac:dyDescent="0.25">
      <c r="A3971" s="31" t="s">
        <v>213</v>
      </c>
      <c r="B3971" s="30" t="str">
        <f>VLOOKUP(A3971,'Cód dos países'!$A$3:$C$199,2,FALSE)</f>
        <v>NAM</v>
      </c>
      <c r="C3971" s="25">
        <f>VLOOKUP(A3971,'Cód dos países'!$A$3:$C$199,3,FALSE)</f>
        <v>124</v>
      </c>
      <c r="D3971" s="29">
        <v>2014</v>
      </c>
      <c r="E3971">
        <f t="shared" si="308"/>
        <v>1242014</v>
      </c>
      <c r="F3971" s="28">
        <v>0.54545454545454541</v>
      </c>
      <c r="G3971" s="28">
        <v>0.83333333333333337</v>
      </c>
      <c r="H3971" s="28">
        <v>0.5</v>
      </c>
      <c r="I3971" s="28">
        <f t="shared" si="305"/>
        <v>0.54545454545454541</v>
      </c>
      <c r="J3971" s="28">
        <f t="shared" si="306"/>
        <v>0.83333333333333337</v>
      </c>
      <c r="K3971" s="28">
        <f t="shared" si="307"/>
        <v>0.5</v>
      </c>
      <c r="L3971" s="28">
        <f t="shared" si="309"/>
        <v>0.62626262626262619</v>
      </c>
    </row>
    <row r="3972" spans="1:12" ht="15.75" x14ac:dyDescent="0.25">
      <c r="A3972" s="31" t="s">
        <v>363</v>
      </c>
      <c r="B3972" s="30" t="str">
        <f>VLOOKUP(A3972,'Cód dos países'!$A$3:$C$199,2,FALSE)</f>
        <v>NRU</v>
      </c>
      <c r="C3972" s="25">
        <f>VLOOKUP(A3972,'Cód dos países'!$A$3:$C$199,3,FALSE)</f>
        <v>125</v>
      </c>
      <c r="D3972" s="29">
        <v>1983</v>
      </c>
      <c r="E3972">
        <f t="shared" si="308"/>
        <v>1251983</v>
      </c>
      <c r="F3972" s="28" t="s">
        <v>433</v>
      </c>
      <c r="G3972" s="28" t="s">
        <v>433</v>
      </c>
      <c r="H3972" s="28" t="s">
        <v>433</v>
      </c>
      <c r="I3972" s="28" t="str">
        <f t="shared" ref="I3972:I4035" si="310">IF(F3972=".","",IF($D3972&gt;2009,F3972,F3972/12))</f>
        <v/>
      </c>
      <c r="J3972" s="28" t="str">
        <f t="shared" ref="J3972:J4035" si="311">IF(G3972=".","",IF($D3972&gt;2009,G3972,G3972/6))</f>
        <v/>
      </c>
      <c r="K3972" s="28" t="str">
        <f t="shared" ref="K3972:K4035" si="312">IF(H3972=".","",IF($D3972&gt;2009,H3972,H3972/6))</f>
        <v/>
      </c>
      <c r="L3972" s="28" t="str">
        <f t="shared" si="309"/>
        <v xml:space="preserve"> </v>
      </c>
    </row>
    <row r="3973" spans="1:12" ht="15.75" x14ac:dyDescent="0.25">
      <c r="A3973" s="31" t="s">
        <v>363</v>
      </c>
      <c r="B3973" s="30" t="str">
        <f>VLOOKUP(A3973,'Cód dos países'!$A$3:$C$199,2,FALSE)</f>
        <v>NRU</v>
      </c>
      <c r="C3973" s="25">
        <f>VLOOKUP(A3973,'Cód dos países'!$A$3:$C$199,3,FALSE)</f>
        <v>125</v>
      </c>
      <c r="D3973" s="29">
        <v>1984</v>
      </c>
      <c r="E3973">
        <f t="shared" ref="E3973:E4036" si="313">C3973*10000+D3973</f>
        <v>1251984</v>
      </c>
      <c r="F3973" s="28" t="s">
        <v>433</v>
      </c>
      <c r="G3973" s="28" t="s">
        <v>433</v>
      </c>
      <c r="H3973" s="28" t="s">
        <v>433</v>
      </c>
      <c r="I3973" s="28" t="str">
        <f t="shared" si="310"/>
        <v/>
      </c>
      <c r="J3973" s="28" t="str">
        <f t="shared" si="311"/>
        <v/>
      </c>
      <c r="K3973" s="28" t="str">
        <f t="shared" si="312"/>
        <v/>
      </c>
      <c r="L3973" s="28" t="str">
        <f t="shared" si="309"/>
        <v xml:space="preserve"> </v>
      </c>
    </row>
    <row r="3974" spans="1:12" ht="15.75" x14ac:dyDescent="0.25">
      <c r="A3974" s="31" t="s">
        <v>363</v>
      </c>
      <c r="B3974" s="30" t="str">
        <f>VLOOKUP(A3974,'Cód dos países'!$A$3:$C$199,2,FALSE)</f>
        <v>NRU</v>
      </c>
      <c r="C3974" s="25">
        <f>VLOOKUP(A3974,'Cód dos países'!$A$3:$C$199,3,FALSE)</f>
        <v>125</v>
      </c>
      <c r="D3974" s="29">
        <v>1985</v>
      </c>
      <c r="E3974">
        <f t="shared" si="313"/>
        <v>1251985</v>
      </c>
      <c r="F3974" s="28" t="s">
        <v>433</v>
      </c>
      <c r="G3974" s="28" t="s">
        <v>433</v>
      </c>
      <c r="H3974" s="28" t="s">
        <v>433</v>
      </c>
      <c r="I3974" s="28" t="str">
        <f t="shared" si="310"/>
        <v/>
      </c>
      <c r="J3974" s="28" t="str">
        <f t="shared" si="311"/>
        <v/>
      </c>
      <c r="K3974" s="28" t="str">
        <f t="shared" si="312"/>
        <v/>
      </c>
      <c r="L3974" s="28" t="str">
        <f t="shared" si="309"/>
        <v xml:space="preserve"> </v>
      </c>
    </row>
    <row r="3975" spans="1:12" ht="15.75" x14ac:dyDescent="0.25">
      <c r="A3975" s="31" t="s">
        <v>363</v>
      </c>
      <c r="B3975" s="30" t="str">
        <f>VLOOKUP(A3975,'Cód dos países'!$A$3:$C$199,2,FALSE)</f>
        <v>NRU</v>
      </c>
      <c r="C3975" s="25">
        <f>VLOOKUP(A3975,'Cód dos países'!$A$3:$C$199,3,FALSE)</f>
        <v>125</v>
      </c>
      <c r="D3975" s="29">
        <v>1986</v>
      </c>
      <c r="E3975">
        <f t="shared" si="313"/>
        <v>1251986</v>
      </c>
      <c r="F3975" s="28" t="s">
        <v>433</v>
      </c>
      <c r="G3975" s="28" t="s">
        <v>433</v>
      </c>
      <c r="H3975" s="28" t="s">
        <v>433</v>
      </c>
      <c r="I3975" s="28" t="str">
        <f t="shared" si="310"/>
        <v/>
      </c>
      <c r="J3975" s="28" t="str">
        <f t="shared" si="311"/>
        <v/>
      </c>
      <c r="K3975" s="28" t="str">
        <f t="shared" si="312"/>
        <v/>
      </c>
      <c r="L3975" s="28" t="str">
        <f t="shared" si="309"/>
        <v xml:space="preserve"> </v>
      </c>
    </row>
    <row r="3976" spans="1:12" ht="15.75" x14ac:dyDescent="0.25">
      <c r="A3976" s="31" t="s">
        <v>363</v>
      </c>
      <c r="B3976" s="30" t="str">
        <f>VLOOKUP(A3976,'Cód dos países'!$A$3:$C$199,2,FALSE)</f>
        <v>NRU</v>
      </c>
      <c r="C3976" s="25">
        <f>VLOOKUP(A3976,'Cód dos países'!$A$3:$C$199,3,FALSE)</f>
        <v>125</v>
      </c>
      <c r="D3976" s="29">
        <v>1987</v>
      </c>
      <c r="E3976">
        <f t="shared" si="313"/>
        <v>1251987</v>
      </c>
      <c r="F3976" s="28" t="s">
        <v>433</v>
      </c>
      <c r="G3976" s="28" t="s">
        <v>433</v>
      </c>
      <c r="H3976" s="28" t="s">
        <v>433</v>
      </c>
      <c r="I3976" s="28" t="str">
        <f t="shared" si="310"/>
        <v/>
      </c>
      <c r="J3976" s="28" t="str">
        <f t="shared" si="311"/>
        <v/>
      </c>
      <c r="K3976" s="28" t="str">
        <f t="shared" si="312"/>
        <v/>
      </c>
      <c r="L3976" s="28" t="str">
        <f t="shared" si="309"/>
        <v xml:space="preserve"> </v>
      </c>
    </row>
    <row r="3977" spans="1:12" ht="15.75" x14ac:dyDescent="0.25">
      <c r="A3977" s="31" t="s">
        <v>363</v>
      </c>
      <c r="B3977" s="30" t="str">
        <f>VLOOKUP(A3977,'Cód dos países'!$A$3:$C$199,2,FALSE)</f>
        <v>NRU</v>
      </c>
      <c r="C3977" s="25">
        <f>VLOOKUP(A3977,'Cód dos países'!$A$3:$C$199,3,FALSE)</f>
        <v>125</v>
      </c>
      <c r="D3977" s="29">
        <v>1988</v>
      </c>
      <c r="E3977">
        <f t="shared" si="313"/>
        <v>1251988</v>
      </c>
      <c r="F3977" s="28" t="s">
        <v>433</v>
      </c>
      <c r="G3977" s="28" t="s">
        <v>433</v>
      </c>
      <c r="H3977" s="28" t="s">
        <v>433</v>
      </c>
      <c r="I3977" s="28" t="str">
        <f t="shared" si="310"/>
        <v/>
      </c>
      <c r="J3977" s="28" t="str">
        <f t="shared" si="311"/>
        <v/>
      </c>
      <c r="K3977" s="28" t="str">
        <f t="shared" si="312"/>
        <v/>
      </c>
      <c r="L3977" s="28" t="str">
        <f t="shared" ref="L3977:L4040" si="314">IF(AND(I3977="",J3977="",K3977="")," ",IFERROR((1/3)*I3977+(1/3)*J3977+(1/3)*K3977,""))</f>
        <v xml:space="preserve"> </v>
      </c>
    </row>
    <row r="3978" spans="1:12" ht="15.75" x14ac:dyDescent="0.25">
      <c r="A3978" s="31" t="s">
        <v>363</v>
      </c>
      <c r="B3978" s="30" t="str">
        <f>VLOOKUP(A3978,'Cód dos países'!$A$3:$C$199,2,FALSE)</f>
        <v>NRU</v>
      </c>
      <c r="C3978" s="25">
        <f>VLOOKUP(A3978,'Cód dos países'!$A$3:$C$199,3,FALSE)</f>
        <v>125</v>
      </c>
      <c r="D3978" s="29">
        <v>1989</v>
      </c>
      <c r="E3978">
        <f t="shared" si="313"/>
        <v>1251989</v>
      </c>
      <c r="F3978" s="28" t="s">
        <v>433</v>
      </c>
      <c r="G3978" s="28" t="s">
        <v>433</v>
      </c>
      <c r="H3978" s="28" t="s">
        <v>433</v>
      </c>
      <c r="I3978" s="28" t="str">
        <f t="shared" si="310"/>
        <v/>
      </c>
      <c r="J3978" s="28" t="str">
        <f t="shared" si="311"/>
        <v/>
      </c>
      <c r="K3978" s="28" t="str">
        <f t="shared" si="312"/>
        <v/>
      </c>
      <c r="L3978" s="28" t="str">
        <f t="shared" si="314"/>
        <v xml:space="preserve"> </v>
      </c>
    </row>
    <row r="3979" spans="1:12" ht="15.75" x14ac:dyDescent="0.25">
      <c r="A3979" s="31" t="s">
        <v>363</v>
      </c>
      <c r="B3979" s="30" t="str">
        <f>VLOOKUP(A3979,'Cód dos países'!$A$3:$C$199,2,FALSE)</f>
        <v>NRU</v>
      </c>
      <c r="C3979" s="25">
        <f>VLOOKUP(A3979,'Cód dos países'!$A$3:$C$199,3,FALSE)</f>
        <v>125</v>
      </c>
      <c r="D3979" s="29">
        <v>1990</v>
      </c>
      <c r="E3979">
        <f t="shared" si="313"/>
        <v>1251990</v>
      </c>
      <c r="F3979" s="28" t="s">
        <v>433</v>
      </c>
      <c r="G3979" s="28" t="s">
        <v>433</v>
      </c>
      <c r="H3979" s="28" t="s">
        <v>433</v>
      </c>
      <c r="I3979" s="28" t="str">
        <f t="shared" si="310"/>
        <v/>
      </c>
      <c r="J3979" s="28" t="str">
        <f t="shared" si="311"/>
        <v/>
      </c>
      <c r="K3979" s="28" t="str">
        <f t="shared" si="312"/>
        <v/>
      </c>
      <c r="L3979" s="28" t="str">
        <f t="shared" si="314"/>
        <v xml:space="preserve"> </v>
      </c>
    </row>
    <row r="3980" spans="1:12" ht="15.75" x14ac:dyDescent="0.25">
      <c r="A3980" s="31" t="s">
        <v>363</v>
      </c>
      <c r="B3980" s="30" t="str">
        <f>VLOOKUP(A3980,'Cód dos países'!$A$3:$C$199,2,FALSE)</f>
        <v>NRU</v>
      </c>
      <c r="C3980" s="25">
        <f>VLOOKUP(A3980,'Cód dos países'!$A$3:$C$199,3,FALSE)</f>
        <v>125</v>
      </c>
      <c r="D3980" s="29">
        <v>1991</v>
      </c>
      <c r="E3980">
        <f t="shared" si="313"/>
        <v>1251991</v>
      </c>
      <c r="F3980" s="28" t="s">
        <v>433</v>
      </c>
      <c r="G3980" s="28" t="s">
        <v>433</v>
      </c>
      <c r="H3980" s="28" t="s">
        <v>433</v>
      </c>
      <c r="I3980" s="28" t="str">
        <f t="shared" si="310"/>
        <v/>
      </c>
      <c r="J3980" s="28" t="str">
        <f t="shared" si="311"/>
        <v/>
      </c>
      <c r="K3980" s="28" t="str">
        <f t="shared" si="312"/>
        <v/>
      </c>
      <c r="L3980" s="28" t="str">
        <f t="shared" si="314"/>
        <v xml:space="preserve"> </v>
      </c>
    </row>
    <row r="3981" spans="1:12" ht="15.75" x14ac:dyDescent="0.25">
      <c r="A3981" s="31" t="s">
        <v>363</v>
      </c>
      <c r="B3981" s="30" t="str">
        <f>VLOOKUP(A3981,'Cód dos países'!$A$3:$C$199,2,FALSE)</f>
        <v>NRU</v>
      </c>
      <c r="C3981" s="25">
        <f>VLOOKUP(A3981,'Cód dos países'!$A$3:$C$199,3,FALSE)</f>
        <v>125</v>
      </c>
      <c r="D3981" s="29">
        <v>1992</v>
      </c>
      <c r="E3981">
        <f t="shared" si="313"/>
        <v>1251992</v>
      </c>
      <c r="F3981" s="28" t="s">
        <v>433</v>
      </c>
      <c r="G3981" s="28" t="s">
        <v>433</v>
      </c>
      <c r="H3981" s="28" t="s">
        <v>433</v>
      </c>
      <c r="I3981" s="28" t="str">
        <f t="shared" si="310"/>
        <v/>
      </c>
      <c r="J3981" s="28" t="str">
        <f t="shared" si="311"/>
        <v/>
      </c>
      <c r="K3981" s="28" t="str">
        <f t="shared" si="312"/>
        <v/>
      </c>
      <c r="L3981" s="28" t="str">
        <f t="shared" si="314"/>
        <v xml:space="preserve"> </v>
      </c>
    </row>
    <row r="3982" spans="1:12" ht="15.75" x14ac:dyDescent="0.25">
      <c r="A3982" s="31" t="s">
        <v>363</v>
      </c>
      <c r="B3982" s="30" t="str">
        <f>VLOOKUP(A3982,'Cód dos países'!$A$3:$C$199,2,FALSE)</f>
        <v>NRU</v>
      </c>
      <c r="C3982" s="25">
        <f>VLOOKUP(A3982,'Cód dos países'!$A$3:$C$199,3,FALSE)</f>
        <v>125</v>
      </c>
      <c r="D3982" s="29">
        <v>1993</v>
      </c>
      <c r="E3982">
        <f t="shared" si="313"/>
        <v>1251993</v>
      </c>
      <c r="F3982" s="28" t="s">
        <v>433</v>
      </c>
      <c r="G3982" s="28" t="s">
        <v>433</v>
      </c>
      <c r="H3982" s="28" t="s">
        <v>433</v>
      </c>
      <c r="I3982" s="28" t="str">
        <f t="shared" si="310"/>
        <v/>
      </c>
      <c r="J3982" s="28" t="str">
        <f t="shared" si="311"/>
        <v/>
      </c>
      <c r="K3982" s="28" t="str">
        <f t="shared" si="312"/>
        <v/>
      </c>
      <c r="L3982" s="28" t="str">
        <f t="shared" si="314"/>
        <v xml:space="preserve"> </v>
      </c>
    </row>
    <row r="3983" spans="1:12" ht="15.75" x14ac:dyDescent="0.25">
      <c r="A3983" s="31" t="s">
        <v>363</v>
      </c>
      <c r="B3983" s="30" t="str">
        <f>VLOOKUP(A3983,'Cód dos países'!$A$3:$C$199,2,FALSE)</f>
        <v>NRU</v>
      </c>
      <c r="C3983" s="25">
        <f>VLOOKUP(A3983,'Cód dos países'!$A$3:$C$199,3,FALSE)</f>
        <v>125</v>
      </c>
      <c r="D3983" s="29">
        <v>1994</v>
      </c>
      <c r="E3983">
        <f t="shared" si="313"/>
        <v>1251994</v>
      </c>
      <c r="F3983" s="28" t="s">
        <v>433</v>
      </c>
      <c r="G3983" s="28" t="s">
        <v>433</v>
      </c>
      <c r="H3983" s="28" t="s">
        <v>433</v>
      </c>
      <c r="I3983" s="28" t="str">
        <f t="shared" si="310"/>
        <v/>
      </c>
      <c r="J3983" s="28" t="str">
        <f t="shared" si="311"/>
        <v/>
      </c>
      <c r="K3983" s="28" t="str">
        <f t="shared" si="312"/>
        <v/>
      </c>
      <c r="L3983" s="28" t="str">
        <f t="shared" si="314"/>
        <v xml:space="preserve"> </v>
      </c>
    </row>
    <row r="3984" spans="1:12" ht="15.75" x14ac:dyDescent="0.25">
      <c r="A3984" s="31" t="s">
        <v>363</v>
      </c>
      <c r="B3984" s="30" t="str">
        <f>VLOOKUP(A3984,'Cód dos países'!$A$3:$C$199,2,FALSE)</f>
        <v>NRU</v>
      </c>
      <c r="C3984" s="25">
        <f>VLOOKUP(A3984,'Cód dos países'!$A$3:$C$199,3,FALSE)</f>
        <v>125</v>
      </c>
      <c r="D3984" s="29">
        <v>1995</v>
      </c>
      <c r="E3984">
        <f t="shared" si="313"/>
        <v>1251995</v>
      </c>
      <c r="F3984" s="28" t="s">
        <v>433</v>
      </c>
      <c r="G3984" s="28" t="s">
        <v>433</v>
      </c>
      <c r="H3984" s="28" t="s">
        <v>433</v>
      </c>
      <c r="I3984" s="28" t="str">
        <f t="shared" si="310"/>
        <v/>
      </c>
      <c r="J3984" s="28" t="str">
        <f t="shared" si="311"/>
        <v/>
      </c>
      <c r="K3984" s="28" t="str">
        <f t="shared" si="312"/>
        <v/>
      </c>
      <c r="L3984" s="28" t="str">
        <f t="shared" si="314"/>
        <v xml:space="preserve"> </v>
      </c>
    </row>
    <row r="3985" spans="1:12" ht="15.75" x14ac:dyDescent="0.25">
      <c r="A3985" s="31" t="s">
        <v>363</v>
      </c>
      <c r="B3985" s="30" t="str">
        <f>VLOOKUP(A3985,'Cód dos países'!$A$3:$C$199,2,FALSE)</f>
        <v>NRU</v>
      </c>
      <c r="C3985" s="25">
        <f>VLOOKUP(A3985,'Cód dos países'!$A$3:$C$199,3,FALSE)</f>
        <v>125</v>
      </c>
      <c r="D3985" s="29">
        <v>1996</v>
      </c>
      <c r="E3985">
        <f t="shared" si="313"/>
        <v>1251996</v>
      </c>
      <c r="F3985" s="28" t="s">
        <v>433</v>
      </c>
      <c r="G3985" s="28" t="s">
        <v>433</v>
      </c>
      <c r="H3985" s="28" t="s">
        <v>433</v>
      </c>
      <c r="I3985" s="28" t="str">
        <f t="shared" si="310"/>
        <v/>
      </c>
      <c r="J3985" s="28" t="str">
        <f t="shared" si="311"/>
        <v/>
      </c>
      <c r="K3985" s="28" t="str">
        <f t="shared" si="312"/>
        <v/>
      </c>
      <c r="L3985" s="28" t="str">
        <f t="shared" si="314"/>
        <v xml:space="preserve"> </v>
      </c>
    </row>
    <row r="3986" spans="1:12" ht="15.75" x14ac:dyDescent="0.25">
      <c r="A3986" s="31" t="s">
        <v>363</v>
      </c>
      <c r="B3986" s="30" t="str">
        <f>VLOOKUP(A3986,'Cód dos países'!$A$3:$C$199,2,FALSE)</f>
        <v>NRU</v>
      </c>
      <c r="C3986" s="25">
        <f>VLOOKUP(A3986,'Cód dos países'!$A$3:$C$199,3,FALSE)</f>
        <v>125</v>
      </c>
      <c r="D3986" s="29">
        <v>1997</v>
      </c>
      <c r="E3986">
        <f t="shared" si="313"/>
        <v>1251997</v>
      </c>
      <c r="F3986" s="28" t="s">
        <v>433</v>
      </c>
      <c r="G3986" s="28" t="s">
        <v>433</v>
      </c>
      <c r="H3986" s="28" t="s">
        <v>433</v>
      </c>
      <c r="I3986" s="28" t="str">
        <f t="shared" si="310"/>
        <v/>
      </c>
      <c r="J3986" s="28" t="str">
        <f t="shared" si="311"/>
        <v/>
      </c>
      <c r="K3986" s="28" t="str">
        <f t="shared" si="312"/>
        <v/>
      </c>
      <c r="L3986" s="28" t="str">
        <f t="shared" si="314"/>
        <v xml:space="preserve"> </v>
      </c>
    </row>
    <row r="3987" spans="1:12" ht="15.75" x14ac:dyDescent="0.25">
      <c r="A3987" s="31" t="s">
        <v>363</v>
      </c>
      <c r="B3987" s="30" t="str">
        <f>VLOOKUP(A3987,'Cód dos países'!$A$3:$C$199,2,FALSE)</f>
        <v>NRU</v>
      </c>
      <c r="C3987" s="25">
        <f>VLOOKUP(A3987,'Cód dos países'!$A$3:$C$199,3,FALSE)</f>
        <v>125</v>
      </c>
      <c r="D3987" s="29">
        <v>1998</v>
      </c>
      <c r="E3987">
        <f t="shared" si="313"/>
        <v>1251998</v>
      </c>
      <c r="F3987" s="28" t="s">
        <v>433</v>
      </c>
      <c r="G3987" s="28" t="s">
        <v>433</v>
      </c>
      <c r="H3987" s="28" t="s">
        <v>433</v>
      </c>
      <c r="I3987" s="28" t="str">
        <f t="shared" si="310"/>
        <v/>
      </c>
      <c r="J3987" s="28" t="str">
        <f t="shared" si="311"/>
        <v/>
      </c>
      <c r="K3987" s="28" t="str">
        <f t="shared" si="312"/>
        <v/>
      </c>
      <c r="L3987" s="28" t="str">
        <f t="shared" si="314"/>
        <v xml:space="preserve"> </v>
      </c>
    </row>
    <row r="3988" spans="1:12" ht="15.75" x14ac:dyDescent="0.25">
      <c r="A3988" s="31" t="s">
        <v>363</v>
      </c>
      <c r="B3988" s="30" t="str">
        <f>VLOOKUP(A3988,'Cód dos países'!$A$3:$C$199,2,FALSE)</f>
        <v>NRU</v>
      </c>
      <c r="C3988" s="25">
        <f>VLOOKUP(A3988,'Cód dos países'!$A$3:$C$199,3,FALSE)</f>
        <v>125</v>
      </c>
      <c r="D3988" s="29">
        <v>1999</v>
      </c>
      <c r="E3988">
        <f t="shared" si="313"/>
        <v>1251999</v>
      </c>
      <c r="F3988" s="28" t="s">
        <v>433</v>
      </c>
      <c r="G3988" s="28" t="s">
        <v>433</v>
      </c>
      <c r="H3988" s="28" t="s">
        <v>433</v>
      </c>
      <c r="I3988" s="28" t="str">
        <f t="shared" si="310"/>
        <v/>
      </c>
      <c r="J3988" s="28" t="str">
        <f t="shared" si="311"/>
        <v/>
      </c>
      <c r="K3988" s="28" t="str">
        <f t="shared" si="312"/>
        <v/>
      </c>
      <c r="L3988" s="28" t="str">
        <f t="shared" si="314"/>
        <v xml:space="preserve"> </v>
      </c>
    </row>
    <row r="3989" spans="1:12" ht="15.75" x14ac:dyDescent="0.25">
      <c r="A3989" s="31" t="s">
        <v>363</v>
      </c>
      <c r="B3989" s="30" t="str">
        <f>VLOOKUP(A3989,'Cód dos países'!$A$3:$C$199,2,FALSE)</f>
        <v>NRU</v>
      </c>
      <c r="C3989" s="25">
        <f>VLOOKUP(A3989,'Cód dos países'!$A$3:$C$199,3,FALSE)</f>
        <v>125</v>
      </c>
      <c r="D3989" s="29">
        <v>2000</v>
      </c>
      <c r="E3989">
        <f t="shared" si="313"/>
        <v>1252000</v>
      </c>
      <c r="F3989" s="28" t="s">
        <v>433</v>
      </c>
      <c r="G3989" s="28" t="s">
        <v>433</v>
      </c>
      <c r="H3989" s="28" t="s">
        <v>433</v>
      </c>
      <c r="I3989" s="28" t="str">
        <f t="shared" si="310"/>
        <v/>
      </c>
      <c r="J3989" s="28" t="str">
        <f t="shared" si="311"/>
        <v/>
      </c>
      <c r="K3989" s="28" t="str">
        <f t="shared" si="312"/>
        <v/>
      </c>
      <c r="L3989" s="28" t="str">
        <f t="shared" si="314"/>
        <v xml:space="preserve"> </v>
      </c>
    </row>
    <row r="3990" spans="1:12" ht="15.75" x14ac:dyDescent="0.25">
      <c r="A3990" s="31" t="s">
        <v>363</v>
      </c>
      <c r="B3990" s="30" t="str">
        <f>VLOOKUP(A3990,'Cód dos países'!$A$3:$C$199,2,FALSE)</f>
        <v>NRU</v>
      </c>
      <c r="C3990" s="25">
        <f>VLOOKUP(A3990,'Cód dos países'!$A$3:$C$199,3,FALSE)</f>
        <v>125</v>
      </c>
      <c r="D3990" s="29">
        <v>2001</v>
      </c>
      <c r="E3990">
        <f t="shared" si="313"/>
        <v>1252001</v>
      </c>
      <c r="F3990" s="28" t="s">
        <v>433</v>
      </c>
      <c r="G3990" s="28" t="s">
        <v>433</v>
      </c>
      <c r="H3990" s="28" t="s">
        <v>433</v>
      </c>
      <c r="I3990" s="28" t="str">
        <f t="shared" si="310"/>
        <v/>
      </c>
      <c r="J3990" s="28" t="str">
        <f t="shared" si="311"/>
        <v/>
      </c>
      <c r="K3990" s="28" t="str">
        <f t="shared" si="312"/>
        <v/>
      </c>
      <c r="L3990" s="28" t="str">
        <f t="shared" si="314"/>
        <v xml:space="preserve"> </v>
      </c>
    </row>
    <row r="3991" spans="1:12" ht="15.75" x14ac:dyDescent="0.25">
      <c r="A3991" s="31" t="s">
        <v>363</v>
      </c>
      <c r="B3991" s="30" t="str">
        <f>VLOOKUP(A3991,'Cód dos países'!$A$3:$C$199,2,FALSE)</f>
        <v>NRU</v>
      </c>
      <c r="C3991" s="25">
        <f>VLOOKUP(A3991,'Cód dos países'!$A$3:$C$199,3,FALSE)</f>
        <v>125</v>
      </c>
      <c r="D3991" s="29">
        <v>2002</v>
      </c>
      <c r="E3991">
        <f t="shared" si="313"/>
        <v>1252002</v>
      </c>
      <c r="F3991" s="28" t="s">
        <v>433</v>
      </c>
      <c r="G3991" s="28" t="s">
        <v>433</v>
      </c>
      <c r="H3991" s="28" t="s">
        <v>433</v>
      </c>
      <c r="I3991" s="28" t="str">
        <f t="shared" si="310"/>
        <v/>
      </c>
      <c r="J3991" s="28" t="str">
        <f t="shared" si="311"/>
        <v/>
      </c>
      <c r="K3991" s="28" t="str">
        <f t="shared" si="312"/>
        <v/>
      </c>
      <c r="L3991" s="28" t="str">
        <f t="shared" si="314"/>
        <v xml:space="preserve"> </v>
      </c>
    </row>
    <row r="3992" spans="1:12" ht="15.75" x14ac:dyDescent="0.25">
      <c r="A3992" s="31" t="s">
        <v>363</v>
      </c>
      <c r="B3992" s="30" t="str">
        <f>VLOOKUP(A3992,'Cód dos países'!$A$3:$C$199,2,FALSE)</f>
        <v>NRU</v>
      </c>
      <c r="C3992" s="25">
        <f>VLOOKUP(A3992,'Cód dos países'!$A$3:$C$199,3,FALSE)</f>
        <v>125</v>
      </c>
      <c r="D3992" s="29">
        <v>2003</v>
      </c>
      <c r="E3992">
        <f t="shared" si="313"/>
        <v>1252003</v>
      </c>
      <c r="F3992" s="28" t="s">
        <v>433</v>
      </c>
      <c r="G3992" s="28" t="s">
        <v>433</v>
      </c>
      <c r="H3992" s="28" t="s">
        <v>433</v>
      </c>
      <c r="I3992" s="28" t="str">
        <f t="shared" si="310"/>
        <v/>
      </c>
      <c r="J3992" s="28" t="str">
        <f t="shared" si="311"/>
        <v/>
      </c>
      <c r="K3992" s="28" t="str">
        <f t="shared" si="312"/>
        <v/>
      </c>
      <c r="L3992" s="28" t="str">
        <f t="shared" si="314"/>
        <v xml:space="preserve"> </v>
      </c>
    </row>
    <row r="3993" spans="1:12" ht="15.75" x14ac:dyDescent="0.25">
      <c r="A3993" s="31" t="s">
        <v>363</v>
      </c>
      <c r="B3993" s="30" t="str">
        <f>VLOOKUP(A3993,'Cód dos países'!$A$3:$C$199,2,FALSE)</f>
        <v>NRU</v>
      </c>
      <c r="C3993" s="25">
        <f>VLOOKUP(A3993,'Cód dos países'!$A$3:$C$199,3,FALSE)</f>
        <v>125</v>
      </c>
      <c r="D3993" s="29">
        <v>2004</v>
      </c>
      <c r="E3993">
        <f t="shared" si="313"/>
        <v>1252004</v>
      </c>
      <c r="F3993" s="28" t="s">
        <v>433</v>
      </c>
      <c r="G3993" s="28" t="s">
        <v>433</v>
      </c>
      <c r="H3993" s="28" t="s">
        <v>433</v>
      </c>
      <c r="I3993" s="28" t="str">
        <f t="shared" si="310"/>
        <v/>
      </c>
      <c r="J3993" s="28" t="str">
        <f t="shared" si="311"/>
        <v/>
      </c>
      <c r="K3993" s="28" t="str">
        <f t="shared" si="312"/>
        <v/>
      </c>
      <c r="L3993" s="28" t="str">
        <f t="shared" si="314"/>
        <v xml:space="preserve"> </v>
      </c>
    </row>
    <row r="3994" spans="1:12" ht="15.75" x14ac:dyDescent="0.25">
      <c r="A3994" s="31" t="s">
        <v>363</v>
      </c>
      <c r="B3994" s="30" t="str">
        <f>VLOOKUP(A3994,'Cód dos países'!$A$3:$C$199,2,FALSE)</f>
        <v>NRU</v>
      </c>
      <c r="C3994" s="25">
        <f>VLOOKUP(A3994,'Cód dos países'!$A$3:$C$199,3,FALSE)</f>
        <v>125</v>
      </c>
      <c r="D3994" s="29">
        <v>2005</v>
      </c>
      <c r="E3994">
        <f t="shared" si="313"/>
        <v>1252005</v>
      </c>
      <c r="F3994" s="28" t="s">
        <v>433</v>
      </c>
      <c r="G3994" s="28" t="s">
        <v>433</v>
      </c>
      <c r="H3994" s="28" t="s">
        <v>433</v>
      </c>
      <c r="I3994" s="28" t="str">
        <f t="shared" si="310"/>
        <v/>
      </c>
      <c r="J3994" s="28" t="str">
        <f t="shared" si="311"/>
        <v/>
      </c>
      <c r="K3994" s="28" t="str">
        <f t="shared" si="312"/>
        <v/>
      </c>
      <c r="L3994" s="28" t="str">
        <f t="shared" si="314"/>
        <v xml:space="preserve"> </v>
      </c>
    </row>
    <row r="3995" spans="1:12" ht="15.75" x14ac:dyDescent="0.25">
      <c r="A3995" s="31" t="s">
        <v>363</v>
      </c>
      <c r="B3995" s="30" t="str">
        <f>VLOOKUP(A3995,'Cód dos países'!$A$3:$C$199,2,FALSE)</f>
        <v>NRU</v>
      </c>
      <c r="C3995" s="25">
        <f>VLOOKUP(A3995,'Cód dos países'!$A$3:$C$199,3,FALSE)</f>
        <v>125</v>
      </c>
      <c r="D3995" s="29">
        <v>2006</v>
      </c>
      <c r="E3995">
        <f t="shared" si="313"/>
        <v>1252006</v>
      </c>
      <c r="F3995" s="28" t="s">
        <v>433</v>
      </c>
      <c r="G3995" s="28" t="s">
        <v>433</v>
      </c>
      <c r="H3995" s="28" t="s">
        <v>433</v>
      </c>
      <c r="I3995" s="28" t="str">
        <f t="shared" si="310"/>
        <v/>
      </c>
      <c r="J3995" s="28" t="str">
        <f t="shared" si="311"/>
        <v/>
      </c>
      <c r="K3995" s="28" t="str">
        <f t="shared" si="312"/>
        <v/>
      </c>
      <c r="L3995" s="28" t="str">
        <f t="shared" si="314"/>
        <v xml:space="preserve"> </v>
      </c>
    </row>
    <row r="3996" spans="1:12" ht="15.75" x14ac:dyDescent="0.25">
      <c r="A3996" s="31" t="s">
        <v>363</v>
      </c>
      <c r="B3996" s="30" t="str">
        <f>VLOOKUP(A3996,'Cód dos países'!$A$3:$C$199,2,FALSE)</f>
        <v>NRU</v>
      </c>
      <c r="C3996" s="25">
        <f>VLOOKUP(A3996,'Cód dos países'!$A$3:$C$199,3,FALSE)</f>
        <v>125</v>
      </c>
      <c r="D3996" s="29">
        <v>2007</v>
      </c>
      <c r="E3996">
        <f t="shared" si="313"/>
        <v>1252007</v>
      </c>
      <c r="F3996" s="28" t="s">
        <v>433</v>
      </c>
      <c r="G3996" s="28" t="s">
        <v>433</v>
      </c>
      <c r="H3996" s="28" t="s">
        <v>433</v>
      </c>
      <c r="I3996" s="28" t="str">
        <f t="shared" si="310"/>
        <v/>
      </c>
      <c r="J3996" s="28" t="str">
        <f t="shared" si="311"/>
        <v/>
      </c>
      <c r="K3996" s="28" t="str">
        <f t="shared" si="312"/>
        <v/>
      </c>
      <c r="L3996" s="28" t="str">
        <f t="shared" si="314"/>
        <v xml:space="preserve"> </v>
      </c>
    </row>
    <row r="3997" spans="1:12" ht="15.75" x14ac:dyDescent="0.25">
      <c r="A3997" s="31" t="s">
        <v>363</v>
      </c>
      <c r="B3997" s="30" t="str">
        <f>VLOOKUP(A3997,'Cód dos países'!$A$3:$C$199,2,FALSE)</f>
        <v>NRU</v>
      </c>
      <c r="C3997" s="25">
        <f>VLOOKUP(A3997,'Cód dos países'!$A$3:$C$199,3,FALSE)</f>
        <v>125</v>
      </c>
      <c r="D3997" s="29">
        <v>2008</v>
      </c>
      <c r="E3997">
        <f t="shared" si="313"/>
        <v>1252008</v>
      </c>
      <c r="F3997" s="28" t="s">
        <v>433</v>
      </c>
      <c r="G3997" s="28" t="s">
        <v>433</v>
      </c>
      <c r="H3997" s="28" t="s">
        <v>433</v>
      </c>
      <c r="I3997" s="28" t="str">
        <f t="shared" si="310"/>
        <v/>
      </c>
      <c r="J3997" s="28" t="str">
        <f t="shared" si="311"/>
        <v/>
      </c>
      <c r="K3997" s="28" t="str">
        <f t="shared" si="312"/>
        <v/>
      </c>
      <c r="L3997" s="28" t="str">
        <f t="shared" si="314"/>
        <v xml:space="preserve"> </v>
      </c>
    </row>
    <row r="3998" spans="1:12" ht="15.75" x14ac:dyDescent="0.25">
      <c r="A3998" s="31" t="s">
        <v>363</v>
      </c>
      <c r="B3998" s="30" t="str">
        <f>VLOOKUP(A3998,'Cód dos países'!$A$3:$C$199,2,FALSE)</f>
        <v>NRU</v>
      </c>
      <c r="C3998" s="25">
        <f>VLOOKUP(A3998,'Cód dos países'!$A$3:$C$199,3,FALSE)</f>
        <v>125</v>
      </c>
      <c r="D3998" s="29">
        <v>2009</v>
      </c>
      <c r="E3998">
        <f t="shared" si="313"/>
        <v>1252009</v>
      </c>
      <c r="F3998" s="28" t="s">
        <v>433</v>
      </c>
      <c r="G3998" s="28" t="s">
        <v>433</v>
      </c>
      <c r="H3998" s="28" t="s">
        <v>433</v>
      </c>
      <c r="I3998" s="28" t="str">
        <f t="shared" si="310"/>
        <v/>
      </c>
      <c r="J3998" s="28" t="str">
        <f t="shared" si="311"/>
        <v/>
      </c>
      <c r="K3998" s="28" t="str">
        <f t="shared" si="312"/>
        <v/>
      </c>
      <c r="L3998" s="28" t="str">
        <f t="shared" si="314"/>
        <v xml:space="preserve"> </v>
      </c>
    </row>
    <row r="3999" spans="1:12" ht="15.75" x14ac:dyDescent="0.25">
      <c r="A3999" s="31" t="s">
        <v>363</v>
      </c>
      <c r="B3999" s="30" t="str">
        <f>VLOOKUP(A3999,'Cód dos países'!$A$3:$C$199,2,FALSE)</f>
        <v>NRU</v>
      </c>
      <c r="C3999" s="25">
        <f>VLOOKUP(A3999,'Cód dos países'!$A$3:$C$199,3,FALSE)</f>
        <v>125</v>
      </c>
      <c r="D3999" s="29">
        <v>2010</v>
      </c>
      <c r="E3999">
        <f t="shared" si="313"/>
        <v>1252010</v>
      </c>
      <c r="F3999" s="28" t="s">
        <v>433</v>
      </c>
      <c r="G3999" s="28" t="s">
        <v>433</v>
      </c>
      <c r="H3999" s="28" t="s">
        <v>433</v>
      </c>
      <c r="I3999" s="28" t="str">
        <f t="shared" si="310"/>
        <v/>
      </c>
      <c r="J3999" s="28" t="str">
        <f t="shared" si="311"/>
        <v/>
      </c>
      <c r="K3999" s="28" t="str">
        <f t="shared" si="312"/>
        <v/>
      </c>
      <c r="L3999" s="28" t="str">
        <f t="shared" si="314"/>
        <v xml:space="preserve"> </v>
      </c>
    </row>
    <row r="4000" spans="1:12" ht="15.75" x14ac:dyDescent="0.25">
      <c r="A4000" s="31" t="s">
        <v>363</v>
      </c>
      <c r="B4000" s="30" t="str">
        <f>VLOOKUP(A4000,'Cód dos países'!$A$3:$C$199,2,FALSE)</f>
        <v>NRU</v>
      </c>
      <c r="C4000" s="25">
        <f>VLOOKUP(A4000,'Cód dos países'!$A$3:$C$199,3,FALSE)</f>
        <v>125</v>
      </c>
      <c r="D4000" s="29">
        <v>2011</v>
      </c>
      <c r="E4000">
        <f t="shared" si="313"/>
        <v>1252011</v>
      </c>
      <c r="F4000" s="28" t="s">
        <v>433</v>
      </c>
      <c r="G4000" s="28" t="s">
        <v>433</v>
      </c>
      <c r="H4000" s="28" t="s">
        <v>433</v>
      </c>
      <c r="I4000" s="28" t="str">
        <f t="shared" si="310"/>
        <v/>
      </c>
      <c r="J4000" s="28" t="str">
        <f t="shared" si="311"/>
        <v/>
      </c>
      <c r="K4000" s="28" t="str">
        <f t="shared" si="312"/>
        <v/>
      </c>
      <c r="L4000" s="28" t="str">
        <f t="shared" si="314"/>
        <v xml:space="preserve"> </v>
      </c>
    </row>
    <row r="4001" spans="1:12" ht="15.75" x14ac:dyDescent="0.25">
      <c r="A4001" s="31" t="s">
        <v>363</v>
      </c>
      <c r="B4001" s="30" t="str">
        <f>VLOOKUP(A4001,'Cód dos países'!$A$3:$C$199,2,FALSE)</f>
        <v>NRU</v>
      </c>
      <c r="C4001" s="25">
        <f>VLOOKUP(A4001,'Cód dos países'!$A$3:$C$199,3,FALSE)</f>
        <v>125</v>
      </c>
      <c r="D4001" s="29">
        <v>2012</v>
      </c>
      <c r="E4001">
        <f t="shared" si="313"/>
        <v>1252012</v>
      </c>
      <c r="F4001" s="28" t="s">
        <v>433</v>
      </c>
      <c r="G4001" s="28" t="s">
        <v>433</v>
      </c>
      <c r="H4001" s="28" t="s">
        <v>433</v>
      </c>
      <c r="I4001" s="28" t="str">
        <f t="shared" si="310"/>
        <v/>
      </c>
      <c r="J4001" s="28" t="str">
        <f t="shared" si="311"/>
        <v/>
      </c>
      <c r="K4001" s="28" t="str">
        <f t="shared" si="312"/>
        <v/>
      </c>
      <c r="L4001" s="28" t="str">
        <f t="shared" si="314"/>
        <v xml:space="preserve"> </v>
      </c>
    </row>
    <row r="4002" spans="1:12" ht="15.75" x14ac:dyDescent="0.25">
      <c r="A4002" s="31" t="s">
        <v>363</v>
      </c>
      <c r="B4002" s="30" t="str">
        <f>VLOOKUP(A4002,'Cód dos países'!$A$3:$C$199,2,FALSE)</f>
        <v>NRU</v>
      </c>
      <c r="C4002" s="25">
        <f>VLOOKUP(A4002,'Cód dos países'!$A$3:$C$199,3,FALSE)</f>
        <v>125</v>
      </c>
      <c r="D4002" s="29">
        <v>2013</v>
      </c>
      <c r="E4002">
        <f t="shared" si="313"/>
        <v>1252013</v>
      </c>
      <c r="F4002" s="28" t="s">
        <v>433</v>
      </c>
      <c r="G4002" s="28" t="s">
        <v>433</v>
      </c>
      <c r="H4002" s="28" t="s">
        <v>433</v>
      </c>
      <c r="I4002" s="28" t="str">
        <f t="shared" si="310"/>
        <v/>
      </c>
      <c r="J4002" s="28" t="str">
        <f t="shared" si="311"/>
        <v/>
      </c>
      <c r="K4002" s="28" t="str">
        <f t="shared" si="312"/>
        <v/>
      </c>
      <c r="L4002" s="28" t="str">
        <f t="shared" si="314"/>
        <v xml:space="preserve"> </v>
      </c>
    </row>
    <row r="4003" spans="1:12" ht="15.75" x14ac:dyDescent="0.25">
      <c r="A4003" s="31" t="s">
        <v>363</v>
      </c>
      <c r="B4003" s="30" t="str">
        <f>VLOOKUP(A4003,'Cód dos países'!$A$3:$C$199,2,FALSE)</f>
        <v>NRU</v>
      </c>
      <c r="C4003" s="25">
        <f>VLOOKUP(A4003,'Cód dos países'!$A$3:$C$199,3,FALSE)</f>
        <v>125</v>
      </c>
      <c r="D4003" s="29">
        <v>2014</v>
      </c>
      <c r="E4003">
        <f t="shared" si="313"/>
        <v>1252014</v>
      </c>
      <c r="F4003" s="28" t="s">
        <v>433</v>
      </c>
      <c r="G4003" s="28" t="s">
        <v>433</v>
      </c>
      <c r="H4003" s="28" t="s">
        <v>433</v>
      </c>
      <c r="I4003" s="28" t="str">
        <f t="shared" si="310"/>
        <v/>
      </c>
      <c r="J4003" s="28" t="str">
        <f t="shared" si="311"/>
        <v/>
      </c>
      <c r="K4003" s="28" t="str">
        <f t="shared" si="312"/>
        <v/>
      </c>
      <c r="L4003" s="28" t="str">
        <f t="shared" si="314"/>
        <v xml:space="preserve"> </v>
      </c>
    </row>
    <row r="4004" spans="1:12" ht="15.75" x14ac:dyDescent="0.25">
      <c r="A4004" s="31" t="s">
        <v>225</v>
      </c>
      <c r="B4004" s="30" t="str">
        <f>VLOOKUP(A4004,'Cód dos países'!$A$3:$C$199,2,FALSE)</f>
        <v>NPL</v>
      </c>
      <c r="C4004" s="25">
        <f>VLOOKUP(A4004,'Cód dos países'!$A$3:$C$199,3,FALSE)</f>
        <v>126</v>
      </c>
      <c r="D4004" s="29">
        <v>1983</v>
      </c>
      <c r="E4004">
        <f t="shared" si="313"/>
        <v>1261983</v>
      </c>
      <c r="F4004" s="28" t="s">
        <v>433</v>
      </c>
      <c r="G4004" s="28" t="s">
        <v>433</v>
      </c>
      <c r="H4004" s="28" t="s">
        <v>433</v>
      </c>
      <c r="I4004" s="28" t="str">
        <f t="shared" si="310"/>
        <v/>
      </c>
      <c r="J4004" s="28" t="str">
        <f t="shared" si="311"/>
        <v/>
      </c>
      <c r="K4004" s="28" t="str">
        <f t="shared" si="312"/>
        <v/>
      </c>
      <c r="L4004" s="28" t="str">
        <f t="shared" si="314"/>
        <v xml:space="preserve"> </v>
      </c>
    </row>
    <row r="4005" spans="1:12" ht="15.75" x14ac:dyDescent="0.25">
      <c r="A4005" s="31" t="s">
        <v>225</v>
      </c>
      <c r="B4005" s="30" t="str">
        <f>VLOOKUP(A4005,'Cód dos países'!$A$3:$C$199,2,FALSE)</f>
        <v>NPL</v>
      </c>
      <c r="C4005" s="25">
        <f>VLOOKUP(A4005,'Cód dos países'!$A$3:$C$199,3,FALSE)</f>
        <v>126</v>
      </c>
      <c r="D4005" s="29">
        <v>1984</v>
      </c>
      <c r="E4005">
        <f t="shared" si="313"/>
        <v>1261984</v>
      </c>
      <c r="F4005" s="28" t="s">
        <v>433</v>
      </c>
      <c r="G4005" s="28" t="s">
        <v>433</v>
      </c>
      <c r="H4005" s="28" t="s">
        <v>433</v>
      </c>
      <c r="I4005" s="28" t="str">
        <f t="shared" si="310"/>
        <v/>
      </c>
      <c r="J4005" s="28" t="str">
        <f t="shared" si="311"/>
        <v/>
      </c>
      <c r="K4005" s="28" t="str">
        <f t="shared" si="312"/>
        <v/>
      </c>
      <c r="L4005" s="28" t="str">
        <f t="shared" si="314"/>
        <v xml:space="preserve"> </v>
      </c>
    </row>
    <row r="4006" spans="1:12" ht="15.75" x14ac:dyDescent="0.25">
      <c r="A4006" s="31" t="s">
        <v>225</v>
      </c>
      <c r="B4006" s="30" t="str">
        <f>VLOOKUP(A4006,'Cód dos países'!$A$3:$C$199,2,FALSE)</f>
        <v>NPL</v>
      </c>
      <c r="C4006" s="25">
        <f>VLOOKUP(A4006,'Cód dos países'!$A$3:$C$199,3,FALSE)</f>
        <v>126</v>
      </c>
      <c r="D4006" s="29">
        <v>1985</v>
      </c>
      <c r="E4006">
        <f t="shared" si="313"/>
        <v>1261985</v>
      </c>
      <c r="F4006" s="28" t="s">
        <v>433</v>
      </c>
      <c r="G4006" s="28" t="s">
        <v>433</v>
      </c>
      <c r="H4006" s="28" t="s">
        <v>433</v>
      </c>
      <c r="I4006" s="28" t="str">
        <f t="shared" si="310"/>
        <v/>
      </c>
      <c r="J4006" s="28" t="str">
        <f t="shared" si="311"/>
        <v/>
      </c>
      <c r="K4006" s="28" t="str">
        <f t="shared" si="312"/>
        <v/>
      </c>
      <c r="L4006" s="28" t="str">
        <f t="shared" si="314"/>
        <v xml:space="preserve"> </v>
      </c>
    </row>
    <row r="4007" spans="1:12" ht="15.75" x14ac:dyDescent="0.25">
      <c r="A4007" s="31" t="s">
        <v>225</v>
      </c>
      <c r="B4007" s="30" t="str">
        <f>VLOOKUP(A4007,'Cód dos países'!$A$3:$C$199,2,FALSE)</f>
        <v>NPL</v>
      </c>
      <c r="C4007" s="25">
        <f>VLOOKUP(A4007,'Cód dos países'!$A$3:$C$199,3,FALSE)</f>
        <v>126</v>
      </c>
      <c r="D4007" s="29">
        <v>1986</v>
      </c>
      <c r="E4007">
        <f t="shared" si="313"/>
        <v>1261986</v>
      </c>
      <c r="F4007" s="28" t="s">
        <v>433</v>
      </c>
      <c r="G4007" s="28" t="s">
        <v>433</v>
      </c>
      <c r="H4007" s="28" t="s">
        <v>433</v>
      </c>
      <c r="I4007" s="28" t="str">
        <f t="shared" si="310"/>
        <v/>
      </c>
      <c r="J4007" s="28" t="str">
        <f t="shared" si="311"/>
        <v/>
      </c>
      <c r="K4007" s="28" t="str">
        <f t="shared" si="312"/>
        <v/>
      </c>
      <c r="L4007" s="28" t="str">
        <f t="shared" si="314"/>
        <v xml:space="preserve"> </v>
      </c>
    </row>
    <row r="4008" spans="1:12" ht="15.75" x14ac:dyDescent="0.25">
      <c r="A4008" s="31" t="s">
        <v>225</v>
      </c>
      <c r="B4008" s="30" t="str">
        <f>VLOOKUP(A4008,'Cód dos países'!$A$3:$C$199,2,FALSE)</f>
        <v>NPL</v>
      </c>
      <c r="C4008" s="25">
        <f>VLOOKUP(A4008,'Cód dos países'!$A$3:$C$199,3,FALSE)</f>
        <v>126</v>
      </c>
      <c r="D4008" s="29">
        <v>1987</v>
      </c>
      <c r="E4008">
        <f t="shared" si="313"/>
        <v>1261987</v>
      </c>
      <c r="F4008" s="28" t="s">
        <v>433</v>
      </c>
      <c r="G4008" s="28" t="s">
        <v>433</v>
      </c>
      <c r="H4008" s="28" t="s">
        <v>433</v>
      </c>
      <c r="I4008" s="28" t="str">
        <f t="shared" si="310"/>
        <v/>
      </c>
      <c r="J4008" s="28" t="str">
        <f t="shared" si="311"/>
        <v/>
      </c>
      <c r="K4008" s="28" t="str">
        <f t="shared" si="312"/>
        <v/>
      </c>
      <c r="L4008" s="28" t="str">
        <f t="shared" si="314"/>
        <v xml:space="preserve"> </v>
      </c>
    </row>
    <row r="4009" spans="1:12" ht="15.75" x14ac:dyDescent="0.25">
      <c r="A4009" s="31" t="s">
        <v>225</v>
      </c>
      <c r="B4009" s="30" t="str">
        <f>VLOOKUP(A4009,'Cód dos países'!$A$3:$C$199,2,FALSE)</f>
        <v>NPL</v>
      </c>
      <c r="C4009" s="25">
        <f>VLOOKUP(A4009,'Cód dos países'!$A$3:$C$199,3,FALSE)</f>
        <v>126</v>
      </c>
      <c r="D4009" s="29">
        <v>1988</v>
      </c>
      <c r="E4009">
        <f t="shared" si="313"/>
        <v>1261988</v>
      </c>
      <c r="F4009" s="28" t="s">
        <v>433</v>
      </c>
      <c r="G4009" s="28" t="s">
        <v>433</v>
      </c>
      <c r="H4009" s="28" t="s">
        <v>433</v>
      </c>
      <c r="I4009" s="28" t="str">
        <f t="shared" si="310"/>
        <v/>
      </c>
      <c r="J4009" s="28" t="str">
        <f t="shared" si="311"/>
        <v/>
      </c>
      <c r="K4009" s="28" t="str">
        <f t="shared" si="312"/>
        <v/>
      </c>
      <c r="L4009" s="28" t="str">
        <f t="shared" si="314"/>
        <v xml:space="preserve"> </v>
      </c>
    </row>
    <row r="4010" spans="1:12" ht="15.75" x14ac:dyDescent="0.25">
      <c r="A4010" s="31" t="s">
        <v>225</v>
      </c>
      <c r="B4010" s="30" t="str">
        <f>VLOOKUP(A4010,'Cód dos países'!$A$3:$C$199,2,FALSE)</f>
        <v>NPL</v>
      </c>
      <c r="C4010" s="25">
        <f>VLOOKUP(A4010,'Cód dos países'!$A$3:$C$199,3,FALSE)</f>
        <v>126</v>
      </c>
      <c r="D4010" s="29">
        <v>1989</v>
      </c>
      <c r="E4010">
        <f t="shared" si="313"/>
        <v>1261989</v>
      </c>
      <c r="F4010" s="28" t="s">
        <v>433</v>
      </c>
      <c r="G4010" s="28" t="s">
        <v>433</v>
      </c>
      <c r="H4010" s="28" t="s">
        <v>433</v>
      </c>
      <c r="I4010" s="28" t="str">
        <f t="shared" si="310"/>
        <v/>
      </c>
      <c r="J4010" s="28" t="str">
        <f t="shared" si="311"/>
        <v/>
      </c>
      <c r="K4010" s="28" t="str">
        <f t="shared" si="312"/>
        <v/>
      </c>
      <c r="L4010" s="28" t="str">
        <f t="shared" si="314"/>
        <v xml:space="preserve"> </v>
      </c>
    </row>
    <row r="4011" spans="1:12" ht="15.75" x14ac:dyDescent="0.25">
      <c r="A4011" s="31" t="s">
        <v>225</v>
      </c>
      <c r="B4011" s="30" t="str">
        <f>VLOOKUP(A4011,'Cód dos países'!$A$3:$C$199,2,FALSE)</f>
        <v>NPL</v>
      </c>
      <c r="C4011" s="25">
        <f>VLOOKUP(A4011,'Cód dos países'!$A$3:$C$199,3,FALSE)</f>
        <v>126</v>
      </c>
      <c r="D4011" s="29">
        <v>1990</v>
      </c>
      <c r="E4011">
        <f t="shared" si="313"/>
        <v>1261990</v>
      </c>
      <c r="F4011" s="28" t="s">
        <v>433</v>
      </c>
      <c r="G4011" s="28" t="s">
        <v>433</v>
      </c>
      <c r="H4011" s="28" t="s">
        <v>433</v>
      </c>
      <c r="I4011" s="28" t="str">
        <f t="shared" si="310"/>
        <v/>
      </c>
      <c r="J4011" s="28" t="str">
        <f t="shared" si="311"/>
        <v/>
      </c>
      <c r="K4011" s="28" t="str">
        <f t="shared" si="312"/>
        <v/>
      </c>
      <c r="L4011" s="28" t="str">
        <f t="shared" si="314"/>
        <v xml:space="preserve"> </v>
      </c>
    </row>
    <row r="4012" spans="1:12" ht="15.75" x14ac:dyDescent="0.25">
      <c r="A4012" s="31" t="s">
        <v>225</v>
      </c>
      <c r="B4012" s="30" t="str">
        <f>VLOOKUP(A4012,'Cód dos países'!$A$3:$C$199,2,FALSE)</f>
        <v>NPL</v>
      </c>
      <c r="C4012" s="25">
        <f>VLOOKUP(A4012,'Cód dos países'!$A$3:$C$199,3,FALSE)</f>
        <v>126</v>
      </c>
      <c r="D4012" s="29">
        <v>1991</v>
      </c>
      <c r="E4012">
        <f t="shared" si="313"/>
        <v>1261991</v>
      </c>
      <c r="F4012" s="28" t="s">
        <v>433</v>
      </c>
      <c r="G4012" s="28" t="s">
        <v>433</v>
      </c>
      <c r="H4012" s="28" t="s">
        <v>433</v>
      </c>
      <c r="I4012" s="28" t="str">
        <f t="shared" si="310"/>
        <v/>
      </c>
      <c r="J4012" s="28" t="str">
        <f t="shared" si="311"/>
        <v/>
      </c>
      <c r="K4012" s="28" t="str">
        <f t="shared" si="312"/>
        <v/>
      </c>
      <c r="L4012" s="28" t="str">
        <f t="shared" si="314"/>
        <v xml:space="preserve"> </v>
      </c>
    </row>
    <row r="4013" spans="1:12" ht="15.75" x14ac:dyDescent="0.25">
      <c r="A4013" s="31" t="s">
        <v>225</v>
      </c>
      <c r="B4013" s="30" t="str">
        <f>VLOOKUP(A4013,'Cód dos países'!$A$3:$C$199,2,FALSE)</f>
        <v>NPL</v>
      </c>
      <c r="C4013" s="25">
        <f>VLOOKUP(A4013,'Cód dos países'!$A$3:$C$199,3,FALSE)</f>
        <v>126</v>
      </c>
      <c r="D4013" s="29">
        <v>1992</v>
      </c>
      <c r="E4013">
        <f t="shared" si="313"/>
        <v>1261992</v>
      </c>
      <c r="F4013" s="28" t="s">
        <v>433</v>
      </c>
      <c r="G4013" s="28" t="s">
        <v>433</v>
      </c>
      <c r="H4013" s="28" t="s">
        <v>433</v>
      </c>
      <c r="I4013" s="28" t="str">
        <f t="shared" si="310"/>
        <v/>
      </c>
      <c r="J4013" s="28" t="str">
        <f t="shared" si="311"/>
        <v/>
      </c>
      <c r="K4013" s="28" t="str">
        <f t="shared" si="312"/>
        <v/>
      </c>
      <c r="L4013" s="28" t="str">
        <f t="shared" si="314"/>
        <v xml:space="preserve"> </v>
      </c>
    </row>
    <row r="4014" spans="1:12" ht="15.75" x14ac:dyDescent="0.25">
      <c r="A4014" s="31" t="s">
        <v>225</v>
      </c>
      <c r="B4014" s="30" t="str">
        <f>VLOOKUP(A4014,'Cód dos países'!$A$3:$C$199,2,FALSE)</f>
        <v>NPL</v>
      </c>
      <c r="C4014" s="25">
        <f>VLOOKUP(A4014,'Cód dos países'!$A$3:$C$199,3,FALSE)</f>
        <v>126</v>
      </c>
      <c r="D4014" s="29">
        <v>1993</v>
      </c>
      <c r="E4014">
        <f t="shared" si="313"/>
        <v>1261993</v>
      </c>
      <c r="F4014" s="28" t="s">
        <v>433</v>
      </c>
      <c r="G4014" s="28" t="s">
        <v>433</v>
      </c>
      <c r="H4014" s="28" t="s">
        <v>433</v>
      </c>
      <c r="I4014" s="28" t="str">
        <f t="shared" si="310"/>
        <v/>
      </c>
      <c r="J4014" s="28" t="str">
        <f t="shared" si="311"/>
        <v/>
      </c>
      <c r="K4014" s="28" t="str">
        <f t="shared" si="312"/>
        <v/>
      </c>
      <c r="L4014" s="28" t="str">
        <f t="shared" si="314"/>
        <v xml:space="preserve"> </v>
      </c>
    </row>
    <row r="4015" spans="1:12" ht="15.75" x14ac:dyDescent="0.25">
      <c r="A4015" s="31" t="s">
        <v>225</v>
      </c>
      <c r="B4015" s="30" t="str">
        <f>VLOOKUP(A4015,'Cód dos países'!$A$3:$C$199,2,FALSE)</f>
        <v>NPL</v>
      </c>
      <c r="C4015" s="25">
        <f>VLOOKUP(A4015,'Cód dos países'!$A$3:$C$199,3,FALSE)</f>
        <v>126</v>
      </c>
      <c r="D4015" s="29">
        <v>1994</v>
      </c>
      <c r="E4015">
        <f t="shared" si="313"/>
        <v>1261994</v>
      </c>
      <c r="F4015" s="28" t="s">
        <v>433</v>
      </c>
      <c r="G4015" s="28" t="s">
        <v>433</v>
      </c>
      <c r="H4015" s="28" t="s">
        <v>433</v>
      </c>
      <c r="I4015" s="28" t="str">
        <f t="shared" si="310"/>
        <v/>
      </c>
      <c r="J4015" s="28" t="str">
        <f t="shared" si="311"/>
        <v/>
      </c>
      <c r="K4015" s="28" t="str">
        <f t="shared" si="312"/>
        <v/>
      </c>
      <c r="L4015" s="28" t="str">
        <f t="shared" si="314"/>
        <v xml:space="preserve"> </v>
      </c>
    </row>
    <row r="4016" spans="1:12" ht="15.75" x14ac:dyDescent="0.25">
      <c r="A4016" s="31" t="s">
        <v>225</v>
      </c>
      <c r="B4016" s="30" t="str">
        <f>VLOOKUP(A4016,'Cód dos países'!$A$3:$C$199,2,FALSE)</f>
        <v>NPL</v>
      </c>
      <c r="C4016" s="25">
        <f>VLOOKUP(A4016,'Cód dos países'!$A$3:$C$199,3,FALSE)</f>
        <v>126</v>
      </c>
      <c r="D4016" s="29">
        <v>1995</v>
      </c>
      <c r="E4016">
        <f t="shared" si="313"/>
        <v>1261995</v>
      </c>
      <c r="F4016" s="28" t="s">
        <v>433</v>
      </c>
      <c r="G4016" s="28" t="s">
        <v>433</v>
      </c>
      <c r="H4016" s="28" t="s">
        <v>433</v>
      </c>
      <c r="I4016" s="28" t="str">
        <f t="shared" si="310"/>
        <v/>
      </c>
      <c r="J4016" s="28" t="str">
        <f t="shared" si="311"/>
        <v/>
      </c>
      <c r="K4016" s="28" t="str">
        <f t="shared" si="312"/>
        <v/>
      </c>
      <c r="L4016" s="28" t="str">
        <f t="shared" si="314"/>
        <v xml:space="preserve"> </v>
      </c>
    </row>
    <row r="4017" spans="1:12" ht="15.75" x14ac:dyDescent="0.25">
      <c r="A4017" s="31" t="s">
        <v>225</v>
      </c>
      <c r="B4017" s="30" t="str">
        <f>VLOOKUP(A4017,'Cód dos países'!$A$3:$C$199,2,FALSE)</f>
        <v>NPL</v>
      </c>
      <c r="C4017" s="25">
        <f>VLOOKUP(A4017,'Cód dos países'!$A$3:$C$199,3,FALSE)</f>
        <v>126</v>
      </c>
      <c r="D4017" s="29">
        <v>1996</v>
      </c>
      <c r="E4017">
        <f t="shared" si="313"/>
        <v>1261996</v>
      </c>
      <c r="F4017" s="28" t="s">
        <v>433</v>
      </c>
      <c r="G4017" s="28" t="s">
        <v>433</v>
      </c>
      <c r="H4017" s="28" t="s">
        <v>433</v>
      </c>
      <c r="I4017" s="28" t="str">
        <f t="shared" si="310"/>
        <v/>
      </c>
      <c r="J4017" s="28" t="str">
        <f t="shared" si="311"/>
        <v/>
      </c>
      <c r="K4017" s="28" t="str">
        <f t="shared" si="312"/>
        <v/>
      </c>
      <c r="L4017" s="28" t="str">
        <f t="shared" si="314"/>
        <v xml:space="preserve"> </v>
      </c>
    </row>
    <row r="4018" spans="1:12" ht="15.75" x14ac:dyDescent="0.25">
      <c r="A4018" s="31" t="s">
        <v>225</v>
      </c>
      <c r="B4018" s="30" t="str">
        <f>VLOOKUP(A4018,'Cód dos países'!$A$3:$C$199,2,FALSE)</f>
        <v>NPL</v>
      </c>
      <c r="C4018" s="25">
        <f>VLOOKUP(A4018,'Cód dos países'!$A$3:$C$199,3,FALSE)</f>
        <v>126</v>
      </c>
      <c r="D4018" s="29">
        <v>1997</v>
      </c>
      <c r="E4018">
        <f t="shared" si="313"/>
        <v>1261997</v>
      </c>
      <c r="F4018" s="28" t="s">
        <v>433</v>
      </c>
      <c r="G4018" s="28" t="s">
        <v>433</v>
      </c>
      <c r="H4018" s="28" t="s">
        <v>433</v>
      </c>
      <c r="I4018" s="28" t="str">
        <f t="shared" si="310"/>
        <v/>
      </c>
      <c r="J4018" s="28" t="str">
        <f t="shared" si="311"/>
        <v/>
      </c>
      <c r="K4018" s="28" t="str">
        <f t="shared" si="312"/>
        <v/>
      </c>
      <c r="L4018" s="28" t="str">
        <f t="shared" si="314"/>
        <v xml:space="preserve"> </v>
      </c>
    </row>
    <row r="4019" spans="1:12" ht="15.75" x14ac:dyDescent="0.25">
      <c r="A4019" s="31" t="s">
        <v>225</v>
      </c>
      <c r="B4019" s="30" t="str">
        <f>VLOOKUP(A4019,'Cód dos países'!$A$3:$C$199,2,FALSE)</f>
        <v>NPL</v>
      </c>
      <c r="C4019" s="25">
        <f>VLOOKUP(A4019,'Cód dos países'!$A$3:$C$199,3,FALSE)</f>
        <v>126</v>
      </c>
      <c r="D4019" s="29">
        <v>1998</v>
      </c>
      <c r="E4019">
        <f t="shared" si="313"/>
        <v>1261998</v>
      </c>
      <c r="F4019" s="28" t="s">
        <v>433</v>
      </c>
      <c r="G4019" s="28" t="s">
        <v>433</v>
      </c>
      <c r="H4019" s="28" t="s">
        <v>433</v>
      </c>
      <c r="I4019" s="28" t="str">
        <f t="shared" si="310"/>
        <v/>
      </c>
      <c r="J4019" s="28" t="str">
        <f t="shared" si="311"/>
        <v/>
      </c>
      <c r="K4019" s="28" t="str">
        <f t="shared" si="312"/>
        <v/>
      </c>
      <c r="L4019" s="28" t="str">
        <f t="shared" si="314"/>
        <v xml:space="preserve"> </v>
      </c>
    </row>
    <row r="4020" spans="1:12" ht="15.75" x14ac:dyDescent="0.25">
      <c r="A4020" s="31" t="s">
        <v>225</v>
      </c>
      <c r="B4020" s="30" t="str">
        <f>VLOOKUP(A4020,'Cód dos países'!$A$3:$C$199,2,FALSE)</f>
        <v>NPL</v>
      </c>
      <c r="C4020" s="25">
        <f>VLOOKUP(A4020,'Cód dos países'!$A$3:$C$199,3,FALSE)</f>
        <v>126</v>
      </c>
      <c r="D4020" s="29">
        <v>1999</v>
      </c>
      <c r="E4020">
        <f t="shared" si="313"/>
        <v>1261999</v>
      </c>
      <c r="F4020" s="28" t="s">
        <v>433</v>
      </c>
      <c r="G4020" s="28" t="s">
        <v>433</v>
      </c>
      <c r="H4020" s="28" t="s">
        <v>433</v>
      </c>
      <c r="I4020" s="28" t="str">
        <f t="shared" si="310"/>
        <v/>
      </c>
      <c r="J4020" s="28" t="str">
        <f t="shared" si="311"/>
        <v/>
      </c>
      <c r="K4020" s="28" t="str">
        <f t="shared" si="312"/>
        <v/>
      </c>
      <c r="L4020" s="28" t="str">
        <f t="shared" si="314"/>
        <v xml:space="preserve"> </v>
      </c>
    </row>
    <row r="4021" spans="1:12" ht="15.75" x14ac:dyDescent="0.25">
      <c r="A4021" s="31" t="s">
        <v>225</v>
      </c>
      <c r="B4021" s="30" t="str">
        <f>VLOOKUP(A4021,'Cód dos países'!$A$3:$C$199,2,FALSE)</f>
        <v>NPL</v>
      </c>
      <c r="C4021" s="25">
        <f>VLOOKUP(A4021,'Cód dos países'!$A$3:$C$199,3,FALSE)</f>
        <v>126</v>
      </c>
      <c r="D4021" s="29">
        <v>2000</v>
      </c>
      <c r="E4021">
        <f t="shared" si="313"/>
        <v>1262000</v>
      </c>
      <c r="F4021" s="28" t="s">
        <v>433</v>
      </c>
      <c r="G4021" s="28" t="s">
        <v>433</v>
      </c>
      <c r="H4021" s="28" t="s">
        <v>433</v>
      </c>
      <c r="I4021" s="28" t="str">
        <f t="shared" si="310"/>
        <v/>
      </c>
      <c r="J4021" s="28" t="str">
        <f t="shared" si="311"/>
        <v/>
      </c>
      <c r="K4021" s="28" t="str">
        <f t="shared" si="312"/>
        <v/>
      </c>
      <c r="L4021" s="28" t="str">
        <f t="shared" si="314"/>
        <v xml:space="preserve"> </v>
      </c>
    </row>
    <row r="4022" spans="1:12" ht="15.75" x14ac:dyDescent="0.25">
      <c r="A4022" s="31" t="s">
        <v>225</v>
      </c>
      <c r="B4022" s="30" t="str">
        <f>VLOOKUP(A4022,'Cód dos países'!$A$3:$C$199,2,FALSE)</f>
        <v>NPL</v>
      </c>
      <c r="C4022" s="25">
        <f>VLOOKUP(A4022,'Cód dos países'!$A$3:$C$199,3,FALSE)</f>
        <v>126</v>
      </c>
      <c r="D4022" s="29">
        <v>2001</v>
      </c>
      <c r="E4022">
        <f t="shared" si="313"/>
        <v>1262001</v>
      </c>
      <c r="F4022" s="28" t="s">
        <v>433</v>
      </c>
      <c r="G4022" s="28" t="s">
        <v>433</v>
      </c>
      <c r="H4022" s="28" t="s">
        <v>433</v>
      </c>
      <c r="I4022" s="28" t="str">
        <f t="shared" si="310"/>
        <v/>
      </c>
      <c r="J4022" s="28" t="str">
        <f t="shared" si="311"/>
        <v/>
      </c>
      <c r="K4022" s="28" t="str">
        <f t="shared" si="312"/>
        <v/>
      </c>
      <c r="L4022" s="28" t="str">
        <f t="shared" si="314"/>
        <v xml:space="preserve"> </v>
      </c>
    </row>
    <row r="4023" spans="1:12" ht="15.75" x14ac:dyDescent="0.25">
      <c r="A4023" s="31" t="s">
        <v>225</v>
      </c>
      <c r="B4023" s="30" t="str">
        <f>VLOOKUP(A4023,'Cód dos países'!$A$3:$C$199,2,FALSE)</f>
        <v>NPL</v>
      </c>
      <c r="C4023" s="25">
        <f>VLOOKUP(A4023,'Cód dos países'!$A$3:$C$199,3,FALSE)</f>
        <v>126</v>
      </c>
      <c r="D4023" s="29">
        <v>2002</v>
      </c>
      <c r="E4023">
        <f t="shared" si="313"/>
        <v>1262002</v>
      </c>
      <c r="F4023" s="28" t="s">
        <v>433</v>
      </c>
      <c r="G4023" s="28" t="s">
        <v>433</v>
      </c>
      <c r="H4023" s="28" t="s">
        <v>433</v>
      </c>
      <c r="I4023" s="28" t="str">
        <f t="shared" si="310"/>
        <v/>
      </c>
      <c r="J4023" s="28" t="str">
        <f t="shared" si="311"/>
        <v/>
      </c>
      <c r="K4023" s="28" t="str">
        <f t="shared" si="312"/>
        <v/>
      </c>
      <c r="L4023" s="28" t="str">
        <f t="shared" si="314"/>
        <v xml:space="preserve"> </v>
      </c>
    </row>
    <row r="4024" spans="1:12" ht="15.75" x14ac:dyDescent="0.25">
      <c r="A4024" s="31" t="s">
        <v>225</v>
      </c>
      <c r="B4024" s="30" t="str">
        <f>VLOOKUP(A4024,'Cód dos países'!$A$3:$C$199,2,FALSE)</f>
        <v>NPL</v>
      </c>
      <c r="C4024" s="25">
        <f>VLOOKUP(A4024,'Cód dos países'!$A$3:$C$199,3,FALSE)</f>
        <v>126</v>
      </c>
      <c r="D4024" s="29">
        <v>2003</v>
      </c>
      <c r="E4024">
        <f t="shared" si="313"/>
        <v>1262003</v>
      </c>
      <c r="F4024" s="28" t="s">
        <v>433</v>
      </c>
      <c r="G4024" s="28" t="s">
        <v>433</v>
      </c>
      <c r="H4024" s="28" t="s">
        <v>433</v>
      </c>
      <c r="I4024" s="28" t="str">
        <f t="shared" si="310"/>
        <v/>
      </c>
      <c r="J4024" s="28" t="str">
        <f t="shared" si="311"/>
        <v/>
      </c>
      <c r="K4024" s="28" t="str">
        <f t="shared" si="312"/>
        <v/>
      </c>
      <c r="L4024" s="28" t="str">
        <f t="shared" si="314"/>
        <v xml:space="preserve"> </v>
      </c>
    </row>
    <row r="4025" spans="1:12" ht="15.75" x14ac:dyDescent="0.25">
      <c r="A4025" s="31" t="s">
        <v>225</v>
      </c>
      <c r="B4025" s="30" t="str">
        <f>VLOOKUP(A4025,'Cód dos países'!$A$3:$C$199,2,FALSE)</f>
        <v>NPL</v>
      </c>
      <c r="C4025" s="25">
        <f>VLOOKUP(A4025,'Cód dos países'!$A$3:$C$199,3,FALSE)</f>
        <v>126</v>
      </c>
      <c r="D4025" s="29">
        <v>2004</v>
      </c>
      <c r="E4025">
        <f t="shared" si="313"/>
        <v>1262004</v>
      </c>
      <c r="F4025" s="28" t="s">
        <v>433</v>
      </c>
      <c r="G4025" s="28" t="s">
        <v>433</v>
      </c>
      <c r="H4025" s="28" t="s">
        <v>433</v>
      </c>
      <c r="I4025" s="28" t="str">
        <f t="shared" si="310"/>
        <v/>
      </c>
      <c r="J4025" s="28" t="str">
        <f t="shared" si="311"/>
        <v/>
      </c>
      <c r="K4025" s="28" t="str">
        <f t="shared" si="312"/>
        <v/>
      </c>
      <c r="L4025" s="28" t="str">
        <f t="shared" si="314"/>
        <v xml:space="preserve"> </v>
      </c>
    </row>
    <row r="4026" spans="1:12" ht="15.75" x14ac:dyDescent="0.25">
      <c r="A4026" s="31" t="s">
        <v>225</v>
      </c>
      <c r="B4026" s="30" t="str">
        <f>VLOOKUP(A4026,'Cód dos países'!$A$3:$C$199,2,FALSE)</f>
        <v>NPL</v>
      </c>
      <c r="C4026" s="25">
        <f>VLOOKUP(A4026,'Cód dos países'!$A$3:$C$199,3,FALSE)</f>
        <v>126</v>
      </c>
      <c r="D4026" s="29">
        <v>2005</v>
      </c>
      <c r="E4026">
        <f t="shared" si="313"/>
        <v>1262005</v>
      </c>
      <c r="F4026" s="28" t="s">
        <v>433</v>
      </c>
      <c r="G4026" s="28" t="s">
        <v>433</v>
      </c>
      <c r="H4026" s="28" t="s">
        <v>433</v>
      </c>
      <c r="I4026" s="28" t="str">
        <f t="shared" si="310"/>
        <v/>
      </c>
      <c r="J4026" s="28" t="str">
        <f t="shared" si="311"/>
        <v/>
      </c>
      <c r="K4026" s="28" t="str">
        <f t="shared" si="312"/>
        <v/>
      </c>
      <c r="L4026" s="28" t="str">
        <f t="shared" si="314"/>
        <v xml:space="preserve"> </v>
      </c>
    </row>
    <row r="4027" spans="1:12" ht="15.75" x14ac:dyDescent="0.25">
      <c r="A4027" s="31" t="s">
        <v>225</v>
      </c>
      <c r="B4027" s="30" t="str">
        <f>VLOOKUP(A4027,'Cód dos países'!$A$3:$C$199,2,FALSE)</f>
        <v>NPL</v>
      </c>
      <c r="C4027" s="25">
        <f>VLOOKUP(A4027,'Cód dos países'!$A$3:$C$199,3,FALSE)</f>
        <v>126</v>
      </c>
      <c r="D4027" s="29">
        <v>2006</v>
      </c>
      <c r="E4027">
        <f t="shared" si="313"/>
        <v>1262006</v>
      </c>
      <c r="F4027" s="28" t="s">
        <v>433</v>
      </c>
      <c r="G4027" s="28" t="s">
        <v>433</v>
      </c>
      <c r="H4027" s="28" t="s">
        <v>433</v>
      </c>
      <c r="I4027" s="28" t="str">
        <f t="shared" si="310"/>
        <v/>
      </c>
      <c r="J4027" s="28" t="str">
        <f t="shared" si="311"/>
        <v/>
      </c>
      <c r="K4027" s="28" t="str">
        <f t="shared" si="312"/>
        <v/>
      </c>
      <c r="L4027" s="28" t="str">
        <f t="shared" si="314"/>
        <v xml:space="preserve"> </v>
      </c>
    </row>
    <row r="4028" spans="1:12" ht="15.75" x14ac:dyDescent="0.25">
      <c r="A4028" s="31" t="s">
        <v>225</v>
      </c>
      <c r="B4028" s="30" t="str">
        <f>VLOOKUP(A4028,'Cód dos países'!$A$3:$C$199,2,FALSE)</f>
        <v>NPL</v>
      </c>
      <c r="C4028" s="25">
        <f>VLOOKUP(A4028,'Cód dos países'!$A$3:$C$199,3,FALSE)</f>
        <v>126</v>
      </c>
      <c r="D4028" s="29">
        <v>2007</v>
      </c>
      <c r="E4028">
        <f t="shared" si="313"/>
        <v>1262007</v>
      </c>
      <c r="F4028" s="28" t="s">
        <v>433</v>
      </c>
      <c r="G4028" s="28" t="s">
        <v>433</v>
      </c>
      <c r="H4028" s="28" t="s">
        <v>433</v>
      </c>
      <c r="I4028" s="28" t="str">
        <f t="shared" si="310"/>
        <v/>
      </c>
      <c r="J4028" s="28" t="str">
        <f t="shared" si="311"/>
        <v/>
      </c>
      <c r="K4028" s="28" t="str">
        <f t="shared" si="312"/>
        <v/>
      </c>
      <c r="L4028" s="28" t="str">
        <f t="shared" si="314"/>
        <v xml:space="preserve"> </v>
      </c>
    </row>
    <row r="4029" spans="1:12" ht="15.75" x14ac:dyDescent="0.25">
      <c r="A4029" s="31" t="s">
        <v>225</v>
      </c>
      <c r="B4029" s="30" t="str">
        <f>VLOOKUP(A4029,'Cód dos países'!$A$3:$C$199,2,FALSE)</f>
        <v>NPL</v>
      </c>
      <c r="C4029" s="25">
        <f>VLOOKUP(A4029,'Cód dos países'!$A$3:$C$199,3,FALSE)</f>
        <v>126</v>
      </c>
      <c r="D4029" s="29">
        <v>2008</v>
      </c>
      <c r="E4029">
        <f t="shared" si="313"/>
        <v>1262008</v>
      </c>
      <c r="F4029" s="28" t="s">
        <v>433</v>
      </c>
      <c r="G4029" s="28" t="s">
        <v>433</v>
      </c>
      <c r="H4029" s="28" t="s">
        <v>433</v>
      </c>
      <c r="I4029" s="28" t="str">
        <f t="shared" si="310"/>
        <v/>
      </c>
      <c r="J4029" s="28" t="str">
        <f t="shared" si="311"/>
        <v/>
      </c>
      <c r="K4029" s="28" t="str">
        <f t="shared" si="312"/>
        <v/>
      </c>
      <c r="L4029" s="28" t="str">
        <f t="shared" si="314"/>
        <v xml:space="preserve"> </v>
      </c>
    </row>
    <row r="4030" spans="1:12" ht="15.75" x14ac:dyDescent="0.25">
      <c r="A4030" s="31" t="s">
        <v>225</v>
      </c>
      <c r="B4030" s="30" t="str">
        <f>VLOOKUP(A4030,'Cód dos países'!$A$3:$C$199,2,FALSE)</f>
        <v>NPL</v>
      </c>
      <c r="C4030" s="25">
        <f>VLOOKUP(A4030,'Cód dos países'!$A$3:$C$199,3,FALSE)</f>
        <v>126</v>
      </c>
      <c r="D4030" s="29">
        <v>2009</v>
      </c>
      <c r="E4030">
        <f t="shared" si="313"/>
        <v>1262009</v>
      </c>
      <c r="F4030" s="28" t="s">
        <v>433</v>
      </c>
      <c r="G4030" s="28" t="s">
        <v>433</v>
      </c>
      <c r="H4030" s="28" t="s">
        <v>433</v>
      </c>
      <c r="I4030" s="28" t="str">
        <f t="shared" si="310"/>
        <v/>
      </c>
      <c r="J4030" s="28" t="str">
        <f t="shared" si="311"/>
        <v/>
      </c>
      <c r="K4030" s="28" t="str">
        <f t="shared" si="312"/>
        <v/>
      </c>
      <c r="L4030" s="28" t="str">
        <f t="shared" si="314"/>
        <v xml:space="preserve"> </v>
      </c>
    </row>
    <row r="4031" spans="1:12" ht="15.75" x14ac:dyDescent="0.25">
      <c r="A4031" s="31" t="s">
        <v>225</v>
      </c>
      <c r="B4031" s="30" t="str">
        <f>VLOOKUP(A4031,'Cód dos países'!$A$3:$C$199,2,FALSE)</f>
        <v>NPL</v>
      </c>
      <c r="C4031" s="25">
        <f>VLOOKUP(A4031,'Cód dos países'!$A$3:$C$199,3,FALSE)</f>
        <v>126</v>
      </c>
      <c r="D4031" s="29">
        <v>2010</v>
      </c>
      <c r="E4031">
        <f t="shared" si="313"/>
        <v>1262010</v>
      </c>
      <c r="F4031" s="28" t="s">
        <v>433</v>
      </c>
      <c r="G4031" s="28" t="s">
        <v>433</v>
      </c>
      <c r="H4031" s="28" t="s">
        <v>433</v>
      </c>
      <c r="I4031" s="28" t="str">
        <f t="shared" si="310"/>
        <v/>
      </c>
      <c r="J4031" s="28" t="str">
        <f t="shared" si="311"/>
        <v/>
      </c>
      <c r="K4031" s="28" t="str">
        <f t="shared" si="312"/>
        <v/>
      </c>
      <c r="L4031" s="28" t="str">
        <f t="shared" si="314"/>
        <v xml:space="preserve"> </v>
      </c>
    </row>
    <row r="4032" spans="1:12" ht="15.75" x14ac:dyDescent="0.25">
      <c r="A4032" s="31" t="s">
        <v>225</v>
      </c>
      <c r="B4032" s="30" t="str">
        <f>VLOOKUP(A4032,'Cód dos países'!$A$3:$C$199,2,FALSE)</f>
        <v>NPL</v>
      </c>
      <c r="C4032" s="25">
        <f>VLOOKUP(A4032,'Cód dos países'!$A$3:$C$199,3,FALSE)</f>
        <v>126</v>
      </c>
      <c r="D4032" s="29">
        <v>2011</v>
      </c>
      <c r="E4032">
        <f t="shared" si="313"/>
        <v>1262011</v>
      </c>
      <c r="F4032" s="28" t="s">
        <v>433</v>
      </c>
      <c r="G4032" s="28" t="s">
        <v>433</v>
      </c>
      <c r="H4032" s="28" t="s">
        <v>433</v>
      </c>
      <c r="I4032" s="28" t="str">
        <f t="shared" si="310"/>
        <v/>
      </c>
      <c r="J4032" s="28" t="str">
        <f t="shared" si="311"/>
        <v/>
      </c>
      <c r="K4032" s="28" t="str">
        <f t="shared" si="312"/>
        <v/>
      </c>
      <c r="L4032" s="28" t="str">
        <f t="shared" si="314"/>
        <v xml:space="preserve"> </v>
      </c>
    </row>
    <row r="4033" spans="1:12" ht="15.75" x14ac:dyDescent="0.25">
      <c r="A4033" s="31" t="s">
        <v>225</v>
      </c>
      <c r="B4033" s="30" t="str">
        <f>VLOOKUP(A4033,'Cód dos países'!$A$3:$C$199,2,FALSE)</f>
        <v>NPL</v>
      </c>
      <c r="C4033" s="25">
        <f>VLOOKUP(A4033,'Cód dos países'!$A$3:$C$199,3,FALSE)</f>
        <v>126</v>
      </c>
      <c r="D4033" s="29">
        <v>2012</v>
      </c>
      <c r="E4033">
        <f t="shared" si="313"/>
        <v>1262012</v>
      </c>
      <c r="F4033" s="28" t="s">
        <v>433</v>
      </c>
      <c r="G4033" s="28" t="s">
        <v>433</v>
      </c>
      <c r="H4033" s="28" t="s">
        <v>433</v>
      </c>
      <c r="I4033" s="28" t="str">
        <f t="shared" si="310"/>
        <v/>
      </c>
      <c r="J4033" s="28" t="str">
        <f t="shared" si="311"/>
        <v/>
      </c>
      <c r="K4033" s="28" t="str">
        <f t="shared" si="312"/>
        <v/>
      </c>
      <c r="L4033" s="28" t="str">
        <f t="shared" si="314"/>
        <v xml:space="preserve"> </v>
      </c>
    </row>
    <row r="4034" spans="1:12" ht="15.75" x14ac:dyDescent="0.25">
      <c r="A4034" s="31" t="s">
        <v>225</v>
      </c>
      <c r="B4034" s="30" t="str">
        <f>VLOOKUP(A4034,'Cód dos países'!$A$3:$C$199,2,FALSE)</f>
        <v>NPL</v>
      </c>
      <c r="C4034" s="25">
        <f>VLOOKUP(A4034,'Cód dos países'!$A$3:$C$199,3,FALSE)</f>
        <v>126</v>
      </c>
      <c r="D4034" s="29">
        <v>2013</v>
      </c>
      <c r="E4034">
        <f t="shared" si="313"/>
        <v>1262013</v>
      </c>
      <c r="F4034" s="28" t="s">
        <v>433</v>
      </c>
      <c r="G4034" s="28" t="s">
        <v>433</v>
      </c>
      <c r="H4034" s="28" t="s">
        <v>433</v>
      </c>
      <c r="I4034" s="28" t="str">
        <f t="shared" si="310"/>
        <v/>
      </c>
      <c r="J4034" s="28" t="str">
        <f t="shared" si="311"/>
        <v/>
      </c>
      <c r="K4034" s="28" t="str">
        <f t="shared" si="312"/>
        <v/>
      </c>
      <c r="L4034" s="28" t="str">
        <f t="shared" si="314"/>
        <v xml:space="preserve"> </v>
      </c>
    </row>
    <row r="4035" spans="1:12" ht="15.75" x14ac:dyDescent="0.25">
      <c r="A4035" s="31" t="s">
        <v>225</v>
      </c>
      <c r="B4035" s="30" t="str">
        <f>VLOOKUP(A4035,'Cód dos países'!$A$3:$C$199,2,FALSE)</f>
        <v>NPL</v>
      </c>
      <c r="C4035" s="25">
        <f>VLOOKUP(A4035,'Cód dos países'!$A$3:$C$199,3,FALSE)</f>
        <v>126</v>
      </c>
      <c r="D4035" s="29">
        <v>2014</v>
      </c>
      <c r="E4035">
        <f t="shared" si="313"/>
        <v>1262014</v>
      </c>
      <c r="F4035" s="28" t="s">
        <v>433</v>
      </c>
      <c r="G4035" s="28" t="s">
        <v>433</v>
      </c>
      <c r="H4035" s="28" t="s">
        <v>433</v>
      </c>
      <c r="I4035" s="28" t="str">
        <f t="shared" si="310"/>
        <v/>
      </c>
      <c r="J4035" s="28" t="str">
        <f t="shared" si="311"/>
        <v/>
      </c>
      <c r="K4035" s="28" t="str">
        <f t="shared" si="312"/>
        <v/>
      </c>
      <c r="L4035" s="28" t="str">
        <f t="shared" si="314"/>
        <v xml:space="preserve"> </v>
      </c>
    </row>
    <row r="4036" spans="1:12" ht="15.75" x14ac:dyDescent="0.25">
      <c r="A4036" s="31" t="s">
        <v>221</v>
      </c>
      <c r="B4036" s="30" t="str">
        <f>VLOOKUP(A4036,'Cód dos países'!$A$3:$C$199,2,FALSE)</f>
        <v>NLD</v>
      </c>
      <c r="C4036" s="25">
        <f>VLOOKUP(A4036,'Cód dos países'!$A$3:$C$199,3,FALSE)</f>
        <v>127</v>
      </c>
      <c r="D4036" s="29">
        <v>1983</v>
      </c>
      <c r="E4036">
        <f t="shared" si="313"/>
        <v>1271983</v>
      </c>
      <c r="F4036" s="28">
        <v>6</v>
      </c>
      <c r="G4036" s="28">
        <v>6</v>
      </c>
      <c r="H4036" s="28">
        <v>6</v>
      </c>
      <c r="I4036" s="28">
        <f t="shared" ref="I4036:I4099" si="315">IF(F4036=".","",IF($D4036&gt;2009,F4036,F4036/12))</f>
        <v>0.5</v>
      </c>
      <c r="J4036" s="28">
        <f t="shared" ref="J4036:J4099" si="316">IF(G4036=".","",IF($D4036&gt;2009,G4036,G4036/6))</f>
        <v>1</v>
      </c>
      <c r="K4036" s="28">
        <f t="shared" ref="K4036:K4099" si="317">IF(H4036=".","",IF($D4036&gt;2009,H4036,H4036/6))</f>
        <v>1</v>
      </c>
      <c r="L4036" s="28">
        <f t="shared" si="314"/>
        <v>0.83333333333333326</v>
      </c>
    </row>
    <row r="4037" spans="1:12" ht="15.75" x14ac:dyDescent="0.25">
      <c r="A4037" s="31" t="s">
        <v>221</v>
      </c>
      <c r="B4037" s="30" t="str">
        <f>VLOOKUP(A4037,'Cód dos países'!$A$3:$C$199,2,FALSE)</f>
        <v>NLD</v>
      </c>
      <c r="C4037" s="25">
        <f>VLOOKUP(A4037,'Cód dos países'!$A$3:$C$199,3,FALSE)</f>
        <v>127</v>
      </c>
      <c r="D4037" s="29">
        <v>1984</v>
      </c>
      <c r="E4037">
        <f t="shared" ref="E4037:E4100" si="318">C4037*10000+D4037</f>
        <v>1271984</v>
      </c>
      <c r="F4037" s="28">
        <v>9</v>
      </c>
      <c r="G4037" s="28">
        <v>6</v>
      </c>
      <c r="H4037" s="28">
        <v>6</v>
      </c>
      <c r="I4037" s="28">
        <f t="shared" si="315"/>
        <v>0.75</v>
      </c>
      <c r="J4037" s="28">
        <f t="shared" si="316"/>
        <v>1</v>
      </c>
      <c r="K4037" s="28">
        <f t="shared" si="317"/>
        <v>1</v>
      </c>
      <c r="L4037" s="28">
        <f t="shared" si="314"/>
        <v>0.91666666666666652</v>
      </c>
    </row>
    <row r="4038" spans="1:12" ht="15.75" x14ac:dyDescent="0.25">
      <c r="A4038" s="31" t="s">
        <v>221</v>
      </c>
      <c r="B4038" s="30" t="str">
        <f>VLOOKUP(A4038,'Cód dos países'!$A$3:$C$199,2,FALSE)</f>
        <v>NLD</v>
      </c>
      <c r="C4038" s="25">
        <f>VLOOKUP(A4038,'Cód dos países'!$A$3:$C$199,3,FALSE)</f>
        <v>127</v>
      </c>
      <c r="D4038" s="29">
        <v>1985</v>
      </c>
      <c r="E4038">
        <f t="shared" si="318"/>
        <v>1271985</v>
      </c>
      <c r="F4038" s="28">
        <v>9</v>
      </c>
      <c r="G4038" s="28">
        <v>6</v>
      </c>
      <c r="H4038" s="28">
        <v>6</v>
      </c>
      <c r="I4038" s="28">
        <f t="shared" si="315"/>
        <v>0.75</v>
      </c>
      <c r="J4038" s="28">
        <f t="shared" si="316"/>
        <v>1</v>
      </c>
      <c r="K4038" s="28">
        <f t="shared" si="317"/>
        <v>1</v>
      </c>
      <c r="L4038" s="28">
        <f t="shared" si="314"/>
        <v>0.91666666666666652</v>
      </c>
    </row>
    <row r="4039" spans="1:12" ht="15.75" x14ac:dyDescent="0.25">
      <c r="A4039" s="31" t="s">
        <v>221</v>
      </c>
      <c r="B4039" s="30" t="str">
        <f>VLOOKUP(A4039,'Cód dos países'!$A$3:$C$199,2,FALSE)</f>
        <v>NLD</v>
      </c>
      <c r="C4039" s="25">
        <f>VLOOKUP(A4039,'Cód dos países'!$A$3:$C$199,3,FALSE)</f>
        <v>127</v>
      </c>
      <c r="D4039" s="29">
        <v>1986</v>
      </c>
      <c r="E4039">
        <f t="shared" si="318"/>
        <v>1271986</v>
      </c>
      <c r="F4039" s="28">
        <v>8</v>
      </c>
      <c r="G4039" s="28">
        <v>6</v>
      </c>
      <c r="H4039" s="28">
        <v>6</v>
      </c>
      <c r="I4039" s="28">
        <f t="shared" si="315"/>
        <v>0.66666666666666663</v>
      </c>
      <c r="J4039" s="28">
        <f t="shared" si="316"/>
        <v>1</v>
      </c>
      <c r="K4039" s="28">
        <f t="shared" si="317"/>
        <v>1</v>
      </c>
      <c r="L4039" s="28">
        <f t="shared" si="314"/>
        <v>0.88888888888888884</v>
      </c>
    </row>
    <row r="4040" spans="1:12" ht="15.75" x14ac:dyDescent="0.25">
      <c r="A4040" s="31" t="s">
        <v>221</v>
      </c>
      <c r="B4040" s="30" t="str">
        <f>VLOOKUP(A4040,'Cód dos países'!$A$3:$C$199,2,FALSE)</f>
        <v>NLD</v>
      </c>
      <c r="C4040" s="25">
        <f>VLOOKUP(A4040,'Cód dos países'!$A$3:$C$199,3,FALSE)</f>
        <v>127</v>
      </c>
      <c r="D4040" s="29">
        <v>1987</v>
      </c>
      <c r="E4040">
        <f t="shared" si="318"/>
        <v>1271987</v>
      </c>
      <c r="F4040" s="28">
        <v>8</v>
      </c>
      <c r="G4040" s="28">
        <v>6</v>
      </c>
      <c r="H4040" s="28">
        <v>6</v>
      </c>
      <c r="I4040" s="28">
        <f t="shared" si="315"/>
        <v>0.66666666666666663</v>
      </c>
      <c r="J4040" s="28">
        <f t="shared" si="316"/>
        <v>1</v>
      </c>
      <c r="K4040" s="28">
        <f t="shared" si="317"/>
        <v>1</v>
      </c>
      <c r="L4040" s="28">
        <f t="shared" si="314"/>
        <v>0.88888888888888884</v>
      </c>
    </row>
    <row r="4041" spans="1:12" ht="15.75" x14ac:dyDescent="0.25">
      <c r="A4041" s="31" t="s">
        <v>221</v>
      </c>
      <c r="B4041" s="30" t="str">
        <f>VLOOKUP(A4041,'Cód dos países'!$A$3:$C$199,2,FALSE)</f>
        <v>NLD</v>
      </c>
      <c r="C4041" s="25">
        <f>VLOOKUP(A4041,'Cód dos países'!$A$3:$C$199,3,FALSE)</f>
        <v>127</v>
      </c>
      <c r="D4041" s="29">
        <v>1988</v>
      </c>
      <c r="E4041">
        <f t="shared" si="318"/>
        <v>1271988</v>
      </c>
      <c r="F4041" s="28">
        <v>8</v>
      </c>
      <c r="G4041" s="28">
        <v>6</v>
      </c>
      <c r="H4041" s="28">
        <v>6</v>
      </c>
      <c r="I4041" s="28">
        <f t="shared" si="315"/>
        <v>0.66666666666666663</v>
      </c>
      <c r="J4041" s="28">
        <f t="shared" si="316"/>
        <v>1</v>
      </c>
      <c r="K4041" s="28">
        <f t="shared" si="317"/>
        <v>1</v>
      </c>
      <c r="L4041" s="28">
        <f t="shared" ref="L4041:L4104" si="319">IF(AND(I4041="",J4041="",K4041="")," ",IFERROR((1/3)*I4041+(1/3)*J4041+(1/3)*K4041,""))</f>
        <v>0.88888888888888884</v>
      </c>
    </row>
    <row r="4042" spans="1:12" ht="15.75" x14ac:dyDescent="0.25">
      <c r="A4042" s="31" t="s">
        <v>221</v>
      </c>
      <c r="B4042" s="30" t="str">
        <f>VLOOKUP(A4042,'Cód dos países'!$A$3:$C$199,2,FALSE)</f>
        <v>NLD</v>
      </c>
      <c r="C4042" s="25">
        <f>VLOOKUP(A4042,'Cód dos países'!$A$3:$C$199,3,FALSE)</f>
        <v>127</v>
      </c>
      <c r="D4042" s="29">
        <v>1989</v>
      </c>
      <c r="E4042">
        <f t="shared" si="318"/>
        <v>1271989</v>
      </c>
      <c r="F4042" s="28">
        <v>8</v>
      </c>
      <c r="G4042" s="28">
        <v>6</v>
      </c>
      <c r="H4042" s="28">
        <v>6</v>
      </c>
      <c r="I4042" s="28">
        <f t="shared" si="315"/>
        <v>0.66666666666666663</v>
      </c>
      <c r="J4042" s="28">
        <f t="shared" si="316"/>
        <v>1</v>
      </c>
      <c r="K4042" s="28">
        <f t="shared" si="317"/>
        <v>1</v>
      </c>
      <c r="L4042" s="28">
        <f t="shared" si="319"/>
        <v>0.88888888888888884</v>
      </c>
    </row>
    <row r="4043" spans="1:12" ht="15.75" x14ac:dyDescent="0.25">
      <c r="A4043" s="31" t="s">
        <v>221</v>
      </c>
      <c r="B4043" s="30" t="str">
        <f>VLOOKUP(A4043,'Cód dos países'!$A$3:$C$199,2,FALSE)</f>
        <v>NLD</v>
      </c>
      <c r="C4043" s="25">
        <f>VLOOKUP(A4043,'Cód dos países'!$A$3:$C$199,3,FALSE)</f>
        <v>127</v>
      </c>
      <c r="D4043" s="29">
        <v>1990</v>
      </c>
      <c r="E4043">
        <f t="shared" si="318"/>
        <v>1271990</v>
      </c>
      <c r="F4043" s="28">
        <v>8</v>
      </c>
      <c r="G4043" s="28">
        <v>6</v>
      </c>
      <c r="H4043" s="28">
        <v>6</v>
      </c>
      <c r="I4043" s="28">
        <f t="shared" si="315"/>
        <v>0.66666666666666663</v>
      </c>
      <c r="J4043" s="28">
        <f t="shared" si="316"/>
        <v>1</v>
      </c>
      <c r="K4043" s="28">
        <f t="shared" si="317"/>
        <v>1</v>
      </c>
      <c r="L4043" s="28">
        <f t="shared" si="319"/>
        <v>0.88888888888888884</v>
      </c>
    </row>
    <row r="4044" spans="1:12" ht="15.75" x14ac:dyDescent="0.25">
      <c r="A4044" s="31" t="s">
        <v>221</v>
      </c>
      <c r="B4044" s="30" t="str">
        <f>VLOOKUP(A4044,'Cód dos países'!$A$3:$C$199,2,FALSE)</f>
        <v>NLD</v>
      </c>
      <c r="C4044" s="25">
        <f>VLOOKUP(A4044,'Cód dos países'!$A$3:$C$199,3,FALSE)</f>
        <v>127</v>
      </c>
      <c r="D4044" s="29">
        <v>1991</v>
      </c>
      <c r="E4044">
        <f t="shared" si="318"/>
        <v>1271991</v>
      </c>
      <c r="F4044" s="28">
        <v>8</v>
      </c>
      <c r="G4044" s="28">
        <v>6</v>
      </c>
      <c r="H4044" s="28">
        <v>6</v>
      </c>
      <c r="I4044" s="28">
        <f t="shared" si="315"/>
        <v>0.66666666666666663</v>
      </c>
      <c r="J4044" s="28">
        <f t="shared" si="316"/>
        <v>1</v>
      </c>
      <c r="K4044" s="28">
        <f t="shared" si="317"/>
        <v>1</v>
      </c>
      <c r="L4044" s="28">
        <f t="shared" si="319"/>
        <v>0.88888888888888884</v>
      </c>
    </row>
    <row r="4045" spans="1:12" ht="15.75" x14ac:dyDescent="0.25">
      <c r="A4045" s="31" t="s">
        <v>221</v>
      </c>
      <c r="B4045" s="30" t="str">
        <f>VLOOKUP(A4045,'Cód dos países'!$A$3:$C$199,2,FALSE)</f>
        <v>NLD</v>
      </c>
      <c r="C4045" s="25">
        <f>VLOOKUP(A4045,'Cód dos países'!$A$3:$C$199,3,FALSE)</f>
        <v>127</v>
      </c>
      <c r="D4045" s="29">
        <v>1992</v>
      </c>
      <c r="E4045">
        <f t="shared" si="318"/>
        <v>1271992</v>
      </c>
      <c r="F4045" s="28">
        <v>6</v>
      </c>
      <c r="G4045" s="28">
        <v>6</v>
      </c>
      <c r="H4045" s="28">
        <v>6</v>
      </c>
      <c r="I4045" s="28">
        <f t="shared" si="315"/>
        <v>0.5</v>
      </c>
      <c r="J4045" s="28">
        <f t="shared" si="316"/>
        <v>1</v>
      </c>
      <c r="K4045" s="28">
        <f t="shared" si="317"/>
        <v>1</v>
      </c>
      <c r="L4045" s="28">
        <f t="shared" si="319"/>
        <v>0.83333333333333326</v>
      </c>
    </row>
    <row r="4046" spans="1:12" ht="15.75" x14ac:dyDescent="0.25">
      <c r="A4046" s="31" t="s">
        <v>221</v>
      </c>
      <c r="B4046" s="30" t="str">
        <f>VLOOKUP(A4046,'Cód dos países'!$A$3:$C$199,2,FALSE)</f>
        <v>NLD</v>
      </c>
      <c r="C4046" s="25">
        <f>VLOOKUP(A4046,'Cód dos países'!$A$3:$C$199,3,FALSE)</f>
        <v>127</v>
      </c>
      <c r="D4046" s="29">
        <v>1993</v>
      </c>
      <c r="E4046">
        <f t="shared" si="318"/>
        <v>1271993</v>
      </c>
      <c r="F4046" s="28">
        <v>6</v>
      </c>
      <c r="G4046" s="28">
        <v>6</v>
      </c>
      <c r="H4046" s="28">
        <v>6</v>
      </c>
      <c r="I4046" s="28">
        <f t="shared" si="315"/>
        <v>0.5</v>
      </c>
      <c r="J4046" s="28">
        <f t="shared" si="316"/>
        <v>1</v>
      </c>
      <c r="K4046" s="28">
        <f t="shared" si="317"/>
        <v>1</v>
      </c>
      <c r="L4046" s="28">
        <f t="shared" si="319"/>
        <v>0.83333333333333326</v>
      </c>
    </row>
    <row r="4047" spans="1:12" ht="15.75" x14ac:dyDescent="0.25">
      <c r="A4047" s="31" t="s">
        <v>221</v>
      </c>
      <c r="B4047" s="30" t="str">
        <f>VLOOKUP(A4047,'Cód dos países'!$A$3:$C$199,2,FALSE)</f>
        <v>NLD</v>
      </c>
      <c r="C4047" s="25">
        <f>VLOOKUP(A4047,'Cód dos países'!$A$3:$C$199,3,FALSE)</f>
        <v>127</v>
      </c>
      <c r="D4047" s="29">
        <v>1994</v>
      </c>
      <c r="E4047">
        <f t="shared" si="318"/>
        <v>1271994</v>
      </c>
      <c r="F4047" s="28">
        <v>6</v>
      </c>
      <c r="G4047" s="28">
        <v>6</v>
      </c>
      <c r="H4047" s="28">
        <v>6</v>
      </c>
      <c r="I4047" s="28">
        <f t="shared" si="315"/>
        <v>0.5</v>
      </c>
      <c r="J4047" s="28">
        <f t="shared" si="316"/>
        <v>1</v>
      </c>
      <c r="K4047" s="28">
        <f t="shared" si="317"/>
        <v>1</v>
      </c>
      <c r="L4047" s="28">
        <f t="shared" si="319"/>
        <v>0.83333333333333326</v>
      </c>
    </row>
    <row r="4048" spans="1:12" ht="15.75" x14ac:dyDescent="0.25">
      <c r="A4048" s="31" t="s">
        <v>221</v>
      </c>
      <c r="B4048" s="30" t="str">
        <f>VLOOKUP(A4048,'Cód dos países'!$A$3:$C$199,2,FALSE)</f>
        <v>NLD</v>
      </c>
      <c r="C4048" s="25">
        <f>VLOOKUP(A4048,'Cód dos países'!$A$3:$C$199,3,FALSE)</f>
        <v>127</v>
      </c>
      <c r="D4048" s="29">
        <v>1995</v>
      </c>
      <c r="E4048">
        <f t="shared" si="318"/>
        <v>1271995</v>
      </c>
      <c r="F4048" s="28">
        <v>6</v>
      </c>
      <c r="G4048" s="28">
        <v>6</v>
      </c>
      <c r="H4048" s="28">
        <v>6</v>
      </c>
      <c r="I4048" s="28">
        <f t="shared" si="315"/>
        <v>0.5</v>
      </c>
      <c r="J4048" s="28">
        <f t="shared" si="316"/>
        <v>1</v>
      </c>
      <c r="K4048" s="28">
        <f t="shared" si="317"/>
        <v>1</v>
      </c>
      <c r="L4048" s="28">
        <f t="shared" si="319"/>
        <v>0.83333333333333326</v>
      </c>
    </row>
    <row r="4049" spans="1:12" ht="15.75" x14ac:dyDescent="0.25">
      <c r="A4049" s="31" t="s">
        <v>221</v>
      </c>
      <c r="B4049" s="30" t="str">
        <f>VLOOKUP(A4049,'Cód dos países'!$A$3:$C$199,2,FALSE)</f>
        <v>NLD</v>
      </c>
      <c r="C4049" s="25">
        <f>VLOOKUP(A4049,'Cód dos países'!$A$3:$C$199,3,FALSE)</f>
        <v>127</v>
      </c>
      <c r="D4049" s="29">
        <v>1996</v>
      </c>
      <c r="E4049">
        <f t="shared" si="318"/>
        <v>1271996</v>
      </c>
      <c r="F4049" s="28">
        <v>8</v>
      </c>
      <c r="G4049" s="28">
        <v>6</v>
      </c>
      <c r="H4049" s="28">
        <v>6</v>
      </c>
      <c r="I4049" s="28">
        <f t="shared" si="315"/>
        <v>0.66666666666666663</v>
      </c>
      <c r="J4049" s="28">
        <f t="shared" si="316"/>
        <v>1</v>
      </c>
      <c r="K4049" s="28">
        <f t="shared" si="317"/>
        <v>1</v>
      </c>
      <c r="L4049" s="28">
        <f t="shared" si="319"/>
        <v>0.88888888888888884</v>
      </c>
    </row>
    <row r="4050" spans="1:12" ht="15.75" x14ac:dyDescent="0.25">
      <c r="A4050" s="31" t="s">
        <v>221</v>
      </c>
      <c r="B4050" s="30" t="str">
        <f>VLOOKUP(A4050,'Cód dos países'!$A$3:$C$199,2,FALSE)</f>
        <v>NLD</v>
      </c>
      <c r="C4050" s="25">
        <f>VLOOKUP(A4050,'Cód dos países'!$A$3:$C$199,3,FALSE)</f>
        <v>127</v>
      </c>
      <c r="D4050" s="29">
        <v>1997</v>
      </c>
      <c r="E4050">
        <f t="shared" si="318"/>
        <v>1271997</v>
      </c>
      <c r="F4050" s="28">
        <v>10</v>
      </c>
      <c r="G4050" s="28">
        <v>6</v>
      </c>
      <c r="H4050" s="28">
        <v>6</v>
      </c>
      <c r="I4050" s="28">
        <f t="shared" si="315"/>
        <v>0.83333333333333337</v>
      </c>
      <c r="J4050" s="28">
        <f t="shared" si="316"/>
        <v>1</v>
      </c>
      <c r="K4050" s="28">
        <f t="shared" si="317"/>
        <v>1</v>
      </c>
      <c r="L4050" s="28">
        <f t="shared" si="319"/>
        <v>0.94444444444444442</v>
      </c>
    </row>
    <row r="4051" spans="1:12" ht="15.75" x14ac:dyDescent="0.25">
      <c r="A4051" s="31" t="s">
        <v>221</v>
      </c>
      <c r="B4051" s="30" t="str">
        <f>VLOOKUP(A4051,'Cód dos países'!$A$3:$C$199,2,FALSE)</f>
        <v>NLD</v>
      </c>
      <c r="C4051" s="25">
        <f>VLOOKUP(A4051,'Cód dos países'!$A$3:$C$199,3,FALSE)</f>
        <v>127</v>
      </c>
      <c r="D4051" s="29">
        <v>1998</v>
      </c>
      <c r="E4051">
        <f t="shared" si="318"/>
        <v>1271998</v>
      </c>
      <c r="F4051" s="28">
        <v>10</v>
      </c>
      <c r="G4051" s="28">
        <v>6</v>
      </c>
      <c r="H4051" s="28">
        <v>6</v>
      </c>
      <c r="I4051" s="28">
        <f t="shared" si="315"/>
        <v>0.83333333333333337</v>
      </c>
      <c r="J4051" s="28">
        <f t="shared" si="316"/>
        <v>1</v>
      </c>
      <c r="K4051" s="28">
        <f t="shared" si="317"/>
        <v>1</v>
      </c>
      <c r="L4051" s="28">
        <f t="shared" si="319"/>
        <v>0.94444444444444442</v>
      </c>
    </row>
    <row r="4052" spans="1:12" ht="15.75" x14ac:dyDescent="0.25">
      <c r="A4052" s="31" t="s">
        <v>221</v>
      </c>
      <c r="B4052" s="30" t="str">
        <f>VLOOKUP(A4052,'Cód dos países'!$A$3:$C$199,2,FALSE)</f>
        <v>NLD</v>
      </c>
      <c r="C4052" s="25">
        <f>VLOOKUP(A4052,'Cód dos países'!$A$3:$C$199,3,FALSE)</f>
        <v>127</v>
      </c>
      <c r="D4052" s="29">
        <v>1999</v>
      </c>
      <c r="E4052">
        <f t="shared" si="318"/>
        <v>1271999</v>
      </c>
      <c r="F4052" s="28">
        <v>10</v>
      </c>
      <c r="G4052" s="28">
        <v>6</v>
      </c>
      <c r="H4052" s="28">
        <v>6</v>
      </c>
      <c r="I4052" s="28">
        <f t="shared" si="315"/>
        <v>0.83333333333333337</v>
      </c>
      <c r="J4052" s="28">
        <f t="shared" si="316"/>
        <v>1</v>
      </c>
      <c r="K4052" s="28">
        <f t="shared" si="317"/>
        <v>1</v>
      </c>
      <c r="L4052" s="28">
        <f t="shared" si="319"/>
        <v>0.94444444444444442</v>
      </c>
    </row>
    <row r="4053" spans="1:12" ht="15.75" x14ac:dyDescent="0.25">
      <c r="A4053" s="31" t="s">
        <v>221</v>
      </c>
      <c r="B4053" s="30" t="str">
        <f>VLOOKUP(A4053,'Cód dos países'!$A$3:$C$199,2,FALSE)</f>
        <v>NLD</v>
      </c>
      <c r="C4053" s="25">
        <f>VLOOKUP(A4053,'Cód dos países'!$A$3:$C$199,3,FALSE)</f>
        <v>127</v>
      </c>
      <c r="D4053" s="29">
        <v>2000</v>
      </c>
      <c r="E4053">
        <f t="shared" si="318"/>
        <v>1272000</v>
      </c>
      <c r="F4053" s="28">
        <v>12</v>
      </c>
      <c r="G4053" s="28">
        <v>6</v>
      </c>
      <c r="H4053" s="28">
        <v>6</v>
      </c>
      <c r="I4053" s="28">
        <f t="shared" si="315"/>
        <v>1</v>
      </c>
      <c r="J4053" s="28">
        <f t="shared" si="316"/>
        <v>1</v>
      </c>
      <c r="K4053" s="28">
        <f t="shared" si="317"/>
        <v>1</v>
      </c>
      <c r="L4053" s="28">
        <f t="shared" si="319"/>
        <v>1</v>
      </c>
    </row>
    <row r="4054" spans="1:12" ht="15.75" x14ac:dyDescent="0.25">
      <c r="A4054" s="31" t="s">
        <v>221</v>
      </c>
      <c r="B4054" s="30" t="str">
        <f>VLOOKUP(A4054,'Cód dos países'!$A$3:$C$199,2,FALSE)</f>
        <v>NLD</v>
      </c>
      <c r="C4054" s="25">
        <f>VLOOKUP(A4054,'Cód dos países'!$A$3:$C$199,3,FALSE)</f>
        <v>127</v>
      </c>
      <c r="D4054" s="29">
        <v>2001</v>
      </c>
      <c r="E4054">
        <f t="shared" si="318"/>
        <v>1272001</v>
      </c>
      <c r="F4054" s="28">
        <v>12</v>
      </c>
      <c r="G4054" s="28">
        <v>6</v>
      </c>
      <c r="H4054" s="28">
        <v>5</v>
      </c>
      <c r="I4054" s="28">
        <f t="shared" si="315"/>
        <v>1</v>
      </c>
      <c r="J4054" s="28">
        <f t="shared" si="316"/>
        <v>1</v>
      </c>
      <c r="K4054" s="28">
        <f t="shared" si="317"/>
        <v>0.83333333333333337</v>
      </c>
      <c r="L4054" s="28">
        <f t="shared" si="319"/>
        <v>0.94444444444444442</v>
      </c>
    </row>
    <row r="4055" spans="1:12" ht="15.75" x14ac:dyDescent="0.25">
      <c r="A4055" s="31" t="s">
        <v>221</v>
      </c>
      <c r="B4055" s="30" t="str">
        <f>VLOOKUP(A4055,'Cód dos países'!$A$3:$C$199,2,FALSE)</f>
        <v>NLD</v>
      </c>
      <c r="C4055" s="25">
        <f>VLOOKUP(A4055,'Cód dos países'!$A$3:$C$199,3,FALSE)</f>
        <v>127</v>
      </c>
      <c r="D4055" s="29">
        <v>2002</v>
      </c>
      <c r="E4055">
        <f t="shared" si="318"/>
        <v>1272002</v>
      </c>
      <c r="F4055" s="28">
        <v>12</v>
      </c>
      <c r="G4055" s="28">
        <v>6</v>
      </c>
      <c r="H4055" s="28">
        <v>5</v>
      </c>
      <c r="I4055" s="28">
        <f t="shared" si="315"/>
        <v>1</v>
      </c>
      <c r="J4055" s="28">
        <f t="shared" si="316"/>
        <v>1</v>
      </c>
      <c r="K4055" s="28">
        <f t="shared" si="317"/>
        <v>0.83333333333333337</v>
      </c>
      <c r="L4055" s="28">
        <f t="shared" si="319"/>
        <v>0.94444444444444442</v>
      </c>
    </row>
    <row r="4056" spans="1:12" ht="15.75" x14ac:dyDescent="0.25">
      <c r="A4056" s="31" t="s">
        <v>221</v>
      </c>
      <c r="B4056" s="30" t="str">
        <f>VLOOKUP(A4056,'Cód dos países'!$A$3:$C$199,2,FALSE)</f>
        <v>NLD</v>
      </c>
      <c r="C4056" s="25">
        <f>VLOOKUP(A4056,'Cód dos países'!$A$3:$C$199,3,FALSE)</f>
        <v>127</v>
      </c>
      <c r="D4056" s="29">
        <v>2003</v>
      </c>
      <c r="E4056">
        <f t="shared" si="318"/>
        <v>1272003</v>
      </c>
      <c r="F4056" s="28">
        <v>12</v>
      </c>
      <c r="G4056" s="28">
        <v>6</v>
      </c>
      <c r="H4056" s="28">
        <v>5</v>
      </c>
      <c r="I4056" s="28">
        <f t="shared" si="315"/>
        <v>1</v>
      </c>
      <c r="J4056" s="28">
        <f t="shared" si="316"/>
        <v>1</v>
      </c>
      <c r="K4056" s="28">
        <f t="shared" si="317"/>
        <v>0.83333333333333337</v>
      </c>
      <c r="L4056" s="28">
        <f t="shared" si="319"/>
        <v>0.94444444444444442</v>
      </c>
    </row>
    <row r="4057" spans="1:12" ht="15.75" x14ac:dyDescent="0.25">
      <c r="A4057" s="31" t="s">
        <v>221</v>
      </c>
      <c r="B4057" s="30" t="str">
        <f>VLOOKUP(A4057,'Cód dos países'!$A$3:$C$199,2,FALSE)</f>
        <v>NLD</v>
      </c>
      <c r="C4057" s="25">
        <f>VLOOKUP(A4057,'Cód dos países'!$A$3:$C$199,3,FALSE)</f>
        <v>127</v>
      </c>
      <c r="D4057" s="29">
        <v>2004</v>
      </c>
      <c r="E4057">
        <f t="shared" si="318"/>
        <v>1272004</v>
      </c>
      <c r="F4057" s="28">
        <v>12</v>
      </c>
      <c r="G4057" s="28">
        <v>6</v>
      </c>
      <c r="H4057" s="28">
        <v>5</v>
      </c>
      <c r="I4057" s="28">
        <f t="shared" si="315"/>
        <v>1</v>
      </c>
      <c r="J4057" s="28">
        <f t="shared" si="316"/>
        <v>1</v>
      </c>
      <c r="K4057" s="28">
        <f t="shared" si="317"/>
        <v>0.83333333333333337</v>
      </c>
      <c r="L4057" s="28">
        <f t="shared" si="319"/>
        <v>0.94444444444444442</v>
      </c>
    </row>
    <row r="4058" spans="1:12" ht="15.75" x14ac:dyDescent="0.25">
      <c r="A4058" s="31" t="s">
        <v>221</v>
      </c>
      <c r="B4058" s="30" t="str">
        <f>VLOOKUP(A4058,'Cód dos países'!$A$3:$C$199,2,FALSE)</f>
        <v>NLD</v>
      </c>
      <c r="C4058" s="25">
        <f>VLOOKUP(A4058,'Cód dos países'!$A$3:$C$199,3,FALSE)</f>
        <v>127</v>
      </c>
      <c r="D4058" s="29">
        <v>2005</v>
      </c>
      <c r="E4058">
        <f t="shared" si="318"/>
        <v>1272005</v>
      </c>
      <c r="F4058" s="28">
        <v>12</v>
      </c>
      <c r="G4058" s="28">
        <v>6</v>
      </c>
      <c r="H4058" s="28">
        <v>5</v>
      </c>
      <c r="I4058" s="28">
        <f t="shared" si="315"/>
        <v>1</v>
      </c>
      <c r="J4058" s="28">
        <f t="shared" si="316"/>
        <v>1</v>
      </c>
      <c r="K4058" s="28">
        <f t="shared" si="317"/>
        <v>0.83333333333333337</v>
      </c>
      <c r="L4058" s="28">
        <f t="shared" si="319"/>
        <v>0.94444444444444442</v>
      </c>
    </row>
    <row r="4059" spans="1:12" ht="15.75" x14ac:dyDescent="0.25">
      <c r="A4059" s="31" t="s">
        <v>221</v>
      </c>
      <c r="B4059" s="30" t="str">
        <f>VLOOKUP(A4059,'Cód dos países'!$A$3:$C$199,2,FALSE)</f>
        <v>NLD</v>
      </c>
      <c r="C4059" s="25">
        <f>VLOOKUP(A4059,'Cód dos países'!$A$3:$C$199,3,FALSE)</f>
        <v>127</v>
      </c>
      <c r="D4059" s="29">
        <v>2006</v>
      </c>
      <c r="E4059">
        <f t="shared" si="318"/>
        <v>1272006</v>
      </c>
      <c r="F4059" s="28">
        <v>12</v>
      </c>
      <c r="G4059" s="28">
        <v>6</v>
      </c>
      <c r="H4059" s="28">
        <v>5</v>
      </c>
      <c r="I4059" s="28">
        <f t="shared" si="315"/>
        <v>1</v>
      </c>
      <c r="J4059" s="28">
        <f t="shared" si="316"/>
        <v>1</v>
      </c>
      <c r="K4059" s="28">
        <f t="shared" si="317"/>
        <v>0.83333333333333337</v>
      </c>
      <c r="L4059" s="28">
        <f t="shared" si="319"/>
        <v>0.94444444444444442</v>
      </c>
    </row>
    <row r="4060" spans="1:12" ht="15.75" x14ac:dyDescent="0.25">
      <c r="A4060" s="31" t="s">
        <v>221</v>
      </c>
      <c r="B4060" s="30" t="str">
        <f>VLOOKUP(A4060,'Cód dos países'!$A$3:$C$199,2,FALSE)</f>
        <v>NLD</v>
      </c>
      <c r="C4060" s="25">
        <f>VLOOKUP(A4060,'Cód dos países'!$A$3:$C$199,3,FALSE)</f>
        <v>127</v>
      </c>
      <c r="D4060" s="29">
        <v>2007</v>
      </c>
      <c r="E4060">
        <f t="shared" si="318"/>
        <v>1272007</v>
      </c>
      <c r="F4060" s="28">
        <v>12</v>
      </c>
      <c r="G4060" s="28">
        <v>6</v>
      </c>
      <c r="H4060" s="28">
        <v>5</v>
      </c>
      <c r="I4060" s="28">
        <f t="shared" si="315"/>
        <v>1</v>
      </c>
      <c r="J4060" s="28">
        <f t="shared" si="316"/>
        <v>1</v>
      </c>
      <c r="K4060" s="28">
        <f t="shared" si="317"/>
        <v>0.83333333333333337</v>
      </c>
      <c r="L4060" s="28">
        <f t="shared" si="319"/>
        <v>0.94444444444444442</v>
      </c>
    </row>
    <row r="4061" spans="1:12" ht="15.75" x14ac:dyDescent="0.25">
      <c r="A4061" s="31" t="s">
        <v>221</v>
      </c>
      <c r="B4061" s="30" t="str">
        <f>VLOOKUP(A4061,'Cód dos países'!$A$3:$C$199,2,FALSE)</f>
        <v>NLD</v>
      </c>
      <c r="C4061" s="25">
        <f>VLOOKUP(A4061,'Cód dos países'!$A$3:$C$199,3,FALSE)</f>
        <v>127</v>
      </c>
      <c r="D4061" s="29">
        <v>2008</v>
      </c>
      <c r="E4061">
        <f t="shared" si="318"/>
        <v>1272008</v>
      </c>
      <c r="F4061" s="28">
        <v>11</v>
      </c>
      <c r="G4061" s="28">
        <v>6</v>
      </c>
      <c r="H4061" s="28">
        <v>5</v>
      </c>
      <c r="I4061" s="28">
        <f t="shared" si="315"/>
        <v>0.91666666666666663</v>
      </c>
      <c r="J4061" s="28">
        <f t="shared" si="316"/>
        <v>1</v>
      </c>
      <c r="K4061" s="28">
        <f t="shared" si="317"/>
        <v>0.83333333333333337</v>
      </c>
      <c r="L4061" s="28">
        <f t="shared" si="319"/>
        <v>0.91666666666666663</v>
      </c>
    </row>
    <row r="4062" spans="1:12" ht="15.75" x14ac:dyDescent="0.25">
      <c r="A4062" s="31" t="s">
        <v>221</v>
      </c>
      <c r="B4062" s="30" t="str">
        <f>VLOOKUP(A4062,'Cód dos países'!$A$3:$C$199,2,FALSE)</f>
        <v>NLD</v>
      </c>
      <c r="C4062" s="25">
        <f>VLOOKUP(A4062,'Cód dos países'!$A$3:$C$199,3,FALSE)</f>
        <v>127</v>
      </c>
      <c r="D4062" s="29">
        <v>2009</v>
      </c>
      <c r="E4062">
        <f t="shared" si="318"/>
        <v>1272009</v>
      </c>
      <c r="F4062" s="28">
        <v>11</v>
      </c>
      <c r="G4062" s="28">
        <v>6</v>
      </c>
      <c r="H4062" s="28">
        <v>5</v>
      </c>
      <c r="I4062" s="28">
        <f t="shared" si="315"/>
        <v>0.91666666666666663</v>
      </c>
      <c r="J4062" s="28">
        <f t="shared" si="316"/>
        <v>1</v>
      </c>
      <c r="K4062" s="28">
        <f t="shared" si="317"/>
        <v>0.83333333333333337</v>
      </c>
      <c r="L4062" s="28">
        <f t="shared" si="319"/>
        <v>0.91666666666666663</v>
      </c>
    </row>
    <row r="4063" spans="1:12" ht="15.75" x14ac:dyDescent="0.25">
      <c r="A4063" s="31" t="s">
        <v>221</v>
      </c>
      <c r="B4063" s="30" t="str">
        <f>VLOOKUP(A4063,'Cód dos países'!$A$3:$C$199,2,FALSE)</f>
        <v>NLD</v>
      </c>
      <c r="C4063" s="25">
        <f>VLOOKUP(A4063,'Cód dos países'!$A$3:$C$199,3,FALSE)</f>
        <v>127</v>
      </c>
      <c r="D4063" s="29">
        <v>2010</v>
      </c>
      <c r="E4063">
        <f t="shared" si="318"/>
        <v>1272010</v>
      </c>
      <c r="F4063" s="28">
        <v>0.90909090909090906</v>
      </c>
      <c r="G4063" s="28">
        <v>1</v>
      </c>
      <c r="H4063" s="28">
        <v>0.83333333333333337</v>
      </c>
      <c r="I4063" s="28">
        <f t="shared" si="315"/>
        <v>0.90909090909090906</v>
      </c>
      <c r="J4063" s="28">
        <f t="shared" si="316"/>
        <v>1</v>
      </c>
      <c r="K4063" s="28">
        <f t="shared" si="317"/>
        <v>0.83333333333333337</v>
      </c>
      <c r="L4063" s="28">
        <f t="shared" si="319"/>
        <v>0.91414141414141403</v>
      </c>
    </row>
    <row r="4064" spans="1:12" ht="15.75" x14ac:dyDescent="0.25">
      <c r="A4064" s="31" t="s">
        <v>221</v>
      </c>
      <c r="B4064" s="30" t="str">
        <f>VLOOKUP(A4064,'Cód dos países'!$A$3:$C$199,2,FALSE)</f>
        <v>NLD</v>
      </c>
      <c r="C4064" s="25">
        <f>VLOOKUP(A4064,'Cód dos países'!$A$3:$C$199,3,FALSE)</f>
        <v>127</v>
      </c>
      <c r="D4064" s="29">
        <v>2011</v>
      </c>
      <c r="E4064">
        <f t="shared" si="318"/>
        <v>1272011</v>
      </c>
      <c r="F4064" s="28">
        <v>0.86363636363636365</v>
      </c>
      <c r="G4064" s="28">
        <v>1</v>
      </c>
      <c r="H4064" s="28">
        <v>0.83333333333333337</v>
      </c>
      <c r="I4064" s="28">
        <f t="shared" si="315"/>
        <v>0.86363636363636365</v>
      </c>
      <c r="J4064" s="28">
        <f t="shared" si="316"/>
        <v>1</v>
      </c>
      <c r="K4064" s="28">
        <f t="shared" si="317"/>
        <v>0.83333333333333337</v>
      </c>
      <c r="L4064" s="28">
        <f t="shared" si="319"/>
        <v>0.89898989898989889</v>
      </c>
    </row>
    <row r="4065" spans="1:12" ht="15.75" x14ac:dyDescent="0.25">
      <c r="A4065" s="31" t="s">
        <v>221</v>
      </c>
      <c r="B4065" s="30" t="str">
        <f>VLOOKUP(A4065,'Cód dos países'!$A$3:$C$199,2,FALSE)</f>
        <v>NLD</v>
      </c>
      <c r="C4065" s="25">
        <f>VLOOKUP(A4065,'Cód dos países'!$A$3:$C$199,3,FALSE)</f>
        <v>127</v>
      </c>
      <c r="D4065" s="29">
        <v>2012</v>
      </c>
      <c r="E4065">
        <f t="shared" si="318"/>
        <v>1272012</v>
      </c>
      <c r="F4065" s="28">
        <v>0.72727272727272729</v>
      </c>
      <c r="G4065" s="28">
        <v>1</v>
      </c>
      <c r="H4065" s="28">
        <v>0.83333333333333337</v>
      </c>
      <c r="I4065" s="28">
        <f t="shared" si="315"/>
        <v>0.72727272727272729</v>
      </c>
      <c r="J4065" s="28">
        <f t="shared" si="316"/>
        <v>1</v>
      </c>
      <c r="K4065" s="28">
        <f t="shared" si="317"/>
        <v>0.83333333333333337</v>
      </c>
      <c r="L4065" s="28">
        <f t="shared" si="319"/>
        <v>0.85353535353535348</v>
      </c>
    </row>
    <row r="4066" spans="1:12" ht="15.75" x14ac:dyDescent="0.25">
      <c r="A4066" s="31" t="s">
        <v>221</v>
      </c>
      <c r="B4066" s="30" t="str">
        <f>VLOOKUP(A4066,'Cód dos países'!$A$3:$C$199,2,FALSE)</f>
        <v>NLD</v>
      </c>
      <c r="C4066" s="25">
        <f>VLOOKUP(A4066,'Cód dos países'!$A$3:$C$199,3,FALSE)</f>
        <v>127</v>
      </c>
      <c r="D4066" s="29">
        <v>2013</v>
      </c>
      <c r="E4066">
        <f t="shared" si="318"/>
        <v>1272013</v>
      </c>
      <c r="F4066" s="28">
        <v>0.81818181818181823</v>
      </c>
      <c r="G4066" s="28">
        <v>1</v>
      </c>
      <c r="H4066" s="28">
        <v>0.83333333333333337</v>
      </c>
      <c r="I4066" s="28">
        <f t="shared" si="315"/>
        <v>0.81818181818181823</v>
      </c>
      <c r="J4066" s="28">
        <f t="shared" si="316"/>
        <v>1</v>
      </c>
      <c r="K4066" s="28">
        <f t="shared" si="317"/>
        <v>0.83333333333333337</v>
      </c>
      <c r="L4066" s="28">
        <f t="shared" si="319"/>
        <v>0.88383838383838376</v>
      </c>
    </row>
    <row r="4067" spans="1:12" ht="15.75" x14ac:dyDescent="0.25">
      <c r="A4067" s="31" t="s">
        <v>221</v>
      </c>
      <c r="B4067" s="30" t="str">
        <f>VLOOKUP(A4067,'Cód dos países'!$A$3:$C$199,2,FALSE)</f>
        <v>NLD</v>
      </c>
      <c r="C4067" s="25">
        <f>VLOOKUP(A4067,'Cód dos países'!$A$3:$C$199,3,FALSE)</f>
        <v>127</v>
      </c>
      <c r="D4067" s="29">
        <v>2014</v>
      </c>
      <c r="E4067">
        <f t="shared" si="318"/>
        <v>1272014</v>
      </c>
      <c r="F4067" s="28">
        <v>0.86363636363636365</v>
      </c>
      <c r="G4067" s="28">
        <v>1</v>
      </c>
      <c r="H4067" s="28">
        <v>0.83333333333333337</v>
      </c>
      <c r="I4067" s="28">
        <f t="shared" si="315"/>
        <v>0.86363636363636365</v>
      </c>
      <c r="J4067" s="28">
        <f t="shared" si="316"/>
        <v>1</v>
      </c>
      <c r="K4067" s="28">
        <f t="shared" si="317"/>
        <v>0.83333333333333337</v>
      </c>
      <c r="L4067" s="28">
        <f t="shared" si="319"/>
        <v>0.89898989898989889</v>
      </c>
    </row>
    <row r="4068" spans="1:12" ht="15.75" x14ac:dyDescent="0.25">
      <c r="A4068" s="31" t="s">
        <v>227</v>
      </c>
      <c r="B4068" s="30" t="str">
        <f>VLOOKUP(A4068,'Cód dos países'!$A$3:$C$199,2,FALSE)</f>
        <v>NZL</v>
      </c>
      <c r="C4068" s="25">
        <f>VLOOKUP(A4068,'Cód dos países'!$A$3:$C$199,3,FALSE)</f>
        <v>128</v>
      </c>
      <c r="D4068" s="29">
        <v>1983</v>
      </c>
      <c r="E4068">
        <f t="shared" si="318"/>
        <v>1281983</v>
      </c>
      <c r="F4068" s="28">
        <v>6</v>
      </c>
      <c r="G4068" s="28">
        <v>6</v>
      </c>
      <c r="H4068" s="28">
        <v>6</v>
      </c>
      <c r="I4068" s="28">
        <f t="shared" si="315"/>
        <v>0.5</v>
      </c>
      <c r="J4068" s="28">
        <f t="shared" si="316"/>
        <v>1</v>
      </c>
      <c r="K4068" s="28">
        <f t="shared" si="317"/>
        <v>1</v>
      </c>
      <c r="L4068" s="28">
        <f t="shared" si="319"/>
        <v>0.83333333333333326</v>
      </c>
    </row>
    <row r="4069" spans="1:12" ht="15.75" x14ac:dyDescent="0.25">
      <c r="A4069" s="31" t="s">
        <v>227</v>
      </c>
      <c r="B4069" s="30" t="str">
        <f>VLOOKUP(A4069,'Cód dos países'!$A$3:$C$199,2,FALSE)</f>
        <v>NZL</v>
      </c>
      <c r="C4069" s="25">
        <f>VLOOKUP(A4069,'Cód dos países'!$A$3:$C$199,3,FALSE)</f>
        <v>128</v>
      </c>
      <c r="D4069" s="29">
        <v>1984</v>
      </c>
      <c r="E4069">
        <f t="shared" si="318"/>
        <v>1281984</v>
      </c>
      <c r="F4069" s="28">
        <v>9</v>
      </c>
      <c r="G4069" s="28">
        <v>6</v>
      </c>
      <c r="H4069" s="28">
        <v>6</v>
      </c>
      <c r="I4069" s="28">
        <f t="shared" si="315"/>
        <v>0.75</v>
      </c>
      <c r="J4069" s="28">
        <f t="shared" si="316"/>
        <v>1</v>
      </c>
      <c r="K4069" s="28">
        <f t="shared" si="317"/>
        <v>1</v>
      </c>
      <c r="L4069" s="28">
        <f t="shared" si="319"/>
        <v>0.91666666666666652</v>
      </c>
    </row>
    <row r="4070" spans="1:12" ht="15.75" x14ac:dyDescent="0.25">
      <c r="A4070" s="31" t="s">
        <v>227</v>
      </c>
      <c r="B4070" s="30" t="str">
        <f>VLOOKUP(A4070,'Cód dos países'!$A$3:$C$199,2,FALSE)</f>
        <v>NZL</v>
      </c>
      <c r="C4070" s="25">
        <f>VLOOKUP(A4070,'Cód dos países'!$A$3:$C$199,3,FALSE)</f>
        <v>128</v>
      </c>
      <c r="D4070" s="29">
        <v>1985</v>
      </c>
      <c r="E4070">
        <f t="shared" si="318"/>
        <v>1281985</v>
      </c>
      <c r="F4070" s="28">
        <v>9</v>
      </c>
      <c r="G4070" s="28">
        <v>6</v>
      </c>
      <c r="H4070" s="28">
        <v>6</v>
      </c>
      <c r="I4070" s="28">
        <f t="shared" si="315"/>
        <v>0.75</v>
      </c>
      <c r="J4070" s="28">
        <f t="shared" si="316"/>
        <v>1</v>
      </c>
      <c r="K4070" s="28">
        <f t="shared" si="317"/>
        <v>1</v>
      </c>
      <c r="L4070" s="28">
        <f t="shared" si="319"/>
        <v>0.91666666666666652</v>
      </c>
    </row>
    <row r="4071" spans="1:12" ht="15.75" x14ac:dyDescent="0.25">
      <c r="A4071" s="31" t="s">
        <v>227</v>
      </c>
      <c r="B4071" s="30" t="str">
        <f>VLOOKUP(A4071,'Cód dos países'!$A$3:$C$199,2,FALSE)</f>
        <v>NZL</v>
      </c>
      <c r="C4071" s="25">
        <f>VLOOKUP(A4071,'Cód dos países'!$A$3:$C$199,3,FALSE)</f>
        <v>128</v>
      </c>
      <c r="D4071" s="29">
        <v>1986</v>
      </c>
      <c r="E4071">
        <f t="shared" si="318"/>
        <v>1281986</v>
      </c>
      <c r="F4071" s="28">
        <v>9</v>
      </c>
      <c r="G4071" s="28">
        <v>6</v>
      </c>
      <c r="H4071" s="28">
        <v>6</v>
      </c>
      <c r="I4071" s="28">
        <f t="shared" si="315"/>
        <v>0.75</v>
      </c>
      <c r="J4071" s="28">
        <f t="shared" si="316"/>
        <v>1</v>
      </c>
      <c r="K4071" s="28">
        <f t="shared" si="317"/>
        <v>1</v>
      </c>
      <c r="L4071" s="28">
        <f t="shared" si="319"/>
        <v>0.91666666666666652</v>
      </c>
    </row>
    <row r="4072" spans="1:12" ht="15.75" x14ac:dyDescent="0.25">
      <c r="A4072" s="31" t="s">
        <v>227</v>
      </c>
      <c r="B4072" s="30" t="str">
        <f>VLOOKUP(A4072,'Cód dos países'!$A$3:$C$199,2,FALSE)</f>
        <v>NZL</v>
      </c>
      <c r="C4072" s="25">
        <f>VLOOKUP(A4072,'Cód dos países'!$A$3:$C$199,3,FALSE)</f>
        <v>128</v>
      </c>
      <c r="D4072" s="29">
        <v>1987</v>
      </c>
      <c r="E4072">
        <f t="shared" si="318"/>
        <v>1281987</v>
      </c>
      <c r="F4072" s="28">
        <v>9</v>
      </c>
      <c r="G4072" s="28">
        <v>6</v>
      </c>
      <c r="H4072" s="28">
        <v>6</v>
      </c>
      <c r="I4072" s="28">
        <f t="shared" si="315"/>
        <v>0.75</v>
      </c>
      <c r="J4072" s="28">
        <f t="shared" si="316"/>
        <v>1</v>
      </c>
      <c r="K4072" s="28">
        <f t="shared" si="317"/>
        <v>1</v>
      </c>
      <c r="L4072" s="28">
        <f t="shared" si="319"/>
        <v>0.91666666666666652</v>
      </c>
    </row>
    <row r="4073" spans="1:12" ht="15.75" x14ac:dyDescent="0.25">
      <c r="A4073" s="31" t="s">
        <v>227</v>
      </c>
      <c r="B4073" s="30" t="str">
        <f>VLOOKUP(A4073,'Cód dos países'!$A$3:$C$199,2,FALSE)</f>
        <v>NZL</v>
      </c>
      <c r="C4073" s="25">
        <f>VLOOKUP(A4073,'Cód dos países'!$A$3:$C$199,3,FALSE)</f>
        <v>128</v>
      </c>
      <c r="D4073" s="29">
        <v>1988</v>
      </c>
      <c r="E4073">
        <f t="shared" si="318"/>
        <v>1281988</v>
      </c>
      <c r="F4073" s="28">
        <v>9</v>
      </c>
      <c r="G4073" s="28">
        <v>6</v>
      </c>
      <c r="H4073" s="28">
        <v>6</v>
      </c>
      <c r="I4073" s="28">
        <f t="shared" si="315"/>
        <v>0.75</v>
      </c>
      <c r="J4073" s="28">
        <f t="shared" si="316"/>
        <v>1</v>
      </c>
      <c r="K4073" s="28">
        <f t="shared" si="317"/>
        <v>1</v>
      </c>
      <c r="L4073" s="28">
        <f t="shared" si="319"/>
        <v>0.91666666666666652</v>
      </c>
    </row>
    <row r="4074" spans="1:12" ht="15.75" x14ac:dyDescent="0.25">
      <c r="A4074" s="31" t="s">
        <v>227</v>
      </c>
      <c r="B4074" s="30" t="str">
        <f>VLOOKUP(A4074,'Cód dos países'!$A$3:$C$199,2,FALSE)</f>
        <v>NZL</v>
      </c>
      <c r="C4074" s="25">
        <f>VLOOKUP(A4074,'Cód dos países'!$A$3:$C$199,3,FALSE)</f>
        <v>128</v>
      </c>
      <c r="D4074" s="29">
        <v>1989</v>
      </c>
      <c r="E4074">
        <f t="shared" si="318"/>
        <v>1281989</v>
      </c>
      <c r="F4074" s="28">
        <v>9</v>
      </c>
      <c r="G4074" s="28">
        <v>6</v>
      </c>
      <c r="H4074" s="28">
        <v>6</v>
      </c>
      <c r="I4074" s="28">
        <f t="shared" si="315"/>
        <v>0.75</v>
      </c>
      <c r="J4074" s="28">
        <f t="shared" si="316"/>
        <v>1</v>
      </c>
      <c r="K4074" s="28">
        <f t="shared" si="317"/>
        <v>1</v>
      </c>
      <c r="L4074" s="28">
        <f t="shared" si="319"/>
        <v>0.91666666666666652</v>
      </c>
    </row>
    <row r="4075" spans="1:12" ht="15.75" x14ac:dyDescent="0.25">
      <c r="A4075" s="31" t="s">
        <v>227</v>
      </c>
      <c r="B4075" s="30" t="str">
        <f>VLOOKUP(A4075,'Cód dos países'!$A$3:$C$199,2,FALSE)</f>
        <v>NZL</v>
      </c>
      <c r="C4075" s="25">
        <f>VLOOKUP(A4075,'Cód dos países'!$A$3:$C$199,3,FALSE)</f>
        <v>128</v>
      </c>
      <c r="D4075" s="29">
        <v>1990</v>
      </c>
      <c r="E4075">
        <f t="shared" si="318"/>
        <v>1281990</v>
      </c>
      <c r="F4075" s="28">
        <v>5</v>
      </c>
      <c r="G4075" s="28">
        <v>6</v>
      </c>
      <c r="H4075" s="28">
        <v>6</v>
      </c>
      <c r="I4075" s="28">
        <f t="shared" si="315"/>
        <v>0.41666666666666669</v>
      </c>
      <c r="J4075" s="28">
        <f t="shared" si="316"/>
        <v>1</v>
      </c>
      <c r="K4075" s="28">
        <f t="shared" si="317"/>
        <v>1</v>
      </c>
      <c r="L4075" s="28">
        <f t="shared" si="319"/>
        <v>0.80555555555555558</v>
      </c>
    </row>
    <row r="4076" spans="1:12" ht="15.75" x14ac:dyDescent="0.25">
      <c r="A4076" s="31" t="s">
        <v>227</v>
      </c>
      <c r="B4076" s="30" t="str">
        <f>VLOOKUP(A4076,'Cód dos países'!$A$3:$C$199,2,FALSE)</f>
        <v>NZL</v>
      </c>
      <c r="C4076" s="25">
        <f>VLOOKUP(A4076,'Cód dos países'!$A$3:$C$199,3,FALSE)</f>
        <v>128</v>
      </c>
      <c r="D4076" s="29">
        <v>1991</v>
      </c>
      <c r="E4076">
        <f t="shared" si="318"/>
        <v>1281991</v>
      </c>
      <c r="F4076" s="28">
        <v>5</v>
      </c>
      <c r="G4076" s="28">
        <v>6</v>
      </c>
      <c r="H4076" s="28">
        <v>6</v>
      </c>
      <c r="I4076" s="28">
        <f t="shared" si="315"/>
        <v>0.41666666666666669</v>
      </c>
      <c r="J4076" s="28">
        <f t="shared" si="316"/>
        <v>1</v>
      </c>
      <c r="K4076" s="28">
        <f t="shared" si="317"/>
        <v>1</v>
      </c>
      <c r="L4076" s="28">
        <f t="shared" si="319"/>
        <v>0.80555555555555558</v>
      </c>
    </row>
    <row r="4077" spans="1:12" ht="15.75" x14ac:dyDescent="0.25">
      <c r="A4077" s="31" t="s">
        <v>227</v>
      </c>
      <c r="B4077" s="30" t="str">
        <f>VLOOKUP(A4077,'Cód dos países'!$A$3:$C$199,2,FALSE)</f>
        <v>NZL</v>
      </c>
      <c r="C4077" s="25">
        <f>VLOOKUP(A4077,'Cód dos países'!$A$3:$C$199,3,FALSE)</f>
        <v>128</v>
      </c>
      <c r="D4077" s="29">
        <v>1992</v>
      </c>
      <c r="E4077">
        <f t="shared" si="318"/>
        <v>1281992</v>
      </c>
      <c r="F4077" s="28">
        <v>6</v>
      </c>
      <c r="G4077" s="28">
        <v>6</v>
      </c>
      <c r="H4077" s="28">
        <v>6</v>
      </c>
      <c r="I4077" s="28">
        <f t="shared" si="315"/>
        <v>0.5</v>
      </c>
      <c r="J4077" s="28">
        <f t="shared" si="316"/>
        <v>1</v>
      </c>
      <c r="K4077" s="28">
        <f t="shared" si="317"/>
        <v>1</v>
      </c>
      <c r="L4077" s="28">
        <f t="shared" si="319"/>
        <v>0.83333333333333326</v>
      </c>
    </row>
    <row r="4078" spans="1:12" ht="15.75" x14ac:dyDescent="0.25">
      <c r="A4078" s="31" t="s">
        <v>227</v>
      </c>
      <c r="B4078" s="30" t="str">
        <f>VLOOKUP(A4078,'Cód dos países'!$A$3:$C$199,2,FALSE)</f>
        <v>NZL</v>
      </c>
      <c r="C4078" s="25">
        <f>VLOOKUP(A4078,'Cód dos países'!$A$3:$C$199,3,FALSE)</f>
        <v>128</v>
      </c>
      <c r="D4078" s="29">
        <v>1993</v>
      </c>
      <c r="E4078">
        <f t="shared" si="318"/>
        <v>1281993</v>
      </c>
      <c r="F4078" s="28">
        <v>6</v>
      </c>
      <c r="G4078" s="28">
        <v>6</v>
      </c>
      <c r="H4078" s="28">
        <v>6</v>
      </c>
      <c r="I4078" s="28">
        <f t="shared" si="315"/>
        <v>0.5</v>
      </c>
      <c r="J4078" s="28">
        <f t="shared" si="316"/>
        <v>1</v>
      </c>
      <c r="K4078" s="28">
        <f t="shared" si="317"/>
        <v>1</v>
      </c>
      <c r="L4078" s="28">
        <f t="shared" si="319"/>
        <v>0.83333333333333326</v>
      </c>
    </row>
    <row r="4079" spans="1:12" ht="15.75" x14ac:dyDescent="0.25">
      <c r="A4079" s="31" t="s">
        <v>227</v>
      </c>
      <c r="B4079" s="30" t="str">
        <f>VLOOKUP(A4079,'Cód dos países'!$A$3:$C$199,2,FALSE)</f>
        <v>NZL</v>
      </c>
      <c r="C4079" s="25">
        <f>VLOOKUP(A4079,'Cód dos países'!$A$3:$C$199,3,FALSE)</f>
        <v>128</v>
      </c>
      <c r="D4079" s="29">
        <v>1994</v>
      </c>
      <c r="E4079">
        <f t="shared" si="318"/>
        <v>1281994</v>
      </c>
      <c r="F4079" s="28">
        <v>6</v>
      </c>
      <c r="G4079" s="28">
        <v>6</v>
      </c>
      <c r="H4079" s="28">
        <v>6</v>
      </c>
      <c r="I4079" s="28">
        <f t="shared" si="315"/>
        <v>0.5</v>
      </c>
      <c r="J4079" s="28">
        <f t="shared" si="316"/>
        <v>1</v>
      </c>
      <c r="K4079" s="28">
        <f t="shared" si="317"/>
        <v>1</v>
      </c>
      <c r="L4079" s="28">
        <f t="shared" si="319"/>
        <v>0.83333333333333326</v>
      </c>
    </row>
    <row r="4080" spans="1:12" ht="15.75" x14ac:dyDescent="0.25">
      <c r="A4080" s="31" t="s">
        <v>227</v>
      </c>
      <c r="B4080" s="30" t="str">
        <f>VLOOKUP(A4080,'Cód dos países'!$A$3:$C$199,2,FALSE)</f>
        <v>NZL</v>
      </c>
      <c r="C4080" s="25">
        <f>VLOOKUP(A4080,'Cód dos países'!$A$3:$C$199,3,FALSE)</f>
        <v>128</v>
      </c>
      <c r="D4080" s="29">
        <v>1995</v>
      </c>
      <c r="E4080">
        <f t="shared" si="318"/>
        <v>1281995</v>
      </c>
      <c r="F4080" s="28">
        <v>7</v>
      </c>
      <c r="G4080" s="28">
        <v>6</v>
      </c>
      <c r="H4080" s="28">
        <v>6</v>
      </c>
      <c r="I4080" s="28">
        <f t="shared" si="315"/>
        <v>0.58333333333333337</v>
      </c>
      <c r="J4080" s="28">
        <f t="shared" si="316"/>
        <v>1</v>
      </c>
      <c r="K4080" s="28">
        <f t="shared" si="317"/>
        <v>1</v>
      </c>
      <c r="L4080" s="28">
        <f t="shared" si="319"/>
        <v>0.86111111111111116</v>
      </c>
    </row>
    <row r="4081" spans="1:12" ht="15.75" x14ac:dyDescent="0.25">
      <c r="A4081" s="31" t="s">
        <v>227</v>
      </c>
      <c r="B4081" s="30" t="str">
        <f>VLOOKUP(A4081,'Cód dos países'!$A$3:$C$199,2,FALSE)</f>
        <v>NZL</v>
      </c>
      <c r="C4081" s="25">
        <f>VLOOKUP(A4081,'Cód dos países'!$A$3:$C$199,3,FALSE)</f>
        <v>128</v>
      </c>
      <c r="D4081" s="29">
        <v>1996</v>
      </c>
      <c r="E4081">
        <f t="shared" si="318"/>
        <v>1281996</v>
      </c>
      <c r="F4081" s="28">
        <v>7</v>
      </c>
      <c r="G4081" s="28">
        <v>6</v>
      </c>
      <c r="H4081" s="28">
        <v>5</v>
      </c>
      <c r="I4081" s="28">
        <f t="shared" si="315"/>
        <v>0.58333333333333337</v>
      </c>
      <c r="J4081" s="28">
        <f t="shared" si="316"/>
        <v>1</v>
      </c>
      <c r="K4081" s="28">
        <f t="shared" si="317"/>
        <v>0.83333333333333337</v>
      </c>
      <c r="L4081" s="28">
        <f t="shared" si="319"/>
        <v>0.80555555555555558</v>
      </c>
    </row>
    <row r="4082" spans="1:12" ht="15.75" x14ac:dyDescent="0.25">
      <c r="A4082" s="31" t="s">
        <v>227</v>
      </c>
      <c r="B4082" s="30" t="str">
        <f>VLOOKUP(A4082,'Cód dos países'!$A$3:$C$199,2,FALSE)</f>
        <v>NZL</v>
      </c>
      <c r="C4082" s="25">
        <f>VLOOKUP(A4082,'Cód dos países'!$A$3:$C$199,3,FALSE)</f>
        <v>128</v>
      </c>
      <c r="D4082" s="29">
        <v>1997</v>
      </c>
      <c r="E4082">
        <f t="shared" si="318"/>
        <v>1281997</v>
      </c>
      <c r="F4082" s="28">
        <v>9</v>
      </c>
      <c r="G4082" s="28">
        <v>6</v>
      </c>
      <c r="H4082" s="28">
        <v>5</v>
      </c>
      <c r="I4082" s="28">
        <f t="shared" si="315"/>
        <v>0.75</v>
      </c>
      <c r="J4082" s="28">
        <f t="shared" si="316"/>
        <v>1</v>
      </c>
      <c r="K4082" s="28">
        <f t="shared" si="317"/>
        <v>0.83333333333333337</v>
      </c>
      <c r="L4082" s="28">
        <f t="shared" si="319"/>
        <v>0.86111111111111105</v>
      </c>
    </row>
    <row r="4083" spans="1:12" ht="15.75" x14ac:dyDescent="0.25">
      <c r="A4083" s="31" t="s">
        <v>227</v>
      </c>
      <c r="B4083" s="30" t="str">
        <f>VLOOKUP(A4083,'Cód dos países'!$A$3:$C$199,2,FALSE)</f>
        <v>NZL</v>
      </c>
      <c r="C4083" s="25">
        <f>VLOOKUP(A4083,'Cód dos países'!$A$3:$C$199,3,FALSE)</f>
        <v>128</v>
      </c>
      <c r="D4083" s="29">
        <v>1998</v>
      </c>
      <c r="E4083">
        <f t="shared" si="318"/>
        <v>1281998</v>
      </c>
      <c r="F4083" s="28">
        <v>9</v>
      </c>
      <c r="G4083" s="28">
        <v>6</v>
      </c>
      <c r="H4083" s="28">
        <v>5</v>
      </c>
      <c r="I4083" s="28">
        <f t="shared" si="315"/>
        <v>0.75</v>
      </c>
      <c r="J4083" s="28">
        <f t="shared" si="316"/>
        <v>1</v>
      </c>
      <c r="K4083" s="28">
        <f t="shared" si="317"/>
        <v>0.83333333333333337</v>
      </c>
      <c r="L4083" s="28">
        <f t="shared" si="319"/>
        <v>0.86111111111111105</v>
      </c>
    </row>
    <row r="4084" spans="1:12" ht="15.75" x14ac:dyDescent="0.25">
      <c r="A4084" s="31" t="s">
        <v>227</v>
      </c>
      <c r="B4084" s="30" t="str">
        <f>VLOOKUP(A4084,'Cód dos países'!$A$3:$C$199,2,FALSE)</f>
        <v>NZL</v>
      </c>
      <c r="C4084" s="25">
        <f>VLOOKUP(A4084,'Cód dos países'!$A$3:$C$199,3,FALSE)</f>
        <v>128</v>
      </c>
      <c r="D4084" s="29">
        <v>1999</v>
      </c>
      <c r="E4084">
        <f t="shared" si="318"/>
        <v>1281999</v>
      </c>
      <c r="F4084" s="28">
        <v>9</v>
      </c>
      <c r="G4084" s="28">
        <v>6</v>
      </c>
      <c r="H4084" s="28">
        <v>5</v>
      </c>
      <c r="I4084" s="28">
        <f t="shared" si="315"/>
        <v>0.75</v>
      </c>
      <c r="J4084" s="28">
        <f t="shared" si="316"/>
        <v>1</v>
      </c>
      <c r="K4084" s="28">
        <f t="shared" si="317"/>
        <v>0.83333333333333337</v>
      </c>
      <c r="L4084" s="28">
        <f t="shared" si="319"/>
        <v>0.86111111111111105</v>
      </c>
    </row>
    <row r="4085" spans="1:12" ht="15.75" x14ac:dyDescent="0.25">
      <c r="A4085" s="31" t="s">
        <v>227</v>
      </c>
      <c r="B4085" s="30" t="str">
        <f>VLOOKUP(A4085,'Cód dos países'!$A$3:$C$199,2,FALSE)</f>
        <v>NZL</v>
      </c>
      <c r="C4085" s="25">
        <f>VLOOKUP(A4085,'Cód dos países'!$A$3:$C$199,3,FALSE)</f>
        <v>128</v>
      </c>
      <c r="D4085" s="29">
        <v>2000</v>
      </c>
      <c r="E4085">
        <f t="shared" si="318"/>
        <v>1282000</v>
      </c>
      <c r="F4085" s="28">
        <v>9</v>
      </c>
      <c r="G4085" s="28">
        <v>6</v>
      </c>
      <c r="H4085" s="28">
        <v>5</v>
      </c>
      <c r="I4085" s="28">
        <f t="shared" si="315"/>
        <v>0.75</v>
      </c>
      <c r="J4085" s="28">
        <f t="shared" si="316"/>
        <v>1</v>
      </c>
      <c r="K4085" s="28">
        <f t="shared" si="317"/>
        <v>0.83333333333333337</v>
      </c>
      <c r="L4085" s="28">
        <f t="shared" si="319"/>
        <v>0.86111111111111105</v>
      </c>
    </row>
    <row r="4086" spans="1:12" ht="15.75" x14ac:dyDescent="0.25">
      <c r="A4086" s="31" t="s">
        <v>227</v>
      </c>
      <c r="B4086" s="30" t="str">
        <f>VLOOKUP(A4086,'Cód dos países'!$A$3:$C$199,2,FALSE)</f>
        <v>NZL</v>
      </c>
      <c r="C4086" s="25">
        <f>VLOOKUP(A4086,'Cód dos países'!$A$3:$C$199,3,FALSE)</f>
        <v>128</v>
      </c>
      <c r="D4086" s="29">
        <v>2001</v>
      </c>
      <c r="E4086">
        <f t="shared" si="318"/>
        <v>1282001</v>
      </c>
      <c r="F4086" s="28">
        <v>12</v>
      </c>
      <c r="G4086" s="28">
        <v>6</v>
      </c>
      <c r="H4086" s="28">
        <v>5.5</v>
      </c>
      <c r="I4086" s="28">
        <f t="shared" si="315"/>
        <v>1</v>
      </c>
      <c r="J4086" s="28">
        <f t="shared" si="316"/>
        <v>1</v>
      </c>
      <c r="K4086" s="28">
        <f t="shared" si="317"/>
        <v>0.91666666666666663</v>
      </c>
      <c r="L4086" s="28">
        <f t="shared" si="319"/>
        <v>0.9722222222222221</v>
      </c>
    </row>
    <row r="4087" spans="1:12" ht="15.75" x14ac:dyDescent="0.25">
      <c r="A4087" s="31" t="s">
        <v>227</v>
      </c>
      <c r="B4087" s="30" t="str">
        <f>VLOOKUP(A4087,'Cód dos países'!$A$3:$C$199,2,FALSE)</f>
        <v>NZL</v>
      </c>
      <c r="C4087" s="25">
        <f>VLOOKUP(A4087,'Cód dos países'!$A$3:$C$199,3,FALSE)</f>
        <v>128</v>
      </c>
      <c r="D4087" s="29">
        <v>2002</v>
      </c>
      <c r="E4087">
        <f t="shared" si="318"/>
        <v>1282002</v>
      </c>
      <c r="F4087" s="28">
        <v>11.5</v>
      </c>
      <c r="G4087" s="28">
        <v>6</v>
      </c>
      <c r="H4087" s="28">
        <v>5.5</v>
      </c>
      <c r="I4087" s="28">
        <f t="shared" si="315"/>
        <v>0.95833333333333337</v>
      </c>
      <c r="J4087" s="28">
        <f t="shared" si="316"/>
        <v>1</v>
      </c>
      <c r="K4087" s="28">
        <f t="shared" si="317"/>
        <v>0.91666666666666663</v>
      </c>
      <c r="L4087" s="28">
        <f t="shared" si="319"/>
        <v>0.95833333333333326</v>
      </c>
    </row>
    <row r="4088" spans="1:12" ht="15.75" x14ac:dyDescent="0.25">
      <c r="A4088" s="31" t="s">
        <v>227</v>
      </c>
      <c r="B4088" s="30" t="str">
        <f>VLOOKUP(A4088,'Cód dos países'!$A$3:$C$199,2,FALSE)</f>
        <v>NZL</v>
      </c>
      <c r="C4088" s="25">
        <f>VLOOKUP(A4088,'Cód dos países'!$A$3:$C$199,3,FALSE)</f>
        <v>128</v>
      </c>
      <c r="D4088" s="29">
        <v>2003</v>
      </c>
      <c r="E4088">
        <f t="shared" si="318"/>
        <v>1282003</v>
      </c>
      <c r="F4088" s="28">
        <v>11.5</v>
      </c>
      <c r="G4088" s="28">
        <v>6</v>
      </c>
      <c r="H4088" s="28">
        <v>5.5</v>
      </c>
      <c r="I4088" s="28">
        <f t="shared" si="315"/>
        <v>0.95833333333333337</v>
      </c>
      <c r="J4088" s="28">
        <f t="shared" si="316"/>
        <v>1</v>
      </c>
      <c r="K4088" s="28">
        <f t="shared" si="317"/>
        <v>0.91666666666666663</v>
      </c>
      <c r="L4088" s="28">
        <f t="shared" si="319"/>
        <v>0.95833333333333326</v>
      </c>
    </row>
    <row r="4089" spans="1:12" ht="15.75" x14ac:dyDescent="0.25">
      <c r="A4089" s="31" t="s">
        <v>227</v>
      </c>
      <c r="B4089" s="30" t="str">
        <f>VLOOKUP(A4089,'Cód dos países'!$A$3:$C$199,2,FALSE)</f>
        <v>NZL</v>
      </c>
      <c r="C4089" s="25">
        <f>VLOOKUP(A4089,'Cód dos países'!$A$3:$C$199,3,FALSE)</f>
        <v>128</v>
      </c>
      <c r="D4089" s="29">
        <v>2004</v>
      </c>
      <c r="E4089">
        <f t="shared" si="318"/>
        <v>1282004</v>
      </c>
      <c r="F4089" s="28">
        <v>12</v>
      </c>
      <c r="G4089" s="28">
        <v>6</v>
      </c>
      <c r="H4089" s="28">
        <v>5.5</v>
      </c>
      <c r="I4089" s="28">
        <f t="shared" si="315"/>
        <v>1</v>
      </c>
      <c r="J4089" s="28">
        <f t="shared" si="316"/>
        <v>1</v>
      </c>
      <c r="K4089" s="28">
        <f t="shared" si="317"/>
        <v>0.91666666666666663</v>
      </c>
      <c r="L4089" s="28">
        <f t="shared" si="319"/>
        <v>0.9722222222222221</v>
      </c>
    </row>
    <row r="4090" spans="1:12" ht="15.75" x14ac:dyDescent="0.25">
      <c r="A4090" s="31" t="s">
        <v>227</v>
      </c>
      <c r="B4090" s="30" t="str">
        <f>VLOOKUP(A4090,'Cód dos países'!$A$3:$C$199,2,FALSE)</f>
        <v>NZL</v>
      </c>
      <c r="C4090" s="25">
        <f>VLOOKUP(A4090,'Cód dos países'!$A$3:$C$199,3,FALSE)</f>
        <v>128</v>
      </c>
      <c r="D4090" s="29">
        <v>2005</v>
      </c>
      <c r="E4090">
        <f t="shared" si="318"/>
        <v>1282005</v>
      </c>
      <c r="F4090" s="28">
        <v>12</v>
      </c>
      <c r="G4090" s="28">
        <v>5.5</v>
      </c>
      <c r="H4090" s="28">
        <v>5.5</v>
      </c>
      <c r="I4090" s="28">
        <f t="shared" si="315"/>
        <v>1</v>
      </c>
      <c r="J4090" s="28">
        <f t="shared" si="316"/>
        <v>0.91666666666666663</v>
      </c>
      <c r="K4090" s="28">
        <f t="shared" si="317"/>
        <v>0.91666666666666663</v>
      </c>
      <c r="L4090" s="28">
        <f t="shared" si="319"/>
        <v>0.94444444444444442</v>
      </c>
    </row>
    <row r="4091" spans="1:12" ht="15.75" x14ac:dyDescent="0.25">
      <c r="A4091" s="31" t="s">
        <v>227</v>
      </c>
      <c r="B4091" s="30" t="str">
        <f>VLOOKUP(A4091,'Cód dos países'!$A$3:$C$199,2,FALSE)</f>
        <v>NZL</v>
      </c>
      <c r="C4091" s="25">
        <f>VLOOKUP(A4091,'Cód dos países'!$A$3:$C$199,3,FALSE)</f>
        <v>128</v>
      </c>
      <c r="D4091" s="29">
        <v>2006</v>
      </c>
      <c r="E4091">
        <f t="shared" si="318"/>
        <v>1282006</v>
      </c>
      <c r="F4091" s="28">
        <v>12</v>
      </c>
      <c r="G4091" s="28">
        <v>5.5</v>
      </c>
      <c r="H4091" s="28">
        <v>5.5</v>
      </c>
      <c r="I4091" s="28">
        <f t="shared" si="315"/>
        <v>1</v>
      </c>
      <c r="J4091" s="28">
        <f t="shared" si="316"/>
        <v>0.91666666666666663</v>
      </c>
      <c r="K4091" s="28">
        <f t="shared" si="317"/>
        <v>0.91666666666666663</v>
      </c>
      <c r="L4091" s="28">
        <f t="shared" si="319"/>
        <v>0.94444444444444442</v>
      </c>
    </row>
    <row r="4092" spans="1:12" ht="15.75" x14ac:dyDescent="0.25">
      <c r="A4092" s="31" t="s">
        <v>227</v>
      </c>
      <c r="B4092" s="30" t="str">
        <f>VLOOKUP(A4092,'Cód dos países'!$A$3:$C$199,2,FALSE)</f>
        <v>NZL</v>
      </c>
      <c r="C4092" s="25">
        <f>VLOOKUP(A4092,'Cód dos países'!$A$3:$C$199,3,FALSE)</f>
        <v>128</v>
      </c>
      <c r="D4092" s="29">
        <v>2007</v>
      </c>
      <c r="E4092">
        <f t="shared" si="318"/>
        <v>1282007</v>
      </c>
      <c r="F4092" s="28">
        <v>12</v>
      </c>
      <c r="G4092" s="28">
        <v>5.5</v>
      </c>
      <c r="H4092" s="28">
        <v>5.5</v>
      </c>
      <c r="I4092" s="28">
        <f t="shared" si="315"/>
        <v>1</v>
      </c>
      <c r="J4092" s="28">
        <f t="shared" si="316"/>
        <v>0.91666666666666663</v>
      </c>
      <c r="K4092" s="28">
        <f t="shared" si="317"/>
        <v>0.91666666666666663</v>
      </c>
      <c r="L4092" s="28">
        <f t="shared" si="319"/>
        <v>0.94444444444444442</v>
      </c>
    </row>
    <row r="4093" spans="1:12" ht="15.75" x14ac:dyDescent="0.25">
      <c r="A4093" s="31" t="s">
        <v>227</v>
      </c>
      <c r="B4093" s="30" t="str">
        <f>VLOOKUP(A4093,'Cód dos países'!$A$3:$C$199,2,FALSE)</f>
        <v>NZL</v>
      </c>
      <c r="C4093" s="25">
        <f>VLOOKUP(A4093,'Cód dos países'!$A$3:$C$199,3,FALSE)</f>
        <v>128</v>
      </c>
      <c r="D4093" s="29">
        <v>2008</v>
      </c>
      <c r="E4093">
        <f t="shared" si="318"/>
        <v>1282008</v>
      </c>
      <c r="F4093" s="28">
        <v>12</v>
      </c>
      <c r="G4093" s="28">
        <v>5.5</v>
      </c>
      <c r="H4093" s="28">
        <v>5.5</v>
      </c>
      <c r="I4093" s="28">
        <f t="shared" si="315"/>
        <v>1</v>
      </c>
      <c r="J4093" s="28">
        <f t="shared" si="316"/>
        <v>0.91666666666666663</v>
      </c>
      <c r="K4093" s="28">
        <f t="shared" si="317"/>
        <v>0.91666666666666663</v>
      </c>
      <c r="L4093" s="28">
        <f t="shared" si="319"/>
        <v>0.94444444444444442</v>
      </c>
    </row>
    <row r="4094" spans="1:12" ht="15.75" x14ac:dyDescent="0.25">
      <c r="A4094" s="31" t="s">
        <v>227</v>
      </c>
      <c r="B4094" s="30" t="str">
        <f>VLOOKUP(A4094,'Cód dos países'!$A$3:$C$199,2,FALSE)</f>
        <v>NZL</v>
      </c>
      <c r="C4094" s="25">
        <f>VLOOKUP(A4094,'Cód dos países'!$A$3:$C$199,3,FALSE)</f>
        <v>128</v>
      </c>
      <c r="D4094" s="29">
        <v>2009</v>
      </c>
      <c r="E4094">
        <f t="shared" si="318"/>
        <v>1282009</v>
      </c>
      <c r="F4094" s="28">
        <v>12</v>
      </c>
      <c r="G4094" s="28">
        <v>5.5</v>
      </c>
      <c r="H4094" s="28">
        <v>5.5</v>
      </c>
      <c r="I4094" s="28">
        <f t="shared" si="315"/>
        <v>1</v>
      </c>
      <c r="J4094" s="28">
        <f t="shared" si="316"/>
        <v>0.91666666666666663</v>
      </c>
      <c r="K4094" s="28">
        <f t="shared" si="317"/>
        <v>0.91666666666666663</v>
      </c>
      <c r="L4094" s="28">
        <f t="shared" si="319"/>
        <v>0.94444444444444442</v>
      </c>
    </row>
    <row r="4095" spans="1:12" ht="15.75" x14ac:dyDescent="0.25">
      <c r="A4095" s="31" t="s">
        <v>227</v>
      </c>
      <c r="B4095" s="30" t="str">
        <f>VLOOKUP(A4095,'Cód dos países'!$A$3:$C$199,2,FALSE)</f>
        <v>NZL</v>
      </c>
      <c r="C4095" s="25">
        <f>VLOOKUP(A4095,'Cód dos países'!$A$3:$C$199,3,FALSE)</f>
        <v>128</v>
      </c>
      <c r="D4095" s="29">
        <v>2010</v>
      </c>
      <c r="E4095">
        <f t="shared" si="318"/>
        <v>1282010</v>
      </c>
      <c r="F4095" s="28">
        <v>1</v>
      </c>
      <c r="G4095" s="28">
        <v>0.91666666666666663</v>
      </c>
      <c r="H4095" s="28">
        <v>0.91666666666666663</v>
      </c>
      <c r="I4095" s="28">
        <f t="shared" si="315"/>
        <v>1</v>
      </c>
      <c r="J4095" s="28">
        <f t="shared" si="316"/>
        <v>0.91666666666666663</v>
      </c>
      <c r="K4095" s="28">
        <f t="shared" si="317"/>
        <v>0.91666666666666663</v>
      </c>
      <c r="L4095" s="28">
        <f t="shared" si="319"/>
        <v>0.94444444444444442</v>
      </c>
    </row>
    <row r="4096" spans="1:12" ht="15.75" x14ac:dyDescent="0.25">
      <c r="A4096" s="31" t="s">
        <v>227</v>
      </c>
      <c r="B4096" s="30" t="str">
        <f>VLOOKUP(A4096,'Cód dos países'!$A$3:$C$199,2,FALSE)</f>
        <v>NZL</v>
      </c>
      <c r="C4096" s="25">
        <f>VLOOKUP(A4096,'Cód dos países'!$A$3:$C$199,3,FALSE)</f>
        <v>128</v>
      </c>
      <c r="D4096" s="29">
        <v>2011</v>
      </c>
      <c r="E4096">
        <f t="shared" si="318"/>
        <v>1282011</v>
      </c>
      <c r="F4096" s="28">
        <v>1</v>
      </c>
      <c r="G4096" s="28">
        <v>0.91666666666666663</v>
      </c>
      <c r="H4096" s="28">
        <v>0.91666666666666663</v>
      </c>
      <c r="I4096" s="28">
        <f t="shared" si="315"/>
        <v>1</v>
      </c>
      <c r="J4096" s="28">
        <f t="shared" si="316"/>
        <v>0.91666666666666663</v>
      </c>
      <c r="K4096" s="28">
        <f t="shared" si="317"/>
        <v>0.91666666666666663</v>
      </c>
      <c r="L4096" s="28">
        <f t="shared" si="319"/>
        <v>0.94444444444444442</v>
      </c>
    </row>
    <row r="4097" spans="1:12" ht="15.75" x14ac:dyDescent="0.25">
      <c r="A4097" s="31" t="s">
        <v>227</v>
      </c>
      <c r="B4097" s="30" t="str">
        <f>VLOOKUP(A4097,'Cód dos países'!$A$3:$C$199,2,FALSE)</f>
        <v>NZL</v>
      </c>
      <c r="C4097" s="25">
        <f>VLOOKUP(A4097,'Cód dos países'!$A$3:$C$199,3,FALSE)</f>
        <v>128</v>
      </c>
      <c r="D4097" s="29">
        <v>2012</v>
      </c>
      <c r="E4097">
        <f t="shared" si="318"/>
        <v>1282012</v>
      </c>
      <c r="F4097" s="28">
        <v>1</v>
      </c>
      <c r="G4097" s="28">
        <v>0.91666666666666663</v>
      </c>
      <c r="H4097" s="28">
        <v>0.91666666666666663</v>
      </c>
      <c r="I4097" s="28">
        <f t="shared" si="315"/>
        <v>1</v>
      </c>
      <c r="J4097" s="28">
        <f t="shared" si="316"/>
        <v>0.91666666666666663</v>
      </c>
      <c r="K4097" s="28">
        <f t="shared" si="317"/>
        <v>0.91666666666666663</v>
      </c>
      <c r="L4097" s="28">
        <f t="shared" si="319"/>
        <v>0.94444444444444442</v>
      </c>
    </row>
    <row r="4098" spans="1:12" ht="15.75" x14ac:dyDescent="0.25">
      <c r="A4098" s="31" t="s">
        <v>227</v>
      </c>
      <c r="B4098" s="30" t="str">
        <f>VLOOKUP(A4098,'Cód dos países'!$A$3:$C$199,2,FALSE)</f>
        <v>NZL</v>
      </c>
      <c r="C4098" s="25">
        <f>VLOOKUP(A4098,'Cód dos países'!$A$3:$C$199,3,FALSE)</f>
        <v>128</v>
      </c>
      <c r="D4098" s="29">
        <v>2013</v>
      </c>
      <c r="E4098">
        <f t="shared" si="318"/>
        <v>1282013</v>
      </c>
      <c r="F4098" s="28">
        <v>1</v>
      </c>
      <c r="G4098" s="28">
        <v>0.91666666666666663</v>
      </c>
      <c r="H4098" s="28">
        <v>0.91666666666666663</v>
      </c>
      <c r="I4098" s="28">
        <f t="shared" si="315"/>
        <v>1</v>
      </c>
      <c r="J4098" s="28">
        <f t="shared" si="316"/>
        <v>0.91666666666666663</v>
      </c>
      <c r="K4098" s="28">
        <f t="shared" si="317"/>
        <v>0.91666666666666663</v>
      </c>
      <c r="L4098" s="28">
        <f t="shared" si="319"/>
        <v>0.94444444444444442</v>
      </c>
    </row>
    <row r="4099" spans="1:12" ht="15.75" x14ac:dyDescent="0.25">
      <c r="A4099" s="31" t="s">
        <v>227</v>
      </c>
      <c r="B4099" s="30" t="str">
        <f>VLOOKUP(A4099,'Cód dos países'!$A$3:$C$199,2,FALSE)</f>
        <v>NZL</v>
      </c>
      <c r="C4099" s="25">
        <f>VLOOKUP(A4099,'Cód dos países'!$A$3:$C$199,3,FALSE)</f>
        <v>128</v>
      </c>
      <c r="D4099" s="29">
        <v>2014</v>
      </c>
      <c r="E4099">
        <f t="shared" si="318"/>
        <v>1282014</v>
      </c>
      <c r="F4099" s="28">
        <v>1</v>
      </c>
      <c r="G4099" s="28">
        <v>0.91666666666666663</v>
      </c>
      <c r="H4099" s="28">
        <v>0.91666666666666663</v>
      </c>
      <c r="I4099" s="28">
        <f t="shared" si="315"/>
        <v>1</v>
      </c>
      <c r="J4099" s="28">
        <f t="shared" si="316"/>
        <v>0.91666666666666663</v>
      </c>
      <c r="K4099" s="28">
        <f t="shared" si="317"/>
        <v>0.91666666666666663</v>
      </c>
      <c r="L4099" s="28">
        <f t="shared" si="319"/>
        <v>0.94444444444444442</v>
      </c>
    </row>
    <row r="4100" spans="1:12" ht="15.75" x14ac:dyDescent="0.25">
      <c r="A4100" s="31" t="s">
        <v>219</v>
      </c>
      <c r="B4100" s="30" t="str">
        <f>VLOOKUP(A4100,'Cód dos países'!$A$3:$C$199,2,FALSE)</f>
        <v>NIC</v>
      </c>
      <c r="C4100" s="25">
        <f>VLOOKUP(A4100,'Cód dos países'!$A$3:$C$199,3,FALSE)</f>
        <v>129</v>
      </c>
      <c r="D4100" s="29">
        <v>1983</v>
      </c>
      <c r="E4100">
        <f t="shared" si="318"/>
        <v>1291983</v>
      </c>
      <c r="F4100" s="28">
        <v>3</v>
      </c>
      <c r="G4100" s="28">
        <v>1</v>
      </c>
      <c r="H4100" s="28">
        <v>3</v>
      </c>
      <c r="I4100" s="28">
        <f t="shared" ref="I4100:I4163" si="320">IF(F4100=".","",IF($D4100&gt;2009,F4100,F4100/12))</f>
        <v>0.25</v>
      </c>
      <c r="J4100" s="28">
        <f t="shared" ref="J4100:J4163" si="321">IF(G4100=".","",IF($D4100&gt;2009,G4100,G4100/6))</f>
        <v>0.16666666666666666</v>
      </c>
      <c r="K4100" s="28">
        <f t="shared" ref="K4100:K4163" si="322">IF(H4100=".","",IF($D4100&gt;2009,H4100,H4100/6))</f>
        <v>0.5</v>
      </c>
      <c r="L4100" s="28">
        <f t="shared" si="319"/>
        <v>0.30555555555555558</v>
      </c>
    </row>
    <row r="4101" spans="1:12" ht="15.75" x14ac:dyDescent="0.25">
      <c r="A4101" s="31" t="s">
        <v>219</v>
      </c>
      <c r="B4101" s="30" t="str">
        <f>VLOOKUP(A4101,'Cód dos países'!$A$3:$C$199,2,FALSE)</f>
        <v>NIC</v>
      </c>
      <c r="C4101" s="25">
        <f>VLOOKUP(A4101,'Cód dos países'!$A$3:$C$199,3,FALSE)</f>
        <v>129</v>
      </c>
      <c r="D4101" s="29">
        <v>1984</v>
      </c>
      <c r="E4101">
        <f t="shared" ref="E4101:E4164" si="323">C4101*10000+D4101</f>
        <v>1291984</v>
      </c>
      <c r="F4101" s="28">
        <v>4</v>
      </c>
      <c r="G4101" s="28">
        <v>1</v>
      </c>
      <c r="H4101" s="28">
        <v>3</v>
      </c>
      <c r="I4101" s="28">
        <f t="shared" si="320"/>
        <v>0.33333333333333331</v>
      </c>
      <c r="J4101" s="28">
        <f t="shared" si="321"/>
        <v>0.16666666666666666</v>
      </c>
      <c r="K4101" s="28">
        <f t="shared" si="322"/>
        <v>0.5</v>
      </c>
      <c r="L4101" s="28">
        <f t="shared" si="319"/>
        <v>0.33333333333333331</v>
      </c>
    </row>
    <row r="4102" spans="1:12" ht="15.75" x14ac:dyDescent="0.25">
      <c r="A4102" s="31" t="s">
        <v>219</v>
      </c>
      <c r="B4102" s="30" t="str">
        <f>VLOOKUP(A4102,'Cód dos países'!$A$3:$C$199,2,FALSE)</f>
        <v>NIC</v>
      </c>
      <c r="C4102" s="25">
        <f>VLOOKUP(A4102,'Cód dos países'!$A$3:$C$199,3,FALSE)</f>
        <v>129</v>
      </c>
      <c r="D4102" s="29">
        <v>1985</v>
      </c>
      <c r="E4102">
        <f t="shared" si="323"/>
        <v>1291985</v>
      </c>
      <c r="F4102" s="28">
        <v>3</v>
      </c>
      <c r="G4102" s="28">
        <v>2</v>
      </c>
      <c r="H4102" s="28">
        <v>5</v>
      </c>
      <c r="I4102" s="28">
        <f t="shared" si="320"/>
        <v>0.25</v>
      </c>
      <c r="J4102" s="28">
        <f t="shared" si="321"/>
        <v>0.33333333333333331</v>
      </c>
      <c r="K4102" s="28">
        <f t="shared" si="322"/>
        <v>0.83333333333333337</v>
      </c>
      <c r="L4102" s="28">
        <f t="shared" si="319"/>
        <v>0.47222222222222221</v>
      </c>
    </row>
    <row r="4103" spans="1:12" ht="15.75" x14ac:dyDescent="0.25">
      <c r="A4103" s="31" t="s">
        <v>219</v>
      </c>
      <c r="B4103" s="30" t="str">
        <f>VLOOKUP(A4103,'Cód dos países'!$A$3:$C$199,2,FALSE)</f>
        <v>NIC</v>
      </c>
      <c r="C4103" s="25">
        <f>VLOOKUP(A4103,'Cód dos países'!$A$3:$C$199,3,FALSE)</f>
        <v>129</v>
      </c>
      <c r="D4103" s="29">
        <v>1986</v>
      </c>
      <c r="E4103">
        <f t="shared" si="323"/>
        <v>1291986</v>
      </c>
      <c r="F4103" s="28">
        <v>3</v>
      </c>
      <c r="G4103" s="28">
        <v>2</v>
      </c>
      <c r="H4103" s="28">
        <v>5</v>
      </c>
      <c r="I4103" s="28">
        <f t="shared" si="320"/>
        <v>0.25</v>
      </c>
      <c r="J4103" s="28">
        <f t="shared" si="321"/>
        <v>0.33333333333333331</v>
      </c>
      <c r="K4103" s="28">
        <f t="shared" si="322"/>
        <v>0.83333333333333337</v>
      </c>
      <c r="L4103" s="28">
        <f t="shared" si="319"/>
        <v>0.47222222222222221</v>
      </c>
    </row>
    <row r="4104" spans="1:12" ht="15.75" x14ac:dyDescent="0.25">
      <c r="A4104" s="31" t="s">
        <v>219</v>
      </c>
      <c r="B4104" s="30" t="str">
        <f>VLOOKUP(A4104,'Cód dos países'!$A$3:$C$199,2,FALSE)</f>
        <v>NIC</v>
      </c>
      <c r="C4104" s="25">
        <f>VLOOKUP(A4104,'Cód dos países'!$A$3:$C$199,3,FALSE)</f>
        <v>129</v>
      </c>
      <c r="D4104" s="29">
        <v>1987</v>
      </c>
      <c r="E4104">
        <f t="shared" si="323"/>
        <v>1291987</v>
      </c>
      <c r="F4104" s="28">
        <v>3</v>
      </c>
      <c r="G4104" s="28">
        <v>2</v>
      </c>
      <c r="H4104" s="28">
        <v>5</v>
      </c>
      <c r="I4104" s="28">
        <f t="shared" si="320"/>
        <v>0.25</v>
      </c>
      <c r="J4104" s="28">
        <f t="shared" si="321"/>
        <v>0.33333333333333331</v>
      </c>
      <c r="K4104" s="28">
        <f t="shared" si="322"/>
        <v>0.83333333333333337</v>
      </c>
      <c r="L4104" s="28">
        <f t="shared" si="319"/>
        <v>0.47222222222222221</v>
      </c>
    </row>
    <row r="4105" spans="1:12" ht="15.75" x14ac:dyDescent="0.25">
      <c r="A4105" s="31" t="s">
        <v>219</v>
      </c>
      <c r="B4105" s="30" t="str">
        <f>VLOOKUP(A4105,'Cód dos países'!$A$3:$C$199,2,FALSE)</f>
        <v>NIC</v>
      </c>
      <c r="C4105" s="25">
        <f>VLOOKUP(A4105,'Cód dos países'!$A$3:$C$199,3,FALSE)</f>
        <v>129</v>
      </c>
      <c r="D4105" s="29">
        <v>1988</v>
      </c>
      <c r="E4105">
        <f t="shared" si="323"/>
        <v>1291988</v>
      </c>
      <c r="F4105" s="28">
        <v>3</v>
      </c>
      <c r="G4105" s="28">
        <v>2</v>
      </c>
      <c r="H4105" s="28">
        <v>5</v>
      </c>
      <c r="I4105" s="28">
        <f t="shared" si="320"/>
        <v>0.25</v>
      </c>
      <c r="J4105" s="28">
        <f t="shared" si="321"/>
        <v>0.33333333333333331</v>
      </c>
      <c r="K4105" s="28">
        <f t="shared" si="322"/>
        <v>0.83333333333333337</v>
      </c>
      <c r="L4105" s="28">
        <f t="shared" ref="L4105:L4168" si="324">IF(AND(I4105="",J4105="",K4105="")," ",IFERROR((1/3)*I4105+(1/3)*J4105+(1/3)*K4105,""))</f>
        <v>0.47222222222222221</v>
      </c>
    </row>
    <row r="4106" spans="1:12" ht="15.75" x14ac:dyDescent="0.25">
      <c r="A4106" s="31" t="s">
        <v>219</v>
      </c>
      <c r="B4106" s="30" t="str">
        <f>VLOOKUP(A4106,'Cód dos países'!$A$3:$C$199,2,FALSE)</f>
        <v>NIC</v>
      </c>
      <c r="C4106" s="25">
        <f>VLOOKUP(A4106,'Cód dos países'!$A$3:$C$199,3,FALSE)</f>
        <v>129</v>
      </c>
      <c r="D4106" s="29">
        <v>1989</v>
      </c>
      <c r="E4106">
        <f t="shared" si="323"/>
        <v>1291989</v>
      </c>
      <c r="F4106" s="28">
        <v>3</v>
      </c>
      <c r="G4106" s="28">
        <v>2</v>
      </c>
      <c r="H4106" s="28">
        <v>5</v>
      </c>
      <c r="I4106" s="28">
        <f t="shared" si="320"/>
        <v>0.25</v>
      </c>
      <c r="J4106" s="28">
        <f t="shared" si="321"/>
        <v>0.33333333333333331</v>
      </c>
      <c r="K4106" s="28">
        <f t="shared" si="322"/>
        <v>0.83333333333333337</v>
      </c>
      <c r="L4106" s="28">
        <f t="shared" si="324"/>
        <v>0.47222222222222221</v>
      </c>
    </row>
    <row r="4107" spans="1:12" ht="15.75" x14ac:dyDescent="0.25">
      <c r="A4107" s="31" t="s">
        <v>219</v>
      </c>
      <c r="B4107" s="30" t="str">
        <f>VLOOKUP(A4107,'Cód dos países'!$A$3:$C$199,2,FALSE)</f>
        <v>NIC</v>
      </c>
      <c r="C4107" s="25">
        <f>VLOOKUP(A4107,'Cód dos países'!$A$3:$C$199,3,FALSE)</f>
        <v>129</v>
      </c>
      <c r="D4107" s="29">
        <v>1990</v>
      </c>
      <c r="E4107">
        <f t="shared" si="323"/>
        <v>1291990</v>
      </c>
      <c r="F4107" s="28">
        <v>4</v>
      </c>
      <c r="G4107" s="28">
        <v>2</v>
      </c>
      <c r="H4107" s="28">
        <v>5</v>
      </c>
      <c r="I4107" s="28">
        <f t="shared" si="320"/>
        <v>0.33333333333333331</v>
      </c>
      <c r="J4107" s="28">
        <f t="shared" si="321"/>
        <v>0.33333333333333331</v>
      </c>
      <c r="K4107" s="28">
        <f t="shared" si="322"/>
        <v>0.83333333333333337</v>
      </c>
      <c r="L4107" s="28">
        <f t="shared" si="324"/>
        <v>0.5</v>
      </c>
    </row>
    <row r="4108" spans="1:12" ht="15.75" x14ac:dyDescent="0.25">
      <c r="A4108" s="31" t="s">
        <v>219</v>
      </c>
      <c r="B4108" s="30" t="str">
        <f>VLOOKUP(A4108,'Cód dos países'!$A$3:$C$199,2,FALSE)</f>
        <v>NIC</v>
      </c>
      <c r="C4108" s="25">
        <f>VLOOKUP(A4108,'Cód dos países'!$A$3:$C$199,3,FALSE)</f>
        <v>129</v>
      </c>
      <c r="D4108" s="29">
        <v>1991</v>
      </c>
      <c r="E4108">
        <f t="shared" si="323"/>
        <v>1291991</v>
      </c>
      <c r="F4108" s="28">
        <v>4</v>
      </c>
      <c r="G4108" s="28">
        <v>2</v>
      </c>
      <c r="H4108" s="28">
        <v>5</v>
      </c>
      <c r="I4108" s="28">
        <f t="shared" si="320"/>
        <v>0.33333333333333331</v>
      </c>
      <c r="J4108" s="28">
        <f t="shared" si="321"/>
        <v>0.33333333333333331</v>
      </c>
      <c r="K4108" s="28">
        <f t="shared" si="322"/>
        <v>0.83333333333333337</v>
      </c>
      <c r="L4108" s="28">
        <f t="shared" si="324"/>
        <v>0.5</v>
      </c>
    </row>
    <row r="4109" spans="1:12" ht="15.75" x14ac:dyDescent="0.25">
      <c r="A4109" s="31" t="s">
        <v>219</v>
      </c>
      <c r="B4109" s="30" t="str">
        <f>VLOOKUP(A4109,'Cód dos países'!$A$3:$C$199,2,FALSE)</f>
        <v>NIC</v>
      </c>
      <c r="C4109" s="25">
        <f>VLOOKUP(A4109,'Cód dos países'!$A$3:$C$199,3,FALSE)</f>
        <v>129</v>
      </c>
      <c r="D4109" s="29">
        <v>1992</v>
      </c>
      <c r="E4109">
        <f t="shared" si="323"/>
        <v>1291992</v>
      </c>
      <c r="F4109" s="28">
        <v>4</v>
      </c>
      <c r="G4109" s="28">
        <v>2</v>
      </c>
      <c r="H4109" s="28">
        <v>5</v>
      </c>
      <c r="I4109" s="28">
        <f t="shared" si="320"/>
        <v>0.33333333333333331</v>
      </c>
      <c r="J4109" s="28">
        <f t="shared" si="321"/>
        <v>0.33333333333333331</v>
      </c>
      <c r="K4109" s="28">
        <f t="shared" si="322"/>
        <v>0.83333333333333337</v>
      </c>
      <c r="L4109" s="28">
        <f t="shared" si="324"/>
        <v>0.5</v>
      </c>
    </row>
    <row r="4110" spans="1:12" ht="15.75" x14ac:dyDescent="0.25">
      <c r="A4110" s="31" t="s">
        <v>219</v>
      </c>
      <c r="B4110" s="30" t="str">
        <f>VLOOKUP(A4110,'Cód dos países'!$A$3:$C$199,2,FALSE)</f>
        <v>NIC</v>
      </c>
      <c r="C4110" s="25">
        <f>VLOOKUP(A4110,'Cód dos países'!$A$3:$C$199,3,FALSE)</f>
        <v>129</v>
      </c>
      <c r="D4110" s="29">
        <v>1993</v>
      </c>
      <c r="E4110">
        <f t="shared" si="323"/>
        <v>1291993</v>
      </c>
      <c r="F4110" s="28">
        <v>4</v>
      </c>
      <c r="G4110" s="28">
        <v>3</v>
      </c>
      <c r="H4110" s="28">
        <v>5</v>
      </c>
      <c r="I4110" s="28">
        <f t="shared" si="320"/>
        <v>0.33333333333333331</v>
      </c>
      <c r="J4110" s="28">
        <f t="shared" si="321"/>
        <v>0.5</v>
      </c>
      <c r="K4110" s="28">
        <f t="shared" si="322"/>
        <v>0.83333333333333337</v>
      </c>
      <c r="L4110" s="28">
        <f t="shared" si="324"/>
        <v>0.55555555555555558</v>
      </c>
    </row>
    <row r="4111" spans="1:12" ht="15.75" x14ac:dyDescent="0.25">
      <c r="A4111" s="31" t="s">
        <v>219</v>
      </c>
      <c r="B4111" s="30" t="str">
        <f>VLOOKUP(A4111,'Cód dos países'!$A$3:$C$199,2,FALSE)</f>
        <v>NIC</v>
      </c>
      <c r="C4111" s="25">
        <f>VLOOKUP(A4111,'Cód dos países'!$A$3:$C$199,3,FALSE)</f>
        <v>129</v>
      </c>
      <c r="D4111" s="29">
        <v>1994</v>
      </c>
      <c r="E4111">
        <f t="shared" si="323"/>
        <v>1291994</v>
      </c>
      <c r="F4111" s="28">
        <v>4</v>
      </c>
      <c r="G4111" s="28">
        <v>3</v>
      </c>
      <c r="H4111" s="28">
        <v>5</v>
      </c>
      <c r="I4111" s="28">
        <f t="shared" si="320"/>
        <v>0.33333333333333331</v>
      </c>
      <c r="J4111" s="28">
        <f t="shared" si="321"/>
        <v>0.5</v>
      </c>
      <c r="K4111" s="28">
        <f t="shared" si="322"/>
        <v>0.83333333333333337</v>
      </c>
      <c r="L4111" s="28">
        <f t="shared" si="324"/>
        <v>0.55555555555555558</v>
      </c>
    </row>
    <row r="4112" spans="1:12" ht="15.75" x14ac:dyDescent="0.25">
      <c r="A4112" s="31" t="s">
        <v>219</v>
      </c>
      <c r="B4112" s="30" t="str">
        <f>VLOOKUP(A4112,'Cód dos países'!$A$3:$C$199,2,FALSE)</f>
        <v>NIC</v>
      </c>
      <c r="C4112" s="25">
        <f>VLOOKUP(A4112,'Cód dos países'!$A$3:$C$199,3,FALSE)</f>
        <v>129</v>
      </c>
      <c r="D4112" s="29">
        <v>1995</v>
      </c>
      <c r="E4112">
        <f t="shared" si="323"/>
        <v>1291995</v>
      </c>
      <c r="F4112" s="28">
        <v>5</v>
      </c>
      <c r="G4112" s="28">
        <v>4</v>
      </c>
      <c r="H4112" s="28">
        <v>5</v>
      </c>
      <c r="I4112" s="28">
        <f t="shared" si="320"/>
        <v>0.41666666666666669</v>
      </c>
      <c r="J4112" s="28">
        <f t="shared" si="321"/>
        <v>0.66666666666666663</v>
      </c>
      <c r="K4112" s="28">
        <f t="shared" si="322"/>
        <v>0.83333333333333337</v>
      </c>
      <c r="L4112" s="28">
        <f t="shared" si="324"/>
        <v>0.63888888888888884</v>
      </c>
    </row>
    <row r="4113" spans="1:12" ht="15.75" x14ac:dyDescent="0.25">
      <c r="A4113" s="31" t="s">
        <v>219</v>
      </c>
      <c r="B4113" s="30" t="str">
        <f>VLOOKUP(A4113,'Cód dos países'!$A$3:$C$199,2,FALSE)</f>
        <v>NIC</v>
      </c>
      <c r="C4113" s="25">
        <f>VLOOKUP(A4113,'Cód dos países'!$A$3:$C$199,3,FALSE)</f>
        <v>129</v>
      </c>
      <c r="D4113" s="29">
        <v>1996</v>
      </c>
      <c r="E4113">
        <f t="shared" si="323"/>
        <v>1291996</v>
      </c>
      <c r="F4113" s="28">
        <v>5</v>
      </c>
      <c r="G4113" s="28">
        <v>4</v>
      </c>
      <c r="H4113" s="28">
        <v>4</v>
      </c>
      <c r="I4113" s="28">
        <f t="shared" si="320"/>
        <v>0.41666666666666669</v>
      </c>
      <c r="J4113" s="28">
        <f t="shared" si="321"/>
        <v>0.66666666666666663</v>
      </c>
      <c r="K4113" s="28">
        <f t="shared" si="322"/>
        <v>0.66666666666666663</v>
      </c>
      <c r="L4113" s="28">
        <f t="shared" si="324"/>
        <v>0.58333333333333326</v>
      </c>
    </row>
    <row r="4114" spans="1:12" ht="15.75" x14ac:dyDescent="0.25">
      <c r="A4114" s="31" t="s">
        <v>219</v>
      </c>
      <c r="B4114" s="30" t="str">
        <f>VLOOKUP(A4114,'Cód dos países'!$A$3:$C$199,2,FALSE)</f>
        <v>NIC</v>
      </c>
      <c r="C4114" s="25">
        <f>VLOOKUP(A4114,'Cód dos países'!$A$3:$C$199,3,FALSE)</f>
        <v>129</v>
      </c>
      <c r="D4114" s="29">
        <v>1997</v>
      </c>
      <c r="E4114">
        <f t="shared" si="323"/>
        <v>1291997</v>
      </c>
      <c r="F4114" s="28">
        <v>8</v>
      </c>
      <c r="G4114" s="28">
        <v>4</v>
      </c>
      <c r="H4114" s="28">
        <v>4</v>
      </c>
      <c r="I4114" s="28">
        <f t="shared" si="320"/>
        <v>0.66666666666666663</v>
      </c>
      <c r="J4114" s="28">
        <f t="shared" si="321"/>
        <v>0.66666666666666663</v>
      </c>
      <c r="K4114" s="28">
        <f t="shared" si="322"/>
        <v>0.66666666666666663</v>
      </c>
      <c r="L4114" s="28">
        <f t="shared" si="324"/>
        <v>0.66666666666666663</v>
      </c>
    </row>
    <row r="4115" spans="1:12" ht="15.75" x14ac:dyDescent="0.25">
      <c r="A4115" s="31" t="s">
        <v>219</v>
      </c>
      <c r="B4115" s="30" t="str">
        <f>VLOOKUP(A4115,'Cód dos países'!$A$3:$C$199,2,FALSE)</f>
        <v>NIC</v>
      </c>
      <c r="C4115" s="25">
        <f>VLOOKUP(A4115,'Cód dos países'!$A$3:$C$199,3,FALSE)</f>
        <v>129</v>
      </c>
      <c r="D4115" s="29">
        <v>1998</v>
      </c>
      <c r="E4115">
        <f t="shared" si="323"/>
        <v>1291998</v>
      </c>
      <c r="F4115" s="28">
        <v>6</v>
      </c>
      <c r="G4115" s="28">
        <v>4</v>
      </c>
      <c r="H4115" s="28">
        <v>4</v>
      </c>
      <c r="I4115" s="28">
        <f t="shared" si="320"/>
        <v>0.5</v>
      </c>
      <c r="J4115" s="28">
        <f t="shared" si="321"/>
        <v>0.66666666666666663</v>
      </c>
      <c r="K4115" s="28">
        <f t="shared" si="322"/>
        <v>0.66666666666666663</v>
      </c>
      <c r="L4115" s="28">
        <f t="shared" si="324"/>
        <v>0.61111111111111105</v>
      </c>
    </row>
    <row r="4116" spans="1:12" ht="15.75" x14ac:dyDescent="0.25">
      <c r="A4116" s="31" t="s">
        <v>219</v>
      </c>
      <c r="B4116" s="30" t="str">
        <f>VLOOKUP(A4116,'Cód dos países'!$A$3:$C$199,2,FALSE)</f>
        <v>NIC</v>
      </c>
      <c r="C4116" s="25">
        <f>VLOOKUP(A4116,'Cód dos países'!$A$3:$C$199,3,FALSE)</f>
        <v>129</v>
      </c>
      <c r="D4116" s="29">
        <v>1999</v>
      </c>
      <c r="E4116">
        <f t="shared" si="323"/>
        <v>1291999</v>
      </c>
      <c r="F4116" s="28">
        <v>6</v>
      </c>
      <c r="G4116" s="28">
        <v>4</v>
      </c>
      <c r="H4116" s="28">
        <v>4</v>
      </c>
      <c r="I4116" s="28">
        <f t="shared" si="320"/>
        <v>0.5</v>
      </c>
      <c r="J4116" s="28">
        <f t="shared" si="321"/>
        <v>0.66666666666666663</v>
      </c>
      <c r="K4116" s="28">
        <f t="shared" si="322"/>
        <v>0.66666666666666663</v>
      </c>
      <c r="L4116" s="28">
        <f t="shared" si="324"/>
        <v>0.61111111111111105</v>
      </c>
    </row>
    <row r="4117" spans="1:12" ht="15.75" x14ac:dyDescent="0.25">
      <c r="A4117" s="31" t="s">
        <v>219</v>
      </c>
      <c r="B4117" s="30" t="str">
        <f>VLOOKUP(A4117,'Cód dos países'!$A$3:$C$199,2,FALSE)</f>
        <v>NIC</v>
      </c>
      <c r="C4117" s="25">
        <f>VLOOKUP(A4117,'Cód dos países'!$A$3:$C$199,3,FALSE)</f>
        <v>129</v>
      </c>
      <c r="D4117" s="29">
        <v>2000</v>
      </c>
      <c r="E4117">
        <f t="shared" si="323"/>
        <v>1292000</v>
      </c>
      <c r="F4117" s="28">
        <v>6</v>
      </c>
      <c r="G4117" s="28">
        <v>4</v>
      </c>
      <c r="H4117" s="28">
        <v>4</v>
      </c>
      <c r="I4117" s="28">
        <f t="shared" si="320"/>
        <v>0.5</v>
      </c>
      <c r="J4117" s="28">
        <f t="shared" si="321"/>
        <v>0.66666666666666663</v>
      </c>
      <c r="K4117" s="28">
        <f t="shared" si="322"/>
        <v>0.66666666666666663</v>
      </c>
      <c r="L4117" s="28">
        <f t="shared" si="324"/>
        <v>0.61111111111111105</v>
      </c>
    </row>
    <row r="4118" spans="1:12" ht="15.75" x14ac:dyDescent="0.25">
      <c r="A4118" s="31" t="s">
        <v>219</v>
      </c>
      <c r="B4118" s="30" t="str">
        <f>VLOOKUP(A4118,'Cód dos países'!$A$3:$C$199,2,FALSE)</f>
        <v>NIC</v>
      </c>
      <c r="C4118" s="25">
        <f>VLOOKUP(A4118,'Cód dos países'!$A$3:$C$199,3,FALSE)</f>
        <v>129</v>
      </c>
      <c r="D4118" s="29">
        <v>2001</v>
      </c>
      <c r="E4118">
        <f t="shared" si="323"/>
        <v>1292001</v>
      </c>
      <c r="F4118" s="28">
        <v>5.5</v>
      </c>
      <c r="G4118" s="28">
        <v>4</v>
      </c>
      <c r="H4118" s="28">
        <v>2</v>
      </c>
      <c r="I4118" s="28">
        <f t="shared" si="320"/>
        <v>0.45833333333333331</v>
      </c>
      <c r="J4118" s="28">
        <f t="shared" si="321"/>
        <v>0.66666666666666663</v>
      </c>
      <c r="K4118" s="28">
        <f t="shared" si="322"/>
        <v>0.33333333333333331</v>
      </c>
      <c r="L4118" s="28">
        <f t="shared" si="324"/>
        <v>0.4861111111111111</v>
      </c>
    </row>
    <row r="4119" spans="1:12" ht="15.75" x14ac:dyDescent="0.25">
      <c r="A4119" s="31" t="s">
        <v>219</v>
      </c>
      <c r="B4119" s="30" t="str">
        <f>VLOOKUP(A4119,'Cód dos países'!$A$3:$C$199,2,FALSE)</f>
        <v>NIC</v>
      </c>
      <c r="C4119" s="25">
        <f>VLOOKUP(A4119,'Cód dos países'!$A$3:$C$199,3,FALSE)</f>
        <v>129</v>
      </c>
      <c r="D4119" s="29">
        <v>2002</v>
      </c>
      <c r="E4119">
        <f t="shared" si="323"/>
        <v>1292002</v>
      </c>
      <c r="F4119" s="28">
        <v>6</v>
      </c>
      <c r="G4119" s="28">
        <v>4</v>
      </c>
      <c r="H4119" s="28">
        <v>2.5</v>
      </c>
      <c r="I4119" s="28">
        <f t="shared" si="320"/>
        <v>0.5</v>
      </c>
      <c r="J4119" s="28">
        <f t="shared" si="321"/>
        <v>0.66666666666666663</v>
      </c>
      <c r="K4119" s="28">
        <f t="shared" si="322"/>
        <v>0.41666666666666669</v>
      </c>
      <c r="L4119" s="28">
        <f t="shared" si="324"/>
        <v>0.52777777777777768</v>
      </c>
    </row>
    <row r="4120" spans="1:12" ht="15.75" x14ac:dyDescent="0.25">
      <c r="A4120" s="31" t="s">
        <v>219</v>
      </c>
      <c r="B4120" s="30" t="str">
        <f>VLOOKUP(A4120,'Cód dos países'!$A$3:$C$199,2,FALSE)</f>
        <v>NIC</v>
      </c>
      <c r="C4120" s="25">
        <f>VLOOKUP(A4120,'Cód dos países'!$A$3:$C$199,3,FALSE)</f>
        <v>129</v>
      </c>
      <c r="D4120" s="29">
        <v>2003</v>
      </c>
      <c r="E4120">
        <f t="shared" si="323"/>
        <v>1292003</v>
      </c>
      <c r="F4120" s="28">
        <v>8</v>
      </c>
      <c r="G4120" s="28">
        <v>4</v>
      </c>
      <c r="H4120" s="28">
        <v>2.5</v>
      </c>
      <c r="I4120" s="28">
        <f t="shared" si="320"/>
        <v>0.66666666666666663</v>
      </c>
      <c r="J4120" s="28">
        <f t="shared" si="321"/>
        <v>0.66666666666666663</v>
      </c>
      <c r="K4120" s="28">
        <f t="shared" si="322"/>
        <v>0.41666666666666669</v>
      </c>
      <c r="L4120" s="28">
        <f t="shared" si="324"/>
        <v>0.58333333333333326</v>
      </c>
    </row>
    <row r="4121" spans="1:12" ht="15.75" x14ac:dyDescent="0.25">
      <c r="A4121" s="31" t="s">
        <v>219</v>
      </c>
      <c r="B4121" s="30" t="str">
        <f>VLOOKUP(A4121,'Cód dos países'!$A$3:$C$199,2,FALSE)</f>
        <v>NIC</v>
      </c>
      <c r="C4121" s="25">
        <f>VLOOKUP(A4121,'Cód dos países'!$A$3:$C$199,3,FALSE)</f>
        <v>129</v>
      </c>
      <c r="D4121" s="29">
        <v>2004</v>
      </c>
      <c r="E4121">
        <f t="shared" si="323"/>
        <v>1292004</v>
      </c>
      <c r="F4121" s="28">
        <v>8.5</v>
      </c>
      <c r="G4121" s="28">
        <v>4</v>
      </c>
      <c r="H4121" s="28">
        <v>2.5</v>
      </c>
      <c r="I4121" s="28">
        <f t="shared" si="320"/>
        <v>0.70833333333333337</v>
      </c>
      <c r="J4121" s="28">
        <f t="shared" si="321"/>
        <v>0.66666666666666663</v>
      </c>
      <c r="K4121" s="28">
        <f t="shared" si="322"/>
        <v>0.41666666666666669</v>
      </c>
      <c r="L4121" s="28">
        <f t="shared" si="324"/>
        <v>0.59722222222222221</v>
      </c>
    </row>
    <row r="4122" spans="1:12" ht="15.75" x14ac:dyDescent="0.25">
      <c r="A4122" s="31" t="s">
        <v>219</v>
      </c>
      <c r="B4122" s="30" t="str">
        <f>VLOOKUP(A4122,'Cód dos países'!$A$3:$C$199,2,FALSE)</f>
        <v>NIC</v>
      </c>
      <c r="C4122" s="25">
        <f>VLOOKUP(A4122,'Cód dos países'!$A$3:$C$199,3,FALSE)</f>
        <v>129</v>
      </c>
      <c r="D4122" s="29">
        <v>2005</v>
      </c>
      <c r="E4122">
        <f t="shared" si="323"/>
        <v>1292005</v>
      </c>
      <c r="F4122" s="28">
        <v>9</v>
      </c>
      <c r="G4122" s="28">
        <v>4</v>
      </c>
      <c r="H4122" s="28">
        <v>2.5</v>
      </c>
      <c r="I4122" s="28">
        <f t="shared" si="320"/>
        <v>0.75</v>
      </c>
      <c r="J4122" s="28">
        <f t="shared" si="321"/>
        <v>0.66666666666666663</v>
      </c>
      <c r="K4122" s="28">
        <f t="shared" si="322"/>
        <v>0.41666666666666669</v>
      </c>
      <c r="L4122" s="28">
        <f t="shared" si="324"/>
        <v>0.61111111111111116</v>
      </c>
    </row>
    <row r="4123" spans="1:12" ht="15.75" x14ac:dyDescent="0.25">
      <c r="A4123" s="31" t="s">
        <v>219</v>
      </c>
      <c r="B4123" s="30" t="str">
        <f>VLOOKUP(A4123,'Cód dos países'!$A$3:$C$199,2,FALSE)</f>
        <v>NIC</v>
      </c>
      <c r="C4123" s="25">
        <f>VLOOKUP(A4123,'Cód dos países'!$A$3:$C$199,3,FALSE)</f>
        <v>129</v>
      </c>
      <c r="D4123" s="29">
        <v>2006</v>
      </c>
      <c r="E4123">
        <f t="shared" si="323"/>
        <v>1292006</v>
      </c>
      <c r="F4123" s="28">
        <v>9</v>
      </c>
      <c r="G4123" s="28">
        <v>4</v>
      </c>
      <c r="H4123" s="28">
        <v>2.5</v>
      </c>
      <c r="I4123" s="28">
        <f t="shared" si="320"/>
        <v>0.75</v>
      </c>
      <c r="J4123" s="28">
        <f t="shared" si="321"/>
        <v>0.66666666666666663</v>
      </c>
      <c r="K4123" s="28">
        <f t="shared" si="322"/>
        <v>0.41666666666666669</v>
      </c>
      <c r="L4123" s="28">
        <f t="shared" si="324"/>
        <v>0.61111111111111116</v>
      </c>
    </row>
    <row r="4124" spans="1:12" ht="15.75" x14ac:dyDescent="0.25">
      <c r="A4124" s="31" t="s">
        <v>219</v>
      </c>
      <c r="B4124" s="30" t="str">
        <f>VLOOKUP(A4124,'Cód dos países'!$A$3:$C$199,2,FALSE)</f>
        <v>NIC</v>
      </c>
      <c r="C4124" s="25">
        <f>VLOOKUP(A4124,'Cód dos países'!$A$3:$C$199,3,FALSE)</f>
        <v>129</v>
      </c>
      <c r="D4124" s="29">
        <v>2007</v>
      </c>
      <c r="E4124">
        <f t="shared" si="323"/>
        <v>1292007</v>
      </c>
      <c r="F4124" s="28">
        <v>9</v>
      </c>
      <c r="G4124" s="28">
        <v>4</v>
      </c>
      <c r="H4124" s="28">
        <v>2.5</v>
      </c>
      <c r="I4124" s="28">
        <f t="shared" si="320"/>
        <v>0.75</v>
      </c>
      <c r="J4124" s="28">
        <f t="shared" si="321"/>
        <v>0.66666666666666663</v>
      </c>
      <c r="K4124" s="28">
        <f t="shared" si="322"/>
        <v>0.41666666666666669</v>
      </c>
      <c r="L4124" s="28">
        <f t="shared" si="324"/>
        <v>0.61111111111111116</v>
      </c>
    </row>
    <row r="4125" spans="1:12" ht="15.75" x14ac:dyDescent="0.25">
      <c r="A4125" s="31" t="s">
        <v>219</v>
      </c>
      <c r="B4125" s="30" t="str">
        <f>VLOOKUP(A4125,'Cód dos países'!$A$3:$C$199,2,FALSE)</f>
        <v>NIC</v>
      </c>
      <c r="C4125" s="25">
        <f>VLOOKUP(A4125,'Cód dos países'!$A$3:$C$199,3,FALSE)</f>
        <v>129</v>
      </c>
      <c r="D4125" s="29">
        <v>2008</v>
      </c>
      <c r="E4125">
        <f t="shared" si="323"/>
        <v>1292008</v>
      </c>
      <c r="F4125" s="28">
        <v>8.5</v>
      </c>
      <c r="G4125" s="28">
        <v>4</v>
      </c>
      <c r="H4125" s="28">
        <v>2.5</v>
      </c>
      <c r="I4125" s="28">
        <f t="shared" si="320"/>
        <v>0.70833333333333337</v>
      </c>
      <c r="J4125" s="28">
        <f t="shared" si="321"/>
        <v>0.66666666666666663</v>
      </c>
      <c r="K4125" s="28">
        <f t="shared" si="322"/>
        <v>0.41666666666666669</v>
      </c>
      <c r="L4125" s="28">
        <f t="shared" si="324"/>
        <v>0.59722222222222221</v>
      </c>
    </row>
    <row r="4126" spans="1:12" ht="15.75" x14ac:dyDescent="0.25">
      <c r="A4126" s="31" t="s">
        <v>219</v>
      </c>
      <c r="B4126" s="30" t="str">
        <f>VLOOKUP(A4126,'Cód dos países'!$A$3:$C$199,2,FALSE)</f>
        <v>NIC</v>
      </c>
      <c r="C4126" s="25">
        <f>VLOOKUP(A4126,'Cód dos países'!$A$3:$C$199,3,FALSE)</f>
        <v>129</v>
      </c>
      <c r="D4126" s="29">
        <v>2009</v>
      </c>
      <c r="E4126">
        <f t="shared" si="323"/>
        <v>1292009</v>
      </c>
      <c r="F4126" s="28">
        <v>8.5</v>
      </c>
      <c r="G4126" s="28">
        <v>4</v>
      </c>
      <c r="H4126" s="28">
        <v>2.5</v>
      </c>
      <c r="I4126" s="28">
        <f t="shared" si="320"/>
        <v>0.70833333333333337</v>
      </c>
      <c r="J4126" s="28">
        <f t="shared" si="321"/>
        <v>0.66666666666666663</v>
      </c>
      <c r="K4126" s="28">
        <f t="shared" si="322"/>
        <v>0.41666666666666669</v>
      </c>
      <c r="L4126" s="28">
        <f t="shared" si="324"/>
        <v>0.59722222222222221</v>
      </c>
    </row>
    <row r="4127" spans="1:12" ht="15.75" x14ac:dyDescent="0.25">
      <c r="A4127" s="31" t="s">
        <v>219</v>
      </c>
      <c r="B4127" s="30" t="str">
        <f>VLOOKUP(A4127,'Cód dos países'!$A$3:$C$199,2,FALSE)</f>
        <v>NIC</v>
      </c>
      <c r="C4127" s="25">
        <f>VLOOKUP(A4127,'Cód dos países'!$A$3:$C$199,3,FALSE)</f>
        <v>129</v>
      </c>
      <c r="D4127" s="29">
        <v>2010</v>
      </c>
      <c r="E4127">
        <f t="shared" si="323"/>
        <v>1292010</v>
      </c>
      <c r="F4127" s="28">
        <v>0.68181818181818177</v>
      </c>
      <c r="G4127" s="28">
        <v>0.58333333333333337</v>
      </c>
      <c r="H4127" s="28">
        <v>0.41666666666666669</v>
      </c>
      <c r="I4127" s="28">
        <f t="shared" si="320"/>
        <v>0.68181818181818177</v>
      </c>
      <c r="J4127" s="28">
        <f t="shared" si="321"/>
        <v>0.58333333333333337</v>
      </c>
      <c r="K4127" s="28">
        <f t="shared" si="322"/>
        <v>0.41666666666666669</v>
      </c>
      <c r="L4127" s="28">
        <f t="shared" si="324"/>
        <v>0.56060606060606055</v>
      </c>
    </row>
    <row r="4128" spans="1:12" ht="15.75" x14ac:dyDescent="0.25">
      <c r="A4128" s="31" t="s">
        <v>219</v>
      </c>
      <c r="B4128" s="30" t="str">
        <f>VLOOKUP(A4128,'Cód dos países'!$A$3:$C$199,2,FALSE)</f>
        <v>NIC</v>
      </c>
      <c r="C4128" s="25">
        <f>VLOOKUP(A4128,'Cód dos países'!$A$3:$C$199,3,FALSE)</f>
        <v>129</v>
      </c>
      <c r="D4128" s="29">
        <v>2011</v>
      </c>
      <c r="E4128">
        <f t="shared" si="323"/>
        <v>1292011</v>
      </c>
      <c r="F4128" s="28">
        <v>0.68181818181818177</v>
      </c>
      <c r="G4128" s="28">
        <v>0.58333333333333337</v>
      </c>
      <c r="H4128" s="28">
        <v>0.41666666666666669</v>
      </c>
      <c r="I4128" s="28">
        <f t="shared" si="320"/>
        <v>0.68181818181818177</v>
      </c>
      <c r="J4128" s="28">
        <f t="shared" si="321"/>
        <v>0.58333333333333337</v>
      </c>
      <c r="K4128" s="28">
        <f t="shared" si="322"/>
        <v>0.41666666666666669</v>
      </c>
      <c r="L4128" s="28">
        <f t="shared" si="324"/>
        <v>0.56060606060606055</v>
      </c>
    </row>
    <row r="4129" spans="1:12" ht="15.75" x14ac:dyDescent="0.25">
      <c r="A4129" s="31" t="s">
        <v>219</v>
      </c>
      <c r="B4129" s="30" t="str">
        <f>VLOOKUP(A4129,'Cód dos países'!$A$3:$C$199,2,FALSE)</f>
        <v>NIC</v>
      </c>
      <c r="C4129" s="25">
        <f>VLOOKUP(A4129,'Cód dos países'!$A$3:$C$199,3,FALSE)</f>
        <v>129</v>
      </c>
      <c r="D4129" s="29">
        <v>2012</v>
      </c>
      <c r="E4129">
        <f t="shared" si="323"/>
        <v>1292012</v>
      </c>
      <c r="F4129" s="28">
        <v>0.68181818181818177</v>
      </c>
      <c r="G4129" s="28">
        <v>0.58333333333333337</v>
      </c>
      <c r="H4129" s="28">
        <v>0.25</v>
      </c>
      <c r="I4129" s="28">
        <f t="shared" si="320"/>
        <v>0.68181818181818177</v>
      </c>
      <c r="J4129" s="28">
        <f t="shared" si="321"/>
        <v>0.58333333333333337</v>
      </c>
      <c r="K4129" s="28">
        <f t="shared" si="322"/>
        <v>0.25</v>
      </c>
      <c r="L4129" s="28">
        <f t="shared" si="324"/>
        <v>0.50505050505050508</v>
      </c>
    </row>
    <row r="4130" spans="1:12" ht="15.75" x14ac:dyDescent="0.25">
      <c r="A4130" s="31" t="s">
        <v>219</v>
      </c>
      <c r="B4130" s="30" t="str">
        <f>VLOOKUP(A4130,'Cód dos países'!$A$3:$C$199,2,FALSE)</f>
        <v>NIC</v>
      </c>
      <c r="C4130" s="25">
        <f>VLOOKUP(A4130,'Cód dos países'!$A$3:$C$199,3,FALSE)</f>
        <v>129</v>
      </c>
      <c r="D4130" s="29">
        <v>2013</v>
      </c>
      <c r="E4130">
        <f t="shared" si="323"/>
        <v>1292013</v>
      </c>
      <c r="F4130" s="28">
        <v>0.68181818181818177</v>
      </c>
      <c r="G4130" s="28">
        <v>0.58333333333333337</v>
      </c>
      <c r="H4130" s="28">
        <v>0.25</v>
      </c>
      <c r="I4130" s="28">
        <f t="shared" si="320"/>
        <v>0.68181818181818177</v>
      </c>
      <c r="J4130" s="28">
        <f t="shared" si="321"/>
        <v>0.58333333333333337</v>
      </c>
      <c r="K4130" s="28">
        <f t="shared" si="322"/>
        <v>0.25</v>
      </c>
      <c r="L4130" s="28">
        <f t="shared" si="324"/>
        <v>0.50505050505050508</v>
      </c>
    </row>
    <row r="4131" spans="1:12" ht="15.75" x14ac:dyDescent="0.25">
      <c r="A4131" s="31" t="s">
        <v>219</v>
      </c>
      <c r="B4131" s="30" t="str">
        <f>VLOOKUP(A4131,'Cód dos países'!$A$3:$C$199,2,FALSE)</f>
        <v>NIC</v>
      </c>
      <c r="C4131" s="25">
        <f>VLOOKUP(A4131,'Cód dos países'!$A$3:$C$199,3,FALSE)</f>
        <v>129</v>
      </c>
      <c r="D4131" s="29">
        <v>2014</v>
      </c>
      <c r="E4131">
        <f t="shared" si="323"/>
        <v>1292014</v>
      </c>
      <c r="F4131" s="28">
        <v>0.63636363636363635</v>
      </c>
      <c r="G4131" s="28">
        <v>0.58333333333333337</v>
      </c>
      <c r="H4131" s="28">
        <v>0.25</v>
      </c>
      <c r="I4131" s="28">
        <f t="shared" si="320"/>
        <v>0.63636363636363635</v>
      </c>
      <c r="J4131" s="28">
        <f t="shared" si="321"/>
        <v>0.58333333333333337</v>
      </c>
      <c r="K4131" s="28">
        <f t="shared" si="322"/>
        <v>0.25</v>
      </c>
      <c r="L4131" s="28">
        <f t="shared" si="324"/>
        <v>0.48989898989898989</v>
      </c>
    </row>
    <row r="4132" spans="1:12" ht="15.75" x14ac:dyDescent="0.25">
      <c r="A4132" s="31" t="s">
        <v>215</v>
      </c>
      <c r="B4132" s="30" t="str">
        <f>VLOOKUP(A4132,'Cód dos países'!$A$3:$C$199,2,FALSE)</f>
        <v>NER</v>
      </c>
      <c r="C4132" s="25">
        <f>VLOOKUP(A4132,'Cód dos países'!$A$3:$C$199,3,FALSE)</f>
        <v>130</v>
      </c>
      <c r="D4132" s="29">
        <v>1983</v>
      </c>
      <c r="E4132">
        <f t="shared" si="323"/>
        <v>1301983</v>
      </c>
      <c r="F4132" s="28" t="s">
        <v>433</v>
      </c>
      <c r="G4132" s="28" t="s">
        <v>433</v>
      </c>
      <c r="H4132" s="28" t="s">
        <v>433</v>
      </c>
      <c r="I4132" s="28" t="str">
        <f t="shared" si="320"/>
        <v/>
      </c>
      <c r="J4132" s="28" t="str">
        <f t="shared" si="321"/>
        <v/>
      </c>
      <c r="K4132" s="28" t="str">
        <f t="shared" si="322"/>
        <v/>
      </c>
      <c r="L4132" s="28" t="str">
        <f t="shared" si="324"/>
        <v xml:space="preserve"> </v>
      </c>
    </row>
    <row r="4133" spans="1:12" ht="15.75" x14ac:dyDescent="0.25">
      <c r="A4133" s="31" t="s">
        <v>215</v>
      </c>
      <c r="B4133" s="30" t="str">
        <f>VLOOKUP(A4133,'Cód dos países'!$A$3:$C$199,2,FALSE)</f>
        <v>NER</v>
      </c>
      <c r="C4133" s="25">
        <f>VLOOKUP(A4133,'Cód dos países'!$A$3:$C$199,3,FALSE)</f>
        <v>130</v>
      </c>
      <c r="D4133" s="29">
        <v>1984</v>
      </c>
      <c r="E4133">
        <f t="shared" si="323"/>
        <v>1301984</v>
      </c>
      <c r="F4133" s="28" t="s">
        <v>433</v>
      </c>
      <c r="G4133" s="28" t="s">
        <v>433</v>
      </c>
      <c r="H4133" s="28" t="s">
        <v>433</v>
      </c>
      <c r="I4133" s="28" t="str">
        <f t="shared" si="320"/>
        <v/>
      </c>
      <c r="J4133" s="28" t="str">
        <f t="shared" si="321"/>
        <v/>
      </c>
      <c r="K4133" s="28" t="str">
        <f t="shared" si="322"/>
        <v/>
      </c>
      <c r="L4133" s="28" t="str">
        <f t="shared" si="324"/>
        <v xml:space="preserve"> </v>
      </c>
    </row>
    <row r="4134" spans="1:12" ht="15.75" x14ac:dyDescent="0.25">
      <c r="A4134" s="31" t="s">
        <v>215</v>
      </c>
      <c r="B4134" s="30" t="str">
        <f>VLOOKUP(A4134,'Cód dos países'!$A$3:$C$199,2,FALSE)</f>
        <v>NER</v>
      </c>
      <c r="C4134" s="25">
        <f>VLOOKUP(A4134,'Cód dos países'!$A$3:$C$199,3,FALSE)</f>
        <v>130</v>
      </c>
      <c r="D4134" s="29">
        <v>1985</v>
      </c>
      <c r="E4134">
        <f t="shared" si="323"/>
        <v>1301985</v>
      </c>
      <c r="F4134" s="28">
        <v>4</v>
      </c>
      <c r="G4134" s="28">
        <v>4</v>
      </c>
      <c r="H4134" s="28">
        <v>4</v>
      </c>
      <c r="I4134" s="28">
        <f t="shared" si="320"/>
        <v>0.33333333333333331</v>
      </c>
      <c r="J4134" s="28">
        <f t="shared" si="321"/>
        <v>0.66666666666666663</v>
      </c>
      <c r="K4134" s="28">
        <f t="shared" si="322"/>
        <v>0.66666666666666663</v>
      </c>
      <c r="L4134" s="28">
        <f t="shared" si="324"/>
        <v>0.55555555555555558</v>
      </c>
    </row>
    <row r="4135" spans="1:12" ht="15.75" x14ac:dyDescent="0.25">
      <c r="A4135" s="31" t="s">
        <v>215</v>
      </c>
      <c r="B4135" s="30" t="str">
        <f>VLOOKUP(A4135,'Cód dos países'!$A$3:$C$199,2,FALSE)</f>
        <v>NER</v>
      </c>
      <c r="C4135" s="25">
        <f>VLOOKUP(A4135,'Cód dos países'!$A$3:$C$199,3,FALSE)</f>
        <v>130</v>
      </c>
      <c r="D4135" s="29">
        <v>1986</v>
      </c>
      <c r="E4135">
        <f t="shared" si="323"/>
        <v>1301986</v>
      </c>
      <c r="F4135" s="28">
        <v>4</v>
      </c>
      <c r="G4135" s="28">
        <v>4</v>
      </c>
      <c r="H4135" s="28">
        <v>4</v>
      </c>
      <c r="I4135" s="28">
        <f t="shared" si="320"/>
        <v>0.33333333333333331</v>
      </c>
      <c r="J4135" s="28">
        <f t="shared" si="321"/>
        <v>0.66666666666666663</v>
      </c>
      <c r="K4135" s="28">
        <f t="shared" si="322"/>
        <v>0.66666666666666663</v>
      </c>
      <c r="L4135" s="28">
        <f t="shared" si="324"/>
        <v>0.55555555555555558</v>
      </c>
    </row>
    <row r="4136" spans="1:12" ht="15.75" x14ac:dyDescent="0.25">
      <c r="A4136" s="31" t="s">
        <v>215</v>
      </c>
      <c r="B4136" s="30" t="str">
        <f>VLOOKUP(A4136,'Cód dos países'!$A$3:$C$199,2,FALSE)</f>
        <v>NER</v>
      </c>
      <c r="C4136" s="25">
        <f>VLOOKUP(A4136,'Cód dos países'!$A$3:$C$199,3,FALSE)</f>
        <v>130</v>
      </c>
      <c r="D4136" s="29">
        <v>1987</v>
      </c>
      <c r="E4136">
        <f t="shared" si="323"/>
        <v>1301987</v>
      </c>
      <c r="F4136" s="28">
        <v>4</v>
      </c>
      <c r="G4136" s="28">
        <v>4</v>
      </c>
      <c r="H4136" s="28">
        <v>4</v>
      </c>
      <c r="I4136" s="28">
        <f t="shared" si="320"/>
        <v>0.33333333333333331</v>
      </c>
      <c r="J4136" s="28">
        <f t="shared" si="321"/>
        <v>0.66666666666666663</v>
      </c>
      <c r="K4136" s="28">
        <f t="shared" si="322"/>
        <v>0.66666666666666663</v>
      </c>
      <c r="L4136" s="28">
        <f t="shared" si="324"/>
        <v>0.55555555555555558</v>
      </c>
    </row>
    <row r="4137" spans="1:12" ht="15.75" x14ac:dyDescent="0.25">
      <c r="A4137" s="31" t="s">
        <v>215</v>
      </c>
      <c r="B4137" s="30" t="str">
        <f>VLOOKUP(A4137,'Cód dos países'!$A$3:$C$199,2,FALSE)</f>
        <v>NER</v>
      </c>
      <c r="C4137" s="25">
        <f>VLOOKUP(A4137,'Cód dos países'!$A$3:$C$199,3,FALSE)</f>
        <v>130</v>
      </c>
      <c r="D4137" s="29">
        <v>1988</v>
      </c>
      <c r="E4137">
        <f t="shared" si="323"/>
        <v>1301988</v>
      </c>
      <c r="F4137" s="28">
        <v>5</v>
      </c>
      <c r="G4137" s="28">
        <v>4</v>
      </c>
      <c r="H4137" s="28">
        <v>4</v>
      </c>
      <c r="I4137" s="28">
        <f t="shared" si="320"/>
        <v>0.41666666666666669</v>
      </c>
      <c r="J4137" s="28">
        <f t="shared" si="321"/>
        <v>0.66666666666666663</v>
      </c>
      <c r="K4137" s="28">
        <f t="shared" si="322"/>
        <v>0.66666666666666663</v>
      </c>
      <c r="L4137" s="28">
        <f t="shared" si="324"/>
        <v>0.58333333333333326</v>
      </c>
    </row>
    <row r="4138" spans="1:12" ht="15.75" x14ac:dyDescent="0.25">
      <c r="A4138" s="31" t="s">
        <v>215</v>
      </c>
      <c r="B4138" s="30" t="str">
        <f>VLOOKUP(A4138,'Cód dos países'!$A$3:$C$199,2,FALSE)</f>
        <v>NER</v>
      </c>
      <c r="C4138" s="25">
        <f>VLOOKUP(A4138,'Cód dos países'!$A$3:$C$199,3,FALSE)</f>
        <v>130</v>
      </c>
      <c r="D4138" s="29">
        <v>1989</v>
      </c>
      <c r="E4138">
        <f t="shared" si="323"/>
        <v>1301989</v>
      </c>
      <c r="F4138" s="28">
        <v>5</v>
      </c>
      <c r="G4138" s="28">
        <v>4</v>
      </c>
      <c r="H4138" s="28">
        <v>4</v>
      </c>
      <c r="I4138" s="28">
        <f t="shared" si="320"/>
        <v>0.41666666666666669</v>
      </c>
      <c r="J4138" s="28">
        <f t="shared" si="321"/>
        <v>0.66666666666666663</v>
      </c>
      <c r="K4138" s="28">
        <f t="shared" si="322"/>
        <v>0.66666666666666663</v>
      </c>
      <c r="L4138" s="28">
        <f t="shared" si="324"/>
        <v>0.58333333333333326</v>
      </c>
    </row>
    <row r="4139" spans="1:12" ht="15.75" x14ac:dyDescent="0.25">
      <c r="A4139" s="31" t="s">
        <v>215</v>
      </c>
      <c r="B4139" s="30" t="str">
        <f>VLOOKUP(A4139,'Cód dos países'!$A$3:$C$199,2,FALSE)</f>
        <v>NER</v>
      </c>
      <c r="C4139" s="25">
        <f>VLOOKUP(A4139,'Cód dos países'!$A$3:$C$199,3,FALSE)</f>
        <v>130</v>
      </c>
      <c r="D4139" s="29">
        <v>1990</v>
      </c>
      <c r="E4139">
        <f t="shared" si="323"/>
        <v>1301990</v>
      </c>
      <c r="F4139" s="28">
        <v>6</v>
      </c>
      <c r="G4139" s="28">
        <v>2</v>
      </c>
      <c r="H4139" s="28">
        <v>3</v>
      </c>
      <c r="I4139" s="28">
        <f t="shared" si="320"/>
        <v>0.5</v>
      </c>
      <c r="J4139" s="28">
        <f t="shared" si="321"/>
        <v>0.33333333333333331</v>
      </c>
      <c r="K4139" s="28">
        <f t="shared" si="322"/>
        <v>0.5</v>
      </c>
      <c r="L4139" s="28">
        <f t="shared" si="324"/>
        <v>0.44444444444444442</v>
      </c>
    </row>
    <row r="4140" spans="1:12" ht="15.75" x14ac:dyDescent="0.25">
      <c r="A4140" s="31" t="s">
        <v>215</v>
      </c>
      <c r="B4140" s="30" t="str">
        <f>VLOOKUP(A4140,'Cód dos países'!$A$3:$C$199,2,FALSE)</f>
        <v>NER</v>
      </c>
      <c r="C4140" s="25">
        <f>VLOOKUP(A4140,'Cód dos países'!$A$3:$C$199,3,FALSE)</f>
        <v>130</v>
      </c>
      <c r="D4140" s="29">
        <v>1991</v>
      </c>
      <c r="E4140">
        <f t="shared" si="323"/>
        <v>1301991</v>
      </c>
      <c r="F4140" s="28">
        <v>3</v>
      </c>
      <c r="G4140" s="28">
        <v>2</v>
      </c>
      <c r="H4140" s="28">
        <v>3</v>
      </c>
      <c r="I4140" s="28">
        <f t="shared" si="320"/>
        <v>0.25</v>
      </c>
      <c r="J4140" s="28">
        <f t="shared" si="321"/>
        <v>0.33333333333333331</v>
      </c>
      <c r="K4140" s="28">
        <f t="shared" si="322"/>
        <v>0.5</v>
      </c>
      <c r="L4140" s="28">
        <f t="shared" si="324"/>
        <v>0.36111111111111105</v>
      </c>
    </row>
    <row r="4141" spans="1:12" ht="15.75" x14ac:dyDescent="0.25">
      <c r="A4141" s="31" t="s">
        <v>215</v>
      </c>
      <c r="B4141" s="30" t="str">
        <f>VLOOKUP(A4141,'Cód dos países'!$A$3:$C$199,2,FALSE)</f>
        <v>NER</v>
      </c>
      <c r="C4141" s="25">
        <f>VLOOKUP(A4141,'Cód dos países'!$A$3:$C$199,3,FALSE)</f>
        <v>130</v>
      </c>
      <c r="D4141" s="29">
        <v>1992</v>
      </c>
      <c r="E4141">
        <f t="shared" si="323"/>
        <v>1301992</v>
      </c>
      <c r="F4141" s="28">
        <v>3</v>
      </c>
      <c r="G4141" s="28">
        <v>2</v>
      </c>
      <c r="H4141" s="28">
        <v>3</v>
      </c>
      <c r="I4141" s="28">
        <f t="shared" si="320"/>
        <v>0.25</v>
      </c>
      <c r="J4141" s="28">
        <f t="shared" si="321"/>
        <v>0.33333333333333331</v>
      </c>
      <c r="K4141" s="28">
        <f t="shared" si="322"/>
        <v>0.5</v>
      </c>
      <c r="L4141" s="28">
        <f t="shared" si="324"/>
        <v>0.36111111111111105</v>
      </c>
    </row>
    <row r="4142" spans="1:12" ht="15.75" x14ac:dyDescent="0.25">
      <c r="A4142" s="31" t="s">
        <v>215</v>
      </c>
      <c r="B4142" s="30" t="str">
        <f>VLOOKUP(A4142,'Cód dos países'!$A$3:$C$199,2,FALSE)</f>
        <v>NER</v>
      </c>
      <c r="C4142" s="25">
        <f>VLOOKUP(A4142,'Cód dos países'!$A$3:$C$199,3,FALSE)</f>
        <v>130</v>
      </c>
      <c r="D4142" s="29">
        <v>1993</v>
      </c>
      <c r="E4142">
        <f t="shared" si="323"/>
        <v>1301993</v>
      </c>
      <c r="F4142" s="28">
        <v>3</v>
      </c>
      <c r="G4142" s="28">
        <v>2</v>
      </c>
      <c r="H4142" s="28">
        <v>3</v>
      </c>
      <c r="I4142" s="28">
        <f t="shared" si="320"/>
        <v>0.25</v>
      </c>
      <c r="J4142" s="28">
        <f t="shared" si="321"/>
        <v>0.33333333333333331</v>
      </c>
      <c r="K4142" s="28">
        <f t="shared" si="322"/>
        <v>0.5</v>
      </c>
      <c r="L4142" s="28">
        <f t="shared" si="324"/>
        <v>0.36111111111111105</v>
      </c>
    </row>
    <row r="4143" spans="1:12" ht="15.75" x14ac:dyDescent="0.25">
      <c r="A4143" s="31" t="s">
        <v>215</v>
      </c>
      <c r="B4143" s="30" t="str">
        <f>VLOOKUP(A4143,'Cód dos países'!$A$3:$C$199,2,FALSE)</f>
        <v>NER</v>
      </c>
      <c r="C4143" s="25">
        <f>VLOOKUP(A4143,'Cód dos países'!$A$3:$C$199,3,FALSE)</f>
        <v>130</v>
      </c>
      <c r="D4143" s="29">
        <v>1994</v>
      </c>
      <c r="E4143">
        <f t="shared" si="323"/>
        <v>1301994</v>
      </c>
      <c r="F4143" s="28">
        <v>3</v>
      </c>
      <c r="G4143" s="28">
        <v>2</v>
      </c>
      <c r="H4143" s="28">
        <v>3</v>
      </c>
      <c r="I4143" s="28">
        <f t="shared" si="320"/>
        <v>0.25</v>
      </c>
      <c r="J4143" s="28">
        <f t="shared" si="321"/>
        <v>0.33333333333333331</v>
      </c>
      <c r="K4143" s="28">
        <f t="shared" si="322"/>
        <v>0.5</v>
      </c>
      <c r="L4143" s="28">
        <f t="shared" si="324"/>
        <v>0.36111111111111105</v>
      </c>
    </row>
    <row r="4144" spans="1:12" ht="15.75" x14ac:dyDescent="0.25">
      <c r="A4144" s="31" t="s">
        <v>215</v>
      </c>
      <c r="B4144" s="30" t="str">
        <f>VLOOKUP(A4144,'Cód dos países'!$A$3:$C$199,2,FALSE)</f>
        <v>NER</v>
      </c>
      <c r="C4144" s="25">
        <f>VLOOKUP(A4144,'Cód dos países'!$A$3:$C$199,3,FALSE)</f>
        <v>130</v>
      </c>
      <c r="D4144" s="29">
        <v>1995</v>
      </c>
      <c r="E4144">
        <f t="shared" si="323"/>
        <v>1301995</v>
      </c>
      <c r="F4144" s="28">
        <v>3</v>
      </c>
      <c r="G4144" s="28">
        <v>2</v>
      </c>
      <c r="H4144" s="28">
        <v>3</v>
      </c>
      <c r="I4144" s="28">
        <f t="shared" si="320"/>
        <v>0.25</v>
      </c>
      <c r="J4144" s="28">
        <f t="shared" si="321"/>
        <v>0.33333333333333331</v>
      </c>
      <c r="K4144" s="28">
        <f t="shared" si="322"/>
        <v>0.5</v>
      </c>
      <c r="L4144" s="28">
        <f t="shared" si="324"/>
        <v>0.36111111111111105</v>
      </c>
    </row>
    <row r="4145" spans="1:12" ht="15.75" x14ac:dyDescent="0.25">
      <c r="A4145" s="31" t="s">
        <v>215</v>
      </c>
      <c r="B4145" s="30" t="str">
        <f>VLOOKUP(A4145,'Cód dos países'!$A$3:$C$199,2,FALSE)</f>
        <v>NER</v>
      </c>
      <c r="C4145" s="25">
        <f>VLOOKUP(A4145,'Cód dos países'!$A$3:$C$199,3,FALSE)</f>
        <v>130</v>
      </c>
      <c r="D4145" s="29">
        <v>1996</v>
      </c>
      <c r="E4145">
        <f t="shared" si="323"/>
        <v>1301996</v>
      </c>
      <c r="F4145" s="28">
        <v>3</v>
      </c>
      <c r="G4145" s="28">
        <v>2</v>
      </c>
      <c r="H4145" s="28">
        <v>2</v>
      </c>
      <c r="I4145" s="28">
        <f t="shared" si="320"/>
        <v>0.25</v>
      </c>
      <c r="J4145" s="28">
        <f t="shared" si="321"/>
        <v>0.33333333333333331</v>
      </c>
      <c r="K4145" s="28">
        <f t="shared" si="322"/>
        <v>0.33333333333333331</v>
      </c>
      <c r="L4145" s="28">
        <f t="shared" si="324"/>
        <v>0.30555555555555552</v>
      </c>
    </row>
    <row r="4146" spans="1:12" ht="15.75" x14ac:dyDescent="0.25">
      <c r="A4146" s="31" t="s">
        <v>215</v>
      </c>
      <c r="B4146" s="30" t="str">
        <f>VLOOKUP(A4146,'Cód dos países'!$A$3:$C$199,2,FALSE)</f>
        <v>NER</v>
      </c>
      <c r="C4146" s="25">
        <f>VLOOKUP(A4146,'Cód dos países'!$A$3:$C$199,3,FALSE)</f>
        <v>130</v>
      </c>
      <c r="D4146" s="29">
        <v>1997</v>
      </c>
      <c r="E4146">
        <f t="shared" si="323"/>
        <v>1301997</v>
      </c>
      <c r="F4146" s="28">
        <v>10</v>
      </c>
      <c r="G4146" s="28">
        <v>2</v>
      </c>
      <c r="H4146" s="28">
        <v>0</v>
      </c>
      <c r="I4146" s="28">
        <f t="shared" si="320"/>
        <v>0.83333333333333337</v>
      </c>
      <c r="J4146" s="28">
        <f t="shared" si="321"/>
        <v>0.33333333333333331</v>
      </c>
      <c r="K4146" s="28">
        <f t="shared" si="322"/>
        <v>0</v>
      </c>
      <c r="L4146" s="28">
        <f t="shared" si="324"/>
        <v>0.3888888888888889</v>
      </c>
    </row>
    <row r="4147" spans="1:12" ht="15.75" x14ac:dyDescent="0.25">
      <c r="A4147" s="31" t="s">
        <v>215</v>
      </c>
      <c r="B4147" s="30" t="str">
        <f>VLOOKUP(A4147,'Cód dos países'!$A$3:$C$199,2,FALSE)</f>
        <v>NER</v>
      </c>
      <c r="C4147" s="25">
        <f>VLOOKUP(A4147,'Cód dos países'!$A$3:$C$199,3,FALSE)</f>
        <v>130</v>
      </c>
      <c r="D4147" s="29">
        <v>1998</v>
      </c>
      <c r="E4147">
        <f t="shared" si="323"/>
        <v>1301998</v>
      </c>
      <c r="F4147" s="28">
        <v>8</v>
      </c>
      <c r="G4147" s="28">
        <v>2</v>
      </c>
      <c r="H4147" s="28">
        <v>0</v>
      </c>
      <c r="I4147" s="28">
        <f t="shared" si="320"/>
        <v>0.66666666666666663</v>
      </c>
      <c r="J4147" s="28">
        <f t="shared" si="321"/>
        <v>0.33333333333333331</v>
      </c>
      <c r="K4147" s="28">
        <f t="shared" si="322"/>
        <v>0</v>
      </c>
      <c r="L4147" s="28">
        <f t="shared" si="324"/>
        <v>0.33333333333333331</v>
      </c>
    </row>
    <row r="4148" spans="1:12" ht="15.75" x14ac:dyDescent="0.25">
      <c r="A4148" s="31" t="s">
        <v>215</v>
      </c>
      <c r="B4148" s="30" t="str">
        <f>VLOOKUP(A4148,'Cód dos países'!$A$3:$C$199,2,FALSE)</f>
        <v>NER</v>
      </c>
      <c r="C4148" s="25">
        <f>VLOOKUP(A4148,'Cód dos países'!$A$3:$C$199,3,FALSE)</f>
        <v>130</v>
      </c>
      <c r="D4148" s="29">
        <v>1999</v>
      </c>
      <c r="E4148">
        <f t="shared" si="323"/>
        <v>1301999</v>
      </c>
      <c r="F4148" s="28">
        <v>8</v>
      </c>
      <c r="G4148" s="28">
        <v>2</v>
      </c>
      <c r="H4148" s="28">
        <v>0</v>
      </c>
      <c r="I4148" s="28">
        <f t="shared" si="320"/>
        <v>0.66666666666666663</v>
      </c>
      <c r="J4148" s="28">
        <f t="shared" si="321"/>
        <v>0.33333333333333331</v>
      </c>
      <c r="K4148" s="28">
        <f t="shared" si="322"/>
        <v>0</v>
      </c>
      <c r="L4148" s="28">
        <f t="shared" si="324"/>
        <v>0.33333333333333331</v>
      </c>
    </row>
    <row r="4149" spans="1:12" ht="15.75" x14ac:dyDescent="0.25">
      <c r="A4149" s="31" t="s">
        <v>215</v>
      </c>
      <c r="B4149" s="30" t="str">
        <f>VLOOKUP(A4149,'Cód dos países'!$A$3:$C$199,2,FALSE)</f>
        <v>NER</v>
      </c>
      <c r="C4149" s="25">
        <f>VLOOKUP(A4149,'Cód dos países'!$A$3:$C$199,3,FALSE)</f>
        <v>130</v>
      </c>
      <c r="D4149" s="29">
        <v>2000</v>
      </c>
      <c r="E4149">
        <f t="shared" si="323"/>
        <v>1302000</v>
      </c>
      <c r="F4149" s="28">
        <v>8</v>
      </c>
      <c r="G4149" s="28">
        <v>2</v>
      </c>
      <c r="H4149" s="28">
        <v>1</v>
      </c>
      <c r="I4149" s="28">
        <f t="shared" si="320"/>
        <v>0.66666666666666663</v>
      </c>
      <c r="J4149" s="28">
        <f t="shared" si="321"/>
        <v>0.33333333333333331</v>
      </c>
      <c r="K4149" s="28">
        <f t="shared" si="322"/>
        <v>0.16666666666666666</v>
      </c>
      <c r="L4149" s="28">
        <f t="shared" si="324"/>
        <v>0.38888888888888884</v>
      </c>
    </row>
    <row r="4150" spans="1:12" ht="15.75" x14ac:dyDescent="0.25">
      <c r="A4150" s="31" t="s">
        <v>215</v>
      </c>
      <c r="B4150" s="30" t="str">
        <f>VLOOKUP(A4150,'Cód dos países'!$A$3:$C$199,2,FALSE)</f>
        <v>NER</v>
      </c>
      <c r="C4150" s="25">
        <f>VLOOKUP(A4150,'Cód dos países'!$A$3:$C$199,3,FALSE)</f>
        <v>130</v>
      </c>
      <c r="D4150" s="29">
        <v>2001</v>
      </c>
      <c r="E4150">
        <f t="shared" si="323"/>
        <v>1302001</v>
      </c>
      <c r="F4150" s="28">
        <v>8.5</v>
      </c>
      <c r="G4150" s="28">
        <v>2</v>
      </c>
      <c r="H4150" s="28">
        <v>1</v>
      </c>
      <c r="I4150" s="28">
        <f t="shared" si="320"/>
        <v>0.70833333333333337</v>
      </c>
      <c r="J4150" s="28">
        <f t="shared" si="321"/>
        <v>0.33333333333333331</v>
      </c>
      <c r="K4150" s="28">
        <f t="shared" si="322"/>
        <v>0.16666666666666666</v>
      </c>
      <c r="L4150" s="28">
        <f t="shared" si="324"/>
        <v>0.40277777777777779</v>
      </c>
    </row>
    <row r="4151" spans="1:12" ht="15.75" x14ac:dyDescent="0.25">
      <c r="A4151" s="31" t="s">
        <v>215</v>
      </c>
      <c r="B4151" s="30" t="str">
        <f>VLOOKUP(A4151,'Cód dos países'!$A$3:$C$199,2,FALSE)</f>
        <v>NER</v>
      </c>
      <c r="C4151" s="25">
        <f>VLOOKUP(A4151,'Cód dos países'!$A$3:$C$199,3,FALSE)</f>
        <v>130</v>
      </c>
      <c r="D4151" s="29">
        <v>2002</v>
      </c>
      <c r="E4151">
        <f t="shared" si="323"/>
        <v>1302002</v>
      </c>
      <c r="F4151" s="28">
        <v>7.5</v>
      </c>
      <c r="G4151" s="28">
        <v>2</v>
      </c>
      <c r="H4151" s="28">
        <v>1</v>
      </c>
      <c r="I4151" s="28">
        <f t="shared" si="320"/>
        <v>0.625</v>
      </c>
      <c r="J4151" s="28">
        <f t="shared" si="321"/>
        <v>0.33333333333333331</v>
      </c>
      <c r="K4151" s="28">
        <f t="shared" si="322"/>
        <v>0.16666666666666666</v>
      </c>
      <c r="L4151" s="28">
        <f t="shared" si="324"/>
        <v>0.375</v>
      </c>
    </row>
    <row r="4152" spans="1:12" ht="15.75" x14ac:dyDescent="0.25">
      <c r="A4152" s="31" t="s">
        <v>215</v>
      </c>
      <c r="B4152" s="30" t="str">
        <f>VLOOKUP(A4152,'Cód dos países'!$A$3:$C$199,2,FALSE)</f>
        <v>NER</v>
      </c>
      <c r="C4152" s="25">
        <f>VLOOKUP(A4152,'Cód dos países'!$A$3:$C$199,3,FALSE)</f>
        <v>130</v>
      </c>
      <c r="D4152" s="29">
        <v>2003</v>
      </c>
      <c r="E4152">
        <f t="shared" si="323"/>
        <v>1302003</v>
      </c>
      <c r="F4152" s="28">
        <v>7.5</v>
      </c>
      <c r="G4152" s="28">
        <v>2</v>
      </c>
      <c r="H4152" s="28">
        <v>1</v>
      </c>
      <c r="I4152" s="28">
        <f t="shared" si="320"/>
        <v>0.625</v>
      </c>
      <c r="J4152" s="28">
        <f t="shared" si="321"/>
        <v>0.33333333333333331</v>
      </c>
      <c r="K4152" s="28">
        <f t="shared" si="322"/>
        <v>0.16666666666666666</v>
      </c>
      <c r="L4152" s="28">
        <f t="shared" si="324"/>
        <v>0.375</v>
      </c>
    </row>
    <row r="4153" spans="1:12" ht="15.75" x14ac:dyDescent="0.25">
      <c r="A4153" s="31" t="s">
        <v>215</v>
      </c>
      <c r="B4153" s="30" t="str">
        <f>VLOOKUP(A4153,'Cód dos países'!$A$3:$C$199,2,FALSE)</f>
        <v>NER</v>
      </c>
      <c r="C4153" s="25">
        <f>VLOOKUP(A4153,'Cód dos países'!$A$3:$C$199,3,FALSE)</f>
        <v>130</v>
      </c>
      <c r="D4153" s="29">
        <v>2004</v>
      </c>
      <c r="E4153">
        <f t="shared" si="323"/>
        <v>1302004</v>
      </c>
      <c r="F4153" s="28">
        <v>7.5</v>
      </c>
      <c r="G4153" s="28">
        <v>2</v>
      </c>
      <c r="H4153" s="28">
        <v>1</v>
      </c>
      <c r="I4153" s="28">
        <f t="shared" si="320"/>
        <v>0.625</v>
      </c>
      <c r="J4153" s="28">
        <f t="shared" si="321"/>
        <v>0.33333333333333331</v>
      </c>
      <c r="K4153" s="28">
        <f t="shared" si="322"/>
        <v>0.16666666666666666</v>
      </c>
      <c r="L4153" s="28">
        <f t="shared" si="324"/>
        <v>0.375</v>
      </c>
    </row>
    <row r="4154" spans="1:12" ht="15.75" x14ac:dyDescent="0.25">
      <c r="A4154" s="31" t="s">
        <v>215</v>
      </c>
      <c r="B4154" s="30" t="str">
        <f>VLOOKUP(A4154,'Cód dos países'!$A$3:$C$199,2,FALSE)</f>
        <v>NER</v>
      </c>
      <c r="C4154" s="25">
        <f>VLOOKUP(A4154,'Cód dos países'!$A$3:$C$199,3,FALSE)</f>
        <v>130</v>
      </c>
      <c r="D4154" s="29">
        <v>2005</v>
      </c>
      <c r="E4154">
        <f t="shared" si="323"/>
        <v>1302005</v>
      </c>
      <c r="F4154" s="28">
        <v>7.5</v>
      </c>
      <c r="G4154" s="28">
        <v>2</v>
      </c>
      <c r="H4154" s="28">
        <v>1</v>
      </c>
      <c r="I4154" s="28">
        <f t="shared" si="320"/>
        <v>0.625</v>
      </c>
      <c r="J4154" s="28">
        <f t="shared" si="321"/>
        <v>0.33333333333333331</v>
      </c>
      <c r="K4154" s="28">
        <f t="shared" si="322"/>
        <v>0.16666666666666666</v>
      </c>
      <c r="L4154" s="28">
        <f t="shared" si="324"/>
        <v>0.375</v>
      </c>
    </row>
    <row r="4155" spans="1:12" ht="15.75" x14ac:dyDescent="0.25">
      <c r="A4155" s="31" t="s">
        <v>215</v>
      </c>
      <c r="B4155" s="30" t="str">
        <f>VLOOKUP(A4155,'Cód dos países'!$A$3:$C$199,2,FALSE)</f>
        <v>NER</v>
      </c>
      <c r="C4155" s="25">
        <f>VLOOKUP(A4155,'Cód dos países'!$A$3:$C$199,3,FALSE)</f>
        <v>130</v>
      </c>
      <c r="D4155" s="29">
        <v>2006</v>
      </c>
      <c r="E4155">
        <f t="shared" si="323"/>
        <v>1302006</v>
      </c>
      <c r="F4155" s="28">
        <v>7.5</v>
      </c>
      <c r="G4155" s="28">
        <v>2</v>
      </c>
      <c r="H4155" s="28">
        <v>1</v>
      </c>
      <c r="I4155" s="28">
        <f t="shared" si="320"/>
        <v>0.625</v>
      </c>
      <c r="J4155" s="28">
        <f t="shared" si="321"/>
        <v>0.33333333333333331</v>
      </c>
      <c r="K4155" s="28">
        <f t="shared" si="322"/>
        <v>0.16666666666666666</v>
      </c>
      <c r="L4155" s="28">
        <f t="shared" si="324"/>
        <v>0.375</v>
      </c>
    </row>
    <row r="4156" spans="1:12" ht="15.75" x14ac:dyDescent="0.25">
      <c r="A4156" s="31" t="s">
        <v>215</v>
      </c>
      <c r="B4156" s="30" t="str">
        <f>VLOOKUP(A4156,'Cód dos países'!$A$3:$C$199,2,FALSE)</f>
        <v>NER</v>
      </c>
      <c r="C4156" s="25">
        <f>VLOOKUP(A4156,'Cód dos países'!$A$3:$C$199,3,FALSE)</f>
        <v>130</v>
      </c>
      <c r="D4156" s="29">
        <v>2007</v>
      </c>
      <c r="E4156">
        <f t="shared" si="323"/>
        <v>1302007</v>
      </c>
      <c r="F4156" s="28">
        <v>7</v>
      </c>
      <c r="G4156" s="28">
        <v>2</v>
      </c>
      <c r="H4156" s="28">
        <v>1.5</v>
      </c>
      <c r="I4156" s="28">
        <f t="shared" si="320"/>
        <v>0.58333333333333337</v>
      </c>
      <c r="J4156" s="28">
        <f t="shared" si="321"/>
        <v>0.33333333333333331</v>
      </c>
      <c r="K4156" s="28">
        <f t="shared" si="322"/>
        <v>0.25</v>
      </c>
      <c r="L4156" s="28">
        <f t="shared" si="324"/>
        <v>0.3888888888888889</v>
      </c>
    </row>
    <row r="4157" spans="1:12" ht="15.75" x14ac:dyDescent="0.25">
      <c r="A4157" s="31" t="s">
        <v>215</v>
      </c>
      <c r="B4157" s="30" t="str">
        <f>VLOOKUP(A4157,'Cód dos países'!$A$3:$C$199,2,FALSE)</f>
        <v>NER</v>
      </c>
      <c r="C4157" s="25">
        <f>VLOOKUP(A4157,'Cód dos países'!$A$3:$C$199,3,FALSE)</f>
        <v>130</v>
      </c>
      <c r="D4157" s="29">
        <v>2008</v>
      </c>
      <c r="E4157">
        <f t="shared" si="323"/>
        <v>1302008</v>
      </c>
      <c r="F4157" s="28">
        <v>7.5</v>
      </c>
      <c r="G4157" s="28">
        <v>2</v>
      </c>
      <c r="H4157" s="28">
        <v>1.5</v>
      </c>
      <c r="I4157" s="28">
        <f t="shared" si="320"/>
        <v>0.625</v>
      </c>
      <c r="J4157" s="28">
        <f t="shared" si="321"/>
        <v>0.33333333333333331</v>
      </c>
      <c r="K4157" s="28">
        <f t="shared" si="322"/>
        <v>0.25</v>
      </c>
      <c r="L4157" s="28">
        <f t="shared" si="324"/>
        <v>0.40277777777777773</v>
      </c>
    </row>
    <row r="4158" spans="1:12" ht="15.75" x14ac:dyDescent="0.25">
      <c r="A4158" s="31" t="s">
        <v>215</v>
      </c>
      <c r="B4158" s="30" t="str">
        <f>VLOOKUP(A4158,'Cód dos países'!$A$3:$C$199,2,FALSE)</f>
        <v>NER</v>
      </c>
      <c r="C4158" s="25">
        <f>VLOOKUP(A4158,'Cód dos países'!$A$3:$C$199,3,FALSE)</f>
        <v>130</v>
      </c>
      <c r="D4158" s="29">
        <v>2009</v>
      </c>
      <c r="E4158">
        <f t="shared" si="323"/>
        <v>1302009</v>
      </c>
      <c r="F4158" s="28">
        <v>7.5</v>
      </c>
      <c r="G4158" s="28">
        <v>2</v>
      </c>
      <c r="H4158" s="28">
        <v>1.5</v>
      </c>
      <c r="I4158" s="28">
        <f t="shared" si="320"/>
        <v>0.625</v>
      </c>
      <c r="J4158" s="28">
        <f t="shared" si="321"/>
        <v>0.33333333333333331</v>
      </c>
      <c r="K4158" s="28">
        <f t="shared" si="322"/>
        <v>0.25</v>
      </c>
      <c r="L4158" s="28">
        <f t="shared" si="324"/>
        <v>0.40277777777777773</v>
      </c>
    </row>
    <row r="4159" spans="1:12" ht="15.75" x14ac:dyDescent="0.25">
      <c r="A4159" s="31" t="s">
        <v>215</v>
      </c>
      <c r="B4159" s="30" t="str">
        <f>VLOOKUP(A4159,'Cód dos países'!$A$3:$C$199,2,FALSE)</f>
        <v>NER</v>
      </c>
      <c r="C4159" s="25">
        <f>VLOOKUP(A4159,'Cód dos países'!$A$3:$C$199,3,FALSE)</f>
        <v>130</v>
      </c>
      <c r="D4159" s="29">
        <v>2010</v>
      </c>
      <c r="E4159">
        <f t="shared" si="323"/>
        <v>1302010</v>
      </c>
      <c r="F4159" s="28">
        <v>0.45454545454545453</v>
      </c>
      <c r="G4159" s="28">
        <v>0.33333333333333331</v>
      </c>
      <c r="H4159" s="28">
        <v>0.25</v>
      </c>
      <c r="I4159" s="28">
        <f t="shared" si="320"/>
        <v>0.45454545454545453</v>
      </c>
      <c r="J4159" s="28">
        <f t="shared" si="321"/>
        <v>0.33333333333333331</v>
      </c>
      <c r="K4159" s="28">
        <f t="shared" si="322"/>
        <v>0.25</v>
      </c>
      <c r="L4159" s="28">
        <f t="shared" si="324"/>
        <v>0.34595959595959591</v>
      </c>
    </row>
    <row r="4160" spans="1:12" ht="15.75" x14ac:dyDescent="0.25">
      <c r="A4160" s="31" t="s">
        <v>215</v>
      </c>
      <c r="B4160" s="30" t="str">
        <f>VLOOKUP(A4160,'Cód dos países'!$A$3:$C$199,2,FALSE)</f>
        <v>NER</v>
      </c>
      <c r="C4160" s="25">
        <f>VLOOKUP(A4160,'Cód dos países'!$A$3:$C$199,3,FALSE)</f>
        <v>130</v>
      </c>
      <c r="D4160" s="29">
        <v>2011</v>
      </c>
      <c r="E4160">
        <f t="shared" si="323"/>
        <v>1302011</v>
      </c>
      <c r="F4160" s="28">
        <v>0.45454545454545453</v>
      </c>
      <c r="G4160" s="28">
        <v>0.33333333333333331</v>
      </c>
      <c r="H4160" s="28">
        <v>0.25</v>
      </c>
      <c r="I4160" s="28">
        <f t="shared" si="320"/>
        <v>0.45454545454545453</v>
      </c>
      <c r="J4160" s="28">
        <f t="shared" si="321"/>
        <v>0.33333333333333331</v>
      </c>
      <c r="K4160" s="28">
        <f t="shared" si="322"/>
        <v>0.25</v>
      </c>
      <c r="L4160" s="28">
        <f t="shared" si="324"/>
        <v>0.34595959595959591</v>
      </c>
    </row>
    <row r="4161" spans="1:12" ht="15.75" x14ac:dyDescent="0.25">
      <c r="A4161" s="31" t="s">
        <v>215</v>
      </c>
      <c r="B4161" s="30" t="str">
        <f>VLOOKUP(A4161,'Cód dos países'!$A$3:$C$199,2,FALSE)</f>
        <v>NER</v>
      </c>
      <c r="C4161" s="25">
        <f>VLOOKUP(A4161,'Cód dos países'!$A$3:$C$199,3,FALSE)</f>
        <v>130</v>
      </c>
      <c r="D4161" s="29">
        <v>2012</v>
      </c>
      <c r="E4161">
        <f t="shared" si="323"/>
        <v>1302012</v>
      </c>
      <c r="F4161" s="28">
        <v>0.45454545454545453</v>
      </c>
      <c r="G4161" s="28">
        <v>0.33333333333333331</v>
      </c>
      <c r="H4161" s="28">
        <v>0.25</v>
      </c>
      <c r="I4161" s="28">
        <f t="shared" si="320"/>
        <v>0.45454545454545453</v>
      </c>
      <c r="J4161" s="28">
        <f t="shared" si="321"/>
        <v>0.33333333333333331</v>
      </c>
      <c r="K4161" s="28">
        <f t="shared" si="322"/>
        <v>0.25</v>
      </c>
      <c r="L4161" s="28">
        <f t="shared" si="324"/>
        <v>0.34595959595959591</v>
      </c>
    </row>
    <row r="4162" spans="1:12" ht="15.75" x14ac:dyDescent="0.25">
      <c r="A4162" s="31" t="s">
        <v>215</v>
      </c>
      <c r="B4162" s="30" t="str">
        <f>VLOOKUP(A4162,'Cód dos países'!$A$3:$C$199,2,FALSE)</f>
        <v>NER</v>
      </c>
      <c r="C4162" s="25">
        <f>VLOOKUP(A4162,'Cód dos países'!$A$3:$C$199,3,FALSE)</f>
        <v>130</v>
      </c>
      <c r="D4162" s="29">
        <v>2013</v>
      </c>
      <c r="E4162">
        <f t="shared" si="323"/>
        <v>1302013</v>
      </c>
      <c r="F4162" s="28">
        <v>0.45454545454545453</v>
      </c>
      <c r="G4162" s="28">
        <v>0.33333333333333331</v>
      </c>
      <c r="H4162" s="28">
        <v>0.25</v>
      </c>
      <c r="I4162" s="28">
        <f t="shared" si="320"/>
        <v>0.45454545454545453</v>
      </c>
      <c r="J4162" s="28">
        <f t="shared" si="321"/>
        <v>0.33333333333333331</v>
      </c>
      <c r="K4162" s="28">
        <f t="shared" si="322"/>
        <v>0.25</v>
      </c>
      <c r="L4162" s="28">
        <f t="shared" si="324"/>
        <v>0.34595959595959591</v>
      </c>
    </row>
    <row r="4163" spans="1:12" ht="15.75" x14ac:dyDescent="0.25">
      <c r="A4163" s="31" t="s">
        <v>215</v>
      </c>
      <c r="B4163" s="30" t="str">
        <f>VLOOKUP(A4163,'Cód dos países'!$A$3:$C$199,2,FALSE)</f>
        <v>NER</v>
      </c>
      <c r="C4163" s="25">
        <f>VLOOKUP(A4163,'Cód dos países'!$A$3:$C$199,3,FALSE)</f>
        <v>130</v>
      </c>
      <c r="D4163" s="29">
        <v>2014</v>
      </c>
      <c r="E4163">
        <f t="shared" si="323"/>
        <v>1302014</v>
      </c>
      <c r="F4163" s="28">
        <v>0.59090909090909094</v>
      </c>
      <c r="G4163" s="28">
        <v>0.33333333333333331</v>
      </c>
      <c r="H4163" s="28">
        <v>0.25</v>
      </c>
      <c r="I4163" s="28">
        <f t="shared" si="320"/>
        <v>0.59090909090909094</v>
      </c>
      <c r="J4163" s="28">
        <f t="shared" si="321"/>
        <v>0.33333333333333331</v>
      </c>
      <c r="K4163" s="28">
        <f t="shared" si="322"/>
        <v>0.25</v>
      </c>
      <c r="L4163" s="28">
        <f t="shared" si="324"/>
        <v>0.39141414141414138</v>
      </c>
    </row>
    <row r="4164" spans="1:12" ht="15.75" x14ac:dyDescent="0.25">
      <c r="A4164" s="31" t="s">
        <v>217</v>
      </c>
      <c r="B4164" s="30" t="str">
        <f>VLOOKUP(A4164,'Cód dos países'!$A$3:$C$199,2,FALSE)</f>
        <v>NGA</v>
      </c>
      <c r="C4164" s="25">
        <f>VLOOKUP(A4164,'Cód dos países'!$A$3:$C$199,3,FALSE)</f>
        <v>131</v>
      </c>
      <c r="D4164" s="29">
        <v>1983</v>
      </c>
      <c r="E4164">
        <f t="shared" si="323"/>
        <v>1311983</v>
      </c>
      <c r="F4164" s="28">
        <v>1</v>
      </c>
      <c r="G4164" s="28">
        <v>1</v>
      </c>
      <c r="H4164" s="28">
        <v>1</v>
      </c>
      <c r="I4164" s="28">
        <f t="shared" ref="I4164:I4227" si="325">IF(F4164=".","",IF($D4164&gt;2009,F4164,F4164/12))</f>
        <v>8.3333333333333329E-2</v>
      </c>
      <c r="J4164" s="28">
        <f t="shared" ref="J4164:J4227" si="326">IF(G4164=".","",IF($D4164&gt;2009,G4164,G4164/6))</f>
        <v>0.16666666666666666</v>
      </c>
      <c r="K4164" s="28">
        <f t="shared" ref="K4164:K4227" si="327">IF(H4164=".","",IF($D4164&gt;2009,H4164,H4164/6))</f>
        <v>0.16666666666666666</v>
      </c>
      <c r="L4164" s="28">
        <f t="shared" si="324"/>
        <v>0.1388888888888889</v>
      </c>
    </row>
    <row r="4165" spans="1:12" ht="15.75" x14ac:dyDescent="0.25">
      <c r="A4165" s="31" t="s">
        <v>217</v>
      </c>
      <c r="B4165" s="30" t="str">
        <f>VLOOKUP(A4165,'Cód dos países'!$A$3:$C$199,2,FALSE)</f>
        <v>NGA</v>
      </c>
      <c r="C4165" s="25">
        <f>VLOOKUP(A4165,'Cód dos países'!$A$3:$C$199,3,FALSE)</f>
        <v>131</v>
      </c>
      <c r="D4165" s="29">
        <v>1984</v>
      </c>
      <c r="E4165">
        <f t="shared" ref="E4165:E4228" si="328">C4165*10000+D4165</f>
        <v>1311984</v>
      </c>
      <c r="F4165" s="28">
        <v>4</v>
      </c>
      <c r="G4165" s="28">
        <v>1</v>
      </c>
      <c r="H4165" s="28">
        <v>1</v>
      </c>
      <c r="I4165" s="28">
        <f t="shared" si="325"/>
        <v>0.33333333333333331</v>
      </c>
      <c r="J4165" s="28">
        <f t="shared" si="326"/>
        <v>0.16666666666666666</v>
      </c>
      <c r="K4165" s="28">
        <f t="shared" si="327"/>
        <v>0.16666666666666666</v>
      </c>
      <c r="L4165" s="28">
        <f t="shared" si="324"/>
        <v>0.22222222222222221</v>
      </c>
    </row>
    <row r="4166" spans="1:12" ht="15.75" x14ac:dyDescent="0.25">
      <c r="A4166" s="31" t="s">
        <v>217</v>
      </c>
      <c r="B4166" s="30" t="str">
        <f>VLOOKUP(A4166,'Cód dos países'!$A$3:$C$199,2,FALSE)</f>
        <v>NGA</v>
      </c>
      <c r="C4166" s="25">
        <f>VLOOKUP(A4166,'Cód dos países'!$A$3:$C$199,3,FALSE)</f>
        <v>131</v>
      </c>
      <c r="D4166" s="29">
        <v>1985</v>
      </c>
      <c r="E4166">
        <f t="shared" si="328"/>
        <v>1311985</v>
      </c>
      <c r="F4166" s="28">
        <v>5</v>
      </c>
      <c r="G4166" s="28">
        <v>1</v>
      </c>
      <c r="H4166" s="28">
        <v>2</v>
      </c>
      <c r="I4166" s="28">
        <f t="shared" si="325"/>
        <v>0.41666666666666669</v>
      </c>
      <c r="J4166" s="28">
        <f t="shared" si="326"/>
        <v>0.16666666666666666</v>
      </c>
      <c r="K4166" s="28">
        <f t="shared" si="327"/>
        <v>0.33333333333333331</v>
      </c>
      <c r="L4166" s="28">
        <f t="shared" si="324"/>
        <v>0.30555555555555558</v>
      </c>
    </row>
    <row r="4167" spans="1:12" ht="15.75" x14ac:dyDescent="0.25">
      <c r="A4167" s="31" t="s">
        <v>217</v>
      </c>
      <c r="B4167" s="30" t="str">
        <f>VLOOKUP(A4167,'Cód dos países'!$A$3:$C$199,2,FALSE)</f>
        <v>NGA</v>
      </c>
      <c r="C4167" s="25">
        <f>VLOOKUP(A4167,'Cód dos países'!$A$3:$C$199,3,FALSE)</f>
        <v>131</v>
      </c>
      <c r="D4167" s="29">
        <v>1986</v>
      </c>
      <c r="E4167">
        <f t="shared" si="328"/>
        <v>1311986</v>
      </c>
      <c r="F4167" s="28">
        <v>5</v>
      </c>
      <c r="G4167" s="28">
        <v>1</v>
      </c>
      <c r="H4167" s="28">
        <v>2</v>
      </c>
      <c r="I4167" s="28">
        <f t="shared" si="325"/>
        <v>0.41666666666666669</v>
      </c>
      <c r="J4167" s="28">
        <f t="shared" si="326"/>
        <v>0.16666666666666666</v>
      </c>
      <c r="K4167" s="28">
        <f t="shared" si="327"/>
        <v>0.33333333333333331</v>
      </c>
      <c r="L4167" s="28">
        <f t="shared" si="324"/>
        <v>0.30555555555555558</v>
      </c>
    </row>
    <row r="4168" spans="1:12" ht="15.75" x14ac:dyDescent="0.25">
      <c r="A4168" s="31" t="s">
        <v>217</v>
      </c>
      <c r="B4168" s="30" t="str">
        <f>VLOOKUP(A4168,'Cód dos países'!$A$3:$C$199,2,FALSE)</f>
        <v>NGA</v>
      </c>
      <c r="C4168" s="25">
        <f>VLOOKUP(A4168,'Cód dos países'!$A$3:$C$199,3,FALSE)</f>
        <v>131</v>
      </c>
      <c r="D4168" s="29">
        <v>1987</v>
      </c>
      <c r="E4168">
        <f t="shared" si="328"/>
        <v>1311987</v>
      </c>
      <c r="F4168" s="28">
        <v>6</v>
      </c>
      <c r="G4168" s="28">
        <v>1</v>
      </c>
      <c r="H4168" s="28">
        <v>2</v>
      </c>
      <c r="I4168" s="28">
        <f t="shared" si="325"/>
        <v>0.5</v>
      </c>
      <c r="J4168" s="28">
        <f t="shared" si="326"/>
        <v>0.16666666666666666</v>
      </c>
      <c r="K4168" s="28">
        <f t="shared" si="327"/>
        <v>0.33333333333333331</v>
      </c>
      <c r="L4168" s="28">
        <f t="shared" si="324"/>
        <v>0.33333333333333331</v>
      </c>
    </row>
    <row r="4169" spans="1:12" ht="15.75" x14ac:dyDescent="0.25">
      <c r="A4169" s="31" t="s">
        <v>217</v>
      </c>
      <c r="B4169" s="30" t="str">
        <f>VLOOKUP(A4169,'Cód dos países'!$A$3:$C$199,2,FALSE)</f>
        <v>NGA</v>
      </c>
      <c r="C4169" s="25">
        <f>VLOOKUP(A4169,'Cód dos países'!$A$3:$C$199,3,FALSE)</f>
        <v>131</v>
      </c>
      <c r="D4169" s="29">
        <v>1988</v>
      </c>
      <c r="E4169">
        <f t="shared" si="328"/>
        <v>1311988</v>
      </c>
      <c r="F4169" s="28">
        <v>6</v>
      </c>
      <c r="G4169" s="28">
        <v>1</v>
      </c>
      <c r="H4169" s="28">
        <v>2</v>
      </c>
      <c r="I4169" s="28">
        <f t="shared" si="325"/>
        <v>0.5</v>
      </c>
      <c r="J4169" s="28">
        <f t="shared" si="326"/>
        <v>0.16666666666666666</v>
      </c>
      <c r="K4169" s="28">
        <f t="shared" si="327"/>
        <v>0.33333333333333331</v>
      </c>
      <c r="L4169" s="28">
        <f t="shared" ref="L4169:L4232" si="329">IF(AND(I4169="",J4169="",K4169="")," ",IFERROR((1/3)*I4169+(1/3)*J4169+(1/3)*K4169,""))</f>
        <v>0.33333333333333331</v>
      </c>
    </row>
    <row r="4170" spans="1:12" ht="15.75" x14ac:dyDescent="0.25">
      <c r="A4170" s="31" t="s">
        <v>217</v>
      </c>
      <c r="B4170" s="30" t="str">
        <f>VLOOKUP(A4170,'Cód dos países'!$A$3:$C$199,2,FALSE)</f>
        <v>NGA</v>
      </c>
      <c r="C4170" s="25">
        <f>VLOOKUP(A4170,'Cód dos países'!$A$3:$C$199,3,FALSE)</f>
        <v>131</v>
      </c>
      <c r="D4170" s="29">
        <v>1989</v>
      </c>
      <c r="E4170">
        <f t="shared" si="328"/>
        <v>1311989</v>
      </c>
      <c r="F4170" s="28">
        <v>7</v>
      </c>
      <c r="G4170" s="28">
        <v>1</v>
      </c>
      <c r="H4170" s="28">
        <v>2</v>
      </c>
      <c r="I4170" s="28">
        <f t="shared" si="325"/>
        <v>0.58333333333333337</v>
      </c>
      <c r="J4170" s="28">
        <f t="shared" si="326"/>
        <v>0.16666666666666666</v>
      </c>
      <c r="K4170" s="28">
        <f t="shared" si="327"/>
        <v>0.33333333333333331</v>
      </c>
      <c r="L4170" s="28">
        <f t="shared" si="329"/>
        <v>0.3611111111111111</v>
      </c>
    </row>
    <row r="4171" spans="1:12" ht="15.75" x14ac:dyDescent="0.25">
      <c r="A4171" s="31" t="s">
        <v>217</v>
      </c>
      <c r="B4171" s="30" t="str">
        <f>VLOOKUP(A4171,'Cód dos países'!$A$3:$C$199,2,FALSE)</f>
        <v>NGA</v>
      </c>
      <c r="C4171" s="25">
        <f>VLOOKUP(A4171,'Cód dos países'!$A$3:$C$199,3,FALSE)</f>
        <v>131</v>
      </c>
      <c r="D4171" s="29">
        <v>1990</v>
      </c>
      <c r="E4171">
        <f t="shared" si="328"/>
        <v>1311990</v>
      </c>
      <c r="F4171" s="28">
        <v>6</v>
      </c>
      <c r="G4171" s="28">
        <v>1</v>
      </c>
      <c r="H4171" s="28">
        <v>2</v>
      </c>
      <c r="I4171" s="28">
        <f t="shared" si="325"/>
        <v>0.5</v>
      </c>
      <c r="J4171" s="28">
        <f t="shared" si="326"/>
        <v>0.16666666666666666</v>
      </c>
      <c r="K4171" s="28">
        <f t="shared" si="327"/>
        <v>0.33333333333333331</v>
      </c>
      <c r="L4171" s="28">
        <f t="shared" si="329"/>
        <v>0.33333333333333331</v>
      </c>
    </row>
    <row r="4172" spans="1:12" ht="15.75" x14ac:dyDescent="0.25">
      <c r="A4172" s="31" t="s">
        <v>217</v>
      </c>
      <c r="B4172" s="30" t="str">
        <f>VLOOKUP(A4172,'Cód dos países'!$A$3:$C$199,2,FALSE)</f>
        <v>NGA</v>
      </c>
      <c r="C4172" s="25">
        <f>VLOOKUP(A4172,'Cód dos países'!$A$3:$C$199,3,FALSE)</f>
        <v>131</v>
      </c>
      <c r="D4172" s="29">
        <v>1991</v>
      </c>
      <c r="E4172">
        <f t="shared" si="328"/>
        <v>1311991</v>
      </c>
      <c r="F4172" s="28">
        <v>7</v>
      </c>
      <c r="G4172" s="28">
        <v>2</v>
      </c>
      <c r="H4172" s="28">
        <v>2</v>
      </c>
      <c r="I4172" s="28">
        <f t="shared" si="325"/>
        <v>0.58333333333333337</v>
      </c>
      <c r="J4172" s="28">
        <f t="shared" si="326"/>
        <v>0.33333333333333331</v>
      </c>
      <c r="K4172" s="28">
        <f t="shared" si="327"/>
        <v>0.33333333333333331</v>
      </c>
      <c r="L4172" s="28">
        <f t="shared" si="329"/>
        <v>0.41666666666666669</v>
      </c>
    </row>
    <row r="4173" spans="1:12" ht="15.75" x14ac:dyDescent="0.25">
      <c r="A4173" s="31" t="s">
        <v>217</v>
      </c>
      <c r="B4173" s="30" t="str">
        <f>VLOOKUP(A4173,'Cód dos países'!$A$3:$C$199,2,FALSE)</f>
        <v>NGA</v>
      </c>
      <c r="C4173" s="25">
        <f>VLOOKUP(A4173,'Cód dos países'!$A$3:$C$199,3,FALSE)</f>
        <v>131</v>
      </c>
      <c r="D4173" s="29">
        <v>1992</v>
      </c>
      <c r="E4173">
        <f t="shared" si="328"/>
        <v>1311992</v>
      </c>
      <c r="F4173" s="28">
        <v>6</v>
      </c>
      <c r="G4173" s="28">
        <v>3</v>
      </c>
      <c r="H4173" s="28">
        <v>2</v>
      </c>
      <c r="I4173" s="28">
        <f t="shared" si="325"/>
        <v>0.5</v>
      </c>
      <c r="J4173" s="28">
        <f t="shared" si="326"/>
        <v>0.5</v>
      </c>
      <c r="K4173" s="28">
        <f t="shared" si="327"/>
        <v>0.33333333333333331</v>
      </c>
      <c r="L4173" s="28">
        <f t="shared" si="329"/>
        <v>0.44444444444444442</v>
      </c>
    </row>
    <row r="4174" spans="1:12" ht="15.75" x14ac:dyDescent="0.25">
      <c r="A4174" s="31" t="s">
        <v>217</v>
      </c>
      <c r="B4174" s="30" t="str">
        <f>VLOOKUP(A4174,'Cód dos países'!$A$3:$C$199,2,FALSE)</f>
        <v>NGA</v>
      </c>
      <c r="C4174" s="25">
        <f>VLOOKUP(A4174,'Cód dos países'!$A$3:$C$199,3,FALSE)</f>
        <v>131</v>
      </c>
      <c r="D4174" s="29">
        <v>1993</v>
      </c>
      <c r="E4174">
        <f t="shared" si="328"/>
        <v>1311993</v>
      </c>
      <c r="F4174" s="28">
        <v>6</v>
      </c>
      <c r="G4174" s="28">
        <v>3</v>
      </c>
      <c r="H4174" s="28">
        <v>2</v>
      </c>
      <c r="I4174" s="28">
        <f t="shared" si="325"/>
        <v>0.5</v>
      </c>
      <c r="J4174" s="28">
        <f t="shared" si="326"/>
        <v>0.5</v>
      </c>
      <c r="K4174" s="28">
        <f t="shared" si="327"/>
        <v>0.33333333333333331</v>
      </c>
      <c r="L4174" s="28">
        <f t="shared" si="329"/>
        <v>0.44444444444444442</v>
      </c>
    </row>
    <row r="4175" spans="1:12" ht="15.75" x14ac:dyDescent="0.25">
      <c r="A4175" s="31" t="s">
        <v>217</v>
      </c>
      <c r="B4175" s="30" t="str">
        <f>VLOOKUP(A4175,'Cód dos países'!$A$3:$C$199,2,FALSE)</f>
        <v>NGA</v>
      </c>
      <c r="C4175" s="25">
        <f>VLOOKUP(A4175,'Cód dos países'!$A$3:$C$199,3,FALSE)</f>
        <v>131</v>
      </c>
      <c r="D4175" s="29">
        <v>1994</v>
      </c>
      <c r="E4175">
        <f t="shared" si="328"/>
        <v>1311994</v>
      </c>
      <c r="F4175" s="28">
        <v>5</v>
      </c>
      <c r="G4175" s="28">
        <v>3</v>
      </c>
      <c r="H4175" s="28">
        <v>2</v>
      </c>
      <c r="I4175" s="28">
        <f t="shared" si="325"/>
        <v>0.41666666666666669</v>
      </c>
      <c r="J4175" s="28">
        <f t="shared" si="326"/>
        <v>0.5</v>
      </c>
      <c r="K4175" s="28">
        <f t="shared" si="327"/>
        <v>0.33333333333333331</v>
      </c>
      <c r="L4175" s="28">
        <f t="shared" si="329"/>
        <v>0.41666666666666669</v>
      </c>
    </row>
    <row r="4176" spans="1:12" ht="15.75" x14ac:dyDescent="0.25">
      <c r="A4176" s="31" t="s">
        <v>217</v>
      </c>
      <c r="B4176" s="30" t="str">
        <f>VLOOKUP(A4176,'Cód dos países'!$A$3:$C$199,2,FALSE)</f>
        <v>NGA</v>
      </c>
      <c r="C4176" s="25">
        <f>VLOOKUP(A4176,'Cód dos países'!$A$3:$C$199,3,FALSE)</f>
        <v>131</v>
      </c>
      <c r="D4176" s="29">
        <v>1995</v>
      </c>
      <c r="E4176">
        <f t="shared" si="328"/>
        <v>1311995</v>
      </c>
      <c r="F4176" s="28">
        <v>5</v>
      </c>
      <c r="G4176" s="28">
        <v>3</v>
      </c>
      <c r="H4176" s="28">
        <v>2</v>
      </c>
      <c r="I4176" s="28">
        <f t="shared" si="325"/>
        <v>0.41666666666666669</v>
      </c>
      <c r="J4176" s="28">
        <f t="shared" si="326"/>
        <v>0.5</v>
      </c>
      <c r="K4176" s="28">
        <f t="shared" si="327"/>
        <v>0.33333333333333331</v>
      </c>
      <c r="L4176" s="28">
        <f t="shared" si="329"/>
        <v>0.41666666666666669</v>
      </c>
    </row>
    <row r="4177" spans="1:12" ht="15.75" x14ac:dyDescent="0.25">
      <c r="A4177" s="31" t="s">
        <v>217</v>
      </c>
      <c r="B4177" s="30" t="str">
        <f>VLOOKUP(A4177,'Cód dos países'!$A$3:$C$199,2,FALSE)</f>
        <v>NGA</v>
      </c>
      <c r="C4177" s="25">
        <f>VLOOKUP(A4177,'Cód dos países'!$A$3:$C$199,3,FALSE)</f>
        <v>131</v>
      </c>
      <c r="D4177" s="29">
        <v>1996</v>
      </c>
      <c r="E4177">
        <f t="shared" si="328"/>
        <v>1311996</v>
      </c>
      <c r="F4177" s="28">
        <v>5</v>
      </c>
      <c r="G4177" s="28">
        <v>3</v>
      </c>
      <c r="H4177" s="28">
        <v>2</v>
      </c>
      <c r="I4177" s="28">
        <f t="shared" si="325"/>
        <v>0.41666666666666669</v>
      </c>
      <c r="J4177" s="28">
        <f t="shared" si="326"/>
        <v>0.5</v>
      </c>
      <c r="K4177" s="28">
        <f t="shared" si="327"/>
        <v>0.33333333333333331</v>
      </c>
      <c r="L4177" s="28">
        <f t="shared" si="329"/>
        <v>0.41666666666666669</v>
      </c>
    </row>
    <row r="4178" spans="1:12" ht="15.75" x14ac:dyDescent="0.25">
      <c r="A4178" s="31" t="s">
        <v>217</v>
      </c>
      <c r="B4178" s="30" t="str">
        <f>VLOOKUP(A4178,'Cód dos países'!$A$3:$C$199,2,FALSE)</f>
        <v>NGA</v>
      </c>
      <c r="C4178" s="25">
        <f>VLOOKUP(A4178,'Cód dos países'!$A$3:$C$199,3,FALSE)</f>
        <v>131</v>
      </c>
      <c r="D4178" s="29">
        <v>1997</v>
      </c>
      <c r="E4178">
        <f t="shared" si="328"/>
        <v>1311997</v>
      </c>
      <c r="F4178" s="28">
        <v>7</v>
      </c>
      <c r="G4178" s="28">
        <v>3</v>
      </c>
      <c r="H4178" s="28">
        <v>2</v>
      </c>
      <c r="I4178" s="28">
        <f t="shared" si="325"/>
        <v>0.58333333333333337</v>
      </c>
      <c r="J4178" s="28">
        <f t="shared" si="326"/>
        <v>0.5</v>
      </c>
      <c r="K4178" s="28">
        <f t="shared" si="327"/>
        <v>0.33333333333333331</v>
      </c>
      <c r="L4178" s="28">
        <f t="shared" si="329"/>
        <v>0.47222222222222221</v>
      </c>
    </row>
    <row r="4179" spans="1:12" ht="15.75" x14ac:dyDescent="0.25">
      <c r="A4179" s="31" t="s">
        <v>217</v>
      </c>
      <c r="B4179" s="30" t="str">
        <f>VLOOKUP(A4179,'Cód dos países'!$A$3:$C$199,2,FALSE)</f>
        <v>NGA</v>
      </c>
      <c r="C4179" s="25">
        <f>VLOOKUP(A4179,'Cód dos países'!$A$3:$C$199,3,FALSE)</f>
        <v>131</v>
      </c>
      <c r="D4179" s="29">
        <v>1998</v>
      </c>
      <c r="E4179">
        <f t="shared" si="328"/>
        <v>1311998</v>
      </c>
      <c r="F4179" s="28">
        <v>5</v>
      </c>
      <c r="G4179" s="28">
        <v>3</v>
      </c>
      <c r="H4179" s="28">
        <v>1</v>
      </c>
      <c r="I4179" s="28">
        <f t="shared" si="325"/>
        <v>0.41666666666666669</v>
      </c>
      <c r="J4179" s="28">
        <f t="shared" si="326"/>
        <v>0.5</v>
      </c>
      <c r="K4179" s="28">
        <f t="shared" si="327"/>
        <v>0.16666666666666666</v>
      </c>
      <c r="L4179" s="28">
        <f t="shared" si="329"/>
        <v>0.36111111111111116</v>
      </c>
    </row>
    <row r="4180" spans="1:12" ht="15.75" x14ac:dyDescent="0.25">
      <c r="A4180" s="31" t="s">
        <v>217</v>
      </c>
      <c r="B4180" s="30" t="str">
        <f>VLOOKUP(A4180,'Cód dos países'!$A$3:$C$199,2,FALSE)</f>
        <v>NGA</v>
      </c>
      <c r="C4180" s="25">
        <f>VLOOKUP(A4180,'Cód dos países'!$A$3:$C$199,3,FALSE)</f>
        <v>131</v>
      </c>
      <c r="D4180" s="29">
        <v>1999</v>
      </c>
      <c r="E4180">
        <f t="shared" si="328"/>
        <v>1311999</v>
      </c>
      <c r="F4180" s="28">
        <v>6</v>
      </c>
      <c r="G4180" s="28">
        <v>3</v>
      </c>
      <c r="H4180" s="28">
        <v>1</v>
      </c>
      <c r="I4180" s="28">
        <f t="shared" si="325"/>
        <v>0.5</v>
      </c>
      <c r="J4180" s="28">
        <f t="shared" si="326"/>
        <v>0.5</v>
      </c>
      <c r="K4180" s="28">
        <f t="shared" si="327"/>
        <v>0.16666666666666666</v>
      </c>
      <c r="L4180" s="28">
        <f t="shared" si="329"/>
        <v>0.38888888888888884</v>
      </c>
    </row>
    <row r="4181" spans="1:12" ht="15.75" x14ac:dyDescent="0.25">
      <c r="A4181" s="31" t="s">
        <v>217</v>
      </c>
      <c r="B4181" s="30" t="str">
        <f>VLOOKUP(A4181,'Cód dos países'!$A$3:$C$199,2,FALSE)</f>
        <v>NGA</v>
      </c>
      <c r="C4181" s="25">
        <f>VLOOKUP(A4181,'Cód dos países'!$A$3:$C$199,3,FALSE)</f>
        <v>131</v>
      </c>
      <c r="D4181" s="29">
        <v>2000</v>
      </c>
      <c r="E4181">
        <f t="shared" si="328"/>
        <v>1312000</v>
      </c>
      <c r="F4181" s="28">
        <v>5</v>
      </c>
      <c r="G4181" s="28">
        <v>3</v>
      </c>
      <c r="H4181" s="28">
        <v>1</v>
      </c>
      <c r="I4181" s="28">
        <f t="shared" si="325"/>
        <v>0.41666666666666669</v>
      </c>
      <c r="J4181" s="28">
        <f t="shared" si="326"/>
        <v>0.5</v>
      </c>
      <c r="K4181" s="28">
        <f t="shared" si="327"/>
        <v>0.16666666666666666</v>
      </c>
      <c r="L4181" s="28">
        <f t="shared" si="329"/>
        <v>0.36111111111111116</v>
      </c>
    </row>
    <row r="4182" spans="1:12" ht="15.75" x14ac:dyDescent="0.25">
      <c r="A4182" s="31" t="s">
        <v>217</v>
      </c>
      <c r="B4182" s="30" t="str">
        <f>VLOOKUP(A4182,'Cód dos países'!$A$3:$C$199,2,FALSE)</f>
        <v>NGA</v>
      </c>
      <c r="C4182" s="25">
        <f>VLOOKUP(A4182,'Cód dos países'!$A$3:$C$199,3,FALSE)</f>
        <v>131</v>
      </c>
      <c r="D4182" s="29">
        <v>2001</v>
      </c>
      <c r="E4182">
        <f t="shared" si="328"/>
        <v>1312001</v>
      </c>
      <c r="F4182" s="28">
        <v>5</v>
      </c>
      <c r="G4182" s="28">
        <v>2</v>
      </c>
      <c r="H4182" s="28">
        <v>1</v>
      </c>
      <c r="I4182" s="28">
        <f t="shared" si="325"/>
        <v>0.41666666666666669</v>
      </c>
      <c r="J4182" s="28">
        <f t="shared" si="326"/>
        <v>0.33333333333333331</v>
      </c>
      <c r="K4182" s="28">
        <f t="shared" si="327"/>
        <v>0.16666666666666666</v>
      </c>
      <c r="L4182" s="28">
        <f t="shared" si="329"/>
        <v>0.30555555555555558</v>
      </c>
    </row>
    <row r="4183" spans="1:12" ht="15.75" x14ac:dyDescent="0.25">
      <c r="A4183" s="31" t="s">
        <v>217</v>
      </c>
      <c r="B4183" s="30" t="str">
        <f>VLOOKUP(A4183,'Cód dos países'!$A$3:$C$199,2,FALSE)</f>
        <v>NGA</v>
      </c>
      <c r="C4183" s="25">
        <f>VLOOKUP(A4183,'Cód dos países'!$A$3:$C$199,3,FALSE)</f>
        <v>131</v>
      </c>
      <c r="D4183" s="29">
        <v>2002</v>
      </c>
      <c r="E4183">
        <f t="shared" si="328"/>
        <v>1312002</v>
      </c>
      <c r="F4183" s="28">
        <v>3.5</v>
      </c>
      <c r="G4183" s="28">
        <v>1.5</v>
      </c>
      <c r="H4183" s="28">
        <v>1</v>
      </c>
      <c r="I4183" s="28">
        <f t="shared" si="325"/>
        <v>0.29166666666666669</v>
      </c>
      <c r="J4183" s="28">
        <f t="shared" si="326"/>
        <v>0.25</v>
      </c>
      <c r="K4183" s="28">
        <f t="shared" si="327"/>
        <v>0.16666666666666666</v>
      </c>
      <c r="L4183" s="28">
        <f t="shared" si="329"/>
        <v>0.2361111111111111</v>
      </c>
    </row>
    <row r="4184" spans="1:12" ht="15.75" x14ac:dyDescent="0.25">
      <c r="A4184" s="31" t="s">
        <v>217</v>
      </c>
      <c r="B4184" s="30" t="str">
        <f>VLOOKUP(A4184,'Cód dos países'!$A$3:$C$199,2,FALSE)</f>
        <v>NGA</v>
      </c>
      <c r="C4184" s="25">
        <f>VLOOKUP(A4184,'Cód dos países'!$A$3:$C$199,3,FALSE)</f>
        <v>131</v>
      </c>
      <c r="D4184" s="29">
        <v>2003</v>
      </c>
      <c r="E4184">
        <f t="shared" si="328"/>
        <v>1312003</v>
      </c>
      <c r="F4184" s="28">
        <v>4.5</v>
      </c>
      <c r="G4184" s="28">
        <v>1.5</v>
      </c>
      <c r="H4184" s="28">
        <v>1</v>
      </c>
      <c r="I4184" s="28">
        <f t="shared" si="325"/>
        <v>0.375</v>
      </c>
      <c r="J4184" s="28">
        <f t="shared" si="326"/>
        <v>0.25</v>
      </c>
      <c r="K4184" s="28">
        <f t="shared" si="327"/>
        <v>0.16666666666666666</v>
      </c>
      <c r="L4184" s="28">
        <f t="shared" si="329"/>
        <v>0.26388888888888884</v>
      </c>
    </row>
    <row r="4185" spans="1:12" ht="15.75" x14ac:dyDescent="0.25">
      <c r="A4185" s="31" t="s">
        <v>217</v>
      </c>
      <c r="B4185" s="30" t="str">
        <f>VLOOKUP(A4185,'Cód dos países'!$A$3:$C$199,2,FALSE)</f>
        <v>NGA</v>
      </c>
      <c r="C4185" s="25">
        <f>VLOOKUP(A4185,'Cód dos países'!$A$3:$C$199,3,FALSE)</f>
        <v>131</v>
      </c>
      <c r="D4185" s="29">
        <v>2004</v>
      </c>
      <c r="E4185">
        <f t="shared" si="328"/>
        <v>1312004</v>
      </c>
      <c r="F4185" s="28">
        <v>4.5</v>
      </c>
      <c r="G4185" s="28">
        <v>1.5</v>
      </c>
      <c r="H4185" s="28">
        <v>1</v>
      </c>
      <c r="I4185" s="28">
        <f t="shared" si="325"/>
        <v>0.375</v>
      </c>
      <c r="J4185" s="28">
        <f t="shared" si="326"/>
        <v>0.25</v>
      </c>
      <c r="K4185" s="28">
        <f t="shared" si="327"/>
        <v>0.16666666666666666</v>
      </c>
      <c r="L4185" s="28">
        <f t="shared" si="329"/>
        <v>0.26388888888888884</v>
      </c>
    </row>
    <row r="4186" spans="1:12" ht="15.75" x14ac:dyDescent="0.25">
      <c r="A4186" s="31" t="s">
        <v>217</v>
      </c>
      <c r="B4186" s="30" t="str">
        <f>VLOOKUP(A4186,'Cód dos países'!$A$3:$C$199,2,FALSE)</f>
        <v>NGA</v>
      </c>
      <c r="C4186" s="25">
        <f>VLOOKUP(A4186,'Cód dos países'!$A$3:$C$199,3,FALSE)</f>
        <v>131</v>
      </c>
      <c r="D4186" s="29">
        <v>2005</v>
      </c>
      <c r="E4186">
        <f t="shared" si="328"/>
        <v>1312005</v>
      </c>
      <c r="F4186" s="28">
        <v>7</v>
      </c>
      <c r="G4186" s="28">
        <v>2</v>
      </c>
      <c r="H4186" s="28">
        <v>1.5</v>
      </c>
      <c r="I4186" s="28">
        <f t="shared" si="325"/>
        <v>0.58333333333333337</v>
      </c>
      <c r="J4186" s="28">
        <f t="shared" si="326"/>
        <v>0.33333333333333331</v>
      </c>
      <c r="K4186" s="28">
        <f t="shared" si="327"/>
        <v>0.25</v>
      </c>
      <c r="L4186" s="28">
        <f t="shared" si="329"/>
        <v>0.3888888888888889</v>
      </c>
    </row>
    <row r="4187" spans="1:12" ht="15.75" x14ac:dyDescent="0.25">
      <c r="A4187" s="31" t="s">
        <v>217</v>
      </c>
      <c r="B4187" s="30" t="str">
        <f>VLOOKUP(A4187,'Cód dos países'!$A$3:$C$199,2,FALSE)</f>
        <v>NGA</v>
      </c>
      <c r="C4187" s="25">
        <f>VLOOKUP(A4187,'Cód dos países'!$A$3:$C$199,3,FALSE)</f>
        <v>131</v>
      </c>
      <c r="D4187" s="29">
        <v>2006</v>
      </c>
      <c r="E4187">
        <f t="shared" si="328"/>
        <v>1312006</v>
      </c>
      <c r="F4187" s="28">
        <v>6</v>
      </c>
      <c r="G4187" s="28">
        <v>2</v>
      </c>
      <c r="H4187" s="28">
        <v>1.5</v>
      </c>
      <c r="I4187" s="28">
        <f t="shared" si="325"/>
        <v>0.5</v>
      </c>
      <c r="J4187" s="28">
        <f t="shared" si="326"/>
        <v>0.33333333333333331</v>
      </c>
      <c r="K4187" s="28">
        <f t="shared" si="327"/>
        <v>0.25</v>
      </c>
      <c r="L4187" s="28">
        <f t="shared" si="329"/>
        <v>0.3611111111111111</v>
      </c>
    </row>
    <row r="4188" spans="1:12" ht="15.75" x14ac:dyDescent="0.25">
      <c r="A4188" s="31" t="s">
        <v>217</v>
      </c>
      <c r="B4188" s="30" t="str">
        <f>VLOOKUP(A4188,'Cód dos países'!$A$3:$C$199,2,FALSE)</f>
        <v>NGA</v>
      </c>
      <c r="C4188" s="25">
        <f>VLOOKUP(A4188,'Cód dos países'!$A$3:$C$199,3,FALSE)</f>
        <v>131</v>
      </c>
      <c r="D4188" s="29">
        <v>2007</v>
      </c>
      <c r="E4188">
        <f t="shared" si="328"/>
        <v>1312007</v>
      </c>
      <c r="F4188" s="28">
        <v>6</v>
      </c>
      <c r="G4188" s="28">
        <v>2</v>
      </c>
      <c r="H4188" s="28">
        <v>1.5</v>
      </c>
      <c r="I4188" s="28">
        <f t="shared" si="325"/>
        <v>0.5</v>
      </c>
      <c r="J4188" s="28">
        <f t="shared" si="326"/>
        <v>0.33333333333333331</v>
      </c>
      <c r="K4188" s="28">
        <f t="shared" si="327"/>
        <v>0.25</v>
      </c>
      <c r="L4188" s="28">
        <f t="shared" si="329"/>
        <v>0.3611111111111111</v>
      </c>
    </row>
    <row r="4189" spans="1:12" ht="15.75" x14ac:dyDescent="0.25">
      <c r="A4189" s="31" t="s">
        <v>217</v>
      </c>
      <c r="B4189" s="30" t="str">
        <f>VLOOKUP(A4189,'Cód dos países'!$A$3:$C$199,2,FALSE)</f>
        <v>NGA</v>
      </c>
      <c r="C4189" s="25">
        <f>VLOOKUP(A4189,'Cód dos países'!$A$3:$C$199,3,FALSE)</f>
        <v>131</v>
      </c>
      <c r="D4189" s="29">
        <v>2008</v>
      </c>
      <c r="E4189">
        <f t="shared" si="328"/>
        <v>1312008</v>
      </c>
      <c r="F4189" s="28">
        <v>6.5</v>
      </c>
      <c r="G4189" s="28">
        <v>2</v>
      </c>
      <c r="H4189" s="28">
        <v>1.5</v>
      </c>
      <c r="I4189" s="28">
        <f t="shared" si="325"/>
        <v>0.54166666666666663</v>
      </c>
      <c r="J4189" s="28">
        <f t="shared" si="326"/>
        <v>0.33333333333333331</v>
      </c>
      <c r="K4189" s="28">
        <f t="shared" si="327"/>
        <v>0.25</v>
      </c>
      <c r="L4189" s="28">
        <f t="shared" si="329"/>
        <v>0.37499999999999994</v>
      </c>
    </row>
    <row r="4190" spans="1:12" ht="15.75" x14ac:dyDescent="0.25">
      <c r="A4190" s="31" t="s">
        <v>217</v>
      </c>
      <c r="B4190" s="30" t="str">
        <f>VLOOKUP(A4190,'Cód dos países'!$A$3:$C$199,2,FALSE)</f>
        <v>NGA</v>
      </c>
      <c r="C4190" s="25">
        <f>VLOOKUP(A4190,'Cód dos países'!$A$3:$C$199,3,FALSE)</f>
        <v>131</v>
      </c>
      <c r="D4190" s="29">
        <v>2009</v>
      </c>
      <c r="E4190">
        <f t="shared" si="328"/>
        <v>1312009</v>
      </c>
      <c r="F4190" s="28">
        <v>6.5</v>
      </c>
      <c r="G4190" s="28">
        <v>2</v>
      </c>
      <c r="H4190" s="28">
        <v>1.5</v>
      </c>
      <c r="I4190" s="28">
        <f t="shared" si="325"/>
        <v>0.54166666666666663</v>
      </c>
      <c r="J4190" s="28">
        <f t="shared" si="326"/>
        <v>0.33333333333333331</v>
      </c>
      <c r="K4190" s="28">
        <f t="shared" si="327"/>
        <v>0.25</v>
      </c>
      <c r="L4190" s="28">
        <f t="shared" si="329"/>
        <v>0.37499999999999994</v>
      </c>
    </row>
    <row r="4191" spans="1:12" ht="15.75" x14ac:dyDescent="0.25">
      <c r="A4191" s="31" t="s">
        <v>217</v>
      </c>
      <c r="B4191" s="30" t="str">
        <f>VLOOKUP(A4191,'Cód dos países'!$A$3:$C$199,2,FALSE)</f>
        <v>NGA</v>
      </c>
      <c r="C4191" s="25">
        <f>VLOOKUP(A4191,'Cód dos países'!$A$3:$C$199,3,FALSE)</f>
        <v>131</v>
      </c>
      <c r="D4191" s="29">
        <v>2010</v>
      </c>
      <c r="E4191">
        <f t="shared" si="328"/>
        <v>1312010</v>
      </c>
      <c r="F4191" s="28">
        <v>0.5</v>
      </c>
      <c r="G4191" s="28">
        <v>0.33333333333333331</v>
      </c>
      <c r="H4191" s="28">
        <v>0.25</v>
      </c>
      <c r="I4191" s="28">
        <f t="shared" si="325"/>
        <v>0.5</v>
      </c>
      <c r="J4191" s="28">
        <f t="shared" si="326"/>
        <v>0.33333333333333331</v>
      </c>
      <c r="K4191" s="28">
        <f t="shared" si="327"/>
        <v>0.25</v>
      </c>
      <c r="L4191" s="28">
        <f t="shared" si="329"/>
        <v>0.3611111111111111</v>
      </c>
    </row>
    <row r="4192" spans="1:12" ht="15.75" x14ac:dyDescent="0.25">
      <c r="A4192" s="31" t="s">
        <v>217</v>
      </c>
      <c r="B4192" s="30" t="str">
        <f>VLOOKUP(A4192,'Cód dos países'!$A$3:$C$199,2,FALSE)</f>
        <v>NGA</v>
      </c>
      <c r="C4192" s="25">
        <f>VLOOKUP(A4192,'Cód dos países'!$A$3:$C$199,3,FALSE)</f>
        <v>131</v>
      </c>
      <c r="D4192" s="29">
        <v>2011</v>
      </c>
      <c r="E4192">
        <f t="shared" si="328"/>
        <v>1312011</v>
      </c>
      <c r="F4192" s="28">
        <v>0.5</v>
      </c>
      <c r="G4192" s="28">
        <v>0.33333333333333331</v>
      </c>
      <c r="H4192" s="28">
        <v>0.25</v>
      </c>
      <c r="I4192" s="28">
        <f t="shared" si="325"/>
        <v>0.5</v>
      </c>
      <c r="J4192" s="28">
        <f t="shared" si="326"/>
        <v>0.33333333333333331</v>
      </c>
      <c r="K4192" s="28">
        <f t="shared" si="327"/>
        <v>0.25</v>
      </c>
      <c r="L4192" s="28">
        <f t="shared" si="329"/>
        <v>0.3611111111111111</v>
      </c>
    </row>
    <row r="4193" spans="1:12" ht="15.75" x14ac:dyDescent="0.25">
      <c r="A4193" s="31" t="s">
        <v>217</v>
      </c>
      <c r="B4193" s="30" t="str">
        <f>VLOOKUP(A4193,'Cód dos países'!$A$3:$C$199,2,FALSE)</f>
        <v>NGA</v>
      </c>
      <c r="C4193" s="25">
        <f>VLOOKUP(A4193,'Cód dos países'!$A$3:$C$199,3,FALSE)</f>
        <v>131</v>
      </c>
      <c r="D4193" s="29">
        <v>2012</v>
      </c>
      <c r="E4193">
        <f t="shared" si="328"/>
        <v>1312012</v>
      </c>
      <c r="F4193" s="28">
        <v>0.5</v>
      </c>
      <c r="G4193" s="28">
        <v>0.33333333333333331</v>
      </c>
      <c r="H4193" s="28">
        <v>0.25</v>
      </c>
      <c r="I4193" s="28">
        <f t="shared" si="325"/>
        <v>0.5</v>
      </c>
      <c r="J4193" s="28">
        <f t="shared" si="326"/>
        <v>0.33333333333333331</v>
      </c>
      <c r="K4193" s="28">
        <f t="shared" si="327"/>
        <v>0.25</v>
      </c>
      <c r="L4193" s="28">
        <f t="shared" si="329"/>
        <v>0.3611111111111111</v>
      </c>
    </row>
    <row r="4194" spans="1:12" ht="15.75" x14ac:dyDescent="0.25">
      <c r="A4194" s="31" t="s">
        <v>217</v>
      </c>
      <c r="B4194" s="30" t="str">
        <f>VLOOKUP(A4194,'Cód dos países'!$A$3:$C$199,2,FALSE)</f>
        <v>NGA</v>
      </c>
      <c r="C4194" s="25">
        <f>VLOOKUP(A4194,'Cód dos países'!$A$3:$C$199,3,FALSE)</f>
        <v>131</v>
      </c>
      <c r="D4194" s="29">
        <v>2013</v>
      </c>
      <c r="E4194">
        <f t="shared" si="328"/>
        <v>1312013</v>
      </c>
      <c r="F4194" s="28">
        <v>0.5</v>
      </c>
      <c r="G4194" s="28">
        <v>0.33333333333333331</v>
      </c>
      <c r="H4194" s="28">
        <v>0.25</v>
      </c>
      <c r="I4194" s="28">
        <f t="shared" si="325"/>
        <v>0.5</v>
      </c>
      <c r="J4194" s="28">
        <f t="shared" si="326"/>
        <v>0.33333333333333331</v>
      </c>
      <c r="K4194" s="28">
        <f t="shared" si="327"/>
        <v>0.25</v>
      </c>
      <c r="L4194" s="28">
        <f t="shared" si="329"/>
        <v>0.3611111111111111</v>
      </c>
    </row>
    <row r="4195" spans="1:12" ht="15.75" x14ac:dyDescent="0.25">
      <c r="A4195" s="31" t="s">
        <v>217</v>
      </c>
      <c r="B4195" s="30" t="str">
        <f>VLOOKUP(A4195,'Cód dos países'!$A$3:$C$199,2,FALSE)</f>
        <v>NGA</v>
      </c>
      <c r="C4195" s="25">
        <f>VLOOKUP(A4195,'Cód dos países'!$A$3:$C$199,3,FALSE)</f>
        <v>131</v>
      </c>
      <c r="D4195" s="29">
        <v>2014</v>
      </c>
      <c r="E4195">
        <f t="shared" si="328"/>
        <v>1312014</v>
      </c>
      <c r="F4195" s="28">
        <v>0.45454545454545453</v>
      </c>
      <c r="G4195" s="28">
        <v>0.33333333333333331</v>
      </c>
      <c r="H4195" s="28">
        <v>0.25</v>
      </c>
      <c r="I4195" s="28">
        <f t="shared" si="325"/>
        <v>0.45454545454545453</v>
      </c>
      <c r="J4195" s="28">
        <f t="shared" si="326"/>
        <v>0.33333333333333331</v>
      </c>
      <c r="K4195" s="28">
        <f t="shared" si="327"/>
        <v>0.25</v>
      </c>
      <c r="L4195" s="28">
        <f t="shared" si="329"/>
        <v>0.34595959595959591</v>
      </c>
    </row>
    <row r="4196" spans="1:12" ht="15.75" x14ac:dyDescent="0.25">
      <c r="A4196" s="31" t="s">
        <v>223</v>
      </c>
      <c r="B4196" s="30" t="str">
        <f>VLOOKUP(A4196,'Cód dos países'!$A$3:$C$199,2,FALSE)</f>
        <v>NOR</v>
      </c>
      <c r="C4196" s="25">
        <f>VLOOKUP(A4196,'Cód dos países'!$A$3:$C$199,3,FALSE)</f>
        <v>132</v>
      </c>
      <c r="D4196" s="29">
        <v>1983</v>
      </c>
      <c r="E4196">
        <f t="shared" si="328"/>
        <v>1321983</v>
      </c>
      <c r="F4196" s="28">
        <v>6</v>
      </c>
      <c r="G4196" s="28">
        <v>6</v>
      </c>
      <c r="H4196" s="28">
        <v>6</v>
      </c>
      <c r="I4196" s="28">
        <f t="shared" si="325"/>
        <v>0.5</v>
      </c>
      <c r="J4196" s="28">
        <f t="shared" si="326"/>
        <v>1</v>
      </c>
      <c r="K4196" s="28">
        <f t="shared" si="327"/>
        <v>1</v>
      </c>
      <c r="L4196" s="28">
        <f t="shared" si="329"/>
        <v>0.83333333333333326</v>
      </c>
    </row>
    <row r="4197" spans="1:12" ht="15.75" x14ac:dyDescent="0.25">
      <c r="A4197" s="31" t="s">
        <v>223</v>
      </c>
      <c r="B4197" s="30" t="str">
        <f>VLOOKUP(A4197,'Cód dos países'!$A$3:$C$199,2,FALSE)</f>
        <v>NOR</v>
      </c>
      <c r="C4197" s="25">
        <f>VLOOKUP(A4197,'Cód dos países'!$A$3:$C$199,3,FALSE)</f>
        <v>132</v>
      </c>
      <c r="D4197" s="29">
        <v>1984</v>
      </c>
      <c r="E4197">
        <f t="shared" si="328"/>
        <v>1321984</v>
      </c>
      <c r="F4197" s="28">
        <v>10</v>
      </c>
      <c r="G4197" s="28">
        <v>6</v>
      </c>
      <c r="H4197" s="28">
        <v>6</v>
      </c>
      <c r="I4197" s="28">
        <f t="shared" si="325"/>
        <v>0.83333333333333337</v>
      </c>
      <c r="J4197" s="28">
        <f t="shared" si="326"/>
        <v>1</v>
      </c>
      <c r="K4197" s="28">
        <f t="shared" si="327"/>
        <v>1</v>
      </c>
      <c r="L4197" s="28">
        <f t="shared" si="329"/>
        <v>0.94444444444444442</v>
      </c>
    </row>
    <row r="4198" spans="1:12" ht="15.75" x14ac:dyDescent="0.25">
      <c r="A4198" s="31" t="s">
        <v>223</v>
      </c>
      <c r="B4198" s="30" t="str">
        <f>VLOOKUP(A4198,'Cód dos países'!$A$3:$C$199,2,FALSE)</f>
        <v>NOR</v>
      </c>
      <c r="C4198" s="25">
        <f>VLOOKUP(A4198,'Cód dos países'!$A$3:$C$199,3,FALSE)</f>
        <v>132</v>
      </c>
      <c r="D4198" s="29">
        <v>1985</v>
      </c>
      <c r="E4198">
        <f t="shared" si="328"/>
        <v>1321985</v>
      </c>
      <c r="F4198" s="28">
        <v>9</v>
      </c>
      <c r="G4198" s="28">
        <v>6</v>
      </c>
      <c r="H4198" s="28">
        <v>6</v>
      </c>
      <c r="I4198" s="28">
        <f t="shared" si="325"/>
        <v>0.75</v>
      </c>
      <c r="J4198" s="28">
        <f t="shared" si="326"/>
        <v>1</v>
      </c>
      <c r="K4198" s="28">
        <f t="shared" si="327"/>
        <v>1</v>
      </c>
      <c r="L4198" s="28">
        <f t="shared" si="329"/>
        <v>0.91666666666666652</v>
      </c>
    </row>
    <row r="4199" spans="1:12" ht="15.75" x14ac:dyDescent="0.25">
      <c r="A4199" s="31" t="s">
        <v>223</v>
      </c>
      <c r="B4199" s="30" t="str">
        <f>VLOOKUP(A4199,'Cód dos países'!$A$3:$C$199,2,FALSE)</f>
        <v>NOR</v>
      </c>
      <c r="C4199" s="25">
        <f>VLOOKUP(A4199,'Cód dos países'!$A$3:$C$199,3,FALSE)</f>
        <v>132</v>
      </c>
      <c r="D4199" s="29">
        <v>1986</v>
      </c>
      <c r="E4199">
        <f t="shared" si="328"/>
        <v>1321986</v>
      </c>
      <c r="F4199" s="28">
        <v>7</v>
      </c>
      <c r="G4199" s="28">
        <v>6</v>
      </c>
      <c r="H4199" s="28">
        <v>6</v>
      </c>
      <c r="I4199" s="28">
        <f t="shared" si="325"/>
        <v>0.58333333333333337</v>
      </c>
      <c r="J4199" s="28">
        <f t="shared" si="326"/>
        <v>1</v>
      </c>
      <c r="K4199" s="28">
        <f t="shared" si="327"/>
        <v>1</v>
      </c>
      <c r="L4199" s="28">
        <f t="shared" si="329"/>
        <v>0.86111111111111116</v>
      </c>
    </row>
    <row r="4200" spans="1:12" ht="15.75" x14ac:dyDescent="0.25">
      <c r="A4200" s="31" t="s">
        <v>223</v>
      </c>
      <c r="B4200" s="30" t="str">
        <f>VLOOKUP(A4200,'Cód dos países'!$A$3:$C$199,2,FALSE)</f>
        <v>NOR</v>
      </c>
      <c r="C4200" s="25">
        <f>VLOOKUP(A4200,'Cód dos países'!$A$3:$C$199,3,FALSE)</f>
        <v>132</v>
      </c>
      <c r="D4200" s="29">
        <v>1987</v>
      </c>
      <c r="E4200">
        <f t="shared" si="328"/>
        <v>1321987</v>
      </c>
      <c r="F4200" s="28">
        <v>7</v>
      </c>
      <c r="G4200" s="28">
        <v>6</v>
      </c>
      <c r="H4200" s="28">
        <v>6</v>
      </c>
      <c r="I4200" s="28">
        <f t="shared" si="325"/>
        <v>0.58333333333333337</v>
      </c>
      <c r="J4200" s="28">
        <f t="shared" si="326"/>
        <v>1</v>
      </c>
      <c r="K4200" s="28">
        <f t="shared" si="327"/>
        <v>1</v>
      </c>
      <c r="L4200" s="28">
        <f t="shared" si="329"/>
        <v>0.86111111111111116</v>
      </c>
    </row>
    <row r="4201" spans="1:12" ht="15.75" x14ac:dyDescent="0.25">
      <c r="A4201" s="31" t="s">
        <v>223</v>
      </c>
      <c r="B4201" s="30" t="str">
        <f>VLOOKUP(A4201,'Cód dos países'!$A$3:$C$199,2,FALSE)</f>
        <v>NOR</v>
      </c>
      <c r="C4201" s="25">
        <f>VLOOKUP(A4201,'Cód dos países'!$A$3:$C$199,3,FALSE)</f>
        <v>132</v>
      </c>
      <c r="D4201" s="29">
        <v>1988</v>
      </c>
      <c r="E4201">
        <f t="shared" si="328"/>
        <v>1321988</v>
      </c>
      <c r="F4201" s="28">
        <v>8</v>
      </c>
      <c r="G4201" s="28">
        <v>6</v>
      </c>
      <c r="H4201" s="28">
        <v>6</v>
      </c>
      <c r="I4201" s="28">
        <f t="shared" si="325"/>
        <v>0.66666666666666663</v>
      </c>
      <c r="J4201" s="28">
        <f t="shared" si="326"/>
        <v>1</v>
      </c>
      <c r="K4201" s="28">
        <f t="shared" si="327"/>
        <v>1</v>
      </c>
      <c r="L4201" s="28">
        <f t="shared" si="329"/>
        <v>0.88888888888888884</v>
      </c>
    </row>
    <row r="4202" spans="1:12" ht="15.75" x14ac:dyDescent="0.25">
      <c r="A4202" s="31" t="s">
        <v>223</v>
      </c>
      <c r="B4202" s="30" t="str">
        <f>VLOOKUP(A4202,'Cód dos países'!$A$3:$C$199,2,FALSE)</f>
        <v>NOR</v>
      </c>
      <c r="C4202" s="25">
        <f>VLOOKUP(A4202,'Cód dos países'!$A$3:$C$199,3,FALSE)</f>
        <v>132</v>
      </c>
      <c r="D4202" s="29">
        <v>1989</v>
      </c>
      <c r="E4202">
        <f t="shared" si="328"/>
        <v>1321989</v>
      </c>
      <c r="F4202" s="28">
        <v>7</v>
      </c>
      <c r="G4202" s="28">
        <v>6</v>
      </c>
      <c r="H4202" s="28">
        <v>6</v>
      </c>
      <c r="I4202" s="28">
        <f t="shared" si="325"/>
        <v>0.58333333333333337</v>
      </c>
      <c r="J4202" s="28">
        <f t="shared" si="326"/>
        <v>1</v>
      </c>
      <c r="K4202" s="28">
        <f t="shared" si="327"/>
        <v>1</v>
      </c>
      <c r="L4202" s="28">
        <f t="shared" si="329"/>
        <v>0.86111111111111116</v>
      </c>
    </row>
    <row r="4203" spans="1:12" ht="15.75" x14ac:dyDescent="0.25">
      <c r="A4203" s="31" t="s">
        <v>223</v>
      </c>
      <c r="B4203" s="30" t="str">
        <f>VLOOKUP(A4203,'Cód dos países'!$A$3:$C$199,2,FALSE)</f>
        <v>NOR</v>
      </c>
      <c r="C4203" s="25">
        <f>VLOOKUP(A4203,'Cód dos países'!$A$3:$C$199,3,FALSE)</f>
        <v>132</v>
      </c>
      <c r="D4203" s="29">
        <v>1990</v>
      </c>
      <c r="E4203">
        <f t="shared" si="328"/>
        <v>1321990</v>
      </c>
      <c r="F4203" s="28">
        <v>8</v>
      </c>
      <c r="G4203" s="28">
        <v>6</v>
      </c>
      <c r="H4203" s="28">
        <v>6</v>
      </c>
      <c r="I4203" s="28">
        <f t="shared" si="325"/>
        <v>0.66666666666666663</v>
      </c>
      <c r="J4203" s="28">
        <f t="shared" si="326"/>
        <v>1</v>
      </c>
      <c r="K4203" s="28">
        <f t="shared" si="327"/>
        <v>1</v>
      </c>
      <c r="L4203" s="28">
        <f t="shared" si="329"/>
        <v>0.88888888888888884</v>
      </c>
    </row>
    <row r="4204" spans="1:12" ht="15.75" x14ac:dyDescent="0.25">
      <c r="A4204" s="31" t="s">
        <v>223</v>
      </c>
      <c r="B4204" s="30" t="str">
        <f>VLOOKUP(A4204,'Cód dos países'!$A$3:$C$199,2,FALSE)</f>
        <v>NOR</v>
      </c>
      <c r="C4204" s="25">
        <f>VLOOKUP(A4204,'Cód dos países'!$A$3:$C$199,3,FALSE)</f>
        <v>132</v>
      </c>
      <c r="D4204" s="29">
        <v>1991</v>
      </c>
      <c r="E4204">
        <f t="shared" si="328"/>
        <v>1321991</v>
      </c>
      <c r="F4204" s="28">
        <v>7</v>
      </c>
      <c r="G4204" s="28">
        <v>6</v>
      </c>
      <c r="H4204" s="28">
        <v>6</v>
      </c>
      <c r="I4204" s="28">
        <f t="shared" si="325"/>
        <v>0.58333333333333337</v>
      </c>
      <c r="J4204" s="28">
        <f t="shared" si="326"/>
        <v>1</v>
      </c>
      <c r="K4204" s="28">
        <f t="shared" si="327"/>
        <v>1</v>
      </c>
      <c r="L4204" s="28">
        <f t="shared" si="329"/>
        <v>0.86111111111111116</v>
      </c>
    </row>
    <row r="4205" spans="1:12" ht="15.75" x14ac:dyDescent="0.25">
      <c r="A4205" s="31" t="s">
        <v>223</v>
      </c>
      <c r="B4205" s="30" t="str">
        <f>VLOOKUP(A4205,'Cód dos países'!$A$3:$C$199,2,FALSE)</f>
        <v>NOR</v>
      </c>
      <c r="C4205" s="25">
        <f>VLOOKUP(A4205,'Cód dos países'!$A$3:$C$199,3,FALSE)</f>
        <v>132</v>
      </c>
      <c r="D4205" s="29">
        <v>1992</v>
      </c>
      <c r="E4205">
        <f t="shared" si="328"/>
        <v>1321992</v>
      </c>
      <c r="F4205" s="28">
        <v>5</v>
      </c>
      <c r="G4205" s="28">
        <v>6</v>
      </c>
      <c r="H4205" s="28">
        <v>6</v>
      </c>
      <c r="I4205" s="28">
        <f t="shared" si="325"/>
        <v>0.41666666666666669</v>
      </c>
      <c r="J4205" s="28">
        <f t="shared" si="326"/>
        <v>1</v>
      </c>
      <c r="K4205" s="28">
        <f t="shared" si="327"/>
        <v>1</v>
      </c>
      <c r="L4205" s="28">
        <f t="shared" si="329"/>
        <v>0.80555555555555558</v>
      </c>
    </row>
    <row r="4206" spans="1:12" ht="15.75" x14ac:dyDescent="0.25">
      <c r="A4206" s="31" t="s">
        <v>223</v>
      </c>
      <c r="B4206" s="30" t="str">
        <f>VLOOKUP(A4206,'Cód dos países'!$A$3:$C$199,2,FALSE)</f>
        <v>NOR</v>
      </c>
      <c r="C4206" s="25">
        <f>VLOOKUP(A4206,'Cód dos países'!$A$3:$C$199,3,FALSE)</f>
        <v>132</v>
      </c>
      <c r="D4206" s="29">
        <v>1993</v>
      </c>
      <c r="E4206">
        <f t="shared" si="328"/>
        <v>1321993</v>
      </c>
      <c r="F4206" s="28">
        <v>5</v>
      </c>
      <c r="G4206" s="28">
        <v>6</v>
      </c>
      <c r="H4206" s="28">
        <v>6</v>
      </c>
      <c r="I4206" s="28">
        <f t="shared" si="325"/>
        <v>0.41666666666666669</v>
      </c>
      <c r="J4206" s="28">
        <f t="shared" si="326"/>
        <v>1</v>
      </c>
      <c r="K4206" s="28">
        <f t="shared" si="327"/>
        <v>1</v>
      </c>
      <c r="L4206" s="28">
        <f t="shared" si="329"/>
        <v>0.80555555555555558</v>
      </c>
    </row>
    <row r="4207" spans="1:12" ht="15.75" x14ac:dyDescent="0.25">
      <c r="A4207" s="31" t="s">
        <v>223</v>
      </c>
      <c r="B4207" s="30" t="str">
        <f>VLOOKUP(A4207,'Cód dos países'!$A$3:$C$199,2,FALSE)</f>
        <v>NOR</v>
      </c>
      <c r="C4207" s="25">
        <f>VLOOKUP(A4207,'Cód dos países'!$A$3:$C$199,3,FALSE)</f>
        <v>132</v>
      </c>
      <c r="D4207" s="29">
        <v>1994</v>
      </c>
      <c r="E4207">
        <f t="shared" si="328"/>
        <v>1321994</v>
      </c>
      <c r="F4207" s="28">
        <v>5</v>
      </c>
      <c r="G4207" s="28">
        <v>6</v>
      </c>
      <c r="H4207" s="28">
        <v>6</v>
      </c>
      <c r="I4207" s="28">
        <f t="shared" si="325"/>
        <v>0.41666666666666669</v>
      </c>
      <c r="J4207" s="28">
        <f t="shared" si="326"/>
        <v>1</v>
      </c>
      <c r="K4207" s="28">
        <f t="shared" si="327"/>
        <v>1</v>
      </c>
      <c r="L4207" s="28">
        <f t="shared" si="329"/>
        <v>0.80555555555555558</v>
      </c>
    </row>
    <row r="4208" spans="1:12" ht="15.75" x14ac:dyDescent="0.25">
      <c r="A4208" s="31" t="s">
        <v>223</v>
      </c>
      <c r="B4208" s="30" t="str">
        <f>VLOOKUP(A4208,'Cód dos países'!$A$3:$C$199,2,FALSE)</f>
        <v>NOR</v>
      </c>
      <c r="C4208" s="25">
        <f>VLOOKUP(A4208,'Cód dos países'!$A$3:$C$199,3,FALSE)</f>
        <v>132</v>
      </c>
      <c r="D4208" s="29">
        <v>1995</v>
      </c>
      <c r="E4208">
        <f t="shared" si="328"/>
        <v>1321995</v>
      </c>
      <c r="F4208" s="28">
        <v>7</v>
      </c>
      <c r="G4208" s="28">
        <v>6</v>
      </c>
      <c r="H4208" s="28">
        <v>6</v>
      </c>
      <c r="I4208" s="28">
        <f t="shared" si="325"/>
        <v>0.58333333333333337</v>
      </c>
      <c r="J4208" s="28">
        <f t="shared" si="326"/>
        <v>1</v>
      </c>
      <c r="K4208" s="28">
        <f t="shared" si="327"/>
        <v>1</v>
      </c>
      <c r="L4208" s="28">
        <f t="shared" si="329"/>
        <v>0.86111111111111116</v>
      </c>
    </row>
    <row r="4209" spans="1:12" ht="15.75" x14ac:dyDescent="0.25">
      <c r="A4209" s="31" t="s">
        <v>223</v>
      </c>
      <c r="B4209" s="30" t="str">
        <f>VLOOKUP(A4209,'Cód dos países'!$A$3:$C$199,2,FALSE)</f>
        <v>NOR</v>
      </c>
      <c r="C4209" s="25">
        <f>VLOOKUP(A4209,'Cód dos países'!$A$3:$C$199,3,FALSE)</f>
        <v>132</v>
      </c>
      <c r="D4209" s="29">
        <v>1996</v>
      </c>
      <c r="E4209">
        <f t="shared" si="328"/>
        <v>1321996</v>
      </c>
      <c r="F4209" s="28">
        <v>9</v>
      </c>
      <c r="G4209" s="28">
        <v>6</v>
      </c>
      <c r="H4209" s="28">
        <v>5</v>
      </c>
      <c r="I4209" s="28">
        <f t="shared" si="325"/>
        <v>0.75</v>
      </c>
      <c r="J4209" s="28">
        <f t="shared" si="326"/>
        <v>1</v>
      </c>
      <c r="K4209" s="28">
        <f t="shared" si="327"/>
        <v>0.83333333333333337</v>
      </c>
      <c r="L4209" s="28">
        <f t="shared" si="329"/>
        <v>0.86111111111111105</v>
      </c>
    </row>
    <row r="4210" spans="1:12" ht="15.75" x14ac:dyDescent="0.25">
      <c r="A4210" s="31" t="s">
        <v>223</v>
      </c>
      <c r="B4210" s="30" t="str">
        <f>VLOOKUP(A4210,'Cód dos países'!$A$3:$C$199,2,FALSE)</f>
        <v>NOR</v>
      </c>
      <c r="C4210" s="25">
        <f>VLOOKUP(A4210,'Cód dos países'!$A$3:$C$199,3,FALSE)</f>
        <v>132</v>
      </c>
      <c r="D4210" s="29">
        <v>1997</v>
      </c>
      <c r="E4210">
        <f t="shared" si="328"/>
        <v>1321997</v>
      </c>
      <c r="F4210" s="28">
        <v>8</v>
      </c>
      <c r="G4210" s="28">
        <v>6</v>
      </c>
      <c r="H4210" s="28">
        <v>5</v>
      </c>
      <c r="I4210" s="28">
        <f t="shared" si="325"/>
        <v>0.66666666666666663</v>
      </c>
      <c r="J4210" s="28">
        <f t="shared" si="326"/>
        <v>1</v>
      </c>
      <c r="K4210" s="28">
        <f t="shared" si="327"/>
        <v>0.83333333333333337</v>
      </c>
      <c r="L4210" s="28">
        <f t="shared" si="329"/>
        <v>0.83333333333333337</v>
      </c>
    </row>
    <row r="4211" spans="1:12" ht="15.75" x14ac:dyDescent="0.25">
      <c r="A4211" s="31" t="s">
        <v>223</v>
      </c>
      <c r="B4211" s="30" t="str">
        <f>VLOOKUP(A4211,'Cód dos países'!$A$3:$C$199,2,FALSE)</f>
        <v>NOR</v>
      </c>
      <c r="C4211" s="25">
        <f>VLOOKUP(A4211,'Cód dos países'!$A$3:$C$199,3,FALSE)</f>
        <v>132</v>
      </c>
      <c r="D4211" s="29">
        <v>1998</v>
      </c>
      <c r="E4211">
        <f t="shared" si="328"/>
        <v>1321998</v>
      </c>
      <c r="F4211" s="28">
        <v>8</v>
      </c>
      <c r="G4211" s="28">
        <v>6</v>
      </c>
      <c r="H4211" s="28">
        <v>5</v>
      </c>
      <c r="I4211" s="28">
        <f t="shared" si="325"/>
        <v>0.66666666666666663</v>
      </c>
      <c r="J4211" s="28">
        <f t="shared" si="326"/>
        <v>1</v>
      </c>
      <c r="K4211" s="28">
        <f t="shared" si="327"/>
        <v>0.83333333333333337</v>
      </c>
      <c r="L4211" s="28">
        <f t="shared" si="329"/>
        <v>0.83333333333333337</v>
      </c>
    </row>
    <row r="4212" spans="1:12" ht="15.75" x14ac:dyDescent="0.25">
      <c r="A4212" s="31" t="s">
        <v>223</v>
      </c>
      <c r="B4212" s="30" t="str">
        <f>VLOOKUP(A4212,'Cód dos países'!$A$3:$C$199,2,FALSE)</f>
        <v>NOR</v>
      </c>
      <c r="C4212" s="25">
        <f>VLOOKUP(A4212,'Cód dos países'!$A$3:$C$199,3,FALSE)</f>
        <v>132</v>
      </c>
      <c r="D4212" s="29">
        <v>1999</v>
      </c>
      <c r="E4212">
        <f t="shared" si="328"/>
        <v>1321999</v>
      </c>
      <c r="F4212" s="28">
        <v>8</v>
      </c>
      <c r="G4212" s="28">
        <v>6</v>
      </c>
      <c r="H4212" s="28">
        <v>5</v>
      </c>
      <c r="I4212" s="28">
        <f t="shared" si="325"/>
        <v>0.66666666666666663</v>
      </c>
      <c r="J4212" s="28">
        <f t="shared" si="326"/>
        <v>1</v>
      </c>
      <c r="K4212" s="28">
        <f t="shared" si="327"/>
        <v>0.83333333333333337</v>
      </c>
      <c r="L4212" s="28">
        <f t="shared" si="329"/>
        <v>0.83333333333333337</v>
      </c>
    </row>
    <row r="4213" spans="1:12" ht="15.75" x14ac:dyDescent="0.25">
      <c r="A4213" s="31" t="s">
        <v>223</v>
      </c>
      <c r="B4213" s="30" t="str">
        <f>VLOOKUP(A4213,'Cód dos países'!$A$3:$C$199,2,FALSE)</f>
        <v>NOR</v>
      </c>
      <c r="C4213" s="25">
        <f>VLOOKUP(A4213,'Cód dos países'!$A$3:$C$199,3,FALSE)</f>
        <v>132</v>
      </c>
      <c r="D4213" s="29">
        <v>2000</v>
      </c>
      <c r="E4213">
        <f t="shared" si="328"/>
        <v>1322000</v>
      </c>
      <c r="F4213" s="28">
        <v>9</v>
      </c>
      <c r="G4213" s="28">
        <v>6</v>
      </c>
      <c r="H4213" s="28">
        <v>5</v>
      </c>
      <c r="I4213" s="28">
        <f t="shared" si="325"/>
        <v>0.75</v>
      </c>
      <c r="J4213" s="28">
        <f t="shared" si="326"/>
        <v>1</v>
      </c>
      <c r="K4213" s="28">
        <f t="shared" si="327"/>
        <v>0.83333333333333337</v>
      </c>
      <c r="L4213" s="28">
        <f t="shared" si="329"/>
        <v>0.86111111111111105</v>
      </c>
    </row>
    <row r="4214" spans="1:12" ht="15.75" x14ac:dyDescent="0.25">
      <c r="A4214" s="31" t="s">
        <v>223</v>
      </c>
      <c r="B4214" s="30" t="str">
        <f>VLOOKUP(A4214,'Cód dos países'!$A$3:$C$199,2,FALSE)</f>
        <v>NOR</v>
      </c>
      <c r="C4214" s="25">
        <f>VLOOKUP(A4214,'Cód dos países'!$A$3:$C$199,3,FALSE)</f>
        <v>132</v>
      </c>
      <c r="D4214" s="29">
        <v>2001</v>
      </c>
      <c r="E4214">
        <f t="shared" si="328"/>
        <v>1322001</v>
      </c>
      <c r="F4214" s="28">
        <v>12</v>
      </c>
      <c r="G4214" s="28">
        <v>6</v>
      </c>
      <c r="H4214" s="28">
        <v>5</v>
      </c>
      <c r="I4214" s="28">
        <f t="shared" si="325"/>
        <v>1</v>
      </c>
      <c r="J4214" s="28">
        <f t="shared" si="326"/>
        <v>1</v>
      </c>
      <c r="K4214" s="28">
        <f t="shared" si="327"/>
        <v>0.83333333333333337</v>
      </c>
      <c r="L4214" s="28">
        <f t="shared" si="329"/>
        <v>0.94444444444444442</v>
      </c>
    </row>
    <row r="4215" spans="1:12" ht="15.75" x14ac:dyDescent="0.25">
      <c r="A4215" s="31" t="s">
        <v>223</v>
      </c>
      <c r="B4215" s="30" t="str">
        <f>VLOOKUP(A4215,'Cód dos países'!$A$3:$C$199,2,FALSE)</f>
        <v>NOR</v>
      </c>
      <c r="C4215" s="25">
        <f>VLOOKUP(A4215,'Cód dos países'!$A$3:$C$199,3,FALSE)</f>
        <v>132</v>
      </c>
      <c r="D4215" s="29">
        <v>2002</v>
      </c>
      <c r="E4215">
        <f t="shared" si="328"/>
        <v>1322002</v>
      </c>
      <c r="F4215" s="28">
        <v>11.5</v>
      </c>
      <c r="G4215" s="28">
        <v>6</v>
      </c>
      <c r="H4215" s="28">
        <v>5</v>
      </c>
      <c r="I4215" s="28">
        <f t="shared" si="325"/>
        <v>0.95833333333333337</v>
      </c>
      <c r="J4215" s="28">
        <f t="shared" si="326"/>
        <v>1</v>
      </c>
      <c r="K4215" s="28">
        <f t="shared" si="327"/>
        <v>0.83333333333333337</v>
      </c>
      <c r="L4215" s="28">
        <f t="shared" si="329"/>
        <v>0.93055555555555547</v>
      </c>
    </row>
    <row r="4216" spans="1:12" ht="15.75" x14ac:dyDescent="0.25">
      <c r="A4216" s="31" t="s">
        <v>223</v>
      </c>
      <c r="B4216" s="30" t="str">
        <f>VLOOKUP(A4216,'Cód dos países'!$A$3:$C$199,2,FALSE)</f>
        <v>NOR</v>
      </c>
      <c r="C4216" s="25">
        <f>VLOOKUP(A4216,'Cód dos países'!$A$3:$C$199,3,FALSE)</f>
        <v>132</v>
      </c>
      <c r="D4216" s="29">
        <v>2003</v>
      </c>
      <c r="E4216">
        <f t="shared" si="328"/>
        <v>1322003</v>
      </c>
      <c r="F4216" s="28">
        <v>11.5</v>
      </c>
      <c r="G4216" s="28">
        <v>6</v>
      </c>
      <c r="H4216" s="28">
        <v>5</v>
      </c>
      <c r="I4216" s="28">
        <f t="shared" si="325"/>
        <v>0.95833333333333337</v>
      </c>
      <c r="J4216" s="28">
        <f t="shared" si="326"/>
        <v>1</v>
      </c>
      <c r="K4216" s="28">
        <f t="shared" si="327"/>
        <v>0.83333333333333337</v>
      </c>
      <c r="L4216" s="28">
        <f t="shared" si="329"/>
        <v>0.93055555555555547</v>
      </c>
    </row>
    <row r="4217" spans="1:12" ht="15.75" x14ac:dyDescent="0.25">
      <c r="A4217" s="31" t="s">
        <v>223</v>
      </c>
      <c r="B4217" s="30" t="str">
        <f>VLOOKUP(A4217,'Cód dos países'!$A$3:$C$199,2,FALSE)</f>
        <v>NOR</v>
      </c>
      <c r="C4217" s="25">
        <f>VLOOKUP(A4217,'Cód dos países'!$A$3:$C$199,3,FALSE)</f>
        <v>132</v>
      </c>
      <c r="D4217" s="29">
        <v>2004</v>
      </c>
      <c r="E4217">
        <f t="shared" si="328"/>
        <v>1322004</v>
      </c>
      <c r="F4217" s="28">
        <v>11.5</v>
      </c>
      <c r="G4217" s="28">
        <v>6</v>
      </c>
      <c r="H4217" s="28">
        <v>5</v>
      </c>
      <c r="I4217" s="28">
        <f t="shared" si="325"/>
        <v>0.95833333333333337</v>
      </c>
      <c r="J4217" s="28">
        <f t="shared" si="326"/>
        <v>1</v>
      </c>
      <c r="K4217" s="28">
        <f t="shared" si="327"/>
        <v>0.83333333333333337</v>
      </c>
      <c r="L4217" s="28">
        <f t="shared" si="329"/>
        <v>0.93055555555555547</v>
      </c>
    </row>
    <row r="4218" spans="1:12" ht="15.75" x14ac:dyDescent="0.25">
      <c r="A4218" s="31" t="s">
        <v>223</v>
      </c>
      <c r="B4218" s="30" t="str">
        <f>VLOOKUP(A4218,'Cód dos países'!$A$3:$C$199,2,FALSE)</f>
        <v>NOR</v>
      </c>
      <c r="C4218" s="25">
        <f>VLOOKUP(A4218,'Cód dos países'!$A$3:$C$199,3,FALSE)</f>
        <v>132</v>
      </c>
      <c r="D4218" s="29">
        <v>2005</v>
      </c>
      <c r="E4218">
        <f t="shared" si="328"/>
        <v>1322005</v>
      </c>
      <c r="F4218" s="28">
        <v>11.5</v>
      </c>
      <c r="G4218" s="28">
        <v>6</v>
      </c>
      <c r="H4218" s="28">
        <v>5</v>
      </c>
      <c r="I4218" s="28">
        <f t="shared" si="325"/>
        <v>0.95833333333333337</v>
      </c>
      <c r="J4218" s="28">
        <f t="shared" si="326"/>
        <v>1</v>
      </c>
      <c r="K4218" s="28">
        <f t="shared" si="327"/>
        <v>0.83333333333333337</v>
      </c>
      <c r="L4218" s="28">
        <f t="shared" si="329"/>
        <v>0.93055555555555547</v>
      </c>
    </row>
    <row r="4219" spans="1:12" ht="15.75" x14ac:dyDescent="0.25">
      <c r="A4219" s="31" t="s">
        <v>223</v>
      </c>
      <c r="B4219" s="30" t="str">
        <f>VLOOKUP(A4219,'Cód dos países'!$A$3:$C$199,2,FALSE)</f>
        <v>NOR</v>
      </c>
      <c r="C4219" s="25">
        <f>VLOOKUP(A4219,'Cód dos países'!$A$3:$C$199,3,FALSE)</f>
        <v>132</v>
      </c>
      <c r="D4219" s="29">
        <v>2006</v>
      </c>
      <c r="E4219">
        <f t="shared" si="328"/>
        <v>1322006</v>
      </c>
      <c r="F4219" s="28">
        <v>11.5</v>
      </c>
      <c r="G4219" s="28">
        <v>6</v>
      </c>
      <c r="H4219" s="28">
        <v>5</v>
      </c>
      <c r="I4219" s="28">
        <f t="shared" si="325"/>
        <v>0.95833333333333337</v>
      </c>
      <c r="J4219" s="28">
        <f t="shared" si="326"/>
        <v>1</v>
      </c>
      <c r="K4219" s="28">
        <f t="shared" si="327"/>
        <v>0.83333333333333337</v>
      </c>
      <c r="L4219" s="28">
        <f t="shared" si="329"/>
        <v>0.93055555555555547</v>
      </c>
    </row>
    <row r="4220" spans="1:12" ht="15.75" x14ac:dyDescent="0.25">
      <c r="A4220" s="31" t="s">
        <v>223</v>
      </c>
      <c r="B4220" s="30" t="str">
        <f>VLOOKUP(A4220,'Cód dos países'!$A$3:$C$199,2,FALSE)</f>
        <v>NOR</v>
      </c>
      <c r="C4220" s="25">
        <f>VLOOKUP(A4220,'Cód dos países'!$A$3:$C$199,3,FALSE)</f>
        <v>132</v>
      </c>
      <c r="D4220" s="29">
        <v>2007</v>
      </c>
      <c r="E4220">
        <f t="shared" si="328"/>
        <v>1322007</v>
      </c>
      <c r="F4220" s="28">
        <v>11.5</v>
      </c>
      <c r="G4220" s="28">
        <v>6</v>
      </c>
      <c r="H4220" s="28">
        <v>5</v>
      </c>
      <c r="I4220" s="28">
        <f t="shared" si="325"/>
        <v>0.95833333333333337</v>
      </c>
      <c r="J4220" s="28">
        <f t="shared" si="326"/>
        <v>1</v>
      </c>
      <c r="K4220" s="28">
        <f t="shared" si="327"/>
        <v>0.83333333333333337</v>
      </c>
      <c r="L4220" s="28">
        <f t="shared" si="329"/>
        <v>0.93055555555555547</v>
      </c>
    </row>
    <row r="4221" spans="1:12" ht="15.75" x14ac:dyDescent="0.25">
      <c r="A4221" s="31" t="s">
        <v>223</v>
      </c>
      <c r="B4221" s="30" t="str">
        <f>VLOOKUP(A4221,'Cód dos países'!$A$3:$C$199,2,FALSE)</f>
        <v>NOR</v>
      </c>
      <c r="C4221" s="25">
        <f>VLOOKUP(A4221,'Cód dos países'!$A$3:$C$199,3,FALSE)</f>
        <v>132</v>
      </c>
      <c r="D4221" s="29">
        <v>2008</v>
      </c>
      <c r="E4221">
        <f t="shared" si="328"/>
        <v>1322008</v>
      </c>
      <c r="F4221" s="28">
        <v>11.5</v>
      </c>
      <c r="G4221" s="28">
        <v>6</v>
      </c>
      <c r="H4221" s="28">
        <v>5</v>
      </c>
      <c r="I4221" s="28">
        <f t="shared" si="325"/>
        <v>0.95833333333333337</v>
      </c>
      <c r="J4221" s="28">
        <f t="shared" si="326"/>
        <v>1</v>
      </c>
      <c r="K4221" s="28">
        <f t="shared" si="327"/>
        <v>0.83333333333333337</v>
      </c>
      <c r="L4221" s="28">
        <f t="shared" si="329"/>
        <v>0.93055555555555547</v>
      </c>
    </row>
    <row r="4222" spans="1:12" ht="15.75" x14ac:dyDescent="0.25">
      <c r="A4222" s="31" t="s">
        <v>223</v>
      </c>
      <c r="B4222" s="30" t="str">
        <f>VLOOKUP(A4222,'Cód dos países'!$A$3:$C$199,2,FALSE)</f>
        <v>NOR</v>
      </c>
      <c r="C4222" s="25">
        <f>VLOOKUP(A4222,'Cód dos países'!$A$3:$C$199,3,FALSE)</f>
        <v>132</v>
      </c>
      <c r="D4222" s="29">
        <v>2009</v>
      </c>
      <c r="E4222">
        <f t="shared" si="328"/>
        <v>1322009</v>
      </c>
      <c r="F4222" s="28">
        <v>11.5</v>
      </c>
      <c r="G4222" s="28">
        <v>6</v>
      </c>
      <c r="H4222" s="28">
        <v>5</v>
      </c>
      <c r="I4222" s="28">
        <f t="shared" si="325"/>
        <v>0.95833333333333337</v>
      </c>
      <c r="J4222" s="28">
        <f t="shared" si="326"/>
        <v>1</v>
      </c>
      <c r="K4222" s="28">
        <f t="shared" si="327"/>
        <v>0.83333333333333337</v>
      </c>
      <c r="L4222" s="28">
        <f t="shared" si="329"/>
        <v>0.93055555555555547</v>
      </c>
    </row>
    <row r="4223" spans="1:12" ht="15.75" x14ac:dyDescent="0.25">
      <c r="A4223" s="31" t="s">
        <v>223</v>
      </c>
      <c r="B4223" s="30" t="str">
        <f>VLOOKUP(A4223,'Cód dos países'!$A$3:$C$199,2,FALSE)</f>
        <v>NOR</v>
      </c>
      <c r="C4223" s="25">
        <f>VLOOKUP(A4223,'Cód dos países'!$A$3:$C$199,3,FALSE)</f>
        <v>132</v>
      </c>
      <c r="D4223" s="29">
        <v>2010</v>
      </c>
      <c r="E4223">
        <f t="shared" si="328"/>
        <v>1322010</v>
      </c>
      <c r="F4223" s="28">
        <v>0.95454545454545459</v>
      </c>
      <c r="G4223" s="28">
        <v>1</v>
      </c>
      <c r="H4223" s="28">
        <v>0.83333333333333337</v>
      </c>
      <c r="I4223" s="28">
        <f t="shared" si="325"/>
        <v>0.95454545454545459</v>
      </c>
      <c r="J4223" s="28">
        <f t="shared" si="326"/>
        <v>1</v>
      </c>
      <c r="K4223" s="28">
        <f t="shared" si="327"/>
        <v>0.83333333333333337</v>
      </c>
      <c r="L4223" s="28">
        <f t="shared" si="329"/>
        <v>0.92929292929292928</v>
      </c>
    </row>
    <row r="4224" spans="1:12" ht="15.75" x14ac:dyDescent="0.25">
      <c r="A4224" s="31" t="s">
        <v>223</v>
      </c>
      <c r="B4224" s="30" t="str">
        <f>VLOOKUP(A4224,'Cód dos países'!$A$3:$C$199,2,FALSE)</f>
        <v>NOR</v>
      </c>
      <c r="C4224" s="25">
        <f>VLOOKUP(A4224,'Cód dos países'!$A$3:$C$199,3,FALSE)</f>
        <v>132</v>
      </c>
      <c r="D4224" s="29">
        <v>2011</v>
      </c>
      <c r="E4224">
        <f t="shared" si="328"/>
        <v>1322011</v>
      </c>
      <c r="F4224" s="28">
        <v>0.95454545454545459</v>
      </c>
      <c r="G4224" s="28">
        <v>1</v>
      </c>
      <c r="H4224" s="28">
        <v>0.83333333333333337</v>
      </c>
      <c r="I4224" s="28">
        <f t="shared" si="325"/>
        <v>0.95454545454545459</v>
      </c>
      <c r="J4224" s="28">
        <f t="shared" si="326"/>
        <v>1</v>
      </c>
      <c r="K4224" s="28">
        <f t="shared" si="327"/>
        <v>0.83333333333333337</v>
      </c>
      <c r="L4224" s="28">
        <f t="shared" si="329"/>
        <v>0.92929292929292928</v>
      </c>
    </row>
    <row r="4225" spans="1:12" ht="15.75" x14ac:dyDescent="0.25">
      <c r="A4225" s="31" t="s">
        <v>223</v>
      </c>
      <c r="B4225" s="30" t="str">
        <f>VLOOKUP(A4225,'Cód dos países'!$A$3:$C$199,2,FALSE)</f>
        <v>NOR</v>
      </c>
      <c r="C4225" s="25">
        <f>VLOOKUP(A4225,'Cód dos países'!$A$3:$C$199,3,FALSE)</f>
        <v>132</v>
      </c>
      <c r="D4225" s="29">
        <v>2012</v>
      </c>
      <c r="E4225">
        <f t="shared" si="328"/>
        <v>1322012</v>
      </c>
      <c r="F4225" s="28">
        <v>0.95454545454545459</v>
      </c>
      <c r="G4225" s="28">
        <v>1</v>
      </c>
      <c r="H4225" s="28">
        <v>0.91666666666666663</v>
      </c>
      <c r="I4225" s="28">
        <f t="shared" si="325"/>
        <v>0.95454545454545459</v>
      </c>
      <c r="J4225" s="28">
        <f t="shared" si="326"/>
        <v>1</v>
      </c>
      <c r="K4225" s="28">
        <f t="shared" si="327"/>
        <v>0.91666666666666663</v>
      </c>
      <c r="L4225" s="28">
        <f t="shared" si="329"/>
        <v>0.95707070707070696</v>
      </c>
    </row>
    <row r="4226" spans="1:12" ht="15.75" x14ac:dyDescent="0.25">
      <c r="A4226" s="31" t="s">
        <v>223</v>
      </c>
      <c r="B4226" s="30" t="str">
        <f>VLOOKUP(A4226,'Cód dos países'!$A$3:$C$199,2,FALSE)</f>
        <v>NOR</v>
      </c>
      <c r="C4226" s="25">
        <f>VLOOKUP(A4226,'Cód dos países'!$A$3:$C$199,3,FALSE)</f>
        <v>132</v>
      </c>
      <c r="D4226" s="29">
        <v>2013</v>
      </c>
      <c r="E4226">
        <f t="shared" si="328"/>
        <v>1322013</v>
      </c>
      <c r="F4226" s="28">
        <v>0.95454545454545459</v>
      </c>
      <c r="G4226" s="28">
        <v>1</v>
      </c>
      <c r="H4226" s="28">
        <v>0.91666666666666663</v>
      </c>
      <c r="I4226" s="28">
        <f t="shared" si="325"/>
        <v>0.95454545454545459</v>
      </c>
      <c r="J4226" s="28">
        <f t="shared" si="326"/>
        <v>1</v>
      </c>
      <c r="K4226" s="28">
        <f t="shared" si="327"/>
        <v>0.91666666666666663</v>
      </c>
      <c r="L4226" s="28">
        <f t="shared" si="329"/>
        <v>0.95707070707070696</v>
      </c>
    </row>
    <row r="4227" spans="1:12" ht="15.75" x14ac:dyDescent="0.25">
      <c r="A4227" s="31" t="s">
        <v>223</v>
      </c>
      <c r="B4227" s="30" t="str">
        <f>VLOOKUP(A4227,'Cód dos países'!$A$3:$C$199,2,FALSE)</f>
        <v>NOR</v>
      </c>
      <c r="C4227" s="25">
        <f>VLOOKUP(A4227,'Cód dos países'!$A$3:$C$199,3,FALSE)</f>
        <v>132</v>
      </c>
      <c r="D4227" s="29">
        <v>2014</v>
      </c>
      <c r="E4227">
        <f t="shared" si="328"/>
        <v>1322014</v>
      </c>
      <c r="F4227" s="28">
        <v>0.95454545454545459</v>
      </c>
      <c r="G4227" s="28">
        <v>1</v>
      </c>
      <c r="H4227" s="28">
        <v>0.91666666666666663</v>
      </c>
      <c r="I4227" s="28">
        <f t="shared" si="325"/>
        <v>0.95454545454545459</v>
      </c>
      <c r="J4227" s="28">
        <f t="shared" si="326"/>
        <v>1</v>
      </c>
      <c r="K4227" s="28">
        <f t="shared" si="327"/>
        <v>0.91666666666666663</v>
      </c>
      <c r="L4227" s="28">
        <f t="shared" si="329"/>
        <v>0.95707070707070696</v>
      </c>
    </row>
    <row r="4228" spans="1:12" ht="15.75" x14ac:dyDescent="0.25">
      <c r="A4228" s="31" t="s">
        <v>229</v>
      </c>
      <c r="B4228" s="30" t="str">
        <f>VLOOKUP(A4228,'Cód dos países'!$A$3:$C$199,2,FALSE)</f>
        <v>OMN</v>
      </c>
      <c r="C4228" s="25">
        <f>VLOOKUP(A4228,'Cód dos países'!$A$3:$C$199,3,FALSE)</f>
        <v>133</v>
      </c>
      <c r="D4228" s="29">
        <v>1983</v>
      </c>
      <c r="E4228">
        <f t="shared" si="328"/>
        <v>1331983</v>
      </c>
      <c r="F4228" s="28" t="s">
        <v>433</v>
      </c>
      <c r="G4228" s="28" t="s">
        <v>433</v>
      </c>
      <c r="H4228" s="28" t="s">
        <v>433</v>
      </c>
      <c r="I4228" s="28" t="str">
        <f t="shared" ref="I4228:I4291" si="330">IF(F4228=".","",IF($D4228&gt;2009,F4228,F4228/12))</f>
        <v/>
      </c>
      <c r="J4228" s="28" t="str">
        <f t="shared" ref="J4228:J4291" si="331">IF(G4228=".","",IF($D4228&gt;2009,G4228,G4228/6))</f>
        <v/>
      </c>
      <c r="K4228" s="28" t="str">
        <f t="shared" ref="K4228:K4291" si="332">IF(H4228=".","",IF($D4228&gt;2009,H4228,H4228/6))</f>
        <v/>
      </c>
      <c r="L4228" s="28" t="str">
        <f t="shared" si="329"/>
        <v xml:space="preserve"> </v>
      </c>
    </row>
    <row r="4229" spans="1:12" ht="15.75" x14ac:dyDescent="0.25">
      <c r="A4229" s="31" t="s">
        <v>229</v>
      </c>
      <c r="B4229" s="30" t="str">
        <f>VLOOKUP(A4229,'Cód dos países'!$A$3:$C$199,2,FALSE)</f>
        <v>OMN</v>
      </c>
      <c r="C4229" s="25">
        <f>VLOOKUP(A4229,'Cód dos países'!$A$3:$C$199,3,FALSE)</f>
        <v>133</v>
      </c>
      <c r="D4229" s="29">
        <v>1984</v>
      </c>
      <c r="E4229">
        <f t="shared" ref="E4229:E4292" si="333">C4229*10000+D4229</f>
        <v>1331984</v>
      </c>
      <c r="F4229" s="28">
        <v>7</v>
      </c>
      <c r="G4229" s="28" t="s">
        <v>433</v>
      </c>
      <c r="H4229" s="28" t="s">
        <v>433</v>
      </c>
      <c r="I4229" s="28">
        <f t="shared" si="330"/>
        <v>0.58333333333333337</v>
      </c>
      <c r="J4229" s="28" t="str">
        <f t="shared" si="331"/>
        <v/>
      </c>
      <c r="K4229" s="28" t="str">
        <f t="shared" si="332"/>
        <v/>
      </c>
      <c r="L4229" s="28" t="str">
        <f t="shared" si="329"/>
        <v/>
      </c>
    </row>
    <row r="4230" spans="1:12" ht="15.75" x14ac:dyDescent="0.25">
      <c r="A4230" s="31" t="s">
        <v>229</v>
      </c>
      <c r="B4230" s="30" t="str">
        <f>VLOOKUP(A4230,'Cód dos países'!$A$3:$C$199,2,FALSE)</f>
        <v>OMN</v>
      </c>
      <c r="C4230" s="25">
        <f>VLOOKUP(A4230,'Cód dos países'!$A$3:$C$199,3,FALSE)</f>
        <v>133</v>
      </c>
      <c r="D4230" s="29">
        <v>1985</v>
      </c>
      <c r="E4230">
        <f t="shared" si="333"/>
        <v>1331985</v>
      </c>
      <c r="F4230" s="28">
        <v>9</v>
      </c>
      <c r="G4230" s="28">
        <v>3</v>
      </c>
      <c r="H4230" s="28">
        <v>3</v>
      </c>
      <c r="I4230" s="28">
        <f t="shared" si="330"/>
        <v>0.75</v>
      </c>
      <c r="J4230" s="28">
        <f t="shared" si="331"/>
        <v>0.5</v>
      </c>
      <c r="K4230" s="28">
        <f t="shared" si="332"/>
        <v>0.5</v>
      </c>
      <c r="L4230" s="28">
        <f t="shared" si="329"/>
        <v>0.58333333333333326</v>
      </c>
    </row>
    <row r="4231" spans="1:12" ht="15.75" x14ac:dyDescent="0.25">
      <c r="A4231" s="31" t="s">
        <v>229</v>
      </c>
      <c r="B4231" s="30" t="str">
        <f>VLOOKUP(A4231,'Cód dos países'!$A$3:$C$199,2,FALSE)</f>
        <v>OMN</v>
      </c>
      <c r="C4231" s="25">
        <f>VLOOKUP(A4231,'Cód dos países'!$A$3:$C$199,3,FALSE)</f>
        <v>133</v>
      </c>
      <c r="D4231" s="29">
        <v>1986</v>
      </c>
      <c r="E4231">
        <f t="shared" si="333"/>
        <v>1331986</v>
      </c>
      <c r="F4231" s="28">
        <v>8</v>
      </c>
      <c r="G4231" s="28">
        <v>3</v>
      </c>
      <c r="H4231" s="28">
        <v>3</v>
      </c>
      <c r="I4231" s="28">
        <f t="shared" si="330"/>
        <v>0.66666666666666663</v>
      </c>
      <c r="J4231" s="28">
        <f t="shared" si="331"/>
        <v>0.5</v>
      </c>
      <c r="K4231" s="28">
        <f t="shared" si="332"/>
        <v>0.5</v>
      </c>
      <c r="L4231" s="28">
        <f t="shared" si="329"/>
        <v>0.55555555555555547</v>
      </c>
    </row>
    <row r="4232" spans="1:12" ht="15.75" x14ac:dyDescent="0.25">
      <c r="A4232" s="31" t="s">
        <v>229</v>
      </c>
      <c r="B4232" s="30" t="str">
        <f>VLOOKUP(A4232,'Cód dos países'!$A$3:$C$199,2,FALSE)</f>
        <v>OMN</v>
      </c>
      <c r="C4232" s="25">
        <f>VLOOKUP(A4232,'Cód dos países'!$A$3:$C$199,3,FALSE)</f>
        <v>133</v>
      </c>
      <c r="D4232" s="29">
        <v>1987</v>
      </c>
      <c r="E4232">
        <f t="shared" si="333"/>
        <v>1331987</v>
      </c>
      <c r="F4232" s="28">
        <v>8</v>
      </c>
      <c r="G4232" s="28">
        <v>3</v>
      </c>
      <c r="H4232" s="28">
        <v>3</v>
      </c>
      <c r="I4232" s="28">
        <f t="shared" si="330"/>
        <v>0.66666666666666663</v>
      </c>
      <c r="J4232" s="28">
        <f t="shared" si="331"/>
        <v>0.5</v>
      </c>
      <c r="K4232" s="28">
        <f t="shared" si="332"/>
        <v>0.5</v>
      </c>
      <c r="L4232" s="28">
        <f t="shared" si="329"/>
        <v>0.55555555555555547</v>
      </c>
    </row>
    <row r="4233" spans="1:12" ht="15.75" x14ac:dyDescent="0.25">
      <c r="A4233" s="31" t="s">
        <v>229</v>
      </c>
      <c r="B4233" s="30" t="str">
        <f>VLOOKUP(A4233,'Cód dos países'!$A$3:$C$199,2,FALSE)</f>
        <v>OMN</v>
      </c>
      <c r="C4233" s="25">
        <f>VLOOKUP(A4233,'Cód dos países'!$A$3:$C$199,3,FALSE)</f>
        <v>133</v>
      </c>
      <c r="D4233" s="29">
        <v>1988</v>
      </c>
      <c r="E4233">
        <f t="shared" si="333"/>
        <v>1331988</v>
      </c>
      <c r="F4233" s="28">
        <v>6</v>
      </c>
      <c r="G4233" s="28">
        <v>4</v>
      </c>
      <c r="H4233" s="28">
        <v>3</v>
      </c>
      <c r="I4233" s="28">
        <f t="shared" si="330"/>
        <v>0.5</v>
      </c>
      <c r="J4233" s="28">
        <f t="shared" si="331"/>
        <v>0.66666666666666663</v>
      </c>
      <c r="K4233" s="28">
        <f t="shared" si="332"/>
        <v>0.5</v>
      </c>
      <c r="L4233" s="28">
        <f t="shared" ref="L4233:L4296" si="334">IF(AND(I4233="",J4233="",K4233="")," ",IFERROR((1/3)*I4233+(1/3)*J4233+(1/3)*K4233,""))</f>
        <v>0.55555555555555547</v>
      </c>
    </row>
    <row r="4234" spans="1:12" ht="15.75" x14ac:dyDescent="0.25">
      <c r="A4234" s="31" t="s">
        <v>229</v>
      </c>
      <c r="B4234" s="30" t="str">
        <f>VLOOKUP(A4234,'Cód dos países'!$A$3:$C$199,2,FALSE)</f>
        <v>OMN</v>
      </c>
      <c r="C4234" s="25">
        <f>VLOOKUP(A4234,'Cód dos países'!$A$3:$C$199,3,FALSE)</f>
        <v>133</v>
      </c>
      <c r="D4234" s="29">
        <v>1989</v>
      </c>
      <c r="E4234">
        <f t="shared" si="333"/>
        <v>1331989</v>
      </c>
      <c r="F4234" s="28">
        <v>4</v>
      </c>
      <c r="G4234" s="28">
        <v>4</v>
      </c>
      <c r="H4234" s="28">
        <v>3</v>
      </c>
      <c r="I4234" s="28">
        <f t="shared" si="330"/>
        <v>0.33333333333333331</v>
      </c>
      <c r="J4234" s="28">
        <f t="shared" si="331"/>
        <v>0.66666666666666663</v>
      </c>
      <c r="K4234" s="28">
        <f t="shared" si="332"/>
        <v>0.5</v>
      </c>
      <c r="L4234" s="28">
        <f t="shared" si="334"/>
        <v>0.5</v>
      </c>
    </row>
    <row r="4235" spans="1:12" ht="15.75" x14ac:dyDescent="0.25">
      <c r="A4235" s="31" t="s">
        <v>229</v>
      </c>
      <c r="B4235" s="30" t="str">
        <f>VLOOKUP(A4235,'Cód dos países'!$A$3:$C$199,2,FALSE)</f>
        <v>OMN</v>
      </c>
      <c r="C4235" s="25">
        <f>VLOOKUP(A4235,'Cód dos países'!$A$3:$C$199,3,FALSE)</f>
        <v>133</v>
      </c>
      <c r="D4235" s="29">
        <v>1990</v>
      </c>
      <c r="E4235">
        <f t="shared" si="333"/>
        <v>1331990</v>
      </c>
      <c r="F4235" s="28">
        <v>9</v>
      </c>
      <c r="G4235" s="28">
        <v>4</v>
      </c>
      <c r="H4235" s="28">
        <v>3</v>
      </c>
      <c r="I4235" s="28">
        <f t="shared" si="330"/>
        <v>0.75</v>
      </c>
      <c r="J4235" s="28">
        <f t="shared" si="331"/>
        <v>0.66666666666666663</v>
      </c>
      <c r="K4235" s="28">
        <f t="shared" si="332"/>
        <v>0.5</v>
      </c>
      <c r="L4235" s="28">
        <f t="shared" si="334"/>
        <v>0.63888888888888884</v>
      </c>
    </row>
    <row r="4236" spans="1:12" ht="15.75" x14ac:dyDescent="0.25">
      <c r="A4236" s="31" t="s">
        <v>229</v>
      </c>
      <c r="B4236" s="30" t="str">
        <f>VLOOKUP(A4236,'Cód dos países'!$A$3:$C$199,2,FALSE)</f>
        <v>OMN</v>
      </c>
      <c r="C4236" s="25">
        <f>VLOOKUP(A4236,'Cód dos países'!$A$3:$C$199,3,FALSE)</f>
        <v>133</v>
      </c>
      <c r="D4236" s="29">
        <v>1991</v>
      </c>
      <c r="E4236">
        <f t="shared" si="333"/>
        <v>1331991</v>
      </c>
      <c r="F4236" s="28">
        <v>9</v>
      </c>
      <c r="G4236" s="28">
        <v>4</v>
      </c>
      <c r="H4236" s="28">
        <v>3</v>
      </c>
      <c r="I4236" s="28">
        <f t="shared" si="330"/>
        <v>0.75</v>
      </c>
      <c r="J4236" s="28">
        <f t="shared" si="331"/>
        <v>0.66666666666666663</v>
      </c>
      <c r="K4236" s="28">
        <f t="shared" si="332"/>
        <v>0.5</v>
      </c>
      <c r="L4236" s="28">
        <f t="shared" si="334"/>
        <v>0.63888888888888884</v>
      </c>
    </row>
    <row r="4237" spans="1:12" ht="15.75" x14ac:dyDescent="0.25">
      <c r="A4237" s="31" t="s">
        <v>229</v>
      </c>
      <c r="B4237" s="30" t="str">
        <f>VLOOKUP(A4237,'Cód dos países'!$A$3:$C$199,2,FALSE)</f>
        <v>OMN</v>
      </c>
      <c r="C4237" s="25">
        <f>VLOOKUP(A4237,'Cód dos países'!$A$3:$C$199,3,FALSE)</f>
        <v>133</v>
      </c>
      <c r="D4237" s="29">
        <v>1992</v>
      </c>
      <c r="E4237">
        <f t="shared" si="333"/>
        <v>1331992</v>
      </c>
      <c r="F4237" s="28">
        <v>8</v>
      </c>
      <c r="G4237" s="28">
        <v>4</v>
      </c>
      <c r="H4237" s="28">
        <v>3</v>
      </c>
      <c r="I4237" s="28">
        <f t="shared" si="330"/>
        <v>0.66666666666666663</v>
      </c>
      <c r="J4237" s="28">
        <f t="shared" si="331"/>
        <v>0.66666666666666663</v>
      </c>
      <c r="K4237" s="28">
        <f t="shared" si="332"/>
        <v>0.5</v>
      </c>
      <c r="L4237" s="28">
        <f t="shared" si="334"/>
        <v>0.61111111111111105</v>
      </c>
    </row>
    <row r="4238" spans="1:12" ht="15.75" x14ac:dyDescent="0.25">
      <c r="A4238" s="31" t="s">
        <v>229</v>
      </c>
      <c r="B4238" s="30" t="str">
        <f>VLOOKUP(A4238,'Cód dos países'!$A$3:$C$199,2,FALSE)</f>
        <v>OMN</v>
      </c>
      <c r="C4238" s="25">
        <f>VLOOKUP(A4238,'Cód dos países'!$A$3:$C$199,3,FALSE)</f>
        <v>133</v>
      </c>
      <c r="D4238" s="29">
        <v>1993</v>
      </c>
      <c r="E4238">
        <f t="shared" si="333"/>
        <v>1331993</v>
      </c>
      <c r="F4238" s="28">
        <v>8</v>
      </c>
      <c r="G4238" s="28">
        <v>4</v>
      </c>
      <c r="H4238" s="28">
        <v>3</v>
      </c>
      <c r="I4238" s="28">
        <f t="shared" si="330"/>
        <v>0.66666666666666663</v>
      </c>
      <c r="J4238" s="28">
        <f t="shared" si="331"/>
        <v>0.66666666666666663</v>
      </c>
      <c r="K4238" s="28">
        <f t="shared" si="332"/>
        <v>0.5</v>
      </c>
      <c r="L4238" s="28">
        <f t="shared" si="334"/>
        <v>0.61111111111111105</v>
      </c>
    </row>
    <row r="4239" spans="1:12" ht="15.75" x14ac:dyDescent="0.25">
      <c r="A4239" s="31" t="s">
        <v>229</v>
      </c>
      <c r="B4239" s="30" t="str">
        <f>VLOOKUP(A4239,'Cód dos países'!$A$3:$C$199,2,FALSE)</f>
        <v>OMN</v>
      </c>
      <c r="C4239" s="25">
        <f>VLOOKUP(A4239,'Cód dos países'!$A$3:$C$199,3,FALSE)</f>
        <v>133</v>
      </c>
      <c r="D4239" s="29">
        <v>1994</v>
      </c>
      <c r="E4239">
        <f t="shared" si="333"/>
        <v>1331994</v>
      </c>
      <c r="F4239" s="28">
        <v>6</v>
      </c>
      <c r="G4239" s="28">
        <v>5</v>
      </c>
      <c r="H4239" s="28">
        <v>3</v>
      </c>
      <c r="I4239" s="28">
        <f t="shared" si="330"/>
        <v>0.5</v>
      </c>
      <c r="J4239" s="28">
        <f t="shared" si="331"/>
        <v>0.83333333333333337</v>
      </c>
      <c r="K4239" s="28">
        <f t="shared" si="332"/>
        <v>0.5</v>
      </c>
      <c r="L4239" s="28">
        <f t="shared" si="334"/>
        <v>0.61111111111111105</v>
      </c>
    </row>
    <row r="4240" spans="1:12" ht="15.75" x14ac:dyDescent="0.25">
      <c r="A4240" s="31" t="s">
        <v>229</v>
      </c>
      <c r="B4240" s="30" t="str">
        <f>VLOOKUP(A4240,'Cód dos países'!$A$3:$C$199,2,FALSE)</f>
        <v>OMN</v>
      </c>
      <c r="C4240" s="25">
        <f>VLOOKUP(A4240,'Cód dos países'!$A$3:$C$199,3,FALSE)</f>
        <v>133</v>
      </c>
      <c r="D4240" s="29">
        <v>1995</v>
      </c>
      <c r="E4240">
        <f t="shared" si="333"/>
        <v>1331995</v>
      </c>
      <c r="F4240" s="28">
        <v>5</v>
      </c>
      <c r="G4240" s="28">
        <v>5</v>
      </c>
      <c r="H4240" s="28">
        <v>3</v>
      </c>
      <c r="I4240" s="28">
        <f t="shared" si="330"/>
        <v>0.41666666666666669</v>
      </c>
      <c r="J4240" s="28">
        <f t="shared" si="331"/>
        <v>0.83333333333333337</v>
      </c>
      <c r="K4240" s="28">
        <f t="shared" si="332"/>
        <v>0.5</v>
      </c>
      <c r="L4240" s="28">
        <f t="shared" si="334"/>
        <v>0.58333333333333337</v>
      </c>
    </row>
    <row r="4241" spans="1:12" ht="15.75" x14ac:dyDescent="0.25">
      <c r="A4241" s="31" t="s">
        <v>229</v>
      </c>
      <c r="B4241" s="30" t="str">
        <f>VLOOKUP(A4241,'Cód dos países'!$A$3:$C$199,2,FALSE)</f>
        <v>OMN</v>
      </c>
      <c r="C4241" s="25">
        <f>VLOOKUP(A4241,'Cód dos países'!$A$3:$C$199,3,FALSE)</f>
        <v>133</v>
      </c>
      <c r="D4241" s="29">
        <v>1996</v>
      </c>
      <c r="E4241">
        <f t="shared" si="333"/>
        <v>1331996</v>
      </c>
      <c r="F4241" s="28">
        <v>5</v>
      </c>
      <c r="G4241" s="28">
        <v>5</v>
      </c>
      <c r="H4241" s="28">
        <v>3</v>
      </c>
      <c r="I4241" s="28">
        <f t="shared" si="330"/>
        <v>0.41666666666666669</v>
      </c>
      <c r="J4241" s="28">
        <f t="shared" si="331"/>
        <v>0.83333333333333337</v>
      </c>
      <c r="K4241" s="28">
        <f t="shared" si="332"/>
        <v>0.5</v>
      </c>
      <c r="L4241" s="28">
        <f t="shared" si="334"/>
        <v>0.58333333333333337</v>
      </c>
    </row>
    <row r="4242" spans="1:12" ht="15.75" x14ac:dyDescent="0.25">
      <c r="A4242" s="31" t="s">
        <v>229</v>
      </c>
      <c r="B4242" s="30" t="str">
        <f>VLOOKUP(A4242,'Cód dos países'!$A$3:$C$199,2,FALSE)</f>
        <v>OMN</v>
      </c>
      <c r="C4242" s="25">
        <f>VLOOKUP(A4242,'Cód dos países'!$A$3:$C$199,3,FALSE)</f>
        <v>133</v>
      </c>
      <c r="D4242" s="29">
        <v>1997</v>
      </c>
      <c r="E4242">
        <f t="shared" si="333"/>
        <v>1331997</v>
      </c>
      <c r="F4242" s="28">
        <v>7</v>
      </c>
      <c r="G4242" s="28">
        <v>5</v>
      </c>
      <c r="H4242" s="28">
        <v>3</v>
      </c>
      <c r="I4242" s="28">
        <f t="shared" si="330"/>
        <v>0.58333333333333337</v>
      </c>
      <c r="J4242" s="28">
        <f t="shared" si="331"/>
        <v>0.83333333333333337</v>
      </c>
      <c r="K4242" s="28">
        <f t="shared" si="332"/>
        <v>0.5</v>
      </c>
      <c r="L4242" s="28">
        <f t="shared" si="334"/>
        <v>0.63888888888888884</v>
      </c>
    </row>
    <row r="4243" spans="1:12" ht="15.75" x14ac:dyDescent="0.25">
      <c r="A4243" s="31" t="s">
        <v>229</v>
      </c>
      <c r="B4243" s="30" t="str">
        <f>VLOOKUP(A4243,'Cód dos países'!$A$3:$C$199,2,FALSE)</f>
        <v>OMN</v>
      </c>
      <c r="C4243" s="25">
        <f>VLOOKUP(A4243,'Cód dos países'!$A$3:$C$199,3,FALSE)</f>
        <v>133</v>
      </c>
      <c r="D4243" s="29">
        <v>1998</v>
      </c>
      <c r="E4243">
        <f t="shared" si="333"/>
        <v>1331998</v>
      </c>
      <c r="F4243" s="28">
        <v>7</v>
      </c>
      <c r="G4243" s="28">
        <v>5</v>
      </c>
      <c r="H4243" s="28">
        <v>3</v>
      </c>
      <c r="I4243" s="28">
        <f t="shared" si="330"/>
        <v>0.58333333333333337</v>
      </c>
      <c r="J4243" s="28">
        <f t="shared" si="331"/>
        <v>0.83333333333333337</v>
      </c>
      <c r="K4243" s="28">
        <f t="shared" si="332"/>
        <v>0.5</v>
      </c>
      <c r="L4243" s="28">
        <f t="shared" si="334"/>
        <v>0.63888888888888884</v>
      </c>
    </row>
    <row r="4244" spans="1:12" ht="15.75" x14ac:dyDescent="0.25">
      <c r="A4244" s="31" t="s">
        <v>229</v>
      </c>
      <c r="B4244" s="30" t="str">
        <f>VLOOKUP(A4244,'Cód dos países'!$A$3:$C$199,2,FALSE)</f>
        <v>OMN</v>
      </c>
      <c r="C4244" s="25">
        <f>VLOOKUP(A4244,'Cód dos países'!$A$3:$C$199,3,FALSE)</f>
        <v>133</v>
      </c>
      <c r="D4244" s="29">
        <v>1999</v>
      </c>
      <c r="E4244">
        <f t="shared" si="333"/>
        <v>1331999</v>
      </c>
      <c r="F4244" s="28">
        <v>8</v>
      </c>
      <c r="G4244" s="28">
        <v>5</v>
      </c>
      <c r="H4244" s="28">
        <v>3</v>
      </c>
      <c r="I4244" s="28">
        <f t="shared" si="330"/>
        <v>0.66666666666666663</v>
      </c>
      <c r="J4244" s="28">
        <f t="shared" si="331"/>
        <v>0.83333333333333337</v>
      </c>
      <c r="K4244" s="28">
        <f t="shared" si="332"/>
        <v>0.5</v>
      </c>
      <c r="L4244" s="28">
        <f t="shared" si="334"/>
        <v>0.66666666666666663</v>
      </c>
    </row>
    <row r="4245" spans="1:12" ht="15.75" x14ac:dyDescent="0.25">
      <c r="A4245" s="31" t="s">
        <v>229</v>
      </c>
      <c r="B4245" s="30" t="str">
        <f>VLOOKUP(A4245,'Cód dos países'!$A$3:$C$199,2,FALSE)</f>
        <v>OMN</v>
      </c>
      <c r="C4245" s="25">
        <f>VLOOKUP(A4245,'Cód dos países'!$A$3:$C$199,3,FALSE)</f>
        <v>133</v>
      </c>
      <c r="D4245" s="29">
        <v>2000</v>
      </c>
      <c r="E4245">
        <f t="shared" si="333"/>
        <v>1332000</v>
      </c>
      <c r="F4245" s="28">
        <v>8</v>
      </c>
      <c r="G4245" s="28">
        <v>5</v>
      </c>
      <c r="H4245" s="28">
        <v>3</v>
      </c>
      <c r="I4245" s="28">
        <f t="shared" si="330"/>
        <v>0.66666666666666663</v>
      </c>
      <c r="J4245" s="28">
        <f t="shared" si="331"/>
        <v>0.83333333333333337</v>
      </c>
      <c r="K4245" s="28">
        <f t="shared" si="332"/>
        <v>0.5</v>
      </c>
      <c r="L4245" s="28">
        <f t="shared" si="334"/>
        <v>0.66666666666666663</v>
      </c>
    </row>
    <row r="4246" spans="1:12" ht="15.75" x14ac:dyDescent="0.25">
      <c r="A4246" s="31" t="s">
        <v>229</v>
      </c>
      <c r="B4246" s="30" t="str">
        <f>VLOOKUP(A4246,'Cód dos países'!$A$3:$C$199,2,FALSE)</f>
        <v>OMN</v>
      </c>
      <c r="C4246" s="25">
        <f>VLOOKUP(A4246,'Cód dos países'!$A$3:$C$199,3,FALSE)</f>
        <v>133</v>
      </c>
      <c r="D4246" s="29">
        <v>2001</v>
      </c>
      <c r="E4246">
        <f t="shared" si="333"/>
        <v>1332001</v>
      </c>
      <c r="F4246" s="28">
        <v>10.5</v>
      </c>
      <c r="G4246" s="28">
        <v>5</v>
      </c>
      <c r="H4246" s="28">
        <v>2.5</v>
      </c>
      <c r="I4246" s="28">
        <f t="shared" si="330"/>
        <v>0.875</v>
      </c>
      <c r="J4246" s="28">
        <f t="shared" si="331"/>
        <v>0.83333333333333337</v>
      </c>
      <c r="K4246" s="28">
        <f t="shared" si="332"/>
        <v>0.41666666666666669</v>
      </c>
      <c r="L4246" s="28">
        <f t="shared" si="334"/>
        <v>0.70833333333333326</v>
      </c>
    </row>
    <row r="4247" spans="1:12" ht="15.75" x14ac:dyDescent="0.25">
      <c r="A4247" s="31" t="s">
        <v>229</v>
      </c>
      <c r="B4247" s="30" t="str">
        <f>VLOOKUP(A4247,'Cód dos países'!$A$3:$C$199,2,FALSE)</f>
        <v>OMN</v>
      </c>
      <c r="C4247" s="25">
        <f>VLOOKUP(A4247,'Cód dos países'!$A$3:$C$199,3,FALSE)</f>
        <v>133</v>
      </c>
      <c r="D4247" s="29">
        <v>2002</v>
      </c>
      <c r="E4247">
        <f t="shared" si="333"/>
        <v>1332002</v>
      </c>
      <c r="F4247" s="28">
        <v>11.5</v>
      </c>
      <c r="G4247" s="28">
        <v>5</v>
      </c>
      <c r="H4247" s="28">
        <v>2.5</v>
      </c>
      <c r="I4247" s="28">
        <f t="shared" si="330"/>
        <v>0.95833333333333337</v>
      </c>
      <c r="J4247" s="28">
        <f t="shared" si="331"/>
        <v>0.83333333333333337</v>
      </c>
      <c r="K4247" s="28">
        <f t="shared" si="332"/>
        <v>0.41666666666666669</v>
      </c>
      <c r="L4247" s="28">
        <f t="shared" si="334"/>
        <v>0.73611111111111116</v>
      </c>
    </row>
    <row r="4248" spans="1:12" ht="15.75" x14ac:dyDescent="0.25">
      <c r="A4248" s="31" t="s">
        <v>229</v>
      </c>
      <c r="B4248" s="30" t="str">
        <f>VLOOKUP(A4248,'Cód dos países'!$A$3:$C$199,2,FALSE)</f>
        <v>OMN</v>
      </c>
      <c r="C4248" s="25">
        <f>VLOOKUP(A4248,'Cód dos países'!$A$3:$C$199,3,FALSE)</f>
        <v>133</v>
      </c>
      <c r="D4248" s="29">
        <v>2003</v>
      </c>
      <c r="E4248">
        <f t="shared" si="333"/>
        <v>1332003</v>
      </c>
      <c r="F4248" s="28">
        <v>11.5</v>
      </c>
      <c r="G4248" s="28">
        <v>5</v>
      </c>
      <c r="H4248" s="28">
        <v>2.5</v>
      </c>
      <c r="I4248" s="28">
        <f t="shared" si="330"/>
        <v>0.95833333333333337</v>
      </c>
      <c r="J4248" s="28">
        <f t="shared" si="331"/>
        <v>0.83333333333333337</v>
      </c>
      <c r="K4248" s="28">
        <f t="shared" si="332"/>
        <v>0.41666666666666669</v>
      </c>
      <c r="L4248" s="28">
        <f t="shared" si="334"/>
        <v>0.73611111111111116</v>
      </c>
    </row>
    <row r="4249" spans="1:12" ht="15.75" x14ac:dyDescent="0.25">
      <c r="A4249" s="31" t="s">
        <v>229</v>
      </c>
      <c r="B4249" s="30" t="str">
        <f>VLOOKUP(A4249,'Cód dos países'!$A$3:$C$199,2,FALSE)</f>
        <v>OMN</v>
      </c>
      <c r="C4249" s="25">
        <f>VLOOKUP(A4249,'Cód dos países'!$A$3:$C$199,3,FALSE)</f>
        <v>133</v>
      </c>
      <c r="D4249" s="29">
        <v>2004</v>
      </c>
      <c r="E4249">
        <f t="shared" si="333"/>
        <v>1332004</v>
      </c>
      <c r="F4249" s="28">
        <v>11.5</v>
      </c>
      <c r="G4249" s="28">
        <v>5</v>
      </c>
      <c r="H4249" s="28">
        <v>2.5</v>
      </c>
      <c r="I4249" s="28">
        <f t="shared" si="330"/>
        <v>0.95833333333333337</v>
      </c>
      <c r="J4249" s="28">
        <f t="shared" si="331"/>
        <v>0.83333333333333337</v>
      </c>
      <c r="K4249" s="28">
        <f t="shared" si="332"/>
        <v>0.41666666666666669</v>
      </c>
      <c r="L4249" s="28">
        <f t="shared" si="334"/>
        <v>0.73611111111111116</v>
      </c>
    </row>
    <row r="4250" spans="1:12" ht="15.75" x14ac:dyDescent="0.25">
      <c r="A4250" s="31" t="s">
        <v>229</v>
      </c>
      <c r="B4250" s="30" t="str">
        <f>VLOOKUP(A4250,'Cód dos países'!$A$3:$C$199,2,FALSE)</f>
        <v>OMN</v>
      </c>
      <c r="C4250" s="25">
        <f>VLOOKUP(A4250,'Cód dos países'!$A$3:$C$199,3,FALSE)</f>
        <v>133</v>
      </c>
      <c r="D4250" s="29">
        <v>2005</v>
      </c>
      <c r="E4250">
        <f t="shared" si="333"/>
        <v>1332005</v>
      </c>
      <c r="F4250" s="28">
        <v>11.5</v>
      </c>
      <c r="G4250" s="28">
        <v>5</v>
      </c>
      <c r="H4250" s="28">
        <v>2.5</v>
      </c>
      <c r="I4250" s="28">
        <f t="shared" si="330"/>
        <v>0.95833333333333337</v>
      </c>
      <c r="J4250" s="28">
        <f t="shared" si="331"/>
        <v>0.83333333333333337</v>
      </c>
      <c r="K4250" s="28">
        <f t="shared" si="332"/>
        <v>0.41666666666666669</v>
      </c>
      <c r="L4250" s="28">
        <f t="shared" si="334"/>
        <v>0.73611111111111116</v>
      </c>
    </row>
    <row r="4251" spans="1:12" ht="15.75" x14ac:dyDescent="0.25">
      <c r="A4251" s="31" t="s">
        <v>229</v>
      </c>
      <c r="B4251" s="30" t="str">
        <f>VLOOKUP(A4251,'Cód dos países'!$A$3:$C$199,2,FALSE)</f>
        <v>OMN</v>
      </c>
      <c r="C4251" s="25">
        <f>VLOOKUP(A4251,'Cód dos países'!$A$3:$C$199,3,FALSE)</f>
        <v>133</v>
      </c>
      <c r="D4251" s="29">
        <v>2006</v>
      </c>
      <c r="E4251">
        <f t="shared" si="333"/>
        <v>1332006</v>
      </c>
      <c r="F4251" s="28">
        <v>11.5</v>
      </c>
      <c r="G4251" s="28">
        <v>5</v>
      </c>
      <c r="H4251" s="28">
        <v>2.5</v>
      </c>
      <c r="I4251" s="28">
        <f t="shared" si="330"/>
        <v>0.95833333333333337</v>
      </c>
      <c r="J4251" s="28">
        <f t="shared" si="331"/>
        <v>0.83333333333333337</v>
      </c>
      <c r="K4251" s="28">
        <f t="shared" si="332"/>
        <v>0.41666666666666669</v>
      </c>
      <c r="L4251" s="28">
        <f t="shared" si="334"/>
        <v>0.73611111111111116</v>
      </c>
    </row>
    <row r="4252" spans="1:12" ht="15.75" x14ac:dyDescent="0.25">
      <c r="A4252" s="31" t="s">
        <v>229</v>
      </c>
      <c r="B4252" s="30" t="str">
        <f>VLOOKUP(A4252,'Cód dos países'!$A$3:$C$199,2,FALSE)</f>
        <v>OMN</v>
      </c>
      <c r="C4252" s="25">
        <f>VLOOKUP(A4252,'Cód dos países'!$A$3:$C$199,3,FALSE)</f>
        <v>133</v>
      </c>
      <c r="D4252" s="29">
        <v>2007</v>
      </c>
      <c r="E4252">
        <f t="shared" si="333"/>
        <v>1332007</v>
      </c>
      <c r="F4252" s="28">
        <v>11.5</v>
      </c>
      <c r="G4252" s="28">
        <v>5</v>
      </c>
      <c r="H4252" s="28">
        <v>2.5</v>
      </c>
      <c r="I4252" s="28">
        <f t="shared" si="330"/>
        <v>0.95833333333333337</v>
      </c>
      <c r="J4252" s="28">
        <f t="shared" si="331"/>
        <v>0.83333333333333337</v>
      </c>
      <c r="K4252" s="28">
        <f t="shared" si="332"/>
        <v>0.41666666666666669</v>
      </c>
      <c r="L4252" s="28">
        <f t="shared" si="334"/>
        <v>0.73611111111111116</v>
      </c>
    </row>
    <row r="4253" spans="1:12" ht="15.75" x14ac:dyDescent="0.25">
      <c r="A4253" s="31" t="s">
        <v>229</v>
      </c>
      <c r="B4253" s="30" t="str">
        <f>VLOOKUP(A4253,'Cód dos países'!$A$3:$C$199,2,FALSE)</f>
        <v>OMN</v>
      </c>
      <c r="C4253" s="25">
        <f>VLOOKUP(A4253,'Cód dos países'!$A$3:$C$199,3,FALSE)</f>
        <v>133</v>
      </c>
      <c r="D4253" s="29">
        <v>2008</v>
      </c>
      <c r="E4253">
        <f t="shared" si="333"/>
        <v>1332008</v>
      </c>
      <c r="F4253" s="28">
        <v>11.5</v>
      </c>
      <c r="G4253" s="28">
        <v>5</v>
      </c>
      <c r="H4253" s="28">
        <v>2.5</v>
      </c>
      <c r="I4253" s="28">
        <f t="shared" si="330"/>
        <v>0.95833333333333337</v>
      </c>
      <c r="J4253" s="28">
        <f t="shared" si="331"/>
        <v>0.83333333333333337</v>
      </c>
      <c r="K4253" s="28">
        <f t="shared" si="332"/>
        <v>0.41666666666666669</v>
      </c>
      <c r="L4253" s="28">
        <f t="shared" si="334"/>
        <v>0.73611111111111116</v>
      </c>
    </row>
    <row r="4254" spans="1:12" ht="15.75" x14ac:dyDescent="0.25">
      <c r="A4254" s="31" t="s">
        <v>229</v>
      </c>
      <c r="B4254" s="30" t="str">
        <f>VLOOKUP(A4254,'Cód dos países'!$A$3:$C$199,2,FALSE)</f>
        <v>OMN</v>
      </c>
      <c r="C4254" s="25">
        <f>VLOOKUP(A4254,'Cód dos países'!$A$3:$C$199,3,FALSE)</f>
        <v>133</v>
      </c>
      <c r="D4254" s="29">
        <v>2009</v>
      </c>
      <c r="E4254">
        <f t="shared" si="333"/>
        <v>1332009</v>
      </c>
      <c r="F4254" s="28">
        <v>11.5</v>
      </c>
      <c r="G4254" s="28">
        <v>5</v>
      </c>
      <c r="H4254" s="28">
        <v>2.5</v>
      </c>
      <c r="I4254" s="28">
        <f t="shared" si="330"/>
        <v>0.95833333333333337</v>
      </c>
      <c r="J4254" s="28">
        <f t="shared" si="331"/>
        <v>0.83333333333333337</v>
      </c>
      <c r="K4254" s="28">
        <f t="shared" si="332"/>
        <v>0.41666666666666669</v>
      </c>
      <c r="L4254" s="28">
        <f t="shared" si="334"/>
        <v>0.73611111111111116</v>
      </c>
    </row>
    <row r="4255" spans="1:12" ht="15.75" x14ac:dyDescent="0.25">
      <c r="A4255" s="31" t="s">
        <v>229</v>
      </c>
      <c r="B4255" s="30" t="str">
        <f>VLOOKUP(A4255,'Cód dos países'!$A$3:$C$199,2,FALSE)</f>
        <v>OMN</v>
      </c>
      <c r="C4255" s="25">
        <f>VLOOKUP(A4255,'Cód dos países'!$A$3:$C$199,3,FALSE)</f>
        <v>133</v>
      </c>
      <c r="D4255" s="29">
        <v>2010</v>
      </c>
      <c r="E4255">
        <f t="shared" si="333"/>
        <v>1332010</v>
      </c>
      <c r="F4255" s="28">
        <v>0.95454545454545459</v>
      </c>
      <c r="G4255" s="28">
        <v>0.83333333333333337</v>
      </c>
      <c r="H4255" s="28">
        <v>0.41666666666666669</v>
      </c>
      <c r="I4255" s="28">
        <f t="shared" si="330"/>
        <v>0.95454545454545459</v>
      </c>
      <c r="J4255" s="28">
        <f t="shared" si="331"/>
        <v>0.83333333333333337</v>
      </c>
      <c r="K4255" s="28">
        <f t="shared" si="332"/>
        <v>0.41666666666666669</v>
      </c>
      <c r="L4255" s="28">
        <f t="shared" si="334"/>
        <v>0.73484848484848486</v>
      </c>
    </row>
    <row r="4256" spans="1:12" ht="15.75" x14ac:dyDescent="0.25">
      <c r="A4256" s="31" t="s">
        <v>229</v>
      </c>
      <c r="B4256" s="30" t="str">
        <f>VLOOKUP(A4256,'Cód dos países'!$A$3:$C$199,2,FALSE)</f>
        <v>OMN</v>
      </c>
      <c r="C4256" s="25">
        <f>VLOOKUP(A4256,'Cód dos países'!$A$3:$C$199,3,FALSE)</f>
        <v>133</v>
      </c>
      <c r="D4256" s="29">
        <v>2011</v>
      </c>
      <c r="E4256">
        <f t="shared" si="333"/>
        <v>1332011</v>
      </c>
      <c r="F4256" s="28">
        <v>0.77272727272727271</v>
      </c>
      <c r="G4256" s="28">
        <v>0.83333333333333337</v>
      </c>
      <c r="H4256" s="28">
        <v>0.41666666666666669</v>
      </c>
      <c r="I4256" s="28">
        <f t="shared" si="330"/>
        <v>0.77272727272727271</v>
      </c>
      <c r="J4256" s="28">
        <f t="shared" si="331"/>
        <v>0.83333333333333337</v>
      </c>
      <c r="K4256" s="28">
        <f t="shared" si="332"/>
        <v>0.41666666666666669</v>
      </c>
      <c r="L4256" s="28">
        <f t="shared" si="334"/>
        <v>0.67424242424242431</v>
      </c>
    </row>
    <row r="4257" spans="1:12" ht="15.75" x14ac:dyDescent="0.25">
      <c r="A4257" s="31" t="s">
        <v>229</v>
      </c>
      <c r="B4257" s="30" t="str">
        <f>VLOOKUP(A4257,'Cód dos países'!$A$3:$C$199,2,FALSE)</f>
        <v>OMN</v>
      </c>
      <c r="C4257" s="25">
        <f>VLOOKUP(A4257,'Cód dos países'!$A$3:$C$199,3,FALSE)</f>
        <v>133</v>
      </c>
      <c r="D4257" s="29">
        <v>2012</v>
      </c>
      <c r="E4257">
        <f t="shared" si="333"/>
        <v>1332012</v>
      </c>
      <c r="F4257" s="28">
        <v>0.90909090909090906</v>
      </c>
      <c r="G4257" s="28">
        <v>0.83333333333333337</v>
      </c>
      <c r="H4257" s="28">
        <v>0.41666666666666669</v>
      </c>
      <c r="I4257" s="28">
        <f t="shared" si="330"/>
        <v>0.90909090909090906</v>
      </c>
      <c r="J4257" s="28">
        <f t="shared" si="331"/>
        <v>0.83333333333333337</v>
      </c>
      <c r="K4257" s="28">
        <f t="shared" si="332"/>
        <v>0.41666666666666669</v>
      </c>
      <c r="L4257" s="28">
        <f t="shared" si="334"/>
        <v>0.71969696969696972</v>
      </c>
    </row>
    <row r="4258" spans="1:12" ht="15.75" x14ac:dyDescent="0.25">
      <c r="A4258" s="31" t="s">
        <v>229</v>
      </c>
      <c r="B4258" s="30" t="str">
        <f>VLOOKUP(A4258,'Cód dos países'!$A$3:$C$199,2,FALSE)</f>
        <v>OMN</v>
      </c>
      <c r="C4258" s="25">
        <f>VLOOKUP(A4258,'Cód dos países'!$A$3:$C$199,3,FALSE)</f>
        <v>133</v>
      </c>
      <c r="D4258" s="29">
        <v>2013</v>
      </c>
      <c r="E4258">
        <f t="shared" si="333"/>
        <v>1332013</v>
      </c>
      <c r="F4258" s="28">
        <v>0.90909090909090906</v>
      </c>
      <c r="G4258" s="28">
        <v>0.83333333333333337</v>
      </c>
      <c r="H4258" s="28">
        <v>0.41666666666666669</v>
      </c>
      <c r="I4258" s="28">
        <f t="shared" si="330"/>
        <v>0.90909090909090906</v>
      </c>
      <c r="J4258" s="28">
        <f t="shared" si="331"/>
        <v>0.83333333333333337</v>
      </c>
      <c r="K4258" s="28">
        <f t="shared" si="332"/>
        <v>0.41666666666666669</v>
      </c>
      <c r="L4258" s="28">
        <f t="shared" si="334"/>
        <v>0.71969696969696972</v>
      </c>
    </row>
    <row r="4259" spans="1:12" ht="15.75" x14ac:dyDescent="0.25">
      <c r="A4259" s="31" t="s">
        <v>229</v>
      </c>
      <c r="B4259" s="30" t="str">
        <f>VLOOKUP(A4259,'Cód dos países'!$A$3:$C$199,2,FALSE)</f>
        <v>OMN</v>
      </c>
      <c r="C4259" s="25">
        <f>VLOOKUP(A4259,'Cód dos países'!$A$3:$C$199,3,FALSE)</f>
        <v>133</v>
      </c>
      <c r="D4259" s="29">
        <v>2014</v>
      </c>
      <c r="E4259">
        <f t="shared" si="333"/>
        <v>1332014</v>
      </c>
      <c r="F4259" s="28">
        <v>0.90909090909090906</v>
      </c>
      <c r="G4259" s="28">
        <v>0.83333333333333337</v>
      </c>
      <c r="H4259" s="28">
        <v>0.5</v>
      </c>
      <c r="I4259" s="28">
        <f t="shared" si="330"/>
        <v>0.90909090909090906</v>
      </c>
      <c r="J4259" s="28">
        <f t="shared" si="331"/>
        <v>0.83333333333333337</v>
      </c>
      <c r="K4259" s="28">
        <f t="shared" si="332"/>
        <v>0.5</v>
      </c>
      <c r="L4259" s="28">
        <f t="shared" si="334"/>
        <v>0.7474747474747474</v>
      </c>
    </row>
    <row r="4260" spans="1:12" ht="15.75" x14ac:dyDescent="0.25">
      <c r="A4260" s="31" t="s">
        <v>231</v>
      </c>
      <c r="B4260" s="30" t="str">
        <f>VLOOKUP(A4260,'Cód dos países'!$A$3:$C$199,2,FALSE)</f>
        <v>PAK</v>
      </c>
      <c r="C4260" s="25">
        <f>VLOOKUP(A4260,'Cód dos países'!$A$3:$C$199,3,FALSE)</f>
        <v>134</v>
      </c>
      <c r="D4260" s="29">
        <v>1983</v>
      </c>
      <c r="E4260">
        <f t="shared" si="333"/>
        <v>1341983</v>
      </c>
      <c r="F4260" s="28">
        <v>1</v>
      </c>
      <c r="G4260" s="28">
        <v>1.5</v>
      </c>
      <c r="H4260" s="28">
        <v>1</v>
      </c>
      <c r="I4260" s="28">
        <f t="shared" si="330"/>
        <v>8.3333333333333329E-2</v>
      </c>
      <c r="J4260" s="28">
        <f t="shared" si="331"/>
        <v>0.25</v>
      </c>
      <c r="K4260" s="28">
        <f t="shared" si="332"/>
        <v>0.16666666666666666</v>
      </c>
      <c r="L4260" s="28">
        <f t="shared" si="334"/>
        <v>0.16666666666666666</v>
      </c>
    </row>
    <row r="4261" spans="1:12" ht="15.75" x14ac:dyDescent="0.25">
      <c r="A4261" s="31" t="s">
        <v>231</v>
      </c>
      <c r="B4261" s="30" t="str">
        <f>VLOOKUP(A4261,'Cód dos países'!$A$3:$C$199,2,FALSE)</f>
        <v>PAK</v>
      </c>
      <c r="C4261" s="25">
        <f>VLOOKUP(A4261,'Cód dos países'!$A$3:$C$199,3,FALSE)</f>
        <v>134</v>
      </c>
      <c r="D4261" s="29">
        <v>1984</v>
      </c>
      <c r="E4261">
        <f t="shared" si="333"/>
        <v>1341984</v>
      </c>
      <c r="F4261" s="28">
        <v>6</v>
      </c>
      <c r="G4261" s="28">
        <v>1.5</v>
      </c>
      <c r="H4261" s="28">
        <v>1</v>
      </c>
      <c r="I4261" s="28">
        <f t="shared" si="330"/>
        <v>0.5</v>
      </c>
      <c r="J4261" s="28">
        <f t="shared" si="331"/>
        <v>0.25</v>
      </c>
      <c r="K4261" s="28">
        <f t="shared" si="332"/>
        <v>0.16666666666666666</v>
      </c>
      <c r="L4261" s="28">
        <f t="shared" si="334"/>
        <v>0.30555555555555558</v>
      </c>
    </row>
    <row r="4262" spans="1:12" ht="15.75" x14ac:dyDescent="0.25">
      <c r="A4262" s="31" t="s">
        <v>231</v>
      </c>
      <c r="B4262" s="30" t="str">
        <f>VLOOKUP(A4262,'Cód dos países'!$A$3:$C$199,2,FALSE)</f>
        <v>PAK</v>
      </c>
      <c r="C4262" s="25">
        <f>VLOOKUP(A4262,'Cód dos países'!$A$3:$C$199,3,FALSE)</f>
        <v>134</v>
      </c>
      <c r="D4262" s="29">
        <v>1985</v>
      </c>
      <c r="E4262">
        <f t="shared" si="333"/>
        <v>1341985</v>
      </c>
      <c r="F4262" s="28">
        <v>6</v>
      </c>
      <c r="G4262" s="28">
        <v>2</v>
      </c>
      <c r="H4262" s="28">
        <v>2</v>
      </c>
      <c r="I4262" s="28">
        <f t="shared" si="330"/>
        <v>0.5</v>
      </c>
      <c r="J4262" s="28">
        <f t="shared" si="331"/>
        <v>0.33333333333333331</v>
      </c>
      <c r="K4262" s="28">
        <f t="shared" si="332"/>
        <v>0.33333333333333331</v>
      </c>
      <c r="L4262" s="28">
        <f t="shared" si="334"/>
        <v>0.3888888888888889</v>
      </c>
    </row>
    <row r="4263" spans="1:12" ht="15.75" x14ac:dyDescent="0.25">
      <c r="A4263" s="31" t="s">
        <v>231</v>
      </c>
      <c r="B4263" s="30" t="str">
        <f>VLOOKUP(A4263,'Cód dos países'!$A$3:$C$199,2,FALSE)</f>
        <v>PAK</v>
      </c>
      <c r="C4263" s="25">
        <f>VLOOKUP(A4263,'Cód dos países'!$A$3:$C$199,3,FALSE)</f>
        <v>134</v>
      </c>
      <c r="D4263" s="29">
        <v>1986</v>
      </c>
      <c r="E4263">
        <f t="shared" si="333"/>
        <v>1341986</v>
      </c>
      <c r="F4263" s="28">
        <v>6</v>
      </c>
      <c r="G4263" s="28">
        <v>2</v>
      </c>
      <c r="H4263" s="28">
        <v>2</v>
      </c>
      <c r="I4263" s="28">
        <f t="shared" si="330"/>
        <v>0.5</v>
      </c>
      <c r="J4263" s="28">
        <f t="shared" si="331"/>
        <v>0.33333333333333331</v>
      </c>
      <c r="K4263" s="28">
        <f t="shared" si="332"/>
        <v>0.33333333333333331</v>
      </c>
      <c r="L4263" s="28">
        <f t="shared" si="334"/>
        <v>0.3888888888888889</v>
      </c>
    </row>
    <row r="4264" spans="1:12" ht="15.75" x14ac:dyDescent="0.25">
      <c r="A4264" s="31" t="s">
        <v>231</v>
      </c>
      <c r="B4264" s="30" t="str">
        <f>VLOOKUP(A4264,'Cód dos países'!$A$3:$C$199,2,FALSE)</f>
        <v>PAK</v>
      </c>
      <c r="C4264" s="25">
        <f>VLOOKUP(A4264,'Cód dos países'!$A$3:$C$199,3,FALSE)</f>
        <v>134</v>
      </c>
      <c r="D4264" s="29">
        <v>1987</v>
      </c>
      <c r="E4264">
        <f t="shared" si="333"/>
        <v>1341987</v>
      </c>
      <c r="F4264" s="28">
        <v>5</v>
      </c>
      <c r="G4264" s="28">
        <v>2</v>
      </c>
      <c r="H4264" s="28">
        <v>2</v>
      </c>
      <c r="I4264" s="28">
        <f t="shared" si="330"/>
        <v>0.41666666666666669</v>
      </c>
      <c r="J4264" s="28">
        <f t="shared" si="331"/>
        <v>0.33333333333333331</v>
      </c>
      <c r="K4264" s="28">
        <f t="shared" si="332"/>
        <v>0.33333333333333331</v>
      </c>
      <c r="L4264" s="28">
        <f t="shared" si="334"/>
        <v>0.3611111111111111</v>
      </c>
    </row>
    <row r="4265" spans="1:12" ht="15.75" x14ac:dyDescent="0.25">
      <c r="A4265" s="31" t="s">
        <v>231</v>
      </c>
      <c r="B4265" s="30" t="str">
        <f>VLOOKUP(A4265,'Cód dos países'!$A$3:$C$199,2,FALSE)</f>
        <v>PAK</v>
      </c>
      <c r="C4265" s="25">
        <f>VLOOKUP(A4265,'Cód dos países'!$A$3:$C$199,3,FALSE)</f>
        <v>134</v>
      </c>
      <c r="D4265" s="29">
        <v>1988</v>
      </c>
      <c r="E4265">
        <f t="shared" si="333"/>
        <v>1341988</v>
      </c>
      <c r="F4265" s="28">
        <v>5</v>
      </c>
      <c r="G4265" s="28">
        <v>2</v>
      </c>
      <c r="H4265" s="28">
        <v>2</v>
      </c>
      <c r="I4265" s="28">
        <f t="shared" si="330"/>
        <v>0.41666666666666669</v>
      </c>
      <c r="J4265" s="28">
        <f t="shared" si="331"/>
        <v>0.33333333333333331</v>
      </c>
      <c r="K4265" s="28">
        <f t="shared" si="332"/>
        <v>0.33333333333333331</v>
      </c>
      <c r="L4265" s="28">
        <f t="shared" si="334"/>
        <v>0.3611111111111111</v>
      </c>
    </row>
    <row r="4266" spans="1:12" ht="15.75" x14ac:dyDescent="0.25">
      <c r="A4266" s="31" t="s">
        <v>231</v>
      </c>
      <c r="B4266" s="30" t="str">
        <f>VLOOKUP(A4266,'Cód dos países'!$A$3:$C$199,2,FALSE)</f>
        <v>PAK</v>
      </c>
      <c r="C4266" s="25">
        <f>VLOOKUP(A4266,'Cód dos países'!$A$3:$C$199,3,FALSE)</f>
        <v>134</v>
      </c>
      <c r="D4266" s="29">
        <v>1989</v>
      </c>
      <c r="E4266">
        <f t="shared" si="333"/>
        <v>1341989</v>
      </c>
      <c r="F4266" s="28">
        <v>5</v>
      </c>
      <c r="G4266" s="28">
        <v>2</v>
      </c>
      <c r="H4266" s="28">
        <v>2</v>
      </c>
      <c r="I4266" s="28">
        <f t="shared" si="330"/>
        <v>0.41666666666666669</v>
      </c>
      <c r="J4266" s="28">
        <f t="shared" si="331"/>
        <v>0.33333333333333331</v>
      </c>
      <c r="K4266" s="28">
        <f t="shared" si="332"/>
        <v>0.33333333333333331</v>
      </c>
      <c r="L4266" s="28">
        <f t="shared" si="334"/>
        <v>0.3611111111111111</v>
      </c>
    </row>
    <row r="4267" spans="1:12" ht="15.75" x14ac:dyDescent="0.25">
      <c r="A4267" s="31" t="s">
        <v>231</v>
      </c>
      <c r="B4267" s="30" t="str">
        <f>VLOOKUP(A4267,'Cód dos países'!$A$3:$C$199,2,FALSE)</f>
        <v>PAK</v>
      </c>
      <c r="C4267" s="25">
        <f>VLOOKUP(A4267,'Cód dos países'!$A$3:$C$199,3,FALSE)</f>
        <v>134</v>
      </c>
      <c r="D4267" s="29">
        <v>1990</v>
      </c>
      <c r="E4267">
        <f t="shared" si="333"/>
        <v>1341990</v>
      </c>
      <c r="F4267" s="28">
        <v>3</v>
      </c>
      <c r="G4267" s="28">
        <v>1</v>
      </c>
      <c r="H4267" s="28">
        <v>2</v>
      </c>
      <c r="I4267" s="28">
        <f t="shared" si="330"/>
        <v>0.25</v>
      </c>
      <c r="J4267" s="28">
        <f t="shared" si="331"/>
        <v>0.16666666666666666</v>
      </c>
      <c r="K4267" s="28">
        <f t="shared" si="332"/>
        <v>0.33333333333333331</v>
      </c>
      <c r="L4267" s="28">
        <f t="shared" si="334"/>
        <v>0.25</v>
      </c>
    </row>
    <row r="4268" spans="1:12" ht="15.75" x14ac:dyDescent="0.25">
      <c r="A4268" s="31" t="s">
        <v>231</v>
      </c>
      <c r="B4268" s="30" t="str">
        <f>VLOOKUP(A4268,'Cód dos países'!$A$3:$C$199,2,FALSE)</f>
        <v>PAK</v>
      </c>
      <c r="C4268" s="25">
        <f>VLOOKUP(A4268,'Cód dos países'!$A$3:$C$199,3,FALSE)</f>
        <v>134</v>
      </c>
      <c r="D4268" s="29">
        <v>1991</v>
      </c>
      <c r="E4268">
        <f t="shared" si="333"/>
        <v>1341991</v>
      </c>
      <c r="F4268" s="28">
        <v>4</v>
      </c>
      <c r="G4268" s="28">
        <v>1</v>
      </c>
      <c r="H4268" s="28">
        <v>2</v>
      </c>
      <c r="I4268" s="28">
        <f t="shared" si="330"/>
        <v>0.33333333333333331</v>
      </c>
      <c r="J4268" s="28">
        <f t="shared" si="331"/>
        <v>0.16666666666666666</v>
      </c>
      <c r="K4268" s="28">
        <f t="shared" si="332"/>
        <v>0.33333333333333331</v>
      </c>
      <c r="L4268" s="28">
        <f t="shared" si="334"/>
        <v>0.27777777777777779</v>
      </c>
    </row>
    <row r="4269" spans="1:12" ht="15.75" x14ac:dyDescent="0.25">
      <c r="A4269" s="31" t="s">
        <v>231</v>
      </c>
      <c r="B4269" s="30" t="str">
        <f>VLOOKUP(A4269,'Cód dos países'!$A$3:$C$199,2,FALSE)</f>
        <v>PAK</v>
      </c>
      <c r="C4269" s="25">
        <f>VLOOKUP(A4269,'Cód dos países'!$A$3:$C$199,3,FALSE)</f>
        <v>134</v>
      </c>
      <c r="D4269" s="29">
        <v>1992</v>
      </c>
      <c r="E4269">
        <f t="shared" si="333"/>
        <v>1341992</v>
      </c>
      <c r="F4269" s="28">
        <v>4</v>
      </c>
      <c r="G4269" s="28">
        <v>2</v>
      </c>
      <c r="H4269" s="28">
        <v>2</v>
      </c>
      <c r="I4269" s="28">
        <f t="shared" si="330"/>
        <v>0.33333333333333331</v>
      </c>
      <c r="J4269" s="28">
        <f t="shared" si="331"/>
        <v>0.33333333333333331</v>
      </c>
      <c r="K4269" s="28">
        <f t="shared" si="332"/>
        <v>0.33333333333333331</v>
      </c>
      <c r="L4269" s="28">
        <f t="shared" si="334"/>
        <v>0.33333333333333331</v>
      </c>
    </row>
    <row r="4270" spans="1:12" ht="15.75" x14ac:dyDescent="0.25">
      <c r="A4270" s="31" t="s">
        <v>231</v>
      </c>
      <c r="B4270" s="30" t="str">
        <f>VLOOKUP(A4270,'Cód dos países'!$A$3:$C$199,2,FALSE)</f>
        <v>PAK</v>
      </c>
      <c r="C4270" s="25">
        <f>VLOOKUP(A4270,'Cód dos países'!$A$3:$C$199,3,FALSE)</f>
        <v>134</v>
      </c>
      <c r="D4270" s="29">
        <v>1993</v>
      </c>
      <c r="E4270">
        <f t="shared" si="333"/>
        <v>1341993</v>
      </c>
      <c r="F4270" s="28">
        <v>4</v>
      </c>
      <c r="G4270" s="28">
        <v>2</v>
      </c>
      <c r="H4270" s="28">
        <v>2</v>
      </c>
      <c r="I4270" s="28">
        <f t="shared" si="330"/>
        <v>0.33333333333333331</v>
      </c>
      <c r="J4270" s="28">
        <f t="shared" si="331"/>
        <v>0.33333333333333331</v>
      </c>
      <c r="K4270" s="28">
        <f t="shared" si="332"/>
        <v>0.33333333333333331</v>
      </c>
      <c r="L4270" s="28">
        <f t="shared" si="334"/>
        <v>0.33333333333333331</v>
      </c>
    </row>
    <row r="4271" spans="1:12" ht="15.75" x14ac:dyDescent="0.25">
      <c r="A4271" s="31" t="s">
        <v>231</v>
      </c>
      <c r="B4271" s="30" t="str">
        <f>VLOOKUP(A4271,'Cód dos países'!$A$3:$C$199,2,FALSE)</f>
        <v>PAK</v>
      </c>
      <c r="C4271" s="25">
        <f>VLOOKUP(A4271,'Cód dos países'!$A$3:$C$199,3,FALSE)</f>
        <v>134</v>
      </c>
      <c r="D4271" s="29">
        <v>1994</v>
      </c>
      <c r="E4271">
        <f t="shared" si="333"/>
        <v>1341994</v>
      </c>
      <c r="F4271" s="28">
        <v>5</v>
      </c>
      <c r="G4271" s="28">
        <v>3</v>
      </c>
      <c r="H4271" s="28">
        <v>2</v>
      </c>
      <c r="I4271" s="28">
        <f t="shared" si="330"/>
        <v>0.41666666666666669</v>
      </c>
      <c r="J4271" s="28">
        <f t="shared" si="331"/>
        <v>0.5</v>
      </c>
      <c r="K4271" s="28">
        <f t="shared" si="332"/>
        <v>0.33333333333333331</v>
      </c>
      <c r="L4271" s="28">
        <f t="shared" si="334"/>
        <v>0.41666666666666669</v>
      </c>
    </row>
    <row r="4272" spans="1:12" ht="15.75" x14ac:dyDescent="0.25">
      <c r="A4272" s="31" t="s">
        <v>231</v>
      </c>
      <c r="B4272" s="30" t="str">
        <f>VLOOKUP(A4272,'Cód dos países'!$A$3:$C$199,2,FALSE)</f>
        <v>PAK</v>
      </c>
      <c r="C4272" s="25">
        <f>VLOOKUP(A4272,'Cód dos países'!$A$3:$C$199,3,FALSE)</f>
        <v>134</v>
      </c>
      <c r="D4272" s="29">
        <v>1995</v>
      </c>
      <c r="E4272">
        <f t="shared" si="333"/>
        <v>1341995</v>
      </c>
      <c r="F4272" s="28">
        <v>5</v>
      </c>
      <c r="G4272" s="28">
        <v>3</v>
      </c>
      <c r="H4272" s="28">
        <v>2</v>
      </c>
      <c r="I4272" s="28">
        <f t="shared" si="330"/>
        <v>0.41666666666666669</v>
      </c>
      <c r="J4272" s="28">
        <f t="shared" si="331"/>
        <v>0.5</v>
      </c>
      <c r="K4272" s="28">
        <f t="shared" si="332"/>
        <v>0.33333333333333331</v>
      </c>
      <c r="L4272" s="28">
        <f t="shared" si="334"/>
        <v>0.41666666666666669</v>
      </c>
    </row>
    <row r="4273" spans="1:12" ht="15.75" x14ac:dyDescent="0.25">
      <c r="A4273" s="31" t="s">
        <v>231</v>
      </c>
      <c r="B4273" s="30" t="str">
        <f>VLOOKUP(A4273,'Cód dos países'!$A$3:$C$199,2,FALSE)</f>
        <v>PAK</v>
      </c>
      <c r="C4273" s="25">
        <f>VLOOKUP(A4273,'Cód dos países'!$A$3:$C$199,3,FALSE)</f>
        <v>134</v>
      </c>
      <c r="D4273" s="29">
        <v>1996</v>
      </c>
      <c r="E4273">
        <f t="shared" si="333"/>
        <v>1341996</v>
      </c>
      <c r="F4273" s="28">
        <v>7</v>
      </c>
      <c r="G4273" s="28">
        <v>4</v>
      </c>
      <c r="H4273" s="28">
        <v>2</v>
      </c>
      <c r="I4273" s="28">
        <f t="shared" si="330"/>
        <v>0.58333333333333337</v>
      </c>
      <c r="J4273" s="28">
        <f t="shared" si="331"/>
        <v>0.66666666666666663</v>
      </c>
      <c r="K4273" s="28">
        <f t="shared" si="332"/>
        <v>0.33333333333333331</v>
      </c>
      <c r="L4273" s="28">
        <f t="shared" si="334"/>
        <v>0.52777777777777768</v>
      </c>
    </row>
    <row r="4274" spans="1:12" ht="15.75" x14ac:dyDescent="0.25">
      <c r="A4274" s="31" t="s">
        <v>231</v>
      </c>
      <c r="B4274" s="30" t="str">
        <f>VLOOKUP(A4274,'Cód dos países'!$A$3:$C$199,2,FALSE)</f>
        <v>PAK</v>
      </c>
      <c r="C4274" s="25">
        <f>VLOOKUP(A4274,'Cód dos países'!$A$3:$C$199,3,FALSE)</f>
        <v>134</v>
      </c>
      <c r="D4274" s="29">
        <v>1997</v>
      </c>
      <c r="E4274">
        <f t="shared" si="333"/>
        <v>1341997</v>
      </c>
      <c r="F4274" s="28">
        <v>9</v>
      </c>
      <c r="G4274" s="28">
        <v>3</v>
      </c>
      <c r="H4274" s="28">
        <v>3</v>
      </c>
      <c r="I4274" s="28">
        <f t="shared" si="330"/>
        <v>0.75</v>
      </c>
      <c r="J4274" s="28">
        <f t="shared" si="331"/>
        <v>0.5</v>
      </c>
      <c r="K4274" s="28">
        <f t="shared" si="332"/>
        <v>0.5</v>
      </c>
      <c r="L4274" s="28">
        <f t="shared" si="334"/>
        <v>0.58333333333333326</v>
      </c>
    </row>
    <row r="4275" spans="1:12" ht="15.75" x14ac:dyDescent="0.25">
      <c r="A4275" s="31" t="s">
        <v>231</v>
      </c>
      <c r="B4275" s="30" t="str">
        <f>VLOOKUP(A4275,'Cód dos países'!$A$3:$C$199,2,FALSE)</f>
        <v>PAK</v>
      </c>
      <c r="C4275" s="25">
        <f>VLOOKUP(A4275,'Cód dos países'!$A$3:$C$199,3,FALSE)</f>
        <v>134</v>
      </c>
      <c r="D4275" s="29">
        <v>1998</v>
      </c>
      <c r="E4275">
        <f t="shared" si="333"/>
        <v>1341998</v>
      </c>
      <c r="F4275" s="28">
        <v>4</v>
      </c>
      <c r="G4275" s="28">
        <v>3</v>
      </c>
      <c r="H4275" s="28">
        <v>3</v>
      </c>
      <c r="I4275" s="28">
        <f t="shared" si="330"/>
        <v>0.33333333333333331</v>
      </c>
      <c r="J4275" s="28">
        <f t="shared" si="331"/>
        <v>0.5</v>
      </c>
      <c r="K4275" s="28">
        <f t="shared" si="332"/>
        <v>0.5</v>
      </c>
      <c r="L4275" s="28">
        <f t="shared" si="334"/>
        <v>0.44444444444444442</v>
      </c>
    </row>
    <row r="4276" spans="1:12" ht="15.75" x14ac:dyDescent="0.25">
      <c r="A4276" s="31" t="s">
        <v>231</v>
      </c>
      <c r="B4276" s="30" t="str">
        <f>VLOOKUP(A4276,'Cód dos países'!$A$3:$C$199,2,FALSE)</f>
        <v>PAK</v>
      </c>
      <c r="C4276" s="25">
        <f>VLOOKUP(A4276,'Cód dos países'!$A$3:$C$199,3,FALSE)</f>
        <v>134</v>
      </c>
      <c r="D4276" s="29">
        <v>1999</v>
      </c>
      <c r="E4276">
        <f t="shared" si="333"/>
        <v>1341999</v>
      </c>
      <c r="F4276" s="28">
        <v>2</v>
      </c>
      <c r="G4276" s="28">
        <v>3</v>
      </c>
      <c r="H4276" s="28">
        <v>2</v>
      </c>
      <c r="I4276" s="28">
        <f t="shared" si="330"/>
        <v>0.16666666666666666</v>
      </c>
      <c r="J4276" s="28">
        <f t="shared" si="331"/>
        <v>0.5</v>
      </c>
      <c r="K4276" s="28">
        <f t="shared" si="332"/>
        <v>0.33333333333333331</v>
      </c>
      <c r="L4276" s="28">
        <f t="shared" si="334"/>
        <v>0.33333333333333331</v>
      </c>
    </row>
    <row r="4277" spans="1:12" ht="15.75" x14ac:dyDescent="0.25">
      <c r="A4277" s="31" t="s">
        <v>231</v>
      </c>
      <c r="B4277" s="30" t="str">
        <f>VLOOKUP(A4277,'Cód dos países'!$A$3:$C$199,2,FALSE)</f>
        <v>PAK</v>
      </c>
      <c r="C4277" s="25">
        <f>VLOOKUP(A4277,'Cód dos países'!$A$3:$C$199,3,FALSE)</f>
        <v>134</v>
      </c>
      <c r="D4277" s="29">
        <v>2000</v>
      </c>
      <c r="E4277">
        <f t="shared" si="333"/>
        <v>1342000</v>
      </c>
      <c r="F4277" s="28">
        <v>3</v>
      </c>
      <c r="G4277" s="28">
        <v>3</v>
      </c>
      <c r="H4277" s="28">
        <v>2</v>
      </c>
      <c r="I4277" s="28">
        <f t="shared" si="330"/>
        <v>0.25</v>
      </c>
      <c r="J4277" s="28">
        <f t="shared" si="331"/>
        <v>0.5</v>
      </c>
      <c r="K4277" s="28">
        <f t="shared" si="332"/>
        <v>0.33333333333333331</v>
      </c>
      <c r="L4277" s="28">
        <f t="shared" si="334"/>
        <v>0.3611111111111111</v>
      </c>
    </row>
    <row r="4278" spans="1:12" ht="15.75" x14ac:dyDescent="0.25">
      <c r="A4278" s="31" t="s">
        <v>231</v>
      </c>
      <c r="B4278" s="30" t="str">
        <f>VLOOKUP(A4278,'Cód dos países'!$A$3:$C$199,2,FALSE)</f>
        <v>PAK</v>
      </c>
      <c r="C4278" s="25">
        <f>VLOOKUP(A4278,'Cód dos países'!$A$3:$C$199,3,FALSE)</f>
        <v>134</v>
      </c>
      <c r="D4278" s="29">
        <v>2001</v>
      </c>
      <c r="E4278">
        <f t="shared" si="333"/>
        <v>1342001</v>
      </c>
      <c r="F4278" s="28">
        <v>5.5</v>
      </c>
      <c r="G4278" s="28">
        <v>3</v>
      </c>
      <c r="H4278" s="28">
        <v>1.5</v>
      </c>
      <c r="I4278" s="28">
        <f t="shared" si="330"/>
        <v>0.45833333333333331</v>
      </c>
      <c r="J4278" s="28">
        <f t="shared" si="331"/>
        <v>0.5</v>
      </c>
      <c r="K4278" s="28">
        <f t="shared" si="332"/>
        <v>0.25</v>
      </c>
      <c r="L4278" s="28">
        <f t="shared" si="334"/>
        <v>0.40277777777777773</v>
      </c>
    </row>
    <row r="4279" spans="1:12" ht="15.75" x14ac:dyDescent="0.25">
      <c r="A4279" s="31" t="s">
        <v>231</v>
      </c>
      <c r="B4279" s="30" t="str">
        <f>VLOOKUP(A4279,'Cód dos países'!$A$3:$C$199,2,FALSE)</f>
        <v>PAK</v>
      </c>
      <c r="C4279" s="25">
        <f>VLOOKUP(A4279,'Cód dos países'!$A$3:$C$199,3,FALSE)</f>
        <v>134</v>
      </c>
      <c r="D4279" s="29">
        <v>2002</v>
      </c>
      <c r="E4279">
        <f t="shared" si="333"/>
        <v>1342002</v>
      </c>
      <c r="F4279" s="28">
        <v>4.5</v>
      </c>
      <c r="G4279" s="28">
        <v>3</v>
      </c>
      <c r="H4279" s="28">
        <v>1.5</v>
      </c>
      <c r="I4279" s="28">
        <f t="shared" si="330"/>
        <v>0.375</v>
      </c>
      <c r="J4279" s="28">
        <f t="shared" si="331"/>
        <v>0.5</v>
      </c>
      <c r="K4279" s="28">
        <f t="shared" si="332"/>
        <v>0.25</v>
      </c>
      <c r="L4279" s="28">
        <f t="shared" si="334"/>
        <v>0.37499999999999994</v>
      </c>
    </row>
    <row r="4280" spans="1:12" ht="15.75" x14ac:dyDescent="0.25">
      <c r="A4280" s="31" t="s">
        <v>231</v>
      </c>
      <c r="B4280" s="30" t="str">
        <f>VLOOKUP(A4280,'Cód dos países'!$A$3:$C$199,2,FALSE)</f>
        <v>PAK</v>
      </c>
      <c r="C4280" s="25">
        <f>VLOOKUP(A4280,'Cód dos países'!$A$3:$C$199,3,FALSE)</f>
        <v>134</v>
      </c>
      <c r="D4280" s="29">
        <v>2003</v>
      </c>
      <c r="E4280">
        <f t="shared" si="333"/>
        <v>1342003</v>
      </c>
      <c r="F4280" s="28">
        <v>4</v>
      </c>
      <c r="G4280" s="28">
        <v>3</v>
      </c>
      <c r="H4280" s="28">
        <v>1.5</v>
      </c>
      <c r="I4280" s="28">
        <f t="shared" si="330"/>
        <v>0.33333333333333331</v>
      </c>
      <c r="J4280" s="28">
        <f t="shared" si="331"/>
        <v>0.5</v>
      </c>
      <c r="K4280" s="28">
        <f t="shared" si="332"/>
        <v>0.25</v>
      </c>
      <c r="L4280" s="28">
        <f t="shared" si="334"/>
        <v>0.3611111111111111</v>
      </c>
    </row>
    <row r="4281" spans="1:12" ht="15.75" x14ac:dyDescent="0.25">
      <c r="A4281" s="31" t="s">
        <v>231</v>
      </c>
      <c r="B4281" s="30" t="str">
        <f>VLOOKUP(A4281,'Cód dos países'!$A$3:$C$199,2,FALSE)</f>
        <v>PAK</v>
      </c>
      <c r="C4281" s="25">
        <f>VLOOKUP(A4281,'Cód dos países'!$A$3:$C$199,3,FALSE)</f>
        <v>134</v>
      </c>
      <c r="D4281" s="29">
        <v>2004</v>
      </c>
      <c r="E4281">
        <f t="shared" si="333"/>
        <v>1342004</v>
      </c>
      <c r="F4281" s="28">
        <v>4</v>
      </c>
      <c r="G4281" s="28">
        <v>3</v>
      </c>
      <c r="H4281" s="28">
        <v>1.5</v>
      </c>
      <c r="I4281" s="28">
        <f t="shared" si="330"/>
        <v>0.33333333333333331</v>
      </c>
      <c r="J4281" s="28">
        <f t="shared" si="331"/>
        <v>0.5</v>
      </c>
      <c r="K4281" s="28">
        <f t="shared" si="332"/>
        <v>0.25</v>
      </c>
      <c r="L4281" s="28">
        <f t="shared" si="334"/>
        <v>0.3611111111111111</v>
      </c>
    </row>
    <row r="4282" spans="1:12" ht="15.75" x14ac:dyDescent="0.25">
      <c r="A4282" s="31" t="s">
        <v>231</v>
      </c>
      <c r="B4282" s="30" t="str">
        <f>VLOOKUP(A4282,'Cód dos países'!$A$3:$C$199,2,FALSE)</f>
        <v>PAK</v>
      </c>
      <c r="C4282" s="25">
        <f>VLOOKUP(A4282,'Cód dos países'!$A$3:$C$199,3,FALSE)</f>
        <v>134</v>
      </c>
      <c r="D4282" s="29">
        <v>2005</v>
      </c>
      <c r="E4282">
        <f t="shared" si="333"/>
        <v>1342005</v>
      </c>
      <c r="F4282" s="28">
        <v>5.5</v>
      </c>
      <c r="G4282" s="28">
        <v>3</v>
      </c>
      <c r="H4282" s="28">
        <v>1.5</v>
      </c>
      <c r="I4282" s="28">
        <f t="shared" si="330"/>
        <v>0.45833333333333331</v>
      </c>
      <c r="J4282" s="28">
        <f t="shared" si="331"/>
        <v>0.5</v>
      </c>
      <c r="K4282" s="28">
        <f t="shared" si="332"/>
        <v>0.25</v>
      </c>
      <c r="L4282" s="28">
        <f t="shared" si="334"/>
        <v>0.40277777777777773</v>
      </c>
    </row>
    <row r="4283" spans="1:12" ht="15.75" x14ac:dyDescent="0.25">
      <c r="A4283" s="31" t="s">
        <v>231</v>
      </c>
      <c r="B4283" s="30" t="str">
        <f>VLOOKUP(A4283,'Cód dos países'!$A$3:$C$199,2,FALSE)</f>
        <v>PAK</v>
      </c>
      <c r="C4283" s="25">
        <f>VLOOKUP(A4283,'Cód dos países'!$A$3:$C$199,3,FALSE)</f>
        <v>134</v>
      </c>
      <c r="D4283" s="29">
        <v>2006</v>
      </c>
      <c r="E4283">
        <f t="shared" si="333"/>
        <v>1342006</v>
      </c>
      <c r="F4283" s="28">
        <v>8</v>
      </c>
      <c r="G4283" s="28">
        <v>3</v>
      </c>
      <c r="H4283" s="28">
        <v>1.5</v>
      </c>
      <c r="I4283" s="28">
        <f t="shared" si="330"/>
        <v>0.66666666666666663</v>
      </c>
      <c r="J4283" s="28">
        <f t="shared" si="331"/>
        <v>0.5</v>
      </c>
      <c r="K4283" s="28">
        <f t="shared" si="332"/>
        <v>0.25</v>
      </c>
      <c r="L4283" s="28">
        <f t="shared" si="334"/>
        <v>0.47222222222222215</v>
      </c>
    </row>
    <row r="4284" spans="1:12" ht="15.75" x14ac:dyDescent="0.25">
      <c r="A4284" s="31" t="s">
        <v>231</v>
      </c>
      <c r="B4284" s="30" t="str">
        <f>VLOOKUP(A4284,'Cód dos países'!$A$3:$C$199,2,FALSE)</f>
        <v>PAK</v>
      </c>
      <c r="C4284" s="25">
        <f>VLOOKUP(A4284,'Cód dos países'!$A$3:$C$199,3,FALSE)</f>
        <v>134</v>
      </c>
      <c r="D4284" s="29">
        <v>2007</v>
      </c>
      <c r="E4284">
        <f t="shared" si="333"/>
        <v>1342007</v>
      </c>
      <c r="F4284" s="28">
        <v>8</v>
      </c>
      <c r="G4284" s="28">
        <v>3</v>
      </c>
      <c r="H4284" s="28">
        <v>2</v>
      </c>
      <c r="I4284" s="28">
        <f t="shared" si="330"/>
        <v>0.66666666666666663</v>
      </c>
      <c r="J4284" s="28">
        <f t="shared" si="331"/>
        <v>0.5</v>
      </c>
      <c r="K4284" s="28">
        <f t="shared" si="332"/>
        <v>0.33333333333333331</v>
      </c>
      <c r="L4284" s="28">
        <f t="shared" si="334"/>
        <v>0.49999999999999994</v>
      </c>
    </row>
    <row r="4285" spans="1:12" ht="15.75" x14ac:dyDescent="0.25">
      <c r="A4285" s="31" t="s">
        <v>231</v>
      </c>
      <c r="B4285" s="30" t="str">
        <f>VLOOKUP(A4285,'Cód dos países'!$A$3:$C$199,2,FALSE)</f>
        <v>PAK</v>
      </c>
      <c r="C4285" s="25">
        <f>VLOOKUP(A4285,'Cód dos países'!$A$3:$C$199,3,FALSE)</f>
        <v>134</v>
      </c>
      <c r="D4285" s="29">
        <v>2008</v>
      </c>
      <c r="E4285">
        <f t="shared" si="333"/>
        <v>1342008</v>
      </c>
      <c r="F4285" s="28">
        <v>7.5</v>
      </c>
      <c r="G4285" s="28">
        <v>3</v>
      </c>
      <c r="H4285" s="28">
        <v>2</v>
      </c>
      <c r="I4285" s="28">
        <f t="shared" si="330"/>
        <v>0.625</v>
      </c>
      <c r="J4285" s="28">
        <f t="shared" si="331"/>
        <v>0.5</v>
      </c>
      <c r="K4285" s="28">
        <f t="shared" si="332"/>
        <v>0.33333333333333331</v>
      </c>
      <c r="L4285" s="28">
        <f t="shared" si="334"/>
        <v>0.4861111111111111</v>
      </c>
    </row>
    <row r="4286" spans="1:12" ht="15.75" x14ac:dyDescent="0.25">
      <c r="A4286" s="31" t="s">
        <v>231</v>
      </c>
      <c r="B4286" s="30" t="str">
        <f>VLOOKUP(A4286,'Cód dos países'!$A$3:$C$199,2,FALSE)</f>
        <v>PAK</v>
      </c>
      <c r="C4286" s="25">
        <f>VLOOKUP(A4286,'Cód dos países'!$A$3:$C$199,3,FALSE)</f>
        <v>134</v>
      </c>
      <c r="D4286" s="29">
        <v>2009</v>
      </c>
      <c r="E4286">
        <f t="shared" si="333"/>
        <v>1342009</v>
      </c>
      <c r="F4286" s="28">
        <v>7.5</v>
      </c>
      <c r="G4286" s="28">
        <v>3</v>
      </c>
      <c r="H4286" s="28">
        <v>2</v>
      </c>
      <c r="I4286" s="28">
        <f t="shared" si="330"/>
        <v>0.625</v>
      </c>
      <c r="J4286" s="28">
        <f t="shared" si="331"/>
        <v>0.5</v>
      </c>
      <c r="K4286" s="28">
        <f t="shared" si="332"/>
        <v>0.33333333333333331</v>
      </c>
      <c r="L4286" s="28">
        <f t="shared" si="334"/>
        <v>0.4861111111111111</v>
      </c>
    </row>
    <row r="4287" spans="1:12" ht="15.75" x14ac:dyDescent="0.25">
      <c r="A4287" s="31" t="s">
        <v>231</v>
      </c>
      <c r="B4287" s="30" t="str">
        <f>VLOOKUP(A4287,'Cód dos países'!$A$3:$C$199,2,FALSE)</f>
        <v>PAK</v>
      </c>
      <c r="C4287" s="25">
        <f>VLOOKUP(A4287,'Cód dos países'!$A$3:$C$199,3,FALSE)</f>
        <v>134</v>
      </c>
      <c r="D4287" s="29">
        <v>2010</v>
      </c>
      <c r="E4287">
        <f t="shared" si="333"/>
        <v>1342010</v>
      </c>
      <c r="F4287" s="28">
        <v>0.59090909090909094</v>
      </c>
      <c r="G4287" s="28">
        <v>0.58333333333333337</v>
      </c>
      <c r="H4287" s="28">
        <v>0.33333333333333331</v>
      </c>
      <c r="I4287" s="28">
        <f t="shared" si="330"/>
        <v>0.59090909090909094</v>
      </c>
      <c r="J4287" s="28">
        <f t="shared" si="331"/>
        <v>0.58333333333333337</v>
      </c>
      <c r="K4287" s="28">
        <f t="shared" si="332"/>
        <v>0.33333333333333331</v>
      </c>
      <c r="L4287" s="28">
        <f t="shared" si="334"/>
        <v>0.5025252525252526</v>
      </c>
    </row>
    <row r="4288" spans="1:12" ht="15.75" x14ac:dyDescent="0.25">
      <c r="A4288" s="31" t="s">
        <v>231</v>
      </c>
      <c r="B4288" s="30" t="str">
        <f>VLOOKUP(A4288,'Cód dos países'!$A$3:$C$199,2,FALSE)</f>
        <v>PAK</v>
      </c>
      <c r="C4288" s="25">
        <f>VLOOKUP(A4288,'Cód dos países'!$A$3:$C$199,3,FALSE)</f>
        <v>134</v>
      </c>
      <c r="D4288" s="29">
        <v>2011</v>
      </c>
      <c r="E4288">
        <f t="shared" si="333"/>
        <v>1342011</v>
      </c>
      <c r="F4288" s="28">
        <v>0.54545454545454541</v>
      </c>
      <c r="G4288" s="28">
        <v>0.58333333333333337</v>
      </c>
      <c r="H4288" s="28">
        <v>0.33333333333333331</v>
      </c>
      <c r="I4288" s="28">
        <f t="shared" si="330"/>
        <v>0.54545454545454541</v>
      </c>
      <c r="J4288" s="28">
        <f t="shared" si="331"/>
        <v>0.58333333333333337</v>
      </c>
      <c r="K4288" s="28">
        <f t="shared" si="332"/>
        <v>0.33333333333333331</v>
      </c>
      <c r="L4288" s="28">
        <f t="shared" si="334"/>
        <v>0.48737373737373735</v>
      </c>
    </row>
    <row r="4289" spans="1:12" ht="15.75" x14ac:dyDescent="0.25">
      <c r="A4289" s="31" t="s">
        <v>231</v>
      </c>
      <c r="B4289" s="30" t="str">
        <f>VLOOKUP(A4289,'Cód dos países'!$A$3:$C$199,2,FALSE)</f>
        <v>PAK</v>
      </c>
      <c r="C4289" s="25">
        <f>VLOOKUP(A4289,'Cód dos países'!$A$3:$C$199,3,FALSE)</f>
        <v>134</v>
      </c>
      <c r="D4289" s="29">
        <v>2012</v>
      </c>
      <c r="E4289">
        <f t="shared" si="333"/>
        <v>1342012</v>
      </c>
      <c r="F4289" s="28">
        <v>0.5</v>
      </c>
      <c r="G4289" s="28">
        <v>0.58333333333333337</v>
      </c>
      <c r="H4289" s="28">
        <v>0.33333333333333331</v>
      </c>
      <c r="I4289" s="28">
        <f t="shared" si="330"/>
        <v>0.5</v>
      </c>
      <c r="J4289" s="28">
        <f t="shared" si="331"/>
        <v>0.58333333333333337</v>
      </c>
      <c r="K4289" s="28">
        <f t="shared" si="332"/>
        <v>0.33333333333333331</v>
      </c>
      <c r="L4289" s="28">
        <f t="shared" si="334"/>
        <v>0.47222222222222221</v>
      </c>
    </row>
    <row r="4290" spans="1:12" ht="15.75" x14ac:dyDescent="0.25">
      <c r="A4290" s="31" t="s">
        <v>231</v>
      </c>
      <c r="B4290" s="30" t="str">
        <f>VLOOKUP(A4290,'Cód dos países'!$A$3:$C$199,2,FALSE)</f>
        <v>PAK</v>
      </c>
      <c r="C4290" s="25">
        <f>VLOOKUP(A4290,'Cód dos países'!$A$3:$C$199,3,FALSE)</f>
        <v>134</v>
      </c>
      <c r="D4290" s="29">
        <v>2013</v>
      </c>
      <c r="E4290">
        <f t="shared" si="333"/>
        <v>1342013</v>
      </c>
      <c r="F4290" s="28">
        <v>0.54545454545454541</v>
      </c>
      <c r="G4290" s="28">
        <v>0.58333333333333337</v>
      </c>
      <c r="H4290" s="28">
        <v>0.33333333333333331</v>
      </c>
      <c r="I4290" s="28">
        <f t="shared" si="330"/>
        <v>0.54545454545454541</v>
      </c>
      <c r="J4290" s="28">
        <f t="shared" si="331"/>
        <v>0.58333333333333337</v>
      </c>
      <c r="K4290" s="28">
        <f t="shared" si="332"/>
        <v>0.33333333333333331</v>
      </c>
      <c r="L4290" s="28">
        <f t="shared" si="334"/>
        <v>0.48737373737373735</v>
      </c>
    </row>
    <row r="4291" spans="1:12" ht="15.75" x14ac:dyDescent="0.25">
      <c r="A4291" s="31" t="s">
        <v>231</v>
      </c>
      <c r="B4291" s="30" t="str">
        <f>VLOOKUP(A4291,'Cód dos países'!$A$3:$C$199,2,FALSE)</f>
        <v>PAK</v>
      </c>
      <c r="C4291" s="25">
        <f>VLOOKUP(A4291,'Cód dos países'!$A$3:$C$199,3,FALSE)</f>
        <v>134</v>
      </c>
      <c r="D4291" s="29">
        <v>2014</v>
      </c>
      <c r="E4291">
        <f t="shared" si="333"/>
        <v>1342014</v>
      </c>
      <c r="F4291" s="28">
        <v>0.54545454545454541</v>
      </c>
      <c r="G4291" s="28">
        <v>0.5</v>
      </c>
      <c r="H4291" s="28">
        <v>0.33333333333333331</v>
      </c>
      <c r="I4291" s="28">
        <f t="shared" si="330"/>
        <v>0.54545454545454541</v>
      </c>
      <c r="J4291" s="28">
        <f t="shared" si="331"/>
        <v>0.5</v>
      </c>
      <c r="K4291" s="28">
        <f t="shared" si="332"/>
        <v>0.33333333333333331</v>
      </c>
      <c r="L4291" s="28">
        <f t="shared" si="334"/>
        <v>0.45959595959595956</v>
      </c>
    </row>
    <row r="4292" spans="1:12" ht="15.75" x14ac:dyDescent="0.25">
      <c r="A4292" s="31" t="s">
        <v>364</v>
      </c>
      <c r="B4292" s="30" t="str">
        <f>VLOOKUP(A4292,'Cód dos países'!$A$3:$C$199,2,FALSE)</f>
        <v>PCI</v>
      </c>
      <c r="C4292" s="25">
        <f>VLOOKUP(A4292,'Cód dos países'!$A$3:$C$199,3,FALSE)</f>
        <v>135</v>
      </c>
      <c r="D4292" s="29">
        <v>1983</v>
      </c>
      <c r="E4292">
        <f t="shared" si="333"/>
        <v>1351983</v>
      </c>
      <c r="F4292" s="28" t="s">
        <v>433</v>
      </c>
      <c r="G4292" s="28" t="s">
        <v>433</v>
      </c>
      <c r="H4292" s="28" t="s">
        <v>433</v>
      </c>
      <c r="I4292" s="28" t="str">
        <f t="shared" ref="I4292:I4355" si="335">IF(F4292=".","",IF($D4292&gt;2009,F4292,F4292/12))</f>
        <v/>
      </c>
      <c r="J4292" s="28" t="str">
        <f t="shared" ref="J4292:J4355" si="336">IF(G4292=".","",IF($D4292&gt;2009,G4292,G4292/6))</f>
        <v/>
      </c>
      <c r="K4292" s="28" t="str">
        <f t="shared" ref="K4292:K4355" si="337">IF(H4292=".","",IF($D4292&gt;2009,H4292,H4292/6))</f>
        <v/>
      </c>
      <c r="L4292" s="28" t="str">
        <f t="shared" si="334"/>
        <v xml:space="preserve"> </v>
      </c>
    </row>
    <row r="4293" spans="1:12" ht="15.75" x14ac:dyDescent="0.25">
      <c r="A4293" s="31" t="s">
        <v>364</v>
      </c>
      <c r="B4293" s="30" t="str">
        <f>VLOOKUP(A4293,'Cód dos países'!$A$3:$C$199,2,FALSE)</f>
        <v>PCI</v>
      </c>
      <c r="C4293" s="25">
        <f>VLOOKUP(A4293,'Cód dos países'!$A$3:$C$199,3,FALSE)</f>
        <v>135</v>
      </c>
      <c r="D4293" s="29">
        <v>1984</v>
      </c>
      <c r="E4293">
        <f t="shared" ref="E4293:E4356" si="338">C4293*10000+D4293</f>
        <v>1351984</v>
      </c>
      <c r="F4293" s="28" t="s">
        <v>433</v>
      </c>
      <c r="G4293" s="28" t="s">
        <v>433</v>
      </c>
      <c r="H4293" s="28" t="s">
        <v>433</v>
      </c>
      <c r="I4293" s="28" t="str">
        <f t="shared" si="335"/>
        <v/>
      </c>
      <c r="J4293" s="28" t="str">
        <f t="shared" si="336"/>
        <v/>
      </c>
      <c r="K4293" s="28" t="str">
        <f t="shared" si="337"/>
        <v/>
      </c>
      <c r="L4293" s="28" t="str">
        <f t="shared" si="334"/>
        <v xml:space="preserve"> </v>
      </c>
    </row>
    <row r="4294" spans="1:12" ht="15.75" x14ac:dyDescent="0.25">
      <c r="A4294" s="31" t="s">
        <v>364</v>
      </c>
      <c r="B4294" s="30" t="str">
        <f>VLOOKUP(A4294,'Cód dos países'!$A$3:$C$199,2,FALSE)</f>
        <v>PCI</v>
      </c>
      <c r="C4294" s="25">
        <f>VLOOKUP(A4294,'Cód dos países'!$A$3:$C$199,3,FALSE)</f>
        <v>135</v>
      </c>
      <c r="D4294" s="29">
        <v>1985</v>
      </c>
      <c r="E4294">
        <f t="shared" si="338"/>
        <v>1351985</v>
      </c>
      <c r="F4294" s="28" t="s">
        <v>433</v>
      </c>
      <c r="G4294" s="28" t="s">
        <v>433</v>
      </c>
      <c r="H4294" s="28" t="s">
        <v>433</v>
      </c>
      <c r="I4294" s="28" t="str">
        <f t="shared" si="335"/>
        <v/>
      </c>
      <c r="J4294" s="28" t="str">
        <f t="shared" si="336"/>
        <v/>
      </c>
      <c r="K4294" s="28" t="str">
        <f t="shared" si="337"/>
        <v/>
      </c>
      <c r="L4294" s="28" t="str">
        <f t="shared" si="334"/>
        <v xml:space="preserve"> </v>
      </c>
    </row>
    <row r="4295" spans="1:12" ht="15.75" x14ac:dyDescent="0.25">
      <c r="A4295" s="31" t="s">
        <v>364</v>
      </c>
      <c r="B4295" s="30" t="str">
        <f>VLOOKUP(A4295,'Cód dos países'!$A$3:$C$199,2,FALSE)</f>
        <v>PCI</v>
      </c>
      <c r="C4295" s="25">
        <f>VLOOKUP(A4295,'Cód dos países'!$A$3:$C$199,3,FALSE)</f>
        <v>135</v>
      </c>
      <c r="D4295" s="29">
        <v>1986</v>
      </c>
      <c r="E4295">
        <f t="shared" si="338"/>
        <v>1351986</v>
      </c>
      <c r="F4295" s="28" t="s">
        <v>433</v>
      </c>
      <c r="G4295" s="28" t="s">
        <v>433</v>
      </c>
      <c r="H4295" s="28" t="s">
        <v>433</v>
      </c>
      <c r="I4295" s="28" t="str">
        <f t="shared" si="335"/>
        <v/>
      </c>
      <c r="J4295" s="28" t="str">
        <f t="shared" si="336"/>
        <v/>
      </c>
      <c r="K4295" s="28" t="str">
        <f t="shared" si="337"/>
        <v/>
      </c>
      <c r="L4295" s="28" t="str">
        <f t="shared" si="334"/>
        <v xml:space="preserve"> </v>
      </c>
    </row>
    <row r="4296" spans="1:12" ht="15.75" x14ac:dyDescent="0.25">
      <c r="A4296" s="31" t="s">
        <v>364</v>
      </c>
      <c r="B4296" s="30" t="str">
        <f>VLOOKUP(A4296,'Cód dos países'!$A$3:$C$199,2,FALSE)</f>
        <v>PCI</v>
      </c>
      <c r="C4296" s="25">
        <f>VLOOKUP(A4296,'Cód dos países'!$A$3:$C$199,3,FALSE)</f>
        <v>135</v>
      </c>
      <c r="D4296" s="29">
        <v>1987</v>
      </c>
      <c r="E4296">
        <f t="shared" si="338"/>
        <v>1351987</v>
      </c>
      <c r="F4296" s="28" t="s">
        <v>433</v>
      </c>
      <c r="G4296" s="28" t="s">
        <v>433</v>
      </c>
      <c r="H4296" s="28" t="s">
        <v>433</v>
      </c>
      <c r="I4296" s="28" t="str">
        <f t="shared" si="335"/>
        <v/>
      </c>
      <c r="J4296" s="28" t="str">
        <f t="shared" si="336"/>
        <v/>
      </c>
      <c r="K4296" s="28" t="str">
        <f t="shared" si="337"/>
        <v/>
      </c>
      <c r="L4296" s="28" t="str">
        <f t="shared" si="334"/>
        <v xml:space="preserve"> </v>
      </c>
    </row>
    <row r="4297" spans="1:12" ht="15.75" x14ac:dyDescent="0.25">
      <c r="A4297" s="31" t="s">
        <v>364</v>
      </c>
      <c r="B4297" s="30" t="str">
        <f>VLOOKUP(A4297,'Cód dos países'!$A$3:$C$199,2,FALSE)</f>
        <v>PCI</v>
      </c>
      <c r="C4297" s="25">
        <f>VLOOKUP(A4297,'Cód dos países'!$A$3:$C$199,3,FALSE)</f>
        <v>135</v>
      </c>
      <c r="D4297" s="29">
        <v>1988</v>
      </c>
      <c r="E4297">
        <f t="shared" si="338"/>
        <v>1351988</v>
      </c>
      <c r="F4297" s="28" t="s">
        <v>433</v>
      </c>
      <c r="G4297" s="28" t="s">
        <v>433</v>
      </c>
      <c r="H4297" s="28" t="s">
        <v>433</v>
      </c>
      <c r="I4297" s="28" t="str">
        <f t="shared" si="335"/>
        <v/>
      </c>
      <c r="J4297" s="28" t="str">
        <f t="shared" si="336"/>
        <v/>
      </c>
      <c r="K4297" s="28" t="str">
        <f t="shared" si="337"/>
        <v/>
      </c>
      <c r="L4297" s="28" t="str">
        <f t="shared" ref="L4297:L4360" si="339">IF(AND(I4297="",J4297="",K4297="")," ",IFERROR((1/3)*I4297+(1/3)*J4297+(1/3)*K4297,""))</f>
        <v xml:space="preserve"> </v>
      </c>
    </row>
    <row r="4298" spans="1:12" ht="15.75" x14ac:dyDescent="0.25">
      <c r="A4298" s="31" t="s">
        <v>364</v>
      </c>
      <c r="B4298" s="30" t="str">
        <f>VLOOKUP(A4298,'Cód dos países'!$A$3:$C$199,2,FALSE)</f>
        <v>PCI</v>
      </c>
      <c r="C4298" s="25">
        <f>VLOOKUP(A4298,'Cód dos países'!$A$3:$C$199,3,FALSE)</f>
        <v>135</v>
      </c>
      <c r="D4298" s="29">
        <v>1989</v>
      </c>
      <c r="E4298">
        <f t="shared" si="338"/>
        <v>1351989</v>
      </c>
      <c r="F4298" s="28" t="s">
        <v>433</v>
      </c>
      <c r="G4298" s="28" t="s">
        <v>433</v>
      </c>
      <c r="H4298" s="28" t="s">
        <v>433</v>
      </c>
      <c r="I4298" s="28" t="str">
        <f t="shared" si="335"/>
        <v/>
      </c>
      <c r="J4298" s="28" t="str">
        <f t="shared" si="336"/>
        <v/>
      </c>
      <c r="K4298" s="28" t="str">
        <f t="shared" si="337"/>
        <v/>
      </c>
      <c r="L4298" s="28" t="str">
        <f t="shared" si="339"/>
        <v xml:space="preserve"> </v>
      </c>
    </row>
    <row r="4299" spans="1:12" ht="15.75" x14ac:dyDescent="0.25">
      <c r="A4299" s="31" t="s">
        <v>364</v>
      </c>
      <c r="B4299" s="30" t="str">
        <f>VLOOKUP(A4299,'Cód dos países'!$A$3:$C$199,2,FALSE)</f>
        <v>PCI</v>
      </c>
      <c r="C4299" s="25">
        <f>VLOOKUP(A4299,'Cód dos países'!$A$3:$C$199,3,FALSE)</f>
        <v>135</v>
      </c>
      <c r="D4299" s="29">
        <v>1990</v>
      </c>
      <c r="E4299">
        <f t="shared" si="338"/>
        <v>1351990</v>
      </c>
      <c r="F4299" s="28" t="s">
        <v>433</v>
      </c>
      <c r="G4299" s="28" t="s">
        <v>433</v>
      </c>
      <c r="H4299" s="28" t="s">
        <v>433</v>
      </c>
      <c r="I4299" s="28" t="str">
        <f t="shared" si="335"/>
        <v/>
      </c>
      <c r="J4299" s="28" t="str">
        <f t="shared" si="336"/>
        <v/>
      </c>
      <c r="K4299" s="28" t="str">
        <f t="shared" si="337"/>
        <v/>
      </c>
      <c r="L4299" s="28" t="str">
        <f t="shared" si="339"/>
        <v xml:space="preserve"> </v>
      </c>
    </row>
    <row r="4300" spans="1:12" ht="15.75" x14ac:dyDescent="0.25">
      <c r="A4300" s="31" t="s">
        <v>364</v>
      </c>
      <c r="B4300" s="30" t="str">
        <f>VLOOKUP(A4300,'Cód dos países'!$A$3:$C$199,2,FALSE)</f>
        <v>PCI</v>
      </c>
      <c r="C4300" s="25">
        <f>VLOOKUP(A4300,'Cód dos países'!$A$3:$C$199,3,FALSE)</f>
        <v>135</v>
      </c>
      <c r="D4300" s="29">
        <v>1991</v>
      </c>
      <c r="E4300">
        <f t="shared" si="338"/>
        <v>1351991</v>
      </c>
      <c r="F4300" s="28" t="s">
        <v>433</v>
      </c>
      <c r="G4300" s="28" t="s">
        <v>433</v>
      </c>
      <c r="H4300" s="28" t="s">
        <v>433</v>
      </c>
      <c r="I4300" s="28" t="str">
        <f t="shared" si="335"/>
        <v/>
      </c>
      <c r="J4300" s="28" t="str">
        <f t="shared" si="336"/>
        <v/>
      </c>
      <c r="K4300" s="28" t="str">
        <f t="shared" si="337"/>
        <v/>
      </c>
      <c r="L4300" s="28" t="str">
        <f t="shared" si="339"/>
        <v xml:space="preserve"> </v>
      </c>
    </row>
    <row r="4301" spans="1:12" ht="15.75" x14ac:dyDescent="0.25">
      <c r="A4301" s="31" t="s">
        <v>364</v>
      </c>
      <c r="B4301" s="30" t="str">
        <f>VLOOKUP(A4301,'Cód dos países'!$A$3:$C$199,2,FALSE)</f>
        <v>PCI</v>
      </c>
      <c r="C4301" s="25">
        <f>VLOOKUP(A4301,'Cód dos países'!$A$3:$C$199,3,FALSE)</f>
        <v>135</v>
      </c>
      <c r="D4301" s="29">
        <v>1992</v>
      </c>
      <c r="E4301">
        <f t="shared" si="338"/>
        <v>1351992</v>
      </c>
      <c r="F4301" s="28" t="s">
        <v>433</v>
      </c>
      <c r="G4301" s="28" t="s">
        <v>433</v>
      </c>
      <c r="H4301" s="28" t="s">
        <v>433</v>
      </c>
      <c r="I4301" s="28" t="str">
        <f t="shared" si="335"/>
        <v/>
      </c>
      <c r="J4301" s="28" t="str">
        <f t="shared" si="336"/>
        <v/>
      </c>
      <c r="K4301" s="28" t="str">
        <f t="shared" si="337"/>
        <v/>
      </c>
      <c r="L4301" s="28" t="str">
        <f t="shared" si="339"/>
        <v xml:space="preserve"> </v>
      </c>
    </row>
    <row r="4302" spans="1:12" ht="15.75" x14ac:dyDescent="0.25">
      <c r="A4302" s="31" t="s">
        <v>364</v>
      </c>
      <c r="B4302" s="30" t="str">
        <f>VLOOKUP(A4302,'Cód dos países'!$A$3:$C$199,2,FALSE)</f>
        <v>PCI</v>
      </c>
      <c r="C4302" s="25">
        <f>VLOOKUP(A4302,'Cód dos países'!$A$3:$C$199,3,FALSE)</f>
        <v>135</v>
      </c>
      <c r="D4302" s="29">
        <v>1993</v>
      </c>
      <c r="E4302">
        <f t="shared" si="338"/>
        <v>1351993</v>
      </c>
      <c r="F4302" s="28" t="s">
        <v>433</v>
      </c>
      <c r="G4302" s="28" t="s">
        <v>433</v>
      </c>
      <c r="H4302" s="28" t="s">
        <v>433</v>
      </c>
      <c r="I4302" s="28" t="str">
        <f t="shared" si="335"/>
        <v/>
      </c>
      <c r="J4302" s="28" t="str">
        <f t="shared" si="336"/>
        <v/>
      </c>
      <c r="K4302" s="28" t="str">
        <f t="shared" si="337"/>
        <v/>
      </c>
      <c r="L4302" s="28" t="str">
        <f t="shared" si="339"/>
        <v xml:space="preserve"> </v>
      </c>
    </row>
    <row r="4303" spans="1:12" ht="15.75" x14ac:dyDescent="0.25">
      <c r="A4303" s="31" t="s">
        <v>364</v>
      </c>
      <c r="B4303" s="30" t="str">
        <f>VLOOKUP(A4303,'Cód dos países'!$A$3:$C$199,2,FALSE)</f>
        <v>PCI</v>
      </c>
      <c r="C4303" s="25">
        <f>VLOOKUP(A4303,'Cód dos países'!$A$3:$C$199,3,FALSE)</f>
        <v>135</v>
      </c>
      <c r="D4303" s="29">
        <v>1994</v>
      </c>
      <c r="E4303">
        <f t="shared" si="338"/>
        <v>1351994</v>
      </c>
      <c r="F4303" s="28" t="s">
        <v>433</v>
      </c>
      <c r="G4303" s="28" t="s">
        <v>433</v>
      </c>
      <c r="H4303" s="28" t="s">
        <v>433</v>
      </c>
      <c r="I4303" s="28" t="str">
        <f t="shared" si="335"/>
        <v/>
      </c>
      <c r="J4303" s="28" t="str">
        <f t="shared" si="336"/>
        <v/>
      </c>
      <c r="K4303" s="28" t="str">
        <f t="shared" si="337"/>
        <v/>
      </c>
      <c r="L4303" s="28" t="str">
        <f t="shared" si="339"/>
        <v xml:space="preserve"> </v>
      </c>
    </row>
    <row r="4304" spans="1:12" ht="15.75" x14ac:dyDescent="0.25">
      <c r="A4304" s="31" t="s">
        <v>364</v>
      </c>
      <c r="B4304" s="30" t="str">
        <f>VLOOKUP(A4304,'Cód dos países'!$A$3:$C$199,2,FALSE)</f>
        <v>PCI</v>
      </c>
      <c r="C4304" s="25">
        <f>VLOOKUP(A4304,'Cód dos países'!$A$3:$C$199,3,FALSE)</f>
        <v>135</v>
      </c>
      <c r="D4304" s="29">
        <v>1995</v>
      </c>
      <c r="E4304">
        <f t="shared" si="338"/>
        <v>1351995</v>
      </c>
      <c r="F4304" s="28" t="s">
        <v>433</v>
      </c>
      <c r="G4304" s="28" t="s">
        <v>433</v>
      </c>
      <c r="H4304" s="28" t="s">
        <v>433</v>
      </c>
      <c r="I4304" s="28" t="str">
        <f t="shared" si="335"/>
        <v/>
      </c>
      <c r="J4304" s="28" t="str">
        <f t="shared" si="336"/>
        <v/>
      </c>
      <c r="K4304" s="28" t="str">
        <f t="shared" si="337"/>
        <v/>
      </c>
      <c r="L4304" s="28" t="str">
        <f t="shared" si="339"/>
        <v xml:space="preserve"> </v>
      </c>
    </row>
    <row r="4305" spans="1:12" ht="15.75" x14ac:dyDescent="0.25">
      <c r="A4305" s="31" t="s">
        <v>364</v>
      </c>
      <c r="B4305" s="30" t="str">
        <f>VLOOKUP(A4305,'Cód dos países'!$A$3:$C$199,2,FALSE)</f>
        <v>PCI</v>
      </c>
      <c r="C4305" s="25">
        <f>VLOOKUP(A4305,'Cód dos países'!$A$3:$C$199,3,FALSE)</f>
        <v>135</v>
      </c>
      <c r="D4305" s="29">
        <v>1996</v>
      </c>
      <c r="E4305">
        <f t="shared" si="338"/>
        <v>1351996</v>
      </c>
      <c r="F4305" s="28" t="s">
        <v>433</v>
      </c>
      <c r="G4305" s="28" t="s">
        <v>433</v>
      </c>
      <c r="H4305" s="28" t="s">
        <v>433</v>
      </c>
      <c r="I4305" s="28" t="str">
        <f t="shared" si="335"/>
        <v/>
      </c>
      <c r="J4305" s="28" t="str">
        <f t="shared" si="336"/>
        <v/>
      </c>
      <c r="K4305" s="28" t="str">
        <f t="shared" si="337"/>
        <v/>
      </c>
      <c r="L4305" s="28" t="str">
        <f t="shared" si="339"/>
        <v xml:space="preserve"> </v>
      </c>
    </row>
    <row r="4306" spans="1:12" ht="15.75" x14ac:dyDescent="0.25">
      <c r="A4306" s="31" t="s">
        <v>364</v>
      </c>
      <c r="B4306" s="30" t="str">
        <f>VLOOKUP(A4306,'Cód dos países'!$A$3:$C$199,2,FALSE)</f>
        <v>PCI</v>
      </c>
      <c r="C4306" s="25">
        <f>VLOOKUP(A4306,'Cód dos países'!$A$3:$C$199,3,FALSE)</f>
        <v>135</v>
      </c>
      <c r="D4306" s="29">
        <v>1997</v>
      </c>
      <c r="E4306">
        <f t="shared" si="338"/>
        <v>1351997</v>
      </c>
      <c r="F4306" s="28" t="s">
        <v>433</v>
      </c>
      <c r="G4306" s="28" t="s">
        <v>433</v>
      </c>
      <c r="H4306" s="28" t="s">
        <v>433</v>
      </c>
      <c r="I4306" s="28" t="str">
        <f t="shared" si="335"/>
        <v/>
      </c>
      <c r="J4306" s="28" t="str">
        <f t="shared" si="336"/>
        <v/>
      </c>
      <c r="K4306" s="28" t="str">
        <f t="shared" si="337"/>
        <v/>
      </c>
      <c r="L4306" s="28" t="str">
        <f t="shared" si="339"/>
        <v xml:space="preserve"> </v>
      </c>
    </row>
    <row r="4307" spans="1:12" ht="15.75" x14ac:dyDescent="0.25">
      <c r="A4307" s="31" t="s">
        <v>364</v>
      </c>
      <c r="B4307" s="30" t="str">
        <f>VLOOKUP(A4307,'Cód dos países'!$A$3:$C$199,2,FALSE)</f>
        <v>PCI</v>
      </c>
      <c r="C4307" s="25">
        <f>VLOOKUP(A4307,'Cód dos países'!$A$3:$C$199,3,FALSE)</f>
        <v>135</v>
      </c>
      <c r="D4307" s="29">
        <v>1998</v>
      </c>
      <c r="E4307">
        <f t="shared" si="338"/>
        <v>1351998</v>
      </c>
      <c r="F4307" s="28" t="s">
        <v>433</v>
      </c>
      <c r="G4307" s="28" t="s">
        <v>433</v>
      </c>
      <c r="H4307" s="28" t="s">
        <v>433</v>
      </c>
      <c r="I4307" s="28" t="str">
        <f t="shared" si="335"/>
        <v/>
      </c>
      <c r="J4307" s="28" t="str">
        <f t="shared" si="336"/>
        <v/>
      </c>
      <c r="K4307" s="28" t="str">
        <f t="shared" si="337"/>
        <v/>
      </c>
      <c r="L4307" s="28" t="str">
        <f t="shared" si="339"/>
        <v xml:space="preserve"> </v>
      </c>
    </row>
    <row r="4308" spans="1:12" ht="15.75" x14ac:dyDescent="0.25">
      <c r="A4308" s="31" t="s">
        <v>364</v>
      </c>
      <c r="B4308" s="30" t="str">
        <f>VLOOKUP(A4308,'Cód dos países'!$A$3:$C$199,2,FALSE)</f>
        <v>PCI</v>
      </c>
      <c r="C4308" s="25">
        <f>VLOOKUP(A4308,'Cód dos países'!$A$3:$C$199,3,FALSE)</f>
        <v>135</v>
      </c>
      <c r="D4308" s="29">
        <v>1999</v>
      </c>
      <c r="E4308">
        <f t="shared" si="338"/>
        <v>1351999</v>
      </c>
      <c r="F4308" s="28" t="s">
        <v>433</v>
      </c>
      <c r="G4308" s="28" t="s">
        <v>433</v>
      </c>
      <c r="H4308" s="28" t="s">
        <v>433</v>
      </c>
      <c r="I4308" s="28" t="str">
        <f t="shared" si="335"/>
        <v/>
      </c>
      <c r="J4308" s="28" t="str">
        <f t="shared" si="336"/>
        <v/>
      </c>
      <c r="K4308" s="28" t="str">
        <f t="shared" si="337"/>
        <v/>
      </c>
      <c r="L4308" s="28" t="str">
        <f t="shared" si="339"/>
        <v xml:space="preserve"> </v>
      </c>
    </row>
    <row r="4309" spans="1:12" ht="15.75" x14ac:dyDescent="0.25">
      <c r="A4309" s="31" t="s">
        <v>364</v>
      </c>
      <c r="B4309" s="30" t="str">
        <f>VLOOKUP(A4309,'Cód dos países'!$A$3:$C$199,2,FALSE)</f>
        <v>PCI</v>
      </c>
      <c r="C4309" s="25">
        <f>VLOOKUP(A4309,'Cód dos países'!$A$3:$C$199,3,FALSE)</f>
        <v>135</v>
      </c>
      <c r="D4309" s="29">
        <v>2000</v>
      </c>
      <c r="E4309">
        <f t="shared" si="338"/>
        <v>1352000</v>
      </c>
      <c r="F4309" s="28" t="s">
        <v>433</v>
      </c>
      <c r="G4309" s="28" t="s">
        <v>433</v>
      </c>
      <c r="H4309" s="28" t="s">
        <v>433</v>
      </c>
      <c r="I4309" s="28" t="str">
        <f t="shared" si="335"/>
        <v/>
      </c>
      <c r="J4309" s="28" t="str">
        <f t="shared" si="336"/>
        <v/>
      </c>
      <c r="K4309" s="28" t="str">
        <f t="shared" si="337"/>
        <v/>
      </c>
      <c r="L4309" s="28" t="str">
        <f t="shared" si="339"/>
        <v xml:space="preserve"> </v>
      </c>
    </row>
    <row r="4310" spans="1:12" ht="15.75" x14ac:dyDescent="0.25">
      <c r="A4310" s="31" t="s">
        <v>364</v>
      </c>
      <c r="B4310" s="30" t="str">
        <f>VLOOKUP(A4310,'Cód dos países'!$A$3:$C$199,2,FALSE)</f>
        <v>PCI</v>
      </c>
      <c r="C4310" s="25">
        <f>VLOOKUP(A4310,'Cód dos países'!$A$3:$C$199,3,FALSE)</f>
        <v>135</v>
      </c>
      <c r="D4310" s="29">
        <v>2001</v>
      </c>
      <c r="E4310">
        <f t="shared" si="338"/>
        <v>1352001</v>
      </c>
      <c r="F4310" s="28" t="s">
        <v>433</v>
      </c>
      <c r="G4310" s="28" t="s">
        <v>433</v>
      </c>
      <c r="H4310" s="28" t="s">
        <v>433</v>
      </c>
      <c r="I4310" s="28" t="str">
        <f t="shared" si="335"/>
        <v/>
      </c>
      <c r="J4310" s="28" t="str">
        <f t="shared" si="336"/>
        <v/>
      </c>
      <c r="K4310" s="28" t="str">
        <f t="shared" si="337"/>
        <v/>
      </c>
      <c r="L4310" s="28" t="str">
        <f t="shared" si="339"/>
        <v xml:space="preserve"> </v>
      </c>
    </row>
    <row r="4311" spans="1:12" ht="15.75" x14ac:dyDescent="0.25">
      <c r="A4311" s="31" t="s">
        <v>364</v>
      </c>
      <c r="B4311" s="30" t="str">
        <f>VLOOKUP(A4311,'Cód dos países'!$A$3:$C$199,2,FALSE)</f>
        <v>PCI</v>
      </c>
      <c r="C4311" s="25">
        <f>VLOOKUP(A4311,'Cód dos países'!$A$3:$C$199,3,FALSE)</f>
        <v>135</v>
      </c>
      <c r="D4311" s="29">
        <v>2002</v>
      </c>
      <c r="E4311">
        <f t="shared" si="338"/>
        <v>1352002</v>
      </c>
      <c r="F4311" s="28" t="s">
        <v>433</v>
      </c>
      <c r="G4311" s="28" t="s">
        <v>433</v>
      </c>
      <c r="H4311" s="28" t="s">
        <v>433</v>
      </c>
      <c r="I4311" s="28" t="str">
        <f t="shared" si="335"/>
        <v/>
      </c>
      <c r="J4311" s="28" t="str">
        <f t="shared" si="336"/>
        <v/>
      </c>
      <c r="K4311" s="28" t="str">
        <f t="shared" si="337"/>
        <v/>
      </c>
      <c r="L4311" s="28" t="str">
        <f t="shared" si="339"/>
        <v xml:space="preserve"> </v>
      </c>
    </row>
    <row r="4312" spans="1:12" ht="15.75" x14ac:dyDescent="0.25">
      <c r="A4312" s="31" t="s">
        <v>364</v>
      </c>
      <c r="B4312" s="30" t="str">
        <f>VLOOKUP(A4312,'Cód dos países'!$A$3:$C$199,2,FALSE)</f>
        <v>PCI</v>
      </c>
      <c r="C4312" s="25">
        <f>VLOOKUP(A4312,'Cód dos países'!$A$3:$C$199,3,FALSE)</f>
        <v>135</v>
      </c>
      <c r="D4312" s="29">
        <v>2003</v>
      </c>
      <c r="E4312">
        <f t="shared" si="338"/>
        <v>1352003</v>
      </c>
      <c r="F4312" s="28" t="s">
        <v>433</v>
      </c>
      <c r="G4312" s="28" t="s">
        <v>433</v>
      </c>
      <c r="H4312" s="28" t="s">
        <v>433</v>
      </c>
      <c r="I4312" s="28" t="str">
        <f t="shared" si="335"/>
        <v/>
      </c>
      <c r="J4312" s="28" t="str">
        <f t="shared" si="336"/>
        <v/>
      </c>
      <c r="K4312" s="28" t="str">
        <f t="shared" si="337"/>
        <v/>
      </c>
      <c r="L4312" s="28" t="str">
        <f t="shared" si="339"/>
        <v xml:space="preserve"> </v>
      </c>
    </row>
    <row r="4313" spans="1:12" ht="15.75" x14ac:dyDescent="0.25">
      <c r="A4313" s="31" t="s">
        <v>364</v>
      </c>
      <c r="B4313" s="30" t="str">
        <f>VLOOKUP(A4313,'Cód dos países'!$A$3:$C$199,2,FALSE)</f>
        <v>PCI</v>
      </c>
      <c r="C4313" s="25">
        <f>VLOOKUP(A4313,'Cód dos países'!$A$3:$C$199,3,FALSE)</f>
        <v>135</v>
      </c>
      <c r="D4313" s="29">
        <v>2004</v>
      </c>
      <c r="E4313">
        <f t="shared" si="338"/>
        <v>1352004</v>
      </c>
      <c r="F4313" s="28" t="s">
        <v>433</v>
      </c>
      <c r="G4313" s="28" t="s">
        <v>433</v>
      </c>
      <c r="H4313" s="28" t="s">
        <v>433</v>
      </c>
      <c r="I4313" s="28" t="str">
        <f t="shared" si="335"/>
        <v/>
      </c>
      <c r="J4313" s="28" t="str">
        <f t="shared" si="336"/>
        <v/>
      </c>
      <c r="K4313" s="28" t="str">
        <f t="shared" si="337"/>
        <v/>
      </c>
      <c r="L4313" s="28" t="str">
        <f t="shared" si="339"/>
        <v xml:space="preserve"> </v>
      </c>
    </row>
    <row r="4314" spans="1:12" ht="15.75" x14ac:dyDescent="0.25">
      <c r="A4314" s="31" t="s">
        <v>364</v>
      </c>
      <c r="B4314" s="30" t="str">
        <f>VLOOKUP(A4314,'Cód dos países'!$A$3:$C$199,2,FALSE)</f>
        <v>PCI</v>
      </c>
      <c r="C4314" s="25">
        <f>VLOOKUP(A4314,'Cód dos países'!$A$3:$C$199,3,FALSE)</f>
        <v>135</v>
      </c>
      <c r="D4314" s="29">
        <v>2005</v>
      </c>
      <c r="E4314">
        <f t="shared" si="338"/>
        <v>1352005</v>
      </c>
      <c r="F4314" s="28" t="s">
        <v>433</v>
      </c>
      <c r="G4314" s="28" t="s">
        <v>433</v>
      </c>
      <c r="H4314" s="28" t="s">
        <v>433</v>
      </c>
      <c r="I4314" s="28" t="str">
        <f t="shared" si="335"/>
        <v/>
      </c>
      <c r="J4314" s="28" t="str">
        <f t="shared" si="336"/>
        <v/>
      </c>
      <c r="K4314" s="28" t="str">
        <f t="shared" si="337"/>
        <v/>
      </c>
      <c r="L4314" s="28" t="str">
        <f t="shared" si="339"/>
        <v xml:space="preserve"> </v>
      </c>
    </row>
    <row r="4315" spans="1:12" ht="15.75" x14ac:dyDescent="0.25">
      <c r="A4315" s="31" t="s">
        <v>364</v>
      </c>
      <c r="B4315" s="30" t="str">
        <f>VLOOKUP(A4315,'Cód dos países'!$A$3:$C$199,2,FALSE)</f>
        <v>PCI</v>
      </c>
      <c r="C4315" s="25">
        <f>VLOOKUP(A4315,'Cód dos países'!$A$3:$C$199,3,FALSE)</f>
        <v>135</v>
      </c>
      <c r="D4315" s="29">
        <v>2006</v>
      </c>
      <c r="E4315">
        <f t="shared" si="338"/>
        <v>1352006</v>
      </c>
      <c r="F4315" s="28" t="s">
        <v>433</v>
      </c>
      <c r="G4315" s="28" t="s">
        <v>433</v>
      </c>
      <c r="H4315" s="28" t="s">
        <v>433</v>
      </c>
      <c r="I4315" s="28" t="str">
        <f t="shared" si="335"/>
        <v/>
      </c>
      <c r="J4315" s="28" t="str">
        <f t="shared" si="336"/>
        <v/>
      </c>
      <c r="K4315" s="28" t="str">
        <f t="shared" si="337"/>
        <v/>
      </c>
      <c r="L4315" s="28" t="str">
        <f t="shared" si="339"/>
        <v xml:space="preserve"> </v>
      </c>
    </row>
    <row r="4316" spans="1:12" ht="15.75" x14ac:dyDescent="0.25">
      <c r="A4316" s="31" t="s">
        <v>364</v>
      </c>
      <c r="B4316" s="30" t="str">
        <f>VLOOKUP(A4316,'Cód dos países'!$A$3:$C$199,2,FALSE)</f>
        <v>PCI</v>
      </c>
      <c r="C4316" s="25">
        <f>VLOOKUP(A4316,'Cód dos países'!$A$3:$C$199,3,FALSE)</f>
        <v>135</v>
      </c>
      <c r="D4316" s="29">
        <v>2007</v>
      </c>
      <c r="E4316">
        <f t="shared" si="338"/>
        <v>1352007</v>
      </c>
      <c r="F4316" s="28" t="s">
        <v>433</v>
      </c>
      <c r="G4316" s="28" t="s">
        <v>433</v>
      </c>
      <c r="H4316" s="28" t="s">
        <v>433</v>
      </c>
      <c r="I4316" s="28" t="str">
        <f t="shared" si="335"/>
        <v/>
      </c>
      <c r="J4316" s="28" t="str">
        <f t="shared" si="336"/>
        <v/>
      </c>
      <c r="K4316" s="28" t="str">
        <f t="shared" si="337"/>
        <v/>
      </c>
      <c r="L4316" s="28" t="str">
        <f t="shared" si="339"/>
        <v xml:space="preserve"> </v>
      </c>
    </row>
    <row r="4317" spans="1:12" ht="15.75" x14ac:dyDescent="0.25">
      <c r="A4317" s="31" t="s">
        <v>364</v>
      </c>
      <c r="B4317" s="30" t="str">
        <f>VLOOKUP(A4317,'Cód dos países'!$A$3:$C$199,2,FALSE)</f>
        <v>PCI</v>
      </c>
      <c r="C4317" s="25">
        <f>VLOOKUP(A4317,'Cód dos países'!$A$3:$C$199,3,FALSE)</f>
        <v>135</v>
      </c>
      <c r="D4317" s="29">
        <v>2008</v>
      </c>
      <c r="E4317">
        <f t="shared" si="338"/>
        <v>1352008</v>
      </c>
      <c r="F4317" s="28" t="s">
        <v>433</v>
      </c>
      <c r="G4317" s="28" t="s">
        <v>433</v>
      </c>
      <c r="H4317" s="28" t="s">
        <v>433</v>
      </c>
      <c r="I4317" s="28" t="str">
        <f t="shared" si="335"/>
        <v/>
      </c>
      <c r="J4317" s="28" t="str">
        <f t="shared" si="336"/>
        <v/>
      </c>
      <c r="K4317" s="28" t="str">
        <f t="shared" si="337"/>
        <v/>
      </c>
      <c r="L4317" s="28" t="str">
        <f t="shared" si="339"/>
        <v xml:space="preserve"> </v>
      </c>
    </row>
    <row r="4318" spans="1:12" ht="15.75" x14ac:dyDescent="0.25">
      <c r="A4318" s="31" t="s">
        <v>364</v>
      </c>
      <c r="B4318" s="30" t="str">
        <f>VLOOKUP(A4318,'Cód dos países'!$A$3:$C$199,2,FALSE)</f>
        <v>PCI</v>
      </c>
      <c r="C4318" s="25">
        <f>VLOOKUP(A4318,'Cód dos países'!$A$3:$C$199,3,FALSE)</f>
        <v>135</v>
      </c>
      <c r="D4318" s="29">
        <v>2009</v>
      </c>
      <c r="E4318">
        <f t="shared" si="338"/>
        <v>1352009</v>
      </c>
      <c r="F4318" s="28" t="s">
        <v>433</v>
      </c>
      <c r="G4318" s="28" t="s">
        <v>433</v>
      </c>
      <c r="H4318" s="28" t="s">
        <v>433</v>
      </c>
      <c r="I4318" s="28" t="str">
        <f t="shared" si="335"/>
        <v/>
      </c>
      <c r="J4318" s="28" t="str">
        <f t="shared" si="336"/>
        <v/>
      </c>
      <c r="K4318" s="28" t="str">
        <f t="shared" si="337"/>
        <v/>
      </c>
      <c r="L4318" s="28" t="str">
        <f t="shared" si="339"/>
        <v xml:space="preserve"> </v>
      </c>
    </row>
    <row r="4319" spans="1:12" ht="15.75" x14ac:dyDescent="0.25">
      <c r="A4319" s="31" t="s">
        <v>364</v>
      </c>
      <c r="B4319" s="30" t="str">
        <f>VLOOKUP(A4319,'Cód dos países'!$A$3:$C$199,2,FALSE)</f>
        <v>PCI</v>
      </c>
      <c r="C4319" s="25">
        <f>VLOOKUP(A4319,'Cód dos países'!$A$3:$C$199,3,FALSE)</f>
        <v>135</v>
      </c>
      <c r="D4319" s="29">
        <v>2010</v>
      </c>
      <c r="E4319">
        <f t="shared" si="338"/>
        <v>1352010</v>
      </c>
      <c r="F4319" s="28" t="s">
        <v>433</v>
      </c>
      <c r="G4319" s="28" t="s">
        <v>433</v>
      </c>
      <c r="H4319" s="28" t="s">
        <v>433</v>
      </c>
      <c r="I4319" s="28" t="str">
        <f t="shared" si="335"/>
        <v/>
      </c>
      <c r="J4319" s="28" t="str">
        <f t="shared" si="336"/>
        <v/>
      </c>
      <c r="K4319" s="28" t="str">
        <f t="shared" si="337"/>
        <v/>
      </c>
      <c r="L4319" s="28" t="str">
        <f t="shared" si="339"/>
        <v xml:space="preserve"> </v>
      </c>
    </row>
    <row r="4320" spans="1:12" ht="15.75" x14ac:dyDescent="0.25">
      <c r="A4320" s="31" t="s">
        <v>364</v>
      </c>
      <c r="B4320" s="30" t="str">
        <f>VLOOKUP(A4320,'Cód dos países'!$A$3:$C$199,2,FALSE)</f>
        <v>PCI</v>
      </c>
      <c r="C4320" s="25">
        <f>VLOOKUP(A4320,'Cód dos países'!$A$3:$C$199,3,FALSE)</f>
        <v>135</v>
      </c>
      <c r="D4320" s="29">
        <v>2011</v>
      </c>
      <c r="E4320">
        <f t="shared" si="338"/>
        <v>1352011</v>
      </c>
      <c r="F4320" s="28" t="s">
        <v>433</v>
      </c>
      <c r="G4320" s="28" t="s">
        <v>433</v>
      </c>
      <c r="H4320" s="28" t="s">
        <v>433</v>
      </c>
      <c r="I4320" s="28" t="str">
        <f t="shared" si="335"/>
        <v/>
      </c>
      <c r="J4320" s="28" t="str">
        <f t="shared" si="336"/>
        <v/>
      </c>
      <c r="K4320" s="28" t="str">
        <f t="shared" si="337"/>
        <v/>
      </c>
      <c r="L4320" s="28" t="str">
        <f t="shared" si="339"/>
        <v xml:space="preserve"> </v>
      </c>
    </row>
    <row r="4321" spans="1:12" ht="15.75" x14ac:dyDescent="0.25">
      <c r="A4321" s="31" t="s">
        <v>364</v>
      </c>
      <c r="B4321" s="30" t="str">
        <f>VLOOKUP(A4321,'Cód dos países'!$A$3:$C$199,2,FALSE)</f>
        <v>PCI</v>
      </c>
      <c r="C4321" s="25">
        <f>VLOOKUP(A4321,'Cód dos países'!$A$3:$C$199,3,FALSE)</f>
        <v>135</v>
      </c>
      <c r="D4321" s="29">
        <v>2012</v>
      </c>
      <c r="E4321">
        <f t="shared" si="338"/>
        <v>1352012</v>
      </c>
      <c r="F4321" s="28" t="s">
        <v>433</v>
      </c>
      <c r="G4321" s="28" t="s">
        <v>433</v>
      </c>
      <c r="H4321" s="28" t="s">
        <v>433</v>
      </c>
      <c r="I4321" s="28" t="str">
        <f t="shared" si="335"/>
        <v/>
      </c>
      <c r="J4321" s="28" t="str">
        <f t="shared" si="336"/>
        <v/>
      </c>
      <c r="K4321" s="28" t="str">
        <f t="shared" si="337"/>
        <v/>
      </c>
      <c r="L4321" s="28" t="str">
        <f t="shared" si="339"/>
        <v xml:space="preserve"> </v>
      </c>
    </row>
    <row r="4322" spans="1:12" ht="15.75" x14ac:dyDescent="0.25">
      <c r="A4322" s="31" t="s">
        <v>364</v>
      </c>
      <c r="B4322" s="30" t="str">
        <f>VLOOKUP(A4322,'Cód dos países'!$A$3:$C$199,2,FALSE)</f>
        <v>PCI</v>
      </c>
      <c r="C4322" s="25">
        <f>VLOOKUP(A4322,'Cód dos países'!$A$3:$C$199,3,FALSE)</f>
        <v>135</v>
      </c>
      <c r="D4322" s="29">
        <v>2013</v>
      </c>
      <c r="E4322">
        <f t="shared" si="338"/>
        <v>1352013</v>
      </c>
      <c r="F4322" s="28" t="s">
        <v>433</v>
      </c>
      <c r="G4322" s="28" t="s">
        <v>433</v>
      </c>
      <c r="H4322" s="28" t="s">
        <v>433</v>
      </c>
      <c r="I4322" s="28" t="str">
        <f t="shared" si="335"/>
        <v/>
      </c>
      <c r="J4322" s="28" t="str">
        <f t="shared" si="336"/>
        <v/>
      </c>
      <c r="K4322" s="28" t="str">
        <f t="shared" si="337"/>
        <v/>
      </c>
      <c r="L4322" s="28" t="str">
        <f t="shared" si="339"/>
        <v xml:space="preserve"> </v>
      </c>
    </row>
    <row r="4323" spans="1:12" ht="15.75" x14ac:dyDescent="0.25">
      <c r="A4323" s="31" t="s">
        <v>364</v>
      </c>
      <c r="B4323" s="30" t="str">
        <f>VLOOKUP(A4323,'Cód dos países'!$A$3:$C$199,2,FALSE)</f>
        <v>PCI</v>
      </c>
      <c r="C4323" s="25">
        <f>VLOOKUP(A4323,'Cód dos países'!$A$3:$C$199,3,FALSE)</f>
        <v>135</v>
      </c>
      <c r="D4323" s="29">
        <v>2014</v>
      </c>
      <c r="E4323">
        <f t="shared" si="338"/>
        <v>1352014</v>
      </c>
      <c r="F4323" s="28" t="s">
        <v>433</v>
      </c>
      <c r="G4323" s="28" t="s">
        <v>433</v>
      </c>
      <c r="H4323" s="28" t="s">
        <v>433</v>
      </c>
      <c r="I4323" s="28" t="str">
        <f t="shared" si="335"/>
        <v/>
      </c>
      <c r="J4323" s="28" t="str">
        <f t="shared" si="336"/>
        <v/>
      </c>
      <c r="K4323" s="28" t="str">
        <f t="shared" si="337"/>
        <v/>
      </c>
      <c r="L4323" s="28" t="str">
        <f t="shared" si="339"/>
        <v xml:space="preserve"> </v>
      </c>
    </row>
    <row r="4324" spans="1:12" ht="15.75" x14ac:dyDescent="0.25">
      <c r="A4324" s="31" t="s">
        <v>233</v>
      </c>
      <c r="B4324" s="30" t="str">
        <f>VLOOKUP(A4324,'Cód dos países'!$A$3:$C$199,2,FALSE)</f>
        <v>PAN</v>
      </c>
      <c r="C4324" s="25">
        <f>VLOOKUP(A4324,'Cód dos países'!$A$3:$C$199,3,FALSE)</f>
        <v>136</v>
      </c>
      <c r="D4324" s="29">
        <v>1983</v>
      </c>
      <c r="E4324">
        <f t="shared" si="338"/>
        <v>1361983</v>
      </c>
      <c r="F4324" s="28">
        <v>2.5</v>
      </c>
      <c r="G4324" s="28">
        <v>1.5</v>
      </c>
      <c r="H4324" s="28">
        <v>2.5</v>
      </c>
      <c r="I4324" s="28">
        <f t="shared" si="335"/>
        <v>0.20833333333333334</v>
      </c>
      <c r="J4324" s="28">
        <f t="shared" si="336"/>
        <v>0.25</v>
      </c>
      <c r="K4324" s="28">
        <f t="shared" si="337"/>
        <v>0.41666666666666669</v>
      </c>
      <c r="L4324" s="28">
        <f t="shared" si="339"/>
        <v>0.29166666666666669</v>
      </c>
    </row>
    <row r="4325" spans="1:12" ht="15.75" x14ac:dyDescent="0.25">
      <c r="A4325" s="31" t="s">
        <v>233</v>
      </c>
      <c r="B4325" s="30" t="str">
        <f>VLOOKUP(A4325,'Cód dos países'!$A$3:$C$199,2,FALSE)</f>
        <v>PAN</v>
      </c>
      <c r="C4325" s="25">
        <f>VLOOKUP(A4325,'Cód dos países'!$A$3:$C$199,3,FALSE)</f>
        <v>136</v>
      </c>
      <c r="D4325" s="29">
        <v>1984</v>
      </c>
      <c r="E4325">
        <f t="shared" si="338"/>
        <v>1361984</v>
      </c>
      <c r="F4325" s="28">
        <v>5</v>
      </c>
      <c r="G4325" s="28">
        <v>1.5</v>
      </c>
      <c r="H4325" s="28">
        <v>2.5</v>
      </c>
      <c r="I4325" s="28">
        <f t="shared" si="335"/>
        <v>0.41666666666666669</v>
      </c>
      <c r="J4325" s="28">
        <f t="shared" si="336"/>
        <v>0.25</v>
      </c>
      <c r="K4325" s="28">
        <f t="shared" si="337"/>
        <v>0.41666666666666669</v>
      </c>
      <c r="L4325" s="28">
        <f t="shared" si="339"/>
        <v>0.3611111111111111</v>
      </c>
    </row>
    <row r="4326" spans="1:12" ht="15.75" x14ac:dyDescent="0.25">
      <c r="A4326" s="31" t="s">
        <v>233</v>
      </c>
      <c r="B4326" s="30" t="str">
        <f>VLOOKUP(A4326,'Cód dos países'!$A$3:$C$199,2,FALSE)</f>
        <v>PAN</v>
      </c>
      <c r="C4326" s="25">
        <f>VLOOKUP(A4326,'Cód dos países'!$A$3:$C$199,3,FALSE)</f>
        <v>136</v>
      </c>
      <c r="D4326" s="29">
        <v>1985</v>
      </c>
      <c r="E4326">
        <f t="shared" si="338"/>
        <v>1361985</v>
      </c>
      <c r="F4326" s="28">
        <v>4</v>
      </c>
      <c r="G4326" s="28">
        <v>2</v>
      </c>
      <c r="H4326" s="28">
        <v>2</v>
      </c>
      <c r="I4326" s="28">
        <f t="shared" si="335"/>
        <v>0.33333333333333331</v>
      </c>
      <c r="J4326" s="28">
        <f t="shared" si="336"/>
        <v>0.33333333333333331</v>
      </c>
      <c r="K4326" s="28">
        <f t="shared" si="337"/>
        <v>0.33333333333333331</v>
      </c>
      <c r="L4326" s="28">
        <f t="shared" si="339"/>
        <v>0.33333333333333331</v>
      </c>
    </row>
    <row r="4327" spans="1:12" ht="15.75" x14ac:dyDescent="0.25">
      <c r="A4327" s="31" t="s">
        <v>233</v>
      </c>
      <c r="B4327" s="30" t="str">
        <f>VLOOKUP(A4327,'Cód dos países'!$A$3:$C$199,2,FALSE)</f>
        <v>PAN</v>
      </c>
      <c r="C4327" s="25">
        <f>VLOOKUP(A4327,'Cód dos países'!$A$3:$C$199,3,FALSE)</f>
        <v>136</v>
      </c>
      <c r="D4327" s="29">
        <v>1986</v>
      </c>
      <c r="E4327">
        <f t="shared" si="338"/>
        <v>1361986</v>
      </c>
      <c r="F4327" s="28">
        <v>4</v>
      </c>
      <c r="G4327" s="28">
        <v>2</v>
      </c>
      <c r="H4327" s="28">
        <v>2</v>
      </c>
      <c r="I4327" s="28">
        <f t="shared" si="335"/>
        <v>0.33333333333333331</v>
      </c>
      <c r="J4327" s="28">
        <f t="shared" si="336"/>
        <v>0.33333333333333331</v>
      </c>
      <c r="K4327" s="28">
        <f t="shared" si="337"/>
        <v>0.33333333333333331</v>
      </c>
      <c r="L4327" s="28">
        <f t="shared" si="339"/>
        <v>0.33333333333333331</v>
      </c>
    </row>
    <row r="4328" spans="1:12" ht="15.75" x14ac:dyDescent="0.25">
      <c r="A4328" s="31" t="s">
        <v>233</v>
      </c>
      <c r="B4328" s="30" t="str">
        <f>VLOOKUP(A4328,'Cód dos países'!$A$3:$C$199,2,FALSE)</f>
        <v>PAN</v>
      </c>
      <c r="C4328" s="25">
        <f>VLOOKUP(A4328,'Cód dos países'!$A$3:$C$199,3,FALSE)</f>
        <v>136</v>
      </c>
      <c r="D4328" s="29">
        <v>1987</v>
      </c>
      <c r="E4328">
        <f t="shared" si="338"/>
        <v>1361987</v>
      </c>
      <c r="F4328" s="28">
        <v>3</v>
      </c>
      <c r="G4328" s="28">
        <v>2</v>
      </c>
      <c r="H4328" s="28">
        <v>2</v>
      </c>
      <c r="I4328" s="28">
        <f t="shared" si="335"/>
        <v>0.25</v>
      </c>
      <c r="J4328" s="28">
        <f t="shared" si="336"/>
        <v>0.33333333333333331</v>
      </c>
      <c r="K4328" s="28">
        <f t="shared" si="337"/>
        <v>0.33333333333333331</v>
      </c>
      <c r="L4328" s="28">
        <f t="shared" si="339"/>
        <v>0.30555555555555552</v>
      </c>
    </row>
    <row r="4329" spans="1:12" ht="15.75" x14ac:dyDescent="0.25">
      <c r="A4329" s="31" t="s">
        <v>233</v>
      </c>
      <c r="B4329" s="30" t="str">
        <f>VLOOKUP(A4329,'Cód dos países'!$A$3:$C$199,2,FALSE)</f>
        <v>PAN</v>
      </c>
      <c r="C4329" s="25">
        <f>VLOOKUP(A4329,'Cód dos países'!$A$3:$C$199,3,FALSE)</f>
        <v>136</v>
      </c>
      <c r="D4329" s="29">
        <v>1988</v>
      </c>
      <c r="E4329">
        <f t="shared" si="338"/>
        <v>1361988</v>
      </c>
      <c r="F4329" s="28">
        <v>4</v>
      </c>
      <c r="G4329" s="28">
        <v>2</v>
      </c>
      <c r="H4329" s="28">
        <v>2</v>
      </c>
      <c r="I4329" s="28">
        <f t="shared" si="335"/>
        <v>0.33333333333333331</v>
      </c>
      <c r="J4329" s="28">
        <f t="shared" si="336"/>
        <v>0.33333333333333331</v>
      </c>
      <c r="K4329" s="28">
        <f t="shared" si="337"/>
        <v>0.33333333333333331</v>
      </c>
      <c r="L4329" s="28">
        <f t="shared" si="339"/>
        <v>0.33333333333333331</v>
      </c>
    </row>
    <row r="4330" spans="1:12" ht="15.75" x14ac:dyDescent="0.25">
      <c r="A4330" s="31" t="s">
        <v>233</v>
      </c>
      <c r="B4330" s="30" t="str">
        <f>VLOOKUP(A4330,'Cód dos países'!$A$3:$C$199,2,FALSE)</f>
        <v>PAN</v>
      </c>
      <c r="C4330" s="25">
        <f>VLOOKUP(A4330,'Cód dos países'!$A$3:$C$199,3,FALSE)</f>
        <v>136</v>
      </c>
      <c r="D4330" s="29">
        <v>1989</v>
      </c>
      <c r="E4330">
        <f t="shared" si="338"/>
        <v>1361989</v>
      </c>
      <c r="F4330" s="28">
        <v>4</v>
      </c>
      <c r="G4330" s="28">
        <v>2</v>
      </c>
      <c r="H4330" s="28">
        <v>2</v>
      </c>
      <c r="I4330" s="28">
        <f t="shared" si="335"/>
        <v>0.33333333333333331</v>
      </c>
      <c r="J4330" s="28">
        <f t="shared" si="336"/>
        <v>0.33333333333333331</v>
      </c>
      <c r="K4330" s="28">
        <f t="shared" si="337"/>
        <v>0.33333333333333331</v>
      </c>
      <c r="L4330" s="28">
        <f t="shared" si="339"/>
        <v>0.33333333333333331</v>
      </c>
    </row>
    <row r="4331" spans="1:12" ht="15.75" x14ac:dyDescent="0.25">
      <c r="A4331" s="31" t="s">
        <v>233</v>
      </c>
      <c r="B4331" s="30" t="str">
        <f>VLOOKUP(A4331,'Cód dos países'!$A$3:$C$199,2,FALSE)</f>
        <v>PAN</v>
      </c>
      <c r="C4331" s="25">
        <f>VLOOKUP(A4331,'Cód dos países'!$A$3:$C$199,3,FALSE)</f>
        <v>136</v>
      </c>
      <c r="D4331" s="29">
        <v>1990</v>
      </c>
      <c r="E4331">
        <f t="shared" si="338"/>
        <v>1361990</v>
      </c>
      <c r="F4331" s="28">
        <v>4</v>
      </c>
      <c r="G4331" s="28">
        <v>2</v>
      </c>
      <c r="H4331" s="28">
        <v>2</v>
      </c>
      <c r="I4331" s="28">
        <f t="shared" si="335"/>
        <v>0.33333333333333331</v>
      </c>
      <c r="J4331" s="28">
        <f t="shared" si="336"/>
        <v>0.33333333333333331</v>
      </c>
      <c r="K4331" s="28">
        <f t="shared" si="337"/>
        <v>0.33333333333333331</v>
      </c>
      <c r="L4331" s="28">
        <f t="shared" si="339"/>
        <v>0.33333333333333331</v>
      </c>
    </row>
    <row r="4332" spans="1:12" ht="15.75" x14ac:dyDescent="0.25">
      <c r="A4332" s="31" t="s">
        <v>233</v>
      </c>
      <c r="B4332" s="30" t="str">
        <f>VLOOKUP(A4332,'Cód dos países'!$A$3:$C$199,2,FALSE)</f>
        <v>PAN</v>
      </c>
      <c r="C4332" s="25">
        <f>VLOOKUP(A4332,'Cód dos países'!$A$3:$C$199,3,FALSE)</f>
        <v>136</v>
      </c>
      <c r="D4332" s="29">
        <v>1991</v>
      </c>
      <c r="E4332">
        <f t="shared" si="338"/>
        <v>1361991</v>
      </c>
      <c r="F4332" s="28">
        <v>5</v>
      </c>
      <c r="G4332" s="28">
        <v>2</v>
      </c>
      <c r="H4332" s="28">
        <v>2</v>
      </c>
      <c r="I4332" s="28">
        <f t="shared" si="335"/>
        <v>0.41666666666666669</v>
      </c>
      <c r="J4332" s="28">
        <f t="shared" si="336"/>
        <v>0.33333333333333331</v>
      </c>
      <c r="K4332" s="28">
        <f t="shared" si="337"/>
        <v>0.33333333333333331</v>
      </c>
      <c r="L4332" s="28">
        <f t="shared" si="339"/>
        <v>0.3611111111111111</v>
      </c>
    </row>
    <row r="4333" spans="1:12" ht="15.75" x14ac:dyDescent="0.25">
      <c r="A4333" s="31" t="s">
        <v>233</v>
      </c>
      <c r="B4333" s="30" t="str">
        <f>VLOOKUP(A4333,'Cód dos países'!$A$3:$C$199,2,FALSE)</f>
        <v>PAN</v>
      </c>
      <c r="C4333" s="25">
        <f>VLOOKUP(A4333,'Cód dos países'!$A$3:$C$199,3,FALSE)</f>
        <v>136</v>
      </c>
      <c r="D4333" s="29">
        <v>1992</v>
      </c>
      <c r="E4333">
        <f t="shared" si="338"/>
        <v>1361992</v>
      </c>
      <c r="F4333" s="28">
        <v>5</v>
      </c>
      <c r="G4333" s="28">
        <v>2</v>
      </c>
      <c r="H4333" s="28">
        <v>2</v>
      </c>
      <c r="I4333" s="28">
        <f t="shared" si="335"/>
        <v>0.41666666666666669</v>
      </c>
      <c r="J4333" s="28">
        <f t="shared" si="336"/>
        <v>0.33333333333333331</v>
      </c>
      <c r="K4333" s="28">
        <f t="shared" si="337"/>
        <v>0.33333333333333331</v>
      </c>
      <c r="L4333" s="28">
        <f t="shared" si="339"/>
        <v>0.3611111111111111</v>
      </c>
    </row>
    <row r="4334" spans="1:12" ht="15.75" x14ac:dyDescent="0.25">
      <c r="A4334" s="31" t="s">
        <v>233</v>
      </c>
      <c r="B4334" s="30" t="str">
        <f>VLOOKUP(A4334,'Cód dos países'!$A$3:$C$199,2,FALSE)</f>
        <v>PAN</v>
      </c>
      <c r="C4334" s="25">
        <f>VLOOKUP(A4334,'Cód dos países'!$A$3:$C$199,3,FALSE)</f>
        <v>136</v>
      </c>
      <c r="D4334" s="29">
        <v>1993</v>
      </c>
      <c r="E4334">
        <f t="shared" si="338"/>
        <v>1361993</v>
      </c>
      <c r="F4334" s="28">
        <v>5</v>
      </c>
      <c r="G4334" s="28">
        <v>3</v>
      </c>
      <c r="H4334" s="28">
        <v>2</v>
      </c>
      <c r="I4334" s="28">
        <f t="shared" si="335"/>
        <v>0.41666666666666669</v>
      </c>
      <c r="J4334" s="28">
        <f t="shared" si="336"/>
        <v>0.5</v>
      </c>
      <c r="K4334" s="28">
        <f t="shared" si="337"/>
        <v>0.33333333333333331</v>
      </c>
      <c r="L4334" s="28">
        <f t="shared" si="339"/>
        <v>0.41666666666666669</v>
      </c>
    </row>
    <row r="4335" spans="1:12" ht="15.75" x14ac:dyDescent="0.25">
      <c r="A4335" s="31" t="s">
        <v>233</v>
      </c>
      <c r="B4335" s="30" t="str">
        <f>VLOOKUP(A4335,'Cód dos países'!$A$3:$C$199,2,FALSE)</f>
        <v>PAN</v>
      </c>
      <c r="C4335" s="25">
        <f>VLOOKUP(A4335,'Cód dos países'!$A$3:$C$199,3,FALSE)</f>
        <v>136</v>
      </c>
      <c r="D4335" s="29">
        <v>1994</v>
      </c>
      <c r="E4335">
        <f t="shared" si="338"/>
        <v>1361994</v>
      </c>
      <c r="F4335" s="28">
        <v>5</v>
      </c>
      <c r="G4335" s="28">
        <v>3</v>
      </c>
      <c r="H4335" s="28">
        <v>2</v>
      </c>
      <c r="I4335" s="28">
        <f t="shared" si="335"/>
        <v>0.41666666666666669</v>
      </c>
      <c r="J4335" s="28">
        <f t="shared" si="336"/>
        <v>0.5</v>
      </c>
      <c r="K4335" s="28">
        <f t="shared" si="337"/>
        <v>0.33333333333333331</v>
      </c>
      <c r="L4335" s="28">
        <f t="shared" si="339"/>
        <v>0.41666666666666669</v>
      </c>
    </row>
    <row r="4336" spans="1:12" ht="15.75" x14ac:dyDescent="0.25">
      <c r="A4336" s="31" t="s">
        <v>233</v>
      </c>
      <c r="B4336" s="30" t="str">
        <f>VLOOKUP(A4336,'Cód dos países'!$A$3:$C$199,2,FALSE)</f>
        <v>PAN</v>
      </c>
      <c r="C4336" s="25">
        <f>VLOOKUP(A4336,'Cód dos países'!$A$3:$C$199,3,FALSE)</f>
        <v>136</v>
      </c>
      <c r="D4336" s="29">
        <v>1995</v>
      </c>
      <c r="E4336">
        <f t="shared" si="338"/>
        <v>1361995</v>
      </c>
      <c r="F4336" s="28">
        <v>5</v>
      </c>
      <c r="G4336" s="28">
        <v>3</v>
      </c>
      <c r="H4336" s="28">
        <v>2</v>
      </c>
      <c r="I4336" s="28">
        <f t="shared" si="335"/>
        <v>0.41666666666666669</v>
      </c>
      <c r="J4336" s="28">
        <f t="shared" si="336"/>
        <v>0.5</v>
      </c>
      <c r="K4336" s="28">
        <f t="shared" si="337"/>
        <v>0.33333333333333331</v>
      </c>
      <c r="L4336" s="28">
        <f t="shared" si="339"/>
        <v>0.41666666666666669</v>
      </c>
    </row>
    <row r="4337" spans="1:12" ht="15.75" x14ac:dyDescent="0.25">
      <c r="A4337" s="31" t="s">
        <v>233</v>
      </c>
      <c r="B4337" s="30" t="str">
        <f>VLOOKUP(A4337,'Cód dos países'!$A$3:$C$199,2,FALSE)</f>
        <v>PAN</v>
      </c>
      <c r="C4337" s="25">
        <f>VLOOKUP(A4337,'Cód dos países'!$A$3:$C$199,3,FALSE)</f>
        <v>136</v>
      </c>
      <c r="D4337" s="29">
        <v>1996</v>
      </c>
      <c r="E4337">
        <f t="shared" si="338"/>
        <v>1361996</v>
      </c>
      <c r="F4337" s="28">
        <v>5</v>
      </c>
      <c r="G4337" s="28">
        <v>3</v>
      </c>
      <c r="H4337" s="28">
        <v>2</v>
      </c>
      <c r="I4337" s="28">
        <f t="shared" si="335"/>
        <v>0.41666666666666669</v>
      </c>
      <c r="J4337" s="28">
        <f t="shared" si="336"/>
        <v>0.5</v>
      </c>
      <c r="K4337" s="28">
        <f t="shared" si="337"/>
        <v>0.33333333333333331</v>
      </c>
      <c r="L4337" s="28">
        <f t="shared" si="339"/>
        <v>0.41666666666666669</v>
      </c>
    </row>
    <row r="4338" spans="1:12" ht="15.75" x14ac:dyDescent="0.25">
      <c r="A4338" s="31" t="s">
        <v>233</v>
      </c>
      <c r="B4338" s="30" t="str">
        <f>VLOOKUP(A4338,'Cód dos países'!$A$3:$C$199,2,FALSE)</f>
        <v>PAN</v>
      </c>
      <c r="C4338" s="25">
        <f>VLOOKUP(A4338,'Cód dos países'!$A$3:$C$199,3,FALSE)</f>
        <v>136</v>
      </c>
      <c r="D4338" s="29">
        <v>1997</v>
      </c>
      <c r="E4338">
        <f t="shared" si="338"/>
        <v>1361997</v>
      </c>
      <c r="F4338" s="28">
        <v>10</v>
      </c>
      <c r="G4338" s="28">
        <v>3</v>
      </c>
      <c r="H4338" s="28">
        <v>2</v>
      </c>
      <c r="I4338" s="28">
        <f t="shared" si="335"/>
        <v>0.83333333333333337</v>
      </c>
      <c r="J4338" s="28">
        <f t="shared" si="336"/>
        <v>0.5</v>
      </c>
      <c r="K4338" s="28">
        <f t="shared" si="337"/>
        <v>0.33333333333333331</v>
      </c>
      <c r="L4338" s="28">
        <f t="shared" si="339"/>
        <v>0.55555555555555558</v>
      </c>
    </row>
    <row r="4339" spans="1:12" ht="15.75" x14ac:dyDescent="0.25">
      <c r="A4339" s="31" t="s">
        <v>233</v>
      </c>
      <c r="B4339" s="30" t="str">
        <f>VLOOKUP(A4339,'Cód dos países'!$A$3:$C$199,2,FALSE)</f>
        <v>PAN</v>
      </c>
      <c r="C4339" s="25">
        <f>VLOOKUP(A4339,'Cód dos países'!$A$3:$C$199,3,FALSE)</f>
        <v>136</v>
      </c>
      <c r="D4339" s="29">
        <v>1998</v>
      </c>
      <c r="E4339">
        <f t="shared" si="338"/>
        <v>1361998</v>
      </c>
      <c r="F4339" s="28">
        <v>10</v>
      </c>
      <c r="G4339" s="28">
        <v>3</v>
      </c>
      <c r="H4339" s="28">
        <v>2</v>
      </c>
      <c r="I4339" s="28">
        <f t="shared" si="335"/>
        <v>0.83333333333333337</v>
      </c>
      <c r="J4339" s="28">
        <f t="shared" si="336"/>
        <v>0.5</v>
      </c>
      <c r="K4339" s="28">
        <f t="shared" si="337"/>
        <v>0.33333333333333331</v>
      </c>
      <c r="L4339" s="28">
        <f t="shared" si="339"/>
        <v>0.55555555555555558</v>
      </c>
    </row>
    <row r="4340" spans="1:12" ht="15.75" x14ac:dyDescent="0.25">
      <c r="A4340" s="31" t="s">
        <v>233</v>
      </c>
      <c r="B4340" s="30" t="str">
        <f>VLOOKUP(A4340,'Cód dos países'!$A$3:$C$199,2,FALSE)</f>
        <v>PAN</v>
      </c>
      <c r="C4340" s="25">
        <f>VLOOKUP(A4340,'Cód dos países'!$A$3:$C$199,3,FALSE)</f>
        <v>136</v>
      </c>
      <c r="D4340" s="29">
        <v>1999</v>
      </c>
      <c r="E4340">
        <f t="shared" si="338"/>
        <v>1361999</v>
      </c>
      <c r="F4340" s="28">
        <v>10</v>
      </c>
      <c r="G4340" s="28">
        <v>3</v>
      </c>
      <c r="H4340" s="28">
        <v>2</v>
      </c>
      <c r="I4340" s="28">
        <f t="shared" si="335"/>
        <v>0.83333333333333337</v>
      </c>
      <c r="J4340" s="28">
        <f t="shared" si="336"/>
        <v>0.5</v>
      </c>
      <c r="K4340" s="28">
        <f t="shared" si="337"/>
        <v>0.33333333333333331</v>
      </c>
      <c r="L4340" s="28">
        <f t="shared" si="339"/>
        <v>0.55555555555555558</v>
      </c>
    </row>
    <row r="4341" spans="1:12" ht="15.75" x14ac:dyDescent="0.25">
      <c r="A4341" s="31" t="s">
        <v>233</v>
      </c>
      <c r="B4341" s="30" t="str">
        <f>VLOOKUP(A4341,'Cód dos países'!$A$3:$C$199,2,FALSE)</f>
        <v>PAN</v>
      </c>
      <c r="C4341" s="25">
        <f>VLOOKUP(A4341,'Cód dos países'!$A$3:$C$199,3,FALSE)</f>
        <v>136</v>
      </c>
      <c r="D4341" s="29">
        <v>2000</v>
      </c>
      <c r="E4341">
        <f t="shared" si="338"/>
        <v>1362000</v>
      </c>
      <c r="F4341" s="28">
        <v>10</v>
      </c>
      <c r="G4341" s="28">
        <v>3</v>
      </c>
      <c r="H4341" s="28">
        <v>2</v>
      </c>
      <c r="I4341" s="28">
        <f t="shared" si="335"/>
        <v>0.83333333333333337</v>
      </c>
      <c r="J4341" s="28">
        <f t="shared" si="336"/>
        <v>0.5</v>
      </c>
      <c r="K4341" s="28">
        <f t="shared" si="337"/>
        <v>0.33333333333333331</v>
      </c>
      <c r="L4341" s="28">
        <f t="shared" si="339"/>
        <v>0.55555555555555558</v>
      </c>
    </row>
    <row r="4342" spans="1:12" ht="15.75" x14ac:dyDescent="0.25">
      <c r="A4342" s="31" t="s">
        <v>233</v>
      </c>
      <c r="B4342" s="30" t="str">
        <f>VLOOKUP(A4342,'Cód dos países'!$A$3:$C$199,2,FALSE)</f>
        <v>PAN</v>
      </c>
      <c r="C4342" s="25">
        <f>VLOOKUP(A4342,'Cód dos países'!$A$3:$C$199,3,FALSE)</f>
        <v>136</v>
      </c>
      <c r="D4342" s="29">
        <v>2001</v>
      </c>
      <c r="E4342">
        <f t="shared" si="338"/>
        <v>1362001</v>
      </c>
      <c r="F4342" s="28">
        <v>9.5</v>
      </c>
      <c r="G4342" s="28">
        <v>3</v>
      </c>
      <c r="H4342" s="28">
        <v>2</v>
      </c>
      <c r="I4342" s="28">
        <f t="shared" si="335"/>
        <v>0.79166666666666663</v>
      </c>
      <c r="J4342" s="28">
        <f t="shared" si="336"/>
        <v>0.5</v>
      </c>
      <c r="K4342" s="28">
        <f t="shared" si="337"/>
        <v>0.33333333333333331</v>
      </c>
      <c r="L4342" s="28">
        <f t="shared" si="339"/>
        <v>0.54166666666666652</v>
      </c>
    </row>
    <row r="4343" spans="1:12" ht="15.75" x14ac:dyDescent="0.25">
      <c r="A4343" s="31" t="s">
        <v>233</v>
      </c>
      <c r="B4343" s="30" t="str">
        <f>VLOOKUP(A4343,'Cód dos países'!$A$3:$C$199,2,FALSE)</f>
        <v>PAN</v>
      </c>
      <c r="C4343" s="25">
        <f>VLOOKUP(A4343,'Cód dos países'!$A$3:$C$199,3,FALSE)</f>
        <v>136</v>
      </c>
      <c r="D4343" s="29">
        <v>2002</v>
      </c>
      <c r="E4343">
        <f t="shared" si="338"/>
        <v>1362002</v>
      </c>
      <c r="F4343" s="28">
        <v>9.5</v>
      </c>
      <c r="G4343" s="28">
        <v>3</v>
      </c>
      <c r="H4343" s="28">
        <v>2</v>
      </c>
      <c r="I4343" s="28">
        <f t="shared" si="335"/>
        <v>0.79166666666666663</v>
      </c>
      <c r="J4343" s="28">
        <f t="shared" si="336"/>
        <v>0.5</v>
      </c>
      <c r="K4343" s="28">
        <f t="shared" si="337"/>
        <v>0.33333333333333331</v>
      </c>
      <c r="L4343" s="28">
        <f t="shared" si="339"/>
        <v>0.54166666666666652</v>
      </c>
    </row>
    <row r="4344" spans="1:12" ht="15.75" x14ac:dyDescent="0.25">
      <c r="A4344" s="31" t="s">
        <v>233</v>
      </c>
      <c r="B4344" s="30" t="str">
        <f>VLOOKUP(A4344,'Cód dos países'!$A$3:$C$199,2,FALSE)</f>
        <v>PAN</v>
      </c>
      <c r="C4344" s="25">
        <f>VLOOKUP(A4344,'Cód dos países'!$A$3:$C$199,3,FALSE)</f>
        <v>136</v>
      </c>
      <c r="D4344" s="29">
        <v>2003</v>
      </c>
      <c r="E4344">
        <f t="shared" si="338"/>
        <v>1362003</v>
      </c>
      <c r="F4344" s="28">
        <v>10</v>
      </c>
      <c r="G4344" s="28">
        <v>3</v>
      </c>
      <c r="H4344" s="28">
        <v>2</v>
      </c>
      <c r="I4344" s="28">
        <f t="shared" si="335"/>
        <v>0.83333333333333337</v>
      </c>
      <c r="J4344" s="28">
        <f t="shared" si="336"/>
        <v>0.5</v>
      </c>
      <c r="K4344" s="28">
        <f t="shared" si="337"/>
        <v>0.33333333333333331</v>
      </c>
      <c r="L4344" s="28">
        <f t="shared" si="339"/>
        <v>0.55555555555555558</v>
      </c>
    </row>
    <row r="4345" spans="1:12" ht="15.75" x14ac:dyDescent="0.25">
      <c r="A4345" s="31" t="s">
        <v>233</v>
      </c>
      <c r="B4345" s="30" t="str">
        <f>VLOOKUP(A4345,'Cód dos países'!$A$3:$C$199,2,FALSE)</f>
        <v>PAN</v>
      </c>
      <c r="C4345" s="25">
        <f>VLOOKUP(A4345,'Cód dos países'!$A$3:$C$199,3,FALSE)</f>
        <v>136</v>
      </c>
      <c r="D4345" s="29">
        <v>2004</v>
      </c>
      <c r="E4345">
        <f t="shared" si="338"/>
        <v>1362004</v>
      </c>
      <c r="F4345" s="28">
        <v>10</v>
      </c>
      <c r="G4345" s="28">
        <v>3</v>
      </c>
      <c r="H4345" s="28">
        <v>2</v>
      </c>
      <c r="I4345" s="28">
        <f t="shared" si="335"/>
        <v>0.83333333333333337</v>
      </c>
      <c r="J4345" s="28">
        <f t="shared" si="336"/>
        <v>0.5</v>
      </c>
      <c r="K4345" s="28">
        <f t="shared" si="337"/>
        <v>0.33333333333333331</v>
      </c>
      <c r="L4345" s="28">
        <f t="shared" si="339"/>
        <v>0.55555555555555558</v>
      </c>
    </row>
    <row r="4346" spans="1:12" ht="15.75" x14ac:dyDescent="0.25">
      <c r="A4346" s="31" t="s">
        <v>233</v>
      </c>
      <c r="B4346" s="30" t="str">
        <f>VLOOKUP(A4346,'Cód dos países'!$A$3:$C$199,2,FALSE)</f>
        <v>PAN</v>
      </c>
      <c r="C4346" s="25">
        <f>VLOOKUP(A4346,'Cód dos países'!$A$3:$C$199,3,FALSE)</f>
        <v>136</v>
      </c>
      <c r="D4346" s="29">
        <v>2005</v>
      </c>
      <c r="E4346">
        <f t="shared" si="338"/>
        <v>1362005</v>
      </c>
      <c r="F4346" s="28">
        <v>10</v>
      </c>
      <c r="G4346" s="28">
        <v>3</v>
      </c>
      <c r="H4346" s="28">
        <v>2</v>
      </c>
      <c r="I4346" s="28">
        <f t="shared" si="335"/>
        <v>0.83333333333333337</v>
      </c>
      <c r="J4346" s="28">
        <f t="shared" si="336"/>
        <v>0.5</v>
      </c>
      <c r="K4346" s="28">
        <f t="shared" si="337"/>
        <v>0.33333333333333331</v>
      </c>
      <c r="L4346" s="28">
        <f t="shared" si="339"/>
        <v>0.55555555555555558</v>
      </c>
    </row>
    <row r="4347" spans="1:12" ht="15.75" x14ac:dyDescent="0.25">
      <c r="A4347" s="31" t="s">
        <v>233</v>
      </c>
      <c r="B4347" s="30" t="str">
        <f>VLOOKUP(A4347,'Cód dos países'!$A$3:$C$199,2,FALSE)</f>
        <v>PAN</v>
      </c>
      <c r="C4347" s="25">
        <f>VLOOKUP(A4347,'Cód dos países'!$A$3:$C$199,3,FALSE)</f>
        <v>136</v>
      </c>
      <c r="D4347" s="29">
        <v>2006</v>
      </c>
      <c r="E4347">
        <f t="shared" si="338"/>
        <v>1362006</v>
      </c>
      <c r="F4347" s="28">
        <v>10</v>
      </c>
      <c r="G4347" s="28">
        <v>3</v>
      </c>
      <c r="H4347" s="28">
        <v>2</v>
      </c>
      <c r="I4347" s="28">
        <f t="shared" si="335"/>
        <v>0.83333333333333337</v>
      </c>
      <c r="J4347" s="28">
        <f t="shared" si="336"/>
        <v>0.5</v>
      </c>
      <c r="K4347" s="28">
        <f t="shared" si="337"/>
        <v>0.33333333333333331</v>
      </c>
      <c r="L4347" s="28">
        <f t="shared" si="339"/>
        <v>0.55555555555555558</v>
      </c>
    </row>
    <row r="4348" spans="1:12" ht="15.75" x14ac:dyDescent="0.25">
      <c r="A4348" s="31" t="s">
        <v>233</v>
      </c>
      <c r="B4348" s="30" t="str">
        <f>VLOOKUP(A4348,'Cód dos países'!$A$3:$C$199,2,FALSE)</f>
        <v>PAN</v>
      </c>
      <c r="C4348" s="25">
        <f>VLOOKUP(A4348,'Cód dos países'!$A$3:$C$199,3,FALSE)</f>
        <v>136</v>
      </c>
      <c r="D4348" s="29">
        <v>2007</v>
      </c>
      <c r="E4348">
        <f t="shared" si="338"/>
        <v>1362007</v>
      </c>
      <c r="F4348" s="28">
        <v>10</v>
      </c>
      <c r="G4348" s="28">
        <v>3</v>
      </c>
      <c r="H4348" s="28">
        <v>2</v>
      </c>
      <c r="I4348" s="28">
        <f t="shared" si="335"/>
        <v>0.83333333333333337</v>
      </c>
      <c r="J4348" s="28">
        <f t="shared" si="336"/>
        <v>0.5</v>
      </c>
      <c r="K4348" s="28">
        <f t="shared" si="337"/>
        <v>0.33333333333333331</v>
      </c>
      <c r="L4348" s="28">
        <f t="shared" si="339"/>
        <v>0.55555555555555558</v>
      </c>
    </row>
    <row r="4349" spans="1:12" ht="15.75" x14ac:dyDescent="0.25">
      <c r="A4349" s="31" t="s">
        <v>233</v>
      </c>
      <c r="B4349" s="30" t="str">
        <f>VLOOKUP(A4349,'Cód dos países'!$A$3:$C$199,2,FALSE)</f>
        <v>PAN</v>
      </c>
      <c r="C4349" s="25">
        <f>VLOOKUP(A4349,'Cód dos países'!$A$3:$C$199,3,FALSE)</f>
        <v>136</v>
      </c>
      <c r="D4349" s="29">
        <v>2008</v>
      </c>
      <c r="E4349">
        <f t="shared" si="338"/>
        <v>1362008</v>
      </c>
      <c r="F4349" s="28">
        <v>10</v>
      </c>
      <c r="G4349" s="28">
        <v>3</v>
      </c>
      <c r="H4349" s="28">
        <v>2</v>
      </c>
      <c r="I4349" s="28">
        <f t="shared" si="335"/>
        <v>0.83333333333333337</v>
      </c>
      <c r="J4349" s="28">
        <f t="shared" si="336"/>
        <v>0.5</v>
      </c>
      <c r="K4349" s="28">
        <f t="shared" si="337"/>
        <v>0.33333333333333331</v>
      </c>
      <c r="L4349" s="28">
        <f t="shared" si="339"/>
        <v>0.55555555555555558</v>
      </c>
    </row>
    <row r="4350" spans="1:12" ht="15.75" x14ac:dyDescent="0.25">
      <c r="A4350" s="31" t="s">
        <v>233</v>
      </c>
      <c r="B4350" s="30" t="str">
        <f>VLOOKUP(A4350,'Cód dos países'!$A$3:$C$199,2,FALSE)</f>
        <v>PAN</v>
      </c>
      <c r="C4350" s="25">
        <f>VLOOKUP(A4350,'Cód dos países'!$A$3:$C$199,3,FALSE)</f>
        <v>136</v>
      </c>
      <c r="D4350" s="29">
        <v>2009</v>
      </c>
      <c r="E4350">
        <f t="shared" si="338"/>
        <v>1362009</v>
      </c>
      <c r="F4350" s="28">
        <v>10</v>
      </c>
      <c r="G4350" s="28">
        <v>3</v>
      </c>
      <c r="H4350" s="28">
        <v>2</v>
      </c>
      <c r="I4350" s="28">
        <f t="shared" si="335"/>
        <v>0.83333333333333337</v>
      </c>
      <c r="J4350" s="28">
        <f t="shared" si="336"/>
        <v>0.5</v>
      </c>
      <c r="K4350" s="28">
        <f t="shared" si="337"/>
        <v>0.33333333333333331</v>
      </c>
      <c r="L4350" s="28">
        <f t="shared" si="339"/>
        <v>0.55555555555555558</v>
      </c>
    </row>
    <row r="4351" spans="1:12" ht="15.75" x14ac:dyDescent="0.25">
      <c r="A4351" s="31" t="s">
        <v>233</v>
      </c>
      <c r="B4351" s="30" t="str">
        <f>VLOOKUP(A4351,'Cód dos países'!$A$3:$C$199,2,FALSE)</f>
        <v>PAN</v>
      </c>
      <c r="C4351" s="25">
        <f>VLOOKUP(A4351,'Cód dos países'!$A$3:$C$199,3,FALSE)</f>
        <v>136</v>
      </c>
      <c r="D4351" s="29">
        <v>2010</v>
      </c>
      <c r="E4351">
        <f t="shared" si="338"/>
        <v>1362010</v>
      </c>
      <c r="F4351" s="28">
        <v>0.81818181818181823</v>
      </c>
      <c r="G4351" s="28">
        <v>0.5</v>
      </c>
      <c r="H4351" s="28">
        <v>0.33333333333333331</v>
      </c>
      <c r="I4351" s="28">
        <f t="shared" si="335"/>
        <v>0.81818181818181823</v>
      </c>
      <c r="J4351" s="28">
        <f t="shared" si="336"/>
        <v>0.5</v>
      </c>
      <c r="K4351" s="28">
        <f t="shared" si="337"/>
        <v>0.33333333333333331</v>
      </c>
      <c r="L4351" s="28">
        <f t="shared" si="339"/>
        <v>0.55050505050505039</v>
      </c>
    </row>
    <row r="4352" spans="1:12" ht="15.75" x14ac:dyDescent="0.25">
      <c r="A4352" s="31" t="s">
        <v>233</v>
      </c>
      <c r="B4352" s="30" t="str">
        <f>VLOOKUP(A4352,'Cód dos países'!$A$3:$C$199,2,FALSE)</f>
        <v>PAN</v>
      </c>
      <c r="C4352" s="25">
        <f>VLOOKUP(A4352,'Cód dos países'!$A$3:$C$199,3,FALSE)</f>
        <v>136</v>
      </c>
      <c r="D4352" s="29">
        <v>2011</v>
      </c>
      <c r="E4352">
        <f t="shared" si="338"/>
        <v>1362011</v>
      </c>
      <c r="F4352" s="28">
        <v>0.81818181818181823</v>
      </c>
      <c r="G4352" s="28">
        <v>0.5</v>
      </c>
      <c r="H4352" s="28">
        <v>0.33333333333333331</v>
      </c>
      <c r="I4352" s="28">
        <f t="shared" si="335"/>
        <v>0.81818181818181823</v>
      </c>
      <c r="J4352" s="28">
        <f t="shared" si="336"/>
        <v>0.5</v>
      </c>
      <c r="K4352" s="28">
        <f t="shared" si="337"/>
        <v>0.33333333333333331</v>
      </c>
      <c r="L4352" s="28">
        <f t="shared" si="339"/>
        <v>0.55050505050505039</v>
      </c>
    </row>
    <row r="4353" spans="1:12" ht="15.75" x14ac:dyDescent="0.25">
      <c r="A4353" s="31" t="s">
        <v>233</v>
      </c>
      <c r="B4353" s="30" t="str">
        <f>VLOOKUP(A4353,'Cód dos países'!$A$3:$C$199,2,FALSE)</f>
        <v>PAN</v>
      </c>
      <c r="C4353" s="25">
        <f>VLOOKUP(A4353,'Cód dos países'!$A$3:$C$199,3,FALSE)</f>
        <v>136</v>
      </c>
      <c r="D4353" s="29">
        <v>2012</v>
      </c>
      <c r="E4353">
        <f t="shared" si="338"/>
        <v>1362012</v>
      </c>
      <c r="F4353" s="28">
        <v>0.77272727272727271</v>
      </c>
      <c r="G4353" s="28">
        <v>0.5</v>
      </c>
      <c r="H4353" s="28">
        <v>0.33333333333333331</v>
      </c>
      <c r="I4353" s="28">
        <f t="shared" si="335"/>
        <v>0.77272727272727271</v>
      </c>
      <c r="J4353" s="28">
        <f t="shared" si="336"/>
        <v>0.5</v>
      </c>
      <c r="K4353" s="28">
        <f t="shared" si="337"/>
        <v>0.33333333333333331</v>
      </c>
      <c r="L4353" s="28">
        <f t="shared" si="339"/>
        <v>0.53535353535353525</v>
      </c>
    </row>
    <row r="4354" spans="1:12" ht="15.75" x14ac:dyDescent="0.25">
      <c r="A4354" s="31" t="s">
        <v>233</v>
      </c>
      <c r="B4354" s="30" t="str">
        <f>VLOOKUP(A4354,'Cód dos países'!$A$3:$C$199,2,FALSE)</f>
        <v>PAN</v>
      </c>
      <c r="C4354" s="25">
        <f>VLOOKUP(A4354,'Cód dos países'!$A$3:$C$199,3,FALSE)</f>
        <v>136</v>
      </c>
      <c r="D4354" s="29">
        <v>2013</v>
      </c>
      <c r="E4354">
        <f t="shared" si="338"/>
        <v>1362013</v>
      </c>
      <c r="F4354" s="28">
        <v>0.77272727272727271</v>
      </c>
      <c r="G4354" s="28">
        <v>0.5</v>
      </c>
      <c r="H4354" s="28">
        <v>0.33333333333333331</v>
      </c>
      <c r="I4354" s="28">
        <f t="shared" si="335"/>
        <v>0.77272727272727271</v>
      </c>
      <c r="J4354" s="28">
        <f t="shared" si="336"/>
        <v>0.5</v>
      </c>
      <c r="K4354" s="28">
        <f t="shared" si="337"/>
        <v>0.33333333333333331</v>
      </c>
      <c r="L4354" s="28">
        <f t="shared" si="339"/>
        <v>0.53535353535353525</v>
      </c>
    </row>
    <row r="4355" spans="1:12" ht="15.75" x14ac:dyDescent="0.25">
      <c r="A4355" s="31" t="s">
        <v>233</v>
      </c>
      <c r="B4355" s="30" t="str">
        <f>VLOOKUP(A4355,'Cód dos países'!$A$3:$C$199,2,FALSE)</f>
        <v>PAN</v>
      </c>
      <c r="C4355" s="25">
        <f>VLOOKUP(A4355,'Cód dos países'!$A$3:$C$199,3,FALSE)</f>
        <v>136</v>
      </c>
      <c r="D4355" s="29">
        <v>2014</v>
      </c>
      <c r="E4355">
        <f t="shared" si="338"/>
        <v>1362014</v>
      </c>
      <c r="F4355" s="28">
        <v>0.77272727272727271</v>
      </c>
      <c r="G4355" s="28">
        <v>0.5</v>
      </c>
      <c r="H4355" s="28">
        <v>0.33333333333333331</v>
      </c>
      <c r="I4355" s="28">
        <f t="shared" si="335"/>
        <v>0.77272727272727271</v>
      </c>
      <c r="J4355" s="28">
        <f t="shared" si="336"/>
        <v>0.5</v>
      </c>
      <c r="K4355" s="28">
        <f t="shared" si="337"/>
        <v>0.33333333333333331</v>
      </c>
      <c r="L4355" s="28">
        <f t="shared" si="339"/>
        <v>0.53535353535353525</v>
      </c>
    </row>
    <row r="4356" spans="1:12" ht="15.75" x14ac:dyDescent="0.25">
      <c r="A4356" s="31" t="s">
        <v>239</v>
      </c>
      <c r="B4356" s="30" t="str">
        <f>VLOOKUP(A4356,'Cód dos países'!$A$3:$C$199,2,FALSE)</f>
        <v>PNG</v>
      </c>
      <c r="C4356" s="25">
        <f>VLOOKUP(A4356,'Cód dos países'!$A$3:$C$199,3,FALSE)</f>
        <v>137</v>
      </c>
      <c r="D4356" s="29">
        <v>1983</v>
      </c>
      <c r="E4356">
        <f t="shared" si="338"/>
        <v>1371983</v>
      </c>
      <c r="F4356" s="28" t="s">
        <v>433</v>
      </c>
      <c r="G4356" s="28" t="s">
        <v>433</v>
      </c>
      <c r="H4356" s="28" t="s">
        <v>433</v>
      </c>
      <c r="I4356" s="28" t="str">
        <f t="shared" ref="I4356:I4419" si="340">IF(F4356=".","",IF($D4356&gt;2009,F4356,F4356/12))</f>
        <v/>
      </c>
      <c r="J4356" s="28" t="str">
        <f t="shared" ref="J4356:J4419" si="341">IF(G4356=".","",IF($D4356&gt;2009,G4356,G4356/6))</f>
        <v/>
      </c>
      <c r="K4356" s="28" t="str">
        <f t="shared" ref="K4356:K4419" si="342">IF(H4356=".","",IF($D4356&gt;2009,H4356,H4356/6))</f>
        <v/>
      </c>
      <c r="L4356" s="28" t="str">
        <f t="shared" si="339"/>
        <v xml:space="preserve"> </v>
      </c>
    </row>
    <row r="4357" spans="1:12" ht="15.75" x14ac:dyDescent="0.25">
      <c r="A4357" s="31" t="s">
        <v>239</v>
      </c>
      <c r="B4357" s="30" t="str">
        <f>VLOOKUP(A4357,'Cód dos países'!$A$3:$C$199,2,FALSE)</f>
        <v>PNG</v>
      </c>
      <c r="C4357" s="25">
        <f>VLOOKUP(A4357,'Cód dos países'!$A$3:$C$199,3,FALSE)</f>
        <v>137</v>
      </c>
      <c r="D4357" s="29">
        <v>1984</v>
      </c>
      <c r="E4357">
        <f t="shared" ref="E4357:E4420" si="343">C4357*10000+D4357</f>
        <v>1371984</v>
      </c>
      <c r="F4357" s="28">
        <v>7</v>
      </c>
      <c r="G4357" s="28" t="s">
        <v>433</v>
      </c>
      <c r="H4357" s="28" t="s">
        <v>433</v>
      </c>
      <c r="I4357" s="28">
        <f t="shared" si="340"/>
        <v>0.58333333333333337</v>
      </c>
      <c r="J4357" s="28" t="str">
        <f t="shared" si="341"/>
        <v/>
      </c>
      <c r="K4357" s="28" t="str">
        <f t="shared" si="342"/>
        <v/>
      </c>
      <c r="L4357" s="28" t="str">
        <f t="shared" si="339"/>
        <v/>
      </c>
    </row>
    <row r="4358" spans="1:12" ht="15.75" x14ac:dyDescent="0.25">
      <c r="A4358" s="31" t="s">
        <v>239</v>
      </c>
      <c r="B4358" s="30" t="str">
        <f>VLOOKUP(A4358,'Cód dos países'!$A$3:$C$199,2,FALSE)</f>
        <v>PNG</v>
      </c>
      <c r="C4358" s="25">
        <f>VLOOKUP(A4358,'Cód dos países'!$A$3:$C$199,3,FALSE)</f>
        <v>137</v>
      </c>
      <c r="D4358" s="29">
        <v>1985</v>
      </c>
      <c r="E4358">
        <f t="shared" si="343"/>
        <v>1371985</v>
      </c>
      <c r="F4358" s="28">
        <v>5</v>
      </c>
      <c r="G4358" s="28">
        <v>4</v>
      </c>
      <c r="H4358" s="28">
        <v>3</v>
      </c>
      <c r="I4358" s="28">
        <f t="shared" si="340"/>
        <v>0.41666666666666669</v>
      </c>
      <c r="J4358" s="28">
        <f t="shared" si="341"/>
        <v>0.66666666666666663</v>
      </c>
      <c r="K4358" s="28">
        <f t="shared" si="342"/>
        <v>0.5</v>
      </c>
      <c r="L4358" s="28">
        <f t="shared" si="339"/>
        <v>0.52777777777777779</v>
      </c>
    </row>
    <row r="4359" spans="1:12" ht="15.75" x14ac:dyDescent="0.25">
      <c r="A4359" s="31" t="s">
        <v>239</v>
      </c>
      <c r="B4359" s="30" t="str">
        <f>VLOOKUP(A4359,'Cód dos países'!$A$3:$C$199,2,FALSE)</f>
        <v>PNG</v>
      </c>
      <c r="C4359" s="25">
        <f>VLOOKUP(A4359,'Cód dos países'!$A$3:$C$199,3,FALSE)</f>
        <v>137</v>
      </c>
      <c r="D4359" s="29">
        <v>1986</v>
      </c>
      <c r="E4359">
        <f t="shared" si="343"/>
        <v>1371986</v>
      </c>
      <c r="F4359" s="28">
        <v>4</v>
      </c>
      <c r="G4359" s="28">
        <v>4</v>
      </c>
      <c r="H4359" s="28">
        <v>3</v>
      </c>
      <c r="I4359" s="28">
        <f t="shared" si="340"/>
        <v>0.33333333333333331</v>
      </c>
      <c r="J4359" s="28">
        <f t="shared" si="341"/>
        <v>0.66666666666666663</v>
      </c>
      <c r="K4359" s="28">
        <f t="shared" si="342"/>
        <v>0.5</v>
      </c>
      <c r="L4359" s="28">
        <f t="shared" si="339"/>
        <v>0.5</v>
      </c>
    </row>
    <row r="4360" spans="1:12" ht="15.75" x14ac:dyDescent="0.25">
      <c r="A4360" s="31" t="s">
        <v>239</v>
      </c>
      <c r="B4360" s="30" t="str">
        <f>VLOOKUP(A4360,'Cód dos países'!$A$3:$C$199,2,FALSE)</f>
        <v>PNG</v>
      </c>
      <c r="C4360" s="25">
        <f>VLOOKUP(A4360,'Cód dos países'!$A$3:$C$199,3,FALSE)</f>
        <v>137</v>
      </c>
      <c r="D4360" s="29">
        <v>1987</v>
      </c>
      <c r="E4360">
        <f t="shared" si="343"/>
        <v>1371987</v>
      </c>
      <c r="F4360" s="28">
        <v>4</v>
      </c>
      <c r="G4360" s="28">
        <v>4</v>
      </c>
      <c r="H4360" s="28">
        <v>3</v>
      </c>
      <c r="I4360" s="28">
        <f t="shared" si="340"/>
        <v>0.33333333333333331</v>
      </c>
      <c r="J4360" s="28">
        <f t="shared" si="341"/>
        <v>0.66666666666666663</v>
      </c>
      <c r="K4360" s="28">
        <f t="shared" si="342"/>
        <v>0.5</v>
      </c>
      <c r="L4360" s="28">
        <f t="shared" si="339"/>
        <v>0.5</v>
      </c>
    </row>
    <row r="4361" spans="1:12" ht="15.75" x14ac:dyDescent="0.25">
      <c r="A4361" s="31" t="s">
        <v>239</v>
      </c>
      <c r="B4361" s="30" t="str">
        <f>VLOOKUP(A4361,'Cód dos países'!$A$3:$C$199,2,FALSE)</f>
        <v>PNG</v>
      </c>
      <c r="C4361" s="25">
        <f>VLOOKUP(A4361,'Cód dos países'!$A$3:$C$199,3,FALSE)</f>
        <v>137</v>
      </c>
      <c r="D4361" s="29">
        <v>1988</v>
      </c>
      <c r="E4361">
        <f t="shared" si="343"/>
        <v>1371988</v>
      </c>
      <c r="F4361" s="28">
        <v>4</v>
      </c>
      <c r="G4361" s="28">
        <v>4</v>
      </c>
      <c r="H4361" s="28">
        <v>3</v>
      </c>
      <c r="I4361" s="28">
        <f t="shared" si="340"/>
        <v>0.33333333333333331</v>
      </c>
      <c r="J4361" s="28">
        <f t="shared" si="341"/>
        <v>0.66666666666666663</v>
      </c>
      <c r="K4361" s="28">
        <f t="shared" si="342"/>
        <v>0.5</v>
      </c>
      <c r="L4361" s="28">
        <f t="shared" ref="L4361:L4424" si="344">IF(AND(I4361="",J4361="",K4361="")," ",IFERROR((1/3)*I4361+(1/3)*J4361+(1/3)*K4361,""))</f>
        <v>0.5</v>
      </c>
    </row>
    <row r="4362" spans="1:12" ht="15.75" x14ac:dyDescent="0.25">
      <c r="A4362" s="31" t="s">
        <v>239</v>
      </c>
      <c r="B4362" s="30" t="str">
        <f>VLOOKUP(A4362,'Cód dos países'!$A$3:$C$199,2,FALSE)</f>
        <v>PNG</v>
      </c>
      <c r="C4362" s="25">
        <f>VLOOKUP(A4362,'Cód dos países'!$A$3:$C$199,3,FALSE)</f>
        <v>137</v>
      </c>
      <c r="D4362" s="29">
        <v>1989</v>
      </c>
      <c r="E4362">
        <f t="shared" si="343"/>
        <v>1371989</v>
      </c>
      <c r="F4362" s="28">
        <v>4</v>
      </c>
      <c r="G4362" s="28">
        <v>4</v>
      </c>
      <c r="H4362" s="28">
        <v>3</v>
      </c>
      <c r="I4362" s="28">
        <f t="shared" si="340"/>
        <v>0.33333333333333331</v>
      </c>
      <c r="J4362" s="28">
        <f t="shared" si="341"/>
        <v>0.66666666666666663</v>
      </c>
      <c r="K4362" s="28">
        <f t="shared" si="342"/>
        <v>0.5</v>
      </c>
      <c r="L4362" s="28">
        <f t="shared" si="344"/>
        <v>0.5</v>
      </c>
    </row>
    <row r="4363" spans="1:12" ht="15.75" x14ac:dyDescent="0.25">
      <c r="A4363" s="31" t="s">
        <v>239</v>
      </c>
      <c r="B4363" s="30" t="str">
        <f>VLOOKUP(A4363,'Cód dos países'!$A$3:$C$199,2,FALSE)</f>
        <v>PNG</v>
      </c>
      <c r="C4363" s="25">
        <f>VLOOKUP(A4363,'Cód dos países'!$A$3:$C$199,3,FALSE)</f>
        <v>137</v>
      </c>
      <c r="D4363" s="29">
        <v>1990</v>
      </c>
      <c r="E4363">
        <f t="shared" si="343"/>
        <v>1371990</v>
      </c>
      <c r="F4363" s="28">
        <v>3</v>
      </c>
      <c r="G4363" s="28">
        <v>3</v>
      </c>
      <c r="H4363" s="28">
        <v>3</v>
      </c>
      <c r="I4363" s="28">
        <f t="shared" si="340"/>
        <v>0.25</v>
      </c>
      <c r="J4363" s="28">
        <f t="shared" si="341"/>
        <v>0.5</v>
      </c>
      <c r="K4363" s="28">
        <f t="shared" si="342"/>
        <v>0.5</v>
      </c>
      <c r="L4363" s="28">
        <f t="shared" si="344"/>
        <v>0.41666666666666663</v>
      </c>
    </row>
    <row r="4364" spans="1:12" ht="15.75" x14ac:dyDescent="0.25">
      <c r="A4364" s="31" t="s">
        <v>239</v>
      </c>
      <c r="B4364" s="30" t="str">
        <f>VLOOKUP(A4364,'Cód dos países'!$A$3:$C$199,2,FALSE)</f>
        <v>PNG</v>
      </c>
      <c r="C4364" s="25">
        <f>VLOOKUP(A4364,'Cód dos países'!$A$3:$C$199,3,FALSE)</f>
        <v>137</v>
      </c>
      <c r="D4364" s="29">
        <v>1991</v>
      </c>
      <c r="E4364">
        <f t="shared" si="343"/>
        <v>1371991</v>
      </c>
      <c r="F4364" s="28">
        <v>4</v>
      </c>
      <c r="G4364" s="28">
        <v>3</v>
      </c>
      <c r="H4364" s="28">
        <v>3</v>
      </c>
      <c r="I4364" s="28">
        <f t="shared" si="340"/>
        <v>0.33333333333333331</v>
      </c>
      <c r="J4364" s="28">
        <f t="shared" si="341"/>
        <v>0.5</v>
      </c>
      <c r="K4364" s="28">
        <f t="shared" si="342"/>
        <v>0.5</v>
      </c>
      <c r="L4364" s="28">
        <f t="shared" si="344"/>
        <v>0.44444444444444442</v>
      </c>
    </row>
    <row r="4365" spans="1:12" ht="15.75" x14ac:dyDescent="0.25">
      <c r="A4365" s="31" t="s">
        <v>239</v>
      </c>
      <c r="B4365" s="30" t="str">
        <f>VLOOKUP(A4365,'Cód dos países'!$A$3:$C$199,2,FALSE)</f>
        <v>PNG</v>
      </c>
      <c r="C4365" s="25">
        <f>VLOOKUP(A4365,'Cód dos países'!$A$3:$C$199,3,FALSE)</f>
        <v>137</v>
      </c>
      <c r="D4365" s="29">
        <v>1992</v>
      </c>
      <c r="E4365">
        <f t="shared" si="343"/>
        <v>1371992</v>
      </c>
      <c r="F4365" s="28">
        <v>4</v>
      </c>
      <c r="G4365" s="28">
        <v>3</v>
      </c>
      <c r="H4365" s="28">
        <v>3</v>
      </c>
      <c r="I4365" s="28">
        <f t="shared" si="340"/>
        <v>0.33333333333333331</v>
      </c>
      <c r="J4365" s="28">
        <f t="shared" si="341"/>
        <v>0.5</v>
      </c>
      <c r="K4365" s="28">
        <f t="shared" si="342"/>
        <v>0.5</v>
      </c>
      <c r="L4365" s="28">
        <f t="shared" si="344"/>
        <v>0.44444444444444442</v>
      </c>
    </row>
    <row r="4366" spans="1:12" ht="15.75" x14ac:dyDescent="0.25">
      <c r="A4366" s="31" t="s">
        <v>239</v>
      </c>
      <c r="B4366" s="30" t="str">
        <f>VLOOKUP(A4366,'Cód dos países'!$A$3:$C$199,2,FALSE)</f>
        <v>PNG</v>
      </c>
      <c r="C4366" s="25">
        <f>VLOOKUP(A4366,'Cód dos países'!$A$3:$C$199,3,FALSE)</f>
        <v>137</v>
      </c>
      <c r="D4366" s="29">
        <v>1993</v>
      </c>
      <c r="E4366">
        <f t="shared" si="343"/>
        <v>1371993</v>
      </c>
      <c r="F4366" s="28">
        <v>5</v>
      </c>
      <c r="G4366" s="28">
        <v>3</v>
      </c>
      <c r="H4366" s="28">
        <v>3</v>
      </c>
      <c r="I4366" s="28">
        <f t="shared" si="340"/>
        <v>0.41666666666666669</v>
      </c>
      <c r="J4366" s="28">
        <f t="shared" si="341"/>
        <v>0.5</v>
      </c>
      <c r="K4366" s="28">
        <f t="shared" si="342"/>
        <v>0.5</v>
      </c>
      <c r="L4366" s="28">
        <f t="shared" si="344"/>
        <v>0.47222222222222221</v>
      </c>
    </row>
    <row r="4367" spans="1:12" ht="15.75" x14ac:dyDescent="0.25">
      <c r="A4367" s="31" t="s">
        <v>239</v>
      </c>
      <c r="B4367" s="30" t="str">
        <f>VLOOKUP(A4367,'Cód dos países'!$A$3:$C$199,2,FALSE)</f>
        <v>PNG</v>
      </c>
      <c r="C4367" s="25">
        <f>VLOOKUP(A4367,'Cód dos países'!$A$3:$C$199,3,FALSE)</f>
        <v>137</v>
      </c>
      <c r="D4367" s="29">
        <v>1994</v>
      </c>
      <c r="E4367">
        <f t="shared" si="343"/>
        <v>1371994</v>
      </c>
      <c r="F4367" s="28">
        <v>5</v>
      </c>
      <c r="G4367" s="28">
        <v>3</v>
      </c>
      <c r="H4367" s="28">
        <v>3</v>
      </c>
      <c r="I4367" s="28">
        <f t="shared" si="340"/>
        <v>0.41666666666666669</v>
      </c>
      <c r="J4367" s="28">
        <f t="shared" si="341"/>
        <v>0.5</v>
      </c>
      <c r="K4367" s="28">
        <f t="shared" si="342"/>
        <v>0.5</v>
      </c>
      <c r="L4367" s="28">
        <f t="shared" si="344"/>
        <v>0.47222222222222221</v>
      </c>
    </row>
    <row r="4368" spans="1:12" ht="15.75" x14ac:dyDescent="0.25">
      <c r="A4368" s="31" t="s">
        <v>239</v>
      </c>
      <c r="B4368" s="30" t="str">
        <f>VLOOKUP(A4368,'Cód dos países'!$A$3:$C$199,2,FALSE)</f>
        <v>PNG</v>
      </c>
      <c r="C4368" s="25">
        <f>VLOOKUP(A4368,'Cód dos países'!$A$3:$C$199,3,FALSE)</f>
        <v>137</v>
      </c>
      <c r="D4368" s="29">
        <v>1995</v>
      </c>
      <c r="E4368">
        <f t="shared" si="343"/>
        <v>1371995</v>
      </c>
      <c r="F4368" s="28">
        <v>6</v>
      </c>
      <c r="G4368" s="28">
        <v>3</v>
      </c>
      <c r="H4368" s="28">
        <v>3</v>
      </c>
      <c r="I4368" s="28">
        <f t="shared" si="340"/>
        <v>0.5</v>
      </c>
      <c r="J4368" s="28">
        <f t="shared" si="341"/>
        <v>0.5</v>
      </c>
      <c r="K4368" s="28">
        <f t="shared" si="342"/>
        <v>0.5</v>
      </c>
      <c r="L4368" s="28">
        <f t="shared" si="344"/>
        <v>0.5</v>
      </c>
    </row>
    <row r="4369" spans="1:12" ht="15.75" x14ac:dyDescent="0.25">
      <c r="A4369" s="31" t="s">
        <v>239</v>
      </c>
      <c r="B4369" s="30" t="str">
        <f>VLOOKUP(A4369,'Cód dos países'!$A$3:$C$199,2,FALSE)</f>
        <v>PNG</v>
      </c>
      <c r="C4369" s="25">
        <f>VLOOKUP(A4369,'Cód dos países'!$A$3:$C$199,3,FALSE)</f>
        <v>137</v>
      </c>
      <c r="D4369" s="29">
        <v>1996</v>
      </c>
      <c r="E4369">
        <f t="shared" si="343"/>
        <v>1371996</v>
      </c>
      <c r="F4369" s="28">
        <v>6</v>
      </c>
      <c r="G4369" s="28">
        <v>3</v>
      </c>
      <c r="H4369" s="28">
        <v>3</v>
      </c>
      <c r="I4369" s="28">
        <f t="shared" si="340"/>
        <v>0.5</v>
      </c>
      <c r="J4369" s="28">
        <f t="shared" si="341"/>
        <v>0.5</v>
      </c>
      <c r="K4369" s="28">
        <f t="shared" si="342"/>
        <v>0.5</v>
      </c>
      <c r="L4369" s="28">
        <f t="shared" si="344"/>
        <v>0.5</v>
      </c>
    </row>
    <row r="4370" spans="1:12" ht="15.75" x14ac:dyDescent="0.25">
      <c r="A4370" s="31" t="s">
        <v>239</v>
      </c>
      <c r="B4370" s="30" t="str">
        <f>VLOOKUP(A4370,'Cód dos países'!$A$3:$C$199,2,FALSE)</f>
        <v>PNG</v>
      </c>
      <c r="C4370" s="25">
        <f>VLOOKUP(A4370,'Cód dos países'!$A$3:$C$199,3,FALSE)</f>
        <v>137</v>
      </c>
      <c r="D4370" s="29">
        <v>1997</v>
      </c>
      <c r="E4370">
        <f t="shared" si="343"/>
        <v>1371997</v>
      </c>
      <c r="F4370" s="28">
        <v>9</v>
      </c>
      <c r="G4370" s="28">
        <v>3</v>
      </c>
      <c r="H4370" s="28">
        <v>4</v>
      </c>
      <c r="I4370" s="28">
        <f t="shared" si="340"/>
        <v>0.75</v>
      </c>
      <c r="J4370" s="28">
        <f t="shared" si="341"/>
        <v>0.5</v>
      </c>
      <c r="K4370" s="28">
        <f t="shared" si="342"/>
        <v>0.66666666666666663</v>
      </c>
      <c r="L4370" s="28">
        <f t="shared" si="344"/>
        <v>0.63888888888888884</v>
      </c>
    </row>
    <row r="4371" spans="1:12" ht="15.75" x14ac:dyDescent="0.25">
      <c r="A4371" s="31" t="s">
        <v>239</v>
      </c>
      <c r="B4371" s="30" t="str">
        <f>VLOOKUP(A4371,'Cód dos países'!$A$3:$C$199,2,FALSE)</f>
        <v>PNG</v>
      </c>
      <c r="C4371" s="25">
        <f>VLOOKUP(A4371,'Cód dos países'!$A$3:$C$199,3,FALSE)</f>
        <v>137</v>
      </c>
      <c r="D4371" s="29">
        <v>1998</v>
      </c>
      <c r="E4371">
        <f t="shared" si="343"/>
        <v>1371998</v>
      </c>
      <c r="F4371" s="28">
        <v>9</v>
      </c>
      <c r="G4371" s="28">
        <v>3</v>
      </c>
      <c r="H4371" s="28">
        <v>4</v>
      </c>
      <c r="I4371" s="28">
        <f t="shared" si="340"/>
        <v>0.75</v>
      </c>
      <c r="J4371" s="28">
        <f t="shared" si="341"/>
        <v>0.5</v>
      </c>
      <c r="K4371" s="28">
        <f t="shared" si="342"/>
        <v>0.66666666666666663</v>
      </c>
      <c r="L4371" s="28">
        <f t="shared" si="344"/>
        <v>0.63888888888888884</v>
      </c>
    </row>
    <row r="4372" spans="1:12" ht="15.75" x14ac:dyDescent="0.25">
      <c r="A4372" s="31" t="s">
        <v>239</v>
      </c>
      <c r="B4372" s="30" t="str">
        <f>VLOOKUP(A4372,'Cód dos países'!$A$3:$C$199,2,FALSE)</f>
        <v>PNG</v>
      </c>
      <c r="C4372" s="25">
        <f>VLOOKUP(A4372,'Cód dos países'!$A$3:$C$199,3,FALSE)</f>
        <v>137</v>
      </c>
      <c r="D4372" s="29">
        <v>1999</v>
      </c>
      <c r="E4372">
        <f t="shared" si="343"/>
        <v>1371999</v>
      </c>
      <c r="F4372" s="28">
        <v>9</v>
      </c>
      <c r="G4372" s="28">
        <v>3</v>
      </c>
      <c r="H4372" s="28">
        <v>3</v>
      </c>
      <c r="I4372" s="28">
        <f t="shared" si="340"/>
        <v>0.75</v>
      </c>
      <c r="J4372" s="28">
        <f t="shared" si="341"/>
        <v>0.5</v>
      </c>
      <c r="K4372" s="28">
        <f t="shared" si="342"/>
        <v>0.5</v>
      </c>
      <c r="L4372" s="28">
        <f t="shared" si="344"/>
        <v>0.58333333333333326</v>
      </c>
    </row>
    <row r="4373" spans="1:12" ht="15.75" x14ac:dyDescent="0.25">
      <c r="A4373" s="31" t="s">
        <v>239</v>
      </c>
      <c r="B4373" s="30" t="str">
        <f>VLOOKUP(A4373,'Cód dos países'!$A$3:$C$199,2,FALSE)</f>
        <v>PNG</v>
      </c>
      <c r="C4373" s="25">
        <f>VLOOKUP(A4373,'Cód dos países'!$A$3:$C$199,3,FALSE)</f>
        <v>137</v>
      </c>
      <c r="D4373" s="29">
        <v>2000</v>
      </c>
      <c r="E4373">
        <f t="shared" si="343"/>
        <v>1372000</v>
      </c>
      <c r="F4373" s="28">
        <v>9</v>
      </c>
      <c r="G4373" s="28">
        <v>2</v>
      </c>
      <c r="H4373" s="28">
        <v>2</v>
      </c>
      <c r="I4373" s="28">
        <f t="shared" si="340"/>
        <v>0.75</v>
      </c>
      <c r="J4373" s="28">
        <f t="shared" si="341"/>
        <v>0.33333333333333331</v>
      </c>
      <c r="K4373" s="28">
        <f t="shared" si="342"/>
        <v>0.33333333333333331</v>
      </c>
      <c r="L4373" s="28">
        <f t="shared" si="344"/>
        <v>0.47222222222222221</v>
      </c>
    </row>
    <row r="4374" spans="1:12" ht="15.75" x14ac:dyDescent="0.25">
      <c r="A4374" s="31" t="s">
        <v>239</v>
      </c>
      <c r="B4374" s="30" t="str">
        <f>VLOOKUP(A4374,'Cód dos países'!$A$3:$C$199,2,FALSE)</f>
        <v>PNG</v>
      </c>
      <c r="C4374" s="25">
        <f>VLOOKUP(A4374,'Cód dos países'!$A$3:$C$199,3,FALSE)</f>
        <v>137</v>
      </c>
      <c r="D4374" s="29">
        <v>2001</v>
      </c>
      <c r="E4374">
        <f t="shared" si="343"/>
        <v>1372001</v>
      </c>
      <c r="F4374" s="28">
        <v>8</v>
      </c>
      <c r="G4374" s="28">
        <v>2</v>
      </c>
      <c r="H4374" s="28">
        <v>1</v>
      </c>
      <c r="I4374" s="28">
        <f t="shared" si="340"/>
        <v>0.66666666666666663</v>
      </c>
      <c r="J4374" s="28">
        <f t="shared" si="341"/>
        <v>0.33333333333333331</v>
      </c>
      <c r="K4374" s="28">
        <f t="shared" si="342"/>
        <v>0.16666666666666666</v>
      </c>
      <c r="L4374" s="28">
        <f t="shared" si="344"/>
        <v>0.38888888888888884</v>
      </c>
    </row>
    <row r="4375" spans="1:12" ht="15.75" x14ac:dyDescent="0.25">
      <c r="A4375" s="31" t="s">
        <v>239</v>
      </c>
      <c r="B4375" s="30" t="str">
        <f>VLOOKUP(A4375,'Cód dos países'!$A$3:$C$199,2,FALSE)</f>
        <v>PNG</v>
      </c>
      <c r="C4375" s="25">
        <f>VLOOKUP(A4375,'Cód dos países'!$A$3:$C$199,3,FALSE)</f>
        <v>137</v>
      </c>
      <c r="D4375" s="29">
        <v>2002</v>
      </c>
      <c r="E4375">
        <f t="shared" si="343"/>
        <v>1372002</v>
      </c>
      <c r="F4375" s="28">
        <v>8</v>
      </c>
      <c r="G4375" s="28">
        <v>2</v>
      </c>
      <c r="H4375" s="28">
        <v>1</v>
      </c>
      <c r="I4375" s="28">
        <f t="shared" si="340"/>
        <v>0.66666666666666663</v>
      </c>
      <c r="J4375" s="28">
        <f t="shared" si="341"/>
        <v>0.33333333333333331</v>
      </c>
      <c r="K4375" s="28">
        <f t="shared" si="342"/>
        <v>0.16666666666666666</v>
      </c>
      <c r="L4375" s="28">
        <f t="shared" si="344"/>
        <v>0.38888888888888884</v>
      </c>
    </row>
    <row r="4376" spans="1:12" ht="15.75" x14ac:dyDescent="0.25">
      <c r="A4376" s="31" t="s">
        <v>239</v>
      </c>
      <c r="B4376" s="30" t="str">
        <f>VLOOKUP(A4376,'Cód dos países'!$A$3:$C$199,2,FALSE)</f>
        <v>PNG</v>
      </c>
      <c r="C4376" s="25">
        <f>VLOOKUP(A4376,'Cód dos países'!$A$3:$C$199,3,FALSE)</f>
        <v>137</v>
      </c>
      <c r="D4376" s="29">
        <v>2003</v>
      </c>
      <c r="E4376">
        <f t="shared" si="343"/>
        <v>1372003</v>
      </c>
      <c r="F4376" s="28">
        <v>8</v>
      </c>
      <c r="G4376" s="28">
        <v>2</v>
      </c>
      <c r="H4376" s="28">
        <v>1</v>
      </c>
      <c r="I4376" s="28">
        <f t="shared" si="340"/>
        <v>0.66666666666666663</v>
      </c>
      <c r="J4376" s="28">
        <f t="shared" si="341"/>
        <v>0.33333333333333331</v>
      </c>
      <c r="K4376" s="28">
        <f t="shared" si="342"/>
        <v>0.16666666666666666</v>
      </c>
      <c r="L4376" s="28">
        <f t="shared" si="344"/>
        <v>0.38888888888888884</v>
      </c>
    </row>
    <row r="4377" spans="1:12" ht="15.75" x14ac:dyDescent="0.25">
      <c r="A4377" s="31" t="s">
        <v>239</v>
      </c>
      <c r="B4377" s="30" t="str">
        <f>VLOOKUP(A4377,'Cód dos países'!$A$3:$C$199,2,FALSE)</f>
        <v>PNG</v>
      </c>
      <c r="C4377" s="25">
        <f>VLOOKUP(A4377,'Cód dos países'!$A$3:$C$199,3,FALSE)</f>
        <v>137</v>
      </c>
      <c r="D4377" s="29">
        <v>2004</v>
      </c>
      <c r="E4377">
        <f t="shared" si="343"/>
        <v>1372004</v>
      </c>
      <c r="F4377" s="28">
        <v>8</v>
      </c>
      <c r="G4377" s="28">
        <v>2</v>
      </c>
      <c r="H4377" s="28">
        <v>1</v>
      </c>
      <c r="I4377" s="28">
        <f t="shared" si="340"/>
        <v>0.66666666666666663</v>
      </c>
      <c r="J4377" s="28">
        <f t="shared" si="341"/>
        <v>0.33333333333333331</v>
      </c>
      <c r="K4377" s="28">
        <f t="shared" si="342"/>
        <v>0.16666666666666666</v>
      </c>
      <c r="L4377" s="28">
        <f t="shared" si="344"/>
        <v>0.38888888888888884</v>
      </c>
    </row>
    <row r="4378" spans="1:12" ht="15.75" x14ac:dyDescent="0.25">
      <c r="A4378" s="31" t="s">
        <v>239</v>
      </c>
      <c r="B4378" s="30" t="str">
        <f>VLOOKUP(A4378,'Cód dos países'!$A$3:$C$199,2,FALSE)</f>
        <v>PNG</v>
      </c>
      <c r="C4378" s="25">
        <f>VLOOKUP(A4378,'Cód dos países'!$A$3:$C$199,3,FALSE)</f>
        <v>137</v>
      </c>
      <c r="D4378" s="29">
        <v>2005</v>
      </c>
      <c r="E4378">
        <f t="shared" si="343"/>
        <v>1372005</v>
      </c>
      <c r="F4378" s="28">
        <v>8</v>
      </c>
      <c r="G4378" s="28">
        <v>2.5</v>
      </c>
      <c r="H4378" s="28">
        <v>1</v>
      </c>
      <c r="I4378" s="28">
        <f t="shared" si="340"/>
        <v>0.66666666666666663</v>
      </c>
      <c r="J4378" s="28">
        <f t="shared" si="341"/>
        <v>0.41666666666666669</v>
      </c>
      <c r="K4378" s="28">
        <f t="shared" si="342"/>
        <v>0.16666666666666666</v>
      </c>
      <c r="L4378" s="28">
        <f t="shared" si="344"/>
        <v>0.41666666666666663</v>
      </c>
    </row>
    <row r="4379" spans="1:12" ht="15.75" x14ac:dyDescent="0.25">
      <c r="A4379" s="31" t="s">
        <v>239</v>
      </c>
      <c r="B4379" s="30" t="str">
        <f>VLOOKUP(A4379,'Cód dos países'!$A$3:$C$199,2,FALSE)</f>
        <v>PNG</v>
      </c>
      <c r="C4379" s="25">
        <f>VLOOKUP(A4379,'Cód dos países'!$A$3:$C$199,3,FALSE)</f>
        <v>137</v>
      </c>
      <c r="D4379" s="29">
        <v>2006</v>
      </c>
      <c r="E4379">
        <f t="shared" si="343"/>
        <v>1372006</v>
      </c>
      <c r="F4379" s="28">
        <v>8</v>
      </c>
      <c r="G4379" s="28">
        <v>2.5</v>
      </c>
      <c r="H4379" s="28">
        <v>1</v>
      </c>
      <c r="I4379" s="28">
        <f t="shared" si="340"/>
        <v>0.66666666666666663</v>
      </c>
      <c r="J4379" s="28">
        <f t="shared" si="341"/>
        <v>0.41666666666666669</v>
      </c>
      <c r="K4379" s="28">
        <f t="shared" si="342"/>
        <v>0.16666666666666666</v>
      </c>
      <c r="L4379" s="28">
        <f t="shared" si="344"/>
        <v>0.41666666666666663</v>
      </c>
    </row>
    <row r="4380" spans="1:12" ht="15.75" x14ac:dyDescent="0.25">
      <c r="A4380" s="31" t="s">
        <v>239</v>
      </c>
      <c r="B4380" s="30" t="str">
        <f>VLOOKUP(A4380,'Cód dos países'!$A$3:$C$199,2,FALSE)</f>
        <v>PNG</v>
      </c>
      <c r="C4380" s="25">
        <f>VLOOKUP(A4380,'Cód dos países'!$A$3:$C$199,3,FALSE)</f>
        <v>137</v>
      </c>
      <c r="D4380" s="29">
        <v>2007</v>
      </c>
      <c r="E4380">
        <f t="shared" si="343"/>
        <v>1372007</v>
      </c>
      <c r="F4380" s="28">
        <v>8</v>
      </c>
      <c r="G4380" s="28">
        <v>2.5</v>
      </c>
      <c r="H4380" s="28">
        <v>1</v>
      </c>
      <c r="I4380" s="28">
        <f t="shared" si="340"/>
        <v>0.66666666666666663</v>
      </c>
      <c r="J4380" s="28">
        <f t="shared" si="341"/>
        <v>0.41666666666666669</v>
      </c>
      <c r="K4380" s="28">
        <f t="shared" si="342"/>
        <v>0.16666666666666666</v>
      </c>
      <c r="L4380" s="28">
        <f t="shared" si="344"/>
        <v>0.41666666666666663</v>
      </c>
    </row>
    <row r="4381" spans="1:12" ht="15.75" x14ac:dyDescent="0.25">
      <c r="A4381" s="31" t="s">
        <v>239</v>
      </c>
      <c r="B4381" s="30" t="str">
        <f>VLOOKUP(A4381,'Cód dos países'!$A$3:$C$199,2,FALSE)</f>
        <v>PNG</v>
      </c>
      <c r="C4381" s="25">
        <f>VLOOKUP(A4381,'Cód dos países'!$A$3:$C$199,3,FALSE)</f>
        <v>137</v>
      </c>
      <c r="D4381" s="29">
        <v>2008</v>
      </c>
      <c r="E4381">
        <f t="shared" si="343"/>
        <v>1372008</v>
      </c>
      <c r="F4381" s="28">
        <v>8</v>
      </c>
      <c r="G4381" s="28">
        <v>2.5</v>
      </c>
      <c r="H4381" s="28">
        <v>1</v>
      </c>
      <c r="I4381" s="28">
        <f t="shared" si="340"/>
        <v>0.66666666666666663</v>
      </c>
      <c r="J4381" s="28">
        <f t="shared" si="341"/>
        <v>0.41666666666666669</v>
      </c>
      <c r="K4381" s="28">
        <f t="shared" si="342"/>
        <v>0.16666666666666666</v>
      </c>
      <c r="L4381" s="28">
        <f t="shared" si="344"/>
        <v>0.41666666666666663</v>
      </c>
    </row>
    <row r="4382" spans="1:12" ht="15.75" x14ac:dyDescent="0.25">
      <c r="A4382" s="31" t="s">
        <v>239</v>
      </c>
      <c r="B4382" s="30" t="str">
        <f>VLOOKUP(A4382,'Cód dos países'!$A$3:$C$199,2,FALSE)</f>
        <v>PNG</v>
      </c>
      <c r="C4382" s="25">
        <f>VLOOKUP(A4382,'Cód dos países'!$A$3:$C$199,3,FALSE)</f>
        <v>137</v>
      </c>
      <c r="D4382" s="29">
        <v>2009</v>
      </c>
      <c r="E4382">
        <f t="shared" si="343"/>
        <v>1372009</v>
      </c>
      <c r="F4382" s="28">
        <v>8</v>
      </c>
      <c r="G4382" s="28">
        <v>2.5</v>
      </c>
      <c r="H4382" s="28">
        <v>1</v>
      </c>
      <c r="I4382" s="28">
        <f t="shared" si="340"/>
        <v>0.66666666666666663</v>
      </c>
      <c r="J4382" s="28">
        <f t="shared" si="341"/>
        <v>0.41666666666666669</v>
      </c>
      <c r="K4382" s="28">
        <f t="shared" si="342"/>
        <v>0.16666666666666666</v>
      </c>
      <c r="L4382" s="28">
        <f t="shared" si="344"/>
        <v>0.41666666666666663</v>
      </c>
    </row>
    <row r="4383" spans="1:12" ht="15.75" x14ac:dyDescent="0.25">
      <c r="A4383" s="31" t="s">
        <v>239</v>
      </c>
      <c r="B4383" s="30" t="str">
        <f>VLOOKUP(A4383,'Cód dos países'!$A$3:$C$199,2,FALSE)</f>
        <v>PNG</v>
      </c>
      <c r="C4383" s="25">
        <f>VLOOKUP(A4383,'Cód dos países'!$A$3:$C$199,3,FALSE)</f>
        <v>137</v>
      </c>
      <c r="D4383" s="29">
        <v>2010</v>
      </c>
      <c r="E4383">
        <f t="shared" si="343"/>
        <v>1372010</v>
      </c>
      <c r="F4383" s="28">
        <v>0.63636363636363635</v>
      </c>
      <c r="G4383" s="28">
        <v>0.41666666666666669</v>
      </c>
      <c r="H4383" s="28">
        <v>0.33333333333333331</v>
      </c>
      <c r="I4383" s="28">
        <f t="shared" si="340"/>
        <v>0.63636363636363635</v>
      </c>
      <c r="J4383" s="28">
        <f t="shared" si="341"/>
        <v>0.41666666666666669</v>
      </c>
      <c r="K4383" s="28">
        <f t="shared" si="342"/>
        <v>0.33333333333333331</v>
      </c>
      <c r="L4383" s="28">
        <f t="shared" si="344"/>
        <v>0.4621212121212121</v>
      </c>
    </row>
    <row r="4384" spans="1:12" ht="15.75" x14ac:dyDescent="0.25">
      <c r="A4384" s="31" t="s">
        <v>239</v>
      </c>
      <c r="B4384" s="30" t="str">
        <f>VLOOKUP(A4384,'Cód dos países'!$A$3:$C$199,2,FALSE)</f>
        <v>PNG</v>
      </c>
      <c r="C4384" s="25">
        <f>VLOOKUP(A4384,'Cód dos países'!$A$3:$C$199,3,FALSE)</f>
        <v>137</v>
      </c>
      <c r="D4384" s="29">
        <v>2011</v>
      </c>
      <c r="E4384">
        <f t="shared" si="343"/>
        <v>1372011</v>
      </c>
      <c r="F4384" s="28">
        <v>0.63636363636363635</v>
      </c>
      <c r="G4384" s="28">
        <v>0.41666666666666669</v>
      </c>
      <c r="H4384" s="28">
        <v>0.33333333333333331</v>
      </c>
      <c r="I4384" s="28">
        <f t="shared" si="340"/>
        <v>0.63636363636363635</v>
      </c>
      <c r="J4384" s="28">
        <f t="shared" si="341"/>
        <v>0.41666666666666669</v>
      </c>
      <c r="K4384" s="28">
        <f t="shared" si="342"/>
        <v>0.33333333333333331</v>
      </c>
      <c r="L4384" s="28">
        <f t="shared" si="344"/>
        <v>0.4621212121212121</v>
      </c>
    </row>
    <row r="4385" spans="1:12" ht="15.75" x14ac:dyDescent="0.25">
      <c r="A4385" s="31" t="s">
        <v>239</v>
      </c>
      <c r="B4385" s="30" t="str">
        <f>VLOOKUP(A4385,'Cód dos países'!$A$3:$C$199,2,FALSE)</f>
        <v>PNG</v>
      </c>
      <c r="C4385" s="25">
        <f>VLOOKUP(A4385,'Cód dos países'!$A$3:$C$199,3,FALSE)</f>
        <v>137</v>
      </c>
      <c r="D4385" s="29">
        <v>2012</v>
      </c>
      <c r="E4385">
        <f t="shared" si="343"/>
        <v>1372012</v>
      </c>
      <c r="F4385" s="28">
        <v>0.59090909090909094</v>
      </c>
      <c r="G4385" s="28">
        <v>0.41666666666666669</v>
      </c>
      <c r="H4385" s="28">
        <v>0.33333333333333331</v>
      </c>
      <c r="I4385" s="28">
        <f t="shared" si="340"/>
        <v>0.59090909090909094</v>
      </c>
      <c r="J4385" s="28">
        <f t="shared" si="341"/>
        <v>0.41666666666666669</v>
      </c>
      <c r="K4385" s="28">
        <f t="shared" si="342"/>
        <v>0.33333333333333331</v>
      </c>
      <c r="L4385" s="28">
        <f t="shared" si="344"/>
        <v>0.44696969696969696</v>
      </c>
    </row>
    <row r="4386" spans="1:12" ht="15.75" x14ac:dyDescent="0.25">
      <c r="A4386" s="31" t="s">
        <v>239</v>
      </c>
      <c r="B4386" s="30" t="str">
        <f>VLOOKUP(A4386,'Cód dos países'!$A$3:$C$199,2,FALSE)</f>
        <v>PNG</v>
      </c>
      <c r="C4386" s="25">
        <f>VLOOKUP(A4386,'Cód dos países'!$A$3:$C$199,3,FALSE)</f>
        <v>137</v>
      </c>
      <c r="D4386" s="29">
        <v>2013</v>
      </c>
      <c r="E4386">
        <f t="shared" si="343"/>
        <v>1372013</v>
      </c>
      <c r="F4386" s="28">
        <v>0.59090909090909094</v>
      </c>
      <c r="G4386" s="28">
        <v>0.41666666666666669</v>
      </c>
      <c r="H4386" s="28">
        <v>0.33333333333333331</v>
      </c>
      <c r="I4386" s="28">
        <f t="shared" si="340"/>
        <v>0.59090909090909094</v>
      </c>
      <c r="J4386" s="28">
        <f t="shared" si="341"/>
        <v>0.41666666666666669</v>
      </c>
      <c r="K4386" s="28">
        <f t="shared" si="342"/>
        <v>0.33333333333333331</v>
      </c>
      <c r="L4386" s="28">
        <f t="shared" si="344"/>
        <v>0.44696969696969696</v>
      </c>
    </row>
    <row r="4387" spans="1:12" ht="15.75" x14ac:dyDescent="0.25">
      <c r="A4387" s="31" t="s">
        <v>239</v>
      </c>
      <c r="B4387" s="30" t="str">
        <f>VLOOKUP(A4387,'Cód dos países'!$A$3:$C$199,2,FALSE)</f>
        <v>PNG</v>
      </c>
      <c r="C4387" s="25">
        <f>VLOOKUP(A4387,'Cód dos países'!$A$3:$C$199,3,FALSE)</f>
        <v>137</v>
      </c>
      <c r="D4387" s="29">
        <v>2014</v>
      </c>
      <c r="E4387">
        <f t="shared" si="343"/>
        <v>1372014</v>
      </c>
      <c r="F4387" s="28">
        <v>0.59090909090909094</v>
      </c>
      <c r="G4387" s="28">
        <v>0.5</v>
      </c>
      <c r="H4387" s="28">
        <v>0.33333333333333331</v>
      </c>
      <c r="I4387" s="28">
        <f t="shared" si="340"/>
        <v>0.59090909090909094</v>
      </c>
      <c r="J4387" s="28">
        <f t="shared" si="341"/>
        <v>0.5</v>
      </c>
      <c r="K4387" s="28">
        <f t="shared" si="342"/>
        <v>0.33333333333333331</v>
      </c>
      <c r="L4387" s="28">
        <f t="shared" si="344"/>
        <v>0.47474747474747475</v>
      </c>
    </row>
    <row r="4388" spans="1:12" ht="15.75" x14ac:dyDescent="0.25">
      <c r="A4388" s="31" t="s">
        <v>246</v>
      </c>
      <c r="B4388" s="30" t="str">
        <f>VLOOKUP(A4388,'Cód dos países'!$A$3:$C$199,2,FALSE)</f>
        <v>PRY</v>
      </c>
      <c r="C4388" s="25">
        <f>VLOOKUP(A4388,'Cód dos países'!$A$3:$C$199,3,FALSE)</f>
        <v>138</v>
      </c>
      <c r="D4388" s="29">
        <v>1983</v>
      </c>
      <c r="E4388">
        <f t="shared" si="343"/>
        <v>1381983</v>
      </c>
      <c r="F4388" s="28">
        <v>2.5</v>
      </c>
      <c r="G4388" s="28">
        <v>1.5</v>
      </c>
      <c r="H4388" s="28">
        <v>2.5</v>
      </c>
      <c r="I4388" s="28">
        <f t="shared" si="340"/>
        <v>0.20833333333333334</v>
      </c>
      <c r="J4388" s="28">
        <f t="shared" si="341"/>
        <v>0.25</v>
      </c>
      <c r="K4388" s="28">
        <f t="shared" si="342"/>
        <v>0.41666666666666669</v>
      </c>
      <c r="L4388" s="28">
        <f t="shared" si="344"/>
        <v>0.29166666666666669</v>
      </c>
    </row>
    <row r="4389" spans="1:12" ht="15.75" x14ac:dyDescent="0.25">
      <c r="A4389" s="31" t="s">
        <v>246</v>
      </c>
      <c r="B4389" s="30" t="str">
        <f>VLOOKUP(A4389,'Cód dos países'!$A$3:$C$199,2,FALSE)</f>
        <v>PRY</v>
      </c>
      <c r="C4389" s="25">
        <f>VLOOKUP(A4389,'Cód dos países'!$A$3:$C$199,3,FALSE)</f>
        <v>138</v>
      </c>
      <c r="D4389" s="29">
        <v>1984</v>
      </c>
      <c r="E4389">
        <f t="shared" si="343"/>
        <v>1381984</v>
      </c>
      <c r="F4389" s="28">
        <v>8</v>
      </c>
      <c r="G4389" s="28">
        <v>1.5</v>
      </c>
      <c r="H4389" s="28">
        <v>2.5</v>
      </c>
      <c r="I4389" s="28">
        <f t="shared" si="340"/>
        <v>0.66666666666666663</v>
      </c>
      <c r="J4389" s="28">
        <f t="shared" si="341"/>
        <v>0.25</v>
      </c>
      <c r="K4389" s="28">
        <f t="shared" si="342"/>
        <v>0.41666666666666669</v>
      </c>
      <c r="L4389" s="28">
        <f t="shared" si="344"/>
        <v>0.44444444444444442</v>
      </c>
    </row>
    <row r="4390" spans="1:12" ht="15.75" x14ac:dyDescent="0.25">
      <c r="A4390" s="31" t="s">
        <v>246</v>
      </c>
      <c r="B4390" s="30" t="str">
        <f>VLOOKUP(A4390,'Cód dos países'!$A$3:$C$199,2,FALSE)</f>
        <v>PRY</v>
      </c>
      <c r="C4390" s="25">
        <f>VLOOKUP(A4390,'Cód dos países'!$A$3:$C$199,3,FALSE)</f>
        <v>138</v>
      </c>
      <c r="D4390" s="29">
        <v>1985</v>
      </c>
      <c r="E4390">
        <f t="shared" si="343"/>
        <v>1381985</v>
      </c>
      <c r="F4390" s="28">
        <v>8</v>
      </c>
      <c r="G4390" s="28">
        <v>2</v>
      </c>
      <c r="H4390" s="28">
        <v>1</v>
      </c>
      <c r="I4390" s="28">
        <f t="shared" si="340"/>
        <v>0.66666666666666663</v>
      </c>
      <c r="J4390" s="28">
        <f t="shared" si="341"/>
        <v>0.33333333333333331</v>
      </c>
      <c r="K4390" s="28">
        <f t="shared" si="342"/>
        <v>0.16666666666666666</v>
      </c>
      <c r="L4390" s="28">
        <f t="shared" si="344"/>
        <v>0.38888888888888884</v>
      </c>
    </row>
    <row r="4391" spans="1:12" ht="15.75" x14ac:dyDescent="0.25">
      <c r="A4391" s="31" t="s">
        <v>246</v>
      </c>
      <c r="B4391" s="30" t="str">
        <f>VLOOKUP(A4391,'Cód dos países'!$A$3:$C$199,2,FALSE)</f>
        <v>PRY</v>
      </c>
      <c r="C4391" s="25">
        <f>VLOOKUP(A4391,'Cód dos países'!$A$3:$C$199,3,FALSE)</f>
        <v>138</v>
      </c>
      <c r="D4391" s="29">
        <v>1986</v>
      </c>
      <c r="E4391">
        <f t="shared" si="343"/>
        <v>1381986</v>
      </c>
      <c r="F4391" s="28">
        <v>5</v>
      </c>
      <c r="G4391" s="28">
        <v>2</v>
      </c>
      <c r="H4391" s="28">
        <v>0</v>
      </c>
      <c r="I4391" s="28">
        <f t="shared" si="340"/>
        <v>0.41666666666666669</v>
      </c>
      <c r="J4391" s="28">
        <f t="shared" si="341"/>
        <v>0.33333333333333331</v>
      </c>
      <c r="K4391" s="28">
        <f t="shared" si="342"/>
        <v>0</v>
      </c>
      <c r="L4391" s="28">
        <f t="shared" si="344"/>
        <v>0.25</v>
      </c>
    </row>
    <row r="4392" spans="1:12" ht="15.75" x14ac:dyDescent="0.25">
      <c r="A4392" s="31" t="s">
        <v>246</v>
      </c>
      <c r="B4392" s="30" t="str">
        <f>VLOOKUP(A4392,'Cód dos países'!$A$3:$C$199,2,FALSE)</f>
        <v>PRY</v>
      </c>
      <c r="C4392" s="25">
        <f>VLOOKUP(A4392,'Cód dos países'!$A$3:$C$199,3,FALSE)</f>
        <v>138</v>
      </c>
      <c r="D4392" s="29">
        <v>1987</v>
      </c>
      <c r="E4392">
        <f t="shared" si="343"/>
        <v>1381987</v>
      </c>
      <c r="F4392" s="28">
        <v>5</v>
      </c>
      <c r="G4392" s="28">
        <v>2</v>
      </c>
      <c r="H4392" s="28">
        <v>0</v>
      </c>
      <c r="I4392" s="28">
        <f t="shared" si="340"/>
        <v>0.41666666666666669</v>
      </c>
      <c r="J4392" s="28">
        <f t="shared" si="341"/>
        <v>0.33333333333333331</v>
      </c>
      <c r="K4392" s="28">
        <f t="shared" si="342"/>
        <v>0</v>
      </c>
      <c r="L4392" s="28">
        <f t="shared" si="344"/>
        <v>0.25</v>
      </c>
    </row>
    <row r="4393" spans="1:12" ht="15.75" x14ac:dyDescent="0.25">
      <c r="A4393" s="31" t="s">
        <v>246</v>
      </c>
      <c r="B4393" s="30" t="str">
        <f>VLOOKUP(A4393,'Cód dos países'!$A$3:$C$199,2,FALSE)</f>
        <v>PRY</v>
      </c>
      <c r="C4393" s="25">
        <f>VLOOKUP(A4393,'Cód dos países'!$A$3:$C$199,3,FALSE)</f>
        <v>138</v>
      </c>
      <c r="D4393" s="29">
        <v>1988</v>
      </c>
      <c r="E4393">
        <f t="shared" si="343"/>
        <v>1381988</v>
      </c>
      <c r="F4393" s="28">
        <v>5</v>
      </c>
      <c r="G4393" s="28">
        <v>2</v>
      </c>
      <c r="H4393" s="28">
        <v>0</v>
      </c>
      <c r="I4393" s="28">
        <f t="shared" si="340"/>
        <v>0.41666666666666669</v>
      </c>
      <c r="J4393" s="28">
        <f t="shared" si="341"/>
        <v>0.33333333333333331</v>
      </c>
      <c r="K4393" s="28">
        <f t="shared" si="342"/>
        <v>0</v>
      </c>
      <c r="L4393" s="28">
        <f t="shared" si="344"/>
        <v>0.25</v>
      </c>
    </row>
    <row r="4394" spans="1:12" ht="15.75" x14ac:dyDescent="0.25">
      <c r="A4394" s="31" t="s">
        <v>246</v>
      </c>
      <c r="B4394" s="30" t="str">
        <f>VLOOKUP(A4394,'Cód dos países'!$A$3:$C$199,2,FALSE)</f>
        <v>PRY</v>
      </c>
      <c r="C4394" s="25">
        <f>VLOOKUP(A4394,'Cód dos países'!$A$3:$C$199,3,FALSE)</f>
        <v>138</v>
      </c>
      <c r="D4394" s="29">
        <v>1989</v>
      </c>
      <c r="E4394">
        <f t="shared" si="343"/>
        <v>1381989</v>
      </c>
      <c r="F4394" s="28">
        <v>5</v>
      </c>
      <c r="G4394" s="28">
        <v>2</v>
      </c>
      <c r="H4394" s="28">
        <v>0</v>
      </c>
      <c r="I4394" s="28">
        <f t="shared" si="340"/>
        <v>0.41666666666666669</v>
      </c>
      <c r="J4394" s="28">
        <f t="shared" si="341"/>
        <v>0.33333333333333331</v>
      </c>
      <c r="K4394" s="28">
        <f t="shared" si="342"/>
        <v>0</v>
      </c>
      <c r="L4394" s="28">
        <f t="shared" si="344"/>
        <v>0.25</v>
      </c>
    </row>
    <row r="4395" spans="1:12" ht="15.75" x14ac:dyDescent="0.25">
      <c r="A4395" s="31" t="s">
        <v>246</v>
      </c>
      <c r="B4395" s="30" t="str">
        <f>VLOOKUP(A4395,'Cód dos países'!$A$3:$C$199,2,FALSE)</f>
        <v>PRY</v>
      </c>
      <c r="C4395" s="25">
        <f>VLOOKUP(A4395,'Cód dos países'!$A$3:$C$199,3,FALSE)</f>
        <v>138</v>
      </c>
      <c r="D4395" s="29">
        <v>1990</v>
      </c>
      <c r="E4395">
        <f t="shared" si="343"/>
        <v>1381990</v>
      </c>
      <c r="F4395" s="28">
        <v>7</v>
      </c>
      <c r="G4395" s="28">
        <v>2</v>
      </c>
      <c r="H4395" s="28">
        <v>0</v>
      </c>
      <c r="I4395" s="28">
        <f t="shared" si="340"/>
        <v>0.58333333333333337</v>
      </c>
      <c r="J4395" s="28">
        <f t="shared" si="341"/>
        <v>0.33333333333333331</v>
      </c>
      <c r="K4395" s="28">
        <f t="shared" si="342"/>
        <v>0</v>
      </c>
      <c r="L4395" s="28">
        <f t="shared" si="344"/>
        <v>0.30555555555555558</v>
      </c>
    </row>
    <row r="4396" spans="1:12" ht="15.75" x14ac:dyDescent="0.25">
      <c r="A4396" s="31" t="s">
        <v>246</v>
      </c>
      <c r="B4396" s="30" t="str">
        <f>VLOOKUP(A4396,'Cód dos países'!$A$3:$C$199,2,FALSE)</f>
        <v>PRY</v>
      </c>
      <c r="C4396" s="25">
        <f>VLOOKUP(A4396,'Cód dos países'!$A$3:$C$199,3,FALSE)</f>
        <v>138</v>
      </c>
      <c r="D4396" s="29">
        <v>1991</v>
      </c>
      <c r="E4396">
        <f t="shared" si="343"/>
        <v>1381991</v>
      </c>
      <c r="F4396" s="28">
        <v>8</v>
      </c>
      <c r="G4396" s="28">
        <v>2</v>
      </c>
      <c r="H4396" s="28">
        <v>3</v>
      </c>
      <c r="I4396" s="28">
        <f t="shared" si="340"/>
        <v>0.66666666666666663</v>
      </c>
      <c r="J4396" s="28">
        <f t="shared" si="341"/>
        <v>0.33333333333333331</v>
      </c>
      <c r="K4396" s="28">
        <f t="shared" si="342"/>
        <v>0.5</v>
      </c>
      <c r="L4396" s="28">
        <f t="shared" si="344"/>
        <v>0.5</v>
      </c>
    </row>
    <row r="4397" spans="1:12" ht="15.75" x14ac:dyDescent="0.25">
      <c r="A4397" s="31" t="s">
        <v>246</v>
      </c>
      <c r="B4397" s="30" t="str">
        <f>VLOOKUP(A4397,'Cód dos países'!$A$3:$C$199,2,FALSE)</f>
        <v>PRY</v>
      </c>
      <c r="C4397" s="25">
        <f>VLOOKUP(A4397,'Cód dos países'!$A$3:$C$199,3,FALSE)</f>
        <v>138</v>
      </c>
      <c r="D4397" s="29">
        <v>1992</v>
      </c>
      <c r="E4397">
        <f t="shared" si="343"/>
        <v>1381992</v>
      </c>
      <c r="F4397" s="28">
        <v>8</v>
      </c>
      <c r="G4397" s="28">
        <v>4</v>
      </c>
      <c r="H4397" s="28">
        <v>3</v>
      </c>
      <c r="I4397" s="28">
        <f t="shared" si="340"/>
        <v>0.66666666666666663</v>
      </c>
      <c r="J4397" s="28">
        <f t="shared" si="341"/>
        <v>0.66666666666666663</v>
      </c>
      <c r="K4397" s="28">
        <f t="shared" si="342"/>
        <v>0.5</v>
      </c>
      <c r="L4397" s="28">
        <f t="shared" si="344"/>
        <v>0.61111111111111105</v>
      </c>
    </row>
    <row r="4398" spans="1:12" ht="15.75" x14ac:dyDescent="0.25">
      <c r="A4398" s="31" t="s">
        <v>246</v>
      </c>
      <c r="B4398" s="30" t="str">
        <f>VLOOKUP(A4398,'Cód dos países'!$A$3:$C$199,2,FALSE)</f>
        <v>PRY</v>
      </c>
      <c r="C4398" s="25">
        <f>VLOOKUP(A4398,'Cód dos países'!$A$3:$C$199,3,FALSE)</f>
        <v>138</v>
      </c>
      <c r="D4398" s="29">
        <v>1993</v>
      </c>
      <c r="E4398">
        <f t="shared" si="343"/>
        <v>1381993</v>
      </c>
      <c r="F4398" s="28">
        <v>8</v>
      </c>
      <c r="G4398" s="28">
        <v>4</v>
      </c>
      <c r="H4398" s="28">
        <v>2</v>
      </c>
      <c r="I4398" s="28">
        <f t="shared" si="340"/>
        <v>0.66666666666666663</v>
      </c>
      <c r="J4398" s="28">
        <f t="shared" si="341"/>
        <v>0.66666666666666663</v>
      </c>
      <c r="K4398" s="28">
        <f t="shared" si="342"/>
        <v>0.33333333333333331</v>
      </c>
      <c r="L4398" s="28">
        <f t="shared" si="344"/>
        <v>0.55555555555555558</v>
      </c>
    </row>
    <row r="4399" spans="1:12" ht="15.75" x14ac:dyDescent="0.25">
      <c r="A4399" s="31" t="s">
        <v>246</v>
      </c>
      <c r="B4399" s="30" t="str">
        <f>VLOOKUP(A4399,'Cód dos países'!$A$3:$C$199,2,FALSE)</f>
        <v>PRY</v>
      </c>
      <c r="C4399" s="25">
        <f>VLOOKUP(A4399,'Cód dos países'!$A$3:$C$199,3,FALSE)</f>
        <v>138</v>
      </c>
      <c r="D4399" s="29">
        <v>1994</v>
      </c>
      <c r="E4399">
        <f t="shared" si="343"/>
        <v>1381994</v>
      </c>
      <c r="F4399" s="28">
        <v>8</v>
      </c>
      <c r="G4399" s="28">
        <v>4</v>
      </c>
      <c r="H4399" s="28">
        <v>2</v>
      </c>
      <c r="I4399" s="28">
        <f t="shared" si="340"/>
        <v>0.66666666666666663</v>
      </c>
      <c r="J4399" s="28">
        <f t="shared" si="341"/>
        <v>0.66666666666666663</v>
      </c>
      <c r="K4399" s="28">
        <f t="shared" si="342"/>
        <v>0.33333333333333331</v>
      </c>
      <c r="L4399" s="28">
        <f t="shared" si="344"/>
        <v>0.55555555555555558</v>
      </c>
    </row>
    <row r="4400" spans="1:12" ht="15.75" x14ac:dyDescent="0.25">
      <c r="A4400" s="31" t="s">
        <v>246</v>
      </c>
      <c r="B4400" s="30" t="str">
        <f>VLOOKUP(A4400,'Cód dos países'!$A$3:$C$199,2,FALSE)</f>
        <v>PRY</v>
      </c>
      <c r="C4400" s="25">
        <f>VLOOKUP(A4400,'Cód dos países'!$A$3:$C$199,3,FALSE)</f>
        <v>138</v>
      </c>
      <c r="D4400" s="29">
        <v>1995</v>
      </c>
      <c r="E4400">
        <f t="shared" si="343"/>
        <v>1381995</v>
      </c>
      <c r="F4400" s="28">
        <v>8</v>
      </c>
      <c r="G4400" s="28">
        <v>4</v>
      </c>
      <c r="H4400" s="28">
        <v>2</v>
      </c>
      <c r="I4400" s="28">
        <f t="shared" si="340"/>
        <v>0.66666666666666663</v>
      </c>
      <c r="J4400" s="28">
        <f t="shared" si="341"/>
        <v>0.66666666666666663</v>
      </c>
      <c r="K4400" s="28">
        <f t="shared" si="342"/>
        <v>0.33333333333333331</v>
      </c>
      <c r="L4400" s="28">
        <f t="shared" si="344"/>
        <v>0.55555555555555558</v>
      </c>
    </row>
    <row r="4401" spans="1:12" ht="15.75" x14ac:dyDescent="0.25">
      <c r="A4401" s="31" t="s">
        <v>246</v>
      </c>
      <c r="B4401" s="30" t="str">
        <f>VLOOKUP(A4401,'Cód dos países'!$A$3:$C$199,2,FALSE)</f>
        <v>PRY</v>
      </c>
      <c r="C4401" s="25">
        <f>VLOOKUP(A4401,'Cód dos países'!$A$3:$C$199,3,FALSE)</f>
        <v>138</v>
      </c>
      <c r="D4401" s="29">
        <v>1996</v>
      </c>
      <c r="E4401">
        <f t="shared" si="343"/>
        <v>1381996</v>
      </c>
      <c r="F4401" s="28">
        <v>8</v>
      </c>
      <c r="G4401" s="28">
        <v>4</v>
      </c>
      <c r="H4401" s="28">
        <v>2</v>
      </c>
      <c r="I4401" s="28">
        <f t="shared" si="340"/>
        <v>0.66666666666666663</v>
      </c>
      <c r="J4401" s="28">
        <f t="shared" si="341"/>
        <v>0.66666666666666663</v>
      </c>
      <c r="K4401" s="28">
        <f t="shared" si="342"/>
        <v>0.33333333333333331</v>
      </c>
      <c r="L4401" s="28">
        <f t="shared" si="344"/>
        <v>0.55555555555555558</v>
      </c>
    </row>
    <row r="4402" spans="1:12" ht="15.75" x14ac:dyDescent="0.25">
      <c r="A4402" s="31" t="s">
        <v>246</v>
      </c>
      <c r="B4402" s="30" t="str">
        <f>VLOOKUP(A4402,'Cód dos países'!$A$3:$C$199,2,FALSE)</f>
        <v>PRY</v>
      </c>
      <c r="C4402" s="25">
        <f>VLOOKUP(A4402,'Cód dos países'!$A$3:$C$199,3,FALSE)</f>
        <v>138</v>
      </c>
      <c r="D4402" s="29">
        <v>1997</v>
      </c>
      <c r="E4402">
        <f t="shared" si="343"/>
        <v>1381997</v>
      </c>
      <c r="F4402" s="28">
        <v>11</v>
      </c>
      <c r="G4402" s="28">
        <v>4</v>
      </c>
      <c r="H4402" s="28">
        <v>2</v>
      </c>
      <c r="I4402" s="28">
        <f t="shared" si="340"/>
        <v>0.91666666666666663</v>
      </c>
      <c r="J4402" s="28">
        <f t="shared" si="341"/>
        <v>0.66666666666666663</v>
      </c>
      <c r="K4402" s="28">
        <f t="shared" si="342"/>
        <v>0.33333333333333331</v>
      </c>
      <c r="L4402" s="28">
        <f t="shared" si="344"/>
        <v>0.63888888888888884</v>
      </c>
    </row>
    <row r="4403" spans="1:12" ht="15.75" x14ac:dyDescent="0.25">
      <c r="A4403" s="31" t="s">
        <v>246</v>
      </c>
      <c r="B4403" s="30" t="str">
        <f>VLOOKUP(A4403,'Cód dos países'!$A$3:$C$199,2,FALSE)</f>
        <v>PRY</v>
      </c>
      <c r="C4403" s="25">
        <f>VLOOKUP(A4403,'Cód dos países'!$A$3:$C$199,3,FALSE)</f>
        <v>138</v>
      </c>
      <c r="D4403" s="29">
        <v>1998</v>
      </c>
      <c r="E4403">
        <f t="shared" si="343"/>
        <v>1381998</v>
      </c>
      <c r="F4403" s="28">
        <v>6</v>
      </c>
      <c r="G4403" s="28">
        <v>4</v>
      </c>
      <c r="H4403" s="28">
        <v>2</v>
      </c>
      <c r="I4403" s="28">
        <f t="shared" si="340"/>
        <v>0.5</v>
      </c>
      <c r="J4403" s="28">
        <f t="shared" si="341"/>
        <v>0.66666666666666663</v>
      </c>
      <c r="K4403" s="28">
        <f t="shared" si="342"/>
        <v>0.33333333333333331</v>
      </c>
      <c r="L4403" s="28">
        <f t="shared" si="344"/>
        <v>0.49999999999999994</v>
      </c>
    </row>
    <row r="4404" spans="1:12" ht="15.75" x14ac:dyDescent="0.25">
      <c r="A4404" s="31" t="s">
        <v>246</v>
      </c>
      <c r="B4404" s="30" t="str">
        <f>VLOOKUP(A4404,'Cód dos países'!$A$3:$C$199,2,FALSE)</f>
        <v>PRY</v>
      </c>
      <c r="C4404" s="25">
        <f>VLOOKUP(A4404,'Cód dos países'!$A$3:$C$199,3,FALSE)</f>
        <v>138</v>
      </c>
      <c r="D4404" s="29">
        <v>1999</v>
      </c>
      <c r="E4404">
        <f t="shared" si="343"/>
        <v>1381999</v>
      </c>
      <c r="F4404" s="28">
        <v>6</v>
      </c>
      <c r="G4404" s="28">
        <v>3</v>
      </c>
      <c r="H4404" s="28">
        <v>2</v>
      </c>
      <c r="I4404" s="28">
        <f t="shared" si="340"/>
        <v>0.5</v>
      </c>
      <c r="J4404" s="28">
        <f t="shared" si="341"/>
        <v>0.5</v>
      </c>
      <c r="K4404" s="28">
        <f t="shared" si="342"/>
        <v>0.33333333333333331</v>
      </c>
      <c r="L4404" s="28">
        <f t="shared" si="344"/>
        <v>0.44444444444444442</v>
      </c>
    </row>
    <row r="4405" spans="1:12" ht="15.75" x14ac:dyDescent="0.25">
      <c r="A4405" s="31" t="s">
        <v>246</v>
      </c>
      <c r="B4405" s="30" t="str">
        <f>VLOOKUP(A4405,'Cód dos países'!$A$3:$C$199,2,FALSE)</f>
        <v>PRY</v>
      </c>
      <c r="C4405" s="25">
        <f>VLOOKUP(A4405,'Cód dos países'!$A$3:$C$199,3,FALSE)</f>
        <v>138</v>
      </c>
      <c r="D4405" s="29">
        <v>2000</v>
      </c>
      <c r="E4405">
        <f t="shared" si="343"/>
        <v>1382000</v>
      </c>
      <c r="F4405" s="28">
        <v>5</v>
      </c>
      <c r="G4405" s="28">
        <v>3</v>
      </c>
      <c r="H4405" s="28">
        <v>2</v>
      </c>
      <c r="I4405" s="28">
        <f t="shared" si="340"/>
        <v>0.41666666666666669</v>
      </c>
      <c r="J4405" s="28">
        <f t="shared" si="341"/>
        <v>0.5</v>
      </c>
      <c r="K4405" s="28">
        <f t="shared" si="342"/>
        <v>0.33333333333333331</v>
      </c>
      <c r="L4405" s="28">
        <f t="shared" si="344"/>
        <v>0.41666666666666669</v>
      </c>
    </row>
    <row r="4406" spans="1:12" ht="15.75" x14ac:dyDescent="0.25">
      <c r="A4406" s="31" t="s">
        <v>246</v>
      </c>
      <c r="B4406" s="30" t="str">
        <f>VLOOKUP(A4406,'Cód dos países'!$A$3:$C$199,2,FALSE)</f>
        <v>PRY</v>
      </c>
      <c r="C4406" s="25">
        <f>VLOOKUP(A4406,'Cód dos países'!$A$3:$C$199,3,FALSE)</f>
        <v>138</v>
      </c>
      <c r="D4406" s="29">
        <v>2001</v>
      </c>
      <c r="E4406">
        <f t="shared" si="343"/>
        <v>1382001</v>
      </c>
      <c r="F4406" s="28">
        <v>9.5</v>
      </c>
      <c r="G4406" s="28">
        <v>3</v>
      </c>
      <c r="H4406" s="28">
        <v>1</v>
      </c>
      <c r="I4406" s="28">
        <f t="shared" si="340"/>
        <v>0.79166666666666663</v>
      </c>
      <c r="J4406" s="28">
        <f t="shared" si="341"/>
        <v>0.5</v>
      </c>
      <c r="K4406" s="28">
        <f t="shared" si="342"/>
        <v>0.16666666666666666</v>
      </c>
      <c r="L4406" s="28">
        <f t="shared" si="344"/>
        <v>0.48611111111111105</v>
      </c>
    </row>
    <row r="4407" spans="1:12" ht="15.75" x14ac:dyDescent="0.25">
      <c r="A4407" s="31" t="s">
        <v>246</v>
      </c>
      <c r="B4407" s="30" t="str">
        <f>VLOOKUP(A4407,'Cód dos países'!$A$3:$C$199,2,FALSE)</f>
        <v>PRY</v>
      </c>
      <c r="C4407" s="25">
        <f>VLOOKUP(A4407,'Cód dos países'!$A$3:$C$199,3,FALSE)</f>
        <v>138</v>
      </c>
      <c r="D4407" s="29">
        <v>2002</v>
      </c>
      <c r="E4407">
        <f t="shared" si="343"/>
        <v>1382002</v>
      </c>
      <c r="F4407" s="28">
        <v>8.5</v>
      </c>
      <c r="G4407" s="28">
        <v>2</v>
      </c>
      <c r="H4407" s="28">
        <v>1</v>
      </c>
      <c r="I4407" s="28">
        <f t="shared" si="340"/>
        <v>0.70833333333333337</v>
      </c>
      <c r="J4407" s="28">
        <f t="shared" si="341"/>
        <v>0.33333333333333331</v>
      </c>
      <c r="K4407" s="28">
        <f t="shared" si="342"/>
        <v>0.16666666666666666</v>
      </c>
      <c r="L4407" s="28">
        <f t="shared" si="344"/>
        <v>0.40277777777777779</v>
      </c>
    </row>
    <row r="4408" spans="1:12" ht="15.75" x14ac:dyDescent="0.25">
      <c r="A4408" s="31" t="s">
        <v>246</v>
      </c>
      <c r="B4408" s="30" t="str">
        <f>VLOOKUP(A4408,'Cód dos países'!$A$3:$C$199,2,FALSE)</f>
        <v>PRY</v>
      </c>
      <c r="C4408" s="25">
        <f>VLOOKUP(A4408,'Cód dos países'!$A$3:$C$199,3,FALSE)</f>
        <v>138</v>
      </c>
      <c r="D4408" s="29">
        <v>2003</v>
      </c>
      <c r="E4408">
        <f t="shared" si="343"/>
        <v>1382003</v>
      </c>
      <c r="F4408" s="28">
        <v>8.5</v>
      </c>
      <c r="G4408" s="28">
        <v>2</v>
      </c>
      <c r="H4408" s="28">
        <v>1</v>
      </c>
      <c r="I4408" s="28">
        <f t="shared" si="340"/>
        <v>0.70833333333333337</v>
      </c>
      <c r="J4408" s="28">
        <f t="shared" si="341"/>
        <v>0.33333333333333331</v>
      </c>
      <c r="K4408" s="28">
        <f t="shared" si="342"/>
        <v>0.16666666666666666</v>
      </c>
      <c r="L4408" s="28">
        <f t="shared" si="344"/>
        <v>0.40277777777777779</v>
      </c>
    </row>
    <row r="4409" spans="1:12" ht="15.75" x14ac:dyDescent="0.25">
      <c r="A4409" s="31" t="s">
        <v>246</v>
      </c>
      <c r="B4409" s="30" t="str">
        <f>VLOOKUP(A4409,'Cód dos países'!$A$3:$C$199,2,FALSE)</f>
        <v>PRY</v>
      </c>
      <c r="C4409" s="25">
        <f>VLOOKUP(A4409,'Cód dos países'!$A$3:$C$199,3,FALSE)</f>
        <v>138</v>
      </c>
      <c r="D4409" s="29">
        <v>2004</v>
      </c>
      <c r="E4409">
        <f t="shared" si="343"/>
        <v>1382004</v>
      </c>
      <c r="F4409" s="28">
        <v>8.5</v>
      </c>
      <c r="G4409" s="28">
        <v>2</v>
      </c>
      <c r="H4409" s="28">
        <v>1</v>
      </c>
      <c r="I4409" s="28">
        <f t="shared" si="340"/>
        <v>0.70833333333333337</v>
      </c>
      <c r="J4409" s="28">
        <f t="shared" si="341"/>
        <v>0.33333333333333331</v>
      </c>
      <c r="K4409" s="28">
        <f t="shared" si="342"/>
        <v>0.16666666666666666</v>
      </c>
      <c r="L4409" s="28">
        <f t="shared" si="344"/>
        <v>0.40277777777777779</v>
      </c>
    </row>
    <row r="4410" spans="1:12" ht="15.75" x14ac:dyDescent="0.25">
      <c r="A4410" s="31" t="s">
        <v>246</v>
      </c>
      <c r="B4410" s="30" t="str">
        <f>VLOOKUP(A4410,'Cód dos países'!$A$3:$C$199,2,FALSE)</f>
        <v>PRY</v>
      </c>
      <c r="C4410" s="25">
        <f>VLOOKUP(A4410,'Cód dos países'!$A$3:$C$199,3,FALSE)</f>
        <v>138</v>
      </c>
      <c r="D4410" s="29">
        <v>2005</v>
      </c>
      <c r="E4410">
        <f t="shared" si="343"/>
        <v>1382005</v>
      </c>
      <c r="F4410" s="28">
        <v>8.5</v>
      </c>
      <c r="G4410" s="28">
        <v>2</v>
      </c>
      <c r="H4410" s="28">
        <v>1</v>
      </c>
      <c r="I4410" s="28">
        <f t="shared" si="340"/>
        <v>0.70833333333333337</v>
      </c>
      <c r="J4410" s="28">
        <f t="shared" si="341"/>
        <v>0.33333333333333331</v>
      </c>
      <c r="K4410" s="28">
        <f t="shared" si="342"/>
        <v>0.16666666666666666</v>
      </c>
      <c r="L4410" s="28">
        <f t="shared" si="344"/>
        <v>0.40277777777777779</v>
      </c>
    </row>
    <row r="4411" spans="1:12" ht="15.75" x14ac:dyDescent="0.25">
      <c r="A4411" s="31" t="s">
        <v>246</v>
      </c>
      <c r="B4411" s="30" t="str">
        <f>VLOOKUP(A4411,'Cód dos países'!$A$3:$C$199,2,FALSE)</f>
        <v>PRY</v>
      </c>
      <c r="C4411" s="25">
        <f>VLOOKUP(A4411,'Cód dos países'!$A$3:$C$199,3,FALSE)</f>
        <v>138</v>
      </c>
      <c r="D4411" s="29">
        <v>2006</v>
      </c>
      <c r="E4411">
        <f t="shared" si="343"/>
        <v>1382006</v>
      </c>
      <c r="F4411" s="28">
        <v>8.5</v>
      </c>
      <c r="G4411" s="28">
        <v>2</v>
      </c>
      <c r="H4411" s="28">
        <v>1</v>
      </c>
      <c r="I4411" s="28">
        <f t="shared" si="340"/>
        <v>0.70833333333333337</v>
      </c>
      <c r="J4411" s="28">
        <f t="shared" si="341"/>
        <v>0.33333333333333331</v>
      </c>
      <c r="K4411" s="28">
        <f t="shared" si="342"/>
        <v>0.16666666666666666</v>
      </c>
      <c r="L4411" s="28">
        <f t="shared" si="344"/>
        <v>0.40277777777777779</v>
      </c>
    </row>
    <row r="4412" spans="1:12" ht="15.75" x14ac:dyDescent="0.25">
      <c r="A4412" s="31" t="s">
        <v>246</v>
      </c>
      <c r="B4412" s="30" t="str">
        <f>VLOOKUP(A4412,'Cód dos países'!$A$3:$C$199,2,FALSE)</f>
        <v>PRY</v>
      </c>
      <c r="C4412" s="25">
        <f>VLOOKUP(A4412,'Cód dos países'!$A$3:$C$199,3,FALSE)</f>
        <v>138</v>
      </c>
      <c r="D4412" s="29">
        <v>2007</v>
      </c>
      <c r="E4412">
        <f t="shared" si="343"/>
        <v>1382007</v>
      </c>
      <c r="F4412" s="28">
        <v>8.5</v>
      </c>
      <c r="G4412" s="28">
        <v>2</v>
      </c>
      <c r="H4412" s="28">
        <v>1</v>
      </c>
      <c r="I4412" s="28">
        <f t="shared" si="340"/>
        <v>0.70833333333333337</v>
      </c>
      <c r="J4412" s="28">
        <f t="shared" si="341"/>
        <v>0.33333333333333331</v>
      </c>
      <c r="K4412" s="28">
        <f t="shared" si="342"/>
        <v>0.16666666666666666</v>
      </c>
      <c r="L4412" s="28">
        <f t="shared" si="344"/>
        <v>0.40277777777777779</v>
      </c>
    </row>
    <row r="4413" spans="1:12" ht="15.75" x14ac:dyDescent="0.25">
      <c r="A4413" s="31" t="s">
        <v>246</v>
      </c>
      <c r="B4413" s="30" t="str">
        <f>VLOOKUP(A4413,'Cód dos países'!$A$3:$C$199,2,FALSE)</f>
        <v>PRY</v>
      </c>
      <c r="C4413" s="25">
        <f>VLOOKUP(A4413,'Cód dos países'!$A$3:$C$199,3,FALSE)</f>
        <v>138</v>
      </c>
      <c r="D4413" s="29">
        <v>2008</v>
      </c>
      <c r="E4413">
        <f t="shared" si="343"/>
        <v>1382008</v>
      </c>
      <c r="F4413" s="28">
        <v>8.5</v>
      </c>
      <c r="G4413" s="28">
        <v>2</v>
      </c>
      <c r="H4413" s="28">
        <v>1</v>
      </c>
      <c r="I4413" s="28">
        <f t="shared" si="340"/>
        <v>0.70833333333333337</v>
      </c>
      <c r="J4413" s="28">
        <f t="shared" si="341"/>
        <v>0.33333333333333331</v>
      </c>
      <c r="K4413" s="28">
        <f t="shared" si="342"/>
        <v>0.16666666666666666</v>
      </c>
      <c r="L4413" s="28">
        <f t="shared" si="344"/>
        <v>0.40277777777777779</v>
      </c>
    </row>
    <row r="4414" spans="1:12" ht="15.75" x14ac:dyDescent="0.25">
      <c r="A4414" s="31" t="s">
        <v>246</v>
      </c>
      <c r="B4414" s="30" t="str">
        <f>VLOOKUP(A4414,'Cód dos países'!$A$3:$C$199,2,FALSE)</f>
        <v>PRY</v>
      </c>
      <c r="C4414" s="25">
        <f>VLOOKUP(A4414,'Cód dos países'!$A$3:$C$199,3,FALSE)</f>
        <v>138</v>
      </c>
      <c r="D4414" s="29">
        <v>2009</v>
      </c>
      <c r="E4414">
        <f t="shared" si="343"/>
        <v>1382009</v>
      </c>
      <c r="F4414" s="28">
        <v>8.5</v>
      </c>
      <c r="G4414" s="28">
        <v>2</v>
      </c>
      <c r="H4414" s="28">
        <v>1</v>
      </c>
      <c r="I4414" s="28">
        <f t="shared" si="340"/>
        <v>0.70833333333333337</v>
      </c>
      <c r="J4414" s="28">
        <f t="shared" si="341"/>
        <v>0.33333333333333331</v>
      </c>
      <c r="K4414" s="28">
        <f t="shared" si="342"/>
        <v>0.16666666666666666</v>
      </c>
      <c r="L4414" s="28">
        <f t="shared" si="344"/>
        <v>0.40277777777777779</v>
      </c>
    </row>
    <row r="4415" spans="1:12" ht="15.75" x14ac:dyDescent="0.25">
      <c r="A4415" s="31" t="s">
        <v>246</v>
      </c>
      <c r="B4415" s="30" t="str">
        <f>VLOOKUP(A4415,'Cód dos países'!$A$3:$C$199,2,FALSE)</f>
        <v>PRY</v>
      </c>
      <c r="C4415" s="25">
        <f>VLOOKUP(A4415,'Cód dos países'!$A$3:$C$199,3,FALSE)</f>
        <v>138</v>
      </c>
      <c r="D4415" s="29">
        <v>2010</v>
      </c>
      <c r="E4415">
        <f t="shared" si="343"/>
        <v>1382010</v>
      </c>
      <c r="F4415" s="28">
        <v>0.68181818181818177</v>
      </c>
      <c r="G4415" s="28">
        <v>0.33333333333333331</v>
      </c>
      <c r="H4415" s="28">
        <v>0.25</v>
      </c>
      <c r="I4415" s="28">
        <f t="shared" si="340"/>
        <v>0.68181818181818177</v>
      </c>
      <c r="J4415" s="28">
        <f t="shared" si="341"/>
        <v>0.33333333333333331</v>
      </c>
      <c r="K4415" s="28">
        <f t="shared" si="342"/>
        <v>0.25</v>
      </c>
      <c r="L4415" s="28">
        <f t="shared" si="344"/>
        <v>0.42171717171717166</v>
      </c>
    </row>
    <row r="4416" spans="1:12" ht="15.75" x14ac:dyDescent="0.25">
      <c r="A4416" s="31" t="s">
        <v>246</v>
      </c>
      <c r="B4416" s="30" t="str">
        <f>VLOOKUP(A4416,'Cód dos países'!$A$3:$C$199,2,FALSE)</f>
        <v>PRY</v>
      </c>
      <c r="C4416" s="25">
        <f>VLOOKUP(A4416,'Cód dos países'!$A$3:$C$199,3,FALSE)</f>
        <v>138</v>
      </c>
      <c r="D4416" s="29">
        <v>2011</v>
      </c>
      <c r="E4416">
        <f t="shared" si="343"/>
        <v>1382011</v>
      </c>
      <c r="F4416" s="28">
        <v>0.68181818181818177</v>
      </c>
      <c r="G4416" s="28">
        <v>0.33333333333333331</v>
      </c>
      <c r="H4416" s="28">
        <v>0.25</v>
      </c>
      <c r="I4416" s="28">
        <f t="shared" si="340"/>
        <v>0.68181818181818177</v>
      </c>
      <c r="J4416" s="28">
        <f t="shared" si="341"/>
        <v>0.33333333333333331</v>
      </c>
      <c r="K4416" s="28">
        <f t="shared" si="342"/>
        <v>0.25</v>
      </c>
      <c r="L4416" s="28">
        <f t="shared" si="344"/>
        <v>0.42171717171717166</v>
      </c>
    </row>
    <row r="4417" spans="1:12" ht="15.75" x14ac:dyDescent="0.25">
      <c r="A4417" s="31" t="s">
        <v>246</v>
      </c>
      <c r="B4417" s="30" t="str">
        <f>VLOOKUP(A4417,'Cód dos países'!$A$3:$C$199,2,FALSE)</f>
        <v>PRY</v>
      </c>
      <c r="C4417" s="25">
        <f>VLOOKUP(A4417,'Cód dos países'!$A$3:$C$199,3,FALSE)</f>
        <v>138</v>
      </c>
      <c r="D4417" s="29">
        <v>2012</v>
      </c>
      <c r="E4417">
        <f t="shared" si="343"/>
        <v>1382012</v>
      </c>
      <c r="F4417" s="28">
        <v>0.68181818181818177</v>
      </c>
      <c r="G4417" s="28">
        <v>0.33333333333333331</v>
      </c>
      <c r="H4417" s="28">
        <v>0.25</v>
      </c>
      <c r="I4417" s="28">
        <f t="shared" si="340"/>
        <v>0.68181818181818177</v>
      </c>
      <c r="J4417" s="28">
        <f t="shared" si="341"/>
        <v>0.33333333333333331</v>
      </c>
      <c r="K4417" s="28">
        <f t="shared" si="342"/>
        <v>0.25</v>
      </c>
      <c r="L4417" s="28">
        <f t="shared" si="344"/>
        <v>0.42171717171717166</v>
      </c>
    </row>
    <row r="4418" spans="1:12" ht="15.75" x14ac:dyDescent="0.25">
      <c r="A4418" s="31" t="s">
        <v>246</v>
      </c>
      <c r="B4418" s="30" t="str">
        <f>VLOOKUP(A4418,'Cód dos países'!$A$3:$C$199,2,FALSE)</f>
        <v>PRY</v>
      </c>
      <c r="C4418" s="25">
        <f>VLOOKUP(A4418,'Cód dos países'!$A$3:$C$199,3,FALSE)</f>
        <v>138</v>
      </c>
      <c r="D4418" s="29">
        <v>2013</v>
      </c>
      <c r="E4418">
        <f t="shared" si="343"/>
        <v>1382013</v>
      </c>
      <c r="F4418" s="28">
        <v>0.68181818181818177</v>
      </c>
      <c r="G4418" s="28">
        <v>0.33333333333333331</v>
      </c>
      <c r="H4418" s="28">
        <v>0.25</v>
      </c>
      <c r="I4418" s="28">
        <f t="shared" si="340"/>
        <v>0.68181818181818177</v>
      </c>
      <c r="J4418" s="28">
        <f t="shared" si="341"/>
        <v>0.33333333333333331</v>
      </c>
      <c r="K4418" s="28">
        <f t="shared" si="342"/>
        <v>0.25</v>
      </c>
      <c r="L4418" s="28">
        <f t="shared" si="344"/>
        <v>0.42171717171717166</v>
      </c>
    </row>
    <row r="4419" spans="1:12" ht="15.75" x14ac:dyDescent="0.25">
      <c r="A4419" s="31" t="s">
        <v>246</v>
      </c>
      <c r="B4419" s="30" t="str">
        <f>VLOOKUP(A4419,'Cód dos países'!$A$3:$C$199,2,FALSE)</f>
        <v>PRY</v>
      </c>
      <c r="C4419" s="25">
        <f>VLOOKUP(A4419,'Cód dos países'!$A$3:$C$199,3,FALSE)</f>
        <v>138</v>
      </c>
      <c r="D4419" s="29">
        <v>2014</v>
      </c>
      <c r="E4419">
        <f t="shared" si="343"/>
        <v>1382014</v>
      </c>
      <c r="F4419" s="28">
        <v>0.68181818181818177</v>
      </c>
      <c r="G4419" s="28">
        <v>0.33333333333333331</v>
      </c>
      <c r="H4419" s="28">
        <v>0.33333333333333331</v>
      </c>
      <c r="I4419" s="28">
        <f t="shared" si="340"/>
        <v>0.68181818181818177</v>
      </c>
      <c r="J4419" s="28">
        <f t="shared" si="341"/>
        <v>0.33333333333333331</v>
      </c>
      <c r="K4419" s="28">
        <f t="shared" si="342"/>
        <v>0.33333333333333331</v>
      </c>
      <c r="L4419" s="28">
        <f t="shared" si="344"/>
        <v>0.44949494949494945</v>
      </c>
    </row>
    <row r="4420" spans="1:12" ht="15.75" x14ac:dyDescent="0.25">
      <c r="A4420" s="31" t="s">
        <v>235</v>
      </c>
      <c r="B4420" s="30" t="str">
        <f>VLOOKUP(A4420,'Cód dos países'!$A$3:$C$199,2,FALSE)</f>
        <v>PER</v>
      </c>
      <c r="C4420" s="25">
        <f>VLOOKUP(A4420,'Cód dos países'!$A$3:$C$199,3,FALSE)</f>
        <v>139</v>
      </c>
      <c r="D4420" s="29">
        <v>1983</v>
      </c>
      <c r="E4420">
        <f t="shared" si="343"/>
        <v>1391983</v>
      </c>
      <c r="F4420" s="28">
        <v>2</v>
      </c>
      <c r="G4420" s="28">
        <v>1.5</v>
      </c>
      <c r="H4420" s="28">
        <v>2</v>
      </c>
      <c r="I4420" s="28">
        <f t="shared" ref="I4420:I4483" si="345">IF(F4420=".","",IF($D4420&gt;2009,F4420,F4420/12))</f>
        <v>0.16666666666666666</v>
      </c>
      <c r="J4420" s="28">
        <f t="shared" ref="J4420:J4483" si="346">IF(G4420=".","",IF($D4420&gt;2009,G4420,G4420/6))</f>
        <v>0.25</v>
      </c>
      <c r="K4420" s="28">
        <f t="shared" ref="K4420:K4483" si="347">IF(H4420=".","",IF($D4420&gt;2009,H4420,H4420/6))</f>
        <v>0.33333333333333331</v>
      </c>
      <c r="L4420" s="28">
        <f t="shared" si="344"/>
        <v>0.25</v>
      </c>
    </row>
    <row r="4421" spans="1:12" ht="15.75" x14ac:dyDescent="0.25">
      <c r="A4421" s="31" t="s">
        <v>235</v>
      </c>
      <c r="B4421" s="30" t="str">
        <f>VLOOKUP(A4421,'Cód dos países'!$A$3:$C$199,2,FALSE)</f>
        <v>PER</v>
      </c>
      <c r="C4421" s="25">
        <f>VLOOKUP(A4421,'Cód dos países'!$A$3:$C$199,3,FALSE)</f>
        <v>139</v>
      </c>
      <c r="D4421" s="29">
        <v>1984</v>
      </c>
      <c r="E4421">
        <f t="shared" ref="E4421:E4484" si="348">C4421*10000+D4421</f>
        <v>1391984</v>
      </c>
      <c r="F4421" s="28">
        <v>5</v>
      </c>
      <c r="G4421" s="28">
        <v>1.5</v>
      </c>
      <c r="H4421" s="28">
        <v>2</v>
      </c>
      <c r="I4421" s="28">
        <f t="shared" si="345"/>
        <v>0.41666666666666669</v>
      </c>
      <c r="J4421" s="28">
        <f t="shared" si="346"/>
        <v>0.25</v>
      </c>
      <c r="K4421" s="28">
        <f t="shared" si="347"/>
        <v>0.33333333333333331</v>
      </c>
      <c r="L4421" s="28">
        <f t="shared" si="344"/>
        <v>0.33333333333333331</v>
      </c>
    </row>
    <row r="4422" spans="1:12" ht="15.75" x14ac:dyDescent="0.25">
      <c r="A4422" s="31" t="s">
        <v>235</v>
      </c>
      <c r="B4422" s="30" t="str">
        <f>VLOOKUP(A4422,'Cód dos países'!$A$3:$C$199,2,FALSE)</f>
        <v>PER</v>
      </c>
      <c r="C4422" s="25">
        <f>VLOOKUP(A4422,'Cód dos países'!$A$3:$C$199,3,FALSE)</f>
        <v>139</v>
      </c>
      <c r="D4422" s="29">
        <v>1985</v>
      </c>
      <c r="E4422">
        <f t="shared" si="348"/>
        <v>1391985</v>
      </c>
      <c r="F4422" s="28">
        <v>4</v>
      </c>
      <c r="G4422" s="28">
        <v>1</v>
      </c>
      <c r="H4422" s="28">
        <v>3</v>
      </c>
      <c r="I4422" s="28">
        <f t="shared" si="345"/>
        <v>0.33333333333333331</v>
      </c>
      <c r="J4422" s="28">
        <f t="shared" si="346"/>
        <v>0.16666666666666666</v>
      </c>
      <c r="K4422" s="28">
        <f t="shared" si="347"/>
        <v>0.5</v>
      </c>
      <c r="L4422" s="28">
        <f t="shared" si="344"/>
        <v>0.33333333333333331</v>
      </c>
    </row>
    <row r="4423" spans="1:12" ht="15.75" x14ac:dyDescent="0.25">
      <c r="A4423" s="31" t="s">
        <v>235</v>
      </c>
      <c r="B4423" s="30" t="str">
        <f>VLOOKUP(A4423,'Cód dos países'!$A$3:$C$199,2,FALSE)</f>
        <v>PER</v>
      </c>
      <c r="C4423" s="25">
        <f>VLOOKUP(A4423,'Cód dos países'!$A$3:$C$199,3,FALSE)</f>
        <v>139</v>
      </c>
      <c r="D4423" s="29">
        <v>1986</v>
      </c>
      <c r="E4423">
        <f t="shared" si="348"/>
        <v>1391986</v>
      </c>
      <c r="F4423" s="28">
        <v>3</v>
      </c>
      <c r="G4423" s="28">
        <v>1</v>
      </c>
      <c r="H4423" s="28">
        <v>3</v>
      </c>
      <c r="I4423" s="28">
        <f t="shared" si="345"/>
        <v>0.25</v>
      </c>
      <c r="J4423" s="28">
        <f t="shared" si="346"/>
        <v>0.16666666666666666</v>
      </c>
      <c r="K4423" s="28">
        <f t="shared" si="347"/>
        <v>0.5</v>
      </c>
      <c r="L4423" s="28">
        <f t="shared" si="344"/>
        <v>0.30555555555555558</v>
      </c>
    </row>
    <row r="4424" spans="1:12" ht="15.75" x14ac:dyDescent="0.25">
      <c r="A4424" s="31" t="s">
        <v>235</v>
      </c>
      <c r="B4424" s="30" t="str">
        <f>VLOOKUP(A4424,'Cód dos países'!$A$3:$C$199,2,FALSE)</f>
        <v>PER</v>
      </c>
      <c r="C4424" s="25">
        <f>VLOOKUP(A4424,'Cód dos países'!$A$3:$C$199,3,FALSE)</f>
        <v>139</v>
      </c>
      <c r="D4424" s="29">
        <v>1987</v>
      </c>
      <c r="E4424">
        <f t="shared" si="348"/>
        <v>1391987</v>
      </c>
      <c r="F4424" s="28">
        <v>3</v>
      </c>
      <c r="G4424" s="28">
        <v>1</v>
      </c>
      <c r="H4424" s="28">
        <v>3</v>
      </c>
      <c r="I4424" s="28">
        <f t="shared" si="345"/>
        <v>0.25</v>
      </c>
      <c r="J4424" s="28">
        <f t="shared" si="346"/>
        <v>0.16666666666666666</v>
      </c>
      <c r="K4424" s="28">
        <f t="shared" si="347"/>
        <v>0.5</v>
      </c>
      <c r="L4424" s="28">
        <f t="shared" si="344"/>
        <v>0.30555555555555558</v>
      </c>
    </row>
    <row r="4425" spans="1:12" ht="15.75" x14ac:dyDescent="0.25">
      <c r="A4425" s="31" t="s">
        <v>235</v>
      </c>
      <c r="B4425" s="30" t="str">
        <f>VLOOKUP(A4425,'Cód dos países'!$A$3:$C$199,2,FALSE)</f>
        <v>PER</v>
      </c>
      <c r="C4425" s="25">
        <f>VLOOKUP(A4425,'Cód dos países'!$A$3:$C$199,3,FALSE)</f>
        <v>139</v>
      </c>
      <c r="D4425" s="29">
        <v>1988</v>
      </c>
      <c r="E4425">
        <f t="shared" si="348"/>
        <v>1391988</v>
      </c>
      <c r="F4425" s="28">
        <v>4</v>
      </c>
      <c r="G4425" s="28">
        <v>1</v>
      </c>
      <c r="H4425" s="28">
        <v>3</v>
      </c>
      <c r="I4425" s="28">
        <f t="shared" si="345"/>
        <v>0.33333333333333331</v>
      </c>
      <c r="J4425" s="28">
        <f t="shared" si="346"/>
        <v>0.16666666666666666</v>
      </c>
      <c r="K4425" s="28">
        <f t="shared" si="347"/>
        <v>0.5</v>
      </c>
      <c r="L4425" s="28">
        <f t="shared" ref="L4425:L4488" si="349">IF(AND(I4425="",J4425="",K4425="")," ",IFERROR((1/3)*I4425+(1/3)*J4425+(1/3)*K4425,""))</f>
        <v>0.33333333333333331</v>
      </c>
    </row>
    <row r="4426" spans="1:12" ht="15.75" x14ac:dyDescent="0.25">
      <c r="A4426" s="31" t="s">
        <v>235</v>
      </c>
      <c r="B4426" s="30" t="str">
        <f>VLOOKUP(A4426,'Cód dos países'!$A$3:$C$199,2,FALSE)</f>
        <v>PER</v>
      </c>
      <c r="C4426" s="25">
        <f>VLOOKUP(A4426,'Cód dos países'!$A$3:$C$199,3,FALSE)</f>
        <v>139</v>
      </c>
      <c r="D4426" s="29">
        <v>1989</v>
      </c>
      <c r="E4426">
        <f t="shared" si="348"/>
        <v>1391989</v>
      </c>
      <c r="F4426" s="28">
        <v>4</v>
      </c>
      <c r="G4426" s="28">
        <v>1</v>
      </c>
      <c r="H4426" s="28">
        <v>3</v>
      </c>
      <c r="I4426" s="28">
        <f t="shared" si="345"/>
        <v>0.33333333333333331</v>
      </c>
      <c r="J4426" s="28">
        <f t="shared" si="346"/>
        <v>0.16666666666666666</v>
      </c>
      <c r="K4426" s="28">
        <f t="shared" si="347"/>
        <v>0.5</v>
      </c>
      <c r="L4426" s="28">
        <f t="shared" si="349"/>
        <v>0.33333333333333331</v>
      </c>
    </row>
    <row r="4427" spans="1:12" ht="15.75" x14ac:dyDescent="0.25">
      <c r="A4427" s="31" t="s">
        <v>235</v>
      </c>
      <c r="B4427" s="30" t="str">
        <f>VLOOKUP(A4427,'Cód dos países'!$A$3:$C$199,2,FALSE)</f>
        <v>PER</v>
      </c>
      <c r="C4427" s="25">
        <f>VLOOKUP(A4427,'Cód dos países'!$A$3:$C$199,3,FALSE)</f>
        <v>139</v>
      </c>
      <c r="D4427" s="29">
        <v>1990</v>
      </c>
      <c r="E4427">
        <f t="shared" si="348"/>
        <v>1391990</v>
      </c>
      <c r="F4427" s="28">
        <v>6</v>
      </c>
      <c r="G4427" s="28">
        <v>1</v>
      </c>
      <c r="H4427" s="28">
        <v>3</v>
      </c>
      <c r="I4427" s="28">
        <f t="shared" si="345"/>
        <v>0.5</v>
      </c>
      <c r="J4427" s="28">
        <f t="shared" si="346"/>
        <v>0.16666666666666666</v>
      </c>
      <c r="K4427" s="28">
        <f t="shared" si="347"/>
        <v>0.5</v>
      </c>
      <c r="L4427" s="28">
        <f t="shared" si="349"/>
        <v>0.38888888888888884</v>
      </c>
    </row>
    <row r="4428" spans="1:12" ht="15.75" x14ac:dyDescent="0.25">
      <c r="A4428" s="31" t="s">
        <v>235</v>
      </c>
      <c r="B4428" s="30" t="str">
        <f>VLOOKUP(A4428,'Cód dos países'!$A$3:$C$199,2,FALSE)</f>
        <v>PER</v>
      </c>
      <c r="C4428" s="25">
        <f>VLOOKUP(A4428,'Cód dos países'!$A$3:$C$199,3,FALSE)</f>
        <v>139</v>
      </c>
      <c r="D4428" s="29">
        <v>1991</v>
      </c>
      <c r="E4428">
        <f t="shared" si="348"/>
        <v>1391991</v>
      </c>
      <c r="F4428" s="28">
        <v>6</v>
      </c>
      <c r="G4428" s="28">
        <v>1</v>
      </c>
      <c r="H4428" s="28">
        <v>3</v>
      </c>
      <c r="I4428" s="28">
        <f t="shared" si="345"/>
        <v>0.5</v>
      </c>
      <c r="J4428" s="28">
        <f t="shared" si="346"/>
        <v>0.16666666666666666</v>
      </c>
      <c r="K4428" s="28">
        <f t="shared" si="347"/>
        <v>0.5</v>
      </c>
      <c r="L4428" s="28">
        <f t="shared" si="349"/>
        <v>0.38888888888888884</v>
      </c>
    </row>
    <row r="4429" spans="1:12" ht="15.75" x14ac:dyDescent="0.25">
      <c r="A4429" s="31" t="s">
        <v>235</v>
      </c>
      <c r="B4429" s="30" t="str">
        <f>VLOOKUP(A4429,'Cód dos países'!$A$3:$C$199,2,FALSE)</f>
        <v>PER</v>
      </c>
      <c r="C4429" s="25">
        <f>VLOOKUP(A4429,'Cód dos países'!$A$3:$C$199,3,FALSE)</f>
        <v>139</v>
      </c>
      <c r="D4429" s="29">
        <v>1992</v>
      </c>
      <c r="E4429">
        <f t="shared" si="348"/>
        <v>1391992</v>
      </c>
      <c r="F4429" s="28">
        <v>4</v>
      </c>
      <c r="G4429" s="28">
        <v>2</v>
      </c>
      <c r="H4429" s="28">
        <v>3</v>
      </c>
      <c r="I4429" s="28">
        <f t="shared" si="345"/>
        <v>0.33333333333333331</v>
      </c>
      <c r="J4429" s="28">
        <f t="shared" si="346"/>
        <v>0.33333333333333331</v>
      </c>
      <c r="K4429" s="28">
        <f t="shared" si="347"/>
        <v>0.5</v>
      </c>
      <c r="L4429" s="28">
        <f t="shared" si="349"/>
        <v>0.38888888888888884</v>
      </c>
    </row>
    <row r="4430" spans="1:12" ht="15.75" x14ac:dyDescent="0.25">
      <c r="A4430" s="31" t="s">
        <v>235</v>
      </c>
      <c r="B4430" s="30" t="str">
        <f>VLOOKUP(A4430,'Cód dos países'!$A$3:$C$199,2,FALSE)</f>
        <v>PER</v>
      </c>
      <c r="C4430" s="25">
        <f>VLOOKUP(A4430,'Cód dos países'!$A$3:$C$199,3,FALSE)</f>
        <v>139</v>
      </c>
      <c r="D4430" s="29">
        <v>1993</v>
      </c>
      <c r="E4430">
        <f t="shared" si="348"/>
        <v>1391993</v>
      </c>
      <c r="F4430" s="28">
        <v>4</v>
      </c>
      <c r="G4430" s="28">
        <v>3</v>
      </c>
      <c r="H4430" s="28">
        <v>3</v>
      </c>
      <c r="I4430" s="28">
        <f t="shared" si="345"/>
        <v>0.33333333333333331</v>
      </c>
      <c r="J4430" s="28">
        <f t="shared" si="346"/>
        <v>0.5</v>
      </c>
      <c r="K4430" s="28">
        <f t="shared" si="347"/>
        <v>0.5</v>
      </c>
      <c r="L4430" s="28">
        <f t="shared" si="349"/>
        <v>0.44444444444444442</v>
      </c>
    </row>
    <row r="4431" spans="1:12" ht="15.75" x14ac:dyDescent="0.25">
      <c r="A4431" s="31" t="s">
        <v>235</v>
      </c>
      <c r="B4431" s="30" t="str">
        <f>VLOOKUP(A4431,'Cód dos países'!$A$3:$C$199,2,FALSE)</f>
        <v>PER</v>
      </c>
      <c r="C4431" s="25">
        <f>VLOOKUP(A4431,'Cód dos países'!$A$3:$C$199,3,FALSE)</f>
        <v>139</v>
      </c>
      <c r="D4431" s="29">
        <v>1994</v>
      </c>
      <c r="E4431">
        <f t="shared" si="348"/>
        <v>1391994</v>
      </c>
      <c r="F4431" s="28">
        <v>6</v>
      </c>
      <c r="G4431" s="28">
        <v>3</v>
      </c>
      <c r="H4431" s="28">
        <v>3</v>
      </c>
      <c r="I4431" s="28">
        <f t="shared" si="345"/>
        <v>0.5</v>
      </c>
      <c r="J4431" s="28">
        <f t="shared" si="346"/>
        <v>0.5</v>
      </c>
      <c r="K4431" s="28">
        <f t="shared" si="347"/>
        <v>0.5</v>
      </c>
      <c r="L4431" s="28">
        <f t="shared" si="349"/>
        <v>0.5</v>
      </c>
    </row>
    <row r="4432" spans="1:12" ht="15.75" x14ac:dyDescent="0.25">
      <c r="A4432" s="31" t="s">
        <v>235</v>
      </c>
      <c r="B4432" s="30" t="str">
        <f>VLOOKUP(A4432,'Cód dos países'!$A$3:$C$199,2,FALSE)</f>
        <v>PER</v>
      </c>
      <c r="C4432" s="25">
        <f>VLOOKUP(A4432,'Cód dos países'!$A$3:$C$199,3,FALSE)</f>
        <v>139</v>
      </c>
      <c r="D4432" s="29">
        <v>1995</v>
      </c>
      <c r="E4432">
        <f t="shared" si="348"/>
        <v>1391995</v>
      </c>
      <c r="F4432" s="28">
        <v>8</v>
      </c>
      <c r="G4432" s="28">
        <v>3</v>
      </c>
      <c r="H4432" s="28">
        <v>3</v>
      </c>
      <c r="I4432" s="28">
        <f t="shared" si="345"/>
        <v>0.66666666666666663</v>
      </c>
      <c r="J4432" s="28">
        <f t="shared" si="346"/>
        <v>0.5</v>
      </c>
      <c r="K4432" s="28">
        <f t="shared" si="347"/>
        <v>0.5</v>
      </c>
      <c r="L4432" s="28">
        <f t="shared" si="349"/>
        <v>0.55555555555555547</v>
      </c>
    </row>
    <row r="4433" spans="1:12" ht="15.75" x14ac:dyDescent="0.25">
      <c r="A4433" s="31" t="s">
        <v>235</v>
      </c>
      <c r="B4433" s="30" t="str">
        <f>VLOOKUP(A4433,'Cód dos países'!$A$3:$C$199,2,FALSE)</f>
        <v>PER</v>
      </c>
      <c r="C4433" s="25">
        <f>VLOOKUP(A4433,'Cód dos países'!$A$3:$C$199,3,FALSE)</f>
        <v>139</v>
      </c>
      <c r="D4433" s="29">
        <v>1996</v>
      </c>
      <c r="E4433">
        <f t="shared" si="348"/>
        <v>1391996</v>
      </c>
      <c r="F4433" s="28">
        <v>8</v>
      </c>
      <c r="G4433" s="28">
        <v>3</v>
      </c>
      <c r="H4433" s="28">
        <v>3</v>
      </c>
      <c r="I4433" s="28">
        <f t="shared" si="345"/>
        <v>0.66666666666666663</v>
      </c>
      <c r="J4433" s="28">
        <f t="shared" si="346"/>
        <v>0.5</v>
      </c>
      <c r="K4433" s="28">
        <f t="shared" si="347"/>
        <v>0.5</v>
      </c>
      <c r="L4433" s="28">
        <f t="shared" si="349"/>
        <v>0.55555555555555547</v>
      </c>
    </row>
    <row r="4434" spans="1:12" ht="15.75" x14ac:dyDescent="0.25">
      <c r="A4434" s="31" t="s">
        <v>235</v>
      </c>
      <c r="B4434" s="30" t="str">
        <f>VLOOKUP(A4434,'Cód dos países'!$A$3:$C$199,2,FALSE)</f>
        <v>PER</v>
      </c>
      <c r="C4434" s="25">
        <f>VLOOKUP(A4434,'Cód dos países'!$A$3:$C$199,3,FALSE)</f>
        <v>139</v>
      </c>
      <c r="D4434" s="29">
        <v>1997</v>
      </c>
      <c r="E4434">
        <f t="shared" si="348"/>
        <v>1391997</v>
      </c>
      <c r="F4434" s="28">
        <v>9</v>
      </c>
      <c r="G4434" s="28">
        <v>3</v>
      </c>
      <c r="H4434" s="28">
        <v>3</v>
      </c>
      <c r="I4434" s="28">
        <f t="shared" si="345"/>
        <v>0.75</v>
      </c>
      <c r="J4434" s="28">
        <f t="shared" si="346"/>
        <v>0.5</v>
      </c>
      <c r="K4434" s="28">
        <f t="shared" si="347"/>
        <v>0.5</v>
      </c>
      <c r="L4434" s="28">
        <f t="shared" si="349"/>
        <v>0.58333333333333326</v>
      </c>
    </row>
    <row r="4435" spans="1:12" ht="15.75" x14ac:dyDescent="0.25">
      <c r="A4435" s="31" t="s">
        <v>235</v>
      </c>
      <c r="B4435" s="30" t="str">
        <f>VLOOKUP(A4435,'Cód dos países'!$A$3:$C$199,2,FALSE)</f>
        <v>PER</v>
      </c>
      <c r="C4435" s="25">
        <f>VLOOKUP(A4435,'Cód dos países'!$A$3:$C$199,3,FALSE)</f>
        <v>139</v>
      </c>
      <c r="D4435" s="29">
        <v>1998</v>
      </c>
      <c r="E4435">
        <f t="shared" si="348"/>
        <v>1391998</v>
      </c>
      <c r="F4435" s="28">
        <v>9</v>
      </c>
      <c r="G4435" s="28">
        <v>3</v>
      </c>
      <c r="H4435" s="28">
        <v>3</v>
      </c>
      <c r="I4435" s="28">
        <f t="shared" si="345"/>
        <v>0.75</v>
      </c>
      <c r="J4435" s="28">
        <f t="shared" si="346"/>
        <v>0.5</v>
      </c>
      <c r="K4435" s="28">
        <f t="shared" si="347"/>
        <v>0.5</v>
      </c>
      <c r="L4435" s="28">
        <f t="shared" si="349"/>
        <v>0.58333333333333326</v>
      </c>
    </row>
    <row r="4436" spans="1:12" ht="15.75" x14ac:dyDescent="0.25">
      <c r="A4436" s="31" t="s">
        <v>235</v>
      </c>
      <c r="B4436" s="30" t="str">
        <f>VLOOKUP(A4436,'Cód dos países'!$A$3:$C$199,2,FALSE)</f>
        <v>PER</v>
      </c>
      <c r="C4436" s="25">
        <f>VLOOKUP(A4436,'Cód dos países'!$A$3:$C$199,3,FALSE)</f>
        <v>139</v>
      </c>
      <c r="D4436" s="29">
        <v>1999</v>
      </c>
      <c r="E4436">
        <f t="shared" si="348"/>
        <v>1391999</v>
      </c>
      <c r="F4436" s="28">
        <v>7</v>
      </c>
      <c r="G4436" s="28">
        <v>3</v>
      </c>
      <c r="H4436" s="28">
        <v>3</v>
      </c>
      <c r="I4436" s="28">
        <f t="shared" si="345"/>
        <v>0.58333333333333337</v>
      </c>
      <c r="J4436" s="28">
        <f t="shared" si="346"/>
        <v>0.5</v>
      </c>
      <c r="K4436" s="28">
        <f t="shared" si="347"/>
        <v>0.5</v>
      </c>
      <c r="L4436" s="28">
        <f t="shared" si="349"/>
        <v>0.52777777777777779</v>
      </c>
    </row>
    <row r="4437" spans="1:12" ht="15.75" x14ac:dyDescent="0.25">
      <c r="A4437" s="31" t="s">
        <v>235</v>
      </c>
      <c r="B4437" s="30" t="str">
        <f>VLOOKUP(A4437,'Cód dos países'!$A$3:$C$199,2,FALSE)</f>
        <v>PER</v>
      </c>
      <c r="C4437" s="25">
        <f>VLOOKUP(A4437,'Cód dos países'!$A$3:$C$199,3,FALSE)</f>
        <v>139</v>
      </c>
      <c r="D4437" s="29">
        <v>2000</v>
      </c>
      <c r="E4437">
        <f t="shared" si="348"/>
        <v>1392000</v>
      </c>
      <c r="F4437" s="28">
        <v>7</v>
      </c>
      <c r="G4437" s="28">
        <v>3</v>
      </c>
      <c r="H4437" s="28">
        <v>4</v>
      </c>
      <c r="I4437" s="28">
        <f t="shared" si="345"/>
        <v>0.58333333333333337</v>
      </c>
      <c r="J4437" s="28">
        <f t="shared" si="346"/>
        <v>0.5</v>
      </c>
      <c r="K4437" s="28">
        <f t="shared" si="347"/>
        <v>0.66666666666666663</v>
      </c>
      <c r="L4437" s="28">
        <f t="shared" si="349"/>
        <v>0.58333333333333326</v>
      </c>
    </row>
    <row r="4438" spans="1:12" ht="15.75" x14ac:dyDescent="0.25">
      <c r="A4438" s="31" t="s">
        <v>235</v>
      </c>
      <c r="B4438" s="30" t="str">
        <f>VLOOKUP(A4438,'Cód dos países'!$A$3:$C$199,2,FALSE)</f>
        <v>PER</v>
      </c>
      <c r="C4438" s="25">
        <f>VLOOKUP(A4438,'Cód dos países'!$A$3:$C$199,3,FALSE)</f>
        <v>139</v>
      </c>
      <c r="D4438" s="29">
        <v>2001</v>
      </c>
      <c r="E4438">
        <f t="shared" si="348"/>
        <v>1392001</v>
      </c>
      <c r="F4438" s="28">
        <v>8.5</v>
      </c>
      <c r="G4438" s="28">
        <v>3</v>
      </c>
      <c r="H4438" s="28">
        <v>2</v>
      </c>
      <c r="I4438" s="28">
        <f t="shared" si="345"/>
        <v>0.70833333333333337</v>
      </c>
      <c r="J4438" s="28">
        <f t="shared" si="346"/>
        <v>0.5</v>
      </c>
      <c r="K4438" s="28">
        <f t="shared" si="347"/>
        <v>0.33333333333333331</v>
      </c>
      <c r="L4438" s="28">
        <f t="shared" si="349"/>
        <v>0.51388888888888884</v>
      </c>
    </row>
    <row r="4439" spans="1:12" ht="15.75" x14ac:dyDescent="0.25">
      <c r="A4439" s="31" t="s">
        <v>235</v>
      </c>
      <c r="B4439" s="30" t="str">
        <f>VLOOKUP(A4439,'Cód dos países'!$A$3:$C$199,2,FALSE)</f>
        <v>PER</v>
      </c>
      <c r="C4439" s="25">
        <f>VLOOKUP(A4439,'Cód dos países'!$A$3:$C$199,3,FALSE)</f>
        <v>139</v>
      </c>
      <c r="D4439" s="29">
        <v>2002</v>
      </c>
      <c r="E4439">
        <f t="shared" si="348"/>
        <v>1392002</v>
      </c>
      <c r="F4439" s="28">
        <v>7.5</v>
      </c>
      <c r="G4439" s="28">
        <v>3</v>
      </c>
      <c r="H4439" s="28">
        <v>2</v>
      </c>
      <c r="I4439" s="28">
        <f t="shared" si="345"/>
        <v>0.625</v>
      </c>
      <c r="J4439" s="28">
        <f t="shared" si="346"/>
        <v>0.5</v>
      </c>
      <c r="K4439" s="28">
        <f t="shared" si="347"/>
        <v>0.33333333333333331</v>
      </c>
      <c r="L4439" s="28">
        <f t="shared" si="349"/>
        <v>0.4861111111111111</v>
      </c>
    </row>
    <row r="4440" spans="1:12" ht="15.75" x14ac:dyDescent="0.25">
      <c r="A4440" s="31" t="s">
        <v>235</v>
      </c>
      <c r="B4440" s="30" t="str">
        <f>VLOOKUP(A4440,'Cód dos países'!$A$3:$C$199,2,FALSE)</f>
        <v>PER</v>
      </c>
      <c r="C4440" s="25">
        <f>VLOOKUP(A4440,'Cód dos países'!$A$3:$C$199,3,FALSE)</f>
        <v>139</v>
      </c>
      <c r="D4440" s="29">
        <v>2003</v>
      </c>
      <c r="E4440">
        <f t="shared" si="348"/>
        <v>1392003</v>
      </c>
      <c r="F4440" s="28">
        <v>8</v>
      </c>
      <c r="G4440" s="28">
        <v>3</v>
      </c>
      <c r="H4440" s="28">
        <v>2.5</v>
      </c>
      <c r="I4440" s="28">
        <f t="shared" si="345"/>
        <v>0.66666666666666663</v>
      </c>
      <c r="J4440" s="28">
        <f t="shared" si="346"/>
        <v>0.5</v>
      </c>
      <c r="K4440" s="28">
        <f t="shared" si="347"/>
        <v>0.41666666666666669</v>
      </c>
      <c r="L4440" s="28">
        <f t="shared" si="349"/>
        <v>0.52777777777777768</v>
      </c>
    </row>
    <row r="4441" spans="1:12" ht="15.75" x14ac:dyDescent="0.25">
      <c r="A4441" s="31" t="s">
        <v>235</v>
      </c>
      <c r="B4441" s="30" t="str">
        <f>VLOOKUP(A4441,'Cód dos países'!$A$3:$C$199,2,FALSE)</f>
        <v>PER</v>
      </c>
      <c r="C4441" s="25">
        <f>VLOOKUP(A4441,'Cód dos países'!$A$3:$C$199,3,FALSE)</f>
        <v>139</v>
      </c>
      <c r="D4441" s="29">
        <v>2004</v>
      </c>
      <c r="E4441">
        <f t="shared" si="348"/>
        <v>1392004</v>
      </c>
      <c r="F4441" s="28">
        <v>8</v>
      </c>
      <c r="G4441" s="28">
        <v>3</v>
      </c>
      <c r="H4441" s="28">
        <v>2.5</v>
      </c>
      <c r="I4441" s="28">
        <f t="shared" si="345"/>
        <v>0.66666666666666663</v>
      </c>
      <c r="J4441" s="28">
        <f t="shared" si="346"/>
        <v>0.5</v>
      </c>
      <c r="K4441" s="28">
        <f t="shared" si="347"/>
        <v>0.41666666666666669</v>
      </c>
      <c r="L4441" s="28">
        <f t="shared" si="349"/>
        <v>0.52777777777777768</v>
      </c>
    </row>
    <row r="4442" spans="1:12" ht="15.75" x14ac:dyDescent="0.25">
      <c r="A4442" s="31" t="s">
        <v>235</v>
      </c>
      <c r="B4442" s="30" t="str">
        <f>VLOOKUP(A4442,'Cód dos países'!$A$3:$C$199,2,FALSE)</f>
        <v>PER</v>
      </c>
      <c r="C4442" s="25">
        <f>VLOOKUP(A4442,'Cód dos países'!$A$3:$C$199,3,FALSE)</f>
        <v>139</v>
      </c>
      <c r="D4442" s="29">
        <v>2005</v>
      </c>
      <c r="E4442">
        <f t="shared" si="348"/>
        <v>1392005</v>
      </c>
      <c r="F4442" s="28">
        <v>8</v>
      </c>
      <c r="G4442" s="28">
        <v>3</v>
      </c>
      <c r="H4442" s="28">
        <v>2.5</v>
      </c>
      <c r="I4442" s="28">
        <f t="shared" si="345"/>
        <v>0.66666666666666663</v>
      </c>
      <c r="J4442" s="28">
        <f t="shared" si="346"/>
        <v>0.5</v>
      </c>
      <c r="K4442" s="28">
        <f t="shared" si="347"/>
        <v>0.41666666666666669</v>
      </c>
      <c r="L4442" s="28">
        <f t="shared" si="349"/>
        <v>0.52777777777777768</v>
      </c>
    </row>
    <row r="4443" spans="1:12" ht="15.75" x14ac:dyDescent="0.25">
      <c r="A4443" s="31" t="s">
        <v>235</v>
      </c>
      <c r="B4443" s="30" t="str">
        <f>VLOOKUP(A4443,'Cód dos países'!$A$3:$C$199,2,FALSE)</f>
        <v>PER</v>
      </c>
      <c r="C4443" s="25">
        <f>VLOOKUP(A4443,'Cód dos países'!$A$3:$C$199,3,FALSE)</f>
        <v>139</v>
      </c>
      <c r="D4443" s="29">
        <v>2006</v>
      </c>
      <c r="E4443">
        <f t="shared" si="348"/>
        <v>1392006</v>
      </c>
      <c r="F4443" s="28">
        <v>8</v>
      </c>
      <c r="G4443" s="28">
        <v>3</v>
      </c>
      <c r="H4443" s="28">
        <v>2.5</v>
      </c>
      <c r="I4443" s="28">
        <f t="shared" si="345"/>
        <v>0.66666666666666663</v>
      </c>
      <c r="J4443" s="28">
        <f t="shared" si="346"/>
        <v>0.5</v>
      </c>
      <c r="K4443" s="28">
        <f t="shared" si="347"/>
        <v>0.41666666666666669</v>
      </c>
      <c r="L4443" s="28">
        <f t="shared" si="349"/>
        <v>0.52777777777777768</v>
      </c>
    </row>
    <row r="4444" spans="1:12" ht="15.75" x14ac:dyDescent="0.25">
      <c r="A4444" s="31" t="s">
        <v>235</v>
      </c>
      <c r="B4444" s="30" t="str">
        <f>VLOOKUP(A4444,'Cód dos países'!$A$3:$C$199,2,FALSE)</f>
        <v>PER</v>
      </c>
      <c r="C4444" s="25">
        <f>VLOOKUP(A4444,'Cód dos países'!$A$3:$C$199,3,FALSE)</f>
        <v>139</v>
      </c>
      <c r="D4444" s="29">
        <v>2007</v>
      </c>
      <c r="E4444">
        <f t="shared" si="348"/>
        <v>1392007</v>
      </c>
      <c r="F4444" s="28">
        <v>8</v>
      </c>
      <c r="G4444" s="28">
        <v>3</v>
      </c>
      <c r="H4444" s="28">
        <v>2.5</v>
      </c>
      <c r="I4444" s="28">
        <f t="shared" si="345"/>
        <v>0.66666666666666663</v>
      </c>
      <c r="J4444" s="28">
        <f t="shared" si="346"/>
        <v>0.5</v>
      </c>
      <c r="K4444" s="28">
        <f t="shared" si="347"/>
        <v>0.41666666666666669</v>
      </c>
      <c r="L4444" s="28">
        <f t="shared" si="349"/>
        <v>0.52777777777777768</v>
      </c>
    </row>
    <row r="4445" spans="1:12" ht="15.75" x14ac:dyDescent="0.25">
      <c r="A4445" s="31" t="s">
        <v>235</v>
      </c>
      <c r="B4445" s="30" t="str">
        <f>VLOOKUP(A4445,'Cód dos países'!$A$3:$C$199,2,FALSE)</f>
        <v>PER</v>
      </c>
      <c r="C4445" s="25">
        <f>VLOOKUP(A4445,'Cód dos países'!$A$3:$C$199,3,FALSE)</f>
        <v>139</v>
      </c>
      <c r="D4445" s="29">
        <v>2008</v>
      </c>
      <c r="E4445">
        <f t="shared" si="348"/>
        <v>1392008</v>
      </c>
      <c r="F4445" s="28">
        <v>8</v>
      </c>
      <c r="G4445" s="28">
        <v>3</v>
      </c>
      <c r="H4445" s="28">
        <v>2.5</v>
      </c>
      <c r="I4445" s="28">
        <f t="shared" si="345"/>
        <v>0.66666666666666663</v>
      </c>
      <c r="J4445" s="28">
        <f t="shared" si="346"/>
        <v>0.5</v>
      </c>
      <c r="K4445" s="28">
        <f t="shared" si="347"/>
        <v>0.41666666666666669</v>
      </c>
      <c r="L4445" s="28">
        <f t="shared" si="349"/>
        <v>0.52777777777777768</v>
      </c>
    </row>
    <row r="4446" spans="1:12" ht="15.75" x14ac:dyDescent="0.25">
      <c r="A4446" s="31" t="s">
        <v>235</v>
      </c>
      <c r="B4446" s="30" t="str">
        <f>VLOOKUP(A4446,'Cód dos países'!$A$3:$C$199,2,FALSE)</f>
        <v>PER</v>
      </c>
      <c r="C4446" s="25">
        <f>VLOOKUP(A4446,'Cód dos países'!$A$3:$C$199,3,FALSE)</f>
        <v>139</v>
      </c>
      <c r="D4446" s="29">
        <v>2009</v>
      </c>
      <c r="E4446">
        <f t="shared" si="348"/>
        <v>1392009</v>
      </c>
      <c r="F4446" s="28">
        <v>8</v>
      </c>
      <c r="G4446" s="28">
        <v>3.5</v>
      </c>
      <c r="H4446" s="28">
        <v>2.5</v>
      </c>
      <c r="I4446" s="28">
        <f t="shared" si="345"/>
        <v>0.66666666666666663</v>
      </c>
      <c r="J4446" s="28">
        <f t="shared" si="346"/>
        <v>0.58333333333333337</v>
      </c>
      <c r="K4446" s="28">
        <f t="shared" si="347"/>
        <v>0.41666666666666669</v>
      </c>
      <c r="L4446" s="28">
        <f t="shared" si="349"/>
        <v>0.55555555555555558</v>
      </c>
    </row>
    <row r="4447" spans="1:12" ht="15.75" x14ac:dyDescent="0.25">
      <c r="A4447" s="31" t="s">
        <v>235</v>
      </c>
      <c r="B4447" s="30" t="str">
        <f>VLOOKUP(A4447,'Cód dos países'!$A$3:$C$199,2,FALSE)</f>
        <v>PER</v>
      </c>
      <c r="C4447" s="25">
        <f>VLOOKUP(A4447,'Cód dos países'!$A$3:$C$199,3,FALSE)</f>
        <v>139</v>
      </c>
      <c r="D4447" s="29">
        <v>2010</v>
      </c>
      <c r="E4447">
        <f t="shared" si="348"/>
        <v>1392010</v>
      </c>
      <c r="F4447" s="28">
        <v>0.63636363636363635</v>
      </c>
      <c r="G4447" s="28">
        <v>0.58333333333333337</v>
      </c>
      <c r="H4447" s="28">
        <v>0.41666666666666669</v>
      </c>
      <c r="I4447" s="28">
        <f t="shared" si="345"/>
        <v>0.63636363636363635</v>
      </c>
      <c r="J4447" s="28">
        <f t="shared" si="346"/>
        <v>0.58333333333333337</v>
      </c>
      <c r="K4447" s="28">
        <f t="shared" si="347"/>
        <v>0.41666666666666669</v>
      </c>
      <c r="L4447" s="28">
        <f t="shared" si="349"/>
        <v>0.54545454545454541</v>
      </c>
    </row>
    <row r="4448" spans="1:12" ht="15.75" x14ac:dyDescent="0.25">
      <c r="A4448" s="31" t="s">
        <v>235</v>
      </c>
      <c r="B4448" s="30" t="str">
        <f>VLOOKUP(A4448,'Cód dos países'!$A$3:$C$199,2,FALSE)</f>
        <v>PER</v>
      </c>
      <c r="C4448" s="25">
        <f>VLOOKUP(A4448,'Cód dos países'!$A$3:$C$199,3,FALSE)</f>
        <v>139</v>
      </c>
      <c r="D4448" s="29">
        <v>2011</v>
      </c>
      <c r="E4448">
        <f t="shared" si="348"/>
        <v>1392011</v>
      </c>
      <c r="F4448" s="28">
        <v>0.59090909090909094</v>
      </c>
      <c r="G4448" s="28">
        <v>0.5</v>
      </c>
      <c r="H4448" s="28">
        <v>0.41666666666666669</v>
      </c>
      <c r="I4448" s="28">
        <f t="shared" si="345"/>
        <v>0.59090909090909094</v>
      </c>
      <c r="J4448" s="28">
        <f t="shared" si="346"/>
        <v>0.5</v>
      </c>
      <c r="K4448" s="28">
        <f t="shared" si="347"/>
        <v>0.41666666666666669</v>
      </c>
      <c r="L4448" s="28">
        <f t="shared" si="349"/>
        <v>0.5025252525252526</v>
      </c>
    </row>
    <row r="4449" spans="1:12" ht="15.75" x14ac:dyDescent="0.25">
      <c r="A4449" s="31" t="s">
        <v>235</v>
      </c>
      <c r="B4449" s="30" t="str">
        <f>VLOOKUP(A4449,'Cód dos países'!$A$3:$C$199,2,FALSE)</f>
        <v>PER</v>
      </c>
      <c r="C4449" s="25">
        <f>VLOOKUP(A4449,'Cód dos países'!$A$3:$C$199,3,FALSE)</f>
        <v>139</v>
      </c>
      <c r="D4449" s="29">
        <v>2012</v>
      </c>
      <c r="E4449">
        <f t="shared" si="348"/>
        <v>1392012</v>
      </c>
      <c r="F4449" s="28">
        <v>0.63636363636363635</v>
      </c>
      <c r="G4449" s="28">
        <v>0.5</v>
      </c>
      <c r="H4449" s="28">
        <v>0.33333333333333331</v>
      </c>
      <c r="I4449" s="28">
        <f t="shared" si="345"/>
        <v>0.63636363636363635</v>
      </c>
      <c r="J4449" s="28">
        <f t="shared" si="346"/>
        <v>0.5</v>
      </c>
      <c r="K4449" s="28">
        <f t="shared" si="347"/>
        <v>0.33333333333333331</v>
      </c>
      <c r="L4449" s="28">
        <f t="shared" si="349"/>
        <v>0.48989898989898989</v>
      </c>
    </row>
    <row r="4450" spans="1:12" ht="15.75" x14ac:dyDescent="0.25">
      <c r="A4450" s="31" t="s">
        <v>235</v>
      </c>
      <c r="B4450" s="30" t="str">
        <f>VLOOKUP(A4450,'Cód dos países'!$A$3:$C$199,2,FALSE)</f>
        <v>PER</v>
      </c>
      <c r="C4450" s="25">
        <f>VLOOKUP(A4450,'Cód dos países'!$A$3:$C$199,3,FALSE)</f>
        <v>139</v>
      </c>
      <c r="D4450" s="29">
        <v>2013</v>
      </c>
      <c r="E4450">
        <f t="shared" si="348"/>
        <v>1392013</v>
      </c>
      <c r="F4450" s="28">
        <v>0.68181818181818177</v>
      </c>
      <c r="G4450" s="28">
        <v>0.5</v>
      </c>
      <c r="H4450" s="28">
        <v>0.33333333333333331</v>
      </c>
      <c r="I4450" s="28">
        <f t="shared" si="345"/>
        <v>0.68181818181818177</v>
      </c>
      <c r="J4450" s="28">
        <f t="shared" si="346"/>
        <v>0.5</v>
      </c>
      <c r="K4450" s="28">
        <f t="shared" si="347"/>
        <v>0.33333333333333331</v>
      </c>
      <c r="L4450" s="28">
        <f t="shared" si="349"/>
        <v>0.50505050505050497</v>
      </c>
    </row>
    <row r="4451" spans="1:12" ht="15.75" x14ac:dyDescent="0.25">
      <c r="A4451" s="31" t="s">
        <v>235</v>
      </c>
      <c r="B4451" s="30" t="str">
        <f>VLOOKUP(A4451,'Cód dos países'!$A$3:$C$199,2,FALSE)</f>
        <v>PER</v>
      </c>
      <c r="C4451" s="25">
        <f>VLOOKUP(A4451,'Cód dos países'!$A$3:$C$199,3,FALSE)</f>
        <v>139</v>
      </c>
      <c r="D4451" s="29">
        <v>2014</v>
      </c>
      <c r="E4451">
        <f t="shared" si="348"/>
        <v>1392014</v>
      </c>
      <c r="F4451" s="28">
        <v>0.68181818181818177</v>
      </c>
      <c r="G4451" s="28">
        <v>0.5</v>
      </c>
      <c r="H4451" s="28">
        <v>0.33333333333333331</v>
      </c>
      <c r="I4451" s="28">
        <f t="shared" si="345"/>
        <v>0.68181818181818177</v>
      </c>
      <c r="J4451" s="28">
        <f t="shared" si="346"/>
        <v>0.5</v>
      </c>
      <c r="K4451" s="28">
        <f t="shared" si="347"/>
        <v>0.33333333333333331</v>
      </c>
      <c r="L4451" s="28">
        <f t="shared" si="349"/>
        <v>0.50505050505050497</v>
      </c>
    </row>
    <row r="4452" spans="1:12" ht="15.75" x14ac:dyDescent="0.25">
      <c r="A4452" s="31" t="s">
        <v>237</v>
      </c>
      <c r="B4452" s="30" t="str">
        <f>VLOOKUP(A4452,'Cód dos países'!$A$3:$C$199,2,FALSE)</f>
        <v>PHL</v>
      </c>
      <c r="C4452" s="25">
        <f>VLOOKUP(A4452,'Cód dos países'!$A$3:$C$199,3,FALSE)</f>
        <v>140</v>
      </c>
      <c r="D4452" s="29">
        <v>1983</v>
      </c>
      <c r="E4452">
        <f t="shared" si="348"/>
        <v>1401983</v>
      </c>
      <c r="F4452" s="28">
        <v>0</v>
      </c>
      <c r="G4452" s="28">
        <v>1</v>
      </c>
      <c r="H4452" s="28">
        <v>0</v>
      </c>
      <c r="I4452" s="28">
        <f t="shared" si="345"/>
        <v>0</v>
      </c>
      <c r="J4452" s="28">
        <f t="shared" si="346"/>
        <v>0.16666666666666666</v>
      </c>
      <c r="K4452" s="28">
        <f t="shared" si="347"/>
        <v>0</v>
      </c>
      <c r="L4452" s="28">
        <f t="shared" si="349"/>
        <v>5.5555555555555552E-2</v>
      </c>
    </row>
    <row r="4453" spans="1:12" ht="15.75" x14ac:dyDescent="0.25">
      <c r="A4453" s="31" t="s">
        <v>237</v>
      </c>
      <c r="B4453" s="30" t="str">
        <f>VLOOKUP(A4453,'Cód dos países'!$A$3:$C$199,2,FALSE)</f>
        <v>PHL</v>
      </c>
      <c r="C4453" s="25">
        <f>VLOOKUP(A4453,'Cód dos países'!$A$3:$C$199,3,FALSE)</f>
        <v>140</v>
      </c>
      <c r="D4453" s="29">
        <v>1984</v>
      </c>
      <c r="E4453">
        <f t="shared" si="348"/>
        <v>1401984</v>
      </c>
      <c r="F4453" s="28">
        <v>4</v>
      </c>
      <c r="G4453" s="28">
        <v>1</v>
      </c>
      <c r="H4453" s="28">
        <v>0</v>
      </c>
      <c r="I4453" s="28">
        <f t="shared" si="345"/>
        <v>0.33333333333333331</v>
      </c>
      <c r="J4453" s="28">
        <f t="shared" si="346"/>
        <v>0.16666666666666666</v>
      </c>
      <c r="K4453" s="28">
        <f t="shared" si="347"/>
        <v>0</v>
      </c>
      <c r="L4453" s="28">
        <f t="shared" si="349"/>
        <v>0.16666666666666666</v>
      </c>
    </row>
    <row r="4454" spans="1:12" ht="15.75" x14ac:dyDescent="0.25">
      <c r="A4454" s="31" t="s">
        <v>237</v>
      </c>
      <c r="B4454" s="30" t="str">
        <f>VLOOKUP(A4454,'Cód dos países'!$A$3:$C$199,2,FALSE)</f>
        <v>PHL</v>
      </c>
      <c r="C4454" s="25">
        <f>VLOOKUP(A4454,'Cód dos países'!$A$3:$C$199,3,FALSE)</f>
        <v>140</v>
      </c>
      <c r="D4454" s="29">
        <v>1985</v>
      </c>
      <c r="E4454">
        <f t="shared" si="348"/>
        <v>1401985</v>
      </c>
      <c r="F4454" s="28">
        <v>4</v>
      </c>
      <c r="G4454" s="28">
        <v>1</v>
      </c>
      <c r="H4454" s="28">
        <v>0</v>
      </c>
      <c r="I4454" s="28">
        <f t="shared" si="345"/>
        <v>0.33333333333333331</v>
      </c>
      <c r="J4454" s="28">
        <f t="shared" si="346"/>
        <v>0.16666666666666666</v>
      </c>
      <c r="K4454" s="28">
        <f t="shared" si="347"/>
        <v>0</v>
      </c>
      <c r="L4454" s="28">
        <f t="shared" si="349"/>
        <v>0.16666666666666666</v>
      </c>
    </row>
    <row r="4455" spans="1:12" ht="15.75" x14ac:dyDescent="0.25">
      <c r="A4455" s="31" t="s">
        <v>237</v>
      </c>
      <c r="B4455" s="30" t="str">
        <f>VLOOKUP(A4455,'Cód dos países'!$A$3:$C$199,2,FALSE)</f>
        <v>PHL</v>
      </c>
      <c r="C4455" s="25">
        <f>VLOOKUP(A4455,'Cód dos países'!$A$3:$C$199,3,FALSE)</f>
        <v>140</v>
      </c>
      <c r="D4455" s="29">
        <v>1986</v>
      </c>
      <c r="E4455">
        <f t="shared" si="348"/>
        <v>1401986</v>
      </c>
      <c r="F4455" s="28">
        <v>4</v>
      </c>
      <c r="G4455" s="28">
        <v>1</v>
      </c>
      <c r="H4455" s="28">
        <v>2</v>
      </c>
      <c r="I4455" s="28">
        <f t="shared" si="345"/>
        <v>0.33333333333333331</v>
      </c>
      <c r="J4455" s="28">
        <f t="shared" si="346"/>
        <v>0.16666666666666666</v>
      </c>
      <c r="K4455" s="28">
        <f t="shared" si="347"/>
        <v>0.33333333333333331</v>
      </c>
      <c r="L4455" s="28">
        <f t="shared" si="349"/>
        <v>0.27777777777777779</v>
      </c>
    </row>
    <row r="4456" spans="1:12" ht="15.75" x14ac:dyDescent="0.25">
      <c r="A4456" s="31" t="s">
        <v>237</v>
      </c>
      <c r="B4456" s="30" t="str">
        <f>VLOOKUP(A4456,'Cód dos países'!$A$3:$C$199,2,FALSE)</f>
        <v>PHL</v>
      </c>
      <c r="C4456" s="25">
        <f>VLOOKUP(A4456,'Cód dos países'!$A$3:$C$199,3,FALSE)</f>
        <v>140</v>
      </c>
      <c r="D4456" s="29">
        <v>1987</v>
      </c>
      <c r="E4456">
        <f t="shared" si="348"/>
        <v>1401987</v>
      </c>
      <c r="F4456" s="28">
        <v>4</v>
      </c>
      <c r="G4456" s="28">
        <v>1</v>
      </c>
      <c r="H4456" s="28">
        <v>2</v>
      </c>
      <c r="I4456" s="28">
        <f t="shared" si="345"/>
        <v>0.33333333333333331</v>
      </c>
      <c r="J4456" s="28">
        <f t="shared" si="346"/>
        <v>0.16666666666666666</v>
      </c>
      <c r="K4456" s="28">
        <f t="shared" si="347"/>
        <v>0.33333333333333331</v>
      </c>
      <c r="L4456" s="28">
        <f t="shared" si="349"/>
        <v>0.27777777777777779</v>
      </c>
    </row>
    <row r="4457" spans="1:12" ht="15.75" x14ac:dyDescent="0.25">
      <c r="A4457" s="31" t="s">
        <v>237</v>
      </c>
      <c r="B4457" s="30" t="str">
        <f>VLOOKUP(A4457,'Cód dos países'!$A$3:$C$199,2,FALSE)</f>
        <v>PHL</v>
      </c>
      <c r="C4457" s="25">
        <f>VLOOKUP(A4457,'Cód dos países'!$A$3:$C$199,3,FALSE)</f>
        <v>140</v>
      </c>
      <c r="D4457" s="29">
        <v>1988</v>
      </c>
      <c r="E4457">
        <f t="shared" si="348"/>
        <v>1401988</v>
      </c>
      <c r="F4457" s="28">
        <v>4</v>
      </c>
      <c r="G4457" s="28">
        <v>1</v>
      </c>
      <c r="H4457" s="28">
        <v>2</v>
      </c>
      <c r="I4457" s="28">
        <f t="shared" si="345"/>
        <v>0.33333333333333331</v>
      </c>
      <c r="J4457" s="28">
        <f t="shared" si="346"/>
        <v>0.16666666666666666</v>
      </c>
      <c r="K4457" s="28">
        <f t="shared" si="347"/>
        <v>0.33333333333333331</v>
      </c>
      <c r="L4457" s="28">
        <f t="shared" si="349"/>
        <v>0.27777777777777779</v>
      </c>
    </row>
    <row r="4458" spans="1:12" ht="15.75" x14ac:dyDescent="0.25">
      <c r="A4458" s="31" t="s">
        <v>237</v>
      </c>
      <c r="B4458" s="30" t="str">
        <f>VLOOKUP(A4458,'Cód dos países'!$A$3:$C$199,2,FALSE)</f>
        <v>PHL</v>
      </c>
      <c r="C4458" s="25">
        <f>VLOOKUP(A4458,'Cód dos países'!$A$3:$C$199,3,FALSE)</f>
        <v>140</v>
      </c>
      <c r="D4458" s="29">
        <v>1989</v>
      </c>
      <c r="E4458">
        <f t="shared" si="348"/>
        <v>1401989</v>
      </c>
      <c r="F4458" s="28">
        <v>4</v>
      </c>
      <c r="G4458" s="28">
        <v>1</v>
      </c>
      <c r="H4458" s="28">
        <v>2</v>
      </c>
      <c r="I4458" s="28">
        <f t="shared" si="345"/>
        <v>0.33333333333333331</v>
      </c>
      <c r="J4458" s="28">
        <f t="shared" si="346"/>
        <v>0.16666666666666666</v>
      </c>
      <c r="K4458" s="28">
        <f t="shared" si="347"/>
        <v>0.33333333333333331</v>
      </c>
      <c r="L4458" s="28">
        <f t="shared" si="349"/>
        <v>0.27777777777777779</v>
      </c>
    </row>
    <row r="4459" spans="1:12" ht="15.75" x14ac:dyDescent="0.25">
      <c r="A4459" s="31" t="s">
        <v>237</v>
      </c>
      <c r="B4459" s="30" t="str">
        <f>VLOOKUP(A4459,'Cód dos países'!$A$3:$C$199,2,FALSE)</f>
        <v>PHL</v>
      </c>
      <c r="C4459" s="25">
        <f>VLOOKUP(A4459,'Cód dos países'!$A$3:$C$199,3,FALSE)</f>
        <v>140</v>
      </c>
      <c r="D4459" s="29">
        <v>1990</v>
      </c>
      <c r="E4459">
        <f t="shared" si="348"/>
        <v>1401990</v>
      </c>
      <c r="F4459" s="28">
        <v>2</v>
      </c>
      <c r="G4459" s="28">
        <v>1</v>
      </c>
      <c r="H4459" s="28">
        <v>2</v>
      </c>
      <c r="I4459" s="28">
        <f t="shared" si="345"/>
        <v>0.16666666666666666</v>
      </c>
      <c r="J4459" s="28">
        <f t="shared" si="346"/>
        <v>0.16666666666666666</v>
      </c>
      <c r="K4459" s="28">
        <f t="shared" si="347"/>
        <v>0.33333333333333331</v>
      </c>
      <c r="L4459" s="28">
        <f t="shared" si="349"/>
        <v>0.22222222222222221</v>
      </c>
    </row>
    <row r="4460" spans="1:12" ht="15.75" x14ac:dyDescent="0.25">
      <c r="A4460" s="31" t="s">
        <v>237</v>
      </c>
      <c r="B4460" s="30" t="str">
        <f>VLOOKUP(A4460,'Cód dos países'!$A$3:$C$199,2,FALSE)</f>
        <v>PHL</v>
      </c>
      <c r="C4460" s="25">
        <f>VLOOKUP(A4460,'Cód dos países'!$A$3:$C$199,3,FALSE)</f>
        <v>140</v>
      </c>
      <c r="D4460" s="29">
        <v>1991</v>
      </c>
      <c r="E4460">
        <f t="shared" si="348"/>
        <v>1401991</v>
      </c>
      <c r="F4460" s="28">
        <v>5</v>
      </c>
      <c r="G4460" s="28">
        <v>1</v>
      </c>
      <c r="H4460" s="28">
        <v>2</v>
      </c>
      <c r="I4460" s="28">
        <f t="shared" si="345"/>
        <v>0.41666666666666669</v>
      </c>
      <c r="J4460" s="28">
        <f t="shared" si="346"/>
        <v>0.16666666666666666</v>
      </c>
      <c r="K4460" s="28">
        <f t="shared" si="347"/>
        <v>0.33333333333333331</v>
      </c>
      <c r="L4460" s="28">
        <f t="shared" si="349"/>
        <v>0.30555555555555558</v>
      </c>
    </row>
    <row r="4461" spans="1:12" ht="15.75" x14ac:dyDescent="0.25">
      <c r="A4461" s="31" t="s">
        <v>237</v>
      </c>
      <c r="B4461" s="30" t="str">
        <f>VLOOKUP(A4461,'Cód dos países'!$A$3:$C$199,2,FALSE)</f>
        <v>PHL</v>
      </c>
      <c r="C4461" s="25">
        <f>VLOOKUP(A4461,'Cód dos países'!$A$3:$C$199,3,FALSE)</f>
        <v>140</v>
      </c>
      <c r="D4461" s="29">
        <v>1992</v>
      </c>
      <c r="E4461">
        <f t="shared" si="348"/>
        <v>1401992</v>
      </c>
      <c r="F4461" s="28">
        <v>5</v>
      </c>
      <c r="G4461" s="28">
        <v>3</v>
      </c>
      <c r="H4461" s="28">
        <v>3</v>
      </c>
      <c r="I4461" s="28">
        <f t="shared" si="345"/>
        <v>0.41666666666666669</v>
      </c>
      <c r="J4461" s="28">
        <f t="shared" si="346"/>
        <v>0.5</v>
      </c>
      <c r="K4461" s="28">
        <f t="shared" si="347"/>
        <v>0.5</v>
      </c>
      <c r="L4461" s="28">
        <f t="shared" si="349"/>
        <v>0.47222222222222221</v>
      </c>
    </row>
    <row r="4462" spans="1:12" ht="15.75" x14ac:dyDescent="0.25">
      <c r="A4462" s="31" t="s">
        <v>237</v>
      </c>
      <c r="B4462" s="30" t="str">
        <f>VLOOKUP(A4462,'Cód dos países'!$A$3:$C$199,2,FALSE)</f>
        <v>PHL</v>
      </c>
      <c r="C4462" s="25">
        <f>VLOOKUP(A4462,'Cód dos países'!$A$3:$C$199,3,FALSE)</f>
        <v>140</v>
      </c>
      <c r="D4462" s="29">
        <v>1993</v>
      </c>
      <c r="E4462">
        <f t="shared" si="348"/>
        <v>1401993</v>
      </c>
      <c r="F4462" s="28">
        <v>5</v>
      </c>
      <c r="G4462" s="28">
        <v>4</v>
      </c>
      <c r="H4462" s="28">
        <v>3</v>
      </c>
      <c r="I4462" s="28">
        <f t="shared" si="345"/>
        <v>0.41666666666666669</v>
      </c>
      <c r="J4462" s="28">
        <f t="shared" si="346"/>
        <v>0.66666666666666663</v>
      </c>
      <c r="K4462" s="28">
        <f t="shared" si="347"/>
        <v>0.5</v>
      </c>
      <c r="L4462" s="28">
        <f t="shared" si="349"/>
        <v>0.52777777777777779</v>
      </c>
    </row>
    <row r="4463" spans="1:12" ht="15.75" x14ac:dyDescent="0.25">
      <c r="A4463" s="31" t="s">
        <v>237</v>
      </c>
      <c r="B4463" s="30" t="str">
        <f>VLOOKUP(A4463,'Cód dos países'!$A$3:$C$199,2,FALSE)</f>
        <v>PHL</v>
      </c>
      <c r="C4463" s="25">
        <f>VLOOKUP(A4463,'Cód dos países'!$A$3:$C$199,3,FALSE)</f>
        <v>140</v>
      </c>
      <c r="D4463" s="29">
        <v>1994</v>
      </c>
      <c r="E4463">
        <f t="shared" si="348"/>
        <v>1401994</v>
      </c>
      <c r="F4463" s="28">
        <v>6</v>
      </c>
      <c r="G4463" s="28">
        <v>4</v>
      </c>
      <c r="H4463" s="28">
        <v>3</v>
      </c>
      <c r="I4463" s="28">
        <f t="shared" si="345"/>
        <v>0.5</v>
      </c>
      <c r="J4463" s="28">
        <f t="shared" si="346"/>
        <v>0.66666666666666663</v>
      </c>
      <c r="K4463" s="28">
        <f t="shared" si="347"/>
        <v>0.5</v>
      </c>
      <c r="L4463" s="28">
        <f t="shared" si="349"/>
        <v>0.55555555555555547</v>
      </c>
    </row>
    <row r="4464" spans="1:12" ht="15.75" x14ac:dyDescent="0.25">
      <c r="A4464" s="31" t="s">
        <v>237</v>
      </c>
      <c r="B4464" s="30" t="str">
        <f>VLOOKUP(A4464,'Cód dos países'!$A$3:$C$199,2,FALSE)</f>
        <v>PHL</v>
      </c>
      <c r="C4464" s="25">
        <f>VLOOKUP(A4464,'Cód dos países'!$A$3:$C$199,3,FALSE)</f>
        <v>140</v>
      </c>
      <c r="D4464" s="29">
        <v>1995</v>
      </c>
      <c r="E4464">
        <f t="shared" si="348"/>
        <v>1401995</v>
      </c>
      <c r="F4464" s="28">
        <v>6</v>
      </c>
      <c r="G4464" s="28">
        <v>4</v>
      </c>
      <c r="H4464" s="28">
        <v>3</v>
      </c>
      <c r="I4464" s="28">
        <f t="shared" si="345"/>
        <v>0.5</v>
      </c>
      <c r="J4464" s="28">
        <f t="shared" si="346"/>
        <v>0.66666666666666663</v>
      </c>
      <c r="K4464" s="28">
        <f t="shared" si="347"/>
        <v>0.5</v>
      </c>
      <c r="L4464" s="28">
        <f t="shared" si="349"/>
        <v>0.55555555555555547</v>
      </c>
    </row>
    <row r="4465" spans="1:12" ht="15.75" x14ac:dyDescent="0.25">
      <c r="A4465" s="31" t="s">
        <v>237</v>
      </c>
      <c r="B4465" s="30" t="str">
        <f>VLOOKUP(A4465,'Cód dos países'!$A$3:$C$199,2,FALSE)</f>
        <v>PHL</v>
      </c>
      <c r="C4465" s="25">
        <f>VLOOKUP(A4465,'Cód dos países'!$A$3:$C$199,3,FALSE)</f>
        <v>140</v>
      </c>
      <c r="D4465" s="29">
        <v>1996</v>
      </c>
      <c r="E4465">
        <f t="shared" si="348"/>
        <v>1401996</v>
      </c>
      <c r="F4465" s="28">
        <v>6</v>
      </c>
      <c r="G4465" s="28">
        <v>4</v>
      </c>
      <c r="H4465" s="28">
        <v>3</v>
      </c>
      <c r="I4465" s="28">
        <f t="shared" si="345"/>
        <v>0.5</v>
      </c>
      <c r="J4465" s="28">
        <f t="shared" si="346"/>
        <v>0.66666666666666663</v>
      </c>
      <c r="K4465" s="28">
        <f t="shared" si="347"/>
        <v>0.5</v>
      </c>
      <c r="L4465" s="28">
        <f t="shared" si="349"/>
        <v>0.55555555555555547</v>
      </c>
    </row>
    <row r="4466" spans="1:12" ht="15.75" x14ac:dyDescent="0.25">
      <c r="A4466" s="31" t="s">
        <v>237</v>
      </c>
      <c r="B4466" s="30" t="str">
        <f>VLOOKUP(A4466,'Cód dos países'!$A$3:$C$199,2,FALSE)</f>
        <v>PHL</v>
      </c>
      <c r="C4466" s="25">
        <f>VLOOKUP(A4466,'Cód dos países'!$A$3:$C$199,3,FALSE)</f>
        <v>140</v>
      </c>
      <c r="D4466" s="29">
        <v>1997</v>
      </c>
      <c r="E4466">
        <f t="shared" si="348"/>
        <v>1401997</v>
      </c>
      <c r="F4466" s="28">
        <v>8</v>
      </c>
      <c r="G4466" s="28">
        <v>4</v>
      </c>
      <c r="H4466" s="28">
        <v>3</v>
      </c>
      <c r="I4466" s="28">
        <f t="shared" si="345"/>
        <v>0.66666666666666663</v>
      </c>
      <c r="J4466" s="28">
        <f t="shared" si="346"/>
        <v>0.66666666666666663</v>
      </c>
      <c r="K4466" s="28">
        <f t="shared" si="347"/>
        <v>0.5</v>
      </c>
      <c r="L4466" s="28">
        <f t="shared" si="349"/>
        <v>0.61111111111111105</v>
      </c>
    </row>
    <row r="4467" spans="1:12" ht="15.75" x14ac:dyDescent="0.25">
      <c r="A4467" s="31" t="s">
        <v>237</v>
      </c>
      <c r="B4467" s="30" t="str">
        <f>VLOOKUP(A4467,'Cód dos países'!$A$3:$C$199,2,FALSE)</f>
        <v>PHL</v>
      </c>
      <c r="C4467" s="25">
        <f>VLOOKUP(A4467,'Cód dos países'!$A$3:$C$199,3,FALSE)</f>
        <v>140</v>
      </c>
      <c r="D4467" s="29">
        <v>1998</v>
      </c>
      <c r="E4467">
        <f t="shared" si="348"/>
        <v>1401998</v>
      </c>
      <c r="F4467" s="28">
        <v>8</v>
      </c>
      <c r="G4467" s="28">
        <v>4</v>
      </c>
      <c r="H4467" s="28">
        <v>4</v>
      </c>
      <c r="I4467" s="28">
        <f t="shared" si="345"/>
        <v>0.66666666666666663</v>
      </c>
      <c r="J4467" s="28">
        <f t="shared" si="346"/>
        <v>0.66666666666666663</v>
      </c>
      <c r="K4467" s="28">
        <f t="shared" si="347"/>
        <v>0.66666666666666663</v>
      </c>
      <c r="L4467" s="28">
        <f t="shared" si="349"/>
        <v>0.66666666666666663</v>
      </c>
    </row>
    <row r="4468" spans="1:12" ht="15.75" x14ac:dyDescent="0.25">
      <c r="A4468" s="31" t="s">
        <v>237</v>
      </c>
      <c r="B4468" s="30" t="str">
        <f>VLOOKUP(A4468,'Cód dos países'!$A$3:$C$199,2,FALSE)</f>
        <v>PHL</v>
      </c>
      <c r="C4468" s="25">
        <f>VLOOKUP(A4468,'Cód dos países'!$A$3:$C$199,3,FALSE)</f>
        <v>140</v>
      </c>
      <c r="D4468" s="29">
        <v>1999</v>
      </c>
      <c r="E4468">
        <f t="shared" si="348"/>
        <v>1401999</v>
      </c>
      <c r="F4468" s="28">
        <v>8</v>
      </c>
      <c r="G4468" s="28">
        <v>4</v>
      </c>
      <c r="H4468" s="28">
        <v>4</v>
      </c>
      <c r="I4468" s="28">
        <f t="shared" si="345"/>
        <v>0.66666666666666663</v>
      </c>
      <c r="J4468" s="28">
        <f t="shared" si="346"/>
        <v>0.66666666666666663</v>
      </c>
      <c r="K4468" s="28">
        <f t="shared" si="347"/>
        <v>0.66666666666666663</v>
      </c>
      <c r="L4468" s="28">
        <f t="shared" si="349"/>
        <v>0.66666666666666663</v>
      </c>
    </row>
    <row r="4469" spans="1:12" ht="15.75" x14ac:dyDescent="0.25">
      <c r="A4469" s="31" t="s">
        <v>237</v>
      </c>
      <c r="B4469" s="30" t="str">
        <f>VLOOKUP(A4469,'Cód dos países'!$A$3:$C$199,2,FALSE)</f>
        <v>PHL</v>
      </c>
      <c r="C4469" s="25">
        <f>VLOOKUP(A4469,'Cód dos países'!$A$3:$C$199,3,FALSE)</f>
        <v>140</v>
      </c>
      <c r="D4469" s="29">
        <v>2000</v>
      </c>
      <c r="E4469">
        <f t="shared" si="348"/>
        <v>1402000</v>
      </c>
      <c r="F4469" s="28">
        <v>8</v>
      </c>
      <c r="G4469" s="28">
        <v>2</v>
      </c>
      <c r="H4469" s="28">
        <v>2</v>
      </c>
      <c r="I4469" s="28">
        <f t="shared" si="345"/>
        <v>0.66666666666666663</v>
      </c>
      <c r="J4469" s="28">
        <f t="shared" si="346"/>
        <v>0.33333333333333331</v>
      </c>
      <c r="K4469" s="28">
        <f t="shared" si="347"/>
        <v>0.33333333333333331</v>
      </c>
      <c r="L4469" s="28">
        <f t="shared" si="349"/>
        <v>0.44444444444444442</v>
      </c>
    </row>
    <row r="4470" spans="1:12" ht="15.75" x14ac:dyDescent="0.25">
      <c r="A4470" s="31" t="s">
        <v>237</v>
      </c>
      <c r="B4470" s="30" t="str">
        <f>VLOOKUP(A4470,'Cód dos países'!$A$3:$C$199,2,FALSE)</f>
        <v>PHL</v>
      </c>
      <c r="C4470" s="25">
        <f>VLOOKUP(A4470,'Cód dos países'!$A$3:$C$199,3,FALSE)</f>
        <v>140</v>
      </c>
      <c r="D4470" s="29">
        <v>2001</v>
      </c>
      <c r="E4470">
        <f t="shared" si="348"/>
        <v>1402001</v>
      </c>
      <c r="F4470" s="28">
        <v>10</v>
      </c>
      <c r="G4470" s="28">
        <v>2</v>
      </c>
      <c r="H4470" s="28">
        <v>1.5</v>
      </c>
      <c r="I4470" s="28">
        <f t="shared" si="345"/>
        <v>0.83333333333333337</v>
      </c>
      <c r="J4470" s="28">
        <f t="shared" si="346"/>
        <v>0.33333333333333331</v>
      </c>
      <c r="K4470" s="28">
        <f t="shared" si="347"/>
        <v>0.25</v>
      </c>
      <c r="L4470" s="28">
        <f t="shared" si="349"/>
        <v>0.47222222222222221</v>
      </c>
    </row>
    <row r="4471" spans="1:12" ht="15.75" x14ac:dyDescent="0.25">
      <c r="A4471" s="31" t="s">
        <v>237</v>
      </c>
      <c r="B4471" s="30" t="str">
        <f>VLOOKUP(A4471,'Cód dos países'!$A$3:$C$199,2,FALSE)</f>
        <v>PHL</v>
      </c>
      <c r="C4471" s="25">
        <f>VLOOKUP(A4471,'Cód dos países'!$A$3:$C$199,3,FALSE)</f>
        <v>140</v>
      </c>
      <c r="D4471" s="29">
        <v>2002</v>
      </c>
      <c r="E4471">
        <f t="shared" si="348"/>
        <v>1402002</v>
      </c>
      <c r="F4471" s="28">
        <v>10</v>
      </c>
      <c r="G4471" s="28">
        <v>2</v>
      </c>
      <c r="H4471" s="28">
        <v>1.5</v>
      </c>
      <c r="I4471" s="28">
        <f t="shared" si="345"/>
        <v>0.83333333333333337</v>
      </c>
      <c r="J4471" s="28">
        <f t="shared" si="346"/>
        <v>0.33333333333333331</v>
      </c>
      <c r="K4471" s="28">
        <f t="shared" si="347"/>
        <v>0.25</v>
      </c>
      <c r="L4471" s="28">
        <f t="shared" si="349"/>
        <v>0.47222222222222221</v>
      </c>
    </row>
    <row r="4472" spans="1:12" ht="15.75" x14ac:dyDescent="0.25">
      <c r="A4472" s="31" t="s">
        <v>237</v>
      </c>
      <c r="B4472" s="30" t="str">
        <f>VLOOKUP(A4472,'Cód dos países'!$A$3:$C$199,2,FALSE)</f>
        <v>PHL</v>
      </c>
      <c r="C4472" s="25">
        <f>VLOOKUP(A4472,'Cód dos países'!$A$3:$C$199,3,FALSE)</f>
        <v>140</v>
      </c>
      <c r="D4472" s="29">
        <v>2003</v>
      </c>
      <c r="E4472">
        <f t="shared" si="348"/>
        <v>1402003</v>
      </c>
      <c r="F4472" s="28">
        <v>9</v>
      </c>
      <c r="G4472" s="28">
        <v>2</v>
      </c>
      <c r="H4472" s="28">
        <v>2</v>
      </c>
      <c r="I4472" s="28">
        <f t="shared" si="345"/>
        <v>0.75</v>
      </c>
      <c r="J4472" s="28">
        <f t="shared" si="346"/>
        <v>0.33333333333333331</v>
      </c>
      <c r="K4472" s="28">
        <f t="shared" si="347"/>
        <v>0.33333333333333331</v>
      </c>
      <c r="L4472" s="28">
        <f t="shared" si="349"/>
        <v>0.47222222222222221</v>
      </c>
    </row>
    <row r="4473" spans="1:12" ht="15.75" x14ac:dyDescent="0.25">
      <c r="A4473" s="31" t="s">
        <v>237</v>
      </c>
      <c r="B4473" s="30" t="str">
        <f>VLOOKUP(A4473,'Cód dos países'!$A$3:$C$199,2,FALSE)</f>
        <v>PHL</v>
      </c>
      <c r="C4473" s="25">
        <f>VLOOKUP(A4473,'Cód dos países'!$A$3:$C$199,3,FALSE)</f>
        <v>140</v>
      </c>
      <c r="D4473" s="29">
        <v>2004</v>
      </c>
      <c r="E4473">
        <f t="shared" si="348"/>
        <v>1402004</v>
      </c>
      <c r="F4473" s="28">
        <v>9.5</v>
      </c>
      <c r="G4473" s="28">
        <v>2</v>
      </c>
      <c r="H4473" s="28">
        <v>2</v>
      </c>
      <c r="I4473" s="28">
        <f t="shared" si="345"/>
        <v>0.79166666666666663</v>
      </c>
      <c r="J4473" s="28">
        <f t="shared" si="346"/>
        <v>0.33333333333333331</v>
      </c>
      <c r="K4473" s="28">
        <f t="shared" si="347"/>
        <v>0.33333333333333331</v>
      </c>
      <c r="L4473" s="28">
        <f t="shared" si="349"/>
        <v>0.48611111111111105</v>
      </c>
    </row>
    <row r="4474" spans="1:12" ht="15.75" x14ac:dyDescent="0.25">
      <c r="A4474" s="31" t="s">
        <v>237</v>
      </c>
      <c r="B4474" s="30" t="str">
        <f>VLOOKUP(A4474,'Cód dos países'!$A$3:$C$199,2,FALSE)</f>
        <v>PHL</v>
      </c>
      <c r="C4474" s="25">
        <f>VLOOKUP(A4474,'Cód dos países'!$A$3:$C$199,3,FALSE)</f>
        <v>140</v>
      </c>
      <c r="D4474" s="29">
        <v>2005</v>
      </c>
      <c r="E4474">
        <f t="shared" si="348"/>
        <v>1402005</v>
      </c>
      <c r="F4474" s="28">
        <v>9</v>
      </c>
      <c r="G4474" s="28">
        <v>2.5</v>
      </c>
      <c r="H4474" s="28">
        <v>2</v>
      </c>
      <c r="I4474" s="28">
        <f t="shared" si="345"/>
        <v>0.75</v>
      </c>
      <c r="J4474" s="28">
        <f t="shared" si="346"/>
        <v>0.41666666666666669</v>
      </c>
      <c r="K4474" s="28">
        <f t="shared" si="347"/>
        <v>0.33333333333333331</v>
      </c>
      <c r="L4474" s="28">
        <f t="shared" si="349"/>
        <v>0.5</v>
      </c>
    </row>
    <row r="4475" spans="1:12" ht="15.75" x14ac:dyDescent="0.25">
      <c r="A4475" s="31" t="s">
        <v>237</v>
      </c>
      <c r="B4475" s="30" t="str">
        <f>VLOOKUP(A4475,'Cód dos países'!$A$3:$C$199,2,FALSE)</f>
        <v>PHL</v>
      </c>
      <c r="C4475" s="25">
        <f>VLOOKUP(A4475,'Cód dos países'!$A$3:$C$199,3,FALSE)</f>
        <v>140</v>
      </c>
      <c r="D4475" s="29">
        <v>2006</v>
      </c>
      <c r="E4475">
        <f t="shared" si="348"/>
        <v>1402006</v>
      </c>
      <c r="F4475" s="28">
        <v>9</v>
      </c>
      <c r="G4475" s="28">
        <v>2.5</v>
      </c>
      <c r="H4475" s="28">
        <v>2</v>
      </c>
      <c r="I4475" s="28">
        <f t="shared" si="345"/>
        <v>0.75</v>
      </c>
      <c r="J4475" s="28">
        <f t="shared" si="346"/>
        <v>0.41666666666666669</v>
      </c>
      <c r="K4475" s="28">
        <f t="shared" si="347"/>
        <v>0.33333333333333331</v>
      </c>
      <c r="L4475" s="28">
        <f t="shared" si="349"/>
        <v>0.5</v>
      </c>
    </row>
    <row r="4476" spans="1:12" ht="15.75" x14ac:dyDescent="0.25">
      <c r="A4476" s="31" t="s">
        <v>237</v>
      </c>
      <c r="B4476" s="30" t="str">
        <f>VLOOKUP(A4476,'Cód dos países'!$A$3:$C$199,2,FALSE)</f>
        <v>PHL</v>
      </c>
      <c r="C4476" s="25">
        <f>VLOOKUP(A4476,'Cód dos países'!$A$3:$C$199,3,FALSE)</f>
        <v>140</v>
      </c>
      <c r="D4476" s="29">
        <v>2007</v>
      </c>
      <c r="E4476">
        <f t="shared" si="348"/>
        <v>1402007</v>
      </c>
      <c r="F4476" s="28">
        <v>9</v>
      </c>
      <c r="G4476" s="28">
        <v>2.5</v>
      </c>
      <c r="H4476" s="28">
        <v>2</v>
      </c>
      <c r="I4476" s="28">
        <f t="shared" si="345"/>
        <v>0.75</v>
      </c>
      <c r="J4476" s="28">
        <f t="shared" si="346"/>
        <v>0.41666666666666669</v>
      </c>
      <c r="K4476" s="28">
        <f t="shared" si="347"/>
        <v>0.33333333333333331</v>
      </c>
      <c r="L4476" s="28">
        <f t="shared" si="349"/>
        <v>0.5</v>
      </c>
    </row>
    <row r="4477" spans="1:12" ht="15.75" x14ac:dyDescent="0.25">
      <c r="A4477" s="31" t="s">
        <v>237</v>
      </c>
      <c r="B4477" s="30" t="str">
        <f>VLOOKUP(A4477,'Cód dos países'!$A$3:$C$199,2,FALSE)</f>
        <v>PHL</v>
      </c>
      <c r="C4477" s="25">
        <f>VLOOKUP(A4477,'Cód dos países'!$A$3:$C$199,3,FALSE)</f>
        <v>140</v>
      </c>
      <c r="D4477" s="29">
        <v>2008</v>
      </c>
      <c r="E4477">
        <f t="shared" si="348"/>
        <v>1402008</v>
      </c>
      <c r="F4477" s="28">
        <v>9</v>
      </c>
      <c r="G4477" s="28">
        <v>2.5</v>
      </c>
      <c r="H4477" s="28">
        <v>2</v>
      </c>
      <c r="I4477" s="28">
        <f t="shared" si="345"/>
        <v>0.75</v>
      </c>
      <c r="J4477" s="28">
        <f t="shared" si="346"/>
        <v>0.41666666666666669</v>
      </c>
      <c r="K4477" s="28">
        <f t="shared" si="347"/>
        <v>0.33333333333333331</v>
      </c>
      <c r="L4477" s="28">
        <f t="shared" si="349"/>
        <v>0.5</v>
      </c>
    </row>
    <row r="4478" spans="1:12" ht="15.75" x14ac:dyDescent="0.25">
      <c r="A4478" s="31" t="s">
        <v>237</v>
      </c>
      <c r="B4478" s="30" t="str">
        <f>VLOOKUP(A4478,'Cód dos países'!$A$3:$C$199,2,FALSE)</f>
        <v>PHL</v>
      </c>
      <c r="C4478" s="25">
        <f>VLOOKUP(A4478,'Cód dos países'!$A$3:$C$199,3,FALSE)</f>
        <v>140</v>
      </c>
      <c r="D4478" s="29">
        <v>2009</v>
      </c>
      <c r="E4478">
        <f t="shared" si="348"/>
        <v>1402009</v>
      </c>
      <c r="F4478" s="28">
        <v>9</v>
      </c>
      <c r="G4478" s="28">
        <v>2.5</v>
      </c>
      <c r="H4478" s="28">
        <v>2</v>
      </c>
      <c r="I4478" s="28">
        <f t="shared" si="345"/>
        <v>0.75</v>
      </c>
      <c r="J4478" s="28">
        <f t="shared" si="346"/>
        <v>0.41666666666666669</v>
      </c>
      <c r="K4478" s="28">
        <f t="shared" si="347"/>
        <v>0.33333333333333331</v>
      </c>
      <c r="L4478" s="28">
        <f t="shared" si="349"/>
        <v>0.5</v>
      </c>
    </row>
    <row r="4479" spans="1:12" ht="15.75" x14ac:dyDescent="0.25">
      <c r="A4479" s="31" t="s">
        <v>237</v>
      </c>
      <c r="B4479" s="30" t="str">
        <f>VLOOKUP(A4479,'Cód dos países'!$A$3:$C$199,2,FALSE)</f>
        <v>PHL</v>
      </c>
      <c r="C4479" s="25">
        <f>VLOOKUP(A4479,'Cód dos países'!$A$3:$C$199,3,FALSE)</f>
        <v>140</v>
      </c>
      <c r="D4479" s="29">
        <v>2010</v>
      </c>
      <c r="E4479">
        <f t="shared" si="348"/>
        <v>1402010</v>
      </c>
      <c r="F4479" s="28">
        <v>0.72727272727272729</v>
      </c>
      <c r="G4479" s="28">
        <v>0.41666666666666669</v>
      </c>
      <c r="H4479" s="28">
        <v>0.33333333333333331</v>
      </c>
      <c r="I4479" s="28">
        <f t="shared" si="345"/>
        <v>0.72727272727272729</v>
      </c>
      <c r="J4479" s="28">
        <f t="shared" si="346"/>
        <v>0.41666666666666669</v>
      </c>
      <c r="K4479" s="28">
        <f t="shared" si="347"/>
        <v>0.33333333333333331</v>
      </c>
      <c r="L4479" s="28">
        <f t="shared" si="349"/>
        <v>0.49242424242424243</v>
      </c>
    </row>
    <row r="4480" spans="1:12" ht="15.75" x14ac:dyDescent="0.25">
      <c r="A4480" s="31" t="s">
        <v>237</v>
      </c>
      <c r="B4480" s="30" t="str">
        <f>VLOOKUP(A4480,'Cód dos países'!$A$3:$C$199,2,FALSE)</f>
        <v>PHL</v>
      </c>
      <c r="C4480" s="25">
        <f>VLOOKUP(A4480,'Cód dos países'!$A$3:$C$199,3,FALSE)</f>
        <v>140</v>
      </c>
      <c r="D4480" s="29">
        <v>2011</v>
      </c>
      <c r="E4480">
        <f t="shared" si="348"/>
        <v>1402011</v>
      </c>
      <c r="F4480" s="28">
        <v>0.77272727272727271</v>
      </c>
      <c r="G4480" s="28">
        <v>0.41666666666666669</v>
      </c>
      <c r="H4480" s="28">
        <v>0.33333333333333331</v>
      </c>
      <c r="I4480" s="28">
        <f t="shared" si="345"/>
        <v>0.77272727272727271</v>
      </c>
      <c r="J4480" s="28">
        <f t="shared" si="346"/>
        <v>0.41666666666666669</v>
      </c>
      <c r="K4480" s="28">
        <f t="shared" si="347"/>
        <v>0.33333333333333331</v>
      </c>
      <c r="L4480" s="28">
        <f t="shared" si="349"/>
        <v>0.50757575757575757</v>
      </c>
    </row>
    <row r="4481" spans="1:12" ht="15.75" x14ac:dyDescent="0.25">
      <c r="A4481" s="31" t="s">
        <v>237</v>
      </c>
      <c r="B4481" s="30" t="str">
        <f>VLOOKUP(A4481,'Cód dos países'!$A$3:$C$199,2,FALSE)</f>
        <v>PHL</v>
      </c>
      <c r="C4481" s="25">
        <f>VLOOKUP(A4481,'Cód dos países'!$A$3:$C$199,3,FALSE)</f>
        <v>140</v>
      </c>
      <c r="D4481" s="29">
        <v>2012</v>
      </c>
      <c r="E4481">
        <f t="shared" si="348"/>
        <v>1402012</v>
      </c>
      <c r="F4481" s="28">
        <v>0.72727272727272729</v>
      </c>
      <c r="G4481" s="28">
        <v>0.41666666666666669</v>
      </c>
      <c r="H4481" s="28">
        <v>0.33333333333333331</v>
      </c>
      <c r="I4481" s="28">
        <f t="shared" si="345"/>
        <v>0.72727272727272729</v>
      </c>
      <c r="J4481" s="28">
        <f t="shared" si="346"/>
        <v>0.41666666666666669</v>
      </c>
      <c r="K4481" s="28">
        <f t="shared" si="347"/>
        <v>0.33333333333333331</v>
      </c>
      <c r="L4481" s="28">
        <f t="shared" si="349"/>
        <v>0.49242424242424243</v>
      </c>
    </row>
    <row r="4482" spans="1:12" ht="15.75" x14ac:dyDescent="0.25">
      <c r="A4482" s="31" t="s">
        <v>237</v>
      </c>
      <c r="B4482" s="30" t="str">
        <f>VLOOKUP(A4482,'Cód dos países'!$A$3:$C$199,2,FALSE)</f>
        <v>PHL</v>
      </c>
      <c r="C4482" s="25">
        <f>VLOOKUP(A4482,'Cód dos países'!$A$3:$C$199,3,FALSE)</f>
        <v>140</v>
      </c>
      <c r="D4482" s="29">
        <v>2013</v>
      </c>
      <c r="E4482">
        <f t="shared" si="348"/>
        <v>1402013</v>
      </c>
      <c r="F4482" s="28">
        <v>0.63636363636363635</v>
      </c>
      <c r="G4482" s="28">
        <v>0.41666666666666669</v>
      </c>
      <c r="H4482" s="28">
        <v>0.41666666666666669</v>
      </c>
      <c r="I4482" s="28">
        <f t="shared" si="345"/>
        <v>0.63636363636363635</v>
      </c>
      <c r="J4482" s="28">
        <f t="shared" si="346"/>
        <v>0.41666666666666669</v>
      </c>
      <c r="K4482" s="28">
        <f t="shared" si="347"/>
        <v>0.41666666666666669</v>
      </c>
      <c r="L4482" s="28">
        <f t="shared" si="349"/>
        <v>0.48989898989898989</v>
      </c>
    </row>
    <row r="4483" spans="1:12" ht="15.75" x14ac:dyDescent="0.25">
      <c r="A4483" s="31" t="s">
        <v>237</v>
      </c>
      <c r="B4483" s="30" t="str">
        <f>VLOOKUP(A4483,'Cód dos países'!$A$3:$C$199,2,FALSE)</f>
        <v>PHL</v>
      </c>
      <c r="C4483" s="25">
        <f>VLOOKUP(A4483,'Cód dos países'!$A$3:$C$199,3,FALSE)</f>
        <v>140</v>
      </c>
      <c r="D4483" s="29">
        <v>2014</v>
      </c>
      <c r="E4483">
        <f t="shared" si="348"/>
        <v>1402014</v>
      </c>
      <c r="F4483" s="28">
        <v>0.63636363636363635</v>
      </c>
      <c r="G4483" s="28">
        <v>0.41666666666666669</v>
      </c>
      <c r="H4483" s="28">
        <v>0.41666666666666669</v>
      </c>
      <c r="I4483" s="28">
        <f t="shared" si="345"/>
        <v>0.63636363636363635</v>
      </c>
      <c r="J4483" s="28">
        <f t="shared" si="346"/>
        <v>0.41666666666666669</v>
      </c>
      <c r="K4483" s="28">
        <f t="shared" si="347"/>
        <v>0.41666666666666669</v>
      </c>
      <c r="L4483" s="28">
        <f t="shared" si="349"/>
        <v>0.48989898989898989</v>
      </c>
    </row>
    <row r="4484" spans="1:12" ht="15.75" x14ac:dyDescent="0.25">
      <c r="A4484" s="31" t="s">
        <v>241</v>
      </c>
      <c r="B4484" s="30" t="str">
        <f>VLOOKUP(A4484,'Cód dos países'!$A$3:$C$199,2,FALSE)</f>
        <v>POL</v>
      </c>
      <c r="C4484" s="25">
        <f>VLOOKUP(A4484,'Cód dos países'!$A$3:$C$199,3,FALSE)</f>
        <v>141</v>
      </c>
      <c r="D4484" s="29">
        <v>1983</v>
      </c>
      <c r="E4484">
        <f t="shared" si="348"/>
        <v>1411983</v>
      </c>
      <c r="F4484" s="28" t="s">
        <v>433</v>
      </c>
      <c r="G4484" s="28" t="s">
        <v>433</v>
      </c>
      <c r="H4484" s="28" t="s">
        <v>433</v>
      </c>
      <c r="I4484" s="28" t="str">
        <f t="shared" ref="I4484:I4547" si="350">IF(F4484=".","",IF($D4484&gt;2009,F4484,F4484/12))</f>
        <v/>
      </c>
      <c r="J4484" s="28" t="str">
        <f t="shared" ref="J4484:J4547" si="351">IF(G4484=".","",IF($D4484&gt;2009,G4484,G4484/6))</f>
        <v/>
      </c>
      <c r="K4484" s="28" t="str">
        <f t="shared" ref="K4484:K4547" si="352">IF(H4484=".","",IF($D4484&gt;2009,H4484,H4484/6))</f>
        <v/>
      </c>
      <c r="L4484" s="28" t="str">
        <f t="shared" si="349"/>
        <v xml:space="preserve"> </v>
      </c>
    </row>
    <row r="4485" spans="1:12" ht="15.75" x14ac:dyDescent="0.25">
      <c r="A4485" s="31" t="s">
        <v>241</v>
      </c>
      <c r="B4485" s="30" t="str">
        <f>VLOOKUP(A4485,'Cód dos países'!$A$3:$C$199,2,FALSE)</f>
        <v>POL</v>
      </c>
      <c r="C4485" s="25">
        <f>VLOOKUP(A4485,'Cód dos países'!$A$3:$C$199,3,FALSE)</f>
        <v>141</v>
      </c>
      <c r="D4485" s="29">
        <v>1984</v>
      </c>
      <c r="E4485">
        <f t="shared" ref="E4485:E4548" si="353">C4485*10000+D4485</f>
        <v>1411984</v>
      </c>
      <c r="F4485" s="28">
        <v>6</v>
      </c>
      <c r="G4485" s="28" t="s">
        <v>433</v>
      </c>
      <c r="H4485" s="28" t="s">
        <v>433</v>
      </c>
      <c r="I4485" s="28">
        <f t="shared" si="350"/>
        <v>0.5</v>
      </c>
      <c r="J4485" s="28" t="str">
        <f t="shared" si="351"/>
        <v/>
      </c>
      <c r="K4485" s="28" t="str">
        <f t="shared" si="352"/>
        <v/>
      </c>
      <c r="L4485" s="28" t="str">
        <f t="shared" si="349"/>
        <v/>
      </c>
    </row>
    <row r="4486" spans="1:12" ht="15.75" x14ac:dyDescent="0.25">
      <c r="A4486" s="31" t="s">
        <v>241</v>
      </c>
      <c r="B4486" s="30" t="str">
        <f>VLOOKUP(A4486,'Cód dos países'!$A$3:$C$199,2,FALSE)</f>
        <v>POL</v>
      </c>
      <c r="C4486" s="25">
        <f>VLOOKUP(A4486,'Cód dos países'!$A$3:$C$199,3,FALSE)</f>
        <v>141</v>
      </c>
      <c r="D4486" s="29">
        <v>1985</v>
      </c>
      <c r="E4486">
        <f t="shared" si="353"/>
        <v>1411985</v>
      </c>
      <c r="F4486" s="28">
        <v>5</v>
      </c>
      <c r="G4486" s="28">
        <v>4</v>
      </c>
      <c r="H4486" s="28">
        <v>4</v>
      </c>
      <c r="I4486" s="28">
        <f t="shared" si="350"/>
        <v>0.41666666666666669</v>
      </c>
      <c r="J4486" s="28">
        <f t="shared" si="351"/>
        <v>0.66666666666666663</v>
      </c>
      <c r="K4486" s="28">
        <f t="shared" si="352"/>
        <v>0.66666666666666663</v>
      </c>
      <c r="L4486" s="28">
        <f t="shared" si="349"/>
        <v>0.58333333333333326</v>
      </c>
    </row>
    <row r="4487" spans="1:12" ht="15.75" x14ac:dyDescent="0.25">
      <c r="A4487" s="31" t="s">
        <v>241</v>
      </c>
      <c r="B4487" s="30" t="str">
        <f>VLOOKUP(A4487,'Cód dos países'!$A$3:$C$199,2,FALSE)</f>
        <v>POL</v>
      </c>
      <c r="C4487" s="25">
        <f>VLOOKUP(A4487,'Cód dos países'!$A$3:$C$199,3,FALSE)</f>
        <v>141</v>
      </c>
      <c r="D4487" s="29">
        <v>1986</v>
      </c>
      <c r="E4487">
        <f t="shared" si="353"/>
        <v>1411986</v>
      </c>
      <c r="F4487" s="28">
        <v>5</v>
      </c>
      <c r="G4487" s="28">
        <v>4</v>
      </c>
      <c r="H4487" s="28">
        <v>4</v>
      </c>
      <c r="I4487" s="28">
        <f t="shared" si="350"/>
        <v>0.41666666666666669</v>
      </c>
      <c r="J4487" s="28">
        <f t="shared" si="351"/>
        <v>0.66666666666666663</v>
      </c>
      <c r="K4487" s="28">
        <f t="shared" si="352"/>
        <v>0.66666666666666663</v>
      </c>
      <c r="L4487" s="28">
        <f t="shared" si="349"/>
        <v>0.58333333333333326</v>
      </c>
    </row>
    <row r="4488" spans="1:12" ht="15.75" x14ac:dyDescent="0.25">
      <c r="A4488" s="31" t="s">
        <v>241</v>
      </c>
      <c r="B4488" s="30" t="str">
        <f>VLOOKUP(A4488,'Cód dos países'!$A$3:$C$199,2,FALSE)</f>
        <v>POL</v>
      </c>
      <c r="C4488" s="25">
        <f>VLOOKUP(A4488,'Cód dos países'!$A$3:$C$199,3,FALSE)</f>
        <v>141</v>
      </c>
      <c r="D4488" s="29">
        <v>1987</v>
      </c>
      <c r="E4488">
        <f t="shared" si="353"/>
        <v>1411987</v>
      </c>
      <c r="F4488" s="28">
        <v>6</v>
      </c>
      <c r="G4488" s="28">
        <v>4</v>
      </c>
      <c r="H4488" s="28">
        <v>4</v>
      </c>
      <c r="I4488" s="28">
        <f t="shared" si="350"/>
        <v>0.5</v>
      </c>
      <c r="J4488" s="28">
        <f t="shared" si="351"/>
        <v>0.66666666666666663</v>
      </c>
      <c r="K4488" s="28">
        <f t="shared" si="352"/>
        <v>0.66666666666666663</v>
      </c>
      <c r="L4488" s="28">
        <f t="shared" si="349"/>
        <v>0.61111111111111105</v>
      </c>
    </row>
    <row r="4489" spans="1:12" ht="15.75" x14ac:dyDescent="0.25">
      <c r="A4489" s="31" t="s">
        <v>241</v>
      </c>
      <c r="B4489" s="30" t="str">
        <f>VLOOKUP(A4489,'Cód dos países'!$A$3:$C$199,2,FALSE)</f>
        <v>POL</v>
      </c>
      <c r="C4489" s="25">
        <f>VLOOKUP(A4489,'Cód dos países'!$A$3:$C$199,3,FALSE)</f>
        <v>141</v>
      </c>
      <c r="D4489" s="29">
        <v>1988</v>
      </c>
      <c r="E4489">
        <f t="shared" si="353"/>
        <v>1411988</v>
      </c>
      <c r="F4489" s="28">
        <v>6</v>
      </c>
      <c r="G4489" s="28">
        <v>4</v>
      </c>
      <c r="H4489" s="28">
        <v>4</v>
      </c>
      <c r="I4489" s="28">
        <f t="shared" si="350"/>
        <v>0.5</v>
      </c>
      <c r="J4489" s="28">
        <f t="shared" si="351"/>
        <v>0.66666666666666663</v>
      </c>
      <c r="K4489" s="28">
        <f t="shared" si="352"/>
        <v>0.66666666666666663</v>
      </c>
      <c r="L4489" s="28">
        <f t="shared" ref="L4489:L4552" si="354">IF(AND(I4489="",J4489="",K4489="")," ",IFERROR((1/3)*I4489+(1/3)*J4489+(1/3)*K4489,""))</f>
        <v>0.61111111111111105</v>
      </c>
    </row>
    <row r="4490" spans="1:12" ht="15.75" x14ac:dyDescent="0.25">
      <c r="A4490" s="31" t="s">
        <v>241</v>
      </c>
      <c r="B4490" s="30" t="str">
        <f>VLOOKUP(A4490,'Cód dos países'!$A$3:$C$199,2,FALSE)</f>
        <v>POL</v>
      </c>
      <c r="C4490" s="25">
        <f>VLOOKUP(A4490,'Cód dos países'!$A$3:$C$199,3,FALSE)</f>
        <v>141</v>
      </c>
      <c r="D4490" s="29">
        <v>1989</v>
      </c>
      <c r="E4490">
        <f t="shared" si="353"/>
        <v>1411989</v>
      </c>
      <c r="F4490" s="28">
        <v>5</v>
      </c>
      <c r="G4490" s="28">
        <v>4</v>
      </c>
      <c r="H4490" s="28">
        <v>4</v>
      </c>
      <c r="I4490" s="28">
        <f t="shared" si="350"/>
        <v>0.41666666666666669</v>
      </c>
      <c r="J4490" s="28">
        <f t="shared" si="351"/>
        <v>0.66666666666666663</v>
      </c>
      <c r="K4490" s="28">
        <f t="shared" si="352"/>
        <v>0.66666666666666663</v>
      </c>
      <c r="L4490" s="28">
        <f t="shared" si="354"/>
        <v>0.58333333333333326</v>
      </c>
    </row>
    <row r="4491" spans="1:12" ht="15.75" x14ac:dyDescent="0.25">
      <c r="A4491" s="31" t="s">
        <v>241</v>
      </c>
      <c r="B4491" s="30" t="str">
        <f>VLOOKUP(A4491,'Cód dos países'!$A$3:$C$199,2,FALSE)</f>
        <v>POL</v>
      </c>
      <c r="C4491" s="25">
        <f>VLOOKUP(A4491,'Cód dos países'!$A$3:$C$199,3,FALSE)</f>
        <v>141</v>
      </c>
      <c r="D4491" s="29">
        <v>1990</v>
      </c>
      <c r="E4491">
        <f t="shared" si="353"/>
        <v>1411990</v>
      </c>
      <c r="F4491" s="28">
        <v>4</v>
      </c>
      <c r="G4491" s="28">
        <v>4</v>
      </c>
      <c r="H4491" s="28">
        <v>5</v>
      </c>
      <c r="I4491" s="28">
        <f t="shared" si="350"/>
        <v>0.33333333333333331</v>
      </c>
      <c r="J4491" s="28">
        <f t="shared" si="351"/>
        <v>0.66666666666666663</v>
      </c>
      <c r="K4491" s="28">
        <f t="shared" si="352"/>
        <v>0.83333333333333337</v>
      </c>
      <c r="L4491" s="28">
        <f t="shared" si="354"/>
        <v>0.61111111111111116</v>
      </c>
    </row>
    <row r="4492" spans="1:12" ht="15.75" x14ac:dyDescent="0.25">
      <c r="A4492" s="31" t="s">
        <v>241</v>
      </c>
      <c r="B4492" s="30" t="str">
        <f>VLOOKUP(A4492,'Cód dos países'!$A$3:$C$199,2,FALSE)</f>
        <v>POL</v>
      </c>
      <c r="C4492" s="25">
        <f>VLOOKUP(A4492,'Cód dos países'!$A$3:$C$199,3,FALSE)</f>
        <v>141</v>
      </c>
      <c r="D4492" s="29">
        <v>1991</v>
      </c>
      <c r="E4492">
        <f t="shared" si="353"/>
        <v>1411991</v>
      </c>
      <c r="F4492" s="28">
        <v>4</v>
      </c>
      <c r="G4492" s="28">
        <v>4</v>
      </c>
      <c r="H4492" s="28">
        <v>5</v>
      </c>
      <c r="I4492" s="28">
        <f t="shared" si="350"/>
        <v>0.33333333333333331</v>
      </c>
      <c r="J4492" s="28">
        <f t="shared" si="351"/>
        <v>0.66666666666666663</v>
      </c>
      <c r="K4492" s="28">
        <f t="shared" si="352"/>
        <v>0.83333333333333337</v>
      </c>
      <c r="L4492" s="28">
        <f t="shared" si="354"/>
        <v>0.61111111111111116</v>
      </c>
    </row>
    <row r="4493" spans="1:12" ht="15.75" x14ac:dyDescent="0.25">
      <c r="A4493" s="31" t="s">
        <v>241</v>
      </c>
      <c r="B4493" s="30" t="str">
        <f>VLOOKUP(A4493,'Cód dos países'!$A$3:$C$199,2,FALSE)</f>
        <v>POL</v>
      </c>
      <c r="C4493" s="25">
        <f>VLOOKUP(A4493,'Cód dos países'!$A$3:$C$199,3,FALSE)</f>
        <v>141</v>
      </c>
      <c r="D4493" s="29">
        <v>1992</v>
      </c>
      <c r="E4493">
        <f t="shared" si="353"/>
        <v>1411992</v>
      </c>
      <c r="F4493" s="28">
        <v>4</v>
      </c>
      <c r="G4493" s="28">
        <v>6</v>
      </c>
      <c r="H4493" s="28">
        <v>5</v>
      </c>
      <c r="I4493" s="28">
        <f t="shared" si="350"/>
        <v>0.33333333333333331</v>
      </c>
      <c r="J4493" s="28">
        <f t="shared" si="351"/>
        <v>1</v>
      </c>
      <c r="K4493" s="28">
        <f t="shared" si="352"/>
        <v>0.83333333333333337</v>
      </c>
      <c r="L4493" s="28">
        <f t="shared" si="354"/>
        <v>0.72222222222222221</v>
      </c>
    </row>
    <row r="4494" spans="1:12" ht="15.75" x14ac:dyDescent="0.25">
      <c r="A4494" s="31" t="s">
        <v>241</v>
      </c>
      <c r="B4494" s="30" t="str">
        <f>VLOOKUP(A4494,'Cód dos países'!$A$3:$C$199,2,FALSE)</f>
        <v>POL</v>
      </c>
      <c r="C4494" s="25">
        <f>VLOOKUP(A4494,'Cód dos países'!$A$3:$C$199,3,FALSE)</f>
        <v>141</v>
      </c>
      <c r="D4494" s="29">
        <v>1993</v>
      </c>
      <c r="E4494">
        <f t="shared" si="353"/>
        <v>1411993</v>
      </c>
      <c r="F4494" s="28">
        <v>5</v>
      </c>
      <c r="G4494" s="28">
        <v>6</v>
      </c>
      <c r="H4494" s="28">
        <v>5</v>
      </c>
      <c r="I4494" s="28">
        <f t="shared" si="350"/>
        <v>0.41666666666666669</v>
      </c>
      <c r="J4494" s="28">
        <f t="shared" si="351"/>
        <v>1</v>
      </c>
      <c r="K4494" s="28">
        <f t="shared" si="352"/>
        <v>0.83333333333333337</v>
      </c>
      <c r="L4494" s="28">
        <f t="shared" si="354"/>
        <v>0.75</v>
      </c>
    </row>
    <row r="4495" spans="1:12" ht="15.75" x14ac:dyDescent="0.25">
      <c r="A4495" s="31" t="s">
        <v>241</v>
      </c>
      <c r="B4495" s="30" t="str">
        <f>VLOOKUP(A4495,'Cód dos países'!$A$3:$C$199,2,FALSE)</f>
        <v>POL</v>
      </c>
      <c r="C4495" s="25">
        <f>VLOOKUP(A4495,'Cód dos países'!$A$3:$C$199,3,FALSE)</f>
        <v>141</v>
      </c>
      <c r="D4495" s="29">
        <v>1994</v>
      </c>
      <c r="E4495">
        <f t="shared" si="353"/>
        <v>1411994</v>
      </c>
      <c r="F4495" s="28">
        <v>6</v>
      </c>
      <c r="G4495" s="28">
        <v>6</v>
      </c>
      <c r="H4495" s="28">
        <v>5</v>
      </c>
      <c r="I4495" s="28">
        <f t="shared" si="350"/>
        <v>0.5</v>
      </c>
      <c r="J4495" s="28">
        <f t="shared" si="351"/>
        <v>1</v>
      </c>
      <c r="K4495" s="28">
        <f t="shared" si="352"/>
        <v>0.83333333333333337</v>
      </c>
      <c r="L4495" s="28">
        <f t="shared" si="354"/>
        <v>0.77777777777777779</v>
      </c>
    </row>
    <row r="4496" spans="1:12" ht="15.75" x14ac:dyDescent="0.25">
      <c r="A4496" s="31" t="s">
        <v>241</v>
      </c>
      <c r="B4496" s="30" t="str">
        <f>VLOOKUP(A4496,'Cód dos países'!$A$3:$C$199,2,FALSE)</f>
        <v>POL</v>
      </c>
      <c r="C4496" s="25">
        <f>VLOOKUP(A4496,'Cód dos países'!$A$3:$C$199,3,FALSE)</f>
        <v>141</v>
      </c>
      <c r="D4496" s="29">
        <v>1995</v>
      </c>
      <c r="E4496">
        <f t="shared" si="353"/>
        <v>1411995</v>
      </c>
      <c r="F4496" s="28">
        <v>7</v>
      </c>
      <c r="G4496" s="28">
        <v>5</v>
      </c>
      <c r="H4496" s="28">
        <v>5</v>
      </c>
      <c r="I4496" s="28">
        <f t="shared" si="350"/>
        <v>0.58333333333333337</v>
      </c>
      <c r="J4496" s="28">
        <f t="shared" si="351"/>
        <v>0.83333333333333337</v>
      </c>
      <c r="K4496" s="28">
        <f t="shared" si="352"/>
        <v>0.83333333333333337</v>
      </c>
      <c r="L4496" s="28">
        <f t="shared" si="354"/>
        <v>0.75</v>
      </c>
    </row>
    <row r="4497" spans="1:12" ht="15.75" x14ac:dyDescent="0.25">
      <c r="A4497" s="31" t="s">
        <v>241</v>
      </c>
      <c r="B4497" s="30" t="str">
        <f>VLOOKUP(A4497,'Cód dos países'!$A$3:$C$199,2,FALSE)</f>
        <v>POL</v>
      </c>
      <c r="C4497" s="25">
        <f>VLOOKUP(A4497,'Cód dos países'!$A$3:$C$199,3,FALSE)</f>
        <v>141</v>
      </c>
      <c r="D4497" s="29">
        <v>1996</v>
      </c>
      <c r="E4497">
        <f t="shared" si="353"/>
        <v>1411996</v>
      </c>
      <c r="F4497" s="28">
        <v>7</v>
      </c>
      <c r="G4497" s="28">
        <v>5</v>
      </c>
      <c r="H4497" s="28">
        <v>5</v>
      </c>
      <c r="I4497" s="28">
        <f t="shared" si="350"/>
        <v>0.58333333333333337</v>
      </c>
      <c r="J4497" s="28">
        <f t="shared" si="351"/>
        <v>0.83333333333333337</v>
      </c>
      <c r="K4497" s="28">
        <f t="shared" si="352"/>
        <v>0.83333333333333337</v>
      </c>
      <c r="L4497" s="28">
        <f t="shared" si="354"/>
        <v>0.75</v>
      </c>
    </row>
    <row r="4498" spans="1:12" ht="15.75" x14ac:dyDescent="0.25">
      <c r="A4498" s="31" t="s">
        <v>241</v>
      </c>
      <c r="B4498" s="30" t="str">
        <f>VLOOKUP(A4498,'Cód dos países'!$A$3:$C$199,2,FALSE)</f>
        <v>POL</v>
      </c>
      <c r="C4498" s="25">
        <f>VLOOKUP(A4498,'Cód dos países'!$A$3:$C$199,3,FALSE)</f>
        <v>141</v>
      </c>
      <c r="D4498" s="29">
        <v>1997</v>
      </c>
      <c r="E4498">
        <f t="shared" si="353"/>
        <v>1411997</v>
      </c>
      <c r="F4498" s="28">
        <v>11</v>
      </c>
      <c r="G4498" s="28">
        <v>5</v>
      </c>
      <c r="H4498" s="28">
        <v>5</v>
      </c>
      <c r="I4498" s="28">
        <f t="shared" si="350"/>
        <v>0.91666666666666663</v>
      </c>
      <c r="J4498" s="28">
        <f t="shared" si="351"/>
        <v>0.83333333333333337</v>
      </c>
      <c r="K4498" s="28">
        <f t="shared" si="352"/>
        <v>0.83333333333333337</v>
      </c>
      <c r="L4498" s="28">
        <f t="shared" si="354"/>
        <v>0.86111111111111105</v>
      </c>
    </row>
    <row r="4499" spans="1:12" ht="15.75" x14ac:dyDescent="0.25">
      <c r="A4499" s="31" t="s">
        <v>241</v>
      </c>
      <c r="B4499" s="30" t="str">
        <f>VLOOKUP(A4499,'Cód dos países'!$A$3:$C$199,2,FALSE)</f>
        <v>POL</v>
      </c>
      <c r="C4499" s="25">
        <f>VLOOKUP(A4499,'Cód dos países'!$A$3:$C$199,3,FALSE)</f>
        <v>141</v>
      </c>
      <c r="D4499" s="29">
        <v>1998</v>
      </c>
      <c r="E4499">
        <f t="shared" si="353"/>
        <v>1411998</v>
      </c>
      <c r="F4499" s="28">
        <v>11</v>
      </c>
      <c r="G4499" s="28">
        <v>5</v>
      </c>
      <c r="H4499" s="28">
        <v>5</v>
      </c>
      <c r="I4499" s="28">
        <f t="shared" si="350"/>
        <v>0.91666666666666663</v>
      </c>
      <c r="J4499" s="28">
        <f t="shared" si="351"/>
        <v>0.83333333333333337</v>
      </c>
      <c r="K4499" s="28">
        <f t="shared" si="352"/>
        <v>0.83333333333333337</v>
      </c>
      <c r="L4499" s="28">
        <f t="shared" si="354"/>
        <v>0.86111111111111105</v>
      </c>
    </row>
    <row r="4500" spans="1:12" ht="15.75" x14ac:dyDescent="0.25">
      <c r="A4500" s="31" t="s">
        <v>241</v>
      </c>
      <c r="B4500" s="30" t="str">
        <f>VLOOKUP(A4500,'Cód dos países'!$A$3:$C$199,2,FALSE)</f>
        <v>POL</v>
      </c>
      <c r="C4500" s="25">
        <f>VLOOKUP(A4500,'Cód dos países'!$A$3:$C$199,3,FALSE)</f>
        <v>141</v>
      </c>
      <c r="D4500" s="29">
        <v>1999</v>
      </c>
      <c r="E4500">
        <f t="shared" si="353"/>
        <v>1411999</v>
      </c>
      <c r="F4500" s="28">
        <v>11</v>
      </c>
      <c r="G4500" s="28">
        <v>4</v>
      </c>
      <c r="H4500" s="28">
        <v>3</v>
      </c>
      <c r="I4500" s="28">
        <f t="shared" si="350"/>
        <v>0.91666666666666663</v>
      </c>
      <c r="J4500" s="28">
        <f t="shared" si="351"/>
        <v>0.66666666666666663</v>
      </c>
      <c r="K4500" s="28">
        <f t="shared" si="352"/>
        <v>0.5</v>
      </c>
      <c r="L4500" s="28">
        <f t="shared" si="354"/>
        <v>0.69444444444444431</v>
      </c>
    </row>
    <row r="4501" spans="1:12" ht="15.75" x14ac:dyDescent="0.25">
      <c r="A4501" s="31" t="s">
        <v>241</v>
      </c>
      <c r="B4501" s="30" t="str">
        <f>VLOOKUP(A4501,'Cód dos países'!$A$3:$C$199,2,FALSE)</f>
        <v>POL</v>
      </c>
      <c r="C4501" s="25">
        <f>VLOOKUP(A4501,'Cód dos países'!$A$3:$C$199,3,FALSE)</f>
        <v>141</v>
      </c>
      <c r="D4501" s="29">
        <v>2000</v>
      </c>
      <c r="E4501">
        <f t="shared" si="353"/>
        <v>1412000</v>
      </c>
      <c r="F4501" s="28">
        <v>9</v>
      </c>
      <c r="G4501" s="28">
        <v>4</v>
      </c>
      <c r="H4501" s="28">
        <v>3</v>
      </c>
      <c r="I4501" s="28">
        <f t="shared" si="350"/>
        <v>0.75</v>
      </c>
      <c r="J4501" s="28">
        <f t="shared" si="351"/>
        <v>0.66666666666666663</v>
      </c>
      <c r="K4501" s="28">
        <f t="shared" si="352"/>
        <v>0.5</v>
      </c>
      <c r="L4501" s="28">
        <f t="shared" si="354"/>
        <v>0.63888888888888884</v>
      </c>
    </row>
    <row r="4502" spans="1:12" ht="15.75" x14ac:dyDescent="0.25">
      <c r="A4502" s="31" t="s">
        <v>241</v>
      </c>
      <c r="B4502" s="30" t="str">
        <f>VLOOKUP(A4502,'Cód dos países'!$A$3:$C$199,2,FALSE)</f>
        <v>POL</v>
      </c>
      <c r="C4502" s="25">
        <f>VLOOKUP(A4502,'Cód dos países'!$A$3:$C$199,3,FALSE)</f>
        <v>141</v>
      </c>
      <c r="D4502" s="29">
        <v>2001</v>
      </c>
      <c r="E4502">
        <f t="shared" si="353"/>
        <v>1412001</v>
      </c>
      <c r="F4502" s="28">
        <v>10.5</v>
      </c>
      <c r="G4502" s="28">
        <v>4</v>
      </c>
      <c r="H4502" s="28">
        <v>2</v>
      </c>
      <c r="I4502" s="28">
        <f t="shared" si="350"/>
        <v>0.875</v>
      </c>
      <c r="J4502" s="28">
        <f t="shared" si="351"/>
        <v>0.66666666666666663</v>
      </c>
      <c r="K4502" s="28">
        <f t="shared" si="352"/>
        <v>0.33333333333333331</v>
      </c>
      <c r="L4502" s="28">
        <f t="shared" si="354"/>
        <v>0.625</v>
      </c>
    </row>
    <row r="4503" spans="1:12" ht="15.75" x14ac:dyDescent="0.25">
      <c r="A4503" s="31" t="s">
        <v>241</v>
      </c>
      <c r="B4503" s="30" t="str">
        <f>VLOOKUP(A4503,'Cód dos países'!$A$3:$C$199,2,FALSE)</f>
        <v>POL</v>
      </c>
      <c r="C4503" s="25">
        <f>VLOOKUP(A4503,'Cód dos países'!$A$3:$C$199,3,FALSE)</f>
        <v>141</v>
      </c>
      <c r="D4503" s="29">
        <v>2002</v>
      </c>
      <c r="E4503">
        <f t="shared" si="353"/>
        <v>1412002</v>
      </c>
      <c r="F4503" s="28">
        <v>11</v>
      </c>
      <c r="G4503" s="28">
        <v>4</v>
      </c>
      <c r="H4503" s="28">
        <v>2</v>
      </c>
      <c r="I4503" s="28">
        <f t="shared" si="350"/>
        <v>0.91666666666666663</v>
      </c>
      <c r="J4503" s="28">
        <f t="shared" si="351"/>
        <v>0.66666666666666663</v>
      </c>
      <c r="K4503" s="28">
        <f t="shared" si="352"/>
        <v>0.33333333333333331</v>
      </c>
      <c r="L4503" s="28">
        <f t="shared" si="354"/>
        <v>0.63888888888888884</v>
      </c>
    </row>
    <row r="4504" spans="1:12" ht="15.75" x14ac:dyDescent="0.25">
      <c r="A4504" s="31" t="s">
        <v>241</v>
      </c>
      <c r="B4504" s="30" t="str">
        <f>VLOOKUP(A4504,'Cód dos países'!$A$3:$C$199,2,FALSE)</f>
        <v>POL</v>
      </c>
      <c r="C4504" s="25">
        <f>VLOOKUP(A4504,'Cód dos países'!$A$3:$C$199,3,FALSE)</f>
        <v>141</v>
      </c>
      <c r="D4504" s="29">
        <v>2003</v>
      </c>
      <c r="E4504">
        <f t="shared" si="353"/>
        <v>1412003</v>
      </c>
      <c r="F4504" s="28">
        <v>11</v>
      </c>
      <c r="G4504" s="28">
        <v>4</v>
      </c>
      <c r="H4504" s="28">
        <v>2</v>
      </c>
      <c r="I4504" s="28">
        <f t="shared" si="350"/>
        <v>0.91666666666666663</v>
      </c>
      <c r="J4504" s="28">
        <f t="shared" si="351"/>
        <v>0.66666666666666663</v>
      </c>
      <c r="K4504" s="28">
        <f t="shared" si="352"/>
        <v>0.33333333333333331</v>
      </c>
      <c r="L4504" s="28">
        <f t="shared" si="354"/>
        <v>0.63888888888888884</v>
      </c>
    </row>
    <row r="4505" spans="1:12" ht="15.75" x14ac:dyDescent="0.25">
      <c r="A4505" s="31" t="s">
        <v>241</v>
      </c>
      <c r="B4505" s="30" t="str">
        <f>VLOOKUP(A4505,'Cód dos países'!$A$3:$C$199,2,FALSE)</f>
        <v>POL</v>
      </c>
      <c r="C4505" s="25">
        <f>VLOOKUP(A4505,'Cód dos países'!$A$3:$C$199,3,FALSE)</f>
        <v>141</v>
      </c>
      <c r="D4505" s="29">
        <v>2004</v>
      </c>
      <c r="E4505">
        <f t="shared" si="353"/>
        <v>1412004</v>
      </c>
      <c r="F4505" s="28">
        <v>11.5</v>
      </c>
      <c r="G4505" s="28">
        <v>4</v>
      </c>
      <c r="H4505" s="28">
        <v>2</v>
      </c>
      <c r="I4505" s="28">
        <f t="shared" si="350"/>
        <v>0.95833333333333337</v>
      </c>
      <c r="J4505" s="28">
        <f t="shared" si="351"/>
        <v>0.66666666666666663</v>
      </c>
      <c r="K4505" s="28">
        <f t="shared" si="352"/>
        <v>0.33333333333333331</v>
      </c>
      <c r="L4505" s="28">
        <f t="shared" si="354"/>
        <v>0.65277777777777768</v>
      </c>
    </row>
    <row r="4506" spans="1:12" ht="15.75" x14ac:dyDescent="0.25">
      <c r="A4506" s="31" t="s">
        <v>241</v>
      </c>
      <c r="B4506" s="30" t="str">
        <f>VLOOKUP(A4506,'Cód dos países'!$A$3:$C$199,2,FALSE)</f>
        <v>POL</v>
      </c>
      <c r="C4506" s="25">
        <f>VLOOKUP(A4506,'Cód dos países'!$A$3:$C$199,3,FALSE)</f>
        <v>141</v>
      </c>
      <c r="D4506" s="29">
        <v>2005</v>
      </c>
      <c r="E4506">
        <f t="shared" si="353"/>
        <v>1412005</v>
      </c>
      <c r="F4506" s="28">
        <v>11.5</v>
      </c>
      <c r="G4506" s="28">
        <v>4.5</v>
      </c>
      <c r="H4506" s="28">
        <v>2.5</v>
      </c>
      <c r="I4506" s="28">
        <f t="shared" si="350"/>
        <v>0.95833333333333337</v>
      </c>
      <c r="J4506" s="28">
        <f t="shared" si="351"/>
        <v>0.75</v>
      </c>
      <c r="K4506" s="28">
        <f t="shared" si="352"/>
        <v>0.41666666666666669</v>
      </c>
      <c r="L4506" s="28">
        <f t="shared" si="354"/>
        <v>0.70833333333333326</v>
      </c>
    </row>
    <row r="4507" spans="1:12" ht="15.75" x14ac:dyDescent="0.25">
      <c r="A4507" s="31" t="s">
        <v>241</v>
      </c>
      <c r="B4507" s="30" t="str">
        <f>VLOOKUP(A4507,'Cód dos países'!$A$3:$C$199,2,FALSE)</f>
        <v>POL</v>
      </c>
      <c r="C4507" s="25">
        <f>VLOOKUP(A4507,'Cód dos países'!$A$3:$C$199,3,FALSE)</f>
        <v>141</v>
      </c>
      <c r="D4507" s="29">
        <v>2006</v>
      </c>
      <c r="E4507">
        <f t="shared" si="353"/>
        <v>1412006</v>
      </c>
      <c r="F4507" s="28">
        <v>11</v>
      </c>
      <c r="G4507" s="28">
        <v>4.5</v>
      </c>
      <c r="H4507" s="28">
        <v>2.5</v>
      </c>
      <c r="I4507" s="28">
        <f t="shared" si="350"/>
        <v>0.91666666666666663</v>
      </c>
      <c r="J4507" s="28">
        <f t="shared" si="351"/>
        <v>0.75</v>
      </c>
      <c r="K4507" s="28">
        <f t="shared" si="352"/>
        <v>0.41666666666666669</v>
      </c>
      <c r="L4507" s="28">
        <f t="shared" si="354"/>
        <v>0.69444444444444442</v>
      </c>
    </row>
    <row r="4508" spans="1:12" ht="15.75" x14ac:dyDescent="0.25">
      <c r="A4508" s="31" t="s">
        <v>241</v>
      </c>
      <c r="B4508" s="30" t="str">
        <f>VLOOKUP(A4508,'Cód dos países'!$A$3:$C$199,2,FALSE)</f>
        <v>POL</v>
      </c>
      <c r="C4508" s="25">
        <f>VLOOKUP(A4508,'Cód dos países'!$A$3:$C$199,3,FALSE)</f>
        <v>141</v>
      </c>
      <c r="D4508" s="29">
        <v>2007</v>
      </c>
      <c r="E4508">
        <f t="shared" si="353"/>
        <v>1412007</v>
      </c>
      <c r="F4508" s="28">
        <v>11</v>
      </c>
      <c r="G4508" s="28">
        <v>4.5</v>
      </c>
      <c r="H4508" s="28">
        <v>2.5</v>
      </c>
      <c r="I4508" s="28">
        <f t="shared" si="350"/>
        <v>0.91666666666666663</v>
      </c>
      <c r="J4508" s="28">
        <f t="shared" si="351"/>
        <v>0.75</v>
      </c>
      <c r="K4508" s="28">
        <f t="shared" si="352"/>
        <v>0.41666666666666669</v>
      </c>
      <c r="L4508" s="28">
        <f t="shared" si="354"/>
        <v>0.69444444444444442</v>
      </c>
    </row>
    <row r="4509" spans="1:12" ht="15.75" x14ac:dyDescent="0.25">
      <c r="A4509" s="31" t="s">
        <v>241</v>
      </c>
      <c r="B4509" s="30" t="str">
        <f>VLOOKUP(A4509,'Cód dos países'!$A$3:$C$199,2,FALSE)</f>
        <v>POL</v>
      </c>
      <c r="C4509" s="25">
        <f>VLOOKUP(A4509,'Cód dos países'!$A$3:$C$199,3,FALSE)</f>
        <v>141</v>
      </c>
      <c r="D4509" s="29">
        <v>2008</v>
      </c>
      <c r="E4509">
        <f t="shared" si="353"/>
        <v>1412008</v>
      </c>
      <c r="F4509" s="28">
        <v>11.5</v>
      </c>
      <c r="G4509" s="28">
        <v>4.5</v>
      </c>
      <c r="H4509" s="28">
        <v>2.5</v>
      </c>
      <c r="I4509" s="28">
        <f t="shared" si="350"/>
        <v>0.95833333333333337</v>
      </c>
      <c r="J4509" s="28">
        <f t="shared" si="351"/>
        <v>0.75</v>
      </c>
      <c r="K4509" s="28">
        <f t="shared" si="352"/>
        <v>0.41666666666666669</v>
      </c>
      <c r="L4509" s="28">
        <f t="shared" si="354"/>
        <v>0.70833333333333326</v>
      </c>
    </row>
    <row r="4510" spans="1:12" ht="15.75" x14ac:dyDescent="0.25">
      <c r="A4510" s="31" t="s">
        <v>241</v>
      </c>
      <c r="B4510" s="30" t="str">
        <f>VLOOKUP(A4510,'Cód dos países'!$A$3:$C$199,2,FALSE)</f>
        <v>POL</v>
      </c>
      <c r="C4510" s="25">
        <f>VLOOKUP(A4510,'Cód dos países'!$A$3:$C$199,3,FALSE)</f>
        <v>141</v>
      </c>
      <c r="D4510" s="29">
        <v>2009</v>
      </c>
      <c r="E4510">
        <f t="shared" si="353"/>
        <v>1412009</v>
      </c>
      <c r="F4510" s="28">
        <v>11.5</v>
      </c>
      <c r="G4510" s="28">
        <v>4.5</v>
      </c>
      <c r="H4510" s="28">
        <v>2.5</v>
      </c>
      <c r="I4510" s="28">
        <f t="shared" si="350"/>
        <v>0.95833333333333337</v>
      </c>
      <c r="J4510" s="28">
        <f t="shared" si="351"/>
        <v>0.75</v>
      </c>
      <c r="K4510" s="28">
        <f t="shared" si="352"/>
        <v>0.41666666666666669</v>
      </c>
      <c r="L4510" s="28">
        <f t="shared" si="354"/>
        <v>0.70833333333333326</v>
      </c>
    </row>
    <row r="4511" spans="1:12" ht="15.75" x14ac:dyDescent="0.25">
      <c r="A4511" s="31" t="s">
        <v>241</v>
      </c>
      <c r="B4511" s="30" t="str">
        <f>VLOOKUP(A4511,'Cód dos países'!$A$3:$C$199,2,FALSE)</f>
        <v>POL</v>
      </c>
      <c r="C4511" s="25">
        <f>VLOOKUP(A4511,'Cód dos países'!$A$3:$C$199,3,FALSE)</f>
        <v>141</v>
      </c>
      <c r="D4511" s="29">
        <v>2010</v>
      </c>
      <c r="E4511">
        <f t="shared" si="353"/>
        <v>1412010</v>
      </c>
      <c r="F4511" s="28">
        <v>0.95454545454545459</v>
      </c>
      <c r="G4511" s="28">
        <v>0.75</v>
      </c>
      <c r="H4511" s="28">
        <v>0.41666666666666669</v>
      </c>
      <c r="I4511" s="28">
        <f t="shared" si="350"/>
        <v>0.95454545454545459</v>
      </c>
      <c r="J4511" s="28">
        <f t="shared" si="351"/>
        <v>0.75</v>
      </c>
      <c r="K4511" s="28">
        <f t="shared" si="352"/>
        <v>0.41666666666666669</v>
      </c>
      <c r="L4511" s="28">
        <f t="shared" si="354"/>
        <v>0.70707070707070696</v>
      </c>
    </row>
    <row r="4512" spans="1:12" ht="15.75" x14ac:dyDescent="0.25">
      <c r="A4512" s="31" t="s">
        <v>241</v>
      </c>
      <c r="B4512" s="30" t="str">
        <f>VLOOKUP(A4512,'Cód dos países'!$A$3:$C$199,2,FALSE)</f>
        <v>POL</v>
      </c>
      <c r="C4512" s="25">
        <f>VLOOKUP(A4512,'Cód dos países'!$A$3:$C$199,3,FALSE)</f>
        <v>141</v>
      </c>
      <c r="D4512" s="29">
        <v>2011</v>
      </c>
      <c r="E4512">
        <f t="shared" si="353"/>
        <v>1412011</v>
      </c>
      <c r="F4512" s="28">
        <v>0.81818181818181823</v>
      </c>
      <c r="G4512" s="28">
        <v>0.75</v>
      </c>
      <c r="H4512" s="28">
        <v>0.41666666666666669</v>
      </c>
      <c r="I4512" s="28">
        <f t="shared" si="350"/>
        <v>0.81818181818181823</v>
      </c>
      <c r="J4512" s="28">
        <f t="shared" si="351"/>
        <v>0.75</v>
      </c>
      <c r="K4512" s="28">
        <f t="shared" si="352"/>
        <v>0.41666666666666669</v>
      </c>
      <c r="L4512" s="28">
        <f t="shared" si="354"/>
        <v>0.66161616161616155</v>
      </c>
    </row>
    <row r="4513" spans="1:12" ht="15.75" x14ac:dyDescent="0.25">
      <c r="A4513" s="31" t="s">
        <v>241</v>
      </c>
      <c r="B4513" s="30" t="str">
        <f>VLOOKUP(A4513,'Cód dos países'!$A$3:$C$199,2,FALSE)</f>
        <v>POL</v>
      </c>
      <c r="C4513" s="25">
        <f>VLOOKUP(A4513,'Cód dos países'!$A$3:$C$199,3,FALSE)</f>
        <v>141</v>
      </c>
      <c r="D4513" s="29">
        <v>2012</v>
      </c>
      <c r="E4513">
        <f t="shared" si="353"/>
        <v>1412012</v>
      </c>
      <c r="F4513" s="28">
        <v>0.72727272727272729</v>
      </c>
      <c r="G4513" s="28">
        <v>0.75</v>
      </c>
      <c r="H4513" s="28">
        <v>0.5</v>
      </c>
      <c r="I4513" s="28">
        <f t="shared" si="350"/>
        <v>0.72727272727272729</v>
      </c>
      <c r="J4513" s="28">
        <f t="shared" si="351"/>
        <v>0.75</v>
      </c>
      <c r="K4513" s="28">
        <f t="shared" si="352"/>
        <v>0.5</v>
      </c>
      <c r="L4513" s="28">
        <f t="shared" si="354"/>
        <v>0.65909090909090906</v>
      </c>
    </row>
    <row r="4514" spans="1:12" ht="15.75" x14ac:dyDescent="0.25">
      <c r="A4514" s="31" t="s">
        <v>241</v>
      </c>
      <c r="B4514" s="30" t="str">
        <f>VLOOKUP(A4514,'Cód dos países'!$A$3:$C$199,2,FALSE)</f>
        <v>POL</v>
      </c>
      <c r="C4514" s="25">
        <f>VLOOKUP(A4514,'Cód dos países'!$A$3:$C$199,3,FALSE)</f>
        <v>141</v>
      </c>
      <c r="D4514" s="29">
        <v>2013</v>
      </c>
      <c r="E4514">
        <f t="shared" si="353"/>
        <v>1412013</v>
      </c>
      <c r="F4514" s="28">
        <v>0.72727272727272729</v>
      </c>
      <c r="G4514" s="28">
        <v>0.75</v>
      </c>
      <c r="H4514" s="28">
        <v>0.5</v>
      </c>
      <c r="I4514" s="28">
        <f t="shared" si="350"/>
        <v>0.72727272727272729</v>
      </c>
      <c r="J4514" s="28">
        <f t="shared" si="351"/>
        <v>0.75</v>
      </c>
      <c r="K4514" s="28">
        <f t="shared" si="352"/>
        <v>0.5</v>
      </c>
      <c r="L4514" s="28">
        <f t="shared" si="354"/>
        <v>0.65909090909090906</v>
      </c>
    </row>
    <row r="4515" spans="1:12" ht="15.75" x14ac:dyDescent="0.25">
      <c r="A4515" s="31" t="s">
        <v>241</v>
      </c>
      <c r="B4515" s="30" t="str">
        <f>VLOOKUP(A4515,'Cód dos países'!$A$3:$C$199,2,FALSE)</f>
        <v>POL</v>
      </c>
      <c r="C4515" s="25">
        <f>VLOOKUP(A4515,'Cód dos países'!$A$3:$C$199,3,FALSE)</f>
        <v>141</v>
      </c>
      <c r="D4515" s="29">
        <v>2014</v>
      </c>
      <c r="E4515">
        <f t="shared" si="353"/>
        <v>1412014</v>
      </c>
      <c r="F4515" s="28">
        <v>0.77272727272727271</v>
      </c>
      <c r="G4515" s="28">
        <v>0.75</v>
      </c>
      <c r="H4515" s="28">
        <v>0.58333333333333337</v>
      </c>
      <c r="I4515" s="28">
        <f t="shared" si="350"/>
        <v>0.77272727272727271</v>
      </c>
      <c r="J4515" s="28">
        <f t="shared" si="351"/>
        <v>0.75</v>
      </c>
      <c r="K4515" s="28">
        <f t="shared" si="352"/>
        <v>0.58333333333333337</v>
      </c>
      <c r="L4515" s="28">
        <f t="shared" si="354"/>
        <v>0.70202020202020199</v>
      </c>
    </row>
    <row r="4516" spans="1:12" ht="15.75" x14ac:dyDescent="0.25">
      <c r="A4516" s="31" t="s">
        <v>244</v>
      </c>
      <c r="B4516" s="30" t="str">
        <f>VLOOKUP(A4516,'Cód dos países'!$A$3:$C$199,2,FALSE)</f>
        <v>PRT</v>
      </c>
      <c r="C4516" s="25">
        <f>VLOOKUP(A4516,'Cód dos países'!$A$3:$C$199,3,FALSE)</f>
        <v>142</v>
      </c>
      <c r="D4516" s="29">
        <v>1983</v>
      </c>
      <c r="E4516">
        <f t="shared" si="353"/>
        <v>1421983</v>
      </c>
      <c r="F4516" s="28">
        <v>3</v>
      </c>
      <c r="G4516" s="28">
        <v>5.5</v>
      </c>
      <c r="H4516" s="28">
        <v>3</v>
      </c>
      <c r="I4516" s="28">
        <f t="shared" si="350"/>
        <v>0.25</v>
      </c>
      <c r="J4516" s="28">
        <f t="shared" si="351"/>
        <v>0.91666666666666663</v>
      </c>
      <c r="K4516" s="28">
        <f t="shared" si="352"/>
        <v>0.5</v>
      </c>
      <c r="L4516" s="28">
        <f t="shared" si="354"/>
        <v>0.55555555555555547</v>
      </c>
    </row>
    <row r="4517" spans="1:12" ht="15.75" x14ac:dyDescent="0.25">
      <c r="A4517" s="31" t="s">
        <v>244</v>
      </c>
      <c r="B4517" s="30" t="str">
        <f>VLOOKUP(A4517,'Cód dos países'!$A$3:$C$199,2,FALSE)</f>
        <v>PRT</v>
      </c>
      <c r="C4517" s="25">
        <f>VLOOKUP(A4517,'Cód dos países'!$A$3:$C$199,3,FALSE)</f>
        <v>142</v>
      </c>
      <c r="D4517" s="29">
        <v>1984</v>
      </c>
      <c r="E4517">
        <f t="shared" si="353"/>
        <v>1421984</v>
      </c>
      <c r="F4517" s="28">
        <v>5</v>
      </c>
      <c r="G4517" s="28">
        <v>5.5</v>
      </c>
      <c r="H4517" s="28">
        <v>3</v>
      </c>
      <c r="I4517" s="28">
        <f t="shared" si="350"/>
        <v>0.41666666666666669</v>
      </c>
      <c r="J4517" s="28">
        <f t="shared" si="351"/>
        <v>0.91666666666666663</v>
      </c>
      <c r="K4517" s="28">
        <f t="shared" si="352"/>
        <v>0.5</v>
      </c>
      <c r="L4517" s="28">
        <f t="shared" si="354"/>
        <v>0.61111111111111105</v>
      </c>
    </row>
    <row r="4518" spans="1:12" ht="15.75" x14ac:dyDescent="0.25">
      <c r="A4518" s="31" t="s">
        <v>244</v>
      </c>
      <c r="B4518" s="30" t="str">
        <f>VLOOKUP(A4518,'Cód dos países'!$A$3:$C$199,2,FALSE)</f>
        <v>PRT</v>
      </c>
      <c r="C4518" s="25">
        <f>VLOOKUP(A4518,'Cód dos países'!$A$3:$C$199,3,FALSE)</f>
        <v>142</v>
      </c>
      <c r="D4518" s="29">
        <v>1985</v>
      </c>
      <c r="E4518">
        <f t="shared" si="353"/>
        <v>1421985</v>
      </c>
      <c r="F4518" s="28">
        <v>6</v>
      </c>
      <c r="G4518" s="28">
        <v>5</v>
      </c>
      <c r="H4518" s="28">
        <v>4</v>
      </c>
      <c r="I4518" s="28">
        <f t="shared" si="350"/>
        <v>0.5</v>
      </c>
      <c r="J4518" s="28">
        <f t="shared" si="351"/>
        <v>0.83333333333333337</v>
      </c>
      <c r="K4518" s="28">
        <f t="shared" si="352"/>
        <v>0.66666666666666663</v>
      </c>
      <c r="L4518" s="28">
        <f t="shared" si="354"/>
        <v>0.66666666666666663</v>
      </c>
    </row>
    <row r="4519" spans="1:12" ht="15.75" x14ac:dyDescent="0.25">
      <c r="A4519" s="31" t="s">
        <v>244</v>
      </c>
      <c r="B4519" s="30" t="str">
        <f>VLOOKUP(A4519,'Cód dos países'!$A$3:$C$199,2,FALSE)</f>
        <v>PRT</v>
      </c>
      <c r="C4519" s="25">
        <f>VLOOKUP(A4519,'Cód dos países'!$A$3:$C$199,3,FALSE)</f>
        <v>142</v>
      </c>
      <c r="D4519" s="29">
        <v>1986</v>
      </c>
      <c r="E4519">
        <f t="shared" si="353"/>
        <v>1421986</v>
      </c>
      <c r="F4519" s="28">
        <v>6</v>
      </c>
      <c r="G4519" s="28">
        <v>5</v>
      </c>
      <c r="H4519" s="28">
        <v>4</v>
      </c>
      <c r="I4519" s="28">
        <f t="shared" si="350"/>
        <v>0.5</v>
      </c>
      <c r="J4519" s="28">
        <f t="shared" si="351"/>
        <v>0.83333333333333337</v>
      </c>
      <c r="K4519" s="28">
        <f t="shared" si="352"/>
        <v>0.66666666666666663</v>
      </c>
      <c r="L4519" s="28">
        <f t="shared" si="354"/>
        <v>0.66666666666666663</v>
      </c>
    </row>
    <row r="4520" spans="1:12" ht="15.75" x14ac:dyDescent="0.25">
      <c r="A4520" s="31" t="s">
        <v>244</v>
      </c>
      <c r="B4520" s="30" t="str">
        <f>VLOOKUP(A4520,'Cód dos países'!$A$3:$C$199,2,FALSE)</f>
        <v>PRT</v>
      </c>
      <c r="C4520" s="25">
        <f>VLOOKUP(A4520,'Cód dos países'!$A$3:$C$199,3,FALSE)</f>
        <v>142</v>
      </c>
      <c r="D4520" s="29">
        <v>1987</v>
      </c>
      <c r="E4520">
        <f t="shared" si="353"/>
        <v>1421987</v>
      </c>
      <c r="F4520" s="28">
        <v>6</v>
      </c>
      <c r="G4520" s="28">
        <v>5</v>
      </c>
      <c r="H4520" s="28">
        <v>5</v>
      </c>
      <c r="I4520" s="28">
        <f t="shared" si="350"/>
        <v>0.5</v>
      </c>
      <c r="J4520" s="28">
        <f t="shared" si="351"/>
        <v>0.83333333333333337</v>
      </c>
      <c r="K4520" s="28">
        <f t="shared" si="352"/>
        <v>0.83333333333333337</v>
      </c>
      <c r="L4520" s="28">
        <f t="shared" si="354"/>
        <v>0.72222222222222221</v>
      </c>
    </row>
    <row r="4521" spans="1:12" ht="15.75" x14ac:dyDescent="0.25">
      <c r="A4521" s="31" t="s">
        <v>244</v>
      </c>
      <c r="B4521" s="30" t="str">
        <f>VLOOKUP(A4521,'Cód dos países'!$A$3:$C$199,2,FALSE)</f>
        <v>PRT</v>
      </c>
      <c r="C4521" s="25">
        <f>VLOOKUP(A4521,'Cód dos países'!$A$3:$C$199,3,FALSE)</f>
        <v>142</v>
      </c>
      <c r="D4521" s="29">
        <v>1988</v>
      </c>
      <c r="E4521">
        <f t="shared" si="353"/>
        <v>1421988</v>
      </c>
      <c r="F4521" s="28">
        <v>8</v>
      </c>
      <c r="G4521" s="28">
        <v>5</v>
      </c>
      <c r="H4521" s="28">
        <v>5</v>
      </c>
      <c r="I4521" s="28">
        <f t="shared" si="350"/>
        <v>0.66666666666666663</v>
      </c>
      <c r="J4521" s="28">
        <f t="shared" si="351"/>
        <v>0.83333333333333337</v>
      </c>
      <c r="K4521" s="28">
        <f t="shared" si="352"/>
        <v>0.83333333333333337</v>
      </c>
      <c r="L4521" s="28">
        <f t="shared" si="354"/>
        <v>0.77777777777777779</v>
      </c>
    </row>
    <row r="4522" spans="1:12" ht="15.75" x14ac:dyDescent="0.25">
      <c r="A4522" s="31" t="s">
        <v>244</v>
      </c>
      <c r="B4522" s="30" t="str">
        <f>VLOOKUP(A4522,'Cód dos países'!$A$3:$C$199,2,FALSE)</f>
        <v>PRT</v>
      </c>
      <c r="C4522" s="25">
        <f>VLOOKUP(A4522,'Cód dos países'!$A$3:$C$199,3,FALSE)</f>
        <v>142</v>
      </c>
      <c r="D4522" s="29">
        <v>1989</v>
      </c>
      <c r="E4522">
        <f t="shared" si="353"/>
        <v>1421989</v>
      </c>
      <c r="F4522" s="28">
        <v>6</v>
      </c>
      <c r="G4522" s="28">
        <v>5</v>
      </c>
      <c r="H4522" s="28">
        <v>5</v>
      </c>
      <c r="I4522" s="28">
        <f t="shared" si="350"/>
        <v>0.5</v>
      </c>
      <c r="J4522" s="28">
        <f t="shared" si="351"/>
        <v>0.83333333333333337</v>
      </c>
      <c r="K4522" s="28">
        <f t="shared" si="352"/>
        <v>0.83333333333333337</v>
      </c>
      <c r="L4522" s="28">
        <f t="shared" si="354"/>
        <v>0.72222222222222221</v>
      </c>
    </row>
    <row r="4523" spans="1:12" ht="15.75" x14ac:dyDescent="0.25">
      <c r="A4523" s="31" t="s">
        <v>244</v>
      </c>
      <c r="B4523" s="30" t="str">
        <f>VLOOKUP(A4523,'Cód dos países'!$A$3:$C$199,2,FALSE)</f>
        <v>PRT</v>
      </c>
      <c r="C4523" s="25">
        <f>VLOOKUP(A4523,'Cód dos países'!$A$3:$C$199,3,FALSE)</f>
        <v>142</v>
      </c>
      <c r="D4523" s="29">
        <v>1990</v>
      </c>
      <c r="E4523">
        <f t="shared" si="353"/>
        <v>1421990</v>
      </c>
      <c r="F4523" s="28">
        <v>5</v>
      </c>
      <c r="G4523" s="28">
        <v>5</v>
      </c>
      <c r="H4523" s="28">
        <v>5</v>
      </c>
      <c r="I4523" s="28">
        <f t="shared" si="350"/>
        <v>0.41666666666666669</v>
      </c>
      <c r="J4523" s="28">
        <f t="shared" si="351"/>
        <v>0.83333333333333337</v>
      </c>
      <c r="K4523" s="28">
        <f t="shared" si="352"/>
        <v>0.83333333333333337</v>
      </c>
      <c r="L4523" s="28">
        <f t="shared" si="354"/>
        <v>0.69444444444444442</v>
      </c>
    </row>
    <row r="4524" spans="1:12" ht="15.75" x14ac:dyDescent="0.25">
      <c r="A4524" s="31" t="s">
        <v>244</v>
      </c>
      <c r="B4524" s="30" t="str">
        <f>VLOOKUP(A4524,'Cód dos países'!$A$3:$C$199,2,FALSE)</f>
        <v>PRT</v>
      </c>
      <c r="C4524" s="25">
        <f>VLOOKUP(A4524,'Cód dos países'!$A$3:$C$199,3,FALSE)</f>
        <v>142</v>
      </c>
      <c r="D4524" s="29">
        <v>1991</v>
      </c>
      <c r="E4524">
        <f t="shared" si="353"/>
        <v>1421991</v>
      </c>
      <c r="F4524" s="28">
        <v>5</v>
      </c>
      <c r="G4524" s="28">
        <v>5</v>
      </c>
      <c r="H4524" s="28">
        <v>5</v>
      </c>
      <c r="I4524" s="28">
        <f t="shared" si="350"/>
        <v>0.41666666666666669</v>
      </c>
      <c r="J4524" s="28">
        <f t="shared" si="351"/>
        <v>0.83333333333333337</v>
      </c>
      <c r="K4524" s="28">
        <f t="shared" si="352"/>
        <v>0.83333333333333337</v>
      </c>
      <c r="L4524" s="28">
        <f t="shared" si="354"/>
        <v>0.69444444444444442</v>
      </c>
    </row>
    <row r="4525" spans="1:12" ht="15.75" x14ac:dyDescent="0.25">
      <c r="A4525" s="31" t="s">
        <v>244</v>
      </c>
      <c r="B4525" s="30" t="str">
        <f>VLOOKUP(A4525,'Cód dos países'!$A$3:$C$199,2,FALSE)</f>
        <v>PRT</v>
      </c>
      <c r="C4525" s="25">
        <f>VLOOKUP(A4525,'Cód dos países'!$A$3:$C$199,3,FALSE)</f>
        <v>142</v>
      </c>
      <c r="D4525" s="29">
        <v>1992</v>
      </c>
      <c r="E4525">
        <f t="shared" si="353"/>
        <v>1421992</v>
      </c>
      <c r="F4525" s="28">
        <v>5</v>
      </c>
      <c r="G4525" s="28">
        <v>5</v>
      </c>
      <c r="H4525" s="28">
        <v>5</v>
      </c>
      <c r="I4525" s="28">
        <f t="shared" si="350"/>
        <v>0.41666666666666669</v>
      </c>
      <c r="J4525" s="28">
        <f t="shared" si="351"/>
        <v>0.83333333333333337</v>
      </c>
      <c r="K4525" s="28">
        <f t="shared" si="352"/>
        <v>0.83333333333333337</v>
      </c>
      <c r="L4525" s="28">
        <f t="shared" si="354"/>
        <v>0.69444444444444442</v>
      </c>
    </row>
    <row r="4526" spans="1:12" ht="15.75" x14ac:dyDescent="0.25">
      <c r="A4526" s="31" t="s">
        <v>244</v>
      </c>
      <c r="B4526" s="30" t="str">
        <f>VLOOKUP(A4526,'Cód dos países'!$A$3:$C$199,2,FALSE)</f>
        <v>PRT</v>
      </c>
      <c r="C4526" s="25">
        <f>VLOOKUP(A4526,'Cód dos países'!$A$3:$C$199,3,FALSE)</f>
        <v>142</v>
      </c>
      <c r="D4526" s="29">
        <v>1993</v>
      </c>
      <c r="E4526">
        <f t="shared" si="353"/>
        <v>1421993</v>
      </c>
      <c r="F4526" s="28">
        <v>6</v>
      </c>
      <c r="G4526" s="28">
        <v>5</v>
      </c>
      <c r="H4526" s="28">
        <v>5</v>
      </c>
      <c r="I4526" s="28">
        <f t="shared" si="350"/>
        <v>0.5</v>
      </c>
      <c r="J4526" s="28">
        <f t="shared" si="351"/>
        <v>0.83333333333333337</v>
      </c>
      <c r="K4526" s="28">
        <f t="shared" si="352"/>
        <v>0.83333333333333337</v>
      </c>
      <c r="L4526" s="28">
        <f t="shared" si="354"/>
        <v>0.72222222222222221</v>
      </c>
    </row>
    <row r="4527" spans="1:12" ht="15.75" x14ac:dyDescent="0.25">
      <c r="A4527" s="31" t="s">
        <v>244</v>
      </c>
      <c r="B4527" s="30" t="str">
        <f>VLOOKUP(A4527,'Cód dos países'!$A$3:$C$199,2,FALSE)</f>
        <v>PRT</v>
      </c>
      <c r="C4527" s="25">
        <f>VLOOKUP(A4527,'Cód dos países'!$A$3:$C$199,3,FALSE)</f>
        <v>142</v>
      </c>
      <c r="D4527" s="29">
        <v>1994</v>
      </c>
      <c r="E4527">
        <f t="shared" si="353"/>
        <v>1421994</v>
      </c>
      <c r="F4527" s="28">
        <v>5</v>
      </c>
      <c r="G4527" s="28">
        <v>6</v>
      </c>
      <c r="H4527" s="28">
        <v>5</v>
      </c>
      <c r="I4527" s="28">
        <f t="shared" si="350"/>
        <v>0.41666666666666669</v>
      </c>
      <c r="J4527" s="28">
        <f t="shared" si="351"/>
        <v>1</v>
      </c>
      <c r="K4527" s="28">
        <f t="shared" si="352"/>
        <v>0.83333333333333337</v>
      </c>
      <c r="L4527" s="28">
        <f t="shared" si="354"/>
        <v>0.75</v>
      </c>
    </row>
    <row r="4528" spans="1:12" ht="15.75" x14ac:dyDescent="0.25">
      <c r="A4528" s="31" t="s">
        <v>244</v>
      </c>
      <c r="B4528" s="30" t="str">
        <f>VLOOKUP(A4528,'Cód dos países'!$A$3:$C$199,2,FALSE)</f>
        <v>PRT</v>
      </c>
      <c r="C4528" s="25">
        <f>VLOOKUP(A4528,'Cód dos países'!$A$3:$C$199,3,FALSE)</f>
        <v>142</v>
      </c>
      <c r="D4528" s="29">
        <v>1995</v>
      </c>
      <c r="E4528">
        <f t="shared" si="353"/>
        <v>1421995</v>
      </c>
      <c r="F4528" s="28">
        <v>7</v>
      </c>
      <c r="G4528" s="28">
        <v>6</v>
      </c>
      <c r="H4528" s="28">
        <v>4</v>
      </c>
      <c r="I4528" s="28">
        <f t="shared" si="350"/>
        <v>0.58333333333333337</v>
      </c>
      <c r="J4528" s="28">
        <f t="shared" si="351"/>
        <v>1</v>
      </c>
      <c r="K4528" s="28">
        <f t="shared" si="352"/>
        <v>0.66666666666666663</v>
      </c>
      <c r="L4528" s="28">
        <f t="shared" si="354"/>
        <v>0.75</v>
      </c>
    </row>
    <row r="4529" spans="1:12" ht="15.75" x14ac:dyDescent="0.25">
      <c r="A4529" s="31" t="s">
        <v>244</v>
      </c>
      <c r="B4529" s="30" t="str">
        <f>VLOOKUP(A4529,'Cód dos países'!$A$3:$C$199,2,FALSE)</f>
        <v>PRT</v>
      </c>
      <c r="C4529" s="25">
        <f>VLOOKUP(A4529,'Cód dos países'!$A$3:$C$199,3,FALSE)</f>
        <v>142</v>
      </c>
      <c r="D4529" s="29">
        <v>1996</v>
      </c>
      <c r="E4529">
        <f t="shared" si="353"/>
        <v>1421996</v>
      </c>
      <c r="F4529" s="28">
        <v>7</v>
      </c>
      <c r="G4529" s="28">
        <v>6</v>
      </c>
      <c r="H4529" s="28">
        <v>5</v>
      </c>
      <c r="I4529" s="28">
        <f t="shared" si="350"/>
        <v>0.58333333333333337</v>
      </c>
      <c r="J4529" s="28">
        <f t="shared" si="351"/>
        <v>1</v>
      </c>
      <c r="K4529" s="28">
        <f t="shared" si="352"/>
        <v>0.83333333333333337</v>
      </c>
      <c r="L4529" s="28">
        <f t="shared" si="354"/>
        <v>0.80555555555555558</v>
      </c>
    </row>
    <row r="4530" spans="1:12" ht="15.75" x14ac:dyDescent="0.25">
      <c r="A4530" s="31" t="s">
        <v>244</v>
      </c>
      <c r="B4530" s="30" t="str">
        <f>VLOOKUP(A4530,'Cód dos países'!$A$3:$C$199,2,FALSE)</f>
        <v>PRT</v>
      </c>
      <c r="C4530" s="25">
        <f>VLOOKUP(A4530,'Cód dos países'!$A$3:$C$199,3,FALSE)</f>
        <v>142</v>
      </c>
      <c r="D4530" s="29">
        <v>1997</v>
      </c>
      <c r="E4530">
        <f t="shared" si="353"/>
        <v>1421997</v>
      </c>
      <c r="F4530" s="28">
        <v>11</v>
      </c>
      <c r="G4530" s="28">
        <v>5</v>
      </c>
      <c r="H4530" s="28">
        <v>5</v>
      </c>
      <c r="I4530" s="28">
        <f t="shared" si="350"/>
        <v>0.91666666666666663</v>
      </c>
      <c r="J4530" s="28">
        <f t="shared" si="351"/>
        <v>0.83333333333333337</v>
      </c>
      <c r="K4530" s="28">
        <f t="shared" si="352"/>
        <v>0.83333333333333337</v>
      </c>
      <c r="L4530" s="28">
        <f t="shared" si="354"/>
        <v>0.86111111111111105</v>
      </c>
    </row>
    <row r="4531" spans="1:12" ht="15.75" x14ac:dyDescent="0.25">
      <c r="A4531" s="31" t="s">
        <v>244</v>
      </c>
      <c r="B4531" s="30" t="str">
        <f>VLOOKUP(A4531,'Cód dos países'!$A$3:$C$199,2,FALSE)</f>
        <v>PRT</v>
      </c>
      <c r="C4531" s="25">
        <f>VLOOKUP(A4531,'Cód dos países'!$A$3:$C$199,3,FALSE)</f>
        <v>142</v>
      </c>
      <c r="D4531" s="29">
        <v>1998</v>
      </c>
      <c r="E4531">
        <f t="shared" si="353"/>
        <v>1421998</v>
      </c>
      <c r="F4531" s="28">
        <v>11</v>
      </c>
      <c r="G4531" s="28">
        <v>5</v>
      </c>
      <c r="H4531" s="28">
        <v>5</v>
      </c>
      <c r="I4531" s="28">
        <f t="shared" si="350"/>
        <v>0.91666666666666663</v>
      </c>
      <c r="J4531" s="28">
        <f t="shared" si="351"/>
        <v>0.83333333333333337</v>
      </c>
      <c r="K4531" s="28">
        <f t="shared" si="352"/>
        <v>0.83333333333333337</v>
      </c>
      <c r="L4531" s="28">
        <f t="shared" si="354"/>
        <v>0.86111111111111105</v>
      </c>
    </row>
    <row r="4532" spans="1:12" ht="15.75" x14ac:dyDescent="0.25">
      <c r="A4532" s="31" t="s">
        <v>244</v>
      </c>
      <c r="B4532" s="30" t="str">
        <f>VLOOKUP(A4532,'Cód dos países'!$A$3:$C$199,2,FALSE)</f>
        <v>PRT</v>
      </c>
      <c r="C4532" s="25">
        <f>VLOOKUP(A4532,'Cód dos países'!$A$3:$C$199,3,FALSE)</f>
        <v>142</v>
      </c>
      <c r="D4532" s="29">
        <v>1999</v>
      </c>
      <c r="E4532">
        <f t="shared" si="353"/>
        <v>1421999</v>
      </c>
      <c r="F4532" s="28">
        <v>11</v>
      </c>
      <c r="G4532" s="28">
        <v>5</v>
      </c>
      <c r="H4532" s="28">
        <v>5</v>
      </c>
      <c r="I4532" s="28">
        <f t="shared" si="350"/>
        <v>0.91666666666666663</v>
      </c>
      <c r="J4532" s="28">
        <f t="shared" si="351"/>
        <v>0.83333333333333337</v>
      </c>
      <c r="K4532" s="28">
        <f t="shared" si="352"/>
        <v>0.83333333333333337</v>
      </c>
      <c r="L4532" s="28">
        <f t="shared" si="354"/>
        <v>0.86111111111111105</v>
      </c>
    </row>
    <row r="4533" spans="1:12" ht="15.75" x14ac:dyDescent="0.25">
      <c r="A4533" s="31" t="s">
        <v>244</v>
      </c>
      <c r="B4533" s="30" t="str">
        <f>VLOOKUP(A4533,'Cód dos países'!$A$3:$C$199,2,FALSE)</f>
        <v>PRT</v>
      </c>
      <c r="C4533" s="25">
        <f>VLOOKUP(A4533,'Cód dos países'!$A$3:$C$199,3,FALSE)</f>
        <v>142</v>
      </c>
      <c r="D4533" s="29">
        <v>2000</v>
      </c>
      <c r="E4533">
        <f t="shared" si="353"/>
        <v>1422000</v>
      </c>
      <c r="F4533" s="28">
        <v>10</v>
      </c>
      <c r="G4533" s="28">
        <v>5</v>
      </c>
      <c r="H4533" s="28">
        <v>5</v>
      </c>
      <c r="I4533" s="28">
        <f t="shared" si="350"/>
        <v>0.83333333333333337</v>
      </c>
      <c r="J4533" s="28">
        <f t="shared" si="351"/>
        <v>0.83333333333333337</v>
      </c>
      <c r="K4533" s="28">
        <f t="shared" si="352"/>
        <v>0.83333333333333337</v>
      </c>
      <c r="L4533" s="28">
        <f t="shared" si="354"/>
        <v>0.83333333333333337</v>
      </c>
    </row>
    <row r="4534" spans="1:12" ht="15.75" x14ac:dyDescent="0.25">
      <c r="A4534" s="31" t="s">
        <v>244</v>
      </c>
      <c r="B4534" s="30" t="str">
        <f>VLOOKUP(A4534,'Cód dos países'!$A$3:$C$199,2,FALSE)</f>
        <v>PRT</v>
      </c>
      <c r="C4534" s="25">
        <f>VLOOKUP(A4534,'Cód dos países'!$A$3:$C$199,3,FALSE)</f>
        <v>142</v>
      </c>
      <c r="D4534" s="29">
        <v>2001</v>
      </c>
      <c r="E4534">
        <f t="shared" si="353"/>
        <v>1422001</v>
      </c>
      <c r="F4534" s="28">
        <v>11.5</v>
      </c>
      <c r="G4534" s="28">
        <v>5</v>
      </c>
      <c r="H4534" s="28">
        <v>3.5</v>
      </c>
      <c r="I4534" s="28">
        <f t="shared" si="350"/>
        <v>0.95833333333333337</v>
      </c>
      <c r="J4534" s="28">
        <f t="shared" si="351"/>
        <v>0.83333333333333337</v>
      </c>
      <c r="K4534" s="28">
        <f t="shared" si="352"/>
        <v>0.58333333333333337</v>
      </c>
      <c r="L4534" s="28">
        <f t="shared" si="354"/>
        <v>0.79166666666666663</v>
      </c>
    </row>
    <row r="4535" spans="1:12" ht="15.75" x14ac:dyDescent="0.25">
      <c r="A4535" s="31" t="s">
        <v>244</v>
      </c>
      <c r="B4535" s="30" t="str">
        <f>VLOOKUP(A4535,'Cód dos países'!$A$3:$C$199,2,FALSE)</f>
        <v>PRT</v>
      </c>
      <c r="C4535" s="25">
        <f>VLOOKUP(A4535,'Cód dos países'!$A$3:$C$199,3,FALSE)</f>
        <v>142</v>
      </c>
      <c r="D4535" s="29">
        <v>2002</v>
      </c>
      <c r="E4535">
        <f t="shared" si="353"/>
        <v>1422002</v>
      </c>
      <c r="F4535" s="28">
        <v>12</v>
      </c>
      <c r="G4535" s="28">
        <v>5</v>
      </c>
      <c r="H4535" s="28">
        <v>3.5</v>
      </c>
      <c r="I4535" s="28">
        <f t="shared" si="350"/>
        <v>1</v>
      </c>
      <c r="J4535" s="28">
        <f t="shared" si="351"/>
        <v>0.83333333333333337</v>
      </c>
      <c r="K4535" s="28">
        <f t="shared" si="352"/>
        <v>0.58333333333333337</v>
      </c>
      <c r="L4535" s="28">
        <f t="shared" si="354"/>
        <v>0.80555555555555558</v>
      </c>
    </row>
    <row r="4536" spans="1:12" ht="15.75" x14ac:dyDescent="0.25">
      <c r="A4536" s="31" t="s">
        <v>244</v>
      </c>
      <c r="B4536" s="30" t="str">
        <f>VLOOKUP(A4536,'Cód dos países'!$A$3:$C$199,2,FALSE)</f>
        <v>PRT</v>
      </c>
      <c r="C4536" s="25">
        <f>VLOOKUP(A4536,'Cód dos países'!$A$3:$C$199,3,FALSE)</f>
        <v>142</v>
      </c>
      <c r="D4536" s="29">
        <v>2003</v>
      </c>
      <c r="E4536">
        <f t="shared" si="353"/>
        <v>1422003</v>
      </c>
      <c r="F4536" s="28">
        <v>12</v>
      </c>
      <c r="G4536" s="28">
        <v>5</v>
      </c>
      <c r="H4536" s="28">
        <v>3.5</v>
      </c>
      <c r="I4536" s="28">
        <f t="shared" si="350"/>
        <v>1</v>
      </c>
      <c r="J4536" s="28">
        <f t="shared" si="351"/>
        <v>0.83333333333333337</v>
      </c>
      <c r="K4536" s="28">
        <f t="shared" si="352"/>
        <v>0.58333333333333337</v>
      </c>
      <c r="L4536" s="28">
        <f t="shared" si="354"/>
        <v>0.80555555555555558</v>
      </c>
    </row>
    <row r="4537" spans="1:12" ht="15.75" x14ac:dyDescent="0.25">
      <c r="A4537" s="31" t="s">
        <v>244</v>
      </c>
      <c r="B4537" s="30" t="str">
        <f>VLOOKUP(A4537,'Cód dos países'!$A$3:$C$199,2,FALSE)</f>
        <v>PRT</v>
      </c>
      <c r="C4537" s="25">
        <f>VLOOKUP(A4537,'Cód dos países'!$A$3:$C$199,3,FALSE)</f>
        <v>142</v>
      </c>
      <c r="D4537" s="29">
        <v>2004</v>
      </c>
      <c r="E4537">
        <f t="shared" si="353"/>
        <v>1422004</v>
      </c>
      <c r="F4537" s="28">
        <v>12</v>
      </c>
      <c r="G4537" s="28">
        <v>5</v>
      </c>
      <c r="H4537" s="28">
        <v>3.5</v>
      </c>
      <c r="I4537" s="28">
        <f t="shared" si="350"/>
        <v>1</v>
      </c>
      <c r="J4537" s="28">
        <f t="shared" si="351"/>
        <v>0.83333333333333337</v>
      </c>
      <c r="K4537" s="28">
        <f t="shared" si="352"/>
        <v>0.58333333333333337</v>
      </c>
      <c r="L4537" s="28">
        <f t="shared" si="354"/>
        <v>0.80555555555555558</v>
      </c>
    </row>
    <row r="4538" spans="1:12" ht="15.75" x14ac:dyDescent="0.25">
      <c r="A4538" s="31" t="s">
        <v>244</v>
      </c>
      <c r="B4538" s="30" t="str">
        <f>VLOOKUP(A4538,'Cód dos países'!$A$3:$C$199,2,FALSE)</f>
        <v>PRT</v>
      </c>
      <c r="C4538" s="25">
        <f>VLOOKUP(A4538,'Cód dos países'!$A$3:$C$199,3,FALSE)</f>
        <v>142</v>
      </c>
      <c r="D4538" s="29">
        <v>2005</v>
      </c>
      <c r="E4538">
        <f t="shared" si="353"/>
        <v>1422005</v>
      </c>
      <c r="F4538" s="28">
        <v>12</v>
      </c>
      <c r="G4538" s="28">
        <v>5</v>
      </c>
      <c r="H4538" s="28">
        <v>4</v>
      </c>
      <c r="I4538" s="28">
        <f t="shared" si="350"/>
        <v>1</v>
      </c>
      <c r="J4538" s="28">
        <f t="shared" si="351"/>
        <v>0.83333333333333337</v>
      </c>
      <c r="K4538" s="28">
        <f t="shared" si="352"/>
        <v>0.66666666666666663</v>
      </c>
      <c r="L4538" s="28">
        <f t="shared" si="354"/>
        <v>0.83333333333333337</v>
      </c>
    </row>
    <row r="4539" spans="1:12" ht="15.75" x14ac:dyDescent="0.25">
      <c r="A4539" s="31" t="s">
        <v>244</v>
      </c>
      <c r="B4539" s="30" t="str">
        <f>VLOOKUP(A4539,'Cód dos países'!$A$3:$C$199,2,FALSE)</f>
        <v>PRT</v>
      </c>
      <c r="C4539" s="25">
        <f>VLOOKUP(A4539,'Cód dos países'!$A$3:$C$199,3,FALSE)</f>
        <v>142</v>
      </c>
      <c r="D4539" s="29">
        <v>2006</v>
      </c>
      <c r="E4539">
        <f t="shared" si="353"/>
        <v>1422006</v>
      </c>
      <c r="F4539" s="28">
        <v>12</v>
      </c>
      <c r="G4539" s="28">
        <v>5</v>
      </c>
      <c r="H4539" s="28">
        <v>4</v>
      </c>
      <c r="I4539" s="28">
        <f t="shared" si="350"/>
        <v>1</v>
      </c>
      <c r="J4539" s="28">
        <f t="shared" si="351"/>
        <v>0.83333333333333337</v>
      </c>
      <c r="K4539" s="28">
        <f t="shared" si="352"/>
        <v>0.66666666666666663</v>
      </c>
      <c r="L4539" s="28">
        <f t="shared" si="354"/>
        <v>0.83333333333333337</v>
      </c>
    </row>
    <row r="4540" spans="1:12" ht="15.75" x14ac:dyDescent="0.25">
      <c r="A4540" s="31" t="s">
        <v>244</v>
      </c>
      <c r="B4540" s="30" t="str">
        <f>VLOOKUP(A4540,'Cód dos países'!$A$3:$C$199,2,FALSE)</f>
        <v>PRT</v>
      </c>
      <c r="C4540" s="25">
        <f>VLOOKUP(A4540,'Cód dos países'!$A$3:$C$199,3,FALSE)</f>
        <v>142</v>
      </c>
      <c r="D4540" s="29">
        <v>2007</v>
      </c>
      <c r="E4540">
        <f t="shared" si="353"/>
        <v>1422007</v>
      </c>
      <c r="F4540" s="28">
        <v>12</v>
      </c>
      <c r="G4540" s="28">
        <v>5</v>
      </c>
      <c r="H4540" s="28">
        <v>4</v>
      </c>
      <c r="I4540" s="28">
        <f t="shared" si="350"/>
        <v>1</v>
      </c>
      <c r="J4540" s="28">
        <f t="shared" si="351"/>
        <v>0.83333333333333337</v>
      </c>
      <c r="K4540" s="28">
        <f t="shared" si="352"/>
        <v>0.66666666666666663</v>
      </c>
      <c r="L4540" s="28">
        <f t="shared" si="354"/>
        <v>0.83333333333333337</v>
      </c>
    </row>
    <row r="4541" spans="1:12" ht="15.75" x14ac:dyDescent="0.25">
      <c r="A4541" s="31" t="s">
        <v>244</v>
      </c>
      <c r="B4541" s="30" t="str">
        <f>VLOOKUP(A4541,'Cód dos países'!$A$3:$C$199,2,FALSE)</f>
        <v>PRT</v>
      </c>
      <c r="C4541" s="25">
        <f>VLOOKUP(A4541,'Cód dos países'!$A$3:$C$199,3,FALSE)</f>
        <v>142</v>
      </c>
      <c r="D4541" s="29">
        <v>2008</v>
      </c>
      <c r="E4541">
        <f t="shared" si="353"/>
        <v>1422008</v>
      </c>
      <c r="F4541" s="28">
        <v>11.5</v>
      </c>
      <c r="G4541" s="28">
        <v>5</v>
      </c>
      <c r="H4541" s="28">
        <v>4</v>
      </c>
      <c r="I4541" s="28">
        <f t="shared" si="350"/>
        <v>0.95833333333333337</v>
      </c>
      <c r="J4541" s="28">
        <f t="shared" si="351"/>
        <v>0.83333333333333337</v>
      </c>
      <c r="K4541" s="28">
        <f t="shared" si="352"/>
        <v>0.66666666666666663</v>
      </c>
      <c r="L4541" s="28">
        <f t="shared" si="354"/>
        <v>0.81944444444444442</v>
      </c>
    </row>
    <row r="4542" spans="1:12" ht="15.75" x14ac:dyDescent="0.25">
      <c r="A4542" s="31" t="s">
        <v>244</v>
      </c>
      <c r="B4542" s="30" t="str">
        <f>VLOOKUP(A4542,'Cód dos países'!$A$3:$C$199,2,FALSE)</f>
        <v>PRT</v>
      </c>
      <c r="C4542" s="25">
        <f>VLOOKUP(A4542,'Cód dos países'!$A$3:$C$199,3,FALSE)</f>
        <v>142</v>
      </c>
      <c r="D4542" s="29">
        <v>2009</v>
      </c>
      <c r="E4542">
        <f t="shared" si="353"/>
        <v>1422009</v>
      </c>
      <c r="F4542" s="28">
        <v>11.5</v>
      </c>
      <c r="G4542" s="28">
        <v>5</v>
      </c>
      <c r="H4542" s="28">
        <v>4</v>
      </c>
      <c r="I4542" s="28">
        <f t="shared" si="350"/>
        <v>0.95833333333333337</v>
      </c>
      <c r="J4542" s="28">
        <f t="shared" si="351"/>
        <v>0.83333333333333337</v>
      </c>
      <c r="K4542" s="28">
        <f t="shared" si="352"/>
        <v>0.66666666666666663</v>
      </c>
      <c r="L4542" s="28">
        <f t="shared" si="354"/>
        <v>0.81944444444444442</v>
      </c>
    </row>
    <row r="4543" spans="1:12" ht="15.75" x14ac:dyDescent="0.25">
      <c r="A4543" s="31" t="s">
        <v>244</v>
      </c>
      <c r="B4543" s="30" t="str">
        <f>VLOOKUP(A4543,'Cód dos países'!$A$3:$C$199,2,FALSE)</f>
        <v>PRT</v>
      </c>
      <c r="C4543" s="25">
        <f>VLOOKUP(A4543,'Cód dos países'!$A$3:$C$199,3,FALSE)</f>
        <v>142</v>
      </c>
      <c r="D4543" s="29">
        <v>2010</v>
      </c>
      <c r="E4543">
        <f t="shared" si="353"/>
        <v>1422010</v>
      </c>
      <c r="F4543" s="28">
        <v>0.77272727272727271</v>
      </c>
      <c r="G4543" s="28">
        <v>0.83333333333333337</v>
      </c>
      <c r="H4543" s="28">
        <v>0.66666666666666663</v>
      </c>
      <c r="I4543" s="28">
        <f t="shared" si="350"/>
        <v>0.77272727272727271</v>
      </c>
      <c r="J4543" s="28">
        <f t="shared" si="351"/>
        <v>0.83333333333333337</v>
      </c>
      <c r="K4543" s="28">
        <f t="shared" si="352"/>
        <v>0.66666666666666663</v>
      </c>
      <c r="L4543" s="28">
        <f t="shared" si="354"/>
        <v>0.75757575757575757</v>
      </c>
    </row>
    <row r="4544" spans="1:12" ht="15.75" x14ac:dyDescent="0.25">
      <c r="A4544" s="31" t="s">
        <v>244</v>
      </c>
      <c r="B4544" s="30" t="str">
        <f>VLOOKUP(A4544,'Cód dos países'!$A$3:$C$199,2,FALSE)</f>
        <v>PRT</v>
      </c>
      <c r="C4544" s="25">
        <f>VLOOKUP(A4544,'Cód dos países'!$A$3:$C$199,3,FALSE)</f>
        <v>142</v>
      </c>
      <c r="D4544" s="29">
        <v>2011</v>
      </c>
      <c r="E4544">
        <f t="shared" si="353"/>
        <v>1422011</v>
      </c>
      <c r="F4544" s="28">
        <v>0.5</v>
      </c>
      <c r="G4544" s="28">
        <v>0.83333333333333337</v>
      </c>
      <c r="H4544" s="28">
        <v>0.66666666666666663</v>
      </c>
      <c r="I4544" s="28">
        <f t="shared" si="350"/>
        <v>0.5</v>
      </c>
      <c r="J4544" s="28">
        <f t="shared" si="351"/>
        <v>0.83333333333333337</v>
      </c>
      <c r="K4544" s="28">
        <f t="shared" si="352"/>
        <v>0.66666666666666663</v>
      </c>
      <c r="L4544" s="28">
        <f t="shared" si="354"/>
        <v>0.66666666666666663</v>
      </c>
    </row>
    <row r="4545" spans="1:12" ht="15.75" x14ac:dyDescent="0.25">
      <c r="A4545" s="31" t="s">
        <v>244</v>
      </c>
      <c r="B4545" s="30" t="str">
        <f>VLOOKUP(A4545,'Cód dos países'!$A$3:$C$199,2,FALSE)</f>
        <v>PRT</v>
      </c>
      <c r="C4545" s="25">
        <f>VLOOKUP(A4545,'Cód dos países'!$A$3:$C$199,3,FALSE)</f>
        <v>142</v>
      </c>
      <c r="D4545" s="29">
        <v>2012</v>
      </c>
      <c r="E4545">
        <f t="shared" si="353"/>
        <v>1422012</v>
      </c>
      <c r="F4545" s="28">
        <v>0.5</v>
      </c>
      <c r="G4545" s="28">
        <v>0.83333333333333337</v>
      </c>
      <c r="H4545" s="28">
        <v>0.58333333333333337</v>
      </c>
      <c r="I4545" s="28">
        <f t="shared" si="350"/>
        <v>0.5</v>
      </c>
      <c r="J4545" s="28">
        <f t="shared" si="351"/>
        <v>0.83333333333333337</v>
      </c>
      <c r="K4545" s="28">
        <f t="shared" si="352"/>
        <v>0.58333333333333337</v>
      </c>
      <c r="L4545" s="28">
        <f t="shared" si="354"/>
        <v>0.63888888888888884</v>
      </c>
    </row>
    <row r="4546" spans="1:12" ht="15.75" x14ac:dyDescent="0.25">
      <c r="A4546" s="31" t="s">
        <v>244</v>
      </c>
      <c r="B4546" s="30" t="str">
        <f>VLOOKUP(A4546,'Cód dos países'!$A$3:$C$199,2,FALSE)</f>
        <v>PRT</v>
      </c>
      <c r="C4546" s="25">
        <f>VLOOKUP(A4546,'Cód dos países'!$A$3:$C$199,3,FALSE)</f>
        <v>142</v>
      </c>
      <c r="D4546" s="29">
        <v>2013</v>
      </c>
      <c r="E4546">
        <f t="shared" si="353"/>
        <v>1422013</v>
      </c>
      <c r="F4546" s="28">
        <v>0.5</v>
      </c>
      <c r="G4546" s="28">
        <v>0.83333333333333337</v>
      </c>
      <c r="H4546" s="28">
        <v>0.58333333333333337</v>
      </c>
      <c r="I4546" s="28">
        <f t="shared" si="350"/>
        <v>0.5</v>
      </c>
      <c r="J4546" s="28">
        <f t="shared" si="351"/>
        <v>0.83333333333333337</v>
      </c>
      <c r="K4546" s="28">
        <f t="shared" si="352"/>
        <v>0.58333333333333337</v>
      </c>
      <c r="L4546" s="28">
        <f t="shared" si="354"/>
        <v>0.63888888888888884</v>
      </c>
    </row>
    <row r="4547" spans="1:12" ht="15.75" x14ac:dyDescent="0.25">
      <c r="A4547" s="31" t="s">
        <v>244</v>
      </c>
      <c r="B4547" s="30" t="str">
        <f>VLOOKUP(A4547,'Cód dos países'!$A$3:$C$199,2,FALSE)</f>
        <v>PRT</v>
      </c>
      <c r="C4547" s="25">
        <f>VLOOKUP(A4547,'Cód dos países'!$A$3:$C$199,3,FALSE)</f>
        <v>142</v>
      </c>
      <c r="D4547" s="29">
        <v>2014</v>
      </c>
      <c r="E4547">
        <f t="shared" si="353"/>
        <v>1422014</v>
      </c>
      <c r="F4547" s="28">
        <v>0.5</v>
      </c>
      <c r="G4547" s="28">
        <v>0.83333333333333337</v>
      </c>
      <c r="H4547" s="28">
        <v>0.66666666666666663</v>
      </c>
      <c r="I4547" s="28">
        <f t="shared" si="350"/>
        <v>0.5</v>
      </c>
      <c r="J4547" s="28">
        <f t="shared" si="351"/>
        <v>0.83333333333333337</v>
      </c>
      <c r="K4547" s="28">
        <f t="shared" si="352"/>
        <v>0.66666666666666663</v>
      </c>
      <c r="L4547" s="28">
        <f t="shared" si="354"/>
        <v>0.66666666666666663</v>
      </c>
    </row>
    <row r="4548" spans="1:12" ht="15.75" x14ac:dyDescent="0.25">
      <c r="A4548" s="31" t="s">
        <v>248</v>
      </c>
      <c r="B4548" s="30" t="str">
        <f>VLOOKUP(A4548,'Cód dos países'!$A$3:$C$199,2,FALSE)</f>
        <v>QAT</v>
      </c>
      <c r="C4548" s="25">
        <f>VLOOKUP(A4548,'Cód dos países'!$A$3:$C$199,3,FALSE)</f>
        <v>143</v>
      </c>
      <c r="D4548" s="29">
        <v>1983</v>
      </c>
      <c r="E4548">
        <f t="shared" si="353"/>
        <v>1431983</v>
      </c>
      <c r="F4548" s="28" t="s">
        <v>433</v>
      </c>
      <c r="G4548" s="28" t="s">
        <v>433</v>
      </c>
      <c r="H4548" s="28" t="s">
        <v>433</v>
      </c>
      <c r="I4548" s="28" t="str">
        <f t="shared" ref="I4548:I4611" si="355">IF(F4548=".","",IF($D4548&gt;2009,F4548,F4548/12))</f>
        <v/>
      </c>
      <c r="J4548" s="28" t="str">
        <f t="shared" ref="J4548:J4611" si="356">IF(G4548=".","",IF($D4548&gt;2009,G4548,G4548/6))</f>
        <v/>
      </c>
      <c r="K4548" s="28" t="str">
        <f t="shared" ref="K4548:K4611" si="357">IF(H4548=".","",IF($D4548&gt;2009,H4548,H4548/6))</f>
        <v/>
      </c>
      <c r="L4548" s="28" t="str">
        <f t="shared" si="354"/>
        <v xml:space="preserve"> </v>
      </c>
    </row>
    <row r="4549" spans="1:12" ht="15.75" x14ac:dyDescent="0.25">
      <c r="A4549" s="31" t="s">
        <v>248</v>
      </c>
      <c r="B4549" s="30" t="str">
        <f>VLOOKUP(A4549,'Cód dos países'!$A$3:$C$199,2,FALSE)</f>
        <v>QAT</v>
      </c>
      <c r="C4549" s="25">
        <f>VLOOKUP(A4549,'Cód dos países'!$A$3:$C$199,3,FALSE)</f>
        <v>143</v>
      </c>
      <c r="D4549" s="29">
        <v>1984</v>
      </c>
      <c r="E4549">
        <f t="shared" ref="E4549:E4612" si="358">C4549*10000+D4549</f>
        <v>1431984</v>
      </c>
      <c r="F4549" s="28">
        <v>6</v>
      </c>
      <c r="G4549" s="28" t="s">
        <v>433</v>
      </c>
      <c r="H4549" s="28" t="s">
        <v>433</v>
      </c>
      <c r="I4549" s="28">
        <f t="shared" si="355"/>
        <v>0.5</v>
      </c>
      <c r="J4549" s="28" t="str">
        <f t="shared" si="356"/>
        <v/>
      </c>
      <c r="K4549" s="28" t="str">
        <f t="shared" si="357"/>
        <v/>
      </c>
      <c r="L4549" s="28" t="str">
        <f t="shared" si="354"/>
        <v/>
      </c>
    </row>
    <row r="4550" spans="1:12" ht="15.75" x14ac:dyDescent="0.25">
      <c r="A4550" s="31" t="s">
        <v>248</v>
      </c>
      <c r="B4550" s="30" t="str">
        <f>VLOOKUP(A4550,'Cód dos países'!$A$3:$C$199,2,FALSE)</f>
        <v>QAT</v>
      </c>
      <c r="C4550" s="25">
        <f>VLOOKUP(A4550,'Cód dos países'!$A$3:$C$199,3,FALSE)</f>
        <v>143</v>
      </c>
      <c r="D4550" s="29">
        <v>1985</v>
      </c>
      <c r="E4550">
        <f t="shared" si="358"/>
        <v>1431985</v>
      </c>
      <c r="F4550" s="28">
        <v>6</v>
      </c>
      <c r="G4550" s="28">
        <v>3</v>
      </c>
      <c r="H4550" s="28">
        <v>2</v>
      </c>
      <c r="I4550" s="28">
        <f t="shared" si="355"/>
        <v>0.5</v>
      </c>
      <c r="J4550" s="28">
        <f t="shared" si="356"/>
        <v>0.5</v>
      </c>
      <c r="K4550" s="28">
        <f t="shared" si="357"/>
        <v>0.33333333333333331</v>
      </c>
      <c r="L4550" s="28">
        <f t="shared" si="354"/>
        <v>0.44444444444444442</v>
      </c>
    </row>
    <row r="4551" spans="1:12" ht="15.75" x14ac:dyDescent="0.25">
      <c r="A4551" s="31" t="s">
        <v>248</v>
      </c>
      <c r="B4551" s="30" t="str">
        <f>VLOOKUP(A4551,'Cód dos países'!$A$3:$C$199,2,FALSE)</f>
        <v>QAT</v>
      </c>
      <c r="C4551" s="25">
        <f>VLOOKUP(A4551,'Cód dos países'!$A$3:$C$199,3,FALSE)</f>
        <v>143</v>
      </c>
      <c r="D4551" s="29">
        <v>1986</v>
      </c>
      <c r="E4551">
        <f t="shared" si="358"/>
        <v>1431986</v>
      </c>
      <c r="F4551" s="28">
        <v>5</v>
      </c>
      <c r="G4551" s="28">
        <v>3</v>
      </c>
      <c r="H4551" s="28">
        <v>2</v>
      </c>
      <c r="I4551" s="28">
        <f t="shared" si="355"/>
        <v>0.41666666666666669</v>
      </c>
      <c r="J4551" s="28">
        <f t="shared" si="356"/>
        <v>0.5</v>
      </c>
      <c r="K4551" s="28">
        <f t="shared" si="357"/>
        <v>0.33333333333333331</v>
      </c>
      <c r="L4551" s="28">
        <f t="shared" si="354"/>
        <v>0.41666666666666669</v>
      </c>
    </row>
    <row r="4552" spans="1:12" ht="15.75" x14ac:dyDescent="0.25">
      <c r="A4552" s="31" t="s">
        <v>248</v>
      </c>
      <c r="B4552" s="30" t="str">
        <f>VLOOKUP(A4552,'Cód dos países'!$A$3:$C$199,2,FALSE)</f>
        <v>QAT</v>
      </c>
      <c r="C4552" s="25">
        <f>VLOOKUP(A4552,'Cód dos países'!$A$3:$C$199,3,FALSE)</f>
        <v>143</v>
      </c>
      <c r="D4552" s="29">
        <v>1987</v>
      </c>
      <c r="E4552">
        <f t="shared" si="358"/>
        <v>1431987</v>
      </c>
      <c r="F4552" s="28">
        <v>5</v>
      </c>
      <c r="G4552" s="28">
        <v>3</v>
      </c>
      <c r="H4552" s="28">
        <v>2</v>
      </c>
      <c r="I4552" s="28">
        <f t="shared" si="355"/>
        <v>0.41666666666666669</v>
      </c>
      <c r="J4552" s="28">
        <f t="shared" si="356"/>
        <v>0.5</v>
      </c>
      <c r="K4552" s="28">
        <f t="shared" si="357"/>
        <v>0.33333333333333331</v>
      </c>
      <c r="L4552" s="28">
        <f t="shared" si="354"/>
        <v>0.41666666666666669</v>
      </c>
    </row>
    <row r="4553" spans="1:12" ht="15.75" x14ac:dyDescent="0.25">
      <c r="A4553" s="31" t="s">
        <v>248</v>
      </c>
      <c r="B4553" s="30" t="str">
        <f>VLOOKUP(A4553,'Cód dos países'!$A$3:$C$199,2,FALSE)</f>
        <v>QAT</v>
      </c>
      <c r="C4553" s="25">
        <f>VLOOKUP(A4553,'Cód dos países'!$A$3:$C$199,3,FALSE)</f>
        <v>143</v>
      </c>
      <c r="D4553" s="29">
        <v>1988</v>
      </c>
      <c r="E4553">
        <f t="shared" si="358"/>
        <v>1431988</v>
      </c>
      <c r="F4553" s="28">
        <v>4</v>
      </c>
      <c r="G4553" s="28">
        <v>3</v>
      </c>
      <c r="H4553" s="28">
        <v>2</v>
      </c>
      <c r="I4553" s="28">
        <f t="shared" si="355"/>
        <v>0.33333333333333331</v>
      </c>
      <c r="J4553" s="28">
        <f t="shared" si="356"/>
        <v>0.5</v>
      </c>
      <c r="K4553" s="28">
        <f t="shared" si="357"/>
        <v>0.33333333333333331</v>
      </c>
      <c r="L4553" s="28">
        <f t="shared" ref="L4553:L4616" si="359">IF(AND(I4553="",J4553="",K4553="")," ",IFERROR((1/3)*I4553+(1/3)*J4553+(1/3)*K4553,""))</f>
        <v>0.3888888888888889</v>
      </c>
    </row>
    <row r="4554" spans="1:12" ht="15.75" x14ac:dyDescent="0.25">
      <c r="A4554" s="31" t="s">
        <v>248</v>
      </c>
      <c r="B4554" s="30" t="str">
        <f>VLOOKUP(A4554,'Cód dos países'!$A$3:$C$199,2,FALSE)</f>
        <v>QAT</v>
      </c>
      <c r="C4554" s="25">
        <f>VLOOKUP(A4554,'Cód dos países'!$A$3:$C$199,3,FALSE)</f>
        <v>143</v>
      </c>
      <c r="D4554" s="29">
        <v>1989</v>
      </c>
      <c r="E4554">
        <f t="shared" si="358"/>
        <v>1431989</v>
      </c>
      <c r="F4554" s="28">
        <v>5</v>
      </c>
      <c r="G4554" s="28">
        <v>3</v>
      </c>
      <c r="H4554" s="28">
        <v>2</v>
      </c>
      <c r="I4554" s="28">
        <f t="shared" si="355"/>
        <v>0.41666666666666669</v>
      </c>
      <c r="J4554" s="28">
        <f t="shared" si="356"/>
        <v>0.5</v>
      </c>
      <c r="K4554" s="28">
        <f t="shared" si="357"/>
        <v>0.33333333333333331</v>
      </c>
      <c r="L4554" s="28">
        <f t="shared" si="359"/>
        <v>0.41666666666666669</v>
      </c>
    </row>
    <row r="4555" spans="1:12" ht="15.75" x14ac:dyDescent="0.25">
      <c r="A4555" s="31" t="s">
        <v>248</v>
      </c>
      <c r="B4555" s="30" t="str">
        <f>VLOOKUP(A4555,'Cód dos países'!$A$3:$C$199,2,FALSE)</f>
        <v>QAT</v>
      </c>
      <c r="C4555" s="25">
        <f>VLOOKUP(A4555,'Cód dos países'!$A$3:$C$199,3,FALSE)</f>
        <v>143</v>
      </c>
      <c r="D4555" s="29">
        <v>1990</v>
      </c>
      <c r="E4555">
        <f t="shared" si="358"/>
        <v>1431990</v>
      </c>
      <c r="F4555" s="28">
        <v>6</v>
      </c>
      <c r="G4555" s="28">
        <v>3</v>
      </c>
      <c r="H4555" s="28">
        <v>2</v>
      </c>
      <c r="I4555" s="28">
        <f t="shared" si="355"/>
        <v>0.5</v>
      </c>
      <c r="J4555" s="28">
        <f t="shared" si="356"/>
        <v>0.5</v>
      </c>
      <c r="K4555" s="28">
        <f t="shared" si="357"/>
        <v>0.33333333333333331</v>
      </c>
      <c r="L4555" s="28">
        <f t="shared" si="359"/>
        <v>0.44444444444444442</v>
      </c>
    </row>
    <row r="4556" spans="1:12" ht="15.75" x14ac:dyDescent="0.25">
      <c r="A4556" s="31" t="s">
        <v>248</v>
      </c>
      <c r="B4556" s="30" t="str">
        <f>VLOOKUP(A4556,'Cód dos países'!$A$3:$C$199,2,FALSE)</f>
        <v>QAT</v>
      </c>
      <c r="C4556" s="25">
        <f>VLOOKUP(A4556,'Cód dos países'!$A$3:$C$199,3,FALSE)</f>
        <v>143</v>
      </c>
      <c r="D4556" s="29">
        <v>1991</v>
      </c>
      <c r="E4556">
        <f t="shared" si="358"/>
        <v>1431991</v>
      </c>
      <c r="F4556" s="28">
        <v>7</v>
      </c>
      <c r="G4556" s="28">
        <v>3</v>
      </c>
      <c r="H4556" s="28">
        <v>2</v>
      </c>
      <c r="I4556" s="28">
        <f t="shared" si="355"/>
        <v>0.58333333333333337</v>
      </c>
      <c r="J4556" s="28">
        <f t="shared" si="356"/>
        <v>0.5</v>
      </c>
      <c r="K4556" s="28">
        <f t="shared" si="357"/>
        <v>0.33333333333333331</v>
      </c>
      <c r="L4556" s="28">
        <f t="shared" si="359"/>
        <v>0.47222222222222221</v>
      </c>
    </row>
    <row r="4557" spans="1:12" ht="15.75" x14ac:dyDescent="0.25">
      <c r="A4557" s="31" t="s">
        <v>248</v>
      </c>
      <c r="B4557" s="30" t="str">
        <f>VLOOKUP(A4557,'Cód dos países'!$A$3:$C$199,2,FALSE)</f>
        <v>QAT</v>
      </c>
      <c r="C4557" s="25">
        <f>VLOOKUP(A4557,'Cód dos países'!$A$3:$C$199,3,FALSE)</f>
        <v>143</v>
      </c>
      <c r="D4557" s="29">
        <v>1992</v>
      </c>
      <c r="E4557">
        <f t="shared" si="358"/>
        <v>1431992</v>
      </c>
      <c r="F4557" s="28">
        <v>8</v>
      </c>
      <c r="G4557" s="28">
        <v>3</v>
      </c>
      <c r="H4557" s="28">
        <v>2</v>
      </c>
      <c r="I4557" s="28">
        <f t="shared" si="355"/>
        <v>0.66666666666666663</v>
      </c>
      <c r="J4557" s="28">
        <f t="shared" si="356"/>
        <v>0.5</v>
      </c>
      <c r="K4557" s="28">
        <f t="shared" si="357"/>
        <v>0.33333333333333331</v>
      </c>
      <c r="L4557" s="28">
        <f t="shared" si="359"/>
        <v>0.49999999999999994</v>
      </c>
    </row>
    <row r="4558" spans="1:12" ht="15.75" x14ac:dyDescent="0.25">
      <c r="A4558" s="31" t="s">
        <v>248</v>
      </c>
      <c r="B4558" s="30" t="str">
        <f>VLOOKUP(A4558,'Cód dos países'!$A$3:$C$199,2,FALSE)</f>
        <v>QAT</v>
      </c>
      <c r="C4558" s="25">
        <f>VLOOKUP(A4558,'Cód dos países'!$A$3:$C$199,3,FALSE)</f>
        <v>143</v>
      </c>
      <c r="D4558" s="29">
        <v>1993</v>
      </c>
      <c r="E4558">
        <f t="shared" si="358"/>
        <v>1431993</v>
      </c>
      <c r="F4558" s="28">
        <v>8</v>
      </c>
      <c r="G4558" s="28">
        <v>4</v>
      </c>
      <c r="H4558" s="28">
        <v>2</v>
      </c>
      <c r="I4558" s="28">
        <f t="shared" si="355"/>
        <v>0.66666666666666663</v>
      </c>
      <c r="J4558" s="28">
        <f t="shared" si="356"/>
        <v>0.66666666666666663</v>
      </c>
      <c r="K4558" s="28">
        <f t="shared" si="357"/>
        <v>0.33333333333333331</v>
      </c>
      <c r="L4558" s="28">
        <f t="shared" si="359"/>
        <v>0.55555555555555558</v>
      </c>
    </row>
    <row r="4559" spans="1:12" ht="15.75" x14ac:dyDescent="0.25">
      <c r="A4559" s="31" t="s">
        <v>248</v>
      </c>
      <c r="B4559" s="30" t="str">
        <f>VLOOKUP(A4559,'Cód dos países'!$A$3:$C$199,2,FALSE)</f>
        <v>QAT</v>
      </c>
      <c r="C4559" s="25">
        <f>VLOOKUP(A4559,'Cód dos países'!$A$3:$C$199,3,FALSE)</f>
        <v>143</v>
      </c>
      <c r="D4559" s="29">
        <v>1994</v>
      </c>
      <c r="E4559">
        <f t="shared" si="358"/>
        <v>1431994</v>
      </c>
      <c r="F4559" s="28">
        <v>8</v>
      </c>
      <c r="G4559" s="28">
        <v>6</v>
      </c>
      <c r="H4559" s="28">
        <v>2</v>
      </c>
      <c r="I4559" s="28">
        <f t="shared" si="355"/>
        <v>0.66666666666666663</v>
      </c>
      <c r="J4559" s="28">
        <f t="shared" si="356"/>
        <v>1</v>
      </c>
      <c r="K4559" s="28">
        <f t="shared" si="357"/>
        <v>0.33333333333333331</v>
      </c>
      <c r="L4559" s="28">
        <f t="shared" si="359"/>
        <v>0.66666666666666674</v>
      </c>
    </row>
    <row r="4560" spans="1:12" ht="15.75" x14ac:dyDescent="0.25">
      <c r="A4560" s="31" t="s">
        <v>248</v>
      </c>
      <c r="B4560" s="30" t="str">
        <f>VLOOKUP(A4560,'Cód dos países'!$A$3:$C$199,2,FALSE)</f>
        <v>QAT</v>
      </c>
      <c r="C4560" s="25">
        <f>VLOOKUP(A4560,'Cód dos países'!$A$3:$C$199,3,FALSE)</f>
        <v>143</v>
      </c>
      <c r="D4560" s="29">
        <v>1995</v>
      </c>
      <c r="E4560">
        <f t="shared" si="358"/>
        <v>1431995</v>
      </c>
      <c r="F4560" s="28">
        <v>6</v>
      </c>
      <c r="G4560" s="28">
        <v>6</v>
      </c>
      <c r="H4560" s="28">
        <v>2</v>
      </c>
      <c r="I4560" s="28">
        <f t="shared" si="355"/>
        <v>0.5</v>
      </c>
      <c r="J4560" s="28">
        <f t="shared" si="356"/>
        <v>1</v>
      </c>
      <c r="K4560" s="28">
        <f t="shared" si="357"/>
        <v>0.33333333333333331</v>
      </c>
      <c r="L4560" s="28">
        <f t="shared" si="359"/>
        <v>0.61111111111111116</v>
      </c>
    </row>
    <row r="4561" spans="1:12" ht="15.75" x14ac:dyDescent="0.25">
      <c r="A4561" s="31" t="s">
        <v>248</v>
      </c>
      <c r="B4561" s="30" t="str">
        <f>VLOOKUP(A4561,'Cód dos países'!$A$3:$C$199,2,FALSE)</f>
        <v>QAT</v>
      </c>
      <c r="C4561" s="25">
        <f>VLOOKUP(A4561,'Cód dos países'!$A$3:$C$199,3,FALSE)</f>
        <v>143</v>
      </c>
      <c r="D4561" s="29">
        <v>1996</v>
      </c>
      <c r="E4561">
        <f t="shared" si="358"/>
        <v>1431996</v>
      </c>
      <c r="F4561" s="28">
        <v>6</v>
      </c>
      <c r="G4561" s="28">
        <v>6</v>
      </c>
      <c r="H4561" s="28">
        <v>2</v>
      </c>
      <c r="I4561" s="28">
        <f t="shared" si="355"/>
        <v>0.5</v>
      </c>
      <c r="J4561" s="28">
        <f t="shared" si="356"/>
        <v>1</v>
      </c>
      <c r="K4561" s="28">
        <f t="shared" si="357"/>
        <v>0.33333333333333331</v>
      </c>
      <c r="L4561" s="28">
        <f t="shared" si="359"/>
        <v>0.61111111111111116</v>
      </c>
    </row>
    <row r="4562" spans="1:12" ht="15.75" x14ac:dyDescent="0.25">
      <c r="A4562" s="31" t="s">
        <v>248</v>
      </c>
      <c r="B4562" s="30" t="str">
        <f>VLOOKUP(A4562,'Cód dos países'!$A$3:$C$199,2,FALSE)</f>
        <v>QAT</v>
      </c>
      <c r="C4562" s="25">
        <f>VLOOKUP(A4562,'Cód dos países'!$A$3:$C$199,3,FALSE)</f>
        <v>143</v>
      </c>
      <c r="D4562" s="29">
        <v>1997</v>
      </c>
      <c r="E4562">
        <f t="shared" si="358"/>
        <v>1431997</v>
      </c>
      <c r="F4562" s="28">
        <v>10</v>
      </c>
      <c r="G4562" s="28">
        <v>6</v>
      </c>
      <c r="H4562" s="28">
        <v>2</v>
      </c>
      <c r="I4562" s="28">
        <f t="shared" si="355"/>
        <v>0.83333333333333337</v>
      </c>
      <c r="J4562" s="28">
        <f t="shared" si="356"/>
        <v>1</v>
      </c>
      <c r="K4562" s="28">
        <f t="shared" si="357"/>
        <v>0.33333333333333331</v>
      </c>
      <c r="L4562" s="28">
        <f t="shared" si="359"/>
        <v>0.72222222222222232</v>
      </c>
    </row>
    <row r="4563" spans="1:12" ht="15.75" x14ac:dyDescent="0.25">
      <c r="A4563" s="31" t="s">
        <v>248</v>
      </c>
      <c r="B4563" s="30" t="str">
        <f>VLOOKUP(A4563,'Cód dos países'!$A$3:$C$199,2,FALSE)</f>
        <v>QAT</v>
      </c>
      <c r="C4563" s="25">
        <f>VLOOKUP(A4563,'Cód dos países'!$A$3:$C$199,3,FALSE)</f>
        <v>143</v>
      </c>
      <c r="D4563" s="29">
        <v>1998</v>
      </c>
      <c r="E4563">
        <f t="shared" si="358"/>
        <v>1431998</v>
      </c>
      <c r="F4563" s="28">
        <v>10</v>
      </c>
      <c r="G4563" s="28">
        <v>6</v>
      </c>
      <c r="H4563" s="28">
        <v>2</v>
      </c>
      <c r="I4563" s="28">
        <f t="shared" si="355"/>
        <v>0.83333333333333337</v>
      </c>
      <c r="J4563" s="28">
        <f t="shared" si="356"/>
        <v>1</v>
      </c>
      <c r="K4563" s="28">
        <f t="shared" si="357"/>
        <v>0.33333333333333331</v>
      </c>
      <c r="L4563" s="28">
        <f t="shared" si="359"/>
        <v>0.72222222222222232</v>
      </c>
    </row>
    <row r="4564" spans="1:12" ht="15.75" x14ac:dyDescent="0.25">
      <c r="A4564" s="31" t="s">
        <v>248</v>
      </c>
      <c r="B4564" s="30" t="str">
        <f>VLOOKUP(A4564,'Cód dos países'!$A$3:$C$199,2,FALSE)</f>
        <v>QAT</v>
      </c>
      <c r="C4564" s="25">
        <f>VLOOKUP(A4564,'Cód dos países'!$A$3:$C$199,3,FALSE)</f>
        <v>143</v>
      </c>
      <c r="D4564" s="29">
        <v>1999</v>
      </c>
      <c r="E4564">
        <f t="shared" si="358"/>
        <v>1431999</v>
      </c>
      <c r="F4564" s="28">
        <v>10</v>
      </c>
      <c r="G4564" s="28">
        <v>6</v>
      </c>
      <c r="H4564" s="28">
        <v>2</v>
      </c>
      <c r="I4564" s="28">
        <f t="shared" si="355"/>
        <v>0.83333333333333337</v>
      </c>
      <c r="J4564" s="28">
        <f t="shared" si="356"/>
        <v>1</v>
      </c>
      <c r="K4564" s="28">
        <f t="shared" si="357"/>
        <v>0.33333333333333331</v>
      </c>
      <c r="L4564" s="28">
        <f t="shared" si="359"/>
        <v>0.72222222222222232</v>
      </c>
    </row>
    <row r="4565" spans="1:12" ht="15.75" x14ac:dyDescent="0.25">
      <c r="A4565" s="31" t="s">
        <v>248</v>
      </c>
      <c r="B4565" s="30" t="str">
        <f>VLOOKUP(A4565,'Cód dos países'!$A$3:$C$199,2,FALSE)</f>
        <v>QAT</v>
      </c>
      <c r="C4565" s="25">
        <f>VLOOKUP(A4565,'Cód dos países'!$A$3:$C$199,3,FALSE)</f>
        <v>143</v>
      </c>
      <c r="D4565" s="29">
        <v>2000</v>
      </c>
      <c r="E4565">
        <f t="shared" si="358"/>
        <v>1432000</v>
      </c>
      <c r="F4565" s="28">
        <v>10</v>
      </c>
      <c r="G4565" s="28">
        <v>6</v>
      </c>
      <c r="H4565" s="28">
        <v>2</v>
      </c>
      <c r="I4565" s="28">
        <f t="shared" si="355"/>
        <v>0.83333333333333337</v>
      </c>
      <c r="J4565" s="28">
        <f t="shared" si="356"/>
        <v>1</v>
      </c>
      <c r="K4565" s="28">
        <f t="shared" si="357"/>
        <v>0.33333333333333331</v>
      </c>
      <c r="L4565" s="28">
        <f t="shared" si="359"/>
        <v>0.72222222222222232</v>
      </c>
    </row>
    <row r="4566" spans="1:12" ht="15.75" x14ac:dyDescent="0.25">
      <c r="A4566" s="31" t="s">
        <v>248</v>
      </c>
      <c r="B4566" s="30" t="str">
        <f>VLOOKUP(A4566,'Cód dos países'!$A$3:$C$199,2,FALSE)</f>
        <v>QAT</v>
      </c>
      <c r="C4566" s="25">
        <f>VLOOKUP(A4566,'Cód dos países'!$A$3:$C$199,3,FALSE)</f>
        <v>143</v>
      </c>
      <c r="D4566" s="29">
        <v>2001</v>
      </c>
      <c r="E4566">
        <f t="shared" si="358"/>
        <v>1432001</v>
      </c>
      <c r="F4566" s="28">
        <v>10</v>
      </c>
      <c r="G4566" s="28">
        <v>6</v>
      </c>
      <c r="H4566" s="28">
        <v>2</v>
      </c>
      <c r="I4566" s="28">
        <f t="shared" si="355"/>
        <v>0.83333333333333337</v>
      </c>
      <c r="J4566" s="28">
        <f t="shared" si="356"/>
        <v>1</v>
      </c>
      <c r="K4566" s="28">
        <f t="shared" si="357"/>
        <v>0.33333333333333331</v>
      </c>
      <c r="L4566" s="28">
        <f t="shared" si="359"/>
        <v>0.72222222222222232</v>
      </c>
    </row>
    <row r="4567" spans="1:12" ht="15.75" x14ac:dyDescent="0.25">
      <c r="A4567" s="31" t="s">
        <v>248</v>
      </c>
      <c r="B4567" s="30" t="str">
        <f>VLOOKUP(A4567,'Cód dos países'!$A$3:$C$199,2,FALSE)</f>
        <v>QAT</v>
      </c>
      <c r="C4567" s="25">
        <f>VLOOKUP(A4567,'Cód dos países'!$A$3:$C$199,3,FALSE)</f>
        <v>143</v>
      </c>
      <c r="D4567" s="29">
        <v>2002</v>
      </c>
      <c r="E4567">
        <f t="shared" si="358"/>
        <v>1432002</v>
      </c>
      <c r="F4567" s="28">
        <v>10</v>
      </c>
      <c r="G4567" s="28">
        <v>5</v>
      </c>
      <c r="H4567" s="28">
        <v>2</v>
      </c>
      <c r="I4567" s="28">
        <f t="shared" si="355"/>
        <v>0.83333333333333337</v>
      </c>
      <c r="J4567" s="28">
        <f t="shared" si="356"/>
        <v>0.83333333333333337</v>
      </c>
      <c r="K4567" s="28">
        <f t="shared" si="357"/>
        <v>0.33333333333333331</v>
      </c>
      <c r="L4567" s="28">
        <f t="shared" si="359"/>
        <v>0.66666666666666674</v>
      </c>
    </row>
    <row r="4568" spans="1:12" ht="15.75" x14ac:dyDescent="0.25">
      <c r="A4568" s="31" t="s">
        <v>248</v>
      </c>
      <c r="B4568" s="30" t="str">
        <f>VLOOKUP(A4568,'Cód dos países'!$A$3:$C$199,2,FALSE)</f>
        <v>QAT</v>
      </c>
      <c r="C4568" s="25">
        <f>VLOOKUP(A4568,'Cód dos países'!$A$3:$C$199,3,FALSE)</f>
        <v>143</v>
      </c>
      <c r="D4568" s="29">
        <v>2003</v>
      </c>
      <c r="E4568">
        <f t="shared" si="358"/>
        <v>1432003</v>
      </c>
      <c r="F4568" s="28">
        <v>10</v>
      </c>
      <c r="G4568" s="28">
        <v>5</v>
      </c>
      <c r="H4568" s="28">
        <v>2</v>
      </c>
      <c r="I4568" s="28">
        <f t="shared" si="355"/>
        <v>0.83333333333333337</v>
      </c>
      <c r="J4568" s="28">
        <f t="shared" si="356"/>
        <v>0.83333333333333337</v>
      </c>
      <c r="K4568" s="28">
        <f t="shared" si="357"/>
        <v>0.33333333333333331</v>
      </c>
      <c r="L4568" s="28">
        <f t="shared" si="359"/>
        <v>0.66666666666666674</v>
      </c>
    </row>
    <row r="4569" spans="1:12" ht="15.75" x14ac:dyDescent="0.25">
      <c r="A4569" s="31" t="s">
        <v>248</v>
      </c>
      <c r="B4569" s="30" t="str">
        <f>VLOOKUP(A4569,'Cód dos países'!$A$3:$C$199,2,FALSE)</f>
        <v>QAT</v>
      </c>
      <c r="C4569" s="25">
        <f>VLOOKUP(A4569,'Cód dos países'!$A$3:$C$199,3,FALSE)</f>
        <v>143</v>
      </c>
      <c r="D4569" s="29">
        <v>2004</v>
      </c>
      <c r="E4569">
        <f t="shared" si="358"/>
        <v>1432004</v>
      </c>
      <c r="F4569" s="28">
        <v>10</v>
      </c>
      <c r="G4569" s="28">
        <v>5</v>
      </c>
      <c r="H4569" s="28">
        <v>2</v>
      </c>
      <c r="I4569" s="28">
        <f t="shared" si="355"/>
        <v>0.83333333333333337</v>
      </c>
      <c r="J4569" s="28">
        <f t="shared" si="356"/>
        <v>0.83333333333333337</v>
      </c>
      <c r="K4569" s="28">
        <f t="shared" si="357"/>
        <v>0.33333333333333331</v>
      </c>
      <c r="L4569" s="28">
        <f t="shared" si="359"/>
        <v>0.66666666666666674</v>
      </c>
    </row>
    <row r="4570" spans="1:12" ht="15.75" x14ac:dyDescent="0.25">
      <c r="A4570" s="31" t="s">
        <v>248</v>
      </c>
      <c r="B4570" s="30" t="str">
        <f>VLOOKUP(A4570,'Cód dos países'!$A$3:$C$199,2,FALSE)</f>
        <v>QAT</v>
      </c>
      <c r="C4570" s="25">
        <f>VLOOKUP(A4570,'Cód dos países'!$A$3:$C$199,3,FALSE)</f>
        <v>143</v>
      </c>
      <c r="D4570" s="29">
        <v>2005</v>
      </c>
      <c r="E4570">
        <f t="shared" si="358"/>
        <v>1432005</v>
      </c>
      <c r="F4570" s="28">
        <v>10</v>
      </c>
      <c r="G4570" s="28">
        <v>5</v>
      </c>
      <c r="H4570" s="28">
        <v>2.5</v>
      </c>
      <c r="I4570" s="28">
        <f t="shared" si="355"/>
        <v>0.83333333333333337</v>
      </c>
      <c r="J4570" s="28">
        <f t="shared" si="356"/>
        <v>0.83333333333333337</v>
      </c>
      <c r="K4570" s="28">
        <f t="shared" si="357"/>
        <v>0.41666666666666669</v>
      </c>
      <c r="L4570" s="28">
        <f t="shared" si="359"/>
        <v>0.69444444444444442</v>
      </c>
    </row>
    <row r="4571" spans="1:12" ht="15.75" x14ac:dyDescent="0.25">
      <c r="A4571" s="31" t="s">
        <v>248</v>
      </c>
      <c r="B4571" s="30" t="str">
        <f>VLOOKUP(A4571,'Cód dos países'!$A$3:$C$199,2,FALSE)</f>
        <v>QAT</v>
      </c>
      <c r="C4571" s="25">
        <f>VLOOKUP(A4571,'Cód dos países'!$A$3:$C$199,3,FALSE)</f>
        <v>143</v>
      </c>
      <c r="D4571" s="29">
        <v>2006</v>
      </c>
      <c r="E4571">
        <f t="shared" si="358"/>
        <v>1432006</v>
      </c>
      <c r="F4571" s="28">
        <v>10</v>
      </c>
      <c r="G4571" s="28">
        <v>5</v>
      </c>
      <c r="H4571" s="28">
        <v>2.5</v>
      </c>
      <c r="I4571" s="28">
        <f t="shared" si="355"/>
        <v>0.83333333333333337</v>
      </c>
      <c r="J4571" s="28">
        <f t="shared" si="356"/>
        <v>0.83333333333333337</v>
      </c>
      <c r="K4571" s="28">
        <f t="shared" si="357"/>
        <v>0.41666666666666669</v>
      </c>
      <c r="L4571" s="28">
        <f t="shared" si="359"/>
        <v>0.69444444444444442</v>
      </c>
    </row>
    <row r="4572" spans="1:12" ht="15.75" x14ac:dyDescent="0.25">
      <c r="A4572" s="31" t="s">
        <v>248</v>
      </c>
      <c r="B4572" s="30" t="str">
        <f>VLOOKUP(A4572,'Cód dos países'!$A$3:$C$199,2,FALSE)</f>
        <v>QAT</v>
      </c>
      <c r="C4572" s="25">
        <f>VLOOKUP(A4572,'Cód dos países'!$A$3:$C$199,3,FALSE)</f>
        <v>143</v>
      </c>
      <c r="D4572" s="29">
        <v>2007</v>
      </c>
      <c r="E4572">
        <f t="shared" si="358"/>
        <v>1432007</v>
      </c>
      <c r="F4572" s="28">
        <v>10</v>
      </c>
      <c r="G4572" s="28">
        <v>5</v>
      </c>
      <c r="H4572" s="28">
        <v>2.5</v>
      </c>
      <c r="I4572" s="28">
        <f t="shared" si="355"/>
        <v>0.83333333333333337</v>
      </c>
      <c r="J4572" s="28">
        <f t="shared" si="356"/>
        <v>0.83333333333333337</v>
      </c>
      <c r="K4572" s="28">
        <f t="shared" si="357"/>
        <v>0.41666666666666669</v>
      </c>
      <c r="L4572" s="28">
        <f t="shared" si="359"/>
        <v>0.69444444444444442</v>
      </c>
    </row>
    <row r="4573" spans="1:12" ht="15.75" x14ac:dyDescent="0.25">
      <c r="A4573" s="31" t="s">
        <v>248</v>
      </c>
      <c r="B4573" s="30" t="str">
        <f>VLOOKUP(A4573,'Cód dos países'!$A$3:$C$199,2,FALSE)</f>
        <v>QAT</v>
      </c>
      <c r="C4573" s="25">
        <f>VLOOKUP(A4573,'Cód dos países'!$A$3:$C$199,3,FALSE)</f>
        <v>143</v>
      </c>
      <c r="D4573" s="29">
        <v>2008</v>
      </c>
      <c r="E4573">
        <f t="shared" si="358"/>
        <v>1432008</v>
      </c>
      <c r="F4573" s="28">
        <v>10</v>
      </c>
      <c r="G4573" s="28">
        <v>5</v>
      </c>
      <c r="H4573" s="28">
        <v>2.5</v>
      </c>
      <c r="I4573" s="28">
        <f t="shared" si="355"/>
        <v>0.83333333333333337</v>
      </c>
      <c r="J4573" s="28">
        <f t="shared" si="356"/>
        <v>0.83333333333333337</v>
      </c>
      <c r="K4573" s="28">
        <f t="shared" si="357"/>
        <v>0.41666666666666669</v>
      </c>
      <c r="L4573" s="28">
        <f t="shared" si="359"/>
        <v>0.69444444444444442</v>
      </c>
    </row>
    <row r="4574" spans="1:12" ht="15.75" x14ac:dyDescent="0.25">
      <c r="A4574" s="31" t="s">
        <v>248</v>
      </c>
      <c r="B4574" s="30" t="str">
        <f>VLOOKUP(A4574,'Cód dos países'!$A$3:$C$199,2,FALSE)</f>
        <v>QAT</v>
      </c>
      <c r="C4574" s="25">
        <f>VLOOKUP(A4574,'Cód dos países'!$A$3:$C$199,3,FALSE)</f>
        <v>143</v>
      </c>
      <c r="D4574" s="29">
        <v>2009</v>
      </c>
      <c r="E4574">
        <f t="shared" si="358"/>
        <v>1432009</v>
      </c>
      <c r="F4574" s="28">
        <v>10</v>
      </c>
      <c r="G4574" s="28">
        <v>5</v>
      </c>
      <c r="H4574" s="28">
        <v>2.5</v>
      </c>
      <c r="I4574" s="28">
        <f t="shared" si="355"/>
        <v>0.83333333333333337</v>
      </c>
      <c r="J4574" s="28">
        <f t="shared" si="356"/>
        <v>0.83333333333333337</v>
      </c>
      <c r="K4574" s="28">
        <f t="shared" si="357"/>
        <v>0.41666666666666669</v>
      </c>
      <c r="L4574" s="28">
        <f t="shared" si="359"/>
        <v>0.69444444444444442</v>
      </c>
    </row>
    <row r="4575" spans="1:12" ht="15.75" x14ac:dyDescent="0.25">
      <c r="A4575" s="31" t="s">
        <v>248</v>
      </c>
      <c r="B4575" s="30" t="str">
        <f>VLOOKUP(A4575,'Cód dos países'!$A$3:$C$199,2,FALSE)</f>
        <v>QAT</v>
      </c>
      <c r="C4575" s="25">
        <f>VLOOKUP(A4575,'Cód dos países'!$A$3:$C$199,3,FALSE)</f>
        <v>143</v>
      </c>
      <c r="D4575" s="29">
        <v>2010</v>
      </c>
      <c r="E4575">
        <f t="shared" si="358"/>
        <v>1432010</v>
      </c>
      <c r="F4575" s="28">
        <v>0.81818181818181823</v>
      </c>
      <c r="G4575" s="28">
        <v>0.83333333333333337</v>
      </c>
      <c r="H4575" s="28">
        <v>0.41666666666666669</v>
      </c>
      <c r="I4575" s="28">
        <f t="shared" si="355"/>
        <v>0.81818181818181823</v>
      </c>
      <c r="J4575" s="28">
        <f t="shared" si="356"/>
        <v>0.83333333333333337</v>
      </c>
      <c r="K4575" s="28">
        <f t="shared" si="357"/>
        <v>0.41666666666666669</v>
      </c>
      <c r="L4575" s="28">
        <f t="shared" si="359"/>
        <v>0.68939393939393945</v>
      </c>
    </row>
    <row r="4576" spans="1:12" ht="15.75" x14ac:dyDescent="0.25">
      <c r="A4576" s="31" t="s">
        <v>248</v>
      </c>
      <c r="B4576" s="30" t="str">
        <f>VLOOKUP(A4576,'Cód dos países'!$A$3:$C$199,2,FALSE)</f>
        <v>QAT</v>
      </c>
      <c r="C4576" s="25">
        <f>VLOOKUP(A4576,'Cód dos países'!$A$3:$C$199,3,FALSE)</f>
        <v>143</v>
      </c>
      <c r="D4576" s="29">
        <v>2011</v>
      </c>
      <c r="E4576">
        <f t="shared" si="358"/>
        <v>1432011</v>
      </c>
      <c r="F4576" s="28">
        <v>0.77272727272727271</v>
      </c>
      <c r="G4576" s="28">
        <v>0.83333333333333337</v>
      </c>
      <c r="H4576" s="28">
        <v>0.41666666666666669</v>
      </c>
      <c r="I4576" s="28">
        <f t="shared" si="355"/>
        <v>0.77272727272727271</v>
      </c>
      <c r="J4576" s="28">
        <f t="shared" si="356"/>
        <v>0.83333333333333337</v>
      </c>
      <c r="K4576" s="28">
        <f t="shared" si="357"/>
        <v>0.41666666666666669</v>
      </c>
      <c r="L4576" s="28">
        <f t="shared" si="359"/>
        <v>0.67424242424242431</v>
      </c>
    </row>
    <row r="4577" spans="1:12" ht="15.75" x14ac:dyDescent="0.25">
      <c r="A4577" s="31" t="s">
        <v>248</v>
      </c>
      <c r="B4577" s="30" t="str">
        <f>VLOOKUP(A4577,'Cód dos países'!$A$3:$C$199,2,FALSE)</f>
        <v>QAT</v>
      </c>
      <c r="C4577" s="25">
        <f>VLOOKUP(A4577,'Cód dos países'!$A$3:$C$199,3,FALSE)</f>
        <v>143</v>
      </c>
      <c r="D4577" s="29">
        <v>2012</v>
      </c>
      <c r="E4577">
        <f t="shared" si="358"/>
        <v>1432012</v>
      </c>
      <c r="F4577" s="28">
        <v>0.81818181818181823</v>
      </c>
      <c r="G4577" s="28">
        <v>0.83333333333333337</v>
      </c>
      <c r="H4577" s="28">
        <v>0.5</v>
      </c>
      <c r="I4577" s="28">
        <f t="shared" si="355"/>
        <v>0.81818181818181823</v>
      </c>
      <c r="J4577" s="28">
        <f t="shared" si="356"/>
        <v>0.83333333333333337</v>
      </c>
      <c r="K4577" s="28">
        <f t="shared" si="357"/>
        <v>0.5</v>
      </c>
      <c r="L4577" s="28">
        <f t="shared" si="359"/>
        <v>0.71717171717171713</v>
      </c>
    </row>
    <row r="4578" spans="1:12" ht="15.75" x14ac:dyDescent="0.25">
      <c r="A4578" s="31" t="s">
        <v>248</v>
      </c>
      <c r="B4578" s="30" t="str">
        <f>VLOOKUP(A4578,'Cód dos países'!$A$3:$C$199,2,FALSE)</f>
        <v>QAT</v>
      </c>
      <c r="C4578" s="25">
        <f>VLOOKUP(A4578,'Cód dos países'!$A$3:$C$199,3,FALSE)</f>
        <v>143</v>
      </c>
      <c r="D4578" s="29">
        <v>2013</v>
      </c>
      <c r="E4578">
        <f t="shared" si="358"/>
        <v>1432013</v>
      </c>
      <c r="F4578" s="28">
        <v>0.81818181818181823</v>
      </c>
      <c r="G4578" s="28">
        <v>0.83333333333333337</v>
      </c>
      <c r="H4578" s="28">
        <v>0.5</v>
      </c>
      <c r="I4578" s="28">
        <f t="shared" si="355"/>
        <v>0.81818181818181823</v>
      </c>
      <c r="J4578" s="28">
        <f t="shared" si="356"/>
        <v>0.83333333333333337</v>
      </c>
      <c r="K4578" s="28">
        <f t="shared" si="357"/>
        <v>0.5</v>
      </c>
      <c r="L4578" s="28">
        <f t="shared" si="359"/>
        <v>0.71717171717171713</v>
      </c>
    </row>
    <row r="4579" spans="1:12" ht="15.75" x14ac:dyDescent="0.25">
      <c r="A4579" s="31" t="s">
        <v>248</v>
      </c>
      <c r="B4579" s="30" t="str">
        <f>VLOOKUP(A4579,'Cód dos países'!$A$3:$C$199,2,FALSE)</f>
        <v>QAT</v>
      </c>
      <c r="C4579" s="25">
        <f>VLOOKUP(A4579,'Cód dos países'!$A$3:$C$199,3,FALSE)</f>
        <v>143</v>
      </c>
      <c r="D4579" s="29">
        <v>2014</v>
      </c>
      <c r="E4579">
        <f t="shared" si="358"/>
        <v>1432014</v>
      </c>
      <c r="F4579" s="28">
        <v>0.81818181818181823</v>
      </c>
      <c r="G4579" s="28">
        <v>0.83333333333333337</v>
      </c>
      <c r="H4579" s="28">
        <v>0.66666666666666663</v>
      </c>
      <c r="I4579" s="28">
        <f t="shared" si="355"/>
        <v>0.81818181818181823</v>
      </c>
      <c r="J4579" s="28">
        <f t="shared" si="356"/>
        <v>0.83333333333333337</v>
      </c>
      <c r="K4579" s="28">
        <f t="shared" si="357"/>
        <v>0.66666666666666663</v>
      </c>
      <c r="L4579" s="28">
        <f t="shared" si="359"/>
        <v>0.77272727272727271</v>
      </c>
    </row>
    <row r="4580" spans="1:12" ht="15.75" x14ac:dyDescent="0.25">
      <c r="A4580" s="31" t="s">
        <v>250</v>
      </c>
      <c r="B4580" s="30" t="str">
        <f>VLOOKUP(A4580,'Cód dos países'!$A$3:$C$199,2,FALSE)</f>
        <v>ROM</v>
      </c>
      <c r="C4580" s="25">
        <f>VLOOKUP(A4580,'Cód dos países'!$A$3:$C$199,3,FALSE)</f>
        <v>144</v>
      </c>
      <c r="D4580" s="29">
        <v>1983</v>
      </c>
      <c r="E4580">
        <f t="shared" si="358"/>
        <v>1441983</v>
      </c>
      <c r="F4580" s="28" t="s">
        <v>433</v>
      </c>
      <c r="G4580" s="28" t="s">
        <v>433</v>
      </c>
      <c r="H4580" s="28" t="s">
        <v>433</v>
      </c>
      <c r="I4580" s="28" t="str">
        <f t="shared" si="355"/>
        <v/>
      </c>
      <c r="J4580" s="28" t="str">
        <f t="shared" si="356"/>
        <v/>
      </c>
      <c r="K4580" s="28" t="str">
        <f t="shared" si="357"/>
        <v/>
      </c>
      <c r="L4580" s="28" t="str">
        <f t="shared" si="359"/>
        <v xml:space="preserve"> </v>
      </c>
    </row>
    <row r="4581" spans="1:12" ht="15.75" x14ac:dyDescent="0.25">
      <c r="A4581" s="31" t="s">
        <v>250</v>
      </c>
      <c r="B4581" s="30" t="str">
        <f>VLOOKUP(A4581,'Cód dos países'!$A$3:$C$199,2,FALSE)</f>
        <v>ROM</v>
      </c>
      <c r="C4581" s="25">
        <f>VLOOKUP(A4581,'Cód dos países'!$A$3:$C$199,3,FALSE)</f>
        <v>144</v>
      </c>
      <c r="D4581" s="29">
        <v>1984</v>
      </c>
      <c r="E4581">
        <f t="shared" si="358"/>
        <v>1441984</v>
      </c>
      <c r="F4581" s="28">
        <v>5</v>
      </c>
      <c r="G4581" s="28" t="s">
        <v>433</v>
      </c>
      <c r="H4581" s="28" t="s">
        <v>433</v>
      </c>
      <c r="I4581" s="28">
        <f t="shared" si="355"/>
        <v>0.41666666666666669</v>
      </c>
      <c r="J4581" s="28" t="str">
        <f t="shared" si="356"/>
        <v/>
      </c>
      <c r="K4581" s="28" t="str">
        <f t="shared" si="357"/>
        <v/>
      </c>
      <c r="L4581" s="28" t="str">
        <f t="shared" si="359"/>
        <v/>
      </c>
    </row>
    <row r="4582" spans="1:12" ht="15.75" x14ac:dyDescent="0.25">
      <c r="A4582" s="31" t="s">
        <v>250</v>
      </c>
      <c r="B4582" s="30" t="str">
        <f>VLOOKUP(A4582,'Cód dos países'!$A$3:$C$199,2,FALSE)</f>
        <v>ROM</v>
      </c>
      <c r="C4582" s="25">
        <f>VLOOKUP(A4582,'Cód dos países'!$A$3:$C$199,3,FALSE)</f>
        <v>144</v>
      </c>
      <c r="D4582" s="29">
        <v>1985</v>
      </c>
      <c r="E4582">
        <f t="shared" si="358"/>
        <v>1441985</v>
      </c>
      <c r="F4582" s="28">
        <v>3</v>
      </c>
      <c r="G4582" s="28">
        <v>2</v>
      </c>
      <c r="H4582" s="28">
        <v>2</v>
      </c>
      <c r="I4582" s="28">
        <f t="shared" si="355"/>
        <v>0.25</v>
      </c>
      <c r="J4582" s="28">
        <f t="shared" si="356"/>
        <v>0.33333333333333331</v>
      </c>
      <c r="K4582" s="28">
        <f t="shared" si="357"/>
        <v>0.33333333333333331</v>
      </c>
      <c r="L4582" s="28">
        <f t="shared" si="359"/>
        <v>0.30555555555555552</v>
      </c>
    </row>
    <row r="4583" spans="1:12" ht="15.75" x14ac:dyDescent="0.25">
      <c r="A4583" s="31" t="s">
        <v>250</v>
      </c>
      <c r="B4583" s="30" t="str">
        <f>VLOOKUP(A4583,'Cód dos países'!$A$3:$C$199,2,FALSE)</f>
        <v>ROM</v>
      </c>
      <c r="C4583" s="25">
        <f>VLOOKUP(A4583,'Cód dos países'!$A$3:$C$199,3,FALSE)</f>
        <v>144</v>
      </c>
      <c r="D4583" s="29">
        <v>1986</v>
      </c>
      <c r="E4583">
        <f t="shared" si="358"/>
        <v>1441986</v>
      </c>
      <c r="F4583" s="28">
        <v>3</v>
      </c>
      <c r="G4583" s="28">
        <v>2</v>
      </c>
      <c r="H4583" s="28">
        <v>2</v>
      </c>
      <c r="I4583" s="28">
        <f t="shared" si="355"/>
        <v>0.25</v>
      </c>
      <c r="J4583" s="28">
        <f t="shared" si="356"/>
        <v>0.33333333333333331</v>
      </c>
      <c r="K4583" s="28">
        <f t="shared" si="357"/>
        <v>0.33333333333333331</v>
      </c>
      <c r="L4583" s="28">
        <f t="shared" si="359"/>
        <v>0.30555555555555552</v>
      </c>
    </row>
    <row r="4584" spans="1:12" ht="15.75" x14ac:dyDescent="0.25">
      <c r="A4584" s="31" t="s">
        <v>250</v>
      </c>
      <c r="B4584" s="30" t="str">
        <f>VLOOKUP(A4584,'Cód dos países'!$A$3:$C$199,2,FALSE)</f>
        <v>ROM</v>
      </c>
      <c r="C4584" s="25">
        <f>VLOOKUP(A4584,'Cód dos países'!$A$3:$C$199,3,FALSE)</f>
        <v>144</v>
      </c>
      <c r="D4584" s="29">
        <v>1987</v>
      </c>
      <c r="E4584">
        <f t="shared" si="358"/>
        <v>1441987</v>
      </c>
      <c r="F4584" s="28">
        <v>3</v>
      </c>
      <c r="G4584" s="28">
        <v>2</v>
      </c>
      <c r="H4584" s="28">
        <v>2</v>
      </c>
      <c r="I4584" s="28">
        <f t="shared" si="355"/>
        <v>0.25</v>
      </c>
      <c r="J4584" s="28">
        <f t="shared" si="356"/>
        <v>0.33333333333333331</v>
      </c>
      <c r="K4584" s="28">
        <f t="shared" si="357"/>
        <v>0.33333333333333331</v>
      </c>
      <c r="L4584" s="28">
        <f t="shared" si="359"/>
        <v>0.30555555555555552</v>
      </c>
    </row>
    <row r="4585" spans="1:12" ht="15.75" x14ac:dyDescent="0.25">
      <c r="A4585" s="31" t="s">
        <v>250</v>
      </c>
      <c r="B4585" s="30" t="str">
        <f>VLOOKUP(A4585,'Cód dos países'!$A$3:$C$199,2,FALSE)</f>
        <v>ROM</v>
      </c>
      <c r="C4585" s="25">
        <f>VLOOKUP(A4585,'Cód dos países'!$A$3:$C$199,3,FALSE)</f>
        <v>144</v>
      </c>
      <c r="D4585" s="29">
        <v>1988</v>
      </c>
      <c r="E4585">
        <f t="shared" si="358"/>
        <v>1441988</v>
      </c>
      <c r="F4585" s="28">
        <v>3</v>
      </c>
      <c r="G4585" s="28">
        <v>2</v>
      </c>
      <c r="H4585" s="28">
        <v>2</v>
      </c>
      <c r="I4585" s="28">
        <f t="shared" si="355"/>
        <v>0.25</v>
      </c>
      <c r="J4585" s="28">
        <f t="shared" si="356"/>
        <v>0.33333333333333331</v>
      </c>
      <c r="K4585" s="28">
        <f t="shared" si="357"/>
        <v>0.33333333333333331</v>
      </c>
      <c r="L4585" s="28">
        <f t="shared" si="359"/>
        <v>0.30555555555555552</v>
      </c>
    </row>
    <row r="4586" spans="1:12" ht="15.75" x14ac:dyDescent="0.25">
      <c r="A4586" s="31" t="s">
        <v>250</v>
      </c>
      <c r="B4586" s="30" t="str">
        <f>VLOOKUP(A4586,'Cód dos países'!$A$3:$C$199,2,FALSE)</f>
        <v>ROM</v>
      </c>
      <c r="C4586" s="25">
        <f>VLOOKUP(A4586,'Cód dos países'!$A$3:$C$199,3,FALSE)</f>
        <v>144</v>
      </c>
      <c r="D4586" s="29">
        <v>1989</v>
      </c>
      <c r="E4586">
        <f t="shared" si="358"/>
        <v>1441989</v>
      </c>
      <c r="F4586" s="28">
        <v>3</v>
      </c>
      <c r="G4586" s="28">
        <v>2</v>
      </c>
      <c r="H4586" s="28">
        <v>2</v>
      </c>
      <c r="I4586" s="28">
        <f t="shared" si="355"/>
        <v>0.25</v>
      </c>
      <c r="J4586" s="28">
        <f t="shared" si="356"/>
        <v>0.33333333333333331</v>
      </c>
      <c r="K4586" s="28">
        <f t="shared" si="357"/>
        <v>0.33333333333333331</v>
      </c>
      <c r="L4586" s="28">
        <f t="shared" si="359"/>
        <v>0.30555555555555552</v>
      </c>
    </row>
    <row r="4587" spans="1:12" ht="15.75" x14ac:dyDescent="0.25">
      <c r="A4587" s="31" t="s">
        <v>250</v>
      </c>
      <c r="B4587" s="30" t="str">
        <f>VLOOKUP(A4587,'Cód dos países'!$A$3:$C$199,2,FALSE)</f>
        <v>ROM</v>
      </c>
      <c r="C4587" s="25">
        <f>VLOOKUP(A4587,'Cód dos países'!$A$3:$C$199,3,FALSE)</f>
        <v>144</v>
      </c>
      <c r="D4587" s="29">
        <v>1990</v>
      </c>
      <c r="E4587">
        <f t="shared" si="358"/>
        <v>1441990</v>
      </c>
      <c r="F4587" s="28">
        <v>3</v>
      </c>
      <c r="G4587" s="28">
        <v>3</v>
      </c>
      <c r="H4587" s="28">
        <v>4</v>
      </c>
      <c r="I4587" s="28">
        <f t="shared" si="355"/>
        <v>0.25</v>
      </c>
      <c r="J4587" s="28">
        <f t="shared" si="356"/>
        <v>0.5</v>
      </c>
      <c r="K4587" s="28">
        <f t="shared" si="357"/>
        <v>0.66666666666666663</v>
      </c>
      <c r="L4587" s="28">
        <f t="shared" si="359"/>
        <v>0.47222222222222221</v>
      </c>
    </row>
    <row r="4588" spans="1:12" ht="15.75" x14ac:dyDescent="0.25">
      <c r="A4588" s="31" t="s">
        <v>250</v>
      </c>
      <c r="B4588" s="30" t="str">
        <f>VLOOKUP(A4588,'Cód dos países'!$A$3:$C$199,2,FALSE)</f>
        <v>ROM</v>
      </c>
      <c r="C4588" s="25">
        <f>VLOOKUP(A4588,'Cód dos países'!$A$3:$C$199,3,FALSE)</f>
        <v>144</v>
      </c>
      <c r="D4588" s="29">
        <v>1991</v>
      </c>
      <c r="E4588">
        <f t="shared" si="358"/>
        <v>1441991</v>
      </c>
      <c r="F4588" s="28">
        <v>3</v>
      </c>
      <c r="G4588" s="28">
        <v>3</v>
      </c>
      <c r="H4588" s="28">
        <v>4</v>
      </c>
      <c r="I4588" s="28">
        <f t="shared" si="355"/>
        <v>0.25</v>
      </c>
      <c r="J4588" s="28">
        <f t="shared" si="356"/>
        <v>0.5</v>
      </c>
      <c r="K4588" s="28">
        <f t="shared" si="357"/>
        <v>0.66666666666666663</v>
      </c>
      <c r="L4588" s="28">
        <f t="shared" si="359"/>
        <v>0.47222222222222221</v>
      </c>
    </row>
    <row r="4589" spans="1:12" ht="15.75" x14ac:dyDescent="0.25">
      <c r="A4589" s="31" t="s">
        <v>250</v>
      </c>
      <c r="B4589" s="30" t="str">
        <f>VLOOKUP(A4589,'Cód dos países'!$A$3:$C$199,2,FALSE)</f>
        <v>ROM</v>
      </c>
      <c r="C4589" s="25">
        <f>VLOOKUP(A4589,'Cód dos países'!$A$3:$C$199,3,FALSE)</f>
        <v>144</v>
      </c>
      <c r="D4589" s="29">
        <v>1992</v>
      </c>
      <c r="E4589">
        <f t="shared" si="358"/>
        <v>1441992</v>
      </c>
      <c r="F4589" s="28">
        <v>3</v>
      </c>
      <c r="G4589" s="28">
        <v>4</v>
      </c>
      <c r="H4589" s="28">
        <v>4</v>
      </c>
      <c r="I4589" s="28">
        <f t="shared" si="355"/>
        <v>0.25</v>
      </c>
      <c r="J4589" s="28">
        <f t="shared" si="356"/>
        <v>0.66666666666666663</v>
      </c>
      <c r="K4589" s="28">
        <f t="shared" si="357"/>
        <v>0.66666666666666663</v>
      </c>
      <c r="L4589" s="28">
        <f t="shared" si="359"/>
        <v>0.52777777777777768</v>
      </c>
    </row>
    <row r="4590" spans="1:12" ht="15.75" x14ac:dyDescent="0.25">
      <c r="A4590" s="31" t="s">
        <v>250</v>
      </c>
      <c r="B4590" s="30" t="str">
        <f>VLOOKUP(A4590,'Cód dos países'!$A$3:$C$199,2,FALSE)</f>
        <v>ROM</v>
      </c>
      <c r="C4590" s="25">
        <f>VLOOKUP(A4590,'Cód dos países'!$A$3:$C$199,3,FALSE)</f>
        <v>144</v>
      </c>
      <c r="D4590" s="29">
        <v>1993</v>
      </c>
      <c r="E4590">
        <f t="shared" si="358"/>
        <v>1441993</v>
      </c>
      <c r="F4590" s="28">
        <v>3</v>
      </c>
      <c r="G4590" s="28">
        <v>5</v>
      </c>
      <c r="H4590" s="28">
        <v>4</v>
      </c>
      <c r="I4590" s="28">
        <f t="shared" si="355"/>
        <v>0.25</v>
      </c>
      <c r="J4590" s="28">
        <f t="shared" si="356"/>
        <v>0.83333333333333337</v>
      </c>
      <c r="K4590" s="28">
        <f t="shared" si="357"/>
        <v>0.66666666666666663</v>
      </c>
      <c r="L4590" s="28">
        <f t="shared" si="359"/>
        <v>0.58333333333333326</v>
      </c>
    </row>
    <row r="4591" spans="1:12" ht="15.75" x14ac:dyDescent="0.25">
      <c r="A4591" s="31" t="s">
        <v>250</v>
      </c>
      <c r="B4591" s="30" t="str">
        <f>VLOOKUP(A4591,'Cód dos países'!$A$3:$C$199,2,FALSE)</f>
        <v>ROM</v>
      </c>
      <c r="C4591" s="25">
        <f>VLOOKUP(A4591,'Cód dos países'!$A$3:$C$199,3,FALSE)</f>
        <v>144</v>
      </c>
      <c r="D4591" s="29">
        <v>1994</v>
      </c>
      <c r="E4591">
        <f t="shared" si="358"/>
        <v>1441994</v>
      </c>
      <c r="F4591" s="28">
        <v>4</v>
      </c>
      <c r="G4591" s="28">
        <v>5</v>
      </c>
      <c r="H4591" s="28">
        <v>4</v>
      </c>
      <c r="I4591" s="28">
        <f t="shared" si="355"/>
        <v>0.33333333333333331</v>
      </c>
      <c r="J4591" s="28">
        <f t="shared" si="356"/>
        <v>0.83333333333333337</v>
      </c>
      <c r="K4591" s="28">
        <f t="shared" si="357"/>
        <v>0.66666666666666663</v>
      </c>
      <c r="L4591" s="28">
        <f t="shared" si="359"/>
        <v>0.61111111111111116</v>
      </c>
    </row>
    <row r="4592" spans="1:12" ht="15.75" x14ac:dyDescent="0.25">
      <c r="A4592" s="31" t="s">
        <v>250</v>
      </c>
      <c r="B4592" s="30" t="str">
        <f>VLOOKUP(A4592,'Cód dos países'!$A$3:$C$199,2,FALSE)</f>
        <v>ROM</v>
      </c>
      <c r="C4592" s="25">
        <f>VLOOKUP(A4592,'Cód dos países'!$A$3:$C$199,3,FALSE)</f>
        <v>144</v>
      </c>
      <c r="D4592" s="29">
        <v>1995</v>
      </c>
      <c r="E4592">
        <f t="shared" si="358"/>
        <v>1441995</v>
      </c>
      <c r="F4592" s="28">
        <v>6</v>
      </c>
      <c r="G4592" s="28">
        <v>5</v>
      </c>
      <c r="H4592" s="28">
        <v>4</v>
      </c>
      <c r="I4592" s="28">
        <f t="shared" si="355"/>
        <v>0.5</v>
      </c>
      <c r="J4592" s="28">
        <f t="shared" si="356"/>
        <v>0.83333333333333337</v>
      </c>
      <c r="K4592" s="28">
        <f t="shared" si="357"/>
        <v>0.66666666666666663</v>
      </c>
      <c r="L4592" s="28">
        <f t="shared" si="359"/>
        <v>0.66666666666666663</v>
      </c>
    </row>
    <row r="4593" spans="1:12" ht="15.75" x14ac:dyDescent="0.25">
      <c r="A4593" s="31" t="s">
        <v>250</v>
      </c>
      <c r="B4593" s="30" t="str">
        <f>VLOOKUP(A4593,'Cód dos países'!$A$3:$C$199,2,FALSE)</f>
        <v>ROM</v>
      </c>
      <c r="C4593" s="25">
        <f>VLOOKUP(A4593,'Cód dos países'!$A$3:$C$199,3,FALSE)</f>
        <v>144</v>
      </c>
      <c r="D4593" s="29">
        <v>1996</v>
      </c>
      <c r="E4593">
        <f t="shared" si="358"/>
        <v>1441996</v>
      </c>
      <c r="F4593" s="28">
        <v>6</v>
      </c>
      <c r="G4593" s="28">
        <v>5</v>
      </c>
      <c r="H4593" s="28">
        <v>3</v>
      </c>
      <c r="I4593" s="28">
        <f t="shared" si="355"/>
        <v>0.5</v>
      </c>
      <c r="J4593" s="28">
        <f t="shared" si="356"/>
        <v>0.83333333333333337</v>
      </c>
      <c r="K4593" s="28">
        <f t="shared" si="357"/>
        <v>0.5</v>
      </c>
      <c r="L4593" s="28">
        <f t="shared" si="359"/>
        <v>0.61111111111111105</v>
      </c>
    </row>
    <row r="4594" spans="1:12" ht="15.75" x14ac:dyDescent="0.25">
      <c r="A4594" s="31" t="s">
        <v>250</v>
      </c>
      <c r="B4594" s="30" t="str">
        <f>VLOOKUP(A4594,'Cód dos países'!$A$3:$C$199,2,FALSE)</f>
        <v>ROM</v>
      </c>
      <c r="C4594" s="25">
        <f>VLOOKUP(A4594,'Cód dos países'!$A$3:$C$199,3,FALSE)</f>
        <v>144</v>
      </c>
      <c r="D4594" s="29">
        <v>1997</v>
      </c>
      <c r="E4594">
        <f t="shared" si="358"/>
        <v>1441997</v>
      </c>
      <c r="F4594" s="28">
        <v>10</v>
      </c>
      <c r="G4594" s="28">
        <v>5</v>
      </c>
      <c r="H4594" s="28">
        <v>3</v>
      </c>
      <c r="I4594" s="28">
        <f t="shared" si="355"/>
        <v>0.83333333333333337</v>
      </c>
      <c r="J4594" s="28">
        <f t="shared" si="356"/>
        <v>0.83333333333333337</v>
      </c>
      <c r="K4594" s="28">
        <f t="shared" si="357"/>
        <v>0.5</v>
      </c>
      <c r="L4594" s="28">
        <f t="shared" si="359"/>
        <v>0.72222222222222221</v>
      </c>
    </row>
    <row r="4595" spans="1:12" ht="15.75" x14ac:dyDescent="0.25">
      <c r="A4595" s="31" t="s">
        <v>250</v>
      </c>
      <c r="B4595" s="30" t="str">
        <f>VLOOKUP(A4595,'Cód dos países'!$A$3:$C$199,2,FALSE)</f>
        <v>ROM</v>
      </c>
      <c r="C4595" s="25">
        <f>VLOOKUP(A4595,'Cód dos países'!$A$3:$C$199,3,FALSE)</f>
        <v>144</v>
      </c>
      <c r="D4595" s="29">
        <v>1998</v>
      </c>
      <c r="E4595">
        <f t="shared" si="358"/>
        <v>1441998</v>
      </c>
      <c r="F4595" s="28">
        <v>9</v>
      </c>
      <c r="G4595" s="28">
        <v>5</v>
      </c>
      <c r="H4595" s="28">
        <v>3</v>
      </c>
      <c r="I4595" s="28">
        <f t="shared" si="355"/>
        <v>0.75</v>
      </c>
      <c r="J4595" s="28">
        <f t="shared" si="356"/>
        <v>0.83333333333333337</v>
      </c>
      <c r="K4595" s="28">
        <f t="shared" si="357"/>
        <v>0.5</v>
      </c>
      <c r="L4595" s="28">
        <f t="shared" si="359"/>
        <v>0.69444444444444442</v>
      </c>
    </row>
    <row r="4596" spans="1:12" ht="15.75" x14ac:dyDescent="0.25">
      <c r="A4596" s="31" t="s">
        <v>250</v>
      </c>
      <c r="B4596" s="30" t="str">
        <f>VLOOKUP(A4596,'Cód dos países'!$A$3:$C$199,2,FALSE)</f>
        <v>ROM</v>
      </c>
      <c r="C4596" s="25">
        <f>VLOOKUP(A4596,'Cód dos países'!$A$3:$C$199,3,FALSE)</f>
        <v>144</v>
      </c>
      <c r="D4596" s="29">
        <v>1999</v>
      </c>
      <c r="E4596">
        <f t="shared" si="358"/>
        <v>1441999</v>
      </c>
      <c r="F4596" s="28">
        <v>8</v>
      </c>
      <c r="G4596" s="28">
        <v>4</v>
      </c>
      <c r="H4596" s="28">
        <v>3</v>
      </c>
      <c r="I4596" s="28">
        <f t="shared" si="355"/>
        <v>0.66666666666666663</v>
      </c>
      <c r="J4596" s="28">
        <f t="shared" si="356"/>
        <v>0.66666666666666663</v>
      </c>
      <c r="K4596" s="28">
        <f t="shared" si="357"/>
        <v>0.5</v>
      </c>
      <c r="L4596" s="28">
        <f t="shared" si="359"/>
        <v>0.61111111111111105</v>
      </c>
    </row>
    <row r="4597" spans="1:12" ht="15.75" x14ac:dyDescent="0.25">
      <c r="A4597" s="31" t="s">
        <v>250</v>
      </c>
      <c r="B4597" s="30" t="str">
        <f>VLOOKUP(A4597,'Cód dos países'!$A$3:$C$199,2,FALSE)</f>
        <v>ROM</v>
      </c>
      <c r="C4597" s="25">
        <f>VLOOKUP(A4597,'Cód dos países'!$A$3:$C$199,3,FALSE)</f>
        <v>144</v>
      </c>
      <c r="D4597" s="29">
        <v>2000</v>
      </c>
      <c r="E4597">
        <f t="shared" si="358"/>
        <v>1442000</v>
      </c>
      <c r="F4597" s="28">
        <v>5</v>
      </c>
      <c r="G4597" s="28">
        <v>4</v>
      </c>
      <c r="H4597" s="28">
        <v>3</v>
      </c>
      <c r="I4597" s="28">
        <f t="shared" si="355"/>
        <v>0.41666666666666669</v>
      </c>
      <c r="J4597" s="28">
        <f t="shared" si="356"/>
        <v>0.66666666666666663</v>
      </c>
      <c r="K4597" s="28">
        <f t="shared" si="357"/>
        <v>0.5</v>
      </c>
      <c r="L4597" s="28">
        <f t="shared" si="359"/>
        <v>0.52777777777777779</v>
      </c>
    </row>
    <row r="4598" spans="1:12" ht="15.75" x14ac:dyDescent="0.25">
      <c r="A4598" s="31" t="s">
        <v>250</v>
      </c>
      <c r="B4598" s="30" t="str">
        <f>VLOOKUP(A4598,'Cód dos países'!$A$3:$C$199,2,FALSE)</f>
        <v>ROM</v>
      </c>
      <c r="C4598" s="25">
        <f>VLOOKUP(A4598,'Cód dos países'!$A$3:$C$199,3,FALSE)</f>
        <v>144</v>
      </c>
      <c r="D4598" s="29">
        <v>2001</v>
      </c>
      <c r="E4598">
        <f t="shared" si="358"/>
        <v>1442001</v>
      </c>
      <c r="F4598" s="28">
        <v>8</v>
      </c>
      <c r="G4598" s="28">
        <v>4</v>
      </c>
      <c r="H4598" s="28">
        <v>2</v>
      </c>
      <c r="I4598" s="28">
        <f t="shared" si="355"/>
        <v>0.66666666666666663</v>
      </c>
      <c r="J4598" s="28">
        <f t="shared" si="356"/>
        <v>0.66666666666666663</v>
      </c>
      <c r="K4598" s="28">
        <f t="shared" si="357"/>
        <v>0.33333333333333331</v>
      </c>
      <c r="L4598" s="28">
        <f t="shared" si="359"/>
        <v>0.55555555555555558</v>
      </c>
    </row>
    <row r="4599" spans="1:12" ht="15.75" x14ac:dyDescent="0.25">
      <c r="A4599" s="31" t="s">
        <v>250</v>
      </c>
      <c r="B4599" s="30" t="str">
        <f>VLOOKUP(A4599,'Cód dos países'!$A$3:$C$199,2,FALSE)</f>
        <v>ROM</v>
      </c>
      <c r="C4599" s="25">
        <f>VLOOKUP(A4599,'Cód dos países'!$A$3:$C$199,3,FALSE)</f>
        <v>144</v>
      </c>
      <c r="D4599" s="29">
        <v>2002</v>
      </c>
      <c r="E4599">
        <f t="shared" si="358"/>
        <v>1442002</v>
      </c>
      <c r="F4599" s="28">
        <v>8.5</v>
      </c>
      <c r="G4599" s="28">
        <v>4</v>
      </c>
      <c r="H4599" s="28">
        <v>2</v>
      </c>
      <c r="I4599" s="28">
        <f t="shared" si="355"/>
        <v>0.70833333333333337</v>
      </c>
      <c r="J4599" s="28">
        <f t="shared" si="356"/>
        <v>0.66666666666666663</v>
      </c>
      <c r="K4599" s="28">
        <f t="shared" si="357"/>
        <v>0.33333333333333331</v>
      </c>
      <c r="L4599" s="28">
        <f t="shared" si="359"/>
        <v>0.56944444444444442</v>
      </c>
    </row>
    <row r="4600" spans="1:12" ht="15.75" x14ac:dyDescent="0.25">
      <c r="A4600" s="31" t="s">
        <v>250</v>
      </c>
      <c r="B4600" s="30" t="str">
        <f>VLOOKUP(A4600,'Cód dos países'!$A$3:$C$199,2,FALSE)</f>
        <v>ROM</v>
      </c>
      <c r="C4600" s="25">
        <f>VLOOKUP(A4600,'Cód dos países'!$A$3:$C$199,3,FALSE)</f>
        <v>144</v>
      </c>
      <c r="D4600" s="29">
        <v>2003</v>
      </c>
      <c r="E4600">
        <f t="shared" si="358"/>
        <v>1442003</v>
      </c>
      <c r="F4600" s="28">
        <v>8.5</v>
      </c>
      <c r="G4600" s="28">
        <v>4</v>
      </c>
      <c r="H4600" s="28">
        <v>2.5</v>
      </c>
      <c r="I4600" s="28">
        <f t="shared" si="355"/>
        <v>0.70833333333333337</v>
      </c>
      <c r="J4600" s="28">
        <f t="shared" si="356"/>
        <v>0.66666666666666663</v>
      </c>
      <c r="K4600" s="28">
        <f t="shared" si="357"/>
        <v>0.41666666666666669</v>
      </c>
      <c r="L4600" s="28">
        <f t="shared" si="359"/>
        <v>0.59722222222222221</v>
      </c>
    </row>
    <row r="4601" spans="1:12" ht="15.75" x14ac:dyDescent="0.25">
      <c r="A4601" s="31" t="s">
        <v>250</v>
      </c>
      <c r="B4601" s="30" t="str">
        <f>VLOOKUP(A4601,'Cód dos países'!$A$3:$C$199,2,FALSE)</f>
        <v>ROM</v>
      </c>
      <c r="C4601" s="25">
        <f>VLOOKUP(A4601,'Cód dos países'!$A$3:$C$199,3,FALSE)</f>
        <v>144</v>
      </c>
      <c r="D4601" s="29">
        <v>2004</v>
      </c>
      <c r="E4601">
        <f t="shared" si="358"/>
        <v>1442004</v>
      </c>
      <c r="F4601" s="28">
        <v>9</v>
      </c>
      <c r="G4601" s="28">
        <v>4</v>
      </c>
      <c r="H4601" s="28">
        <v>2.5</v>
      </c>
      <c r="I4601" s="28">
        <f t="shared" si="355"/>
        <v>0.75</v>
      </c>
      <c r="J4601" s="28">
        <f t="shared" si="356"/>
        <v>0.66666666666666663</v>
      </c>
      <c r="K4601" s="28">
        <f t="shared" si="357"/>
        <v>0.41666666666666669</v>
      </c>
      <c r="L4601" s="28">
        <f t="shared" si="359"/>
        <v>0.61111111111111116</v>
      </c>
    </row>
    <row r="4602" spans="1:12" ht="15.75" x14ac:dyDescent="0.25">
      <c r="A4602" s="31" t="s">
        <v>250</v>
      </c>
      <c r="B4602" s="30" t="str">
        <f>VLOOKUP(A4602,'Cód dos países'!$A$3:$C$199,2,FALSE)</f>
        <v>ROM</v>
      </c>
      <c r="C4602" s="25">
        <f>VLOOKUP(A4602,'Cód dos países'!$A$3:$C$199,3,FALSE)</f>
        <v>144</v>
      </c>
      <c r="D4602" s="29">
        <v>2005</v>
      </c>
      <c r="E4602">
        <f t="shared" si="358"/>
        <v>1442005</v>
      </c>
      <c r="F4602" s="28">
        <v>9</v>
      </c>
      <c r="G4602" s="28">
        <v>4</v>
      </c>
      <c r="H4602" s="28">
        <v>2.5</v>
      </c>
      <c r="I4602" s="28">
        <f t="shared" si="355"/>
        <v>0.75</v>
      </c>
      <c r="J4602" s="28">
        <f t="shared" si="356"/>
        <v>0.66666666666666663</v>
      </c>
      <c r="K4602" s="28">
        <f t="shared" si="357"/>
        <v>0.41666666666666669</v>
      </c>
      <c r="L4602" s="28">
        <f t="shared" si="359"/>
        <v>0.61111111111111116</v>
      </c>
    </row>
    <row r="4603" spans="1:12" ht="15.75" x14ac:dyDescent="0.25">
      <c r="A4603" s="31" t="s">
        <v>250</v>
      </c>
      <c r="B4603" s="30" t="str">
        <f>VLOOKUP(A4603,'Cód dos países'!$A$3:$C$199,2,FALSE)</f>
        <v>ROM</v>
      </c>
      <c r="C4603" s="25">
        <f>VLOOKUP(A4603,'Cód dos países'!$A$3:$C$199,3,FALSE)</f>
        <v>144</v>
      </c>
      <c r="D4603" s="29">
        <v>2006</v>
      </c>
      <c r="E4603">
        <f t="shared" si="358"/>
        <v>1442006</v>
      </c>
      <c r="F4603" s="28">
        <v>9</v>
      </c>
      <c r="G4603" s="28">
        <v>4</v>
      </c>
      <c r="H4603" s="28">
        <v>2.5</v>
      </c>
      <c r="I4603" s="28">
        <f t="shared" si="355"/>
        <v>0.75</v>
      </c>
      <c r="J4603" s="28">
        <f t="shared" si="356"/>
        <v>0.66666666666666663</v>
      </c>
      <c r="K4603" s="28">
        <f t="shared" si="357"/>
        <v>0.41666666666666669</v>
      </c>
      <c r="L4603" s="28">
        <f t="shared" si="359"/>
        <v>0.61111111111111116</v>
      </c>
    </row>
    <row r="4604" spans="1:12" ht="15.75" x14ac:dyDescent="0.25">
      <c r="A4604" s="31" t="s">
        <v>250</v>
      </c>
      <c r="B4604" s="30" t="str">
        <f>VLOOKUP(A4604,'Cód dos países'!$A$3:$C$199,2,FALSE)</f>
        <v>ROM</v>
      </c>
      <c r="C4604" s="25">
        <f>VLOOKUP(A4604,'Cód dos países'!$A$3:$C$199,3,FALSE)</f>
        <v>144</v>
      </c>
      <c r="D4604" s="29">
        <v>2007</v>
      </c>
      <c r="E4604">
        <f t="shared" si="358"/>
        <v>1442007</v>
      </c>
      <c r="F4604" s="28">
        <v>9</v>
      </c>
      <c r="G4604" s="28">
        <v>4</v>
      </c>
      <c r="H4604" s="28">
        <v>2.5</v>
      </c>
      <c r="I4604" s="28">
        <f t="shared" si="355"/>
        <v>0.75</v>
      </c>
      <c r="J4604" s="28">
        <f t="shared" si="356"/>
        <v>0.66666666666666663</v>
      </c>
      <c r="K4604" s="28">
        <f t="shared" si="357"/>
        <v>0.41666666666666669</v>
      </c>
      <c r="L4604" s="28">
        <f t="shared" si="359"/>
        <v>0.61111111111111116</v>
      </c>
    </row>
    <row r="4605" spans="1:12" ht="15.75" x14ac:dyDescent="0.25">
      <c r="A4605" s="31" t="s">
        <v>250</v>
      </c>
      <c r="B4605" s="30" t="str">
        <f>VLOOKUP(A4605,'Cód dos países'!$A$3:$C$199,2,FALSE)</f>
        <v>ROM</v>
      </c>
      <c r="C4605" s="25">
        <f>VLOOKUP(A4605,'Cód dos países'!$A$3:$C$199,3,FALSE)</f>
        <v>144</v>
      </c>
      <c r="D4605" s="29">
        <v>2008</v>
      </c>
      <c r="E4605">
        <f t="shared" si="358"/>
        <v>1442008</v>
      </c>
      <c r="F4605" s="28">
        <v>9</v>
      </c>
      <c r="G4605" s="28">
        <v>4</v>
      </c>
      <c r="H4605" s="28">
        <v>2.5</v>
      </c>
      <c r="I4605" s="28">
        <f t="shared" si="355"/>
        <v>0.75</v>
      </c>
      <c r="J4605" s="28">
        <f t="shared" si="356"/>
        <v>0.66666666666666663</v>
      </c>
      <c r="K4605" s="28">
        <f t="shared" si="357"/>
        <v>0.41666666666666669</v>
      </c>
      <c r="L4605" s="28">
        <f t="shared" si="359"/>
        <v>0.61111111111111116</v>
      </c>
    </row>
    <row r="4606" spans="1:12" ht="15.75" x14ac:dyDescent="0.25">
      <c r="A4606" s="31" t="s">
        <v>250</v>
      </c>
      <c r="B4606" s="30" t="str">
        <f>VLOOKUP(A4606,'Cód dos países'!$A$3:$C$199,2,FALSE)</f>
        <v>ROM</v>
      </c>
      <c r="C4606" s="25">
        <f>VLOOKUP(A4606,'Cód dos países'!$A$3:$C$199,3,FALSE)</f>
        <v>144</v>
      </c>
      <c r="D4606" s="29">
        <v>2009</v>
      </c>
      <c r="E4606">
        <f t="shared" si="358"/>
        <v>1442009</v>
      </c>
      <c r="F4606" s="28">
        <v>9</v>
      </c>
      <c r="G4606" s="28">
        <v>4</v>
      </c>
      <c r="H4606" s="28">
        <v>2.5</v>
      </c>
      <c r="I4606" s="28">
        <f t="shared" si="355"/>
        <v>0.75</v>
      </c>
      <c r="J4606" s="28">
        <f t="shared" si="356"/>
        <v>0.66666666666666663</v>
      </c>
      <c r="K4606" s="28">
        <f t="shared" si="357"/>
        <v>0.41666666666666669</v>
      </c>
      <c r="L4606" s="28">
        <f t="shared" si="359"/>
        <v>0.61111111111111116</v>
      </c>
    </row>
    <row r="4607" spans="1:12" ht="15.75" x14ac:dyDescent="0.25">
      <c r="A4607" s="31" t="s">
        <v>250</v>
      </c>
      <c r="B4607" s="30" t="str">
        <f>VLOOKUP(A4607,'Cód dos países'!$A$3:$C$199,2,FALSE)</f>
        <v>ROM</v>
      </c>
      <c r="C4607" s="25">
        <f>VLOOKUP(A4607,'Cód dos países'!$A$3:$C$199,3,FALSE)</f>
        <v>144</v>
      </c>
      <c r="D4607" s="29">
        <v>2010</v>
      </c>
      <c r="E4607">
        <f t="shared" si="358"/>
        <v>1442010</v>
      </c>
      <c r="F4607" s="28">
        <v>0.63636363636363635</v>
      </c>
      <c r="G4607" s="28">
        <v>0.66666666666666663</v>
      </c>
      <c r="H4607" s="28">
        <v>0.41666666666666669</v>
      </c>
      <c r="I4607" s="28">
        <f t="shared" si="355"/>
        <v>0.63636363636363635</v>
      </c>
      <c r="J4607" s="28">
        <f t="shared" si="356"/>
        <v>0.66666666666666663</v>
      </c>
      <c r="K4607" s="28">
        <f t="shared" si="357"/>
        <v>0.41666666666666669</v>
      </c>
      <c r="L4607" s="28">
        <f t="shared" si="359"/>
        <v>0.5732323232323232</v>
      </c>
    </row>
    <row r="4608" spans="1:12" ht="15.75" x14ac:dyDescent="0.25">
      <c r="A4608" s="31" t="s">
        <v>250</v>
      </c>
      <c r="B4608" s="30" t="str">
        <f>VLOOKUP(A4608,'Cód dos países'!$A$3:$C$199,2,FALSE)</f>
        <v>ROM</v>
      </c>
      <c r="C4608" s="25">
        <f>VLOOKUP(A4608,'Cód dos países'!$A$3:$C$199,3,FALSE)</f>
        <v>144</v>
      </c>
      <c r="D4608" s="29">
        <v>2011</v>
      </c>
      <c r="E4608">
        <f t="shared" si="358"/>
        <v>1442011</v>
      </c>
      <c r="F4608" s="28">
        <v>0.68181818181818177</v>
      </c>
      <c r="G4608" s="28">
        <v>0.66666666666666663</v>
      </c>
      <c r="H4608" s="28">
        <v>0.41666666666666669</v>
      </c>
      <c r="I4608" s="28">
        <f t="shared" si="355"/>
        <v>0.68181818181818177</v>
      </c>
      <c r="J4608" s="28">
        <f t="shared" si="356"/>
        <v>0.66666666666666663</v>
      </c>
      <c r="K4608" s="28">
        <f t="shared" si="357"/>
        <v>0.41666666666666669</v>
      </c>
      <c r="L4608" s="28">
        <f t="shared" si="359"/>
        <v>0.58838383838383834</v>
      </c>
    </row>
    <row r="4609" spans="1:12" ht="15.75" x14ac:dyDescent="0.25">
      <c r="A4609" s="31" t="s">
        <v>250</v>
      </c>
      <c r="B4609" s="30" t="str">
        <f>VLOOKUP(A4609,'Cód dos países'!$A$3:$C$199,2,FALSE)</f>
        <v>ROM</v>
      </c>
      <c r="C4609" s="25">
        <f>VLOOKUP(A4609,'Cód dos países'!$A$3:$C$199,3,FALSE)</f>
        <v>144</v>
      </c>
      <c r="D4609" s="29">
        <v>2012</v>
      </c>
      <c r="E4609">
        <f t="shared" si="358"/>
        <v>1442012</v>
      </c>
      <c r="F4609" s="28">
        <v>0.59090909090909094</v>
      </c>
      <c r="G4609" s="28">
        <v>0.58333333333333337</v>
      </c>
      <c r="H4609" s="28">
        <v>0.33333333333333331</v>
      </c>
      <c r="I4609" s="28">
        <f t="shared" si="355"/>
        <v>0.59090909090909094</v>
      </c>
      <c r="J4609" s="28">
        <f t="shared" si="356"/>
        <v>0.58333333333333337</v>
      </c>
      <c r="K4609" s="28">
        <f t="shared" si="357"/>
        <v>0.33333333333333331</v>
      </c>
      <c r="L4609" s="28">
        <f t="shared" si="359"/>
        <v>0.5025252525252526</v>
      </c>
    </row>
    <row r="4610" spans="1:12" ht="15.75" x14ac:dyDescent="0.25">
      <c r="A4610" s="31" t="s">
        <v>250</v>
      </c>
      <c r="B4610" s="30" t="str">
        <f>VLOOKUP(A4610,'Cód dos países'!$A$3:$C$199,2,FALSE)</f>
        <v>ROM</v>
      </c>
      <c r="C4610" s="25">
        <f>VLOOKUP(A4610,'Cód dos países'!$A$3:$C$199,3,FALSE)</f>
        <v>144</v>
      </c>
      <c r="D4610" s="29">
        <v>2013</v>
      </c>
      <c r="E4610">
        <f t="shared" si="358"/>
        <v>1442013</v>
      </c>
      <c r="F4610" s="28">
        <v>0.59090909090909094</v>
      </c>
      <c r="G4610" s="28">
        <v>0.58333333333333337</v>
      </c>
      <c r="H4610" s="28">
        <v>0.33333333333333331</v>
      </c>
      <c r="I4610" s="28">
        <f t="shared" si="355"/>
        <v>0.59090909090909094</v>
      </c>
      <c r="J4610" s="28">
        <f t="shared" si="356"/>
        <v>0.58333333333333337</v>
      </c>
      <c r="K4610" s="28">
        <f t="shared" si="357"/>
        <v>0.33333333333333331</v>
      </c>
      <c r="L4610" s="28">
        <f t="shared" si="359"/>
        <v>0.5025252525252526</v>
      </c>
    </row>
    <row r="4611" spans="1:12" ht="15.75" x14ac:dyDescent="0.25">
      <c r="A4611" s="31" t="s">
        <v>250</v>
      </c>
      <c r="B4611" s="30" t="str">
        <f>VLOOKUP(A4611,'Cód dos países'!$A$3:$C$199,2,FALSE)</f>
        <v>ROM</v>
      </c>
      <c r="C4611" s="25">
        <f>VLOOKUP(A4611,'Cód dos países'!$A$3:$C$199,3,FALSE)</f>
        <v>144</v>
      </c>
      <c r="D4611" s="29">
        <v>2014</v>
      </c>
      <c r="E4611">
        <f t="shared" si="358"/>
        <v>1442014</v>
      </c>
      <c r="F4611" s="28">
        <v>0.59090909090909094</v>
      </c>
      <c r="G4611" s="28">
        <v>0.58333333333333337</v>
      </c>
      <c r="H4611" s="28">
        <v>0.41666666666666669</v>
      </c>
      <c r="I4611" s="28">
        <f t="shared" si="355"/>
        <v>0.59090909090909094</v>
      </c>
      <c r="J4611" s="28">
        <f t="shared" si="356"/>
        <v>0.58333333333333337</v>
      </c>
      <c r="K4611" s="28">
        <f t="shared" si="357"/>
        <v>0.41666666666666669</v>
      </c>
      <c r="L4611" s="28">
        <f t="shared" si="359"/>
        <v>0.53030303030303028</v>
      </c>
    </row>
    <row r="4612" spans="1:12" ht="15.75" x14ac:dyDescent="0.25">
      <c r="A4612" s="31" t="s">
        <v>251</v>
      </c>
      <c r="B4612" s="30" t="str">
        <f>VLOOKUP(A4612,'Cód dos países'!$A$3:$C$199,2,FALSE)</f>
        <v>RUS</v>
      </c>
      <c r="C4612" s="25">
        <f>VLOOKUP(A4612,'Cód dos países'!$A$3:$C$199,3,FALSE)</f>
        <v>145</v>
      </c>
      <c r="D4612" s="29">
        <v>1983</v>
      </c>
      <c r="E4612">
        <f t="shared" si="358"/>
        <v>1451983</v>
      </c>
      <c r="F4612" s="28" t="s">
        <v>433</v>
      </c>
      <c r="G4612" s="28" t="s">
        <v>433</v>
      </c>
      <c r="H4612" s="28" t="s">
        <v>433</v>
      </c>
      <c r="I4612" s="28" t="str">
        <f t="shared" ref="I4612:I4675" si="360">IF(F4612=".","",IF($D4612&gt;2009,F4612,F4612/12))</f>
        <v/>
      </c>
      <c r="J4612" s="28" t="str">
        <f t="shared" ref="J4612:J4675" si="361">IF(G4612=".","",IF($D4612&gt;2009,G4612,G4612/6))</f>
        <v/>
      </c>
      <c r="K4612" s="28" t="str">
        <f t="shared" ref="K4612:K4675" si="362">IF(H4612=".","",IF($D4612&gt;2009,H4612,H4612/6))</f>
        <v/>
      </c>
      <c r="L4612" s="28" t="str">
        <f t="shared" si="359"/>
        <v xml:space="preserve"> </v>
      </c>
    </row>
    <row r="4613" spans="1:12" ht="15.75" x14ac:dyDescent="0.25">
      <c r="A4613" s="31" t="s">
        <v>251</v>
      </c>
      <c r="B4613" s="30" t="str">
        <f>VLOOKUP(A4613,'Cód dos países'!$A$3:$C$199,2,FALSE)</f>
        <v>RUS</v>
      </c>
      <c r="C4613" s="25">
        <f>VLOOKUP(A4613,'Cód dos países'!$A$3:$C$199,3,FALSE)</f>
        <v>145</v>
      </c>
      <c r="D4613" s="29">
        <v>1984</v>
      </c>
      <c r="E4613">
        <f t="shared" ref="E4613:E4676" si="363">C4613*10000+D4613</f>
        <v>1451984</v>
      </c>
      <c r="F4613" s="28">
        <v>4</v>
      </c>
      <c r="G4613" s="28" t="s">
        <v>433</v>
      </c>
      <c r="H4613" s="28" t="s">
        <v>433</v>
      </c>
      <c r="I4613" s="28">
        <f t="shared" si="360"/>
        <v>0.33333333333333331</v>
      </c>
      <c r="J4613" s="28" t="str">
        <f t="shared" si="361"/>
        <v/>
      </c>
      <c r="K4613" s="28" t="str">
        <f t="shared" si="362"/>
        <v/>
      </c>
      <c r="L4613" s="28" t="str">
        <f t="shared" si="359"/>
        <v/>
      </c>
    </row>
    <row r="4614" spans="1:12" ht="15.75" x14ac:dyDescent="0.25">
      <c r="A4614" s="31" t="s">
        <v>251</v>
      </c>
      <c r="B4614" s="30" t="str">
        <f>VLOOKUP(A4614,'Cód dos países'!$A$3:$C$199,2,FALSE)</f>
        <v>RUS</v>
      </c>
      <c r="C4614" s="25">
        <f>VLOOKUP(A4614,'Cód dos países'!$A$3:$C$199,3,FALSE)</f>
        <v>145</v>
      </c>
      <c r="D4614" s="29">
        <v>1985</v>
      </c>
      <c r="E4614">
        <f t="shared" si="363"/>
        <v>1451985</v>
      </c>
      <c r="F4614" s="28">
        <v>5</v>
      </c>
      <c r="G4614" s="28">
        <v>2</v>
      </c>
      <c r="H4614" s="28">
        <v>4</v>
      </c>
      <c r="I4614" s="28">
        <f t="shared" si="360"/>
        <v>0.41666666666666669</v>
      </c>
      <c r="J4614" s="28">
        <f t="shared" si="361"/>
        <v>0.33333333333333331</v>
      </c>
      <c r="K4614" s="28">
        <f t="shared" si="362"/>
        <v>0.66666666666666663</v>
      </c>
      <c r="L4614" s="28">
        <f t="shared" si="359"/>
        <v>0.47222222222222221</v>
      </c>
    </row>
    <row r="4615" spans="1:12" ht="15.75" x14ac:dyDescent="0.25">
      <c r="A4615" s="31" t="s">
        <v>251</v>
      </c>
      <c r="B4615" s="30" t="str">
        <f>VLOOKUP(A4615,'Cód dos países'!$A$3:$C$199,2,FALSE)</f>
        <v>RUS</v>
      </c>
      <c r="C4615" s="25">
        <f>VLOOKUP(A4615,'Cód dos países'!$A$3:$C$199,3,FALSE)</f>
        <v>145</v>
      </c>
      <c r="D4615" s="29">
        <v>1986</v>
      </c>
      <c r="E4615">
        <f t="shared" si="363"/>
        <v>1451986</v>
      </c>
      <c r="F4615" s="28">
        <v>6</v>
      </c>
      <c r="G4615" s="28">
        <v>2</v>
      </c>
      <c r="H4615" s="28">
        <v>4</v>
      </c>
      <c r="I4615" s="28">
        <f t="shared" si="360"/>
        <v>0.5</v>
      </c>
      <c r="J4615" s="28">
        <f t="shared" si="361"/>
        <v>0.33333333333333331</v>
      </c>
      <c r="K4615" s="28">
        <f t="shared" si="362"/>
        <v>0.66666666666666663</v>
      </c>
      <c r="L4615" s="28">
        <f t="shared" si="359"/>
        <v>0.5</v>
      </c>
    </row>
    <row r="4616" spans="1:12" ht="15.75" x14ac:dyDescent="0.25">
      <c r="A4616" s="31" t="s">
        <v>251</v>
      </c>
      <c r="B4616" s="30" t="str">
        <f>VLOOKUP(A4616,'Cód dos países'!$A$3:$C$199,2,FALSE)</f>
        <v>RUS</v>
      </c>
      <c r="C4616" s="25">
        <f>VLOOKUP(A4616,'Cód dos países'!$A$3:$C$199,3,FALSE)</f>
        <v>145</v>
      </c>
      <c r="D4616" s="29">
        <v>1987</v>
      </c>
      <c r="E4616">
        <f t="shared" si="363"/>
        <v>1451987</v>
      </c>
      <c r="F4616" s="28">
        <v>7</v>
      </c>
      <c r="G4616" s="28">
        <v>2</v>
      </c>
      <c r="H4616" s="28">
        <v>4</v>
      </c>
      <c r="I4616" s="28">
        <f t="shared" si="360"/>
        <v>0.58333333333333337</v>
      </c>
      <c r="J4616" s="28">
        <f t="shared" si="361"/>
        <v>0.33333333333333331</v>
      </c>
      <c r="K4616" s="28">
        <f t="shared" si="362"/>
        <v>0.66666666666666663</v>
      </c>
      <c r="L4616" s="28">
        <f t="shared" si="359"/>
        <v>0.52777777777777779</v>
      </c>
    </row>
    <row r="4617" spans="1:12" ht="15.75" x14ac:dyDescent="0.25">
      <c r="A4617" s="31" t="s">
        <v>251</v>
      </c>
      <c r="B4617" s="30" t="str">
        <f>VLOOKUP(A4617,'Cód dos países'!$A$3:$C$199,2,FALSE)</f>
        <v>RUS</v>
      </c>
      <c r="C4617" s="25">
        <f>VLOOKUP(A4617,'Cód dos países'!$A$3:$C$199,3,FALSE)</f>
        <v>145</v>
      </c>
      <c r="D4617" s="29">
        <v>1988</v>
      </c>
      <c r="E4617">
        <f t="shared" si="363"/>
        <v>1451988</v>
      </c>
      <c r="F4617" s="28">
        <v>7</v>
      </c>
      <c r="G4617" s="28">
        <v>3</v>
      </c>
      <c r="H4617" s="28">
        <v>4</v>
      </c>
      <c r="I4617" s="28">
        <f t="shared" si="360"/>
        <v>0.58333333333333337</v>
      </c>
      <c r="J4617" s="28">
        <f t="shared" si="361"/>
        <v>0.5</v>
      </c>
      <c r="K4617" s="28">
        <f t="shared" si="362"/>
        <v>0.66666666666666663</v>
      </c>
      <c r="L4617" s="28">
        <f t="shared" ref="L4617:L4680" si="364">IF(AND(I4617="",J4617="",K4617="")," ",IFERROR((1/3)*I4617+(1/3)*J4617+(1/3)*K4617,""))</f>
        <v>0.58333333333333326</v>
      </c>
    </row>
    <row r="4618" spans="1:12" ht="15.75" x14ac:dyDescent="0.25">
      <c r="A4618" s="31" t="s">
        <v>251</v>
      </c>
      <c r="B4618" s="30" t="str">
        <f>VLOOKUP(A4618,'Cód dos países'!$A$3:$C$199,2,FALSE)</f>
        <v>RUS</v>
      </c>
      <c r="C4618" s="25">
        <f>VLOOKUP(A4618,'Cód dos países'!$A$3:$C$199,3,FALSE)</f>
        <v>145</v>
      </c>
      <c r="D4618" s="29">
        <v>1989</v>
      </c>
      <c r="E4618">
        <f t="shared" si="363"/>
        <v>1451989</v>
      </c>
      <c r="F4618" s="28">
        <v>6</v>
      </c>
      <c r="G4618" s="28">
        <v>3</v>
      </c>
      <c r="H4618" s="28">
        <v>4</v>
      </c>
      <c r="I4618" s="28">
        <f t="shared" si="360"/>
        <v>0.5</v>
      </c>
      <c r="J4618" s="28">
        <f t="shared" si="361"/>
        <v>0.5</v>
      </c>
      <c r="K4618" s="28">
        <f t="shared" si="362"/>
        <v>0.66666666666666663</v>
      </c>
      <c r="L4618" s="28">
        <f t="shared" si="364"/>
        <v>0.55555555555555558</v>
      </c>
    </row>
    <row r="4619" spans="1:12" ht="15.75" x14ac:dyDescent="0.25">
      <c r="A4619" s="31" t="s">
        <v>251</v>
      </c>
      <c r="B4619" s="30" t="str">
        <f>VLOOKUP(A4619,'Cód dos países'!$A$3:$C$199,2,FALSE)</f>
        <v>RUS</v>
      </c>
      <c r="C4619" s="25">
        <f>VLOOKUP(A4619,'Cód dos países'!$A$3:$C$199,3,FALSE)</f>
        <v>145</v>
      </c>
      <c r="D4619" s="29">
        <v>1990</v>
      </c>
      <c r="E4619">
        <f t="shared" si="363"/>
        <v>1451990</v>
      </c>
      <c r="F4619" s="28">
        <v>4</v>
      </c>
      <c r="G4619" s="28">
        <v>4</v>
      </c>
      <c r="H4619" s="28">
        <v>4</v>
      </c>
      <c r="I4619" s="28">
        <f t="shared" si="360"/>
        <v>0.33333333333333331</v>
      </c>
      <c r="J4619" s="28">
        <f t="shared" si="361"/>
        <v>0.66666666666666663</v>
      </c>
      <c r="K4619" s="28">
        <f t="shared" si="362"/>
        <v>0.66666666666666663</v>
      </c>
      <c r="L4619" s="28">
        <f t="shared" si="364"/>
        <v>0.55555555555555558</v>
      </c>
    </row>
    <row r="4620" spans="1:12" ht="15.75" x14ac:dyDescent="0.25">
      <c r="A4620" s="31" t="s">
        <v>251</v>
      </c>
      <c r="B4620" s="30" t="str">
        <f>VLOOKUP(A4620,'Cód dos países'!$A$3:$C$199,2,FALSE)</f>
        <v>RUS</v>
      </c>
      <c r="C4620" s="25">
        <f>VLOOKUP(A4620,'Cód dos países'!$A$3:$C$199,3,FALSE)</f>
        <v>145</v>
      </c>
      <c r="D4620" s="29">
        <v>1991</v>
      </c>
      <c r="E4620">
        <f t="shared" si="363"/>
        <v>1451991</v>
      </c>
      <c r="F4620" s="28">
        <v>2</v>
      </c>
      <c r="G4620" s="28">
        <v>4</v>
      </c>
      <c r="H4620" s="28">
        <v>4</v>
      </c>
      <c r="I4620" s="28">
        <f t="shared" si="360"/>
        <v>0.16666666666666666</v>
      </c>
      <c r="J4620" s="28">
        <f t="shared" si="361"/>
        <v>0.66666666666666663</v>
      </c>
      <c r="K4620" s="28">
        <f t="shared" si="362"/>
        <v>0.66666666666666663</v>
      </c>
      <c r="L4620" s="28">
        <f t="shared" si="364"/>
        <v>0.5</v>
      </c>
    </row>
    <row r="4621" spans="1:12" ht="15.75" x14ac:dyDescent="0.25">
      <c r="A4621" s="31" t="s">
        <v>251</v>
      </c>
      <c r="B4621" s="30" t="str">
        <f>VLOOKUP(A4621,'Cód dos países'!$A$3:$C$199,2,FALSE)</f>
        <v>RUS</v>
      </c>
      <c r="C4621" s="25">
        <f>VLOOKUP(A4621,'Cód dos países'!$A$3:$C$199,3,FALSE)</f>
        <v>145</v>
      </c>
      <c r="D4621" s="29">
        <v>1992</v>
      </c>
      <c r="E4621">
        <f t="shared" si="363"/>
        <v>1451992</v>
      </c>
      <c r="F4621" s="28">
        <v>3</v>
      </c>
      <c r="G4621" s="28">
        <v>3</v>
      </c>
      <c r="H4621" s="28">
        <v>4</v>
      </c>
      <c r="I4621" s="28">
        <f t="shared" si="360"/>
        <v>0.25</v>
      </c>
      <c r="J4621" s="28">
        <f t="shared" si="361"/>
        <v>0.5</v>
      </c>
      <c r="K4621" s="28">
        <f t="shared" si="362"/>
        <v>0.66666666666666663</v>
      </c>
      <c r="L4621" s="28">
        <f t="shared" si="364"/>
        <v>0.47222222222222221</v>
      </c>
    </row>
    <row r="4622" spans="1:12" ht="15.75" x14ac:dyDescent="0.25">
      <c r="A4622" s="31" t="s">
        <v>251</v>
      </c>
      <c r="B4622" s="30" t="str">
        <f>VLOOKUP(A4622,'Cód dos países'!$A$3:$C$199,2,FALSE)</f>
        <v>RUS</v>
      </c>
      <c r="C4622" s="25">
        <f>VLOOKUP(A4622,'Cód dos países'!$A$3:$C$199,3,FALSE)</f>
        <v>145</v>
      </c>
      <c r="D4622" s="29">
        <v>1993</v>
      </c>
      <c r="E4622">
        <f t="shared" si="363"/>
        <v>1451993</v>
      </c>
      <c r="F4622" s="28">
        <v>3</v>
      </c>
      <c r="G4622" s="28">
        <v>3</v>
      </c>
      <c r="H4622" s="28">
        <v>3</v>
      </c>
      <c r="I4622" s="28">
        <f t="shared" si="360"/>
        <v>0.25</v>
      </c>
      <c r="J4622" s="28">
        <f t="shared" si="361"/>
        <v>0.5</v>
      </c>
      <c r="K4622" s="28">
        <f t="shared" si="362"/>
        <v>0.5</v>
      </c>
      <c r="L4622" s="28">
        <f t="shared" si="364"/>
        <v>0.41666666666666663</v>
      </c>
    </row>
    <row r="4623" spans="1:12" ht="15.75" x14ac:dyDescent="0.25">
      <c r="A4623" s="31" t="s">
        <v>251</v>
      </c>
      <c r="B4623" s="30" t="str">
        <f>VLOOKUP(A4623,'Cód dos países'!$A$3:$C$199,2,FALSE)</f>
        <v>RUS</v>
      </c>
      <c r="C4623" s="25">
        <f>VLOOKUP(A4623,'Cód dos países'!$A$3:$C$199,3,FALSE)</f>
        <v>145</v>
      </c>
      <c r="D4623" s="29">
        <v>1994</v>
      </c>
      <c r="E4623">
        <f t="shared" si="363"/>
        <v>1451994</v>
      </c>
      <c r="F4623" s="28">
        <v>3</v>
      </c>
      <c r="G4623" s="28">
        <v>3</v>
      </c>
      <c r="H4623" s="28">
        <v>3</v>
      </c>
      <c r="I4623" s="28">
        <f t="shared" si="360"/>
        <v>0.25</v>
      </c>
      <c r="J4623" s="28">
        <f t="shared" si="361"/>
        <v>0.5</v>
      </c>
      <c r="K4623" s="28">
        <f t="shared" si="362"/>
        <v>0.5</v>
      </c>
      <c r="L4623" s="28">
        <f t="shared" si="364"/>
        <v>0.41666666666666663</v>
      </c>
    </row>
    <row r="4624" spans="1:12" ht="15.75" x14ac:dyDescent="0.25">
      <c r="A4624" s="31" t="s">
        <v>251</v>
      </c>
      <c r="B4624" s="30" t="str">
        <f>VLOOKUP(A4624,'Cód dos países'!$A$3:$C$199,2,FALSE)</f>
        <v>RUS</v>
      </c>
      <c r="C4624" s="25">
        <f>VLOOKUP(A4624,'Cód dos países'!$A$3:$C$199,3,FALSE)</f>
        <v>145</v>
      </c>
      <c r="D4624" s="29">
        <v>1995</v>
      </c>
      <c r="E4624">
        <f t="shared" si="363"/>
        <v>1451995</v>
      </c>
      <c r="F4624" s="28">
        <v>5</v>
      </c>
      <c r="G4624" s="28">
        <v>4</v>
      </c>
      <c r="H4624" s="28">
        <v>3</v>
      </c>
      <c r="I4624" s="28">
        <f t="shared" si="360"/>
        <v>0.41666666666666669</v>
      </c>
      <c r="J4624" s="28">
        <f t="shared" si="361"/>
        <v>0.66666666666666663</v>
      </c>
      <c r="K4624" s="28">
        <f t="shared" si="362"/>
        <v>0.5</v>
      </c>
      <c r="L4624" s="28">
        <f t="shared" si="364"/>
        <v>0.52777777777777779</v>
      </c>
    </row>
    <row r="4625" spans="1:12" ht="15.75" x14ac:dyDescent="0.25">
      <c r="A4625" s="31" t="s">
        <v>251</v>
      </c>
      <c r="B4625" s="30" t="str">
        <f>VLOOKUP(A4625,'Cód dos países'!$A$3:$C$199,2,FALSE)</f>
        <v>RUS</v>
      </c>
      <c r="C4625" s="25">
        <f>VLOOKUP(A4625,'Cód dos países'!$A$3:$C$199,3,FALSE)</f>
        <v>145</v>
      </c>
      <c r="D4625" s="29">
        <v>1996</v>
      </c>
      <c r="E4625">
        <f t="shared" si="363"/>
        <v>1451996</v>
      </c>
      <c r="F4625" s="28">
        <v>6</v>
      </c>
      <c r="G4625" s="28">
        <v>4</v>
      </c>
      <c r="H4625" s="28">
        <v>2</v>
      </c>
      <c r="I4625" s="28">
        <f t="shared" si="360"/>
        <v>0.5</v>
      </c>
      <c r="J4625" s="28">
        <f t="shared" si="361"/>
        <v>0.66666666666666663</v>
      </c>
      <c r="K4625" s="28">
        <f t="shared" si="362"/>
        <v>0.33333333333333331</v>
      </c>
      <c r="L4625" s="28">
        <f t="shared" si="364"/>
        <v>0.49999999999999994</v>
      </c>
    </row>
    <row r="4626" spans="1:12" ht="15.75" x14ac:dyDescent="0.25">
      <c r="A4626" s="31" t="s">
        <v>251</v>
      </c>
      <c r="B4626" s="30" t="str">
        <f>VLOOKUP(A4626,'Cód dos países'!$A$3:$C$199,2,FALSE)</f>
        <v>RUS</v>
      </c>
      <c r="C4626" s="25">
        <f>VLOOKUP(A4626,'Cód dos países'!$A$3:$C$199,3,FALSE)</f>
        <v>145</v>
      </c>
      <c r="D4626" s="29">
        <v>1997</v>
      </c>
      <c r="E4626">
        <f t="shared" si="363"/>
        <v>1451997</v>
      </c>
      <c r="F4626" s="28">
        <v>6</v>
      </c>
      <c r="G4626" s="28">
        <v>4</v>
      </c>
      <c r="H4626" s="28">
        <v>2</v>
      </c>
      <c r="I4626" s="28">
        <f t="shared" si="360"/>
        <v>0.5</v>
      </c>
      <c r="J4626" s="28">
        <f t="shared" si="361"/>
        <v>0.66666666666666663</v>
      </c>
      <c r="K4626" s="28">
        <f t="shared" si="362"/>
        <v>0.33333333333333331</v>
      </c>
      <c r="L4626" s="28">
        <f t="shared" si="364"/>
        <v>0.49999999999999994</v>
      </c>
    </row>
    <row r="4627" spans="1:12" ht="15.75" x14ac:dyDescent="0.25">
      <c r="A4627" s="31" t="s">
        <v>251</v>
      </c>
      <c r="B4627" s="30" t="str">
        <f>VLOOKUP(A4627,'Cód dos países'!$A$3:$C$199,2,FALSE)</f>
        <v>RUS</v>
      </c>
      <c r="C4627" s="25">
        <f>VLOOKUP(A4627,'Cód dos países'!$A$3:$C$199,3,FALSE)</f>
        <v>145</v>
      </c>
      <c r="D4627" s="29">
        <v>1998</v>
      </c>
      <c r="E4627">
        <f t="shared" si="363"/>
        <v>1451998</v>
      </c>
      <c r="F4627" s="28">
        <v>3</v>
      </c>
      <c r="G4627" s="28">
        <v>3</v>
      </c>
      <c r="H4627" s="28">
        <v>2</v>
      </c>
      <c r="I4627" s="28">
        <f t="shared" si="360"/>
        <v>0.25</v>
      </c>
      <c r="J4627" s="28">
        <f t="shared" si="361"/>
        <v>0.5</v>
      </c>
      <c r="K4627" s="28">
        <f t="shared" si="362"/>
        <v>0.33333333333333331</v>
      </c>
      <c r="L4627" s="28">
        <f t="shared" si="364"/>
        <v>0.3611111111111111</v>
      </c>
    </row>
    <row r="4628" spans="1:12" ht="15.75" x14ac:dyDescent="0.25">
      <c r="A4628" s="31" t="s">
        <v>251</v>
      </c>
      <c r="B4628" s="30" t="str">
        <f>VLOOKUP(A4628,'Cód dos países'!$A$3:$C$199,2,FALSE)</f>
        <v>RUS</v>
      </c>
      <c r="C4628" s="25">
        <f>VLOOKUP(A4628,'Cód dos países'!$A$3:$C$199,3,FALSE)</f>
        <v>145</v>
      </c>
      <c r="D4628" s="29">
        <v>1999</v>
      </c>
      <c r="E4628">
        <f t="shared" si="363"/>
        <v>1451999</v>
      </c>
      <c r="F4628" s="28">
        <v>3</v>
      </c>
      <c r="G4628" s="28">
        <v>3</v>
      </c>
      <c r="H4628" s="28">
        <v>1</v>
      </c>
      <c r="I4628" s="28">
        <f t="shared" si="360"/>
        <v>0.25</v>
      </c>
      <c r="J4628" s="28">
        <f t="shared" si="361"/>
        <v>0.5</v>
      </c>
      <c r="K4628" s="28">
        <f t="shared" si="362"/>
        <v>0.16666666666666666</v>
      </c>
      <c r="L4628" s="28">
        <f t="shared" si="364"/>
        <v>0.30555555555555558</v>
      </c>
    </row>
    <row r="4629" spans="1:12" ht="15.75" x14ac:dyDescent="0.25">
      <c r="A4629" s="31" t="s">
        <v>251</v>
      </c>
      <c r="B4629" s="30" t="str">
        <f>VLOOKUP(A4629,'Cód dos países'!$A$3:$C$199,2,FALSE)</f>
        <v>RUS</v>
      </c>
      <c r="C4629" s="25">
        <f>VLOOKUP(A4629,'Cód dos países'!$A$3:$C$199,3,FALSE)</f>
        <v>145</v>
      </c>
      <c r="D4629" s="29">
        <v>2000</v>
      </c>
      <c r="E4629">
        <f t="shared" si="363"/>
        <v>1452000</v>
      </c>
      <c r="F4629" s="28">
        <v>7</v>
      </c>
      <c r="G4629" s="28">
        <v>3</v>
      </c>
      <c r="H4629" s="28">
        <v>1</v>
      </c>
      <c r="I4629" s="28">
        <f t="shared" si="360"/>
        <v>0.58333333333333337</v>
      </c>
      <c r="J4629" s="28">
        <f t="shared" si="361"/>
        <v>0.5</v>
      </c>
      <c r="K4629" s="28">
        <f t="shared" si="362"/>
        <v>0.16666666666666666</v>
      </c>
      <c r="L4629" s="28">
        <f t="shared" si="364"/>
        <v>0.41666666666666663</v>
      </c>
    </row>
    <row r="4630" spans="1:12" ht="15.75" x14ac:dyDescent="0.25">
      <c r="A4630" s="31" t="s">
        <v>251</v>
      </c>
      <c r="B4630" s="30" t="str">
        <f>VLOOKUP(A4630,'Cód dos países'!$A$3:$C$199,2,FALSE)</f>
        <v>RUS</v>
      </c>
      <c r="C4630" s="25">
        <f>VLOOKUP(A4630,'Cód dos países'!$A$3:$C$199,3,FALSE)</f>
        <v>145</v>
      </c>
      <c r="D4630" s="29">
        <v>2001</v>
      </c>
      <c r="E4630">
        <f t="shared" si="363"/>
        <v>1452001</v>
      </c>
      <c r="F4630" s="28">
        <v>8.5</v>
      </c>
      <c r="G4630" s="28">
        <v>3</v>
      </c>
      <c r="H4630" s="28">
        <v>1</v>
      </c>
      <c r="I4630" s="28">
        <f t="shared" si="360"/>
        <v>0.70833333333333337</v>
      </c>
      <c r="J4630" s="28">
        <f t="shared" si="361"/>
        <v>0.5</v>
      </c>
      <c r="K4630" s="28">
        <f t="shared" si="362"/>
        <v>0.16666666666666666</v>
      </c>
      <c r="L4630" s="28">
        <f t="shared" si="364"/>
        <v>0.45833333333333337</v>
      </c>
    </row>
    <row r="4631" spans="1:12" ht="15.75" x14ac:dyDescent="0.25">
      <c r="A4631" s="31" t="s">
        <v>251</v>
      </c>
      <c r="B4631" s="30" t="str">
        <f>VLOOKUP(A4631,'Cód dos países'!$A$3:$C$199,2,FALSE)</f>
        <v>RUS</v>
      </c>
      <c r="C4631" s="25">
        <f>VLOOKUP(A4631,'Cód dos países'!$A$3:$C$199,3,FALSE)</f>
        <v>145</v>
      </c>
      <c r="D4631" s="29">
        <v>2002</v>
      </c>
      <c r="E4631">
        <f t="shared" si="363"/>
        <v>1452002</v>
      </c>
      <c r="F4631" s="28">
        <v>9</v>
      </c>
      <c r="G4631" s="28">
        <v>4</v>
      </c>
      <c r="H4631" s="28">
        <v>1</v>
      </c>
      <c r="I4631" s="28">
        <f t="shared" si="360"/>
        <v>0.75</v>
      </c>
      <c r="J4631" s="28">
        <f t="shared" si="361"/>
        <v>0.66666666666666663</v>
      </c>
      <c r="K4631" s="28">
        <f t="shared" si="362"/>
        <v>0.16666666666666666</v>
      </c>
      <c r="L4631" s="28">
        <f t="shared" si="364"/>
        <v>0.52777777777777779</v>
      </c>
    </row>
    <row r="4632" spans="1:12" ht="15.75" x14ac:dyDescent="0.25">
      <c r="A4632" s="31" t="s">
        <v>251</v>
      </c>
      <c r="B4632" s="30" t="str">
        <f>VLOOKUP(A4632,'Cód dos países'!$A$3:$C$199,2,FALSE)</f>
        <v>RUS</v>
      </c>
      <c r="C4632" s="25">
        <f>VLOOKUP(A4632,'Cód dos países'!$A$3:$C$199,3,FALSE)</f>
        <v>145</v>
      </c>
      <c r="D4632" s="29">
        <v>2003</v>
      </c>
      <c r="E4632">
        <f t="shared" si="363"/>
        <v>1452003</v>
      </c>
      <c r="F4632" s="28">
        <v>9</v>
      </c>
      <c r="G4632" s="28">
        <v>4</v>
      </c>
      <c r="H4632" s="28">
        <v>1.5</v>
      </c>
      <c r="I4632" s="28">
        <f t="shared" si="360"/>
        <v>0.75</v>
      </c>
      <c r="J4632" s="28">
        <f t="shared" si="361"/>
        <v>0.66666666666666663</v>
      </c>
      <c r="K4632" s="28">
        <f t="shared" si="362"/>
        <v>0.25</v>
      </c>
      <c r="L4632" s="28">
        <f t="shared" si="364"/>
        <v>0.55555555555555558</v>
      </c>
    </row>
    <row r="4633" spans="1:12" ht="15.75" x14ac:dyDescent="0.25">
      <c r="A4633" s="31" t="s">
        <v>251</v>
      </c>
      <c r="B4633" s="30" t="str">
        <f>VLOOKUP(A4633,'Cód dos países'!$A$3:$C$199,2,FALSE)</f>
        <v>RUS</v>
      </c>
      <c r="C4633" s="25">
        <f>VLOOKUP(A4633,'Cód dos países'!$A$3:$C$199,3,FALSE)</f>
        <v>145</v>
      </c>
      <c r="D4633" s="29">
        <v>2004</v>
      </c>
      <c r="E4633">
        <f t="shared" si="363"/>
        <v>1452004</v>
      </c>
      <c r="F4633" s="28">
        <v>9</v>
      </c>
      <c r="G4633" s="28">
        <v>4</v>
      </c>
      <c r="H4633" s="28">
        <v>2</v>
      </c>
      <c r="I4633" s="28">
        <f t="shared" si="360"/>
        <v>0.75</v>
      </c>
      <c r="J4633" s="28">
        <f t="shared" si="361"/>
        <v>0.66666666666666663</v>
      </c>
      <c r="K4633" s="28">
        <f t="shared" si="362"/>
        <v>0.33333333333333331</v>
      </c>
      <c r="L4633" s="28">
        <f t="shared" si="364"/>
        <v>0.58333333333333326</v>
      </c>
    </row>
    <row r="4634" spans="1:12" ht="15.75" x14ac:dyDescent="0.25">
      <c r="A4634" s="31" t="s">
        <v>251</v>
      </c>
      <c r="B4634" s="30" t="str">
        <f>VLOOKUP(A4634,'Cód dos países'!$A$3:$C$199,2,FALSE)</f>
        <v>RUS</v>
      </c>
      <c r="C4634" s="25">
        <f>VLOOKUP(A4634,'Cód dos países'!$A$3:$C$199,3,FALSE)</f>
        <v>145</v>
      </c>
      <c r="D4634" s="29">
        <v>2005</v>
      </c>
      <c r="E4634">
        <f t="shared" si="363"/>
        <v>1452005</v>
      </c>
      <c r="F4634" s="28">
        <v>9</v>
      </c>
      <c r="G4634" s="28">
        <v>4</v>
      </c>
      <c r="H4634" s="28">
        <v>2</v>
      </c>
      <c r="I4634" s="28">
        <f t="shared" si="360"/>
        <v>0.75</v>
      </c>
      <c r="J4634" s="28">
        <f t="shared" si="361"/>
        <v>0.66666666666666663</v>
      </c>
      <c r="K4634" s="28">
        <f t="shared" si="362"/>
        <v>0.33333333333333331</v>
      </c>
      <c r="L4634" s="28">
        <f t="shared" si="364"/>
        <v>0.58333333333333326</v>
      </c>
    </row>
    <row r="4635" spans="1:12" ht="15.75" x14ac:dyDescent="0.25">
      <c r="A4635" s="31" t="s">
        <v>251</v>
      </c>
      <c r="B4635" s="30" t="str">
        <f>VLOOKUP(A4635,'Cód dos países'!$A$3:$C$199,2,FALSE)</f>
        <v>RUS</v>
      </c>
      <c r="C4635" s="25">
        <f>VLOOKUP(A4635,'Cód dos países'!$A$3:$C$199,3,FALSE)</f>
        <v>145</v>
      </c>
      <c r="D4635" s="29">
        <v>2006</v>
      </c>
      <c r="E4635">
        <f t="shared" si="363"/>
        <v>1452006</v>
      </c>
      <c r="F4635" s="28">
        <v>8.5</v>
      </c>
      <c r="G4635" s="28">
        <v>4</v>
      </c>
      <c r="H4635" s="28">
        <v>2</v>
      </c>
      <c r="I4635" s="28">
        <f t="shared" si="360"/>
        <v>0.70833333333333337</v>
      </c>
      <c r="J4635" s="28">
        <f t="shared" si="361"/>
        <v>0.66666666666666663</v>
      </c>
      <c r="K4635" s="28">
        <f t="shared" si="362"/>
        <v>0.33333333333333331</v>
      </c>
      <c r="L4635" s="28">
        <f t="shared" si="364"/>
        <v>0.56944444444444442</v>
      </c>
    </row>
    <row r="4636" spans="1:12" ht="15.75" x14ac:dyDescent="0.25">
      <c r="A4636" s="31" t="s">
        <v>251</v>
      </c>
      <c r="B4636" s="30" t="str">
        <f>VLOOKUP(A4636,'Cód dos países'!$A$3:$C$199,2,FALSE)</f>
        <v>RUS</v>
      </c>
      <c r="C4636" s="25">
        <f>VLOOKUP(A4636,'Cód dos países'!$A$3:$C$199,3,FALSE)</f>
        <v>145</v>
      </c>
      <c r="D4636" s="29">
        <v>2007</v>
      </c>
      <c r="E4636">
        <f t="shared" si="363"/>
        <v>1452007</v>
      </c>
      <c r="F4636" s="28">
        <v>9.5</v>
      </c>
      <c r="G4636" s="28">
        <v>4</v>
      </c>
      <c r="H4636" s="28">
        <v>2</v>
      </c>
      <c r="I4636" s="28">
        <f t="shared" si="360"/>
        <v>0.79166666666666663</v>
      </c>
      <c r="J4636" s="28">
        <f t="shared" si="361"/>
        <v>0.66666666666666663</v>
      </c>
      <c r="K4636" s="28">
        <f t="shared" si="362"/>
        <v>0.33333333333333331</v>
      </c>
      <c r="L4636" s="28">
        <f t="shared" si="364"/>
        <v>0.5972222222222221</v>
      </c>
    </row>
    <row r="4637" spans="1:12" ht="15.75" x14ac:dyDescent="0.25">
      <c r="A4637" s="31" t="s">
        <v>251</v>
      </c>
      <c r="B4637" s="30" t="str">
        <f>VLOOKUP(A4637,'Cód dos países'!$A$3:$C$199,2,FALSE)</f>
        <v>RUS</v>
      </c>
      <c r="C4637" s="25">
        <f>VLOOKUP(A4637,'Cód dos países'!$A$3:$C$199,3,FALSE)</f>
        <v>145</v>
      </c>
      <c r="D4637" s="29">
        <v>2008</v>
      </c>
      <c r="E4637">
        <f t="shared" si="363"/>
        <v>1452008</v>
      </c>
      <c r="F4637" s="28">
        <v>9.5</v>
      </c>
      <c r="G4637" s="28">
        <v>4</v>
      </c>
      <c r="H4637" s="28">
        <v>2</v>
      </c>
      <c r="I4637" s="28">
        <f t="shared" si="360"/>
        <v>0.79166666666666663</v>
      </c>
      <c r="J4637" s="28">
        <f t="shared" si="361"/>
        <v>0.66666666666666663</v>
      </c>
      <c r="K4637" s="28">
        <f t="shared" si="362"/>
        <v>0.33333333333333331</v>
      </c>
      <c r="L4637" s="28">
        <f t="shared" si="364"/>
        <v>0.5972222222222221</v>
      </c>
    </row>
    <row r="4638" spans="1:12" ht="15.75" x14ac:dyDescent="0.25">
      <c r="A4638" s="31" t="s">
        <v>251</v>
      </c>
      <c r="B4638" s="30" t="str">
        <f>VLOOKUP(A4638,'Cód dos países'!$A$3:$C$199,2,FALSE)</f>
        <v>RUS</v>
      </c>
      <c r="C4638" s="25">
        <f>VLOOKUP(A4638,'Cód dos países'!$A$3:$C$199,3,FALSE)</f>
        <v>145</v>
      </c>
      <c r="D4638" s="29">
        <v>2009</v>
      </c>
      <c r="E4638">
        <f t="shared" si="363"/>
        <v>1452009</v>
      </c>
      <c r="F4638" s="28">
        <v>9.5</v>
      </c>
      <c r="G4638" s="28">
        <v>4</v>
      </c>
      <c r="H4638" s="28">
        <v>2</v>
      </c>
      <c r="I4638" s="28">
        <f t="shared" si="360"/>
        <v>0.79166666666666663</v>
      </c>
      <c r="J4638" s="28">
        <f t="shared" si="361"/>
        <v>0.66666666666666663</v>
      </c>
      <c r="K4638" s="28">
        <f t="shared" si="362"/>
        <v>0.33333333333333331</v>
      </c>
      <c r="L4638" s="28">
        <f t="shared" si="364"/>
        <v>0.5972222222222221</v>
      </c>
    </row>
    <row r="4639" spans="1:12" ht="15.75" x14ac:dyDescent="0.25">
      <c r="A4639" s="31" t="s">
        <v>251</v>
      </c>
      <c r="B4639" s="30" t="str">
        <f>VLOOKUP(A4639,'Cód dos países'!$A$3:$C$199,2,FALSE)</f>
        <v>RUS</v>
      </c>
      <c r="C4639" s="25">
        <f>VLOOKUP(A4639,'Cód dos países'!$A$3:$C$199,3,FALSE)</f>
        <v>145</v>
      </c>
      <c r="D4639" s="29">
        <v>2010</v>
      </c>
      <c r="E4639">
        <f t="shared" si="363"/>
        <v>1452010</v>
      </c>
      <c r="F4639" s="28">
        <v>0.77272727272727271</v>
      </c>
      <c r="G4639" s="28">
        <v>0.66666666666666663</v>
      </c>
      <c r="H4639" s="28">
        <v>0.33333333333333331</v>
      </c>
      <c r="I4639" s="28">
        <f t="shared" si="360"/>
        <v>0.77272727272727271</v>
      </c>
      <c r="J4639" s="28">
        <f t="shared" si="361"/>
        <v>0.66666666666666663</v>
      </c>
      <c r="K4639" s="28">
        <f t="shared" si="362"/>
        <v>0.33333333333333331</v>
      </c>
      <c r="L4639" s="28">
        <f t="shared" si="364"/>
        <v>0.59090909090909083</v>
      </c>
    </row>
    <row r="4640" spans="1:12" ht="15.75" x14ac:dyDescent="0.25">
      <c r="A4640" s="31" t="s">
        <v>251</v>
      </c>
      <c r="B4640" s="30" t="str">
        <f>VLOOKUP(A4640,'Cód dos países'!$A$3:$C$199,2,FALSE)</f>
        <v>RUS</v>
      </c>
      <c r="C4640" s="25">
        <f>VLOOKUP(A4640,'Cód dos países'!$A$3:$C$199,3,FALSE)</f>
        <v>145</v>
      </c>
      <c r="D4640" s="29">
        <v>2011</v>
      </c>
      <c r="E4640">
        <f t="shared" si="363"/>
        <v>1452011</v>
      </c>
      <c r="F4640" s="28">
        <v>0.77272727272727271</v>
      </c>
      <c r="G4640" s="28">
        <v>0.66666666666666663</v>
      </c>
      <c r="H4640" s="28">
        <v>0.33333333333333331</v>
      </c>
      <c r="I4640" s="28">
        <f t="shared" si="360"/>
        <v>0.77272727272727271</v>
      </c>
      <c r="J4640" s="28">
        <f t="shared" si="361"/>
        <v>0.66666666666666663</v>
      </c>
      <c r="K4640" s="28">
        <f t="shared" si="362"/>
        <v>0.33333333333333331</v>
      </c>
      <c r="L4640" s="28">
        <f t="shared" si="364"/>
        <v>0.59090909090909083</v>
      </c>
    </row>
    <row r="4641" spans="1:12" ht="15.75" x14ac:dyDescent="0.25">
      <c r="A4641" s="31" t="s">
        <v>251</v>
      </c>
      <c r="B4641" s="30" t="str">
        <f>VLOOKUP(A4641,'Cód dos países'!$A$3:$C$199,2,FALSE)</f>
        <v>RUS</v>
      </c>
      <c r="C4641" s="25">
        <f>VLOOKUP(A4641,'Cód dos países'!$A$3:$C$199,3,FALSE)</f>
        <v>145</v>
      </c>
      <c r="D4641" s="29">
        <v>2012</v>
      </c>
      <c r="E4641">
        <f t="shared" si="363"/>
        <v>1452012</v>
      </c>
      <c r="F4641" s="28">
        <v>0.68181818181818177</v>
      </c>
      <c r="G4641" s="28">
        <v>0.5</v>
      </c>
      <c r="H4641" s="28">
        <v>0.25</v>
      </c>
      <c r="I4641" s="28">
        <f t="shared" si="360"/>
        <v>0.68181818181818177</v>
      </c>
      <c r="J4641" s="28">
        <f t="shared" si="361"/>
        <v>0.5</v>
      </c>
      <c r="K4641" s="28">
        <f t="shared" si="362"/>
        <v>0.25</v>
      </c>
      <c r="L4641" s="28">
        <f t="shared" si="364"/>
        <v>0.47727272727272724</v>
      </c>
    </row>
    <row r="4642" spans="1:12" ht="15.75" x14ac:dyDescent="0.25">
      <c r="A4642" s="31" t="s">
        <v>251</v>
      </c>
      <c r="B4642" s="30" t="str">
        <f>VLOOKUP(A4642,'Cód dos países'!$A$3:$C$199,2,FALSE)</f>
        <v>RUS</v>
      </c>
      <c r="C4642" s="25">
        <f>VLOOKUP(A4642,'Cód dos países'!$A$3:$C$199,3,FALSE)</f>
        <v>145</v>
      </c>
      <c r="D4642" s="29">
        <v>2013</v>
      </c>
      <c r="E4642">
        <f t="shared" si="363"/>
        <v>1452013</v>
      </c>
      <c r="F4642" s="28">
        <v>0.68181818181818177</v>
      </c>
      <c r="G4642" s="28">
        <v>0.5</v>
      </c>
      <c r="H4642" s="28">
        <v>0.25</v>
      </c>
      <c r="I4642" s="28">
        <f t="shared" si="360"/>
        <v>0.68181818181818177</v>
      </c>
      <c r="J4642" s="28">
        <f t="shared" si="361"/>
        <v>0.5</v>
      </c>
      <c r="K4642" s="28">
        <f t="shared" si="362"/>
        <v>0.25</v>
      </c>
      <c r="L4642" s="28">
        <f t="shared" si="364"/>
        <v>0.47727272727272724</v>
      </c>
    </row>
    <row r="4643" spans="1:12" ht="15.75" x14ac:dyDescent="0.25">
      <c r="A4643" s="31" t="s">
        <v>251</v>
      </c>
      <c r="B4643" s="30" t="str">
        <f>VLOOKUP(A4643,'Cód dos países'!$A$3:$C$199,2,FALSE)</f>
        <v>RUS</v>
      </c>
      <c r="C4643" s="25">
        <f>VLOOKUP(A4643,'Cód dos países'!$A$3:$C$199,3,FALSE)</f>
        <v>145</v>
      </c>
      <c r="D4643" s="29">
        <v>2014</v>
      </c>
      <c r="E4643">
        <f t="shared" si="363"/>
        <v>1452014</v>
      </c>
      <c r="F4643" s="28">
        <v>0.59090909090909094</v>
      </c>
      <c r="G4643" s="28">
        <v>0.5</v>
      </c>
      <c r="H4643" s="28">
        <v>0.25</v>
      </c>
      <c r="I4643" s="28">
        <f t="shared" si="360"/>
        <v>0.59090909090909094</v>
      </c>
      <c r="J4643" s="28">
        <f t="shared" si="361"/>
        <v>0.5</v>
      </c>
      <c r="K4643" s="28">
        <f t="shared" si="362"/>
        <v>0.25</v>
      </c>
      <c r="L4643" s="28">
        <f t="shared" si="364"/>
        <v>0.44696969696969696</v>
      </c>
    </row>
    <row r="4644" spans="1:12" ht="15.75" x14ac:dyDescent="0.25">
      <c r="A4644" s="31" t="s">
        <v>253</v>
      </c>
      <c r="B4644" s="30" t="str">
        <f>VLOOKUP(A4644,'Cód dos países'!$A$3:$C$199,2,FALSE)</f>
        <v>RWA</v>
      </c>
      <c r="C4644" s="25">
        <f>VLOOKUP(A4644,'Cód dos países'!$A$3:$C$199,3,FALSE)</f>
        <v>146</v>
      </c>
      <c r="D4644" s="29">
        <v>1983</v>
      </c>
      <c r="E4644">
        <f t="shared" si="363"/>
        <v>1461983</v>
      </c>
      <c r="F4644" s="28" t="s">
        <v>433</v>
      </c>
      <c r="G4644" s="28" t="s">
        <v>433</v>
      </c>
      <c r="H4644" s="28" t="s">
        <v>433</v>
      </c>
      <c r="I4644" s="28" t="str">
        <f t="shared" si="360"/>
        <v/>
      </c>
      <c r="J4644" s="28" t="str">
        <f t="shared" si="361"/>
        <v/>
      </c>
      <c r="K4644" s="28" t="str">
        <f t="shared" si="362"/>
        <v/>
      </c>
      <c r="L4644" s="28" t="str">
        <f t="shared" si="364"/>
        <v xml:space="preserve"> </v>
      </c>
    </row>
    <row r="4645" spans="1:12" ht="15.75" x14ac:dyDescent="0.25">
      <c r="A4645" s="31" t="s">
        <v>253</v>
      </c>
      <c r="B4645" s="30" t="str">
        <f>VLOOKUP(A4645,'Cód dos países'!$A$3:$C$199,2,FALSE)</f>
        <v>RWA</v>
      </c>
      <c r="C4645" s="25">
        <f>VLOOKUP(A4645,'Cód dos países'!$A$3:$C$199,3,FALSE)</f>
        <v>146</v>
      </c>
      <c r="D4645" s="29">
        <v>1984</v>
      </c>
      <c r="E4645">
        <f t="shared" si="363"/>
        <v>1461984</v>
      </c>
      <c r="F4645" s="28" t="s">
        <v>433</v>
      </c>
      <c r="G4645" s="28" t="s">
        <v>433</v>
      </c>
      <c r="H4645" s="28" t="s">
        <v>433</v>
      </c>
      <c r="I4645" s="28" t="str">
        <f t="shared" si="360"/>
        <v/>
      </c>
      <c r="J4645" s="28" t="str">
        <f t="shared" si="361"/>
        <v/>
      </c>
      <c r="K4645" s="28" t="str">
        <f t="shared" si="362"/>
        <v/>
      </c>
      <c r="L4645" s="28" t="str">
        <f t="shared" si="364"/>
        <v xml:space="preserve"> </v>
      </c>
    </row>
    <row r="4646" spans="1:12" ht="15.75" x14ac:dyDescent="0.25">
      <c r="A4646" s="31" t="s">
        <v>253</v>
      </c>
      <c r="B4646" s="30" t="str">
        <f>VLOOKUP(A4646,'Cód dos países'!$A$3:$C$199,2,FALSE)</f>
        <v>RWA</v>
      </c>
      <c r="C4646" s="25">
        <f>VLOOKUP(A4646,'Cód dos países'!$A$3:$C$199,3,FALSE)</f>
        <v>146</v>
      </c>
      <c r="D4646" s="29">
        <v>1985</v>
      </c>
      <c r="E4646">
        <f t="shared" si="363"/>
        <v>1461985</v>
      </c>
      <c r="F4646" s="28" t="s">
        <v>433</v>
      </c>
      <c r="G4646" s="28" t="s">
        <v>433</v>
      </c>
      <c r="H4646" s="28" t="s">
        <v>433</v>
      </c>
      <c r="I4646" s="28" t="str">
        <f t="shared" si="360"/>
        <v/>
      </c>
      <c r="J4646" s="28" t="str">
        <f t="shared" si="361"/>
        <v/>
      </c>
      <c r="K4646" s="28" t="str">
        <f t="shared" si="362"/>
        <v/>
      </c>
      <c r="L4646" s="28" t="str">
        <f t="shared" si="364"/>
        <v xml:space="preserve"> </v>
      </c>
    </row>
    <row r="4647" spans="1:12" ht="15.75" x14ac:dyDescent="0.25">
      <c r="A4647" s="31" t="s">
        <v>253</v>
      </c>
      <c r="B4647" s="30" t="str">
        <f>VLOOKUP(A4647,'Cód dos países'!$A$3:$C$199,2,FALSE)</f>
        <v>RWA</v>
      </c>
      <c r="C4647" s="25">
        <f>VLOOKUP(A4647,'Cód dos países'!$A$3:$C$199,3,FALSE)</f>
        <v>146</v>
      </c>
      <c r="D4647" s="29">
        <v>1986</v>
      </c>
      <c r="E4647">
        <f t="shared" si="363"/>
        <v>1461986</v>
      </c>
      <c r="F4647" s="28" t="s">
        <v>433</v>
      </c>
      <c r="G4647" s="28" t="s">
        <v>433</v>
      </c>
      <c r="H4647" s="28" t="s">
        <v>433</v>
      </c>
      <c r="I4647" s="28" t="str">
        <f t="shared" si="360"/>
        <v/>
      </c>
      <c r="J4647" s="28" t="str">
        <f t="shared" si="361"/>
        <v/>
      </c>
      <c r="K4647" s="28" t="str">
        <f t="shared" si="362"/>
        <v/>
      </c>
      <c r="L4647" s="28" t="str">
        <f t="shared" si="364"/>
        <v xml:space="preserve"> </v>
      </c>
    </row>
    <row r="4648" spans="1:12" ht="15.75" x14ac:dyDescent="0.25">
      <c r="A4648" s="31" t="s">
        <v>253</v>
      </c>
      <c r="B4648" s="30" t="str">
        <f>VLOOKUP(A4648,'Cód dos países'!$A$3:$C$199,2,FALSE)</f>
        <v>RWA</v>
      </c>
      <c r="C4648" s="25">
        <f>VLOOKUP(A4648,'Cód dos países'!$A$3:$C$199,3,FALSE)</f>
        <v>146</v>
      </c>
      <c r="D4648" s="29">
        <v>1987</v>
      </c>
      <c r="E4648">
        <f t="shared" si="363"/>
        <v>1461987</v>
      </c>
      <c r="F4648" s="28" t="s">
        <v>433</v>
      </c>
      <c r="G4648" s="28" t="s">
        <v>433</v>
      </c>
      <c r="H4648" s="28" t="s">
        <v>433</v>
      </c>
      <c r="I4648" s="28" t="str">
        <f t="shared" si="360"/>
        <v/>
      </c>
      <c r="J4648" s="28" t="str">
        <f t="shared" si="361"/>
        <v/>
      </c>
      <c r="K4648" s="28" t="str">
        <f t="shared" si="362"/>
        <v/>
      </c>
      <c r="L4648" s="28" t="str">
        <f t="shared" si="364"/>
        <v xml:space="preserve"> </v>
      </c>
    </row>
    <row r="4649" spans="1:12" ht="15.75" x14ac:dyDescent="0.25">
      <c r="A4649" s="31" t="s">
        <v>253</v>
      </c>
      <c r="B4649" s="30" t="str">
        <f>VLOOKUP(A4649,'Cód dos países'!$A$3:$C$199,2,FALSE)</f>
        <v>RWA</v>
      </c>
      <c r="C4649" s="25">
        <f>VLOOKUP(A4649,'Cód dos países'!$A$3:$C$199,3,FALSE)</f>
        <v>146</v>
      </c>
      <c r="D4649" s="29">
        <v>1988</v>
      </c>
      <c r="E4649">
        <f t="shared" si="363"/>
        <v>1461988</v>
      </c>
      <c r="F4649" s="28" t="s">
        <v>433</v>
      </c>
      <c r="G4649" s="28" t="s">
        <v>433</v>
      </c>
      <c r="H4649" s="28" t="s">
        <v>433</v>
      </c>
      <c r="I4649" s="28" t="str">
        <f t="shared" si="360"/>
        <v/>
      </c>
      <c r="J4649" s="28" t="str">
        <f t="shared" si="361"/>
        <v/>
      </c>
      <c r="K4649" s="28" t="str">
        <f t="shared" si="362"/>
        <v/>
      </c>
      <c r="L4649" s="28" t="str">
        <f t="shared" si="364"/>
        <v xml:space="preserve"> </v>
      </c>
    </row>
    <row r="4650" spans="1:12" ht="15.75" x14ac:dyDescent="0.25">
      <c r="A4650" s="31" t="s">
        <v>253</v>
      </c>
      <c r="B4650" s="30" t="str">
        <f>VLOOKUP(A4650,'Cód dos países'!$A$3:$C$199,2,FALSE)</f>
        <v>RWA</v>
      </c>
      <c r="C4650" s="25">
        <f>VLOOKUP(A4650,'Cód dos países'!$A$3:$C$199,3,FALSE)</f>
        <v>146</v>
      </c>
      <c r="D4650" s="29">
        <v>1989</v>
      </c>
      <c r="E4650">
        <f t="shared" si="363"/>
        <v>1461989</v>
      </c>
      <c r="F4650" s="28" t="s">
        <v>433</v>
      </c>
      <c r="G4650" s="28" t="s">
        <v>433</v>
      </c>
      <c r="H4650" s="28" t="s">
        <v>433</v>
      </c>
      <c r="I4650" s="28" t="str">
        <f t="shared" si="360"/>
        <v/>
      </c>
      <c r="J4650" s="28" t="str">
        <f t="shared" si="361"/>
        <v/>
      </c>
      <c r="K4650" s="28" t="str">
        <f t="shared" si="362"/>
        <v/>
      </c>
      <c r="L4650" s="28" t="str">
        <f t="shared" si="364"/>
        <v xml:space="preserve"> </v>
      </c>
    </row>
    <row r="4651" spans="1:12" ht="15.75" x14ac:dyDescent="0.25">
      <c r="A4651" s="31" t="s">
        <v>253</v>
      </c>
      <c r="B4651" s="30" t="str">
        <f>VLOOKUP(A4651,'Cód dos países'!$A$3:$C$199,2,FALSE)</f>
        <v>RWA</v>
      </c>
      <c r="C4651" s="25">
        <f>VLOOKUP(A4651,'Cód dos países'!$A$3:$C$199,3,FALSE)</f>
        <v>146</v>
      </c>
      <c r="D4651" s="29">
        <v>1990</v>
      </c>
      <c r="E4651">
        <f t="shared" si="363"/>
        <v>1461990</v>
      </c>
      <c r="F4651" s="28" t="s">
        <v>433</v>
      </c>
      <c r="G4651" s="28" t="s">
        <v>433</v>
      </c>
      <c r="H4651" s="28" t="s">
        <v>433</v>
      </c>
      <c r="I4651" s="28" t="str">
        <f t="shared" si="360"/>
        <v/>
      </c>
      <c r="J4651" s="28" t="str">
        <f t="shared" si="361"/>
        <v/>
      </c>
      <c r="K4651" s="28" t="str">
        <f t="shared" si="362"/>
        <v/>
      </c>
      <c r="L4651" s="28" t="str">
        <f t="shared" si="364"/>
        <v xml:space="preserve"> </v>
      </c>
    </row>
    <row r="4652" spans="1:12" ht="15.75" x14ac:dyDescent="0.25">
      <c r="A4652" s="31" t="s">
        <v>253</v>
      </c>
      <c r="B4652" s="30" t="str">
        <f>VLOOKUP(A4652,'Cód dos países'!$A$3:$C$199,2,FALSE)</f>
        <v>RWA</v>
      </c>
      <c r="C4652" s="25">
        <f>VLOOKUP(A4652,'Cód dos países'!$A$3:$C$199,3,FALSE)</f>
        <v>146</v>
      </c>
      <c r="D4652" s="29">
        <v>1991</v>
      </c>
      <c r="E4652">
        <f t="shared" si="363"/>
        <v>1461991</v>
      </c>
      <c r="F4652" s="28" t="s">
        <v>433</v>
      </c>
      <c r="G4652" s="28" t="s">
        <v>433</v>
      </c>
      <c r="H4652" s="28" t="s">
        <v>433</v>
      </c>
      <c r="I4652" s="28" t="str">
        <f t="shared" si="360"/>
        <v/>
      </c>
      <c r="J4652" s="28" t="str">
        <f t="shared" si="361"/>
        <v/>
      </c>
      <c r="K4652" s="28" t="str">
        <f t="shared" si="362"/>
        <v/>
      </c>
      <c r="L4652" s="28" t="str">
        <f t="shared" si="364"/>
        <v xml:space="preserve"> </v>
      </c>
    </row>
    <row r="4653" spans="1:12" ht="15.75" x14ac:dyDescent="0.25">
      <c r="A4653" s="31" t="s">
        <v>253</v>
      </c>
      <c r="B4653" s="30" t="str">
        <f>VLOOKUP(A4653,'Cód dos países'!$A$3:$C$199,2,FALSE)</f>
        <v>RWA</v>
      </c>
      <c r="C4653" s="25">
        <f>VLOOKUP(A4653,'Cód dos países'!$A$3:$C$199,3,FALSE)</f>
        <v>146</v>
      </c>
      <c r="D4653" s="29">
        <v>1992</v>
      </c>
      <c r="E4653">
        <f t="shared" si="363"/>
        <v>1461992</v>
      </c>
      <c r="F4653" s="28" t="s">
        <v>433</v>
      </c>
      <c r="G4653" s="28" t="s">
        <v>433</v>
      </c>
      <c r="H4653" s="28" t="s">
        <v>433</v>
      </c>
      <c r="I4653" s="28" t="str">
        <f t="shared" si="360"/>
        <v/>
      </c>
      <c r="J4653" s="28" t="str">
        <f t="shared" si="361"/>
        <v/>
      </c>
      <c r="K4653" s="28" t="str">
        <f t="shared" si="362"/>
        <v/>
      </c>
      <c r="L4653" s="28" t="str">
        <f t="shared" si="364"/>
        <v xml:space="preserve"> </v>
      </c>
    </row>
    <row r="4654" spans="1:12" ht="15.75" x14ac:dyDescent="0.25">
      <c r="A4654" s="31" t="s">
        <v>253</v>
      </c>
      <c r="B4654" s="30" t="str">
        <f>VLOOKUP(A4654,'Cód dos países'!$A$3:$C$199,2,FALSE)</f>
        <v>RWA</v>
      </c>
      <c r="C4654" s="25">
        <f>VLOOKUP(A4654,'Cód dos países'!$A$3:$C$199,3,FALSE)</f>
        <v>146</v>
      </c>
      <c r="D4654" s="29">
        <v>1993</v>
      </c>
      <c r="E4654">
        <f t="shared" si="363"/>
        <v>1461993</v>
      </c>
      <c r="F4654" s="28" t="s">
        <v>433</v>
      </c>
      <c r="G4654" s="28" t="s">
        <v>433</v>
      </c>
      <c r="H4654" s="28" t="s">
        <v>433</v>
      </c>
      <c r="I4654" s="28" t="str">
        <f t="shared" si="360"/>
        <v/>
      </c>
      <c r="J4654" s="28" t="str">
        <f t="shared" si="361"/>
        <v/>
      </c>
      <c r="K4654" s="28" t="str">
        <f t="shared" si="362"/>
        <v/>
      </c>
      <c r="L4654" s="28" t="str">
        <f t="shared" si="364"/>
        <v xml:space="preserve"> </v>
      </c>
    </row>
    <row r="4655" spans="1:12" ht="15.75" x14ac:dyDescent="0.25">
      <c r="A4655" s="31" t="s">
        <v>253</v>
      </c>
      <c r="B4655" s="30" t="str">
        <f>VLOOKUP(A4655,'Cód dos países'!$A$3:$C$199,2,FALSE)</f>
        <v>RWA</v>
      </c>
      <c r="C4655" s="25">
        <f>VLOOKUP(A4655,'Cód dos países'!$A$3:$C$199,3,FALSE)</f>
        <v>146</v>
      </c>
      <c r="D4655" s="29">
        <v>1994</v>
      </c>
      <c r="E4655">
        <f t="shared" si="363"/>
        <v>1461994</v>
      </c>
      <c r="F4655" s="28" t="s">
        <v>433</v>
      </c>
      <c r="G4655" s="28" t="s">
        <v>433</v>
      </c>
      <c r="H4655" s="28" t="s">
        <v>433</v>
      </c>
      <c r="I4655" s="28" t="str">
        <f t="shared" si="360"/>
        <v/>
      </c>
      <c r="J4655" s="28" t="str">
        <f t="shared" si="361"/>
        <v/>
      </c>
      <c r="K4655" s="28" t="str">
        <f t="shared" si="362"/>
        <v/>
      </c>
      <c r="L4655" s="28" t="str">
        <f t="shared" si="364"/>
        <v xml:space="preserve"> </v>
      </c>
    </row>
    <row r="4656" spans="1:12" ht="15.75" x14ac:dyDescent="0.25">
      <c r="A4656" s="31" t="s">
        <v>253</v>
      </c>
      <c r="B4656" s="30" t="str">
        <f>VLOOKUP(A4656,'Cód dos países'!$A$3:$C$199,2,FALSE)</f>
        <v>RWA</v>
      </c>
      <c r="C4656" s="25">
        <f>VLOOKUP(A4656,'Cód dos países'!$A$3:$C$199,3,FALSE)</f>
        <v>146</v>
      </c>
      <c r="D4656" s="29">
        <v>1995</v>
      </c>
      <c r="E4656">
        <f t="shared" si="363"/>
        <v>1461995</v>
      </c>
      <c r="F4656" s="28" t="s">
        <v>433</v>
      </c>
      <c r="G4656" s="28" t="s">
        <v>433</v>
      </c>
      <c r="H4656" s="28" t="s">
        <v>433</v>
      </c>
      <c r="I4656" s="28" t="str">
        <f t="shared" si="360"/>
        <v/>
      </c>
      <c r="J4656" s="28" t="str">
        <f t="shared" si="361"/>
        <v/>
      </c>
      <c r="K4656" s="28" t="str">
        <f t="shared" si="362"/>
        <v/>
      </c>
      <c r="L4656" s="28" t="str">
        <f t="shared" si="364"/>
        <v xml:space="preserve"> </v>
      </c>
    </row>
    <row r="4657" spans="1:12" ht="15.75" x14ac:dyDescent="0.25">
      <c r="A4657" s="31" t="s">
        <v>253</v>
      </c>
      <c r="B4657" s="30" t="str">
        <f>VLOOKUP(A4657,'Cód dos países'!$A$3:$C$199,2,FALSE)</f>
        <v>RWA</v>
      </c>
      <c r="C4657" s="25">
        <f>VLOOKUP(A4657,'Cód dos países'!$A$3:$C$199,3,FALSE)</f>
        <v>146</v>
      </c>
      <c r="D4657" s="29">
        <v>1996</v>
      </c>
      <c r="E4657">
        <f t="shared" si="363"/>
        <v>1461996</v>
      </c>
      <c r="F4657" s="28" t="s">
        <v>433</v>
      </c>
      <c r="G4657" s="28" t="s">
        <v>433</v>
      </c>
      <c r="H4657" s="28" t="s">
        <v>433</v>
      </c>
      <c r="I4657" s="28" t="str">
        <f t="shared" si="360"/>
        <v/>
      </c>
      <c r="J4657" s="28" t="str">
        <f t="shared" si="361"/>
        <v/>
      </c>
      <c r="K4657" s="28" t="str">
        <f t="shared" si="362"/>
        <v/>
      </c>
      <c r="L4657" s="28" t="str">
        <f t="shared" si="364"/>
        <v xml:space="preserve"> </v>
      </c>
    </row>
    <row r="4658" spans="1:12" ht="15.75" x14ac:dyDescent="0.25">
      <c r="A4658" s="31" t="s">
        <v>253</v>
      </c>
      <c r="B4658" s="30" t="str">
        <f>VLOOKUP(A4658,'Cód dos países'!$A$3:$C$199,2,FALSE)</f>
        <v>RWA</v>
      </c>
      <c r="C4658" s="25">
        <f>VLOOKUP(A4658,'Cód dos países'!$A$3:$C$199,3,FALSE)</f>
        <v>146</v>
      </c>
      <c r="D4658" s="29">
        <v>1997</v>
      </c>
      <c r="E4658">
        <f t="shared" si="363"/>
        <v>1461997</v>
      </c>
      <c r="F4658" s="28" t="s">
        <v>433</v>
      </c>
      <c r="G4658" s="28" t="s">
        <v>433</v>
      </c>
      <c r="H4658" s="28" t="s">
        <v>433</v>
      </c>
      <c r="I4658" s="28" t="str">
        <f t="shared" si="360"/>
        <v/>
      </c>
      <c r="J4658" s="28" t="str">
        <f t="shared" si="361"/>
        <v/>
      </c>
      <c r="K4658" s="28" t="str">
        <f t="shared" si="362"/>
        <v/>
      </c>
      <c r="L4658" s="28" t="str">
        <f t="shared" si="364"/>
        <v xml:space="preserve"> </v>
      </c>
    </row>
    <row r="4659" spans="1:12" ht="15.75" x14ac:dyDescent="0.25">
      <c r="A4659" s="31" t="s">
        <v>253</v>
      </c>
      <c r="B4659" s="30" t="str">
        <f>VLOOKUP(A4659,'Cód dos países'!$A$3:$C$199,2,FALSE)</f>
        <v>RWA</v>
      </c>
      <c r="C4659" s="25">
        <f>VLOOKUP(A4659,'Cód dos países'!$A$3:$C$199,3,FALSE)</f>
        <v>146</v>
      </c>
      <c r="D4659" s="29">
        <v>1998</v>
      </c>
      <c r="E4659">
        <f t="shared" si="363"/>
        <v>1461998</v>
      </c>
      <c r="F4659" s="28" t="s">
        <v>433</v>
      </c>
      <c r="G4659" s="28" t="s">
        <v>433</v>
      </c>
      <c r="H4659" s="28" t="s">
        <v>433</v>
      </c>
      <c r="I4659" s="28" t="str">
        <f t="shared" si="360"/>
        <v/>
      </c>
      <c r="J4659" s="28" t="str">
        <f t="shared" si="361"/>
        <v/>
      </c>
      <c r="K4659" s="28" t="str">
        <f t="shared" si="362"/>
        <v/>
      </c>
      <c r="L4659" s="28" t="str">
        <f t="shared" si="364"/>
        <v xml:space="preserve"> </v>
      </c>
    </row>
    <row r="4660" spans="1:12" ht="15.75" x14ac:dyDescent="0.25">
      <c r="A4660" s="31" t="s">
        <v>253</v>
      </c>
      <c r="B4660" s="30" t="str">
        <f>VLOOKUP(A4660,'Cód dos países'!$A$3:$C$199,2,FALSE)</f>
        <v>RWA</v>
      </c>
      <c r="C4660" s="25">
        <f>VLOOKUP(A4660,'Cód dos países'!$A$3:$C$199,3,FALSE)</f>
        <v>146</v>
      </c>
      <c r="D4660" s="29">
        <v>1999</v>
      </c>
      <c r="E4660">
        <f t="shared" si="363"/>
        <v>1461999</v>
      </c>
      <c r="F4660" s="28" t="s">
        <v>433</v>
      </c>
      <c r="G4660" s="28" t="s">
        <v>433</v>
      </c>
      <c r="H4660" s="28" t="s">
        <v>433</v>
      </c>
      <c r="I4660" s="28" t="str">
        <f t="shared" si="360"/>
        <v/>
      </c>
      <c r="J4660" s="28" t="str">
        <f t="shared" si="361"/>
        <v/>
      </c>
      <c r="K4660" s="28" t="str">
        <f t="shared" si="362"/>
        <v/>
      </c>
      <c r="L4660" s="28" t="str">
        <f t="shared" si="364"/>
        <v xml:space="preserve"> </v>
      </c>
    </row>
    <row r="4661" spans="1:12" ht="15.75" x14ac:dyDescent="0.25">
      <c r="A4661" s="31" t="s">
        <v>253</v>
      </c>
      <c r="B4661" s="30" t="str">
        <f>VLOOKUP(A4661,'Cód dos países'!$A$3:$C$199,2,FALSE)</f>
        <v>RWA</v>
      </c>
      <c r="C4661" s="25">
        <f>VLOOKUP(A4661,'Cód dos países'!$A$3:$C$199,3,FALSE)</f>
        <v>146</v>
      </c>
      <c r="D4661" s="29">
        <v>2000</v>
      </c>
      <c r="E4661">
        <f t="shared" si="363"/>
        <v>1462000</v>
      </c>
      <c r="F4661" s="28" t="s">
        <v>433</v>
      </c>
      <c r="G4661" s="28" t="s">
        <v>433</v>
      </c>
      <c r="H4661" s="28" t="s">
        <v>433</v>
      </c>
      <c r="I4661" s="28" t="str">
        <f t="shared" si="360"/>
        <v/>
      </c>
      <c r="J4661" s="28" t="str">
        <f t="shared" si="361"/>
        <v/>
      </c>
      <c r="K4661" s="28" t="str">
        <f t="shared" si="362"/>
        <v/>
      </c>
      <c r="L4661" s="28" t="str">
        <f t="shared" si="364"/>
        <v xml:space="preserve"> </v>
      </c>
    </row>
    <row r="4662" spans="1:12" ht="15.75" x14ac:dyDescent="0.25">
      <c r="A4662" s="31" t="s">
        <v>253</v>
      </c>
      <c r="B4662" s="30" t="str">
        <f>VLOOKUP(A4662,'Cód dos países'!$A$3:$C$199,2,FALSE)</f>
        <v>RWA</v>
      </c>
      <c r="C4662" s="25">
        <f>VLOOKUP(A4662,'Cód dos países'!$A$3:$C$199,3,FALSE)</f>
        <v>146</v>
      </c>
      <c r="D4662" s="29">
        <v>2001</v>
      </c>
      <c r="E4662">
        <f t="shared" si="363"/>
        <v>1462001</v>
      </c>
      <c r="F4662" s="28" t="s">
        <v>433</v>
      </c>
      <c r="G4662" s="28" t="s">
        <v>433</v>
      </c>
      <c r="H4662" s="28" t="s">
        <v>433</v>
      </c>
      <c r="I4662" s="28" t="str">
        <f t="shared" si="360"/>
        <v/>
      </c>
      <c r="J4662" s="28" t="str">
        <f t="shared" si="361"/>
        <v/>
      </c>
      <c r="K4662" s="28" t="str">
        <f t="shared" si="362"/>
        <v/>
      </c>
      <c r="L4662" s="28" t="str">
        <f t="shared" si="364"/>
        <v xml:space="preserve"> </v>
      </c>
    </row>
    <row r="4663" spans="1:12" ht="15.75" x14ac:dyDescent="0.25">
      <c r="A4663" s="31" t="s">
        <v>253</v>
      </c>
      <c r="B4663" s="30" t="str">
        <f>VLOOKUP(A4663,'Cód dos países'!$A$3:$C$199,2,FALSE)</f>
        <v>RWA</v>
      </c>
      <c r="C4663" s="25">
        <f>VLOOKUP(A4663,'Cód dos países'!$A$3:$C$199,3,FALSE)</f>
        <v>146</v>
      </c>
      <c r="D4663" s="29">
        <v>2002</v>
      </c>
      <c r="E4663">
        <f t="shared" si="363"/>
        <v>1462002</v>
      </c>
      <c r="F4663" s="28" t="s">
        <v>433</v>
      </c>
      <c r="G4663" s="28" t="s">
        <v>433</v>
      </c>
      <c r="H4663" s="28" t="s">
        <v>433</v>
      </c>
      <c r="I4663" s="28" t="str">
        <f t="shared" si="360"/>
        <v/>
      </c>
      <c r="J4663" s="28" t="str">
        <f t="shared" si="361"/>
        <v/>
      </c>
      <c r="K4663" s="28" t="str">
        <f t="shared" si="362"/>
        <v/>
      </c>
      <c r="L4663" s="28" t="str">
        <f t="shared" si="364"/>
        <v xml:space="preserve"> </v>
      </c>
    </row>
    <row r="4664" spans="1:12" ht="15.75" x14ac:dyDescent="0.25">
      <c r="A4664" s="31" t="s">
        <v>253</v>
      </c>
      <c r="B4664" s="30" t="str">
        <f>VLOOKUP(A4664,'Cód dos países'!$A$3:$C$199,2,FALSE)</f>
        <v>RWA</v>
      </c>
      <c r="C4664" s="25">
        <f>VLOOKUP(A4664,'Cód dos países'!$A$3:$C$199,3,FALSE)</f>
        <v>146</v>
      </c>
      <c r="D4664" s="29">
        <v>2003</v>
      </c>
      <c r="E4664">
        <f t="shared" si="363"/>
        <v>1462003</v>
      </c>
      <c r="F4664" s="28" t="s">
        <v>433</v>
      </c>
      <c r="G4664" s="28" t="s">
        <v>433</v>
      </c>
      <c r="H4664" s="28" t="s">
        <v>433</v>
      </c>
      <c r="I4664" s="28" t="str">
        <f t="shared" si="360"/>
        <v/>
      </c>
      <c r="J4664" s="28" t="str">
        <f t="shared" si="361"/>
        <v/>
      </c>
      <c r="K4664" s="28" t="str">
        <f t="shared" si="362"/>
        <v/>
      </c>
      <c r="L4664" s="28" t="str">
        <f t="shared" si="364"/>
        <v xml:space="preserve"> </v>
      </c>
    </row>
    <row r="4665" spans="1:12" ht="15.75" x14ac:dyDescent="0.25">
      <c r="A4665" s="31" t="s">
        <v>253</v>
      </c>
      <c r="B4665" s="30" t="str">
        <f>VLOOKUP(A4665,'Cód dos países'!$A$3:$C$199,2,FALSE)</f>
        <v>RWA</v>
      </c>
      <c r="C4665" s="25">
        <f>VLOOKUP(A4665,'Cód dos países'!$A$3:$C$199,3,FALSE)</f>
        <v>146</v>
      </c>
      <c r="D4665" s="29">
        <v>2004</v>
      </c>
      <c r="E4665">
        <f t="shared" si="363"/>
        <v>1462004</v>
      </c>
      <c r="F4665" s="28" t="s">
        <v>433</v>
      </c>
      <c r="G4665" s="28" t="s">
        <v>433</v>
      </c>
      <c r="H4665" s="28" t="s">
        <v>433</v>
      </c>
      <c r="I4665" s="28" t="str">
        <f t="shared" si="360"/>
        <v/>
      </c>
      <c r="J4665" s="28" t="str">
        <f t="shared" si="361"/>
        <v/>
      </c>
      <c r="K4665" s="28" t="str">
        <f t="shared" si="362"/>
        <v/>
      </c>
      <c r="L4665" s="28" t="str">
        <f t="shared" si="364"/>
        <v xml:space="preserve"> </v>
      </c>
    </row>
    <row r="4666" spans="1:12" ht="15.75" x14ac:dyDescent="0.25">
      <c r="A4666" s="31" t="s">
        <v>253</v>
      </c>
      <c r="B4666" s="30" t="str">
        <f>VLOOKUP(A4666,'Cód dos países'!$A$3:$C$199,2,FALSE)</f>
        <v>RWA</v>
      </c>
      <c r="C4666" s="25">
        <f>VLOOKUP(A4666,'Cód dos países'!$A$3:$C$199,3,FALSE)</f>
        <v>146</v>
      </c>
      <c r="D4666" s="29">
        <v>2005</v>
      </c>
      <c r="E4666">
        <f t="shared" si="363"/>
        <v>1462005</v>
      </c>
      <c r="F4666" s="28" t="s">
        <v>433</v>
      </c>
      <c r="G4666" s="28" t="s">
        <v>433</v>
      </c>
      <c r="H4666" s="28" t="s">
        <v>433</v>
      </c>
      <c r="I4666" s="28" t="str">
        <f t="shared" si="360"/>
        <v/>
      </c>
      <c r="J4666" s="28" t="str">
        <f t="shared" si="361"/>
        <v/>
      </c>
      <c r="K4666" s="28" t="str">
        <f t="shared" si="362"/>
        <v/>
      </c>
      <c r="L4666" s="28" t="str">
        <f t="shared" si="364"/>
        <v xml:space="preserve"> </v>
      </c>
    </row>
    <row r="4667" spans="1:12" ht="15.75" x14ac:dyDescent="0.25">
      <c r="A4667" s="31" t="s">
        <v>253</v>
      </c>
      <c r="B4667" s="30" t="str">
        <f>VLOOKUP(A4667,'Cód dos países'!$A$3:$C$199,2,FALSE)</f>
        <v>RWA</v>
      </c>
      <c r="C4667" s="25">
        <f>VLOOKUP(A4667,'Cód dos países'!$A$3:$C$199,3,FALSE)</f>
        <v>146</v>
      </c>
      <c r="D4667" s="29">
        <v>2006</v>
      </c>
      <c r="E4667">
        <f t="shared" si="363"/>
        <v>1462006</v>
      </c>
      <c r="F4667" s="28" t="s">
        <v>433</v>
      </c>
      <c r="G4667" s="28" t="s">
        <v>433</v>
      </c>
      <c r="H4667" s="28" t="s">
        <v>433</v>
      </c>
      <c r="I4667" s="28" t="str">
        <f t="shared" si="360"/>
        <v/>
      </c>
      <c r="J4667" s="28" t="str">
        <f t="shared" si="361"/>
        <v/>
      </c>
      <c r="K4667" s="28" t="str">
        <f t="shared" si="362"/>
        <v/>
      </c>
      <c r="L4667" s="28" t="str">
        <f t="shared" si="364"/>
        <v xml:space="preserve"> </v>
      </c>
    </row>
    <row r="4668" spans="1:12" ht="15.75" x14ac:dyDescent="0.25">
      <c r="A4668" s="31" t="s">
        <v>253</v>
      </c>
      <c r="B4668" s="30" t="str">
        <f>VLOOKUP(A4668,'Cód dos países'!$A$3:$C$199,2,FALSE)</f>
        <v>RWA</v>
      </c>
      <c r="C4668" s="25">
        <f>VLOOKUP(A4668,'Cód dos países'!$A$3:$C$199,3,FALSE)</f>
        <v>146</v>
      </c>
      <c r="D4668" s="29">
        <v>2007</v>
      </c>
      <c r="E4668">
        <f t="shared" si="363"/>
        <v>1462007</v>
      </c>
      <c r="F4668" s="28" t="s">
        <v>433</v>
      </c>
      <c r="G4668" s="28" t="s">
        <v>433</v>
      </c>
      <c r="H4668" s="28" t="s">
        <v>433</v>
      </c>
      <c r="I4668" s="28" t="str">
        <f t="shared" si="360"/>
        <v/>
      </c>
      <c r="J4668" s="28" t="str">
        <f t="shared" si="361"/>
        <v/>
      </c>
      <c r="K4668" s="28" t="str">
        <f t="shared" si="362"/>
        <v/>
      </c>
      <c r="L4668" s="28" t="str">
        <f t="shared" si="364"/>
        <v xml:space="preserve"> </v>
      </c>
    </row>
    <row r="4669" spans="1:12" ht="15.75" x14ac:dyDescent="0.25">
      <c r="A4669" s="31" t="s">
        <v>253</v>
      </c>
      <c r="B4669" s="30" t="str">
        <f>VLOOKUP(A4669,'Cód dos países'!$A$3:$C$199,2,FALSE)</f>
        <v>RWA</v>
      </c>
      <c r="C4669" s="25">
        <f>VLOOKUP(A4669,'Cód dos países'!$A$3:$C$199,3,FALSE)</f>
        <v>146</v>
      </c>
      <c r="D4669" s="29">
        <v>2008</v>
      </c>
      <c r="E4669">
        <f t="shared" si="363"/>
        <v>1462008</v>
      </c>
      <c r="F4669" s="28" t="s">
        <v>433</v>
      </c>
      <c r="G4669" s="28" t="s">
        <v>433</v>
      </c>
      <c r="H4669" s="28" t="s">
        <v>433</v>
      </c>
      <c r="I4669" s="28" t="str">
        <f t="shared" si="360"/>
        <v/>
      </c>
      <c r="J4669" s="28" t="str">
        <f t="shared" si="361"/>
        <v/>
      </c>
      <c r="K4669" s="28" t="str">
        <f t="shared" si="362"/>
        <v/>
      </c>
      <c r="L4669" s="28" t="str">
        <f t="shared" si="364"/>
        <v xml:space="preserve"> </v>
      </c>
    </row>
    <row r="4670" spans="1:12" ht="15.75" x14ac:dyDescent="0.25">
      <c r="A4670" s="31" t="s">
        <v>253</v>
      </c>
      <c r="B4670" s="30" t="str">
        <f>VLOOKUP(A4670,'Cód dos países'!$A$3:$C$199,2,FALSE)</f>
        <v>RWA</v>
      </c>
      <c r="C4670" s="25">
        <f>VLOOKUP(A4670,'Cód dos países'!$A$3:$C$199,3,FALSE)</f>
        <v>146</v>
      </c>
      <c r="D4670" s="29">
        <v>2009</v>
      </c>
      <c r="E4670">
        <f t="shared" si="363"/>
        <v>1462009</v>
      </c>
      <c r="F4670" s="28" t="s">
        <v>433</v>
      </c>
      <c r="G4670" s="28" t="s">
        <v>433</v>
      </c>
      <c r="H4670" s="28" t="s">
        <v>433</v>
      </c>
      <c r="I4670" s="28" t="str">
        <f t="shared" si="360"/>
        <v/>
      </c>
      <c r="J4670" s="28" t="str">
        <f t="shared" si="361"/>
        <v/>
      </c>
      <c r="K4670" s="28" t="str">
        <f t="shared" si="362"/>
        <v/>
      </c>
      <c r="L4670" s="28" t="str">
        <f t="shared" si="364"/>
        <v xml:space="preserve"> </v>
      </c>
    </row>
    <row r="4671" spans="1:12" ht="15.75" x14ac:dyDescent="0.25">
      <c r="A4671" s="31" t="s">
        <v>253</v>
      </c>
      <c r="B4671" s="30" t="str">
        <f>VLOOKUP(A4671,'Cód dos países'!$A$3:$C$199,2,FALSE)</f>
        <v>RWA</v>
      </c>
      <c r="C4671" s="25">
        <f>VLOOKUP(A4671,'Cód dos países'!$A$3:$C$199,3,FALSE)</f>
        <v>146</v>
      </c>
      <c r="D4671" s="29">
        <v>2010</v>
      </c>
      <c r="E4671">
        <f t="shared" si="363"/>
        <v>1462010</v>
      </c>
      <c r="F4671" s="28" t="s">
        <v>433</v>
      </c>
      <c r="G4671" s="28" t="s">
        <v>433</v>
      </c>
      <c r="H4671" s="28" t="s">
        <v>433</v>
      </c>
      <c r="I4671" s="28" t="str">
        <f t="shared" si="360"/>
        <v/>
      </c>
      <c r="J4671" s="28" t="str">
        <f t="shared" si="361"/>
        <v/>
      </c>
      <c r="K4671" s="28" t="str">
        <f t="shared" si="362"/>
        <v/>
      </c>
      <c r="L4671" s="28" t="str">
        <f t="shared" si="364"/>
        <v xml:space="preserve"> </v>
      </c>
    </row>
    <row r="4672" spans="1:12" ht="15.75" x14ac:dyDescent="0.25">
      <c r="A4672" s="31" t="s">
        <v>253</v>
      </c>
      <c r="B4672" s="30" t="str">
        <f>VLOOKUP(A4672,'Cód dos países'!$A$3:$C$199,2,FALSE)</f>
        <v>RWA</v>
      </c>
      <c r="C4672" s="25">
        <f>VLOOKUP(A4672,'Cód dos países'!$A$3:$C$199,3,FALSE)</f>
        <v>146</v>
      </c>
      <c r="D4672" s="29">
        <v>2011</v>
      </c>
      <c r="E4672">
        <f t="shared" si="363"/>
        <v>1462011</v>
      </c>
      <c r="F4672" s="28" t="s">
        <v>433</v>
      </c>
      <c r="G4672" s="28" t="s">
        <v>433</v>
      </c>
      <c r="H4672" s="28" t="s">
        <v>433</v>
      </c>
      <c r="I4672" s="28" t="str">
        <f t="shared" si="360"/>
        <v/>
      </c>
      <c r="J4672" s="28" t="str">
        <f t="shared" si="361"/>
        <v/>
      </c>
      <c r="K4672" s="28" t="str">
        <f t="shared" si="362"/>
        <v/>
      </c>
      <c r="L4672" s="28" t="str">
        <f t="shared" si="364"/>
        <v xml:space="preserve"> </v>
      </c>
    </row>
    <row r="4673" spans="1:12" ht="15.75" x14ac:dyDescent="0.25">
      <c r="A4673" s="31" t="s">
        <v>253</v>
      </c>
      <c r="B4673" s="30" t="str">
        <f>VLOOKUP(A4673,'Cód dos países'!$A$3:$C$199,2,FALSE)</f>
        <v>RWA</v>
      </c>
      <c r="C4673" s="25">
        <f>VLOOKUP(A4673,'Cód dos países'!$A$3:$C$199,3,FALSE)</f>
        <v>146</v>
      </c>
      <c r="D4673" s="29">
        <v>2012</v>
      </c>
      <c r="E4673">
        <f t="shared" si="363"/>
        <v>1462012</v>
      </c>
      <c r="F4673" s="28" t="s">
        <v>433</v>
      </c>
      <c r="G4673" s="28" t="s">
        <v>433</v>
      </c>
      <c r="H4673" s="28" t="s">
        <v>433</v>
      </c>
      <c r="I4673" s="28" t="str">
        <f t="shared" si="360"/>
        <v/>
      </c>
      <c r="J4673" s="28" t="str">
        <f t="shared" si="361"/>
        <v/>
      </c>
      <c r="K4673" s="28" t="str">
        <f t="shared" si="362"/>
        <v/>
      </c>
      <c r="L4673" s="28" t="str">
        <f t="shared" si="364"/>
        <v xml:space="preserve"> </v>
      </c>
    </row>
    <row r="4674" spans="1:12" ht="15.75" x14ac:dyDescent="0.25">
      <c r="A4674" s="31" t="s">
        <v>253</v>
      </c>
      <c r="B4674" s="30" t="str">
        <f>VLOOKUP(A4674,'Cód dos países'!$A$3:$C$199,2,FALSE)</f>
        <v>RWA</v>
      </c>
      <c r="C4674" s="25">
        <f>VLOOKUP(A4674,'Cód dos países'!$A$3:$C$199,3,FALSE)</f>
        <v>146</v>
      </c>
      <c r="D4674" s="29">
        <v>2013</v>
      </c>
      <c r="E4674">
        <f t="shared" si="363"/>
        <v>1462013</v>
      </c>
      <c r="F4674" s="28" t="s">
        <v>433</v>
      </c>
      <c r="G4674" s="28" t="s">
        <v>433</v>
      </c>
      <c r="H4674" s="28" t="s">
        <v>433</v>
      </c>
      <c r="I4674" s="28" t="str">
        <f t="shared" si="360"/>
        <v/>
      </c>
      <c r="J4674" s="28" t="str">
        <f t="shared" si="361"/>
        <v/>
      </c>
      <c r="K4674" s="28" t="str">
        <f t="shared" si="362"/>
        <v/>
      </c>
      <c r="L4674" s="28" t="str">
        <f t="shared" si="364"/>
        <v xml:space="preserve"> </v>
      </c>
    </row>
    <row r="4675" spans="1:12" ht="15.75" x14ac:dyDescent="0.25">
      <c r="A4675" s="31" t="s">
        <v>253</v>
      </c>
      <c r="B4675" s="30" t="str">
        <f>VLOOKUP(A4675,'Cód dos países'!$A$3:$C$199,2,FALSE)</f>
        <v>RWA</v>
      </c>
      <c r="C4675" s="25">
        <f>VLOOKUP(A4675,'Cód dos países'!$A$3:$C$199,3,FALSE)</f>
        <v>146</v>
      </c>
      <c r="D4675" s="29">
        <v>2014</v>
      </c>
      <c r="E4675">
        <f t="shared" si="363"/>
        <v>1462014</v>
      </c>
      <c r="F4675" s="28" t="s">
        <v>433</v>
      </c>
      <c r="G4675" s="28" t="s">
        <v>433</v>
      </c>
      <c r="H4675" s="28" t="s">
        <v>433</v>
      </c>
      <c r="I4675" s="28" t="str">
        <f t="shared" si="360"/>
        <v/>
      </c>
      <c r="J4675" s="28" t="str">
        <f t="shared" si="361"/>
        <v/>
      </c>
      <c r="K4675" s="28" t="str">
        <f t="shared" si="362"/>
        <v/>
      </c>
      <c r="L4675" s="28" t="str">
        <f t="shared" si="364"/>
        <v xml:space="preserve"> </v>
      </c>
    </row>
    <row r="4676" spans="1:12" ht="15.75" x14ac:dyDescent="0.25">
      <c r="A4676" s="31" t="s">
        <v>365</v>
      </c>
      <c r="B4676" s="30" t="str">
        <f>VLOOKUP(A4676,'Cód dos países'!$A$3:$C$199,2,FALSE)</f>
        <v>SAM</v>
      </c>
      <c r="C4676" s="25">
        <f>VLOOKUP(A4676,'Cód dos países'!$A$3:$C$199,3,FALSE)</f>
        <v>147</v>
      </c>
      <c r="D4676" s="29">
        <v>1983</v>
      </c>
      <c r="E4676">
        <f t="shared" si="363"/>
        <v>1471983</v>
      </c>
      <c r="F4676" s="28" t="s">
        <v>433</v>
      </c>
      <c r="G4676" s="28" t="s">
        <v>433</v>
      </c>
      <c r="H4676" s="28" t="s">
        <v>433</v>
      </c>
      <c r="I4676" s="28" t="str">
        <f t="shared" ref="I4676:I4739" si="365">IF(F4676=".","",IF($D4676&gt;2009,F4676,F4676/12))</f>
        <v/>
      </c>
      <c r="J4676" s="28" t="str">
        <f t="shared" ref="J4676:J4739" si="366">IF(G4676=".","",IF($D4676&gt;2009,G4676,G4676/6))</f>
        <v/>
      </c>
      <c r="K4676" s="28" t="str">
        <f t="shared" ref="K4676:K4739" si="367">IF(H4676=".","",IF($D4676&gt;2009,H4676,H4676/6))</f>
        <v/>
      </c>
      <c r="L4676" s="28" t="str">
        <f t="shared" si="364"/>
        <v xml:space="preserve"> </v>
      </c>
    </row>
    <row r="4677" spans="1:12" ht="15.75" x14ac:dyDescent="0.25">
      <c r="A4677" s="31" t="s">
        <v>365</v>
      </c>
      <c r="B4677" s="30" t="str">
        <f>VLOOKUP(A4677,'Cód dos países'!$A$3:$C$199,2,FALSE)</f>
        <v>SAM</v>
      </c>
      <c r="C4677" s="25">
        <f>VLOOKUP(A4677,'Cód dos países'!$A$3:$C$199,3,FALSE)</f>
        <v>147</v>
      </c>
      <c r="D4677" s="29">
        <v>1984</v>
      </c>
      <c r="E4677">
        <f t="shared" ref="E4677:E4740" si="368">C4677*10000+D4677</f>
        <v>1471984</v>
      </c>
      <c r="F4677" s="28" t="s">
        <v>433</v>
      </c>
      <c r="G4677" s="28" t="s">
        <v>433</v>
      </c>
      <c r="H4677" s="28" t="s">
        <v>433</v>
      </c>
      <c r="I4677" s="28" t="str">
        <f t="shared" si="365"/>
        <v/>
      </c>
      <c r="J4677" s="28" t="str">
        <f t="shared" si="366"/>
        <v/>
      </c>
      <c r="K4677" s="28" t="str">
        <f t="shared" si="367"/>
        <v/>
      </c>
      <c r="L4677" s="28" t="str">
        <f t="shared" si="364"/>
        <v xml:space="preserve"> </v>
      </c>
    </row>
    <row r="4678" spans="1:12" ht="15.75" x14ac:dyDescent="0.25">
      <c r="A4678" s="31" t="s">
        <v>365</v>
      </c>
      <c r="B4678" s="30" t="str">
        <f>VLOOKUP(A4678,'Cód dos países'!$A$3:$C$199,2,FALSE)</f>
        <v>SAM</v>
      </c>
      <c r="C4678" s="25">
        <f>VLOOKUP(A4678,'Cód dos países'!$A$3:$C$199,3,FALSE)</f>
        <v>147</v>
      </c>
      <c r="D4678" s="29">
        <v>1985</v>
      </c>
      <c r="E4678">
        <f t="shared" si="368"/>
        <v>1471985</v>
      </c>
      <c r="F4678" s="28" t="s">
        <v>433</v>
      </c>
      <c r="G4678" s="28" t="s">
        <v>433</v>
      </c>
      <c r="H4678" s="28" t="s">
        <v>433</v>
      </c>
      <c r="I4678" s="28" t="str">
        <f t="shared" si="365"/>
        <v/>
      </c>
      <c r="J4678" s="28" t="str">
        <f t="shared" si="366"/>
        <v/>
      </c>
      <c r="K4678" s="28" t="str">
        <f t="shared" si="367"/>
        <v/>
      </c>
      <c r="L4678" s="28" t="str">
        <f t="shared" si="364"/>
        <v xml:space="preserve"> </v>
      </c>
    </row>
    <row r="4679" spans="1:12" ht="15.75" x14ac:dyDescent="0.25">
      <c r="A4679" s="31" t="s">
        <v>365</v>
      </c>
      <c r="B4679" s="30" t="str">
        <f>VLOOKUP(A4679,'Cód dos países'!$A$3:$C$199,2,FALSE)</f>
        <v>SAM</v>
      </c>
      <c r="C4679" s="25">
        <f>VLOOKUP(A4679,'Cód dos países'!$A$3:$C$199,3,FALSE)</f>
        <v>147</v>
      </c>
      <c r="D4679" s="29">
        <v>1986</v>
      </c>
      <c r="E4679">
        <f t="shared" si="368"/>
        <v>1471986</v>
      </c>
      <c r="F4679" s="28" t="s">
        <v>433</v>
      </c>
      <c r="G4679" s="28" t="s">
        <v>433</v>
      </c>
      <c r="H4679" s="28" t="s">
        <v>433</v>
      </c>
      <c r="I4679" s="28" t="str">
        <f t="shared" si="365"/>
        <v/>
      </c>
      <c r="J4679" s="28" t="str">
        <f t="shared" si="366"/>
        <v/>
      </c>
      <c r="K4679" s="28" t="str">
        <f t="shared" si="367"/>
        <v/>
      </c>
      <c r="L4679" s="28" t="str">
        <f t="shared" si="364"/>
        <v xml:space="preserve"> </v>
      </c>
    </row>
    <row r="4680" spans="1:12" ht="15.75" x14ac:dyDescent="0.25">
      <c r="A4680" s="31" t="s">
        <v>365</v>
      </c>
      <c r="B4680" s="30" t="str">
        <f>VLOOKUP(A4680,'Cód dos países'!$A$3:$C$199,2,FALSE)</f>
        <v>SAM</v>
      </c>
      <c r="C4680" s="25">
        <f>VLOOKUP(A4680,'Cód dos países'!$A$3:$C$199,3,FALSE)</f>
        <v>147</v>
      </c>
      <c r="D4680" s="29">
        <v>1987</v>
      </c>
      <c r="E4680">
        <f t="shared" si="368"/>
        <v>1471987</v>
      </c>
      <c r="F4680" s="28" t="s">
        <v>433</v>
      </c>
      <c r="G4680" s="28" t="s">
        <v>433</v>
      </c>
      <c r="H4680" s="28" t="s">
        <v>433</v>
      </c>
      <c r="I4680" s="28" t="str">
        <f t="shared" si="365"/>
        <v/>
      </c>
      <c r="J4680" s="28" t="str">
        <f t="shared" si="366"/>
        <v/>
      </c>
      <c r="K4680" s="28" t="str">
        <f t="shared" si="367"/>
        <v/>
      </c>
      <c r="L4680" s="28" t="str">
        <f t="shared" si="364"/>
        <v xml:space="preserve"> </v>
      </c>
    </row>
    <row r="4681" spans="1:12" ht="15.75" x14ac:dyDescent="0.25">
      <c r="A4681" s="31" t="s">
        <v>365</v>
      </c>
      <c r="B4681" s="30" t="str">
        <f>VLOOKUP(A4681,'Cód dos países'!$A$3:$C$199,2,FALSE)</f>
        <v>SAM</v>
      </c>
      <c r="C4681" s="25">
        <f>VLOOKUP(A4681,'Cód dos países'!$A$3:$C$199,3,FALSE)</f>
        <v>147</v>
      </c>
      <c r="D4681" s="29">
        <v>1988</v>
      </c>
      <c r="E4681">
        <f t="shared" si="368"/>
        <v>1471988</v>
      </c>
      <c r="F4681" s="28" t="s">
        <v>433</v>
      </c>
      <c r="G4681" s="28" t="s">
        <v>433</v>
      </c>
      <c r="H4681" s="28" t="s">
        <v>433</v>
      </c>
      <c r="I4681" s="28" t="str">
        <f t="shared" si="365"/>
        <v/>
      </c>
      <c r="J4681" s="28" t="str">
        <f t="shared" si="366"/>
        <v/>
      </c>
      <c r="K4681" s="28" t="str">
        <f t="shared" si="367"/>
        <v/>
      </c>
      <c r="L4681" s="28" t="str">
        <f t="shared" ref="L4681:L4744" si="369">IF(AND(I4681="",J4681="",K4681="")," ",IFERROR((1/3)*I4681+(1/3)*J4681+(1/3)*K4681,""))</f>
        <v xml:space="preserve"> </v>
      </c>
    </row>
    <row r="4682" spans="1:12" ht="15.75" x14ac:dyDescent="0.25">
      <c r="A4682" s="31" t="s">
        <v>365</v>
      </c>
      <c r="B4682" s="30" t="str">
        <f>VLOOKUP(A4682,'Cód dos países'!$A$3:$C$199,2,FALSE)</f>
        <v>SAM</v>
      </c>
      <c r="C4682" s="25">
        <f>VLOOKUP(A4682,'Cód dos países'!$A$3:$C$199,3,FALSE)</f>
        <v>147</v>
      </c>
      <c r="D4682" s="29">
        <v>1989</v>
      </c>
      <c r="E4682">
        <f t="shared" si="368"/>
        <v>1471989</v>
      </c>
      <c r="F4682" s="28" t="s">
        <v>433</v>
      </c>
      <c r="G4682" s="28" t="s">
        <v>433</v>
      </c>
      <c r="H4682" s="28" t="s">
        <v>433</v>
      </c>
      <c r="I4682" s="28" t="str">
        <f t="shared" si="365"/>
        <v/>
      </c>
      <c r="J4682" s="28" t="str">
        <f t="shared" si="366"/>
        <v/>
      </c>
      <c r="K4682" s="28" t="str">
        <f t="shared" si="367"/>
        <v/>
      </c>
      <c r="L4682" s="28" t="str">
        <f t="shared" si="369"/>
        <v xml:space="preserve"> </v>
      </c>
    </row>
    <row r="4683" spans="1:12" ht="15.75" x14ac:dyDescent="0.25">
      <c r="A4683" s="31" t="s">
        <v>365</v>
      </c>
      <c r="B4683" s="30" t="str">
        <f>VLOOKUP(A4683,'Cód dos países'!$A$3:$C$199,2,FALSE)</f>
        <v>SAM</v>
      </c>
      <c r="C4683" s="25">
        <f>VLOOKUP(A4683,'Cód dos países'!$A$3:$C$199,3,FALSE)</f>
        <v>147</v>
      </c>
      <c r="D4683" s="29">
        <v>1990</v>
      </c>
      <c r="E4683">
        <f t="shared" si="368"/>
        <v>1471990</v>
      </c>
      <c r="F4683" s="28" t="s">
        <v>433</v>
      </c>
      <c r="G4683" s="28" t="s">
        <v>433</v>
      </c>
      <c r="H4683" s="28" t="s">
        <v>433</v>
      </c>
      <c r="I4683" s="28" t="str">
        <f t="shared" si="365"/>
        <v/>
      </c>
      <c r="J4683" s="28" t="str">
        <f t="shared" si="366"/>
        <v/>
      </c>
      <c r="K4683" s="28" t="str">
        <f t="shared" si="367"/>
        <v/>
      </c>
      <c r="L4683" s="28" t="str">
        <f t="shared" si="369"/>
        <v xml:space="preserve"> </v>
      </c>
    </row>
    <row r="4684" spans="1:12" ht="15.75" x14ac:dyDescent="0.25">
      <c r="A4684" s="31" t="s">
        <v>365</v>
      </c>
      <c r="B4684" s="30" t="str">
        <f>VLOOKUP(A4684,'Cód dos países'!$A$3:$C$199,2,FALSE)</f>
        <v>SAM</v>
      </c>
      <c r="C4684" s="25">
        <f>VLOOKUP(A4684,'Cód dos países'!$A$3:$C$199,3,FALSE)</f>
        <v>147</v>
      </c>
      <c r="D4684" s="29">
        <v>1991</v>
      </c>
      <c r="E4684">
        <f t="shared" si="368"/>
        <v>1471991</v>
      </c>
      <c r="F4684" s="28" t="s">
        <v>433</v>
      </c>
      <c r="G4684" s="28" t="s">
        <v>433</v>
      </c>
      <c r="H4684" s="28" t="s">
        <v>433</v>
      </c>
      <c r="I4684" s="28" t="str">
        <f t="shared" si="365"/>
        <v/>
      </c>
      <c r="J4684" s="28" t="str">
        <f t="shared" si="366"/>
        <v/>
      </c>
      <c r="K4684" s="28" t="str">
        <f t="shared" si="367"/>
        <v/>
      </c>
      <c r="L4684" s="28" t="str">
        <f t="shared" si="369"/>
        <v xml:space="preserve"> </v>
      </c>
    </row>
    <row r="4685" spans="1:12" ht="15.75" x14ac:dyDescent="0.25">
      <c r="A4685" s="31" t="s">
        <v>365</v>
      </c>
      <c r="B4685" s="30" t="str">
        <f>VLOOKUP(A4685,'Cód dos países'!$A$3:$C$199,2,FALSE)</f>
        <v>SAM</v>
      </c>
      <c r="C4685" s="25">
        <f>VLOOKUP(A4685,'Cód dos países'!$A$3:$C$199,3,FALSE)</f>
        <v>147</v>
      </c>
      <c r="D4685" s="29">
        <v>1992</v>
      </c>
      <c r="E4685">
        <f t="shared" si="368"/>
        <v>1471992</v>
      </c>
      <c r="F4685" s="28" t="s">
        <v>433</v>
      </c>
      <c r="G4685" s="28" t="s">
        <v>433</v>
      </c>
      <c r="H4685" s="28" t="s">
        <v>433</v>
      </c>
      <c r="I4685" s="28" t="str">
        <f t="shared" si="365"/>
        <v/>
      </c>
      <c r="J4685" s="28" t="str">
        <f t="shared" si="366"/>
        <v/>
      </c>
      <c r="K4685" s="28" t="str">
        <f t="shared" si="367"/>
        <v/>
      </c>
      <c r="L4685" s="28" t="str">
        <f t="shared" si="369"/>
        <v xml:space="preserve"> </v>
      </c>
    </row>
    <row r="4686" spans="1:12" ht="15.75" x14ac:dyDescent="0.25">
      <c r="A4686" s="31" t="s">
        <v>365</v>
      </c>
      <c r="B4686" s="30" t="str">
        <f>VLOOKUP(A4686,'Cód dos países'!$A$3:$C$199,2,FALSE)</f>
        <v>SAM</v>
      </c>
      <c r="C4686" s="25">
        <f>VLOOKUP(A4686,'Cód dos países'!$A$3:$C$199,3,FALSE)</f>
        <v>147</v>
      </c>
      <c r="D4686" s="29">
        <v>1993</v>
      </c>
      <c r="E4686">
        <f t="shared" si="368"/>
        <v>1471993</v>
      </c>
      <c r="F4686" s="28" t="s">
        <v>433</v>
      </c>
      <c r="G4686" s="28" t="s">
        <v>433</v>
      </c>
      <c r="H4686" s="28" t="s">
        <v>433</v>
      </c>
      <c r="I4686" s="28" t="str">
        <f t="shared" si="365"/>
        <v/>
      </c>
      <c r="J4686" s="28" t="str">
        <f t="shared" si="366"/>
        <v/>
      </c>
      <c r="K4686" s="28" t="str">
        <f t="shared" si="367"/>
        <v/>
      </c>
      <c r="L4686" s="28" t="str">
        <f t="shared" si="369"/>
        <v xml:space="preserve"> </v>
      </c>
    </row>
    <row r="4687" spans="1:12" ht="15.75" x14ac:dyDescent="0.25">
      <c r="A4687" s="31" t="s">
        <v>365</v>
      </c>
      <c r="B4687" s="30" t="str">
        <f>VLOOKUP(A4687,'Cód dos países'!$A$3:$C$199,2,FALSE)</f>
        <v>SAM</v>
      </c>
      <c r="C4687" s="25">
        <f>VLOOKUP(A4687,'Cód dos países'!$A$3:$C$199,3,FALSE)</f>
        <v>147</v>
      </c>
      <c r="D4687" s="29">
        <v>1994</v>
      </c>
      <c r="E4687">
        <f t="shared" si="368"/>
        <v>1471994</v>
      </c>
      <c r="F4687" s="28" t="s">
        <v>433</v>
      </c>
      <c r="G4687" s="28" t="s">
        <v>433</v>
      </c>
      <c r="H4687" s="28" t="s">
        <v>433</v>
      </c>
      <c r="I4687" s="28" t="str">
        <f t="shared" si="365"/>
        <v/>
      </c>
      <c r="J4687" s="28" t="str">
        <f t="shared" si="366"/>
        <v/>
      </c>
      <c r="K4687" s="28" t="str">
        <f t="shared" si="367"/>
        <v/>
      </c>
      <c r="L4687" s="28" t="str">
        <f t="shared" si="369"/>
        <v xml:space="preserve"> </v>
      </c>
    </row>
    <row r="4688" spans="1:12" ht="15.75" x14ac:dyDescent="0.25">
      <c r="A4688" s="31" t="s">
        <v>365</v>
      </c>
      <c r="B4688" s="30" t="str">
        <f>VLOOKUP(A4688,'Cód dos países'!$A$3:$C$199,2,FALSE)</f>
        <v>SAM</v>
      </c>
      <c r="C4688" s="25">
        <f>VLOOKUP(A4688,'Cód dos países'!$A$3:$C$199,3,FALSE)</f>
        <v>147</v>
      </c>
      <c r="D4688" s="29">
        <v>1995</v>
      </c>
      <c r="E4688">
        <f t="shared" si="368"/>
        <v>1471995</v>
      </c>
      <c r="F4688" s="28" t="s">
        <v>433</v>
      </c>
      <c r="G4688" s="28" t="s">
        <v>433</v>
      </c>
      <c r="H4688" s="28" t="s">
        <v>433</v>
      </c>
      <c r="I4688" s="28" t="str">
        <f t="shared" si="365"/>
        <v/>
      </c>
      <c r="J4688" s="28" t="str">
        <f t="shared" si="366"/>
        <v/>
      </c>
      <c r="K4688" s="28" t="str">
        <f t="shared" si="367"/>
        <v/>
      </c>
      <c r="L4688" s="28" t="str">
        <f t="shared" si="369"/>
        <v xml:space="preserve"> </v>
      </c>
    </row>
    <row r="4689" spans="1:12" ht="15.75" x14ac:dyDescent="0.25">
      <c r="A4689" s="31" t="s">
        <v>365</v>
      </c>
      <c r="B4689" s="30" t="str">
        <f>VLOOKUP(A4689,'Cód dos países'!$A$3:$C$199,2,FALSE)</f>
        <v>SAM</v>
      </c>
      <c r="C4689" s="25">
        <f>VLOOKUP(A4689,'Cód dos países'!$A$3:$C$199,3,FALSE)</f>
        <v>147</v>
      </c>
      <c r="D4689" s="29">
        <v>1996</v>
      </c>
      <c r="E4689">
        <f t="shared" si="368"/>
        <v>1471996</v>
      </c>
      <c r="F4689" s="28" t="s">
        <v>433</v>
      </c>
      <c r="G4689" s="28" t="s">
        <v>433</v>
      </c>
      <c r="H4689" s="28" t="s">
        <v>433</v>
      </c>
      <c r="I4689" s="28" t="str">
        <f t="shared" si="365"/>
        <v/>
      </c>
      <c r="J4689" s="28" t="str">
        <f t="shared" si="366"/>
        <v/>
      </c>
      <c r="K4689" s="28" t="str">
        <f t="shared" si="367"/>
        <v/>
      </c>
      <c r="L4689" s="28" t="str">
        <f t="shared" si="369"/>
        <v xml:space="preserve"> </v>
      </c>
    </row>
    <row r="4690" spans="1:12" ht="15.75" x14ac:dyDescent="0.25">
      <c r="A4690" s="31" t="s">
        <v>365</v>
      </c>
      <c r="B4690" s="30" t="str">
        <f>VLOOKUP(A4690,'Cód dos países'!$A$3:$C$199,2,FALSE)</f>
        <v>SAM</v>
      </c>
      <c r="C4690" s="25">
        <f>VLOOKUP(A4690,'Cód dos países'!$A$3:$C$199,3,FALSE)</f>
        <v>147</v>
      </c>
      <c r="D4690" s="29">
        <v>1997</v>
      </c>
      <c r="E4690">
        <f t="shared" si="368"/>
        <v>1471997</v>
      </c>
      <c r="F4690" s="28" t="s">
        <v>433</v>
      </c>
      <c r="G4690" s="28" t="s">
        <v>433</v>
      </c>
      <c r="H4690" s="28" t="s">
        <v>433</v>
      </c>
      <c r="I4690" s="28" t="str">
        <f t="shared" si="365"/>
        <v/>
      </c>
      <c r="J4690" s="28" t="str">
        <f t="shared" si="366"/>
        <v/>
      </c>
      <c r="K4690" s="28" t="str">
        <f t="shared" si="367"/>
        <v/>
      </c>
      <c r="L4690" s="28" t="str">
        <f t="shared" si="369"/>
        <v xml:space="preserve"> </v>
      </c>
    </row>
    <row r="4691" spans="1:12" ht="15.75" x14ac:dyDescent="0.25">
      <c r="A4691" s="31" t="s">
        <v>365</v>
      </c>
      <c r="B4691" s="30" t="str">
        <f>VLOOKUP(A4691,'Cód dos países'!$A$3:$C$199,2,FALSE)</f>
        <v>SAM</v>
      </c>
      <c r="C4691" s="25">
        <f>VLOOKUP(A4691,'Cód dos países'!$A$3:$C$199,3,FALSE)</f>
        <v>147</v>
      </c>
      <c r="D4691" s="29">
        <v>1998</v>
      </c>
      <c r="E4691">
        <f t="shared" si="368"/>
        <v>1471998</v>
      </c>
      <c r="F4691" s="28" t="s">
        <v>433</v>
      </c>
      <c r="G4691" s="28" t="s">
        <v>433</v>
      </c>
      <c r="H4691" s="28" t="s">
        <v>433</v>
      </c>
      <c r="I4691" s="28" t="str">
        <f t="shared" si="365"/>
        <v/>
      </c>
      <c r="J4691" s="28" t="str">
        <f t="shared" si="366"/>
        <v/>
      </c>
      <c r="K4691" s="28" t="str">
        <f t="shared" si="367"/>
        <v/>
      </c>
      <c r="L4691" s="28" t="str">
        <f t="shared" si="369"/>
        <v xml:space="preserve"> </v>
      </c>
    </row>
    <row r="4692" spans="1:12" ht="15.75" x14ac:dyDescent="0.25">
      <c r="A4692" s="31" t="s">
        <v>365</v>
      </c>
      <c r="B4692" s="30" t="str">
        <f>VLOOKUP(A4692,'Cód dos países'!$A$3:$C$199,2,FALSE)</f>
        <v>SAM</v>
      </c>
      <c r="C4692" s="25">
        <f>VLOOKUP(A4692,'Cód dos países'!$A$3:$C$199,3,FALSE)</f>
        <v>147</v>
      </c>
      <c r="D4692" s="29">
        <v>1999</v>
      </c>
      <c r="E4692">
        <f t="shared" si="368"/>
        <v>1471999</v>
      </c>
      <c r="F4692" s="28" t="s">
        <v>433</v>
      </c>
      <c r="G4692" s="28" t="s">
        <v>433</v>
      </c>
      <c r="H4692" s="28" t="s">
        <v>433</v>
      </c>
      <c r="I4692" s="28" t="str">
        <f t="shared" si="365"/>
        <v/>
      </c>
      <c r="J4692" s="28" t="str">
        <f t="shared" si="366"/>
        <v/>
      </c>
      <c r="K4692" s="28" t="str">
        <f t="shared" si="367"/>
        <v/>
      </c>
      <c r="L4692" s="28" t="str">
        <f t="shared" si="369"/>
        <v xml:space="preserve"> </v>
      </c>
    </row>
    <row r="4693" spans="1:12" ht="15.75" x14ac:dyDescent="0.25">
      <c r="A4693" s="31" t="s">
        <v>365</v>
      </c>
      <c r="B4693" s="30" t="str">
        <f>VLOOKUP(A4693,'Cód dos países'!$A$3:$C$199,2,FALSE)</f>
        <v>SAM</v>
      </c>
      <c r="C4693" s="25">
        <f>VLOOKUP(A4693,'Cód dos países'!$A$3:$C$199,3,FALSE)</f>
        <v>147</v>
      </c>
      <c r="D4693" s="29">
        <v>2000</v>
      </c>
      <c r="E4693">
        <f t="shared" si="368"/>
        <v>1472000</v>
      </c>
      <c r="F4693" s="28" t="s">
        <v>433</v>
      </c>
      <c r="G4693" s="28" t="s">
        <v>433</v>
      </c>
      <c r="H4693" s="28" t="s">
        <v>433</v>
      </c>
      <c r="I4693" s="28" t="str">
        <f t="shared" si="365"/>
        <v/>
      </c>
      <c r="J4693" s="28" t="str">
        <f t="shared" si="366"/>
        <v/>
      </c>
      <c r="K4693" s="28" t="str">
        <f t="shared" si="367"/>
        <v/>
      </c>
      <c r="L4693" s="28" t="str">
        <f t="shared" si="369"/>
        <v xml:space="preserve"> </v>
      </c>
    </row>
    <row r="4694" spans="1:12" ht="15.75" x14ac:dyDescent="0.25">
      <c r="A4694" s="31" t="s">
        <v>365</v>
      </c>
      <c r="B4694" s="30" t="str">
        <f>VLOOKUP(A4694,'Cód dos países'!$A$3:$C$199,2,FALSE)</f>
        <v>SAM</v>
      </c>
      <c r="C4694" s="25">
        <f>VLOOKUP(A4694,'Cód dos países'!$A$3:$C$199,3,FALSE)</f>
        <v>147</v>
      </c>
      <c r="D4694" s="29">
        <v>2001</v>
      </c>
      <c r="E4694">
        <f t="shared" si="368"/>
        <v>1472001</v>
      </c>
      <c r="F4694" s="28" t="s">
        <v>433</v>
      </c>
      <c r="G4694" s="28" t="s">
        <v>433</v>
      </c>
      <c r="H4694" s="28" t="s">
        <v>433</v>
      </c>
      <c r="I4694" s="28" t="str">
        <f t="shared" si="365"/>
        <v/>
      </c>
      <c r="J4694" s="28" t="str">
        <f t="shared" si="366"/>
        <v/>
      </c>
      <c r="K4694" s="28" t="str">
        <f t="shared" si="367"/>
        <v/>
      </c>
      <c r="L4694" s="28" t="str">
        <f t="shared" si="369"/>
        <v xml:space="preserve"> </v>
      </c>
    </row>
    <row r="4695" spans="1:12" ht="15.75" x14ac:dyDescent="0.25">
      <c r="A4695" s="31" t="s">
        <v>365</v>
      </c>
      <c r="B4695" s="30" t="str">
        <f>VLOOKUP(A4695,'Cód dos países'!$A$3:$C$199,2,FALSE)</f>
        <v>SAM</v>
      </c>
      <c r="C4695" s="25">
        <f>VLOOKUP(A4695,'Cód dos países'!$A$3:$C$199,3,FALSE)</f>
        <v>147</v>
      </c>
      <c r="D4695" s="29">
        <v>2002</v>
      </c>
      <c r="E4695">
        <f t="shared" si="368"/>
        <v>1472002</v>
      </c>
      <c r="F4695" s="28" t="s">
        <v>433</v>
      </c>
      <c r="G4695" s="28" t="s">
        <v>433</v>
      </c>
      <c r="H4695" s="28" t="s">
        <v>433</v>
      </c>
      <c r="I4695" s="28" t="str">
        <f t="shared" si="365"/>
        <v/>
      </c>
      <c r="J4695" s="28" t="str">
        <f t="shared" si="366"/>
        <v/>
      </c>
      <c r="K4695" s="28" t="str">
        <f t="shared" si="367"/>
        <v/>
      </c>
      <c r="L4695" s="28" t="str">
        <f t="shared" si="369"/>
        <v xml:space="preserve"> </v>
      </c>
    </row>
    <row r="4696" spans="1:12" ht="15.75" x14ac:dyDescent="0.25">
      <c r="A4696" s="31" t="s">
        <v>365</v>
      </c>
      <c r="B4696" s="30" t="str">
        <f>VLOOKUP(A4696,'Cód dos países'!$A$3:$C$199,2,FALSE)</f>
        <v>SAM</v>
      </c>
      <c r="C4696" s="25">
        <f>VLOOKUP(A4696,'Cód dos países'!$A$3:$C$199,3,FALSE)</f>
        <v>147</v>
      </c>
      <c r="D4696" s="29">
        <v>2003</v>
      </c>
      <c r="E4696">
        <f t="shared" si="368"/>
        <v>1472003</v>
      </c>
      <c r="F4696" s="28" t="s">
        <v>433</v>
      </c>
      <c r="G4696" s="28" t="s">
        <v>433</v>
      </c>
      <c r="H4696" s="28" t="s">
        <v>433</v>
      </c>
      <c r="I4696" s="28" t="str">
        <f t="shared" si="365"/>
        <v/>
      </c>
      <c r="J4696" s="28" t="str">
        <f t="shared" si="366"/>
        <v/>
      </c>
      <c r="K4696" s="28" t="str">
        <f t="shared" si="367"/>
        <v/>
      </c>
      <c r="L4696" s="28" t="str">
        <f t="shared" si="369"/>
        <v xml:space="preserve"> </v>
      </c>
    </row>
    <row r="4697" spans="1:12" ht="15.75" x14ac:dyDescent="0.25">
      <c r="A4697" s="31" t="s">
        <v>365</v>
      </c>
      <c r="B4697" s="30" t="str">
        <f>VLOOKUP(A4697,'Cód dos países'!$A$3:$C$199,2,FALSE)</f>
        <v>SAM</v>
      </c>
      <c r="C4697" s="25">
        <f>VLOOKUP(A4697,'Cód dos países'!$A$3:$C$199,3,FALSE)</f>
        <v>147</v>
      </c>
      <c r="D4697" s="29">
        <v>2004</v>
      </c>
      <c r="E4697">
        <f t="shared" si="368"/>
        <v>1472004</v>
      </c>
      <c r="F4697" s="28" t="s">
        <v>433</v>
      </c>
      <c r="G4697" s="28" t="s">
        <v>433</v>
      </c>
      <c r="H4697" s="28" t="s">
        <v>433</v>
      </c>
      <c r="I4697" s="28" t="str">
        <f t="shared" si="365"/>
        <v/>
      </c>
      <c r="J4697" s="28" t="str">
        <f t="shared" si="366"/>
        <v/>
      </c>
      <c r="K4697" s="28" t="str">
        <f t="shared" si="367"/>
        <v/>
      </c>
      <c r="L4697" s="28" t="str">
        <f t="shared" si="369"/>
        <v xml:space="preserve"> </v>
      </c>
    </row>
    <row r="4698" spans="1:12" ht="15.75" x14ac:dyDescent="0.25">
      <c r="A4698" s="31" t="s">
        <v>365</v>
      </c>
      <c r="B4698" s="30" t="str">
        <f>VLOOKUP(A4698,'Cód dos países'!$A$3:$C$199,2,FALSE)</f>
        <v>SAM</v>
      </c>
      <c r="C4698" s="25">
        <f>VLOOKUP(A4698,'Cód dos países'!$A$3:$C$199,3,FALSE)</f>
        <v>147</v>
      </c>
      <c r="D4698" s="29">
        <v>2005</v>
      </c>
      <c r="E4698">
        <f t="shared" si="368"/>
        <v>1472005</v>
      </c>
      <c r="F4698" s="28" t="s">
        <v>433</v>
      </c>
      <c r="G4698" s="28" t="s">
        <v>433</v>
      </c>
      <c r="H4698" s="28" t="s">
        <v>433</v>
      </c>
      <c r="I4698" s="28" t="str">
        <f t="shared" si="365"/>
        <v/>
      </c>
      <c r="J4698" s="28" t="str">
        <f t="shared" si="366"/>
        <v/>
      </c>
      <c r="K4698" s="28" t="str">
        <f t="shared" si="367"/>
        <v/>
      </c>
      <c r="L4698" s="28" t="str">
        <f t="shared" si="369"/>
        <v xml:space="preserve"> </v>
      </c>
    </row>
    <row r="4699" spans="1:12" ht="15.75" x14ac:dyDescent="0.25">
      <c r="A4699" s="31" t="s">
        <v>365</v>
      </c>
      <c r="B4699" s="30" t="str">
        <f>VLOOKUP(A4699,'Cód dos países'!$A$3:$C$199,2,FALSE)</f>
        <v>SAM</v>
      </c>
      <c r="C4699" s="25">
        <f>VLOOKUP(A4699,'Cód dos países'!$A$3:$C$199,3,FALSE)</f>
        <v>147</v>
      </c>
      <c r="D4699" s="29">
        <v>2006</v>
      </c>
      <c r="E4699">
        <f t="shared" si="368"/>
        <v>1472006</v>
      </c>
      <c r="F4699" s="28" t="s">
        <v>433</v>
      </c>
      <c r="G4699" s="28" t="s">
        <v>433</v>
      </c>
      <c r="H4699" s="28" t="s">
        <v>433</v>
      </c>
      <c r="I4699" s="28" t="str">
        <f t="shared" si="365"/>
        <v/>
      </c>
      <c r="J4699" s="28" t="str">
        <f t="shared" si="366"/>
        <v/>
      </c>
      <c r="K4699" s="28" t="str">
        <f t="shared" si="367"/>
        <v/>
      </c>
      <c r="L4699" s="28" t="str">
        <f t="shared" si="369"/>
        <v xml:space="preserve"> </v>
      </c>
    </row>
    <row r="4700" spans="1:12" ht="15.75" x14ac:dyDescent="0.25">
      <c r="A4700" s="31" t="s">
        <v>365</v>
      </c>
      <c r="B4700" s="30" t="str">
        <f>VLOOKUP(A4700,'Cód dos países'!$A$3:$C$199,2,FALSE)</f>
        <v>SAM</v>
      </c>
      <c r="C4700" s="25">
        <f>VLOOKUP(A4700,'Cód dos países'!$A$3:$C$199,3,FALSE)</f>
        <v>147</v>
      </c>
      <c r="D4700" s="29">
        <v>2007</v>
      </c>
      <c r="E4700">
        <f t="shared" si="368"/>
        <v>1472007</v>
      </c>
      <c r="F4700" s="28" t="s">
        <v>433</v>
      </c>
      <c r="G4700" s="28" t="s">
        <v>433</v>
      </c>
      <c r="H4700" s="28" t="s">
        <v>433</v>
      </c>
      <c r="I4700" s="28" t="str">
        <f t="shared" si="365"/>
        <v/>
      </c>
      <c r="J4700" s="28" t="str">
        <f t="shared" si="366"/>
        <v/>
      </c>
      <c r="K4700" s="28" t="str">
        <f t="shared" si="367"/>
        <v/>
      </c>
      <c r="L4700" s="28" t="str">
        <f t="shared" si="369"/>
        <v xml:space="preserve"> </v>
      </c>
    </row>
    <row r="4701" spans="1:12" ht="15.75" x14ac:dyDescent="0.25">
      <c r="A4701" s="31" t="s">
        <v>365</v>
      </c>
      <c r="B4701" s="30" t="str">
        <f>VLOOKUP(A4701,'Cód dos países'!$A$3:$C$199,2,FALSE)</f>
        <v>SAM</v>
      </c>
      <c r="C4701" s="25">
        <f>VLOOKUP(A4701,'Cód dos países'!$A$3:$C$199,3,FALSE)</f>
        <v>147</v>
      </c>
      <c r="D4701" s="29">
        <v>2008</v>
      </c>
      <c r="E4701">
        <f t="shared" si="368"/>
        <v>1472008</v>
      </c>
      <c r="F4701" s="28" t="s">
        <v>433</v>
      </c>
      <c r="G4701" s="28" t="s">
        <v>433</v>
      </c>
      <c r="H4701" s="28" t="s">
        <v>433</v>
      </c>
      <c r="I4701" s="28" t="str">
        <f t="shared" si="365"/>
        <v/>
      </c>
      <c r="J4701" s="28" t="str">
        <f t="shared" si="366"/>
        <v/>
      </c>
      <c r="K4701" s="28" t="str">
        <f t="shared" si="367"/>
        <v/>
      </c>
      <c r="L4701" s="28" t="str">
        <f t="shared" si="369"/>
        <v xml:space="preserve"> </v>
      </c>
    </row>
    <row r="4702" spans="1:12" ht="15.75" x14ac:dyDescent="0.25">
      <c r="A4702" s="31" t="s">
        <v>365</v>
      </c>
      <c r="B4702" s="30" t="str">
        <f>VLOOKUP(A4702,'Cód dos países'!$A$3:$C$199,2,FALSE)</f>
        <v>SAM</v>
      </c>
      <c r="C4702" s="25">
        <f>VLOOKUP(A4702,'Cód dos países'!$A$3:$C$199,3,FALSE)</f>
        <v>147</v>
      </c>
      <c r="D4702" s="29">
        <v>2009</v>
      </c>
      <c r="E4702">
        <f t="shared" si="368"/>
        <v>1472009</v>
      </c>
      <c r="F4702" s="28" t="s">
        <v>433</v>
      </c>
      <c r="G4702" s="28" t="s">
        <v>433</v>
      </c>
      <c r="H4702" s="28" t="s">
        <v>433</v>
      </c>
      <c r="I4702" s="28" t="str">
        <f t="shared" si="365"/>
        <v/>
      </c>
      <c r="J4702" s="28" t="str">
        <f t="shared" si="366"/>
        <v/>
      </c>
      <c r="K4702" s="28" t="str">
        <f t="shared" si="367"/>
        <v/>
      </c>
      <c r="L4702" s="28" t="str">
        <f t="shared" si="369"/>
        <v xml:space="preserve"> </v>
      </c>
    </row>
    <row r="4703" spans="1:12" ht="15.75" x14ac:dyDescent="0.25">
      <c r="A4703" s="31" t="s">
        <v>365</v>
      </c>
      <c r="B4703" s="30" t="str">
        <f>VLOOKUP(A4703,'Cód dos países'!$A$3:$C$199,2,FALSE)</f>
        <v>SAM</v>
      </c>
      <c r="C4703" s="25">
        <f>VLOOKUP(A4703,'Cód dos países'!$A$3:$C$199,3,FALSE)</f>
        <v>147</v>
      </c>
      <c r="D4703" s="29">
        <v>2010</v>
      </c>
      <c r="E4703">
        <f t="shared" si="368"/>
        <v>1472010</v>
      </c>
      <c r="F4703" s="28" t="s">
        <v>433</v>
      </c>
      <c r="G4703" s="28" t="s">
        <v>433</v>
      </c>
      <c r="H4703" s="28" t="s">
        <v>433</v>
      </c>
      <c r="I4703" s="28" t="str">
        <f t="shared" si="365"/>
        <v/>
      </c>
      <c r="J4703" s="28" t="str">
        <f t="shared" si="366"/>
        <v/>
      </c>
      <c r="K4703" s="28" t="str">
        <f t="shared" si="367"/>
        <v/>
      </c>
      <c r="L4703" s="28" t="str">
        <f t="shared" si="369"/>
        <v xml:space="preserve"> </v>
      </c>
    </row>
    <row r="4704" spans="1:12" ht="15.75" x14ac:dyDescent="0.25">
      <c r="A4704" s="31" t="s">
        <v>365</v>
      </c>
      <c r="B4704" s="30" t="str">
        <f>VLOOKUP(A4704,'Cód dos países'!$A$3:$C$199,2,FALSE)</f>
        <v>SAM</v>
      </c>
      <c r="C4704" s="25">
        <f>VLOOKUP(A4704,'Cód dos países'!$A$3:$C$199,3,FALSE)</f>
        <v>147</v>
      </c>
      <c r="D4704" s="29">
        <v>2011</v>
      </c>
      <c r="E4704">
        <f t="shared" si="368"/>
        <v>1472011</v>
      </c>
      <c r="F4704" s="28" t="s">
        <v>433</v>
      </c>
      <c r="G4704" s="28" t="s">
        <v>433</v>
      </c>
      <c r="H4704" s="28" t="s">
        <v>433</v>
      </c>
      <c r="I4704" s="28" t="str">
        <f t="shared" si="365"/>
        <v/>
      </c>
      <c r="J4704" s="28" t="str">
        <f t="shared" si="366"/>
        <v/>
      </c>
      <c r="K4704" s="28" t="str">
        <f t="shared" si="367"/>
        <v/>
      </c>
      <c r="L4704" s="28" t="str">
        <f t="shared" si="369"/>
        <v xml:space="preserve"> </v>
      </c>
    </row>
    <row r="4705" spans="1:12" ht="15.75" x14ac:dyDescent="0.25">
      <c r="A4705" s="31" t="s">
        <v>365</v>
      </c>
      <c r="B4705" s="30" t="str">
        <f>VLOOKUP(A4705,'Cód dos países'!$A$3:$C$199,2,FALSE)</f>
        <v>SAM</v>
      </c>
      <c r="C4705" s="25">
        <f>VLOOKUP(A4705,'Cód dos países'!$A$3:$C$199,3,FALSE)</f>
        <v>147</v>
      </c>
      <c r="D4705" s="29">
        <v>2012</v>
      </c>
      <c r="E4705">
        <f t="shared" si="368"/>
        <v>1472012</v>
      </c>
      <c r="F4705" s="28" t="s">
        <v>433</v>
      </c>
      <c r="G4705" s="28" t="s">
        <v>433</v>
      </c>
      <c r="H4705" s="28" t="s">
        <v>433</v>
      </c>
      <c r="I4705" s="28" t="str">
        <f t="shared" si="365"/>
        <v/>
      </c>
      <c r="J4705" s="28" t="str">
        <f t="shared" si="366"/>
        <v/>
      </c>
      <c r="K4705" s="28" t="str">
        <f t="shared" si="367"/>
        <v/>
      </c>
      <c r="L4705" s="28" t="str">
        <f t="shared" si="369"/>
        <v xml:space="preserve"> </v>
      </c>
    </row>
    <row r="4706" spans="1:12" ht="15.75" x14ac:dyDescent="0.25">
      <c r="A4706" s="31" t="s">
        <v>365</v>
      </c>
      <c r="B4706" s="30" t="str">
        <f>VLOOKUP(A4706,'Cód dos países'!$A$3:$C$199,2,FALSE)</f>
        <v>SAM</v>
      </c>
      <c r="C4706" s="25">
        <f>VLOOKUP(A4706,'Cód dos países'!$A$3:$C$199,3,FALSE)</f>
        <v>147</v>
      </c>
      <c r="D4706" s="29">
        <v>2013</v>
      </c>
      <c r="E4706">
        <f t="shared" si="368"/>
        <v>1472013</v>
      </c>
      <c r="F4706" s="28" t="s">
        <v>433</v>
      </c>
      <c r="G4706" s="28" t="s">
        <v>433</v>
      </c>
      <c r="H4706" s="28" t="s">
        <v>433</v>
      </c>
      <c r="I4706" s="28" t="str">
        <f t="shared" si="365"/>
        <v/>
      </c>
      <c r="J4706" s="28" t="str">
        <f t="shared" si="366"/>
        <v/>
      </c>
      <c r="K4706" s="28" t="str">
        <f t="shared" si="367"/>
        <v/>
      </c>
      <c r="L4706" s="28" t="str">
        <f t="shared" si="369"/>
        <v xml:space="preserve"> </v>
      </c>
    </row>
    <row r="4707" spans="1:12" ht="15.75" x14ac:dyDescent="0.25">
      <c r="A4707" s="31" t="s">
        <v>365</v>
      </c>
      <c r="B4707" s="30" t="str">
        <f>VLOOKUP(A4707,'Cód dos países'!$A$3:$C$199,2,FALSE)</f>
        <v>SAM</v>
      </c>
      <c r="C4707" s="25">
        <f>VLOOKUP(A4707,'Cód dos países'!$A$3:$C$199,3,FALSE)</f>
        <v>147</v>
      </c>
      <c r="D4707" s="29">
        <v>2014</v>
      </c>
      <c r="E4707">
        <f t="shared" si="368"/>
        <v>1472014</v>
      </c>
      <c r="F4707" s="28" t="s">
        <v>433</v>
      </c>
      <c r="G4707" s="28" t="s">
        <v>433</v>
      </c>
      <c r="H4707" s="28" t="s">
        <v>433</v>
      </c>
      <c r="I4707" s="28" t="str">
        <f t="shared" si="365"/>
        <v/>
      </c>
      <c r="J4707" s="28" t="str">
        <f t="shared" si="366"/>
        <v/>
      </c>
      <c r="K4707" s="28" t="str">
        <f t="shared" si="367"/>
        <v/>
      </c>
      <c r="L4707" s="28" t="str">
        <f t="shared" si="369"/>
        <v xml:space="preserve"> </v>
      </c>
    </row>
    <row r="4708" spans="1:12" ht="15.75" x14ac:dyDescent="0.25">
      <c r="A4708" s="31" t="s">
        <v>366</v>
      </c>
      <c r="B4708" s="30" t="str">
        <f>VLOOKUP(A4708,'Cód dos países'!$A$3:$C$199,2,FALSE)</f>
        <v>SMR</v>
      </c>
      <c r="C4708" s="25">
        <f>VLOOKUP(A4708,'Cód dos países'!$A$3:$C$199,3,FALSE)</f>
        <v>148</v>
      </c>
      <c r="D4708" s="29">
        <v>1983</v>
      </c>
      <c r="E4708">
        <f t="shared" si="368"/>
        <v>1481983</v>
      </c>
      <c r="F4708" s="28" t="s">
        <v>433</v>
      </c>
      <c r="G4708" s="28" t="s">
        <v>433</v>
      </c>
      <c r="H4708" s="28" t="s">
        <v>433</v>
      </c>
      <c r="I4708" s="28" t="str">
        <f t="shared" si="365"/>
        <v/>
      </c>
      <c r="J4708" s="28" t="str">
        <f t="shared" si="366"/>
        <v/>
      </c>
      <c r="K4708" s="28" t="str">
        <f t="shared" si="367"/>
        <v/>
      </c>
      <c r="L4708" s="28" t="str">
        <f t="shared" si="369"/>
        <v xml:space="preserve"> </v>
      </c>
    </row>
    <row r="4709" spans="1:12" ht="15.75" x14ac:dyDescent="0.25">
      <c r="A4709" s="31" t="s">
        <v>366</v>
      </c>
      <c r="B4709" s="30" t="str">
        <f>VLOOKUP(A4709,'Cód dos países'!$A$3:$C$199,2,FALSE)</f>
        <v>SMR</v>
      </c>
      <c r="C4709" s="25">
        <f>VLOOKUP(A4709,'Cód dos países'!$A$3:$C$199,3,FALSE)</f>
        <v>148</v>
      </c>
      <c r="D4709" s="29">
        <v>1984</v>
      </c>
      <c r="E4709">
        <f t="shared" si="368"/>
        <v>1481984</v>
      </c>
      <c r="F4709" s="28" t="s">
        <v>433</v>
      </c>
      <c r="G4709" s="28" t="s">
        <v>433</v>
      </c>
      <c r="H4709" s="28" t="s">
        <v>433</v>
      </c>
      <c r="I4709" s="28" t="str">
        <f t="shared" si="365"/>
        <v/>
      </c>
      <c r="J4709" s="28" t="str">
        <f t="shared" si="366"/>
        <v/>
      </c>
      <c r="K4709" s="28" t="str">
        <f t="shared" si="367"/>
        <v/>
      </c>
      <c r="L4709" s="28" t="str">
        <f t="shared" si="369"/>
        <v xml:space="preserve"> </v>
      </c>
    </row>
    <row r="4710" spans="1:12" ht="15.75" x14ac:dyDescent="0.25">
      <c r="A4710" s="31" t="s">
        <v>366</v>
      </c>
      <c r="B4710" s="30" t="str">
        <f>VLOOKUP(A4710,'Cód dos países'!$A$3:$C$199,2,FALSE)</f>
        <v>SMR</v>
      </c>
      <c r="C4710" s="25">
        <f>VLOOKUP(A4710,'Cód dos países'!$A$3:$C$199,3,FALSE)</f>
        <v>148</v>
      </c>
      <c r="D4710" s="29">
        <v>1985</v>
      </c>
      <c r="E4710">
        <f t="shared" si="368"/>
        <v>1481985</v>
      </c>
      <c r="F4710" s="28" t="s">
        <v>433</v>
      </c>
      <c r="G4710" s="28" t="s">
        <v>433</v>
      </c>
      <c r="H4710" s="28" t="s">
        <v>433</v>
      </c>
      <c r="I4710" s="28" t="str">
        <f t="shared" si="365"/>
        <v/>
      </c>
      <c r="J4710" s="28" t="str">
        <f t="shared" si="366"/>
        <v/>
      </c>
      <c r="K4710" s="28" t="str">
        <f t="shared" si="367"/>
        <v/>
      </c>
      <c r="L4710" s="28" t="str">
        <f t="shared" si="369"/>
        <v xml:space="preserve"> </v>
      </c>
    </row>
    <row r="4711" spans="1:12" ht="15.75" x14ac:dyDescent="0.25">
      <c r="A4711" s="31" t="s">
        <v>366</v>
      </c>
      <c r="B4711" s="30" t="str">
        <f>VLOOKUP(A4711,'Cód dos países'!$A$3:$C$199,2,FALSE)</f>
        <v>SMR</v>
      </c>
      <c r="C4711" s="25">
        <f>VLOOKUP(A4711,'Cód dos países'!$A$3:$C$199,3,FALSE)</f>
        <v>148</v>
      </c>
      <c r="D4711" s="29">
        <v>1986</v>
      </c>
      <c r="E4711">
        <f t="shared" si="368"/>
        <v>1481986</v>
      </c>
      <c r="F4711" s="28" t="s">
        <v>433</v>
      </c>
      <c r="G4711" s="28" t="s">
        <v>433</v>
      </c>
      <c r="H4711" s="28" t="s">
        <v>433</v>
      </c>
      <c r="I4711" s="28" t="str">
        <f t="shared" si="365"/>
        <v/>
      </c>
      <c r="J4711" s="28" t="str">
        <f t="shared" si="366"/>
        <v/>
      </c>
      <c r="K4711" s="28" t="str">
        <f t="shared" si="367"/>
        <v/>
      </c>
      <c r="L4711" s="28" t="str">
        <f t="shared" si="369"/>
        <v xml:space="preserve"> </v>
      </c>
    </row>
    <row r="4712" spans="1:12" ht="15.75" x14ac:dyDescent="0.25">
      <c r="A4712" s="31" t="s">
        <v>366</v>
      </c>
      <c r="B4712" s="30" t="str">
        <f>VLOOKUP(A4712,'Cód dos países'!$A$3:$C$199,2,FALSE)</f>
        <v>SMR</v>
      </c>
      <c r="C4712" s="25">
        <f>VLOOKUP(A4712,'Cód dos países'!$A$3:$C$199,3,FALSE)</f>
        <v>148</v>
      </c>
      <c r="D4712" s="29">
        <v>1987</v>
      </c>
      <c r="E4712">
        <f t="shared" si="368"/>
        <v>1481987</v>
      </c>
      <c r="F4712" s="28" t="s">
        <v>433</v>
      </c>
      <c r="G4712" s="28" t="s">
        <v>433</v>
      </c>
      <c r="H4712" s="28" t="s">
        <v>433</v>
      </c>
      <c r="I4712" s="28" t="str">
        <f t="shared" si="365"/>
        <v/>
      </c>
      <c r="J4712" s="28" t="str">
        <f t="shared" si="366"/>
        <v/>
      </c>
      <c r="K4712" s="28" t="str">
        <f t="shared" si="367"/>
        <v/>
      </c>
      <c r="L4712" s="28" t="str">
        <f t="shared" si="369"/>
        <v xml:space="preserve"> </v>
      </c>
    </row>
    <row r="4713" spans="1:12" ht="15.75" x14ac:dyDescent="0.25">
      <c r="A4713" s="31" t="s">
        <v>366</v>
      </c>
      <c r="B4713" s="30" t="str">
        <f>VLOOKUP(A4713,'Cód dos países'!$A$3:$C$199,2,FALSE)</f>
        <v>SMR</v>
      </c>
      <c r="C4713" s="25">
        <f>VLOOKUP(A4713,'Cód dos países'!$A$3:$C$199,3,FALSE)</f>
        <v>148</v>
      </c>
      <c r="D4713" s="29">
        <v>1988</v>
      </c>
      <c r="E4713">
        <f t="shared" si="368"/>
        <v>1481988</v>
      </c>
      <c r="F4713" s="28" t="s">
        <v>433</v>
      </c>
      <c r="G4713" s="28" t="s">
        <v>433</v>
      </c>
      <c r="H4713" s="28" t="s">
        <v>433</v>
      </c>
      <c r="I4713" s="28" t="str">
        <f t="shared" si="365"/>
        <v/>
      </c>
      <c r="J4713" s="28" t="str">
        <f t="shared" si="366"/>
        <v/>
      </c>
      <c r="K4713" s="28" t="str">
        <f t="shared" si="367"/>
        <v/>
      </c>
      <c r="L4713" s="28" t="str">
        <f t="shared" si="369"/>
        <v xml:space="preserve"> </v>
      </c>
    </row>
    <row r="4714" spans="1:12" ht="15.75" x14ac:dyDescent="0.25">
      <c r="A4714" s="31" t="s">
        <v>366</v>
      </c>
      <c r="B4714" s="30" t="str">
        <f>VLOOKUP(A4714,'Cód dos países'!$A$3:$C$199,2,FALSE)</f>
        <v>SMR</v>
      </c>
      <c r="C4714" s="25">
        <f>VLOOKUP(A4714,'Cód dos países'!$A$3:$C$199,3,FALSE)</f>
        <v>148</v>
      </c>
      <c r="D4714" s="29">
        <v>1989</v>
      </c>
      <c r="E4714">
        <f t="shared" si="368"/>
        <v>1481989</v>
      </c>
      <c r="F4714" s="28" t="s">
        <v>433</v>
      </c>
      <c r="G4714" s="28" t="s">
        <v>433</v>
      </c>
      <c r="H4714" s="28" t="s">
        <v>433</v>
      </c>
      <c r="I4714" s="28" t="str">
        <f t="shared" si="365"/>
        <v/>
      </c>
      <c r="J4714" s="28" t="str">
        <f t="shared" si="366"/>
        <v/>
      </c>
      <c r="K4714" s="28" t="str">
        <f t="shared" si="367"/>
        <v/>
      </c>
      <c r="L4714" s="28" t="str">
        <f t="shared" si="369"/>
        <v xml:space="preserve"> </v>
      </c>
    </row>
    <row r="4715" spans="1:12" ht="15.75" x14ac:dyDescent="0.25">
      <c r="A4715" s="31" t="s">
        <v>366</v>
      </c>
      <c r="B4715" s="30" t="str">
        <f>VLOOKUP(A4715,'Cód dos países'!$A$3:$C$199,2,FALSE)</f>
        <v>SMR</v>
      </c>
      <c r="C4715" s="25">
        <f>VLOOKUP(A4715,'Cód dos países'!$A$3:$C$199,3,FALSE)</f>
        <v>148</v>
      </c>
      <c r="D4715" s="29">
        <v>1990</v>
      </c>
      <c r="E4715">
        <f t="shared" si="368"/>
        <v>1481990</v>
      </c>
      <c r="F4715" s="28" t="s">
        <v>433</v>
      </c>
      <c r="G4715" s="28" t="s">
        <v>433</v>
      </c>
      <c r="H4715" s="28" t="s">
        <v>433</v>
      </c>
      <c r="I4715" s="28" t="str">
        <f t="shared" si="365"/>
        <v/>
      </c>
      <c r="J4715" s="28" t="str">
        <f t="shared" si="366"/>
        <v/>
      </c>
      <c r="K4715" s="28" t="str">
        <f t="shared" si="367"/>
        <v/>
      </c>
      <c r="L4715" s="28" t="str">
        <f t="shared" si="369"/>
        <v xml:space="preserve"> </v>
      </c>
    </row>
    <row r="4716" spans="1:12" ht="15.75" x14ac:dyDescent="0.25">
      <c r="A4716" s="31" t="s">
        <v>366</v>
      </c>
      <c r="B4716" s="30" t="str">
        <f>VLOOKUP(A4716,'Cód dos países'!$A$3:$C$199,2,FALSE)</f>
        <v>SMR</v>
      </c>
      <c r="C4716" s="25">
        <f>VLOOKUP(A4716,'Cód dos países'!$A$3:$C$199,3,FALSE)</f>
        <v>148</v>
      </c>
      <c r="D4716" s="29">
        <v>1991</v>
      </c>
      <c r="E4716">
        <f t="shared" si="368"/>
        <v>1481991</v>
      </c>
      <c r="F4716" s="28" t="s">
        <v>433</v>
      </c>
      <c r="G4716" s="28" t="s">
        <v>433</v>
      </c>
      <c r="H4716" s="28" t="s">
        <v>433</v>
      </c>
      <c r="I4716" s="28" t="str">
        <f t="shared" si="365"/>
        <v/>
      </c>
      <c r="J4716" s="28" t="str">
        <f t="shared" si="366"/>
        <v/>
      </c>
      <c r="K4716" s="28" t="str">
        <f t="shared" si="367"/>
        <v/>
      </c>
      <c r="L4716" s="28" t="str">
        <f t="shared" si="369"/>
        <v xml:space="preserve"> </v>
      </c>
    </row>
    <row r="4717" spans="1:12" ht="15.75" x14ac:dyDescent="0.25">
      <c r="A4717" s="31" t="s">
        <v>366</v>
      </c>
      <c r="B4717" s="30" t="str">
        <f>VLOOKUP(A4717,'Cód dos países'!$A$3:$C$199,2,FALSE)</f>
        <v>SMR</v>
      </c>
      <c r="C4717" s="25">
        <f>VLOOKUP(A4717,'Cód dos países'!$A$3:$C$199,3,FALSE)</f>
        <v>148</v>
      </c>
      <c r="D4717" s="29">
        <v>1992</v>
      </c>
      <c r="E4717">
        <f t="shared" si="368"/>
        <v>1481992</v>
      </c>
      <c r="F4717" s="28" t="s">
        <v>433</v>
      </c>
      <c r="G4717" s="28" t="s">
        <v>433</v>
      </c>
      <c r="H4717" s="28" t="s">
        <v>433</v>
      </c>
      <c r="I4717" s="28" t="str">
        <f t="shared" si="365"/>
        <v/>
      </c>
      <c r="J4717" s="28" t="str">
        <f t="shared" si="366"/>
        <v/>
      </c>
      <c r="K4717" s="28" t="str">
        <f t="shared" si="367"/>
        <v/>
      </c>
      <c r="L4717" s="28" t="str">
        <f t="shared" si="369"/>
        <v xml:space="preserve"> </v>
      </c>
    </row>
    <row r="4718" spans="1:12" ht="15.75" x14ac:dyDescent="0.25">
      <c r="A4718" s="31" t="s">
        <v>366</v>
      </c>
      <c r="B4718" s="30" t="str">
        <f>VLOOKUP(A4718,'Cód dos países'!$A$3:$C$199,2,FALSE)</f>
        <v>SMR</v>
      </c>
      <c r="C4718" s="25">
        <f>VLOOKUP(A4718,'Cód dos países'!$A$3:$C$199,3,FALSE)</f>
        <v>148</v>
      </c>
      <c r="D4718" s="29">
        <v>1993</v>
      </c>
      <c r="E4718">
        <f t="shared" si="368"/>
        <v>1481993</v>
      </c>
      <c r="F4718" s="28" t="s">
        <v>433</v>
      </c>
      <c r="G4718" s="28" t="s">
        <v>433</v>
      </c>
      <c r="H4718" s="28" t="s">
        <v>433</v>
      </c>
      <c r="I4718" s="28" t="str">
        <f t="shared" si="365"/>
        <v/>
      </c>
      <c r="J4718" s="28" t="str">
        <f t="shared" si="366"/>
        <v/>
      </c>
      <c r="K4718" s="28" t="str">
        <f t="shared" si="367"/>
        <v/>
      </c>
      <c r="L4718" s="28" t="str">
        <f t="shared" si="369"/>
        <v xml:space="preserve"> </v>
      </c>
    </row>
    <row r="4719" spans="1:12" ht="15.75" x14ac:dyDescent="0.25">
      <c r="A4719" s="31" t="s">
        <v>366</v>
      </c>
      <c r="B4719" s="30" t="str">
        <f>VLOOKUP(A4719,'Cód dos países'!$A$3:$C$199,2,FALSE)</f>
        <v>SMR</v>
      </c>
      <c r="C4719" s="25">
        <f>VLOOKUP(A4719,'Cód dos países'!$A$3:$C$199,3,FALSE)</f>
        <v>148</v>
      </c>
      <c r="D4719" s="29">
        <v>1994</v>
      </c>
      <c r="E4719">
        <f t="shared" si="368"/>
        <v>1481994</v>
      </c>
      <c r="F4719" s="28" t="s">
        <v>433</v>
      </c>
      <c r="G4719" s="28" t="s">
        <v>433</v>
      </c>
      <c r="H4719" s="28" t="s">
        <v>433</v>
      </c>
      <c r="I4719" s="28" t="str">
        <f t="shared" si="365"/>
        <v/>
      </c>
      <c r="J4719" s="28" t="str">
        <f t="shared" si="366"/>
        <v/>
      </c>
      <c r="K4719" s="28" t="str">
        <f t="shared" si="367"/>
        <v/>
      </c>
      <c r="L4719" s="28" t="str">
        <f t="shared" si="369"/>
        <v xml:space="preserve"> </v>
      </c>
    </row>
    <row r="4720" spans="1:12" ht="15.75" x14ac:dyDescent="0.25">
      <c r="A4720" s="31" t="s">
        <v>366</v>
      </c>
      <c r="B4720" s="30" t="str">
        <f>VLOOKUP(A4720,'Cód dos países'!$A$3:$C$199,2,FALSE)</f>
        <v>SMR</v>
      </c>
      <c r="C4720" s="25">
        <f>VLOOKUP(A4720,'Cód dos países'!$A$3:$C$199,3,FALSE)</f>
        <v>148</v>
      </c>
      <c r="D4720" s="29">
        <v>1995</v>
      </c>
      <c r="E4720">
        <f t="shared" si="368"/>
        <v>1481995</v>
      </c>
      <c r="F4720" s="28" t="s">
        <v>433</v>
      </c>
      <c r="G4720" s="28" t="s">
        <v>433</v>
      </c>
      <c r="H4720" s="28" t="s">
        <v>433</v>
      </c>
      <c r="I4720" s="28" t="str">
        <f t="shared" si="365"/>
        <v/>
      </c>
      <c r="J4720" s="28" t="str">
        <f t="shared" si="366"/>
        <v/>
      </c>
      <c r="K4720" s="28" t="str">
        <f t="shared" si="367"/>
        <v/>
      </c>
      <c r="L4720" s="28" t="str">
        <f t="shared" si="369"/>
        <v xml:space="preserve"> </v>
      </c>
    </row>
    <row r="4721" spans="1:12" ht="15.75" x14ac:dyDescent="0.25">
      <c r="A4721" s="31" t="s">
        <v>366</v>
      </c>
      <c r="B4721" s="30" t="str">
        <f>VLOOKUP(A4721,'Cód dos países'!$A$3:$C$199,2,FALSE)</f>
        <v>SMR</v>
      </c>
      <c r="C4721" s="25">
        <f>VLOOKUP(A4721,'Cód dos países'!$A$3:$C$199,3,FALSE)</f>
        <v>148</v>
      </c>
      <c r="D4721" s="29">
        <v>1996</v>
      </c>
      <c r="E4721">
        <f t="shared" si="368"/>
        <v>1481996</v>
      </c>
      <c r="F4721" s="28" t="s">
        <v>433</v>
      </c>
      <c r="G4721" s="28" t="s">
        <v>433</v>
      </c>
      <c r="H4721" s="28" t="s">
        <v>433</v>
      </c>
      <c r="I4721" s="28" t="str">
        <f t="shared" si="365"/>
        <v/>
      </c>
      <c r="J4721" s="28" t="str">
        <f t="shared" si="366"/>
        <v/>
      </c>
      <c r="K4721" s="28" t="str">
        <f t="shared" si="367"/>
        <v/>
      </c>
      <c r="L4721" s="28" t="str">
        <f t="shared" si="369"/>
        <v xml:space="preserve"> </v>
      </c>
    </row>
    <row r="4722" spans="1:12" ht="15.75" x14ac:dyDescent="0.25">
      <c r="A4722" s="31" t="s">
        <v>366</v>
      </c>
      <c r="B4722" s="30" t="str">
        <f>VLOOKUP(A4722,'Cód dos países'!$A$3:$C$199,2,FALSE)</f>
        <v>SMR</v>
      </c>
      <c r="C4722" s="25">
        <f>VLOOKUP(A4722,'Cód dos países'!$A$3:$C$199,3,FALSE)</f>
        <v>148</v>
      </c>
      <c r="D4722" s="29">
        <v>1997</v>
      </c>
      <c r="E4722">
        <f t="shared" si="368"/>
        <v>1481997</v>
      </c>
      <c r="F4722" s="28" t="s">
        <v>433</v>
      </c>
      <c r="G4722" s="28" t="s">
        <v>433</v>
      </c>
      <c r="H4722" s="28" t="s">
        <v>433</v>
      </c>
      <c r="I4722" s="28" t="str">
        <f t="shared" si="365"/>
        <v/>
      </c>
      <c r="J4722" s="28" t="str">
        <f t="shared" si="366"/>
        <v/>
      </c>
      <c r="K4722" s="28" t="str">
        <f t="shared" si="367"/>
        <v/>
      </c>
      <c r="L4722" s="28" t="str">
        <f t="shared" si="369"/>
        <v xml:space="preserve"> </v>
      </c>
    </row>
    <row r="4723" spans="1:12" ht="15.75" x14ac:dyDescent="0.25">
      <c r="A4723" s="31" t="s">
        <v>366</v>
      </c>
      <c r="B4723" s="30" t="str">
        <f>VLOOKUP(A4723,'Cód dos países'!$A$3:$C$199,2,FALSE)</f>
        <v>SMR</v>
      </c>
      <c r="C4723" s="25">
        <f>VLOOKUP(A4723,'Cód dos países'!$A$3:$C$199,3,FALSE)</f>
        <v>148</v>
      </c>
      <c r="D4723" s="29">
        <v>1998</v>
      </c>
      <c r="E4723">
        <f t="shared" si="368"/>
        <v>1481998</v>
      </c>
      <c r="F4723" s="28" t="s">
        <v>433</v>
      </c>
      <c r="G4723" s="28" t="s">
        <v>433</v>
      </c>
      <c r="H4723" s="28" t="s">
        <v>433</v>
      </c>
      <c r="I4723" s="28" t="str">
        <f t="shared" si="365"/>
        <v/>
      </c>
      <c r="J4723" s="28" t="str">
        <f t="shared" si="366"/>
        <v/>
      </c>
      <c r="K4723" s="28" t="str">
        <f t="shared" si="367"/>
        <v/>
      </c>
      <c r="L4723" s="28" t="str">
        <f t="shared" si="369"/>
        <v xml:space="preserve"> </v>
      </c>
    </row>
    <row r="4724" spans="1:12" ht="15.75" x14ac:dyDescent="0.25">
      <c r="A4724" s="31" t="s">
        <v>366</v>
      </c>
      <c r="B4724" s="30" t="str">
        <f>VLOOKUP(A4724,'Cód dos países'!$A$3:$C$199,2,FALSE)</f>
        <v>SMR</v>
      </c>
      <c r="C4724" s="25">
        <f>VLOOKUP(A4724,'Cód dos países'!$A$3:$C$199,3,FALSE)</f>
        <v>148</v>
      </c>
      <c r="D4724" s="29">
        <v>1999</v>
      </c>
      <c r="E4724">
        <f t="shared" si="368"/>
        <v>1481999</v>
      </c>
      <c r="F4724" s="28" t="s">
        <v>433</v>
      </c>
      <c r="G4724" s="28" t="s">
        <v>433</v>
      </c>
      <c r="H4724" s="28" t="s">
        <v>433</v>
      </c>
      <c r="I4724" s="28" t="str">
        <f t="shared" si="365"/>
        <v/>
      </c>
      <c r="J4724" s="28" t="str">
        <f t="shared" si="366"/>
        <v/>
      </c>
      <c r="K4724" s="28" t="str">
        <f t="shared" si="367"/>
        <v/>
      </c>
      <c r="L4724" s="28" t="str">
        <f t="shared" si="369"/>
        <v xml:space="preserve"> </v>
      </c>
    </row>
    <row r="4725" spans="1:12" ht="15.75" x14ac:dyDescent="0.25">
      <c r="A4725" s="31" t="s">
        <v>366</v>
      </c>
      <c r="B4725" s="30" t="str">
        <f>VLOOKUP(A4725,'Cód dos países'!$A$3:$C$199,2,FALSE)</f>
        <v>SMR</v>
      </c>
      <c r="C4725" s="25">
        <f>VLOOKUP(A4725,'Cód dos países'!$A$3:$C$199,3,FALSE)</f>
        <v>148</v>
      </c>
      <c r="D4725" s="29">
        <v>2000</v>
      </c>
      <c r="E4725">
        <f t="shared" si="368"/>
        <v>1482000</v>
      </c>
      <c r="F4725" s="28" t="s">
        <v>433</v>
      </c>
      <c r="G4725" s="28" t="s">
        <v>433</v>
      </c>
      <c r="H4725" s="28" t="s">
        <v>433</v>
      </c>
      <c r="I4725" s="28" t="str">
        <f t="shared" si="365"/>
        <v/>
      </c>
      <c r="J4725" s="28" t="str">
        <f t="shared" si="366"/>
        <v/>
      </c>
      <c r="K4725" s="28" t="str">
        <f t="shared" si="367"/>
        <v/>
      </c>
      <c r="L4725" s="28" t="str">
        <f t="shared" si="369"/>
        <v xml:space="preserve"> </v>
      </c>
    </row>
    <row r="4726" spans="1:12" ht="15.75" x14ac:dyDescent="0.25">
      <c r="A4726" s="31" t="s">
        <v>366</v>
      </c>
      <c r="B4726" s="30" t="str">
        <f>VLOOKUP(A4726,'Cód dos países'!$A$3:$C$199,2,FALSE)</f>
        <v>SMR</v>
      </c>
      <c r="C4726" s="25">
        <f>VLOOKUP(A4726,'Cód dos países'!$A$3:$C$199,3,FALSE)</f>
        <v>148</v>
      </c>
      <c r="D4726" s="29">
        <v>2001</v>
      </c>
      <c r="E4726">
        <f t="shared" si="368"/>
        <v>1482001</v>
      </c>
      <c r="F4726" s="28" t="s">
        <v>433</v>
      </c>
      <c r="G4726" s="28" t="s">
        <v>433</v>
      </c>
      <c r="H4726" s="28" t="s">
        <v>433</v>
      </c>
      <c r="I4726" s="28" t="str">
        <f t="shared" si="365"/>
        <v/>
      </c>
      <c r="J4726" s="28" t="str">
        <f t="shared" si="366"/>
        <v/>
      </c>
      <c r="K4726" s="28" t="str">
        <f t="shared" si="367"/>
        <v/>
      </c>
      <c r="L4726" s="28" t="str">
        <f t="shared" si="369"/>
        <v xml:space="preserve"> </v>
      </c>
    </row>
    <row r="4727" spans="1:12" ht="15.75" x14ac:dyDescent="0.25">
      <c r="A4727" s="31" t="s">
        <v>366</v>
      </c>
      <c r="B4727" s="30" t="str">
        <f>VLOOKUP(A4727,'Cód dos países'!$A$3:$C$199,2,FALSE)</f>
        <v>SMR</v>
      </c>
      <c r="C4727" s="25">
        <f>VLOOKUP(A4727,'Cód dos países'!$A$3:$C$199,3,FALSE)</f>
        <v>148</v>
      </c>
      <c r="D4727" s="29">
        <v>2002</v>
      </c>
      <c r="E4727">
        <f t="shared" si="368"/>
        <v>1482002</v>
      </c>
      <c r="F4727" s="28" t="s">
        <v>433</v>
      </c>
      <c r="G4727" s="28" t="s">
        <v>433</v>
      </c>
      <c r="H4727" s="28" t="s">
        <v>433</v>
      </c>
      <c r="I4727" s="28" t="str">
        <f t="shared" si="365"/>
        <v/>
      </c>
      <c r="J4727" s="28" t="str">
        <f t="shared" si="366"/>
        <v/>
      </c>
      <c r="K4727" s="28" t="str">
        <f t="shared" si="367"/>
        <v/>
      </c>
      <c r="L4727" s="28" t="str">
        <f t="shared" si="369"/>
        <v xml:space="preserve"> </v>
      </c>
    </row>
    <row r="4728" spans="1:12" ht="15.75" x14ac:dyDescent="0.25">
      <c r="A4728" s="31" t="s">
        <v>366</v>
      </c>
      <c r="B4728" s="30" t="str">
        <f>VLOOKUP(A4728,'Cód dos países'!$A$3:$C$199,2,FALSE)</f>
        <v>SMR</v>
      </c>
      <c r="C4728" s="25">
        <f>VLOOKUP(A4728,'Cód dos países'!$A$3:$C$199,3,FALSE)</f>
        <v>148</v>
      </c>
      <c r="D4728" s="29">
        <v>2003</v>
      </c>
      <c r="E4728">
        <f t="shared" si="368"/>
        <v>1482003</v>
      </c>
      <c r="F4728" s="28" t="s">
        <v>433</v>
      </c>
      <c r="G4728" s="28" t="s">
        <v>433</v>
      </c>
      <c r="H4728" s="28" t="s">
        <v>433</v>
      </c>
      <c r="I4728" s="28" t="str">
        <f t="shared" si="365"/>
        <v/>
      </c>
      <c r="J4728" s="28" t="str">
        <f t="shared" si="366"/>
        <v/>
      </c>
      <c r="K4728" s="28" t="str">
        <f t="shared" si="367"/>
        <v/>
      </c>
      <c r="L4728" s="28" t="str">
        <f t="shared" si="369"/>
        <v xml:space="preserve"> </v>
      </c>
    </row>
    <row r="4729" spans="1:12" ht="15.75" x14ac:dyDescent="0.25">
      <c r="A4729" s="31" t="s">
        <v>366</v>
      </c>
      <c r="B4729" s="30" t="str">
        <f>VLOOKUP(A4729,'Cód dos países'!$A$3:$C$199,2,FALSE)</f>
        <v>SMR</v>
      </c>
      <c r="C4729" s="25">
        <f>VLOOKUP(A4729,'Cód dos países'!$A$3:$C$199,3,FALSE)</f>
        <v>148</v>
      </c>
      <c r="D4729" s="29">
        <v>2004</v>
      </c>
      <c r="E4729">
        <f t="shared" si="368"/>
        <v>1482004</v>
      </c>
      <c r="F4729" s="28" t="s">
        <v>433</v>
      </c>
      <c r="G4729" s="28" t="s">
        <v>433</v>
      </c>
      <c r="H4729" s="28" t="s">
        <v>433</v>
      </c>
      <c r="I4729" s="28" t="str">
        <f t="shared" si="365"/>
        <v/>
      </c>
      <c r="J4729" s="28" t="str">
        <f t="shared" si="366"/>
        <v/>
      </c>
      <c r="K4729" s="28" t="str">
        <f t="shared" si="367"/>
        <v/>
      </c>
      <c r="L4729" s="28" t="str">
        <f t="shared" si="369"/>
        <v xml:space="preserve"> </v>
      </c>
    </row>
    <row r="4730" spans="1:12" ht="15.75" x14ac:dyDescent="0.25">
      <c r="A4730" s="31" t="s">
        <v>366</v>
      </c>
      <c r="B4730" s="30" t="str">
        <f>VLOOKUP(A4730,'Cód dos países'!$A$3:$C$199,2,FALSE)</f>
        <v>SMR</v>
      </c>
      <c r="C4730" s="25">
        <f>VLOOKUP(A4730,'Cód dos países'!$A$3:$C$199,3,FALSE)</f>
        <v>148</v>
      </c>
      <c r="D4730" s="29">
        <v>2005</v>
      </c>
      <c r="E4730">
        <f t="shared" si="368"/>
        <v>1482005</v>
      </c>
      <c r="F4730" s="28" t="s">
        <v>433</v>
      </c>
      <c r="G4730" s="28" t="s">
        <v>433</v>
      </c>
      <c r="H4730" s="28" t="s">
        <v>433</v>
      </c>
      <c r="I4730" s="28" t="str">
        <f t="shared" si="365"/>
        <v/>
      </c>
      <c r="J4730" s="28" t="str">
        <f t="shared" si="366"/>
        <v/>
      </c>
      <c r="K4730" s="28" t="str">
        <f t="shared" si="367"/>
        <v/>
      </c>
      <c r="L4730" s="28" t="str">
        <f t="shared" si="369"/>
        <v xml:space="preserve"> </v>
      </c>
    </row>
    <row r="4731" spans="1:12" ht="15.75" x14ac:dyDescent="0.25">
      <c r="A4731" s="31" t="s">
        <v>366</v>
      </c>
      <c r="B4731" s="30" t="str">
        <f>VLOOKUP(A4731,'Cód dos países'!$A$3:$C$199,2,FALSE)</f>
        <v>SMR</v>
      </c>
      <c r="C4731" s="25">
        <f>VLOOKUP(A4731,'Cód dos países'!$A$3:$C$199,3,FALSE)</f>
        <v>148</v>
      </c>
      <c r="D4731" s="29">
        <v>2006</v>
      </c>
      <c r="E4731">
        <f t="shared" si="368"/>
        <v>1482006</v>
      </c>
      <c r="F4731" s="28" t="s">
        <v>433</v>
      </c>
      <c r="G4731" s="28" t="s">
        <v>433</v>
      </c>
      <c r="H4731" s="28" t="s">
        <v>433</v>
      </c>
      <c r="I4731" s="28" t="str">
        <f t="shared" si="365"/>
        <v/>
      </c>
      <c r="J4731" s="28" t="str">
        <f t="shared" si="366"/>
        <v/>
      </c>
      <c r="K4731" s="28" t="str">
        <f t="shared" si="367"/>
        <v/>
      </c>
      <c r="L4731" s="28" t="str">
        <f t="shared" si="369"/>
        <v xml:space="preserve"> </v>
      </c>
    </row>
    <row r="4732" spans="1:12" ht="15.75" x14ac:dyDescent="0.25">
      <c r="A4732" s="31" t="s">
        <v>366</v>
      </c>
      <c r="B4732" s="30" t="str">
        <f>VLOOKUP(A4732,'Cód dos países'!$A$3:$C$199,2,FALSE)</f>
        <v>SMR</v>
      </c>
      <c r="C4732" s="25">
        <f>VLOOKUP(A4732,'Cód dos países'!$A$3:$C$199,3,FALSE)</f>
        <v>148</v>
      </c>
      <c r="D4732" s="29">
        <v>2007</v>
      </c>
      <c r="E4732">
        <f t="shared" si="368"/>
        <v>1482007</v>
      </c>
      <c r="F4732" s="28" t="s">
        <v>433</v>
      </c>
      <c r="G4732" s="28" t="s">
        <v>433</v>
      </c>
      <c r="H4732" s="28" t="s">
        <v>433</v>
      </c>
      <c r="I4732" s="28" t="str">
        <f t="shared" si="365"/>
        <v/>
      </c>
      <c r="J4732" s="28" t="str">
        <f t="shared" si="366"/>
        <v/>
      </c>
      <c r="K4732" s="28" t="str">
        <f t="shared" si="367"/>
        <v/>
      </c>
      <c r="L4732" s="28" t="str">
        <f t="shared" si="369"/>
        <v xml:space="preserve"> </v>
      </c>
    </row>
    <row r="4733" spans="1:12" ht="15.75" x14ac:dyDescent="0.25">
      <c r="A4733" s="31" t="s">
        <v>366</v>
      </c>
      <c r="B4733" s="30" t="str">
        <f>VLOOKUP(A4733,'Cód dos países'!$A$3:$C$199,2,FALSE)</f>
        <v>SMR</v>
      </c>
      <c r="C4733" s="25">
        <f>VLOOKUP(A4733,'Cód dos países'!$A$3:$C$199,3,FALSE)</f>
        <v>148</v>
      </c>
      <c r="D4733" s="29">
        <v>2008</v>
      </c>
      <c r="E4733">
        <f t="shared" si="368"/>
        <v>1482008</v>
      </c>
      <c r="F4733" s="28" t="s">
        <v>433</v>
      </c>
      <c r="G4733" s="28" t="s">
        <v>433</v>
      </c>
      <c r="H4733" s="28" t="s">
        <v>433</v>
      </c>
      <c r="I4733" s="28" t="str">
        <f t="shared" si="365"/>
        <v/>
      </c>
      <c r="J4733" s="28" t="str">
        <f t="shared" si="366"/>
        <v/>
      </c>
      <c r="K4733" s="28" t="str">
        <f t="shared" si="367"/>
        <v/>
      </c>
      <c r="L4733" s="28" t="str">
        <f t="shared" si="369"/>
        <v xml:space="preserve"> </v>
      </c>
    </row>
    <row r="4734" spans="1:12" ht="15.75" x14ac:dyDescent="0.25">
      <c r="A4734" s="31" t="s">
        <v>366</v>
      </c>
      <c r="B4734" s="30" t="str">
        <f>VLOOKUP(A4734,'Cód dos países'!$A$3:$C$199,2,FALSE)</f>
        <v>SMR</v>
      </c>
      <c r="C4734" s="25">
        <f>VLOOKUP(A4734,'Cód dos países'!$A$3:$C$199,3,FALSE)</f>
        <v>148</v>
      </c>
      <c r="D4734" s="29">
        <v>2009</v>
      </c>
      <c r="E4734">
        <f t="shared" si="368"/>
        <v>1482009</v>
      </c>
      <c r="F4734" s="28" t="s">
        <v>433</v>
      </c>
      <c r="G4734" s="28" t="s">
        <v>433</v>
      </c>
      <c r="H4734" s="28" t="s">
        <v>433</v>
      </c>
      <c r="I4734" s="28" t="str">
        <f t="shared" si="365"/>
        <v/>
      </c>
      <c r="J4734" s="28" t="str">
        <f t="shared" si="366"/>
        <v/>
      </c>
      <c r="K4734" s="28" t="str">
        <f t="shared" si="367"/>
        <v/>
      </c>
      <c r="L4734" s="28" t="str">
        <f t="shared" si="369"/>
        <v xml:space="preserve"> </v>
      </c>
    </row>
    <row r="4735" spans="1:12" ht="15.75" x14ac:dyDescent="0.25">
      <c r="A4735" s="31" t="s">
        <v>366</v>
      </c>
      <c r="B4735" s="30" t="str">
        <f>VLOOKUP(A4735,'Cód dos países'!$A$3:$C$199,2,FALSE)</f>
        <v>SMR</v>
      </c>
      <c r="C4735" s="25">
        <f>VLOOKUP(A4735,'Cód dos países'!$A$3:$C$199,3,FALSE)</f>
        <v>148</v>
      </c>
      <c r="D4735" s="29">
        <v>2010</v>
      </c>
      <c r="E4735">
        <f t="shared" si="368"/>
        <v>1482010</v>
      </c>
      <c r="F4735" s="28" t="s">
        <v>433</v>
      </c>
      <c r="G4735" s="28" t="s">
        <v>433</v>
      </c>
      <c r="H4735" s="28" t="s">
        <v>433</v>
      </c>
      <c r="I4735" s="28" t="str">
        <f t="shared" si="365"/>
        <v/>
      </c>
      <c r="J4735" s="28" t="str">
        <f t="shared" si="366"/>
        <v/>
      </c>
      <c r="K4735" s="28" t="str">
        <f t="shared" si="367"/>
        <v/>
      </c>
      <c r="L4735" s="28" t="str">
        <f t="shared" si="369"/>
        <v xml:space="preserve"> </v>
      </c>
    </row>
    <row r="4736" spans="1:12" ht="15.75" x14ac:dyDescent="0.25">
      <c r="A4736" s="31" t="s">
        <v>366</v>
      </c>
      <c r="B4736" s="30" t="str">
        <f>VLOOKUP(A4736,'Cód dos países'!$A$3:$C$199,2,FALSE)</f>
        <v>SMR</v>
      </c>
      <c r="C4736" s="25">
        <f>VLOOKUP(A4736,'Cód dos países'!$A$3:$C$199,3,FALSE)</f>
        <v>148</v>
      </c>
      <c r="D4736" s="29">
        <v>2011</v>
      </c>
      <c r="E4736">
        <f t="shared" si="368"/>
        <v>1482011</v>
      </c>
      <c r="F4736" s="28" t="s">
        <v>433</v>
      </c>
      <c r="G4736" s="28" t="s">
        <v>433</v>
      </c>
      <c r="H4736" s="28" t="s">
        <v>433</v>
      </c>
      <c r="I4736" s="28" t="str">
        <f t="shared" si="365"/>
        <v/>
      </c>
      <c r="J4736" s="28" t="str">
        <f t="shared" si="366"/>
        <v/>
      </c>
      <c r="K4736" s="28" t="str">
        <f t="shared" si="367"/>
        <v/>
      </c>
      <c r="L4736" s="28" t="str">
        <f t="shared" si="369"/>
        <v xml:space="preserve"> </v>
      </c>
    </row>
    <row r="4737" spans="1:12" ht="15.75" x14ac:dyDescent="0.25">
      <c r="A4737" s="31" t="s">
        <v>366</v>
      </c>
      <c r="B4737" s="30" t="str">
        <f>VLOOKUP(A4737,'Cód dos países'!$A$3:$C$199,2,FALSE)</f>
        <v>SMR</v>
      </c>
      <c r="C4737" s="25">
        <f>VLOOKUP(A4737,'Cód dos países'!$A$3:$C$199,3,FALSE)</f>
        <v>148</v>
      </c>
      <c r="D4737" s="29">
        <v>2012</v>
      </c>
      <c r="E4737">
        <f t="shared" si="368"/>
        <v>1482012</v>
      </c>
      <c r="F4737" s="28" t="s">
        <v>433</v>
      </c>
      <c r="G4737" s="28" t="s">
        <v>433</v>
      </c>
      <c r="H4737" s="28" t="s">
        <v>433</v>
      </c>
      <c r="I4737" s="28" t="str">
        <f t="shared" si="365"/>
        <v/>
      </c>
      <c r="J4737" s="28" t="str">
        <f t="shared" si="366"/>
        <v/>
      </c>
      <c r="K4737" s="28" t="str">
        <f t="shared" si="367"/>
        <v/>
      </c>
      <c r="L4737" s="28" t="str">
        <f t="shared" si="369"/>
        <v xml:space="preserve"> </v>
      </c>
    </row>
    <row r="4738" spans="1:12" ht="15.75" x14ac:dyDescent="0.25">
      <c r="A4738" s="31" t="s">
        <v>366</v>
      </c>
      <c r="B4738" s="30" t="str">
        <f>VLOOKUP(A4738,'Cód dos países'!$A$3:$C$199,2,FALSE)</f>
        <v>SMR</v>
      </c>
      <c r="C4738" s="25">
        <f>VLOOKUP(A4738,'Cód dos países'!$A$3:$C$199,3,FALSE)</f>
        <v>148</v>
      </c>
      <c r="D4738" s="29">
        <v>2013</v>
      </c>
      <c r="E4738">
        <f t="shared" si="368"/>
        <v>1482013</v>
      </c>
      <c r="F4738" s="28" t="s">
        <v>433</v>
      </c>
      <c r="G4738" s="28" t="s">
        <v>433</v>
      </c>
      <c r="H4738" s="28" t="s">
        <v>433</v>
      </c>
      <c r="I4738" s="28" t="str">
        <f t="shared" si="365"/>
        <v/>
      </c>
      <c r="J4738" s="28" t="str">
        <f t="shared" si="366"/>
        <v/>
      </c>
      <c r="K4738" s="28" t="str">
        <f t="shared" si="367"/>
        <v/>
      </c>
      <c r="L4738" s="28" t="str">
        <f t="shared" si="369"/>
        <v xml:space="preserve"> </v>
      </c>
    </row>
    <row r="4739" spans="1:12" ht="15.75" x14ac:dyDescent="0.25">
      <c r="A4739" s="31" t="s">
        <v>366</v>
      </c>
      <c r="B4739" s="30" t="str">
        <f>VLOOKUP(A4739,'Cód dos países'!$A$3:$C$199,2,FALSE)</f>
        <v>SMR</v>
      </c>
      <c r="C4739" s="25">
        <f>VLOOKUP(A4739,'Cód dos países'!$A$3:$C$199,3,FALSE)</f>
        <v>148</v>
      </c>
      <c r="D4739" s="29">
        <v>2014</v>
      </c>
      <c r="E4739">
        <f t="shared" si="368"/>
        <v>1482014</v>
      </c>
      <c r="F4739" s="28" t="s">
        <v>433</v>
      </c>
      <c r="G4739" s="28" t="s">
        <v>433</v>
      </c>
      <c r="H4739" s="28" t="s">
        <v>433</v>
      </c>
      <c r="I4739" s="28" t="str">
        <f t="shared" si="365"/>
        <v/>
      </c>
      <c r="J4739" s="28" t="str">
        <f t="shared" si="366"/>
        <v/>
      </c>
      <c r="K4739" s="28" t="str">
        <f t="shared" si="367"/>
        <v/>
      </c>
      <c r="L4739" s="28" t="str">
        <f t="shared" si="369"/>
        <v xml:space="preserve"> </v>
      </c>
    </row>
    <row r="4740" spans="1:12" ht="15.75" x14ac:dyDescent="0.25">
      <c r="A4740" s="31" t="s">
        <v>272</v>
      </c>
      <c r="B4740" s="30" t="str">
        <f>VLOOKUP(A4740,'Cód dos países'!$A$3:$C$199,2,FALSE)</f>
        <v>STP</v>
      </c>
      <c r="C4740" s="25">
        <f>VLOOKUP(A4740,'Cód dos países'!$A$3:$C$199,3,FALSE)</f>
        <v>149</v>
      </c>
      <c r="D4740" s="29">
        <v>1983</v>
      </c>
      <c r="E4740">
        <f t="shared" si="368"/>
        <v>1491983</v>
      </c>
      <c r="F4740" s="28" t="s">
        <v>433</v>
      </c>
      <c r="G4740" s="28" t="s">
        <v>433</v>
      </c>
      <c r="H4740" s="28" t="s">
        <v>433</v>
      </c>
      <c r="I4740" s="28" t="str">
        <f t="shared" ref="I4740:I4803" si="370">IF(F4740=".","",IF($D4740&gt;2009,F4740,F4740/12))</f>
        <v/>
      </c>
      <c r="J4740" s="28" t="str">
        <f t="shared" ref="J4740:J4803" si="371">IF(G4740=".","",IF($D4740&gt;2009,G4740,G4740/6))</f>
        <v/>
      </c>
      <c r="K4740" s="28" t="str">
        <f t="shared" ref="K4740:K4803" si="372">IF(H4740=".","",IF($D4740&gt;2009,H4740,H4740/6))</f>
        <v/>
      </c>
      <c r="L4740" s="28" t="str">
        <f t="shared" si="369"/>
        <v xml:space="preserve"> </v>
      </c>
    </row>
    <row r="4741" spans="1:12" ht="15.75" x14ac:dyDescent="0.25">
      <c r="A4741" s="31" t="s">
        <v>272</v>
      </c>
      <c r="B4741" s="30" t="str">
        <f>VLOOKUP(A4741,'Cód dos países'!$A$3:$C$199,2,FALSE)</f>
        <v>STP</v>
      </c>
      <c r="C4741" s="25">
        <f>VLOOKUP(A4741,'Cód dos países'!$A$3:$C$199,3,FALSE)</f>
        <v>149</v>
      </c>
      <c r="D4741" s="29">
        <v>1984</v>
      </c>
      <c r="E4741">
        <f t="shared" ref="E4741:E4804" si="373">C4741*10000+D4741</f>
        <v>1491984</v>
      </c>
      <c r="F4741" s="28" t="s">
        <v>433</v>
      </c>
      <c r="G4741" s="28" t="s">
        <v>433</v>
      </c>
      <c r="H4741" s="28" t="s">
        <v>433</v>
      </c>
      <c r="I4741" s="28" t="str">
        <f t="shared" si="370"/>
        <v/>
      </c>
      <c r="J4741" s="28" t="str">
        <f t="shared" si="371"/>
        <v/>
      </c>
      <c r="K4741" s="28" t="str">
        <f t="shared" si="372"/>
        <v/>
      </c>
      <c r="L4741" s="28" t="str">
        <f t="shared" si="369"/>
        <v xml:space="preserve"> </v>
      </c>
    </row>
    <row r="4742" spans="1:12" ht="15.75" x14ac:dyDescent="0.25">
      <c r="A4742" s="31" t="s">
        <v>272</v>
      </c>
      <c r="B4742" s="30" t="str">
        <f>VLOOKUP(A4742,'Cód dos países'!$A$3:$C$199,2,FALSE)</f>
        <v>STP</v>
      </c>
      <c r="C4742" s="25">
        <f>VLOOKUP(A4742,'Cód dos países'!$A$3:$C$199,3,FALSE)</f>
        <v>149</v>
      </c>
      <c r="D4742" s="29">
        <v>1985</v>
      </c>
      <c r="E4742">
        <f t="shared" si="373"/>
        <v>1491985</v>
      </c>
      <c r="F4742" s="28" t="s">
        <v>433</v>
      </c>
      <c r="G4742" s="28" t="s">
        <v>433</v>
      </c>
      <c r="H4742" s="28" t="s">
        <v>433</v>
      </c>
      <c r="I4742" s="28" t="str">
        <f t="shared" si="370"/>
        <v/>
      </c>
      <c r="J4742" s="28" t="str">
        <f t="shared" si="371"/>
        <v/>
      </c>
      <c r="K4742" s="28" t="str">
        <f t="shared" si="372"/>
        <v/>
      </c>
      <c r="L4742" s="28" t="str">
        <f t="shared" si="369"/>
        <v xml:space="preserve"> </v>
      </c>
    </row>
    <row r="4743" spans="1:12" ht="15.75" x14ac:dyDescent="0.25">
      <c r="A4743" s="31" t="s">
        <v>272</v>
      </c>
      <c r="B4743" s="30" t="str">
        <f>VLOOKUP(A4743,'Cód dos países'!$A$3:$C$199,2,FALSE)</f>
        <v>STP</v>
      </c>
      <c r="C4743" s="25">
        <f>VLOOKUP(A4743,'Cód dos países'!$A$3:$C$199,3,FALSE)</f>
        <v>149</v>
      </c>
      <c r="D4743" s="29">
        <v>1986</v>
      </c>
      <c r="E4743">
        <f t="shared" si="373"/>
        <v>1491986</v>
      </c>
      <c r="F4743" s="28" t="s">
        <v>433</v>
      </c>
      <c r="G4743" s="28" t="s">
        <v>433</v>
      </c>
      <c r="H4743" s="28" t="s">
        <v>433</v>
      </c>
      <c r="I4743" s="28" t="str">
        <f t="shared" si="370"/>
        <v/>
      </c>
      <c r="J4743" s="28" t="str">
        <f t="shared" si="371"/>
        <v/>
      </c>
      <c r="K4743" s="28" t="str">
        <f t="shared" si="372"/>
        <v/>
      </c>
      <c r="L4743" s="28" t="str">
        <f t="shared" si="369"/>
        <v xml:space="preserve"> </v>
      </c>
    </row>
    <row r="4744" spans="1:12" ht="15.75" x14ac:dyDescent="0.25">
      <c r="A4744" s="31" t="s">
        <v>272</v>
      </c>
      <c r="B4744" s="30" t="str">
        <f>VLOOKUP(A4744,'Cód dos países'!$A$3:$C$199,2,FALSE)</f>
        <v>STP</v>
      </c>
      <c r="C4744" s="25">
        <f>VLOOKUP(A4744,'Cód dos países'!$A$3:$C$199,3,FALSE)</f>
        <v>149</v>
      </c>
      <c r="D4744" s="29">
        <v>1987</v>
      </c>
      <c r="E4744">
        <f t="shared" si="373"/>
        <v>1491987</v>
      </c>
      <c r="F4744" s="28" t="s">
        <v>433</v>
      </c>
      <c r="G4744" s="28" t="s">
        <v>433</v>
      </c>
      <c r="H4744" s="28" t="s">
        <v>433</v>
      </c>
      <c r="I4744" s="28" t="str">
        <f t="shared" si="370"/>
        <v/>
      </c>
      <c r="J4744" s="28" t="str">
        <f t="shared" si="371"/>
        <v/>
      </c>
      <c r="K4744" s="28" t="str">
        <f t="shared" si="372"/>
        <v/>
      </c>
      <c r="L4744" s="28" t="str">
        <f t="shared" si="369"/>
        <v xml:space="preserve"> </v>
      </c>
    </row>
    <row r="4745" spans="1:12" ht="15.75" x14ac:dyDescent="0.25">
      <c r="A4745" s="31" t="s">
        <v>272</v>
      </c>
      <c r="B4745" s="30" t="str">
        <f>VLOOKUP(A4745,'Cód dos países'!$A$3:$C$199,2,FALSE)</f>
        <v>STP</v>
      </c>
      <c r="C4745" s="25">
        <f>VLOOKUP(A4745,'Cód dos países'!$A$3:$C$199,3,FALSE)</f>
        <v>149</v>
      </c>
      <c r="D4745" s="29">
        <v>1988</v>
      </c>
      <c r="E4745">
        <f t="shared" si="373"/>
        <v>1491988</v>
      </c>
      <c r="F4745" s="28" t="s">
        <v>433</v>
      </c>
      <c r="G4745" s="28" t="s">
        <v>433</v>
      </c>
      <c r="H4745" s="28" t="s">
        <v>433</v>
      </c>
      <c r="I4745" s="28" t="str">
        <f t="shared" si="370"/>
        <v/>
      </c>
      <c r="J4745" s="28" t="str">
        <f t="shared" si="371"/>
        <v/>
      </c>
      <c r="K4745" s="28" t="str">
        <f t="shared" si="372"/>
        <v/>
      </c>
      <c r="L4745" s="28" t="str">
        <f t="shared" ref="L4745:L4808" si="374">IF(AND(I4745="",J4745="",K4745="")," ",IFERROR((1/3)*I4745+(1/3)*J4745+(1/3)*K4745,""))</f>
        <v xml:space="preserve"> </v>
      </c>
    </row>
    <row r="4746" spans="1:12" ht="15.75" x14ac:dyDescent="0.25">
      <c r="A4746" s="31" t="s">
        <v>272</v>
      </c>
      <c r="B4746" s="30" t="str">
        <f>VLOOKUP(A4746,'Cód dos países'!$A$3:$C$199,2,FALSE)</f>
        <v>STP</v>
      </c>
      <c r="C4746" s="25">
        <f>VLOOKUP(A4746,'Cód dos países'!$A$3:$C$199,3,FALSE)</f>
        <v>149</v>
      </c>
      <c r="D4746" s="29">
        <v>1989</v>
      </c>
      <c r="E4746">
        <f t="shared" si="373"/>
        <v>1491989</v>
      </c>
      <c r="F4746" s="28" t="s">
        <v>433</v>
      </c>
      <c r="G4746" s="28" t="s">
        <v>433</v>
      </c>
      <c r="H4746" s="28" t="s">
        <v>433</v>
      </c>
      <c r="I4746" s="28" t="str">
        <f t="shared" si="370"/>
        <v/>
      </c>
      <c r="J4746" s="28" t="str">
        <f t="shared" si="371"/>
        <v/>
      </c>
      <c r="K4746" s="28" t="str">
        <f t="shared" si="372"/>
        <v/>
      </c>
      <c r="L4746" s="28" t="str">
        <f t="shared" si="374"/>
        <v xml:space="preserve"> </v>
      </c>
    </row>
    <row r="4747" spans="1:12" ht="15.75" x14ac:dyDescent="0.25">
      <c r="A4747" s="31" t="s">
        <v>272</v>
      </c>
      <c r="B4747" s="30" t="str">
        <f>VLOOKUP(A4747,'Cód dos países'!$A$3:$C$199,2,FALSE)</f>
        <v>STP</v>
      </c>
      <c r="C4747" s="25">
        <f>VLOOKUP(A4747,'Cód dos países'!$A$3:$C$199,3,FALSE)</f>
        <v>149</v>
      </c>
      <c r="D4747" s="29">
        <v>1990</v>
      </c>
      <c r="E4747">
        <f t="shared" si="373"/>
        <v>1491990</v>
      </c>
      <c r="F4747" s="28" t="s">
        <v>433</v>
      </c>
      <c r="G4747" s="28" t="s">
        <v>433</v>
      </c>
      <c r="H4747" s="28" t="s">
        <v>433</v>
      </c>
      <c r="I4747" s="28" t="str">
        <f t="shared" si="370"/>
        <v/>
      </c>
      <c r="J4747" s="28" t="str">
        <f t="shared" si="371"/>
        <v/>
      </c>
      <c r="K4747" s="28" t="str">
        <f t="shared" si="372"/>
        <v/>
      </c>
      <c r="L4747" s="28" t="str">
        <f t="shared" si="374"/>
        <v xml:space="preserve"> </v>
      </c>
    </row>
    <row r="4748" spans="1:12" ht="15.75" x14ac:dyDescent="0.25">
      <c r="A4748" s="31" t="s">
        <v>272</v>
      </c>
      <c r="B4748" s="30" t="str">
        <f>VLOOKUP(A4748,'Cód dos países'!$A$3:$C$199,2,FALSE)</f>
        <v>STP</v>
      </c>
      <c r="C4748" s="25">
        <f>VLOOKUP(A4748,'Cód dos países'!$A$3:$C$199,3,FALSE)</f>
        <v>149</v>
      </c>
      <c r="D4748" s="29">
        <v>1991</v>
      </c>
      <c r="E4748">
        <f t="shared" si="373"/>
        <v>1491991</v>
      </c>
      <c r="F4748" s="28" t="s">
        <v>433</v>
      </c>
      <c r="G4748" s="28" t="s">
        <v>433</v>
      </c>
      <c r="H4748" s="28" t="s">
        <v>433</v>
      </c>
      <c r="I4748" s="28" t="str">
        <f t="shared" si="370"/>
        <v/>
      </c>
      <c r="J4748" s="28" t="str">
        <f t="shared" si="371"/>
        <v/>
      </c>
      <c r="K4748" s="28" t="str">
        <f t="shared" si="372"/>
        <v/>
      </c>
      <c r="L4748" s="28" t="str">
        <f t="shared" si="374"/>
        <v xml:space="preserve"> </v>
      </c>
    </row>
    <row r="4749" spans="1:12" ht="15.75" x14ac:dyDescent="0.25">
      <c r="A4749" s="31" t="s">
        <v>272</v>
      </c>
      <c r="B4749" s="30" t="str">
        <f>VLOOKUP(A4749,'Cód dos países'!$A$3:$C$199,2,FALSE)</f>
        <v>STP</v>
      </c>
      <c r="C4749" s="25">
        <f>VLOOKUP(A4749,'Cód dos países'!$A$3:$C$199,3,FALSE)</f>
        <v>149</v>
      </c>
      <c r="D4749" s="29">
        <v>1992</v>
      </c>
      <c r="E4749">
        <f t="shared" si="373"/>
        <v>1491992</v>
      </c>
      <c r="F4749" s="28" t="s">
        <v>433</v>
      </c>
      <c r="G4749" s="28" t="s">
        <v>433</v>
      </c>
      <c r="H4749" s="28" t="s">
        <v>433</v>
      </c>
      <c r="I4749" s="28" t="str">
        <f t="shared" si="370"/>
        <v/>
      </c>
      <c r="J4749" s="28" t="str">
        <f t="shared" si="371"/>
        <v/>
      </c>
      <c r="K4749" s="28" t="str">
        <f t="shared" si="372"/>
        <v/>
      </c>
      <c r="L4749" s="28" t="str">
        <f t="shared" si="374"/>
        <v xml:space="preserve"> </v>
      </c>
    </row>
    <row r="4750" spans="1:12" ht="15.75" x14ac:dyDescent="0.25">
      <c r="A4750" s="31" t="s">
        <v>272</v>
      </c>
      <c r="B4750" s="30" t="str">
        <f>VLOOKUP(A4750,'Cód dos países'!$A$3:$C$199,2,FALSE)</f>
        <v>STP</v>
      </c>
      <c r="C4750" s="25">
        <f>VLOOKUP(A4750,'Cód dos países'!$A$3:$C$199,3,FALSE)</f>
        <v>149</v>
      </c>
      <c r="D4750" s="29">
        <v>1993</v>
      </c>
      <c r="E4750">
        <f t="shared" si="373"/>
        <v>1491993</v>
      </c>
      <c r="F4750" s="28" t="s">
        <v>433</v>
      </c>
      <c r="G4750" s="28" t="s">
        <v>433</v>
      </c>
      <c r="H4750" s="28" t="s">
        <v>433</v>
      </c>
      <c r="I4750" s="28" t="str">
        <f t="shared" si="370"/>
        <v/>
      </c>
      <c r="J4750" s="28" t="str">
        <f t="shared" si="371"/>
        <v/>
      </c>
      <c r="K4750" s="28" t="str">
        <f t="shared" si="372"/>
        <v/>
      </c>
      <c r="L4750" s="28" t="str">
        <f t="shared" si="374"/>
        <v xml:space="preserve"> </v>
      </c>
    </row>
    <row r="4751" spans="1:12" ht="15.75" x14ac:dyDescent="0.25">
      <c r="A4751" s="31" t="s">
        <v>272</v>
      </c>
      <c r="B4751" s="30" t="str">
        <f>VLOOKUP(A4751,'Cód dos países'!$A$3:$C$199,2,FALSE)</f>
        <v>STP</v>
      </c>
      <c r="C4751" s="25">
        <f>VLOOKUP(A4751,'Cód dos países'!$A$3:$C$199,3,FALSE)</f>
        <v>149</v>
      </c>
      <c r="D4751" s="29">
        <v>1994</v>
      </c>
      <c r="E4751">
        <f t="shared" si="373"/>
        <v>1491994</v>
      </c>
      <c r="F4751" s="28" t="s">
        <v>433</v>
      </c>
      <c r="G4751" s="28" t="s">
        <v>433</v>
      </c>
      <c r="H4751" s="28" t="s">
        <v>433</v>
      </c>
      <c r="I4751" s="28" t="str">
        <f t="shared" si="370"/>
        <v/>
      </c>
      <c r="J4751" s="28" t="str">
        <f t="shared" si="371"/>
        <v/>
      </c>
      <c r="K4751" s="28" t="str">
        <f t="shared" si="372"/>
        <v/>
      </c>
      <c r="L4751" s="28" t="str">
        <f t="shared" si="374"/>
        <v xml:space="preserve"> </v>
      </c>
    </row>
    <row r="4752" spans="1:12" ht="15.75" x14ac:dyDescent="0.25">
      <c r="A4752" s="31" t="s">
        <v>272</v>
      </c>
      <c r="B4752" s="30" t="str">
        <f>VLOOKUP(A4752,'Cód dos países'!$A$3:$C$199,2,FALSE)</f>
        <v>STP</v>
      </c>
      <c r="C4752" s="25">
        <f>VLOOKUP(A4752,'Cód dos países'!$A$3:$C$199,3,FALSE)</f>
        <v>149</v>
      </c>
      <c r="D4752" s="29">
        <v>1995</v>
      </c>
      <c r="E4752">
        <f t="shared" si="373"/>
        <v>1491995</v>
      </c>
      <c r="F4752" s="28" t="s">
        <v>433</v>
      </c>
      <c r="G4752" s="28" t="s">
        <v>433</v>
      </c>
      <c r="H4752" s="28" t="s">
        <v>433</v>
      </c>
      <c r="I4752" s="28" t="str">
        <f t="shared" si="370"/>
        <v/>
      </c>
      <c r="J4752" s="28" t="str">
        <f t="shared" si="371"/>
        <v/>
      </c>
      <c r="K4752" s="28" t="str">
        <f t="shared" si="372"/>
        <v/>
      </c>
      <c r="L4752" s="28" t="str">
        <f t="shared" si="374"/>
        <v xml:space="preserve"> </v>
      </c>
    </row>
    <row r="4753" spans="1:12" ht="15.75" x14ac:dyDescent="0.25">
      <c r="A4753" s="31" t="s">
        <v>272</v>
      </c>
      <c r="B4753" s="30" t="str">
        <f>VLOOKUP(A4753,'Cód dos países'!$A$3:$C$199,2,FALSE)</f>
        <v>STP</v>
      </c>
      <c r="C4753" s="25">
        <f>VLOOKUP(A4753,'Cód dos países'!$A$3:$C$199,3,FALSE)</f>
        <v>149</v>
      </c>
      <c r="D4753" s="29">
        <v>1996</v>
      </c>
      <c r="E4753">
        <f t="shared" si="373"/>
        <v>1491996</v>
      </c>
      <c r="F4753" s="28" t="s">
        <v>433</v>
      </c>
      <c r="G4753" s="28" t="s">
        <v>433</v>
      </c>
      <c r="H4753" s="28" t="s">
        <v>433</v>
      </c>
      <c r="I4753" s="28" t="str">
        <f t="shared" si="370"/>
        <v/>
      </c>
      <c r="J4753" s="28" t="str">
        <f t="shared" si="371"/>
        <v/>
      </c>
      <c r="K4753" s="28" t="str">
        <f t="shared" si="372"/>
        <v/>
      </c>
      <c r="L4753" s="28" t="str">
        <f t="shared" si="374"/>
        <v xml:space="preserve"> </v>
      </c>
    </row>
    <row r="4754" spans="1:12" ht="15.75" x14ac:dyDescent="0.25">
      <c r="A4754" s="31" t="s">
        <v>272</v>
      </c>
      <c r="B4754" s="30" t="str">
        <f>VLOOKUP(A4754,'Cód dos países'!$A$3:$C$199,2,FALSE)</f>
        <v>STP</v>
      </c>
      <c r="C4754" s="25">
        <f>VLOOKUP(A4754,'Cód dos países'!$A$3:$C$199,3,FALSE)</f>
        <v>149</v>
      </c>
      <c r="D4754" s="29">
        <v>1997</v>
      </c>
      <c r="E4754">
        <f t="shared" si="373"/>
        <v>1491997</v>
      </c>
      <c r="F4754" s="28" t="s">
        <v>433</v>
      </c>
      <c r="G4754" s="28" t="s">
        <v>433</v>
      </c>
      <c r="H4754" s="28" t="s">
        <v>433</v>
      </c>
      <c r="I4754" s="28" t="str">
        <f t="shared" si="370"/>
        <v/>
      </c>
      <c r="J4754" s="28" t="str">
        <f t="shared" si="371"/>
        <v/>
      </c>
      <c r="K4754" s="28" t="str">
        <f t="shared" si="372"/>
        <v/>
      </c>
      <c r="L4754" s="28" t="str">
        <f t="shared" si="374"/>
        <v xml:space="preserve"> </v>
      </c>
    </row>
    <row r="4755" spans="1:12" ht="15.75" x14ac:dyDescent="0.25">
      <c r="A4755" s="31" t="s">
        <v>272</v>
      </c>
      <c r="B4755" s="30" t="str">
        <f>VLOOKUP(A4755,'Cód dos países'!$A$3:$C$199,2,FALSE)</f>
        <v>STP</v>
      </c>
      <c r="C4755" s="25">
        <f>VLOOKUP(A4755,'Cód dos países'!$A$3:$C$199,3,FALSE)</f>
        <v>149</v>
      </c>
      <c r="D4755" s="29">
        <v>1998</v>
      </c>
      <c r="E4755">
        <f t="shared" si="373"/>
        <v>1491998</v>
      </c>
      <c r="F4755" s="28" t="s">
        <v>433</v>
      </c>
      <c r="G4755" s="28" t="s">
        <v>433</v>
      </c>
      <c r="H4755" s="28" t="s">
        <v>433</v>
      </c>
      <c r="I4755" s="28" t="str">
        <f t="shared" si="370"/>
        <v/>
      </c>
      <c r="J4755" s="28" t="str">
        <f t="shared" si="371"/>
        <v/>
      </c>
      <c r="K4755" s="28" t="str">
        <f t="shared" si="372"/>
        <v/>
      </c>
      <c r="L4755" s="28" t="str">
        <f t="shared" si="374"/>
        <v xml:space="preserve"> </v>
      </c>
    </row>
    <row r="4756" spans="1:12" ht="15.75" x14ac:dyDescent="0.25">
      <c r="A4756" s="31" t="s">
        <v>272</v>
      </c>
      <c r="B4756" s="30" t="str">
        <f>VLOOKUP(A4756,'Cód dos países'!$A$3:$C$199,2,FALSE)</f>
        <v>STP</v>
      </c>
      <c r="C4756" s="25">
        <f>VLOOKUP(A4756,'Cód dos países'!$A$3:$C$199,3,FALSE)</f>
        <v>149</v>
      </c>
      <c r="D4756" s="29">
        <v>1999</v>
      </c>
      <c r="E4756">
        <f t="shared" si="373"/>
        <v>1491999</v>
      </c>
      <c r="F4756" s="28" t="s">
        <v>433</v>
      </c>
      <c r="G4756" s="28" t="s">
        <v>433</v>
      </c>
      <c r="H4756" s="28" t="s">
        <v>433</v>
      </c>
      <c r="I4756" s="28" t="str">
        <f t="shared" si="370"/>
        <v/>
      </c>
      <c r="J4756" s="28" t="str">
        <f t="shared" si="371"/>
        <v/>
      </c>
      <c r="K4756" s="28" t="str">
        <f t="shared" si="372"/>
        <v/>
      </c>
      <c r="L4756" s="28" t="str">
        <f t="shared" si="374"/>
        <v xml:space="preserve"> </v>
      </c>
    </row>
    <row r="4757" spans="1:12" ht="15.75" x14ac:dyDescent="0.25">
      <c r="A4757" s="31" t="s">
        <v>272</v>
      </c>
      <c r="B4757" s="30" t="str">
        <f>VLOOKUP(A4757,'Cód dos países'!$A$3:$C$199,2,FALSE)</f>
        <v>STP</v>
      </c>
      <c r="C4757" s="25">
        <f>VLOOKUP(A4757,'Cód dos países'!$A$3:$C$199,3,FALSE)</f>
        <v>149</v>
      </c>
      <c r="D4757" s="29">
        <v>2000</v>
      </c>
      <c r="E4757">
        <f t="shared" si="373"/>
        <v>1492000</v>
      </c>
      <c r="F4757" s="28" t="s">
        <v>433</v>
      </c>
      <c r="G4757" s="28" t="s">
        <v>433</v>
      </c>
      <c r="H4757" s="28" t="s">
        <v>433</v>
      </c>
      <c r="I4757" s="28" t="str">
        <f t="shared" si="370"/>
        <v/>
      </c>
      <c r="J4757" s="28" t="str">
        <f t="shared" si="371"/>
        <v/>
      </c>
      <c r="K4757" s="28" t="str">
        <f t="shared" si="372"/>
        <v/>
      </c>
      <c r="L4757" s="28" t="str">
        <f t="shared" si="374"/>
        <v xml:space="preserve"> </v>
      </c>
    </row>
    <row r="4758" spans="1:12" ht="15.75" x14ac:dyDescent="0.25">
      <c r="A4758" s="31" t="s">
        <v>272</v>
      </c>
      <c r="B4758" s="30" t="str">
        <f>VLOOKUP(A4758,'Cód dos países'!$A$3:$C$199,2,FALSE)</f>
        <v>STP</v>
      </c>
      <c r="C4758" s="25">
        <f>VLOOKUP(A4758,'Cód dos países'!$A$3:$C$199,3,FALSE)</f>
        <v>149</v>
      </c>
      <c r="D4758" s="29">
        <v>2001</v>
      </c>
      <c r="E4758">
        <f t="shared" si="373"/>
        <v>1492001</v>
      </c>
      <c r="F4758" s="28" t="s">
        <v>433</v>
      </c>
      <c r="G4758" s="28" t="s">
        <v>433</v>
      </c>
      <c r="H4758" s="28" t="s">
        <v>433</v>
      </c>
      <c r="I4758" s="28" t="str">
        <f t="shared" si="370"/>
        <v/>
      </c>
      <c r="J4758" s="28" t="str">
        <f t="shared" si="371"/>
        <v/>
      </c>
      <c r="K4758" s="28" t="str">
        <f t="shared" si="372"/>
        <v/>
      </c>
      <c r="L4758" s="28" t="str">
        <f t="shared" si="374"/>
        <v xml:space="preserve"> </v>
      </c>
    </row>
    <row r="4759" spans="1:12" ht="15.75" x14ac:dyDescent="0.25">
      <c r="A4759" s="31" t="s">
        <v>272</v>
      </c>
      <c r="B4759" s="30" t="str">
        <f>VLOOKUP(A4759,'Cód dos países'!$A$3:$C$199,2,FALSE)</f>
        <v>STP</v>
      </c>
      <c r="C4759" s="25">
        <f>VLOOKUP(A4759,'Cód dos países'!$A$3:$C$199,3,FALSE)</f>
        <v>149</v>
      </c>
      <c r="D4759" s="29">
        <v>2002</v>
      </c>
      <c r="E4759">
        <f t="shared" si="373"/>
        <v>1492002</v>
      </c>
      <c r="F4759" s="28" t="s">
        <v>433</v>
      </c>
      <c r="G4759" s="28" t="s">
        <v>433</v>
      </c>
      <c r="H4759" s="28" t="s">
        <v>433</v>
      </c>
      <c r="I4759" s="28" t="str">
        <f t="shared" si="370"/>
        <v/>
      </c>
      <c r="J4759" s="28" t="str">
        <f t="shared" si="371"/>
        <v/>
      </c>
      <c r="K4759" s="28" t="str">
        <f t="shared" si="372"/>
        <v/>
      </c>
      <c r="L4759" s="28" t="str">
        <f t="shared" si="374"/>
        <v xml:space="preserve"> </v>
      </c>
    </row>
    <row r="4760" spans="1:12" ht="15.75" x14ac:dyDescent="0.25">
      <c r="A4760" s="31" t="s">
        <v>272</v>
      </c>
      <c r="B4760" s="30" t="str">
        <f>VLOOKUP(A4760,'Cód dos países'!$A$3:$C$199,2,FALSE)</f>
        <v>STP</v>
      </c>
      <c r="C4760" s="25">
        <f>VLOOKUP(A4760,'Cód dos países'!$A$3:$C$199,3,FALSE)</f>
        <v>149</v>
      </c>
      <c r="D4760" s="29">
        <v>2003</v>
      </c>
      <c r="E4760">
        <f t="shared" si="373"/>
        <v>1492003</v>
      </c>
      <c r="F4760" s="28" t="s">
        <v>433</v>
      </c>
      <c r="G4760" s="28" t="s">
        <v>433</v>
      </c>
      <c r="H4760" s="28" t="s">
        <v>433</v>
      </c>
      <c r="I4760" s="28" t="str">
        <f t="shared" si="370"/>
        <v/>
      </c>
      <c r="J4760" s="28" t="str">
        <f t="shared" si="371"/>
        <v/>
      </c>
      <c r="K4760" s="28" t="str">
        <f t="shared" si="372"/>
        <v/>
      </c>
      <c r="L4760" s="28" t="str">
        <f t="shared" si="374"/>
        <v xml:space="preserve"> </v>
      </c>
    </row>
    <row r="4761" spans="1:12" ht="15.75" x14ac:dyDescent="0.25">
      <c r="A4761" s="31" t="s">
        <v>272</v>
      </c>
      <c r="B4761" s="30" t="str">
        <f>VLOOKUP(A4761,'Cód dos países'!$A$3:$C$199,2,FALSE)</f>
        <v>STP</v>
      </c>
      <c r="C4761" s="25">
        <f>VLOOKUP(A4761,'Cód dos países'!$A$3:$C$199,3,FALSE)</f>
        <v>149</v>
      </c>
      <c r="D4761" s="29">
        <v>2004</v>
      </c>
      <c r="E4761">
        <f t="shared" si="373"/>
        <v>1492004</v>
      </c>
      <c r="F4761" s="28" t="s">
        <v>433</v>
      </c>
      <c r="G4761" s="28" t="s">
        <v>433</v>
      </c>
      <c r="H4761" s="28" t="s">
        <v>433</v>
      </c>
      <c r="I4761" s="28" t="str">
        <f t="shared" si="370"/>
        <v/>
      </c>
      <c r="J4761" s="28" t="str">
        <f t="shared" si="371"/>
        <v/>
      </c>
      <c r="K4761" s="28" t="str">
        <f t="shared" si="372"/>
        <v/>
      </c>
      <c r="L4761" s="28" t="str">
        <f t="shared" si="374"/>
        <v xml:space="preserve"> </v>
      </c>
    </row>
    <row r="4762" spans="1:12" ht="15.75" x14ac:dyDescent="0.25">
      <c r="A4762" s="31" t="s">
        <v>272</v>
      </c>
      <c r="B4762" s="30" t="str">
        <f>VLOOKUP(A4762,'Cód dos países'!$A$3:$C$199,2,FALSE)</f>
        <v>STP</v>
      </c>
      <c r="C4762" s="25">
        <f>VLOOKUP(A4762,'Cód dos países'!$A$3:$C$199,3,FALSE)</f>
        <v>149</v>
      </c>
      <c r="D4762" s="29">
        <v>2005</v>
      </c>
      <c r="E4762">
        <f t="shared" si="373"/>
        <v>1492005</v>
      </c>
      <c r="F4762" s="28" t="s">
        <v>433</v>
      </c>
      <c r="G4762" s="28" t="s">
        <v>433</v>
      </c>
      <c r="H4762" s="28" t="s">
        <v>433</v>
      </c>
      <c r="I4762" s="28" t="str">
        <f t="shared" si="370"/>
        <v/>
      </c>
      <c r="J4762" s="28" t="str">
        <f t="shared" si="371"/>
        <v/>
      </c>
      <c r="K4762" s="28" t="str">
        <f t="shared" si="372"/>
        <v/>
      </c>
      <c r="L4762" s="28" t="str">
        <f t="shared" si="374"/>
        <v xml:space="preserve"> </v>
      </c>
    </row>
    <row r="4763" spans="1:12" ht="15.75" x14ac:dyDescent="0.25">
      <c r="A4763" s="31" t="s">
        <v>272</v>
      </c>
      <c r="B4763" s="30" t="str">
        <f>VLOOKUP(A4763,'Cód dos países'!$A$3:$C$199,2,FALSE)</f>
        <v>STP</v>
      </c>
      <c r="C4763" s="25">
        <f>VLOOKUP(A4763,'Cód dos países'!$A$3:$C$199,3,FALSE)</f>
        <v>149</v>
      </c>
      <c r="D4763" s="29">
        <v>2006</v>
      </c>
      <c r="E4763">
        <f t="shared" si="373"/>
        <v>1492006</v>
      </c>
      <c r="F4763" s="28" t="s">
        <v>433</v>
      </c>
      <c r="G4763" s="28" t="s">
        <v>433</v>
      </c>
      <c r="H4763" s="28" t="s">
        <v>433</v>
      </c>
      <c r="I4763" s="28" t="str">
        <f t="shared" si="370"/>
        <v/>
      </c>
      <c r="J4763" s="28" t="str">
        <f t="shared" si="371"/>
        <v/>
      </c>
      <c r="K4763" s="28" t="str">
        <f t="shared" si="372"/>
        <v/>
      </c>
      <c r="L4763" s="28" t="str">
        <f t="shared" si="374"/>
        <v xml:space="preserve"> </v>
      </c>
    </row>
    <row r="4764" spans="1:12" ht="15.75" x14ac:dyDescent="0.25">
      <c r="A4764" s="31" t="s">
        <v>272</v>
      </c>
      <c r="B4764" s="30" t="str">
        <f>VLOOKUP(A4764,'Cód dos países'!$A$3:$C$199,2,FALSE)</f>
        <v>STP</v>
      </c>
      <c r="C4764" s="25">
        <f>VLOOKUP(A4764,'Cód dos países'!$A$3:$C$199,3,FALSE)</f>
        <v>149</v>
      </c>
      <c r="D4764" s="29">
        <v>2007</v>
      </c>
      <c r="E4764">
        <f t="shared" si="373"/>
        <v>1492007</v>
      </c>
      <c r="F4764" s="28" t="s">
        <v>433</v>
      </c>
      <c r="G4764" s="28" t="s">
        <v>433</v>
      </c>
      <c r="H4764" s="28" t="s">
        <v>433</v>
      </c>
      <c r="I4764" s="28" t="str">
        <f t="shared" si="370"/>
        <v/>
      </c>
      <c r="J4764" s="28" t="str">
        <f t="shared" si="371"/>
        <v/>
      </c>
      <c r="K4764" s="28" t="str">
        <f t="shared" si="372"/>
        <v/>
      </c>
      <c r="L4764" s="28" t="str">
        <f t="shared" si="374"/>
        <v xml:space="preserve"> </v>
      </c>
    </row>
    <row r="4765" spans="1:12" ht="15.75" x14ac:dyDescent="0.25">
      <c r="A4765" s="31" t="s">
        <v>272</v>
      </c>
      <c r="B4765" s="30" t="str">
        <f>VLOOKUP(A4765,'Cód dos países'!$A$3:$C$199,2,FALSE)</f>
        <v>STP</v>
      </c>
      <c r="C4765" s="25">
        <f>VLOOKUP(A4765,'Cód dos países'!$A$3:$C$199,3,FALSE)</f>
        <v>149</v>
      </c>
      <c r="D4765" s="29">
        <v>2008</v>
      </c>
      <c r="E4765">
        <f t="shared" si="373"/>
        <v>1492008</v>
      </c>
      <c r="F4765" s="28" t="s">
        <v>433</v>
      </c>
      <c r="G4765" s="28" t="s">
        <v>433</v>
      </c>
      <c r="H4765" s="28" t="s">
        <v>433</v>
      </c>
      <c r="I4765" s="28" t="str">
        <f t="shared" si="370"/>
        <v/>
      </c>
      <c r="J4765" s="28" t="str">
        <f t="shared" si="371"/>
        <v/>
      </c>
      <c r="K4765" s="28" t="str">
        <f t="shared" si="372"/>
        <v/>
      </c>
      <c r="L4765" s="28" t="str">
        <f t="shared" si="374"/>
        <v xml:space="preserve"> </v>
      </c>
    </row>
    <row r="4766" spans="1:12" ht="15.75" x14ac:dyDescent="0.25">
      <c r="A4766" s="31" t="s">
        <v>272</v>
      </c>
      <c r="B4766" s="30" t="str">
        <f>VLOOKUP(A4766,'Cód dos países'!$A$3:$C$199,2,FALSE)</f>
        <v>STP</v>
      </c>
      <c r="C4766" s="25">
        <f>VLOOKUP(A4766,'Cód dos países'!$A$3:$C$199,3,FALSE)</f>
        <v>149</v>
      </c>
      <c r="D4766" s="29">
        <v>2009</v>
      </c>
      <c r="E4766">
        <f t="shared" si="373"/>
        <v>1492009</v>
      </c>
      <c r="F4766" s="28" t="s">
        <v>433</v>
      </c>
      <c r="G4766" s="28" t="s">
        <v>433</v>
      </c>
      <c r="H4766" s="28" t="s">
        <v>433</v>
      </c>
      <c r="I4766" s="28" t="str">
        <f t="shared" si="370"/>
        <v/>
      </c>
      <c r="J4766" s="28" t="str">
        <f t="shared" si="371"/>
        <v/>
      </c>
      <c r="K4766" s="28" t="str">
        <f t="shared" si="372"/>
        <v/>
      </c>
      <c r="L4766" s="28" t="str">
        <f t="shared" si="374"/>
        <v xml:space="preserve"> </v>
      </c>
    </row>
    <row r="4767" spans="1:12" ht="15.75" x14ac:dyDescent="0.25">
      <c r="A4767" s="31" t="s">
        <v>272</v>
      </c>
      <c r="B4767" s="30" t="str">
        <f>VLOOKUP(A4767,'Cód dos países'!$A$3:$C$199,2,FALSE)</f>
        <v>STP</v>
      </c>
      <c r="C4767" s="25">
        <f>VLOOKUP(A4767,'Cód dos países'!$A$3:$C$199,3,FALSE)</f>
        <v>149</v>
      </c>
      <c r="D4767" s="29">
        <v>2010</v>
      </c>
      <c r="E4767">
        <f t="shared" si="373"/>
        <v>1492010</v>
      </c>
      <c r="F4767" s="28" t="s">
        <v>433</v>
      </c>
      <c r="G4767" s="28" t="s">
        <v>433</v>
      </c>
      <c r="H4767" s="28" t="s">
        <v>433</v>
      </c>
      <c r="I4767" s="28" t="str">
        <f t="shared" si="370"/>
        <v/>
      </c>
      <c r="J4767" s="28" t="str">
        <f t="shared" si="371"/>
        <v/>
      </c>
      <c r="K4767" s="28" t="str">
        <f t="shared" si="372"/>
        <v/>
      </c>
      <c r="L4767" s="28" t="str">
        <f t="shared" si="374"/>
        <v xml:space="preserve"> </v>
      </c>
    </row>
    <row r="4768" spans="1:12" ht="15.75" x14ac:dyDescent="0.25">
      <c r="A4768" s="31" t="s">
        <v>272</v>
      </c>
      <c r="B4768" s="30" t="str">
        <f>VLOOKUP(A4768,'Cód dos países'!$A$3:$C$199,2,FALSE)</f>
        <v>STP</v>
      </c>
      <c r="C4768" s="25">
        <f>VLOOKUP(A4768,'Cód dos países'!$A$3:$C$199,3,FALSE)</f>
        <v>149</v>
      </c>
      <c r="D4768" s="29">
        <v>2011</v>
      </c>
      <c r="E4768">
        <f t="shared" si="373"/>
        <v>1492011</v>
      </c>
      <c r="F4768" s="28" t="s">
        <v>433</v>
      </c>
      <c r="G4768" s="28" t="s">
        <v>433</v>
      </c>
      <c r="H4768" s="28" t="s">
        <v>433</v>
      </c>
      <c r="I4768" s="28" t="str">
        <f t="shared" si="370"/>
        <v/>
      </c>
      <c r="J4768" s="28" t="str">
        <f t="shared" si="371"/>
        <v/>
      </c>
      <c r="K4768" s="28" t="str">
        <f t="shared" si="372"/>
        <v/>
      </c>
      <c r="L4768" s="28" t="str">
        <f t="shared" si="374"/>
        <v xml:space="preserve"> </v>
      </c>
    </row>
    <row r="4769" spans="1:12" ht="15.75" x14ac:dyDescent="0.25">
      <c r="A4769" s="31" t="s">
        <v>272</v>
      </c>
      <c r="B4769" s="30" t="str">
        <f>VLOOKUP(A4769,'Cód dos países'!$A$3:$C$199,2,FALSE)</f>
        <v>STP</v>
      </c>
      <c r="C4769" s="25">
        <f>VLOOKUP(A4769,'Cód dos países'!$A$3:$C$199,3,FALSE)</f>
        <v>149</v>
      </c>
      <c r="D4769" s="29">
        <v>2012</v>
      </c>
      <c r="E4769">
        <f t="shared" si="373"/>
        <v>1492012</v>
      </c>
      <c r="F4769" s="28" t="s">
        <v>433</v>
      </c>
      <c r="G4769" s="28" t="s">
        <v>433</v>
      </c>
      <c r="H4769" s="28" t="s">
        <v>433</v>
      </c>
      <c r="I4769" s="28" t="str">
        <f t="shared" si="370"/>
        <v/>
      </c>
      <c r="J4769" s="28" t="str">
        <f t="shared" si="371"/>
        <v/>
      </c>
      <c r="K4769" s="28" t="str">
        <f t="shared" si="372"/>
        <v/>
      </c>
      <c r="L4769" s="28" t="str">
        <f t="shared" si="374"/>
        <v xml:space="preserve"> </v>
      </c>
    </row>
    <row r="4770" spans="1:12" ht="15.75" x14ac:dyDescent="0.25">
      <c r="A4770" s="31" t="s">
        <v>272</v>
      </c>
      <c r="B4770" s="30" t="str">
        <f>VLOOKUP(A4770,'Cód dos países'!$A$3:$C$199,2,FALSE)</f>
        <v>STP</v>
      </c>
      <c r="C4770" s="25">
        <f>VLOOKUP(A4770,'Cód dos países'!$A$3:$C$199,3,FALSE)</f>
        <v>149</v>
      </c>
      <c r="D4770" s="29">
        <v>2013</v>
      </c>
      <c r="E4770">
        <f t="shared" si="373"/>
        <v>1492013</v>
      </c>
      <c r="F4770" s="28" t="s">
        <v>433</v>
      </c>
      <c r="G4770" s="28" t="s">
        <v>433</v>
      </c>
      <c r="H4770" s="28" t="s">
        <v>433</v>
      </c>
      <c r="I4770" s="28" t="str">
        <f t="shared" si="370"/>
        <v/>
      </c>
      <c r="J4770" s="28" t="str">
        <f t="shared" si="371"/>
        <v/>
      </c>
      <c r="K4770" s="28" t="str">
        <f t="shared" si="372"/>
        <v/>
      </c>
      <c r="L4770" s="28" t="str">
        <f t="shared" si="374"/>
        <v xml:space="preserve"> </v>
      </c>
    </row>
    <row r="4771" spans="1:12" ht="15.75" x14ac:dyDescent="0.25">
      <c r="A4771" s="31" t="s">
        <v>272</v>
      </c>
      <c r="B4771" s="30" t="str">
        <f>VLOOKUP(A4771,'Cód dos países'!$A$3:$C$199,2,FALSE)</f>
        <v>STP</v>
      </c>
      <c r="C4771" s="25">
        <f>VLOOKUP(A4771,'Cód dos países'!$A$3:$C$199,3,FALSE)</f>
        <v>149</v>
      </c>
      <c r="D4771" s="29">
        <v>2014</v>
      </c>
      <c r="E4771">
        <f t="shared" si="373"/>
        <v>1492014</v>
      </c>
      <c r="F4771" s="28" t="s">
        <v>433</v>
      </c>
      <c r="G4771" s="28" t="s">
        <v>433</v>
      </c>
      <c r="H4771" s="28" t="s">
        <v>433</v>
      </c>
      <c r="I4771" s="28" t="str">
        <f t="shared" si="370"/>
        <v/>
      </c>
      <c r="J4771" s="28" t="str">
        <f t="shared" si="371"/>
        <v/>
      </c>
      <c r="K4771" s="28" t="str">
        <f t="shared" si="372"/>
        <v/>
      </c>
      <c r="L4771" s="28" t="str">
        <f t="shared" si="374"/>
        <v xml:space="preserve"> </v>
      </c>
    </row>
    <row r="4772" spans="1:12" ht="15.75" x14ac:dyDescent="0.25">
      <c r="A4772" s="31" t="s">
        <v>255</v>
      </c>
      <c r="B4772" s="30" t="str">
        <f>VLOOKUP(A4772,'Cód dos países'!$A$3:$C$199,2,FALSE)</f>
        <v>SAU</v>
      </c>
      <c r="C4772" s="25">
        <f>VLOOKUP(A4772,'Cód dos países'!$A$3:$C$199,3,FALSE)</f>
        <v>150</v>
      </c>
      <c r="D4772" s="29">
        <v>1983</v>
      </c>
      <c r="E4772">
        <f t="shared" si="373"/>
        <v>1501983</v>
      </c>
      <c r="F4772" s="28">
        <v>6.3599999999999994</v>
      </c>
      <c r="G4772" s="28">
        <v>2</v>
      </c>
      <c r="H4772" s="28">
        <v>3.5</v>
      </c>
      <c r="I4772" s="28">
        <f t="shared" si="370"/>
        <v>0.52999999999999992</v>
      </c>
      <c r="J4772" s="28">
        <f t="shared" si="371"/>
        <v>0.33333333333333331</v>
      </c>
      <c r="K4772" s="28">
        <f t="shared" si="372"/>
        <v>0.58333333333333337</v>
      </c>
      <c r="L4772" s="28">
        <f t="shared" si="374"/>
        <v>0.48222222222222222</v>
      </c>
    </row>
    <row r="4773" spans="1:12" ht="15.75" x14ac:dyDescent="0.25">
      <c r="A4773" s="31" t="s">
        <v>255</v>
      </c>
      <c r="B4773" s="30" t="str">
        <f>VLOOKUP(A4773,'Cód dos países'!$A$3:$C$199,2,FALSE)</f>
        <v>SAU</v>
      </c>
      <c r="C4773" s="25">
        <f>VLOOKUP(A4773,'Cód dos países'!$A$3:$C$199,3,FALSE)</f>
        <v>150</v>
      </c>
      <c r="D4773" s="29">
        <v>1984</v>
      </c>
      <c r="E4773">
        <f t="shared" si="373"/>
        <v>1501984</v>
      </c>
      <c r="F4773" s="28">
        <v>8</v>
      </c>
      <c r="G4773" s="28">
        <v>2</v>
      </c>
      <c r="H4773" s="28">
        <v>3.5</v>
      </c>
      <c r="I4773" s="28">
        <f t="shared" si="370"/>
        <v>0.66666666666666663</v>
      </c>
      <c r="J4773" s="28">
        <f t="shared" si="371"/>
        <v>0.33333333333333331</v>
      </c>
      <c r="K4773" s="28">
        <f t="shared" si="372"/>
        <v>0.58333333333333337</v>
      </c>
      <c r="L4773" s="28">
        <f t="shared" si="374"/>
        <v>0.52777777777777779</v>
      </c>
    </row>
    <row r="4774" spans="1:12" ht="15.75" x14ac:dyDescent="0.25">
      <c r="A4774" s="31" t="s">
        <v>255</v>
      </c>
      <c r="B4774" s="30" t="str">
        <f>VLOOKUP(A4774,'Cód dos países'!$A$3:$C$199,2,FALSE)</f>
        <v>SAU</v>
      </c>
      <c r="C4774" s="25">
        <f>VLOOKUP(A4774,'Cód dos países'!$A$3:$C$199,3,FALSE)</f>
        <v>150</v>
      </c>
      <c r="D4774" s="29">
        <v>1985</v>
      </c>
      <c r="E4774">
        <f t="shared" si="373"/>
        <v>1501985</v>
      </c>
      <c r="F4774" s="28">
        <v>6</v>
      </c>
      <c r="G4774" s="28">
        <v>4</v>
      </c>
      <c r="H4774" s="28">
        <v>3</v>
      </c>
      <c r="I4774" s="28">
        <f t="shared" si="370"/>
        <v>0.5</v>
      </c>
      <c r="J4774" s="28">
        <f t="shared" si="371"/>
        <v>0.66666666666666663</v>
      </c>
      <c r="K4774" s="28">
        <f t="shared" si="372"/>
        <v>0.5</v>
      </c>
      <c r="L4774" s="28">
        <f t="shared" si="374"/>
        <v>0.55555555555555547</v>
      </c>
    </row>
    <row r="4775" spans="1:12" ht="15.75" x14ac:dyDescent="0.25">
      <c r="A4775" s="31" t="s">
        <v>255</v>
      </c>
      <c r="B4775" s="30" t="str">
        <f>VLOOKUP(A4775,'Cód dos países'!$A$3:$C$199,2,FALSE)</f>
        <v>SAU</v>
      </c>
      <c r="C4775" s="25">
        <f>VLOOKUP(A4775,'Cód dos países'!$A$3:$C$199,3,FALSE)</f>
        <v>150</v>
      </c>
      <c r="D4775" s="29">
        <v>1986</v>
      </c>
      <c r="E4775">
        <f t="shared" si="373"/>
        <v>1501986</v>
      </c>
      <c r="F4775" s="28">
        <v>6</v>
      </c>
      <c r="G4775" s="28">
        <v>4</v>
      </c>
      <c r="H4775" s="28">
        <v>3</v>
      </c>
      <c r="I4775" s="28">
        <f t="shared" si="370"/>
        <v>0.5</v>
      </c>
      <c r="J4775" s="28">
        <f t="shared" si="371"/>
        <v>0.66666666666666663</v>
      </c>
      <c r="K4775" s="28">
        <f t="shared" si="372"/>
        <v>0.5</v>
      </c>
      <c r="L4775" s="28">
        <f t="shared" si="374"/>
        <v>0.55555555555555547</v>
      </c>
    </row>
    <row r="4776" spans="1:12" ht="15.75" x14ac:dyDescent="0.25">
      <c r="A4776" s="31" t="s">
        <v>255</v>
      </c>
      <c r="B4776" s="30" t="str">
        <f>VLOOKUP(A4776,'Cód dos países'!$A$3:$C$199,2,FALSE)</f>
        <v>SAU</v>
      </c>
      <c r="C4776" s="25">
        <f>VLOOKUP(A4776,'Cód dos países'!$A$3:$C$199,3,FALSE)</f>
        <v>150</v>
      </c>
      <c r="D4776" s="29">
        <v>1987</v>
      </c>
      <c r="E4776">
        <f t="shared" si="373"/>
        <v>1501987</v>
      </c>
      <c r="F4776" s="28">
        <v>7</v>
      </c>
      <c r="G4776" s="28">
        <v>4</v>
      </c>
      <c r="H4776" s="28">
        <v>3</v>
      </c>
      <c r="I4776" s="28">
        <f t="shared" si="370"/>
        <v>0.58333333333333337</v>
      </c>
      <c r="J4776" s="28">
        <f t="shared" si="371"/>
        <v>0.66666666666666663</v>
      </c>
      <c r="K4776" s="28">
        <f t="shared" si="372"/>
        <v>0.5</v>
      </c>
      <c r="L4776" s="28">
        <f t="shared" si="374"/>
        <v>0.58333333333333326</v>
      </c>
    </row>
    <row r="4777" spans="1:12" ht="15.75" x14ac:dyDescent="0.25">
      <c r="A4777" s="31" t="s">
        <v>255</v>
      </c>
      <c r="B4777" s="30" t="str">
        <f>VLOOKUP(A4777,'Cód dos países'!$A$3:$C$199,2,FALSE)</f>
        <v>SAU</v>
      </c>
      <c r="C4777" s="25">
        <f>VLOOKUP(A4777,'Cód dos países'!$A$3:$C$199,3,FALSE)</f>
        <v>150</v>
      </c>
      <c r="D4777" s="29">
        <v>1988</v>
      </c>
      <c r="E4777">
        <f t="shared" si="373"/>
        <v>1501988</v>
      </c>
      <c r="F4777" s="28">
        <v>5</v>
      </c>
      <c r="G4777" s="28">
        <v>4</v>
      </c>
      <c r="H4777" s="28">
        <v>2</v>
      </c>
      <c r="I4777" s="28">
        <f t="shared" si="370"/>
        <v>0.41666666666666669</v>
      </c>
      <c r="J4777" s="28">
        <f t="shared" si="371"/>
        <v>0.66666666666666663</v>
      </c>
      <c r="K4777" s="28">
        <f t="shared" si="372"/>
        <v>0.33333333333333331</v>
      </c>
      <c r="L4777" s="28">
        <f t="shared" si="374"/>
        <v>0.47222222222222221</v>
      </c>
    </row>
    <row r="4778" spans="1:12" ht="15.75" x14ac:dyDescent="0.25">
      <c r="A4778" s="31" t="s">
        <v>255</v>
      </c>
      <c r="B4778" s="30" t="str">
        <f>VLOOKUP(A4778,'Cód dos países'!$A$3:$C$199,2,FALSE)</f>
        <v>SAU</v>
      </c>
      <c r="C4778" s="25">
        <f>VLOOKUP(A4778,'Cód dos países'!$A$3:$C$199,3,FALSE)</f>
        <v>150</v>
      </c>
      <c r="D4778" s="29">
        <v>1989</v>
      </c>
      <c r="E4778">
        <f t="shared" si="373"/>
        <v>1501989</v>
      </c>
      <c r="F4778" s="28">
        <v>7</v>
      </c>
      <c r="G4778" s="28">
        <v>4</v>
      </c>
      <c r="H4778" s="28">
        <v>2</v>
      </c>
      <c r="I4778" s="28">
        <f t="shared" si="370"/>
        <v>0.58333333333333337</v>
      </c>
      <c r="J4778" s="28">
        <f t="shared" si="371"/>
        <v>0.66666666666666663</v>
      </c>
      <c r="K4778" s="28">
        <f t="shared" si="372"/>
        <v>0.33333333333333331</v>
      </c>
      <c r="L4778" s="28">
        <f t="shared" si="374"/>
        <v>0.52777777777777768</v>
      </c>
    </row>
    <row r="4779" spans="1:12" ht="15.75" x14ac:dyDescent="0.25">
      <c r="A4779" s="31" t="s">
        <v>255</v>
      </c>
      <c r="B4779" s="30" t="str">
        <f>VLOOKUP(A4779,'Cód dos países'!$A$3:$C$199,2,FALSE)</f>
        <v>SAU</v>
      </c>
      <c r="C4779" s="25">
        <f>VLOOKUP(A4779,'Cód dos países'!$A$3:$C$199,3,FALSE)</f>
        <v>150</v>
      </c>
      <c r="D4779" s="29">
        <v>1990</v>
      </c>
      <c r="E4779">
        <f t="shared" si="373"/>
        <v>1501990</v>
      </c>
      <c r="F4779" s="28">
        <v>6</v>
      </c>
      <c r="G4779" s="28">
        <v>3</v>
      </c>
      <c r="H4779" s="28">
        <v>2</v>
      </c>
      <c r="I4779" s="28">
        <f t="shared" si="370"/>
        <v>0.5</v>
      </c>
      <c r="J4779" s="28">
        <f t="shared" si="371"/>
        <v>0.5</v>
      </c>
      <c r="K4779" s="28">
        <f t="shared" si="372"/>
        <v>0.33333333333333331</v>
      </c>
      <c r="L4779" s="28">
        <f t="shared" si="374"/>
        <v>0.44444444444444442</v>
      </c>
    </row>
    <row r="4780" spans="1:12" ht="15.75" x14ac:dyDescent="0.25">
      <c r="A4780" s="31" t="s">
        <v>255</v>
      </c>
      <c r="B4780" s="30" t="str">
        <f>VLOOKUP(A4780,'Cód dos países'!$A$3:$C$199,2,FALSE)</f>
        <v>SAU</v>
      </c>
      <c r="C4780" s="25">
        <f>VLOOKUP(A4780,'Cód dos países'!$A$3:$C$199,3,FALSE)</f>
        <v>150</v>
      </c>
      <c r="D4780" s="29">
        <v>1991</v>
      </c>
      <c r="E4780">
        <f t="shared" si="373"/>
        <v>1501991</v>
      </c>
      <c r="F4780" s="28">
        <v>9</v>
      </c>
      <c r="G4780" s="28">
        <v>3</v>
      </c>
      <c r="H4780" s="28">
        <v>2</v>
      </c>
      <c r="I4780" s="28">
        <f t="shared" si="370"/>
        <v>0.75</v>
      </c>
      <c r="J4780" s="28">
        <f t="shared" si="371"/>
        <v>0.5</v>
      </c>
      <c r="K4780" s="28">
        <f t="shared" si="372"/>
        <v>0.33333333333333331</v>
      </c>
      <c r="L4780" s="28">
        <f t="shared" si="374"/>
        <v>0.52777777777777768</v>
      </c>
    </row>
    <row r="4781" spans="1:12" ht="15.75" x14ac:dyDescent="0.25">
      <c r="A4781" s="31" t="s">
        <v>255</v>
      </c>
      <c r="B4781" s="30" t="str">
        <f>VLOOKUP(A4781,'Cód dos países'!$A$3:$C$199,2,FALSE)</f>
        <v>SAU</v>
      </c>
      <c r="C4781" s="25">
        <f>VLOOKUP(A4781,'Cód dos países'!$A$3:$C$199,3,FALSE)</f>
        <v>150</v>
      </c>
      <c r="D4781" s="29">
        <v>1992</v>
      </c>
      <c r="E4781">
        <f t="shared" si="373"/>
        <v>1501992</v>
      </c>
      <c r="F4781" s="28">
        <v>9</v>
      </c>
      <c r="G4781" s="28">
        <v>5</v>
      </c>
      <c r="H4781" s="28">
        <v>2</v>
      </c>
      <c r="I4781" s="28">
        <f t="shared" si="370"/>
        <v>0.75</v>
      </c>
      <c r="J4781" s="28">
        <f t="shared" si="371"/>
        <v>0.83333333333333337</v>
      </c>
      <c r="K4781" s="28">
        <f t="shared" si="372"/>
        <v>0.33333333333333331</v>
      </c>
      <c r="L4781" s="28">
        <f t="shared" si="374"/>
        <v>0.63888888888888884</v>
      </c>
    </row>
    <row r="4782" spans="1:12" ht="15.75" x14ac:dyDescent="0.25">
      <c r="A4782" s="31" t="s">
        <v>255</v>
      </c>
      <c r="B4782" s="30" t="str">
        <f>VLOOKUP(A4782,'Cód dos países'!$A$3:$C$199,2,FALSE)</f>
        <v>SAU</v>
      </c>
      <c r="C4782" s="25">
        <f>VLOOKUP(A4782,'Cód dos países'!$A$3:$C$199,3,FALSE)</f>
        <v>150</v>
      </c>
      <c r="D4782" s="29">
        <v>1993</v>
      </c>
      <c r="E4782">
        <f t="shared" si="373"/>
        <v>1501993</v>
      </c>
      <c r="F4782" s="28">
        <v>9</v>
      </c>
      <c r="G4782" s="28">
        <v>5</v>
      </c>
      <c r="H4782" s="28">
        <v>2</v>
      </c>
      <c r="I4782" s="28">
        <f t="shared" si="370"/>
        <v>0.75</v>
      </c>
      <c r="J4782" s="28">
        <f t="shared" si="371"/>
        <v>0.83333333333333337</v>
      </c>
      <c r="K4782" s="28">
        <f t="shared" si="372"/>
        <v>0.33333333333333331</v>
      </c>
      <c r="L4782" s="28">
        <f t="shared" si="374"/>
        <v>0.63888888888888884</v>
      </c>
    </row>
    <row r="4783" spans="1:12" ht="15.75" x14ac:dyDescent="0.25">
      <c r="A4783" s="31" t="s">
        <v>255</v>
      </c>
      <c r="B4783" s="30" t="str">
        <f>VLOOKUP(A4783,'Cód dos países'!$A$3:$C$199,2,FALSE)</f>
        <v>SAU</v>
      </c>
      <c r="C4783" s="25">
        <f>VLOOKUP(A4783,'Cód dos países'!$A$3:$C$199,3,FALSE)</f>
        <v>150</v>
      </c>
      <c r="D4783" s="29">
        <v>1994</v>
      </c>
      <c r="E4783">
        <f t="shared" si="373"/>
        <v>1501994</v>
      </c>
      <c r="F4783" s="28">
        <v>5</v>
      </c>
      <c r="G4783" s="28">
        <v>5</v>
      </c>
      <c r="H4783" s="28">
        <v>2</v>
      </c>
      <c r="I4783" s="28">
        <f t="shared" si="370"/>
        <v>0.41666666666666669</v>
      </c>
      <c r="J4783" s="28">
        <f t="shared" si="371"/>
        <v>0.83333333333333337</v>
      </c>
      <c r="K4783" s="28">
        <f t="shared" si="372"/>
        <v>0.33333333333333331</v>
      </c>
      <c r="L4783" s="28">
        <f t="shared" si="374"/>
        <v>0.52777777777777779</v>
      </c>
    </row>
    <row r="4784" spans="1:12" ht="15.75" x14ac:dyDescent="0.25">
      <c r="A4784" s="31" t="s">
        <v>255</v>
      </c>
      <c r="B4784" s="30" t="str">
        <f>VLOOKUP(A4784,'Cód dos países'!$A$3:$C$199,2,FALSE)</f>
        <v>SAU</v>
      </c>
      <c r="C4784" s="25">
        <f>VLOOKUP(A4784,'Cód dos países'!$A$3:$C$199,3,FALSE)</f>
        <v>150</v>
      </c>
      <c r="D4784" s="29">
        <v>1995</v>
      </c>
      <c r="E4784">
        <f t="shared" si="373"/>
        <v>1501995</v>
      </c>
      <c r="F4784" s="28">
        <v>6</v>
      </c>
      <c r="G4784" s="28">
        <v>5</v>
      </c>
      <c r="H4784" s="28">
        <v>2</v>
      </c>
      <c r="I4784" s="28">
        <f t="shared" si="370"/>
        <v>0.5</v>
      </c>
      <c r="J4784" s="28">
        <f t="shared" si="371"/>
        <v>0.83333333333333337</v>
      </c>
      <c r="K4784" s="28">
        <f t="shared" si="372"/>
        <v>0.33333333333333331</v>
      </c>
      <c r="L4784" s="28">
        <f t="shared" si="374"/>
        <v>0.55555555555555558</v>
      </c>
    </row>
    <row r="4785" spans="1:12" ht="15.75" x14ac:dyDescent="0.25">
      <c r="A4785" s="31" t="s">
        <v>255</v>
      </c>
      <c r="B4785" s="30" t="str">
        <f>VLOOKUP(A4785,'Cód dos países'!$A$3:$C$199,2,FALSE)</f>
        <v>SAU</v>
      </c>
      <c r="C4785" s="25">
        <f>VLOOKUP(A4785,'Cód dos países'!$A$3:$C$199,3,FALSE)</f>
        <v>150</v>
      </c>
      <c r="D4785" s="29">
        <v>1996</v>
      </c>
      <c r="E4785">
        <f t="shared" si="373"/>
        <v>1501996</v>
      </c>
      <c r="F4785" s="28">
        <v>6</v>
      </c>
      <c r="G4785" s="28">
        <v>5</v>
      </c>
      <c r="H4785" s="28">
        <v>2</v>
      </c>
      <c r="I4785" s="28">
        <f t="shared" si="370"/>
        <v>0.5</v>
      </c>
      <c r="J4785" s="28">
        <f t="shared" si="371"/>
        <v>0.83333333333333337</v>
      </c>
      <c r="K4785" s="28">
        <f t="shared" si="372"/>
        <v>0.33333333333333331</v>
      </c>
      <c r="L4785" s="28">
        <f t="shared" si="374"/>
        <v>0.55555555555555558</v>
      </c>
    </row>
    <row r="4786" spans="1:12" ht="15.75" x14ac:dyDescent="0.25">
      <c r="A4786" s="31" t="s">
        <v>255</v>
      </c>
      <c r="B4786" s="30" t="str">
        <f>VLOOKUP(A4786,'Cód dos países'!$A$3:$C$199,2,FALSE)</f>
        <v>SAU</v>
      </c>
      <c r="C4786" s="25">
        <f>VLOOKUP(A4786,'Cód dos países'!$A$3:$C$199,3,FALSE)</f>
        <v>150</v>
      </c>
      <c r="D4786" s="29">
        <v>1997</v>
      </c>
      <c r="E4786">
        <f t="shared" si="373"/>
        <v>1501997</v>
      </c>
      <c r="F4786" s="28">
        <v>7</v>
      </c>
      <c r="G4786" s="28">
        <v>5</v>
      </c>
      <c r="H4786" s="28">
        <v>2</v>
      </c>
      <c r="I4786" s="28">
        <f t="shared" si="370"/>
        <v>0.58333333333333337</v>
      </c>
      <c r="J4786" s="28">
        <f t="shared" si="371"/>
        <v>0.83333333333333337</v>
      </c>
      <c r="K4786" s="28">
        <f t="shared" si="372"/>
        <v>0.33333333333333331</v>
      </c>
      <c r="L4786" s="28">
        <f t="shared" si="374"/>
        <v>0.58333333333333326</v>
      </c>
    </row>
    <row r="4787" spans="1:12" ht="15.75" x14ac:dyDescent="0.25">
      <c r="A4787" s="31" t="s">
        <v>255</v>
      </c>
      <c r="B4787" s="30" t="str">
        <f>VLOOKUP(A4787,'Cód dos países'!$A$3:$C$199,2,FALSE)</f>
        <v>SAU</v>
      </c>
      <c r="C4787" s="25">
        <f>VLOOKUP(A4787,'Cód dos países'!$A$3:$C$199,3,FALSE)</f>
        <v>150</v>
      </c>
      <c r="D4787" s="29">
        <v>1998</v>
      </c>
      <c r="E4787">
        <f t="shared" si="373"/>
        <v>1501998</v>
      </c>
      <c r="F4787" s="28">
        <v>7</v>
      </c>
      <c r="G4787" s="28">
        <v>5</v>
      </c>
      <c r="H4787" s="28">
        <v>2</v>
      </c>
      <c r="I4787" s="28">
        <f t="shared" si="370"/>
        <v>0.58333333333333337</v>
      </c>
      <c r="J4787" s="28">
        <f t="shared" si="371"/>
        <v>0.83333333333333337</v>
      </c>
      <c r="K4787" s="28">
        <f t="shared" si="372"/>
        <v>0.33333333333333331</v>
      </c>
      <c r="L4787" s="28">
        <f t="shared" si="374"/>
        <v>0.58333333333333326</v>
      </c>
    </row>
    <row r="4788" spans="1:12" ht="15.75" x14ac:dyDescent="0.25">
      <c r="A4788" s="31" t="s">
        <v>255</v>
      </c>
      <c r="B4788" s="30" t="str">
        <f>VLOOKUP(A4788,'Cód dos países'!$A$3:$C$199,2,FALSE)</f>
        <v>SAU</v>
      </c>
      <c r="C4788" s="25">
        <f>VLOOKUP(A4788,'Cód dos países'!$A$3:$C$199,3,FALSE)</f>
        <v>150</v>
      </c>
      <c r="D4788" s="29">
        <v>1999</v>
      </c>
      <c r="E4788">
        <f t="shared" si="373"/>
        <v>1501999</v>
      </c>
      <c r="F4788" s="28">
        <v>7</v>
      </c>
      <c r="G4788" s="28">
        <v>5</v>
      </c>
      <c r="H4788" s="28">
        <v>2</v>
      </c>
      <c r="I4788" s="28">
        <f t="shared" si="370"/>
        <v>0.58333333333333337</v>
      </c>
      <c r="J4788" s="28">
        <f t="shared" si="371"/>
        <v>0.83333333333333337</v>
      </c>
      <c r="K4788" s="28">
        <f t="shared" si="372"/>
        <v>0.33333333333333331</v>
      </c>
      <c r="L4788" s="28">
        <f t="shared" si="374"/>
        <v>0.58333333333333326</v>
      </c>
    </row>
    <row r="4789" spans="1:12" ht="15.75" x14ac:dyDescent="0.25">
      <c r="A4789" s="31" t="s">
        <v>255</v>
      </c>
      <c r="B4789" s="30" t="str">
        <f>VLOOKUP(A4789,'Cód dos países'!$A$3:$C$199,2,FALSE)</f>
        <v>SAU</v>
      </c>
      <c r="C4789" s="25">
        <f>VLOOKUP(A4789,'Cód dos países'!$A$3:$C$199,3,FALSE)</f>
        <v>150</v>
      </c>
      <c r="D4789" s="29">
        <v>2000</v>
      </c>
      <c r="E4789">
        <f t="shared" si="373"/>
        <v>1502000</v>
      </c>
      <c r="F4789" s="28">
        <v>9</v>
      </c>
      <c r="G4789" s="28">
        <v>5</v>
      </c>
      <c r="H4789" s="28">
        <v>2</v>
      </c>
      <c r="I4789" s="28">
        <f t="shared" si="370"/>
        <v>0.75</v>
      </c>
      <c r="J4789" s="28">
        <f t="shared" si="371"/>
        <v>0.83333333333333337</v>
      </c>
      <c r="K4789" s="28">
        <f t="shared" si="372"/>
        <v>0.33333333333333331</v>
      </c>
      <c r="L4789" s="28">
        <f t="shared" si="374"/>
        <v>0.63888888888888884</v>
      </c>
    </row>
    <row r="4790" spans="1:12" ht="15.75" x14ac:dyDescent="0.25">
      <c r="A4790" s="31" t="s">
        <v>255</v>
      </c>
      <c r="B4790" s="30" t="str">
        <f>VLOOKUP(A4790,'Cód dos países'!$A$3:$C$199,2,FALSE)</f>
        <v>SAU</v>
      </c>
      <c r="C4790" s="25">
        <f>VLOOKUP(A4790,'Cód dos países'!$A$3:$C$199,3,FALSE)</f>
        <v>150</v>
      </c>
      <c r="D4790" s="29">
        <v>2001</v>
      </c>
      <c r="E4790">
        <f t="shared" si="373"/>
        <v>1502001</v>
      </c>
      <c r="F4790" s="28">
        <v>10.5</v>
      </c>
      <c r="G4790" s="28">
        <v>5</v>
      </c>
      <c r="H4790" s="28">
        <v>2</v>
      </c>
      <c r="I4790" s="28">
        <f t="shared" si="370"/>
        <v>0.875</v>
      </c>
      <c r="J4790" s="28">
        <f t="shared" si="371"/>
        <v>0.83333333333333337</v>
      </c>
      <c r="K4790" s="28">
        <f t="shared" si="372"/>
        <v>0.33333333333333331</v>
      </c>
      <c r="L4790" s="28">
        <f t="shared" si="374"/>
        <v>0.68055555555555558</v>
      </c>
    </row>
    <row r="4791" spans="1:12" ht="15.75" x14ac:dyDescent="0.25">
      <c r="A4791" s="31" t="s">
        <v>255</v>
      </c>
      <c r="B4791" s="30" t="str">
        <f>VLOOKUP(A4791,'Cód dos países'!$A$3:$C$199,2,FALSE)</f>
        <v>SAU</v>
      </c>
      <c r="C4791" s="25">
        <f>VLOOKUP(A4791,'Cód dos países'!$A$3:$C$199,3,FALSE)</f>
        <v>150</v>
      </c>
      <c r="D4791" s="29">
        <v>2002</v>
      </c>
      <c r="E4791">
        <f t="shared" si="373"/>
        <v>1502002</v>
      </c>
      <c r="F4791" s="28">
        <v>11</v>
      </c>
      <c r="G4791" s="28">
        <v>5</v>
      </c>
      <c r="H4791" s="28">
        <v>2</v>
      </c>
      <c r="I4791" s="28">
        <f t="shared" si="370"/>
        <v>0.91666666666666663</v>
      </c>
      <c r="J4791" s="28">
        <f t="shared" si="371"/>
        <v>0.83333333333333337</v>
      </c>
      <c r="K4791" s="28">
        <f t="shared" si="372"/>
        <v>0.33333333333333331</v>
      </c>
      <c r="L4791" s="28">
        <f t="shared" si="374"/>
        <v>0.69444444444444442</v>
      </c>
    </row>
    <row r="4792" spans="1:12" ht="15.75" x14ac:dyDescent="0.25">
      <c r="A4792" s="31" t="s">
        <v>255</v>
      </c>
      <c r="B4792" s="30" t="str">
        <f>VLOOKUP(A4792,'Cód dos países'!$A$3:$C$199,2,FALSE)</f>
        <v>SAU</v>
      </c>
      <c r="C4792" s="25">
        <f>VLOOKUP(A4792,'Cód dos países'!$A$3:$C$199,3,FALSE)</f>
        <v>150</v>
      </c>
      <c r="D4792" s="29">
        <v>2003</v>
      </c>
      <c r="E4792">
        <f t="shared" si="373"/>
        <v>1502003</v>
      </c>
      <c r="F4792" s="28">
        <v>11</v>
      </c>
      <c r="G4792" s="28">
        <v>5</v>
      </c>
      <c r="H4792" s="28">
        <v>2</v>
      </c>
      <c r="I4792" s="28">
        <f t="shared" si="370"/>
        <v>0.91666666666666663</v>
      </c>
      <c r="J4792" s="28">
        <f t="shared" si="371"/>
        <v>0.83333333333333337</v>
      </c>
      <c r="K4792" s="28">
        <f t="shared" si="372"/>
        <v>0.33333333333333331</v>
      </c>
      <c r="L4792" s="28">
        <f t="shared" si="374"/>
        <v>0.69444444444444442</v>
      </c>
    </row>
    <row r="4793" spans="1:12" ht="15.75" x14ac:dyDescent="0.25">
      <c r="A4793" s="31" t="s">
        <v>255</v>
      </c>
      <c r="B4793" s="30" t="str">
        <f>VLOOKUP(A4793,'Cód dos países'!$A$3:$C$199,2,FALSE)</f>
        <v>SAU</v>
      </c>
      <c r="C4793" s="25">
        <f>VLOOKUP(A4793,'Cód dos países'!$A$3:$C$199,3,FALSE)</f>
        <v>150</v>
      </c>
      <c r="D4793" s="29">
        <v>2004</v>
      </c>
      <c r="E4793">
        <f t="shared" si="373"/>
        <v>1502004</v>
      </c>
      <c r="F4793" s="28">
        <v>11</v>
      </c>
      <c r="G4793" s="28">
        <v>5</v>
      </c>
      <c r="H4793" s="28">
        <v>2</v>
      </c>
      <c r="I4793" s="28">
        <f t="shared" si="370"/>
        <v>0.91666666666666663</v>
      </c>
      <c r="J4793" s="28">
        <f t="shared" si="371"/>
        <v>0.83333333333333337</v>
      </c>
      <c r="K4793" s="28">
        <f t="shared" si="372"/>
        <v>0.33333333333333331</v>
      </c>
      <c r="L4793" s="28">
        <f t="shared" si="374"/>
        <v>0.69444444444444442</v>
      </c>
    </row>
    <row r="4794" spans="1:12" ht="15.75" x14ac:dyDescent="0.25">
      <c r="A4794" s="31" t="s">
        <v>255</v>
      </c>
      <c r="B4794" s="30" t="str">
        <f>VLOOKUP(A4794,'Cód dos países'!$A$3:$C$199,2,FALSE)</f>
        <v>SAU</v>
      </c>
      <c r="C4794" s="25">
        <f>VLOOKUP(A4794,'Cód dos países'!$A$3:$C$199,3,FALSE)</f>
        <v>150</v>
      </c>
      <c r="D4794" s="29">
        <v>2005</v>
      </c>
      <c r="E4794">
        <f t="shared" si="373"/>
        <v>1502005</v>
      </c>
      <c r="F4794" s="28">
        <v>11</v>
      </c>
      <c r="G4794" s="28">
        <v>5</v>
      </c>
      <c r="H4794" s="28">
        <v>2</v>
      </c>
      <c r="I4794" s="28">
        <f t="shared" si="370"/>
        <v>0.91666666666666663</v>
      </c>
      <c r="J4794" s="28">
        <f t="shared" si="371"/>
        <v>0.83333333333333337</v>
      </c>
      <c r="K4794" s="28">
        <f t="shared" si="372"/>
        <v>0.33333333333333331</v>
      </c>
      <c r="L4794" s="28">
        <f t="shared" si="374"/>
        <v>0.69444444444444442</v>
      </c>
    </row>
    <row r="4795" spans="1:12" ht="15.75" x14ac:dyDescent="0.25">
      <c r="A4795" s="31" t="s">
        <v>255</v>
      </c>
      <c r="B4795" s="30" t="str">
        <f>VLOOKUP(A4795,'Cód dos países'!$A$3:$C$199,2,FALSE)</f>
        <v>SAU</v>
      </c>
      <c r="C4795" s="25">
        <f>VLOOKUP(A4795,'Cód dos países'!$A$3:$C$199,3,FALSE)</f>
        <v>150</v>
      </c>
      <c r="D4795" s="29">
        <v>2006</v>
      </c>
      <c r="E4795">
        <f t="shared" si="373"/>
        <v>1502006</v>
      </c>
      <c r="F4795" s="28">
        <v>11</v>
      </c>
      <c r="G4795" s="28">
        <v>5</v>
      </c>
      <c r="H4795" s="28">
        <v>2</v>
      </c>
      <c r="I4795" s="28">
        <f t="shared" si="370"/>
        <v>0.91666666666666663</v>
      </c>
      <c r="J4795" s="28">
        <f t="shared" si="371"/>
        <v>0.83333333333333337</v>
      </c>
      <c r="K4795" s="28">
        <f t="shared" si="372"/>
        <v>0.33333333333333331</v>
      </c>
      <c r="L4795" s="28">
        <f t="shared" si="374"/>
        <v>0.69444444444444442</v>
      </c>
    </row>
    <row r="4796" spans="1:12" ht="15.75" x14ac:dyDescent="0.25">
      <c r="A4796" s="31" t="s">
        <v>255</v>
      </c>
      <c r="B4796" s="30" t="str">
        <f>VLOOKUP(A4796,'Cód dos países'!$A$3:$C$199,2,FALSE)</f>
        <v>SAU</v>
      </c>
      <c r="C4796" s="25">
        <f>VLOOKUP(A4796,'Cód dos países'!$A$3:$C$199,3,FALSE)</f>
        <v>150</v>
      </c>
      <c r="D4796" s="29">
        <v>2007</v>
      </c>
      <c r="E4796">
        <f t="shared" si="373"/>
        <v>1502007</v>
      </c>
      <c r="F4796" s="28">
        <v>11</v>
      </c>
      <c r="G4796" s="28">
        <v>5</v>
      </c>
      <c r="H4796" s="28">
        <v>2</v>
      </c>
      <c r="I4796" s="28">
        <f t="shared" si="370"/>
        <v>0.91666666666666663</v>
      </c>
      <c r="J4796" s="28">
        <f t="shared" si="371"/>
        <v>0.83333333333333337</v>
      </c>
      <c r="K4796" s="28">
        <f t="shared" si="372"/>
        <v>0.33333333333333331</v>
      </c>
      <c r="L4796" s="28">
        <f t="shared" si="374"/>
        <v>0.69444444444444442</v>
      </c>
    </row>
    <row r="4797" spans="1:12" ht="15.75" x14ac:dyDescent="0.25">
      <c r="A4797" s="31" t="s">
        <v>255</v>
      </c>
      <c r="B4797" s="30" t="str">
        <f>VLOOKUP(A4797,'Cód dos países'!$A$3:$C$199,2,FALSE)</f>
        <v>SAU</v>
      </c>
      <c r="C4797" s="25">
        <f>VLOOKUP(A4797,'Cód dos países'!$A$3:$C$199,3,FALSE)</f>
        <v>150</v>
      </c>
      <c r="D4797" s="29">
        <v>2008</v>
      </c>
      <c r="E4797">
        <f t="shared" si="373"/>
        <v>1502008</v>
      </c>
      <c r="F4797" s="28">
        <v>11</v>
      </c>
      <c r="G4797" s="28">
        <v>5</v>
      </c>
      <c r="H4797" s="28">
        <v>2</v>
      </c>
      <c r="I4797" s="28">
        <f t="shared" si="370"/>
        <v>0.91666666666666663</v>
      </c>
      <c r="J4797" s="28">
        <f t="shared" si="371"/>
        <v>0.83333333333333337</v>
      </c>
      <c r="K4797" s="28">
        <f t="shared" si="372"/>
        <v>0.33333333333333331</v>
      </c>
      <c r="L4797" s="28">
        <f t="shared" si="374"/>
        <v>0.69444444444444442</v>
      </c>
    </row>
    <row r="4798" spans="1:12" ht="15.75" x14ac:dyDescent="0.25">
      <c r="A4798" s="31" t="s">
        <v>255</v>
      </c>
      <c r="B4798" s="30" t="str">
        <f>VLOOKUP(A4798,'Cód dos países'!$A$3:$C$199,2,FALSE)</f>
        <v>SAU</v>
      </c>
      <c r="C4798" s="25">
        <f>VLOOKUP(A4798,'Cód dos países'!$A$3:$C$199,3,FALSE)</f>
        <v>150</v>
      </c>
      <c r="D4798" s="29">
        <v>2009</v>
      </c>
      <c r="E4798">
        <f t="shared" si="373"/>
        <v>1502009</v>
      </c>
      <c r="F4798" s="28">
        <v>11</v>
      </c>
      <c r="G4798" s="28">
        <v>5</v>
      </c>
      <c r="H4798" s="28">
        <v>2</v>
      </c>
      <c r="I4798" s="28">
        <f t="shared" si="370"/>
        <v>0.91666666666666663</v>
      </c>
      <c r="J4798" s="28">
        <f t="shared" si="371"/>
        <v>0.83333333333333337</v>
      </c>
      <c r="K4798" s="28">
        <f t="shared" si="372"/>
        <v>0.33333333333333331</v>
      </c>
      <c r="L4798" s="28">
        <f t="shared" si="374"/>
        <v>0.69444444444444442</v>
      </c>
    </row>
    <row r="4799" spans="1:12" ht="15.75" x14ac:dyDescent="0.25">
      <c r="A4799" s="31" t="s">
        <v>255</v>
      </c>
      <c r="B4799" s="30" t="str">
        <f>VLOOKUP(A4799,'Cód dos países'!$A$3:$C$199,2,FALSE)</f>
        <v>SAU</v>
      </c>
      <c r="C4799" s="25">
        <f>VLOOKUP(A4799,'Cód dos países'!$A$3:$C$199,3,FALSE)</f>
        <v>150</v>
      </c>
      <c r="D4799" s="29">
        <v>2010</v>
      </c>
      <c r="E4799">
        <f t="shared" si="373"/>
        <v>1502010</v>
      </c>
      <c r="F4799" s="28">
        <v>0.90909090909090906</v>
      </c>
      <c r="G4799" s="28">
        <v>0.83333333333333337</v>
      </c>
      <c r="H4799" s="28">
        <v>0.41666666666666669</v>
      </c>
      <c r="I4799" s="28">
        <f t="shared" si="370"/>
        <v>0.90909090909090906</v>
      </c>
      <c r="J4799" s="28">
        <f t="shared" si="371"/>
        <v>0.83333333333333337</v>
      </c>
      <c r="K4799" s="28">
        <f t="shared" si="372"/>
        <v>0.41666666666666669</v>
      </c>
      <c r="L4799" s="28">
        <f t="shared" si="374"/>
        <v>0.71969696969696972</v>
      </c>
    </row>
    <row r="4800" spans="1:12" ht="15.75" x14ac:dyDescent="0.25">
      <c r="A4800" s="31" t="s">
        <v>255</v>
      </c>
      <c r="B4800" s="30" t="str">
        <f>VLOOKUP(A4800,'Cód dos países'!$A$3:$C$199,2,FALSE)</f>
        <v>SAU</v>
      </c>
      <c r="C4800" s="25">
        <f>VLOOKUP(A4800,'Cód dos países'!$A$3:$C$199,3,FALSE)</f>
        <v>150</v>
      </c>
      <c r="D4800" s="29">
        <v>2011</v>
      </c>
      <c r="E4800">
        <f t="shared" si="373"/>
        <v>1502011</v>
      </c>
      <c r="F4800" s="28">
        <v>0.90909090909090906</v>
      </c>
      <c r="G4800" s="28">
        <v>0.83333333333333337</v>
      </c>
      <c r="H4800" s="28">
        <v>0.41666666666666669</v>
      </c>
      <c r="I4800" s="28">
        <f t="shared" si="370"/>
        <v>0.90909090909090906</v>
      </c>
      <c r="J4800" s="28">
        <f t="shared" si="371"/>
        <v>0.83333333333333337</v>
      </c>
      <c r="K4800" s="28">
        <f t="shared" si="372"/>
        <v>0.41666666666666669</v>
      </c>
      <c r="L4800" s="28">
        <f t="shared" si="374"/>
        <v>0.71969696969696972</v>
      </c>
    </row>
    <row r="4801" spans="1:12" ht="15.75" x14ac:dyDescent="0.25">
      <c r="A4801" s="31" t="s">
        <v>255</v>
      </c>
      <c r="B4801" s="30" t="str">
        <f>VLOOKUP(A4801,'Cód dos países'!$A$3:$C$199,2,FALSE)</f>
        <v>SAU</v>
      </c>
      <c r="C4801" s="25">
        <f>VLOOKUP(A4801,'Cód dos países'!$A$3:$C$199,3,FALSE)</f>
        <v>150</v>
      </c>
      <c r="D4801" s="29">
        <v>2012</v>
      </c>
      <c r="E4801">
        <f t="shared" si="373"/>
        <v>1502012</v>
      </c>
      <c r="F4801" s="28">
        <v>0.86363636363636365</v>
      </c>
      <c r="G4801" s="28">
        <v>0.83333333333333337</v>
      </c>
      <c r="H4801" s="28">
        <v>0.41666666666666669</v>
      </c>
      <c r="I4801" s="28">
        <f t="shared" si="370"/>
        <v>0.86363636363636365</v>
      </c>
      <c r="J4801" s="28">
        <f t="shared" si="371"/>
        <v>0.83333333333333337</v>
      </c>
      <c r="K4801" s="28">
        <f t="shared" si="372"/>
        <v>0.41666666666666669</v>
      </c>
      <c r="L4801" s="28">
        <f t="shared" si="374"/>
        <v>0.70454545454545459</v>
      </c>
    </row>
    <row r="4802" spans="1:12" ht="15.75" x14ac:dyDescent="0.25">
      <c r="A4802" s="31" t="s">
        <v>255</v>
      </c>
      <c r="B4802" s="30" t="str">
        <f>VLOOKUP(A4802,'Cód dos países'!$A$3:$C$199,2,FALSE)</f>
        <v>SAU</v>
      </c>
      <c r="C4802" s="25">
        <f>VLOOKUP(A4802,'Cód dos países'!$A$3:$C$199,3,FALSE)</f>
        <v>150</v>
      </c>
      <c r="D4802" s="29">
        <v>2013</v>
      </c>
      <c r="E4802">
        <f t="shared" si="373"/>
        <v>1502013</v>
      </c>
      <c r="F4802" s="28">
        <v>0.86363636363636365</v>
      </c>
      <c r="G4802" s="28">
        <v>0.83333333333333337</v>
      </c>
      <c r="H4802" s="28">
        <v>0.41666666666666669</v>
      </c>
      <c r="I4802" s="28">
        <f t="shared" si="370"/>
        <v>0.86363636363636365</v>
      </c>
      <c r="J4802" s="28">
        <f t="shared" si="371"/>
        <v>0.83333333333333337</v>
      </c>
      <c r="K4802" s="28">
        <f t="shared" si="372"/>
        <v>0.41666666666666669</v>
      </c>
      <c r="L4802" s="28">
        <f t="shared" si="374"/>
        <v>0.70454545454545459</v>
      </c>
    </row>
    <row r="4803" spans="1:12" ht="15.75" x14ac:dyDescent="0.25">
      <c r="A4803" s="31" t="s">
        <v>255</v>
      </c>
      <c r="B4803" s="30" t="str">
        <f>VLOOKUP(A4803,'Cód dos países'!$A$3:$C$199,2,FALSE)</f>
        <v>SAU</v>
      </c>
      <c r="C4803" s="25">
        <f>VLOOKUP(A4803,'Cód dos países'!$A$3:$C$199,3,FALSE)</f>
        <v>150</v>
      </c>
      <c r="D4803" s="29">
        <v>2014</v>
      </c>
      <c r="E4803">
        <f t="shared" si="373"/>
        <v>1502014</v>
      </c>
      <c r="F4803" s="28">
        <v>0.81818181818181823</v>
      </c>
      <c r="G4803" s="28">
        <v>0.83333333333333337</v>
      </c>
      <c r="H4803" s="28">
        <v>0.5</v>
      </c>
      <c r="I4803" s="28">
        <f t="shared" si="370"/>
        <v>0.81818181818181823</v>
      </c>
      <c r="J4803" s="28">
        <f t="shared" si="371"/>
        <v>0.83333333333333337</v>
      </c>
      <c r="K4803" s="28">
        <f t="shared" si="372"/>
        <v>0.5</v>
      </c>
      <c r="L4803" s="28">
        <f t="shared" si="374"/>
        <v>0.71717171717171713</v>
      </c>
    </row>
    <row r="4804" spans="1:12" ht="15.75" x14ac:dyDescent="0.25">
      <c r="A4804" s="31" t="s">
        <v>259</v>
      </c>
      <c r="B4804" s="30" t="str">
        <f>VLOOKUP(A4804,'Cód dos países'!$A$3:$C$199,2,FALSE)</f>
        <v>SEN</v>
      </c>
      <c r="C4804" s="25">
        <f>VLOOKUP(A4804,'Cód dos países'!$A$3:$C$199,3,FALSE)</f>
        <v>151</v>
      </c>
      <c r="D4804" s="29">
        <v>1983</v>
      </c>
      <c r="E4804">
        <f t="shared" si="373"/>
        <v>1511983</v>
      </c>
      <c r="F4804" s="28">
        <v>6.6</v>
      </c>
      <c r="G4804" s="28">
        <v>1.5</v>
      </c>
      <c r="H4804" s="28">
        <v>3</v>
      </c>
      <c r="I4804" s="28">
        <f t="shared" ref="I4804:I4867" si="375">IF(F4804=".","",IF($D4804&gt;2009,F4804,F4804/12))</f>
        <v>0.54999999999999993</v>
      </c>
      <c r="J4804" s="28">
        <f t="shared" ref="J4804:J4867" si="376">IF(G4804=".","",IF($D4804&gt;2009,G4804,G4804/6))</f>
        <v>0.25</v>
      </c>
      <c r="K4804" s="28">
        <f t="shared" ref="K4804:K4867" si="377">IF(H4804=".","",IF($D4804&gt;2009,H4804,H4804/6))</f>
        <v>0.5</v>
      </c>
      <c r="L4804" s="28">
        <f t="shared" si="374"/>
        <v>0.43333333333333324</v>
      </c>
    </row>
    <row r="4805" spans="1:12" ht="15.75" x14ac:dyDescent="0.25">
      <c r="A4805" s="31" t="s">
        <v>259</v>
      </c>
      <c r="B4805" s="30" t="str">
        <f>VLOOKUP(A4805,'Cód dos países'!$A$3:$C$199,2,FALSE)</f>
        <v>SEN</v>
      </c>
      <c r="C4805" s="25">
        <f>VLOOKUP(A4805,'Cód dos países'!$A$3:$C$199,3,FALSE)</f>
        <v>151</v>
      </c>
      <c r="D4805" s="29">
        <v>1984</v>
      </c>
      <c r="E4805">
        <f t="shared" ref="E4805:E4868" si="378">C4805*10000+D4805</f>
        <v>1511984</v>
      </c>
      <c r="F4805" s="28">
        <v>6</v>
      </c>
      <c r="G4805" s="28">
        <v>1.5</v>
      </c>
      <c r="H4805" s="28">
        <v>3</v>
      </c>
      <c r="I4805" s="28">
        <f t="shared" si="375"/>
        <v>0.5</v>
      </c>
      <c r="J4805" s="28">
        <f t="shared" si="376"/>
        <v>0.25</v>
      </c>
      <c r="K4805" s="28">
        <f t="shared" si="377"/>
        <v>0.5</v>
      </c>
      <c r="L4805" s="28">
        <f t="shared" si="374"/>
        <v>0.41666666666666663</v>
      </c>
    </row>
    <row r="4806" spans="1:12" ht="15.75" x14ac:dyDescent="0.25">
      <c r="A4806" s="31" t="s">
        <v>259</v>
      </c>
      <c r="B4806" s="30" t="str">
        <f>VLOOKUP(A4806,'Cód dos países'!$A$3:$C$199,2,FALSE)</f>
        <v>SEN</v>
      </c>
      <c r="C4806" s="25">
        <f>VLOOKUP(A4806,'Cód dos países'!$A$3:$C$199,3,FALSE)</f>
        <v>151</v>
      </c>
      <c r="D4806" s="29">
        <v>1985</v>
      </c>
      <c r="E4806">
        <f t="shared" si="378"/>
        <v>1511985</v>
      </c>
      <c r="F4806" s="28">
        <v>6</v>
      </c>
      <c r="G4806" s="28">
        <v>2</v>
      </c>
      <c r="H4806" s="28">
        <v>3</v>
      </c>
      <c r="I4806" s="28">
        <f t="shared" si="375"/>
        <v>0.5</v>
      </c>
      <c r="J4806" s="28">
        <f t="shared" si="376"/>
        <v>0.33333333333333331</v>
      </c>
      <c r="K4806" s="28">
        <f t="shared" si="377"/>
        <v>0.5</v>
      </c>
      <c r="L4806" s="28">
        <f t="shared" si="374"/>
        <v>0.44444444444444442</v>
      </c>
    </row>
    <row r="4807" spans="1:12" ht="15.75" x14ac:dyDescent="0.25">
      <c r="A4807" s="31" t="s">
        <v>259</v>
      </c>
      <c r="B4807" s="30" t="str">
        <f>VLOOKUP(A4807,'Cód dos países'!$A$3:$C$199,2,FALSE)</f>
        <v>SEN</v>
      </c>
      <c r="C4807" s="25">
        <f>VLOOKUP(A4807,'Cód dos países'!$A$3:$C$199,3,FALSE)</f>
        <v>151</v>
      </c>
      <c r="D4807" s="29">
        <v>1986</v>
      </c>
      <c r="E4807">
        <f t="shared" si="378"/>
        <v>1511986</v>
      </c>
      <c r="F4807" s="28">
        <v>7</v>
      </c>
      <c r="G4807" s="28">
        <v>2</v>
      </c>
      <c r="H4807" s="28">
        <v>3</v>
      </c>
      <c r="I4807" s="28">
        <f t="shared" si="375"/>
        <v>0.58333333333333337</v>
      </c>
      <c r="J4807" s="28">
        <f t="shared" si="376"/>
        <v>0.33333333333333331</v>
      </c>
      <c r="K4807" s="28">
        <f t="shared" si="377"/>
        <v>0.5</v>
      </c>
      <c r="L4807" s="28">
        <f t="shared" si="374"/>
        <v>0.47222222222222221</v>
      </c>
    </row>
    <row r="4808" spans="1:12" ht="15.75" x14ac:dyDescent="0.25">
      <c r="A4808" s="31" t="s">
        <v>259</v>
      </c>
      <c r="B4808" s="30" t="str">
        <f>VLOOKUP(A4808,'Cód dos países'!$A$3:$C$199,2,FALSE)</f>
        <v>SEN</v>
      </c>
      <c r="C4808" s="25">
        <f>VLOOKUP(A4808,'Cód dos países'!$A$3:$C$199,3,FALSE)</f>
        <v>151</v>
      </c>
      <c r="D4808" s="29">
        <v>1987</v>
      </c>
      <c r="E4808">
        <f t="shared" si="378"/>
        <v>1511987</v>
      </c>
      <c r="F4808" s="28">
        <v>7</v>
      </c>
      <c r="G4808" s="28">
        <v>2</v>
      </c>
      <c r="H4808" s="28">
        <v>3</v>
      </c>
      <c r="I4808" s="28">
        <f t="shared" si="375"/>
        <v>0.58333333333333337</v>
      </c>
      <c r="J4808" s="28">
        <f t="shared" si="376"/>
        <v>0.33333333333333331</v>
      </c>
      <c r="K4808" s="28">
        <f t="shared" si="377"/>
        <v>0.5</v>
      </c>
      <c r="L4808" s="28">
        <f t="shared" si="374"/>
        <v>0.47222222222222221</v>
      </c>
    </row>
    <row r="4809" spans="1:12" ht="15.75" x14ac:dyDescent="0.25">
      <c r="A4809" s="31" t="s">
        <v>259</v>
      </c>
      <c r="B4809" s="30" t="str">
        <f>VLOOKUP(A4809,'Cód dos países'!$A$3:$C$199,2,FALSE)</f>
        <v>SEN</v>
      </c>
      <c r="C4809" s="25">
        <f>VLOOKUP(A4809,'Cód dos países'!$A$3:$C$199,3,FALSE)</f>
        <v>151</v>
      </c>
      <c r="D4809" s="29">
        <v>1988</v>
      </c>
      <c r="E4809">
        <f t="shared" si="378"/>
        <v>1511988</v>
      </c>
      <c r="F4809" s="28">
        <v>8</v>
      </c>
      <c r="G4809" s="28">
        <v>2</v>
      </c>
      <c r="H4809" s="28">
        <v>3</v>
      </c>
      <c r="I4809" s="28">
        <f t="shared" si="375"/>
        <v>0.66666666666666663</v>
      </c>
      <c r="J4809" s="28">
        <f t="shared" si="376"/>
        <v>0.33333333333333331</v>
      </c>
      <c r="K4809" s="28">
        <f t="shared" si="377"/>
        <v>0.5</v>
      </c>
      <c r="L4809" s="28">
        <f t="shared" ref="L4809:L4872" si="379">IF(AND(I4809="",J4809="",K4809="")," ",IFERROR((1/3)*I4809+(1/3)*J4809+(1/3)*K4809,""))</f>
        <v>0.5</v>
      </c>
    </row>
    <row r="4810" spans="1:12" ht="15.75" x14ac:dyDescent="0.25">
      <c r="A4810" s="31" t="s">
        <v>259</v>
      </c>
      <c r="B4810" s="30" t="str">
        <f>VLOOKUP(A4810,'Cód dos países'!$A$3:$C$199,2,FALSE)</f>
        <v>SEN</v>
      </c>
      <c r="C4810" s="25">
        <f>VLOOKUP(A4810,'Cód dos países'!$A$3:$C$199,3,FALSE)</f>
        <v>151</v>
      </c>
      <c r="D4810" s="29">
        <v>1989</v>
      </c>
      <c r="E4810">
        <f t="shared" si="378"/>
        <v>1511989</v>
      </c>
      <c r="F4810" s="28">
        <v>7</v>
      </c>
      <c r="G4810" s="28">
        <v>2</v>
      </c>
      <c r="H4810" s="28">
        <v>3</v>
      </c>
      <c r="I4810" s="28">
        <f t="shared" si="375"/>
        <v>0.58333333333333337</v>
      </c>
      <c r="J4810" s="28">
        <f t="shared" si="376"/>
        <v>0.33333333333333331</v>
      </c>
      <c r="K4810" s="28">
        <f t="shared" si="377"/>
        <v>0.5</v>
      </c>
      <c r="L4810" s="28">
        <f t="shared" si="379"/>
        <v>0.47222222222222221</v>
      </c>
    </row>
    <row r="4811" spans="1:12" ht="15.75" x14ac:dyDescent="0.25">
      <c r="A4811" s="31" t="s">
        <v>259</v>
      </c>
      <c r="B4811" s="30" t="str">
        <f>VLOOKUP(A4811,'Cód dos países'!$A$3:$C$199,2,FALSE)</f>
        <v>SEN</v>
      </c>
      <c r="C4811" s="25">
        <f>VLOOKUP(A4811,'Cód dos países'!$A$3:$C$199,3,FALSE)</f>
        <v>151</v>
      </c>
      <c r="D4811" s="29">
        <v>1990</v>
      </c>
      <c r="E4811">
        <f t="shared" si="378"/>
        <v>1511990</v>
      </c>
      <c r="F4811" s="28">
        <v>7</v>
      </c>
      <c r="G4811" s="28">
        <v>2</v>
      </c>
      <c r="H4811" s="28">
        <v>3</v>
      </c>
      <c r="I4811" s="28">
        <f t="shared" si="375"/>
        <v>0.58333333333333337</v>
      </c>
      <c r="J4811" s="28">
        <f t="shared" si="376"/>
        <v>0.33333333333333331</v>
      </c>
      <c r="K4811" s="28">
        <f t="shared" si="377"/>
        <v>0.5</v>
      </c>
      <c r="L4811" s="28">
        <f t="shared" si="379"/>
        <v>0.47222222222222221</v>
      </c>
    </row>
    <row r="4812" spans="1:12" ht="15.75" x14ac:dyDescent="0.25">
      <c r="A4812" s="31" t="s">
        <v>259</v>
      </c>
      <c r="B4812" s="30" t="str">
        <f>VLOOKUP(A4812,'Cód dos países'!$A$3:$C$199,2,FALSE)</f>
        <v>SEN</v>
      </c>
      <c r="C4812" s="25">
        <f>VLOOKUP(A4812,'Cód dos países'!$A$3:$C$199,3,FALSE)</f>
        <v>151</v>
      </c>
      <c r="D4812" s="29">
        <v>1991</v>
      </c>
      <c r="E4812">
        <f t="shared" si="378"/>
        <v>1511991</v>
      </c>
      <c r="F4812" s="28">
        <v>6</v>
      </c>
      <c r="G4812" s="28">
        <v>2</v>
      </c>
      <c r="H4812" s="28">
        <v>3</v>
      </c>
      <c r="I4812" s="28">
        <f t="shared" si="375"/>
        <v>0.5</v>
      </c>
      <c r="J4812" s="28">
        <f t="shared" si="376"/>
        <v>0.33333333333333331</v>
      </c>
      <c r="K4812" s="28">
        <f t="shared" si="377"/>
        <v>0.5</v>
      </c>
      <c r="L4812" s="28">
        <f t="shared" si="379"/>
        <v>0.44444444444444442</v>
      </c>
    </row>
    <row r="4813" spans="1:12" ht="15.75" x14ac:dyDescent="0.25">
      <c r="A4813" s="31" t="s">
        <v>259</v>
      </c>
      <c r="B4813" s="30" t="str">
        <f>VLOOKUP(A4813,'Cód dos países'!$A$3:$C$199,2,FALSE)</f>
        <v>SEN</v>
      </c>
      <c r="C4813" s="25">
        <f>VLOOKUP(A4813,'Cód dos países'!$A$3:$C$199,3,FALSE)</f>
        <v>151</v>
      </c>
      <c r="D4813" s="29">
        <v>1992</v>
      </c>
      <c r="E4813">
        <f t="shared" si="378"/>
        <v>1511992</v>
      </c>
      <c r="F4813" s="28">
        <v>6</v>
      </c>
      <c r="G4813" s="28">
        <v>2</v>
      </c>
      <c r="H4813" s="28">
        <v>3</v>
      </c>
      <c r="I4813" s="28">
        <f t="shared" si="375"/>
        <v>0.5</v>
      </c>
      <c r="J4813" s="28">
        <f t="shared" si="376"/>
        <v>0.33333333333333331</v>
      </c>
      <c r="K4813" s="28">
        <f t="shared" si="377"/>
        <v>0.5</v>
      </c>
      <c r="L4813" s="28">
        <f t="shared" si="379"/>
        <v>0.44444444444444442</v>
      </c>
    </row>
    <row r="4814" spans="1:12" ht="15.75" x14ac:dyDescent="0.25">
      <c r="A4814" s="31" t="s">
        <v>259</v>
      </c>
      <c r="B4814" s="30" t="str">
        <f>VLOOKUP(A4814,'Cód dos países'!$A$3:$C$199,2,FALSE)</f>
        <v>SEN</v>
      </c>
      <c r="C4814" s="25">
        <f>VLOOKUP(A4814,'Cód dos países'!$A$3:$C$199,3,FALSE)</f>
        <v>151</v>
      </c>
      <c r="D4814" s="29">
        <v>1993</v>
      </c>
      <c r="E4814">
        <f t="shared" si="378"/>
        <v>1511993</v>
      </c>
      <c r="F4814" s="28">
        <v>6</v>
      </c>
      <c r="G4814" s="28">
        <v>2</v>
      </c>
      <c r="H4814" s="28">
        <v>3</v>
      </c>
      <c r="I4814" s="28">
        <f t="shared" si="375"/>
        <v>0.5</v>
      </c>
      <c r="J4814" s="28">
        <f t="shared" si="376"/>
        <v>0.33333333333333331</v>
      </c>
      <c r="K4814" s="28">
        <f t="shared" si="377"/>
        <v>0.5</v>
      </c>
      <c r="L4814" s="28">
        <f t="shared" si="379"/>
        <v>0.44444444444444442</v>
      </c>
    </row>
    <row r="4815" spans="1:12" ht="15.75" x14ac:dyDescent="0.25">
      <c r="A4815" s="31" t="s">
        <v>259</v>
      </c>
      <c r="B4815" s="30" t="str">
        <f>VLOOKUP(A4815,'Cód dos países'!$A$3:$C$199,2,FALSE)</f>
        <v>SEN</v>
      </c>
      <c r="C4815" s="25">
        <f>VLOOKUP(A4815,'Cód dos países'!$A$3:$C$199,3,FALSE)</f>
        <v>151</v>
      </c>
      <c r="D4815" s="29">
        <v>1994</v>
      </c>
      <c r="E4815">
        <f t="shared" si="378"/>
        <v>1511994</v>
      </c>
      <c r="F4815" s="28">
        <v>5</v>
      </c>
      <c r="G4815" s="28">
        <v>2</v>
      </c>
      <c r="H4815" s="28">
        <v>3</v>
      </c>
      <c r="I4815" s="28">
        <f t="shared" si="375"/>
        <v>0.41666666666666669</v>
      </c>
      <c r="J4815" s="28">
        <f t="shared" si="376"/>
        <v>0.33333333333333331</v>
      </c>
      <c r="K4815" s="28">
        <f t="shared" si="377"/>
        <v>0.5</v>
      </c>
      <c r="L4815" s="28">
        <f t="shared" si="379"/>
        <v>0.41666666666666663</v>
      </c>
    </row>
    <row r="4816" spans="1:12" ht="15.75" x14ac:dyDescent="0.25">
      <c r="A4816" s="31" t="s">
        <v>259</v>
      </c>
      <c r="B4816" s="30" t="str">
        <f>VLOOKUP(A4816,'Cód dos países'!$A$3:$C$199,2,FALSE)</f>
        <v>SEN</v>
      </c>
      <c r="C4816" s="25">
        <f>VLOOKUP(A4816,'Cód dos países'!$A$3:$C$199,3,FALSE)</f>
        <v>151</v>
      </c>
      <c r="D4816" s="29">
        <v>1995</v>
      </c>
      <c r="E4816">
        <f t="shared" si="378"/>
        <v>1511995</v>
      </c>
      <c r="F4816" s="28">
        <v>6</v>
      </c>
      <c r="G4816" s="28">
        <v>3</v>
      </c>
      <c r="H4816" s="28">
        <v>3</v>
      </c>
      <c r="I4816" s="28">
        <f t="shared" si="375"/>
        <v>0.5</v>
      </c>
      <c r="J4816" s="28">
        <f t="shared" si="376"/>
        <v>0.5</v>
      </c>
      <c r="K4816" s="28">
        <f t="shared" si="377"/>
        <v>0.5</v>
      </c>
      <c r="L4816" s="28">
        <f t="shared" si="379"/>
        <v>0.5</v>
      </c>
    </row>
    <row r="4817" spans="1:12" ht="15.75" x14ac:dyDescent="0.25">
      <c r="A4817" s="31" t="s">
        <v>259</v>
      </c>
      <c r="B4817" s="30" t="str">
        <f>VLOOKUP(A4817,'Cód dos países'!$A$3:$C$199,2,FALSE)</f>
        <v>SEN</v>
      </c>
      <c r="C4817" s="25">
        <f>VLOOKUP(A4817,'Cód dos países'!$A$3:$C$199,3,FALSE)</f>
        <v>151</v>
      </c>
      <c r="D4817" s="29">
        <v>1996</v>
      </c>
      <c r="E4817">
        <f t="shared" si="378"/>
        <v>1511996</v>
      </c>
      <c r="F4817" s="28">
        <v>6</v>
      </c>
      <c r="G4817" s="28">
        <v>3</v>
      </c>
      <c r="H4817" s="28">
        <v>3</v>
      </c>
      <c r="I4817" s="28">
        <f t="shared" si="375"/>
        <v>0.5</v>
      </c>
      <c r="J4817" s="28">
        <f t="shared" si="376"/>
        <v>0.5</v>
      </c>
      <c r="K4817" s="28">
        <f t="shared" si="377"/>
        <v>0.5</v>
      </c>
      <c r="L4817" s="28">
        <f t="shared" si="379"/>
        <v>0.5</v>
      </c>
    </row>
    <row r="4818" spans="1:12" ht="15.75" x14ac:dyDescent="0.25">
      <c r="A4818" s="31" t="s">
        <v>259</v>
      </c>
      <c r="B4818" s="30" t="str">
        <f>VLOOKUP(A4818,'Cód dos países'!$A$3:$C$199,2,FALSE)</f>
        <v>SEN</v>
      </c>
      <c r="C4818" s="25">
        <f>VLOOKUP(A4818,'Cód dos países'!$A$3:$C$199,3,FALSE)</f>
        <v>151</v>
      </c>
      <c r="D4818" s="29">
        <v>1997</v>
      </c>
      <c r="E4818">
        <f t="shared" si="378"/>
        <v>1511997</v>
      </c>
      <c r="F4818" s="28">
        <v>8</v>
      </c>
      <c r="G4818" s="28">
        <v>3</v>
      </c>
      <c r="H4818" s="28">
        <v>3</v>
      </c>
      <c r="I4818" s="28">
        <f t="shared" si="375"/>
        <v>0.66666666666666663</v>
      </c>
      <c r="J4818" s="28">
        <f t="shared" si="376"/>
        <v>0.5</v>
      </c>
      <c r="K4818" s="28">
        <f t="shared" si="377"/>
        <v>0.5</v>
      </c>
      <c r="L4818" s="28">
        <f t="shared" si="379"/>
        <v>0.55555555555555547</v>
      </c>
    </row>
    <row r="4819" spans="1:12" ht="15.75" x14ac:dyDescent="0.25">
      <c r="A4819" s="31" t="s">
        <v>259</v>
      </c>
      <c r="B4819" s="30" t="str">
        <f>VLOOKUP(A4819,'Cód dos países'!$A$3:$C$199,2,FALSE)</f>
        <v>SEN</v>
      </c>
      <c r="C4819" s="25">
        <f>VLOOKUP(A4819,'Cód dos países'!$A$3:$C$199,3,FALSE)</f>
        <v>151</v>
      </c>
      <c r="D4819" s="29">
        <v>1998</v>
      </c>
      <c r="E4819">
        <f t="shared" si="378"/>
        <v>1511998</v>
      </c>
      <c r="F4819" s="28">
        <v>7</v>
      </c>
      <c r="G4819" s="28">
        <v>3</v>
      </c>
      <c r="H4819" s="28">
        <v>3</v>
      </c>
      <c r="I4819" s="28">
        <f t="shared" si="375"/>
        <v>0.58333333333333337</v>
      </c>
      <c r="J4819" s="28">
        <f t="shared" si="376"/>
        <v>0.5</v>
      </c>
      <c r="K4819" s="28">
        <f t="shared" si="377"/>
        <v>0.5</v>
      </c>
      <c r="L4819" s="28">
        <f t="shared" si="379"/>
        <v>0.52777777777777779</v>
      </c>
    </row>
    <row r="4820" spans="1:12" ht="15.75" x14ac:dyDescent="0.25">
      <c r="A4820" s="31" t="s">
        <v>259</v>
      </c>
      <c r="B4820" s="30" t="str">
        <f>VLOOKUP(A4820,'Cód dos países'!$A$3:$C$199,2,FALSE)</f>
        <v>SEN</v>
      </c>
      <c r="C4820" s="25">
        <f>VLOOKUP(A4820,'Cód dos países'!$A$3:$C$199,3,FALSE)</f>
        <v>151</v>
      </c>
      <c r="D4820" s="29">
        <v>1999</v>
      </c>
      <c r="E4820">
        <f t="shared" si="378"/>
        <v>1511999</v>
      </c>
      <c r="F4820" s="28">
        <v>7</v>
      </c>
      <c r="G4820" s="28">
        <v>3</v>
      </c>
      <c r="H4820" s="28">
        <v>3</v>
      </c>
      <c r="I4820" s="28">
        <f t="shared" si="375"/>
        <v>0.58333333333333337</v>
      </c>
      <c r="J4820" s="28">
        <f t="shared" si="376"/>
        <v>0.5</v>
      </c>
      <c r="K4820" s="28">
        <f t="shared" si="377"/>
        <v>0.5</v>
      </c>
      <c r="L4820" s="28">
        <f t="shared" si="379"/>
        <v>0.52777777777777779</v>
      </c>
    </row>
    <row r="4821" spans="1:12" ht="15.75" x14ac:dyDescent="0.25">
      <c r="A4821" s="31" t="s">
        <v>259</v>
      </c>
      <c r="B4821" s="30" t="str">
        <f>VLOOKUP(A4821,'Cód dos países'!$A$3:$C$199,2,FALSE)</f>
        <v>SEN</v>
      </c>
      <c r="C4821" s="25">
        <f>VLOOKUP(A4821,'Cód dos países'!$A$3:$C$199,3,FALSE)</f>
        <v>151</v>
      </c>
      <c r="D4821" s="29">
        <v>2000</v>
      </c>
      <c r="E4821">
        <f t="shared" si="378"/>
        <v>1512000</v>
      </c>
      <c r="F4821" s="28">
        <v>7</v>
      </c>
      <c r="G4821" s="28">
        <v>3</v>
      </c>
      <c r="H4821" s="28">
        <v>3</v>
      </c>
      <c r="I4821" s="28">
        <f t="shared" si="375"/>
        <v>0.58333333333333337</v>
      </c>
      <c r="J4821" s="28">
        <f t="shared" si="376"/>
        <v>0.5</v>
      </c>
      <c r="K4821" s="28">
        <f t="shared" si="377"/>
        <v>0.5</v>
      </c>
      <c r="L4821" s="28">
        <f t="shared" si="379"/>
        <v>0.52777777777777779</v>
      </c>
    </row>
    <row r="4822" spans="1:12" ht="15.75" x14ac:dyDescent="0.25">
      <c r="A4822" s="31" t="s">
        <v>259</v>
      </c>
      <c r="B4822" s="30" t="str">
        <f>VLOOKUP(A4822,'Cód dos países'!$A$3:$C$199,2,FALSE)</f>
        <v>SEN</v>
      </c>
      <c r="C4822" s="25">
        <f>VLOOKUP(A4822,'Cód dos países'!$A$3:$C$199,3,FALSE)</f>
        <v>151</v>
      </c>
      <c r="D4822" s="29">
        <v>2001</v>
      </c>
      <c r="E4822">
        <f t="shared" si="378"/>
        <v>1512001</v>
      </c>
      <c r="F4822" s="28">
        <v>8</v>
      </c>
      <c r="G4822" s="28">
        <v>3</v>
      </c>
      <c r="H4822" s="28">
        <v>3</v>
      </c>
      <c r="I4822" s="28">
        <f t="shared" si="375"/>
        <v>0.66666666666666663</v>
      </c>
      <c r="J4822" s="28">
        <f t="shared" si="376"/>
        <v>0.5</v>
      </c>
      <c r="K4822" s="28">
        <f t="shared" si="377"/>
        <v>0.5</v>
      </c>
      <c r="L4822" s="28">
        <f t="shared" si="379"/>
        <v>0.55555555555555547</v>
      </c>
    </row>
    <row r="4823" spans="1:12" ht="15.75" x14ac:dyDescent="0.25">
      <c r="A4823" s="31" t="s">
        <v>259</v>
      </c>
      <c r="B4823" s="30" t="str">
        <f>VLOOKUP(A4823,'Cód dos países'!$A$3:$C$199,2,FALSE)</f>
        <v>SEN</v>
      </c>
      <c r="C4823" s="25">
        <f>VLOOKUP(A4823,'Cód dos países'!$A$3:$C$199,3,FALSE)</f>
        <v>151</v>
      </c>
      <c r="D4823" s="29">
        <v>2002</v>
      </c>
      <c r="E4823">
        <f t="shared" si="378"/>
        <v>1512002</v>
      </c>
      <c r="F4823" s="28">
        <v>8</v>
      </c>
      <c r="G4823" s="28">
        <v>3</v>
      </c>
      <c r="H4823" s="28">
        <v>2.5</v>
      </c>
      <c r="I4823" s="28">
        <f t="shared" si="375"/>
        <v>0.66666666666666663</v>
      </c>
      <c r="J4823" s="28">
        <f t="shared" si="376"/>
        <v>0.5</v>
      </c>
      <c r="K4823" s="28">
        <f t="shared" si="377"/>
        <v>0.41666666666666669</v>
      </c>
      <c r="L4823" s="28">
        <f t="shared" si="379"/>
        <v>0.52777777777777768</v>
      </c>
    </row>
    <row r="4824" spans="1:12" ht="15.75" x14ac:dyDescent="0.25">
      <c r="A4824" s="31" t="s">
        <v>259</v>
      </c>
      <c r="B4824" s="30" t="str">
        <f>VLOOKUP(A4824,'Cód dos países'!$A$3:$C$199,2,FALSE)</f>
        <v>SEN</v>
      </c>
      <c r="C4824" s="25">
        <f>VLOOKUP(A4824,'Cód dos países'!$A$3:$C$199,3,FALSE)</f>
        <v>151</v>
      </c>
      <c r="D4824" s="29">
        <v>2003</v>
      </c>
      <c r="E4824">
        <f t="shared" si="378"/>
        <v>1512003</v>
      </c>
      <c r="F4824" s="28">
        <v>8</v>
      </c>
      <c r="G4824" s="28">
        <v>3</v>
      </c>
      <c r="H4824" s="28">
        <v>2.5</v>
      </c>
      <c r="I4824" s="28">
        <f t="shared" si="375"/>
        <v>0.66666666666666663</v>
      </c>
      <c r="J4824" s="28">
        <f t="shared" si="376"/>
        <v>0.5</v>
      </c>
      <c r="K4824" s="28">
        <f t="shared" si="377"/>
        <v>0.41666666666666669</v>
      </c>
      <c r="L4824" s="28">
        <f t="shared" si="379"/>
        <v>0.52777777777777768</v>
      </c>
    </row>
    <row r="4825" spans="1:12" ht="15.75" x14ac:dyDescent="0.25">
      <c r="A4825" s="31" t="s">
        <v>259</v>
      </c>
      <c r="B4825" s="30" t="str">
        <f>VLOOKUP(A4825,'Cód dos países'!$A$3:$C$199,2,FALSE)</f>
        <v>SEN</v>
      </c>
      <c r="C4825" s="25">
        <f>VLOOKUP(A4825,'Cód dos países'!$A$3:$C$199,3,FALSE)</f>
        <v>151</v>
      </c>
      <c r="D4825" s="29">
        <v>2004</v>
      </c>
      <c r="E4825">
        <f t="shared" si="378"/>
        <v>1512004</v>
      </c>
      <c r="F4825" s="28">
        <v>8</v>
      </c>
      <c r="G4825" s="28">
        <v>3</v>
      </c>
      <c r="H4825" s="28">
        <v>2.5</v>
      </c>
      <c r="I4825" s="28">
        <f t="shared" si="375"/>
        <v>0.66666666666666663</v>
      </c>
      <c r="J4825" s="28">
        <f t="shared" si="376"/>
        <v>0.5</v>
      </c>
      <c r="K4825" s="28">
        <f t="shared" si="377"/>
        <v>0.41666666666666669</v>
      </c>
      <c r="L4825" s="28">
        <f t="shared" si="379"/>
        <v>0.52777777777777768</v>
      </c>
    </row>
    <row r="4826" spans="1:12" ht="15.75" x14ac:dyDescent="0.25">
      <c r="A4826" s="31" t="s">
        <v>259</v>
      </c>
      <c r="B4826" s="30" t="str">
        <f>VLOOKUP(A4826,'Cód dos países'!$A$3:$C$199,2,FALSE)</f>
        <v>SEN</v>
      </c>
      <c r="C4826" s="25">
        <f>VLOOKUP(A4826,'Cód dos países'!$A$3:$C$199,3,FALSE)</f>
        <v>151</v>
      </c>
      <c r="D4826" s="29">
        <v>2005</v>
      </c>
      <c r="E4826">
        <f t="shared" si="378"/>
        <v>1512005</v>
      </c>
      <c r="F4826" s="28">
        <v>8</v>
      </c>
      <c r="G4826" s="28">
        <v>3</v>
      </c>
      <c r="H4826" s="28">
        <v>2.5</v>
      </c>
      <c r="I4826" s="28">
        <f t="shared" si="375"/>
        <v>0.66666666666666663</v>
      </c>
      <c r="J4826" s="28">
        <f t="shared" si="376"/>
        <v>0.5</v>
      </c>
      <c r="K4826" s="28">
        <f t="shared" si="377"/>
        <v>0.41666666666666669</v>
      </c>
      <c r="L4826" s="28">
        <f t="shared" si="379"/>
        <v>0.52777777777777768</v>
      </c>
    </row>
    <row r="4827" spans="1:12" ht="15.75" x14ac:dyDescent="0.25">
      <c r="A4827" s="31" t="s">
        <v>259</v>
      </c>
      <c r="B4827" s="30" t="str">
        <f>VLOOKUP(A4827,'Cód dos países'!$A$3:$C$199,2,FALSE)</f>
        <v>SEN</v>
      </c>
      <c r="C4827" s="25">
        <f>VLOOKUP(A4827,'Cód dos países'!$A$3:$C$199,3,FALSE)</f>
        <v>151</v>
      </c>
      <c r="D4827" s="29">
        <v>2006</v>
      </c>
      <c r="E4827">
        <f t="shared" si="378"/>
        <v>1512006</v>
      </c>
      <c r="F4827" s="28">
        <v>8</v>
      </c>
      <c r="G4827" s="28">
        <v>3</v>
      </c>
      <c r="H4827" s="28">
        <v>2.5</v>
      </c>
      <c r="I4827" s="28">
        <f t="shared" si="375"/>
        <v>0.66666666666666663</v>
      </c>
      <c r="J4827" s="28">
        <f t="shared" si="376"/>
        <v>0.5</v>
      </c>
      <c r="K4827" s="28">
        <f t="shared" si="377"/>
        <v>0.41666666666666669</v>
      </c>
      <c r="L4827" s="28">
        <f t="shared" si="379"/>
        <v>0.52777777777777768</v>
      </c>
    </row>
    <row r="4828" spans="1:12" ht="15.75" x14ac:dyDescent="0.25">
      <c r="A4828" s="31" t="s">
        <v>259</v>
      </c>
      <c r="B4828" s="30" t="str">
        <f>VLOOKUP(A4828,'Cód dos países'!$A$3:$C$199,2,FALSE)</f>
        <v>SEN</v>
      </c>
      <c r="C4828" s="25">
        <f>VLOOKUP(A4828,'Cód dos países'!$A$3:$C$199,3,FALSE)</f>
        <v>151</v>
      </c>
      <c r="D4828" s="29">
        <v>2007</v>
      </c>
      <c r="E4828">
        <f t="shared" si="378"/>
        <v>1512007</v>
      </c>
      <c r="F4828" s="28">
        <v>8</v>
      </c>
      <c r="G4828" s="28">
        <v>3</v>
      </c>
      <c r="H4828" s="28">
        <v>2.5</v>
      </c>
      <c r="I4828" s="28">
        <f t="shared" si="375"/>
        <v>0.66666666666666663</v>
      </c>
      <c r="J4828" s="28">
        <f t="shared" si="376"/>
        <v>0.5</v>
      </c>
      <c r="K4828" s="28">
        <f t="shared" si="377"/>
        <v>0.41666666666666669</v>
      </c>
      <c r="L4828" s="28">
        <f t="shared" si="379"/>
        <v>0.52777777777777768</v>
      </c>
    </row>
    <row r="4829" spans="1:12" ht="15.75" x14ac:dyDescent="0.25">
      <c r="A4829" s="31" t="s">
        <v>259</v>
      </c>
      <c r="B4829" s="30" t="str">
        <f>VLOOKUP(A4829,'Cód dos países'!$A$3:$C$199,2,FALSE)</f>
        <v>SEN</v>
      </c>
      <c r="C4829" s="25">
        <f>VLOOKUP(A4829,'Cód dos países'!$A$3:$C$199,3,FALSE)</f>
        <v>151</v>
      </c>
      <c r="D4829" s="29">
        <v>2008</v>
      </c>
      <c r="E4829">
        <f t="shared" si="378"/>
        <v>1512008</v>
      </c>
      <c r="F4829" s="28">
        <v>7.5</v>
      </c>
      <c r="G4829" s="28">
        <v>3</v>
      </c>
      <c r="H4829" s="28">
        <v>2</v>
      </c>
      <c r="I4829" s="28">
        <f t="shared" si="375"/>
        <v>0.625</v>
      </c>
      <c r="J4829" s="28">
        <f t="shared" si="376"/>
        <v>0.5</v>
      </c>
      <c r="K4829" s="28">
        <f t="shared" si="377"/>
        <v>0.33333333333333331</v>
      </c>
      <c r="L4829" s="28">
        <f t="shared" si="379"/>
        <v>0.4861111111111111</v>
      </c>
    </row>
    <row r="4830" spans="1:12" ht="15.75" x14ac:dyDescent="0.25">
      <c r="A4830" s="31" t="s">
        <v>259</v>
      </c>
      <c r="B4830" s="30" t="str">
        <f>VLOOKUP(A4830,'Cód dos países'!$A$3:$C$199,2,FALSE)</f>
        <v>SEN</v>
      </c>
      <c r="C4830" s="25">
        <f>VLOOKUP(A4830,'Cód dos países'!$A$3:$C$199,3,FALSE)</f>
        <v>151</v>
      </c>
      <c r="D4830" s="29">
        <v>2009</v>
      </c>
      <c r="E4830">
        <f t="shared" si="378"/>
        <v>1512009</v>
      </c>
      <c r="F4830" s="28">
        <v>7.5</v>
      </c>
      <c r="G4830" s="28">
        <v>3</v>
      </c>
      <c r="H4830" s="28">
        <v>2</v>
      </c>
      <c r="I4830" s="28">
        <f t="shared" si="375"/>
        <v>0.625</v>
      </c>
      <c r="J4830" s="28">
        <f t="shared" si="376"/>
        <v>0.5</v>
      </c>
      <c r="K4830" s="28">
        <f t="shared" si="377"/>
        <v>0.33333333333333331</v>
      </c>
      <c r="L4830" s="28">
        <f t="shared" si="379"/>
        <v>0.4861111111111111</v>
      </c>
    </row>
    <row r="4831" spans="1:12" ht="15.75" x14ac:dyDescent="0.25">
      <c r="A4831" s="31" t="s">
        <v>259</v>
      </c>
      <c r="B4831" s="30" t="str">
        <f>VLOOKUP(A4831,'Cód dos países'!$A$3:$C$199,2,FALSE)</f>
        <v>SEN</v>
      </c>
      <c r="C4831" s="25">
        <f>VLOOKUP(A4831,'Cód dos países'!$A$3:$C$199,3,FALSE)</f>
        <v>151</v>
      </c>
      <c r="D4831" s="29">
        <v>2010</v>
      </c>
      <c r="E4831">
        <f t="shared" si="378"/>
        <v>1512010</v>
      </c>
      <c r="F4831" s="28">
        <v>0.59090909090909094</v>
      </c>
      <c r="G4831" s="28">
        <v>0.5</v>
      </c>
      <c r="H4831" s="28">
        <v>0.33333333333333331</v>
      </c>
      <c r="I4831" s="28">
        <f t="shared" si="375"/>
        <v>0.59090909090909094</v>
      </c>
      <c r="J4831" s="28">
        <f t="shared" si="376"/>
        <v>0.5</v>
      </c>
      <c r="K4831" s="28">
        <f t="shared" si="377"/>
        <v>0.33333333333333331</v>
      </c>
      <c r="L4831" s="28">
        <f t="shared" si="379"/>
        <v>0.47474747474747475</v>
      </c>
    </row>
    <row r="4832" spans="1:12" ht="15.75" x14ac:dyDescent="0.25">
      <c r="A4832" s="31" t="s">
        <v>259</v>
      </c>
      <c r="B4832" s="30" t="str">
        <f>VLOOKUP(A4832,'Cód dos países'!$A$3:$C$199,2,FALSE)</f>
        <v>SEN</v>
      </c>
      <c r="C4832" s="25">
        <f>VLOOKUP(A4832,'Cód dos países'!$A$3:$C$199,3,FALSE)</f>
        <v>151</v>
      </c>
      <c r="D4832" s="29">
        <v>2011</v>
      </c>
      <c r="E4832">
        <f t="shared" si="378"/>
        <v>1512011</v>
      </c>
      <c r="F4832" s="28">
        <v>0.59090909090909094</v>
      </c>
      <c r="G4832" s="28">
        <v>0.5</v>
      </c>
      <c r="H4832" s="28">
        <v>0.33333333333333331</v>
      </c>
      <c r="I4832" s="28">
        <f t="shared" si="375"/>
        <v>0.59090909090909094</v>
      </c>
      <c r="J4832" s="28">
        <f t="shared" si="376"/>
        <v>0.5</v>
      </c>
      <c r="K4832" s="28">
        <f t="shared" si="377"/>
        <v>0.33333333333333331</v>
      </c>
      <c r="L4832" s="28">
        <f t="shared" si="379"/>
        <v>0.47474747474747475</v>
      </c>
    </row>
    <row r="4833" spans="1:12" ht="15.75" x14ac:dyDescent="0.25">
      <c r="A4833" s="31" t="s">
        <v>259</v>
      </c>
      <c r="B4833" s="30" t="str">
        <f>VLOOKUP(A4833,'Cód dos países'!$A$3:$C$199,2,FALSE)</f>
        <v>SEN</v>
      </c>
      <c r="C4833" s="25">
        <f>VLOOKUP(A4833,'Cód dos países'!$A$3:$C$199,3,FALSE)</f>
        <v>151</v>
      </c>
      <c r="D4833" s="29">
        <v>2012</v>
      </c>
      <c r="E4833">
        <f t="shared" si="378"/>
        <v>1512012</v>
      </c>
      <c r="F4833" s="28">
        <v>0.59090909090909094</v>
      </c>
      <c r="G4833" s="28">
        <v>0.5</v>
      </c>
      <c r="H4833" s="28">
        <v>0.41666666666666669</v>
      </c>
      <c r="I4833" s="28">
        <f t="shared" si="375"/>
        <v>0.59090909090909094</v>
      </c>
      <c r="J4833" s="28">
        <f t="shared" si="376"/>
        <v>0.5</v>
      </c>
      <c r="K4833" s="28">
        <f t="shared" si="377"/>
        <v>0.41666666666666669</v>
      </c>
      <c r="L4833" s="28">
        <f t="shared" si="379"/>
        <v>0.5025252525252526</v>
      </c>
    </row>
    <row r="4834" spans="1:12" ht="15.75" x14ac:dyDescent="0.25">
      <c r="A4834" s="31" t="s">
        <v>259</v>
      </c>
      <c r="B4834" s="30" t="str">
        <f>VLOOKUP(A4834,'Cód dos países'!$A$3:$C$199,2,FALSE)</f>
        <v>SEN</v>
      </c>
      <c r="C4834" s="25">
        <f>VLOOKUP(A4834,'Cód dos países'!$A$3:$C$199,3,FALSE)</f>
        <v>151</v>
      </c>
      <c r="D4834" s="29">
        <v>2013</v>
      </c>
      <c r="E4834">
        <f t="shared" si="378"/>
        <v>1512013</v>
      </c>
      <c r="F4834" s="28">
        <v>0.63636363636363635</v>
      </c>
      <c r="G4834" s="28">
        <v>0.5</v>
      </c>
      <c r="H4834" s="28">
        <v>0.41666666666666669</v>
      </c>
      <c r="I4834" s="28">
        <f t="shared" si="375"/>
        <v>0.63636363636363635</v>
      </c>
      <c r="J4834" s="28">
        <f t="shared" si="376"/>
        <v>0.5</v>
      </c>
      <c r="K4834" s="28">
        <f t="shared" si="377"/>
        <v>0.41666666666666669</v>
      </c>
      <c r="L4834" s="28">
        <f t="shared" si="379"/>
        <v>0.51767676767676774</v>
      </c>
    </row>
    <row r="4835" spans="1:12" ht="15.75" x14ac:dyDescent="0.25">
      <c r="A4835" s="31" t="s">
        <v>259</v>
      </c>
      <c r="B4835" s="30" t="str">
        <f>VLOOKUP(A4835,'Cód dos países'!$A$3:$C$199,2,FALSE)</f>
        <v>SEN</v>
      </c>
      <c r="C4835" s="25">
        <f>VLOOKUP(A4835,'Cód dos países'!$A$3:$C$199,3,FALSE)</f>
        <v>151</v>
      </c>
      <c r="D4835" s="29">
        <v>2014</v>
      </c>
      <c r="E4835">
        <f t="shared" si="378"/>
        <v>1512014</v>
      </c>
      <c r="F4835" s="28">
        <v>0.63636363636363635</v>
      </c>
      <c r="G4835" s="28">
        <v>0.5</v>
      </c>
      <c r="H4835" s="28">
        <v>0.41666666666666669</v>
      </c>
      <c r="I4835" s="28">
        <f t="shared" si="375"/>
        <v>0.63636363636363635</v>
      </c>
      <c r="J4835" s="28">
        <f t="shared" si="376"/>
        <v>0.5</v>
      </c>
      <c r="K4835" s="28">
        <f t="shared" si="377"/>
        <v>0.41666666666666669</v>
      </c>
      <c r="L4835" s="28">
        <f t="shared" si="379"/>
        <v>0.51767676767676774</v>
      </c>
    </row>
    <row r="4836" spans="1:12" ht="15.75" x14ac:dyDescent="0.25">
      <c r="A4836" s="31" t="s">
        <v>271</v>
      </c>
      <c r="B4836" s="30" t="str">
        <f>VLOOKUP(A4836,'Cód dos países'!$A$3:$C$199,2,FALSE)</f>
        <v>YUG</v>
      </c>
      <c r="C4836" s="25">
        <f>VLOOKUP(A4836,'Cód dos países'!$A$3:$C$199,3,FALSE)</f>
        <v>152</v>
      </c>
      <c r="D4836" s="29">
        <v>1983</v>
      </c>
      <c r="E4836">
        <f t="shared" si="378"/>
        <v>1521983</v>
      </c>
      <c r="F4836" s="28">
        <v>5.7</v>
      </c>
      <c r="G4836" s="28">
        <v>3</v>
      </c>
      <c r="H4836" s="28">
        <v>3</v>
      </c>
      <c r="I4836" s="28">
        <f t="shared" si="375"/>
        <v>0.47500000000000003</v>
      </c>
      <c r="J4836" s="28">
        <f t="shared" si="376"/>
        <v>0.5</v>
      </c>
      <c r="K4836" s="28">
        <f t="shared" si="377"/>
        <v>0.5</v>
      </c>
      <c r="L4836" s="28">
        <f t="shared" si="379"/>
        <v>0.49166666666666659</v>
      </c>
    </row>
    <row r="4837" spans="1:12" ht="15.75" x14ac:dyDescent="0.25">
      <c r="A4837" s="31" t="s">
        <v>271</v>
      </c>
      <c r="B4837" s="30" t="str">
        <f>VLOOKUP(A4837,'Cód dos países'!$A$3:$C$199,2,FALSE)</f>
        <v>YUG</v>
      </c>
      <c r="C4837" s="25">
        <f>VLOOKUP(A4837,'Cód dos países'!$A$3:$C$199,3,FALSE)</f>
        <v>152</v>
      </c>
      <c r="D4837" s="29">
        <v>1984</v>
      </c>
      <c r="E4837">
        <f t="shared" si="378"/>
        <v>1521984</v>
      </c>
      <c r="F4837" s="28">
        <v>7</v>
      </c>
      <c r="G4837" s="28">
        <v>3</v>
      </c>
      <c r="H4837" s="28">
        <v>3</v>
      </c>
      <c r="I4837" s="28">
        <f t="shared" si="375"/>
        <v>0.58333333333333337</v>
      </c>
      <c r="J4837" s="28">
        <f t="shared" si="376"/>
        <v>0.5</v>
      </c>
      <c r="K4837" s="28">
        <f t="shared" si="377"/>
        <v>0.5</v>
      </c>
      <c r="L4837" s="28">
        <f t="shared" si="379"/>
        <v>0.52777777777777779</v>
      </c>
    </row>
    <row r="4838" spans="1:12" ht="15.75" x14ac:dyDescent="0.25">
      <c r="A4838" s="31" t="s">
        <v>271</v>
      </c>
      <c r="B4838" s="30" t="str">
        <f>VLOOKUP(A4838,'Cód dos países'!$A$3:$C$199,2,FALSE)</f>
        <v>YUG</v>
      </c>
      <c r="C4838" s="25">
        <f>VLOOKUP(A4838,'Cód dos países'!$A$3:$C$199,3,FALSE)</f>
        <v>152</v>
      </c>
      <c r="D4838" s="29">
        <v>1985</v>
      </c>
      <c r="E4838">
        <f t="shared" si="378"/>
        <v>1521985</v>
      </c>
      <c r="F4838" s="28">
        <v>7</v>
      </c>
      <c r="G4838" s="28">
        <v>2</v>
      </c>
      <c r="H4838" s="28">
        <v>3</v>
      </c>
      <c r="I4838" s="28">
        <f t="shared" si="375"/>
        <v>0.58333333333333337</v>
      </c>
      <c r="J4838" s="28">
        <f t="shared" si="376"/>
        <v>0.33333333333333331</v>
      </c>
      <c r="K4838" s="28">
        <f t="shared" si="377"/>
        <v>0.5</v>
      </c>
      <c r="L4838" s="28">
        <f t="shared" si="379"/>
        <v>0.47222222222222221</v>
      </c>
    </row>
    <row r="4839" spans="1:12" ht="15.75" x14ac:dyDescent="0.25">
      <c r="A4839" s="31" t="s">
        <v>271</v>
      </c>
      <c r="B4839" s="30" t="str">
        <f>VLOOKUP(A4839,'Cód dos países'!$A$3:$C$199,2,FALSE)</f>
        <v>YUG</v>
      </c>
      <c r="C4839" s="25">
        <f>VLOOKUP(A4839,'Cód dos países'!$A$3:$C$199,3,FALSE)</f>
        <v>152</v>
      </c>
      <c r="D4839" s="29">
        <v>1986</v>
      </c>
      <c r="E4839">
        <f t="shared" si="378"/>
        <v>1521986</v>
      </c>
      <c r="F4839" s="28">
        <v>6</v>
      </c>
      <c r="G4839" s="28">
        <v>2</v>
      </c>
      <c r="H4839" s="28">
        <v>3</v>
      </c>
      <c r="I4839" s="28">
        <f t="shared" si="375"/>
        <v>0.5</v>
      </c>
      <c r="J4839" s="28">
        <f t="shared" si="376"/>
        <v>0.33333333333333331</v>
      </c>
      <c r="K4839" s="28">
        <f t="shared" si="377"/>
        <v>0.5</v>
      </c>
      <c r="L4839" s="28">
        <f t="shared" si="379"/>
        <v>0.44444444444444442</v>
      </c>
    </row>
    <row r="4840" spans="1:12" ht="15.75" x14ac:dyDescent="0.25">
      <c r="A4840" s="31" t="s">
        <v>271</v>
      </c>
      <c r="B4840" s="30" t="str">
        <f>VLOOKUP(A4840,'Cód dos países'!$A$3:$C$199,2,FALSE)</f>
        <v>YUG</v>
      </c>
      <c r="C4840" s="25">
        <f>VLOOKUP(A4840,'Cód dos países'!$A$3:$C$199,3,FALSE)</f>
        <v>152</v>
      </c>
      <c r="D4840" s="29">
        <v>1987</v>
      </c>
      <c r="E4840">
        <f t="shared" si="378"/>
        <v>1521987</v>
      </c>
      <c r="F4840" s="28">
        <v>4</v>
      </c>
      <c r="G4840" s="28">
        <v>2</v>
      </c>
      <c r="H4840" s="28">
        <v>3</v>
      </c>
      <c r="I4840" s="28">
        <f t="shared" si="375"/>
        <v>0.33333333333333331</v>
      </c>
      <c r="J4840" s="28">
        <f t="shared" si="376"/>
        <v>0.33333333333333331</v>
      </c>
      <c r="K4840" s="28">
        <f t="shared" si="377"/>
        <v>0.5</v>
      </c>
      <c r="L4840" s="28">
        <f t="shared" si="379"/>
        <v>0.38888888888888884</v>
      </c>
    </row>
    <row r="4841" spans="1:12" ht="15.75" x14ac:dyDescent="0.25">
      <c r="A4841" s="31" t="s">
        <v>271</v>
      </c>
      <c r="B4841" s="30" t="str">
        <f>VLOOKUP(A4841,'Cód dos países'!$A$3:$C$199,2,FALSE)</f>
        <v>YUG</v>
      </c>
      <c r="C4841" s="25">
        <f>VLOOKUP(A4841,'Cód dos países'!$A$3:$C$199,3,FALSE)</f>
        <v>152</v>
      </c>
      <c r="D4841" s="29">
        <v>1988</v>
      </c>
      <c r="E4841">
        <f t="shared" si="378"/>
        <v>1521988</v>
      </c>
      <c r="F4841" s="28">
        <v>3</v>
      </c>
      <c r="G4841" s="28">
        <v>2</v>
      </c>
      <c r="H4841" s="28">
        <v>3</v>
      </c>
      <c r="I4841" s="28">
        <f t="shared" si="375"/>
        <v>0.25</v>
      </c>
      <c r="J4841" s="28">
        <f t="shared" si="376"/>
        <v>0.33333333333333331</v>
      </c>
      <c r="K4841" s="28">
        <f t="shared" si="377"/>
        <v>0.5</v>
      </c>
      <c r="L4841" s="28">
        <f t="shared" si="379"/>
        <v>0.36111111111111105</v>
      </c>
    </row>
    <row r="4842" spans="1:12" ht="15.75" x14ac:dyDescent="0.25">
      <c r="A4842" s="31" t="s">
        <v>271</v>
      </c>
      <c r="B4842" s="30" t="str">
        <f>VLOOKUP(A4842,'Cód dos países'!$A$3:$C$199,2,FALSE)</f>
        <v>YUG</v>
      </c>
      <c r="C4842" s="25">
        <f>VLOOKUP(A4842,'Cód dos países'!$A$3:$C$199,3,FALSE)</f>
        <v>152</v>
      </c>
      <c r="D4842" s="29">
        <v>1989</v>
      </c>
      <c r="E4842">
        <f t="shared" si="378"/>
        <v>1521989</v>
      </c>
      <c r="F4842" s="28">
        <v>3</v>
      </c>
      <c r="G4842" s="28">
        <v>2</v>
      </c>
      <c r="H4842" s="28">
        <v>3</v>
      </c>
      <c r="I4842" s="28">
        <f t="shared" si="375"/>
        <v>0.25</v>
      </c>
      <c r="J4842" s="28">
        <f t="shared" si="376"/>
        <v>0.33333333333333331</v>
      </c>
      <c r="K4842" s="28">
        <f t="shared" si="377"/>
        <v>0.5</v>
      </c>
      <c r="L4842" s="28">
        <f t="shared" si="379"/>
        <v>0.36111111111111105</v>
      </c>
    </row>
    <row r="4843" spans="1:12" ht="15.75" x14ac:dyDescent="0.25">
      <c r="A4843" s="31" t="s">
        <v>271</v>
      </c>
      <c r="B4843" s="30" t="str">
        <f>VLOOKUP(A4843,'Cód dos países'!$A$3:$C$199,2,FALSE)</f>
        <v>YUG</v>
      </c>
      <c r="C4843" s="25">
        <f>VLOOKUP(A4843,'Cód dos países'!$A$3:$C$199,3,FALSE)</f>
        <v>152</v>
      </c>
      <c r="D4843" s="29">
        <v>1990</v>
      </c>
      <c r="E4843">
        <f t="shared" si="378"/>
        <v>1521990</v>
      </c>
      <c r="F4843" s="28">
        <v>4</v>
      </c>
      <c r="G4843" s="28">
        <v>2</v>
      </c>
      <c r="H4843" s="28">
        <v>3</v>
      </c>
      <c r="I4843" s="28">
        <f t="shared" si="375"/>
        <v>0.33333333333333331</v>
      </c>
      <c r="J4843" s="28">
        <f t="shared" si="376"/>
        <v>0.33333333333333331</v>
      </c>
      <c r="K4843" s="28">
        <f t="shared" si="377"/>
        <v>0.5</v>
      </c>
      <c r="L4843" s="28">
        <f t="shared" si="379"/>
        <v>0.38888888888888884</v>
      </c>
    </row>
    <row r="4844" spans="1:12" ht="15.75" x14ac:dyDescent="0.25">
      <c r="A4844" s="31" t="s">
        <v>271</v>
      </c>
      <c r="B4844" s="30" t="str">
        <f>VLOOKUP(A4844,'Cód dos países'!$A$3:$C$199,2,FALSE)</f>
        <v>YUG</v>
      </c>
      <c r="C4844" s="25">
        <f>VLOOKUP(A4844,'Cód dos países'!$A$3:$C$199,3,FALSE)</f>
        <v>152</v>
      </c>
      <c r="D4844" s="29">
        <v>1991</v>
      </c>
      <c r="E4844">
        <f t="shared" si="378"/>
        <v>1521991</v>
      </c>
      <c r="F4844" s="28">
        <v>2</v>
      </c>
      <c r="G4844" s="28">
        <v>0</v>
      </c>
      <c r="H4844" s="28">
        <v>3</v>
      </c>
      <c r="I4844" s="28">
        <f t="shared" si="375"/>
        <v>0.16666666666666666</v>
      </c>
      <c r="J4844" s="28">
        <f t="shared" si="376"/>
        <v>0</v>
      </c>
      <c r="K4844" s="28">
        <f t="shared" si="377"/>
        <v>0.5</v>
      </c>
      <c r="L4844" s="28">
        <f t="shared" si="379"/>
        <v>0.22222222222222221</v>
      </c>
    </row>
    <row r="4845" spans="1:12" ht="15.75" x14ac:dyDescent="0.25">
      <c r="A4845" s="31" t="s">
        <v>271</v>
      </c>
      <c r="B4845" s="30" t="str">
        <f>VLOOKUP(A4845,'Cód dos países'!$A$3:$C$199,2,FALSE)</f>
        <v>YUG</v>
      </c>
      <c r="C4845" s="25">
        <f>VLOOKUP(A4845,'Cód dos países'!$A$3:$C$199,3,FALSE)</f>
        <v>152</v>
      </c>
      <c r="D4845" s="29">
        <v>1992</v>
      </c>
      <c r="E4845">
        <f t="shared" si="378"/>
        <v>1521992</v>
      </c>
      <c r="F4845" s="28">
        <v>2</v>
      </c>
      <c r="G4845" s="28">
        <v>0</v>
      </c>
      <c r="H4845" s="28">
        <v>3</v>
      </c>
      <c r="I4845" s="28">
        <f t="shared" si="375"/>
        <v>0.16666666666666666</v>
      </c>
      <c r="J4845" s="28">
        <f t="shared" si="376"/>
        <v>0</v>
      </c>
      <c r="K4845" s="28">
        <f t="shared" si="377"/>
        <v>0.5</v>
      </c>
      <c r="L4845" s="28">
        <f t="shared" si="379"/>
        <v>0.22222222222222221</v>
      </c>
    </row>
    <row r="4846" spans="1:12" ht="15.75" x14ac:dyDescent="0.25">
      <c r="A4846" s="31" t="s">
        <v>271</v>
      </c>
      <c r="B4846" s="30" t="str">
        <f>VLOOKUP(A4846,'Cód dos países'!$A$3:$C$199,2,FALSE)</f>
        <v>YUG</v>
      </c>
      <c r="C4846" s="25">
        <f>VLOOKUP(A4846,'Cód dos países'!$A$3:$C$199,3,FALSE)</f>
        <v>152</v>
      </c>
      <c r="D4846" s="29">
        <v>1993</v>
      </c>
      <c r="E4846">
        <f t="shared" si="378"/>
        <v>1521993</v>
      </c>
      <c r="F4846" s="28">
        <v>2</v>
      </c>
      <c r="G4846" s="28">
        <v>2</v>
      </c>
      <c r="H4846" s="28">
        <v>3</v>
      </c>
      <c r="I4846" s="28">
        <f t="shared" si="375"/>
        <v>0.16666666666666666</v>
      </c>
      <c r="J4846" s="28">
        <f t="shared" si="376"/>
        <v>0.33333333333333331</v>
      </c>
      <c r="K4846" s="28">
        <f t="shared" si="377"/>
        <v>0.5</v>
      </c>
      <c r="L4846" s="28">
        <f t="shared" si="379"/>
        <v>0.33333333333333331</v>
      </c>
    </row>
    <row r="4847" spans="1:12" ht="15.75" x14ac:dyDescent="0.25">
      <c r="A4847" s="31" t="s">
        <v>271</v>
      </c>
      <c r="B4847" s="30" t="str">
        <f>VLOOKUP(A4847,'Cód dos países'!$A$3:$C$199,2,FALSE)</f>
        <v>YUG</v>
      </c>
      <c r="C4847" s="25">
        <f>VLOOKUP(A4847,'Cód dos países'!$A$3:$C$199,3,FALSE)</f>
        <v>152</v>
      </c>
      <c r="D4847" s="29">
        <v>1994</v>
      </c>
      <c r="E4847">
        <f t="shared" si="378"/>
        <v>1521994</v>
      </c>
      <c r="F4847" s="28">
        <v>4</v>
      </c>
      <c r="G4847" s="28">
        <v>4</v>
      </c>
      <c r="H4847" s="28">
        <v>3</v>
      </c>
      <c r="I4847" s="28">
        <f t="shared" si="375"/>
        <v>0.33333333333333331</v>
      </c>
      <c r="J4847" s="28">
        <f t="shared" si="376"/>
        <v>0.66666666666666663</v>
      </c>
      <c r="K4847" s="28">
        <f t="shared" si="377"/>
        <v>0.5</v>
      </c>
      <c r="L4847" s="28">
        <f t="shared" si="379"/>
        <v>0.5</v>
      </c>
    </row>
    <row r="4848" spans="1:12" ht="15.75" x14ac:dyDescent="0.25">
      <c r="A4848" s="31" t="s">
        <v>271</v>
      </c>
      <c r="B4848" s="30" t="str">
        <f>VLOOKUP(A4848,'Cód dos países'!$A$3:$C$199,2,FALSE)</f>
        <v>YUG</v>
      </c>
      <c r="C4848" s="25">
        <f>VLOOKUP(A4848,'Cód dos países'!$A$3:$C$199,3,FALSE)</f>
        <v>152</v>
      </c>
      <c r="D4848" s="29">
        <v>1995</v>
      </c>
      <c r="E4848">
        <f t="shared" si="378"/>
        <v>1521995</v>
      </c>
      <c r="F4848" s="28">
        <v>6</v>
      </c>
      <c r="G4848" s="28">
        <v>5</v>
      </c>
      <c r="H4848" s="28">
        <v>3</v>
      </c>
      <c r="I4848" s="28">
        <f t="shared" si="375"/>
        <v>0.5</v>
      </c>
      <c r="J4848" s="28">
        <f t="shared" si="376"/>
        <v>0.83333333333333337</v>
      </c>
      <c r="K4848" s="28">
        <f t="shared" si="377"/>
        <v>0.5</v>
      </c>
      <c r="L4848" s="28">
        <f t="shared" si="379"/>
        <v>0.61111111111111105</v>
      </c>
    </row>
    <row r="4849" spans="1:12" ht="15.75" x14ac:dyDescent="0.25">
      <c r="A4849" s="31" t="s">
        <v>271</v>
      </c>
      <c r="B4849" s="30" t="str">
        <f>VLOOKUP(A4849,'Cód dos países'!$A$3:$C$199,2,FALSE)</f>
        <v>YUG</v>
      </c>
      <c r="C4849" s="25">
        <f>VLOOKUP(A4849,'Cód dos países'!$A$3:$C$199,3,FALSE)</f>
        <v>152</v>
      </c>
      <c r="D4849" s="29">
        <v>1996</v>
      </c>
      <c r="E4849">
        <f t="shared" si="378"/>
        <v>1521996</v>
      </c>
      <c r="F4849" s="28">
        <v>7</v>
      </c>
      <c r="G4849" s="28">
        <v>5</v>
      </c>
      <c r="H4849" s="28">
        <v>3</v>
      </c>
      <c r="I4849" s="28">
        <f t="shared" si="375"/>
        <v>0.58333333333333337</v>
      </c>
      <c r="J4849" s="28">
        <f t="shared" si="376"/>
        <v>0.83333333333333337</v>
      </c>
      <c r="K4849" s="28">
        <f t="shared" si="377"/>
        <v>0.5</v>
      </c>
      <c r="L4849" s="28">
        <f t="shared" si="379"/>
        <v>0.63888888888888884</v>
      </c>
    </row>
    <row r="4850" spans="1:12" ht="15.75" x14ac:dyDescent="0.25">
      <c r="A4850" s="31" t="s">
        <v>271</v>
      </c>
      <c r="B4850" s="30" t="str">
        <f>VLOOKUP(A4850,'Cód dos países'!$A$3:$C$199,2,FALSE)</f>
        <v>YUG</v>
      </c>
      <c r="C4850" s="25">
        <f>VLOOKUP(A4850,'Cód dos países'!$A$3:$C$199,3,FALSE)</f>
        <v>152</v>
      </c>
      <c r="D4850" s="29">
        <v>1997</v>
      </c>
      <c r="E4850">
        <f t="shared" si="378"/>
        <v>1521997</v>
      </c>
      <c r="F4850" s="28">
        <v>8</v>
      </c>
      <c r="G4850" s="28">
        <v>5</v>
      </c>
      <c r="H4850" s="28">
        <v>3</v>
      </c>
      <c r="I4850" s="28">
        <f t="shared" si="375"/>
        <v>0.66666666666666663</v>
      </c>
      <c r="J4850" s="28">
        <f t="shared" si="376"/>
        <v>0.83333333333333337</v>
      </c>
      <c r="K4850" s="28">
        <f t="shared" si="377"/>
        <v>0.5</v>
      </c>
      <c r="L4850" s="28">
        <f t="shared" si="379"/>
        <v>0.66666666666666663</v>
      </c>
    </row>
    <row r="4851" spans="1:12" ht="15.75" x14ac:dyDescent="0.25">
      <c r="A4851" s="31" t="s">
        <v>271</v>
      </c>
      <c r="B4851" s="30" t="str">
        <f>VLOOKUP(A4851,'Cód dos países'!$A$3:$C$199,2,FALSE)</f>
        <v>YUG</v>
      </c>
      <c r="C4851" s="25">
        <f>VLOOKUP(A4851,'Cód dos países'!$A$3:$C$199,3,FALSE)</f>
        <v>152</v>
      </c>
      <c r="D4851" s="29">
        <v>1998</v>
      </c>
      <c r="E4851">
        <f t="shared" si="378"/>
        <v>1521998</v>
      </c>
      <c r="F4851" s="28">
        <v>2</v>
      </c>
      <c r="G4851" s="28">
        <v>4</v>
      </c>
      <c r="H4851" s="28">
        <v>1</v>
      </c>
      <c r="I4851" s="28">
        <f t="shared" si="375"/>
        <v>0.16666666666666666</v>
      </c>
      <c r="J4851" s="28">
        <f t="shared" si="376"/>
        <v>0.66666666666666663</v>
      </c>
      <c r="K4851" s="28">
        <f t="shared" si="377"/>
        <v>0.16666666666666666</v>
      </c>
      <c r="L4851" s="28">
        <f t="shared" si="379"/>
        <v>0.33333333333333337</v>
      </c>
    </row>
    <row r="4852" spans="1:12" ht="15.75" x14ac:dyDescent="0.25">
      <c r="A4852" s="31" t="s">
        <v>271</v>
      </c>
      <c r="B4852" s="30" t="str">
        <f>VLOOKUP(A4852,'Cód dos países'!$A$3:$C$199,2,FALSE)</f>
        <v>YUG</v>
      </c>
      <c r="C4852" s="25">
        <f>VLOOKUP(A4852,'Cód dos países'!$A$3:$C$199,3,FALSE)</f>
        <v>152</v>
      </c>
      <c r="D4852" s="29">
        <v>1999</v>
      </c>
      <c r="E4852">
        <f t="shared" si="378"/>
        <v>1521999</v>
      </c>
      <c r="F4852" s="28">
        <v>0</v>
      </c>
      <c r="G4852" s="28">
        <v>3</v>
      </c>
      <c r="H4852" s="28">
        <v>1</v>
      </c>
      <c r="I4852" s="28">
        <f t="shared" si="375"/>
        <v>0</v>
      </c>
      <c r="J4852" s="28">
        <f t="shared" si="376"/>
        <v>0.5</v>
      </c>
      <c r="K4852" s="28">
        <f t="shared" si="377"/>
        <v>0.16666666666666666</v>
      </c>
      <c r="L4852" s="28">
        <f t="shared" si="379"/>
        <v>0.22222222222222221</v>
      </c>
    </row>
    <row r="4853" spans="1:12" ht="15.75" x14ac:dyDescent="0.25">
      <c r="A4853" s="31" t="s">
        <v>271</v>
      </c>
      <c r="B4853" s="30" t="str">
        <f>VLOOKUP(A4853,'Cód dos países'!$A$3:$C$199,2,FALSE)</f>
        <v>YUG</v>
      </c>
      <c r="C4853" s="25">
        <f>VLOOKUP(A4853,'Cód dos países'!$A$3:$C$199,3,FALSE)</f>
        <v>152</v>
      </c>
      <c r="D4853" s="29">
        <v>2000</v>
      </c>
      <c r="E4853">
        <f t="shared" si="378"/>
        <v>1522000</v>
      </c>
      <c r="F4853" s="28">
        <v>1</v>
      </c>
      <c r="G4853" s="28">
        <v>2</v>
      </c>
      <c r="H4853" s="28">
        <v>1</v>
      </c>
      <c r="I4853" s="28">
        <f t="shared" si="375"/>
        <v>8.3333333333333329E-2</v>
      </c>
      <c r="J4853" s="28">
        <f t="shared" si="376"/>
        <v>0.33333333333333331</v>
      </c>
      <c r="K4853" s="28">
        <f t="shared" si="377"/>
        <v>0.16666666666666666</v>
      </c>
      <c r="L4853" s="28">
        <f t="shared" si="379"/>
        <v>0.19444444444444445</v>
      </c>
    </row>
    <row r="4854" spans="1:12" ht="15.75" x14ac:dyDescent="0.25">
      <c r="A4854" s="31" t="s">
        <v>271</v>
      </c>
      <c r="B4854" s="30" t="str">
        <f>VLOOKUP(A4854,'Cód dos países'!$A$3:$C$199,2,FALSE)</f>
        <v>YUG</v>
      </c>
      <c r="C4854" s="25">
        <f>VLOOKUP(A4854,'Cód dos países'!$A$3:$C$199,3,FALSE)</f>
        <v>152</v>
      </c>
      <c r="D4854" s="29">
        <v>2001</v>
      </c>
      <c r="E4854">
        <f t="shared" si="378"/>
        <v>1522001</v>
      </c>
      <c r="F4854" s="28">
        <v>7</v>
      </c>
      <c r="G4854" s="28">
        <v>3</v>
      </c>
      <c r="H4854" s="28">
        <v>1</v>
      </c>
      <c r="I4854" s="28">
        <f t="shared" si="375"/>
        <v>0.58333333333333337</v>
      </c>
      <c r="J4854" s="28">
        <f t="shared" si="376"/>
        <v>0.5</v>
      </c>
      <c r="K4854" s="28">
        <f t="shared" si="377"/>
        <v>0.16666666666666666</v>
      </c>
      <c r="L4854" s="28">
        <f t="shared" si="379"/>
        <v>0.41666666666666663</v>
      </c>
    </row>
    <row r="4855" spans="1:12" ht="15.75" x14ac:dyDescent="0.25">
      <c r="A4855" s="31" t="s">
        <v>271</v>
      </c>
      <c r="B4855" s="30" t="str">
        <f>VLOOKUP(A4855,'Cód dos países'!$A$3:$C$199,2,FALSE)</f>
        <v>YUG</v>
      </c>
      <c r="C4855" s="25">
        <f>VLOOKUP(A4855,'Cód dos países'!$A$3:$C$199,3,FALSE)</f>
        <v>152</v>
      </c>
      <c r="D4855" s="29">
        <v>2002</v>
      </c>
      <c r="E4855">
        <f t="shared" si="378"/>
        <v>1522002</v>
      </c>
      <c r="F4855" s="28">
        <v>8</v>
      </c>
      <c r="G4855" s="28">
        <v>3</v>
      </c>
      <c r="H4855" s="28">
        <v>1</v>
      </c>
      <c r="I4855" s="28">
        <f t="shared" si="375"/>
        <v>0.66666666666666663</v>
      </c>
      <c r="J4855" s="28">
        <f t="shared" si="376"/>
        <v>0.5</v>
      </c>
      <c r="K4855" s="28">
        <f t="shared" si="377"/>
        <v>0.16666666666666666</v>
      </c>
      <c r="L4855" s="28">
        <f t="shared" si="379"/>
        <v>0.44444444444444442</v>
      </c>
    </row>
    <row r="4856" spans="1:12" ht="15.75" x14ac:dyDescent="0.25">
      <c r="A4856" s="31" t="s">
        <v>271</v>
      </c>
      <c r="B4856" s="30" t="str">
        <f>VLOOKUP(A4856,'Cód dos países'!$A$3:$C$199,2,FALSE)</f>
        <v>YUG</v>
      </c>
      <c r="C4856" s="25">
        <f>VLOOKUP(A4856,'Cód dos países'!$A$3:$C$199,3,FALSE)</f>
        <v>152</v>
      </c>
      <c r="D4856" s="29">
        <v>2003</v>
      </c>
      <c r="E4856">
        <f t="shared" si="378"/>
        <v>1522003</v>
      </c>
      <c r="F4856" s="28">
        <v>8</v>
      </c>
      <c r="G4856" s="28">
        <v>3.5</v>
      </c>
      <c r="H4856" s="28">
        <v>2</v>
      </c>
      <c r="I4856" s="28">
        <f t="shared" si="375"/>
        <v>0.66666666666666663</v>
      </c>
      <c r="J4856" s="28">
        <f t="shared" si="376"/>
        <v>0.58333333333333337</v>
      </c>
      <c r="K4856" s="28">
        <f t="shared" si="377"/>
        <v>0.33333333333333331</v>
      </c>
      <c r="L4856" s="28">
        <f t="shared" si="379"/>
        <v>0.52777777777777768</v>
      </c>
    </row>
    <row r="4857" spans="1:12" ht="15.75" x14ac:dyDescent="0.25">
      <c r="A4857" s="31" t="s">
        <v>271</v>
      </c>
      <c r="B4857" s="30" t="str">
        <f>VLOOKUP(A4857,'Cód dos países'!$A$3:$C$199,2,FALSE)</f>
        <v>YUG</v>
      </c>
      <c r="C4857" s="25">
        <f>VLOOKUP(A4857,'Cód dos países'!$A$3:$C$199,3,FALSE)</f>
        <v>152</v>
      </c>
      <c r="D4857" s="29">
        <v>2004</v>
      </c>
      <c r="E4857">
        <f t="shared" si="378"/>
        <v>1522004</v>
      </c>
      <c r="F4857" s="28">
        <v>8</v>
      </c>
      <c r="G4857" s="28">
        <v>3.5</v>
      </c>
      <c r="H4857" s="28">
        <v>2</v>
      </c>
      <c r="I4857" s="28">
        <f t="shared" si="375"/>
        <v>0.66666666666666663</v>
      </c>
      <c r="J4857" s="28">
        <f t="shared" si="376"/>
        <v>0.58333333333333337</v>
      </c>
      <c r="K4857" s="28">
        <f t="shared" si="377"/>
        <v>0.33333333333333331</v>
      </c>
      <c r="L4857" s="28">
        <f t="shared" si="379"/>
        <v>0.52777777777777768</v>
      </c>
    </row>
    <row r="4858" spans="1:12" ht="15.75" x14ac:dyDescent="0.25">
      <c r="A4858" s="31" t="s">
        <v>271</v>
      </c>
      <c r="B4858" s="30" t="str">
        <f>VLOOKUP(A4858,'Cód dos países'!$A$3:$C$199,2,FALSE)</f>
        <v>YUG</v>
      </c>
      <c r="C4858" s="25">
        <f>VLOOKUP(A4858,'Cód dos países'!$A$3:$C$199,3,FALSE)</f>
        <v>152</v>
      </c>
      <c r="D4858" s="29">
        <v>2005</v>
      </c>
      <c r="E4858">
        <f t="shared" si="378"/>
        <v>1522005</v>
      </c>
      <c r="F4858" s="28">
        <v>8</v>
      </c>
      <c r="G4858" s="28">
        <v>3.5</v>
      </c>
      <c r="H4858" s="28">
        <v>2</v>
      </c>
      <c r="I4858" s="28">
        <f t="shared" si="375"/>
        <v>0.66666666666666663</v>
      </c>
      <c r="J4858" s="28">
        <f t="shared" si="376"/>
        <v>0.58333333333333337</v>
      </c>
      <c r="K4858" s="28">
        <f t="shared" si="377"/>
        <v>0.33333333333333331</v>
      </c>
      <c r="L4858" s="28">
        <f t="shared" si="379"/>
        <v>0.52777777777777768</v>
      </c>
    </row>
    <row r="4859" spans="1:12" ht="15.75" x14ac:dyDescent="0.25">
      <c r="A4859" s="31" t="s">
        <v>271</v>
      </c>
      <c r="B4859" s="30" t="str">
        <f>VLOOKUP(A4859,'Cód dos países'!$A$3:$C$199,2,FALSE)</f>
        <v>YUG</v>
      </c>
      <c r="C4859" s="25">
        <f>VLOOKUP(A4859,'Cód dos países'!$A$3:$C$199,3,FALSE)</f>
        <v>152</v>
      </c>
      <c r="D4859" s="29">
        <v>2006</v>
      </c>
      <c r="E4859">
        <f t="shared" si="378"/>
        <v>1522006</v>
      </c>
      <c r="F4859" s="28">
        <v>7.5</v>
      </c>
      <c r="G4859" s="28">
        <v>3.5</v>
      </c>
      <c r="H4859" s="28">
        <v>2</v>
      </c>
      <c r="I4859" s="28">
        <f t="shared" si="375"/>
        <v>0.625</v>
      </c>
      <c r="J4859" s="28">
        <f t="shared" si="376"/>
        <v>0.58333333333333337</v>
      </c>
      <c r="K4859" s="28">
        <f t="shared" si="377"/>
        <v>0.33333333333333331</v>
      </c>
      <c r="L4859" s="28">
        <f t="shared" si="379"/>
        <v>0.51388888888888884</v>
      </c>
    </row>
    <row r="4860" spans="1:12" ht="15.75" x14ac:dyDescent="0.25">
      <c r="A4860" s="31" t="s">
        <v>271</v>
      </c>
      <c r="B4860" s="30" t="str">
        <f>VLOOKUP(A4860,'Cód dos países'!$A$3:$C$199,2,FALSE)</f>
        <v>YUG</v>
      </c>
      <c r="C4860" s="25">
        <f>VLOOKUP(A4860,'Cód dos países'!$A$3:$C$199,3,FALSE)</f>
        <v>152</v>
      </c>
      <c r="D4860" s="29">
        <v>2007</v>
      </c>
      <c r="E4860">
        <f t="shared" si="378"/>
        <v>1522007</v>
      </c>
      <c r="F4860" s="28">
        <v>7.5</v>
      </c>
      <c r="G4860" s="28">
        <v>3.5</v>
      </c>
      <c r="H4860" s="28">
        <v>2</v>
      </c>
      <c r="I4860" s="28">
        <f t="shared" si="375"/>
        <v>0.625</v>
      </c>
      <c r="J4860" s="28">
        <f t="shared" si="376"/>
        <v>0.58333333333333337</v>
      </c>
      <c r="K4860" s="28">
        <f t="shared" si="377"/>
        <v>0.33333333333333331</v>
      </c>
      <c r="L4860" s="28">
        <f t="shared" si="379"/>
        <v>0.51388888888888884</v>
      </c>
    </row>
    <row r="4861" spans="1:12" ht="15.75" x14ac:dyDescent="0.25">
      <c r="A4861" s="31" t="s">
        <v>271</v>
      </c>
      <c r="B4861" s="30" t="str">
        <f>VLOOKUP(A4861,'Cód dos países'!$A$3:$C$199,2,FALSE)</f>
        <v>YUG</v>
      </c>
      <c r="C4861" s="25">
        <f>VLOOKUP(A4861,'Cód dos países'!$A$3:$C$199,3,FALSE)</f>
        <v>152</v>
      </c>
      <c r="D4861" s="29">
        <v>2008</v>
      </c>
      <c r="E4861">
        <f t="shared" si="378"/>
        <v>1522008</v>
      </c>
      <c r="F4861" s="28">
        <v>7.5</v>
      </c>
      <c r="G4861" s="28">
        <v>3.5</v>
      </c>
      <c r="H4861" s="28">
        <v>2</v>
      </c>
      <c r="I4861" s="28">
        <f t="shared" si="375"/>
        <v>0.625</v>
      </c>
      <c r="J4861" s="28">
        <f t="shared" si="376"/>
        <v>0.58333333333333337</v>
      </c>
      <c r="K4861" s="28">
        <f t="shared" si="377"/>
        <v>0.33333333333333331</v>
      </c>
      <c r="L4861" s="28">
        <f t="shared" si="379"/>
        <v>0.51388888888888884</v>
      </c>
    </row>
    <row r="4862" spans="1:12" ht="15.75" x14ac:dyDescent="0.25">
      <c r="A4862" s="31" t="s">
        <v>271</v>
      </c>
      <c r="B4862" s="30" t="str">
        <f>VLOOKUP(A4862,'Cód dos países'!$A$3:$C$199,2,FALSE)</f>
        <v>YUG</v>
      </c>
      <c r="C4862" s="25">
        <f>VLOOKUP(A4862,'Cód dos países'!$A$3:$C$199,3,FALSE)</f>
        <v>152</v>
      </c>
      <c r="D4862" s="29">
        <v>2009</v>
      </c>
      <c r="E4862">
        <f t="shared" si="378"/>
        <v>1522009</v>
      </c>
      <c r="F4862" s="28">
        <v>7.5</v>
      </c>
      <c r="G4862" s="28">
        <v>3.5</v>
      </c>
      <c r="H4862" s="28">
        <v>2</v>
      </c>
      <c r="I4862" s="28">
        <f t="shared" si="375"/>
        <v>0.625</v>
      </c>
      <c r="J4862" s="28">
        <f t="shared" si="376"/>
        <v>0.58333333333333337</v>
      </c>
      <c r="K4862" s="28">
        <f t="shared" si="377"/>
        <v>0.33333333333333331</v>
      </c>
      <c r="L4862" s="28">
        <f t="shared" si="379"/>
        <v>0.51388888888888884</v>
      </c>
    </row>
    <row r="4863" spans="1:12" ht="15.75" x14ac:dyDescent="0.25">
      <c r="A4863" s="31" t="s">
        <v>271</v>
      </c>
      <c r="B4863" s="30" t="str">
        <f>VLOOKUP(A4863,'Cód dos países'!$A$3:$C$199,2,FALSE)</f>
        <v>YUG</v>
      </c>
      <c r="C4863" s="25">
        <f>VLOOKUP(A4863,'Cód dos países'!$A$3:$C$199,3,FALSE)</f>
        <v>152</v>
      </c>
      <c r="D4863" s="29">
        <v>2010</v>
      </c>
      <c r="E4863">
        <f t="shared" si="378"/>
        <v>1522010</v>
      </c>
      <c r="F4863" s="28" t="s">
        <v>433</v>
      </c>
      <c r="G4863" s="28" t="s">
        <v>433</v>
      </c>
      <c r="H4863" s="28" t="s">
        <v>433</v>
      </c>
      <c r="I4863" s="28" t="str">
        <f t="shared" si="375"/>
        <v/>
      </c>
      <c r="J4863" s="28" t="str">
        <f t="shared" si="376"/>
        <v/>
      </c>
      <c r="K4863" s="28" t="str">
        <f t="shared" si="377"/>
        <v/>
      </c>
      <c r="L4863" s="28" t="str">
        <f t="shared" si="379"/>
        <v xml:space="preserve"> </v>
      </c>
    </row>
    <row r="4864" spans="1:12" ht="15.75" x14ac:dyDescent="0.25">
      <c r="A4864" s="31" t="s">
        <v>271</v>
      </c>
      <c r="B4864" s="30" t="str">
        <f>VLOOKUP(A4864,'Cód dos países'!$A$3:$C$199,2,FALSE)</f>
        <v>YUG</v>
      </c>
      <c r="C4864" s="25">
        <f>VLOOKUP(A4864,'Cód dos países'!$A$3:$C$199,3,FALSE)</f>
        <v>152</v>
      </c>
      <c r="D4864" s="29">
        <v>2011</v>
      </c>
      <c r="E4864">
        <f t="shared" si="378"/>
        <v>1522011</v>
      </c>
      <c r="F4864" s="28" t="s">
        <v>433</v>
      </c>
      <c r="G4864" s="28" t="s">
        <v>433</v>
      </c>
      <c r="H4864" s="28" t="s">
        <v>433</v>
      </c>
      <c r="I4864" s="28" t="str">
        <f t="shared" si="375"/>
        <v/>
      </c>
      <c r="J4864" s="28" t="str">
        <f t="shared" si="376"/>
        <v/>
      </c>
      <c r="K4864" s="28" t="str">
        <f t="shared" si="377"/>
        <v/>
      </c>
      <c r="L4864" s="28" t="str">
        <f t="shared" si="379"/>
        <v xml:space="preserve"> </v>
      </c>
    </row>
    <row r="4865" spans="1:12" ht="15.75" x14ac:dyDescent="0.25">
      <c r="A4865" s="31" t="s">
        <v>271</v>
      </c>
      <c r="B4865" s="30" t="str">
        <f>VLOOKUP(A4865,'Cód dos países'!$A$3:$C$199,2,FALSE)</f>
        <v>YUG</v>
      </c>
      <c r="C4865" s="25">
        <f>VLOOKUP(A4865,'Cód dos países'!$A$3:$C$199,3,FALSE)</f>
        <v>152</v>
      </c>
      <c r="D4865" s="29">
        <v>2012</v>
      </c>
      <c r="E4865">
        <f t="shared" si="378"/>
        <v>1522012</v>
      </c>
      <c r="F4865" s="28" t="s">
        <v>433</v>
      </c>
      <c r="G4865" s="28" t="s">
        <v>433</v>
      </c>
      <c r="H4865" s="28" t="s">
        <v>433</v>
      </c>
      <c r="I4865" s="28" t="str">
        <f t="shared" si="375"/>
        <v/>
      </c>
      <c r="J4865" s="28" t="str">
        <f t="shared" si="376"/>
        <v/>
      </c>
      <c r="K4865" s="28" t="str">
        <f t="shared" si="377"/>
        <v/>
      </c>
      <c r="L4865" s="28" t="str">
        <f t="shared" si="379"/>
        <v xml:space="preserve"> </v>
      </c>
    </row>
    <row r="4866" spans="1:12" ht="15.75" x14ac:dyDescent="0.25">
      <c r="A4866" s="31" t="s">
        <v>271</v>
      </c>
      <c r="B4866" s="30" t="str">
        <f>VLOOKUP(A4866,'Cód dos países'!$A$3:$C$199,2,FALSE)</f>
        <v>YUG</v>
      </c>
      <c r="C4866" s="25">
        <f>VLOOKUP(A4866,'Cód dos países'!$A$3:$C$199,3,FALSE)</f>
        <v>152</v>
      </c>
      <c r="D4866" s="29">
        <v>2013</v>
      </c>
      <c r="E4866">
        <f t="shared" si="378"/>
        <v>1522013</v>
      </c>
      <c r="F4866" s="28" t="s">
        <v>433</v>
      </c>
      <c r="G4866" s="28" t="s">
        <v>433</v>
      </c>
      <c r="H4866" s="28" t="s">
        <v>433</v>
      </c>
      <c r="I4866" s="28" t="str">
        <f t="shared" si="375"/>
        <v/>
      </c>
      <c r="J4866" s="28" t="str">
        <f t="shared" si="376"/>
        <v/>
      </c>
      <c r="K4866" s="28" t="str">
        <f t="shared" si="377"/>
        <v/>
      </c>
      <c r="L4866" s="28" t="str">
        <f t="shared" si="379"/>
        <v xml:space="preserve"> </v>
      </c>
    </row>
    <row r="4867" spans="1:12" ht="15.75" x14ac:dyDescent="0.25">
      <c r="A4867" s="31" t="s">
        <v>271</v>
      </c>
      <c r="B4867" s="30" t="str">
        <f>VLOOKUP(A4867,'Cód dos países'!$A$3:$C$199,2,FALSE)</f>
        <v>YUG</v>
      </c>
      <c r="C4867" s="25">
        <f>VLOOKUP(A4867,'Cód dos países'!$A$3:$C$199,3,FALSE)</f>
        <v>152</v>
      </c>
      <c r="D4867" s="29">
        <v>2014</v>
      </c>
      <c r="E4867">
        <f t="shared" si="378"/>
        <v>1522014</v>
      </c>
      <c r="F4867" s="28" t="s">
        <v>433</v>
      </c>
      <c r="G4867" s="28" t="s">
        <v>433</v>
      </c>
      <c r="H4867" s="28" t="s">
        <v>433</v>
      </c>
      <c r="I4867" s="28" t="str">
        <f t="shared" si="375"/>
        <v/>
      </c>
      <c r="J4867" s="28" t="str">
        <f t="shared" si="376"/>
        <v/>
      </c>
      <c r="K4867" s="28" t="str">
        <f t="shared" si="377"/>
        <v/>
      </c>
      <c r="L4867" s="28" t="str">
        <f t="shared" si="379"/>
        <v xml:space="preserve"> </v>
      </c>
    </row>
    <row r="4868" spans="1:12" ht="15.75" x14ac:dyDescent="0.25">
      <c r="A4868" s="31" t="s">
        <v>284</v>
      </c>
      <c r="B4868" s="30" t="str">
        <f>VLOOKUP(A4868,'Cód dos países'!$A$3:$C$199,2,FALSE)</f>
        <v>SYC</v>
      </c>
      <c r="C4868" s="25">
        <f>VLOOKUP(A4868,'Cód dos países'!$A$3:$C$199,3,FALSE)</f>
        <v>153</v>
      </c>
      <c r="D4868" s="29">
        <v>1983</v>
      </c>
      <c r="E4868">
        <f t="shared" si="378"/>
        <v>1531983</v>
      </c>
      <c r="F4868" s="28" t="s">
        <v>433</v>
      </c>
      <c r="G4868" s="28" t="s">
        <v>433</v>
      </c>
      <c r="H4868" s="28" t="s">
        <v>433</v>
      </c>
      <c r="I4868" s="28" t="str">
        <f t="shared" ref="I4868:I4931" si="380">IF(F4868=".","",IF($D4868&gt;2009,F4868,F4868/12))</f>
        <v/>
      </c>
      <c r="J4868" s="28" t="str">
        <f t="shared" ref="J4868:J4931" si="381">IF(G4868=".","",IF($D4868&gt;2009,G4868,G4868/6))</f>
        <v/>
      </c>
      <c r="K4868" s="28" t="str">
        <f t="shared" ref="K4868:K4931" si="382">IF(H4868=".","",IF($D4868&gt;2009,H4868,H4868/6))</f>
        <v/>
      </c>
      <c r="L4868" s="28" t="str">
        <f t="shared" si="379"/>
        <v xml:space="preserve"> </v>
      </c>
    </row>
    <row r="4869" spans="1:12" ht="15.75" x14ac:dyDescent="0.25">
      <c r="A4869" s="31" t="s">
        <v>284</v>
      </c>
      <c r="B4869" s="30" t="str">
        <f>VLOOKUP(A4869,'Cód dos países'!$A$3:$C$199,2,FALSE)</f>
        <v>SYC</v>
      </c>
      <c r="C4869" s="25">
        <f>VLOOKUP(A4869,'Cód dos países'!$A$3:$C$199,3,FALSE)</f>
        <v>153</v>
      </c>
      <c r="D4869" s="29">
        <v>1984</v>
      </c>
      <c r="E4869">
        <f t="shared" ref="E4869:E4932" si="383">C4869*10000+D4869</f>
        <v>1531984</v>
      </c>
      <c r="F4869" s="28" t="s">
        <v>433</v>
      </c>
      <c r="G4869" s="28" t="s">
        <v>433</v>
      </c>
      <c r="H4869" s="28" t="s">
        <v>433</v>
      </c>
      <c r="I4869" s="28" t="str">
        <f t="shared" si="380"/>
        <v/>
      </c>
      <c r="J4869" s="28" t="str">
        <f t="shared" si="381"/>
        <v/>
      </c>
      <c r="K4869" s="28" t="str">
        <f t="shared" si="382"/>
        <v/>
      </c>
      <c r="L4869" s="28" t="str">
        <f t="shared" si="379"/>
        <v xml:space="preserve"> </v>
      </c>
    </row>
    <row r="4870" spans="1:12" ht="15.75" x14ac:dyDescent="0.25">
      <c r="A4870" s="31" t="s">
        <v>284</v>
      </c>
      <c r="B4870" s="30" t="str">
        <f>VLOOKUP(A4870,'Cód dos países'!$A$3:$C$199,2,FALSE)</f>
        <v>SYC</v>
      </c>
      <c r="C4870" s="25">
        <f>VLOOKUP(A4870,'Cód dos países'!$A$3:$C$199,3,FALSE)</f>
        <v>153</v>
      </c>
      <c r="D4870" s="29">
        <v>1985</v>
      </c>
      <c r="E4870">
        <f t="shared" si="383"/>
        <v>1531985</v>
      </c>
      <c r="F4870" s="28" t="s">
        <v>433</v>
      </c>
      <c r="G4870" s="28" t="s">
        <v>433</v>
      </c>
      <c r="H4870" s="28" t="s">
        <v>433</v>
      </c>
      <c r="I4870" s="28" t="str">
        <f t="shared" si="380"/>
        <v/>
      </c>
      <c r="J4870" s="28" t="str">
        <f t="shared" si="381"/>
        <v/>
      </c>
      <c r="K4870" s="28" t="str">
        <f t="shared" si="382"/>
        <v/>
      </c>
      <c r="L4870" s="28" t="str">
        <f t="shared" si="379"/>
        <v xml:space="preserve"> </v>
      </c>
    </row>
    <row r="4871" spans="1:12" ht="15.75" x14ac:dyDescent="0.25">
      <c r="A4871" s="31" t="s">
        <v>284</v>
      </c>
      <c r="B4871" s="30" t="str">
        <f>VLOOKUP(A4871,'Cód dos países'!$A$3:$C$199,2,FALSE)</f>
        <v>SYC</v>
      </c>
      <c r="C4871" s="25">
        <f>VLOOKUP(A4871,'Cód dos países'!$A$3:$C$199,3,FALSE)</f>
        <v>153</v>
      </c>
      <c r="D4871" s="29">
        <v>1986</v>
      </c>
      <c r="E4871">
        <f t="shared" si="383"/>
        <v>1531986</v>
      </c>
      <c r="F4871" s="28" t="s">
        <v>433</v>
      </c>
      <c r="G4871" s="28" t="s">
        <v>433</v>
      </c>
      <c r="H4871" s="28" t="s">
        <v>433</v>
      </c>
      <c r="I4871" s="28" t="str">
        <f t="shared" si="380"/>
        <v/>
      </c>
      <c r="J4871" s="28" t="str">
        <f t="shared" si="381"/>
        <v/>
      </c>
      <c r="K4871" s="28" t="str">
        <f t="shared" si="382"/>
        <v/>
      </c>
      <c r="L4871" s="28" t="str">
        <f t="shared" si="379"/>
        <v xml:space="preserve"> </v>
      </c>
    </row>
    <row r="4872" spans="1:12" ht="15.75" x14ac:dyDescent="0.25">
      <c r="A4872" s="31" t="s">
        <v>284</v>
      </c>
      <c r="B4872" s="30" t="str">
        <f>VLOOKUP(A4872,'Cód dos países'!$A$3:$C$199,2,FALSE)</f>
        <v>SYC</v>
      </c>
      <c r="C4872" s="25">
        <f>VLOOKUP(A4872,'Cód dos países'!$A$3:$C$199,3,FALSE)</f>
        <v>153</v>
      </c>
      <c r="D4872" s="29">
        <v>1987</v>
      </c>
      <c r="E4872">
        <f t="shared" si="383"/>
        <v>1531987</v>
      </c>
      <c r="F4872" s="28" t="s">
        <v>433</v>
      </c>
      <c r="G4872" s="28" t="s">
        <v>433</v>
      </c>
      <c r="H4872" s="28" t="s">
        <v>433</v>
      </c>
      <c r="I4872" s="28" t="str">
        <f t="shared" si="380"/>
        <v/>
      </c>
      <c r="J4872" s="28" t="str">
        <f t="shared" si="381"/>
        <v/>
      </c>
      <c r="K4872" s="28" t="str">
        <f t="shared" si="382"/>
        <v/>
      </c>
      <c r="L4872" s="28" t="str">
        <f t="shared" si="379"/>
        <v xml:space="preserve"> </v>
      </c>
    </row>
    <row r="4873" spans="1:12" ht="15.75" x14ac:dyDescent="0.25">
      <c r="A4873" s="31" t="s">
        <v>284</v>
      </c>
      <c r="B4873" s="30" t="str">
        <f>VLOOKUP(A4873,'Cód dos países'!$A$3:$C$199,2,FALSE)</f>
        <v>SYC</v>
      </c>
      <c r="C4873" s="25">
        <f>VLOOKUP(A4873,'Cód dos países'!$A$3:$C$199,3,FALSE)</f>
        <v>153</v>
      </c>
      <c r="D4873" s="29">
        <v>1988</v>
      </c>
      <c r="E4873">
        <f t="shared" si="383"/>
        <v>1531988</v>
      </c>
      <c r="F4873" s="28" t="s">
        <v>433</v>
      </c>
      <c r="G4873" s="28" t="s">
        <v>433</v>
      </c>
      <c r="H4873" s="28" t="s">
        <v>433</v>
      </c>
      <c r="I4873" s="28" t="str">
        <f t="shared" si="380"/>
        <v/>
      </c>
      <c r="J4873" s="28" t="str">
        <f t="shared" si="381"/>
        <v/>
      </c>
      <c r="K4873" s="28" t="str">
        <f t="shared" si="382"/>
        <v/>
      </c>
      <c r="L4873" s="28" t="str">
        <f t="shared" ref="L4873:L4936" si="384">IF(AND(I4873="",J4873="",K4873="")," ",IFERROR((1/3)*I4873+(1/3)*J4873+(1/3)*K4873,""))</f>
        <v xml:space="preserve"> </v>
      </c>
    </row>
    <row r="4874" spans="1:12" ht="15.75" x14ac:dyDescent="0.25">
      <c r="A4874" s="31" t="s">
        <v>284</v>
      </c>
      <c r="B4874" s="30" t="str">
        <f>VLOOKUP(A4874,'Cód dos países'!$A$3:$C$199,2,FALSE)</f>
        <v>SYC</v>
      </c>
      <c r="C4874" s="25">
        <f>VLOOKUP(A4874,'Cód dos países'!$A$3:$C$199,3,FALSE)</f>
        <v>153</v>
      </c>
      <c r="D4874" s="29">
        <v>1989</v>
      </c>
      <c r="E4874">
        <f t="shared" si="383"/>
        <v>1531989</v>
      </c>
      <c r="F4874" s="28" t="s">
        <v>433</v>
      </c>
      <c r="G4874" s="28" t="s">
        <v>433</v>
      </c>
      <c r="H4874" s="28" t="s">
        <v>433</v>
      </c>
      <c r="I4874" s="28" t="str">
        <f t="shared" si="380"/>
        <v/>
      </c>
      <c r="J4874" s="28" t="str">
        <f t="shared" si="381"/>
        <v/>
      </c>
      <c r="K4874" s="28" t="str">
        <f t="shared" si="382"/>
        <v/>
      </c>
      <c r="L4874" s="28" t="str">
        <f t="shared" si="384"/>
        <v xml:space="preserve"> </v>
      </c>
    </row>
    <row r="4875" spans="1:12" ht="15.75" x14ac:dyDescent="0.25">
      <c r="A4875" s="31" t="s">
        <v>284</v>
      </c>
      <c r="B4875" s="30" t="str">
        <f>VLOOKUP(A4875,'Cód dos países'!$A$3:$C$199,2,FALSE)</f>
        <v>SYC</v>
      </c>
      <c r="C4875" s="25">
        <f>VLOOKUP(A4875,'Cód dos países'!$A$3:$C$199,3,FALSE)</f>
        <v>153</v>
      </c>
      <c r="D4875" s="29">
        <v>1990</v>
      </c>
      <c r="E4875">
        <f t="shared" si="383"/>
        <v>1531990</v>
      </c>
      <c r="F4875" s="28" t="s">
        <v>433</v>
      </c>
      <c r="G4875" s="28" t="s">
        <v>433</v>
      </c>
      <c r="H4875" s="28" t="s">
        <v>433</v>
      </c>
      <c r="I4875" s="28" t="str">
        <f t="shared" si="380"/>
        <v/>
      </c>
      <c r="J4875" s="28" t="str">
        <f t="shared" si="381"/>
        <v/>
      </c>
      <c r="K4875" s="28" t="str">
        <f t="shared" si="382"/>
        <v/>
      </c>
      <c r="L4875" s="28" t="str">
        <f t="shared" si="384"/>
        <v xml:space="preserve"> </v>
      </c>
    </row>
    <row r="4876" spans="1:12" ht="15.75" x14ac:dyDescent="0.25">
      <c r="A4876" s="31" t="s">
        <v>284</v>
      </c>
      <c r="B4876" s="30" t="str">
        <f>VLOOKUP(A4876,'Cód dos países'!$A$3:$C$199,2,FALSE)</f>
        <v>SYC</v>
      </c>
      <c r="C4876" s="25">
        <f>VLOOKUP(A4876,'Cód dos países'!$A$3:$C$199,3,FALSE)</f>
        <v>153</v>
      </c>
      <c r="D4876" s="29">
        <v>1991</v>
      </c>
      <c r="E4876">
        <f t="shared" si="383"/>
        <v>1531991</v>
      </c>
      <c r="F4876" s="28" t="s">
        <v>433</v>
      </c>
      <c r="G4876" s="28" t="s">
        <v>433</v>
      </c>
      <c r="H4876" s="28" t="s">
        <v>433</v>
      </c>
      <c r="I4876" s="28" t="str">
        <f t="shared" si="380"/>
        <v/>
      </c>
      <c r="J4876" s="28" t="str">
        <f t="shared" si="381"/>
        <v/>
      </c>
      <c r="K4876" s="28" t="str">
        <f t="shared" si="382"/>
        <v/>
      </c>
      <c r="L4876" s="28" t="str">
        <f t="shared" si="384"/>
        <v xml:space="preserve"> </v>
      </c>
    </row>
    <row r="4877" spans="1:12" ht="15.75" x14ac:dyDescent="0.25">
      <c r="A4877" s="31" t="s">
        <v>284</v>
      </c>
      <c r="B4877" s="30" t="str">
        <f>VLOOKUP(A4877,'Cód dos países'!$A$3:$C$199,2,FALSE)</f>
        <v>SYC</v>
      </c>
      <c r="C4877" s="25">
        <f>VLOOKUP(A4877,'Cód dos países'!$A$3:$C$199,3,FALSE)</f>
        <v>153</v>
      </c>
      <c r="D4877" s="29">
        <v>1992</v>
      </c>
      <c r="E4877">
        <f t="shared" si="383"/>
        <v>1531992</v>
      </c>
      <c r="F4877" s="28" t="s">
        <v>433</v>
      </c>
      <c r="G4877" s="28" t="s">
        <v>433</v>
      </c>
      <c r="H4877" s="28" t="s">
        <v>433</v>
      </c>
      <c r="I4877" s="28" t="str">
        <f t="shared" si="380"/>
        <v/>
      </c>
      <c r="J4877" s="28" t="str">
        <f t="shared" si="381"/>
        <v/>
      </c>
      <c r="K4877" s="28" t="str">
        <f t="shared" si="382"/>
        <v/>
      </c>
      <c r="L4877" s="28" t="str">
        <f t="shared" si="384"/>
        <v xml:space="preserve"> </v>
      </c>
    </row>
    <row r="4878" spans="1:12" ht="15.75" x14ac:dyDescent="0.25">
      <c r="A4878" s="31" t="s">
        <v>284</v>
      </c>
      <c r="B4878" s="30" t="str">
        <f>VLOOKUP(A4878,'Cód dos países'!$A$3:$C$199,2,FALSE)</f>
        <v>SYC</v>
      </c>
      <c r="C4878" s="25">
        <f>VLOOKUP(A4878,'Cód dos países'!$A$3:$C$199,3,FALSE)</f>
        <v>153</v>
      </c>
      <c r="D4878" s="29">
        <v>1993</v>
      </c>
      <c r="E4878">
        <f t="shared" si="383"/>
        <v>1531993</v>
      </c>
      <c r="F4878" s="28" t="s">
        <v>433</v>
      </c>
      <c r="G4878" s="28" t="s">
        <v>433</v>
      </c>
      <c r="H4878" s="28" t="s">
        <v>433</v>
      </c>
      <c r="I4878" s="28" t="str">
        <f t="shared" si="380"/>
        <v/>
      </c>
      <c r="J4878" s="28" t="str">
        <f t="shared" si="381"/>
        <v/>
      </c>
      <c r="K4878" s="28" t="str">
        <f t="shared" si="382"/>
        <v/>
      </c>
      <c r="L4878" s="28" t="str">
        <f t="shared" si="384"/>
        <v xml:space="preserve"> </v>
      </c>
    </row>
    <row r="4879" spans="1:12" ht="15.75" x14ac:dyDescent="0.25">
      <c r="A4879" s="31" t="s">
        <v>284</v>
      </c>
      <c r="B4879" s="30" t="str">
        <f>VLOOKUP(A4879,'Cód dos países'!$A$3:$C$199,2,FALSE)</f>
        <v>SYC</v>
      </c>
      <c r="C4879" s="25">
        <f>VLOOKUP(A4879,'Cód dos países'!$A$3:$C$199,3,FALSE)</f>
        <v>153</v>
      </c>
      <c r="D4879" s="29">
        <v>1994</v>
      </c>
      <c r="E4879">
        <f t="shared" si="383"/>
        <v>1531994</v>
      </c>
      <c r="F4879" s="28" t="s">
        <v>433</v>
      </c>
      <c r="G4879" s="28" t="s">
        <v>433</v>
      </c>
      <c r="H4879" s="28" t="s">
        <v>433</v>
      </c>
      <c r="I4879" s="28" t="str">
        <f t="shared" si="380"/>
        <v/>
      </c>
      <c r="J4879" s="28" t="str">
        <f t="shared" si="381"/>
        <v/>
      </c>
      <c r="K4879" s="28" t="str">
        <f t="shared" si="382"/>
        <v/>
      </c>
      <c r="L4879" s="28" t="str">
        <f t="shared" si="384"/>
        <v xml:space="preserve"> </v>
      </c>
    </row>
    <row r="4880" spans="1:12" ht="15.75" x14ac:dyDescent="0.25">
      <c r="A4880" s="31" t="s">
        <v>284</v>
      </c>
      <c r="B4880" s="30" t="str">
        <f>VLOOKUP(A4880,'Cód dos países'!$A$3:$C$199,2,FALSE)</f>
        <v>SYC</v>
      </c>
      <c r="C4880" s="25">
        <f>VLOOKUP(A4880,'Cód dos países'!$A$3:$C$199,3,FALSE)</f>
        <v>153</v>
      </c>
      <c r="D4880" s="29">
        <v>1995</v>
      </c>
      <c r="E4880">
        <f t="shared" si="383"/>
        <v>1531995</v>
      </c>
      <c r="F4880" s="28" t="s">
        <v>433</v>
      </c>
      <c r="G4880" s="28" t="s">
        <v>433</v>
      </c>
      <c r="H4880" s="28" t="s">
        <v>433</v>
      </c>
      <c r="I4880" s="28" t="str">
        <f t="shared" si="380"/>
        <v/>
      </c>
      <c r="J4880" s="28" t="str">
        <f t="shared" si="381"/>
        <v/>
      </c>
      <c r="K4880" s="28" t="str">
        <f t="shared" si="382"/>
        <v/>
      </c>
      <c r="L4880" s="28" t="str">
        <f t="shared" si="384"/>
        <v xml:space="preserve"> </v>
      </c>
    </row>
    <row r="4881" spans="1:12" ht="15.75" x14ac:dyDescent="0.25">
      <c r="A4881" s="31" t="s">
        <v>284</v>
      </c>
      <c r="B4881" s="30" t="str">
        <f>VLOOKUP(A4881,'Cód dos países'!$A$3:$C$199,2,FALSE)</f>
        <v>SYC</v>
      </c>
      <c r="C4881" s="25">
        <f>VLOOKUP(A4881,'Cód dos países'!$A$3:$C$199,3,FALSE)</f>
        <v>153</v>
      </c>
      <c r="D4881" s="29">
        <v>1996</v>
      </c>
      <c r="E4881">
        <f t="shared" si="383"/>
        <v>1531996</v>
      </c>
      <c r="F4881" s="28" t="s">
        <v>433</v>
      </c>
      <c r="G4881" s="28" t="s">
        <v>433</v>
      </c>
      <c r="H4881" s="28" t="s">
        <v>433</v>
      </c>
      <c r="I4881" s="28" t="str">
        <f t="shared" si="380"/>
        <v/>
      </c>
      <c r="J4881" s="28" t="str">
        <f t="shared" si="381"/>
        <v/>
      </c>
      <c r="K4881" s="28" t="str">
        <f t="shared" si="382"/>
        <v/>
      </c>
      <c r="L4881" s="28" t="str">
        <f t="shared" si="384"/>
        <v xml:space="preserve"> </v>
      </c>
    </row>
    <row r="4882" spans="1:12" ht="15.75" x14ac:dyDescent="0.25">
      <c r="A4882" s="31" t="s">
        <v>284</v>
      </c>
      <c r="B4882" s="30" t="str">
        <f>VLOOKUP(A4882,'Cód dos países'!$A$3:$C$199,2,FALSE)</f>
        <v>SYC</v>
      </c>
      <c r="C4882" s="25">
        <f>VLOOKUP(A4882,'Cód dos países'!$A$3:$C$199,3,FALSE)</f>
        <v>153</v>
      </c>
      <c r="D4882" s="29">
        <v>1997</v>
      </c>
      <c r="E4882">
        <f t="shared" si="383"/>
        <v>1531997</v>
      </c>
      <c r="F4882" s="28" t="s">
        <v>433</v>
      </c>
      <c r="G4882" s="28" t="s">
        <v>433</v>
      </c>
      <c r="H4882" s="28" t="s">
        <v>433</v>
      </c>
      <c r="I4882" s="28" t="str">
        <f t="shared" si="380"/>
        <v/>
      </c>
      <c r="J4882" s="28" t="str">
        <f t="shared" si="381"/>
        <v/>
      </c>
      <c r="K4882" s="28" t="str">
        <f t="shared" si="382"/>
        <v/>
      </c>
      <c r="L4882" s="28" t="str">
        <f t="shared" si="384"/>
        <v xml:space="preserve"> </v>
      </c>
    </row>
    <row r="4883" spans="1:12" ht="15.75" x14ac:dyDescent="0.25">
      <c r="A4883" s="31" t="s">
        <v>284</v>
      </c>
      <c r="B4883" s="30" t="str">
        <f>VLOOKUP(A4883,'Cód dos países'!$A$3:$C$199,2,FALSE)</f>
        <v>SYC</v>
      </c>
      <c r="C4883" s="25">
        <f>VLOOKUP(A4883,'Cód dos países'!$A$3:$C$199,3,FALSE)</f>
        <v>153</v>
      </c>
      <c r="D4883" s="29">
        <v>1998</v>
      </c>
      <c r="E4883">
        <f t="shared" si="383"/>
        <v>1531998</v>
      </c>
      <c r="F4883" s="28" t="s">
        <v>433</v>
      </c>
      <c r="G4883" s="28" t="s">
        <v>433</v>
      </c>
      <c r="H4883" s="28" t="s">
        <v>433</v>
      </c>
      <c r="I4883" s="28" t="str">
        <f t="shared" si="380"/>
        <v/>
      </c>
      <c r="J4883" s="28" t="str">
        <f t="shared" si="381"/>
        <v/>
      </c>
      <c r="K4883" s="28" t="str">
        <f t="shared" si="382"/>
        <v/>
      </c>
      <c r="L4883" s="28" t="str">
        <f t="shared" si="384"/>
        <v xml:space="preserve"> </v>
      </c>
    </row>
    <row r="4884" spans="1:12" ht="15.75" x14ac:dyDescent="0.25">
      <c r="A4884" s="31" t="s">
        <v>284</v>
      </c>
      <c r="B4884" s="30" t="str">
        <f>VLOOKUP(A4884,'Cód dos países'!$A$3:$C$199,2,FALSE)</f>
        <v>SYC</v>
      </c>
      <c r="C4884" s="25">
        <f>VLOOKUP(A4884,'Cód dos países'!$A$3:$C$199,3,FALSE)</f>
        <v>153</v>
      </c>
      <c r="D4884" s="29">
        <v>1999</v>
      </c>
      <c r="E4884">
        <f t="shared" si="383"/>
        <v>1531999</v>
      </c>
      <c r="F4884" s="28" t="s">
        <v>433</v>
      </c>
      <c r="G4884" s="28" t="s">
        <v>433</v>
      </c>
      <c r="H4884" s="28" t="s">
        <v>433</v>
      </c>
      <c r="I4884" s="28" t="str">
        <f t="shared" si="380"/>
        <v/>
      </c>
      <c r="J4884" s="28" t="str">
        <f t="shared" si="381"/>
        <v/>
      </c>
      <c r="K4884" s="28" t="str">
        <f t="shared" si="382"/>
        <v/>
      </c>
      <c r="L4884" s="28" t="str">
        <f t="shared" si="384"/>
        <v xml:space="preserve"> </v>
      </c>
    </row>
    <row r="4885" spans="1:12" ht="15.75" x14ac:dyDescent="0.25">
      <c r="A4885" s="31" t="s">
        <v>284</v>
      </c>
      <c r="B4885" s="30" t="str">
        <f>VLOOKUP(A4885,'Cód dos países'!$A$3:$C$199,2,FALSE)</f>
        <v>SYC</v>
      </c>
      <c r="C4885" s="25">
        <f>VLOOKUP(A4885,'Cód dos países'!$A$3:$C$199,3,FALSE)</f>
        <v>153</v>
      </c>
      <c r="D4885" s="29">
        <v>2000</v>
      </c>
      <c r="E4885">
        <f t="shared" si="383"/>
        <v>1532000</v>
      </c>
      <c r="F4885" s="28" t="s">
        <v>433</v>
      </c>
      <c r="G4885" s="28" t="s">
        <v>433</v>
      </c>
      <c r="H4885" s="28" t="s">
        <v>433</v>
      </c>
      <c r="I4885" s="28" t="str">
        <f t="shared" si="380"/>
        <v/>
      </c>
      <c r="J4885" s="28" t="str">
        <f t="shared" si="381"/>
        <v/>
      </c>
      <c r="K4885" s="28" t="str">
        <f t="shared" si="382"/>
        <v/>
      </c>
      <c r="L4885" s="28" t="str">
        <f t="shared" si="384"/>
        <v xml:space="preserve"> </v>
      </c>
    </row>
    <row r="4886" spans="1:12" ht="15.75" x14ac:dyDescent="0.25">
      <c r="A4886" s="31" t="s">
        <v>284</v>
      </c>
      <c r="B4886" s="30" t="str">
        <f>VLOOKUP(A4886,'Cód dos países'!$A$3:$C$199,2,FALSE)</f>
        <v>SYC</v>
      </c>
      <c r="C4886" s="25">
        <f>VLOOKUP(A4886,'Cód dos países'!$A$3:$C$199,3,FALSE)</f>
        <v>153</v>
      </c>
      <c r="D4886" s="29">
        <v>2001</v>
      </c>
      <c r="E4886">
        <f t="shared" si="383"/>
        <v>1532001</v>
      </c>
      <c r="F4886" s="28" t="s">
        <v>433</v>
      </c>
      <c r="G4886" s="28" t="s">
        <v>433</v>
      </c>
      <c r="H4886" s="28" t="s">
        <v>433</v>
      </c>
      <c r="I4886" s="28" t="str">
        <f t="shared" si="380"/>
        <v/>
      </c>
      <c r="J4886" s="28" t="str">
        <f t="shared" si="381"/>
        <v/>
      </c>
      <c r="K4886" s="28" t="str">
        <f t="shared" si="382"/>
        <v/>
      </c>
      <c r="L4886" s="28" t="str">
        <f t="shared" si="384"/>
        <v xml:space="preserve"> </v>
      </c>
    </row>
    <row r="4887" spans="1:12" ht="15.75" x14ac:dyDescent="0.25">
      <c r="A4887" s="31" t="s">
        <v>284</v>
      </c>
      <c r="B4887" s="30" t="str">
        <f>VLOOKUP(A4887,'Cód dos países'!$A$3:$C$199,2,FALSE)</f>
        <v>SYC</v>
      </c>
      <c r="C4887" s="25">
        <f>VLOOKUP(A4887,'Cód dos países'!$A$3:$C$199,3,FALSE)</f>
        <v>153</v>
      </c>
      <c r="D4887" s="29">
        <v>2002</v>
      </c>
      <c r="E4887">
        <f t="shared" si="383"/>
        <v>1532002</v>
      </c>
      <c r="F4887" s="28" t="s">
        <v>433</v>
      </c>
      <c r="G4887" s="28" t="s">
        <v>433</v>
      </c>
      <c r="H4887" s="28" t="s">
        <v>433</v>
      </c>
      <c r="I4887" s="28" t="str">
        <f t="shared" si="380"/>
        <v/>
      </c>
      <c r="J4887" s="28" t="str">
        <f t="shared" si="381"/>
        <v/>
      </c>
      <c r="K4887" s="28" t="str">
        <f t="shared" si="382"/>
        <v/>
      </c>
      <c r="L4887" s="28" t="str">
        <f t="shared" si="384"/>
        <v xml:space="preserve"> </v>
      </c>
    </row>
    <row r="4888" spans="1:12" ht="15.75" x14ac:dyDescent="0.25">
      <c r="A4888" s="31" t="s">
        <v>284</v>
      </c>
      <c r="B4888" s="30" t="str">
        <f>VLOOKUP(A4888,'Cód dos países'!$A$3:$C$199,2,FALSE)</f>
        <v>SYC</v>
      </c>
      <c r="C4888" s="25">
        <f>VLOOKUP(A4888,'Cód dos países'!$A$3:$C$199,3,FALSE)</f>
        <v>153</v>
      </c>
      <c r="D4888" s="29">
        <v>2003</v>
      </c>
      <c r="E4888">
        <f t="shared" si="383"/>
        <v>1532003</v>
      </c>
      <c r="F4888" s="28" t="s">
        <v>433</v>
      </c>
      <c r="G4888" s="28" t="s">
        <v>433</v>
      </c>
      <c r="H4888" s="28" t="s">
        <v>433</v>
      </c>
      <c r="I4888" s="28" t="str">
        <f t="shared" si="380"/>
        <v/>
      </c>
      <c r="J4888" s="28" t="str">
        <f t="shared" si="381"/>
        <v/>
      </c>
      <c r="K4888" s="28" t="str">
        <f t="shared" si="382"/>
        <v/>
      </c>
      <c r="L4888" s="28" t="str">
        <f t="shared" si="384"/>
        <v xml:space="preserve"> </v>
      </c>
    </row>
    <row r="4889" spans="1:12" ht="15.75" x14ac:dyDescent="0.25">
      <c r="A4889" s="31" t="s">
        <v>284</v>
      </c>
      <c r="B4889" s="30" t="str">
        <f>VLOOKUP(A4889,'Cód dos países'!$A$3:$C$199,2,FALSE)</f>
        <v>SYC</v>
      </c>
      <c r="C4889" s="25">
        <f>VLOOKUP(A4889,'Cód dos países'!$A$3:$C$199,3,FALSE)</f>
        <v>153</v>
      </c>
      <c r="D4889" s="29">
        <v>2004</v>
      </c>
      <c r="E4889">
        <f t="shared" si="383"/>
        <v>1532004</v>
      </c>
      <c r="F4889" s="28" t="s">
        <v>433</v>
      </c>
      <c r="G4889" s="28" t="s">
        <v>433</v>
      </c>
      <c r="H4889" s="28" t="s">
        <v>433</v>
      </c>
      <c r="I4889" s="28" t="str">
        <f t="shared" si="380"/>
        <v/>
      </c>
      <c r="J4889" s="28" t="str">
        <f t="shared" si="381"/>
        <v/>
      </c>
      <c r="K4889" s="28" t="str">
        <f t="shared" si="382"/>
        <v/>
      </c>
      <c r="L4889" s="28" t="str">
        <f t="shared" si="384"/>
        <v xml:space="preserve"> </v>
      </c>
    </row>
    <row r="4890" spans="1:12" ht="15.75" x14ac:dyDescent="0.25">
      <c r="A4890" s="31" t="s">
        <v>284</v>
      </c>
      <c r="B4890" s="30" t="str">
        <f>VLOOKUP(A4890,'Cód dos países'!$A$3:$C$199,2,FALSE)</f>
        <v>SYC</v>
      </c>
      <c r="C4890" s="25">
        <f>VLOOKUP(A4890,'Cód dos países'!$A$3:$C$199,3,FALSE)</f>
        <v>153</v>
      </c>
      <c r="D4890" s="29">
        <v>2005</v>
      </c>
      <c r="E4890">
        <f t="shared" si="383"/>
        <v>1532005</v>
      </c>
      <c r="F4890" s="28" t="s">
        <v>433</v>
      </c>
      <c r="G4890" s="28" t="s">
        <v>433</v>
      </c>
      <c r="H4890" s="28" t="s">
        <v>433</v>
      </c>
      <c r="I4890" s="28" t="str">
        <f t="shared" si="380"/>
        <v/>
      </c>
      <c r="J4890" s="28" t="str">
        <f t="shared" si="381"/>
        <v/>
      </c>
      <c r="K4890" s="28" t="str">
        <f t="shared" si="382"/>
        <v/>
      </c>
      <c r="L4890" s="28" t="str">
        <f t="shared" si="384"/>
        <v xml:space="preserve"> </v>
      </c>
    </row>
    <row r="4891" spans="1:12" ht="15.75" x14ac:dyDescent="0.25">
      <c r="A4891" s="31" t="s">
        <v>284</v>
      </c>
      <c r="B4891" s="30" t="str">
        <f>VLOOKUP(A4891,'Cód dos países'!$A$3:$C$199,2,FALSE)</f>
        <v>SYC</v>
      </c>
      <c r="C4891" s="25">
        <f>VLOOKUP(A4891,'Cód dos países'!$A$3:$C$199,3,FALSE)</f>
        <v>153</v>
      </c>
      <c r="D4891" s="29">
        <v>2006</v>
      </c>
      <c r="E4891">
        <f t="shared" si="383"/>
        <v>1532006</v>
      </c>
      <c r="F4891" s="28" t="s">
        <v>433</v>
      </c>
      <c r="G4891" s="28" t="s">
        <v>433</v>
      </c>
      <c r="H4891" s="28" t="s">
        <v>433</v>
      </c>
      <c r="I4891" s="28" t="str">
        <f t="shared" si="380"/>
        <v/>
      </c>
      <c r="J4891" s="28" t="str">
        <f t="shared" si="381"/>
        <v/>
      </c>
      <c r="K4891" s="28" t="str">
        <f t="shared" si="382"/>
        <v/>
      </c>
      <c r="L4891" s="28" t="str">
        <f t="shared" si="384"/>
        <v xml:space="preserve"> </v>
      </c>
    </row>
    <row r="4892" spans="1:12" ht="15.75" x14ac:dyDescent="0.25">
      <c r="A4892" s="31" t="s">
        <v>284</v>
      </c>
      <c r="B4892" s="30" t="str">
        <f>VLOOKUP(A4892,'Cód dos países'!$A$3:$C$199,2,FALSE)</f>
        <v>SYC</v>
      </c>
      <c r="C4892" s="25">
        <f>VLOOKUP(A4892,'Cód dos países'!$A$3:$C$199,3,FALSE)</f>
        <v>153</v>
      </c>
      <c r="D4892" s="29">
        <v>2007</v>
      </c>
      <c r="E4892">
        <f t="shared" si="383"/>
        <v>1532007</v>
      </c>
      <c r="F4892" s="28" t="s">
        <v>433</v>
      </c>
      <c r="G4892" s="28" t="s">
        <v>433</v>
      </c>
      <c r="H4892" s="28" t="s">
        <v>433</v>
      </c>
      <c r="I4892" s="28" t="str">
        <f t="shared" si="380"/>
        <v/>
      </c>
      <c r="J4892" s="28" t="str">
        <f t="shared" si="381"/>
        <v/>
      </c>
      <c r="K4892" s="28" t="str">
        <f t="shared" si="382"/>
        <v/>
      </c>
      <c r="L4892" s="28" t="str">
        <f t="shared" si="384"/>
        <v xml:space="preserve"> </v>
      </c>
    </row>
    <row r="4893" spans="1:12" ht="15.75" x14ac:dyDescent="0.25">
      <c r="A4893" s="31" t="s">
        <v>284</v>
      </c>
      <c r="B4893" s="30" t="str">
        <f>VLOOKUP(A4893,'Cód dos países'!$A$3:$C$199,2,FALSE)</f>
        <v>SYC</v>
      </c>
      <c r="C4893" s="25">
        <f>VLOOKUP(A4893,'Cód dos países'!$A$3:$C$199,3,FALSE)</f>
        <v>153</v>
      </c>
      <c r="D4893" s="29">
        <v>2008</v>
      </c>
      <c r="E4893">
        <f t="shared" si="383"/>
        <v>1532008</v>
      </c>
      <c r="F4893" s="28" t="s">
        <v>433</v>
      </c>
      <c r="G4893" s="28" t="s">
        <v>433</v>
      </c>
      <c r="H4893" s="28" t="s">
        <v>433</v>
      </c>
      <c r="I4893" s="28" t="str">
        <f t="shared" si="380"/>
        <v/>
      </c>
      <c r="J4893" s="28" t="str">
        <f t="shared" si="381"/>
        <v/>
      </c>
      <c r="K4893" s="28" t="str">
        <f t="shared" si="382"/>
        <v/>
      </c>
      <c r="L4893" s="28" t="str">
        <f t="shared" si="384"/>
        <v xml:space="preserve"> </v>
      </c>
    </row>
    <row r="4894" spans="1:12" ht="15.75" x14ac:dyDescent="0.25">
      <c r="A4894" s="31" t="s">
        <v>284</v>
      </c>
      <c r="B4894" s="30" t="str">
        <f>VLOOKUP(A4894,'Cód dos países'!$A$3:$C$199,2,FALSE)</f>
        <v>SYC</v>
      </c>
      <c r="C4894" s="25">
        <f>VLOOKUP(A4894,'Cód dos países'!$A$3:$C$199,3,FALSE)</f>
        <v>153</v>
      </c>
      <c r="D4894" s="29">
        <v>2009</v>
      </c>
      <c r="E4894">
        <f t="shared" si="383"/>
        <v>1532009</v>
      </c>
      <c r="F4894" s="28" t="s">
        <v>433</v>
      </c>
      <c r="G4894" s="28" t="s">
        <v>433</v>
      </c>
      <c r="H4894" s="28" t="s">
        <v>433</v>
      </c>
      <c r="I4894" s="28" t="str">
        <f t="shared" si="380"/>
        <v/>
      </c>
      <c r="J4894" s="28" t="str">
        <f t="shared" si="381"/>
        <v/>
      </c>
      <c r="K4894" s="28" t="str">
        <f t="shared" si="382"/>
        <v/>
      </c>
      <c r="L4894" s="28" t="str">
        <f t="shared" si="384"/>
        <v xml:space="preserve"> </v>
      </c>
    </row>
    <row r="4895" spans="1:12" ht="15.75" x14ac:dyDescent="0.25">
      <c r="A4895" s="31" t="s">
        <v>284</v>
      </c>
      <c r="B4895" s="30" t="str">
        <f>VLOOKUP(A4895,'Cód dos países'!$A$3:$C$199,2,FALSE)</f>
        <v>SYC</v>
      </c>
      <c r="C4895" s="25">
        <f>VLOOKUP(A4895,'Cód dos países'!$A$3:$C$199,3,FALSE)</f>
        <v>153</v>
      </c>
      <c r="D4895" s="29">
        <v>2010</v>
      </c>
      <c r="E4895">
        <f t="shared" si="383"/>
        <v>1532010</v>
      </c>
      <c r="F4895" s="28" t="s">
        <v>433</v>
      </c>
      <c r="G4895" s="28" t="s">
        <v>433</v>
      </c>
      <c r="H4895" s="28" t="s">
        <v>433</v>
      </c>
      <c r="I4895" s="28" t="str">
        <f t="shared" si="380"/>
        <v/>
      </c>
      <c r="J4895" s="28" t="str">
        <f t="shared" si="381"/>
        <v/>
      </c>
      <c r="K4895" s="28" t="str">
        <f t="shared" si="382"/>
        <v/>
      </c>
      <c r="L4895" s="28" t="str">
        <f t="shared" si="384"/>
        <v xml:space="preserve"> </v>
      </c>
    </row>
    <row r="4896" spans="1:12" ht="15.75" x14ac:dyDescent="0.25">
      <c r="A4896" s="31" t="s">
        <v>284</v>
      </c>
      <c r="B4896" s="30" t="str">
        <f>VLOOKUP(A4896,'Cód dos países'!$A$3:$C$199,2,FALSE)</f>
        <v>SYC</v>
      </c>
      <c r="C4896" s="25">
        <f>VLOOKUP(A4896,'Cód dos países'!$A$3:$C$199,3,FALSE)</f>
        <v>153</v>
      </c>
      <c r="D4896" s="29">
        <v>2011</v>
      </c>
      <c r="E4896">
        <f t="shared" si="383"/>
        <v>1532011</v>
      </c>
      <c r="F4896" s="28" t="s">
        <v>433</v>
      </c>
      <c r="G4896" s="28" t="s">
        <v>433</v>
      </c>
      <c r="H4896" s="28" t="s">
        <v>433</v>
      </c>
      <c r="I4896" s="28" t="str">
        <f t="shared" si="380"/>
        <v/>
      </c>
      <c r="J4896" s="28" t="str">
        <f t="shared" si="381"/>
        <v/>
      </c>
      <c r="K4896" s="28" t="str">
        <f t="shared" si="382"/>
        <v/>
      </c>
      <c r="L4896" s="28" t="str">
        <f t="shared" si="384"/>
        <v xml:space="preserve"> </v>
      </c>
    </row>
    <row r="4897" spans="1:12" ht="15.75" x14ac:dyDescent="0.25">
      <c r="A4897" s="31" t="s">
        <v>284</v>
      </c>
      <c r="B4897" s="30" t="str">
        <f>VLOOKUP(A4897,'Cód dos países'!$A$3:$C$199,2,FALSE)</f>
        <v>SYC</v>
      </c>
      <c r="C4897" s="25">
        <f>VLOOKUP(A4897,'Cód dos países'!$A$3:$C$199,3,FALSE)</f>
        <v>153</v>
      </c>
      <c r="D4897" s="29">
        <v>2012</v>
      </c>
      <c r="E4897">
        <f t="shared" si="383"/>
        <v>1532012</v>
      </c>
      <c r="F4897" s="28" t="s">
        <v>433</v>
      </c>
      <c r="G4897" s="28" t="s">
        <v>433</v>
      </c>
      <c r="H4897" s="28" t="s">
        <v>433</v>
      </c>
      <c r="I4897" s="28" t="str">
        <f t="shared" si="380"/>
        <v/>
      </c>
      <c r="J4897" s="28" t="str">
        <f t="shared" si="381"/>
        <v/>
      </c>
      <c r="K4897" s="28" t="str">
        <f t="shared" si="382"/>
        <v/>
      </c>
      <c r="L4897" s="28" t="str">
        <f t="shared" si="384"/>
        <v xml:space="preserve"> </v>
      </c>
    </row>
    <row r="4898" spans="1:12" ht="15.75" x14ac:dyDescent="0.25">
      <c r="A4898" s="31" t="s">
        <v>284</v>
      </c>
      <c r="B4898" s="30" t="str">
        <f>VLOOKUP(A4898,'Cód dos países'!$A$3:$C$199,2,FALSE)</f>
        <v>SYC</v>
      </c>
      <c r="C4898" s="25">
        <f>VLOOKUP(A4898,'Cód dos países'!$A$3:$C$199,3,FALSE)</f>
        <v>153</v>
      </c>
      <c r="D4898" s="29">
        <v>2013</v>
      </c>
      <c r="E4898">
        <f t="shared" si="383"/>
        <v>1532013</v>
      </c>
      <c r="F4898" s="28" t="s">
        <v>433</v>
      </c>
      <c r="G4898" s="28" t="s">
        <v>433</v>
      </c>
      <c r="H4898" s="28" t="s">
        <v>433</v>
      </c>
      <c r="I4898" s="28" t="str">
        <f t="shared" si="380"/>
        <v/>
      </c>
      <c r="J4898" s="28" t="str">
        <f t="shared" si="381"/>
        <v/>
      </c>
      <c r="K4898" s="28" t="str">
        <f t="shared" si="382"/>
        <v/>
      </c>
      <c r="L4898" s="28" t="str">
        <f t="shared" si="384"/>
        <v xml:space="preserve"> </v>
      </c>
    </row>
    <row r="4899" spans="1:12" ht="15.75" x14ac:dyDescent="0.25">
      <c r="A4899" s="31" t="s">
        <v>284</v>
      </c>
      <c r="B4899" s="30" t="str">
        <f>VLOOKUP(A4899,'Cód dos países'!$A$3:$C$199,2,FALSE)</f>
        <v>SYC</v>
      </c>
      <c r="C4899" s="25">
        <f>VLOOKUP(A4899,'Cód dos países'!$A$3:$C$199,3,FALSE)</f>
        <v>153</v>
      </c>
      <c r="D4899" s="29">
        <v>2014</v>
      </c>
      <c r="E4899">
        <f t="shared" si="383"/>
        <v>1532014</v>
      </c>
      <c r="F4899" s="28" t="s">
        <v>433</v>
      </c>
      <c r="G4899" s="28" t="s">
        <v>433</v>
      </c>
      <c r="H4899" s="28" t="s">
        <v>433</v>
      </c>
      <c r="I4899" s="28" t="str">
        <f t="shared" si="380"/>
        <v/>
      </c>
      <c r="J4899" s="28" t="str">
        <f t="shared" si="381"/>
        <v/>
      </c>
      <c r="K4899" s="28" t="str">
        <f t="shared" si="382"/>
        <v/>
      </c>
      <c r="L4899" s="28" t="str">
        <f t="shared" si="384"/>
        <v xml:space="preserve"> </v>
      </c>
    </row>
    <row r="4900" spans="1:12" ht="15.75" x14ac:dyDescent="0.25">
      <c r="A4900" s="31" t="s">
        <v>265</v>
      </c>
      <c r="B4900" s="30" t="str">
        <f>VLOOKUP(A4900,'Cód dos países'!$A$3:$C$199,2,FALSE)</f>
        <v>SLE</v>
      </c>
      <c r="C4900" s="25">
        <f>VLOOKUP(A4900,'Cód dos países'!$A$3:$C$199,3,FALSE)</f>
        <v>154</v>
      </c>
      <c r="D4900" s="29">
        <v>1983</v>
      </c>
      <c r="E4900">
        <f t="shared" si="383"/>
        <v>1541983</v>
      </c>
      <c r="F4900" s="28" t="s">
        <v>433</v>
      </c>
      <c r="G4900" s="28" t="s">
        <v>433</v>
      </c>
      <c r="H4900" s="28" t="s">
        <v>433</v>
      </c>
      <c r="I4900" s="28" t="str">
        <f t="shared" si="380"/>
        <v/>
      </c>
      <c r="J4900" s="28" t="str">
        <f t="shared" si="381"/>
        <v/>
      </c>
      <c r="K4900" s="28" t="str">
        <f t="shared" si="382"/>
        <v/>
      </c>
      <c r="L4900" s="28" t="str">
        <f t="shared" si="384"/>
        <v xml:space="preserve"> </v>
      </c>
    </row>
    <row r="4901" spans="1:12" ht="15.75" x14ac:dyDescent="0.25">
      <c r="A4901" s="31" t="s">
        <v>265</v>
      </c>
      <c r="B4901" s="30" t="str">
        <f>VLOOKUP(A4901,'Cód dos países'!$A$3:$C$199,2,FALSE)</f>
        <v>SLE</v>
      </c>
      <c r="C4901" s="25">
        <f>VLOOKUP(A4901,'Cód dos países'!$A$3:$C$199,3,FALSE)</f>
        <v>154</v>
      </c>
      <c r="D4901" s="29">
        <v>1984</v>
      </c>
      <c r="E4901">
        <f t="shared" si="383"/>
        <v>1541984</v>
      </c>
      <c r="F4901" s="28" t="s">
        <v>433</v>
      </c>
      <c r="G4901" s="28" t="s">
        <v>433</v>
      </c>
      <c r="H4901" s="28" t="s">
        <v>433</v>
      </c>
      <c r="I4901" s="28" t="str">
        <f t="shared" si="380"/>
        <v/>
      </c>
      <c r="J4901" s="28" t="str">
        <f t="shared" si="381"/>
        <v/>
      </c>
      <c r="K4901" s="28" t="str">
        <f t="shared" si="382"/>
        <v/>
      </c>
      <c r="L4901" s="28" t="str">
        <f t="shared" si="384"/>
        <v xml:space="preserve"> </v>
      </c>
    </row>
    <row r="4902" spans="1:12" ht="15.75" x14ac:dyDescent="0.25">
      <c r="A4902" s="31" t="s">
        <v>265</v>
      </c>
      <c r="B4902" s="30" t="str">
        <f>VLOOKUP(A4902,'Cód dos países'!$A$3:$C$199,2,FALSE)</f>
        <v>SLE</v>
      </c>
      <c r="C4902" s="25">
        <f>VLOOKUP(A4902,'Cód dos países'!$A$3:$C$199,3,FALSE)</f>
        <v>154</v>
      </c>
      <c r="D4902" s="29">
        <v>1985</v>
      </c>
      <c r="E4902">
        <f t="shared" si="383"/>
        <v>1541985</v>
      </c>
      <c r="F4902" s="28">
        <v>4</v>
      </c>
      <c r="G4902" s="28">
        <v>4</v>
      </c>
      <c r="H4902" s="28">
        <v>2</v>
      </c>
      <c r="I4902" s="28">
        <f t="shared" si="380"/>
        <v>0.33333333333333331</v>
      </c>
      <c r="J4902" s="28">
        <f t="shared" si="381"/>
        <v>0.66666666666666663</v>
      </c>
      <c r="K4902" s="28">
        <f t="shared" si="382"/>
        <v>0.33333333333333331</v>
      </c>
      <c r="L4902" s="28">
        <f t="shared" si="384"/>
        <v>0.44444444444444442</v>
      </c>
    </row>
    <row r="4903" spans="1:12" ht="15.75" x14ac:dyDescent="0.25">
      <c r="A4903" s="31" t="s">
        <v>265</v>
      </c>
      <c r="B4903" s="30" t="str">
        <f>VLOOKUP(A4903,'Cód dos países'!$A$3:$C$199,2,FALSE)</f>
        <v>SLE</v>
      </c>
      <c r="C4903" s="25">
        <f>VLOOKUP(A4903,'Cód dos países'!$A$3:$C$199,3,FALSE)</f>
        <v>154</v>
      </c>
      <c r="D4903" s="29">
        <v>1986</v>
      </c>
      <c r="E4903">
        <f t="shared" si="383"/>
        <v>1541986</v>
      </c>
      <c r="F4903" s="28">
        <v>4</v>
      </c>
      <c r="G4903" s="28">
        <v>3</v>
      </c>
      <c r="H4903" s="28">
        <v>2</v>
      </c>
      <c r="I4903" s="28">
        <f t="shared" si="380"/>
        <v>0.33333333333333331</v>
      </c>
      <c r="J4903" s="28">
        <f t="shared" si="381"/>
        <v>0.5</v>
      </c>
      <c r="K4903" s="28">
        <f t="shared" si="382"/>
        <v>0.33333333333333331</v>
      </c>
      <c r="L4903" s="28">
        <f t="shared" si="384"/>
        <v>0.3888888888888889</v>
      </c>
    </row>
    <row r="4904" spans="1:12" ht="15.75" x14ac:dyDescent="0.25">
      <c r="A4904" s="31" t="s">
        <v>265</v>
      </c>
      <c r="B4904" s="30" t="str">
        <f>VLOOKUP(A4904,'Cód dos países'!$A$3:$C$199,2,FALSE)</f>
        <v>SLE</v>
      </c>
      <c r="C4904" s="25">
        <f>VLOOKUP(A4904,'Cód dos países'!$A$3:$C$199,3,FALSE)</f>
        <v>154</v>
      </c>
      <c r="D4904" s="29">
        <v>1987</v>
      </c>
      <c r="E4904">
        <f t="shared" si="383"/>
        <v>1541987</v>
      </c>
      <c r="F4904" s="28">
        <v>4</v>
      </c>
      <c r="G4904" s="28">
        <v>3</v>
      </c>
      <c r="H4904" s="28">
        <v>2</v>
      </c>
      <c r="I4904" s="28">
        <f t="shared" si="380"/>
        <v>0.33333333333333331</v>
      </c>
      <c r="J4904" s="28">
        <f t="shared" si="381"/>
        <v>0.5</v>
      </c>
      <c r="K4904" s="28">
        <f t="shared" si="382"/>
        <v>0.33333333333333331</v>
      </c>
      <c r="L4904" s="28">
        <f t="shared" si="384"/>
        <v>0.3888888888888889</v>
      </c>
    </row>
    <row r="4905" spans="1:12" ht="15.75" x14ac:dyDescent="0.25">
      <c r="A4905" s="31" t="s">
        <v>265</v>
      </c>
      <c r="B4905" s="30" t="str">
        <f>VLOOKUP(A4905,'Cód dos países'!$A$3:$C$199,2,FALSE)</f>
        <v>SLE</v>
      </c>
      <c r="C4905" s="25">
        <f>VLOOKUP(A4905,'Cód dos países'!$A$3:$C$199,3,FALSE)</f>
        <v>154</v>
      </c>
      <c r="D4905" s="29">
        <v>1988</v>
      </c>
      <c r="E4905">
        <f t="shared" si="383"/>
        <v>1541988</v>
      </c>
      <c r="F4905" s="28">
        <v>3</v>
      </c>
      <c r="G4905" s="28">
        <v>3</v>
      </c>
      <c r="H4905" s="28">
        <v>2</v>
      </c>
      <c r="I4905" s="28">
        <f t="shared" si="380"/>
        <v>0.25</v>
      </c>
      <c r="J4905" s="28">
        <f t="shared" si="381"/>
        <v>0.5</v>
      </c>
      <c r="K4905" s="28">
        <f t="shared" si="382"/>
        <v>0.33333333333333331</v>
      </c>
      <c r="L4905" s="28">
        <f t="shared" si="384"/>
        <v>0.3611111111111111</v>
      </c>
    </row>
    <row r="4906" spans="1:12" ht="15.75" x14ac:dyDescent="0.25">
      <c r="A4906" s="31" t="s">
        <v>265</v>
      </c>
      <c r="B4906" s="30" t="str">
        <f>VLOOKUP(A4906,'Cód dos países'!$A$3:$C$199,2,FALSE)</f>
        <v>SLE</v>
      </c>
      <c r="C4906" s="25">
        <f>VLOOKUP(A4906,'Cód dos países'!$A$3:$C$199,3,FALSE)</f>
        <v>154</v>
      </c>
      <c r="D4906" s="29">
        <v>1989</v>
      </c>
      <c r="E4906">
        <f t="shared" si="383"/>
        <v>1541989</v>
      </c>
      <c r="F4906" s="28">
        <v>4</v>
      </c>
      <c r="G4906" s="28">
        <v>3</v>
      </c>
      <c r="H4906" s="28">
        <v>2</v>
      </c>
      <c r="I4906" s="28">
        <f t="shared" si="380"/>
        <v>0.33333333333333331</v>
      </c>
      <c r="J4906" s="28">
        <f t="shared" si="381"/>
        <v>0.5</v>
      </c>
      <c r="K4906" s="28">
        <f t="shared" si="382"/>
        <v>0.33333333333333331</v>
      </c>
      <c r="L4906" s="28">
        <f t="shared" si="384"/>
        <v>0.3888888888888889</v>
      </c>
    </row>
    <row r="4907" spans="1:12" ht="15.75" x14ac:dyDescent="0.25">
      <c r="A4907" s="31" t="s">
        <v>265</v>
      </c>
      <c r="B4907" s="30" t="str">
        <f>VLOOKUP(A4907,'Cód dos países'!$A$3:$C$199,2,FALSE)</f>
        <v>SLE</v>
      </c>
      <c r="C4907" s="25">
        <f>VLOOKUP(A4907,'Cód dos países'!$A$3:$C$199,3,FALSE)</f>
        <v>154</v>
      </c>
      <c r="D4907" s="29">
        <v>1990</v>
      </c>
      <c r="E4907">
        <f t="shared" si="383"/>
        <v>1541990</v>
      </c>
      <c r="F4907" s="28">
        <v>5</v>
      </c>
      <c r="G4907" s="28">
        <v>3</v>
      </c>
      <c r="H4907" s="28">
        <v>2</v>
      </c>
      <c r="I4907" s="28">
        <f t="shared" si="380"/>
        <v>0.41666666666666669</v>
      </c>
      <c r="J4907" s="28">
        <f t="shared" si="381"/>
        <v>0.5</v>
      </c>
      <c r="K4907" s="28">
        <f t="shared" si="382"/>
        <v>0.33333333333333331</v>
      </c>
      <c r="L4907" s="28">
        <f t="shared" si="384"/>
        <v>0.41666666666666669</v>
      </c>
    </row>
    <row r="4908" spans="1:12" ht="15.75" x14ac:dyDescent="0.25">
      <c r="A4908" s="31" t="s">
        <v>265</v>
      </c>
      <c r="B4908" s="30" t="str">
        <f>VLOOKUP(A4908,'Cód dos países'!$A$3:$C$199,2,FALSE)</f>
        <v>SLE</v>
      </c>
      <c r="C4908" s="25">
        <f>VLOOKUP(A4908,'Cód dos países'!$A$3:$C$199,3,FALSE)</f>
        <v>154</v>
      </c>
      <c r="D4908" s="29">
        <v>1991</v>
      </c>
      <c r="E4908">
        <f t="shared" si="383"/>
        <v>1541991</v>
      </c>
      <c r="F4908" s="28">
        <v>3</v>
      </c>
      <c r="G4908" s="28">
        <v>2</v>
      </c>
      <c r="H4908" s="28">
        <v>1</v>
      </c>
      <c r="I4908" s="28">
        <f t="shared" si="380"/>
        <v>0.25</v>
      </c>
      <c r="J4908" s="28">
        <f t="shared" si="381"/>
        <v>0.33333333333333331</v>
      </c>
      <c r="K4908" s="28">
        <f t="shared" si="382"/>
        <v>0.16666666666666666</v>
      </c>
      <c r="L4908" s="28">
        <f t="shared" si="384"/>
        <v>0.24999999999999997</v>
      </c>
    </row>
    <row r="4909" spans="1:12" ht="15.75" x14ac:dyDescent="0.25">
      <c r="A4909" s="31" t="s">
        <v>265</v>
      </c>
      <c r="B4909" s="30" t="str">
        <f>VLOOKUP(A4909,'Cód dos países'!$A$3:$C$199,2,FALSE)</f>
        <v>SLE</v>
      </c>
      <c r="C4909" s="25">
        <f>VLOOKUP(A4909,'Cód dos países'!$A$3:$C$199,3,FALSE)</f>
        <v>154</v>
      </c>
      <c r="D4909" s="29">
        <v>1992</v>
      </c>
      <c r="E4909">
        <f t="shared" si="383"/>
        <v>1541992</v>
      </c>
      <c r="F4909" s="28">
        <v>3</v>
      </c>
      <c r="G4909" s="28">
        <v>2</v>
      </c>
      <c r="H4909" s="28">
        <v>1</v>
      </c>
      <c r="I4909" s="28">
        <f t="shared" si="380"/>
        <v>0.25</v>
      </c>
      <c r="J4909" s="28">
        <f t="shared" si="381"/>
        <v>0.33333333333333331</v>
      </c>
      <c r="K4909" s="28">
        <f t="shared" si="382"/>
        <v>0.16666666666666666</v>
      </c>
      <c r="L4909" s="28">
        <f t="shared" si="384"/>
        <v>0.24999999999999997</v>
      </c>
    </row>
    <row r="4910" spans="1:12" ht="15.75" x14ac:dyDescent="0.25">
      <c r="A4910" s="31" t="s">
        <v>265</v>
      </c>
      <c r="B4910" s="30" t="str">
        <f>VLOOKUP(A4910,'Cód dos países'!$A$3:$C$199,2,FALSE)</f>
        <v>SLE</v>
      </c>
      <c r="C4910" s="25">
        <f>VLOOKUP(A4910,'Cód dos países'!$A$3:$C$199,3,FALSE)</f>
        <v>154</v>
      </c>
      <c r="D4910" s="29">
        <v>1993</v>
      </c>
      <c r="E4910">
        <f t="shared" si="383"/>
        <v>1541993</v>
      </c>
      <c r="F4910" s="28">
        <v>3</v>
      </c>
      <c r="G4910" s="28">
        <v>2</v>
      </c>
      <c r="H4910" s="28">
        <v>1</v>
      </c>
      <c r="I4910" s="28">
        <f t="shared" si="380"/>
        <v>0.25</v>
      </c>
      <c r="J4910" s="28">
        <f t="shared" si="381"/>
        <v>0.33333333333333331</v>
      </c>
      <c r="K4910" s="28">
        <f t="shared" si="382"/>
        <v>0.16666666666666666</v>
      </c>
      <c r="L4910" s="28">
        <f t="shared" si="384"/>
        <v>0.24999999999999997</v>
      </c>
    </row>
    <row r="4911" spans="1:12" ht="15.75" x14ac:dyDescent="0.25">
      <c r="A4911" s="31" t="s">
        <v>265</v>
      </c>
      <c r="B4911" s="30" t="str">
        <f>VLOOKUP(A4911,'Cód dos países'!$A$3:$C$199,2,FALSE)</f>
        <v>SLE</v>
      </c>
      <c r="C4911" s="25">
        <f>VLOOKUP(A4911,'Cód dos países'!$A$3:$C$199,3,FALSE)</f>
        <v>154</v>
      </c>
      <c r="D4911" s="29">
        <v>1994</v>
      </c>
      <c r="E4911">
        <f t="shared" si="383"/>
        <v>1541994</v>
      </c>
      <c r="F4911" s="28">
        <v>3</v>
      </c>
      <c r="G4911" s="28">
        <v>2</v>
      </c>
      <c r="H4911" s="28">
        <v>1</v>
      </c>
      <c r="I4911" s="28">
        <f t="shared" si="380"/>
        <v>0.25</v>
      </c>
      <c r="J4911" s="28">
        <f t="shared" si="381"/>
        <v>0.33333333333333331</v>
      </c>
      <c r="K4911" s="28">
        <f t="shared" si="382"/>
        <v>0.16666666666666666</v>
      </c>
      <c r="L4911" s="28">
        <f t="shared" si="384"/>
        <v>0.24999999999999997</v>
      </c>
    </row>
    <row r="4912" spans="1:12" ht="15.75" x14ac:dyDescent="0.25">
      <c r="A4912" s="31" t="s">
        <v>265</v>
      </c>
      <c r="B4912" s="30" t="str">
        <f>VLOOKUP(A4912,'Cód dos países'!$A$3:$C$199,2,FALSE)</f>
        <v>SLE</v>
      </c>
      <c r="C4912" s="25">
        <f>VLOOKUP(A4912,'Cód dos países'!$A$3:$C$199,3,FALSE)</f>
        <v>154</v>
      </c>
      <c r="D4912" s="29">
        <v>1995</v>
      </c>
      <c r="E4912">
        <f t="shared" si="383"/>
        <v>1541995</v>
      </c>
      <c r="F4912" s="28">
        <v>3</v>
      </c>
      <c r="G4912" s="28">
        <v>2</v>
      </c>
      <c r="H4912" s="28">
        <v>1</v>
      </c>
      <c r="I4912" s="28">
        <f t="shared" si="380"/>
        <v>0.25</v>
      </c>
      <c r="J4912" s="28">
        <f t="shared" si="381"/>
        <v>0.33333333333333331</v>
      </c>
      <c r="K4912" s="28">
        <f t="shared" si="382"/>
        <v>0.16666666666666666</v>
      </c>
      <c r="L4912" s="28">
        <f t="shared" si="384"/>
        <v>0.24999999999999997</v>
      </c>
    </row>
    <row r="4913" spans="1:12" ht="15.75" x14ac:dyDescent="0.25">
      <c r="A4913" s="31" t="s">
        <v>265</v>
      </c>
      <c r="B4913" s="30" t="str">
        <f>VLOOKUP(A4913,'Cód dos países'!$A$3:$C$199,2,FALSE)</f>
        <v>SLE</v>
      </c>
      <c r="C4913" s="25">
        <f>VLOOKUP(A4913,'Cód dos países'!$A$3:$C$199,3,FALSE)</f>
        <v>154</v>
      </c>
      <c r="D4913" s="29">
        <v>1996</v>
      </c>
      <c r="E4913">
        <f t="shared" si="383"/>
        <v>1541996</v>
      </c>
      <c r="F4913" s="28">
        <v>2</v>
      </c>
      <c r="G4913" s="28">
        <v>2</v>
      </c>
      <c r="H4913" s="28">
        <v>3</v>
      </c>
      <c r="I4913" s="28">
        <f t="shared" si="380"/>
        <v>0.16666666666666666</v>
      </c>
      <c r="J4913" s="28">
        <f t="shared" si="381"/>
        <v>0.33333333333333331</v>
      </c>
      <c r="K4913" s="28">
        <f t="shared" si="382"/>
        <v>0.5</v>
      </c>
      <c r="L4913" s="28">
        <f t="shared" si="384"/>
        <v>0.33333333333333331</v>
      </c>
    </row>
    <row r="4914" spans="1:12" ht="15.75" x14ac:dyDescent="0.25">
      <c r="A4914" s="31" t="s">
        <v>265</v>
      </c>
      <c r="B4914" s="30" t="str">
        <f>VLOOKUP(A4914,'Cód dos países'!$A$3:$C$199,2,FALSE)</f>
        <v>SLE</v>
      </c>
      <c r="C4914" s="25">
        <f>VLOOKUP(A4914,'Cód dos países'!$A$3:$C$199,3,FALSE)</f>
        <v>154</v>
      </c>
      <c r="D4914" s="29">
        <v>1997</v>
      </c>
      <c r="E4914">
        <f t="shared" si="383"/>
        <v>1541997</v>
      </c>
      <c r="F4914" s="28">
        <v>4</v>
      </c>
      <c r="G4914" s="28">
        <v>2</v>
      </c>
      <c r="H4914" s="28">
        <v>3</v>
      </c>
      <c r="I4914" s="28">
        <f t="shared" si="380"/>
        <v>0.33333333333333331</v>
      </c>
      <c r="J4914" s="28">
        <f t="shared" si="381"/>
        <v>0.33333333333333331</v>
      </c>
      <c r="K4914" s="28">
        <f t="shared" si="382"/>
        <v>0.5</v>
      </c>
      <c r="L4914" s="28">
        <f t="shared" si="384"/>
        <v>0.38888888888888884</v>
      </c>
    </row>
    <row r="4915" spans="1:12" ht="15.75" x14ac:dyDescent="0.25">
      <c r="A4915" s="31" t="s">
        <v>265</v>
      </c>
      <c r="B4915" s="30" t="str">
        <f>VLOOKUP(A4915,'Cód dos países'!$A$3:$C$199,2,FALSE)</f>
        <v>SLE</v>
      </c>
      <c r="C4915" s="25">
        <f>VLOOKUP(A4915,'Cód dos países'!$A$3:$C$199,3,FALSE)</f>
        <v>154</v>
      </c>
      <c r="D4915" s="29">
        <v>1998</v>
      </c>
      <c r="E4915">
        <f t="shared" si="383"/>
        <v>1541998</v>
      </c>
      <c r="F4915" s="28">
        <v>0</v>
      </c>
      <c r="G4915" s="28">
        <v>3</v>
      </c>
      <c r="H4915" s="28">
        <v>3</v>
      </c>
      <c r="I4915" s="28">
        <f t="shared" si="380"/>
        <v>0</v>
      </c>
      <c r="J4915" s="28">
        <f t="shared" si="381"/>
        <v>0.5</v>
      </c>
      <c r="K4915" s="28">
        <f t="shared" si="382"/>
        <v>0.5</v>
      </c>
      <c r="L4915" s="28">
        <f t="shared" si="384"/>
        <v>0.33333333333333331</v>
      </c>
    </row>
    <row r="4916" spans="1:12" ht="15.75" x14ac:dyDescent="0.25">
      <c r="A4916" s="31" t="s">
        <v>265</v>
      </c>
      <c r="B4916" s="30" t="str">
        <f>VLOOKUP(A4916,'Cód dos países'!$A$3:$C$199,2,FALSE)</f>
        <v>SLE</v>
      </c>
      <c r="C4916" s="25">
        <f>VLOOKUP(A4916,'Cód dos países'!$A$3:$C$199,3,FALSE)</f>
        <v>154</v>
      </c>
      <c r="D4916" s="29">
        <v>1999</v>
      </c>
      <c r="E4916">
        <f t="shared" si="383"/>
        <v>1541999</v>
      </c>
      <c r="F4916" s="28">
        <v>0</v>
      </c>
      <c r="G4916" s="28">
        <v>3</v>
      </c>
      <c r="H4916" s="28">
        <v>3</v>
      </c>
      <c r="I4916" s="28">
        <f t="shared" si="380"/>
        <v>0</v>
      </c>
      <c r="J4916" s="28">
        <f t="shared" si="381"/>
        <v>0.5</v>
      </c>
      <c r="K4916" s="28">
        <f t="shared" si="382"/>
        <v>0.5</v>
      </c>
      <c r="L4916" s="28">
        <f t="shared" si="384"/>
        <v>0.33333333333333331</v>
      </c>
    </row>
    <row r="4917" spans="1:12" ht="15.75" x14ac:dyDescent="0.25">
      <c r="A4917" s="31" t="s">
        <v>265</v>
      </c>
      <c r="B4917" s="30" t="str">
        <f>VLOOKUP(A4917,'Cód dos países'!$A$3:$C$199,2,FALSE)</f>
        <v>SLE</v>
      </c>
      <c r="C4917" s="25">
        <f>VLOOKUP(A4917,'Cód dos países'!$A$3:$C$199,3,FALSE)</f>
        <v>154</v>
      </c>
      <c r="D4917" s="29">
        <v>2000</v>
      </c>
      <c r="E4917">
        <f t="shared" si="383"/>
        <v>1542000</v>
      </c>
      <c r="F4917" s="28">
        <v>2</v>
      </c>
      <c r="G4917" s="28">
        <v>3</v>
      </c>
      <c r="H4917" s="28">
        <v>3</v>
      </c>
      <c r="I4917" s="28">
        <f t="shared" si="380"/>
        <v>0.16666666666666666</v>
      </c>
      <c r="J4917" s="28">
        <f t="shared" si="381"/>
        <v>0.5</v>
      </c>
      <c r="K4917" s="28">
        <f t="shared" si="382"/>
        <v>0.5</v>
      </c>
      <c r="L4917" s="28">
        <f t="shared" si="384"/>
        <v>0.38888888888888884</v>
      </c>
    </row>
    <row r="4918" spans="1:12" ht="15.75" x14ac:dyDescent="0.25">
      <c r="A4918" s="31" t="s">
        <v>265</v>
      </c>
      <c r="B4918" s="30" t="str">
        <f>VLOOKUP(A4918,'Cód dos países'!$A$3:$C$199,2,FALSE)</f>
        <v>SLE</v>
      </c>
      <c r="C4918" s="25">
        <f>VLOOKUP(A4918,'Cód dos países'!$A$3:$C$199,3,FALSE)</f>
        <v>154</v>
      </c>
      <c r="D4918" s="29">
        <v>2001</v>
      </c>
      <c r="E4918">
        <f t="shared" si="383"/>
        <v>1542001</v>
      </c>
      <c r="F4918" s="28">
        <v>6.5</v>
      </c>
      <c r="G4918" s="28">
        <v>3</v>
      </c>
      <c r="H4918" s="28">
        <v>3</v>
      </c>
      <c r="I4918" s="28">
        <f t="shared" si="380"/>
        <v>0.54166666666666663</v>
      </c>
      <c r="J4918" s="28">
        <f t="shared" si="381"/>
        <v>0.5</v>
      </c>
      <c r="K4918" s="28">
        <f t="shared" si="382"/>
        <v>0.5</v>
      </c>
      <c r="L4918" s="28">
        <f t="shared" si="384"/>
        <v>0.51388888888888884</v>
      </c>
    </row>
    <row r="4919" spans="1:12" ht="15.75" x14ac:dyDescent="0.25">
      <c r="A4919" s="31" t="s">
        <v>265</v>
      </c>
      <c r="B4919" s="30" t="str">
        <f>VLOOKUP(A4919,'Cód dos países'!$A$3:$C$199,2,FALSE)</f>
        <v>SLE</v>
      </c>
      <c r="C4919" s="25">
        <f>VLOOKUP(A4919,'Cód dos países'!$A$3:$C$199,3,FALSE)</f>
        <v>154</v>
      </c>
      <c r="D4919" s="29">
        <v>2002</v>
      </c>
      <c r="E4919">
        <f t="shared" si="383"/>
        <v>1542002</v>
      </c>
      <c r="F4919" s="28">
        <v>6.5</v>
      </c>
      <c r="G4919" s="28">
        <v>3</v>
      </c>
      <c r="H4919" s="28">
        <v>2.5</v>
      </c>
      <c r="I4919" s="28">
        <f t="shared" si="380"/>
        <v>0.54166666666666663</v>
      </c>
      <c r="J4919" s="28">
        <f t="shared" si="381"/>
        <v>0.5</v>
      </c>
      <c r="K4919" s="28">
        <f t="shared" si="382"/>
        <v>0.41666666666666669</v>
      </c>
      <c r="L4919" s="28">
        <f t="shared" si="384"/>
        <v>0.4861111111111111</v>
      </c>
    </row>
    <row r="4920" spans="1:12" ht="15.75" x14ac:dyDescent="0.25">
      <c r="A4920" s="31" t="s">
        <v>265</v>
      </c>
      <c r="B4920" s="30" t="str">
        <f>VLOOKUP(A4920,'Cód dos países'!$A$3:$C$199,2,FALSE)</f>
        <v>SLE</v>
      </c>
      <c r="C4920" s="25">
        <f>VLOOKUP(A4920,'Cód dos países'!$A$3:$C$199,3,FALSE)</f>
        <v>154</v>
      </c>
      <c r="D4920" s="29">
        <v>2003</v>
      </c>
      <c r="E4920">
        <f t="shared" si="383"/>
        <v>1542003</v>
      </c>
      <c r="F4920" s="28">
        <v>7</v>
      </c>
      <c r="G4920" s="28">
        <v>3</v>
      </c>
      <c r="H4920" s="28">
        <v>2.5</v>
      </c>
      <c r="I4920" s="28">
        <f t="shared" si="380"/>
        <v>0.58333333333333337</v>
      </c>
      <c r="J4920" s="28">
        <f t="shared" si="381"/>
        <v>0.5</v>
      </c>
      <c r="K4920" s="28">
        <f t="shared" si="382"/>
        <v>0.41666666666666669</v>
      </c>
      <c r="L4920" s="28">
        <f t="shared" si="384"/>
        <v>0.5</v>
      </c>
    </row>
    <row r="4921" spans="1:12" ht="15.75" x14ac:dyDescent="0.25">
      <c r="A4921" s="31" t="s">
        <v>265</v>
      </c>
      <c r="B4921" s="30" t="str">
        <f>VLOOKUP(A4921,'Cód dos países'!$A$3:$C$199,2,FALSE)</f>
        <v>SLE</v>
      </c>
      <c r="C4921" s="25">
        <f>VLOOKUP(A4921,'Cód dos países'!$A$3:$C$199,3,FALSE)</f>
        <v>154</v>
      </c>
      <c r="D4921" s="29">
        <v>2004</v>
      </c>
      <c r="E4921">
        <f t="shared" si="383"/>
        <v>1542004</v>
      </c>
      <c r="F4921" s="28">
        <v>7.5</v>
      </c>
      <c r="G4921" s="28">
        <v>3.5</v>
      </c>
      <c r="H4921" s="28">
        <v>2.5</v>
      </c>
      <c r="I4921" s="28">
        <f t="shared" si="380"/>
        <v>0.625</v>
      </c>
      <c r="J4921" s="28">
        <f t="shared" si="381"/>
        <v>0.58333333333333337</v>
      </c>
      <c r="K4921" s="28">
        <f t="shared" si="382"/>
        <v>0.41666666666666669</v>
      </c>
      <c r="L4921" s="28">
        <f t="shared" si="384"/>
        <v>0.54166666666666674</v>
      </c>
    </row>
    <row r="4922" spans="1:12" ht="15.75" x14ac:dyDescent="0.25">
      <c r="A4922" s="31" t="s">
        <v>265</v>
      </c>
      <c r="B4922" s="30" t="str">
        <f>VLOOKUP(A4922,'Cód dos países'!$A$3:$C$199,2,FALSE)</f>
        <v>SLE</v>
      </c>
      <c r="C4922" s="25">
        <f>VLOOKUP(A4922,'Cód dos países'!$A$3:$C$199,3,FALSE)</f>
        <v>154</v>
      </c>
      <c r="D4922" s="29">
        <v>2005</v>
      </c>
      <c r="E4922">
        <f t="shared" si="383"/>
        <v>1542005</v>
      </c>
      <c r="F4922" s="28">
        <v>7.5</v>
      </c>
      <c r="G4922" s="28">
        <v>3.5</v>
      </c>
      <c r="H4922" s="28">
        <v>1.5</v>
      </c>
      <c r="I4922" s="28">
        <f t="shared" si="380"/>
        <v>0.625</v>
      </c>
      <c r="J4922" s="28">
        <f t="shared" si="381"/>
        <v>0.58333333333333337</v>
      </c>
      <c r="K4922" s="28">
        <f t="shared" si="382"/>
        <v>0.25</v>
      </c>
      <c r="L4922" s="28">
        <f t="shared" si="384"/>
        <v>0.4861111111111111</v>
      </c>
    </row>
    <row r="4923" spans="1:12" ht="15.75" x14ac:dyDescent="0.25">
      <c r="A4923" s="31" t="s">
        <v>265</v>
      </c>
      <c r="B4923" s="30" t="str">
        <f>VLOOKUP(A4923,'Cód dos países'!$A$3:$C$199,2,FALSE)</f>
        <v>SLE</v>
      </c>
      <c r="C4923" s="25">
        <f>VLOOKUP(A4923,'Cód dos países'!$A$3:$C$199,3,FALSE)</f>
        <v>154</v>
      </c>
      <c r="D4923" s="29">
        <v>2006</v>
      </c>
      <c r="E4923">
        <f t="shared" si="383"/>
        <v>1542006</v>
      </c>
      <c r="F4923" s="28">
        <v>7.5</v>
      </c>
      <c r="G4923" s="28">
        <v>3.5</v>
      </c>
      <c r="H4923" s="28">
        <v>1.5</v>
      </c>
      <c r="I4923" s="28">
        <f t="shared" si="380"/>
        <v>0.625</v>
      </c>
      <c r="J4923" s="28">
        <f t="shared" si="381"/>
        <v>0.58333333333333337</v>
      </c>
      <c r="K4923" s="28">
        <f t="shared" si="382"/>
        <v>0.25</v>
      </c>
      <c r="L4923" s="28">
        <f t="shared" si="384"/>
        <v>0.4861111111111111</v>
      </c>
    </row>
    <row r="4924" spans="1:12" ht="15.75" x14ac:dyDescent="0.25">
      <c r="A4924" s="31" t="s">
        <v>265</v>
      </c>
      <c r="B4924" s="30" t="str">
        <f>VLOOKUP(A4924,'Cód dos países'!$A$3:$C$199,2,FALSE)</f>
        <v>SLE</v>
      </c>
      <c r="C4924" s="25">
        <f>VLOOKUP(A4924,'Cód dos países'!$A$3:$C$199,3,FALSE)</f>
        <v>154</v>
      </c>
      <c r="D4924" s="29">
        <v>2007</v>
      </c>
      <c r="E4924">
        <f t="shared" si="383"/>
        <v>1542007</v>
      </c>
      <c r="F4924" s="28">
        <v>7.5</v>
      </c>
      <c r="G4924" s="28">
        <v>3.5</v>
      </c>
      <c r="H4924" s="28">
        <v>1.5</v>
      </c>
      <c r="I4924" s="28">
        <f t="shared" si="380"/>
        <v>0.625</v>
      </c>
      <c r="J4924" s="28">
        <f t="shared" si="381"/>
        <v>0.58333333333333337</v>
      </c>
      <c r="K4924" s="28">
        <f t="shared" si="382"/>
        <v>0.25</v>
      </c>
      <c r="L4924" s="28">
        <f t="shared" si="384"/>
        <v>0.4861111111111111</v>
      </c>
    </row>
    <row r="4925" spans="1:12" ht="15.75" x14ac:dyDescent="0.25">
      <c r="A4925" s="31" t="s">
        <v>265</v>
      </c>
      <c r="B4925" s="30" t="str">
        <f>VLOOKUP(A4925,'Cód dos países'!$A$3:$C$199,2,FALSE)</f>
        <v>SLE</v>
      </c>
      <c r="C4925" s="25">
        <f>VLOOKUP(A4925,'Cód dos países'!$A$3:$C$199,3,FALSE)</f>
        <v>154</v>
      </c>
      <c r="D4925" s="29">
        <v>2008</v>
      </c>
      <c r="E4925">
        <f t="shared" si="383"/>
        <v>1542008</v>
      </c>
      <c r="F4925" s="28">
        <v>7</v>
      </c>
      <c r="G4925" s="28">
        <v>3.5</v>
      </c>
      <c r="H4925" s="28">
        <v>1.5</v>
      </c>
      <c r="I4925" s="28">
        <f t="shared" si="380"/>
        <v>0.58333333333333337</v>
      </c>
      <c r="J4925" s="28">
        <f t="shared" si="381"/>
        <v>0.58333333333333337</v>
      </c>
      <c r="K4925" s="28">
        <f t="shared" si="382"/>
        <v>0.25</v>
      </c>
      <c r="L4925" s="28">
        <f t="shared" si="384"/>
        <v>0.47222222222222221</v>
      </c>
    </row>
    <row r="4926" spans="1:12" ht="15.75" x14ac:dyDescent="0.25">
      <c r="A4926" s="31" t="s">
        <v>265</v>
      </c>
      <c r="B4926" s="30" t="str">
        <f>VLOOKUP(A4926,'Cód dos países'!$A$3:$C$199,2,FALSE)</f>
        <v>SLE</v>
      </c>
      <c r="C4926" s="25">
        <f>VLOOKUP(A4926,'Cód dos países'!$A$3:$C$199,3,FALSE)</f>
        <v>154</v>
      </c>
      <c r="D4926" s="29">
        <v>2009</v>
      </c>
      <c r="E4926">
        <f t="shared" si="383"/>
        <v>1542009</v>
      </c>
      <c r="F4926" s="28">
        <v>7</v>
      </c>
      <c r="G4926" s="28">
        <v>3.5</v>
      </c>
      <c r="H4926" s="28">
        <v>2</v>
      </c>
      <c r="I4926" s="28">
        <f t="shared" si="380"/>
        <v>0.58333333333333337</v>
      </c>
      <c r="J4926" s="28">
        <f t="shared" si="381"/>
        <v>0.58333333333333337</v>
      </c>
      <c r="K4926" s="28">
        <f t="shared" si="382"/>
        <v>0.33333333333333331</v>
      </c>
      <c r="L4926" s="28">
        <f t="shared" si="384"/>
        <v>0.5</v>
      </c>
    </row>
    <row r="4927" spans="1:12" ht="15.75" x14ac:dyDescent="0.25">
      <c r="A4927" s="31" t="s">
        <v>265</v>
      </c>
      <c r="B4927" s="30" t="str">
        <f>VLOOKUP(A4927,'Cód dos países'!$A$3:$C$199,2,FALSE)</f>
        <v>SLE</v>
      </c>
      <c r="C4927" s="25">
        <f>VLOOKUP(A4927,'Cód dos países'!$A$3:$C$199,3,FALSE)</f>
        <v>154</v>
      </c>
      <c r="D4927" s="29">
        <v>2010</v>
      </c>
      <c r="E4927">
        <f t="shared" si="383"/>
        <v>1542010</v>
      </c>
      <c r="F4927" s="28">
        <v>0.54545454545454541</v>
      </c>
      <c r="G4927" s="28">
        <v>0.58333333333333337</v>
      </c>
      <c r="H4927" s="28">
        <v>0.33333333333333331</v>
      </c>
      <c r="I4927" s="28">
        <f t="shared" si="380"/>
        <v>0.54545454545454541</v>
      </c>
      <c r="J4927" s="28">
        <f t="shared" si="381"/>
        <v>0.58333333333333337</v>
      </c>
      <c r="K4927" s="28">
        <f t="shared" si="382"/>
        <v>0.33333333333333331</v>
      </c>
      <c r="L4927" s="28">
        <f t="shared" si="384"/>
        <v>0.48737373737373735</v>
      </c>
    </row>
    <row r="4928" spans="1:12" ht="15.75" x14ac:dyDescent="0.25">
      <c r="A4928" s="31" t="s">
        <v>265</v>
      </c>
      <c r="B4928" s="30" t="str">
        <f>VLOOKUP(A4928,'Cód dos países'!$A$3:$C$199,2,FALSE)</f>
        <v>SLE</v>
      </c>
      <c r="C4928" s="25">
        <f>VLOOKUP(A4928,'Cód dos países'!$A$3:$C$199,3,FALSE)</f>
        <v>154</v>
      </c>
      <c r="D4928" s="29">
        <v>2011</v>
      </c>
      <c r="E4928">
        <f t="shared" si="383"/>
        <v>1542011</v>
      </c>
      <c r="F4928" s="28">
        <v>0.45454545454545453</v>
      </c>
      <c r="G4928" s="28">
        <v>0.58333333333333337</v>
      </c>
      <c r="H4928" s="28">
        <v>0.33333333333333331</v>
      </c>
      <c r="I4928" s="28">
        <f t="shared" si="380"/>
        <v>0.45454545454545453</v>
      </c>
      <c r="J4928" s="28">
        <f t="shared" si="381"/>
        <v>0.58333333333333337</v>
      </c>
      <c r="K4928" s="28">
        <f t="shared" si="382"/>
        <v>0.33333333333333331</v>
      </c>
      <c r="L4928" s="28">
        <f t="shared" si="384"/>
        <v>0.45707070707070702</v>
      </c>
    </row>
    <row r="4929" spans="1:12" ht="15.75" x14ac:dyDescent="0.25">
      <c r="A4929" s="31" t="s">
        <v>265</v>
      </c>
      <c r="B4929" s="30" t="str">
        <f>VLOOKUP(A4929,'Cód dos países'!$A$3:$C$199,2,FALSE)</f>
        <v>SLE</v>
      </c>
      <c r="C4929" s="25">
        <f>VLOOKUP(A4929,'Cód dos países'!$A$3:$C$199,3,FALSE)</f>
        <v>154</v>
      </c>
      <c r="D4929" s="29">
        <v>2012</v>
      </c>
      <c r="E4929">
        <f t="shared" si="383"/>
        <v>1542012</v>
      </c>
      <c r="F4929" s="28">
        <v>0.45454545454545453</v>
      </c>
      <c r="G4929" s="28">
        <v>0.58333333333333337</v>
      </c>
      <c r="H4929" s="28">
        <v>0.25</v>
      </c>
      <c r="I4929" s="28">
        <f t="shared" si="380"/>
        <v>0.45454545454545453</v>
      </c>
      <c r="J4929" s="28">
        <f t="shared" si="381"/>
        <v>0.58333333333333337</v>
      </c>
      <c r="K4929" s="28">
        <f t="shared" si="382"/>
        <v>0.25</v>
      </c>
      <c r="L4929" s="28">
        <f t="shared" si="384"/>
        <v>0.42929292929292923</v>
      </c>
    </row>
    <row r="4930" spans="1:12" ht="15.75" x14ac:dyDescent="0.25">
      <c r="A4930" s="31" t="s">
        <v>265</v>
      </c>
      <c r="B4930" s="30" t="str">
        <f>VLOOKUP(A4930,'Cód dos países'!$A$3:$C$199,2,FALSE)</f>
        <v>SLE</v>
      </c>
      <c r="C4930" s="25">
        <f>VLOOKUP(A4930,'Cód dos países'!$A$3:$C$199,3,FALSE)</f>
        <v>154</v>
      </c>
      <c r="D4930" s="29">
        <v>2013</v>
      </c>
      <c r="E4930">
        <f t="shared" si="383"/>
        <v>1542013</v>
      </c>
      <c r="F4930" s="28">
        <v>0.45454545454545453</v>
      </c>
      <c r="G4930" s="28">
        <v>0.58333333333333337</v>
      </c>
      <c r="H4930" s="28">
        <v>0.33333333333333331</v>
      </c>
      <c r="I4930" s="28">
        <f t="shared" si="380"/>
        <v>0.45454545454545453</v>
      </c>
      <c r="J4930" s="28">
        <f t="shared" si="381"/>
        <v>0.58333333333333337</v>
      </c>
      <c r="K4930" s="28">
        <f t="shared" si="382"/>
        <v>0.33333333333333331</v>
      </c>
      <c r="L4930" s="28">
        <f t="shared" si="384"/>
        <v>0.45707070707070702</v>
      </c>
    </row>
    <row r="4931" spans="1:12" ht="15.75" x14ac:dyDescent="0.25">
      <c r="A4931" s="31" t="s">
        <v>265</v>
      </c>
      <c r="B4931" s="30" t="str">
        <f>VLOOKUP(A4931,'Cód dos países'!$A$3:$C$199,2,FALSE)</f>
        <v>SLE</v>
      </c>
      <c r="C4931" s="25">
        <f>VLOOKUP(A4931,'Cód dos países'!$A$3:$C$199,3,FALSE)</f>
        <v>154</v>
      </c>
      <c r="D4931" s="29">
        <v>2014</v>
      </c>
      <c r="E4931">
        <f t="shared" si="383"/>
        <v>1542014</v>
      </c>
      <c r="F4931" s="28">
        <v>0.40909090909090912</v>
      </c>
      <c r="G4931" s="28">
        <v>0.58333333333333337</v>
      </c>
      <c r="H4931" s="28">
        <v>0.33333333333333331</v>
      </c>
      <c r="I4931" s="28">
        <f t="shared" si="380"/>
        <v>0.40909090909090912</v>
      </c>
      <c r="J4931" s="28">
        <f t="shared" si="381"/>
        <v>0.58333333333333337</v>
      </c>
      <c r="K4931" s="28">
        <f t="shared" si="382"/>
        <v>0.33333333333333331</v>
      </c>
      <c r="L4931" s="28">
        <f t="shared" si="384"/>
        <v>0.44191919191919188</v>
      </c>
    </row>
    <row r="4932" spans="1:12" ht="15.75" x14ac:dyDescent="0.25">
      <c r="A4932" s="31" t="s">
        <v>261</v>
      </c>
      <c r="B4932" s="30" t="str">
        <f>VLOOKUP(A4932,'Cód dos países'!$A$3:$C$199,2,FALSE)</f>
        <v>SGP</v>
      </c>
      <c r="C4932" s="25">
        <f>VLOOKUP(A4932,'Cód dos países'!$A$3:$C$199,3,FALSE)</f>
        <v>155</v>
      </c>
      <c r="D4932" s="29">
        <v>1983</v>
      </c>
      <c r="E4932">
        <f t="shared" si="383"/>
        <v>1551983</v>
      </c>
      <c r="F4932" s="28">
        <v>10.38</v>
      </c>
      <c r="G4932" s="28">
        <v>5</v>
      </c>
      <c r="H4932" s="28">
        <v>6</v>
      </c>
      <c r="I4932" s="28">
        <f t="shared" ref="I4932:I4995" si="385">IF(F4932=".","",IF($D4932&gt;2009,F4932,F4932/12))</f>
        <v>0.8650000000000001</v>
      </c>
      <c r="J4932" s="28">
        <f t="shared" ref="J4932:J4995" si="386">IF(G4932=".","",IF($D4932&gt;2009,G4932,G4932/6))</f>
        <v>0.83333333333333337</v>
      </c>
      <c r="K4932" s="28">
        <f t="shared" ref="K4932:K4995" si="387">IF(H4932=".","",IF($D4932&gt;2009,H4932,H4932/6))</f>
        <v>1</v>
      </c>
      <c r="L4932" s="28">
        <f t="shared" si="384"/>
        <v>0.89944444444444449</v>
      </c>
    </row>
    <row r="4933" spans="1:12" ht="15.75" x14ac:dyDescent="0.25">
      <c r="A4933" s="31" t="s">
        <v>261</v>
      </c>
      <c r="B4933" s="30" t="str">
        <f>VLOOKUP(A4933,'Cód dos países'!$A$3:$C$199,2,FALSE)</f>
        <v>SGP</v>
      </c>
      <c r="C4933" s="25">
        <f>VLOOKUP(A4933,'Cód dos países'!$A$3:$C$199,3,FALSE)</f>
        <v>155</v>
      </c>
      <c r="D4933" s="29">
        <v>1984</v>
      </c>
      <c r="E4933">
        <f t="shared" ref="E4933:E4996" si="388">C4933*10000+D4933</f>
        <v>1551984</v>
      </c>
      <c r="F4933" s="28">
        <v>10</v>
      </c>
      <c r="G4933" s="28">
        <v>5</v>
      </c>
      <c r="H4933" s="28">
        <v>6</v>
      </c>
      <c r="I4933" s="28">
        <f t="shared" si="385"/>
        <v>0.83333333333333337</v>
      </c>
      <c r="J4933" s="28">
        <f t="shared" si="386"/>
        <v>0.83333333333333337</v>
      </c>
      <c r="K4933" s="28">
        <f t="shared" si="387"/>
        <v>1</v>
      </c>
      <c r="L4933" s="28">
        <f t="shared" si="384"/>
        <v>0.88888888888888884</v>
      </c>
    </row>
    <row r="4934" spans="1:12" ht="15.75" x14ac:dyDescent="0.25">
      <c r="A4934" s="31" t="s">
        <v>261</v>
      </c>
      <c r="B4934" s="30" t="str">
        <f>VLOOKUP(A4934,'Cód dos países'!$A$3:$C$199,2,FALSE)</f>
        <v>SGP</v>
      </c>
      <c r="C4934" s="25">
        <f>VLOOKUP(A4934,'Cód dos países'!$A$3:$C$199,3,FALSE)</f>
        <v>155</v>
      </c>
      <c r="D4934" s="29">
        <v>1985</v>
      </c>
      <c r="E4934">
        <f t="shared" si="388"/>
        <v>1551985</v>
      </c>
      <c r="F4934" s="28">
        <v>7</v>
      </c>
      <c r="G4934" s="28">
        <v>5</v>
      </c>
      <c r="H4934" s="28">
        <v>6</v>
      </c>
      <c r="I4934" s="28">
        <f t="shared" si="385"/>
        <v>0.58333333333333337</v>
      </c>
      <c r="J4934" s="28">
        <f t="shared" si="386"/>
        <v>0.83333333333333337</v>
      </c>
      <c r="K4934" s="28">
        <f t="shared" si="387"/>
        <v>1</v>
      </c>
      <c r="L4934" s="28">
        <f t="shared" si="384"/>
        <v>0.80555555555555558</v>
      </c>
    </row>
    <row r="4935" spans="1:12" ht="15.75" x14ac:dyDescent="0.25">
      <c r="A4935" s="31" t="s">
        <v>261</v>
      </c>
      <c r="B4935" s="30" t="str">
        <f>VLOOKUP(A4935,'Cód dos países'!$A$3:$C$199,2,FALSE)</f>
        <v>SGP</v>
      </c>
      <c r="C4935" s="25">
        <f>VLOOKUP(A4935,'Cód dos países'!$A$3:$C$199,3,FALSE)</f>
        <v>155</v>
      </c>
      <c r="D4935" s="29">
        <v>1986</v>
      </c>
      <c r="E4935">
        <f t="shared" si="388"/>
        <v>1551986</v>
      </c>
      <c r="F4935" s="28">
        <v>6</v>
      </c>
      <c r="G4935" s="28">
        <v>5</v>
      </c>
      <c r="H4935" s="28">
        <v>6</v>
      </c>
      <c r="I4935" s="28">
        <f t="shared" si="385"/>
        <v>0.5</v>
      </c>
      <c r="J4935" s="28">
        <f t="shared" si="386"/>
        <v>0.83333333333333337</v>
      </c>
      <c r="K4935" s="28">
        <f t="shared" si="387"/>
        <v>1</v>
      </c>
      <c r="L4935" s="28">
        <f t="shared" si="384"/>
        <v>0.77777777777777768</v>
      </c>
    </row>
    <row r="4936" spans="1:12" ht="15.75" x14ac:dyDescent="0.25">
      <c r="A4936" s="31" t="s">
        <v>261</v>
      </c>
      <c r="B4936" s="30" t="str">
        <f>VLOOKUP(A4936,'Cód dos países'!$A$3:$C$199,2,FALSE)</f>
        <v>SGP</v>
      </c>
      <c r="C4936" s="25">
        <f>VLOOKUP(A4936,'Cód dos países'!$A$3:$C$199,3,FALSE)</f>
        <v>155</v>
      </c>
      <c r="D4936" s="29">
        <v>1987</v>
      </c>
      <c r="E4936">
        <f t="shared" si="388"/>
        <v>1551987</v>
      </c>
      <c r="F4936" s="28">
        <v>6</v>
      </c>
      <c r="G4936" s="28">
        <v>5</v>
      </c>
      <c r="H4936" s="28">
        <v>6</v>
      </c>
      <c r="I4936" s="28">
        <f t="shared" si="385"/>
        <v>0.5</v>
      </c>
      <c r="J4936" s="28">
        <f t="shared" si="386"/>
        <v>0.83333333333333337</v>
      </c>
      <c r="K4936" s="28">
        <f t="shared" si="387"/>
        <v>1</v>
      </c>
      <c r="L4936" s="28">
        <f t="shared" si="384"/>
        <v>0.77777777777777768</v>
      </c>
    </row>
    <row r="4937" spans="1:12" ht="15.75" x14ac:dyDescent="0.25">
      <c r="A4937" s="31" t="s">
        <v>261</v>
      </c>
      <c r="B4937" s="30" t="str">
        <f>VLOOKUP(A4937,'Cód dos países'!$A$3:$C$199,2,FALSE)</f>
        <v>SGP</v>
      </c>
      <c r="C4937" s="25">
        <f>VLOOKUP(A4937,'Cód dos países'!$A$3:$C$199,3,FALSE)</f>
        <v>155</v>
      </c>
      <c r="D4937" s="29">
        <v>1988</v>
      </c>
      <c r="E4937">
        <f t="shared" si="388"/>
        <v>1551988</v>
      </c>
      <c r="F4937" s="28">
        <v>7</v>
      </c>
      <c r="G4937" s="28">
        <v>5</v>
      </c>
      <c r="H4937" s="28">
        <v>4</v>
      </c>
      <c r="I4937" s="28">
        <f t="shared" si="385"/>
        <v>0.58333333333333337</v>
      </c>
      <c r="J4937" s="28">
        <f t="shared" si="386"/>
        <v>0.83333333333333337</v>
      </c>
      <c r="K4937" s="28">
        <f t="shared" si="387"/>
        <v>0.66666666666666663</v>
      </c>
      <c r="L4937" s="28">
        <f t="shared" ref="L4937:L5000" si="389">IF(AND(I4937="",J4937="",K4937="")," ",IFERROR((1/3)*I4937+(1/3)*J4937+(1/3)*K4937,""))</f>
        <v>0.69444444444444442</v>
      </c>
    </row>
    <row r="4938" spans="1:12" ht="15.75" x14ac:dyDescent="0.25">
      <c r="A4938" s="31" t="s">
        <v>261</v>
      </c>
      <c r="B4938" s="30" t="str">
        <f>VLOOKUP(A4938,'Cód dos países'!$A$3:$C$199,2,FALSE)</f>
        <v>SGP</v>
      </c>
      <c r="C4938" s="25">
        <f>VLOOKUP(A4938,'Cód dos países'!$A$3:$C$199,3,FALSE)</f>
        <v>155</v>
      </c>
      <c r="D4938" s="29">
        <v>1989</v>
      </c>
      <c r="E4938">
        <f t="shared" si="388"/>
        <v>1551989</v>
      </c>
      <c r="F4938" s="28">
        <v>6</v>
      </c>
      <c r="G4938" s="28">
        <v>5</v>
      </c>
      <c r="H4938" s="28">
        <v>4</v>
      </c>
      <c r="I4938" s="28">
        <f t="shared" si="385"/>
        <v>0.5</v>
      </c>
      <c r="J4938" s="28">
        <f t="shared" si="386"/>
        <v>0.83333333333333337</v>
      </c>
      <c r="K4938" s="28">
        <f t="shared" si="387"/>
        <v>0.66666666666666663</v>
      </c>
      <c r="L4938" s="28">
        <f t="shared" si="389"/>
        <v>0.66666666666666663</v>
      </c>
    </row>
    <row r="4939" spans="1:12" ht="15.75" x14ac:dyDescent="0.25">
      <c r="A4939" s="31" t="s">
        <v>261</v>
      </c>
      <c r="B4939" s="30" t="str">
        <f>VLOOKUP(A4939,'Cód dos países'!$A$3:$C$199,2,FALSE)</f>
        <v>SGP</v>
      </c>
      <c r="C4939" s="25">
        <f>VLOOKUP(A4939,'Cód dos países'!$A$3:$C$199,3,FALSE)</f>
        <v>155</v>
      </c>
      <c r="D4939" s="29">
        <v>1990</v>
      </c>
      <c r="E4939">
        <f t="shared" si="388"/>
        <v>1551990</v>
      </c>
      <c r="F4939" s="28">
        <v>8</v>
      </c>
      <c r="G4939" s="28">
        <v>5</v>
      </c>
      <c r="H4939" s="28">
        <v>4</v>
      </c>
      <c r="I4939" s="28">
        <f t="shared" si="385"/>
        <v>0.66666666666666663</v>
      </c>
      <c r="J4939" s="28">
        <f t="shared" si="386"/>
        <v>0.83333333333333337</v>
      </c>
      <c r="K4939" s="28">
        <f t="shared" si="387"/>
        <v>0.66666666666666663</v>
      </c>
      <c r="L4939" s="28">
        <f t="shared" si="389"/>
        <v>0.72222222222222221</v>
      </c>
    </row>
    <row r="4940" spans="1:12" ht="15.75" x14ac:dyDescent="0.25">
      <c r="A4940" s="31" t="s">
        <v>261</v>
      </c>
      <c r="B4940" s="30" t="str">
        <f>VLOOKUP(A4940,'Cód dos países'!$A$3:$C$199,2,FALSE)</f>
        <v>SGP</v>
      </c>
      <c r="C4940" s="25">
        <f>VLOOKUP(A4940,'Cód dos países'!$A$3:$C$199,3,FALSE)</f>
        <v>155</v>
      </c>
      <c r="D4940" s="29">
        <v>1991</v>
      </c>
      <c r="E4940">
        <f t="shared" si="388"/>
        <v>1551991</v>
      </c>
      <c r="F4940" s="28">
        <v>8</v>
      </c>
      <c r="G4940" s="28">
        <v>5</v>
      </c>
      <c r="H4940" s="28">
        <v>4</v>
      </c>
      <c r="I4940" s="28">
        <f t="shared" si="385"/>
        <v>0.66666666666666663</v>
      </c>
      <c r="J4940" s="28">
        <f t="shared" si="386"/>
        <v>0.83333333333333337</v>
      </c>
      <c r="K4940" s="28">
        <f t="shared" si="387"/>
        <v>0.66666666666666663</v>
      </c>
      <c r="L4940" s="28">
        <f t="shared" si="389"/>
        <v>0.72222222222222221</v>
      </c>
    </row>
    <row r="4941" spans="1:12" ht="15.75" x14ac:dyDescent="0.25">
      <c r="A4941" s="31" t="s">
        <v>261</v>
      </c>
      <c r="B4941" s="30" t="str">
        <f>VLOOKUP(A4941,'Cód dos países'!$A$3:$C$199,2,FALSE)</f>
        <v>SGP</v>
      </c>
      <c r="C4941" s="25">
        <f>VLOOKUP(A4941,'Cód dos países'!$A$3:$C$199,3,FALSE)</f>
        <v>155</v>
      </c>
      <c r="D4941" s="29">
        <v>1992</v>
      </c>
      <c r="E4941">
        <f t="shared" si="388"/>
        <v>1551992</v>
      </c>
      <c r="F4941" s="28">
        <v>7</v>
      </c>
      <c r="G4941" s="28">
        <v>5</v>
      </c>
      <c r="H4941" s="28">
        <v>4</v>
      </c>
      <c r="I4941" s="28">
        <f t="shared" si="385"/>
        <v>0.58333333333333337</v>
      </c>
      <c r="J4941" s="28">
        <f t="shared" si="386"/>
        <v>0.83333333333333337</v>
      </c>
      <c r="K4941" s="28">
        <f t="shared" si="387"/>
        <v>0.66666666666666663</v>
      </c>
      <c r="L4941" s="28">
        <f t="shared" si="389"/>
        <v>0.69444444444444442</v>
      </c>
    </row>
    <row r="4942" spans="1:12" ht="15.75" x14ac:dyDescent="0.25">
      <c r="A4942" s="31" t="s">
        <v>261</v>
      </c>
      <c r="B4942" s="30" t="str">
        <f>VLOOKUP(A4942,'Cód dos países'!$A$3:$C$199,2,FALSE)</f>
        <v>SGP</v>
      </c>
      <c r="C4942" s="25">
        <f>VLOOKUP(A4942,'Cód dos países'!$A$3:$C$199,3,FALSE)</f>
        <v>155</v>
      </c>
      <c r="D4942" s="29">
        <v>1993</v>
      </c>
      <c r="E4942">
        <f t="shared" si="388"/>
        <v>1551993</v>
      </c>
      <c r="F4942" s="28">
        <v>7</v>
      </c>
      <c r="G4942" s="28">
        <v>5</v>
      </c>
      <c r="H4942" s="28">
        <v>4</v>
      </c>
      <c r="I4942" s="28">
        <f t="shared" si="385"/>
        <v>0.58333333333333337</v>
      </c>
      <c r="J4942" s="28">
        <f t="shared" si="386"/>
        <v>0.83333333333333337</v>
      </c>
      <c r="K4942" s="28">
        <f t="shared" si="387"/>
        <v>0.66666666666666663</v>
      </c>
      <c r="L4942" s="28">
        <f t="shared" si="389"/>
        <v>0.69444444444444442</v>
      </c>
    </row>
    <row r="4943" spans="1:12" ht="15.75" x14ac:dyDescent="0.25">
      <c r="A4943" s="31" t="s">
        <v>261</v>
      </c>
      <c r="B4943" s="30" t="str">
        <f>VLOOKUP(A4943,'Cód dos países'!$A$3:$C$199,2,FALSE)</f>
        <v>SGP</v>
      </c>
      <c r="C4943" s="25">
        <f>VLOOKUP(A4943,'Cód dos países'!$A$3:$C$199,3,FALSE)</f>
        <v>155</v>
      </c>
      <c r="D4943" s="29">
        <v>1994</v>
      </c>
      <c r="E4943">
        <f t="shared" si="388"/>
        <v>1551994</v>
      </c>
      <c r="F4943" s="28">
        <v>7</v>
      </c>
      <c r="G4943" s="28">
        <v>6</v>
      </c>
      <c r="H4943" s="28">
        <v>4</v>
      </c>
      <c r="I4943" s="28">
        <f t="shared" si="385"/>
        <v>0.58333333333333337</v>
      </c>
      <c r="J4943" s="28">
        <f t="shared" si="386"/>
        <v>1</v>
      </c>
      <c r="K4943" s="28">
        <f t="shared" si="387"/>
        <v>0.66666666666666663</v>
      </c>
      <c r="L4943" s="28">
        <f t="shared" si="389"/>
        <v>0.75</v>
      </c>
    </row>
    <row r="4944" spans="1:12" ht="15.75" x14ac:dyDescent="0.25">
      <c r="A4944" s="31" t="s">
        <v>261</v>
      </c>
      <c r="B4944" s="30" t="str">
        <f>VLOOKUP(A4944,'Cód dos países'!$A$3:$C$199,2,FALSE)</f>
        <v>SGP</v>
      </c>
      <c r="C4944" s="25">
        <f>VLOOKUP(A4944,'Cód dos países'!$A$3:$C$199,3,FALSE)</f>
        <v>155</v>
      </c>
      <c r="D4944" s="29">
        <v>1995</v>
      </c>
      <c r="E4944">
        <f t="shared" si="388"/>
        <v>1551995</v>
      </c>
      <c r="F4944" s="28">
        <v>7</v>
      </c>
      <c r="G4944" s="28">
        <v>6</v>
      </c>
      <c r="H4944" s="28">
        <v>4</v>
      </c>
      <c r="I4944" s="28">
        <f t="shared" si="385"/>
        <v>0.58333333333333337</v>
      </c>
      <c r="J4944" s="28">
        <f t="shared" si="386"/>
        <v>1</v>
      </c>
      <c r="K4944" s="28">
        <f t="shared" si="387"/>
        <v>0.66666666666666663</v>
      </c>
      <c r="L4944" s="28">
        <f t="shared" si="389"/>
        <v>0.75</v>
      </c>
    </row>
    <row r="4945" spans="1:12" ht="15.75" x14ac:dyDescent="0.25">
      <c r="A4945" s="31" t="s">
        <v>261</v>
      </c>
      <c r="B4945" s="30" t="str">
        <f>VLOOKUP(A4945,'Cód dos países'!$A$3:$C$199,2,FALSE)</f>
        <v>SGP</v>
      </c>
      <c r="C4945" s="25">
        <f>VLOOKUP(A4945,'Cód dos países'!$A$3:$C$199,3,FALSE)</f>
        <v>155</v>
      </c>
      <c r="D4945" s="29">
        <v>1996</v>
      </c>
      <c r="E4945">
        <f t="shared" si="388"/>
        <v>1551996</v>
      </c>
      <c r="F4945" s="28">
        <v>9</v>
      </c>
      <c r="G4945" s="28">
        <v>6</v>
      </c>
      <c r="H4945" s="28">
        <v>4</v>
      </c>
      <c r="I4945" s="28">
        <f t="shared" si="385"/>
        <v>0.75</v>
      </c>
      <c r="J4945" s="28">
        <f t="shared" si="386"/>
        <v>1</v>
      </c>
      <c r="K4945" s="28">
        <f t="shared" si="387"/>
        <v>0.66666666666666663</v>
      </c>
      <c r="L4945" s="28">
        <f t="shared" si="389"/>
        <v>0.80555555555555547</v>
      </c>
    </row>
    <row r="4946" spans="1:12" ht="15.75" x14ac:dyDescent="0.25">
      <c r="A4946" s="31" t="s">
        <v>261</v>
      </c>
      <c r="B4946" s="30" t="str">
        <f>VLOOKUP(A4946,'Cód dos países'!$A$3:$C$199,2,FALSE)</f>
        <v>SGP</v>
      </c>
      <c r="C4946" s="25">
        <f>VLOOKUP(A4946,'Cód dos países'!$A$3:$C$199,3,FALSE)</f>
        <v>155</v>
      </c>
      <c r="D4946" s="29">
        <v>1997</v>
      </c>
      <c r="E4946">
        <f t="shared" si="388"/>
        <v>1551997</v>
      </c>
      <c r="F4946" s="28">
        <v>9</v>
      </c>
      <c r="G4946" s="28">
        <v>6</v>
      </c>
      <c r="H4946" s="28">
        <v>4</v>
      </c>
      <c r="I4946" s="28">
        <f t="shared" si="385"/>
        <v>0.75</v>
      </c>
      <c r="J4946" s="28">
        <f t="shared" si="386"/>
        <v>1</v>
      </c>
      <c r="K4946" s="28">
        <f t="shared" si="387"/>
        <v>0.66666666666666663</v>
      </c>
      <c r="L4946" s="28">
        <f t="shared" si="389"/>
        <v>0.80555555555555547</v>
      </c>
    </row>
    <row r="4947" spans="1:12" ht="15.75" x14ac:dyDescent="0.25">
      <c r="A4947" s="31" t="s">
        <v>261</v>
      </c>
      <c r="B4947" s="30" t="str">
        <f>VLOOKUP(A4947,'Cód dos países'!$A$3:$C$199,2,FALSE)</f>
        <v>SGP</v>
      </c>
      <c r="C4947" s="25">
        <f>VLOOKUP(A4947,'Cód dos países'!$A$3:$C$199,3,FALSE)</f>
        <v>155</v>
      </c>
      <c r="D4947" s="29">
        <v>1998</v>
      </c>
      <c r="E4947">
        <f t="shared" si="388"/>
        <v>1551998</v>
      </c>
      <c r="F4947" s="28">
        <v>9</v>
      </c>
      <c r="G4947" s="28">
        <v>6</v>
      </c>
      <c r="H4947" s="28">
        <v>4</v>
      </c>
      <c r="I4947" s="28">
        <f t="shared" si="385"/>
        <v>0.75</v>
      </c>
      <c r="J4947" s="28">
        <f t="shared" si="386"/>
        <v>1</v>
      </c>
      <c r="K4947" s="28">
        <f t="shared" si="387"/>
        <v>0.66666666666666663</v>
      </c>
      <c r="L4947" s="28">
        <f t="shared" si="389"/>
        <v>0.80555555555555547</v>
      </c>
    </row>
    <row r="4948" spans="1:12" ht="15.75" x14ac:dyDescent="0.25">
      <c r="A4948" s="31" t="s">
        <v>261</v>
      </c>
      <c r="B4948" s="30" t="str">
        <f>VLOOKUP(A4948,'Cód dos países'!$A$3:$C$199,2,FALSE)</f>
        <v>SGP</v>
      </c>
      <c r="C4948" s="25">
        <f>VLOOKUP(A4948,'Cód dos países'!$A$3:$C$199,3,FALSE)</f>
        <v>155</v>
      </c>
      <c r="D4948" s="29">
        <v>1999</v>
      </c>
      <c r="E4948">
        <f t="shared" si="388"/>
        <v>1551999</v>
      </c>
      <c r="F4948" s="28">
        <v>9</v>
      </c>
      <c r="G4948" s="28">
        <v>6</v>
      </c>
      <c r="H4948" s="28">
        <v>4</v>
      </c>
      <c r="I4948" s="28">
        <f t="shared" si="385"/>
        <v>0.75</v>
      </c>
      <c r="J4948" s="28">
        <f t="shared" si="386"/>
        <v>1</v>
      </c>
      <c r="K4948" s="28">
        <f t="shared" si="387"/>
        <v>0.66666666666666663</v>
      </c>
      <c r="L4948" s="28">
        <f t="shared" si="389"/>
        <v>0.80555555555555547</v>
      </c>
    </row>
    <row r="4949" spans="1:12" ht="15.75" x14ac:dyDescent="0.25">
      <c r="A4949" s="31" t="s">
        <v>261</v>
      </c>
      <c r="B4949" s="30" t="str">
        <f>VLOOKUP(A4949,'Cód dos países'!$A$3:$C$199,2,FALSE)</f>
        <v>SGP</v>
      </c>
      <c r="C4949" s="25">
        <f>VLOOKUP(A4949,'Cód dos países'!$A$3:$C$199,3,FALSE)</f>
        <v>155</v>
      </c>
      <c r="D4949" s="29">
        <v>2000</v>
      </c>
      <c r="E4949">
        <f t="shared" si="388"/>
        <v>1552000</v>
      </c>
      <c r="F4949" s="28">
        <v>11</v>
      </c>
      <c r="G4949" s="28">
        <v>6</v>
      </c>
      <c r="H4949" s="28">
        <v>4</v>
      </c>
      <c r="I4949" s="28">
        <f t="shared" si="385"/>
        <v>0.91666666666666663</v>
      </c>
      <c r="J4949" s="28">
        <f t="shared" si="386"/>
        <v>1</v>
      </c>
      <c r="K4949" s="28">
        <f t="shared" si="387"/>
        <v>0.66666666666666663</v>
      </c>
      <c r="L4949" s="28">
        <f t="shared" si="389"/>
        <v>0.86111111111111105</v>
      </c>
    </row>
    <row r="4950" spans="1:12" ht="15.75" x14ac:dyDescent="0.25">
      <c r="A4950" s="31" t="s">
        <v>261</v>
      </c>
      <c r="B4950" s="30" t="str">
        <f>VLOOKUP(A4950,'Cód dos países'!$A$3:$C$199,2,FALSE)</f>
        <v>SGP</v>
      </c>
      <c r="C4950" s="25">
        <f>VLOOKUP(A4950,'Cód dos países'!$A$3:$C$199,3,FALSE)</f>
        <v>155</v>
      </c>
      <c r="D4950" s="29">
        <v>2001</v>
      </c>
      <c r="E4950">
        <f t="shared" si="388"/>
        <v>1552001</v>
      </c>
      <c r="F4950" s="28">
        <v>12</v>
      </c>
      <c r="G4950" s="28">
        <v>6</v>
      </c>
      <c r="H4950" s="28">
        <v>4.5</v>
      </c>
      <c r="I4950" s="28">
        <f t="shared" si="385"/>
        <v>1</v>
      </c>
      <c r="J4950" s="28">
        <f t="shared" si="386"/>
        <v>1</v>
      </c>
      <c r="K4950" s="28">
        <f t="shared" si="387"/>
        <v>0.75</v>
      </c>
      <c r="L4950" s="28">
        <f t="shared" si="389"/>
        <v>0.91666666666666663</v>
      </c>
    </row>
    <row r="4951" spans="1:12" ht="15.75" x14ac:dyDescent="0.25">
      <c r="A4951" s="31" t="s">
        <v>261</v>
      </c>
      <c r="B4951" s="30" t="str">
        <f>VLOOKUP(A4951,'Cód dos países'!$A$3:$C$199,2,FALSE)</f>
        <v>SGP</v>
      </c>
      <c r="C4951" s="25">
        <f>VLOOKUP(A4951,'Cód dos países'!$A$3:$C$199,3,FALSE)</f>
        <v>155</v>
      </c>
      <c r="D4951" s="29">
        <v>2002</v>
      </c>
      <c r="E4951">
        <f t="shared" si="388"/>
        <v>1552002</v>
      </c>
      <c r="F4951" s="28">
        <v>12</v>
      </c>
      <c r="G4951" s="28">
        <v>6</v>
      </c>
      <c r="H4951" s="28">
        <v>4.5</v>
      </c>
      <c r="I4951" s="28">
        <f t="shared" si="385"/>
        <v>1</v>
      </c>
      <c r="J4951" s="28">
        <f t="shared" si="386"/>
        <v>1</v>
      </c>
      <c r="K4951" s="28">
        <f t="shared" si="387"/>
        <v>0.75</v>
      </c>
      <c r="L4951" s="28">
        <f t="shared" si="389"/>
        <v>0.91666666666666663</v>
      </c>
    </row>
    <row r="4952" spans="1:12" ht="15.75" x14ac:dyDescent="0.25">
      <c r="A4952" s="31" t="s">
        <v>261</v>
      </c>
      <c r="B4952" s="30" t="str">
        <f>VLOOKUP(A4952,'Cód dos países'!$A$3:$C$199,2,FALSE)</f>
        <v>SGP</v>
      </c>
      <c r="C4952" s="25">
        <f>VLOOKUP(A4952,'Cód dos países'!$A$3:$C$199,3,FALSE)</f>
        <v>155</v>
      </c>
      <c r="D4952" s="29">
        <v>2003</v>
      </c>
      <c r="E4952">
        <f t="shared" si="388"/>
        <v>1552003</v>
      </c>
      <c r="F4952" s="28">
        <v>12</v>
      </c>
      <c r="G4952" s="28">
        <v>5</v>
      </c>
      <c r="H4952" s="28">
        <v>4.5</v>
      </c>
      <c r="I4952" s="28">
        <f t="shared" si="385"/>
        <v>1</v>
      </c>
      <c r="J4952" s="28">
        <f t="shared" si="386"/>
        <v>0.83333333333333337</v>
      </c>
      <c r="K4952" s="28">
        <f t="shared" si="387"/>
        <v>0.75</v>
      </c>
      <c r="L4952" s="28">
        <f t="shared" si="389"/>
        <v>0.86111111111111116</v>
      </c>
    </row>
    <row r="4953" spans="1:12" ht="15.75" x14ac:dyDescent="0.25">
      <c r="A4953" s="31" t="s">
        <v>261</v>
      </c>
      <c r="B4953" s="30" t="str">
        <f>VLOOKUP(A4953,'Cód dos países'!$A$3:$C$199,2,FALSE)</f>
        <v>SGP</v>
      </c>
      <c r="C4953" s="25">
        <f>VLOOKUP(A4953,'Cód dos países'!$A$3:$C$199,3,FALSE)</f>
        <v>155</v>
      </c>
      <c r="D4953" s="29">
        <v>2004</v>
      </c>
      <c r="E4953">
        <f t="shared" si="388"/>
        <v>1552004</v>
      </c>
      <c r="F4953" s="28">
        <v>12</v>
      </c>
      <c r="G4953" s="28">
        <v>5</v>
      </c>
      <c r="H4953" s="28">
        <v>4.5</v>
      </c>
      <c r="I4953" s="28">
        <f t="shared" si="385"/>
        <v>1</v>
      </c>
      <c r="J4953" s="28">
        <f t="shared" si="386"/>
        <v>0.83333333333333337</v>
      </c>
      <c r="K4953" s="28">
        <f t="shared" si="387"/>
        <v>0.75</v>
      </c>
      <c r="L4953" s="28">
        <f t="shared" si="389"/>
        <v>0.86111111111111116</v>
      </c>
    </row>
    <row r="4954" spans="1:12" ht="15.75" x14ac:dyDescent="0.25">
      <c r="A4954" s="31" t="s">
        <v>261</v>
      </c>
      <c r="B4954" s="30" t="str">
        <f>VLOOKUP(A4954,'Cód dos países'!$A$3:$C$199,2,FALSE)</f>
        <v>SGP</v>
      </c>
      <c r="C4954" s="25">
        <f>VLOOKUP(A4954,'Cód dos países'!$A$3:$C$199,3,FALSE)</f>
        <v>155</v>
      </c>
      <c r="D4954" s="29">
        <v>2005</v>
      </c>
      <c r="E4954">
        <f t="shared" si="388"/>
        <v>1552005</v>
      </c>
      <c r="F4954" s="28">
        <v>12</v>
      </c>
      <c r="G4954" s="28">
        <v>5</v>
      </c>
      <c r="H4954" s="28">
        <v>4.5</v>
      </c>
      <c r="I4954" s="28">
        <f t="shared" si="385"/>
        <v>1</v>
      </c>
      <c r="J4954" s="28">
        <f t="shared" si="386"/>
        <v>0.83333333333333337</v>
      </c>
      <c r="K4954" s="28">
        <f t="shared" si="387"/>
        <v>0.75</v>
      </c>
      <c r="L4954" s="28">
        <f t="shared" si="389"/>
        <v>0.86111111111111116</v>
      </c>
    </row>
    <row r="4955" spans="1:12" ht="15.75" x14ac:dyDescent="0.25">
      <c r="A4955" s="31" t="s">
        <v>261</v>
      </c>
      <c r="B4955" s="30" t="str">
        <f>VLOOKUP(A4955,'Cód dos países'!$A$3:$C$199,2,FALSE)</f>
        <v>SGP</v>
      </c>
      <c r="C4955" s="25">
        <f>VLOOKUP(A4955,'Cód dos países'!$A$3:$C$199,3,FALSE)</f>
        <v>155</v>
      </c>
      <c r="D4955" s="29">
        <v>2006</v>
      </c>
      <c r="E4955">
        <f t="shared" si="388"/>
        <v>1552006</v>
      </c>
      <c r="F4955" s="28">
        <v>12</v>
      </c>
      <c r="G4955" s="28">
        <v>5</v>
      </c>
      <c r="H4955" s="28">
        <v>4.5</v>
      </c>
      <c r="I4955" s="28">
        <f t="shared" si="385"/>
        <v>1</v>
      </c>
      <c r="J4955" s="28">
        <f t="shared" si="386"/>
        <v>0.83333333333333337</v>
      </c>
      <c r="K4955" s="28">
        <f t="shared" si="387"/>
        <v>0.75</v>
      </c>
      <c r="L4955" s="28">
        <f t="shared" si="389"/>
        <v>0.86111111111111116</v>
      </c>
    </row>
    <row r="4956" spans="1:12" ht="15.75" x14ac:dyDescent="0.25">
      <c r="A4956" s="31" t="s">
        <v>261</v>
      </c>
      <c r="B4956" s="30" t="str">
        <f>VLOOKUP(A4956,'Cód dos países'!$A$3:$C$199,2,FALSE)</f>
        <v>SGP</v>
      </c>
      <c r="C4956" s="25">
        <f>VLOOKUP(A4956,'Cód dos países'!$A$3:$C$199,3,FALSE)</f>
        <v>155</v>
      </c>
      <c r="D4956" s="29">
        <v>2007</v>
      </c>
      <c r="E4956">
        <f t="shared" si="388"/>
        <v>1552007</v>
      </c>
      <c r="F4956" s="28">
        <v>12</v>
      </c>
      <c r="G4956" s="28">
        <v>5</v>
      </c>
      <c r="H4956" s="28">
        <v>4.5</v>
      </c>
      <c r="I4956" s="28">
        <f t="shared" si="385"/>
        <v>1</v>
      </c>
      <c r="J4956" s="28">
        <f t="shared" si="386"/>
        <v>0.83333333333333337</v>
      </c>
      <c r="K4956" s="28">
        <f t="shared" si="387"/>
        <v>0.75</v>
      </c>
      <c r="L4956" s="28">
        <f t="shared" si="389"/>
        <v>0.86111111111111116</v>
      </c>
    </row>
    <row r="4957" spans="1:12" ht="15.75" x14ac:dyDescent="0.25">
      <c r="A4957" s="31" t="s">
        <v>261</v>
      </c>
      <c r="B4957" s="30" t="str">
        <f>VLOOKUP(A4957,'Cód dos países'!$A$3:$C$199,2,FALSE)</f>
        <v>SGP</v>
      </c>
      <c r="C4957" s="25">
        <f>VLOOKUP(A4957,'Cód dos países'!$A$3:$C$199,3,FALSE)</f>
        <v>155</v>
      </c>
      <c r="D4957" s="29">
        <v>2008</v>
      </c>
      <c r="E4957">
        <f t="shared" si="388"/>
        <v>1552008</v>
      </c>
      <c r="F4957" s="28">
        <v>12</v>
      </c>
      <c r="G4957" s="28">
        <v>5</v>
      </c>
      <c r="H4957" s="28">
        <v>4.5</v>
      </c>
      <c r="I4957" s="28">
        <f t="shared" si="385"/>
        <v>1</v>
      </c>
      <c r="J4957" s="28">
        <f t="shared" si="386"/>
        <v>0.83333333333333337</v>
      </c>
      <c r="K4957" s="28">
        <f t="shared" si="387"/>
        <v>0.75</v>
      </c>
      <c r="L4957" s="28">
        <f t="shared" si="389"/>
        <v>0.86111111111111116</v>
      </c>
    </row>
    <row r="4958" spans="1:12" ht="15.75" x14ac:dyDescent="0.25">
      <c r="A4958" s="31" t="s">
        <v>261</v>
      </c>
      <c r="B4958" s="30" t="str">
        <f>VLOOKUP(A4958,'Cód dos países'!$A$3:$C$199,2,FALSE)</f>
        <v>SGP</v>
      </c>
      <c r="C4958" s="25">
        <f>VLOOKUP(A4958,'Cód dos países'!$A$3:$C$199,3,FALSE)</f>
        <v>155</v>
      </c>
      <c r="D4958" s="29">
        <v>2009</v>
      </c>
      <c r="E4958">
        <f t="shared" si="388"/>
        <v>1552009</v>
      </c>
      <c r="F4958" s="28">
        <v>12</v>
      </c>
      <c r="G4958" s="28">
        <v>5</v>
      </c>
      <c r="H4958" s="28">
        <v>4.5</v>
      </c>
      <c r="I4958" s="28">
        <f t="shared" si="385"/>
        <v>1</v>
      </c>
      <c r="J4958" s="28">
        <f t="shared" si="386"/>
        <v>0.83333333333333337</v>
      </c>
      <c r="K4958" s="28">
        <f t="shared" si="387"/>
        <v>0.75</v>
      </c>
      <c r="L4958" s="28">
        <f t="shared" si="389"/>
        <v>0.86111111111111116</v>
      </c>
    </row>
    <row r="4959" spans="1:12" ht="15.75" x14ac:dyDescent="0.25">
      <c r="A4959" s="31" t="s">
        <v>261</v>
      </c>
      <c r="B4959" s="30" t="str">
        <f>VLOOKUP(A4959,'Cód dos países'!$A$3:$C$199,2,FALSE)</f>
        <v>SGP</v>
      </c>
      <c r="C4959" s="25">
        <f>VLOOKUP(A4959,'Cód dos países'!$A$3:$C$199,3,FALSE)</f>
        <v>155</v>
      </c>
      <c r="D4959" s="29">
        <v>2010</v>
      </c>
      <c r="E4959">
        <f t="shared" si="388"/>
        <v>1552010</v>
      </c>
      <c r="F4959" s="28">
        <v>1</v>
      </c>
      <c r="G4959" s="28">
        <v>0.83333333333333337</v>
      </c>
      <c r="H4959" s="28">
        <v>0.75</v>
      </c>
      <c r="I4959" s="28">
        <f t="shared" si="385"/>
        <v>1</v>
      </c>
      <c r="J4959" s="28">
        <f t="shared" si="386"/>
        <v>0.83333333333333337</v>
      </c>
      <c r="K4959" s="28">
        <f t="shared" si="387"/>
        <v>0.75</v>
      </c>
      <c r="L4959" s="28">
        <f t="shared" si="389"/>
        <v>0.86111111111111116</v>
      </c>
    </row>
    <row r="4960" spans="1:12" ht="15.75" x14ac:dyDescent="0.25">
      <c r="A4960" s="31" t="s">
        <v>261</v>
      </c>
      <c r="B4960" s="30" t="str">
        <f>VLOOKUP(A4960,'Cód dos países'!$A$3:$C$199,2,FALSE)</f>
        <v>SGP</v>
      </c>
      <c r="C4960" s="25">
        <f>VLOOKUP(A4960,'Cód dos países'!$A$3:$C$199,3,FALSE)</f>
        <v>155</v>
      </c>
      <c r="D4960" s="29">
        <v>2011</v>
      </c>
      <c r="E4960">
        <f t="shared" si="388"/>
        <v>1552011</v>
      </c>
      <c r="F4960" s="28">
        <v>1</v>
      </c>
      <c r="G4960" s="28">
        <v>0.83333333333333337</v>
      </c>
      <c r="H4960" s="28">
        <v>0.75</v>
      </c>
      <c r="I4960" s="28">
        <f t="shared" si="385"/>
        <v>1</v>
      </c>
      <c r="J4960" s="28">
        <f t="shared" si="386"/>
        <v>0.83333333333333337</v>
      </c>
      <c r="K4960" s="28">
        <f t="shared" si="387"/>
        <v>0.75</v>
      </c>
      <c r="L4960" s="28">
        <f t="shared" si="389"/>
        <v>0.86111111111111116</v>
      </c>
    </row>
    <row r="4961" spans="1:12" ht="15.75" x14ac:dyDescent="0.25">
      <c r="A4961" s="31" t="s">
        <v>261</v>
      </c>
      <c r="B4961" s="30" t="str">
        <f>VLOOKUP(A4961,'Cód dos países'!$A$3:$C$199,2,FALSE)</f>
        <v>SGP</v>
      </c>
      <c r="C4961" s="25">
        <f>VLOOKUP(A4961,'Cód dos países'!$A$3:$C$199,3,FALSE)</f>
        <v>155</v>
      </c>
      <c r="D4961" s="29">
        <v>2012</v>
      </c>
      <c r="E4961">
        <f t="shared" si="388"/>
        <v>1552012</v>
      </c>
      <c r="F4961" s="28">
        <v>1</v>
      </c>
      <c r="G4961" s="28">
        <v>0.83333333333333337</v>
      </c>
      <c r="H4961" s="28">
        <v>0.75</v>
      </c>
      <c r="I4961" s="28">
        <f t="shared" si="385"/>
        <v>1</v>
      </c>
      <c r="J4961" s="28">
        <f t="shared" si="386"/>
        <v>0.83333333333333337</v>
      </c>
      <c r="K4961" s="28">
        <f t="shared" si="387"/>
        <v>0.75</v>
      </c>
      <c r="L4961" s="28">
        <f t="shared" si="389"/>
        <v>0.86111111111111116</v>
      </c>
    </row>
    <row r="4962" spans="1:12" ht="15.75" x14ac:dyDescent="0.25">
      <c r="A4962" s="31" t="s">
        <v>261</v>
      </c>
      <c r="B4962" s="30" t="str">
        <f>VLOOKUP(A4962,'Cód dos países'!$A$3:$C$199,2,FALSE)</f>
        <v>SGP</v>
      </c>
      <c r="C4962" s="25">
        <f>VLOOKUP(A4962,'Cód dos países'!$A$3:$C$199,3,FALSE)</f>
        <v>155</v>
      </c>
      <c r="D4962" s="29">
        <v>2013</v>
      </c>
      <c r="E4962">
        <f t="shared" si="388"/>
        <v>1552013</v>
      </c>
      <c r="F4962" s="28">
        <v>1</v>
      </c>
      <c r="G4962" s="28">
        <v>0.83333333333333337</v>
      </c>
      <c r="H4962" s="28">
        <v>0.75</v>
      </c>
      <c r="I4962" s="28">
        <f t="shared" si="385"/>
        <v>1</v>
      </c>
      <c r="J4962" s="28">
        <f t="shared" si="386"/>
        <v>0.83333333333333337</v>
      </c>
      <c r="K4962" s="28">
        <f t="shared" si="387"/>
        <v>0.75</v>
      </c>
      <c r="L4962" s="28">
        <f t="shared" si="389"/>
        <v>0.86111111111111116</v>
      </c>
    </row>
    <row r="4963" spans="1:12" ht="15.75" x14ac:dyDescent="0.25">
      <c r="A4963" s="31" t="s">
        <v>261</v>
      </c>
      <c r="B4963" s="30" t="str">
        <f>VLOOKUP(A4963,'Cód dos países'!$A$3:$C$199,2,FALSE)</f>
        <v>SGP</v>
      </c>
      <c r="C4963" s="25">
        <f>VLOOKUP(A4963,'Cód dos países'!$A$3:$C$199,3,FALSE)</f>
        <v>155</v>
      </c>
      <c r="D4963" s="29">
        <v>2014</v>
      </c>
      <c r="E4963">
        <f t="shared" si="388"/>
        <v>1552014</v>
      </c>
      <c r="F4963" s="28">
        <v>1</v>
      </c>
      <c r="G4963" s="28">
        <v>0.83333333333333337</v>
      </c>
      <c r="H4963" s="28">
        <v>0.75</v>
      </c>
      <c r="I4963" s="28">
        <f t="shared" si="385"/>
        <v>1</v>
      </c>
      <c r="J4963" s="28">
        <f t="shared" si="386"/>
        <v>0.83333333333333337</v>
      </c>
      <c r="K4963" s="28">
        <f t="shared" si="387"/>
        <v>0.75</v>
      </c>
      <c r="L4963" s="28">
        <f t="shared" si="389"/>
        <v>0.86111111111111116</v>
      </c>
    </row>
    <row r="4964" spans="1:12" ht="15.75" x14ac:dyDescent="0.25">
      <c r="A4964" s="31" t="s">
        <v>276</v>
      </c>
      <c r="B4964" s="30" t="str">
        <f>VLOOKUP(A4964,'Cód dos países'!$A$3:$C$199,2,FALSE)</f>
        <v>SVK</v>
      </c>
      <c r="C4964" s="25">
        <f>VLOOKUP(A4964,'Cód dos países'!$A$3:$C$199,3,FALSE)</f>
        <v>156</v>
      </c>
      <c r="D4964" s="29">
        <v>1983</v>
      </c>
      <c r="E4964">
        <f t="shared" si="388"/>
        <v>1561983</v>
      </c>
      <c r="F4964" s="28" t="s">
        <v>433</v>
      </c>
      <c r="G4964" s="28" t="s">
        <v>433</v>
      </c>
      <c r="H4964" s="28" t="s">
        <v>433</v>
      </c>
      <c r="I4964" s="28" t="str">
        <f t="shared" si="385"/>
        <v/>
      </c>
      <c r="J4964" s="28" t="str">
        <f t="shared" si="386"/>
        <v/>
      </c>
      <c r="K4964" s="28" t="str">
        <f t="shared" si="387"/>
        <v/>
      </c>
      <c r="L4964" s="28" t="str">
        <f t="shared" si="389"/>
        <v xml:space="preserve"> </v>
      </c>
    </row>
    <row r="4965" spans="1:12" ht="15.75" x14ac:dyDescent="0.25">
      <c r="A4965" s="31" t="s">
        <v>276</v>
      </c>
      <c r="B4965" s="30" t="str">
        <f>VLOOKUP(A4965,'Cód dos países'!$A$3:$C$199,2,FALSE)</f>
        <v>SVK</v>
      </c>
      <c r="C4965" s="25">
        <f>VLOOKUP(A4965,'Cód dos países'!$A$3:$C$199,3,FALSE)</f>
        <v>156</v>
      </c>
      <c r="D4965" s="29">
        <v>1984</v>
      </c>
      <c r="E4965">
        <f t="shared" si="388"/>
        <v>1561984</v>
      </c>
      <c r="F4965" s="28" t="s">
        <v>433</v>
      </c>
      <c r="G4965" s="28" t="s">
        <v>433</v>
      </c>
      <c r="H4965" s="28" t="s">
        <v>433</v>
      </c>
      <c r="I4965" s="28" t="str">
        <f t="shared" si="385"/>
        <v/>
      </c>
      <c r="J4965" s="28" t="str">
        <f t="shared" si="386"/>
        <v/>
      </c>
      <c r="K4965" s="28" t="str">
        <f t="shared" si="387"/>
        <v/>
      </c>
      <c r="L4965" s="28" t="str">
        <f t="shared" si="389"/>
        <v xml:space="preserve"> </v>
      </c>
    </row>
    <row r="4966" spans="1:12" ht="15.75" x14ac:dyDescent="0.25">
      <c r="A4966" s="31" t="s">
        <v>276</v>
      </c>
      <c r="B4966" s="30" t="str">
        <f>VLOOKUP(A4966,'Cód dos países'!$A$3:$C$199,2,FALSE)</f>
        <v>SVK</v>
      </c>
      <c r="C4966" s="25">
        <f>VLOOKUP(A4966,'Cód dos países'!$A$3:$C$199,3,FALSE)</f>
        <v>156</v>
      </c>
      <c r="D4966" s="29">
        <v>1985</v>
      </c>
      <c r="E4966">
        <f t="shared" si="388"/>
        <v>1561985</v>
      </c>
      <c r="F4966" s="28" t="s">
        <v>433</v>
      </c>
      <c r="G4966" s="28" t="s">
        <v>433</v>
      </c>
      <c r="H4966" s="28" t="s">
        <v>433</v>
      </c>
      <c r="I4966" s="28" t="str">
        <f t="shared" si="385"/>
        <v/>
      </c>
      <c r="J4966" s="28" t="str">
        <f t="shared" si="386"/>
        <v/>
      </c>
      <c r="K4966" s="28" t="str">
        <f t="shared" si="387"/>
        <v/>
      </c>
      <c r="L4966" s="28" t="str">
        <f t="shared" si="389"/>
        <v xml:space="preserve"> </v>
      </c>
    </row>
    <row r="4967" spans="1:12" ht="15.75" x14ac:dyDescent="0.25">
      <c r="A4967" s="31" t="s">
        <v>276</v>
      </c>
      <c r="B4967" s="30" t="str">
        <f>VLOOKUP(A4967,'Cód dos países'!$A$3:$C$199,2,FALSE)</f>
        <v>SVK</v>
      </c>
      <c r="C4967" s="25">
        <f>VLOOKUP(A4967,'Cód dos países'!$A$3:$C$199,3,FALSE)</f>
        <v>156</v>
      </c>
      <c r="D4967" s="29">
        <v>1986</v>
      </c>
      <c r="E4967">
        <f t="shared" si="388"/>
        <v>1561986</v>
      </c>
      <c r="F4967" s="28" t="s">
        <v>433</v>
      </c>
      <c r="G4967" s="28" t="s">
        <v>433</v>
      </c>
      <c r="H4967" s="28" t="s">
        <v>433</v>
      </c>
      <c r="I4967" s="28" t="str">
        <f t="shared" si="385"/>
        <v/>
      </c>
      <c r="J4967" s="28" t="str">
        <f t="shared" si="386"/>
        <v/>
      </c>
      <c r="K4967" s="28" t="str">
        <f t="shared" si="387"/>
        <v/>
      </c>
      <c r="L4967" s="28" t="str">
        <f t="shared" si="389"/>
        <v xml:space="preserve"> </v>
      </c>
    </row>
    <row r="4968" spans="1:12" ht="15.75" x14ac:dyDescent="0.25">
      <c r="A4968" s="31" t="s">
        <v>276</v>
      </c>
      <c r="B4968" s="30" t="str">
        <f>VLOOKUP(A4968,'Cód dos países'!$A$3:$C$199,2,FALSE)</f>
        <v>SVK</v>
      </c>
      <c r="C4968" s="25">
        <f>VLOOKUP(A4968,'Cód dos países'!$A$3:$C$199,3,FALSE)</f>
        <v>156</v>
      </c>
      <c r="D4968" s="29">
        <v>1987</v>
      </c>
      <c r="E4968">
        <f t="shared" si="388"/>
        <v>1561987</v>
      </c>
      <c r="F4968" s="28" t="s">
        <v>433</v>
      </c>
      <c r="G4968" s="28" t="s">
        <v>433</v>
      </c>
      <c r="H4968" s="28" t="s">
        <v>433</v>
      </c>
      <c r="I4968" s="28" t="str">
        <f t="shared" si="385"/>
        <v/>
      </c>
      <c r="J4968" s="28" t="str">
        <f t="shared" si="386"/>
        <v/>
      </c>
      <c r="K4968" s="28" t="str">
        <f t="shared" si="387"/>
        <v/>
      </c>
      <c r="L4968" s="28" t="str">
        <f t="shared" si="389"/>
        <v xml:space="preserve"> </v>
      </c>
    </row>
    <row r="4969" spans="1:12" ht="15.75" x14ac:dyDescent="0.25">
      <c r="A4969" s="31" t="s">
        <v>276</v>
      </c>
      <c r="B4969" s="30" t="str">
        <f>VLOOKUP(A4969,'Cód dos países'!$A$3:$C$199,2,FALSE)</f>
        <v>SVK</v>
      </c>
      <c r="C4969" s="25">
        <f>VLOOKUP(A4969,'Cód dos países'!$A$3:$C$199,3,FALSE)</f>
        <v>156</v>
      </c>
      <c r="D4969" s="29">
        <v>1988</v>
      </c>
      <c r="E4969">
        <f t="shared" si="388"/>
        <v>1561988</v>
      </c>
      <c r="F4969" s="28" t="s">
        <v>433</v>
      </c>
      <c r="G4969" s="28" t="s">
        <v>433</v>
      </c>
      <c r="H4969" s="28" t="s">
        <v>433</v>
      </c>
      <c r="I4969" s="28" t="str">
        <f t="shared" si="385"/>
        <v/>
      </c>
      <c r="J4969" s="28" t="str">
        <f t="shared" si="386"/>
        <v/>
      </c>
      <c r="K4969" s="28" t="str">
        <f t="shared" si="387"/>
        <v/>
      </c>
      <c r="L4969" s="28" t="str">
        <f t="shared" si="389"/>
        <v xml:space="preserve"> </v>
      </c>
    </row>
    <row r="4970" spans="1:12" ht="15.75" x14ac:dyDescent="0.25">
      <c r="A4970" s="31" t="s">
        <v>276</v>
      </c>
      <c r="B4970" s="30" t="str">
        <f>VLOOKUP(A4970,'Cód dos países'!$A$3:$C$199,2,FALSE)</f>
        <v>SVK</v>
      </c>
      <c r="C4970" s="25">
        <f>VLOOKUP(A4970,'Cód dos países'!$A$3:$C$199,3,FALSE)</f>
        <v>156</v>
      </c>
      <c r="D4970" s="29">
        <v>1989</v>
      </c>
      <c r="E4970">
        <f t="shared" si="388"/>
        <v>1561989</v>
      </c>
      <c r="F4970" s="28" t="s">
        <v>433</v>
      </c>
      <c r="G4970" s="28" t="s">
        <v>433</v>
      </c>
      <c r="H4970" s="28" t="s">
        <v>433</v>
      </c>
      <c r="I4970" s="28" t="str">
        <f t="shared" si="385"/>
        <v/>
      </c>
      <c r="J4970" s="28" t="str">
        <f t="shared" si="386"/>
        <v/>
      </c>
      <c r="K4970" s="28" t="str">
        <f t="shared" si="387"/>
        <v/>
      </c>
      <c r="L4970" s="28" t="str">
        <f t="shared" si="389"/>
        <v xml:space="preserve"> </v>
      </c>
    </row>
    <row r="4971" spans="1:12" ht="15.75" x14ac:dyDescent="0.25">
      <c r="A4971" s="31" t="s">
        <v>276</v>
      </c>
      <c r="B4971" s="30" t="str">
        <f>VLOOKUP(A4971,'Cód dos países'!$A$3:$C$199,2,FALSE)</f>
        <v>SVK</v>
      </c>
      <c r="C4971" s="25">
        <f>VLOOKUP(A4971,'Cód dos países'!$A$3:$C$199,3,FALSE)</f>
        <v>156</v>
      </c>
      <c r="D4971" s="29">
        <v>1990</v>
      </c>
      <c r="E4971">
        <f t="shared" si="388"/>
        <v>1561990</v>
      </c>
      <c r="F4971" s="28" t="s">
        <v>433</v>
      </c>
      <c r="G4971" s="28" t="s">
        <v>433</v>
      </c>
      <c r="H4971" s="28" t="s">
        <v>433</v>
      </c>
      <c r="I4971" s="28" t="str">
        <f t="shared" si="385"/>
        <v/>
      </c>
      <c r="J4971" s="28" t="str">
        <f t="shared" si="386"/>
        <v/>
      </c>
      <c r="K4971" s="28" t="str">
        <f t="shared" si="387"/>
        <v/>
      </c>
      <c r="L4971" s="28" t="str">
        <f t="shared" si="389"/>
        <v xml:space="preserve"> </v>
      </c>
    </row>
    <row r="4972" spans="1:12" ht="15.75" x14ac:dyDescent="0.25">
      <c r="A4972" s="31" t="s">
        <v>276</v>
      </c>
      <c r="B4972" s="30" t="str">
        <f>VLOOKUP(A4972,'Cód dos países'!$A$3:$C$199,2,FALSE)</f>
        <v>SVK</v>
      </c>
      <c r="C4972" s="25">
        <f>VLOOKUP(A4972,'Cód dos países'!$A$3:$C$199,3,FALSE)</f>
        <v>156</v>
      </c>
      <c r="D4972" s="29">
        <v>1991</v>
      </c>
      <c r="E4972">
        <f t="shared" si="388"/>
        <v>1561991</v>
      </c>
      <c r="F4972" s="28" t="s">
        <v>433</v>
      </c>
      <c r="G4972" s="28" t="s">
        <v>433</v>
      </c>
      <c r="H4972" s="28" t="s">
        <v>433</v>
      </c>
      <c r="I4972" s="28" t="str">
        <f t="shared" si="385"/>
        <v/>
      </c>
      <c r="J4972" s="28" t="str">
        <f t="shared" si="386"/>
        <v/>
      </c>
      <c r="K4972" s="28" t="str">
        <f t="shared" si="387"/>
        <v/>
      </c>
      <c r="L4972" s="28" t="str">
        <f t="shared" si="389"/>
        <v xml:space="preserve"> </v>
      </c>
    </row>
    <row r="4973" spans="1:12" ht="15.75" x14ac:dyDescent="0.25">
      <c r="A4973" s="31" t="s">
        <v>276</v>
      </c>
      <c r="B4973" s="30" t="str">
        <f>VLOOKUP(A4973,'Cód dos países'!$A$3:$C$199,2,FALSE)</f>
        <v>SVK</v>
      </c>
      <c r="C4973" s="25">
        <f>VLOOKUP(A4973,'Cód dos países'!$A$3:$C$199,3,FALSE)</f>
        <v>156</v>
      </c>
      <c r="D4973" s="29">
        <v>1992</v>
      </c>
      <c r="E4973">
        <f t="shared" si="388"/>
        <v>1561992</v>
      </c>
      <c r="F4973" s="28" t="s">
        <v>433</v>
      </c>
      <c r="G4973" s="28" t="s">
        <v>433</v>
      </c>
      <c r="H4973" s="28" t="s">
        <v>433</v>
      </c>
      <c r="I4973" s="28" t="str">
        <f t="shared" si="385"/>
        <v/>
      </c>
      <c r="J4973" s="28" t="str">
        <f t="shared" si="386"/>
        <v/>
      </c>
      <c r="K4973" s="28" t="str">
        <f t="shared" si="387"/>
        <v/>
      </c>
      <c r="L4973" s="28" t="str">
        <f t="shared" si="389"/>
        <v xml:space="preserve"> </v>
      </c>
    </row>
    <row r="4974" spans="1:12" ht="15.75" x14ac:dyDescent="0.25">
      <c r="A4974" s="31" t="s">
        <v>276</v>
      </c>
      <c r="B4974" s="30" t="str">
        <f>VLOOKUP(A4974,'Cód dos países'!$A$3:$C$199,2,FALSE)</f>
        <v>SVK</v>
      </c>
      <c r="C4974" s="25">
        <f>VLOOKUP(A4974,'Cód dos países'!$A$3:$C$199,3,FALSE)</f>
        <v>156</v>
      </c>
      <c r="D4974" s="29">
        <v>1993</v>
      </c>
      <c r="E4974">
        <f t="shared" si="388"/>
        <v>1561993</v>
      </c>
      <c r="F4974" s="28">
        <v>4</v>
      </c>
      <c r="G4974" s="28">
        <v>6</v>
      </c>
      <c r="H4974" s="28">
        <v>4</v>
      </c>
      <c r="I4974" s="28">
        <f t="shared" si="385"/>
        <v>0.33333333333333331</v>
      </c>
      <c r="J4974" s="28">
        <f t="shared" si="386"/>
        <v>1</v>
      </c>
      <c r="K4974" s="28">
        <f t="shared" si="387"/>
        <v>0.66666666666666663</v>
      </c>
      <c r="L4974" s="28">
        <f t="shared" si="389"/>
        <v>0.66666666666666663</v>
      </c>
    </row>
    <row r="4975" spans="1:12" ht="15.75" x14ac:dyDescent="0.25">
      <c r="A4975" s="31" t="s">
        <v>276</v>
      </c>
      <c r="B4975" s="30" t="str">
        <f>VLOOKUP(A4975,'Cód dos países'!$A$3:$C$199,2,FALSE)</f>
        <v>SVK</v>
      </c>
      <c r="C4975" s="25">
        <f>VLOOKUP(A4975,'Cód dos países'!$A$3:$C$199,3,FALSE)</f>
        <v>156</v>
      </c>
      <c r="D4975" s="29">
        <v>1994</v>
      </c>
      <c r="E4975">
        <f t="shared" si="388"/>
        <v>1561994</v>
      </c>
      <c r="F4975" s="28">
        <v>5</v>
      </c>
      <c r="G4975" s="28">
        <v>6</v>
      </c>
      <c r="H4975" s="28">
        <v>4</v>
      </c>
      <c r="I4975" s="28">
        <f t="shared" si="385"/>
        <v>0.41666666666666669</v>
      </c>
      <c r="J4975" s="28">
        <f t="shared" si="386"/>
        <v>1</v>
      </c>
      <c r="K4975" s="28">
        <f t="shared" si="387"/>
        <v>0.66666666666666663</v>
      </c>
      <c r="L4975" s="28">
        <f t="shared" si="389"/>
        <v>0.69444444444444442</v>
      </c>
    </row>
    <row r="4976" spans="1:12" ht="15.75" x14ac:dyDescent="0.25">
      <c r="A4976" s="31" t="s">
        <v>276</v>
      </c>
      <c r="B4976" s="30" t="str">
        <f>VLOOKUP(A4976,'Cód dos países'!$A$3:$C$199,2,FALSE)</f>
        <v>SVK</v>
      </c>
      <c r="C4976" s="25">
        <f>VLOOKUP(A4976,'Cód dos países'!$A$3:$C$199,3,FALSE)</f>
        <v>156</v>
      </c>
      <c r="D4976" s="29">
        <v>1995</v>
      </c>
      <c r="E4976">
        <f t="shared" si="388"/>
        <v>1561995</v>
      </c>
      <c r="F4976" s="28">
        <v>6</v>
      </c>
      <c r="G4976" s="28">
        <v>6</v>
      </c>
      <c r="H4976" s="28">
        <v>4</v>
      </c>
      <c r="I4976" s="28">
        <f t="shared" si="385"/>
        <v>0.5</v>
      </c>
      <c r="J4976" s="28">
        <f t="shared" si="386"/>
        <v>1</v>
      </c>
      <c r="K4976" s="28">
        <f t="shared" si="387"/>
        <v>0.66666666666666663</v>
      </c>
      <c r="L4976" s="28">
        <f t="shared" si="389"/>
        <v>0.72222222222222221</v>
      </c>
    </row>
    <row r="4977" spans="1:12" ht="15.75" x14ac:dyDescent="0.25">
      <c r="A4977" s="31" t="s">
        <v>276</v>
      </c>
      <c r="B4977" s="30" t="str">
        <f>VLOOKUP(A4977,'Cód dos países'!$A$3:$C$199,2,FALSE)</f>
        <v>SVK</v>
      </c>
      <c r="C4977" s="25">
        <f>VLOOKUP(A4977,'Cód dos países'!$A$3:$C$199,3,FALSE)</f>
        <v>156</v>
      </c>
      <c r="D4977" s="29">
        <v>1996</v>
      </c>
      <c r="E4977">
        <f t="shared" si="388"/>
        <v>1561996</v>
      </c>
      <c r="F4977" s="28">
        <v>7</v>
      </c>
      <c r="G4977" s="28">
        <v>5</v>
      </c>
      <c r="H4977" s="28">
        <v>3</v>
      </c>
      <c r="I4977" s="28">
        <f t="shared" si="385"/>
        <v>0.58333333333333337</v>
      </c>
      <c r="J4977" s="28">
        <f t="shared" si="386"/>
        <v>0.83333333333333337</v>
      </c>
      <c r="K4977" s="28">
        <f t="shared" si="387"/>
        <v>0.5</v>
      </c>
      <c r="L4977" s="28">
        <f t="shared" si="389"/>
        <v>0.63888888888888884</v>
      </c>
    </row>
    <row r="4978" spans="1:12" ht="15.75" x14ac:dyDescent="0.25">
      <c r="A4978" s="31" t="s">
        <v>276</v>
      </c>
      <c r="B4978" s="30" t="str">
        <f>VLOOKUP(A4978,'Cód dos países'!$A$3:$C$199,2,FALSE)</f>
        <v>SVK</v>
      </c>
      <c r="C4978" s="25">
        <f>VLOOKUP(A4978,'Cód dos países'!$A$3:$C$199,3,FALSE)</f>
        <v>156</v>
      </c>
      <c r="D4978" s="29">
        <v>1997</v>
      </c>
      <c r="E4978">
        <f t="shared" si="388"/>
        <v>1561997</v>
      </c>
      <c r="F4978" s="28">
        <v>9</v>
      </c>
      <c r="G4978" s="28">
        <v>5</v>
      </c>
      <c r="H4978" s="28">
        <v>3</v>
      </c>
      <c r="I4978" s="28">
        <f t="shared" si="385"/>
        <v>0.75</v>
      </c>
      <c r="J4978" s="28">
        <f t="shared" si="386"/>
        <v>0.83333333333333337</v>
      </c>
      <c r="K4978" s="28">
        <f t="shared" si="387"/>
        <v>0.5</v>
      </c>
      <c r="L4978" s="28">
        <f t="shared" si="389"/>
        <v>0.69444444444444442</v>
      </c>
    </row>
    <row r="4979" spans="1:12" ht="15.75" x14ac:dyDescent="0.25">
      <c r="A4979" s="31" t="s">
        <v>276</v>
      </c>
      <c r="B4979" s="30" t="str">
        <f>VLOOKUP(A4979,'Cód dos países'!$A$3:$C$199,2,FALSE)</f>
        <v>SVK</v>
      </c>
      <c r="C4979" s="25">
        <f>VLOOKUP(A4979,'Cód dos países'!$A$3:$C$199,3,FALSE)</f>
        <v>156</v>
      </c>
      <c r="D4979" s="29">
        <v>1998</v>
      </c>
      <c r="E4979">
        <f t="shared" si="388"/>
        <v>1561998</v>
      </c>
      <c r="F4979" s="28">
        <v>9</v>
      </c>
      <c r="G4979" s="28">
        <v>5</v>
      </c>
      <c r="H4979" s="28">
        <v>4</v>
      </c>
      <c r="I4979" s="28">
        <f t="shared" si="385"/>
        <v>0.75</v>
      </c>
      <c r="J4979" s="28">
        <f t="shared" si="386"/>
        <v>0.83333333333333337</v>
      </c>
      <c r="K4979" s="28">
        <f t="shared" si="387"/>
        <v>0.66666666666666663</v>
      </c>
      <c r="L4979" s="28">
        <f t="shared" si="389"/>
        <v>0.75</v>
      </c>
    </row>
    <row r="4980" spans="1:12" ht="15.75" x14ac:dyDescent="0.25">
      <c r="A4980" s="31" t="s">
        <v>276</v>
      </c>
      <c r="B4980" s="30" t="str">
        <f>VLOOKUP(A4980,'Cód dos países'!$A$3:$C$199,2,FALSE)</f>
        <v>SVK</v>
      </c>
      <c r="C4980" s="25">
        <f>VLOOKUP(A4980,'Cód dos países'!$A$3:$C$199,3,FALSE)</f>
        <v>156</v>
      </c>
      <c r="D4980" s="29">
        <v>1999</v>
      </c>
      <c r="E4980">
        <f t="shared" si="388"/>
        <v>1561999</v>
      </c>
      <c r="F4980" s="28">
        <v>8</v>
      </c>
      <c r="G4980" s="28">
        <v>5</v>
      </c>
      <c r="H4980" s="28">
        <v>4</v>
      </c>
      <c r="I4980" s="28">
        <f t="shared" si="385"/>
        <v>0.66666666666666663</v>
      </c>
      <c r="J4980" s="28">
        <f t="shared" si="386"/>
        <v>0.83333333333333337</v>
      </c>
      <c r="K4980" s="28">
        <f t="shared" si="387"/>
        <v>0.66666666666666663</v>
      </c>
      <c r="L4980" s="28">
        <f t="shared" si="389"/>
        <v>0.72222222222222221</v>
      </c>
    </row>
    <row r="4981" spans="1:12" ht="15.75" x14ac:dyDescent="0.25">
      <c r="A4981" s="31" t="s">
        <v>276</v>
      </c>
      <c r="B4981" s="30" t="str">
        <f>VLOOKUP(A4981,'Cód dos países'!$A$3:$C$199,2,FALSE)</f>
        <v>SVK</v>
      </c>
      <c r="C4981" s="25">
        <f>VLOOKUP(A4981,'Cód dos países'!$A$3:$C$199,3,FALSE)</f>
        <v>156</v>
      </c>
      <c r="D4981" s="29">
        <v>2000</v>
      </c>
      <c r="E4981">
        <f t="shared" si="388"/>
        <v>1562000</v>
      </c>
      <c r="F4981" s="28">
        <v>8</v>
      </c>
      <c r="G4981" s="28">
        <v>4</v>
      </c>
      <c r="H4981" s="28">
        <v>4</v>
      </c>
      <c r="I4981" s="28">
        <f t="shared" si="385"/>
        <v>0.66666666666666663</v>
      </c>
      <c r="J4981" s="28">
        <f t="shared" si="386"/>
        <v>0.66666666666666663</v>
      </c>
      <c r="K4981" s="28">
        <f t="shared" si="387"/>
        <v>0.66666666666666663</v>
      </c>
      <c r="L4981" s="28">
        <f t="shared" si="389"/>
        <v>0.66666666666666663</v>
      </c>
    </row>
    <row r="4982" spans="1:12" ht="15.75" x14ac:dyDescent="0.25">
      <c r="A4982" s="31" t="s">
        <v>276</v>
      </c>
      <c r="B4982" s="30" t="str">
        <f>VLOOKUP(A4982,'Cód dos países'!$A$3:$C$199,2,FALSE)</f>
        <v>SVK</v>
      </c>
      <c r="C4982" s="25">
        <f>VLOOKUP(A4982,'Cód dos países'!$A$3:$C$199,3,FALSE)</f>
        <v>156</v>
      </c>
      <c r="D4982" s="29">
        <v>2001</v>
      </c>
      <c r="E4982">
        <f t="shared" si="388"/>
        <v>1562001</v>
      </c>
      <c r="F4982" s="28">
        <v>11</v>
      </c>
      <c r="G4982" s="28">
        <v>4</v>
      </c>
      <c r="H4982" s="28">
        <v>2.5</v>
      </c>
      <c r="I4982" s="28">
        <f t="shared" si="385"/>
        <v>0.91666666666666663</v>
      </c>
      <c r="J4982" s="28">
        <f t="shared" si="386"/>
        <v>0.66666666666666663</v>
      </c>
      <c r="K4982" s="28">
        <f t="shared" si="387"/>
        <v>0.41666666666666669</v>
      </c>
      <c r="L4982" s="28">
        <f t="shared" si="389"/>
        <v>0.66666666666666652</v>
      </c>
    </row>
    <row r="4983" spans="1:12" ht="15.75" x14ac:dyDescent="0.25">
      <c r="A4983" s="31" t="s">
        <v>276</v>
      </c>
      <c r="B4983" s="30" t="str">
        <f>VLOOKUP(A4983,'Cód dos países'!$A$3:$C$199,2,FALSE)</f>
        <v>SVK</v>
      </c>
      <c r="C4983" s="25">
        <f>VLOOKUP(A4983,'Cód dos países'!$A$3:$C$199,3,FALSE)</f>
        <v>156</v>
      </c>
      <c r="D4983" s="29">
        <v>2002</v>
      </c>
      <c r="E4983">
        <f t="shared" si="388"/>
        <v>1562002</v>
      </c>
      <c r="F4983" s="28">
        <v>12</v>
      </c>
      <c r="G4983" s="28">
        <v>4</v>
      </c>
      <c r="H4983" s="28">
        <v>2.5</v>
      </c>
      <c r="I4983" s="28">
        <f t="shared" si="385"/>
        <v>1</v>
      </c>
      <c r="J4983" s="28">
        <f t="shared" si="386"/>
        <v>0.66666666666666663</v>
      </c>
      <c r="K4983" s="28">
        <f t="shared" si="387"/>
        <v>0.41666666666666669</v>
      </c>
      <c r="L4983" s="28">
        <f t="shared" si="389"/>
        <v>0.69444444444444442</v>
      </c>
    </row>
    <row r="4984" spans="1:12" ht="15.75" x14ac:dyDescent="0.25">
      <c r="A4984" s="31" t="s">
        <v>276</v>
      </c>
      <c r="B4984" s="30" t="str">
        <f>VLOOKUP(A4984,'Cód dos países'!$A$3:$C$199,2,FALSE)</f>
        <v>SVK</v>
      </c>
      <c r="C4984" s="25">
        <f>VLOOKUP(A4984,'Cód dos países'!$A$3:$C$199,3,FALSE)</f>
        <v>156</v>
      </c>
      <c r="D4984" s="29">
        <v>2003</v>
      </c>
      <c r="E4984">
        <f t="shared" si="388"/>
        <v>1562003</v>
      </c>
      <c r="F4984" s="28">
        <v>12</v>
      </c>
      <c r="G4984" s="28">
        <v>4</v>
      </c>
      <c r="H4984" s="28">
        <v>2.5</v>
      </c>
      <c r="I4984" s="28">
        <f t="shared" si="385"/>
        <v>1</v>
      </c>
      <c r="J4984" s="28">
        <f t="shared" si="386"/>
        <v>0.66666666666666663</v>
      </c>
      <c r="K4984" s="28">
        <f t="shared" si="387"/>
        <v>0.41666666666666669</v>
      </c>
      <c r="L4984" s="28">
        <f t="shared" si="389"/>
        <v>0.69444444444444442</v>
      </c>
    </row>
    <row r="4985" spans="1:12" ht="15.75" x14ac:dyDescent="0.25">
      <c r="A4985" s="31" t="s">
        <v>276</v>
      </c>
      <c r="B4985" s="30" t="str">
        <f>VLOOKUP(A4985,'Cód dos países'!$A$3:$C$199,2,FALSE)</f>
        <v>SVK</v>
      </c>
      <c r="C4985" s="25">
        <f>VLOOKUP(A4985,'Cód dos países'!$A$3:$C$199,3,FALSE)</f>
        <v>156</v>
      </c>
      <c r="D4985" s="29">
        <v>2004</v>
      </c>
      <c r="E4985">
        <f t="shared" si="388"/>
        <v>1562004</v>
      </c>
      <c r="F4985" s="28">
        <v>12</v>
      </c>
      <c r="G4985" s="28">
        <v>4</v>
      </c>
      <c r="H4985" s="28">
        <v>2.5</v>
      </c>
      <c r="I4985" s="28">
        <f t="shared" si="385"/>
        <v>1</v>
      </c>
      <c r="J4985" s="28">
        <f t="shared" si="386"/>
        <v>0.66666666666666663</v>
      </c>
      <c r="K4985" s="28">
        <f t="shared" si="387"/>
        <v>0.41666666666666669</v>
      </c>
      <c r="L4985" s="28">
        <f t="shared" si="389"/>
        <v>0.69444444444444442</v>
      </c>
    </row>
    <row r="4986" spans="1:12" ht="15.75" x14ac:dyDescent="0.25">
      <c r="A4986" s="31" t="s">
        <v>276</v>
      </c>
      <c r="B4986" s="30" t="str">
        <f>VLOOKUP(A4986,'Cód dos países'!$A$3:$C$199,2,FALSE)</f>
        <v>SVK</v>
      </c>
      <c r="C4986" s="25">
        <f>VLOOKUP(A4986,'Cód dos países'!$A$3:$C$199,3,FALSE)</f>
        <v>156</v>
      </c>
      <c r="D4986" s="29">
        <v>2005</v>
      </c>
      <c r="E4986">
        <f t="shared" si="388"/>
        <v>1562005</v>
      </c>
      <c r="F4986" s="28">
        <v>11</v>
      </c>
      <c r="G4986" s="28">
        <v>4</v>
      </c>
      <c r="H4986" s="28">
        <v>2.5</v>
      </c>
      <c r="I4986" s="28">
        <f t="shared" si="385"/>
        <v>0.91666666666666663</v>
      </c>
      <c r="J4986" s="28">
        <f t="shared" si="386"/>
        <v>0.66666666666666663</v>
      </c>
      <c r="K4986" s="28">
        <f t="shared" si="387"/>
        <v>0.41666666666666669</v>
      </c>
      <c r="L4986" s="28">
        <f t="shared" si="389"/>
        <v>0.66666666666666652</v>
      </c>
    </row>
    <row r="4987" spans="1:12" ht="15.75" x14ac:dyDescent="0.25">
      <c r="A4987" s="31" t="s">
        <v>276</v>
      </c>
      <c r="B4987" s="30" t="str">
        <f>VLOOKUP(A4987,'Cód dos países'!$A$3:$C$199,2,FALSE)</f>
        <v>SVK</v>
      </c>
      <c r="C4987" s="25">
        <f>VLOOKUP(A4987,'Cód dos países'!$A$3:$C$199,3,FALSE)</f>
        <v>156</v>
      </c>
      <c r="D4987" s="29">
        <v>2006</v>
      </c>
      <c r="E4987">
        <f t="shared" si="388"/>
        <v>1562006</v>
      </c>
      <c r="F4987" s="28">
        <v>11</v>
      </c>
      <c r="G4987" s="28">
        <v>4</v>
      </c>
      <c r="H4987" s="28">
        <v>2.5</v>
      </c>
      <c r="I4987" s="28">
        <f t="shared" si="385"/>
        <v>0.91666666666666663</v>
      </c>
      <c r="J4987" s="28">
        <f t="shared" si="386"/>
        <v>0.66666666666666663</v>
      </c>
      <c r="K4987" s="28">
        <f t="shared" si="387"/>
        <v>0.41666666666666669</v>
      </c>
      <c r="L4987" s="28">
        <f t="shared" si="389"/>
        <v>0.66666666666666652</v>
      </c>
    </row>
    <row r="4988" spans="1:12" ht="15.75" x14ac:dyDescent="0.25">
      <c r="A4988" s="31" t="s">
        <v>276</v>
      </c>
      <c r="B4988" s="30" t="str">
        <f>VLOOKUP(A4988,'Cód dos países'!$A$3:$C$199,2,FALSE)</f>
        <v>SVK</v>
      </c>
      <c r="C4988" s="25">
        <f>VLOOKUP(A4988,'Cód dos países'!$A$3:$C$199,3,FALSE)</f>
        <v>156</v>
      </c>
      <c r="D4988" s="29">
        <v>2007</v>
      </c>
      <c r="E4988">
        <f t="shared" si="388"/>
        <v>1562007</v>
      </c>
      <c r="F4988" s="28">
        <v>11</v>
      </c>
      <c r="G4988" s="28">
        <v>4</v>
      </c>
      <c r="H4988" s="28">
        <v>2.5</v>
      </c>
      <c r="I4988" s="28">
        <f t="shared" si="385"/>
        <v>0.91666666666666663</v>
      </c>
      <c r="J4988" s="28">
        <f t="shared" si="386"/>
        <v>0.66666666666666663</v>
      </c>
      <c r="K4988" s="28">
        <f t="shared" si="387"/>
        <v>0.41666666666666669</v>
      </c>
      <c r="L4988" s="28">
        <f t="shared" si="389"/>
        <v>0.66666666666666652</v>
      </c>
    </row>
    <row r="4989" spans="1:12" ht="15.75" x14ac:dyDescent="0.25">
      <c r="A4989" s="31" t="s">
        <v>276</v>
      </c>
      <c r="B4989" s="30" t="str">
        <f>VLOOKUP(A4989,'Cód dos países'!$A$3:$C$199,2,FALSE)</f>
        <v>SVK</v>
      </c>
      <c r="C4989" s="25">
        <f>VLOOKUP(A4989,'Cód dos países'!$A$3:$C$199,3,FALSE)</f>
        <v>156</v>
      </c>
      <c r="D4989" s="29">
        <v>2008</v>
      </c>
      <c r="E4989">
        <f t="shared" si="388"/>
        <v>1562008</v>
      </c>
      <c r="F4989" s="28">
        <v>11</v>
      </c>
      <c r="G4989" s="28">
        <v>4</v>
      </c>
      <c r="H4989" s="28">
        <v>2.5</v>
      </c>
      <c r="I4989" s="28">
        <f t="shared" si="385"/>
        <v>0.91666666666666663</v>
      </c>
      <c r="J4989" s="28">
        <f t="shared" si="386"/>
        <v>0.66666666666666663</v>
      </c>
      <c r="K4989" s="28">
        <f t="shared" si="387"/>
        <v>0.41666666666666669</v>
      </c>
      <c r="L4989" s="28">
        <f t="shared" si="389"/>
        <v>0.66666666666666652</v>
      </c>
    </row>
    <row r="4990" spans="1:12" ht="15.75" x14ac:dyDescent="0.25">
      <c r="A4990" s="31" t="s">
        <v>276</v>
      </c>
      <c r="B4990" s="30" t="str">
        <f>VLOOKUP(A4990,'Cód dos países'!$A$3:$C$199,2,FALSE)</f>
        <v>SVK</v>
      </c>
      <c r="C4990" s="25">
        <f>VLOOKUP(A4990,'Cód dos países'!$A$3:$C$199,3,FALSE)</f>
        <v>156</v>
      </c>
      <c r="D4990" s="29">
        <v>2009</v>
      </c>
      <c r="E4990">
        <f t="shared" si="388"/>
        <v>1562009</v>
      </c>
      <c r="F4990" s="28">
        <v>11</v>
      </c>
      <c r="G4990" s="28">
        <v>4</v>
      </c>
      <c r="H4990" s="28">
        <v>2.5</v>
      </c>
      <c r="I4990" s="28">
        <f t="shared" si="385"/>
        <v>0.91666666666666663</v>
      </c>
      <c r="J4990" s="28">
        <f t="shared" si="386"/>
        <v>0.66666666666666663</v>
      </c>
      <c r="K4990" s="28">
        <f t="shared" si="387"/>
        <v>0.41666666666666669</v>
      </c>
      <c r="L4990" s="28">
        <f t="shared" si="389"/>
        <v>0.66666666666666652</v>
      </c>
    </row>
    <row r="4991" spans="1:12" ht="15.75" x14ac:dyDescent="0.25">
      <c r="A4991" s="31" t="s">
        <v>276</v>
      </c>
      <c r="B4991" s="30" t="str">
        <f>VLOOKUP(A4991,'Cód dos países'!$A$3:$C$199,2,FALSE)</f>
        <v>SVK</v>
      </c>
      <c r="C4991" s="25">
        <f>VLOOKUP(A4991,'Cód dos países'!$A$3:$C$199,3,FALSE)</f>
        <v>156</v>
      </c>
      <c r="D4991" s="29">
        <v>2010</v>
      </c>
      <c r="E4991">
        <f t="shared" si="388"/>
        <v>1562010</v>
      </c>
      <c r="F4991" s="28">
        <v>0.81818181818181823</v>
      </c>
      <c r="G4991" s="28">
        <v>0.66666666666666663</v>
      </c>
      <c r="H4991" s="28">
        <v>0.41666666666666669</v>
      </c>
      <c r="I4991" s="28">
        <f t="shared" si="385"/>
        <v>0.81818181818181823</v>
      </c>
      <c r="J4991" s="28">
        <f t="shared" si="386"/>
        <v>0.66666666666666663</v>
      </c>
      <c r="K4991" s="28">
        <f t="shared" si="387"/>
        <v>0.41666666666666669</v>
      </c>
      <c r="L4991" s="28">
        <f t="shared" si="389"/>
        <v>0.63383838383838387</v>
      </c>
    </row>
    <row r="4992" spans="1:12" ht="15.75" x14ac:dyDescent="0.25">
      <c r="A4992" s="31" t="s">
        <v>276</v>
      </c>
      <c r="B4992" s="30" t="str">
        <f>VLOOKUP(A4992,'Cód dos países'!$A$3:$C$199,2,FALSE)</f>
        <v>SVK</v>
      </c>
      <c r="C4992" s="25">
        <f>VLOOKUP(A4992,'Cód dos países'!$A$3:$C$199,3,FALSE)</f>
        <v>156</v>
      </c>
      <c r="D4992" s="29">
        <v>2011</v>
      </c>
      <c r="E4992">
        <f t="shared" si="388"/>
        <v>1562011</v>
      </c>
      <c r="F4992" s="28">
        <v>0.72727272727272729</v>
      </c>
      <c r="G4992" s="28">
        <v>0.66666666666666663</v>
      </c>
      <c r="H4992" s="28">
        <v>0.41666666666666669</v>
      </c>
      <c r="I4992" s="28">
        <f t="shared" si="385"/>
        <v>0.72727272727272729</v>
      </c>
      <c r="J4992" s="28">
        <f t="shared" si="386"/>
        <v>0.66666666666666663</v>
      </c>
      <c r="K4992" s="28">
        <f t="shared" si="387"/>
        <v>0.41666666666666669</v>
      </c>
      <c r="L4992" s="28">
        <f t="shared" si="389"/>
        <v>0.60353535353535359</v>
      </c>
    </row>
    <row r="4993" spans="1:12" ht="15.75" x14ac:dyDescent="0.25">
      <c r="A4993" s="31" t="s">
        <v>276</v>
      </c>
      <c r="B4993" s="30" t="str">
        <f>VLOOKUP(A4993,'Cód dos países'!$A$3:$C$199,2,FALSE)</f>
        <v>SVK</v>
      </c>
      <c r="C4993" s="25">
        <f>VLOOKUP(A4993,'Cód dos países'!$A$3:$C$199,3,FALSE)</f>
        <v>156</v>
      </c>
      <c r="D4993" s="29">
        <v>2012</v>
      </c>
      <c r="E4993">
        <f t="shared" si="388"/>
        <v>1562012</v>
      </c>
      <c r="F4993" s="28">
        <v>0.72727272727272729</v>
      </c>
      <c r="G4993" s="28">
        <v>0.66666666666666663</v>
      </c>
      <c r="H4993" s="28">
        <v>0.41666666666666669</v>
      </c>
      <c r="I4993" s="28">
        <f t="shared" si="385"/>
        <v>0.72727272727272729</v>
      </c>
      <c r="J4993" s="28">
        <f t="shared" si="386"/>
        <v>0.66666666666666663</v>
      </c>
      <c r="K4993" s="28">
        <f t="shared" si="387"/>
        <v>0.41666666666666669</v>
      </c>
      <c r="L4993" s="28">
        <f t="shared" si="389"/>
        <v>0.60353535353535359</v>
      </c>
    </row>
    <row r="4994" spans="1:12" ht="15.75" x14ac:dyDescent="0.25">
      <c r="A4994" s="31" t="s">
        <v>276</v>
      </c>
      <c r="B4994" s="30" t="str">
        <f>VLOOKUP(A4994,'Cód dos países'!$A$3:$C$199,2,FALSE)</f>
        <v>SVK</v>
      </c>
      <c r="C4994" s="25">
        <f>VLOOKUP(A4994,'Cód dos países'!$A$3:$C$199,3,FALSE)</f>
        <v>156</v>
      </c>
      <c r="D4994" s="29">
        <v>2013</v>
      </c>
      <c r="E4994">
        <f t="shared" si="388"/>
        <v>1562013</v>
      </c>
      <c r="F4994" s="28">
        <v>0.72727272727272729</v>
      </c>
      <c r="G4994" s="28">
        <v>0.66666666666666663</v>
      </c>
      <c r="H4994" s="28">
        <v>0.41666666666666669</v>
      </c>
      <c r="I4994" s="28">
        <f t="shared" si="385"/>
        <v>0.72727272727272729</v>
      </c>
      <c r="J4994" s="28">
        <f t="shared" si="386"/>
        <v>0.66666666666666663</v>
      </c>
      <c r="K4994" s="28">
        <f t="shared" si="387"/>
        <v>0.41666666666666669</v>
      </c>
      <c r="L4994" s="28">
        <f t="shared" si="389"/>
        <v>0.60353535353535359</v>
      </c>
    </row>
    <row r="4995" spans="1:12" ht="15.75" x14ac:dyDescent="0.25">
      <c r="A4995" s="31" t="s">
        <v>276</v>
      </c>
      <c r="B4995" s="30" t="str">
        <f>VLOOKUP(A4995,'Cód dos países'!$A$3:$C$199,2,FALSE)</f>
        <v>SVK</v>
      </c>
      <c r="C4995" s="25">
        <f>VLOOKUP(A4995,'Cód dos países'!$A$3:$C$199,3,FALSE)</f>
        <v>156</v>
      </c>
      <c r="D4995" s="29">
        <v>2014</v>
      </c>
      <c r="E4995">
        <f t="shared" si="388"/>
        <v>1562014</v>
      </c>
      <c r="F4995" s="28">
        <v>0.72727272727272729</v>
      </c>
      <c r="G4995" s="28">
        <v>0.66666666666666663</v>
      </c>
      <c r="H4995" s="28">
        <v>0.5</v>
      </c>
      <c r="I4995" s="28">
        <f t="shared" si="385"/>
        <v>0.72727272727272729</v>
      </c>
      <c r="J4995" s="28">
        <f t="shared" si="386"/>
        <v>0.66666666666666663</v>
      </c>
      <c r="K4995" s="28">
        <f t="shared" si="387"/>
        <v>0.5</v>
      </c>
      <c r="L4995" s="28">
        <f t="shared" si="389"/>
        <v>0.63131313131313127</v>
      </c>
    </row>
    <row r="4996" spans="1:12" ht="15.75" x14ac:dyDescent="0.25">
      <c r="A4996" s="31" t="s">
        <v>278</v>
      </c>
      <c r="B4996" s="30" t="str">
        <f>VLOOKUP(A4996,'Cód dos países'!$A$3:$C$199,2,FALSE)</f>
        <v>SVN</v>
      </c>
      <c r="C4996" s="25">
        <f>VLOOKUP(A4996,'Cód dos países'!$A$3:$C$199,3,FALSE)</f>
        <v>157</v>
      </c>
      <c r="D4996" s="29">
        <v>1983</v>
      </c>
      <c r="E4996">
        <f t="shared" si="388"/>
        <v>1571983</v>
      </c>
      <c r="F4996" s="28" t="s">
        <v>433</v>
      </c>
      <c r="G4996" s="28" t="s">
        <v>433</v>
      </c>
      <c r="H4996" s="28" t="s">
        <v>433</v>
      </c>
      <c r="I4996" s="28" t="str">
        <f t="shared" ref="I4996:I5059" si="390">IF(F4996=".","",IF($D4996&gt;2009,F4996,F4996/12))</f>
        <v/>
      </c>
      <c r="J4996" s="28" t="str">
        <f t="shared" ref="J4996:J5059" si="391">IF(G4996=".","",IF($D4996&gt;2009,G4996,G4996/6))</f>
        <v/>
      </c>
      <c r="K4996" s="28" t="str">
        <f t="shared" ref="K4996:K5059" si="392">IF(H4996=".","",IF($D4996&gt;2009,H4996,H4996/6))</f>
        <v/>
      </c>
      <c r="L4996" s="28" t="str">
        <f t="shared" si="389"/>
        <v xml:space="preserve"> </v>
      </c>
    </row>
    <row r="4997" spans="1:12" ht="15.75" x14ac:dyDescent="0.25">
      <c r="A4997" s="31" t="s">
        <v>278</v>
      </c>
      <c r="B4997" s="30" t="str">
        <f>VLOOKUP(A4997,'Cód dos países'!$A$3:$C$199,2,FALSE)</f>
        <v>SVN</v>
      </c>
      <c r="C4997" s="25">
        <f>VLOOKUP(A4997,'Cód dos países'!$A$3:$C$199,3,FALSE)</f>
        <v>157</v>
      </c>
      <c r="D4997" s="29">
        <v>1984</v>
      </c>
      <c r="E4997">
        <f t="shared" ref="E4997:E5060" si="393">C4997*10000+D4997</f>
        <v>1571984</v>
      </c>
      <c r="F4997" s="28" t="s">
        <v>433</v>
      </c>
      <c r="G4997" s="28" t="s">
        <v>433</v>
      </c>
      <c r="H4997" s="28" t="s">
        <v>433</v>
      </c>
      <c r="I4997" s="28" t="str">
        <f t="shared" si="390"/>
        <v/>
      </c>
      <c r="J4997" s="28" t="str">
        <f t="shared" si="391"/>
        <v/>
      </c>
      <c r="K4997" s="28" t="str">
        <f t="shared" si="392"/>
        <v/>
      </c>
      <c r="L4997" s="28" t="str">
        <f t="shared" si="389"/>
        <v xml:space="preserve"> </v>
      </c>
    </row>
    <row r="4998" spans="1:12" ht="15.75" x14ac:dyDescent="0.25">
      <c r="A4998" s="31" t="s">
        <v>278</v>
      </c>
      <c r="B4998" s="30" t="str">
        <f>VLOOKUP(A4998,'Cód dos países'!$A$3:$C$199,2,FALSE)</f>
        <v>SVN</v>
      </c>
      <c r="C4998" s="25">
        <f>VLOOKUP(A4998,'Cód dos países'!$A$3:$C$199,3,FALSE)</f>
        <v>157</v>
      </c>
      <c r="D4998" s="29">
        <v>1985</v>
      </c>
      <c r="E4998">
        <f t="shared" si="393"/>
        <v>1571985</v>
      </c>
      <c r="F4998" s="28" t="s">
        <v>433</v>
      </c>
      <c r="G4998" s="28" t="s">
        <v>433</v>
      </c>
      <c r="H4998" s="28" t="s">
        <v>433</v>
      </c>
      <c r="I4998" s="28" t="str">
        <f t="shared" si="390"/>
        <v/>
      </c>
      <c r="J4998" s="28" t="str">
        <f t="shared" si="391"/>
        <v/>
      </c>
      <c r="K4998" s="28" t="str">
        <f t="shared" si="392"/>
        <v/>
      </c>
      <c r="L4998" s="28" t="str">
        <f t="shared" si="389"/>
        <v xml:space="preserve"> </v>
      </c>
    </row>
    <row r="4999" spans="1:12" ht="15.75" x14ac:dyDescent="0.25">
      <c r="A4999" s="31" t="s">
        <v>278</v>
      </c>
      <c r="B4999" s="30" t="str">
        <f>VLOOKUP(A4999,'Cód dos países'!$A$3:$C$199,2,FALSE)</f>
        <v>SVN</v>
      </c>
      <c r="C4999" s="25">
        <f>VLOOKUP(A4999,'Cód dos países'!$A$3:$C$199,3,FALSE)</f>
        <v>157</v>
      </c>
      <c r="D4999" s="29">
        <v>1986</v>
      </c>
      <c r="E4999">
        <f t="shared" si="393"/>
        <v>1571986</v>
      </c>
      <c r="F4999" s="28" t="s">
        <v>433</v>
      </c>
      <c r="G4999" s="28" t="s">
        <v>433</v>
      </c>
      <c r="H4999" s="28" t="s">
        <v>433</v>
      </c>
      <c r="I4999" s="28" t="str">
        <f t="shared" si="390"/>
        <v/>
      </c>
      <c r="J4999" s="28" t="str">
        <f t="shared" si="391"/>
        <v/>
      </c>
      <c r="K4999" s="28" t="str">
        <f t="shared" si="392"/>
        <v/>
      </c>
      <c r="L4999" s="28" t="str">
        <f t="shared" si="389"/>
        <v xml:space="preserve"> </v>
      </c>
    </row>
    <row r="5000" spans="1:12" ht="15.75" x14ac:dyDescent="0.25">
      <c r="A5000" s="31" t="s">
        <v>278</v>
      </c>
      <c r="B5000" s="30" t="str">
        <f>VLOOKUP(A5000,'Cód dos países'!$A$3:$C$199,2,FALSE)</f>
        <v>SVN</v>
      </c>
      <c r="C5000" s="25">
        <f>VLOOKUP(A5000,'Cód dos países'!$A$3:$C$199,3,FALSE)</f>
        <v>157</v>
      </c>
      <c r="D5000" s="29">
        <v>1987</v>
      </c>
      <c r="E5000">
        <f t="shared" si="393"/>
        <v>1571987</v>
      </c>
      <c r="F5000" s="28" t="s">
        <v>433</v>
      </c>
      <c r="G5000" s="28" t="s">
        <v>433</v>
      </c>
      <c r="H5000" s="28" t="s">
        <v>433</v>
      </c>
      <c r="I5000" s="28" t="str">
        <f t="shared" si="390"/>
        <v/>
      </c>
      <c r="J5000" s="28" t="str">
        <f t="shared" si="391"/>
        <v/>
      </c>
      <c r="K5000" s="28" t="str">
        <f t="shared" si="392"/>
        <v/>
      </c>
      <c r="L5000" s="28" t="str">
        <f t="shared" si="389"/>
        <v xml:space="preserve"> </v>
      </c>
    </row>
    <row r="5001" spans="1:12" ht="15.75" x14ac:dyDescent="0.25">
      <c r="A5001" s="31" t="s">
        <v>278</v>
      </c>
      <c r="B5001" s="30" t="str">
        <f>VLOOKUP(A5001,'Cód dos países'!$A$3:$C$199,2,FALSE)</f>
        <v>SVN</v>
      </c>
      <c r="C5001" s="25">
        <f>VLOOKUP(A5001,'Cód dos países'!$A$3:$C$199,3,FALSE)</f>
        <v>157</v>
      </c>
      <c r="D5001" s="29">
        <v>1988</v>
      </c>
      <c r="E5001">
        <f t="shared" si="393"/>
        <v>1571988</v>
      </c>
      <c r="F5001" s="28" t="s">
        <v>433</v>
      </c>
      <c r="G5001" s="28" t="s">
        <v>433</v>
      </c>
      <c r="H5001" s="28" t="s">
        <v>433</v>
      </c>
      <c r="I5001" s="28" t="str">
        <f t="shared" si="390"/>
        <v/>
      </c>
      <c r="J5001" s="28" t="str">
        <f t="shared" si="391"/>
        <v/>
      </c>
      <c r="K5001" s="28" t="str">
        <f t="shared" si="392"/>
        <v/>
      </c>
      <c r="L5001" s="28" t="str">
        <f t="shared" ref="L5001:L5064" si="394">IF(AND(I5001="",J5001="",K5001="")," ",IFERROR((1/3)*I5001+(1/3)*J5001+(1/3)*K5001,""))</f>
        <v xml:space="preserve"> </v>
      </c>
    </row>
    <row r="5002" spans="1:12" ht="15.75" x14ac:dyDescent="0.25">
      <c r="A5002" s="31" t="s">
        <v>278</v>
      </c>
      <c r="B5002" s="30" t="str">
        <f>VLOOKUP(A5002,'Cód dos países'!$A$3:$C$199,2,FALSE)</f>
        <v>SVN</v>
      </c>
      <c r="C5002" s="25">
        <f>VLOOKUP(A5002,'Cód dos países'!$A$3:$C$199,3,FALSE)</f>
        <v>157</v>
      </c>
      <c r="D5002" s="29">
        <v>1989</v>
      </c>
      <c r="E5002">
        <f t="shared" si="393"/>
        <v>1571989</v>
      </c>
      <c r="F5002" s="28" t="s">
        <v>433</v>
      </c>
      <c r="G5002" s="28" t="s">
        <v>433</v>
      </c>
      <c r="H5002" s="28" t="s">
        <v>433</v>
      </c>
      <c r="I5002" s="28" t="str">
        <f t="shared" si="390"/>
        <v/>
      </c>
      <c r="J5002" s="28" t="str">
        <f t="shared" si="391"/>
        <v/>
      </c>
      <c r="K5002" s="28" t="str">
        <f t="shared" si="392"/>
        <v/>
      </c>
      <c r="L5002" s="28" t="str">
        <f t="shared" si="394"/>
        <v xml:space="preserve"> </v>
      </c>
    </row>
    <row r="5003" spans="1:12" ht="15.75" x14ac:dyDescent="0.25">
      <c r="A5003" s="31" t="s">
        <v>278</v>
      </c>
      <c r="B5003" s="30" t="str">
        <f>VLOOKUP(A5003,'Cód dos países'!$A$3:$C$199,2,FALSE)</f>
        <v>SVN</v>
      </c>
      <c r="C5003" s="25">
        <f>VLOOKUP(A5003,'Cód dos países'!$A$3:$C$199,3,FALSE)</f>
        <v>157</v>
      </c>
      <c r="D5003" s="29">
        <v>1990</v>
      </c>
      <c r="E5003">
        <f t="shared" si="393"/>
        <v>1571990</v>
      </c>
      <c r="F5003" s="28" t="s">
        <v>433</v>
      </c>
      <c r="G5003" s="28" t="s">
        <v>433</v>
      </c>
      <c r="H5003" s="28" t="s">
        <v>433</v>
      </c>
      <c r="I5003" s="28" t="str">
        <f t="shared" si="390"/>
        <v/>
      </c>
      <c r="J5003" s="28" t="str">
        <f t="shared" si="391"/>
        <v/>
      </c>
      <c r="K5003" s="28" t="str">
        <f t="shared" si="392"/>
        <v/>
      </c>
      <c r="L5003" s="28" t="str">
        <f t="shared" si="394"/>
        <v xml:space="preserve"> </v>
      </c>
    </row>
    <row r="5004" spans="1:12" ht="15.75" x14ac:dyDescent="0.25">
      <c r="A5004" s="31" t="s">
        <v>278</v>
      </c>
      <c r="B5004" s="30" t="str">
        <f>VLOOKUP(A5004,'Cód dos países'!$A$3:$C$199,2,FALSE)</f>
        <v>SVN</v>
      </c>
      <c r="C5004" s="25">
        <f>VLOOKUP(A5004,'Cód dos países'!$A$3:$C$199,3,FALSE)</f>
        <v>157</v>
      </c>
      <c r="D5004" s="29">
        <v>1991</v>
      </c>
      <c r="E5004">
        <f t="shared" si="393"/>
        <v>1571991</v>
      </c>
      <c r="F5004" s="28" t="s">
        <v>433</v>
      </c>
      <c r="G5004" s="28" t="s">
        <v>433</v>
      </c>
      <c r="H5004" s="28" t="s">
        <v>433</v>
      </c>
      <c r="I5004" s="28" t="str">
        <f t="shared" si="390"/>
        <v/>
      </c>
      <c r="J5004" s="28" t="str">
        <f t="shared" si="391"/>
        <v/>
      </c>
      <c r="K5004" s="28" t="str">
        <f t="shared" si="392"/>
        <v/>
      </c>
      <c r="L5004" s="28" t="str">
        <f t="shared" si="394"/>
        <v xml:space="preserve"> </v>
      </c>
    </row>
    <row r="5005" spans="1:12" ht="15.75" x14ac:dyDescent="0.25">
      <c r="A5005" s="31" t="s">
        <v>278</v>
      </c>
      <c r="B5005" s="30" t="str">
        <f>VLOOKUP(A5005,'Cód dos países'!$A$3:$C$199,2,FALSE)</f>
        <v>SVN</v>
      </c>
      <c r="C5005" s="25">
        <f>VLOOKUP(A5005,'Cód dos países'!$A$3:$C$199,3,FALSE)</f>
        <v>157</v>
      </c>
      <c r="D5005" s="29">
        <v>1992</v>
      </c>
      <c r="E5005">
        <f t="shared" si="393"/>
        <v>1571992</v>
      </c>
      <c r="F5005" s="28" t="s">
        <v>433</v>
      </c>
      <c r="G5005" s="28" t="s">
        <v>433</v>
      </c>
      <c r="H5005" s="28" t="s">
        <v>433</v>
      </c>
      <c r="I5005" s="28" t="str">
        <f t="shared" si="390"/>
        <v/>
      </c>
      <c r="J5005" s="28" t="str">
        <f t="shared" si="391"/>
        <v/>
      </c>
      <c r="K5005" s="28" t="str">
        <f t="shared" si="392"/>
        <v/>
      </c>
      <c r="L5005" s="28" t="str">
        <f t="shared" si="394"/>
        <v xml:space="preserve"> </v>
      </c>
    </row>
    <row r="5006" spans="1:12" ht="15.75" x14ac:dyDescent="0.25">
      <c r="A5006" s="31" t="s">
        <v>278</v>
      </c>
      <c r="B5006" s="30" t="str">
        <f>VLOOKUP(A5006,'Cód dos países'!$A$3:$C$199,2,FALSE)</f>
        <v>SVN</v>
      </c>
      <c r="C5006" s="25">
        <f>VLOOKUP(A5006,'Cód dos países'!$A$3:$C$199,3,FALSE)</f>
        <v>157</v>
      </c>
      <c r="D5006" s="29">
        <v>1993</v>
      </c>
      <c r="E5006">
        <f t="shared" si="393"/>
        <v>1571993</v>
      </c>
      <c r="F5006" s="28" t="s">
        <v>433</v>
      </c>
      <c r="G5006" s="28" t="s">
        <v>433</v>
      </c>
      <c r="H5006" s="28" t="s">
        <v>433</v>
      </c>
      <c r="I5006" s="28" t="str">
        <f t="shared" si="390"/>
        <v/>
      </c>
      <c r="J5006" s="28" t="str">
        <f t="shared" si="391"/>
        <v/>
      </c>
      <c r="K5006" s="28" t="str">
        <f t="shared" si="392"/>
        <v/>
      </c>
      <c r="L5006" s="28" t="str">
        <f t="shared" si="394"/>
        <v xml:space="preserve"> </v>
      </c>
    </row>
    <row r="5007" spans="1:12" ht="15.75" x14ac:dyDescent="0.25">
      <c r="A5007" s="31" t="s">
        <v>278</v>
      </c>
      <c r="B5007" s="30" t="str">
        <f>VLOOKUP(A5007,'Cód dos países'!$A$3:$C$199,2,FALSE)</f>
        <v>SVN</v>
      </c>
      <c r="C5007" s="25">
        <f>VLOOKUP(A5007,'Cód dos países'!$A$3:$C$199,3,FALSE)</f>
        <v>157</v>
      </c>
      <c r="D5007" s="29">
        <v>1994</v>
      </c>
      <c r="E5007">
        <f t="shared" si="393"/>
        <v>1571994</v>
      </c>
      <c r="F5007" s="28" t="s">
        <v>433</v>
      </c>
      <c r="G5007" s="28" t="s">
        <v>433</v>
      </c>
      <c r="H5007" s="28" t="s">
        <v>433</v>
      </c>
      <c r="I5007" s="28" t="str">
        <f t="shared" si="390"/>
        <v/>
      </c>
      <c r="J5007" s="28" t="str">
        <f t="shared" si="391"/>
        <v/>
      </c>
      <c r="K5007" s="28" t="str">
        <f t="shared" si="392"/>
        <v/>
      </c>
      <c r="L5007" s="28" t="str">
        <f t="shared" si="394"/>
        <v xml:space="preserve"> </v>
      </c>
    </row>
    <row r="5008" spans="1:12" ht="15.75" x14ac:dyDescent="0.25">
      <c r="A5008" s="31" t="s">
        <v>278</v>
      </c>
      <c r="B5008" s="30" t="str">
        <f>VLOOKUP(A5008,'Cód dos países'!$A$3:$C$199,2,FALSE)</f>
        <v>SVN</v>
      </c>
      <c r="C5008" s="25">
        <f>VLOOKUP(A5008,'Cód dos países'!$A$3:$C$199,3,FALSE)</f>
        <v>157</v>
      </c>
      <c r="D5008" s="29">
        <v>1995</v>
      </c>
      <c r="E5008">
        <f t="shared" si="393"/>
        <v>1571995</v>
      </c>
      <c r="F5008" s="28" t="s">
        <v>433</v>
      </c>
      <c r="G5008" s="28" t="s">
        <v>433</v>
      </c>
      <c r="H5008" s="28" t="s">
        <v>433</v>
      </c>
      <c r="I5008" s="28" t="str">
        <f t="shared" si="390"/>
        <v/>
      </c>
      <c r="J5008" s="28" t="str">
        <f t="shared" si="391"/>
        <v/>
      </c>
      <c r="K5008" s="28" t="str">
        <f t="shared" si="392"/>
        <v/>
      </c>
      <c r="L5008" s="28" t="str">
        <f t="shared" si="394"/>
        <v xml:space="preserve"> </v>
      </c>
    </row>
    <row r="5009" spans="1:12" ht="15.75" x14ac:dyDescent="0.25">
      <c r="A5009" s="31" t="s">
        <v>278</v>
      </c>
      <c r="B5009" s="30" t="str">
        <f>VLOOKUP(A5009,'Cód dos países'!$A$3:$C$199,2,FALSE)</f>
        <v>SVN</v>
      </c>
      <c r="C5009" s="25">
        <f>VLOOKUP(A5009,'Cód dos países'!$A$3:$C$199,3,FALSE)</f>
        <v>157</v>
      </c>
      <c r="D5009" s="29">
        <v>1996</v>
      </c>
      <c r="E5009">
        <f t="shared" si="393"/>
        <v>1571996</v>
      </c>
      <c r="F5009" s="28" t="s">
        <v>433</v>
      </c>
      <c r="G5009" s="28" t="s">
        <v>433</v>
      </c>
      <c r="H5009" s="28" t="s">
        <v>433</v>
      </c>
      <c r="I5009" s="28" t="str">
        <f t="shared" si="390"/>
        <v/>
      </c>
      <c r="J5009" s="28" t="str">
        <f t="shared" si="391"/>
        <v/>
      </c>
      <c r="K5009" s="28" t="str">
        <f t="shared" si="392"/>
        <v/>
      </c>
      <c r="L5009" s="28" t="str">
        <f t="shared" si="394"/>
        <v xml:space="preserve"> </v>
      </c>
    </row>
    <row r="5010" spans="1:12" ht="15.75" x14ac:dyDescent="0.25">
      <c r="A5010" s="31" t="s">
        <v>278</v>
      </c>
      <c r="B5010" s="30" t="str">
        <f>VLOOKUP(A5010,'Cód dos países'!$A$3:$C$199,2,FALSE)</f>
        <v>SVN</v>
      </c>
      <c r="C5010" s="25">
        <f>VLOOKUP(A5010,'Cód dos países'!$A$3:$C$199,3,FALSE)</f>
        <v>157</v>
      </c>
      <c r="D5010" s="29">
        <v>1997</v>
      </c>
      <c r="E5010">
        <f t="shared" si="393"/>
        <v>1571997</v>
      </c>
      <c r="F5010" s="28" t="s">
        <v>433</v>
      </c>
      <c r="G5010" s="28" t="s">
        <v>433</v>
      </c>
      <c r="H5010" s="28" t="s">
        <v>433</v>
      </c>
      <c r="I5010" s="28" t="str">
        <f t="shared" si="390"/>
        <v/>
      </c>
      <c r="J5010" s="28" t="str">
        <f t="shared" si="391"/>
        <v/>
      </c>
      <c r="K5010" s="28" t="str">
        <f t="shared" si="392"/>
        <v/>
      </c>
      <c r="L5010" s="28" t="str">
        <f t="shared" si="394"/>
        <v xml:space="preserve"> </v>
      </c>
    </row>
    <row r="5011" spans="1:12" ht="15.75" x14ac:dyDescent="0.25">
      <c r="A5011" s="31" t="s">
        <v>278</v>
      </c>
      <c r="B5011" s="30" t="str">
        <f>VLOOKUP(A5011,'Cód dos países'!$A$3:$C$199,2,FALSE)</f>
        <v>SVN</v>
      </c>
      <c r="C5011" s="25">
        <f>VLOOKUP(A5011,'Cód dos países'!$A$3:$C$199,3,FALSE)</f>
        <v>157</v>
      </c>
      <c r="D5011" s="29">
        <v>1998</v>
      </c>
      <c r="E5011">
        <f t="shared" si="393"/>
        <v>1571998</v>
      </c>
      <c r="F5011" s="28">
        <v>10</v>
      </c>
      <c r="G5011" s="28">
        <v>5</v>
      </c>
      <c r="H5011" s="28">
        <v>4</v>
      </c>
      <c r="I5011" s="28">
        <f t="shared" si="390"/>
        <v>0.83333333333333337</v>
      </c>
      <c r="J5011" s="28">
        <f t="shared" si="391"/>
        <v>0.83333333333333337</v>
      </c>
      <c r="K5011" s="28">
        <f t="shared" si="392"/>
        <v>0.66666666666666663</v>
      </c>
      <c r="L5011" s="28">
        <f t="shared" si="394"/>
        <v>0.77777777777777779</v>
      </c>
    </row>
    <row r="5012" spans="1:12" ht="15.75" x14ac:dyDescent="0.25">
      <c r="A5012" s="31" t="s">
        <v>278</v>
      </c>
      <c r="B5012" s="30" t="str">
        <f>VLOOKUP(A5012,'Cód dos países'!$A$3:$C$199,2,FALSE)</f>
        <v>SVN</v>
      </c>
      <c r="C5012" s="25">
        <f>VLOOKUP(A5012,'Cód dos países'!$A$3:$C$199,3,FALSE)</f>
        <v>157</v>
      </c>
      <c r="D5012" s="29">
        <v>1999</v>
      </c>
      <c r="E5012">
        <f t="shared" si="393"/>
        <v>1571999</v>
      </c>
      <c r="F5012" s="28">
        <v>10</v>
      </c>
      <c r="G5012" s="28">
        <v>5</v>
      </c>
      <c r="H5012" s="28">
        <v>4</v>
      </c>
      <c r="I5012" s="28">
        <f t="shared" si="390"/>
        <v>0.83333333333333337</v>
      </c>
      <c r="J5012" s="28">
        <f t="shared" si="391"/>
        <v>0.83333333333333337</v>
      </c>
      <c r="K5012" s="28">
        <f t="shared" si="392"/>
        <v>0.66666666666666663</v>
      </c>
      <c r="L5012" s="28">
        <f t="shared" si="394"/>
        <v>0.77777777777777779</v>
      </c>
    </row>
    <row r="5013" spans="1:12" ht="15.75" x14ac:dyDescent="0.25">
      <c r="A5013" s="31" t="s">
        <v>278</v>
      </c>
      <c r="B5013" s="30" t="str">
        <f>VLOOKUP(A5013,'Cód dos países'!$A$3:$C$199,2,FALSE)</f>
        <v>SVN</v>
      </c>
      <c r="C5013" s="25">
        <f>VLOOKUP(A5013,'Cód dos países'!$A$3:$C$199,3,FALSE)</f>
        <v>157</v>
      </c>
      <c r="D5013" s="29">
        <v>2000</v>
      </c>
      <c r="E5013">
        <f t="shared" si="393"/>
        <v>1572000</v>
      </c>
      <c r="F5013" s="28">
        <v>10</v>
      </c>
      <c r="G5013" s="28">
        <v>5</v>
      </c>
      <c r="H5013" s="28">
        <v>4</v>
      </c>
      <c r="I5013" s="28">
        <f t="shared" si="390"/>
        <v>0.83333333333333337</v>
      </c>
      <c r="J5013" s="28">
        <f t="shared" si="391"/>
        <v>0.83333333333333337</v>
      </c>
      <c r="K5013" s="28">
        <f t="shared" si="392"/>
        <v>0.66666666666666663</v>
      </c>
      <c r="L5013" s="28">
        <f t="shared" si="394"/>
        <v>0.77777777777777779</v>
      </c>
    </row>
    <row r="5014" spans="1:12" ht="15.75" x14ac:dyDescent="0.25">
      <c r="A5014" s="31" t="s">
        <v>278</v>
      </c>
      <c r="B5014" s="30" t="str">
        <f>VLOOKUP(A5014,'Cód dos países'!$A$3:$C$199,2,FALSE)</f>
        <v>SVN</v>
      </c>
      <c r="C5014" s="25">
        <f>VLOOKUP(A5014,'Cód dos países'!$A$3:$C$199,3,FALSE)</f>
        <v>157</v>
      </c>
      <c r="D5014" s="29">
        <v>2001</v>
      </c>
      <c r="E5014">
        <f t="shared" si="393"/>
        <v>1572001</v>
      </c>
      <c r="F5014" s="28">
        <v>9.5</v>
      </c>
      <c r="G5014" s="28">
        <v>5</v>
      </c>
      <c r="H5014" s="28">
        <v>3</v>
      </c>
      <c r="I5014" s="28">
        <f t="shared" si="390"/>
        <v>0.79166666666666663</v>
      </c>
      <c r="J5014" s="28">
        <f t="shared" si="391"/>
        <v>0.83333333333333337</v>
      </c>
      <c r="K5014" s="28">
        <f t="shared" si="392"/>
        <v>0.5</v>
      </c>
      <c r="L5014" s="28">
        <f t="shared" si="394"/>
        <v>0.70833333333333326</v>
      </c>
    </row>
    <row r="5015" spans="1:12" ht="15.75" x14ac:dyDescent="0.25">
      <c r="A5015" s="31" t="s">
        <v>278</v>
      </c>
      <c r="B5015" s="30" t="str">
        <f>VLOOKUP(A5015,'Cód dos países'!$A$3:$C$199,2,FALSE)</f>
        <v>SVN</v>
      </c>
      <c r="C5015" s="25">
        <f>VLOOKUP(A5015,'Cód dos países'!$A$3:$C$199,3,FALSE)</f>
        <v>157</v>
      </c>
      <c r="D5015" s="29">
        <v>2002</v>
      </c>
      <c r="E5015">
        <f t="shared" si="393"/>
        <v>1572002</v>
      </c>
      <c r="F5015" s="28">
        <v>10</v>
      </c>
      <c r="G5015" s="28">
        <v>4.5</v>
      </c>
      <c r="H5015" s="28">
        <v>3</v>
      </c>
      <c r="I5015" s="28">
        <f t="shared" si="390"/>
        <v>0.83333333333333337</v>
      </c>
      <c r="J5015" s="28">
        <f t="shared" si="391"/>
        <v>0.75</v>
      </c>
      <c r="K5015" s="28">
        <f t="shared" si="392"/>
        <v>0.5</v>
      </c>
      <c r="L5015" s="28">
        <f t="shared" si="394"/>
        <v>0.69444444444444442</v>
      </c>
    </row>
    <row r="5016" spans="1:12" ht="15.75" x14ac:dyDescent="0.25">
      <c r="A5016" s="31" t="s">
        <v>278</v>
      </c>
      <c r="B5016" s="30" t="str">
        <f>VLOOKUP(A5016,'Cód dos países'!$A$3:$C$199,2,FALSE)</f>
        <v>SVN</v>
      </c>
      <c r="C5016" s="25">
        <f>VLOOKUP(A5016,'Cód dos países'!$A$3:$C$199,3,FALSE)</f>
        <v>157</v>
      </c>
      <c r="D5016" s="29">
        <v>2003</v>
      </c>
      <c r="E5016">
        <f t="shared" si="393"/>
        <v>1572003</v>
      </c>
      <c r="F5016" s="28">
        <v>11</v>
      </c>
      <c r="G5016" s="28">
        <v>4.5</v>
      </c>
      <c r="H5016" s="28">
        <v>3</v>
      </c>
      <c r="I5016" s="28">
        <f t="shared" si="390"/>
        <v>0.91666666666666663</v>
      </c>
      <c r="J5016" s="28">
        <f t="shared" si="391"/>
        <v>0.75</v>
      </c>
      <c r="K5016" s="28">
        <f t="shared" si="392"/>
        <v>0.5</v>
      </c>
      <c r="L5016" s="28">
        <f t="shared" si="394"/>
        <v>0.72222222222222221</v>
      </c>
    </row>
    <row r="5017" spans="1:12" ht="15.75" x14ac:dyDescent="0.25">
      <c r="A5017" s="31" t="s">
        <v>278</v>
      </c>
      <c r="B5017" s="30" t="str">
        <f>VLOOKUP(A5017,'Cód dos países'!$A$3:$C$199,2,FALSE)</f>
        <v>SVN</v>
      </c>
      <c r="C5017" s="25">
        <f>VLOOKUP(A5017,'Cód dos países'!$A$3:$C$199,3,FALSE)</f>
        <v>157</v>
      </c>
      <c r="D5017" s="29">
        <v>2004</v>
      </c>
      <c r="E5017">
        <f t="shared" si="393"/>
        <v>1572004</v>
      </c>
      <c r="F5017" s="28">
        <v>11</v>
      </c>
      <c r="G5017" s="28">
        <v>4.5</v>
      </c>
      <c r="H5017" s="28">
        <v>3</v>
      </c>
      <c r="I5017" s="28">
        <f t="shared" si="390"/>
        <v>0.91666666666666663</v>
      </c>
      <c r="J5017" s="28">
        <f t="shared" si="391"/>
        <v>0.75</v>
      </c>
      <c r="K5017" s="28">
        <f t="shared" si="392"/>
        <v>0.5</v>
      </c>
      <c r="L5017" s="28">
        <f t="shared" si="394"/>
        <v>0.72222222222222221</v>
      </c>
    </row>
    <row r="5018" spans="1:12" ht="15.75" x14ac:dyDescent="0.25">
      <c r="A5018" s="31" t="s">
        <v>278</v>
      </c>
      <c r="B5018" s="30" t="str">
        <f>VLOOKUP(A5018,'Cód dos países'!$A$3:$C$199,2,FALSE)</f>
        <v>SVN</v>
      </c>
      <c r="C5018" s="25">
        <f>VLOOKUP(A5018,'Cód dos países'!$A$3:$C$199,3,FALSE)</f>
        <v>157</v>
      </c>
      <c r="D5018" s="29">
        <v>2005</v>
      </c>
      <c r="E5018">
        <f t="shared" si="393"/>
        <v>1572005</v>
      </c>
      <c r="F5018" s="28">
        <v>11</v>
      </c>
      <c r="G5018" s="28">
        <v>4.5</v>
      </c>
      <c r="H5018" s="28">
        <v>3</v>
      </c>
      <c r="I5018" s="28">
        <f t="shared" si="390"/>
        <v>0.91666666666666663</v>
      </c>
      <c r="J5018" s="28">
        <f t="shared" si="391"/>
        <v>0.75</v>
      </c>
      <c r="K5018" s="28">
        <f t="shared" si="392"/>
        <v>0.5</v>
      </c>
      <c r="L5018" s="28">
        <f t="shared" si="394"/>
        <v>0.72222222222222221</v>
      </c>
    </row>
    <row r="5019" spans="1:12" ht="15.75" x14ac:dyDescent="0.25">
      <c r="A5019" s="31" t="s">
        <v>278</v>
      </c>
      <c r="B5019" s="30" t="str">
        <f>VLOOKUP(A5019,'Cód dos países'!$A$3:$C$199,2,FALSE)</f>
        <v>SVN</v>
      </c>
      <c r="C5019" s="25">
        <f>VLOOKUP(A5019,'Cód dos países'!$A$3:$C$199,3,FALSE)</f>
        <v>157</v>
      </c>
      <c r="D5019" s="29">
        <v>2006</v>
      </c>
      <c r="E5019">
        <f t="shared" si="393"/>
        <v>1572006</v>
      </c>
      <c r="F5019" s="28">
        <v>11</v>
      </c>
      <c r="G5019" s="28">
        <v>4.5</v>
      </c>
      <c r="H5019" s="28">
        <v>3</v>
      </c>
      <c r="I5019" s="28">
        <f t="shared" si="390"/>
        <v>0.91666666666666663</v>
      </c>
      <c r="J5019" s="28">
        <f t="shared" si="391"/>
        <v>0.75</v>
      </c>
      <c r="K5019" s="28">
        <f t="shared" si="392"/>
        <v>0.5</v>
      </c>
      <c r="L5019" s="28">
        <f t="shared" si="394"/>
        <v>0.72222222222222221</v>
      </c>
    </row>
    <row r="5020" spans="1:12" ht="15.75" x14ac:dyDescent="0.25">
      <c r="A5020" s="31" t="s">
        <v>278</v>
      </c>
      <c r="B5020" s="30" t="str">
        <f>VLOOKUP(A5020,'Cód dos países'!$A$3:$C$199,2,FALSE)</f>
        <v>SVN</v>
      </c>
      <c r="C5020" s="25">
        <f>VLOOKUP(A5020,'Cód dos países'!$A$3:$C$199,3,FALSE)</f>
        <v>157</v>
      </c>
      <c r="D5020" s="29">
        <v>2007</v>
      </c>
      <c r="E5020">
        <f t="shared" si="393"/>
        <v>1572007</v>
      </c>
      <c r="F5020" s="28">
        <v>11</v>
      </c>
      <c r="G5020" s="28">
        <v>4.5</v>
      </c>
      <c r="H5020" s="28">
        <v>3</v>
      </c>
      <c r="I5020" s="28">
        <f t="shared" si="390"/>
        <v>0.91666666666666663</v>
      </c>
      <c r="J5020" s="28">
        <f t="shared" si="391"/>
        <v>0.75</v>
      </c>
      <c r="K5020" s="28">
        <f t="shared" si="392"/>
        <v>0.5</v>
      </c>
      <c r="L5020" s="28">
        <f t="shared" si="394"/>
        <v>0.72222222222222221</v>
      </c>
    </row>
    <row r="5021" spans="1:12" ht="15.75" x14ac:dyDescent="0.25">
      <c r="A5021" s="31" t="s">
        <v>278</v>
      </c>
      <c r="B5021" s="30" t="str">
        <f>VLOOKUP(A5021,'Cód dos países'!$A$3:$C$199,2,FALSE)</f>
        <v>SVN</v>
      </c>
      <c r="C5021" s="25">
        <f>VLOOKUP(A5021,'Cód dos países'!$A$3:$C$199,3,FALSE)</f>
        <v>157</v>
      </c>
      <c r="D5021" s="29">
        <v>2008</v>
      </c>
      <c r="E5021">
        <f t="shared" si="393"/>
        <v>1572008</v>
      </c>
      <c r="F5021" s="28">
        <v>11</v>
      </c>
      <c r="G5021" s="28">
        <v>4.5</v>
      </c>
      <c r="H5021" s="28">
        <v>3</v>
      </c>
      <c r="I5021" s="28">
        <f t="shared" si="390"/>
        <v>0.91666666666666663</v>
      </c>
      <c r="J5021" s="28">
        <f t="shared" si="391"/>
        <v>0.75</v>
      </c>
      <c r="K5021" s="28">
        <f t="shared" si="392"/>
        <v>0.5</v>
      </c>
      <c r="L5021" s="28">
        <f t="shared" si="394"/>
        <v>0.72222222222222221</v>
      </c>
    </row>
    <row r="5022" spans="1:12" ht="15.75" x14ac:dyDescent="0.25">
      <c r="A5022" s="31" t="s">
        <v>278</v>
      </c>
      <c r="B5022" s="30" t="str">
        <f>VLOOKUP(A5022,'Cód dos países'!$A$3:$C$199,2,FALSE)</f>
        <v>SVN</v>
      </c>
      <c r="C5022" s="25">
        <f>VLOOKUP(A5022,'Cód dos países'!$A$3:$C$199,3,FALSE)</f>
        <v>157</v>
      </c>
      <c r="D5022" s="29">
        <v>2009</v>
      </c>
      <c r="E5022">
        <f t="shared" si="393"/>
        <v>1572009</v>
      </c>
      <c r="F5022" s="28">
        <v>11</v>
      </c>
      <c r="G5022" s="28">
        <v>4.5</v>
      </c>
      <c r="H5022" s="28">
        <v>3</v>
      </c>
      <c r="I5022" s="28">
        <f t="shared" si="390"/>
        <v>0.91666666666666663</v>
      </c>
      <c r="J5022" s="28">
        <f t="shared" si="391"/>
        <v>0.75</v>
      </c>
      <c r="K5022" s="28">
        <f t="shared" si="392"/>
        <v>0.5</v>
      </c>
      <c r="L5022" s="28">
        <f t="shared" si="394"/>
        <v>0.72222222222222221</v>
      </c>
    </row>
    <row r="5023" spans="1:12" ht="15.75" x14ac:dyDescent="0.25">
      <c r="A5023" s="31" t="s">
        <v>278</v>
      </c>
      <c r="B5023" s="30" t="str">
        <f>VLOOKUP(A5023,'Cód dos países'!$A$3:$C$199,2,FALSE)</f>
        <v>SVN</v>
      </c>
      <c r="C5023" s="25">
        <f>VLOOKUP(A5023,'Cód dos países'!$A$3:$C$199,3,FALSE)</f>
        <v>157</v>
      </c>
      <c r="D5023" s="29">
        <v>2010</v>
      </c>
      <c r="E5023">
        <f t="shared" si="393"/>
        <v>1572010</v>
      </c>
      <c r="F5023" s="28">
        <v>0.86363636363636365</v>
      </c>
      <c r="G5023" s="28">
        <v>0.75</v>
      </c>
      <c r="H5023" s="28">
        <v>0.5</v>
      </c>
      <c r="I5023" s="28">
        <f t="shared" si="390"/>
        <v>0.86363636363636365</v>
      </c>
      <c r="J5023" s="28">
        <f t="shared" si="391"/>
        <v>0.75</v>
      </c>
      <c r="K5023" s="28">
        <f t="shared" si="392"/>
        <v>0.5</v>
      </c>
      <c r="L5023" s="28">
        <f t="shared" si="394"/>
        <v>0.70454545454545447</v>
      </c>
    </row>
    <row r="5024" spans="1:12" ht="15.75" x14ac:dyDescent="0.25">
      <c r="A5024" s="31" t="s">
        <v>278</v>
      </c>
      <c r="B5024" s="30" t="str">
        <f>VLOOKUP(A5024,'Cód dos países'!$A$3:$C$199,2,FALSE)</f>
        <v>SVN</v>
      </c>
      <c r="C5024" s="25">
        <f>VLOOKUP(A5024,'Cód dos países'!$A$3:$C$199,3,FALSE)</f>
        <v>157</v>
      </c>
      <c r="D5024" s="29">
        <v>2011</v>
      </c>
      <c r="E5024">
        <f t="shared" si="393"/>
        <v>1572011</v>
      </c>
      <c r="F5024" s="28">
        <v>0.59090909090909094</v>
      </c>
      <c r="G5024" s="28">
        <v>0.75</v>
      </c>
      <c r="H5024" s="28">
        <v>0.5</v>
      </c>
      <c r="I5024" s="28">
        <f t="shared" si="390"/>
        <v>0.59090909090909094</v>
      </c>
      <c r="J5024" s="28">
        <f t="shared" si="391"/>
        <v>0.75</v>
      </c>
      <c r="K5024" s="28">
        <f t="shared" si="392"/>
        <v>0.5</v>
      </c>
      <c r="L5024" s="28">
        <f t="shared" si="394"/>
        <v>0.61363636363636365</v>
      </c>
    </row>
    <row r="5025" spans="1:12" ht="15.75" x14ac:dyDescent="0.25">
      <c r="A5025" s="31" t="s">
        <v>278</v>
      </c>
      <c r="B5025" s="30" t="str">
        <f>VLOOKUP(A5025,'Cód dos países'!$A$3:$C$199,2,FALSE)</f>
        <v>SVN</v>
      </c>
      <c r="C5025" s="25">
        <f>VLOOKUP(A5025,'Cód dos países'!$A$3:$C$199,3,FALSE)</f>
        <v>157</v>
      </c>
      <c r="D5025" s="29">
        <v>2012</v>
      </c>
      <c r="E5025">
        <f t="shared" si="393"/>
        <v>1572012</v>
      </c>
      <c r="F5025" s="28">
        <v>0.59090909090909094</v>
      </c>
      <c r="G5025" s="28">
        <v>0.75</v>
      </c>
      <c r="H5025" s="28">
        <v>0.58333333333333337</v>
      </c>
      <c r="I5025" s="28">
        <f t="shared" si="390"/>
        <v>0.59090909090909094</v>
      </c>
      <c r="J5025" s="28">
        <f t="shared" si="391"/>
        <v>0.75</v>
      </c>
      <c r="K5025" s="28">
        <f t="shared" si="392"/>
        <v>0.58333333333333337</v>
      </c>
      <c r="L5025" s="28">
        <f t="shared" si="394"/>
        <v>0.64141414141414144</v>
      </c>
    </row>
    <row r="5026" spans="1:12" ht="15.75" x14ac:dyDescent="0.25">
      <c r="A5026" s="31" t="s">
        <v>278</v>
      </c>
      <c r="B5026" s="30" t="str">
        <f>VLOOKUP(A5026,'Cód dos países'!$A$3:$C$199,2,FALSE)</f>
        <v>SVN</v>
      </c>
      <c r="C5026" s="25">
        <f>VLOOKUP(A5026,'Cód dos países'!$A$3:$C$199,3,FALSE)</f>
        <v>157</v>
      </c>
      <c r="D5026" s="29">
        <v>2013</v>
      </c>
      <c r="E5026">
        <f t="shared" si="393"/>
        <v>1572013</v>
      </c>
      <c r="F5026" s="28">
        <v>0.54545454545454541</v>
      </c>
      <c r="G5026" s="28">
        <v>0.75</v>
      </c>
      <c r="H5026" s="28">
        <v>0.58333333333333337</v>
      </c>
      <c r="I5026" s="28">
        <f t="shared" si="390"/>
        <v>0.54545454545454541</v>
      </c>
      <c r="J5026" s="28">
        <f t="shared" si="391"/>
        <v>0.75</v>
      </c>
      <c r="K5026" s="28">
        <f t="shared" si="392"/>
        <v>0.58333333333333337</v>
      </c>
      <c r="L5026" s="28">
        <f t="shared" si="394"/>
        <v>0.62626262626262619</v>
      </c>
    </row>
    <row r="5027" spans="1:12" ht="15.75" x14ac:dyDescent="0.25">
      <c r="A5027" s="31" t="s">
        <v>278</v>
      </c>
      <c r="B5027" s="30" t="str">
        <f>VLOOKUP(A5027,'Cód dos países'!$A$3:$C$199,2,FALSE)</f>
        <v>SVN</v>
      </c>
      <c r="C5027" s="25">
        <f>VLOOKUP(A5027,'Cód dos países'!$A$3:$C$199,3,FALSE)</f>
        <v>157</v>
      </c>
      <c r="D5027" s="29">
        <v>2014</v>
      </c>
      <c r="E5027">
        <f t="shared" si="393"/>
        <v>1572014</v>
      </c>
      <c r="F5027" s="28">
        <v>0.68181818181818177</v>
      </c>
      <c r="G5027" s="28">
        <v>0.75</v>
      </c>
      <c r="H5027" s="28">
        <v>0.58333333333333337</v>
      </c>
      <c r="I5027" s="28">
        <f t="shared" si="390"/>
        <v>0.68181818181818177</v>
      </c>
      <c r="J5027" s="28">
        <f t="shared" si="391"/>
        <v>0.75</v>
      </c>
      <c r="K5027" s="28">
        <f t="shared" si="392"/>
        <v>0.58333333333333337</v>
      </c>
      <c r="L5027" s="28">
        <f t="shared" si="394"/>
        <v>0.67171717171717171</v>
      </c>
    </row>
    <row r="5028" spans="1:12" ht="15.75" x14ac:dyDescent="0.25">
      <c r="A5028" s="31" t="s">
        <v>263</v>
      </c>
      <c r="B5028" s="30" t="str">
        <f>VLOOKUP(A5028,'Cód dos países'!$A$3:$C$199,2,FALSE)</f>
        <v>SLB</v>
      </c>
      <c r="C5028" s="25">
        <f>VLOOKUP(A5028,'Cód dos países'!$A$3:$C$199,3,FALSE)</f>
        <v>158</v>
      </c>
      <c r="D5028" s="29">
        <v>1983</v>
      </c>
      <c r="E5028">
        <f t="shared" si="393"/>
        <v>1581983</v>
      </c>
      <c r="F5028" s="28" t="s">
        <v>433</v>
      </c>
      <c r="G5028" s="28" t="s">
        <v>433</v>
      </c>
      <c r="H5028" s="28" t="s">
        <v>433</v>
      </c>
      <c r="I5028" s="28" t="str">
        <f t="shared" si="390"/>
        <v/>
      </c>
      <c r="J5028" s="28" t="str">
        <f t="shared" si="391"/>
        <v/>
      </c>
      <c r="K5028" s="28" t="str">
        <f t="shared" si="392"/>
        <v/>
      </c>
      <c r="L5028" s="28" t="str">
        <f t="shared" si="394"/>
        <v xml:space="preserve"> </v>
      </c>
    </row>
    <row r="5029" spans="1:12" ht="15.75" x14ac:dyDescent="0.25">
      <c r="A5029" s="31" t="s">
        <v>263</v>
      </c>
      <c r="B5029" s="30" t="str">
        <f>VLOOKUP(A5029,'Cód dos países'!$A$3:$C$199,2,FALSE)</f>
        <v>SLB</v>
      </c>
      <c r="C5029" s="25">
        <f>VLOOKUP(A5029,'Cód dos países'!$A$3:$C$199,3,FALSE)</f>
        <v>158</v>
      </c>
      <c r="D5029" s="29">
        <v>1984</v>
      </c>
      <c r="E5029">
        <f t="shared" si="393"/>
        <v>1581984</v>
      </c>
      <c r="F5029" s="28" t="s">
        <v>433</v>
      </c>
      <c r="G5029" s="28" t="s">
        <v>433</v>
      </c>
      <c r="H5029" s="28" t="s">
        <v>433</v>
      </c>
      <c r="I5029" s="28" t="str">
        <f t="shared" si="390"/>
        <v/>
      </c>
      <c r="J5029" s="28" t="str">
        <f t="shared" si="391"/>
        <v/>
      </c>
      <c r="K5029" s="28" t="str">
        <f t="shared" si="392"/>
        <v/>
      </c>
      <c r="L5029" s="28" t="str">
        <f t="shared" si="394"/>
        <v xml:space="preserve"> </v>
      </c>
    </row>
    <row r="5030" spans="1:12" ht="15.75" x14ac:dyDescent="0.25">
      <c r="A5030" s="31" t="s">
        <v>263</v>
      </c>
      <c r="B5030" s="30" t="str">
        <f>VLOOKUP(A5030,'Cód dos países'!$A$3:$C$199,2,FALSE)</f>
        <v>SLB</v>
      </c>
      <c r="C5030" s="25">
        <f>VLOOKUP(A5030,'Cód dos países'!$A$3:$C$199,3,FALSE)</f>
        <v>158</v>
      </c>
      <c r="D5030" s="29">
        <v>1985</v>
      </c>
      <c r="E5030">
        <f t="shared" si="393"/>
        <v>1581985</v>
      </c>
      <c r="F5030" s="28" t="s">
        <v>433</v>
      </c>
      <c r="G5030" s="28" t="s">
        <v>433</v>
      </c>
      <c r="H5030" s="28" t="s">
        <v>433</v>
      </c>
      <c r="I5030" s="28" t="str">
        <f t="shared" si="390"/>
        <v/>
      </c>
      <c r="J5030" s="28" t="str">
        <f t="shared" si="391"/>
        <v/>
      </c>
      <c r="K5030" s="28" t="str">
        <f t="shared" si="392"/>
        <v/>
      </c>
      <c r="L5030" s="28" t="str">
        <f t="shared" si="394"/>
        <v xml:space="preserve"> </v>
      </c>
    </row>
    <row r="5031" spans="1:12" ht="15.75" x14ac:dyDescent="0.25">
      <c r="A5031" s="31" t="s">
        <v>263</v>
      </c>
      <c r="B5031" s="30" t="str">
        <f>VLOOKUP(A5031,'Cód dos países'!$A$3:$C$199,2,FALSE)</f>
        <v>SLB</v>
      </c>
      <c r="C5031" s="25">
        <f>VLOOKUP(A5031,'Cód dos países'!$A$3:$C$199,3,FALSE)</f>
        <v>158</v>
      </c>
      <c r="D5031" s="29">
        <v>1986</v>
      </c>
      <c r="E5031">
        <f t="shared" si="393"/>
        <v>1581986</v>
      </c>
      <c r="F5031" s="28" t="s">
        <v>433</v>
      </c>
      <c r="G5031" s="28" t="s">
        <v>433</v>
      </c>
      <c r="H5031" s="28" t="s">
        <v>433</v>
      </c>
      <c r="I5031" s="28" t="str">
        <f t="shared" si="390"/>
        <v/>
      </c>
      <c r="J5031" s="28" t="str">
        <f t="shared" si="391"/>
        <v/>
      </c>
      <c r="K5031" s="28" t="str">
        <f t="shared" si="392"/>
        <v/>
      </c>
      <c r="L5031" s="28" t="str">
        <f t="shared" si="394"/>
        <v xml:space="preserve"> </v>
      </c>
    </row>
    <row r="5032" spans="1:12" ht="15.75" x14ac:dyDescent="0.25">
      <c r="A5032" s="31" t="s">
        <v>263</v>
      </c>
      <c r="B5032" s="30" t="str">
        <f>VLOOKUP(A5032,'Cód dos países'!$A$3:$C$199,2,FALSE)</f>
        <v>SLB</v>
      </c>
      <c r="C5032" s="25">
        <f>VLOOKUP(A5032,'Cód dos países'!$A$3:$C$199,3,FALSE)</f>
        <v>158</v>
      </c>
      <c r="D5032" s="29">
        <v>1987</v>
      </c>
      <c r="E5032">
        <f t="shared" si="393"/>
        <v>1581987</v>
      </c>
      <c r="F5032" s="28" t="s">
        <v>433</v>
      </c>
      <c r="G5032" s="28" t="s">
        <v>433</v>
      </c>
      <c r="H5032" s="28" t="s">
        <v>433</v>
      </c>
      <c r="I5032" s="28" t="str">
        <f t="shared" si="390"/>
        <v/>
      </c>
      <c r="J5032" s="28" t="str">
        <f t="shared" si="391"/>
        <v/>
      </c>
      <c r="K5032" s="28" t="str">
        <f t="shared" si="392"/>
        <v/>
      </c>
      <c r="L5032" s="28" t="str">
        <f t="shared" si="394"/>
        <v xml:space="preserve"> </v>
      </c>
    </row>
    <row r="5033" spans="1:12" ht="15.75" x14ac:dyDescent="0.25">
      <c r="A5033" s="31" t="s">
        <v>263</v>
      </c>
      <c r="B5033" s="30" t="str">
        <f>VLOOKUP(A5033,'Cód dos países'!$A$3:$C$199,2,FALSE)</f>
        <v>SLB</v>
      </c>
      <c r="C5033" s="25">
        <f>VLOOKUP(A5033,'Cód dos países'!$A$3:$C$199,3,FALSE)</f>
        <v>158</v>
      </c>
      <c r="D5033" s="29">
        <v>1988</v>
      </c>
      <c r="E5033">
        <f t="shared" si="393"/>
        <v>1581988</v>
      </c>
      <c r="F5033" s="28" t="s">
        <v>433</v>
      </c>
      <c r="G5033" s="28" t="s">
        <v>433</v>
      </c>
      <c r="H5033" s="28" t="s">
        <v>433</v>
      </c>
      <c r="I5033" s="28" t="str">
        <f t="shared" si="390"/>
        <v/>
      </c>
      <c r="J5033" s="28" t="str">
        <f t="shared" si="391"/>
        <v/>
      </c>
      <c r="K5033" s="28" t="str">
        <f t="shared" si="392"/>
        <v/>
      </c>
      <c r="L5033" s="28" t="str">
        <f t="shared" si="394"/>
        <v xml:space="preserve"> </v>
      </c>
    </row>
    <row r="5034" spans="1:12" ht="15.75" x14ac:dyDescent="0.25">
      <c r="A5034" s="31" t="s">
        <v>263</v>
      </c>
      <c r="B5034" s="30" t="str">
        <f>VLOOKUP(A5034,'Cód dos países'!$A$3:$C$199,2,FALSE)</f>
        <v>SLB</v>
      </c>
      <c r="C5034" s="25">
        <f>VLOOKUP(A5034,'Cód dos países'!$A$3:$C$199,3,FALSE)</f>
        <v>158</v>
      </c>
      <c r="D5034" s="29">
        <v>1989</v>
      </c>
      <c r="E5034">
        <f t="shared" si="393"/>
        <v>1581989</v>
      </c>
      <c r="F5034" s="28" t="s">
        <v>433</v>
      </c>
      <c r="G5034" s="28" t="s">
        <v>433</v>
      </c>
      <c r="H5034" s="28" t="s">
        <v>433</v>
      </c>
      <c r="I5034" s="28" t="str">
        <f t="shared" si="390"/>
        <v/>
      </c>
      <c r="J5034" s="28" t="str">
        <f t="shared" si="391"/>
        <v/>
      </c>
      <c r="K5034" s="28" t="str">
        <f t="shared" si="392"/>
        <v/>
      </c>
      <c r="L5034" s="28" t="str">
        <f t="shared" si="394"/>
        <v xml:space="preserve"> </v>
      </c>
    </row>
    <row r="5035" spans="1:12" ht="15.75" x14ac:dyDescent="0.25">
      <c r="A5035" s="31" t="s">
        <v>263</v>
      </c>
      <c r="B5035" s="30" t="str">
        <f>VLOOKUP(A5035,'Cód dos países'!$A$3:$C$199,2,FALSE)</f>
        <v>SLB</v>
      </c>
      <c r="C5035" s="25">
        <f>VLOOKUP(A5035,'Cód dos países'!$A$3:$C$199,3,FALSE)</f>
        <v>158</v>
      </c>
      <c r="D5035" s="29">
        <v>1990</v>
      </c>
      <c r="E5035">
        <f t="shared" si="393"/>
        <v>1581990</v>
      </c>
      <c r="F5035" s="28" t="s">
        <v>433</v>
      </c>
      <c r="G5035" s="28" t="s">
        <v>433</v>
      </c>
      <c r="H5035" s="28" t="s">
        <v>433</v>
      </c>
      <c r="I5035" s="28" t="str">
        <f t="shared" si="390"/>
        <v/>
      </c>
      <c r="J5035" s="28" t="str">
        <f t="shared" si="391"/>
        <v/>
      </c>
      <c r="K5035" s="28" t="str">
        <f t="shared" si="392"/>
        <v/>
      </c>
      <c r="L5035" s="28" t="str">
        <f t="shared" si="394"/>
        <v xml:space="preserve"> </v>
      </c>
    </row>
    <row r="5036" spans="1:12" ht="15.75" x14ac:dyDescent="0.25">
      <c r="A5036" s="31" t="s">
        <v>263</v>
      </c>
      <c r="B5036" s="30" t="str">
        <f>VLOOKUP(A5036,'Cód dos países'!$A$3:$C$199,2,FALSE)</f>
        <v>SLB</v>
      </c>
      <c r="C5036" s="25">
        <f>VLOOKUP(A5036,'Cód dos países'!$A$3:$C$199,3,FALSE)</f>
        <v>158</v>
      </c>
      <c r="D5036" s="29">
        <v>1991</v>
      </c>
      <c r="E5036">
        <f t="shared" si="393"/>
        <v>1581991</v>
      </c>
      <c r="F5036" s="28" t="s">
        <v>433</v>
      </c>
      <c r="G5036" s="28" t="s">
        <v>433</v>
      </c>
      <c r="H5036" s="28" t="s">
        <v>433</v>
      </c>
      <c r="I5036" s="28" t="str">
        <f t="shared" si="390"/>
        <v/>
      </c>
      <c r="J5036" s="28" t="str">
        <f t="shared" si="391"/>
        <v/>
      </c>
      <c r="K5036" s="28" t="str">
        <f t="shared" si="392"/>
        <v/>
      </c>
      <c r="L5036" s="28" t="str">
        <f t="shared" si="394"/>
        <v xml:space="preserve"> </v>
      </c>
    </row>
    <row r="5037" spans="1:12" ht="15.75" x14ac:dyDescent="0.25">
      <c r="A5037" s="31" t="s">
        <v>263</v>
      </c>
      <c r="B5037" s="30" t="str">
        <f>VLOOKUP(A5037,'Cód dos países'!$A$3:$C$199,2,FALSE)</f>
        <v>SLB</v>
      </c>
      <c r="C5037" s="25">
        <f>VLOOKUP(A5037,'Cód dos países'!$A$3:$C$199,3,FALSE)</f>
        <v>158</v>
      </c>
      <c r="D5037" s="29">
        <v>1992</v>
      </c>
      <c r="E5037">
        <f t="shared" si="393"/>
        <v>1581992</v>
      </c>
      <c r="F5037" s="28" t="s">
        <v>433</v>
      </c>
      <c r="G5037" s="28" t="s">
        <v>433</v>
      </c>
      <c r="H5037" s="28" t="s">
        <v>433</v>
      </c>
      <c r="I5037" s="28" t="str">
        <f t="shared" si="390"/>
        <v/>
      </c>
      <c r="J5037" s="28" t="str">
        <f t="shared" si="391"/>
        <v/>
      </c>
      <c r="K5037" s="28" t="str">
        <f t="shared" si="392"/>
        <v/>
      </c>
      <c r="L5037" s="28" t="str">
        <f t="shared" si="394"/>
        <v xml:space="preserve"> </v>
      </c>
    </row>
    <row r="5038" spans="1:12" ht="15.75" x14ac:dyDescent="0.25">
      <c r="A5038" s="31" t="s">
        <v>263</v>
      </c>
      <c r="B5038" s="30" t="str">
        <f>VLOOKUP(A5038,'Cód dos países'!$A$3:$C$199,2,FALSE)</f>
        <v>SLB</v>
      </c>
      <c r="C5038" s="25">
        <f>VLOOKUP(A5038,'Cód dos países'!$A$3:$C$199,3,FALSE)</f>
        <v>158</v>
      </c>
      <c r="D5038" s="29">
        <v>1993</v>
      </c>
      <c r="E5038">
        <f t="shared" si="393"/>
        <v>1581993</v>
      </c>
      <c r="F5038" s="28" t="s">
        <v>433</v>
      </c>
      <c r="G5038" s="28" t="s">
        <v>433</v>
      </c>
      <c r="H5038" s="28" t="s">
        <v>433</v>
      </c>
      <c r="I5038" s="28" t="str">
        <f t="shared" si="390"/>
        <v/>
      </c>
      <c r="J5038" s="28" t="str">
        <f t="shared" si="391"/>
        <v/>
      </c>
      <c r="K5038" s="28" t="str">
        <f t="shared" si="392"/>
        <v/>
      </c>
      <c r="L5038" s="28" t="str">
        <f t="shared" si="394"/>
        <v xml:space="preserve"> </v>
      </c>
    </row>
    <row r="5039" spans="1:12" ht="15.75" x14ac:dyDescent="0.25">
      <c r="A5039" s="31" t="s">
        <v>263</v>
      </c>
      <c r="B5039" s="30" t="str">
        <f>VLOOKUP(A5039,'Cód dos países'!$A$3:$C$199,2,FALSE)</f>
        <v>SLB</v>
      </c>
      <c r="C5039" s="25">
        <f>VLOOKUP(A5039,'Cód dos países'!$A$3:$C$199,3,FALSE)</f>
        <v>158</v>
      </c>
      <c r="D5039" s="29">
        <v>1994</v>
      </c>
      <c r="E5039">
        <f t="shared" si="393"/>
        <v>1581994</v>
      </c>
      <c r="F5039" s="28" t="s">
        <v>433</v>
      </c>
      <c r="G5039" s="28" t="s">
        <v>433</v>
      </c>
      <c r="H5039" s="28" t="s">
        <v>433</v>
      </c>
      <c r="I5039" s="28" t="str">
        <f t="shared" si="390"/>
        <v/>
      </c>
      <c r="J5039" s="28" t="str">
        <f t="shared" si="391"/>
        <v/>
      </c>
      <c r="K5039" s="28" t="str">
        <f t="shared" si="392"/>
        <v/>
      </c>
      <c r="L5039" s="28" t="str">
        <f t="shared" si="394"/>
        <v xml:space="preserve"> </v>
      </c>
    </row>
    <row r="5040" spans="1:12" ht="15.75" x14ac:dyDescent="0.25">
      <c r="A5040" s="31" t="s">
        <v>263</v>
      </c>
      <c r="B5040" s="30" t="str">
        <f>VLOOKUP(A5040,'Cód dos países'!$A$3:$C$199,2,FALSE)</f>
        <v>SLB</v>
      </c>
      <c r="C5040" s="25">
        <f>VLOOKUP(A5040,'Cód dos países'!$A$3:$C$199,3,FALSE)</f>
        <v>158</v>
      </c>
      <c r="D5040" s="29">
        <v>1995</v>
      </c>
      <c r="E5040">
        <f t="shared" si="393"/>
        <v>1581995</v>
      </c>
      <c r="F5040" s="28" t="s">
        <v>433</v>
      </c>
      <c r="G5040" s="28" t="s">
        <v>433</v>
      </c>
      <c r="H5040" s="28" t="s">
        <v>433</v>
      </c>
      <c r="I5040" s="28" t="str">
        <f t="shared" si="390"/>
        <v/>
      </c>
      <c r="J5040" s="28" t="str">
        <f t="shared" si="391"/>
        <v/>
      </c>
      <c r="K5040" s="28" t="str">
        <f t="shared" si="392"/>
        <v/>
      </c>
      <c r="L5040" s="28" t="str">
        <f t="shared" si="394"/>
        <v xml:space="preserve"> </v>
      </c>
    </row>
    <row r="5041" spans="1:12" ht="15.75" x14ac:dyDescent="0.25">
      <c r="A5041" s="31" t="s">
        <v>263</v>
      </c>
      <c r="B5041" s="30" t="str">
        <f>VLOOKUP(A5041,'Cód dos países'!$A$3:$C$199,2,FALSE)</f>
        <v>SLB</v>
      </c>
      <c r="C5041" s="25">
        <f>VLOOKUP(A5041,'Cód dos países'!$A$3:$C$199,3,FALSE)</f>
        <v>158</v>
      </c>
      <c r="D5041" s="29">
        <v>1996</v>
      </c>
      <c r="E5041">
        <f t="shared" si="393"/>
        <v>1581996</v>
      </c>
      <c r="F5041" s="28" t="s">
        <v>433</v>
      </c>
      <c r="G5041" s="28" t="s">
        <v>433</v>
      </c>
      <c r="H5041" s="28" t="s">
        <v>433</v>
      </c>
      <c r="I5041" s="28" t="str">
        <f t="shared" si="390"/>
        <v/>
      </c>
      <c r="J5041" s="28" t="str">
        <f t="shared" si="391"/>
        <v/>
      </c>
      <c r="K5041" s="28" t="str">
        <f t="shared" si="392"/>
        <v/>
      </c>
      <c r="L5041" s="28" t="str">
        <f t="shared" si="394"/>
        <v xml:space="preserve"> </v>
      </c>
    </row>
    <row r="5042" spans="1:12" ht="15.75" x14ac:dyDescent="0.25">
      <c r="A5042" s="31" t="s">
        <v>263</v>
      </c>
      <c r="B5042" s="30" t="str">
        <f>VLOOKUP(A5042,'Cód dos países'!$A$3:$C$199,2,FALSE)</f>
        <v>SLB</v>
      </c>
      <c r="C5042" s="25">
        <f>VLOOKUP(A5042,'Cód dos países'!$A$3:$C$199,3,FALSE)</f>
        <v>158</v>
      </c>
      <c r="D5042" s="29">
        <v>1997</v>
      </c>
      <c r="E5042">
        <f t="shared" si="393"/>
        <v>1581997</v>
      </c>
      <c r="F5042" s="28" t="s">
        <v>433</v>
      </c>
      <c r="G5042" s="28" t="s">
        <v>433</v>
      </c>
      <c r="H5042" s="28" t="s">
        <v>433</v>
      </c>
      <c r="I5042" s="28" t="str">
        <f t="shared" si="390"/>
        <v/>
      </c>
      <c r="J5042" s="28" t="str">
        <f t="shared" si="391"/>
        <v/>
      </c>
      <c r="K5042" s="28" t="str">
        <f t="shared" si="392"/>
        <v/>
      </c>
      <c r="L5042" s="28" t="str">
        <f t="shared" si="394"/>
        <v xml:space="preserve"> </v>
      </c>
    </row>
    <row r="5043" spans="1:12" ht="15.75" x14ac:dyDescent="0.25">
      <c r="A5043" s="31" t="s">
        <v>263</v>
      </c>
      <c r="B5043" s="30" t="str">
        <f>VLOOKUP(A5043,'Cód dos países'!$A$3:$C$199,2,FALSE)</f>
        <v>SLB</v>
      </c>
      <c r="C5043" s="25">
        <f>VLOOKUP(A5043,'Cód dos países'!$A$3:$C$199,3,FALSE)</f>
        <v>158</v>
      </c>
      <c r="D5043" s="29">
        <v>1998</v>
      </c>
      <c r="E5043">
        <f t="shared" si="393"/>
        <v>1581998</v>
      </c>
      <c r="F5043" s="28" t="s">
        <v>433</v>
      </c>
      <c r="G5043" s="28" t="s">
        <v>433</v>
      </c>
      <c r="H5043" s="28" t="s">
        <v>433</v>
      </c>
      <c r="I5043" s="28" t="str">
        <f t="shared" si="390"/>
        <v/>
      </c>
      <c r="J5043" s="28" t="str">
        <f t="shared" si="391"/>
        <v/>
      </c>
      <c r="K5043" s="28" t="str">
        <f t="shared" si="392"/>
        <v/>
      </c>
      <c r="L5043" s="28" t="str">
        <f t="shared" si="394"/>
        <v xml:space="preserve"> </v>
      </c>
    </row>
    <row r="5044" spans="1:12" ht="15.75" x14ac:dyDescent="0.25">
      <c r="A5044" s="31" t="s">
        <v>263</v>
      </c>
      <c r="B5044" s="30" t="str">
        <f>VLOOKUP(A5044,'Cód dos países'!$A$3:$C$199,2,FALSE)</f>
        <v>SLB</v>
      </c>
      <c r="C5044" s="25">
        <f>VLOOKUP(A5044,'Cód dos países'!$A$3:$C$199,3,FALSE)</f>
        <v>158</v>
      </c>
      <c r="D5044" s="29">
        <v>1999</v>
      </c>
      <c r="E5044">
        <f t="shared" si="393"/>
        <v>1581999</v>
      </c>
      <c r="F5044" s="28" t="s">
        <v>433</v>
      </c>
      <c r="G5044" s="28" t="s">
        <v>433</v>
      </c>
      <c r="H5044" s="28" t="s">
        <v>433</v>
      </c>
      <c r="I5044" s="28" t="str">
        <f t="shared" si="390"/>
        <v/>
      </c>
      <c r="J5044" s="28" t="str">
        <f t="shared" si="391"/>
        <v/>
      </c>
      <c r="K5044" s="28" t="str">
        <f t="shared" si="392"/>
        <v/>
      </c>
      <c r="L5044" s="28" t="str">
        <f t="shared" si="394"/>
        <v xml:space="preserve"> </v>
      </c>
    </row>
    <row r="5045" spans="1:12" ht="15.75" x14ac:dyDescent="0.25">
      <c r="A5045" s="31" t="s">
        <v>263</v>
      </c>
      <c r="B5045" s="30" t="str">
        <f>VLOOKUP(A5045,'Cód dos países'!$A$3:$C$199,2,FALSE)</f>
        <v>SLB</v>
      </c>
      <c r="C5045" s="25">
        <f>VLOOKUP(A5045,'Cód dos países'!$A$3:$C$199,3,FALSE)</f>
        <v>158</v>
      </c>
      <c r="D5045" s="29">
        <v>2000</v>
      </c>
      <c r="E5045">
        <f t="shared" si="393"/>
        <v>1582000</v>
      </c>
      <c r="F5045" s="28" t="s">
        <v>433</v>
      </c>
      <c r="G5045" s="28" t="s">
        <v>433</v>
      </c>
      <c r="H5045" s="28" t="s">
        <v>433</v>
      </c>
      <c r="I5045" s="28" t="str">
        <f t="shared" si="390"/>
        <v/>
      </c>
      <c r="J5045" s="28" t="str">
        <f t="shared" si="391"/>
        <v/>
      </c>
      <c r="K5045" s="28" t="str">
        <f t="shared" si="392"/>
        <v/>
      </c>
      <c r="L5045" s="28" t="str">
        <f t="shared" si="394"/>
        <v xml:space="preserve"> </v>
      </c>
    </row>
    <row r="5046" spans="1:12" ht="15.75" x14ac:dyDescent="0.25">
      <c r="A5046" s="31" t="s">
        <v>263</v>
      </c>
      <c r="B5046" s="30" t="str">
        <f>VLOOKUP(A5046,'Cód dos países'!$A$3:$C$199,2,FALSE)</f>
        <v>SLB</v>
      </c>
      <c r="C5046" s="25">
        <f>VLOOKUP(A5046,'Cód dos países'!$A$3:$C$199,3,FALSE)</f>
        <v>158</v>
      </c>
      <c r="D5046" s="29">
        <v>2001</v>
      </c>
      <c r="E5046">
        <f t="shared" si="393"/>
        <v>1582001</v>
      </c>
      <c r="F5046" s="28" t="s">
        <v>433</v>
      </c>
      <c r="G5046" s="28" t="s">
        <v>433</v>
      </c>
      <c r="H5046" s="28" t="s">
        <v>433</v>
      </c>
      <c r="I5046" s="28" t="str">
        <f t="shared" si="390"/>
        <v/>
      </c>
      <c r="J5046" s="28" t="str">
        <f t="shared" si="391"/>
        <v/>
      </c>
      <c r="K5046" s="28" t="str">
        <f t="shared" si="392"/>
        <v/>
      </c>
      <c r="L5046" s="28" t="str">
        <f t="shared" si="394"/>
        <v xml:space="preserve"> </v>
      </c>
    </row>
    <row r="5047" spans="1:12" ht="15.75" x14ac:dyDescent="0.25">
      <c r="A5047" s="31" t="s">
        <v>263</v>
      </c>
      <c r="B5047" s="30" t="str">
        <f>VLOOKUP(A5047,'Cód dos países'!$A$3:$C$199,2,FALSE)</f>
        <v>SLB</v>
      </c>
      <c r="C5047" s="25">
        <f>VLOOKUP(A5047,'Cód dos países'!$A$3:$C$199,3,FALSE)</f>
        <v>158</v>
      </c>
      <c r="D5047" s="29">
        <v>2002</v>
      </c>
      <c r="E5047">
        <f t="shared" si="393"/>
        <v>1582002</v>
      </c>
      <c r="F5047" s="28" t="s">
        <v>433</v>
      </c>
      <c r="G5047" s="28" t="s">
        <v>433</v>
      </c>
      <c r="H5047" s="28" t="s">
        <v>433</v>
      </c>
      <c r="I5047" s="28" t="str">
        <f t="shared" si="390"/>
        <v/>
      </c>
      <c r="J5047" s="28" t="str">
        <f t="shared" si="391"/>
        <v/>
      </c>
      <c r="K5047" s="28" t="str">
        <f t="shared" si="392"/>
        <v/>
      </c>
      <c r="L5047" s="28" t="str">
        <f t="shared" si="394"/>
        <v xml:space="preserve"> </v>
      </c>
    </row>
    <row r="5048" spans="1:12" ht="15.75" x14ac:dyDescent="0.25">
      <c r="A5048" s="31" t="s">
        <v>263</v>
      </c>
      <c r="B5048" s="30" t="str">
        <f>VLOOKUP(A5048,'Cód dos países'!$A$3:$C$199,2,FALSE)</f>
        <v>SLB</v>
      </c>
      <c r="C5048" s="25">
        <f>VLOOKUP(A5048,'Cód dos países'!$A$3:$C$199,3,FALSE)</f>
        <v>158</v>
      </c>
      <c r="D5048" s="29">
        <v>2003</v>
      </c>
      <c r="E5048">
        <f t="shared" si="393"/>
        <v>1582003</v>
      </c>
      <c r="F5048" s="28" t="s">
        <v>433</v>
      </c>
      <c r="G5048" s="28" t="s">
        <v>433</v>
      </c>
      <c r="H5048" s="28" t="s">
        <v>433</v>
      </c>
      <c r="I5048" s="28" t="str">
        <f t="shared" si="390"/>
        <v/>
      </c>
      <c r="J5048" s="28" t="str">
        <f t="shared" si="391"/>
        <v/>
      </c>
      <c r="K5048" s="28" t="str">
        <f t="shared" si="392"/>
        <v/>
      </c>
      <c r="L5048" s="28" t="str">
        <f t="shared" si="394"/>
        <v xml:space="preserve"> </v>
      </c>
    </row>
    <row r="5049" spans="1:12" ht="15.75" x14ac:dyDescent="0.25">
      <c r="A5049" s="31" t="s">
        <v>263</v>
      </c>
      <c r="B5049" s="30" t="str">
        <f>VLOOKUP(A5049,'Cód dos países'!$A$3:$C$199,2,FALSE)</f>
        <v>SLB</v>
      </c>
      <c r="C5049" s="25">
        <f>VLOOKUP(A5049,'Cód dos países'!$A$3:$C$199,3,FALSE)</f>
        <v>158</v>
      </c>
      <c r="D5049" s="29">
        <v>2004</v>
      </c>
      <c r="E5049">
        <f t="shared" si="393"/>
        <v>1582004</v>
      </c>
      <c r="F5049" s="28" t="s">
        <v>433</v>
      </c>
      <c r="G5049" s="28" t="s">
        <v>433</v>
      </c>
      <c r="H5049" s="28" t="s">
        <v>433</v>
      </c>
      <c r="I5049" s="28" t="str">
        <f t="shared" si="390"/>
        <v/>
      </c>
      <c r="J5049" s="28" t="str">
        <f t="shared" si="391"/>
        <v/>
      </c>
      <c r="K5049" s="28" t="str">
        <f t="shared" si="392"/>
        <v/>
      </c>
      <c r="L5049" s="28" t="str">
        <f t="shared" si="394"/>
        <v xml:space="preserve"> </v>
      </c>
    </row>
    <row r="5050" spans="1:12" ht="15.75" x14ac:dyDescent="0.25">
      <c r="A5050" s="31" t="s">
        <v>263</v>
      </c>
      <c r="B5050" s="30" t="str">
        <f>VLOOKUP(A5050,'Cód dos países'!$A$3:$C$199,2,FALSE)</f>
        <v>SLB</v>
      </c>
      <c r="C5050" s="25">
        <f>VLOOKUP(A5050,'Cód dos países'!$A$3:$C$199,3,FALSE)</f>
        <v>158</v>
      </c>
      <c r="D5050" s="29">
        <v>2005</v>
      </c>
      <c r="E5050">
        <f t="shared" si="393"/>
        <v>1582005</v>
      </c>
      <c r="F5050" s="28" t="s">
        <v>433</v>
      </c>
      <c r="G5050" s="28" t="s">
        <v>433</v>
      </c>
      <c r="H5050" s="28" t="s">
        <v>433</v>
      </c>
      <c r="I5050" s="28" t="str">
        <f t="shared" si="390"/>
        <v/>
      </c>
      <c r="J5050" s="28" t="str">
        <f t="shared" si="391"/>
        <v/>
      </c>
      <c r="K5050" s="28" t="str">
        <f t="shared" si="392"/>
        <v/>
      </c>
      <c r="L5050" s="28" t="str">
        <f t="shared" si="394"/>
        <v xml:space="preserve"> </v>
      </c>
    </row>
    <row r="5051" spans="1:12" ht="15.75" x14ac:dyDescent="0.25">
      <c r="A5051" s="31" t="s">
        <v>263</v>
      </c>
      <c r="B5051" s="30" t="str">
        <f>VLOOKUP(A5051,'Cód dos países'!$A$3:$C$199,2,FALSE)</f>
        <v>SLB</v>
      </c>
      <c r="C5051" s="25">
        <f>VLOOKUP(A5051,'Cód dos países'!$A$3:$C$199,3,FALSE)</f>
        <v>158</v>
      </c>
      <c r="D5051" s="29">
        <v>2006</v>
      </c>
      <c r="E5051">
        <f t="shared" si="393"/>
        <v>1582006</v>
      </c>
      <c r="F5051" s="28" t="s">
        <v>433</v>
      </c>
      <c r="G5051" s="28" t="s">
        <v>433</v>
      </c>
      <c r="H5051" s="28" t="s">
        <v>433</v>
      </c>
      <c r="I5051" s="28" t="str">
        <f t="shared" si="390"/>
        <v/>
      </c>
      <c r="J5051" s="28" t="str">
        <f t="shared" si="391"/>
        <v/>
      </c>
      <c r="K5051" s="28" t="str">
        <f t="shared" si="392"/>
        <v/>
      </c>
      <c r="L5051" s="28" t="str">
        <f t="shared" si="394"/>
        <v xml:space="preserve"> </v>
      </c>
    </row>
    <row r="5052" spans="1:12" ht="15.75" x14ac:dyDescent="0.25">
      <c r="A5052" s="31" t="s">
        <v>263</v>
      </c>
      <c r="B5052" s="30" t="str">
        <f>VLOOKUP(A5052,'Cód dos países'!$A$3:$C$199,2,FALSE)</f>
        <v>SLB</v>
      </c>
      <c r="C5052" s="25">
        <f>VLOOKUP(A5052,'Cód dos países'!$A$3:$C$199,3,FALSE)</f>
        <v>158</v>
      </c>
      <c r="D5052" s="29">
        <v>2007</v>
      </c>
      <c r="E5052">
        <f t="shared" si="393"/>
        <v>1582007</v>
      </c>
      <c r="F5052" s="28" t="s">
        <v>433</v>
      </c>
      <c r="G5052" s="28" t="s">
        <v>433</v>
      </c>
      <c r="H5052" s="28" t="s">
        <v>433</v>
      </c>
      <c r="I5052" s="28" t="str">
        <f t="shared" si="390"/>
        <v/>
      </c>
      <c r="J5052" s="28" t="str">
        <f t="shared" si="391"/>
        <v/>
      </c>
      <c r="K5052" s="28" t="str">
        <f t="shared" si="392"/>
        <v/>
      </c>
      <c r="L5052" s="28" t="str">
        <f t="shared" si="394"/>
        <v xml:space="preserve"> </v>
      </c>
    </row>
    <row r="5053" spans="1:12" ht="15.75" x14ac:dyDescent="0.25">
      <c r="A5053" s="31" t="s">
        <v>263</v>
      </c>
      <c r="B5053" s="30" t="str">
        <f>VLOOKUP(A5053,'Cód dos países'!$A$3:$C$199,2,FALSE)</f>
        <v>SLB</v>
      </c>
      <c r="C5053" s="25">
        <f>VLOOKUP(A5053,'Cód dos países'!$A$3:$C$199,3,FALSE)</f>
        <v>158</v>
      </c>
      <c r="D5053" s="29">
        <v>2008</v>
      </c>
      <c r="E5053">
        <f t="shared" si="393"/>
        <v>1582008</v>
      </c>
      <c r="F5053" s="28" t="s">
        <v>433</v>
      </c>
      <c r="G5053" s="28" t="s">
        <v>433</v>
      </c>
      <c r="H5053" s="28" t="s">
        <v>433</v>
      </c>
      <c r="I5053" s="28" t="str">
        <f t="shared" si="390"/>
        <v/>
      </c>
      <c r="J5053" s="28" t="str">
        <f t="shared" si="391"/>
        <v/>
      </c>
      <c r="K5053" s="28" t="str">
        <f t="shared" si="392"/>
        <v/>
      </c>
      <c r="L5053" s="28" t="str">
        <f t="shared" si="394"/>
        <v xml:space="preserve"> </v>
      </c>
    </row>
    <row r="5054" spans="1:12" ht="15.75" x14ac:dyDescent="0.25">
      <c r="A5054" s="31" t="s">
        <v>263</v>
      </c>
      <c r="B5054" s="30" t="str">
        <f>VLOOKUP(A5054,'Cód dos países'!$A$3:$C$199,2,FALSE)</f>
        <v>SLB</v>
      </c>
      <c r="C5054" s="25">
        <f>VLOOKUP(A5054,'Cód dos países'!$A$3:$C$199,3,FALSE)</f>
        <v>158</v>
      </c>
      <c r="D5054" s="29">
        <v>2009</v>
      </c>
      <c r="E5054">
        <f t="shared" si="393"/>
        <v>1582009</v>
      </c>
      <c r="F5054" s="28" t="s">
        <v>433</v>
      </c>
      <c r="G5054" s="28" t="s">
        <v>433</v>
      </c>
      <c r="H5054" s="28" t="s">
        <v>433</v>
      </c>
      <c r="I5054" s="28" t="str">
        <f t="shared" si="390"/>
        <v/>
      </c>
      <c r="J5054" s="28" t="str">
        <f t="shared" si="391"/>
        <v/>
      </c>
      <c r="K5054" s="28" t="str">
        <f t="shared" si="392"/>
        <v/>
      </c>
      <c r="L5054" s="28" t="str">
        <f t="shared" si="394"/>
        <v xml:space="preserve"> </v>
      </c>
    </row>
    <row r="5055" spans="1:12" ht="15.75" x14ac:dyDescent="0.25">
      <c r="A5055" s="31" t="s">
        <v>263</v>
      </c>
      <c r="B5055" s="30" t="str">
        <f>VLOOKUP(A5055,'Cód dos países'!$A$3:$C$199,2,FALSE)</f>
        <v>SLB</v>
      </c>
      <c r="C5055" s="25">
        <f>VLOOKUP(A5055,'Cód dos países'!$A$3:$C$199,3,FALSE)</f>
        <v>158</v>
      </c>
      <c r="D5055" s="29">
        <v>2010</v>
      </c>
      <c r="E5055">
        <f t="shared" si="393"/>
        <v>1582010</v>
      </c>
      <c r="F5055" s="28" t="s">
        <v>433</v>
      </c>
      <c r="G5055" s="28" t="s">
        <v>433</v>
      </c>
      <c r="H5055" s="28" t="s">
        <v>433</v>
      </c>
      <c r="I5055" s="28" t="str">
        <f t="shared" si="390"/>
        <v/>
      </c>
      <c r="J5055" s="28" t="str">
        <f t="shared" si="391"/>
        <v/>
      </c>
      <c r="K5055" s="28" t="str">
        <f t="shared" si="392"/>
        <v/>
      </c>
      <c r="L5055" s="28" t="str">
        <f t="shared" si="394"/>
        <v xml:space="preserve"> </v>
      </c>
    </row>
    <row r="5056" spans="1:12" ht="15.75" x14ac:dyDescent="0.25">
      <c r="A5056" s="31" t="s">
        <v>263</v>
      </c>
      <c r="B5056" s="30" t="str">
        <f>VLOOKUP(A5056,'Cód dos países'!$A$3:$C$199,2,FALSE)</f>
        <v>SLB</v>
      </c>
      <c r="C5056" s="25">
        <f>VLOOKUP(A5056,'Cód dos países'!$A$3:$C$199,3,FALSE)</f>
        <v>158</v>
      </c>
      <c r="D5056" s="29">
        <v>2011</v>
      </c>
      <c r="E5056">
        <f t="shared" si="393"/>
        <v>1582011</v>
      </c>
      <c r="F5056" s="28" t="s">
        <v>433</v>
      </c>
      <c r="G5056" s="28" t="s">
        <v>433</v>
      </c>
      <c r="H5056" s="28" t="s">
        <v>433</v>
      </c>
      <c r="I5056" s="28" t="str">
        <f t="shared" si="390"/>
        <v/>
      </c>
      <c r="J5056" s="28" t="str">
        <f t="shared" si="391"/>
        <v/>
      </c>
      <c r="K5056" s="28" t="str">
        <f t="shared" si="392"/>
        <v/>
      </c>
      <c r="L5056" s="28" t="str">
        <f t="shared" si="394"/>
        <v xml:space="preserve"> </v>
      </c>
    </row>
    <row r="5057" spans="1:12" ht="15.75" x14ac:dyDescent="0.25">
      <c r="A5057" s="31" t="s">
        <v>263</v>
      </c>
      <c r="B5057" s="30" t="str">
        <f>VLOOKUP(A5057,'Cód dos países'!$A$3:$C$199,2,FALSE)</f>
        <v>SLB</v>
      </c>
      <c r="C5057" s="25">
        <f>VLOOKUP(A5057,'Cód dos países'!$A$3:$C$199,3,FALSE)</f>
        <v>158</v>
      </c>
      <c r="D5057" s="29">
        <v>2012</v>
      </c>
      <c r="E5057">
        <f t="shared" si="393"/>
        <v>1582012</v>
      </c>
      <c r="F5057" s="28" t="s">
        <v>433</v>
      </c>
      <c r="G5057" s="28" t="s">
        <v>433</v>
      </c>
      <c r="H5057" s="28" t="s">
        <v>433</v>
      </c>
      <c r="I5057" s="28" t="str">
        <f t="shared" si="390"/>
        <v/>
      </c>
      <c r="J5057" s="28" t="str">
        <f t="shared" si="391"/>
        <v/>
      </c>
      <c r="K5057" s="28" t="str">
        <f t="shared" si="392"/>
        <v/>
      </c>
      <c r="L5057" s="28" t="str">
        <f t="shared" si="394"/>
        <v xml:space="preserve"> </v>
      </c>
    </row>
    <row r="5058" spans="1:12" ht="15.75" x14ac:dyDescent="0.25">
      <c r="A5058" s="31" t="s">
        <v>263</v>
      </c>
      <c r="B5058" s="30" t="str">
        <f>VLOOKUP(A5058,'Cód dos países'!$A$3:$C$199,2,FALSE)</f>
        <v>SLB</v>
      </c>
      <c r="C5058" s="25">
        <f>VLOOKUP(A5058,'Cód dos países'!$A$3:$C$199,3,FALSE)</f>
        <v>158</v>
      </c>
      <c r="D5058" s="29">
        <v>2013</v>
      </c>
      <c r="E5058">
        <f t="shared" si="393"/>
        <v>1582013</v>
      </c>
      <c r="F5058" s="28" t="s">
        <v>433</v>
      </c>
      <c r="G5058" s="28" t="s">
        <v>433</v>
      </c>
      <c r="H5058" s="28" t="s">
        <v>433</v>
      </c>
      <c r="I5058" s="28" t="str">
        <f t="shared" si="390"/>
        <v/>
      </c>
      <c r="J5058" s="28" t="str">
        <f t="shared" si="391"/>
        <v/>
      </c>
      <c r="K5058" s="28" t="str">
        <f t="shared" si="392"/>
        <v/>
      </c>
      <c r="L5058" s="28" t="str">
        <f t="shared" si="394"/>
        <v xml:space="preserve"> </v>
      </c>
    </row>
    <row r="5059" spans="1:12" ht="15.75" x14ac:dyDescent="0.25">
      <c r="A5059" s="31" t="s">
        <v>263</v>
      </c>
      <c r="B5059" s="30" t="str">
        <f>VLOOKUP(A5059,'Cód dos países'!$A$3:$C$199,2,FALSE)</f>
        <v>SLB</v>
      </c>
      <c r="C5059" s="25">
        <f>VLOOKUP(A5059,'Cód dos países'!$A$3:$C$199,3,FALSE)</f>
        <v>158</v>
      </c>
      <c r="D5059" s="29">
        <v>2014</v>
      </c>
      <c r="E5059">
        <f t="shared" si="393"/>
        <v>1582014</v>
      </c>
      <c r="F5059" s="28" t="s">
        <v>433</v>
      </c>
      <c r="G5059" s="28" t="s">
        <v>433</v>
      </c>
      <c r="H5059" s="28" t="s">
        <v>433</v>
      </c>
      <c r="I5059" s="28" t="str">
        <f t="shared" si="390"/>
        <v/>
      </c>
      <c r="J5059" s="28" t="str">
        <f t="shared" si="391"/>
        <v/>
      </c>
      <c r="K5059" s="28" t="str">
        <f t="shared" si="392"/>
        <v/>
      </c>
      <c r="L5059" s="28" t="str">
        <f t="shared" si="394"/>
        <v xml:space="preserve"> </v>
      </c>
    </row>
    <row r="5060" spans="1:12" ht="15.75" x14ac:dyDescent="0.25">
      <c r="A5060" s="31" t="s">
        <v>269</v>
      </c>
      <c r="B5060" s="30" t="str">
        <f>VLOOKUP(A5060,'Cód dos países'!$A$3:$C$199,2,FALSE)</f>
        <v>SOM</v>
      </c>
      <c r="C5060" s="25">
        <f>VLOOKUP(A5060,'Cód dos países'!$A$3:$C$199,3,FALSE)</f>
        <v>159</v>
      </c>
      <c r="D5060" s="29">
        <v>1983</v>
      </c>
      <c r="E5060">
        <f t="shared" si="393"/>
        <v>1591983</v>
      </c>
      <c r="F5060" s="28" t="s">
        <v>433</v>
      </c>
      <c r="G5060" s="28" t="s">
        <v>433</v>
      </c>
      <c r="H5060" s="28" t="s">
        <v>433</v>
      </c>
      <c r="I5060" s="28" t="str">
        <f t="shared" ref="I5060:I5123" si="395">IF(F5060=".","",IF($D5060&gt;2009,F5060,F5060/12))</f>
        <v/>
      </c>
      <c r="J5060" s="28" t="str">
        <f t="shared" ref="J5060:J5123" si="396">IF(G5060=".","",IF($D5060&gt;2009,G5060,G5060/6))</f>
        <v/>
      </c>
      <c r="K5060" s="28" t="str">
        <f t="shared" ref="K5060:K5123" si="397">IF(H5060=".","",IF($D5060&gt;2009,H5060,H5060/6))</f>
        <v/>
      </c>
      <c r="L5060" s="28" t="str">
        <f t="shared" si="394"/>
        <v xml:space="preserve"> </v>
      </c>
    </row>
    <row r="5061" spans="1:12" ht="15.75" x14ac:dyDescent="0.25">
      <c r="A5061" s="31" t="s">
        <v>269</v>
      </c>
      <c r="B5061" s="30" t="str">
        <f>VLOOKUP(A5061,'Cód dos países'!$A$3:$C$199,2,FALSE)</f>
        <v>SOM</v>
      </c>
      <c r="C5061" s="25">
        <f>VLOOKUP(A5061,'Cód dos países'!$A$3:$C$199,3,FALSE)</f>
        <v>159</v>
      </c>
      <c r="D5061" s="29">
        <v>1984</v>
      </c>
      <c r="E5061">
        <f t="shared" ref="E5061:E5124" si="398">C5061*10000+D5061</f>
        <v>1591984</v>
      </c>
      <c r="F5061" s="28">
        <v>5</v>
      </c>
      <c r="G5061" s="28" t="s">
        <v>433</v>
      </c>
      <c r="H5061" s="28" t="s">
        <v>433</v>
      </c>
      <c r="I5061" s="28">
        <f t="shared" si="395"/>
        <v>0.41666666666666669</v>
      </c>
      <c r="J5061" s="28" t="str">
        <f t="shared" si="396"/>
        <v/>
      </c>
      <c r="K5061" s="28" t="str">
        <f t="shared" si="397"/>
        <v/>
      </c>
      <c r="L5061" s="28" t="str">
        <f t="shared" si="394"/>
        <v/>
      </c>
    </row>
    <row r="5062" spans="1:12" ht="15.75" x14ac:dyDescent="0.25">
      <c r="A5062" s="31" t="s">
        <v>269</v>
      </c>
      <c r="B5062" s="30" t="str">
        <f>VLOOKUP(A5062,'Cód dos países'!$A$3:$C$199,2,FALSE)</f>
        <v>SOM</v>
      </c>
      <c r="C5062" s="25">
        <f>VLOOKUP(A5062,'Cód dos países'!$A$3:$C$199,3,FALSE)</f>
        <v>159</v>
      </c>
      <c r="D5062" s="29">
        <v>1985</v>
      </c>
      <c r="E5062">
        <f t="shared" si="398"/>
        <v>1591985</v>
      </c>
      <c r="F5062" s="28">
        <v>3</v>
      </c>
      <c r="G5062" s="28">
        <v>3</v>
      </c>
      <c r="H5062" s="28">
        <v>4</v>
      </c>
      <c r="I5062" s="28">
        <f t="shared" si="395"/>
        <v>0.25</v>
      </c>
      <c r="J5062" s="28">
        <f t="shared" si="396"/>
        <v>0.5</v>
      </c>
      <c r="K5062" s="28">
        <f t="shared" si="397"/>
        <v>0.66666666666666663</v>
      </c>
      <c r="L5062" s="28">
        <f t="shared" si="394"/>
        <v>0.47222222222222221</v>
      </c>
    </row>
    <row r="5063" spans="1:12" ht="15.75" x14ac:dyDescent="0.25">
      <c r="A5063" s="31" t="s">
        <v>269</v>
      </c>
      <c r="B5063" s="30" t="str">
        <f>VLOOKUP(A5063,'Cód dos países'!$A$3:$C$199,2,FALSE)</f>
        <v>SOM</v>
      </c>
      <c r="C5063" s="25">
        <f>VLOOKUP(A5063,'Cód dos países'!$A$3:$C$199,3,FALSE)</f>
        <v>159</v>
      </c>
      <c r="D5063" s="29">
        <v>1986</v>
      </c>
      <c r="E5063">
        <f t="shared" si="398"/>
        <v>1591986</v>
      </c>
      <c r="F5063" s="28">
        <v>3</v>
      </c>
      <c r="G5063" s="28">
        <v>3</v>
      </c>
      <c r="H5063" s="28">
        <v>4</v>
      </c>
      <c r="I5063" s="28">
        <f t="shared" si="395"/>
        <v>0.25</v>
      </c>
      <c r="J5063" s="28">
        <f t="shared" si="396"/>
        <v>0.5</v>
      </c>
      <c r="K5063" s="28">
        <f t="shared" si="397"/>
        <v>0.66666666666666663</v>
      </c>
      <c r="L5063" s="28">
        <f t="shared" si="394"/>
        <v>0.47222222222222221</v>
      </c>
    </row>
    <row r="5064" spans="1:12" ht="15.75" x14ac:dyDescent="0.25">
      <c r="A5064" s="31" t="s">
        <v>269</v>
      </c>
      <c r="B5064" s="30" t="str">
        <f>VLOOKUP(A5064,'Cód dos países'!$A$3:$C$199,2,FALSE)</f>
        <v>SOM</v>
      </c>
      <c r="C5064" s="25">
        <f>VLOOKUP(A5064,'Cód dos países'!$A$3:$C$199,3,FALSE)</f>
        <v>159</v>
      </c>
      <c r="D5064" s="29">
        <v>1987</v>
      </c>
      <c r="E5064">
        <f t="shared" si="398"/>
        <v>1591987</v>
      </c>
      <c r="F5064" s="28">
        <v>3</v>
      </c>
      <c r="G5064" s="28">
        <v>3</v>
      </c>
      <c r="H5064" s="28">
        <v>4</v>
      </c>
      <c r="I5064" s="28">
        <f t="shared" si="395"/>
        <v>0.25</v>
      </c>
      <c r="J5064" s="28">
        <f t="shared" si="396"/>
        <v>0.5</v>
      </c>
      <c r="K5064" s="28">
        <f t="shared" si="397"/>
        <v>0.66666666666666663</v>
      </c>
      <c r="L5064" s="28">
        <f t="shared" si="394"/>
        <v>0.47222222222222221</v>
      </c>
    </row>
    <row r="5065" spans="1:12" ht="15.75" x14ac:dyDescent="0.25">
      <c r="A5065" s="31" t="s">
        <v>269</v>
      </c>
      <c r="B5065" s="30" t="str">
        <f>VLOOKUP(A5065,'Cód dos países'!$A$3:$C$199,2,FALSE)</f>
        <v>SOM</v>
      </c>
      <c r="C5065" s="25">
        <f>VLOOKUP(A5065,'Cód dos países'!$A$3:$C$199,3,FALSE)</f>
        <v>159</v>
      </c>
      <c r="D5065" s="29">
        <v>1988</v>
      </c>
      <c r="E5065">
        <f t="shared" si="398"/>
        <v>1591988</v>
      </c>
      <c r="F5065" s="28">
        <v>3</v>
      </c>
      <c r="G5065" s="28">
        <v>3</v>
      </c>
      <c r="H5065" s="28">
        <v>4</v>
      </c>
      <c r="I5065" s="28">
        <f t="shared" si="395"/>
        <v>0.25</v>
      </c>
      <c r="J5065" s="28">
        <f t="shared" si="396"/>
        <v>0.5</v>
      </c>
      <c r="K5065" s="28">
        <f t="shared" si="397"/>
        <v>0.66666666666666663</v>
      </c>
      <c r="L5065" s="28">
        <f t="shared" ref="L5065:L5128" si="399">IF(AND(I5065="",J5065="",K5065="")," ",IFERROR((1/3)*I5065+(1/3)*J5065+(1/3)*K5065,""))</f>
        <v>0.47222222222222221</v>
      </c>
    </row>
    <row r="5066" spans="1:12" ht="15.75" x14ac:dyDescent="0.25">
      <c r="A5066" s="31" t="s">
        <v>269</v>
      </c>
      <c r="B5066" s="30" t="str">
        <f>VLOOKUP(A5066,'Cód dos países'!$A$3:$C$199,2,FALSE)</f>
        <v>SOM</v>
      </c>
      <c r="C5066" s="25">
        <f>VLOOKUP(A5066,'Cód dos países'!$A$3:$C$199,3,FALSE)</f>
        <v>159</v>
      </c>
      <c r="D5066" s="29">
        <v>1989</v>
      </c>
      <c r="E5066">
        <f t="shared" si="398"/>
        <v>1591989</v>
      </c>
      <c r="F5066" s="28">
        <v>3</v>
      </c>
      <c r="G5066" s="28">
        <v>3</v>
      </c>
      <c r="H5066" s="28">
        <v>4</v>
      </c>
      <c r="I5066" s="28">
        <f t="shared" si="395"/>
        <v>0.25</v>
      </c>
      <c r="J5066" s="28">
        <f t="shared" si="396"/>
        <v>0.5</v>
      </c>
      <c r="K5066" s="28">
        <f t="shared" si="397"/>
        <v>0.66666666666666663</v>
      </c>
      <c r="L5066" s="28">
        <f t="shared" si="399"/>
        <v>0.47222222222222221</v>
      </c>
    </row>
    <row r="5067" spans="1:12" ht="15.75" x14ac:dyDescent="0.25">
      <c r="A5067" s="31" t="s">
        <v>269</v>
      </c>
      <c r="B5067" s="30" t="str">
        <f>VLOOKUP(A5067,'Cód dos países'!$A$3:$C$199,2,FALSE)</f>
        <v>SOM</v>
      </c>
      <c r="C5067" s="25">
        <f>VLOOKUP(A5067,'Cód dos países'!$A$3:$C$199,3,FALSE)</f>
        <v>159</v>
      </c>
      <c r="D5067" s="29">
        <v>1990</v>
      </c>
      <c r="E5067">
        <f t="shared" si="398"/>
        <v>1591990</v>
      </c>
      <c r="F5067" s="28">
        <v>2</v>
      </c>
      <c r="G5067" s="28">
        <v>2</v>
      </c>
      <c r="H5067" s="28">
        <v>4</v>
      </c>
      <c r="I5067" s="28">
        <f t="shared" si="395"/>
        <v>0.16666666666666666</v>
      </c>
      <c r="J5067" s="28">
        <f t="shared" si="396"/>
        <v>0.33333333333333331</v>
      </c>
      <c r="K5067" s="28">
        <f t="shared" si="397"/>
        <v>0.66666666666666663</v>
      </c>
      <c r="L5067" s="28">
        <f t="shared" si="399"/>
        <v>0.38888888888888884</v>
      </c>
    </row>
    <row r="5068" spans="1:12" ht="15.75" x14ac:dyDescent="0.25">
      <c r="A5068" s="31" t="s">
        <v>269</v>
      </c>
      <c r="B5068" s="30" t="str">
        <f>VLOOKUP(A5068,'Cód dos países'!$A$3:$C$199,2,FALSE)</f>
        <v>SOM</v>
      </c>
      <c r="C5068" s="25">
        <f>VLOOKUP(A5068,'Cód dos países'!$A$3:$C$199,3,FALSE)</f>
        <v>159</v>
      </c>
      <c r="D5068" s="29">
        <v>1991</v>
      </c>
      <c r="E5068">
        <f t="shared" si="398"/>
        <v>1591991</v>
      </c>
      <c r="F5068" s="28">
        <v>2</v>
      </c>
      <c r="G5068" s="28">
        <v>1</v>
      </c>
      <c r="H5068" s="28">
        <v>4</v>
      </c>
      <c r="I5068" s="28">
        <f t="shared" si="395"/>
        <v>0.16666666666666666</v>
      </c>
      <c r="J5068" s="28">
        <f t="shared" si="396"/>
        <v>0.16666666666666666</v>
      </c>
      <c r="K5068" s="28">
        <f t="shared" si="397"/>
        <v>0.66666666666666663</v>
      </c>
      <c r="L5068" s="28">
        <f t="shared" si="399"/>
        <v>0.33333333333333331</v>
      </c>
    </row>
    <row r="5069" spans="1:12" ht="15.75" x14ac:dyDescent="0.25">
      <c r="A5069" s="31" t="s">
        <v>269</v>
      </c>
      <c r="B5069" s="30" t="str">
        <f>VLOOKUP(A5069,'Cód dos países'!$A$3:$C$199,2,FALSE)</f>
        <v>SOM</v>
      </c>
      <c r="C5069" s="25">
        <f>VLOOKUP(A5069,'Cód dos países'!$A$3:$C$199,3,FALSE)</f>
        <v>159</v>
      </c>
      <c r="D5069" s="29">
        <v>1992</v>
      </c>
      <c r="E5069">
        <f t="shared" si="398"/>
        <v>1591992</v>
      </c>
      <c r="F5069" s="28">
        <v>1</v>
      </c>
      <c r="G5069" s="28">
        <v>0</v>
      </c>
      <c r="H5069" s="28">
        <v>1</v>
      </c>
      <c r="I5069" s="28">
        <f t="shared" si="395"/>
        <v>8.3333333333333329E-2</v>
      </c>
      <c r="J5069" s="28">
        <f t="shared" si="396"/>
        <v>0</v>
      </c>
      <c r="K5069" s="28">
        <f t="shared" si="397"/>
        <v>0.16666666666666666</v>
      </c>
      <c r="L5069" s="28">
        <f t="shared" si="399"/>
        <v>8.3333333333333329E-2</v>
      </c>
    </row>
    <row r="5070" spans="1:12" ht="15.75" x14ac:dyDescent="0.25">
      <c r="A5070" s="31" t="s">
        <v>269</v>
      </c>
      <c r="B5070" s="30" t="str">
        <f>VLOOKUP(A5070,'Cód dos países'!$A$3:$C$199,2,FALSE)</f>
        <v>SOM</v>
      </c>
      <c r="C5070" s="25">
        <f>VLOOKUP(A5070,'Cód dos países'!$A$3:$C$199,3,FALSE)</f>
        <v>159</v>
      </c>
      <c r="D5070" s="29">
        <v>1993</v>
      </c>
      <c r="E5070">
        <f t="shared" si="398"/>
        <v>1591993</v>
      </c>
      <c r="F5070" s="28">
        <v>1</v>
      </c>
      <c r="G5070" s="28">
        <v>0</v>
      </c>
      <c r="H5070" s="28">
        <v>1</v>
      </c>
      <c r="I5070" s="28">
        <f t="shared" si="395"/>
        <v>8.3333333333333329E-2</v>
      </c>
      <c r="J5070" s="28">
        <f t="shared" si="396"/>
        <v>0</v>
      </c>
      <c r="K5070" s="28">
        <f t="shared" si="397"/>
        <v>0.16666666666666666</v>
      </c>
      <c r="L5070" s="28">
        <f t="shared" si="399"/>
        <v>8.3333333333333329E-2</v>
      </c>
    </row>
    <row r="5071" spans="1:12" ht="15.75" x14ac:dyDescent="0.25">
      <c r="A5071" s="31" t="s">
        <v>269</v>
      </c>
      <c r="B5071" s="30" t="str">
        <f>VLOOKUP(A5071,'Cód dos países'!$A$3:$C$199,2,FALSE)</f>
        <v>SOM</v>
      </c>
      <c r="C5071" s="25">
        <f>VLOOKUP(A5071,'Cód dos países'!$A$3:$C$199,3,FALSE)</f>
        <v>159</v>
      </c>
      <c r="D5071" s="29">
        <v>1994</v>
      </c>
      <c r="E5071">
        <f t="shared" si="398"/>
        <v>1591994</v>
      </c>
      <c r="F5071" s="28">
        <v>1</v>
      </c>
      <c r="G5071" s="28">
        <v>1</v>
      </c>
      <c r="H5071" s="28">
        <v>1</v>
      </c>
      <c r="I5071" s="28">
        <f t="shared" si="395"/>
        <v>8.3333333333333329E-2</v>
      </c>
      <c r="J5071" s="28">
        <f t="shared" si="396"/>
        <v>0.16666666666666666</v>
      </c>
      <c r="K5071" s="28">
        <f t="shared" si="397"/>
        <v>0.16666666666666666</v>
      </c>
      <c r="L5071" s="28">
        <f t="shared" si="399"/>
        <v>0.1388888888888889</v>
      </c>
    </row>
    <row r="5072" spans="1:12" ht="15.75" x14ac:dyDescent="0.25">
      <c r="A5072" s="31" t="s">
        <v>269</v>
      </c>
      <c r="B5072" s="30" t="str">
        <f>VLOOKUP(A5072,'Cód dos países'!$A$3:$C$199,2,FALSE)</f>
        <v>SOM</v>
      </c>
      <c r="C5072" s="25">
        <f>VLOOKUP(A5072,'Cód dos países'!$A$3:$C$199,3,FALSE)</f>
        <v>159</v>
      </c>
      <c r="D5072" s="29">
        <v>1995</v>
      </c>
      <c r="E5072">
        <f t="shared" si="398"/>
        <v>1591995</v>
      </c>
      <c r="F5072" s="28">
        <v>1</v>
      </c>
      <c r="G5072" s="28">
        <v>2</v>
      </c>
      <c r="H5072" s="28">
        <v>1</v>
      </c>
      <c r="I5072" s="28">
        <f t="shared" si="395"/>
        <v>8.3333333333333329E-2</v>
      </c>
      <c r="J5072" s="28">
        <f t="shared" si="396"/>
        <v>0.33333333333333331</v>
      </c>
      <c r="K5072" s="28">
        <f t="shared" si="397"/>
        <v>0.16666666666666666</v>
      </c>
      <c r="L5072" s="28">
        <f t="shared" si="399"/>
        <v>0.19444444444444445</v>
      </c>
    </row>
    <row r="5073" spans="1:12" ht="15.75" x14ac:dyDescent="0.25">
      <c r="A5073" s="31" t="s">
        <v>269</v>
      </c>
      <c r="B5073" s="30" t="str">
        <f>VLOOKUP(A5073,'Cód dos países'!$A$3:$C$199,2,FALSE)</f>
        <v>SOM</v>
      </c>
      <c r="C5073" s="25">
        <f>VLOOKUP(A5073,'Cód dos países'!$A$3:$C$199,3,FALSE)</f>
        <v>159</v>
      </c>
      <c r="D5073" s="29">
        <v>1996</v>
      </c>
      <c r="E5073">
        <f t="shared" si="398"/>
        <v>1591996</v>
      </c>
      <c r="F5073" s="28">
        <v>1</v>
      </c>
      <c r="G5073" s="28">
        <v>2</v>
      </c>
      <c r="H5073" s="28">
        <v>1</v>
      </c>
      <c r="I5073" s="28">
        <f t="shared" si="395"/>
        <v>8.3333333333333329E-2</v>
      </c>
      <c r="J5073" s="28">
        <f t="shared" si="396"/>
        <v>0.33333333333333331</v>
      </c>
      <c r="K5073" s="28">
        <f t="shared" si="397"/>
        <v>0.16666666666666666</v>
      </c>
      <c r="L5073" s="28">
        <f t="shared" si="399"/>
        <v>0.19444444444444445</v>
      </c>
    </row>
    <row r="5074" spans="1:12" ht="15.75" x14ac:dyDescent="0.25">
      <c r="A5074" s="31" t="s">
        <v>269</v>
      </c>
      <c r="B5074" s="30" t="str">
        <f>VLOOKUP(A5074,'Cód dos países'!$A$3:$C$199,2,FALSE)</f>
        <v>SOM</v>
      </c>
      <c r="C5074" s="25">
        <f>VLOOKUP(A5074,'Cód dos países'!$A$3:$C$199,3,FALSE)</f>
        <v>159</v>
      </c>
      <c r="D5074" s="29">
        <v>1997</v>
      </c>
      <c r="E5074">
        <f t="shared" si="398"/>
        <v>1591997</v>
      </c>
      <c r="F5074" s="28">
        <v>3</v>
      </c>
      <c r="G5074" s="28">
        <v>2</v>
      </c>
      <c r="H5074" s="28">
        <v>1</v>
      </c>
      <c r="I5074" s="28">
        <f t="shared" si="395"/>
        <v>0.25</v>
      </c>
      <c r="J5074" s="28">
        <f t="shared" si="396"/>
        <v>0.33333333333333331</v>
      </c>
      <c r="K5074" s="28">
        <f t="shared" si="397"/>
        <v>0.16666666666666666</v>
      </c>
      <c r="L5074" s="28">
        <f t="shared" si="399"/>
        <v>0.24999999999999997</v>
      </c>
    </row>
    <row r="5075" spans="1:12" ht="15.75" x14ac:dyDescent="0.25">
      <c r="A5075" s="31" t="s">
        <v>269</v>
      </c>
      <c r="B5075" s="30" t="str">
        <f>VLOOKUP(A5075,'Cód dos países'!$A$3:$C$199,2,FALSE)</f>
        <v>SOM</v>
      </c>
      <c r="C5075" s="25">
        <f>VLOOKUP(A5075,'Cód dos países'!$A$3:$C$199,3,FALSE)</f>
        <v>159</v>
      </c>
      <c r="D5075" s="29">
        <v>1998</v>
      </c>
      <c r="E5075">
        <f t="shared" si="398"/>
        <v>1591998</v>
      </c>
      <c r="F5075" s="28">
        <v>3</v>
      </c>
      <c r="G5075" s="28">
        <v>2</v>
      </c>
      <c r="H5075" s="28">
        <v>1</v>
      </c>
      <c r="I5075" s="28">
        <f t="shared" si="395"/>
        <v>0.25</v>
      </c>
      <c r="J5075" s="28">
        <f t="shared" si="396"/>
        <v>0.33333333333333331</v>
      </c>
      <c r="K5075" s="28">
        <f t="shared" si="397"/>
        <v>0.16666666666666666</v>
      </c>
      <c r="L5075" s="28">
        <f t="shared" si="399"/>
        <v>0.24999999999999997</v>
      </c>
    </row>
    <row r="5076" spans="1:12" ht="15.75" x14ac:dyDescent="0.25">
      <c r="A5076" s="31" t="s">
        <v>269</v>
      </c>
      <c r="B5076" s="30" t="str">
        <f>VLOOKUP(A5076,'Cód dos países'!$A$3:$C$199,2,FALSE)</f>
        <v>SOM</v>
      </c>
      <c r="C5076" s="25">
        <f>VLOOKUP(A5076,'Cód dos países'!$A$3:$C$199,3,FALSE)</f>
        <v>159</v>
      </c>
      <c r="D5076" s="29">
        <v>1999</v>
      </c>
      <c r="E5076">
        <f t="shared" si="398"/>
        <v>1591999</v>
      </c>
      <c r="F5076" s="28">
        <v>3</v>
      </c>
      <c r="G5076" s="28">
        <v>2</v>
      </c>
      <c r="H5076" s="28">
        <v>1</v>
      </c>
      <c r="I5076" s="28">
        <f t="shared" si="395"/>
        <v>0.25</v>
      </c>
      <c r="J5076" s="28">
        <f t="shared" si="396"/>
        <v>0.33333333333333331</v>
      </c>
      <c r="K5076" s="28">
        <f t="shared" si="397"/>
        <v>0.16666666666666666</v>
      </c>
      <c r="L5076" s="28">
        <f t="shared" si="399"/>
        <v>0.24999999999999997</v>
      </c>
    </row>
    <row r="5077" spans="1:12" ht="15.75" x14ac:dyDescent="0.25">
      <c r="A5077" s="31" t="s">
        <v>269</v>
      </c>
      <c r="B5077" s="30" t="str">
        <f>VLOOKUP(A5077,'Cód dos países'!$A$3:$C$199,2,FALSE)</f>
        <v>SOM</v>
      </c>
      <c r="C5077" s="25">
        <f>VLOOKUP(A5077,'Cód dos países'!$A$3:$C$199,3,FALSE)</f>
        <v>159</v>
      </c>
      <c r="D5077" s="29">
        <v>2000</v>
      </c>
      <c r="E5077">
        <f t="shared" si="398"/>
        <v>1592000</v>
      </c>
      <c r="F5077" s="28">
        <v>5</v>
      </c>
      <c r="G5077" s="28">
        <v>2</v>
      </c>
      <c r="H5077" s="28">
        <v>1</v>
      </c>
      <c r="I5077" s="28">
        <f t="shared" si="395"/>
        <v>0.41666666666666669</v>
      </c>
      <c r="J5077" s="28">
        <f t="shared" si="396"/>
        <v>0.33333333333333331</v>
      </c>
      <c r="K5077" s="28">
        <f t="shared" si="397"/>
        <v>0.16666666666666666</v>
      </c>
      <c r="L5077" s="28">
        <f t="shared" si="399"/>
        <v>0.30555555555555558</v>
      </c>
    </row>
    <row r="5078" spans="1:12" ht="15.75" x14ac:dyDescent="0.25">
      <c r="A5078" s="31" t="s">
        <v>269</v>
      </c>
      <c r="B5078" s="30" t="str">
        <f>VLOOKUP(A5078,'Cód dos países'!$A$3:$C$199,2,FALSE)</f>
        <v>SOM</v>
      </c>
      <c r="C5078" s="25">
        <f>VLOOKUP(A5078,'Cód dos países'!$A$3:$C$199,3,FALSE)</f>
        <v>159</v>
      </c>
      <c r="D5078" s="29">
        <v>2001</v>
      </c>
      <c r="E5078">
        <f t="shared" si="398"/>
        <v>1592001</v>
      </c>
      <c r="F5078" s="28">
        <v>2.5</v>
      </c>
      <c r="G5078" s="28">
        <v>2</v>
      </c>
      <c r="H5078" s="28">
        <v>1</v>
      </c>
      <c r="I5078" s="28">
        <f t="shared" si="395"/>
        <v>0.20833333333333334</v>
      </c>
      <c r="J5078" s="28">
        <f t="shared" si="396"/>
        <v>0.33333333333333331</v>
      </c>
      <c r="K5078" s="28">
        <f t="shared" si="397"/>
        <v>0.16666666666666666</v>
      </c>
      <c r="L5078" s="28">
        <f t="shared" si="399"/>
        <v>0.2361111111111111</v>
      </c>
    </row>
    <row r="5079" spans="1:12" ht="15.75" x14ac:dyDescent="0.25">
      <c r="A5079" s="31" t="s">
        <v>269</v>
      </c>
      <c r="B5079" s="30" t="str">
        <f>VLOOKUP(A5079,'Cód dos países'!$A$3:$C$199,2,FALSE)</f>
        <v>SOM</v>
      </c>
      <c r="C5079" s="25">
        <f>VLOOKUP(A5079,'Cód dos países'!$A$3:$C$199,3,FALSE)</f>
        <v>159</v>
      </c>
      <c r="D5079" s="29">
        <v>2002</v>
      </c>
      <c r="E5079">
        <f t="shared" si="398"/>
        <v>1592002</v>
      </c>
      <c r="F5079" s="28">
        <v>2.5</v>
      </c>
      <c r="G5079" s="28">
        <v>2</v>
      </c>
      <c r="H5079" s="28">
        <v>1</v>
      </c>
      <c r="I5079" s="28">
        <f t="shared" si="395"/>
        <v>0.20833333333333334</v>
      </c>
      <c r="J5079" s="28">
        <f t="shared" si="396"/>
        <v>0.33333333333333331</v>
      </c>
      <c r="K5079" s="28">
        <f t="shared" si="397"/>
        <v>0.16666666666666666</v>
      </c>
      <c r="L5079" s="28">
        <f t="shared" si="399"/>
        <v>0.2361111111111111</v>
      </c>
    </row>
    <row r="5080" spans="1:12" ht="15.75" x14ac:dyDescent="0.25">
      <c r="A5080" s="31" t="s">
        <v>269</v>
      </c>
      <c r="B5080" s="30" t="str">
        <f>VLOOKUP(A5080,'Cód dos países'!$A$3:$C$199,2,FALSE)</f>
        <v>SOM</v>
      </c>
      <c r="C5080" s="25">
        <f>VLOOKUP(A5080,'Cód dos países'!$A$3:$C$199,3,FALSE)</f>
        <v>159</v>
      </c>
      <c r="D5080" s="29">
        <v>2003</v>
      </c>
      <c r="E5080">
        <f t="shared" si="398"/>
        <v>1592003</v>
      </c>
      <c r="F5080" s="28">
        <v>2.5</v>
      </c>
      <c r="G5080" s="28">
        <v>2</v>
      </c>
      <c r="H5080" s="28">
        <v>1</v>
      </c>
      <c r="I5080" s="28">
        <f t="shared" si="395"/>
        <v>0.20833333333333334</v>
      </c>
      <c r="J5080" s="28">
        <f t="shared" si="396"/>
        <v>0.33333333333333331</v>
      </c>
      <c r="K5080" s="28">
        <f t="shared" si="397"/>
        <v>0.16666666666666666</v>
      </c>
      <c r="L5080" s="28">
        <f t="shared" si="399"/>
        <v>0.2361111111111111</v>
      </c>
    </row>
    <row r="5081" spans="1:12" ht="15.75" x14ac:dyDescent="0.25">
      <c r="A5081" s="31" t="s">
        <v>269</v>
      </c>
      <c r="B5081" s="30" t="str">
        <f>VLOOKUP(A5081,'Cód dos países'!$A$3:$C$199,2,FALSE)</f>
        <v>SOM</v>
      </c>
      <c r="C5081" s="25">
        <f>VLOOKUP(A5081,'Cód dos países'!$A$3:$C$199,3,FALSE)</f>
        <v>159</v>
      </c>
      <c r="D5081" s="29">
        <v>2004</v>
      </c>
      <c r="E5081">
        <f t="shared" si="398"/>
        <v>1592004</v>
      </c>
      <c r="F5081" s="28">
        <v>2.5</v>
      </c>
      <c r="G5081" s="28">
        <v>0.5</v>
      </c>
      <c r="H5081" s="28">
        <v>1</v>
      </c>
      <c r="I5081" s="28">
        <f t="shared" si="395"/>
        <v>0.20833333333333334</v>
      </c>
      <c r="J5081" s="28">
        <f t="shared" si="396"/>
        <v>8.3333333333333329E-2</v>
      </c>
      <c r="K5081" s="28">
        <f t="shared" si="397"/>
        <v>0.16666666666666666</v>
      </c>
      <c r="L5081" s="28">
        <f t="shared" si="399"/>
        <v>0.15277777777777779</v>
      </c>
    </row>
    <row r="5082" spans="1:12" ht="15.75" x14ac:dyDescent="0.25">
      <c r="A5082" s="31" t="s">
        <v>269</v>
      </c>
      <c r="B5082" s="30" t="str">
        <f>VLOOKUP(A5082,'Cód dos países'!$A$3:$C$199,2,FALSE)</f>
        <v>SOM</v>
      </c>
      <c r="C5082" s="25">
        <f>VLOOKUP(A5082,'Cód dos países'!$A$3:$C$199,3,FALSE)</f>
        <v>159</v>
      </c>
      <c r="D5082" s="29">
        <v>2005</v>
      </c>
      <c r="E5082">
        <f t="shared" si="398"/>
        <v>1592005</v>
      </c>
      <c r="F5082" s="28">
        <v>2</v>
      </c>
      <c r="G5082" s="28">
        <v>0.5</v>
      </c>
      <c r="H5082" s="28">
        <v>1</v>
      </c>
      <c r="I5082" s="28">
        <f t="shared" si="395"/>
        <v>0.16666666666666666</v>
      </c>
      <c r="J5082" s="28">
        <f t="shared" si="396"/>
        <v>8.3333333333333329E-2</v>
      </c>
      <c r="K5082" s="28">
        <f t="shared" si="397"/>
        <v>0.16666666666666666</v>
      </c>
      <c r="L5082" s="28">
        <f t="shared" si="399"/>
        <v>0.1388888888888889</v>
      </c>
    </row>
    <row r="5083" spans="1:12" ht="15.75" x14ac:dyDescent="0.25">
      <c r="A5083" s="31" t="s">
        <v>269</v>
      </c>
      <c r="B5083" s="30" t="str">
        <f>VLOOKUP(A5083,'Cód dos países'!$A$3:$C$199,2,FALSE)</f>
        <v>SOM</v>
      </c>
      <c r="C5083" s="25">
        <f>VLOOKUP(A5083,'Cód dos países'!$A$3:$C$199,3,FALSE)</f>
        <v>159</v>
      </c>
      <c r="D5083" s="29">
        <v>2006</v>
      </c>
      <c r="E5083">
        <f t="shared" si="398"/>
        <v>1592006</v>
      </c>
      <c r="F5083" s="28">
        <v>2</v>
      </c>
      <c r="G5083" s="28">
        <v>0.5</v>
      </c>
      <c r="H5083" s="28">
        <v>1</v>
      </c>
      <c r="I5083" s="28">
        <f t="shared" si="395"/>
        <v>0.16666666666666666</v>
      </c>
      <c r="J5083" s="28">
        <f t="shared" si="396"/>
        <v>8.3333333333333329E-2</v>
      </c>
      <c r="K5083" s="28">
        <f t="shared" si="397"/>
        <v>0.16666666666666666</v>
      </c>
      <c r="L5083" s="28">
        <f t="shared" si="399"/>
        <v>0.1388888888888889</v>
      </c>
    </row>
    <row r="5084" spans="1:12" ht="15.75" x14ac:dyDescent="0.25">
      <c r="A5084" s="31" t="s">
        <v>269</v>
      </c>
      <c r="B5084" s="30" t="str">
        <f>VLOOKUP(A5084,'Cód dos países'!$A$3:$C$199,2,FALSE)</f>
        <v>SOM</v>
      </c>
      <c r="C5084" s="25">
        <f>VLOOKUP(A5084,'Cód dos países'!$A$3:$C$199,3,FALSE)</f>
        <v>159</v>
      </c>
      <c r="D5084" s="29">
        <v>2007</v>
      </c>
      <c r="E5084">
        <f t="shared" si="398"/>
        <v>1592007</v>
      </c>
      <c r="F5084" s="28">
        <v>2</v>
      </c>
      <c r="G5084" s="28">
        <v>0.5</v>
      </c>
      <c r="H5084" s="28">
        <v>1</v>
      </c>
      <c r="I5084" s="28">
        <f t="shared" si="395"/>
        <v>0.16666666666666666</v>
      </c>
      <c r="J5084" s="28">
        <f t="shared" si="396"/>
        <v>8.3333333333333329E-2</v>
      </c>
      <c r="K5084" s="28">
        <f t="shared" si="397"/>
        <v>0.16666666666666666</v>
      </c>
      <c r="L5084" s="28">
        <f t="shared" si="399"/>
        <v>0.1388888888888889</v>
      </c>
    </row>
    <row r="5085" spans="1:12" ht="15.75" x14ac:dyDescent="0.25">
      <c r="A5085" s="31" t="s">
        <v>269</v>
      </c>
      <c r="B5085" s="30" t="str">
        <f>VLOOKUP(A5085,'Cód dos países'!$A$3:$C$199,2,FALSE)</f>
        <v>SOM</v>
      </c>
      <c r="C5085" s="25">
        <f>VLOOKUP(A5085,'Cód dos países'!$A$3:$C$199,3,FALSE)</f>
        <v>159</v>
      </c>
      <c r="D5085" s="29">
        <v>2008</v>
      </c>
      <c r="E5085">
        <f t="shared" si="398"/>
        <v>1592008</v>
      </c>
      <c r="F5085" s="28">
        <v>2</v>
      </c>
      <c r="G5085" s="28">
        <v>0.5</v>
      </c>
      <c r="H5085" s="28">
        <v>1</v>
      </c>
      <c r="I5085" s="28">
        <f t="shared" si="395"/>
        <v>0.16666666666666666</v>
      </c>
      <c r="J5085" s="28">
        <f t="shared" si="396"/>
        <v>8.3333333333333329E-2</v>
      </c>
      <c r="K5085" s="28">
        <f t="shared" si="397"/>
        <v>0.16666666666666666</v>
      </c>
      <c r="L5085" s="28">
        <f t="shared" si="399"/>
        <v>0.1388888888888889</v>
      </c>
    </row>
    <row r="5086" spans="1:12" ht="15.75" x14ac:dyDescent="0.25">
      <c r="A5086" s="31" t="s">
        <v>269</v>
      </c>
      <c r="B5086" s="30" t="str">
        <f>VLOOKUP(A5086,'Cód dos países'!$A$3:$C$199,2,FALSE)</f>
        <v>SOM</v>
      </c>
      <c r="C5086" s="25">
        <f>VLOOKUP(A5086,'Cód dos países'!$A$3:$C$199,3,FALSE)</f>
        <v>159</v>
      </c>
      <c r="D5086" s="29">
        <v>2009</v>
      </c>
      <c r="E5086">
        <f t="shared" si="398"/>
        <v>1592009</v>
      </c>
      <c r="F5086" s="28">
        <v>2</v>
      </c>
      <c r="G5086" s="28">
        <v>0.5</v>
      </c>
      <c r="H5086" s="28">
        <v>1</v>
      </c>
      <c r="I5086" s="28">
        <f t="shared" si="395"/>
        <v>0.16666666666666666</v>
      </c>
      <c r="J5086" s="28">
        <f t="shared" si="396"/>
        <v>8.3333333333333329E-2</v>
      </c>
      <c r="K5086" s="28">
        <f t="shared" si="397"/>
        <v>0.16666666666666666</v>
      </c>
      <c r="L5086" s="28">
        <f t="shared" si="399"/>
        <v>0.1388888888888889</v>
      </c>
    </row>
    <row r="5087" spans="1:12" ht="15.75" x14ac:dyDescent="0.25">
      <c r="A5087" s="31" t="s">
        <v>269</v>
      </c>
      <c r="B5087" s="30" t="str">
        <f>VLOOKUP(A5087,'Cód dos países'!$A$3:$C$199,2,FALSE)</f>
        <v>SOM</v>
      </c>
      <c r="C5087" s="25">
        <f>VLOOKUP(A5087,'Cód dos países'!$A$3:$C$199,3,FALSE)</f>
        <v>159</v>
      </c>
      <c r="D5087" s="29">
        <v>2010</v>
      </c>
      <c r="E5087">
        <f t="shared" si="398"/>
        <v>1592010</v>
      </c>
      <c r="F5087" s="28">
        <v>9.0909090909090912E-2</v>
      </c>
      <c r="G5087" s="28">
        <v>8.3333333333333329E-2</v>
      </c>
      <c r="H5087" s="28">
        <v>0.16666666666666666</v>
      </c>
      <c r="I5087" s="28">
        <f t="shared" si="395"/>
        <v>9.0909090909090912E-2</v>
      </c>
      <c r="J5087" s="28">
        <f t="shared" si="396"/>
        <v>8.3333333333333329E-2</v>
      </c>
      <c r="K5087" s="28">
        <f t="shared" si="397"/>
        <v>0.16666666666666666</v>
      </c>
      <c r="L5087" s="28">
        <f t="shared" si="399"/>
        <v>0.11363636363636363</v>
      </c>
    </row>
    <row r="5088" spans="1:12" ht="15.75" x14ac:dyDescent="0.25">
      <c r="A5088" s="31" t="s">
        <v>269</v>
      </c>
      <c r="B5088" s="30" t="str">
        <f>VLOOKUP(A5088,'Cód dos países'!$A$3:$C$199,2,FALSE)</f>
        <v>SOM</v>
      </c>
      <c r="C5088" s="25">
        <f>VLOOKUP(A5088,'Cód dos países'!$A$3:$C$199,3,FALSE)</f>
        <v>159</v>
      </c>
      <c r="D5088" s="29">
        <v>2011</v>
      </c>
      <c r="E5088">
        <f t="shared" si="398"/>
        <v>1592011</v>
      </c>
      <c r="F5088" s="28">
        <v>9.0909090909090912E-2</v>
      </c>
      <c r="G5088" s="28">
        <v>8.3333333333333329E-2</v>
      </c>
      <c r="H5088" s="28">
        <v>0.16666666666666666</v>
      </c>
      <c r="I5088" s="28">
        <f t="shared" si="395"/>
        <v>9.0909090909090912E-2</v>
      </c>
      <c r="J5088" s="28">
        <f t="shared" si="396"/>
        <v>8.3333333333333329E-2</v>
      </c>
      <c r="K5088" s="28">
        <f t="shared" si="397"/>
        <v>0.16666666666666666</v>
      </c>
      <c r="L5088" s="28">
        <f t="shared" si="399"/>
        <v>0.11363636363636363</v>
      </c>
    </row>
    <row r="5089" spans="1:12" ht="15.75" x14ac:dyDescent="0.25">
      <c r="A5089" s="31" t="s">
        <v>269</v>
      </c>
      <c r="B5089" s="30" t="str">
        <f>VLOOKUP(A5089,'Cód dos países'!$A$3:$C$199,2,FALSE)</f>
        <v>SOM</v>
      </c>
      <c r="C5089" s="25">
        <f>VLOOKUP(A5089,'Cód dos países'!$A$3:$C$199,3,FALSE)</f>
        <v>159</v>
      </c>
      <c r="D5089" s="29">
        <v>2012</v>
      </c>
      <c r="E5089">
        <f t="shared" si="398"/>
        <v>1592012</v>
      </c>
      <c r="F5089" s="28">
        <v>9.0909090909090912E-2</v>
      </c>
      <c r="G5089" s="28">
        <v>8.3333333333333329E-2</v>
      </c>
      <c r="H5089" s="28">
        <v>0.16666666666666666</v>
      </c>
      <c r="I5089" s="28">
        <f t="shared" si="395"/>
        <v>9.0909090909090912E-2</v>
      </c>
      <c r="J5089" s="28">
        <f t="shared" si="396"/>
        <v>8.3333333333333329E-2</v>
      </c>
      <c r="K5089" s="28">
        <f t="shared" si="397"/>
        <v>0.16666666666666666</v>
      </c>
      <c r="L5089" s="28">
        <f t="shared" si="399"/>
        <v>0.11363636363636363</v>
      </c>
    </row>
    <row r="5090" spans="1:12" ht="15.75" x14ac:dyDescent="0.25">
      <c r="A5090" s="31" t="s">
        <v>269</v>
      </c>
      <c r="B5090" s="30" t="str">
        <f>VLOOKUP(A5090,'Cód dos países'!$A$3:$C$199,2,FALSE)</f>
        <v>SOM</v>
      </c>
      <c r="C5090" s="25">
        <f>VLOOKUP(A5090,'Cód dos países'!$A$3:$C$199,3,FALSE)</f>
        <v>159</v>
      </c>
      <c r="D5090" s="29">
        <v>2013</v>
      </c>
      <c r="E5090">
        <f t="shared" si="398"/>
        <v>1592013</v>
      </c>
      <c r="F5090" s="28">
        <v>0.18181818181818182</v>
      </c>
      <c r="G5090" s="28">
        <v>8.3333333333333329E-2</v>
      </c>
      <c r="H5090" s="28">
        <v>0.16666666666666666</v>
      </c>
      <c r="I5090" s="28">
        <f t="shared" si="395"/>
        <v>0.18181818181818182</v>
      </c>
      <c r="J5090" s="28">
        <f t="shared" si="396"/>
        <v>8.3333333333333329E-2</v>
      </c>
      <c r="K5090" s="28">
        <f t="shared" si="397"/>
        <v>0.16666666666666666</v>
      </c>
      <c r="L5090" s="28">
        <f t="shared" si="399"/>
        <v>0.14393939393939392</v>
      </c>
    </row>
    <row r="5091" spans="1:12" ht="15.75" x14ac:dyDescent="0.25">
      <c r="A5091" s="31" t="s">
        <v>269</v>
      </c>
      <c r="B5091" s="30" t="str">
        <f>VLOOKUP(A5091,'Cód dos países'!$A$3:$C$199,2,FALSE)</f>
        <v>SOM</v>
      </c>
      <c r="C5091" s="25">
        <f>VLOOKUP(A5091,'Cód dos países'!$A$3:$C$199,3,FALSE)</f>
        <v>159</v>
      </c>
      <c r="D5091" s="29">
        <v>2014</v>
      </c>
      <c r="E5091">
        <f t="shared" si="398"/>
        <v>1592014</v>
      </c>
      <c r="F5091" s="28">
        <v>0.18181818181818182</v>
      </c>
      <c r="G5091" s="28">
        <v>8.3333333333333329E-2</v>
      </c>
      <c r="H5091" s="28">
        <v>0.16666666666666666</v>
      </c>
      <c r="I5091" s="28">
        <f t="shared" si="395"/>
        <v>0.18181818181818182</v>
      </c>
      <c r="J5091" s="28">
        <f t="shared" si="396"/>
        <v>8.3333333333333329E-2</v>
      </c>
      <c r="K5091" s="28">
        <f t="shared" si="397"/>
        <v>0.16666666666666666</v>
      </c>
      <c r="L5091" s="28">
        <f t="shared" si="399"/>
        <v>0.14393939393939392</v>
      </c>
    </row>
    <row r="5092" spans="1:12" ht="15.75" x14ac:dyDescent="0.25">
      <c r="A5092" s="31" t="s">
        <v>327</v>
      </c>
      <c r="B5092" s="30" t="str">
        <f>VLOOKUP(A5092,'Cód dos países'!$A$3:$C$199,2,FALSE)</f>
        <v>ZAF</v>
      </c>
      <c r="C5092" s="25">
        <f>VLOOKUP(A5092,'Cód dos países'!$A$3:$C$199,3,FALSE)</f>
        <v>160</v>
      </c>
      <c r="D5092" s="29">
        <v>1983</v>
      </c>
      <c r="E5092">
        <f t="shared" si="398"/>
        <v>1601983</v>
      </c>
      <c r="F5092" s="28">
        <v>8.6999999999999993</v>
      </c>
      <c r="G5092" s="28">
        <v>3</v>
      </c>
      <c r="H5092" s="28">
        <v>6</v>
      </c>
      <c r="I5092" s="28">
        <f t="shared" si="395"/>
        <v>0.72499999999999998</v>
      </c>
      <c r="J5092" s="28">
        <f t="shared" si="396"/>
        <v>0.5</v>
      </c>
      <c r="K5092" s="28">
        <f t="shared" si="397"/>
        <v>1</v>
      </c>
      <c r="L5092" s="28">
        <f t="shared" si="399"/>
        <v>0.7416666666666667</v>
      </c>
    </row>
    <row r="5093" spans="1:12" ht="15.75" x14ac:dyDescent="0.25">
      <c r="A5093" s="31" t="s">
        <v>327</v>
      </c>
      <c r="B5093" s="30" t="str">
        <f>VLOOKUP(A5093,'Cód dos países'!$A$3:$C$199,2,FALSE)</f>
        <v>ZAF</v>
      </c>
      <c r="C5093" s="25">
        <f>VLOOKUP(A5093,'Cód dos países'!$A$3:$C$199,3,FALSE)</f>
        <v>160</v>
      </c>
      <c r="D5093" s="29">
        <v>1984</v>
      </c>
      <c r="E5093">
        <f t="shared" si="398"/>
        <v>1601984</v>
      </c>
      <c r="F5093" s="28">
        <v>7</v>
      </c>
      <c r="G5093" s="28">
        <v>3</v>
      </c>
      <c r="H5093" s="28">
        <v>6</v>
      </c>
      <c r="I5093" s="28">
        <f t="shared" si="395"/>
        <v>0.58333333333333337</v>
      </c>
      <c r="J5093" s="28">
        <f t="shared" si="396"/>
        <v>0.5</v>
      </c>
      <c r="K5093" s="28">
        <f t="shared" si="397"/>
        <v>1</v>
      </c>
      <c r="L5093" s="28">
        <f t="shared" si="399"/>
        <v>0.69444444444444442</v>
      </c>
    </row>
    <row r="5094" spans="1:12" ht="15.75" x14ac:dyDescent="0.25">
      <c r="A5094" s="31" t="s">
        <v>327</v>
      </c>
      <c r="B5094" s="30" t="str">
        <f>VLOOKUP(A5094,'Cód dos países'!$A$3:$C$199,2,FALSE)</f>
        <v>ZAF</v>
      </c>
      <c r="C5094" s="25">
        <f>VLOOKUP(A5094,'Cód dos países'!$A$3:$C$199,3,FALSE)</f>
        <v>160</v>
      </c>
      <c r="D5094" s="29">
        <v>1985</v>
      </c>
      <c r="E5094">
        <f t="shared" si="398"/>
        <v>1601985</v>
      </c>
      <c r="F5094" s="28">
        <v>5</v>
      </c>
      <c r="G5094" s="28">
        <v>2</v>
      </c>
      <c r="H5094" s="28">
        <v>6</v>
      </c>
      <c r="I5094" s="28">
        <f t="shared" si="395"/>
        <v>0.41666666666666669</v>
      </c>
      <c r="J5094" s="28">
        <f t="shared" si="396"/>
        <v>0.33333333333333331</v>
      </c>
      <c r="K5094" s="28">
        <f t="shared" si="397"/>
        <v>1</v>
      </c>
      <c r="L5094" s="28">
        <f t="shared" si="399"/>
        <v>0.58333333333333326</v>
      </c>
    </row>
    <row r="5095" spans="1:12" ht="15.75" x14ac:dyDescent="0.25">
      <c r="A5095" s="31" t="s">
        <v>327</v>
      </c>
      <c r="B5095" s="30" t="str">
        <f>VLOOKUP(A5095,'Cód dos países'!$A$3:$C$199,2,FALSE)</f>
        <v>ZAF</v>
      </c>
      <c r="C5095" s="25">
        <f>VLOOKUP(A5095,'Cód dos países'!$A$3:$C$199,3,FALSE)</f>
        <v>160</v>
      </c>
      <c r="D5095" s="29">
        <v>1986</v>
      </c>
      <c r="E5095">
        <f t="shared" si="398"/>
        <v>1601986</v>
      </c>
      <c r="F5095" s="28">
        <v>4</v>
      </c>
      <c r="G5095" s="28">
        <v>2</v>
      </c>
      <c r="H5095" s="28">
        <v>6</v>
      </c>
      <c r="I5095" s="28">
        <f t="shared" si="395"/>
        <v>0.33333333333333331</v>
      </c>
      <c r="J5095" s="28">
        <f t="shared" si="396"/>
        <v>0.33333333333333331</v>
      </c>
      <c r="K5095" s="28">
        <f t="shared" si="397"/>
        <v>1</v>
      </c>
      <c r="L5095" s="28">
        <f t="shared" si="399"/>
        <v>0.55555555555555558</v>
      </c>
    </row>
    <row r="5096" spans="1:12" ht="15.75" x14ac:dyDescent="0.25">
      <c r="A5096" s="31" t="s">
        <v>327</v>
      </c>
      <c r="B5096" s="30" t="str">
        <f>VLOOKUP(A5096,'Cód dos países'!$A$3:$C$199,2,FALSE)</f>
        <v>ZAF</v>
      </c>
      <c r="C5096" s="25">
        <f>VLOOKUP(A5096,'Cód dos países'!$A$3:$C$199,3,FALSE)</f>
        <v>160</v>
      </c>
      <c r="D5096" s="29">
        <v>1987</v>
      </c>
      <c r="E5096">
        <f t="shared" si="398"/>
        <v>1601987</v>
      </c>
      <c r="F5096" s="28">
        <v>6</v>
      </c>
      <c r="G5096" s="28">
        <v>2</v>
      </c>
      <c r="H5096" s="28">
        <v>5</v>
      </c>
      <c r="I5096" s="28">
        <f t="shared" si="395"/>
        <v>0.5</v>
      </c>
      <c r="J5096" s="28">
        <f t="shared" si="396"/>
        <v>0.33333333333333331</v>
      </c>
      <c r="K5096" s="28">
        <f t="shared" si="397"/>
        <v>0.83333333333333337</v>
      </c>
      <c r="L5096" s="28">
        <f t="shared" si="399"/>
        <v>0.55555555555555558</v>
      </c>
    </row>
    <row r="5097" spans="1:12" ht="15.75" x14ac:dyDescent="0.25">
      <c r="A5097" s="31" t="s">
        <v>327</v>
      </c>
      <c r="B5097" s="30" t="str">
        <f>VLOOKUP(A5097,'Cód dos países'!$A$3:$C$199,2,FALSE)</f>
        <v>ZAF</v>
      </c>
      <c r="C5097" s="25">
        <f>VLOOKUP(A5097,'Cód dos países'!$A$3:$C$199,3,FALSE)</f>
        <v>160</v>
      </c>
      <c r="D5097" s="29">
        <v>1988</v>
      </c>
      <c r="E5097">
        <f t="shared" si="398"/>
        <v>1601988</v>
      </c>
      <c r="F5097" s="28">
        <v>7</v>
      </c>
      <c r="G5097" s="28">
        <v>2</v>
      </c>
      <c r="H5097" s="28">
        <v>5</v>
      </c>
      <c r="I5097" s="28">
        <f t="shared" si="395"/>
        <v>0.58333333333333337</v>
      </c>
      <c r="J5097" s="28">
        <f t="shared" si="396"/>
        <v>0.33333333333333331</v>
      </c>
      <c r="K5097" s="28">
        <f t="shared" si="397"/>
        <v>0.83333333333333337</v>
      </c>
      <c r="L5097" s="28">
        <f t="shared" si="399"/>
        <v>0.58333333333333337</v>
      </c>
    </row>
    <row r="5098" spans="1:12" ht="15.75" x14ac:dyDescent="0.25">
      <c r="A5098" s="31" t="s">
        <v>327</v>
      </c>
      <c r="B5098" s="30" t="str">
        <f>VLOOKUP(A5098,'Cód dos países'!$A$3:$C$199,2,FALSE)</f>
        <v>ZAF</v>
      </c>
      <c r="C5098" s="25">
        <f>VLOOKUP(A5098,'Cód dos países'!$A$3:$C$199,3,FALSE)</f>
        <v>160</v>
      </c>
      <c r="D5098" s="29">
        <v>1989</v>
      </c>
      <c r="E5098">
        <f t="shared" si="398"/>
        <v>1601989</v>
      </c>
      <c r="F5098" s="28">
        <v>7</v>
      </c>
      <c r="G5098" s="28">
        <v>2</v>
      </c>
      <c r="H5098" s="28">
        <v>5</v>
      </c>
      <c r="I5098" s="28">
        <f t="shared" si="395"/>
        <v>0.58333333333333337</v>
      </c>
      <c r="J5098" s="28">
        <f t="shared" si="396"/>
        <v>0.33333333333333331</v>
      </c>
      <c r="K5098" s="28">
        <f t="shared" si="397"/>
        <v>0.83333333333333337</v>
      </c>
      <c r="L5098" s="28">
        <f t="shared" si="399"/>
        <v>0.58333333333333337</v>
      </c>
    </row>
    <row r="5099" spans="1:12" ht="15.75" x14ac:dyDescent="0.25">
      <c r="A5099" s="31" t="s">
        <v>327</v>
      </c>
      <c r="B5099" s="30" t="str">
        <f>VLOOKUP(A5099,'Cód dos países'!$A$3:$C$199,2,FALSE)</f>
        <v>ZAF</v>
      </c>
      <c r="C5099" s="25">
        <f>VLOOKUP(A5099,'Cód dos países'!$A$3:$C$199,3,FALSE)</f>
        <v>160</v>
      </c>
      <c r="D5099" s="29">
        <v>1990</v>
      </c>
      <c r="E5099">
        <f t="shared" si="398"/>
        <v>1601990</v>
      </c>
      <c r="F5099" s="28">
        <v>7</v>
      </c>
      <c r="G5099" s="28">
        <v>1</v>
      </c>
      <c r="H5099" s="28">
        <v>5</v>
      </c>
      <c r="I5099" s="28">
        <f t="shared" si="395"/>
        <v>0.58333333333333337</v>
      </c>
      <c r="J5099" s="28">
        <f t="shared" si="396"/>
        <v>0.16666666666666666</v>
      </c>
      <c r="K5099" s="28">
        <f t="shared" si="397"/>
        <v>0.83333333333333337</v>
      </c>
      <c r="L5099" s="28">
        <f t="shared" si="399"/>
        <v>0.52777777777777779</v>
      </c>
    </row>
    <row r="5100" spans="1:12" ht="15.75" x14ac:dyDescent="0.25">
      <c r="A5100" s="31" t="s">
        <v>327</v>
      </c>
      <c r="B5100" s="30" t="str">
        <f>VLOOKUP(A5100,'Cód dos países'!$A$3:$C$199,2,FALSE)</f>
        <v>ZAF</v>
      </c>
      <c r="C5100" s="25">
        <f>VLOOKUP(A5100,'Cód dos países'!$A$3:$C$199,3,FALSE)</f>
        <v>160</v>
      </c>
      <c r="D5100" s="29">
        <v>1991</v>
      </c>
      <c r="E5100">
        <f t="shared" si="398"/>
        <v>1601991</v>
      </c>
      <c r="F5100" s="28">
        <v>7</v>
      </c>
      <c r="G5100" s="28">
        <v>1</v>
      </c>
      <c r="H5100" s="28">
        <v>5</v>
      </c>
      <c r="I5100" s="28">
        <f t="shared" si="395"/>
        <v>0.58333333333333337</v>
      </c>
      <c r="J5100" s="28">
        <f t="shared" si="396"/>
        <v>0.16666666666666666</v>
      </c>
      <c r="K5100" s="28">
        <f t="shared" si="397"/>
        <v>0.83333333333333337</v>
      </c>
      <c r="L5100" s="28">
        <f t="shared" si="399"/>
        <v>0.52777777777777779</v>
      </c>
    </row>
    <row r="5101" spans="1:12" ht="15.75" x14ac:dyDescent="0.25">
      <c r="A5101" s="31" t="s">
        <v>327</v>
      </c>
      <c r="B5101" s="30" t="str">
        <f>VLOOKUP(A5101,'Cód dos países'!$A$3:$C$199,2,FALSE)</f>
        <v>ZAF</v>
      </c>
      <c r="C5101" s="25">
        <f>VLOOKUP(A5101,'Cód dos países'!$A$3:$C$199,3,FALSE)</f>
        <v>160</v>
      </c>
      <c r="D5101" s="29">
        <v>1992</v>
      </c>
      <c r="E5101">
        <f t="shared" si="398"/>
        <v>1601992</v>
      </c>
      <c r="F5101" s="28">
        <v>6</v>
      </c>
      <c r="G5101" s="28">
        <v>2</v>
      </c>
      <c r="H5101" s="28">
        <v>5</v>
      </c>
      <c r="I5101" s="28">
        <f t="shared" si="395"/>
        <v>0.5</v>
      </c>
      <c r="J5101" s="28">
        <f t="shared" si="396"/>
        <v>0.33333333333333331</v>
      </c>
      <c r="K5101" s="28">
        <f t="shared" si="397"/>
        <v>0.83333333333333337</v>
      </c>
      <c r="L5101" s="28">
        <f t="shared" si="399"/>
        <v>0.55555555555555558</v>
      </c>
    </row>
    <row r="5102" spans="1:12" ht="15.75" x14ac:dyDescent="0.25">
      <c r="A5102" s="31" t="s">
        <v>327</v>
      </c>
      <c r="B5102" s="30" t="str">
        <f>VLOOKUP(A5102,'Cód dos países'!$A$3:$C$199,2,FALSE)</f>
        <v>ZAF</v>
      </c>
      <c r="C5102" s="25">
        <f>VLOOKUP(A5102,'Cód dos países'!$A$3:$C$199,3,FALSE)</f>
        <v>160</v>
      </c>
      <c r="D5102" s="29">
        <v>1993</v>
      </c>
      <c r="E5102">
        <f t="shared" si="398"/>
        <v>1601993</v>
      </c>
      <c r="F5102" s="28">
        <v>6</v>
      </c>
      <c r="G5102" s="28">
        <v>3</v>
      </c>
      <c r="H5102" s="28">
        <v>5</v>
      </c>
      <c r="I5102" s="28">
        <f t="shared" si="395"/>
        <v>0.5</v>
      </c>
      <c r="J5102" s="28">
        <f t="shared" si="396"/>
        <v>0.5</v>
      </c>
      <c r="K5102" s="28">
        <f t="shared" si="397"/>
        <v>0.83333333333333337</v>
      </c>
      <c r="L5102" s="28">
        <f t="shared" si="399"/>
        <v>0.61111111111111116</v>
      </c>
    </row>
    <row r="5103" spans="1:12" ht="15.75" x14ac:dyDescent="0.25">
      <c r="A5103" s="31" t="s">
        <v>327</v>
      </c>
      <c r="B5103" s="30" t="str">
        <f>VLOOKUP(A5103,'Cód dos países'!$A$3:$C$199,2,FALSE)</f>
        <v>ZAF</v>
      </c>
      <c r="C5103" s="25">
        <f>VLOOKUP(A5103,'Cód dos países'!$A$3:$C$199,3,FALSE)</f>
        <v>160</v>
      </c>
      <c r="D5103" s="29">
        <v>1994</v>
      </c>
      <c r="E5103">
        <f t="shared" si="398"/>
        <v>1601994</v>
      </c>
      <c r="F5103" s="28">
        <v>6</v>
      </c>
      <c r="G5103" s="28">
        <v>4</v>
      </c>
      <c r="H5103" s="28">
        <v>5</v>
      </c>
      <c r="I5103" s="28">
        <f t="shared" si="395"/>
        <v>0.5</v>
      </c>
      <c r="J5103" s="28">
        <f t="shared" si="396"/>
        <v>0.66666666666666663</v>
      </c>
      <c r="K5103" s="28">
        <f t="shared" si="397"/>
        <v>0.83333333333333337</v>
      </c>
      <c r="L5103" s="28">
        <f t="shared" si="399"/>
        <v>0.66666666666666663</v>
      </c>
    </row>
    <row r="5104" spans="1:12" ht="15.75" x14ac:dyDescent="0.25">
      <c r="A5104" s="31" t="s">
        <v>327</v>
      </c>
      <c r="B5104" s="30" t="str">
        <f>VLOOKUP(A5104,'Cód dos países'!$A$3:$C$199,2,FALSE)</f>
        <v>ZAF</v>
      </c>
      <c r="C5104" s="25">
        <f>VLOOKUP(A5104,'Cód dos países'!$A$3:$C$199,3,FALSE)</f>
        <v>160</v>
      </c>
      <c r="D5104" s="29">
        <v>1995</v>
      </c>
      <c r="E5104">
        <f t="shared" si="398"/>
        <v>1601995</v>
      </c>
      <c r="F5104" s="28">
        <v>7</v>
      </c>
      <c r="G5104" s="28">
        <v>4</v>
      </c>
      <c r="H5104" s="28">
        <v>5</v>
      </c>
      <c r="I5104" s="28">
        <f t="shared" si="395"/>
        <v>0.58333333333333337</v>
      </c>
      <c r="J5104" s="28">
        <f t="shared" si="396"/>
        <v>0.66666666666666663</v>
      </c>
      <c r="K5104" s="28">
        <f t="shared" si="397"/>
        <v>0.83333333333333337</v>
      </c>
      <c r="L5104" s="28">
        <f t="shared" si="399"/>
        <v>0.69444444444444442</v>
      </c>
    </row>
    <row r="5105" spans="1:12" ht="15.75" x14ac:dyDescent="0.25">
      <c r="A5105" s="31" t="s">
        <v>327</v>
      </c>
      <c r="B5105" s="30" t="str">
        <f>VLOOKUP(A5105,'Cód dos países'!$A$3:$C$199,2,FALSE)</f>
        <v>ZAF</v>
      </c>
      <c r="C5105" s="25">
        <f>VLOOKUP(A5105,'Cód dos países'!$A$3:$C$199,3,FALSE)</f>
        <v>160</v>
      </c>
      <c r="D5105" s="29">
        <v>1996</v>
      </c>
      <c r="E5105">
        <f t="shared" si="398"/>
        <v>1601996</v>
      </c>
      <c r="F5105" s="28">
        <v>7</v>
      </c>
      <c r="G5105" s="28">
        <v>4</v>
      </c>
      <c r="H5105" s="28">
        <v>5</v>
      </c>
      <c r="I5105" s="28">
        <f t="shared" si="395"/>
        <v>0.58333333333333337</v>
      </c>
      <c r="J5105" s="28">
        <f t="shared" si="396"/>
        <v>0.66666666666666663</v>
      </c>
      <c r="K5105" s="28">
        <f t="shared" si="397"/>
        <v>0.83333333333333337</v>
      </c>
      <c r="L5105" s="28">
        <f t="shared" si="399"/>
        <v>0.69444444444444442</v>
      </c>
    </row>
    <row r="5106" spans="1:12" ht="15.75" x14ac:dyDescent="0.25">
      <c r="A5106" s="31" t="s">
        <v>327</v>
      </c>
      <c r="B5106" s="30" t="str">
        <f>VLOOKUP(A5106,'Cód dos países'!$A$3:$C$199,2,FALSE)</f>
        <v>ZAF</v>
      </c>
      <c r="C5106" s="25">
        <f>VLOOKUP(A5106,'Cód dos países'!$A$3:$C$199,3,FALSE)</f>
        <v>160</v>
      </c>
      <c r="D5106" s="29">
        <v>1997</v>
      </c>
      <c r="E5106">
        <f t="shared" si="398"/>
        <v>1601997</v>
      </c>
      <c r="F5106" s="28">
        <v>10</v>
      </c>
      <c r="G5106" s="28">
        <v>2</v>
      </c>
      <c r="H5106" s="28">
        <v>5</v>
      </c>
      <c r="I5106" s="28">
        <f t="shared" si="395"/>
        <v>0.83333333333333337</v>
      </c>
      <c r="J5106" s="28">
        <f t="shared" si="396"/>
        <v>0.33333333333333331</v>
      </c>
      <c r="K5106" s="28">
        <f t="shared" si="397"/>
        <v>0.83333333333333337</v>
      </c>
      <c r="L5106" s="28">
        <f t="shared" si="399"/>
        <v>0.66666666666666674</v>
      </c>
    </row>
    <row r="5107" spans="1:12" ht="15.75" x14ac:dyDescent="0.25">
      <c r="A5107" s="31" t="s">
        <v>327</v>
      </c>
      <c r="B5107" s="30" t="str">
        <f>VLOOKUP(A5107,'Cód dos países'!$A$3:$C$199,2,FALSE)</f>
        <v>ZAF</v>
      </c>
      <c r="C5107" s="25">
        <f>VLOOKUP(A5107,'Cód dos países'!$A$3:$C$199,3,FALSE)</f>
        <v>160</v>
      </c>
      <c r="D5107" s="29">
        <v>1998</v>
      </c>
      <c r="E5107">
        <f t="shared" si="398"/>
        <v>1601998</v>
      </c>
      <c r="F5107" s="28">
        <v>9</v>
      </c>
      <c r="G5107" s="28">
        <v>3</v>
      </c>
      <c r="H5107" s="28">
        <v>3</v>
      </c>
      <c r="I5107" s="28">
        <f t="shared" si="395"/>
        <v>0.75</v>
      </c>
      <c r="J5107" s="28">
        <f t="shared" si="396"/>
        <v>0.5</v>
      </c>
      <c r="K5107" s="28">
        <f t="shared" si="397"/>
        <v>0.5</v>
      </c>
      <c r="L5107" s="28">
        <f t="shared" si="399"/>
        <v>0.58333333333333326</v>
      </c>
    </row>
    <row r="5108" spans="1:12" ht="15.75" x14ac:dyDescent="0.25">
      <c r="A5108" s="31" t="s">
        <v>327</v>
      </c>
      <c r="B5108" s="30" t="str">
        <f>VLOOKUP(A5108,'Cód dos países'!$A$3:$C$199,2,FALSE)</f>
        <v>ZAF</v>
      </c>
      <c r="C5108" s="25">
        <f>VLOOKUP(A5108,'Cód dos países'!$A$3:$C$199,3,FALSE)</f>
        <v>160</v>
      </c>
      <c r="D5108" s="29">
        <v>1999</v>
      </c>
      <c r="E5108">
        <f t="shared" si="398"/>
        <v>1601999</v>
      </c>
      <c r="F5108" s="28">
        <v>8</v>
      </c>
      <c r="G5108" s="28">
        <v>2</v>
      </c>
      <c r="H5108" s="28">
        <v>3</v>
      </c>
      <c r="I5108" s="28">
        <f t="shared" si="395"/>
        <v>0.66666666666666663</v>
      </c>
      <c r="J5108" s="28">
        <f t="shared" si="396"/>
        <v>0.33333333333333331</v>
      </c>
      <c r="K5108" s="28">
        <f t="shared" si="397"/>
        <v>0.5</v>
      </c>
      <c r="L5108" s="28">
        <f t="shared" si="399"/>
        <v>0.5</v>
      </c>
    </row>
    <row r="5109" spans="1:12" ht="15.75" x14ac:dyDescent="0.25">
      <c r="A5109" s="31" t="s">
        <v>327</v>
      </c>
      <c r="B5109" s="30" t="str">
        <f>VLOOKUP(A5109,'Cód dos países'!$A$3:$C$199,2,FALSE)</f>
        <v>ZAF</v>
      </c>
      <c r="C5109" s="25">
        <f>VLOOKUP(A5109,'Cód dos países'!$A$3:$C$199,3,FALSE)</f>
        <v>160</v>
      </c>
      <c r="D5109" s="29">
        <v>2000</v>
      </c>
      <c r="E5109">
        <f t="shared" si="398"/>
        <v>1602000</v>
      </c>
      <c r="F5109" s="28">
        <v>7</v>
      </c>
      <c r="G5109" s="28">
        <v>2</v>
      </c>
      <c r="H5109" s="28">
        <v>3</v>
      </c>
      <c r="I5109" s="28">
        <f t="shared" si="395"/>
        <v>0.58333333333333337</v>
      </c>
      <c r="J5109" s="28">
        <f t="shared" si="396"/>
        <v>0.33333333333333331</v>
      </c>
      <c r="K5109" s="28">
        <f t="shared" si="397"/>
        <v>0.5</v>
      </c>
      <c r="L5109" s="28">
        <f t="shared" si="399"/>
        <v>0.47222222222222221</v>
      </c>
    </row>
    <row r="5110" spans="1:12" ht="15.75" x14ac:dyDescent="0.25">
      <c r="A5110" s="31" t="s">
        <v>327</v>
      </c>
      <c r="B5110" s="30" t="str">
        <f>VLOOKUP(A5110,'Cód dos países'!$A$3:$C$199,2,FALSE)</f>
        <v>ZAF</v>
      </c>
      <c r="C5110" s="25">
        <f>VLOOKUP(A5110,'Cód dos países'!$A$3:$C$199,3,FALSE)</f>
        <v>160</v>
      </c>
      <c r="D5110" s="29">
        <v>2001</v>
      </c>
      <c r="E5110">
        <f t="shared" si="398"/>
        <v>1602001</v>
      </c>
      <c r="F5110" s="28">
        <v>11</v>
      </c>
      <c r="G5110" s="28">
        <v>2</v>
      </c>
      <c r="H5110" s="28">
        <v>2.5</v>
      </c>
      <c r="I5110" s="28">
        <f t="shared" si="395"/>
        <v>0.91666666666666663</v>
      </c>
      <c r="J5110" s="28">
        <f t="shared" si="396"/>
        <v>0.33333333333333331</v>
      </c>
      <c r="K5110" s="28">
        <f t="shared" si="397"/>
        <v>0.41666666666666669</v>
      </c>
      <c r="L5110" s="28">
        <f t="shared" si="399"/>
        <v>0.55555555555555558</v>
      </c>
    </row>
    <row r="5111" spans="1:12" ht="15.75" x14ac:dyDescent="0.25">
      <c r="A5111" s="31" t="s">
        <v>327</v>
      </c>
      <c r="B5111" s="30" t="str">
        <f>VLOOKUP(A5111,'Cód dos países'!$A$3:$C$199,2,FALSE)</f>
        <v>ZAF</v>
      </c>
      <c r="C5111" s="25">
        <f>VLOOKUP(A5111,'Cód dos países'!$A$3:$C$199,3,FALSE)</f>
        <v>160</v>
      </c>
      <c r="D5111" s="29">
        <v>2002</v>
      </c>
      <c r="E5111">
        <f t="shared" si="398"/>
        <v>1602002</v>
      </c>
      <c r="F5111" s="28">
        <v>10.5</v>
      </c>
      <c r="G5111" s="28">
        <v>1.5</v>
      </c>
      <c r="H5111" s="28">
        <v>2.5</v>
      </c>
      <c r="I5111" s="28">
        <f t="shared" si="395"/>
        <v>0.875</v>
      </c>
      <c r="J5111" s="28">
        <f t="shared" si="396"/>
        <v>0.25</v>
      </c>
      <c r="K5111" s="28">
        <f t="shared" si="397"/>
        <v>0.41666666666666669</v>
      </c>
      <c r="L5111" s="28">
        <f t="shared" si="399"/>
        <v>0.51388888888888884</v>
      </c>
    </row>
    <row r="5112" spans="1:12" ht="15.75" x14ac:dyDescent="0.25">
      <c r="A5112" s="31" t="s">
        <v>327</v>
      </c>
      <c r="B5112" s="30" t="str">
        <f>VLOOKUP(A5112,'Cód dos países'!$A$3:$C$199,2,FALSE)</f>
        <v>ZAF</v>
      </c>
      <c r="C5112" s="25">
        <f>VLOOKUP(A5112,'Cód dos países'!$A$3:$C$199,3,FALSE)</f>
        <v>160</v>
      </c>
      <c r="D5112" s="29">
        <v>2003</v>
      </c>
      <c r="E5112">
        <f t="shared" si="398"/>
        <v>1602003</v>
      </c>
      <c r="F5112" s="28">
        <v>11</v>
      </c>
      <c r="G5112" s="28">
        <v>2.5</v>
      </c>
      <c r="H5112" s="28">
        <v>2</v>
      </c>
      <c r="I5112" s="28">
        <f t="shared" si="395"/>
        <v>0.91666666666666663</v>
      </c>
      <c r="J5112" s="28">
        <f t="shared" si="396"/>
        <v>0.41666666666666669</v>
      </c>
      <c r="K5112" s="28">
        <f t="shared" si="397"/>
        <v>0.33333333333333331</v>
      </c>
      <c r="L5112" s="28">
        <f t="shared" si="399"/>
        <v>0.55555555555555558</v>
      </c>
    </row>
    <row r="5113" spans="1:12" ht="15.75" x14ac:dyDescent="0.25">
      <c r="A5113" s="31" t="s">
        <v>327</v>
      </c>
      <c r="B5113" s="30" t="str">
        <f>VLOOKUP(A5113,'Cód dos países'!$A$3:$C$199,2,FALSE)</f>
        <v>ZAF</v>
      </c>
      <c r="C5113" s="25">
        <f>VLOOKUP(A5113,'Cód dos países'!$A$3:$C$199,3,FALSE)</f>
        <v>160</v>
      </c>
      <c r="D5113" s="29">
        <v>2004</v>
      </c>
      <c r="E5113">
        <f t="shared" si="398"/>
        <v>1602004</v>
      </c>
      <c r="F5113" s="28">
        <v>11</v>
      </c>
      <c r="G5113" s="28">
        <v>2.5</v>
      </c>
      <c r="H5113" s="28">
        <v>2</v>
      </c>
      <c r="I5113" s="28">
        <f t="shared" si="395"/>
        <v>0.91666666666666663</v>
      </c>
      <c r="J5113" s="28">
        <f t="shared" si="396"/>
        <v>0.41666666666666669</v>
      </c>
      <c r="K5113" s="28">
        <f t="shared" si="397"/>
        <v>0.33333333333333331</v>
      </c>
      <c r="L5113" s="28">
        <f t="shared" si="399"/>
        <v>0.55555555555555558</v>
      </c>
    </row>
    <row r="5114" spans="1:12" ht="15.75" x14ac:dyDescent="0.25">
      <c r="A5114" s="31" t="s">
        <v>327</v>
      </c>
      <c r="B5114" s="30" t="str">
        <f>VLOOKUP(A5114,'Cód dos países'!$A$3:$C$199,2,FALSE)</f>
        <v>ZAF</v>
      </c>
      <c r="C5114" s="25">
        <f>VLOOKUP(A5114,'Cód dos países'!$A$3:$C$199,3,FALSE)</f>
        <v>160</v>
      </c>
      <c r="D5114" s="29">
        <v>2005</v>
      </c>
      <c r="E5114">
        <f t="shared" si="398"/>
        <v>1602005</v>
      </c>
      <c r="F5114" s="28">
        <v>11</v>
      </c>
      <c r="G5114" s="28">
        <v>2.5</v>
      </c>
      <c r="H5114" s="28">
        <v>2.5</v>
      </c>
      <c r="I5114" s="28">
        <f t="shared" si="395"/>
        <v>0.91666666666666663</v>
      </c>
      <c r="J5114" s="28">
        <f t="shared" si="396"/>
        <v>0.41666666666666669</v>
      </c>
      <c r="K5114" s="28">
        <f t="shared" si="397"/>
        <v>0.41666666666666669</v>
      </c>
      <c r="L5114" s="28">
        <f t="shared" si="399"/>
        <v>0.58333333333333326</v>
      </c>
    </row>
    <row r="5115" spans="1:12" ht="15.75" x14ac:dyDescent="0.25">
      <c r="A5115" s="31" t="s">
        <v>327</v>
      </c>
      <c r="B5115" s="30" t="str">
        <f>VLOOKUP(A5115,'Cód dos países'!$A$3:$C$199,2,FALSE)</f>
        <v>ZAF</v>
      </c>
      <c r="C5115" s="25">
        <f>VLOOKUP(A5115,'Cód dos países'!$A$3:$C$199,3,FALSE)</f>
        <v>160</v>
      </c>
      <c r="D5115" s="29">
        <v>2006</v>
      </c>
      <c r="E5115">
        <f t="shared" si="398"/>
        <v>1602006</v>
      </c>
      <c r="F5115" s="28">
        <v>10.5</v>
      </c>
      <c r="G5115" s="28">
        <v>2.5</v>
      </c>
      <c r="H5115" s="28">
        <v>2.5</v>
      </c>
      <c r="I5115" s="28">
        <f t="shared" si="395"/>
        <v>0.875</v>
      </c>
      <c r="J5115" s="28">
        <f t="shared" si="396"/>
        <v>0.41666666666666669</v>
      </c>
      <c r="K5115" s="28">
        <f t="shared" si="397"/>
        <v>0.41666666666666669</v>
      </c>
      <c r="L5115" s="28">
        <f t="shared" si="399"/>
        <v>0.56944444444444442</v>
      </c>
    </row>
    <row r="5116" spans="1:12" ht="15.75" x14ac:dyDescent="0.25">
      <c r="A5116" s="31" t="s">
        <v>327</v>
      </c>
      <c r="B5116" s="30" t="str">
        <f>VLOOKUP(A5116,'Cód dos países'!$A$3:$C$199,2,FALSE)</f>
        <v>ZAF</v>
      </c>
      <c r="C5116" s="25">
        <f>VLOOKUP(A5116,'Cód dos países'!$A$3:$C$199,3,FALSE)</f>
        <v>160</v>
      </c>
      <c r="D5116" s="29">
        <v>2007</v>
      </c>
      <c r="E5116">
        <f t="shared" si="398"/>
        <v>1602007</v>
      </c>
      <c r="F5116" s="28">
        <v>10.5</v>
      </c>
      <c r="G5116" s="28">
        <v>2.5</v>
      </c>
      <c r="H5116" s="28">
        <v>2.5</v>
      </c>
      <c r="I5116" s="28">
        <f t="shared" si="395"/>
        <v>0.875</v>
      </c>
      <c r="J5116" s="28">
        <f t="shared" si="396"/>
        <v>0.41666666666666669</v>
      </c>
      <c r="K5116" s="28">
        <f t="shared" si="397"/>
        <v>0.41666666666666669</v>
      </c>
      <c r="L5116" s="28">
        <f t="shared" si="399"/>
        <v>0.56944444444444442</v>
      </c>
    </row>
    <row r="5117" spans="1:12" ht="15.75" x14ac:dyDescent="0.25">
      <c r="A5117" s="31" t="s">
        <v>327</v>
      </c>
      <c r="B5117" s="30" t="str">
        <f>VLOOKUP(A5117,'Cód dos países'!$A$3:$C$199,2,FALSE)</f>
        <v>ZAF</v>
      </c>
      <c r="C5117" s="25">
        <f>VLOOKUP(A5117,'Cód dos países'!$A$3:$C$199,3,FALSE)</f>
        <v>160</v>
      </c>
      <c r="D5117" s="29">
        <v>2008</v>
      </c>
      <c r="E5117">
        <f t="shared" si="398"/>
        <v>1602008</v>
      </c>
      <c r="F5117" s="28">
        <v>10.5</v>
      </c>
      <c r="G5117" s="28">
        <v>2.5</v>
      </c>
      <c r="H5117" s="28">
        <v>2.5</v>
      </c>
      <c r="I5117" s="28">
        <f t="shared" si="395"/>
        <v>0.875</v>
      </c>
      <c r="J5117" s="28">
        <f t="shared" si="396"/>
        <v>0.41666666666666669</v>
      </c>
      <c r="K5117" s="28">
        <f t="shared" si="397"/>
        <v>0.41666666666666669</v>
      </c>
      <c r="L5117" s="28">
        <f t="shared" si="399"/>
        <v>0.56944444444444442</v>
      </c>
    </row>
    <row r="5118" spans="1:12" ht="15.75" x14ac:dyDescent="0.25">
      <c r="A5118" s="31" t="s">
        <v>327</v>
      </c>
      <c r="B5118" s="30" t="str">
        <f>VLOOKUP(A5118,'Cód dos países'!$A$3:$C$199,2,FALSE)</f>
        <v>ZAF</v>
      </c>
      <c r="C5118" s="25">
        <f>VLOOKUP(A5118,'Cód dos países'!$A$3:$C$199,3,FALSE)</f>
        <v>160</v>
      </c>
      <c r="D5118" s="29">
        <v>2009</v>
      </c>
      <c r="E5118">
        <f t="shared" si="398"/>
        <v>1602009</v>
      </c>
      <c r="F5118" s="28">
        <v>9.5</v>
      </c>
      <c r="G5118" s="28">
        <v>2.5</v>
      </c>
      <c r="H5118" s="28">
        <v>2.5</v>
      </c>
      <c r="I5118" s="28">
        <f t="shared" si="395"/>
        <v>0.79166666666666663</v>
      </c>
      <c r="J5118" s="28">
        <f t="shared" si="396"/>
        <v>0.41666666666666669</v>
      </c>
      <c r="K5118" s="28">
        <f t="shared" si="397"/>
        <v>0.41666666666666669</v>
      </c>
      <c r="L5118" s="28">
        <f t="shared" si="399"/>
        <v>0.54166666666666663</v>
      </c>
    </row>
    <row r="5119" spans="1:12" ht="15.75" x14ac:dyDescent="0.25">
      <c r="A5119" s="31" t="s">
        <v>327</v>
      </c>
      <c r="B5119" s="30" t="str">
        <f>VLOOKUP(A5119,'Cód dos países'!$A$3:$C$199,2,FALSE)</f>
        <v>ZAF</v>
      </c>
      <c r="C5119" s="25">
        <f>VLOOKUP(A5119,'Cód dos países'!$A$3:$C$199,3,FALSE)</f>
        <v>160</v>
      </c>
      <c r="D5119" s="29">
        <v>2010</v>
      </c>
      <c r="E5119">
        <f t="shared" si="398"/>
        <v>1602010</v>
      </c>
      <c r="F5119" s="28">
        <v>0.77272727272727271</v>
      </c>
      <c r="G5119" s="28">
        <v>0.41666666666666669</v>
      </c>
      <c r="H5119" s="28">
        <v>0.5</v>
      </c>
      <c r="I5119" s="28">
        <f t="shared" si="395"/>
        <v>0.77272727272727271</v>
      </c>
      <c r="J5119" s="28">
        <f t="shared" si="396"/>
        <v>0.41666666666666669</v>
      </c>
      <c r="K5119" s="28">
        <f t="shared" si="397"/>
        <v>0.5</v>
      </c>
      <c r="L5119" s="28">
        <f t="shared" si="399"/>
        <v>0.56313131313131315</v>
      </c>
    </row>
    <row r="5120" spans="1:12" ht="15.75" x14ac:dyDescent="0.25">
      <c r="A5120" s="31" t="s">
        <v>327</v>
      </c>
      <c r="B5120" s="30" t="str">
        <f>VLOOKUP(A5120,'Cód dos países'!$A$3:$C$199,2,FALSE)</f>
        <v>ZAF</v>
      </c>
      <c r="C5120" s="25">
        <f>VLOOKUP(A5120,'Cód dos países'!$A$3:$C$199,3,FALSE)</f>
        <v>160</v>
      </c>
      <c r="D5120" s="29">
        <v>2011</v>
      </c>
      <c r="E5120">
        <f t="shared" si="398"/>
        <v>1602011</v>
      </c>
      <c r="F5120" s="28">
        <v>0.77272727272727271</v>
      </c>
      <c r="G5120" s="28">
        <v>0.41666666666666669</v>
      </c>
      <c r="H5120" s="28">
        <v>0.41666666666666669</v>
      </c>
      <c r="I5120" s="28">
        <f t="shared" si="395"/>
        <v>0.77272727272727271</v>
      </c>
      <c r="J5120" s="28">
        <f t="shared" si="396"/>
        <v>0.41666666666666669</v>
      </c>
      <c r="K5120" s="28">
        <f t="shared" si="397"/>
        <v>0.41666666666666669</v>
      </c>
      <c r="L5120" s="28">
        <f t="shared" si="399"/>
        <v>0.53535353535353536</v>
      </c>
    </row>
    <row r="5121" spans="1:12" ht="15.75" x14ac:dyDescent="0.25">
      <c r="A5121" s="31" t="s">
        <v>327</v>
      </c>
      <c r="B5121" s="30" t="str">
        <f>VLOOKUP(A5121,'Cód dos países'!$A$3:$C$199,2,FALSE)</f>
        <v>ZAF</v>
      </c>
      <c r="C5121" s="25">
        <f>VLOOKUP(A5121,'Cód dos países'!$A$3:$C$199,3,FALSE)</f>
        <v>160</v>
      </c>
      <c r="D5121" s="29">
        <v>2012</v>
      </c>
      <c r="E5121">
        <f t="shared" si="398"/>
        <v>1602012</v>
      </c>
      <c r="F5121" s="28">
        <v>0.77272727272727271</v>
      </c>
      <c r="G5121" s="28">
        <v>0.41666666666666669</v>
      </c>
      <c r="H5121" s="28">
        <v>0.41666666666666669</v>
      </c>
      <c r="I5121" s="28">
        <f t="shared" si="395"/>
        <v>0.77272727272727271</v>
      </c>
      <c r="J5121" s="28">
        <f t="shared" si="396"/>
        <v>0.41666666666666669</v>
      </c>
      <c r="K5121" s="28">
        <f t="shared" si="397"/>
        <v>0.41666666666666669</v>
      </c>
      <c r="L5121" s="28">
        <f t="shared" si="399"/>
        <v>0.53535353535353536</v>
      </c>
    </row>
    <row r="5122" spans="1:12" ht="15.75" x14ac:dyDescent="0.25">
      <c r="A5122" s="31" t="s">
        <v>327</v>
      </c>
      <c r="B5122" s="30" t="str">
        <f>VLOOKUP(A5122,'Cód dos países'!$A$3:$C$199,2,FALSE)</f>
        <v>ZAF</v>
      </c>
      <c r="C5122" s="25">
        <f>VLOOKUP(A5122,'Cód dos países'!$A$3:$C$199,3,FALSE)</f>
        <v>160</v>
      </c>
      <c r="D5122" s="29">
        <v>2013</v>
      </c>
      <c r="E5122">
        <f t="shared" si="398"/>
        <v>1602013</v>
      </c>
      <c r="F5122" s="28">
        <v>0.63636363636363635</v>
      </c>
      <c r="G5122" s="28">
        <v>0.33333333333333331</v>
      </c>
      <c r="H5122" s="28">
        <v>0.41666666666666669</v>
      </c>
      <c r="I5122" s="28">
        <f t="shared" si="395"/>
        <v>0.63636363636363635</v>
      </c>
      <c r="J5122" s="28">
        <f t="shared" si="396"/>
        <v>0.33333333333333331</v>
      </c>
      <c r="K5122" s="28">
        <f t="shared" si="397"/>
        <v>0.41666666666666669</v>
      </c>
      <c r="L5122" s="28">
        <f t="shared" si="399"/>
        <v>0.4621212121212121</v>
      </c>
    </row>
    <row r="5123" spans="1:12" ht="15.75" x14ac:dyDescent="0.25">
      <c r="A5123" s="31" t="s">
        <v>327</v>
      </c>
      <c r="B5123" s="30" t="str">
        <f>VLOOKUP(A5123,'Cód dos países'!$A$3:$C$199,2,FALSE)</f>
        <v>ZAF</v>
      </c>
      <c r="C5123" s="25">
        <f>VLOOKUP(A5123,'Cód dos países'!$A$3:$C$199,3,FALSE)</f>
        <v>160</v>
      </c>
      <c r="D5123" s="29">
        <v>2014</v>
      </c>
      <c r="E5123">
        <f t="shared" si="398"/>
        <v>1602014</v>
      </c>
      <c r="F5123" s="28">
        <v>0.54545454545454541</v>
      </c>
      <c r="G5123" s="28">
        <v>0.33333333333333331</v>
      </c>
      <c r="H5123" s="28">
        <v>0.41666666666666669</v>
      </c>
      <c r="I5123" s="28">
        <f t="shared" si="395"/>
        <v>0.54545454545454541</v>
      </c>
      <c r="J5123" s="28">
        <f t="shared" si="396"/>
        <v>0.33333333333333331</v>
      </c>
      <c r="K5123" s="28">
        <f t="shared" si="397"/>
        <v>0.41666666666666669</v>
      </c>
      <c r="L5123" s="28">
        <f t="shared" si="399"/>
        <v>0.43181818181818182</v>
      </c>
    </row>
    <row r="5124" spans="1:12" ht="15.75" x14ac:dyDescent="0.25">
      <c r="A5124" s="31" t="s">
        <v>89</v>
      </c>
      <c r="B5124" s="30" t="str">
        <f>VLOOKUP(A5124,'Cód dos países'!$A$3:$C$199,2,FALSE)</f>
        <v>ESP</v>
      </c>
      <c r="C5124" s="25">
        <f>VLOOKUP(A5124,'Cód dos países'!$A$3:$C$199,3,FALSE)</f>
        <v>161</v>
      </c>
      <c r="D5124" s="29">
        <v>1983</v>
      </c>
      <c r="E5124">
        <f t="shared" si="398"/>
        <v>1611983</v>
      </c>
      <c r="F5124" s="28" t="s">
        <v>433</v>
      </c>
      <c r="G5124" s="28">
        <v>4.5</v>
      </c>
      <c r="H5124" s="28">
        <v>5.5</v>
      </c>
      <c r="I5124" s="28" t="str">
        <f t="shared" ref="I5124:I5187" si="400">IF(F5124=".","",IF($D5124&gt;2009,F5124,F5124/12))</f>
        <v/>
      </c>
      <c r="J5124" s="28">
        <f t="shared" ref="J5124:J5187" si="401">IF(G5124=".","",IF($D5124&gt;2009,G5124,G5124/6))</f>
        <v>0.75</v>
      </c>
      <c r="K5124" s="28">
        <f t="shared" ref="K5124:K5187" si="402">IF(H5124=".","",IF($D5124&gt;2009,H5124,H5124/6))</f>
        <v>0.91666666666666663</v>
      </c>
      <c r="L5124" s="28" t="str">
        <f t="shared" si="399"/>
        <v/>
      </c>
    </row>
    <row r="5125" spans="1:12" ht="15.75" x14ac:dyDescent="0.25">
      <c r="A5125" s="31" t="s">
        <v>89</v>
      </c>
      <c r="B5125" s="30" t="str">
        <f>VLOOKUP(A5125,'Cód dos países'!$A$3:$C$199,2,FALSE)</f>
        <v>ESP</v>
      </c>
      <c r="C5125" s="25">
        <f>VLOOKUP(A5125,'Cód dos países'!$A$3:$C$199,3,FALSE)</f>
        <v>161</v>
      </c>
      <c r="D5125" s="29">
        <v>1984</v>
      </c>
      <c r="E5125">
        <f t="shared" ref="E5125:E5188" si="403">C5125*10000+D5125</f>
        <v>1611984</v>
      </c>
      <c r="F5125" s="28">
        <v>9</v>
      </c>
      <c r="G5125" s="28">
        <v>4.5</v>
      </c>
      <c r="H5125" s="28">
        <v>5.5</v>
      </c>
      <c r="I5125" s="28">
        <f t="shared" si="400"/>
        <v>0.75</v>
      </c>
      <c r="J5125" s="28">
        <f t="shared" si="401"/>
        <v>0.75</v>
      </c>
      <c r="K5125" s="28">
        <f t="shared" si="402"/>
        <v>0.91666666666666663</v>
      </c>
      <c r="L5125" s="28">
        <f t="shared" si="399"/>
        <v>0.80555555555555558</v>
      </c>
    </row>
    <row r="5126" spans="1:12" ht="15.75" x14ac:dyDescent="0.25">
      <c r="A5126" s="31" t="s">
        <v>89</v>
      </c>
      <c r="B5126" s="30" t="str">
        <f>VLOOKUP(A5126,'Cód dos países'!$A$3:$C$199,2,FALSE)</f>
        <v>ESP</v>
      </c>
      <c r="C5126" s="25">
        <f>VLOOKUP(A5126,'Cód dos países'!$A$3:$C$199,3,FALSE)</f>
        <v>161</v>
      </c>
      <c r="D5126" s="29">
        <v>1985</v>
      </c>
      <c r="E5126">
        <f t="shared" si="403"/>
        <v>1611985</v>
      </c>
      <c r="F5126" s="28">
        <v>9</v>
      </c>
      <c r="G5126" s="28">
        <v>4</v>
      </c>
      <c r="H5126" s="28">
        <v>4</v>
      </c>
      <c r="I5126" s="28">
        <f t="shared" si="400"/>
        <v>0.75</v>
      </c>
      <c r="J5126" s="28">
        <f t="shared" si="401"/>
        <v>0.66666666666666663</v>
      </c>
      <c r="K5126" s="28">
        <f t="shared" si="402"/>
        <v>0.66666666666666663</v>
      </c>
      <c r="L5126" s="28">
        <f t="shared" si="399"/>
        <v>0.69444444444444442</v>
      </c>
    </row>
    <row r="5127" spans="1:12" ht="15.75" x14ac:dyDescent="0.25">
      <c r="A5127" s="31" t="s">
        <v>89</v>
      </c>
      <c r="B5127" s="30" t="str">
        <f>VLOOKUP(A5127,'Cód dos países'!$A$3:$C$199,2,FALSE)</f>
        <v>ESP</v>
      </c>
      <c r="C5127" s="25">
        <f>VLOOKUP(A5127,'Cód dos países'!$A$3:$C$199,3,FALSE)</f>
        <v>161</v>
      </c>
      <c r="D5127" s="29">
        <v>1986</v>
      </c>
      <c r="E5127">
        <f t="shared" si="403"/>
        <v>1611986</v>
      </c>
      <c r="F5127" s="28">
        <v>10</v>
      </c>
      <c r="G5127" s="28">
        <v>4</v>
      </c>
      <c r="H5127" s="28">
        <v>4</v>
      </c>
      <c r="I5127" s="28">
        <f t="shared" si="400"/>
        <v>0.83333333333333337</v>
      </c>
      <c r="J5127" s="28">
        <f t="shared" si="401"/>
        <v>0.66666666666666663</v>
      </c>
      <c r="K5127" s="28">
        <f t="shared" si="402"/>
        <v>0.66666666666666663</v>
      </c>
      <c r="L5127" s="28">
        <f t="shared" si="399"/>
        <v>0.72222222222222221</v>
      </c>
    </row>
    <row r="5128" spans="1:12" ht="15.75" x14ac:dyDescent="0.25">
      <c r="A5128" s="31" t="s">
        <v>89</v>
      </c>
      <c r="B5128" s="30" t="str">
        <f>VLOOKUP(A5128,'Cód dos países'!$A$3:$C$199,2,FALSE)</f>
        <v>ESP</v>
      </c>
      <c r="C5128" s="25">
        <f>VLOOKUP(A5128,'Cód dos países'!$A$3:$C$199,3,FALSE)</f>
        <v>161</v>
      </c>
      <c r="D5128" s="29">
        <v>1987</v>
      </c>
      <c r="E5128">
        <f t="shared" si="403"/>
        <v>1611987</v>
      </c>
      <c r="F5128" s="28">
        <v>10</v>
      </c>
      <c r="G5128" s="28">
        <v>4</v>
      </c>
      <c r="H5128" s="28">
        <v>4</v>
      </c>
      <c r="I5128" s="28">
        <f t="shared" si="400"/>
        <v>0.83333333333333337</v>
      </c>
      <c r="J5128" s="28">
        <f t="shared" si="401"/>
        <v>0.66666666666666663</v>
      </c>
      <c r="K5128" s="28">
        <f t="shared" si="402"/>
        <v>0.66666666666666663</v>
      </c>
      <c r="L5128" s="28">
        <f t="shared" si="399"/>
        <v>0.72222222222222221</v>
      </c>
    </row>
    <row r="5129" spans="1:12" ht="15.75" x14ac:dyDescent="0.25">
      <c r="A5129" s="31" t="s">
        <v>89</v>
      </c>
      <c r="B5129" s="30" t="str">
        <f>VLOOKUP(A5129,'Cód dos países'!$A$3:$C$199,2,FALSE)</f>
        <v>ESP</v>
      </c>
      <c r="C5129" s="25">
        <f>VLOOKUP(A5129,'Cód dos países'!$A$3:$C$199,3,FALSE)</f>
        <v>161</v>
      </c>
      <c r="D5129" s="29">
        <v>1988</v>
      </c>
      <c r="E5129">
        <f t="shared" si="403"/>
        <v>1611988</v>
      </c>
      <c r="F5129" s="28">
        <v>10</v>
      </c>
      <c r="G5129" s="28">
        <v>4</v>
      </c>
      <c r="H5129" s="28">
        <v>4</v>
      </c>
      <c r="I5129" s="28">
        <f t="shared" si="400"/>
        <v>0.83333333333333337</v>
      </c>
      <c r="J5129" s="28">
        <f t="shared" si="401"/>
        <v>0.66666666666666663</v>
      </c>
      <c r="K5129" s="28">
        <f t="shared" si="402"/>
        <v>0.66666666666666663</v>
      </c>
      <c r="L5129" s="28">
        <f t="shared" ref="L5129:L5192" si="404">IF(AND(I5129="",J5129="",K5129="")," ",IFERROR((1/3)*I5129+(1/3)*J5129+(1/3)*K5129,""))</f>
        <v>0.72222222222222221</v>
      </c>
    </row>
    <row r="5130" spans="1:12" ht="15.75" x14ac:dyDescent="0.25">
      <c r="A5130" s="31" t="s">
        <v>89</v>
      </c>
      <c r="B5130" s="30" t="str">
        <f>VLOOKUP(A5130,'Cód dos países'!$A$3:$C$199,2,FALSE)</f>
        <v>ESP</v>
      </c>
      <c r="C5130" s="25">
        <f>VLOOKUP(A5130,'Cód dos países'!$A$3:$C$199,3,FALSE)</f>
        <v>161</v>
      </c>
      <c r="D5130" s="29">
        <v>1989</v>
      </c>
      <c r="E5130">
        <f t="shared" si="403"/>
        <v>1611989</v>
      </c>
      <c r="F5130" s="28">
        <v>8</v>
      </c>
      <c r="G5130" s="28">
        <v>4</v>
      </c>
      <c r="H5130" s="28">
        <v>4</v>
      </c>
      <c r="I5130" s="28">
        <f t="shared" si="400"/>
        <v>0.66666666666666663</v>
      </c>
      <c r="J5130" s="28">
        <f t="shared" si="401"/>
        <v>0.66666666666666663</v>
      </c>
      <c r="K5130" s="28">
        <f t="shared" si="402"/>
        <v>0.66666666666666663</v>
      </c>
      <c r="L5130" s="28">
        <f t="shared" si="404"/>
        <v>0.66666666666666663</v>
      </c>
    </row>
    <row r="5131" spans="1:12" ht="15.75" x14ac:dyDescent="0.25">
      <c r="A5131" s="31" t="s">
        <v>89</v>
      </c>
      <c r="B5131" s="30" t="str">
        <f>VLOOKUP(A5131,'Cód dos países'!$A$3:$C$199,2,FALSE)</f>
        <v>ESP</v>
      </c>
      <c r="C5131" s="25">
        <f>VLOOKUP(A5131,'Cód dos países'!$A$3:$C$199,3,FALSE)</f>
        <v>161</v>
      </c>
      <c r="D5131" s="29">
        <v>1990</v>
      </c>
      <c r="E5131">
        <f t="shared" si="403"/>
        <v>1611990</v>
      </c>
      <c r="F5131" s="28">
        <v>6</v>
      </c>
      <c r="G5131" s="28">
        <v>4</v>
      </c>
      <c r="H5131" s="28">
        <v>4</v>
      </c>
      <c r="I5131" s="28">
        <f t="shared" si="400"/>
        <v>0.5</v>
      </c>
      <c r="J5131" s="28">
        <f t="shared" si="401"/>
        <v>0.66666666666666663</v>
      </c>
      <c r="K5131" s="28">
        <f t="shared" si="402"/>
        <v>0.66666666666666663</v>
      </c>
      <c r="L5131" s="28">
        <f t="shared" si="404"/>
        <v>0.61111111111111105</v>
      </c>
    </row>
    <row r="5132" spans="1:12" ht="15.75" x14ac:dyDescent="0.25">
      <c r="A5132" s="31" t="s">
        <v>89</v>
      </c>
      <c r="B5132" s="30" t="str">
        <f>VLOOKUP(A5132,'Cód dos países'!$A$3:$C$199,2,FALSE)</f>
        <v>ESP</v>
      </c>
      <c r="C5132" s="25">
        <f>VLOOKUP(A5132,'Cód dos países'!$A$3:$C$199,3,FALSE)</f>
        <v>161</v>
      </c>
      <c r="D5132" s="29">
        <v>1991</v>
      </c>
      <c r="E5132">
        <f t="shared" si="403"/>
        <v>1611991</v>
      </c>
      <c r="F5132" s="28">
        <v>6</v>
      </c>
      <c r="G5132" s="28">
        <v>5</v>
      </c>
      <c r="H5132" s="28">
        <v>5</v>
      </c>
      <c r="I5132" s="28">
        <f t="shared" si="400"/>
        <v>0.5</v>
      </c>
      <c r="J5132" s="28">
        <f t="shared" si="401"/>
        <v>0.83333333333333337</v>
      </c>
      <c r="K5132" s="28">
        <f t="shared" si="402"/>
        <v>0.83333333333333337</v>
      </c>
      <c r="L5132" s="28">
        <f t="shared" si="404"/>
        <v>0.72222222222222221</v>
      </c>
    </row>
    <row r="5133" spans="1:12" ht="15.75" x14ac:dyDescent="0.25">
      <c r="A5133" s="31" t="s">
        <v>89</v>
      </c>
      <c r="B5133" s="30" t="str">
        <f>VLOOKUP(A5133,'Cód dos países'!$A$3:$C$199,2,FALSE)</f>
        <v>ESP</v>
      </c>
      <c r="C5133" s="25">
        <f>VLOOKUP(A5133,'Cód dos países'!$A$3:$C$199,3,FALSE)</f>
        <v>161</v>
      </c>
      <c r="D5133" s="29">
        <v>1992</v>
      </c>
      <c r="E5133">
        <f t="shared" si="403"/>
        <v>1611992</v>
      </c>
      <c r="F5133" s="28">
        <v>6</v>
      </c>
      <c r="G5133" s="28">
        <v>6</v>
      </c>
      <c r="H5133" s="28">
        <v>5</v>
      </c>
      <c r="I5133" s="28">
        <f t="shared" si="400"/>
        <v>0.5</v>
      </c>
      <c r="J5133" s="28">
        <f t="shared" si="401"/>
        <v>1</v>
      </c>
      <c r="K5133" s="28">
        <f t="shared" si="402"/>
        <v>0.83333333333333337</v>
      </c>
      <c r="L5133" s="28">
        <f t="shared" si="404"/>
        <v>0.77777777777777779</v>
      </c>
    </row>
    <row r="5134" spans="1:12" ht="15.75" x14ac:dyDescent="0.25">
      <c r="A5134" s="31" t="s">
        <v>89</v>
      </c>
      <c r="B5134" s="30" t="str">
        <f>VLOOKUP(A5134,'Cód dos países'!$A$3:$C$199,2,FALSE)</f>
        <v>ESP</v>
      </c>
      <c r="C5134" s="25">
        <f>VLOOKUP(A5134,'Cód dos países'!$A$3:$C$199,3,FALSE)</f>
        <v>161</v>
      </c>
      <c r="D5134" s="29">
        <v>1993</v>
      </c>
      <c r="E5134">
        <f t="shared" si="403"/>
        <v>1611993</v>
      </c>
      <c r="F5134" s="28">
        <v>5</v>
      </c>
      <c r="G5134" s="28">
        <v>6</v>
      </c>
      <c r="H5134" s="28">
        <v>5</v>
      </c>
      <c r="I5134" s="28">
        <f t="shared" si="400"/>
        <v>0.41666666666666669</v>
      </c>
      <c r="J5134" s="28">
        <f t="shared" si="401"/>
        <v>1</v>
      </c>
      <c r="K5134" s="28">
        <f t="shared" si="402"/>
        <v>0.83333333333333337</v>
      </c>
      <c r="L5134" s="28">
        <f t="shared" si="404"/>
        <v>0.75</v>
      </c>
    </row>
    <row r="5135" spans="1:12" ht="15.75" x14ac:dyDescent="0.25">
      <c r="A5135" s="31" t="s">
        <v>89</v>
      </c>
      <c r="B5135" s="30" t="str">
        <f>VLOOKUP(A5135,'Cód dos países'!$A$3:$C$199,2,FALSE)</f>
        <v>ESP</v>
      </c>
      <c r="C5135" s="25">
        <f>VLOOKUP(A5135,'Cód dos países'!$A$3:$C$199,3,FALSE)</f>
        <v>161</v>
      </c>
      <c r="D5135" s="29">
        <v>1994</v>
      </c>
      <c r="E5135">
        <f t="shared" si="403"/>
        <v>1611994</v>
      </c>
      <c r="F5135" s="28">
        <v>5</v>
      </c>
      <c r="G5135" s="28">
        <v>6</v>
      </c>
      <c r="H5135" s="28">
        <v>4</v>
      </c>
      <c r="I5135" s="28">
        <f t="shared" si="400"/>
        <v>0.41666666666666669</v>
      </c>
      <c r="J5135" s="28">
        <f t="shared" si="401"/>
        <v>1</v>
      </c>
      <c r="K5135" s="28">
        <f t="shared" si="402"/>
        <v>0.66666666666666663</v>
      </c>
      <c r="L5135" s="28">
        <f t="shared" si="404"/>
        <v>0.69444444444444442</v>
      </c>
    </row>
    <row r="5136" spans="1:12" ht="15.75" x14ac:dyDescent="0.25">
      <c r="A5136" s="31" t="s">
        <v>89</v>
      </c>
      <c r="B5136" s="30" t="str">
        <f>VLOOKUP(A5136,'Cód dos países'!$A$3:$C$199,2,FALSE)</f>
        <v>ESP</v>
      </c>
      <c r="C5136" s="25">
        <f>VLOOKUP(A5136,'Cód dos países'!$A$3:$C$199,3,FALSE)</f>
        <v>161</v>
      </c>
      <c r="D5136" s="29">
        <v>1995</v>
      </c>
      <c r="E5136">
        <f t="shared" si="403"/>
        <v>1611995</v>
      </c>
      <c r="F5136" s="28">
        <v>6</v>
      </c>
      <c r="G5136" s="28">
        <v>6</v>
      </c>
      <c r="H5136" s="28">
        <v>3</v>
      </c>
      <c r="I5136" s="28">
        <f t="shared" si="400"/>
        <v>0.5</v>
      </c>
      <c r="J5136" s="28">
        <f t="shared" si="401"/>
        <v>1</v>
      </c>
      <c r="K5136" s="28">
        <f t="shared" si="402"/>
        <v>0.5</v>
      </c>
      <c r="L5136" s="28">
        <f t="shared" si="404"/>
        <v>0.66666666666666663</v>
      </c>
    </row>
    <row r="5137" spans="1:12" ht="15.75" x14ac:dyDescent="0.25">
      <c r="A5137" s="31" t="s">
        <v>89</v>
      </c>
      <c r="B5137" s="30" t="str">
        <f>VLOOKUP(A5137,'Cód dos países'!$A$3:$C$199,2,FALSE)</f>
        <v>ESP</v>
      </c>
      <c r="C5137" s="25">
        <f>VLOOKUP(A5137,'Cód dos países'!$A$3:$C$199,3,FALSE)</f>
        <v>161</v>
      </c>
      <c r="D5137" s="29">
        <v>1996</v>
      </c>
      <c r="E5137">
        <f t="shared" si="403"/>
        <v>1611996</v>
      </c>
      <c r="F5137" s="28">
        <v>7</v>
      </c>
      <c r="G5137" s="28">
        <v>6</v>
      </c>
      <c r="H5137" s="28">
        <v>5</v>
      </c>
      <c r="I5137" s="28">
        <f t="shared" si="400"/>
        <v>0.58333333333333337</v>
      </c>
      <c r="J5137" s="28">
        <f t="shared" si="401"/>
        <v>1</v>
      </c>
      <c r="K5137" s="28">
        <f t="shared" si="402"/>
        <v>0.83333333333333337</v>
      </c>
      <c r="L5137" s="28">
        <f t="shared" si="404"/>
        <v>0.80555555555555558</v>
      </c>
    </row>
    <row r="5138" spans="1:12" ht="15.75" x14ac:dyDescent="0.25">
      <c r="A5138" s="31" t="s">
        <v>89</v>
      </c>
      <c r="B5138" s="30" t="str">
        <f>VLOOKUP(A5138,'Cód dos países'!$A$3:$C$199,2,FALSE)</f>
        <v>ESP</v>
      </c>
      <c r="C5138" s="25">
        <f>VLOOKUP(A5138,'Cód dos países'!$A$3:$C$199,3,FALSE)</f>
        <v>161</v>
      </c>
      <c r="D5138" s="29">
        <v>1997</v>
      </c>
      <c r="E5138">
        <f t="shared" si="403"/>
        <v>1611997</v>
      </c>
      <c r="F5138" s="28">
        <v>11</v>
      </c>
      <c r="G5138" s="28">
        <v>4</v>
      </c>
      <c r="H5138" s="28">
        <v>5</v>
      </c>
      <c r="I5138" s="28">
        <f t="shared" si="400"/>
        <v>0.91666666666666663</v>
      </c>
      <c r="J5138" s="28">
        <f t="shared" si="401"/>
        <v>0.66666666666666663</v>
      </c>
      <c r="K5138" s="28">
        <f t="shared" si="402"/>
        <v>0.83333333333333337</v>
      </c>
      <c r="L5138" s="28">
        <f t="shared" si="404"/>
        <v>0.80555555555555547</v>
      </c>
    </row>
    <row r="5139" spans="1:12" ht="15.75" x14ac:dyDescent="0.25">
      <c r="A5139" s="31" t="s">
        <v>89</v>
      </c>
      <c r="B5139" s="30" t="str">
        <f>VLOOKUP(A5139,'Cód dos países'!$A$3:$C$199,2,FALSE)</f>
        <v>ESP</v>
      </c>
      <c r="C5139" s="25">
        <f>VLOOKUP(A5139,'Cód dos países'!$A$3:$C$199,3,FALSE)</f>
        <v>161</v>
      </c>
      <c r="D5139" s="29">
        <v>1998</v>
      </c>
      <c r="E5139">
        <f t="shared" si="403"/>
        <v>1611998</v>
      </c>
      <c r="F5139" s="28">
        <v>11</v>
      </c>
      <c r="G5139" s="28">
        <v>4</v>
      </c>
      <c r="H5139" s="28">
        <v>5</v>
      </c>
      <c r="I5139" s="28">
        <f t="shared" si="400"/>
        <v>0.91666666666666663</v>
      </c>
      <c r="J5139" s="28">
        <f t="shared" si="401"/>
        <v>0.66666666666666663</v>
      </c>
      <c r="K5139" s="28">
        <f t="shared" si="402"/>
        <v>0.83333333333333337</v>
      </c>
      <c r="L5139" s="28">
        <f t="shared" si="404"/>
        <v>0.80555555555555547</v>
      </c>
    </row>
    <row r="5140" spans="1:12" ht="15.75" x14ac:dyDescent="0.25">
      <c r="A5140" s="31" t="s">
        <v>89</v>
      </c>
      <c r="B5140" s="30" t="str">
        <f>VLOOKUP(A5140,'Cód dos países'!$A$3:$C$199,2,FALSE)</f>
        <v>ESP</v>
      </c>
      <c r="C5140" s="25">
        <f>VLOOKUP(A5140,'Cód dos países'!$A$3:$C$199,3,FALSE)</f>
        <v>161</v>
      </c>
      <c r="D5140" s="29">
        <v>1999</v>
      </c>
      <c r="E5140">
        <f t="shared" si="403"/>
        <v>1611999</v>
      </c>
      <c r="F5140" s="28">
        <v>11</v>
      </c>
      <c r="G5140" s="28">
        <v>4</v>
      </c>
      <c r="H5140" s="28">
        <v>4</v>
      </c>
      <c r="I5140" s="28">
        <f t="shared" si="400"/>
        <v>0.91666666666666663</v>
      </c>
      <c r="J5140" s="28">
        <f t="shared" si="401"/>
        <v>0.66666666666666663</v>
      </c>
      <c r="K5140" s="28">
        <f t="shared" si="402"/>
        <v>0.66666666666666663</v>
      </c>
      <c r="L5140" s="28">
        <f t="shared" si="404"/>
        <v>0.74999999999999989</v>
      </c>
    </row>
    <row r="5141" spans="1:12" ht="15.75" x14ac:dyDescent="0.25">
      <c r="A5141" s="31" t="s">
        <v>89</v>
      </c>
      <c r="B5141" s="30" t="str">
        <f>VLOOKUP(A5141,'Cód dos países'!$A$3:$C$199,2,FALSE)</f>
        <v>ESP</v>
      </c>
      <c r="C5141" s="25">
        <f>VLOOKUP(A5141,'Cód dos países'!$A$3:$C$199,3,FALSE)</f>
        <v>161</v>
      </c>
      <c r="D5141" s="29">
        <v>2000</v>
      </c>
      <c r="E5141">
        <f t="shared" si="403"/>
        <v>1612000</v>
      </c>
      <c r="F5141" s="28">
        <v>11</v>
      </c>
      <c r="G5141" s="28">
        <v>4</v>
      </c>
      <c r="H5141" s="28">
        <v>4</v>
      </c>
      <c r="I5141" s="28">
        <f t="shared" si="400"/>
        <v>0.91666666666666663</v>
      </c>
      <c r="J5141" s="28">
        <f t="shared" si="401"/>
        <v>0.66666666666666663</v>
      </c>
      <c r="K5141" s="28">
        <f t="shared" si="402"/>
        <v>0.66666666666666663</v>
      </c>
      <c r="L5141" s="28">
        <f t="shared" si="404"/>
        <v>0.74999999999999989</v>
      </c>
    </row>
    <row r="5142" spans="1:12" ht="15.75" x14ac:dyDescent="0.25">
      <c r="A5142" s="31" t="s">
        <v>89</v>
      </c>
      <c r="B5142" s="30" t="str">
        <f>VLOOKUP(A5142,'Cód dos países'!$A$3:$C$199,2,FALSE)</f>
        <v>ESP</v>
      </c>
      <c r="C5142" s="25">
        <f>VLOOKUP(A5142,'Cód dos países'!$A$3:$C$199,3,FALSE)</f>
        <v>161</v>
      </c>
      <c r="D5142" s="29">
        <v>2001</v>
      </c>
      <c r="E5142">
        <f t="shared" si="403"/>
        <v>1612001</v>
      </c>
      <c r="F5142" s="28">
        <v>12</v>
      </c>
      <c r="G5142" s="28">
        <v>4</v>
      </c>
      <c r="H5142" s="28">
        <v>3.5</v>
      </c>
      <c r="I5142" s="28">
        <f t="shared" si="400"/>
        <v>1</v>
      </c>
      <c r="J5142" s="28">
        <f t="shared" si="401"/>
        <v>0.66666666666666663</v>
      </c>
      <c r="K5142" s="28">
        <f t="shared" si="402"/>
        <v>0.58333333333333337</v>
      </c>
      <c r="L5142" s="28">
        <f t="shared" si="404"/>
        <v>0.75</v>
      </c>
    </row>
    <row r="5143" spans="1:12" ht="15.75" x14ac:dyDescent="0.25">
      <c r="A5143" s="31" t="s">
        <v>89</v>
      </c>
      <c r="B5143" s="30" t="str">
        <f>VLOOKUP(A5143,'Cód dos países'!$A$3:$C$199,2,FALSE)</f>
        <v>ESP</v>
      </c>
      <c r="C5143" s="25">
        <f>VLOOKUP(A5143,'Cód dos países'!$A$3:$C$199,3,FALSE)</f>
        <v>161</v>
      </c>
      <c r="D5143" s="29">
        <v>2002</v>
      </c>
      <c r="E5143">
        <f t="shared" si="403"/>
        <v>1612002</v>
      </c>
      <c r="F5143" s="28">
        <v>12</v>
      </c>
      <c r="G5143" s="28">
        <v>4.5</v>
      </c>
      <c r="H5143" s="28">
        <v>3.5</v>
      </c>
      <c r="I5143" s="28">
        <f t="shared" si="400"/>
        <v>1</v>
      </c>
      <c r="J5143" s="28">
        <f t="shared" si="401"/>
        <v>0.75</v>
      </c>
      <c r="K5143" s="28">
        <f t="shared" si="402"/>
        <v>0.58333333333333337</v>
      </c>
      <c r="L5143" s="28">
        <f t="shared" si="404"/>
        <v>0.77777777777777768</v>
      </c>
    </row>
    <row r="5144" spans="1:12" ht="15.75" x14ac:dyDescent="0.25">
      <c r="A5144" s="31" t="s">
        <v>89</v>
      </c>
      <c r="B5144" s="30" t="str">
        <f>VLOOKUP(A5144,'Cód dos países'!$A$3:$C$199,2,FALSE)</f>
        <v>ESP</v>
      </c>
      <c r="C5144" s="25">
        <f>VLOOKUP(A5144,'Cód dos países'!$A$3:$C$199,3,FALSE)</f>
        <v>161</v>
      </c>
      <c r="D5144" s="29">
        <v>2003</v>
      </c>
      <c r="E5144">
        <f t="shared" si="403"/>
        <v>1612003</v>
      </c>
      <c r="F5144" s="28">
        <v>12</v>
      </c>
      <c r="G5144" s="28">
        <v>4.5</v>
      </c>
      <c r="H5144" s="28">
        <v>3.5</v>
      </c>
      <c r="I5144" s="28">
        <f t="shared" si="400"/>
        <v>1</v>
      </c>
      <c r="J5144" s="28">
        <f t="shared" si="401"/>
        <v>0.75</v>
      </c>
      <c r="K5144" s="28">
        <f t="shared" si="402"/>
        <v>0.58333333333333337</v>
      </c>
      <c r="L5144" s="28">
        <f t="shared" si="404"/>
        <v>0.77777777777777768</v>
      </c>
    </row>
    <row r="5145" spans="1:12" ht="15.75" x14ac:dyDescent="0.25">
      <c r="A5145" s="31" t="s">
        <v>89</v>
      </c>
      <c r="B5145" s="30" t="str">
        <f>VLOOKUP(A5145,'Cód dos países'!$A$3:$C$199,2,FALSE)</f>
        <v>ESP</v>
      </c>
      <c r="C5145" s="25">
        <f>VLOOKUP(A5145,'Cód dos países'!$A$3:$C$199,3,FALSE)</f>
        <v>161</v>
      </c>
      <c r="D5145" s="29">
        <v>2004</v>
      </c>
      <c r="E5145">
        <f t="shared" si="403"/>
        <v>1612004</v>
      </c>
      <c r="F5145" s="28">
        <v>12</v>
      </c>
      <c r="G5145" s="28">
        <v>5</v>
      </c>
      <c r="H5145" s="28">
        <v>4</v>
      </c>
      <c r="I5145" s="28">
        <f t="shared" si="400"/>
        <v>1</v>
      </c>
      <c r="J5145" s="28">
        <f t="shared" si="401"/>
        <v>0.83333333333333337</v>
      </c>
      <c r="K5145" s="28">
        <f t="shared" si="402"/>
        <v>0.66666666666666663</v>
      </c>
      <c r="L5145" s="28">
        <f t="shared" si="404"/>
        <v>0.83333333333333337</v>
      </c>
    </row>
    <row r="5146" spans="1:12" ht="15.75" x14ac:dyDescent="0.25">
      <c r="A5146" s="31" t="s">
        <v>89</v>
      </c>
      <c r="B5146" s="30" t="str">
        <f>VLOOKUP(A5146,'Cód dos países'!$A$3:$C$199,2,FALSE)</f>
        <v>ESP</v>
      </c>
      <c r="C5146" s="25">
        <f>VLOOKUP(A5146,'Cód dos países'!$A$3:$C$199,3,FALSE)</f>
        <v>161</v>
      </c>
      <c r="D5146" s="29">
        <v>2005</v>
      </c>
      <c r="E5146">
        <f t="shared" si="403"/>
        <v>1612005</v>
      </c>
      <c r="F5146" s="28">
        <v>12</v>
      </c>
      <c r="G5146" s="28">
        <v>5</v>
      </c>
      <c r="H5146" s="28">
        <v>4</v>
      </c>
      <c r="I5146" s="28">
        <f t="shared" si="400"/>
        <v>1</v>
      </c>
      <c r="J5146" s="28">
        <f t="shared" si="401"/>
        <v>0.83333333333333337</v>
      </c>
      <c r="K5146" s="28">
        <f t="shared" si="402"/>
        <v>0.66666666666666663</v>
      </c>
      <c r="L5146" s="28">
        <f t="shared" si="404"/>
        <v>0.83333333333333337</v>
      </c>
    </row>
    <row r="5147" spans="1:12" ht="15.75" x14ac:dyDescent="0.25">
      <c r="A5147" s="31" t="s">
        <v>89</v>
      </c>
      <c r="B5147" s="30" t="str">
        <f>VLOOKUP(A5147,'Cód dos países'!$A$3:$C$199,2,FALSE)</f>
        <v>ESP</v>
      </c>
      <c r="C5147" s="25">
        <f>VLOOKUP(A5147,'Cód dos países'!$A$3:$C$199,3,FALSE)</f>
        <v>161</v>
      </c>
      <c r="D5147" s="29">
        <v>2006</v>
      </c>
      <c r="E5147">
        <f t="shared" si="403"/>
        <v>1612006</v>
      </c>
      <c r="F5147" s="28">
        <v>12</v>
      </c>
      <c r="G5147" s="28">
        <v>5</v>
      </c>
      <c r="H5147" s="28">
        <v>4</v>
      </c>
      <c r="I5147" s="28">
        <f t="shared" si="400"/>
        <v>1</v>
      </c>
      <c r="J5147" s="28">
        <f t="shared" si="401"/>
        <v>0.83333333333333337</v>
      </c>
      <c r="K5147" s="28">
        <f t="shared" si="402"/>
        <v>0.66666666666666663</v>
      </c>
      <c r="L5147" s="28">
        <f t="shared" si="404"/>
        <v>0.83333333333333337</v>
      </c>
    </row>
    <row r="5148" spans="1:12" ht="15.75" x14ac:dyDescent="0.25">
      <c r="A5148" s="31" t="s">
        <v>89</v>
      </c>
      <c r="B5148" s="30" t="str">
        <f>VLOOKUP(A5148,'Cód dos países'!$A$3:$C$199,2,FALSE)</f>
        <v>ESP</v>
      </c>
      <c r="C5148" s="25">
        <f>VLOOKUP(A5148,'Cód dos países'!$A$3:$C$199,3,FALSE)</f>
        <v>161</v>
      </c>
      <c r="D5148" s="29">
        <v>2007</v>
      </c>
      <c r="E5148">
        <f t="shared" si="403"/>
        <v>1612007</v>
      </c>
      <c r="F5148" s="28">
        <v>12</v>
      </c>
      <c r="G5148" s="28">
        <v>5</v>
      </c>
      <c r="H5148" s="28">
        <v>4</v>
      </c>
      <c r="I5148" s="28">
        <f t="shared" si="400"/>
        <v>1</v>
      </c>
      <c r="J5148" s="28">
        <f t="shared" si="401"/>
        <v>0.83333333333333337</v>
      </c>
      <c r="K5148" s="28">
        <f t="shared" si="402"/>
        <v>0.66666666666666663</v>
      </c>
      <c r="L5148" s="28">
        <f t="shared" si="404"/>
        <v>0.83333333333333337</v>
      </c>
    </row>
    <row r="5149" spans="1:12" ht="15.75" x14ac:dyDescent="0.25">
      <c r="A5149" s="31" t="s">
        <v>89</v>
      </c>
      <c r="B5149" s="30" t="str">
        <f>VLOOKUP(A5149,'Cód dos países'!$A$3:$C$199,2,FALSE)</f>
        <v>ESP</v>
      </c>
      <c r="C5149" s="25">
        <f>VLOOKUP(A5149,'Cód dos países'!$A$3:$C$199,3,FALSE)</f>
        <v>161</v>
      </c>
      <c r="D5149" s="29">
        <v>2008</v>
      </c>
      <c r="E5149">
        <f t="shared" si="403"/>
        <v>1612008</v>
      </c>
      <c r="F5149" s="28">
        <v>11.5</v>
      </c>
      <c r="G5149" s="28">
        <v>5</v>
      </c>
      <c r="H5149" s="28">
        <v>4</v>
      </c>
      <c r="I5149" s="28">
        <f t="shared" si="400"/>
        <v>0.95833333333333337</v>
      </c>
      <c r="J5149" s="28">
        <f t="shared" si="401"/>
        <v>0.83333333333333337</v>
      </c>
      <c r="K5149" s="28">
        <f t="shared" si="402"/>
        <v>0.66666666666666663</v>
      </c>
      <c r="L5149" s="28">
        <f t="shared" si="404"/>
        <v>0.81944444444444442</v>
      </c>
    </row>
    <row r="5150" spans="1:12" ht="15.75" x14ac:dyDescent="0.25">
      <c r="A5150" s="31" t="s">
        <v>89</v>
      </c>
      <c r="B5150" s="30" t="str">
        <f>VLOOKUP(A5150,'Cód dos países'!$A$3:$C$199,2,FALSE)</f>
        <v>ESP</v>
      </c>
      <c r="C5150" s="25">
        <f>VLOOKUP(A5150,'Cód dos países'!$A$3:$C$199,3,FALSE)</f>
        <v>161</v>
      </c>
      <c r="D5150" s="29">
        <v>2009</v>
      </c>
      <c r="E5150">
        <f t="shared" si="403"/>
        <v>1612009</v>
      </c>
      <c r="F5150" s="28">
        <v>11</v>
      </c>
      <c r="G5150" s="28">
        <v>5</v>
      </c>
      <c r="H5150" s="28">
        <v>4</v>
      </c>
      <c r="I5150" s="28">
        <f t="shared" si="400"/>
        <v>0.91666666666666663</v>
      </c>
      <c r="J5150" s="28">
        <f t="shared" si="401"/>
        <v>0.83333333333333337</v>
      </c>
      <c r="K5150" s="28">
        <f t="shared" si="402"/>
        <v>0.66666666666666663</v>
      </c>
      <c r="L5150" s="28">
        <f t="shared" si="404"/>
        <v>0.80555555555555547</v>
      </c>
    </row>
    <row r="5151" spans="1:12" ht="15.75" x14ac:dyDescent="0.25">
      <c r="A5151" s="31" t="s">
        <v>89</v>
      </c>
      <c r="B5151" s="30" t="str">
        <f>VLOOKUP(A5151,'Cód dos países'!$A$3:$C$199,2,FALSE)</f>
        <v>ESP</v>
      </c>
      <c r="C5151" s="25">
        <f>VLOOKUP(A5151,'Cód dos países'!$A$3:$C$199,3,FALSE)</f>
        <v>161</v>
      </c>
      <c r="D5151" s="29">
        <v>2010</v>
      </c>
      <c r="E5151">
        <f t="shared" si="403"/>
        <v>1612010</v>
      </c>
      <c r="F5151" s="28">
        <v>0.81818181818181823</v>
      </c>
      <c r="G5151" s="28">
        <v>0.83333333333333337</v>
      </c>
      <c r="H5151" s="28">
        <v>0.66666666666666663</v>
      </c>
      <c r="I5151" s="28">
        <f t="shared" si="400"/>
        <v>0.81818181818181823</v>
      </c>
      <c r="J5151" s="28">
        <f t="shared" si="401"/>
        <v>0.83333333333333337</v>
      </c>
      <c r="K5151" s="28">
        <f t="shared" si="402"/>
        <v>0.66666666666666663</v>
      </c>
      <c r="L5151" s="28">
        <f t="shared" si="404"/>
        <v>0.77272727272727271</v>
      </c>
    </row>
    <row r="5152" spans="1:12" ht="15.75" x14ac:dyDescent="0.25">
      <c r="A5152" s="31" t="s">
        <v>89</v>
      </c>
      <c r="B5152" s="30" t="str">
        <f>VLOOKUP(A5152,'Cód dos países'!$A$3:$C$199,2,FALSE)</f>
        <v>ESP</v>
      </c>
      <c r="C5152" s="25">
        <f>VLOOKUP(A5152,'Cód dos países'!$A$3:$C$199,3,FALSE)</f>
        <v>161</v>
      </c>
      <c r="D5152" s="29">
        <v>2011</v>
      </c>
      <c r="E5152">
        <f t="shared" si="403"/>
        <v>1612011</v>
      </c>
      <c r="F5152" s="28">
        <v>0.54545454545454541</v>
      </c>
      <c r="G5152" s="28">
        <v>0.83333333333333337</v>
      </c>
      <c r="H5152" s="28">
        <v>0.66666666666666663</v>
      </c>
      <c r="I5152" s="28">
        <f t="shared" si="400"/>
        <v>0.54545454545454541</v>
      </c>
      <c r="J5152" s="28">
        <f t="shared" si="401"/>
        <v>0.83333333333333337</v>
      </c>
      <c r="K5152" s="28">
        <f t="shared" si="402"/>
        <v>0.66666666666666663</v>
      </c>
      <c r="L5152" s="28">
        <f t="shared" si="404"/>
        <v>0.68181818181818177</v>
      </c>
    </row>
    <row r="5153" spans="1:12" ht="15.75" x14ac:dyDescent="0.25">
      <c r="A5153" s="31" t="s">
        <v>89</v>
      </c>
      <c r="B5153" s="30" t="str">
        <f>VLOOKUP(A5153,'Cód dos países'!$A$3:$C$199,2,FALSE)</f>
        <v>ESP</v>
      </c>
      <c r="C5153" s="25">
        <f>VLOOKUP(A5153,'Cód dos países'!$A$3:$C$199,3,FALSE)</f>
        <v>161</v>
      </c>
      <c r="D5153" s="29">
        <v>2012</v>
      </c>
      <c r="E5153">
        <f t="shared" si="403"/>
        <v>1612012</v>
      </c>
      <c r="F5153" s="28">
        <v>0.5</v>
      </c>
      <c r="G5153" s="28">
        <v>0.83333333333333337</v>
      </c>
      <c r="H5153" s="28">
        <v>0.66666666666666663</v>
      </c>
      <c r="I5153" s="28">
        <f t="shared" si="400"/>
        <v>0.5</v>
      </c>
      <c r="J5153" s="28">
        <f t="shared" si="401"/>
        <v>0.83333333333333337</v>
      </c>
      <c r="K5153" s="28">
        <f t="shared" si="402"/>
        <v>0.66666666666666663</v>
      </c>
      <c r="L5153" s="28">
        <f t="shared" si="404"/>
        <v>0.66666666666666663</v>
      </c>
    </row>
    <row r="5154" spans="1:12" ht="15.75" x14ac:dyDescent="0.25">
      <c r="A5154" s="31" t="s">
        <v>89</v>
      </c>
      <c r="B5154" s="30" t="str">
        <f>VLOOKUP(A5154,'Cód dos países'!$A$3:$C$199,2,FALSE)</f>
        <v>ESP</v>
      </c>
      <c r="C5154" s="25">
        <f>VLOOKUP(A5154,'Cód dos países'!$A$3:$C$199,3,FALSE)</f>
        <v>161</v>
      </c>
      <c r="D5154" s="29">
        <v>2013</v>
      </c>
      <c r="E5154">
        <f t="shared" si="403"/>
        <v>1612013</v>
      </c>
      <c r="F5154" s="28">
        <v>0.68181818181818177</v>
      </c>
      <c r="G5154" s="28">
        <v>0.83333333333333337</v>
      </c>
      <c r="H5154" s="28">
        <v>0.66666666666666663</v>
      </c>
      <c r="I5154" s="28">
        <f t="shared" si="400"/>
        <v>0.68181818181818177</v>
      </c>
      <c r="J5154" s="28">
        <f t="shared" si="401"/>
        <v>0.83333333333333337</v>
      </c>
      <c r="K5154" s="28">
        <f t="shared" si="402"/>
        <v>0.66666666666666663</v>
      </c>
      <c r="L5154" s="28">
        <f t="shared" si="404"/>
        <v>0.72727272727272718</v>
      </c>
    </row>
    <row r="5155" spans="1:12" ht="15.75" x14ac:dyDescent="0.25">
      <c r="A5155" s="31" t="s">
        <v>89</v>
      </c>
      <c r="B5155" s="30" t="str">
        <f>VLOOKUP(A5155,'Cód dos países'!$A$3:$C$199,2,FALSE)</f>
        <v>ESP</v>
      </c>
      <c r="C5155" s="25">
        <f>VLOOKUP(A5155,'Cód dos países'!$A$3:$C$199,3,FALSE)</f>
        <v>161</v>
      </c>
      <c r="D5155" s="29">
        <v>2014</v>
      </c>
      <c r="E5155">
        <f t="shared" si="403"/>
        <v>1612014</v>
      </c>
      <c r="F5155" s="28">
        <v>0.68181818181818177</v>
      </c>
      <c r="G5155" s="28">
        <v>0.83333333333333337</v>
      </c>
      <c r="H5155" s="28">
        <v>0.58333333333333337</v>
      </c>
      <c r="I5155" s="28">
        <f t="shared" si="400"/>
        <v>0.68181818181818177</v>
      </c>
      <c r="J5155" s="28">
        <f t="shared" si="401"/>
        <v>0.83333333333333337</v>
      </c>
      <c r="K5155" s="28">
        <f t="shared" si="402"/>
        <v>0.58333333333333337</v>
      </c>
      <c r="L5155" s="28">
        <f t="shared" si="404"/>
        <v>0.69949494949494939</v>
      </c>
    </row>
    <row r="5156" spans="1:12" ht="15.75" x14ac:dyDescent="0.25">
      <c r="A5156" s="31" t="s">
        <v>173</v>
      </c>
      <c r="B5156" s="30" t="str">
        <f>VLOOKUP(A5156,'Cód dos países'!$A$3:$C$199,2,FALSE)</f>
        <v>LKA</v>
      </c>
      <c r="C5156" s="25">
        <f>VLOOKUP(A5156,'Cód dos países'!$A$3:$C$199,3,FALSE)</f>
        <v>162</v>
      </c>
      <c r="D5156" s="29">
        <v>1983</v>
      </c>
      <c r="E5156">
        <f t="shared" si="403"/>
        <v>1621983</v>
      </c>
      <c r="F5156" s="28">
        <v>6.9</v>
      </c>
      <c r="G5156" s="28">
        <v>1.5</v>
      </c>
      <c r="H5156" s="28">
        <v>3</v>
      </c>
      <c r="I5156" s="28">
        <f t="shared" si="400"/>
        <v>0.57500000000000007</v>
      </c>
      <c r="J5156" s="28">
        <f t="shared" si="401"/>
        <v>0.25</v>
      </c>
      <c r="K5156" s="28">
        <f t="shared" si="402"/>
        <v>0.5</v>
      </c>
      <c r="L5156" s="28">
        <f t="shared" si="404"/>
        <v>0.44166666666666665</v>
      </c>
    </row>
    <row r="5157" spans="1:12" ht="15.75" x14ac:dyDescent="0.25">
      <c r="A5157" s="31" t="s">
        <v>173</v>
      </c>
      <c r="B5157" s="30" t="str">
        <f>VLOOKUP(A5157,'Cód dos países'!$A$3:$C$199,2,FALSE)</f>
        <v>LKA</v>
      </c>
      <c r="C5157" s="25">
        <f>VLOOKUP(A5157,'Cód dos países'!$A$3:$C$199,3,FALSE)</f>
        <v>162</v>
      </c>
      <c r="D5157" s="29">
        <v>1984</v>
      </c>
      <c r="E5157">
        <f t="shared" si="403"/>
        <v>1621984</v>
      </c>
      <c r="F5157" s="28">
        <v>6</v>
      </c>
      <c r="G5157" s="28">
        <v>1.5</v>
      </c>
      <c r="H5157" s="28">
        <v>3</v>
      </c>
      <c r="I5157" s="28">
        <f t="shared" si="400"/>
        <v>0.5</v>
      </c>
      <c r="J5157" s="28">
        <f t="shared" si="401"/>
        <v>0.25</v>
      </c>
      <c r="K5157" s="28">
        <f t="shared" si="402"/>
        <v>0.5</v>
      </c>
      <c r="L5157" s="28">
        <f t="shared" si="404"/>
        <v>0.41666666666666663</v>
      </c>
    </row>
    <row r="5158" spans="1:12" ht="15.75" x14ac:dyDescent="0.25">
      <c r="A5158" s="31" t="s">
        <v>173</v>
      </c>
      <c r="B5158" s="30" t="str">
        <f>VLOOKUP(A5158,'Cód dos países'!$A$3:$C$199,2,FALSE)</f>
        <v>LKA</v>
      </c>
      <c r="C5158" s="25">
        <f>VLOOKUP(A5158,'Cód dos países'!$A$3:$C$199,3,FALSE)</f>
        <v>162</v>
      </c>
      <c r="D5158" s="29">
        <v>1985</v>
      </c>
      <c r="E5158">
        <f t="shared" si="403"/>
        <v>1621985</v>
      </c>
      <c r="F5158" s="28">
        <v>6</v>
      </c>
      <c r="G5158" s="28">
        <v>1</v>
      </c>
      <c r="H5158" s="28">
        <v>3</v>
      </c>
      <c r="I5158" s="28">
        <f t="shared" si="400"/>
        <v>0.5</v>
      </c>
      <c r="J5158" s="28">
        <f t="shared" si="401"/>
        <v>0.16666666666666666</v>
      </c>
      <c r="K5158" s="28">
        <f t="shared" si="402"/>
        <v>0.5</v>
      </c>
      <c r="L5158" s="28">
        <f t="shared" si="404"/>
        <v>0.38888888888888884</v>
      </c>
    </row>
    <row r="5159" spans="1:12" ht="15.75" x14ac:dyDescent="0.25">
      <c r="A5159" s="31" t="s">
        <v>173</v>
      </c>
      <c r="B5159" s="30" t="str">
        <f>VLOOKUP(A5159,'Cód dos países'!$A$3:$C$199,2,FALSE)</f>
        <v>LKA</v>
      </c>
      <c r="C5159" s="25">
        <f>VLOOKUP(A5159,'Cód dos países'!$A$3:$C$199,3,FALSE)</f>
        <v>162</v>
      </c>
      <c r="D5159" s="29">
        <v>1986</v>
      </c>
      <c r="E5159">
        <f t="shared" si="403"/>
        <v>1621986</v>
      </c>
      <c r="F5159" s="28">
        <v>6</v>
      </c>
      <c r="G5159" s="28">
        <v>1</v>
      </c>
      <c r="H5159" s="28">
        <v>3</v>
      </c>
      <c r="I5159" s="28">
        <f t="shared" si="400"/>
        <v>0.5</v>
      </c>
      <c r="J5159" s="28">
        <f t="shared" si="401"/>
        <v>0.16666666666666666</v>
      </c>
      <c r="K5159" s="28">
        <f t="shared" si="402"/>
        <v>0.5</v>
      </c>
      <c r="L5159" s="28">
        <f t="shared" si="404"/>
        <v>0.38888888888888884</v>
      </c>
    </row>
    <row r="5160" spans="1:12" ht="15.75" x14ac:dyDescent="0.25">
      <c r="A5160" s="31" t="s">
        <v>173</v>
      </c>
      <c r="B5160" s="30" t="str">
        <f>VLOOKUP(A5160,'Cód dos países'!$A$3:$C$199,2,FALSE)</f>
        <v>LKA</v>
      </c>
      <c r="C5160" s="25">
        <f>VLOOKUP(A5160,'Cód dos países'!$A$3:$C$199,3,FALSE)</f>
        <v>162</v>
      </c>
      <c r="D5160" s="29">
        <v>1987</v>
      </c>
      <c r="E5160">
        <f t="shared" si="403"/>
        <v>1621987</v>
      </c>
      <c r="F5160" s="28">
        <v>5</v>
      </c>
      <c r="G5160" s="28">
        <v>1</v>
      </c>
      <c r="H5160" s="28">
        <v>3</v>
      </c>
      <c r="I5160" s="28">
        <f t="shared" si="400"/>
        <v>0.41666666666666669</v>
      </c>
      <c r="J5160" s="28">
        <f t="shared" si="401"/>
        <v>0.16666666666666666</v>
      </c>
      <c r="K5160" s="28">
        <f t="shared" si="402"/>
        <v>0.5</v>
      </c>
      <c r="L5160" s="28">
        <f t="shared" si="404"/>
        <v>0.3611111111111111</v>
      </c>
    </row>
    <row r="5161" spans="1:12" ht="15.75" x14ac:dyDescent="0.25">
      <c r="A5161" s="31" t="s">
        <v>173</v>
      </c>
      <c r="B5161" s="30" t="str">
        <f>VLOOKUP(A5161,'Cód dos países'!$A$3:$C$199,2,FALSE)</f>
        <v>LKA</v>
      </c>
      <c r="C5161" s="25">
        <f>VLOOKUP(A5161,'Cód dos países'!$A$3:$C$199,3,FALSE)</f>
        <v>162</v>
      </c>
      <c r="D5161" s="29">
        <v>1988</v>
      </c>
      <c r="E5161">
        <f t="shared" si="403"/>
        <v>1621988</v>
      </c>
      <c r="F5161" s="28">
        <v>4</v>
      </c>
      <c r="G5161" s="28">
        <v>0</v>
      </c>
      <c r="H5161" s="28">
        <v>3</v>
      </c>
      <c r="I5161" s="28">
        <f t="shared" si="400"/>
        <v>0.33333333333333331</v>
      </c>
      <c r="J5161" s="28">
        <f t="shared" si="401"/>
        <v>0</v>
      </c>
      <c r="K5161" s="28">
        <f t="shared" si="402"/>
        <v>0.5</v>
      </c>
      <c r="L5161" s="28">
        <f t="shared" si="404"/>
        <v>0.27777777777777779</v>
      </c>
    </row>
    <row r="5162" spans="1:12" ht="15.75" x14ac:dyDescent="0.25">
      <c r="A5162" s="31" t="s">
        <v>173</v>
      </c>
      <c r="B5162" s="30" t="str">
        <f>VLOOKUP(A5162,'Cód dos países'!$A$3:$C$199,2,FALSE)</f>
        <v>LKA</v>
      </c>
      <c r="C5162" s="25">
        <f>VLOOKUP(A5162,'Cód dos países'!$A$3:$C$199,3,FALSE)</f>
        <v>162</v>
      </c>
      <c r="D5162" s="29">
        <v>1989</v>
      </c>
      <c r="E5162">
        <f t="shared" si="403"/>
        <v>1621989</v>
      </c>
      <c r="F5162" s="28">
        <v>3</v>
      </c>
      <c r="G5162" s="28">
        <v>0</v>
      </c>
      <c r="H5162" s="28">
        <v>3</v>
      </c>
      <c r="I5162" s="28">
        <f t="shared" si="400"/>
        <v>0.25</v>
      </c>
      <c r="J5162" s="28">
        <f t="shared" si="401"/>
        <v>0</v>
      </c>
      <c r="K5162" s="28">
        <f t="shared" si="402"/>
        <v>0.5</v>
      </c>
      <c r="L5162" s="28">
        <f t="shared" si="404"/>
        <v>0.25</v>
      </c>
    </row>
    <row r="5163" spans="1:12" ht="15.75" x14ac:dyDescent="0.25">
      <c r="A5163" s="31" t="s">
        <v>173</v>
      </c>
      <c r="B5163" s="30" t="str">
        <f>VLOOKUP(A5163,'Cód dos países'!$A$3:$C$199,2,FALSE)</f>
        <v>LKA</v>
      </c>
      <c r="C5163" s="25">
        <f>VLOOKUP(A5163,'Cód dos países'!$A$3:$C$199,3,FALSE)</f>
        <v>162</v>
      </c>
      <c r="D5163" s="29">
        <v>1990</v>
      </c>
      <c r="E5163">
        <f t="shared" si="403"/>
        <v>1621990</v>
      </c>
      <c r="F5163" s="28">
        <v>4</v>
      </c>
      <c r="G5163" s="28">
        <v>0</v>
      </c>
      <c r="H5163" s="28">
        <v>3</v>
      </c>
      <c r="I5163" s="28">
        <f t="shared" si="400"/>
        <v>0.33333333333333331</v>
      </c>
      <c r="J5163" s="28">
        <f t="shared" si="401"/>
        <v>0</v>
      </c>
      <c r="K5163" s="28">
        <f t="shared" si="402"/>
        <v>0.5</v>
      </c>
      <c r="L5163" s="28">
        <f t="shared" si="404"/>
        <v>0.27777777777777779</v>
      </c>
    </row>
    <row r="5164" spans="1:12" ht="15.75" x14ac:dyDescent="0.25">
      <c r="A5164" s="31" t="s">
        <v>173</v>
      </c>
      <c r="B5164" s="30" t="str">
        <f>VLOOKUP(A5164,'Cód dos países'!$A$3:$C$199,2,FALSE)</f>
        <v>LKA</v>
      </c>
      <c r="C5164" s="25">
        <f>VLOOKUP(A5164,'Cód dos países'!$A$3:$C$199,3,FALSE)</f>
        <v>162</v>
      </c>
      <c r="D5164" s="29">
        <v>1991</v>
      </c>
      <c r="E5164">
        <f t="shared" si="403"/>
        <v>1621991</v>
      </c>
      <c r="F5164" s="28">
        <v>6</v>
      </c>
      <c r="G5164" s="28">
        <v>0</v>
      </c>
      <c r="H5164" s="28">
        <v>3</v>
      </c>
      <c r="I5164" s="28">
        <f t="shared" si="400"/>
        <v>0.5</v>
      </c>
      <c r="J5164" s="28">
        <f t="shared" si="401"/>
        <v>0</v>
      </c>
      <c r="K5164" s="28">
        <f t="shared" si="402"/>
        <v>0.5</v>
      </c>
      <c r="L5164" s="28">
        <f t="shared" si="404"/>
        <v>0.33333333333333331</v>
      </c>
    </row>
    <row r="5165" spans="1:12" ht="15.75" x14ac:dyDescent="0.25">
      <c r="A5165" s="31" t="s">
        <v>173</v>
      </c>
      <c r="B5165" s="30" t="str">
        <f>VLOOKUP(A5165,'Cód dos países'!$A$3:$C$199,2,FALSE)</f>
        <v>LKA</v>
      </c>
      <c r="C5165" s="25">
        <f>VLOOKUP(A5165,'Cód dos países'!$A$3:$C$199,3,FALSE)</f>
        <v>162</v>
      </c>
      <c r="D5165" s="29">
        <v>1992</v>
      </c>
      <c r="E5165">
        <f t="shared" si="403"/>
        <v>1621992</v>
      </c>
      <c r="F5165" s="28">
        <v>6</v>
      </c>
      <c r="G5165" s="28">
        <v>1</v>
      </c>
      <c r="H5165" s="28">
        <v>3</v>
      </c>
      <c r="I5165" s="28">
        <f t="shared" si="400"/>
        <v>0.5</v>
      </c>
      <c r="J5165" s="28">
        <f t="shared" si="401"/>
        <v>0.16666666666666666</v>
      </c>
      <c r="K5165" s="28">
        <f t="shared" si="402"/>
        <v>0.5</v>
      </c>
      <c r="L5165" s="28">
        <f t="shared" si="404"/>
        <v>0.38888888888888884</v>
      </c>
    </row>
    <row r="5166" spans="1:12" ht="15.75" x14ac:dyDescent="0.25">
      <c r="A5166" s="31" t="s">
        <v>173</v>
      </c>
      <c r="B5166" s="30" t="str">
        <f>VLOOKUP(A5166,'Cód dos países'!$A$3:$C$199,2,FALSE)</f>
        <v>LKA</v>
      </c>
      <c r="C5166" s="25">
        <f>VLOOKUP(A5166,'Cód dos países'!$A$3:$C$199,3,FALSE)</f>
        <v>162</v>
      </c>
      <c r="D5166" s="29">
        <v>1993</v>
      </c>
      <c r="E5166">
        <f t="shared" si="403"/>
        <v>1621993</v>
      </c>
      <c r="F5166" s="28">
        <v>6</v>
      </c>
      <c r="G5166" s="28">
        <v>3</v>
      </c>
      <c r="H5166" s="28">
        <v>3</v>
      </c>
      <c r="I5166" s="28">
        <f t="shared" si="400"/>
        <v>0.5</v>
      </c>
      <c r="J5166" s="28">
        <f t="shared" si="401"/>
        <v>0.5</v>
      </c>
      <c r="K5166" s="28">
        <f t="shared" si="402"/>
        <v>0.5</v>
      </c>
      <c r="L5166" s="28">
        <f t="shared" si="404"/>
        <v>0.5</v>
      </c>
    </row>
    <row r="5167" spans="1:12" ht="15.75" x14ac:dyDescent="0.25">
      <c r="A5167" s="31" t="s">
        <v>173</v>
      </c>
      <c r="B5167" s="30" t="str">
        <f>VLOOKUP(A5167,'Cód dos países'!$A$3:$C$199,2,FALSE)</f>
        <v>LKA</v>
      </c>
      <c r="C5167" s="25">
        <f>VLOOKUP(A5167,'Cód dos países'!$A$3:$C$199,3,FALSE)</f>
        <v>162</v>
      </c>
      <c r="D5167" s="29">
        <v>1994</v>
      </c>
      <c r="E5167">
        <f t="shared" si="403"/>
        <v>1621994</v>
      </c>
      <c r="F5167" s="28">
        <v>6</v>
      </c>
      <c r="G5167" s="28">
        <v>3</v>
      </c>
      <c r="H5167" s="28">
        <v>3</v>
      </c>
      <c r="I5167" s="28">
        <f t="shared" si="400"/>
        <v>0.5</v>
      </c>
      <c r="J5167" s="28">
        <f t="shared" si="401"/>
        <v>0.5</v>
      </c>
      <c r="K5167" s="28">
        <f t="shared" si="402"/>
        <v>0.5</v>
      </c>
      <c r="L5167" s="28">
        <f t="shared" si="404"/>
        <v>0.5</v>
      </c>
    </row>
    <row r="5168" spans="1:12" ht="15.75" x14ac:dyDescent="0.25">
      <c r="A5168" s="31" t="s">
        <v>173</v>
      </c>
      <c r="B5168" s="30" t="str">
        <f>VLOOKUP(A5168,'Cód dos países'!$A$3:$C$199,2,FALSE)</f>
        <v>LKA</v>
      </c>
      <c r="C5168" s="25">
        <f>VLOOKUP(A5168,'Cód dos países'!$A$3:$C$199,3,FALSE)</f>
        <v>162</v>
      </c>
      <c r="D5168" s="29">
        <v>1995</v>
      </c>
      <c r="E5168">
        <f t="shared" si="403"/>
        <v>1621995</v>
      </c>
      <c r="F5168" s="28">
        <v>7</v>
      </c>
      <c r="G5168" s="28">
        <v>4</v>
      </c>
      <c r="H5168" s="28">
        <v>3</v>
      </c>
      <c r="I5168" s="28">
        <f t="shared" si="400"/>
        <v>0.58333333333333337</v>
      </c>
      <c r="J5168" s="28">
        <f t="shared" si="401"/>
        <v>0.66666666666666663</v>
      </c>
      <c r="K5168" s="28">
        <f t="shared" si="402"/>
        <v>0.5</v>
      </c>
      <c r="L5168" s="28">
        <f t="shared" si="404"/>
        <v>0.58333333333333326</v>
      </c>
    </row>
    <row r="5169" spans="1:12" ht="15.75" x14ac:dyDescent="0.25">
      <c r="A5169" s="31" t="s">
        <v>173</v>
      </c>
      <c r="B5169" s="30" t="str">
        <f>VLOOKUP(A5169,'Cód dos países'!$A$3:$C$199,2,FALSE)</f>
        <v>LKA</v>
      </c>
      <c r="C5169" s="25">
        <f>VLOOKUP(A5169,'Cód dos países'!$A$3:$C$199,3,FALSE)</f>
        <v>162</v>
      </c>
      <c r="D5169" s="29">
        <v>1996</v>
      </c>
      <c r="E5169">
        <f t="shared" si="403"/>
        <v>1621996</v>
      </c>
      <c r="F5169" s="28">
        <v>6</v>
      </c>
      <c r="G5169" s="28">
        <v>4</v>
      </c>
      <c r="H5169" s="28">
        <v>4</v>
      </c>
      <c r="I5169" s="28">
        <f t="shared" si="400"/>
        <v>0.5</v>
      </c>
      <c r="J5169" s="28">
        <f t="shared" si="401"/>
        <v>0.66666666666666663</v>
      </c>
      <c r="K5169" s="28">
        <f t="shared" si="402"/>
        <v>0.66666666666666663</v>
      </c>
      <c r="L5169" s="28">
        <f t="shared" si="404"/>
        <v>0.61111111111111105</v>
      </c>
    </row>
    <row r="5170" spans="1:12" ht="15.75" x14ac:dyDescent="0.25">
      <c r="A5170" s="31" t="s">
        <v>173</v>
      </c>
      <c r="B5170" s="30" t="str">
        <f>VLOOKUP(A5170,'Cód dos países'!$A$3:$C$199,2,FALSE)</f>
        <v>LKA</v>
      </c>
      <c r="C5170" s="25">
        <f>VLOOKUP(A5170,'Cód dos países'!$A$3:$C$199,3,FALSE)</f>
        <v>162</v>
      </c>
      <c r="D5170" s="29">
        <v>1997</v>
      </c>
      <c r="E5170">
        <f t="shared" si="403"/>
        <v>1621997</v>
      </c>
      <c r="F5170" s="28">
        <v>10</v>
      </c>
      <c r="G5170" s="28">
        <v>3</v>
      </c>
      <c r="H5170" s="28">
        <v>4</v>
      </c>
      <c r="I5170" s="28">
        <f t="shared" si="400"/>
        <v>0.83333333333333337</v>
      </c>
      <c r="J5170" s="28">
        <f t="shared" si="401"/>
        <v>0.5</v>
      </c>
      <c r="K5170" s="28">
        <f t="shared" si="402"/>
        <v>0.66666666666666663</v>
      </c>
      <c r="L5170" s="28">
        <f t="shared" si="404"/>
        <v>0.66666666666666663</v>
      </c>
    </row>
    <row r="5171" spans="1:12" ht="15.75" x14ac:dyDescent="0.25">
      <c r="A5171" s="31" t="s">
        <v>173</v>
      </c>
      <c r="B5171" s="30" t="str">
        <f>VLOOKUP(A5171,'Cód dos países'!$A$3:$C$199,2,FALSE)</f>
        <v>LKA</v>
      </c>
      <c r="C5171" s="25">
        <f>VLOOKUP(A5171,'Cód dos países'!$A$3:$C$199,3,FALSE)</f>
        <v>162</v>
      </c>
      <c r="D5171" s="29">
        <v>1998</v>
      </c>
      <c r="E5171">
        <f t="shared" si="403"/>
        <v>1621998</v>
      </c>
      <c r="F5171" s="28">
        <v>9</v>
      </c>
      <c r="G5171" s="28">
        <v>3</v>
      </c>
      <c r="H5171" s="28">
        <v>4</v>
      </c>
      <c r="I5171" s="28">
        <f t="shared" si="400"/>
        <v>0.75</v>
      </c>
      <c r="J5171" s="28">
        <f t="shared" si="401"/>
        <v>0.5</v>
      </c>
      <c r="K5171" s="28">
        <f t="shared" si="402"/>
        <v>0.66666666666666663</v>
      </c>
      <c r="L5171" s="28">
        <f t="shared" si="404"/>
        <v>0.63888888888888884</v>
      </c>
    </row>
    <row r="5172" spans="1:12" ht="15.75" x14ac:dyDescent="0.25">
      <c r="A5172" s="31" t="s">
        <v>173</v>
      </c>
      <c r="B5172" s="30" t="str">
        <f>VLOOKUP(A5172,'Cód dos países'!$A$3:$C$199,2,FALSE)</f>
        <v>LKA</v>
      </c>
      <c r="C5172" s="25">
        <f>VLOOKUP(A5172,'Cód dos países'!$A$3:$C$199,3,FALSE)</f>
        <v>162</v>
      </c>
      <c r="D5172" s="29">
        <v>1999</v>
      </c>
      <c r="E5172">
        <f t="shared" si="403"/>
        <v>1621999</v>
      </c>
      <c r="F5172" s="28">
        <v>6</v>
      </c>
      <c r="G5172" s="28">
        <v>3</v>
      </c>
      <c r="H5172" s="28">
        <v>4</v>
      </c>
      <c r="I5172" s="28">
        <f t="shared" si="400"/>
        <v>0.5</v>
      </c>
      <c r="J5172" s="28">
        <f t="shared" si="401"/>
        <v>0.5</v>
      </c>
      <c r="K5172" s="28">
        <f t="shared" si="402"/>
        <v>0.66666666666666663</v>
      </c>
      <c r="L5172" s="28">
        <f t="shared" si="404"/>
        <v>0.55555555555555558</v>
      </c>
    </row>
    <row r="5173" spans="1:12" ht="15.75" x14ac:dyDescent="0.25">
      <c r="A5173" s="31" t="s">
        <v>173</v>
      </c>
      <c r="B5173" s="30" t="str">
        <f>VLOOKUP(A5173,'Cód dos países'!$A$3:$C$199,2,FALSE)</f>
        <v>LKA</v>
      </c>
      <c r="C5173" s="25">
        <f>VLOOKUP(A5173,'Cód dos países'!$A$3:$C$199,3,FALSE)</f>
        <v>162</v>
      </c>
      <c r="D5173" s="29">
        <v>2000</v>
      </c>
      <c r="E5173">
        <f t="shared" si="403"/>
        <v>1622000</v>
      </c>
      <c r="F5173" s="28">
        <v>6</v>
      </c>
      <c r="G5173" s="28">
        <v>3</v>
      </c>
      <c r="H5173" s="28">
        <v>4</v>
      </c>
      <c r="I5173" s="28">
        <f t="shared" si="400"/>
        <v>0.5</v>
      </c>
      <c r="J5173" s="28">
        <f t="shared" si="401"/>
        <v>0.5</v>
      </c>
      <c r="K5173" s="28">
        <f t="shared" si="402"/>
        <v>0.66666666666666663</v>
      </c>
      <c r="L5173" s="28">
        <f t="shared" si="404"/>
        <v>0.55555555555555558</v>
      </c>
    </row>
    <row r="5174" spans="1:12" ht="15.75" x14ac:dyDescent="0.25">
      <c r="A5174" s="31" t="s">
        <v>173</v>
      </c>
      <c r="B5174" s="30" t="str">
        <f>VLOOKUP(A5174,'Cód dos países'!$A$3:$C$199,2,FALSE)</f>
        <v>LKA</v>
      </c>
      <c r="C5174" s="25">
        <f>VLOOKUP(A5174,'Cód dos países'!$A$3:$C$199,3,FALSE)</f>
        <v>162</v>
      </c>
      <c r="D5174" s="29">
        <v>2001</v>
      </c>
      <c r="E5174">
        <f t="shared" si="403"/>
        <v>1622001</v>
      </c>
      <c r="F5174" s="28">
        <v>7.5</v>
      </c>
      <c r="G5174" s="28">
        <v>3</v>
      </c>
      <c r="H5174" s="28">
        <v>3</v>
      </c>
      <c r="I5174" s="28">
        <f t="shared" si="400"/>
        <v>0.625</v>
      </c>
      <c r="J5174" s="28">
        <f t="shared" si="401"/>
        <v>0.5</v>
      </c>
      <c r="K5174" s="28">
        <f t="shared" si="402"/>
        <v>0.5</v>
      </c>
      <c r="L5174" s="28">
        <f t="shared" si="404"/>
        <v>0.54166666666666663</v>
      </c>
    </row>
    <row r="5175" spans="1:12" ht="15.75" x14ac:dyDescent="0.25">
      <c r="A5175" s="31" t="s">
        <v>173</v>
      </c>
      <c r="B5175" s="30" t="str">
        <f>VLOOKUP(A5175,'Cód dos países'!$A$3:$C$199,2,FALSE)</f>
        <v>LKA</v>
      </c>
      <c r="C5175" s="25">
        <f>VLOOKUP(A5175,'Cód dos países'!$A$3:$C$199,3,FALSE)</f>
        <v>162</v>
      </c>
      <c r="D5175" s="29">
        <v>2002</v>
      </c>
      <c r="E5175">
        <f t="shared" si="403"/>
        <v>1622002</v>
      </c>
      <c r="F5175" s="28">
        <v>8.5</v>
      </c>
      <c r="G5175" s="28">
        <v>3</v>
      </c>
      <c r="H5175" s="28">
        <v>3</v>
      </c>
      <c r="I5175" s="28">
        <f t="shared" si="400"/>
        <v>0.70833333333333337</v>
      </c>
      <c r="J5175" s="28">
        <f t="shared" si="401"/>
        <v>0.5</v>
      </c>
      <c r="K5175" s="28">
        <f t="shared" si="402"/>
        <v>0.5</v>
      </c>
      <c r="L5175" s="28">
        <f t="shared" si="404"/>
        <v>0.56944444444444442</v>
      </c>
    </row>
    <row r="5176" spans="1:12" ht="15.75" x14ac:dyDescent="0.25">
      <c r="A5176" s="31" t="s">
        <v>173</v>
      </c>
      <c r="B5176" s="30" t="str">
        <f>VLOOKUP(A5176,'Cód dos países'!$A$3:$C$199,2,FALSE)</f>
        <v>LKA</v>
      </c>
      <c r="C5176" s="25">
        <f>VLOOKUP(A5176,'Cód dos países'!$A$3:$C$199,3,FALSE)</f>
        <v>162</v>
      </c>
      <c r="D5176" s="29">
        <v>2003</v>
      </c>
      <c r="E5176">
        <f t="shared" si="403"/>
        <v>1622003</v>
      </c>
      <c r="F5176" s="28">
        <v>8</v>
      </c>
      <c r="G5176" s="28">
        <v>3</v>
      </c>
      <c r="H5176" s="28">
        <v>3</v>
      </c>
      <c r="I5176" s="28">
        <f t="shared" si="400"/>
        <v>0.66666666666666663</v>
      </c>
      <c r="J5176" s="28">
        <f t="shared" si="401"/>
        <v>0.5</v>
      </c>
      <c r="K5176" s="28">
        <f t="shared" si="402"/>
        <v>0.5</v>
      </c>
      <c r="L5176" s="28">
        <f t="shared" si="404"/>
        <v>0.55555555555555547</v>
      </c>
    </row>
    <row r="5177" spans="1:12" ht="15.75" x14ac:dyDescent="0.25">
      <c r="A5177" s="31" t="s">
        <v>173</v>
      </c>
      <c r="B5177" s="30" t="str">
        <f>VLOOKUP(A5177,'Cód dos países'!$A$3:$C$199,2,FALSE)</f>
        <v>LKA</v>
      </c>
      <c r="C5177" s="25">
        <f>VLOOKUP(A5177,'Cód dos países'!$A$3:$C$199,3,FALSE)</f>
        <v>162</v>
      </c>
      <c r="D5177" s="29">
        <v>2004</v>
      </c>
      <c r="E5177">
        <f t="shared" si="403"/>
        <v>1622004</v>
      </c>
      <c r="F5177" s="28">
        <v>7.5</v>
      </c>
      <c r="G5177" s="28">
        <v>3</v>
      </c>
      <c r="H5177" s="28">
        <v>3</v>
      </c>
      <c r="I5177" s="28">
        <f t="shared" si="400"/>
        <v>0.625</v>
      </c>
      <c r="J5177" s="28">
        <f t="shared" si="401"/>
        <v>0.5</v>
      </c>
      <c r="K5177" s="28">
        <f t="shared" si="402"/>
        <v>0.5</v>
      </c>
      <c r="L5177" s="28">
        <f t="shared" si="404"/>
        <v>0.54166666666666663</v>
      </c>
    </row>
    <row r="5178" spans="1:12" ht="15.75" x14ac:dyDescent="0.25">
      <c r="A5178" s="31" t="s">
        <v>173</v>
      </c>
      <c r="B5178" s="30" t="str">
        <f>VLOOKUP(A5178,'Cód dos países'!$A$3:$C$199,2,FALSE)</f>
        <v>LKA</v>
      </c>
      <c r="C5178" s="25">
        <f>VLOOKUP(A5178,'Cód dos países'!$A$3:$C$199,3,FALSE)</f>
        <v>162</v>
      </c>
      <c r="D5178" s="29">
        <v>2005</v>
      </c>
      <c r="E5178">
        <f t="shared" si="403"/>
        <v>1622005</v>
      </c>
      <c r="F5178" s="28">
        <v>7.5</v>
      </c>
      <c r="G5178" s="28">
        <v>3</v>
      </c>
      <c r="H5178" s="28">
        <v>2.5</v>
      </c>
      <c r="I5178" s="28">
        <f t="shared" si="400"/>
        <v>0.625</v>
      </c>
      <c r="J5178" s="28">
        <f t="shared" si="401"/>
        <v>0.5</v>
      </c>
      <c r="K5178" s="28">
        <f t="shared" si="402"/>
        <v>0.41666666666666669</v>
      </c>
      <c r="L5178" s="28">
        <f t="shared" si="404"/>
        <v>0.51388888888888884</v>
      </c>
    </row>
    <row r="5179" spans="1:12" ht="15.75" x14ac:dyDescent="0.25">
      <c r="A5179" s="31" t="s">
        <v>173</v>
      </c>
      <c r="B5179" s="30" t="str">
        <f>VLOOKUP(A5179,'Cód dos países'!$A$3:$C$199,2,FALSE)</f>
        <v>LKA</v>
      </c>
      <c r="C5179" s="25">
        <f>VLOOKUP(A5179,'Cód dos países'!$A$3:$C$199,3,FALSE)</f>
        <v>162</v>
      </c>
      <c r="D5179" s="29">
        <v>2006</v>
      </c>
      <c r="E5179">
        <f t="shared" si="403"/>
        <v>1622006</v>
      </c>
      <c r="F5179" s="28">
        <v>7.5</v>
      </c>
      <c r="G5179" s="28">
        <v>3</v>
      </c>
      <c r="H5179" s="28">
        <v>2.5</v>
      </c>
      <c r="I5179" s="28">
        <f t="shared" si="400"/>
        <v>0.625</v>
      </c>
      <c r="J5179" s="28">
        <f t="shared" si="401"/>
        <v>0.5</v>
      </c>
      <c r="K5179" s="28">
        <f t="shared" si="402"/>
        <v>0.41666666666666669</v>
      </c>
      <c r="L5179" s="28">
        <f t="shared" si="404"/>
        <v>0.51388888888888884</v>
      </c>
    </row>
    <row r="5180" spans="1:12" ht="15.75" x14ac:dyDescent="0.25">
      <c r="A5180" s="31" t="s">
        <v>173</v>
      </c>
      <c r="B5180" s="30" t="str">
        <f>VLOOKUP(A5180,'Cód dos países'!$A$3:$C$199,2,FALSE)</f>
        <v>LKA</v>
      </c>
      <c r="C5180" s="25">
        <f>VLOOKUP(A5180,'Cód dos países'!$A$3:$C$199,3,FALSE)</f>
        <v>162</v>
      </c>
      <c r="D5180" s="29">
        <v>2007</v>
      </c>
      <c r="E5180">
        <f t="shared" si="403"/>
        <v>1622007</v>
      </c>
      <c r="F5180" s="28">
        <v>7.5</v>
      </c>
      <c r="G5180" s="28">
        <v>3</v>
      </c>
      <c r="H5180" s="28">
        <v>2.5</v>
      </c>
      <c r="I5180" s="28">
        <f t="shared" si="400"/>
        <v>0.625</v>
      </c>
      <c r="J5180" s="28">
        <f t="shared" si="401"/>
        <v>0.5</v>
      </c>
      <c r="K5180" s="28">
        <f t="shared" si="402"/>
        <v>0.41666666666666669</v>
      </c>
      <c r="L5180" s="28">
        <f t="shared" si="404"/>
        <v>0.51388888888888884</v>
      </c>
    </row>
    <row r="5181" spans="1:12" ht="15.75" x14ac:dyDescent="0.25">
      <c r="A5181" s="31" t="s">
        <v>173</v>
      </c>
      <c r="B5181" s="30" t="str">
        <f>VLOOKUP(A5181,'Cód dos países'!$A$3:$C$199,2,FALSE)</f>
        <v>LKA</v>
      </c>
      <c r="C5181" s="25">
        <f>VLOOKUP(A5181,'Cód dos países'!$A$3:$C$199,3,FALSE)</f>
        <v>162</v>
      </c>
      <c r="D5181" s="29">
        <v>2008</v>
      </c>
      <c r="E5181">
        <f t="shared" si="403"/>
        <v>1622008</v>
      </c>
      <c r="F5181" s="28">
        <v>7.5</v>
      </c>
      <c r="G5181" s="28">
        <v>3</v>
      </c>
      <c r="H5181" s="28">
        <v>2.5</v>
      </c>
      <c r="I5181" s="28">
        <f t="shared" si="400"/>
        <v>0.625</v>
      </c>
      <c r="J5181" s="28">
        <f t="shared" si="401"/>
        <v>0.5</v>
      </c>
      <c r="K5181" s="28">
        <f t="shared" si="402"/>
        <v>0.41666666666666669</v>
      </c>
      <c r="L5181" s="28">
        <f t="shared" si="404"/>
        <v>0.51388888888888884</v>
      </c>
    </row>
    <row r="5182" spans="1:12" ht="15.75" x14ac:dyDescent="0.25">
      <c r="A5182" s="31" t="s">
        <v>173</v>
      </c>
      <c r="B5182" s="30" t="str">
        <f>VLOOKUP(A5182,'Cód dos países'!$A$3:$C$199,2,FALSE)</f>
        <v>LKA</v>
      </c>
      <c r="C5182" s="25">
        <f>VLOOKUP(A5182,'Cód dos países'!$A$3:$C$199,3,FALSE)</f>
        <v>162</v>
      </c>
      <c r="D5182" s="29">
        <v>2009</v>
      </c>
      <c r="E5182">
        <f t="shared" si="403"/>
        <v>1622009</v>
      </c>
      <c r="F5182" s="28">
        <v>8.5</v>
      </c>
      <c r="G5182" s="28">
        <v>3</v>
      </c>
      <c r="H5182" s="28">
        <v>2.5</v>
      </c>
      <c r="I5182" s="28">
        <f t="shared" si="400"/>
        <v>0.70833333333333337</v>
      </c>
      <c r="J5182" s="28">
        <f t="shared" si="401"/>
        <v>0.5</v>
      </c>
      <c r="K5182" s="28">
        <f t="shared" si="402"/>
        <v>0.41666666666666669</v>
      </c>
      <c r="L5182" s="28">
        <f t="shared" si="404"/>
        <v>0.54166666666666674</v>
      </c>
    </row>
    <row r="5183" spans="1:12" ht="15.75" x14ac:dyDescent="0.25">
      <c r="A5183" s="31" t="s">
        <v>173</v>
      </c>
      <c r="B5183" s="30" t="str">
        <f>VLOOKUP(A5183,'Cód dos países'!$A$3:$C$199,2,FALSE)</f>
        <v>LKA</v>
      </c>
      <c r="C5183" s="25">
        <f>VLOOKUP(A5183,'Cód dos países'!$A$3:$C$199,3,FALSE)</f>
        <v>162</v>
      </c>
      <c r="D5183" s="29">
        <v>2010</v>
      </c>
      <c r="E5183">
        <f t="shared" si="403"/>
        <v>1622010</v>
      </c>
      <c r="F5183" s="28">
        <v>0.68181818181818177</v>
      </c>
      <c r="G5183" s="28">
        <v>0.41666666666666669</v>
      </c>
      <c r="H5183" s="28">
        <v>0.41666666666666669</v>
      </c>
      <c r="I5183" s="28">
        <f t="shared" si="400"/>
        <v>0.68181818181818177</v>
      </c>
      <c r="J5183" s="28">
        <f t="shared" si="401"/>
        <v>0.41666666666666669</v>
      </c>
      <c r="K5183" s="28">
        <f t="shared" si="402"/>
        <v>0.41666666666666669</v>
      </c>
      <c r="L5183" s="28">
        <f t="shared" si="404"/>
        <v>0.50505050505050497</v>
      </c>
    </row>
    <row r="5184" spans="1:12" ht="15.75" x14ac:dyDescent="0.25">
      <c r="A5184" s="31" t="s">
        <v>173</v>
      </c>
      <c r="B5184" s="30" t="str">
        <f>VLOOKUP(A5184,'Cód dos países'!$A$3:$C$199,2,FALSE)</f>
        <v>LKA</v>
      </c>
      <c r="C5184" s="25">
        <f>VLOOKUP(A5184,'Cód dos países'!$A$3:$C$199,3,FALSE)</f>
        <v>162</v>
      </c>
      <c r="D5184" s="29">
        <v>2011</v>
      </c>
      <c r="E5184">
        <f t="shared" si="403"/>
        <v>1622011</v>
      </c>
      <c r="F5184" s="28">
        <v>0.59090909090909094</v>
      </c>
      <c r="G5184" s="28">
        <v>0.41666666666666669</v>
      </c>
      <c r="H5184" s="28">
        <v>0.41666666666666669</v>
      </c>
      <c r="I5184" s="28">
        <f t="shared" si="400"/>
        <v>0.59090909090909094</v>
      </c>
      <c r="J5184" s="28">
        <f t="shared" si="401"/>
        <v>0.41666666666666669</v>
      </c>
      <c r="K5184" s="28">
        <f t="shared" si="402"/>
        <v>0.41666666666666669</v>
      </c>
      <c r="L5184" s="28">
        <f t="shared" si="404"/>
        <v>0.47474747474747475</v>
      </c>
    </row>
    <row r="5185" spans="1:12" ht="15.75" x14ac:dyDescent="0.25">
      <c r="A5185" s="31" t="s">
        <v>173</v>
      </c>
      <c r="B5185" s="30" t="str">
        <f>VLOOKUP(A5185,'Cód dos países'!$A$3:$C$199,2,FALSE)</f>
        <v>LKA</v>
      </c>
      <c r="C5185" s="25">
        <f>VLOOKUP(A5185,'Cód dos países'!$A$3:$C$199,3,FALSE)</f>
        <v>162</v>
      </c>
      <c r="D5185" s="29">
        <v>2012</v>
      </c>
      <c r="E5185">
        <f t="shared" si="403"/>
        <v>1622012</v>
      </c>
      <c r="F5185" s="28">
        <v>0.59090909090909094</v>
      </c>
      <c r="G5185" s="28">
        <v>0.41666666666666669</v>
      </c>
      <c r="H5185" s="28">
        <v>0.41666666666666669</v>
      </c>
      <c r="I5185" s="28">
        <f t="shared" si="400"/>
        <v>0.59090909090909094</v>
      </c>
      <c r="J5185" s="28">
        <f t="shared" si="401"/>
        <v>0.41666666666666669</v>
      </c>
      <c r="K5185" s="28">
        <f t="shared" si="402"/>
        <v>0.41666666666666669</v>
      </c>
      <c r="L5185" s="28">
        <f t="shared" si="404"/>
        <v>0.47474747474747475</v>
      </c>
    </row>
    <row r="5186" spans="1:12" ht="15.75" x14ac:dyDescent="0.25">
      <c r="A5186" s="31" t="s">
        <v>173</v>
      </c>
      <c r="B5186" s="30" t="str">
        <f>VLOOKUP(A5186,'Cód dos países'!$A$3:$C$199,2,FALSE)</f>
        <v>LKA</v>
      </c>
      <c r="C5186" s="25">
        <f>VLOOKUP(A5186,'Cód dos países'!$A$3:$C$199,3,FALSE)</f>
        <v>162</v>
      </c>
      <c r="D5186" s="29">
        <v>2013</v>
      </c>
      <c r="E5186">
        <f t="shared" si="403"/>
        <v>1622013</v>
      </c>
      <c r="F5186" s="28">
        <v>0.63636363636363635</v>
      </c>
      <c r="G5186" s="28">
        <v>0.41666666666666669</v>
      </c>
      <c r="H5186" s="28">
        <v>0.41666666666666669</v>
      </c>
      <c r="I5186" s="28">
        <f t="shared" si="400"/>
        <v>0.63636363636363635</v>
      </c>
      <c r="J5186" s="28">
        <f t="shared" si="401"/>
        <v>0.41666666666666669</v>
      </c>
      <c r="K5186" s="28">
        <f t="shared" si="402"/>
        <v>0.41666666666666669</v>
      </c>
      <c r="L5186" s="28">
        <f t="shared" si="404"/>
        <v>0.48989898989898989</v>
      </c>
    </row>
    <row r="5187" spans="1:12" ht="15.75" x14ac:dyDescent="0.25">
      <c r="A5187" s="31" t="s">
        <v>173</v>
      </c>
      <c r="B5187" s="30" t="str">
        <f>VLOOKUP(A5187,'Cód dos países'!$A$3:$C$199,2,FALSE)</f>
        <v>LKA</v>
      </c>
      <c r="C5187" s="25">
        <f>VLOOKUP(A5187,'Cód dos países'!$A$3:$C$199,3,FALSE)</f>
        <v>162</v>
      </c>
      <c r="D5187" s="29">
        <v>2014</v>
      </c>
      <c r="E5187">
        <f t="shared" si="403"/>
        <v>1622014</v>
      </c>
      <c r="F5187" s="28">
        <v>0.63636363636363635</v>
      </c>
      <c r="G5187" s="28">
        <v>0.41666666666666669</v>
      </c>
      <c r="H5187" s="28">
        <v>0.41666666666666669</v>
      </c>
      <c r="I5187" s="28">
        <f t="shared" si="400"/>
        <v>0.63636363636363635</v>
      </c>
      <c r="J5187" s="28">
        <f t="shared" si="401"/>
        <v>0.41666666666666669</v>
      </c>
      <c r="K5187" s="28">
        <f t="shared" si="402"/>
        <v>0.41666666666666669</v>
      </c>
      <c r="L5187" s="28">
        <f t="shared" si="404"/>
        <v>0.48989898989898989</v>
      </c>
    </row>
    <row r="5188" spans="1:12" ht="15.75" x14ac:dyDescent="0.25">
      <c r="A5188" s="31" t="s">
        <v>367</v>
      </c>
      <c r="B5188" s="30" t="str">
        <f>VLOOKUP(A5188,'Cód dos países'!$A$3:$C$199,2,FALSE)</f>
        <v>KNA</v>
      </c>
      <c r="C5188" s="25">
        <f>VLOOKUP(A5188,'Cód dos países'!$A$3:$C$199,3,FALSE)</f>
        <v>163</v>
      </c>
      <c r="D5188" s="29">
        <v>1983</v>
      </c>
      <c r="E5188">
        <f t="shared" si="403"/>
        <v>1631983</v>
      </c>
      <c r="F5188" s="28" t="s">
        <v>433</v>
      </c>
      <c r="G5188" s="28" t="s">
        <v>433</v>
      </c>
      <c r="H5188" s="28" t="s">
        <v>433</v>
      </c>
      <c r="I5188" s="28" t="str">
        <f t="shared" ref="I5188:I5251" si="405">IF(F5188=".","",IF($D5188&gt;2009,F5188,F5188/12))</f>
        <v/>
      </c>
      <c r="J5188" s="28" t="str">
        <f t="shared" ref="J5188:J5251" si="406">IF(G5188=".","",IF($D5188&gt;2009,G5188,G5188/6))</f>
        <v/>
      </c>
      <c r="K5188" s="28" t="str">
        <f t="shared" ref="K5188:K5251" si="407">IF(H5188=".","",IF($D5188&gt;2009,H5188,H5188/6))</f>
        <v/>
      </c>
      <c r="L5188" s="28" t="str">
        <f t="shared" si="404"/>
        <v xml:space="preserve"> </v>
      </c>
    </row>
    <row r="5189" spans="1:12" ht="15.75" x14ac:dyDescent="0.25">
      <c r="A5189" s="31" t="s">
        <v>367</v>
      </c>
      <c r="B5189" s="30" t="str">
        <f>VLOOKUP(A5189,'Cód dos países'!$A$3:$C$199,2,FALSE)</f>
        <v>KNA</v>
      </c>
      <c r="C5189" s="25">
        <f>VLOOKUP(A5189,'Cód dos países'!$A$3:$C$199,3,FALSE)</f>
        <v>163</v>
      </c>
      <c r="D5189" s="29">
        <v>1984</v>
      </c>
      <c r="E5189">
        <f t="shared" ref="E5189:E5252" si="408">C5189*10000+D5189</f>
        <v>1631984</v>
      </c>
      <c r="F5189" s="28" t="s">
        <v>433</v>
      </c>
      <c r="G5189" s="28" t="s">
        <v>433</v>
      </c>
      <c r="H5189" s="28" t="s">
        <v>433</v>
      </c>
      <c r="I5189" s="28" t="str">
        <f t="shared" si="405"/>
        <v/>
      </c>
      <c r="J5189" s="28" t="str">
        <f t="shared" si="406"/>
        <v/>
      </c>
      <c r="K5189" s="28" t="str">
        <f t="shared" si="407"/>
        <v/>
      </c>
      <c r="L5189" s="28" t="str">
        <f t="shared" si="404"/>
        <v xml:space="preserve"> </v>
      </c>
    </row>
    <row r="5190" spans="1:12" ht="15.75" x14ac:dyDescent="0.25">
      <c r="A5190" s="31" t="s">
        <v>367</v>
      </c>
      <c r="B5190" s="30" t="str">
        <f>VLOOKUP(A5190,'Cód dos países'!$A$3:$C$199,2,FALSE)</f>
        <v>KNA</v>
      </c>
      <c r="C5190" s="25">
        <f>VLOOKUP(A5190,'Cód dos países'!$A$3:$C$199,3,FALSE)</f>
        <v>163</v>
      </c>
      <c r="D5190" s="29">
        <v>1985</v>
      </c>
      <c r="E5190">
        <f t="shared" si="408"/>
        <v>1631985</v>
      </c>
      <c r="F5190" s="28" t="s">
        <v>433</v>
      </c>
      <c r="G5190" s="28" t="s">
        <v>433</v>
      </c>
      <c r="H5190" s="28" t="s">
        <v>433</v>
      </c>
      <c r="I5190" s="28" t="str">
        <f t="shared" si="405"/>
        <v/>
      </c>
      <c r="J5190" s="28" t="str">
        <f t="shared" si="406"/>
        <v/>
      </c>
      <c r="K5190" s="28" t="str">
        <f t="shared" si="407"/>
        <v/>
      </c>
      <c r="L5190" s="28" t="str">
        <f t="shared" si="404"/>
        <v xml:space="preserve"> </v>
      </c>
    </row>
    <row r="5191" spans="1:12" ht="15.75" x14ac:dyDescent="0.25">
      <c r="A5191" s="31" t="s">
        <v>367</v>
      </c>
      <c r="B5191" s="30" t="str">
        <f>VLOOKUP(A5191,'Cód dos países'!$A$3:$C$199,2,FALSE)</f>
        <v>KNA</v>
      </c>
      <c r="C5191" s="25">
        <f>VLOOKUP(A5191,'Cód dos países'!$A$3:$C$199,3,FALSE)</f>
        <v>163</v>
      </c>
      <c r="D5191" s="29">
        <v>1986</v>
      </c>
      <c r="E5191">
        <f t="shared" si="408"/>
        <v>1631986</v>
      </c>
      <c r="F5191" s="28" t="s">
        <v>433</v>
      </c>
      <c r="G5191" s="28" t="s">
        <v>433</v>
      </c>
      <c r="H5191" s="28" t="s">
        <v>433</v>
      </c>
      <c r="I5191" s="28" t="str">
        <f t="shared" si="405"/>
        <v/>
      </c>
      <c r="J5191" s="28" t="str">
        <f t="shared" si="406"/>
        <v/>
      </c>
      <c r="K5191" s="28" t="str">
        <f t="shared" si="407"/>
        <v/>
      </c>
      <c r="L5191" s="28" t="str">
        <f t="shared" si="404"/>
        <v xml:space="preserve"> </v>
      </c>
    </row>
    <row r="5192" spans="1:12" ht="15.75" x14ac:dyDescent="0.25">
      <c r="A5192" s="31" t="s">
        <v>367</v>
      </c>
      <c r="B5192" s="30" t="str">
        <f>VLOOKUP(A5192,'Cód dos países'!$A$3:$C$199,2,FALSE)</f>
        <v>KNA</v>
      </c>
      <c r="C5192" s="25">
        <f>VLOOKUP(A5192,'Cód dos países'!$A$3:$C$199,3,FALSE)</f>
        <v>163</v>
      </c>
      <c r="D5192" s="29">
        <v>1987</v>
      </c>
      <c r="E5192">
        <f t="shared" si="408"/>
        <v>1631987</v>
      </c>
      <c r="F5192" s="28" t="s">
        <v>433</v>
      </c>
      <c r="G5192" s="28" t="s">
        <v>433</v>
      </c>
      <c r="H5192" s="28" t="s">
        <v>433</v>
      </c>
      <c r="I5192" s="28" t="str">
        <f t="shared" si="405"/>
        <v/>
      </c>
      <c r="J5192" s="28" t="str">
        <f t="shared" si="406"/>
        <v/>
      </c>
      <c r="K5192" s="28" t="str">
        <f t="shared" si="407"/>
        <v/>
      </c>
      <c r="L5192" s="28" t="str">
        <f t="shared" si="404"/>
        <v xml:space="preserve"> </v>
      </c>
    </row>
    <row r="5193" spans="1:12" ht="15.75" x14ac:dyDescent="0.25">
      <c r="A5193" s="31" t="s">
        <v>367</v>
      </c>
      <c r="B5193" s="30" t="str">
        <f>VLOOKUP(A5193,'Cód dos países'!$A$3:$C$199,2,FALSE)</f>
        <v>KNA</v>
      </c>
      <c r="C5193" s="25">
        <f>VLOOKUP(A5193,'Cód dos países'!$A$3:$C$199,3,FALSE)</f>
        <v>163</v>
      </c>
      <c r="D5193" s="29">
        <v>1988</v>
      </c>
      <c r="E5193">
        <f t="shared" si="408"/>
        <v>1631988</v>
      </c>
      <c r="F5193" s="28" t="s">
        <v>433</v>
      </c>
      <c r="G5193" s="28" t="s">
        <v>433</v>
      </c>
      <c r="H5193" s="28" t="s">
        <v>433</v>
      </c>
      <c r="I5193" s="28" t="str">
        <f t="shared" si="405"/>
        <v/>
      </c>
      <c r="J5193" s="28" t="str">
        <f t="shared" si="406"/>
        <v/>
      </c>
      <c r="K5193" s="28" t="str">
        <f t="shared" si="407"/>
        <v/>
      </c>
      <c r="L5193" s="28" t="str">
        <f t="shared" ref="L5193:L5256" si="409">IF(AND(I5193="",J5193="",K5193="")," ",IFERROR((1/3)*I5193+(1/3)*J5193+(1/3)*K5193,""))</f>
        <v xml:space="preserve"> </v>
      </c>
    </row>
    <row r="5194" spans="1:12" ht="15.75" x14ac:dyDescent="0.25">
      <c r="A5194" s="31" t="s">
        <v>367</v>
      </c>
      <c r="B5194" s="30" t="str">
        <f>VLOOKUP(A5194,'Cód dos países'!$A$3:$C$199,2,FALSE)</f>
        <v>KNA</v>
      </c>
      <c r="C5194" s="25">
        <f>VLOOKUP(A5194,'Cód dos países'!$A$3:$C$199,3,FALSE)</f>
        <v>163</v>
      </c>
      <c r="D5194" s="29">
        <v>1989</v>
      </c>
      <c r="E5194">
        <f t="shared" si="408"/>
        <v>1631989</v>
      </c>
      <c r="F5194" s="28" t="s">
        <v>433</v>
      </c>
      <c r="G5194" s="28" t="s">
        <v>433</v>
      </c>
      <c r="H5194" s="28" t="s">
        <v>433</v>
      </c>
      <c r="I5194" s="28" t="str">
        <f t="shared" si="405"/>
        <v/>
      </c>
      <c r="J5194" s="28" t="str">
        <f t="shared" si="406"/>
        <v/>
      </c>
      <c r="K5194" s="28" t="str">
        <f t="shared" si="407"/>
        <v/>
      </c>
      <c r="L5194" s="28" t="str">
        <f t="shared" si="409"/>
        <v xml:space="preserve"> </v>
      </c>
    </row>
    <row r="5195" spans="1:12" ht="15.75" x14ac:dyDescent="0.25">
      <c r="A5195" s="31" t="s">
        <v>367</v>
      </c>
      <c r="B5195" s="30" t="str">
        <f>VLOOKUP(A5195,'Cód dos países'!$A$3:$C$199,2,FALSE)</f>
        <v>KNA</v>
      </c>
      <c r="C5195" s="25">
        <f>VLOOKUP(A5195,'Cód dos países'!$A$3:$C$199,3,FALSE)</f>
        <v>163</v>
      </c>
      <c r="D5195" s="29">
        <v>1990</v>
      </c>
      <c r="E5195">
        <f t="shared" si="408"/>
        <v>1631990</v>
      </c>
      <c r="F5195" s="28" t="s">
        <v>433</v>
      </c>
      <c r="G5195" s="28" t="s">
        <v>433</v>
      </c>
      <c r="H5195" s="28" t="s">
        <v>433</v>
      </c>
      <c r="I5195" s="28" t="str">
        <f t="shared" si="405"/>
        <v/>
      </c>
      <c r="J5195" s="28" t="str">
        <f t="shared" si="406"/>
        <v/>
      </c>
      <c r="K5195" s="28" t="str">
        <f t="shared" si="407"/>
        <v/>
      </c>
      <c r="L5195" s="28" t="str">
        <f t="shared" si="409"/>
        <v xml:space="preserve"> </v>
      </c>
    </row>
    <row r="5196" spans="1:12" ht="15.75" x14ac:dyDescent="0.25">
      <c r="A5196" s="31" t="s">
        <v>367</v>
      </c>
      <c r="B5196" s="30" t="str">
        <f>VLOOKUP(A5196,'Cód dos países'!$A$3:$C$199,2,FALSE)</f>
        <v>KNA</v>
      </c>
      <c r="C5196" s="25">
        <f>VLOOKUP(A5196,'Cód dos países'!$A$3:$C$199,3,FALSE)</f>
        <v>163</v>
      </c>
      <c r="D5196" s="29">
        <v>1991</v>
      </c>
      <c r="E5196">
        <f t="shared" si="408"/>
        <v>1631991</v>
      </c>
      <c r="F5196" s="28" t="s">
        <v>433</v>
      </c>
      <c r="G5196" s="28" t="s">
        <v>433</v>
      </c>
      <c r="H5196" s="28" t="s">
        <v>433</v>
      </c>
      <c r="I5196" s="28" t="str">
        <f t="shared" si="405"/>
        <v/>
      </c>
      <c r="J5196" s="28" t="str">
        <f t="shared" si="406"/>
        <v/>
      </c>
      <c r="K5196" s="28" t="str">
        <f t="shared" si="407"/>
        <v/>
      </c>
      <c r="L5196" s="28" t="str">
        <f t="shared" si="409"/>
        <v xml:space="preserve"> </v>
      </c>
    </row>
    <row r="5197" spans="1:12" ht="15.75" x14ac:dyDescent="0.25">
      <c r="A5197" s="31" t="s">
        <v>367</v>
      </c>
      <c r="B5197" s="30" t="str">
        <f>VLOOKUP(A5197,'Cód dos países'!$A$3:$C$199,2,FALSE)</f>
        <v>KNA</v>
      </c>
      <c r="C5197" s="25">
        <f>VLOOKUP(A5197,'Cód dos países'!$A$3:$C$199,3,FALSE)</f>
        <v>163</v>
      </c>
      <c r="D5197" s="29">
        <v>1992</v>
      </c>
      <c r="E5197">
        <f t="shared" si="408"/>
        <v>1631992</v>
      </c>
      <c r="F5197" s="28" t="s">
        <v>433</v>
      </c>
      <c r="G5197" s="28" t="s">
        <v>433</v>
      </c>
      <c r="H5197" s="28" t="s">
        <v>433</v>
      </c>
      <c r="I5197" s="28" t="str">
        <f t="shared" si="405"/>
        <v/>
      </c>
      <c r="J5197" s="28" t="str">
        <f t="shared" si="406"/>
        <v/>
      </c>
      <c r="K5197" s="28" t="str">
        <f t="shared" si="407"/>
        <v/>
      </c>
      <c r="L5197" s="28" t="str">
        <f t="shared" si="409"/>
        <v xml:space="preserve"> </v>
      </c>
    </row>
    <row r="5198" spans="1:12" ht="15.75" x14ac:dyDescent="0.25">
      <c r="A5198" s="31" t="s">
        <v>367</v>
      </c>
      <c r="B5198" s="30" t="str">
        <f>VLOOKUP(A5198,'Cód dos países'!$A$3:$C$199,2,FALSE)</f>
        <v>KNA</v>
      </c>
      <c r="C5198" s="25">
        <f>VLOOKUP(A5198,'Cód dos países'!$A$3:$C$199,3,FALSE)</f>
        <v>163</v>
      </c>
      <c r="D5198" s="29">
        <v>1993</v>
      </c>
      <c r="E5198">
        <f t="shared" si="408"/>
        <v>1631993</v>
      </c>
      <c r="F5198" s="28" t="s">
        <v>433</v>
      </c>
      <c r="G5198" s="28" t="s">
        <v>433</v>
      </c>
      <c r="H5198" s="28" t="s">
        <v>433</v>
      </c>
      <c r="I5198" s="28" t="str">
        <f t="shared" si="405"/>
        <v/>
      </c>
      <c r="J5198" s="28" t="str">
        <f t="shared" si="406"/>
        <v/>
      </c>
      <c r="K5198" s="28" t="str">
        <f t="shared" si="407"/>
        <v/>
      </c>
      <c r="L5198" s="28" t="str">
        <f t="shared" si="409"/>
        <v xml:space="preserve"> </v>
      </c>
    </row>
    <row r="5199" spans="1:12" ht="15.75" x14ac:dyDescent="0.25">
      <c r="A5199" s="31" t="s">
        <v>367</v>
      </c>
      <c r="B5199" s="30" t="str">
        <f>VLOOKUP(A5199,'Cód dos países'!$A$3:$C$199,2,FALSE)</f>
        <v>KNA</v>
      </c>
      <c r="C5199" s="25">
        <f>VLOOKUP(A5199,'Cód dos países'!$A$3:$C$199,3,FALSE)</f>
        <v>163</v>
      </c>
      <c r="D5199" s="29">
        <v>1994</v>
      </c>
      <c r="E5199">
        <f t="shared" si="408"/>
        <v>1631994</v>
      </c>
      <c r="F5199" s="28" t="s">
        <v>433</v>
      </c>
      <c r="G5199" s="28" t="s">
        <v>433</v>
      </c>
      <c r="H5199" s="28" t="s">
        <v>433</v>
      </c>
      <c r="I5199" s="28" t="str">
        <f t="shared" si="405"/>
        <v/>
      </c>
      <c r="J5199" s="28" t="str">
        <f t="shared" si="406"/>
        <v/>
      </c>
      <c r="K5199" s="28" t="str">
        <f t="shared" si="407"/>
        <v/>
      </c>
      <c r="L5199" s="28" t="str">
        <f t="shared" si="409"/>
        <v xml:space="preserve"> </v>
      </c>
    </row>
    <row r="5200" spans="1:12" ht="15.75" x14ac:dyDescent="0.25">
      <c r="A5200" s="31" t="s">
        <v>367</v>
      </c>
      <c r="B5200" s="30" t="str">
        <f>VLOOKUP(A5200,'Cód dos países'!$A$3:$C$199,2,FALSE)</f>
        <v>KNA</v>
      </c>
      <c r="C5200" s="25">
        <f>VLOOKUP(A5200,'Cód dos países'!$A$3:$C$199,3,FALSE)</f>
        <v>163</v>
      </c>
      <c r="D5200" s="29">
        <v>1995</v>
      </c>
      <c r="E5200">
        <f t="shared" si="408"/>
        <v>1631995</v>
      </c>
      <c r="F5200" s="28" t="s">
        <v>433</v>
      </c>
      <c r="G5200" s="28" t="s">
        <v>433</v>
      </c>
      <c r="H5200" s="28" t="s">
        <v>433</v>
      </c>
      <c r="I5200" s="28" t="str">
        <f t="shared" si="405"/>
        <v/>
      </c>
      <c r="J5200" s="28" t="str">
        <f t="shared" si="406"/>
        <v/>
      </c>
      <c r="K5200" s="28" t="str">
        <f t="shared" si="407"/>
        <v/>
      </c>
      <c r="L5200" s="28" t="str">
        <f t="shared" si="409"/>
        <v xml:space="preserve"> </v>
      </c>
    </row>
    <row r="5201" spans="1:12" ht="15.75" x14ac:dyDescent="0.25">
      <c r="A5201" s="31" t="s">
        <v>367</v>
      </c>
      <c r="B5201" s="30" t="str">
        <f>VLOOKUP(A5201,'Cód dos países'!$A$3:$C$199,2,FALSE)</f>
        <v>KNA</v>
      </c>
      <c r="C5201" s="25">
        <f>VLOOKUP(A5201,'Cód dos países'!$A$3:$C$199,3,FALSE)</f>
        <v>163</v>
      </c>
      <c r="D5201" s="29">
        <v>1996</v>
      </c>
      <c r="E5201">
        <f t="shared" si="408"/>
        <v>1631996</v>
      </c>
      <c r="F5201" s="28" t="s">
        <v>433</v>
      </c>
      <c r="G5201" s="28" t="s">
        <v>433</v>
      </c>
      <c r="H5201" s="28" t="s">
        <v>433</v>
      </c>
      <c r="I5201" s="28" t="str">
        <f t="shared" si="405"/>
        <v/>
      </c>
      <c r="J5201" s="28" t="str">
        <f t="shared" si="406"/>
        <v/>
      </c>
      <c r="K5201" s="28" t="str">
        <f t="shared" si="407"/>
        <v/>
      </c>
      <c r="L5201" s="28" t="str">
        <f t="shared" si="409"/>
        <v xml:space="preserve"> </v>
      </c>
    </row>
    <row r="5202" spans="1:12" ht="15.75" x14ac:dyDescent="0.25">
      <c r="A5202" s="31" t="s">
        <v>367</v>
      </c>
      <c r="B5202" s="30" t="str">
        <f>VLOOKUP(A5202,'Cód dos países'!$A$3:$C$199,2,FALSE)</f>
        <v>KNA</v>
      </c>
      <c r="C5202" s="25">
        <f>VLOOKUP(A5202,'Cód dos países'!$A$3:$C$199,3,FALSE)</f>
        <v>163</v>
      </c>
      <c r="D5202" s="29">
        <v>1997</v>
      </c>
      <c r="E5202">
        <f t="shared" si="408"/>
        <v>1631997</v>
      </c>
      <c r="F5202" s="28" t="s">
        <v>433</v>
      </c>
      <c r="G5202" s="28" t="s">
        <v>433</v>
      </c>
      <c r="H5202" s="28" t="s">
        <v>433</v>
      </c>
      <c r="I5202" s="28" t="str">
        <f t="shared" si="405"/>
        <v/>
      </c>
      <c r="J5202" s="28" t="str">
        <f t="shared" si="406"/>
        <v/>
      </c>
      <c r="K5202" s="28" t="str">
        <f t="shared" si="407"/>
        <v/>
      </c>
      <c r="L5202" s="28" t="str">
        <f t="shared" si="409"/>
        <v xml:space="preserve"> </v>
      </c>
    </row>
    <row r="5203" spans="1:12" ht="15.75" x14ac:dyDescent="0.25">
      <c r="A5203" s="31" t="s">
        <v>367</v>
      </c>
      <c r="B5203" s="30" t="str">
        <f>VLOOKUP(A5203,'Cód dos países'!$A$3:$C$199,2,FALSE)</f>
        <v>KNA</v>
      </c>
      <c r="C5203" s="25">
        <f>VLOOKUP(A5203,'Cód dos países'!$A$3:$C$199,3,FALSE)</f>
        <v>163</v>
      </c>
      <c r="D5203" s="29">
        <v>1998</v>
      </c>
      <c r="E5203">
        <f t="shared" si="408"/>
        <v>1631998</v>
      </c>
      <c r="F5203" s="28" t="s">
        <v>433</v>
      </c>
      <c r="G5203" s="28" t="s">
        <v>433</v>
      </c>
      <c r="H5203" s="28" t="s">
        <v>433</v>
      </c>
      <c r="I5203" s="28" t="str">
        <f t="shared" si="405"/>
        <v/>
      </c>
      <c r="J5203" s="28" t="str">
        <f t="shared" si="406"/>
        <v/>
      </c>
      <c r="K5203" s="28" t="str">
        <f t="shared" si="407"/>
        <v/>
      </c>
      <c r="L5203" s="28" t="str">
        <f t="shared" si="409"/>
        <v xml:space="preserve"> </v>
      </c>
    </row>
    <row r="5204" spans="1:12" ht="15.75" x14ac:dyDescent="0.25">
      <c r="A5204" s="31" t="s">
        <v>367</v>
      </c>
      <c r="B5204" s="30" t="str">
        <f>VLOOKUP(A5204,'Cód dos países'!$A$3:$C$199,2,FALSE)</f>
        <v>KNA</v>
      </c>
      <c r="C5204" s="25">
        <f>VLOOKUP(A5204,'Cód dos países'!$A$3:$C$199,3,FALSE)</f>
        <v>163</v>
      </c>
      <c r="D5204" s="29">
        <v>1999</v>
      </c>
      <c r="E5204">
        <f t="shared" si="408"/>
        <v>1631999</v>
      </c>
      <c r="F5204" s="28" t="s">
        <v>433</v>
      </c>
      <c r="G5204" s="28" t="s">
        <v>433</v>
      </c>
      <c r="H5204" s="28" t="s">
        <v>433</v>
      </c>
      <c r="I5204" s="28" t="str">
        <f t="shared" si="405"/>
        <v/>
      </c>
      <c r="J5204" s="28" t="str">
        <f t="shared" si="406"/>
        <v/>
      </c>
      <c r="K5204" s="28" t="str">
        <f t="shared" si="407"/>
        <v/>
      </c>
      <c r="L5204" s="28" t="str">
        <f t="shared" si="409"/>
        <v xml:space="preserve"> </v>
      </c>
    </row>
    <row r="5205" spans="1:12" ht="15.75" x14ac:dyDescent="0.25">
      <c r="A5205" s="31" t="s">
        <v>367</v>
      </c>
      <c r="B5205" s="30" t="str">
        <f>VLOOKUP(A5205,'Cód dos países'!$A$3:$C$199,2,FALSE)</f>
        <v>KNA</v>
      </c>
      <c r="C5205" s="25">
        <f>VLOOKUP(A5205,'Cód dos países'!$A$3:$C$199,3,FALSE)</f>
        <v>163</v>
      </c>
      <c r="D5205" s="29">
        <v>2000</v>
      </c>
      <c r="E5205">
        <f t="shared" si="408"/>
        <v>1632000</v>
      </c>
      <c r="F5205" s="28" t="s">
        <v>433</v>
      </c>
      <c r="G5205" s="28" t="s">
        <v>433</v>
      </c>
      <c r="H5205" s="28" t="s">
        <v>433</v>
      </c>
      <c r="I5205" s="28" t="str">
        <f t="shared" si="405"/>
        <v/>
      </c>
      <c r="J5205" s="28" t="str">
        <f t="shared" si="406"/>
        <v/>
      </c>
      <c r="K5205" s="28" t="str">
        <f t="shared" si="407"/>
        <v/>
      </c>
      <c r="L5205" s="28" t="str">
        <f t="shared" si="409"/>
        <v xml:space="preserve"> </v>
      </c>
    </row>
    <row r="5206" spans="1:12" ht="15.75" x14ac:dyDescent="0.25">
      <c r="A5206" s="31" t="s">
        <v>367</v>
      </c>
      <c r="B5206" s="30" t="str">
        <f>VLOOKUP(A5206,'Cód dos países'!$A$3:$C$199,2,FALSE)</f>
        <v>KNA</v>
      </c>
      <c r="C5206" s="25">
        <f>VLOOKUP(A5206,'Cód dos países'!$A$3:$C$199,3,FALSE)</f>
        <v>163</v>
      </c>
      <c r="D5206" s="29">
        <v>2001</v>
      </c>
      <c r="E5206">
        <f t="shared" si="408"/>
        <v>1632001</v>
      </c>
      <c r="F5206" s="28" t="s">
        <v>433</v>
      </c>
      <c r="G5206" s="28" t="s">
        <v>433</v>
      </c>
      <c r="H5206" s="28" t="s">
        <v>433</v>
      </c>
      <c r="I5206" s="28" t="str">
        <f t="shared" si="405"/>
        <v/>
      </c>
      <c r="J5206" s="28" t="str">
        <f t="shared" si="406"/>
        <v/>
      </c>
      <c r="K5206" s="28" t="str">
        <f t="shared" si="407"/>
        <v/>
      </c>
      <c r="L5206" s="28" t="str">
        <f t="shared" si="409"/>
        <v xml:space="preserve"> </v>
      </c>
    </row>
    <row r="5207" spans="1:12" ht="15.75" x14ac:dyDescent="0.25">
      <c r="A5207" s="31" t="s">
        <v>367</v>
      </c>
      <c r="B5207" s="30" t="str">
        <f>VLOOKUP(A5207,'Cód dos países'!$A$3:$C$199,2,FALSE)</f>
        <v>KNA</v>
      </c>
      <c r="C5207" s="25">
        <f>VLOOKUP(A5207,'Cód dos países'!$A$3:$C$199,3,FALSE)</f>
        <v>163</v>
      </c>
      <c r="D5207" s="29">
        <v>2002</v>
      </c>
      <c r="E5207">
        <f t="shared" si="408"/>
        <v>1632002</v>
      </c>
      <c r="F5207" s="28" t="s">
        <v>433</v>
      </c>
      <c r="G5207" s="28" t="s">
        <v>433</v>
      </c>
      <c r="H5207" s="28" t="s">
        <v>433</v>
      </c>
      <c r="I5207" s="28" t="str">
        <f t="shared" si="405"/>
        <v/>
      </c>
      <c r="J5207" s="28" t="str">
        <f t="shared" si="406"/>
        <v/>
      </c>
      <c r="K5207" s="28" t="str">
        <f t="shared" si="407"/>
        <v/>
      </c>
      <c r="L5207" s="28" t="str">
        <f t="shared" si="409"/>
        <v xml:space="preserve"> </v>
      </c>
    </row>
    <row r="5208" spans="1:12" ht="15.75" x14ac:dyDescent="0.25">
      <c r="A5208" s="31" t="s">
        <v>367</v>
      </c>
      <c r="B5208" s="30" t="str">
        <f>VLOOKUP(A5208,'Cód dos países'!$A$3:$C$199,2,FALSE)</f>
        <v>KNA</v>
      </c>
      <c r="C5208" s="25">
        <f>VLOOKUP(A5208,'Cód dos países'!$A$3:$C$199,3,FALSE)</f>
        <v>163</v>
      </c>
      <c r="D5208" s="29">
        <v>2003</v>
      </c>
      <c r="E5208">
        <f t="shared" si="408"/>
        <v>1632003</v>
      </c>
      <c r="F5208" s="28" t="s">
        <v>433</v>
      </c>
      <c r="G5208" s="28" t="s">
        <v>433</v>
      </c>
      <c r="H5208" s="28" t="s">
        <v>433</v>
      </c>
      <c r="I5208" s="28" t="str">
        <f t="shared" si="405"/>
        <v/>
      </c>
      <c r="J5208" s="28" t="str">
        <f t="shared" si="406"/>
        <v/>
      </c>
      <c r="K5208" s="28" t="str">
        <f t="shared" si="407"/>
        <v/>
      </c>
      <c r="L5208" s="28" t="str">
        <f t="shared" si="409"/>
        <v xml:space="preserve"> </v>
      </c>
    </row>
    <row r="5209" spans="1:12" ht="15.75" x14ac:dyDescent="0.25">
      <c r="A5209" s="31" t="s">
        <v>367</v>
      </c>
      <c r="B5209" s="30" t="str">
        <f>VLOOKUP(A5209,'Cód dos países'!$A$3:$C$199,2,FALSE)</f>
        <v>KNA</v>
      </c>
      <c r="C5209" s="25">
        <f>VLOOKUP(A5209,'Cód dos países'!$A$3:$C$199,3,FALSE)</f>
        <v>163</v>
      </c>
      <c r="D5209" s="29">
        <v>2004</v>
      </c>
      <c r="E5209">
        <f t="shared" si="408"/>
        <v>1632004</v>
      </c>
      <c r="F5209" s="28" t="s">
        <v>433</v>
      </c>
      <c r="G5209" s="28" t="s">
        <v>433</v>
      </c>
      <c r="H5209" s="28" t="s">
        <v>433</v>
      </c>
      <c r="I5209" s="28" t="str">
        <f t="shared" si="405"/>
        <v/>
      </c>
      <c r="J5209" s="28" t="str">
        <f t="shared" si="406"/>
        <v/>
      </c>
      <c r="K5209" s="28" t="str">
        <f t="shared" si="407"/>
        <v/>
      </c>
      <c r="L5209" s="28" t="str">
        <f t="shared" si="409"/>
        <v xml:space="preserve"> </v>
      </c>
    </row>
    <row r="5210" spans="1:12" ht="15.75" x14ac:dyDescent="0.25">
      <c r="A5210" s="31" t="s">
        <v>367</v>
      </c>
      <c r="B5210" s="30" t="str">
        <f>VLOOKUP(A5210,'Cód dos países'!$A$3:$C$199,2,FALSE)</f>
        <v>KNA</v>
      </c>
      <c r="C5210" s="25">
        <f>VLOOKUP(A5210,'Cód dos países'!$A$3:$C$199,3,FALSE)</f>
        <v>163</v>
      </c>
      <c r="D5210" s="29">
        <v>2005</v>
      </c>
      <c r="E5210">
        <f t="shared" si="408"/>
        <v>1632005</v>
      </c>
      <c r="F5210" s="28" t="s">
        <v>433</v>
      </c>
      <c r="G5210" s="28" t="s">
        <v>433</v>
      </c>
      <c r="H5210" s="28" t="s">
        <v>433</v>
      </c>
      <c r="I5210" s="28" t="str">
        <f t="shared" si="405"/>
        <v/>
      </c>
      <c r="J5210" s="28" t="str">
        <f t="shared" si="406"/>
        <v/>
      </c>
      <c r="K5210" s="28" t="str">
        <f t="shared" si="407"/>
        <v/>
      </c>
      <c r="L5210" s="28" t="str">
        <f t="shared" si="409"/>
        <v xml:space="preserve"> </v>
      </c>
    </row>
    <row r="5211" spans="1:12" ht="15.75" x14ac:dyDescent="0.25">
      <c r="A5211" s="31" t="s">
        <v>367</v>
      </c>
      <c r="B5211" s="30" t="str">
        <f>VLOOKUP(A5211,'Cód dos países'!$A$3:$C$199,2,FALSE)</f>
        <v>KNA</v>
      </c>
      <c r="C5211" s="25">
        <f>VLOOKUP(A5211,'Cód dos países'!$A$3:$C$199,3,FALSE)</f>
        <v>163</v>
      </c>
      <c r="D5211" s="29">
        <v>2006</v>
      </c>
      <c r="E5211">
        <f t="shared" si="408"/>
        <v>1632006</v>
      </c>
      <c r="F5211" s="28" t="s">
        <v>433</v>
      </c>
      <c r="G5211" s="28" t="s">
        <v>433</v>
      </c>
      <c r="H5211" s="28" t="s">
        <v>433</v>
      </c>
      <c r="I5211" s="28" t="str">
        <f t="shared" si="405"/>
        <v/>
      </c>
      <c r="J5211" s="28" t="str">
        <f t="shared" si="406"/>
        <v/>
      </c>
      <c r="K5211" s="28" t="str">
        <f t="shared" si="407"/>
        <v/>
      </c>
      <c r="L5211" s="28" t="str">
        <f t="shared" si="409"/>
        <v xml:space="preserve"> </v>
      </c>
    </row>
    <row r="5212" spans="1:12" ht="15.75" x14ac:dyDescent="0.25">
      <c r="A5212" s="31" t="s">
        <v>367</v>
      </c>
      <c r="B5212" s="30" t="str">
        <f>VLOOKUP(A5212,'Cód dos países'!$A$3:$C$199,2,FALSE)</f>
        <v>KNA</v>
      </c>
      <c r="C5212" s="25">
        <f>VLOOKUP(A5212,'Cód dos países'!$A$3:$C$199,3,FALSE)</f>
        <v>163</v>
      </c>
      <c r="D5212" s="29">
        <v>2007</v>
      </c>
      <c r="E5212">
        <f t="shared" si="408"/>
        <v>1632007</v>
      </c>
      <c r="F5212" s="28" t="s">
        <v>433</v>
      </c>
      <c r="G5212" s="28" t="s">
        <v>433</v>
      </c>
      <c r="H5212" s="28" t="s">
        <v>433</v>
      </c>
      <c r="I5212" s="28" t="str">
        <f t="shared" si="405"/>
        <v/>
      </c>
      <c r="J5212" s="28" t="str">
        <f t="shared" si="406"/>
        <v/>
      </c>
      <c r="K5212" s="28" t="str">
        <f t="shared" si="407"/>
        <v/>
      </c>
      <c r="L5212" s="28" t="str">
        <f t="shared" si="409"/>
        <v xml:space="preserve"> </v>
      </c>
    </row>
    <row r="5213" spans="1:12" ht="15.75" x14ac:dyDescent="0.25">
      <c r="A5213" s="31" t="s">
        <v>367</v>
      </c>
      <c r="B5213" s="30" t="str">
        <f>VLOOKUP(A5213,'Cód dos países'!$A$3:$C$199,2,FALSE)</f>
        <v>KNA</v>
      </c>
      <c r="C5213" s="25">
        <f>VLOOKUP(A5213,'Cód dos países'!$A$3:$C$199,3,FALSE)</f>
        <v>163</v>
      </c>
      <c r="D5213" s="29">
        <v>2008</v>
      </c>
      <c r="E5213">
        <f t="shared" si="408"/>
        <v>1632008</v>
      </c>
      <c r="F5213" s="28" t="s">
        <v>433</v>
      </c>
      <c r="G5213" s="28" t="s">
        <v>433</v>
      </c>
      <c r="H5213" s="28" t="s">
        <v>433</v>
      </c>
      <c r="I5213" s="28" t="str">
        <f t="shared" si="405"/>
        <v/>
      </c>
      <c r="J5213" s="28" t="str">
        <f t="shared" si="406"/>
        <v/>
      </c>
      <c r="K5213" s="28" t="str">
        <f t="shared" si="407"/>
        <v/>
      </c>
      <c r="L5213" s="28" t="str">
        <f t="shared" si="409"/>
        <v xml:space="preserve"> </v>
      </c>
    </row>
    <row r="5214" spans="1:12" ht="15.75" x14ac:dyDescent="0.25">
      <c r="A5214" s="31" t="s">
        <v>367</v>
      </c>
      <c r="B5214" s="30" t="str">
        <f>VLOOKUP(A5214,'Cód dos países'!$A$3:$C$199,2,FALSE)</f>
        <v>KNA</v>
      </c>
      <c r="C5214" s="25">
        <f>VLOOKUP(A5214,'Cód dos países'!$A$3:$C$199,3,FALSE)</f>
        <v>163</v>
      </c>
      <c r="D5214" s="29">
        <v>2009</v>
      </c>
      <c r="E5214">
        <f t="shared" si="408"/>
        <v>1632009</v>
      </c>
      <c r="F5214" s="28" t="s">
        <v>433</v>
      </c>
      <c r="G5214" s="28" t="s">
        <v>433</v>
      </c>
      <c r="H5214" s="28" t="s">
        <v>433</v>
      </c>
      <c r="I5214" s="28" t="str">
        <f t="shared" si="405"/>
        <v/>
      </c>
      <c r="J5214" s="28" t="str">
        <f t="shared" si="406"/>
        <v/>
      </c>
      <c r="K5214" s="28" t="str">
        <f t="shared" si="407"/>
        <v/>
      </c>
      <c r="L5214" s="28" t="str">
        <f t="shared" si="409"/>
        <v xml:space="preserve"> </v>
      </c>
    </row>
    <row r="5215" spans="1:12" ht="15.75" x14ac:dyDescent="0.25">
      <c r="A5215" s="31" t="s">
        <v>367</v>
      </c>
      <c r="B5215" s="30" t="str">
        <f>VLOOKUP(A5215,'Cód dos países'!$A$3:$C$199,2,FALSE)</f>
        <v>KNA</v>
      </c>
      <c r="C5215" s="25">
        <f>VLOOKUP(A5215,'Cód dos países'!$A$3:$C$199,3,FALSE)</f>
        <v>163</v>
      </c>
      <c r="D5215" s="29">
        <v>2010</v>
      </c>
      <c r="E5215">
        <f t="shared" si="408"/>
        <v>1632010</v>
      </c>
      <c r="F5215" s="28" t="s">
        <v>433</v>
      </c>
      <c r="G5215" s="28" t="s">
        <v>433</v>
      </c>
      <c r="H5215" s="28" t="s">
        <v>433</v>
      </c>
      <c r="I5215" s="28" t="str">
        <f t="shared" si="405"/>
        <v/>
      </c>
      <c r="J5215" s="28" t="str">
        <f t="shared" si="406"/>
        <v/>
      </c>
      <c r="K5215" s="28" t="str">
        <f t="shared" si="407"/>
        <v/>
      </c>
      <c r="L5215" s="28" t="str">
        <f t="shared" si="409"/>
        <v xml:space="preserve"> </v>
      </c>
    </row>
    <row r="5216" spans="1:12" ht="15.75" x14ac:dyDescent="0.25">
      <c r="A5216" s="31" t="s">
        <v>367</v>
      </c>
      <c r="B5216" s="30" t="str">
        <f>VLOOKUP(A5216,'Cód dos países'!$A$3:$C$199,2,FALSE)</f>
        <v>KNA</v>
      </c>
      <c r="C5216" s="25">
        <f>VLOOKUP(A5216,'Cód dos países'!$A$3:$C$199,3,FALSE)</f>
        <v>163</v>
      </c>
      <c r="D5216" s="29">
        <v>2011</v>
      </c>
      <c r="E5216">
        <f t="shared" si="408"/>
        <v>1632011</v>
      </c>
      <c r="F5216" s="28" t="s">
        <v>433</v>
      </c>
      <c r="G5216" s="28" t="s">
        <v>433</v>
      </c>
      <c r="H5216" s="28" t="s">
        <v>433</v>
      </c>
      <c r="I5216" s="28" t="str">
        <f t="shared" si="405"/>
        <v/>
      </c>
      <c r="J5216" s="28" t="str">
        <f t="shared" si="406"/>
        <v/>
      </c>
      <c r="K5216" s="28" t="str">
        <f t="shared" si="407"/>
        <v/>
      </c>
      <c r="L5216" s="28" t="str">
        <f t="shared" si="409"/>
        <v xml:space="preserve"> </v>
      </c>
    </row>
    <row r="5217" spans="1:12" ht="15.75" x14ac:dyDescent="0.25">
      <c r="A5217" s="31" t="s">
        <v>367</v>
      </c>
      <c r="B5217" s="30" t="str">
        <f>VLOOKUP(A5217,'Cód dos países'!$A$3:$C$199,2,FALSE)</f>
        <v>KNA</v>
      </c>
      <c r="C5217" s="25">
        <f>VLOOKUP(A5217,'Cód dos países'!$A$3:$C$199,3,FALSE)</f>
        <v>163</v>
      </c>
      <c r="D5217" s="29">
        <v>2012</v>
      </c>
      <c r="E5217">
        <f t="shared" si="408"/>
        <v>1632012</v>
      </c>
      <c r="F5217" s="28" t="s">
        <v>433</v>
      </c>
      <c r="G5217" s="28" t="s">
        <v>433</v>
      </c>
      <c r="H5217" s="28" t="s">
        <v>433</v>
      </c>
      <c r="I5217" s="28" t="str">
        <f t="shared" si="405"/>
        <v/>
      </c>
      <c r="J5217" s="28" t="str">
        <f t="shared" si="406"/>
        <v/>
      </c>
      <c r="K5217" s="28" t="str">
        <f t="shared" si="407"/>
        <v/>
      </c>
      <c r="L5217" s="28" t="str">
        <f t="shared" si="409"/>
        <v xml:space="preserve"> </v>
      </c>
    </row>
    <row r="5218" spans="1:12" ht="15.75" x14ac:dyDescent="0.25">
      <c r="A5218" s="31" t="s">
        <v>367</v>
      </c>
      <c r="B5218" s="30" t="str">
        <f>VLOOKUP(A5218,'Cód dos países'!$A$3:$C$199,2,FALSE)</f>
        <v>KNA</v>
      </c>
      <c r="C5218" s="25">
        <f>VLOOKUP(A5218,'Cód dos países'!$A$3:$C$199,3,FALSE)</f>
        <v>163</v>
      </c>
      <c r="D5218" s="29">
        <v>2013</v>
      </c>
      <c r="E5218">
        <f t="shared" si="408"/>
        <v>1632013</v>
      </c>
      <c r="F5218" s="28" t="s">
        <v>433</v>
      </c>
      <c r="G5218" s="28" t="s">
        <v>433</v>
      </c>
      <c r="H5218" s="28" t="s">
        <v>433</v>
      </c>
      <c r="I5218" s="28" t="str">
        <f t="shared" si="405"/>
        <v/>
      </c>
      <c r="J5218" s="28" t="str">
        <f t="shared" si="406"/>
        <v/>
      </c>
      <c r="K5218" s="28" t="str">
        <f t="shared" si="407"/>
        <v/>
      </c>
      <c r="L5218" s="28" t="str">
        <f t="shared" si="409"/>
        <v xml:space="preserve"> </v>
      </c>
    </row>
    <row r="5219" spans="1:12" ht="15.75" x14ac:dyDescent="0.25">
      <c r="A5219" s="31" t="s">
        <v>367</v>
      </c>
      <c r="B5219" s="30" t="str">
        <f>VLOOKUP(A5219,'Cód dos países'!$A$3:$C$199,2,FALSE)</f>
        <v>KNA</v>
      </c>
      <c r="C5219" s="25">
        <f>VLOOKUP(A5219,'Cód dos países'!$A$3:$C$199,3,FALSE)</f>
        <v>163</v>
      </c>
      <c r="D5219" s="29">
        <v>2014</v>
      </c>
      <c r="E5219">
        <f t="shared" si="408"/>
        <v>1632014</v>
      </c>
      <c r="F5219" s="28" t="s">
        <v>433</v>
      </c>
      <c r="G5219" s="28" t="s">
        <v>433</v>
      </c>
      <c r="H5219" s="28" t="s">
        <v>433</v>
      </c>
      <c r="I5219" s="28" t="str">
        <f t="shared" si="405"/>
        <v/>
      </c>
      <c r="J5219" s="28" t="str">
        <f t="shared" si="406"/>
        <v/>
      </c>
      <c r="K5219" s="28" t="str">
        <f t="shared" si="407"/>
        <v/>
      </c>
      <c r="L5219" s="28" t="str">
        <f t="shared" si="409"/>
        <v xml:space="preserve"> </v>
      </c>
    </row>
    <row r="5220" spans="1:12" ht="15.75" x14ac:dyDescent="0.25">
      <c r="A5220" s="31" t="s">
        <v>368</v>
      </c>
      <c r="B5220" s="30" t="str">
        <f>VLOOKUP(A5220,'Cód dos países'!$A$3:$C$199,2,FALSE)</f>
        <v>LCA</v>
      </c>
      <c r="C5220" s="25">
        <f>VLOOKUP(A5220,'Cód dos países'!$A$3:$C$199,3,FALSE)</f>
        <v>164</v>
      </c>
      <c r="D5220" s="29">
        <v>1983</v>
      </c>
      <c r="E5220">
        <f t="shared" si="408"/>
        <v>1641983</v>
      </c>
      <c r="F5220" s="28" t="s">
        <v>433</v>
      </c>
      <c r="G5220" s="28" t="s">
        <v>433</v>
      </c>
      <c r="H5220" s="28" t="s">
        <v>433</v>
      </c>
      <c r="I5220" s="28" t="str">
        <f t="shared" si="405"/>
        <v/>
      </c>
      <c r="J5220" s="28" t="str">
        <f t="shared" si="406"/>
        <v/>
      </c>
      <c r="K5220" s="28" t="str">
        <f t="shared" si="407"/>
        <v/>
      </c>
      <c r="L5220" s="28" t="str">
        <f t="shared" si="409"/>
        <v xml:space="preserve"> </v>
      </c>
    </row>
    <row r="5221" spans="1:12" ht="15.75" x14ac:dyDescent="0.25">
      <c r="A5221" s="31" t="s">
        <v>368</v>
      </c>
      <c r="B5221" s="30" t="str">
        <f>VLOOKUP(A5221,'Cód dos países'!$A$3:$C$199,2,FALSE)</f>
        <v>LCA</v>
      </c>
      <c r="C5221" s="25">
        <f>VLOOKUP(A5221,'Cód dos países'!$A$3:$C$199,3,FALSE)</f>
        <v>164</v>
      </c>
      <c r="D5221" s="29">
        <v>1984</v>
      </c>
      <c r="E5221">
        <f t="shared" si="408"/>
        <v>1641984</v>
      </c>
      <c r="F5221" s="28" t="s">
        <v>433</v>
      </c>
      <c r="G5221" s="28" t="s">
        <v>433</v>
      </c>
      <c r="H5221" s="28" t="s">
        <v>433</v>
      </c>
      <c r="I5221" s="28" t="str">
        <f t="shared" si="405"/>
        <v/>
      </c>
      <c r="J5221" s="28" t="str">
        <f t="shared" si="406"/>
        <v/>
      </c>
      <c r="K5221" s="28" t="str">
        <f t="shared" si="407"/>
        <v/>
      </c>
      <c r="L5221" s="28" t="str">
        <f t="shared" si="409"/>
        <v xml:space="preserve"> </v>
      </c>
    </row>
    <row r="5222" spans="1:12" ht="15.75" x14ac:dyDescent="0.25">
      <c r="A5222" s="31" t="s">
        <v>368</v>
      </c>
      <c r="B5222" s="30" t="str">
        <f>VLOOKUP(A5222,'Cód dos países'!$A$3:$C$199,2,FALSE)</f>
        <v>LCA</v>
      </c>
      <c r="C5222" s="25">
        <f>VLOOKUP(A5222,'Cód dos países'!$A$3:$C$199,3,FALSE)</f>
        <v>164</v>
      </c>
      <c r="D5222" s="29">
        <v>1985</v>
      </c>
      <c r="E5222">
        <f t="shared" si="408"/>
        <v>1641985</v>
      </c>
      <c r="F5222" s="28" t="s">
        <v>433</v>
      </c>
      <c r="G5222" s="28" t="s">
        <v>433</v>
      </c>
      <c r="H5222" s="28" t="s">
        <v>433</v>
      </c>
      <c r="I5222" s="28" t="str">
        <f t="shared" si="405"/>
        <v/>
      </c>
      <c r="J5222" s="28" t="str">
        <f t="shared" si="406"/>
        <v/>
      </c>
      <c r="K5222" s="28" t="str">
        <f t="shared" si="407"/>
        <v/>
      </c>
      <c r="L5222" s="28" t="str">
        <f t="shared" si="409"/>
        <v xml:space="preserve"> </v>
      </c>
    </row>
    <row r="5223" spans="1:12" ht="15.75" x14ac:dyDescent="0.25">
      <c r="A5223" s="31" t="s">
        <v>368</v>
      </c>
      <c r="B5223" s="30" t="str">
        <f>VLOOKUP(A5223,'Cód dos países'!$A$3:$C$199,2,FALSE)</f>
        <v>LCA</v>
      </c>
      <c r="C5223" s="25">
        <f>VLOOKUP(A5223,'Cód dos países'!$A$3:$C$199,3,FALSE)</f>
        <v>164</v>
      </c>
      <c r="D5223" s="29">
        <v>1986</v>
      </c>
      <c r="E5223">
        <f t="shared" si="408"/>
        <v>1641986</v>
      </c>
      <c r="F5223" s="28" t="s">
        <v>433</v>
      </c>
      <c r="G5223" s="28" t="s">
        <v>433</v>
      </c>
      <c r="H5223" s="28" t="s">
        <v>433</v>
      </c>
      <c r="I5223" s="28" t="str">
        <f t="shared" si="405"/>
        <v/>
      </c>
      <c r="J5223" s="28" t="str">
        <f t="shared" si="406"/>
        <v/>
      </c>
      <c r="K5223" s="28" t="str">
        <f t="shared" si="407"/>
        <v/>
      </c>
      <c r="L5223" s="28" t="str">
        <f t="shared" si="409"/>
        <v xml:space="preserve"> </v>
      </c>
    </row>
    <row r="5224" spans="1:12" ht="15.75" x14ac:dyDescent="0.25">
      <c r="A5224" s="31" t="s">
        <v>368</v>
      </c>
      <c r="B5224" s="30" t="str">
        <f>VLOOKUP(A5224,'Cód dos países'!$A$3:$C$199,2,FALSE)</f>
        <v>LCA</v>
      </c>
      <c r="C5224" s="25">
        <f>VLOOKUP(A5224,'Cód dos países'!$A$3:$C$199,3,FALSE)</f>
        <v>164</v>
      </c>
      <c r="D5224" s="29">
        <v>1987</v>
      </c>
      <c r="E5224">
        <f t="shared" si="408"/>
        <v>1641987</v>
      </c>
      <c r="F5224" s="28" t="s">
        <v>433</v>
      </c>
      <c r="G5224" s="28" t="s">
        <v>433</v>
      </c>
      <c r="H5224" s="28" t="s">
        <v>433</v>
      </c>
      <c r="I5224" s="28" t="str">
        <f t="shared" si="405"/>
        <v/>
      </c>
      <c r="J5224" s="28" t="str">
        <f t="shared" si="406"/>
        <v/>
      </c>
      <c r="K5224" s="28" t="str">
        <f t="shared" si="407"/>
        <v/>
      </c>
      <c r="L5224" s="28" t="str">
        <f t="shared" si="409"/>
        <v xml:space="preserve"> </v>
      </c>
    </row>
    <row r="5225" spans="1:12" ht="15.75" x14ac:dyDescent="0.25">
      <c r="A5225" s="31" t="s">
        <v>368</v>
      </c>
      <c r="B5225" s="30" t="str">
        <f>VLOOKUP(A5225,'Cód dos países'!$A$3:$C$199,2,FALSE)</f>
        <v>LCA</v>
      </c>
      <c r="C5225" s="25">
        <f>VLOOKUP(A5225,'Cód dos países'!$A$3:$C$199,3,FALSE)</f>
        <v>164</v>
      </c>
      <c r="D5225" s="29">
        <v>1988</v>
      </c>
      <c r="E5225">
        <f t="shared" si="408"/>
        <v>1641988</v>
      </c>
      <c r="F5225" s="28" t="s">
        <v>433</v>
      </c>
      <c r="G5225" s="28" t="s">
        <v>433</v>
      </c>
      <c r="H5225" s="28" t="s">
        <v>433</v>
      </c>
      <c r="I5225" s="28" t="str">
        <f t="shared" si="405"/>
        <v/>
      </c>
      <c r="J5225" s="28" t="str">
        <f t="shared" si="406"/>
        <v/>
      </c>
      <c r="K5225" s="28" t="str">
        <f t="shared" si="407"/>
        <v/>
      </c>
      <c r="L5225" s="28" t="str">
        <f t="shared" si="409"/>
        <v xml:space="preserve"> </v>
      </c>
    </row>
    <row r="5226" spans="1:12" ht="15.75" x14ac:dyDescent="0.25">
      <c r="A5226" s="31" t="s">
        <v>368</v>
      </c>
      <c r="B5226" s="30" t="str">
        <f>VLOOKUP(A5226,'Cód dos países'!$A$3:$C$199,2,FALSE)</f>
        <v>LCA</v>
      </c>
      <c r="C5226" s="25">
        <f>VLOOKUP(A5226,'Cód dos países'!$A$3:$C$199,3,FALSE)</f>
        <v>164</v>
      </c>
      <c r="D5226" s="29">
        <v>1989</v>
      </c>
      <c r="E5226">
        <f t="shared" si="408"/>
        <v>1641989</v>
      </c>
      <c r="F5226" s="28" t="s">
        <v>433</v>
      </c>
      <c r="G5226" s="28" t="s">
        <v>433</v>
      </c>
      <c r="H5226" s="28" t="s">
        <v>433</v>
      </c>
      <c r="I5226" s="28" t="str">
        <f t="shared" si="405"/>
        <v/>
      </c>
      <c r="J5226" s="28" t="str">
        <f t="shared" si="406"/>
        <v/>
      </c>
      <c r="K5226" s="28" t="str">
        <f t="shared" si="407"/>
        <v/>
      </c>
      <c r="L5226" s="28" t="str">
        <f t="shared" si="409"/>
        <v xml:space="preserve"> </v>
      </c>
    </row>
    <row r="5227" spans="1:12" ht="15.75" x14ac:dyDescent="0.25">
      <c r="A5227" s="31" t="s">
        <v>368</v>
      </c>
      <c r="B5227" s="30" t="str">
        <f>VLOOKUP(A5227,'Cód dos países'!$A$3:$C$199,2,FALSE)</f>
        <v>LCA</v>
      </c>
      <c r="C5227" s="25">
        <f>VLOOKUP(A5227,'Cód dos países'!$A$3:$C$199,3,FALSE)</f>
        <v>164</v>
      </c>
      <c r="D5227" s="29">
        <v>1990</v>
      </c>
      <c r="E5227">
        <f t="shared" si="408"/>
        <v>1641990</v>
      </c>
      <c r="F5227" s="28" t="s">
        <v>433</v>
      </c>
      <c r="G5227" s="28" t="s">
        <v>433</v>
      </c>
      <c r="H5227" s="28" t="s">
        <v>433</v>
      </c>
      <c r="I5227" s="28" t="str">
        <f t="shared" si="405"/>
        <v/>
      </c>
      <c r="J5227" s="28" t="str">
        <f t="shared" si="406"/>
        <v/>
      </c>
      <c r="K5227" s="28" t="str">
        <f t="shared" si="407"/>
        <v/>
      </c>
      <c r="L5227" s="28" t="str">
        <f t="shared" si="409"/>
        <v xml:space="preserve"> </v>
      </c>
    </row>
    <row r="5228" spans="1:12" ht="15.75" x14ac:dyDescent="0.25">
      <c r="A5228" s="31" t="s">
        <v>368</v>
      </c>
      <c r="B5228" s="30" t="str">
        <f>VLOOKUP(A5228,'Cód dos países'!$A$3:$C$199,2,FALSE)</f>
        <v>LCA</v>
      </c>
      <c r="C5228" s="25">
        <f>VLOOKUP(A5228,'Cód dos países'!$A$3:$C$199,3,FALSE)</f>
        <v>164</v>
      </c>
      <c r="D5228" s="29">
        <v>1991</v>
      </c>
      <c r="E5228">
        <f t="shared" si="408"/>
        <v>1641991</v>
      </c>
      <c r="F5228" s="28" t="s">
        <v>433</v>
      </c>
      <c r="G5228" s="28" t="s">
        <v>433</v>
      </c>
      <c r="H5228" s="28" t="s">
        <v>433</v>
      </c>
      <c r="I5228" s="28" t="str">
        <f t="shared" si="405"/>
        <v/>
      </c>
      <c r="J5228" s="28" t="str">
        <f t="shared" si="406"/>
        <v/>
      </c>
      <c r="K5228" s="28" t="str">
        <f t="shared" si="407"/>
        <v/>
      </c>
      <c r="L5228" s="28" t="str">
        <f t="shared" si="409"/>
        <v xml:space="preserve"> </v>
      </c>
    </row>
    <row r="5229" spans="1:12" ht="15.75" x14ac:dyDescent="0.25">
      <c r="A5229" s="31" t="s">
        <v>368</v>
      </c>
      <c r="B5229" s="30" t="str">
        <f>VLOOKUP(A5229,'Cód dos países'!$A$3:$C$199,2,FALSE)</f>
        <v>LCA</v>
      </c>
      <c r="C5229" s="25">
        <f>VLOOKUP(A5229,'Cód dos países'!$A$3:$C$199,3,FALSE)</f>
        <v>164</v>
      </c>
      <c r="D5229" s="29">
        <v>1992</v>
      </c>
      <c r="E5229">
        <f t="shared" si="408"/>
        <v>1641992</v>
      </c>
      <c r="F5229" s="28" t="s">
        <v>433</v>
      </c>
      <c r="G5229" s="28" t="s">
        <v>433</v>
      </c>
      <c r="H5229" s="28" t="s">
        <v>433</v>
      </c>
      <c r="I5229" s="28" t="str">
        <f t="shared" si="405"/>
        <v/>
      </c>
      <c r="J5229" s="28" t="str">
        <f t="shared" si="406"/>
        <v/>
      </c>
      <c r="K5229" s="28" t="str">
        <f t="shared" si="407"/>
        <v/>
      </c>
      <c r="L5229" s="28" t="str">
        <f t="shared" si="409"/>
        <v xml:space="preserve"> </v>
      </c>
    </row>
    <row r="5230" spans="1:12" ht="15.75" x14ac:dyDescent="0.25">
      <c r="A5230" s="31" t="s">
        <v>368</v>
      </c>
      <c r="B5230" s="30" t="str">
        <f>VLOOKUP(A5230,'Cód dos países'!$A$3:$C$199,2,FALSE)</f>
        <v>LCA</v>
      </c>
      <c r="C5230" s="25">
        <f>VLOOKUP(A5230,'Cód dos países'!$A$3:$C$199,3,FALSE)</f>
        <v>164</v>
      </c>
      <c r="D5230" s="29">
        <v>1993</v>
      </c>
      <c r="E5230">
        <f t="shared" si="408"/>
        <v>1641993</v>
      </c>
      <c r="F5230" s="28" t="s">
        <v>433</v>
      </c>
      <c r="G5230" s="28" t="s">
        <v>433</v>
      </c>
      <c r="H5230" s="28" t="s">
        <v>433</v>
      </c>
      <c r="I5230" s="28" t="str">
        <f t="shared" si="405"/>
        <v/>
      </c>
      <c r="J5230" s="28" t="str">
        <f t="shared" si="406"/>
        <v/>
      </c>
      <c r="K5230" s="28" t="str">
        <f t="shared" si="407"/>
        <v/>
      </c>
      <c r="L5230" s="28" t="str">
        <f t="shared" si="409"/>
        <v xml:space="preserve"> </v>
      </c>
    </row>
    <row r="5231" spans="1:12" ht="15.75" x14ac:dyDescent="0.25">
      <c r="A5231" s="31" t="s">
        <v>368</v>
      </c>
      <c r="B5231" s="30" t="str">
        <f>VLOOKUP(A5231,'Cód dos países'!$A$3:$C$199,2,FALSE)</f>
        <v>LCA</v>
      </c>
      <c r="C5231" s="25">
        <f>VLOOKUP(A5231,'Cód dos países'!$A$3:$C$199,3,FALSE)</f>
        <v>164</v>
      </c>
      <c r="D5231" s="29">
        <v>1994</v>
      </c>
      <c r="E5231">
        <f t="shared" si="408"/>
        <v>1641994</v>
      </c>
      <c r="F5231" s="28" t="s">
        <v>433</v>
      </c>
      <c r="G5231" s="28" t="s">
        <v>433</v>
      </c>
      <c r="H5231" s="28" t="s">
        <v>433</v>
      </c>
      <c r="I5231" s="28" t="str">
        <f t="shared" si="405"/>
        <v/>
      </c>
      <c r="J5231" s="28" t="str">
        <f t="shared" si="406"/>
        <v/>
      </c>
      <c r="K5231" s="28" t="str">
        <f t="shared" si="407"/>
        <v/>
      </c>
      <c r="L5231" s="28" t="str">
        <f t="shared" si="409"/>
        <v xml:space="preserve"> </v>
      </c>
    </row>
    <row r="5232" spans="1:12" ht="15.75" x14ac:dyDescent="0.25">
      <c r="A5232" s="31" t="s">
        <v>368</v>
      </c>
      <c r="B5232" s="30" t="str">
        <f>VLOOKUP(A5232,'Cód dos países'!$A$3:$C$199,2,FALSE)</f>
        <v>LCA</v>
      </c>
      <c r="C5232" s="25">
        <f>VLOOKUP(A5232,'Cód dos países'!$A$3:$C$199,3,FALSE)</f>
        <v>164</v>
      </c>
      <c r="D5232" s="29">
        <v>1995</v>
      </c>
      <c r="E5232">
        <f t="shared" si="408"/>
        <v>1641995</v>
      </c>
      <c r="F5232" s="28" t="s">
        <v>433</v>
      </c>
      <c r="G5232" s="28" t="s">
        <v>433</v>
      </c>
      <c r="H5232" s="28" t="s">
        <v>433</v>
      </c>
      <c r="I5232" s="28" t="str">
        <f t="shared" si="405"/>
        <v/>
      </c>
      <c r="J5232" s="28" t="str">
        <f t="shared" si="406"/>
        <v/>
      </c>
      <c r="K5232" s="28" t="str">
        <f t="shared" si="407"/>
        <v/>
      </c>
      <c r="L5232" s="28" t="str">
        <f t="shared" si="409"/>
        <v xml:space="preserve"> </v>
      </c>
    </row>
    <row r="5233" spans="1:12" ht="15.75" x14ac:dyDescent="0.25">
      <c r="A5233" s="31" t="s">
        <v>368</v>
      </c>
      <c r="B5233" s="30" t="str">
        <f>VLOOKUP(A5233,'Cód dos países'!$A$3:$C$199,2,FALSE)</f>
        <v>LCA</v>
      </c>
      <c r="C5233" s="25">
        <f>VLOOKUP(A5233,'Cód dos países'!$A$3:$C$199,3,FALSE)</f>
        <v>164</v>
      </c>
      <c r="D5233" s="29">
        <v>1996</v>
      </c>
      <c r="E5233">
        <f t="shared" si="408"/>
        <v>1641996</v>
      </c>
      <c r="F5233" s="28" t="s">
        <v>433</v>
      </c>
      <c r="G5233" s="28" t="s">
        <v>433</v>
      </c>
      <c r="H5233" s="28" t="s">
        <v>433</v>
      </c>
      <c r="I5233" s="28" t="str">
        <f t="shared" si="405"/>
        <v/>
      </c>
      <c r="J5233" s="28" t="str">
        <f t="shared" si="406"/>
        <v/>
      </c>
      <c r="K5233" s="28" t="str">
        <f t="shared" si="407"/>
        <v/>
      </c>
      <c r="L5233" s="28" t="str">
        <f t="shared" si="409"/>
        <v xml:space="preserve"> </v>
      </c>
    </row>
    <row r="5234" spans="1:12" ht="15.75" x14ac:dyDescent="0.25">
      <c r="A5234" s="31" t="s">
        <v>368</v>
      </c>
      <c r="B5234" s="30" t="str">
        <f>VLOOKUP(A5234,'Cód dos países'!$A$3:$C$199,2,FALSE)</f>
        <v>LCA</v>
      </c>
      <c r="C5234" s="25">
        <f>VLOOKUP(A5234,'Cód dos países'!$A$3:$C$199,3,FALSE)</f>
        <v>164</v>
      </c>
      <c r="D5234" s="29">
        <v>1997</v>
      </c>
      <c r="E5234">
        <f t="shared" si="408"/>
        <v>1641997</v>
      </c>
      <c r="F5234" s="28" t="s">
        <v>433</v>
      </c>
      <c r="G5234" s="28" t="s">
        <v>433</v>
      </c>
      <c r="H5234" s="28" t="s">
        <v>433</v>
      </c>
      <c r="I5234" s="28" t="str">
        <f t="shared" si="405"/>
        <v/>
      </c>
      <c r="J5234" s="28" t="str">
        <f t="shared" si="406"/>
        <v/>
      </c>
      <c r="K5234" s="28" t="str">
        <f t="shared" si="407"/>
        <v/>
      </c>
      <c r="L5234" s="28" t="str">
        <f t="shared" si="409"/>
        <v xml:space="preserve"> </v>
      </c>
    </row>
    <row r="5235" spans="1:12" ht="15.75" x14ac:dyDescent="0.25">
      <c r="A5235" s="31" t="s">
        <v>368</v>
      </c>
      <c r="B5235" s="30" t="str">
        <f>VLOOKUP(A5235,'Cód dos países'!$A$3:$C$199,2,FALSE)</f>
        <v>LCA</v>
      </c>
      <c r="C5235" s="25">
        <f>VLOOKUP(A5235,'Cód dos países'!$A$3:$C$199,3,FALSE)</f>
        <v>164</v>
      </c>
      <c r="D5235" s="29">
        <v>1998</v>
      </c>
      <c r="E5235">
        <f t="shared" si="408"/>
        <v>1641998</v>
      </c>
      <c r="F5235" s="28" t="s">
        <v>433</v>
      </c>
      <c r="G5235" s="28" t="s">
        <v>433</v>
      </c>
      <c r="H5235" s="28" t="s">
        <v>433</v>
      </c>
      <c r="I5235" s="28" t="str">
        <f t="shared" si="405"/>
        <v/>
      </c>
      <c r="J5235" s="28" t="str">
        <f t="shared" si="406"/>
        <v/>
      </c>
      <c r="K5235" s="28" t="str">
        <f t="shared" si="407"/>
        <v/>
      </c>
      <c r="L5235" s="28" t="str">
        <f t="shared" si="409"/>
        <v xml:space="preserve"> </v>
      </c>
    </row>
    <row r="5236" spans="1:12" ht="15.75" x14ac:dyDescent="0.25">
      <c r="A5236" s="31" t="s">
        <v>368</v>
      </c>
      <c r="B5236" s="30" t="str">
        <f>VLOOKUP(A5236,'Cód dos países'!$A$3:$C$199,2,FALSE)</f>
        <v>LCA</v>
      </c>
      <c r="C5236" s="25">
        <f>VLOOKUP(A5236,'Cód dos países'!$A$3:$C$199,3,FALSE)</f>
        <v>164</v>
      </c>
      <c r="D5236" s="29">
        <v>1999</v>
      </c>
      <c r="E5236">
        <f t="shared" si="408"/>
        <v>1641999</v>
      </c>
      <c r="F5236" s="28" t="s">
        <v>433</v>
      </c>
      <c r="G5236" s="28" t="s">
        <v>433</v>
      </c>
      <c r="H5236" s="28" t="s">
        <v>433</v>
      </c>
      <c r="I5236" s="28" t="str">
        <f t="shared" si="405"/>
        <v/>
      </c>
      <c r="J5236" s="28" t="str">
        <f t="shared" si="406"/>
        <v/>
      </c>
      <c r="K5236" s="28" t="str">
        <f t="shared" si="407"/>
        <v/>
      </c>
      <c r="L5236" s="28" t="str">
        <f t="shared" si="409"/>
        <v xml:space="preserve"> </v>
      </c>
    </row>
    <row r="5237" spans="1:12" ht="15.75" x14ac:dyDescent="0.25">
      <c r="A5237" s="31" t="s">
        <v>368</v>
      </c>
      <c r="B5237" s="30" t="str">
        <f>VLOOKUP(A5237,'Cód dos países'!$A$3:$C$199,2,FALSE)</f>
        <v>LCA</v>
      </c>
      <c r="C5237" s="25">
        <f>VLOOKUP(A5237,'Cód dos países'!$A$3:$C$199,3,FALSE)</f>
        <v>164</v>
      </c>
      <c r="D5237" s="29">
        <v>2000</v>
      </c>
      <c r="E5237">
        <f t="shared" si="408"/>
        <v>1642000</v>
      </c>
      <c r="F5237" s="28" t="s">
        <v>433</v>
      </c>
      <c r="G5237" s="28" t="s">
        <v>433</v>
      </c>
      <c r="H5237" s="28" t="s">
        <v>433</v>
      </c>
      <c r="I5237" s="28" t="str">
        <f t="shared" si="405"/>
        <v/>
      </c>
      <c r="J5237" s="28" t="str">
        <f t="shared" si="406"/>
        <v/>
      </c>
      <c r="K5237" s="28" t="str">
        <f t="shared" si="407"/>
        <v/>
      </c>
      <c r="L5237" s="28" t="str">
        <f t="shared" si="409"/>
        <v xml:space="preserve"> </v>
      </c>
    </row>
    <row r="5238" spans="1:12" ht="15.75" x14ac:dyDescent="0.25">
      <c r="A5238" s="31" t="s">
        <v>368</v>
      </c>
      <c r="B5238" s="30" t="str">
        <f>VLOOKUP(A5238,'Cód dos países'!$A$3:$C$199,2,FALSE)</f>
        <v>LCA</v>
      </c>
      <c r="C5238" s="25">
        <f>VLOOKUP(A5238,'Cód dos países'!$A$3:$C$199,3,FALSE)</f>
        <v>164</v>
      </c>
      <c r="D5238" s="29">
        <v>2001</v>
      </c>
      <c r="E5238">
        <f t="shared" si="408"/>
        <v>1642001</v>
      </c>
      <c r="F5238" s="28" t="s">
        <v>433</v>
      </c>
      <c r="G5238" s="28" t="s">
        <v>433</v>
      </c>
      <c r="H5238" s="28" t="s">
        <v>433</v>
      </c>
      <c r="I5238" s="28" t="str">
        <f t="shared" si="405"/>
        <v/>
      </c>
      <c r="J5238" s="28" t="str">
        <f t="shared" si="406"/>
        <v/>
      </c>
      <c r="K5238" s="28" t="str">
        <f t="shared" si="407"/>
        <v/>
      </c>
      <c r="L5238" s="28" t="str">
        <f t="shared" si="409"/>
        <v xml:space="preserve"> </v>
      </c>
    </row>
    <row r="5239" spans="1:12" ht="15.75" x14ac:dyDescent="0.25">
      <c r="A5239" s="31" t="s">
        <v>368</v>
      </c>
      <c r="B5239" s="30" t="str">
        <f>VLOOKUP(A5239,'Cód dos países'!$A$3:$C$199,2,FALSE)</f>
        <v>LCA</v>
      </c>
      <c r="C5239" s="25">
        <f>VLOOKUP(A5239,'Cód dos países'!$A$3:$C$199,3,FALSE)</f>
        <v>164</v>
      </c>
      <c r="D5239" s="29">
        <v>2002</v>
      </c>
      <c r="E5239">
        <f t="shared" si="408"/>
        <v>1642002</v>
      </c>
      <c r="F5239" s="28" t="s">
        <v>433</v>
      </c>
      <c r="G5239" s="28" t="s">
        <v>433</v>
      </c>
      <c r="H5239" s="28" t="s">
        <v>433</v>
      </c>
      <c r="I5239" s="28" t="str">
        <f t="shared" si="405"/>
        <v/>
      </c>
      <c r="J5239" s="28" t="str">
        <f t="shared" si="406"/>
        <v/>
      </c>
      <c r="K5239" s="28" t="str">
        <f t="shared" si="407"/>
        <v/>
      </c>
      <c r="L5239" s="28" t="str">
        <f t="shared" si="409"/>
        <v xml:space="preserve"> </v>
      </c>
    </row>
    <row r="5240" spans="1:12" ht="15.75" x14ac:dyDescent="0.25">
      <c r="A5240" s="31" t="s">
        <v>368</v>
      </c>
      <c r="B5240" s="30" t="str">
        <f>VLOOKUP(A5240,'Cód dos países'!$A$3:$C$199,2,FALSE)</f>
        <v>LCA</v>
      </c>
      <c r="C5240" s="25">
        <f>VLOOKUP(A5240,'Cód dos países'!$A$3:$C$199,3,FALSE)</f>
        <v>164</v>
      </c>
      <c r="D5240" s="29">
        <v>2003</v>
      </c>
      <c r="E5240">
        <f t="shared" si="408"/>
        <v>1642003</v>
      </c>
      <c r="F5240" s="28" t="s">
        <v>433</v>
      </c>
      <c r="G5240" s="28" t="s">
        <v>433</v>
      </c>
      <c r="H5240" s="28" t="s">
        <v>433</v>
      </c>
      <c r="I5240" s="28" t="str">
        <f t="shared" si="405"/>
        <v/>
      </c>
      <c r="J5240" s="28" t="str">
        <f t="shared" si="406"/>
        <v/>
      </c>
      <c r="K5240" s="28" t="str">
        <f t="shared" si="407"/>
        <v/>
      </c>
      <c r="L5240" s="28" t="str">
        <f t="shared" si="409"/>
        <v xml:space="preserve"> </v>
      </c>
    </row>
    <row r="5241" spans="1:12" ht="15.75" x14ac:dyDescent="0.25">
      <c r="A5241" s="31" t="s">
        <v>368</v>
      </c>
      <c r="B5241" s="30" t="str">
        <f>VLOOKUP(A5241,'Cód dos países'!$A$3:$C$199,2,FALSE)</f>
        <v>LCA</v>
      </c>
      <c r="C5241" s="25">
        <f>VLOOKUP(A5241,'Cód dos países'!$A$3:$C$199,3,FALSE)</f>
        <v>164</v>
      </c>
      <c r="D5241" s="29">
        <v>2004</v>
      </c>
      <c r="E5241">
        <f t="shared" si="408"/>
        <v>1642004</v>
      </c>
      <c r="F5241" s="28" t="s">
        <v>433</v>
      </c>
      <c r="G5241" s="28" t="s">
        <v>433</v>
      </c>
      <c r="H5241" s="28" t="s">
        <v>433</v>
      </c>
      <c r="I5241" s="28" t="str">
        <f t="shared" si="405"/>
        <v/>
      </c>
      <c r="J5241" s="28" t="str">
        <f t="shared" si="406"/>
        <v/>
      </c>
      <c r="K5241" s="28" t="str">
        <f t="shared" si="407"/>
        <v/>
      </c>
      <c r="L5241" s="28" t="str">
        <f t="shared" si="409"/>
        <v xml:space="preserve"> </v>
      </c>
    </row>
    <row r="5242" spans="1:12" ht="15.75" x14ac:dyDescent="0.25">
      <c r="A5242" s="31" t="s">
        <v>368</v>
      </c>
      <c r="B5242" s="30" t="str">
        <f>VLOOKUP(A5242,'Cód dos países'!$A$3:$C$199,2,FALSE)</f>
        <v>LCA</v>
      </c>
      <c r="C5242" s="25">
        <f>VLOOKUP(A5242,'Cód dos países'!$A$3:$C$199,3,FALSE)</f>
        <v>164</v>
      </c>
      <c r="D5242" s="29">
        <v>2005</v>
      </c>
      <c r="E5242">
        <f t="shared" si="408"/>
        <v>1642005</v>
      </c>
      <c r="F5242" s="28" t="s">
        <v>433</v>
      </c>
      <c r="G5242" s="28" t="s">
        <v>433</v>
      </c>
      <c r="H5242" s="28" t="s">
        <v>433</v>
      </c>
      <c r="I5242" s="28" t="str">
        <f t="shared" si="405"/>
        <v/>
      </c>
      <c r="J5242" s="28" t="str">
        <f t="shared" si="406"/>
        <v/>
      </c>
      <c r="K5242" s="28" t="str">
        <f t="shared" si="407"/>
        <v/>
      </c>
      <c r="L5242" s="28" t="str">
        <f t="shared" si="409"/>
        <v xml:space="preserve"> </v>
      </c>
    </row>
    <row r="5243" spans="1:12" ht="15.75" x14ac:dyDescent="0.25">
      <c r="A5243" s="31" t="s">
        <v>368</v>
      </c>
      <c r="B5243" s="30" t="str">
        <f>VLOOKUP(A5243,'Cód dos países'!$A$3:$C$199,2,FALSE)</f>
        <v>LCA</v>
      </c>
      <c r="C5243" s="25">
        <f>VLOOKUP(A5243,'Cód dos países'!$A$3:$C$199,3,FALSE)</f>
        <v>164</v>
      </c>
      <c r="D5243" s="29">
        <v>2006</v>
      </c>
      <c r="E5243">
        <f t="shared" si="408"/>
        <v>1642006</v>
      </c>
      <c r="F5243" s="28" t="s">
        <v>433</v>
      </c>
      <c r="G5243" s="28" t="s">
        <v>433</v>
      </c>
      <c r="H5243" s="28" t="s">
        <v>433</v>
      </c>
      <c r="I5243" s="28" t="str">
        <f t="shared" si="405"/>
        <v/>
      </c>
      <c r="J5243" s="28" t="str">
        <f t="shared" si="406"/>
        <v/>
      </c>
      <c r="K5243" s="28" t="str">
        <f t="shared" si="407"/>
        <v/>
      </c>
      <c r="L5243" s="28" t="str">
        <f t="shared" si="409"/>
        <v xml:space="preserve"> </v>
      </c>
    </row>
    <row r="5244" spans="1:12" ht="15.75" x14ac:dyDescent="0.25">
      <c r="A5244" s="31" t="s">
        <v>368</v>
      </c>
      <c r="B5244" s="30" t="str">
        <f>VLOOKUP(A5244,'Cód dos países'!$A$3:$C$199,2,FALSE)</f>
        <v>LCA</v>
      </c>
      <c r="C5244" s="25">
        <f>VLOOKUP(A5244,'Cód dos países'!$A$3:$C$199,3,FALSE)</f>
        <v>164</v>
      </c>
      <c r="D5244" s="29">
        <v>2007</v>
      </c>
      <c r="E5244">
        <f t="shared" si="408"/>
        <v>1642007</v>
      </c>
      <c r="F5244" s="28" t="s">
        <v>433</v>
      </c>
      <c r="G5244" s="28" t="s">
        <v>433</v>
      </c>
      <c r="H5244" s="28" t="s">
        <v>433</v>
      </c>
      <c r="I5244" s="28" t="str">
        <f t="shared" si="405"/>
        <v/>
      </c>
      <c r="J5244" s="28" t="str">
        <f t="shared" si="406"/>
        <v/>
      </c>
      <c r="K5244" s="28" t="str">
        <f t="shared" si="407"/>
        <v/>
      </c>
      <c r="L5244" s="28" t="str">
        <f t="shared" si="409"/>
        <v xml:space="preserve"> </v>
      </c>
    </row>
    <row r="5245" spans="1:12" ht="15.75" x14ac:dyDescent="0.25">
      <c r="A5245" s="31" t="s">
        <v>368</v>
      </c>
      <c r="B5245" s="30" t="str">
        <f>VLOOKUP(A5245,'Cód dos países'!$A$3:$C$199,2,FALSE)</f>
        <v>LCA</v>
      </c>
      <c r="C5245" s="25">
        <f>VLOOKUP(A5245,'Cód dos países'!$A$3:$C$199,3,FALSE)</f>
        <v>164</v>
      </c>
      <c r="D5245" s="29">
        <v>2008</v>
      </c>
      <c r="E5245">
        <f t="shared" si="408"/>
        <v>1642008</v>
      </c>
      <c r="F5245" s="28" t="s">
        <v>433</v>
      </c>
      <c r="G5245" s="28" t="s">
        <v>433</v>
      </c>
      <c r="H5245" s="28" t="s">
        <v>433</v>
      </c>
      <c r="I5245" s="28" t="str">
        <f t="shared" si="405"/>
        <v/>
      </c>
      <c r="J5245" s="28" t="str">
        <f t="shared" si="406"/>
        <v/>
      </c>
      <c r="K5245" s="28" t="str">
        <f t="shared" si="407"/>
        <v/>
      </c>
      <c r="L5245" s="28" t="str">
        <f t="shared" si="409"/>
        <v xml:space="preserve"> </v>
      </c>
    </row>
    <row r="5246" spans="1:12" ht="15.75" x14ac:dyDescent="0.25">
      <c r="A5246" s="31" t="s">
        <v>368</v>
      </c>
      <c r="B5246" s="30" t="str">
        <f>VLOOKUP(A5246,'Cód dos países'!$A$3:$C$199,2,FALSE)</f>
        <v>LCA</v>
      </c>
      <c r="C5246" s="25">
        <f>VLOOKUP(A5246,'Cód dos países'!$A$3:$C$199,3,FALSE)</f>
        <v>164</v>
      </c>
      <c r="D5246" s="29">
        <v>2009</v>
      </c>
      <c r="E5246">
        <f t="shared" si="408"/>
        <v>1642009</v>
      </c>
      <c r="F5246" s="28" t="s">
        <v>433</v>
      </c>
      <c r="G5246" s="28" t="s">
        <v>433</v>
      </c>
      <c r="H5246" s="28" t="s">
        <v>433</v>
      </c>
      <c r="I5246" s="28" t="str">
        <f t="shared" si="405"/>
        <v/>
      </c>
      <c r="J5246" s="28" t="str">
        <f t="shared" si="406"/>
        <v/>
      </c>
      <c r="K5246" s="28" t="str">
        <f t="shared" si="407"/>
        <v/>
      </c>
      <c r="L5246" s="28" t="str">
        <f t="shared" si="409"/>
        <v xml:space="preserve"> </v>
      </c>
    </row>
    <row r="5247" spans="1:12" ht="15.75" x14ac:dyDescent="0.25">
      <c r="A5247" s="31" t="s">
        <v>368</v>
      </c>
      <c r="B5247" s="30" t="str">
        <f>VLOOKUP(A5247,'Cód dos países'!$A$3:$C$199,2,FALSE)</f>
        <v>LCA</v>
      </c>
      <c r="C5247" s="25">
        <f>VLOOKUP(A5247,'Cód dos países'!$A$3:$C$199,3,FALSE)</f>
        <v>164</v>
      </c>
      <c r="D5247" s="29">
        <v>2010</v>
      </c>
      <c r="E5247">
        <f t="shared" si="408"/>
        <v>1642010</v>
      </c>
      <c r="F5247" s="28" t="s">
        <v>433</v>
      </c>
      <c r="G5247" s="28" t="s">
        <v>433</v>
      </c>
      <c r="H5247" s="28" t="s">
        <v>433</v>
      </c>
      <c r="I5247" s="28" t="str">
        <f t="shared" si="405"/>
        <v/>
      </c>
      <c r="J5247" s="28" t="str">
        <f t="shared" si="406"/>
        <v/>
      </c>
      <c r="K5247" s="28" t="str">
        <f t="shared" si="407"/>
        <v/>
      </c>
      <c r="L5247" s="28" t="str">
        <f t="shared" si="409"/>
        <v xml:space="preserve"> </v>
      </c>
    </row>
    <row r="5248" spans="1:12" ht="15.75" x14ac:dyDescent="0.25">
      <c r="A5248" s="31" t="s">
        <v>368</v>
      </c>
      <c r="B5248" s="30" t="str">
        <f>VLOOKUP(A5248,'Cód dos países'!$A$3:$C$199,2,FALSE)</f>
        <v>LCA</v>
      </c>
      <c r="C5248" s="25">
        <f>VLOOKUP(A5248,'Cód dos países'!$A$3:$C$199,3,FALSE)</f>
        <v>164</v>
      </c>
      <c r="D5248" s="29">
        <v>2011</v>
      </c>
      <c r="E5248">
        <f t="shared" si="408"/>
        <v>1642011</v>
      </c>
      <c r="F5248" s="28" t="s">
        <v>433</v>
      </c>
      <c r="G5248" s="28" t="s">
        <v>433</v>
      </c>
      <c r="H5248" s="28" t="s">
        <v>433</v>
      </c>
      <c r="I5248" s="28" t="str">
        <f t="shared" si="405"/>
        <v/>
      </c>
      <c r="J5248" s="28" t="str">
        <f t="shared" si="406"/>
        <v/>
      </c>
      <c r="K5248" s="28" t="str">
        <f t="shared" si="407"/>
        <v/>
      </c>
      <c r="L5248" s="28" t="str">
        <f t="shared" si="409"/>
        <v xml:space="preserve"> </v>
      </c>
    </row>
    <row r="5249" spans="1:12" ht="15.75" x14ac:dyDescent="0.25">
      <c r="A5249" s="31" t="s">
        <v>368</v>
      </c>
      <c r="B5249" s="30" t="str">
        <f>VLOOKUP(A5249,'Cód dos países'!$A$3:$C$199,2,FALSE)</f>
        <v>LCA</v>
      </c>
      <c r="C5249" s="25">
        <f>VLOOKUP(A5249,'Cód dos países'!$A$3:$C$199,3,FALSE)</f>
        <v>164</v>
      </c>
      <c r="D5249" s="29">
        <v>2012</v>
      </c>
      <c r="E5249">
        <f t="shared" si="408"/>
        <v>1642012</v>
      </c>
      <c r="F5249" s="28" t="s">
        <v>433</v>
      </c>
      <c r="G5249" s="28" t="s">
        <v>433</v>
      </c>
      <c r="H5249" s="28" t="s">
        <v>433</v>
      </c>
      <c r="I5249" s="28" t="str">
        <f t="shared" si="405"/>
        <v/>
      </c>
      <c r="J5249" s="28" t="str">
        <f t="shared" si="406"/>
        <v/>
      </c>
      <c r="K5249" s="28" t="str">
        <f t="shared" si="407"/>
        <v/>
      </c>
      <c r="L5249" s="28" t="str">
        <f t="shared" si="409"/>
        <v xml:space="preserve"> </v>
      </c>
    </row>
    <row r="5250" spans="1:12" ht="15.75" x14ac:dyDescent="0.25">
      <c r="A5250" s="31" t="s">
        <v>368</v>
      </c>
      <c r="B5250" s="30" t="str">
        <f>VLOOKUP(A5250,'Cód dos países'!$A$3:$C$199,2,FALSE)</f>
        <v>LCA</v>
      </c>
      <c r="C5250" s="25">
        <f>VLOOKUP(A5250,'Cód dos países'!$A$3:$C$199,3,FALSE)</f>
        <v>164</v>
      </c>
      <c r="D5250" s="29">
        <v>2013</v>
      </c>
      <c r="E5250">
        <f t="shared" si="408"/>
        <v>1642013</v>
      </c>
      <c r="F5250" s="28" t="s">
        <v>433</v>
      </c>
      <c r="G5250" s="28" t="s">
        <v>433</v>
      </c>
      <c r="H5250" s="28" t="s">
        <v>433</v>
      </c>
      <c r="I5250" s="28" t="str">
        <f t="shared" si="405"/>
        <v/>
      </c>
      <c r="J5250" s="28" t="str">
        <f t="shared" si="406"/>
        <v/>
      </c>
      <c r="K5250" s="28" t="str">
        <f t="shared" si="407"/>
        <v/>
      </c>
      <c r="L5250" s="28" t="str">
        <f t="shared" si="409"/>
        <v xml:space="preserve"> </v>
      </c>
    </row>
    <row r="5251" spans="1:12" ht="15.75" x14ac:dyDescent="0.25">
      <c r="A5251" s="31" t="s">
        <v>368</v>
      </c>
      <c r="B5251" s="30" t="str">
        <f>VLOOKUP(A5251,'Cód dos países'!$A$3:$C$199,2,FALSE)</f>
        <v>LCA</v>
      </c>
      <c r="C5251" s="25">
        <f>VLOOKUP(A5251,'Cód dos países'!$A$3:$C$199,3,FALSE)</f>
        <v>164</v>
      </c>
      <c r="D5251" s="29">
        <v>2014</v>
      </c>
      <c r="E5251">
        <f t="shared" si="408"/>
        <v>1642014</v>
      </c>
      <c r="F5251" s="28" t="s">
        <v>433</v>
      </c>
      <c r="G5251" s="28" t="s">
        <v>433</v>
      </c>
      <c r="H5251" s="28" t="s">
        <v>433</v>
      </c>
      <c r="I5251" s="28" t="str">
        <f t="shared" si="405"/>
        <v/>
      </c>
      <c r="J5251" s="28" t="str">
        <f t="shared" si="406"/>
        <v/>
      </c>
      <c r="K5251" s="28" t="str">
        <f t="shared" si="407"/>
        <v/>
      </c>
      <c r="L5251" s="28" t="str">
        <f t="shared" si="409"/>
        <v xml:space="preserve"> </v>
      </c>
    </row>
    <row r="5252" spans="1:12" ht="15.75" x14ac:dyDescent="0.25">
      <c r="A5252" s="31" t="s">
        <v>369</v>
      </c>
      <c r="B5252" s="30" t="str">
        <f>VLOOKUP(A5252,'Cód dos países'!$A$3:$C$199,2,FALSE)</f>
        <v>VCT</v>
      </c>
      <c r="C5252" s="25">
        <f>VLOOKUP(A5252,'Cód dos países'!$A$3:$C$199,3,FALSE)</f>
        <v>165</v>
      </c>
      <c r="D5252" s="29">
        <v>1983</v>
      </c>
      <c r="E5252">
        <f t="shared" si="408"/>
        <v>1651983</v>
      </c>
      <c r="F5252" s="28" t="s">
        <v>433</v>
      </c>
      <c r="G5252" s="28" t="s">
        <v>433</v>
      </c>
      <c r="H5252" s="28" t="s">
        <v>433</v>
      </c>
      <c r="I5252" s="28" t="str">
        <f t="shared" ref="I5252:I5315" si="410">IF(F5252=".","",IF($D5252&gt;2009,F5252,F5252/12))</f>
        <v/>
      </c>
      <c r="J5252" s="28" t="str">
        <f t="shared" ref="J5252:J5315" si="411">IF(G5252=".","",IF($D5252&gt;2009,G5252,G5252/6))</f>
        <v/>
      </c>
      <c r="K5252" s="28" t="str">
        <f t="shared" ref="K5252:K5315" si="412">IF(H5252=".","",IF($D5252&gt;2009,H5252,H5252/6))</f>
        <v/>
      </c>
      <c r="L5252" s="28" t="str">
        <f t="shared" si="409"/>
        <v xml:space="preserve"> </v>
      </c>
    </row>
    <row r="5253" spans="1:12" ht="15.75" x14ac:dyDescent="0.25">
      <c r="A5253" s="31" t="s">
        <v>369</v>
      </c>
      <c r="B5253" s="30" t="str">
        <f>VLOOKUP(A5253,'Cód dos países'!$A$3:$C$199,2,FALSE)</f>
        <v>VCT</v>
      </c>
      <c r="C5253" s="25">
        <f>VLOOKUP(A5253,'Cód dos países'!$A$3:$C$199,3,FALSE)</f>
        <v>165</v>
      </c>
      <c r="D5253" s="29">
        <v>1984</v>
      </c>
      <c r="E5253">
        <f t="shared" ref="E5253:E5316" si="413">C5253*10000+D5253</f>
        <v>1651984</v>
      </c>
      <c r="F5253" s="28" t="s">
        <v>433</v>
      </c>
      <c r="G5253" s="28" t="s">
        <v>433</v>
      </c>
      <c r="H5253" s="28" t="s">
        <v>433</v>
      </c>
      <c r="I5253" s="28" t="str">
        <f t="shared" si="410"/>
        <v/>
      </c>
      <c r="J5253" s="28" t="str">
        <f t="shared" si="411"/>
        <v/>
      </c>
      <c r="K5253" s="28" t="str">
        <f t="shared" si="412"/>
        <v/>
      </c>
      <c r="L5253" s="28" t="str">
        <f t="shared" si="409"/>
        <v xml:space="preserve"> </v>
      </c>
    </row>
    <row r="5254" spans="1:12" ht="15.75" x14ac:dyDescent="0.25">
      <c r="A5254" s="31" t="s">
        <v>369</v>
      </c>
      <c r="B5254" s="30" t="str">
        <f>VLOOKUP(A5254,'Cód dos países'!$A$3:$C$199,2,FALSE)</f>
        <v>VCT</v>
      </c>
      <c r="C5254" s="25">
        <f>VLOOKUP(A5254,'Cód dos países'!$A$3:$C$199,3,FALSE)</f>
        <v>165</v>
      </c>
      <c r="D5254" s="29">
        <v>1985</v>
      </c>
      <c r="E5254">
        <f t="shared" si="413"/>
        <v>1651985</v>
      </c>
      <c r="F5254" s="28" t="s">
        <v>433</v>
      </c>
      <c r="G5254" s="28" t="s">
        <v>433</v>
      </c>
      <c r="H5254" s="28" t="s">
        <v>433</v>
      </c>
      <c r="I5254" s="28" t="str">
        <f t="shared" si="410"/>
        <v/>
      </c>
      <c r="J5254" s="28" t="str">
        <f t="shared" si="411"/>
        <v/>
      </c>
      <c r="K5254" s="28" t="str">
        <f t="shared" si="412"/>
        <v/>
      </c>
      <c r="L5254" s="28" t="str">
        <f t="shared" si="409"/>
        <v xml:space="preserve"> </v>
      </c>
    </row>
    <row r="5255" spans="1:12" ht="15.75" x14ac:dyDescent="0.25">
      <c r="A5255" s="31" t="s">
        <v>369</v>
      </c>
      <c r="B5255" s="30" t="str">
        <f>VLOOKUP(A5255,'Cód dos países'!$A$3:$C$199,2,FALSE)</f>
        <v>VCT</v>
      </c>
      <c r="C5255" s="25">
        <f>VLOOKUP(A5255,'Cód dos países'!$A$3:$C$199,3,FALSE)</f>
        <v>165</v>
      </c>
      <c r="D5255" s="29">
        <v>1986</v>
      </c>
      <c r="E5255">
        <f t="shared" si="413"/>
        <v>1651986</v>
      </c>
      <c r="F5255" s="28" t="s">
        <v>433</v>
      </c>
      <c r="G5255" s="28" t="s">
        <v>433</v>
      </c>
      <c r="H5255" s="28" t="s">
        <v>433</v>
      </c>
      <c r="I5255" s="28" t="str">
        <f t="shared" si="410"/>
        <v/>
      </c>
      <c r="J5255" s="28" t="str">
        <f t="shared" si="411"/>
        <v/>
      </c>
      <c r="K5255" s="28" t="str">
        <f t="shared" si="412"/>
        <v/>
      </c>
      <c r="L5255" s="28" t="str">
        <f t="shared" si="409"/>
        <v xml:space="preserve"> </v>
      </c>
    </row>
    <row r="5256" spans="1:12" ht="15.75" x14ac:dyDescent="0.25">
      <c r="A5256" s="31" t="s">
        <v>369</v>
      </c>
      <c r="B5256" s="30" t="str">
        <f>VLOOKUP(A5256,'Cód dos países'!$A$3:$C$199,2,FALSE)</f>
        <v>VCT</v>
      </c>
      <c r="C5256" s="25">
        <f>VLOOKUP(A5256,'Cód dos países'!$A$3:$C$199,3,FALSE)</f>
        <v>165</v>
      </c>
      <c r="D5256" s="29">
        <v>1987</v>
      </c>
      <c r="E5256">
        <f t="shared" si="413"/>
        <v>1651987</v>
      </c>
      <c r="F5256" s="28" t="s">
        <v>433</v>
      </c>
      <c r="G5256" s="28" t="s">
        <v>433</v>
      </c>
      <c r="H5256" s="28" t="s">
        <v>433</v>
      </c>
      <c r="I5256" s="28" t="str">
        <f t="shared" si="410"/>
        <v/>
      </c>
      <c r="J5256" s="28" t="str">
        <f t="shared" si="411"/>
        <v/>
      </c>
      <c r="K5256" s="28" t="str">
        <f t="shared" si="412"/>
        <v/>
      </c>
      <c r="L5256" s="28" t="str">
        <f t="shared" si="409"/>
        <v xml:space="preserve"> </v>
      </c>
    </row>
    <row r="5257" spans="1:12" ht="15.75" x14ac:dyDescent="0.25">
      <c r="A5257" s="31" t="s">
        <v>369</v>
      </c>
      <c r="B5257" s="30" t="str">
        <f>VLOOKUP(A5257,'Cód dos países'!$A$3:$C$199,2,FALSE)</f>
        <v>VCT</v>
      </c>
      <c r="C5257" s="25">
        <f>VLOOKUP(A5257,'Cód dos países'!$A$3:$C$199,3,FALSE)</f>
        <v>165</v>
      </c>
      <c r="D5257" s="29">
        <v>1988</v>
      </c>
      <c r="E5257">
        <f t="shared" si="413"/>
        <v>1651988</v>
      </c>
      <c r="F5257" s="28" t="s">
        <v>433</v>
      </c>
      <c r="G5257" s="28" t="s">
        <v>433</v>
      </c>
      <c r="H5257" s="28" t="s">
        <v>433</v>
      </c>
      <c r="I5257" s="28" t="str">
        <f t="shared" si="410"/>
        <v/>
      </c>
      <c r="J5257" s="28" t="str">
        <f t="shared" si="411"/>
        <v/>
      </c>
      <c r="K5257" s="28" t="str">
        <f t="shared" si="412"/>
        <v/>
      </c>
      <c r="L5257" s="28" t="str">
        <f t="shared" ref="L5257:L5320" si="414">IF(AND(I5257="",J5257="",K5257="")," ",IFERROR((1/3)*I5257+(1/3)*J5257+(1/3)*K5257,""))</f>
        <v xml:space="preserve"> </v>
      </c>
    </row>
    <row r="5258" spans="1:12" ht="15.75" x14ac:dyDescent="0.25">
      <c r="A5258" s="31" t="s">
        <v>369</v>
      </c>
      <c r="B5258" s="30" t="str">
        <f>VLOOKUP(A5258,'Cód dos países'!$A$3:$C$199,2,FALSE)</f>
        <v>VCT</v>
      </c>
      <c r="C5258" s="25">
        <f>VLOOKUP(A5258,'Cód dos países'!$A$3:$C$199,3,FALSE)</f>
        <v>165</v>
      </c>
      <c r="D5258" s="29">
        <v>1989</v>
      </c>
      <c r="E5258">
        <f t="shared" si="413"/>
        <v>1651989</v>
      </c>
      <c r="F5258" s="28" t="s">
        <v>433</v>
      </c>
      <c r="G5258" s="28" t="s">
        <v>433</v>
      </c>
      <c r="H5258" s="28" t="s">
        <v>433</v>
      </c>
      <c r="I5258" s="28" t="str">
        <f t="shared" si="410"/>
        <v/>
      </c>
      <c r="J5258" s="28" t="str">
        <f t="shared" si="411"/>
        <v/>
      </c>
      <c r="K5258" s="28" t="str">
        <f t="shared" si="412"/>
        <v/>
      </c>
      <c r="L5258" s="28" t="str">
        <f t="shared" si="414"/>
        <v xml:space="preserve"> </v>
      </c>
    </row>
    <row r="5259" spans="1:12" ht="15.75" x14ac:dyDescent="0.25">
      <c r="A5259" s="31" t="s">
        <v>369</v>
      </c>
      <c r="B5259" s="30" t="str">
        <f>VLOOKUP(A5259,'Cód dos países'!$A$3:$C$199,2,FALSE)</f>
        <v>VCT</v>
      </c>
      <c r="C5259" s="25">
        <f>VLOOKUP(A5259,'Cód dos países'!$A$3:$C$199,3,FALSE)</f>
        <v>165</v>
      </c>
      <c r="D5259" s="29">
        <v>1990</v>
      </c>
      <c r="E5259">
        <f t="shared" si="413"/>
        <v>1651990</v>
      </c>
      <c r="F5259" s="28" t="s">
        <v>433</v>
      </c>
      <c r="G5259" s="28" t="s">
        <v>433</v>
      </c>
      <c r="H5259" s="28" t="s">
        <v>433</v>
      </c>
      <c r="I5259" s="28" t="str">
        <f t="shared" si="410"/>
        <v/>
      </c>
      <c r="J5259" s="28" t="str">
        <f t="shared" si="411"/>
        <v/>
      </c>
      <c r="K5259" s="28" t="str">
        <f t="shared" si="412"/>
        <v/>
      </c>
      <c r="L5259" s="28" t="str">
        <f t="shared" si="414"/>
        <v xml:space="preserve"> </v>
      </c>
    </row>
    <row r="5260" spans="1:12" ht="15.75" x14ac:dyDescent="0.25">
      <c r="A5260" s="31" t="s">
        <v>369</v>
      </c>
      <c r="B5260" s="30" t="str">
        <f>VLOOKUP(A5260,'Cód dos países'!$A$3:$C$199,2,FALSE)</f>
        <v>VCT</v>
      </c>
      <c r="C5260" s="25">
        <f>VLOOKUP(A5260,'Cód dos países'!$A$3:$C$199,3,FALSE)</f>
        <v>165</v>
      </c>
      <c r="D5260" s="29">
        <v>1991</v>
      </c>
      <c r="E5260">
        <f t="shared" si="413"/>
        <v>1651991</v>
      </c>
      <c r="F5260" s="28" t="s">
        <v>433</v>
      </c>
      <c r="G5260" s="28" t="s">
        <v>433</v>
      </c>
      <c r="H5260" s="28" t="s">
        <v>433</v>
      </c>
      <c r="I5260" s="28" t="str">
        <f t="shared" si="410"/>
        <v/>
      </c>
      <c r="J5260" s="28" t="str">
        <f t="shared" si="411"/>
        <v/>
      </c>
      <c r="K5260" s="28" t="str">
        <f t="shared" si="412"/>
        <v/>
      </c>
      <c r="L5260" s="28" t="str">
        <f t="shared" si="414"/>
        <v xml:space="preserve"> </v>
      </c>
    </row>
    <row r="5261" spans="1:12" ht="15.75" x14ac:dyDescent="0.25">
      <c r="A5261" s="31" t="s">
        <v>369</v>
      </c>
      <c r="B5261" s="30" t="str">
        <f>VLOOKUP(A5261,'Cód dos países'!$A$3:$C$199,2,FALSE)</f>
        <v>VCT</v>
      </c>
      <c r="C5261" s="25">
        <f>VLOOKUP(A5261,'Cód dos países'!$A$3:$C$199,3,FALSE)</f>
        <v>165</v>
      </c>
      <c r="D5261" s="29">
        <v>1992</v>
      </c>
      <c r="E5261">
        <f t="shared" si="413"/>
        <v>1651992</v>
      </c>
      <c r="F5261" s="28" t="s">
        <v>433</v>
      </c>
      <c r="G5261" s="28" t="s">
        <v>433</v>
      </c>
      <c r="H5261" s="28" t="s">
        <v>433</v>
      </c>
      <c r="I5261" s="28" t="str">
        <f t="shared" si="410"/>
        <v/>
      </c>
      <c r="J5261" s="28" t="str">
        <f t="shared" si="411"/>
        <v/>
      </c>
      <c r="K5261" s="28" t="str">
        <f t="shared" si="412"/>
        <v/>
      </c>
      <c r="L5261" s="28" t="str">
        <f t="shared" si="414"/>
        <v xml:space="preserve"> </v>
      </c>
    </row>
    <row r="5262" spans="1:12" ht="15.75" x14ac:dyDescent="0.25">
      <c r="A5262" s="31" t="s">
        <v>369</v>
      </c>
      <c r="B5262" s="30" t="str">
        <f>VLOOKUP(A5262,'Cód dos países'!$A$3:$C$199,2,FALSE)</f>
        <v>VCT</v>
      </c>
      <c r="C5262" s="25">
        <f>VLOOKUP(A5262,'Cód dos países'!$A$3:$C$199,3,FALSE)</f>
        <v>165</v>
      </c>
      <c r="D5262" s="29">
        <v>1993</v>
      </c>
      <c r="E5262">
        <f t="shared" si="413"/>
        <v>1651993</v>
      </c>
      <c r="F5262" s="28" t="s">
        <v>433</v>
      </c>
      <c r="G5262" s="28" t="s">
        <v>433</v>
      </c>
      <c r="H5262" s="28" t="s">
        <v>433</v>
      </c>
      <c r="I5262" s="28" t="str">
        <f t="shared" si="410"/>
        <v/>
      </c>
      <c r="J5262" s="28" t="str">
        <f t="shared" si="411"/>
        <v/>
      </c>
      <c r="K5262" s="28" t="str">
        <f t="shared" si="412"/>
        <v/>
      </c>
      <c r="L5262" s="28" t="str">
        <f t="shared" si="414"/>
        <v xml:space="preserve"> </v>
      </c>
    </row>
    <row r="5263" spans="1:12" ht="15.75" x14ac:dyDescent="0.25">
      <c r="A5263" s="31" t="s">
        <v>369</v>
      </c>
      <c r="B5263" s="30" t="str">
        <f>VLOOKUP(A5263,'Cód dos países'!$A$3:$C$199,2,FALSE)</f>
        <v>VCT</v>
      </c>
      <c r="C5263" s="25">
        <f>VLOOKUP(A5263,'Cód dos países'!$A$3:$C$199,3,FALSE)</f>
        <v>165</v>
      </c>
      <c r="D5263" s="29">
        <v>1994</v>
      </c>
      <c r="E5263">
        <f t="shared" si="413"/>
        <v>1651994</v>
      </c>
      <c r="F5263" s="28" t="s">
        <v>433</v>
      </c>
      <c r="G5263" s="28" t="s">
        <v>433</v>
      </c>
      <c r="H5263" s="28" t="s">
        <v>433</v>
      </c>
      <c r="I5263" s="28" t="str">
        <f t="shared" si="410"/>
        <v/>
      </c>
      <c r="J5263" s="28" t="str">
        <f t="shared" si="411"/>
        <v/>
      </c>
      <c r="K5263" s="28" t="str">
        <f t="shared" si="412"/>
        <v/>
      </c>
      <c r="L5263" s="28" t="str">
        <f t="shared" si="414"/>
        <v xml:space="preserve"> </v>
      </c>
    </row>
    <row r="5264" spans="1:12" ht="15.75" x14ac:dyDescent="0.25">
      <c r="A5264" s="31" t="s">
        <v>369</v>
      </c>
      <c r="B5264" s="30" t="str">
        <f>VLOOKUP(A5264,'Cód dos países'!$A$3:$C$199,2,FALSE)</f>
        <v>VCT</v>
      </c>
      <c r="C5264" s="25">
        <f>VLOOKUP(A5264,'Cód dos países'!$A$3:$C$199,3,FALSE)</f>
        <v>165</v>
      </c>
      <c r="D5264" s="29">
        <v>1995</v>
      </c>
      <c r="E5264">
        <f t="shared" si="413"/>
        <v>1651995</v>
      </c>
      <c r="F5264" s="28" t="s">
        <v>433</v>
      </c>
      <c r="G5264" s="28" t="s">
        <v>433</v>
      </c>
      <c r="H5264" s="28" t="s">
        <v>433</v>
      </c>
      <c r="I5264" s="28" t="str">
        <f t="shared" si="410"/>
        <v/>
      </c>
      <c r="J5264" s="28" t="str">
        <f t="shared" si="411"/>
        <v/>
      </c>
      <c r="K5264" s="28" t="str">
        <f t="shared" si="412"/>
        <v/>
      </c>
      <c r="L5264" s="28" t="str">
        <f t="shared" si="414"/>
        <v xml:space="preserve"> </v>
      </c>
    </row>
    <row r="5265" spans="1:12" ht="15.75" x14ac:dyDescent="0.25">
      <c r="A5265" s="31" t="s">
        <v>369</v>
      </c>
      <c r="B5265" s="30" t="str">
        <f>VLOOKUP(A5265,'Cód dos países'!$A$3:$C$199,2,FALSE)</f>
        <v>VCT</v>
      </c>
      <c r="C5265" s="25">
        <f>VLOOKUP(A5265,'Cód dos países'!$A$3:$C$199,3,FALSE)</f>
        <v>165</v>
      </c>
      <c r="D5265" s="29">
        <v>1996</v>
      </c>
      <c r="E5265">
        <f t="shared" si="413"/>
        <v>1651996</v>
      </c>
      <c r="F5265" s="28" t="s">
        <v>433</v>
      </c>
      <c r="G5265" s="28" t="s">
        <v>433</v>
      </c>
      <c r="H5265" s="28" t="s">
        <v>433</v>
      </c>
      <c r="I5265" s="28" t="str">
        <f t="shared" si="410"/>
        <v/>
      </c>
      <c r="J5265" s="28" t="str">
        <f t="shared" si="411"/>
        <v/>
      </c>
      <c r="K5265" s="28" t="str">
        <f t="shared" si="412"/>
        <v/>
      </c>
      <c r="L5265" s="28" t="str">
        <f t="shared" si="414"/>
        <v xml:space="preserve"> </v>
      </c>
    </row>
    <row r="5266" spans="1:12" ht="15.75" x14ac:dyDescent="0.25">
      <c r="A5266" s="31" t="s">
        <v>369</v>
      </c>
      <c r="B5266" s="30" t="str">
        <f>VLOOKUP(A5266,'Cód dos países'!$A$3:$C$199,2,FALSE)</f>
        <v>VCT</v>
      </c>
      <c r="C5266" s="25">
        <f>VLOOKUP(A5266,'Cód dos países'!$A$3:$C$199,3,FALSE)</f>
        <v>165</v>
      </c>
      <c r="D5266" s="29">
        <v>1997</v>
      </c>
      <c r="E5266">
        <f t="shared" si="413"/>
        <v>1651997</v>
      </c>
      <c r="F5266" s="28" t="s">
        <v>433</v>
      </c>
      <c r="G5266" s="28" t="s">
        <v>433</v>
      </c>
      <c r="H5266" s="28" t="s">
        <v>433</v>
      </c>
      <c r="I5266" s="28" t="str">
        <f t="shared" si="410"/>
        <v/>
      </c>
      <c r="J5266" s="28" t="str">
        <f t="shared" si="411"/>
        <v/>
      </c>
      <c r="K5266" s="28" t="str">
        <f t="shared" si="412"/>
        <v/>
      </c>
      <c r="L5266" s="28" t="str">
        <f t="shared" si="414"/>
        <v xml:space="preserve"> </v>
      </c>
    </row>
    <row r="5267" spans="1:12" ht="15.75" x14ac:dyDescent="0.25">
      <c r="A5267" s="31" t="s">
        <v>369</v>
      </c>
      <c r="B5267" s="30" t="str">
        <f>VLOOKUP(A5267,'Cód dos países'!$A$3:$C$199,2,FALSE)</f>
        <v>VCT</v>
      </c>
      <c r="C5267" s="25">
        <f>VLOOKUP(A5267,'Cód dos países'!$A$3:$C$199,3,FALSE)</f>
        <v>165</v>
      </c>
      <c r="D5267" s="29">
        <v>1998</v>
      </c>
      <c r="E5267">
        <f t="shared" si="413"/>
        <v>1651998</v>
      </c>
      <c r="F5267" s="28" t="s">
        <v>433</v>
      </c>
      <c r="G5267" s="28" t="s">
        <v>433</v>
      </c>
      <c r="H5267" s="28" t="s">
        <v>433</v>
      </c>
      <c r="I5267" s="28" t="str">
        <f t="shared" si="410"/>
        <v/>
      </c>
      <c r="J5267" s="28" t="str">
        <f t="shared" si="411"/>
        <v/>
      </c>
      <c r="K5267" s="28" t="str">
        <f t="shared" si="412"/>
        <v/>
      </c>
      <c r="L5267" s="28" t="str">
        <f t="shared" si="414"/>
        <v xml:space="preserve"> </v>
      </c>
    </row>
    <row r="5268" spans="1:12" ht="15.75" x14ac:dyDescent="0.25">
      <c r="A5268" s="31" t="s">
        <v>369</v>
      </c>
      <c r="B5268" s="30" t="str">
        <f>VLOOKUP(A5268,'Cód dos países'!$A$3:$C$199,2,FALSE)</f>
        <v>VCT</v>
      </c>
      <c r="C5268" s="25">
        <f>VLOOKUP(A5268,'Cód dos países'!$A$3:$C$199,3,FALSE)</f>
        <v>165</v>
      </c>
      <c r="D5268" s="29">
        <v>1999</v>
      </c>
      <c r="E5268">
        <f t="shared" si="413"/>
        <v>1651999</v>
      </c>
      <c r="F5268" s="28" t="s">
        <v>433</v>
      </c>
      <c r="G5268" s="28" t="s">
        <v>433</v>
      </c>
      <c r="H5268" s="28" t="s">
        <v>433</v>
      </c>
      <c r="I5268" s="28" t="str">
        <f t="shared" si="410"/>
        <v/>
      </c>
      <c r="J5268" s="28" t="str">
        <f t="shared" si="411"/>
        <v/>
      </c>
      <c r="K5268" s="28" t="str">
        <f t="shared" si="412"/>
        <v/>
      </c>
      <c r="L5268" s="28" t="str">
        <f t="shared" si="414"/>
        <v xml:space="preserve"> </v>
      </c>
    </row>
    <row r="5269" spans="1:12" ht="15.75" x14ac:dyDescent="0.25">
      <c r="A5269" s="31" t="s">
        <v>369</v>
      </c>
      <c r="B5269" s="30" t="str">
        <f>VLOOKUP(A5269,'Cód dos países'!$A$3:$C$199,2,FALSE)</f>
        <v>VCT</v>
      </c>
      <c r="C5269" s="25">
        <f>VLOOKUP(A5269,'Cód dos países'!$A$3:$C$199,3,FALSE)</f>
        <v>165</v>
      </c>
      <c r="D5269" s="29">
        <v>2000</v>
      </c>
      <c r="E5269">
        <f t="shared" si="413"/>
        <v>1652000</v>
      </c>
      <c r="F5269" s="28" t="s">
        <v>433</v>
      </c>
      <c r="G5269" s="28" t="s">
        <v>433</v>
      </c>
      <c r="H5269" s="28" t="s">
        <v>433</v>
      </c>
      <c r="I5269" s="28" t="str">
        <f t="shared" si="410"/>
        <v/>
      </c>
      <c r="J5269" s="28" t="str">
        <f t="shared" si="411"/>
        <v/>
      </c>
      <c r="K5269" s="28" t="str">
        <f t="shared" si="412"/>
        <v/>
      </c>
      <c r="L5269" s="28" t="str">
        <f t="shared" si="414"/>
        <v xml:space="preserve"> </v>
      </c>
    </row>
    <row r="5270" spans="1:12" ht="15.75" x14ac:dyDescent="0.25">
      <c r="A5270" s="31" t="s">
        <v>369</v>
      </c>
      <c r="B5270" s="30" t="str">
        <f>VLOOKUP(A5270,'Cód dos países'!$A$3:$C$199,2,FALSE)</f>
        <v>VCT</v>
      </c>
      <c r="C5270" s="25">
        <f>VLOOKUP(A5270,'Cód dos países'!$A$3:$C$199,3,FALSE)</f>
        <v>165</v>
      </c>
      <c r="D5270" s="29">
        <v>2001</v>
      </c>
      <c r="E5270">
        <f t="shared" si="413"/>
        <v>1652001</v>
      </c>
      <c r="F5270" s="28" t="s">
        <v>433</v>
      </c>
      <c r="G5270" s="28" t="s">
        <v>433</v>
      </c>
      <c r="H5270" s="28" t="s">
        <v>433</v>
      </c>
      <c r="I5270" s="28" t="str">
        <f t="shared" si="410"/>
        <v/>
      </c>
      <c r="J5270" s="28" t="str">
        <f t="shared" si="411"/>
        <v/>
      </c>
      <c r="K5270" s="28" t="str">
        <f t="shared" si="412"/>
        <v/>
      </c>
      <c r="L5270" s="28" t="str">
        <f t="shared" si="414"/>
        <v xml:space="preserve"> </v>
      </c>
    </row>
    <row r="5271" spans="1:12" ht="15.75" x14ac:dyDescent="0.25">
      <c r="A5271" s="31" t="s">
        <v>369</v>
      </c>
      <c r="B5271" s="30" t="str">
        <f>VLOOKUP(A5271,'Cód dos países'!$A$3:$C$199,2,FALSE)</f>
        <v>VCT</v>
      </c>
      <c r="C5271" s="25">
        <f>VLOOKUP(A5271,'Cód dos países'!$A$3:$C$199,3,FALSE)</f>
        <v>165</v>
      </c>
      <c r="D5271" s="29">
        <v>2002</v>
      </c>
      <c r="E5271">
        <f t="shared" si="413"/>
        <v>1652002</v>
      </c>
      <c r="F5271" s="28" t="s">
        <v>433</v>
      </c>
      <c r="G5271" s="28" t="s">
        <v>433</v>
      </c>
      <c r="H5271" s="28" t="s">
        <v>433</v>
      </c>
      <c r="I5271" s="28" t="str">
        <f t="shared" si="410"/>
        <v/>
      </c>
      <c r="J5271" s="28" t="str">
        <f t="shared" si="411"/>
        <v/>
      </c>
      <c r="K5271" s="28" t="str">
        <f t="shared" si="412"/>
        <v/>
      </c>
      <c r="L5271" s="28" t="str">
        <f t="shared" si="414"/>
        <v xml:space="preserve"> </v>
      </c>
    </row>
    <row r="5272" spans="1:12" ht="15.75" x14ac:dyDescent="0.25">
      <c r="A5272" s="31" t="s">
        <v>369</v>
      </c>
      <c r="B5272" s="30" t="str">
        <f>VLOOKUP(A5272,'Cód dos países'!$A$3:$C$199,2,FALSE)</f>
        <v>VCT</v>
      </c>
      <c r="C5272" s="25">
        <f>VLOOKUP(A5272,'Cód dos países'!$A$3:$C$199,3,FALSE)</f>
        <v>165</v>
      </c>
      <c r="D5272" s="29">
        <v>2003</v>
      </c>
      <c r="E5272">
        <f t="shared" si="413"/>
        <v>1652003</v>
      </c>
      <c r="F5272" s="28" t="s">
        <v>433</v>
      </c>
      <c r="G5272" s="28" t="s">
        <v>433</v>
      </c>
      <c r="H5272" s="28" t="s">
        <v>433</v>
      </c>
      <c r="I5272" s="28" t="str">
        <f t="shared" si="410"/>
        <v/>
      </c>
      <c r="J5272" s="28" t="str">
        <f t="shared" si="411"/>
        <v/>
      </c>
      <c r="K5272" s="28" t="str">
        <f t="shared" si="412"/>
        <v/>
      </c>
      <c r="L5272" s="28" t="str">
        <f t="shared" si="414"/>
        <v xml:space="preserve"> </v>
      </c>
    </row>
    <row r="5273" spans="1:12" ht="15.75" x14ac:dyDescent="0.25">
      <c r="A5273" s="31" t="s">
        <v>369</v>
      </c>
      <c r="B5273" s="30" t="str">
        <f>VLOOKUP(A5273,'Cód dos países'!$A$3:$C$199,2,FALSE)</f>
        <v>VCT</v>
      </c>
      <c r="C5273" s="25">
        <f>VLOOKUP(A5273,'Cód dos países'!$A$3:$C$199,3,FALSE)</f>
        <v>165</v>
      </c>
      <c r="D5273" s="29">
        <v>2004</v>
      </c>
      <c r="E5273">
        <f t="shared" si="413"/>
        <v>1652004</v>
      </c>
      <c r="F5273" s="28" t="s">
        <v>433</v>
      </c>
      <c r="G5273" s="28" t="s">
        <v>433</v>
      </c>
      <c r="H5273" s="28" t="s">
        <v>433</v>
      </c>
      <c r="I5273" s="28" t="str">
        <f t="shared" si="410"/>
        <v/>
      </c>
      <c r="J5273" s="28" t="str">
        <f t="shared" si="411"/>
        <v/>
      </c>
      <c r="K5273" s="28" t="str">
        <f t="shared" si="412"/>
        <v/>
      </c>
      <c r="L5273" s="28" t="str">
        <f t="shared" si="414"/>
        <v xml:space="preserve"> </v>
      </c>
    </row>
    <row r="5274" spans="1:12" ht="15.75" x14ac:dyDescent="0.25">
      <c r="A5274" s="31" t="s">
        <v>369</v>
      </c>
      <c r="B5274" s="30" t="str">
        <f>VLOOKUP(A5274,'Cód dos países'!$A$3:$C$199,2,FALSE)</f>
        <v>VCT</v>
      </c>
      <c r="C5274" s="25">
        <f>VLOOKUP(A5274,'Cód dos países'!$A$3:$C$199,3,FALSE)</f>
        <v>165</v>
      </c>
      <c r="D5274" s="29">
        <v>2005</v>
      </c>
      <c r="E5274">
        <f t="shared" si="413"/>
        <v>1652005</v>
      </c>
      <c r="F5274" s="28" t="s">
        <v>433</v>
      </c>
      <c r="G5274" s="28" t="s">
        <v>433</v>
      </c>
      <c r="H5274" s="28" t="s">
        <v>433</v>
      </c>
      <c r="I5274" s="28" t="str">
        <f t="shared" si="410"/>
        <v/>
      </c>
      <c r="J5274" s="28" t="str">
        <f t="shared" si="411"/>
        <v/>
      </c>
      <c r="K5274" s="28" t="str">
        <f t="shared" si="412"/>
        <v/>
      </c>
      <c r="L5274" s="28" t="str">
        <f t="shared" si="414"/>
        <v xml:space="preserve"> </v>
      </c>
    </row>
    <row r="5275" spans="1:12" ht="15.75" x14ac:dyDescent="0.25">
      <c r="A5275" s="31" t="s">
        <v>369</v>
      </c>
      <c r="B5275" s="30" t="str">
        <f>VLOOKUP(A5275,'Cód dos países'!$A$3:$C$199,2,FALSE)</f>
        <v>VCT</v>
      </c>
      <c r="C5275" s="25">
        <f>VLOOKUP(A5275,'Cód dos países'!$A$3:$C$199,3,FALSE)</f>
        <v>165</v>
      </c>
      <c r="D5275" s="29">
        <v>2006</v>
      </c>
      <c r="E5275">
        <f t="shared" si="413"/>
        <v>1652006</v>
      </c>
      <c r="F5275" s="28" t="s">
        <v>433</v>
      </c>
      <c r="G5275" s="28" t="s">
        <v>433</v>
      </c>
      <c r="H5275" s="28" t="s">
        <v>433</v>
      </c>
      <c r="I5275" s="28" t="str">
        <f t="shared" si="410"/>
        <v/>
      </c>
      <c r="J5275" s="28" t="str">
        <f t="shared" si="411"/>
        <v/>
      </c>
      <c r="K5275" s="28" t="str">
        <f t="shared" si="412"/>
        <v/>
      </c>
      <c r="L5275" s="28" t="str">
        <f t="shared" si="414"/>
        <v xml:space="preserve"> </v>
      </c>
    </row>
    <row r="5276" spans="1:12" ht="15.75" x14ac:dyDescent="0.25">
      <c r="A5276" s="31" t="s">
        <v>369</v>
      </c>
      <c r="B5276" s="30" t="str">
        <f>VLOOKUP(A5276,'Cód dos países'!$A$3:$C$199,2,FALSE)</f>
        <v>VCT</v>
      </c>
      <c r="C5276" s="25">
        <f>VLOOKUP(A5276,'Cód dos países'!$A$3:$C$199,3,FALSE)</f>
        <v>165</v>
      </c>
      <c r="D5276" s="29">
        <v>2007</v>
      </c>
      <c r="E5276">
        <f t="shared" si="413"/>
        <v>1652007</v>
      </c>
      <c r="F5276" s="28" t="s">
        <v>433</v>
      </c>
      <c r="G5276" s="28" t="s">
        <v>433</v>
      </c>
      <c r="H5276" s="28" t="s">
        <v>433</v>
      </c>
      <c r="I5276" s="28" t="str">
        <f t="shared" si="410"/>
        <v/>
      </c>
      <c r="J5276" s="28" t="str">
        <f t="shared" si="411"/>
        <v/>
      </c>
      <c r="K5276" s="28" t="str">
        <f t="shared" si="412"/>
        <v/>
      </c>
      <c r="L5276" s="28" t="str">
        <f t="shared" si="414"/>
        <v xml:space="preserve"> </v>
      </c>
    </row>
    <row r="5277" spans="1:12" ht="15.75" x14ac:dyDescent="0.25">
      <c r="A5277" s="31" t="s">
        <v>369</v>
      </c>
      <c r="B5277" s="30" t="str">
        <f>VLOOKUP(A5277,'Cód dos países'!$A$3:$C$199,2,FALSE)</f>
        <v>VCT</v>
      </c>
      <c r="C5277" s="25">
        <f>VLOOKUP(A5277,'Cód dos países'!$A$3:$C$199,3,FALSE)</f>
        <v>165</v>
      </c>
      <c r="D5277" s="29">
        <v>2008</v>
      </c>
      <c r="E5277">
        <f t="shared" si="413"/>
        <v>1652008</v>
      </c>
      <c r="F5277" s="28" t="s">
        <v>433</v>
      </c>
      <c r="G5277" s="28" t="s">
        <v>433</v>
      </c>
      <c r="H5277" s="28" t="s">
        <v>433</v>
      </c>
      <c r="I5277" s="28" t="str">
        <f t="shared" si="410"/>
        <v/>
      </c>
      <c r="J5277" s="28" t="str">
        <f t="shared" si="411"/>
        <v/>
      </c>
      <c r="K5277" s="28" t="str">
        <f t="shared" si="412"/>
        <v/>
      </c>
      <c r="L5277" s="28" t="str">
        <f t="shared" si="414"/>
        <v xml:space="preserve"> </v>
      </c>
    </row>
    <row r="5278" spans="1:12" ht="15.75" x14ac:dyDescent="0.25">
      <c r="A5278" s="31" t="s">
        <v>369</v>
      </c>
      <c r="B5278" s="30" t="str">
        <f>VLOOKUP(A5278,'Cód dos países'!$A$3:$C$199,2,FALSE)</f>
        <v>VCT</v>
      </c>
      <c r="C5278" s="25">
        <f>VLOOKUP(A5278,'Cód dos países'!$A$3:$C$199,3,FALSE)</f>
        <v>165</v>
      </c>
      <c r="D5278" s="29">
        <v>2009</v>
      </c>
      <c r="E5278">
        <f t="shared" si="413"/>
        <v>1652009</v>
      </c>
      <c r="F5278" s="28" t="s">
        <v>433</v>
      </c>
      <c r="G5278" s="28" t="s">
        <v>433</v>
      </c>
      <c r="H5278" s="28" t="s">
        <v>433</v>
      </c>
      <c r="I5278" s="28" t="str">
        <f t="shared" si="410"/>
        <v/>
      </c>
      <c r="J5278" s="28" t="str">
        <f t="shared" si="411"/>
        <v/>
      </c>
      <c r="K5278" s="28" t="str">
        <f t="shared" si="412"/>
        <v/>
      </c>
      <c r="L5278" s="28" t="str">
        <f t="shared" si="414"/>
        <v xml:space="preserve"> </v>
      </c>
    </row>
    <row r="5279" spans="1:12" ht="15.75" x14ac:dyDescent="0.25">
      <c r="A5279" s="31" t="s">
        <v>369</v>
      </c>
      <c r="B5279" s="30" t="str">
        <f>VLOOKUP(A5279,'Cód dos países'!$A$3:$C$199,2,FALSE)</f>
        <v>VCT</v>
      </c>
      <c r="C5279" s="25">
        <f>VLOOKUP(A5279,'Cód dos países'!$A$3:$C$199,3,FALSE)</f>
        <v>165</v>
      </c>
      <c r="D5279" s="29">
        <v>2010</v>
      </c>
      <c r="E5279">
        <f t="shared" si="413"/>
        <v>1652010</v>
      </c>
      <c r="F5279" s="28" t="s">
        <v>433</v>
      </c>
      <c r="G5279" s="28" t="s">
        <v>433</v>
      </c>
      <c r="H5279" s="28" t="s">
        <v>433</v>
      </c>
      <c r="I5279" s="28" t="str">
        <f t="shared" si="410"/>
        <v/>
      </c>
      <c r="J5279" s="28" t="str">
        <f t="shared" si="411"/>
        <v/>
      </c>
      <c r="K5279" s="28" t="str">
        <f t="shared" si="412"/>
        <v/>
      </c>
      <c r="L5279" s="28" t="str">
        <f t="shared" si="414"/>
        <v xml:space="preserve"> </v>
      </c>
    </row>
    <row r="5280" spans="1:12" ht="15.75" x14ac:dyDescent="0.25">
      <c r="A5280" s="31" t="s">
        <v>369</v>
      </c>
      <c r="B5280" s="30" t="str">
        <f>VLOOKUP(A5280,'Cód dos países'!$A$3:$C$199,2,FALSE)</f>
        <v>VCT</v>
      </c>
      <c r="C5280" s="25">
        <f>VLOOKUP(A5280,'Cód dos países'!$A$3:$C$199,3,FALSE)</f>
        <v>165</v>
      </c>
      <c r="D5280" s="29">
        <v>2011</v>
      </c>
      <c r="E5280">
        <f t="shared" si="413"/>
        <v>1652011</v>
      </c>
      <c r="F5280" s="28" t="s">
        <v>433</v>
      </c>
      <c r="G5280" s="28" t="s">
        <v>433</v>
      </c>
      <c r="H5280" s="28" t="s">
        <v>433</v>
      </c>
      <c r="I5280" s="28" t="str">
        <f t="shared" si="410"/>
        <v/>
      </c>
      <c r="J5280" s="28" t="str">
        <f t="shared" si="411"/>
        <v/>
      </c>
      <c r="K5280" s="28" t="str">
        <f t="shared" si="412"/>
        <v/>
      </c>
      <c r="L5280" s="28" t="str">
        <f t="shared" si="414"/>
        <v xml:space="preserve"> </v>
      </c>
    </row>
    <row r="5281" spans="1:12" ht="15.75" x14ac:dyDescent="0.25">
      <c r="A5281" s="31" t="s">
        <v>369</v>
      </c>
      <c r="B5281" s="30" t="str">
        <f>VLOOKUP(A5281,'Cód dos países'!$A$3:$C$199,2,FALSE)</f>
        <v>VCT</v>
      </c>
      <c r="C5281" s="25">
        <f>VLOOKUP(A5281,'Cód dos países'!$A$3:$C$199,3,FALSE)</f>
        <v>165</v>
      </c>
      <c r="D5281" s="29">
        <v>2012</v>
      </c>
      <c r="E5281">
        <f t="shared" si="413"/>
        <v>1652012</v>
      </c>
      <c r="F5281" s="28" t="s">
        <v>433</v>
      </c>
      <c r="G5281" s="28" t="s">
        <v>433</v>
      </c>
      <c r="H5281" s="28" t="s">
        <v>433</v>
      </c>
      <c r="I5281" s="28" t="str">
        <f t="shared" si="410"/>
        <v/>
      </c>
      <c r="J5281" s="28" t="str">
        <f t="shared" si="411"/>
        <v/>
      </c>
      <c r="K5281" s="28" t="str">
        <f t="shared" si="412"/>
        <v/>
      </c>
      <c r="L5281" s="28" t="str">
        <f t="shared" si="414"/>
        <v xml:space="preserve"> </v>
      </c>
    </row>
    <row r="5282" spans="1:12" ht="15.75" x14ac:dyDescent="0.25">
      <c r="A5282" s="31" t="s">
        <v>369</v>
      </c>
      <c r="B5282" s="30" t="str">
        <f>VLOOKUP(A5282,'Cód dos países'!$A$3:$C$199,2,FALSE)</f>
        <v>VCT</v>
      </c>
      <c r="C5282" s="25">
        <f>VLOOKUP(A5282,'Cód dos países'!$A$3:$C$199,3,FALSE)</f>
        <v>165</v>
      </c>
      <c r="D5282" s="29">
        <v>2013</v>
      </c>
      <c r="E5282">
        <f t="shared" si="413"/>
        <v>1652013</v>
      </c>
      <c r="F5282" s="28" t="s">
        <v>433</v>
      </c>
      <c r="G5282" s="28" t="s">
        <v>433</v>
      </c>
      <c r="H5282" s="28" t="s">
        <v>433</v>
      </c>
      <c r="I5282" s="28" t="str">
        <f t="shared" si="410"/>
        <v/>
      </c>
      <c r="J5282" s="28" t="str">
        <f t="shared" si="411"/>
        <v/>
      </c>
      <c r="K5282" s="28" t="str">
        <f t="shared" si="412"/>
        <v/>
      </c>
      <c r="L5282" s="28" t="str">
        <f t="shared" si="414"/>
        <v xml:space="preserve"> </v>
      </c>
    </row>
    <row r="5283" spans="1:12" ht="15.75" x14ac:dyDescent="0.25">
      <c r="A5283" s="31" t="s">
        <v>369</v>
      </c>
      <c r="B5283" s="30" t="str">
        <f>VLOOKUP(A5283,'Cód dos países'!$A$3:$C$199,2,FALSE)</f>
        <v>VCT</v>
      </c>
      <c r="C5283" s="25">
        <f>VLOOKUP(A5283,'Cód dos países'!$A$3:$C$199,3,FALSE)</f>
        <v>165</v>
      </c>
      <c r="D5283" s="29">
        <v>2014</v>
      </c>
      <c r="E5283">
        <f t="shared" si="413"/>
        <v>1652014</v>
      </c>
      <c r="F5283" s="28" t="s">
        <v>433</v>
      </c>
      <c r="G5283" s="28" t="s">
        <v>433</v>
      </c>
      <c r="H5283" s="28" t="s">
        <v>433</v>
      </c>
      <c r="I5283" s="28" t="str">
        <f t="shared" si="410"/>
        <v/>
      </c>
      <c r="J5283" s="28" t="str">
        <f t="shared" si="411"/>
        <v/>
      </c>
      <c r="K5283" s="28" t="str">
        <f t="shared" si="412"/>
        <v/>
      </c>
      <c r="L5283" s="28" t="str">
        <f t="shared" si="414"/>
        <v xml:space="preserve"> </v>
      </c>
    </row>
    <row r="5284" spans="1:12" ht="15.75" x14ac:dyDescent="0.25">
      <c r="A5284" s="31" t="s">
        <v>257</v>
      </c>
      <c r="B5284" s="30" t="str">
        <f>VLOOKUP(A5284,'Cód dos países'!$A$3:$C$199,2,FALSE)</f>
        <v>SDN</v>
      </c>
      <c r="C5284" s="25">
        <f>VLOOKUP(A5284,'Cód dos países'!$A$3:$C$199,3,FALSE)</f>
        <v>166</v>
      </c>
      <c r="D5284" s="29">
        <v>1983</v>
      </c>
      <c r="E5284">
        <f t="shared" si="413"/>
        <v>1661983</v>
      </c>
      <c r="F5284" s="28">
        <v>4.5</v>
      </c>
      <c r="G5284" s="28">
        <v>2</v>
      </c>
      <c r="H5284" s="28">
        <v>1</v>
      </c>
      <c r="I5284" s="28">
        <f t="shared" si="410"/>
        <v>0.375</v>
      </c>
      <c r="J5284" s="28">
        <f t="shared" si="411"/>
        <v>0.33333333333333331</v>
      </c>
      <c r="K5284" s="28">
        <f t="shared" si="412"/>
        <v>0.16666666666666666</v>
      </c>
      <c r="L5284" s="28">
        <f t="shared" si="414"/>
        <v>0.29166666666666663</v>
      </c>
    </row>
    <row r="5285" spans="1:12" ht="15.75" x14ac:dyDescent="0.25">
      <c r="A5285" s="31" t="s">
        <v>257</v>
      </c>
      <c r="B5285" s="30" t="str">
        <f>VLOOKUP(A5285,'Cód dos países'!$A$3:$C$199,2,FALSE)</f>
        <v>SDN</v>
      </c>
      <c r="C5285" s="25">
        <f>VLOOKUP(A5285,'Cód dos países'!$A$3:$C$199,3,FALSE)</f>
        <v>166</v>
      </c>
      <c r="D5285" s="29">
        <v>1984</v>
      </c>
      <c r="E5285">
        <f t="shared" si="413"/>
        <v>1661984</v>
      </c>
      <c r="F5285" s="28">
        <v>4</v>
      </c>
      <c r="G5285" s="28">
        <v>2</v>
      </c>
      <c r="H5285" s="28">
        <v>1</v>
      </c>
      <c r="I5285" s="28">
        <f t="shared" si="410"/>
        <v>0.33333333333333331</v>
      </c>
      <c r="J5285" s="28">
        <f t="shared" si="411"/>
        <v>0.33333333333333331</v>
      </c>
      <c r="K5285" s="28">
        <f t="shared" si="412"/>
        <v>0.16666666666666666</v>
      </c>
      <c r="L5285" s="28">
        <f t="shared" si="414"/>
        <v>0.27777777777777779</v>
      </c>
    </row>
    <row r="5286" spans="1:12" ht="15.75" x14ac:dyDescent="0.25">
      <c r="A5286" s="31" t="s">
        <v>257</v>
      </c>
      <c r="B5286" s="30" t="str">
        <f>VLOOKUP(A5286,'Cód dos países'!$A$3:$C$199,2,FALSE)</f>
        <v>SDN</v>
      </c>
      <c r="C5286" s="25">
        <f>VLOOKUP(A5286,'Cód dos países'!$A$3:$C$199,3,FALSE)</f>
        <v>166</v>
      </c>
      <c r="D5286" s="29">
        <v>1985</v>
      </c>
      <c r="E5286">
        <f t="shared" si="413"/>
        <v>1661985</v>
      </c>
      <c r="F5286" s="28">
        <v>4</v>
      </c>
      <c r="G5286" s="28">
        <v>2</v>
      </c>
      <c r="H5286" s="28">
        <v>2</v>
      </c>
      <c r="I5286" s="28">
        <f t="shared" si="410"/>
        <v>0.33333333333333331</v>
      </c>
      <c r="J5286" s="28">
        <f t="shared" si="411"/>
        <v>0.33333333333333331</v>
      </c>
      <c r="K5286" s="28">
        <f t="shared" si="412"/>
        <v>0.33333333333333331</v>
      </c>
      <c r="L5286" s="28">
        <f t="shared" si="414"/>
        <v>0.33333333333333331</v>
      </c>
    </row>
    <row r="5287" spans="1:12" ht="15.75" x14ac:dyDescent="0.25">
      <c r="A5287" s="31" t="s">
        <v>257</v>
      </c>
      <c r="B5287" s="30" t="str">
        <f>VLOOKUP(A5287,'Cód dos países'!$A$3:$C$199,2,FALSE)</f>
        <v>SDN</v>
      </c>
      <c r="C5287" s="25">
        <f>VLOOKUP(A5287,'Cód dos países'!$A$3:$C$199,3,FALSE)</f>
        <v>166</v>
      </c>
      <c r="D5287" s="29">
        <v>1986</v>
      </c>
      <c r="E5287">
        <f t="shared" si="413"/>
        <v>1661986</v>
      </c>
      <c r="F5287" s="28">
        <v>4</v>
      </c>
      <c r="G5287" s="28">
        <v>2</v>
      </c>
      <c r="H5287" s="28">
        <v>2</v>
      </c>
      <c r="I5287" s="28">
        <f t="shared" si="410"/>
        <v>0.33333333333333331</v>
      </c>
      <c r="J5287" s="28">
        <f t="shared" si="411"/>
        <v>0.33333333333333331</v>
      </c>
      <c r="K5287" s="28">
        <f t="shared" si="412"/>
        <v>0.33333333333333331</v>
      </c>
      <c r="L5287" s="28">
        <f t="shared" si="414"/>
        <v>0.33333333333333331</v>
      </c>
    </row>
    <row r="5288" spans="1:12" ht="15.75" x14ac:dyDescent="0.25">
      <c r="A5288" s="31" t="s">
        <v>257</v>
      </c>
      <c r="B5288" s="30" t="str">
        <f>VLOOKUP(A5288,'Cód dos países'!$A$3:$C$199,2,FALSE)</f>
        <v>SDN</v>
      </c>
      <c r="C5288" s="25">
        <f>VLOOKUP(A5288,'Cód dos países'!$A$3:$C$199,3,FALSE)</f>
        <v>166</v>
      </c>
      <c r="D5288" s="29">
        <v>1987</v>
      </c>
      <c r="E5288">
        <f t="shared" si="413"/>
        <v>1661987</v>
      </c>
      <c r="F5288" s="28">
        <v>5</v>
      </c>
      <c r="G5288" s="28">
        <v>2</v>
      </c>
      <c r="H5288" s="28">
        <v>2</v>
      </c>
      <c r="I5288" s="28">
        <f t="shared" si="410"/>
        <v>0.41666666666666669</v>
      </c>
      <c r="J5288" s="28">
        <f t="shared" si="411"/>
        <v>0.33333333333333331</v>
      </c>
      <c r="K5288" s="28">
        <f t="shared" si="412"/>
        <v>0.33333333333333331</v>
      </c>
      <c r="L5288" s="28">
        <f t="shared" si="414"/>
        <v>0.3611111111111111</v>
      </c>
    </row>
    <row r="5289" spans="1:12" ht="15.75" x14ac:dyDescent="0.25">
      <c r="A5289" s="31" t="s">
        <v>257</v>
      </c>
      <c r="B5289" s="30" t="str">
        <f>VLOOKUP(A5289,'Cód dos países'!$A$3:$C$199,2,FALSE)</f>
        <v>SDN</v>
      </c>
      <c r="C5289" s="25">
        <f>VLOOKUP(A5289,'Cód dos países'!$A$3:$C$199,3,FALSE)</f>
        <v>166</v>
      </c>
      <c r="D5289" s="29">
        <v>1988</v>
      </c>
      <c r="E5289">
        <f t="shared" si="413"/>
        <v>1661988</v>
      </c>
      <c r="F5289" s="28">
        <v>2</v>
      </c>
      <c r="G5289" s="28">
        <v>2</v>
      </c>
      <c r="H5289" s="28">
        <v>2</v>
      </c>
      <c r="I5289" s="28">
        <f t="shared" si="410"/>
        <v>0.16666666666666666</v>
      </c>
      <c r="J5289" s="28">
        <f t="shared" si="411"/>
        <v>0.33333333333333331</v>
      </c>
      <c r="K5289" s="28">
        <f t="shared" si="412"/>
        <v>0.33333333333333331</v>
      </c>
      <c r="L5289" s="28">
        <f t="shared" si="414"/>
        <v>0.27777777777777779</v>
      </c>
    </row>
    <row r="5290" spans="1:12" ht="15.75" x14ac:dyDescent="0.25">
      <c r="A5290" s="31" t="s">
        <v>257</v>
      </c>
      <c r="B5290" s="30" t="str">
        <f>VLOOKUP(A5290,'Cód dos países'!$A$3:$C$199,2,FALSE)</f>
        <v>SDN</v>
      </c>
      <c r="C5290" s="25">
        <f>VLOOKUP(A5290,'Cód dos países'!$A$3:$C$199,3,FALSE)</f>
        <v>166</v>
      </c>
      <c r="D5290" s="29">
        <v>1989</v>
      </c>
      <c r="E5290">
        <f t="shared" si="413"/>
        <v>1661989</v>
      </c>
      <c r="F5290" s="28">
        <v>2</v>
      </c>
      <c r="G5290" s="28">
        <v>1</v>
      </c>
      <c r="H5290" s="28">
        <v>2</v>
      </c>
      <c r="I5290" s="28">
        <f t="shared" si="410"/>
        <v>0.16666666666666666</v>
      </c>
      <c r="J5290" s="28">
        <f t="shared" si="411"/>
        <v>0.16666666666666666</v>
      </c>
      <c r="K5290" s="28">
        <f t="shared" si="412"/>
        <v>0.33333333333333331</v>
      </c>
      <c r="L5290" s="28">
        <f t="shared" si="414"/>
        <v>0.22222222222222221</v>
      </c>
    </row>
    <row r="5291" spans="1:12" ht="15.75" x14ac:dyDescent="0.25">
      <c r="A5291" s="31" t="s">
        <v>257</v>
      </c>
      <c r="B5291" s="30" t="str">
        <f>VLOOKUP(A5291,'Cód dos países'!$A$3:$C$199,2,FALSE)</f>
        <v>SDN</v>
      </c>
      <c r="C5291" s="25">
        <f>VLOOKUP(A5291,'Cód dos países'!$A$3:$C$199,3,FALSE)</f>
        <v>166</v>
      </c>
      <c r="D5291" s="29">
        <v>1990</v>
      </c>
      <c r="E5291">
        <f t="shared" si="413"/>
        <v>1661990</v>
      </c>
      <c r="F5291" s="28">
        <v>1</v>
      </c>
      <c r="G5291" s="28">
        <v>1</v>
      </c>
      <c r="H5291" s="28">
        <v>2</v>
      </c>
      <c r="I5291" s="28">
        <f t="shared" si="410"/>
        <v>8.3333333333333329E-2</v>
      </c>
      <c r="J5291" s="28">
        <f t="shared" si="411"/>
        <v>0.16666666666666666</v>
      </c>
      <c r="K5291" s="28">
        <f t="shared" si="412"/>
        <v>0.33333333333333331</v>
      </c>
      <c r="L5291" s="28">
        <f t="shared" si="414"/>
        <v>0.19444444444444442</v>
      </c>
    </row>
    <row r="5292" spans="1:12" ht="15.75" x14ac:dyDescent="0.25">
      <c r="A5292" s="31" t="s">
        <v>257</v>
      </c>
      <c r="B5292" s="30" t="str">
        <f>VLOOKUP(A5292,'Cód dos países'!$A$3:$C$199,2,FALSE)</f>
        <v>SDN</v>
      </c>
      <c r="C5292" s="25">
        <f>VLOOKUP(A5292,'Cód dos países'!$A$3:$C$199,3,FALSE)</f>
        <v>166</v>
      </c>
      <c r="D5292" s="29">
        <v>1991</v>
      </c>
      <c r="E5292">
        <f t="shared" si="413"/>
        <v>1661991</v>
      </c>
      <c r="F5292" s="28">
        <v>1</v>
      </c>
      <c r="G5292" s="28">
        <v>1</v>
      </c>
      <c r="H5292" s="28">
        <v>2</v>
      </c>
      <c r="I5292" s="28">
        <f t="shared" si="410"/>
        <v>8.3333333333333329E-2</v>
      </c>
      <c r="J5292" s="28">
        <f t="shared" si="411"/>
        <v>0.16666666666666666</v>
      </c>
      <c r="K5292" s="28">
        <f t="shared" si="412"/>
        <v>0.33333333333333331</v>
      </c>
      <c r="L5292" s="28">
        <f t="shared" si="414"/>
        <v>0.19444444444444442</v>
      </c>
    </row>
    <row r="5293" spans="1:12" ht="15.75" x14ac:dyDescent="0.25">
      <c r="A5293" s="31" t="s">
        <v>257</v>
      </c>
      <c r="B5293" s="30" t="str">
        <f>VLOOKUP(A5293,'Cód dos países'!$A$3:$C$199,2,FALSE)</f>
        <v>SDN</v>
      </c>
      <c r="C5293" s="25">
        <f>VLOOKUP(A5293,'Cód dos países'!$A$3:$C$199,3,FALSE)</f>
        <v>166</v>
      </c>
      <c r="D5293" s="29">
        <v>1992</v>
      </c>
      <c r="E5293">
        <f t="shared" si="413"/>
        <v>1661992</v>
      </c>
      <c r="F5293" s="28">
        <v>2</v>
      </c>
      <c r="G5293" s="28">
        <v>3</v>
      </c>
      <c r="H5293" s="28">
        <v>2</v>
      </c>
      <c r="I5293" s="28">
        <f t="shared" si="410"/>
        <v>0.16666666666666666</v>
      </c>
      <c r="J5293" s="28">
        <f t="shared" si="411"/>
        <v>0.5</v>
      </c>
      <c r="K5293" s="28">
        <f t="shared" si="412"/>
        <v>0.33333333333333331</v>
      </c>
      <c r="L5293" s="28">
        <f t="shared" si="414"/>
        <v>0.33333333333333331</v>
      </c>
    </row>
    <row r="5294" spans="1:12" ht="15.75" x14ac:dyDescent="0.25">
      <c r="A5294" s="31" t="s">
        <v>257</v>
      </c>
      <c r="B5294" s="30" t="str">
        <f>VLOOKUP(A5294,'Cód dos países'!$A$3:$C$199,2,FALSE)</f>
        <v>SDN</v>
      </c>
      <c r="C5294" s="25">
        <f>VLOOKUP(A5294,'Cód dos países'!$A$3:$C$199,3,FALSE)</f>
        <v>166</v>
      </c>
      <c r="D5294" s="29">
        <v>1993</v>
      </c>
      <c r="E5294">
        <f t="shared" si="413"/>
        <v>1661993</v>
      </c>
      <c r="F5294" s="28">
        <v>2</v>
      </c>
      <c r="G5294" s="28">
        <v>2</v>
      </c>
      <c r="H5294" s="28">
        <v>2</v>
      </c>
      <c r="I5294" s="28">
        <f t="shared" si="410"/>
        <v>0.16666666666666666</v>
      </c>
      <c r="J5294" s="28">
        <f t="shared" si="411"/>
        <v>0.33333333333333331</v>
      </c>
      <c r="K5294" s="28">
        <f t="shared" si="412"/>
        <v>0.33333333333333331</v>
      </c>
      <c r="L5294" s="28">
        <f t="shared" si="414"/>
        <v>0.27777777777777779</v>
      </c>
    </row>
    <row r="5295" spans="1:12" ht="15.75" x14ac:dyDescent="0.25">
      <c r="A5295" s="31" t="s">
        <v>257</v>
      </c>
      <c r="B5295" s="30" t="str">
        <f>VLOOKUP(A5295,'Cód dos países'!$A$3:$C$199,2,FALSE)</f>
        <v>SDN</v>
      </c>
      <c r="C5295" s="25">
        <f>VLOOKUP(A5295,'Cód dos países'!$A$3:$C$199,3,FALSE)</f>
        <v>166</v>
      </c>
      <c r="D5295" s="29">
        <v>1994</v>
      </c>
      <c r="E5295">
        <f t="shared" si="413"/>
        <v>1661994</v>
      </c>
      <c r="F5295" s="28">
        <v>3</v>
      </c>
      <c r="G5295" s="28">
        <v>2</v>
      </c>
      <c r="H5295" s="28">
        <v>2</v>
      </c>
      <c r="I5295" s="28">
        <f t="shared" si="410"/>
        <v>0.25</v>
      </c>
      <c r="J5295" s="28">
        <f t="shared" si="411"/>
        <v>0.33333333333333331</v>
      </c>
      <c r="K5295" s="28">
        <f t="shared" si="412"/>
        <v>0.33333333333333331</v>
      </c>
      <c r="L5295" s="28">
        <f t="shared" si="414"/>
        <v>0.30555555555555552</v>
      </c>
    </row>
    <row r="5296" spans="1:12" ht="15.75" x14ac:dyDescent="0.25">
      <c r="A5296" s="31" t="s">
        <v>257</v>
      </c>
      <c r="B5296" s="30" t="str">
        <f>VLOOKUP(A5296,'Cód dos países'!$A$3:$C$199,2,FALSE)</f>
        <v>SDN</v>
      </c>
      <c r="C5296" s="25">
        <f>VLOOKUP(A5296,'Cód dos países'!$A$3:$C$199,3,FALSE)</f>
        <v>166</v>
      </c>
      <c r="D5296" s="29">
        <v>1995</v>
      </c>
      <c r="E5296">
        <f t="shared" si="413"/>
        <v>1661995</v>
      </c>
      <c r="F5296" s="28">
        <v>4</v>
      </c>
      <c r="G5296" s="28">
        <v>2</v>
      </c>
      <c r="H5296" s="28">
        <v>2</v>
      </c>
      <c r="I5296" s="28">
        <f t="shared" si="410"/>
        <v>0.33333333333333331</v>
      </c>
      <c r="J5296" s="28">
        <f t="shared" si="411"/>
        <v>0.33333333333333331</v>
      </c>
      <c r="K5296" s="28">
        <f t="shared" si="412"/>
        <v>0.33333333333333331</v>
      </c>
      <c r="L5296" s="28">
        <f t="shared" si="414"/>
        <v>0.33333333333333331</v>
      </c>
    </row>
    <row r="5297" spans="1:12" ht="15.75" x14ac:dyDescent="0.25">
      <c r="A5297" s="31" t="s">
        <v>257</v>
      </c>
      <c r="B5297" s="30" t="str">
        <f>VLOOKUP(A5297,'Cód dos países'!$A$3:$C$199,2,FALSE)</f>
        <v>SDN</v>
      </c>
      <c r="C5297" s="25">
        <f>VLOOKUP(A5297,'Cód dos países'!$A$3:$C$199,3,FALSE)</f>
        <v>166</v>
      </c>
      <c r="D5297" s="29">
        <v>1996</v>
      </c>
      <c r="E5297">
        <f t="shared" si="413"/>
        <v>1661996</v>
      </c>
      <c r="F5297" s="28">
        <v>4</v>
      </c>
      <c r="G5297" s="28">
        <v>2</v>
      </c>
      <c r="H5297" s="28">
        <v>1</v>
      </c>
      <c r="I5297" s="28">
        <f t="shared" si="410"/>
        <v>0.33333333333333331</v>
      </c>
      <c r="J5297" s="28">
        <f t="shared" si="411"/>
        <v>0.33333333333333331</v>
      </c>
      <c r="K5297" s="28">
        <f t="shared" si="412"/>
        <v>0.16666666666666666</v>
      </c>
      <c r="L5297" s="28">
        <f t="shared" si="414"/>
        <v>0.27777777777777779</v>
      </c>
    </row>
    <row r="5298" spans="1:12" ht="15.75" x14ac:dyDescent="0.25">
      <c r="A5298" s="31" t="s">
        <v>257</v>
      </c>
      <c r="B5298" s="30" t="str">
        <f>VLOOKUP(A5298,'Cód dos países'!$A$3:$C$199,2,FALSE)</f>
        <v>SDN</v>
      </c>
      <c r="C5298" s="25">
        <f>VLOOKUP(A5298,'Cód dos países'!$A$3:$C$199,3,FALSE)</f>
        <v>166</v>
      </c>
      <c r="D5298" s="29">
        <v>1997</v>
      </c>
      <c r="E5298">
        <f t="shared" si="413"/>
        <v>1661997</v>
      </c>
      <c r="F5298" s="28">
        <v>8</v>
      </c>
      <c r="G5298" s="28">
        <v>2</v>
      </c>
      <c r="H5298" s="28">
        <v>1</v>
      </c>
      <c r="I5298" s="28">
        <f t="shared" si="410"/>
        <v>0.66666666666666663</v>
      </c>
      <c r="J5298" s="28">
        <f t="shared" si="411"/>
        <v>0.33333333333333331</v>
      </c>
      <c r="K5298" s="28">
        <f t="shared" si="412"/>
        <v>0.16666666666666666</v>
      </c>
      <c r="L5298" s="28">
        <f t="shared" si="414"/>
        <v>0.38888888888888884</v>
      </c>
    </row>
    <row r="5299" spans="1:12" ht="15.75" x14ac:dyDescent="0.25">
      <c r="A5299" s="31" t="s">
        <v>257</v>
      </c>
      <c r="B5299" s="30" t="str">
        <f>VLOOKUP(A5299,'Cód dos países'!$A$3:$C$199,2,FALSE)</f>
        <v>SDN</v>
      </c>
      <c r="C5299" s="25">
        <f>VLOOKUP(A5299,'Cód dos países'!$A$3:$C$199,3,FALSE)</f>
        <v>166</v>
      </c>
      <c r="D5299" s="29">
        <v>1998</v>
      </c>
      <c r="E5299">
        <f t="shared" si="413"/>
        <v>1661998</v>
      </c>
      <c r="F5299" s="28">
        <v>6</v>
      </c>
      <c r="G5299" s="28">
        <v>2</v>
      </c>
      <c r="H5299" s="28">
        <v>1</v>
      </c>
      <c r="I5299" s="28">
        <f t="shared" si="410"/>
        <v>0.5</v>
      </c>
      <c r="J5299" s="28">
        <f t="shared" si="411"/>
        <v>0.33333333333333331</v>
      </c>
      <c r="K5299" s="28">
        <f t="shared" si="412"/>
        <v>0.16666666666666666</v>
      </c>
      <c r="L5299" s="28">
        <f t="shared" si="414"/>
        <v>0.33333333333333337</v>
      </c>
    </row>
    <row r="5300" spans="1:12" ht="15.75" x14ac:dyDescent="0.25">
      <c r="A5300" s="31" t="s">
        <v>257</v>
      </c>
      <c r="B5300" s="30" t="str">
        <f>VLOOKUP(A5300,'Cód dos países'!$A$3:$C$199,2,FALSE)</f>
        <v>SDN</v>
      </c>
      <c r="C5300" s="25">
        <f>VLOOKUP(A5300,'Cód dos países'!$A$3:$C$199,3,FALSE)</f>
        <v>166</v>
      </c>
      <c r="D5300" s="29">
        <v>1999</v>
      </c>
      <c r="E5300">
        <f t="shared" si="413"/>
        <v>1661999</v>
      </c>
      <c r="F5300" s="28">
        <v>6</v>
      </c>
      <c r="G5300" s="28">
        <v>2</v>
      </c>
      <c r="H5300" s="28">
        <v>1</v>
      </c>
      <c r="I5300" s="28">
        <f t="shared" si="410"/>
        <v>0.5</v>
      </c>
      <c r="J5300" s="28">
        <f t="shared" si="411"/>
        <v>0.33333333333333331</v>
      </c>
      <c r="K5300" s="28">
        <f t="shared" si="412"/>
        <v>0.16666666666666666</v>
      </c>
      <c r="L5300" s="28">
        <f t="shared" si="414"/>
        <v>0.33333333333333337</v>
      </c>
    </row>
    <row r="5301" spans="1:12" ht="15.75" x14ac:dyDescent="0.25">
      <c r="A5301" s="31" t="s">
        <v>257</v>
      </c>
      <c r="B5301" s="30" t="str">
        <f>VLOOKUP(A5301,'Cód dos países'!$A$3:$C$199,2,FALSE)</f>
        <v>SDN</v>
      </c>
      <c r="C5301" s="25">
        <f>VLOOKUP(A5301,'Cód dos países'!$A$3:$C$199,3,FALSE)</f>
        <v>166</v>
      </c>
      <c r="D5301" s="29">
        <v>2000</v>
      </c>
      <c r="E5301">
        <f t="shared" si="413"/>
        <v>1662000</v>
      </c>
      <c r="F5301" s="28">
        <v>3</v>
      </c>
      <c r="G5301" s="28">
        <v>2</v>
      </c>
      <c r="H5301" s="28">
        <v>1</v>
      </c>
      <c r="I5301" s="28">
        <f t="shared" si="410"/>
        <v>0.25</v>
      </c>
      <c r="J5301" s="28">
        <f t="shared" si="411"/>
        <v>0.33333333333333331</v>
      </c>
      <c r="K5301" s="28">
        <f t="shared" si="412"/>
        <v>0.16666666666666666</v>
      </c>
      <c r="L5301" s="28">
        <f t="shared" si="414"/>
        <v>0.24999999999999997</v>
      </c>
    </row>
    <row r="5302" spans="1:12" ht="15.75" x14ac:dyDescent="0.25">
      <c r="A5302" s="31" t="s">
        <v>257</v>
      </c>
      <c r="B5302" s="30" t="str">
        <f>VLOOKUP(A5302,'Cód dos países'!$A$3:$C$199,2,FALSE)</f>
        <v>SDN</v>
      </c>
      <c r="C5302" s="25">
        <f>VLOOKUP(A5302,'Cód dos países'!$A$3:$C$199,3,FALSE)</f>
        <v>166</v>
      </c>
      <c r="D5302" s="29">
        <v>2001</v>
      </c>
      <c r="E5302">
        <f t="shared" si="413"/>
        <v>1662001</v>
      </c>
      <c r="F5302" s="28">
        <v>5.5</v>
      </c>
      <c r="G5302" s="28">
        <v>2</v>
      </c>
      <c r="H5302" s="28">
        <v>1</v>
      </c>
      <c r="I5302" s="28">
        <f t="shared" si="410"/>
        <v>0.45833333333333331</v>
      </c>
      <c r="J5302" s="28">
        <f t="shared" si="411"/>
        <v>0.33333333333333331</v>
      </c>
      <c r="K5302" s="28">
        <f t="shared" si="412"/>
        <v>0.16666666666666666</v>
      </c>
      <c r="L5302" s="28">
        <f t="shared" si="414"/>
        <v>0.31944444444444442</v>
      </c>
    </row>
    <row r="5303" spans="1:12" ht="15.75" x14ac:dyDescent="0.25">
      <c r="A5303" s="31" t="s">
        <v>257</v>
      </c>
      <c r="B5303" s="30" t="str">
        <f>VLOOKUP(A5303,'Cód dos países'!$A$3:$C$199,2,FALSE)</f>
        <v>SDN</v>
      </c>
      <c r="C5303" s="25">
        <f>VLOOKUP(A5303,'Cód dos países'!$A$3:$C$199,3,FALSE)</f>
        <v>166</v>
      </c>
      <c r="D5303" s="29">
        <v>2002</v>
      </c>
      <c r="E5303">
        <f t="shared" si="413"/>
        <v>1662002</v>
      </c>
      <c r="F5303" s="28">
        <v>6</v>
      </c>
      <c r="G5303" s="28">
        <v>2.5</v>
      </c>
      <c r="H5303" s="28">
        <v>1</v>
      </c>
      <c r="I5303" s="28">
        <f t="shared" si="410"/>
        <v>0.5</v>
      </c>
      <c r="J5303" s="28">
        <f t="shared" si="411"/>
        <v>0.41666666666666669</v>
      </c>
      <c r="K5303" s="28">
        <f t="shared" si="412"/>
        <v>0.16666666666666666</v>
      </c>
      <c r="L5303" s="28">
        <f t="shared" si="414"/>
        <v>0.36111111111111116</v>
      </c>
    </row>
    <row r="5304" spans="1:12" ht="15.75" x14ac:dyDescent="0.25">
      <c r="A5304" s="31" t="s">
        <v>257</v>
      </c>
      <c r="B5304" s="30" t="str">
        <f>VLOOKUP(A5304,'Cód dos países'!$A$3:$C$199,2,FALSE)</f>
        <v>SDN</v>
      </c>
      <c r="C5304" s="25">
        <f>VLOOKUP(A5304,'Cód dos países'!$A$3:$C$199,3,FALSE)</f>
        <v>166</v>
      </c>
      <c r="D5304" s="29">
        <v>2003</v>
      </c>
      <c r="E5304">
        <f t="shared" si="413"/>
        <v>1662003</v>
      </c>
      <c r="F5304" s="28">
        <v>6</v>
      </c>
      <c r="G5304" s="28">
        <v>2.5</v>
      </c>
      <c r="H5304" s="28">
        <v>1</v>
      </c>
      <c r="I5304" s="28">
        <f t="shared" si="410"/>
        <v>0.5</v>
      </c>
      <c r="J5304" s="28">
        <f t="shared" si="411"/>
        <v>0.41666666666666669</v>
      </c>
      <c r="K5304" s="28">
        <f t="shared" si="412"/>
        <v>0.16666666666666666</v>
      </c>
      <c r="L5304" s="28">
        <f t="shared" si="414"/>
        <v>0.36111111111111116</v>
      </c>
    </row>
    <row r="5305" spans="1:12" ht="15.75" x14ac:dyDescent="0.25">
      <c r="A5305" s="31" t="s">
        <v>257</v>
      </c>
      <c r="B5305" s="30" t="str">
        <f>VLOOKUP(A5305,'Cód dos países'!$A$3:$C$199,2,FALSE)</f>
        <v>SDN</v>
      </c>
      <c r="C5305" s="25">
        <f>VLOOKUP(A5305,'Cód dos países'!$A$3:$C$199,3,FALSE)</f>
        <v>166</v>
      </c>
      <c r="D5305" s="29">
        <v>2004</v>
      </c>
      <c r="E5305">
        <f t="shared" si="413"/>
        <v>1662004</v>
      </c>
      <c r="F5305" s="28">
        <v>7.5</v>
      </c>
      <c r="G5305" s="28">
        <v>2.5</v>
      </c>
      <c r="H5305" s="28">
        <v>1</v>
      </c>
      <c r="I5305" s="28">
        <f t="shared" si="410"/>
        <v>0.625</v>
      </c>
      <c r="J5305" s="28">
        <f t="shared" si="411"/>
        <v>0.41666666666666669</v>
      </c>
      <c r="K5305" s="28">
        <f t="shared" si="412"/>
        <v>0.16666666666666666</v>
      </c>
      <c r="L5305" s="28">
        <f t="shared" si="414"/>
        <v>0.40277777777777779</v>
      </c>
    </row>
    <row r="5306" spans="1:12" ht="15.75" x14ac:dyDescent="0.25">
      <c r="A5306" s="31" t="s">
        <v>257</v>
      </c>
      <c r="B5306" s="30" t="str">
        <f>VLOOKUP(A5306,'Cód dos países'!$A$3:$C$199,2,FALSE)</f>
        <v>SDN</v>
      </c>
      <c r="C5306" s="25">
        <f>VLOOKUP(A5306,'Cód dos países'!$A$3:$C$199,3,FALSE)</f>
        <v>166</v>
      </c>
      <c r="D5306" s="29">
        <v>2005</v>
      </c>
      <c r="E5306">
        <f t="shared" si="413"/>
        <v>1662005</v>
      </c>
      <c r="F5306" s="28">
        <v>7.5</v>
      </c>
      <c r="G5306" s="28">
        <v>2.5</v>
      </c>
      <c r="H5306" s="28">
        <v>1</v>
      </c>
      <c r="I5306" s="28">
        <f t="shared" si="410"/>
        <v>0.625</v>
      </c>
      <c r="J5306" s="28">
        <f t="shared" si="411"/>
        <v>0.41666666666666669</v>
      </c>
      <c r="K5306" s="28">
        <f t="shared" si="412"/>
        <v>0.16666666666666666</v>
      </c>
      <c r="L5306" s="28">
        <f t="shared" si="414"/>
        <v>0.40277777777777779</v>
      </c>
    </row>
    <row r="5307" spans="1:12" ht="15.75" x14ac:dyDescent="0.25">
      <c r="A5307" s="31" t="s">
        <v>257</v>
      </c>
      <c r="B5307" s="30" t="str">
        <f>VLOOKUP(A5307,'Cód dos países'!$A$3:$C$199,2,FALSE)</f>
        <v>SDN</v>
      </c>
      <c r="C5307" s="25">
        <f>VLOOKUP(A5307,'Cód dos países'!$A$3:$C$199,3,FALSE)</f>
        <v>166</v>
      </c>
      <c r="D5307" s="29">
        <v>2006</v>
      </c>
      <c r="E5307">
        <f t="shared" si="413"/>
        <v>1662006</v>
      </c>
      <c r="F5307" s="28">
        <v>7.5</v>
      </c>
      <c r="G5307" s="28">
        <v>2.5</v>
      </c>
      <c r="H5307" s="28">
        <v>1</v>
      </c>
      <c r="I5307" s="28">
        <f t="shared" si="410"/>
        <v>0.625</v>
      </c>
      <c r="J5307" s="28">
        <f t="shared" si="411"/>
        <v>0.41666666666666669</v>
      </c>
      <c r="K5307" s="28">
        <f t="shared" si="412"/>
        <v>0.16666666666666666</v>
      </c>
      <c r="L5307" s="28">
        <f t="shared" si="414"/>
        <v>0.40277777777777779</v>
      </c>
    </row>
    <row r="5308" spans="1:12" ht="15.75" x14ac:dyDescent="0.25">
      <c r="A5308" s="31" t="s">
        <v>257</v>
      </c>
      <c r="B5308" s="30" t="str">
        <f>VLOOKUP(A5308,'Cód dos países'!$A$3:$C$199,2,FALSE)</f>
        <v>SDN</v>
      </c>
      <c r="C5308" s="25">
        <f>VLOOKUP(A5308,'Cód dos países'!$A$3:$C$199,3,FALSE)</f>
        <v>166</v>
      </c>
      <c r="D5308" s="29">
        <v>2007</v>
      </c>
      <c r="E5308">
        <f t="shared" si="413"/>
        <v>1662007</v>
      </c>
      <c r="F5308" s="28">
        <v>7.5</v>
      </c>
      <c r="G5308" s="28">
        <v>2.5</v>
      </c>
      <c r="H5308" s="28">
        <v>1</v>
      </c>
      <c r="I5308" s="28">
        <f t="shared" si="410"/>
        <v>0.625</v>
      </c>
      <c r="J5308" s="28">
        <f t="shared" si="411"/>
        <v>0.41666666666666669</v>
      </c>
      <c r="K5308" s="28">
        <f t="shared" si="412"/>
        <v>0.16666666666666666</v>
      </c>
      <c r="L5308" s="28">
        <f t="shared" si="414"/>
        <v>0.40277777777777779</v>
      </c>
    </row>
    <row r="5309" spans="1:12" ht="15.75" x14ac:dyDescent="0.25">
      <c r="A5309" s="31" t="s">
        <v>257</v>
      </c>
      <c r="B5309" s="30" t="str">
        <f>VLOOKUP(A5309,'Cód dos países'!$A$3:$C$199,2,FALSE)</f>
        <v>SDN</v>
      </c>
      <c r="C5309" s="25">
        <f>VLOOKUP(A5309,'Cód dos países'!$A$3:$C$199,3,FALSE)</f>
        <v>166</v>
      </c>
      <c r="D5309" s="29">
        <v>2008</v>
      </c>
      <c r="E5309">
        <f t="shared" si="413"/>
        <v>1662008</v>
      </c>
      <c r="F5309" s="28">
        <v>7.5</v>
      </c>
      <c r="G5309" s="28">
        <v>2.5</v>
      </c>
      <c r="H5309" s="28">
        <v>1</v>
      </c>
      <c r="I5309" s="28">
        <f t="shared" si="410"/>
        <v>0.625</v>
      </c>
      <c r="J5309" s="28">
        <f t="shared" si="411"/>
        <v>0.41666666666666669</v>
      </c>
      <c r="K5309" s="28">
        <f t="shared" si="412"/>
        <v>0.16666666666666666</v>
      </c>
      <c r="L5309" s="28">
        <f t="shared" si="414"/>
        <v>0.40277777777777779</v>
      </c>
    </row>
    <row r="5310" spans="1:12" ht="15.75" x14ac:dyDescent="0.25">
      <c r="A5310" s="31" t="s">
        <v>257</v>
      </c>
      <c r="B5310" s="30" t="str">
        <f>VLOOKUP(A5310,'Cód dos países'!$A$3:$C$199,2,FALSE)</f>
        <v>SDN</v>
      </c>
      <c r="C5310" s="25">
        <f>VLOOKUP(A5310,'Cód dos países'!$A$3:$C$199,3,FALSE)</f>
        <v>166</v>
      </c>
      <c r="D5310" s="29">
        <v>2009</v>
      </c>
      <c r="E5310">
        <f t="shared" si="413"/>
        <v>1662009</v>
      </c>
      <c r="F5310" s="28">
        <v>7.5</v>
      </c>
      <c r="G5310" s="28">
        <v>2.5</v>
      </c>
      <c r="H5310" s="28">
        <v>1</v>
      </c>
      <c r="I5310" s="28">
        <f t="shared" si="410"/>
        <v>0.625</v>
      </c>
      <c r="J5310" s="28">
        <f t="shared" si="411"/>
        <v>0.41666666666666669</v>
      </c>
      <c r="K5310" s="28">
        <f t="shared" si="412"/>
        <v>0.16666666666666666</v>
      </c>
      <c r="L5310" s="28">
        <f t="shared" si="414"/>
        <v>0.40277777777777779</v>
      </c>
    </row>
    <row r="5311" spans="1:12" ht="15.75" x14ac:dyDescent="0.25">
      <c r="A5311" s="31" t="s">
        <v>257</v>
      </c>
      <c r="B5311" s="30" t="str">
        <f>VLOOKUP(A5311,'Cód dos países'!$A$3:$C$199,2,FALSE)</f>
        <v>SDN</v>
      </c>
      <c r="C5311" s="25">
        <f>VLOOKUP(A5311,'Cód dos países'!$A$3:$C$199,3,FALSE)</f>
        <v>166</v>
      </c>
      <c r="D5311" s="29">
        <v>2010</v>
      </c>
      <c r="E5311">
        <f t="shared" si="413"/>
        <v>1662010</v>
      </c>
      <c r="F5311" s="28">
        <v>0.59090909090909094</v>
      </c>
      <c r="G5311" s="28">
        <v>0.41666666666666669</v>
      </c>
      <c r="H5311" s="28">
        <v>0.16666666666666666</v>
      </c>
      <c r="I5311" s="28">
        <f t="shared" si="410"/>
        <v>0.59090909090909094</v>
      </c>
      <c r="J5311" s="28">
        <f t="shared" si="411"/>
        <v>0.41666666666666669</v>
      </c>
      <c r="K5311" s="28">
        <f t="shared" si="412"/>
        <v>0.16666666666666666</v>
      </c>
      <c r="L5311" s="28">
        <f t="shared" si="414"/>
        <v>0.39141414141414144</v>
      </c>
    </row>
    <row r="5312" spans="1:12" ht="15.75" x14ac:dyDescent="0.25">
      <c r="A5312" s="31" t="s">
        <v>257</v>
      </c>
      <c r="B5312" s="30" t="str">
        <f>VLOOKUP(A5312,'Cód dos países'!$A$3:$C$199,2,FALSE)</f>
        <v>SDN</v>
      </c>
      <c r="C5312" s="25">
        <f>VLOOKUP(A5312,'Cód dos países'!$A$3:$C$199,3,FALSE)</f>
        <v>166</v>
      </c>
      <c r="D5312" s="29">
        <v>2011</v>
      </c>
      <c r="E5312">
        <f t="shared" si="413"/>
        <v>1662011</v>
      </c>
      <c r="F5312" s="28">
        <v>0.54545454545454541</v>
      </c>
      <c r="G5312" s="28">
        <v>0.41666666666666669</v>
      </c>
      <c r="H5312" s="28">
        <v>0.16666666666666666</v>
      </c>
      <c r="I5312" s="28">
        <f t="shared" si="410"/>
        <v>0.54545454545454541</v>
      </c>
      <c r="J5312" s="28">
        <f t="shared" si="411"/>
        <v>0.41666666666666669</v>
      </c>
      <c r="K5312" s="28">
        <f t="shared" si="412"/>
        <v>0.16666666666666666</v>
      </c>
      <c r="L5312" s="28">
        <f t="shared" si="414"/>
        <v>0.3762626262626263</v>
      </c>
    </row>
    <row r="5313" spans="1:12" ht="15.75" x14ac:dyDescent="0.25">
      <c r="A5313" s="31" t="s">
        <v>257</v>
      </c>
      <c r="B5313" s="30" t="str">
        <f>VLOOKUP(A5313,'Cód dos países'!$A$3:$C$199,2,FALSE)</f>
        <v>SDN</v>
      </c>
      <c r="C5313" s="25">
        <f>VLOOKUP(A5313,'Cód dos países'!$A$3:$C$199,3,FALSE)</f>
        <v>166</v>
      </c>
      <c r="D5313" s="29">
        <v>2012</v>
      </c>
      <c r="E5313">
        <f t="shared" si="413"/>
        <v>1662012</v>
      </c>
      <c r="F5313" s="28">
        <v>0.54545454545454541</v>
      </c>
      <c r="G5313" s="28">
        <v>0.41666666666666669</v>
      </c>
      <c r="H5313" s="28">
        <v>8.3333333333333329E-2</v>
      </c>
      <c r="I5313" s="28">
        <f t="shared" si="410"/>
        <v>0.54545454545454541</v>
      </c>
      <c r="J5313" s="28">
        <f t="shared" si="411"/>
        <v>0.41666666666666669</v>
      </c>
      <c r="K5313" s="28">
        <f t="shared" si="412"/>
        <v>8.3333333333333329E-2</v>
      </c>
      <c r="L5313" s="28">
        <f t="shared" si="414"/>
        <v>0.34848484848484851</v>
      </c>
    </row>
    <row r="5314" spans="1:12" ht="15.75" x14ac:dyDescent="0.25">
      <c r="A5314" s="31" t="s">
        <v>257</v>
      </c>
      <c r="B5314" s="30" t="str">
        <f>VLOOKUP(A5314,'Cód dos países'!$A$3:$C$199,2,FALSE)</f>
        <v>SDN</v>
      </c>
      <c r="C5314" s="25">
        <f>VLOOKUP(A5314,'Cód dos países'!$A$3:$C$199,3,FALSE)</f>
        <v>166</v>
      </c>
      <c r="D5314" s="29">
        <v>2013</v>
      </c>
      <c r="E5314">
        <f t="shared" si="413"/>
        <v>1662013</v>
      </c>
      <c r="F5314" s="28">
        <v>0.54545454545454541</v>
      </c>
      <c r="G5314" s="28">
        <v>0.41666666666666669</v>
      </c>
      <c r="H5314" s="28">
        <v>8.3333333333333329E-2</v>
      </c>
      <c r="I5314" s="28">
        <f t="shared" si="410"/>
        <v>0.54545454545454541</v>
      </c>
      <c r="J5314" s="28">
        <f t="shared" si="411"/>
        <v>0.41666666666666669</v>
      </c>
      <c r="K5314" s="28">
        <f t="shared" si="412"/>
        <v>8.3333333333333329E-2</v>
      </c>
      <c r="L5314" s="28">
        <f t="shared" si="414"/>
        <v>0.34848484848484851</v>
      </c>
    </row>
    <row r="5315" spans="1:12" ht="15.75" x14ac:dyDescent="0.25">
      <c r="A5315" s="31" t="s">
        <v>257</v>
      </c>
      <c r="B5315" s="30" t="str">
        <f>VLOOKUP(A5315,'Cód dos países'!$A$3:$C$199,2,FALSE)</f>
        <v>SDN</v>
      </c>
      <c r="C5315" s="25">
        <f>VLOOKUP(A5315,'Cód dos países'!$A$3:$C$199,3,FALSE)</f>
        <v>166</v>
      </c>
      <c r="D5315" s="29">
        <v>2014</v>
      </c>
      <c r="E5315">
        <f t="shared" si="413"/>
        <v>1662014</v>
      </c>
      <c r="F5315" s="28">
        <v>0.54545454545454541</v>
      </c>
      <c r="G5315" s="28">
        <v>0.41666666666666669</v>
      </c>
      <c r="H5315" s="28">
        <v>8.3333333333333329E-2</v>
      </c>
      <c r="I5315" s="28">
        <f t="shared" si="410"/>
        <v>0.54545454545454541</v>
      </c>
      <c r="J5315" s="28">
        <f t="shared" si="411"/>
        <v>0.41666666666666669</v>
      </c>
      <c r="K5315" s="28">
        <f t="shared" si="412"/>
        <v>8.3333333333333329E-2</v>
      </c>
      <c r="L5315" s="28">
        <f t="shared" si="414"/>
        <v>0.34848484848484851</v>
      </c>
    </row>
    <row r="5316" spans="1:12" ht="15.75" x14ac:dyDescent="0.25">
      <c r="A5316" s="31" t="s">
        <v>274</v>
      </c>
      <c r="B5316" s="30" t="str">
        <f>VLOOKUP(A5316,'Cód dos países'!$A$3:$C$199,2,FALSE)</f>
        <v>SUR</v>
      </c>
      <c r="C5316" s="25">
        <f>VLOOKUP(A5316,'Cód dos países'!$A$3:$C$199,3,FALSE)</f>
        <v>167</v>
      </c>
      <c r="D5316" s="29">
        <v>1983</v>
      </c>
      <c r="E5316">
        <f t="shared" si="413"/>
        <v>1671983</v>
      </c>
      <c r="F5316" s="28" t="s">
        <v>433</v>
      </c>
      <c r="G5316" s="28" t="s">
        <v>433</v>
      </c>
      <c r="H5316" s="28" t="s">
        <v>433</v>
      </c>
      <c r="I5316" s="28" t="str">
        <f t="shared" ref="I5316:I5379" si="415">IF(F5316=".","",IF($D5316&gt;2009,F5316,F5316/12))</f>
        <v/>
      </c>
      <c r="J5316" s="28" t="str">
        <f t="shared" ref="J5316:J5379" si="416">IF(G5316=".","",IF($D5316&gt;2009,G5316,G5316/6))</f>
        <v/>
      </c>
      <c r="K5316" s="28" t="str">
        <f t="shared" ref="K5316:K5379" si="417">IF(H5316=".","",IF($D5316&gt;2009,H5316,H5316/6))</f>
        <v/>
      </c>
      <c r="L5316" s="28" t="str">
        <f t="shared" si="414"/>
        <v xml:space="preserve"> </v>
      </c>
    </row>
    <row r="5317" spans="1:12" ht="15.75" x14ac:dyDescent="0.25">
      <c r="A5317" s="31" t="s">
        <v>274</v>
      </c>
      <c r="B5317" s="30" t="str">
        <f>VLOOKUP(A5317,'Cód dos países'!$A$3:$C$199,2,FALSE)</f>
        <v>SUR</v>
      </c>
      <c r="C5317" s="25">
        <f>VLOOKUP(A5317,'Cód dos países'!$A$3:$C$199,3,FALSE)</f>
        <v>167</v>
      </c>
      <c r="D5317" s="29">
        <v>1984</v>
      </c>
      <c r="E5317">
        <f t="shared" ref="E5317:E5380" si="418">C5317*10000+D5317</f>
        <v>1671984</v>
      </c>
      <c r="F5317" s="28" t="s">
        <v>433</v>
      </c>
      <c r="G5317" s="28" t="s">
        <v>433</v>
      </c>
      <c r="H5317" s="28" t="s">
        <v>433</v>
      </c>
      <c r="I5317" s="28" t="str">
        <f t="shared" si="415"/>
        <v/>
      </c>
      <c r="J5317" s="28" t="str">
        <f t="shared" si="416"/>
        <v/>
      </c>
      <c r="K5317" s="28" t="str">
        <f t="shared" si="417"/>
        <v/>
      </c>
      <c r="L5317" s="28" t="str">
        <f t="shared" si="414"/>
        <v xml:space="preserve"> </v>
      </c>
    </row>
    <row r="5318" spans="1:12" ht="15.75" x14ac:dyDescent="0.25">
      <c r="A5318" s="31" t="s">
        <v>274</v>
      </c>
      <c r="B5318" s="30" t="str">
        <f>VLOOKUP(A5318,'Cód dos países'!$A$3:$C$199,2,FALSE)</f>
        <v>SUR</v>
      </c>
      <c r="C5318" s="25">
        <f>VLOOKUP(A5318,'Cód dos países'!$A$3:$C$199,3,FALSE)</f>
        <v>167</v>
      </c>
      <c r="D5318" s="29">
        <v>1985</v>
      </c>
      <c r="E5318">
        <f t="shared" si="418"/>
        <v>1671985</v>
      </c>
      <c r="F5318" s="28">
        <v>4</v>
      </c>
      <c r="G5318" s="28">
        <v>1</v>
      </c>
      <c r="H5318" s="28">
        <v>2</v>
      </c>
      <c r="I5318" s="28">
        <f t="shared" si="415"/>
        <v>0.33333333333333331</v>
      </c>
      <c r="J5318" s="28">
        <f t="shared" si="416"/>
        <v>0.16666666666666666</v>
      </c>
      <c r="K5318" s="28">
        <f t="shared" si="417"/>
        <v>0.33333333333333331</v>
      </c>
      <c r="L5318" s="28">
        <f t="shared" si="414"/>
        <v>0.27777777777777779</v>
      </c>
    </row>
    <row r="5319" spans="1:12" ht="15.75" x14ac:dyDescent="0.25">
      <c r="A5319" s="31" t="s">
        <v>274</v>
      </c>
      <c r="B5319" s="30" t="str">
        <f>VLOOKUP(A5319,'Cód dos países'!$A$3:$C$199,2,FALSE)</f>
        <v>SUR</v>
      </c>
      <c r="C5319" s="25">
        <f>VLOOKUP(A5319,'Cód dos países'!$A$3:$C$199,3,FALSE)</f>
        <v>167</v>
      </c>
      <c r="D5319" s="29">
        <v>1986</v>
      </c>
      <c r="E5319">
        <f t="shared" si="418"/>
        <v>1671986</v>
      </c>
      <c r="F5319" s="28">
        <v>4</v>
      </c>
      <c r="G5319" s="28">
        <v>1</v>
      </c>
      <c r="H5319" s="28">
        <v>2</v>
      </c>
      <c r="I5319" s="28">
        <f t="shared" si="415"/>
        <v>0.33333333333333331</v>
      </c>
      <c r="J5319" s="28">
        <f t="shared" si="416"/>
        <v>0.16666666666666666</v>
      </c>
      <c r="K5319" s="28">
        <f t="shared" si="417"/>
        <v>0.33333333333333331</v>
      </c>
      <c r="L5319" s="28">
        <f t="shared" si="414"/>
        <v>0.27777777777777779</v>
      </c>
    </row>
    <row r="5320" spans="1:12" ht="15.75" x14ac:dyDescent="0.25">
      <c r="A5320" s="31" t="s">
        <v>274</v>
      </c>
      <c r="B5320" s="30" t="str">
        <f>VLOOKUP(A5320,'Cód dos países'!$A$3:$C$199,2,FALSE)</f>
        <v>SUR</v>
      </c>
      <c r="C5320" s="25">
        <f>VLOOKUP(A5320,'Cód dos países'!$A$3:$C$199,3,FALSE)</f>
        <v>167</v>
      </c>
      <c r="D5320" s="29">
        <v>1987</v>
      </c>
      <c r="E5320">
        <f t="shared" si="418"/>
        <v>1671987</v>
      </c>
      <c r="F5320" s="28">
        <v>3</v>
      </c>
      <c r="G5320" s="28">
        <v>1</v>
      </c>
      <c r="H5320" s="28">
        <v>2</v>
      </c>
      <c r="I5320" s="28">
        <f t="shared" si="415"/>
        <v>0.25</v>
      </c>
      <c r="J5320" s="28">
        <f t="shared" si="416"/>
        <v>0.16666666666666666</v>
      </c>
      <c r="K5320" s="28">
        <f t="shared" si="417"/>
        <v>0.33333333333333331</v>
      </c>
      <c r="L5320" s="28">
        <f t="shared" si="414"/>
        <v>0.25</v>
      </c>
    </row>
    <row r="5321" spans="1:12" ht="15.75" x14ac:dyDescent="0.25">
      <c r="A5321" s="31" t="s">
        <v>274</v>
      </c>
      <c r="B5321" s="30" t="str">
        <f>VLOOKUP(A5321,'Cód dos países'!$A$3:$C$199,2,FALSE)</f>
        <v>SUR</v>
      </c>
      <c r="C5321" s="25">
        <f>VLOOKUP(A5321,'Cód dos países'!$A$3:$C$199,3,FALSE)</f>
        <v>167</v>
      </c>
      <c r="D5321" s="29">
        <v>1988</v>
      </c>
      <c r="E5321">
        <f t="shared" si="418"/>
        <v>1671988</v>
      </c>
      <c r="F5321" s="28">
        <v>4</v>
      </c>
      <c r="G5321" s="28">
        <v>1</v>
      </c>
      <c r="H5321" s="28">
        <v>2</v>
      </c>
      <c r="I5321" s="28">
        <f t="shared" si="415"/>
        <v>0.33333333333333331</v>
      </c>
      <c r="J5321" s="28">
        <f t="shared" si="416"/>
        <v>0.16666666666666666</v>
      </c>
      <c r="K5321" s="28">
        <f t="shared" si="417"/>
        <v>0.33333333333333331</v>
      </c>
      <c r="L5321" s="28">
        <f t="shared" ref="L5321:L5384" si="419">IF(AND(I5321="",J5321="",K5321="")," ",IFERROR((1/3)*I5321+(1/3)*J5321+(1/3)*K5321,""))</f>
        <v>0.27777777777777779</v>
      </c>
    </row>
    <row r="5322" spans="1:12" ht="15.75" x14ac:dyDescent="0.25">
      <c r="A5322" s="31" t="s">
        <v>274</v>
      </c>
      <c r="B5322" s="30" t="str">
        <f>VLOOKUP(A5322,'Cód dos países'!$A$3:$C$199,2,FALSE)</f>
        <v>SUR</v>
      </c>
      <c r="C5322" s="25">
        <f>VLOOKUP(A5322,'Cód dos países'!$A$3:$C$199,3,FALSE)</f>
        <v>167</v>
      </c>
      <c r="D5322" s="29">
        <v>1989</v>
      </c>
      <c r="E5322">
        <f t="shared" si="418"/>
        <v>1671989</v>
      </c>
      <c r="F5322" s="28">
        <v>4</v>
      </c>
      <c r="G5322" s="28">
        <v>1</v>
      </c>
      <c r="H5322" s="28">
        <v>3</v>
      </c>
      <c r="I5322" s="28">
        <f t="shared" si="415"/>
        <v>0.33333333333333331</v>
      </c>
      <c r="J5322" s="28">
        <f t="shared" si="416"/>
        <v>0.16666666666666666</v>
      </c>
      <c r="K5322" s="28">
        <f t="shared" si="417"/>
        <v>0.5</v>
      </c>
      <c r="L5322" s="28">
        <f t="shared" si="419"/>
        <v>0.33333333333333331</v>
      </c>
    </row>
    <row r="5323" spans="1:12" ht="15.75" x14ac:dyDescent="0.25">
      <c r="A5323" s="31" t="s">
        <v>274</v>
      </c>
      <c r="B5323" s="30" t="str">
        <f>VLOOKUP(A5323,'Cód dos países'!$A$3:$C$199,2,FALSE)</f>
        <v>SUR</v>
      </c>
      <c r="C5323" s="25">
        <f>VLOOKUP(A5323,'Cód dos países'!$A$3:$C$199,3,FALSE)</f>
        <v>167</v>
      </c>
      <c r="D5323" s="29">
        <v>1990</v>
      </c>
      <c r="E5323">
        <f t="shared" si="418"/>
        <v>1671990</v>
      </c>
      <c r="F5323" s="28">
        <v>5</v>
      </c>
      <c r="G5323" s="28">
        <v>1</v>
      </c>
      <c r="H5323" s="28">
        <v>3</v>
      </c>
      <c r="I5323" s="28">
        <f t="shared" si="415"/>
        <v>0.41666666666666669</v>
      </c>
      <c r="J5323" s="28">
        <f t="shared" si="416"/>
        <v>0.16666666666666666</v>
      </c>
      <c r="K5323" s="28">
        <f t="shared" si="417"/>
        <v>0.5</v>
      </c>
      <c r="L5323" s="28">
        <f t="shared" si="419"/>
        <v>0.3611111111111111</v>
      </c>
    </row>
    <row r="5324" spans="1:12" ht="15.75" x14ac:dyDescent="0.25">
      <c r="A5324" s="31" t="s">
        <v>274</v>
      </c>
      <c r="B5324" s="30" t="str">
        <f>VLOOKUP(A5324,'Cód dos países'!$A$3:$C$199,2,FALSE)</f>
        <v>SUR</v>
      </c>
      <c r="C5324" s="25">
        <f>VLOOKUP(A5324,'Cód dos países'!$A$3:$C$199,3,FALSE)</f>
        <v>167</v>
      </c>
      <c r="D5324" s="29">
        <v>1991</v>
      </c>
      <c r="E5324">
        <f t="shared" si="418"/>
        <v>1671991</v>
      </c>
      <c r="F5324" s="28">
        <v>5</v>
      </c>
      <c r="G5324" s="28">
        <v>1</v>
      </c>
      <c r="H5324" s="28">
        <v>3</v>
      </c>
      <c r="I5324" s="28">
        <f t="shared" si="415"/>
        <v>0.41666666666666669</v>
      </c>
      <c r="J5324" s="28">
        <f t="shared" si="416"/>
        <v>0.16666666666666666</v>
      </c>
      <c r="K5324" s="28">
        <f t="shared" si="417"/>
        <v>0.5</v>
      </c>
      <c r="L5324" s="28">
        <f t="shared" si="419"/>
        <v>0.3611111111111111</v>
      </c>
    </row>
    <row r="5325" spans="1:12" ht="15.75" x14ac:dyDescent="0.25">
      <c r="A5325" s="31" t="s">
        <v>274</v>
      </c>
      <c r="B5325" s="30" t="str">
        <f>VLOOKUP(A5325,'Cód dos países'!$A$3:$C$199,2,FALSE)</f>
        <v>SUR</v>
      </c>
      <c r="C5325" s="25">
        <f>VLOOKUP(A5325,'Cód dos países'!$A$3:$C$199,3,FALSE)</f>
        <v>167</v>
      </c>
      <c r="D5325" s="29">
        <v>1992</v>
      </c>
      <c r="E5325">
        <f t="shared" si="418"/>
        <v>1671992</v>
      </c>
      <c r="F5325" s="28">
        <v>4</v>
      </c>
      <c r="G5325" s="28">
        <v>1</v>
      </c>
      <c r="H5325" s="28">
        <v>3</v>
      </c>
      <c r="I5325" s="28">
        <f t="shared" si="415"/>
        <v>0.33333333333333331</v>
      </c>
      <c r="J5325" s="28">
        <f t="shared" si="416"/>
        <v>0.16666666666666666</v>
      </c>
      <c r="K5325" s="28">
        <f t="shared" si="417"/>
        <v>0.5</v>
      </c>
      <c r="L5325" s="28">
        <f t="shared" si="419"/>
        <v>0.33333333333333331</v>
      </c>
    </row>
    <row r="5326" spans="1:12" ht="15.75" x14ac:dyDescent="0.25">
      <c r="A5326" s="31" t="s">
        <v>274</v>
      </c>
      <c r="B5326" s="30" t="str">
        <f>VLOOKUP(A5326,'Cód dos países'!$A$3:$C$199,2,FALSE)</f>
        <v>SUR</v>
      </c>
      <c r="C5326" s="25">
        <f>VLOOKUP(A5326,'Cód dos países'!$A$3:$C$199,3,FALSE)</f>
        <v>167</v>
      </c>
      <c r="D5326" s="29">
        <v>1993</v>
      </c>
      <c r="E5326">
        <f t="shared" si="418"/>
        <v>1671993</v>
      </c>
      <c r="F5326" s="28">
        <v>4</v>
      </c>
      <c r="G5326" s="28">
        <v>2</v>
      </c>
      <c r="H5326" s="28">
        <v>3</v>
      </c>
      <c r="I5326" s="28">
        <f t="shared" si="415"/>
        <v>0.33333333333333331</v>
      </c>
      <c r="J5326" s="28">
        <f t="shared" si="416"/>
        <v>0.33333333333333331</v>
      </c>
      <c r="K5326" s="28">
        <f t="shared" si="417"/>
        <v>0.5</v>
      </c>
      <c r="L5326" s="28">
        <f t="shared" si="419"/>
        <v>0.38888888888888884</v>
      </c>
    </row>
    <row r="5327" spans="1:12" ht="15.75" x14ac:dyDescent="0.25">
      <c r="A5327" s="31" t="s">
        <v>274</v>
      </c>
      <c r="B5327" s="30" t="str">
        <f>VLOOKUP(A5327,'Cód dos países'!$A$3:$C$199,2,FALSE)</f>
        <v>SUR</v>
      </c>
      <c r="C5327" s="25">
        <f>VLOOKUP(A5327,'Cód dos países'!$A$3:$C$199,3,FALSE)</f>
        <v>167</v>
      </c>
      <c r="D5327" s="29">
        <v>1994</v>
      </c>
      <c r="E5327">
        <f t="shared" si="418"/>
        <v>1671994</v>
      </c>
      <c r="F5327" s="28">
        <v>5</v>
      </c>
      <c r="G5327" s="28">
        <v>3</v>
      </c>
      <c r="H5327" s="28">
        <v>3</v>
      </c>
      <c r="I5327" s="28">
        <f t="shared" si="415"/>
        <v>0.41666666666666669</v>
      </c>
      <c r="J5327" s="28">
        <f t="shared" si="416"/>
        <v>0.5</v>
      </c>
      <c r="K5327" s="28">
        <f t="shared" si="417"/>
        <v>0.5</v>
      </c>
      <c r="L5327" s="28">
        <f t="shared" si="419"/>
        <v>0.47222222222222221</v>
      </c>
    </row>
    <row r="5328" spans="1:12" ht="15.75" x14ac:dyDescent="0.25">
      <c r="A5328" s="31" t="s">
        <v>274</v>
      </c>
      <c r="B5328" s="30" t="str">
        <f>VLOOKUP(A5328,'Cód dos países'!$A$3:$C$199,2,FALSE)</f>
        <v>SUR</v>
      </c>
      <c r="C5328" s="25">
        <f>VLOOKUP(A5328,'Cód dos países'!$A$3:$C$199,3,FALSE)</f>
        <v>167</v>
      </c>
      <c r="D5328" s="29">
        <v>1995</v>
      </c>
      <c r="E5328">
        <f t="shared" si="418"/>
        <v>1671995</v>
      </c>
      <c r="F5328" s="28">
        <v>5</v>
      </c>
      <c r="G5328" s="28">
        <v>3</v>
      </c>
      <c r="H5328" s="28">
        <v>3</v>
      </c>
      <c r="I5328" s="28">
        <f t="shared" si="415"/>
        <v>0.41666666666666669</v>
      </c>
      <c r="J5328" s="28">
        <f t="shared" si="416"/>
        <v>0.5</v>
      </c>
      <c r="K5328" s="28">
        <f t="shared" si="417"/>
        <v>0.5</v>
      </c>
      <c r="L5328" s="28">
        <f t="shared" si="419"/>
        <v>0.47222222222222221</v>
      </c>
    </row>
    <row r="5329" spans="1:12" ht="15.75" x14ac:dyDescent="0.25">
      <c r="A5329" s="31" t="s">
        <v>274</v>
      </c>
      <c r="B5329" s="30" t="str">
        <f>VLOOKUP(A5329,'Cód dos países'!$A$3:$C$199,2,FALSE)</f>
        <v>SUR</v>
      </c>
      <c r="C5329" s="25">
        <f>VLOOKUP(A5329,'Cód dos países'!$A$3:$C$199,3,FALSE)</f>
        <v>167</v>
      </c>
      <c r="D5329" s="29">
        <v>1996</v>
      </c>
      <c r="E5329">
        <f t="shared" si="418"/>
        <v>1671996</v>
      </c>
      <c r="F5329" s="28">
        <v>5</v>
      </c>
      <c r="G5329" s="28">
        <v>3</v>
      </c>
      <c r="H5329" s="28">
        <v>3</v>
      </c>
      <c r="I5329" s="28">
        <f t="shared" si="415"/>
        <v>0.41666666666666669</v>
      </c>
      <c r="J5329" s="28">
        <f t="shared" si="416"/>
        <v>0.5</v>
      </c>
      <c r="K5329" s="28">
        <f t="shared" si="417"/>
        <v>0.5</v>
      </c>
      <c r="L5329" s="28">
        <f t="shared" si="419"/>
        <v>0.47222222222222221</v>
      </c>
    </row>
    <row r="5330" spans="1:12" ht="15.75" x14ac:dyDescent="0.25">
      <c r="A5330" s="31" t="s">
        <v>274</v>
      </c>
      <c r="B5330" s="30" t="str">
        <f>VLOOKUP(A5330,'Cód dos países'!$A$3:$C$199,2,FALSE)</f>
        <v>SUR</v>
      </c>
      <c r="C5330" s="25">
        <f>VLOOKUP(A5330,'Cód dos países'!$A$3:$C$199,3,FALSE)</f>
        <v>167</v>
      </c>
      <c r="D5330" s="29">
        <v>1997</v>
      </c>
      <c r="E5330">
        <f t="shared" si="418"/>
        <v>1671997</v>
      </c>
      <c r="F5330" s="28">
        <v>6</v>
      </c>
      <c r="G5330" s="28">
        <v>3</v>
      </c>
      <c r="H5330" s="28">
        <v>3</v>
      </c>
      <c r="I5330" s="28">
        <f t="shared" si="415"/>
        <v>0.5</v>
      </c>
      <c r="J5330" s="28">
        <f t="shared" si="416"/>
        <v>0.5</v>
      </c>
      <c r="K5330" s="28">
        <f t="shared" si="417"/>
        <v>0.5</v>
      </c>
      <c r="L5330" s="28">
        <f t="shared" si="419"/>
        <v>0.5</v>
      </c>
    </row>
    <row r="5331" spans="1:12" ht="15.75" x14ac:dyDescent="0.25">
      <c r="A5331" s="31" t="s">
        <v>274</v>
      </c>
      <c r="B5331" s="30" t="str">
        <f>VLOOKUP(A5331,'Cód dos países'!$A$3:$C$199,2,FALSE)</f>
        <v>SUR</v>
      </c>
      <c r="C5331" s="25">
        <f>VLOOKUP(A5331,'Cód dos países'!$A$3:$C$199,3,FALSE)</f>
        <v>167</v>
      </c>
      <c r="D5331" s="29">
        <v>1998</v>
      </c>
      <c r="E5331">
        <f t="shared" si="418"/>
        <v>1671998</v>
      </c>
      <c r="F5331" s="28">
        <v>6</v>
      </c>
      <c r="G5331" s="28">
        <v>3</v>
      </c>
      <c r="H5331" s="28">
        <v>3</v>
      </c>
      <c r="I5331" s="28">
        <f t="shared" si="415"/>
        <v>0.5</v>
      </c>
      <c r="J5331" s="28">
        <f t="shared" si="416"/>
        <v>0.5</v>
      </c>
      <c r="K5331" s="28">
        <f t="shared" si="417"/>
        <v>0.5</v>
      </c>
      <c r="L5331" s="28">
        <f t="shared" si="419"/>
        <v>0.5</v>
      </c>
    </row>
    <row r="5332" spans="1:12" ht="15.75" x14ac:dyDescent="0.25">
      <c r="A5332" s="31" t="s">
        <v>274</v>
      </c>
      <c r="B5332" s="30" t="str">
        <f>VLOOKUP(A5332,'Cód dos países'!$A$3:$C$199,2,FALSE)</f>
        <v>SUR</v>
      </c>
      <c r="C5332" s="25">
        <f>VLOOKUP(A5332,'Cód dos países'!$A$3:$C$199,3,FALSE)</f>
        <v>167</v>
      </c>
      <c r="D5332" s="29">
        <v>1999</v>
      </c>
      <c r="E5332">
        <f t="shared" si="418"/>
        <v>1671999</v>
      </c>
      <c r="F5332" s="28">
        <v>6</v>
      </c>
      <c r="G5332" s="28">
        <v>3</v>
      </c>
      <c r="H5332" s="28">
        <v>3</v>
      </c>
      <c r="I5332" s="28">
        <f t="shared" si="415"/>
        <v>0.5</v>
      </c>
      <c r="J5332" s="28">
        <f t="shared" si="416"/>
        <v>0.5</v>
      </c>
      <c r="K5332" s="28">
        <f t="shared" si="417"/>
        <v>0.5</v>
      </c>
      <c r="L5332" s="28">
        <f t="shared" si="419"/>
        <v>0.5</v>
      </c>
    </row>
    <row r="5333" spans="1:12" ht="15.75" x14ac:dyDescent="0.25">
      <c r="A5333" s="31" t="s">
        <v>274</v>
      </c>
      <c r="B5333" s="30" t="str">
        <f>VLOOKUP(A5333,'Cód dos países'!$A$3:$C$199,2,FALSE)</f>
        <v>SUR</v>
      </c>
      <c r="C5333" s="25">
        <f>VLOOKUP(A5333,'Cód dos países'!$A$3:$C$199,3,FALSE)</f>
        <v>167</v>
      </c>
      <c r="D5333" s="29">
        <v>2000</v>
      </c>
      <c r="E5333">
        <f t="shared" si="418"/>
        <v>1672000</v>
      </c>
      <c r="F5333" s="28">
        <v>5</v>
      </c>
      <c r="G5333" s="28">
        <v>3</v>
      </c>
      <c r="H5333" s="28">
        <v>3</v>
      </c>
      <c r="I5333" s="28">
        <f t="shared" si="415"/>
        <v>0.41666666666666669</v>
      </c>
      <c r="J5333" s="28">
        <f t="shared" si="416"/>
        <v>0.5</v>
      </c>
      <c r="K5333" s="28">
        <f t="shared" si="417"/>
        <v>0.5</v>
      </c>
      <c r="L5333" s="28">
        <f t="shared" si="419"/>
        <v>0.47222222222222221</v>
      </c>
    </row>
    <row r="5334" spans="1:12" ht="15.75" x14ac:dyDescent="0.25">
      <c r="A5334" s="31" t="s">
        <v>274</v>
      </c>
      <c r="B5334" s="30" t="str">
        <f>VLOOKUP(A5334,'Cód dos países'!$A$3:$C$199,2,FALSE)</f>
        <v>SUR</v>
      </c>
      <c r="C5334" s="25">
        <f>VLOOKUP(A5334,'Cód dos países'!$A$3:$C$199,3,FALSE)</f>
        <v>167</v>
      </c>
      <c r="D5334" s="29">
        <v>2001</v>
      </c>
      <c r="E5334">
        <f t="shared" si="418"/>
        <v>1672001</v>
      </c>
      <c r="F5334" s="28">
        <v>5.5</v>
      </c>
      <c r="G5334" s="28">
        <v>3</v>
      </c>
      <c r="H5334" s="28">
        <v>2</v>
      </c>
      <c r="I5334" s="28">
        <f t="shared" si="415"/>
        <v>0.45833333333333331</v>
      </c>
      <c r="J5334" s="28">
        <f t="shared" si="416"/>
        <v>0.5</v>
      </c>
      <c r="K5334" s="28">
        <f t="shared" si="417"/>
        <v>0.33333333333333331</v>
      </c>
      <c r="L5334" s="28">
        <f t="shared" si="419"/>
        <v>0.43055555555555552</v>
      </c>
    </row>
    <row r="5335" spans="1:12" ht="15.75" x14ac:dyDescent="0.25">
      <c r="A5335" s="31" t="s">
        <v>274</v>
      </c>
      <c r="B5335" s="30" t="str">
        <f>VLOOKUP(A5335,'Cód dos países'!$A$3:$C$199,2,FALSE)</f>
        <v>SUR</v>
      </c>
      <c r="C5335" s="25">
        <f>VLOOKUP(A5335,'Cód dos países'!$A$3:$C$199,3,FALSE)</f>
        <v>167</v>
      </c>
      <c r="D5335" s="29">
        <v>2002</v>
      </c>
      <c r="E5335">
        <f t="shared" si="418"/>
        <v>1672002</v>
      </c>
      <c r="F5335" s="28">
        <v>5.5</v>
      </c>
      <c r="G5335" s="28">
        <v>3</v>
      </c>
      <c r="H5335" s="28">
        <v>2</v>
      </c>
      <c r="I5335" s="28">
        <f t="shared" si="415"/>
        <v>0.45833333333333331</v>
      </c>
      <c r="J5335" s="28">
        <f t="shared" si="416"/>
        <v>0.5</v>
      </c>
      <c r="K5335" s="28">
        <f t="shared" si="417"/>
        <v>0.33333333333333331</v>
      </c>
      <c r="L5335" s="28">
        <f t="shared" si="419"/>
        <v>0.43055555555555552</v>
      </c>
    </row>
    <row r="5336" spans="1:12" ht="15.75" x14ac:dyDescent="0.25">
      <c r="A5336" s="31" t="s">
        <v>274</v>
      </c>
      <c r="B5336" s="30" t="str">
        <f>VLOOKUP(A5336,'Cód dos países'!$A$3:$C$199,2,FALSE)</f>
        <v>SUR</v>
      </c>
      <c r="C5336" s="25">
        <f>VLOOKUP(A5336,'Cód dos países'!$A$3:$C$199,3,FALSE)</f>
        <v>167</v>
      </c>
      <c r="D5336" s="29">
        <v>2003</v>
      </c>
      <c r="E5336">
        <f t="shared" si="418"/>
        <v>1672003</v>
      </c>
      <c r="F5336" s="28">
        <v>5.5</v>
      </c>
      <c r="G5336" s="28">
        <v>3</v>
      </c>
      <c r="H5336" s="28">
        <v>2</v>
      </c>
      <c r="I5336" s="28">
        <f t="shared" si="415"/>
        <v>0.45833333333333331</v>
      </c>
      <c r="J5336" s="28">
        <f t="shared" si="416"/>
        <v>0.5</v>
      </c>
      <c r="K5336" s="28">
        <f t="shared" si="417"/>
        <v>0.33333333333333331</v>
      </c>
      <c r="L5336" s="28">
        <f t="shared" si="419"/>
        <v>0.43055555555555552</v>
      </c>
    </row>
    <row r="5337" spans="1:12" ht="15.75" x14ac:dyDescent="0.25">
      <c r="A5337" s="31" t="s">
        <v>274</v>
      </c>
      <c r="B5337" s="30" t="str">
        <f>VLOOKUP(A5337,'Cód dos países'!$A$3:$C$199,2,FALSE)</f>
        <v>SUR</v>
      </c>
      <c r="C5337" s="25">
        <f>VLOOKUP(A5337,'Cód dos países'!$A$3:$C$199,3,FALSE)</f>
        <v>167</v>
      </c>
      <c r="D5337" s="29">
        <v>2004</v>
      </c>
      <c r="E5337">
        <f t="shared" si="418"/>
        <v>1672004</v>
      </c>
      <c r="F5337" s="28">
        <v>6</v>
      </c>
      <c r="G5337" s="28">
        <v>3</v>
      </c>
      <c r="H5337" s="28">
        <v>2</v>
      </c>
      <c r="I5337" s="28">
        <f t="shared" si="415"/>
        <v>0.5</v>
      </c>
      <c r="J5337" s="28">
        <f t="shared" si="416"/>
        <v>0.5</v>
      </c>
      <c r="K5337" s="28">
        <f t="shared" si="417"/>
        <v>0.33333333333333331</v>
      </c>
      <c r="L5337" s="28">
        <f t="shared" si="419"/>
        <v>0.44444444444444442</v>
      </c>
    </row>
    <row r="5338" spans="1:12" ht="15.75" x14ac:dyDescent="0.25">
      <c r="A5338" s="31" t="s">
        <v>274</v>
      </c>
      <c r="B5338" s="30" t="str">
        <f>VLOOKUP(A5338,'Cód dos países'!$A$3:$C$199,2,FALSE)</f>
        <v>SUR</v>
      </c>
      <c r="C5338" s="25">
        <f>VLOOKUP(A5338,'Cód dos países'!$A$3:$C$199,3,FALSE)</f>
        <v>167</v>
      </c>
      <c r="D5338" s="29">
        <v>2005</v>
      </c>
      <c r="E5338">
        <f t="shared" si="418"/>
        <v>1672005</v>
      </c>
      <c r="F5338" s="28">
        <v>7</v>
      </c>
      <c r="G5338" s="28">
        <v>3</v>
      </c>
      <c r="H5338" s="28">
        <v>2</v>
      </c>
      <c r="I5338" s="28">
        <f t="shared" si="415"/>
        <v>0.58333333333333337</v>
      </c>
      <c r="J5338" s="28">
        <f t="shared" si="416"/>
        <v>0.5</v>
      </c>
      <c r="K5338" s="28">
        <f t="shared" si="417"/>
        <v>0.33333333333333331</v>
      </c>
      <c r="L5338" s="28">
        <f t="shared" si="419"/>
        <v>0.47222222222222221</v>
      </c>
    </row>
    <row r="5339" spans="1:12" ht="15.75" x14ac:dyDescent="0.25">
      <c r="A5339" s="31" t="s">
        <v>274</v>
      </c>
      <c r="B5339" s="30" t="str">
        <f>VLOOKUP(A5339,'Cód dos países'!$A$3:$C$199,2,FALSE)</f>
        <v>SUR</v>
      </c>
      <c r="C5339" s="25">
        <f>VLOOKUP(A5339,'Cód dos países'!$A$3:$C$199,3,FALSE)</f>
        <v>167</v>
      </c>
      <c r="D5339" s="29">
        <v>2006</v>
      </c>
      <c r="E5339">
        <f t="shared" si="418"/>
        <v>1672006</v>
      </c>
      <c r="F5339" s="28">
        <v>7</v>
      </c>
      <c r="G5339" s="28">
        <v>3</v>
      </c>
      <c r="H5339" s="28">
        <v>2</v>
      </c>
      <c r="I5339" s="28">
        <f t="shared" si="415"/>
        <v>0.58333333333333337</v>
      </c>
      <c r="J5339" s="28">
        <f t="shared" si="416"/>
        <v>0.5</v>
      </c>
      <c r="K5339" s="28">
        <f t="shared" si="417"/>
        <v>0.33333333333333331</v>
      </c>
      <c r="L5339" s="28">
        <f t="shared" si="419"/>
        <v>0.47222222222222221</v>
      </c>
    </row>
    <row r="5340" spans="1:12" ht="15.75" x14ac:dyDescent="0.25">
      <c r="A5340" s="31" t="s">
        <v>274</v>
      </c>
      <c r="B5340" s="30" t="str">
        <f>VLOOKUP(A5340,'Cód dos países'!$A$3:$C$199,2,FALSE)</f>
        <v>SUR</v>
      </c>
      <c r="C5340" s="25">
        <f>VLOOKUP(A5340,'Cód dos países'!$A$3:$C$199,3,FALSE)</f>
        <v>167</v>
      </c>
      <c r="D5340" s="29">
        <v>2007</v>
      </c>
      <c r="E5340">
        <f t="shared" si="418"/>
        <v>1672007</v>
      </c>
      <c r="F5340" s="28">
        <v>7</v>
      </c>
      <c r="G5340" s="28">
        <v>3</v>
      </c>
      <c r="H5340" s="28">
        <v>2</v>
      </c>
      <c r="I5340" s="28">
        <f t="shared" si="415"/>
        <v>0.58333333333333337</v>
      </c>
      <c r="J5340" s="28">
        <f t="shared" si="416"/>
        <v>0.5</v>
      </c>
      <c r="K5340" s="28">
        <f t="shared" si="417"/>
        <v>0.33333333333333331</v>
      </c>
      <c r="L5340" s="28">
        <f t="shared" si="419"/>
        <v>0.47222222222222221</v>
      </c>
    </row>
    <row r="5341" spans="1:12" ht="15.75" x14ac:dyDescent="0.25">
      <c r="A5341" s="31" t="s">
        <v>274</v>
      </c>
      <c r="B5341" s="30" t="str">
        <f>VLOOKUP(A5341,'Cód dos países'!$A$3:$C$199,2,FALSE)</f>
        <v>SUR</v>
      </c>
      <c r="C5341" s="25">
        <f>VLOOKUP(A5341,'Cód dos países'!$A$3:$C$199,3,FALSE)</f>
        <v>167</v>
      </c>
      <c r="D5341" s="29">
        <v>2008</v>
      </c>
      <c r="E5341">
        <f t="shared" si="418"/>
        <v>1672008</v>
      </c>
      <c r="F5341" s="28">
        <v>7</v>
      </c>
      <c r="G5341" s="28">
        <v>3</v>
      </c>
      <c r="H5341" s="28">
        <v>2</v>
      </c>
      <c r="I5341" s="28">
        <f t="shared" si="415"/>
        <v>0.58333333333333337</v>
      </c>
      <c r="J5341" s="28">
        <f t="shared" si="416"/>
        <v>0.5</v>
      </c>
      <c r="K5341" s="28">
        <f t="shared" si="417"/>
        <v>0.33333333333333331</v>
      </c>
      <c r="L5341" s="28">
        <f t="shared" si="419"/>
        <v>0.47222222222222221</v>
      </c>
    </row>
    <row r="5342" spans="1:12" ht="15.75" x14ac:dyDescent="0.25">
      <c r="A5342" s="31" t="s">
        <v>274</v>
      </c>
      <c r="B5342" s="30" t="str">
        <f>VLOOKUP(A5342,'Cód dos países'!$A$3:$C$199,2,FALSE)</f>
        <v>SUR</v>
      </c>
      <c r="C5342" s="25">
        <f>VLOOKUP(A5342,'Cód dos países'!$A$3:$C$199,3,FALSE)</f>
        <v>167</v>
      </c>
      <c r="D5342" s="29">
        <v>2009</v>
      </c>
      <c r="E5342">
        <f t="shared" si="418"/>
        <v>1672009</v>
      </c>
      <c r="F5342" s="28">
        <v>7</v>
      </c>
      <c r="G5342" s="28">
        <v>3</v>
      </c>
      <c r="H5342" s="28">
        <v>2</v>
      </c>
      <c r="I5342" s="28">
        <f t="shared" si="415"/>
        <v>0.58333333333333337</v>
      </c>
      <c r="J5342" s="28">
        <f t="shared" si="416"/>
        <v>0.5</v>
      </c>
      <c r="K5342" s="28">
        <f t="shared" si="417"/>
        <v>0.33333333333333331</v>
      </c>
      <c r="L5342" s="28">
        <f t="shared" si="419"/>
        <v>0.47222222222222221</v>
      </c>
    </row>
    <row r="5343" spans="1:12" ht="15.75" x14ac:dyDescent="0.25">
      <c r="A5343" s="31" t="s">
        <v>274</v>
      </c>
      <c r="B5343" s="30" t="str">
        <f>VLOOKUP(A5343,'Cód dos países'!$A$3:$C$199,2,FALSE)</f>
        <v>SUR</v>
      </c>
      <c r="C5343" s="25">
        <f>VLOOKUP(A5343,'Cód dos países'!$A$3:$C$199,3,FALSE)</f>
        <v>167</v>
      </c>
      <c r="D5343" s="29">
        <v>2010</v>
      </c>
      <c r="E5343">
        <f t="shared" si="418"/>
        <v>1672010</v>
      </c>
      <c r="F5343" s="28">
        <v>0.54545454545454541</v>
      </c>
      <c r="G5343" s="28">
        <v>0.5</v>
      </c>
      <c r="H5343" s="28">
        <v>0.33333333333333331</v>
      </c>
      <c r="I5343" s="28">
        <f t="shared" si="415"/>
        <v>0.54545454545454541</v>
      </c>
      <c r="J5343" s="28">
        <f t="shared" si="416"/>
        <v>0.5</v>
      </c>
      <c r="K5343" s="28">
        <f t="shared" si="417"/>
        <v>0.33333333333333331</v>
      </c>
      <c r="L5343" s="28">
        <f t="shared" si="419"/>
        <v>0.45959595959595956</v>
      </c>
    </row>
    <row r="5344" spans="1:12" ht="15.75" x14ac:dyDescent="0.25">
      <c r="A5344" s="31" t="s">
        <v>274</v>
      </c>
      <c r="B5344" s="30" t="str">
        <f>VLOOKUP(A5344,'Cód dos países'!$A$3:$C$199,2,FALSE)</f>
        <v>SUR</v>
      </c>
      <c r="C5344" s="25">
        <f>VLOOKUP(A5344,'Cód dos países'!$A$3:$C$199,3,FALSE)</f>
        <v>167</v>
      </c>
      <c r="D5344" s="29">
        <v>2011</v>
      </c>
      <c r="E5344">
        <f t="shared" si="418"/>
        <v>1672011</v>
      </c>
      <c r="F5344" s="28">
        <v>0.54545454545454541</v>
      </c>
      <c r="G5344" s="28">
        <v>0.5</v>
      </c>
      <c r="H5344" s="28">
        <v>0.33333333333333331</v>
      </c>
      <c r="I5344" s="28">
        <f t="shared" si="415"/>
        <v>0.54545454545454541</v>
      </c>
      <c r="J5344" s="28">
        <f t="shared" si="416"/>
        <v>0.5</v>
      </c>
      <c r="K5344" s="28">
        <f t="shared" si="417"/>
        <v>0.33333333333333331</v>
      </c>
      <c r="L5344" s="28">
        <f t="shared" si="419"/>
        <v>0.45959595959595956</v>
      </c>
    </row>
    <row r="5345" spans="1:12" ht="15.75" x14ac:dyDescent="0.25">
      <c r="A5345" s="31" t="s">
        <v>274</v>
      </c>
      <c r="B5345" s="30" t="str">
        <f>VLOOKUP(A5345,'Cód dos países'!$A$3:$C$199,2,FALSE)</f>
        <v>SUR</v>
      </c>
      <c r="C5345" s="25">
        <f>VLOOKUP(A5345,'Cód dos países'!$A$3:$C$199,3,FALSE)</f>
        <v>167</v>
      </c>
      <c r="D5345" s="29">
        <v>2012</v>
      </c>
      <c r="E5345">
        <f t="shared" si="418"/>
        <v>1672012</v>
      </c>
      <c r="F5345" s="28">
        <v>0.54545454545454541</v>
      </c>
      <c r="G5345" s="28">
        <v>0.5</v>
      </c>
      <c r="H5345" s="28">
        <v>0.33333333333333331</v>
      </c>
      <c r="I5345" s="28">
        <f t="shared" si="415"/>
        <v>0.54545454545454541</v>
      </c>
      <c r="J5345" s="28">
        <f t="shared" si="416"/>
        <v>0.5</v>
      </c>
      <c r="K5345" s="28">
        <f t="shared" si="417"/>
        <v>0.33333333333333331</v>
      </c>
      <c r="L5345" s="28">
        <f t="shared" si="419"/>
        <v>0.45959595959595956</v>
      </c>
    </row>
    <row r="5346" spans="1:12" ht="15.75" x14ac:dyDescent="0.25">
      <c r="A5346" s="31" t="s">
        <v>274</v>
      </c>
      <c r="B5346" s="30" t="str">
        <f>VLOOKUP(A5346,'Cód dos países'!$A$3:$C$199,2,FALSE)</f>
        <v>SUR</v>
      </c>
      <c r="C5346" s="25">
        <f>VLOOKUP(A5346,'Cód dos países'!$A$3:$C$199,3,FALSE)</f>
        <v>167</v>
      </c>
      <c r="D5346" s="29">
        <v>2013</v>
      </c>
      <c r="E5346">
        <f t="shared" si="418"/>
        <v>1672013</v>
      </c>
      <c r="F5346" s="28">
        <v>0.54545454545454541</v>
      </c>
      <c r="G5346" s="28">
        <v>0.5</v>
      </c>
      <c r="H5346" s="28">
        <v>0.33333333333333331</v>
      </c>
      <c r="I5346" s="28">
        <f t="shared" si="415"/>
        <v>0.54545454545454541</v>
      </c>
      <c r="J5346" s="28">
        <f t="shared" si="416"/>
        <v>0.5</v>
      </c>
      <c r="K5346" s="28">
        <f t="shared" si="417"/>
        <v>0.33333333333333331</v>
      </c>
      <c r="L5346" s="28">
        <f t="shared" si="419"/>
        <v>0.45959595959595956</v>
      </c>
    </row>
    <row r="5347" spans="1:12" ht="15.75" x14ac:dyDescent="0.25">
      <c r="A5347" s="31" t="s">
        <v>274</v>
      </c>
      <c r="B5347" s="30" t="str">
        <f>VLOOKUP(A5347,'Cód dos países'!$A$3:$C$199,2,FALSE)</f>
        <v>SUR</v>
      </c>
      <c r="C5347" s="25">
        <f>VLOOKUP(A5347,'Cód dos países'!$A$3:$C$199,3,FALSE)</f>
        <v>167</v>
      </c>
      <c r="D5347" s="29">
        <v>2014</v>
      </c>
      <c r="E5347">
        <f t="shared" si="418"/>
        <v>1672014</v>
      </c>
      <c r="F5347" s="28">
        <v>0.54545454545454541</v>
      </c>
      <c r="G5347" s="28">
        <v>0.5</v>
      </c>
      <c r="H5347" s="28">
        <v>0.33333333333333331</v>
      </c>
      <c r="I5347" s="28">
        <f t="shared" si="415"/>
        <v>0.54545454545454541</v>
      </c>
      <c r="J5347" s="28">
        <f t="shared" si="416"/>
        <v>0.5</v>
      </c>
      <c r="K5347" s="28">
        <f t="shared" si="417"/>
        <v>0.33333333333333331</v>
      </c>
      <c r="L5347" s="28">
        <f t="shared" si="419"/>
        <v>0.45959595959595956</v>
      </c>
    </row>
    <row r="5348" spans="1:12" ht="15.75" x14ac:dyDescent="0.25">
      <c r="A5348" s="31" t="s">
        <v>282</v>
      </c>
      <c r="B5348" s="30" t="str">
        <f>VLOOKUP(A5348,'Cód dos países'!$A$3:$C$199,2,FALSE)</f>
        <v>SWZ</v>
      </c>
      <c r="C5348" s="25">
        <f>VLOOKUP(A5348,'Cód dos países'!$A$3:$C$199,3,FALSE)</f>
        <v>168</v>
      </c>
      <c r="D5348" s="29">
        <v>1983</v>
      </c>
      <c r="E5348">
        <f t="shared" si="418"/>
        <v>1681983</v>
      </c>
      <c r="F5348" s="28" t="s">
        <v>433</v>
      </c>
      <c r="G5348" s="28" t="s">
        <v>433</v>
      </c>
      <c r="H5348" s="28" t="s">
        <v>433</v>
      </c>
      <c r="I5348" s="28" t="str">
        <f t="shared" si="415"/>
        <v/>
      </c>
      <c r="J5348" s="28" t="str">
        <f t="shared" si="416"/>
        <v/>
      </c>
      <c r="K5348" s="28" t="str">
        <f t="shared" si="417"/>
        <v/>
      </c>
      <c r="L5348" s="28" t="str">
        <f t="shared" si="419"/>
        <v xml:space="preserve"> </v>
      </c>
    </row>
    <row r="5349" spans="1:12" ht="15.75" x14ac:dyDescent="0.25">
      <c r="A5349" s="31" t="s">
        <v>282</v>
      </c>
      <c r="B5349" s="30" t="str">
        <f>VLOOKUP(A5349,'Cód dos países'!$A$3:$C$199,2,FALSE)</f>
        <v>SWZ</v>
      </c>
      <c r="C5349" s="25">
        <f>VLOOKUP(A5349,'Cód dos países'!$A$3:$C$199,3,FALSE)</f>
        <v>168</v>
      </c>
      <c r="D5349" s="29">
        <v>1984</v>
      </c>
      <c r="E5349">
        <f t="shared" si="418"/>
        <v>1681984</v>
      </c>
      <c r="F5349" s="28" t="s">
        <v>433</v>
      </c>
      <c r="G5349" s="28" t="s">
        <v>433</v>
      </c>
      <c r="H5349" s="28" t="s">
        <v>433</v>
      </c>
      <c r="I5349" s="28" t="str">
        <f t="shared" si="415"/>
        <v/>
      </c>
      <c r="J5349" s="28" t="str">
        <f t="shared" si="416"/>
        <v/>
      </c>
      <c r="K5349" s="28" t="str">
        <f t="shared" si="417"/>
        <v/>
      </c>
      <c r="L5349" s="28" t="str">
        <f t="shared" si="419"/>
        <v xml:space="preserve"> </v>
      </c>
    </row>
    <row r="5350" spans="1:12" ht="15.75" x14ac:dyDescent="0.25">
      <c r="A5350" s="31" t="s">
        <v>282</v>
      </c>
      <c r="B5350" s="30" t="str">
        <f>VLOOKUP(A5350,'Cód dos países'!$A$3:$C$199,2,FALSE)</f>
        <v>SWZ</v>
      </c>
      <c r="C5350" s="25">
        <f>VLOOKUP(A5350,'Cód dos países'!$A$3:$C$199,3,FALSE)</f>
        <v>168</v>
      </c>
      <c r="D5350" s="29">
        <v>1985</v>
      </c>
      <c r="E5350">
        <f t="shared" si="418"/>
        <v>1681985</v>
      </c>
      <c r="F5350" s="28" t="s">
        <v>433</v>
      </c>
      <c r="G5350" s="28" t="s">
        <v>433</v>
      </c>
      <c r="H5350" s="28" t="s">
        <v>433</v>
      </c>
      <c r="I5350" s="28" t="str">
        <f t="shared" si="415"/>
        <v/>
      </c>
      <c r="J5350" s="28" t="str">
        <f t="shared" si="416"/>
        <v/>
      </c>
      <c r="K5350" s="28" t="str">
        <f t="shared" si="417"/>
        <v/>
      </c>
      <c r="L5350" s="28" t="str">
        <f t="shared" si="419"/>
        <v xml:space="preserve"> </v>
      </c>
    </row>
    <row r="5351" spans="1:12" ht="15.75" x14ac:dyDescent="0.25">
      <c r="A5351" s="31" t="s">
        <v>282</v>
      </c>
      <c r="B5351" s="30" t="str">
        <f>VLOOKUP(A5351,'Cód dos países'!$A$3:$C$199,2,FALSE)</f>
        <v>SWZ</v>
      </c>
      <c r="C5351" s="25">
        <f>VLOOKUP(A5351,'Cód dos países'!$A$3:$C$199,3,FALSE)</f>
        <v>168</v>
      </c>
      <c r="D5351" s="29">
        <v>1986</v>
      </c>
      <c r="E5351">
        <f t="shared" si="418"/>
        <v>1681986</v>
      </c>
      <c r="F5351" s="28" t="s">
        <v>433</v>
      </c>
      <c r="G5351" s="28" t="s">
        <v>433</v>
      </c>
      <c r="H5351" s="28" t="s">
        <v>433</v>
      </c>
      <c r="I5351" s="28" t="str">
        <f t="shared" si="415"/>
        <v/>
      </c>
      <c r="J5351" s="28" t="str">
        <f t="shared" si="416"/>
        <v/>
      </c>
      <c r="K5351" s="28" t="str">
        <f t="shared" si="417"/>
        <v/>
      </c>
      <c r="L5351" s="28" t="str">
        <f t="shared" si="419"/>
        <v xml:space="preserve"> </v>
      </c>
    </row>
    <row r="5352" spans="1:12" ht="15.75" x14ac:dyDescent="0.25">
      <c r="A5352" s="31" t="s">
        <v>282</v>
      </c>
      <c r="B5352" s="30" t="str">
        <f>VLOOKUP(A5352,'Cód dos países'!$A$3:$C$199,2,FALSE)</f>
        <v>SWZ</v>
      </c>
      <c r="C5352" s="25">
        <f>VLOOKUP(A5352,'Cód dos países'!$A$3:$C$199,3,FALSE)</f>
        <v>168</v>
      </c>
      <c r="D5352" s="29">
        <v>1987</v>
      </c>
      <c r="E5352">
        <f t="shared" si="418"/>
        <v>1681987</v>
      </c>
      <c r="F5352" s="28" t="s">
        <v>433</v>
      </c>
      <c r="G5352" s="28" t="s">
        <v>433</v>
      </c>
      <c r="H5352" s="28" t="s">
        <v>433</v>
      </c>
      <c r="I5352" s="28" t="str">
        <f t="shared" si="415"/>
        <v/>
      </c>
      <c r="J5352" s="28" t="str">
        <f t="shared" si="416"/>
        <v/>
      </c>
      <c r="K5352" s="28" t="str">
        <f t="shared" si="417"/>
        <v/>
      </c>
      <c r="L5352" s="28" t="str">
        <f t="shared" si="419"/>
        <v xml:space="preserve"> </v>
      </c>
    </row>
    <row r="5353" spans="1:12" ht="15.75" x14ac:dyDescent="0.25">
      <c r="A5353" s="31" t="s">
        <v>282</v>
      </c>
      <c r="B5353" s="30" t="str">
        <f>VLOOKUP(A5353,'Cód dos países'!$A$3:$C$199,2,FALSE)</f>
        <v>SWZ</v>
      </c>
      <c r="C5353" s="25">
        <f>VLOOKUP(A5353,'Cód dos países'!$A$3:$C$199,3,FALSE)</f>
        <v>168</v>
      </c>
      <c r="D5353" s="29">
        <v>1988</v>
      </c>
      <c r="E5353">
        <f t="shared" si="418"/>
        <v>1681988</v>
      </c>
      <c r="F5353" s="28" t="s">
        <v>433</v>
      </c>
      <c r="G5353" s="28" t="s">
        <v>433</v>
      </c>
      <c r="H5353" s="28" t="s">
        <v>433</v>
      </c>
      <c r="I5353" s="28" t="str">
        <f t="shared" si="415"/>
        <v/>
      </c>
      <c r="J5353" s="28" t="str">
        <f t="shared" si="416"/>
        <v/>
      </c>
      <c r="K5353" s="28" t="str">
        <f t="shared" si="417"/>
        <v/>
      </c>
      <c r="L5353" s="28" t="str">
        <f t="shared" si="419"/>
        <v xml:space="preserve"> </v>
      </c>
    </row>
    <row r="5354" spans="1:12" ht="15.75" x14ac:dyDescent="0.25">
      <c r="A5354" s="31" t="s">
        <v>282</v>
      </c>
      <c r="B5354" s="30" t="str">
        <f>VLOOKUP(A5354,'Cód dos países'!$A$3:$C$199,2,FALSE)</f>
        <v>SWZ</v>
      </c>
      <c r="C5354" s="25">
        <f>VLOOKUP(A5354,'Cód dos países'!$A$3:$C$199,3,FALSE)</f>
        <v>168</v>
      </c>
      <c r="D5354" s="29">
        <v>1989</v>
      </c>
      <c r="E5354">
        <f t="shared" si="418"/>
        <v>1681989</v>
      </c>
      <c r="F5354" s="28" t="s">
        <v>433</v>
      </c>
      <c r="G5354" s="28" t="s">
        <v>433</v>
      </c>
      <c r="H5354" s="28" t="s">
        <v>433</v>
      </c>
      <c r="I5354" s="28" t="str">
        <f t="shared" si="415"/>
        <v/>
      </c>
      <c r="J5354" s="28" t="str">
        <f t="shared" si="416"/>
        <v/>
      </c>
      <c r="K5354" s="28" t="str">
        <f t="shared" si="417"/>
        <v/>
      </c>
      <c r="L5354" s="28" t="str">
        <f t="shared" si="419"/>
        <v xml:space="preserve"> </v>
      </c>
    </row>
    <row r="5355" spans="1:12" ht="15.75" x14ac:dyDescent="0.25">
      <c r="A5355" s="31" t="s">
        <v>282</v>
      </c>
      <c r="B5355" s="30" t="str">
        <f>VLOOKUP(A5355,'Cód dos países'!$A$3:$C$199,2,FALSE)</f>
        <v>SWZ</v>
      </c>
      <c r="C5355" s="25">
        <f>VLOOKUP(A5355,'Cód dos países'!$A$3:$C$199,3,FALSE)</f>
        <v>168</v>
      </c>
      <c r="D5355" s="29">
        <v>1990</v>
      </c>
      <c r="E5355">
        <f t="shared" si="418"/>
        <v>1681990</v>
      </c>
      <c r="F5355" s="28" t="s">
        <v>433</v>
      </c>
      <c r="G5355" s="28" t="s">
        <v>433</v>
      </c>
      <c r="H5355" s="28" t="s">
        <v>433</v>
      </c>
      <c r="I5355" s="28" t="str">
        <f t="shared" si="415"/>
        <v/>
      </c>
      <c r="J5355" s="28" t="str">
        <f t="shared" si="416"/>
        <v/>
      </c>
      <c r="K5355" s="28" t="str">
        <f t="shared" si="417"/>
        <v/>
      </c>
      <c r="L5355" s="28" t="str">
        <f t="shared" si="419"/>
        <v xml:space="preserve"> </v>
      </c>
    </row>
    <row r="5356" spans="1:12" ht="15.75" x14ac:dyDescent="0.25">
      <c r="A5356" s="31" t="s">
        <v>282</v>
      </c>
      <c r="B5356" s="30" t="str">
        <f>VLOOKUP(A5356,'Cód dos países'!$A$3:$C$199,2,FALSE)</f>
        <v>SWZ</v>
      </c>
      <c r="C5356" s="25">
        <f>VLOOKUP(A5356,'Cód dos países'!$A$3:$C$199,3,FALSE)</f>
        <v>168</v>
      </c>
      <c r="D5356" s="29">
        <v>1991</v>
      </c>
      <c r="E5356">
        <f t="shared" si="418"/>
        <v>1681991</v>
      </c>
      <c r="F5356" s="28" t="s">
        <v>433</v>
      </c>
      <c r="G5356" s="28" t="s">
        <v>433</v>
      </c>
      <c r="H5356" s="28" t="s">
        <v>433</v>
      </c>
      <c r="I5356" s="28" t="str">
        <f t="shared" si="415"/>
        <v/>
      </c>
      <c r="J5356" s="28" t="str">
        <f t="shared" si="416"/>
        <v/>
      </c>
      <c r="K5356" s="28" t="str">
        <f t="shared" si="417"/>
        <v/>
      </c>
      <c r="L5356" s="28" t="str">
        <f t="shared" si="419"/>
        <v xml:space="preserve"> </v>
      </c>
    </row>
    <row r="5357" spans="1:12" ht="15.75" x14ac:dyDescent="0.25">
      <c r="A5357" s="31" t="s">
        <v>282</v>
      </c>
      <c r="B5357" s="30" t="str">
        <f>VLOOKUP(A5357,'Cód dos países'!$A$3:$C$199,2,FALSE)</f>
        <v>SWZ</v>
      </c>
      <c r="C5357" s="25">
        <f>VLOOKUP(A5357,'Cód dos países'!$A$3:$C$199,3,FALSE)</f>
        <v>168</v>
      </c>
      <c r="D5357" s="29">
        <v>1992</v>
      </c>
      <c r="E5357">
        <f t="shared" si="418"/>
        <v>1681992</v>
      </c>
      <c r="F5357" s="28" t="s">
        <v>433</v>
      </c>
      <c r="G5357" s="28" t="s">
        <v>433</v>
      </c>
      <c r="H5357" s="28" t="s">
        <v>433</v>
      </c>
      <c r="I5357" s="28" t="str">
        <f t="shared" si="415"/>
        <v/>
      </c>
      <c r="J5357" s="28" t="str">
        <f t="shared" si="416"/>
        <v/>
      </c>
      <c r="K5357" s="28" t="str">
        <f t="shared" si="417"/>
        <v/>
      </c>
      <c r="L5357" s="28" t="str">
        <f t="shared" si="419"/>
        <v xml:space="preserve"> </v>
      </c>
    </row>
    <row r="5358" spans="1:12" ht="15.75" x14ac:dyDescent="0.25">
      <c r="A5358" s="31" t="s">
        <v>282</v>
      </c>
      <c r="B5358" s="30" t="str">
        <f>VLOOKUP(A5358,'Cód dos países'!$A$3:$C$199,2,FALSE)</f>
        <v>SWZ</v>
      </c>
      <c r="C5358" s="25">
        <f>VLOOKUP(A5358,'Cód dos países'!$A$3:$C$199,3,FALSE)</f>
        <v>168</v>
      </c>
      <c r="D5358" s="29">
        <v>1993</v>
      </c>
      <c r="E5358">
        <f t="shared" si="418"/>
        <v>1681993</v>
      </c>
      <c r="F5358" s="28" t="s">
        <v>433</v>
      </c>
      <c r="G5358" s="28" t="s">
        <v>433</v>
      </c>
      <c r="H5358" s="28" t="s">
        <v>433</v>
      </c>
      <c r="I5358" s="28" t="str">
        <f t="shared" si="415"/>
        <v/>
      </c>
      <c r="J5358" s="28" t="str">
        <f t="shared" si="416"/>
        <v/>
      </c>
      <c r="K5358" s="28" t="str">
        <f t="shared" si="417"/>
        <v/>
      </c>
      <c r="L5358" s="28" t="str">
        <f t="shared" si="419"/>
        <v xml:space="preserve"> </v>
      </c>
    </row>
    <row r="5359" spans="1:12" ht="15.75" x14ac:dyDescent="0.25">
      <c r="A5359" s="31" t="s">
        <v>282</v>
      </c>
      <c r="B5359" s="30" t="str">
        <f>VLOOKUP(A5359,'Cód dos países'!$A$3:$C$199,2,FALSE)</f>
        <v>SWZ</v>
      </c>
      <c r="C5359" s="25">
        <f>VLOOKUP(A5359,'Cód dos países'!$A$3:$C$199,3,FALSE)</f>
        <v>168</v>
      </c>
      <c r="D5359" s="29">
        <v>1994</v>
      </c>
      <c r="E5359">
        <f t="shared" si="418"/>
        <v>1681994</v>
      </c>
      <c r="F5359" s="28" t="s">
        <v>433</v>
      </c>
      <c r="G5359" s="28" t="s">
        <v>433</v>
      </c>
      <c r="H5359" s="28" t="s">
        <v>433</v>
      </c>
      <c r="I5359" s="28" t="str">
        <f t="shared" si="415"/>
        <v/>
      </c>
      <c r="J5359" s="28" t="str">
        <f t="shared" si="416"/>
        <v/>
      </c>
      <c r="K5359" s="28" t="str">
        <f t="shared" si="417"/>
        <v/>
      </c>
      <c r="L5359" s="28" t="str">
        <f t="shared" si="419"/>
        <v xml:space="preserve"> </v>
      </c>
    </row>
    <row r="5360" spans="1:12" ht="15.75" x14ac:dyDescent="0.25">
      <c r="A5360" s="31" t="s">
        <v>282</v>
      </c>
      <c r="B5360" s="30" t="str">
        <f>VLOOKUP(A5360,'Cód dos países'!$A$3:$C$199,2,FALSE)</f>
        <v>SWZ</v>
      </c>
      <c r="C5360" s="25">
        <f>VLOOKUP(A5360,'Cód dos países'!$A$3:$C$199,3,FALSE)</f>
        <v>168</v>
      </c>
      <c r="D5360" s="29">
        <v>1995</v>
      </c>
      <c r="E5360">
        <f t="shared" si="418"/>
        <v>1681995</v>
      </c>
      <c r="F5360" s="28" t="s">
        <v>433</v>
      </c>
      <c r="G5360" s="28" t="s">
        <v>433</v>
      </c>
      <c r="H5360" s="28" t="s">
        <v>433</v>
      </c>
      <c r="I5360" s="28" t="str">
        <f t="shared" si="415"/>
        <v/>
      </c>
      <c r="J5360" s="28" t="str">
        <f t="shared" si="416"/>
        <v/>
      </c>
      <c r="K5360" s="28" t="str">
        <f t="shared" si="417"/>
        <v/>
      </c>
      <c r="L5360" s="28" t="str">
        <f t="shared" si="419"/>
        <v xml:space="preserve"> </v>
      </c>
    </row>
    <row r="5361" spans="1:12" ht="15.75" x14ac:dyDescent="0.25">
      <c r="A5361" s="31" t="s">
        <v>282</v>
      </c>
      <c r="B5361" s="30" t="str">
        <f>VLOOKUP(A5361,'Cód dos países'!$A$3:$C$199,2,FALSE)</f>
        <v>SWZ</v>
      </c>
      <c r="C5361" s="25">
        <f>VLOOKUP(A5361,'Cód dos países'!$A$3:$C$199,3,FALSE)</f>
        <v>168</v>
      </c>
      <c r="D5361" s="29">
        <v>1996</v>
      </c>
      <c r="E5361">
        <f t="shared" si="418"/>
        <v>1681996</v>
      </c>
      <c r="F5361" s="28" t="s">
        <v>433</v>
      </c>
      <c r="G5361" s="28" t="s">
        <v>433</v>
      </c>
      <c r="H5361" s="28" t="s">
        <v>433</v>
      </c>
      <c r="I5361" s="28" t="str">
        <f t="shared" si="415"/>
        <v/>
      </c>
      <c r="J5361" s="28" t="str">
        <f t="shared" si="416"/>
        <v/>
      </c>
      <c r="K5361" s="28" t="str">
        <f t="shared" si="417"/>
        <v/>
      </c>
      <c r="L5361" s="28" t="str">
        <f t="shared" si="419"/>
        <v xml:space="preserve"> </v>
      </c>
    </row>
    <row r="5362" spans="1:12" ht="15.75" x14ac:dyDescent="0.25">
      <c r="A5362" s="31" t="s">
        <v>282</v>
      </c>
      <c r="B5362" s="30" t="str">
        <f>VLOOKUP(A5362,'Cód dos países'!$A$3:$C$199,2,FALSE)</f>
        <v>SWZ</v>
      </c>
      <c r="C5362" s="25">
        <f>VLOOKUP(A5362,'Cód dos países'!$A$3:$C$199,3,FALSE)</f>
        <v>168</v>
      </c>
      <c r="D5362" s="29">
        <v>1997</v>
      </c>
      <c r="E5362">
        <f t="shared" si="418"/>
        <v>1681997</v>
      </c>
      <c r="F5362" s="28" t="s">
        <v>433</v>
      </c>
      <c r="G5362" s="28" t="s">
        <v>433</v>
      </c>
      <c r="H5362" s="28" t="s">
        <v>433</v>
      </c>
      <c r="I5362" s="28" t="str">
        <f t="shared" si="415"/>
        <v/>
      </c>
      <c r="J5362" s="28" t="str">
        <f t="shared" si="416"/>
        <v/>
      </c>
      <c r="K5362" s="28" t="str">
        <f t="shared" si="417"/>
        <v/>
      </c>
      <c r="L5362" s="28" t="str">
        <f t="shared" si="419"/>
        <v xml:space="preserve"> </v>
      </c>
    </row>
    <row r="5363" spans="1:12" ht="15.75" x14ac:dyDescent="0.25">
      <c r="A5363" s="31" t="s">
        <v>282</v>
      </c>
      <c r="B5363" s="30" t="str">
        <f>VLOOKUP(A5363,'Cód dos países'!$A$3:$C$199,2,FALSE)</f>
        <v>SWZ</v>
      </c>
      <c r="C5363" s="25">
        <f>VLOOKUP(A5363,'Cód dos países'!$A$3:$C$199,3,FALSE)</f>
        <v>168</v>
      </c>
      <c r="D5363" s="29">
        <v>1998</v>
      </c>
      <c r="E5363">
        <f t="shared" si="418"/>
        <v>1681998</v>
      </c>
      <c r="F5363" s="28" t="s">
        <v>433</v>
      </c>
      <c r="G5363" s="28" t="s">
        <v>433</v>
      </c>
      <c r="H5363" s="28" t="s">
        <v>433</v>
      </c>
      <c r="I5363" s="28" t="str">
        <f t="shared" si="415"/>
        <v/>
      </c>
      <c r="J5363" s="28" t="str">
        <f t="shared" si="416"/>
        <v/>
      </c>
      <c r="K5363" s="28" t="str">
        <f t="shared" si="417"/>
        <v/>
      </c>
      <c r="L5363" s="28" t="str">
        <f t="shared" si="419"/>
        <v xml:space="preserve"> </v>
      </c>
    </row>
    <row r="5364" spans="1:12" ht="15.75" x14ac:dyDescent="0.25">
      <c r="A5364" s="31" t="s">
        <v>282</v>
      </c>
      <c r="B5364" s="30" t="str">
        <f>VLOOKUP(A5364,'Cód dos países'!$A$3:$C$199,2,FALSE)</f>
        <v>SWZ</v>
      </c>
      <c r="C5364" s="25">
        <f>VLOOKUP(A5364,'Cód dos países'!$A$3:$C$199,3,FALSE)</f>
        <v>168</v>
      </c>
      <c r="D5364" s="29">
        <v>1999</v>
      </c>
      <c r="E5364">
        <f t="shared" si="418"/>
        <v>1681999</v>
      </c>
      <c r="F5364" s="28" t="s">
        <v>433</v>
      </c>
      <c r="G5364" s="28" t="s">
        <v>433</v>
      </c>
      <c r="H5364" s="28" t="s">
        <v>433</v>
      </c>
      <c r="I5364" s="28" t="str">
        <f t="shared" si="415"/>
        <v/>
      </c>
      <c r="J5364" s="28" t="str">
        <f t="shared" si="416"/>
        <v/>
      </c>
      <c r="K5364" s="28" t="str">
        <f t="shared" si="417"/>
        <v/>
      </c>
      <c r="L5364" s="28" t="str">
        <f t="shared" si="419"/>
        <v xml:space="preserve"> </v>
      </c>
    </row>
    <row r="5365" spans="1:12" ht="15.75" x14ac:dyDescent="0.25">
      <c r="A5365" s="31" t="s">
        <v>282</v>
      </c>
      <c r="B5365" s="30" t="str">
        <f>VLOOKUP(A5365,'Cód dos países'!$A$3:$C$199,2,FALSE)</f>
        <v>SWZ</v>
      </c>
      <c r="C5365" s="25">
        <f>VLOOKUP(A5365,'Cód dos países'!$A$3:$C$199,3,FALSE)</f>
        <v>168</v>
      </c>
      <c r="D5365" s="29">
        <v>2000</v>
      </c>
      <c r="E5365">
        <f t="shared" si="418"/>
        <v>1682000</v>
      </c>
      <c r="F5365" s="28" t="s">
        <v>433</v>
      </c>
      <c r="G5365" s="28" t="s">
        <v>433</v>
      </c>
      <c r="H5365" s="28" t="s">
        <v>433</v>
      </c>
      <c r="I5365" s="28" t="str">
        <f t="shared" si="415"/>
        <v/>
      </c>
      <c r="J5365" s="28" t="str">
        <f t="shared" si="416"/>
        <v/>
      </c>
      <c r="K5365" s="28" t="str">
        <f t="shared" si="417"/>
        <v/>
      </c>
      <c r="L5365" s="28" t="str">
        <f t="shared" si="419"/>
        <v xml:space="preserve"> </v>
      </c>
    </row>
    <row r="5366" spans="1:12" ht="15.75" x14ac:dyDescent="0.25">
      <c r="A5366" s="31" t="s">
        <v>282</v>
      </c>
      <c r="B5366" s="30" t="str">
        <f>VLOOKUP(A5366,'Cód dos países'!$A$3:$C$199,2,FALSE)</f>
        <v>SWZ</v>
      </c>
      <c r="C5366" s="25">
        <f>VLOOKUP(A5366,'Cód dos países'!$A$3:$C$199,3,FALSE)</f>
        <v>168</v>
      </c>
      <c r="D5366" s="29">
        <v>2001</v>
      </c>
      <c r="E5366">
        <f t="shared" si="418"/>
        <v>1682001</v>
      </c>
      <c r="F5366" s="28" t="s">
        <v>433</v>
      </c>
      <c r="G5366" s="28" t="s">
        <v>433</v>
      </c>
      <c r="H5366" s="28" t="s">
        <v>433</v>
      </c>
      <c r="I5366" s="28" t="str">
        <f t="shared" si="415"/>
        <v/>
      </c>
      <c r="J5366" s="28" t="str">
        <f t="shared" si="416"/>
        <v/>
      </c>
      <c r="K5366" s="28" t="str">
        <f t="shared" si="417"/>
        <v/>
      </c>
      <c r="L5366" s="28" t="str">
        <f t="shared" si="419"/>
        <v xml:space="preserve"> </v>
      </c>
    </row>
    <row r="5367" spans="1:12" ht="15.75" x14ac:dyDescent="0.25">
      <c r="A5367" s="31" t="s">
        <v>282</v>
      </c>
      <c r="B5367" s="30" t="str">
        <f>VLOOKUP(A5367,'Cód dos países'!$A$3:$C$199,2,FALSE)</f>
        <v>SWZ</v>
      </c>
      <c r="C5367" s="25">
        <f>VLOOKUP(A5367,'Cód dos países'!$A$3:$C$199,3,FALSE)</f>
        <v>168</v>
      </c>
      <c r="D5367" s="29">
        <v>2002</v>
      </c>
      <c r="E5367">
        <f t="shared" si="418"/>
        <v>1682002</v>
      </c>
      <c r="F5367" s="28" t="s">
        <v>433</v>
      </c>
      <c r="G5367" s="28" t="s">
        <v>433</v>
      </c>
      <c r="H5367" s="28" t="s">
        <v>433</v>
      </c>
      <c r="I5367" s="28" t="str">
        <f t="shared" si="415"/>
        <v/>
      </c>
      <c r="J5367" s="28" t="str">
        <f t="shared" si="416"/>
        <v/>
      </c>
      <c r="K5367" s="28" t="str">
        <f t="shared" si="417"/>
        <v/>
      </c>
      <c r="L5367" s="28" t="str">
        <f t="shared" si="419"/>
        <v xml:space="preserve"> </v>
      </c>
    </row>
    <row r="5368" spans="1:12" ht="15.75" x14ac:dyDescent="0.25">
      <c r="A5368" s="31" t="s">
        <v>282</v>
      </c>
      <c r="B5368" s="30" t="str">
        <f>VLOOKUP(A5368,'Cód dos países'!$A$3:$C$199,2,FALSE)</f>
        <v>SWZ</v>
      </c>
      <c r="C5368" s="25">
        <f>VLOOKUP(A5368,'Cód dos países'!$A$3:$C$199,3,FALSE)</f>
        <v>168</v>
      </c>
      <c r="D5368" s="29">
        <v>2003</v>
      </c>
      <c r="E5368">
        <f t="shared" si="418"/>
        <v>1682003</v>
      </c>
      <c r="F5368" s="28" t="s">
        <v>433</v>
      </c>
      <c r="G5368" s="28" t="s">
        <v>433</v>
      </c>
      <c r="H5368" s="28" t="s">
        <v>433</v>
      </c>
      <c r="I5368" s="28" t="str">
        <f t="shared" si="415"/>
        <v/>
      </c>
      <c r="J5368" s="28" t="str">
        <f t="shared" si="416"/>
        <v/>
      </c>
      <c r="K5368" s="28" t="str">
        <f t="shared" si="417"/>
        <v/>
      </c>
      <c r="L5368" s="28" t="str">
        <f t="shared" si="419"/>
        <v xml:space="preserve"> </v>
      </c>
    </row>
    <row r="5369" spans="1:12" ht="15.75" x14ac:dyDescent="0.25">
      <c r="A5369" s="31" t="s">
        <v>282</v>
      </c>
      <c r="B5369" s="30" t="str">
        <f>VLOOKUP(A5369,'Cód dos países'!$A$3:$C$199,2,FALSE)</f>
        <v>SWZ</v>
      </c>
      <c r="C5369" s="25">
        <f>VLOOKUP(A5369,'Cód dos países'!$A$3:$C$199,3,FALSE)</f>
        <v>168</v>
      </c>
      <c r="D5369" s="29">
        <v>2004</v>
      </c>
      <c r="E5369">
        <f t="shared" si="418"/>
        <v>1682004</v>
      </c>
      <c r="F5369" s="28" t="s">
        <v>433</v>
      </c>
      <c r="G5369" s="28" t="s">
        <v>433</v>
      </c>
      <c r="H5369" s="28" t="s">
        <v>433</v>
      </c>
      <c r="I5369" s="28" t="str">
        <f t="shared" si="415"/>
        <v/>
      </c>
      <c r="J5369" s="28" t="str">
        <f t="shared" si="416"/>
        <v/>
      </c>
      <c r="K5369" s="28" t="str">
        <f t="shared" si="417"/>
        <v/>
      </c>
      <c r="L5369" s="28" t="str">
        <f t="shared" si="419"/>
        <v xml:space="preserve"> </v>
      </c>
    </row>
    <row r="5370" spans="1:12" ht="15.75" x14ac:dyDescent="0.25">
      <c r="A5370" s="31" t="s">
        <v>282</v>
      </c>
      <c r="B5370" s="30" t="str">
        <f>VLOOKUP(A5370,'Cód dos países'!$A$3:$C$199,2,FALSE)</f>
        <v>SWZ</v>
      </c>
      <c r="C5370" s="25">
        <f>VLOOKUP(A5370,'Cód dos países'!$A$3:$C$199,3,FALSE)</f>
        <v>168</v>
      </c>
      <c r="D5370" s="29">
        <v>2005</v>
      </c>
      <c r="E5370">
        <f t="shared" si="418"/>
        <v>1682005</v>
      </c>
      <c r="F5370" s="28" t="s">
        <v>433</v>
      </c>
      <c r="G5370" s="28" t="s">
        <v>433</v>
      </c>
      <c r="H5370" s="28" t="s">
        <v>433</v>
      </c>
      <c r="I5370" s="28" t="str">
        <f t="shared" si="415"/>
        <v/>
      </c>
      <c r="J5370" s="28" t="str">
        <f t="shared" si="416"/>
        <v/>
      </c>
      <c r="K5370" s="28" t="str">
        <f t="shared" si="417"/>
        <v/>
      </c>
      <c r="L5370" s="28" t="str">
        <f t="shared" si="419"/>
        <v xml:space="preserve"> </v>
      </c>
    </row>
    <row r="5371" spans="1:12" ht="15.75" x14ac:dyDescent="0.25">
      <c r="A5371" s="31" t="s">
        <v>282</v>
      </c>
      <c r="B5371" s="30" t="str">
        <f>VLOOKUP(A5371,'Cód dos países'!$A$3:$C$199,2,FALSE)</f>
        <v>SWZ</v>
      </c>
      <c r="C5371" s="25">
        <f>VLOOKUP(A5371,'Cód dos países'!$A$3:$C$199,3,FALSE)</f>
        <v>168</v>
      </c>
      <c r="D5371" s="29">
        <v>2006</v>
      </c>
      <c r="E5371">
        <f t="shared" si="418"/>
        <v>1682006</v>
      </c>
      <c r="F5371" s="28" t="s">
        <v>433</v>
      </c>
      <c r="G5371" s="28" t="s">
        <v>433</v>
      </c>
      <c r="H5371" s="28" t="s">
        <v>433</v>
      </c>
      <c r="I5371" s="28" t="str">
        <f t="shared" si="415"/>
        <v/>
      </c>
      <c r="J5371" s="28" t="str">
        <f t="shared" si="416"/>
        <v/>
      </c>
      <c r="K5371" s="28" t="str">
        <f t="shared" si="417"/>
        <v/>
      </c>
      <c r="L5371" s="28" t="str">
        <f t="shared" si="419"/>
        <v xml:space="preserve"> </v>
      </c>
    </row>
    <row r="5372" spans="1:12" ht="15.75" x14ac:dyDescent="0.25">
      <c r="A5372" s="31" t="s">
        <v>282</v>
      </c>
      <c r="B5372" s="30" t="str">
        <f>VLOOKUP(A5372,'Cód dos países'!$A$3:$C$199,2,FALSE)</f>
        <v>SWZ</v>
      </c>
      <c r="C5372" s="25">
        <f>VLOOKUP(A5372,'Cód dos países'!$A$3:$C$199,3,FALSE)</f>
        <v>168</v>
      </c>
      <c r="D5372" s="29">
        <v>2007</v>
      </c>
      <c r="E5372">
        <f t="shared" si="418"/>
        <v>1682007</v>
      </c>
      <c r="F5372" s="28" t="s">
        <v>433</v>
      </c>
      <c r="G5372" s="28" t="s">
        <v>433</v>
      </c>
      <c r="H5372" s="28" t="s">
        <v>433</v>
      </c>
      <c r="I5372" s="28" t="str">
        <f t="shared" si="415"/>
        <v/>
      </c>
      <c r="J5372" s="28" t="str">
        <f t="shared" si="416"/>
        <v/>
      </c>
      <c r="K5372" s="28" t="str">
        <f t="shared" si="417"/>
        <v/>
      </c>
      <c r="L5372" s="28" t="str">
        <f t="shared" si="419"/>
        <v xml:space="preserve"> </v>
      </c>
    </row>
    <row r="5373" spans="1:12" ht="15.75" x14ac:dyDescent="0.25">
      <c r="A5373" s="31" t="s">
        <v>282</v>
      </c>
      <c r="B5373" s="30" t="str">
        <f>VLOOKUP(A5373,'Cód dos países'!$A$3:$C$199,2,FALSE)</f>
        <v>SWZ</v>
      </c>
      <c r="C5373" s="25">
        <f>VLOOKUP(A5373,'Cód dos países'!$A$3:$C$199,3,FALSE)</f>
        <v>168</v>
      </c>
      <c r="D5373" s="29">
        <v>2008</v>
      </c>
      <c r="E5373">
        <f t="shared" si="418"/>
        <v>1682008</v>
      </c>
      <c r="F5373" s="28" t="s">
        <v>433</v>
      </c>
      <c r="G5373" s="28" t="s">
        <v>433</v>
      </c>
      <c r="H5373" s="28" t="s">
        <v>433</v>
      </c>
      <c r="I5373" s="28" t="str">
        <f t="shared" si="415"/>
        <v/>
      </c>
      <c r="J5373" s="28" t="str">
        <f t="shared" si="416"/>
        <v/>
      </c>
      <c r="K5373" s="28" t="str">
        <f t="shared" si="417"/>
        <v/>
      </c>
      <c r="L5373" s="28" t="str">
        <f t="shared" si="419"/>
        <v xml:space="preserve"> </v>
      </c>
    </row>
    <row r="5374" spans="1:12" ht="15.75" x14ac:dyDescent="0.25">
      <c r="A5374" s="31" t="s">
        <v>282</v>
      </c>
      <c r="B5374" s="30" t="str">
        <f>VLOOKUP(A5374,'Cód dos países'!$A$3:$C$199,2,FALSE)</f>
        <v>SWZ</v>
      </c>
      <c r="C5374" s="25">
        <f>VLOOKUP(A5374,'Cód dos países'!$A$3:$C$199,3,FALSE)</f>
        <v>168</v>
      </c>
      <c r="D5374" s="29">
        <v>2009</v>
      </c>
      <c r="E5374">
        <f t="shared" si="418"/>
        <v>1682009</v>
      </c>
      <c r="F5374" s="28" t="s">
        <v>433</v>
      </c>
      <c r="G5374" s="28" t="s">
        <v>433</v>
      </c>
      <c r="H5374" s="28" t="s">
        <v>433</v>
      </c>
      <c r="I5374" s="28" t="str">
        <f t="shared" si="415"/>
        <v/>
      </c>
      <c r="J5374" s="28" t="str">
        <f t="shared" si="416"/>
        <v/>
      </c>
      <c r="K5374" s="28" t="str">
        <f t="shared" si="417"/>
        <v/>
      </c>
      <c r="L5374" s="28" t="str">
        <f t="shared" si="419"/>
        <v xml:space="preserve"> </v>
      </c>
    </row>
    <row r="5375" spans="1:12" ht="15.75" x14ac:dyDescent="0.25">
      <c r="A5375" s="31" t="s">
        <v>282</v>
      </c>
      <c r="B5375" s="30" t="str">
        <f>VLOOKUP(A5375,'Cód dos países'!$A$3:$C$199,2,FALSE)</f>
        <v>SWZ</v>
      </c>
      <c r="C5375" s="25">
        <f>VLOOKUP(A5375,'Cód dos países'!$A$3:$C$199,3,FALSE)</f>
        <v>168</v>
      </c>
      <c r="D5375" s="29">
        <v>2010</v>
      </c>
      <c r="E5375">
        <f t="shared" si="418"/>
        <v>1682010</v>
      </c>
      <c r="F5375" s="28" t="s">
        <v>433</v>
      </c>
      <c r="G5375" s="28" t="s">
        <v>433</v>
      </c>
      <c r="H5375" s="28" t="s">
        <v>433</v>
      </c>
      <c r="I5375" s="28" t="str">
        <f t="shared" si="415"/>
        <v/>
      </c>
      <c r="J5375" s="28" t="str">
        <f t="shared" si="416"/>
        <v/>
      </c>
      <c r="K5375" s="28" t="str">
        <f t="shared" si="417"/>
        <v/>
      </c>
      <c r="L5375" s="28" t="str">
        <f t="shared" si="419"/>
        <v xml:space="preserve"> </v>
      </c>
    </row>
    <row r="5376" spans="1:12" ht="15.75" x14ac:dyDescent="0.25">
      <c r="A5376" s="31" t="s">
        <v>282</v>
      </c>
      <c r="B5376" s="30" t="str">
        <f>VLOOKUP(A5376,'Cód dos países'!$A$3:$C$199,2,FALSE)</f>
        <v>SWZ</v>
      </c>
      <c r="C5376" s="25">
        <f>VLOOKUP(A5376,'Cód dos países'!$A$3:$C$199,3,FALSE)</f>
        <v>168</v>
      </c>
      <c r="D5376" s="29">
        <v>2011</v>
      </c>
      <c r="E5376">
        <f t="shared" si="418"/>
        <v>1682011</v>
      </c>
      <c r="F5376" s="28" t="s">
        <v>433</v>
      </c>
      <c r="G5376" s="28" t="s">
        <v>433</v>
      </c>
      <c r="H5376" s="28" t="s">
        <v>433</v>
      </c>
      <c r="I5376" s="28" t="str">
        <f t="shared" si="415"/>
        <v/>
      </c>
      <c r="J5376" s="28" t="str">
        <f t="shared" si="416"/>
        <v/>
      </c>
      <c r="K5376" s="28" t="str">
        <f t="shared" si="417"/>
        <v/>
      </c>
      <c r="L5376" s="28" t="str">
        <f t="shared" si="419"/>
        <v xml:space="preserve"> </v>
      </c>
    </row>
    <row r="5377" spans="1:12" ht="15.75" x14ac:dyDescent="0.25">
      <c r="A5377" s="31" t="s">
        <v>282</v>
      </c>
      <c r="B5377" s="30" t="str">
        <f>VLOOKUP(A5377,'Cód dos países'!$A$3:$C$199,2,FALSE)</f>
        <v>SWZ</v>
      </c>
      <c r="C5377" s="25">
        <f>VLOOKUP(A5377,'Cód dos países'!$A$3:$C$199,3,FALSE)</f>
        <v>168</v>
      </c>
      <c r="D5377" s="29">
        <v>2012</v>
      </c>
      <c r="E5377">
        <f t="shared" si="418"/>
        <v>1682012</v>
      </c>
      <c r="F5377" s="28" t="s">
        <v>433</v>
      </c>
      <c r="G5377" s="28" t="s">
        <v>433</v>
      </c>
      <c r="H5377" s="28" t="s">
        <v>433</v>
      </c>
      <c r="I5377" s="28" t="str">
        <f t="shared" si="415"/>
        <v/>
      </c>
      <c r="J5377" s="28" t="str">
        <f t="shared" si="416"/>
        <v/>
      </c>
      <c r="K5377" s="28" t="str">
        <f t="shared" si="417"/>
        <v/>
      </c>
      <c r="L5377" s="28" t="str">
        <f t="shared" si="419"/>
        <v xml:space="preserve"> </v>
      </c>
    </row>
    <row r="5378" spans="1:12" ht="15.75" x14ac:dyDescent="0.25">
      <c r="A5378" s="31" t="s">
        <v>282</v>
      </c>
      <c r="B5378" s="30" t="str">
        <f>VLOOKUP(A5378,'Cód dos países'!$A$3:$C$199,2,FALSE)</f>
        <v>SWZ</v>
      </c>
      <c r="C5378" s="25">
        <f>VLOOKUP(A5378,'Cód dos países'!$A$3:$C$199,3,FALSE)</f>
        <v>168</v>
      </c>
      <c r="D5378" s="29">
        <v>2013</v>
      </c>
      <c r="E5378">
        <f t="shared" si="418"/>
        <v>1682013</v>
      </c>
      <c r="F5378" s="28" t="s">
        <v>433</v>
      </c>
      <c r="G5378" s="28" t="s">
        <v>433</v>
      </c>
      <c r="H5378" s="28" t="s">
        <v>433</v>
      </c>
      <c r="I5378" s="28" t="str">
        <f t="shared" si="415"/>
        <v/>
      </c>
      <c r="J5378" s="28" t="str">
        <f t="shared" si="416"/>
        <v/>
      </c>
      <c r="K5378" s="28" t="str">
        <f t="shared" si="417"/>
        <v/>
      </c>
      <c r="L5378" s="28" t="str">
        <f t="shared" si="419"/>
        <v xml:space="preserve"> </v>
      </c>
    </row>
    <row r="5379" spans="1:12" ht="15.75" x14ac:dyDescent="0.25">
      <c r="A5379" s="31" t="s">
        <v>282</v>
      </c>
      <c r="B5379" s="30" t="str">
        <f>VLOOKUP(A5379,'Cód dos países'!$A$3:$C$199,2,FALSE)</f>
        <v>SWZ</v>
      </c>
      <c r="C5379" s="25">
        <f>VLOOKUP(A5379,'Cód dos países'!$A$3:$C$199,3,FALSE)</f>
        <v>168</v>
      </c>
      <c r="D5379" s="29">
        <v>2014</v>
      </c>
      <c r="E5379">
        <f t="shared" si="418"/>
        <v>1682014</v>
      </c>
      <c r="F5379" s="28" t="s">
        <v>433</v>
      </c>
      <c r="G5379" s="28" t="s">
        <v>433</v>
      </c>
      <c r="H5379" s="28" t="s">
        <v>433</v>
      </c>
      <c r="I5379" s="28" t="str">
        <f t="shared" si="415"/>
        <v/>
      </c>
      <c r="J5379" s="28" t="str">
        <f t="shared" si="416"/>
        <v/>
      </c>
      <c r="K5379" s="28" t="str">
        <f t="shared" si="417"/>
        <v/>
      </c>
      <c r="L5379" s="28" t="str">
        <f t="shared" si="419"/>
        <v xml:space="preserve"> </v>
      </c>
    </row>
    <row r="5380" spans="1:12" ht="15.75" x14ac:dyDescent="0.25">
      <c r="A5380" s="31" t="s">
        <v>280</v>
      </c>
      <c r="B5380" s="30" t="str">
        <f>VLOOKUP(A5380,'Cód dos países'!$A$3:$C$199,2,FALSE)</f>
        <v>SWE</v>
      </c>
      <c r="C5380" s="25">
        <f>VLOOKUP(A5380,'Cód dos países'!$A$3:$C$199,3,FALSE)</f>
        <v>169</v>
      </c>
      <c r="D5380" s="29">
        <v>1983</v>
      </c>
      <c r="E5380">
        <f t="shared" si="418"/>
        <v>1691983</v>
      </c>
      <c r="F5380" s="28" t="s">
        <v>433</v>
      </c>
      <c r="G5380" s="28">
        <v>6</v>
      </c>
      <c r="H5380" s="28">
        <v>6</v>
      </c>
      <c r="I5380" s="28" t="str">
        <f t="shared" ref="I5380:I5443" si="420">IF(F5380=".","",IF($D5380&gt;2009,F5380,F5380/12))</f>
        <v/>
      </c>
      <c r="J5380" s="28">
        <f t="shared" ref="J5380:J5443" si="421">IF(G5380=".","",IF($D5380&gt;2009,G5380,G5380/6))</f>
        <v>1</v>
      </c>
      <c r="K5380" s="28">
        <f t="shared" ref="K5380:K5443" si="422">IF(H5380=".","",IF($D5380&gt;2009,H5380,H5380/6))</f>
        <v>1</v>
      </c>
      <c r="L5380" s="28" t="str">
        <f t="shared" si="419"/>
        <v/>
      </c>
    </row>
    <row r="5381" spans="1:12" ht="15.75" x14ac:dyDescent="0.25">
      <c r="A5381" s="31" t="s">
        <v>280</v>
      </c>
      <c r="B5381" s="30" t="str">
        <f>VLOOKUP(A5381,'Cód dos países'!$A$3:$C$199,2,FALSE)</f>
        <v>SWE</v>
      </c>
      <c r="C5381" s="25">
        <f>VLOOKUP(A5381,'Cód dos países'!$A$3:$C$199,3,FALSE)</f>
        <v>169</v>
      </c>
      <c r="D5381" s="29">
        <v>1984</v>
      </c>
      <c r="E5381">
        <f t="shared" ref="E5381:E5444" si="423">C5381*10000+D5381</f>
        <v>1691984</v>
      </c>
      <c r="F5381" s="28">
        <v>9</v>
      </c>
      <c r="G5381" s="28">
        <v>6</v>
      </c>
      <c r="H5381" s="28">
        <v>6</v>
      </c>
      <c r="I5381" s="28">
        <f t="shared" si="420"/>
        <v>0.75</v>
      </c>
      <c r="J5381" s="28">
        <f t="shared" si="421"/>
        <v>1</v>
      </c>
      <c r="K5381" s="28">
        <f t="shared" si="422"/>
        <v>1</v>
      </c>
      <c r="L5381" s="28">
        <f t="shared" si="419"/>
        <v>0.91666666666666652</v>
      </c>
    </row>
    <row r="5382" spans="1:12" ht="15.75" x14ac:dyDescent="0.25">
      <c r="A5382" s="31" t="s">
        <v>280</v>
      </c>
      <c r="B5382" s="30" t="str">
        <f>VLOOKUP(A5382,'Cód dos países'!$A$3:$C$199,2,FALSE)</f>
        <v>SWE</v>
      </c>
      <c r="C5382" s="25">
        <f>VLOOKUP(A5382,'Cód dos países'!$A$3:$C$199,3,FALSE)</f>
        <v>169</v>
      </c>
      <c r="D5382" s="29">
        <v>1985</v>
      </c>
      <c r="E5382">
        <f t="shared" si="423"/>
        <v>1691985</v>
      </c>
      <c r="F5382" s="28">
        <v>8</v>
      </c>
      <c r="G5382" s="28">
        <v>6</v>
      </c>
      <c r="H5382" s="28">
        <v>6</v>
      </c>
      <c r="I5382" s="28">
        <f t="shared" si="420"/>
        <v>0.66666666666666663</v>
      </c>
      <c r="J5382" s="28">
        <f t="shared" si="421"/>
        <v>1</v>
      </c>
      <c r="K5382" s="28">
        <f t="shared" si="422"/>
        <v>1</v>
      </c>
      <c r="L5382" s="28">
        <f t="shared" si="419"/>
        <v>0.88888888888888884</v>
      </c>
    </row>
    <row r="5383" spans="1:12" ht="15.75" x14ac:dyDescent="0.25">
      <c r="A5383" s="31" t="s">
        <v>280</v>
      </c>
      <c r="B5383" s="30" t="str">
        <f>VLOOKUP(A5383,'Cód dos países'!$A$3:$C$199,2,FALSE)</f>
        <v>SWE</v>
      </c>
      <c r="C5383" s="25">
        <f>VLOOKUP(A5383,'Cód dos países'!$A$3:$C$199,3,FALSE)</f>
        <v>169</v>
      </c>
      <c r="D5383" s="29">
        <v>1986</v>
      </c>
      <c r="E5383">
        <f t="shared" si="423"/>
        <v>1691986</v>
      </c>
      <c r="F5383" s="28">
        <v>7</v>
      </c>
      <c r="G5383" s="28">
        <v>6</v>
      </c>
      <c r="H5383" s="28">
        <v>6</v>
      </c>
      <c r="I5383" s="28">
        <f t="shared" si="420"/>
        <v>0.58333333333333337</v>
      </c>
      <c r="J5383" s="28">
        <f t="shared" si="421"/>
        <v>1</v>
      </c>
      <c r="K5383" s="28">
        <f t="shared" si="422"/>
        <v>1</v>
      </c>
      <c r="L5383" s="28">
        <f t="shared" si="419"/>
        <v>0.86111111111111116</v>
      </c>
    </row>
    <row r="5384" spans="1:12" ht="15.75" x14ac:dyDescent="0.25">
      <c r="A5384" s="31" t="s">
        <v>280</v>
      </c>
      <c r="B5384" s="30" t="str">
        <f>VLOOKUP(A5384,'Cód dos países'!$A$3:$C$199,2,FALSE)</f>
        <v>SWE</v>
      </c>
      <c r="C5384" s="25">
        <f>VLOOKUP(A5384,'Cód dos países'!$A$3:$C$199,3,FALSE)</f>
        <v>169</v>
      </c>
      <c r="D5384" s="29">
        <v>1987</v>
      </c>
      <c r="E5384">
        <f t="shared" si="423"/>
        <v>1691987</v>
      </c>
      <c r="F5384" s="28">
        <v>9</v>
      </c>
      <c r="G5384" s="28">
        <v>6</v>
      </c>
      <c r="H5384" s="28">
        <v>6</v>
      </c>
      <c r="I5384" s="28">
        <f t="shared" si="420"/>
        <v>0.75</v>
      </c>
      <c r="J5384" s="28">
        <f t="shared" si="421"/>
        <v>1</v>
      </c>
      <c r="K5384" s="28">
        <f t="shared" si="422"/>
        <v>1</v>
      </c>
      <c r="L5384" s="28">
        <f t="shared" si="419"/>
        <v>0.91666666666666652</v>
      </c>
    </row>
    <row r="5385" spans="1:12" ht="15.75" x14ac:dyDescent="0.25">
      <c r="A5385" s="31" t="s">
        <v>280</v>
      </c>
      <c r="B5385" s="30" t="str">
        <f>VLOOKUP(A5385,'Cód dos países'!$A$3:$C$199,2,FALSE)</f>
        <v>SWE</v>
      </c>
      <c r="C5385" s="25">
        <f>VLOOKUP(A5385,'Cód dos países'!$A$3:$C$199,3,FALSE)</f>
        <v>169</v>
      </c>
      <c r="D5385" s="29">
        <v>1988</v>
      </c>
      <c r="E5385">
        <f t="shared" si="423"/>
        <v>1691988</v>
      </c>
      <c r="F5385" s="28">
        <v>9</v>
      </c>
      <c r="G5385" s="28">
        <v>6</v>
      </c>
      <c r="H5385" s="28">
        <v>6</v>
      </c>
      <c r="I5385" s="28">
        <f t="shared" si="420"/>
        <v>0.75</v>
      </c>
      <c r="J5385" s="28">
        <f t="shared" si="421"/>
        <v>1</v>
      </c>
      <c r="K5385" s="28">
        <f t="shared" si="422"/>
        <v>1</v>
      </c>
      <c r="L5385" s="28">
        <f t="shared" ref="L5385:L5448" si="424">IF(AND(I5385="",J5385="",K5385="")," ",IFERROR((1/3)*I5385+(1/3)*J5385+(1/3)*K5385,""))</f>
        <v>0.91666666666666652</v>
      </c>
    </row>
    <row r="5386" spans="1:12" ht="15.75" x14ac:dyDescent="0.25">
      <c r="A5386" s="31" t="s">
        <v>280</v>
      </c>
      <c r="B5386" s="30" t="str">
        <f>VLOOKUP(A5386,'Cód dos países'!$A$3:$C$199,2,FALSE)</f>
        <v>SWE</v>
      </c>
      <c r="C5386" s="25">
        <f>VLOOKUP(A5386,'Cód dos países'!$A$3:$C$199,3,FALSE)</f>
        <v>169</v>
      </c>
      <c r="D5386" s="29">
        <v>1989</v>
      </c>
      <c r="E5386">
        <f t="shared" si="423"/>
        <v>1691989</v>
      </c>
      <c r="F5386" s="28">
        <v>9</v>
      </c>
      <c r="G5386" s="28">
        <v>6</v>
      </c>
      <c r="H5386" s="28">
        <v>6</v>
      </c>
      <c r="I5386" s="28">
        <f t="shared" si="420"/>
        <v>0.75</v>
      </c>
      <c r="J5386" s="28">
        <f t="shared" si="421"/>
        <v>1</v>
      </c>
      <c r="K5386" s="28">
        <f t="shared" si="422"/>
        <v>1</v>
      </c>
      <c r="L5386" s="28">
        <f t="shared" si="424"/>
        <v>0.91666666666666652</v>
      </c>
    </row>
    <row r="5387" spans="1:12" ht="15.75" x14ac:dyDescent="0.25">
      <c r="A5387" s="31" t="s">
        <v>280</v>
      </c>
      <c r="B5387" s="30" t="str">
        <f>VLOOKUP(A5387,'Cód dos países'!$A$3:$C$199,2,FALSE)</f>
        <v>SWE</v>
      </c>
      <c r="C5387" s="25">
        <f>VLOOKUP(A5387,'Cód dos países'!$A$3:$C$199,3,FALSE)</f>
        <v>169</v>
      </c>
      <c r="D5387" s="29">
        <v>1990</v>
      </c>
      <c r="E5387">
        <f t="shared" si="423"/>
        <v>1691990</v>
      </c>
      <c r="F5387" s="28">
        <v>6</v>
      </c>
      <c r="G5387" s="28">
        <v>6</v>
      </c>
      <c r="H5387" s="28">
        <v>6</v>
      </c>
      <c r="I5387" s="28">
        <f t="shared" si="420"/>
        <v>0.5</v>
      </c>
      <c r="J5387" s="28">
        <f t="shared" si="421"/>
        <v>1</v>
      </c>
      <c r="K5387" s="28">
        <f t="shared" si="422"/>
        <v>1</v>
      </c>
      <c r="L5387" s="28">
        <f t="shared" si="424"/>
        <v>0.83333333333333326</v>
      </c>
    </row>
    <row r="5388" spans="1:12" ht="15.75" x14ac:dyDescent="0.25">
      <c r="A5388" s="31" t="s">
        <v>280</v>
      </c>
      <c r="B5388" s="30" t="str">
        <f>VLOOKUP(A5388,'Cód dos países'!$A$3:$C$199,2,FALSE)</f>
        <v>SWE</v>
      </c>
      <c r="C5388" s="25">
        <f>VLOOKUP(A5388,'Cód dos países'!$A$3:$C$199,3,FALSE)</f>
        <v>169</v>
      </c>
      <c r="D5388" s="29">
        <v>1991</v>
      </c>
      <c r="E5388">
        <f t="shared" si="423"/>
        <v>1691991</v>
      </c>
      <c r="F5388" s="28">
        <v>6</v>
      </c>
      <c r="G5388" s="28">
        <v>6</v>
      </c>
      <c r="H5388" s="28">
        <v>6</v>
      </c>
      <c r="I5388" s="28">
        <f t="shared" si="420"/>
        <v>0.5</v>
      </c>
      <c r="J5388" s="28">
        <f t="shared" si="421"/>
        <v>1</v>
      </c>
      <c r="K5388" s="28">
        <f t="shared" si="422"/>
        <v>1</v>
      </c>
      <c r="L5388" s="28">
        <f t="shared" si="424"/>
        <v>0.83333333333333326</v>
      </c>
    </row>
    <row r="5389" spans="1:12" ht="15.75" x14ac:dyDescent="0.25">
      <c r="A5389" s="31" t="s">
        <v>280</v>
      </c>
      <c r="B5389" s="30" t="str">
        <f>VLOOKUP(A5389,'Cód dos países'!$A$3:$C$199,2,FALSE)</f>
        <v>SWE</v>
      </c>
      <c r="C5389" s="25">
        <f>VLOOKUP(A5389,'Cód dos países'!$A$3:$C$199,3,FALSE)</f>
        <v>169</v>
      </c>
      <c r="D5389" s="29">
        <v>1992</v>
      </c>
      <c r="E5389">
        <f t="shared" si="423"/>
        <v>1691992</v>
      </c>
      <c r="F5389" s="28">
        <v>5</v>
      </c>
      <c r="G5389" s="28">
        <v>6</v>
      </c>
      <c r="H5389" s="28">
        <v>6</v>
      </c>
      <c r="I5389" s="28">
        <f t="shared" si="420"/>
        <v>0.41666666666666669</v>
      </c>
      <c r="J5389" s="28">
        <f t="shared" si="421"/>
        <v>1</v>
      </c>
      <c r="K5389" s="28">
        <f t="shared" si="422"/>
        <v>1</v>
      </c>
      <c r="L5389" s="28">
        <f t="shared" si="424"/>
        <v>0.80555555555555558</v>
      </c>
    </row>
    <row r="5390" spans="1:12" ht="15.75" x14ac:dyDescent="0.25">
      <c r="A5390" s="31" t="s">
        <v>280</v>
      </c>
      <c r="B5390" s="30" t="str">
        <f>VLOOKUP(A5390,'Cód dos países'!$A$3:$C$199,2,FALSE)</f>
        <v>SWE</v>
      </c>
      <c r="C5390" s="25">
        <f>VLOOKUP(A5390,'Cód dos países'!$A$3:$C$199,3,FALSE)</f>
        <v>169</v>
      </c>
      <c r="D5390" s="29">
        <v>1993</v>
      </c>
      <c r="E5390">
        <f t="shared" si="423"/>
        <v>1691993</v>
      </c>
      <c r="F5390" s="28">
        <v>5</v>
      </c>
      <c r="G5390" s="28">
        <v>6</v>
      </c>
      <c r="H5390" s="28">
        <v>6</v>
      </c>
      <c r="I5390" s="28">
        <f t="shared" si="420"/>
        <v>0.41666666666666669</v>
      </c>
      <c r="J5390" s="28">
        <f t="shared" si="421"/>
        <v>1</v>
      </c>
      <c r="K5390" s="28">
        <f t="shared" si="422"/>
        <v>1</v>
      </c>
      <c r="L5390" s="28">
        <f t="shared" si="424"/>
        <v>0.80555555555555558</v>
      </c>
    </row>
    <row r="5391" spans="1:12" ht="15.75" x14ac:dyDescent="0.25">
      <c r="A5391" s="31" t="s">
        <v>280</v>
      </c>
      <c r="B5391" s="30" t="str">
        <f>VLOOKUP(A5391,'Cód dos países'!$A$3:$C$199,2,FALSE)</f>
        <v>SWE</v>
      </c>
      <c r="C5391" s="25">
        <f>VLOOKUP(A5391,'Cód dos países'!$A$3:$C$199,3,FALSE)</f>
        <v>169</v>
      </c>
      <c r="D5391" s="29">
        <v>1994</v>
      </c>
      <c r="E5391">
        <f t="shared" si="423"/>
        <v>1691994</v>
      </c>
      <c r="F5391" s="28">
        <v>5</v>
      </c>
      <c r="G5391" s="28">
        <v>6</v>
      </c>
      <c r="H5391" s="28">
        <v>6</v>
      </c>
      <c r="I5391" s="28">
        <f t="shared" si="420"/>
        <v>0.41666666666666669</v>
      </c>
      <c r="J5391" s="28">
        <f t="shared" si="421"/>
        <v>1</v>
      </c>
      <c r="K5391" s="28">
        <f t="shared" si="422"/>
        <v>1</v>
      </c>
      <c r="L5391" s="28">
        <f t="shared" si="424"/>
        <v>0.80555555555555558</v>
      </c>
    </row>
    <row r="5392" spans="1:12" ht="15.75" x14ac:dyDescent="0.25">
      <c r="A5392" s="31" t="s">
        <v>280</v>
      </c>
      <c r="B5392" s="30" t="str">
        <f>VLOOKUP(A5392,'Cód dos países'!$A$3:$C$199,2,FALSE)</f>
        <v>SWE</v>
      </c>
      <c r="C5392" s="25">
        <f>VLOOKUP(A5392,'Cód dos países'!$A$3:$C$199,3,FALSE)</f>
        <v>169</v>
      </c>
      <c r="D5392" s="29">
        <v>1995</v>
      </c>
      <c r="E5392">
        <f t="shared" si="423"/>
        <v>1691995</v>
      </c>
      <c r="F5392" s="28">
        <v>6</v>
      </c>
      <c r="G5392" s="28">
        <v>6</v>
      </c>
      <c r="H5392" s="28">
        <v>6</v>
      </c>
      <c r="I5392" s="28">
        <f t="shared" si="420"/>
        <v>0.5</v>
      </c>
      <c r="J5392" s="28">
        <f t="shared" si="421"/>
        <v>1</v>
      </c>
      <c r="K5392" s="28">
        <f t="shared" si="422"/>
        <v>1</v>
      </c>
      <c r="L5392" s="28">
        <f t="shared" si="424"/>
        <v>0.83333333333333326</v>
      </c>
    </row>
    <row r="5393" spans="1:12" ht="15.75" x14ac:dyDescent="0.25">
      <c r="A5393" s="31" t="s">
        <v>280</v>
      </c>
      <c r="B5393" s="30" t="str">
        <f>VLOOKUP(A5393,'Cód dos países'!$A$3:$C$199,2,FALSE)</f>
        <v>SWE</v>
      </c>
      <c r="C5393" s="25">
        <f>VLOOKUP(A5393,'Cód dos países'!$A$3:$C$199,3,FALSE)</f>
        <v>169</v>
      </c>
      <c r="D5393" s="29">
        <v>1996</v>
      </c>
      <c r="E5393">
        <f t="shared" si="423"/>
        <v>1691996</v>
      </c>
      <c r="F5393" s="28">
        <v>8</v>
      </c>
      <c r="G5393" s="28">
        <v>6</v>
      </c>
      <c r="H5393" s="28">
        <v>6</v>
      </c>
      <c r="I5393" s="28">
        <f t="shared" si="420"/>
        <v>0.66666666666666663</v>
      </c>
      <c r="J5393" s="28">
        <f t="shared" si="421"/>
        <v>1</v>
      </c>
      <c r="K5393" s="28">
        <f t="shared" si="422"/>
        <v>1</v>
      </c>
      <c r="L5393" s="28">
        <f t="shared" si="424"/>
        <v>0.88888888888888884</v>
      </c>
    </row>
    <row r="5394" spans="1:12" ht="15.75" x14ac:dyDescent="0.25">
      <c r="A5394" s="31" t="s">
        <v>280</v>
      </c>
      <c r="B5394" s="30" t="str">
        <f>VLOOKUP(A5394,'Cód dos países'!$A$3:$C$199,2,FALSE)</f>
        <v>SWE</v>
      </c>
      <c r="C5394" s="25">
        <f>VLOOKUP(A5394,'Cód dos países'!$A$3:$C$199,3,FALSE)</f>
        <v>169</v>
      </c>
      <c r="D5394" s="29">
        <v>1997</v>
      </c>
      <c r="E5394">
        <f t="shared" si="423"/>
        <v>1691997</v>
      </c>
      <c r="F5394" s="28">
        <v>7</v>
      </c>
      <c r="G5394" s="28">
        <v>6</v>
      </c>
      <c r="H5394" s="28">
        <v>6</v>
      </c>
      <c r="I5394" s="28">
        <f t="shared" si="420"/>
        <v>0.58333333333333337</v>
      </c>
      <c r="J5394" s="28">
        <f t="shared" si="421"/>
        <v>1</v>
      </c>
      <c r="K5394" s="28">
        <f t="shared" si="422"/>
        <v>1</v>
      </c>
      <c r="L5394" s="28">
        <f t="shared" si="424"/>
        <v>0.86111111111111116</v>
      </c>
    </row>
    <row r="5395" spans="1:12" ht="15.75" x14ac:dyDescent="0.25">
      <c r="A5395" s="31" t="s">
        <v>280</v>
      </c>
      <c r="B5395" s="30" t="str">
        <f>VLOOKUP(A5395,'Cód dos países'!$A$3:$C$199,2,FALSE)</f>
        <v>SWE</v>
      </c>
      <c r="C5395" s="25">
        <f>VLOOKUP(A5395,'Cód dos países'!$A$3:$C$199,3,FALSE)</f>
        <v>169</v>
      </c>
      <c r="D5395" s="29">
        <v>1998</v>
      </c>
      <c r="E5395">
        <f t="shared" si="423"/>
        <v>1691998</v>
      </c>
      <c r="F5395" s="28">
        <v>7</v>
      </c>
      <c r="G5395" s="28">
        <v>6</v>
      </c>
      <c r="H5395" s="28">
        <v>6</v>
      </c>
      <c r="I5395" s="28">
        <f t="shared" si="420"/>
        <v>0.58333333333333337</v>
      </c>
      <c r="J5395" s="28">
        <f t="shared" si="421"/>
        <v>1</v>
      </c>
      <c r="K5395" s="28">
        <f t="shared" si="422"/>
        <v>1</v>
      </c>
      <c r="L5395" s="28">
        <f t="shared" si="424"/>
        <v>0.86111111111111116</v>
      </c>
    </row>
    <row r="5396" spans="1:12" ht="15.75" x14ac:dyDescent="0.25">
      <c r="A5396" s="31" t="s">
        <v>280</v>
      </c>
      <c r="B5396" s="30" t="str">
        <f>VLOOKUP(A5396,'Cód dos países'!$A$3:$C$199,2,FALSE)</f>
        <v>SWE</v>
      </c>
      <c r="C5396" s="25">
        <f>VLOOKUP(A5396,'Cód dos países'!$A$3:$C$199,3,FALSE)</f>
        <v>169</v>
      </c>
      <c r="D5396" s="29">
        <v>1999</v>
      </c>
      <c r="E5396">
        <f t="shared" si="423"/>
        <v>1691999</v>
      </c>
      <c r="F5396" s="28">
        <v>8</v>
      </c>
      <c r="G5396" s="28">
        <v>6</v>
      </c>
      <c r="H5396" s="28">
        <v>6</v>
      </c>
      <c r="I5396" s="28">
        <f t="shared" si="420"/>
        <v>0.66666666666666663</v>
      </c>
      <c r="J5396" s="28">
        <f t="shared" si="421"/>
        <v>1</v>
      </c>
      <c r="K5396" s="28">
        <f t="shared" si="422"/>
        <v>1</v>
      </c>
      <c r="L5396" s="28">
        <f t="shared" si="424"/>
        <v>0.88888888888888884</v>
      </c>
    </row>
    <row r="5397" spans="1:12" ht="15.75" x14ac:dyDescent="0.25">
      <c r="A5397" s="31" t="s">
        <v>280</v>
      </c>
      <c r="B5397" s="30" t="str">
        <f>VLOOKUP(A5397,'Cód dos países'!$A$3:$C$199,2,FALSE)</f>
        <v>SWE</v>
      </c>
      <c r="C5397" s="25">
        <f>VLOOKUP(A5397,'Cód dos países'!$A$3:$C$199,3,FALSE)</f>
        <v>169</v>
      </c>
      <c r="D5397" s="29">
        <v>2000</v>
      </c>
      <c r="E5397">
        <f t="shared" si="423"/>
        <v>1692000</v>
      </c>
      <c r="F5397" s="28">
        <v>9</v>
      </c>
      <c r="G5397" s="28">
        <v>6</v>
      </c>
      <c r="H5397" s="28">
        <v>6</v>
      </c>
      <c r="I5397" s="28">
        <f t="shared" si="420"/>
        <v>0.75</v>
      </c>
      <c r="J5397" s="28">
        <f t="shared" si="421"/>
        <v>1</v>
      </c>
      <c r="K5397" s="28">
        <f t="shared" si="422"/>
        <v>1</v>
      </c>
      <c r="L5397" s="28">
        <f t="shared" si="424"/>
        <v>0.91666666666666652</v>
      </c>
    </row>
    <row r="5398" spans="1:12" ht="15.75" x14ac:dyDescent="0.25">
      <c r="A5398" s="31" t="s">
        <v>280</v>
      </c>
      <c r="B5398" s="30" t="str">
        <f>VLOOKUP(A5398,'Cód dos países'!$A$3:$C$199,2,FALSE)</f>
        <v>SWE</v>
      </c>
      <c r="C5398" s="25">
        <f>VLOOKUP(A5398,'Cód dos países'!$A$3:$C$199,3,FALSE)</f>
        <v>169</v>
      </c>
      <c r="D5398" s="29">
        <v>2001</v>
      </c>
      <c r="E5398">
        <f t="shared" si="423"/>
        <v>1692001</v>
      </c>
      <c r="F5398" s="28">
        <v>12</v>
      </c>
      <c r="G5398" s="28">
        <v>6</v>
      </c>
      <c r="H5398" s="28">
        <v>5.5</v>
      </c>
      <c r="I5398" s="28">
        <f t="shared" si="420"/>
        <v>1</v>
      </c>
      <c r="J5398" s="28">
        <f t="shared" si="421"/>
        <v>1</v>
      </c>
      <c r="K5398" s="28">
        <f t="shared" si="422"/>
        <v>0.91666666666666663</v>
      </c>
      <c r="L5398" s="28">
        <f t="shared" si="424"/>
        <v>0.9722222222222221</v>
      </c>
    </row>
    <row r="5399" spans="1:12" ht="15.75" x14ac:dyDescent="0.25">
      <c r="A5399" s="31" t="s">
        <v>280</v>
      </c>
      <c r="B5399" s="30" t="str">
        <f>VLOOKUP(A5399,'Cód dos países'!$A$3:$C$199,2,FALSE)</f>
        <v>SWE</v>
      </c>
      <c r="C5399" s="25">
        <f>VLOOKUP(A5399,'Cód dos países'!$A$3:$C$199,3,FALSE)</f>
        <v>169</v>
      </c>
      <c r="D5399" s="29">
        <v>2002</v>
      </c>
      <c r="E5399">
        <f t="shared" si="423"/>
        <v>1692002</v>
      </c>
      <c r="F5399" s="28">
        <v>12</v>
      </c>
      <c r="G5399" s="28">
        <v>6</v>
      </c>
      <c r="H5399" s="28">
        <v>5.5</v>
      </c>
      <c r="I5399" s="28">
        <f t="shared" si="420"/>
        <v>1</v>
      </c>
      <c r="J5399" s="28">
        <f t="shared" si="421"/>
        <v>1</v>
      </c>
      <c r="K5399" s="28">
        <f t="shared" si="422"/>
        <v>0.91666666666666663</v>
      </c>
      <c r="L5399" s="28">
        <f t="shared" si="424"/>
        <v>0.9722222222222221</v>
      </c>
    </row>
    <row r="5400" spans="1:12" ht="15.75" x14ac:dyDescent="0.25">
      <c r="A5400" s="31" t="s">
        <v>280</v>
      </c>
      <c r="B5400" s="30" t="str">
        <f>VLOOKUP(A5400,'Cód dos países'!$A$3:$C$199,2,FALSE)</f>
        <v>SWE</v>
      </c>
      <c r="C5400" s="25">
        <f>VLOOKUP(A5400,'Cód dos países'!$A$3:$C$199,3,FALSE)</f>
        <v>169</v>
      </c>
      <c r="D5400" s="29">
        <v>2003</v>
      </c>
      <c r="E5400">
        <f t="shared" si="423"/>
        <v>1692003</v>
      </c>
      <c r="F5400" s="28">
        <v>12</v>
      </c>
      <c r="G5400" s="28">
        <v>6</v>
      </c>
      <c r="H5400" s="28">
        <v>5.5</v>
      </c>
      <c r="I5400" s="28">
        <f t="shared" si="420"/>
        <v>1</v>
      </c>
      <c r="J5400" s="28">
        <f t="shared" si="421"/>
        <v>1</v>
      </c>
      <c r="K5400" s="28">
        <f t="shared" si="422"/>
        <v>0.91666666666666663</v>
      </c>
      <c r="L5400" s="28">
        <f t="shared" si="424"/>
        <v>0.9722222222222221</v>
      </c>
    </row>
    <row r="5401" spans="1:12" ht="15.75" x14ac:dyDescent="0.25">
      <c r="A5401" s="31" t="s">
        <v>280</v>
      </c>
      <c r="B5401" s="30" t="str">
        <f>VLOOKUP(A5401,'Cód dos países'!$A$3:$C$199,2,FALSE)</f>
        <v>SWE</v>
      </c>
      <c r="C5401" s="25">
        <f>VLOOKUP(A5401,'Cód dos países'!$A$3:$C$199,3,FALSE)</f>
        <v>169</v>
      </c>
      <c r="D5401" s="29">
        <v>2004</v>
      </c>
      <c r="E5401">
        <f t="shared" si="423"/>
        <v>1692004</v>
      </c>
      <c r="F5401" s="28">
        <v>12</v>
      </c>
      <c r="G5401" s="28">
        <v>6</v>
      </c>
      <c r="H5401" s="28">
        <v>5</v>
      </c>
      <c r="I5401" s="28">
        <f t="shared" si="420"/>
        <v>1</v>
      </c>
      <c r="J5401" s="28">
        <f t="shared" si="421"/>
        <v>1</v>
      </c>
      <c r="K5401" s="28">
        <f t="shared" si="422"/>
        <v>0.83333333333333337</v>
      </c>
      <c r="L5401" s="28">
        <f t="shared" si="424"/>
        <v>0.94444444444444442</v>
      </c>
    </row>
    <row r="5402" spans="1:12" ht="15.75" x14ac:dyDescent="0.25">
      <c r="A5402" s="31" t="s">
        <v>280</v>
      </c>
      <c r="B5402" s="30" t="str">
        <f>VLOOKUP(A5402,'Cód dos países'!$A$3:$C$199,2,FALSE)</f>
        <v>SWE</v>
      </c>
      <c r="C5402" s="25">
        <f>VLOOKUP(A5402,'Cód dos países'!$A$3:$C$199,3,FALSE)</f>
        <v>169</v>
      </c>
      <c r="D5402" s="29">
        <v>2005</v>
      </c>
      <c r="E5402">
        <f t="shared" si="423"/>
        <v>1692005</v>
      </c>
      <c r="F5402" s="28">
        <v>12</v>
      </c>
      <c r="G5402" s="28">
        <v>6</v>
      </c>
      <c r="H5402" s="28">
        <v>5</v>
      </c>
      <c r="I5402" s="28">
        <f t="shared" si="420"/>
        <v>1</v>
      </c>
      <c r="J5402" s="28">
        <f t="shared" si="421"/>
        <v>1</v>
      </c>
      <c r="K5402" s="28">
        <f t="shared" si="422"/>
        <v>0.83333333333333337</v>
      </c>
      <c r="L5402" s="28">
        <f t="shared" si="424"/>
        <v>0.94444444444444442</v>
      </c>
    </row>
    <row r="5403" spans="1:12" ht="15.75" x14ac:dyDescent="0.25">
      <c r="A5403" s="31" t="s">
        <v>280</v>
      </c>
      <c r="B5403" s="30" t="str">
        <f>VLOOKUP(A5403,'Cód dos países'!$A$3:$C$199,2,FALSE)</f>
        <v>SWE</v>
      </c>
      <c r="C5403" s="25">
        <f>VLOOKUP(A5403,'Cód dos países'!$A$3:$C$199,3,FALSE)</f>
        <v>169</v>
      </c>
      <c r="D5403" s="29">
        <v>2006</v>
      </c>
      <c r="E5403">
        <f t="shared" si="423"/>
        <v>1692006</v>
      </c>
      <c r="F5403" s="28">
        <v>12</v>
      </c>
      <c r="G5403" s="28">
        <v>6</v>
      </c>
      <c r="H5403" s="28">
        <v>5</v>
      </c>
      <c r="I5403" s="28">
        <f t="shared" si="420"/>
        <v>1</v>
      </c>
      <c r="J5403" s="28">
        <f t="shared" si="421"/>
        <v>1</v>
      </c>
      <c r="K5403" s="28">
        <f t="shared" si="422"/>
        <v>0.83333333333333337</v>
      </c>
      <c r="L5403" s="28">
        <f t="shared" si="424"/>
        <v>0.94444444444444442</v>
      </c>
    </row>
    <row r="5404" spans="1:12" ht="15.75" x14ac:dyDescent="0.25">
      <c r="A5404" s="31" t="s">
        <v>280</v>
      </c>
      <c r="B5404" s="30" t="str">
        <f>VLOOKUP(A5404,'Cód dos países'!$A$3:$C$199,2,FALSE)</f>
        <v>SWE</v>
      </c>
      <c r="C5404" s="25">
        <f>VLOOKUP(A5404,'Cód dos países'!$A$3:$C$199,3,FALSE)</f>
        <v>169</v>
      </c>
      <c r="D5404" s="29">
        <v>2007</v>
      </c>
      <c r="E5404">
        <f t="shared" si="423"/>
        <v>1692007</v>
      </c>
      <c r="F5404" s="28">
        <v>12</v>
      </c>
      <c r="G5404" s="28">
        <v>6</v>
      </c>
      <c r="H5404" s="28">
        <v>5</v>
      </c>
      <c r="I5404" s="28">
        <f t="shared" si="420"/>
        <v>1</v>
      </c>
      <c r="J5404" s="28">
        <f t="shared" si="421"/>
        <v>1</v>
      </c>
      <c r="K5404" s="28">
        <f t="shared" si="422"/>
        <v>0.83333333333333337</v>
      </c>
      <c r="L5404" s="28">
        <f t="shared" si="424"/>
        <v>0.94444444444444442</v>
      </c>
    </row>
    <row r="5405" spans="1:12" ht="15.75" x14ac:dyDescent="0.25">
      <c r="A5405" s="31" t="s">
        <v>280</v>
      </c>
      <c r="B5405" s="30" t="str">
        <f>VLOOKUP(A5405,'Cód dos países'!$A$3:$C$199,2,FALSE)</f>
        <v>SWE</v>
      </c>
      <c r="C5405" s="25">
        <f>VLOOKUP(A5405,'Cód dos países'!$A$3:$C$199,3,FALSE)</f>
        <v>169</v>
      </c>
      <c r="D5405" s="29">
        <v>2008</v>
      </c>
      <c r="E5405">
        <f t="shared" si="423"/>
        <v>1692008</v>
      </c>
      <c r="F5405" s="28">
        <v>12</v>
      </c>
      <c r="G5405" s="28">
        <v>6</v>
      </c>
      <c r="H5405" s="28">
        <v>5</v>
      </c>
      <c r="I5405" s="28">
        <f t="shared" si="420"/>
        <v>1</v>
      </c>
      <c r="J5405" s="28">
        <f t="shared" si="421"/>
        <v>1</v>
      </c>
      <c r="K5405" s="28">
        <f t="shared" si="422"/>
        <v>0.83333333333333337</v>
      </c>
      <c r="L5405" s="28">
        <f t="shared" si="424"/>
        <v>0.94444444444444442</v>
      </c>
    </row>
    <row r="5406" spans="1:12" ht="15.75" x14ac:dyDescent="0.25">
      <c r="A5406" s="31" t="s">
        <v>280</v>
      </c>
      <c r="B5406" s="30" t="str">
        <f>VLOOKUP(A5406,'Cód dos países'!$A$3:$C$199,2,FALSE)</f>
        <v>SWE</v>
      </c>
      <c r="C5406" s="25">
        <f>VLOOKUP(A5406,'Cód dos países'!$A$3:$C$199,3,FALSE)</f>
        <v>169</v>
      </c>
      <c r="D5406" s="29">
        <v>2009</v>
      </c>
      <c r="E5406">
        <f t="shared" si="423"/>
        <v>1692009</v>
      </c>
      <c r="F5406" s="28">
        <v>12</v>
      </c>
      <c r="G5406" s="28">
        <v>6</v>
      </c>
      <c r="H5406" s="28">
        <v>5</v>
      </c>
      <c r="I5406" s="28">
        <f t="shared" si="420"/>
        <v>1</v>
      </c>
      <c r="J5406" s="28">
        <f t="shared" si="421"/>
        <v>1</v>
      </c>
      <c r="K5406" s="28">
        <f t="shared" si="422"/>
        <v>0.83333333333333337</v>
      </c>
      <c r="L5406" s="28">
        <f t="shared" si="424"/>
        <v>0.94444444444444442</v>
      </c>
    </row>
    <row r="5407" spans="1:12" ht="15.75" x14ac:dyDescent="0.25">
      <c r="A5407" s="31" t="s">
        <v>280</v>
      </c>
      <c r="B5407" s="30" t="str">
        <f>VLOOKUP(A5407,'Cód dos países'!$A$3:$C$199,2,FALSE)</f>
        <v>SWE</v>
      </c>
      <c r="C5407" s="25">
        <f>VLOOKUP(A5407,'Cód dos países'!$A$3:$C$199,3,FALSE)</f>
        <v>169</v>
      </c>
      <c r="D5407" s="29">
        <v>2010</v>
      </c>
      <c r="E5407">
        <f t="shared" si="423"/>
        <v>1692010</v>
      </c>
      <c r="F5407" s="28">
        <v>1</v>
      </c>
      <c r="G5407" s="28">
        <v>1</v>
      </c>
      <c r="H5407" s="28">
        <v>0.83333333333333337</v>
      </c>
      <c r="I5407" s="28">
        <f t="shared" si="420"/>
        <v>1</v>
      </c>
      <c r="J5407" s="28">
        <f t="shared" si="421"/>
        <v>1</v>
      </c>
      <c r="K5407" s="28">
        <f t="shared" si="422"/>
        <v>0.83333333333333337</v>
      </c>
      <c r="L5407" s="28">
        <f t="shared" si="424"/>
        <v>0.94444444444444442</v>
      </c>
    </row>
    <row r="5408" spans="1:12" ht="15.75" x14ac:dyDescent="0.25">
      <c r="A5408" s="31" t="s">
        <v>280</v>
      </c>
      <c r="B5408" s="30" t="str">
        <f>VLOOKUP(A5408,'Cód dos países'!$A$3:$C$199,2,FALSE)</f>
        <v>SWE</v>
      </c>
      <c r="C5408" s="25">
        <f>VLOOKUP(A5408,'Cód dos países'!$A$3:$C$199,3,FALSE)</f>
        <v>169</v>
      </c>
      <c r="D5408" s="29">
        <v>2011</v>
      </c>
      <c r="E5408">
        <f t="shared" si="423"/>
        <v>1692011</v>
      </c>
      <c r="F5408" s="28">
        <v>1</v>
      </c>
      <c r="G5408" s="28">
        <v>1</v>
      </c>
      <c r="H5408" s="28">
        <v>0.83333333333333337</v>
      </c>
      <c r="I5408" s="28">
        <f t="shared" si="420"/>
        <v>1</v>
      </c>
      <c r="J5408" s="28">
        <f t="shared" si="421"/>
        <v>1</v>
      </c>
      <c r="K5408" s="28">
        <f t="shared" si="422"/>
        <v>0.83333333333333337</v>
      </c>
      <c r="L5408" s="28">
        <f t="shared" si="424"/>
        <v>0.94444444444444442</v>
      </c>
    </row>
    <row r="5409" spans="1:12" ht="15.75" x14ac:dyDescent="0.25">
      <c r="A5409" s="31" t="s">
        <v>280</v>
      </c>
      <c r="B5409" s="30" t="str">
        <f>VLOOKUP(A5409,'Cód dos países'!$A$3:$C$199,2,FALSE)</f>
        <v>SWE</v>
      </c>
      <c r="C5409" s="25">
        <f>VLOOKUP(A5409,'Cód dos países'!$A$3:$C$199,3,FALSE)</f>
        <v>169</v>
      </c>
      <c r="D5409" s="29">
        <v>2012</v>
      </c>
      <c r="E5409">
        <f t="shared" si="423"/>
        <v>1692012</v>
      </c>
      <c r="F5409" s="28">
        <v>1</v>
      </c>
      <c r="G5409" s="28">
        <v>1</v>
      </c>
      <c r="H5409" s="28">
        <v>0.91666666666666663</v>
      </c>
      <c r="I5409" s="28">
        <f t="shared" si="420"/>
        <v>1</v>
      </c>
      <c r="J5409" s="28">
        <f t="shared" si="421"/>
        <v>1</v>
      </c>
      <c r="K5409" s="28">
        <f t="shared" si="422"/>
        <v>0.91666666666666663</v>
      </c>
      <c r="L5409" s="28">
        <f t="shared" si="424"/>
        <v>0.9722222222222221</v>
      </c>
    </row>
    <row r="5410" spans="1:12" ht="15.75" x14ac:dyDescent="0.25">
      <c r="A5410" s="31" t="s">
        <v>280</v>
      </c>
      <c r="B5410" s="30" t="str">
        <f>VLOOKUP(A5410,'Cód dos países'!$A$3:$C$199,2,FALSE)</f>
        <v>SWE</v>
      </c>
      <c r="C5410" s="25">
        <f>VLOOKUP(A5410,'Cód dos países'!$A$3:$C$199,3,FALSE)</f>
        <v>169</v>
      </c>
      <c r="D5410" s="29">
        <v>2013</v>
      </c>
      <c r="E5410">
        <f t="shared" si="423"/>
        <v>1692013</v>
      </c>
      <c r="F5410" s="28">
        <v>1</v>
      </c>
      <c r="G5410" s="28">
        <v>1</v>
      </c>
      <c r="H5410" s="28">
        <v>0.91666666666666663</v>
      </c>
      <c r="I5410" s="28">
        <f t="shared" si="420"/>
        <v>1</v>
      </c>
      <c r="J5410" s="28">
        <f t="shared" si="421"/>
        <v>1</v>
      </c>
      <c r="K5410" s="28">
        <f t="shared" si="422"/>
        <v>0.91666666666666663</v>
      </c>
      <c r="L5410" s="28">
        <f t="shared" si="424"/>
        <v>0.9722222222222221</v>
      </c>
    </row>
    <row r="5411" spans="1:12" ht="15.75" x14ac:dyDescent="0.25">
      <c r="A5411" s="31" t="s">
        <v>280</v>
      </c>
      <c r="B5411" s="30" t="str">
        <f>VLOOKUP(A5411,'Cód dos países'!$A$3:$C$199,2,FALSE)</f>
        <v>SWE</v>
      </c>
      <c r="C5411" s="25">
        <f>VLOOKUP(A5411,'Cód dos países'!$A$3:$C$199,3,FALSE)</f>
        <v>169</v>
      </c>
      <c r="D5411" s="29">
        <v>2014</v>
      </c>
      <c r="E5411">
        <f t="shared" si="423"/>
        <v>1692014</v>
      </c>
      <c r="F5411" s="28">
        <v>1</v>
      </c>
      <c r="G5411" s="28">
        <v>1</v>
      </c>
      <c r="H5411" s="28">
        <v>0.91666666666666663</v>
      </c>
      <c r="I5411" s="28">
        <f t="shared" si="420"/>
        <v>1</v>
      </c>
      <c r="J5411" s="28">
        <f t="shared" si="421"/>
        <v>1</v>
      </c>
      <c r="K5411" s="28">
        <f t="shared" si="422"/>
        <v>0.91666666666666663</v>
      </c>
      <c r="L5411" s="28">
        <f t="shared" si="424"/>
        <v>0.9722222222222221</v>
      </c>
    </row>
    <row r="5412" spans="1:12" ht="15.75" x14ac:dyDescent="0.25">
      <c r="A5412" s="31" t="s">
        <v>49</v>
      </c>
      <c r="B5412" s="30" t="str">
        <f>VLOOKUP(A5412,'Cód dos países'!$A$3:$C$199,2,FALSE)</f>
        <v>CHE</v>
      </c>
      <c r="C5412" s="25">
        <f>VLOOKUP(A5412,'Cód dos países'!$A$3:$C$199,3,FALSE)</f>
        <v>170</v>
      </c>
      <c r="D5412" s="29">
        <v>1983</v>
      </c>
      <c r="E5412">
        <f t="shared" si="423"/>
        <v>1701983</v>
      </c>
      <c r="F5412" s="28" t="s">
        <v>433</v>
      </c>
      <c r="G5412" s="28">
        <v>6</v>
      </c>
      <c r="H5412" s="28">
        <v>6</v>
      </c>
      <c r="I5412" s="28" t="str">
        <f t="shared" si="420"/>
        <v/>
      </c>
      <c r="J5412" s="28">
        <f t="shared" si="421"/>
        <v>1</v>
      </c>
      <c r="K5412" s="28">
        <f t="shared" si="422"/>
        <v>1</v>
      </c>
      <c r="L5412" s="28" t="str">
        <f t="shared" si="424"/>
        <v/>
      </c>
    </row>
    <row r="5413" spans="1:12" ht="15.75" x14ac:dyDescent="0.25">
      <c r="A5413" s="31" t="s">
        <v>49</v>
      </c>
      <c r="B5413" s="30" t="str">
        <f>VLOOKUP(A5413,'Cód dos países'!$A$3:$C$199,2,FALSE)</f>
        <v>CHE</v>
      </c>
      <c r="C5413" s="25">
        <f>VLOOKUP(A5413,'Cód dos países'!$A$3:$C$199,3,FALSE)</f>
        <v>170</v>
      </c>
      <c r="D5413" s="29">
        <v>1984</v>
      </c>
      <c r="E5413">
        <f t="shared" si="423"/>
        <v>1701984</v>
      </c>
      <c r="F5413" s="28">
        <v>11</v>
      </c>
      <c r="G5413" s="28">
        <v>6</v>
      </c>
      <c r="H5413" s="28">
        <v>6</v>
      </c>
      <c r="I5413" s="28">
        <f t="shared" si="420"/>
        <v>0.91666666666666663</v>
      </c>
      <c r="J5413" s="28">
        <f t="shared" si="421"/>
        <v>1</v>
      </c>
      <c r="K5413" s="28">
        <f t="shared" si="422"/>
        <v>1</v>
      </c>
      <c r="L5413" s="28">
        <f t="shared" si="424"/>
        <v>0.9722222222222221</v>
      </c>
    </row>
    <row r="5414" spans="1:12" ht="15.75" x14ac:dyDescent="0.25">
      <c r="A5414" s="31" t="s">
        <v>49</v>
      </c>
      <c r="B5414" s="30" t="str">
        <f>VLOOKUP(A5414,'Cód dos países'!$A$3:$C$199,2,FALSE)</f>
        <v>CHE</v>
      </c>
      <c r="C5414" s="25">
        <f>VLOOKUP(A5414,'Cód dos países'!$A$3:$C$199,3,FALSE)</f>
        <v>170</v>
      </c>
      <c r="D5414" s="29">
        <v>1985</v>
      </c>
      <c r="E5414">
        <f t="shared" si="423"/>
        <v>1701985</v>
      </c>
      <c r="F5414" s="28">
        <v>10</v>
      </c>
      <c r="G5414" s="28">
        <v>6</v>
      </c>
      <c r="H5414" s="28">
        <v>6</v>
      </c>
      <c r="I5414" s="28">
        <f t="shared" si="420"/>
        <v>0.83333333333333337</v>
      </c>
      <c r="J5414" s="28">
        <f t="shared" si="421"/>
        <v>1</v>
      </c>
      <c r="K5414" s="28">
        <f t="shared" si="422"/>
        <v>1</v>
      </c>
      <c r="L5414" s="28">
        <f t="shared" si="424"/>
        <v>0.94444444444444442</v>
      </c>
    </row>
    <row r="5415" spans="1:12" ht="15.75" x14ac:dyDescent="0.25">
      <c r="A5415" s="31" t="s">
        <v>49</v>
      </c>
      <c r="B5415" s="30" t="str">
        <f>VLOOKUP(A5415,'Cód dos países'!$A$3:$C$199,2,FALSE)</f>
        <v>CHE</v>
      </c>
      <c r="C5415" s="25">
        <f>VLOOKUP(A5415,'Cód dos países'!$A$3:$C$199,3,FALSE)</f>
        <v>170</v>
      </c>
      <c r="D5415" s="29">
        <v>1986</v>
      </c>
      <c r="E5415">
        <f t="shared" si="423"/>
        <v>1701986</v>
      </c>
      <c r="F5415" s="28">
        <v>10</v>
      </c>
      <c r="G5415" s="28">
        <v>6</v>
      </c>
      <c r="H5415" s="28">
        <v>6</v>
      </c>
      <c r="I5415" s="28">
        <f t="shared" si="420"/>
        <v>0.83333333333333337</v>
      </c>
      <c r="J5415" s="28">
        <f t="shared" si="421"/>
        <v>1</v>
      </c>
      <c r="K5415" s="28">
        <f t="shared" si="422"/>
        <v>1</v>
      </c>
      <c r="L5415" s="28">
        <f t="shared" si="424"/>
        <v>0.94444444444444442</v>
      </c>
    </row>
    <row r="5416" spans="1:12" ht="15.75" x14ac:dyDescent="0.25">
      <c r="A5416" s="31" t="s">
        <v>49</v>
      </c>
      <c r="B5416" s="30" t="str">
        <f>VLOOKUP(A5416,'Cód dos países'!$A$3:$C$199,2,FALSE)</f>
        <v>CHE</v>
      </c>
      <c r="C5416" s="25">
        <f>VLOOKUP(A5416,'Cód dos países'!$A$3:$C$199,3,FALSE)</f>
        <v>170</v>
      </c>
      <c r="D5416" s="29">
        <v>1987</v>
      </c>
      <c r="E5416">
        <f t="shared" si="423"/>
        <v>1701987</v>
      </c>
      <c r="F5416" s="28">
        <v>9</v>
      </c>
      <c r="G5416" s="28">
        <v>6</v>
      </c>
      <c r="H5416" s="28">
        <v>6</v>
      </c>
      <c r="I5416" s="28">
        <f t="shared" si="420"/>
        <v>0.75</v>
      </c>
      <c r="J5416" s="28">
        <f t="shared" si="421"/>
        <v>1</v>
      </c>
      <c r="K5416" s="28">
        <f t="shared" si="422"/>
        <v>1</v>
      </c>
      <c r="L5416" s="28">
        <f t="shared" si="424"/>
        <v>0.91666666666666652</v>
      </c>
    </row>
    <row r="5417" spans="1:12" ht="15.75" x14ac:dyDescent="0.25">
      <c r="A5417" s="31" t="s">
        <v>49</v>
      </c>
      <c r="B5417" s="30" t="str">
        <f>VLOOKUP(A5417,'Cód dos países'!$A$3:$C$199,2,FALSE)</f>
        <v>CHE</v>
      </c>
      <c r="C5417" s="25">
        <f>VLOOKUP(A5417,'Cód dos países'!$A$3:$C$199,3,FALSE)</f>
        <v>170</v>
      </c>
      <c r="D5417" s="29">
        <v>1988</v>
      </c>
      <c r="E5417">
        <f t="shared" si="423"/>
        <v>1701988</v>
      </c>
      <c r="F5417" s="28">
        <v>10</v>
      </c>
      <c r="G5417" s="28">
        <v>6</v>
      </c>
      <c r="H5417" s="28">
        <v>6</v>
      </c>
      <c r="I5417" s="28">
        <f t="shared" si="420"/>
        <v>0.83333333333333337</v>
      </c>
      <c r="J5417" s="28">
        <f t="shared" si="421"/>
        <v>1</v>
      </c>
      <c r="K5417" s="28">
        <f t="shared" si="422"/>
        <v>1</v>
      </c>
      <c r="L5417" s="28">
        <f t="shared" si="424"/>
        <v>0.94444444444444442</v>
      </c>
    </row>
    <row r="5418" spans="1:12" ht="15.75" x14ac:dyDescent="0.25">
      <c r="A5418" s="31" t="s">
        <v>49</v>
      </c>
      <c r="B5418" s="30" t="str">
        <f>VLOOKUP(A5418,'Cód dos países'!$A$3:$C$199,2,FALSE)</f>
        <v>CHE</v>
      </c>
      <c r="C5418" s="25">
        <f>VLOOKUP(A5418,'Cód dos países'!$A$3:$C$199,3,FALSE)</f>
        <v>170</v>
      </c>
      <c r="D5418" s="29">
        <v>1989</v>
      </c>
      <c r="E5418">
        <f t="shared" si="423"/>
        <v>1701989</v>
      </c>
      <c r="F5418" s="28">
        <v>10</v>
      </c>
      <c r="G5418" s="28">
        <v>6</v>
      </c>
      <c r="H5418" s="28">
        <v>6</v>
      </c>
      <c r="I5418" s="28">
        <f t="shared" si="420"/>
        <v>0.83333333333333337</v>
      </c>
      <c r="J5418" s="28">
        <f t="shared" si="421"/>
        <v>1</v>
      </c>
      <c r="K5418" s="28">
        <f t="shared" si="422"/>
        <v>1</v>
      </c>
      <c r="L5418" s="28">
        <f t="shared" si="424"/>
        <v>0.94444444444444442</v>
      </c>
    </row>
    <row r="5419" spans="1:12" ht="15.75" x14ac:dyDescent="0.25">
      <c r="A5419" s="31" t="s">
        <v>49</v>
      </c>
      <c r="B5419" s="30" t="str">
        <f>VLOOKUP(A5419,'Cód dos países'!$A$3:$C$199,2,FALSE)</f>
        <v>CHE</v>
      </c>
      <c r="C5419" s="25">
        <f>VLOOKUP(A5419,'Cód dos países'!$A$3:$C$199,3,FALSE)</f>
        <v>170</v>
      </c>
      <c r="D5419" s="29">
        <v>1990</v>
      </c>
      <c r="E5419">
        <f t="shared" si="423"/>
        <v>1701990</v>
      </c>
      <c r="F5419" s="28">
        <v>10</v>
      </c>
      <c r="G5419" s="28">
        <v>6</v>
      </c>
      <c r="H5419" s="28">
        <v>6</v>
      </c>
      <c r="I5419" s="28">
        <f t="shared" si="420"/>
        <v>0.83333333333333337</v>
      </c>
      <c r="J5419" s="28">
        <f t="shared" si="421"/>
        <v>1</v>
      </c>
      <c r="K5419" s="28">
        <f t="shared" si="422"/>
        <v>1</v>
      </c>
      <c r="L5419" s="28">
        <f t="shared" si="424"/>
        <v>0.94444444444444442</v>
      </c>
    </row>
    <row r="5420" spans="1:12" ht="15.75" x14ac:dyDescent="0.25">
      <c r="A5420" s="31" t="s">
        <v>49</v>
      </c>
      <c r="B5420" s="30" t="str">
        <f>VLOOKUP(A5420,'Cód dos países'!$A$3:$C$199,2,FALSE)</f>
        <v>CHE</v>
      </c>
      <c r="C5420" s="25">
        <f>VLOOKUP(A5420,'Cód dos países'!$A$3:$C$199,3,FALSE)</f>
        <v>170</v>
      </c>
      <c r="D5420" s="29">
        <v>1991</v>
      </c>
      <c r="E5420">
        <f t="shared" si="423"/>
        <v>1701991</v>
      </c>
      <c r="F5420" s="28">
        <v>10</v>
      </c>
      <c r="G5420" s="28">
        <v>6</v>
      </c>
      <c r="H5420" s="28">
        <v>6</v>
      </c>
      <c r="I5420" s="28">
        <f t="shared" si="420"/>
        <v>0.83333333333333337</v>
      </c>
      <c r="J5420" s="28">
        <f t="shared" si="421"/>
        <v>1</v>
      </c>
      <c r="K5420" s="28">
        <f t="shared" si="422"/>
        <v>1</v>
      </c>
      <c r="L5420" s="28">
        <f t="shared" si="424"/>
        <v>0.94444444444444442</v>
      </c>
    </row>
    <row r="5421" spans="1:12" ht="15.75" x14ac:dyDescent="0.25">
      <c r="A5421" s="31" t="s">
        <v>49</v>
      </c>
      <c r="B5421" s="30" t="str">
        <f>VLOOKUP(A5421,'Cód dos países'!$A$3:$C$199,2,FALSE)</f>
        <v>CHE</v>
      </c>
      <c r="C5421" s="25">
        <f>VLOOKUP(A5421,'Cód dos países'!$A$3:$C$199,3,FALSE)</f>
        <v>170</v>
      </c>
      <c r="D5421" s="29">
        <v>1992</v>
      </c>
      <c r="E5421">
        <f t="shared" si="423"/>
        <v>1701992</v>
      </c>
      <c r="F5421" s="28">
        <v>7</v>
      </c>
      <c r="G5421" s="28">
        <v>6</v>
      </c>
      <c r="H5421" s="28">
        <v>6</v>
      </c>
      <c r="I5421" s="28">
        <f t="shared" si="420"/>
        <v>0.58333333333333337</v>
      </c>
      <c r="J5421" s="28">
        <f t="shared" si="421"/>
        <v>1</v>
      </c>
      <c r="K5421" s="28">
        <f t="shared" si="422"/>
        <v>1</v>
      </c>
      <c r="L5421" s="28">
        <f t="shared" si="424"/>
        <v>0.86111111111111116</v>
      </c>
    </row>
    <row r="5422" spans="1:12" ht="15.75" x14ac:dyDescent="0.25">
      <c r="A5422" s="31" t="s">
        <v>49</v>
      </c>
      <c r="B5422" s="30" t="str">
        <f>VLOOKUP(A5422,'Cód dos países'!$A$3:$C$199,2,FALSE)</f>
        <v>CHE</v>
      </c>
      <c r="C5422" s="25">
        <f>VLOOKUP(A5422,'Cód dos países'!$A$3:$C$199,3,FALSE)</f>
        <v>170</v>
      </c>
      <c r="D5422" s="29">
        <v>1993</v>
      </c>
      <c r="E5422">
        <f t="shared" si="423"/>
        <v>1701993</v>
      </c>
      <c r="F5422" s="28">
        <v>7</v>
      </c>
      <c r="G5422" s="28">
        <v>6</v>
      </c>
      <c r="H5422" s="28">
        <v>6</v>
      </c>
      <c r="I5422" s="28">
        <f t="shared" si="420"/>
        <v>0.58333333333333337</v>
      </c>
      <c r="J5422" s="28">
        <f t="shared" si="421"/>
        <v>1</v>
      </c>
      <c r="K5422" s="28">
        <f t="shared" si="422"/>
        <v>1</v>
      </c>
      <c r="L5422" s="28">
        <f t="shared" si="424"/>
        <v>0.86111111111111116</v>
      </c>
    </row>
    <row r="5423" spans="1:12" ht="15.75" x14ac:dyDescent="0.25">
      <c r="A5423" s="31" t="s">
        <v>49</v>
      </c>
      <c r="B5423" s="30" t="str">
        <f>VLOOKUP(A5423,'Cód dos países'!$A$3:$C$199,2,FALSE)</f>
        <v>CHE</v>
      </c>
      <c r="C5423" s="25">
        <f>VLOOKUP(A5423,'Cód dos países'!$A$3:$C$199,3,FALSE)</f>
        <v>170</v>
      </c>
      <c r="D5423" s="29">
        <v>1994</v>
      </c>
      <c r="E5423">
        <f t="shared" si="423"/>
        <v>1701994</v>
      </c>
      <c r="F5423" s="28">
        <v>7</v>
      </c>
      <c r="G5423" s="28">
        <v>6</v>
      </c>
      <c r="H5423" s="28">
        <v>6</v>
      </c>
      <c r="I5423" s="28">
        <f t="shared" si="420"/>
        <v>0.58333333333333337</v>
      </c>
      <c r="J5423" s="28">
        <f t="shared" si="421"/>
        <v>1</v>
      </c>
      <c r="K5423" s="28">
        <f t="shared" si="422"/>
        <v>1</v>
      </c>
      <c r="L5423" s="28">
        <f t="shared" si="424"/>
        <v>0.86111111111111116</v>
      </c>
    </row>
    <row r="5424" spans="1:12" ht="15.75" x14ac:dyDescent="0.25">
      <c r="A5424" s="31" t="s">
        <v>49</v>
      </c>
      <c r="B5424" s="30" t="str">
        <f>VLOOKUP(A5424,'Cód dos países'!$A$3:$C$199,2,FALSE)</f>
        <v>CHE</v>
      </c>
      <c r="C5424" s="25">
        <f>VLOOKUP(A5424,'Cód dos países'!$A$3:$C$199,3,FALSE)</f>
        <v>170</v>
      </c>
      <c r="D5424" s="29">
        <v>1995</v>
      </c>
      <c r="E5424">
        <f t="shared" si="423"/>
        <v>1701995</v>
      </c>
      <c r="F5424" s="28">
        <v>7</v>
      </c>
      <c r="G5424" s="28">
        <v>6</v>
      </c>
      <c r="H5424" s="28">
        <v>6</v>
      </c>
      <c r="I5424" s="28">
        <f t="shared" si="420"/>
        <v>0.58333333333333337</v>
      </c>
      <c r="J5424" s="28">
        <f t="shared" si="421"/>
        <v>1</v>
      </c>
      <c r="K5424" s="28">
        <f t="shared" si="422"/>
        <v>1</v>
      </c>
      <c r="L5424" s="28">
        <f t="shared" si="424"/>
        <v>0.86111111111111116</v>
      </c>
    </row>
    <row r="5425" spans="1:12" ht="15.75" x14ac:dyDescent="0.25">
      <c r="A5425" s="31" t="s">
        <v>49</v>
      </c>
      <c r="B5425" s="30" t="str">
        <f>VLOOKUP(A5425,'Cód dos países'!$A$3:$C$199,2,FALSE)</f>
        <v>CHE</v>
      </c>
      <c r="C5425" s="25">
        <f>VLOOKUP(A5425,'Cód dos países'!$A$3:$C$199,3,FALSE)</f>
        <v>170</v>
      </c>
      <c r="D5425" s="29">
        <v>1996</v>
      </c>
      <c r="E5425">
        <f t="shared" si="423"/>
        <v>1701996</v>
      </c>
      <c r="F5425" s="28">
        <v>5</v>
      </c>
      <c r="G5425" s="28">
        <v>6</v>
      </c>
      <c r="H5425" s="28">
        <v>5</v>
      </c>
      <c r="I5425" s="28">
        <f t="shared" si="420"/>
        <v>0.41666666666666669</v>
      </c>
      <c r="J5425" s="28">
        <f t="shared" si="421"/>
        <v>1</v>
      </c>
      <c r="K5425" s="28">
        <f t="shared" si="422"/>
        <v>0.83333333333333337</v>
      </c>
      <c r="L5425" s="28">
        <f t="shared" si="424"/>
        <v>0.75</v>
      </c>
    </row>
    <row r="5426" spans="1:12" ht="15.75" x14ac:dyDescent="0.25">
      <c r="A5426" s="31" t="s">
        <v>49</v>
      </c>
      <c r="B5426" s="30" t="str">
        <f>VLOOKUP(A5426,'Cód dos países'!$A$3:$C$199,2,FALSE)</f>
        <v>CHE</v>
      </c>
      <c r="C5426" s="25">
        <f>VLOOKUP(A5426,'Cód dos países'!$A$3:$C$199,3,FALSE)</f>
        <v>170</v>
      </c>
      <c r="D5426" s="29">
        <v>1997</v>
      </c>
      <c r="E5426">
        <f t="shared" si="423"/>
        <v>1701997</v>
      </c>
      <c r="F5426" s="28">
        <v>6</v>
      </c>
      <c r="G5426" s="28">
        <v>6</v>
      </c>
      <c r="H5426" s="28">
        <v>5</v>
      </c>
      <c r="I5426" s="28">
        <f t="shared" si="420"/>
        <v>0.5</v>
      </c>
      <c r="J5426" s="28">
        <f t="shared" si="421"/>
        <v>1</v>
      </c>
      <c r="K5426" s="28">
        <f t="shared" si="422"/>
        <v>0.83333333333333337</v>
      </c>
      <c r="L5426" s="28">
        <f t="shared" si="424"/>
        <v>0.77777777777777779</v>
      </c>
    </row>
    <row r="5427" spans="1:12" ht="15.75" x14ac:dyDescent="0.25">
      <c r="A5427" s="31" t="s">
        <v>49</v>
      </c>
      <c r="B5427" s="30" t="str">
        <f>VLOOKUP(A5427,'Cód dos países'!$A$3:$C$199,2,FALSE)</f>
        <v>CHE</v>
      </c>
      <c r="C5427" s="25">
        <f>VLOOKUP(A5427,'Cód dos países'!$A$3:$C$199,3,FALSE)</f>
        <v>170</v>
      </c>
      <c r="D5427" s="29">
        <v>1998</v>
      </c>
      <c r="E5427">
        <f t="shared" si="423"/>
        <v>1701998</v>
      </c>
      <c r="F5427" s="28">
        <v>6</v>
      </c>
      <c r="G5427" s="28">
        <v>6</v>
      </c>
      <c r="H5427" s="28">
        <v>5</v>
      </c>
      <c r="I5427" s="28">
        <f t="shared" si="420"/>
        <v>0.5</v>
      </c>
      <c r="J5427" s="28">
        <f t="shared" si="421"/>
        <v>1</v>
      </c>
      <c r="K5427" s="28">
        <f t="shared" si="422"/>
        <v>0.83333333333333337</v>
      </c>
      <c r="L5427" s="28">
        <f t="shared" si="424"/>
        <v>0.77777777777777779</v>
      </c>
    </row>
    <row r="5428" spans="1:12" ht="15.75" x14ac:dyDescent="0.25">
      <c r="A5428" s="31" t="s">
        <v>49</v>
      </c>
      <c r="B5428" s="30" t="str">
        <f>VLOOKUP(A5428,'Cód dos países'!$A$3:$C$199,2,FALSE)</f>
        <v>CHE</v>
      </c>
      <c r="C5428" s="25">
        <f>VLOOKUP(A5428,'Cód dos países'!$A$3:$C$199,3,FALSE)</f>
        <v>170</v>
      </c>
      <c r="D5428" s="29">
        <v>1999</v>
      </c>
      <c r="E5428">
        <f t="shared" si="423"/>
        <v>1701999</v>
      </c>
      <c r="F5428" s="28">
        <v>6</v>
      </c>
      <c r="G5428" s="28">
        <v>6</v>
      </c>
      <c r="H5428" s="28">
        <v>5</v>
      </c>
      <c r="I5428" s="28">
        <f t="shared" si="420"/>
        <v>0.5</v>
      </c>
      <c r="J5428" s="28">
        <f t="shared" si="421"/>
        <v>1</v>
      </c>
      <c r="K5428" s="28">
        <f t="shared" si="422"/>
        <v>0.83333333333333337</v>
      </c>
      <c r="L5428" s="28">
        <f t="shared" si="424"/>
        <v>0.77777777777777779</v>
      </c>
    </row>
    <row r="5429" spans="1:12" ht="15.75" x14ac:dyDescent="0.25">
      <c r="A5429" s="31" t="s">
        <v>49</v>
      </c>
      <c r="B5429" s="30" t="str">
        <f>VLOOKUP(A5429,'Cód dos países'!$A$3:$C$199,2,FALSE)</f>
        <v>CHE</v>
      </c>
      <c r="C5429" s="25">
        <f>VLOOKUP(A5429,'Cód dos países'!$A$3:$C$199,3,FALSE)</f>
        <v>170</v>
      </c>
      <c r="D5429" s="29">
        <v>2000</v>
      </c>
      <c r="E5429">
        <f t="shared" si="423"/>
        <v>1702000</v>
      </c>
      <c r="F5429" s="28">
        <v>9</v>
      </c>
      <c r="G5429" s="28">
        <v>6</v>
      </c>
      <c r="H5429" s="28">
        <v>5</v>
      </c>
      <c r="I5429" s="28">
        <f t="shared" si="420"/>
        <v>0.75</v>
      </c>
      <c r="J5429" s="28">
        <f t="shared" si="421"/>
        <v>1</v>
      </c>
      <c r="K5429" s="28">
        <f t="shared" si="422"/>
        <v>0.83333333333333337</v>
      </c>
      <c r="L5429" s="28">
        <f t="shared" si="424"/>
        <v>0.86111111111111105</v>
      </c>
    </row>
    <row r="5430" spans="1:12" ht="15.75" x14ac:dyDescent="0.25">
      <c r="A5430" s="31" t="s">
        <v>49</v>
      </c>
      <c r="B5430" s="30" t="str">
        <f>VLOOKUP(A5430,'Cód dos países'!$A$3:$C$199,2,FALSE)</f>
        <v>CHE</v>
      </c>
      <c r="C5430" s="25">
        <f>VLOOKUP(A5430,'Cód dos países'!$A$3:$C$199,3,FALSE)</f>
        <v>170</v>
      </c>
      <c r="D5430" s="29">
        <v>2001</v>
      </c>
      <c r="E5430">
        <f t="shared" si="423"/>
        <v>1702001</v>
      </c>
      <c r="F5430" s="28">
        <v>12</v>
      </c>
      <c r="G5430" s="28">
        <v>5</v>
      </c>
      <c r="H5430" s="28">
        <v>4.5</v>
      </c>
      <c r="I5430" s="28">
        <f t="shared" si="420"/>
        <v>1</v>
      </c>
      <c r="J5430" s="28">
        <f t="shared" si="421"/>
        <v>0.83333333333333337</v>
      </c>
      <c r="K5430" s="28">
        <f t="shared" si="422"/>
        <v>0.75</v>
      </c>
      <c r="L5430" s="28">
        <f t="shared" si="424"/>
        <v>0.86111111111111116</v>
      </c>
    </row>
    <row r="5431" spans="1:12" ht="15.75" x14ac:dyDescent="0.25">
      <c r="A5431" s="31" t="s">
        <v>49</v>
      </c>
      <c r="B5431" s="30" t="str">
        <f>VLOOKUP(A5431,'Cód dos países'!$A$3:$C$199,2,FALSE)</f>
        <v>CHE</v>
      </c>
      <c r="C5431" s="25">
        <f>VLOOKUP(A5431,'Cód dos países'!$A$3:$C$199,3,FALSE)</f>
        <v>170</v>
      </c>
      <c r="D5431" s="29">
        <v>2002</v>
      </c>
      <c r="E5431">
        <f t="shared" si="423"/>
        <v>1702002</v>
      </c>
      <c r="F5431" s="28">
        <v>11.5</v>
      </c>
      <c r="G5431" s="28">
        <v>5</v>
      </c>
      <c r="H5431" s="28">
        <v>4.5</v>
      </c>
      <c r="I5431" s="28">
        <f t="shared" si="420"/>
        <v>0.95833333333333337</v>
      </c>
      <c r="J5431" s="28">
        <f t="shared" si="421"/>
        <v>0.83333333333333337</v>
      </c>
      <c r="K5431" s="28">
        <f t="shared" si="422"/>
        <v>0.75</v>
      </c>
      <c r="L5431" s="28">
        <f t="shared" si="424"/>
        <v>0.84722222222222221</v>
      </c>
    </row>
    <row r="5432" spans="1:12" ht="15.75" x14ac:dyDescent="0.25">
      <c r="A5432" s="31" t="s">
        <v>49</v>
      </c>
      <c r="B5432" s="30" t="str">
        <f>VLOOKUP(A5432,'Cód dos países'!$A$3:$C$199,2,FALSE)</f>
        <v>CHE</v>
      </c>
      <c r="C5432" s="25">
        <f>VLOOKUP(A5432,'Cód dos países'!$A$3:$C$199,3,FALSE)</f>
        <v>170</v>
      </c>
      <c r="D5432" s="29">
        <v>2003</v>
      </c>
      <c r="E5432">
        <f t="shared" si="423"/>
        <v>1702003</v>
      </c>
      <c r="F5432" s="28">
        <v>11.5</v>
      </c>
      <c r="G5432" s="28">
        <v>5</v>
      </c>
      <c r="H5432" s="28">
        <v>4.5</v>
      </c>
      <c r="I5432" s="28">
        <f t="shared" si="420"/>
        <v>0.95833333333333337</v>
      </c>
      <c r="J5432" s="28">
        <f t="shared" si="421"/>
        <v>0.83333333333333337</v>
      </c>
      <c r="K5432" s="28">
        <f t="shared" si="422"/>
        <v>0.75</v>
      </c>
      <c r="L5432" s="28">
        <f t="shared" si="424"/>
        <v>0.84722222222222221</v>
      </c>
    </row>
    <row r="5433" spans="1:12" ht="15.75" x14ac:dyDescent="0.25">
      <c r="A5433" s="31" t="s">
        <v>49</v>
      </c>
      <c r="B5433" s="30" t="str">
        <f>VLOOKUP(A5433,'Cód dos países'!$A$3:$C$199,2,FALSE)</f>
        <v>CHE</v>
      </c>
      <c r="C5433" s="25">
        <f>VLOOKUP(A5433,'Cód dos países'!$A$3:$C$199,3,FALSE)</f>
        <v>170</v>
      </c>
      <c r="D5433" s="29">
        <v>2004</v>
      </c>
      <c r="E5433">
        <f t="shared" si="423"/>
        <v>1702004</v>
      </c>
      <c r="F5433" s="28">
        <v>11.5</v>
      </c>
      <c r="G5433" s="28">
        <v>5</v>
      </c>
      <c r="H5433" s="28">
        <v>4.5</v>
      </c>
      <c r="I5433" s="28">
        <f t="shared" si="420"/>
        <v>0.95833333333333337</v>
      </c>
      <c r="J5433" s="28">
        <f t="shared" si="421"/>
        <v>0.83333333333333337</v>
      </c>
      <c r="K5433" s="28">
        <f t="shared" si="422"/>
        <v>0.75</v>
      </c>
      <c r="L5433" s="28">
        <f t="shared" si="424"/>
        <v>0.84722222222222221</v>
      </c>
    </row>
    <row r="5434" spans="1:12" ht="15.75" x14ac:dyDescent="0.25">
      <c r="A5434" s="31" t="s">
        <v>49</v>
      </c>
      <c r="B5434" s="30" t="str">
        <f>VLOOKUP(A5434,'Cód dos países'!$A$3:$C$199,2,FALSE)</f>
        <v>CHE</v>
      </c>
      <c r="C5434" s="25">
        <f>VLOOKUP(A5434,'Cód dos países'!$A$3:$C$199,3,FALSE)</f>
        <v>170</v>
      </c>
      <c r="D5434" s="29">
        <v>2005</v>
      </c>
      <c r="E5434">
        <f t="shared" si="423"/>
        <v>1702005</v>
      </c>
      <c r="F5434" s="28">
        <v>12</v>
      </c>
      <c r="G5434" s="28">
        <v>5</v>
      </c>
      <c r="H5434" s="28">
        <v>4.5</v>
      </c>
      <c r="I5434" s="28">
        <f t="shared" si="420"/>
        <v>1</v>
      </c>
      <c r="J5434" s="28">
        <f t="shared" si="421"/>
        <v>0.83333333333333337</v>
      </c>
      <c r="K5434" s="28">
        <f t="shared" si="422"/>
        <v>0.75</v>
      </c>
      <c r="L5434" s="28">
        <f t="shared" si="424"/>
        <v>0.86111111111111116</v>
      </c>
    </row>
    <row r="5435" spans="1:12" ht="15.75" x14ac:dyDescent="0.25">
      <c r="A5435" s="31" t="s">
        <v>49</v>
      </c>
      <c r="B5435" s="30" t="str">
        <f>VLOOKUP(A5435,'Cód dos países'!$A$3:$C$199,2,FALSE)</f>
        <v>CHE</v>
      </c>
      <c r="C5435" s="25">
        <f>VLOOKUP(A5435,'Cód dos países'!$A$3:$C$199,3,FALSE)</f>
        <v>170</v>
      </c>
      <c r="D5435" s="29">
        <v>2006</v>
      </c>
      <c r="E5435">
        <f t="shared" si="423"/>
        <v>1702006</v>
      </c>
      <c r="F5435" s="28">
        <v>12</v>
      </c>
      <c r="G5435" s="28">
        <v>5</v>
      </c>
      <c r="H5435" s="28">
        <v>4.5</v>
      </c>
      <c r="I5435" s="28">
        <f t="shared" si="420"/>
        <v>1</v>
      </c>
      <c r="J5435" s="28">
        <f t="shared" si="421"/>
        <v>0.83333333333333337</v>
      </c>
      <c r="K5435" s="28">
        <f t="shared" si="422"/>
        <v>0.75</v>
      </c>
      <c r="L5435" s="28">
        <f t="shared" si="424"/>
        <v>0.86111111111111116</v>
      </c>
    </row>
    <row r="5436" spans="1:12" ht="15.75" x14ac:dyDescent="0.25">
      <c r="A5436" s="31" t="s">
        <v>49</v>
      </c>
      <c r="B5436" s="30" t="str">
        <f>VLOOKUP(A5436,'Cód dos países'!$A$3:$C$199,2,FALSE)</f>
        <v>CHE</v>
      </c>
      <c r="C5436" s="25">
        <f>VLOOKUP(A5436,'Cód dos países'!$A$3:$C$199,3,FALSE)</f>
        <v>170</v>
      </c>
      <c r="D5436" s="29">
        <v>2007</v>
      </c>
      <c r="E5436">
        <f t="shared" si="423"/>
        <v>1702007</v>
      </c>
      <c r="F5436" s="28">
        <v>12</v>
      </c>
      <c r="G5436" s="28">
        <v>5</v>
      </c>
      <c r="H5436" s="28">
        <v>4.5</v>
      </c>
      <c r="I5436" s="28">
        <f t="shared" si="420"/>
        <v>1</v>
      </c>
      <c r="J5436" s="28">
        <f t="shared" si="421"/>
        <v>0.83333333333333337</v>
      </c>
      <c r="K5436" s="28">
        <f t="shared" si="422"/>
        <v>0.75</v>
      </c>
      <c r="L5436" s="28">
        <f t="shared" si="424"/>
        <v>0.86111111111111116</v>
      </c>
    </row>
    <row r="5437" spans="1:12" ht="15.75" x14ac:dyDescent="0.25">
      <c r="A5437" s="31" t="s">
        <v>49</v>
      </c>
      <c r="B5437" s="30" t="str">
        <f>VLOOKUP(A5437,'Cód dos países'!$A$3:$C$199,2,FALSE)</f>
        <v>CHE</v>
      </c>
      <c r="C5437" s="25">
        <f>VLOOKUP(A5437,'Cód dos países'!$A$3:$C$199,3,FALSE)</f>
        <v>170</v>
      </c>
      <c r="D5437" s="29">
        <v>2008</v>
      </c>
      <c r="E5437">
        <f t="shared" si="423"/>
        <v>1702008</v>
      </c>
      <c r="F5437" s="28">
        <v>11.5</v>
      </c>
      <c r="G5437" s="28">
        <v>5</v>
      </c>
      <c r="H5437" s="28">
        <v>4.5</v>
      </c>
      <c r="I5437" s="28">
        <f t="shared" si="420"/>
        <v>0.95833333333333337</v>
      </c>
      <c r="J5437" s="28">
        <f t="shared" si="421"/>
        <v>0.83333333333333337</v>
      </c>
      <c r="K5437" s="28">
        <f t="shared" si="422"/>
        <v>0.75</v>
      </c>
      <c r="L5437" s="28">
        <f t="shared" si="424"/>
        <v>0.84722222222222221</v>
      </c>
    </row>
    <row r="5438" spans="1:12" ht="15.75" x14ac:dyDescent="0.25">
      <c r="A5438" s="31" t="s">
        <v>49</v>
      </c>
      <c r="B5438" s="30" t="str">
        <f>VLOOKUP(A5438,'Cód dos países'!$A$3:$C$199,2,FALSE)</f>
        <v>CHE</v>
      </c>
      <c r="C5438" s="25">
        <f>VLOOKUP(A5438,'Cód dos países'!$A$3:$C$199,3,FALSE)</f>
        <v>170</v>
      </c>
      <c r="D5438" s="29">
        <v>2009</v>
      </c>
      <c r="E5438">
        <f t="shared" si="423"/>
        <v>1702009</v>
      </c>
      <c r="F5438" s="28">
        <v>11.5</v>
      </c>
      <c r="G5438" s="28">
        <v>5</v>
      </c>
      <c r="H5438" s="28">
        <v>4.5</v>
      </c>
      <c r="I5438" s="28">
        <f t="shared" si="420"/>
        <v>0.95833333333333337</v>
      </c>
      <c r="J5438" s="28">
        <f t="shared" si="421"/>
        <v>0.83333333333333337</v>
      </c>
      <c r="K5438" s="28">
        <f t="shared" si="422"/>
        <v>0.75</v>
      </c>
      <c r="L5438" s="28">
        <f t="shared" si="424"/>
        <v>0.84722222222222221</v>
      </c>
    </row>
    <row r="5439" spans="1:12" ht="15.75" x14ac:dyDescent="0.25">
      <c r="A5439" s="31" t="s">
        <v>49</v>
      </c>
      <c r="B5439" s="30" t="str">
        <f>VLOOKUP(A5439,'Cód dos países'!$A$3:$C$199,2,FALSE)</f>
        <v>CHE</v>
      </c>
      <c r="C5439" s="25">
        <f>VLOOKUP(A5439,'Cód dos países'!$A$3:$C$199,3,FALSE)</f>
        <v>170</v>
      </c>
      <c r="D5439" s="29">
        <v>2010</v>
      </c>
      <c r="E5439">
        <f t="shared" si="423"/>
        <v>1702010</v>
      </c>
      <c r="F5439" s="28">
        <v>0.95454545454545459</v>
      </c>
      <c r="G5439" s="28">
        <v>0.83333333333333337</v>
      </c>
      <c r="H5439" s="28">
        <v>0.75</v>
      </c>
      <c r="I5439" s="28">
        <f t="shared" si="420"/>
        <v>0.95454545454545459</v>
      </c>
      <c r="J5439" s="28">
        <f t="shared" si="421"/>
        <v>0.83333333333333337</v>
      </c>
      <c r="K5439" s="28">
        <f t="shared" si="422"/>
        <v>0.75</v>
      </c>
      <c r="L5439" s="28">
        <f t="shared" si="424"/>
        <v>0.84595959595959602</v>
      </c>
    </row>
    <row r="5440" spans="1:12" ht="15.75" x14ac:dyDescent="0.25">
      <c r="A5440" s="31" t="s">
        <v>49</v>
      </c>
      <c r="B5440" s="30" t="str">
        <f>VLOOKUP(A5440,'Cód dos países'!$A$3:$C$199,2,FALSE)</f>
        <v>CHE</v>
      </c>
      <c r="C5440" s="25">
        <f>VLOOKUP(A5440,'Cód dos países'!$A$3:$C$199,3,FALSE)</f>
        <v>170</v>
      </c>
      <c r="D5440" s="29">
        <v>2011</v>
      </c>
      <c r="E5440">
        <f t="shared" si="423"/>
        <v>1702011</v>
      </c>
      <c r="F5440" s="28">
        <v>0.95454545454545459</v>
      </c>
      <c r="G5440" s="28">
        <v>0.83333333333333337</v>
      </c>
      <c r="H5440" s="28">
        <v>0.75</v>
      </c>
      <c r="I5440" s="28">
        <f t="shared" si="420"/>
        <v>0.95454545454545459</v>
      </c>
      <c r="J5440" s="28">
        <f t="shared" si="421"/>
        <v>0.83333333333333337</v>
      </c>
      <c r="K5440" s="28">
        <f t="shared" si="422"/>
        <v>0.75</v>
      </c>
      <c r="L5440" s="28">
        <f t="shared" si="424"/>
        <v>0.84595959595959602</v>
      </c>
    </row>
    <row r="5441" spans="1:12" ht="15.75" x14ac:dyDescent="0.25">
      <c r="A5441" s="31" t="s">
        <v>49</v>
      </c>
      <c r="B5441" s="30" t="str">
        <f>VLOOKUP(A5441,'Cód dos países'!$A$3:$C$199,2,FALSE)</f>
        <v>CHE</v>
      </c>
      <c r="C5441" s="25">
        <f>VLOOKUP(A5441,'Cód dos países'!$A$3:$C$199,3,FALSE)</f>
        <v>170</v>
      </c>
      <c r="D5441" s="29">
        <v>2012</v>
      </c>
      <c r="E5441">
        <f t="shared" si="423"/>
        <v>1702012</v>
      </c>
      <c r="F5441" s="28">
        <v>0.95454545454545459</v>
      </c>
      <c r="G5441" s="28">
        <v>0.83333333333333337</v>
      </c>
      <c r="H5441" s="28">
        <v>0.83333333333333337</v>
      </c>
      <c r="I5441" s="28">
        <f t="shared" si="420"/>
        <v>0.95454545454545459</v>
      </c>
      <c r="J5441" s="28">
        <f t="shared" si="421"/>
        <v>0.83333333333333337</v>
      </c>
      <c r="K5441" s="28">
        <f t="shared" si="422"/>
        <v>0.83333333333333337</v>
      </c>
      <c r="L5441" s="28">
        <f t="shared" si="424"/>
        <v>0.87373737373737381</v>
      </c>
    </row>
    <row r="5442" spans="1:12" ht="15.75" x14ac:dyDescent="0.25">
      <c r="A5442" s="31" t="s">
        <v>49</v>
      </c>
      <c r="B5442" s="30" t="str">
        <f>VLOOKUP(A5442,'Cód dos países'!$A$3:$C$199,2,FALSE)</f>
        <v>CHE</v>
      </c>
      <c r="C5442" s="25">
        <f>VLOOKUP(A5442,'Cód dos países'!$A$3:$C$199,3,FALSE)</f>
        <v>170</v>
      </c>
      <c r="D5442" s="29">
        <v>2013</v>
      </c>
      <c r="E5442">
        <f t="shared" si="423"/>
        <v>1702013</v>
      </c>
      <c r="F5442" s="28">
        <v>0.95454545454545459</v>
      </c>
      <c r="G5442" s="28">
        <v>0.83333333333333337</v>
      </c>
      <c r="H5442" s="28">
        <v>0.83333333333333337</v>
      </c>
      <c r="I5442" s="28">
        <f t="shared" si="420"/>
        <v>0.95454545454545459</v>
      </c>
      <c r="J5442" s="28">
        <f t="shared" si="421"/>
        <v>0.83333333333333337</v>
      </c>
      <c r="K5442" s="28">
        <f t="shared" si="422"/>
        <v>0.83333333333333337</v>
      </c>
      <c r="L5442" s="28">
        <f t="shared" si="424"/>
        <v>0.87373737373737381</v>
      </c>
    </row>
    <row r="5443" spans="1:12" ht="15.75" x14ac:dyDescent="0.25">
      <c r="A5443" s="31" t="s">
        <v>49</v>
      </c>
      <c r="B5443" s="30" t="str">
        <f>VLOOKUP(A5443,'Cód dos países'!$A$3:$C$199,2,FALSE)</f>
        <v>CHE</v>
      </c>
      <c r="C5443" s="25">
        <f>VLOOKUP(A5443,'Cód dos países'!$A$3:$C$199,3,FALSE)</f>
        <v>170</v>
      </c>
      <c r="D5443" s="29">
        <v>2014</v>
      </c>
      <c r="E5443">
        <f t="shared" si="423"/>
        <v>1702014</v>
      </c>
      <c r="F5443" s="28">
        <v>0.95454545454545459</v>
      </c>
      <c r="G5443" s="28">
        <v>0.83333333333333337</v>
      </c>
      <c r="H5443" s="28">
        <v>0.83333333333333337</v>
      </c>
      <c r="I5443" s="28">
        <f t="shared" si="420"/>
        <v>0.95454545454545459</v>
      </c>
      <c r="J5443" s="28">
        <f t="shared" si="421"/>
        <v>0.83333333333333337</v>
      </c>
      <c r="K5443" s="28">
        <f t="shared" si="422"/>
        <v>0.83333333333333337</v>
      </c>
      <c r="L5443" s="28">
        <f t="shared" si="424"/>
        <v>0.87373737373737381</v>
      </c>
    </row>
    <row r="5444" spans="1:12" ht="15.75" x14ac:dyDescent="0.25">
      <c r="A5444" s="31" t="s">
        <v>286</v>
      </c>
      <c r="B5444" s="30" t="str">
        <f>VLOOKUP(A5444,'Cód dos países'!$A$3:$C$199,2,FALSE)</f>
        <v>SYR</v>
      </c>
      <c r="C5444" s="25">
        <f>VLOOKUP(A5444,'Cód dos países'!$A$3:$C$199,3,FALSE)</f>
        <v>171</v>
      </c>
      <c r="D5444" s="29">
        <v>1983</v>
      </c>
      <c r="E5444">
        <f t="shared" si="423"/>
        <v>1711983</v>
      </c>
      <c r="F5444" s="28">
        <v>2.4</v>
      </c>
      <c r="G5444" s="28">
        <v>1</v>
      </c>
      <c r="H5444" s="28">
        <v>1</v>
      </c>
      <c r="I5444" s="28">
        <f t="shared" ref="I5444:I5507" si="425">IF(F5444=".","",IF($D5444&gt;2009,F5444,F5444/12))</f>
        <v>0.19999999999999998</v>
      </c>
      <c r="J5444" s="28">
        <f t="shared" ref="J5444:J5507" si="426">IF(G5444=".","",IF($D5444&gt;2009,G5444,G5444/6))</f>
        <v>0.16666666666666666</v>
      </c>
      <c r="K5444" s="28">
        <f t="shared" ref="K5444:K5507" si="427">IF(H5444=".","",IF($D5444&gt;2009,H5444,H5444/6))</f>
        <v>0.16666666666666666</v>
      </c>
      <c r="L5444" s="28">
        <f t="shared" si="424"/>
        <v>0.17777777777777776</v>
      </c>
    </row>
    <row r="5445" spans="1:12" ht="15.75" x14ac:dyDescent="0.25">
      <c r="A5445" s="31" t="s">
        <v>286</v>
      </c>
      <c r="B5445" s="30" t="str">
        <f>VLOOKUP(A5445,'Cód dos países'!$A$3:$C$199,2,FALSE)</f>
        <v>SYR</v>
      </c>
      <c r="C5445" s="25">
        <f>VLOOKUP(A5445,'Cód dos países'!$A$3:$C$199,3,FALSE)</f>
        <v>171</v>
      </c>
      <c r="D5445" s="29">
        <v>1984</v>
      </c>
      <c r="E5445">
        <f t="shared" ref="E5445:E5508" si="428">C5445*10000+D5445</f>
        <v>1711984</v>
      </c>
      <c r="F5445" s="28">
        <v>5</v>
      </c>
      <c r="G5445" s="28">
        <v>1</v>
      </c>
      <c r="H5445" s="28">
        <v>1</v>
      </c>
      <c r="I5445" s="28">
        <f t="shared" si="425"/>
        <v>0.41666666666666669</v>
      </c>
      <c r="J5445" s="28">
        <f t="shared" si="426"/>
        <v>0.16666666666666666</v>
      </c>
      <c r="K5445" s="28">
        <f t="shared" si="427"/>
        <v>0.16666666666666666</v>
      </c>
      <c r="L5445" s="28">
        <f t="shared" si="424"/>
        <v>0.25</v>
      </c>
    </row>
    <row r="5446" spans="1:12" ht="15.75" x14ac:dyDescent="0.25">
      <c r="A5446" s="31" t="s">
        <v>286</v>
      </c>
      <c r="B5446" s="30" t="str">
        <f>VLOOKUP(A5446,'Cód dos países'!$A$3:$C$199,2,FALSE)</f>
        <v>SYR</v>
      </c>
      <c r="C5446" s="25">
        <f>VLOOKUP(A5446,'Cód dos países'!$A$3:$C$199,3,FALSE)</f>
        <v>171</v>
      </c>
      <c r="D5446" s="29">
        <v>1985</v>
      </c>
      <c r="E5446">
        <f t="shared" si="428"/>
        <v>1711985</v>
      </c>
      <c r="F5446" s="28">
        <v>5</v>
      </c>
      <c r="G5446" s="28">
        <v>2</v>
      </c>
      <c r="H5446" s="28">
        <v>2</v>
      </c>
      <c r="I5446" s="28">
        <f t="shared" si="425"/>
        <v>0.41666666666666669</v>
      </c>
      <c r="J5446" s="28">
        <f t="shared" si="426"/>
        <v>0.33333333333333331</v>
      </c>
      <c r="K5446" s="28">
        <f t="shared" si="427"/>
        <v>0.33333333333333331</v>
      </c>
      <c r="L5446" s="28">
        <f t="shared" si="424"/>
        <v>0.3611111111111111</v>
      </c>
    </row>
    <row r="5447" spans="1:12" ht="15.75" x14ac:dyDescent="0.25">
      <c r="A5447" s="31" t="s">
        <v>286</v>
      </c>
      <c r="B5447" s="30" t="str">
        <f>VLOOKUP(A5447,'Cód dos países'!$A$3:$C$199,2,FALSE)</f>
        <v>SYR</v>
      </c>
      <c r="C5447" s="25">
        <f>VLOOKUP(A5447,'Cód dos países'!$A$3:$C$199,3,FALSE)</f>
        <v>171</v>
      </c>
      <c r="D5447" s="29">
        <v>1986</v>
      </c>
      <c r="E5447">
        <f t="shared" si="428"/>
        <v>1711986</v>
      </c>
      <c r="F5447" s="28">
        <v>5</v>
      </c>
      <c r="G5447" s="28">
        <v>2</v>
      </c>
      <c r="H5447" s="28">
        <v>2</v>
      </c>
      <c r="I5447" s="28">
        <f t="shared" si="425"/>
        <v>0.41666666666666669</v>
      </c>
      <c r="J5447" s="28">
        <f t="shared" si="426"/>
        <v>0.33333333333333331</v>
      </c>
      <c r="K5447" s="28">
        <f t="shared" si="427"/>
        <v>0.33333333333333331</v>
      </c>
      <c r="L5447" s="28">
        <f t="shared" si="424"/>
        <v>0.3611111111111111</v>
      </c>
    </row>
    <row r="5448" spans="1:12" ht="15.75" x14ac:dyDescent="0.25">
      <c r="A5448" s="31" t="s">
        <v>286</v>
      </c>
      <c r="B5448" s="30" t="str">
        <f>VLOOKUP(A5448,'Cód dos países'!$A$3:$C$199,2,FALSE)</f>
        <v>SYR</v>
      </c>
      <c r="C5448" s="25">
        <f>VLOOKUP(A5448,'Cód dos países'!$A$3:$C$199,3,FALSE)</f>
        <v>171</v>
      </c>
      <c r="D5448" s="29">
        <v>1987</v>
      </c>
      <c r="E5448">
        <f t="shared" si="428"/>
        <v>1711987</v>
      </c>
      <c r="F5448" s="28">
        <v>4</v>
      </c>
      <c r="G5448" s="28">
        <v>2</v>
      </c>
      <c r="H5448" s="28">
        <v>2</v>
      </c>
      <c r="I5448" s="28">
        <f t="shared" si="425"/>
        <v>0.33333333333333331</v>
      </c>
      <c r="J5448" s="28">
        <f t="shared" si="426"/>
        <v>0.33333333333333331</v>
      </c>
      <c r="K5448" s="28">
        <f t="shared" si="427"/>
        <v>0.33333333333333331</v>
      </c>
      <c r="L5448" s="28">
        <f t="shared" si="424"/>
        <v>0.33333333333333331</v>
      </c>
    </row>
    <row r="5449" spans="1:12" ht="15.75" x14ac:dyDescent="0.25">
      <c r="A5449" s="31" t="s">
        <v>286</v>
      </c>
      <c r="B5449" s="30" t="str">
        <f>VLOOKUP(A5449,'Cód dos países'!$A$3:$C$199,2,FALSE)</f>
        <v>SYR</v>
      </c>
      <c r="C5449" s="25">
        <f>VLOOKUP(A5449,'Cód dos países'!$A$3:$C$199,3,FALSE)</f>
        <v>171</v>
      </c>
      <c r="D5449" s="29">
        <v>1988</v>
      </c>
      <c r="E5449">
        <f t="shared" si="428"/>
        <v>1711988</v>
      </c>
      <c r="F5449" s="28">
        <v>4</v>
      </c>
      <c r="G5449" s="28">
        <v>2</v>
      </c>
      <c r="H5449" s="28">
        <v>2</v>
      </c>
      <c r="I5449" s="28">
        <f t="shared" si="425"/>
        <v>0.33333333333333331</v>
      </c>
      <c r="J5449" s="28">
        <f t="shared" si="426"/>
        <v>0.33333333333333331</v>
      </c>
      <c r="K5449" s="28">
        <f t="shared" si="427"/>
        <v>0.33333333333333331</v>
      </c>
      <c r="L5449" s="28">
        <f t="shared" ref="L5449:L5512" si="429">IF(AND(I5449="",J5449="",K5449="")," ",IFERROR((1/3)*I5449+(1/3)*J5449+(1/3)*K5449,""))</f>
        <v>0.33333333333333331</v>
      </c>
    </row>
    <row r="5450" spans="1:12" ht="15.75" x14ac:dyDescent="0.25">
      <c r="A5450" s="31" t="s">
        <v>286</v>
      </c>
      <c r="B5450" s="30" t="str">
        <f>VLOOKUP(A5450,'Cód dos países'!$A$3:$C$199,2,FALSE)</f>
        <v>SYR</v>
      </c>
      <c r="C5450" s="25">
        <f>VLOOKUP(A5450,'Cód dos países'!$A$3:$C$199,3,FALSE)</f>
        <v>171</v>
      </c>
      <c r="D5450" s="29">
        <v>1989</v>
      </c>
      <c r="E5450">
        <f t="shared" si="428"/>
        <v>1711989</v>
      </c>
      <c r="F5450" s="28">
        <v>4</v>
      </c>
      <c r="G5450" s="28">
        <v>2</v>
      </c>
      <c r="H5450" s="28">
        <v>2</v>
      </c>
      <c r="I5450" s="28">
        <f t="shared" si="425"/>
        <v>0.33333333333333331</v>
      </c>
      <c r="J5450" s="28">
        <f t="shared" si="426"/>
        <v>0.33333333333333331</v>
      </c>
      <c r="K5450" s="28">
        <f t="shared" si="427"/>
        <v>0.33333333333333331</v>
      </c>
      <c r="L5450" s="28">
        <f t="shared" si="429"/>
        <v>0.33333333333333331</v>
      </c>
    </row>
    <row r="5451" spans="1:12" ht="15.75" x14ac:dyDescent="0.25">
      <c r="A5451" s="31" t="s">
        <v>286</v>
      </c>
      <c r="B5451" s="30" t="str">
        <f>VLOOKUP(A5451,'Cód dos países'!$A$3:$C$199,2,FALSE)</f>
        <v>SYR</v>
      </c>
      <c r="C5451" s="25">
        <f>VLOOKUP(A5451,'Cód dos países'!$A$3:$C$199,3,FALSE)</f>
        <v>171</v>
      </c>
      <c r="D5451" s="29">
        <v>1990</v>
      </c>
      <c r="E5451">
        <f t="shared" si="428"/>
        <v>1711990</v>
      </c>
      <c r="F5451" s="28">
        <v>4</v>
      </c>
      <c r="G5451" s="28">
        <v>2</v>
      </c>
      <c r="H5451" s="28">
        <v>2</v>
      </c>
      <c r="I5451" s="28">
        <f t="shared" si="425"/>
        <v>0.33333333333333331</v>
      </c>
      <c r="J5451" s="28">
        <f t="shared" si="426"/>
        <v>0.33333333333333331</v>
      </c>
      <c r="K5451" s="28">
        <f t="shared" si="427"/>
        <v>0.33333333333333331</v>
      </c>
      <c r="L5451" s="28">
        <f t="shared" si="429"/>
        <v>0.33333333333333331</v>
      </c>
    </row>
    <row r="5452" spans="1:12" ht="15.75" x14ac:dyDescent="0.25">
      <c r="A5452" s="31" t="s">
        <v>286</v>
      </c>
      <c r="B5452" s="30" t="str">
        <f>VLOOKUP(A5452,'Cód dos países'!$A$3:$C$199,2,FALSE)</f>
        <v>SYR</v>
      </c>
      <c r="C5452" s="25">
        <f>VLOOKUP(A5452,'Cód dos países'!$A$3:$C$199,3,FALSE)</f>
        <v>171</v>
      </c>
      <c r="D5452" s="29">
        <v>1991</v>
      </c>
      <c r="E5452">
        <f t="shared" si="428"/>
        <v>1711991</v>
      </c>
      <c r="F5452" s="28">
        <v>5</v>
      </c>
      <c r="G5452" s="28">
        <v>3</v>
      </c>
      <c r="H5452" s="28">
        <v>2</v>
      </c>
      <c r="I5452" s="28">
        <f t="shared" si="425"/>
        <v>0.41666666666666669</v>
      </c>
      <c r="J5452" s="28">
        <f t="shared" si="426"/>
        <v>0.5</v>
      </c>
      <c r="K5452" s="28">
        <f t="shared" si="427"/>
        <v>0.33333333333333331</v>
      </c>
      <c r="L5452" s="28">
        <f t="shared" si="429"/>
        <v>0.41666666666666669</v>
      </c>
    </row>
    <row r="5453" spans="1:12" ht="15.75" x14ac:dyDescent="0.25">
      <c r="A5453" s="31" t="s">
        <v>286</v>
      </c>
      <c r="B5453" s="30" t="str">
        <f>VLOOKUP(A5453,'Cód dos países'!$A$3:$C$199,2,FALSE)</f>
        <v>SYR</v>
      </c>
      <c r="C5453" s="25">
        <f>VLOOKUP(A5453,'Cód dos países'!$A$3:$C$199,3,FALSE)</f>
        <v>171</v>
      </c>
      <c r="D5453" s="29">
        <v>1992</v>
      </c>
      <c r="E5453">
        <f t="shared" si="428"/>
        <v>1711992</v>
      </c>
      <c r="F5453" s="28">
        <v>6</v>
      </c>
      <c r="G5453" s="28">
        <v>3</v>
      </c>
      <c r="H5453" s="28">
        <v>3</v>
      </c>
      <c r="I5453" s="28">
        <f t="shared" si="425"/>
        <v>0.5</v>
      </c>
      <c r="J5453" s="28">
        <f t="shared" si="426"/>
        <v>0.5</v>
      </c>
      <c r="K5453" s="28">
        <f t="shared" si="427"/>
        <v>0.5</v>
      </c>
      <c r="L5453" s="28">
        <f t="shared" si="429"/>
        <v>0.5</v>
      </c>
    </row>
    <row r="5454" spans="1:12" ht="15.75" x14ac:dyDescent="0.25">
      <c r="A5454" s="31" t="s">
        <v>286</v>
      </c>
      <c r="B5454" s="30" t="str">
        <f>VLOOKUP(A5454,'Cód dos países'!$A$3:$C$199,2,FALSE)</f>
        <v>SYR</v>
      </c>
      <c r="C5454" s="25">
        <f>VLOOKUP(A5454,'Cód dos países'!$A$3:$C$199,3,FALSE)</f>
        <v>171</v>
      </c>
      <c r="D5454" s="29">
        <v>1993</v>
      </c>
      <c r="E5454">
        <f t="shared" si="428"/>
        <v>1711993</v>
      </c>
      <c r="F5454" s="28">
        <v>6</v>
      </c>
      <c r="G5454" s="28">
        <v>4</v>
      </c>
      <c r="H5454" s="28">
        <v>4</v>
      </c>
      <c r="I5454" s="28">
        <f t="shared" si="425"/>
        <v>0.5</v>
      </c>
      <c r="J5454" s="28">
        <f t="shared" si="426"/>
        <v>0.66666666666666663</v>
      </c>
      <c r="K5454" s="28">
        <f t="shared" si="427"/>
        <v>0.66666666666666663</v>
      </c>
      <c r="L5454" s="28">
        <f t="shared" si="429"/>
        <v>0.61111111111111105</v>
      </c>
    </row>
    <row r="5455" spans="1:12" ht="15.75" x14ac:dyDescent="0.25">
      <c r="A5455" s="31" t="s">
        <v>286</v>
      </c>
      <c r="B5455" s="30" t="str">
        <f>VLOOKUP(A5455,'Cód dos países'!$A$3:$C$199,2,FALSE)</f>
        <v>SYR</v>
      </c>
      <c r="C5455" s="25">
        <f>VLOOKUP(A5455,'Cód dos países'!$A$3:$C$199,3,FALSE)</f>
        <v>171</v>
      </c>
      <c r="D5455" s="29">
        <v>1994</v>
      </c>
      <c r="E5455">
        <f t="shared" si="428"/>
        <v>1711994</v>
      </c>
      <c r="F5455" s="28">
        <v>6</v>
      </c>
      <c r="G5455" s="28">
        <v>4</v>
      </c>
      <c r="H5455" s="28">
        <v>4</v>
      </c>
      <c r="I5455" s="28">
        <f t="shared" si="425"/>
        <v>0.5</v>
      </c>
      <c r="J5455" s="28">
        <f t="shared" si="426"/>
        <v>0.66666666666666663</v>
      </c>
      <c r="K5455" s="28">
        <f t="shared" si="427"/>
        <v>0.66666666666666663</v>
      </c>
      <c r="L5455" s="28">
        <f t="shared" si="429"/>
        <v>0.61111111111111105</v>
      </c>
    </row>
    <row r="5456" spans="1:12" ht="15.75" x14ac:dyDescent="0.25">
      <c r="A5456" s="31" t="s">
        <v>286</v>
      </c>
      <c r="B5456" s="30" t="str">
        <f>VLOOKUP(A5456,'Cód dos países'!$A$3:$C$199,2,FALSE)</f>
        <v>SYR</v>
      </c>
      <c r="C5456" s="25">
        <f>VLOOKUP(A5456,'Cód dos países'!$A$3:$C$199,3,FALSE)</f>
        <v>171</v>
      </c>
      <c r="D5456" s="29">
        <v>1995</v>
      </c>
      <c r="E5456">
        <f t="shared" si="428"/>
        <v>1711995</v>
      </c>
      <c r="F5456" s="28">
        <v>6</v>
      </c>
      <c r="G5456" s="28">
        <v>5</v>
      </c>
      <c r="H5456" s="28">
        <v>4</v>
      </c>
      <c r="I5456" s="28">
        <f t="shared" si="425"/>
        <v>0.5</v>
      </c>
      <c r="J5456" s="28">
        <f t="shared" si="426"/>
        <v>0.83333333333333337</v>
      </c>
      <c r="K5456" s="28">
        <f t="shared" si="427"/>
        <v>0.66666666666666663</v>
      </c>
      <c r="L5456" s="28">
        <f t="shared" si="429"/>
        <v>0.66666666666666663</v>
      </c>
    </row>
    <row r="5457" spans="1:12" ht="15.75" x14ac:dyDescent="0.25">
      <c r="A5457" s="31" t="s">
        <v>286</v>
      </c>
      <c r="B5457" s="30" t="str">
        <f>VLOOKUP(A5457,'Cód dos países'!$A$3:$C$199,2,FALSE)</f>
        <v>SYR</v>
      </c>
      <c r="C5457" s="25">
        <f>VLOOKUP(A5457,'Cód dos países'!$A$3:$C$199,3,FALSE)</f>
        <v>171</v>
      </c>
      <c r="D5457" s="29">
        <v>1996</v>
      </c>
      <c r="E5457">
        <f t="shared" si="428"/>
        <v>1711996</v>
      </c>
      <c r="F5457" s="28">
        <v>6</v>
      </c>
      <c r="G5457" s="28">
        <v>5</v>
      </c>
      <c r="H5457" s="28">
        <v>4</v>
      </c>
      <c r="I5457" s="28">
        <f t="shared" si="425"/>
        <v>0.5</v>
      </c>
      <c r="J5457" s="28">
        <f t="shared" si="426"/>
        <v>0.83333333333333337</v>
      </c>
      <c r="K5457" s="28">
        <f t="shared" si="427"/>
        <v>0.66666666666666663</v>
      </c>
      <c r="L5457" s="28">
        <f t="shared" si="429"/>
        <v>0.66666666666666663</v>
      </c>
    </row>
    <row r="5458" spans="1:12" ht="15.75" x14ac:dyDescent="0.25">
      <c r="A5458" s="31" t="s">
        <v>286</v>
      </c>
      <c r="B5458" s="30" t="str">
        <f>VLOOKUP(A5458,'Cód dos países'!$A$3:$C$199,2,FALSE)</f>
        <v>SYR</v>
      </c>
      <c r="C5458" s="25">
        <f>VLOOKUP(A5458,'Cód dos países'!$A$3:$C$199,3,FALSE)</f>
        <v>171</v>
      </c>
      <c r="D5458" s="29">
        <v>1997</v>
      </c>
      <c r="E5458">
        <f t="shared" si="428"/>
        <v>1711997</v>
      </c>
      <c r="F5458" s="28">
        <v>5</v>
      </c>
      <c r="G5458" s="28">
        <v>5</v>
      </c>
      <c r="H5458" s="28">
        <v>4</v>
      </c>
      <c r="I5458" s="28">
        <f t="shared" si="425"/>
        <v>0.41666666666666669</v>
      </c>
      <c r="J5458" s="28">
        <f t="shared" si="426"/>
        <v>0.83333333333333337</v>
      </c>
      <c r="K5458" s="28">
        <f t="shared" si="427"/>
        <v>0.66666666666666663</v>
      </c>
      <c r="L5458" s="28">
        <f t="shared" si="429"/>
        <v>0.63888888888888884</v>
      </c>
    </row>
    <row r="5459" spans="1:12" ht="15.75" x14ac:dyDescent="0.25">
      <c r="A5459" s="31" t="s">
        <v>286</v>
      </c>
      <c r="B5459" s="30" t="str">
        <f>VLOOKUP(A5459,'Cód dos países'!$A$3:$C$199,2,FALSE)</f>
        <v>SYR</v>
      </c>
      <c r="C5459" s="25">
        <f>VLOOKUP(A5459,'Cód dos países'!$A$3:$C$199,3,FALSE)</f>
        <v>171</v>
      </c>
      <c r="D5459" s="29">
        <v>1998</v>
      </c>
      <c r="E5459">
        <f t="shared" si="428"/>
        <v>1711998</v>
      </c>
      <c r="F5459" s="28">
        <v>5</v>
      </c>
      <c r="G5459" s="28">
        <v>5</v>
      </c>
      <c r="H5459" s="28">
        <v>4</v>
      </c>
      <c r="I5459" s="28">
        <f t="shared" si="425"/>
        <v>0.41666666666666669</v>
      </c>
      <c r="J5459" s="28">
        <f t="shared" si="426"/>
        <v>0.83333333333333337</v>
      </c>
      <c r="K5459" s="28">
        <f t="shared" si="427"/>
        <v>0.66666666666666663</v>
      </c>
      <c r="L5459" s="28">
        <f t="shared" si="429"/>
        <v>0.63888888888888884</v>
      </c>
    </row>
    <row r="5460" spans="1:12" ht="15.75" x14ac:dyDescent="0.25">
      <c r="A5460" s="31" t="s">
        <v>286</v>
      </c>
      <c r="B5460" s="30" t="str">
        <f>VLOOKUP(A5460,'Cód dos países'!$A$3:$C$199,2,FALSE)</f>
        <v>SYR</v>
      </c>
      <c r="C5460" s="25">
        <f>VLOOKUP(A5460,'Cód dos países'!$A$3:$C$199,3,FALSE)</f>
        <v>171</v>
      </c>
      <c r="D5460" s="29">
        <v>1999</v>
      </c>
      <c r="E5460">
        <f t="shared" si="428"/>
        <v>1711999</v>
      </c>
      <c r="F5460" s="28">
        <v>5</v>
      </c>
      <c r="G5460" s="28">
        <v>5</v>
      </c>
      <c r="H5460" s="28">
        <v>4</v>
      </c>
      <c r="I5460" s="28">
        <f t="shared" si="425"/>
        <v>0.41666666666666669</v>
      </c>
      <c r="J5460" s="28">
        <f t="shared" si="426"/>
        <v>0.83333333333333337</v>
      </c>
      <c r="K5460" s="28">
        <f t="shared" si="427"/>
        <v>0.66666666666666663</v>
      </c>
      <c r="L5460" s="28">
        <f t="shared" si="429"/>
        <v>0.63888888888888884</v>
      </c>
    </row>
    <row r="5461" spans="1:12" ht="15.75" x14ac:dyDescent="0.25">
      <c r="A5461" s="31" t="s">
        <v>286</v>
      </c>
      <c r="B5461" s="30" t="str">
        <f>VLOOKUP(A5461,'Cód dos países'!$A$3:$C$199,2,FALSE)</f>
        <v>SYR</v>
      </c>
      <c r="C5461" s="25">
        <f>VLOOKUP(A5461,'Cód dos países'!$A$3:$C$199,3,FALSE)</f>
        <v>171</v>
      </c>
      <c r="D5461" s="29">
        <v>2000</v>
      </c>
      <c r="E5461">
        <f t="shared" si="428"/>
        <v>1712000</v>
      </c>
      <c r="F5461" s="28">
        <v>5</v>
      </c>
      <c r="G5461" s="28">
        <v>5</v>
      </c>
      <c r="H5461" s="28">
        <v>2</v>
      </c>
      <c r="I5461" s="28">
        <f t="shared" si="425"/>
        <v>0.41666666666666669</v>
      </c>
      <c r="J5461" s="28">
        <f t="shared" si="426"/>
        <v>0.83333333333333337</v>
      </c>
      <c r="K5461" s="28">
        <f t="shared" si="427"/>
        <v>0.33333333333333331</v>
      </c>
      <c r="L5461" s="28">
        <f t="shared" si="429"/>
        <v>0.52777777777777779</v>
      </c>
    </row>
    <row r="5462" spans="1:12" ht="15.75" x14ac:dyDescent="0.25">
      <c r="A5462" s="31" t="s">
        <v>286</v>
      </c>
      <c r="B5462" s="30" t="str">
        <f>VLOOKUP(A5462,'Cód dos países'!$A$3:$C$199,2,FALSE)</f>
        <v>SYR</v>
      </c>
      <c r="C5462" s="25">
        <f>VLOOKUP(A5462,'Cód dos países'!$A$3:$C$199,3,FALSE)</f>
        <v>171</v>
      </c>
      <c r="D5462" s="29">
        <v>2001</v>
      </c>
      <c r="E5462">
        <f t="shared" si="428"/>
        <v>1712001</v>
      </c>
      <c r="F5462" s="28">
        <v>7</v>
      </c>
      <c r="G5462" s="28">
        <v>5</v>
      </c>
      <c r="H5462" s="28">
        <v>2</v>
      </c>
      <c r="I5462" s="28">
        <f t="shared" si="425"/>
        <v>0.58333333333333337</v>
      </c>
      <c r="J5462" s="28">
        <f t="shared" si="426"/>
        <v>0.83333333333333337</v>
      </c>
      <c r="K5462" s="28">
        <f t="shared" si="427"/>
        <v>0.33333333333333331</v>
      </c>
      <c r="L5462" s="28">
        <f t="shared" si="429"/>
        <v>0.58333333333333326</v>
      </c>
    </row>
    <row r="5463" spans="1:12" ht="15.75" x14ac:dyDescent="0.25">
      <c r="A5463" s="31" t="s">
        <v>286</v>
      </c>
      <c r="B5463" s="30" t="str">
        <f>VLOOKUP(A5463,'Cód dos países'!$A$3:$C$199,2,FALSE)</f>
        <v>SYR</v>
      </c>
      <c r="C5463" s="25">
        <f>VLOOKUP(A5463,'Cód dos países'!$A$3:$C$199,3,FALSE)</f>
        <v>171</v>
      </c>
      <c r="D5463" s="29">
        <v>2002</v>
      </c>
      <c r="E5463">
        <f t="shared" si="428"/>
        <v>1712002</v>
      </c>
      <c r="F5463" s="28">
        <v>6.5</v>
      </c>
      <c r="G5463" s="28">
        <v>5</v>
      </c>
      <c r="H5463" s="28">
        <v>2</v>
      </c>
      <c r="I5463" s="28">
        <f t="shared" si="425"/>
        <v>0.54166666666666663</v>
      </c>
      <c r="J5463" s="28">
        <f t="shared" si="426"/>
        <v>0.83333333333333337</v>
      </c>
      <c r="K5463" s="28">
        <f t="shared" si="427"/>
        <v>0.33333333333333331</v>
      </c>
      <c r="L5463" s="28">
        <f t="shared" si="429"/>
        <v>0.56944444444444442</v>
      </c>
    </row>
    <row r="5464" spans="1:12" ht="15.75" x14ac:dyDescent="0.25">
      <c r="A5464" s="31" t="s">
        <v>286</v>
      </c>
      <c r="B5464" s="30" t="str">
        <f>VLOOKUP(A5464,'Cód dos países'!$A$3:$C$199,2,FALSE)</f>
        <v>SYR</v>
      </c>
      <c r="C5464" s="25">
        <f>VLOOKUP(A5464,'Cód dos países'!$A$3:$C$199,3,FALSE)</f>
        <v>171</v>
      </c>
      <c r="D5464" s="29">
        <v>2003</v>
      </c>
      <c r="E5464">
        <f t="shared" si="428"/>
        <v>1712003</v>
      </c>
      <c r="F5464" s="28">
        <v>6.5</v>
      </c>
      <c r="G5464" s="28">
        <v>5</v>
      </c>
      <c r="H5464" s="28">
        <v>2</v>
      </c>
      <c r="I5464" s="28">
        <f t="shared" si="425"/>
        <v>0.54166666666666663</v>
      </c>
      <c r="J5464" s="28">
        <f t="shared" si="426"/>
        <v>0.83333333333333337</v>
      </c>
      <c r="K5464" s="28">
        <f t="shared" si="427"/>
        <v>0.33333333333333331</v>
      </c>
      <c r="L5464" s="28">
        <f t="shared" si="429"/>
        <v>0.56944444444444442</v>
      </c>
    </row>
    <row r="5465" spans="1:12" ht="15.75" x14ac:dyDescent="0.25">
      <c r="A5465" s="31" t="s">
        <v>286</v>
      </c>
      <c r="B5465" s="30" t="str">
        <f>VLOOKUP(A5465,'Cód dos países'!$A$3:$C$199,2,FALSE)</f>
        <v>SYR</v>
      </c>
      <c r="C5465" s="25">
        <f>VLOOKUP(A5465,'Cód dos países'!$A$3:$C$199,3,FALSE)</f>
        <v>171</v>
      </c>
      <c r="D5465" s="29">
        <v>2004</v>
      </c>
      <c r="E5465">
        <f t="shared" si="428"/>
        <v>1712004</v>
      </c>
      <c r="F5465" s="28">
        <v>6.5</v>
      </c>
      <c r="G5465" s="28">
        <v>5</v>
      </c>
      <c r="H5465" s="28">
        <v>2</v>
      </c>
      <c r="I5465" s="28">
        <f t="shared" si="425"/>
        <v>0.54166666666666663</v>
      </c>
      <c r="J5465" s="28">
        <f t="shared" si="426"/>
        <v>0.83333333333333337</v>
      </c>
      <c r="K5465" s="28">
        <f t="shared" si="427"/>
        <v>0.33333333333333331</v>
      </c>
      <c r="L5465" s="28">
        <f t="shared" si="429"/>
        <v>0.56944444444444442</v>
      </c>
    </row>
    <row r="5466" spans="1:12" ht="15.75" x14ac:dyDescent="0.25">
      <c r="A5466" s="31" t="s">
        <v>286</v>
      </c>
      <c r="B5466" s="30" t="str">
        <f>VLOOKUP(A5466,'Cód dos países'!$A$3:$C$199,2,FALSE)</f>
        <v>SYR</v>
      </c>
      <c r="C5466" s="25">
        <f>VLOOKUP(A5466,'Cód dos países'!$A$3:$C$199,3,FALSE)</f>
        <v>171</v>
      </c>
      <c r="D5466" s="29">
        <v>2005</v>
      </c>
      <c r="E5466">
        <f t="shared" si="428"/>
        <v>1712005</v>
      </c>
      <c r="F5466" s="28">
        <v>6</v>
      </c>
      <c r="G5466" s="28">
        <v>5</v>
      </c>
      <c r="H5466" s="28">
        <v>2</v>
      </c>
      <c r="I5466" s="28">
        <f t="shared" si="425"/>
        <v>0.5</v>
      </c>
      <c r="J5466" s="28">
        <f t="shared" si="426"/>
        <v>0.83333333333333337</v>
      </c>
      <c r="K5466" s="28">
        <f t="shared" si="427"/>
        <v>0.33333333333333331</v>
      </c>
      <c r="L5466" s="28">
        <f t="shared" si="429"/>
        <v>0.55555555555555558</v>
      </c>
    </row>
    <row r="5467" spans="1:12" ht="15.75" x14ac:dyDescent="0.25">
      <c r="A5467" s="31" t="s">
        <v>286</v>
      </c>
      <c r="B5467" s="30" t="str">
        <f>VLOOKUP(A5467,'Cód dos países'!$A$3:$C$199,2,FALSE)</f>
        <v>SYR</v>
      </c>
      <c r="C5467" s="25">
        <f>VLOOKUP(A5467,'Cód dos países'!$A$3:$C$199,3,FALSE)</f>
        <v>171</v>
      </c>
      <c r="D5467" s="29">
        <v>2006</v>
      </c>
      <c r="E5467">
        <f t="shared" si="428"/>
        <v>1712006</v>
      </c>
      <c r="F5467" s="28">
        <v>5</v>
      </c>
      <c r="G5467" s="28">
        <v>5</v>
      </c>
      <c r="H5467" s="28">
        <v>2</v>
      </c>
      <c r="I5467" s="28">
        <f t="shared" si="425"/>
        <v>0.41666666666666669</v>
      </c>
      <c r="J5467" s="28">
        <f t="shared" si="426"/>
        <v>0.83333333333333337</v>
      </c>
      <c r="K5467" s="28">
        <f t="shared" si="427"/>
        <v>0.33333333333333331</v>
      </c>
      <c r="L5467" s="28">
        <f t="shared" si="429"/>
        <v>0.52777777777777779</v>
      </c>
    </row>
    <row r="5468" spans="1:12" ht="15.75" x14ac:dyDescent="0.25">
      <c r="A5468" s="31" t="s">
        <v>286</v>
      </c>
      <c r="B5468" s="30" t="str">
        <f>VLOOKUP(A5468,'Cód dos países'!$A$3:$C$199,2,FALSE)</f>
        <v>SYR</v>
      </c>
      <c r="C5468" s="25">
        <f>VLOOKUP(A5468,'Cód dos países'!$A$3:$C$199,3,FALSE)</f>
        <v>171</v>
      </c>
      <c r="D5468" s="29">
        <v>2007</v>
      </c>
      <c r="E5468">
        <f t="shared" si="428"/>
        <v>1712007</v>
      </c>
      <c r="F5468" s="28">
        <v>5</v>
      </c>
      <c r="G5468" s="28">
        <v>5</v>
      </c>
      <c r="H5468" s="28">
        <v>2</v>
      </c>
      <c r="I5468" s="28">
        <f t="shared" si="425"/>
        <v>0.41666666666666669</v>
      </c>
      <c r="J5468" s="28">
        <f t="shared" si="426"/>
        <v>0.83333333333333337</v>
      </c>
      <c r="K5468" s="28">
        <f t="shared" si="427"/>
        <v>0.33333333333333331</v>
      </c>
      <c r="L5468" s="28">
        <f t="shared" si="429"/>
        <v>0.52777777777777779</v>
      </c>
    </row>
    <row r="5469" spans="1:12" ht="15.75" x14ac:dyDescent="0.25">
      <c r="A5469" s="31" t="s">
        <v>286</v>
      </c>
      <c r="B5469" s="30" t="str">
        <f>VLOOKUP(A5469,'Cód dos países'!$A$3:$C$199,2,FALSE)</f>
        <v>SYR</v>
      </c>
      <c r="C5469" s="25">
        <f>VLOOKUP(A5469,'Cód dos países'!$A$3:$C$199,3,FALSE)</f>
        <v>171</v>
      </c>
      <c r="D5469" s="29">
        <v>2008</v>
      </c>
      <c r="E5469">
        <f t="shared" si="428"/>
        <v>1712008</v>
      </c>
      <c r="F5469" s="28">
        <v>5</v>
      </c>
      <c r="G5469" s="28">
        <v>5</v>
      </c>
      <c r="H5469" s="28">
        <v>2</v>
      </c>
      <c r="I5469" s="28">
        <f t="shared" si="425"/>
        <v>0.41666666666666669</v>
      </c>
      <c r="J5469" s="28">
        <f t="shared" si="426"/>
        <v>0.83333333333333337</v>
      </c>
      <c r="K5469" s="28">
        <f t="shared" si="427"/>
        <v>0.33333333333333331</v>
      </c>
      <c r="L5469" s="28">
        <f t="shared" si="429"/>
        <v>0.52777777777777779</v>
      </c>
    </row>
    <row r="5470" spans="1:12" ht="15.75" x14ac:dyDescent="0.25">
      <c r="A5470" s="31" t="s">
        <v>286</v>
      </c>
      <c r="B5470" s="30" t="str">
        <f>VLOOKUP(A5470,'Cód dos países'!$A$3:$C$199,2,FALSE)</f>
        <v>SYR</v>
      </c>
      <c r="C5470" s="25">
        <f>VLOOKUP(A5470,'Cód dos países'!$A$3:$C$199,3,FALSE)</f>
        <v>171</v>
      </c>
      <c r="D5470" s="29">
        <v>2009</v>
      </c>
      <c r="E5470">
        <f t="shared" si="428"/>
        <v>1712009</v>
      </c>
      <c r="F5470" s="28">
        <v>5</v>
      </c>
      <c r="G5470" s="28">
        <v>5</v>
      </c>
      <c r="H5470" s="28">
        <v>2</v>
      </c>
      <c r="I5470" s="28">
        <f t="shared" si="425"/>
        <v>0.41666666666666669</v>
      </c>
      <c r="J5470" s="28">
        <f t="shared" si="426"/>
        <v>0.83333333333333337</v>
      </c>
      <c r="K5470" s="28">
        <f t="shared" si="427"/>
        <v>0.33333333333333331</v>
      </c>
      <c r="L5470" s="28">
        <f t="shared" si="429"/>
        <v>0.52777777777777779</v>
      </c>
    </row>
    <row r="5471" spans="1:12" ht="15.75" x14ac:dyDescent="0.25">
      <c r="A5471" s="31" t="s">
        <v>286</v>
      </c>
      <c r="B5471" s="30" t="str">
        <f>VLOOKUP(A5471,'Cód dos países'!$A$3:$C$199,2,FALSE)</f>
        <v>SYR</v>
      </c>
      <c r="C5471" s="25">
        <f>VLOOKUP(A5471,'Cód dos países'!$A$3:$C$199,3,FALSE)</f>
        <v>171</v>
      </c>
      <c r="D5471" s="29">
        <v>2010</v>
      </c>
      <c r="E5471">
        <f t="shared" si="428"/>
        <v>1712010</v>
      </c>
      <c r="F5471" s="28">
        <v>0.40909090909090912</v>
      </c>
      <c r="G5471" s="28">
        <v>0.83333333333333337</v>
      </c>
      <c r="H5471" s="28">
        <v>0.33333333333333331</v>
      </c>
      <c r="I5471" s="28">
        <f t="shared" si="425"/>
        <v>0.40909090909090912</v>
      </c>
      <c r="J5471" s="28">
        <f t="shared" si="426"/>
        <v>0.83333333333333337</v>
      </c>
      <c r="K5471" s="28">
        <f t="shared" si="427"/>
        <v>0.33333333333333331</v>
      </c>
      <c r="L5471" s="28">
        <f t="shared" si="429"/>
        <v>0.5252525252525253</v>
      </c>
    </row>
    <row r="5472" spans="1:12" ht="15.75" x14ac:dyDescent="0.25">
      <c r="A5472" s="31" t="s">
        <v>286</v>
      </c>
      <c r="B5472" s="30" t="str">
        <f>VLOOKUP(A5472,'Cód dos países'!$A$3:$C$199,2,FALSE)</f>
        <v>SYR</v>
      </c>
      <c r="C5472" s="25">
        <f>VLOOKUP(A5472,'Cód dos países'!$A$3:$C$199,3,FALSE)</f>
        <v>171</v>
      </c>
      <c r="D5472" s="29">
        <v>2011</v>
      </c>
      <c r="E5472">
        <f t="shared" si="428"/>
        <v>1712011</v>
      </c>
      <c r="F5472" s="28">
        <v>0.36363636363636365</v>
      </c>
      <c r="G5472" s="28">
        <v>0.75</v>
      </c>
      <c r="H5472" s="28">
        <v>0.33333333333333331</v>
      </c>
      <c r="I5472" s="28">
        <f t="shared" si="425"/>
        <v>0.36363636363636365</v>
      </c>
      <c r="J5472" s="28">
        <f t="shared" si="426"/>
        <v>0.75</v>
      </c>
      <c r="K5472" s="28">
        <f t="shared" si="427"/>
        <v>0.33333333333333331</v>
      </c>
      <c r="L5472" s="28">
        <f t="shared" si="429"/>
        <v>0.48232323232323232</v>
      </c>
    </row>
    <row r="5473" spans="1:12" ht="15.75" x14ac:dyDescent="0.25">
      <c r="A5473" s="31" t="s">
        <v>286</v>
      </c>
      <c r="B5473" s="30" t="str">
        <f>VLOOKUP(A5473,'Cód dos países'!$A$3:$C$199,2,FALSE)</f>
        <v>SYR</v>
      </c>
      <c r="C5473" s="25">
        <f>VLOOKUP(A5473,'Cód dos países'!$A$3:$C$199,3,FALSE)</f>
        <v>171</v>
      </c>
      <c r="D5473" s="29">
        <v>2012</v>
      </c>
      <c r="E5473">
        <f t="shared" si="428"/>
        <v>1712012</v>
      </c>
      <c r="F5473" s="28">
        <v>0.36363636363636365</v>
      </c>
      <c r="G5473" s="28">
        <v>0.75</v>
      </c>
      <c r="H5473" s="28">
        <v>0.25</v>
      </c>
      <c r="I5473" s="28">
        <f t="shared" si="425"/>
        <v>0.36363636363636365</v>
      </c>
      <c r="J5473" s="28">
        <f t="shared" si="426"/>
        <v>0.75</v>
      </c>
      <c r="K5473" s="28">
        <f t="shared" si="427"/>
        <v>0.25</v>
      </c>
      <c r="L5473" s="28">
        <f t="shared" si="429"/>
        <v>0.45454545454545453</v>
      </c>
    </row>
    <row r="5474" spans="1:12" ht="15.75" x14ac:dyDescent="0.25">
      <c r="A5474" s="31" t="s">
        <v>286</v>
      </c>
      <c r="B5474" s="30" t="str">
        <f>VLOOKUP(A5474,'Cód dos países'!$A$3:$C$199,2,FALSE)</f>
        <v>SYR</v>
      </c>
      <c r="C5474" s="25">
        <f>VLOOKUP(A5474,'Cód dos países'!$A$3:$C$199,3,FALSE)</f>
        <v>171</v>
      </c>
      <c r="D5474" s="29">
        <v>2013</v>
      </c>
      <c r="E5474">
        <f t="shared" si="428"/>
        <v>1712013</v>
      </c>
      <c r="F5474" s="28">
        <v>0.27272727272727271</v>
      </c>
      <c r="G5474" s="28">
        <v>0.75</v>
      </c>
      <c r="H5474" s="28">
        <v>0.25</v>
      </c>
      <c r="I5474" s="28">
        <f t="shared" si="425"/>
        <v>0.27272727272727271</v>
      </c>
      <c r="J5474" s="28">
        <f t="shared" si="426"/>
        <v>0.75</v>
      </c>
      <c r="K5474" s="28">
        <f t="shared" si="427"/>
        <v>0.25</v>
      </c>
      <c r="L5474" s="28">
        <f t="shared" si="429"/>
        <v>0.4242424242424242</v>
      </c>
    </row>
    <row r="5475" spans="1:12" ht="15.75" x14ac:dyDescent="0.25">
      <c r="A5475" s="31" t="s">
        <v>286</v>
      </c>
      <c r="B5475" s="30" t="str">
        <f>VLOOKUP(A5475,'Cód dos países'!$A$3:$C$199,2,FALSE)</f>
        <v>SYR</v>
      </c>
      <c r="C5475" s="25">
        <f>VLOOKUP(A5475,'Cód dos países'!$A$3:$C$199,3,FALSE)</f>
        <v>171</v>
      </c>
      <c r="D5475" s="29">
        <v>2014</v>
      </c>
      <c r="E5475">
        <f t="shared" si="428"/>
        <v>1712014</v>
      </c>
      <c r="F5475" s="28">
        <v>0.27272727272727271</v>
      </c>
      <c r="G5475" s="28">
        <v>0.75</v>
      </c>
      <c r="H5475" s="28">
        <v>0.16666666666666666</v>
      </c>
      <c r="I5475" s="28">
        <f t="shared" si="425"/>
        <v>0.27272727272727271</v>
      </c>
      <c r="J5475" s="28">
        <f t="shared" si="426"/>
        <v>0.75</v>
      </c>
      <c r="K5475" s="28">
        <f t="shared" si="427"/>
        <v>0.16666666666666666</v>
      </c>
      <c r="L5475" s="28">
        <f t="shared" si="429"/>
        <v>0.39646464646464641</v>
      </c>
    </row>
    <row r="5476" spans="1:12" ht="15.75" x14ac:dyDescent="0.25">
      <c r="A5476" s="31" t="s">
        <v>304</v>
      </c>
      <c r="B5476" s="30" t="str">
        <f>VLOOKUP(A5476,'Cód dos países'!$A$3:$C$199,2,FALSE)</f>
        <v>TWN</v>
      </c>
      <c r="C5476" s="25">
        <f>VLOOKUP(A5476,'Cód dos países'!$A$3:$C$199,3,FALSE)</f>
        <v>172</v>
      </c>
      <c r="D5476" s="29">
        <v>1983</v>
      </c>
      <c r="E5476">
        <f t="shared" si="428"/>
        <v>1721983</v>
      </c>
      <c r="F5476" s="28">
        <v>10.199999999999999</v>
      </c>
      <c r="G5476" s="28">
        <v>5.5</v>
      </c>
      <c r="H5476" s="28">
        <v>4.5</v>
      </c>
      <c r="I5476" s="28">
        <f t="shared" si="425"/>
        <v>0.85</v>
      </c>
      <c r="J5476" s="28">
        <f t="shared" si="426"/>
        <v>0.91666666666666663</v>
      </c>
      <c r="K5476" s="28">
        <f t="shared" si="427"/>
        <v>0.75</v>
      </c>
      <c r="L5476" s="28">
        <f t="shared" si="429"/>
        <v>0.8388888888888888</v>
      </c>
    </row>
    <row r="5477" spans="1:12" ht="15.75" x14ac:dyDescent="0.25">
      <c r="A5477" s="31" t="s">
        <v>304</v>
      </c>
      <c r="B5477" s="30" t="str">
        <f>VLOOKUP(A5477,'Cód dos países'!$A$3:$C$199,2,FALSE)</f>
        <v>TWN</v>
      </c>
      <c r="C5477" s="25">
        <f>VLOOKUP(A5477,'Cód dos países'!$A$3:$C$199,3,FALSE)</f>
        <v>172</v>
      </c>
      <c r="D5477" s="29">
        <v>1984</v>
      </c>
      <c r="E5477">
        <f t="shared" si="428"/>
        <v>1721984</v>
      </c>
      <c r="F5477" s="28">
        <v>10</v>
      </c>
      <c r="G5477" s="28">
        <v>5.5</v>
      </c>
      <c r="H5477" s="28">
        <v>4.5</v>
      </c>
      <c r="I5477" s="28">
        <f t="shared" si="425"/>
        <v>0.83333333333333337</v>
      </c>
      <c r="J5477" s="28">
        <f t="shared" si="426"/>
        <v>0.91666666666666663</v>
      </c>
      <c r="K5477" s="28">
        <f t="shared" si="427"/>
        <v>0.75</v>
      </c>
      <c r="L5477" s="28">
        <f t="shared" si="429"/>
        <v>0.83333333333333326</v>
      </c>
    </row>
    <row r="5478" spans="1:12" ht="15.75" x14ac:dyDescent="0.25">
      <c r="A5478" s="31" t="s">
        <v>304</v>
      </c>
      <c r="B5478" s="30" t="str">
        <f>VLOOKUP(A5478,'Cód dos países'!$A$3:$C$199,2,FALSE)</f>
        <v>TWN</v>
      </c>
      <c r="C5478" s="25">
        <f>VLOOKUP(A5478,'Cód dos países'!$A$3:$C$199,3,FALSE)</f>
        <v>172</v>
      </c>
      <c r="D5478" s="29">
        <v>1985</v>
      </c>
      <c r="E5478">
        <f t="shared" si="428"/>
        <v>1721985</v>
      </c>
      <c r="F5478" s="28">
        <v>8</v>
      </c>
      <c r="G5478" s="28">
        <v>5</v>
      </c>
      <c r="H5478" s="28">
        <v>4</v>
      </c>
      <c r="I5478" s="28">
        <f t="shared" si="425"/>
        <v>0.66666666666666663</v>
      </c>
      <c r="J5478" s="28">
        <f t="shared" si="426"/>
        <v>0.83333333333333337</v>
      </c>
      <c r="K5478" s="28">
        <f t="shared" si="427"/>
        <v>0.66666666666666663</v>
      </c>
      <c r="L5478" s="28">
        <f t="shared" si="429"/>
        <v>0.72222222222222221</v>
      </c>
    </row>
    <row r="5479" spans="1:12" ht="15.75" x14ac:dyDescent="0.25">
      <c r="A5479" s="31" t="s">
        <v>304</v>
      </c>
      <c r="B5479" s="30" t="str">
        <f>VLOOKUP(A5479,'Cód dos países'!$A$3:$C$199,2,FALSE)</f>
        <v>TWN</v>
      </c>
      <c r="C5479" s="25">
        <f>VLOOKUP(A5479,'Cód dos países'!$A$3:$C$199,3,FALSE)</f>
        <v>172</v>
      </c>
      <c r="D5479" s="29">
        <v>1986</v>
      </c>
      <c r="E5479">
        <f t="shared" si="428"/>
        <v>1721986</v>
      </c>
      <c r="F5479" s="28">
        <v>10</v>
      </c>
      <c r="G5479" s="28">
        <v>5</v>
      </c>
      <c r="H5479" s="28">
        <v>4</v>
      </c>
      <c r="I5479" s="28">
        <f t="shared" si="425"/>
        <v>0.83333333333333337</v>
      </c>
      <c r="J5479" s="28">
        <f t="shared" si="426"/>
        <v>0.83333333333333337</v>
      </c>
      <c r="K5479" s="28">
        <f t="shared" si="427"/>
        <v>0.66666666666666663</v>
      </c>
      <c r="L5479" s="28">
        <f t="shared" si="429"/>
        <v>0.77777777777777779</v>
      </c>
    </row>
    <row r="5480" spans="1:12" ht="15.75" x14ac:dyDescent="0.25">
      <c r="A5480" s="31" t="s">
        <v>304</v>
      </c>
      <c r="B5480" s="30" t="str">
        <f>VLOOKUP(A5480,'Cód dos países'!$A$3:$C$199,2,FALSE)</f>
        <v>TWN</v>
      </c>
      <c r="C5480" s="25">
        <f>VLOOKUP(A5480,'Cód dos países'!$A$3:$C$199,3,FALSE)</f>
        <v>172</v>
      </c>
      <c r="D5480" s="29">
        <v>1987</v>
      </c>
      <c r="E5480">
        <f t="shared" si="428"/>
        <v>1721987</v>
      </c>
      <c r="F5480" s="28">
        <v>10</v>
      </c>
      <c r="G5480" s="28">
        <v>5</v>
      </c>
      <c r="H5480" s="28">
        <v>4</v>
      </c>
      <c r="I5480" s="28">
        <f t="shared" si="425"/>
        <v>0.83333333333333337</v>
      </c>
      <c r="J5480" s="28">
        <f t="shared" si="426"/>
        <v>0.83333333333333337</v>
      </c>
      <c r="K5480" s="28">
        <f t="shared" si="427"/>
        <v>0.66666666666666663</v>
      </c>
      <c r="L5480" s="28">
        <f t="shared" si="429"/>
        <v>0.77777777777777779</v>
      </c>
    </row>
    <row r="5481" spans="1:12" ht="15.75" x14ac:dyDescent="0.25">
      <c r="A5481" s="31" t="s">
        <v>304</v>
      </c>
      <c r="B5481" s="30" t="str">
        <f>VLOOKUP(A5481,'Cód dos países'!$A$3:$C$199,2,FALSE)</f>
        <v>TWN</v>
      </c>
      <c r="C5481" s="25">
        <f>VLOOKUP(A5481,'Cód dos países'!$A$3:$C$199,3,FALSE)</f>
        <v>172</v>
      </c>
      <c r="D5481" s="29">
        <v>1988</v>
      </c>
      <c r="E5481">
        <f t="shared" si="428"/>
        <v>1721988</v>
      </c>
      <c r="F5481" s="28">
        <v>9</v>
      </c>
      <c r="G5481" s="28">
        <v>5</v>
      </c>
      <c r="H5481" s="28">
        <v>4</v>
      </c>
      <c r="I5481" s="28">
        <f t="shared" si="425"/>
        <v>0.75</v>
      </c>
      <c r="J5481" s="28">
        <f t="shared" si="426"/>
        <v>0.83333333333333337</v>
      </c>
      <c r="K5481" s="28">
        <f t="shared" si="427"/>
        <v>0.66666666666666663</v>
      </c>
      <c r="L5481" s="28">
        <f t="shared" si="429"/>
        <v>0.75</v>
      </c>
    </row>
    <row r="5482" spans="1:12" ht="15.75" x14ac:dyDescent="0.25">
      <c r="A5482" s="31" t="s">
        <v>304</v>
      </c>
      <c r="B5482" s="30" t="str">
        <f>VLOOKUP(A5482,'Cód dos países'!$A$3:$C$199,2,FALSE)</f>
        <v>TWN</v>
      </c>
      <c r="C5482" s="25">
        <f>VLOOKUP(A5482,'Cód dos países'!$A$3:$C$199,3,FALSE)</f>
        <v>172</v>
      </c>
      <c r="D5482" s="29">
        <v>1989</v>
      </c>
      <c r="E5482">
        <f t="shared" si="428"/>
        <v>1721989</v>
      </c>
      <c r="F5482" s="28">
        <v>9</v>
      </c>
      <c r="G5482" s="28">
        <v>5</v>
      </c>
      <c r="H5482" s="28">
        <v>4</v>
      </c>
      <c r="I5482" s="28">
        <f t="shared" si="425"/>
        <v>0.75</v>
      </c>
      <c r="J5482" s="28">
        <f t="shared" si="426"/>
        <v>0.83333333333333337</v>
      </c>
      <c r="K5482" s="28">
        <f t="shared" si="427"/>
        <v>0.66666666666666663</v>
      </c>
      <c r="L5482" s="28">
        <f t="shared" si="429"/>
        <v>0.75</v>
      </c>
    </row>
    <row r="5483" spans="1:12" ht="15.75" x14ac:dyDescent="0.25">
      <c r="A5483" s="31" t="s">
        <v>304</v>
      </c>
      <c r="B5483" s="30" t="str">
        <f>VLOOKUP(A5483,'Cód dos países'!$A$3:$C$199,2,FALSE)</f>
        <v>TWN</v>
      </c>
      <c r="C5483" s="25">
        <f>VLOOKUP(A5483,'Cód dos países'!$A$3:$C$199,3,FALSE)</f>
        <v>172</v>
      </c>
      <c r="D5483" s="29">
        <v>1990</v>
      </c>
      <c r="E5483">
        <f t="shared" si="428"/>
        <v>1721990</v>
      </c>
      <c r="F5483" s="28">
        <v>6</v>
      </c>
      <c r="G5483" s="28">
        <v>5</v>
      </c>
      <c r="H5483" s="28">
        <v>4</v>
      </c>
      <c r="I5483" s="28">
        <f t="shared" si="425"/>
        <v>0.5</v>
      </c>
      <c r="J5483" s="28">
        <f t="shared" si="426"/>
        <v>0.83333333333333337</v>
      </c>
      <c r="K5483" s="28">
        <f t="shared" si="427"/>
        <v>0.66666666666666663</v>
      </c>
      <c r="L5483" s="28">
        <f t="shared" si="429"/>
        <v>0.66666666666666663</v>
      </c>
    </row>
    <row r="5484" spans="1:12" ht="15.75" x14ac:dyDescent="0.25">
      <c r="A5484" s="31" t="s">
        <v>304</v>
      </c>
      <c r="B5484" s="30" t="str">
        <f>VLOOKUP(A5484,'Cód dos países'!$A$3:$C$199,2,FALSE)</f>
        <v>TWN</v>
      </c>
      <c r="C5484" s="25">
        <f>VLOOKUP(A5484,'Cód dos países'!$A$3:$C$199,3,FALSE)</f>
        <v>172</v>
      </c>
      <c r="D5484" s="29">
        <v>1991</v>
      </c>
      <c r="E5484">
        <f t="shared" si="428"/>
        <v>1721991</v>
      </c>
      <c r="F5484" s="28">
        <v>7</v>
      </c>
      <c r="G5484" s="28">
        <v>5</v>
      </c>
      <c r="H5484" s="28">
        <v>4</v>
      </c>
      <c r="I5484" s="28">
        <f t="shared" si="425"/>
        <v>0.58333333333333337</v>
      </c>
      <c r="J5484" s="28">
        <f t="shared" si="426"/>
        <v>0.83333333333333337</v>
      </c>
      <c r="K5484" s="28">
        <f t="shared" si="427"/>
        <v>0.66666666666666663</v>
      </c>
      <c r="L5484" s="28">
        <f t="shared" si="429"/>
        <v>0.69444444444444442</v>
      </c>
    </row>
    <row r="5485" spans="1:12" ht="15.75" x14ac:dyDescent="0.25">
      <c r="A5485" s="31" t="s">
        <v>304</v>
      </c>
      <c r="B5485" s="30" t="str">
        <f>VLOOKUP(A5485,'Cód dos países'!$A$3:$C$199,2,FALSE)</f>
        <v>TWN</v>
      </c>
      <c r="C5485" s="25">
        <f>VLOOKUP(A5485,'Cód dos países'!$A$3:$C$199,3,FALSE)</f>
        <v>172</v>
      </c>
      <c r="D5485" s="29">
        <v>1992</v>
      </c>
      <c r="E5485">
        <f t="shared" si="428"/>
        <v>1721992</v>
      </c>
      <c r="F5485" s="28">
        <v>7</v>
      </c>
      <c r="G5485" s="28">
        <v>5</v>
      </c>
      <c r="H5485" s="28">
        <v>4</v>
      </c>
      <c r="I5485" s="28">
        <f t="shared" si="425"/>
        <v>0.58333333333333337</v>
      </c>
      <c r="J5485" s="28">
        <f t="shared" si="426"/>
        <v>0.83333333333333337</v>
      </c>
      <c r="K5485" s="28">
        <f t="shared" si="427"/>
        <v>0.66666666666666663</v>
      </c>
      <c r="L5485" s="28">
        <f t="shared" si="429"/>
        <v>0.69444444444444442</v>
      </c>
    </row>
    <row r="5486" spans="1:12" ht="15.75" x14ac:dyDescent="0.25">
      <c r="A5486" s="31" t="s">
        <v>304</v>
      </c>
      <c r="B5486" s="30" t="str">
        <f>VLOOKUP(A5486,'Cód dos países'!$A$3:$C$199,2,FALSE)</f>
        <v>TWN</v>
      </c>
      <c r="C5486" s="25">
        <f>VLOOKUP(A5486,'Cód dos países'!$A$3:$C$199,3,FALSE)</f>
        <v>172</v>
      </c>
      <c r="D5486" s="29">
        <v>1993</v>
      </c>
      <c r="E5486">
        <f t="shared" si="428"/>
        <v>1721993</v>
      </c>
      <c r="F5486" s="28">
        <v>7</v>
      </c>
      <c r="G5486" s="28">
        <v>5</v>
      </c>
      <c r="H5486" s="28">
        <v>4</v>
      </c>
      <c r="I5486" s="28">
        <f t="shared" si="425"/>
        <v>0.58333333333333337</v>
      </c>
      <c r="J5486" s="28">
        <f t="shared" si="426"/>
        <v>0.83333333333333337</v>
      </c>
      <c r="K5486" s="28">
        <f t="shared" si="427"/>
        <v>0.66666666666666663</v>
      </c>
      <c r="L5486" s="28">
        <f t="shared" si="429"/>
        <v>0.69444444444444442</v>
      </c>
    </row>
    <row r="5487" spans="1:12" ht="15.75" x14ac:dyDescent="0.25">
      <c r="A5487" s="31" t="s">
        <v>304</v>
      </c>
      <c r="B5487" s="30" t="str">
        <f>VLOOKUP(A5487,'Cód dos países'!$A$3:$C$199,2,FALSE)</f>
        <v>TWN</v>
      </c>
      <c r="C5487" s="25">
        <f>VLOOKUP(A5487,'Cód dos países'!$A$3:$C$199,3,FALSE)</f>
        <v>172</v>
      </c>
      <c r="D5487" s="29">
        <v>1994</v>
      </c>
      <c r="E5487">
        <f t="shared" si="428"/>
        <v>1721994</v>
      </c>
      <c r="F5487" s="28">
        <v>7</v>
      </c>
      <c r="G5487" s="28">
        <v>5</v>
      </c>
      <c r="H5487" s="28">
        <v>4</v>
      </c>
      <c r="I5487" s="28">
        <f t="shared" si="425"/>
        <v>0.58333333333333337</v>
      </c>
      <c r="J5487" s="28">
        <f t="shared" si="426"/>
        <v>0.83333333333333337</v>
      </c>
      <c r="K5487" s="28">
        <f t="shared" si="427"/>
        <v>0.66666666666666663</v>
      </c>
      <c r="L5487" s="28">
        <f t="shared" si="429"/>
        <v>0.69444444444444442</v>
      </c>
    </row>
    <row r="5488" spans="1:12" ht="15.75" x14ac:dyDescent="0.25">
      <c r="A5488" s="31" t="s">
        <v>304</v>
      </c>
      <c r="B5488" s="30" t="str">
        <f>VLOOKUP(A5488,'Cód dos países'!$A$3:$C$199,2,FALSE)</f>
        <v>TWN</v>
      </c>
      <c r="C5488" s="25">
        <f>VLOOKUP(A5488,'Cód dos países'!$A$3:$C$199,3,FALSE)</f>
        <v>172</v>
      </c>
      <c r="D5488" s="29">
        <v>1995</v>
      </c>
      <c r="E5488">
        <f t="shared" si="428"/>
        <v>1721995</v>
      </c>
      <c r="F5488" s="28">
        <v>7</v>
      </c>
      <c r="G5488" s="28">
        <v>5</v>
      </c>
      <c r="H5488" s="28">
        <v>4</v>
      </c>
      <c r="I5488" s="28">
        <f t="shared" si="425"/>
        <v>0.58333333333333337</v>
      </c>
      <c r="J5488" s="28">
        <f t="shared" si="426"/>
        <v>0.83333333333333337</v>
      </c>
      <c r="K5488" s="28">
        <f t="shared" si="427"/>
        <v>0.66666666666666663</v>
      </c>
      <c r="L5488" s="28">
        <f t="shared" si="429"/>
        <v>0.69444444444444442</v>
      </c>
    </row>
    <row r="5489" spans="1:12" ht="15.75" x14ac:dyDescent="0.25">
      <c r="A5489" s="31" t="s">
        <v>304</v>
      </c>
      <c r="B5489" s="30" t="str">
        <f>VLOOKUP(A5489,'Cód dos países'!$A$3:$C$199,2,FALSE)</f>
        <v>TWN</v>
      </c>
      <c r="C5489" s="25">
        <f>VLOOKUP(A5489,'Cód dos países'!$A$3:$C$199,3,FALSE)</f>
        <v>172</v>
      </c>
      <c r="D5489" s="29">
        <v>1996</v>
      </c>
      <c r="E5489">
        <f t="shared" si="428"/>
        <v>1721996</v>
      </c>
      <c r="F5489" s="28">
        <v>7</v>
      </c>
      <c r="G5489" s="28">
        <v>5</v>
      </c>
      <c r="H5489" s="28">
        <v>4</v>
      </c>
      <c r="I5489" s="28">
        <f t="shared" si="425"/>
        <v>0.58333333333333337</v>
      </c>
      <c r="J5489" s="28">
        <f t="shared" si="426"/>
        <v>0.83333333333333337</v>
      </c>
      <c r="K5489" s="28">
        <f t="shared" si="427"/>
        <v>0.66666666666666663</v>
      </c>
      <c r="L5489" s="28">
        <f t="shared" si="429"/>
        <v>0.69444444444444442</v>
      </c>
    </row>
    <row r="5490" spans="1:12" ht="15.75" x14ac:dyDescent="0.25">
      <c r="A5490" s="31" t="s">
        <v>304</v>
      </c>
      <c r="B5490" s="30" t="str">
        <f>VLOOKUP(A5490,'Cód dos países'!$A$3:$C$199,2,FALSE)</f>
        <v>TWN</v>
      </c>
      <c r="C5490" s="25">
        <f>VLOOKUP(A5490,'Cód dos países'!$A$3:$C$199,3,FALSE)</f>
        <v>172</v>
      </c>
      <c r="D5490" s="29">
        <v>1997</v>
      </c>
      <c r="E5490">
        <f t="shared" si="428"/>
        <v>1721997</v>
      </c>
      <c r="F5490" s="28">
        <v>10</v>
      </c>
      <c r="G5490" s="28">
        <v>4</v>
      </c>
      <c r="H5490" s="28">
        <v>3</v>
      </c>
      <c r="I5490" s="28">
        <f t="shared" si="425"/>
        <v>0.83333333333333337</v>
      </c>
      <c r="J5490" s="28">
        <f t="shared" si="426"/>
        <v>0.66666666666666663</v>
      </c>
      <c r="K5490" s="28">
        <f t="shared" si="427"/>
        <v>0.5</v>
      </c>
      <c r="L5490" s="28">
        <f t="shared" si="429"/>
        <v>0.66666666666666663</v>
      </c>
    </row>
    <row r="5491" spans="1:12" ht="15.75" x14ac:dyDescent="0.25">
      <c r="A5491" s="31" t="s">
        <v>304</v>
      </c>
      <c r="B5491" s="30" t="str">
        <f>VLOOKUP(A5491,'Cód dos países'!$A$3:$C$199,2,FALSE)</f>
        <v>TWN</v>
      </c>
      <c r="C5491" s="25">
        <f>VLOOKUP(A5491,'Cód dos países'!$A$3:$C$199,3,FALSE)</f>
        <v>172</v>
      </c>
      <c r="D5491" s="29">
        <v>1998</v>
      </c>
      <c r="E5491">
        <f t="shared" si="428"/>
        <v>1721998</v>
      </c>
      <c r="F5491" s="28">
        <v>10</v>
      </c>
      <c r="G5491" s="28">
        <v>4</v>
      </c>
      <c r="H5491" s="28">
        <v>3</v>
      </c>
      <c r="I5491" s="28">
        <f t="shared" si="425"/>
        <v>0.83333333333333337</v>
      </c>
      <c r="J5491" s="28">
        <f t="shared" si="426"/>
        <v>0.66666666666666663</v>
      </c>
      <c r="K5491" s="28">
        <f t="shared" si="427"/>
        <v>0.5</v>
      </c>
      <c r="L5491" s="28">
        <f t="shared" si="429"/>
        <v>0.66666666666666663</v>
      </c>
    </row>
    <row r="5492" spans="1:12" ht="15.75" x14ac:dyDescent="0.25">
      <c r="A5492" s="31" t="s">
        <v>304</v>
      </c>
      <c r="B5492" s="30" t="str">
        <f>VLOOKUP(A5492,'Cód dos países'!$A$3:$C$199,2,FALSE)</f>
        <v>TWN</v>
      </c>
      <c r="C5492" s="25">
        <f>VLOOKUP(A5492,'Cód dos países'!$A$3:$C$199,3,FALSE)</f>
        <v>172</v>
      </c>
      <c r="D5492" s="29">
        <v>1999</v>
      </c>
      <c r="E5492">
        <f t="shared" si="428"/>
        <v>1721999</v>
      </c>
      <c r="F5492" s="28">
        <v>10</v>
      </c>
      <c r="G5492" s="28">
        <v>4</v>
      </c>
      <c r="H5492" s="28">
        <v>3</v>
      </c>
      <c r="I5492" s="28">
        <f t="shared" si="425"/>
        <v>0.83333333333333337</v>
      </c>
      <c r="J5492" s="28">
        <f t="shared" si="426"/>
        <v>0.66666666666666663</v>
      </c>
      <c r="K5492" s="28">
        <f t="shared" si="427"/>
        <v>0.5</v>
      </c>
      <c r="L5492" s="28">
        <f t="shared" si="429"/>
        <v>0.66666666666666663</v>
      </c>
    </row>
    <row r="5493" spans="1:12" ht="15.75" x14ac:dyDescent="0.25">
      <c r="A5493" s="31" t="s">
        <v>304</v>
      </c>
      <c r="B5493" s="30" t="str">
        <f>VLOOKUP(A5493,'Cód dos países'!$A$3:$C$199,2,FALSE)</f>
        <v>TWN</v>
      </c>
      <c r="C5493" s="25">
        <f>VLOOKUP(A5493,'Cód dos países'!$A$3:$C$199,3,FALSE)</f>
        <v>172</v>
      </c>
      <c r="D5493" s="29">
        <v>2000</v>
      </c>
      <c r="E5493">
        <f t="shared" si="428"/>
        <v>1722000</v>
      </c>
      <c r="F5493" s="28">
        <v>10</v>
      </c>
      <c r="G5493" s="28">
        <v>4</v>
      </c>
      <c r="H5493" s="28">
        <v>2</v>
      </c>
      <c r="I5493" s="28">
        <f t="shared" si="425"/>
        <v>0.83333333333333337</v>
      </c>
      <c r="J5493" s="28">
        <f t="shared" si="426"/>
        <v>0.66666666666666663</v>
      </c>
      <c r="K5493" s="28">
        <f t="shared" si="427"/>
        <v>0.33333333333333331</v>
      </c>
      <c r="L5493" s="28">
        <f t="shared" si="429"/>
        <v>0.61111111111111116</v>
      </c>
    </row>
    <row r="5494" spans="1:12" ht="15.75" x14ac:dyDescent="0.25">
      <c r="A5494" s="31" t="s">
        <v>304</v>
      </c>
      <c r="B5494" s="30" t="str">
        <f>VLOOKUP(A5494,'Cód dos países'!$A$3:$C$199,2,FALSE)</f>
        <v>TWN</v>
      </c>
      <c r="C5494" s="25">
        <f>VLOOKUP(A5494,'Cód dos países'!$A$3:$C$199,3,FALSE)</f>
        <v>172</v>
      </c>
      <c r="D5494" s="29">
        <v>2001</v>
      </c>
      <c r="E5494">
        <f t="shared" si="428"/>
        <v>1722001</v>
      </c>
      <c r="F5494" s="28">
        <v>11.5</v>
      </c>
      <c r="G5494" s="28">
        <v>4</v>
      </c>
      <c r="H5494" s="28">
        <v>3</v>
      </c>
      <c r="I5494" s="28">
        <f t="shared" si="425"/>
        <v>0.95833333333333337</v>
      </c>
      <c r="J5494" s="28">
        <f t="shared" si="426"/>
        <v>0.66666666666666663</v>
      </c>
      <c r="K5494" s="28">
        <f t="shared" si="427"/>
        <v>0.5</v>
      </c>
      <c r="L5494" s="28">
        <f t="shared" si="429"/>
        <v>0.70833333333333326</v>
      </c>
    </row>
    <row r="5495" spans="1:12" ht="15.75" x14ac:dyDescent="0.25">
      <c r="A5495" s="31" t="s">
        <v>304</v>
      </c>
      <c r="B5495" s="30" t="str">
        <f>VLOOKUP(A5495,'Cód dos países'!$A$3:$C$199,2,FALSE)</f>
        <v>TWN</v>
      </c>
      <c r="C5495" s="25">
        <f>VLOOKUP(A5495,'Cód dos países'!$A$3:$C$199,3,FALSE)</f>
        <v>172</v>
      </c>
      <c r="D5495" s="29">
        <v>2002</v>
      </c>
      <c r="E5495">
        <f t="shared" si="428"/>
        <v>1722002</v>
      </c>
      <c r="F5495" s="28">
        <v>11.5</v>
      </c>
      <c r="G5495" s="28">
        <v>4</v>
      </c>
      <c r="H5495" s="28">
        <v>3</v>
      </c>
      <c r="I5495" s="28">
        <f t="shared" si="425"/>
        <v>0.95833333333333337</v>
      </c>
      <c r="J5495" s="28">
        <f t="shared" si="426"/>
        <v>0.66666666666666663</v>
      </c>
      <c r="K5495" s="28">
        <f t="shared" si="427"/>
        <v>0.5</v>
      </c>
      <c r="L5495" s="28">
        <f t="shared" si="429"/>
        <v>0.70833333333333326</v>
      </c>
    </row>
    <row r="5496" spans="1:12" ht="15.75" x14ac:dyDescent="0.25">
      <c r="A5496" s="31" t="s">
        <v>304</v>
      </c>
      <c r="B5496" s="30" t="str">
        <f>VLOOKUP(A5496,'Cód dos países'!$A$3:$C$199,2,FALSE)</f>
        <v>TWN</v>
      </c>
      <c r="C5496" s="25">
        <f>VLOOKUP(A5496,'Cód dos países'!$A$3:$C$199,3,FALSE)</f>
        <v>172</v>
      </c>
      <c r="D5496" s="29">
        <v>2003</v>
      </c>
      <c r="E5496">
        <f t="shared" si="428"/>
        <v>1722003</v>
      </c>
      <c r="F5496" s="28">
        <v>11.5</v>
      </c>
      <c r="G5496" s="28">
        <v>4</v>
      </c>
      <c r="H5496" s="28">
        <v>3</v>
      </c>
      <c r="I5496" s="28">
        <f t="shared" si="425"/>
        <v>0.95833333333333337</v>
      </c>
      <c r="J5496" s="28">
        <f t="shared" si="426"/>
        <v>0.66666666666666663</v>
      </c>
      <c r="K5496" s="28">
        <f t="shared" si="427"/>
        <v>0.5</v>
      </c>
      <c r="L5496" s="28">
        <f t="shared" si="429"/>
        <v>0.70833333333333326</v>
      </c>
    </row>
    <row r="5497" spans="1:12" ht="15.75" x14ac:dyDescent="0.25">
      <c r="A5497" s="31" t="s">
        <v>304</v>
      </c>
      <c r="B5497" s="30" t="str">
        <f>VLOOKUP(A5497,'Cód dos países'!$A$3:$C$199,2,FALSE)</f>
        <v>TWN</v>
      </c>
      <c r="C5497" s="25">
        <f>VLOOKUP(A5497,'Cód dos países'!$A$3:$C$199,3,FALSE)</f>
        <v>172</v>
      </c>
      <c r="D5497" s="29">
        <v>2004</v>
      </c>
      <c r="E5497">
        <f t="shared" si="428"/>
        <v>1722004</v>
      </c>
      <c r="F5497" s="28">
        <v>11.5</v>
      </c>
      <c r="G5497" s="28">
        <v>5</v>
      </c>
      <c r="H5497" s="28">
        <v>3</v>
      </c>
      <c r="I5497" s="28">
        <f t="shared" si="425"/>
        <v>0.95833333333333337</v>
      </c>
      <c r="J5497" s="28">
        <f t="shared" si="426"/>
        <v>0.83333333333333337</v>
      </c>
      <c r="K5497" s="28">
        <f t="shared" si="427"/>
        <v>0.5</v>
      </c>
      <c r="L5497" s="28">
        <f t="shared" si="429"/>
        <v>0.76388888888888884</v>
      </c>
    </row>
    <row r="5498" spans="1:12" ht="15.75" x14ac:dyDescent="0.25">
      <c r="A5498" s="31" t="s">
        <v>304</v>
      </c>
      <c r="B5498" s="30" t="str">
        <f>VLOOKUP(A5498,'Cód dos países'!$A$3:$C$199,2,FALSE)</f>
        <v>TWN</v>
      </c>
      <c r="C5498" s="25">
        <f>VLOOKUP(A5498,'Cód dos países'!$A$3:$C$199,3,FALSE)</f>
        <v>172</v>
      </c>
      <c r="D5498" s="29">
        <v>2005</v>
      </c>
      <c r="E5498">
        <f t="shared" si="428"/>
        <v>1722005</v>
      </c>
      <c r="F5498" s="28">
        <v>11.5</v>
      </c>
      <c r="G5498" s="28">
        <v>5</v>
      </c>
      <c r="H5498" s="28">
        <v>3</v>
      </c>
      <c r="I5498" s="28">
        <f t="shared" si="425"/>
        <v>0.95833333333333337</v>
      </c>
      <c r="J5498" s="28">
        <f t="shared" si="426"/>
        <v>0.83333333333333337</v>
      </c>
      <c r="K5498" s="28">
        <f t="shared" si="427"/>
        <v>0.5</v>
      </c>
      <c r="L5498" s="28">
        <f t="shared" si="429"/>
        <v>0.76388888888888884</v>
      </c>
    </row>
    <row r="5499" spans="1:12" ht="15.75" x14ac:dyDescent="0.25">
      <c r="A5499" s="31" t="s">
        <v>304</v>
      </c>
      <c r="B5499" s="30" t="str">
        <f>VLOOKUP(A5499,'Cód dos países'!$A$3:$C$199,2,FALSE)</f>
        <v>TWN</v>
      </c>
      <c r="C5499" s="25">
        <f>VLOOKUP(A5499,'Cód dos países'!$A$3:$C$199,3,FALSE)</f>
        <v>172</v>
      </c>
      <c r="D5499" s="29">
        <v>2006</v>
      </c>
      <c r="E5499">
        <f t="shared" si="428"/>
        <v>1722006</v>
      </c>
      <c r="F5499" s="28">
        <v>11.5</v>
      </c>
      <c r="G5499" s="28">
        <v>5</v>
      </c>
      <c r="H5499" s="28">
        <v>2.5</v>
      </c>
      <c r="I5499" s="28">
        <f t="shared" si="425"/>
        <v>0.95833333333333337</v>
      </c>
      <c r="J5499" s="28">
        <f t="shared" si="426"/>
        <v>0.83333333333333337</v>
      </c>
      <c r="K5499" s="28">
        <f t="shared" si="427"/>
        <v>0.41666666666666669</v>
      </c>
      <c r="L5499" s="28">
        <f t="shared" si="429"/>
        <v>0.73611111111111116</v>
      </c>
    </row>
    <row r="5500" spans="1:12" ht="15.75" x14ac:dyDescent="0.25">
      <c r="A5500" s="31" t="s">
        <v>304</v>
      </c>
      <c r="B5500" s="30" t="str">
        <f>VLOOKUP(A5500,'Cód dos países'!$A$3:$C$199,2,FALSE)</f>
        <v>TWN</v>
      </c>
      <c r="C5500" s="25">
        <f>VLOOKUP(A5500,'Cód dos países'!$A$3:$C$199,3,FALSE)</f>
        <v>172</v>
      </c>
      <c r="D5500" s="29">
        <v>2007</v>
      </c>
      <c r="E5500">
        <f t="shared" si="428"/>
        <v>1722007</v>
      </c>
      <c r="F5500" s="28">
        <v>11.5</v>
      </c>
      <c r="G5500" s="28">
        <v>5</v>
      </c>
      <c r="H5500" s="28">
        <v>2.5</v>
      </c>
      <c r="I5500" s="28">
        <f t="shared" si="425"/>
        <v>0.95833333333333337</v>
      </c>
      <c r="J5500" s="28">
        <f t="shared" si="426"/>
        <v>0.83333333333333337</v>
      </c>
      <c r="K5500" s="28">
        <f t="shared" si="427"/>
        <v>0.41666666666666669</v>
      </c>
      <c r="L5500" s="28">
        <f t="shared" si="429"/>
        <v>0.73611111111111116</v>
      </c>
    </row>
    <row r="5501" spans="1:12" ht="15.75" x14ac:dyDescent="0.25">
      <c r="A5501" s="31" t="s">
        <v>304</v>
      </c>
      <c r="B5501" s="30" t="str">
        <f>VLOOKUP(A5501,'Cód dos países'!$A$3:$C$199,2,FALSE)</f>
        <v>TWN</v>
      </c>
      <c r="C5501" s="25">
        <f>VLOOKUP(A5501,'Cód dos países'!$A$3:$C$199,3,FALSE)</f>
        <v>172</v>
      </c>
      <c r="D5501" s="29">
        <v>2008</v>
      </c>
      <c r="E5501">
        <f t="shared" si="428"/>
        <v>1722008</v>
      </c>
      <c r="F5501" s="28">
        <v>11.5</v>
      </c>
      <c r="G5501" s="28">
        <v>5</v>
      </c>
      <c r="H5501" s="28">
        <v>3</v>
      </c>
      <c r="I5501" s="28">
        <f t="shared" si="425"/>
        <v>0.95833333333333337</v>
      </c>
      <c r="J5501" s="28">
        <f t="shared" si="426"/>
        <v>0.83333333333333337</v>
      </c>
      <c r="K5501" s="28">
        <f t="shared" si="427"/>
        <v>0.5</v>
      </c>
      <c r="L5501" s="28">
        <f t="shared" si="429"/>
        <v>0.76388888888888884</v>
      </c>
    </row>
    <row r="5502" spans="1:12" ht="15.75" x14ac:dyDescent="0.25">
      <c r="A5502" s="31" t="s">
        <v>304</v>
      </c>
      <c r="B5502" s="30" t="str">
        <f>VLOOKUP(A5502,'Cód dos países'!$A$3:$C$199,2,FALSE)</f>
        <v>TWN</v>
      </c>
      <c r="C5502" s="25">
        <f>VLOOKUP(A5502,'Cód dos países'!$A$3:$C$199,3,FALSE)</f>
        <v>172</v>
      </c>
      <c r="D5502" s="29">
        <v>2009</v>
      </c>
      <c r="E5502">
        <f t="shared" si="428"/>
        <v>1722009</v>
      </c>
      <c r="F5502" s="28">
        <v>11.5</v>
      </c>
      <c r="G5502" s="28">
        <v>5</v>
      </c>
      <c r="H5502" s="28">
        <v>3</v>
      </c>
      <c r="I5502" s="28">
        <f t="shared" si="425"/>
        <v>0.95833333333333337</v>
      </c>
      <c r="J5502" s="28">
        <f t="shared" si="426"/>
        <v>0.83333333333333337</v>
      </c>
      <c r="K5502" s="28">
        <f t="shared" si="427"/>
        <v>0.5</v>
      </c>
      <c r="L5502" s="28">
        <f t="shared" si="429"/>
        <v>0.76388888888888884</v>
      </c>
    </row>
    <row r="5503" spans="1:12" ht="15.75" x14ac:dyDescent="0.25">
      <c r="A5503" s="31" t="s">
        <v>304</v>
      </c>
      <c r="B5503" s="30" t="str">
        <f>VLOOKUP(A5503,'Cód dos países'!$A$3:$C$199,2,FALSE)</f>
        <v>TWN</v>
      </c>
      <c r="C5503" s="25">
        <f>VLOOKUP(A5503,'Cód dos países'!$A$3:$C$199,3,FALSE)</f>
        <v>172</v>
      </c>
      <c r="D5503" s="29">
        <v>2010</v>
      </c>
      <c r="E5503">
        <f t="shared" si="428"/>
        <v>1722010</v>
      </c>
      <c r="F5503" s="28">
        <v>0.95454545454545459</v>
      </c>
      <c r="G5503" s="28">
        <v>0.83333333333333337</v>
      </c>
      <c r="H5503" s="28">
        <v>0.5</v>
      </c>
      <c r="I5503" s="28">
        <f t="shared" si="425"/>
        <v>0.95454545454545459</v>
      </c>
      <c r="J5503" s="28">
        <f t="shared" si="426"/>
        <v>0.83333333333333337</v>
      </c>
      <c r="K5503" s="28">
        <f t="shared" si="427"/>
        <v>0.5</v>
      </c>
      <c r="L5503" s="28">
        <f t="shared" si="429"/>
        <v>0.76262626262626265</v>
      </c>
    </row>
    <row r="5504" spans="1:12" ht="15.75" x14ac:dyDescent="0.25">
      <c r="A5504" s="31" t="s">
        <v>304</v>
      </c>
      <c r="B5504" s="30" t="str">
        <f>VLOOKUP(A5504,'Cód dos países'!$A$3:$C$199,2,FALSE)</f>
        <v>TWN</v>
      </c>
      <c r="C5504" s="25">
        <f>VLOOKUP(A5504,'Cód dos países'!$A$3:$C$199,3,FALSE)</f>
        <v>172</v>
      </c>
      <c r="D5504" s="29">
        <v>2011</v>
      </c>
      <c r="E5504">
        <f t="shared" si="428"/>
        <v>1722011</v>
      </c>
      <c r="F5504" s="28">
        <v>0.95454545454545459</v>
      </c>
      <c r="G5504" s="28">
        <v>0.83333333333333337</v>
      </c>
      <c r="H5504" s="28">
        <v>0.5</v>
      </c>
      <c r="I5504" s="28">
        <f t="shared" si="425"/>
        <v>0.95454545454545459</v>
      </c>
      <c r="J5504" s="28">
        <f t="shared" si="426"/>
        <v>0.83333333333333337</v>
      </c>
      <c r="K5504" s="28">
        <f t="shared" si="427"/>
        <v>0.5</v>
      </c>
      <c r="L5504" s="28">
        <f t="shared" si="429"/>
        <v>0.76262626262626265</v>
      </c>
    </row>
    <row r="5505" spans="1:12" ht="15.75" x14ac:dyDescent="0.25">
      <c r="A5505" s="31" t="s">
        <v>304</v>
      </c>
      <c r="B5505" s="30" t="str">
        <f>VLOOKUP(A5505,'Cód dos países'!$A$3:$C$199,2,FALSE)</f>
        <v>TWN</v>
      </c>
      <c r="C5505" s="25">
        <f>VLOOKUP(A5505,'Cód dos países'!$A$3:$C$199,3,FALSE)</f>
        <v>172</v>
      </c>
      <c r="D5505" s="29">
        <v>2012</v>
      </c>
      <c r="E5505">
        <f t="shared" si="428"/>
        <v>1722012</v>
      </c>
      <c r="F5505" s="28">
        <v>0.95454545454545459</v>
      </c>
      <c r="G5505" s="28">
        <v>0.83333333333333337</v>
      </c>
      <c r="H5505" s="28">
        <v>0.5</v>
      </c>
      <c r="I5505" s="28">
        <f t="shared" si="425"/>
        <v>0.95454545454545459</v>
      </c>
      <c r="J5505" s="28">
        <f t="shared" si="426"/>
        <v>0.83333333333333337</v>
      </c>
      <c r="K5505" s="28">
        <f t="shared" si="427"/>
        <v>0.5</v>
      </c>
      <c r="L5505" s="28">
        <f t="shared" si="429"/>
        <v>0.76262626262626265</v>
      </c>
    </row>
    <row r="5506" spans="1:12" ht="15.75" x14ac:dyDescent="0.25">
      <c r="A5506" s="31" t="s">
        <v>304</v>
      </c>
      <c r="B5506" s="30" t="str">
        <f>VLOOKUP(A5506,'Cód dos países'!$A$3:$C$199,2,FALSE)</f>
        <v>TWN</v>
      </c>
      <c r="C5506" s="25">
        <f>VLOOKUP(A5506,'Cód dos países'!$A$3:$C$199,3,FALSE)</f>
        <v>172</v>
      </c>
      <c r="D5506" s="29">
        <v>2013</v>
      </c>
      <c r="E5506">
        <f t="shared" si="428"/>
        <v>1722013</v>
      </c>
      <c r="F5506" s="28">
        <v>0.95454545454545459</v>
      </c>
      <c r="G5506" s="28">
        <v>0.83333333333333337</v>
      </c>
      <c r="H5506" s="28">
        <v>0.5</v>
      </c>
      <c r="I5506" s="28">
        <f t="shared" si="425"/>
        <v>0.95454545454545459</v>
      </c>
      <c r="J5506" s="28">
        <f t="shared" si="426"/>
        <v>0.83333333333333337</v>
      </c>
      <c r="K5506" s="28">
        <f t="shared" si="427"/>
        <v>0.5</v>
      </c>
      <c r="L5506" s="28">
        <f t="shared" si="429"/>
        <v>0.76262626262626265</v>
      </c>
    </row>
    <row r="5507" spans="1:12" ht="15.75" x14ac:dyDescent="0.25">
      <c r="A5507" s="31" t="s">
        <v>304</v>
      </c>
      <c r="B5507" s="30" t="str">
        <f>VLOOKUP(A5507,'Cód dos países'!$A$3:$C$199,2,FALSE)</f>
        <v>TWN</v>
      </c>
      <c r="C5507" s="25">
        <f>VLOOKUP(A5507,'Cód dos países'!$A$3:$C$199,3,FALSE)</f>
        <v>172</v>
      </c>
      <c r="D5507" s="29">
        <v>2014</v>
      </c>
      <c r="E5507">
        <f t="shared" si="428"/>
        <v>1722014</v>
      </c>
      <c r="F5507" s="28">
        <v>0.95454545454545459</v>
      </c>
      <c r="G5507" s="28">
        <v>0.83333333333333337</v>
      </c>
      <c r="H5507" s="28">
        <v>0.5</v>
      </c>
      <c r="I5507" s="28">
        <f t="shared" si="425"/>
        <v>0.95454545454545459</v>
      </c>
      <c r="J5507" s="28">
        <f t="shared" si="426"/>
        <v>0.83333333333333337</v>
      </c>
      <c r="K5507" s="28">
        <f t="shared" si="427"/>
        <v>0.5</v>
      </c>
      <c r="L5507" s="28">
        <f t="shared" si="429"/>
        <v>0.76262626262626265</v>
      </c>
    </row>
    <row r="5508" spans="1:12" ht="15.75" x14ac:dyDescent="0.25">
      <c r="A5508" s="31" t="s">
        <v>294</v>
      </c>
      <c r="B5508" s="30" t="str">
        <f>VLOOKUP(A5508,'Cód dos países'!$A$3:$C$199,2,FALSE)</f>
        <v>TJK</v>
      </c>
      <c r="C5508" s="25">
        <f>VLOOKUP(A5508,'Cód dos países'!$A$3:$C$199,3,FALSE)</f>
        <v>173</v>
      </c>
      <c r="D5508" s="29">
        <v>1983</v>
      </c>
      <c r="E5508">
        <f t="shared" si="428"/>
        <v>1731983</v>
      </c>
      <c r="F5508" s="28" t="s">
        <v>433</v>
      </c>
      <c r="G5508" s="28" t="s">
        <v>433</v>
      </c>
      <c r="H5508" s="28" t="s">
        <v>433</v>
      </c>
      <c r="I5508" s="28" t="str">
        <f t="shared" ref="I5508:I5571" si="430">IF(F5508=".","",IF($D5508&gt;2009,F5508,F5508/12))</f>
        <v/>
      </c>
      <c r="J5508" s="28" t="str">
        <f t="shared" ref="J5508:J5571" si="431">IF(G5508=".","",IF($D5508&gt;2009,G5508,G5508/6))</f>
        <v/>
      </c>
      <c r="K5508" s="28" t="str">
        <f t="shared" ref="K5508:K5571" si="432">IF(H5508=".","",IF($D5508&gt;2009,H5508,H5508/6))</f>
        <v/>
      </c>
      <c r="L5508" s="28" t="str">
        <f t="shared" si="429"/>
        <v xml:space="preserve"> </v>
      </c>
    </row>
    <row r="5509" spans="1:12" ht="15.75" x14ac:dyDescent="0.25">
      <c r="A5509" s="31" t="s">
        <v>294</v>
      </c>
      <c r="B5509" s="30" t="str">
        <f>VLOOKUP(A5509,'Cód dos países'!$A$3:$C$199,2,FALSE)</f>
        <v>TJK</v>
      </c>
      <c r="C5509" s="25">
        <f>VLOOKUP(A5509,'Cód dos países'!$A$3:$C$199,3,FALSE)</f>
        <v>173</v>
      </c>
      <c r="D5509" s="29">
        <v>1984</v>
      </c>
      <c r="E5509">
        <f t="shared" ref="E5509:E5572" si="433">C5509*10000+D5509</f>
        <v>1731984</v>
      </c>
      <c r="F5509" s="28" t="s">
        <v>433</v>
      </c>
      <c r="G5509" s="28" t="s">
        <v>433</v>
      </c>
      <c r="H5509" s="28" t="s">
        <v>433</v>
      </c>
      <c r="I5509" s="28" t="str">
        <f t="shared" si="430"/>
        <v/>
      </c>
      <c r="J5509" s="28" t="str">
        <f t="shared" si="431"/>
        <v/>
      </c>
      <c r="K5509" s="28" t="str">
        <f t="shared" si="432"/>
        <v/>
      </c>
      <c r="L5509" s="28" t="str">
        <f t="shared" si="429"/>
        <v xml:space="preserve"> </v>
      </c>
    </row>
    <row r="5510" spans="1:12" ht="15.75" x14ac:dyDescent="0.25">
      <c r="A5510" s="31" t="s">
        <v>294</v>
      </c>
      <c r="B5510" s="30" t="str">
        <f>VLOOKUP(A5510,'Cód dos países'!$A$3:$C$199,2,FALSE)</f>
        <v>TJK</v>
      </c>
      <c r="C5510" s="25">
        <f>VLOOKUP(A5510,'Cód dos países'!$A$3:$C$199,3,FALSE)</f>
        <v>173</v>
      </c>
      <c r="D5510" s="29">
        <v>1985</v>
      </c>
      <c r="E5510">
        <f t="shared" si="433"/>
        <v>1731985</v>
      </c>
      <c r="F5510" s="28" t="s">
        <v>433</v>
      </c>
      <c r="G5510" s="28" t="s">
        <v>433</v>
      </c>
      <c r="H5510" s="28" t="s">
        <v>433</v>
      </c>
      <c r="I5510" s="28" t="str">
        <f t="shared" si="430"/>
        <v/>
      </c>
      <c r="J5510" s="28" t="str">
        <f t="shared" si="431"/>
        <v/>
      </c>
      <c r="K5510" s="28" t="str">
        <f t="shared" si="432"/>
        <v/>
      </c>
      <c r="L5510" s="28" t="str">
        <f t="shared" si="429"/>
        <v xml:space="preserve"> </v>
      </c>
    </row>
    <row r="5511" spans="1:12" ht="15.75" x14ac:dyDescent="0.25">
      <c r="A5511" s="31" t="s">
        <v>294</v>
      </c>
      <c r="B5511" s="30" t="str">
        <f>VLOOKUP(A5511,'Cód dos países'!$A$3:$C$199,2,FALSE)</f>
        <v>TJK</v>
      </c>
      <c r="C5511" s="25">
        <f>VLOOKUP(A5511,'Cód dos países'!$A$3:$C$199,3,FALSE)</f>
        <v>173</v>
      </c>
      <c r="D5511" s="29">
        <v>1986</v>
      </c>
      <c r="E5511">
        <f t="shared" si="433"/>
        <v>1731986</v>
      </c>
      <c r="F5511" s="28" t="s">
        <v>433</v>
      </c>
      <c r="G5511" s="28" t="s">
        <v>433</v>
      </c>
      <c r="H5511" s="28" t="s">
        <v>433</v>
      </c>
      <c r="I5511" s="28" t="str">
        <f t="shared" si="430"/>
        <v/>
      </c>
      <c r="J5511" s="28" t="str">
        <f t="shared" si="431"/>
        <v/>
      </c>
      <c r="K5511" s="28" t="str">
        <f t="shared" si="432"/>
        <v/>
      </c>
      <c r="L5511" s="28" t="str">
        <f t="shared" si="429"/>
        <v xml:space="preserve"> </v>
      </c>
    </row>
    <row r="5512" spans="1:12" ht="15.75" x14ac:dyDescent="0.25">
      <c r="A5512" s="31" t="s">
        <v>294</v>
      </c>
      <c r="B5512" s="30" t="str">
        <f>VLOOKUP(A5512,'Cód dos países'!$A$3:$C$199,2,FALSE)</f>
        <v>TJK</v>
      </c>
      <c r="C5512" s="25">
        <f>VLOOKUP(A5512,'Cód dos países'!$A$3:$C$199,3,FALSE)</f>
        <v>173</v>
      </c>
      <c r="D5512" s="29">
        <v>1987</v>
      </c>
      <c r="E5512">
        <f t="shared" si="433"/>
        <v>1731987</v>
      </c>
      <c r="F5512" s="28" t="s">
        <v>433</v>
      </c>
      <c r="G5512" s="28" t="s">
        <v>433</v>
      </c>
      <c r="H5512" s="28" t="s">
        <v>433</v>
      </c>
      <c r="I5512" s="28" t="str">
        <f t="shared" si="430"/>
        <v/>
      </c>
      <c r="J5512" s="28" t="str">
        <f t="shared" si="431"/>
        <v/>
      </c>
      <c r="K5512" s="28" t="str">
        <f t="shared" si="432"/>
        <v/>
      </c>
      <c r="L5512" s="28" t="str">
        <f t="shared" si="429"/>
        <v xml:space="preserve"> </v>
      </c>
    </row>
    <row r="5513" spans="1:12" ht="15.75" x14ac:dyDescent="0.25">
      <c r="A5513" s="31" t="s">
        <v>294</v>
      </c>
      <c r="B5513" s="30" t="str">
        <f>VLOOKUP(A5513,'Cód dos países'!$A$3:$C$199,2,FALSE)</f>
        <v>TJK</v>
      </c>
      <c r="C5513" s="25">
        <f>VLOOKUP(A5513,'Cód dos países'!$A$3:$C$199,3,FALSE)</f>
        <v>173</v>
      </c>
      <c r="D5513" s="29">
        <v>1988</v>
      </c>
      <c r="E5513">
        <f t="shared" si="433"/>
        <v>1731988</v>
      </c>
      <c r="F5513" s="28" t="s">
        <v>433</v>
      </c>
      <c r="G5513" s="28" t="s">
        <v>433</v>
      </c>
      <c r="H5513" s="28" t="s">
        <v>433</v>
      </c>
      <c r="I5513" s="28" t="str">
        <f t="shared" si="430"/>
        <v/>
      </c>
      <c r="J5513" s="28" t="str">
        <f t="shared" si="431"/>
        <v/>
      </c>
      <c r="K5513" s="28" t="str">
        <f t="shared" si="432"/>
        <v/>
      </c>
      <c r="L5513" s="28" t="str">
        <f t="shared" ref="L5513:L5576" si="434">IF(AND(I5513="",J5513="",K5513="")," ",IFERROR((1/3)*I5513+(1/3)*J5513+(1/3)*K5513,""))</f>
        <v xml:space="preserve"> </v>
      </c>
    </row>
    <row r="5514" spans="1:12" ht="15.75" x14ac:dyDescent="0.25">
      <c r="A5514" s="31" t="s">
        <v>294</v>
      </c>
      <c r="B5514" s="30" t="str">
        <f>VLOOKUP(A5514,'Cód dos países'!$A$3:$C$199,2,FALSE)</f>
        <v>TJK</v>
      </c>
      <c r="C5514" s="25">
        <f>VLOOKUP(A5514,'Cód dos países'!$A$3:$C$199,3,FALSE)</f>
        <v>173</v>
      </c>
      <c r="D5514" s="29">
        <v>1989</v>
      </c>
      <c r="E5514">
        <f t="shared" si="433"/>
        <v>1731989</v>
      </c>
      <c r="F5514" s="28" t="s">
        <v>433</v>
      </c>
      <c r="G5514" s="28" t="s">
        <v>433</v>
      </c>
      <c r="H5514" s="28" t="s">
        <v>433</v>
      </c>
      <c r="I5514" s="28" t="str">
        <f t="shared" si="430"/>
        <v/>
      </c>
      <c r="J5514" s="28" t="str">
        <f t="shared" si="431"/>
        <v/>
      </c>
      <c r="K5514" s="28" t="str">
        <f t="shared" si="432"/>
        <v/>
      </c>
      <c r="L5514" s="28" t="str">
        <f t="shared" si="434"/>
        <v xml:space="preserve"> </v>
      </c>
    </row>
    <row r="5515" spans="1:12" ht="15.75" x14ac:dyDescent="0.25">
      <c r="A5515" s="31" t="s">
        <v>294</v>
      </c>
      <c r="B5515" s="30" t="str">
        <f>VLOOKUP(A5515,'Cód dos países'!$A$3:$C$199,2,FALSE)</f>
        <v>TJK</v>
      </c>
      <c r="C5515" s="25">
        <f>VLOOKUP(A5515,'Cód dos países'!$A$3:$C$199,3,FALSE)</f>
        <v>173</v>
      </c>
      <c r="D5515" s="29">
        <v>1990</v>
      </c>
      <c r="E5515">
        <f t="shared" si="433"/>
        <v>1731990</v>
      </c>
      <c r="F5515" s="28" t="s">
        <v>433</v>
      </c>
      <c r="G5515" s="28" t="s">
        <v>433</v>
      </c>
      <c r="H5515" s="28" t="s">
        <v>433</v>
      </c>
      <c r="I5515" s="28" t="str">
        <f t="shared" si="430"/>
        <v/>
      </c>
      <c r="J5515" s="28" t="str">
        <f t="shared" si="431"/>
        <v/>
      </c>
      <c r="K5515" s="28" t="str">
        <f t="shared" si="432"/>
        <v/>
      </c>
      <c r="L5515" s="28" t="str">
        <f t="shared" si="434"/>
        <v xml:space="preserve"> </v>
      </c>
    </row>
    <row r="5516" spans="1:12" ht="15.75" x14ac:dyDescent="0.25">
      <c r="A5516" s="31" t="s">
        <v>294</v>
      </c>
      <c r="B5516" s="30" t="str">
        <f>VLOOKUP(A5516,'Cód dos países'!$A$3:$C$199,2,FALSE)</f>
        <v>TJK</v>
      </c>
      <c r="C5516" s="25">
        <f>VLOOKUP(A5516,'Cód dos países'!$A$3:$C$199,3,FALSE)</f>
        <v>173</v>
      </c>
      <c r="D5516" s="29">
        <v>1991</v>
      </c>
      <c r="E5516">
        <f t="shared" si="433"/>
        <v>1731991</v>
      </c>
      <c r="F5516" s="28" t="s">
        <v>433</v>
      </c>
      <c r="G5516" s="28" t="s">
        <v>433</v>
      </c>
      <c r="H5516" s="28" t="s">
        <v>433</v>
      </c>
      <c r="I5516" s="28" t="str">
        <f t="shared" si="430"/>
        <v/>
      </c>
      <c r="J5516" s="28" t="str">
        <f t="shared" si="431"/>
        <v/>
      </c>
      <c r="K5516" s="28" t="str">
        <f t="shared" si="432"/>
        <v/>
      </c>
      <c r="L5516" s="28" t="str">
        <f t="shared" si="434"/>
        <v xml:space="preserve"> </v>
      </c>
    </row>
    <row r="5517" spans="1:12" ht="15.75" x14ac:dyDescent="0.25">
      <c r="A5517" s="31" t="s">
        <v>294</v>
      </c>
      <c r="B5517" s="30" t="str">
        <f>VLOOKUP(A5517,'Cód dos países'!$A$3:$C$199,2,FALSE)</f>
        <v>TJK</v>
      </c>
      <c r="C5517" s="25">
        <f>VLOOKUP(A5517,'Cód dos países'!$A$3:$C$199,3,FALSE)</f>
        <v>173</v>
      </c>
      <c r="D5517" s="29">
        <v>1992</v>
      </c>
      <c r="E5517">
        <f t="shared" si="433"/>
        <v>1731992</v>
      </c>
      <c r="F5517" s="28" t="s">
        <v>433</v>
      </c>
      <c r="G5517" s="28" t="s">
        <v>433</v>
      </c>
      <c r="H5517" s="28" t="s">
        <v>433</v>
      </c>
      <c r="I5517" s="28" t="str">
        <f t="shared" si="430"/>
        <v/>
      </c>
      <c r="J5517" s="28" t="str">
        <f t="shared" si="431"/>
        <v/>
      </c>
      <c r="K5517" s="28" t="str">
        <f t="shared" si="432"/>
        <v/>
      </c>
      <c r="L5517" s="28" t="str">
        <f t="shared" si="434"/>
        <v xml:space="preserve"> </v>
      </c>
    </row>
    <row r="5518" spans="1:12" ht="15.75" x14ac:dyDescent="0.25">
      <c r="A5518" s="31" t="s">
        <v>294</v>
      </c>
      <c r="B5518" s="30" t="str">
        <f>VLOOKUP(A5518,'Cód dos países'!$A$3:$C$199,2,FALSE)</f>
        <v>TJK</v>
      </c>
      <c r="C5518" s="25">
        <f>VLOOKUP(A5518,'Cód dos países'!$A$3:$C$199,3,FALSE)</f>
        <v>173</v>
      </c>
      <c r="D5518" s="29">
        <v>1993</v>
      </c>
      <c r="E5518">
        <f t="shared" si="433"/>
        <v>1731993</v>
      </c>
      <c r="F5518" s="28" t="s">
        <v>433</v>
      </c>
      <c r="G5518" s="28" t="s">
        <v>433</v>
      </c>
      <c r="H5518" s="28" t="s">
        <v>433</v>
      </c>
      <c r="I5518" s="28" t="str">
        <f t="shared" si="430"/>
        <v/>
      </c>
      <c r="J5518" s="28" t="str">
        <f t="shared" si="431"/>
        <v/>
      </c>
      <c r="K5518" s="28" t="str">
        <f t="shared" si="432"/>
        <v/>
      </c>
      <c r="L5518" s="28" t="str">
        <f t="shared" si="434"/>
        <v xml:space="preserve"> </v>
      </c>
    </row>
    <row r="5519" spans="1:12" ht="15.75" x14ac:dyDescent="0.25">
      <c r="A5519" s="31" t="s">
        <v>294</v>
      </c>
      <c r="B5519" s="30" t="str">
        <f>VLOOKUP(A5519,'Cód dos países'!$A$3:$C$199,2,FALSE)</f>
        <v>TJK</v>
      </c>
      <c r="C5519" s="25">
        <f>VLOOKUP(A5519,'Cód dos países'!$A$3:$C$199,3,FALSE)</f>
        <v>173</v>
      </c>
      <c r="D5519" s="29">
        <v>1994</v>
      </c>
      <c r="E5519">
        <f t="shared" si="433"/>
        <v>1731994</v>
      </c>
      <c r="F5519" s="28" t="s">
        <v>433</v>
      </c>
      <c r="G5519" s="28" t="s">
        <v>433</v>
      </c>
      <c r="H5519" s="28" t="s">
        <v>433</v>
      </c>
      <c r="I5519" s="28" t="str">
        <f t="shared" si="430"/>
        <v/>
      </c>
      <c r="J5519" s="28" t="str">
        <f t="shared" si="431"/>
        <v/>
      </c>
      <c r="K5519" s="28" t="str">
        <f t="shared" si="432"/>
        <v/>
      </c>
      <c r="L5519" s="28" t="str">
        <f t="shared" si="434"/>
        <v xml:space="preserve"> </v>
      </c>
    </row>
    <row r="5520" spans="1:12" ht="15.75" x14ac:dyDescent="0.25">
      <c r="A5520" s="31" t="s">
        <v>294</v>
      </c>
      <c r="B5520" s="30" t="str">
        <f>VLOOKUP(A5520,'Cód dos países'!$A$3:$C$199,2,FALSE)</f>
        <v>TJK</v>
      </c>
      <c r="C5520" s="25">
        <f>VLOOKUP(A5520,'Cód dos países'!$A$3:$C$199,3,FALSE)</f>
        <v>173</v>
      </c>
      <c r="D5520" s="29">
        <v>1995</v>
      </c>
      <c r="E5520">
        <f t="shared" si="433"/>
        <v>1731995</v>
      </c>
      <c r="F5520" s="28" t="s">
        <v>433</v>
      </c>
      <c r="G5520" s="28" t="s">
        <v>433</v>
      </c>
      <c r="H5520" s="28" t="s">
        <v>433</v>
      </c>
      <c r="I5520" s="28" t="str">
        <f t="shared" si="430"/>
        <v/>
      </c>
      <c r="J5520" s="28" t="str">
        <f t="shared" si="431"/>
        <v/>
      </c>
      <c r="K5520" s="28" t="str">
        <f t="shared" si="432"/>
        <v/>
      </c>
      <c r="L5520" s="28" t="str">
        <f t="shared" si="434"/>
        <v xml:space="preserve"> </v>
      </c>
    </row>
    <row r="5521" spans="1:12" ht="15.75" x14ac:dyDescent="0.25">
      <c r="A5521" s="31" t="s">
        <v>294</v>
      </c>
      <c r="B5521" s="30" t="str">
        <f>VLOOKUP(A5521,'Cód dos países'!$A$3:$C$199,2,FALSE)</f>
        <v>TJK</v>
      </c>
      <c r="C5521" s="25">
        <f>VLOOKUP(A5521,'Cód dos países'!$A$3:$C$199,3,FALSE)</f>
        <v>173</v>
      </c>
      <c r="D5521" s="29">
        <v>1996</v>
      </c>
      <c r="E5521">
        <f t="shared" si="433"/>
        <v>1731996</v>
      </c>
      <c r="F5521" s="28" t="s">
        <v>433</v>
      </c>
      <c r="G5521" s="28" t="s">
        <v>433</v>
      </c>
      <c r="H5521" s="28" t="s">
        <v>433</v>
      </c>
      <c r="I5521" s="28" t="str">
        <f t="shared" si="430"/>
        <v/>
      </c>
      <c r="J5521" s="28" t="str">
        <f t="shared" si="431"/>
        <v/>
      </c>
      <c r="K5521" s="28" t="str">
        <f t="shared" si="432"/>
        <v/>
      </c>
      <c r="L5521" s="28" t="str">
        <f t="shared" si="434"/>
        <v xml:space="preserve"> </v>
      </c>
    </row>
    <row r="5522" spans="1:12" ht="15.75" x14ac:dyDescent="0.25">
      <c r="A5522" s="31" t="s">
        <v>294</v>
      </c>
      <c r="B5522" s="30" t="str">
        <f>VLOOKUP(A5522,'Cód dos países'!$A$3:$C$199,2,FALSE)</f>
        <v>TJK</v>
      </c>
      <c r="C5522" s="25">
        <f>VLOOKUP(A5522,'Cód dos países'!$A$3:$C$199,3,FALSE)</f>
        <v>173</v>
      </c>
      <c r="D5522" s="29">
        <v>1997</v>
      </c>
      <c r="E5522">
        <f t="shared" si="433"/>
        <v>1731997</v>
      </c>
      <c r="F5522" s="28" t="s">
        <v>433</v>
      </c>
      <c r="G5522" s="28" t="s">
        <v>433</v>
      </c>
      <c r="H5522" s="28" t="s">
        <v>433</v>
      </c>
      <c r="I5522" s="28" t="str">
        <f t="shared" si="430"/>
        <v/>
      </c>
      <c r="J5522" s="28" t="str">
        <f t="shared" si="431"/>
        <v/>
      </c>
      <c r="K5522" s="28" t="str">
        <f t="shared" si="432"/>
        <v/>
      </c>
      <c r="L5522" s="28" t="str">
        <f t="shared" si="434"/>
        <v xml:space="preserve"> </v>
      </c>
    </row>
    <row r="5523" spans="1:12" ht="15.75" x14ac:dyDescent="0.25">
      <c r="A5523" s="31" t="s">
        <v>294</v>
      </c>
      <c r="B5523" s="30" t="str">
        <f>VLOOKUP(A5523,'Cód dos países'!$A$3:$C$199,2,FALSE)</f>
        <v>TJK</v>
      </c>
      <c r="C5523" s="25">
        <f>VLOOKUP(A5523,'Cód dos países'!$A$3:$C$199,3,FALSE)</f>
        <v>173</v>
      </c>
      <c r="D5523" s="29">
        <v>1998</v>
      </c>
      <c r="E5523">
        <f t="shared" si="433"/>
        <v>1731998</v>
      </c>
      <c r="F5523" s="28" t="s">
        <v>433</v>
      </c>
      <c r="G5523" s="28" t="s">
        <v>433</v>
      </c>
      <c r="H5523" s="28" t="s">
        <v>433</v>
      </c>
      <c r="I5523" s="28" t="str">
        <f t="shared" si="430"/>
        <v/>
      </c>
      <c r="J5523" s="28" t="str">
        <f t="shared" si="431"/>
        <v/>
      </c>
      <c r="K5523" s="28" t="str">
        <f t="shared" si="432"/>
        <v/>
      </c>
      <c r="L5523" s="28" t="str">
        <f t="shared" si="434"/>
        <v xml:space="preserve"> </v>
      </c>
    </row>
    <row r="5524" spans="1:12" ht="15.75" x14ac:dyDescent="0.25">
      <c r="A5524" s="31" t="s">
        <v>294</v>
      </c>
      <c r="B5524" s="30" t="str">
        <f>VLOOKUP(A5524,'Cód dos países'!$A$3:$C$199,2,FALSE)</f>
        <v>TJK</v>
      </c>
      <c r="C5524" s="25">
        <f>VLOOKUP(A5524,'Cód dos países'!$A$3:$C$199,3,FALSE)</f>
        <v>173</v>
      </c>
      <c r="D5524" s="29">
        <v>1999</v>
      </c>
      <c r="E5524">
        <f t="shared" si="433"/>
        <v>1731999</v>
      </c>
      <c r="F5524" s="28" t="s">
        <v>433</v>
      </c>
      <c r="G5524" s="28" t="s">
        <v>433</v>
      </c>
      <c r="H5524" s="28" t="s">
        <v>433</v>
      </c>
      <c r="I5524" s="28" t="str">
        <f t="shared" si="430"/>
        <v/>
      </c>
      <c r="J5524" s="28" t="str">
        <f t="shared" si="431"/>
        <v/>
      </c>
      <c r="K5524" s="28" t="str">
        <f t="shared" si="432"/>
        <v/>
      </c>
      <c r="L5524" s="28" t="str">
        <f t="shared" si="434"/>
        <v xml:space="preserve"> </v>
      </c>
    </row>
    <row r="5525" spans="1:12" ht="15.75" x14ac:dyDescent="0.25">
      <c r="A5525" s="31" t="s">
        <v>294</v>
      </c>
      <c r="B5525" s="30" t="str">
        <f>VLOOKUP(A5525,'Cód dos países'!$A$3:$C$199,2,FALSE)</f>
        <v>TJK</v>
      </c>
      <c r="C5525" s="25">
        <f>VLOOKUP(A5525,'Cód dos países'!$A$3:$C$199,3,FALSE)</f>
        <v>173</v>
      </c>
      <c r="D5525" s="29">
        <v>2000</v>
      </c>
      <c r="E5525">
        <f t="shared" si="433"/>
        <v>1732000</v>
      </c>
      <c r="F5525" s="28" t="s">
        <v>433</v>
      </c>
      <c r="G5525" s="28" t="s">
        <v>433</v>
      </c>
      <c r="H5525" s="28" t="s">
        <v>433</v>
      </c>
      <c r="I5525" s="28" t="str">
        <f t="shared" si="430"/>
        <v/>
      </c>
      <c r="J5525" s="28" t="str">
        <f t="shared" si="431"/>
        <v/>
      </c>
      <c r="K5525" s="28" t="str">
        <f t="shared" si="432"/>
        <v/>
      </c>
      <c r="L5525" s="28" t="str">
        <f t="shared" si="434"/>
        <v xml:space="preserve"> </v>
      </c>
    </row>
    <row r="5526" spans="1:12" ht="15.75" x14ac:dyDescent="0.25">
      <c r="A5526" s="31" t="s">
        <v>294</v>
      </c>
      <c r="B5526" s="30" t="str">
        <f>VLOOKUP(A5526,'Cód dos países'!$A$3:$C$199,2,FALSE)</f>
        <v>TJK</v>
      </c>
      <c r="C5526" s="25">
        <f>VLOOKUP(A5526,'Cód dos países'!$A$3:$C$199,3,FALSE)</f>
        <v>173</v>
      </c>
      <c r="D5526" s="29">
        <v>2001</v>
      </c>
      <c r="E5526">
        <f t="shared" si="433"/>
        <v>1732001</v>
      </c>
      <c r="F5526" s="28" t="s">
        <v>433</v>
      </c>
      <c r="G5526" s="28" t="s">
        <v>433</v>
      </c>
      <c r="H5526" s="28" t="s">
        <v>433</v>
      </c>
      <c r="I5526" s="28" t="str">
        <f t="shared" si="430"/>
        <v/>
      </c>
      <c r="J5526" s="28" t="str">
        <f t="shared" si="431"/>
        <v/>
      </c>
      <c r="K5526" s="28" t="str">
        <f t="shared" si="432"/>
        <v/>
      </c>
      <c r="L5526" s="28" t="str">
        <f t="shared" si="434"/>
        <v xml:space="preserve"> </v>
      </c>
    </row>
    <row r="5527" spans="1:12" ht="15.75" x14ac:dyDescent="0.25">
      <c r="A5527" s="31" t="s">
        <v>294</v>
      </c>
      <c r="B5527" s="30" t="str">
        <f>VLOOKUP(A5527,'Cód dos países'!$A$3:$C$199,2,FALSE)</f>
        <v>TJK</v>
      </c>
      <c r="C5527" s="25">
        <f>VLOOKUP(A5527,'Cód dos países'!$A$3:$C$199,3,FALSE)</f>
        <v>173</v>
      </c>
      <c r="D5527" s="29">
        <v>2002</v>
      </c>
      <c r="E5527">
        <f t="shared" si="433"/>
        <v>1732002</v>
      </c>
      <c r="F5527" s="28" t="s">
        <v>433</v>
      </c>
      <c r="G5527" s="28" t="s">
        <v>433</v>
      </c>
      <c r="H5527" s="28" t="s">
        <v>433</v>
      </c>
      <c r="I5527" s="28" t="str">
        <f t="shared" si="430"/>
        <v/>
      </c>
      <c r="J5527" s="28" t="str">
        <f t="shared" si="431"/>
        <v/>
      </c>
      <c r="K5527" s="28" t="str">
        <f t="shared" si="432"/>
        <v/>
      </c>
      <c r="L5527" s="28" t="str">
        <f t="shared" si="434"/>
        <v xml:space="preserve"> </v>
      </c>
    </row>
    <row r="5528" spans="1:12" ht="15.75" x14ac:dyDescent="0.25">
      <c r="A5528" s="31" t="s">
        <v>294</v>
      </c>
      <c r="B5528" s="30" t="str">
        <f>VLOOKUP(A5528,'Cód dos países'!$A$3:$C$199,2,FALSE)</f>
        <v>TJK</v>
      </c>
      <c r="C5528" s="25">
        <f>VLOOKUP(A5528,'Cód dos países'!$A$3:$C$199,3,FALSE)</f>
        <v>173</v>
      </c>
      <c r="D5528" s="29">
        <v>2003</v>
      </c>
      <c r="E5528">
        <f t="shared" si="433"/>
        <v>1732003</v>
      </c>
      <c r="F5528" s="28" t="s">
        <v>433</v>
      </c>
      <c r="G5528" s="28" t="s">
        <v>433</v>
      </c>
      <c r="H5528" s="28" t="s">
        <v>433</v>
      </c>
      <c r="I5528" s="28" t="str">
        <f t="shared" si="430"/>
        <v/>
      </c>
      <c r="J5528" s="28" t="str">
        <f t="shared" si="431"/>
        <v/>
      </c>
      <c r="K5528" s="28" t="str">
        <f t="shared" si="432"/>
        <v/>
      </c>
      <c r="L5528" s="28" t="str">
        <f t="shared" si="434"/>
        <v xml:space="preserve"> </v>
      </c>
    </row>
    <row r="5529" spans="1:12" ht="15.75" x14ac:dyDescent="0.25">
      <c r="A5529" s="31" t="s">
        <v>294</v>
      </c>
      <c r="B5529" s="30" t="str">
        <f>VLOOKUP(A5529,'Cód dos países'!$A$3:$C$199,2,FALSE)</f>
        <v>TJK</v>
      </c>
      <c r="C5529" s="25">
        <f>VLOOKUP(A5529,'Cód dos países'!$A$3:$C$199,3,FALSE)</f>
        <v>173</v>
      </c>
      <c r="D5529" s="29">
        <v>2004</v>
      </c>
      <c r="E5529">
        <f t="shared" si="433"/>
        <v>1732004</v>
      </c>
      <c r="F5529" s="28" t="s">
        <v>433</v>
      </c>
      <c r="G5529" s="28" t="s">
        <v>433</v>
      </c>
      <c r="H5529" s="28" t="s">
        <v>433</v>
      </c>
      <c r="I5529" s="28" t="str">
        <f t="shared" si="430"/>
        <v/>
      </c>
      <c r="J5529" s="28" t="str">
        <f t="shared" si="431"/>
        <v/>
      </c>
      <c r="K5529" s="28" t="str">
        <f t="shared" si="432"/>
        <v/>
      </c>
      <c r="L5529" s="28" t="str">
        <f t="shared" si="434"/>
        <v xml:space="preserve"> </v>
      </c>
    </row>
    <row r="5530" spans="1:12" ht="15.75" x14ac:dyDescent="0.25">
      <c r="A5530" s="31" t="s">
        <v>294</v>
      </c>
      <c r="B5530" s="30" t="str">
        <f>VLOOKUP(A5530,'Cód dos países'!$A$3:$C$199,2,FALSE)</f>
        <v>TJK</v>
      </c>
      <c r="C5530" s="25">
        <f>VLOOKUP(A5530,'Cód dos países'!$A$3:$C$199,3,FALSE)</f>
        <v>173</v>
      </c>
      <c r="D5530" s="29">
        <v>2005</v>
      </c>
      <c r="E5530">
        <f t="shared" si="433"/>
        <v>1732005</v>
      </c>
      <c r="F5530" s="28" t="s">
        <v>433</v>
      </c>
      <c r="G5530" s="28" t="s">
        <v>433</v>
      </c>
      <c r="H5530" s="28" t="s">
        <v>433</v>
      </c>
      <c r="I5530" s="28" t="str">
        <f t="shared" si="430"/>
        <v/>
      </c>
      <c r="J5530" s="28" t="str">
        <f t="shared" si="431"/>
        <v/>
      </c>
      <c r="K5530" s="28" t="str">
        <f t="shared" si="432"/>
        <v/>
      </c>
      <c r="L5530" s="28" t="str">
        <f t="shared" si="434"/>
        <v xml:space="preserve"> </v>
      </c>
    </row>
    <row r="5531" spans="1:12" ht="15.75" x14ac:dyDescent="0.25">
      <c r="A5531" s="31" t="s">
        <v>294</v>
      </c>
      <c r="B5531" s="30" t="str">
        <f>VLOOKUP(A5531,'Cód dos países'!$A$3:$C$199,2,FALSE)</f>
        <v>TJK</v>
      </c>
      <c r="C5531" s="25">
        <f>VLOOKUP(A5531,'Cód dos países'!$A$3:$C$199,3,FALSE)</f>
        <v>173</v>
      </c>
      <c r="D5531" s="29">
        <v>2006</v>
      </c>
      <c r="E5531">
        <f t="shared" si="433"/>
        <v>1732006</v>
      </c>
      <c r="F5531" s="28" t="s">
        <v>433</v>
      </c>
      <c r="G5531" s="28" t="s">
        <v>433</v>
      </c>
      <c r="H5531" s="28" t="s">
        <v>433</v>
      </c>
      <c r="I5531" s="28" t="str">
        <f t="shared" si="430"/>
        <v/>
      </c>
      <c r="J5531" s="28" t="str">
        <f t="shared" si="431"/>
        <v/>
      </c>
      <c r="K5531" s="28" t="str">
        <f t="shared" si="432"/>
        <v/>
      </c>
      <c r="L5531" s="28" t="str">
        <f t="shared" si="434"/>
        <v xml:space="preserve"> </v>
      </c>
    </row>
    <row r="5532" spans="1:12" ht="15.75" x14ac:dyDescent="0.25">
      <c r="A5532" s="31" t="s">
        <v>294</v>
      </c>
      <c r="B5532" s="30" t="str">
        <f>VLOOKUP(A5532,'Cód dos países'!$A$3:$C$199,2,FALSE)</f>
        <v>TJK</v>
      </c>
      <c r="C5532" s="25">
        <f>VLOOKUP(A5532,'Cód dos países'!$A$3:$C$199,3,FALSE)</f>
        <v>173</v>
      </c>
      <c r="D5532" s="29">
        <v>2007</v>
      </c>
      <c r="E5532">
        <f t="shared" si="433"/>
        <v>1732007</v>
      </c>
      <c r="F5532" s="28" t="s">
        <v>433</v>
      </c>
      <c r="G5532" s="28" t="s">
        <v>433</v>
      </c>
      <c r="H5532" s="28" t="s">
        <v>433</v>
      </c>
      <c r="I5532" s="28" t="str">
        <f t="shared" si="430"/>
        <v/>
      </c>
      <c r="J5532" s="28" t="str">
        <f t="shared" si="431"/>
        <v/>
      </c>
      <c r="K5532" s="28" t="str">
        <f t="shared" si="432"/>
        <v/>
      </c>
      <c r="L5532" s="28" t="str">
        <f t="shared" si="434"/>
        <v xml:space="preserve"> </v>
      </c>
    </row>
    <row r="5533" spans="1:12" ht="15.75" x14ac:dyDescent="0.25">
      <c r="A5533" s="31" t="s">
        <v>294</v>
      </c>
      <c r="B5533" s="30" t="str">
        <f>VLOOKUP(A5533,'Cód dos países'!$A$3:$C$199,2,FALSE)</f>
        <v>TJK</v>
      </c>
      <c r="C5533" s="25">
        <f>VLOOKUP(A5533,'Cód dos países'!$A$3:$C$199,3,FALSE)</f>
        <v>173</v>
      </c>
      <c r="D5533" s="29">
        <v>2008</v>
      </c>
      <c r="E5533">
        <f t="shared" si="433"/>
        <v>1732008</v>
      </c>
      <c r="F5533" s="28" t="s">
        <v>433</v>
      </c>
      <c r="G5533" s="28" t="s">
        <v>433</v>
      </c>
      <c r="H5533" s="28" t="s">
        <v>433</v>
      </c>
      <c r="I5533" s="28" t="str">
        <f t="shared" si="430"/>
        <v/>
      </c>
      <c r="J5533" s="28" t="str">
        <f t="shared" si="431"/>
        <v/>
      </c>
      <c r="K5533" s="28" t="str">
        <f t="shared" si="432"/>
        <v/>
      </c>
      <c r="L5533" s="28" t="str">
        <f t="shared" si="434"/>
        <v xml:space="preserve"> </v>
      </c>
    </row>
    <row r="5534" spans="1:12" ht="15.75" x14ac:dyDescent="0.25">
      <c r="A5534" s="31" t="s">
        <v>294</v>
      </c>
      <c r="B5534" s="30" t="str">
        <f>VLOOKUP(A5534,'Cód dos países'!$A$3:$C$199,2,FALSE)</f>
        <v>TJK</v>
      </c>
      <c r="C5534" s="25">
        <f>VLOOKUP(A5534,'Cód dos países'!$A$3:$C$199,3,FALSE)</f>
        <v>173</v>
      </c>
      <c r="D5534" s="29">
        <v>2009</v>
      </c>
      <c r="E5534">
        <f t="shared" si="433"/>
        <v>1732009</v>
      </c>
      <c r="F5534" s="28" t="s">
        <v>433</v>
      </c>
      <c r="G5534" s="28" t="s">
        <v>433</v>
      </c>
      <c r="H5534" s="28" t="s">
        <v>433</v>
      </c>
      <c r="I5534" s="28" t="str">
        <f t="shared" si="430"/>
        <v/>
      </c>
      <c r="J5534" s="28" t="str">
        <f t="shared" si="431"/>
        <v/>
      </c>
      <c r="K5534" s="28" t="str">
        <f t="shared" si="432"/>
        <v/>
      </c>
      <c r="L5534" s="28" t="str">
        <f t="shared" si="434"/>
        <v xml:space="preserve"> </v>
      </c>
    </row>
    <row r="5535" spans="1:12" ht="15.75" x14ac:dyDescent="0.25">
      <c r="A5535" s="31" t="s">
        <v>294</v>
      </c>
      <c r="B5535" s="30" t="str">
        <f>VLOOKUP(A5535,'Cód dos países'!$A$3:$C$199,2,FALSE)</f>
        <v>TJK</v>
      </c>
      <c r="C5535" s="25">
        <f>VLOOKUP(A5535,'Cód dos países'!$A$3:$C$199,3,FALSE)</f>
        <v>173</v>
      </c>
      <c r="D5535" s="29">
        <v>2010</v>
      </c>
      <c r="E5535">
        <f t="shared" si="433"/>
        <v>1732010</v>
      </c>
      <c r="F5535" s="28" t="s">
        <v>433</v>
      </c>
      <c r="G5535" s="28" t="s">
        <v>433</v>
      </c>
      <c r="H5535" s="28" t="s">
        <v>433</v>
      </c>
      <c r="I5535" s="28" t="str">
        <f t="shared" si="430"/>
        <v/>
      </c>
      <c r="J5535" s="28" t="str">
        <f t="shared" si="431"/>
        <v/>
      </c>
      <c r="K5535" s="28" t="str">
        <f t="shared" si="432"/>
        <v/>
      </c>
      <c r="L5535" s="28" t="str">
        <f t="shared" si="434"/>
        <v xml:space="preserve"> </v>
      </c>
    </row>
    <row r="5536" spans="1:12" ht="15.75" x14ac:dyDescent="0.25">
      <c r="A5536" s="31" t="s">
        <v>294</v>
      </c>
      <c r="B5536" s="30" t="str">
        <f>VLOOKUP(A5536,'Cód dos países'!$A$3:$C$199,2,FALSE)</f>
        <v>TJK</v>
      </c>
      <c r="C5536" s="25">
        <f>VLOOKUP(A5536,'Cód dos países'!$A$3:$C$199,3,FALSE)</f>
        <v>173</v>
      </c>
      <c r="D5536" s="29">
        <v>2011</v>
      </c>
      <c r="E5536">
        <f t="shared" si="433"/>
        <v>1732011</v>
      </c>
      <c r="F5536" s="28" t="s">
        <v>433</v>
      </c>
      <c r="G5536" s="28" t="s">
        <v>433</v>
      </c>
      <c r="H5536" s="28" t="s">
        <v>433</v>
      </c>
      <c r="I5536" s="28" t="str">
        <f t="shared" si="430"/>
        <v/>
      </c>
      <c r="J5536" s="28" t="str">
        <f t="shared" si="431"/>
        <v/>
      </c>
      <c r="K5536" s="28" t="str">
        <f t="shared" si="432"/>
        <v/>
      </c>
      <c r="L5536" s="28" t="str">
        <f t="shared" si="434"/>
        <v xml:space="preserve"> </v>
      </c>
    </row>
    <row r="5537" spans="1:12" ht="15.75" x14ac:dyDescent="0.25">
      <c r="A5537" s="31" t="s">
        <v>294</v>
      </c>
      <c r="B5537" s="30" t="str">
        <f>VLOOKUP(A5537,'Cód dos países'!$A$3:$C$199,2,FALSE)</f>
        <v>TJK</v>
      </c>
      <c r="C5537" s="25">
        <f>VLOOKUP(A5537,'Cód dos países'!$A$3:$C$199,3,FALSE)</f>
        <v>173</v>
      </c>
      <c r="D5537" s="29">
        <v>2012</v>
      </c>
      <c r="E5537">
        <f t="shared" si="433"/>
        <v>1732012</v>
      </c>
      <c r="F5537" s="28" t="s">
        <v>433</v>
      </c>
      <c r="G5537" s="28" t="s">
        <v>433</v>
      </c>
      <c r="H5537" s="28" t="s">
        <v>433</v>
      </c>
      <c r="I5537" s="28" t="str">
        <f t="shared" si="430"/>
        <v/>
      </c>
      <c r="J5537" s="28" t="str">
        <f t="shared" si="431"/>
        <v/>
      </c>
      <c r="K5537" s="28" t="str">
        <f t="shared" si="432"/>
        <v/>
      </c>
      <c r="L5537" s="28" t="str">
        <f t="shared" si="434"/>
        <v xml:space="preserve"> </v>
      </c>
    </row>
    <row r="5538" spans="1:12" ht="15.75" x14ac:dyDescent="0.25">
      <c r="A5538" s="31" t="s">
        <v>294</v>
      </c>
      <c r="B5538" s="30" t="str">
        <f>VLOOKUP(A5538,'Cód dos países'!$A$3:$C$199,2,FALSE)</f>
        <v>TJK</v>
      </c>
      <c r="C5538" s="25">
        <f>VLOOKUP(A5538,'Cód dos países'!$A$3:$C$199,3,FALSE)</f>
        <v>173</v>
      </c>
      <c r="D5538" s="29">
        <v>2013</v>
      </c>
      <c r="E5538">
        <f t="shared" si="433"/>
        <v>1732013</v>
      </c>
      <c r="F5538" s="28" t="s">
        <v>433</v>
      </c>
      <c r="G5538" s="28" t="s">
        <v>433</v>
      </c>
      <c r="H5538" s="28" t="s">
        <v>433</v>
      </c>
      <c r="I5538" s="28" t="str">
        <f t="shared" si="430"/>
        <v/>
      </c>
      <c r="J5538" s="28" t="str">
        <f t="shared" si="431"/>
        <v/>
      </c>
      <c r="K5538" s="28" t="str">
        <f t="shared" si="432"/>
        <v/>
      </c>
      <c r="L5538" s="28" t="str">
        <f t="shared" si="434"/>
        <v xml:space="preserve"> </v>
      </c>
    </row>
    <row r="5539" spans="1:12" ht="15.75" x14ac:dyDescent="0.25">
      <c r="A5539" s="31" t="s">
        <v>294</v>
      </c>
      <c r="B5539" s="30" t="str">
        <f>VLOOKUP(A5539,'Cód dos países'!$A$3:$C$199,2,FALSE)</f>
        <v>TJK</v>
      </c>
      <c r="C5539" s="25">
        <f>VLOOKUP(A5539,'Cód dos países'!$A$3:$C$199,3,FALSE)</f>
        <v>173</v>
      </c>
      <c r="D5539" s="29">
        <v>2014</v>
      </c>
      <c r="E5539">
        <f t="shared" si="433"/>
        <v>1732014</v>
      </c>
      <c r="F5539" s="28" t="s">
        <v>433</v>
      </c>
      <c r="G5539" s="28" t="s">
        <v>433</v>
      </c>
      <c r="H5539" s="28" t="s">
        <v>433</v>
      </c>
      <c r="I5539" s="28" t="str">
        <f t="shared" si="430"/>
        <v/>
      </c>
      <c r="J5539" s="28" t="str">
        <f t="shared" si="431"/>
        <v/>
      </c>
      <c r="K5539" s="28" t="str">
        <f t="shared" si="432"/>
        <v/>
      </c>
      <c r="L5539" s="28" t="str">
        <f t="shared" si="434"/>
        <v xml:space="preserve"> </v>
      </c>
    </row>
    <row r="5540" spans="1:12" ht="15.75" x14ac:dyDescent="0.25">
      <c r="A5540" s="31" t="s">
        <v>306</v>
      </c>
      <c r="B5540" s="30" t="str">
        <f>VLOOKUP(A5540,'Cód dos países'!$A$3:$C$199,2,FALSE)</f>
        <v>TZA</v>
      </c>
      <c r="C5540" s="25">
        <f>VLOOKUP(A5540,'Cód dos países'!$A$3:$C$199,3,FALSE)</f>
        <v>174</v>
      </c>
      <c r="D5540" s="29">
        <v>1983</v>
      </c>
      <c r="E5540">
        <f t="shared" si="433"/>
        <v>1741983</v>
      </c>
      <c r="F5540" s="28">
        <v>6.419999999999999</v>
      </c>
      <c r="G5540" s="28">
        <v>3</v>
      </c>
      <c r="H5540" s="28">
        <v>1.5</v>
      </c>
      <c r="I5540" s="28">
        <f t="shared" si="430"/>
        <v>0.53499999999999992</v>
      </c>
      <c r="J5540" s="28">
        <f t="shared" si="431"/>
        <v>0.5</v>
      </c>
      <c r="K5540" s="28">
        <f t="shared" si="432"/>
        <v>0.25</v>
      </c>
      <c r="L5540" s="28">
        <f t="shared" si="434"/>
        <v>0.42833333333333329</v>
      </c>
    </row>
    <row r="5541" spans="1:12" ht="15.75" x14ac:dyDescent="0.25">
      <c r="A5541" s="31" t="s">
        <v>306</v>
      </c>
      <c r="B5541" s="30" t="str">
        <f>VLOOKUP(A5541,'Cód dos países'!$A$3:$C$199,2,FALSE)</f>
        <v>TZA</v>
      </c>
      <c r="C5541" s="25">
        <f>VLOOKUP(A5541,'Cód dos países'!$A$3:$C$199,3,FALSE)</f>
        <v>174</v>
      </c>
      <c r="D5541" s="29">
        <v>1984</v>
      </c>
      <c r="E5541">
        <f t="shared" si="433"/>
        <v>1741984</v>
      </c>
      <c r="F5541" s="28">
        <v>4</v>
      </c>
      <c r="G5541" s="28">
        <v>3</v>
      </c>
      <c r="H5541" s="28">
        <v>1.5</v>
      </c>
      <c r="I5541" s="28">
        <f t="shared" si="430"/>
        <v>0.33333333333333331</v>
      </c>
      <c r="J5541" s="28">
        <f t="shared" si="431"/>
        <v>0.5</v>
      </c>
      <c r="K5541" s="28">
        <f t="shared" si="432"/>
        <v>0.25</v>
      </c>
      <c r="L5541" s="28">
        <f t="shared" si="434"/>
        <v>0.3611111111111111</v>
      </c>
    </row>
    <row r="5542" spans="1:12" ht="15.75" x14ac:dyDescent="0.25">
      <c r="A5542" s="31" t="s">
        <v>306</v>
      </c>
      <c r="B5542" s="30" t="str">
        <f>VLOOKUP(A5542,'Cód dos países'!$A$3:$C$199,2,FALSE)</f>
        <v>TZA</v>
      </c>
      <c r="C5542" s="25">
        <f>VLOOKUP(A5542,'Cód dos países'!$A$3:$C$199,3,FALSE)</f>
        <v>174</v>
      </c>
      <c r="D5542" s="29">
        <v>1985</v>
      </c>
      <c r="E5542">
        <f t="shared" si="433"/>
        <v>1741985</v>
      </c>
      <c r="F5542" s="28">
        <v>4</v>
      </c>
      <c r="G5542" s="28">
        <v>3</v>
      </c>
      <c r="H5542" s="28">
        <v>3</v>
      </c>
      <c r="I5542" s="28">
        <f t="shared" si="430"/>
        <v>0.33333333333333331</v>
      </c>
      <c r="J5542" s="28">
        <f t="shared" si="431"/>
        <v>0.5</v>
      </c>
      <c r="K5542" s="28">
        <f t="shared" si="432"/>
        <v>0.5</v>
      </c>
      <c r="L5542" s="28">
        <f t="shared" si="434"/>
        <v>0.44444444444444442</v>
      </c>
    </row>
    <row r="5543" spans="1:12" ht="15.75" x14ac:dyDescent="0.25">
      <c r="A5543" s="31" t="s">
        <v>306</v>
      </c>
      <c r="B5543" s="30" t="str">
        <f>VLOOKUP(A5543,'Cód dos países'!$A$3:$C$199,2,FALSE)</f>
        <v>TZA</v>
      </c>
      <c r="C5543" s="25">
        <f>VLOOKUP(A5543,'Cód dos países'!$A$3:$C$199,3,FALSE)</f>
        <v>174</v>
      </c>
      <c r="D5543" s="29">
        <v>1986</v>
      </c>
      <c r="E5543">
        <f t="shared" si="433"/>
        <v>1741986</v>
      </c>
      <c r="F5543" s="28">
        <v>4</v>
      </c>
      <c r="G5543" s="28">
        <v>3</v>
      </c>
      <c r="H5543" s="28">
        <v>3</v>
      </c>
      <c r="I5543" s="28">
        <f t="shared" si="430"/>
        <v>0.33333333333333331</v>
      </c>
      <c r="J5543" s="28">
        <f t="shared" si="431"/>
        <v>0.5</v>
      </c>
      <c r="K5543" s="28">
        <f t="shared" si="432"/>
        <v>0.5</v>
      </c>
      <c r="L5543" s="28">
        <f t="shared" si="434"/>
        <v>0.44444444444444442</v>
      </c>
    </row>
    <row r="5544" spans="1:12" ht="15.75" x14ac:dyDescent="0.25">
      <c r="A5544" s="31" t="s">
        <v>306</v>
      </c>
      <c r="B5544" s="30" t="str">
        <f>VLOOKUP(A5544,'Cód dos países'!$A$3:$C$199,2,FALSE)</f>
        <v>TZA</v>
      </c>
      <c r="C5544" s="25">
        <f>VLOOKUP(A5544,'Cód dos países'!$A$3:$C$199,3,FALSE)</f>
        <v>174</v>
      </c>
      <c r="D5544" s="29">
        <v>1987</v>
      </c>
      <c r="E5544">
        <f t="shared" si="433"/>
        <v>1741987</v>
      </c>
      <c r="F5544" s="28">
        <v>5</v>
      </c>
      <c r="G5544" s="28">
        <v>3</v>
      </c>
      <c r="H5544" s="28">
        <v>3</v>
      </c>
      <c r="I5544" s="28">
        <f t="shared" si="430"/>
        <v>0.41666666666666669</v>
      </c>
      <c r="J5544" s="28">
        <f t="shared" si="431"/>
        <v>0.5</v>
      </c>
      <c r="K5544" s="28">
        <f t="shared" si="432"/>
        <v>0.5</v>
      </c>
      <c r="L5544" s="28">
        <f t="shared" si="434"/>
        <v>0.47222222222222221</v>
      </c>
    </row>
    <row r="5545" spans="1:12" ht="15.75" x14ac:dyDescent="0.25">
      <c r="A5545" s="31" t="s">
        <v>306</v>
      </c>
      <c r="B5545" s="30" t="str">
        <f>VLOOKUP(A5545,'Cód dos países'!$A$3:$C$199,2,FALSE)</f>
        <v>TZA</v>
      </c>
      <c r="C5545" s="25">
        <f>VLOOKUP(A5545,'Cód dos países'!$A$3:$C$199,3,FALSE)</f>
        <v>174</v>
      </c>
      <c r="D5545" s="29">
        <v>1988</v>
      </c>
      <c r="E5545">
        <f t="shared" si="433"/>
        <v>1741988</v>
      </c>
      <c r="F5545" s="28">
        <v>6</v>
      </c>
      <c r="G5545" s="28">
        <v>3</v>
      </c>
      <c r="H5545" s="28">
        <v>3</v>
      </c>
      <c r="I5545" s="28">
        <f t="shared" si="430"/>
        <v>0.5</v>
      </c>
      <c r="J5545" s="28">
        <f t="shared" si="431"/>
        <v>0.5</v>
      </c>
      <c r="K5545" s="28">
        <f t="shared" si="432"/>
        <v>0.5</v>
      </c>
      <c r="L5545" s="28">
        <f t="shared" si="434"/>
        <v>0.5</v>
      </c>
    </row>
    <row r="5546" spans="1:12" ht="15.75" x14ac:dyDescent="0.25">
      <c r="A5546" s="31" t="s">
        <v>306</v>
      </c>
      <c r="B5546" s="30" t="str">
        <f>VLOOKUP(A5546,'Cód dos países'!$A$3:$C$199,2,FALSE)</f>
        <v>TZA</v>
      </c>
      <c r="C5546" s="25">
        <f>VLOOKUP(A5546,'Cód dos países'!$A$3:$C$199,3,FALSE)</f>
        <v>174</v>
      </c>
      <c r="D5546" s="29">
        <v>1989</v>
      </c>
      <c r="E5546">
        <f t="shared" si="433"/>
        <v>1741989</v>
      </c>
      <c r="F5546" s="28">
        <v>5</v>
      </c>
      <c r="G5546" s="28">
        <v>4</v>
      </c>
      <c r="H5546" s="28">
        <v>4</v>
      </c>
      <c r="I5546" s="28">
        <f t="shared" si="430"/>
        <v>0.41666666666666669</v>
      </c>
      <c r="J5546" s="28">
        <f t="shared" si="431"/>
        <v>0.66666666666666663</v>
      </c>
      <c r="K5546" s="28">
        <f t="shared" si="432"/>
        <v>0.66666666666666663</v>
      </c>
      <c r="L5546" s="28">
        <f t="shared" si="434"/>
        <v>0.58333333333333326</v>
      </c>
    </row>
    <row r="5547" spans="1:12" ht="15.75" x14ac:dyDescent="0.25">
      <c r="A5547" s="31" t="s">
        <v>306</v>
      </c>
      <c r="B5547" s="30" t="str">
        <f>VLOOKUP(A5547,'Cód dos países'!$A$3:$C$199,2,FALSE)</f>
        <v>TZA</v>
      </c>
      <c r="C5547" s="25">
        <f>VLOOKUP(A5547,'Cód dos países'!$A$3:$C$199,3,FALSE)</f>
        <v>174</v>
      </c>
      <c r="D5547" s="29">
        <v>1990</v>
      </c>
      <c r="E5547">
        <f t="shared" si="433"/>
        <v>1741990</v>
      </c>
      <c r="F5547" s="28">
        <v>5</v>
      </c>
      <c r="G5547" s="28">
        <v>4</v>
      </c>
      <c r="H5547" s="28">
        <v>4</v>
      </c>
      <c r="I5547" s="28">
        <f t="shared" si="430"/>
        <v>0.41666666666666669</v>
      </c>
      <c r="J5547" s="28">
        <f t="shared" si="431"/>
        <v>0.66666666666666663</v>
      </c>
      <c r="K5547" s="28">
        <f t="shared" si="432"/>
        <v>0.66666666666666663</v>
      </c>
      <c r="L5547" s="28">
        <f t="shared" si="434"/>
        <v>0.58333333333333326</v>
      </c>
    </row>
    <row r="5548" spans="1:12" ht="15.75" x14ac:dyDescent="0.25">
      <c r="A5548" s="31" t="s">
        <v>306</v>
      </c>
      <c r="B5548" s="30" t="str">
        <f>VLOOKUP(A5548,'Cód dos países'!$A$3:$C$199,2,FALSE)</f>
        <v>TZA</v>
      </c>
      <c r="C5548" s="25">
        <f>VLOOKUP(A5548,'Cód dos países'!$A$3:$C$199,3,FALSE)</f>
        <v>174</v>
      </c>
      <c r="D5548" s="29">
        <v>1991</v>
      </c>
      <c r="E5548">
        <f t="shared" si="433"/>
        <v>1741991</v>
      </c>
      <c r="F5548" s="28">
        <v>6</v>
      </c>
      <c r="G5548" s="28">
        <v>4</v>
      </c>
      <c r="H5548" s="28">
        <v>4</v>
      </c>
      <c r="I5548" s="28">
        <f t="shared" si="430"/>
        <v>0.5</v>
      </c>
      <c r="J5548" s="28">
        <f t="shared" si="431"/>
        <v>0.66666666666666663</v>
      </c>
      <c r="K5548" s="28">
        <f t="shared" si="432"/>
        <v>0.66666666666666663</v>
      </c>
      <c r="L5548" s="28">
        <f t="shared" si="434"/>
        <v>0.61111111111111105</v>
      </c>
    </row>
    <row r="5549" spans="1:12" ht="15.75" x14ac:dyDescent="0.25">
      <c r="A5549" s="31" t="s">
        <v>306</v>
      </c>
      <c r="B5549" s="30" t="str">
        <f>VLOOKUP(A5549,'Cód dos países'!$A$3:$C$199,2,FALSE)</f>
        <v>TZA</v>
      </c>
      <c r="C5549" s="25">
        <f>VLOOKUP(A5549,'Cód dos países'!$A$3:$C$199,3,FALSE)</f>
        <v>174</v>
      </c>
      <c r="D5549" s="29">
        <v>1992</v>
      </c>
      <c r="E5549">
        <f t="shared" si="433"/>
        <v>1741992</v>
      </c>
      <c r="F5549" s="28">
        <v>6</v>
      </c>
      <c r="G5549" s="28">
        <v>4</v>
      </c>
      <c r="H5549" s="28">
        <v>4</v>
      </c>
      <c r="I5549" s="28">
        <f t="shared" si="430"/>
        <v>0.5</v>
      </c>
      <c r="J5549" s="28">
        <f t="shared" si="431"/>
        <v>0.66666666666666663</v>
      </c>
      <c r="K5549" s="28">
        <f t="shared" si="432"/>
        <v>0.66666666666666663</v>
      </c>
      <c r="L5549" s="28">
        <f t="shared" si="434"/>
        <v>0.61111111111111105</v>
      </c>
    </row>
    <row r="5550" spans="1:12" ht="15.75" x14ac:dyDescent="0.25">
      <c r="A5550" s="31" t="s">
        <v>306</v>
      </c>
      <c r="B5550" s="30" t="str">
        <f>VLOOKUP(A5550,'Cód dos países'!$A$3:$C$199,2,FALSE)</f>
        <v>TZA</v>
      </c>
      <c r="C5550" s="25">
        <f>VLOOKUP(A5550,'Cód dos países'!$A$3:$C$199,3,FALSE)</f>
        <v>174</v>
      </c>
      <c r="D5550" s="29">
        <v>1993</v>
      </c>
      <c r="E5550">
        <f t="shared" si="433"/>
        <v>1741993</v>
      </c>
      <c r="F5550" s="28">
        <v>6</v>
      </c>
      <c r="G5550" s="28">
        <v>4</v>
      </c>
      <c r="H5550" s="28">
        <v>4</v>
      </c>
      <c r="I5550" s="28">
        <f t="shared" si="430"/>
        <v>0.5</v>
      </c>
      <c r="J5550" s="28">
        <f t="shared" si="431"/>
        <v>0.66666666666666663</v>
      </c>
      <c r="K5550" s="28">
        <f t="shared" si="432"/>
        <v>0.66666666666666663</v>
      </c>
      <c r="L5550" s="28">
        <f t="shared" si="434"/>
        <v>0.61111111111111105</v>
      </c>
    </row>
    <row r="5551" spans="1:12" ht="15.75" x14ac:dyDescent="0.25">
      <c r="A5551" s="31" t="s">
        <v>306</v>
      </c>
      <c r="B5551" s="30" t="str">
        <f>VLOOKUP(A5551,'Cód dos países'!$A$3:$C$199,2,FALSE)</f>
        <v>TZA</v>
      </c>
      <c r="C5551" s="25">
        <f>VLOOKUP(A5551,'Cód dos países'!$A$3:$C$199,3,FALSE)</f>
        <v>174</v>
      </c>
      <c r="D5551" s="29">
        <v>1994</v>
      </c>
      <c r="E5551">
        <f t="shared" si="433"/>
        <v>1741994</v>
      </c>
      <c r="F5551" s="28">
        <v>6</v>
      </c>
      <c r="G5551" s="28">
        <v>4</v>
      </c>
      <c r="H5551" s="28">
        <v>4</v>
      </c>
      <c r="I5551" s="28">
        <f t="shared" si="430"/>
        <v>0.5</v>
      </c>
      <c r="J5551" s="28">
        <f t="shared" si="431"/>
        <v>0.66666666666666663</v>
      </c>
      <c r="K5551" s="28">
        <f t="shared" si="432"/>
        <v>0.66666666666666663</v>
      </c>
      <c r="L5551" s="28">
        <f t="shared" si="434"/>
        <v>0.61111111111111105</v>
      </c>
    </row>
    <row r="5552" spans="1:12" ht="15.75" x14ac:dyDescent="0.25">
      <c r="A5552" s="31" t="s">
        <v>306</v>
      </c>
      <c r="B5552" s="30" t="str">
        <f>VLOOKUP(A5552,'Cód dos países'!$A$3:$C$199,2,FALSE)</f>
        <v>TZA</v>
      </c>
      <c r="C5552" s="25">
        <f>VLOOKUP(A5552,'Cód dos países'!$A$3:$C$199,3,FALSE)</f>
        <v>174</v>
      </c>
      <c r="D5552" s="29">
        <v>1995</v>
      </c>
      <c r="E5552">
        <f t="shared" si="433"/>
        <v>1741995</v>
      </c>
      <c r="F5552" s="28">
        <v>6</v>
      </c>
      <c r="G5552" s="28">
        <v>5</v>
      </c>
      <c r="H5552" s="28">
        <v>4</v>
      </c>
      <c r="I5552" s="28">
        <f t="shared" si="430"/>
        <v>0.5</v>
      </c>
      <c r="J5552" s="28">
        <f t="shared" si="431"/>
        <v>0.83333333333333337</v>
      </c>
      <c r="K5552" s="28">
        <f t="shared" si="432"/>
        <v>0.66666666666666663</v>
      </c>
      <c r="L5552" s="28">
        <f t="shared" si="434"/>
        <v>0.66666666666666663</v>
      </c>
    </row>
    <row r="5553" spans="1:12" ht="15.75" x14ac:dyDescent="0.25">
      <c r="A5553" s="31" t="s">
        <v>306</v>
      </c>
      <c r="B5553" s="30" t="str">
        <f>VLOOKUP(A5553,'Cód dos países'!$A$3:$C$199,2,FALSE)</f>
        <v>TZA</v>
      </c>
      <c r="C5553" s="25">
        <f>VLOOKUP(A5553,'Cód dos países'!$A$3:$C$199,3,FALSE)</f>
        <v>174</v>
      </c>
      <c r="D5553" s="29">
        <v>1996</v>
      </c>
      <c r="E5553">
        <f t="shared" si="433"/>
        <v>1741996</v>
      </c>
      <c r="F5553" s="28">
        <v>6</v>
      </c>
      <c r="G5553" s="28">
        <v>5</v>
      </c>
      <c r="H5553" s="28">
        <v>3</v>
      </c>
      <c r="I5553" s="28">
        <f t="shared" si="430"/>
        <v>0.5</v>
      </c>
      <c r="J5553" s="28">
        <f t="shared" si="431"/>
        <v>0.83333333333333337</v>
      </c>
      <c r="K5553" s="28">
        <f t="shared" si="432"/>
        <v>0.5</v>
      </c>
      <c r="L5553" s="28">
        <f t="shared" si="434"/>
        <v>0.61111111111111105</v>
      </c>
    </row>
    <row r="5554" spans="1:12" ht="15.75" x14ac:dyDescent="0.25">
      <c r="A5554" s="31" t="s">
        <v>306</v>
      </c>
      <c r="B5554" s="30" t="str">
        <f>VLOOKUP(A5554,'Cód dos países'!$A$3:$C$199,2,FALSE)</f>
        <v>TZA</v>
      </c>
      <c r="C5554" s="25">
        <f>VLOOKUP(A5554,'Cód dos países'!$A$3:$C$199,3,FALSE)</f>
        <v>174</v>
      </c>
      <c r="D5554" s="29">
        <v>1997</v>
      </c>
      <c r="E5554">
        <f t="shared" si="433"/>
        <v>1741997</v>
      </c>
      <c r="F5554" s="28">
        <v>8</v>
      </c>
      <c r="G5554" s="28">
        <v>5</v>
      </c>
      <c r="H5554" s="28">
        <v>2</v>
      </c>
      <c r="I5554" s="28">
        <f t="shared" si="430"/>
        <v>0.66666666666666663</v>
      </c>
      <c r="J5554" s="28">
        <f t="shared" si="431"/>
        <v>0.83333333333333337</v>
      </c>
      <c r="K5554" s="28">
        <f t="shared" si="432"/>
        <v>0.33333333333333331</v>
      </c>
      <c r="L5554" s="28">
        <f t="shared" si="434"/>
        <v>0.61111111111111116</v>
      </c>
    </row>
    <row r="5555" spans="1:12" ht="15.75" x14ac:dyDescent="0.25">
      <c r="A5555" s="31" t="s">
        <v>306</v>
      </c>
      <c r="B5555" s="30" t="str">
        <f>VLOOKUP(A5555,'Cód dos países'!$A$3:$C$199,2,FALSE)</f>
        <v>TZA</v>
      </c>
      <c r="C5555" s="25">
        <f>VLOOKUP(A5555,'Cód dos países'!$A$3:$C$199,3,FALSE)</f>
        <v>174</v>
      </c>
      <c r="D5555" s="29">
        <v>1998</v>
      </c>
      <c r="E5555">
        <f t="shared" si="433"/>
        <v>1741998</v>
      </c>
      <c r="F5555" s="28">
        <v>8</v>
      </c>
      <c r="G5555" s="28">
        <v>5</v>
      </c>
      <c r="H5555" s="28">
        <v>2</v>
      </c>
      <c r="I5555" s="28">
        <f t="shared" si="430"/>
        <v>0.66666666666666663</v>
      </c>
      <c r="J5555" s="28">
        <f t="shared" si="431"/>
        <v>0.83333333333333337</v>
      </c>
      <c r="K5555" s="28">
        <f t="shared" si="432"/>
        <v>0.33333333333333331</v>
      </c>
      <c r="L5555" s="28">
        <f t="shared" si="434"/>
        <v>0.61111111111111116</v>
      </c>
    </row>
    <row r="5556" spans="1:12" ht="15.75" x14ac:dyDescent="0.25">
      <c r="A5556" s="31" t="s">
        <v>306</v>
      </c>
      <c r="B5556" s="30" t="str">
        <f>VLOOKUP(A5556,'Cód dos países'!$A$3:$C$199,2,FALSE)</f>
        <v>TZA</v>
      </c>
      <c r="C5556" s="25">
        <f>VLOOKUP(A5556,'Cód dos países'!$A$3:$C$199,3,FALSE)</f>
        <v>174</v>
      </c>
      <c r="D5556" s="29">
        <v>1999</v>
      </c>
      <c r="E5556">
        <f t="shared" si="433"/>
        <v>1741999</v>
      </c>
      <c r="F5556" s="28">
        <v>8</v>
      </c>
      <c r="G5556" s="28">
        <v>5</v>
      </c>
      <c r="H5556" s="28">
        <v>2</v>
      </c>
      <c r="I5556" s="28">
        <f t="shared" si="430"/>
        <v>0.66666666666666663</v>
      </c>
      <c r="J5556" s="28">
        <f t="shared" si="431"/>
        <v>0.83333333333333337</v>
      </c>
      <c r="K5556" s="28">
        <f t="shared" si="432"/>
        <v>0.33333333333333331</v>
      </c>
      <c r="L5556" s="28">
        <f t="shared" si="434"/>
        <v>0.61111111111111116</v>
      </c>
    </row>
    <row r="5557" spans="1:12" ht="15.75" x14ac:dyDescent="0.25">
      <c r="A5557" s="31" t="s">
        <v>306</v>
      </c>
      <c r="B5557" s="30" t="str">
        <f>VLOOKUP(A5557,'Cód dos países'!$A$3:$C$199,2,FALSE)</f>
        <v>TZA</v>
      </c>
      <c r="C5557" s="25">
        <f>VLOOKUP(A5557,'Cód dos países'!$A$3:$C$199,3,FALSE)</f>
        <v>174</v>
      </c>
      <c r="D5557" s="29">
        <v>2000</v>
      </c>
      <c r="E5557">
        <f t="shared" si="433"/>
        <v>1742000</v>
      </c>
      <c r="F5557" s="28">
        <v>8</v>
      </c>
      <c r="G5557" s="28">
        <v>5</v>
      </c>
      <c r="H5557" s="28">
        <v>2</v>
      </c>
      <c r="I5557" s="28">
        <f t="shared" si="430"/>
        <v>0.66666666666666663</v>
      </c>
      <c r="J5557" s="28">
        <f t="shared" si="431"/>
        <v>0.83333333333333337</v>
      </c>
      <c r="K5557" s="28">
        <f t="shared" si="432"/>
        <v>0.33333333333333331</v>
      </c>
      <c r="L5557" s="28">
        <f t="shared" si="434"/>
        <v>0.61111111111111116</v>
      </c>
    </row>
    <row r="5558" spans="1:12" ht="15.75" x14ac:dyDescent="0.25">
      <c r="A5558" s="31" t="s">
        <v>306</v>
      </c>
      <c r="B5558" s="30" t="str">
        <f>VLOOKUP(A5558,'Cód dos países'!$A$3:$C$199,2,FALSE)</f>
        <v>TZA</v>
      </c>
      <c r="C5558" s="25">
        <f>VLOOKUP(A5558,'Cód dos países'!$A$3:$C$199,3,FALSE)</f>
        <v>174</v>
      </c>
      <c r="D5558" s="29">
        <v>2001</v>
      </c>
      <c r="E5558">
        <f t="shared" si="433"/>
        <v>1742001</v>
      </c>
      <c r="F5558" s="28">
        <v>7.5</v>
      </c>
      <c r="G5558" s="28">
        <v>5</v>
      </c>
      <c r="H5558" s="28">
        <v>2</v>
      </c>
      <c r="I5558" s="28">
        <f t="shared" si="430"/>
        <v>0.625</v>
      </c>
      <c r="J5558" s="28">
        <f t="shared" si="431"/>
        <v>0.83333333333333337</v>
      </c>
      <c r="K5558" s="28">
        <f t="shared" si="432"/>
        <v>0.33333333333333331</v>
      </c>
      <c r="L5558" s="28">
        <f t="shared" si="434"/>
        <v>0.59722222222222221</v>
      </c>
    </row>
    <row r="5559" spans="1:12" ht="15.75" x14ac:dyDescent="0.25">
      <c r="A5559" s="31" t="s">
        <v>306</v>
      </c>
      <c r="B5559" s="30" t="str">
        <f>VLOOKUP(A5559,'Cód dos países'!$A$3:$C$199,2,FALSE)</f>
        <v>TZA</v>
      </c>
      <c r="C5559" s="25">
        <f>VLOOKUP(A5559,'Cód dos países'!$A$3:$C$199,3,FALSE)</f>
        <v>174</v>
      </c>
      <c r="D5559" s="29">
        <v>2002</v>
      </c>
      <c r="E5559">
        <f t="shared" si="433"/>
        <v>1742002</v>
      </c>
      <c r="F5559" s="28">
        <v>7.5</v>
      </c>
      <c r="G5559" s="28">
        <v>5</v>
      </c>
      <c r="H5559" s="28">
        <v>2</v>
      </c>
      <c r="I5559" s="28">
        <f t="shared" si="430"/>
        <v>0.625</v>
      </c>
      <c r="J5559" s="28">
        <f t="shared" si="431"/>
        <v>0.83333333333333337</v>
      </c>
      <c r="K5559" s="28">
        <f t="shared" si="432"/>
        <v>0.33333333333333331</v>
      </c>
      <c r="L5559" s="28">
        <f t="shared" si="434"/>
        <v>0.59722222222222221</v>
      </c>
    </row>
    <row r="5560" spans="1:12" ht="15.75" x14ac:dyDescent="0.25">
      <c r="A5560" s="31" t="s">
        <v>306</v>
      </c>
      <c r="B5560" s="30" t="str">
        <f>VLOOKUP(A5560,'Cód dos países'!$A$3:$C$199,2,FALSE)</f>
        <v>TZA</v>
      </c>
      <c r="C5560" s="25">
        <f>VLOOKUP(A5560,'Cód dos países'!$A$3:$C$199,3,FALSE)</f>
        <v>174</v>
      </c>
      <c r="D5560" s="29">
        <v>2003</v>
      </c>
      <c r="E5560">
        <f t="shared" si="433"/>
        <v>1742003</v>
      </c>
      <c r="F5560" s="28">
        <v>7.5</v>
      </c>
      <c r="G5560" s="28">
        <v>5</v>
      </c>
      <c r="H5560" s="28">
        <v>2</v>
      </c>
      <c r="I5560" s="28">
        <f t="shared" si="430"/>
        <v>0.625</v>
      </c>
      <c r="J5560" s="28">
        <f t="shared" si="431"/>
        <v>0.83333333333333337</v>
      </c>
      <c r="K5560" s="28">
        <f t="shared" si="432"/>
        <v>0.33333333333333331</v>
      </c>
      <c r="L5560" s="28">
        <f t="shared" si="434"/>
        <v>0.59722222222222221</v>
      </c>
    </row>
    <row r="5561" spans="1:12" ht="15.75" x14ac:dyDescent="0.25">
      <c r="A5561" s="31" t="s">
        <v>306</v>
      </c>
      <c r="B5561" s="30" t="str">
        <f>VLOOKUP(A5561,'Cód dos países'!$A$3:$C$199,2,FALSE)</f>
        <v>TZA</v>
      </c>
      <c r="C5561" s="25">
        <f>VLOOKUP(A5561,'Cód dos países'!$A$3:$C$199,3,FALSE)</f>
        <v>174</v>
      </c>
      <c r="D5561" s="29">
        <v>2004</v>
      </c>
      <c r="E5561">
        <f t="shared" si="433"/>
        <v>1742004</v>
      </c>
      <c r="F5561" s="28">
        <v>7.5</v>
      </c>
      <c r="G5561" s="28">
        <v>5</v>
      </c>
      <c r="H5561" s="28">
        <v>2</v>
      </c>
      <c r="I5561" s="28">
        <f t="shared" si="430"/>
        <v>0.625</v>
      </c>
      <c r="J5561" s="28">
        <f t="shared" si="431"/>
        <v>0.83333333333333337</v>
      </c>
      <c r="K5561" s="28">
        <f t="shared" si="432"/>
        <v>0.33333333333333331</v>
      </c>
      <c r="L5561" s="28">
        <f t="shared" si="434"/>
        <v>0.59722222222222221</v>
      </c>
    </row>
    <row r="5562" spans="1:12" ht="15.75" x14ac:dyDescent="0.25">
      <c r="A5562" s="31" t="s">
        <v>306</v>
      </c>
      <c r="B5562" s="30" t="str">
        <f>VLOOKUP(A5562,'Cód dos países'!$A$3:$C$199,2,FALSE)</f>
        <v>TZA</v>
      </c>
      <c r="C5562" s="25">
        <f>VLOOKUP(A5562,'Cód dos países'!$A$3:$C$199,3,FALSE)</f>
        <v>174</v>
      </c>
      <c r="D5562" s="29">
        <v>2005</v>
      </c>
      <c r="E5562">
        <f t="shared" si="433"/>
        <v>1742005</v>
      </c>
      <c r="F5562" s="28">
        <v>7.5</v>
      </c>
      <c r="G5562" s="28">
        <v>5</v>
      </c>
      <c r="H5562" s="28">
        <v>2</v>
      </c>
      <c r="I5562" s="28">
        <f t="shared" si="430"/>
        <v>0.625</v>
      </c>
      <c r="J5562" s="28">
        <f t="shared" si="431"/>
        <v>0.83333333333333337</v>
      </c>
      <c r="K5562" s="28">
        <f t="shared" si="432"/>
        <v>0.33333333333333331</v>
      </c>
      <c r="L5562" s="28">
        <f t="shared" si="434"/>
        <v>0.59722222222222221</v>
      </c>
    </row>
    <row r="5563" spans="1:12" ht="15.75" x14ac:dyDescent="0.25">
      <c r="A5563" s="31" t="s">
        <v>306</v>
      </c>
      <c r="B5563" s="30" t="str">
        <f>VLOOKUP(A5563,'Cód dos países'!$A$3:$C$199,2,FALSE)</f>
        <v>TZA</v>
      </c>
      <c r="C5563" s="25">
        <f>VLOOKUP(A5563,'Cód dos países'!$A$3:$C$199,3,FALSE)</f>
        <v>174</v>
      </c>
      <c r="D5563" s="29">
        <v>2006</v>
      </c>
      <c r="E5563">
        <f t="shared" si="433"/>
        <v>1742006</v>
      </c>
      <c r="F5563" s="28">
        <v>6.5</v>
      </c>
      <c r="G5563" s="28">
        <v>5</v>
      </c>
      <c r="H5563" s="28">
        <v>2.5</v>
      </c>
      <c r="I5563" s="28">
        <f t="shared" si="430"/>
        <v>0.54166666666666663</v>
      </c>
      <c r="J5563" s="28">
        <f t="shared" si="431"/>
        <v>0.83333333333333337</v>
      </c>
      <c r="K5563" s="28">
        <f t="shared" si="432"/>
        <v>0.41666666666666669</v>
      </c>
      <c r="L5563" s="28">
        <f t="shared" si="434"/>
        <v>0.59722222222222221</v>
      </c>
    </row>
    <row r="5564" spans="1:12" ht="15.75" x14ac:dyDescent="0.25">
      <c r="A5564" s="31" t="s">
        <v>306</v>
      </c>
      <c r="B5564" s="30" t="str">
        <f>VLOOKUP(A5564,'Cód dos países'!$A$3:$C$199,2,FALSE)</f>
        <v>TZA</v>
      </c>
      <c r="C5564" s="25">
        <f>VLOOKUP(A5564,'Cód dos países'!$A$3:$C$199,3,FALSE)</f>
        <v>174</v>
      </c>
      <c r="D5564" s="29">
        <v>2007</v>
      </c>
      <c r="E5564">
        <f t="shared" si="433"/>
        <v>1742007</v>
      </c>
      <c r="F5564" s="28">
        <v>6.5</v>
      </c>
      <c r="G5564" s="28">
        <v>5</v>
      </c>
      <c r="H5564" s="28">
        <v>3.5</v>
      </c>
      <c r="I5564" s="28">
        <f t="shared" si="430"/>
        <v>0.54166666666666663</v>
      </c>
      <c r="J5564" s="28">
        <f t="shared" si="431"/>
        <v>0.83333333333333337</v>
      </c>
      <c r="K5564" s="28">
        <f t="shared" si="432"/>
        <v>0.58333333333333337</v>
      </c>
      <c r="L5564" s="28">
        <f t="shared" si="434"/>
        <v>0.65277777777777779</v>
      </c>
    </row>
    <row r="5565" spans="1:12" ht="15.75" x14ac:dyDescent="0.25">
      <c r="A5565" s="31" t="s">
        <v>306</v>
      </c>
      <c r="B5565" s="30" t="str">
        <f>VLOOKUP(A5565,'Cód dos países'!$A$3:$C$199,2,FALSE)</f>
        <v>TZA</v>
      </c>
      <c r="C5565" s="25">
        <f>VLOOKUP(A5565,'Cód dos países'!$A$3:$C$199,3,FALSE)</f>
        <v>174</v>
      </c>
      <c r="D5565" s="29">
        <v>2008</v>
      </c>
      <c r="E5565">
        <f t="shared" si="433"/>
        <v>1742008</v>
      </c>
      <c r="F5565" s="28">
        <v>6.5</v>
      </c>
      <c r="G5565" s="28">
        <v>5</v>
      </c>
      <c r="H5565" s="28">
        <v>3</v>
      </c>
      <c r="I5565" s="28">
        <f t="shared" si="430"/>
        <v>0.54166666666666663</v>
      </c>
      <c r="J5565" s="28">
        <f t="shared" si="431"/>
        <v>0.83333333333333337</v>
      </c>
      <c r="K5565" s="28">
        <f t="shared" si="432"/>
        <v>0.5</v>
      </c>
      <c r="L5565" s="28">
        <f t="shared" si="434"/>
        <v>0.625</v>
      </c>
    </row>
    <row r="5566" spans="1:12" ht="15.75" x14ac:dyDescent="0.25">
      <c r="A5566" s="31" t="s">
        <v>306</v>
      </c>
      <c r="B5566" s="30" t="str">
        <f>VLOOKUP(A5566,'Cód dos países'!$A$3:$C$199,2,FALSE)</f>
        <v>TZA</v>
      </c>
      <c r="C5566" s="25">
        <f>VLOOKUP(A5566,'Cód dos países'!$A$3:$C$199,3,FALSE)</f>
        <v>174</v>
      </c>
      <c r="D5566" s="29">
        <v>2009</v>
      </c>
      <c r="E5566">
        <f t="shared" si="433"/>
        <v>1742009</v>
      </c>
      <c r="F5566" s="28">
        <v>7.5</v>
      </c>
      <c r="G5566" s="28">
        <v>5</v>
      </c>
      <c r="H5566" s="28">
        <v>3</v>
      </c>
      <c r="I5566" s="28">
        <f t="shared" si="430"/>
        <v>0.625</v>
      </c>
      <c r="J5566" s="28">
        <f t="shared" si="431"/>
        <v>0.83333333333333337</v>
      </c>
      <c r="K5566" s="28">
        <f t="shared" si="432"/>
        <v>0.5</v>
      </c>
      <c r="L5566" s="28">
        <f t="shared" si="434"/>
        <v>0.65277777777777779</v>
      </c>
    </row>
    <row r="5567" spans="1:12" ht="15.75" x14ac:dyDescent="0.25">
      <c r="A5567" s="31" t="s">
        <v>306</v>
      </c>
      <c r="B5567" s="30" t="str">
        <f>VLOOKUP(A5567,'Cód dos países'!$A$3:$C$199,2,FALSE)</f>
        <v>TZA</v>
      </c>
      <c r="C5567" s="25">
        <f>VLOOKUP(A5567,'Cód dos países'!$A$3:$C$199,3,FALSE)</f>
        <v>174</v>
      </c>
      <c r="D5567" s="29">
        <v>2010</v>
      </c>
      <c r="E5567">
        <f t="shared" si="433"/>
        <v>1742010</v>
      </c>
      <c r="F5567" s="28">
        <v>0.59090909090909094</v>
      </c>
      <c r="G5567" s="28">
        <v>0.83333333333333337</v>
      </c>
      <c r="H5567" s="28">
        <v>0.41666666666666669</v>
      </c>
      <c r="I5567" s="28">
        <f t="shared" si="430"/>
        <v>0.59090909090909094</v>
      </c>
      <c r="J5567" s="28">
        <f t="shared" si="431"/>
        <v>0.83333333333333337</v>
      </c>
      <c r="K5567" s="28">
        <f t="shared" si="432"/>
        <v>0.41666666666666669</v>
      </c>
      <c r="L5567" s="28">
        <f t="shared" si="434"/>
        <v>0.61363636363636365</v>
      </c>
    </row>
    <row r="5568" spans="1:12" ht="15.75" x14ac:dyDescent="0.25">
      <c r="A5568" s="31" t="s">
        <v>306</v>
      </c>
      <c r="B5568" s="30" t="str">
        <f>VLOOKUP(A5568,'Cód dos países'!$A$3:$C$199,2,FALSE)</f>
        <v>TZA</v>
      </c>
      <c r="C5568" s="25">
        <f>VLOOKUP(A5568,'Cód dos países'!$A$3:$C$199,3,FALSE)</f>
        <v>174</v>
      </c>
      <c r="D5568" s="29">
        <v>2011</v>
      </c>
      <c r="E5568">
        <f t="shared" si="433"/>
        <v>1742011</v>
      </c>
      <c r="F5568" s="28">
        <v>0.59090909090909094</v>
      </c>
      <c r="G5568" s="28">
        <v>0.83333333333333337</v>
      </c>
      <c r="H5568" s="28">
        <v>0.41666666666666669</v>
      </c>
      <c r="I5568" s="28">
        <f t="shared" si="430"/>
        <v>0.59090909090909094</v>
      </c>
      <c r="J5568" s="28">
        <f t="shared" si="431"/>
        <v>0.83333333333333337</v>
      </c>
      <c r="K5568" s="28">
        <f t="shared" si="432"/>
        <v>0.41666666666666669</v>
      </c>
      <c r="L5568" s="28">
        <f t="shared" si="434"/>
        <v>0.61363636363636365</v>
      </c>
    </row>
    <row r="5569" spans="1:12" ht="15.75" x14ac:dyDescent="0.25">
      <c r="A5569" s="31" t="s">
        <v>306</v>
      </c>
      <c r="B5569" s="30" t="str">
        <f>VLOOKUP(A5569,'Cód dos países'!$A$3:$C$199,2,FALSE)</f>
        <v>TZA</v>
      </c>
      <c r="C5569" s="25">
        <f>VLOOKUP(A5569,'Cód dos países'!$A$3:$C$199,3,FALSE)</f>
        <v>174</v>
      </c>
      <c r="D5569" s="29">
        <v>2012</v>
      </c>
      <c r="E5569">
        <f t="shared" si="433"/>
        <v>1742012</v>
      </c>
      <c r="F5569" s="28">
        <v>0.59090909090909094</v>
      </c>
      <c r="G5569" s="28">
        <v>0.83333333333333337</v>
      </c>
      <c r="H5569" s="28">
        <v>0.33333333333333331</v>
      </c>
      <c r="I5569" s="28">
        <f t="shared" si="430"/>
        <v>0.59090909090909094</v>
      </c>
      <c r="J5569" s="28">
        <f t="shared" si="431"/>
        <v>0.83333333333333337</v>
      </c>
      <c r="K5569" s="28">
        <f t="shared" si="432"/>
        <v>0.33333333333333331</v>
      </c>
      <c r="L5569" s="28">
        <f t="shared" si="434"/>
        <v>0.58585858585858586</v>
      </c>
    </row>
    <row r="5570" spans="1:12" ht="15.75" x14ac:dyDescent="0.25">
      <c r="A5570" s="31" t="s">
        <v>306</v>
      </c>
      <c r="B5570" s="30" t="str">
        <f>VLOOKUP(A5570,'Cód dos países'!$A$3:$C$199,2,FALSE)</f>
        <v>TZA</v>
      </c>
      <c r="C5570" s="25">
        <f>VLOOKUP(A5570,'Cód dos países'!$A$3:$C$199,3,FALSE)</f>
        <v>174</v>
      </c>
      <c r="D5570" s="29">
        <v>2013</v>
      </c>
      <c r="E5570">
        <f t="shared" si="433"/>
        <v>1742013</v>
      </c>
      <c r="F5570" s="28">
        <v>0.59090909090909094</v>
      </c>
      <c r="G5570" s="28">
        <v>0.83333333333333337</v>
      </c>
      <c r="H5570" s="28">
        <v>0.33333333333333331</v>
      </c>
      <c r="I5570" s="28">
        <f t="shared" si="430"/>
        <v>0.59090909090909094</v>
      </c>
      <c r="J5570" s="28">
        <f t="shared" si="431"/>
        <v>0.83333333333333337</v>
      </c>
      <c r="K5570" s="28">
        <f t="shared" si="432"/>
        <v>0.33333333333333331</v>
      </c>
      <c r="L5570" s="28">
        <f t="shared" si="434"/>
        <v>0.58585858585858586</v>
      </c>
    </row>
    <row r="5571" spans="1:12" ht="15.75" x14ac:dyDescent="0.25">
      <c r="A5571" s="31" t="s">
        <v>306</v>
      </c>
      <c r="B5571" s="30" t="str">
        <f>VLOOKUP(A5571,'Cód dos países'!$A$3:$C$199,2,FALSE)</f>
        <v>TZA</v>
      </c>
      <c r="C5571" s="25">
        <f>VLOOKUP(A5571,'Cód dos países'!$A$3:$C$199,3,FALSE)</f>
        <v>174</v>
      </c>
      <c r="D5571" s="29">
        <v>2014</v>
      </c>
      <c r="E5571">
        <f t="shared" si="433"/>
        <v>1742014</v>
      </c>
      <c r="F5571" s="28">
        <v>0.63636363636363635</v>
      </c>
      <c r="G5571" s="28">
        <v>0.83333333333333337</v>
      </c>
      <c r="H5571" s="28">
        <v>0.33333333333333331</v>
      </c>
      <c r="I5571" s="28">
        <f t="shared" si="430"/>
        <v>0.63636363636363635</v>
      </c>
      <c r="J5571" s="28">
        <f t="shared" si="431"/>
        <v>0.83333333333333337</v>
      </c>
      <c r="K5571" s="28">
        <f t="shared" si="432"/>
        <v>0.33333333333333331</v>
      </c>
      <c r="L5571" s="28">
        <f t="shared" si="434"/>
        <v>0.60101010101010099</v>
      </c>
    </row>
    <row r="5572" spans="1:12" ht="15.75" x14ac:dyDescent="0.25">
      <c r="A5572" s="31" t="s">
        <v>292</v>
      </c>
      <c r="B5572" s="30" t="str">
        <f>VLOOKUP(A5572,'Cód dos países'!$A$3:$C$199,2,FALSE)</f>
        <v>THA</v>
      </c>
      <c r="C5572" s="25">
        <f>VLOOKUP(A5572,'Cód dos países'!$A$3:$C$199,3,FALSE)</f>
        <v>175</v>
      </c>
      <c r="D5572" s="29">
        <v>1983</v>
      </c>
      <c r="E5572">
        <f t="shared" si="433"/>
        <v>1751983</v>
      </c>
      <c r="F5572" s="28">
        <v>7.8599999999999994</v>
      </c>
      <c r="G5572" s="28">
        <v>3</v>
      </c>
      <c r="H5572" s="28">
        <v>3.5</v>
      </c>
      <c r="I5572" s="28">
        <f t="shared" ref="I5572:I5635" si="435">IF(F5572=".","",IF($D5572&gt;2009,F5572,F5572/12))</f>
        <v>0.65499999999999992</v>
      </c>
      <c r="J5572" s="28">
        <f t="shared" ref="J5572:J5635" si="436">IF(G5572=".","",IF($D5572&gt;2009,G5572,G5572/6))</f>
        <v>0.5</v>
      </c>
      <c r="K5572" s="28">
        <f t="shared" ref="K5572:K5635" si="437">IF(H5572=".","",IF($D5572&gt;2009,H5572,H5572/6))</f>
        <v>0.58333333333333337</v>
      </c>
      <c r="L5572" s="28">
        <f t="shared" si="434"/>
        <v>0.57944444444444443</v>
      </c>
    </row>
    <row r="5573" spans="1:12" ht="15.75" x14ac:dyDescent="0.25">
      <c r="A5573" s="31" t="s">
        <v>292</v>
      </c>
      <c r="B5573" s="30" t="str">
        <f>VLOOKUP(A5573,'Cód dos países'!$A$3:$C$199,2,FALSE)</f>
        <v>THA</v>
      </c>
      <c r="C5573" s="25">
        <f>VLOOKUP(A5573,'Cód dos países'!$A$3:$C$199,3,FALSE)</f>
        <v>175</v>
      </c>
      <c r="D5573" s="29">
        <v>1984</v>
      </c>
      <c r="E5573">
        <f t="shared" ref="E5573:E5636" si="438">C5573*10000+D5573</f>
        <v>1751984</v>
      </c>
      <c r="F5573" s="28">
        <v>8</v>
      </c>
      <c r="G5573" s="28">
        <v>3</v>
      </c>
      <c r="H5573" s="28">
        <v>3.5</v>
      </c>
      <c r="I5573" s="28">
        <f t="shared" si="435"/>
        <v>0.66666666666666663</v>
      </c>
      <c r="J5573" s="28">
        <f t="shared" si="436"/>
        <v>0.5</v>
      </c>
      <c r="K5573" s="28">
        <f t="shared" si="437"/>
        <v>0.58333333333333337</v>
      </c>
      <c r="L5573" s="28">
        <f t="shared" si="434"/>
        <v>0.58333333333333326</v>
      </c>
    </row>
    <row r="5574" spans="1:12" ht="15.75" x14ac:dyDescent="0.25">
      <c r="A5574" s="31" t="s">
        <v>292</v>
      </c>
      <c r="B5574" s="30" t="str">
        <f>VLOOKUP(A5574,'Cód dos países'!$A$3:$C$199,2,FALSE)</f>
        <v>THA</v>
      </c>
      <c r="C5574" s="25">
        <f>VLOOKUP(A5574,'Cód dos países'!$A$3:$C$199,3,FALSE)</f>
        <v>175</v>
      </c>
      <c r="D5574" s="29">
        <v>1985</v>
      </c>
      <c r="E5574">
        <f t="shared" si="438"/>
        <v>1751985</v>
      </c>
      <c r="F5574" s="28">
        <v>7</v>
      </c>
      <c r="G5574" s="28">
        <v>3</v>
      </c>
      <c r="H5574" s="28">
        <v>3</v>
      </c>
      <c r="I5574" s="28">
        <f t="shared" si="435"/>
        <v>0.58333333333333337</v>
      </c>
      <c r="J5574" s="28">
        <f t="shared" si="436"/>
        <v>0.5</v>
      </c>
      <c r="K5574" s="28">
        <f t="shared" si="437"/>
        <v>0.5</v>
      </c>
      <c r="L5574" s="28">
        <f t="shared" si="434"/>
        <v>0.52777777777777779</v>
      </c>
    </row>
    <row r="5575" spans="1:12" ht="15.75" x14ac:dyDescent="0.25">
      <c r="A5575" s="31" t="s">
        <v>292</v>
      </c>
      <c r="B5575" s="30" t="str">
        <f>VLOOKUP(A5575,'Cód dos países'!$A$3:$C$199,2,FALSE)</f>
        <v>THA</v>
      </c>
      <c r="C5575" s="25">
        <f>VLOOKUP(A5575,'Cód dos países'!$A$3:$C$199,3,FALSE)</f>
        <v>175</v>
      </c>
      <c r="D5575" s="29">
        <v>1986</v>
      </c>
      <c r="E5575">
        <f t="shared" si="438"/>
        <v>1751986</v>
      </c>
      <c r="F5575" s="28">
        <v>6</v>
      </c>
      <c r="G5575" s="28">
        <v>3</v>
      </c>
      <c r="H5575" s="28">
        <v>3</v>
      </c>
      <c r="I5575" s="28">
        <f t="shared" si="435"/>
        <v>0.5</v>
      </c>
      <c r="J5575" s="28">
        <f t="shared" si="436"/>
        <v>0.5</v>
      </c>
      <c r="K5575" s="28">
        <f t="shared" si="437"/>
        <v>0.5</v>
      </c>
      <c r="L5575" s="28">
        <f t="shared" si="434"/>
        <v>0.5</v>
      </c>
    </row>
    <row r="5576" spans="1:12" ht="15.75" x14ac:dyDescent="0.25">
      <c r="A5576" s="31" t="s">
        <v>292</v>
      </c>
      <c r="B5576" s="30" t="str">
        <f>VLOOKUP(A5576,'Cód dos países'!$A$3:$C$199,2,FALSE)</f>
        <v>THA</v>
      </c>
      <c r="C5576" s="25">
        <f>VLOOKUP(A5576,'Cód dos países'!$A$3:$C$199,3,FALSE)</f>
        <v>175</v>
      </c>
      <c r="D5576" s="29">
        <v>1987</v>
      </c>
      <c r="E5576">
        <f t="shared" si="438"/>
        <v>1751987</v>
      </c>
      <c r="F5576" s="28">
        <v>6</v>
      </c>
      <c r="G5576" s="28">
        <v>3</v>
      </c>
      <c r="H5576" s="28">
        <v>3</v>
      </c>
      <c r="I5576" s="28">
        <f t="shared" si="435"/>
        <v>0.5</v>
      </c>
      <c r="J5576" s="28">
        <f t="shared" si="436"/>
        <v>0.5</v>
      </c>
      <c r="K5576" s="28">
        <f t="shared" si="437"/>
        <v>0.5</v>
      </c>
      <c r="L5576" s="28">
        <f t="shared" si="434"/>
        <v>0.5</v>
      </c>
    </row>
    <row r="5577" spans="1:12" ht="15.75" x14ac:dyDescent="0.25">
      <c r="A5577" s="31" t="s">
        <v>292</v>
      </c>
      <c r="B5577" s="30" t="str">
        <f>VLOOKUP(A5577,'Cód dos países'!$A$3:$C$199,2,FALSE)</f>
        <v>THA</v>
      </c>
      <c r="C5577" s="25">
        <f>VLOOKUP(A5577,'Cód dos países'!$A$3:$C$199,3,FALSE)</f>
        <v>175</v>
      </c>
      <c r="D5577" s="29">
        <v>1988</v>
      </c>
      <c r="E5577">
        <f t="shared" si="438"/>
        <v>1751988</v>
      </c>
      <c r="F5577" s="28">
        <v>6</v>
      </c>
      <c r="G5577" s="28">
        <v>4</v>
      </c>
      <c r="H5577" s="28">
        <v>3</v>
      </c>
      <c r="I5577" s="28">
        <f t="shared" si="435"/>
        <v>0.5</v>
      </c>
      <c r="J5577" s="28">
        <f t="shared" si="436"/>
        <v>0.66666666666666663</v>
      </c>
      <c r="K5577" s="28">
        <f t="shared" si="437"/>
        <v>0.5</v>
      </c>
      <c r="L5577" s="28">
        <f t="shared" ref="L5577:L5640" si="439">IF(AND(I5577="",J5577="",K5577="")," ",IFERROR((1/3)*I5577+(1/3)*J5577+(1/3)*K5577,""))</f>
        <v>0.55555555555555547</v>
      </c>
    </row>
    <row r="5578" spans="1:12" ht="15.75" x14ac:dyDescent="0.25">
      <c r="A5578" s="31" t="s">
        <v>292</v>
      </c>
      <c r="B5578" s="30" t="str">
        <f>VLOOKUP(A5578,'Cód dos países'!$A$3:$C$199,2,FALSE)</f>
        <v>THA</v>
      </c>
      <c r="C5578" s="25">
        <f>VLOOKUP(A5578,'Cód dos países'!$A$3:$C$199,3,FALSE)</f>
        <v>175</v>
      </c>
      <c r="D5578" s="29">
        <v>1989</v>
      </c>
      <c r="E5578">
        <f t="shared" si="438"/>
        <v>1751989</v>
      </c>
      <c r="F5578" s="28">
        <v>7</v>
      </c>
      <c r="G5578" s="28">
        <v>4</v>
      </c>
      <c r="H5578" s="28">
        <v>3</v>
      </c>
      <c r="I5578" s="28">
        <f t="shared" si="435"/>
        <v>0.58333333333333337</v>
      </c>
      <c r="J5578" s="28">
        <f t="shared" si="436"/>
        <v>0.66666666666666663</v>
      </c>
      <c r="K5578" s="28">
        <f t="shared" si="437"/>
        <v>0.5</v>
      </c>
      <c r="L5578" s="28">
        <f t="shared" si="439"/>
        <v>0.58333333333333326</v>
      </c>
    </row>
    <row r="5579" spans="1:12" ht="15.75" x14ac:dyDescent="0.25">
      <c r="A5579" s="31" t="s">
        <v>292</v>
      </c>
      <c r="B5579" s="30" t="str">
        <f>VLOOKUP(A5579,'Cód dos países'!$A$3:$C$199,2,FALSE)</f>
        <v>THA</v>
      </c>
      <c r="C5579" s="25">
        <f>VLOOKUP(A5579,'Cód dos países'!$A$3:$C$199,3,FALSE)</f>
        <v>175</v>
      </c>
      <c r="D5579" s="29">
        <v>1990</v>
      </c>
      <c r="E5579">
        <f t="shared" si="438"/>
        <v>1751990</v>
      </c>
      <c r="F5579" s="28">
        <v>7</v>
      </c>
      <c r="G5579" s="28">
        <v>4</v>
      </c>
      <c r="H5579" s="28">
        <v>3</v>
      </c>
      <c r="I5579" s="28">
        <f t="shared" si="435"/>
        <v>0.58333333333333337</v>
      </c>
      <c r="J5579" s="28">
        <f t="shared" si="436"/>
        <v>0.66666666666666663</v>
      </c>
      <c r="K5579" s="28">
        <f t="shared" si="437"/>
        <v>0.5</v>
      </c>
      <c r="L5579" s="28">
        <f t="shared" si="439"/>
        <v>0.58333333333333326</v>
      </c>
    </row>
    <row r="5580" spans="1:12" ht="15.75" x14ac:dyDescent="0.25">
      <c r="A5580" s="31" t="s">
        <v>292</v>
      </c>
      <c r="B5580" s="30" t="str">
        <f>VLOOKUP(A5580,'Cód dos países'!$A$3:$C$199,2,FALSE)</f>
        <v>THA</v>
      </c>
      <c r="C5580" s="25">
        <f>VLOOKUP(A5580,'Cód dos países'!$A$3:$C$199,3,FALSE)</f>
        <v>175</v>
      </c>
      <c r="D5580" s="29">
        <v>1991</v>
      </c>
      <c r="E5580">
        <f t="shared" si="438"/>
        <v>1751991</v>
      </c>
      <c r="F5580" s="28">
        <v>6</v>
      </c>
      <c r="G5580" s="28">
        <v>4</v>
      </c>
      <c r="H5580" s="28">
        <v>3</v>
      </c>
      <c r="I5580" s="28">
        <f t="shared" si="435"/>
        <v>0.5</v>
      </c>
      <c r="J5580" s="28">
        <f t="shared" si="436"/>
        <v>0.66666666666666663</v>
      </c>
      <c r="K5580" s="28">
        <f t="shared" si="437"/>
        <v>0.5</v>
      </c>
      <c r="L5580" s="28">
        <f t="shared" si="439"/>
        <v>0.55555555555555547</v>
      </c>
    </row>
    <row r="5581" spans="1:12" ht="15.75" x14ac:dyDescent="0.25">
      <c r="A5581" s="31" t="s">
        <v>292</v>
      </c>
      <c r="B5581" s="30" t="str">
        <f>VLOOKUP(A5581,'Cód dos países'!$A$3:$C$199,2,FALSE)</f>
        <v>THA</v>
      </c>
      <c r="C5581" s="25">
        <f>VLOOKUP(A5581,'Cód dos países'!$A$3:$C$199,3,FALSE)</f>
        <v>175</v>
      </c>
      <c r="D5581" s="29">
        <v>1992</v>
      </c>
      <c r="E5581">
        <f t="shared" si="438"/>
        <v>1751992</v>
      </c>
      <c r="F5581" s="28">
        <v>6</v>
      </c>
      <c r="G5581" s="28">
        <v>5</v>
      </c>
      <c r="H5581" s="28">
        <v>3</v>
      </c>
      <c r="I5581" s="28">
        <f t="shared" si="435"/>
        <v>0.5</v>
      </c>
      <c r="J5581" s="28">
        <f t="shared" si="436"/>
        <v>0.83333333333333337</v>
      </c>
      <c r="K5581" s="28">
        <f t="shared" si="437"/>
        <v>0.5</v>
      </c>
      <c r="L5581" s="28">
        <f t="shared" si="439"/>
        <v>0.61111111111111105</v>
      </c>
    </row>
    <row r="5582" spans="1:12" ht="15.75" x14ac:dyDescent="0.25">
      <c r="A5582" s="31" t="s">
        <v>292</v>
      </c>
      <c r="B5582" s="30" t="str">
        <f>VLOOKUP(A5582,'Cód dos países'!$A$3:$C$199,2,FALSE)</f>
        <v>THA</v>
      </c>
      <c r="C5582" s="25">
        <f>VLOOKUP(A5582,'Cód dos países'!$A$3:$C$199,3,FALSE)</f>
        <v>175</v>
      </c>
      <c r="D5582" s="29">
        <v>1993</v>
      </c>
      <c r="E5582">
        <f t="shared" si="438"/>
        <v>1751993</v>
      </c>
      <c r="F5582" s="28">
        <v>6</v>
      </c>
      <c r="G5582" s="28">
        <v>5</v>
      </c>
      <c r="H5582" s="28">
        <v>3</v>
      </c>
      <c r="I5582" s="28">
        <f t="shared" si="435"/>
        <v>0.5</v>
      </c>
      <c r="J5582" s="28">
        <f t="shared" si="436"/>
        <v>0.83333333333333337</v>
      </c>
      <c r="K5582" s="28">
        <f t="shared" si="437"/>
        <v>0.5</v>
      </c>
      <c r="L5582" s="28">
        <f t="shared" si="439"/>
        <v>0.61111111111111105</v>
      </c>
    </row>
    <row r="5583" spans="1:12" ht="15.75" x14ac:dyDescent="0.25">
      <c r="A5583" s="31" t="s">
        <v>292</v>
      </c>
      <c r="B5583" s="30" t="str">
        <f>VLOOKUP(A5583,'Cód dos países'!$A$3:$C$199,2,FALSE)</f>
        <v>THA</v>
      </c>
      <c r="C5583" s="25">
        <f>VLOOKUP(A5583,'Cód dos países'!$A$3:$C$199,3,FALSE)</f>
        <v>175</v>
      </c>
      <c r="D5583" s="29">
        <v>1994</v>
      </c>
      <c r="E5583">
        <f t="shared" si="438"/>
        <v>1751994</v>
      </c>
      <c r="F5583" s="28">
        <v>6</v>
      </c>
      <c r="G5583" s="28">
        <v>5</v>
      </c>
      <c r="H5583" s="28">
        <v>3</v>
      </c>
      <c r="I5583" s="28">
        <f t="shared" si="435"/>
        <v>0.5</v>
      </c>
      <c r="J5583" s="28">
        <f t="shared" si="436"/>
        <v>0.83333333333333337</v>
      </c>
      <c r="K5583" s="28">
        <f t="shared" si="437"/>
        <v>0.5</v>
      </c>
      <c r="L5583" s="28">
        <f t="shared" si="439"/>
        <v>0.61111111111111105</v>
      </c>
    </row>
    <row r="5584" spans="1:12" ht="15.75" x14ac:dyDescent="0.25">
      <c r="A5584" s="31" t="s">
        <v>292</v>
      </c>
      <c r="B5584" s="30" t="str">
        <f>VLOOKUP(A5584,'Cód dos países'!$A$3:$C$199,2,FALSE)</f>
        <v>THA</v>
      </c>
      <c r="C5584" s="25">
        <f>VLOOKUP(A5584,'Cód dos países'!$A$3:$C$199,3,FALSE)</f>
        <v>175</v>
      </c>
      <c r="D5584" s="29">
        <v>1995</v>
      </c>
      <c r="E5584">
        <f t="shared" si="438"/>
        <v>1751995</v>
      </c>
      <c r="F5584" s="28">
        <v>6</v>
      </c>
      <c r="G5584" s="28">
        <v>5</v>
      </c>
      <c r="H5584" s="28">
        <v>3</v>
      </c>
      <c r="I5584" s="28">
        <f t="shared" si="435"/>
        <v>0.5</v>
      </c>
      <c r="J5584" s="28">
        <f t="shared" si="436"/>
        <v>0.83333333333333337</v>
      </c>
      <c r="K5584" s="28">
        <f t="shared" si="437"/>
        <v>0.5</v>
      </c>
      <c r="L5584" s="28">
        <f t="shared" si="439"/>
        <v>0.61111111111111105</v>
      </c>
    </row>
    <row r="5585" spans="1:12" ht="15.75" x14ac:dyDescent="0.25">
      <c r="A5585" s="31" t="s">
        <v>292</v>
      </c>
      <c r="B5585" s="30" t="str">
        <f>VLOOKUP(A5585,'Cód dos países'!$A$3:$C$199,2,FALSE)</f>
        <v>THA</v>
      </c>
      <c r="C5585" s="25">
        <f>VLOOKUP(A5585,'Cód dos países'!$A$3:$C$199,3,FALSE)</f>
        <v>175</v>
      </c>
      <c r="D5585" s="29">
        <v>1996</v>
      </c>
      <c r="E5585">
        <f t="shared" si="438"/>
        <v>1751996</v>
      </c>
      <c r="F5585" s="28">
        <v>7</v>
      </c>
      <c r="G5585" s="28">
        <v>5</v>
      </c>
      <c r="H5585" s="28">
        <v>3</v>
      </c>
      <c r="I5585" s="28">
        <f t="shared" si="435"/>
        <v>0.58333333333333337</v>
      </c>
      <c r="J5585" s="28">
        <f t="shared" si="436"/>
        <v>0.83333333333333337</v>
      </c>
      <c r="K5585" s="28">
        <f t="shared" si="437"/>
        <v>0.5</v>
      </c>
      <c r="L5585" s="28">
        <f t="shared" si="439"/>
        <v>0.63888888888888884</v>
      </c>
    </row>
    <row r="5586" spans="1:12" ht="15.75" x14ac:dyDescent="0.25">
      <c r="A5586" s="31" t="s">
        <v>292</v>
      </c>
      <c r="B5586" s="30" t="str">
        <f>VLOOKUP(A5586,'Cód dos países'!$A$3:$C$199,2,FALSE)</f>
        <v>THA</v>
      </c>
      <c r="C5586" s="25">
        <f>VLOOKUP(A5586,'Cód dos países'!$A$3:$C$199,3,FALSE)</f>
        <v>175</v>
      </c>
      <c r="D5586" s="29">
        <v>1997</v>
      </c>
      <c r="E5586">
        <f t="shared" si="438"/>
        <v>1751997</v>
      </c>
      <c r="F5586" s="28">
        <v>6</v>
      </c>
      <c r="G5586" s="28">
        <v>5</v>
      </c>
      <c r="H5586" s="28">
        <v>2</v>
      </c>
      <c r="I5586" s="28">
        <f t="shared" si="435"/>
        <v>0.5</v>
      </c>
      <c r="J5586" s="28">
        <f t="shared" si="436"/>
        <v>0.83333333333333337</v>
      </c>
      <c r="K5586" s="28">
        <f t="shared" si="437"/>
        <v>0.33333333333333331</v>
      </c>
      <c r="L5586" s="28">
        <f t="shared" si="439"/>
        <v>0.55555555555555558</v>
      </c>
    </row>
    <row r="5587" spans="1:12" ht="15.75" x14ac:dyDescent="0.25">
      <c r="A5587" s="31" t="s">
        <v>292</v>
      </c>
      <c r="B5587" s="30" t="str">
        <f>VLOOKUP(A5587,'Cód dos países'!$A$3:$C$199,2,FALSE)</f>
        <v>THA</v>
      </c>
      <c r="C5587" s="25">
        <f>VLOOKUP(A5587,'Cód dos países'!$A$3:$C$199,3,FALSE)</f>
        <v>175</v>
      </c>
      <c r="D5587" s="29">
        <v>1998</v>
      </c>
      <c r="E5587">
        <f t="shared" si="438"/>
        <v>1751998</v>
      </c>
      <c r="F5587" s="28">
        <v>5</v>
      </c>
      <c r="G5587" s="28">
        <v>5</v>
      </c>
      <c r="H5587" s="28">
        <v>2</v>
      </c>
      <c r="I5587" s="28">
        <f t="shared" si="435"/>
        <v>0.41666666666666669</v>
      </c>
      <c r="J5587" s="28">
        <f t="shared" si="436"/>
        <v>0.83333333333333337</v>
      </c>
      <c r="K5587" s="28">
        <f t="shared" si="437"/>
        <v>0.33333333333333331</v>
      </c>
      <c r="L5587" s="28">
        <f t="shared" si="439"/>
        <v>0.52777777777777779</v>
      </c>
    </row>
    <row r="5588" spans="1:12" ht="15.75" x14ac:dyDescent="0.25">
      <c r="A5588" s="31" t="s">
        <v>292</v>
      </c>
      <c r="B5588" s="30" t="str">
        <f>VLOOKUP(A5588,'Cód dos países'!$A$3:$C$199,2,FALSE)</f>
        <v>THA</v>
      </c>
      <c r="C5588" s="25">
        <f>VLOOKUP(A5588,'Cód dos países'!$A$3:$C$199,3,FALSE)</f>
        <v>175</v>
      </c>
      <c r="D5588" s="29">
        <v>1999</v>
      </c>
      <c r="E5588">
        <f t="shared" si="438"/>
        <v>1751999</v>
      </c>
      <c r="F5588" s="28">
        <v>7</v>
      </c>
      <c r="G5588" s="28">
        <v>5</v>
      </c>
      <c r="H5588" s="28">
        <v>3</v>
      </c>
      <c r="I5588" s="28">
        <f t="shared" si="435"/>
        <v>0.58333333333333337</v>
      </c>
      <c r="J5588" s="28">
        <f t="shared" si="436"/>
        <v>0.83333333333333337</v>
      </c>
      <c r="K5588" s="28">
        <f t="shared" si="437"/>
        <v>0.5</v>
      </c>
      <c r="L5588" s="28">
        <f t="shared" si="439"/>
        <v>0.63888888888888884</v>
      </c>
    </row>
    <row r="5589" spans="1:12" ht="15.75" x14ac:dyDescent="0.25">
      <c r="A5589" s="31" t="s">
        <v>292</v>
      </c>
      <c r="B5589" s="30" t="str">
        <f>VLOOKUP(A5589,'Cód dos países'!$A$3:$C$199,2,FALSE)</f>
        <v>THA</v>
      </c>
      <c r="C5589" s="25">
        <f>VLOOKUP(A5589,'Cód dos países'!$A$3:$C$199,3,FALSE)</f>
        <v>175</v>
      </c>
      <c r="D5589" s="29">
        <v>2000</v>
      </c>
      <c r="E5589">
        <f t="shared" si="438"/>
        <v>1752000</v>
      </c>
      <c r="F5589" s="28">
        <v>9</v>
      </c>
      <c r="G5589" s="28">
        <v>5</v>
      </c>
      <c r="H5589" s="28">
        <v>2</v>
      </c>
      <c r="I5589" s="28">
        <f t="shared" si="435"/>
        <v>0.75</v>
      </c>
      <c r="J5589" s="28">
        <f t="shared" si="436"/>
        <v>0.83333333333333337</v>
      </c>
      <c r="K5589" s="28">
        <f t="shared" si="437"/>
        <v>0.33333333333333331</v>
      </c>
      <c r="L5589" s="28">
        <f t="shared" si="439"/>
        <v>0.63888888888888884</v>
      </c>
    </row>
    <row r="5590" spans="1:12" ht="15.75" x14ac:dyDescent="0.25">
      <c r="A5590" s="31" t="s">
        <v>292</v>
      </c>
      <c r="B5590" s="30" t="str">
        <f>VLOOKUP(A5590,'Cód dos países'!$A$3:$C$199,2,FALSE)</f>
        <v>THA</v>
      </c>
      <c r="C5590" s="25">
        <f>VLOOKUP(A5590,'Cód dos países'!$A$3:$C$199,3,FALSE)</f>
        <v>175</v>
      </c>
      <c r="D5590" s="29">
        <v>2001</v>
      </c>
      <c r="E5590">
        <f t="shared" si="438"/>
        <v>1752001</v>
      </c>
      <c r="F5590" s="28">
        <v>8.5</v>
      </c>
      <c r="G5590" s="28">
        <v>5</v>
      </c>
      <c r="H5590" s="28">
        <v>1.5</v>
      </c>
      <c r="I5590" s="28">
        <f t="shared" si="435"/>
        <v>0.70833333333333337</v>
      </c>
      <c r="J5590" s="28">
        <f t="shared" si="436"/>
        <v>0.83333333333333337</v>
      </c>
      <c r="K5590" s="28">
        <f t="shared" si="437"/>
        <v>0.25</v>
      </c>
      <c r="L5590" s="28">
        <f t="shared" si="439"/>
        <v>0.59722222222222221</v>
      </c>
    </row>
    <row r="5591" spans="1:12" ht="15.75" x14ac:dyDescent="0.25">
      <c r="A5591" s="31" t="s">
        <v>292</v>
      </c>
      <c r="B5591" s="30" t="str">
        <f>VLOOKUP(A5591,'Cód dos países'!$A$3:$C$199,2,FALSE)</f>
        <v>THA</v>
      </c>
      <c r="C5591" s="25">
        <f>VLOOKUP(A5591,'Cód dos países'!$A$3:$C$199,3,FALSE)</f>
        <v>175</v>
      </c>
      <c r="D5591" s="29">
        <v>2002</v>
      </c>
      <c r="E5591">
        <f t="shared" si="438"/>
        <v>1752002</v>
      </c>
      <c r="F5591" s="28">
        <v>8.5</v>
      </c>
      <c r="G5591" s="28">
        <v>5</v>
      </c>
      <c r="H5591" s="28">
        <v>1.5</v>
      </c>
      <c r="I5591" s="28">
        <f t="shared" si="435"/>
        <v>0.70833333333333337</v>
      </c>
      <c r="J5591" s="28">
        <f t="shared" si="436"/>
        <v>0.83333333333333337</v>
      </c>
      <c r="K5591" s="28">
        <f t="shared" si="437"/>
        <v>0.25</v>
      </c>
      <c r="L5591" s="28">
        <f t="shared" si="439"/>
        <v>0.59722222222222221</v>
      </c>
    </row>
    <row r="5592" spans="1:12" ht="15.75" x14ac:dyDescent="0.25">
      <c r="A5592" s="31" t="s">
        <v>292</v>
      </c>
      <c r="B5592" s="30" t="str">
        <f>VLOOKUP(A5592,'Cód dos países'!$A$3:$C$199,2,FALSE)</f>
        <v>THA</v>
      </c>
      <c r="C5592" s="25">
        <f>VLOOKUP(A5592,'Cód dos países'!$A$3:$C$199,3,FALSE)</f>
        <v>175</v>
      </c>
      <c r="D5592" s="29">
        <v>2003</v>
      </c>
      <c r="E5592">
        <f t="shared" si="438"/>
        <v>1752003</v>
      </c>
      <c r="F5592" s="28">
        <v>9</v>
      </c>
      <c r="G5592" s="28">
        <v>2.5</v>
      </c>
      <c r="H5592" s="28">
        <v>1.5</v>
      </c>
      <c r="I5592" s="28">
        <f t="shared" si="435"/>
        <v>0.75</v>
      </c>
      <c r="J5592" s="28">
        <f t="shared" si="436"/>
        <v>0.41666666666666669</v>
      </c>
      <c r="K5592" s="28">
        <f t="shared" si="437"/>
        <v>0.25</v>
      </c>
      <c r="L5592" s="28">
        <f t="shared" si="439"/>
        <v>0.47222222222222221</v>
      </c>
    </row>
    <row r="5593" spans="1:12" ht="15.75" x14ac:dyDescent="0.25">
      <c r="A5593" s="31" t="s">
        <v>292</v>
      </c>
      <c r="B5593" s="30" t="str">
        <f>VLOOKUP(A5593,'Cód dos países'!$A$3:$C$199,2,FALSE)</f>
        <v>THA</v>
      </c>
      <c r="C5593" s="25">
        <f>VLOOKUP(A5593,'Cód dos países'!$A$3:$C$199,3,FALSE)</f>
        <v>175</v>
      </c>
      <c r="D5593" s="29">
        <v>2004</v>
      </c>
      <c r="E5593">
        <f t="shared" si="438"/>
        <v>1752004</v>
      </c>
      <c r="F5593" s="28">
        <v>8.5</v>
      </c>
      <c r="G5593" s="28">
        <v>2.5</v>
      </c>
      <c r="H5593" s="28">
        <v>1.5</v>
      </c>
      <c r="I5593" s="28">
        <f t="shared" si="435"/>
        <v>0.70833333333333337</v>
      </c>
      <c r="J5593" s="28">
        <f t="shared" si="436"/>
        <v>0.41666666666666669</v>
      </c>
      <c r="K5593" s="28">
        <f t="shared" si="437"/>
        <v>0.25</v>
      </c>
      <c r="L5593" s="28">
        <f t="shared" si="439"/>
        <v>0.45833333333333331</v>
      </c>
    </row>
    <row r="5594" spans="1:12" ht="15.75" x14ac:dyDescent="0.25">
      <c r="A5594" s="31" t="s">
        <v>292</v>
      </c>
      <c r="B5594" s="30" t="str">
        <f>VLOOKUP(A5594,'Cód dos países'!$A$3:$C$199,2,FALSE)</f>
        <v>THA</v>
      </c>
      <c r="C5594" s="25">
        <f>VLOOKUP(A5594,'Cód dos países'!$A$3:$C$199,3,FALSE)</f>
        <v>175</v>
      </c>
      <c r="D5594" s="29">
        <v>2005</v>
      </c>
      <c r="E5594">
        <f t="shared" si="438"/>
        <v>1752005</v>
      </c>
      <c r="F5594" s="28">
        <v>8.5</v>
      </c>
      <c r="G5594" s="28">
        <v>2.5</v>
      </c>
      <c r="H5594" s="28">
        <v>1.5</v>
      </c>
      <c r="I5594" s="28">
        <f t="shared" si="435"/>
        <v>0.70833333333333337</v>
      </c>
      <c r="J5594" s="28">
        <f t="shared" si="436"/>
        <v>0.41666666666666669</v>
      </c>
      <c r="K5594" s="28">
        <f t="shared" si="437"/>
        <v>0.25</v>
      </c>
      <c r="L5594" s="28">
        <f t="shared" si="439"/>
        <v>0.45833333333333331</v>
      </c>
    </row>
    <row r="5595" spans="1:12" ht="15.75" x14ac:dyDescent="0.25">
      <c r="A5595" s="31" t="s">
        <v>292</v>
      </c>
      <c r="B5595" s="30" t="str">
        <f>VLOOKUP(A5595,'Cód dos países'!$A$3:$C$199,2,FALSE)</f>
        <v>THA</v>
      </c>
      <c r="C5595" s="25">
        <f>VLOOKUP(A5595,'Cód dos países'!$A$3:$C$199,3,FALSE)</f>
        <v>175</v>
      </c>
      <c r="D5595" s="29">
        <v>2006</v>
      </c>
      <c r="E5595">
        <f t="shared" si="438"/>
        <v>1752006</v>
      </c>
      <c r="F5595" s="28">
        <v>8.5</v>
      </c>
      <c r="G5595" s="28">
        <v>2.5</v>
      </c>
      <c r="H5595" s="28">
        <v>1.5</v>
      </c>
      <c r="I5595" s="28">
        <f t="shared" si="435"/>
        <v>0.70833333333333337</v>
      </c>
      <c r="J5595" s="28">
        <f t="shared" si="436"/>
        <v>0.41666666666666669</v>
      </c>
      <c r="K5595" s="28">
        <f t="shared" si="437"/>
        <v>0.25</v>
      </c>
      <c r="L5595" s="28">
        <f t="shared" si="439"/>
        <v>0.45833333333333331</v>
      </c>
    </row>
    <row r="5596" spans="1:12" ht="15.75" x14ac:dyDescent="0.25">
      <c r="A5596" s="31" t="s">
        <v>292</v>
      </c>
      <c r="B5596" s="30" t="str">
        <f>VLOOKUP(A5596,'Cód dos países'!$A$3:$C$199,2,FALSE)</f>
        <v>THA</v>
      </c>
      <c r="C5596" s="25">
        <f>VLOOKUP(A5596,'Cód dos países'!$A$3:$C$199,3,FALSE)</f>
        <v>175</v>
      </c>
      <c r="D5596" s="29">
        <v>2007</v>
      </c>
      <c r="E5596">
        <f t="shared" si="438"/>
        <v>1752007</v>
      </c>
      <c r="F5596" s="28">
        <v>7</v>
      </c>
      <c r="G5596" s="28">
        <v>2.5</v>
      </c>
      <c r="H5596" s="28">
        <v>1.5</v>
      </c>
      <c r="I5596" s="28">
        <f t="shared" si="435"/>
        <v>0.58333333333333337</v>
      </c>
      <c r="J5596" s="28">
        <f t="shared" si="436"/>
        <v>0.41666666666666669</v>
      </c>
      <c r="K5596" s="28">
        <f t="shared" si="437"/>
        <v>0.25</v>
      </c>
      <c r="L5596" s="28">
        <f t="shared" si="439"/>
        <v>0.41666666666666669</v>
      </c>
    </row>
    <row r="5597" spans="1:12" ht="15.75" x14ac:dyDescent="0.25">
      <c r="A5597" s="31" t="s">
        <v>292</v>
      </c>
      <c r="B5597" s="30" t="str">
        <f>VLOOKUP(A5597,'Cód dos países'!$A$3:$C$199,2,FALSE)</f>
        <v>THA</v>
      </c>
      <c r="C5597" s="25">
        <f>VLOOKUP(A5597,'Cód dos países'!$A$3:$C$199,3,FALSE)</f>
        <v>175</v>
      </c>
      <c r="D5597" s="29">
        <v>2008</v>
      </c>
      <c r="E5597">
        <f t="shared" si="438"/>
        <v>1752008</v>
      </c>
      <c r="F5597" s="28">
        <v>7.5</v>
      </c>
      <c r="G5597" s="28">
        <v>2.5</v>
      </c>
      <c r="H5597" s="28">
        <v>2</v>
      </c>
      <c r="I5597" s="28">
        <f t="shared" si="435"/>
        <v>0.625</v>
      </c>
      <c r="J5597" s="28">
        <f t="shared" si="436"/>
        <v>0.41666666666666669</v>
      </c>
      <c r="K5597" s="28">
        <f t="shared" si="437"/>
        <v>0.33333333333333331</v>
      </c>
      <c r="L5597" s="28">
        <f t="shared" si="439"/>
        <v>0.45833333333333331</v>
      </c>
    </row>
    <row r="5598" spans="1:12" ht="15.75" x14ac:dyDescent="0.25">
      <c r="A5598" s="31" t="s">
        <v>292</v>
      </c>
      <c r="B5598" s="30" t="str">
        <f>VLOOKUP(A5598,'Cód dos países'!$A$3:$C$199,2,FALSE)</f>
        <v>THA</v>
      </c>
      <c r="C5598" s="25">
        <f>VLOOKUP(A5598,'Cód dos países'!$A$3:$C$199,3,FALSE)</f>
        <v>175</v>
      </c>
      <c r="D5598" s="29">
        <v>2009</v>
      </c>
      <c r="E5598">
        <f t="shared" si="438"/>
        <v>1752009</v>
      </c>
      <c r="F5598" s="28">
        <v>7.5</v>
      </c>
      <c r="G5598" s="28">
        <v>2.5</v>
      </c>
      <c r="H5598" s="28">
        <v>2</v>
      </c>
      <c r="I5598" s="28">
        <f t="shared" si="435"/>
        <v>0.625</v>
      </c>
      <c r="J5598" s="28">
        <f t="shared" si="436"/>
        <v>0.41666666666666669</v>
      </c>
      <c r="K5598" s="28">
        <f t="shared" si="437"/>
        <v>0.33333333333333331</v>
      </c>
      <c r="L5598" s="28">
        <f t="shared" si="439"/>
        <v>0.45833333333333331</v>
      </c>
    </row>
    <row r="5599" spans="1:12" ht="15.75" x14ac:dyDescent="0.25">
      <c r="A5599" s="31" t="s">
        <v>292</v>
      </c>
      <c r="B5599" s="30" t="str">
        <f>VLOOKUP(A5599,'Cód dos países'!$A$3:$C$199,2,FALSE)</f>
        <v>THA</v>
      </c>
      <c r="C5599" s="25">
        <f>VLOOKUP(A5599,'Cód dos países'!$A$3:$C$199,3,FALSE)</f>
        <v>175</v>
      </c>
      <c r="D5599" s="29">
        <v>2010</v>
      </c>
      <c r="E5599">
        <f t="shared" si="438"/>
        <v>1752010</v>
      </c>
      <c r="F5599" s="28">
        <v>0.59090909090909094</v>
      </c>
      <c r="G5599" s="28">
        <v>0.41666666666666669</v>
      </c>
      <c r="H5599" s="28">
        <v>0.33333333333333331</v>
      </c>
      <c r="I5599" s="28">
        <f t="shared" si="435"/>
        <v>0.59090909090909094</v>
      </c>
      <c r="J5599" s="28">
        <f t="shared" si="436"/>
        <v>0.41666666666666669</v>
      </c>
      <c r="K5599" s="28">
        <f t="shared" si="437"/>
        <v>0.33333333333333331</v>
      </c>
      <c r="L5599" s="28">
        <f t="shared" si="439"/>
        <v>0.44696969696969696</v>
      </c>
    </row>
    <row r="5600" spans="1:12" ht="15.75" x14ac:dyDescent="0.25">
      <c r="A5600" s="31" t="s">
        <v>292</v>
      </c>
      <c r="B5600" s="30" t="str">
        <f>VLOOKUP(A5600,'Cód dos países'!$A$3:$C$199,2,FALSE)</f>
        <v>THA</v>
      </c>
      <c r="C5600" s="25">
        <f>VLOOKUP(A5600,'Cód dos países'!$A$3:$C$199,3,FALSE)</f>
        <v>175</v>
      </c>
      <c r="D5600" s="29">
        <v>2011</v>
      </c>
      <c r="E5600">
        <f t="shared" si="438"/>
        <v>1752011</v>
      </c>
      <c r="F5600" s="28">
        <v>0.68181818181818177</v>
      </c>
      <c r="G5600" s="28">
        <v>0.41666666666666669</v>
      </c>
      <c r="H5600" s="28">
        <v>0.33333333333333331</v>
      </c>
      <c r="I5600" s="28">
        <f t="shared" si="435"/>
        <v>0.68181818181818177</v>
      </c>
      <c r="J5600" s="28">
        <f t="shared" si="436"/>
        <v>0.41666666666666669</v>
      </c>
      <c r="K5600" s="28">
        <f t="shared" si="437"/>
        <v>0.33333333333333331</v>
      </c>
      <c r="L5600" s="28">
        <f t="shared" si="439"/>
        <v>0.47727272727272724</v>
      </c>
    </row>
    <row r="5601" spans="1:12" ht="15.75" x14ac:dyDescent="0.25">
      <c r="A5601" s="31" t="s">
        <v>292</v>
      </c>
      <c r="B5601" s="30" t="str">
        <f>VLOOKUP(A5601,'Cód dos países'!$A$3:$C$199,2,FALSE)</f>
        <v>THA</v>
      </c>
      <c r="C5601" s="25">
        <f>VLOOKUP(A5601,'Cód dos países'!$A$3:$C$199,3,FALSE)</f>
        <v>175</v>
      </c>
      <c r="D5601" s="29">
        <v>2012</v>
      </c>
      <c r="E5601">
        <f t="shared" si="438"/>
        <v>1752012</v>
      </c>
      <c r="F5601" s="28">
        <v>0.68181818181818177</v>
      </c>
      <c r="G5601" s="28">
        <v>0.41666666666666669</v>
      </c>
      <c r="H5601" s="28">
        <v>0.33333333333333331</v>
      </c>
      <c r="I5601" s="28">
        <f t="shared" si="435"/>
        <v>0.68181818181818177</v>
      </c>
      <c r="J5601" s="28">
        <f t="shared" si="436"/>
        <v>0.41666666666666669</v>
      </c>
      <c r="K5601" s="28">
        <f t="shared" si="437"/>
        <v>0.33333333333333331</v>
      </c>
      <c r="L5601" s="28">
        <f t="shared" si="439"/>
        <v>0.47727272727272724</v>
      </c>
    </row>
    <row r="5602" spans="1:12" ht="15.75" x14ac:dyDescent="0.25">
      <c r="A5602" s="31" t="s">
        <v>292</v>
      </c>
      <c r="B5602" s="30" t="str">
        <f>VLOOKUP(A5602,'Cód dos países'!$A$3:$C$199,2,FALSE)</f>
        <v>THA</v>
      </c>
      <c r="C5602" s="25">
        <f>VLOOKUP(A5602,'Cód dos países'!$A$3:$C$199,3,FALSE)</f>
        <v>175</v>
      </c>
      <c r="D5602" s="29">
        <v>2013</v>
      </c>
      <c r="E5602">
        <f t="shared" si="438"/>
        <v>1752013</v>
      </c>
      <c r="F5602" s="28">
        <v>0.68181818181818177</v>
      </c>
      <c r="G5602" s="28">
        <v>0.41666666666666669</v>
      </c>
      <c r="H5602" s="28">
        <v>0.33333333333333331</v>
      </c>
      <c r="I5602" s="28">
        <f t="shared" si="435"/>
        <v>0.68181818181818177</v>
      </c>
      <c r="J5602" s="28">
        <f t="shared" si="436"/>
        <v>0.41666666666666669</v>
      </c>
      <c r="K5602" s="28">
        <f t="shared" si="437"/>
        <v>0.33333333333333331</v>
      </c>
      <c r="L5602" s="28">
        <f t="shared" si="439"/>
        <v>0.47727272727272724</v>
      </c>
    </row>
    <row r="5603" spans="1:12" ht="15.75" x14ac:dyDescent="0.25">
      <c r="A5603" s="31" t="s">
        <v>292</v>
      </c>
      <c r="B5603" s="30" t="str">
        <f>VLOOKUP(A5603,'Cód dos países'!$A$3:$C$199,2,FALSE)</f>
        <v>THA</v>
      </c>
      <c r="C5603" s="25">
        <f>VLOOKUP(A5603,'Cód dos países'!$A$3:$C$199,3,FALSE)</f>
        <v>175</v>
      </c>
      <c r="D5603" s="29">
        <v>2014</v>
      </c>
      <c r="E5603">
        <f t="shared" si="438"/>
        <v>1752014</v>
      </c>
      <c r="F5603" s="28">
        <v>0.59090909090909094</v>
      </c>
      <c r="G5603" s="28">
        <v>0.41666666666666669</v>
      </c>
      <c r="H5603" s="28">
        <v>0.33333333333333331</v>
      </c>
      <c r="I5603" s="28">
        <f t="shared" si="435"/>
        <v>0.59090909090909094</v>
      </c>
      <c r="J5603" s="28">
        <f t="shared" si="436"/>
        <v>0.41666666666666669</v>
      </c>
      <c r="K5603" s="28">
        <f t="shared" si="437"/>
        <v>0.33333333333333331</v>
      </c>
      <c r="L5603" s="28">
        <f t="shared" si="439"/>
        <v>0.44696969696969696</v>
      </c>
    </row>
    <row r="5604" spans="1:12" ht="15.75" x14ac:dyDescent="0.25">
      <c r="A5604" s="31" t="s">
        <v>339</v>
      </c>
      <c r="B5604" s="30" t="str">
        <f>VLOOKUP(A5604,'Cód dos países'!$A$3:$C$199,2,FALSE)</f>
        <v>TMP</v>
      </c>
      <c r="C5604" s="25">
        <f>VLOOKUP(A5604,'Cód dos países'!$A$3:$C$199,3,FALSE)</f>
        <v>176</v>
      </c>
      <c r="D5604" s="29">
        <v>1983</v>
      </c>
      <c r="E5604">
        <f t="shared" si="438"/>
        <v>1761983</v>
      </c>
      <c r="F5604" s="28" t="s">
        <v>433</v>
      </c>
      <c r="G5604" s="28" t="s">
        <v>433</v>
      </c>
      <c r="H5604" s="28" t="s">
        <v>433</v>
      </c>
      <c r="I5604" s="28" t="str">
        <f t="shared" si="435"/>
        <v/>
      </c>
      <c r="J5604" s="28" t="str">
        <f t="shared" si="436"/>
        <v/>
      </c>
      <c r="K5604" s="28" t="str">
        <f t="shared" si="437"/>
        <v/>
      </c>
      <c r="L5604" s="28" t="str">
        <f t="shared" si="439"/>
        <v xml:space="preserve"> </v>
      </c>
    </row>
    <row r="5605" spans="1:12" ht="15.75" x14ac:dyDescent="0.25">
      <c r="A5605" s="31" t="s">
        <v>339</v>
      </c>
      <c r="B5605" s="30" t="str">
        <f>VLOOKUP(A5605,'Cód dos países'!$A$3:$C$199,2,FALSE)</f>
        <v>TMP</v>
      </c>
      <c r="C5605" s="25">
        <f>VLOOKUP(A5605,'Cód dos países'!$A$3:$C$199,3,FALSE)</f>
        <v>176</v>
      </c>
      <c r="D5605" s="29">
        <v>1984</v>
      </c>
      <c r="E5605">
        <f t="shared" si="438"/>
        <v>1761984</v>
      </c>
      <c r="F5605" s="28" t="s">
        <v>433</v>
      </c>
      <c r="G5605" s="28" t="s">
        <v>433</v>
      </c>
      <c r="H5605" s="28" t="s">
        <v>433</v>
      </c>
      <c r="I5605" s="28" t="str">
        <f t="shared" si="435"/>
        <v/>
      </c>
      <c r="J5605" s="28" t="str">
        <f t="shared" si="436"/>
        <v/>
      </c>
      <c r="K5605" s="28" t="str">
        <f t="shared" si="437"/>
        <v/>
      </c>
      <c r="L5605" s="28" t="str">
        <f t="shared" si="439"/>
        <v xml:space="preserve"> </v>
      </c>
    </row>
    <row r="5606" spans="1:12" ht="15.75" x14ac:dyDescent="0.25">
      <c r="A5606" s="31" t="s">
        <v>339</v>
      </c>
      <c r="B5606" s="30" t="str">
        <f>VLOOKUP(A5606,'Cód dos países'!$A$3:$C$199,2,FALSE)</f>
        <v>TMP</v>
      </c>
      <c r="C5606" s="25">
        <f>VLOOKUP(A5606,'Cód dos países'!$A$3:$C$199,3,FALSE)</f>
        <v>176</v>
      </c>
      <c r="D5606" s="29">
        <v>1985</v>
      </c>
      <c r="E5606">
        <f t="shared" si="438"/>
        <v>1761985</v>
      </c>
      <c r="F5606" s="28" t="s">
        <v>433</v>
      </c>
      <c r="G5606" s="28" t="s">
        <v>433</v>
      </c>
      <c r="H5606" s="28" t="s">
        <v>433</v>
      </c>
      <c r="I5606" s="28" t="str">
        <f t="shared" si="435"/>
        <v/>
      </c>
      <c r="J5606" s="28" t="str">
        <f t="shared" si="436"/>
        <v/>
      </c>
      <c r="K5606" s="28" t="str">
        <f t="shared" si="437"/>
        <v/>
      </c>
      <c r="L5606" s="28" t="str">
        <f t="shared" si="439"/>
        <v xml:space="preserve"> </v>
      </c>
    </row>
    <row r="5607" spans="1:12" ht="15.75" x14ac:dyDescent="0.25">
      <c r="A5607" s="31" t="s">
        <v>339</v>
      </c>
      <c r="B5607" s="30" t="str">
        <f>VLOOKUP(A5607,'Cód dos países'!$A$3:$C$199,2,FALSE)</f>
        <v>TMP</v>
      </c>
      <c r="C5607" s="25">
        <f>VLOOKUP(A5607,'Cód dos países'!$A$3:$C$199,3,FALSE)</f>
        <v>176</v>
      </c>
      <c r="D5607" s="29">
        <v>1986</v>
      </c>
      <c r="E5607">
        <f t="shared" si="438"/>
        <v>1761986</v>
      </c>
      <c r="F5607" s="28" t="s">
        <v>433</v>
      </c>
      <c r="G5607" s="28" t="s">
        <v>433</v>
      </c>
      <c r="H5607" s="28" t="s">
        <v>433</v>
      </c>
      <c r="I5607" s="28" t="str">
        <f t="shared" si="435"/>
        <v/>
      </c>
      <c r="J5607" s="28" t="str">
        <f t="shared" si="436"/>
        <v/>
      </c>
      <c r="K5607" s="28" t="str">
        <f t="shared" si="437"/>
        <v/>
      </c>
      <c r="L5607" s="28" t="str">
        <f t="shared" si="439"/>
        <v xml:space="preserve"> </v>
      </c>
    </row>
    <row r="5608" spans="1:12" ht="15.75" x14ac:dyDescent="0.25">
      <c r="A5608" s="31" t="s">
        <v>339</v>
      </c>
      <c r="B5608" s="30" t="str">
        <f>VLOOKUP(A5608,'Cód dos países'!$A$3:$C$199,2,FALSE)</f>
        <v>TMP</v>
      </c>
      <c r="C5608" s="25">
        <f>VLOOKUP(A5608,'Cód dos países'!$A$3:$C$199,3,FALSE)</f>
        <v>176</v>
      </c>
      <c r="D5608" s="29">
        <v>1987</v>
      </c>
      <c r="E5608">
        <f t="shared" si="438"/>
        <v>1761987</v>
      </c>
      <c r="F5608" s="28" t="s">
        <v>433</v>
      </c>
      <c r="G5608" s="28" t="s">
        <v>433</v>
      </c>
      <c r="H5608" s="28" t="s">
        <v>433</v>
      </c>
      <c r="I5608" s="28" t="str">
        <f t="shared" si="435"/>
        <v/>
      </c>
      <c r="J5608" s="28" t="str">
        <f t="shared" si="436"/>
        <v/>
      </c>
      <c r="K5608" s="28" t="str">
        <f t="shared" si="437"/>
        <v/>
      </c>
      <c r="L5608" s="28" t="str">
        <f t="shared" si="439"/>
        <v xml:space="preserve"> </v>
      </c>
    </row>
    <row r="5609" spans="1:12" ht="15.75" x14ac:dyDescent="0.25">
      <c r="A5609" s="31" t="s">
        <v>339</v>
      </c>
      <c r="B5609" s="30" t="str">
        <f>VLOOKUP(A5609,'Cód dos países'!$A$3:$C$199,2,FALSE)</f>
        <v>TMP</v>
      </c>
      <c r="C5609" s="25">
        <f>VLOOKUP(A5609,'Cód dos países'!$A$3:$C$199,3,FALSE)</f>
        <v>176</v>
      </c>
      <c r="D5609" s="29">
        <v>1988</v>
      </c>
      <c r="E5609">
        <f t="shared" si="438"/>
        <v>1761988</v>
      </c>
      <c r="F5609" s="28" t="s">
        <v>433</v>
      </c>
      <c r="G5609" s="28" t="s">
        <v>433</v>
      </c>
      <c r="H5609" s="28" t="s">
        <v>433</v>
      </c>
      <c r="I5609" s="28" t="str">
        <f t="shared" si="435"/>
        <v/>
      </c>
      <c r="J5609" s="28" t="str">
        <f t="shared" si="436"/>
        <v/>
      </c>
      <c r="K5609" s="28" t="str">
        <f t="shared" si="437"/>
        <v/>
      </c>
      <c r="L5609" s="28" t="str">
        <f t="shared" si="439"/>
        <v xml:space="preserve"> </v>
      </c>
    </row>
    <row r="5610" spans="1:12" ht="15.75" x14ac:dyDescent="0.25">
      <c r="A5610" s="31" t="s">
        <v>339</v>
      </c>
      <c r="B5610" s="30" t="str">
        <f>VLOOKUP(A5610,'Cód dos países'!$A$3:$C$199,2,FALSE)</f>
        <v>TMP</v>
      </c>
      <c r="C5610" s="25">
        <f>VLOOKUP(A5610,'Cód dos países'!$A$3:$C$199,3,FALSE)</f>
        <v>176</v>
      </c>
      <c r="D5610" s="29">
        <v>1989</v>
      </c>
      <c r="E5610">
        <f t="shared" si="438"/>
        <v>1761989</v>
      </c>
      <c r="F5610" s="28" t="s">
        <v>433</v>
      </c>
      <c r="G5610" s="28" t="s">
        <v>433</v>
      </c>
      <c r="H5610" s="28" t="s">
        <v>433</v>
      </c>
      <c r="I5610" s="28" t="str">
        <f t="shared" si="435"/>
        <v/>
      </c>
      <c r="J5610" s="28" t="str">
        <f t="shared" si="436"/>
        <v/>
      </c>
      <c r="K5610" s="28" t="str">
        <f t="shared" si="437"/>
        <v/>
      </c>
      <c r="L5610" s="28" t="str">
        <f t="shared" si="439"/>
        <v xml:space="preserve"> </v>
      </c>
    </row>
    <row r="5611" spans="1:12" ht="15.75" x14ac:dyDescent="0.25">
      <c r="A5611" s="31" t="s">
        <v>339</v>
      </c>
      <c r="B5611" s="30" t="str">
        <f>VLOOKUP(A5611,'Cód dos países'!$A$3:$C$199,2,FALSE)</f>
        <v>TMP</v>
      </c>
      <c r="C5611" s="25">
        <f>VLOOKUP(A5611,'Cód dos países'!$A$3:$C$199,3,FALSE)</f>
        <v>176</v>
      </c>
      <c r="D5611" s="29">
        <v>1990</v>
      </c>
      <c r="E5611">
        <f t="shared" si="438"/>
        <v>1761990</v>
      </c>
      <c r="F5611" s="28" t="s">
        <v>433</v>
      </c>
      <c r="G5611" s="28" t="s">
        <v>433</v>
      </c>
      <c r="H5611" s="28" t="s">
        <v>433</v>
      </c>
      <c r="I5611" s="28" t="str">
        <f t="shared" si="435"/>
        <v/>
      </c>
      <c r="J5611" s="28" t="str">
        <f t="shared" si="436"/>
        <v/>
      </c>
      <c r="K5611" s="28" t="str">
        <f t="shared" si="437"/>
        <v/>
      </c>
      <c r="L5611" s="28" t="str">
        <f t="shared" si="439"/>
        <v xml:space="preserve"> </v>
      </c>
    </row>
    <row r="5612" spans="1:12" ht="15.75" x14ac:dyDescent="0.25">
      <c r="A5612" s="31" t="s">
        <v>339</v>
      </c>
      <c r="B5612" s="30" t="str">
        <f>VLOOKUP(A5612,'Cód dos países'!$A$3:$C$199,2,FALSE)</f>
        <v>TMP</v>
      </c>
      <c r="C5612" s="25">
        <f>VLOOKUP(A5612,'Cód dos países'!$A$3:$C$199,3,FALSE)</f>
        <v>176</v>
      </c>
      <c r="D5612" s="29">
        <v>1991</v>
      </c>
      <c r="E5612">
        <f t="shared" si="438"/>
        <v>1761991</v>
      </c>
      <c r="F5612" s="28" t="s">
        <v>433</v>
      </c>
      <c r="G5612" s="28" t="s">
        <v>433</v>
      </c>
      <c r="H5612" s="28" t="s">
        <v>433</v>
      </c>
      <c r="I5612" s="28" t="str">
        <f t="shared" si="435"/>
        <v/>
      </c>
      <c r="J5612" s="28" t="str">
        <f t="shared" si="436"/>
        <v/>
      </c>
      <c r="K5612" s="28" t="str">
        <f t="shared" si="437"/>
        <v/>
      </c>
      <c r="L5612" s="28" t="str">
        <f t="shared" si="439"/>
        <v xml:space="preserve"> </v>
      </c>
    </row>
    <row r="5613" spans="1:12" ht="15.75" x14ac:dyDescent="0.25">
      <c r="A5613" s="31" t="s">
        <v>339</v>
      </c>
      <c r="B5613" s="30" t="str">
        <f>VLOOKUP(A5613,'Cód dos países'!$A$3:$C$199,2,FALSE)</f>
        <v>TMP</v>
      </c>
      <c r="C5613" s="25">
        <f>VLOOKUP(A5613,'Cód dos países'!$A$3:$C$199,3,FALSE)</f>
        <v>176</v>
      </c>
      <c r="D5613" s="29">
        <v>1992</v>
      </c>
      <c r="E5613">
        <f t="shared" si="438"/>
        <v>1761992</v>
      </c>
      <c r="F5613" s="28" t="s">
        <v>433</v>
      </c>
      <c r="G5613" s="28" t="s">
        <v>433</v>
      </c>
      <c r="H5613" s="28" t="s">
        <v>433</v>
      </c>
      <c r="I5613" s="28" t="str">
        <f t="shared" si="435"/>
        <v/>
      </c>
      <c r="J5613" s="28" t="str">
        <f t="shared" si="436"/>
        <v/>
      </c>
      <c r="K5613" s="28" t="str">
        <f t="shared" si="437"/>
        <v/>
      </c>
      <c r="L5613" s="28" t="str">
        <f t="shared" si="439"/>
        <v xml:space="preserve"> </v>
      </c>
    </row>
    <row r="5614" spans="1:12" ht="15.75" x14ac:dyDescent="0.25">
      <c r="A5614" s="31" t="s">
        <v>339</v>
      </c>
      <c r="B5614" s="30" t="str">
        <f>VLOOKUP(A5614,'Cód dos países'!$A$3:$C$199,2,FALSE)</f>
        <v>TMP</v>
      </c>
      <c r="C5614" s="25">
        <f>VLOOKUP(A5614,'Cód dos países'!$A$3:$C$199,3,FALSE)</f>
        <v>176</v>
      </c>
      <c r="D5614" s="29">
        <v>1993</v>
      </c>
      <c r="E5614">
        <f t="shared" si="438"/>
        <v>1761993</v>
      </c>
      <c r="F5614" s="28" t="s">
        <v>433</v>
      </c>
      <c r="G5614" s="28" t="s">
        <v>433</v>
      </c>
      <c r="H5614" s="28" t="s">
        <v>433</v>
      </c>
      <c r="I5614" s="28" t="str">
        <f t="shared" si="435"/>
        <v/>
      </c>
      <c r="J5614" s="28" t="str">
        <f t="shared" si="436"/>
        <v/>
      </c>
      <c r="K5614" s="28" t="str">
        <f t="shared" si="437"/>
        <v/>
      </c>
      <c r="L5614" s="28" t="str">
        <f t="shared" si="439"/>
        <v xml:space="preserve"> </v>
      </c>
    </row>
    <row r="5615" spans="1:12" ht="15.75" x14ac:dyDescent="0.25">
      <c r="A5615" s="31" t="s">
        <v>339</v>
      </c>
      <c r="B5615" s="30" t="str">
        <f>VLOOKUP(A5615,'Cód dos países'!$A$3:$C$199,2,FALSE)</f>
        <v>TMP</v>
      </c>
      <c r="C5615" s="25">
        <f>VLOOKUP(A5615,'Cód dos países'!$A$3:$C$199,3,FALSE)</f>
        <v>176</v>
      </c>
      <c r="D5615" s="29">
        <v>1994</v>
      </c>
      <c r="E5615">
        <f t="shared" si="438"/>
        <v>1761994</v>
      </c>
      <c r="F5615" s="28" t="s">
        <v>433</v>
      </c>
      <c r="G5615" s="28" t="s">
        <v>433</v>
      </c>
      <c r="H5615" s="28" t="s">
        <v>433</v>
      </c>
      <c r="I5615" s="28" t="str">
        <f t="shared" si="435"/>
        <v/>
      </c>
      <c r="J5615" s="28" t="str">
        <f t="shared" si="436"/>
        <v/>
      </c>
      <c r="K5615" s="28" t="str">
        <f t="shared" si="437"/>
        <v/>
      </c>
      <c r="L5615" s="28" t="str">
        <f t="shared" si="439"/>
        <v xml:space="preserve"> </v>
      </c>
    </row>
    <row r="5616" spans="1:12" ht="15.75" x14ac:dyDescent="0.25">
      <c r="A5616" s="31" t="s">
        <v>339</v>
      </c>
      <c r="B5616" s="30" t="str">
        <f>VLOOKUP(A5616,'Cód dos países'!$A$3:$C$199,2,FALSE)</f>
        <v>TMP</v>
      </c>
      <c r="C5616" s="25">
        <f>VLOOKUP(A5616,'Cód dos países'!$A$3:$C$199,3,FALSE)</f>
        <v>176</v>
      </c>
      <c r="D5616" s="29">
        <v>1995</v>
      </c>
      <c r="E5616">
        <f t="shared" si="438"/>
        <v>1761995</v>
      </c>
      <c r="F5616" s="28" t="s">
        <v>433</v>
      </c>
      <c r="G5616" s="28" t="s">
        <v>433</v>
      </c>
      <c r="H5616" s="28" t="s">
        <v>433</v>
      </c>
      <c r="I5616" s="28" t="str">
        <f t="shared" si="435"/>
        <v/>
      </c>
      <c r="J5616" s="28" t="str">
        <f t="shared" si="436"/>
        <v/>
      </c>
      <c r="K5616" s="28" t="str">
        <f t="shared" si="437"/>
        <v/>
      </c>
      <c r="L5616" s="28" t="str">
        <f t="shared" si="439"/>
        <v xml:space="preserve"> </v>
      </c>
    </row>
    <row r="5617" spans="1:12" ht="15.75" x14ac:dyDescent="0.25">
      <c r="A5617" s="31" t="s">
        <v>339</v>
      </c>
      <c r="B5617" s="30" t="str">
        <f>VLOOKUP(A5617,'Cód dos países'!$A$3:$C$199,2,FALSE)</f>
        <v>TMP</v>
      </c>
      <c r="C5617" s="25">
        <f>VLOOKUP(A5617,'Cód dos países'!$A$3:$C$199,3,FALSE)</f>
        <v>176</v>
      </c>
      <c r="D5617" s="29">
        <v>1996</v>
      </c>
      <c r="E5617">
        <f t="shared" si="438"/>
        <v>1761996</v>
      </c>
      <c r="F5617" s="28" t="s">
        <v>433</v>
      </c>
      <c r="G5617" s="28" t="s">
        <v>433</v>
      </c>
      <c r="H5617" s="28" t="s">
        <v>433</v>
      </c>
      <c r="I5617" s="28" t="str">
        <f t="shared" si="435"/>
        <v/>
      </c>
      <c r="J5617" s="28" t="str">
        <f t="shared" si="436"/>
        <v/>
      </c>
      <c r="K5617" s="28" t="str">
        <f t="shared" si="437"/>
        <v/>
      </c>
      <c r="L5617" s="28" t="str">
        <f t="shared" si="439"/>
        <v xml:space="preserve"> </v>
      </c>
    </row>
    <row r="5618" spans="1:12" ht="15.75" x14ac:dyDescent="0.25">
      <c r="A5618" s="31" t="s">
        <v>339</v>
      </c>
      <c r="B5618" s="30" t="str">
        <f>VLOOKUP(A5618,'Cód dos países'!$A$3:$C$199,2,FALSE)</f>
        <v>TMP</v>
      </c>
      <c r="C5618" s="25">
        <f>VLOOKUP(A5618,'Cód dos países'!$A$3:$C$199,3,FALSE)</f>
        <v>176</v>
      </c>
      <c r="D5618" s="29">
        <v>1997</v>
      </c>
      <c r="E5618">
        <f t="shared" si="438"/>
        <v>1761997</v>
      </c>
      <c r="F5618" s="28" t="s">
        <v>433</v>
      </c>
      <c r="G5618" s="28" t="s">
        <v>433</v>
      </c>
      <c r="H5618" s="28" t="s">
        <v>433</v>
      </c>
      <c r="I5618" s="28" t="str">
        <f t="shared" si="435"/>
        <v/>
      </c>
      <c r="J5618" s="28" t="str">
        <f t="shared" si="436"/>
        <v/>
      </c>
      <c r="K5618" s="28" t="str">
        <f t="shared" si="437"/>
        <v/>
      </c>
      <c r="L5618" s="28" t="str">
        <f t="shared" si="439"/>
        <v xml:space="preserve"> </v>
      </c>
    </row>
    <row r="5619" spans="1:12" ht="15.75" x14ac:dyDescent="0.25">
      <c r="A5619" s="31" t="s">
        <v>339</v>
      </c>
      <c r="B5619" s="30" t="str">
        <f>VLOOKUP(A5619,'Cód dos países'!$A$3:$C$199,2,FALSE)</f>
        <v>TMP</v>
      </c>
      <c r="C5619" s="25">
        <f>VLOOKUP(A5619,'Cód dos países'!$A$3:$C$199,3,FALSE)</f>
        <v>176</v>
      </c>
      <c r="D5619" s="29">
        <v>1998</v>
      </c>
      <c r="E5619">
        <f t="shared" si="438"/>
        <v>1761998</v>
      </c>
      <c r="F5619" s="28" t="s">
        <v>433</v>
      </c>
      <c r="G5619" s="28" t="s">
        <v>433</v>
      </c>
      <c r="H5619" s="28" t="s">
        <v>433</v>
      </c>
      <c r="I5619" s="28" t="str">
        <f t="shared" si="435"/>
        <v/>
      </c>
      <c r="J5619" s="28" t="str">
        <f t="shared" si="436"/>
        <v/>
      </c>
      <c r="K5619" s="28" t="str">
        <f t="shared" si="437"/>
        <v/>
      </c>
      <c r="L5619" s="28" t="str">
        <f t="shared" si="439"/>
        <v xml:space="preserve"> </v>
      </c>
    </row>
    <row r="5620" spans="1:12" ht="15.75" x14ac:dyDescent="0.25">
      <c r="A5620" s="31" t="s">
        <v>339</v>
      </c>
      <c r="B5620" s="30" t="str">
        <f>VLOOKUP(A5620,'Cód dos países'!$A$3:$C$199,2,FALSE)</f>
        <v>TMP</v>
      </c>
      <c r="C5620" s="25">
        <f>VLOOKUP(A5620,'Cód dos países'!$A$3:$C$199,3,FALSE)</f>
        <v>176</v>
      </c>
      <c r="D5620" s="29">
        <v>1999</v>
      </c>
      <c r="E5620">
        <f t="shared" si="438"/>
        <v>1761999</v>
      </c>
      <c r="F5620" s="28" t="s">
        <v>433</v>
      </c>
      <c r="G5620" s="28" t="s">
        <v>433</v>
      </c>
      <c r="H5620" s="28" t="s">
        <v>433</v>
      </c>
      <c r="I5620" s="28" t="str">
        <f t="shared" si="435"/>
        <v/>
      </c>
      <c r="J5620" s="28" t="str">
        <f t="shared" si="436"/>
        <v/>
      </c>
      <c r="K5620" s="28" t="str">
        <f t="shared" si="437"/>
        <v/>
      </c>
      <c r="L5620" s="28" t="str">
        <f t="shared" si="439"/>
        <v xml:space="preserve"> </v>
      </c>
    </row>
    <row r="5621" spans="1:12" ht="15.75" x14ac:dyDescent="0.25">
      <c r="A5621" s="31" t="s">
        <v>339</v>
      </c>
      <c r="B5621" s="30" t="str">
        <f>VLOOKUP(A5621,'Cód dos países'!$A$3:$C$199,2,FALSE)</f>
        <v>TMP</v>
      </c>
      <c r="C5621" s="25">
        <f>VLOOKUP(A5621,'Cód dos países'!$A$3:$C$199,3,FALSE)</f>
        <v>176</v>
      </c>
      <c r="D5621" s="29">
        <v>2000</v>
      </c>
      <c r="E5621">
        <f t="shared" si="438"/>
        <v>1762000</v>
      </c>
      <c r="F5621" s="28" t="s">
        <v>433</v>
      </c>
      <c r="G5621" s="28" t="s">
        <v>433</v>
      </c>
      <c r="H5621" s="28" t="s">
        <v>433</v>
      </c>
      <c r="I5621" s="28" t="str">
        <f t="shared" si="435"/>
        <v/>
      </c>
      <c r="J5621" s="28" t="str">
        <f t="shared" si="436"/>
        <v/>
      </c>
      <c r="K5621" s="28" t="str">
        <f t="shared" si="437"/>
        <v/>
      </c>
      <c r="L5621" s="28" t="str">
        <f t="shared" si="439"/>
        <v xml:space="preserve"> </v>
      </c>
    </row>
    <row r="5622" spans="1:12" ht="15.75" x14ac:dyDescent="0.25">
      <c r="A5622" s="31" t="s">
        <v>339</v>
      </c>
      <c r="B5622" s="30" t="str">
        <f>VLOOKUP(A5622,'Cód dos países'!$A$3:$C$199,2,FALSE)</f>
        <v>TMP</v>
      </c>
      <c r="C5622" s="25">
        <f>VLOOKUP(A5622,'Cód dos países'!$A$3:$C$199,3,FALSE)</f>
        <v>176</v>
      </c>
      <c r="D5622" s="29">
        <v>2001</v>
      </c>
      <c r="E5622">
        <f t="shared" si="438"/>
        <v>1762001</v>
      </c>
      <c r="F5622" s="28" t="s">
        <v>433</v>
      </c>
      <c r="G5622" s="28" t="s">
        <v>433</v>
      </c>
      <c r="H5622" s="28" t="s">
        <v>433</v>
      </c>
      <c r="I5622" s="28" t="str">
        <f t="shared" si="435"/>
        <v/>
      </c>
      <c r="J5622" s="28" t="str">
        <f t="shared" si="436"/>
        <v/>
      </c>
      <c r="K5622" s="28" t="str">
        <f t="shared" si="437"/>
        <v/>
      </c>
      <c r="L5622" s="28" t="str">
        <f t="shared" si="439"/>
        <v xml:space="preserve"> </v>
      </c>
    </row>
    <row r="5623" spans="1:12" ht="15.75" x14ac:dyDescent="0.25">
      <c r="A5623" s="31" t="s">
        <v>339</v>
      </c>
      <c r="B5623" s="30" t="str">
        <f>VLOOKUP(A5623,'Cód dos países'!$A$3:$C$199,2,FALSE)</f>
        <v>TMP</v>
      </c>
      <c r="C5623" s="25">
        <f>VLOOKUP(A5623,'Cód dos países'!$A$3:$C$199,3,FALSE)</f>
        <v>176</v>
      </c>
      <c r="D5623" s="29">
        <v>2002</v>
      </c>
      <c r="E5623">
        <f t="shared" si="438"/>
        <v>1762002</v>
      </c>
      <c r="F5623" s="28" t="s">
        <v>433</v>
      </c>
      <c r="G5623" s="28" t="s">
        <v>433</v>
      </c>
      <c r="H5623" s="28" t="s">
        <v>433</v>
      </c>
      <c r="I5623" s="28" t="str">
        <f t="shared" si="435"/>
        <v/>
      </c>
      <c r="J5623" s="28" t="str">
        <f t="shared" si="436"/>
        <v/>
      </c>
      <c r="K5623" s="28" t="str">
        <f t="shared" si="437"/>
        <v/>
      </c>
      <c r="L5623" s="28" t="str">
        <f t="shared" si="439"/>
        <v xml:space="preserve"> </v>
      </c>
    </row>
    <row r="5624" spans="1:12" ht="15.75" x14ac:dyDescent="0.25">
      <c r="A5624" s="31" t="s">
        <v>339</v>
      </c>
      <c r="B5624" s="30" t="str">
        <f>VLOOKUP(A5624,'Cód dos países'!$A$3:$C$199,2,FALSE)</f>
        <v>TMP</v>
      </c>
      <c r="C5624" s="25">
        <f>VLOOKUP(A5624,'Cód dos países'!$A$3:$C$199,3,FALSE)</f>
        <v>176</v>
      </c>
      <c r="D5624" s="29">
        <v>2003</v>
      </c>
      <c r="E5624">
        <f t="shared" si="438"/>
        <v>1762003</v>
      </c>
      <c r="F5624" s="28" t="s">
        <v>433</v>
      </c>
      <c r="G5624" s="28" t="s">
        <v>433</v>
      </c>
      <c r="H5624" s="28" t="s">
        <v>433</v>
      </c>
      <c r="I5624" s="28" t="str">
        <f t="shared" si="435"/>
        <v/>
      </c>
      <c r="J5624" s="28" t="str">
        <f t="shared" si="436"/>
        <v/>
      </c>
      <c r="K5624" s="28" t="str">
        <f t="shared" si="437"/>
        <v/>
      </c>
      <c r="L5624" s="28" t="str">
        <f t="shared" si="439"/>
        <v xml:space="preserve"> </v>
      </c>
    </row>
    <row r="5625" spans="1:12" ht="15.75" x14ac:dyDescent="0.25">
      <c r="A5625" s="31" t="s">
        <v>339</v>
      </c>
      <c r="B5625" s="30" t="str">
        <f>VLOOKUP(A5625,'Cód dos países'!$A$3:$C$199,2,FALSE)</f>
        <v>TMP</v>
      </c>
      <c r="C5625" s="25">
        <f>VLOOKUP(A5625,'Cód dos países'!$A$3:$C$199,3,FALSE)</f>
        <v>176</v>
      </c>
      <c r="D5625" s="29">
        <v>2004</v>
      </c>
      <c r="E5625">
        <f t="shared" si="438"/>
        <v>1762004</v>
      </c>
      <c r="F5625" s="28" t="s">
        <v>433</v>
      </c>
      <c r="G5625" s="28" t="s">
        <v>433</v>
      </c>
      <c r="H5625" s="28" t="s">
        <v>433</v>
      </c>
      <c r="I5625" s="28" t="str">
        <f t="shared" si="435"/>
        <v/>
      </c>
      <c r="J5625" s="28" t="str">
        <f t="shared" si="436"/>
        <v/>
      </c>
      <c r="K5625" s="28" t="str">
        <f t="shared" si="437"/>
        <v/>
      </c>
      <c r="L5625" s="28" t="str">
        <f t="shared" si="439"/>
        <v xml:space="preserve"> </v>
      </c>
    </row>
    <row r="5626" spans="1:12" ht="15.75" x14ac:dyDescent="0.25">
      <c r="A5626" s="31" t="s">
        <v>339</v>
      </c>
      <c r="B5626" s="30" t="str">
        <f>VLOOKUP(A5626,'Cód dos países'!$A$3:$C$199,2,FALSE)</f>
        <v>TMP</v>
      </c>
      <c r="C5626" s="25">
        <f>VLOOKUP(A5626,'Cód dos países'!$A$3:$C$199,3,FALSE)</f>
        <v>176</v>
      </c>
      <c r="D5626" s="29">
        <v>2005</v>
      </c>
      <c r="E5626">
        <f t="shared" si="438"/>
        <v>1762005</v>
      </c>
      <c r="F5626" s="28" t="s">
        <v>433</v>
      </c>
      <c r="G5626" s="28" t="s">
        <v>433</v>
      </c>
      <c r="H5626" s="28" t="s">
        <v>433</v>
      </c>
      <c r="I5626" s="28" t="str">
        <f t="shared" si="435"/>
        <v/>
      </c>
      <c r="J5626" s="28" t="str">
        <f t="shared" si="436"/>
        <v/>
      </c>
      <c r="K5626" s="28" t="str">
        <f t="shared" si="437"/>
        <v/>
      </c>
      <c r="L5626" s="28" t="str">
        <f t="shared" si="439"/>
        <v xml:space="preserve"> </v>
      </c>
    </row>
    <row r="5627" spans="1:12" ht="15.75" x14ac:dyDescent="0.25">
      <c r="A5627" s="31" t="s">
        <v>339</v>
      </c>
      <c r="B5627" s="30" t="str">
        <f>VLOOKUP(A5627,'Cód dos países'!$A$3:$C$199,2,FALSE)</f>
        <v>TMP</v>
      </c>
      <c r="C5627" s="25">
        <f>VLOOKUP(A5627,'Cód dos países'!$A$3:$C$199,3,FALSE)</f>
        <v>176</v>
      </c>
      <c r="D5627" s="29">
        <v>2006</v>
      </c>
      <c r="E5627">
        <f t="shared" si="438"/>
        <v>1762006</v>
      </c>
      <c r="F5627" s="28" t="s">
        <v>433</v>
      </c>
      <c r="G5627" s="28" t="s">
        <v>433</v>
      </c>
      <c r="H5627" s="28" t="s">
        <v>433</v>
      </c>
      <c r="I5627" s="28" t="str">
        <f t="shared" si="435"/>
        <v/>
      </c>
      <c r="J5627" s="28" t="str">
        <f t="shared" si="436"/>
        <v/>
      </c>
      <c r="K5627" s="28" t="str">
        <f t="shared" si="437"/>
        <v/>
      </c>
      <c r="L5627" s="28" t="str">
        <f t="shared" si="439"/>
        <v xml:space="preserve"> </v>
      </c>
    </row>
    <row r="5628" spans="1:12" ht="15.75" x14ac:dyDescent="0.25">
      <c r="A5628" s="31" t="s">
        <v>339</v>
      </c>
      <c r="B5628" s="30" t="str">
        <f>VLOOKUP(A5628,'Cód dos países'!$A$3:$C$199,2,FALSE)</f>
        <v>TMP</v>
      </c>
      <c r="C5628" s="25">
        <f>VLOOKUP(A5628,'Cód dos países'!$A$3:$C$199,3,FALSE)</f>
        <v>176</v>
      </c>
      <c r="D5628" s="29">
        <v>2007</v>
      </c>
      <c r="E5628">
        <f t="shared" si="438"/>
        <v>1762007</v>
      </c>
      <c r="F5628" s="28" t="s">
        <v>433</v>
      </c>
      <c r="G5628" s="28" t="s">
        <v>433</v>
      </c>
      <c r="H5628" s="28" t="s">
        <v>433</v>
      </c>
      <c r="I5628" s="28" t="str">
        <f t="shared" si="435"/>
        <v/>
      </c>
      <c r="J5628" s="28" t="str">
        <f t="shared" si="436"/>
        <v/>
      </c>
      <c r="K5628" s="28" t="str">
        <f t="shared" si="437"/>
        <v/>
      </c>
      <c r="L5628" s="28" t="str">
        <f t="shared" si="439"/>
        <v xml:space="preserve"> </v>
      </c>
    </row>
    <row r="5629" spans="1:12" ht="15.75" x14ac:dyDescent="0.25">
      <c r="A5629" s="31" t="s">
        <v>339</v>
      </c>
      <c r="B5629" s="30" t="str">
        <f>VLOOKUP(A5629,'Cód dos países'!$A$3:$C$199,2,FALSE)</f>
        <v>TMP</v>
      </c>
      <c r="C5629" s="25">
        <f>VLOOKUP(A5629,'Cód dos países'!$A$3:$C$199,3,FALSE)</f>
        <v>176</v>
      </c>
      <c r="D5629" s="29">
        <v>2008</v>
      </c>
      <c r="E5629">
        <f t="shared" si="438"/>
        <v>1762008</v>
      </c>
      <c r="F5629" s="28" t="s">
        <v>433</v>
      </c>
      <c r="G5629" s="28" t="s">
        <v>433</v>
      </c>
      <c r="H5629" s="28" t="s">
        <v>433</v>
      </c>
      <c r="I5629" s="28" t="str">
        <f t="shared" si="435"/>
        <v/>
      </c>
      <c r="J5629" s="28" t="str">
        <f t="shared" si="436"/>
        <v/>
      </c>
      <c r="K5629" s="28" t="str">
        <f t="shared" si="437"/>
        <v/>
      </c>
      <c r="L5629" s="28" t="str">
        <f t="shared" si="439"/>
        <v xml:space="preserve"> </v>
      </c>
    </row>
    <row r="5630" spans="1:12" ht="15.75" x14ac:dyDescent="0.25">
      <c r="A5630" s="31" t="s">
        <v>339</v>
      </c>
      <c r="B5630" s="30" t="str">
        <f>VLOOKUP(A5630,'Cód dos países'!$A$3:$C$199,2,FALSE)</f>
        <v>TMP</v>
      </c>
      <c r="C5630" s="25">
        <f>VLOOKUP(A5630,'Cód dos países'!$A$3:$C$199,3,FALSE)</f>
        <v>176</v>
      </c>
      <c r="D5630" s="29">
        <v>2009</v>
      </c>
      <c r="E5630">
        <f t="shared" si="438"/>
        <v>1762009</v>
      </c>
      <c r="F5630" s="28" t="s">
        <v>433</v>
      </c>
      <c r="G5630" s="28" t="s">
        <v>433</v>
      </c>
      <c r="H5630" s="28" t="s">
        <v>433</v>
      </c>
      <c r="I5630" s="28" t="str">
        <f t="shared" si="435"/>
        <v/>
      </c>
      <c r="J5630" s="28" t="str">
        <f t="shared" si="436"/>
        <v/>
      </c>
      <c r="K5630" s="28" t="str">
        <f t="shared" si="437"/>
        <v/>
      </c>
      <c r="L5630" s="28" t="str">
        <f t="shared" si="439"/>
        <v xml:space="preserve"> </v>
      </c>
    </row>
    <row r="5631" spans="1:12" ht="15.75" x14ac:dyDescent="0.25">
      <c r="A5631" s="31" t="s">
        <v>339</v>
      </c>
      <c r="B5631" s="30" t="str">
        <f>VLOOKUP(A5631,'Cód dos países'!$A$3:$C$199,2,FALSE)</f>
        <v>TMP</v>
      </c>
      <c r="C5631" s="25">
        <f>VLOOKUP(A5631,'Cód dos países'!$A$3:$C$199,3,FALSE)</f>
        <v>176</v>
      </c>
      <c r="D5631" s="29">
        <v>2010</v>
      </c>
      <c r="E5631">
        <f t="shared" si="438"/>
        <v>1762010</v>
      </c>
      <c r="F5631" s="28" t="s">
        <v>433</v>
      </c>
      <c r="G5631" s="28" t="s">
        <v>433</v>
      </c>
      <c r="H5631" s="28" t="s">
        <v>433</v>
      </c>
      <c r="I5631" s="28" t="str">
        <f t="shared" si="435"/>
        <v/>
      </c>
      <c r="J5631" s="28" t="str">
        <f t="shared" si="436"/>
        <v/>
      </c>
      <c r="K5631" s="28" t="str">
        <f t="shared" si="437"/>
        <v/>
      </c>
      <c r="L5631" s="28" t="str">
        <f t="shared" si="439"/>
        <v xml:space="preserve"> </v>
      </c>
    </row>
    <row r="5632" spans="1:12" ht="15.75" x14ac:dyDescent="0.25">
      <c r="A5632" s="31" t="s">
        <v>339</v>
      </c>
      <c r="B5632" s="30" t="str">
        <f>VLOOKUP(A5632,'Cód dos países'!$A$3:$C$199,2,FALSE)</f>
        <v>TMP</v>
      </c>
      <c r="C5632" s="25">
        <f>VLOOKUP(A5632,'Cód dos países'!$A$3:$C$199,3,FALSE)</f>
        <v>176</v>
      </c>
      <c r="D5632" s="29">
        <v>2011</v>
      </c>
      <c r="E5632">
        <f t="shared" si="438"/>
        <v>1762011</v>
      </c>
      <c r="F5632" s="28" t="s">
        <v>433</v>
      </c>
      <c r="G5632" s="28" t="s">
        <v>433</v>
      </c>
      <c r="H5632" s="28" t="s">
        <v>433</v>
      </c>
      <c r="I5632" s="28" t="str">
        <f t="shared" si="435"/>
        <v/>
      </c>
      <c r="J5632" s="28" t="str">
        <f t="shared" si="436"/>
        <v/>
      </c>
      <c r="K5632" s="28" t="str">
        <f t="shared" si="437"/>
        <v/>
      </c>
      <c r="L5632" s="28" t="str">
        <f t="shared" si="439"/>
        <v xml:space="preserve"> </v>
      </c>
    </row>
    <row r="5633" spans="1:12" ht="15.75" x14ac:dyDescent="0.25">
      <c r="A5633" s="31" t="s">
        <v>339</v>
      </c>
      <c r="B5633" s="30" t="str">
        <f>VLOOKUP(A5633,'Cód dos países'!$A$3:$C$199,2,FALSE)</f>
        <v>TMP</v>
      </c>
      <c r="C5633" s="25">
        <f>VLOOKUP(A5633,'Cód dos países'!$A$3:$C$199,3,FALSE)</f>
        <v>176</v>
      </c>
      <c r="D5633" s="29">
        <v>2012</v>
      </c>
      <c r="E5633">
        <f t="shared" si="438"/>
        <v>1762012</v>
      </c>
      <c r="F5633" s="28" t="s">
        <v>433</v>
      </c>
      <c r="G5633" s="28" t="s">
        <v>433</v>
      </c>
      <c r="H5633" s="28" t="s">
        <v>433</v>
      </c>
      <c r="I5633" s="28" t="str">
        <f t="shared" si="435"/>
        <v/>
      </c>
      <c r="J5633" s="28" t="str">
        <f t="shared" si="436"/>
        <v/>
      </c>
      <c r="K5633" s="28" t="str">
        <f t="shared" si="437"/>
        <v/>
      </c>
      <c r="L5633" s="28" t="str">
        <f t="shared" si="439"/>
        <v xml:space="preserve"> </v>
      </c>
    </row>
    <row r="5634" spans="1:12" ht="15.75" x14ac:dyDescent="0.25">
      <c r="A5634" s="31" t="s">
        <v>339</v>
      </c>
      <c r="B5634" s="30" t="str">
        <f>VLOOKUP(A5634,'Cód dos países'!$A$3:$C$199,2,FALSE)</f>
        <v>TMP</v>
      </c>
      <c r="C5634" s="25">
        <f>VLOOKUP(A5634,'Cód dos países'!$A$3:$C$199,3,FALSE)</f>
        <v>176</v>
      </c>
      <c r="D5634" s="29">
        <v>2013</v>
      </c>
      <c r="E5634">
        <f t="shared" si="438"/>
        <v>1762013</v>
      </c>
      <c r="F5634" s="28" t="s">
        <v>433</v>
      </c>
      <c r="G5634" s="28" t="s">
        <v>433</v>
      </c>
      <c r="H5634" s="28" t="s">
        <v>433</v>
      </c>
      <c r="I5634" s="28" t="str">
        <f t="shared" si="435"/>
        <v/>
      </c>
      <c r="J5634" s="28" t="str">
        <f t="shared" si="436"/>
        <v/>
      </c>
      <c r="K5634" s="28" t="str">
        <f t="shared" si="437"/>
        <v/>
      </c>
      <c r="L5634" s="28" t="str">
        <f t="shared" si="439"/>
        <v xml:space="preserve"> </v>
      </c>
    </row>
    <row r="5635" spans="1:12" ht="15.75" x14ac:dyDescent="0.25">
      <c r="A5635" s="31" t="s">
        <v>339</v>
      </c>
      <c r="B5635" s="30" t="str">
        <f>VLOOKUP(A5635,'Cód dos países'!$A$3:$C$199,2,FALSE)</f>
        <v>TMP</v>
      </c>
      <c r="C5635" s="25">
        <f>VLOOKUP(A5635,'Cód dos países'!$A$3:$C$199,3,FALSE)</f>
        <v>176</v>
      </c>
      <c r="D5635" s="29">
        <v>2014</v>
      </c>
      <c r="E5635">
        <f t="shared" si="438"/>
        <v>1762014</v>
      </c>
      <c r="F5635" s="28" t="s">
        <v>433</v>
      </c>
      <c r="G5635" s="28" t="s">
        <v>433</v>
      </c>
      <c r="H5635" s="28" t="s">
        <v>433</v>
      </c>
      <c r="I5635" s="28" t="str">
        <f t="shared" si="435"/>
        <v/>
      </c>
      <c r="J5635" s="28" t="str">
        <f t="shared" si="436"/>
        <v/>
      </c>
      <c r="K5635" s="28" t="str">
        <f t="shared" si="437"/>
        <v/>
      </c>
      <c r="L5635" s="28" t="str">
        <f t="shared" si="439"/>
        <v xml:space="preserve"> </v>
      </c>
    </row>
    <row r="5636" spans="1:12" ht="15.75" x14ac:dyDescent="0.25">
      <c r="A5636" s="31" t="s">
        <v>290</v>
      </c>
      <c r="B5636" s="30" t="str">
        <f>VLOOKUP(A5636,'Cód dos países'!$A$3:$C$199,2,FALSE)</f>
        <v>TGO</v>
      </c>
      <c r="C5636" s="25">
        <f>VLOOKUP(A5636,'Cód dos países'!$A$3:$C$199,3,FALSE)</f>
        <v>177</v>
      </c>
      <c r="D5636" s="29">
        <v>1983</v>
      </c>
      <c r="E5636">
        <f t="shared" si="438"/>
        <v>1771983</v>
      </c>
      <c r="F5636" s="28">
        <v>5.0999999999999996</v>
      </c>
      <c r="G5636" s="28">
        <v>2</v>
      </c>
      <c r="H5636" s="28">
        <v>2</v>
      </c>
      <c r="I5636" s="28">
        <f t="shared" ref="I5636:I5699" si="440">IF(F5636=".","",IF($D5636&gt;2009,F5636,F5636/12))</f>
        <v>0.42499999999999999</v>
      </c>
      <c r="J5636" s="28">
        <f t="shared" ref="J5636:J5699" si="441">IF(G5636=".","",IF($D5636&gt;2009,G5636,G5636/6))</f>
        <v>0.33333333333333331</v>
      </c>
      <c r="K5636" s="28">
        <f t="shared" ref="K5636:K5699" si="442">IF(H5636=".","",IF($D5636&gt;2009,H5636,H5636/6))</f>
        <v>0.33333333333333331</v>
      </c>
      <c r="L5636" s="28">
        <f t="shared" si="439"/>
        <v>0.36388888888888887</v>
      </c>
    </row>
    <row r="5637" spans="1:12" ht="15.75" x14ac:dyDescent="0.25">
      <c r="A5637" s="31" t="s">
        <v>290</v>
      </c>
      <c r="B5637" s="30" t="str">
        <f>VLOOKUP(A5637,'Cód dos países'!$A$3:$C$199,2,FALSE)</f>
        <v>TGO</v>
      </c>
      <c r="C5637" s="25">
        <f>VLOOKUP(A5637,'Cód dos países'!$A$3:$C$199,3,FALSE)</f>
        <v>177</v>
      </c>
      <c r="D5637" s="29">
        <v>1984</v>
      </c>
      <c r="E5637">
        <f t="shared" ref="E5637:E5700" si="443">C5637*10000+D5637</f>
        <v>1771984</v>
      </c>
      <c r="F5637" s="28">
        <v>6</v>
      </c>
      <c r="G5637" s="28">
        <v>2</v>
      </c>
      <c r="H5637" s="28">
        <v>2</v>
      </c>
      <c r="I5637" s="28">
        <f t="shared" si="440"/>
        <v>0.5</v>
      </c>
      <c r="J5637" s="28">
        <f t="shared" si="441"/>
        <v>0.33333333333333331</v>
      </c>
      <c r="K5637" s="28">
        <f t="shared" si="442"/>
        <v>0.33333333333333331</v>
      </c>
      <c r="L5637" s="28">
        <f t="shared" si="439"/>
        <v>0.3888888888888889</v>
      </c>
    </row>
    <row r="5638" spans="1:12" ht="15.75" x14ac:dyDescent="0.25">
      <c r="A5638" s="31" t="s">
        <v>290</v>
      </c>
      <c r="B5638" s="30" t="str">
        <f>VLOOKUP(A5638,'Cód dos países'!$A$3:$C$199,2,FALSE)</f>
        <v>TGO</v>
      </c>
      <c r="C5638" s="25">
        <f>VLOOKUP(A5638,'Cód dos países'!$A$3:$C$199,3,FALSE)</f>
        <v>177</v>
      </c>
      <c r="D5638" s="29">
        <v>1985</v>
      </c>
      <c r="E5638">
        <f t="shared" si="443"/>
        <v>1771985</v>
      </c>
      <c r="F5638" s="28">
        <v>6</v>
      </c>
      <c r="G5638" s="28">
        <v>2</v>
      </c>
      <c r="H5638" s="28">
        <v>2</v>
      </c>
      <c r="I5638" s="28">
        <f t="shared" si="440"/>
        <v>0.5</v>
      </c>
      <c r="J5638" s="28">
        <f t="shared" si="441"/>
        <v>0.33333333333333331</v>
      </c>
      <c r="K5638" s="28">
        <f t="shared" si="442"/>
        <v>0.33333333333333331</v>
      </c>
      <c r="L5638" s="28">
        <f t="shared" si="439"/>
        <v>0.3888888888888889</v>
      </c>
    </row>
    <row r="5639" spans="1:12" ht="15.75" x14ac:dyDescent="0.25">
      <c r="A5639" s="31" t="s">
        <v>290</v>
      </c>
      <c r="B5639" s="30" t="str">
        <f>VLOOKUP(A5639,'Cód dos países'!$A$3:$C$199,2,FALSE)</f>
        <v>TGO</v>
      </c>
      <c r="C5639" s="25">
        <f>VLOOKUP(A5639,'Cód dos países'!$A$3:$C$199,3,FALSE)</f>
        <v>177</v>
      </c>
      <c r="D5639" s="29">
        <v>1986</v>
      </c>
      <c r="E5639">
        <f t="shared" si="443"/>
        <v>1771986</v>
      </c>
      <c r="F5639" s="28">
        <v>6</v>
      </c>
      <c r="G5639" s="28">
        <v>2</v>
      </c>
      <c r="H5639" s="28">
        <v>2</v>
      </c>
      <c r="I5639" s="28">
        <f t="shared" si="440"/>
        <v>0.5</v>
      </c>
      <c r="J5639" s="28">
        <f t="shared" si="441"/>
        <v>0.33333333333333331</v>
      </c>
      <c r="K5639" s="28">
        <f t="shared" si="442"/>
        <v>0.33333333333333331</v>
      </c>
      <c r="L5639" s="28">
        <f t="shared" si="439"/>
        <v>0.3888888888888889</v>
      </c>
    </row>
    <row r="5640" spans="1:12" ht="15.75" x14ac:dyDescent="0.25">
      <c r="A5640" s="31" t="s">
        <v>290</v>
      </c>
      <c r="B5640" s="30" t="str">
        <f>VLOOKUP(A5640,'Cód dos países'!$A$3:$C$199,2,FALSE)</f>
        <v>TGO</v>
      </c>
      <c r="C5640" s="25">
        <f>VLOOKUP(A5640,'Cód dos países'!$A$3:$C$199,3,FALSE)</f>
        <v>177</v>
      </c>
      <c r="D5640" s="29">
        <v>1987</v>
      </c>
      <c r="E5640">
        <f t="shared" si="443"/>
        <v>1771987</v>
      </c>
      <c r="F5640" s="28">
        <v>6</v>
      </c>
      <c r="G5640" s="28">
        <v>2</v>
      </c>
      <c r="H5640" s="28">
        <v>2</v>
      </c>
      <c r="I5640" s="28">
        <f t="shared" si="440"/>
        <v>0.5</v>
      </c>
      <c r="J5640" s="28">
        <f t="shared" si="441"/>
        <v>0.33333333333333331</v>
      </c>
      <c r="K5640" s="28">
        <f t="shared" si="442"/>
        <v>0.33333333333333331</v>
      </c>
      <c r="L5640" s="28">
        <f t="shared" si="439"/>
        <v>0.3888888888888889</v>
      </c>
    </row>
    <row r="5641" spans="1:12" ht="15.75" x14ac:dyDescent="0.25">
      <c r="A5641" s="31" t="s">
        <v>290</v>
      </c>
      <c r="B5641" s="30" t="str">
        <f>VLOOKUP(A5641,'Cód dos países'!$A$3:$C$199,2,FALSE)</f>
        <v>TGO</v>
      </c>
      <c r="C5641" s="25">
        <f>VLOOKUP(A5641,'Cód dos países'!$A$3:$C$199,3,FALSE)</f>
        <v>177</v>
      </c>
      <c r="D5641" s="29">
        <v>1988</v>
      </c>
      <c r="E5641">
        <f t="shared" si="443"/>
        <v>1771988</v>
      </c>
      <c r="F5641" s="28">
        <v>6</v>
      </c>
      <c r="G5641" s="28">
        <v>2</v>
      </c>
      <c r="H5641" s="28">
        <v>2</v>
      </c>
      <c r="I5641" s="28">
        <f t="shared" si="440"/>
        <v>0.5</v>
      </c>
      <c r="J5641" s="28">
        <f t="shared" si="441"/>
        <v>0.33333333333333331</v>
      </c>
      <c r="K5641" s="28">
        <f t="shared" si="442"/>
        <v>0.33333333333333331</v>
      </c>
      <c r="L5641" s="28">
        <f t="shared" ref="L5641:L5704" si="444">IF(AND(I5641="",J5641="",K5641="")," ",IFERROR((1/3)*I5641+(1/3)*J5641+(1/3)*K5641,""))</f>
        <v>0.3888888888888889</v>
      </c>
    </row>
    <row r="5642" spans="1:12" ht="15.75" x14ac:dyDescent="0.25">
      <c r="A5642" s="31" t="s">
        <v>290</v>
      </c>
      <c r="B5642" s="30" t="str">
        <f>VLOOKUP(A5642,'Cód dos países'!$A$3:$C$199,2,FALSE)</f>
        <v>TGO</v>
      </c>
      <c r="C5642" s="25">
        <f>VLOOKUP(A5642,'Cód dos países'!$A$3:$C$199,3,FALSE)</f>
        <v>177</v>
      </c>
      <c r="D5642" s="29">
        <v>1989</v>
      </c>
      <c r="E5642">
        <f t="shared" si="443"/>
        <v>1771989</v>
      </c>
      <c r="F5642" s="28">
        <v>6</v>
      </c>
      <c r="G5642" s="28">
        <v>2</v>
      </c>
      <c r="H5642" s="28">
        <v>2</v>
      </c>
      <c r="I5642" s="28">
        <f t="shared" si="440"/>
        <v>0.5</v>
      </c>
      <c r="J5642" s="28">
        <f t="shared" si="441"/>
        <v>0.33333333333333331</v>
      </c>
      <c r="K5642" s="28">
        <f t="shared" si="442"/>
        <v>0.33333333333333331</v>
      </c>
      <c r="L5642" s="28">
        <f t="shared" si="444"/>
        <v>0.3888888888888889</v>
      </c>
    </row>
    <row r="5643" spans="1:12" ht="15.75" x14ac:dyDescent="0.25">
      <c r="A5643" s="31" t="s">
        <v>290</v>
      </c>
      <c r="B5643" s="30" t="str">
        <f>VLOOKUP(A5643,'Cód dos países'!$A$3:$C$199,2,FALSE)</f>
        <v>TGO</v>
      </c>
      <c r="C5643" s="25">
        <f>VLOOKUP(A5643,'Cód dos países'!$A$3:$C$199,3,FALSE)</f>
        <v>177</v>
      </c>
      <c r="D5643" s="29">
        <v>1990</v>
      </c>
      <c r="E5643">
        <f t="shared" si="443"/>
        <v>1771990</v>
      </c>
      <c r="F5643" s="28">
        <v>6</v>
      </c>
      <c r="G5643" s="28">
        <v>2</v>
      </c>
      <c r="H5643" s="28">
        <v>2</v>
      </c>
      <c r="I5643" s="28">
        <f t="shared" si="440"/>
        <v>0.5</v>
      </c>
      <c r="J5643" s="28">
        <f t="shared" si="441"/>
        <v>0.33333333333333331</v>
      </c>
      <c r="K5643" s="28">
        <f t="shared" si="442"/>
        <v>0.33333333333333331</v>
      </c>
      <c r="L5643" s="28">
        <f t="shared" si="444"/>
        <v>0.3888888888888889</v>
      </c>
    </row>
    <row r="5644" spans="1:12" ht="15.75" x14ac:dyDescent="0.25">
      <c r="A5644" s="31" t="s">
        <v>290</v>
      </c>
      <c r="B5644" s="30" t="str">
        <f>VLOOKUP(A5644,'Cód dos países'!$A$3:$C$199,2,FALSE)</f>
        <v>TGO</v>
      </c>
      <c r="C5644" s="25">
        <f>VLOOKUP(A5644,'Cód dos países'!$A$3:$C$199,3,FALSE)</f>
        <v>177</v>
      </c>
      <c r="D5644" s="29">
        <v>1991</v>
      </c>
      <c r="E5644">
        <f t="shared" si="443"/>
        <v>1771991</v>
      </c>
      <c r="F5644" s="28">
        <v>6</v>
      </c>
      <c r="G5644" s="28">
        <v>2</v>
      </c>
      <c r="H5644" s="28">
        <v>2</v>
      </c>
      <c r="I5644" s="28">
        <f t="shared" si="440"/>
        <v>0.5</v>
      </c>
      <c r="J5644" s="28">
        <f t="shared" si="441"/>
        <v>0.33333333333333331</v>
      </c>
      <c r="K5644" s="28">
        <f t="shared" si="442"/>
        <v>0.33333333333333331</v>
      </c>
      <c r="L5644" s="28">
        <f t="shared" si="444"/>
        <v>0.3888888888888889</v>
      </c>
    </row>
    <row r="5645" spans="1:12" ht="15.75" x14ac:dyDescent="0.25">
      <c r="A5645" s="31" t="s">
        <v>290</v>
      </c>
      <c r="B5645" s="30" t="str">
        <f>VLOOKUP(A5645,'Cód dos países'!$A$3:$C$199,2,FALSE)</f>
        <v>TGO</v>
      </c>
      <c r="C5645" s="25">
        <f>VLOOKUP(A5645,'Cód dos países'!$A$3:$C$199,3,FALSE)</f>
        <v>177</v>
      </c>
      <c r="D5645" s="29">
        <v>1992</v>
      </c>
      <c r="E5645">
        <f t="shared" si="443"/>
        <v>1771992</v>
      </c>
      <c r="F5645" s="28">
        <v>5</v>
      </c>
      <c r="G5645" s="28">
        <v>2</v>
      </c>
      <c r="H5645" s="28">
        <v>2</v>
      </c>
      <c r="I5645" s="28">
        <f t="shared" si="440"/>
        <v>0.41666666666666669</v>
      </c>
      <c r="J5645" s="28">
        <f t="shared" si="441"/>
        <v>0.33333333333333331</v>
      </c>
      <c r="K5645" s="28">
        <f t="shared" si="442"/>
        <v>0.33333333333333331</v>
      </c>
      <c r="L5645" s="28">
        <f t="shared" si="444"/>
        <v>0.3611111111111111</v>
      </c>
    </row>
    <row r="5646" spans="1:12" ht="15.75" x14ac:dyDescent="0.25">
      <c r="A5646" s="31" t="s">
        <v>290</v>
      </c>
      <c r="B5646" s="30" t="str">
        <f>VLOOKUP(A5646,'Cód dos países'!$A$3:$C$199,2,FALSE)</f>
        <v>TGO</v>
      </c>
      <c r="C5646" s="25">
        <f>VLOOKUP(A5646,'Cód dos países'!$A$3:$C$199,3,FALSE)</f>
        <v>177</v>
      </c>
      <c r="D5646" s="29">
        <v>1993</v>
      </c>
      <c r="E5646">
        <f t="shared" si="443"/>
        <v>1771993</v>
      </c>
      <c r="F5646" s="28">
        <v>5</v>
      </c>
      <c r="G5646" s="28">
        <v>2</v>
      </c>
      <c r="H5646" s="28">
        <v>2</v>
      </c>
      <c r="I5646" s="28">
        <f t="shared" si="440"/>
        <v>0.41666666666666669</v>
      </c>
      <c r="J5646" s="28">
        <f t="shared" si="441"/>
        <v>0.33333333333333331</v>
      </c>
      <c r="K5646" s="28">
        <f t="shared" si="442"/>
        <v>0.33333333333333331</v>
      </c>
      <c r="L5646" s="28">
        <f t="shared" si="444"/>
        <v>0.3611111111111111</v>
      </c>
    </row>
    <row r="5647" spans="1:12" ht="15.75" x14ac:dyDescent="0.25">
      <c r="A5647" s="31" t="s">
        <v>290</v>
      </c>
      <c r="B5647" s="30" t="str">
        <f>VLOOKUP(A5647,'Cód dos países'!$A$3:$C$199,2,FALSE)</f>
        <v>TGO</v>
      </c>
      <c r="C5647" s="25">
        <f>VLOOKUP(A5647,'Cód dos países'!$A$3:$C$199,3,FALSE)</f>
        <v>177</v>
      </c>
      <c r="D5647" s="29">
        <v>1994</v>
      </c>
      <c r="E5647">
        <f t="shared" si="443"/>
        <v>1771994</v>
      </c>
      <c r="F5647" s="28">
        <v>5</v>
      </c>
      <c r="G5647" s="28">
        <v>3</v>
      </c>
      <c r="H5647" s="28">
        <v>2</v>
      </c>
      <c r="I5647" s="28">
        <f t="shared" si="440"/>
        <v>0.41666666666666669</v>
      </c>
      <c r="J5647" s="28">
        <f t="shared" si="441"/>
        <v>0.5</v>
      </c>
      <c r="K5647" s="28">
        <f t="shared" si="442"/>
        <v>0.33333333333333331</v>
      </c>
      <c r="L5647" s="28">
        <f t="shared" si="444"/>
        <v>0.41666666666666669</v>
      </c>
    </row>
    <row r="5648" spans="1:12" ht="15.75" x14ac:dyDescent="0.25">
      <c r="A5648" s="31" t="s">
        <v>290</v>
      </c>
      <c r="B5648" s="30" t="str">
        <f>VLOOKUP(A5648,'Cód dos países'!$A$3:$C$199,2,FALSE)</f>
        <v>TGO</v>
      </c>
      <c r="C5648" s="25">
        <f>VLOOKUP(A5648,'Cód dos países'!$A$3:$C$199,3,FALSE)</f>
        <v>177</v>
      </c>
      <c r="D5648" s="29">
        <v>1995</v>
      </c>
      <c r="E5648">
        <f t="shared" si="443"/>
        <v>1771995</v>
      </c>
      <c r="F5648" s="28">
        <v>6</v>
      </c>
      <c r="G5648" s="28">
        <v>3</v>
      </c>
      <c r="H5648" s="28">
        <v>2</v>
      </c>
      <c r="I5648" s="28">
        <f t="shared" si="440"/>
        <v>0.5</v>
      </c>
      <c r="J5648" s="28">
        <f t="shared" si="441"/>
        <v>0.5</v>
      </c>
      <c r="K5648" s="28">
        <f t="shared" si="442"/>
        <v>0.33333333333333331</v>
      </c>
      <c r="L5648" s="28">
        <f t="shared" si="444"/>
        <v>0.44444444444444442</v>
      </c>
    </row>
    <row r="5649" spans="1:12" ht="15.75" x14ac:dyDescent="0.25">
      <c r="A5649" s="31" t="s">
        <v>290</v>
      </c>
      <c r="B5649" s="30" t="str">
        <f>VLOOKUP(A5649,'Cód dos países'!$A$3:$C$199,2,FALSE)</f>
        <v>TGO</v>
      </c>
      <c r="C5649" s="25">
        <f>VLOOKUP(A5649,'Cód dos países'!$A$3:$C$199,3,FALSE)</f>
        <v>177</v>
      </c>
      <c r="D5649" s="29">
        <v>1996</v>
      </c>
      <c r="E5649">
        <f t="shared" si="443"/>
        <v>1771996</v>
      </c>
      <c r="F5649" s="28">
        <v>6</v>
      </c>
      <c r="G5649" s="28">
        <v>3</v>
      </c>
      <c r="H5649" s="28">
        <v>2</v>
      </c>
      <c r="I5649" s="28">
        <f t="shared" si="440"/>
        <v>0.5</v>
      </c>
      <c r="J5649" s="28">
        <f t="shared" si="441"/>
        <v>0.5</v>
      </c>
      <c r="K5649" s="28">
        <f t="shared" si="442"/>
        <v>0.33333333333333331</v>
      </c>
      <c r="L5649" s="28">
        <f t="shared" si="444"/>
        <v>0.44444444444444442</v>
      </c>
    </row>
    <row r="5650" spans="1:12" ht="15.75" x14ac:dyDescent="0.25">
      <c r="A5650" s="31" t="s">
        <v>290</v>
      </c>
      <c r="B5650" s="30" t="str">
        <f>VLOOKUP(A5650,'Cód dos países'!$A$3:$C$199,2,FALSE)</f>
        <v>TGO</v>
      </c>
      <c r="C5650" s="25">
        <f>VLOOKUP(A5650,'Cód dos países'!$A$3:$C$199,3,FALSE)</f>
        <v>177</v>
      </c>
      <c r="D5650" s="29">
        <v>1997</v>
      </c>
      <c r="E5650">
        <f t="shared" si="443"/>
        <v>1771997</v>
      </c>
      <c r="F5650" s="28">
        <v>7</v>
      </c>
      <c r="G5650" s="28">
        <v>3</v>
      </c>
      <c r="H5650" s="28">
        <v>2</v>
      </c>
      <c r="I5650" s="28">
        <f t="shared" si="440"/>
        <v>0.58333333333333337</v>
      </c>
      <c r="J5650" s="28">
        <f t="shared" si="441"/>
        <v>0.5</v>
      </c>
      <c r="K5650" s="28">
        <f t="shared" si="442"/>
        <v>0.33333333333333331</v>
      </c>
      <c r="L5650" s="28">
        <f t="shared" si="444"/>
        <v>0.47222222222222221</v>
      </c>
    </row>
    <row r="5651" spans="1:12" ht="15.75" x14ac:dyDescent="0.25">
      <c r="A5651" s="31" t="s">
        <v>290</v>
      </c>
      <c r="B5651" s="30" t="str">
        <f>VLOOKUP(A5651,'Cód dos países'!$A$3:$C$199,2,FALSE)</f>
        <v>TGO</v>
      </c>
      <c r="C5651" s="25">
        <f>VLOOKUP(A5651,'Cód dos países'!$A$3:$C$199,3,FALSE)</f>
        <v>177</v>
      </c>
      <c r="D5651" s="29">
        <v>1998</v>
      </c>
      <c r="E5651">
        <f t="shared" si="443"/>
        <v>1771998</v>
      </c>
      <c r="F5651" s="28">
        <v>6</v>
      </c>
      <c r="G5651" s="28">
        <v>3</v>
      </c>
      <c r="H5651" s="28">
        <v>2</v>
      </c>
      <c r="I5651" s="28">
        <f t="shared" si="440"/>
        <v>0.5</v>
      </c>
      <c r="J5651" s="28">
        <f t="shared" si="441"/>
        <v>0.5</v>
      </c>
      <c r="K5651" s="28">
        <f t="shared" si="442"/>
        <v>0.33333333333333331</v>
      </c>
      <c r="L5651" s="28">
        <f t="shared" si="444"/>
        <v>0.44444444444444442</v>
      </c>
    </row>
    <row r="5652" spans="1:12" ht="15.75" x14ac:dyDescent="0.25">
      <c r="A5652" s="31" t="s">
        <v>290</v>
      </c>
      <c r="B5652" s="30" t="str">
        <f>VLOOKUP(A5652,'Cód dos países'!$A$3:$C$199,2,FALSE)</f>
        <v>TGO</v>
      </c>
      <c r="C5652" s="25">
        <f>VLOOKUP(A5652,'Cód dos países'!$A$3:$C$199,3,FALSE)</f>
        <v>177</v>
      </c>
      <c r="D5652" s="29">
        <v>1999</v>
      </c>
      <c r="E5652">
        <f t="shared" si="443"/>
        <v>1771999</v>
      </c>
      <c r="F5652" s="28">
        <v>6</v>
      </c>
      <c r="G5652" s="28">
        <v>3</v>
      </c>
      <c r="H5652" s="28">
        <v>2</v>
      </c>
      <c r="I5652" s="28">
        <f t="shared" si="440"/>
        <v>0.5</v>
      </c>
      <c r="J5652" s="28">
        <f t="shared" si="441"/>
        <v>0.5</v>
      </c>
      <c r="K5652" s="28">
        <f t="shared" si="442"/>
        <v>0.33333333333333331</v>
      </c>
      <c r="L5652" s="28">
        <f t="shared" si="444"/>
        <v>0.44444444444444442</v>
      </c>
    </row>
    <row r="5653" spans="1:12" ht="15.75" x14ac:dyDescent="0.25">
      <c r="A5653" s="31" t="s">
        <v>290</v>
      </c>
      <c r="B5653" s="30" t="str">
        <f>VLOOKUP(A5653,'Cód dos países'!$A$3:$C$199,2,FALSE)</f>
        <v>TGO</v>
      </c>
      <c r="C5653" s="25">
        <f>VLOOKUP(A5653,'Cód dos países'!$A$3:$C$199,3,FALSE)</f>
        <v>177</v>
      </c>
      <c r="D5653" s="29">
        <v>2000</v>
      </c>
      <c r="E5653">
        <f t="shared" si="443"/>
        <v>1772000</v>
      </c>
      <c r="F5653" s="28">
        <v>6</v>
      </c>
      <c r="G5653" s="28">
        <v>3</v>
      </c>
      <c r="H5653" s="28">
        <v>2</v>
      </c>
      <c r="I5653" s="28">
        <f t="shared" si="440"/>
        <v>0.5</v>
      </c>
      <c r="J5653" s="28">
        <f t="shared" si="441"/>
        <v>0.5</v>
      </c>
      <c r="K5653" s="28">
        <f t="shared" si="442"/>
        <v>0.33333333333333331</v>
      </c>
      <c r="L5653" s="28">
        <f t="shared" si="444"/>
        <v>0.44444444444444442</v>
      </c>
    </row>
    <row r="5654" spans="1:12" ht="15.75" x14ac:dyDescent="0.25">
      <c r="A5654" s="31" t="s">
        <v>290</v>
      </c>
      <c r="B5654" s="30" t="str">
        <f>VLOOKUP(A5654,'Cód dos países'!$A$3:$C$199,2,FALSE)</f>
        <v>TGO</v>
      </c>
      <c r="C5654" s="25">
        <f>VLOOKUP(A5654,'Cód dos países'!$A$3:$C$199,3,FALSE)</f>
        <v>177</v>
      </c>
      <c r="D5654" s="29">
        <v>2001</v>
      </c>
      <c r="E5654">
        <f t="shared" si="443"/>
        <v>1772001</v>
      </c>
      <c r="F5654" s="28">
        <v>7.5</v>
      </c>
      <c r="G5654" s="28">
        <v>3</v>
      </c>
      <c r="H5654" s="28">
        <v>2</v>
      </c>
      <c r="I5654" s="28">
        <f t="shared" si="440"/>
        <v>0.625</v>
      </c>
      <c r="J5654" s="28">
        <f t="shared" si="441"/>
        <v>0.5</v>
      </c>
      <c r="K5654" s="28">
        <f t="shared" si="442"/>
        <v>0.33333333333333331</v>
      </c>
      <c r="L5654" s="28">
        <f t="shared" si="444"/>
        <v>0.4861111111111111</v>
      </c>
    </row>
    <row r="5655" spans="1:12" ht="15.75" x14ac:dyDescent="0.25">
      <c r="A5655" s="31" t="s">
        <v>290</v>
      </c>
      <c r="B5655" s="30" t="str">
        <f>VLOOKUP(A5655,'Cód dos países'!$A$3:$C$199,2,FALSE)</f>
        <v>TGO</v>
      </c>
      <c r="C5655" s="25">
        <f>VLOOKUP(A5655,'Cód dos países'!$A$3:$C$199,3,FALSE)</f>
        <v>177</v>
      </c>
      <c r="D5655" s="29">
        <v>2002</v>
      </c>
      <c r="E5655">
        <f t="shared" si="443"/>
        <v>1772002</v>
      </c>
      <c r="F5655" s="28">
        <v>7.5</v>
      </c>
      <c r="G5655" s="28">
        <v>3</v>
      </c>
      <c r="H5655" s="28">
        <v>1.5</v>
      </c>
      <c r="I5655" s="28">
        <f t="shared" si="440"/>
        <v>0.625</v>
      </c>
      <c r="J5655" s="28">
        <f t="shared" si="441"/>
        <v>0.5</v>
      </c>
      <c r="K5655" s="28">
        <f t="shared" si="442"/>
        <v>0.25</v>
      </c>
      <c r="L5655" s="28">
        <f t="shared" si="444"/>
        <v>0.45833333333333331</v>
      </c>
    </row>
    <row r="5656" spans="1:12" ht="15.75" x14ac:dyDescent="0.25">
      <c r="A5656" s="31" t="s">
        <v>290</v>
      </c>
      <c r="B5656" s="30" t="str">
        <f>VLOOKUP(A5656,'Cód dos países'!$A$3:$C$199,2,FALSE)</f>
        <v>TGO</v>
      </c>
      <c r="C5656" s="25">
        <f>VLOOKUP(A5656,'Cód dos países'!$A$3:$C$199,3,FALSE)</f>
        <v>177</v>
      </c>
      <c r="D5656" s="29">
        <v>2003</v>
      </c>
      <c r="E5656">
        <f t="shared" si="443"/>
        <v>1772003</v>
      </c>
      <c r="F5656" s="28">
        <v>7.5</v>
      </c>
      <c r="G5656" s="28">
        <v>3</v>
      </c>
      <c r="H5656" s="28">
        <v>1.5</v>
      </c>
      <c r="I5656" s="28">
        <f t="shared" si="440"/>
        <v>0.625</v>
      </c>
      <c r="J5656" s="28">
        <f t="shared" si="441"/>
        <v>0.5</v>
      </c>
      <c r="K5656" s="28">
        <f t="shared" si="442"/>
        <v>0.25</v>
      </c>
      <c r="L5656" s="28">
        <f t="shared" si="444"/>
        <v>0.45833333333333331</v>
      </c>
    </row>
    <row r="5657" spans="1:12" ht="15.75" x14ac:dyDescent="0.25">
      <c r="A5657" s="31" t="s">
        <v>290</v>
      </c>
      <c r="B5657" s="30" t="str">
        <f>VLOOKUP(A5657,'Cód dos países'!$A$3:$C$199,2,FALSE)</f>
        <v>TGO</v>
      </c>
      <c r="C5657" s="25">
        <f>VLOOKUP(A5657,'Cód dos países'!$A$3:$C$199,3,FALSE)</f>
        <v>177</v>
      </c>
      <c r="D5657" s="29">
        <v>2004</v>
      </c>
      <c r="E5657">
        <f t="shared" si="443"/>
        <v>1772004</v>
      </c>
      <c r="F5657" s="28">
        <v>7.5</v>
      </c>
      <c r="G5657" s="28">
        <v>3</v>
      </c>
      <c r="H5657" s="28">
        <v>1.5</v>
      </c>
      <c r="I5657" s="28">
        <f t="shared" si="440"/>
        <v>0.625</v>
      </c>
      <c r="J5657" s="28">
        <f t="shared" si="441"/>
        <v>0.5</v>
      </c>
      <c r="K5657" s="28">
        <f t="shared" si="442"/>
        <v>0.25</v>
      </c>
      <c r="L5657" s="28">
        <f t="shared" si="444"/>
        <v>0.45833333333333331</v>
      </c>
    </row>
    <row r="5658" spans="1:12" ht="15.75" x14ac:dyDescent="0.25">
      <c r="A5658" s="31" t="s">
        <v>290</v>
      </c>
      <c r="B5658" s="30" t="str">
        <f>VLOOKUP(A5658,'Cód dos países'!$A$3:$C$199,2,FALSE)</f>
        <v>TGO</v>
      </c>
      <c r="C5658" s="25">
        <f>VLOOKUP(A5658,'Cód dos países'!$A$3:$C$199,3,FALSE)</f>
        <v>177</v>
      </c>
      <c r="D5658" s="29">
        <v>2005</v>
      </c>
      <c r="E5658">
        <f t="shared" si="443"/>
        <v>1772005</v>
      </c>
      <c r="F5658" s="28">
        <v>7.5</v>
      </c>
      <c r="G5658" s="28">
        <v>3</v>
      </c>
      <c r="H5658" s="28">
        <v>1.5</v>
      </c>
      <c r="I5658" s="28">
        <f t="shared" si="440"/>
        <v>0.625</v>
      </c>
      <c r="J5658" s="28">
        <f t="shared" si="441"/>
        <v>0.5</v>
      </c>
      <c r="K5658" s="28">
        <f t="shared" si="442"/>
        <v>0.25</v>
      </c>
      <c r="L5658" s="28">
        <f t="shared" si="444"/>
        <v>0.45833333333333331</v>
      </c>
    </row>
    <row r="5659" spans="1:12" ht="15.75" x14ac:dyDescent="0.25">
      <c r="A5659" s="31" t="s">
        <v>290</v>
      </c>
      <c r="B5659" s="30" t="str">
        <f>VLOOKUP(A5659,'Cód dos países'!$A$3:$C$199,2,FALSE)</f>
        <v>TGO</v>
      </c>
      <c r="C5659" s="25">
        <f>VLOOKUP(A5659,'Cód dos países'!$A$3:$C$199,3,FALSE)</f>
        <v>177</v>
      </c>
      <c r="D5659" s="29">
        <v>2006</v>
      </c>
      <c r="E5659">
        <f t="shared" si="443"/>
        <v>1772006</v>
      </c>
      <c r="F5659" s="28">
        <v>7.5</v>
      </c>
      <c r="G5659" s="28">
        <v>3</v>
      </c>
      <c r="H5659" s="28">
        <v>1.5</v>
      </c>
      <c r="I5659" s="28">
        <f t="shared" si="440"/>
        <v>0.625</v>
      </c>
      <c r="J5659" s="28">
        <f t="shared" si="441"/>
        <v>0.5</v>
      </c>
      <c r="K5659" s="28">
        <f t="shared" si="442"/>
        <v>0.25</v>
      </c>
      <c r="L5659" s="28">
        <f t="shared" si="444"/>
        <v>0.45833333333333331</v>
      </c>
    </row>
    <row r="5660" spans="1:12" ht="15.75" x14ac:dyDescent="0.25">
      <c r="A5660" s="31" t="s">
        <v>290</v>
      </c>
      <c r="B5660" s="30" t="str">
        <f>VLOOKUP(A5660,'Cód dos países'!$A$3:$C$199,2,FALSE)</f>
        <v>TGO</v>
      </c>
      <c r="C5660" s="25">
        <f>VLOOKUP(A5660,'Cód dos países'!$A$3:$C$199,3,FALSE)</f>
        <v>177</v>
      </c>
      <c r="D5660" s="29">
        <v>2007</v>
      </c>
      <c r="E5660">
        <f t="shared" si="443"/>
        <v>1772007</v>
      </c>
      <c r="F5660" s="28">
        <v>7.5</v>
      </c>
      <c r="G5660" s="28">
        <v>3</v>
      </c>
      <c r="H5660" s="28">
        <v>1.5</v>
      </c>
      <c r="I5660" s="28">
        <f t="shared" si="440"/>
        <v>0.625</v>
      </c>
      <c r="J5660" s="28">
        <f t="shared" si="441"/>
        <v>0.5</v>
      </c>
      <c r="K5660" s="28">
        <f t="shared" si="442"/>
        <v>0.25</v>
      </c>
      <c r="L5660" s="28">
        <f t="shared" si="444"/>
        <v>0.45833333333333331</v>
      </c>
    </row>
    <row r="5661" spans="1:12" ht="15.75" x14ac:dyDescent="0.25">
      <c r="A5661" s="31" t="s">
        <v>290</v>
      </c>
      <c r="B5661" s="30" t="str">
        <f>VLOOKUP(A5661,'Cód dos países'!$A$3:$C$199,2,FALSE)</f>
        <v>TGO</v>
      </c>
      <c r="C5661" s="25">
        <f>VLOOKUP(A5661,'Cód dos países'!$A$3:$C$199,3,FALSE)</f>
        <v>177</v>
      </c>
      <c r="D5661" s="29">
        <v>2008</v>
      </c>
      <c r="E5661">
        <f t="shared" si="443"/>
        <v>1772008</v>
      </c>
      <c r="F5661" s="28">
        <v>7.5</v>
      </c>
      <c r="G5661" s="28">
        <v>3</v>
      </c>
      <c r="H5661" s="28">
        <v>1.5</v>
      </c>
      <c r="I5661" s="28">
        <f t="shared" si="440"/>
        <v>0.625</v>
      </c>
      <c r="J5661" s="28">
        <f t="shared" si="441"/>
        <v>0.5</v>
      </c>
      <c r="K5661" s="28">
        <f t="shared" si="442"/>
        <v>0.25</v>
      </c>
      <c r="L5661" s="28">
        <f t="shared" si="444"/>
        <v>0.45833333333333331</v>
      </c>
    </row>
    <row r="5662" spans="1:12" ht="15.75" x14ac:dyDescent="0.25">
      <c r="A5662" s="31" t="s">
        <v>290</v>
      </c>
      <c r="B5662" s="30" t="str">
        <f>VLOOKUP(A5662,'Cód dos países'!$A$3:$C$199,2,FALSE)</f>
        <v>TGO</v>
      </c>
      <c r="C5662" s="25">
        <f>VLOOKUP(A5662,'Cód dos países'!$A$3:$C$199,3,FALSE)</f>
        <v>177</v>
      </c>
      <c r="D5662" s="29">
        <v>2009</v>
      </c>
      <c r="E5662">
        <f t="shared" si="443"/>
        <v>1772009</v>
      </c>
      <c r="F5662" s="28">
        <v>7.5</v>
      </c>
      <c r="G5662" s="28">
        <v>3</v>
      </c>
      <c r="H5662" s="28">
        <v>1.5</v>
      </c>
      <c r="I5662" s="28">
        <f t="shared" si="440"/>
        <v>0.625</v>
      </c>
      <c r="J5662" s="28">
        <f t="shared" si="441"/>
        <v>0.5</v>
      </c>
      <c r="K5662" s="28">
        <f t="shared" si="442"/>
        <v>0.25</v>
      </c>
      <c r="L5662" s="28">
        <f t="shared" si="444"/>
        <v>0.45833333333333331</v>
      </c>
    </row>
    <row r="5663" spans="1:12" ht="15.75" x14ac:dyDescent="0.25">
      <c r="A5663" s="31" t="s">
        <v>290</v>
      </c>
      <c r="B5663" s="30" t="str">
        <f>VLOOKUP(A5663,'Cód dos países'!$A$3:$C$199,2,FALSE)</f>
        <v>TGO</v>
      </c>
      <c r="C5663" s="25">
        <f>VLOOKUP(A5663,'Cód dos países'!$A$3:$C$199,3,FALSE)</f>
        <v>177</v>
      </c>
      <c r="D5663" s="29">
        <v>2010</v>
      </c>
      <c r="E5663">
        <f t="shared" si="443"/>
        <v>1772010</v>
      </c>
      <c r="F5663" s="28">
        <v>0.59090909090909094</v>
      </c>
      <c r="G5663" s="28">
        <v>0.5</v>
      </c>
      <c r="H5663" s="28">
        <v>0.33333333333333331</v>
      </c>
      <c r="I5663" s="28">
        <f t="shared" si="440"/>
        <v>0.59090909090909094</v>
      </c>
      <c r="J5663" s="28">
        <f t="shared" si="441"/>
        <v>0.5</v>
      </c>
      <c r="K5663" s="28">
        <f t="shared" si="442"/>
        <v>0.33333333333333331</v>
      </c>
      <c r="L5663" s="28">
        <f t="shared" si="444"/>
        <v>0.47474747474747475</v>
      </c>
    </row>
    <row r="5664" spans="1:12" ht="15.75" x14ac:dyDescent="0.25">
      <c r="A5664" s="31" t="s">
        <v>290</v>
      </c>
      <c r="B5664" s="30" t="str">
        <f>VLOOKUP(A5664,'Cód dos países'!$A$3:$C$199,2,FALSE)</f>
        <v>TGO</v>
      </c>
      <c r="C5664" s="25">
        <f>VLOOKUP(A5664,'Cód dos países'!$A$3:$C$199,3,FALSE)</f>
        <v>177</v>
      </c>
      <c r="D5664" s="29">
        <v>2011</v>
      </c>
      <c r="E5664">
        <f t="shared" si="443"/>
        <v>1772011</v>
      </c>
      <c r="F5664" s="28">
        <v>0.59090909090909094</v>
      </c>
      <c r="G5664" s="28">
        <v>0.5</v>
      </c>
      <c r="H5664" s="28">
        <v>0.33333333333333331</v>
      </c>
      <c r="I5664" s="28">
        <f t="shared" si="440"/>
        <v>0.59090909090909094</v>
      </c>
      <c r="J5664" s="28">
        <f t="shared" si="441"/>
        <v>0.5</v>
      </c>
      <c r="K5664" s="28">
        <f t="shared" si="442"/>
        <v>0.33333333333333331</v>
      </c>
      <c r="L5664" s="28">
        <f t="shared" si="444"/>
        <v>0.47474747474747475</v>
      </c>
    </row>
    <row r="5665" spans="1:12" ht="15.75" x14ac:dyDescent="0.25">
      <c r="A5665" s="31" t="s">
        <v>290</v>
      </c>
      <c r="B5665" s="30" t="str">
        <f>VLOOKUP(A5665,'Cód dos países'!$A$3:$C$199,2,FALSE)</f>
        <v>TGO</v>
      </c>
      <c r="C5665" s="25">
        <f>VLOOKUP(A5665,'Cód dos países'!$A$3:$C$199,3,FALSE)</f>
        <v>177</v>
      </c>
      <c r="D5665" s="29">
        <v>2012</v>
      </c>
      <c r="E5665">
        <f t="shared" si="443"/>
        <v>1772012</v>
      </c>
      <c r="F5665" s="28">
        <v>0.59090909090909094</v>
      </c>
      <c r="G5665" s="28">
        <v>0.5</v>
      </c>
      <c r="H5665" s="28">
        <v>0.25</v>
      </c>
      <c r="I5665" s="28">
        <f t="shared" si="440"/>
        <v>0.59090909090909094</v>
      </c>
      <c r="J5665" s="28">
        <f t="shared" si="441"/>
        <v>0.5</v>
      </c>
      <c r="K5665" s="28">
        <f t="shared" si="442"/>
        <v>0.25</v>
      </c>
      <c r="L5665" s="28">
        <f t="shared" si="444"/>
        <v>0.44696969696969696</v>
      </c>
    </row>
    <row r="5666" spans="1:12" ht="15.75" x14ac:dyDescent="0.25">
      <c r="A5666" s="31" t="s">
        <v>290</v>
      </c>
      <c r="B5666" s="30" t="str">
        <f>VLOOKUP(A5666,'Cód dos países'!$A$3:$C$199,2,FALSE)</f>
        <v>TGO</v>
      </c>
      <c r="C5666" s="25">
        <f>VLOOKUP(A5666,'Cód dos países'!$A$3:$C$199,3,FALSE)</f>
        <v>177</v>
      </c>
      <c r="D5666" s="29">
        <v>2013</v>
      </c>
      <c r="E5666">
        <f t="shared" si="443"/>
        <v>1772013</v>
      </c>
      <c r="F5666" s="28">
        <v>0.59090909090909094</v>
      </c>
      <c r="G5666" s="28">
        <v>0.5</v>
      </c>
      <c r="H5666" s="28">
        <v>0.25</v>
      </c>
      <c r="I5666" s="28">
        <f t="shared" si="440"/>
        <v>0.59090909090909094</v>
      </c>
      <c r="J5666" s="28">
        <f t="shared" si="441"/>
        <v>0.5</v>
      </c>
      <c r="K5666" s="28">
        <f t="shared" si="442"/>
        <v>0.25</v>
      </c>
      <c r="L5666" s="28">
        <f t="shared" si="444"/>
        <v>0.44696969696969696</v>
      </c>
    </row>
    <row r="5667" spans="1:12" ht="15.75" x14ac:dyDescent="0.25">
      <c r="A5667" s="31" t="s">
        <v>290</v>
      </c>
      <c r="B5667" s="30" t="str">
        <f>VLOOKUP(A5667,'Cód dos países'!$A$3:$C$199,2,FALSE)</f>
        <v>TGO</v>
      </c>
      <c r="C5667" s="25">
        <f>VLOOKUP(A5667,'Cód dos países'!$A$3:$C$199,3,FALSE)</f>
        <v>177</v>
      </c>
      <c r="D5667" s="29">
        <v>2014</v>
      </c>
      <c r="E5667">
        <f t="shared" si="443"/>
        <v>1772014</v>
      </c>
      <c r="F5667" s="28">
        <v>0.59090909090909094</v>
      </c>
      <c r="G5667" s="28">
        <v>0.5</v>
      </c>
      <c r="H5667" s="28">
        <v>0.33333333333333331</v>
      </c>
      <c r="I5667" s="28">
        <f t="shared" si="440"/>
        <v>0.59090909090909094</v>
      </c>
      <c r="J5667" s="28">
        <f t="shared" si="441"/>
        <v>0.5</v>
      </c>
      <c r="K5667" s="28">
        <f t="shared" si="442"/>
        <v>0.33333333333333331</v>
      </c>
      <c r="L5667" s="28">
        <f t="shared" si="444"/>
        <v>0.47474747474747475</v>
      </c>
    </row>
    <row r="5668" spans="1:12" ht="15.75" x14ac:dyDescent="0.25">
      <c r="A5668" s="31" t="s">
        <v>371</v>
      </c>
      <c r="B5668" s="30" t="str">
        <f>VLOOKUP(A5668,'Cód dos países'!$A$3:$C$199,2,FALSE)</f>
        <v>TON</v>
      </c>
      <c r="C5668" s="25">
        <f>VLOOKUP(A5668,'Cód dos países'!$A$3:$C$199,3,FALSE)</f>
        <v>178</v>
      </c>
      <c r="D5668" s="29">
        <v>1983</v>
      </c>
      <c r="E5668">
        <f t="shared" si="443"/>
        <v>1781983</v>
      </c>
      <c r="F5668" s="28" t="s">
        <v>433</v>
      </c>
      <c r="G5668" s="28" t="s">
        <v>433</v>
      </c>
      <c r="H5668" s="28" t="s">
        <v>433</v>
      </c>
      <c r="I5668" s="28" t="str">
        <f t="shared" si="440"/>
        <v/>
      </c>
      <c r="J5668" s="28" t="str">
        <f t="shared" si="441"/>
        <v/>
      </c>
      <c r="K5668" s="28" t="str">
        <f t="shared" si="442"/>
        <v/>
      </c>
      <c r="L5668" s="28" t="str">
        <f t="shared" si="444"/>
        <v xml:space="preserve"> </v>
      </c>
    </row>
    <row r="5669" spans="1:12" ht="15.75" x14ac:dyDescent="0.25">
      <c r="A5669" s="31" t="s">
        <v>371</v>
      </c>
      <c r="B5669" s="30" t="str">
        <f>VLOOKUP(A5669,'Cód dos países'!$A$3:$C$199,2,FALSE)</f>
        <v>TON</v>
      </c>
      <c r="C5669" s="25">
        <f>VLOOKUP(A5669,'Cód dos países'!$A$3:$C$199,3,FALSE)</f>
        <v>178</v>
      </c>
      <c r="D5669" s="29">
        <v>1984</v>
      </c>
      <c r="E5669">
        <f t="shared" si="443"/>
        <v>1781984</v>
      </c>
      <c r="F5669" s="28" t="s">
        <v>433</v>
      </c>
      <c r="G5669" s="28" t="s">
        <v>433</v>
      </c>
      <c r="H5669" s="28" t="s">
        <v>433</v>
      </c>
      <c r="I5669" s="28" t="str">
        <f t="shared" si="440"/>
        <v/>
      </c>
      <c r="J5669" s="28" t="str">
        <f t="shared" si="441"/>
        <v/>
      </c>
      <c r="K5669" s="28" t="str">
        <f t="shared" si="442"/>
        <v/>
      </c>
      <c r="L5669" s="28" t="str">
        <f t="shared" si="444"/>
        <v xml:space="preserve"> </v>
      </c>
    </row>
    <row r="5670" spans="1:12" ht="15.75" x14ac:dyDescent="0.25">
      <c r="A5670" s="31" t="s">
        <v>371</v>
      </c>
      <c r="B5670" s="30" t="str">
        <f>VLOOKUP(A5670,'Cód dos países'!$A$3:$C$199,2,FALSE)</f>
        <v>TON</v>
      </c>
      <c r="C5670" s="25">
        <f>VLOOKUP(A5670,'Cód dos países'!$A$3:$C$199,3,FALSE)</f>
        <v>178</v>
      </c>
      <c r="D5670" s="29">
        <v>1985</v>
      </c>
      <c r="E5670">
        <f t="shared" si="443"/>
        <v>1781985</v>
      </c>
      <c r="F5670" s="28" t="s">
        <v>433</v>
      </c>
      <c r="G5670" s="28" t="s">
        <v>433</v>
      </c>
      <c r="H5670" s="28" t="s">
        <v>433</v>
      </c>
      <c r="I5670" s="28" t="str">
        <f t="shared" si="440"/>
        <v/>
      </c>
      <c r="J5670" s="28" t="str">
        <f t="shared" si="441"/>
        <v/>
      </c>
      <c r="K5670" s="28" t="str">
        <f t="shared" si="442"/>
        <v/>
      </c>
      <c r="L5670" s="28" t="str">
        <f t="shared" si="444"/>
        <v xml:space="preserve"> </v>
      </c>
    </row>
    <row r="5671" spans="1:12" ht="15.75" x14ac:dyDescent="0.25">
      <c r="A5671" s="31" t="s">
        <v>371</v>
      </c>
      <c r="B5671" s="30" t="str">
        <f>VLOOKUP(A5671,'Cód dos países'!$A$3:$C$199,2,FALSE)</f>
        <v>TON</v>
      </c>
      <c r="C5671" s="25">
        <f>VLOOKUP(A5671,'Cód dos países'!$A$3:$C$199,3,FALSE)</f>
        <v>178</v>
      </c>
      <c r="D5671" s="29">
        <v>1986</v>
      </c>
      <c r="E5671">
        <f t="shared" si="443"/>
        <v>1781986</v>
      </c>
      <c r="F5671" s="28" t="s">
        <v>433</v>
      </c>
      <c r="G5671" s="28" t="s">
        <v>433</v>
      </c>
      <c r="H5671" s="28" t="s">
        <v>433</v>
      </c>
      <c r="I5671" s="28" t="str">
        <f t="shared" si="440"/>
        <v/>
      </c>
      <c r="J5671" s="28" t="str">
        <f t="shared" si="441"/>
        <v/>
      </c>
      <c r="K5671" s="28" t="str">
        <f t="shared" si="442"/>
        <v/>
      </c>
      <c r="L5671" s="28" t="str">
        <f t="shared" si="444"/>
        <v xml:space="preserve"> </v>
      </c>
    </row>
    <row r="5672" spans="1:12" ht="15.75" x14ac:dyDescent="0.25">
      <c r="A5672" s="31" t="s">
        <v>371</v>
      </c>
      <c r="B5672" s="30" t="str">
        <f>VLOOKUP(A5672,'Cód dos países'!$A$3:$C$199,2,FALSE)</f>
        <v>TON</v>
      </c>
      <c r="C5672" s="25">
        <f>VLOOKUP(A5672,'Cód dos países'!$A$3:$C$199,3,FALSE)</f>
        <v>178</v>
      </c>
      <c r="D5672" s="29">
        <v>1987</v>
      </c>
      <c r="E5672">
        <f t="shared" si="443"/>
        <v>1781987</v>
      </c>
      <c r="F5672" s="28" t="s">
        <v>433</v>
      </c>
      <c r="G5672" s="28" t="s">
        <v>433</v>
      </c>
      <c r="H5672" s="28" t="s">
        <v>433</v>
      </c>
      <c r="I5672" s="28" t="str">
        <f t="shared" si="440"/>
        <v/>
      </c>
      <c r="J5672" s="28" t="str">
        <f t="shared" si="441"/>
        <v/>
      </c>
      <c r="K5672" s="28" t="str">
        <f t="shared" si="442"/>
        <v/>
      </c>
      <c r="L5672" s="28" t="str">
        <f t="shared" si="444"/>
        <v xml:space="preserve"> </v>
      </c>
    </row>
    <row r="5673" spans="1:12" ht="15.75" x14ac:dyDescent="0.25">
      <c r="A5673" s="31" t="s">
        <v>371</v>
      </c>
      <c r="B5673" s="30" t="str">
        <f>VLOOKUP(A5673,'Cód dos países'!$A$3:$C$199,2,FALSE)</f>
        <v>TON</v>
      </c>
      <c r="C5673" s="25">
        <f>VLOOKUP(A5673,'Cód dos países'!$A$3:$C$199,3,FALSE)</f>
        <v>178</v>
      </c>
      <c r="D5673" s="29">
        <v>1988</v>
      </c>
      <c r="E5673">
        <f t="shared" si="443"/>
        <v>1781988</v>
      </c>
      <c r="F5673" s="28" t="s">
        <v>433</v>
      </c>
      <c r="G5673" s="28" t="s">
        <v>433</v>
      </c>
      <c r="H5673" s="28" t="s">
        <v>433</v>
      </c>
      <c r="I5673" s="28" t="str">
        <f t="shared" si="440"/>
        <v/>
      </c>
      <c r="J5673" s="28" t="str">
        <f t="shared" si="441"/>
        <v/>
      </c>
      <c r="K5673" s="28" t="str">
        <f t="shared" si="442"/>
        <v/>
      </c>
      <c r="L5673" s="28" t="str">
        <f t="shared" si="444"/>
        <v xml:space="preserve"> </v>
      </c>
    </row>
    <row r="5674" spans="1:12" ht="15.75" x14ac:dyDescent="0.25">
      <c r="A5674" s="31" t="s">
        <v>371</v>
      </c>
      <c r="B5674" s="30" t="str">
        <f>VLOOKUP(A5674,'Cód dos países'!$A$3:$C$199,2,FALSE)</f>
        <v>TON</v>
      </c>
      <c r="C5674" s="25">
        <f>VLOOKUP(A5674,'Cód dos países'!$A$3:$C$199,3,FALSE)</f>
        <v>178</v>
      </c>
      <c r="D5674" s="29">
        <v>1989</v>
      </c>
      <c r="E5674">
        <f t="shared" si="443"/>
        <v>1781989</v>
      </c>
      <c r="F5674" s="28" t="s">
        <v>433</v>
      </c>
      <c r="G5674" s="28" t="s">
        <v>433</v>
      </c>
      <c r="H5674" s="28" t="s">
        <v>433</v>
      </c>
      <c r="I5674" s="28" t="str">
        <f t="shared" si="440"/>
        <v/>
      </c>
      <c r="J5674" s="28" t="str">
        <f t="shared" si="441"/>
        <v/>
      </c>
      <c r="K5674" s="28" t="str">
        <f t="shared" si="442"/>
        <v/>
      </c>
      <c r="L5674" s="28" t="str">
        <f t="shared" si="444"/>
        <v xml:space="preserve"> </v>
      </c>
    </row>
    <row r="5675" spans="1:12" ht="15.75" x14ac:dyDescent="0.25">
      <c r="A5675" s="31" t="s">
        <v>371</v>
      </c>
      <c r="B5675" s="30" t="str">
        <f>VLOOKUP(A5675,'Cód dos países'!$A$3:$C$199,2,FALSE)</f>
        <v>TON</v>
      </c>
      <c r="C5675" s="25">
        <f>VLOOKUP(A5675,'Cód dos países'!$A$3:$C$199,3,FALSE)</f>
        <v>178</v>
      </c>
      <c r="D5675" s="29">
        <v>1990</v>
      </c>
      <c r="E5675">
        <f t="shared" si="443"/>
        <v>1781990</v>
      </c>
      <c r="F5675" s="28" t="s">
        <v>433</v>
      </c>
      <c r="G5675" s="28" t="s">
        <v>433</v>
      </c>
      <c r="H5675" s="28" t="s">
        <v>433</v>
      </c>
      <c r="I5675" s="28" t="str">
        <f t="shared" si="440"/>
        <v/>
      </c>
      <c r="J5675" s="28" t="str">
        <f t="shared" si="441"/>
        <v/>
      </c>
      <c r="K5675" s="28" t="str">
        <f t="shared" si="442"/>
        <v/>
      </c>
      <c r="L5675" s="28" t="str">
        <f t="shared" si="444"/>
        <v xml:space="preserve"> </v>
      </c>
    </row>
    <row r="5676" spans="1:12" ht="15.75" x14ac:dyDescent="0.25">
      <c r="A5676" s="31" t="s">
        <v>371</v>
      </c>
      <c r="B5676" s="30" t="str">
        <f>VLOOKUP(A5676,'Cód dos países'!$A$3:$C$199,2,FALSE)</f>
        <v>TON</v>
      </c>
      <c r="C5676" s="25">
        <f>VLOOKUP(A5676,'Cód dos países'!$A$3:$C$199,3,FALSE)</f>
        <v>178</v>
      </c>
      <c r="D5676" s="29">
        <v>1991</v>
      </c>
      <c r="E5676">
        <f t="shared" si="443"/>
        <v>1781991</v>
      </c>
      <c r="F5676" s="28" t="s">
        <v>433</v>
      </c>
      <c r="G5676" s="28" t="s">
        <v>433</v>
      </c>
      <c r="H5676" s="28" t="s">
        <v>433</v>
      </c>
      <c r="I5676" s="28" t="str">
        <f t="shared" si="440"/>
        <v/>
      </c>
      <c r="J5676" s="28" t="str">
        <f t="shared" si="441"/>
        <v/>
      </c>
      <c r="K5676" s="28" t="str">
        <f t="shared" si="442"/>
        <v/>
      </c>
      <c r="L5676" s="28" t="str">
        <f t="shared" si="444"/>
        <v xml:space="preserve"> </v>
      </c>
    </row>
    <row r="5677" spans="1:12" ht="15.75" x14ac:dyDescent="0.25">
      <c r="A5677" s="31" t="s">
        <v>371</v>
      </c>
      <c r="B5677" s="30" t="str">
        <f>VLOOKUP(A5677,'Cód dos países'!$A$3:$C$199,2,FALSE)</f>
        <v>TON</v>
      </c>
      <c r="C5677" s="25">
        <f>VLOOKUP(A5677,'Cód dos países'!$A$3:$C$199,3,FALSE)</f>
        <v>178</v>
      </c>
      <c r="D5677" s="29">
        <v>1992</v>
      </c>
      <c r="E5677">
        <f t="shared" si="443"/>
        <v>1781992</v>
      </c>
      <c r="F5677" s="28" t="s">
        <v>433</v>
      </c>
      <c r="G5677" s="28" t="s">
        <v>433</v>
      </c>
      <c r="H5677" s="28" t="s">
        <v>433</v>
      </c>
      <c r="I5677" s="28" t="str">
        <f t="shared" si="440"/>
        <v/>
      </c>
      <c r="J5677" s="28" t="str">
        <f t="shared" si="441"/>
        <v/>
      </c>
      <c r="K5677" s="28" t="str">
        <f t="shared" si="442"/>
        <v/>
      </c>
      <c r="L5677" s="28" t="str">
        <f t="shared" si="444"/>
        <v xml:space="preserve"> </v>
      </c>
    </row>
    <row r="5678" spans="1:12" ht="15.75" x14ac:dyDescent="0.25">
      <c r="A5678" s="31" t="s">
        <v>371</v>
      </c>
      <c r="B5678" s="30" t="str">
        <f>VLOOKUP(A5678,'Cód dos países'!$A$3:$C$199,2,FALSE)</f>
        <v>TON</v>
      </c>
      <c r="C5678" s="25">
        <f>VLOOKUP(A5678,'Cód dos países'!$A$3:$C$199,3,FALSE)</f>
        <v>178</v>
      </c>
      <c r="D5678" s="29">
        <v>1993</v>
      </c>
      <c r="E5678">
        <f t="shared" si="443"/>
        <v>1781993</v>
      </c>
      <c r="F5678" s="28" t="s">
        <v>433</v>
      </c>
      <c r="G5678" s="28" t="s">
        <v>433</v>
      </c>
      <c r="H5678" s="28" t="s">
        <v>433</v>
      </c>
      <c r="I5678" s="28" t="str">
        <f t="shared" si="440"/>
        <v/>
      </c>
      <c r="J5678" s="28" t="str">
        <f t="shared" si="441"/>
        <v/>
      </c>
      <c r="K5678" s="28" t="str">
        <f t="shared" si="442"/>
        <v/>
      </c>
      <c r="L5678" s="28" t="str">
        <f t="shared" si="444"/>
        <v xml:space="preserve"> </v>
      </c>
    </row>
    <row r="5679" spans="1:12" ht="15.75" x14ac:dyDescent="0.25">
      <c r="A5679" s="31" t="s">
        <v>371</v>
      </c>
      <c r="B5679" s="30" t="str">
        <f>VLOOKUP(A5679,'Cód dos países'!$A$3:$C$199,2,FALSE)</f>
        <v>TON</v>
      </c>
      <c r="C5679" s="25">
        <f>VLOOKUP(A5679,'Cód dos países'!$A$3:$C$199,3,FALSE)</f>
        <v>178</v>
      </c>
      <c r="D5679" s="29">
        <v>1994</v>
      </c>
      <c r="E5679">
        <f t="shared" si="443"/>
        <v>1781994</v>
      </c>
      <c r="F5679" s="28" t="s">
        <v>433</v>
      </c>
      <c r="G5679" s="28" t="s">
        <v>433</v>
      </c>
      <c r="H5679" s="28" t="s">
        <v>433</v>
      </c>
      <c r="I5679" s="28" t="str">
        <f t="shared" si="440"/>
        <v/>
      </c>
      <c r="J5679" s="28" t="str">
        <f t="shared" si="441"/>
        <v/>
      </c>
      <c r="K5679" s="28" t="str">
        <f t="shared" si="442"/>
        <v/>
      </c>
      <c r="L5679" s="28" t="str">
        <f t="shared" si="444"/>
        <v xml:space="preserve"> </v>
      </c>
    </row>
    <row r="5680" spans="1:12" ht="15.75" x14ac:dyDescent="0.25">
      <c r="A5680" s="31" t="s">
        <v>371</v>
      </c>
      <c r="B5680" s="30" t="str">
        <f>VLOOKUP(A5680,'Cód dos países'!$A$3:$C$199,2,FALSE)</f>
        <v>TON</v>
      </c>
      <c r="C5680" s="25">
        <f>VLOOKUP(A5680,'Cód dos países'!$A$3:$C$199,3,FALSE)</f>
        <v>178</v>
      </c>
      <c r="D5680" s="29">
        <v>1995</v>
      </c>
      <c r="E5680">
        <f t="shared" si="443"/>
        <v>1781995</v>
      </c>
      <c r="F5680" s="28" t="s">
        <v>433</v>
      </c>
      <c r="G5680" s="28" t="s">
        <v>433</v>
      </c>
      <c r="H5680" s="28" t="s">
        <v>433</v>
      </c>
      <c r="I5680" s="28" t="str">
        <f t="shared" si="440"/>
        <v/>
      </c>
      <c r="J5680" s="28" t="str">
        <f t="shared" si="441"/>
        <v/>
      </c>
      <c r="K5680" s="28" t="str">
        <f t="shared" si="442"/>
        <v/>
      </c>
      <c r="L5680" s="28" t="str">
        <f t="shared" si="444"/>
        <v xml:space="preserve"> </v>
      </c>
    </row>
    <row r="5681" spans="1:12" ht="15.75" x14ac:dyDescent="0.25">
      <c r="A5681" s="31" t="s">
        <v>371</v>
      </c>
      <c r="B5681" s="30" t="str">
        <f>VLOOKUP(A5681,'Cód dos países'!$A$3:$C$199,2,FALSE)</f>
        <v>TON</v>
      </c>
      <c r="C5681" s="25">
        <f>VLOOKUP(A5681,'Cód dos países'!$A$3:$C$199,3,FALSE)</f>
        <v>178</v>
      </c>
      <c r="D5681" s="29">
        <v>1996</v>
      </c>
      <c r="E5681">
        <f t="shared" si="443"/>
        <v>1781996</v>
      </c>
      <c r="F5681" s="28" t="s">
        <v>433</v>
      </c>
      <c r="G5681" s="28" t="s">
        <v>433</v>
      </c>
      <c r="H5681" s="28" t="s">
        <v>433</v>
      </c>
      <c r="I5681" s="28" t="str">
        <f t="shared" si="440"/>
        <v/>
      </c>
      <c r="J5681" s="28" t="str">
        <f t="shared" si="441"/>
        <v/>
      </c>
      <c r="K5681" s="28" t="str">
        <f t="shared" si="442"/>
        <v/>
      </c>
      <c r="L5681" s="28" t="str">
        <f t="shared" si="444"/>
        <v xml:space="preserve"> </v>
      </c>
    </row>
    <row r="5682" spans="1:12" ht="15.75" x14ac:dyDescent="0.25">
      <c r="A5682" s="31" t="s">
        <v>371</v>
      </c>
      <c r="B5682" s="30" t="str">
        <f>VLOOKUP(A5682,'Cód dos países'!$A$3:$C$199,2,FALSE)</f>
        <v>TON</v>
      </c>
      <c r="C5682" s="25">
        <f>VLOOKUP(A5682,'Cód dos países'!$A$3:$C$199,3,FALSE)</f>
        <v>178</v>
      </c>
      <c r="D5682" s="29">
        <v>1997</v>
      </c>
      <c r="E5682">
        <f t="shared" si="443"/>
        <v>1781997</v>
      </c>
      <c r="F5682" s="28" t="s">
        <v>433</v>
      </c>
      <c r="G5682" s="28" t="s">
        <v>433</v>
      </c>
      <c r="H5682" s="28" t="s">
        <v>433</v>
      </c>
      <c r="I5682" s="28" t="str">
        <f t="shared" si="440"/>
        <v/>
      </c>
      <c r="J5682" s="28" t="str">
        <f t="shared" si="441"/>
        <v/>
      </c>
      <c r="K5682" s="28" t="str">
        <f t="shared" si="442"/>
        <v/>
      </c>
      <c r="L5682" s="28" t="str">
        <f t="shared" si="444"/>
        <v xml:space="preserve"> </v>
      </c>
    </row>
    <row r="5683" spans="1:12" ht="15.75" x14ac:dyDescent="0.25">
      <c r="A5683" s="31" t="s">
        <v>371</v>
      </c>
      <c r="B5683" s="30" t="str">
        <f>VLOOKUP(A5683,'Cód dos países'!$A$3:$C$199,2,FALSE)</f>
        <v>TON</v>
      </c>
      <c r="C5683" s="25">
        <f>VLOOKUP(A5683,'Cód dos países'!$A$3:$C$199,3,FALSE)</f>
        <v>178</v>
      </c>
      <c r="D5683" s="29">
        <v>1998</v>
      </c>
      <c r="E5683">
        <f t="shared" si="443"/>
        <v>1781998</v>
      </c>
      <c r="F5683" s="28" t="s">
        <v>433</v>
      </c>
      <c r="G5683" s="28" t="s">
        <v>433</v>
      </c>
      <c r="H5683" s="28" t="s">
        <v>433</v>
      </c>
      <c r="I5683" s="28" t="str">
        <f t="shared" si="440"/>
        <v/>
      </c>
      <c r="J5683" s="28" t="str">
        <f t="shared" si="441"/>
        <v/>
      </c>
      <c r="K5683" s="28" t="str">
        <f t="shared" si="442"/>
        <v/>
      </c>
      <c r="L5683" s="28" t="str">
        <f t="shared" si="444"/>
        <v xml:space="preserve"> </v>
      </c>
    </row>
    <row r="5684" spans="1:12" ht="15.75" x14ac:dyDescent="0.25">
      <c r="A5684" s="31" t="s">
        <v>371</v>
      </c>
      <c r="B5684" s="30" t="str">
        <f>VLOOKUP(A5684,'Cód dos países'!$A$3:$C$199,2,FALSE)</f>
        <v>TON</v>
      </c>
      <c r="C5684" s="25">
        <f>VLOOKUP(A5684,'Cód dos países'!$A$3:$C$199,3,FALSE)</f>
        <v>178</v>
      </c>
      <c r="D5684" s="29">
        <v>1999</v>
      </c>
      <c r="E5684">
        <f t="shared" si="443"/>
        <v>1781999</v>
      </c>
      <c r="F5684" s="28" t="s">
        <v>433</v>
      </c>
      <c r="G5684" s="28" t="s">
        <v>433</v>
      </c>
      <c r="H5684" s="28" t="s">
        <v>433</v>
      </c>
      <c r="I5684" s="28" t="str">
        <f t="shared" si="440"/>
        <v/>
      </c>
      <c r="J5684" s="28" t="str">
        <f t="shared" si="441"/>
        <v/>
      </c>
      <c r="K5684" s="28" t="str">
        <f t="shared" si="442"/>
        <v/>
      </c>
      <c r="L5684" s="28" t="str">
        <f t="shared" si="444"/>
        <v xml:space="preserve"> </v>
      </c>
    </row>
    <row r="5685" spans="1:12" ht="15.75" x14ac:dyDescent="0.25">
      <c r="A5685" s="31" t="s">
        <v>371</v>
      </c>
      <c r="B5685" s="30" t="str">
        <f>VLOOKUP(A5685,'Cód dos países'!$A$3:$C$199,2,FALSE)</f>
        <v>TON</v>
      </c>
      <c r="C5685" s="25">
        <f>VLOOKUP(A5685,'Cód dos países'!$A$3:$C$199,3,FALSE)</f>
        <v>178</v>
      </c>
      <c r="D5685" s="29">
        <v>2000</v>
      </c>
      <c r="E5685">
        <f t="shared" si="443"/>
        <v>1782000</v>
      </c>
      <c r="F5685" s="28" t="s">
        <v>433</v>
      </c>
      <c r="G5685" s="28" t="s">
        <v>433</v>
      </c>
      <c r="H5685" s="28" t="s">
        <v>433</v>
      </c>
      <c r="I5685" s="28" t="str">
        <f t="shared" si="440"/>
        <v/>
      </c>
      <c r="J5685" s="28" t="str">
        <f t="shared" si="441"/>
        <v/>
      </c>
      <c r="K5685" s="28" t="str">
        <f t="shared" si="442"/>
        <v/>
      </c>
      <c r="L5685" s="28" t="str">
        <f t="shared" si="444"/>
        <v xml:space="preserve"> </v>
      </c>
    </row>
    <row r="5686" spans="1:12" ht="15.75" x14ac:dyDescent="0.25">
      <c r="A5686" s="31" t="s">
        <v>371</v>
      </c>
      <c r="B5686" s="30" t="str">
        <f>VLOOKUP(A5686,'Cód dos países'!$A$3:$C$199,2,FALSE)</f>
        <v>TON</v>
      </c>
      <c r="C5686" s="25">
        <f>VLOOKUP(A5686,'Cód dos países'!$A$3:$C$199,3,FALSE)</f>
        <v>178</v>
      </c>
      <c r="D5686" s="29">
        <v>2001</v>
      </c>
      <c r="E5686">
        <f t="shared" si="443"/>
        <v>1782001</v>
      </c>
      <c r="F5686" s="28" t="s">
        <v>433</v>
      </c>
      <c r="G5686" s="28" t="s">
        <v>433</v>
      </c>
      <c r="H5686" s="28" t="s">
        <v>433</v>
      </c>
      <c r="I5686" s="28" t="str">
        <f t="shared" si="440"/>
        <v/>
      </c>
      <c r="J5686" s="28" t="str">
        <f t="shared" si="441"/>
        <v/>
      </c>
      <c r="K5686" s="28" t="str">
        <f t="shared" si="442"/>
        <v/>
      </c>
      <c r="L5686" s="28" t="str">
        <f t="shared" si="444"/>
        <v xml:space="preserve"> </v>
      </c>
    </row>
    <row r="5687" spans="1:12" ht="15.75" x14ac:dyDescent="0.25">
      <c r="A5687" s="31" t="s">
        <v>371</v>
      </c>
      <c r="B5687" s="30" t="str">
        <f>VLOOKUP(A5687,'Cód dos países'!$A$3:$C$199,2,FALSE)</f>
        <v>TON</v>
      </c>
      <c r="C5687" s="25">
        <f>VLOOKUP(A5687,'Cód dos países'!$A$3:$C$199,3,FALSE)</f>
        <v>178</v>
      </c>
      <c r="D5687" s="29">
        <v>2002</v>
      </c>
      <c r="E5687">
        <f t="shared" si="443"/>
        <v>1782002</v>
      </c>
      <c r="F5687" s="28" t="s">
        <v>433</v>
      </c>
      <c r="G5687" s="28" t="s">
        <v>433</v>
      </c>
      <c r="H5687" s="28" t="s">
        <v>433</v>
      </c>
      <c r="I5687" s="28" t="str">
        <f t="shared" si="440"/>
        <v/>
      </c>
      <c r="J5687" s="28" t="str">
        <f t="shared" si="441"/>
        <v/>
      </c>
      <c r="K5687" s="28" t="str">
        <f t="shared" si="442"/>
        <v/>
      </c>
      <c r="L5687" s="28" t="str">
        <f t="shared" si="444"/>
        <v xml:space="preserve"> </v>
      </c>
    </row>
    <row r="5688" spans="1:12" ht="15.75" x14ac:dyDescent="0.25">
      <c r="A5688" s="31" t="s">
        <v>371</v>
      </c>
      <c r="B5688" s="30" t="str">
        <f>VLOOKUP(A5688,'Cód dos países'!$A$3:$C$199,2,FALSE)</f>
        <v>TON</v>
      </c>
      <c r="C5688" s="25">
        <f>VLOOKUP(A5688,'Cód dos países'!$A$3:$C$199,3,FALSE)</f>
        <v>178</v>
      </c>
      <c r="D5688" s="29">
        <v>2003</v>
      </c>
      <c r="E5688">
        <f t="shared" si="443"/>
        <v>1782003</v>
      </c>
      <c r="F5688" s="28" t="s">
        <v>433</v>
      </c>
      <c r="G5688" s="28" t="s">
        <v>433</v>
      </c>
      <c r="H5688" s="28" t="s">
        <v>433</v>
      </c>
      <c r="I5688" s="28" t="str">
        <f t="shared" si="440"/>
        <v/>
      </c>
      <c r="J5688" s="28" t="str">
        <f t="shared" si="441"/>
        <v/>
      </c>
      <c r="K5688" s="28" t="str">
        <f t="shared" si="442"/>
        <v/>
      </c>
      <c r="L5688" s="28" t="str">
        <f t="shared" si="444"/>
        <v xml:space="preserve"> </v>
      </c>
    </row>
    <row r="5689" spans="1:12" ht="15.75" x14ac:dyDescent="0.25">
      <c r="A5689" s="31" t="s">
        <v>371</v>
      </c>
      <c r="B5689" s="30" t="str">
        <f>VLOOKUP(A5689,'Cód dos países'!$A$3:$C$199,2,FALSE)</f>
        <v>TON</v>
      </c>
      <c r="C5689" s="25">
        <f>VLOOKUP(A5689,'Cód dos países'!$A$3:$C$199,3,FALSE)</f>
        <v>178</v>
      </c>
      <c r="D5689" s="29">
        <v>2004</v>
      </c>
      <c r="E5689">
        <f t="shared" si="443"/>
        <v>1782004</v>
      </c>
      <c r="F5689" s="28" t="s">
        <v>433</v>
      </c>
      <c r="G5689" s="28" t="s">
        <v>433</v>
      </c>
      <c r="H5689" s="28" t="s">
        <v>433</v>
      </c>
      <c r="I5689" s="28" t="str">
        <f t="shared" si="440"/>
        <v/>
      </c>
      <c r="J5689" s="28" t="str">
        <f t="shared" si="441"/>
        <v/>
      </c>
      <c r="K5689" s="28" t="str">
        <f t="shared" si="442"/>
        <v/>
      </c>
      <c r="L5689" s="28" t="str">
        <f t="shared" si="444"/>
        <v xml:space="preserve"> </v>
      </c>
    </row>
    <row r="5690" spans="1:12" ht="15.75" x14ac:dyDescent="0.25">
      <c r="A5690" s="31" t="s">
        <v>371</v>
      </c>
      <c r="B5690" s="30" t="str">
        <f>VLOOKUP(A5690,'Cód dos países'!$A$3:$C$199,2,FALSE)</f>
        <v>TON</v>
      </c>
      <c r="C5690" s="25">
        <f>VLOOKUP(A5690,'Cód dos países'!$A$3:$C$199,3,FALSE)</f>
        <v>178</v>
      </c>
      <c r="D5690" s="29">
        <v>2005</v>
      </c>
      <c r="E5690">
        <f t="shared" si="443"/>
        <v>1782005</v>
      </c>
      <c r="F5690" s="28" t="s">
        <v>433</v>
      </c>
      <c r="G5690" s="28" t="s">
        <v>433</v>
      </c>
      <c r="H5690" s="28" t="s">
        <v>433</v>
      </c>
      <c r="I5690" s="28" t="str">
        <f t="shared" si="440"/>
        <v/>
      </c>
      <c r="J5690" s="28" t="str">
        <f t="shared" si="441"/>
        <v/>
      </c>
      <c r="K5690" s="28" t="str">
        <f t="shared" si="442"/>
        <v/>
      </c>
      <c r="L5690" s="28" t="str">
        <f t="shared" si="444"/>
        <v xml:space="preserve"> </v>
      </c>
    </row>
    <row r="5691" spans="1:12" ht="15.75" x14ac:dyDescent="0.25">
      <c r="A5691" s="31" t="s">
        <v>371</v>
      </c>
      <c r="B5691" s="30" t="str">
        <f>VLOOKUP(A5691,'Cód dos países'!$A$3:$C$199,2,FALSE)</f>
        <v>TON</v>
      </c>
      <c r="C5691" s="25">
        <f>VLOOKUP(A5691,'Cód dos países'!$A$3:$C$199,3,FALSE)</f>
        <v>178</v>
      </c>
      <c r="D5691" s="29">
        <v>2006</v>
      </c>
      <c r="E5691">
        <f t="shared" si="443"/>
        <v>1782006</v>
      </c>
      <c r="F5691" s="28" t="s">
        <v>433</v>
      </c>
      <c r="G5691" s="28" t="s">
        <v>433</v>
      </c>
      <c r="H5691" s="28" t="s">
        <v>433</v>
      </c>
      <c r="I5691" s="28" t="str">
        <f t="shared" si="440"/>
        <v/>
      </c>
      <c r="J5691" s="28" t="str">
        <f t="shared" si="441"/>
        <v/>
      </c>
      <c r="K5691" s="28" t="str">
        <f t="shared" si="442"/>
        <v/>
      </c>
      <c r="L5691" s="28" t="str">
        <f t="shared" si="444"/>
        <v xml:space="preserve"> </v>
      </c>
    </row>
    <row r="5692" spans="1:12" ht="15.75" x14ac:dyDescent="0.25">
      <c r="A5692" s="31" t="s">
        <v>371</v>
      </c>
      <c r="B5692" s="30" t="str">
        <f>VLOOKUP(A5692,'Cód dos países'!$A$3:$C$199,2,FALSE)</f>
        <v>TON</v>
      </c>
      <c r="C5692" s="25">
        <f>VLOOKUP(A5692,'Cód dos países'!$A$3:$C$199,3,FALSE)</f>
        <v>178</v>
      </c>
      <c r="D5692" s="29">
        <v>2007</v>
      </c>
      <c r="E5692">
        <f t="shared" si="443"/>
        <v>1782007</v>
      </c>
      <c r="F5692" s="28" t="s">
        <v>433</v>
      </c>
      <c r="G5692" s="28" t="s">
        <v>433</v>
      </c>
      <c r="H5692" s="28" t="s">
        <v>433</v>
      </c>
      <c r="I5692" s="28" t="str">
        <f t="shared" si="440"/>
        <v/>
      </c>
      <c r="J5692" s="28" t="str">
        <f t="shared" si="441"/>
        <v/>
      </c>
      <c r="K5692" s="28" t="str">
        <f t="shared" si="442"/>
        <v/>
      </c>
      <c r="L5692" s="28" t="str">
        <f t="shared" si="444"/>
        <v xml:space="preserve"> </v>
      </c>
    </row>
    <row r="5693" spans="1:12" ht="15.75" x14ac:dyDescent="0.25">
      <c r="A5693" s="31" t="s">
        <v>371</v>
      </c>
      <c r="B5693" s="30" t="str">
        <f>VLOOKUP(A5693,'Cód dos países'!$A$3:$C$199,2,FALSE)</f>
        <v>TON</v>
      </c>
      <c r="C5693" s="25">
        <f>VLOOKUP(A5693,'Cód dos países'!$A$3:$C$199,3,FALSE)</f>
        <v>178</v>
      </c>
      <c r="D5693" s="29">
        <v>2008</v>
      </c>
      <c r="E5693">
        <f t="shared" si="443"/>
        <v>1782008</v>
      </c>
      <c r="F5693" s="28" t="s">
        <v>433</v>
      </c>
      <c r="G5693" s="28" t="s">
        <v>433</v>
      </c>
      <c r="H5693" s="28" t="s">
        <v>433</v>
      </c>
      <c r="I5693" s="28" t="str">
        <f t="shared" si="440"/>
        <v/>
      </c>
      <c r="J5693" s="28" t="str">
        <f t="shared" si="441"/>
        <v/>
      </c>
      <c r="K5693" s="28" t="str">
        <f t="shared" si="442"/>
        <v/>
      </c>
      <c r="L5693" s="28" t="str">
        <f t="shared" si="444"/>
        <v xml:space="preserve"> </v>
      </c>
    </row>
    <row r="5694" spans="1:12" ht="15.75" x14ac:dyDescent="0.25">
      <c r="A5694" s="31" t="s">
        <v>371</v>
      </c>
      <c r="B5694" s="30" t="str">
        <f>VLOOKUP(A5694,'Cód dos países'!$A$3:$C$199,2,FALSE)</f>
        <v>TON</v>
      </c>
      <c r="C5694" s="25">
        <f>VLOOKUP(A5694,'Cód dos países'!$A$3:$C$199,3,FALSE)</f>
        <v>178</v>
      </c>
      <c r="D5694" s="29">
        <v>2009</v>
      </c>
      <c r="E5694">
        <f t="shared" si="443"/>
        <v>1782009</v>
      </c>
      <c r="F5694" s="28" t="s">
        <v>433</v>
      </c>
      <c r="G5694" s="28" t="s">
        <v>433</v>
      </c>
      <c r="H5694" s="28" t="s">
        <v>433</v>
      </c>
      <c r="I5694" s="28" t="str">
        <f t="shared" si="440"/>
        <v/>
      </c>
      <c r="J5694" s="28" t="str">
        <f t="shared" si="441"/>
        <v/>
      </c>
      <c r="K5694" s="28" t="str">
        <f t="shared" si="442"/>
        <v/>
      </c>
      <c r="L5694" s="28" t="str">
        <f t="shared" si="444"/>
        <v xml:space="preserve"> </v>
      </c>
    </row>
    <row r="5695" spans="1:12" ht="15.75" x14ac:dyDescent="0.25">
      <c r="A5695" s="31" t="s">
        <v>371</v>
      </c>
      <c r="B5695" s="30" t="str">
        <f>VLOOKUP(A5695,'Cód dos países'!$A$3:$C$199,2,FALSE)</f>
        <v>TON</v>
      </c>
      <c r="C5695" s="25">
        <f>VLOOKUP(A5695,'Cód dos países'!$A$3:$C$199,3,FALSE)</f>
        <v>178</v>
      </c>
      <c r="D5695" s="29">
        <v>2010</v>
      </c>
      <c r="E5695">
        <f t="shared" si="443"/>
        <v>1782010</v>
      </c>
      <c r="F5695" s="28" t="s">
        <v>433</v>
      </c>
      <c r="G5695" s="28" t="s">
        <v>433</v>
      </c>
      <c r="H5695" s="28" t="s">
        <v>433</v>
      </c>
      <c r="I5695" s="28" t="str">
        <f t="shared" si="440"/>
        <v/>
      </c>
      <c r="J5695" s="28" t="str">
        <f t="shared" si="441"/>
        <v/>
      </c>
      <c r="K5695" s="28" t="str">
        <f t="shared" si="442"/>
        <v/>
      </c>
      <c r="L5695" s="28" t="str">
        <f t="shared" si="444"/>
        <v xml:space="preserve"> </v>
      </c>
    </row>
    <row r="5696" spans="1:12" ht="15.75" x14ac:dyDescent="0.25">
      <c r="A5696" s="31" t="s">
        <v>371</v>
      </c>
      <c r="B5696" s="30" t="str">
        <f>VLOOKUP(A5696,'Cód dos países'!$A$3:$C$199,2,FALSE)</f>
        <v>TON</v>
      </c>
      <c r="C5696" s="25">
        <f>VLOOKUP(A5696,'Cód dos países'!$A$3:$C$199,3,FALSE)</f>
        <v>178</v>
      </c>
      <c r="D5696" s="29">
        <v>2011</v>
      </c>
      <c r="E5696">
        <f t="shared" si="443"/>
        <v>1782011</v>
      </c>
      <c r="F5696" s="28" t="s">
        <v>433</v>
      </c>
      <c r="G5696" s="28" t="s">
        <v>433</v>
      </c>
      <c r="H5696" s="28" t="s">
        <v>433</v>
      </c>
      <c r="I5696" s="28" t="str">
        <f t="shared" si="440"/>
        <v/>
      </c>
      <c r="J5696" s="28" t="str">
        <f t="shared" si="441"/>
        <v/>
      </c>
      <c r="K5696" s="28" t="str">
        <f t="shared" si="442"/>
        <v/>
      </c>
      <c r="L5696" s="28" t="str">
        <f t="shared" si="444"/>
        <v xml:space="preserve"> </v>
      </c>
    </row>
    <row r="5697" spans="1:12" ht="15.75" x14ac:dyDescent="0.25">
      <c r="A5697" s="31" t="s">
        <v>371</v>
      </c>
      <c r="B5697" s="30" t="str">
        <f>VLOOKUP(A5697,'Cód dos países'!$A$3:$C$199,2,FALSE)</f>
        <v>TON</v>
      </c>
      <c r="C5697" s="25">
        <f>VLOOKUP(A5697,'Cód dos países'!$A$3:$C$199,3,FALSE)</f>
        <v>178</v>
      </c>
      <c r="D5697" s="29">
        <v>2012</v>
      </c>
      <c r="E5697">
        <f t="shared" si="443"/>
        <v>1782012</v>
      </c>
      <c r="F5697" s="28" t="s">
        <v>433</v>
      </c>
      <c r="G5697" s="28" t="s">
        <v>433</v>
      </c>
      <c r="H5697" s="28" t="s">
        <v>433</v>
      </c>
      <c r="I5697" s="28" t="str">
        <f t="shared" si="440"/>
        <v/>
      </c>
      <c r="J5697" s="28" t="str">
        <f t="shared" si="441"/>
        <v/>
      </c>
      <c r="K5697" s="28" t="str">
        <f t="shared" si="442"/>
        <v/>
      </c>
      <c r="L5697" s="28" t="str">
        <f t="shared" si="444"/>
        <v xml:space="preserve"> </v>
      </c>
    </row>
    <row r="5698" spans="1:12" ht="15.75" x14ac:dyDescent="0.25">
      <c r="A5698" s="31" t="s">
        <v>371</v>
      </c>
      <c r="B5698" s="30" t="str">
        <f>VLOOKUP(A5698,'Cód dos países'!$A$3:$C$199,2,FALSE)</f>
        <v>TON</v>
      </c>
      <c r="C5698" s="25">
        <f>VLOOKUP(A5698,'Cód dos países'!$A$3:$C$199,3,FALSE)</f>
        <v>178</v>
      </c>
      <c r="D5698" s="29">
        <v>2013</v>
      </c>
      <c r="E5698">
        <f t="shared" si="443"/>
        <v>1782013</v>
      </c>
      <c r="F5698" s="28" t="s">
        <v>433</v>
      </c>
      <c r="G5698" s="28" t="s">
        <v>433</v>
      </c>
      <c r="H5698" s="28" t="s">
        <v>433</v>
      </c>
      <c r="I5698" s="28" t="str">
        <f t="shared" si="440"/>
        <v/>
      </c>
      <c r="J5698" s="28" t="str">
        <f t="shared" si="441"/>
        <v/>
      </c>
      <c r="K5698" s="28" t="str">
        <f t="shared" si="442"/>
        <v/>
      </c>
      <c r="L5698" s="28" t="str">
        <f t="shared" si="444"/>
        <v xml:space="preserve"> </v>
      </c>
    </row>
    <row r="5699" spans="1:12" ht="15.75" x14ac:dyDescent="0.25">
      <c r="A5699" s="31" t="s">
        <v>371</v>
      </c>
      <c r="B5699" s="30" t="str">
        <f>VLOOKUP(A5699,'Cód dos países'!$A$3:$C$199,2,FALSE)</f>
        <v>TON</v>
      </c>
      <c r="C5699" s="25">
        <f>VLOOKUP(A5699,'Cód dos países'!$A$3:$C$199,3,FALSE)</f>
        <v>178</v>
      </c>
      <c r="D5699" s="29">
        <v>2014</v>
      </c>
      <c r="E5699">
        <f t="shared" si="443"/>
        <v>1782014</v>
      </c>
      <c r="F5699" s="28" t="s">
        <v>433</v>
      </c>
      <c r="G5699" s="28" t="s">
        <v>433</v>
      </c>
      <c r="H5699" s="28" t="s">
        <v>433</v>
      </c>
      <c r="I5699" s="28" t="str">
        <f t="shared" si="440"/>
        <v/>
      </c>
      <c r="J5699" s="28" t="str">
        <f t="shared" si="441"/>
        <v/>
      </c>
      <c r="K5699" s="28" t="str">
        <f t="shared" si="442"/>
        <v/>
      </c>
      <c r="L5699" s="28" t="str">
        <f t="shared" si="444"/>
        <v xml:space="preserve"> </v>
      </c>
    </row>
    <row r="5700" spans="1:12" ht="15.75" x14ac:dyDescent="0.25">
      <c r="A5700" s="31" t="s">
        <v>298</v>
      </c>
      <c r="B5700" s="30" t="str">
        <f>VLOOKUP(A5700,'Cód dos países'!$A$3:$C$199,2,FALSE)</f>
        <v>TTO</v>
      </c>
      <c r="C5700" s="25">
        <f>VLOOKUP(A5700,'Cód dos países'!$A$3:$C$199,3,FALSE)</f>
        <v>179</v>
      </c>
      <c r="D5700" s="29">
        <v>1983</v>
      </c>
      <c r="E5700">
        <f t="shared" si="443"/>
        <v>1791983</v>
      </c>
      <c r="F5700" s="28">
        <v>7.56</v>
      </c>
      <c r="G5700" s="28">
        <v>4</v>
      </c>
      <c r="H5700" s="28">
        <v>2</v>
      </c>
      <c r="I5700" s="28">
        <f t="shared" ref="I5700:I5763" si="445">IF(F5700=".","",IF($D5700&gt;2009,F5700,F5700/12))</f>
        <v>0.63</v>
      </c>
      <c r="J5700" s="28">
        <f t="shared" ref="J5700:J5763" si="446">IF(G5700=".","",IF($D5700&gt;2009,G5700,G5700/6))</f>
        <v>0.66666666666666663</v>
      </c>
      <c r="K5700" s="28">
        <f t="shared" ref="K5700:K5763" si="447">IF(H5700=".","",IF($D5700&gt;2009,H5700,H5700/6))</f>
        <v>0.33333333333333331</v>
      </c>
      <c r="L5700" s="28">
        <f t="shared" si="444"/>
        <v>0.54333333333333322</v>
      </c>
    </row>
    <row r="5701" spans="1:12" ht="15.75" x14ac:dyDescent="0.25">
      <c r="A5701" s="31" t="s">
        <v>298</v>
      </c>
      <c r="B5701" s="30" t="str">
        <f>VLOOKUP(A5701,'Cód dos países'!$A$3:$C$199,2,FALSE)</f>
        <v>TTO</v>
      </c>
      <c r="C5701" s="25">
        <f>VLOOKUP(A5701,'Cód dos países'!$A$3:$C$199,3,FALSE)</f>
        <v>179</v>
      </c>
      <c r="D5701" s="29">
        <v>1984</v>
      </c>
      <c r="E5701">
        <f t="shared" ref="E5701:E5764" si="448">C5701*10000+D5701</f>
        <v>1791984</v>
      </c>
      <c r="F5701" s="28">
        <v>7</v>
      </c>
      <c r="G5701" s="28">
        <v>4</v>
      </c>
      <c r="H5701" s="28">
        <v>2</v>
      </c>
      <c r="I5701" s="28">
        <f t="shared" si="445"/>
        <v>0.58333333333333337</v>
      </c>
      <c r="J5701" s="28">
        <f t="shared" si="446"/>
        <v>0.66666666666666663</v>
      </c>
      <c r="K5701" s="28">
        <f t="shared" si="447"/>
        <v>0.33333333333333331</v>
      </c>
      <c r="L5701" s="28">
        <f t="shared" si="444"/>
        <v>0.52777777777777768</v>
      </c>
    </row>
    <row r="5702" spans="1:12" ht="15.75" x14ac:dyDescent="0.25">
      <c r="A5702" s="31" t="s">
        <v>298</v>
      </c>
      <c r="B5702" s="30" t="str">
        <f>VLOOKUP(A5702,'Cód dos países'!$A$3:$C$199,2,FALSE)</f>
        <v>TTO</v>
      </c>
      <c r="C5702" s="25">
        <f>VLOOKUP(A5702,'Cód dos países'!$A$3:$C$199,3,FALSE)</f>
        <v>179</v>
      </c>
      <c r="D5702" s="29">
        <v>1985</v>
      </c>
      <c r="E5702">
        <f t="shared" si="448"/>
        <v>1791985</v>
      </c>
      <c r="F5702" s="28">
        <v>7</v>
      </c>
      <c r="G5702" s="28">
        <v>4</v>
      </c>
      <c r="H5702" s="28">
        <v>2</v>
      </c>
      <c r="I5702" s="28">
        <f t="shared" si="445"/>
        <v>0.58333333333333337</v>
      </c>
      <c r="J5702" s="28">
        <f t="shared" si="446"/>
        <v>0.66666666666666663</v>
      </c>
      <c r="K5702" s="28">
        <f t="shared" si="447"/>
        <v>0.33333333333333331</v>
      </c>
      <c r="L5702" s="28">
        <f t="shared" si="444"/>
        <v>0.52777777777777768</v>
      </c>
    </row>
    <row r="5703" spans="1:12" ht="15.75" x14ac:dyDescent="0.25">
      <c r="A5703" s="31" t="s">
        <v>298</v>
      </c>
      <c r="B5703" s="30" t="str">
        <f>VLOOKUP(A5703,'Cód dos países'!$A$3:$C$199,2,FALSE)</f>
        <v>TTO</v>
      </c>
      <c r="C5703" s="25">
        <f>VLOOKUP(A5703,'Cód dos países'!$A$3:$C$199,3,FALSE)</f>
        <v>179</v>
      </c>
      <c r="D5703" s="29">
        <v>1986</v>
      </c>
      <c r="E5703">
        <f t="shared" si="448"/>
        <v>1791986</v>
      </c>
      <c r="F5703" s="28">
        <v>5</v>
      </c>
      <c r="G5703" s="28">
        <v>4</v>
      </c>
      <c r="H5703" s="28">
        <v>2</v>
      </c>
      <c r="I5703" s="28">
        <f t="shared" si="445"/>
        <v>0.41666666666666669</v>
      </c>
      <c r="J5703" s="28">
        <f t="shared" si="446"/>
        <v>0.66666666666666663</v>
      </c>
      <c r="K5703" s="28">
        <f t="shared" si="447"/>
        <v>0.33333333333333331</v>
      </c>
      <c r="L5703" s="28">
        <f t="shared" si="444"/>
        <v>0.47222222222222221</v>
      </c>
    </row>
    <row r="5704" spans="1:12" ht="15.75" x14ac:dyDescent="0.25">
      <c r="A5704" s="31" t="s">
        <v>298</v>
      </c>
      <c r="B5704" s="30" t="str">
        <f>VLOOKUP(A5704,'Cód dos países'!$A$3:$C$199,2,FALSE)</f>
        <v>TTO</v>
      </c>
      <c r="C5704" s="25">
        <f>VLOOKUP(A5704,'Cód dos países'!$A$3:$C$199,3,FALSE)</f>
        <v>179</v>
      </c>
      <c r="D5704" s="29">
        <v>1987</v>
      </c>
      <c r="E5704">
        <f t="shared" si="448"/>
        <v>1791987</v>
      </c>
      <c r="F5704" s="28">
        <v>6</v>
      </c>
      <c r="G5704" s="28">
        <v>4</v>
      </c>
      <c r="H5704" s="28">
        <v>3</v>
      </c>
      <c r="I5704" s="28">
        <f t="shared" si="445"/>
        <v>0.5</v>
      </c>
      <c r="J5704" s="28">
        <f t="shared" si="446"/>
        <v>0.66666666666666663</v>
      </c>
      <c r="K5704" s="28">
        <f t="shared" si="447"/>
        <v>0.5</v>
      </c>
      <c r="L5704" s="28">
        <f t="shared" si="444"/>
        <v>0.55555555555555547</v>
      </c>
    </row>
    <row r="5705" spans="1:12" ht="15.75" x14ac:dyDescent="0.25">
      <c r="A5705" s="31" t="s">
        <v>298</v>
      </c>
      <c r="B5705" s="30" t="str">
        <f>VLOOKUP(A5705,'Cód dos países'!$A$3:$C$199,2,FALSE)</f>
        <v>TTO</v>
      </c>
      <c r="C5705" s="25">
        <f>VLOOKUP(A5705,'Cód dos países'!$A$3:$C$199,3,FALSE)</f>
        <v>179</v>
      </c>
      <c r="D5705" s="29">
        <v>1988</v>
      </c>
      <c r="E5705">
        <f t="shared" si="448"/>
        <v>1791988</v>
      </c>
      <c r="F5705" s="28">
        <v>6</v>
      </c>
      <c r="G5705" s="28">
        <v>4</v>
      </c>
      <c r="H5705" s="28">
        <v>3</v>
      </c>
      <c r="I5705" s="28">
        <f t="shared" si="445"/>
        <v>0.5</v>
      </c>
      <c r="J5705" s="28">
        <f t="shared" si="446"/>
        <v>0.66666666666666663</v>
      </c>
      <c r="K5705" s="28">
        <f t="shared" si="447"/>
        <v>0.5</v>
      </c>
      <c r="L5705" s="28">
        <f t="shared" ref="L5705:L5768" si="449">IF(AND(I5705="",J5705="",K5705="")," ",IFERROR((1/3)*I5705+(1/3)*J5705+(1/3)*K5705,""))</f>
        <v>0.55555555555555547</v>
      </c>
    </row>
    <row r="5706" spans="1:12" ht="15.75" x14ac:dyDescent="0.25">
      <c r="A5706" s="31" t="s">
        <v>298</v>
      </c>
      <c r="B5706" s="30" t="str">
        <f>VLOOKUP(A5706,'Cód dos países'!$A$3:$C$199,2,FALSE)</f>
        <v>TTO</v>
      </c>
      <c r="C5706" s="25">
        <f>VLOOKUP(A5706,'Cód dos países'!$A$3:$C$199,3,FALSE)</f>
        <v>179</v>
      </c>
      <c r="D5706" s="29">
        <v>1989</v>
      </c>
      <c r="E5706">
        <f t="shared" si="448"/>
        <v>1791989</v>
      </c>
      <c r="F5706" s="28">
        <v>6</v>
      </c>
      <c r="G5706" s="28">
        <v>4</v>
      </c>
      <c r="H5706" s="28">
        <v>3</v>
      </c>
      <c r="I5706" s="28">
        <f t="shared" si="445"/>
        <v>0.5</v>
      </c>
      <c r="J5706" s="28">
        <f t="shared" si="446"/>
        <v>0.66666666666666663</v>
      </c>
      <c r="K5706" s="28">
        <f t="shared" si="447"/>
        <v>0.5</v>
      </c>
      <c r="L5706" s="28">
        <f t="shared" si="449"/>
        <v>0.55555555555555547</v>
      </c>
    </row>
    <row r="5707" spans="1:12" ht="15.75" x14ac:dyDescent="0.25">
      <c r="A5707" s="31" t="s">
        <v>298</v>
      </c>
      <c r="B5707" s="30" t="str">
        <f>VLOOKUP(A5707,'Cód dos países'!$A$3:$C$199,2,FALSE)</f>
        <v>TTO</v>
      </c>
      <c r="C5707" s="25">
        <f>VLOOKUP(A5707,'Cód dos países'!$A$3:$C$199,3,FALSE)</f>
        <v>179</v>
      </c>
      <c r="D5707" s="29">
        <v>1990</v>
      </c>
      <c r="E5707">
        <f t="shared" si="448"/>
        <v>1791990</v>
      </c>
      <c r="F5707" s="28">
        <v>6</v>
      </c>
      <c r="G5707" s="28">
        <v>4</v>
      </c>
      <c r="H5707" s="28">
        <v>3</v>
      </c>
      <c r="I5707" s="28">
        <f t="shared" si="445"/>
        <v>0.5</v>
      </c>
      <c r="J5707" s="28">
        <f t="shared" si="446"/>
        <v>0.66666666666666663</v>
      </c>
      <c r="K5707" s="28">
        <f t="shared" si="447"/>
        <v>0.5</v>
      </c>
      <c r="L5707" s="28">
        <f t="shared" si="449"/>
        <v>0.55555555555555547</v>
      </c>
    </row>
    <row r="5708" spans="1:12" ht="15.75" x14ac:dyDescent="0.25">
      <c r="A5708" s="31" t="s">
        <v>298</v>
      </c>
      <c r="B5708" s="30" t="str">
        <f>VLOOKUP(A5708,'Cód dos países'!$A$3:$C$199,2,FALSE)</f>
        <v>TTO</v>
      </c>
      <c r="C5708" s="25">
        <f>VLOOKUP(A5708,'Cód dos países'!$A$3:$C$199,3,FALSE)</f>
        <v>179</v>
      </c>
      <c r="D5708" s="29">
        <v>1991</v>
      </c>
      <c r="E5708">
        <f t="shared" si="448"/>
        <v>1791991</v>
      </c>
      <c r="F5708" s="28">
        <v>7</v>
      </c>
      <c r="G5708" s="28">
        <v>4</v>
      </c>
      <c r="H5708" s="28">
        <v>3</v>
      </c>
      <c r="I5708" s="28">
        <f t="shared" si="445"/>
        <v>0.58333333333333337</v>
      </c>
      <c r="J5708" s="28">
        <f t="shared" si="446"/>
        <v>0.66666666666666663</v>
      </c>
      <c r="K5708" s="28">
        <f t="shared" si="447"/>
        <v>0.5</v>
      </c>
      <c r="L5708" s="28">
        <f t="shared" si="449"/>
        <v>0.58333333333333326</v>
      </c>
    </row>
    <row r="5709" spans="1:12" ht="15.75" x14ac:dyDescent="0.25">
      <c r="A5709" s="31" t="s">
        <v>298</v>
      </c>
      <c r="B5709" s="30" t="str">
        <f>VLOOKUP(A5709,'Cód dos países'!$A$3:$C$199,2,FALSE)</f>
        <v>TTO</v>
      </c>
      <c r="C5709" s="25">
        <f>VLOOKUP(A5709,'Cód dos países'!$A$3:$C$199,3,FALSE)</f>
        <v>179</v>
      </c>
      <c r="D5709" s="29">
        <v>1992</v>
      </c>
      <c r="E5709">
        <f t="shared" si="448"/>
        <v>1791992</v>
      </c>
      <c r="F5709" s="28">
        <v>6</v>
      </c>
      <c r="G5709" s="28">
        <v>4</v>
      </c>
      <c r="H5709" s="28">
        <v>3</v>
      </c>
      <c r="I5709" s="28">
        <f t="shared" si="445"/>
        <v>0.5</v>
      </c>
      <c r="J5709" s="28">
        <f t="shared" si="446"/>
        <v>0.66666666666666663</v>
      </c>
      <c r="K5709" s="28">
        <f t="shared" si="447"/>
        <v>0.5</v>
      </c>
      <c r="L5709" s="28">
        <f t="shared" si="449"/>
        <v>0.55555555555555547</v>
      </c>
    </row>
    <row r="5710" spans="1:12" ht="15.75" x14ac:dyDescent="0.25">
      <c r="A5710" s="31" t="s">
        <v>298</v>
      </c>
      <c r="B5710" s="30" t="str">
        <f>VLOOKUP(A5710,'Cód dos países'!$A$3:$C$199,2,FALSE)</f>
        <v>TTO</v>
      </c>
      <c r="C5710" s="25">
        <f>VLOOKUP(A5710,'Cód dos países'!$A$3:$C$199,3,FALSE)</f>
        <v>179</v>
      </c>
      <c r="D5710" s="29">
        <v>1993</v>
      </c>
      <c r="E5710">
        <f t="shared" si="448"/>
        <v>1791993</v>
      </c>
      <c r="F5710" s="28">
        <v>5</v>
      </c>
      <c r="G5710" s="28">
        <v>4</v>
      </c>
      <c r="H5710" s="28">
        <v>3</v>
      </c>
      <c r="I5710" s="28">
        <f t="shared" si="445"/>
        <v>0.41666666666666669</v>
      </c>
      <c r="J5710" s="28">
        <f t="shared" si="446"/>
        <v>0.66666666666666663</v>
      </c>
      <c r="K5710" s="28">
        <f t="shared" si="447"/>
        <v>0.5</v>
      </c>
      <c r="L5710" s="28">
        <f t="shared" si="449"/>
        <v>0.52777777777777779</v>
      </c>
    </row>
    <row r="5711" spans="1:12" ht="15.75" x14ac:dyDescent="0.25">
      <c r="A5711" s="31" t="s">
        <v>298</v>
      </c>
      <c r="B5711" s="30" t="str">
        <f>VLOOKUP(A5711,'Cód dos países'!$A$3:$C$199,2,FALSE)</f>
        <v>TTO</v>
      </c>
      <c r="C5711" s="25">
        <f>VLOOKUP(A5711,'Cód dos países'!$A$3:$C$199,3,FALSE)</f>
        <v>179</v>
      </c>
      <c r="D5711" s="29">
        <v>1994</v>
      </c>
      <c r="E5711">
        <f t="shared" si="448"/>
        <v>1791994</v>
      </c>
      <c r="F5711" s="28">
        <v>5</v>
      </c>
      <c r="G5711" s="28">
        <v>4</v>
      </c>
      <c r="H5711" s="28">
        <v>3</v>
      </c>
      <c r="I5711" s="28">
        <f t="shared" si="445"/>
        <v>0.41666666666666669</v>
      </c>
      <c r="J5711" s="28">
        <f t="shared" si="446"/>
        <v>0.66666666666666663</v>
      </c>
      <c r="K5711" s="28">
        <f t="shared" si="447"/>
        <v>0.5</v>
      </c>
      <c r="L5711" s="28">
        <f t="shared" si="449"/>
        <v>0.52777777777777779</v>
      </c>
    </row>
    <row r="5712" spans="1:12" ht="15.75" x14ac:dyDescent="0.25">
      <c r="A5712" s="31" t="s">
        <v>298</v>
      </c>
      <c r="B5712" s="30" t="str">
        <f>VLOOKUP(A5712,'Cód dos países'!$A$3:$C$199,2,FALSE)</f>
        <v>TTO</v>
      </c>
      <c r="C5712" s="25">
        <f>VLOOKUP(A5712,'Cód dos países'!$A$3:$C$199,3,FALSE)</f>
        <v>179</v>
      </c>
      <c r="D5712" s="29">
        <v>1995</v>
      </c>
      <c r="E5712">
        <f t="shared" si="448"/>
        <v>1791995</v>
      </c>
      <c r="F5712" s="28">
        <v>6</v>
      </c>
      <c r="G5712" s="28">
        <v>4</v>
      </c>
      <c r="H5712" s="28">
        <v>3</v>
      </c>
      <c r="I5712" s="28">
        <f t="shared" si="445"/>
        <v>0.5</v>
      </c>
      <c r="J5712" s="28">
        <f t="shared" si="446"/>
        <v>0.66666666666666663</v>
      </c>
      <c r="K5712" s="28">
        <f t="shared" si="447"/>
        <v>0.5</v>
      </c>
      <c r="L5712" s="28">
        <f t="shared" si="449"/>
        <v>0.55555555555555547</v>
      </c>
    </row>
    <row r="5713" spans="1:12" ht="15.75" x14ac:dyDescent="0.25">
      <c r="A5713" s="31" t="s">
        <v>298</v>
      </c>
      <c r="B5713" s="30" t="str">
        <f>VLOOKUP(A5713,'Cód dos países'!$A$3:$C$199,2,FALSE)</f>
        <v>TTO</v>
      </c>
      <c r="C5713" s="25">
        <f>VLOOKUP(A5713,'Cód dos países'!$A$3:$C$199,3,FALSE)</f>
        <v>179</v>
      </c>
      <c r="D5713" s="29">
        <v>1996</v>
      </c>
      <c r="E5713">
        <f t="shared" si="448"/>
        <v>1791996</v>
      </c>
      <c r="F5713" s="28">
        <v>6</v>
      </c>
      <c r="G5713" s="28">
        <v>4</v>
      </c>
      <c r="H5713" s="28">
        <v>3</v>
      </c>
      <c r="I5713" s="28">
        <f t="shared" si="445"/>
        <v>0.5</v>
      </c>
      <c r="J5713" s="28">
        <f t="shared" si="446"/>
        <v>0.66666666666666663</v>
      </c>
      <c r="K5713" s="28">
        <f t="shared" si="447"/>
        <v>0.5</v>
      </c>
      <c r="L5713" s="28">
        <f t="shared" si="449"/>
        <v>0.55555555555555547</v>
      </c>
    </row>
    <row r="5714" spans="1:12" ht="15.75" x14ac:dyDescent="0.25">
      <c r="A5714" s="31" t="s">
        <v>298</v>
      </c>
      <c r="B5714" s="30" t="str">
        <f>VLOOKUP(A5714,'Cód dos países'!$A$3:$C$199,2,FALSE)</f>
        <v>TTO</v>
      </c>
      <c r="C5714" s="25">
        <f>VLOOKUP(A5714,'Cód dos países'!$A$3:$C$199,3,FALSE)</f>
        <v>179</v>
      </c>
      <c r="D5714" s="29">
        <v>1997</v>
      </c>
      <c r="E5714">
        <f t="shared" si="448"/>
        <v>1791997</v>
      </c>
      <c r="F5714" s="28">
        <v>9</v>
      </c>
      <c r="G5714" s="28">
        <v>4</v>
      </c>
      <c r="H5714" s="28">
        <v>3</v>
      </c>
      <c r="I5714" s="28">
        <f t="shared" si="445"/>
        <v>0.75</v>
      </c>
      <c r="J5714" s="28">
        <f t="shared" si="446"/>
        <v>0.66666666666666663</v>
      </c>
      <c r="K5714" s="28">
        <f t="shared" si="447"/>
        <v>0.5</v>
      </c>
      <c r="L5714" s="28">
        <f t="shared" si="449"/>
        <v>0.63888888888888884</v>
      </c>
    </row>
    <row r="5715" spans="1:12" ht="15.75" x14ac:dyDescent="0.25">
      <c r="A5715" s="31" t="s">
        <v>298</v>
      </c>
      <c r="B5715" s="30" t="str">
        <f>VLOOKUP(A5715,'Cód dos países'!$A$3:$C$199,2,FALSE)</f>
        <v>TTO</v>
      </c>
      <c r="C5715" s="25">
        <f>VLOOKUP(A5715,'Cód dos países'!$A$3:$C$199,3,FALSE)</f>
        <v>179</v>
      </c>
      <c r="D5715" s="29">
        <v>1998</v>
      </c>
      <c r="E5715">
        <f t="shared" si="448"/>
        <v>1791998</v>
      </c>
      <c r="F5715" s="28">
        <v>9</v>
      </c>
      <c r="G5715" s="28">
        <v>4</v>
      </c>
      <c r="H5715" s="28">
        <v>3</v>
      </c>
      <c r="I5715" s="28">
        <f t="shared" si="445"/>
        <v>0.75</v>
      </c>
      <c r="J5715" s="28">
        <f t="shared" si="446"/>
        <v>0.66666666666666663</v>
      </c>
      <c r="K5715" s="28">
        <f t="shared" si="447"/>
        <v>0.5</v>
      </c>
      <c r="L5715" s="28">
        <f t="shared" si="449"/>
        <v>0.63888888888888884</v>
      </c>
    </row>
    <row r="5716" spans="1:12" ht="15.75" x14ac:dyDescent="0.25">
      <c r="A5716" s="31" t="s">
        <v>298</v>
      </c>
      <c r="B5716" s="30" t="str">
        <f>VLOOKUP(A5716,'Cód dos países'!$A$3:$C$199,2,FALSE)</f>
        <v>TTO</v>
      </c>
      <c r="C5716" s="25">
        <f>VLOOKUP(A5716,'Cód dos países'!$A$3:$C$199,3,FALSE)</f>
        <v>179</v>
      </c>
      <c r="D5716" s="29">
        <v>1999</v>
      </c>
      <c r="E5716">
        <f t="shared" si="448"/>
        <v>1791999</v>
      </c>
      <c r="F5716" s="28">
        <v>9</v>
      </c>
      <c r="G5716" s="28">
        <v>4</v>
      </c>
      <c r="H5716" s="28">
        <v>3</v>
      </c>
      <c r="I5716" s="28">
        <f t="shared" si="445"/>
        <v>0.75</v>
      </c>
      <c r="J5716" s="28">
        <f t="shared" si="446"/>
        <v>0.66666666666666663</v>
      </c>
      <c r="K5716" s="28">
        <f t="shared" si="447"/>
        <v>0.5</v>
      </c>
      <c r="L5716" s="28">
        <f t="shared" si="449"/>
        <v>0.63888888888888884</v>
      </c>
    </row>
    <row r="5717" spans="1:12" ht="15.75" x14ac:dyDescent="0.25">
      <c r="A5717" s="31" t="s">
        <v>298</v>
      </c>
      <c r="B5717" s="30" t="str">
        <f>VLOOKUP(A5717,'Cód dos países'!$A$3:$C$199,2,FALSE)</f>
        <v>TTO</v>
      </c>
      <c r="C5717" s="25">
        <f>VLOOKUP(A5717,'Cód dos países'!$A$3:$C$199,3,FALSE)</f>
        <v>179</v>
      </c>
      <c r="D5717" s="29">
        <v>2000</v>
      </c>
      <c r="E5717">
        <f t="shared" si="448"/>
        <v>1792000</v>
      </c>
      <c r="F5717" s="28">
        <v>9</v>
      </c>
      <c r="G5717" s="28">
        <v>4</v>
      </c>
      <c r="H5717" s="28">
        <v>3</v>
      </c>
      <c r="I5717" s="28">
        <f t="shared" si="445"/>
        <v>0.75</v>
      </c>
      <c r="J5717" s="28">
        <f t="shared" si="446"/>
        <v>0.66666666666666663</v>
      </c>
      <c r="K5717" s="28">
        <f t="shared" si="447"/>
        <v>0.5</v>
      </c>
      <c r="L5717" s="28">
        <f t="shared" si="449"/>
        <v>0.63888888888888884</v>
      </c>
    </row>
    <row r="5718" spans="1:12" ht="15.75" x14ac:dyDescent="0.25">
      <c r="A5718" s="31" t="s">
        <v>298</v>
      </c>
      <c r="B5718" s="30" t="str">
        <f>VLOOKUP(A5718,'Cód dos países'!$A$3:$C$199,2,FALSE)</f>
        <v>TTO</v>
      </c>
      <c r="C5718" s="25">
        <f>VLOOKUP(A5718,'Cód dos países'!$A$3:$C$199,3,FALSE)</f>
        <v>179</v>
      </c>
      <c r="D5718" s="29">
        <v>2001</v>
      </c>
      <c r="E5718">
        <f t="shared" si="448"/>
        <v>1792001</v>
      </c>
      <c r="F5718" s="28">
        <v>11.5</v>
      </c>
      <c r="G5718" s="28">
        <v>4</v>
      </c>
      <c r="H5718" s="28">
        <v>3</v>
      </c>
      <c r="I5718" s="28">
        <f t="shared" si="445"/>
        <v>0.95833333333333337</v>
      </c>
      <c r="J5718" s="28">
        <f t="shared" si="446"/>
        <v>0.66666666666666663</v>
      </c>
      <c r="K5718" s="28">
        <f t="shared" si="447"/>
        <v>0.5</v>
      </c>
      <c r="L5718" s="28">
        <f t="shared" si="449"/>
        <v>0.70833333333333326</v>
      </c>
    </row>
    <row r="5719" spans="1:12" ht="15.75" x14ac:dyDescent="0.25">
      <c r="A5719" s="31" t="s">
        <v>298</v>
      </c>
      <c r="B5719" s="30" t="str">
        <f>VLOOKUP(A5719,'Cód dos países'!$A$3:$C$199,2,FALSE)</f>
        <v>TTO</v>
      </c>
      <c r="C5719" s="25">
        <f>VLOOKUP(A5719,'Cód dos países'!$A$3:$C$199,3,FALSE)</f>
        <v>179</v>
      </c>
      <c r="D5719" s="29">
        <v>2002</v>
      </c>
      <c r="E5719">
        <f t="shared" si="448"/>
        <v>1792002</v>
      </c>
      <c r="F5719" s="28">
        <v>11.5</v>
      </c>
      <c r="G5719" s="28">
        <v>3</v>
      </c>
      <c r="H5719" s="28">
        <v>2</v>
      </c>
      <c r="I5719" s="28">
        <f t="shared" si="445"/>
        <v>0.95833333333333337</v>
      </c>
      <c r="J5719" s="28">
        <f t="shared" si="446"/>
        <v>0.5</v>
      </c>
      <c r="K5719" s="28">
        <f t="shared" si="447"/>
        <v>0.33333333333333331</v>
      </c>
      <c r="L5719" s="28">
        <f t="shared" si="449"/>
        <v>0.5972222222222221</v>
      </c>
    </row>
    <row r="5720" spans="1:12" ht="15.75" x14ac:dyDescent="0.25">
      <c r="A5720" s="31" t="s">
        <v>298</v>
      </c>
      <c r="B5720" s="30" t="str">
        <f>VLOOKUP(A5720,'Cód dos países'!$A$3:$C$199,2,FALSE)</f>
        <v>TTO</v>
      </c>
      <c r="C5720" s="25">
        <f>VLOOKUP(A5720,'Cód dos países'!$A$3:$C$199,3,FALSE)</f>
        <v>179</v>
      </c>
      <c r="D5720" s="29">
        <v>2003</v>
      </c>
      <c r="E5720">
        <f t="shared" si="448"/>
        <v>1792003</v>
      </c>
      <c r="F5720" s="28">
        <v>11.5</v>
      </c>
      <c r="G5720" s="28">
        <v>2</v>
      </c>
      <c r="H5720" s="28">
        <v>2</v>
      </c>
      <c r="I5720" s="28">
        <f t="shared" si="445"/>
        <v>0.95833333333333337</v>
      </c>
      <c r="J5720" s="28">
        <f t="shared" si="446"/>
        <v>0.33333333333333331</v>
      </c>
      <c r="K5720" s="28">
        <f t="shared" si="447"/>
        <v>0.33333333333333331</v>
      </c>
      <c r="L5720" s="28">
        <f t="shared" si="449"/>
        <v>0.54166666666666663</v>
      </c>
    </row>
    <row r="5721" spans="1:12" ht="15.75" x14ac:dyDescent="0.25">
      <c r="A5721" s="31" t="s">
        <v>298</v>
      </c>
      <c r="B5721" s="30" t="str">
        <f>VLOOKUP(A5721,'Cód dos países'!$A$3:$C$199,2,FALSE)</f>
        <v>TTO</v>
      </c>
      <c r="C5721" s="25">
        <f>VLOOKUP(A5721,'Cód dos países'!$A$3:$C$199,3,FALSE)</f>
        <v>179</v>
      </c>
      <c r="D5721" s="29">
        <v>2004</v>
      </c>
      <c r="E5721">
        <f t="shared" si="448"/>
        <v>1792004</v>
      </c>
      <c r="F5721" s="28">
        <v>11.5</v>
      </c>
      <c r="G5721" s="28">
        <v>2</v>
      </c>
      <c r="H5721" s="28">
        <v>2</v>
      </c>
      <c r="I5721" s="28">
        <f t="shared" si="445"/>
        <v>0.95833333333333337</v>
      </c>
      <c r="J5721" s="28">
        <f t="shared" si="446"/>
        <v>0.33333333333333331</v>
      </c>
      <c r="K5721" s="28">
        <f t="shared" si="447"/>
        <v>0.33333333333333331</v>
      </c>
      <c r="L5721" s="28">
        <f t="shared" si="449"/>
        <v>0.54166666666666663</v>
      </c>
    </row>
    <row r="5722" spans="1:12" ht="15.75" x14ac:dyDescent="0.25">
      <c r="A5722" s="31" t="s">
        <v>298</v>
      </c>
      <c r="B5722" s="30" t="str">
        <f>VLOOKUP(A5722,'Cód dos países'!$A$3:$C$199,2,FALSE)</f>
        <v>TTO</v>
      </c>
      <c r="C5722" s="25">
        <f>VLOOKUP(A5722,'Cód dos países'!$A$3:$C$199,3,FALSE)</f>
        <v>179</v>
      </c>
      <c r="D5722" s="29">
        <v>2005</v>
      </c>
      <c r="E5722">
        <f t="shared" si="448"/>
        <v>1792005</v>
      </c>
      <c r="F5722" s="28">
        <v>11.5</v>
      </c>
      <c r="G5722" s="28">
        <v>2.5</v>
      </c>
      <c r="H5722" s="28">
        <v>2</v>
      </c>
      <c r="I5722" s="28">
        <f t="shared" si="445"/>
        <v>0.95833333333333337</v>
      </c>
      <c r="J5722" s="28">
        <f t="shared" si="446"/>
        <v>0.41666666666666669</v>
      </c>
      <c r="K5722" s="28">
        <f t="shared" si="447"/>
        <v>0.33333333333333331</v>
      </c>
      <c r="L5722" s="28">
        <f t="shared" si="449"/>
        <v>0.56944444444444442</v>
      </c>
    </row>
    <row r="5723" spans="1:12" ht="15.75" x14ac:dyDescent="0.25">
      <c r="A5723" s="31" t="s">
        <v>298</v>
      </c>
      <c r="B5723" s="30" t="str">
        <f>VLOOKUP(A5723,'Cód dos países'!$A$3:$C$199,2,FALSE)</f>
        <v>TTO</v>
      </c>
      <c r="C5723" s="25">
        <f>VLOOKUP(A5723,'Cód dos países'!$A$3:$C$199,3,FALSE)</f>
        <v>179</v>
      </c>
      <c r="D5723" s="29">
        <v>2006</v>
      </c>
      <c r="E5723">
        <f t="shared" si="448"/>
        <v>1792006</v>
      </c>
      <c r="F5723" s="28">
        <v>11.5</v>
      </c>
      <c r="G5723" s="28">
        <v>2.5</v>
      </c>
      <c r="H5723" s="28">
        <v>2</v>
      </c>
      <c r="I5723" s="28">
        <f t="shared" si="445"/>
        <v>0.95833333333333337</v>
      </c>
      <c r="J5723" s="28">
        <f t="shared" si="446"/>
        <v>0.41666666666666669</v>
      </c>
      <c r="K5723" s="28">
        <f t="shared" si="447"/>
        <v>0.33333333333333331</v>
      </c>
      <c r="L5723" s="28">
        <f t="shared" si="449"/>
        <v>0.56944444444444442</v>
      </c>
    </row>
    <row r="5724" spans="1:12" ht="15.75" x14ac:dyDescent="0.25">
      <c r="A5724" s="31" t="s">
        <v>298</v>
      </c>
      <c r="B5724" s="30" t="str">
        <f>VLOOKUP(A5724,'Cód dos países'!$A$3:$C$199,2,FALSE)</f>
        <v>TTO</v>
      </c>
      <c r="C5724" s="25">
        <f>VLOOKUP(A5724,'Cód dos países'!$A$3:$C$199,3,FALSE)</f>
        <v>179</v>
      </c>
      <c r="D5724" s="29">
        <v>2007</v>
      </c>
      <c r="E5724">
        <f t="shared" si="448"/>
        <v>1792007</v>
      </c>
      <c r="F5724" s="28">
        <v>11.5</v>
      </c>
      <c r="G5724" s="28">
        <v>2.5</v>
      </c>
      <c r="H5724" s="28">
        <v>2</v>
      </c>
      <c r="I5724" s="28">
        <f t="shared" si="445"/>
        <v>0.95833333333333337</v>
      </c>
      <c r="J5724" s="28">
        <f t="shared" si="446"/>
        <v>0.41666666666666669</v>
      </c>
      <c r="K5724" s="28">
        <f t="shared" si="447"/>
        <v>0.33333333333333331</v>
      </c>
      <c r="L5724" s="28">
        <f t="shared" si="449"/>
        <v>0.56944444444444442</v>
      </c>
    </row>
    <row r="5725" spans="1:12" ht="15.75" x14ac:dyDescent="0.25">
      <c r="A5725" s="31" t="s">
        <v>298</v>
      </c>
      <c r="B5725" s="30" t="str">
        <f>VLOOKUP(A5725,'Cód dos países'!$A$3:$C$199,2,FALSE)</f>
        <v>TTO</v>
      </c>
      <c r="C5725" s="25">
        <f>VLOOKUP(A5725,'Cód dos países'!$A$3:$C$199,3,FALSE)</f>
        <v>179</v>
      </c>
      <c r="D5725" s="29">
        <v>2008</v>
      </c>
      <c r="E5725">
        <f t="shared" si="448"/>
        <v>1792008</v>
      </c>
      <c r="F5725" s="28">
        <v>11.5</v>
      </c>
      <c r="G5725" s="28">
        <v>2.5</v>
      </c>
      <c r="H5725" s="28">
        <v>2</v>
      </c>
      <c r="I5725" s="28">
        <f t="shared" si="445"/>
        <v>0.95833333333333337</v>
      </c>
      <c r="J5725" s="28">
        <f t="shared" si="446"/>
        <v>0.41666666666666669</v>
      </c>
      <c r="K5725" s="28">
        <f t="shared" si="447"/>
        <v>0.33333333333333331</v>
      </c>
      <c r="L5725" s="28">
        <f t="shared" si="449"/>
        <v>0.56944444444444442</v>
      </c>
    </row>
    <row r="5726" spans="1:12" ht="15.75" x14ac:dyDescent="0.25">
      <c r="A5726" s="31" t="s">
        <v>298</v>
      </c>
      <c r="B5726" s="30" t="str">
        <f>VLOOKUP(A5726,'Cód dos países'!$A$3:$C$199,2,FALSE)</f>
        <v>TTO</v>
      </c>
      <c r="C5726" s="25">
        <f>VLOOKUP(A5726,'Cód dos países'!$A$3:$C$199,3,FALSE)</f>
        <v>179</v>
      </c>
      <c r="D5726" s="29">
        <v>2009</v>
      </c>
      <c r="E5726">
        <f t="shared" si="448"/>
        <v>1792009</v>
      </c>
      <c r="F5726" s="28">
        <v>11.5</v>
      </c>
      <c r="G5726" s="28">
        <v>2.5</v>
      </c>
      <c r="H5726" s="28">
        <v>2</v>
      </c>
      <c r="I5726" s="28">
        <f t="shared" si="445"/>
        <v>0.95833333333333337</v>
      </c>
      <c r="J5726" s="28">
        <f t="shared" si="446"/>
        <v>0.41666666666666669</v>
      </c>
      <c r="K5726" s="28">
        <f t="shared" si="447"/>
        <v>0.33333333333333331</v>
      </c>
      <c r="L5726" s="28">
        <f t="shared" si="449"/>
        <v>0.56944444444444442</v>
      </c>
    </row>
    <row r="5727" spans="1:12" ht="15.75" x14ac:dyDescent="0.25">
      <c r="A5727" s="31" t="s">
        <v>298</v>
      </c>
      <c r="B5727" s="30" t="str">
        <f>VLOOKUP(A5727,'Cód dos países'!$A$3:$C$199,2,FALSE)</f>
        <v>TTO</v>
      </c>
      <c r="C5727" s="25">
        <f>VLOOKUP(A5727,'Cód dos países'!$A$3:$C$199,3,FALSE)</f>
        <v>179</v>
      </c>
      <c r="D5727" s="29">
        <v>2010</v>
      </c>
      <c r="E5727">
        <f t="shared" si="448"/>
        <v>1792010</v>
      </c>
      <c r="F5727" s="28">
        <v>0.95454545454545459</v>
      </c>
      <c r="G5727" s="28">
        <v>0.41666666666666669</v>
      </c>
      <c r="H5727" s="28">
        <v>0.33333333333333331</v>
      </c>
      <c r="I5727" s="28">
        <f t="shared" si="445"/>
        <v>0.95454545454545459</v>
      </c>
      <c r="J5727" s="28">
        <f t="shared" si="446"/>
        <v>0.41666666666666669</v>
      </c>
      <c r="K5727" s="28">
        <f t="shared" si="447"/>
        <v>0.33333333333333331</v>
      </c>
      <c r="L5727" s="28">
        <f t="shared" si="449"/>
        <v>0.56818181818181812</v>
      </c>
    </row>
    <row r="5728" spans="1:12" ht="15.75" x14ac:dyDescent="0.25">
      <c r="A5728" s="31" t="s">
        <v>298</v>
      </c>
      <c r="B5728" s="30" t="str">
        <f>VLOOKUP(A5728,'Cód dos países'!$A$3:$C$199,2,FALSE)</f>
        <v>TTO</v>
      </c>
      <c r="C5728" s="25">
        <f>VLOOKUP(A5728,'Cód dos países'!$A$3:$C$199,3,FALSE)</f>
        <v>179</v>
      </c>
      <c r="D5728" s="29">
        <v>2011</v>
      </c>
      <c r="E5728">
        <f t="shared" si="448"/>
        <v>1792011</v>
      </c>
      <c r="F5728" s="28">
        <v>0.95454545454545459</v>
      </c>
      <c r="G5728" s="28">
        <v>0.41666666666666669</v>
      </c>
      <c r="H5728" s="28">
        <v>0.33333333333333331</v>
      </c>
      <c r="I5728" s="28">
        <f t="shared" si="445"/>
        <v>0.95454545454545459</v>
      </c>
      <c r="J5728" s="28">
        <f t="shared" si="446"/>
        <v>0.41666666666666669</v>
      </c>
      <c r="K5728" s="28">
        <f t="shared" si="447"/>
        <v>0.33333333333333331</v>
      </c>
      <c r="L5728" s="28">
        <f t="shared" si="449"/>
        <v>0.56818181818181812</v>
      </c>
    </row>
    <row r="5729" spans="1:12" ht="15.75" x14ac:dyDescent="0.25">
      <c r="A5729" s="31" t="s">
        <v>298</v>
      </c>
      <c r="B5729" s="30" t="str">
        <f>VLOOKUP(A5729,'Cód dos países'!$A$3:$C$199,2,FALSE)</f>
        <v>TTO</v>
      </c>
      <c r="C5729" s="25">
        <f>VLOOKUP(A5729,'Cód dos países'!$A$3:$C$199,3,FALSE)</f>
        <v>179</v>
      </c>
      <c r="D5729" s="29">
        <v>2012</v>
      </c>
      <c r="E5729">
        <f t="shared" si="448"/>
        <v>1792012</v>
      </c>
      <c r="F5729" s="28">
        <v>0.95454545454545459</v>
      </c>
      <c r="G5729" s="28">
        <v>0.41666666666666669</v>
      </c>
      <c r="H5729" s="28">
        <v>0.33333333333333331</v>
      </c>
      <c r="I5729" s="28">
        <f t="shared" si="445"/>
        <v>0.95454545454545459</v>
      </c>
      <c r="J5729" s="28">
        <f t="shared" si="446"/>
        <v>0.41666666666666669</v>
      </c>
      <c r="K5729" s="28">
        <f t="shared" si="447"/>
        <v>0.33333333333333331</v>
      </c>
      <c r="L5729" s="28">
        <f t="shared" si="449"/>
        <v>0.56818181818181812</v>
      </c>
    </row>
    <row r="5730" spans="1:12" ht="15.75" x14ac:dyDescent="0.25">
      <c r="A5730" s="31" t="s">
        <v>298</v>
      </c>
      <c r="B5730" s="30" t="str">
        <f>VLOOKUP(A5730,'Cód dos países'!$A$3:$C$199,2,FALSE)</f>
        <v>TTO</v>
      </c>
      <c r="C5730" s="25">
        <f>VLOOKUP(A5730,'Cód dos países'!$A$3:$C$199,3,FALSE)</f>
        <v>179</v>
      </c>
      <c r="D5730" s="29">
        <v>2013</v>
      </c>
      <c r="E5730">
        <f t="shared" si="448"/>
        <v>1792013</v>
      </c>
      <c r="F5730" s="28">
        <v>0.95454545454545459</v>
      </c>
      <c r="G5730" s="28">
        <v>0.33333333333333331</v>
      </c>
      <c r="H5730" s="28">
        <v>0.33333333333333331</v>
      </c>
      <c r="I5730" s="28">
        <f t="shared" si="445"/>
        <v>0.95454545454545459</v>
      </c>
      <c r="J5730" s="28">
        <f t="shared" si="446"/>
        <v>0.33333333333333331</v>
      </c>
      <c r="K5730" s="28">
        <f t="shared" si="447"/>
        <v>0.33333333333333331</v>
      </c>
      <c r="L5730" s="28">
        <f t="shared" si="449"/>
        <v>0.54040404040404044</v>
      </c>
    </row>
    <row r="5731" spans="1:12" ht="15.75" x14ac:dyDescent="0.25">
      <c r="A5731" s="31" t="s">
        <v>298</v>
      </c>
      <c r="B5731" s="30" t="str">
        <f>VLOOKUP(A5731,'Cód dos países'!$A$3:$C$199,2,FALSE)</f>
        <v>TTO</v>
      </c>
      <c r="C5731" s="25">
        <f>VLOOKUP(A5731,'Cód dos países'!$A$3:$C$199,3,FALSE)</f>
        <v>179</v>
      </c>
      <c r="D5731" s="29">
        <v>2014</v>
      </c>
      <c r="E5731">
        <f t="shared" si="448"/>
        <v>1792014</v>
      </c>
      <c r="F5731" s="28">
        <v>0.81818181818181823</v>
      </c>
      <c r="G5731" s="28">
        <v>0.33333333333333331</v>
      </c>
      <c r="H5731" s="28">
        <v>0.33333333333333331</v>
      </c>
      <c r="I5731" s="28">
        <f t="shared" si="445"/>
        <v>0.81818181818181823</v>
      </c>
      <c r="J5731" s="28">
        <f t="shared" si="446"/>
        <v>0.33333333333333331</v>
      </c>
      <c r="K5731" s="28">
        <f t="shared" si="447"/>
        <v>0.33333333333333331</v>
      </c>
      <c r="L5731" s="28">
        <f t="shared" si="449"/>
        <v>0.49494949494949492</v>
      </c>
    </row>
    <row r="5732" spans="1:12" ht="15.75" x14ac:dyDescent="0.25">
      <c r="A5732" s="31" t="s">
        <v>300</v>
      </c>
      <c r="B5732" s="30" t="str">
        <f>VLOOKUP(A5732,'Cód dos países'!$A$3:$C$199,2,FALSE)</f>
        <v>TUN</v>
      </c>
      <c r="C5732" s="25">
        <f>VLOOKUP(A5732,'Cód dos países'!$A$3:$C$199,3,FALSE)</f>
        <v>180</v>
      </c>
      <c r="D5732" s="29">
        <v>1983</v>
      </c>
      <c r="E5732">
        <f t="shared" si="448"/>
        <v>1801983</v>
      </c>
      <c r="F5732" s="28">
        <v>5.7</v>
      </c>
      <c r="G5732" s="28">
        <v>3</v>
      </c>
      <c r="H5732" s="28">
        <v>3</v>
      </c>
      <c r="I5732" s="28">
        <f t="shared" si="445"/>
        <v>0.47500000000000003</v>
      </c>
      <c r="J5732" s="28">
        <f t="shared" si="446"/>
        <v>0.5</v>
      </c>
      <c r="K5732" s="28">
        <f t="shared" si="447"/>
        <v>0.5</v>
      </c>
      <c r="L5732" s="28">
        <f t="shared" si="449"/>
        <v>0.49166666666666659</v>
      </c>
    </row>
    <row r="5733" spans="1:12" ht="15.75" x14ac:dyDescent="0.25">
      <c r="A5733" s="31" t="s">
        <v>300</v>
      </c>
      <c r="B5733" s="30" t="str">
        <f>VLOOKUP(A5733,'Cód dos países'!$A$3:$C$199,2,FALSE)</f>
        <v>TUN</v>
      </c>
      <c r="C5733" s="25">
        <f>VLOOKUP(A5733,'Cód dos países'!$A$3:$C$199,3,FALSE)</f>
        <v>180</v>
      </c>
      <c r="D5733" s="29">
        <v>1984</v>
      </c>
      <c r="E5733">
        <f t="shared" si="448"/>
        <v>1801984</v>
      </c>
      <c r="F5733" s="28">
        <v>5</v>
      </c>
      <c r="G5733" s="28">
        <v>3</v>
      </c>
      <c r="H5733" s="28">
        <v>3</v>
      </c>
      <c r="I5733" s="28">
        <f t="shared" si="445"/>
        <v>0.41666666666666669</v>
      </c>
      <c r="J5733" s="28">
        <f t="shared" si="446"/>
        <v>0.5</v>
      </c>
      <c r="K5733" s="28">
        <f t="shared" si="447"/>
        <v>0.5</v>
      </c>
      <c r="L5733" s="28">
        <f t="shared" si="449"/>
        <v>0.47222222222222221</v>
      </c>
    </row>
    <row r="5734" spans="1:12" ht="15.75" x14ac:dyDescent="0.25">
      <c r="A5734" s="31" t="s">
        <v>300</v>
      </c>
      <c r="B5734" s="30" t="str">
        <f>VLOOKUP(A5734,'Cód dos países'!$A$3:$C$199,2,FALSE)</f>
        <v>TUN</v>
      </c>
      <c r="C5734" s="25">
        <f>VLOOKUP(A5734,'Cód dos países'!$A$3:$C$199,3,FALSE)</f>
        <v>180</v>
      </c>
      <c r="D5734" s="29">
        <v>1985</v>
      </c>
      <c r="E5734">
        <f t="shared" si="448"/>
        <v>1801985</v>
      </c>
      <c r="F5734" s="28">
        <v>4</v>
      </c>
      <c r="G5734" s="28">
        <v>2</v>
      </c>
      <c r="H5734" s="28">
        <v>3</v>
      </c>
      <c r="I5734" s="28">
        <f t="shared" si="445"/>
        <v>0.33333333333333331</v>
      </c>
      <c r="J5734" s="28">
        <f t="shared" si="446"/>
        <v>0.33333333333333331</v>
      </c>
      <c r="K5734" s="28">
        <f t="shared" si="447"/>
        <v>0.5</v>
      </c>
      <c r="L5734" s="28">
        <f t="shared" si="449"/>
        <v>0.38888888888888884</v>
      </c>
    </row>
    <row r="5735" spans="1:12" ht="15.75" x14ac:dyDescent="0.25">
      <c r="A5735" s="31" t="s">
        <v>300</v>
      </c>
      <c r="B5735" s="30" t="str">
        <f>VLOOKUP(A5735,'Cód dos países'!$A$3:$C$199,2,FALSE)</f>
        <v>TUN</v>
      </c>
      <c r="C5735" s="25">
        <f>VLOOKUP(A5735,'Cód dos países'!$A$3:$C$199,3,FALSE)</f>
        <v>180</v>
      </c>
      <c r="D5735" s="29">
        <v>1986</v>
      </c>
      <c r="E5735">
        <f t="shared" si="448"/>
        <v>1801986</v>
      </c>
      <c r="F5735" s="28">
        <v>4</v>
      </c>
      <c r="G5735" s="28">
        <v>2</v>
      </c>
      <c r="H5735" s="28">
        <v>3</v>
      </c>
      <c r="I5735" s="28">
        <f t="shared" si="445"/>
        <v>0.33333333333333331</v>
      </c>
      <c r="J5735" s="28">
        <f t="shared" si="446"/>
        <v>0.33333333333333331</v>
      </c>
      <c r="K5735" s="28">
        <f t="shared" si="447"/>
        <v>0.5</v>
      </c>
      <c r="L5735" s="28">
        <f t="shared" si="449"/>
        <v>0.38888888888888884</v>
      </c>
    </row>
    <row r="5736" spans="1:12" ht="15.75" x14ac:dyDescent="0.25">
      <c r="A5736" s="31" t="s">
        <v>300</v>
      </c>
      <c r="B5736" s="30" t="str">
        <f>VLOOKUP(A5736,'Cód dos países'!$A$3:$C$199,2,FALSE)</f>
        <v>TUN</v>
      </c>
      <c r="C5736" s="25">
        <f>VLOOKUP(A5736,'Cód dos países'!$A$3:$C$199,3,FALSE)</f>
        <v>180</v>
      </c>
      <c r="D5736" s="29">
        <v>1987</v>
      </c>
      <c r="E5736">
        <f t="shared" si="448"/>
        <v>1801987</v>
      </c>
      <c r="F5736" s="28">
        <v>5</v>
      </c>
      <c r="G5736" s="28">
        <v>2</v>
      </c>
      <c r="H5736" s="28">
        <v>3</v>
      </c>
      <c r="I5736" s="28">
        <f t="shared" si="445"/>
        <v>0.41666666666666669</v>
      </c>
      <c r="J5736" s="28">
        <f t="shared" si="446"/>
        <v>0.33333333333333331</v>
      </c>
      <c r="K5736" s="28">
        <f t="shared" si="447"/>
        <v>0.5</v>
      </c>
      <c r="L5736" s="28">
        <f t="shared" si="449"/>
        <v>0.41666666666666663</v>
      </c>
    </row>
    <row r="5737" spans="1:12" ht="15.75" x14ac:dyDescent="0.25">
      <c r="A5737" s="31" t="s">
        <v>300</v>
      </c>
      <c r="B5737" s="30" t="str">
        <f>VLOOKUP(A5737,'Cód dos países'!$A$3:$C$199,2,FALSE)</f>
        <v>TUN</v>
      </c>
      <c r="C5737" s="25">
        <f>VLOOKUP(A5737,'Cód dos países'!$A$3:$C$199,3,FALSE)</f>
        <v>180</v>
      </c>
      <c r="D5737" s="29">
        <v>1988</v>
      </c>
      <c r="E5737">
        <f t="shared" si="448"/>
        <v>1801988</v>
      </c>
      <c r="F5737" s="28">
        <v>6</v>
      </c>
      <c r="G5737" s="28">
        <v>2</v>
      </c>
      <c r="H5737" s="28">
        <v>3</v>
      </c>
      <c r="I5737" s="28">
        <f t="shared" si="445"/>
        <v>0.5</v>
      </c>
      <c r="J5737" s="28">
        <f t="shared" si="446"/>
        <v>0.33333333333333331</v>
      </c>
      <c r="K5737" s="28">
        <f t="shared" si="447"/>
        <v>0.5</v>
      </c>
      <c r="L5737" s="28">
        <f t="shared" si="449"/>
        <v>0.44444444444444442</v>
      </c>
    </row>
    <row r="5738" spans="1:12" ht="15.75" x14ac:dyDescent="0.25">
      <c r="A5738" s="31" t="s">
        <v>300</v>
      </c>
      <c r="B5738" s="30" t="str">
        <f>VLOOKUP(A5738,'Cód dos países'!$A$3:$C$199,2,FALSE)</f>
        <v>TUN</v>
      </c>
      <c r="C5738" s="25">
        <f>VLOOKUP(A5738,'Cód dos países'!$A$3:$C$199,3,FALSE)</f>
        <v>180</v>
      </c>
      <c r="D5738" s="29">
        <v>1989</v>
      </c>
      <c r="E5738">
        <f t="shared" si="448"/>
        <v>1801989</v>
      </c>
      <c r="F5738" s="28">
        <v>5</v>
      </c>
      <c r="G5738" s="28">
        <v>2</v>
      </c>
      <c r="H5738" s="28">
        <v>3</v>
      </c>
      <c r="I5738" s="28">
        <f t="shared" si="445"/>
        <v>0.41666666666666669</v>
      </c>
      <c r="J5738" s="28">
        <f t="shared" si="446"/>
        <v>0.33333333333333331</v>
      </c>
      <c r="K5738" s="28">
        <f t="shared" si="447"/>
        <v>0.5</v>
      </c>
      <c r="L5738" s="28">
        <f t="shared" si="449"/>
        <v>0.41666666666666663</v>
      </c>
    </row>
    <row r="5739" spans="1:12" ht="15.75" x14ac:dyDescent="0.25">
      <c r="A5739" s="31" t="s">
        <v>300</v>
      </c>
      <c r="B5739" s="30" t="str">
        <f>VLOOKUP(A5739,'Cód dos países'!$A$3:$C$199,2,FALSE)</f>
        <v>TUN</v>
      </c>
      <c r="C5739" s="25">
        <f>VLOOKUP(A5739,'Cód dos países'!$A$3:$C$199,3,FALSE)</f>
        <v>180</v>
      </c>
      <c r="D5739" s="29">
        <v>1990</v>
      </c>
      <c r="E5739">
        <f t="shared" si="448"/>
        <v>1801990</v>
      </c>
      <c r="F5739" s="28">
        <v>6</v>
      </c>
      <c r="G5739" s="28">
        <v>2</v>
      </c>
      <c r="H5739" s="28">
        <v>3</v>
      </c>
      <c r="I5739" s="28">
        <f t="shared" si="445"/>
        <v>0.5</v>
      </c>
      <c r="J5739" s="28">
        <f t="shared" si="446"/>
        <v>0.33333333333333331</v>
      </c>
      <c r="K5739" s="28">
        <f t="shared" si="447"/>
        <v>0.5</v>
      </c>
      <c r="L5739" s="28">
        <f t="shared" si="449"/>
        <v>0.44444444444444442</v>
      </c>
    </row>
    <row r="5740" spans="1:12" ht="15.75" x14ac:dyDescent="0.25">
      <c r="A5740" s="31" t="s">
        <v>300</v>
      </c>
      <c r="B5740" s="30" t="str">
        <f>VLOOKUP(A5740,'Cód dos países'!$A$3:$C$199,2,FALSE)</f>
        <v>TUN</v>
      </c>
      <c r="C5740" s="25">
        <f>VLOOKUP(A5740,'Cód dos países'!$A$3:$C$199,3,FALSE)</f>
        <v>180</v>
      </c>
      <c r="D5740" s="29">
        <v>1991</v>
      </c>
      <c r="E5740">
        <f t="shared" si="448"/>
        <v>1801991</v>
      </c>
      <c r="F5740" s="28">
        <v>5</v>
      </c>
      <c r="G5740" s="28">
        <v>2</v>
      </c>
      <c r="H5740" s="28">
        <v>3</v>
      </c>
      <c r="I5740" s="28">
        <f t="shared" si="445"/>
        <v>0.41666666666666669</v>
      </c>
      <c r="J5740" s="28">
        <f t="shared" si="446"/>
        <v>0.33333333333333331</v>
      </c>
      <c r="K5740" s="28">
        <f t="shared" si="447"/>
        <v>0.5</v>
      </c>
      <c r="L5740" s="28">
        <f t="shared" si="449"/>
        <v>0.41666666666666663</v>
      </c>
    </row>
    <row r="5741" spans="1:12" ht="15.75" x14ac:dyDescent="0.25">
      <c r="A5741" s="31" t="s">
        <v>300</v>
      </c>
      <c r="B5741" s="30" t="str">
        <f>VLOOKUP(A5741,'Cód dos países'!$A$3:$C$199,2,FALSE)</f>
        <v>TUN</v>
      </c>
      <c r="C5741" s="25">
        <f>VLOOKUP(A5741,'Cód dos países'!$A$3:$C$199,3,FALSE)</f>
        <v>180</v>
      </c>
      <c r="D5741" s="29">
        <v>1992</v>
      </c>
      <c r="E5741">
        <f t="shared" si="448"/>
        <v>1801992</v>
      </c>
      <c r="F5741" s="28">
        <v>7</v>
      </c>
      <c r="G5741" s="28">
        <v>4</v>
      </c>
      <c r="H5741" s="28">
        <v>3</v>
      </c>
      <c r="I5741" s="28">
        <f t="shared" si="445"/>
        <v>0.58333333333333337</v>
      </c>
      <c r="J5741" s="28">
        <f t="shared" si="446"/>
        <v>0.66666666666666663</v>
      </c>
      <c r="K5741" s="28">
        <f t="shared" si="447"/>
        <v>0.5</v>
      </c>
      <c r="L5741" s="28">
        <f t="shared" si="449"/>
        <v>0.58333333333333326</v>
      </c>
    </row>
    <row r="5742" spans="1:12" ht="15.75" x14ac:dyDescent="0.25">
      <c r="A5742" s="31" t="s">
        <v>300</v>
      </c>
      <c r="B5742" s="30" t="str">
        <f>VLOOKUP(A5742,'Cód dos países'!$A$3:$C$199,2,FALSE)</f>
        <v>TUN</v>
      </c>
      <c r="C5742" s="25">
        <f>VLOOKUP(A5742,'Cód dos países'!$A$3:$C$199,3,FALSE)</f>
        <v>180</v>
      </c>
      <c r="D5742" s="29">
        <v>1993</v>
      </c>
      <c r="E5742">
        <f t="shared" si="448"/>
        <v>1801993</v>
      </c>
      <c r="F5742" s="28">
        <v>7</v>
      </c>
      <c r="G5742" s="28">
        <v>4</v>
      </c>
      <c r="H5742" s="28">
        <v>3</v>
      </c>
      <c r="I5742" s="28">
        <f t="shared" si="445"/>
        <v>0.58333333333333337</v>
      </c>
      <c r="J5742" s="28">
        <f t="shared" si="446"/>
        <v>0.66666666666666663</v>
      </c>
      <c r="K5742" s="28">
        <f t="shared" si="447"/>
        <v>0.5</v>
      </c>
      <c r="L5742" s="28">
        <f t="shared" si="449"/>
        <v>0.58333333333333326</v>
      </c>
    </row>
    <row r="5743" spans="1:12" ht="15.75" x14ac:dyDescent="0.25">
      <c r="A5743" s="31" t="s">
        <v>300</v>
      </c>
      <c r="B5743" s="30" t="str">
        <f>VLOOKUP(A5743,'Cód dos países'!$A$3:$C$199,2,FALSE)</f>
        <v>TUN</v>
      </c>
      <c r="C5743" s="25">
        <f>VLOOKUP(A5743,'Cód dos países'!$A$3:$C$199,3,FALSE)</f>
        <v>180</v>
      </c>
      <c r="D5743" s="29">
        <v>1994</v>
      </c>
      <c r="E5743">
        <f t="shared" si="448"/>
        <v>1801994</v>
      </c>
      <c r="F5743" s="28">
        <v>7</v>
      </c>
      <c r="G5743" s="28">
        <v>4</v>
      </c>
      <c r="H5743" s="28">
        <v>3</v>
      </c>
      <c r="I5743" s="28">
        <f t="shared" si="445"/>
        <v>0.58333333333333337</v>
      </c>
      <c r="J5743" s="28">
        <f t="shared" si="446"/>
        <v>0.66666666666666663</v>
      </c>
      <c r="K5743" s="28">
        <f t="shared" si="447"/>
        <v>0.5</v>
      </c>
      <c r="L5743" s="28">
        <f t="shared" si="449"/>
        <v>0.58333333333333326</v>
      </c>
    </row>
    <row r="5744" spans="1:12" ht="15.75" x14ac:dyDescent="0.25">
      <c r="A5744" s="31" t="s">
        <v>300</v>
      </c>
      <c r="B5744" s="30" t="str">
        <f>VLOOKUP(A5744,'Cód dos países'!$A$3:$C$199,2,FALSE)</f>
        <v>TUN</v>
      </c>
      <c r="C5744" s="25">
        <f>VLOOKUP(A5744,'Cód dos países'!$A$3:$C$199,3,FALSE)</f>
        <v>180</v>
      </c>
      <c r="D5744" s="29">
        <v>1995</v>
      </c>
      <c r="E5744">
        <f t="shared" si="448"/>
        <v>1801995</v>
      </c>
      <c r="F5744" s="28">
        <v>7</v>
      </c>
      <c r="G5744" s="28">
        <v>5</v>
      </c>
      <c r="H5744" s="28">
        <v>3</v>
      </c>
      <c r="I5744" s="28">
        <f t="shared" si="445"/>
        <v>0.58333333333333337</v>
      </c>
      <c r="J5744" s="28">
        <f t="shared" si="446"/>
        <v>0.83333333333333337</v>
      </c>
      <c r="K5744" s="28">
        <f t="shared" si="447"/>
        <v>0.5</v>
      </c>
      <c r="L5744" s="28">
        <f t="shared" si="449"/>
        <v>0.63888888888888884</v>
      </c>
    </row>
    <row r="5745" spans="1:12" ht="15.75" x14ac:dyDescent="0.25">
      <c r="A5745" s="31" t="s">
        <v>300</v>
      </c>
      <c r="B5745" s="30" t="str">
        <f>VLOOKUP(A5745,'Cód dos países'!$A$3:$C$199,2,FALSE)</f>
        <v>TUN</v>
      </c>
      <c r="C5745" s="25">
        <f>VLOOKUP(A5745,'Cód dos países'!$A$3:$C$199,3,FALSE)</f>
        <v>180</v>
      </c>
      <c r="D5745" s="29">
        <v>1996</v>
      </c>
      <c r="E5745">
        <f t="shared" si="448"/>
        <v>1801996</v>
      </c>
      <c r="F5745" s="28">
        <v>6</v>
      </c>
      <c r="G5745" s="28">
        <v>5</v>
      </c>
      <c r="H5745" s="28">
        <v>3</v>
      </c>
      <c r="I5745" s="28">
        <f t="shared" si="445"/>
        <v>0.5</v>
      </c>
      <c r="J5745" s="28">
        <f t="shared" si="446"/>
        <v>0.83333333333333337</v>
      </c>
      <c r="K5745" s="28">
        <f t="shared" si="447"/>
        <v>0.5</v>
      </c>
      <c r="L5745" s="28">
        <f t="shared" si="449"/>
        <v>0.61111111111111105</v>
      </c>
    </row>
    <row r="5746" spans="1:12" ht="15.75" x14ac:dyDescent="0.25">
      <c r="A5746" s="31" t="s">
        <v>300</v>
      </c>
      <c r="B5746" s="30" t="str">
        <f>VLOOKUP(A5746,'Cód dos países'!$A$3:$C$199,2,FALSE)</f>
        <v>TUN</v>
      </c>
      <c r="C5746" s="25">
        <f>VLOOKUP(A5746,'Cód dos países'!$A$3:$C$199,3,FALSE)</f>
        <v>180</v>
      </c>
      <c r="D5746" s="29">
        <v>1997</v>
      </c>
      <c r="E5746">
        <f t="shared" si="448"/>
        <v>1801997</v>
      </c>
      <c r="F5746" s="28">
        <v>10</v>
      </c>
      <c r="G5746" s="28">
        <v>5</v>
      </c>
      <c r="H5746" s="28">
        <v>3</v>
      </c>
      <c r="I5746" s="28">
        <f t="shared" si="445"/>
        <v>0.83333333333333337</v>
      </c>
      <c r="J5746" s="28">
        <f t="shared" si="446"/>
        <v>0.83333333333333337</v>
      </c>
      <c r="K5746" s="28">
        <f t="shared" si="447"/>
        <v>0.5</v>
      </c>
      <c r="L5746" s="28">
        <f t="shared" si="449"/>
        <v>0.72222222222222221</v>
      </c>
    </row>
    <row r="5747" spans="1:12" ht="15.75" x14ac:dyDescent="0.25">
      <c r="A5747" s="31" t="s">
        <v>300</v>
      </c>
      <c r="B5747" s="30" t="str">
        <f>VLOOKUP(A5747,'Cód dos países'!$A$3:$C$199,2,FALSE)</f>
        <v>TUN</v>
      </c>
      <c r="C5747" s="25">
        <f>VLOOKUP(A5747,'Cód dos países'!$A$3:$C$199,3,FALSE)</f>
        <v>180</v>
      </c>
      <c r="D5747" s="29">
        <v>1998</v>
      </c>
      <c r="E5747">
        <f t="shared" si="448"/>
        <v>1801998</v>
      </c>
      <c r="F5747" s="28">
        <v>10</v>
      </c>
      <c r="G5747" s="28">
        <v>5</v>
      </c>
      <c r="H5747" s="28">
        <v>3</v>
      </c>
      <c r="I5747" s="28">
        <f t="shared" si="445"/>
        <v>0.83333333333333337</v>
      </c>
      <c r="J5747" s="28">
        <f t="shared" si="446"/>
        <v>0.83333333333333337</v>
      </c>
      <c r="K5747" s="28">
        <f t="shared" si="447"/>
        <v>0.5</v>
      </c>
      <c r="L5747" s="28">
        <f t="shared" si="449"/>
        <v>0.72222222222222221</v>
      </c>
    </row>
    <row r="5748" spans="1:12" ht="15.75" x14ac:dyDescent="0.25">
      <c r="A5748" s="31" t="s">
        <v>300</v>
      </c>
      <c r="B5748" s="30" t="str">
        <f>VLOOKUP(A5748,'Cód dos países'!$A$3:$C$199,2,FALSE)</f>
        <v>TUN</v>
      </c>
      <c r="C5748" s="25">
        <f>VLOOKUP(A5748,'Cód dos países'!$A$3:$C$199,3,FALSE)</f>
        <v>180</v>
      </c>
      <c r="D5748" s="29">
        <v>1999</v>
      </c>
      <c r="E5748">
        <f t="shared" si="448"/>
        <v>1801999</v>
      </c>
      <c r="F5748" s="28">
        <v>10</v>
      </c>
      <c r="G5748" s="28">
        <v>5</v>
      </c>
      <c r="H5748" s="28">
        <v>3</v>
      </c>
      <c r="I5748" s="28">
        <f t="shared" si="445"/>
        <v>0.83333333333333337</v>
      </c>
      <c r="J5748" s="28">
        <f t="shared" si="446"/>
        <v>0.83333333333333337</v>
      </c>
      <c r="K5748" s="28">
        <f t="shared" si="447"/>
        <v>0.5</v>
      </c>
      <c r="L5748" s="28">
        <f t="shared" si="449"/>
        <v>0.72222222222222221</v>
      </c>
    </row>
    <row r="5749" spans="1:12" ht="15.75" x14ac:dyDescent="0.25">
      <c r="A5749" s="31" t="s">
        <v>300</v>
      </c>
      <c r="B5749" s="30" t="str">
        <f>VLOOKUP(A5749,'Cód dos países'!$A$3:$C$199,2,FALSE)</f>
        <v>TUN</v>
      </c>
      <c r="C5749" s="25">
        <f>VLOOKUP(A5749,'Cód dos países'!$A$3:$C$199,3,FALSE)</f>
        <v>180</v>
      </c>
      <c r="D5749" s="29">
        <v>2000</v>
      </c>
      <c r="E5749">
        <f t="shared" si="448"/>
        <v>1802000</v>
      </c>
      <c r="F5749" s="28">
        <v>10</v>
      </c>
      <c r="G5749" s="28">
        <v>5</v>
      </c>
      <c r="H5749" s="28">
        <v>3</v>
      </c>
      <c r="I5749" s="28">
        <f t="shared" si="445"/>
        <v>0.83333333333333337</v>
      </c>
      <c r="J5749" s="28">
        <f t="shared" si="446"/>
        <v>0.83333333333333337</v>
      </c>
      <c r="K5749" s="28">
        <f t="shared" si="447"/>
        <v>0.5</v>
      </c>
      <c r="L5749" s="28">
        <f t="shared" si="449"/>
        <v>0.72222222222222221</v>
      </c>
    </row>
    <row r="5750" spans="1:12" ht="15.75" x14ac:dyDescent="0.25">
      <c r="A5750" s="31" t="s">
        <v>300</v>
      </c>
      <c r="B5750" s="30" t="str">
        <f>VLOOKUP(A5750,'Cód dos países'!$A$3:$C$199,2,FALSE)</f>
        <v>TUN</v>
      </c>
      <c r="C5750" s="25">
        <f>VLOOKUP(A5750,'Cód dos países'!$A$3:$C$199,3,FALSE)</f>
        <v>180</v>
      </c>
      <c r="D5750" s="29">
        <v>2001</v>
      </c>
      <c r="E5750">
        <f t="shared" si="448"/>
        <v>1802001</v>
      </c>
      <c r="F5750" s="28">
        <v>7.5</v>
      </c>
      <c r="G5750" s="28">
        <v>5</v>
      </c>
      <c r="H5750" s="28">
        <v>2</v>
      </c>
      <c r="I5750" s="28">
        <f t="shared" si="445"/>
        <v>0.625</v>
      </c>
      <c r="J5750" s="28">
        <f t="shared" si="446"/>
        <v>0.83333333333333337</v>
      </c>
      <c r="K5750" s="28">
        <f t="shared" si="447"/>
        <v>0.33333333333333331</v>
      </c>
      <c r="L5750" s="28">
        <f t="shared" si="449"/>
        <v>0.59722222222222221</v>
      </c>
    </row>
    <row r="5751" spans="1:12" ht="15.75" x14ac:dyDescent="0.25">
      <c r="A5751" s="31" t="s">
        <v>300</v>
      </c>
      <c r="B5751" s="30" t="str">
        <f>VLOOKUP(A5751,'Cód dos países'!$A$3:$C$199,2,FALSE)</f>
        <v>TUN</v>
      </c>
      <c r="C5751" s="25">
        <f>VLOOKUP(A5751,'Cód dos países'!$A$3:$C$199,3,FALSE)</f>
        <v>180</v>
      </c>
      <c r="D5751" s="29">
        <v>2002</v>
      </c>
      <c r="E5751">
        <f t="shared" si="448"/>
        <v>1802002</v>
      </c>
      <c r="F5751" s="28">
        <v>8</v>
      </c>
      <c r="G5751" s="28">
        <v>5</v>
      </c>
      <c r="H5751" s="28">
        <v>2</v>
      </c>
      <c r="I5751" s="28">
        <f t="shared" si="445"/>
        <v>0.66666666666666663</v>
      </c>
      <c r="J5751" s="28">
        <f t="shared" si="446"/>
        <v>0.83333333333333337</v>
      </c>
      <c r="K5751" s="28">
        <f t="shared" si="447"/>
        <v>0.33333333333333331</v>
      </c>
      <c r="L5751" s="28">
        <f t="shared" si="449"/>
        <v>0.61111111111111116</v>
      </c>
    </row>
    <row r="5752" spans="1:12" ht="15.75" x14ac:dyDescent="0.25">
      <c r="A5752" s="31" t="s">
        <v>300</v>
      </c>
      <c r="B5752" s="30" t="str">
        <f>VLOOKUP(A5752,'Cód dos países'!$A$3:$C$199,2,FALSE)</f>
        <v>TUN</v>
      </c>
      <c r="C5752" s="25">
        <f>VLOOKUP(A5752,'Cód dos países'!$A$3:$C$199,3,FALSE)</f>
        <v>180</v>
      </c>
      <c r="D5752" s="29">
        <v>2003</v>
      </c>
      <c r="E5752">
        <f t="shared" si="448"/>
        <v>1802003</v>
      </c>
      <c r="F5752" s="28">
        <v>9</v>
      </c>
      <c r="G5752" s="28">
        <v>5</v>
      </c>
      <c r="H5752" s="28">
        <v>2</v>
      </c>
      <c r="I5752" s="28">
        <f t="shared" si="445"/>
        <v>0.75</v>
      </c>
      <c r="J5752" s="28">
        <f t="shared" si="446"/>
        <v>0.83333333333333337</v>
      </c>
      <c r="K5752" s="28">
        <f t="shared" si="447"/>
        <v>0.33333333333333331</v>
      </c>
      <c r="L5752" s="28">
        <f t="shared" si="449"/>
        <v>0.63888888888888884</v>
      </c>
    </row>
    <row r="5753" spans="1:12" ht="15.75" x14ac:dyDescent="0.25">
      <c r="A5753" s="31" t="s">
        <v>300</v>
      </c>
      <c r="B5753" s="30" t="str">
        <f>VLOOKUP(A5753,'Cód dos países'!$A$3:$C$199,2,FALSE)</f>
        <v>TUN</v>
      </c>
      <c r="C5753" s="25">
        <f>VLOOKUP(A5753,'Cód dos países'!$A$3:$C$199,3,FALSE)</f>
        <v>180</v>
      </c>
      <c r="D5753" s="29">
        <v>2004</v>
      </c>
      <c r="E5753">
        <f t="shared" si="448"/>
        <v>1802004</v>
      </c>
      <c r="F5753" s="28">
        <v>9</v>
      </c>
      <c r="G5753" s="28">
        <v>5</v>
      </c>
      <c r="H5753" s="28">
        <v>2</v>
      </c>
      <c r="I5753" s="28">
        <f t="shared" si="445"/>
        <v>0.75</v>
      </c>
      <c r="J5753" s="28">
        <f t="shared" si="446"/>
        <v>0.83333333333333337</v>
      </c>
      <c r="K5753" s="28">
        <f t="shared" si="447"/>
        <v>0.33333333333333331</v>
      </c>
      <c r="L5753" s="28">
        <f t="shared" si="449"/>
        <v>0.63888888888888884</v>
      </c>
    </row>
    <row r="5754" spans="1:12" ht="15.75" x14ac:dyDescent="0.25">
      <c r="A5754" s="31" t="s">
        <v>300</v>
      </c>
      <c r="B5754" s="30" t="str">
        <f>VLOOKUP(A5754,'Cód dos países'!$A$3:$C$199,2,FALSE)</f>
        <v>TUN</v>
      </c>
      <c r="C5754" s="25">
        <f>VLOOKUP(A5754,'Cód dos países'!$A$3:$C$199,3,FALSE)</f>
        <v>180</v>
      </c>
      <c r="D5754" s="29">
        <v>2005</v>
      </c>
      <c r="E5754">
        <f t="shared" si="448"/>
        <v>1802005</v>
      </c>
      <c r="F5754" s="28">
        <v>8</v>
      </c>
      <c r="G5754" s="28">
        <v>5</v>
      </c>
      <c r="H5754" s="28">
        <v>2</v>
      </c>
      <c r="I5754" s="28">
        <f t="shared" si="445"/>
        <v>0.66666666666666663</v>
      </c>
      <c r="J5754" s="28">
        <f t="shared" si="446"/>
        <v>0.83333333333333337</v>
      </c>
      <c r="K5754" s="28">
        <f t="shared" si="447"/>
        <v>0.33333333333333331</v>
      </c>
      <c r="L5754" s="28">
        <f t="shared" si="449"/>
        <v>0.61111111111111116</v>
      </c>
    </row>
    <row r="5755" spans="1:12" ht="15.75" x14ac:dyDescent="0.25">
      <c r="A5755" s="31" t="s">
        <v>300</v>
      </c>
      <c r="B5755" s="30" t="str">
        <f>VLOOKUP(A5755,'Cód dos países'!$A$3:$C$199,2,FALSE)</f>
        <v>TUN</v>
      </c>
      <c r="C5755" s="25">
        <f>VLOOKUP(A5755,'Cód dos países'!$A$3:$C$199,3,FALSE)</f>
        <v>180</v>
      </c>
      <c r="D5755" s="29">
        <v>2006</v>
      </c>
      <c r="E5755">
        <f t="shared" si="448"/>
        <v>1802006</v>
      </c>
      <c r="F5755" s="28">
        <v>8.5</v>
      </c>
      <c r="G5755" s="28">
        <v>5</v>
      </c>
      <c r="H5755" s="28">
        <v>2</v>
      </c>
      <c r="I5755" s="28">
        <f t="shared" si="445"/>
        <v>0.70833333333333337</v>
      </c>
      <c r="J5755" s="28">
        <f t="shared" si="446"/>
        <v>0.83333333333333337</v>
      </c>
      <c r="K5755" s="28">
        <f t="shared" si="447"/>
        <v>0.33333333333333331</v>
      </c>
      <c r="L5755" s="28">
        <f t="shared" si="449"/>
        <v>0.625</v>
      </c>
    </row>
    <row r="5756" spans="1:12" ht="15.75" x14ac:dyDescent="0.25">
      <c r="A5756" s="31" t="s">
        <v>300</v>
      </c>
      <c r="B5756" s="30" t="str">
        <f>VLOOKUP(A5756,'Cód dos países'!$A$3:$C$199,2,FALSE)</f>
        <v>TUN</v>
      </c>
      <c r="C5756" s="25">
        <f>VLOOKUP(A5756,'Cód dos países'!$A$3:$C$199,3,FALSE)</f>
        <v>180</v>
      </c>
      <c r="D5756" s="29">
        <v>2007</v>
      </c>
      <c r="E5756">
        <f t="shared" si="448"/>
        <v>1802007</v>
      </c>
      <c r="F5756" s="28">
        <v>8.5</v>
      </c>
      <c r="G5756" s="28">
        <v>5</v>
      </c>
      <c r="H5756" s="28">
        <v>2</v>
      </c>
      <c r="I5756" s="28">
        <f t="shared" si="445"/>
        <v>0.70833333333333337</v>
      </c>
      <c r="J5756" s="28">
        <f t="shared" si="446"/>
        <v>0.83333333333333337</v>
      </c>
      <c r="K5756" s="28">
        <f t="shared" si="447"/>
        <v>0.33333333333333331</v>
      </c>
      <c r="L5756" s="28">
        <f t="shared" si="449"/>
        <v>0.625</v>
      </c>
    </row>
    <row r="5757" spans="1:12" ht="15.75" x14ac:dyDescent="0.25">
      <c r="A5757" s="31" t="s">
        <v>300</v>
      </c>
      <c r="B5757" s="30" t="str">
        <f>VLOOKUP(A5757,'Cód dos países'!$A$3:$C$199,2,FALSE)</f>
        <v>TUN</v>
      </c>
      <c r="C5757" s="25">
        <f>VLOOKUP(A5757,'Cód dos países'!$A$3:$C$199,3,FALSE)</f>
        <v>180</v>
      </c>
      <c r="D5757" s="29">
        <v>2008</v>
      </c>
      <c r="E5757">
        <f t="shared" si="448"/>
        <v>1802008</v>
      </c>
      <c r="F5757" s="28">
        <v>8.5</v>
      </c>
      <c r="G5757" s="28">
        <v>5</v>
      </c>
      <c r="H5757" s="28">
        <v>2</v>
      </c>
      <c r="I5757" s="28">
        <f t="shared" si="445"/>
        <v>0.70833333333333337</v>
      </c>
      <c r="J5757" s="28">
        <f t="shared" si="446"/>
        <v>0.83333333333333337</v>
      </c>
      <c r="K5757" s="28">
        <f t="shared" si="447"/>
        <v>0.33333333333333331</v>
      </c>
      <c r="L5757" s="28">
        <f t="shared" si="449"/>
        <v>0.625</v>
      </c>
    </row>
    <row r="5758" spans="1:12" ht="15.75" x14ac:dyDescent="0.25">
      <c r="A5758" s="31" t="s">
        <v>300</v>
      </c>
      <c r="B5758" s="30" t="str">
        <f>VLOOKUP(A5758,'Cód dos países'!$A$3:$C$199,2,FALSE)</f>
        <v>TUN</v>
      </c>
      <c r="C5758" s="25">
        <f>VLOOKUP(A5758,'Cód dos países'!$A$3:$C$199,3,FALSE)</f>
        <v>180</v>
      </c>
      <c r="D5758" s="29">
        <v>2009</v>
      </c>
      <c r="E5758">
        <f t="shared" si="448"/>
        <v>1802009</v>
      </c>
      <c r="F5758" s="28">
        <v>8.5</v>
      </c>
      <c r="G5758" s="28">
        <v>5</v>
      </c>
      <c r="H5758" s="28">
        <v>2</v>
      </c>
      <c r="I5758" s="28">
        <f t="shared" si="445"/>
        <v>0.70833333333333337</v>
      </c>
      <c r="J5758" s="28">
        <f t="shared" si="446"/>
        <v>0.83333333333333337</v>
      </c>
      <c r="K5758" s="28">
        <f t="shared" si="447"/>
        <v>0.33333333333333331</v>
      </c>
      <c r="L5758" s="28">
        <f t="shared" si="449"/>
        <v>0.625</v>
      </c>
    </row>
    <row r="5759" spans="1:12" ht="15.75" x14ac:dyDescent="0.25">
      <c r="A5759" s="31" t="s">
        <v>300</v>
      </c>
      <c r="B5759" s="30" t="str">
        <f>VLOOKUP(A5759,'Cód dos países'!$A$3:$C$199,2,FALSE)</f>
        <v>TUN</v>
      </c>
      <c r="C5759" s="25">
        <f>VLOOKUP(A5759,'Cód dos países'!$A$3:$C$199,3,FALSE)</f>
        <v>180</v>
      </c>
      <c r="D5759" s="29">
        <v>2010</v>
      </c>
      <c r="E5759">
        <f t="shared" si="448"/>
        <v>1802010</v>
      </c>
      <c r="F5759" s="28">
        <v>0.68181818181818177</v>
      </c>
      <c r="G5759" s="28">
        <v>0.83333333333333337</v>
      </c>
      <c r="H5759" s="28">
        <v>0.5</v>
      </c>
      <c r="I5759" s="28">
        <f t="shared" si="445"/>
        <v>0.68181818181818177</v>
      </c>
      <c r="J5759" s="28">
        <f t="shared" si="446"/>
        <v>0.83333333333333337</v>
      </c>
      <c r="K5759" s="28">
        <f t="shared" si="447"/>
        <v>0.5</v>
      </c>
      <c r="L5759" s="28">
        <f t="shared" si="449"/>
        <v>0.6717171717171716</v>
      </c>
    </row>
    <row r="5760" spans="1:12" ht="15.75" x14ac:dyDescent="0.25">
      <c r="A5760" s="31" t="s">
        <v>300</v>
      </c>
      <c r="B5760" s="30" t="str">
        <f>VLOOKUP(A5760,'Cód dos países'!$A$3:$C$199,2,FALSE)</f>
        <v>TUN</v>
      </c>
      <c r="C5760" s="25">
        <f>VLOOKUP(A5760,'Cód dos países'!$A$3:$C$199,3,FALSE)</f>
        <v>180</v>
      </c>
      <c r="D5760" s="29">
        <v>2011</v>
      </c>
      <c r="E5760">
        <f t="shared" si="448"/>
        <v>1802011</v>
      </c>
      <c r="F5760" s="28">
        <v>0.59090909090909094</v>
      </c>
      <c r="G5760" s="28">
        <v>0.83333333333333337</v>
      </c>
      <c r="H5760" s="28">
        <v>0.5</v>
      </c>
      <c r="I5760" s="28">
        <f t="shared" si="445"/>
        <v>0.59090909090909094</v>
      </c>
      <c r="J5760" s="28">
        <f t="shared" si="446"/>
        <v>0.83333333333333337</v>
      </c>
      <c r="K5760" s="28">
        <f t="shared" si="447"/>
        <v>0.5</v>
      </c>
      <c r="L5760" s="28">
        <f t="shared" si="449"/>
        <v>0.64141414141414144</v>
      </c>
    </row>
    <row r="5761" spans="1:12" ht="15.75" x14ac:dyDescent="0.25">
      <c r="A5761" s="31" t="s">
        <v>300</v>
      </c>
      <c r="B5761" s="30" t="str">
        <f>VLOOKUP(A5761,'Cód dos países'!$A$3:$C$199,2,FALSE)</f>
        <v>TUN</v>
      </c>
      <c r="C5761" s="25">
        <f>VLOOKUP(A5761,'Cód dos países'!$A$3:$C$199,3,FALSE)</f>
        <v>180</v>
      </c>
      <c r="D5761" s="29">
        <v>2012</v>
      </c>
      <c r="E5761">
        <f t="shared" si="448"/>
        <v>1802012</v>
      </c>
      <c r="F5761" s="28">
        <v>0.5</v>
      </c>
      <c r="G5761" s="28">
        <v>0.83333333333333337</v>
      </c>
      <c r="H5761" s="28">
        <v>0.41666666666666669</v>
      </c>
      <c r="I5761" s="28">
        <f t="shared" si="445"/>
        <v>0.5</v>
      </c>
      <c r="J5761" s="28">
        <f t="shared" si="446"/>
        <v>0.83333333333333337</v>
      </c>
      <c r="K5761" s="28">
        <f t="shared" si="447"/>
        <v>0.41666666666666669</v>
      </c>
      <c r="L5761" s="28">
        <f t="shared" si="449"/>
        <v>0.58333333333333326</v>
      </c>
    </row>
    <row r="5762" spans="1:12" ht="15.75" x14ac:dyDescent="0.25">
      <c r="A5762" s="31" t="s">
        <v>300</v>
      </c>
      <c r="B5762" s="30" t="str">
        <f>VLOOKUP(A5762,'Cód dos países'!$A$3:$C$199,2,FALSE)</f>
        <v>TUN</v>
      </c>
      <c r="C5762" s="25">
        <f>VLOOKUP(A5762,'Cód dos países'!$A$3:$C$199,3,FALSE)</f>
        <v>180</v>
      </c>
      <c r="D5762" s="29">
        <v>2013</v>
      </c>
      <c r="E5762">
        <f t="shared" si="448"/>
        <v>1802013</v>
      </c>
      <c r="F5762" s="28">
        <v>0.45454545454545453</v>
      </c>
      <c r="G5762" s="28">
        <v>0.83333333333333337</v>
      </c>
      <c r="H5762" s="28">
        <v>0.41666666666666669</v>
      </c>
      <c r="I5762" s="28">
        <f t="shared" si="445"/>
        <v>0.45454545454545453</v>
      </c>
      <c r="J5762" s="28">
        <f t="shared" si="446"/>
        <v>0.83333333333333337</v>
      </c>
      <c r="K5762" s="28">
        <f t="shared" si="447"/>
        <v>0.41666666666666669</v>
      </c>
      <c r="L5762" s="28">
        <f t="shared" si="449"/>
        <v>0.56818181818181812</v>
      </c>
    </row>
    <row r="5763" spans="1:12" ht="15.75" x14ac:dyDescent="0.25">
      <c r="A5763" s="31" t="s">
        <v>300</v>
      </c>
      <c r="B5763" s="30" t="str">
        <f>VLOOKUP(A5763,'Cód dos países'!$A$3:$C$199,2,FALSE)</f>
        <v>TUN</v>
      </c>
      <c r="C5763" s="25">
        <f>VLOOKUP(A5763,'Cód dos países'!$A$3:$C$199,3,FALSE)</f>
        <v>180</v>
      </c>
      <c r="D5763" s="29">
        <v>2014</v>
      </c>
      <c r="E5763">
        <f t="shared" si="448"/>
        <v>1802014</v>
      </c>
      <c r="F5763" s="28">
        <v>0.59090909090909094</v>
      </c>
      <c r="G5763" s="28">
        <v>0.83333333333333337</v>
      </c>
      <c r="H5763" s="28">
        <v>0.41666666666666669</v>
      </c>
      <c r="I5763" s="28">
        <f t="shared" si="445"/>
        <v>0.59090909090909094</v>
      </c>
      <c r="J5763" s="28">
        <f t="shared" si="446"/>
        <v>0.83333333333333337</v>
      </c>
      <c r="K5763" s="28">
        <f t="shared" si="447"/>
        <v>0.41666666666666669</v>
      </c>
      <c r="L5763" s="28">
        <f t="shared" si="449"/>
        <v>0.61363636363636365</v>
      </c>
    </row>
    <row r="5764" spans="1:12" ht="15.75" x14ac:dyDescent="0.25">
      <c r="A5764" s="31" t="s">
        <v>302</v>
      </c>
      <c r="B5764" s="30" t="str">
        <f>VLOOKUP(A5764,'Cód dos países'!$A$3:$C$199,2,FALSE)</f>
        <v>TUR</v>
      </c>
      <c r="C5764" s="25">
        <f>VLOOKUP(A5764,'Cód dos países'!$A$3:$C$199,3,FALSE)</f>
        <v>181</v>
      </c>
      <c r="D5764" s="29">
        <v>1983</v>
      </c>
      <c r="E5764">
        <f t="shared" si="448"/>
        <v>1811983</v>
      </c>
      <c r="F5764" s="28">
        <v>6.1800000000000006</v>
      </c>
      <c r="G5764" s="28">
        <v>3</v>
      </c>
      <c r="H5764" s="28">
        <v>3</v>
      </c>
      <c r="I5764" s="28">
        <f t="shared" ref="I5764:I5827" si="450">IF(F5764=".","",IF($D5764&gt;2009,F5764,F5764/12))</f>
        <v>0.51500000000000001</v>
      </c>
      <c r="J5764" s="28">
        <f t="shared" ref="J5764:J5827" si="451">IF(G5764=".","",IF($D5764&gt;2009,G5764,G5764/6))</f>
        <v>0.5</v>
      </c>
      <c r="K5764" s="28">
        <f t="shared" ref="K5764:K5827" si="452">IF(H5764=".","",IF($D5764&gt;2009,H5764,H5764/6))</f>
        <v>0.5</v>
      </c>
      <c r="L5764" s="28">
        <f t="shared" si="449"/>
        <v>0.505</v>
      </c>
    </row>
    <row r="5765" spans="1:12" ht="15.75" x14ac:dyDescent="0.25">
      <c r="A5765" s="31" t="s">
        <v>302</v>
      </c>
      <c r="B5765" s="30" t="str">
        <f>VLOOKUP(A5765,'Cód dos países'!$A$3:$C$199,2,FALSE)</f>
        <v>TUR</v>
      </c>
      <c r="C5765" s="25">
        <f>VLOOKUP(A5765,'Cód dos países'!$A$3:$C$199,3,FALSE)</f>
        <v>181</v>
      </c>
      <c r="D5765" s="29">
        <v>1984</v>
      </c>
      <c r="E5765">
        <f t="shared" ref="E5765:E5828" si="453">C5765*10000+D5765</f>
        <v>1811984</v>
      </c>
      <c r="F5765" s="28">
        <v>8</v>
      </c>
      <c r="G5765" s="28">
        <v>3</v>
      </c>
      <c r="H5765" s="28">
        <v>3</v>
      </c>
      <c r="I5765" s="28">
        <f t="shared" si="450"/>
        <v>0.66666666666666663</v>
      </c>
      <c r="J5765" s="28">
        <f t="shared" si="451"/>
        <v>0.5</v>
      </c>
      <c r="K5765" s="28">
        <f t="shared" si="452"/>
        <v>0.5</v>
      </c>
      <c r="L5765" s="28">
        <f t="shared" si="449"/>
        <v>0.55555555555555547</v>
      </c>
    </row>
    <row r="5766" spans="1:12" ht="15.75" x14ac:dyDescent="0.25">
      <c r="A5766" s="31" t="s">
        <v>302</v>
      </c>
      <c r="B5766" s="30" t="str">
        <f>VLOOKUP(A5766,'Cód dos países'!$A$3:$C$199,2,FALSE)</f>
        <v>TUR</v>
      </c>
      <c r="C5766" s="25">
        <f>VLOOKUP(A5766,'Cód dos países'!$A$3:$C$199,3,FALSE)</f>
        <v>181</v>
      </c>
      <c r="D5766" s="29">
        <v>1985</v>
      </c>
      <c r="E5766">
        <f t="shared" si="453"/>
        <v>1811985</v>
      </c>
      <c r="F5766" s="28">
        <v>6</v>
      </c>
      <c r="G5766" s="28">
        <v>3</v>
      </c>
      <c r="H5766" s="28">
        <v>3</v>
      </c>
      <c r="I5766" s="28">
        <f t="shared" si="450"/>
        <v>0.5</v>
      </c>
      <c r="J5766" s="28">
        <f t="shared" si="451"/>
        <v>0.5</v>
      </c>
      <c r="K5766" s="28">
        <f t="shared" si="452"/>
        <v>0.5</v>
      </c>
      <c r="L5766" s="28">
        <f t="shared" si="449"/>
        <v>0.5</v>
      </c>
    </row>
    <row r="5767" spans="1:12" ht="15.75" x14ac:dyDescent="0.25">
      <c r="A5767" s="31" t="s">
        <v>302</v>
      </c>
      <c r="B5767" s="30" t="str">
        <f>VLOOKUP(A5767,'Cód dos países'!$A$3:$C$199,2,FALSE)</f>
        <v>TUR</v>
      </c>
      <c r="C5767" s="25">
        <f>VLOOKUP(A5767,'Cód dos países'!$A$3:$C$199,3,FALSE)</f>
        <v>181</v>
      </c>
      <c r="D5767" s="29">
        <v>1986</v>
      </c>
      <c r="E5767">
        <f t="shared" si="453"/>
        <v>1811986</v>
      </c>
      <c r="F5767" s="28">
        <v>6</v>
      </c>
      <c r="G5767" s="28">
        <v>3</v>
      </c>
      <c r="H5767" s="28">
        <v>3</v>
      </c>
      <c r="I5767" s="28">
        <f t="shared" si="450"/>
        <v>0.5</v>
      </c>
      <c r="J5767" s="28">
        <f t="shared" si="451"/>
        <v>0.5</v>
      </c>
      <c r="K5767" s="28">
        <f t="shared" si="452"/>
        <v>0.5</v>
      </c>
      <c r="L5767" s="28">
        <f t="shared" si="449"/>
        <v>0.5</v>
      </c>
    </row>
    <row r="5768" spans="1:12" ht="15.75" x14ac:dyDescent="0.25">
      <c r="A5768" s="31" t="s">
        <v>302</v>
      </c>
      <c r="B5768" s="30" t="str">
        <f>VLOOKUP(A5768,'Cód dos países'!$A$3:$C$199,2,FALSE)</f>
        <v>TUR</v>
      </c>
      <c r="C5768" s="25">
        <f>VLOOKUP(A5768,'Cód dos países'!$A$3:$C$199,3,FALSE)</f>
        <v>181</v>
      </c>
      <c r="D5768" s="29">
        <v>1987</v>
      </c>
      <c r="E5768">
        <f t="shared" si="453"/>
        <v>1811987</v>
      </c>
      <c r="F5768" s="28">
        <v>6</v>
      </c>
      <c r="G5768" s="28">
        <v>3</v>
      </c>
      <c r="H5768" s="28">
        <v>3</v>
      </c>
      <c r="I5768" s="28">
        <f t="shared" si="450"/>
        <v>0.5</v>
      </c>
      <c r="J5768" s="28">
        <f t="shared" si="451"/>
        <v>0.5</v>
      </c>
      <c r="K5768" s="28">
        <f t="shared" si="452"/>
        <v>0.5</v>
      </c>
      <c r="L5768" s="28">
        <f t="shared" si="449"/>
        <v>0.5</v>
      </c>
    </row>
    <row r="5769" spans="1:12" ht="15.75" x14ac:dyDescent="0.25">
      <c r="A5769" s="31" t="s">
        <v>302</v>
      </c>
      <c r="B5769" s="30" t="str">
        <f>VLOOKUP(A5769,'Cód dos países'!$A$3:$C$199,2,FALSE)</f>
        <v>TUR</v>
      </c>
      <c r="C5769" s="25">
        <f>VLOOKUP(A5769,'Cód dos países'!$A$3:$C$199,3,FALSE)</f>
        <v>181</v>
      </c>
      <c r="D5769" s="29">
        <v>1988</v>
      </c>
      <c r="E5769">
        <f t="shared" si="453"/>
        <v>1811988</v>
      </c>
      <c r="F5769" s="28">
        <v>3</v>
      </c>
      <c r="G5769" s="28">
        <v>3</v>
      </c>
      <c r="H5769" s="28">
        <v>3</v>
      </c>
      <c r="I5769" s="28">
        <f t="shared" si="450"/>
        <v>0.25</v>
      </c>
      <c r="J5769" s="28">
        <f t="shared" si="451"/>
        <v>0.5</v>
      </c>
      <c r="K5769" s="28">
        <f t="shared" si="452"/>
        <v>0.5</v>
      </c>
      <c r="L5769" s="28">
        <f t="shared" ref="L5769:L5832" si="454">IF(AND(I5769="",J5769="",K5769="")," ",IFERROR((1/3)*I5769+(1/3)*J5769+(1/3)*K5769,""))</f>
        <v>0.41666666666666663</v>
      </c>
    </row>
    <row r="5770" spans="1:12" ht="15.75" x14ac:dyDescent="0.25">
      <c r="A5770" s="31" t="s">
        <v>302</v>
      </c>
      <c r="B5770" s="30" t="str">
        <f>VLOOKUP(A5770,'Cód dos países'!$A$3:$C$199,2,FALSE)</f>
        <v>TUR</v>
      </c>
      <c r="C5770" s="25">
        <f>VLOOKUP(A5770,'Cód dos países'!$A$3:$C$199,3,FALSE)</f>
        <v>181</v>
      </c>
      <c r="D5770" s="29">
        <v>1989</v>
      </c>
      <c r="E5770">
        <f t="shared" si="453"/>
        <v>1811989</v>
      </c>
      <c r="F5770" s="28">
        <v>4</v>
      </c>
      <c r="G5770" s="28">
        <v>2</v>
      </c>
      <c r="H5770" s="28">
        <v>2</v>
      </c>
      <c r="I5770" s="28">
        <f t="shared" si="450"/>
        <v>0.33333333333333331</v>
      </c>
      <c r="J5770" s="28">
        <f t="shared" si="451"/>
        <v>0.33333333333333331</v>
      </c>
      <c r="K5770" s="28">
        <f t="shared" si="452"/>
        <v>0.33333333333333331</v>
      </c>
      <c r="L5770" s="28">
        <f t="shared" si="454"/>
        <v>0.33333333333333331</v>
      </c>
    </row>
    <row r="5771" spans="1:12" ht="15.75" x14ac:dyDescent="0.25">
      <c r="A5771" s="31" t="s">
        <v>302</v>
      </c>
      <c r="B5771" s="30" t="str">
        <f>VLOOKUP(A5771,'Cód dos países'!$A$3:$C$199,2,FALSE)</f>
        <v>TUR</v>
      </c>
      <c r="C5771" s="25">
        <f>VLOOKUP(A5771,'Cód dos países'!$A$3:$C$199,3,FALSE)</f>
        <v>181</v>
      </c>
      <c r="D5771" s="29">
        <v>1990</v>
      </c>
      <c r="E5771">
        <f t="shared" si="453"/>
        <v>1811990</v>
      </c>
      <c r="F5771" s="28">
        <v>4</v>
      </c>
      <c r="G5771" s="28">
        <v>2</v>
      </c>
      <c r="H5771" s="28">
        <v>2</v>
      </c>
      <c r="I5771" s="28">
        <f t="shared" si="450"/>
        <v>0.33333333333333331</v>
      </c>
      <c r="J5771" s="28">
        <f t="shared" si="451"/>
        <v>0.33333333333333331</v>
      </c>
      <c r="K5771" s="28">
        <f t="shared" si="452"/>
        <v>0.33333333333333331</v>
      </c>
      <c r="L5771" s="28">
        <f t="shared" si="454"/>
        <v>0.33333333333333331</v>
      </c>
    </row>
    <row r="5772" spans="1:12" ht="15.75" x14ac:dyDescent="0.25">
      <c r="A5772" s="31" t="s">
        <v>302</v>
      </c>
      <c r="B5772" s="30" t="str">
        <f>VLOOKUP(A5772,'Cód dos países'!$A$3:$C$199,2,FALSE)</f>
        <v>TUR</v>
      </c>
      <c r="C5772" s="25">
        <f>VLOOKUP(A5772,'Cód dos países'!$A$3:$C$199,3,FALSE)</f>
        <v>181</v>
      </c>
      <c r="D5772" s="29">
        <v>1991</v>
      </c>
      <c r="E5772">
        <f t="shared" si="453"/>
        <v>1811991</v>
      </c>
      <c r="F5772" s="28">
        <v>4</v>
      </c>
      <c r="G5772" s="28">
        <v>3</v>
      </c>
      <c r="H5772" s="28">
        <v>3</v>
      </c>
      <c r="I5772" s="28">
        <f t="shared" si="450"/>
        <v>0.33333333333333331</v>
      </c>
      <c r="J5772" s="28">
        <f t="shared" si="451"/>
        <v>0.5</v>
      </c>
      <c r="K5772" s="28">
        <f t="shared" si="452"/>
        <v>0.5</v>
      </c>
      <c r="L5772" s="28">
        <f t="shared" si="454"/>
        <v>0.44444444444444442</v>
      </c>
    </row>
    <row r="5773" spans="1:12" ht="15.75" x14ac:dyDescent="0.25">
      <c r="A5773" s="31" t="s">
        <v>302</v>
      </c>
      <c r="B5773" s="30" t="str">
        <f>VLOOKUP(A5773,'Cód dos países'!$A$3:$C$199,2,FALSE)</f>
        <v>TUR</v>
      </c>
      <c r="C5773" s="25">
        <f>VLOOKUP(A5773,'Cód dos países'!$A$3:$C$199,3,FALSE)</f>
        <v>181</v>
      </c>
      <c r="D5773" s="29">
        <v>1992</v>
      </c>
      <c r="E5773">
        <f t="shared" si="453"/>
        <v>1811992</v>
      </c>
      <c r="F5773" s="28">
        <v>6</v>
      </c>
      <c r="G5773" s="28">
        <v>4</v>
      </c>
      <c r="H5773" s="28">
        <v>4</v>
      </c>
      <c r="I5773" s="28">
        <f t="shared" si="450"/>
        <v>0.5</v>
      </c>
      <c r="J5773" s="28">
        <f t="shared" si="451"/>
        <v>0.66666666666666663</v>
      </c>
      <c r="K5773" s="28">
        <f t="shared" si="452"/>
        <v>0.66666666666666663</v>
      </c>
      <c r="L5773" s="28">
        <f t="shared" si="454"/>
        <v>0.61111111111111105</v>
      </c>
    </row>
    <row r="5774" spans="1:12" ht="15.75" x14ac:dyDescent="0.25">
      <c r="A5774" s="31" t="s">
        <v>302</v>
      </c>
      <c r="B5774" s="30" t="str">
        <f>VLOOKUP(A5774,'Cód dos países'!$A$3:$C$199,2,FALSE)</f>
        <v>TUR</v>
      </c>
      <c r="C5774" s="25">
        <f>VLOOKUP(A5774,'Cód dos países'!$A$3:$C$199,3,FALSE)</f>
        <v>181</v>
      </c>
      <c r="D5774" s="29">
        <v>1993</v>
      </c>
      <c r="E5774">
        <f t="shared" si="453"/>
        <v>1811993</v>
      </c>
      <c r="F5774" s="28">
        <v>6</v>
      </c>
      <c r="G5774" s="28">
        <v>4</v>
      </c>
      <c r="H5774" s="28">
        <v>4</v>
      </c>
      <c r="I5774" s="28">
        <f t="shared" si="450"/>
        <v>0.5</v>
      </c>
      <c r="J5774" s="28">
        <f t="shared" si="451"/>
        <v>0.66666666666666663</v>
      </c>
      <c r="K5774" s="28">
        <f t="shared" si="452"/>
        <v>0.66666666666666663</v>
      </c>
      <c r="L5774" s="28">
        <f t="shared" si="454"/>
        <v>0.61111111111111105</v>
      </c>
    </row>
    <row r="5775" spans="1:12" ht="15.75" x14ac:dyDescent="0.25">
      <c r="A5775" s="31" t="s">
        <v>302</v>
      </c>
      <c r="B5775" s="30" t="str">
        <f>VLOOKUP(A5775,'Cód dos países'!$A$3:$C$199,2,FALSE)</f>
        <v>TUR</v>
      </c>
      <c r="C5775" s="25">
        <f>VLOOKUP(A5775,'Cód dos países'!$A$3:$C$199,3,FALSE)</f>
        <v>181</v>
      </c>
      <c r="D5775" s="29">
        <v>1994</v>
      </c>
      <c r="E5775">
        <f t="shared" si="453"/>
        <v>1811994</v>
      </c>
      <c r="F5775" s="28">
        <v>5</v>
      </c>
      <c r="G5775" s="28">
        <v>4</v>
      </c>
      <c r="H5775" s="28">
        <v>4</v>
      </c>
      <c r="I5775" s="28">
        <f t="shared" si="450"/>
        <v>0.41666666666666669</v>
      </c>
      <c r="J5775" s="28">
        <f t="shared" si="451"/>
        <v>0.66666666666666663</v>
      </c>
      <c r="K5775" s="28">
        <f t="shared" si="452"/>
        <v>0.66666666666666663</v>
      </c>
      <c r="L5775" s="28">
        <f t="shared" si="454"/>
        <v>0.58333333333333326</v>
      </c>
    </row>
    <row r="5776" spans="1:12" ht="15.75" x14ac:dyDescent="0.25">
      <c r="A5776" s="31" t="s">
        <v>302</v>
      </c>
      <c r="B5776" s="30" t="str">
        <f>VLOOKUP(A5776,'Cód dos países'!$A$3:$C$199,2,FALSE)</f>
        <v>TUR</v>
      </c>
      <c r="C5776" s="25">
        <f>VLOOKUP(A5776,'Cód dos países'!$A$3:$C$199,3,FALSE)</f>
        <v>181</v>
      </c>
      <c r="D5776" s="29">
        <v>1995</v>
      </c>
      <c r="E5776">
        <f t="shared" si="453"/>
        <v>1811995</v>
      </c>
      <c r="F5776" s="28">
        <v>5</v>
      </c>
      <c r="G5776" s="28">
        <v>5</v>
      </c>
      <c r="H5776" s="28">
        <v>2</v>
      </c>
      <c r="I5776" s="28">
        <f t="shared" si="450"/>
        <v>0.41666666666666669</v>
      </c>
      <c r="J5776" s="28">
        <f t="shared" si="451"/>
        <v>0.83333333333333337</v>
      </c>
      <c r="K5776" s="28">
        <f t="shared" si="452"/>
        <v>0.33333333333333331</v>
      </c>
      <c r="L5776" s="28">
        <f t="shared" si="454"/>
        <v>0.52777777777777779</v>
      </c>
    </row>
    <row r="5777" spans="1:12" ht="15.75" x14ac:dyDescent="0.25">
      <c r="A5777" s="31" t="s">
        <v>302</v>
      </c>
      <c r="B5777" s="30" t="str">
        <f>VLOOKUP(A5777,'Cód dos países'!$A$3:$C$199,2,FALSE)</f>
        <v>TUR</v>
      </c>
      <c r="C5777" s="25">
        <f>VLOOKUP(A5777,'Cód dos países'!$A$3:$C$199,3,FALSE)</f>
        <v>181</v>
      </c>
      <c r="D5777" s="29">
        <v>1996</v>
      </c>
      <c r="E5777">
        <f t="shared" si="453"/>
        <v>1811996</v>
      </c>
      <c r="F5777" s="28">
        <v>5</v>
      </c>
      <c r="G5777" s="28">
        <v>4</v>
      </c>
      <c r="H5777" s="28">
        <v>2</v>
      </c>
      <c r="I5777" s="28">
        <f t="shared" si="450"/>
        <v>0.41666666666666669</v>
      </c>
      <c r="J5777" s="28">
        <f t="shared" si="451"/>
        <v>0.66666666666666663</v>
      </c>
      <c r="K5777" s="28">
        <f t="shared" si="452"/>
        <v>0.33333333333333331</v>
      </c>
      <c r="L5777" s="28">
        <f t="shared" si="454"/>
        <v>0.47222222222222221</v>
      </c>
    </row>
    <row r="5778" spans="1:12" ht="15.75" x14ac:dyDescent="0.25">
      <c r="A5778" s="31" t="s">
        <v>302</v>
      </c>
      <c r="B5778" s="30" t="str">
        <f>VLOOKUP(A5778,'Cód dos países'!$A$3:$C$199,2,FALSE)</f>
        <v>TUR</v>
      </c>
      <c r="C5778" s="25">
        <f>VLOOKUP(A5778,'Cód dos países'!$A$3:$C$199,3,FALSE)</f>
        <v>181</v>
      </c>
      <c r="D5778" s="29">
        <v>1997</v>
      </c>
      <c r="E5778">
        <f t="shared" si="453"/>
        <v>1811997</v>
      </c>
      <c r="F5778" s="28">
        <v>10</v>
      </c>
      <c r="G5778" s="28">
        <v>4</v>
      </c>
      <c r="H5778" s="28">
        <v>2</v>
      </c>
      <c r="I5778" s="28">
        <f t="shared" si="450"/>
        <v>0.83333333333333337</v>
      </c>
      <c r="J5778" s="28">
        <f t="shared" si="451"/>
        <v>0.66666666666666663</v>
      </c>
      <c r="K5778" s="28">
        <f t="shared" si="452"/>
        <v>0.33333333333333331</v>
      </c>
      <c r="L5778" s="28">
        <f t="shared" si="454"/>
        <v>0.61111111111111116</v>
      </c>
    </row>
    <row r="5779" spans="1:12" ht="15.75" x14ac:dyDescent="0.25">
      <c r="A5779" s="31" t="s">
        <v>302</v>
      </c>
      <c r="B5779" s="30" t="str">
        <f>VLOOKUP(A5779,'Cód dos países'!$A$3:$C$199,2,FALSE)</f>
        <v>TUR</v>
      </c>
      <c r="C5779" s="25">
        <f>VLOOKUP(A5779,'Cód dos países'!$A$3:$C$199,3,FALSE)</f>
        <v>181</v>
      </c>
      <c r="D5779" s="29">
        <v>1998</v>
      </c>
      <c r="E5779">
        <f t="shared" si="453"/>
        <v>1811998</v>
      </c>
      <c r="F5779" s="28">
        <v>8</v>
      </c>
      <c r="G5779" s="28">
        <v>4</v>
      </c>
      <c r="H5779" s="28">
        <v>2</v>
      </c>
      <c r="I5779" s="28">
        <f t="shared" si="450"/>
        <v>0.66666666666666663</v>
      </c>
      <c r="J5779" s="28">
        <f t="shared" si="451"/>
        <v>0.66666666666666663</v>
      </c>
      <c r="K5779" s="28">
        <f t="shared" si="452"/>
        <v>0.33333333333333331</v>
      </c>
      <c r="L5779" s="28">
        <f t="shared" si="454"/>
        <v>0.55555555555555558</v>
      </c>
    </row>
    <row r="5780" spans="1:12" ht="15.75" x14ac:dyDescent="0.25">
      <c r="A5780" s="31" t="s">
        <v>302</v>
      </c>
      <c r="B5780" s="30" t="str">
        <f>VLOOKUP(A5780,'Cód dos países'!$A$3:$C$199,2,FALSE)</f>
        <v>TUR</v>
      </c>
      <c r="C5780" s="25">
        <f>VLOOKUP(A5780,'Cód dos países'!$A$3:$C$199,3,FALSE)</f>
        <v>181</v>
      </c>
      <c r="D5780" s="29">
        <v>1999</v>
      </c>
      <c r="E5780">
        <f t="shared" si="453"/>
        <v>1811999</v>
      </c>
      <c r="F5780" s="28">
        <v>8</v>
      </c>
      <c r="G5780" s="28">
        <v>3</v>
      </c>
      <c r="H5780" s="28">
        <v>2</v>
      </c>
      <c r="I5780" s="28">
        <f t="shared" si="450"/>
        <v>0.66666666666666663</v>
      </c>
      <c r="J5780" s="28">
        <f t="shared" si="451"/>
        <v>0.5</v>
      </c>
      <c r="K5780" s="28">
        <f t="shared" si="452"/>
        <v>0.33333333333333331</v>
      </c>
      <c r="L5780" s="28">
        <f t="shared" si="454"/>
        <v>0.49999999999999994</v>
      </c>
    </row>
    <row r="5781" spans="1:12" ht="15.75" x14ac:dyDescent="0.25">
      <c r="A5781" s="31" t="s">
        <v>302</v>
      </c>
      <c r="B5781" s="30" t="str">
        <f>VLOOKUP(A5781,'Cód dos países'!$A$3:$C$199,2,FALSE)</f>
        <v>TUR</v>
      </c>
      <c r="C5781" s="25">
        <f>VLOOKUP(A5781,'Cód dos países'!$A$3:$C$199,3,FALSE)</f>
        <v>181</v>
      </c>
      <c r="D5781" s="29">
        <v>2000</v>
      </c>
      <c r="E5781">
        <f t="shared" si="453"/>
        <v>1812000</v>
      </c>
      <c r="F5781" s="28">
        <v>10</v>
      </c>
      <c r="G5781" s="28">
        <v>4</v>
      </c>
      <c r="H5781" s="28">
        <v>3</v>
      </c>
      <c r="I5781" s="28">
        <f t="shared" si="450"/>
        <v>0.83333333333333337</v>
      </c>
      <c r="J5781" s="28">
        <f t="shared" si="451"/>
        <v>0.66666666666666663</v>
      </c>
      <c r="K5781" s="28">
        <f t="shared" si="452"/>
        <v>0.5</v>
      </c>
      <c r="L5781" s="28">
        <f t="shared" si="454"/>
        <v>0.66666666666666663</v>
      </c>
    </row>
    <row r="5782" spans="1:12" ht="15.75" x14ac:dyDescent="0.25">
      <c r="A5782" s="31" t="s">
        <v>302</v>
      </c>
      <c r="B5782" s="30" t="str">
        <f>VLOOKUP(A5782,'Cód dos países'!$A$3:$C$199,2,FALSE)</f>
        <v>TUR</v>
      </c>
      <c r="C5782" s="25">
        <f>VLOOKUP(A5782,'Cód dos países'!$A$3:$C$199,3,FALSE)</f>
        <v>181</v>
      </c>
      <c r="D5782" s="29">
        <v>2001</v>
      </c>
      <c r="E5782">
        <f t="shared" si="453"/>
        <v>1812001</v>
      </c>
      <c r="F5782" s="28">
        <v>8</v>
      </c>
      <c r="G5782" s="28">
        <v>4</v>
      </c>
      <c r="H5782" s="28">
        <v>2</v>
      </c>
      <c r="I5782" s="28">
        <f t="shared" si="450"/>
        <v>0.66666666666666663</v>
      </c>
      <c r="J5782" s="28">
        <f t="shared" si="451"/>
        <v>0.66666666666666663</v>
      </c>
      <c r="K5782" s="28">
        <f t="shared" si="452"/>
        <v>0.33333333333333331</v>
      </c>
      <c r="L5782" s="28">
        <f t="shared" si="454"/>
        <v>0.55555555555555558</v>
      </c>
    </row>
    <row r="5783" spans="1:12" ht="15.75" x14ac:dyDescent="0.25">
      <c r="A5783" s="31" t="s">
        <v>302</v>
      </c>
      <c r="B5783" s="30" t="str">
        <f>VLOOKUP(A5783,'Cód dos países'!$A$3:$C$199,2,FALSE)</f>
        <v>TUR</v>
      </c>
      <c r="C5783" s="25">
        <f>VLOOKUP(A5783,'Cód dos países'!$A$3:$C$199,3,FALSE)</f>
        <v>181</v>
      </c>
      <c r="D5783" s="29">
        <v>2002</v>
      </c>
      <c r="E5783">
        <f t="shared" si="453"/>
        <v>1812002</v>
      </c>
      <c r="F5783" s="28">
        <v>7.5</v>
      </c>
      <c r="G5783" s="28">
        <v>4</v>
      </c>
      <c r="H5783" s="28">
        <v>2</v>
      </c>
      <c r="I5783" s="28">
        <f t="shared" si="450"/>
        <v>0.625</v>
      </c>
      <c r="J5783" s="28">
        <f t="shared" si="451"/>
        <v>0.66666666666666663</v>
      </c>
      <c r="K5783" s="28">
        <f t="shared" si="452"/>
        <v>0.33333333333333331</v>
      </c>
      <c r="L5783" s="28">
        <f t="shared" si="454"/>
        <v>0.54166666666666663</v>
      </c>
    </row>
    <row r="5784" spans="1:12" ht="15.75" x14ac:dyDescent="0.25">
      <c r="A5784" s="31" t="s">
        <v>302</v>
      </c>
      <c r="B5784" s="30" t="str">
        <f>VLOOKUP(A5784,'Cód dos países'!$A$3:$C$199,2,FALSE)</f>
        <v>TUR</v>
      </c>
      <c r="C5784" s="25">
        <f>VLOOKUP(A5784,'Cód dos países'!$A$3:$C$199,3,FALSE)</f>
        <v>181</v>
      </c>
      <c r="D5784" s="29">
        <v>2003</v>
      </c>
      <c r="E5784">
        <f t="shared" si="453"/>
        <v>1812003</v>
      </c>
      <c r="F5784" s="28">
        <v>7.5</v>
      </c>
      <c r="G5784" s="28">
        <v>4.5</v>
      </c>
      <c r="H5784" s="28">
        <v>2.5</v>
      </c>
      <c r="I5784" s="28">
        <f t="shared" si="450"/>
        <v>0.625</v>
      </c>
      <c r="J5784" s="28">
        <f t="shared" si="451"/>
        <v>0.75</v>
      </c>
      <c r="K5784" s="28">
        <f t="shared" si="452"/>
        <v>0.41666666666666669</v>
      </c>
      <c r="L5784" s="28">
        <f t="shared" si="454"/>
        <v>0.59722222222222221</v>
      </c>
    </row>
    <row r="5785" spans="1:12" ht="15.75" x14ac:dyDescent="0.25">
      <c r="A5785" s="31" t="s">
        <v>302</v>
      </c>
      <c r="B5785" s="30" t="str">
        <f>VLOOKUP(A5785,'Cód dos países'!$A$3:$C$199,2,FALSE)</f>
        <v>TUR</v>
      </c>
      <c r="C5785" s="25">
        <f>VLOOKUP(A5785,'Cód dos países'!$A$3:$C$199,3,FALSE)</f>
        <v>181</v>
      </c>
      <c r="D5785" s="29">
        <v>2004</v>
      </c>
      <c r="E5785">
        <f t="shared" si="453"/>
        <v>1812004</v>
      </c>
      <c r="F5785" s="28">
        <v>8</v>
      </c>
      <c r="G5785" s="28">
        <v>4.5</v>
      </c>
      <c r="H5785" s="28">
        <v>2.5</v>
      </c>
      <c r="I5785" s="28">
        <f t="shared" si="450"/>
        <v>0.66666666666666663</v>
      </c>
      <c r="J5785" s="28">
        <f t="shared" si="451"/>
        <v>0.75</v>
      </c>
      <c r="K5785" s="28">
        <f t="shared" si="452"/>
        <v>0.41666666666666669</v>
      </c>
      <c r="L5785" s="28">
        <f t="shared" si="454"/>
        <v>0.61111111111111116</v>
      </c>
    </row>
    <row r="5786" spans="1:12" ht="15.75" x14ac:dyDescent="0.25">
      <c r="A5786" s="31" t="s">
        <v>302</v>
      </c>
      <c r="B5786" s="30" t="str">
        <f>VLOOKUP(A5786,'Cód dos países'!$A$3:$C$199,2,FALSE)</f>
        <v>TUR</v>
      </c>
      <c r="C5786" s="25">
        <f>VLOOKUP(A5786,'Cód dos países'!$A$3:$C$199,3,FALSE)</f>
        <v>181</v>
      </c>
      <c r="D5786" s="29">
        <v>2005</v>
      </c>
      <c r="E5786">
        <f t="shared" si="453"/>
        <v>1812005</v>
      </c>
      <c r="F5786" s="28">
        <v>8</v>
      </c>
      <c r="G5786" s="28">
        <v>4.5</v>
      </c>
      <c r="H5786" s="28">
        <v>2.5</v>
      </c>
      <c r="I5786" s="28">
        <f t="shared" si="450"/>
        <v>0.66666666666666663</v>
      </c>
      <c r="J5786" s="28">
        <f t="shared" si="451"/>
        <v>0.75</v>
      </c>
      <c r="K5786" s="28">
        <f t="shared" si="452"/>
        <v>0.41666666666666669</v>
      </c>
      <c r="L5786" s="28">
        <f t="shared" si="454"/>
        <v>0.61111111111111116</v>
      </c>
    </row>
    <row r="5787" spans="1:12" ht="15.75" x14ac:dyDescent="0.25">
      <c r="A5787" s="31" t="s">
        <v>302</v>
      </c>
      <c r="B5787" s="30" t="str">
        <f>VLOOKUP(A5787,'Cód dos países'!$A$3:$C$199,2,FALSE)</f>
        <v>TUR</v>
      </c>
      <c r="C5787" s="25">
        <f>VLOOKUP(A5787,'Cód dos países'!$A$3:$C$199,3,FALSE)</f>
        <v>181</v>
      </c>
      <c r="D5787" s="29">
        <v>2006</v>
      </c>
      <c r="E5787">
        <f t="shared" si="453"/>
        <v>1812006</v>
      </c>
      <c r="F5787" s="28">
        <v>8</v>
      </c>
      <c r="G5787" s="28">
        <v>4.5</v>
      </c>
      <c r="H5787" s="28">
        <v>2.5</v>
      </c>
      <c r="I5787" s="28">
        <f t="shared" si="450"/>
        <v>0.66666666666666663</v>
      </c>
      <c r="J5787" s="28">
        <f t="shared" si="451"/>
        <v>0.75</v>
      </c>
      <c r="K5787" s="28">
        <f t="shared" si="452"/>
        <v>0.41666666666666669</v>
      </c>
      <c r="L5787" s="28">
        <f t="shared" si="454"/>
        <v>0.61111111111111116</v>
      </c>
    </row>
    <row r="5788" spans="1:12" ht="15.75" x14ac:dyDescent="0.25">
      <c r="A5788" s="31" t="s">
        <v>302</v>
      </c>
      <c r="B5788" s="30" t="str">
        <f>VLOOKUP(A5788,'Cód dos países'!$A$3:$C$199,2,FALSE)</f>
        <v>TUR</v>
      </c>
      <c r="C5788" s="25">
        <f>VLOOKUP(A5788,'Cód dos países'!$A$3:$C$199,3,FALSE)</f>
        <v>181</v>
      </c>
      <c r="D5788" s="29">
        <v>2007</v>
      </c>
      <c r="E5788">
        <f t="shared" si="453"/>
        <v>1812007</v>
      </c>
      <c r="F5788" s="28">
        <v>8</v>
      </c>
      <c r="G5788" s="28">
        <v>4.5</v>
      </c>
      <c r="H5788" s="28">
        <v>2.5</v>
      </c>
      <c r="I5788" s="28">
        <f t="shared" si="450"/>
        <v>0.66666666666666663</v>
      </c>
      <c r="J5788" s="28">
        <f t="shared" si="451"/>
        <v>0.75</v>
      </c>
      <c r="K5788" s="28">
        <f t="shared" si="452"/>
        <v>0.41666666666666669</v>
      </c>
      <c r="L5788" s="28">
        <f t="shared" si="454"/>
        <v>0.61111111111111116</v>
      </c>
    </row>
    <row r="5789" spans="1:12" ht="15.75" x14ac:dyDescent="0.25">
      <c r="A5789" s="31" t="s">
        <v>302</v>
      </c>
      <c r="B5789" s="30" t="str">
        <f>VLOOKUP(A5789,'Cód dos países'!$A$3:$C$199,2,FALSE)</f>
        <v>TUR</v>
      </c>
      <c r="C5789" s="25">
        <f>VLOOKUP(A5789,'Cód dos países'!$A$3:$C$199,3,FALSE)</f>
        <v>181</v>
      </c>
      <c r="D5789" s="29">
        <v>2008</v>
      </c>
      <c r="E5789">
        <f t="shared" si="453"/>
        <v>1812008</v>
      </c>
      <c r="F5789" s="28">
        <v>7.5</v>
      </c>
      <c r="G5789" s="28">
        <v>4.5</v>
      </c>
      <c r="H5789" s="28">
        <v>2.5</v>
      </c>
      <c r="I5789" s="28">
        <f t="shared" si="450"/>
        <v>0.625</v>
      </c>
      <c r="J5789" s="28">
        <f t="shared" si="451"/>
        <v>0.75</v>
      </c>
      <c r="K5789" s="28">
        <f t="shared" si="452"/>
        <v>0.41666666666666669</v>
      </c>
      <c r="L5789" s="28">
        <f t="shared" si="454"/>
        <v>0.59722222222222221</v>
      </c>
    </row>
    <row r="5790" spans="1:12" ht="15.75" x14ac:dyDescent="0.25">
      <c r="A5790" s="31" t="s">
        <v>302</v>
      </c>
      <c r="B5790" s="30" t="str">
        <f>VLOOKUP(A5790,'Cód dos países'!$A$3:$C$199,2,FALSE)</f>
        <v>TUR</v>
      </c>
      <c r="C5790" s="25">
        <f>VLOOKUP(A5790,'Cód dos países'!$A$3:$C$199,3,FALSE)</f>
        <v>181</v>
      </c>
      <c r="D5790" s="29">
        <v>2009</v>
      </c>
      <c r="E5790">
        <f t="shared" si="453"/>
        <v>1812009</v>
      </c>
      <c r="F5790" s="28">
        <v>7.5</v>
      </c>
      <c r="G5790" s="28">
        <v>4.5</v>
      </c>
      <c r="H5790" s="28">
        <v>2.5</v>
      </c>
      <c r="I5790" s="28">
        <f t="shared" si="450"/>
        <v>0.625</v>
      </c>
      <c r="J5790" s="28">
        <f t="shared" si="451"/>
        <v>0.75</v>
      </c>
      <c r="K5790" s="28">
        <f t="shared" si="452"/>
        <v>0.41666666666666669</v>
      </c>
      <c r="L5790" s="28">
        <f t="shared" si="454"/>
        <v>0.59722222222222221</v>
      </c>
    </row>
    <row r="5791" spans="1:12" ht="15.75" x14ac:dyDescent="0.25">
      <c r="A5791" s="31" t="s">
        <v>302</v>
      </c>
      <c r="B5791" s="30" t="str">
        <f>VLOOKUP(A5791,'Cód dos países'!$A$3:$C$199,2,FALSE)</f>
        <v>TUR</v>
      </c>
      <c r="C5791" s="25">
        <f>VLOOKUP(A5791,'Cód dos países'!$A$3:$C$199,3,FALSE)</f>
        <v>181</v>
      </c>
      <c r="D5791" s="29">
        <v>2010</v>
      </c>
      <c r="E5791">
        <f t="shared" si="453"/>
        <v>1812010</v>
      </c>
      <c r="F5791" s="28">
        <v>0.59090909090909094</v>
      </c>
      <c r="G5791" s="28">
        <v>0.58333333333333337</v>
      </c>
      <c r="H5791" s="28">
        <v>0.41666666666666669</v>
      </c>
      <c r="I5791" s="28">
        <f t="shared" si="450"/>
        <v>0.59090909090909094</v>
      </c>
      <c r="J5791" s="28">
        <f t="shared" si="451"/>
        <v>0.58333333333333337</v>
      </c>
      <c r="K5791" s="28">
        <f t="shared" si="452"/>
        <v>0.41666666666666669</v>
      </c>
      <c r="L5791" s="28">
        <f t="shared" si="454"/>
        <v>0.53030303030303028</v>
      </c>
    </row>
    <row r="5792" spans="1:12" ht="15.75" x14ac:dyDescent="0.25">
      <c r="A5792" s="31" t="s">
        <v>302</v>
      </c>
      <c r="B5792" s="30" t="str">
        <f>VLOOKUP(A5792,'Cód dos países'!$A$3:$C$199,2,FALSE)</f>
        <v>TUR</v>
      </c>
      <c r="C5792" s="25">
        <f>VLOOKUP(A5792,'Cód dos países'!$A$3:$C$199,3,FALSE)</f>
        <v>181</v>
      </c>
      <c r="D5792" s="29">
        <v>2011</v>
      </c>
      <c r="E5792">
        <f t="shared" si="453"/>
        <v>1812011</v>
      </c>
      <c r="F5792" s="28">
        <v>0.59090909090909094</v>
      </c>
      <c r="G5792" s="28">
        <v>0.58333333333333337</v>
      </c>
      <c r="H5792" s="28">
        <v>0.41666666666666669</v>
      </c>
      <c r="I5792" s="28">
        <f t="shared" si="450"/>
        <v>0.59090909090909094</v>
      </c>
      <c r="J5792" s="28">
        <f t="shared" si="451"/>
        <v>0.58333333333333337</v>
      </c>
      <c r="K5792" s="28">
        <f t="shared" si="452"/>
        <v>0.41666666666666669</v>
      </c>
      <c r="L5792" s="28">
        <f t="shared" si="454"/>
        <v>0.53030303030303028</v>
      </c>
    </row>
    <row r="5793" spans="1:12" ht="15.75" x14ac:dyDescent="0.25">
      <c r="A5793" s="31" t="s">
        <v>302</v>
      </c>
      <c r="B5793" s="30" t="str">
        <f>VLOOKUP(A5793,'Cód dos países'!$A$3:$C$199,2,FALSE)</f>
        <v>TUR</v>
      </c>
      <c r="C5793" s="25">
        <f>VLOOKUP(A5793,'Cód dos países'!$A$3:$C$199,3,FALSE)</f>
        <v>181</v>
      </c>
      <c r="D5793" s="29">
        <v>2012</v>
      </c>
      <c r="E5793">
        <f t="shared" si="453"/>
        <v>1812012</v>
      </c>
      <c r="F5793" s="28">
        <v>0.63636363636363635</v>
      </c>
      <c r="G5793" s="28">
        <v>0.58333333333333337</v>
      </c>
      <c r="H5793" s="28">
        <v>0.41666666666666669</v>
      </c>
      <c r="I5793" s="28">
        <f t="shared" si="450"/>
        <v>0.63636363636363635</v>
      </c>
      <c r="J5793" s="28">
        <f t="shared" si="451"/>
        <v>0.58333333333333337</v>
      </c>
      <c r="K5793" s="28">
        <f t="shared" si="452"/>
        <v>0.41666666666666669</v>
      </c>
      <c r="L5793" s="28">
        <f t="shared" si="454"/>
        <v>0.54545454545454541</v>
      </c>
    </row>
    <row r="5794" spans="1:12" ht="15.75" x14ac:dyDescent="0.25">
      <c r="A5794" s="31" t="s">
        <v>302</v>
      </c>
      <c r="B5794" s="30" t="str">
        <f>VLOOKUP(A5794,'Cód dos países'!$A$3:$C$199,2,FALSE)</f>
        <v>TUR</v>
      </c>
      <c r="C5794" s="25">
        <f>VLOOKUP(A5794,'Cód dos países'!$A$3:$C$199,3,FALSE)</f>
        <v>181</v>
      </c>
      <c r="D5794" s="29">
        <v>2013</v>
      </c>
      <c r="E5794">
        <f t="shared" si="453"/>
        <v>1812013</v>
      </c>
      <c r="F5794" s="28">
        <v>0.5</v>
      </c>
      <c r="G5794" s="28">
        <v>0.58333333333333337</v>
      </c>
      <c r="H5794" s="28">
        <v>0.41666666666666669</v>
      </c>
      <c r="I5794" s="28">
        <f t="shared" si="450"/>
        <v>0.5</v>
      </c>
      <c r="J5794" s="28">
        <f t="shared" si="451"/>
        <v>0.58333333333333337</v>
      </c>
      <c r="K5794" s="28">
        <f t="shared" si="452"/>
        <v>0.41666666666666669</v>
      </c>
      <c r="L5794" s="28">
        <f t="shared" si="454"/>
        <v>0.5</v>
      </c>
    </row>
    <row r="5795" spans="1:12" ht="15.75" x14ac:dyDescent="0.25">
      <c r="A5795" s="31" t="s">
        <v>302</v>
      </c>
      <c r="B5795" s="30" t="str">
        <f>VLOOKUP(A5795,'Cód dos países'!$A$3:$C$199,2,FALSE)</f>
        <v>TUR</v>
      </c>
      <c r="C5795" s="25">
        <f>VLOOKUP(A5795,'Cód dos países'!$A$3:$C$199,3,FALSE)</f>
        <v>181</v>
      </c>
      <c r="D5795" s="29">
        <v>2014</v>
      </c>
      <c r="E5795">
        <f t="shared" si="453"/>
        <v>1812014</v>
      </c>
      <c r="F5795" s="28">
        <v>0.45454545454545453</v>
      </c>
      <c r="G5795" s="28">
        <v>0.5</v>
      </c>
      <c r="H5795" s="28">
        <v>0.41666666666666669</v>
      </c>
      <c r="I5795" s="28">
        <f t="shared" si="450"/>
        <v>0.45454545454545453</v>
      </c>
      <c r="J5795" s="28">
        <f t="shared" si="451"/>
        <v>0.5</v>
      </c>
      <c r="K5795" s="28">
        <f t="shared" si="452"/>
        <v>0.41666666666666669</v>
      </c>
      <c r="L5795" s="28">
        <f t="shared" si="454"/>
        <v>0.45707070707070702</v>
      </c>
    </row>
    <row r="5796" spans="1:12" ht="15.75" x14ac:dyDescent="0.25">
      <c r="A5796" s="31" t="s">
        <v>296</v>
      </c>
      <c r="B5796" s="30" t="str">
        <f>VLOOKUP(A5796,'Cód dos países'!$A$3:$C$199,2,FALSE)</f>
        <v>TKM</v>
      </c>
      <c r="C5796" s="25">
        <f>VLOOKUP(A5796,'Cód dos países'!$A$3:$C$199,3,FALSE)</f>
        <v>182</v>
      </c>
      <c r="D5796" s="29">
        <v>1983</v>
      </c>
      <c r="E5796">
        <f t="shared" si="453"/>
        <v>1821983</v>
      </c>
      <c r="F5796" s="28" t="s">
        <v>433</v>
      </c>
      <c r="G5796" s="28" t="s">
        <v>433</v>
      </c>
      <c r="H5796" s="28" t="s">
        <v>433</v>
      </c>
      <c r="I5796" s="28" t="str">
        <f t="shared" si="450"/>
        <v/>
      </c>
      <c r="J5796" s="28" t="str">
        <f t="shared" si="451"/>
        <v/>
      </c>
      <c r="K5796" s="28" t="str">
        <f t="shared" si="452"/>
        <v/>
      </c>
      <c r="L5796" s="28" t="str">
        <f t="shared" si="454"/>
        <v xml:space="preserve"> </v>
      </c>
    </row>
    <row r="5797" spans="1:12" ht="15.75" x14ac:dyDescent="0.25">
      <c r="A5797" s="31" t="s">
        <v>296</v>
      </c>
      <c r="B5797" s="30" t="str">
        <f>VLOOKUP(A5797,'Cód dos países'!$A$3:$C$199,2,FALSE)</f>
        <v>TKM</v>
      </c>
      <c r="C5797" s="25">
        <f>VLOOKUP(A5797,'Cód dos países'!$A$3:$C$199,3,FALSE)</f>
        <v>182</v>
      </c>
      <c r="D5797" s="29">
        <v>1984</v>
      </c>
      <c r="E5797">
        <f t="shared" si="453"/>
        <v>1821984</v>
      </c>
      <c r="F5797" s="28" t="s">
        <v>433</v>
      </c>
      <c r="G5797" s="28" t="s">
        <v>433</v>
      </c>
      <c r="H5797" s="28" t="s">
        <v>433</v>
      </c>
      <c r="I5797" s="28" t="str">
        <f t="shared" si="450"/>
        <v/>
      </c>
      <c r="J5797" s="28" t="str">
        <f t="shared" si="451"/>
        <v/>
      </c>
      <c r="K5797" s="28" t="str">
        <f t="shared" si="452"/>
        <v/>
      </c>
      <c r="L5797" s="28" t="str">
        <f t="shared" si="454"/>
        <v xml:space="preserve"> </v>
      </c>
    </row>
    <row r="5798" spans="1:12" ht="15.75" x14ac:dyDescent="0.25">
      <c r="A5798" s="31" t="s">
        <v>296</v>
      </c>
      <c r="B5798" s="30" t="str">
        <f>VLOOKUP(A5798,'Cód dos países'!$A$3:$C$199,2,FALSE)</f>
        <v>TKM</v>
      </c>
      <c r="C5798" s="25">
        <f>VLOOKUP(A5798,'Cód dos países'!$A$3:$C$199,3,FALSE)</f>
        <v>182</v>
      </c>
      <c r="D5798" s="29">
        <v>1985</v>
      </c>
      <c r="E5798">
        <f t="shared" si="453"/>
        <v>1821985</v>
      </c>
      <c r="F5798" s="28" t="s">
        <v>433</v>
      </c>
      <c r="G5798" s="28" t="s">
        <v>433</v>
      </c>
      <c r="H5798" s="28" t="s">
        <v>433</v>
      </c>
      <c r="I5798" s="28" t="str">
        <f t="shared" si="450"/>
        <v/>
      </c>
      <c r="J5798" s="28" t="str">
        <f t="shared" si="451"/>
        <v/>
      </c>
      <c r="K5798" s="28" t="str">
        <f t="shared" si="452"/>
        <v/>
      </c>
      <c r="L5798" s="28" t="str">
        <f t="shared" si="454"/>
        <v xml:space="preserve"> </v>
      </c>
    </row>
    <row r="5799" spans="1:12" ht="15.75" x14ac:dyDescent="0.25">
      <c r="A5799" s="31" t="s">
        <v>296</v>
      </c>
      <c r="B5799" s="30" t="str">
        <f>VLOOKUP(A5799,'Cód dos países'!$A$3:$C$199,2,FALSE)</f>
        <v>TKM</v>
      </c>
      <c r="C5799" s="25">
        <f>VLOOKUP(A5799,'Cód dos países'!$A$3:$C$199,3,FALSE)</f>
        <v>182</v>
      </c>
      <c r="D5799" s="29">
        <v>1986</v>
      </c>
      <c r="E5799">
        <f t="shared" si="453"/>
        <v>1821986</v>
      </c>
      <c r="F5799" s="28" t="s">
        <v>433</v>
      </c>
      <c r="G5799" s="28" t="s">
        <v>433</v>
      </c>
      <c r="H5799" s="28" t="s">
        <v>433</v>
      </c>
      <c r="I5799" s="28" t="str">
        <f t="shared" si="450"/>
        <v/>
      </c>
      <c r="J5799" s="28" t="str">
        <f t="shared" si="451"/>
        <v/>
      </c>
      <c r="K5799" s="28" t="str">
        <f t="shared" si="452"/>
        <v/>
      </c>
      <c r="L5799" s="28" t="str">
        <f t="shared" si="454"/>
        <v xml:space="preserve"> </v>
      </c>
    </row>
    <row r="5800" spans="1:12" ht="15.75" x14ac:dyDescent="0.25">
      <c r="A5800" s="31" t="s">
        <v>296</v>
      </c>
      <c r="B5800" s="30" t="str">
        <f>VLOOKUP(A5800,'Cód dos países'!$A$3:$C$199,2,FALSE)</f>
        <v>TKM</v>
      </c>
      <c r="C5800" s="25">
        <f>VLOOKUP(A5800,'Cód dos países'!$A$3:$C$199,3,FALSE)</f>
        <v>182</v>
      </c>
      <c r="D5800" s="29">
        <v>1987</v>
      </c>
      <c r="E5800">
        <f t="shared" si="453"/>
        <v>1821987</v>
      </c>
      <c r="F5800" s="28" t="s">
        <v>433</v>
      </c>
      <c r="G5800" s="28" t="s">
        <v>433</v>
      </c>
      <c r="H5800" s="28" t="s">
        <v>433</v>
      </c>
      <c r="I5800" s="28" t="str">
        <f t="shared" si="450"/>
        <v/>
      </c>
      <c r="J5800" s="28" t="str">
        <f t="shared" si="451"/>
        <v/>
      </c>
      <c r="K5800" s="28" t="str">
        <f t="shared" si="452"/>
        <v/>
      </c>
      <c r="L5800" s="28" t="str">
        <f t="shared" si="454"/>
        <v xml:space="preserve"> </v>
      </c>
    </row>
    <row r="5801" spans="1:12" ht="15.75" x14ac:dyDescent="0.25">
      <c r="A5801" s="31" t="s">
        <v>296</v>
      </c>
      <c r="B5801" s="30" t="str">
        <f>VLOOKUP(A5801,'Cód dos países'!$A$3:$C$199,2,FALSE)</f>
        <v>TKM</v>
      </c>
      <c r="C5801" s="25">
        <f>VLOOKUP(A5801,'Cód dos países'!$A$3:$C$199,3,FALSE)</f>
        <v>182</v>
      </c>
      <c r="D5801" s="29">
        <v>1988</v>
      </c>
      <c r="E5801">
        <f t="shared" si="453"/>
        <v>1821988</v>
      </c>
      <c r="F5801" s="28" t="s">
        <v>433</v>
      </c>
      <c r="G5801" s="28" t="s">
        <v>433</v>
      </c>
      <c r="H5801" s="28" t="s">
        <v>433</v>
      </c>
      <c r="I5801" s="28" t="str">
        <f t="shared" si="450"/>
        <v/>
      </c>
      <c r="J5801" s="28" t="str">
        <f t="shared" si="451"/>
        <v/>
      </c>
      <c r="K5801" s="28" t="str">
        <f t="shared" si="452"/>
        <v/>
      </c>
      <c r="L5801" s="28" t="str">
        <f t="shared" si="454"/>
        <v xml:space="preserve"> </v>
      </c>
    </row>
    <row r="5802" spans="1:12" ht="15.75" x14ac:dyDescent="0.25">
      <c r="A5802" s="31" t="s">
        <v>296</v>
      </c>
      <c r="B5802" s="30" t="str">
        <f>VLOOKUP(A5802,'Cód dos países'!$A$3:$C$199,2,FALSE)</f>
        <v>TKM</v>
      </c>
      <c r="C5802" s="25">
        <f>VLOOKUP(A5802,'Cód dos países'!$A$3:$C$199,3,FALSE)</f>
        <v>182</v>
      </c>
      <c r="D5802" s="29">
        <v>1989</v>
      </c>
      <c r="E5802">
        <f t="shared" si="453"/>
        <v>1821989</v>
      </c>
      <c r="F5802" s="28" t="s">
        <v>433</v>
      </c>
      <c r="G5802" s="28" t="s">
        <v>433</v>
      </c>
      <c r="H5802" s="28" t="s">
        <v>433</v>
      </c>
      <c r="I5802" s="28" t="str">
        <f t="shared" si="450"/>
        <v/>
      </c>
      <c r="J5802" s="28" t="str">
        <f t="shared" si="451"/>
        <v/>
      </c>
      <c r="K5802" s="28" t="str">
        <f t="shared" si="452"/>
        <v/>
      </c>
      <c r="L5802" s="28" t="str">
        <f t="shared" si="454"/>
        <v xml:space="preserve"> </v>
      </c>
    </row>
    <row r="5803" spans="1:12" ht="15.75" x14ac:dyDescent="0.25">
      <c r="A5803" s="31" t="s">
        <v>296</v>
      </c>
      <c r="B5803" s="30" t="str">
        <f>VLOOKUP(A5803,'Cód dos países'!$A$3:$C$199,2,FALSE)</f>
        <v>TKM</v>
      </c>
      <c r="C5803" s="25">
        <f>VLOOKUP(A5803,'Cód dos países'!$A$3:$C$199,3,FALSE)</f>
        <v>182</v>
      </c>
      <c r="D5803" s="29">
        <v>1990</v>
      </c>
      <c r="E5803">
        <f t="shared" si="453"/>
        <v>1821990</v>
      </c>
      <c r="F5803" s="28" t="s">
        <v>433</v>
      </c>
      <c r="G5803" s="28" t="s">
        <v>433</v>
      </c>
      <c r="H5803" s="28" t="s">
        <v>433</v>
      </c>
      <c r="I5803" s="28" t="str">
        <f t="shared" si="450"/>
        <v/>
      </c>
      <c r="J5803" s="28" t="str">
        <f t="shared" si="451"/>
        <v/>
      </c>
      <c r="K5803" s="28" t="str">
        <f t="shared" si="452"/>
        <v/>
      </c>
      <c r="L5803" s="28" t="str">
        <f t="shared" si="454"/>
        <v xml:space="preserve"> </v>
      </c>
    </row>
    <row r="5804" spans="1:12" ht="15.75" x14ac:dyDescent="0.25">
      <c r="A5804" s="31" t="s">
        <v>296</v>
      </c>
      <c r="B5804" s="30" t="str">
        <f>VLOOKUP(A5804,'Cód dos países'!$A$3:$C$199,2,FALSE)</f>
        <v>TKM</v>
      </c>
      <c r="C5804" s="25">
        <f>VLOOKUP(A5804,'Cód dos países'!$A$3:$C$199,3,FALSE)</f>
        <v>182</v>
      </c>
      <c r="D5804" s="29">
        <v>1991</v>
      </c>
      <c r="E5804">
        <f t="shared" si="453"/>
        <v>1821991</v>
      </c>
      <c r="F5804" s="28" t="s">
        <v>433</v>
      </c>
      <c r="G5804" s="28" t="s">
        <v>433</v>
      </c>
      <c r="H5804" s="28" t="s">
        <v>433</v>
      </c>
      <c r="I5804" s="28" t="str">
        <f t="shared" si="450"/>
        <v/>
      </c>
      <c r="J5804" s="28" t="str">
        <f t="shared" si="451"/>
        <v/>
      </c>
      <c r="K5804" s="28" t="str">
        <f t="shared" si="452"/>
        <v/>
      </c>
      <c r="L5804" s="28" t="str">
        <f t="shared" si="454"/>
        <v xml:space="preserve"> </v>
      </c>
    </row>
    <row r="5805" spans="1:12" ht="15.75" x14ac:dyDescent="0.25">
      <c r="A5805" s="31" t="s">
        <v>296</v>
      </c>
      <c r="B5805" s="30" t="str">
        <f>VLOOKUP(A5805,'Cód dos países'!$A$3:$C$199,2,FALSE)</f>
        <v>TKM</v>
      </c>
      <c r="C5805" s="25">
        <f>VLOOKUP(A5805,'Cód dos países'!$A$3:$C$199,3,FALSE)</f>
        <v>182</v>
      </c>
      <c r="D5805" s="29">
        <v>1992</v>
      </c>
      <c r="E5805">
        <f t="shared" si="453"/>
        <v>1821992</v>
      </c>
      <c r="F5805" s="28" t="s">
        <v>433</v>
      </c>
      <c r="G5805" s="28" t="s">
        <v>433</v>
      </c>
      <c r="H5805" s="28" t="s">
        <v>433</v>
      </c>
      <c r="I5805" s="28" t="str">
        <f t="shared" si="450"/>
        <v/>
      </c>
      <c r="J5805" s="28" t="str">
        <f t="shared" si="451"/>
        <v/>
      </c>
      <c r="K5805" s="28" t="str">
        <f t="shared" si="452"/>
        <v/>
      </c>
      <c r="L5805" s="28" t="str">
        <f t="shared" si="454"/>
        <v xml:space="preserve"> </v>
      </c>
    </row>
    <row r="5806" spans="1:12" ht="15.75" x14ac:dyDescent="0.25">
      <c r="A5806" s="31" t="s">
        <v>296</v>
      </c>
      <c r="B5806" s="30" t="str">
        <f>VLOOKUP(A5806,'Cód dos países'!$A$3:$C$199,2,FALSE)</f>
        <v>TKM</v>
      </c>
      <c r="C5806" s="25">
        <f>VLOOKUP(A5806,'Cód dos países'!$A$3:$C$199,3,FALSE)</f>
        <v>182</v>
      </c>
      <c r="D5806" s="29">
        <v>1993</v>
      </c>
      <c r="E5806">
        <f t="shared" si="453"/>
        <v>1821993</v>
      </c>
      <c r="F5806" s="28" t="s">
        <v>433</v>
      </c>
      <c r="G5806" s="28" t="s">
        <v>433</v>
      </c>
      <c r="H5806" s="28" t="s">
        <v>433</v>
      </c>
      <c r="I5806" s="28" t="str">
        <f t="shared" si="450"/>
        <v/>
      </c>
      <c r="J5806" s="28" t="str">
        <f t="shared" si="451"/>
        <v/>
      </c>
      <c r="K5806" s="28" t="str">
        <f t="shared" si="452"/>
        <v/>
      </c>
      <c r="L5806" s="28" t="str">
        <f t="shared" si="454"/>
        <v xml:space="preserve"> </v>
      </c>
    </row>
    <row r="5807" spans="1:12" ht="15.75" x14ac:dyDescent="0.25">
      <c r="A5807" s="31" t="s">
        <v>296</v>
      </c>
      <c r="B5807" s="30" t="str">
        <f>VLOOKUP(A5807,'Cód dos países'!$A$3:$C$199,2,FALSE)</f>
        <v>TKM</v>
      </c>
      <c r="C5807" s="25">
        <f>VLOOKUP(A5807,'Cód dos países'!$A$3:$C$199,3,FALSE)</f>
        <v>182</v>
      </c>
      <c r="D5807" s="29">
        <v>1994</v>
      </c>
      <c r="E5807">
        <f t="shared" si="453"/>
        <v>1821994</v>
      </c>
      <c r="F5807" s="28" t="s">
        <v>433</v>
      </c>
      <c r="G5807" s="28" t="s">
        <v>433</v>
      </c>
      <c r="H5807" s="28" t="s">
        <v>433</v>
      </c>
      <c r="I5807" s="28" t="str">
        <f t="shared" si="450"/>
        <v/>
      </c>
      <c r="J5807" s="28" t="str">
        <f t="shared" si="451"/>
        <v/>
      </c>
      <c r="K5807" s="28" t="str">
        <f t="shared" si="452"/>
        <v/>
      </c>
      <c r="L5807" s="28" t="str">
        <f t="shared" si="454"/>
        <v xml:space="preserve"> </v>
      </c>
    </row>
    <row r="5808" spans="1:12" ht="15.75" x14ac:dyDescent="0.25">
      <c r="A5808" s="31" t="s">
        <v>296</v>
      </c>
      <c r="B5808" s="30" t="str">
        <f>VLOOKUP(A5808,'Cód dos países'!$A$3:$C$199,2,FALSE)</f>
        <v>TKM</v>
      </c>
      <c r="C5808" s="25">
        <f>VLOOKUP(A5808,'Cód dos países'!$A$3:$C$199,3,FALSE)</f>
        <v>182</v>
      </c>
      <c r="D5808" s="29">
        <v>1995</v>
      </c>
      <c r="E5808">
        <f t="shared" si="453"/>
        <v>1821995</v>
      </c>
      <c r="F5808" s="28" t="s">
        <v>433</v>
      </c>
      <c r="G5808" s="28" t="s">
        <v>433</v>
      </c>
      <c r="H5808" s="28" t="s">
        <v>433</v>
      </c>
      <c r="I5808" s="28" t="str">
        <f t="shared" si="450"/>
        <v/>
      </c>
      <c r="J5808" s="28" t="str">
        <f t="shared" si="451"/>
        <v/>
      </c>
      <c r="K5808" s="28" t="str">
        <f t="shared" si="452"/>
        <v/>
      </c>
      <c r="L5808" s="28" t="str">
        <f t="shared" si="454"/>
        <v xml:space="preserve"> </v>
      </c>
    </row>
    <row r="5809" spans="1:12" ht="15.75" x14ac:dyDescent="0.25">
      <c r="A5809" s="31" t="s">
        <v>296</v>
      </c>
      <c r="B5809" s="30" t="str">
        <f>VLOOKUP(A5809,'Cód dos países'!$A$3:$C$199,2,FALSE)</f>
        <v>TKM</v>
      </c>
      <c r="C5809" s="25">
        <f>VLOOKUP(A5809,'Cód dos países'!$A$3:$C$199,3,FALSE)</f>
        <v>182</v>
      </c>
      <c r="D5809" s="29">
        <v>1996</v>
      </c>
      <c r="E5809">
        <f t="shared" si="453"/>
        <v>1821996</v>
      </c>
      <c r="F5809" s="28" t="s">
        <v>433</v>
      </c>
      <c r="G5809" s="28" t="s">
        <v>433</v>
      </c>
      <c r="H5809" s="28" t="s">
        <v>433</v>
      </c>
      <c r="I5809" s="28" t="str">
        <f t="shared" si="450"/>
        <v/>
      </c>
      <c r="J5809" s="28" t="str">
        <f t="shared" si="451"/>
        <v/>
      </c>
      <c r="K5809" s="28" t="str">
        <f t="shared" si="452"/>
        <v/>
      </c>
      <c r="L5809" s="28" t="str">
        <f t="shared" si="454"/>
        <v xml:space="preserve"> </v>
      </c>
    </row>
    <row r="5810" spans="1:12" ht="15.75" x14ac:dyDescent="0.25">
      <c r="A5810" s="31" t="s">
        <v>296</v>
      </c>
      <c r="B5810" s="30" t="str">
        <f>VLOOKUP(A5810,'Cód dos países'!$A$3:$C$199,2,FALSE)</f>
        <v>TKM</v>
      </c>
      <c r="C5810" s="25">
        <f>VLOOKUP(A5810,'Cód dos países'!$A$3:$C$199,3,FALSE)</f>
        <v>182</v>
      </c>
      <c r="D5810" s="29">
        <v>1997</v>
      </c>
      <c r="E5810">
        <f t="shared" si="453"/>
        <v>1821997</v>
      </c>
      <c r="F5810" s="28" t="s">
        <v>433</v>
      </c>
      <c r="G5810" s="28" t="s">
        <v>433</v>
      </c>
      <c r="H5810" s="28" t="s">
        <v>433</v>
      </c>
      <c r="I5810" s="28" t="str">
        <f t="shared" si="450"/>
        <v/>
      </c>
      <c r="J5810" s="28" t="str">
        <f t="shared" si="451"/>
        <v/>
      </c>
      <c r="K5810" s="28" t="str">
        <f t="shared" si="452"/>
        <v/>
      </c>
      <c r="L5810" s="28" t="str">
        <f t="shared" si="454"/>
        <v xml:space="preserve"> </v>
      </c>
    </row>
    <row r="5811" spans="1:12" ht="15.75" x14ac:dyDescent="0.25">
      <c r="A5811" s="31" t="s">
        <v>296</v>
      </c>
      <c r="B5811" s="30" t="str">
        <f>VLOOKUP(A5811,'Cód dos países'!$A$3:$C$199,2,FALSE)</f>
        <v>TKM</v>
      </c>
      <c r="C5811" s="25">
        <f>VLOOKUP(A5811,'Cód dos países'!$A$3:$C$199,3,FALSE)</f>
        <v>182</v>
      </c>
      <c r="D5811" s="29">
        <v>1998</v>
      </c>
      <c r="E5811">
        <f t="shared" si="453"/>
        <v>1821998</v>
      </c>
      <c r="F5811" s="28" t="s">
        <v>433</v>
      </c>
      <c r="G5811" s="28" t="s">
        <v>433</v>
      </c>
      <c r="H5811" s="28" t="s">
        <v>433</v>
      </c>
      <c r="I5811" s="28" t="str">
        <f t="shared" si="450"/>
        <v/>
      </c>
      <c r="J5811" s="28" t="str">
        <f t="shared" si="451"/>
        <v/>
      </c>
      <c r="K5811" s="28" t="str">
        <f t="shared" si="452"/>
        <v/>
      </c>
      <c r="L5811" s="28" t="str">
        <f t="shared" si="454"/>
        <v xml:space="preserve"> </v>
      </c>
    </row>
    <row r="5812" spans="1:12" ht="15.75" x14ac:dyDescent="0.25">
      <c r="A5812" s="31" t="s">
        <v>296</v>
      </c>
      <c r="B5812" s="30" t="str">
        <f>VLOOKUP(A5812,'Cód dos países'!$A$3:$C$199,2,FALSE)</f>
        <v>TKM</v>
      </c>
      <c r="C5812" s="25">
        <f>VLOOKUP(A5812,'Cód dos países'!$A$3:$C$199,3,FALSE)</f>
        <v>182</v>
      </c>
      <c r="D5812" s="29">
        <v>1999</v>
      </c>
      <c r="E5812">
        <f t="shared" si="453"/>
        <v>1821999</v>
      </c>
      <c r="F5812" s="28" t="s">
        <v>433</v>
      </c>
      <c r="G5812" s="28" t="s">
        <v>433</v>
      </c>
      <c r="H5812" s="28" t="s">
        <v>433</v>
      </c>
      <c r="I5812" s="28" t="str">
        <f t="shared" si="450"/>
        <v/>
      </c>
      <c r="J5812" s="28" t="str">
        <f t="shared" si="451"/>
        <v/>
      </c>
      <c r="K5812" s="28" t="str">
        <f t="shared" si="452"/>
        <v/>
      </c>
      <c r="L5812" s="28" t="str">
        <f t="shared" si="454"/>
        <v xml:space="preserve"> </v>
      </c>
    </row>
    <row r="5813" spans="1:12" ht="15.75" x14ac:dyDescent="0.25">
      <c r="A5813" s="31" t="s">
        <v>296</v>
      </c>
      <c r="B5813" s="30" t="str">
        <f>VLOOKUP(A5813,'Cód dos países'!$A$3:$C$199,2,FALSE)</f>
        <v>TKM</v>
      </c>
      <c r="C5813" s="25">
        <f>VLOOKUP(A5813,'Cód dos países'!$A$3:$C$199,3,FALSE)</f>
        <v>182</v>
      </c>
      <c r="D5813" s="29">
        <v>2000</v>
      </c>
      <c r="E5813">
        <f t="shared" si="453"/>
        <v>1822000</v>
      </c>
      <c r="F5813" s="28" t="s">
        <v>433</v>
      </c>
      <c r="G5813" s="28" t="s">
        <v>433</v>
      </c>
      <c r="H5813" s="28" t="s">
        <v>433</v>
      </c>
      <c r="I5813" s="28" t="str">
        <f t="shared" si="450"/>
        <v/>
      </c>
      <c r="J5813" s="28" t="str">
        <f t="shared" si="451"/>
        <v/>
      </c>
      <c r="K5813" s="28" t="str">
        <f t="shared" si="452"/>
        <v/>
      </c>
      <c r="L5813" s="28" t="str">
        <f t="shared" si="454"/>
        <v xml:space="preserve"> </v>
      </c>
    </row>
    <row r="5814" spans="1:12" ht="15.75" x14ac:dyDescent="0.25">
      <c r="A5814" s="31" t="s">
        <v>296</v>
      </c>
      <c r="B5814" s="30" t="str">
        <f>VLOOKUP(A5814,'Cód dos países'!$A$3:$C$199,2,FALSE)</f>
        <v>TKM</v>
      </c>
      <c r="C5814" s="25">
        <f>VLOOKUP(A5814,'Cód dos países'!$A$3:$C$199,3,FALSE)</f>
        <v>182</v>
      </c>
      <c r="D5814" s="29">
        <v>2001</v>
      </c>
      <c r="E5814">
        <f t="shared" si="453"/>
        <v>1822001</v>
      </c>
      <c r="F5814" s="28" t="s">
        <v>433</v>
      </c>
      <c r="G5814" s="28" t="s">
        <v>433</v>
      </c>
      <c r="H5814" s="28" t="s">
        <v>433</v>
      </c>
      <c r="I5814" s="28" t="str">
        <f t="shared" si="450"/>
        <v/>
      </c>
      <c r="J5814" s="28" t="str">
        <f t="shared" si="451"/>
        <v/>
      </c>
      <c r="K5814" s="28" t="str">
        <f t="shared" si="452"/>
        <v/>
      </c>
      <c r="L5814" s="28" t="str">
        <f t="shared" si="454"/>
        <v xml:space="preserve"> </v>
      </c>
    </row>
    <row r="5815" spans="1:12" ht="15.75" x14ac:dyDescent="0.25">
      <c r="A5815" s="31" t="s">
        <v>296</v>
      </c>
      <c r="B5815" s="30" t="str">
        <f>VLOOKUP(A5815,'Cód dos países'!$A$3:$C$199,2,FALSE)</f>
        <v>TKM</v>
      </c>
      <c r="C5815" s="25">
        <f>VLOOKUP(A5815,'Cód dos países'!$A$3:$C$199,3,FALSE)</f>
        <v>182</v>
      </c>
      <c r="D5815" s="29">
        <v>2002</v>
      </c>
      <c r="E5815">
        <f t="shared" si="453"/>
        <v>1822002</v>
      </c>
      <c r="F5815" s="28" t="s">
        <v>433</v>
      </c>
      <c r="G5815" s="28" t="s">
        <v>433</v>
      </c>
      <c r="H5815" s="28" t="s">
        <v>433</v>
      </c>
      <c r="I5815" s="28" t="str">
        <f t="shared" si="450"/>
        <v/>
      </c>
      <c r="J5815" s="28" t="str">
        <f t="shared" si="451"/>
        <v/>
      </c>
      <c r="K5815" s="28" t="str">
        <f t="shared" si="452"/>
        <v/>
      </c>
      <c r="L5815" s="28" t="str">
        <f t="shared" si="454"/>
        <v xml:space="preserve"> </v>
      </c>
    </row>
    <row r="5816" spans="1:12" ht="15.75" x14ac:dyDescent="0.25">
      <c r="A5816" s="31" t="s">
        <v>296</v>
      </c>
      <c r="B5816" s="30" t="str">
        <f>VLOOKUP(A5816,'Cód dos países'!$A$3:$C$199,2,FALSE)</f>
        <v>TKM</v>
      </c>
      <c r="C5816" s="25">
        <f>VLOOKUP(A5816,'Cód dos países'!$A$3:$C$199,3,FALSE)</f>
        <v>182</v>
      </c>
      <c r="D5816" s="29">
        <v>2003</v>
      </c>
      <c r="E5816">
        <f t="shared" si="453"/>
        <v>1822003</v>
      </c>
      <c r="F5816" s="28" t="s">
        <v>433</v>
      </c>
      <c r="G5816" s="28" t="s">
        <v>433</v>
      </c>
      <c r="H5816" s="28" t="s">
        <v>433</v>
      </c>
      <c r="I5816" s="28" t="str">
        <f t="shared" si="450"/>
        <v/>
      </c>
      <c r="J5816" s="28" t="str">
        <f t="shared" si="451"/>
        <v/>
      </c>
      <c r="K5816" s="28" t="str">
        <f t="shared" si="452"/>
        <v/>
      </c>
      <c r="L5816" s="28" t="str">
        <f t="shared" si="454"/>
        <v xml:space="preserve"> </v>
      </c>
    </row>
    <row r="5817" spans="1:12" ht="15.75" x14ac:dyDescent="0.25">
      <c r="A5817" s="31" t="s">
        <v>296</v>
      </c>
      <c r="B5817" s="30" t="str">
        <f>VLOOKUP(A5817,'Cód dos países'!$A$3:$C$199,2,FALSE)</f>
        <v>TKM</v>
      </c>
      <c r="C5817" s="25">
        <f>VLOOKUP(A5817,'Cód dos países'!$A$3:$C$199,3,FALSE)</f>
        <v>182</v>
      </c>
      <c r="D5817" s="29">
        <v>2004</v>
      </c>
      <c r="E5817">
        <f t="shared" si="453"/>
        <v>1822004</v>
      </c>
      <c r="F5817" s="28" t="s">
        <v>433</v>
      </c>
      <c r="G5817" s="28" t="s">
        <v>433</v>
      </c>
      <c r="H5817" s="28" t="s">
        <v>433</v>
      </c>
      <c r="I5817" s="28" t="str">
        <f t="shared" si="450"/>
        <v/>
      </c>
      <c r="J5817" s="28" t="str">
        <f t="shared" si="451"/>
        <v/>
      </c>
      <c r="K5817" s="28" t="str">
        <f t="shared" si="452"/>
        <v/>
      </c>
      <c r="L5817" s="28" t="str">
        <f t="shared" si="454"/>
        <v xml:space="preserve"> </v>
      </c>
    </row>
    <row r="5818" spans="1:12" ht="15.75" x14ac:dyDescent="0.25">
      <c r="A5818" s="31" t="s">
        <v>296</v>
      </c>
      <c r="B5818" s="30" t="str">
        <f>VLOOKUP(A5818,'Cód dos países'!$A$3:$C$199,2,FALSE)</f>
        <v>TKM</v>
      </c>
      <c r="C5818" s="25">
        <f>VLOOKUP(A5818,'Cód dos países'!$A$3:$C$199,3,FALSE)</f>
        <v>182</v>
      </c>
      <c r="D5818" s="29">
        <v>2005</v>
      </c>
      <c r="E5818">
        <f t="shared" si="453"/>
        <v>1822005</v>
      </c>
      <c r="F5818" s="28" t="s">
        <v>433</v>
      </c>
      <c r="G5818" s="28" t="s">
        <v>433</v>
      </c>
      <c r="H5818" s="28" t="s">
        <v>433</v>
      </c>
      <c r="I5818" s="28" t="str">
        <f t="shared" si="450"/>
        <v/>
      </c>
      <c r="J5818" s="28" t="str">
        <f t="shared" si="451"/>
        <v/>
      </c>
      <c r="K5818" s="28" t="str">
        <f t="shared" si="452"/>
        <v/>
      </c>
      <c r="L5818" s="28" t="str">
        <f t="shared" si="454"/>
        <v xml:space="preserve"> </v>
      </c>
    </row>
    <row r="5819" spans="1:12" ht="15.75" x14ac:dyDescent="0.25">
      <c r="A5819" s="31" t="s">
        <v>296</v>
      </c>
      <c r="B5819" s="30" t="str">
        <f>VLOOKUP(A5819,'Cód dos países'!$A$3:$C$199,2,FALSE)</f>
        <v>TKM</v>
      </c>
      <c r="C5819" s="25">
        <f>VLOOKUP(A5819,'Cód dos países'!$A$3:$C$199,3,FALSE)</f>
        <v>182</v>
      </c>
      <c r="D5819" s="29">
        <v>2006</v>
      </c>
      <c r="E5819">
        <f t="shared" si="453"/>
        <v>1822006</v>
      </c>
      <c r="F5819" s="28" t="s">
        <v>433</v>
      </c>
      <c r="G5819" s="28" t="s">
        <v>433</v>
      </c>
      <c r="H5819" s="28" t="s">
        <v>433</v>
      </c>
      <c r="I5819" s="28" t="str">
        <f t="shared" si="450"/>
        <v/>
      </c>
      <c r="J5819" s="28" t="str">
        <f t="shared" si="451"/>
        <v/>
      </c>
      <c r="K5819" s="28" t="str">
        <f t="shared" si="452"/>
        <v/>
      </c>
      <c r="L5819" s="28" t="str">
        <f t="shared" si="454"/>
        <v xml:space="preserve"> </v>
      </c>
    </row>
    <row r="5820" spans="1:12" ht="15.75" x14ac:dyDescent="0.25">
      <c r="A5820" s="31" t="s">
        <v>296</v>
      </c>
      <c r="B5820" s="30" t="str">
        <f>VLOOKUP(A5820,'Cód dos países'!$A$3:$C$199,2,FALSE)</f>
        <v>TKM</v>
      </c>
      <c r="C5820" s="25">
        <f>VLOOKUP(A5820,'Cód dos países'!$A$3:$C$199,3,FALSE)</f>
        <v>182</v>
      </c>
      <c r="D5820" s="29">
        <v>2007</v>
      </c>
      <c r="E5820">
        <f t="shared" si="453"/>
        <v>1822007</v>
      </c>
      <c r="F5820" s="28" t="s">
        <v>433</v>
      </c>
      <c r="G5820" s="28" t="s">
        <v>433</v>
      </c>
      <c r="H5820" s="28" t="s">
        <v>433</v>
      </c>
      <c r="I5820" s="28" t="str">
        <f t="shared" si="450"/>
        <v/>
      </c>
      <c r="J5820" s="28" t="str">
        <f t="shared" si="451"/>
        <v/>
      </c>
      <c r="K5820" s="28" t="str">
        <f t="shared" si="452"/>
        <v/>
      </c>
      <c r="L5820" s="28" t="str">
        <f t="shared" si="454"/>
        <v xml:space="preserve"> </v>
      </c>
    </row>
    <row r="5821" spans="1:12" ht="15.75" x14ac:dyDescent="0.25">
      <c r="A5821" s="31" t="s">
        <v>296</v>
      </c>
      <c r="B5821" s="30" t="str">
        <f>VLOOKUP(A5821,'Cód dos países'!$A$3:$C$199,2,FALSE)</f>
        <v>TKM</v>
      </c>
      <c r="C5821" s="25">
        <f>VLOOKUP(A5821,'Cód dos países'!$A$3:$C$199,3,FALSE)</f>
        <v>182</v>
      </c>
      <c r="D5821" s="29">
        <v>2008</v>
      </c>
      <c r="E5821">
        <f t="shared" si="453"/>
        <v>1822008</v>
      </c>
      <c r="F5821" s="28" t="s">
        <v>433</v>
      </c>
      <c r="G5821" s="28" t="s">
        <v>433</v>
      </c>
      <c r="H5821" s="28" t="s">
        <v>433</v>
      </c>
      <c r="I5821" s="28" t="str">
        <f t="shared" si="450"/>
        <v/>
      </c>
      <c r="J5821" s="28" t="str">
        <f t="shared" si="451"/>
        <v/>
      </c>
      <c r="K5821" s="28" t="str">
        <f t="shared" si="452"/>
        <v/>
      </c>
      <c r="L5821" s="28" t="str">
        <f t="shared" si="454"/>
        <v xml:space="preserve"> </v>
      </c>
    </row>
    <row r="5822" spans="1:12" ht="15.75" x14ac:dyDescent="0.25">
      <c r="A5822" s="31" t="s">
        <v>296</v>
      </c>
      <c r="B5822" s="30" t="str">
        <f>VLOOKUP(A5822,'Cód dos países'!$A$3:$C$199,2,FALSE)</f>
        <v>TKM</v>
      </c>
      <c r="C5822" s="25">
        <f>VLOOKUP(A5822,'Cód dos países'!$A$3:$C$199,3,FALSE)</f>
        <v>182</v>
      </c>
      <c r="D5822" s="29">
        <v>2009</v>
      </c>
      <c r="E5822">
        <f t="shared" si="453"/>
        <v>1822009</v>
      </c>
      <c r="F5822" s="28" t="s">
        <v>433</v>
      </c>
      <c r="G5822" s="28" t="s">
        <v>433</v>
      </c>
      <c r="H5822" s="28" t="s">
        <v>433</v>
      </c>
      <c r="I5822" s="28" t="str">
        <f t="shared" si="450"/>
        <v/>
      </c>
      <c r="J5822" s="28" t="str">
        <f t="shared" si="451"/>
        <v/>
      </c>
      <c r="K5822" s="28" t="str">
        <f t="shared" si="452"/>
        <v/>
      </c>
      <c r="L5822" s="28" t="str">
        <f t="shared" si="454"/>
        <v xml:space="preserve"> </v>
      </c>
    </row>
    <row r="5823" spans="1:12" ht="15.75" x14ac:dyDescent="0.25">
      <c r="A5823" s="31" t="s">
        <v>296</v>
      </c>
      <c r="B5823" s="30" t="str">
        <f>VLOOKUP(A5823,'Cód dos países'!$A$3:$C$199,2,FALSE)</f>
        <v>TKM</v>
      </c>
      <c r="C5823" s="25">
        <f>VLOOKUP(A5823,'Cód dos países'!$A$3:$C$199,3,FALSE)</f>
        <v>182</v>
      </c>
      <c r="D5823" s="29">
        <v>2010</v>
      </c>
      <c r="E5823">
        <f t="shared" si="453"/>
        <v>1822010</v>
      </c>
      <c r="F5823" s="28" t="s">
        <v>433</v>
      </c>
      <c r="G5823" s="28" t="s">
        <v>433</v>
      </c>
      <c r="H5823" s="28" t="s">
        <v>433</v>
      </c>
      <c r="I5823" s="28" t="str">
        <f t="shared" si="450"/>
        <v/>
      </c>
      <c r="J5823" s="28" t="str">
        <f t="shared" si="451"/>
        <v/>
      </c>
      <c r="K5823" s="28" t="str">
        <f t="shared" si="452"/>
        <v/>
      </c>
      <c r="L5823" s="28" t="str">
        <f t="shared" si="454"/>
        <v xml:space="preserve"> </v>
      </c>
    </row>
    <row r="5824" spans="1:12" ht="15.75" x14ac:dyDescent="0.25">
      <c r="A5824" s="31" t="s">
        <v>296</v>
      </c>
      <c r="B5824" s="30" t="str">
        <f>VLOOKUP(A5824,'Cód dos países'!$A$3:$C$199,2,FALSE)</f>
        <v>TKM</v>
      </c>
      <c r="C5824" s="25">
        <f>VLOOKUP(A5824,'Cód dos países'!$A$3:$C$199,3,FALSE)</f>
        <v>182</v>
      </c>
      <c r="D5824" s="29">
        <v>2011</v>
      </c>
      <c r="E5824">
        <f t="shared" si="453"/>
        <v>1822011</v>
      </c>
      <c r="F5824" s="28" t="s">
        <v>433</v>
      </c>
      <c r="G5824" s="28" t="s">
        <v>433</v>
      </c>
      <c r="H5824" s="28" t="s">
        <v>433</v>
      </c>
      <c r="I5824" s="28" t="str">
        <f t="shared" si="450"/>
        <v/>
      </c>
      <c r="J5824" s="28" t="str">
        <f t="shared" si="451"/>
        <v/>
      </c>
      <c r="K5824" s="28" t="str">
        <f t="shared" si="452"/>
        <v/>
      </c>
      <c r="L5824" s="28" t="str">
        <f t="shared" si="454"/>
        <v xml:space="preserve"> </v>
      </c>
    </row>
    <row r="5825" spans="1:12" ht="15.75" x14ac:dyDescent="0.25">
      <c r="A5825" s="31" t="s">
        <v>296</v>
      </c>
      <c r="B5825" s="30" t="str">
        <f>VLOOKUP(A5825,'Cód dos países'!$A$3:$C$199,2,FALSE)</f>
        <v>TKM</v>
      </c>
      <c r="C5825" s="25">
        <f>VLOOKUP(A5825,'Cód dos países'!$A$3:$C$199,3,FALSE)</f>
        <v>182</v>
      </c>
      <c r="D5825" s="29">
        <v>2012</v>
      </c>
      <c r="E5825">
        <f t="shared" si="453"/>
        <v>1822012</v>
      </c>
      <c r="F5825" s="28" t="s">
        <v>433</v>
      </c>
      <c r="G5825" s="28" t="s">
        <v>433</v>
      </c>
      <c r="H5825" s="28" t="s">
        <v>433</v>
      </c>
      <c r="I5825" s="28" t="str">
        <f t="shared" si="450"/>
        <v/>
      </c>
      <c r="J5825" s="28" t="str">
        <f t="shared" si="451"/>
        <v/>
      </c>
      <c r="K5825" s="28" t="str">
        <f t="shared" si="452"/>
        <v/>
      </c>
      <c r="L5825" s="28" t="str">
        <f t="shared" si="454"/>
        <v xml:space="preserve"> </v>
      </c>
    </row>
    <row r="5826" spans="1:12" ht="15.75" x14ac:dyDescent="0.25">
      <c r="A5826" s="31" t="s">
        <v>296</v>
      </c>
      <c r="B5826" s="30" t="str">
        <f>VLOOKUP(A5826,'Cód dos países'!$A$3:$C$199,2,FALSE)</f>
        <v>TKM</v>
      </c>
      <c r="C5826" s="25">
        <f>VLOOKUP(A5826,'Cód dos países'!$A$3:$C$199,3,FALSE)</f>
        <v>182</v>
      </c>
      <c r="D5826" s="29">
        <v>2013</v>
      </c>
      <c r="E5826">
        <f t="shared" si="453"/>
        <v>1822013</v>
      </c>
      <c r="F5826" s="28" t="s">
        <v>433</v>
      </c>
      <c r="G5826" s="28" t="s">
        <v>433</v>
      </c>
      <c r="H5826" s="28" t="s">
        <v>433</v>
      </c>
      <c r="I5826" s="28" t="str">
        <f t="shared" si="450"/>
        <v/>
      </c>
      <c r="J5826" s="28" t="str">
        <f t="shared" si="451"/>
        <v/>
      </c>
      <c r="K5826" s="28" t="str">
        <f t="shared" si="452"/>
        <v/>
      </c>
      <c r="L5826" s="28" t="str">
        <f t="shared" si="454"/>
        <v xml:space="preserve"> </v>
      </c>
    </row>
    <row r="5827" spans="1:12" ht="15.75" x14ac:dyDescent="0.25">
      <c r="A5827" s="31" t="s">
        <v>296</v>
      </c>
      <c r="B5827" s="30" t="str">
        <f>VLOOKUP(A5827,'Cód dos países'!$A$3:$C$199,2,FALSE)</f>
        <v>TKM</v>
      </c>
      <c r="C5827" s="25">
        <f>VLOOKUP(A5827,'Cód dos países'!$A$3:$C$199,3,FALSE)</f>
        <v>182</v>
      </c>
      <c r="D5827" s="29">
        <v>2014</v>
      </c>
      <c r="E5827">
        <f t="shared" si="453"/>
        <v>1822014</v>
      </c>
      <c r="F5827" s="28" t="s">
        <v>433</v>
      </c>
      <c r="G5827" s="28" t="s">
        <v>433</v>
      </c>
      <c r="H5827" s="28" t="s">
        <v>433</v>
      </c>
      <c r="I5827" s="28" t="str">
        <f t="shared" si="450"/>
        <v/>
      </c>
      <c r="J5827" s="28" t="str">
        <f t="shared" si="451"/>
        <v/>
      </c>
      <c r="K5827" s="28" t="str">
        <f t="shared" si="452"/>
        <v/>
      </c>
      <c r="L5827" s="28" t="str">
        <f t="shared" si="454"/>
        <v xml:space="preserve"> </v>
      </c>
    </row>
    <row r="5828" spans="1:12" ht="15.75" x14ac:dyDescent="0.25">
      <c r="A5828" s="31" t="s">
        <v>372</v>
      </c>
      <c r="B5828" s="30" t="str">
        <f>VLOOKUP(A5828,'Cód dos países'!$A$3:$C$199,2,FALSE)</f>
        <v>TUV</v>
      </c>
      <c r="C5828" s="25">
        <f>VLOOKUP(A5828,'Cód dos países'!$A$3:$C$199,3,FALSE)</f>
        <v>183</v>
      </c>
      <c r="D5828" s="29">
        <v>1983</v>
      </c>
      <c r="E5828">
        <f t="shared" si="453"/>
        <v>1831983</v>
      </c>
      <c r="F5828" s="28" t="s">
        <v>433</v>
      </c>
      <c r="G5828" s="28" t="s">
        <v>433</v>
      </c>
      <c r="H5828" s="28" t="s">
        <v>433</v>
      </c>
      <c r="I5828" s="28" t="str">
        <f t="shared" ref="I5828:I5891" si="455">IF(F5828=".","",IF($D5828&gt;2009,F5828,F5828/12))</f>
        <v/>
      </c>
      <c r="J5828" s="28" t="str">
        <f t="shared" ref="J5828:J5891" si="456">IF(G5828=".","",IF($D5828&gt;2009,G5828,G5828/6))</f>
        <v/>
      </c>
      <c r="K5828" s="28" t="str">
        <f t="shared" ref="K5828:K5891" si="457">IF(H5828=".","",IF($D5828&gt;2009,H5828,H5828/6))</f>
        <v/>
      </c>
      <c r="L5828" s="28" t="str">
        <f t="shared" si="454"/>
        <v xml:space="preserve"> </v>
      </c>
    </row>
    <row r="5829" spans="1:12" ht="15.75" x14ac:dyDescent="0.25">
      <c r="A5829" s="31" t="s">
        <v>372</v>
      </c>
      <c r="B5829" s="30" t="str">
        <f>VLOOKUP(A5829,'Cód dos países'!$A$3:$C$199,2,FALSE)</f>
        <v>TUV</v>
      </c>
      <c r="C5829" s="25">
        <f>VLOOKUP(A5829,'Cód dos países'!$A$3:$C$199,3,FALSE)</f>
        <v>183</v>
      </c>
      <c r="D5829" s="29">
        <v>1984</v>
      </c>
      <c r="E5829">
        <f t="shared" ref="E5829:E5892" si="458">C5829*10000+D5829</f>
        <v>1831984</v>
      </c>
      <c r="F5829" s="28" t="s">
        <v>433</v>
      </c>
      <c r="G5829" s="28" t="s">
        <v>433</v>
      </c>
      <c r="H5829" s="28" t="s">
        <v>433</v>
      </c>
      <c r="I5829" s="28" t="str">
        <f t="shared" si="455"/>
        <v/>
      </c>
      <c r="J5829" s="28" t="str">
        <f t="shared" si="456"/>
        <v/>
      </c>
      <c r="K5829" s="28" t="str">
        <f t="shared" si="457"/>
        <v/>
      </c>
      <c r="L5829" s="28" t="str">
        <f t="shared" si="454"/>
        <v xml:space="preserve"> </v>
      </c>
    </row>
    <row r="5830" spans="1:12" ht="15.75" x14ac:dyDescent="0.25">
      <c r="A5830" s="31" t="s">
        <v>372</v>
      </c>
      <c r="B5830" s="30" t="str">
        <f>VLOOKUP(A5830,'Cód dos países'!$A$3:$C$199,2,FALSE)</f>
        <v>TUV</v>
      </c>
      <c r="C5830" s="25">
        <f>VLOOKUP(A5830,'Cód dos países'!$A$3:$C$199,3,FALSE)</f>
        <v>183</v>
      </c>
      <c r="D5830" s="29">
        <v>1985</v>
      </c>
      <c r="E5830">
        <f t="shared" si="458"/>
        <v>1831985</v>
      </c>
      <c r="F5830" s="28" t="s">
        <v>433</v>
      </c>
      <c r="G5830" s="28" t="s">
        <v>433</v>
      </c>
      <c r="H5830" s="28" t="s">
        <v>433</v>
      </c>
      <c r="I5830" s="28" t="str">
        <f t="shared" si="455"/>
        <v/>
      </c>
      <c r="J5830" s="28" t="str">
        <f t="shared" si="456"/>
        <v/>
      </c>
      <c r="K5830" s="28" t="str">
        <f t="shared" si="457"/>
        <v/>
      </c>
      <c r="L5830" s="28" t="str">
        <f t="shared" si="454"/>
        <v xml:space="preserve"> </v>
      </c>
    </row>
    <row r="5831" spans="1:12" ht="15.75" x14ac:dyDescent="0.25">
      <c r="A5831" s="31" t="s">
        <v>372</v>
      </c>
      <c r="B5831" s="30" t="str">
        <f>VLOOKUP(A5831,'Cód dos países'!$A$3:$C$199,2,FALSE)</f>
        <v>TUV</v>
      </c>
      <c r="C5831" s="25">
        <f>VLOOKUP(A5831,'Cód dos países'!$A$3:$C$199,3,FALSE)</f>
        <v>183</v>
      </c>
      <c r="D5831" s="29">
        <v>1986</v>
      </c>
      <c r="E5831">
        <f t="shared" si="458"/>
        <v>1831986</v>
      </c>
      <c r="F5831" s="28" t="s">
        <v>433</v>
      </c>
      <c r="G5831" s="28" t="s">
        <v>433</v>
      </c>
      <c r="H5831" s="28" t="s">
        <v>433</v>
      </c>
      <c r="I5831" s="28" t="str">
        <f t="shared" si="455"/>
        <v/>
      </c>
      <c r="J5831" s="28" t="str">
        <f t="shared" si="456"/>
        <v/>
      </c>
      <c r="K5831" s="28" t="str">
        <f t="shared" si="457"/>
        <v/>
      </c>
      <c r="L5831" s="28" t="str">
        <f t="shared" si="454"/>
        <v xml:space="preserve"> </v>
      </c>
    </row>
    <row r="5832" spans="1:12" ht="15.75" x14ac:dyDescent="0.25">
      <c r="A5832" s="31" t="s">
        <v>372</v>
      </c>
      <c r="B5832" s="30" t="str">
        <f>VLOOKUP(A5832,'Cód dos países'!$A$3:$C$199,2,FALSE)</f>
        <v>TUV</v>
      </c>
      <c r="C5832" s="25">
        <f>VLOOKUP(A5832,'Cód dos países'!$A$3:$C$199,3,FALSE)</f>
        <v>183</v>
      </c>
      <c r="D5832" s="29">
        <v>1987</v>
      </c>
      <c r="E5832">
        <f t="shared" si="458"/>
        <v>1831987</v>
      </c>
      <c r="F5832" s="28" t="s">
        <v>433</v>
      </c>
      <c r="G5832" s="28" t="s">
        <v>433</v>
      </c>
      <c r="H5832" s="28" t="s">
        <v>433</v>
      </c>
      <c r="I5832" s="28" t="str">
        <f t="shared" si="455"/>
        <v/>
      </c>
      <c r="J5832" s="28" t="str">
        <f t="shared" si="456"/>
        <v/>
      </c>
      <c r="K5832" s="28" t="str">
        <f t="shared" si="457"/>
        <v/>
      </c>
      <c r="L5832" s="28" t="str">
        <f t="shared" si="454"/>
        <v xml:space="preserve"> </v>
      </c>
    </row>
    <row r="5833" spans="1:12" ht="15.75" x14ac:dyDescent="0.25">
      <c r="A5833" s="31" t="s">
        <v>372</v>
      </c>
      <c r="B5833" s="30" t="str">
        <f>VLOOKUP(A5833,'Cód dos países'!$A$3:$C$199,2,FALSE)</f>
        <v>TUV</v>
      </c>
      <c r="C5833" s="25">
        <f>VLOOKUP(A5833,'Cód dos países'!$A$3:$C$199,3,FALSE)</f>
        <v>183</v>
      </c>
      <c r="D5833" s="29">
        <v>1988</v>
      </c>
      <c r="E5833">
        <f t="shared" si="458"/>
        <v>1831988</v>
      </c>
      <c r="F5833" s="28" t="s">
        <v>433</v>
      </c>
      <c r="G5833" s="28" t="s">
        <v>433</v>
      </c>
      <c r="H5833" s="28" t="s">
        <v>433</v>
      </c>
      <c r="I5833" s="28" t="str">
        <f t="shared" si="455"/>
        <v/>
      </c>
      <c r="J5833" s="28" t="str">
        <f t="shared" si="456"/>
        <v/>
      </c>
      <c r="K5833" s="28" t="str">
        <f t="shared" si="457"/>
        <v/>
      </c>
      <c r="L5833" s="28" t="str">
        <f t="shared" ref="L5833:L5896" si="459">IF(AND(I5833="",J5833="",K5833="")," ",IFERROR((1/3)*I5833+(1/3)*J5833+(1/3)*K5833,""))</f>
        <v xml:space="preserve"> </v>
      </c>
    </row>
    <row r="5834" spans="1:12" ht="15.75" x14ac:dyDescent="0.25">
      <c r="A5834" s="31" t="s">
        <v>372</v>
      </c>
      <c r="B5834" s="30" t="str">
        <f>VLOOKUP(A5834,'Cód dos países'!$A$3:$C$199,2,FALSE)</f>
        <v>TUV</v>
      </c>
      <c r="C5834" s="25">
        <f>VLOOKUP(A5834,'Cód dos países'!$A$3:$C$199,3,FALSE)</f>
        <v>183</v>
      </c>
      <c r="D5834" s="29">
        <v>1989</v>
      </c>
      <c r="E5834">
        <f t="shared" si="458"/>
        <v>1831989</v>
      </c>
      <c r="F5834" s="28" t="s">
        <v>433</v>
      </c>
      <c r="G5834" s="28" t="s">
        <v>433</v>
      </c>
      <c r="H5834" s="28" t="s">
        <v>433</v>
      </c>
      <c r="I5834" s="28" t="str">
        <f t="shared" si="455"/>
        <v/>
      </c>
      <c r="J5834" s="28" t="str">
        <f t="shared" si="456"/>
        <v/>
      </c>
      <c r="K5834" s="28" t="str">
        <f t="shared" si="457"/>
        <v/>
      </c>
      <c r="L5834" s="28" t="str">
        <f t="shared" si="459"/>
        <v xml:space="preserve"> </v>
      </c>
    </row>
    <row r="5835" spans="1:12" ht="15.75" x14ac:dyDescent="0.25">
      <c r="A5835" s="31" t="s">
        <v>372</v>
      </c>
      <c r="B5835" s="30" t="str">
        <f>VLOOKUP(A5835,'Cód dos países'!$A$3:$C$199,2,FALSE)</f>
        <v>TUV</v>
      </c>
      <c r="C5835" s="25">
        <f>VLOOKUP(A5835,'Cód dos países'!$A$3:$C$199,3,FALSE)</f>
        <v>183</v>
      </c>
      <c r="D5835" s="29">
        <v>1990</v>
      </c>
      <c r="E5835">
        <f t="shared" si="458"/>
        <v>1831990</v>
      </c>
      <c r="F5835" s="28" t="s">
        <v>433</v>
      </c>
      <c r="G5835" s="28" t="s">
        <v>433</v>
      </c>
      <c r="H5835" s="28" t="s">
        <v>433</v>
      </c>
      <c r="I5835" s="28" t="str">
        <f t="shared" si="455"/>
        <v/>
      </c>
      <c r="J5835" s="28" t="str">
        <f t="shared" si="456"/>
        <v/>
      </c>
      <c r="K5835" s="28" t="str">
        <f t="shared" si="457"/>
        <v/>
      </c>
      <c r="L5835" s="28" t="str">
        <f t="shared" si="459"/>
        <v xml:space="preserve"> </v>
      </c>
    </row>
    <row r="5836" spans="1:12" ht="15.75" x14ac:dyDescent="0.25">
      <c r="A5836" s="31" t="s">
        <v>372</v>
      </c>
      <c r="B5836" s="30" t="str">
        <f>VLOOKUP(A5836,'Cód dos países'!$A$3:$C$199,2,FALSE)</f>
        <v>TUV</v>
      </c>
      <c r="C5836" s="25">
        <f>VLOOKUP(A5836,'Cód dos países'!$A$3:$C$199,3,FALSE)</f>
        <v>183</v>
      </c>
      <c r="D5836" s="29">
        <v>1991</v>
      </c>
      <c r="E5836">
        <f t="shared" si="458"/>
        <v>1831991</v>
      </c>
      <c r="F5836" s="28" t="s">
        <v>433</v>
      </c>
      <c r="G5836" s="28" t="s">
        <v>433</v>
      </c>
      <c r="H5836" s="28" t="s">
        <v>433</v>
      </c>
      <c r="I5836" s="28" t="str">
        <f t="shared" si="455"/>
        <v/>
      </c>
      <c r="J5836" s="28" t="str">
        <f t="shared" si="456"/>
        <v/>
      </c>
      <c r="K5836" s="28" t="str">
        <f t="shared" si="457"/>
        <v/>
      </c>
      <c r="L5836" s="28" t="str">
        <f t="shared" si="459"/>
        <v xml:space="preserve"> </v>
      </c>
    </row>
    <row r="5837" spans="1:12" ht="15.75" x14ac:dyDescent="0.25">
      <c r="A5837" s="31" t="s">
        <v>372</v>
      </c>
      <c r="B5837" s="30" t="str">
        <f>VLOOKUP(A5837,'Cód dos países'!$A$3:$C$199,2,FALSE)</f>
        <v>TUV</v>
      </c>
      <c r="C5837" s="25">
        <f>VLOOKUP(A5837,'Cód dos países'!$A$3:$C$199,3,FALSE)</f>
        <v>183</v>
      </c>
      <c r="D5837" s="29">
        <v>1992</v>
      </c>
      <c r="E5837">
        <f t="shared" si="458"/>
        <v>1831992</v>
      </c>
      <c r="F5837" s="28" t="s">
        <v>433</v>
      </c>
      <c r="G5837" s="28" t="s">
        <v>433</v>
      </c>
      <c r="H5837" s="28" t="s">
        <v>433</v>
      </c>
      <c r="I5837" s="28" t="str">
        <f t="shared" si="455"/>
        <v/>
      </c>
      <c r="J5837" s="28" t="str">
        <f t="shared" si="456"/>
        <v/>
      </c>
      <c r="K5837" s="28" t="str">
        <f t="shared" si="457"/>
        <v/>
      </c>
      <c r="L5837" s="28" t="str">
        <f t="shared" si="459"/>
        <v xml:space="preserve"> </v>
      </c>
    </row>
    <row r="5838" spans="1:12" ht="15.75" x14ac:dyDescent="0.25">
      <c r="A5838" s="31" t="s">
        <v>372</v>
      </c>
      <c r="B5838" s="30" t="str">
        <f>VLOOKUP(A5838,'Cód dos países'!$A$3:$C$199,2,FALSE)</f>
        <v>TUV</v>
      </c>
      <c r="C5838" s="25">
        <f>VLOOKUP(A5838,'Cód dos países'!$A$3:$C$199,3,FALSE)</f>
        <v>183</v>
      </c>
      <c r="D5838" s="29">
        <v>1993</v>
      </c>
      <c r="E5838">
        <f t="shared" si="458"/>
        <v>1831993</v>
      </c>
      <c r="F5838" s="28" t="s">
        <v>433</v>
      </c>
      <c r="G5838" s="28" t="s">
        <v>433</v>
      </c>
      <c r="H5838" s="28" t="s">
        <v>433</v>
      </c>
      <c r="I5838" s="28" t="str">
        <f t="shared" si="455"/>
        <v/>
      </c>
      <c r="J5838" s="28" t="str">
        <f t="shared" si="456"/>
        <v/>
      </c>
      <c r="K5838" s="28" t="str">
        <f t="shared" si="457"/>
        <v/>
      </c>
      <c r="L5838" s="28" t="str">
        <f t="shared" si="459"/>
        <v xml:space="preserve"> </v>
      </c>
    </row>
    <row r="5839" spans="1:12" ht="15.75" x14ac:dyDescent="0.25">
      <c r="A5839" s="31" t="s">
        <v>372</v>
      </c>
      <c r="B5839" s="30" t="str">
        <f>VLOOKUP(A5839,'Cód dos países'!$A$3:$C$199,2,FALSE)</f>
        <v>TUV</v>
      </c>
      <c r="C5839" s="25">
        <f>VLOOKUP(A5839,'Cód dos países'!$A$3:$C$199,3,FALSE)</f>
        <v>183</v>
      </c>
      <c r="D5839" s="29">
        <v>1994</v>
      </c>
      <c r="E5839">
        <f t="shared" si="458"/>
        <v>1831994</v>
      </c>
      <c r="F5839" s="28" t="s">
        <v>433</v>
      </c>
      <c r="G5839" s="28" t="s">
        <v>433</v>
      </c>
      <c r="H5839" s="28" t="s">
        <v>433</v>
      </c>
      <c r="I5839" s="28" t="str">
        <f t="shared" si="455"/>
        <v/>
      </c>
      <c r="J5839" s="28" t="str">
        <f t="shared" si="456"/>
        <v/>
      </c>
      <c r="K5839" s="28" t="str">
        <f t="shared" si="457"/>
        <v/>
      </c>
      <c r="L5839" s="28" t="str">
        <f t="shared" si="459"/>
        <v xml:space="preserve"> </v>
      </c>
    </row>
    <row r="5840" spans="1:12" ht="15.75" x14ac:dyDescent="0.25">
      <c r="A5840" s="31" t="s">
        <v>372</v>
      </c>
      <c r="B5840" s="30" t="str">
        <f>VLOOKUP(A5840,'Cód dos países'!$A$3:$C$199,2,FALSE)</f>
        <v>TUV</v>
      </c>
      <c r="C5840" s="25">
        <f>VLOOKUP(A5840,'Cód dos países'!$A$3:$C$199,3,FALSE)</f>
        <v>183</v>
      </c>
      <c r="D5840" s="29">
        <v>1995</v>
      </c>
      <c r="E5840">
        <f t="shared" si="458"/>
        <v>1831995</v>
      </c>
      <c r="F5840" s="28" t="s">
        <v>433</v>
      </c>
      <c r="G5840" s="28" t="s">
        <v>433</v>
      </c>
      <c r="H5840" s="28" t="s">
        <v>433</v>
      </c>
      <c r="I5840" s="28" t="str">
        <f t="shared" si="455"/>
        <v/>
      </c>
      <c r="J5840" s="28" t="str">
        <f t="shared" si="456"/>
        <v/>
      </c>
      <c r="K5840" s="28" t="str">
        <f t="shared" si="457"/>
        <v/>
      </c>
      <c r="L5840" s="28" t="str">
        <f t="shared" si="459"/>
        <v xml:space="preserve"> </v>
      </c>
    </row>
    <row r="5841" spans="1:12" ht="15.75" x14ac:dyDescent="0.25">
      <c r="A5841" s="31" t="s">
        <v>372</v>
      </c>
      <c r="B5841" s="30" t="str">
        <f>VLOOKUP(A5841,'Cód dos países'!$A$3:$C$199,2,FALSE)</f>
        <v>TUV</v>
      </c>
      <c r="C5841" s="25">
        <f>VLOOKUP(A5841,'Cód dos países'!$A$3:$C$199,3,FALSE)</f>
        <v>183</v>
      </c>
      <c r="D5841" s="29">
        <v>1996</v>
      </c>
      <c r="E5841">
        <f t="shared" si="458"/>
        <v>1831996</v>
      </c>
      <c r="F5841" s="28" t="s">
        <v>433</v>
      </c>
      <c r="G5841" s="28" t="s">
        <v>433</v>
      </c>
      <c r="H5841" s="28" t="s">
        <v>433</v>
      </c>
      <c r="I5841" s="28" t="str">
        <f t="shared" si="455"/>
        <v/>
      </c>
      <c r="J5841" s="28" t="str">
        <f t="shared" si="456"/>
        <v/>
      </c>
      <c r="K5841" s="28" t="str">
        <f t="shared" si="457"/>
        <v/>
      </c>
      <c r="L5841" s="28" t="str">
        <f t="shared" si="459"/>
        <v xml:space="preserve"> </v>
      </c>
    </row>
    <row r="5842" spans="1:12" ht="15.75" x14ac:dyDescent="0.25">
      <c r="A5842" s="31" t="s">
        <v>372</v>
      </c>
      <c r="B5842" s="30" t="str">
        <f>VLOOKUP(A5842,'Cód dos países'!$A$3:$C$199,2,FALSE)</f>
        <v>TUV</v>
      </c>
      <c r="C5842" s="25">
        <f>VLOOKUP(A5842,'Cód dos países'!$A$3:$C$199,3,FALSE)</f>
        <v>183</v>
      </c>
      <c r="D5842" s="29">
        <v>1997</v>
      </c>
      <c r="E5842">
        <f t="shared" si="458"/>
        <v>1831997</v>
      </c>
      <c r="F5842" s="28" t="s">
        <v>433</v>
      </c>
      <c r="G5842" s="28" t="s">
        <v>433</v>
      </c>
      <c r="H5842" s="28" t="s">
        <v>433</v>
      </c>
      <c r="I5842" s="28" t="str">
        <f t="shared" si="455"/>
        <v/>
      </c>
      <c r="J5842" s="28" t="str">
        <f t="shared" si="456"/>
        <v/>
      </c>
      <c r="K5842" s="28" t="str">
        <f t="shared" si="457"/>
        <v/>
      </c>
      <c r="L5842" s="28" t="str">
        <f t="shared" si="459"/>
        <v xml:space="preserve"> </v>
      </c>
    </row>
    <row r="5843" spans="1:12" ht="15.75" x14ac:dyDescent="0.25">
      <c r="A5843" s="31" t="s">
        <v>372</v>
      </c>
      <c r="B5843" s="30" t="str">
        <f>VLOOKUP(A5843,'Cód dos países'!$A$3:$C$199,2,FALSE)</f>
        <v>TUV</v>
      </c>
      <c r="C5843" s="25">
        <f>VLOOKUP(A5843,'Cód dos países'!$A$3:$C$199,3,FALSE)</f>
        <v>183</v>
      </c>
      <c r="D5843" s="29">
        <v>1998</v>
      </c>
      <c r="E5843">
        <f t="shared" si="458"/>
        <v>1831998</v>
      </c>
      <c r="F5843" s="28" t="s">
        <v>433</v>
      </c>
      <c r="G5843" s="28" t="s">
        <v>433</v>
      </c>
      <c r="H5843" s="28" t="s">
        <v>433</v>
      </c>
      <c r="I5843" s="28" t="str">
        <f t="shared" si="455"/>
        <v/>
      </c>
      <c r="J5843" s="28" t="str">
        <f t="shared" si="456"/>
        <v/>
      </c>
      <c r="K5843" s="28" t="str">
        <f t="shared" si="457"/>
        <v/>
      </c>
      <c r="L5843" s="28" t="str">
        <f t="shared" si="459"/>
        <v xml:space="preserve"> </v>
      </c>
    </row>
    <row r="5844" spans="1:12" ht="15.75" x14ac:dyDescent="0.25">
      <c r="A5844" s="31" t="s">
        <v>372</v>
      </c>
      <c r="B5844" s="30" t="str">
        <f>VLOOKUP(A5844,'Cód dos países'!$A$3:$C$199,2,FALSE)</f>
        <v>TUV</v>
      </c>
      <c r="C5844" s="25">
        <f>VLOOKUP(A5844,'Cód dos países'!$A$3:$C$199,3,FALSE)</f>
        <v>183</v>
      </c>
      <c r="D5844" s="29">
        <v>1999</v>
      </c>
      <c r="E5844">
        <f t="shared" si="458"/>
        <v>1831999</v>
      </c>
      <c r="F5844" s="28" t="s">
        <v>433</v>
      </c>
      <c r="G5844" s="28" t="s">
        <v>433</v>
      </c>
      <c r="H5844" s="28" t="s">
        <v>433</v>
      </c>
      <c r="I5844" s="28" t="str">
        <f t="shared" si="455"/>
        <v/>
      </c>
      <c r="J5844" s="28" t="str">
        <f t="shared" si="456"/>
        <v/>
      </c>
      <c r="K5844" s="28" t="str">
        <f t="shared" si="457"/>
        <v/>
      </c>
      <c r="L5844" s="28" t="str">
        <f t="shared" si="459"/>
        <v xml:space="preserve"> </v>
      </c>
    </row>
    <row r="5845" spans="1:12" ht="15.75" x14ac:dyDescent="0.25">
      <c r="A5845" s="31" t="s">
        <v>372</v>
      </c>
      <c r="B5845" s="30" t="str">
        <f>VLOOKUP(A5845,'Cód dos países'!$A$3:$C$199,2,FALSE)</f>
        <v>TUV</v>
      </c>
      <c r="C5845" s="25">
        <f>VLOOKUP(A5845,'Cód dos países'!$A$3:$C$199,3,FALSE)</f>
        <v>183</v>
      </c>
      <c r="D5845" s="29">
        <v>2000</v>
      </c>
      <c r="E5845">
        <f t="shared" si="458"/>
        <v>1832000</v>
      </c>
      <c r="F5845" s="28" t="s">
        <v>433</v>
      </c>
      <c r="G5845" s="28" t="s">
        <v>433</v>
      </c>
      <c r="H5845" s="28" t="s">
        <v>433</v>
      </c>
      <c r="I5845" s="28" t="str">
        <f t="shared" si="455"/>
        <v/>
      </c>
      <c r="J5845" s="28" t="str">
        <f t="shared" si="456"/>
        <v/>
      </c>
      <c r="K5845" s="28" t="str">
        <f t="shared" si="457"/>
        <v/>
      </c>
      <c r="L5845" s="28" t="str">
        <f t="shared" si="459"/>
        <v xml:space="preserve"> </v>
      </c>
    </row>
    <row r="5846" spans="1:12" ht="15.75" x14ac:dyDescent="0.25">
      <c r="A5846" s="31" t="s">
        <v>372</v>
      </c>
      <c r="B5846" s="30" t="str">
        <f>VLOOKUP(A5846,'Cód dos países'!$A$3:$C$199,2,FALSE)</f>
        <v>TUV</v>
      </c>
      <c r="C5846" s="25">
        <f>VLOOKUP(A5846,'Cód dos países'!$A$3:$C$199,3,FALSE)</f>
        <v>183</v>
      </c>
      <c r="D5846" s="29">
        <v>2001</v>
      </c>
      <c r="E5846">
        <f t="shared" si="458"/>
        <v>1832001</v>
      </c>
      <c r="F5846" s="28" t="s">
        <v>433</v>
      </c>
      <c r="G5846" s="28" t="s">
        <v>433</v>
      </c>
      <c r="H5846" s="28" t="s">
        <v>433</v>
      </c>
      <c r="I5846" s="28" t="str">
        <f t="shared" si="455"/>
        <v/>
      </c>
      <c r="J5846" s="28" t="str">
        <f t="shared" si="456"/>
        <v/>
      </c>
      <c r="K5846" s="28" t="str">
        <f t="shared" si="457"/>
        <v/>
      </c>
      <c r="L5846" s="28" t="str">
        <f t="shared" si="459"/>
        <v xml:space="preserve"> </v>
      </c>
    </row>
    <row r="5847" spans="1:12" ht="15.75" x14ac:dyDescent="0.25">
      <c r="A5847" s="31" t="s">
        <v>372</v>
      </c>
      <c r="B5847" s="30" t="str">
        <f>VLOOKUP(A5847,'Cód dos países'!$A$3:$C$199,2,FALSE)</f>
        <v>TUV</v>
      </c>
      <c r="C5847" s="25">
        <f>VLOOKUP(A5847,'Cód dos países'!$A$3:$C$199,3,FALSE)</f>
        <v>183</v>
      </c>
      <c r="D5847" s="29">
        <v>2002</v>
      </c>
      <c r="E5847">
        <f t="shared" si="458"/>
        <v>1832002</v>
      </c>
      <c r="F5847" s="28" t="s">
        <v>433</v>
      </c>
      <c r="G5847" s="28" t="s">
        <v>433</v>
      </c>
      <c r="H5847" s="28" t="s">
        <v>433</v>
      </c>
      <c r="I5847" s="28" t="str">
        <f t="shared" si="455"/>
        <v/>
      </c>
      <c r="J5847" s="28" t="str">
        <f t="shared" si="456"/>
        <v/>
      </c>
      <c r="K5847" s="28" t="str">
        <f t="shared" si="457"/>
        <v/>
      </c>
      <c r="L5847" s="28" t="str">
        <f t="shared" si="459"/>
        <v xml:space="preserve"> </v>
      </c>
    </row>
    <row r="5848" spans="1:12" ht="15.75" x14ac:dyDescent="0.25">
      <c r="A5848" s="31" t="s">
        <v>372</v>
      </c>
      <c r="B5848" s="30" t="str">
        <f>VLOOKUP(A5848,'Cód dos países'!$A$3:$C$199,2,FALSE)</f>
        <v>TUV</v>
      </c>
      <c r="C5848" s="25">
        <f>VLOOKUP(A5848,'Cód dos países'!$A$3:$C$199,3,FALSE)</f>
        <v>183</v>
      </c>
      <c r="D5848" s="29">
        <v>2003</v>
      </c>
      <c r="E5848">
        <f t="shared" si="458"/>
        <v>1832003</v>
      </c>
      <c r="F5848" s="28" t="s">
        <v>433</v>
      </c>
      <c r="G5848" s="28" t="s">
        <v>433</v>
      </c>
      <c r="H5848" s="28" t="s">
        <v>433</v>
      </c>
      <c r="I5848" s="28" t="str">
        <f t="shared" si="455"/>
        <v/>
      </c>
      <c r="J5848" s="28" t="str">
        <f t="shared" si="456"/>
        <v/>
      </c>
      <c r="K5848" s="28" t="str">
        <f t="shared" si="457"/>
        <v/>
      </c>
      <c r="L5848" s="28" t="str">
        <f t="shared" si="459"/>
        <v xml:space="preserve"> </v>
      </c>
    </row>
    <row r="5849" spans="1:12" ht="15.75" x14ac:dyDescent="0.25">
      <c r="A5849" s="31" t="s">
        <v>372</v>
      </c>
      <c r="B5849" s="30" t="str">
        <f>VLOOKUP(A5849,'Cód dos países'!$A$3:$C$199,2,FALSE)</f>
        <v>TUV</v>
      </c>
      <c r="C5849" s="25">
        <f>VLOOKUP(A5849,'Cód dos países'!$A$3:$C$199,3,FALSE)</f>
        <v>183</v>
      </c>
      <c r="D5849" s="29">
        <v>2004</v>
      </c>
      <c r="E5849">
        <f t="shared" si="458"/>
        <v>1832004</v>
      </c>
      <c r="F5849" s="28" t="s">
        <v>433</v>
      </c>
      <c r="G5849" s="28" t="s">
        <v>433</v>
      </c>
      <c r="H5849" s="28" t="s">
        <v>433</v>
      </c>
      <c r="I5849" s="28" t="str">
        <f t="shared" si="455"/>
        <v/>
      </c>
      <c r="J5849" s="28" t="str">
        <f t="shared" si="456"/>
        <v/>
      </c>
      <c r="K5849" s="28" t="str">
        <f t="shared" si="457"/>
        <v/>
      </c>
      <c r="L5849" s="28" t="str">
        <f t="shared" si="459"/>
        <v xml:space="preserve"> </v>
      </c>
    </row>
    <row r="5850" spans="1:12" ht="15.75" x14ac:dyDescent="0.25">
      <c r="A5850" s="31" t="s">
        <v>372</v>
      </c>
      <c r="B5850" s="30" t="str">
        <f>VLOOKUP(A5850,'Cód dos países'!$A$3:$C$199,2,FALSE)</f>
        <v>TUV</v>
      </c>
      <c r="C5850" s="25">
        <f>VLOOKUP(A5850,'Cód dos países'!$A$3:$C$199,3,FALSE)</f>
        <v>183</v>
      </c>
      <c r="D5850" s="29">
        <v>2005</v>
      </c>
      <c r="E5850">
        <f t="shared" si="458"/>
        <v>1832005</v>
      </c>
      <c r="F5850" s="28" t="s">
        <v>433</v>
      </c>
      <c r="G5850" s="28" t="s">
        <v>433</v>
      </c>
      <c r="H5850" s="28" t="s">
        <v>433</v>
      </c>
      <c r="I5850" s="28" t="str">
        <f t="shared" si="455"/>
        <v/>
      </c>
      <c r="J5850" s="28" t="str">
        <f t="shared" si="456"/>
        <v/>
      </c>
      <c r="K5850" s="28" t="str">
        <f t="shared" si="457"/>
        <v/>
      </c>
      <c r="L5850" s="28" t="str">
        <f t="shared" si="459"/>
        <v xml:space="preserve"> </v>
      </c>
    </row>
    <row r="5851" spans="1:12" ht="15.75" x14ac:dyDescent="0.25">
      <c r="A5851" s="31" t="s">
        <v>372</v>
      </c>
      <c r="B5851" s="30" t="str">
        <f>VLOOKUP(A5851,'Cód dos países'!$A$3:$C$199,2,FALSE)</f>
        <v>TUV</v>
      </c>
      <c r="C5851" s="25">
        <f>VLOOKUP(A5851,'Cód dos países'!$A$3:$C$199,3,FALSE)</f>
        <v>183</v>
      </c>
      <c r="D5851" s="29">
        <v>2006</v>
      </c>
      <c r="E5851">
        <f t="shared" si="458"/>
        <v>1832006</v>
      </c>
      <c r="F5851" s="28" t="s">
        <v>433</v>
      </c>
      <c r="G5851" s="28" t="s">
        <v>433</v>
      </c>
      <c r="H5851" s="28" t="s">
        <v>433</v>
      </c>
      <c r="I5851" s="28" t="str">
        <f t="shared" si="455"/>
        <v/>
      </c>
      <c r="J5851" s="28" t="str">
        <f t="shared" si="456"/>
        <v/>
      </c>
      <c r="K5851" s="28" t="str">
        <f t="shared" si="457"/>
        <v/>
      </c>
      <c r="L5851" s="28" t="str">
        <f t="shared" si="459"/>
        <v xml:space="preserve"> </v>
      </c>
    </row>
    <row r="5852" spans="1:12" ht="15.75" x14ac:dyDescent="0.25">
      <c r="A5852" s="31" t="s">
        <v>372</v>
      </c>
      <c r="B5852" s="30" t="str">
        <f>VLOOKUP(A5852,'Cód dos países'!$A$3:$C$199,2,FALSE)</f>
        <v>TUV</v>
      </c>
      <c r="C5852" s="25">
        <f>VLOOKUP(A5852,'Cód dos países'!$A$3:$C$199,3,FALSE)</f>
        <v>183</v>
      </c>
      <c r="D5852" s="29">
        <v>2007</v>
      </c>
      <c r="E5852">
        <f t="shared" si="458"/>
        <v>1832007</v>
      </c>
      <c r="F5852" s="28" t="s">
        <v>433</v>
      </c>
      <c r="G5852" s="28" t="s">
        <v>433</v>
      </c>
      <c r="H5852" s="28" t="s">
        <v>433</v>
      </c>
      <c r="I5852" s="28" t="str">
        <f t="shared" si="455"/>
        <v/>
      </c>
      <c r="J5852" s="28" t="str">
        <f t="shared" si="456"/>
        <v/>
      </c>
      <c r="K5852" s="28" t="str">
        <f t="shared" si="457"/>
        <v/>
      </c>
      <c r="L5852" s="28" t="str">
        <f t="shared" si="459"/>
        <v xml:space="preserve"> </v>
      </c>
    </row>
    <row r="5853" spans="1:12" ht="15.75" x14ac:dyDescent="0.25">
      <c r="A5853" s="31" t="s">
        <v>372</v>
      </c>
      <c r="B5853" s="30" t="str">
        <f>VLOOKUP(A5853,'Cód dos países'!$A$3:$C$199,2,FALSE)</f>
        <v>TUV</v>
      </c>
      <c r="C5853" s="25">
        <f>VLOOKUP(A5853,'Cód dos países'!$A$3:$C$199,3,FALSE)</f>
        <v>183</v>
      </c>
      <c r="D5853" s="29">
        <v>2008</v>
      </c>
      <c r="E5853">
        <f t="shared" si="458"/>
        <v>1832008</v>
      </c>
      <c r="F5853" s="28" t="s">
        <v>433</v>
      </c>
      <c r="G5853" s="28" t="s">
        <v>433</v>
      </c>
      <c r="H5853" s="28" t="s">
        <v>433</v>
      </c>
      <c r="I5853" s="28" t="str">
        <f t="shared" si="455"/>
        <v/>
      </c>
      <c r="J5853" s="28" t="str">
        <f t="shared" si="456"/>
        <v/>
      </c>
      <c r="K5853" s="28" t="str">
        <f t="shared" si="457"/>
        <v/>
      </c>
      <c r="L5853" s="28" t="str">
        <f t="shared" si="459"/>
        <v xml:space="preserve"> </v>
      </c>
    </row>
    <row r="5854" spans="1:12" ht="15.75" x14ac:dyDescent="0.25">
      <c r="A5854" s="31" t="s">
        <v>372</v>
      </c>
      <c r="B5854" s="30" t="str">
        <f>VLOOKUP(A5854,'Cód dos países'!$A$3:$C$199,2,FALSE)</f>
        <v>TUV</v>
      </c>
      <c r="C5854" s="25">
        <f>VLOOKUP(A5854,'Cód dos países'!$A$3:$C$199,3,FALSE)</f>
        <v>183</v>
      </c>
      <c r="D5854" s="29">
        <v>2009</v>
      </c>
      <c r="E5854">
        <f t="shared" si="458"/>
        <v>1832009</v>
      </c>
      <c r="F5854" s="28" t="s">
        <v>433</v>
      </c>
      <c r="G5854" s="28" t="s">
        <v>433</v>
      </c>
      <c r="H5854" s="28" t="s">
        <v>433</v>
      </c>
      <c r="I5854" s="28" t="str">
        <f t="shared" si="455"/>
        <v/>
      </c>
      <c r="J5854" s="28" t="str">
        <f t="shared" si="456"/>
        <v/>
      </c>
      <c r="K5854" s="28" t="str">
        <f t="shared" si="457"/>
        <v/>
      </c>
      <c r="L5854" s="28" t="str">
        <f t="shared" si="459"/>
        <v xml:space="preserve"> </v>
      </c>
    </row>
    <row r="5855" spans="1:12" ht="15.75" x14ac:dyDescent="0.25">
      <c r="A5855" s="31" t="s">
        <v>372</v>
      </c>
      <c r="B5855" s="30" t="str">
        <f>VLOOKUP(A5855,'Cód dos países'!$A$3:$C$199,2,FALSE)</f>
        <v>TUV</v>
      </c>
      <c r="C5855" s="25">
        <f>VLOOKUP(A5855,'Cód dos países'!$A$3:$C$199,3,FALSE)</f>
        <v>183</v>
      </c>
      <c r="D5855" s="29">
        <v>2010</v>
      </c>
      <c r="E5855">
        <f t="shared" si="458"/>
        <v>1832010</v>
      </c>
      <c r="F5855" s="28" t="s">
        <v>433</v>
      </c>
      <c r="G5855" s="28" t="s">
        <v>433</v>
      </c>
      <c r="H5855" s="28" t="s">
        <v>433</v>
      </c>
      <c r="I5855" s="28" t="str">
        <f t="shared" si="455"/>
        <v/>
      </c>
      <c r="J5855" s="28" t="str">
        <f t="shared" si="456"/>
        <v/>
      </c>
      <c r="K5855" s="28" t="str">
        <f t="shared" si="457"/>
        <v/>
      </c>
      <c r="L5855" s="28" t="str">
        <f t="shared" si="459"/>
        <v xml:space="preserve"> </v>
      </c>
    </row>
    <row r="5856" spans="1:12" ht="15.75" x14ac:dyDescent="0.25">
      <c r="A5856" s="31" t="s">
        <v>372</v>
      </c>
      <c r="B5856" s="30" t="str">
        <f>VLOOKUP(A5856,'Cód dos países'!$A$3:$C$199,2,FALSE)</f>
        <v>TUV</v>
      </c>
      <c r="C5856" s="25">
        <f>VLOOKUP(A5856,'Cód dos países'!$A$3:$C$199,3,FALSE)</f>
        <v>183</v>
      </c>
      <c r="D5856" s="29">
        <v>2011</v>
      </c>
      <c r="E5856">
        <f t="shared" si="458"/>
        <v>1832011</v>
      </c>
      <c r="F5856" s="28" t="s">
        <v>433</v>
      </c>
      <c r="G5856" s="28" t="s">
        <v>433</v>
      </c>
      <c r="H5856" s="28" t="s">
        <v>433</v>
      </c>
      <c r="I5856" s="28" t="str">
        <f t="shared" si="455"/>
        <v/>
      </c>
      <c r="J5856" s="28" t="str">
        <f t="shared" si="456"/>
        <v/>
      </c>
      <c r="K5856" s="28" t="str">
        <f t="shared" si="457"/>
        <v/>
      </c>
      <c r="L5856" s="28" t="str">
        <f t="shared" si="459"/>
        <v xml:space="preserve"> </v>
      </c>
    </row>
    <row r="5857" spans="1:12" ht="15.75" x14ac:dyDescent="0.25">
      <c r="A5857" s="31" t="s">
        <v>372</v>
      </c>
      <c r="B5857" s="30" t="str">
        <f>VLOOKUP(A5857,'Cód dos países'!$A$3:$C$199,2,FALSE)</f>
        <v>TUV</v>
      </c>
      <c r="C5857" s="25">
        <f>VLOOKUP(A5857,'Cód dos países'!$A$3:$C$199,3,FALSE)</f>
        <v>183</v>
      </c>
      <c r="D5857" s="29">
        <v>2012</v>
      </c>
      <c r="E5857">
        <f t="shared" si="458"/>
        <v>1832012</v>
      </c>
      <c r="F5857" s="28" t="s">
        <v>433</v>
      </c>
      <c r="G5857" s="28" t="s">
        <v>433</v>
      </c>
      <c r="H5857" s="28" t="s">
        <v>433</v>
      </c>
      <c r="I5857" s="28" t="str">
        <f t="shared" si="455"/>
        <v/>
      </c>
      <c r="J5857" s="28" t="str">
        <f t="shared" si="456"/>
        <v/>
      </c>
      <c r="K5857" s="28" t="str">
        <f t="shared" si="457"/>
        <v/>
      </c>
      <c r="L5857" s="28" t="str">
        <f t="shared" si="459"/>
        <v xml:space="preserve"> </v>
      </c>
    </row>
    <row r="5858" spans="1:12" ht="15.75" x14ac:dyDescent="0.25">
      <c r="A5858" s="31" t="s">
        <v>372</v>
      </c>
      <c r="B5858" s="30" t="str">
        <f>VLOOKUP(A5858,'Cód dos países'!$A$3:$C$199,2,FALSE)</f>
        <v>TUV</v>
      </c>
      <c r="C5858" s="25">
        <f>VLOOKUP(A5858,'Cód dos países'!$A$3:$C$199,3,FALSE)</f>
        <v>183</v>
      </c>
      <c r="D5858" s="29">
        <v>2013</v>
      </c>
      <c r="E5858">
        <f t="shared" si="458"/>
        <v>1832013</v>
      </c>
      <c r="F5858" s="28" t="s">
        <v>433</v>
      </c>
      <c r="G5858" s="28" t="s">
        <v>433</v>
      </c>
      <c r="H5858" s="28" t="s">
        <v>433</v>
      </c>
      <c r="I5858" s="28" t="str">
        <f t="shared" si="455"/>
        <v/>
      </c>
      <c r="J5858" s="28" t="str">
        <f t="shared" si="456"/>
        <v/>
      </c>
      <c r="K5858" s="28" t="str">
        <f t="shared" si="457"/>
        <v/>
      </c>
      <c r="L5858" s="28" t="str">
        <f t="shared" si="459"/>
        <v xml:space="preserve"> </v>
      </c>
    </row>
    <row r="5859" spans="1:12" ht="15.75" x14ac:dyDescent="0.25">
      <c r="A5859" s="31" t="s">
        <v>372</v>
      </c>
      <c r="B5859" s="30" t="str">
        <f>VLOOKUP(A5859,'Cód dos países'!$A$3:$C$199,2,FALSE)</f>
        <v>TUV</v>
      </c>
      <c r="C5859" s="25">
        <f>VLOOKUP(A5859,'Cód dos países'!$A$3:$C$199,3,FALSE)</f>
        <v>183</v>
      </c>
      <c r="D5859" s="29">
        <v>2014</v>
      </c>
      <c r="E5859">
        <f t="shared" si="458"/>
        <v>1832014</v>
      </c>
      <c r="F5859" s="28" t="s">
        <v>433</v>
      </c>
      <c r="G5859" s="28" t="s">
        <v>433</v>
      </c>
      <c r="H5859" s="28" t="s">
        <v>433</v>
      </c>
      <c r="I5859" s="28" t="str">
        <f t="shared" si="455"/>
        <v/>
      </c>
      <c r="J5859" s="28" t="str">
        <f t="shared" si="456"/>
        <v/>
      </c>
      <c r="K5859" s="28" t="str">
        <f t="shared" si="457"/>
        <v/>
      </c>
      <c r="L5859" s="28" t="str">
        <f t="shared" si="459"/>
        <v xml:space="preserve"> </v>
      </c>
    </row>
    <row r="5860" spans="1:12" ht="15.75" x14ac:dyDescent="0.25">
      <c r="A5860" s="31" t="s">
        <v>308</v>
      </c>
      <c r="B5860" s="30" t="str">
        <f>VLOOKUP(A5860,'Cód dos países'!$A$3:$C$199,2,FALSE)</f>
        <v>UGA</v>
      </c>
      <c r="C5860" s="25">
        <f>VLOOKUP(A5860,'Cód dos países'!$A$3:$C$199,3,FALSE)</f>
        <v>184</v>
      </c>
      <c r="D5860" s="29">
        <v>1983</v>
      </c>
      <c r="E5860">
        <f t="shared" si="458"/>
        <v>1841983</v>
      </c>
      <c r="F5860" s="28">
        <v>5.4</v>
      </c>
      <c r="G5860" s="28">
        <v>1</v>
      </c>
      <c r="H5860" s="28">
        <v>1</v>
      </c>
      <c r="I5860" s="28">
        <f t="shared" si="455"/>
        <v>0.45</v>
      </c>
      <c r="J5860" s="28">
        <f t="shared" si="456"/>
        <v>0.16666666666666666</v>
      </c>
      <c r="K5860" s="28">
        <f t="shared" si="457"/>
        <v>0.16666666666666666</v>
      </c>
      <c r="L5860" s="28">
        <f t="shared" si="459"/>
        <v>0.26111111111111107</v>
      </c>
    </row>
    <row r="5861" spans="1:12" ht="15.75" x14ac:dyDescent="0.25">
      <c r="A5861" s="31" t="s">
        <v>308</v>
      </c>
      <c r="B5861" s="30" t="str">
        <f>VLOOKUP(A5861,'Cód dos países'!$A$3:$C$199,2,FALSE)</f>
        <v>UGA</v>
      </c>
      <c r="C5861" s="25">
        <f>VLOOKUP(A5861,'Cód dos países'!$A$3:$C$199,3,FALSE)</f>
        <v>184</v>
      </c>
      <c r="D5861" s="29">
        <v>1984</v>
      </c>
      <c r="E5861">
        <f t="shared" si="458"/>
        <v>1841984</v>
      </c>
      <c r="F5861" s="28">
        <v>5</v>
      </c>
      <c r="G5861" s="28">
        <v>1</v>
      </c>
      <c r="H5861" s="28">
        <v>1</v>
      </c>
      <c r="I5861" s="28">
        <f t="shared" si="455"/>
        <v>0.41666666666666669</v>
      </c>
      <c r="J5861" s="28">
        <f t="shared" si="456"/>
        <v>0.16666666666666666</v>
      </c>
      <c r="K5861" s="28">
        <f t="shared" si="457"/>
        <v>0.16666666666666666</v>
      </c>
      <c r="L5861" s="28">
        <f t="shared" si="459"/>
        <v>0.25</v>
      </c>
    </row>
    <row r="5862" spans="1:12" ht="15.75" x14ac:dyDescent="0.25">
      <c r="A5862" s="31" t="s">
        <v>308</v>
      </c>
      <c r="B5862" s="30" t="str">
        <f>VLOOKUP(A5862,'Cód dos países'!$A$3:$C$199,2,FALSE)</f>
        <v>UGA</v>
      </c>
      <c r="C5862" s="25">
        <f>VLOOKUP(A5862,'Cód dos países'!$A$3:$C$199,3,FALSE)</f>
        <v>184</v>
      </c>
      <c r="D5862" s="29">
        <v>1985</v>
      </c>
      <c r="E5862">
        <f t="shared" si="458"/>
        <v>1841985</v>
      </c>
      <c r="F5862" s="28">
        <v>4</v>
      </c>
      <c r="G5862" s="28">
        <v>1</v>
      </c>
      <c r="H5862" s="28">
        <v>1</v>
      </c>
      <c r="I5862" s="28">
        <f t="shared" si="455"/>
        <v>0.33333333333333331</v>
      </c>
      <c r="J5862" s="28">
        <f t="shared" si="456"/>
        <v>0.16666666666666666</v>
      </c>
      <c r="K5862" s="28">
        <f t="shared" si="457"/>
        <v>0.16666666666666666</v>
      </c>
      <c r="L5862" s="28">
        <f t="shared" si="459"/>
        <v>0.22222222222222221</v>
      </c>
    </row>
    <row r="5863" spans="1:12" ht="15.75" x14ac:dyDescent="0.25">
      <c r="A5863" s="31" t="s">
        <v>308</v>
      </c>
      <c r="B5863" s="30" t="str">
        <f>VLOOKUP(A5863,'Cód dos países'!$A$3:$C$199,2,FALSE)</f>
        <v>UGA</v>
      </c>
      <c r="C5863" s="25">
        <f>VLOOKUP(A5863,'Cód dos países'!$A$3:$C$199,3,FALSE)</f>
        <v>184</v>
      </c>
      <c r="D5863" s="29">
        <v>1986</v>
      </c>
      <c r="E5863">
        <f t="shared" si="458"/>
        <v>1841986</v>
      </c>
      <c r="F5863" s="28">
        <v>4</v>
      </c>
      <c r="G5863" s="28">
        <v>1</v>
      </c>
      <c r="H5863" s="28">
        <v>2</v>
      </c>
      <c r="I5863" s="28">
        <f t="shared" si="455"/>
        <v>0.33333333333333331</v>
      </c>
      <c r="J5863" s="28">
        <f t="shared" si="456"/>
        <v>0.16666666666666666</v>
      </c>
      <c r="K5863" s="28">
        <f t="shared" si="457"/>
        <v>0.33333333333333331</v>
      </c>
      <c r="L5863" s="28">
        <f t="shared" si="459"/>
        <v>0.27777777777777779</v>
      </c>
    </row>
    <row r="5864" spans="1:12" ht="15.75" x14ac:dyDescent="0.25">
      <c r="A5864" s="31" t="s">
        <v>308</v>
      </c>
      <c r="B5864" s="30" t="str">
        <f>VLOOKUP(A5864,'Cód dos países'!$A$3:$C$199,2,FALSE)</f>
        <v>UGA</v>
      </c>
      <c r="C5864" s="25">
        <f>VLOOKUP(A5864,'Cód dos países'!$A$3:$C$199,3,FALSE)</f>
        <v>184</v>
      </c>
      <c r="D5864" s="29">
        <v>1987</v>
      </c>
      <c r="E5864">
        <f t="shared" si="458"/>
        <v>1841987</v>
      </c>
      <c r="F5864" s="28">
        <v>5</v>
      </c>
      <c r="G5864" s="28">
        <v>1</v>
      </c>
      <c r="H5864" s="28">
        <v>3</v>
      </c>
      <c r="I5864" s="28">
        <f t="shared" si="455"/>
        <v>0.41666666666666669</v>
      </c>
      <c r="J5864" s="28">
        <f t="shared" si="456"/>
        <v>0.16666666666666666</v>
      </c>
      <c r="K5864" s="28">
        <f t="shared" si="457"/>
        <v>0.5</v>
      </c>
      <c r="L5864" s="28">
        <f t="shared" si="459"/>
        <v>0.3611111111111111</v>
      </c>
    </row>
    <row r="5865" spans="1:12" ht="15.75" x14ac:dyDescent="0.25">
      <c r="A5865" s="31" t="s">
        <v>308</v>
      </c>
      <c r="B5865" s="30" t="str">
        <f>VLOOKUP(A5865,'Cód dos países'!$A$3:$C$199,2,FALSE)</f>
        <v>UGA</v>
      </c>
      <c r="C5865" s="25">
        <f>VLOOKUP(A5865,'Cód dos países'!$A$3:$C$199,3,FALSE)</f>
        <v>184</v>
      </c>
      <c r="D5865" s="29">
        <v>1988</v>
      </c>
      <c r="E5865">
        <f t="shared" si="458"/>
        <v>1841988</v>
      </c>
      <c r="F5865" s="28">
        <v>5</v>
      </c>
      <c r="G5865" s="28">
        <v>1</v>
      </c>
      <c r="H5865" s="28">
        <v>3</v>
      </c>
      <c r="I5865" s="28">
        <f t="shared" si="455"/>
        <v>0.41666666666666669</v>
      </c>
      <c r="J5865" s="28">
        <f t="shared" si="456"/>
        <v>0.16666666666666666</v>
      </c>
      <c r="K5865" s="28">
        <f t="shared" si="457"/>
        <v>0.5</v>
      </c>
      <c r="L5865" s="28">
        <f t="shared" si="459"/>
        <v>0.3611111111111111</v>
      </c>
    </row>
    <row r="5866" spans="1:12" ht="15.75" x14ac:dyDescent="0.25">
      <c r="A5866" s="31" t="s">
        <v>308</v>
      </c>
      <c r="B5866" s="30" t="str">
        <f>VLOOKUP(A5866,'Cód dos países'!$A$3:$C$199,2,FALSE)</f>
        <v>UGA</v>
      </c>
      <c r="C5866" s="25">
        <f>VLOOKUP(A5866,'Cód dos países'!$A$3:$C$199,3,FALSE)</f>
        <v>184</v>
      </c>
      <c r="D5866" s="29">
        <v>1989</v>
      </c>
      <c r="E5866">
        <f t="shared" si="458"/>
        <v>1841989</v>
      </c>
      <c r="F5866" s="28">
        <v>5</v>
      </c>
      <c r="G5866" s="28">
        <v>1</v>
      </c>
      <c r="H5866" s="28">
        <v>3</v>
      </c>
      <c r="I5866" s="28">
        <f t="shared" si="455"/>
        <v>0.41666666666666669</v>
      </c>
      <c r="J5866" s="28">
        <f t="shared" si="456"/>
        <v>0.16666666666666666</v>
      </c>
      <c r="K5866" s="28">
        <f t="shared" si="457"/>
        <v>0.5</v>
      </c>
      <c r="L5866" s="28">
        <f t="shared" si="459"/>
        <v>0.3611111111111111</v>
      </c>
    </row>
    <row r="5867" spans="1:12" ht="15.75" x14ac:dyDescent="0.25">
      <c r="A5867" s="31" t="s">
        <v>308</v>
      </c>
      <c r="B5867" s="30" t="str">
        <f>VLOOKUP(A5867,'Cód dos países'!$A$3:$C$199,2,FALSE)</f>
        <v>UGA</v>
      </c>
      <c r="C5867" s="25">
        <f>VLOOKUP(A5867,'Cód dos países'!$A$3:$C$199,3,FALSE)</f>
        <v>184</v>
      </c>
      <c r="D5867" s="29">
        <v>1990</v>
      </c>
      <c r="E5867">
        <f t="shared" si="458"/>
        <v>1841990</v>
      </c>
      <c r="F5867" s="28">
        <v>6</v>
      </c>
      <c r="G5867" s="28">
        <v>1</v>
      </c>
      <c r="H5867" s="28">
        <v>3</v>
      </c>
      <c r="I5867" s="28">
        <f t="shared" si="455"/>
        <v>0.5</v>
      </c>
      <c r="J5867" s="28">
        <f t="shared" si="456"/>
        <v>0.16666666666666666</v>
      </c>
      <c r="K5867" s="28">
        <f t="shared" si="457"/>
        <v>0.5</v>
      </c>
      <c r="L5867" s="28">
        <f t="shared" si="459"/>
        <v>0.38888888888888884</v>
      </c>
    </row>
    <row r="5868" spans="1:12" ht="15.75" x14ac:dyDescent="0.25">
      <c r="A5868" s="31" t="s">
        <v>308</v>
      </c>
      <c r="B5868" s="30" t="str">
        <f>VLOOKUP(A5868,'Cód dos países'!$A$3:$C$199,2,FALSE)</f>
        <v>UGA</v>
      </c>
      <c r="C5868" s="25">
        <f>VLOOKUP(A5868,'Cód dos países'!$A$3:$C$199,3,FALSE)</f>
        <v>184</v>
      </c>
      <c r="D5868" s="29">
        <v>1991</v>
      </c>
      <c r="E5868">
        <f t="shared" si="458"/>
        <v>1841991</v>
      </c>
      <c r="F5868" s="28">
        <v>5</v>
      </c>
      <c r="G5868" s="28">
        <v>1</v>
      </c>
      <c r="H5868" s="28">
        <v>3</v>
      </c>
      <c r="I5868" s="28">
        <f t="shared" si="455"/>
        <v>0.41666666666666669</v>
      </c>
      <c r="J5868" s="28">
        <f t="shared" si="456"/>
        <v>0.16666666666666666</v>
      </c>
      <c r="K5868" s="28">
        <f t="shared" si="457"/>
        <v>0.5</v>
      </c>
      <c r="L5868" s="28">
        <f t="shared" si="459"/>
        <v>0.3611111111111111</v>
      </c>
    </row>
    <row r="5869" spans="1:12" ht="15.75" x14ac:dyDescent="0.25">
      <c r="A5869" s="31" t="s">
        <v>308</v>
      </c>
      <c r="B5869" s="30" t="str">
        <f>VLOOKUP(A5869,'Cód dos países'!$A$3:$C$199,2,FALSE)</f>
        <v>UGA</v>
      </c>
      <c r="C5869" s="25">
        <f>VLOOKUP(A5869,'Cód dos países'!$A$3:$C$199,3,FALSE)</f>
        <v>184</v>
      </c>
      <c r="D5869" s="29">
        <v>1992</v>
      </c>
      <c r="E5869">
        <f t="shared" si="458"/>
        <v>1841992</v>
      </c>
      <c r="F5869" s="28">
        <v>4</v>
      </c>
      <c r="G5869" s="28">
        <v>2</v>
      </c>
      <c r="H5869" s="28">
        <v>3</v>
      </c>
      <c r="I5869" s="28">
        <f t="shared" si="455"/>
        <v>0.33333333333333331</v>
      </c>
      <c r="J5869" s="28">
        <f t="shared" si="456"/>
        <v>0.33333333333333331</v>
      </c>
      <c r="K5869" s="28">
        <f t="shared" si="457"/>
        <v>0.5</v>
      </c>
      <c r="L5869" s="28">
        <f t="shared" si="459"/>
        <v>0.38888888888888884</v>
      </c>
    </row>
    <row r="5870" spans="1:12" ht="15.75" x14ac:dyDescent="0.25">
      <c r="A5870" s="31" t="s">
        <v>308</v>
      </c>
      <c r="B5870" s="30" t="str">
        <f>VLOOKUP(A5870,'Cód dos países'!$A$3:$C$199,2,FALSE)</f>
        <v>UGA</v>
      </c>
      <c r="C5870" s="25">
        <f>VLOOKUP(A5870,'Cód dos países'!$A$3:$C$199,3,FALSE)</f>
        <v>184</v>
      </c>
      <c r="D5870" s="29">
        <v>1993</v>
      </c>
      <c r="E5870">
        <f t="shared" si="458"/>
        <v>1841993</v>
      </c>
      <c r="F5870" s="28">
        <v>5</v>
      </c>
      <c r="G5870" s="28">
        <v>4</v>
      </c>
      <c r="H5870" s="28">
        <v>3</v>
      </c>
      <c r="I5870" s="28">
        <f t="shared" si="455"/>
        <v>0.41666666666666669</v>
      </c>
      <c r="J5870" s="28">
        <f t="shared" si="456"/>
        <v>0.66666666666666663</v>
      </c>
      <c r="K5870" s="28">
        <f t="shared" si="457"/>
        <v>0.5</v>
      </c>
      <c r="L5870" s="28">
        <f t="shared" si="459"/>
        <v>0.52777777777777779</v>
      </c>
    </row>
    <row r="5871" spans="1:12" ht="15.75" x14ac:dyDescent="0.25">
      <c r="A5871" s="31" t="s">
        <v>308</v>
      </c>
      <c r="B5871" s="30" t="str">
        <f>VLOOKUP(A5871,'Cód dos países'!$A$3:$C$199,2,FALSE)</f>
        <v>UGA</v>
      </c>
      <c r="C5871" s="25">
        <f>VLOOKUP(A5871,'Cód dos países'!$A$3:$C$199,3,FALSE)</f>
        <v>184</v>
      </c>
      <c r="D5871" s="29">
        <v>1994</v>
      </c>
      <c r="E5871">
        <f t="shared" si="458"/>
        <v>1841994</v>
      </c>
      <c r="F5871" s="28">
        <v>5</v>
      </c>
      <c r="G5871" s="28">
        <v>4</v>
      </c>
      <c r="H5871" s="28">
        <v>3</v>
      </c>
      <c r="I5871" s="28">
        <f t="shared" si="455"/>
        <v>0.41666666666666669</v>
      </c>
      <c r="J5871" s="28">
        <f t="shared" si="456"/>
        <v>0.66666666666666663</v>
      </c>
      <c r="K5871" s="28">
        <f t="shared" si="457"/>
        <v>0.5</v>
      </c>
      <c r="L5871" s="28">
        <f t="shared" si="459"/>
        <v>0.52777777777777779</v>
      </c>
    </row>
    <row r="5872" spans="1:12" ht="15.75" x14ac:dyDescent="0.25">
      <c r="A5872" s="31" t="s">
        <v>308</v>
      </c>
      <c r="B5872" s="30" t="str">
        <f>VLOOKUP(A5872,'Cód dos países'!$A$3:$C$199,2,FALSE)</f>
        <v>UGA</v>
      </c>
      <c r="C5872" s="25">
        <f>VLOOKUP(A5872,'Cód dos países'!$A$3:$C$199,3,FALSE)</f>
        <v>184</v>
      </c>
      <c r="D5872" s="29">
        <v>1995</v>
      </c>
      <c r="E5872">
        <f t="shared" si="458"/>
        <v>1841995</v>
      </c>
      <c r="F5872" s="28">
        <v>6</v>
      </c>
      <c r="G5872" s="28">
        <v>4</v>
      </c>
      <c r="H5872" s="28">
        <v>3</v>
      </c>
      <c r="I5872" s="28">
        <f t="shared" si="455"/>
        <v>0.5</v>
      </c>
      <c r="J5872" s="28">
        <f t="shared" si="456"/>
        <v>0.66666666666666663</v>
      </c>
      <c r="K5872" s="28">
        <f t="shared" si="457"/>
        <v>0.5</v>
      </c>
      <c r="L5872" s="28">
        <f t="shared" si="459"/>
        <v>0.55555555555555547</v>
      </c>
    </row>
    <row r="5873" spans="1:12" ht="15.75" x14ac:dyDescent="0.25">
      <c r="A5873" s="31" t="s">
        <v>308</v>
      </c>
      <c r="B5873" s="30" t="str">
        <f>VLOOKUP(A5873,'Cód dos países'!$A$3:$C$199,2,FALSE)</f>
        <v>UGA</v>
      </c>
      <c r="C5873" s="25">
        <f>VLOOKUP(A5873,'Cód dos países'!$A$3:$C$199,3,FALSE)</f>
        <v>184</v>
      </c>
      <c r="D5873" s="29">
        <v>1996</v>
      </c>
      <c r="E5873">
        <f t="shared" si="458"/>
        <v>1841996</v>
      </c>
      <c r="F5873" s="28">
        <v>7</v>
      </c>
      <c r="G5873" s="28">
        <v>4</v>
      </c>
      <c r="H5873" s="28">
        <v>2</v>
      </c>
      <c r="I5873" s="28">
        <f t="shared" si="455"/>
        <v>0.58333333333333337</v>
      </c>
      <c r="J5873" s="28">
        <f t="shared" si="456"/>
        <v>0.66666666666666663</v>
      </c>
      <c r="K5873" s="28">
        <f t="shared" si="457"/>
        <v>0.33333333333333331</v>
      </c>
      <c r="L5873" s="28">
        <f t="shared" si="459"/>
        <v>0.52777777777777768</v>
      </c>
    </row>
    <row r="5874" spans="1:12" ht="15.75" x14ac:dyDescent="0.25">
      <c r="A5874" s="31" t="s">
        <v>308</v>
      </c>
      <c r="B5874" s="30" t="str">
        <f>VLOOKUP(A5874,'Cód dos países'!$A$3:$C$199,2,FALSE)</f>
        <v>UGA</v>
      </c>
      <c r="C5874" s="25">
        <f>VLOOKUP(A5874,'Cód dos países'!$A$3:$C$199,3,FALSE)</f>
        <v>184</v>
      </c>
      <c r="D5874" s="29">
        <v>1997</v>
      </c>
      <c r="E5874">
        <f t="shared" si="458"/>
        <v>1841997</v>
      </c>
      <c r="F5874" s="28">
        <v>10</v>
      </c>
      <c r="G5874" s="28">
        <v>4</v>
      </c>
      <c r="H5874" s="28">
        <v>2</v>
      </c>
      <c r="I5874" s="28">
        <f t="shared" si="455"/>
        <v>0.83333333333333337</v>
      </c>
      <c r="J5874" s="28">
        <f t="shared" si="456"/>
        <v>0.66666666666666663</v>
      </c>
      <c r="K5874" s="28">
        <f t="shared" si="457"/>
        <v>0.33333333333333331</v>
      </c>
      <c r="L5874" s="28">
        <f t="shared" si="459"/>
        <v>0.61111111111111116</v>
      </c>
    </row>
    <row r="5875" spans="1:12" ht="15.75" x14ac:dyDescent="0.25">
      <c r="A5875" s="31" t="s">
        <v>308</v>
      </c>
      <c r="B5875" s="30" t="str">
        <f>VLOOKUP(A5875,'Cód dos países'!$A$3:$C$199,2,FALSE)</f>
        <v>UGA</v>
      </c>
      <c r="C5875" s="25">
        <f>VLOOKUP(A5875,'Cód dos países'!$A$3:$C$199,3,FALSE)</f>
        <v>184</v>
      </c>
      <c r="D5875" s="29">
        <v>1998</v>
      </c>
      <c r="E5875">
        <f t="shared" si="458"/>
        <v>1841998</v>
      </c>
      <c r="F5875" s="28">
        <v>10</v>
      </c>
      <c r="G5875" s="28">
        <v>4</v>
      </c>
      <c r="H5875" s="28">
        <v>2</v>
      </c>
      <c r="I5875" s="28">
        <f t="shared" si="455"/>
        <v>0.83333333333333337</v>
      </c>
      <c r="J5875" s="28">
        <f t="shared" si="456"/>
        <v>0.66666666666666663</v>
      </c>
      <c r="K5875" s="28">
        <f t="shared" si="457"/>
        <v>0.33333333333333331</v>
      </c>
      <c r="L5875" s="28">
        <f t="shared" si="459"/>
        <v>0.61111111111111116</v>
      </c>
    </row>
    <row r="5876" spans="1:12" ht="15.75" x14ac:dyDescent="0.25">
      <c r="A5876" s="31" t="s">
        <v>308</v>
      </c>
      <c r="B5876" s="30" t="str">
        <f>VLOOKUP(A5876,'Cód dos países'!$A$3:$C$199,2,FALSE)</f>
        <v>UGA</v>
      </c>
      <c r="C5876" s="25">
        <f>VLOOKUP(A5876,'Cód dos países'!$A$3:$C$199,3,FALSE)</f>
        <v>184</v>
      </c>
      <c r="D5876" s="29">
        <v>1999</v>
      </c>
      <c r="E5876">
        <f t="shared" si="458"/>
        <v>1841999</v>
      </c>
      <c r="F5876" s="28">
        <v>8</v>
      </c>
      <c r="G5876" s="28">
        <v>4</v>
      </c>
      <c r="H5876" s="28">
        <v>2</v>
      </c>
      <c r="I5876" s="28">
        <f t="shared" si="455"/>
        <v>0.66666666666666663</v>
      </c>
      <c r="J5876" s="28">
        <f t="shared" si="456"/>
        <v>0.66666666666666663</v>
      </c>
      <c r="K5876" s="28">
        <f t="shared" si="457"/>
        <v>0.33333333333333331</v>
      </c>
      <c r="L5876" s="28">
        <f t="shared" si="459"/>
        <v>0.55555555555555558</v>
      </c>
    </row>
    <row r="5877" spans="1:12" ht="15.75" x14ac:dyDescent="0.25">
      <c r="A5877" s="31" t="s">
        <v>308</v>
      </c>
      <c r="B5877" s="30" t="str">
        <f>VLOOKUP(A5877,'Cód dos países'!$A$3:$C$199,2,FALSE)</f>
        <v>UGA</v>
      </c>
      <c r="C5877" s="25">
        <f>VLOOKUP(A5877,'Cód dos países'!$A$3:$C$199,3,FALSE)</f>
        <v>184</v>
      </c>
      <c r="D5877" s="29">
        <v>2000</v>
      </c>
      <c r="E5877">
        <f t="shared" si="458"/>
        <v>1842000</v>
      </c>
      <c r="F5877" s="28">
        <v>8</v>
      </c>
      <c r="G5877" s="28">
        <v>4</v>
      </c>
      <c r="H5877" s="28">
        <v>2</v>
      </c>
      <c r="I5877" s="28">
        <f t="shared" si="455"/>
        <v>0.66666666666666663</v>
      </c>
      <c r="J5877" s="28">
        <f t="shared" si="456"/>
        <v>0.66666666666666663</v>
      </c>
      <c r="K5877" s="28">
        <f t="shared" si="457"/>
        <v>0.33333333333333331</v>
      </c>
      <c r="L5877" s="28">
        <f t="shared" si="459"/>
        <v>0.55555555555555558</v>
      </c>
    </row>
    <row r="5878" spans="1:12" ht="15.75" x14ac:dyDescent="0.25">
      <c r="A5878" s="31" t="s">
        <v>308</v>
      </c>
      <c r="B5878" s="30" t="str">
        <f>VLOOKUP(A5878,'Cód dos países'!$A$3:$C$199,2,FALSE)</f>
        <v>UGA</v>
      </c>
      <c r="C5878" s="25">
        <f>VLOOKUP(A5878,'Cód dos países'!$A$3:$C$199,3,FALSE)</f>
        <v>184</v>
      </c>
      <c r="D5878" s="29">
        <v>2001</v>
      </c>
      <c r="E5878">
        <f t="shared" si="458"/>
        <v>1842001</v>
      </c>
      <c r="F5878" s="28">
        <v>9</v>
      </c>
      <c r="G5878" s="28">
        <v>4</v>
      </c>
      <c r="H5878" s="28">
        <v>2</v>
      </c>
      <c r="I5878" s="28">
        <f t="shared" si="455"/>
        <v>0.75</v>
      </c>
      <c r="J5878" s="28">
        <f t="shared" si="456"/>
        <v>0.66666666666666663</v>
      </c>
      <c r="K5878" s="28">
        <f t="shared" si="457"/>
        <v>0.33333333333333331</v>
      </c>
      <c r="L5878" s="28">
        <f t="shared" si="459"/>
        <v>0.58333333333333326</v>
      </c>
    </row>
    <row r="5879" spans="1:12" ht="15.75" x14ac:dyDescent="0.25">
      <c r="A5879" s="31" t="s">
        <v>308</v>
      </c>
      <c r="B5879" s="30" t="str">
        <f>VLOOKUP(A5879,'Cód dos países'!$A$3:$C$199,2,FALSE)</f>
        <v>UGA</v>
      </c>
      <c r="C5879" s="25">
        <f>VLOOKUP(A5879,'Cód dos países'!$A$3:$C$199,3,FALSE)</f>
        <v>184</v>
      </c>
      <c r="D5879" s="29">
        <v>2002</v>
      </c>
      <c r="E5879">
        <f t="shared" si="458"/>
        <v>1842002</v>
      </c>
      <c r="F5879" s="28">
        <v>9</v>
      </c>
      <c r="G5879" s="28">
        <v>4</v>
      </c>
      <c r="H5879" s="28">
        <v>2</v>
      </c>
      <c r="I5879" s="28">
        <f t="shared" si="455"/>
        <v>0.75</v>
      </c>
      <c r="J5879" s="28">
        <f t="shared" si="456"/>
        <v>0.66666666666666663</v>
      </c>
      <c r="K5879" s="28">
        <f t="shared" si="457"/>
        <v>0.33333333333333331</v>
      </c>
      <c r="L5879" s="28">
        <f t="shared" si="459"/>
        <v>0.58333333333333326</v>
      </c>
    </row>
    <row r="5880" spans="1:12" ht="15.75" x14ac:dyDescent="0.25">
      <c r="A5880" s="31" t="s">
        <v>308</v>
      </c>
      <c r="B5880" s="30" t="str">
        <f>VLOOKUP(A5880,'Cód dos países'!$A$3:$C$199,2,FALSE)</f>
        <v>UGA</v>
      </c>
      <c r="C5880" s="25">
        <f>VLOOKUP(A5880,'Cód dos países'!$A$3:$C$199,3,FALSE)</f>
        <v>184</v>
      </c>
      <c r="D5880" s="29">
        <v>2003</v>
      </c>
      <c r="E5880">
        <f t="shared" si="458"/>
        <v>1842003</v>
      </c>
      <c r="F5880" s="28">
        <v>8.5</v>
      </c>
      <c r="G5880" s="28">
        <v>4</v>
      </c>
      <c r="H5880" s="28">
        <v>2</v>
      </c>
      <c r="I5880" s="28">
        <f t="shared" si="455"/>
        <v>0.70833333333333337</v>
      </c>
      <c r="J5880" s="28">
        <f t="shared" si="456"/>
        <v>0.66666666666666663</v>
      </c>
      <c r="K5880" s="28">
        <f t="shared" si="457"/>
        <v>0.33333333333333331</v>
      </c>
      <c r="L5880" s="28">
        <f t="shared" si="459"/>
        <v>0.56944444444444442</v>
      </c>
    </row>
    <row r="5881" spans="1:12" ht="15.75" x14ac:dyDescent="0.25">
      <c r="A5881" s="31" t="s">
        <v>308</v>
      </c>
      <c r="B5881" s="30" t="str">
        <f>VLOOKUP(A5881,'Cód dos países'!$A$3:$C$199,2,FALSE)</f>
        <v>UGA</v>
      </c>
      <c r="C5881" s="25">
        <f>VLOOKUP(A5881,'Cód dos países'!$A$3:$C$199,3,FALSE)</f>
        <v>184</v>
      </c>
      <c r="D5881" s="29">
        <v>2004</v>
      </c>
      <c r="E5881">
        <f t="shared" si="458"/>
        <v>1842004</v>
      </c>
      <c r="F5881" s="28">
        <v>8.5</v>
      </c>
      <c r="G5881" s="28">
        <v>4</v>
      </c>
      <c r="H5881" s="28">
        <v>2</v>
      </c>
      <c r="I5881" s="28">
        <f t="shared" si="455"/>
        <v>0.70833333333333337</v>
      </c>
      <c r="J5881" s="28">
        <f t="shared" si="456"/>
        <v>0.66666666666666663</v>
      </c>
      <c r="K5881" s="28">
        <f t="shared" si="457"/>
        <v>0.33333333333333331</v>
      </c>
      <c r="L5881" s="28">
        <f t="shared" si="459"/>
        <v>0.56944444444444442</v>
      </c>
    </row>
    <row r="5882" spans="1:12" ht="15.75" x14ac:dyDescent="0.25">
      <c r="A5882" s="31" t="s">
        <v>308</v>
      </c>
      <c r="B5882" s="30" t="str">
        <f>VLOOKUP(A5882,'Cód dos países'!$A$3:$C$199,2,FALSE)</f>
        <v>UGA</v>
      </c>
      <c r="C5882" s="25">
        <f>VLOOKUP(A5882,'Cód dos países'!$A$3:$C$199,3,FALSE)</f>
        <v>184</v>
      </c>
      <c r="D5882" s="29">
        <v>2005</v>
      </c>
      <c r="E5882">
        <f t="shared" si="458"/>
        <v>1842005</v>
      </c>
      <c r="F5882" s="28">
        <v>8.5</v>
      </c>
      <c r="G5882" s="28">
        <v>4</v>
      </c>
      <c r="H5882" s="28">
        <v>2</v>
      </c>
      <c r="I5882" s="28">
        <f t="shared" si="455"/>
        <v>0.70833333333333337</v>
      </c>
      <c r="J5882" s="28">
        <f t="shared" si="456"/>
        <v>0.66666666666666663</v>
      </c>
      <c r="K5882" s="28">
        <f t="shared" si="457"/>
        <v>0.33333333333333331</v>
      </c>
      <c r="L5882" s="28">
        <f t="shared" si="459"/>
        <v>0.56944444444444442</v>
      </c>
    </row>
    <row r="5883" spans="1:12" ht="15.75" x14ac:dyDescent="0.25">
      <c r="A5883" s="31" t="s">
        <v>308</v>
      </c>
      <c r="B5883" s="30" t="str">
        <f>VLOOKUP(A5883,'Cód dos países'!$A$3:$C$199,2,FALSE)</f>
        <v>UGA</v>
      </c>
      <c r="C5883" s="25">
        <f>VLOOKUP(A5883,'Cód dos países'!$A$3:$C$199,3,FALSE)</f>
        <v>184</v>
      </c>
      <c r="D5883" s="29">
        <v>2006</v>
      </c>
      <c r="E5883">
        <f t="shared" si="458"/>
        <v>1842006</v>
      </c>
      <c r="F5883" s="28">
        <v>8.5</v>
      </c>
      <c r="G5883" s="28">
        <v>4</v>
      </c>
      <c r="H5883" s="28">
        <v>2</v>
      </c>
      <c r="I5883" s="28">
        <f t="shared" si="455"/>
        <v>0.70833333333333337</v>
      </c>
      <c r="J5883" s="28">
        <f t="shared" si="456"/>
        <v>0.66666666666666663</v>
      </c>
      <c r="K5883" s="28">
        <f t="shared" si="457"/>
        <v>0.33333333333333331</v>
      </c>
      <c r="L5883" s="28">
        <f t="shared" si="459"/>
        <v>0.56944444444444442</v>
      </c>
    </row>
    <row r="5884" spans="1:12" ht="15.75" x14ac:dyDescent="0.25">
      <c r="A5884" s="31" t="s">
        <v>308</v>
      </c>
      <c r="B5884" s="30" t="str">
        <f>VLOOKUP(A5884,'Cód dos países'!$A$3:$C$199,2,FALSE)</f>
        <v>UGA</v>
      </c>
      <c r="C5884" s="25">
        <f>VLOOKUP(A5884,'Cód dos países'!$A$3:$C$199,3,FALSE)</f>
        <v>184</v>
      </c>
      <c r="D5884" s="29">
        <v>2007</v>
      </c>
      <c r="E5884">
        <f t="shared" si="458"/>
        <v>1842007</v>
      </c>
      <c r="F5884" s="28">
        <v>8.5</v>
      </c>
      <c r="G5884" s="28">
        <v>3.5</v>
      </c>
      <c r="H5884" s="28">
        <v>2</v>
      </c>
      <c r="I5884" s="28">
        <f t="shared" si="455"/>
        <v>0.70833333333333337</v>
      </c>
      <c r="J5884" s="28">
        <f t="shared" si="456"/>
        <v>0.58333333333333337</v>
      </c>
      <c r="K5884" s="28">
        <f t="shared" si="457"/>
        <v>0.33333333333333331</v>
      </c>
      <c r="L5884" s="28">
        <f t="shared" si="459"/>
        <v>0.54166666666666674</v>
      </c>
    </row>
    <row r="5885" spans="1:12" ht="15.75" x14ac:dyDescent="0.25">
      <c r="A5885" s="31" t="s">
        <v>308</v>
      </c>
      <c r="B5885" s="30" t="str">
        <f>VLOOKUP(A5885,'Cód dos países'!$A$3:$C$199,2,FALSE)</f>
        <v>UGA</v>
      </c>
      <c r="C5885" s="25">
        <f>VLOOKUP(A5885,'Cód dos países'!$A$3:$C$199,3,FALSE)</f>
        <v>184</v>
      </c>
      <c r="D5885" s="29">
        <v>2008</v>
      </c>
      <c r="E5885">
        <f t="shared" si="458"/>
        <v>1842008</v>
      </c>
      <c r="F5885" s="28">
        <v>8.5</v>
      </c>
      <c r="G5885" s="28">
        <v>3.5</v>
      </c>
      <c r="H5885" s="28">
        <v>2</v>
      </c>
      <c r="I5885" s="28">
        <f t="shared" si="455"/>
        <v>0.70833333333333337</v>
      </c>
      <c r="J5885" s="28">
        <f t="shared" si="456"/>
        <v>0.58333333333333337</v>
      </c>
      <c r="K5885" s="28">
        <f t="shared" si="457"/>
        <v>0.33333333333333331</v>
      </c>
      <c r="L5885" s="28">
        <f t="shared" si="459"/>
        <v>0.54166666666666674</v>
      </c>
    </row>
    <row r="5886" spans="1:12" ht="15.75" x14ac:dyDescent="0.25">
      <c r="A5886" s="31" t="s">
        <v>308</v>
      </c>
      <c r="B5886" s="30" t="str">
        <f>VLOOKUP(A5886,'Cód dos países'!$A$3:$C$199,2,FALSE)</f>
        <v>UGA</v>
      </c>
      <c r="C5886" s="25">
        <f>VLOOKUP(A5886,'Cód dos países'!$A$3:$C$199,3,FALSE)</f>
        <v>184</v>
      </c>
      <c r="D5886" s="29">
        <v>2009</v>
      </c>
      <c r="E5886">
        <f t="shared" si="458"/>
        <v>1842009</v>
      </c>
      <c r="F5886" s="28">
        <v>8.5</v>
      </c>
      <c r="G5886" s="28">
        <v>3.5</v>
      </c>
      <c r="H5886" s="28">
        <v>2</v>
      </c>
      <c r="I5886" s="28">
        <f t="shared" si="455"/>
        <v>0.70833333333333337</v>
      </c>
      <c r="J5886" s="28">
        <f t="shared" si="456"/>
        <v>0.58333333333333337</v>
      </c>
      <c r="K5886" s="28">
        <f t="shared" si="457"/>
        <v>0.33333333333333331</v>
      </c>
      <c r="L5886" s="28">
        <f t="shared" si="459"/>
        <v>0.54166666666666674</v>
      </c>
    </row>
    <row r="5887" spans="1:12" ht="15.75" x14ac:dyDescent="0.25">
      <c r="A5887" s="31" t="s">
        <v>308</v>
      </c>
      <c r="B5887" s="30" t="str">
        <f>VLOOKUP(A5887,'Cód dos países'!$A$3:$C$199,2,FALSE)</f>
        <v>UGA</v>
      </c>
      <c r="C5887" s="25">
        <f>VLOOKUP(A5887,'Cód dos países'!$A$3:$C$199,3,FALSE)</f>
        <v>184</v>
      </c>
      <c r="D5887" s="29">
        <v>2010</v>
      </c>
      <c r="E5887">
        <f t="shared" si="458"/>
        <v>1842010</v>
      </c>
      <c r="F5887" s="28">
        <v>0.63636363636363635</v>
      </c>
      <c r="G5887" s="28">
        <v>0.58333333333333337</v>
      </c>
      <c r="H5887" s="28">
        <v>0.33333333333333331</v>
      </c>
      <c r="I5887" s="28">
        <f t="shared" si="455"/>
        <v>0.63636363636363635</v>
      </c>
      <c r="J5887" s="28">
        <f t="shared" si="456"/>
        <v>0.58333333333333337</v>
      </c>
      <c r="K5887" s="28">
        <f t="shared" si="457"/>
        <v>0.33333333333333331</v>
      </c>
      <c r="L5887" s="28">
        <f t="shared" si="459"/>
        <v>0.51767676767676774</v>
      </c>
    </row>
    <row r="5888" spans="1:12" ht="15.75" x14ac:dyDescent="0.25">
      <c r="A5888" s="31" t="s">
        <v>308</v>
      </c>
      <c r="B5888" s="30" t="str">
        <f>VLOOKUP(A5888,'Cód dos países'!$A$3:$C$199,2,FALSE)</f>
        <v>UGA</v>
      </c>
      <c r="C5888" s="25">
        <f>VLOOKUP(A5888,'Cód dos países'!$A$3:$C$199,3,FALSE)</f>
        <v>184</v>
      </c>
      <c r="D5888" s="29">
        <v>2011</v>
      </c>
      <c r="E5888">
        <f t="shared" si="458"/>
        <v>1842011</v>
      </c>
      <c r="F5888" s="28">
        <v>0.59090909090909094</v>
      </c>
      <c r="G5888" s="28">
        <v>0.58333333333333337</v>
      </c>
      <c r="H5888" s="28">
        <v>0.33333333333333331</v>
      </c>
      <c r="I5888" s="28">
        <f t="shared" si="455"/>
        <v>0.59090909090909094</v>
      </c>
      <c r="J5888" s="28">
        <f t="shared" si="456"/>
        <v>0.58333333333333337</v>
      </c>
      <c r="K5888" s="28">
        <f t="shared" si="457"/>
        <v>0.33333333333333331</v>
      </c>
      <c r="L5888" s="28">
        <f t="shared" si="459"/>
        <v>0.5025252525252526</v>
      </c>
    </row>
    <row r="5889" spans="1:12" ht="15.75" x14ac:dyDescent="0.25">
      <c r="A5889" s="31" t="s">
        <v>308</v>
      </c>
      <c r="B5889" s="30" t="str">
        <f>VLOOKUP(A5889,'Cód dos países'!$A$3:$C$199,2,FALSE)</f>
        <v>UGA</v>
      </c>
      <c r="C5889" s="25">
        <f>VLOOKUP(A5889,'Cód dos países'!$A$3:$C$199,3,FALSE)</f>
        <v>184</v>
      </c>
      <c r="D5889" s="29">
        <v>2012</v>
      </c>
      <c r="E5889">
        <f t="shared" si="458"/>
        <v>1842012</v>
      </c>
      <c r="F5889" s="28">
        <v>0.54545454545454541</v>
      </c>
      <c r="G5889" s="28">
        <v>0.58333333333333337</v>
      </c>
      <c r="H5889" s="28">
        <v>0.25</v>
      </c>
      <c r="I5889" s="28">
        <f t="shared" si="455"/>
        <v>0.54545454545454541</v>
      </c>
      <c r="J5889" s="28">
        <f t="shared" si="456"/>
        <v>0.58333333333333337</v>
      </c>
      <c r="K5889" s="28">
        <f t="shared" si="457"/>
        <v>0.25</v>
      </c>
      <c r="L5889" s="28">
        <f t="shared" si="459"/>
        <v>0.45959595959595956</v>
      </c>
    </row>
    <row r="5890" spans="1:12" ht="15.75" x14ac:dyDescent="0.25">
      <c r="A5890" s="31" t="s">
        <v>308</v>
      </c>
      <c r="B5890" s="30" t="str">
        <f>VLOOKUP(A5890,'Cód dos países'!$A$3:$C$199,2,FALSE)</f>
        <v>UGA</v>
      </c>
      <c r="C5890" s="25">
        <f>VLOOKUP(A5890,'Cód dos países'!$A$3:$C$199,3,FALSE)</f>
        <v>184</v>
      </c>
      <c r="D5890" s="29">
        <v>2013</v>
      </c>
      <c r="E5890">
        <f t="shared" si="458"/>
        <v>1842013</v>
      </c>
      <c r="F5890" s="28">
        <v>0.63636363636363635</v>
      </c>
      <c r="G5890" s="28">
        <v>0.58333333333333337</v>
      </c>
      <c r="H5890" s="28">
        <v>0.25</v>
      </c>
      <c r="I5890" s="28">
        <f t="shared" si="455"/>
        <v>0.63636363636363635</v>
      </c>
      <c r="J5890" s="28">
        <f t="shared" si="456"/>
        <v>0.58333333333333337</v>
      </c>
      <c r="K5890" s="28">
        <f t="shared" si="457"/>
        <v>0.25</v>
      </c>
      <c r="L5890" s="28">
        <f t="shared" si="459"/>
        <v>0.48989898989898989</v>
      </c>
    </row>
    <row r="5891" spans="1:12" ht="15.75" x14ac:dyDescent="0.25">
      <c r="A5891" s="31" t="s">
        <v>308</v>
      </c>
      <c r="B5891" s="30" t="str">
        <f>VLOOKUP(A5891,'Cód dos países'!$A$3:$C$199,2,FALSE)</f>
        <v>UGA</v>
      </c>
      <c r="C5891" s="25">
        <f>VLOOKUP(A5891,'Cód dos países'!$A$3:$C$199,3,FALSE)</f>
        <v>184</v>
      </c>
      <c r="D5891" s="29">
        <v>2014</v>
      </c>
      <c r="E5891">
        <f t="shared" si="458"/>
        <v>1842014</v>
      </c>
      <c r="F5891" s="28">
        <v>0.63636363636363635</v>
      </c>
      <c r="G5891" s="28">
        <v>0.58333333333333337</v>
      </c>
      <c r="H5891" s="28">
        <v>0.25</v>
      </c>
      <c r="I5891" s="28">
        <f t="shared" si="455"/>
        <v>0.63636363636363635</v>
      </c>
      <c r="J5891" s="28">
        <f t="shared" si="456"/>
        <v>0.58333333333333337</v>
      </c>
      <c r="K5891" s="28">
        <f t="shared" si="457"/>
        <v>0.25</v>
      </c>
      <c r="L5891" s="28">
        <f t="shared" si="459"/>
        <v>0.48989898989898989</v>
      </c>
    </row>
    <row r="5892" spans="1:12" ht="15.75" x14ac:dyDescent="0.25">
      <c r="A5892" s="31" t="s">
        <v>310</v>
      </c>
      <c r="B5892" s="30" t="str">
        <f>VLOOKUP(A5892,'Cód dos países'!$A$3:$C$199,2,FALSE)</f>
        <v>UKR</v>
      </c>
      <c r="C5892" s="25">
        <f>VLOOKUP(A5892,'Cód dos países'!$A$3:$C$199,3,FALSE)</f>
        <v>185</v>
      </c>
      <c r="D5892" s="29">
        <v>1983</v>
      </c>
      <c r="E5892">
        <f t="shared" si="458"/>
        <v>1851983</v>
      </c>
      <c r="F5892" s="28" t="s">
        <v>433</v>
      </c>
      <c r="G5892" s="28" t="s">
        <v>433</v>
      </c>
      <c r="H5892" s="28" t="s">
        <v>433</v>
      </c>
      <c r="I5892" s="28" t="str">
        <f t="shared" ref="I5892:I5955" si="460">IF(F5892=".","",IF($D5892&gt;2009,F5892,F5892/12))</f>
        <v/>
      </c>
      <c r="J5892" s="28" t="str">
        <f t="shared" ref="J5892:J5955" si="461">IF(G5892=".","",IF($D5892&gt;2009,G5892,G5892/6))</f>
        <v/>
      </c>
      <c r="K5892" s="28" t="str">
        <f t="shared" ref="K5892:K5955" si="462">IF(H5892=".","",IF($D5892&gt;2009,H5892,H5892/6))</f>
        <v/>
      </c>
      <c r="L5892" s="28" t="str">
        <f t="shared" si="459"/>
        <v xml:space="preserve"> </v>
      </c>
    </row>
    <row r="5893" spans="1:12" ht="15.75" x14ac:dyDescent="0.25">
      <c r="A5893" s="31" t="s">
        <v>310</v>
      </c>
      <c r="B5893" s="30" t="str">
        <f>VLOOKUP(A5893,'Cód dos países'!$A$3:$C$199,2,FALSE)</f>
        <v>UKR</v>
      </c>
      <c r="C5893" s="25">
        <f>VLOOKUP(A5893,'Cód dos países'!$A$3:$C$199,3,FALSE)</f>
        <v>185</v>
      </c>
      <c r="D5893" s="29">
        <v>1984</v>
      </c>
      <c r="E5893">
        <f t="shared" ref="E5893:E5956" si="463">C5893*10000+D5893</f>
        <v>1851984</v>
      </c>
      <c r="F5893" s="28" t="s">
        <v>433</v>
      </c>
      <c r="G5893" s="28" t="s">
        <v>433</v>
      </c>
      <c r="H5893" s="28" t="s">
        <v>433</v>
      </c>
      <c r="I5893" s="28" t="str">
        <f t="shared" si="460"/>
        <v/>
      </c>
      <c r="J5893" s="28" t="str">
        <f t="shared" si="461"/>
        <v/>
      </c>
      <c r="K5893" s="28" t="str">
        <f t="shared" si="462"/>
        <v/>
      </c>
      <c r="L5893" s="28" t="str">
        <f t="shared" si="459"/>
        <v xml:space="preserve"> </v>
      </c>
    </row>
    <row r="5894" spans="1:12" ht="15.75" x14ac:dyDescent="0.25">
      <c r="A5894" s="31" t="s">
        <v>310</v>
      </c>
      <c r="B5894" s="30" t="str">
        <f>VLOOKUP(A5894,'Cód dos países'!$A$3:$C$199,2,FALSE)</f>
        <v>UKR</v>
      </c>
      <c r="C5894" s="25">
        <f>VLOOKUP(A5894,'Cód dos países'!$A$3:$C$199,3,FALSE)</f>
        <v>185</v>
      </c>
      <c r="D5894" s="29">
        <v>1985</v>
      </c>
      <c r="E5894">
        <f t="shared" si="463"/>
        <v>1851985</v>
      </c>
      <c r="F5894" s="28" t="s">
        <v>433</v>
      </c>
      <c r="G5894" s="28" t="s">
        <v>433</v>
      </c>
      <c r="H5894" s="28" t="s">
        <v>433</v>
      </c>
      <c r="I5894" s="28" t="str">
        <f t="shared" si="460"/>
        <v/>
      </c>
      <c r="J5894" s="28" t="str">
        <f t="shared" si="461"/>
        <v/>
      </c>
      <c r="K5894" s="28" t="str">
        <f t="shared" si="462"/>
        <v/>
      </c>
      <c r="L5894" s="28" t="str">
        <f t="shared" si="459"/>
        <v xml:space="preserve"> </v>
      </c>
    </row>
    <row r="5895" spans="1:12" ht="15.75" x14ac:dyDescent="0.25">
      <c r="A5895" s="31" t="s">
        <v>310</v>
      </c>
      <c r="B5895" s="30" t="str">
        <f>VLOOKUP(A5895,'Cód dos países'!$A$3:$C$199,2,FALSE)</f>
        <v>UKR</v>
      </c>
      <c r="C5895" s="25">
        <f>VLOOKUP(A5895,'Cód dos países'!$A$3:$C$199,3,FALSE)</f>
        <v>185</v>
      </c>
      <c r="D5895" s="29">
        <v>1986</v>
      </c>
      <c r="E5895">
        <f t="shared" si="463"/>
        <v>1851986</v>
      </c>
      <c r="F5895" s="28" t="s">
        <v>433</v>
      </c>
      <c r="G5895" s="28" t="s">
        <v>433</v>
      </c>
      <c r="H5895" s="28" t="s">
        <v>433</v>
      </c>
      <c r="I5895" s="28" t="str">
        <f t="shared" si="460"/>
        <v/>
      </c>
      <c r="J5895" s="28" t="str">
        <f t="shared" si="461"/>
        <v/>
      </c>
      <c r="K5895" s="28" t="str">
        <f t="shared" si="462"/>
        <v/>
      </c>
      <c r="L5895" s="28" t="str">
        <f t="shared" si="459"/>
        <v xml:space="preserve"> </v>
      </c>
    </row>
    <row r="5896" spans="1:12" ht="15.75" x14ac:dyDescent="0.25">
      <c r="A5896" s="31" t="s">
        <v>310</v>
      </c>
      <c r="B5896" s="30" t="str">
        <f>VLOOKUP(A5896,'Cód dos países'!$A$3:$C$199,2,FALSE)</f>
        <v>UKR</v>
      </c>
      <c r="C5896" s="25">
        <f>VLOOKUP(A5896,'Cód dos países'!$A$3:$C$199,3,FALSE)</f>
        <v>185</v>
      </c>
      <c r="D5896" s="29">
        <v>1987</v>
      </c>
      <c r="E5896">
        <f t="shared" si="463"/>
        <v>1851987</v>
      </c>
      <c r="F5896" s="28" t="s">
        <v>433</v>
      </c>
      <c r="G5896" s="28" t="s">
        <v>433</v>
      </c>
      <c r="H5896" s="28" t="s">
        <v>433</v>
      </c>
      <c r="I5896" s="28" t="str">
        <f t="shared" si="460"/>
        <v/>
      </c>
      <c r="J5896" s="28" t="str">
        <f t="shared" si="461"/>
        <v/>
      </c>
      <c r="K5896" s="28" t="str">
        <f t="shared" si="462"/>
        <v/>
      </c>
      <c r="L5896" s="28" t="str">
        <f t="shared" si="459"/>
        <v xml:space="preserve"> </v>
      </c>
    </row>
    <row r="5897" spans="1:12" ht="15.75" x14ac:dyDescent="0.25">
      <c r="A5897" s="31" t="s">
        <v>310</v>
      </c>
      <c r="B5897" s="30" t="str">
        <f>VLOOKUP(A5897,'Cód dos países'!$A$3:$C$199,2,FALSE)</f>
        <v>UKR</v>
      </c>
      <c r="C5897" s="25">
        <f>VLOOKUP(A5897,'Cód dos países'!$A$3:$C$199,3,FALSE)</f>
        <v>185</v>
      </c>
      <c r="D5897" s="29">
        <v>1988</v>
      </c>
      <c r="E5897">
        <f t="shared" si="463"/>
        <v>1851988</v>
      </c>
      <c r="F5897" s="28" t="s">
        <v>433</v>
      </c>
      <c r="G5897" s="28" t="s">
        <v>433</v>
      </c>
      <c r="H5897" s="28" t="s">
        <v>433</v>
      </c>
      <c r="I5897" s="28" t="str">
        <f t="shared" si="460"/>
        <v/>
      </c>
      <c r="J5897" s="28" t="str">
        <f t="shared" si="461"/>
        <v/>
      </c>
      <c r="K5897" s="28" t="str">
        <f t="shared" si="462"/>
        <v/>
      </c>
      <c r="L5897" s="28" t="str">
        <f t="shared" ref="L5897:L5960" si="464">IF(AND(I5897="",J5897="",K5897="")," ",IFERROR((1/3)*I5897+(1/3)*J5897+(1/3)*K5897,""))</f>
        <v xml:space="preserve"> </v>
      </c>
    </row>
    <row r="5898" spans="1:12" ht="15.75" x14ac:dyDescent="0.25">
      <c r="A5898" s="31" t="s">
        <v>310</v>
      </c>
      <c r="B5898" s="30" t="str">
        <f>VLOOKUP(A5898,'Cód dos países'!$A$3:$C$199,2,FALSE)</f>
        <v>UKR</v>
      </c>
      <c r="C5898" s="25">
        <f>VLOOKUP(A5898,'Cód dos países'!$A$3:$C$199,3,FALSE)</f>
        <v>185</v>
      </c>
      <c r="D5898" s="29">
        <v>1989</v>
      </c>
      <c r="E5898">
        <f t="shared" si="463"/>
        <v>1851989</v>
      </c>
      <c r="F5898" s="28" t="s">
        <v>433</v>
      </c>
      <c r="G5898" s="28" t="s">
        <v>433</v>
      </c>
      <c r="H5898" s="28" t="s">
        <v>433</v>
      </c>
      <c r="I5898" s="28" t="str">
        <f t="shared" si="460"/>
        <v/>
      </c>
      <c r="J5898" s="28" t="str">
        <f t="shared" si="461"/>
        <v/>
      </c>
      <c r="K5898" s="28" t="str">
        <f t="shared" si="462"/>
        <v/>
      </c>
      <c r="L5898" s="28" t="str">
        <f t="shared" si="464"/>
        <v xml:space="preserve"> </v>
      </c>
    </row>
    <row r="5899" spans="1:12" ht="15.75" x14ac:dyDescent="0.25">
      <c r="A5899" s="31" t="s">
        <v>310</v>
      </c>
      <c r="B5899" s="30" t="str">
        <f>VLOOKUP(A5899,'Cód dos países'!$A$3:$C$199,2,FALSE)</f>
        <v>UKR</v>
      </c>
      <c r="C5899" s="25">
        <f>VLOOKUP(A5899,'Cód dos países'!$A$3:$C$199,3,FALSE)</f>
        <v>185</v>
      </c>
      <c r="D5899" s="29">
        <v>1990</v>
      </c>
      <c r="E5899">
        <f t="shared" si="463"/>
        <v>1851990</v>
      </c>
      <c r="F5899" s="28" t="s">
        <v>433</v>
      </c>
      <c r="G5899" s="28" t="s">
        <v>433</v>
      </c>
      <c r="H5899" s="28" t="s">
        <v>433</v>
      </c>
      <c r="I5899" s="28" t="str">
        <f t="shared" si="460"/>
        <v/>
      </c>
      <c r="J5899" s="28" t="str">
        <f t="shared" si="461"/>
        <v/>
      </c>
      <c r="K5899" s="28" t="str">
        <f t="shared" si="462"/>
        <v/>
      </c>
      <c r="L5899" s="28" t="str">
        <f t="shared" si="464"/>
        <v xml:space="preserve"> </v>
      </c>
    </row>
    <row r="5900" spans="1:12" ht="15.75" x14ac:dyDescent="0.25">
      <c r="A5900" s="31" t="s">
        <v>310</v>
      </c>
      <c r="B5900" s="30" t="str">
        <f>VLOOKUP(A5900,'Cód dos países'!$A$3:$C$199,2,FALSE)</f>
        <v>UKR</v>
      </c>
      <c r="C5900" s="25">
        <f>VLOOKUP(A5900,'Cód dos países'!$A$3:$C$199,3,FALSE)</f>
        <v>185</v>
      </c>
      <c r="D5900" s="29">
        <v>1991</v>
      </c>
      <c r="E5900">
        <f t="shared" si="463"/>
        <v>1851991</v>
      </c>
      <c r="F5900" s="28" t="s">
        <v>433</v>
      </c>
      <c r="G5900" s="28" t="s">
        <v>433</v>
      </c>
      <c r="H5900" s="28" t="s">
        <v>433</v>
      </c>
      <c r="I5900" s="28" t="str">
        <f t="shared" si="460"/>
        <v/>
      </c>
      <c r="J5900" s="28" t="str">
        <f t="shared" si="461"/>
        <v/>
      </c>
      <c r="K5900" s="28" t="str">
        <f t="shared" si="462"/>
        <v/>
      </c>
      <c r="L5900" s="28" t="str">
        <f t="shared" si="464"/>
        <v xml:space="preserve"> </v>
      </c>
    </row>
    <row r="5901" spans="1:12" ht="15.75" x14ac:dyDescent="0.25">
      <c r="A5901" s="31" t="s">
        <v>310</v>
      </c>
      <c r="B5901" s="30" t="str">
        <f>VLOOKUP(A5901,'Cód dos países'!$A$3:$C$199,2,FALSE)</f>
        <v>UKR</v>
      </c>
      <c r="C5901" s="25">
        <f>VLOOKUP(A5901,'Cód dos países'!$A$3:$C$199,3,FALSE)</f>
        <v>185</v>
      </c>
      <c r="D5901" s="29">
        <v>1992</v>
      </c>
      <c r="E5901">
        <f t="shared" si="463"/>
        <v>1851992</v>
      </c>
      <c r="F5901" s="28" t="s">
        <v>433</v>
      </c>
      <c r="G5901" s="28" t="s">
        <v>433</v>
      </c>
      <c r="H5901" s="28" t="s">
        <v>433</v>
      </c>
      <c r="I5901" s="28" t="str">
        <f t="shared" si="460"/>
        <v/>
      </c>
      <c r="J5901" s="28" t="str">
        <f t="shared" si="461"/>
        <v/>
      </c>
      <c r="K5901" s="28" t="str">
        <f t="shared" si="462"/>
        <v/>
      </c>
      <c r="L5901" s="28" t="str">
        <f t="shared" si="464"/>
        <v xml:space="preserve"> </v>
      </c>
    </row>
    <row r="5902" spans="1:12" ht="15.75" x14ac:dyDescent="0.25">
      <c r="A5902" s="31" t="s">
        <v>310</v>
      </c>
      <c r="B5902" s="30" t="str">
        <f>VLOOKUP(A5902,'Cód dos países'!$A$3:$C$199,2,FALSE)</f>
        <v>UKR</v>
      </c>
      <c r="C5902" s="25">
        <f>VLOOKUP(A5902,'Cód dos países'!$A$3:$C$199,3,FALSE)</f>
        <v>185</v>
      </c>
      <c r="D5902" s="29">
        <v>1993</v>
      </c>
      <c r="E5902">
        <f t="shared" si="463"/>
        <v>1851993</v>
      </c>
      <c r="F5902" s="28" t="s">
        <v>433</v>
      </c>
      <c r="G5902" s="28" t="s">
        <v>433</v>
      </c>
      <c r="H5902" s="28" t="s">
        <v>433</v>
      </c>
      <c r="I5902" s="28" t="str">
        <f t="shared" si="460"/>
        <v/>
      </c>
      <c r="J5902" s="28" t="str">
        <f t="shared" si="461"/>
        <v/>
      </c>
      <c r="K5902" s="28" t="str">
        <f t="shared" si="462"/>
        <v/>
      </c>
      <c r="L5902" s="28" t="str">
        <f t="shared" si="464"/>
        <v xml:space="preserve"> </v>
      </c>
    </row>
    <row r="5903" spans="1:12" ht="15.75" x14ac:dyDescent="0.25">
      <c r="A5903" s="31" t="s">
        <v>310</v>
      </c>
      <c r="B5903" s="30" t="str">
        <f>VLOOKUP(A5903,'Cód dos países'!$A$3:$C$199,2,FALSE)</f>
        <v>UKR</v>
      </c>
      <c r="C5903" s="25">
        <f>VLOOKUP(A5903,'Cód dos países'!$A$3:$C$199,3,FALSE)</f>
        <v>185</v>
      </c>
      <c r="D5903" s="29">
        <v>1994</v>
      </c>
      <c r="E5903">
        <f t="shared" si="463"/>
        <v>1851994</v>
      </c>
      <c r="F5903" s="28" t="s">
        <v>433</v>
      </c>
      <c r="G5903" s="28" t="s">
        <v>433</v>
      </c>
      <c r="H5903" s="28" t="s">
        <v>433</v>
      </c>
      <c r="I5903" s="28" t="str">
        <f t="shared" si="460"/>
        <v/>
      </c>
      <c r="J5903" s="28" t="str">
        <f t="shared" si="461"/>
        <v/>
      </c>
      <c r="K5903" s="28" t="str">
        <f t="shared" si="462"/>
        <v/>
      </c>
      <c r="L5903" s="28" t="str">
        <f t="shared" si="464"/>
        <v xml:space="preserve"> </v>
      </c>
    </row>
    <row r="5904" spans="1:12" ht="15.75" x14ac:dyDescent="0.25">
      <c r="A5904" s="31" t="s">
        <v>310</v>
      </c>
      <c r="B5904" s="30" t="str">
        <f>VLOOKUP(A5904,'Cód dos países'!$A$3:$C$199,2,FALSE)</f>
        <v>UKR</v>
      </c>
      <c r="C5904" s="25">
        <f>VLOOKUP(A5904,'Cód dos países'!$A$3:$C$199,3,FALSE)</f>
        <v>185</v>
      </c>
      <c r="D5904" s="29">
        <v>1995</v>
      </c>
      <c r="E5904">
        <f t="shared" si="463"/>
        <v>1851995</v>
      </c>
      <c r="F5904" s="28" t="s">
        <v>433</v>
      </c>
      <c r="G5904" s="28" t="s">
        <v>433</v>
      </c>
      <c r="H5904" s="28" t="s">
        <v>433</v>
      </c>
      <c r="I5904" s="28" t="str">
        <f t="shared" si="460"/>
        <v/>
      </c>
      <c r="J5904" s="28" t="str">
        <f t="shared" si="461"/>
        <v/>
      </c>
      <c r="K5904" s="28" t="str">
        <f t="shared" si="462"/>
        <v/>
      </c>
      <c r="L5904" s="28" t="str">
        <f t="shared" si="464"/>
        <v xml:space="preserve"> </v>
      </c>
    </row>
    <row r="5905" spans="1:12" ht="15.75" x14ac:dyDescent="0.25">
      <c r="A5905" s="31" t="s">
        <v>310</v>
      </c>
      <c r="B5905" s="30" t="str">
        <f>VLOOKUP(A5905,'Cód dos países'!$A$3:$C$199,2,FALSE)</f>
        <v>UKR</v>
      </c>
      <c r="C5905" s="25">
        <f>VLOOKUP(A5905,'Cód dos países'!$A$3:$C$199,3,FALSE)</f>
        <v>185</v>
      </c>
      <c r="D5905" s="29">
        <v>1996</v>
      </c>
      <c r="E5905">
        <f t="shared" si="463"/>
        <v>1851996</v>
      </c>
      <c r="F5905" s="28" t="s">
        <v>433</v>
      </c>
      <c r="G5905" s="28" t="s">
        <v>433</v>
      </c>
      <c r="H5905" s="28" t="s">
        <v>433</v>
      </c>
      <c r="I5905" s="28" t="str">
        <f t="shared" si="460"/>
        <v/>
      </c>
      <c r="J5905" s="28" t="str">
        <f t="shared" si="461"/>
        <v/>
      </c>
      <c r="K5905" s="28" t="str">
        <f t="shared" si="462"/>
        <v/>
      </c>
      <c r="L5905" s="28" t="str">
        <f t="shared" si="464"/>
        <v xml:space="preserve"> </v>
      </c>
    </row>
    <row r="5906" spans="1:12" ht="15.75" x14ac:dyDescent="0.25">
      <c r="A5906" s="31" t="s">
        <v>310</v>
      </c>
      <c r="B5906" s="30" t="str">
        <f>VLOOKUP(A5906,'Cód dos países'!$A$3:$C$199,2,FALSE)</f>
        <v>UKR</v>
      </c>
      <c r="C5906" s="25">
        <f>VLOOKUP(A5906,'Cód dos países'!$A$3:$C$199,3,FALSE)</f>
        <v>185</v>
      </c>
      <c r="D5906" s="29">
        <v>1997</v>
      </c>
      <c r="E5906">
        <f t="shared" si="463"/>
        <v>1851997</v>
      </c>
      <c r="F5906" s="28" t="s">
        <v>433</v>
      </c>
      <c r="G5906" s="28" t="s">
        <v>433</v>
      </c>
      <c r="H5906" s="28" t="s">
        <v>433</v>
      </c>
      <c r="I5906" s="28" t="str">
        <f t="shared" si="460"/>
        <v/>
      </c>
      <c r="J5906" s="28" t="str">
        <f t="shared" si="461"/>
        <v/>
      </c>
      <c r="K5906" s="28" t="str">
        <f t="shared" si="462"/>
        <v/>
      </c>
      <c r="L5906" s="28" t="str">
        <f t="shared" si="464"/>
        <v xml:space="preserve"> </v>
      </c>
    </row>
    <row r="5907" spans="1:12" ht="15.75" x14ac:dyDescent="0.25">
      <c r="A5907" s="31" t="s">
        <v>310</v>
      </c>
      <c r="B5907" s="30" t="str">
        <f>VLOOKUP(A5907,'Cód dos países'!$A$3:$C$199,2,FALSE)</f>
        <v>UKR</v>
      </c>
      <c r="C5907" s="25">
        <f>VLOOKUP(A5907,'Cód dos países'!$A$3:$C$199,3,FALSE)</f>
        <v>185</v>
      </c>
      <c r="D5907" s="29">
        <v>1998</v>
      </c>
      <c r="E5907">
        <f t="shared" si="463"/>
        <v>1851998</v>
      </c>
      <c r="F5907" s="28">
        <v>5</v>
      </c>
      <c r="G5907" s="28">
        <v>4</v>
      </c>
      <c r="H5907" s="28">
        <v>3</v>
      </c>
      <c r="I5907" s="28">
        <f t="shared" si="460"/>
        <v>0.41666666666666669</v>
      </c>
      <c r="J5907" s="28">
        <f t="shared" si="461"/>
        <v>0.66666666666666663</v>
      </c>
      <c r="K5907" s="28">
        <f t="shared" si="462"/>
        <v>0.5</v>
      </c>
      <c r="L5907" s="28">
        <f t="shared" si="464"/>
        <v>0.52777777777777779</v>
      </c>
    </row>
    <row r="5908" spans="1:12" ht="15.75" x14ac:dyDescent="0.25">
      <c r="A5908" s="31" t="s">
        <v>310</v>
      </c>
      <c r="B5908" s="30" t="str">
        <f>VLOOKUP(A5908,'Cód dos países'!$A$3:$C$199,2,FALSE)</f>
        <v>UKR</v>
      </c>
      <c r="C5908" s="25">
        <f>VLOOKUP(A5908,'Cód dos países'!$A$3:$C$199,3,FALSE)</f>
        <v>185</v>
      </c>
      <c r="D5908" s="29">
        <v>1999</v>
      </c>
      <c r="E5908">
        <f t="shared" si="463"/>
        <v>1851999</v>
      </c>
      <c r="F5908" s="28">
        <v>5</v>
      </c>
      <c r="G5908" s="28">
        <v>4</v>
      </c>
      <c r="H5908" s="28">
        <v>3</v>
      </c>
      <c r="I5908" s="28">
        <f t="shared" si="460"/>
        <v>0.41666666666666669</v>
      </c>
      <c r="J5908" s="28">
        <f t="shared" si="461"/>
        <v>0.66666666666666663</v>
      </c>
      <c r="K5908" s="28">
        <f t="shared" si="462"/>
        <v>0.5</v>
      </c>
      <c r="L5908" s="28">
        <f t="shared" si="464"/>
        <v>0.52777777777777779</v>
      </c>
    </row>
    <row r="5909" spans="1:12" ht="15.75" x14ac:dyDescent="0.25">
      <c r="A5909" s="31" t="s">
        <v>310</v>
      </c>
      <c r="B5909" s="30" t="str">
        <f>VLOOKUP(A5909,'Cód dos países'!$A$3:$C$199,2,FALSE)</f>
        <v>UKR</v>
      </c>
      <c r="C5909" s="25">
        <f>VLOOKUP(A5909,'Cód dos países'!$A$3:$C$199,3,FALSE)</f>
        <v>185</v>
      </c>
      <c r="D5909" s="29">
        <v>2000</v>
      </c>
      <c r="E5909">
        <f t="shared" si="463"/>
        <v>1852000</v>
      </c>
      <c r="F5909" s="28">
        <v>3</v>
      </c>
      <c r="G5909" s="28">
        <v>4</v>
      </c>
      <c r="H5909" s="28">
        <v>2</v>
      </c>
      <c r="I5909" s="28">
        <f t="shared" si="460"/>
        <v>0.25</v>
      </c>
      <c r="J5909" s="28">
        <f t="shared" si="461"/>
        <v>0.66666666666666663</v>
      </c>
      <c r="K5909" s="28">
        <f t="shared" si="462"/>
        <v>0.33333333333333331</v>
      </c>
      <c r="L5909" s="28">
        <f t="shared" si="464"/>
        <v>0.41666666666666663</v>
      </c>
    </row>
    <row r="5910" spans="1:12" ht="15.75" x14ac:dyDescent="0.25">
      <c r="A5910" s="31" t="s">
        <v>310</v>
      </c>
      <c r="B5910" s="30" t="str">
        <f>VLOOKUP(A5910,'Cód dos países'!$A$3:$C$199,2,FALSE)</f>
        <v>UKR</v>
      </c>
      <c r="C5910" s="25">
        <f>VLOOKUP(A5910,'Cód dos países'!$A$3:$C$199,3,FALSE)</f>
        <v>185</v>
      </c>
      <c r="D5910" s="29">
        <v>2001</v>
      </c>
      <c r="E5910">
        <f t="shared" si="463"/>
        <v>1852001</v>
      </c>
      <c r="F5910" s="28">
        <v>5</v>
      </c>
      <c r="G5910" s="28">
        <v>4</v>
      </c>
      <c r="H5910" s="28">
        <v>1</v>
      </c>
      <c r="I5910" s="28">
        <f t="shared" si="460"/>
        <v>0.41666666666666669</v>
      </c>
      <c r="J5910" s="28">
        <f t="shared" si="461"/>
        <v>0.66666666666666663</v>
      </c>
      <c r="K5910" s="28">
        <f t="shared" si="462"/>
        <v>0.16666666666666666</v>
      </c>
      <c r="L5910" s="28">
        <f t="shared" si="464"/>
        <v>0.41666666666666663</v>
      </c>
    </row>
    <row r="5911" spans="1:12" ht="15.75" x14ac:dyDescent="0.25">
      <c r="A5911" s="31" t="s">
        <v>310</v>
      </c>
      <c r="B5911" s="30" t="str">
        <f>VLOOKUP(A5911,'Cód dos países'!$A$3:$C$199,2,FALSE)</f>
        <v>UKR</v>
      </c>
      <c r="C5911" s="25">
        <f>VLOOKUP(A5911,'Cód dos países'!$A$3:$C$199,3,FALSE)</f>
        <v>185</v>
      </c>
      <c r="D5911" s="29">
        <v>2002</v>
      </c>
      <c r="E5911">
        <f t="shared" si="463"/>
        <v>1852002</v>
      </c>
      <c r="F5911" s="28">
        <v>6</v>
      </c>
      <c r="G5911" s="28">
        <v>4</v>
      </c>
      <c r="H5911" s="28">
        <v>1</v>
      </c>
      <c r="I5911" s="28">
        <f t="shared" si="460"/>
        <v>0.5</v>
      </c>
      <c r="J5911" s="28">
        <f t="shared" si="461"/>
        <v>0.66666666666666663</v>
      </c>
      <c r="K5911" s="28">
        <f t="shared" si="462"/>
        <v>0.16666666666666666</v>
      </c>
      <c r="L5911" s="28">
        <f t="shared" si="464"/>
        <v>0.44444444444444442</v>
      </c>
    </row>
    <row r="5912" spans="1:12" ht="15.75" x14ac:dyDescent="0.25">
      <c r="A5912" s="31" t="s">
        <v>310</v>
      </c>
      <c r="B5912" s="30" t="str">
        <f>VLOOKUP(A5912,'Cód dos países'!$A$3:$C$199,2,FALSE)</f>
        <v>UKR</v>
      </c>
      <c r="C5912" s="25">
        <f>VLOOKUP(A5912,'Cód dos países'!$A$3:$C$199,3,FALSE)</f>
        <v>185</v>
      </c>
      <c r="D5912" s="29">
        <v>2003</v>
      </c>
      <c r="E5912">
        <f t="shared" si="463"/>
        <v>1852003</v>
      </c>
      <c r="F5912" s="28">
        <v>6</v>
      </c>
      <c r="G5912" s="28">
        <v>4</v>
      </c>
      <c r="H5912" s="28">
        <v>1</v>
      </c>
      <c r="I5912" s="28">
        <f t="shared" si="460"/>
        <v>0.5</v>
      </c>
      <c r="J5912" s="28">
        <f t="shared" si="461"/>
        <v>0.66666666666666663</v>
      </c>
      <c r="K5912" s="28">
        <f t="shared" si="462"/>
        <v>0.16666666666666666</v>
      </c>
      <c r="L5912" s="28">
        <f t="shared" si="464"/>
        <v>0.44444444444444442</v>
      </c>
    </row>
    <row r="5913" spans="1:12" ht="15.75" x14ac:dyDescent="0.25">
      <c r="A5913" s="31" t="s">
        <v>310</v>
      </c>
      <c r="B5913" s="30" t="str">
        <f>VLOOKUP(A5913,'Cód dos países'!$A$3:$C$199,2,FALSE)</f>
        <v>UKR</v>
      </c>
      <c r="C5913" s="25">
        <f>VLOOKUP(A5913,'Cód dos países'!$A$3:$C$199,3,FALSE)</f>
        <v>185</v>
      </c>
      <c r="D5913" s="29">
        <v>2004</v>
      </c>
      <c r="E5913">
        <f t="shared" si="463"/>
        <v>1852004</v>
      </c>
      <c r="F5913" s="28">
        <v>7</v>
      </c>
      <c r="G5913" s="28">
        <v>4</v>
      </c>
      <c r="H5913" s="28">
        <v>1</v>
      </c>
      <c r="I5913" s="28">
        <f t="shared" si="460"/>
        <v>0.58333333333333337</v>
      </c>
      <c r="J5913" s="28">
        <f t="shared" si="461"/>
        <v>0.66666666666666663</v>
      </c>
      <c r="K5913" s="28">
        <f t="shared" si="462"/>
        <v>0.16666666666666666</v>
      </c>
      <c r="L5913" s="28">
        <f t="shared" si="464"/>
        <v>0.47222222222222221</v>
      </c>
    </row>
    <row r="5914" spans="1:12" ht="15.75" x14ac:dyDescent="0.25">
      <c r="A5914" s="31" t="s">
        <v>310</v>
      </c>
      <c r="B5914" s="30" t="str">
        <f>VLOOKUP(A5914,'Cód dos países'!$A$3:$C$199,2,FALSE)</f>
        <v>UKR</v>
      </c>
      <c r="C5914" s="25">
        <f>VLOOKUP(A5914,'Cód dos países'!$A$3:$C$199,3,FALSE)</f>
        <v>185</v>
      </c>
      <c r="D5914" s="29">
        <v>2005</v>
      </c>
      <c r="E5914">
        <f t="shared" si="463"/>
        <v>1852005</v>
      </c>
      <c r="F5914" s="28">
        <v>8</v>
      </c>
      <c r="G5914" s="28">
        <v>4</v>
      </c>
      <c r="H5914" s="28">
        <v>2</v>
      </c>
      <c r="I5914" s="28">
        <f t="shared" si="460"/>
        <v>0.66666666666666663</v>
      </c>
      <c r="J5914" s="28">
        <f t="shared" si="461"/>
        <v>0.66666666666666663</v>
      </c>
      <c r="K5914" s="28">
        <f t="shared" si="462"/>
        <v>0.33333333333333331</v>
      </c>
      <c r="L5914" s="28">
        <f t="shared" si="464"/>
        <v>0.55555555555555558</v>
      </c>
    </row>
    <row r="5915" spans="1:12" ht="15.75" x14ac:dyDescent="0.25">
      <c r="A5915" s="31" t="s">
        <v>310</v>
      </c>
      <c r="B5915" s="30" t="str">
        <f>VLOOKUP(A5915,'Cód dos países'!$A$3:$C$199,2,FALSE)</f>
        <v>UKR</v>
      </c>
      <c r="C5915" s="25">
        <f>VLOOKUP(A5915,'Cód dos países'!$A$3:$C$199,3,FALSE)</f>
        <v>185</v>
      </c>
      <c r="D5915" s="29">
        <v>2006</v>
      </c>
      <c r="E5915">
        <f t="shared" si="463"/>
        <v>1852006</v>
      </c>
      <c r="F5915" s="28">
        <v>8</v>
      </c>
      <c r="G5915" s="28">
        <v>4</v>
      </c>
      <c r="H5915" s="28">
        <v>2</v>
      </c>
      <c r="I5915" s="28">
        <f t="shared" si="460"/>
        <v>0.66666666666666663</v>
      </c>
      <c r="J5915" s="28">
        <f t="shared" si="461"/>
        <v>0.66666666666666663</v>
      </c>
      <c r="K5915" s="28">
        <f t="shared" si="462"/>
        <v>0.33333333333333331</v>
      </c>
      <c r="L5915" s="28">
        <f t="shared" si="464"/>
        <v>0.55555555555555558</v>
      </c>
    </row>
    <row r="5916" spans="1:12" ht="15.75" x14ac:dyDescent="0.25">
      <c r="A5916" s="31" t="s">
        <v>310</v>
      </c>
      <c r="B5916" s="30" t="str">
        <f>VLOOKUP(A5916,'Cód dos países'!$A$3:$C$199,2,FALSE)</f>
        <v>UKR</v>
      </c>
      <c r="C5916" s="25">
        <f>VLOOKUP(A5916,'Cód dos países'!$A$3:$C$199,3,FALSE)</f>
        <v>185</v>
      </c>
      <c r="D5916" s="29">
        <v>2007</v>
      </c>
      <c r="E5916">
        <f t="shared" si="463"/>
        <v>1852007</v>
      </c>
      <c r="F5916" s="28">
        <v>8</v>
      </c>
      <c r="G5916" s="28">
        <v>4</v>
      </c>
      <c r="H5916" s="28">
        <v>2</v>
      </c>
      <c r="I5916" s="28">
        <f t="shared" si="460"/>
        <v>0.66666666666666663</v>
      </c>
      <c r="J5916" s="28">
        <f t="shared" si="461"/>
        <v>0.66666666666666663</v>
      </c>
      <c r="K5916" s="28">
        <f t="shared" si="462"/>
        <v>0.33333333333333331</v>
      </c>
      <c r="L5916" s="28">
        <f t="shared" si="464"/>
        <v>0.55555555555555558</v>
      </c>
    </row>
    <row r="5917" spans="1:12" ht="15.75" x14ac:dyDescent="0.25">
      <c r="A5917" s="31" t="s">
        <v>310</v>
      </c>
      <c r="B5917" s="30" t="str">
        <f>VLOOKUP(A5917,'Cód dos países'!$A$3:$C$199,2,FALSE)</f>
        <v>UKR</v>
      </c>
      <c r="C5917" s="25">
        <f>VLOOKUP(A5917,'Cód dos países'!$A$3:$C$199,3,FALSE)</f>
        <v>185</v>
      </c>
      <c r="D5917" s="29">
        <v>2008</v>
      </c>
      <c r="E5917">
        <f t="shared" si="463"/>
        <v>1852008</v>
      </c>
      <c r="F5917" s="28">
        <v>6</v>
      </c>
      <c r="G5917" s="28">
        <v>4</v>
      </c>
      <c r="H5917" s="28">
        <v>2</v>
      </c>
      <c r="I5917" s="28">
        <f t="shared" si="460"/>
        <v>0.5</v>
      </c>
      <c r="J5917" s="28">
        <f t="shared" si="461"/>
        <v>0.66666666666666663</v>
      </c>
      <c r="K5917" s="28">
        <f t="shared" si="462"/>
        <v>0.33333333333333331</v>
      </c>
      <c r="L5917" s="28">
        <f t="shared" si="464"/>
        <v>0.49999999999999994</v>
      </c>
    </row>
    <row r="5918" spans="1:12" ht="15.75" x14ac:dyDescent="0.25">
      <c r="A5918" s="31" t="s">
        <v>310</v>
      </c>
      <c r="B5918" s="30" t="str">
        <f>VLOOKUP(A5918,'Cód dos países'!$A$3:$C$199,2,FALSE)</f>
        <v>UKR</v>
      </c>
      <c r="C5918" s="25">
        <f>VLOOKUP(A5918,'Cód dos países'!$A$3:$C$199,3,FALSE)</f>
        <v>185</v>
      </c>
      <c r="D5918" s="29">
        <v>2009</v>
      </c>
      <c r="E5918">
        <f t="shared" si="463"/>
        <v>1852009</v>
      </c>
      <c r="F5918" s="28">
        <v>6</v>
      </c>
      <c r="G5918" s="28">
        <v>4</v>
      </c>
      <c r="H5918" s="28">
        <v>2</v>
      </c>
      <c r="I5918" s="28">
        <f t="shared" si="460"/>
        <v>0.5</v>
      </c>
      <c r="J5918" s="28">
        <f t="shared" si="461"/>
        <v>0.66666666666666663</v>
      </c>
      <c r="K5918" s="28">
        <f t="shared" si="462"/>
        <v>0.33333333333333331</v>
      </c>
      <c r="L5918" s="28">
        <f t="shared" si="464"/>
        <v>0.49999999999999994</v>
      </c>
    </row>
    <row r="5919" spans="1:12" ht="15.75" x14ac:dyDescent="0.25">
      <c r="A5919" s="31" t="s">
        <v>310</v>
      </c>
      <c r="B5919" s="30" t="str">
        <f>VLOOKUP(A5919,'Cód dos países'!$A$3:$C$199,2,FALSE)</f>
        <v>UKR</v>
      </c>
      <c r="C5919" s="25">
        <f>VLOOKUP(A5919,'Cód dos países'!$A$3:$C$199,3,FALSE)</f>
        <v>185</v>
      </c>
      <c r="D5919" s="29">
        <v>2010</v>
      </c>
      <c r="E5919">
        <f t="shared" si="463"/>
        <v>1852010</v>
      </c>
      <c r="F5919" s="28">
        <v>0.40909090909090912</v>
      </c>
      <c r="G5919" s="28">
        <v>0.66666666666666663</v>
      </c>
      <c r="H5919" s="28">
        <v>0.33333333333333331</v>
      </c>
      <c r="I5919" s="28">
        <f t="shared" si="460"/>
        <v>0.40909090909090912</v>
      </c>
      <c r="J5919" s="28">
        <f t="shared" si="461"/>
        <v>0.66666666666666663</v>
      </c>
      <c r="K5919" s="28">
        <f t="shared" si="462"/>
        <v>0.33333333333333331</v>
      </c>
      <c r="L5919" s="28">
        <f t="shared" si="464"/>
        <v>0.46969696969696967</v>
      </c>
    </row>
    <row r="5920" spans="1:12" ht="15.75" x14ac:dyDescent="0.25">
      <c r="A5920" s="31" t="s">
        <v>310</v>
      </c>
      <c r="B5920" s="30" t="str">
        <f>VLOOKUP(A5920,'Cód dos países'!$A$3:$C$199,2,FALSE)</f>
        <v>UKR</v>
      </c>
      <c r="C5920" s="25">
        <f>VLOOKUP(A5920,'Cód dos países'!$A$3:$C$199,3,FALSE)</f>
        <v>185</v>
      </c>
      <c r="D5920" s="29">
        <v>2011</v>
      </c>
      <c r="E5920">
        <f t="shared" si="463"/>
        <v>1852011</v>
      </c>
      <c r="F5920" s="28">
        <v>0.5</v>
      </c>
      <c r="G5920" s="28">
        <v>0.66666666666666663</v>
      </c>
      <c r="H5920" s="28">
        <v>0.33333333333333331</v>
      </c>
      <c r="I5920" s="28">
        <f t="shared" si="460"/>
        <v>0.5</v>
      </c>
      <c r="J5920" s="28">
        <f t="shared" si="461"/>
        <v>0.66666666666666663</v>
      </c>
      <c r="K5920" s="28">
        <f t="shared" si="462"/>
        <v>0.33333333333333331</v>
      </c>
      <c r="L5920" s="28">
        <f t="shared" si="464"/>
        <v>0.49999999999999994</v>
      </c>
    </row>
    <row r="5921" spans="1:12" ht="15.75" x14ac:dyDescent="0.25">
      <c r="A5921" s="31" t="s">
        <v>310</v>
      </c>
      <c r="B5921" s="30" t="str">
        <f>VLOOKUP(A5921,'Cód dos países'!$A$3:$C$199,2,FALSE)</f>
        <v>UKR</v>
      </c>
      <c r="C5921" s="25">
        <f>VLOOKUP(A5921,'Cód dos países'!$A$3:$C$199,3,FALSE)</f>
        <v>185</v>
      </c>
      <c r="D5921" s="29">
        <v>2012</v>
      </c>
      <c r="E5921">
        <f t="shared" si="463"/>
        <v>1852012</v>
      </c>
      <c r="F5921" s="28">
        <v>0.5</v>
      </c>
      <c r="G5921" s="28">
        <v>0.66666666666666663</v>
      </c>
      <c r="H5921" s="28">
        <v>0.25</v>
      </c>
      <c r="I5921" s="28">
        <f t="shared" si="460"/>
        <v>0.5</v>
      </c>
      <c r="J5921" s="28">
        <f t="shared" si="461"/>
        <v>0.66666666666666663</v>
      </c>
      <c r="K5921" s="28">
        <f t="shared" si="462"/>
        <v>0.25</v>
      </c>
      <c r="L5921" s="28">
        <f t="shared" si="464"/>
        <v>0.47222222222222215</v>
      </c>
    </row>
    <row r="5922" spans="1:12" ht="15.75" x14ac:dyDescent="0.25">
      <c r="A5922" s="31" t="s">
        <v>310</v>
      </c>
      <c r="B5922" s="30" t="str">
        <f>VLOOKUP(A5922,'Cód dos países'!$A$3:$C$199,2,FALSE)</f>
        <v>UKR</v>
      </c>
      <c r="C5922" s="25">
        <f>VLOOKUP(A5922,'Cód dos países'!$A$3:$C$199,3,FALSE)</f>
        <v>185</v>
      </c>
      <c r="D5922" s="29">
        <v>2013</v>
      </c>
      <c r="E5922">
        <f t="shared" si="463"/>
        <v>1852013</v>
      </c>
      <c r="F5922" s="28">
        <v>0.45454545454545453</v>
      </c>
      <c r="G5922" s="28">
        <v>0.66666666666666663</v>
      </c>
      <c r="H5922" s="28">
        <v>0.25</v>
      </c>
      <c r="I5922" s="28">
        <f t="shared" si="460"/>
        <v>0.45454545454545453</v>
      </c>
      <c r="J5922" s="28">
        <f t="shared" si="461"/>
        <v>0.66666666666666663</v>
      </c>
      <c r="K5922" s="28">
        <f t="shared" si="462"/>
        <v>0.25</v>
      </c>
      <c r="L5922" s="28">
        <f t="shared" si="464"/>
        <v>0.45707070707070702</v>
      </c>
    </row>
    <row r="5923" spans="1:12" ht="15.75" x14ac:dyDescent="0.25">
      <c r="A5923" s="31" t="s">
        <v>310</v>
      </c>
      <c r="B5923" s="30" t="str">
        <f>VLOOKUP(A5923,'Cód dos países'!$A$3:$C$199,2,FALSE)</f>
        <v>UKR</v>
      </c>
      <c r="C5923" s="25">
        <f>VLOOKUP(A5923,'Cód dos países'!$A$3:$C$199,3,FALSE)</f>
        <v>185</v>
      </c>
      <c r="D5923" s="29">
        <v>2014</v>
      </c>
      <c r="E5923">
        <f t="shared" si="463"/>
        <v>1852014</v>
      </c>
      <c r="F5923" s="28">
        <v>0.45454545454545453</v>
      </c>
      <c r="G5923" s="28">
        <v>0.66666666666666663</v>
      </c>
      <c r="H5923" s="28">
        <v>0.25</v>
      </c>
      <c r="I5923" s="28">
        <f t="shared" si="460"/>
        <v>0.45454545454545453</v>
      </c>
      <c r="J5923" s="28">
        <f t="shared" si="461"/>
        <v>0.66666666666666663</v>
      </c>
      <c r="K5923" s="28">
        <f t="shared" si="462"/>
        <v>0.25</v>
      </c>
      <c r="L5923" s="28">
        <f t="shared" si="464"/>
        <v>0.45707070707070702</v>
      </c>
    </row>
    <row r="5924" spans="1:12" ht="15.75" x14ac:dyDescent="0.25">
      <c r="A5924" s="31" t="s">
        <v>6</v>
      </c>
      <c r="B5924" s="30" t="str">
        <f>VLOOKUP(A5924,'Cód dos países'!$A$3:$C$199,2,FALSE)</f>
        <v>ARE</v>
      </c>
      <c r="C5924" s="25">
        <f>VLOOKUP(A5924,'Cód dos países'!$A$3:$C$199,3,FALSE)</f>
        <v>186</v>
      </c>
      <c r="D5924" s="29">
        <v>1983</v>
      </c>
      <c r="E5924">
        <f t="shared" si="463"/>
        <v>1861983</v>
      </c>
      <c r="F5924" s="28">
        <v>5.28</v>
      </c>
      <c r="G5924" s="28">
        <v>1.5</v>
      </c>
      <c r="H5924" s="28">
        <v>3</v>
      </c>
      <c r="I5924" s="28">
        <f t="shared" si="460"/>
        <v>0.44</v>
      </c>
      <c r="J5924" s="28">
        <f t="shared" si="461"/>
        <v>0.25</v>
      </c>
      <c r="K5924" s="28">
        <f t="shared" si="462"/>
        <v>0.5</v>
      </c>
      <c r="L5924" s="28">
        <f t="shared" si="464"/>
        <v>0.39666666666666661</v>
      </c>
    </row>
    <row r="5925" spans="1:12" ht="15.75" x14ac:dyDescent="0.25">
      <c r="A5925" s="31" t="s">
        <v>6</v>
      </c>
      <c r="B5925" s="30" t="str">
        <f>VLOOKUP(A5925,'Cód dos países'!$A$3:$C$199,2,FALSE)</f>
        <v>ARE</v>
      </c>
      <c r="C5925" s="25">
        <f>VLOOKUP(A5925,'Cód dos países'!$A$3:$C$199,3,FALSE)</f>
        <v>186</v>
      </c>
      <c r="D5925" s="29">
        <v>1984</v>
      </c>
      <c r="E5925">
        <f t="shared" si="463"/>
        <v>1861984</v>
      </c>
      <c r="F5925" s="28">
        <v>7</v>
      </c>
      <c r="G5925" s="28">
        <v>1.5</v>
      </c>
      <c r="H5925" s="28">
        <v>3</v>
      </c>
      <c r="I5925" s="28">
        <f t="shared" si="460"/>
        <v>0.58333333333333337</v>
      </c>
      <c r="J5925" s="28">
        <f t="shared" si="461"/>
        <v>0.25</v>
      </c>
      <c r="K5925" s="28">
        <f t="shared" si="462"/>
        <v>0.5</v>
      </c>
      <c r="L5925" s="28">
        <f t="shared" si="464"/>
        <v>0.44444444444444442</v>
      </c>
    </row>
    <row r="5926" spans="1:12" ht="15.75" x14ac:dyDescent="0.25">
      <c r="A5926" s="31" t="s">
        <v>6</v>
      </c>
      <c r="B5926" s="30" t="str">
        <f>VLOOKUP(A5926,'Cód dos países'!$A$3:$C$199,2,FALSE)</f>
        <v>ARE</v>
      </c>
      <c r="C5926" s="25">
        <f>VLOOKUP(A5926,'Cód dos países'!$A$3:$C$199,3,FALSE)</f>
        <v>186</v>
      </c>
      <c r="D5926" s="29">
        <v>1985</v>
      </c>
      <c r="E5926">
        <f t="shared" si="463"/>
        <v>1861985</v>
      </c>
      <c r="F5926" s="28">
        <v>6</v>
      </c>
      <c r="G5926" s="28">
        <v>3</v>
      </c>
      <c r="H5926" s="28">
        <v>3</v>
      </c>
      <c r="I5926" s="28">
        <f t="shared" si="460"/>
        <v>0.5</v>
      </c>
      <c r="J5926" s="28">
        <f t="shared" si="461"/>
        <v>0.5</v>
      </c>
      <c r="K5926" s="28">
        <f t="shared" si="462"/>
        <v>0.5</v>
      </c>
      <c r="L5926" s="28">
        <f t="shared" si="464"/>
        <v>0.5</v>
      </c>
    </row>
    <row r="5927" spans="1:12" ht="15.75" x14ac:dyDescent="0.25">
      <c r="A5927" s="31" t="s">
        <v>6</v>
      </c>
      <c r="B5927" s="30" t="str">
        <f>VLOOKUP(A5927,'Cód dos países'!$A$3:$C$199,2,FALSE)</f>
        <v>ARE</v>
      </c>
      <c r="C5927" s="25">
        <f>VLOOKUP(A5927,'Cód dos países'!$A$3:$C$199,3,FALSE)</f>
        <v>186</v>
      </c>
      <c r="D5927" s="29">
        <v>1986</v>
      </c>
      <c r="E5927">
        <f t="shared" si="463"/>
        <v>1861986</v>
      </c>
      <c r="F5927" s="28">
        <v>6</v>
      </c>
      <c r="G5927" s="28">
        <v>3</v>
      </c>
      <c r="H5927" s="28">
        <v>3</v>
      </c>
      <c r="I5927" s="28">
        <f t="shared" si="460"/>
        <v>0.5</v>
      </c>
      <c r="J5927" s="28">
        <f t="shared" si="461"/>
        <v>0.5</v>
      </c>
      <c r="K5927" s="28">
        <f t="shared" si="462"/>
        <v>0.5</v>
      </c>
      <c r="L5927" s="28">
        <f t="shared" si="464"/>
        <v>0.5</v>
      </c>
    </row>
    <row r="5928" spans="1:12" ht="15.75" x14ac:dyDescent="0.25">
      <c r="A5928" s="31" t="s">
        <v>6</v>
      </c>
      <c r="B5928" s="30" t="str">
        <f>VLOOKUP(A5928,'Cód dos países'!$A$3:$C$199,2,FALSE)</f>
        <v>ARE</v>
      </c>
      <c r="C5928" s="25">
        <f>VLOOKUP(A5928,'Cód dos países'!$A$3:$C$199,3,FALSE)</f>
        <v>186</v>
      </c>
      <c r="D5928" s="29">
        <v>1987</v>
      </c>
      <c r="E5928">
        <f t="shared" si="463"/>
        <v>1861987</v>
      </c>
      <c r="F5928" s="28">
        <v>6</v>
      </c>
      <c r="G5928" s="28">
        <v>3</v>
      </c>
      <c r="H5928" s="28">
        <v>3</v>
      </c>
      <c r="I5928" s="28">
        <f t="shared" si="460"/>
        <v>0.5</v>
      </c>
      <c r="J5928" s="28">
        <f t="shared" si="461"/>
        <v>0.5</v>
      </c>
      <c r="K5928" s="28">
        <f t="shared" si="462"/>
        <v>0.5</v>
      </c>
      <c r="L5928" s="28">
        <f t="shared" si="464"/>
        <v>0.5</v>
      </c>
    </row>
    <row r="5929" spans="1:12" ht="15.75" x14ac:dyDescent="0.25">
      <c r="A5929" s="31" t="s">
        <v>6</v>
      </c>
      <c r="B5929" s="30" t="str">
        <f>VLOOKUP(A5929,'Cód dos países'!$A$3:$C$199,2,FALSE)</f>
        <v>ARE</v>
      </c>
      <c r="C5929" s="25">
        <f>VLOOKUP(A5929,'Cód dos países'!$A$3:$C$199,3,FALSE)</f>
        <v>186</v>
      </c>
      <c r="D5929" s="29">
        <v>1988</v>
      </c>
      <c r="E5929">
        <f t="shared" si="463"/>
        <v>1861988</v>
      </c>
      <c r="F5929" s="28">
        <v>6</v>
      </c>
      <c r="G5929" s="28">
        <v>3</v>
      </c>
      <c r="H5929" s="28">
        <v>3</v>
      </c>
      <c r="I5929" s="28">
        <f t="shared" si="460"/>
        <v>0.5</v>
      </c>
      <c r="J5929" s="28">
        <f t="shared" si="461"/>
        <v>0.5</v>
      </c>
      <c r="K5929" s="28">
        <f t="shared" si="462"/>
        <v>0.5</v>
      </c>
      <c r="L5929" s="28">
        <f t="shared" si="464"/>
        <v>0.5</v>
      </c>
    </row>
    <row r="5930" spans="1:12" ht="15.75" x14ac:dyDescent="0.25">
      <c r="A5930" s="31" t="s">
        <v>6</v>
      </c>
      <c r="B5930" s="30" t="str">
        <f>VLOOKUP(A5930,'Cód dos países'!$A$3:$C$199,2,FALSE)</f>
        <v>ARE</v>
      </c>
      <c r="C5930" s="25">
        <f>VLOOKUP(A5930,'Cód dos países'!$A$3:$C$199,3,FALSE)</f>
        <v>186</v>
      </c>
      <c r="D5930" s="29">
        <v>1989</v>
      </c>
      <c r="E5930">
        <f t="shared" si="463"/>
        <v>1861989</v>
      </c>
      <c r="F5930" s="28">
        <v>6</v>
      </c>
      <c r="G5930" s="28">
        <v>3</v>
      </c>
      <c r="H5930" s="28">
        <v>3</v>
      </c>
      <c r="I5930" s="28">
        <f t="shared" si="460"/>
        <v>0.5</v>
      </c>
      <c r="J5930" s="28">
        <f t="shared" si="461"/>
        <v>0.5</v>
      </c>
      <c r="K5930" s="28">
        <f t="shared" si="462"/>
        <v>0.5</v>
      </c>
      <c r="L5930" s="28">
        <f t="shared" si="464"/>
        <v>0.5</v>
      </c>
    </row>
    <row r="5931" spans="1:12" ht="15.75" x14ac:dyDescent="0.25">
      <c r="A5931" s="31" t="s">
        <v>6</v>
      </c>
      <c r="B5931" s="30" t="str">
        <f>VLOOKUP(A5931,'Cód dos países'!$A$3:$C$199,2,FALSE)</f>
        <v>ARE</v>
      </c>
      <c r="C5931" s="25">
        <f>VLOOKUP(A5931,'Cód dos países'!$A$3:$C$199,3,FALSE)</f>
        <v>186</v>
      </c>
      <c r="D5931" s="29">
        <v>1990</v>
      </c>
      <c r="E5931">
        <f t="shared" si="463"/>
        <v>1861990</v>
      </c>
      <c r="F5931" s="28">
        <v>7</v>
      </c>
      <c r="G5931" s="28">
        <v>3</v>
      </c>
      <c r="H5931" s="28">
        <v>3</v>
      </c>
      <c r="I5931" s="28">
        <f t="shared" si="460"/>
        <v>0.58333333333333337</v>
      </c>
      <c r="J5931" s="28">
        <f t="shared" si="461"/>
        <v>0.5</v>
      </c>
      <c r="K5931" s="28">
        <f t="shared" si="462"/>
        <v>0.5</v>
      </c>
      <c r="L5931" s="28">
        <f t="shared" si="464"/>
        <v>0.52777777777777779</v>
      </c>
    </row>
    <row r="5932" spans="1:12" ht="15.75" x14ac:dyDescent="0.25">
      <c r="A5932" s="31" t="s">
        <v>6</v>
      </c>
      <c r="B5932" s="30" t="str">
        <f>VLOOKUP(A5932,'Cód dos países'!$A$3:$C$199,2,FALSE)</f>
        <v>ARE</v>
      </c>
      <c r="C5932" s="25">
        <f>VLOOKUP(A5932,'Cód dos países'!$A$3:$C$199,3,FALSE)</f>
        <v>186</v>
      </c>
      <c r="D5932" s="29">
        <v>1991</v>
      </c>
      <c r="E5932">
        <f t="shared" si="463"/>
        <v>1861991</v>
      </c>
      <c r="F5932" s="28">
        <v>5</v>
      </c>
      <c r="G5932" s="28">
        <v>3</v>
      </c>
      <c r="H5932" s="28">
        <v>3</v>
      </c>
      <c r="I5932" s="28">
        <f t="shared" si="460"/>
        <v>0.41666666666666669</v>
      </c>
      <c r="J5932" s="28">
        <f t="shared" si="461"/>
        <v>0.5</v>
      </c>
      <c r="K5932" s="28">
        <f t="shared" si="462"/>
        <v>0.5</v>
      </c>
      <c r="L5932" s="28">
        <f t="shared" si="464"/>
        <v>0.47222222222222221</v>
      </c>
    </row>
    <row r="5933" spans="1:12" ht="15.75" x14ac:dyDescent="0.25">
      <c r="A5933" s="31" t="s">
        <v>6</v>
      </c>
      <c r="B5933" s="30" t="str">
        <f>VLOOKUP(A5933,'Cód dos países'!$A$3:$C$199,2,FALSE)</f>
        <v>ARE</v>
      </c>
      <c r="C5933" s="25">
        <f>VLOOKUP(A5933,'Cód dos países'!$A$3:$C$199,3,FALSE)</f>
        <v>186</v>
      </c>
      <c r="D5933" s="29">
        <v>1992</v>
      </c>
      <c r="E5933">
        <f t="shared" si="463"/>
        <v>1861992</v>
      </c>
      <c r="F5933" s="28">
        <v>7</v>
      </c>
      <c r="G5933" s="28">
        <v>4</v>
      </c>
      <c r="H5933" s="28">
        <v>2</v>
      </c>
      <c r="I5933" s="28">
        <f t="shared" si="460"/>
        <v>0.58333333333333337</v>
      </c>
      <c r="J5933" s="28">
        <f t="shared" si="461"/>
        <v>0.66666666666666663</v>
      </c>
      <c r="K5933" s="28">
        <f t="shared" si="462"/>
        <v>0.33333333333333331</v>
      </c>
      <c r="L5933" s="28">
        <f t="shared" si="464"/>
        <v>0.52777777777777768</v>
      </c>
    </row>
    <row r="5934" spans="1:12" ht="15.75" x14ac:dyDescent="0.25">
      <c r="A5934" s="31" t="s">
        <v>6</v>
      </c>
      <c r="B5934" s="30" t="str">
        <f>VLOOKUP(A5934,'Cód dos países'!$A$3:$C$199,2,FALSE)</f>
        <v>ARE</v>
      </c>
      <c r="C5934" s="25">
        <f>VLOOKUP(A5934,'Cód dos países'!$A$3:$C$199,3,FALSE)</f>
        <v>186</v>
      </c>
      <c r="D5934" s="29">
        <v>1993</v>
      </c>
      <c r="E5934">
        <f t="shared" si="463"/>
        <v>1861993</v>
      </c>
      <c r="F5934" s="28">
        <v>7</v>
      </c>
      <c r="G5934" s="28">
        <v>4</v>
      </c>
      <c r="H5934" s="28">
        <v>2</v>
      </c>
      <c r="I5934" s="28">
        <f t="shared" si="460"/>
        <v>0.58333333333333337</v>
      </c>
      <c r="J5934" s="28">
        <f t="shared" si="461"/>
        <v>0.66666666666666663</v>
      </c>
      <c r="K5934" s="28">
        <f t="shared" si="462"/>
        <v>0.33333333333333331</v>
      </c>
      <c r="L5934" s="28">
        <f t="shared" si="464"/>
        <v>0.52777777777777768</v>
      </c>
    </row>
    <row r="5935" spans="1:12" ht="15.75" x14ac:dyDescent="0.25">
      <c r="A5935" s="31" t="s">
        <v>6</v>
      </c>
      <c r="B5935" s="30" t="str">
        <f>VLOOKUP(A5935,'Cód dos países'!$A$3:$C$199,2,FALSE)</f>
        <v>ARE</v>
      </c>
      <c r="C5935" s="25">
        <f>VLOOKUP(A5935,'Cód dos países'!$A$3:$C$199,3,FALSE)</f>
        <v>186</v>
      </c>
      <c r="D5935" s="29">
        <v>1994</v>
      </c>
      <c r="E5935">
        <f t="shared" si="463"/>
        <v>1861994</v>
      </c>
      <c r="F5935" s="28">
        <v>7</v>
      </c>
      <c r="G5935" s="28">
        <v>4</v>
      </c>
      <c r="H5935" s="28">
        <v>2</v>
      </c>
      <c r="I5935" s="28">
        <f t="shared" si="460"/>
        <v>0.58333333333333337</v>
      </c>
      <c r="J5935" s="28">
        <f t="shared" si="461"/>
        <v>0.66666666666666663</v>
      </c>
      <c r="K5935" s="28">
        <f t="shared" si="462"/>
        <v>0.33333333333333331</v>
      </c>
      <c r="L5935" s="28">
        <f t="shared" si="464"/>
        <v>0.52777777777777768</v>
      </c>
    </row>
    <row r="5936" spans="1:12" ht="15.75" x14ac:dyDescent="0.25">
      <c r="A5936" s="31" t="s">
        <v>6</v>
      </c>
      <c r="B5936" s="30" t="str">
        <f>VLOOKUP(A5936,'Cód dos países'!$A$3:$C$199,2,FALSE)</f>
        <v>ARE</v>
      </c>
      <c r="C5936" s="25">
        <f>VLOOKUP(A5936,'Cód dos países'!$A$3:$C$199,3,FALSE)</f>
        <v>186</v>
      </c>
      <c r="D5936" s="29">
        <v>1995</v>
      </c>
      <c r="E5936">
        <f t="shared" si="463"/>
        <v>1861995</v>
      </c>
      <c r="F5936" s="28">
        <v>7</v>
      </c>
      <c r="G5936" s="28">
        <v>4</v>
      </c>
      <c r="H5936" s="28">
        <v>2</v>
      </c>
      <c r="I5936" s="28">
        <f t="shared" si="460"/>
        <v>0.58333333333333337</v>
      </c>
      <c r="J5936" s="28">
        <f t="shared" si="461"/>
        <v>0.66666666666666663</v>
      </c>
      <c r="K5936" s="28">
        <f t="shared" si="462"/>
        <v>0.33333333333333331</v>
      </c>
      <c r="L5936" s="28">
        <f t="shared" si="464"/>
        <v>0.52777777777777768</v>
      </c>
    </row>
    <row r="5937" spans="1:12" ht="15.75" x14ac:dyDescent="0.25">
      <c r="A5937" s="31" t="s">
        <v>6</v>
      </c>
      <c r="B5937" s="30" t="str">
        <f>VLOOKUP(A5937,'Cód dos países'!$A$3:$C$199,2,FALSE)</f>
        <v>ARE</v>
      </c>
      <c r="C5937" s="25">
        <f>VLOOKUP(A5937,'Cód dos países'!$A$3:$C$199,3,FALSE)</f>
        <v>186</v>
      </c>
      <c r="D5937" s="29">
        <v>1996</v>
      </c>
      <c r="E5937">
        <f t="shared" si="463"/>
        <v>1861996</v>
      </c>
      <c r="F5937" s="28">
        <v>7</v>
      </c>
      <c r="G5937" s="28">
        <v>4</v>
      </c>
      <c r="H5937" s="28">
        <v>2</v>
      </c>
      <c r="I5937" s="28">
        <f t="shared" si="460"/>
        <v>0.58333333333333337</v>
      </c>
      <c r="J5937" s="28">
        <f t="shared" si="461"/>
        <v>0.66666666666666663</v>
      </c>
      <c r="K5937" s="28">
        <f t="shared" si="462"/>
        <v>0.33333333333333331</v>
      </c>
      <c r="L5937" s="28">
        <f t="shared" si="464"/>
        <v>0.52777777777777768</v>
      </c>
    </row>
    <row r="5938" spans="1:12" ht="15.75" x14ac:dyDescent="0.25">
      <c r="A5938" s="31" t="s">
        <v>6</v>
      </c>
      <c r="B5938" s="30" t="str">
        <f>VLOOKUP(A5938,'Cód dos países'!$A$3:$C$199,2,FALSE)</f>
        <v>ARE</v>
      </c>
      <c r="C5938" s="25">
        <f>VLOOKUP(A5938,'Cód dos países'!$A$3:$C$199,3,FALSE)</f>
        <v>186</v>
      </c>
      <c r="D5938" s="29">
        <v>1997</v>
      </c>
      <c r="E5938">
        <f t="shared" si="463"/>
        <v>1861997</v>
      </c>
      <c r="F5938" s="28">
        <v>7</v>
      </c>
      <c r="G5938" s="28">
        <v>4</v>
      </c>
      <c r="H5938" s="28">
        <v>2</v>
      </c>
      <c r="I5938" s="28">
        <f t="shared" si="460"/>
        <v>0.58333333333333337</v>
      </c>
      <c r="J5938" s="28">
        <f t="shared" si="461"/>
        <v>0.66666666666666663</v>
      </c>
      <c r="K5938" s="28">
        <f t="shared" si="462"/>
        <v>0.33333333333333331</v>
      </c>
      <c r="L5938" s="28">
        <f t="shared" si="464"/>
        <v>0.52777777777777768</v>
      </c>
    </row>
    <row r="5939" spans="1:12" ht="15.75" x14ac:dyDescent="0.25">
      <c r="A5939" s="31" t="s">
        <v>6</v>
      </c>
      <c r="B5939" s="30" t="str">
        <f>VLOOKUP(A5939,'Cód dos países'!$A$3:$C$199,2,FALSE)</f>
        <v>ARE</v>
      </c>
      <c r="C5939" s="25">
        <f>VLOOKUP(A5939,'Cód dos países'!$A$3:$C$199,3,FALSE)</f>
        <v>186</v>
      </c>
      <c r="D5939" s="29">
        <v>1998</v>
      </c>
      <c r="E5939">
        <f t="shared" si="463"/>
        <v>1861998</v>
      </c>
      <c r="F5939" s="28">
        <v>7</v>
      </c>
      <c r="G5939" s="28">
        <v>4</v>
      </c>
      <c r="H5939" s="28">
        <v>2</v>
      </c>
      <c r="I5939" s="28">
        <f t="shared" si="460"/>
        <v>0.58333333333333337</v>
      </c>
      <c r="J5939" s="28">
        <f t="shared" si="461"/>
        <v>0.66666666666666663</v>
      </c>
      <c r="K5939" s="28">
        <f t="shared" si="462"/>
        <v>0.33333333333333331</v>
      </c>
      <c r="L5939" s="28">
        <f t="shared" si="464"/>
        <v>0.52777777777777768</v>
      </c>
    </row>
    <row r="5940" spans="1:12" ht="15.75" x14ac:dyDescent="0.25">
      <c r="A5940" s="31" t="s">
        <v>6</v>
      </c>
      <c r="B5940" s="30" t="str">
        <f>VLOOKUP(A5940,'Cód dos países'!$A$3:$C$199,2,FALSE)</f>
        <v>ARE</v>
      </c>
      <c r="C5940" s="25">
        <f>VLOOKUP(A5940,'Cód dos países'!$A$3:$C$199,3,FALSE)</f>
        <v>186</v>
      </c>
      <c r="D5940" s="29">
        <v>1999</v>
      </c>
      <c r="E5940">
        <f t="shared" si="463"/>
        <v>1861999</v>
      </c>
      <c r="F5940" s="28">
        <v>7</v>
      </c>
      <c r="G5940" s="28">
        <v>4</v>
      </c>
      <c r="H5940" s="28">
        <v>2</v>
      </c>
      <c r="I5940" s="28">
        <f t="shared" si="460"/>
        <v>0.58333333333333337</v>
      </c>
      <c r="J5940" s="28">
        <f t="shared" si="461"/>
        <v>0.66666666666666663</v>
      </c>
      <c r="K5940" s="28">
        <f t="shared" si="462"/>
        <v>0.33333333333333331</v>
      </c>
      <c r="L5940" s="28">
        <f t="shared" si="464"/>
        <v>0.52777777777777768</v>
      </c>
    </row>
    <row r="5941" spans="1:12" ht="15.75" x14ac:dyDescent="0.25">
      <c r="A5941" s="31" t="s">
        <v>6</v>
      </c>
      <c r="B5941" s="30" t="str">
        <f>VLOOKUP(A5941,'Cód dos países'!$A$3:$C$199,2,FALSE)</f>
        <v>ARE</v>
      </c>
      <c r="C5941" s="25">
        <f>VLOOKUP(A5941,'Cód dos países'!$A$3:$C$199,3,FALSE)</f>
        <v>186</v>
      </c>
      <c r="D5941" s="29">
        <v>2000</v>
      </c>
      <c r="E5941">
        <f t="shared" si="463"/>
        <v>1862000</v>
      </c>
      <c r="F5941" s="28">
        <v>7</v>
      </c>
      <c r="G5941" s="28">
        <v>4</v>
      </c>
      <c r="H5941" s="28">
        <v>2</v>
      </c>
      <c r="I5941" s="28">
        <f t="shared" si="460"/>
        <v>0.58333333333333337</v>
      </c>
      <c r="J5941" s="28">
        <f t="shared" si="461"/>
        <v>0.66666666666666663</v>
      </c>
      <c r="K5941" s="28">
        <f t="shared" si="462"/>
        <v>0.33333333333333331</v>
      </c>
      <c r="L5941" s="28">
        <f t="shared" si="464"/>
        <v>0.52777777777777768</v>
      </c>
    </row>
    <row r="5942" spans="1:12" ht="15.75" x14ac:dyDescent="0.25">
      <c r="A5942" s="31" t="s">
        <v>6</v>
      </c>
      <c r="B5942" s="30" t="str">
        <f>VLOOKUP(A5942,'Cód dos países'!$A$3:$C$199,2,FALSE)</f>
        <v>ARE</v>
      </c>
      <c r="C5942" s="25">
        <f>VLOOKUP(A5942,'Cód dos países'!$A$3:$C$199,3,FALSE)</f>
        <v>186</v>
      </c>
      <c r="D5942" s="29">
        <v>2001</v>
      </c>
      <c r="E5942">
        <f t="shared" si="463"/>
        <v>1862001</v>
      </c>
      <c r="F5942" s="28">
        <v>11.5</v>
      </c>
      <c r="G5942" s="28">
        <v>4</v>
      </c>
      <c r="H5942" s="28">
        <v>2</v>
      </c>
      <c r="I5942" s="28">
        <f t="shared" si="460"/>
        <v>0.95833333333333337</v>
      </c>
      <c r="J5942" s="28">
        <f t="shared" si="461"/>
        <v>0.66666666666666663</v>
      </c>
      <c r="K5942" s="28">
        <f t="shared" si="462"/>
        <v>0.33333333333333331</v>
      </c>
      <c r="L5942" s="28">
        <f t="shared" si="464"/>
        <v>0.65277777777777768</v>
      </c>
    </row>
    <row r="5943" spans="1:12" ht="15.75" x14ac:dyDescent="0.25">
      <c r="A5943" s="31" t="s">
        <v>6</v>
      </c>
      <c r="B5943" s="30" t="str">
        <f>VLOOKUP(A5943,'Cód dos países'!$A$3:$C$199,2,FALSE)</f>
        <v>ARE</v>
      </c>
      <c r="C5943" s="25">
        <f>VLOOKUP(A5943,'Cód dos países'!$A$3:$C$199,3,FALSE)</f>
        <v>186</v>
      </c>
      <c r="D5943" s="29">
        <v>2002</v>
      </c>
      <c r="E5943">
        <f t="shared" si="463"/>
        <v>1862002</v>
      </c>
      <c r="F5943" s="28">
        <v>11.5</v>
      </c>
      <c r="G5943" s="28">
        <v>4</v>
      </c>
      <c r="H5943" s="28">
        <v>2</v>
      </c>
      <c r="I5943" s="28">
        <f t="shared" si="460"/>
        <v>0.95833333333333337</v>
      </c>
      <c r="J5943" s="28">
        <f t="shared" si="461"/>
        <v>0.66666666666666663</v>
      </c>
      <c r="K5943" s="28">
        <f t="shared" si="462"/>
        <v>0.33333333333333331</v>
      </c>
      <c r="L5943" s="28">
        <f t="shared" si="464"/>
        <v>0.65277777777777768</v>
      </c>
    </row>
    <row r="5944" spans="1:12" ht="15.75" x14ac:dyDescent="0.25">
      <c r="A5944" s="31" t="s">
        <v>6</v>
      </c>
      <c r="B5944" s="30" t="str">
        <f>VLOOKUP(A5944,'Cód dos países'!$A$3:$C$199,2,FALSE)</f>
        <v>ARE</v>
      </c>
      <c r="C5944" s="25">
        <f>VLOOKUP(A5944,'Cód dos países'!$A$3:$C$199,3,FALSE)</f>
        <v>186</v>
      </c>
      <c r="D5944" s="29">
        <v>2003</v>
      </c>
      <c r="E5944">
        <f t="shared" si="463"/>
        <v>1862003</v>
      </c>
      <c r="F5944" s="28">
        <v>11.5</v>
      </c>
      <c r="G5944" s="28">
        <v>4</v>
      </c>
      <c r="H5944" s="28">
        <v>2</v>
      </c>
      <c r="I5944" s="28">
        <f t="shared" si="460"/>
        <v>0.95833333333333337</v>
      </c>
      <c r="J5944" s="28">
        <f t="shared" si="461"/>
        <v>0.66666666666666663</v>
      </c>
      <c r="K5944" s="28">
        <f t="shared" si="462"/>
        <v>0.33333333333333331</v>
      </c>
      <c r="L5944" s="28">
        <f t="shared" si="464"/>
        <v>0.65277777777777768</v>
      </c>
    </row>
    <row r="5945" spans="1:12" ht="15.75" x14ac:dyDescent="0.25">
      <c r="A5945" s="31" t="s">
        <v>6</v>
      </c>
      <c r="B5945" s="30" t="str">
        <f>VLOOKUP(A5945,'Cód dos países'!$A$3:$C$199,2,FALSE)</f>
        <v>ARE</v>
      </c>
      <c r="C5945" s="25">
        <f>VLOOKUP(A5945,'Cód dos países'!$A$3:$C$199,3,FALSE)</f>
        <v>186</v>
      </c>
      <c r="D5945" s="29">
        <v>2004</v>
      </c>
      <c r="E5945">
        <f t="shared" si="463"/>
        <v>1862004</v>
      </c>
      <c r="F5945" s="28">
        <v>11.5</v>
      </c>
      <c r="G5945" s="28">
        <v>4</v>
      </c>
      <c r="H5945" s="28">
        <v>2</v>
      </c>
      <c r="I5945" s="28">
        <f t="shared" si="460"/>
        <v>0.95833333333333337</v>
      </c>
      <c r="J5945" s="28">
        <f t="shared" si="461"/>
        <v>0.66666666666666663</v>
      </c>
      <c r="K5945" s="28">
        <f t="shared" si="462"/>
        <v>0.33333333333333331</v>
      </c>
      <c r="L5945" s="28">
        <f t="shared" si="464"/>
        <v>0.65277777777777768</v>
      </c>
    </row>
    <row r="5946" spans="1:12" ht="15.75" x14ac:dyDescent="0.25">
      <c r="A5946" s="31" t="s">
        <v>6</v>
      </c>
      <c r="B5946" s="30" t="str">
        <f>VLOOKUP(A5946,'Cód dos países'!$A$3:$C$199,2,FALSE)</f>
        <v>ARE</v>
      </c>
      <c r="C5946" s="25">
        <f>VLOOKUP(A5946,'Cód dos países'!$A$3:$C$199,3,FALSE)</f>
        <v>186</v>
      </c>
      <c r="D5946" s="29">
        <v>2005</v>
      </c>
      <c r="E5946">
        <f t="shared" si="463"/>
        <v>1862005</v>
      </c>
      <c r="F5946" s="28">
        <v>11.5</v>
      </c>
      <c r="G5946" s="28">
        <v>4</v>
      </c>
      <c r="H5946" s="28">
        <v>2</v>
      </c>
      <c r="I5946" s="28">
        <f t="shared" si="460"/>
        <v>0.95833333333333337</v>
      </c>
      <c r="J5946" s="28">
        <f t="shared" si="461"/>
        <v>0.66666666666666663</v>
      </c>
      <c r="K5946" s="28">
        <f t="shared" si="462"/>
        <v>0.33333333333333331</v>
      </c>
      <c r="L5946" s="28">
        <f t="shared" si="464"/>
        <v>0.65277777777777768</v>
      </c>
    </row>
    <row r="5947" spans="1:12" ht="15.75" x14ac:dyDescent="0.25">
      <c r="A5947" s="31" t="s">
        <v>6</v>
      </c>
      <c r="B5947" s="30" t="str">
        <f>VLOOKUP(A5947,'Cód dos países'!$A$3:$C$199,2,FALSE)</f>
        <v>ARE</v>
      </c>
      <c r="C5947" s="25">
        <f>VLOOKUP(A5947,'Cód dos países'!$A$3:$C$199,3,FALSE)</f>
        <v>186</v>
      </c>
      <c r="D5947" s="29">
        <v>2006</v>
      </c>
      <c r="E5947">
        <f t="shared" si="463"/>
        <v>1862006</v>
      </c>
      <c r="F5947" s="28">
        <v>11.5</v>
      </c>
      <c r="G5947" s="28">
        <v>4</v>
      </c>
      <c r="H5947" s="28">
        <v>2</v>
      </c>
      <c r="I5947" s="28">
        <f t="shared" si="460"/>
        <v>0.95833333333333337</v>
      </c>
      <c r="J5947" s="28">
        <f t="shared" si="461"/>
        <v>0.66666666666666663</v>
      </c>
      <c r="K5947" s="28">
        <f t="shared" si="462"/>
        <v>0.33333333333333331</v>
      </c>
      <c r="L5947" s="28">
        <f t="shared" si="464"/>
        <v>0.65277777777777768</v>
      </c>
    </row>
    <row r="5948" spans="1:12" ht="15.75" x14ac:dyDescent="0.25">
      <c r="A5948" s="31" t="s">
        <v>6</v>
      </c>
      <c r="B5948" s="30" t="str">
        <f>VLOOKUP(A5948,'Cód dos países'!$A$3:$C$199,2,FALSE)</f>
        <v>ARE</v>
      </c>
      <c r="C5948" s="25">
        <f>VLOOKUP(A5948,'Cód dos países'!$A$3:$C$199,3,FALSE)</f>
        <v>186</v>
      </c>
      <c r="D5948" s="29">
        <v>2007</v>
      </c>
      <c r="E5948">
        <f t="shared" si="463"/>
        <v>1862007</v>
      </c>
      <c r="F5948" s="28">
        <v>11.5</v>
      </c>
      <c r="G5948" s="28">
        <v>4</v>
      </c>
      <c r="H5948" s="28">
        <v>2</v>
      </c>
      <c r="I5948" s="28">
        <f t="shared" si="460"/>
        <v>0.95833333333333337</v>
      </c>
      <c r="J5948" s="28">
        <f t="shared" si="461"/>
        <v>0.66666666666666663</v>
      </c>
      <c r="K5948" s="28">
        <f t="shared" si="462"/>
        <v>0.33333333333333331</v>
      </c>
      <c r="L5948" s="28">
        <f t="shared" si="464"/>
        <v>0.65277777777777768</v>
      </c>
    </row>
    <row r="5949" spans="1:12" ht="15.75" x14ac:dyDescent="0.25">
      <c r="A5949" s="31" t="s">
        <v>6</v>
      </c>
      <c r="B5949" s="30" t="str">
        <f>VLOOKUP(A5949,'Cód dos países'!$A$3:$C$199,2,FALSE)</f>
        <v>ARE</v>
      </c>
      <c r="C5949" s="25">
        <f>VLOOKUP(A5949,'Cód dos países'!$A$3:$C$199,3,FALSE)</f>
        <v>186</v>
      </c>
      <c r="D5949" s="29">
        <v>2008</v>
      </c>
      <c r="E5949">
        <f t="shared" si="463"/>
        <v>1862008</v>
      </c>
      <c r="F5949" s="28">
        <v>11</v>
      </c>
      <c r="G5949" s="28">
        <v>4</v>
      </c>
      <c r="H5949" s="28">
        <v>2.5</v>
      </c>
      <c r="I5949" s="28">
        <f t="shared" si="460"/>
        <v>0.91666666666666663</v>
      </c>
      <c r="J5949" s="28">
        <f t="shared" si="461"/>
        <v>0.66666666666666663</v>
      </c>
      <c r="K5949" s="28">
        <f t="shared" si="462"/>
        <v>0.41666666666666669</v>
      </c>
      <c r="L5949" s="28">
        <f t="shared" si="464"/>
        <v>0.66666666666666652</v>
      </c>
    </row>
    <row r="5950" spans="1:12" ht="15.75" x14ac:dyDescent="0.25">
      <c r="A5950" s="31" t="s">
        <v>6</v>
      </c>
      <c r="B5950" s="30" t="str">
        <f>VLOOKUP(A5950,'Cód dos países'!$A$3:$C$199,2,FALSE)</f>
        <v>ARE</v>
      </c>
      <c r="C5950" s="25">
        <f>VLOOKUP(A5950,'Cód dos países'!$A$3:$C$199,3,FALSE)</f>
        <v>186</v>
      </c>
      <c r="D5950" s="29">
        <v>2009</v>
      </c>
      <c r="E5950">
        <f t="shared" si="463"/>
        <v>1862009</v>
      </c>
      <c r="F5950" s="28">
        <v>11</v>
      </c>
      <c r="G5950" s="28">
        <v>4</v>
      </c>
      <c r="H5950" s="28">
        <v>2.5</v>
      </c>
      <c r="I5950" s="28">
        <f t="shared" si="460"/>
        <v>0.91666666666666663</v>
      </c>
      <c r="J5950" s="28">
        <f t="shared" si="461"/>
        <v>0.66666666666666663</v>
      </c>
      <c r="K5950" s="28">
        <f t="shared" si="462"/>
        <v>0.41666666666666669</v>
      </c>
      <c r="L5950" s="28">
        <f t="shared" si="464"/>
        <v>0.66666666666666652</v>
      </c>
    </row>
    <row r="5951" spans="1:12" ht="15.75" x14ac:dyDescent="0.25">
      <c r="A5951" s="31" t="s">
        <v>6</v>
      </c>
      <c r="B5951" s="30" t="str">
        <f>VLOOKUP(A5951,'Cód dos países'!$A$3:$C$199,2,FALSE)</f>
        <v>ARE</v>
      </c>
      <c r="C5951" s="25">
        <f>VLOOKUP(A5951,'Cód dos países'!$A$3:$C$199,3,FALSE)</f>
        <v>186</v>
      </c>
      <c r="D5951" s="29">
        <v>2010</v>
      </c>
      <c r="E5951">
        <f t="shared" si="463"/>
        <v>1862010</v>
      </c>
      <c r="F5951" s="28">
        <v>0.90909090909090906</v>
      </c>
      <c r="G5951" s="28">
        <v>0.66666666666666663</v>
      </c>
      <c r="H5951" s="28">
        <v>0.58333333333333337</v>
      </c>
      <c r="I5951" s="28">
        <f t="shared" si="460"/>
        <v>0.90909090909090906</v>
      </c>
      <c r="J5951" s="28">
        <f t="shared" si="461"/>
        <v>0.66666666666666663</v>
      </c>
      <c r="K5951" s="28">
        <f t="shared" si="462"/>
        <v>0.58333333333333337</v>
      </c>
      <c r="L5951" s="28">
        <f t="shared" si="464"/>
        <v>0.71969696969696961</v>
      </c>
    </row>
    <row r="5952" spans="1:12" ht="15.75" x14ac:dyDescent="0.25">
      <c r="A5952" s="31" t="s">
        <v>6</v>
      </c>
      <c r="B5952" s="30" t="str">
        <f>VLOOKUP(A5952,'Cód dos países'!$A$3:$C$199,2,FALSE)</f>
        <v>ARE</v>
      </c>
      <c r="C5952" s="25">
        <f>VLOOKUP(A5952,'Cód dos países'!$A$3:$C$199,3,FALSE)</f>
        <v>186</v>
      </c>
      <c r="D5952" s="29">
        <v>2011</v>
      </c>
      <c r="E5952">
        <f t="shared" si="463"/>
        <v>1862011</v>
      </c>
      <c r="F5952" s="28">
        <v>0.81818181818181823</v>
      </c>
      <c r="G5952" s="28">
        <v>0.66666666666666663</v>
      </c>
      <c r="H5952" s="28">
        <v>0.58333333333333337</v>
      </c>
      <c r="I5952" s="28">
        <f t="shared" si="460"/>
        <v>0.81818181818181823</v>
      </c>
      <c r="J5952" s="28">
        <f t="shared" si="461"/>
        <v>0.66666666666666663</v>
      </c>
      <c r="K5952" s="28">
        <f t="shared" si="462"/>
        <v>0.58333333333333337</v>
      </c>
      <c r="L5952" s="28">
        <f t="shared" si="464"/>
        <v>0.68939393939393934</v>
      </c>
    </row>
    <row r="5953" spans="1:12" ht="15.75" x14ac:dyDescent="0.25">
      <c r="A5953" s="31" t="s">
        <v>6</v>
      </c>
      <c r="B5953" s="30" t="str">
        <f>VLOOKUP(A5953,'Cód dos países'!$A$3:$C$199,2,FALSE)</f>
        <v>ARE</v>
      </c>
      <c r="C5953" s="25">
        <f>VLOOKUP(A5953,'Cód dos países'!$A$3:$C$199,3,FALSE)</f>
        <v>186</v>
      </c>
      <c r="D5953" s="29">
        <v>2012</v>
      </c>
      <c r="E5953">
        <f t="shared" si="463"/>
        <v>1862012</v>
      </c>
      <c r="F5953" s="28">
        <v>0.81818181818181823</v>
      </c>
      <c r="G5953" s="28">
        <v>0.66666666666666663</v>
      </c>
      <c r="H5953" s="28">
        <v>0.58333333333333337</v>
      </c>
      <c r="I5953" s="28">
        <f t="shared" si="460"/>
        <v>0.81818181818181823</v>
      </c>
      <c r="J5953" s="28">
        <f t="shared" si="461"/>
        <v>0.66666666666666663</v>
      </c>
      <c r="K5953" s="28">
        <f t="shared" si="462"/>
        <v>0.58333333333333337</v>
      </c>
      <c r="L5953" s="28">
        <f t="shared" si="464"/>
        <v>0.68939393939393934</v>
      </c>
    </row>
    <row r="5954" spans="1:12" ht="15.75" x14ac:dyDescent="0.25">
      <c r="A5954" s="31" t="s">
        <v>6</v>
      </c>
      <c r="B5954" s="30" t="str">
        <f>VLOOKUP(A5954,'Cód dos países'!$A$3:$C$199,2,FALSE)</f>
        <v>ARE</v>
      </c>
      <c r="C5954" s="25">
        <f>VLOOKUP(A5954,'Cód dos países'!$A$3:$C$199,3,FALSE)</f>
        <v>186</v>
      </c>
      <c r="D5954" s="29">
        <v>2013</v>
      </c>
      <c r="E5954">
        <f t="shared" si="463"/>
        <v>1862013</v>
      </c>
      <c r="F5954" s="28">
        <v>0.95454545454545459</v>
      </c>
      <c r="G5954" s="28">
        <v>0.66666666666666663</v>
      </c>
      <c r="H5954" s="28">
        <v>0.58333333333333337</v>
      </c>
      <c r="I5954" s="28">
        <f t="shared" si="460"/>
        <v>0.95454545454545459</v>
      </c>
      <c r="J5954" s="28">
        <f t="shared" si="461"/>
        <v>0.66666666666666663</v>
      </c>
      <c r="K5954" s="28">
        <f t="shared" si="462"/>
        <v>0.58333333333333337</v>
      </c>
      <c r="L5954" s="28">
        <f t="shared" si="464"/>
        <v>0.73484848484848486</v>
      </c>
    </row>
    <row r="5955" spans="1:12" ht="15.75" x14ac:dyDescent="0.25">
      <c r="A5955" s="31" t="s">
        <v>6</v>
      </c>
      <c r="B5955" s="30" t="str">
        <f>VLOOKUP(A5955,'Cód dos países'!$A$3:$C$199,2,FALSE)</f>
        <v>ARE</v>
      </c>
      <c r="C5955" s="25">
        <f>VLOOKUP(A5955,'Cód dos países'!$A$3:$C$199,3,FALSE)</f>
        <v>186</v>
      </c>
      <c r="D5955" s="29">
        <v>2014</v>
      </c>
      <c r="E5955">
        <f t="shared" si="463"/>
        <v>1862014</v>
      </c>
      <c r="F5955" s="28">
        <v>0.95454545454545459</v>
      </c>
      <c r="G5955" s="28">
        <v>0.66666666666666663</v>
      </c>
      <c r="H5955" s="28">
        <v>0.66666666666666663</v>
      </c>
      <c r="I5955" s="28">
        <f t="shared" si="460"/>
        <v>0.95454545454545459</v>
      </c>
      <c r="J5955" s="28">
        <f t="shared" si="461"/>
        <v>0.66666666666666663</v>
      </c>
      <c r="K5955" s="28">
        <f t="shared" si="462"/>
        <v>0.66666666666666663</v>
      </c>
      <c r="L5955" s="28">
        <f t="shared" si="464"/>
        <v>0.76262626262626265</v>
      </c>
    </row>
    <row r="5956" spans="1:12" ht="15.75" x14ac:dyDescent="0.25">
      <c r="A5956" s="31" t="s">
        <v>103</v>
      </c>
      <c r="B5956" s="30" t="str">
        <f>VLOOKUP(A5956,'Cód dos países'!$A$3:$C$199,2,FALSE)</f>
        <v>GBR</v>
      </c>
      <c r="C5956" s="25">
        <f>VLOOKUP(A5956,'Cód dos países'!$A$3:$C$199,3,FALSE)</f>
        <v>187</v>
      </c>
      <c r="D5956" s="29">
        <v>1983</v>
      </c>
      <c r="E5956">
        <f t="shared" si="463"/>
        <v>1871983</v>
      </c>
      <c r="F5956" s="28" t="s">
        <v>433</v>
      </c>
      <c r="G5956" s="28">
        <v>6</v>
      </c>
      <c r="H5956" s="28">
        <v>6</v>
      </c>
      <c r="I5956" s="28" t="str">
        <f t="shared" ref="I5956:I6019" si="465">IF(F5956=".","",IF($D5956&gt;2009,F5956,F5956/12))</f>
        <v/>
      </c>
      <c r="J5956" s="28">
        <f t="shared" ref="J5956:J6019" si="466">IF(G5956=".","",IF($D5956&gt;2009,G5956,G5956/6))</f>
        <v>1</v>
      </c>
      <c r="K5956" s="28">
        <f t="shared" ref="K5956:K6019" si="467">IF(H5956=".","",IF($D5956&gt;2009,H5956,H5956/6))</f>
        <v>1</v>
      </c>
      <c r="L5956" s="28" t="str">
        <f t="shared" si="464"/>
        <v/>
      </c>
    </row>
    <row r="5957" spans="1:12" ht="15.75" x14ac:dyDescent="0.25">
      <c r="A5957" s="31" t="s">
        <v>103</v>
      </c>
      <c r="B5957" s="30" t="str">
        <f>VLOOKUP(A5957,'Cód dos países'!$A$3:$C$199,2,FALSE)</f>
        <v>GBR</v>
      </c>
      <c r="C5957" s="25">
        <f>VLOOKUP(A5957,'Cód dos países'!$A$3:$C$199,3,FALSE)</f>
        <v>187</v>
      </c>
      <c r="D5957" s="29">
        <v>1984</v>
      </c>
      <c r="E5957">
        <f t="shared" ref="E5957:E6020" si="468">C5957*10000+D5957</f>
        <v>1871984</v>
      </c>
      <c r="F5957" s="28">
        <v>8</v>
      </c>
      <c r="G5957" s="28">
        <v>6</v>
      </c>
      <c r="H5957" s="28">
        <v>6</v>
      </c>
      <c r="I5957" s="28">
        <f t="shared" si="465"/>
        <v>0.66666666666666663</v>
      </c>
      <c r="J5957" s="28">
        <f t="shared" si="466"/>
        <v>1</v>
      </c>
      <c r="K5957" s="28">
        <f t="shared" si="467"/>
        <v>1</v>
      </c>
      <c r="L5957" s="28">
        <f t="shared" si="464"/>
        <v>0.88888888888888884</v>
      </c>
    </row>
    <row r="5958" spans="1:12" ht="15.75" x14ac:dyDescent="0.25">
      <c r="A5958" s="31" t="s">
        <v>103</v>
      </c>
      <c r="B5958" s="30" t="str">
        <f>VLOOKUP(A5958,'Cód dos países'!$A$3:$C$199,2,FALSE)</f>
        <v>GBR</v>
      </c>
      <c r="C5958" s="25">
        <f>VLOOKUP(A5958,'Cód dos países'!$A$3:$C$199,3,FALSE)</f>
        <v>187</v>
      </c>
      <c r="D5958" s="29">
        <v>1985</v>
      </c>
      <c r="E5958">
        <f t="shared" si="468"/>
        <v>1871985</v>
      </c>
      <c r="F5958" s="28">
        <v>8</v>
      </c>
      <c r="G5958" s="28">
        <v>4</v>
      </c>
      <c r="H5958" s="28">
        <v>6</v>
      </c>
      <c r="I5958" s="28">
        <f t="shared" si="465"/>
        <v>0.66666666666666663</v>
      </c>
      <c r="J5958" s="28">
        <f t="shared" si="466"/>
        <v>0.66666666666666663</v>
      </c>
      <c r="K5958" s="28">
        <f t="shared" si="467"/>
        <v>1</v>
      </c>
      <c r="L5958" s="28">
        <f t="shared" si="464"/>
        <v>0.77777777777777768</v>
      </c>
    </row>
    <row r="5959" spans="1:12" ht="15.75" x14ac:dyDescent="0.25">
      <c r="A5959" s="31" t="s">
        <v>103</v>
      </c>
      <c r="B5959" s="30" t="str">
        <f>VLOOKUP(A5959,'Cód dos países'!$A$3:$C$199,2,FALSE)</f>
        <v>GBR</v>
      </c>
      <c r="C5959" s="25">
        <f>VLOOKUP(A5959,'Cód dos países'!$A$3:$C$199,3,FALSE)</f>
        <v>187</v>
      </c>
      <c r="D5959" s="29">
        <v>1986</v>
      </c>
      <c r="E5959">
        <f t="shared" si="468"/>
        <v>1871986</v>
      </c>
      <c r="F5959" s="28">
        <v>8</v>
      </c>
      <c r="G5959" s="28">
        <v>4</v>
      </c>
      <c r="H5959" s="28">
        <v>6</v>
      </c>
      <c r="I5959" s="28">
        <f t="shared" si="465"/>
        <v>0.66666666666666663</v>
      </c>
      <c r="J5959" s="28">
        <f t="shared" si="466"/>
        <v>0.66666666666666663</v>
      </c>
      <c r="K5959" s="28">
        <f t="shared" si="467"/>
        <v>1</v>
      </c>
      <c r="L5959" s="28">
        <f t="shared" si="464"/>
        <v>0.77777777777777768</v>
      </c>
    </row>
    <row r="5960" spans="1:12" ht="15.75" x14ac:dyDescent="0.25">
      <c r="A5960" s="31" t="s">
        <v>103</v>
      </c>
      <c r="B5960" s="30" t="str">
        <f>VLOOKUP(A5960,'Cód dos países'!$A$3:$C$199,2,FALSE)</f>
        <v>GBR</v>
      </c>
      <c r="C5960" s="25">
        <f>VLOOKUP(A5960,'Cód dos países'!$A$3:$C$199,3,FALSE)</f>
        <v>187</v>
      </c>
      <c r="D5960" s="29">
        <v>1987</v>
      </c>
      <c r="E5960">
        <f t="shared" si="468"/>
        <v>1871987</v>
      </c>
      <c r="F5960" s="28">
        <v>10</v>
      </c>
      <c r="G5960" s="28">
        <v>4</v>
      </c>
      <c r="H5960" s="28">
        <v>6</v>
      </c>
      <c r="I5960" s="28">
        <f t="shared" si="465"/>
        <v>0.83333333333333337</v>
      </c>
      <c r="J5960" s="28">
        <f t="shared" si="466"/>
        <v>0.66666666666666663</v>
      </c>
      <c r="K5960" s="28">
        <f t="shared" si="467"/>
        <v>1</v>
      </c>
      <c r="L5960" s="28">
        <f t="shared" si="464"/>
        <v>0.83333333333333326</v>
      </c>
    </row>
    <row r="5961" spans="1:12" ht="15.75" x14ac:dyDescent="0.25">
      <c r="A5961" s="31" t="s">
        <v>103</v>
      </c>
      <c r="B5961" s="30" t="str">
        <f>VLOOKUP(A5961,'Cód dos países'!$A$3:$C$199,2,FALSE)</f>
        <v>GBR</v>
      </c>
      <c r="C5961" s="25">
        <f>VLOOKUP(A5961,'Cód dos países'!$A$3:$C$199,3,FALSE)</f>
        <v>187</v>
      </c>
      <c r="D5961" s="29">
        <v>1988</v>
      </c>
      <c r="E5961">
        <f t="shared" si="468"/>
        <v>1871988</v>
      </c>
      <c r="F5961" s="28">
        <v>9</v>
      </c>
      <c r="G5961" s="28">
        <v>4</v>
      </c>
      <c r="H5961" s="28">
        <v>5</v>
      </c>
      <c r="I5961" s="28">
        <f t="shared" si="465"/>
        <v>0.75</v>
      </c>
      <c r="J5961" s="28">
        <f t="shared" si="466"/>
        <v>0.66666666666666663</v>
      </c>
      <c r="K5961" s="28">
        <f t="shared" si="467"/>
        <v>0.83333333333333337</v>
      </c>
      <c r="L5961" s="28">
        <f t="shared" ref="L5961:L6024" si="469">IF(AND(I5961="",J5961="",K5961="")," ",IFERROR((1/3)*I5961+(1/3)*J5961+(1/3)*K5961,""))</f>
        <v>0.75</v>
      </c>
    </row>
    <row r="5962" spans="1:12" ht="15.75" x14ac:dyDescent="0.25">
      <c r="A5962" s="31" t="s">
        <v>103</v>
      </c>
      <c r="B5962" s="30" t="str">
        <f>VLOOKUP(A5962,'Cód dos países'!$A$3:$C$199,2,FALSE)</f>
        <v>GBR</v>
      </c>
      <c r="C5962" s="25">
        <f>VLOOKUP(A5962,'Cód dos países'!$A$3:$C$199,3,FALSE)</f>
        <v>187</v>
      </c>
      <c r="D5962" s="29">
        <v>1989</v>
      </c>
      <c r="E5962">
        <f t="shared" si="468"/>
        <v>1871989</v>
      </c>
      <c r="F5962" s="28">
        <v>7</v>
      </c>
      <c r="G5962" s="28">
        <v>5</v>
      </c>
      <c r="H5962" s="28">
        <v>5</v>
      </c>
      <c r="I5962" s="28">
        <f t="shared" si="465"/>
        <v>0.58333333333333337</v>
      </c>
      <c r="J5962" s="28">
        <f t="shared" si="466"/>
        <v>0.83333333333333337</v>
      </c>
      <c r="K5962" s="28">
        <f t="shared" si="467"/>
        <v>0.83333333333333337</v>
      </c>
      <c r="L5962" s="28">
        <f t="shared" si="469"/>
        <v>0.75</v>
      </c>
    </row>
    <row r="5963" spans="1:12" ht="15.75" x14ac:dyDescent="0.25">
      <c r="A5963" s="31" t="s">
        <v>103</v>
      </c>
      <c r="B5963" s="30" t="str">
        <f>VLOOKUP(A5963,'Cód dos países'!$A$3:$C$199,2,FALSE)</f>
        <v>GBR</v>
      </c>
      <c r="C5963" s="25">
        <f>VLOOKUP(A5963,'Cód dos países'!$A$3:$C$199,3,FALSE)</f>
        <v>187</v>
      </c>
      <c r="D5963" s="29">
        <v>1990</v>
      </c>
      <c r="E5963">
        <f t="shared" si="468"/>
        <v>1871990</v>
      </c>
      <c r="F5963" s="28">
        <v>7</v>
      </c>
      <c r="G5963" s="28">
        <v>5</v>
      </c>
      <c r="H5963" s="28">
        <v>5</v>
      </c>
      <c r="I5963" s="28">
        <f t="shared" si="465"/>
        <v>0.58333333333333337</v>
      </c>
      <c r="J5963" s="28">
        <f t="shared" si="466"/>
        <v>0.83333333333333337</v>
      </c>
      <c r="K5963" s="28">
        <f t="shared" si="467"/>
        <v>0.83333333333333337</v>
      </c>
      <c r="L5963" s="28">
        <f t="shared" si="469"/>
        <v>0.75</v>
      </c>
    </row>
    <row r="5964" spans="1:12" ht="15.75" x14ac:dyDescent="0.25">
      <c r="A5964" s="31" t="s">
        <v>103</v>
      </c>
      <c r="B5964" s="30" t="str">
        <f>VLOOKUP(A5964,'Cód dos países'!$A$3:$C$199,2,FALSE)</f>
        <v>GBR</v>
      </c>
      <c r="C5964" s="25">
        <f>VLOOKUP(A5964,'Cód dos países'!$A$3:$C$199,3,FALSE)</f>
        <v>187</v>
      </c>
      <c r="D5964" s="29">
        <v>1991</v>
      </c>
      <c r="E5964">
        <f t="shared" si="468"/>
        <v>1871991</v>
      </c>
      <c r="F5964" s="28">
        <v>6</v>
      </c>
      <c r="G5964" s="28">
        <v>5</v>
      </c>
      <c r="H5964" s="28">
        <v>5</v>
      </c>
      <c r="I5964" s="28">
        <f t="shared" si="465"/>
        <v>0.5</v>
      </c>
      <c r="J5964" s="28">
        <f t="shared" si="466"/>
        <v>0.83333333333333337</v>
      </c>
      <c r="K5964" s="28">
        <f t="shared" si="467"/>
        <v>0.83333333333333337</v>
      </c>
      <c r="L5964" s="28">
        <f t="shared" si="469"/>
        <v>0.72222222222222221</v>
      </c>
    </row>
    <row r="5965" spans="1:12" ht="15.75" x14ac:dyDescent="0.25">
      <c r="A5965" s="31" t="s">
        <v>103</v>
      </c>
      <c r="B5965" s="30" t="str">
        <f>VLOOKUP(A5965,'Cód dos países'!$A$3:$C$199,2,FALSE)</f>
        <v>GBR</v>
      </c>
      <c r="C5965" s="25">
        <f>VLOOKUP(A5965,'Cód dos países'!$A$3:$C$199,3,FALSE)</f>
        <v>187</v>
      </c>
      <c r="D5965" s="29">
        <v>1992</v>
      </c>
      <c r="E5965">
        <f t="shared" si="468"/>
        <v>1871992</v>
      </c>
      <c r="F5965" s="28">
        <v>5</v>
      </c>
      <c r="G5965" s="28">
        <v>6</v>
      </c>
      <c r="H5965" s="28">
        <v>5</v>
      </c>
      <c r="I5965" s="28">
        <f t="shared" si="465"/>
        <v>0.41666666666666669</v>
      </c>
      <c r="J5965" s="28">
        <f t="shared" si="466"/>
        <v>1</v>
      </c>
      <c r="K5965" s="28">
        <f t="shared" si="467"/>
        <v>0.83333333333333337</v>
      </c>
      <c r="L5965" s="28">
        <f t="shared" si="469"/>
        <v>0.75</v>
      </c>
    </row>
    <row r="5966" spans="1:12" ht="15.75" x14ac:dyDescent="0.25">
      <c r="A5966" s="31" t="s">
        <v>103</v>
      </c>
      <c r="B5966" s="30" t="str">
        <f>VLOOKUP(A5966,'Cód dos países'!$A$3:$C$199,2,FALSE)</f>
        <v>GBR</v>
      </c>
      <c r="C5966" s="25">
        <f>VLOOKUP(A5966,'Cód dos países'!$A$3:$C$199,3,FALSE)</f>
        <v>187</v>
      </c>
      <c r="D5966" s="29">
        <v>1993</v>
      </c>
      <c r="E5966">
        <f t="shared" si="468"/>
        <v>1871993</v>
      </c>
      <c r="F5966" s="28">
        <v>6</v>
      </c>
      <c r="G5966" s="28">
        <v>6</v>
      </c>
      <c r="H5966" s="28">
        <v>5</v>
      </c>
      <c r="I5966" s="28">
        <f t="shared" si="465"/>
        <v>0.5</v>
      </c>
      <c r="J5966" s="28">
        <f t="shared" si="466"/>
        <v>1</v>
      </c>
      <c r="K5966" s="28">
        <f t="shared" si="467"/>
        <v>0.83333333333333337</v>
      </c>
      <c r="L5966" s="28">
        <f t="shared" si="469"/>
        <v>0.77777777777777779</v>
      </c>
    </row>
    <row r="5967" spans="1:12" ht="15.75" x14ac:dyDescent="0.25">
      <c r="A5967" s="31" t="s">
        <v>103</v>
      </c>
      <c r="B5967" s="30" t="str">
        <f>VLOOKUP(A5967,'Cód dos países'!$A$3:$C$199,2,FALSE)</f>
        <v>GBR</v>
      </c>
      <c r="C5967" s="25">
        <f>VLOOKUP(A5967,'Cód dos países'!$A$3:$C$199,3,FALSE)</f>
        <v>187</v>
      </c>
      <c r="D5967" s="29">
        <v>1994</v>
      </c>
      <c r="E5967">
        <f t="shared" si="468"/>
        <v>1871994</v>
      </c>
      <c r="F5967" s="28">
        <v>6</v>
      </c>
      <c r="G5967" s="28">
        <v>6</v>
      </c>
      <c r="H5967" s="28">
        <v>5</v>
      </c>
      <c r="I5967" s="28">
        <f t="shared" si="465"/>
        <v>0.5</v>
      </c>
      <c r="J5967" s="28">
        <f t="shared" si="466"/>
        <v>1</v>
      </c>
      <c r="K5967" s="28">
        <f t="shared" si="467"/>
        <v>0.83333333333333337</v>
      </c>
      <c r="L5967" s="28">
        <f t="shared" si="469"/>
        <v>0.77777777777777779</v>
      </c>
    </row>
    <row r="5968" spans="1:12" ht="15.75" x14ac:dyDescent="0.25">
      <c r="A5968" s="31" t="s">
        <v>103</v>
      </c>
      <c r="B5968" s="30" t="str">
        <f>VLOOKUP(A5968,'Cód dos países'!$A$3:$C$199,2,FALSE)</f>
        <v>GBR</v>
      </c>
      <c r="C5968" s="25">
        <f>VLOOKUP(A5968,'Cód dos países'!$A$3:$C$199,3,FALSE)</f>
        <v>187</v>
      </c>
      <c r="D5968" s="29">
        <v>1995</v>
      </c>
      <c r="E5968">
        <f t="shared" si="468"/>
        <v>1871995</v>
      </c>
      <c r="F5968" s="28">
        <v>6</v>
      </c>
      <c r="G5968" s="28">
        <v>6</v>
      </c>
      <c r="H5968" s="28">
        <v>5</v>
      </c>
      <c r="I5968" s="28">
        <f t="shared" si="465"/>
        <v>0.5</v>
      </c>
      <c r="J5968" s="28">
        <f t="shared" si="466"/>
        <v>1</v>
      </c>
      <c r="K5968" s="28">
        <f t="shared" si="467"/>
        <v>0.83333333333333337</v>
      </c>
      <c r="L5968" s="28">
        <f t="shared" si="469"/>
        <v>0.77777777777777779</v>
      </c>
    </row>
    <row r="5969" spans="1:12" ht="15.75" x14ac:dyDescent="0.25">
      <c r="A5969" s="31" t="s">
        <v>103</v>
      </c>
      <c r="B5969" s="30" t="str">
        <f>VLOOKUP(A5969,'Cód dos países'!$A$3:$C$199,2,FALSE)</f>
        <v>GBR</v>
      </c>
      <c r="C5969" s="25">
        <f>VLOOKUP(A5969,'Cód dos países'!$A$3:$C$199,3,FALSE)</f>
        <v>187</v>
      </c>
      <c r="D5969" s="29">
        <v>1996</v>
      </c>
      <c r="E5969">
        <f t="shared" si="468"/>
        <v>1871996</v>
      </c>
      <c r="F5969" s="28">
        <v>10</v>
      </c>
      <c r="G5969" s="28">
        <v>6</v>
      </c>
      <c r="H5969" s="28">
        <v>4</v>
      </c>
      <c r="I5969" s="28">
        <f t="shared" si="465"/>
        <v>0.83333333333333337</v>
      </c>
      <c r="J5969" s="28">
        <f t="shared" si="466"/>
        <v>1</v>
      </c>
      <c r="K5969" s="28">
        <f t="shared" si="467"/>
        <v>0.66666666666666663</v>
      </c>
      <c r="L5969" s="28">
        <f t="shared" si="469"/>
        <v>0.83333333333333337</v>
      </c>
    </row>
    <row r="5970" spans="1:12" ht="15.75" x14ac:dyDescent="0.25">
      <c r="A5970" s="31" t="s">
        <v>103</v>
      </c>
      <c r="B5970" s="30" t="str">
        <f>VLOOKUP(A5970,'Cód dos países'!$A$3:$C$199,2,FALSE)</f>
        <v>GBR</v>
      </c>
      <c r="C5970" s="25">
        <f>VLOOKUP(A5970,'Cód dos países'!$A$3:$C$199,3,FALSE)</f>
        <v>187</v>
      </c>
      <c r="D5970" s="29">
        <v>1997</v>
      </c>
      <c r="E5970">
        <f t="shared" si="468"/>
        <v>1871997</v>
      </c>
      <c r="F5970" s="28">
        <v>9</v>
      </c>
      <c r="G5970" s="28">
        <v>6</v>
      </c>
      <c r="H5970" s="28">
        <v>5</v>
      </c>
      <c r="I5970" s="28">
        <f t="shared" si="465"/>
        <v>0.75</v>
      </c>
      <c r="J5970" s="28">
        <f t="shared" si="466"/>
        <v>1</v>
      </c>
      <c r="K5970" s="28">
        <f t="shared" si="467"/>
        <v>0.83333333333333337</v>
      </c>
      <c r="L5970" s="28">
        <f t="shared" si="469"/>
        <v>0.86111111111111105</v>
      </c>
    </row>
    <row r="5971" spans="1:12" ht="15.75" x14ac:dyDescent="0.25">
      <c r="A5971" s="31" t="s">
        <v>103</v>
      </c>
      <c r="B5971" s="30" t="str">
        <f>VLOOKUP(A5971,'Cód dos países'!$A$3:$C$199,2,FALSE)</f>
        <v>GBR</v>
      </c>
      <c r="C5971" s="25">
        <f>VLOOKUP(A5971,'Cód dos países'!$A$3:$C$199,3,FALSE)</f>
        <v>187</v>
      </c>
      <c r="D5971" s="29">
        <v>1998</v>
      </c>
      <c r="E5971">
        <f t="shared" si="468"/>
        <v>1871998</v>
      </c>
      <c r="F5971" s="28">
        <v>11</v>
      </c>
      <c r="G5971" s="28">
        <v>6</v>
      </c>
      <c r="H5971" s="28">
        <v>5</v>
      </c>
      <c r="I5971" s="28">
        <f t="shared" si="465"/>
        <v>0.91666666666666663</v>
      </c>
      <c r="J5971" s="28">
        <f t="shared" si="466"/>
        <v>1</v>
      </c>
      <c r="K5971" s="28">
        <f t="shared" si="467"/>
        <v>0.83333333333333337</v>
      </c>
      <c r="L5971" s="28">
        <f t="shared" si="469"/>
        <v>0.91666666666666663</v>
      </c>
    </row>
    <row r="5972" spans="1:12" ht="15.75" x14ac:dyDescent="0.25">
      <c r="A5972" s="31" t="s">
        <v>103</v>
      </c>
      <c r="B5972" s="30" t="str">
        <f>VLOOKUP(A5972,'Cód dos países'!$A$3:$C$199,2,FALSE)</f>
        <v>GBR</v>
      </c>
      <c r="C5972" s="25">
        <f>VLOOKUP(A5972,'Cód dos países'!$A$3:$C$199,3,FALSE)</f>
        <v>187</v>
      </c>
      <c r="D5972" s="29">
        <v>1999</v>
      </c>
      <c r="E5972">
        <f t="shared" si="468"/>
        <v>1871999</v>
      </c>
      <c r="F5972" s="28">
        <v>11</v>
      </c>
      <c r="G5972" s="28">
        <v>6</v>
      </c>
      <c r="H5972" s="28">
        <v>5</v>
      </c>
      <c r="I5972" s="28">
        <f t="shared" si="465"/>
        <v>0.91666666666666663</v>
      </c>
      <c r="J5972" s="28">
        <f t="shared" si="466"/>
        <v>1</v>
      </c>
      <c r="K5972" s="28">
        <f t="shared" si="467"/>
        <v>0.83333333333333337</v>
      </c>
      <c r="L5972" s="28">
        <f t="shared" si="469"/>
        <v>0.91666666666666663</v>
      </c>
    </row>
    <row r="5973" spans="1:12" ht="15.75" x14ac:dyDescent="0.25">
      <c r="A5973" s="31" t="s">
        <v>103</v>
      </c>
      <c r="B5973" s="30" t="str">
        <f>VLOOKUP(A5973,'Cód dos países'!$A$3:$C$199,2,FALSE)</f>
        <v>GBR</v>
      </c>
      <c r="C5973" s="25">
        <f>VLOOKUP(A5973,'Cód dos países'!$A$3:$C$199,3,FALSE)</f>
        <v>187</v>
      </c>
      <c r="D5973" s="29">
        <v>2000</v>
      </c>
      <c r="E5973">
        <f t="shared" si="468"/>
        <v>1872000</v>
      </c>
      <c r="F5973" s="28">
        <v>11</v>
      </c>
      <c r="G5973" s="28">
        <v>6</v>
      </c>
      <c r="H5973" s="28">
        <v>5</v>
      </c>
      <c r="I5973" s="28">
        <f t="shared" si="465"/>
        <v>0.91666666666666663</v>
      </c>
      <c r="J5973" s="28">
        <f t="shared" si="466"/>
        <v>1</v>
      </c>
      <c r="K5973" s="28">
        <f t="shared" si="467"/>
        <v>0.83333333333333337</v>
      </c>
      <c r="L5973" s="28">
        <f t="shared" si="469"/>
        <v>0.91666666666666663</v>
      </c>
    </row>
    <row r="5974" spans="1:12" ht="15.75" x14ac:dyDescent="0.25">
      <c r="A5974" s="31" t="s">
        <v>103</v>
      </c>
      <c r="B5974" s="30" t="str">
        <f>VLOOKUP(A5974,'Cód dos países'!$A$3:$C$199,2,FALSE)</f>
        <v>GBR</v>
      </c>
      <c r="C5974" s="25">
        <f>VLOOKUP(A5974,'Cód dos países'!$A$3:$C$199,3,FALSE)</f>
        <v>187</v>
      </c>
      <c r="D5974" s="29">
        <v>2001</v>
      </c>
      <c r="E5974">
        <f t="shared" si="468"/>
        <v>1872001</v>
      </c>
      <c r="F5974" s="28">
        <v>12</v>
      </c>
      <c r="G5974" s="28">
        <v>6</v>
      </c>
      <c r="H5974" s="28">
        <v>4.5</v>
      </c>
      <c r="I5974" s="28">
        <f t="shared" si="465"/>
        <v>1</v>
      </c>
      <c r="J5974" s="28">
        <f t="shared" si="466"/>
        <v>1</v>
      </c>
      <c r="K5974" s="28">
        <f t="shared" si="467"/>
        <v>0.75</v>
      </c>
      <c r="L5974" s="28">
        <f t="shared" si="469"/>
        <v>0.91666666666666663</v>
      </c>
    </row>
    <row r="5975" spans="1:12" ht="15.75" x14ac:dyDescent="0.25">
      <c r="A5975" s="31" t="s">
        <v>103</v>
      </c>
      <c r="B5975" s="30" t="str">
        <f>VLOOKUP(A5975,'Cód dos países'!$A$3:$C$199,2,FALSE)</f>
        <v>GBR</v>
      </c>
      <c r="C5975" s="25">
        <f>VLOOKUP(A5975,'Cód dos países'!$A$3:$C$199,3,FALSE)</f>
        <v>187</v>
      </c>
      <c r="D5975" s="29">
        <v>2002</v>
      </c>
      <c r="E5975">
        <f t="shared" si="468"/>
        <v>1872002</v>
      </c>
      <c r="F5975" s="28">
        <v>12</v>
      </c>
      <c r="G5975" s="28">
        <v>6</v>
      </c>
      <c r="H5975" s="28">
        <v>4.5</v>
      </c>
      <c r="I5975" s="28">
        <f t="shared" si="465"/>
        <v>1</v>
      </c>
      <c r="J5975" s="28">
        <f t="shared" si="466"/>
        <v>1</v>
      </c>
      <c r="K5975" s="28">
        <f t="shared" si="467"/>
        <v>0.75</v>
      </c>
      <c r="L5975" s="28">
        <f t="shared" si="469"/>
        <v>0.91666666666666663</v>
      </c>
    </row>
    <row r="5976" spans="1:12" ht="15.75" x14ac:dyDescent="0.25">
      <c r="A5976" s="31" t="s">
        <v>103</v>
      </c>
      <c r="B5976" s="30" t="str">
        <f>VLOOKUP(A5976,'Cód dos países'!$A$3:$C$199,2,FALSE)</f>
        <v>GBR</v>
      </c>
      <c r="C5976" s="25">
        <f>VLOOKUP(A5976,'Cód dos países'!$A$3:$C$199,3,FALSE)</f>
        <v>187</v>
      </c>
      <c r="D5976" s="29">
        <v>2003</v>
      </c>
      <c r="E5976">
        <f t="shared" si="468"/>
        <v>1872003</v>
      </c>
      <c r="F5976" s="28">
        <v>12</v>
      </c>
      <c r="G5976" s="28">
        <v>6</v>
      </c>
      <c r="H5976" s="28">
        <v>4.5</v>
      </c>
      <c r="I5976" s="28">
        <f t="shared" si="465"/>
        <v>1</v>
      </c>
      <c r="J5976" s="28">
        <f t="shared" si="466"/>
        <v>1</v>
      </c>
      <c r="K5976" s="28">
        <f t="shared" si="467"/>
        <v>0.75</v>
      </c>
      <c r="L5976" s="28">
        <f t="shared" si="469"/>
        <v>0.91666666666666663</v>
      </c>
    </row>
    <row r="5977" spans="1:12" ht="15.75" x14ac:dyDescent="0.25">
      <c r="A5977" s="31" t="s">
        <v>103</v>
      </c>
      <c r="B5977" s="30" t="str">
        <f>VLOOKUP(A5977,'Cód dos países'!$A$3:$C$199,2,FALSE)</f>
        <v>GBR</v>
      </c>
      <c r="C5977" s="25">
        <f>VLOOKUP(A5977,'Cód dos países'!$A$3:$C$199,3,FALSE)</f>
        <v>187</v>
      </c>
      <c r="D5977" s="29">
        <v>2004</v>
      </c>
      <c r="E5977">
        <f t="shared" si="468"/>
        <v>1872004</v>
      </c>
      <c r="F5977" s="28">
        <v>12</v>
      </c>
      <c r="G5977" s="28">
        <v>5.5</v>
      </c>
      <c r="H5977" s="28">
        <v>4.5</v>
      </c>
      <c r="I5977" s="28">
        <f t="shared" si="465"/>
        <v>1</v>
      </c>
      <c r="J5977" s="28">
        <f t="shared" si="466"/>
        <v>0.91666666666666663</v>
      </c>
      <c r="K5977" s="28">
        <f t="shared" si="467"/>
        <v>0.75</v>
      </c>
      <c r="L5977" s="28">
        <f t="shared" si="469"/>
        <v>0.88888888888888884</v>
      </c>
    </row>
    <row r="5978" spans="1:12" ht="15.75" x14ac:dyDescent="0.25">
      <c r="A5978" s="31" t="s">
        <v>103</v>
      </c>
      <c r="B5978" s="30" t="str">
        <f>VLOOKUP(A5978,'Cód dos países'!$A$3:$C$199,2,FALSE)</f>
        <v>GBR</v>
      </c>
      <c r="C5978" s="25">
        <f>VLOOKUP(A5978,'Cód dos países'!$A$3:$C$199,3,FALSE)</f>
        <v>187</v>
      </c>
      <c r="D5978" s="29">
        <v>2005</v>
      </c>
      <c r="E5978">
        <f t="shared" si="468"/>
        <v>1872005</v>
      </c>
      <c r="F5978" s="28">
        <v>12</v>
      </c>
      <c r="G5978" s="28">
        <v>5.5</v>
      </c>
      <c r="H5978" s="28">
        <v>4.5</v>
      </c>
      <c r="I5978" s="28">
        <f t="shared" si="465"/>
        <v>1</v>
      </c>
      <c r="J5978" s="28">
        <f t="shared" si="466"/>
        <v>0.91666666666666663</v>
      </c>
      <c r="K5978" s="28">
        <f t="shared" si="467"/>
        <v>0.75</v>
      </c>
      <c r="L5978" s="28">
        <f t="shared" si="469"/>
        <v>0.88888888888888884</v>
      </c>
    </row>
    <row r="5979" spans="1:12" ht="15.75" x14ac:dyDescent="0.25">
      <c r="A5979" s="31" t="s">
        <v>103</v>
      </c>
      <c r="B5979" s="30" t="str">
        <f>VLOOKUP(A5979,'Cód dos países'!$A$3:$C$199,2,FALSE)</f>
        <v>GBR</v>
      </c>
      <c r="C5979" s="25">
        <f>VLOOKUP(A5979,'Cód dos países'!$A$3:$C$199,3,FALSE)</f>
        <v>187</v>
      </c>
      <c r="D5979" s="29">
        <v>2006</v>
      </c>
      <c r="E5979">
        <f t="shared" si="468"/>
        <v>1872006</v>
      </c>
      <c r="F5979" s="28">
        <v>12</v>
      </c>
      <c r="G5979" s="28">
        <v>5.5</v>
      </c>
      <c r="H5979" s="28">
        <v>4</v>
      </c>
      <c r="I5979" s="28">
        <f t="shared" si="465"/>
        <v>1</v>
      </c>
      <c r="J5979" s="28">
        <f t="shared" si="466"/>
        <v>0.91666666666666663</v>
      </c>
      <c r="K5979" s="28">
        <f t="shared" si="467"/>
        <v>0.66666666666666663</v>
      </c>
      <c r="L5979" s="28">
        <f t="shared" si="469"/>
        <v>0.86111111111111105</v>
      </c>
    </row>
    <row r="5980" spans="1:12" ht="15.75" x14ac:dyDescent="0.25">
      <c r="A5980" s="31" t="s">
        <v>103</v>
      </c>
      <c r="B5980" s="30" t="str">
        <f>VLOOKUP(A5980,'Cód dos países'!$A$3:$C$199,2,FALSE)</f>
        <v>GBR</v>
      </c>
      <c r="C5980" s="25">
        <f>VLOOKUP(A5980,'Cód dos países'!$A$3:$C$199,3,FALSE)</f>
        <v>187</v>
      </c>
      <c r="D5980" s="29">
        <v>2007</v>
      </c>
      <c r="E5980">
        <f t="shared" si="468"/>
        <v>1872007</v>
      </c>
      <c r="F5980" s="28">
        <v>12</v>
      </c>
      <c r="G5980" s="28">
        <v>5.5</v>
      </c>
      <c r="H5980" s="28">
        <v>4</v>
      </c>
      <c r="I5980" s="28">
        <f t="shared" si="465"/>
        <v>1</v>
      </c>
      <c r="J5980" s="28">
        <f t="shared" si="466"/>
        <v>0.91666666666666663</v>
      </c>
      <c r="K5980" s="28">
        <f t="shared" si="467"/>
        <v>0.66666666666666663</v>
      </c>
      <c r="L5980" s="28">
        <f t="shared" si="469"/>
        <v>0.86111111111111105</v>
      </c>
    </row>
    <row r="5981" spans="1:12" ht="15.75" x14ac:dyDescent="0.25">
      <c r="A5981" s="31" t="s">
        <v>103</v>
      </c>
      <c r="B5981" s="30" t="str">
        <f>VLOOKUP(A5981,'Cód dos países'!$A$3:$C$199,2,FALSE)</f>
        <v>GBR</v>
      </c>
      <c r="C5981" s="25">
        <f>VLOOKUP(A5981,'Cód dos países'!$A$3:$C$199,3,FALSE)</f>
        <v>187</v>
      </c>
      <c r="D5981" s="29">
        <v>2008</v>
      </c>
      <c r="E5981">
        <f t="shared" si="468"/>
        <v>1872008</v>
      </c>
      <c r="F5981" s="28">
        <v>10.5</v>
      </c>
      <c r="G5981" s="28">
        <v>5.5</v>
      </c>
      <c r="H5981" s="28">
        <v>4</v>
      </c>
      <c r="I5981" s="28">
        <f t="shared" si="465"/>
        <v>0.875</v>
      </c>
      <c r="J5981" s="28">
        <f t="shared" si="466"/>
        <v>0.91666666666666663</v>
      </c>
      <c r="K5981" s="28">
        <f t="shared" si="467"/>
        <v>0.66666666666666663</v>
      </c>
      <c r="L5981" s="28">
        <f t="shared" si="469"/>
        <v>0.81944444444444431</v>
      </c>
    </row>
    <row r="5982" spans="1:12" ht="15.75" x14ac:dyDescent="0.25">
      <c r="A5982" s="31" t="s">
        <v>103</v>
      </c>
      <c r="B5982" s="30" t="str">
        <f>VLOOKUP(A5982,'Cód dos países'!$A$3:$C$199,2,FALSE)</f>
        <v>GBR</v>
      </c>
      <c r="C5982" s="25">
        <f>VLOOKUP(A5982,'Cód dos países'!$A$3:$C$199,3,FALSE)</f>
        <v>187</v>
      </c>
      <c r="D5982" s="29">
        <v>2009</v>
      </c>
      <c r="E5982">
        <f t="shared" si="468"/>
        <v>1872009</v>
      </c>
      <c r="F5982" s="28">
        <v>10.5</v>
      </c>
      <c r="G5982" s="28">
        <v>5.5</v>
      </c>
      <c r="H5982" s="28">
        <v>4</v>
      </c>
      <c r="I5982" s="28">
        <f t="shared" si="465"/>
        <v>0.875</v>
      </c>
      <c r="J5982" s="28">
        <f t="shared" si="466"/>
        <v>0.91666666666666663</v>
      </c>
      <c r="K5982" s="28">
        <f t="shared" si="467"/>
        <v>0.66666666666666663</v>
      </c>
      <c r="L5982" s="28">
        <f t="shared" si="469"/>
        <v>0.81944444444444431</v>
      </c>
    </row>
    <row r="5983" spans="1:12" ht="15.75" x14ac:dyDescent="0.25">
      <c r="A5983" s="31" t="s">
        <v>103</v>
      </c>
      <c r="B5983" s="30" t="str">
        <f>VLOOKUP(A5983,'Cód dos países'!$A$3:$C$199,2,FALSE)</f>
        <v>GBR</v>
      </c>
      <c r="C5983" s="25">
        <f>VLOOKUP(A5983,'Cód dos países'!$A$3:$C$199,3,FALSE)</f>
        <v>187</v>
      </c>
      <c r="D5983" s="29">
        <v>2010</v>
      </c>
      <c r="E5983">
        <f t="shared" si="468"/>
        <v>1872010</v>
      </c>
      <c r="F5983" s="28">
        <v>0.95454545454545459</v>
      </c>
      <c r="G5983" s="28">
        <v>0.91666666666666663</v>
      </c>
      <c r="H5983" s="28">
        <v>0.66666666666666663</v>
      </c>
      <c r="I5983" s="28">
        <f t="shared" si="465"/>
        <v>0.95454545454545459</v>
      </c>
      <c r="J5983" s="28">
        <f t="shared" si="466"/>
        <v>0.91666666666666663</v>
      </c>
      <c r="K5983" s="28">
        <f t="shared" si="467"/>
        <v>0.66666666666666663</v>
      </c>
      <c r="L5983" s="28">
        <f t="shared" si="469"/>
        <v>0.84595959595959591</v>
      </c>
    </row>
    <row r="5984" spans="1:12" ht="15.75" x14ac:dyDescent="0.25">
      <c r="A5984" s="31" t="s">
        <v>103</v>
      </c>
      <c r="B5984" s="30" t="str">
        <f>VLOOKUP(A5984,'Cód dos países'!$A$3:$C$199,2,FALSE)</f>
        <v>GBR</v>
      </c>
      <c r="C5984" s="25">
        <f>VLOOKUP(A5984,'Cód dos países'!$A$3:$C$199,3,FALSE)</f>
        <v>187</v>
      </c>
      <c r="D5984" s="29">
        <v>2011</v>
      </c>
      <c r="E5984">
        <f t="shared" si="468"/>
        <v>1872011</v>
      </c>
      <c r="F5984" s="28">
        <v>0.68181818181818177</v>
      </c>
      <c r="G5984" s="28">
        <v>0.83333333333333337</v>
      </c>
      <c r="H5984" s="28">
        <v>0.66666666666666663</v>
      </c>
      <c r="I5984" s="28">
        <f t="shared" si="465"/>
        <v>0.68181818181818177</v>
      </c>
      <c r="J5984" s="28">
        <f t="shared" si="466"/>
        <v>0.83333333333333337</v>
      </c>
      <c r="K5984" s="28">
        <f t="shared" si="467"/>
        <v>0.66666666666666663</v>
      </c>
      <c r="L5984" s="28">
        <f t="shared" si="469"/>
        <v>0.72727272727272718</v>
      </c>
    </row>
    <row r="5985" spans="1:12" ht="15.75" x14ac:dyDescent="0.25">
      <c r="A5985" s="31" t="s">
        <v>103</v>
      </c>
      <c r="B5985" s="30" t="str">
        <f>VLOOKUP(A5985,'Cód dos países'!$A$3:$C$199,2,FALSE)</f>
        <v>GBR</v>
      </c>
      <c r="C5985" s="25">
        <f>VLOOKUP(A5985,'Cód dos países'!$A$3:$C$199,3,FALSE)</f>
        <v>187</v>
      </c>
      <c r="D5985" s="29">
        <v>2012</v>
      </c>
      <c r="E5985">
        <f t="shared" si="468"/>
        <v>1872012</v>
      </c>
      <c r="F5985" s="28">
        <v>0.68181818181818177</v>
      </c>
      <c r="G5985" s="28">
        <v>0.83333333333333337</v>
      </c>
      <c r="H5985" s="28">
        <v>0.75</v>
      </c>
      <c r="I5985" s="28">
        <f t="shared" si="465"/>
        <v>0.68181818181818177</v>
      </c>
      <c r="J5985" s="28">
        <f t="shared" si="466"/>
        <v>0.83333333333333337</v>
      </c>
      <c r="K5985" s="28">
        <f t="shared" si="467"/>
        <v>0.75</v>
      </c>
      <c r="L5985" s="28">
        <f t="shared" si="469"/>
        <v>0.75505050505050497</v>
      </c>
    </row>
    <row r="5986" spans="1:12" ht="15.75" x14ac:dyDescent="0.25">
      <c r="A5986" s="31" t="s">
        <v>103</v>
      </c>
      <c r="B5986" s="30" t="str">
        <f>VLOOKUP(A5986,'Cód dos países'!$A$3:$C$199,2,FALSE)</f>
        <v>GBR</v>
      </c>
      <c r="C5986" s="25">
        <f>VLOOKUP(A5986,'Cód dos países'!$A$3:$C$199,3,FALSE)</f>
        <v>187</v>
      </c>
      <c r="D5986" s="29">
        <v>2013</v>
      </c>
      <c r="E5986">
        <f t="shared" si="468"/>
        <v>1872013</v>
      </c>
      <c r="F5986" s="28">
        <v>0.86363636363636365</v>
      </c>
      <c r="G5986" s="28">
        <v>0.83333333333333337</v>
      </c>
      <c r="H5986" s="28">
        <v>0.75</v>
      </c>
      <c r="I5986" s="28">
        <f t="shared" si="465"/>
        <v>0.86363636363636365</v>
      </c>
      <c r="J5986" s="28">
        <f t="shared" si="466"/>
        <v>0.83333333333333337</v>
      </c>
      <c r="K5986" s="28">
        <f t="shared" si="467"/>
        <v>0.75</v>
      </c>
      <c r="L5986" s="28">
        <f t="shared" si="469"/>
        <v>0.81565656565656564</v>
      </c>
    </row>
    <row r="5987" spans="1:12" ht="15.75" x14ac:dyDescent="0.25">
      <c r="A5987" s="31" t="s">
        <v>103</v>
      </c>
      <c r="B5987" s="30" t="str">
        <f>VLOOKUP(A5987,'Cód dos países'!$A$3:$C$199,2,FALSE)</f>
        <v>GBR</v>
      </c>
      <c r="C5987" s="25">
        <f>VLOOKUP(A5987,'Cód dos países'!$A$3:$C$199,3,FALSE)</f>
        <v>187</v>
      </c>
      <c r="D5987" s="29">
        <v>2014</v>
      </c>
      <c r="E5987">
        <f t="shared" si="468"/>
        <v>1872014</v>
      </c>
      <c r="F5987" s="28">
        <v>0.95454545454545459</v>
      </c>
      <c r="G5987" s="28">
        <v>0.83333333333333337</v>
      </c>
      <c r="H5987" s="28">
        <v>0.83333333333333337</v>
      </c>
      <c r="I5987" s="28">
        <f t="shared" si="465"/>
        <v>0.95454545454545459</v>
      </c>
      <c r="J5987" s="28">
        <f t="shared" si="466"/>
        <v>0.83333333333333337</v>
      </c>
      <c r="K5987" s="28">
        <f t="shared" si="467"/>
        <v>0.83333333333333337</v>
      </c>
      <c r="L5987" s="28">
        <f t="shared" si="469"/>
        <v>0.87373737373737381</v>
      </c>
    </row>
    <row r="5988" spans="1:12" ht="15.75" x14ac:dyDescent="0.25">
      <c r="A5988" s="31" t="s">
        <v>314</v>
      </c>
      <c r="B5988" s="30" t="str">
        <f>VLOOKUP(A5988,'Cód dos países'!$A$3:$C$199,2,FALSE)</f>
        <v>USA</v>
      </c>
      <c r="C5988" s="25">
        <f>VLOOKUP(A5988,'Cód dos países'!$A$3:$C$199,3,FALSE)</f>
        <v>188</v>
      </c>
      <c r="D5988" s="29">
        <v>1983</v>
      </c>
      <c r="E5988">
        <f t="shared" si="468"/>
        <v>1881983</v>
      </c>
      <c r="F5988" s="28" t="s">
        <v>433</v>
      </c>
      <c r="G5988" s="28">
        <v>6</v>
      </c>
      <c r="H5988" s="28">
        <v>6</v>
      </c>
      <c r="I5988" s="28" t="str">
        <f t="shared" si="465"/>
        <v/>
      </c>
      <c r="J5988" s="28">
        <f t="shared" si="466"/>
        <v>1</v>
      </c>
      <c r="K5988" s="28">
        <f t="shared" si="467"/>
        <v>1</v>
      </c>
      <c r="L5988" s="28" t="str">
        <f t="shared" si="469"/>
        <v/>
      </c>
    </row>
    <row r="5989" spans="1:12" ht="15.75" x14ac:dyDescent="0.25">
      <c r="A5989" s="31" t="s">
        <v>314</v>
      </c>
      <c r="B5989" s="30" t="str">
        <f>VLOOKUP(A5989,'Cód dos países'!$A$3:$C$199,2,FALSE)</f>
        <v>USA</v>
      </c>
      <c r="C5989" s="25">
        <f>VLOOKUP(A5989,'Cód dos países'!$A$3:$C$199,3,FALSE)</f>
        <v>188</v>
      </c>
      <c r="D5989" s="29">
        <v>1984</v>
      </c>
      <c r="E5989">
        <f t="shared" si="468"/>
        <v>1881984</v>
      </c>
      <c r="F5989" s="28">
        <v>11</v>
      </c>
      <c r="G5989" s="28">
        <v>6</v>
      </c>
      <c r="H5989" s="28">
        <v>6</v>
      </c>
      <c r="I5989" s="28">
        <f t="shared" si="465"/>
        <v>0.91666666666666663</v>
      </c>
      <c r="J5989" s="28">
        <f t="shared" si="466"/>
        <v>1</v>
      </c>
      <c r="K5989" s="28">
        <f t="shared" si="467"/>
        <v>1</v>
      </c>
      <c r="L5989" s="28">
        <f t="shared" si="469"/>
        <v>0.9722222222222221</v>
      </c>
    </row>
    <row r="5990" spans="1:12" ht="15.75" x14ac:dyDescent="0.25">
      <c r="A5990" s="31" t="s">
        <v>314</v>
      </c>
      <c r="B5990" s="30" t="str">
        <f>VLOOKUP(A5990,'Cód dos países'!$A$3:$C$199,2,FALSE)</f>
        <v>USA</v>
      </c>
      <c r="C5990" s="25">
        <f>VLOOKUP(A5990,'Cód dos países'!$A$3:$C$199,3,FALSE)</f>
        <v>188</v>
      </c>
      <c r="D5990" s="29">
        <v>1985</v>
      </c>
      <c r="E5990">
        <f t="shared" si="468"/>
        <v>1881985</v>
      </c>
      <c r="F5990" s="28">
        <v>9</v>
      </c>
      <c r="G5990" s="28">
        <v>6</v>
      </c>
      <c r="H5990" s="28">
        <v>5</v>
      </c>
      <c r="I5990" s="28">
        <f t="shared" si="465"/>
        <v>0.75</v>
      </c>
      <c r="J5990" s="28">
        <f t="shared" si="466"/>
        <v>1</v>
      </c>
      <c r="K5990" s="28">
        <f t="shared" si="467"/>
        <v>0.83333333333333337</v>
      </c>
      <c r="L5990" s="28">
        <f t="shared" si="469"/>
        <v>0.86111111111111105</v>
      </c>
    </row>
    <row r="5991" spans="1:12" ht="15.75" x14ac:dyDescent="0.25">
      <c r="A5991" s="31" t="s">
        <v>314</v>
      </c>
      <c r="B5991" s="30" t="str">
        <f>VLOOKUP(A5991,'Cód dos países'!$A$3:$C$199,2,FALSE)</f>
        <v>USA</v>
      </c>
      <c r="C5991" s="25">
        <f>VLOOKUP(A5991,'Cód dos países'!$A$3:$C$199,3,FALSE)</f>
        <v>188</v>
      </c>
      <c r="D5991" s="29">
        <v>1986</v>
      </c>
      <c r="E5991">
        <f t="shared" si="468"/>
        <v>1881986</v>
      </c>
      <c r="F5991" s="28">
        <v>9</v>
      </c>
      <c r="G5991" s="28">
        <v>6</v>
      </c>
      <c r="H5991" s="28">
        <v>5</v>
      </c>
      <c r="I5991" s="28">
        <f t="shared" si="465"/>
        <v>0.75</v>
      </c>
      <c r="J5991" s="28">
        <f t="shared" si="466"/>
        <v>1</v>
      </c>
      <c r="K5991" s="28">
        <f t="shared" si="467"/>
        <v>0.83333333333333337</v>
      </c>
      <c r="L5991" s="28">
        <f t="shared" si="469"/>
        <v>0.86111111111111105</v>
      </c>
    </row>
    <row r="5992" spans="1:12" ht="15.75" x14ac:dyDescent="0.25">
      <c r="A5992" s="31" t="s">
        <v>314</v>
      </c>
      <c r="B5992" s="30" t="str">
        <f>VLOOKUP(A5992,'Cód dos países'!$A$3:$C$199,2,FALSE)</f>
        <v>USA</v>
      </c>
      <c r="C5992" s="25">
        <f>VLOOKUP(A5992,'Cód dos países'!$A$3:$C$199,3,FALSE)</f>
        <v>188</v>
      </c>
      <c r="D5992" s="29">
        <v>1987</v>
      </c>
      <c r="E5992">
        <f t="shared" si="468"/>
        <v>1881987</v>
      </c>
      <c r="F5992" s="28">
        <v>9</v>
      </c>
      <c r="G5992" s="28">
        <v>6</v>
      </c>
      <c r="H5992" s="28">
        <v>5</v>
      </c>
      <c r="I5992" s="28">
        <f t="shared" si="465"/>
        <v>0.75</v>
      </c>
      <c r="J5992" s="28">
        <f t="shared" si="466"/>
        <v>1</v>
      </c>
      <c r="K5992" s="28">
        <f t="shared" si="467"/>
        <v>0.83333333333333337</v>
      </c>
      <c r="L5992" s="28">
        <f t="shared" si="469"/>
        <v>0.86111111111111105</v>
      </c>
    </row>
    <row r="5993" spans="1:12" ht="15.75" x14ac:dyDescent="0.25">
      <c r="A5993" s="31" t="s">
        <v>314</v>
      </c>
      <c r="B5993" s="30" t="str">
        <f>VLOOKUP(A5993,'Cód dos países'!$A$3:$C$199,2,FALSE)</f>
        <v>USA</v>
      </c>
      <c r="C5993" s="25">
        <f>VLOOKUP(A5993,'Cód dos países'!$A$3:$C$199,3,FALSE)</f>
        <v>188</v>
      </c>
      <c r="D5993" s="29">
        <v>1988</v>
      </c>
      <c r="E5993">
        <f t="shared" si="468"/>
        <v>1881988</v>
      </c>
      <c r="F5993" s="28">
        <v>8</v>
      </c>
      <c r="G5993" s="28">
        <v>6</v>
      </c>
      <c r="H5993" s="28">
        <v>5</v>
      </c>
      <c r="I5993" s="28">
        <f t="shared" si="465"/>
        <v>0.66666666666666663</v>
      </c>
      <c r="J5993" s="28">
        <f t="shared" si="466"/>
        <v>1</v>
      </c>
      <c r="K5993" s="28">
        <f t="shared" si="467"/>
        <v>0.83333333333333337</v>
      </c>
      <c r="L5993" s="28">
        <f t="shared" si="469"/>
        <v>0.83333333333333337</v>
      </c>
    </row>
    <row r="5994" spans="1:12" ht="15.75" x14ac:dyDescent="0.25">
      <c r="A5994" s="31" t="s">
        <v>314</v>
      </c>
      <c r="B5994" s="30" t="str">
        <f>VLOOKUP(A5994,'Cód dos países'!$A$3:$C$199,2,FALSE)</f>
        <v>USA</v>
      </c>
      <c r="C5994" s="25">
        <f>VLOOKUP(A5994,'Cód dos países'!$A$3:$C$199,3,FALSE)</f>
        <v>188</v>
      </c>
      <c r="D5994" s="29">
        <v>1989</v>
      </c>
      <c r="E5994">
        <f t="shared" si="468"/>
        <v>1881989</v>
      </c>
      <c r="F5994" s="28">
        <v>8</v>
      </c>
      <c r="G5994" s="28">
        <v>6</v>
      </c>
      <c r="H5994" s="28">
        <v>5</v>
      </c>
      <c r="I5994" s="28">
        <f t="shared" si="465"/>
        <v>0.66666666666666663</v>
      </c>
      <c r="J5994" s="28">
        <f t="shared" si="466"/>
        <v>1</v>
      </c>
      <c r="K5994" s="28">
        <f t="shared" si="467"/>
        <v>0.83333333333333337</v>
      </c>
      <c r="L5994" s="28">
        <f t="shared" si="469"/>
        <v>0.83333333333333337</v>
      </c>
    </row>
    <row r="5995" spans="1:12" ht="15.75" x14ac:dyDescent="0.25">
      <c r="A5995" s="31" t="s">
        <v>314</v>
      </c>
      <c r="B5995" s="30" t="str">
        <f>VLOOKUP(A5995,'Cód dos países'!$A$3:$C$199,2,FALSE)</f>
        <v>USA</v>
      </c>
      <c r="C5995" s="25">
        <f>VLOOKUP(A5995,'Cód dos países'!$A$3:$C$199,3,FALSE)</f>
        <v>188</v>
      </c>
      <c r="D5995" s="29">
        <v>1990</v>
      </c>
      <c r="E5995">
        <f t="shared" si="468"/>
        <v>1881990</v>
      </c>
      <c r="F5995" s="28">
        <v>8</v>
      </c>
      <c r="G5995" s="28">
        <v>6</v>
      </c>
      <c r="H5995" s="28">
        <v>5</v>
      </c>
      <c r="I5995" s="28">
        <f t="shared" si="465"/>
        <v>0.66666666666666663</v>
      </c>
      <c r="J5995" s="28">
        <f t="shared" si="466"/>
        <v>1</v>
      </c>
      <c r="K5995" s="28">
        <f t="shared" si="467"/>
        <v>0.83333333333333337</v>
      </c>
      <c r="L5995" s="28">
        <f t="shared" si="469"/>
        <v>0.83333333333333337</v>
      </c>
    </row>
    <row r="5996" spans="1:12" ht="15.75" x14ac:dyDescent="0.25">
      <c r="A5996" s="31" t="s">
        <v>314</v>
      </c>
      <c r="B5996" s="30" t="str">
        <f>VLOOKUP(A5996,'Cód dos países'!$A$3:$C$199,2,FALSE)</f>
        <v>USA</v>
      </c>
      <c r="C5996" s="25">
        <f>VLOOKUP(A5996,'Cód dos países'!$A$3:$C$199,3,FALSE)</f>
        <v>188</v>
      </c>
      <c r="D5996" s="29">
        <v>1991</v>
      </c>
      <c r="E5996">
        <f t="shared" si="468"/>
        <v>1881991</v>
      </c>
      <c r="F5996" s="28">
        <v>6</v>
      </c>
      <c r="G5996" s="28">
        <v>6</v>
      </c>
      <c r="H5996" s="28">
        <v>5</v>
      </c>
      <c r="I5996" s="28">
        <f t="shared" si="465"/>
        <v>0.5</v>
      </c>
      <c r="J5996" s="28">
        <f t="shared" si="466"/>
        <v>1</v>
      </c>
      <c r="K5996" s="28">
        <f t="shared" si="467"/>
        <v>0.83333333333333337</v>
      </c>
      <c r="L5996" s="28">
        <f t="shared" si="469"/>
        <v>0.77777777777777779</v>
      </c>
    </row>
    <row r="5997" spans="1:12" ht="15.75" x14ac:dyDescent="0.25">
      <c r="A5997" s="31" t="s">
        <v>314</v>
      </c>
      <c r="B5997" s="30" t="str">
        <f>VLOOKUP(A5997,'Cód dos países'!$A$3:$C$199,2,FALSE)</f>
        <v>USA</v>
      </c>
      <c r="C5997" s="25">
        <f>VLOOKUP(A5997,'Cód dos países'!$A$3:$C$199,3,FALSE)</f>
        <v>188</v>
      </c>
      <c r="D5997" s="29">
        <v>1992</v>
      </c>
      <c r="E5997">
        <f t="shared" si="468"/>
        <v>1881992</v>
      </c>
      <c r="F5997" s="28">
        <v>5</v>
      </c>
      <c r="G5997" s="28">
        <v>6</v>
      </c>
      <c r="H5997" s="28">
        <v>5</v>
      </c>
      <c r="I5997" s="28">
        <f t="shared" si="465"/>
        <v>0.41666666666666669</v>
      </c>
      <c r="J5997" s="28">
        <f t="shared" si="466"/>
        <v>1</v>
      </c>
      <c r="K5997" s="28">
        <f t="shared" si="467"/>
        <v>0.83333333333333337</v>
      </c>
      <c r="L5997" s="28">
        <f t="shared" si="469"/>
        <v>0.75</v>
      </c>
    </row>
    <row r="5998" spans="1:12" ht="15.75" x14ac:dyDescent="0.25">
      <c r="A5998" s="31" t="s">
        <v>314</v>
      </c>
      <c r="B5998" s="30" t="str">
        <f>VLOOKUP(A5998,'Cód dos países'!$A$3:$C$199,2,FALSE)</f>
        <v>USA</v>
      </c>
      <c r="C5998" s="25">
        <f>VLOOKUP(A5998,'Cód dos países'!$A$3:$C$199,3,FALSE)</f>
        <v>188</v>
      </c>
      <c r="D5998" s="29">
        <v>1993</v>
      </c>
      <c r="E5998">
        <f t="shared" si="468"/>
        <v>1881993</v>
      </c>
      <c r="F5998" s="28">
        <v>6</v>
      </c>
      <c r="G5998" s="28">
        <v>6</v>
      </c>
      <c r="H5998" s="28">
        <v>5</v>
      </c>
      <c r="I5998" s="28">
        <f t="shared" si="465"/>
        <v>0.5</v>
      </c>
      <c r="J5998" s="28">
        <f t="shared" si="466"/>
        <v>1</v>
      </c>
      <c r="K5998" s="28">
        <f t="shared" si="467"/>
        <v>0.83333333333333337</v>
      </c>
      <c r="L5998" s="28">
        <f t="shared" si="469"/>
        <v>0.77777777777777779</v>
      </c>
    </row>
    <row r="5999" spans="1:12" ht="15.75" x14ac:dyDescent="0.25">
      <c r="A5999" s="31" t="s">
        <v>314</v>
      </c>
      <c r="B5999" s="30" t="str">
        <f>VLOOKUP(A5999,'Cód dos países'!$A$3:$C$199,2,FALSE)</f>
        <v>USA</v>
      </c>
      <c r="C5999" s="25">
        <f>VLOOKUP(A5999,'Cód dos países'!$A$3:$C$199,3,FALSE)</f>
        <v>188</v>
      </c>
      <c r="D5999" s="29">
        <v>1994</v>
      </c>
      <c r="E5999">
        <f t="shared" si="468"/>
        <v>1881994</v>
      </c>
      <c r="F5999" s="28">
        <v>7</v>
      </c>
      <c r="G5999" s="28">
        <v>6</v>
      </c>
      <c r="H5999" s="28">
        <v>5</v>
      </c>
      <c r="I5999" s="28">
        <f t="shared" si="465"/>
        <v>0.58333333333333337</v>
      </c>
      <c r="J5999" s="28">
        <f t="shared" si="466"/>
        <v>1</v>
      </c>
      <c r="K5999" s="28">
        <f t="shared" si="467"/>
        <v>0.83333333333333337</v>
      </c>
      <c r="L5999" s="28">
        <f t="shared" si="469"/>
        <v>0.80555555555555558</v>
      </c>
    </row>
    <row r="6000" spans="1:12" ht="15.75" x14ac:dyDescent="0.25">
      <c r="A6000" s="31" t="s">
        <v>314</v>
      </c>
      <c r="B6000" s="30" t="str">
        <f>VLOOKUP(A6000,'Cód dos países'!$A$3:$C$199,2,FALSE)</f>
        <v>USA</v>
      </c>
      <c r="C6000" s="25">
        <f>VLOOKUP(A6000,'Cód dos países'!$A$3:$C$199,3,FALSE)</f>
        <v>188</v>
      </c>
      <c r="D6000" s="29">
        <v>1995</v>
      </c>
      <c r="E6000">
        <f t="shared" si="468"/>
        <v>1881995</v>
      </c>
      <c r="F6000" s="28">
        <v>7</v>
      </c>
      <c r="G6000" s="28">
        <v>6</v>
      </c>
      <c r="H6000" s="28">
        <v>5</v>
      </c>
      <c r="I6000" s="28">
        <f t="shared" si="465"/>
        <v>0.58333333333333337</v>
      </c>
      <c r="J6000" s="28">
        <f t="shared" si="466"/>
        <v>1</v>
      </c>
      <c r="K6000" s="28">
        <f t="shared" si="467"/>
        <v>0.83333333333333337</v>
      </c>
      <c r="L6000" s="28">
        <f t="shared" si="469"/>
        <v>0.80555555555555558</v>
      </c>
    </row>
    <row r="6001" spans="1:12" ht="15.75" x14ac:dyDescent="0.25">
      <c r="A6001" s="31" t="s">
        <v>314</v>
      </c>
      <c r="B6001" s="30" t="str">
        <f>VLOOKUP(A6001,'Cód dos países'!$A$3:$C$199,2,FALSE)</f>
        <v>USA</v>
      </c>
      <c r="C6001" s="25">
        <f>VLOOKUP(A6001,'Cód dos países'!$A$3:$C$199,3,FALSE)</f>
        <v>188</v>
      </c>
      <c r="D6001" s="29">
        <v>1996</v>
      </c>
      <c r="E6001">
        <f t="shared" si="468"/>
        <v>1881996</v>
      </c>
      <c r="F6001" s="28">
        <v>9</v>
      </c>
      <c r="G6001" s="28">
        <v>6</v>
      </c>
      <c r="H6001" s="28">
        <v>4</v>
      </c>
      <c r="I6001" s="28">
        <f t="shared" si="465"/>
        <v>0.75</v>
      </c>
      <c r="J6001" s="28">
        <f t="shared" si="466"/>
        <v>1</v>
      </c>
      <c r="K6001" s="28">
        <f t="shared" si="467"/>
        <v>0.66666666666666663</v>
      </c>
      <c r="L6001" s="28">
        <f t="shared" si="469"/>
        <v>0.80555555555555547</v>
      </c>
    </row>
    <row r="6002" spans="1:12" ht="15.75" x14ac:dyDescent="0.25">
      <c r="A6002" s="31" t="s">
        <v>314</v>
      </c>
      <c r="B6002" s="30" t="str">
        <f>VLOOKUP(A6002,'Cód dos países'!$A$3:$C$199,2,FALSE)</f>
        <v>USA</v>
      </c>
      <c r="C6002" s="25">
        <f>VLOOKUP(A6002,'Cód dos países'!$A$3:$C$199,3,FALSE)</f>
        <v>188</v>
      </c>
      <c r="D6002" s="29">
        <v>1997</v>
      </c>
      <c r="E6002">
        <f t="shared" si="468"/>
        <v>1881997</v>
      </c>
      <c r="F6002" s="28">
        <v>9</v>
      </c>
      <c r="G6002" s="28">
        <v>6</v>
      </c>
      <c r="H6002" s="28">
        <v>4</v>
      </c>
      <c r="I6002" s="28">
        <f t="shared" si="465"/>
        <v>0.75</v>
      </c>
      <c r="J6002" s="28">
        <f t="shared" si="466"/>
        <v>1</v>
      </c>
      <c r="K6002" s="28">
        <f t="shared" si="467"/>
        <v>0.66666666666666663</v>
      </c>
      <c r="L6002" s="28">
        <f t="shared" si="469"/>
        <v>0.80555555555555547</v>
      </c>
    </row>
    <row r="6003" spans="1:12" ht="15.75" x14ac:dyDescent="0.25">
      <c r="A6003" s="31" t="s">
        <v>314</v>
      </c>
      <c r="B6003" s="30" t="str">
        <f>VLOOKUP(A6003,'Cód dos países'!$A$3:$C$199,2,FALSE)</f>
        <v>USA</v>
      </c>
      <c r="C6003" s="25">
        <f>VLOOKUP(A6003,'Cód dos países'!$A$3:$C$199,3,FALSE)</f>
        <v>188</v>
      </c>
      <c r="D6003" s="29">
        <v>1998</v>
      </c>
      <c r="E6003">
        <f t="shared" si="468"/>
        <v>1881998</v>
      </c>
      <c r="F6003" s="28">
        <v>11</v>
      </c>
      <c r="G6003" s="28">
        <v>6</v>
      </c>
      <c r="H6003" s="28">
        <v>4</v>
      </c>
      <c r="I6003" s="28">
        <f t="shared" si="465"/>
        <v>0.91666666666666663</v>
      </c>
      <c r="J6003" s="28">
        <f t="shared" si="466"/>
        <v>1</v>
      </c>
      <c r="K6003" s="28">
        <f t="shared" si="467"/>
        <v>0.66666666666666663</v>
      </c>
      <c r="L6003" s="28">
        <f t="shared" si="469"/>
        <v>0.86111111111111105</v>
      </c>
    </row>
    <row r="6004" spans="1:12" ht="15.75" x14ac:dyDescent="0.25">
      <c r="A6004" s="31" t="s">
        <v>314</v>
      </c>
      <c r="B6004" s="30" t="str">
        <f>VLOOKUP(A6004,'Cód dos países'!$A$3:$C$199,2,FALSE)</f>
        <v>USA</v>
      </c>
      <c r="C6004" s="25">
        <f>VLOOKUP(A6004,'Cód dos países'!$A$3:$C$199,3,FALSE)</f>
        <v>188</v>
      </c>
      <c r="D6004" s="29">
        <v>1999</v>
      </c>
      <c r="E6004">
        <f t="shared" si="468"/>
        <v>1881999</v>
      </c>
      <c r="F6004" s="28">
        <v>11</v>
      </c>
      <c r="G6004" s="28">
        <v>6</v>
      </c>
      <c r="H6004" s="28">
        <v>4</v>
      </c>
      <c r="I6004" s="28">
        <f t="shared" si="465"/>
        <v>0.91666666666666663</v>
      </c>
      <c r="J6004" s="28">
        <f t="shared" si="466"/>
        <v>1</v>
      </c>
      <c r="K6004" s="28">
        <f t="shared" si="467"/>
        <v>0.66666666666666663</v>
      </c>
      <c r="L6004" s="28">
        <f t="shared" si="469"/>
        <v>0.86111111111111105</v>
      </c>
    </row>
    <row r="6005" spans="1:12" ht="15.75" x14ac:dyDescent="0.25">
      <c r="A6005" s="31" t="s">
        <v>314</v>
      </c>
      <c r="B6005" s="30" t="str">
        <f>VLOOKUP(A6005,'Cód dos países'!$A$3:$C$199,2,FALSE)</f>
        <v>USA</v>
      </c>
      <c r="C6005" s="25">
        <f>VLOOKUP(A6005,'Cód dos países'!$A$3:$C$199,3,FALSE)</f>
        <v>188</v>
      </c>
      <c r="D6005" s="29">
        <v>2000</v>
      </c>
      <c r="E6005">
        <f t="shared" si="468"/>
        <v>1882000</v>
      </c>
      <c r="F6005" s="28">
        <v>11</v>
      </c>
      <c r="G6005" s="28">
        <v>6</v>
      </c>
      <c r="H6005" s="28">
        <v>4</v>
      </c>
      <c r="I6005" s="28">
        <f t="shared" si="465"/>
        <v>0.91666666666666663</v>
      </c>
      <c r="J6005" s="28">
        <f t="shared" si="466"/>
        <v>1</v>
      </c>
      <c r="K6005" s="28">
        <f t="shared" si="467"/>
        <v>0.66666666666666663</v>
      </c>
      <c r="L6005" s="28">
        <f t="shared" si="469"/>
        <v>0.86111111111111105</v>
      </c>
    </row>
    <row r="6006" spans="1:12" ht="15.75" x14ac:dyDescent="0.25">
      <c r="A6006" s="31" t="s">
        <v>314</v>
      </c>
      <c r="B6006" s="30" t="str">
        <f>VLOOKUP(A6006,'Cód dos países'!$A$3:$C$199,2,FALSE)</f>
        <v>USA</v>
      </c>
      <c r="C6006" s="25">
        <f>VLOOKUP(A6006,'Cód dos países'!$A$3:$C$199,3,FALSE)</f>
        <v>188</v>
      </c>
      <c r="D6006" s="29">
        <v>2001</v>
      </c>
      <c r="E6006">
        <f t="shared" si="468"/>
        <v>1882001</v>
      </c>
      <c r="F6006" s="28">
        <v>11</v>
      </c>
      <c r="G6006" s="28">
        <v>6</v>
      </c>
      <c r="H6006" s="28">
        <v>4.5</v>
      </c>
      <c r="I6006" s="28">
        <f t="shared" si="465"/>
        <v>0.91666666666666663</v>
      </c>
      <c r="J6006" s="28">
        <f t="shared" si="466"/>
        <v>1</v>
      </c>
      <c r="K6006" s="28">
        <f t="shared" si="467"/>
        <v>0.75</v>
      </c>
      <c r="L6006" s="28">
        <f t="shared" si="469"/>
        <v>0.88888888888888884</v>
      </c>
    </row>
    <row r="6007" spans="1:12" ht="15.75" x14ac:dyDescent="0.25">
      <c r="A6007" s="31" t="s">
        <v>314</v>
      </c>
      <c r="B6007" s="30" t="str">
        <f>VLOOKUP(A6007,'Cód dos países'!$A$3:$C$199,2,FALSE)</f>
        <v>USA</v>
      </c>
      <c r="C6007" s="25">
        <f>VLOOKUP(A6007,'Cód dos países'!$A$3:$C$199,3,FALSE)</f>
        <v>188</v>
      </c>
      <c r="D6007" s="29">
        <v>2002</v>
      </c>
      <c r="E6007">
        <f t="shared" si="468"/>
        <v>1882002</v>
      </c>
      <c r="F6007" s="28">
        <v>12</v>
      </c>
      <c r="G6007" s="28">
        <v>5</v>
      </c>
      <c r="H6007" s="28">
        <v>4</v>
      </c>
      <c r="I6007" s="28">
        <f t="shared" si="465"/>
        <v>1</v>
      </c>
      <c r="J6007" s="28">
        <f t="shared" si="466"/>
        <v>0.83333333333333337</v>
      </c>
      <c r="K6007" s="28">
        <f t="shared" si="467"/>
        <v>0.66666666666666663</v>
      </c>
      <c r="L6007" s="28">
        <f t="shared" si="469"/>
        <v>0.83333333333333337</v>
      </c>
    </row>
    <row r="6008" spans="1:12" ht="15.75" x14ac:dyDescent="0.25">
      <c r="A6008" s="31" t="s">
        <v>314</v>
      </c>
      <c r="B6008" s="30" t="str">
        <f>VLOOKUP(A6008,'Cód dos países'!$A$3:$C$199,2,FALSE)</f>
        <v>USA</v>
      </c>
      <c r="C6008" s="25">
        <f>VLOOKUP(A6008,'Cód dos países'!$A$3:$C$199,3,FALSE)</f>
        <v>188</v>
      </c>
      <c r="D6008" s="29">
        <v>2003</v>
      </c>
      <c r="E6008">
        <f t="shared" si="468"/>
        <v>1882003</v>
      </c>
      <c r="F6008" s="28">
        <v>11.5</v>
      </c>
      <c r="G6008" s="28">
        <v>5</v>
      </c>
      <c r="H6008" s="28">
        <v>4</v>
      </c>
      <c r="I6008" s="28">
        <f t="shared" si="465"/>
        <v>0.95833333333333337</v>
      </c>
      <c r="J6008" s="28">
        <f t="shared" si="466"/>
        <v>0.83333333333333337</v>
      </c>
      <c r="K6008" s="28">
        <f t="shared" si="467"/>
        <v>0.66666666666666663</v>
      </c>
      <c r="L6008" s="28">
        <f t="shared" si="469"/>
        <v>0.81944444444444442</v>
      </c>
    </row>
    <row r="6009" spans="1:12" ht="15.75" x14ac:dyDescent="0.25">
      <c r="A6009" s="31" t="s">
        <v>314</v>
      </c>
      <c r="B6009" s="30" t="str">
        <f>VLOOKUP(A6009,'Cód dos países'!$A$3:$C$199,2,FALSE)</f>
        <v>USA</v>
      </c>
      <c r="C6009" s="25">
        <f>VLOOKUP(A6009,'Cód dos países'!$A$3:$C$199,3,FALSE)</f>
        <v>188</v>
      </c>
      <c r="D6009" s="29">
        <v>2004</v>
      </c>
      <c r="E6009">
        <f t="shared" si="468"/>
        <v>1882004</v>
      </c>
      <c r="F6009" s="28">
        <v>11.5</v>
      </c>
      <c r="G6009" s="28">
        <v>5</v>
      </c>
      <c r="H6009" s="28">
        <v>5</v>
      </c>
      <c r="I6009" s="28">
        <f t="shared" si="465"/>
        <v>0.95833333333333337</v>
      </c>
      <c r="J6009" s="28">
        <f t="shared" si="466"/>
        <v>0.83333333333333337</v>
      </c>
      <c r="K6009" s="28">
        <f t="shared" si="467"/>
        <v>0.83333333333333337</v>
      </c>
      <c r="L6009" s="28">
        <f t="shared" si="469"/>
        <v>0.875</v>
      </c>
    </row>
    <row r="6010" spans="1:12" ht="15.75" x14ac:dyDescent="0.25">
      <c r="A6010" s="31" t="s">
        <v>314</v>
      </c>
      <c r="B6010" s="30" t="str">
        <f>VLOOKUP(A6010,'Cód dos países'!$A$3:$C$199,2,FALSE)</f>
        <v>USA</v>
      </c>
      <c r="C6010" s="25">
        <f>VLOOKUP(A6010,'Cód dos países'!$A$3:$C$199,3,FALSE)</f>
        <v>188</v>
      </c>
      <c r="D6010" s="29">
        <v>2005</v>
      </c>
      <c r="E6010">
        <f t="shared" si="468"/>
        <v>1882005</v>
      </c>
      <c r="F6010" s="28">
        <v>12</v>
      </c>
      <c r="G6010" s="28">
        <v>5</v>
      </c>
      <c r="H6010" s="28">
        <v>5</v>
      </c>
      <c r="I6010" s="28">
        <f t="shared" si="465"/>
        <v>1</v>
      </c>
      <c r="J6010" s="28">
        <f t="shared" si="466"/>
        <v>0.83333333333333337</v>
      </c>
      <c r="K6010" s="28">
        <f t="shared" si="467"/>
        <v>0.83333333333333337</v>
      </c>
      <c r="L6010" s="28">
        <f t="shared" si="469"/>
        <v>0.88888888888888895</v>
      </c>
    </row>
    <row r="6011" spans="1:12" ht="15.75" x14ac:dyDescent="0.25">
      <c r="A6011" s="31" t="s">
        <v>314</v>
      </c>
      <c r="B6011" s="30" t="str">
        <f>VLOOKUP(A6011,'Cód dos países'!$A$3:$C$199,2,FALSE)</f>
        <v>USA</v>
      </c>
      <c r="C6011" s="25">
        <f>VLOOKUP(A6011,'Cód dos países'!$A$3:$C$199,3,FALSE)</f>
        <v>188</v>
      </c>
      <c r="D6011" s="29">
        <v>2006</v>
      </c>
      <c r="E6011">
        <f t="shared" si="468"/>
        <v>1882006</v>
      </c>
      <c r="F6011" s="28">
        <v>12</v>
      </c>
      <c r="G6011" s="28">
        <v>5</v>
      </c>
      <c r="H6011" s="28">
        <v>4</v>
      </c>
      <c r="I6011" s="28">
        <f t="shared" si="465"/>
        <v>1</v>
      </c>
      <c r="J6011" s="28">
        <f t="shared" si="466"/>
        <v>0.83333333333333337</v>
      </c>
      <c r="K6011" s="28">
        <f t="shared" si="467"/>
        <v>0.66666666666666663</v>
      </c>
      <c r="L6011" s="28">
        <f t="shared" si="469"/>
        <v>0.83333333333333337</v>
      </c>
    </row>
    <row r="6012" spans="1:12" ht="15.75" x14ac:dyDescent="0.25">
      <c r="A6012" s="31" t="s">
        <v>314</v>
      </c>
      <c r="B6012" s="30" t="str">
        <f>VLOOKUP(A6012,'Cód dos países'!$A$3:$C$199,2,FALSE)</f>
        <v>USA</v>
      </c>
      <c r="C6012" s="25">
        <f>VLOOKUP(A6012,'Cód dos países'!$A$3:$C$199,3,FALSE)</f>
        <v>188</v>
      </c>
      <c r="D6012" s="29">
        <v>2007</v>
      </c>
      <c r="E6012">
        <f t="shared" si="468"/>
        <v>1882007</v>
      </c>
      <c r="F6012" s="28">
        <v>12</v>
      </c>
      <c r="G6012" s="28">
        <v>5</v>
      </c>
      <c r="H6012" s="28">
        <v>4</v>
      </c>
      <c r="I6012" s="28">
        <f t="shared" si="465"/>
        <v>1</v>
      </c>
      <c r="J6012" s="28">
        <f t="shared" si="466"/>
        <v>0.83333333333333337</v>
      </c>
      <c r="K6012" s="28">
        <f t="shared" si="467"/>
        <v>0.66666666666666663</v>
      </c>
      <c r="L6012" s="28">
        <f t="shared" si="469"/>
        <v>0.83333333333333337</v>
      </c>
    </row>
    <row r="6013" spans="1:12" ht="15.75" x14ac:dyDescent="0.25">
      <c r="A6013" s="31" t="s">
        <v>314</v>
      </c>
      <c r="B6013" s="30" t="str">
        <f>VLOOKUP(A6013,'Cód dos países'!$A$3:$C$199,2,FALSE)</f>
        <v>USA</v>
      </c>
      <c r="C6013" s="25">
        <f>VLOOKUP(A6013,'Cód dos países'!$A$3:$C$199,3,FALSE)</f>
        <v>188</v>
      </c>
      <c r="D6013" s="29">
        <v>2008</v>
      </c>
      <c r="E6013">
        <f t="shared" si="468"/>
        <v>1882008</v>
      </c>
      <c r="F6013" s="28">
        <v>11</v>
      </c>
      <c r="G6013" s="28">
        <v>5</v>
      </c>
      <c r="H6013" s="28">
        <v>4</v>
      </c>
      <c r="I6013" s="28">
        <f t="shared" si="465"/>
        <v>0.91666666666666663</v>
      </c>
      <c r="J6013" s="28">
        <f t="shared" si="466"/>
        <v>0.83333333333333337</v>
      </c>
      <c r="K6013" s="28">
        <f t="shared" si="467"/>
        <v>0.66666666666666663</v>
      </c>
      <c r="L6013" s="28">
        <f t="shared" si="469"/>
        <v>0.80555555555555547</v>
      </c>
    </row>
    <row r="6014" spans="1:12" ht="15.75" x14ac:dyDescent="0.25">
      <c r="A6014" s="31" t="s">
        <v>314</v>
      </c>
      <c r="B6014" s="30" t="str">
        <f>VLOOKUP(A6014,'Cód dos países'!$A$3:$C$199,2,FALSE)</f>
        <v>USA</v>
      </c>
      <c r="C6014" s="25">
        <f>VLOOKUP(A6014,'Cód dos países'!$A$3:$C$199,3,FALSE)</f>
        <v>188</v>
      </c>
      <c r="D6014" s="29">
        <v>2009</v>
      </c>
      <c r="E6014">
        <f t="shared" si="468"/>
        <v>1882009</v>
      </c>
      <c r="F6014" s="28">
        <v>12</v>
      </c>
      <c r="G6014" s="28">
        <v>5</v>
      </c>
      <c r="H6014" s="28">
        <v>4</v>
      </c>
      <c r="I6014" s="28">
        <f t="shared" si="465"/>
        <v>1</v>
      </c>
      <c r="J6014" s="28">
        <f t="shared" si="466"/>
        <v>0.83333333333333337</v>
      </c>
      <c r="K6014" s="28">
        <f t="shared" si="467"/>
        <v>0.66666666666666663</v>
      </c>
      <c r="L6014" s="28">
        <f t="shared" si="469"/>
        <v>0.83333333333333337</v>
      </c>
    </row>
    <row r="6015" spans="1:12" ht="15.75" x14ac:dyDescent="0.25">
      <c r="A6015" s="31" t="s">
        <v>314</v>
      </c>
      <c r="B6015" s="30" t="str">
        <f>VLOOKUP(A6015,'Cód dos países'!$A$3:$C$199,2,FALSE)</f>
        <v>USA</v>
      </c>
      <c r="C6015" s="25">
        <f>VLOOKUP(A6015,'Cód dos países'!$A$3:$C$199,3,FALSE)</f>
        <v>188</v>
      </c>
      <c r="D6015" s="29">
        <v>2010</v>
      </c>
      <c r="E6015">
        <f t="shared" si="468"/>
        <v>1882010</v>
      </c>
      <c r="F6015" s="28">
        <v>1</v>
      </c>
      <c r="G6015" s="28">
        <v>0.83333333333333337</v>
      </c>
      <c r="H6015" s="28">
        <v>0.66666666666666663</v>
      </c>
      <c r="I6015" s="28">
        <f t="shared" si="465"/>
        <v>1</v>
      </c>
      <c r="J6015" s="28">
        <f t="shared" si="466"/>
        <v>0.83333333333333337</v>
      </c>
      <c r="K6015" s="28">
        <f t="shared" si="467"/>
        <v>0.66666666666666663</v>
      </c>
      <c r="L6015" s="28">
        <f t="shared" si="469"/>
        <v>0.83333333333333337</v>
      </c>
    </row>
    <row r="6016" spans="1:12" ht="15.75" x14ac:dyDescent="0.25">
      <c r="A6016" s="31" t="s">
        <v>314</v>
      </c>
      <c r="B6016" s="30" t="str">
        <f>VLOOKUP(A6016,'Cód dos países'!$A$3:$C$199,2,FALSE)</f>
        <v>USA</v>
      </c>
      <c r="C6016" s="25">
        <f>VLOOKUP(A6016,'Cód dos países'!$A$3:$C$199,3,FALSE)</f>
        <v>188</v>
      </c>
      <c r="D6016" s="29">
        <v>2011</v>
      </c>
      <c r="E6016">
        <f t="shared" si="468"/>
        <v>1882011</v>
      </c>
      <c r="F6016" s="28">
        <v>1</v>
      </c>
      <c r="G6016" s="28">
        <v>0.83333333333333337</v>
      </c>
      <c r="H6016" s="28">
        <v>0.66666666666666663</v>
      </c>
      <c r="I6016" s="28">
        <f t="shared" si="465"/>
        <v>1</v>
      </c>
      <c r="J6016" s="28">
        <f t="shared" si="466"/>
        <v>0.83333333333333337</v>
      </c>
      <c r="K6016" s="28">
        <f t="shared" si="467"/>
        <v>0.66666666666666663</v>
      </c>
      <c r="L6016" s="28">
        <f t="shared" si="469"/>
        <v>0.83333333333333337</v>
      </c>
    </row>
    <row r="6017" spans="1:12" ht="15.75" x14ac:dyDescent="0.25">
      <c r="A6017" s="31" t="s">
        <v>314</v>
      </c>
      <c r="B6017" s="30" t="str">
        <f>VLOOKUP(A6017,'Cód dos países'!$A$3:$C$199,2,FALSE)</f>
        <v>USA</v>
      </c>
      <c r="C6017" s="25">
        <f>VLOOKUP(A6017,'Cód dos países'!$A$3:$C$199,3,FALSE)</f>
        <v>188</v>
      </c>
      <c r="D6017" s="29">
        <v>2012</v>
      </c>
      <c r="E6017">
        <f t="shared" si="468"/>
        <v>1882012</v>
      </c>
      <c r="F6017" s="28">
        <v>1</v>
      </c>
      <c r="G6017" s="28">
        <v>0.83333333333333337</v>
      </c>
      <c r="H6017" s="28">
        <v>0.66666666666666663</v>
      </c>
      <c r="I6017" s="28">
        <f t="shared" si="465"/>
        <v>1</v>
      </c>
      <c r="J6017" s="28">
        <f t="shared" si="466"/>
        <v>0.83333333333333337</v>
      </c>
      <c r="K6017" s="28">
        <f t="shared" si="467"/>
        <v>0.66666666666666663</v>
      </c>
      <c r="L6017" s="28">
        <f t="shared" si="469"/>
        <v>0.83333333333333337</v>
      </c>
    </row>
    <row r="6018" spans="1:12" ht="15.75" x14ac:dyDescent="0.25">
      <c r="A6018" s="31" t="s">
        <v>314</v>
      </c>
      <c r="B6018" s="30" t="str">
        <f>VLOOKUP(A6018,'Cód dos países'!$A$3:$C$199,2,FALSE)</f>
        <v>USA</v>
      </c>
      <c r="C6018" s="25">
        <f>VLOOKUP(A6018,'Cód dos países'!$A$3:$C$199,3,FALSE)</f>
        <v>188</v>
      </c>
      <c r="D6018" s="29">
        <v>2013</v>
      </c>
      <c r="E6018">
        <f t="shared" si="468"/>
        <v>1882013</v>
      </c>
      <c r="F6018" s="28">
        <v>1</v>
      </c>
      <c r="G6018" s="28">
        <v>0.83333333333333337</v>
      </c>
      <c r="H6018" s="28">
        <v>0.58333333333333337</v>
      </c>
      <c r="I6018" s="28">
        <f t="shared" si="465"/>
        <v>1</v>
      </c>
      <c r="J6018" s="28">
        <f t="shared" si="466"/>
        <v>0.83333333333333337</v>
      </c>
      <c r="K6018" s="28">
        <f t="shared" si="467"/>
        <v>0.58333333333333337</v>
      </c>
      <c r="L6018" s="28">
        <f t="shared" si="469"/>
        <v>0.80555555555555558</v>
      </c>
    </row>
    <row r="6019" spans="1:12" ht="15.75" x14ac:dyDescent="0.25">
      <c r="A6019" s="31" t="s">
        <v>314</v>
      </c>
      <c r="B6019" s="30" t="str">
        <f>VLOOKUP(A6019,'Cód dos países'!$A$3:$C$199,2,FALSE)</f>
        <v>USA</v>
      </c>
      <c r="C6019" s="25">
        <f>VLOOKUP(A6019,'Cód dos países'!$A$3:$C$199,3,FALSE)</f>
        <v>188</v>
      </c>
      <c r="D6019" s="29">
        <v>2014</v>
      </c>
      <c r="E6019">
        <f t="shared" si="468"/>
        <v>1882014</v>
      </c>
      <c r="F6019" s="28">
        <v>1</v>
      </c>
      <c r="G6019" s="28">
        <v>0.83333333333333337</v>
      </c>
      <c r="H6019" s="28">
        <v>0.75</v>
      </c>
      <c r="I6019" s="28">
        <f t="shared" si="465"/>
        <v>1</v>
      </c>
      <c r="J6019" s="28">
        <f t="shared" si="466"/>
        <v>0.83333333333333337</v>
      </c>
      <c r="K6019" s="28">
        <f t="shared" si="467"/>
        <v>0.75</v>
      </c>
      <c r="L6019" s="28">
        <f t="shared" si="469"/>
        <v>0.86111111111111116</v>
      </c>
    </row>
    <row r="6020" spans="1:12" ht="15.75" x14ac:dyDescent="0.25">
      <c r="A6020" s="31" t="s">
        <v>312</v>
      </c>
      <c r="B6020" s="30" t="str">
        <f>VLOOKUP(A6020,'Cód dos países'!$A$3:$C$199,2,FALSE)</f>
        <v>URY</v>
      </c>
      <c r="C6020" s="25">
        <f>VLOOKUP(A6020,'Cód dos países'!$A$3:$C$199,3,FALSE)</f>
        <v>189</v>
      </c>
      <c r="D6020" s="29">
        <v>1983</v>
      </c>
      <c r="E6020">
        <f t="shared" si="468"/>
        <v>1891983</v>
      </c>
      <c r="F6020" s="28">
        <v>6.6599999999999993</v>
      </c>
      <c r="G6020" s="28">
        <v>3</v>
      </c>
      <c r="H6020" s="28">
        <v>3</v>
      </c>
      <c r="I6020" s="28">
        <f t="shared" ref="I6020:I6083" si="470">IF(F6020=".","",IF($D6020&gt;2009,F6020,F6020/12))</f>
        <v>0.55499999999999994</v>
      </c>
      <c r="J6020" s="28">
        <f t="shared" ref="J6020:J6083" si="471">IF(G6020=".","",IF($D6020&gt;2009,G6020,G6020/6))</f>
        <v>0.5</v>
      </c>
      <c r="K6020" s="28">
        <f t="shared" ref="K6020:K6083" si="472">IF(H6020=".","",IF($D6020&gt;2009,H6020,H6020/6))</f>
        <v>0.5</v>
      </c>
      <c r="L6020" s="28">
        <f t="shared" si="469"/>
        <v>0.51833333333333331</v>
      </c>
    </row>
    <row r="6021" spans="1:12" ht="15.75" x14ac:dyDescent="0.25">
      <c r="A6021" s="31" t="s">
        <v>312</v>
      </c>
      <c r="B6021" s="30" t="str">
        <f>VLOOKUP(A6021,'Cód dos países'!$A$3:$C$199,2,FALSE)</f>
        <v>URY</v>
      </c>
      <c r="C6021" s="25">
        <f>VLOOKUP(A6021,'Cód dos países'!$A$3:$C$199,3,FALSE)</f>
        <v>189</v>
      </c>
      <c r="D6021" s="29">
        <v>1984</v>
      </c>
      <c r="E6021">
        <f t="shared" ref="E6021:E6084" si="473">C6021*10000+D6021</f>
        <v>1891984</v>
      </c>
      <c r="F6021" s="28">
        <v>6</v>
      </c>
      <c r="G6021" s="28">
        <v>3</v>
      </c>
      <c r="H6021" s="28">
        <v>3</v>
      </c>
      <c r="I6021" s="28">
        <f t="shared" si="470"/>
        <v>0.5</v>
      </c>
      <c r="J6021" s="28">
        <f t="shared" si="471"/>
        <v>0.5</v>
      </c>
      <c r="K6021" s="28">
        <f t="shared" si="472"/>
        <v>0.5</v>
      </c>
      <c r="L6021" s="28">
        <f t="shared" si="469"/>
        <v>0.5</v>
      </c>
    </row>
    <row r="6022" spans="1:12" ht="15.75" x14ac:dyDescent="0.25">
      <c r="A6022" s="31" t="s">
        <v>312</v>
      </c>
      <c r="B6022" s="30" t="str">
        <f>VLOOKUP(A6022,'Cód dos países'!$A$3:$C$199,2,FALSE)</f>
        <v>URY</v>
      </c>
      <c r="C6022" s="25">
        <f>VLOOKUP(A6022,'Cód dos países'!$A$3:$C$199,3,FALSE)</f>
        <v>189</v>
      </c>
      <c r="D6022" s="29">
        <v>1985</v>
      </c>
      <c r="E6022">
        <f t="shared" si="473"/>
        <v>1891985</v>
      </c>
      <c r="F6022" s="28">
        <v>5</v>
      </c>
      <c r="G6022" s="28">
        <v>3</v>
      </c>
      <c r="H6022" s="28">
        <v>3</v>
      </c>
      <c r="I6022" s="28">
        <f t="shared" si="470"/>
        <v>0.41666666666666669</v>
      </c>
      <c r="J6022" s="28">
        <f t="shared" si="471"/>
        <v>0.5</v>
      </c>
      <c r="K6022" s="28">
        <f t="shared" si="472"/>
        <v>0.5</v>
      </c>
      <c r="L6022" s="28">
        <f t="shared" si="469"/>
        <v>0.47222222222222221</v>
      </c>
    </row>
    <row r="6023" spans="1:12" ht="15.75" x14ac:dyDescent="0.25">
      <c r="A6023" s="31" t="s">
        <v>312</v>
      </c>
      <c r="B6023" s="30" t="str">
        <f>VLOOKUP(A6023,'Cód dos países'!$A$3:$C$199,2,FALSE)</f>
        <v>URY</v>
      </c>
      <c r="C6023" s="25">
        <f>VLOOKUP(A6023,'Cód dos países'!$A$3:$C$199,3,FALSE)</f>
        <v>189</v>
      </c>
      <c r="D6023" s="29">
        <v>1986</v>
      </c>
      <c r="E6023">
        <f t="shared" si="473"/>
        <v>1891986</v>
      </c>
      <c r="F6023" s="28">
        <v>5</v>
      </c>
      <c r="G6023" s="28">
        <v>3</v>
      </c>
      <c r="H6023" s="28">
        <v>3</v>
      </c>
      <c r="I6023" s="28">
        <f t="shared" si="470"/>
        <v>0.41666666666666669</v>
      </c>
      <c r="J6023" s="28">
        <f t="shared" si="471"/>
        <v>0.5</v>
      </c>
      <c r="K6023" s="28">
        <f t="shared" si="472"/>
        <v>0.5</v>
      </c>
      <c r="L6023" s="28">
        <f t="shared" si="469"/>
        <v>0.47222222222222221</v>
      </c>
    </row>
    <row r="6024" spans="1:12" ht="15.75" x14ac:dyDescent="0.25">
      <c r="A6024" s="31" t="s">
        <v>312</v>
      </c>
      <c r="B6024" s="30" t="str">
        <f>VLOOKUP(A6024,'Cód dos países'!$A$3:$C$199,2,FALSE)</f>
        <v>URY</v>
      </c>
      <c r="C6024" s="25">
        <f>VLOOKUP(A6024,'Cód dos países'!$A$3:$C$199,3,FALSE)</f>
        <v>189</v>
      </c>
      <c r="D6024" s="29">
        <v>1987</v>
      </c>
      <c r="E6024">
        <f t="shared" si="473"/>
        <v>1891987</v>
      </c>
      <c r="F6024" s="28">
        <v>6</v>
      </c>
      <c r="G6024" s="28">
        <v>3</v>
      </c>
      <c r="H6024" s="28">
        <v>3</v>
      </c>
      <c r="I6024" s="28">
        <f t="shared" si="470"/>
        <v>0.5</v>
      </c>
      <c r="J6024" s="28">
        <f t="shared" si="471"/>
        <v>0.5</v>
      </c>
      <c r="K6024" s="28">
        <f t="shared" si="472"/>
        <v>0.5</v>
      </c>
      <c r="L6024" s="28">
        <f t="shared" si="469"/>
        <v>0.5</v>
      </c>
    </row>
    <row r="6025" spans="1:12" ht="15.75" x14ac:dyDescent="0.25">
      <c r="A6025" s="31" t="s">
        <v>312</v>
      </c>
      <c r="B6025" s="30" t="str">
        <f>VLOOKUP(A6025,'Cód dos países'!$A$3:$C$199,2,FALSE)</f>
        <v>URY</v>
      </c>
      <c r="C6025" s="25">
        <f>VLOOKUP(A6025,'Cód dos países'!$A$3:$C$199,3,FALSE)</f>
        <v>189</v>
      </c>
      <c r="D6025" s="29">
        <v>1988</v>
      </c>
      <c r="E6025">
        <f t="shared" si="473"/>
        <v>1891988</v>
      </c>
      <c r="F6025" s="28">
        <v>6</v>
      </c>
      <c r="G6025" s="28">
        <v>3</v>
      </c>
      <c r="H6025" s="28">
        <v>3</v>
      </c>
      <c r="I6025" s="28">
        <f t="shared" si="470"/>
        <v>0.5</v>
      </c>
      <c r="J6025" s="28">
        <f t="shared" si="471"/>
        <v>0.5</v>
      </c>
      <c r="K6025" s="28">
        <f t="shared" si="472"/>
        <v>0.5</v>
      </c>
      <c r="L6025" s="28">
        <f t="shared" ref="L6025:L6088" si="474">IF(AND(I6025="",J6025="",K6025="")," ",IFERROR((1/3)*I6025+(1/3)*J6025+(1/3)*K6025,""))</f>
        <v>0.5</v>
      </c>
    </row>
    <row r="6026" spans="1:12" ht="15.75" x14ac:dyDescent="0.25">
      <c r="A6026" s="31" t="s">
        <v>312</v>
      </c>
      <c r="B6026" s="30" t="str">
        <f>VLOOKUP(A6026,'Cód dos países'!$A$3:$C$199,2,FALSE)</f>
        <v>URY</v>
      </c>
      <c r="C6026" s="25">
        <f>VLOOKUP(A6026,'Cód dos países'!$A$3:$C$199,3,FALSE)</f>
        <v>189</v>
      </c>
      <c r="D6026" s="29">
        <v>1989</v>
      </c>
      <c r="E6026">
        <f t="shared" si="473"/>
        <v>1891989</v>
      </c>
      <c r="F6026" s="28">
        <v>6</v>
      </c>
      <c r="G6026" s="28">
        <v>3</v>
      </c>
      <c r="H6026" s="28">
        <v>3</v>
      </c>
      <c r="I6026" s="28">
        <f t="shared" si="470"/>
        <v>0.5</v>
      </c>
      <c r="J6026" s="28">
        <f t="shared" si="471"/>
        <v>0.5</v>
      </c>
      <c r="K6026" s="28">
        <f t="shared" si="472"/>
        <v>0.5</v>
      </c>
      <c r="L6026" s="28">
        <f t="shared" si="474"/>
        <v>0.5</v>
      </c>
    </row>
    <row r="6027" spans="1:12" ht="15.75" x14ac:dyDescent="0.25">
      <c r="A6027" s="31" t="s">
        <v>312</v>
      </c>
      <c r="B6027" s="30" t="str">
        <f>VLOOKUP(A6027,'Cód dos países'!$A$3:$C$199,2,FALSE)</f>
        <v>URY</v>
      </c>
      <c r="C6027" s="25">
        <f>VLOOKUP(A6027,'Cód dos países'!$A$3:$C$199,3,FALSE)</f>
        <v>189</v>
      </c>
      <c r="D6027" s="29">
        <v>1990</v>
      </c>
      <c r="E6027">
        <f t="shared" si="473"/>
        <v>1891990</v>
      </c>
      <c r="F6027" s="28">
        <v>6</v>
      </c>
      <c r="G6027" s="28">
        <v>3</v>
      </c>
      <c r="H6027" s="28">
        <v>3</v>
      </c>
      <c r="I6027" s="28">
        <f t="shared" si="470"/>
        <v>0.5</v>
      </c>
      <c r="J6027" s="28">
        <f t="shared" si="471"/>
        <v>0.5</v>
      </c>
      <c r="K6027" s="28">
        <f t="shared" si="472"/>
        <v>0.5</v>
      </c>
      <c r="L6027" s="28">
        <f t="shared" si="474"/>
        <v>0.5</v>
      </c>
    </row>
    <row r="6028" spans="1:12" ht="15.75" x14ac:dyDescent="0.25">
      <c r="A6028" s="31" t="s">
        <v>312</v>
      </c>
      <c r="B6028" s="30" t="str">
        <f>VLOOKUP(A6028,'Cód dos países'!$A$3:$C$199,2,FALSE)</f>
        <v>URY</v>
      </c>
      <c r="C6028" s="25">
        <f>VLOOKUP(A6028,'Cód dos países'!$A$3:$C$199,3,FALSE)</f>
        <v>189</v>
      </c>
      <c r="D6028" s="29">
        <v>1991</v>
      </c>
      <c r="E6028">
        <f t="shared" si="473"/>
        <v>1891991</v>
      </c>
      <c r="F6028" s="28">
        <v>7</v>
      </c>
      <c r="G6028" s="28">
        <v>3</v>
      </c>
      <c r="H6028" s="28">
        <v>3</v>
      </c>
      <c r="I6028" s="28">
        <f t="shared" si="470"/>
        <v>0.58333333333333337</v>
      </c>
      <c r="J6028" s="28">
        <f t="shared" si="471"/>
        <v>0.5</v>
      </c>
      <c r="K6028" s="28">
        <f t="shared" si="472"/>
        <v>0.5</v>
      </c>
      <c r="L6028" s="28">
        <f t="shared" si="474"/>
        <v>0.52777777777777779</v>
      </c>
    </row>
    <row r="6029" spans="1:12" ht="15.75" x14ac:dyDescent="0.25">
      <c r="A6029" s="31" t="s">
        <v>312</v>
      </c>
      <c r="B6029" s="30" t="str">
        <f>VLOOKUP(A6029,'Cód dos países'!$A$3:$C$199,2,FALSE)</f>
        <v>URY</v>
      </c>
      <c r="C6029" s="25">
        <f>VLOOKUP(A6029,'Cód dos países'!$A$3:$C$199,3,FALSE)</f>
        <v>189</v>
      </c>
      <c r="D6029" s="29">
        <v>1992</v>
      </c>
      <c r="E6029">
        <f t="shared" si="473"/>
        <v>1891992</v>
      </c>
      <c r="F6029" s="28">
        <v>7</v>
      </c>
      <c r="G6029" s="28">
        <v>3</v>
      </c>
      <c r="H6029" s="28">
        <v>3</v>
      </c>
      <c r="I6029" s="28">
        <f t="shared" si="470"/>
        <v>0.58333333333333337</v>
      </c>
      <c r="J6029" s="28">
        <f t="shared" si="471"/>
        <v>0.5</v>
      </c>
      <c r="K6029" s="28">
        <f t="shared" si="472"/>
        <v>0.5</v>
      </c>
      <c r="L6029" s="28">
        <f t="shared" si="474"/>
        <v>0.52777777777777779</v>
      </c>
    </row>
    <row r="6030" spans="1:12" ht="15.75" x14ac:dyDescent="0.25">
      <c r="A6030" s="31" t="s">
        <v>312</v>
      </c>
      <c r="B6030" s="30" t="str">
        <f>VLOOKUP(A6030,'Cód dos países'!$A$3:$C$199,2,FALSE)</f>
        <v>URY</v>
      </c>
      <c r="C6030" s="25">
        <f>VLOOKUP(A6030,'Cód dos países'!$A$3:$C$199,3,FALSE)</f>
        <v>189</v>
      </c>
      <c r="D6030" s="29">
        <v>1993</v>
      </c>
      <c r="E6030">
        <f t="shared" si="473"/>
        <v>1891993</v>
      </c>
      <c r="F6030" s="28">
        <v>7</v>
      </c>
      <c r="G6030" s="28">
        <v>3</v>
      </c>
      <c r="H6030" s="28">
        <v>3</v>
      </c>
      <c r="I6030" s="28">
        <f t="shared" si="470"/>
        <v>0.58333333333333337</v>
      </c>
      <c r="J6030" s="28">
        <f t="shared" si="471"/>
        <v>0.5</v>
      </c>
      <c r="K6030" s="28">
        <f t="shared" si="472"/>
        <v>0.5</v>
      </c>
      <c r="L6030" s="28">
        <f t="shared" si="474"/>
        <v>0.52777777777777779</v>
      </c>
    </row>
    <row r="6031" spans="1:12" ht="15.75" x14ac:dyDescent="0.25">
      <c r="A6031" s="31" t="s">
        <v>312</v>
      </c>
      <c r="B6031" s="30" t="str">
        <f>VLOOKUP(A6031,'Cód dos países'!$A$3:$C$199,2,FALSE)</f>
        <v>URY</v>
      </c>
      <c r="C6031" s="25">
        <f>VLOOKUP(A6031,'Cód dos países'!$A$3:$C$199,3,FALSE)</f>
        <v>189</v>
      </c>
      <c r="D6031" s="29">
        <v>1994</v>
      </c>
      <c r="E6031">
        <f t="shared" si="473"/>
        <v>1891994</v>
      </c>
      <c r="F6031" s="28">
        <v>7</v>
      </c>
      <c r="G6031" s="28">
        <v>3</v>
      </c>
      <c r="H6031" s="28">
        <v>3</v>
      </c>
      <c r="I6031" s="28">
        <f t="shared" si="470"/>
        <v>0.58333333333333337</v>
      </c>
      <c r="J6031" s="28">
        <f t="shared" si="471"/>
        <v>0.5</v>
      </c>
      <c r="K6031" s="28">
        <f t="shared" si="472"/>
        <v>0.5</v>
      </c>
      <c r="L6031" s="28">
        <f t="shared" si="474"/>
        <v>0.52777777777777779</v>
      </c>
    </row>
    <row r="6032" spans="1:12" ht="15.75" x14ac:dyDescent="0.25">
      <c r="A6032" s="31" t="s">
        <v>312</v>
      </c>
      <c r="B6032" s="30" t="str">
        <f>VLOOKUP(A6032,'Cód dos países'!$A$3:$C$199,2,FALSE)</f>
        <v>URY</v>
      </c>
      <c r="C6032" s="25">
        <f>VLOOKUP(A6032,'Cód dos países'!$A$3:$C$199,3,FALSE)</f>
        <v>189</v>
      </c>
      <c r="D6032" s="29">
        <v>1995</v>
      </c>
      <c r="E6032">
        <f t="shared" si="473"/>
        <v>1891995</v>
      </c>
      <c r="F6032" s="28">
        <v>7</v>
      </c>
      <c r="G6032" s="28">
        <v>3</v>
      </c>
      <c r="H6032" s="28">
        <v>3</v>
      </c>
      <c r="I6032" s="28">
        <f t="shared" si="470"/>
        <v>0.58333333333333337</v>
      </c>
      <c r="J6032" s="28">
        <f t="shared" si="471"/>
        <v>0.5</v>
      </c>
      <c r="K6032" s="28">
        <f t="shared" si="472"/>
        <v>0.5</v>
      </c>
      <c r="L6032" s="28">
        <f t="shared" si="474"/>
        <v>0.52777777777777779</v>
      </c>
    </row>
    <row r="6033" spans="1:12" ht="15.75" x14ac:dyDescent="0.25">
      <c r="A6033" s="31" t="s">
        <v>312</v>
      </c>
      <c r="B6033" s="30" t="str">
        <f>VLOOKUP(A6033,'Cód dos países'!$A$3:$C$199,2,FALSE)</f>
        <v>URY</v>
      </c>
      <c r="C6033" s="25">
        <f>VLOOKUP(A6033,'Cód dos países'!$A$3:$C$199,3,FALSE)</f>
        <v>189</v>
      </c>
      <c r="D6033" s="29">
        <v>1996</v>
      </c>
      <c r="E6033">
        <f t="shared" si="473"/>
        <v>1891996</v>
      </c>
      <c r="F6033" s="28">
        <v>7</v>
      </c>
      <c r="G6033" s="28">
        <v>3</v>
      </c>
      <c r="H6033" s="28">
        <v>3</v>
      </c>
      <c r="I6033" s="28">
        <f t="shared" si="470"/>
        <v>0.58333333333333337</v>
      </c>
      <c r="J6033" s="28">
        <f t="shared" si="471"/>
        <v>0.5</v>
      </c>
      <c r="K6033" s="28">
        <f t="shared" si="472"/>
        <v>0.5</v>
      </c>
      <c r="L6033" s="28">
        <f t="shared" si="474"/>
        <v>0.52777777777777779</v>
      </c>
    </row>
    <row r="6034" spans="1:12" ht="15.75" x14ac:dyDescent="0.25">
      <c r="A6034" s="31" t="s">
        <v>312</v>
      </c>
      <c r="B6034" s="30" t="str">
        <f>VLOOKUP(A6034,'Cód dos países'!$A$3:$C$199,2,FALSE)</f>
        <v>URY</v>
      </c>
      <c r="C6034" s="25">
        <f>VLOOKUP(A6034,'Cód dos países'!$A$3:$C$199,3,FALSE)</f>
        <v>189</v>
      </c>
      <c r="D6034" s="29">
        <v>1997</v>
      </c>
      <c r="E6034">
        <f t="shared" si="473"/>
        <v>1891997</v>
      </c>
      <c r="F6034" s="28">
        <v>10</v>
      </c>
      <c r="G6034" s="28">
        <v>3</v>
      </c>
      <c r="H6034" s="28">
        <v>3</v>
      </c>
      <c r="I6034" s="28">
        <f t="shared" si="470"/>
        <v>0.83333333333333337</v>
      </c>
      <c r="J6034" s="28">
        <f t="shared" si="471"/>
        <v>0.5</v>
      </c>
      <c r="K6034" s="28">
        <f t="shared" si="472"/>
        <v>0.5</v>
      </c>
      <c r="L6034" s="28">
        <f t="shared" si="474"/>
        <v>0.61111111111111105</v>
      </c>
    </row>
    <row r="6035" spans="1:12" ht="15.75" x14ac:dyDescent="0.25">
      <c r="A6035" s="31" t="s">
        <v>312</v>
      </c>
      <c r="B6035" s="30" t="str">
        <f>VLOOKUP(A6035,'Cód dos países'!$A$3:$C$199,2,FALSE)</f>
        <v>URY</v>
      </c>
      <c r="C6035" s="25">
        <f>VLOOKUP(A6035,'Cód dos países'!$A$3:$C$199,3,FALSE)</f>
        <v>189</v>
      </c>
      <c r="D6035" s="29">
        <v>1998</v>
      </c>
      <c r="E6035">
        <f t="shared" si="473"/>
        <v>1891998</v>
      </c>
      <c r="F6035" s="28">
        <v>10</v>
      </c>
      <c r="G6035" s="28">
        <v>3</v>
      </c>
      <c r="H6035" s="28">
        <v>3</v>
      </c>
      <c r="I6035" s="28">
        <f t="shared" si="470"/>
        <v>0.83333333333333337</v>
      </c>
      <c r="J6035" s="28">
        <f t="shared" si="471"/>
        <v>0.5</v>
      </c>
      <c r="K6035" s="28">
        <f t="shared" si="472"/>
        <v>0.5</v>
      </c>
      <c r="L6035" s="28">
        <f t="shared" si="474"/>
        <v>0.61111111111111105</v>
      </c>
    </row>
    <row r="6036" spans="1:12" ht="15.75" x14ac:dyDescent="0.25">
      <c r="A6036" s="31" t="s">
        <v>312</v>
      </c>
      <c r="B6036" s="30" t="str">
        <f>VLOOKUP(A6036,'Cód dos países'!$A$3:$C$199,2,FALSE)</f>
        <v>URY</v>
      </c>
      <c r="C6036" s="25">
        <f>VLOOKUP(A6036,'Cód dos países'!$A$3:$C$199,3,FALSE)</f>
        <v>189</v>
      </c>
      <c r="D6036" s="29">
        <v>1999</v>
      </c>
      <c r="E6036">
        <f t="shared" si="473"/>
        <v>1891999</v>
      </c>
      <c r="F6036" s="28">
        <v>10</v>
      </c>
      <c r="G6036" s="28">
        <v>3</v>
      </c>
      <c r="H6036" s="28">
        <v>3</v>
      </c>
      <c r="I6036" s="28">
        <f t="shared" si="470"/>
        <v>0.83333333333333337</v>
      </c>
      <c r="J6036" s="28">
        <f t="shared" si="471"/>
        <v>0.5</v>
      </c>
      <c r="K6036" s="28">
        <f t="shared" si="472"/>
        <v>0.5</v>
      </c>
      <c r="L6036" s="28">
        <f t="shared" si="474"/>
        <v>0.61111111111111105</v>
      </c>
    </row>
    <row r="6037" spans="1:12" ht="15.75" x14ac:dyDescent="0.25">
      <c r="A6037" s="31" t="s">
        <v>312</v>
      </c>
      <c r="B6037" s="30" t="str">
        <f>VLOOKUP(A6037,'Cód dos países'!$A$3:$C$199,2,FALSE)</f>
        <v>URY</v>
      </c>
      <c r="C6037" s="25">
        <f>VLOOKUP(A6037,'Cód dos países'!$A$3:$C$199,3,FALSE)</f>
        <v>189</v>
      </c>
      <c r="D6037" s="29">
        <v>2000</v>
      </c>
      <c r="E6037">
        <f t="shared" si="473"/>
        <v>1892000</v>
      </c>
      <c r="F6037" s="28">
        <v>10</v>
      </c>
      <c r="G6037" s="28">
        <v>3</v>
      </c>
      <c r="H6037" s="28">
        <v>3</v>
      </c>
      <c r="I6037" s="28">
        <f t="shared" si="470"/>
        <v>0.83333333333333337</v>
      </c>
      <c r="J6037" s="28">
        <f t="shared" si="471"/>
        <v>0.5</v>
      </c>
      <c r="K6037" s="28">
        <f t="shared" si="472"/>
        <v>0.5</v>
      </c>
      <c r="L6037" s="28">
        <f t="shared" si="474"/>
        <v>0.61111111111111105</v>
      </c>
    </row>
    <row r="6038" spans="1:12" ht="15.75" x14ac:dyDescent="0.25">
      <c r="A6038" s="31" t="s">
        <v>312</v>
      </c>
      <c r="B6038" s="30" t="str">
        <f>VLOOKUP(A6038,'Cód dos países'!$A$3:$C$199,2,FALSE)</f>
        <v>URY</v>
      </c>
      <c r="C6038" s="25">
        <f>VLOOKUP(A6038,'Cód dos países'!$A$3:$C$199,3,FALSE)</f>
        <v>189</v>
      </c>
      <c r="D6038" s="29">
        <v>2001</v>
      </c>
      <c r="E6038">
        <f t="shared" si="473"/>
        <v>1892001</v>
      </c>
      <c r="F6038" s="28">
        <v>11.5</v>
      </c>
      <c r="G6038" s="28">
        <v>2.5</v>
      </c>
      <c r="H6038" s="28">
        <v>3</v>
      </c>
      <c r="I6038" s="28">
        <f t="shared" si="470"/>
        <v>0.95833333333333337</v>
      </c>
      <c r="J6038" s="28">
        <f t="shared" si="471"/>
        <v>0.41666666666666669</v>
      </c>
      <c r="K6038" s="28">
        <f t="shared" si="472"/>
        <v>0.5</v>
      </c>
      <c r="L6038" s="28">
        <f t="shared" si="474"/>
        <v>0.625</v>
      </c>
    </row>
    <row r="6039" spans="1:12" ht="15.75" x14ac:dyDescent="0.25">
      <c r="A6039" s="31" t="s">
        <v>312</v>
      </c>
      <c r="B6039" s="30" t="str">
        <f>VLOOKUP(A6039,'Cód dos países'!$A$3:$C$199,2,FALSE)</f>
        <v>URY</v>
      </c>
      <c r="C6039" s="25">
        <f>VLOOKUP(A6039,'Cód dos países'!$A$3:$C$199,3,FALSE)</f>
        <v>189</v>
      </c>
      <c r="D6039" s="29">
        <v>2002</v>
      </c>
      <c r="E6039">
        <f t="shared" si="473"/>
        <v>1892002</v>
      </c>
      <c r="F6039" s="28">
        <v>10.5</v>
      </c>
      <c r="G6039" s="28">
        <v>2.5</v>
      </c>
      <c r="H6039" s="28">
        <v>3</v>
      </c>
      <c r="I6039" s="28">
        <f t="shared" si="470"/>
        <v>0.875</v>
      </c>
      <c r="J6039" s="28">
        <f t="shared" si="471"/>
        <v>0.41666666666666669</v>
      </c>
      <c r="K6039" s="28">
        <f t="shared" si="472"/>
        <v>0.5</v>
      </c>
      <c r="L6039" s="28">
        <f t="shared" si="474"/>
        <v>0.59722222222222221</v>
      </c>
    </row>
    <row r="6040" spans="1:12" ht="15.75" x14ac:dyDescent="0.25">
      <c r="A6040" s="31" t="s">
        <v>312</v>
      </c>
      <c r="B6040" s="30" t="str">
        <f>VLOOKUP(A6040,'Cód dos países'!$A$3:$C$199,2,FALSE)</f>
        <v>URY</v>
      </c>
      <c r="C6040" s="25">
        <f>VLOOKUP(A6040,'Cód dos países'!$A$3:$C$199,3,FALSE)</f>
        <v>189</v>
      </c>
      <c r="D6040" s="29">
        <v>2003</v>
      </c>
      <c r="E6040">
        <f t="shared" si="473"/>
        <v>1892003</v>
      </c>
      <c r="F6040" s="28">
        <v>8.5</v>
      </c>
      <c r="G6040" s="28">
        <v>2.5</v>
      </c>
      <c r="H6040" s="28">
        <v>3</v>
      </c>
      <c r="I6040" s="28">
        <f t="shared" si="470"/>
        <v>0.70833333333333337</v>
      </c>
      <c r="J6040" s="28">
        <f t="shared" si="471"/>
        <v>0.41666666666666669</v>
      </c>
      <c r="K6040" s="28">
        <f t="shared" si="472"/>
        <v>0.5</v>
      </c>
      <c r="L6040" s="28">
        <f t="shared" si="474"/>
        <v>0.54166666666666663</v>
      </c>
    </row>
    <row r="6041" spans="1:12" ht="15.75" x14ac:dyDescent="0.25">
      <c r="A6041" s="31" t="s">
        <v>312</v>
      </c>
      <c r="B6041" s="30" t="str">
        <f>VLOOKUP(A6041,'Cód dos países'!$A$3:$C$199,2,FALSE)</f>
        <v>URY</v>
      </c>
      <c r="C6041" s="25">
        <f>VLOOKUP(A6041,'Cód dos países'!$A$3:$C$199,3,FALSE)</f>
        <v>189</v>
      </c>
      <c r="D6041" s="29">
        <v>2004</v>
      </c>
      <c r="E6041">
        <f t="shared" si="473"/>
        <v>1892004</v>
      </c>
      <c r="F6041" s="28">
        <v>10</v>
      </c>
      <c r="G6041" s="28">
        <v>2.5</v>
      </c>
      <c r="H6041" s="28">
        <v>3</v>
      </c>
      <c r="I6041" s="28">
        <f t="shared" si="470"/>
        <v>0.83333333333333337</v>
      </c>
      <c r="J6041" s="28">
        <f t="shared" si="471"/>
        <v>0.41666666666666669</v>
      </c>
      <c r="K6041" s="28">
        <f t="shared" si="472"/>
        <v>0.5</v>
      </c>
      <c r="L6041" s="28">
        <f t="shared" si="474"/>
        <v>0.58333333333333337</v>
      </c>
    </row>
    <row r="6042" spans="1:12" ht="15.75" x14ac:dyDescent="0.25">
      <c r="A6042" s="31" t="s">
        <v>312</v>
      </c>
      <c r="B6042" s="30" t="str">
        <f>VLOOKUP(A6042,'Cód dos países'!$A$3:$C$199,2,FALSE)</f>
        <v>URY</v>
      </c>
      <c r="C6042" s="25">
        <f>VLOOKUP(A6042,'Cód dos países'!$A$3:$C$199,3,FALSE)</f>
        <v>189</v>
      </c>
      <c r="D6042" s="29">
        <v>2005</v>
      </c>
      <c r="E6042">
        <f t="shared" si="473"/>
        <v>1892005</v>
      </c>
      <c r="F6042" s="28">
        <v>9.5</v>
      </c>
      <c r="G6042" s="28">
        <v>2.5</v>
      </c>
      <c r="H6042" s="28">
        <v>3</v>
      </c>
      <c r="I6042" s="28">
        <f t="shared" si="470"/>
        <v>0.79166666666666663</v>
      </c>
      <c r="J6042" s="28">
        <f t="shared" si="471"/>
        <v>0.41666666666666669</v>
      </c>
      <c r="K6042" s="28">
        <f t="shared" si="472"/>
        <v>0.5</v>
      </c>
      <c r="L6042" s="28">
        <f t="shared" si="474"/>
        <v>0.56944444444444442</v>
      </c>
    </row>
    <row r="6043" spans="1:12" ht="15.75" x14ac:dyDescent="0.25">
      <c r="A6043" s="31" t="s">
        <v>312</v>
      </c>
      <c r="B6043" s="30" t="str">
        <f>VLOOKUP(A6043,'Cód dos países'!$A$3:$C$199,2,FALSE)</f>
        <v>URY</v>
      </c>
      <c r="C6043" s="25">
        <f>VLOOKUP(A6043,'Cód dos países'!$A$3:$C$199,3,FALSE)</f>
        <v>189</v>
      </c>
      <c r="D6043" s="29">
        <v>2006</v>
      </c>
      <c r="E6043">
        <f t="shared" si="473"/>
        <v>1892006</v>
      </c>
      <c r="F6043" s="28">
        <v>9.5</v>
      </c>
      <c r="G6043" s="28">
        <v>2.5</v>
      </c>
      <c r="H6043" s="28">
        <v>3</v>
      </c>
      <c r="I6043" s="28">
        <f t="shared" si="470"/>
        <v>0.79166666666666663</v>
      </c>
      <c r="J6043" s="28">
        <f t="shared" si="471"/>
        <v>0.41666666666666669</v>
      </c>
      <c r="K6043" s="28">
        <f t="shared" si="472"/>
        <v>0.5</v>
      </c>
      <c r="L6043" s="28">
        <f t="shared" si="474"/>
        <v>0.56944444444444442</v>
      </c>
    </row>
    <row r="6044" spans="1:12" ht="15.75" x14ac:dyDescent="0.25">
      <c r="A6044" s="31" t="s">
        <v>312</v>
      </c>
      <c r="B6044" s="30" t="str">
        <f>VLOOKUP(A6044,'Cód dos países'!$A$3:$C$199,2,FALSE)</f>
        <v>URY</v>
      </c>
      <c r="C6044" s="25">
        <f>VLOOKUP(A6044,'Cód dos países'!$A$3:$C$199,3,FALSE)</f>
        <v>189</v>
      </c>
      <c r="D6044" s="29">
        <v>2007</v>
      </c>
      <c r="E6044">
        <f t="shared" si="473"/>
        <v>1892007</v>
      </c>
      <c r="F6044" s="28">
        <v>9.5</v>
      </c>
      <c r="G6044" s="28">
        <v>2.5</v>
      </c>
      <c r="H6044" s="28">
        <v>3</v>
      </c>
      <c r="I6044" s="28">
        <f t="shared" si="470"/>
        <v>0.79166666666666663</v>
      </c>
      <c r="J6044" s="28">
        <f t="shared" si="471"/>
        <v>0.41666666666666669</v>
      </c>
      <c r="K6044" s="28">
        <f t="shared" si="472"/>
        <v>0.5</v>
      </c>
      <c r="L6044" s="28">
        <f t="shared" si="474"/>
        <v>0.56944444444444442</v>
      </c>
    </row>
    <row r="6045" spans="1:12" ht="15.75" x14ac:dyDescent="0.25">
      <c r="A6045" s="31" t="s">
        <v>312</v>
      </c>
      <c r="B6045" s="30" t="str">
        <f>VLOOKUP(A6045,'Cód dos países'!$A$3:$C$199,2,FALSE)</f>
        <v>URY</v>
      </c>
      <c r="C6045" s="25">
        <f>VLOOKUP(A6045,'Cód dos países'!$A$3:$C$199,3,FALSE)</f>
        <v>189</v>
      </c>
      <c r="D6045" s="29">
        <v>2008</v>
      </c>
      <c r="E6045">
        <f t="shared" si="473"/>
        <v>1892008</v>
      </c>
      <c r="F6045" s="28">
        <v>9.5</v>
      </c>
      <c r="G6045" s="28">
        <v>2.5</v>
      </c>
      <c r="H6045" s="28">
        <v>3</v>
      </c>
      <c r="I6045" s="28">
        <f t="shared" si="470"/>
        <v>0.79166666666666663</v>
      </c>
      <c r="J6045" s="28">
        <f t="shared" si="471"/>
        <v>0.41666666666666669</v>
      </c>
      <c r="K6045" s="28">
        <f t="shared" si="472"/>
        <v>0.5</v>
      </c>
      <c r="L6045" s="28">
        <f t="shared" si="474"/>
        <v>0.56944444444444442</v>
      </c>
    </row>
    <row r="6046" spans="1:12" ht="15.75" x14ac:dyDescent="0.25">
      <c r="A6046" s="31" t="s">
        <v>312</v>
      </c>
      <c r="B6046" s="30" t="str">
        <f>VLOOKUP(A6046,'Cód dos países'!$A$3:$C$199,2,FALSE)</f>
        <v>URY</v>
      </c>
      <c r="C6046" s="25">
        <f>VLOOKUP(A6046,'Cód dos países'!$A$3:$C$199,3,FALSE)</f>
        <v>189</v>
      </c>
      <c r="D6046" s="29">
        <v>2009</v>
      </c>
      <c r="E6046">
        <f t="shared" si="473"/>
        <v>1892009</v>
      </c>
      <c r="F6046" s="28">
        <v>9.5</v>
      </c>
      <c r="G6046" s="28">
        <v>2.5</v>
      </c>
      <c r="H6046" s="28">
        <v>3</v>
      </c>
      <c r="I6046" s="28">
        <f t="shared" si="470"/>
        <v>0.79166666666666663</v>
      </c>
      <c r="J6046" s="28">
        <f t="shared" si="471"/>
        <v>0.41666666666666669</v>
      </c>
      <c r="K6046" s="28">
        <f t="shared" si="472"/>
        <v>0.5</v>
      </c>
      <c r="L6046" s="28">
        <f t="shared" si="474"/>
        <v>0.56944444444444442</v>
      </c>
    </row>
    <row r="6047" spans="1:12" ht="15.75" x14ac:dyDescent="0.25">
      <c r="A6047" s="31" t="s">
        <v>312</v>
      </c>
      <c r="B6047" s="30" t="str">
        <f>VLOOKUP(A6047,'Cód dos países'!$A$3:$C$199,2,FALSE)</f>
        <v>URY</v>
      </c>
      <c r="C6047" s="25">
        <f>VLOOKUP(A6047,'Cód dos países'!$A$3:$C$199,3,FALSE)</f>
        <v>189</v>
      </c>
      <c r="D6047" s="29">
        <v>2010</v>
      </c>
      <c r="E6047">
        <f t="shared" si="473"/>
        <v>1892010</v>
      </c>
      <c r="F6047" s="28">
        <v>0.77272727272727271</v>
      </c>
      <c r="G6047" s="28">
        <v>0.41666666666666669</v>
      </c>
      <c r="H6047" s="28">
        <v>0.58333333333333337</v>
      </c>
      <c r="I6047" s="28">
        <f t="shared" si="470"/>
        <v>0.77272727272727271</v>
      </c>
      <c r="J6047" s="28">
        <f t="shared" si="471"/>
        <v>0.41666666666666669</v>
      </c>
      <c r="K6047" s="28">
        <f t="shared" si="472"/>
        <v>0.58333333333333337</v>
      </c>
      <c r="L6047" s="28">
        <f t="shared" si="474"/>
        <v>0.59090909090909094</v>
      </c>
    </row>
    <row r="6048" spans="1:12" ht="15.75" x14ac:dyDescent="0.25">
      <c r="A6048" s="31" t="s">
        <v>312</v>
      </c>
      <c r="B6048" s="30" t="str">
        <f>VLOOKUP(A6048,'Cód dos países'!$A$3:$C$199,2,FALSE)</f>
        <v>URY</v>
      </c>
      <c r="C6048" s="25">
        <f>VLOOKUP(A6048,'Cód dos países'!$A$3:$C$199,3,FALSE)</f>
        <v>189</v>
      </c>
      <c r="D6048" s="29">
        <v>2011</v>
      </c>
      <c r="E6048">
        <f t="shared" si="473"/>
        <v>1892011</v>
      </c>
      <c r="F6048" s="28">
        <v>0.77272727272727271</v>
      </c>
      <c r="G6048" s="28">
        <v>0.41666666666666669</v>
      </c>
      <c r="H6048" s="28">
        <v>0.58333333333333337</v>
      </c>
      <c r="I6048" s="28">
        <f t="shared" si="470"/>
        <v>0.77272727272727271</v>
      </c>
      <c r="J6048" s="28">
        <f t="shared" si="471"/>
        <v>0.41666666666666669</v>
      </c>
      <c r="K6048" s="28">
        <f t="shared" si="472"/>
        <v>0.58333333333333337</v>
      </c>
      <c r="L6048" s="28">
        <f t="shared" si="474"/>
        <v>0.59090909090909094</v>
      </c>
    </row>
    <row r="6049" spans="1:12" ht="15.75" x14ac:dyDescent="0.25">
      <c r="A6049" s="31" t="s">
        <v>312</v>
      </c>
      <c r="B6049" s="30" t="str">
        <f>VLOOKUP(A6049,'Cód dos países'!$A$3:$C$199,2,FALSE)</f>
        <v>URY</v>
      </c>
      <c r="C6049" s="25">
        <f>VLOOKUP(A6049,'Cód dos países'!$A$3:$C$199,3,FALSE)</f>
        <v>189</v>
      </c>
      <c r="D6049" s="29">
        <v>2012</v>
      </c>
      <c r="E6049">
        <f t="shared" si="473"/>
        <v>1892012</v>
      </c>
      <c r="F6049" s="28">
        <v>0.81818181818181823</v>
      </c>
      <c r="G6049" s="28">
        <v>0.41666666666666669</v>
      </c>
      <c r="H6049" s="28">
        <v>0.66666666666666663</v>
      </c>
      <c r="I6049" s="28">
        <f t="shared" si="470"/>
        <v>0.81818181818181823</v>
      </c>
      <c r="J6049" s="28">
        <f t="shared" si="471"/>
        <v>0.41666666666666669</v>
      </c>
      <c r="K6049" s="28">
        <f t="shared" si="472"/>
        <v>0.66666666666666663</v>
      </c>
      <c r="L6049" s="28">
        <f t="shared" si="474"/>
        <v>0.63383838383838387</v>
      </c>
    </row>
    <row r="6050" spans="1:12" ht="15.75" x14ac:dyDescent="0.25">
      <c r="A6050" s="31" t="s">
        <v>312</v>
      </c>
      <c r="B6050" s="30" t="str">
        <f>VLOOKUP(A6050,'Cód dos países'!$A$3:$C$199,2,FALSE)</f>
        <v>URY</v>
      </c>
      <c r="C6050" s="25">
        <f>VLOOKUP(A6050,'Cód dos países'!$A$3:$C$199,3,FALSE)</f>
        <v>189</v>
      </c>
      <c r="D6050" s="29">
        <v>2013</v>
      </c>
      <c r="E6050">
        <f t="shared" si="473"/>
        <v>1892013</v>
      </c>
      <c r="F6050" s="28">
        <v>0.81818181818181823</v>
      </c>
      <c r="G6050" s="28">
        <v>0.41666666666666669</v>
      </c>
      <c r="H6050" s="28">
        <v>0.66666666666666663</v>
      </c>
      <c r="I6050" s="28">
        <f t="shared" si="470"/>
        <v>0.81818181818181823</v>
      </c>
      <c r="J6050" s="28">
        <f t="shared" si="471"/>
        <v>0.41666666666666669</v>
      </c>
      <c r="K6050" s="28">
        <f t="shared" si="472"/>
        <v>0.66666666666666663</v>
      </c>
      <c r="L6050" s="28">
        <f t="shared" si="474"/>
        <v>0.63383838383838387</v>
      </c>
    </row>
    <row r="6051" spans="1:12" ht="15.75" x14ac:dyDescent="0.25">
      <c r="A6051" s="31" t="s">
        <v>312</v>
      </c>
      <c r="B6051" s="30" t="str">
        <f>VLOOKUP(A6051,'Cód dos países'!$A$3:$C$199,2,FALSE)</f>
        <v>URY</v>
      </c>
      <c r="C6051" s="25">
        <f>VLOOKUP(A6051,'Cód dos países'!$A$3:$C$199,3,FALSE)</f>
        <v>189</v>
      </c>
      <c r="D6051" s="29">
        <v>2014</v>
      </c>
      <c r="E6051">
        <f t="shared" si="473"/>
        <v>1892014</v>
      </c>
      <c r="F6051" s="28">
        <v>0.81818181818181823</v>
      </c>
      <c r="G6051" s="28">
        <v>0.41666666666666669</v>
      </c>
      <c r="H6051" s="28">
        <v>0.75</v>
      </c>
      <c r="I6051" s="28">
        <f t="shared" si="470"/>
        <v>0.81818181818181823</v>
      </c>
      <c r="J6051" s="28">
        <f t="shared" si="471"/>
        <v>0.41666666666666669</v>
      </c>
      <c r="K6051" s="28">
        <f t="shared" si="472"/>
        <v>0.75</v>
      </c>
      <c r="L6051" s="28">
        <f t="shared" si="474"/>
        <v>0.66161616161616155</v>
      </c>
    </row>
    <row r="6052" spans="1:12" ht="15.75" x14ac:dyDescent="0.25">
      <c r="A6052" s="31" t="s">
        <v>316</v>
      </c>
      <c r="B6052" s="30" t="str">
        <f>VLOOKUP(A6052,'Cód dos países'!$A$3:$C$199,2,FALSE)</f>
        <v>UZB</v>
      </c>
      <c r="C6052" s="25">
        <f>VLOOKUP(A6052,'Cód dos países'!$A$3:$C$199,3,FALSE)</f>
        <v>190</v>
      </c>
      <c r="D6052" s="29">
        <v>1983</v>
      </c>
      <c r="E6052">
        <f t="shared" si="473"/>
        <v>1901983</v>
      </c>
      <c r="F6052" s="28" t="s">
        <v>433</v>
      </c>
      <c r="G6052" s="28" t="s">
        <v>433</v>
      </c>
      <c r="H6052" s="28" t="s">
        <v>433</v>
      </c>
      <c r="I6052" s="28" t="str">
        <f t="shared" si="470"/>
        <v/>
      </c>
      <c r="J6052" s="28" t="str">
        <f t="shared" si="471"/>
        <v/>
      </c>
      <c r="K6052" s="28" t="str">
        <f t="shared" si="472"/>
        <v/>
      </c>
      <c r="L6052" s="28" t="str">
        <f t="shared" si="474"/>
        <v xml:space="preserve"> </v>
      </c>
    </row>
    <row r="6053" spans="1:12" ht="15.75" x14ac:dyDescent="0.25">
      <c r="A6053" s="31" t="s">
        <v>316</v>
      </c>
      <c r="B6053" s="30" t="str">
        <f>VLOOKUP(A6053,'Cód dos países'!$A$3:$C$199,2,FALSE)</f>
        <v>UZB</v>
      </c>
      <c r="C6053" s="25">
        <f>VLOOKUP(A6053,'Cód dos países'!$A$3:$C$199,3,FALSE)</f>
        <v>190</v>
      </c>
      <c r="D6053" s="29">
        <v>1984</v>
      </c>
      <c r="E6053">
        <f t="shared" si="473"/>
        <v>1901984</v>
      </c>
      <c r="F6053" s="28" t="s">
        <v>433</v>
      </c>
      <c r="G6053" s="28" t="s">
        <v>433</v>
      </c>
      <c r="H6053" s="28" t="s">
        <v>433</v>
      </c>
      <c r="I6053" s="28" t="str">
        <f t="shared" si="470"/>
        <v/>
      </c>
      <c r="J6053" s="28" t="str">
        <f t="shared" si="471"/>
        <v/>
      </c>
      <c r="K6053" s="28" t="str">
        <f t="shared" si="472"/>
        <v/>
      </c>
      <c r="L6053" s="28" t="str">
        <f t="shared" si="474"/>
        <v xml:space="preserve"> </v>
      </c>
    </row>
    <row r="6054" spans="1:12" ht="15.75" x14ac:dyDescent="0.25">
      <c r="A6054" s="31" t="s">
        <v>316</v>
      </c>
      <c r="B6054" s="30" t="str">
        <f>VLOOKUP(A6054,'Cód dos países'!$A$3:$C$199,2,FALSE)</f>
        <v>UZB</v>
      </c>
      <c r="C6054" s="25">
        <f>VLOOKUP(A6054,'Cód dos países'!$A$3:$C$199,3,FALSE)</f>
        <v>190</v>
      </c>
      <c r="D6054" s="29">
        <v>1985</v>
      </c>
      <c r="E6054">
        <f t="shared" si="473"/>
        <v>1901985</v>
      </c>
      <c r="F6054" s="28" t="s">
        <v>433</v>
      </c>
      <c r="G6054" s="28" t="s">
        <v>433</v>
      </c>
      <c r="H6054" s="28" t="s">
        <v>433</v>
      </c>
      <c r="I6054" s="28" t="str">
        <f t="shared" si="470"/>
        <v/>
      </c>
      <c r="J6054" s="28" t="str">
        <f t="shared" si="471"/>
        <v/>
      </c>
      <c r="K6054" s="28" t="str">
        <f t="shared" si="472"/>
        <v/>
      </c>
      <c r="L6054" s="28" t="str">
        <f t="shared" si="474"/>
        <v xml:space="preserve"> </v>
      </c>
    </row>
    <row r="6055" spans="1:12" ht="15.75" x14ac:dyDescent="0.25">
      <c r="A6055" s="31" t="s">
        <v>316</v>
      </c>
      <c r="B6055" s="30" t="str">
        <f>VLOOKUP(A6055,'Cód dos países'!$A$3:$C$199,2,FALSE)</f>
        <v>UZB</v>
      </c>
      <c r="C6055" s="25">
        <f>VLOOKUP(A6055,'Cód dos países'!$A$3:$C$199,3,FALSE)</f>
        <v>190</v>
      </c>
      <c r="D6055" s="29">
        <v>1986</v>
      </c>
      <c r="E6055">
        <f t="shared" si="473"/>
        <v>1901986</v>
      </c>
      <c r="F6055" s="28" t="s">
        <v>433</v>
      </c>
      <c r="G6055" s="28" t="s">
        <v>433</v>
      </c>
      <c r="H6055" s="28" t="s">
        <v>433</v>
      </c>
      <c r="I6055" s="28" t="str">
        <f t="shared" si="470"/>
        <v/>
      </c>
      <c r="J6055" s="28" t="str">
        <f t="shared" si="471"/>
        <v/>
      </c>
      <c r="K6055" s="28" t="str">
        <f t="shared" si="472"/>
        <v/>
      </c>
      <c r="L6055" s="28" t="str">
        <f t="shared" si="474"/>
        <v xml:space="preserve"> </v>
      </c>
    </row>
    <row r="6056" spans="1:12" ht="15.75" x14ac:dyDescent="0.25">
      <c r="A6056" s="31" t="s">
        <v>316</v>
      </c>
      <c r="B6056" s="30" t="str">
        <f>VLOOKUP(A6056,'Cód dos países'!$A$3:$C$199,2,FALSE)</f>
        <v>UZB</v>
      </c>
      <c r="C6056" s="25">
        <f>VLOOKUP(A6056,'Cód dos países'!$A$3:$C$199,3,FALSE)</f>
        <v>190</v>
      </c>
      <c r="D6056" s="29">
        <v>1987</v>
      </c>
      <c r="E6056">
        <f t="shared" si="473"/>
        <v>1901987</v>
      </c>
      <c r="F6056" s="28" t="s">
        <v>433</v>
      </c>
      <c r="G6056" s="28" t="s">
        <v>433</v>
      </c>
      <c r="H6056" s="28" t="s">
        <v>433</v>
      </c>
      <c r="I6056" s="28" t="str">
        <f t="shared" si="470"/>
        <v/>
      </c>
      <c r="J6056" s="28" t="str">
        <f t="shared" si="471"/>
        <v/>
      </c>
      <c r="K6056" s="28" t="str">
        <f t="shared" si="472"/>
        <v/>
      </c>
      <c r="L6056" s="28" t="str">
        <f t="shared" si="474"/>
        <v xml:space="preserve"> </v>
      </c>
    </row>
    <row r="6057" spans="1:12" ht="15.75" x14ac:dyDescent="0.25">
      <c r="A6057" s="31" t="s">
        <v>316</v>
      </c>
      <c r="B6057" s="30" t="str">
        <f>VLOOKUP(A6057,'Cód dos países'!$A$3:$C$199,2,FALSE)</f>
        <v>UZB</v>
      </c>
      <c r="C6057" s="25">
        <f>VLOOKUP(A6057,'Cód dos países'!$A$3:$C$199,3,FALSE)</f>
        <v>190</v>
      </c>
      <c r="D6057" s="29">
        <v>1988</v>
      </c>
      <c r="E6057">
        <f t="shared" si="473"/>
        <v>1901988</v>
      </c>
      <c r="F6057" s="28" t="s">
        <v>433</v>
      </c>
      <c r="G6057" s="28" t="s">
        <v>433</v>
      </c>
      <c r="H6057" s="28" t="s">
        <v>433</v>
      </c>
      <c r="I6057" s="28" t="str">
        <f t="shared" si="470"/>
        <v/>
      </c>
      <c r="J6057" s="28" t="str">
        <f t="shared" si="471"/>
        <v/>
      </c>
      <c r="K6057" s="28" t="str">
        <f t="shared" si="472"/>
        <v/>
      </c>
      <c r="L6057" s="28" t="str">
        <f t="shared" si="474"/>
        <v xml:space="preserve"> </v>
      </c>
    </row>
    <row r="6058" spans="1:12" ht="15.75" x14ac:dyDescent="0.25">
      <c r="A6058" s="31" t="s">
        <v>316</v>
      </c>
      <c r="B6058" s="30" t="str">
        <f>VLOOKUP(A6058,'Cód dos países'!$A$3:$C$199,2,FALSE)</f>
        <v>UZB</v>
      </c>
      <c r="C6058" s="25">
        <f>VLOOKUP(A6058,'Cód dos países'!$A$3:$C$199,3,FALSE)</f>
        <v>190</v>
      </c>
      <c r="D6058" s="29">
        <v>1989</v>
      </c>
      <c r="E6058">
        <f t="shared" si="473"/>
        <v>1901989</v>
      </c>
      <c r="F6058" s="28" t="s">
        <v>433</v>
      </c>
      <c r="G6058" s="28" t="s">
        <v>433</v>
      </c>
      <c r="H6058" s="28" t="s">
        <v>433</v>
      </c>
      <c r="I6058" s="28" t="str">
        <f t="shared" si="470"/>
        <v/>
      </c>
      <c r="J6058" s="28" t="str">
        <f t="shared" si="471"/>
        <v/>
      </c>
      <c r="K6058" s="28" t="str">
        <f t="shared" si="472"/>
        <v/>
      </c>
      <c r="L6058" s="28" t="str">
        <f t="shared" si="474"/>
        <v xml:space="preserve"> </v>
      </c>
    </row>
    <row r="6059" spans="1:12" ht="15.75" x14ac:dyDescent="0.25">
      <c r="A6059" s="31" t="s">
        <v>316</v>
      </c>
      <c r="B6059" s="30" t="str">
        <f>VLOOKUP(A6059,'Cód dos países'!$A$3:$C$199,2,FALSE)</f>
        <v>UZB</v>
      </c>
      <c r="C6059" s="25">
        <f>VLOOKUP(A6059,'Cód dos países'!$A$3:$C$199,3,FALSE)</f>
        <v>190</v>
      </c>
      <c r="D6059" s="29">
        <v>1990</v>
      </c>
      <c r="E6059">
        <f t="shared" si="473"/>
        <v>1901990</v>
      </c>
      <c r="F6059" s="28" t="s">
        <v>433</v>
      </c>
      <c r="G6059" s="28" t="s">
        <v>433</v>
      </c>
      <c r="H6059" s="28" t="s">
        <v>433</v>
      </c>
      <c r="I6059" s="28" t="str">
        <f t="shared" si="470"/>
        <v/>
      </c>
      <c r="J6059" s="28" t="str">
        <f t="shared" si="471"/>
        <v/>
      </c>
      <c r="K6059" s="28" t="str">
        <f t="shared" si="472"/>
        <v/>
      </c>
      <c r="L6059" s="28" t="str">
        <f t="shared" si="474"/>
        <v xml:space="preserve"> </v>
      </c>
    </row>
    <row r="6060" spans="1:12" ht="15.75" x14ac:dyDescent="0.25">
      <c r="A6060" s="31" t="s">
        <v>316</v>
      </c>
      <c r="B6060" s="30" t="str">
        <f>VLOOKUP(A6060,'Cód dos países'!$A$3:$C$199,2,FALSE)</f>
        <v>UZB</v>
      </c>
      <c r="C6060" s="25">
        <f>VLOOKUP(A6060,'Cód dos países'!$A$3:$C$199,3,FALSE)</f>
        <v>190</v>
      </c>
      <c r="D6060" s="29">
        <v>1991</v>
      </c>
      <c r="E6060">
        <f t="shared" si="473"/>
        <v>1901991</v>
      </c>
      <c r="F6060" s="28" t="s">
        <v>433</v>
      </c>
      <c r="G6060" s="28" t="s">
        <v>433</v>
      </c>
      <c r="H6060" s="28" t="s">
        <v>433</v>
      </c>
      <c r="I6060" s="28" t="str">
        <f t="shared" si="470"/>
        <v/>
      </c>
      <c r="J6060" s="28" t="str">
        <f t="shared" si="471"/>
        <v/>
      </c>
      <c r="K6060" s="28" t="str">
        <f t="shared" si="472"/>
        <v/>
      </c>
      <c r="L6060" s="28" t="str">
        <f t="shared" si="474"/>
        <v xml:space="preserve"> </v>
      </c>
    </row>
    <row r="6061" spans="1:12" ht="15.75" x14ac:dyDescent="0.25">
      <c r="A6061" s="31" t="s">
        <v>316</v>
      </c>
      <c r="B6061" s="30" t="str">
        <f>VLOOKUP(A6061,'Cód dos países'!$A$3:$C$199,2,FALSE)</f>
        <v>UZB</v>
      </c>
      <c r="C6061" s="25">
        <f>VLOOKUP(A6061,'Cód dos países'!$A$3:$C$199,3,FALSE)</f>
        <v>190</v>
      </c>
      <c r="D6061" s="29">
        <v>1992</v>
      </c>
      <c r="E6061">
        <f t="shared" si="473"/>
        <v>1901992</v>
      </c>
      <c r="F6061" s="28" t="s">
        <v>433</v>
      </c>
      <c r="G6061" s="28" t="s">
        <v>433</v>
      </c>
      <c r="H6061" s="28" t="s">
        <v>433</v>
      </c>
      <c r="I6061" s="28" t="str">
        <f t="shared" si="470"/>
        <v/>
      </c>
      <c r="J6061" s="28" t="str">
        <f t="shared" si="471"/>
        <v/>
      </c>
      <c r="K6061" s="28" t="str">
        <f t="shared" si="472"/>
        <v/>
      </c>
      <c r="L6061" s="28" t="str">
        <f t="shared" si="474"/>
        <v xml:space="preserve"> </v>
      </c>
    </row>
    <row r="6062" spans="1:12" ht="15.75" x14ac:dyDescent="0.25">
      <c r="A6062" s="31" t="s">
        <v>316</v>
      </c>
      <c r="B6062" s="30" t="str">
        <f>VLOOKUP(A6062,'Cód dos países'!$A$3:$C$199,2,FALSE)</f>
        <v>UZB</v>
      </c>
      <c r="C6062" s="25">
        <f>VLOOKUP(A6062,'Cód dos países'!$A$3:$C$199,3,FALSE)</f>
        <v>190</v>
      </c>
      <c r="D6062" s="29">
        <v>1993</v>
      </c>
      <c r="E6062">
        <f t="shared" si="473"/>
        <v>1901993</v>
      </c>
      <c r="F6062" s="28" t="s">
        <v>433</v>
      </c>
      <c r="G6062" s="28" t="s">
        <v>433</v>
      </c>
      <c r="H6062" s="28" t="s">
        <v>433</v>
      </c>
      <c r="I6062" s="28" t="str">
        <f t="shared" si="470"/>
        <v/>
      </c>
      <c r="J6062" s="28" t="str">
        <f t="shared" si="471"/>
        <v/>
      </c>
      <c r="K6062" s="28" t="str">
        <f t="shared" si="472"/>
        <v/>
      </c>
      <c r="L6062" s="28" t="str">
        <f t="shared" si="474"/>
        <v xml:space="preserve"> </v>
      </c>
    </row>
    <row r="6063" spans="1:12" ht="15.75" x14ac:dyDescent="0.25">
      <c r="A6063" s="31" t="s">
        <v>316</v>
      </c>
      <c r="B6063" s="30" t="str">
        <f>VLOOKUP(A6063,'Cód dos países'!$A$3:$C$199,2,FALSE)</f>
        <v>UZB</v>
      </c>
      <c r="C6063" s="25">
        <f>VLOOKUP(A6063,'Cód dos países'!$A$3:$C$199,3,FALSE)</f>
        <v>190</v>
      </c>
      <c r="D6063" s="29">
        <v>1994</v>
      </c>
      <c r="E6063">
        <f t="shared" si="473"/>
        <v>1901994</v>
      </c>
      <c r="F6063" s="28" t="s">
        <v>433</v>
      </c>
      <c r="G6063" s="28" t="s">
        <v>433</v>
      </c>
      <c r="H6063" s="28" t="s">
        <v>433</v>
      </c>
      <c r="I6063" s="28" t="str">
        <f t="shared" si="470"/>
        <v/>
      </c>
      <c r="J6063" s="28" t="str">
        <f t="shared" si="471"/>
        <v/>
      </c>
      <c r="K6063" s="28" t="str">
        <f t="shared" si="472"/>
        <v/>
      </c>
      <c r="L6063" s="28" t="str">
        <f t="shared" si="474"/>
        <v xml:space="preserve"> </v>
      </c>
    </row>
    <row r="6064" spans="1:12" ht="15.75" x14ac:dyDescent="0.25">
      <c r="A6064" s="31" t="s">
        <v>316</v>
      </c>
      <c r="B6064" s="30" t="str">
        <f>VLOOKUP(A6064,'Cód dos países'!$A$3:$C$199,2,FALSE)</f>
        <v>UZB</v>
      </c>
      <c r="C6064" s="25">
        <f>VLOOKUP(A6064,'Cód dos países'!$A$3:$C$199,3,FALSE)</f>
        <v>190</v>
      </c>
      <c r="D6064" s="29">
        <v>1995</v>
      </c>
      <c r="E6064">
        <f t="shared" si="473"/>
        <v>1901995</v>
      </c>
      <c r="F6064" s="28" t="s">
        <v>433</v>
      </c>
      <c r="G6064" s="28" t="s">
        <v>433</v>
      </c>
      <c r="H6064" s="28" t="s">
        <v>433</v>
      </c>
      <c r="I6064" s="28" t="str">
        <f t="shared" si="470"/>
        <v/>
      </c>
      <c r="J6064" s="28" t="str">
        <f t="shared" si="471"/>
        <v/>
      </c>
      <c r="K6064" s="28" t="str">
        <f t="shared" si="472"/>
        <v/>
      </c>
      <c r="L6064" s="28" t="str">
        <f t="shared" si="474"/>
        <v xml:space="preserve"> </v>
      </c>
    </row>
    <row r="6065" spans="1:12" ht="15.75" x14ac:dyDescent="0.25">
      <c r="A6065" s="31" t="s">
        <v>316</v>
      </c>
      <c r="B6065" s="30" t="str">
        <f>VLOOKUP(A6065,'Cód dos países'!$A$3:$C$199,2,FALSE)</f>
        <v>UZB</v>
      </c>
      <c r="C6065" s="25">
        <f>VLOOKUP(A6065,'Cód dos países'!$A$3:$C$199,3,FALSE)</f>
        <v>190</v>
      </c>
      <c r="D6065" s="29">
        <v>1996</v>
      </c>
      <c r="E6065">
        <f t="shared" si="473"/>
        <v>1901996</v>
      </c>
      <c r="F6065" s="28" t="s">
        <v>433</v>
      </c>
      <c r="G6065" s="28" t="s">
        <v>433</v>
      </c>
      <c r="H6065" s="28" t="s">
        <v>433</v>
      </c>
      <c r="I6065" s="28" t="str">
        <f t="shared" si="470"/>
        <v/>
      </c>
      <c r="J6065" s="28" t="str">
        <f t="shared" si="471"/>
        <v/>
      </c>
      <c r="K6065" s="28" t="str">
        <f t="shared" si="472"/>
        <v/>
      </c>
      <c r="L6065" s="28" t="str">
        <f t="shared" si="474"/>
        <v xml:space="preserve"> </v>
      </c>
    </row>
    <row r="6066" spans="1:12" ht="15.75" x14ac:dyDescent="0.25">
      <c r="A6066" s="31" t="s">
        <v>316</v>
      </c>
      <c r="B6066" s="30" t="str">
        <f>VLOOKUP(A6066,'Cód dos países'!$A$3:$C$199,2,FALSE)</f>
        <v>UZB</v>
      </c>
      <c r="C6066" s="25">
        <f>VLOOKUP(A6066,'Cód dos países'!$A$3:$C$199,3,FALSE)</f>
        <v>190</v>
      </c>
      <c r="D6066" s="29">
        <v>1997</v>
      </c>
      <c r="E6066">
        <f t="shared" si="473"/>
        <v>1901997</v>
      </c>
      <c r="F6066" s="28" t="s">
        <v>433</v>
      </c>
      <c r="G6066" s="28" t="s">
        <v>433</v>
      </c>
      <c r="H6066" s="28" t="s">
        <v>433</v>
      </c>
      <c r="I6066" s="28" t="str">
        <f t="shared" si="470"/>
        <v/>
      </c>
      <c r="J6066" s="28" t="str">
        <f t="shared" si="471"/>
        <v/>
      </c>
      <c r="K6066" s="28" t="str">
        <f t="shared" si="472"/>
        <v/>
      </c>
      <c r="L6066" s="28" t="str">
        <f t="shared" si="474"/>
        <v xml:space="preserve"> </v>
      </c>
    </row>
    <row r="6067" spans="1:12" ht="15.75" x14ac:dyDescent="0.25">
      <c r="A6067" s="31" t="s">
        <v>316</v>
      </c>
      <c r="B6067" s="30" t="str">
        <f>VLOOKUP(A6067,'Cód dos países'!$A$3:$C$199,2,FALSE)</f>
        <v>UZB</v>
      </c>
      <c r="C6067" s="25">
        <f>VLOOKUP(A6067,'Cód dos países'!$A$3:$C$199,3,FALSE)</f>
        <v>190</v>
      </c>
      <c r="D6067" s="29">
        <v>1998</v>
      </c>
      <c r="E6067">
        <f t="shared" si="473"/>
        <v>1901998</v>
      </c>
      <c r="F6067" s="28" t="s">
        <v>433</v>
      </c>
      <c r="G6067" s="28" t="s">
        <v>433</v>
      </c>
      <c r="H6067" s="28" t="s">
        <v>433</v>
      </c>
      <c r="I6067" s="28" t="str">
        <f t="shared" si="470"/>
        <v/>
      </c>
      <c r="J6067" s="28" t="str">
        <f t="shared" si="471"/>
        <v/>
      </c>
      <c r="K6067" s="28" t="str">
        <f t="shared" si="472"/>
        <v/>
      </c>
      <c r="L6067" s="28" t="str">
        <f t="shared" si="474"/>
        <v xml:space="preserve"> </v>
      </c>
    </row>
    <row r="6068" spans="1:12" ht="15.75" x14ac:dyDescent="0.25">
      <c r="A6068" s="31" t="s">
        <v>316</v>
      </c>
      <c r="B6068" s="30" t="str">
        <f>VLOOKUP(A6068,'Cód dos países'!$A$3:$C$199,2,FALSE)</f>
        <v>UZB</v>
      </c>
      <c r="C6068" s="25">
        <f>VLOOKUP(A6068,'Cód dos países'!$A$3:$C$199,3,FALSE)</f>
        <v>190</v>
      </c>
      <c r="D6068" s="29">
        <v>1999</v>
      </c>
      <c r="E6068">
        <f t="shared" si="473"/>
        <v>1901999</v>
      </c>
      <c r="F6068" s="28" t="s">
        <v>433</v>
      </c>
      <c r="G6068" s="28" t="s">
        <v>433</v>
      </c>
      <c r="H6068" s="28" t="s">
        <v>433</v>
      </c>
      <c r="I6068" s="28" t="str">
        <f t="shared" si="470"/>
        <v/>
      </c>
      <c r="J6068" s="28" t="str">
        <f t="shared" si="471"/>
        <v/>
      </c>
      <c r="K6068" s="28" t="str">
        <f t="shared" si="472"/>
        <v/>
      </c>
      <c r="L6068" s="28" t="str">
        <f t="shared" si="474"/>
        <v xml:space="preserve"> </v>
      </c>
    </row>
    <row r="6069" spans="1:12" ht="15.75" x14ac:dyDescent="0.25">
      <c r="A6069" s="31" t="s">
        <v>316</v>
      </c>
      <c r="B6069" s="30" t="str">
        <f>VLOOKUP(A6069,'Cód dos países'!$A$3:$C$199,2,FALSE)</f>
        <v>UZB</v>
      </c>
      <c r="C6069" s="25">
        <f>VLOOKUP(A6069,'Cód dos países'!$A$3:$C$199,3,FALSE)</f>
        <v>190</v>
      </c>
      <c r="D6069" s="29">
        <v>2000</v>
      </c>
      <c r="E6069">
        <f t="shared" si="473"/>
        <v>1902000</v>
      </c>
      <c r="F6069" s="28" t="s">
        <v>433</v>
      </c>
      <c r="G6069" s="28" t="s">
        <v>433</v>
      </c>
      <c r="H6069" s="28" t="s">
        <v>433</v>
      </c>
      <c r="I6069" s="28" t="str">
        <f t="shared" si="470"/>
        <v/>
      </c>
      <c r="J6069" s="28" t="str">
        <f t="shared" si="471"/>
        <v/>
      </c>
      <c r="K6069" s="28" t="str">
        <f t="shared" si="472"/>
        <v/>
      </c>
      <c r="L6069" s="28" t="str">
        <f t="shared" si="474"/>
        <v xml:space="preserve"> </v>
      </c>
    </row>
    <row r="6070" spans="1:12" ht="15.75" x14ac:dyDescent="0.25">
      <c r="A6070" s="31" t="s">
        <v>316</v>
      </c>
      <c r="B6070" s="30" t="str">
        <f>VLOOKUP(A6070,'Cód dos países'!$A$3:$C$199,2,FALSE)</f>
        <v>UZB</v>
      </c>
      <c r="C6070" s="25">
        <f>VLOOKUP(A6070,'Cód dos países'!$A$3:$C$199,3,FALSE)</f>
        <v>190</v>
      </c>
      <c r="D6070" s="29">
        <v>2001</v>
      </c>
      <c r="E6070">
        <f t="shared" si="473"/>
        <v>1902001</v>
      </c>
      <c r="F6070" s="28" t="s">
        <v>433</v>
      </c>
      <c r="G6070" s="28" t="s">
        <v>433</v>
      </c>
      <c r="H6070" s="28" t="s">
        <v>433</v>
      </c>
      <c r="I6070" s="28" t="str">
        <f t="shared" si="470"/>
        <v/>
      </c>
      <c r="J6070" s="28" t="str">
        <f t="shared" si="471"/>
        <v/>
      </c>
      <c r="K6070" s="28" t="str">
        <f t="shared" si="472"/>
        <v/>
      </c>
      <c r="L6070" s="28" t="str">
        <f t="shared" si="474"/>
        <v xml:space="preserve"> </v>
      </c>
    </row>
    <row r="6071" spans="1:12" ht="15.75" x14ac:dyDescent="0.25">
      <c r="A6071" s="31" t="s">
        <v>316</v>
      </c>
      <c r="B6071" s="30" t="str">
        <f>VLOOKUP(A6071,'Cód dos países'!$A$3:$C$199,2,FALSE)</f>
        <v>UZB</v>
      </c>
      <c r="C6071" s="25">
        <f>VLOOKUP(A6071,'Cód dos países'!$A$3:$C$199,3,FALSE)</f>
        <v>190</v>
      </c>
      <c r="D6071" s="29">
        <v>2002</v>
      </c>
      <c r="E6071">
        <f t="shared" si="473"/>
        <v>1902002</v>
      </c>
      <c r="F6071" s="28" t="s">
        <v>433</v>
      </c>
      <c r="G6071" s="28" t="s">
        <v>433</v>
      </c>
      <c r="H6071" s="28" t="s">
        <v>433</v>
      </c>
      <c r="I6071" s="28" t="str">
        <f t="shared" si="470"/>
        <v/>
      </c>
      <c r="J6071" s="28" t="str">
        <f t="shared" si="471"/>
        <v/>
      </c>
      <c r="K6071" s="28" t="str">
        <f t="shared" si="472"/>
        <v/>
      </c>
      <c r="L6071" s="28" t="str">
        <f t="shared" si="474"/>
        <v xml:space="preserve"> </v>
      </c>
    </row>
    <row r="6072" spans="1:12" ht="15.75" x14ac:dyDescent="0.25">
      <c r="A6072" s="31" t="s">
        <v>316</v>
      </c>
      <c r="B6072" s="30" t="str">
        <f>VLOOKUP(A6072,'Cód dos países'!$A$3:$C$199,2,FALSE)</f>
        <v>UZB</v>
      </c>
      <c r="C6072" s="25">
        <f>VLOOKUP(A6072,'Cód dos países'!$A$3:$C$199,3,FALSE)</f>
        <v>190</v>
      </c>
      <c r="D6072" s="29">
        <v>2003</v>
      </c>
      <c r="E6072">
        <f t="shared" si="473"/>
        <v>1902003</v>
      </c>
      <c r="F6072" s="28" t="s">
        <v>433</v>
      </c>
      <c r="G6072" s="28" t="s">
        <v>433</v>
      </c>
      <c r="H6072" s="28" t="s">
        <v>433</v>
      </c>
      <c r="I6072" s="28" t="str">
        <f t="shared" si="470"/>
        <v/>
      </c>
      <c r="J6072" s="28" t="str">
        <f t="shared" si="471"/>
        <v/>
      </c>
      <c r="K6072" s="28" t="str">
        <f t="shared" si="472"/>
        <v/>
      </c>
      <c r="L6072" s="28" t="str">
        <f t="shared" si="474"/>
        <v xml:space="preserve"> </v>
      </c>
    </row>
    <row r="6073" spans="1:12" ht="15.75" x14ac:dyDescent="0.25">
      <c r="A6073" s="31" t="s">
        <v>316</v>
      </c>
      <c r="B6073" s="30" t="str">
        <f>VLOOKUP(A6073,'Cód dos países'!$A$3:$C$199,2,FALSE)</f>
        <v>UZB</v>
      </c>
      <c r="C6073" s="25">
        <f>VLOOKUP(A6073,'Cód dos países'!$A$3:$C$199,3,FALSE)</f>
        <v>190</v>
      </c>
      <c r="D6073" s="29">
        <v>2004</v>
      </c>
      <c r="E6073">
        <f t="shared" si="473"/>
        <v>1902004</v>
      </c>
      <c r="F6073" s="28" t="s">
        <v>433</v>
      </c>
      <c r="G6073" s="28" t="s">
        <v>433</v>
      </c>
      <c r="H6073" s="28" t="s">
        <v>433</v>
      </c>
      <c r="I6073" s="28" t="str">
        <f t="shared" si="470"/>
        <v/>
      </c>
      <c r="J6073" s="28" t="str">
        <f t="shared" si="471"/>
        <v/>
      </c>
      <c r="K6073" s="28" t="str">
        <f t="shared" si="472"/>
        <v/>
      </c>
      <c r="L6073" s="28" t="str">
        <f t="shared" si="474"/>
        <v xml:space="preserve"> </v>
      </c>
    </row>
    <row r="6074" spans="1:12" ht="15.75" x14ac:dyDescent="0.25">
      <c r="A6074" s="31" t="s">
        <v>316</v>
      </c>
      <c r="B6074" s="30" t="str">
        <f>VLOOKUP(A6074,'Cód dos países'!$A$3:$C$199,2,FALSE)</f>
        <v>UZB</v>
      </c>
      <c r="C6074" s="25">
        <f>VLOOKUP(A6074,'Cód dos países'!$A$3:$C$199,3,FALSE)</f>
        <v>190</v>
      </c>
      <c r="D6074" s="29">
        <v>2005</v>
      </c>
      <c r="E6074">
        <f t="shared" si="473"/>
        <v>1902005</v>
      </c>
      <c r="F6074" s="28" t="s">
        <v>433</v>
      </c>
      <c r="G6074" s="28" t="s">
        <v>433</v>
      </c>
      <c r="H6074" s="28" t="s">
        <v>433</v>
      </c>
      <c r="I6074" s="28" t="str">
        <f t="shared" si="470"/>
        <v/>
      </c>
      <c r="J6074" s="28" t="str">
        <f t="shared" si="471"/>
        <v/>
      </c>
      <c r="K6074" s="28" t="str">
        <f t="shared" si="472"/>
        <v/>
      </c>
      <c r="L6074" s="28" t="str">
        <f t="shared" si="474"/>
        <v xml:space="preserve"> </v>
      </c>
    </row>
    <row r="6075" spans="1:12" ht="15.75" x14ac:dyDescent="0.25">
      <c r="A6075" s="31" t="s">
        <v>316</v>
      </c>
      <c r="B6075" s="30" t="str">
        <f>VLOOKUP(A6075,'Cód dos países'!$A$3:$C$199,2,FALSE)</f>
        <v>UZB</v>
      </c>
      <c r="C6075" s="25">
        <f>VLOOKUP(A6075,'Cód dos países'!$A$3:$C$199,3,FALSE)</f>
        <v>190</v>
      </c>
      <c r="D6075" s="29">
        <v>2006</v>
      </c>
      <c r="E6075">
        <f t="shared" si="473"/>
        <v>1902006</v>
      </c>
      <c r="F6075" s="28" t="s">
        <v>433</v>
      </c>
      <c r="G6075" s="28" t="s">
        <v>433</v>
      </c>
      <c r="H6075" s="28" t="s">
        <v>433</v>
      </c>
      <c r="I6075" s="28" t="str">
        <f t="shared" si="470"/>
        <v/>
      </c>
      <c r="J6075" s="28" t="str">
        <f t="shared" si="471"/>
        <v/>
      </c>
      <c r="K6075" s="28" t="str">
        <f t="shared" si="472"/>
        <v/>
      </c>
      <c r="L6075" s="28" t="str">
        <f t="shared" si="474"/>
        <v xml:space="preserve"> </v>
      </c>
    </row>
    <row r="6076" spans="1:12" ht="15.75" x14ac:dyDescent="0.25">
      <c r="A6076" s="31" t="s">
        <v>316</v>
      </c>
      <c r="B6076" s="30" t="str">
        <f>VLOOKUP(A6076,'Cód dos países'!$A$3:$C$199,2,FALSE)</f>
        <v>UZB</v>
      </c>
      <c r="C6076" s="25">
        <f>VLOOKUP(A6076,'Cód dos países'!$A$3:$C$199,3,FALSE)</f>
        <v>190</v>
      </c>
      <c r="D6076" s="29">
        <v>2007</v>
      </c>
      <c r="E6076">
        <f t="shared" si="473"/>
        <v>1902007</v>
      </c>
      <c r="F6076" s="28" t="s">
        <v>433</v>
      </c>
      <c r="G6076" s="28" t="s">
        <v>433</v>
      </c>
      <c r="H6076" s="28" t="s">
        <v>433</v>
      </c>
      <c r="I6076" s="28" t="str">
        <f t="shared" si="470"/>
        <v/>
      </c>
      <c r="J6076" s="28" t="str">
        <f t="shared" si="471"/>
        <v/>
      </c>
      <c r="K6076" s="28" t="str">
        <f t="shared" si="472"/>
        <v/>
      </c>
      <c r="L6076" s="28" t="str">
        <f t="shared" si="474"/>
        <v xml:space="preserve"> </v>
      </c>
    </row>
    <row r="6077" spans="1:12" ht="15.75" x14ac:dyDescent="0.25">
      <c r="A6077" s="31" t="s">
        <v>316</v>
      </c>
      <c r="B6077" s="30" t="str">
        <f>VLOOKUP(A6077,'Cód dos países'!$A$3:$C$199,2,FALSE)</f>
        <v>UZB</v>
      </c>
      <c r="C6077" s="25">
        <f>VLOOKUP(A6077,'Cód dos países'!$A$3:$C$199,3,FALSE)</f>
        <v>190</v>
      </c>
      <c r="D6077" s="29">
        <v>2008</v>
      </c>
      <c r="E6077">
        <f t="shared" si="473"/>
        <v>1902008</v>
      </c>
      <c r="F6077" s="28" t="s">
        <v>433</v>
      </c>
      <c r="G6077" s="28" t="s">
        <v>433</v>
      </c>
      <c r="H6077" s="28" t="s">
        <v>433</v>
      </c>
      <c r="I6077" s="28" t="str">
        <f t="shared" si="470"/>
        <v/>
      </c>
      <c r="J6077" s="28" t="str">
        <f t="shared" si="471"/>
        <v/>
      </c>
      <c r="K6077" s="28" t="str">
        <f t="shared" si="472"/>
        <v/>
      </c>
      <c r="L6077" s="28" t="str">
        <f t="shared" si="474"/>
        <v xml:space="preserve"> </v>
      </c>
    </row>
    <row r="6078" spans="1:12" ht="15.75" x14ac:dyDescent="0.25">
      <c r="A6078" s="31" t="s">
        <v>316</v>
      </c>
      <c r="B6078" s="30" t="str">
        <f>VLOOKUP(A6078,'Cód dos países'!$A$3:$C$199,2,FALSE)</f>
        <v>UZB</v>
      </c>
      <c r="C6078" s="25">
        <f>VLOOKUP(A6078,'Cód dos países'!$A$3:$C$199,3,FALSE)</f>
        <v>190</v>
      </c>
      <c r="D6078" s="29">
        <v>2009</v>
      </c>
      <c r="E6078">
        <f t="shared" si="473"/>
        <v>1902009</v>
      </c>
      <c r="F6078" s="28" t="s">
        <v>433</v>
      </c>
      <c r="G6078" s="28" t="s">
        <v>433</v>
      </c>
      <c r="H6078" s="28" t="s">
        <v>433</v>
      </c>
      <c r="I6078" s="28" t="str">
        <f t="shared" si="470"/>
        <v/>
      </c>
      <c r="J6078" s="28" t="str">
        <f t="shared" si="471"/>
        <v/>
      </c>
      <c r="K6078" s="28" t="str">
        <f t="shared" si="472"/>
        <v/>
      </c>
      <c r="L6078" s="28" t="str">
        <f t="shared" si="474"/>
        <v xml:space="preserve"> </v>
      </c>
    </row>
    <row r="6079" spans="1:12" ht="15.75" x14ac:dyDescent="0.25">
      <c r="A6079" s="31" t="s">
        <v>316</v>
      </c>
      <c r="B6079" s="30" t="str">
        <f>VLOOKUP(A6079,'Cód dos países'!$A$3:$C$199,2,FALSE)</f>
        <v>UZB</v>
      </c>
      <c r="C6079" s="25">
        <f>VLOOKUP(A6079,'Cód dos países'!$A$3:$C$199,3,FALSE)</f>
        <v>190</v>
      </c>
      <c r="D6079" s="29">
        <v>2010</v>
      </c>
      <c r="E6079">
        <f t="shared" si="473"/>
        <v>1902010</v>
      </c>
      <c r="F6079" s="28" t="s">
        <v>433</v>
      </c>
      <c r="G6079" s="28" t="s">
        <v>433</v>
      </c>
      <c r="H6079" s="28" t="s">
        <v>433</v>
      </c>
      <c r="I6079" s="28" t="str">
        <f t="shared" si="470"/>
        <v/>
      </c>
      <c r="J6079" s="28" t="str">
        <f t="shared" si="471"/>
        <v/>
      </c>
      <c r="K6079" s="28" t="str">
        <f t="shared" si="472"/>
        <v/>
      </c>
      <c r="L6079" s="28" t="str">
        <f t="shared" si="474"/>
        <v xml:space="preserve"> </v>
      </c>
    </row>
    <row r="6080" spans="1:12" ht="15.75" x14ac:dyDescent="0.25">
      <c r="A6080" s="31" t="s">
        <v>316</v>
      </c>
      <c r="B6080" s="30" t="str">
        <f>VLOOKUP(A6080,'Cód dos países'!$A$3:$C$199,2,FALSE)</f>
        <v>UZB</v>
      </c>
      <c r="C6080" s="25">
        <f>VLOOKUP(A6080,'Cód dos países'!$A$3:$C$199,3,FALSE)</f>
        <v>190</v>
      </c>
      <c r="D6080" s="29">
        <v>2011</v>
      </c>
      <c r="E6080">
        <f t="shared" si="473"/>
        <v>1902011</v>
      </c>
      <c r="F6080" s="28" t="s">
        <v>433</v>
      </c>
      <c r="G6080" s="28" t="s">
        <v>433</v>
      </c>
      <c r="H6080" s="28" t="s">
        <v>433</v>
      </c>
      <c r="I6080" s="28" t="str">
        <f t="shared" si="470"/>
        <v/>
      </c>
      <c r="J6080" s="28" t="str">
        <f t="shared" si="471"/>
        <v/>
      </c>
      <c r="K6080" s="28" t="str">
        <f t="shared" si="472"/>
        <v/>
      </c>
      <c r="L6080" s="28" t="str">
        <f t="shared" si="474"/>
        <v xml:space="preserve"> </v>
      </c>
    </row>
    <row r="6081" spans="1:12" ht="15.75" x14ac:dyDescent="0.25">
      <c r="A6081" s="31" t="s">
        <v>316</v>
      </c>
      <c r="B6081" s="30" t="str">
        <f>VLOOKUP(A6081,'Cód dos países'!$A$3:$C$199,2,FALSE)</f>
        <v>UZB</v>
      </c>
      <c r="C6081" s="25">
        <f>VLOOKUP(A6081,'Cód dos países'!$A$3:$C$199,3,FALSE)</f>
        <v>190</v>
      </c>
      <c r="D6081" s="29">
        <v>2012</v>
      </c>
      <c r="E6081">
        <f t="shared" si="473"/>
        <v>1902012</v>
      </c>
      <c r="F6081" s="28" t="s">
        <v>433</v>
      </c>
      <c r="G6081" s="28" t="s">
        <v>433</v>
      </c>
      <c r="H6081" s="28" t="s">
        <v>433</v>
      </c>
      <c r="I6081" s="28" t="str">
        <f t="shared" si="470"/>
        <v/>
      </c>
      <c r="J6081" s="28" t="str">
        <f t="shared" si="471"/>
        <v/>
      </c>
      <c r="K6081" s="28" t="str">
        <f t="shared" si="472"/>
        <v/>
      </c>
      <c r="L6081" s="28" t="str">
        <f t="shared" si="474"/>
        <v xml:space="preserve"> </v>
      </c>
    </row>
    <row r="6082" spans="1:12" ht="15.75" x14ac:dyDescent="0.25">
      <c r="A6082" s="31" t="s">
        <v>316</v>
      </c>
      <c r="B6082" s="30" t="str">
        <f>VLOOKUP(A6082,'Cód dos países'!$A$3:$C$199,2,FALSE)</f>
        <v>UZB</v>
      </c>
      <c r="C6082" s="25">
        <f>VLOOKUP(A6082,'Cód dos países'!$A$3:$C$199,3,FALSE)</f>
        <v>190</v>
      </c>
      <c r="D6082" s="29">
        <v>2013</v>
      </c>
      <c r="E6082">
        <f t="shared" si="473"/>
        <v>1902013</v>
      </c>
      <c r="F6082" s="28" t="s">
        <v>433</v>
      </c>
      <c r="G6082" s="28" t="s">
        <v>433</v>
      </c>
      <c r="H6082" s="28" t="s">
        <v>433</v>
      </c>
      <c r="I6082" s="28" t="str">
        <f t="shared" si="470"/>
        <v/>
      </c>
      <c r="J6082" s="28" t="str">
        <f t="shared" si="471"/>
        <v/>
      </c>
      <c r="K6082" s="28" t="str">
        <f t="shared" si="472"/>
        <v/>
      </c>
      <c r="L6082" s="28" t="str">
        <f t="shared" si="474"/>
        <v xml:space="preserve"> </v>
      </c>
    </row>
    <row r="6083" spans="1:12" ht="15.75" x14ac:dyDescent="0.25">
      <c r="A6083" s="31" t="s">
        <v>316</v>
      </c>
      <c r="B6083" s="30" t="str">
        <f>VLOOKUP(A6083,'Cód dos países'!$A$3:$C$199,2,FALSE)</f>
        <v>UZB</v>
      </c>
      <c r="C6083" s="25">
        <f>VLOOKUP(A6083,'Cód dos países'!$A$3:$C$199,3,FALSE)</f>
        <v>190</v>
      </c>
      <c r="D6083" s="29">
        <v>2014</v>
      </c>
      <c r="E6083">
        <f t="shared" si="473"/>
        <v>1902014</v>
      </c>
      <c r="F6083" s="28" t="s">
        <v>433</v>
      </c>
      <c r="G6083" s="28" t="s">
        <v>433</v>
      </c>
      <c r="H6083" s="28" t="s">
        <v>433</v>
      </c>
      <c r="I6083" s="28" t="str">
        <f t="shared" si="470"/>
        <v/>
      </c>
      <c r="J6083" s="28" t="str">
        <f t="shared" si="471"/>
        <v/>
      </c>
      <c r="K6083" s="28" t="str">
        <f t="shared" si="472"/>
        <v/>
      </c>
      <c r="L6083" s="28" t="str">
        <f t="shared" si="474"/>
        <v xml:space="preserve"> </v>
      </c>
    </row>
    <row r="6084" spans="1:12" ht="15.75" x14ac:dyDescent="0.25">
      <c r="A6084" s="31" t="s">
        <v>322</v>
      </c>
      <c r="B6084" s="30" t="str">
        <f>VLOOKUP(A6084,'Cód dos países'!$A$3:$C$199,2,FALSE)</f>
        <v>VUT</v>
      </c>
      <c r="C6084" s="25">
        <f>VLOOKUP(A6084,'Cód dos países'!$A$3:$C$199,3,FALSE)</f>
        <v>191</v>
      </c>
      <c r="D6084" s="29">
        <v>1983</v>
      </c>
      <c r="E6084">
        <f t="shared" si="473"/>
        <v>1911983</v>
      </c>
      <c r="F6084" s="28" t="s">
        <v>433</v>
      </c>
      <c r="G6084" s="28" t="s">
        <v>433</v>
      </c>
      <c r="H6084" s="28" t="s">
        <v>433</v>
      </c>
      <c r="I6084" s="28" t="str">
        <f t="shared" ref="I6084:I6147" si="475">IF(F6084=".","",IF($D6084&gt;2009,F6084,F6084/12))</f>
        <v/>
      </c>
      <c r="J6084" s="28" t="str">
        <f t="shared" ref="J6084:J6147" si="476">IF(G6084=".","",IF($D6084&gt;2009,G6084,G6084/6))</f>
        <v/>
      </c>
      <c r="K6084" s="28" t="str">
        <f t="shared" ref="K6084:K6147" si="477">IF(H6084=".","",IF($D6084&gt;2009,H6084,H6084/6))</f>
        <v/>
      </c>
      <c r="L6084" s="28" t="str">
        <f t="shared" si="474"/>
        <v xml:space="preserve"> </v>
      </c>
    </row>
    <row r="6085" spans="1:12" ht="15.75" x14ac:dyDescent="0.25">
      <c r="A6085" s="31" t="s">
        <v>322</v>
      </c>
      <c r="B6085" s="30" t="str">
        <f>VLOOKUP(A6085,'Cód dos países'!$A$3:$C$199,2,FALSE)</f>
        <v>VUT</v>
      </c>
      <c r="C6085" s="25">
        <f>VLOOKUP(A6085,'Cód dos países'!$A$3:$C$199,3,FALSE)</f>
        <v>191</v>
      </c>
      <c r="D6085" s="29">
        <v>1984</v>
      </c>
      <c r="E6085">
        <f t="shared" ref="E6085:E6148" si="478">C6085*10000+D6085</f>
        <v>1911984</v>
      </c>
      <c r="F6085" s="28" t="s">
        <v>433</v>
      </c>
      <c r="G6085" s="28" t="s">
        <v>433</v>
      </c>
      <c r="H6085" s="28" t="s">
        <v>433</v>
      </c>
      <c r="I6085" s="28" t="str">
        <f t="shared" si="475"/>
        <v/>
      </c>
      <c r="J6085" s="28" t="str">
        <f t="shared" si="476"/>
        <v/>
      </c>
      <c r="K6085" s="28" t="str">
        <f t="shared" si="477"/>
        <v/>
      </c>
      <c r="L6085" s="28" t="str">
        <f t="shared" si="474"/>
        <v xml:space="preserve"> </v>
      </c>
    </row>
    <row r="6086" spans="1:12" ht="15.75" x14ac:dyDescent="0.25">
      <c r="A6086" s="31" t="s">
        <v>322</v>
      </c>
      <c r="B6086" s="30" t="str">
        <f>VLOOKUP(A6086,'Cód dos países'!$A$3:$C$199,2,FALSE)</f>
        <v>VUT</v>
      </c>
      <c r="C6086" s="25">
        <f>VLOOKUP(A6086,'Cód dos países'!$A$3:$C$199,3,FALSE)</f>
        <v>191</v>
      </c>
      <c r="D6086" s="29">
        <v>1985</v>
      </c>
      <c r="E6086">
        <f t="shared" si="478"/>
        <v>1911985</v>
      </c>
      <c r="F6086" s="28" t="s">
        <v>433</v>
      </c>
      <c r="G6086" s="28" t="s">
        <v>433</v>
      </c>
      <c r="H6086" s="28" t="s">
        <v>433</v>
      </c>
      <c r="I6086" s="28" t="str">
        <f t="shared" si="475"/>
        <v/>
      </c>
      <c r="J6086" s="28" t="str">
        <f t="shared" si="476"/>
        <v/>
      </c>
      <c r="K6086" s="28" t="str">
        <f t="shared" si="477"/>
        <v/>
      </c>
      <c r="L6086" s="28" t="str">
        <f t="shared" si="474"/>
        <v xml:space="preserve"> </v>
      </c>
    </row>
    <row r="6087" spans="1:12" ht="15.75" x14ac:dyDescent="0.25">
      <c r="A6087" s="31" t="s">
        <v>322</v>
      </c>
      <c r="B6087" s="30" t="str">
        <f>VLOOKUP(A6087,'Cód dos países'!$A$3:$C$199,2,FALSE)</f>
        <v>VUT</v>
      </c>
      <c r="C6087" s="25">
        <f>VLOOKUP(A6087,'Cód dos países'!$A$3:$C$199,3,FALSE)</f>
        <v>191</v>
      </c>
      <c r="D6087" s="29">
        <v>1986</v>
      </c>
      <c r="E6087">
        <f t="shared" si="478"/>
        <v>1911986</v>
      </c>
      <c r="F6087" s="28" t="s">
        <v>433</v>
      </c>
      <c r="G6087" s="28" t="s">
        <v>433</v>
      </c>
      <c r="H6087" s="28" t="s">
        <v>433</v>
      </c>
      <c r="I6087" s="28" t="str">
        <f t="shared" si="475"/>
        <v/>
      </c>
      <c r="J6087" s="28" t="str">
        <f t="shared" si="476"/>
        <v/>
      </c>
      <c r="K6087" s="28" t="str">
        <f t="shared" si="477"/>
        <v/>
      </c>
      <c r="L6087" s="28" t="str">
        <f t="shared" si="474"/>
        <v xml:space="preserve"> </v>
      </c>
    </row>
    <row r="6088" spans="1:12" ht="15.75" x14ac:dyDescent="0.25">
      <c r="A6088" s="31" t="s">
        <v>322</v>
      </c>
      <c r="B6088" s="30" t="str">
        <f>VLOOKUP(A6088,'Cód dos países'!$A$3:$C$199,2,FALSE)</f>
        <v>VUT</v>
      </c>
      <c r="C6088" s="25">
        <f>VLOOKUP(A6088,'Cód dos países'!$A$3:$C$199,3,FALSE)</f>
        <v>191</v>
      </c>
      <c r="D6088" s="29">
        <v>1987</v>
      </c>
      <c r="E6088">
        <f t="shared" si="478"/>
        <v>1911987</v>
      </c>
      <c r="F6088" s="28" t="s">
        <v>433</v>
      </c>
      <c r="G6088" s="28" t="s">
        <v>433</v>
      </c>
      <c r="H6088" s="28" t="s">
        <v>433</v>
      </c>
      <c r="I6088" s="28" t="str">
        <f t="shared" si="475"/>
        <v/>
      </c>
      <c r="J6088" s="28" t="str">
        <f t="shared" si="476"/>
        <v/>
      </c>
      <c r="K6088" s="28" t="str">
        <f t="shared" si="477"/>
        <v/>
      </c>
      <c r="L6088" s="28" t="str">
        <f t="shared" si="474"/>
        <v xml:space="preserve"> </v>
      </c>
    </row>
    <row r="6089" spans="1:12" ht="15.75" x14ac:dyDescent="0.25">
      <c r="A6089" s="31" t="s">
        <v>322</v>
      </c>
      <c r="B6089" s="30" t="str">
        <f>VLOOKUP(A6089,'Cód dos países'!$A$3:$C$199,2,FALSE)</f>
        <v>VUT</v>
      </c>
      <c r="C6089" s="25">
        <f>VLOOKUP(A6089,'Cód dos países'!$A$3:$C$199,3,FALSE)</f>
        <v>191</v>
      </c>
      <c r="D6089" s="29">
        <v>1988</v>
      </c>
      <c r="E6089">
        <f t="shared" si="478"/>
        <v>1911988</v>
      </c>
      <c r="F6089" s="28" t="s">
        <v>433</v>
      </c>
      <c r="G6089" s="28" t="s">
        <v>433</v>
      </c>
      <c r="H6089" s="28" t="s">
        <v>433</v>
      </c>
      <c r="I6089" s="28" t="str">
        <f t="shared" si="475"/>
        <v/>
      </c>
      <c r="J6089" s="28" t="str">
        <f t="shared" si="476"/>
        <v/>
      </c>
      <c r="K6089" s="28" t="str">
        <f t="shared" si="477"/>
        <v/>
      </c>
      <c r="L6089" s="28" t="str">
        <f t="shared" ref="L6089:L6152" si="479">IF(AND(I6089="",J6089="",K6089="")," ",IFERROR((1/3)*I6089+(1/3)*J6089+(1/3)*K6089,""))</f>
        <v xml:space="preserve"> </v>
      </c>
    </row>
    <row r="6090" spans="1:12" ht="15.75" x14ac:dyDescent="0.25">
      <c r="A6090" s="31" t="s">
        <v>322</v>
      </c>
      <c r="B6090" s="30" t="str">
        <f>VLOOKUP(A6090,'Cód dos países'!$A$3:$C$199,2,FALSE)</f>
        <v>VUT</v>
      </c>
      <c r="C6090" s="25">
        <f>VLOOKUP(A6090,'Cód dos países'!$A$3:$C$199,3,FALSE)</f>
        <v>191</v>
      </c>
      <c r="D6090" s="29">
        <v>1989</v>
      </c>
      <c r="E6090">
        <f t="shared" si="478"/>
        <v>1911989</v>
      </c>
      <c r="F6090" s="28" t="s">
        <v>433</v>
      </c>
      <c r="G6090" s="28" t="s">
        <v>433</v>
      </c>
      <c r="H6090" s="28" t="s">
        <v>433</v>
      </c>
      <c r="I6090" s="28" t="str">
        <f t="shared" si="475"/>
        <v/>
      </c>
      <c r="J6090" s="28" t="str">
        <f t="shared" si="476"/>
        <v/>
      </c>
      <c r="K6090" s="28" t="str">
        <f t="shared" si="477"/>
        <v/>
      </c>
      <c r="L6090" s="28" t="str">
        <f t="shared" si="479"/>
        <v xml:space="preserve"> </v>
      </c>
    </row>
    <row r="6091" spans="1:12" ht="15.75" x14ac:dyDescent="0.25">
      <c r="A6091" s="31" t="s">
        <v>322</v>
      </c>
      <c r="B6091" s="30" t="str">
        <f>VLOOKUP(A6091,'Cód dos países'!$A$3:$C$199,2,FALSE)</f>
        <v>VUT</v>
      </c>
      <c r="C6091" s="25">
        <f>VLOOKUP(A6091,'Cód dos países'!$A$3:$C$199,3,FALSE)</f>
        <v>191</v>
      </c>
      <c r="D6091" s="29">
        <v>1990</v>
      </c>
      <c r="E6091">
        <f t="shared" si="478"/>
        <v>1911990</v>
      </c>
      <c r="F6091" s="28" t="s">
        <v>433</v>
      </c>
      <c r="G6091" s="28" t="s">
        <v>433</v>
      </c>
      <c r="H6091" s="28" t="s">
        <v>433</v>
      </c>
      <c r="I6091" s="28" t="str">
        <f t="shared" si="475"/>
        <v/>
      </c>
      <c r="J6091" s="28" t="str">
        <f t="shared" si="476"/>
        <v/>
      </c>
      <c r="K6091" s="28" t="str">
        <f t="shared" si="477"/>
        <v/>
      </c>
      <c r="L6091" s="28" t="str">
        <f t="shared" si="479"/>
        <v xml:space="preserve"> </v>
      </c>
    </row>
    <row r="6092" spans="1:12" ht="15.75" x14ac:dyDescent="0.25">
      <c r="A6092" s="31" t="s">
        <v>322</v>
      </c>
      <c r="B6092" s="30" t="str">
        <f>VLOOKUP(A6092,'Cód dos países'!$A$3:$C$199,2,FALSE)</f>
        <v>VUT</v>
      </c>
      <c r="C6092" s="25">
        <f>VLOOKUP(A6092,'Cód dos países'!$A$3:$C$199,3,FALSE)</f>
        <v>191</v>
      </c>
      <c r="D6092" s="29">
        <v>1991</v>
      </c>
      <c r="E6092">
        <f t="shared" si="478"/>
        <v>1911991</v>
      </c>
      <c r="F6092" s="28" t="s">
        <v>433</v>
      </c>
      <c r="G6092" s="28" t="s">
        <v>433</v>
      </c>
      <c r="H6092" s="28" t="s">
        <v>433</v>
      </c>
      <c r="I6092" s="28" t="str">
        <f t="shared" si="475"/>
        <v/>
      </c>
      <c r="J6092" s="28" t="str">
        <f t="shared" si="476"/>
        <v/>
      </c>
      <c r="K6092" s="28" t="str">
        <f t="shared" si="477"/>
        <v/>
      </c>
      <c r="L6092" s="28" t="str">
        <f t="shared" si="479"/>
        <v xml:space="preserve"> </v>
      </c>
    </row>
    <row r="6093" spans="1:12" ht="15.75" x14ac:dyDescent="0.25">
      <c r="A6093" s="31" t="s">
        <v>322</v>
      </c>
      <c r="B6093" s="30" t="str">
        <f>VLOOKUP(A6093,'Cód dos países'!$A$3:$C$199,2,FALSE)</f>
        <v>VUT</v>
      </c>
      <c r="C6093" s="25">
        <f>VLOOKUP(A6093,'Cód dos países'!$A$3:$C$199,3,FALSE)</f>
        <v>191</v>
      </c>
      <c r="D6093" s="29">
        <v>1992</v>
      </c>
      <c r="E6093">
        <f t="shared" si="478"/>
        <v>1911992</v>
      </c>
      <c r="F6093" s="28" t="s">
        <v>433</v>
      </c>
      <c r="G6093" s="28" t="s">
        <v>433</v>
      </c>
      <c r="H6093" s="28" t="s">
        <v>433</v>
      </c>
      <c r="I6093" s="28" t="str">
        <f t="shared" si="475"/>
        <v/>
      </c>
      <c r="J6093" s="28" t="str">
        <f t="shared" si="476"/>
        <v/>
      </c>
      <c r="K6093" s="28" t="str">
        <f t="shared" si="477"/>
        <v/>
      </c>
      <c r="L6093" s="28" t="str">
        <f t="shared" si="479"/>
        <v xml:space="preserve"> </v>
      </c>
    </row>
    <row r="6094" spans="1:12" ht="15.75" x14ac:dyDescent="0.25">
      <c r="A6094" s="31" t="s">
        <v>322</v>
      </c>
      <c r="B6094" s="30" t="str">
        <f>VLOOKUP(A6094,'Cód dos países'!$A$3:$C$199,2,FALSE)</f>
        <v>VUT</v>
      </c>
      <c r="C6094" s="25">
        <f>VLOOKUP(A6094,'Cód dos países'!$A$3:$C$199,3,FALSE)</f>
        <v>191</v>
      </c>
      <c r="D6094" s="29">
        <v>1993</v>
      </c>
      <c r="E6094">
        <f t="shared" si="478"/>
        <v>1911993</v>
      </c>
      <c r="F6094" s="28" t="s">
        <v>433</v>
      </c>
      <c r="G6094" s="28" t="s">
        <v>433</v>
      </c>
      <c r="H6094" s="28" t="s">
        <v>433</v>
      </c>
      <c r="I6094" s="28" t="str">
        <f t="shared" si="475"/>
        <v/>
      </c>
      <c r="J6094" s="28" t="str">
        <f t="shared" si="476"/>
        <v/>
      </c>
      <c r="K6094" s="28" t="str">
        <f t="shared" si="477"/>
        <v/>
      </c>
      <c r="L6094" s="28" t="str">
        <f t="shared" si="479"/>
        <v xml:space="preserve"> </v>
      </c>
    </row>
    <row r="6095" spans="1:12" ht="15.75" x14ac:dyDescent="0.25">
      <c r="A6095" s="31" t="s">
        <v>322</v>
      </c>
      <c r="B6095" s="30" t="str">
        <f>VLOOKUP(A6095,'Cód dos países'!$A$3:$C$199,2,FALSE)</f>
        <v>VUT</v>
      </c>
      <c r="C6095" s="25">
        <f>VLOOKUP(A6095,'Cód dos países'!$A$3:$C$199,3,FALSE)</f>
        <v>191</v>
      </c>
      <c r="D6095" s="29">
        <v>1994</v>
      </c>
      <c r="E6095">
        <f t="shared" si="478"/>
        <v>1911994</v>
      </c>
      <c r="F6095" s="28" t="s">
        <v>433</v>
      </c>
      <c r="G6095" s="28" t="s">
        <v>433</v>
      </c>
      <c r="H6095" s="28" t="s">
        <v>433</v>
      </c>
      <c r="I6095" s="28" t="str">
        <f t="shared" si="475"/>
        <v/>
      </c>
      <c r="J6095" s="28" t="str">
        <f t="shared" si="476"/>
        <v/>
      </c>
      <c r="K6095" s="28" t="str">
        <f t="shared" si="477"/>
        <v/>
      </c>
      <c r="L6095" s="28" t="str">
        <f t="shared" si="479"/>
        <v xml:space="preserve"> </v>
      </c>
    </row>
    <row r="6096" spans="1:12" ht="15.75" x14ac:dyDescent="0.25">
      <c r="A6096" s="31" t="s">
        <v>322</v>
      </c>
      <c r="B6096" s="30" t="str">
        <f>VLOOKUP(A6096,'Cód dos países'!$A$3:$C$199,2,FALSE)</f>
        <v>VUT</v>
      </c>
      <c r="C6096" s="25">
        <f>VLOOKUP(A6096,'Cód dos países'!$A$3:$C$199,3,FALSE)</f>
        <v>191</v>
      </c>
      <c r="D6096" s="29">
        <v>1995</v>
      </c>
      <c r="E6096">
        <f t="shared" si="478"/>
        <v>1911995</v>
      </c>
      <c r="F6096" s="28" t="s">
        <v>433</v>
      </c>
      <c r="G6096" s="28" t="s">
        <v>433</v>
      </c>
      <c r="H6096" s="28" t="s">
        <v>433</v>
      </c>
      <c r="I6096" s="28" t="str">
        <f t="shared" si="475"/>
        <v/>
      </c>
      <c r="J6096" s="28" t="str">
        <f t="shared" si="476"/>
        <v/>
      </c>
      <c r="K6096" s="28" t="str">
        <f t="shared" si="477"/>
        <v/>
      </c>
      <c r="L6096" s="28" t="str">
        <f t="shared" si="479"/>
        <v xml:space="preserve"> </v>
      </c>
    </row>
    <row r="6097" spans="1:12" ht="15.75" x14ac:dyDescent="0.25">
      <c r="A6097" s="31" t="s">
        <v>322</v>
      </c>
      <c r="B6097" s="30" t="str">
        <f>VLOOKUP(A6097,'Cód dos países'!$A$3:$C$199,2,FALSE)</f>
        <v>VUT</v>
      </c>
      <c r="C6097" s="25">
        <f>VLOOKUP(A6097,'Cód dos países'!$A$3:$C$199,3,FALSE)</f>
        <v>191</v>
      </c>
      <c r="D6097" s="29">
        <v>1996</v>
      </c>
      <c r="E6097">
        <f t="shared" si="478"/>
        <v>1911996</v>
      </c>
      <c r="F6097" s="28" t="s">
        <v>433</v>
      </c>
      <c r="G6097" s="28" t="s">
        <v>433</v>
      </c>
      <c r="H6097" s="28" t="s">
        <v>433</v>
      </c>
      <c r="I6097" s="28" t="str">
        <f t="shared" si="475"/>
        <v/>
      </c>
      <c r="J6097" s="28" t="str">
        <f t="shared" si="476"/>
        <v/>
      </c>
      <c r="K6097" s="28" t="str">
        <f t="shared" si="477"/>
        <v/>
      </c>
      <c r="L6097" s="28" t="str">
        <f t="shared" si="479"/>
        <v xml:space="preserve"> </v>
      </c>
    </row>
    <row r="6098" spans="1:12" ht="15.75" x14ac:dyDescent="0.25">
      <c r="A6098" s="31" t="s">
        <v>322</v>
      </c>
      <c r="B6098" s="30" t="str">
        <f>VLOOKUP(A6098,'Cód dos países'!$A$3:$C$199,2,FALSE)</f>
        <v>VUT</v>
      </c>
      <c r="C6098" s="25">
        <f>VLOOKUP(A6098,'Cód dos países'!$A$3:$C$199,3,FALSE)</f>
        <v>191</v>
      </c>
      <c r="D6098" s="29">
        <v>1997</v>
      </c>
      <c r="E6098">
        <f t="shared" si="478"/>
        <v>1911997</v>
      </c>
      <c r="F6098" s="28" t="s">
        <v>433</v>
      </c>
      <c r="G6098" s="28" t="s">
        <v>433</v>
      </c>
      <c r="H6098" s="28" t="s">
        <v>433</v>
      </c>
      <c r="I6098" s="28" t="str">
        <f t="shared" si="475"/>
        <v/>
      </c>
      <c r="J6098" s="28" t="str">
        <f t="shared" si="476"/>
        <v/>
      </c>
      <c r="K6098" s="28" t="str">
        <f t="shared" si="477"/>
        <v/>
      </c>
      <c r="L6098" s="28" t="str">
        <f t="shared" si="479"/>
        <v xml:space="preserve"> </v>
      </c>
    </row>
    <row r="6099" spans="1:12" ht="15.75" x14ac:dyDescent="0.25">
      <c r="A6099" s="31" t="s">
        <v>322</v>
      </c>
      <c r="B6099" s="30" t="str">
        <f>VLOOKUP(A6099,'Cód dos países'!$A$3:$C$199,2,FALSE)</f>
        <v>VUT</v>
      </c>
      <c r="C6099" s="25">
        <f>VLOOKUP(A6099,'Cód dos países'!$A$3:$C$199,3,FALSE)</f>
        <v>191</v>
      </c>
      <c r="D6099" s="29">
        <v>1998</v>
      </c>
      <c r="E6099">
        <f t="shared" si="478"/>
        <v>1911998</v>
      </c>
      <c r="F6099" s="28" t="s">
        <v>433</v>
      </c>
      <c r="G6099" s="28" t="s">
        <v>433</v>
      </c>
      <c r="H6099" s="28" t="s">
        <v>433</v>
      </c>
      <c r="I6099" s="28" t="str">
        <f t="shared" si="475"/>
        <v/>
      </c>
      <c r="J6099" s="28" t="str">
        <f t="shared" si="476"/>
        <v/>
      </c>
      <c r="K6099" s="28" t="str">
        <f t="shared" si="477"/>
        <v/>
      </c>
      <c r="L6099" s="28" t="str">
        <f t="shared" si="479"/>
        <v xml:space="preserve"> </v>
      </c>
    </row>
    <row r="6100" spans="1:12" ht="15.75" x14ac:dyDescent="0.25">
      <c r="A6100" s="31" t="s">
        <v>322</v>
      </c>
      <c r="B6100" s="30" t="str">
        <f>VLOOKUP(A6100,'Cód dos países'!$A$3:$C$199,2,FALSE)</f>
        <v>VUT</v>
      </c>
      <c r="C6100" s="25">
        <f>VLOOKUP(A6100,'Cód dos países'!$A$3:$C$199,3,FALSE)</f>
        <v>191</v>
      </c>
      <c r="D6100" s="29">
        <v>1999</v>
      </c>
      <c r="E6100">
        <f t="shared" si="478"/>
        <v>1911999</v>
      </c>
      <c r="F6100" s="28" t="s">
        <v>433</v>
      </c>
      <c r="G6100" s="28" t="s">
        <v>433</v>
      </c>
      <c r="H6100" s="28" t="s">
        <v>433</v>
      </c>
      <c r="I6100" s="28" t="str">
        <f t="shared" si="475"/>
        <v/>
      </c>
      <c r="J6100" s="28" t="str">
        <f t="shared" si="476"/>
        <v/>
      </c>
      <c r="K6100" s="28" t="str">
        <f t="shared" si="477"/>
        <v/>
      </c>
      <c r="L6100" s="28" t="str">
        <f t="shared" si="479"/>
        <v xml:space="preserve"> </v>
      </c>
    </row>
    <row r="6101" spans="1:12" ht="15.75" x14ac:dyDescent="0.25">
      <c r="A6101" s="31" t="s">
        <v>322</v>
      </c>
      <c r="B6101" s="30" t="str">
        <f>VLOOKUP(A6101,'Cód dos países'!$A$3:$C$199,2,FALSE)</f>
        <v>VUT</v>
      </c>
      <c r="C6101" s="25">
        <f>VLOOKUP(A6101,'Cód dos países'!$A$3:$C$199,3,FALSE)</f>
        <v>191</v>
      </c>
      <c r="D6101" s="29">
        <v>2000</v>
      </c>
      <c r="E6101">
        <f t="shared" si="478"/>
        <v>1912000</v>
      </c>
      <c r="F6101" s="28" t="s">
        <v>433</v>
      </c>
      <c r="G6101" s="28" t="s">
        <v>433</v>
      </c>
      <c r="H6101" s="28" t="s">
        <v>433</v>
      </c>
      <c r="I6101" s="28" t="str">
        <f t="shared" si="475"/>
        <v/>
      </c>
      <c r="J6101" s="28" t="str">
        <f t="shared" si="476"/>
        <v/>
      </c>
      <c r="K6101" s="28" t="str">
        <f t="shared" si="477"/>
        <v/>
      </c>
      <c r="L6101" s="28" t="str">
        <f t="shared" si="479"/>
        <v xml:space="preserve"> </v>
      </c>
    </row>
    <row r="6102" spans="1:12" ht="15.75" x14ac:dyDescent="0.25">
      <c r="A6102" s="31" t="s">
        <v>322</v>
      </c>
      <c r="B6102" s="30" t="str">
        <f>VLOOKUP(A6102,'Cód dos países'!$A$3:$C$199,2,FALSE)</f>
        <v>VUT</v>
      </c>
      <c r="C6102" s="25">
        <f>VLOOKUP(A6102,'Cód dos países'!$A$3:$C$199,3,FALSE)</f>
        <v>191</v>
      </c>
      <c r="D6102" s="29">
        <v>2001</v>
      </c>
      <c r="E6102">
        <f t="shared" si="478"/>
        <v>1912001</v>
      </c>
      <c r="F6102" s="28" t="s">
        <v>433</v>
      </c>
      <c r="G6102" s="28" t="s">
        <v>433</v>
      </c>
      <c r="H6102" s="28" t="s">
        <v>433</v>
      </c>
      <c r="I6102" s="28" t="str">
        <f t="shared" si="475"/>
        <v/>
      </c>
      <c r="J6102" s="28" t="str">
        <f t="shared" si="476"/>
        <v/>
      </c>
      <c r="K6102" s="28" t="str">
        <f t="shared" si="477"/>
        <v/>
      </c>
      <c r="L6102" s="28" t="str">
        <f t="shared" si="479"/>
        <v xml:space="preserve"> </v>
      </c>
    </row>
    <row r="6103" spans="1:12" ht="15.75" x14ac:dyDescent="0.25">
      <c r="A6103" s="31" t="s">
        <v>322</v>
      </c>
      <c r="B6103" s="30" t="str">
        <f>VLOOKUP(A6103,'Cód dos países'!$A$3:$C$199,2,FALSE)</f>
        <v>VUT</v>
      </c>
      <c r="C6103" s="25">
        <f>VLOOKUP(A6103,'Cód dos países'!$A$3:$C$199,3,FALSE)</f>
        <v>191</v>
      </c>
      <c r="D6103" s="29">
        <v>2002</v>
      </c>
      <c r="E6103">
        <f t="shared" si="478"/>
        <v>1912002</v>
      </c>
      <c r="F6103" s="28" t="s">
        <v>433</v>
      </c>
      <c r="G6103" s="28" t="s">
        <v>433</v>
      </c>
      <c r="H6103" s="28" t="s">
        <v>433</v>
      </c>
      <c r="I6103" s="28" t="str">
        <f t="shared" si="475"/>
        <v/>
      </c>
      <c r="J6103" s="28" t="str">
        <f t="shared" si="476"/>
        <v/>
      </c>
      <c r="K6103" s="28" t="str">
        <f t="shared" si="477"/>
        <v/>
      </c>
      <c r="L6103" s="28" t="str">
        <f t="shared" si="479"/>
        <v xml:space="preserve"> </v>
      </c>
    </row>
    <row r="6104" spans="1:12" ht="15.75" x14ac:dyDescent="0.25">
      <c r="A6104" s="31" t="s">
        <v>322</v>
      </c>
      <c r="B6104" s="30" t="str">
        <f>VLOOKUP(A6104,'Cód dos países'!$A$3:$C$199,2,FALSE)</f>
        <v>VUT</v>
      </c>
      <c r="C6104" s="25">
        <f>VLOOKUP(A6104,'Cód dos países'!$A$3:$C$199,3,FALSE)</f>
        <v>191</v>
      </c>
      <c r="D6104" s="29">
        <v>2003</v>
      </c>
      <c r="E6104">
        <f t="shared" si="478"/>
        <v>1912003</v>
      </c>
      <c r="F6104" s="28" t="s">
        <v>433</v>
      </c>
      <c r="G6104" s="28" t="s">
        <v>433</v>
      </c>
      <c r="H6104" s="28" t="s">
        <v>433</v>
      </c>
      <c r="I6104" s="28" t="str">
        <f t="shared" si="475"/>
        <v/>
      </c>
      <c r="J6104" s="28" t="str">
        <f t="shared" si="476"/>
        <v/>
      </c>
      <c r="K6104" s="28" t="str">
        <f t="shared" si="477"/>
        <v/>
      </c>
      <c r="L6104" s="28" t="str">
        <f t="shared" si="479"/>
        <v xml:space="preserve"> </v>
      </c>
    </row>
    <row r="6105" spans="1:12" ht="15.75" x14ac:dyDescent="0.25">
      <c r="A6105" s="31" t="s">
        <v>322</v>
      </c>
      <c r="B6105" s="30" t="str">
        <f>VLOOKUP(A6105,'Cód dos países'!$A$3:$C$199,2,FALSE)</f>
        <v>VUT</v>
      </c>
      <c r="C6105" s="25">
        <f>VLOOKUP(A6105,'Cód dos países'!$A$3:$C$199,3,FALSE)</f>
        <v>191</v>
      </c>
      <c r="D6105" s="29">
        <v>2004</v>
      </c>
      <c r="E6105">
        <f t="shared" si="478"/>
        <v>1912004</v>
      </c>
      <c r="F6105" s="28" t="s">
        <v>433</v>
      </c>
      <c r="G6105" s="28" t="s">
        <v>433</v>
      </c>
      <c r="H6105" s="28" t="s">
        <v>433</v>
      </c>
      <c r="I6105" s="28" t="str">
        <f t="shared" si="475"/>
        <v/>
      </c>
      <c r="J6105" s="28" t="str">
        <f t="shared" si="476"/>
        <v/>
      </c>
      <c r="K6105" s="28" t="str">
        <f t="shared" si="477"/>
        <v/>
      </c>
      <c r="L6105" s="28" t="str">
        <f t="shared" si="479"/>
        <v xml:space="preserve"> </v>
      </c>
    </row>
    <row r="6106" spans="1:12" ht="15.75" x14ac:dyDescent="0.25">
      <c r="A6106" s="31" t="s">
        <v>322</v>
      </c>
      <c r="B6106" s="30" t="str">
        <f>VLOOKUP(A6106,'Cód dos países'!$A$3:$C$199,2,FALSE)</f>
        <v>VUT</v>
      </c>
      <c r="C6106" s="25">
        <f>VLOOKUP(A6106,'Cód dos países'!$A$3:$C$199,3,FALSE)</f>
        <v>191</v>
      </c>
      <c r="D6106" s="29">
        <v>2005</v>
      </c>
      <c r="E6106">
        <f t="shared" si="478"/>
        <v>1912005</v>
      </c>
      <c r="F6106" s="28" t="s">
        <v>433</v>
      </c>
      <c r="G6106" s="28" t="s">
        <v>433</v>
      </c>
      <c r="H6106" s="28" t="s">
        <v>433</v>
      </c>
      <c r="I6106" s="28" t="str">
        <f t="shared" si="475"/>
        <v/>
      </c>
      <c r="J6106" s="28" t="str">
        <f t="shared" si="476"/>
        <v/>
      </c>
      <c r="K6106" s="28" t="str">
        <f t="shared" si="477"/>
        <v/>
      </c>
      <c r="L6106" s="28" t="str">
        <f t="shared" si="479"/>
        <v xml:space="preserve"> </v>
      </c>
    </row>
    <row r="6107" spans="1:12" ht="15.75" x14ac:dyDescent="0.25">
      <c r="A6107" s="31" t="s">
        <v>322</v>
      </c>
      <c r="B6107" s="30" t="str">
        <f>VLOOKUP(A6107,'Cód dos países'!$A$3:$C$199,2,FALSE)</f>
        <v>VUT</v>
      </c>
      <c r="C6107" s="25">
        <f>VLOOKUP(A6107,'Cód dos países'!$A$3:$C$199,3,FALSE)</f>
        <v>191</v>
      </c>
      <c r="D6107" s="29">
        <v>2006</v>
      </c>
      <c r="E6107">
        <f t="shared" si="478"/>
        <v>1912006</v>
      </c>
      <c r="F6107" s="28" t="s">
        <v>433</v>
      </c>
      <c r="G6107" s="28" t="s">
        <v>433</v>
      </c>
      <c r="H6107" s="28" t="s">
        <v>433</v>
      </c>
      <c r="I6107" s="28" t="str">
        <f t="shared" si="475"/>
        <v/>
      </c>
      <c r="J6107" s="28" t="str">
        <f t="shared" si="476"/>
        <v/>
      </c>
      <c r="K6107" s="28" t="str">
        <f t="shared" si="477"/>
        <v/>
      </c>
      <c r="L6107" s="28" t="str">
        <f t="shared" si="479"/>
        <v xml:space="preserve"> </v>
      </c>
    </row>
    <row r="6108" spans="1:12" ht="15.75" x14ac:dyDescent="0.25">
      <c r="A6108" s="31" t="s">
        <v>322</v>
      </c>
      <c r="B6108" s="30" t="str">
        <f>VLOOKUP(A6108,'Cód dos países'!$A$3:$C$199,2,FALSE)</f>
        <v>VUT</v>
      </c>
      <c r="C6108" s="25">
        <f>VLOOKUP(A6108,'Cód dos países'!$A$3:$C$199,3,FALSE)</f>
        <v>191</v>
      </c>
      <c r="D6108" s="29">
        <v>2007</v>
      </c>
      <c r="E6108">
        <f t="shared" si="478"/>
        <v>1912007</v>
      </c>
      <c r="F6108" s="28" t="s">
        <v>433</v>
      </c>
      <c r="G6108" s="28" t="s">
        <v>433</v>
      </c>
      <c r="H6108" s="28" t="s">
        <v>433</v>
      </c>
      <c r="I6108" s="28" t="str">
        <f t="shared" si="475"/>
        <v/>
      </c>
      <c r="J6108" s="28" t="str">
        <f t="shared" si="476"/>
        <v/>
      </c>
      <c r="K6108" s="28" t="str">
        <f t="shared" si="477"/>
        <v/>
      </c>
      <c r="L6108" s="28" t="str">
        <f t="shared" si="479"/>
        <v xml:space="preserve"> </v>
      </c>
    </row>
    <row r="6109" spans="1:12" ht="15.75" x14ac:dyDescent="0.25">
      <c r="A6109" s="31" t="s">
        <v>322</v>
      </c>
      <c r="B6109" s="30" t="str">
        <f>VLOOKUP(A6109,'Cód dos países'!$A$3:$C$199,2,FALSE)</f>
        <v>VUT</v>
      </c>
      <c r="C6109" s="25">
        <f>VLOOKUP(A6109,'Cód dos países'!$A$3:$C$199,3,FALSE)</f>
        <v>191</v>
      </c>
      <c r="D6109" s="29">
        <v>2008</v>
      </c>
      <c r="E6109">
        <f t="shared" si="478"/>
        <v>1912008</v>
      </c>
      <c r="F6109" s="28" t="s">
        <v>433</v>
      </c>
      <c r="G6109" s="28" t="s">
        <v>433</v>
      </c>
      <c r="H6109" s="28" t="s">
        <v>433</v>
      </c>
      <c r="I6109" s="28" t="str">
        <f t="shared" si="475"/>
        <v/>
      </c>
      <c r="J6109" s="28" t="str">
        <f t="shared" si="476"/>
        <v/>
      </c>
      <c r="K6109" s="28" t="str">
        <f t="shared" si="477"/>
        <v/>
      </c>
      <c r="L6109" s="28" t="str">
        <f t="shared" si="479"/>
        <v xml:space="preserve"> </v>
      </c>
    </row>
    <row r="6110" spans="1:12" ht="15.75" x14ac:dyDescent="0.25">
      <c r="A6110" s="31" t="s">
        <v>322</v>
      </c>
      <c r="B6110" s="30" t="str">
        <f>VLOOKUP(A6110,'Cód dos países'!$A$3:$C$199,2,FALSE)</f>
        <v>VUT</v>
      </c>
      <c r="C6110" s="25">
        <f>VLOOKUP(A6110,'Cód dos países'!$A$3:$C$199,3,FALSE)</f>
        <v>191</v>
      </c>
      <c r="D6110" s="29">
        <v>2009</v>
      </c>
      <c r="E6110">
        <f t="shared" si="478"/>
        <v>1912009</v>
      </c>
      <c r="F6110" s="28" t="s">
        <v>433</v>
      </c>
      <c r="G6110" s="28" t="s">
        <v>433</v>
      </c>
      <c r="H6110" s="28" t="s">
        <v>433</v>
      </c>
      <c r="I6110" s="28" t="str">
        <f t="shared" si="475"/>
        <v/>
      </c>
      <c r="J6110" s="28" t="str">
        <f t="shared" si="476"/>
        <v/>
      </c>
      <c r="K6110" s="28" t="str">
        <f t="shared" si="477"/>
        <v/>
      </c>
      <c r="L6110" s="28" t="str">
        <f t="shared" si="479"/>
        <v xml:space="preserve"> </v>
      </c>
    </row>
    <row r="6111" spans="1:12" ht="15.75" x14ac:dyDescent="0.25">
      <c r="A6111" s="31" t="s">
        <v>322</v>
      </c>
      <c r="B6111" s="30" t="str">
        <f>VLOOKUP(A6111,'Cód dos países'!$A$3:$C$199,2,FALSE)</f>
        <v>VUT</v>
      </c>
      <c r="C6111" s="25">
        <f>VLOOKUP(A6111,'Cód dos países'!$A$3:$C$199,3,FALSE)</f>
        <v>191</v>
      </c>
      <c r="D6111" s="29">
        <v>2010</v>
      </c>
      <c r="E6111">
        <f t="shared" si="478"/>
        <v>1912010</v>
      </c>
      <c r="F6111" s="28" t="s">
        <v>433</v>
      </c>
      <c r="G6111" s="28" t="s">
        <v>433</v>
      </c>
      <c r="H6111" s="28" t="s">
        <v>433</v>
      </c>
      <c r="I6111" s="28" t="str">
        <f t="shared" si="475"/>
        <v/>
      </c>
      <c r="J6111" s="28" t="str">
        <f t="shared" si="476"/>
        <v/>
      </c>
      <c r="K6111" s="28" t="str">
        <f t="shared" si="477"/>
        <v/>
      </c>
      <c r="L6111" s="28" t="str">
        <f t="shared" si="479"/>
        <v xml:space="preserve"> </v>
      </c>
    </row>
    <row r="6112" spans="1:12" ht="15.75" x14ac:dyDescent="0.25">
      <c r="A6112" s="31" t="s">
        <v>322</v>
      </c>
      <c r="B6112" s="30" t="str">
        <f>VLOOKUP(A6112,'Cód dos países'!$A$3:$C$199,2,FALSE)</f>
        <v>VUT</v>
      </c>
      <c r="C6112" s="25">
        <f>VLOOKUP(A6112,'Cód dos países'!$A$3:$C$199,3,FALSE)</f>
        <v>191</v>
      </c>
      <c r="D6112" s="29">
        <v>2011</v>
      </c>
      <c r="E6112">
        <f t="shared" si="478"/>
        <v>1912011</v>
      </c>
      <c r="F6112" s="28" t="s">
        <v>433</v>
      </c>
      <c r="G6112" s="28" t="s">
        <v>433</v>
      </c>
      <c r="H6112" s="28" t="s">
        <v>433</v>
      </c>
      <c r="I6112" s="28" t="str">
        <f t="shared" si="475"/>
        <v/>
      </c>
      <c r="J6112" s="28" t="str">
        <f t="shared" si="476"/>
        <v/>
      </c>
      <c r="K6112" s="28" t="str">
        <f t="shared" si="477"/>
        <v/>
      </c>
      <c r="L6112" s="28" t="str">
        <f t="shared" si="479"/>
        <v xml:space="preserve"> </v>
      </c>
    </row>
    <row r="6113" spans="1:12" ht="15.75" x14ac:dyDescent="0.25">
      <c r="A6113" s="31" t="s">
        <v>322</v>
      </c>
      <c r="B6113" s="30" t="str">
        <f>VLOOKUP(A6113,'Cód dos países'!$A$3:$C$199,2,FALSE)</f>
        <v>VUT</v>
      </c>
      <c r="C6113" s="25">
        <f>VLOOKUP(A6113,'Cód dos países'!$A$3:$C$199,3,FALSE)</f>
        <v>191</v>
      </c>
      <c r="D6113" s="29">
        <v>2012</v>
      </c>
      <c r="E6113">
        <f t="shared" si="478"/>
        <v>1912012</v>
      </c>
      <c r="F6113" s="28" t="s">
        <v>433</v>
      </c>
      <c r="G6113" s="28" t="s">
        <v>433</v>
      </c>
      <c r="H6113" s="28" t="s">
        <v>433</v>
      </c>
      <c r="I6113" s="28" t="str">
        <f t="shared" si="475"/>
        <v/>
      </c>
      <c r="J6113" s="28" t="str">
        <f t="shared" si="476"/>
        <v/>
      </c>
      <c r="K6113" s="28" t="str">
        <f t="shared" si="477"/>
        <v/>
      </c>
      <c r="L6113" s="28" t="str">
        <f t="shared" si="479"/>
        <v xml:space="preserve"> </v>
      </c>
    </row>
    <row r="6114" spans="1:12" ht="15.75" x14ac:dyDescent="0.25">
      <c r="A6114" s="31" t="s">
        <v>322</v>
      </c>
      <c r="B6114" s="30" t="str">
        <f>VLOOKUP(A6114,'Cód dos países'!$A$3:$C$199,2,FALSE)</f>
        <v>VUT</v>
      </c>
      <c r="C6114" s="25">
        <f>VLOOKUP(A6114,'Cód dos países'!$A$3:$C$199,3,FALSE)</f>
        <v>191</v>
      </c>
      <c r="D6114" s="29">
        <v>2013</v>
      </c>
      <c r="E6114">
        <f t="shared" si="478"/>
        <v>1912013</v>
      </c>
      <c r="F6114" s="28" t="s">
        <v>433</v>
      </c>
      <c r="G6114" s="28" t="s">
        <v>433</v>
      </c>
      <c r="H6114" s="28" t="s">
        <v>433</v>
      </c>
      <c r="I6114" s="28" t="str">
        <f t="shared" si="475"/>
        <v/>
      </c>
      <c r="J6114" s="28" t="str">
        <f t="shared" si="476"/>
        <v/>
      </c>
      <c r="K6114" s="28" t="str">
        <f t="shared" si="477"/>
        <v/>
      </c>
      <c r="L6114" s="28" t="str">
        <f t="shared" si="479"/>
        <v xml:space="preserve"> </v>
      </c>
    </row>
    <row r="6115" spans="1:12" ht="15.75" x14ac:dyDescent="0.25">
      <c r="A6115" s="31" t="s">
        <v>322</v>
      </c>
      <c r="B6115" s="30" t="str">
        <f>VLOOKUP(A6115,'Cód dos países'!$A$3:$C$199,2,FALSE)</f>
        <v>VUT</v>
      </c>
      <c r="C6115" s="25">
        <f>VLOOKUP(A6115,'Cód dos países'!$A$3:$C$199,3,FALSE)</f>
        <v>191</v>
      </c>
      <c r="D6115" s="29">
        <v>2014</v>
      </c>
      <c r="E6115">
        <f t="shared" si="478"/>
        <v>1912014</v>
      </c>
      <c r="F6115" s="28" t="s">
        <v>433</v>
      </c>
      <c r="G6115" s="28" t="s">
        <v>433</v>
      </c>
      <c r="H6115" s="28" t="s">
        <v>433</v>
      </c>
      <c r="I6115" s="28" t="str">
        <f t="shared" si="475"/>
        <v/>
      </c>
      <c r="J6115" s="28" t="str">
        <f t="shared" si="476"/>
        <v/>
      </c>
      <c r="K6115" s="28" t="str">
        <f t="shared" si="477"/>
        <v/>
      </c>
      <c r="L6115" s="28" t="str">
        <f t="shared" si="479"/>
        <v xml:space="preserve"> </v>
      </c>
    </row>
    <row r="6116" spans="1:12" ht="15.75" x14ac:dyDescent="0.25">
      <c r="A6116" s="31" t="s">
        <v>318</v>
      </c>
      <c r="B6116" s="30" t="str">
        <f>VLOOKUP(A6116,'Cód dos países'!$A$3:$C$199,2,FALSE)</f>
        <v>VEN</v>
      </c>
      <c r="C6116" s="25">
        <f>VLOOKUP(A6116,'Cód dos países'!$A$3:$C$199,3,FALSE)</f>
        <v>192</v>
      </c>
      <c r="D6116" s="29">
        <v>1983</v>
      </c>
      <c r="E6116">
        <f t="shared" si="478"/>
        <v>1921983</v>
      </c>
      <c r="F6116" s="28">
        <v>6.6599999999999993</v>
      </c>
      <c r="G6116" s="28">
        <v>3</v>
      </c>
      <c r="H6116" s="28">
        <v>2</v>
      </c>
      <c r="I6116" s="28">
        <f t="shared" si="475"/>
        <v>0.55499999999999994</v>
      </c>
      <c r="J6116" s="28">
        <f t="shared" si="476"/>
        <v>0.5</v>
      </c>
      <c r="K6116" s="28">
        <f t="shared" si="477"/>
        <v>0.33333333333333331</v>
      </c>
      <c r="L6116" s="28">
        <f t="shared" si="479"/>
        <v>0.46277777777777773</v>
      </c>
    </row>
    <row r="6117" spans="1:12" ht="15.75" x14ac:dyDescent="0.25">
      <c r="A6117" s="31" t="s">
        <v>318</v>
      </c>
      <c r="B6117" s="30" t="str">
        <f>VLOOKUP(A6117,'Cód dos países'!$A$3:$C$199,2,FALSE)</f>
        <v>VEN</v>
      </c>
      <c r="C6117" s="25">
        <f>VLOOKUP(A6117,'Cód dos países'!$A$3:$C$199,3,FALSE)</f>
        <v>192</v>
      </c>
      <c r="D6117" s="29">
        <v>1984</v>
      </c>
      <c r="E6117">
        <f t="shared" si="478"/>
        <v>1921984</v>
      </c>
      <c r="F6117" s="28">
        <v>5</v>
      </c>
      <c r="G6117" s="28">
        <v>3</v>
      </c>
      <c r="H6117" s="28">
        <v>2</v>
      </c>
      <c r="I6117" s="28">
        <f t="shared" si="475"/>
        <v>0.41666666666666669</v>
      </c>
      <c r="J6117" s="28">
        <f t="shared" si="476"/>
        <v>0.5</v>
      </c>
      <c r="K6117" s="28">
        <f t="shared" si="477"/>
        <v>0.33333333333333331</v>
      </c>
      <c r="L6117" s="28">
        <f t="shared" si="479"/>
        <v>0.41666666666666669</v>
      </c>
    </row>
    <row r="6118" spans="1:12" ht="15.75" x14ac:dyDescent="0.25">
      <c r="A6118" s="31" t="s">
        <v>318</v>
      </c>
      <c r="B6118" s="30" t="str">
        <f>VLOOKUP(A6118,'Cód dos países'!$A$3:$C$199,2,FALSE)</f>
        <v>VEN</v>
      </c>
      <c r="C6118" s="25">
        <f>VLOOKUP(A6118,'Cód dos países'!$A$3:$C$199,3,FALSE)</f>
        <v>192</v>
      </c>
      <c r="D6118" s="29">
        <v>1985</v>
      </c>
      <c r="E6118">
        <f t="shared" si="478"/>
        <v>1921985</v>
      </c>
      <c r="F6118" s="28">
        <v>5</v>
      </c>
      <c r="G6118" s="28">
        <v>4</v>
      </c>
      <c r="H6118" s="28">
        <v>3</v>
      </c>
      <c r="I6118" s="28">
        <f t="shared" si="475"/>
        <v>0.41666666666666669</v>
      </c>
      <c r="J6118" s="28">
        <f t="shared" si="476"/>
        <v>0.66666666666666663</v>
      </c>
      <c r="K6118" s="28">
        <f t="shared" si="477"/>
        <v>0.5</v>
      </c>
      <c r="L6118" s="28">
        <f t="shared" si="479"/>
        <v>0.52777777777777779</v>
      </c>
    </row>
    <row r="6119" spans="1:12" ht="15.75" x14ac:dyDescent="0.25">
      <c r="A6119" s="31" t="s">
        <v>318</v>
      </c>
      <c r="B6119" s="30" t="str">
        <f>VLOOKUP(A6119,'Cód dos países'!$A$3:$C$199,2,FALSE)</f>
        <v>VEN</v>
      </c>
      <c r="C6119" s="25">
        <f>VLOOKUP(A6119,'Cód dos países'!$A$3:$C$199,3,FALSE)</f>
        <v>192</v>
      </c>
      <c r="D6119" s="29">
        <v>1986</v>
      </c>
      <c r="E6119">
        <f t="shared" si="478"/>
        <v>1921986</v>
      </c>
      <c r="F6119" s="28">
        <v>3</v>
      </c>
      <c r="G6119" s="28">
        <v>4</v>
      </c>
      <c r="H6119" s="28">
        <v>3</v>
      </c>
      <c r="I6119" s="28">
        <f t="shared" si="475"/>
        <v>0.25</v>
      </c>
      <c r="J6119" s="28">
        <f t="shared" si="476"/>
        <v>0.66666666666666663</v>
      </c>
      <c r="K6119" s="28">
        <f t="shared" si="477"/>
        <v>0.5</v>
      </c>
      <c r="L6119" s="28">
        <f t="shared" si="479"/>
        <v>0.47222222222222221</v>
      </c>
    </row>
    <row r="6120" spans="1:12" ht="15.75" x14ac:dyDescent="0.25">
      <c r="A6120" s="31" t="s">
        <v>318</v>
      </c>
      <c r="B6120" s="30" t="str">
        <f>VLOOKUP(A6120,'Cód dos países'!$A$3:$C$199,2,FALSE)</f>
        <v>VEN</v>
      </c>
      <c r="C6120" s="25">
        <f>VLOOKUP(A6120,'Cód dos países'!$A$3:$C$199,3,FALSE)</f>
        <v>192</v>
      </c>
      <c r="D6120" s="29">
        <v>1987</v>
      </c>
      <c r="E6120">
        <f t="shared" si="478"/>
        <v>1921987</v>
      </c>
      <c r="F6120" s="28">
        <v>5</v>
      </c>
      <c r="G6120" s="28">
        <v>4</v>
      </c>
      <c r="H6120" s="28">
        <v>3</v>
      </c>
      <c r="I6120" s="28">
        <f t="shared" si="475"/>
        <v>0.41666666666666669</v>
      </c>
      <c r="J6120" s="28">
        <f t="shared" si="476"/>
        <v>0.66666666666666663</v>
      </c>
      <c r="K6120" s="28">
        <f t="shared" si="477"/>
        <v>0.5</v>
      </c>
      <c r="L6120" s="28">
        <f t="shared" si="479"/>
        <v>0.52777777777777779</v>
      </c>
    </row>
    <row r="6121" spans="1:12" ht="15.75" x14ac:dyDescent="0.25">
      <c r="A6121" s="31" t="s">
        <v>318</v>
      </c>
      <c r="B6121" s="30" t="str">
        <f>VLOOKUP(A6121,'Cód dos países'!$A$3:$C$199,2,FALSE)</f>
        <v>VEN</v>
      </c>
      <c r="C6121" s="25">
        <f>VLOOKUP(A6121,'Cód dos países'!$A$3:$C$199,3,FALSE)</f>
        <v>192</v>
      </c>
      <c r="D6121" s="29">
        <v>1988</v>
      </c>
      <c r="E6121">
        <f t="shared" si="478"/>
        <v>1921988</v>
      </c>
      <c r="F6121" s="28">
        <v>7</v>
      </c>
      <c r="G6121" s="28">
        <v>4</v>
      </c>
      <c r="H6121" s="28">
        <v>3</v>
      </c>
      <c r="I6121" s="28">
        <f t="shared" si="475"/>
        <v>0.58333333333333337</v>
      </c>
      <c r="J6121" s="28">
        <f t="shared" si="476"/>
        <v>0.66666666666666663</v>
      </c>
      <c r="K6121" s="28">
        <f t="shared" si="477"/>
        <v>0.5</v>
      </c>
      <c r="L6121" s="28">
        <f t="shared" si="479"/>
        <v>0.58333333333333326</v>
      </c>
    </row>
    <row r="6122" spans="1:12" ht="15.75" x14ac:dyDescent="0.25">
      <c r="A6122" s="31" t="s">
        <v>318</v>
      </c>
      <c r="B6122" s="30" t="str">
        <f>VLOOKUP(A6122,'Cód dos países'!$A$3:$C$199,2,FALSE)</f>
        <v>VEN</v>
      </c>
      <c r="C6122" s="25">
        <f>VLOOKUP(A6122,'Cód dos países'!$A$3:$C$199,3,FALSE)</f>
        <v>192</v>
      </c>
      <c r="D6122" s="29">
        <v>1989</v>
      </c>
      <c r="E6122">
        <f t="shared" si="478"/>
        <v>1921989</v>
      </c>
      <c r="F6122" s="28">
        <v>6</v>
      </c>
      <c r="G6122" s="28">
        <v>4</v>
      </c>
      <c r="H6122" s="28">
        <v>3</v>
      </c>
      <c r="I6122" s="28">
        <f t="shared" si="475"/>
        <v>0.5</v>
      </c>
      <c r="J6122" s="28">
        <f t="shared" si="476"/>
        <v>0.66666666666666663</v>
      </c>
      <c r="K6122" s="28">
        <f t="shared" si="477"/>
        <v>0.5</v>
      </c>
      <c r="L6122" s="28">
        <f t="shared" si="479"/>
        <v>0.55555555555555547</v>
      </c>
    </row>
    <row r="6123" spans="1:12" ht="15.75" x14ac:dyDescent="0.25">
      <c r="A6123" s="31" t="s">
        <v>318</v>
      </c>
      <c r="B6123" s="30" t="str">
        <f>VLOOKUP(A6123,'Cód dos países'!$A$3:$C$199,2,FALSE)</f>
        <v>VEN</v>
      </c>
      <c r="C6123" s="25">
        <f>VLOOKUP(A6123,'Cód dos países'!$A$3:$C$199,3,FALSE)</f>
        <v>192</v>
      </c>
      <c r="D6123" s="29">
        <v>1990</v>
      </c>
      <c r="E6123">
        <f t="shared" si="478"/>
        <v>1921990</v>
      </c>
      <c r="F6123" s="28">
        <v>8</v>
      </c>
      <c r="G6123" s="28">
        <v>4</v>
      </c>
      <c r="H6123" s="28">
        <v>3</v>
      </c>
      <c r="I6123" s="28">
        <f t="shared" si="475"/>
        <v>0.66666666666666663</v>
      </c>
      <c r="J6123" s="28">
        <f t="shared" si="476"/>
        <v>0.66666666666666663</v>
      </c>
      <c r="K6123" s="28">
        <f t="shared" si="477"/>
        <v>0.5</v>
      </c>
      <c r="L6123" s="28">
        <f t="shared" si="479"/>
        <v>0.61111111111111105</v>
      </c>
    </row>
    <row r="6124" spans="1:12" ht="15.75" x14ac:dyDescent="0.25">
      <c r="A6124" s="31" t="s">
        <v>318</v>
      </c>
      <c r="B6124" s="30" t="str">
        <f>VLOOKUP(A6124,'Cód dos países'!$A$3:$C$199,2,FALSE)</f>
        <v>VEN</v>
      </c>
      <c r="C6124" s="25">
        <f>VLOOKUP(A6124,'Cód dos países'!$A$3:$C$199,3,FALSE)</f>
        <v>192</v>
      </c>
      <c r="D6124" s="29">
        <v>1991</v>
      </c>
      <c r="E6124">
        <f t="shared" si="478"/>
        <v>1921991</v>
      </c>
      <c r="F6124" s="28">
        <v>8</v>
      </c>
      <c r="G6124" s="28">
        <v>4</v>
      </c>
      <c r="H6124" s="28">
        <v>3</v>
      </c>
      <c r="I6124" s="28">
        <f t="shared" si="475"/>
        <v>0.66666666666666663</v>
      </c>
      <c r="J6124" s="28">
        <f t="shared" si="476"/>
        <v>0.66666666666666663</v>
      </c>
      <c r="K6124" s="28">
        <f t="shared" si="477"/>
        <v>0.5</v>
      </c>
      <c r="L6124" s="28">
        <f t="shared" si="479"/>
        <v>0.61111111111111105</v>
      </c>
    </row>
    <row r="6125" spans="1:12" ht="15.75" x14ac:dyDescent="0.25">
      <c r="A6125" s="31" t="s">
        <v>318</v>
      </c>
      <c r="B6125" s="30" t="str">
        <f>VLOOKUP(A6125,'Cód dos países'!$A$3:$C$199,2,FALSE)</f>
        <v>VEN</v>
      </c>
      <c r="C6125" s="25">
        <f>VLOOKUP(A6125,'Cód dos países'!$A$3:$C$199,3,FALSE)</f>
        <v>192</v>
      </c>
      <c r="D6125" s="29">
        <v>1992</v>
      </c>
      <c r="E6125">
        <f t="shared" si="478"/>
        <v>1921992</v>
      </c>
      <c r="F6125" s="28">
        <v>6</v>
      </c>
      <c r="G6125" s="28">
        <v>4</v>
      </c>
      <c r="H6125" s="28">
        <v>3</v>
      </c>
      <c r="I6125" s="28">
        <f t="shared" si="475"/>
        <v>0.5</v>
      </c>
      <c r="J6125" s="28">
        <f t="shared" si="476"/>
        <v>0.66666666666666663</v>
      </c>
      <c r="K6125" s="28">
        <f t="shared" si="477"/>
        <v>0.5</v>
      </c>
      <c r="L6125" s="28">
        <f t="shared" si="479"/>
        <v>0.55555555555555547</v>
      </c>
    </row>
    <row r="6126" spans="1:12" ht="15.75" x14ac:dyDescent="0.25">
      <c r="A6126" s="31" t="s">
        <v>318</v>
      </c>
      <c r="B6126" s="30" t="str">
        <f>VLOOKUP(A6126,'Cód dos países'!$A$3:$C$199,2,FALSE)</f>
        <v>VEN</v>
      </c>
      <c r="C6126" s="25">
        <f>VLOOKUP(A6126,'Cód dos países'!$A$3:$C$199,3,FALSE)</f>
        <v>192</v>
      </c>
      <c r="D6126" s="29">
        <v>1993</v>
      </c>
      <c r="E6126">
        <f t="shared" si="478"/>
        <v>1921993</v>
      </c>
      <c r="F6126" s="28">
        <v>5</v>
      </c>
      <c r="G6126" s="28">
        <v>4</v>
      </c>
      <c r="H6126" s="28">
        <v>3</v>
      </c>
      <c r="I6126" s="28">
        <f t="shared" si="475"/>
        <v>0.41666666666666669</v>
      </c>
      <c r="J6126" s="28">
        <f t="shared" si="476"/>
        <v>0.66666666666666663</v>
      </c>
      <c r="K6126" s="28">
        <f t="shared" si="477"/>
        <v>0.5</v>
      </c>
      <c r="L6126" s="28">
        <f t="shared" si="479"/>
        <v>0.52777777777777779</v>
      </c>
    </row>
    <row r="6127" spans="1:12" ht="15.75" x14ac:dyDescent="0.25">
      <c r="A6127" s="31" t="s">
        <v>318</v>
      </c>
      <c r="B6127" s="30" t="str">
        <f>VLOOKUP(A6127,'Cód dos países'!$A$3:$C$199,2,FALSE)</f>
        <v>VEN</v>
      </c>
      <c r="C6127" s="25">
        <f>VLOOKUP(A6127,'Cód dos países'!$A$3:$C$199,3,FALSE)</f>
        <v>192</v>
      </c>
      <c r="D6127" s="29">
        <v>1994</v>
      </c>
      <c r="E6127">
        <f t="shared" si="478"/>
        <v>1921994</v>
      </c>
      <c r="F6127" s="28">
        <v>4</v>
      </c>
      <c r="G6127" s="28">
        <v>4</v>
      </c>
      <c r="H6127" s="28">
        <v>3</v>
      </c>
      <c r="I6127" s="28">
        <f t="shared" si="475"/>
        <v>0.33333333333333331</v>
      </c>
      <c r="J6127" s="28">
        <f t="shared" si="476"/>
        <v>0.66666666666666663</v>
      </c>
      <c r="K6127" s="28">
        <f t="shared" si="477"/>
        <v>0.5</v>
      </c>
      <c r="L6127" s="28">
        <f t="shared" si="479"/>
        <v>0.5</v>
      </c>
    </row>
    <row r="6128" spans="1:12" ht="15.75" x14ac:dyDescent="0.25">
      <c r="A6128" s="31" t="s">
        <v>318</v>
      </c>
      <c r="B6128" s="30" t="str">
        <f>VLOOKUP(A6128,'Cód dos países'!$A$3:$C$199,2,FALSE)</f>
        <v>VEN</v>
      </c>
      <c r="C6128" s="25">
        <f>VLOOKUP(A6128,'Cód dos países'!$A$3:$C$199,3,FALSE)</f>
        <v>192</v>
      </c>
      <c r="D6128" s="29">
        <v>1995</v>
      </c>
      <c r="E6128">
        <f t="shared" si="478"/>
        <v>1921995</v>
      </c>
      <c r="F6128" s="28">
        <v>4</v>
      </c>
      <c r="G6128" s="28">
        <v>4</v>
      </c>
      <c r="H6128" s="28">
        <v>3</v>
      </c>
      <c r="I6128" s="28">
        <f t="shared" si="475"/>
        <v>0.33333333333333331</v>
      </c>
      <c r="J6128" s="28">
        <f t="shared" si="476"/>
        <v>0.66666666666666663</v>
      </c>
      <c r="K6128" s="28">
        <f t="shared" si="477"/>
        <v>0.5</v>
      </c>
      <c r="L6128" s="28">
        <f t="shared" si="479"/>
        <v>0.5</v>
      </c>
    </row>
    <row r="6129" spans="1:12" ht="15.75" x14ac:dyDescent="0.25">
      <c r="A6129" s="31" t="s">
        <v>318</v>
      </c>
      <c r="B6129" s="30" t="str">
        <f>VLOOKUP(A6129,'Cód dos países'!$A$3:$C$199,2,FALSE)</f>
        <v>VEN</v>
      </c>
      <c r="C6129" s="25">
        <f>VLOOKUP(A6129,'Cód dos países'!$A$3:$C$199,3,FALSE)</f>
        <v>192</v>
      </c>
      <c r="D6129" s="29">
        <v>1996</v>
      </c>
      <c r="E6129">
        <f t="shared" si="478"/>
        <v>1921996</v>
      </c>
      <c r="F6129" s="28">
        <v>5</v>
      </c>
      <c r="G6129" s="28">
        <v>4</v>
      </c>
      <c r="H6129" s="28">
        <v>3</v>
      </c>
      <c r="I6129" s="28">
        <f t="shared" si="475"/>
        <v>0.41666666666666669</v>
      </c>
      <c r="J6129" s="28">
        <f t="shared" si="476"/>
        <v>0.66666666666666663</v>
      </c>
      <c r="K6129" s="28">
        <f t="shared" si="477"/>
        <v>0.5</v>
      </c>
      <c r="L6129" s="28">
        <f t="shared" si="479"/>
        <v>0.52777777777777779</v>
      </c>
    </row>
    <row r="6130" spans="1:12" ht="15.75" x14ac:dyDescent="0.25">
      <c r="A6130" s="31" t="s">
        <v>318</v>
      </c>
      <c r="B6130" s="30" t="str">
        <f>VLOOKUP(A6130,'Cód dos países'!$A$3:$C$199,2,FALSE)</f>
        <v>VEN</v>
      </c>
      <c r="C6130" s="25">
        <f>VLOOKUP(A6130,'Cód dos países'!$A$3:$C$199,3,FALSE)</f>
        <v>192</v>
      </c>
      <c r="D6130" s="29">
        <v>1997</v>
      </c>
      <c r="E6130">
        <f t="shared" si="478"/>
        <v>1921997</v>
      </c>
      <c r="F6130" s="28">
        <v>6</v>
      </c>
      <c r="G6130" s="28">
        <v>4</v>
      </c>
      <c r="H6130" s="28">
        <v>3</v>
      </c>
      <c r="I6130" s="28">
        <f t="shared" si="475"/>
        <v>0.5</v>
      </c>
      <c r="J6130" s="28">
        <f t="shared" si="476"/>
        <v>0.66666666666666663</v>
      </c>
      <c r="K6130" s="28">
        <f t="shared" si="477"/>
        <v>0.5</v>
      </c>
      <c r="L6130" s="28">
        <f t="shared" si="479"/>
        <v>0.55555555555555547</v>
      </c>
    </row>
    <row r="6131" spans="1:12" ht="15.75" x14ac:dyDescent="0.25">
      <c r="A6131" s="31" t="s">
        <v>318</v>
      </c>
      <c r="B6131" s="30" t="str">
        <f>VLOOKUP(A6131,'Cód dos países'!$A$3:$C$199,2,FALSE)</f>
        <v>VEN</v>
      </c>
      <c r="C6131" s="25">
        <f>VLOOKUP(A6131,'Cód dos países'!$A$3:$C$199,3,FALSE)</f>
        <v>192</v>
      </c>
      <c r="D6131" s="29">
        <v>1998</v>
      </c>
      <c r="E6131">
        <f t="shared" si="478"/>
        <v>1921998</v>
      </c>
      <c r="F6131" s="28">
        <v>3</v>
      </c>
      <c r="G6131" s="28">
        <v>4</v>
      </c>
      <c r="H6131" s="28">
        <v>3</v>
      </c>
      <c r="I6131" s="28">
        <f t="shared" si="475"/>
        <v>0.25</v>
      </c>
      <c r="J6131" s="28">
        <f t="shared" si="476"/>
        <v>0.66666666666666663</v>
      </c>
      <c r="K6131" s="28">
        <f t="shared" si="477"/>
        <v>0.5</v>
      </c>
      <c r="L6131" s="28">
        <f t="shared" si="479"/>
        <v>0.47222222222222221</v>
      </c>
    </row>
    <row r="6132" spans="1:12" ht="15.75" x14ac:dyDescent="0.25">
      <c r="A6132" s="31" t="s">
        <v>318</v>
      </c>
      <c r="B6132" s="30" t="str">
        <f>VLOOKUP(A6132,'Cód dos países'!$A$3:$C$199,2,FALSE)</f>
        <v>VEN</v>
      </c>
      <c r="C6132" s="25">
        <f>VLOOKUP(A6132,'Cód dos países'!$A$3:$C$199,3,FALSE)</f>
        <v>192</v>
      </c>
      <c r="D6132" s="29">
        <v>1999</v>
      </c>
      <c r="E6132">
        <f t="shared" si="478"/>
        <v>1921999</v>
      </c>
      <c r="F6132" s="28">
        <v>4</v>
      </c>
      <c r="G6132" s="28">
        <v>4</v>
      </c>
      <c r="H6132" s="28">
        <v>3</v>
      </c>
      <c r="I6132" s="28">
        <f t="shared" si="475"/>
        <v>0.33333333333333331</v>
      </c>
      <c r="J6132" s="28">
        <f t="shared" si="476"/>
        <v>0.66666666666666663</v>
      </c>
      <c r="K6132" s="28">
        <f t="shared" si="477"/>
        <v>0.5</v>
      </c>
      <c r="L6132" s="28">
        <f t="shared" si="479"/>
        <v>0.5</v>
      </c>
    </row>
    <row r="6133" spans="1:12" ht="15.75" x14ac:dyDescent="0.25">
      <c r="A6133" s="31" t="s">
        <v>318</v>
      </c>
      <c r="B6133" s="30" t="str">
        <f>VLOOKUP(A6133,'Cód dos países'!$A$3:$C$199,2,FALSE)</f>
        <v>VEN</v>
      </c>
      <c r="C6133" s="25">
        <f>VLOOKUP(A6133,'Cód dos países'!$A$3:$C$199,3,FALSE)</f>
        <v>192</v>
      </c>
      <c r="D6133" s="29">
        <v>2000</v>
      </c>
      <c r="E6133">
        <f t="shared" si="478"/>
        <v>1922000</v>
      </c>
      <c r="F6133" s="28">
        <v>4</v>
      </c>
      <c r="G6133" s="28">
        <v>4</v>
      </c>
      <c r="H6133" s="28">
        <v>3</v>
      </c>
      <c r="I6133" s="28">
        <f t="shared" si="475"/>
        <v>0.33333333333333331</v>
      </c>
      <c r="J6133" s="28">
        <f t="shared" si="476"/>
        <v>0.66666666666666663</v>
      </c>
      <c r="K6133" s="28">
        <f t="shared" si="477"/>
        <v>0.5</v>
      </c>
      <c r="L6133" s="28">
        <f t="shared" si="479"/>
        <v>0.5</v>
      </c>
    </row>
    <row r="6134" spans="1:12" ht="15.75" x14ac:dyDescent="0.25">
      <c r="A6134" s="31" t="s">
        <v>318</v>
      </c>
      <c r="B6134" s="30" t="str">
        <f>VLOOKUP(A6134,'Cód dos países'!$A$3:$C$199,2,FALSE)</f>
        <v>VEN</v>
      </c>
      <c r="C6134" s="25">
        <f>VLOOKUP(A6134,'Cód dos países'!$A$3:$C$199,3,FALSE)</f>
        <v>192</v>
      </c>
      <c r="D6134" s="29">
        <v>2001</v>
      </c>
      <c r="E6134">
        <f t="shared" si="478"/>
        <v>1922001</v>
      </c>
      <c r="F6134" s="28">
        <v>7</v>
      </c>
      <c r="G6134" s="28">
        <v>2</v>
      </c>
      <c r="H6134" s="28">
        <v>2</v>
      </c>
      <c r="I6134" s="28">
        <f t="shared" si="475"/>
        <v>0.58333333333333337</v>
      </c>
      <c r="J6134" s="28">
        <f t="shared" si="476"/>
        <v>0.33333333333333331</v>
      </c>
      <c r="K6134" s="28">
        <f t="shared" si="477"/>
        <v>0.33333333333333331</v>
      </c>
      <c r="L6134" s="28">
        <f t="shared" si="479"/>
        <v>0.41666666666666669</v>
      </c>
    </row>
    <row r="6135" spans="1:12" ht="15.75" x14ac:dyDescent="0.25">
      <c r="A6135" s="31" t="s">
        <v>318</v>
      </c>
      <c r="B6135" s="30" t="str">
        <f>VLOOKUP(A6135,'Cód dos países'!$A$3:$C$199,2,FALSE)</f>
        <v>VEN</v>
      </c>
      <c r="C6135" s="25">
        <f>VLOOKUP(A6135,'Cód dos países'!$A$3:$C$199,3,FALSE)</f>
        <v>192</v>
      </c>
      <c r="D6135" s="29">
        <v>2002</v>
      </c>
      <c r="E6135">
        <f t="shared" si="478"/>
        <v>1922002</v>
      </c>
      <c r="F6135" s="28">
        <v>6</v>
      </c>
      <c r="G6135" s="28">
        <v>2</v>
      </c>
      <c r="H6135" s="28">
        <v>1.5</v>
      </c>
      <c r="I6135" s="28">
        <f t="shared" si="475"/>
        <v>0.5</v>
      </c>
      <c r="J6135" s="28">
        <f t="shared" si="476"/>
        <v>0.33333333333333331</v>
      </c>
      <c r="K6135" s="28">
        <f t="shared" si="477"/>
        <v>0.25</v>
      </c>
      <c r="L6135" s="28">
        <f t="shared" si="479"/>
        <v>0.3611111111111111</v>
      </c>
    </row>
    <row r="6136" spans="1:12" ht="15.75" x14ac:dyDescent="0.25">
      <c r="A6136" s="31" t="s">
        <v>318</v>
      </c>
      <c r="B6136" s="30" t="str">
        <f>VLOOKUP(A6136,'Cód dos países'!$A$3:$C$199,2,FALSE)</f>
        <v>VEN</v>
      </c>
      <c r="C6136" s="25">
        <f>VLOOKUP(A6136,'Cód dos países'!$A$3:$C$199,3,FALSE)</f>
        <v>192</v>
      </c>
      <c r="D6136" s="29">
        <v>2003</v>
      </c>
      <c r="E6136">
        <f t="shared" si="478"/>
        <v>1922003</v>
      </c>
      <c r="F6136" s="28">
        <v>4</v>
      </c>
      <c r="G6136" s="28">
        <v>1</v>
      </c>
      <c r="H6136" s="28">
        <v>1.5</v>
      </c>
      <c r="I6136" s="28">
        <f t="shared" si="475"/>
        <v>0.33333333333333331</v>
      </c>
      <c r="J6136" s="28">
        <f t="shared" si="476"/>
        <v>0.16666666666666666</v>
      </c>
      <c r="K6136" s="28">
        <f t="shared" si="477"/>
        <v>0.25</v>
      </c>
      <c r="L6136" s="28">
        <f t="shared" si="479"/>
        <v>0.25</v>
      </c>
    </row>
    <row r="6137" spans="1:12" ht="15.75" x14ac:dyDescent="0.25">
      <c r="A6137" s="31" t="s">
        <v>318</v>
      </c>
      <c r="B6137" s="30" t="str">
        <f>VLOOKUP(A6137,'Cód dos países'!$A$3:$C$199,2,FALSE)</f>
        <v>VEN</v>
      </c>
      <c r="C6137" s="25">
        <f>VLOOKUP(A6137,'Cód dos países'!$A$3:$C$199,3,FALSE)</f>
        <v>192</v>
      </c>
      <c r="D6137" s="29">
        <v>2004</v>
      </c>
      <c r="E6137">
        <f t="shared" si="478"/>
        <v>1922004</v>
      </c>
      <c r="F6137" s="28">
        <v>3</v>
      </c>
      <c r="G6137" s="28">
        <v>3</v>
      </c>
      <c r="H6137" s="28">
        <v>1.5</v>
      </c>
      <c r="I6137" s="28">
        <f t="shared" si="475"/>
        <v>0.25</v>
      </c>
      <c r="J6137" s="28">
        <f t="shared" si="476"/>
        <v>0.5</v>
      </c>
      <c r="K6137" s="28">
        <f t="shared" si="477"/>
        <v>0.25</v>
      </c>
      <c r="L6137" s="28">
        <f t="shared" si="479"/>
        <v>0.33333333333333331</v>
      </c>
    </row>
    <row r="6138" spans="1:12" ht="15.75" x14ac:dyDescent="0.25">
      <c r="A6138" s="31" t="s">
        <v>318</v>
      </c>
      <c r="B6138" s="30" t="str">
        <f>VLOOKUP(A6138,'Cód dos países'!$A$3:$C$199,2,FALSE)</f>
        <v>VEN</v>
      </c>
      <c r="C6138" s="25">
        <f>VLOOKUP(A6138,'Cód dos países'!$A$3:$C$199,3,FALSE)</f>
        <v>192</v>
      </c>
      <c r="D6138" s="29">
        <v>2005</v>
      </c>
      <c r="E6138">
        <f t="shared" si="478"/>
        <v>1922005</v>
      </c>
      <c r="F6138" s="28">
        <v>3.5</v>
      </c>
      <c r="G6138" s="28">
        <v>3</v>
      </c>
      <c r="H6138" s="28">
        <v>1.5</v>
      </c>
      <c r="I6138" s="28">
        <f t="shared" si="475"/>
        <v>0.29166666666666669</v>
      </c>
      <c r="J6138" s="28">
        <f t="shared" si="476"/>
        <v>0.5</v>
      </c>
      <c r="K6138" s="28">
        <f t="shared" si="477"/>
        <v>0.25</v>
      </c>
      <c r="L6138" s="28">
        <f t="shared" si="479"/>
        <v>0.34722222222222221</v>
      </c>
    </row>
    <row r="6139" spans="1:12" ht="15.75" x14ac:dyDescent="0.25">
      <c r="A6139" s="31" t="s">
        <v>318</v>
      </c>
      <c r="B6139" s="30" t="str">
        <f>VLOOKUP(A6139,'Cód dos países'!$A$3:$C$199,2,FALSE)</f>
        <v>VEN</v>
      </c>
      <c r="C6139" s="25">
        <f>VLOOKUP(A6139,'Cód dos países'!$A$3:$C$199,3,FALSE)</f>
        <v>192</v>
      </c>
      <c r="D6139" s="29">
        <v>2006</v>
      </c>
      <c r="E6139">
        <f t="shared" si="478"/>
        <v>1922006</v>
      </c>
      <c r="F6139" s="28">
        <v>2.5</v>
      </c>
      <c r="G6139" s="28">
        <v>2</v>
      </c>
      <c r="H6139" s="28">
        <v>1.5</v>
      </c>
      <c r="I6139" s="28">
        <f t="shared" si="475"/>
        <v>0.20833333333333334</v>
      </c>
      <c r="J6139" s="28">
        <f t="shared" si="476"/>
        <v>0.33333333333333331</v>
      </c>
      <c r="K6139" s="28">
        <f t="shared" si="477"/>
        <v>0.25</v>
      </c>
      <c r="L6139" s="28">
        <f t="shared" si="479"/>
        <v>0.2638888888888889</v>
      </c>
    </row>
    <row r="6140" spans="1:12" ht="15.75" x14ac:dyDescent="0.25">
      <c r="A6140" s="31" t="s">
        <v>318</v>
      </c>
      <c r="B6140" s="30" t="str">
        <f>VLOOKUP(A6140,'Cód dos países'!$A$3:$C$199,2,FALSE)</f>
        <v>VEN</v>
      </c>
      <c r="C6140" s="25">
        <f>VLOOKUP(A6140,'Cód dos países'!$A$3:$C$199,3,FALSE)</f>
        <v>192</v>
      </c>
      <c r="D6140" s="29">
        <v>2007</v>
      </c>
      <c r="E6140">
        <f t="shared" si="478"/>
        <v>1922007</v>
      </c>
      <c r="F6140" s="28">
        <v>2.5</v>
      </c>
      <c r="G6140" s="28">
        <v>2</v>
      </c>
      <c r="H6140" s="28">
        <v>1</v>
      </c>
      <c r="I6140" s="28">
        <f t="shared" si="475"/>
        <v>0.20833333333333334</v>
      </c>
      <c r="J6140" s="28">
        <f t="shared" si="476"/>
        <v>0.33333333333333331</v>
      </c>
      <c r="K6140" s="28">
        <f t="shared" si="477"/>
        <v>0.16666666666666666</v>
      </c>
      <c r="L6140" s="28">
        <f t="shared" si="479"/>
        <v>0.2361111111111111</v>
      </c>
    </row>
    <row r="6141" spans="1:12" ht="15.75" x14ac:dyDescent="0.25">
      <c r="A6141" s="31" t="s">
        <v>318</v>
      </c>
      <c r="B6141" s="30" t="str">
        <f>VLOOKUP(A6141,'Cód dos países'!$A$3:$C$199,2,FALSE)</f>
        <v>VEN</v>
      </c>
      <c r="C6141" s="25">
        <f>VLOOKUP(A6141,'Cód dos países'!$A$3:$C$199,3,FALSE)</f>
        <v>192</v>
      </c>
      <c r="D6141" s="29">
        <v>2008</v>
      </c>
      <c r="E6141">
        <f t="shared" si="478"/>
        <v>1922008</v>
      </c>
      <c r="F6141" s="28">
        <v>2.5</v>
      </c>
      <c r="G6141" s="28">
        <v>1.5</v>
      </c>
      <c r="H6141" s="28">
        <v>1</v>
      </c>
      <c r="I6141" s="28">
        <f t="shared" si="475"/>
        <v>0.20833333333333334</v>
      </c>
      <c r="J6141" s="28">
        <f t="shared" si="476"/>
        <v>0.25</v>
      </c>
      <c r="K6141" s="28">
        <f t="shared" si="477"/>
        <v>0.16666666666666666</v>
      </c>
      <c r="L6141" s="28">
        <f t="shared" si="479"/>
        <v>0.20833333333333334</v>
      </c>
    </row>
    <row r="6142" spans="1:12" ht="15.75" x14ac:dyDescent="0.25">
      <c r="A6142" s="31" t="s">
        <v>318</v>
      </c>
      <c r="B6142" s="30" t="str">
        <f>VLOOKUP(A6142,'Cód dos países'!$A$3:$C$199,2,FALSE)</f>
        <v>VEN</v>
      </c>
      <c r="C6142" s="25">
        <f>VLOOKUP(A6142,'Cód dos países'!$A$3:$C$199,3,FALSE)</f>
        <v>192</v>
      </c>
      <c r="D6142" s="29">
        <v>2009</v>
      </c>
      <c r="E6142">
        <f t="shared" si="478"/>
        <v>1922009</v>
      </c>
      <c r="F6142" s="28">
        <v>2.5</v>
      </c>
      <c r="G6142" s="28">
        <v>1</v>
      </c>
      <c r="H6142" s="28">
        <v>1</v>
      </c>
      <c r="I6142" s="28">
        <f t="shared" si="475"/>
        <v>0.20833333333333334</v>
      </c>
      <c r="J6142" s="28">
        <f t="shared" si="476"/>
        <v>0.16666666666666666</v>
      </c>
      <c r="K6142" s="28">
        <f t="shared" si="477"/>
        <v>0.16666666666666666</v>
      </c>
      <c r="L6142" s="28">
        <f t="shared" si="479"/>
        <v>0.18055555555555555</v>
      </c>
    </row>
    <row r="6143" spans="1:12" ht="15.75" x14ac:dyDescent="0.25">
      <c r="A6143" s="31" t="s">
        <v>318</v>
      </c>
      <c r="B6143" s="30" t="str">
        <f>VLOOKUP(A6143,'Cód dos países'!$A$3:$C$199,2,FALSE)</f>
        <v>VEN</v>
      </c>
      <c r="C6143" s="25">
        <f>VLOOKUP(A6143,'Cód dos países'!$A$3:$C$199,3,FALSE)</f>
        <v>192</v>
      </c>
      <c r="D6143" s="29">
        <v>2010</v>
      </c>
      <c r="E6143">
        <f t="shared" si="478"/>
        <v>1922010</v>
      </c>
      <c r="F6143" s="28">
        <v>0.13636363636363635</v>
      </c>
      <c r="G6143" s="28">
        <v>0.16666666666666666</v>
      </c>
      <c r="H6143" s="28">
        <v>0.16666666666666666</v>
      </c>
      <c r="I6143" s="28">
        <f t="shared" si="475"/>
        <v>0.13636363636363635</v>
      </c>
      <c r="J6143" s="28">
        <f t="shared" si="476"/>
        <v>0.16666666666666666</v>
      </c>
      <c r="K6143" s="28">
        <f t="shared" si="477"/>
        <v>0.16666666666666666</v>
      </c>
      <c r="L6143" s="28">
        <f t="shared" si="479"/>
        <v>0.15656565656565655</v>
      </c>
    </row>
    <row r="6144" spans="1:12" ht="15.75" x14ac:dyDescent="0.25">
      <c r="A6144" s="31" t="s">
        <v>318</v>
      </c>
      <c r="B6144" s="30" t="str">
        <f>VLOOKUP(A6144,'Cód dos países'!$A$3:$C$199,2,FALSE)</f>
        <v>VEN</v>
      </c>
      <c r="C6144" s="25">
        <f>VLOOKUP(A6144,'Cód dos países'!$A$3:$C$199,3,FALSE)</f>
        <v>192</v>
      </c>
      <c r="D6144" s="29">
        <v>2011</v>
      </c>
      <c r="E6144">
        <f t="shared" si="478"/>
        <v>1922011</v>
      </c>
      <c r="F6144" s="28">
        <v>0.27272727272727271</v>
      </c>
      <c r="G6144" s="28">
        <v>0.16666666666666666</v>
      </c>
      <c r="H6144" s="28">
        <v>0.16666666666666666</v>
      </c>
      <c r="I6144" s="28">
        <f t="shared" si="475"/>
        <v>0.27272727272727271</v>
      </c>
      <c r="J6144" s="28">
        <f t="shared" si="476"/>
        <v>0.16666666666666666</v>
      </c>
      <c r="K6144" s="28">
        <f t="shared" si="477"/>
        <v>0.16666666666666666</v>
      </c>
      <c r="L6144" s="28">
        <f t="shared" si="479"/>
        <v>0.20202020202020202</v>
      </c>
    </row>
    <row r="6145" spans="1:12" ht="15.75" x14ac:dyDescent="0.25">
      <c r="A6145" s="31" t="s">
        <v>318</v>
      </c>
      <c r="B6145" s="30" t="str">
        <f>VLOOKUP(A6145,'Cód dos países'!$A$3:$C$199,2,FALSE)</f>
        <v>VEN</v>
      </c>
      <c r="C6145" s="25">
        <f>VLOOKUP(A6145,'Cód dos países'!$A$3:$C$199,3,FALSE)</f>
        <v>192</v>
      </c>
      <c r="D6145" s="29">
        <v>2012</v>
      </c>
      <c r="E6145">
        <f t="shared" si="478"/>
        <v>1922012</v>
      </c>
      <c r="F6145" s="28">
        <v>0.27272727272727271</v>
      </c>
      <c r="G6145" s="28">
        <v>0.16666666666666666</v>
      </c>
      <c r="H6145" s="28">
        <v>0.16666666666666666</v>
      </c>
      <c r="I6145" s="28">
        <f t="shared" si="475"/>
        <v>0.27272727272727271</v>
      </c>
      <c r="J6145" s="28">
        <f t="shared" si="476"/>
        <v>0.16666666666666666</v>
      </c>
      <c r="K6145" s="28">
        <f t="shared" si="477"/>
        <v>0.16666666666666666</v>
      </c>
      <c r="L6145" s="28">
        <f t="shared" si="479"/>
        <v>0.20202020202020202</v>
      </c>
    </row>
    <row r="6146" spans="1:12" ht="15.75" x14ac:dyDescent="0.25">
      <c r="A6146" s="31" t="s">
        <v>318</v>
      </c>
      <c r="B6146" s="30" t="str">
        <f>VLOOKUP(A6146,'Cód dos países'!$A$3:$C$199,2,FALSE)</f>
        <v>VEN</v>
      </c>
      <c r="C6146" s="25">
        <f>VLOOKUP(A6146,'Cód dos países'!$A$3:$C$199,3,FALSE)</f>
        <v>192</v>
      </c>
      <c r="D6146" s="29">
        <v>2013</v>
      </c>
      <c r="E6146">
        <f t="shared" si="478"/>
        <v>1922013</v>
      </c>
      <c r="F6146" s="28">
        <v>0.27272727272727271</v>
      </c>
      <c r="G6146" s="28">
        <v>0.16666666666666666</v>
      </c>
      <c r="H6146" s="28">
        <v>0.16666666666666666</v>
      </c>
      <c r="I6146" s="28">
        <f t="shared" si="475"/>
        <v>0.27272727272727271</v>
      </c>
      <c r="J6146" s="28">
        <f t="shared" si="476"/>
        <v>0.16666666666666666</v>
      </c>
      <c r="K6146" s="28">
        <f t="shared" si="477"/>
        <v>0.16666666666666666</v>
      </c>
      <c r="L6146" s="28">
        <f t="shared" si="479"/>
        <v>0.20202020202020202</v>
      </c>
    </row>
    <row r="6147" spans="1:12" ht="15.75" x14ac:dyDescent="0.25">
      <c r="A6147" s="31" t="s">
        <v>318</v>
      </c>
      <c r="B6147" s="30" t="str">
        <f>VLOOKUP(A6147,'Cód dos países'!$A$3:$C$199,2,FALSE)</f>
        <v>VEN</v>
      </c>
      <c r="C6147" s="25">
        <f>VLOOKUP(A6147,'Cód dos países'!$A$3:$C$199,3,FALSE)</f>
        <v>192</v>
      </c>
      <c r="D6147" s="29">
        <v>2014</v>
      </c>
      <c r="E6147">
        <f t="shared" si="478"/>
        <v>1922014</v>
      </c>
      <c r="F6147" s="28">
        <v>0.27272727272727271</v>
      </c>
      <c r="G6147" s="28">
        <v>0.16666666666666666</v>
      </c>
      <c r="H6147" s="28">
        <v>0.16666666666666666</v>
      </c>
      <c r="I6147" s="28">
        <f t="shared" si="475"/>
        <v>0.27272727272727271</v>
      </c>
      <c r="J6147" s="28">
        <f t="shared" si="476"/>
        <v>0.16666666666666666</v>
      </c>
      <c r="K6147" s="28">
        <f t="shared" si="477"/>
        <v>0.16666666666666666</v>
      </c>
      <c r="L6147" s="28">
        <f t="shared" si="479"/>
        <v>0.20202020202020202</v>
      </c>
    </row>
    <row r="6148" spans="1:12" ht="15.75" x14ac:dyDescent="0.25">
      <c r="A6148" s="31" t="s">
        <v>320</v>
      </c>
      <c r="B6148" s="30" t="str">
        <f>VLOOKUP(A6148,'Cód dos países'!$A$3:$C$199,2,FALSE)</f>
        <v>VNM</v>
      </c>
      <c r="C6148" s="25">
        <f>VLOOKUP(A6148,'Cód dos países'!$A$3:$C$199,3,FALSE)</f>
        <v>193</v>
      </c>
      <c r="D6148" s="29">
        <v>1983</v>
      </c>
      <c r="E6148">
        <f t="shared" si="478"/>
        <v>1931983</v>
      </c>
      <c r="F6148" s="28" t="s">
        <v>433</v>
      </c>
      <c r="G6148" s="28" t="s">
        <v>433</v>
      </c>
      <c r="H6148" s="28" t="s">
        <v>433</v>
      </c>
      <c r="I6148" s="28" t="str">
        <f t="shared" ref="I6148:I6211" si="480">IF(F6148=".","",IF($D6148&gt;2009,F6148,F6148/12))</f>
        <v/>
      </c>
      <c r="J6148" s="28" t="str">
        <f t="shared" ref="J6148:J6211" si="481">IF(G6148=".","",IF($D6148&gt;2009,G6148,G6148/6))</f>
        <v/>
      </c>
      <c r="K6148" s="28" t="str">
        <f t="shared" ref="K6148:K6211" si="482">IF(H6148=".","",IF($D6148&gt;2009,H6148,H6148/6))</f>
        <v/>
      </c>
      <c r="L6148" s="28" t="str">
        <f t="shared" si="479"/>
        <v xml:space="preserve"> </v>
      </c>
    </row>
    <row r="6149" spans="1:12" ht="15.75" x14ac:dyDescent="0.25">
      <c r="A6149" s="31" t="s">
        <v>320</v>
      </c>
      <c r="B6149" s="30" t="str">
        <f>VLOOKUP(A6149,'Cód dos países'!$A$3:$C$199,2,FALSE)</f>
        <v>VNM</v>
      </c>
      <c r="C6149" s="25">
        <f>VLOOKUP(A6149,'Cód dos países'!$A$3:$C$199,3,FALSE)</f>
        <v>193</v>
      </c>
      <c r="D6149" s="29">
        <v>1984</v>
      </c>
      <c r="E6149">
        <f t="shared" ref="E6149:E6212" si="483">C6149*10000+D6149</f>
        <v>1931984</v>
      </c>
      <c r="F6149" s="28">
        <v>5</v>
      </c>
      <c r="G6149" s="28" t="s">
        <v>433</v>
      </c>
      <c r="H6149" s="28" t="s">
        <v>433</v>
      </c>
      <c r="I6149" s="28">
        <f t="shared" si="480"/>
        <v>0.41666666666666669</v>
      </c>
      <c r="J6149" s="28" t="str">
        <f t="shared" si="481"/>
        <v/>
      </c>
      <c r="K6149" s="28" t="str">
        <f t="shared" si="482"/>
        <v/>
      </c>
      <c r="L6149" s="28" t="str">
        <f t="shared" si="479"/>
        <v/>
      </c>
    </row>
    <row r="6150" spans="1:12" ht="15.75" x14ac:dyDescent="0.25">
      <c r="A6150" s="31" t="s">
        <v>320</v>
      </c>
      <c r="B6150" s="30" t="str">
        <f>VLOOKUP(A6150,'Cód dos países'!$A$3:$C$199,2,FALSE)</f>
        <v>VNM</v>
      </c>
      <c r="C6150" s="25">
        <f>VLOOKUP(A6150,'Cód dos países'!$A$3:$C$199,3,FALSE)</f>
        <v>193</v>
      </c>
      <c r="D6150" s="29">
        <v>1985</v>
      </c>
      <c r="E6150">
        <f t="shared" si="483"/>
        <v>1931985</v>
      </c>
      <c r="F6150" s="28">
        <v>5</v>
      </c>
      <c r="G6150" s="28">
        <v>3</v>
      </c>
      <c r="H6150" s="28">
        <v>2</v>
      </c>
      <c r="I6150" s="28">
        <f t="shared" si="480"/>
        <v>0.41666666666666669</v>
      </c>
      <c r="J6150" s="28">
        <f t="shared" si="481"/>
        <v>0.5</v>
      </c>
      <c r="K6150" s="28">
        <f t="shared" si="482"/>
        <v>0.33333333333333331</v>
      </c>
      <c r="L6150" s="28">
        <f t="shared" si="479"/>
        <v>0.41666666666666669</v>
      </c>
    </row>
    <row r="6151" spans="1:12" ht="15.75" x14ac:dyDescent="0.25">
      <c r="A6151" s="31" t="s">
        <v>320</v>
      </c>
      <c r="B6151" s="30" t="str">
        <f>VLOOKUP(A6151,'Cód dos países'!$A$3:$C$199,2,FALSE)</f>
        <v>VNM</v>
      </c>
      <c r="C6151" s="25">
        <f>VLOOKUP(A6151,'Cód dos países'!$A$3:$C$199,3,FALSE)</f>
        <v>193</v>
      </c>
      <c r="D6151" s="29">
        <v>1986</v>
      </c>
      <c r="E6151">
        <f t="shared" si="483"/>
        <v>1931986</v>
      </c>
      <c r="F6151" s="28">
        <v>5</v>
      </c>
      <c r="G6151" s="28">
        <v>3</v>
      </c>
      <c r="H6151" s="28">
        <v>2</v>
      </c>
      <c r="I6151" s="28">
        <f t="shared" si="480"/>
        <v>0.41666666666666669</v>
      </c>
      <c r="J6151" s="28">
        <f t="shared" si="481"/>
        <v>0.5</v>
      </c>
      <c r="K6151" s="28">
        <f t="shared" si="482"/>
        <v>0.33333333333333331</v>
      </c>
      <c r="L6151" s="28">
        <f t="shared" si="479"/>
        <v>0.41666666666666669</v>
      </c>
    </row>
    <row r="6152" spans="1:12" ht="15.75" x14ac:dyDescent="0.25">
      <c r="A6152" s="31" t="s">
        <v>320</v>
      </c>
      <c r="B6152" s="30" t="str">
        <f>VLOOKUP(A6152,'Cód dos países'!$A$3:$C$199,2,FALSE)</f>
        <v>VNM</v>
      </c>
      <c r="C6152" s="25">
        <f>VLOOKUP(A6152,'Cód dos países'!$A$3:$C$199,3,FALSE)</f>
        <v>193</v>
      </c>
      <c r="D6152" s="29">
        <v>1987</v>
      </c>
      <c r="E6152">
        <f t="shared" si="483"/>
        <v>1931987</v>
      </c>
      <c r="F6152" s="28">
        <v>5</v>
      </c>
      <c r="G6152" s="28">
        <v>3</v>
      </c>
      <c r="H6152" s="28">
        <v>3</v>
      </c>
      <c r="I6152" s="28">
        <f t="shared" si="480"/>
        <v>0.41666666666666669</v>
      </c>
      <c r="J6152" s="28">
        <f t="shared" si="481"/>
        <v>0.5</v>
      </c>
      <c r="K6152" s="28">
        <f t="shared" si="482"/>
        <v>0.5</v>
      </c>
      <c r="L6152" s="28">
        <f t="shared" si="479"/>
        <v>0.47222222222222221</v>
      </c>
    </row>
    <row r="6153" spans="1:12" ht="15.75" x14ac:dyDescent="0.25">
      <c r="A6153" s="31" t="s">
        <v>320</v>
      </c>
      <c r="B6153" s="30" t="str">
        <f>VLOOKUP(A6153,'Cód dos países'!$A$3:$C$199,2,FALSE)</f>
        <v>VNM</v>
      </c>
      <c r="C6153" s="25">
        <f>VLOOKUP(A6153,'Cód dos países'!$A$3:$C$199,3,FALSE)</f>
        <v>193</v>
      </c>
      <c r="D6153" s="29">
        <v>1988</v>
      </c>
      <c r="E6153">
        <f t="shared" si="483"/>
        <v>1931988</v>
      </c>
      <c r="F6153" s="28">
        <v>4</v>
      </c>
      <c r="G6153" s="28">
        <v>3</v>
      </c>
      <c r="H6153" s="28">
        <v>3</v>
      </c>
      <c r="I6153" s="28">
        <f t="shared" si="480"/>
        <v>0.33333333333333331</v>
      </c>
      <c r="J6153" s="28">
        <f t="shared" si="481"/>
        <v>0.5</v>
      </c>
      <c r="K6153" s="28">
        <f t="shared" si="482"/>
        <v>0.5</v>
      </c>
      <c r="L6153" s="28">
        <f t="shared" ref="L6153:L6216" si="484">IF(AND(I6153="",J6153="",K6153="")," ",IFERROR((1/3)*I6153+(1/3)*J6153+(1/3)*K6153,""))</f>
        <v>0.44444444444444442</v>
      </c>
    </row>
    <row r="6154" spans="1:12" ht="15.75" x14ac:dyDescent="0.25">
      <c r="A6154" s="31" t="s">
        <v>320</v>
      </c>
      <c r="B6154" s="30" t="str">
        <f>VLOOKUP(A6154,'Cód dos países'!$A$3:$C$199,2,FALSE)</f>
        <v>VNM</v>
      </c>
      <c r="C6154" s="25">
        <f>VLOOKUP(A6154,'Cód dos países'!$A$3:$C$199,3,FALSE)</f>
        <v>193</v>
      </c>
      <c r="D6154" s="29">
        <v>1989</v>
      </c>
      <c r="E6154">
        <f t="shared" si="483"/>
        <v>1931989</v>
      </c>
      <c r="F6154" s="28">
        <v>4</v>
      </c>
      <c r="G6154" s="28">
        <v>3</v>
      </c>
      <c r="H6154" s="28">
        <v>3</v>
      </c>
      <c r="I6154" s="28">
        <f t="shared" si="480"/>
        <v>0.33333333333333331</v>
      </c>
      <c r="J6154" s="28">
        <f t="shared" si="481"/>
        <v>0.5</v>
      </c>
      <c r="K6154" s="28">
        <f t="shared" si="482"/>
        <v>0.5</v>
      </c>
      <c r="L6154" s="28">
        <f t="shared" si="484"/>
        <v>0.44444444444444442</v>
      </c>
    </row>
    <row r="6155" spans="1:12" ht="15.75" x14ac:dyDescent="0.25">
      <c r="A6155" s="31" t="s">
        <v>320</v>
      </c>
      <c r="B6155" s="30" t="str">
        <f>VLOOKUP(A6155,'Cód dos países'!$A$3:$C$199,2,FALSE)</f>
        <v>VNM</v>
      </c>
      <c r="C6155" s="25">
        <f>VLOOKUP(A6155,'Cód dos países'!$A$3:$C$199,3,FALSE)</f>
        <v>193</v>
      </c>
      <c r="D6155" s="29">
        <v>1990</v>
      </c>
      <c r="E6155">
        <f t="shared" si="483"/>
        <v>1931990</v>
      </c>
      <c r="F6155" s="28">
        <v>4</v>
      </c>
      <c r="G6155" s="28">
        <v>3</v>
      </c>
      <c r="H6155" s="28">
        <v>3</v>
      </c>
      <c r="I6155" s="28">
        <f t="shared" si="480"/>
        <v>0.33333333333333331</v>
      </c>
      <c r="J6155" s="28">
        <f t="shared" si="481"/>
        <v>0.5</v>
      </c>
      <c r="K6155" s="28">
        <f t="shared" si="482"/>
        <v>0.5</v>
      </c>
      <c r="L6155" s="28">
        <f t="shared" si="484"/>
        <v>0.44444444444444442</v>
      </c>
    </row>
    <row r="6156" spans="1:12" ht="15.75" x14ac:dyDescent="0.25">
      <c r="A6156" s="31" t="s">
        <v>320</v>
      </c>
      <c r="B6156" s="30" t="str">
        <f>VLOOKUP(A6156,'Cód dos países'!$A$3:$C$199,2,FALSE)</f>
        <v>VNM</v>
      </c>
      <c r="C6156" s="25">
        <f>VLOOKUP(A6156,'Cód dos países'!$A$3:$C$199,3,FALSE)</f>
        <v>193</v>
      </c>
      <c r="D6156" s="29">
        <v>1991</v>
      </c>
      <c r="E6156">
        <f t="shared" si="483"/>
        <v>1931991</v>
      </c>
      <c r="F6156" s="28">
        <v>6</v>
      </c>
      <c r="G6156" s="28">
        <v>3</v>
      </c>
      <c r="H6156" s="28">
        <v>3</v>
      </c>
      <c r="I6156" s="28">
        <f t="shared" si="480"/>
        <v>0.5</v>
      </c>
      <c r="J6156" s="28">
        <f t="shared" si="481"/>
        <v>0.5</v>
      </c>
      <c r="K6156" s="28">
        <f t="shared" si="482"/>
        <v>0.5</v>
      </c>
      <c r="L6156" s="28">
        <f t="shared" si="484"/>
        <v>0.5</v>
      </c>
    </row>
    <row r="6157" spans="1:12" ht="15.75" x14ac:dyDescent="0.25">
      <c r="A6157" s="31" t="s">
        <v>320</v>
      </c>
      <c r="B6157" s="30" t="str">
        <f>VLOOKUP(A6157,'Cód dos países'!$A$3:$C$199,2,FALSE)</f>
        <v>VNM</v>
      </c>
      <c r="C6157" s="25">
        <f>VLOOKUP(A6157,'Cód dos países'!$A$3:$C$199,3,FALSE)</f>
        <v>193</v>
      </c>
      <c r="D6157" s="29">
        <v>1992</v>
      </c>
      <c r="E6157">
        <f t="shared" si="483"/>
        <v>1931992</v>
      </c>
      <c r="F6157" s="28">
        <v>6</v>
      </c>
      <c r="G6157" s="28">
        <v>3</v>
      </c>
      <c r="H6157" s="28">
        <v>3</v>
      </c>
      <c r="I6157" s="28">
        <f t="shared" si="480"/>
        <v>0.5</v>
      </c>
      <c r="J6157" s="28">
        <f t="shared" si="481"/>
        <v>0.5</v>
      </c>
      <c r="K6157" s="28">
        <f t="shared" si="482"/>
        <v>0.5</v>
      </c>
      <c r="L6157" s="28">
        <f t="shared" si="484"/>
        <v>0.5</v>
      </c>
    </row>
    <row r="6158" spans="1:12" ht="15.75" x14ac:dyDescent="0.25">
      <c r="A6158" s="31" t="s">
        <v>320</v>
      </c>
      <c r="B6158" s="30" t="str">
        <f>VLOOKUP(A6158,'Cód dos países'!$A$3:$C$199,2,FALSE)</f>
        <v>VNM</v>
      </c>
      <c r="C6158" s="25">
        <f>VLOOKUP(A6158,'Cód dos países'!$A$3:$C$199,3,FALSE)</f>
        <v>193</v>
      </c>
      <c r="D6158" s="29">
        <v>1993</v>
      </c>
      <c r="E6158">
        <f t="shared" si="483"/>
        <v>1931993</v>
      </c>
      <c r="F6158" s="28">
        <v>6</v>
      </c>
      <c r="G6158" s="28">
        <v>4</v>
      </c>
      <c r="H6158" s="28">
        <v>3</v>
      </c>
      <c r="I6158" s="28">
        <f t="shared" si="480"/>
        <v>0.5</v>
      </c>
      <c r="J6158" s="28">
        <f t="shared" si="481"/>
        <v>0.66666666666666663</v>
      </c>
      <c r="K6158" s="28">
        <f t="shared" si="482"/>
        <v>0.5</v>
      </c>
      <c r="L6158" s="28">
        <f t="shared" si="484"/>
        <v>0.55555555555555547</v>
      </c>
    </row>
    <row r="6159" spans="1:12" ht="15.75" x14ac:dyDescent="0.25">
      <c r="A6159" s="31" t="s">
        <v>320</v>
      </c>
      <c r="B6159" s="30" t="str">
        <f>VLOOKUP(A6159,'Cód dos países'!$A$3:$C$199,2,FALSE)</f>
        <v>VNM</v>
      </c>
      <c r="C6159" s="25">
        <f>VLOOKUP(A6159,'Cód dos países'!$A$3:$C$199,3,FALSE)</f>
        <v>193</v>
      </c>
      <c r="D6159" s="29">
        <v>1994</v>
      </c>
      <c r="E6159">
        <f t="shared" si="483"/>
        <v>1931994</v>
      </c>
      <c r="F6159" s="28">
        <v>6</v>
      </c>
      <c r="G6159" s="28">
        <v>5</v>
      </c>
      <c r="H6159" s="28">
        <v>3</v>
      </c>
      <c r="I6159" s="28">
        <f t="shared" si="480"/>
        <v>0.5</v>
      </c>
      <c r="J6159" s="28">
        <f t="shared" si="481"/>
        <v>0.83333333333333337</v>
      </c>
      <c r="K6159" s="28">
        <f t="shared" si="482"/>
        <v>0.5</v>
      </c>
      <c r="L6159" s="28">
        <f t="shared" si="484"/>
        <v>0.61111111111111105</v>
      </c>
    </row>
    <row r="6160" spans="1:12" ht="15.75" x14ac:dyDescent="0.25">
      <c r="A6160" s="31" t="s">
        <v>320</v>
      </c>
      <c r="B6160" s="30" t="str">
        <f>VLOOKUP(A6160,'Cód dos países'!$A$3:$C$199,2,FALSE)</f>
        <v>VNM</v>
      </c>
      <c r="C6160" s="25">
        <f>VLOOKUP(A6160,'Cód dos países'!$A$3:$C$199,3,FALSE)</f>
        <v>193</v>
      </c>
      <c r="D6160" s="29">
        <v>1995</v>
      </c>
      <c r="E6160">
        <f t="shared" si="483"/>
        <v>1931995</v>
      </c>
      <c r="F6160" s="28">
        <v>6</v>
      </c>
      <c r="G6160" s="28">
        <v>5</v>
      </c>
      <c r="H6160" s="28">
        <v>3</v>
      </c>
      <c r="I6160" s="28">
        <f t="shared" si="480"/>
        <v>0.5</v>
      </c>
      <c r="J6160" s="28">
        <f t="shared" si="481"/>
        <v>0.83333333333333337</v>
      </c>
      <c r="K6160" s="28">
        <f t="shared" si="482"/>
        <v>0.5</v>
      </c>
      <c r="L6160" s="28">
        <f t="shared" si="484"/>
        <v>0.61111111111111105</v>
      </c>
    </row>
    <row r="6161" spans="1:12" ht="15.75" x14ac:dyDescent="0.25">
      <c r="A6161" s="31" t="s">
        <v>320</v>
      </c>
      <c r="B6161" s="30" t="str">
        <f>VLOOKUP(A6161,'Cód dos países'!$A$3:$C$199,2,FALSE)</f>
        <v>VNM</v>
      </c>
      <c r="C6161" s="25">
        <f>VLOOKUP(A6161,'Cód dos países'!$A$3:$C$199,3,FALSE)</f>
        <v>193</v>
      </c>
      <c r="D6161" s="29">
        <v>1996</v>
      </c>
      <c r="E6161">
        <f t="shared" si="483"/>
        <v>1931996</v>
      </c>
      <c r="F6161" s="28">
        <v>7</v>
      </c>
      <c r="G6161" s="28">
        <v>5</v>
      </c>
      <c r="H6161" s="28">
        <v>3</v>
      </c>
      <c r="I6161" s="28">
        <f t="shared" si="480"/>
        <v>0.58333333333333337</v>
      </c>
      <c r="J6161" s="28">
        <f t="shared" si="481"/>
        <v>0.83333333333333337</v>
      </c>
      <c r="K6161" s="28">
        <f t="shared" si="482"/>
        <v>0.5</v>
      </c>
      <c r="L6161" s="28">
        <f t="shared" si="484"/>
        <v>0.63888888888888884</v>
      </c>
    </row>
    <row r="6162" spans="1:12" ht="15.75" x14ac:dyDescent="0.25">
      <c r="A6162" s="31" t="s">
        <v>320</v>
      </c>
      <c r="B6162" s="30" t="str">
        <f>VLOOKUP(A6162,'Cód dos países'!$A$3:$C$199,2,FALSE)</f>
        <v>VNM</v>
      </c>
      <c r="C6162" s="25">
        <f>VLOOKUP(A6162,'Cód dos países'!$A$3:$C$199,3,FALSE)</f>
        <v>193</v>
      </c>
      <c r="D6162" s="29">
        <v>1997</v>
      </c>
      <c r="E6162">
        <f t="shared" si="483"/>
        <v>1931997</v>
      </c>
      <c r="F6162" s="28">
        <v>6</v>
      </c>
      <c r="G6162" s="28">
        <v>5</v>
      </c>
      <c r="H6162" s="28">
        <v>2</v>
      </c>
      <c r="I6162" s="28">
        <f t="shared" si="480"/>
        <v>0.5</v>
      </c>
      <c r="J6162" s="28">
        <f t="shared" si="481"/>
        <v>0.83333333333333337</v>
      </c>
      <c r="K6162" s="28">
        <f t="shared" si="482"/>
        <v>0.33333333333333331</v>
      </c>
      <c r="L6162" s="28">
        <f t="shared" si="484"/>
        <v>0.55555555555555558</v>
      </c>
    </row>
    <row r="6163" spans="1:12" ht="15.75" x14ac:dyDescent="0.25">
      <c r="A6163" s="31" t="s">
        <v>320</v>
      </c>
      <c r="B6163" s="30" t="str">
        <f>VLOOKUP(A6163,'Cód dos países'!$A$3:$C$199,2,FALSE)</f>
        <v>VNM</v>
      </c>
      <c r="C6163" s="25">
        <f>VLOOKUP(A6163,'Cód dos países'!$A$3:$C$199,3,FALSE)</f>
        <v>193</v>
      </c>
      <c r="D6163" s="29">
        <v>1998</v>
      </c>
      <c r="E6163">
        <f t="shared" si="483"/>
        <v>1931998</v>
      </c>
      <c r="F6163" s="28">
        <v>5</v>
      </c>
      <c r="G6163" s="28">
        <v>5</v>
      </c>
      <c r="H6163" s="28">
        <v>2</v>
      </c>
      <c r="I6163" s="28">
        <f t="shared" si="480"/>
        <v>0.41666666666666669</v>
      </c>
      <c r="J6163" s="28">
        <f t="shared" si="481"/>
        <v>0.83333333333333337</v>
      </c>
      <c r="K6163" s="28">
        <f t="shared" si="482"/>
        <v>0.33333333333333331</v>
      </c>
      <c r="L6163" s="28">
        <f t="shared" si="484"/>
        <v>0.52777777777777779</v>
      </c>
    </row>
    <row r="6164" spans="1:12" ht="15.75" x14ac:dyDescent="0.25">
      <c r="A6164" s="31" t="s">
        <v>320</v>
      </c>
      <c r="B6164" s="30" t="str">
        <f>VLOOKUP(A6164,'Cód dos países'!$A$3:$C$199,2,FALSE)</f>
        <v>VNM</v>
      </c>
      <c r="C6164" s="25">
        <f>VLOOKUP(A6164,'Cód dos países'!$A$3:$C$199,3,FALSE)</f>
        <v>193</v>
      </c>
      <c r="D6164" s="29">
        <v>1999</v>
      </c>
      <c r="E6164">
        <f t="shared" si="483"/>
        <v>1931999</v>
      </c>
      <c r="F6164" s="28">
        <v>5</v>
      </c>
      <c r="G6164" s="28">
        <v>5</v>
      </c>
      <c r="H6164" s="28">
        <v>2</v>
      </c>
      <c r="I6164" s="28">
        <f t="shared" si="480"/>
        <v>0.41666666666666669</v>
      </c>
      <c r="J6164" s="28">
        <f t="shared" si="481"/>
        <v>0.83333333333333337</v>
      </c>
      <c r="K6164" s="28">
        <f t="shared" si="482"/>
        <v>0.33333333333333331</v>
      </c>
      <c r="L6164" s="28">
        <f t="shared" si="484"/>
        <v>0.52777777777777779</v>
      </c>
    </row>
    <row r="6165" spans="1:12" ht="15.75" x14ac:dyDescent="0.25">
      <c r="A6165" s="31" t="s">
        <v>320</v>
      </c>
      <c r="B6165" s="30" t="str">
        <f>VLOOKUP(A6165,'Cód dos países'!$A$3:$C$199,2,FALSE)</f>
        <v>VNM</v>
      </c>
      <c r="C6165" s="25">
        <f>VLOOKUP(A6165,'Cód dos países'!$A$3:$C$199,3,FALSE)</f>
        <v>193</v>
      </c>
      <c r="D6165" s="29">
        <v>2000</v>
      </c>
      <c r="E6165">
        <f t="shared" si="483"/>
        <v>1932000</v>
      </c>
      <c r="F6165" s="28">
        <v>7</v>
      </c>
      <c r="G6165" s="28">
        <v>5</v>
      </c>
      <c r="H6165" s="28">
        <v>2</v>
      </c>
      <c r="I6165" s="28">
        <f t="shared" si="480"/>
        <v>0.58333333333333337</v>
      </c>
      <c r="J6165" s="28">
        <f t="shared" si="481"/>
        <v>0.83333333333333337</v>
      </c>
      <c r="K6165" s="28">
        <f t="shared" si="482"/>
        <v>0.33333333333333331</v>
      </c>
      <c r="L6165" s="28">
        <f t="shared" si="484"/>
        <v>0.58333333333333326</v>
      </c>
    </row>
    <row r="6166" spans="1:12" ht="15.75" x14ac:dyDescent="0.25">
      <c r="A6166" s="31" t="s">
        <v>320</v>
      </c>
      <c r="B6166" s="30" t="str">
        <f>VLOOKUP(A6166,'Cód dos países'!$A$3:$C$199,2,FALSE)</f>
        <v>VNM</v>
      </c>
      <c r="C6166" s="25">
        <f>VLOOKUP(A6166,'Cód dos países'!$A$3:$C$199,3,FALSE)</f>
        <v>193</v>
      </c>
      <c r="D6166" s="29">
        <v>2001</v>
      </c>
      <c r="E6166">
        <f t="shared" si="483"/>
        <v>1932001</v>
      </c>
      <c r="F6166" s="28">
        <v>7.5</v>
      </c>
      <c r="G6166" s="28">
        <v>4</v>
      </c>
      <c r="H6166" s="28">
        <v>1.5</v>
      </c>
      <c r="I6166" s="28">
        <f t="shared" si="480"/>
        <v>0.625</v>
      </c>
      <c r="J6166" s="28">
        <f t="shared" si="481"/>
        <v>0.66666666666666663</v>
      </c>
      <c r="K6166" s="28">
        <f t="shared" si="482"/>
        <v>0.25</v>
      </c>
      <c r="L6166" s="28">
        <f t="shared" si="484"/>
        <v>0.51388888888888884</v>
      </c>
    </row>
    <row r="6167" spans="1:12" ht="15.75" x14ac:dyDescent="0.25">
      <c r="A6167" s="31" t="s">
        <v>320</v>
      </c>
      <c r="B6167" s="30" t="str">
        <f>VLOOKUP(A6167,'Cód dos países'!$A$3:$C$199,2,FALSE)</f>
        <v>VNM</v>
      </c>
      <c r="C6167" s="25">
        <f>VLOOKUP(A6167,'Cód dos países'!$A$3:$C$199,3,FALSE)</f>
        <v>193</v>
      </c>
      <c r="D6167" s="29">
        <v>2002</v>
      </c>
      <c r="E6167">
        <f t="shared" si="483"/>
        <v>1932002</v>
      </c>
      <c r="F6167" s="28">
        <v>7.5</v>
      </c>
      <c r="G6167" s="28">
        <v>4</v>
      </c>
      <c r="H6167" s="28">
        <v>1.5</v>
      </c>
      <c r="I6167" s="28">
        <f t="shared" si="480"/>
        <v>0.625</v>
      </c>
      <c r="J6167" s="28">
        <f t="shared" si="481"/>
        <v>0.66666666666666663</v>
      </c>
      <c r="K6167" s="28">
        <f t="shared" si="482"/>
        <v>0.25</v>
      </c>
      <c r="L6167" s="28">
        <f t="shared" si="484"/>
        <v>0.51388888888888884</v>
      </c>
    </row>
    <row r="6168" spans="1:12" ht="15.75" x14ac:dyDescent="0.25">
      <c r="A6168" s="31" t="s">
        <v>320</v>
      </c>
      <c r="B6168" s="30" t="str">
        <f>VLOOKUP(A6168,'Cód dos países'!$A$3:$C$199,2,FALSE)</f>
        <v>VNM</v>
      </c>
      <c r="C6168" s="25">
        <f>VLOOKUP(A6168,'Cód dos países'!$A$3:$C$199,3,FALSE)</f>
        <v>193</v>
      </c>
      <c r="D6168" s="29">
        <v>2003</v>
      </c>
      <c r="E6168">
        <f t="shared" si="483"/>
        <v>1932003</v>
      </c>
      <c r="F6168" s="28">
        <v>7</v>
      </c>
      <c r="G6168" s="28">
        <v>4</v>
      </c>
      <c r="H6168" s="28">
        <v>1.5</v>
      </c>
      <c r="I6168" s="28">
        <f t="shared" si="480"/>
        <v>0.58333333333333337</v>
      </c>
      <c r="J6168" s="28">
        <f t="shared" si="481"/>
        <v>0.66666666666666663</v>
      </c>
      <c r="K6168" s="28">
        <f t="shared" si="482"/>
        <v>0.25</v>
      </c>
      <c r="L6168" s="28">
        <f t="shared" si="484"/>
        <v>0.49999999999999994</v>
      </c>
    </row>
    <row r="6169" spans="1:12" ht="15.75" x14ac:dyDescent="0.25">
      <c r="A6169" s="31" t="s">
        <v>320</v>
      </c>
      <c r="B6169" s="30" t="str">
        <f>VLOOKUP(A6169,'Cód dos países'!$A$3:$C$199,2,FALSE)</f>
        <v>VNM</v>
      </c>
      <c r="C6169" s="25">
        <f>VLOOKUP(A6169,'Cód dos países'!$A$3:$C$199,3,FALSE)</f>
        <v>193</v>
      </c>
      <c r="D6169" s="29">
        <v>2004</v>
      </c>
      <c r="E6169">
        <f t="shared" si="483"/>
        <v>1932004</v>
      </c>
      <c r="F6169" s="28">
        <v>8.5</v>
      </c>
      <c r="G6169" s="28">
        <v>4</v>
      </c>
      <c r="H6169" s="28">
        <v>1.5</v>
      </c>
      <c r="I6169" s="28">
        <f t="shared" si="480"/>
        <v>0.70833333333333337</v>
      </c>
      <c r="J6169" s="28">
        <f t="shared" si="481"/>
        <v>0.66666666666666663</v>
      </c>
      <c r="K6169" s="28">
        <f t="shared" si="482"/>
        <v>0.25</v>
      </c>
      <c r="L6169" s="28">
        <f t="shared" si="484"/>
        <v>0.54166666666666663</v>
      </c>
    </row>
    <row r="6170" spans="1:12" ht="15.75" x14ac:dyDescent="0.25">
      <c r="A6170" s="31" t="s">
        <v>320</v>
      </c>
      <c r="B6170" s="30" t="str">
        <f>VLOOKUP(A6170,'Cód dos países'!$A$3:$C$199,2,FALSE)</f>
        <v>VNM</v>
      </c>
      <c r="C6170" s="25">
        <f>VLOOKUP(A6170,'Cód dos países'!$A$3:$C$199,3,FALSE)</f>
        <v>193</v>
      </c>
      <c r="D6170" s="29">
        <v>2005</v>
      </c>
      <c r="E6170">
        <f t="shared" si="483"/>
        <v>1932005</v>
      </c>
      <c r="F6170" s="28">
        <v>8.5</v>
      </c>
      <c r="G6170" s="28">
        <v>4</v>
      </c>
      <c r="H6170" s="28">
        <v>1.5</v>
      </c>
      <c r="I6170" s="28">
        <f t="shared" si="480"/>
        <v>0.70833333333333337</v>
      </c>
      <c r="J6170" s="28">
        <f t="shared" si="481"/>
        <v>0.66666666666666663</v>
      </c>
      <c r="K6170" s="28">
        <f t="shared" si="482"/>
        <v>0.25</v>
      </c>
      <c r="L6170" s="28">
        <f t="shared" si="484"/>
        <v>0.54166666666666663</v>
      </c>
    </row>
    <row r="6171" spans="1:12" ht="15.75" x14ac:dyDescent="0.25">
      <c r="A6171" s="31" t="s">
        <v>320</v>
      </c>
      <c r="B6171" s="30" t="str">
        <f>VLOOKUP(A6171,'Cód dos países'!$A$3:$C$199,2,FALSE)</f>
        <v>VNM</v>
      </c>
      <c r="C6171" s="25">
        <f>VLOOKUP(A6171,'Cód dos países'!$A$3:$C$199,3,FALSE)</f>
        <v>193</v>
      </c>
      <c r="D6171" s="29">
        <v>2006</v>
      </c>
      <c r="E6171">
        <f t="shared" si="483"/>
        <v>1932006</v>
      </c>
      <c r="F6171" s="28">
        <v>9</v>
      </c>
      <c r="G6171" s="28">
        <v>4</v>
      </c>
      <c r="H6171" s="28">
        <v>2.5</v>
      </c>
      <c r="I6171" s="28">
        <f t="shared" si="480"/>
        <v>0.75</v>
      </c>
      <c r="J6171" s="28">
        <f t="shared" si="481"/>
        <v>0.66666666666666663</v>
      </c>
      <c r="K6171" s="28">
        <f t="shared" si="482"/>
        <v>0.41666666666666669</v>
      </c>
      <c r="L6171" s="28">
        <f t="shared" si="484"/>
        <v>0.61111111111111116</v>
      </c>
    </row>
    <row r="6172" spans="1:12" ht="15.75" x14ac:dyDescent="0.25">
      <c r="A6172" s="31" t="s">
        <v>320</v>
      </c>
      <c r="B6172" s="30" t="str">
        <f>VLOOKUP(A6172,'Cód dos países'!$A$3:$C$199,2,FALSE)</f>
        <v>VNM</v>
      </c>
      <c r="C6172" s="25">
        <f>VLOOKUP(A6172,'Cód dos países'!$A$3:$C$199,3,FALSE)</f>
        <v>193</v>
      </c>
      <c r="D6172" s="29">
        <v>2007</v>
      </c>
      <c r="E6172">
        <f t="shared" si="483"/>
        <v>1932007</v>
      </c>
      <c r="F6172" s="28">
        <v>9</v>
      </c>
      <c r="G6172" s="28">
        <v>4</v>
      </c>
      <c r="H6172" s="28">
        <v>3.5</v>
      </c>
      <c r="I6172" s="28">
        <f t="shared" si="480"/>
        <v>0.75</v>
      </c>
      <c r="J6172" s="28">
        <f t="shared" si="481"/>
        <v>0.66666666666666663</v>
      </c>
      <c r="K6172" s="28">
        <f t="shared" si="482"/>
        <v>0.58333333333333337</v>
      </c>
      <c r="L6172" s="28">
        <f t="shared" si="484"/>
        <v>0.66666666666666663</v>
      </c>
    </row>
    <row r="6173" spans="1:12" ht="15.75" x14ac:dyDescent="0.25">
      <c r="A6173" s="31" t="s">
        <v>320</v>
      </c>
      <c r="B6173" s="30" t="str">
        <f>VLOOKUP(A6173,'Cód dos países'!$A$3:$C$199,2,FALSE)</f>
        <v>VNM</v>
      </c>
      <c r="C6173" s="25">
        <f>VLOOKUP(A6173,'Cód dos países'!$A$3:$C$199,3,FALSE)</f>
        <v>193</v>
      </c>
      <c r="D6173" s="29">
        <v>2008</v>
      </c>
      <c r="E6173">
        <f t="shared" si="483"/>
        <v>1932008</v>
      </c>
      <c r="F6173" s="28">
        <v>8</v>
      </c>
      <c r="G6173" s="28">
        <v>4</v>
      </c>
      <c r="H6173" s="28">
        <v>3.5</v>
      </c>
      <c r="I6173" s="28">
        <f t="shared" si="480"/>
        <v>0.66666666666666663</v>
      </c>
      <c r="J6173" s="28">
        <f t="shared" si="481"/>
        <v>0.66666666666666663</v>
      </c>
      <c r="K6173" s="28">
        <f t="shared" si="482"/>
        <v>0.58333333333333337</v>
      </c>
      <c r="L6173" s="28">
        <f t="shared" si="484"/>
        <v>0.63888888888888884</v>
      </c>
    </row>
    <row r="6174" spans="1:12" ht="15.75" x14ac:dyDescent="0.25">
      <c r="A6174" s="31" t="s">
        <v>320</v>
      </c>
      <c r="B6174" s="30" t="str">
        <f>VLOOKUP(A6174,'Cód dos países'!$A$3:$C$199,2,FALSE)</f>
        <v>VNM</v>
      </c>
      <c r="C6174" s="25">
        <f>VLOOKUP(A6174,'Cód dos países'!$A$3:$C$199,3,FALSE)</f>
        <v>193</v>
      </c>
      <c r="D6174" s="29">
        <v>2009</v>
      </c>
      <c r="E6174">
        <f t="shared" si="483"/>
        <v>1932009</v>
      </c>
      <c r="F6174" s="28">
        <v>8</v>
      </c>
      <c r="G6174" s="28">
        <v>4</v>
      </c>
      <c r="H6174" s="28">
        <v>3.5</v>
      </c>
      <c r="I6174" s="28">
        <f t="shared" si="480"/>
        <v>0.66666666666666663</v>
      </c>
      <c r="J6174" s="28">
        <f t="shared" si="481"/>
        <v>0.66666666666666663</v>
      </c>
      <c r="K6174" s="28">
        <f t="shared" si="482"/>
        <v>0.58333333333333337</v>
      </c>
      <c r="L6174" s="28">
        <f t="shared" si="484"/>
        <v>0.63888888888888884</v>
      </c>
    </row>
    <row r="6175" spans="1:12" ht="15.75" x14ac:dyDescent="0.25">
      <c r="A6175" s="31" t="s">
        <v>320</v>
      </c>
      <c r="B6175" s="30" t="str">
        <f>VLOOKUP(A6175,'Cód dos países'!$A$3:$C$199,2,FALSE)</f>
        <v>VNM</v>
      </c>
      <c r="C6175" s="25">
        <f>VLOOKUP(A6175,'Cód dos países'!$A$3:$C$199,3,FALSE)</f>
        <v>193</v>
      </c>
      <c r="D6175" s="29">
        <v>2010</v>
      </c>
      <c r="E6175">
        <f t="shared" si="483"/>
        <v>1932010</v>
      </c>
      <c r="F6175" s="28">
        <v>0.63636363636363635</v>
      </c>
      <c r="G6175" s="28">
        <v>0.66666666666666663</v>
      </c>
      <c r="H6175" s="28">
        <v>0.41666666666666669</v>
      </c>
      <c r="I6175" s="28">
        <f t="shared" si="480"/>
        <v>0.63636363636363635</v>
      </c>
      <c r="J6175" s="28">
        <f t="shared" si="481"/>
        <v>0.66666666666666663</v>
      </c>
      <c r="K6175" s="28">
        <f t="shared" si="482"/>
        <v>0.41666666666666669</v>
      </c>
      <c r="L6175" s="28">
        <f t="shared" si="484"/>
        <v>0.5732323232323232</v>
      </c>
    </row>
    <row r="6176" spans="1:12" ht="15.75" x14ac:dyDescent="0.25">
      <c r="A6176" s="31" t="s">
        <v>320</v>
      </c>
      <c r="B6176" s="30" t="str">
        <f>VLOOKUP(A6176,'Cód dos países'!$A$3:$C$199,2,FALSE)</f>
        <v>VNM</v>
      </c>
      <c r="C6176" s="25">
        <f>VLOOKUP(A6176,'Cód dos países'!$A$3:$C$199,3,FALSE)</f>
        <v>193</v>
      </c>
      <c r="D6176" s="29">
        <v>2011</v>
      </c>
      <c r="E6176">
        <f t="shared" si="483"/>
        <v>1932011</v>
      </c>
      <c r="F6176" s="28">
        <v>0.54545454545454541</v>
      </c>
      <c r="G6176" s="28">
        <v>0.66666666666666663</v>
      </c>
      <c r="H6176" s="28">
        <v>0.41666666666666669</v>
      </c>
      <c r="I6176" s="28">
        <f t="shared" si="480"/>
        <v>0.54545454545454541</v>
      </c>
      <c r="J6176" s="28">
        <f t="shared" si="481"/>
        <v>0.66666666666666663</v>
      </c>
      <c r="K6176" s="28">
        <f t="shared" si="482"/>
        <v>0.41666666666666669</v>
      </c>
      <c r="L6176" s="28">
        <f t="shared" si="484"/>
        <v>0.54292929292929282</v>
      </c>
    </row>
    <row r="6177" spans="1:12" ht="15.75" x14ac:dyDescent="0.25">
      <c r="A6177" s="31" t="s">
        <v>320</v>
      </c>
      <c r="B6177" s="30" t="str">
        <f>VLOOKUP(A6177,'Cód dos países'!$A$3:$C$199,2,FALSE)</f>
        <v>VNM</v>
      </c>
      <c r="C6177" s="25">
        <f>VLOOKUP(A6177,'Cód dos países'!$A$3:$C$199,3,FALSE)</f>
        <v>193</v>
      </c>
      <c r="D6177" s="29">
        <v>2012</v>
      </c>
      <c r="E6177">
        <f t="shared" si="483"/>
        <v>1932012</v>
      </c>
      <c r="F6177" s="28">
        <v>0.54545454545454541</v>
      </c>
      <c r="G6177" s="28">
        <v>0.66666666666666663</v>
      </c>
      <c r="H6177" s="28">
        <v>0.41666666666666669</v>
      </c>
      <c r="I6177" s="28">
        <f t="shared" si="480"/>
        <v>0.54545454545454541</v>
      </c>
      <c r="J6177" s="28">
        <f t="shared" si="481"/>
        <v>0.66666666666666663</v>
      </c>
      <c r="K6177" s="28">
        <f t="shared" si="482"/>
        <v>0.41666666666666669</v>
      </c>
      <c r="L6177" s="28">
        <f t="shared" si="484"/>
        <v>0.54292929292929282</v>
      </c>
    </row>
    <row r="6178" spans="1:12" ht="15.75" x14ac:dyDescent="0.25">
      <c r="A6178" s="31" t="s">
        <v>320</v>
      </c>
      <c r="B6178" s="30" t="str">
        <f>VLOOKUP(A6178,'Cód dos países'!$A$3:$C$199,2,FALSE)</f>
        <v>VNM</v>
      </c>
      <c r="C6178" s="25">
        <f>VLOOKUP(A6178,'Cód dos países'!$A$3:$C$199,3,FALSE)</f>
        <v>193</v>
      </c>
      <c r="D6178" s="29">
        <v>2013</v>
      </c>
      <c r="E6178">
        <f t="shared" si="483"/>
        <v>1932013</v>
      </c>
      <c r="F6178" s="28">
        <v>0.54545454545454541</v>
      </c>
      <c r="G6178" s="28">
        <v>0.66666666666666663</v>
      </c>
      <c r="H6178" s="28">
        <v>0.41666666666666669</v>
      </c>
      <c r="I6178" s="28">
        <f t="shared" si="480"/>
        <v>0.54545454545454541</v>
      </c>
      <c r="J6178" s="28">
        <f t="shared" si="481"/>
        <v>0.66666666666666663</v>
      </c>
      <c r="K6178" s="28">
        <f t="shared" si="482"/>
        <v>0.41666666666666669</v>
      </c>
      <c r="L6178" s="28">
        <f t="shared" si="484"/>
        <v>0.54292929292929282</v>
      </c>
    </row>
    <row r="6179" spans="1:12" ht="15.75" x14ac:dyDescent="0.25">
      <c r="A6179" s="31" t="s">
        <v>320</v>
      </c>
      <c r="B6179" s="30" t="str">
        <f>VLOOKUP(A6179,'Cód dos países'!$A$3:$C$199,2,FALSE)</f>
        <v>VNM</v>
      </c>
      <c r="C6179" s="25">
        <f>VLOOKUP(A6179,'Cód dos países'!$A$3:$C$199,3,FALSE)</f>
        <v>193</v>
      </c>
      <c r="D6179" s="29">
        <v>2014</v>
      </c>
      <c r="E6179">
        <f t="shared" si="483"/>
        <v>1932014</v>
      </c>
      <c r="F6179" s="28">
        <v>0.63636363636363635</v>
      </c>
      <c r="G6179" s="28">
        <v>0.66666666666666663</v>
      </c>
      <c r="H6179" s="28">
        <v>0.41666666666666669</v>
      </c>
      <c r="I6179" s="28">
        <f t="shared" si="480"/>
        <v>0.63636363636363635</v>
      </c>
      <c r="J6179" s="28">
        <f t="shared" si="481"/>
        <v>0.66666666666666663</v>
      </c>
      <c r="K6179" s="28">
        <f t="shared" si="482"/>
        <v>0.41666666666666669</v>
      </c>
      <c r="L6179" s="28">
        <f t="shared" si="484"/>
        <v>0.5732323232323232</v>
      </c>
    </row>
    <row r="6180" spans="1:12" ht="15.75" x14ac:dyDescent="0.25">
      <c r="A6180" s="31" t="s">
        <v>325</v>
      </c>
      <c r="B6180" s="30" t="str">
        <f>VLOOKUP(A6180,'Cód dos países'!$A$3:$C$199,2,FALSE)</f>
        <v>YEM</v>
      </c>
      <c r="C6180" s="25">
        <f>VLOOKUP(A6180,'Cód dos países'!$A$3:$C$199,3,FALSE)</f>
        <v>194</v>
      </c>
      <c r="D6180" s="29">
        <v>1983</v>
      </c>
      <c r="E6180">
        <f t="shared" si="483"/>
        <v>1941983</v>
      </c>
      <c r="F6180" s="28" t="s">
        <v>433</v>
      </c>
      <c r="G6180" s="28" t="s">
        <v>433</v>
      </c>
      <c r="H6180" s="28" t="s">
        <v>433</v>
      </c>
      <c r="I6180" s="28" t="str">
        <f t="shared" si="480"/>
        <v/>
      </c>
      <c r="J6180" s="28" t="str">
        <f t="shared" si="481"/>
        <v/>
      </c>
      <c r="K6180" s="28" t="str">
        <f t="shared" si="482"/>
        <v/>
      </c>
      <c r="L6180" s="28" t="str">
        <f t="shared" si="484"/>
        <v xml:space="preserve"> </v>
      </c>
    </row>
    <row r="6181" spans="1:12" ht="15.75" x14ac:dyDescent="0.25">
      <c r="A6181" s="31" t="s">
        <v>325</v>
      </c>
      <c r="B6181" s="30" t="str">
        <f>VLOOKUP(A6181,'Cód dos países'!$A$3:$C$199,2,FALSE)</f>
        <v>YEM</v>
      </c>
      <c r="C6181" s="25">
        <f>VLOOKUP(A6181,'Cód dos países'!$A$3:$C$199,3,FALSE)</f>
        <v>194</v>
      </c>
      <c r="D6181" s="29">
        <v>1984</v>
      </c>
      <c r="E6181">
        <f t="shared" si="483"/>
        <v>1941984</v>
      </c>
      <c r="F6181" s="28" t="s">
        <v>433</v>
      </c>
      <c r="G6181" s="28" t="s">
        <v>433</v>
      </c>
      <c r="H6181" s="28" t="s">
        <v>433</v>
      </c>
      <c r="I6181" s="28" t="str">
        <f t="shared" si="480"/>
        <v/>
      </c>
      <c r="J6181" s="28" t="str">
        <f t="shared" si="481"/>
        <v/>
      </c>
      <c r="K6181" s="28" t="str">
        <f t="shared" si="482"/>
        <v/>
      </c>
      <c r="L6181" s="28" t="str">
        <f t="shared" si="484"/>
        <v xml:space="preserve"> </v>
      </c>
    </row>
    <row r="6182" spans="1:12" ht="15.75" x14ac:dyDescent="0.25">
      <c r="A6182" s="31" t="s">
        <v>325</v>
      </c>
      <c r="B6182" s="30" t="str">
        <f>VLOOKUP(A6182,'Cód dos países'!$A$3:$C$199,2,FALSE)</f>
        <v>YEM</v>
      </c>
      <c r="C6182" s="25">
        <f>VLOOKUP(A6182,'Cód dos países'!$A$3:$C$199,3,FALSE)</f>
        <v>194</v>
      </c>
      <c r="D6182" s="29">
        <v>1985</v>
      </c>
      <c r="E6182">
        <f t="shared" si="483"/>
        <v>1941985</v>
      </c>
      <c r="F6182" s="28" t="s">
        <v>433</v>
      </c>
      <c r="G6182" s="28" t="s">
        <v>433</v>
      </c>
      <c r="H6182" s="28" t="s">
        <v>433</v>
      </c>
      <c r="I6182" s="28" t="str">
        <f t="shared" si="480"/>
        <v/>
      </c>
      <c r="J6182" s="28" t="str">
        <f t="shared" si="481"/>
        <v/>
      </c>
      <c r="K6182" s="28" t="str">
        <f t="shared" si="482"/>
        <v/>
      </c>
      <c r="L6182" s="28" t="str">
        <f t="shared" si="484"/>
        <v xml:space="preserve"> </v>
      </c>
    </row>
    <row r="6183" spans="1:12" ht="15.75" x14ac:dyDescent="0.25">
      <c r="A6183" s="31" t="s">
        <v>325</v>
      </c>
      <c r="B6183" s="30" t="str">
        <f>VLOOKUP(A6183,'Cód dos países'!$A$3:$C$199,2,FALSE)</f>
        <v>YEM</v>
      </c>
      <c r="C6183" s="25">
        <f>VLOOKUP(A6183,'Cód dos países'!$A$3:$C$199,3,FALSE)</f>
        <v>194</v>
      </c>
      <c r="D6183" s="29">
        <v>1986</v>
      </c>
      <c r="E6183">
        <f t="shared" si="483"/>
        <v>1941986</v>
      </c>
      <c r="F6183" s="28" t="s">
        <v>433</v>
      </c>
      <c r="G6183" s="28" t="s">
        <v>433</v>
      </c>
      <c r="H6183" s="28" t="s">
        <v>433</v>
      </c>
      <c r="I6183" s="28" t="str">
        <f t="shared" si="480"/>
        <v/>
      </c>
      <c r="J6183" s="28" t="str">
        <f t="shared" si="481"/>
        <v/>
      </c>
      <c r="K6183" s="28" t="str">
        <f t="shared" si="482"/>
        <v/>
      </c>
      <c r="L6183" s="28" t="str">
        <f t="shared" si="484"/>
        <v xml:space="preserve"> </v>
      </c>
    </row>
    <row r="6184" spans="1:12" ht="15.75" x14ac:dyDescent="0.25">
      <c r="A6184" s="31" t="s">
        <v>325</v>
      </c>
      <c r="B6184" s="30" t="str">
        <f>VLOOKUP(A6184,'Cód dos países'!$A$3:$C$199,2,FALSE)</f>
        <v>YEM</v>
      </c>
      <c r="C6184" s="25">
        <f>VLOOKUP(A6184,'Cód dos países'!$A$3:$C$199,3,FALSE)</f>
        <v>194</v>
      </c>
      <c r="D6184" s="29">
        <v>1987</v>
      </c>
      <c r="E6184">
        <f t="shared" si="483"/>
        <v>1941987</v>
      </c>
      <c r="F6184" s="28" t="s">
        <v>433</v>
      </c>
      <c r="G6184" s="28" t="s">
        <v>433</v>
      </c>
      <c r="H6184" s="28" t="s">
        <v>433</v>
      </c>
      <c r="I6184" s="28" t="str">
        <f t="shared" si="480"/>
        <v/>
      </c>
      <c r="J6184" s="28" t="str">
        <f t="shared" si="481"/>
        <v/>
      </c>
      <c r="K6184" s="28" t="str">
        <f t="shared" si="482"/>
        <v/>
      </c>
      <c r="L6184" s="28" t="str">
        <f t="shared" si="484"/>
        <v xml:space="preserve"> </v>
      </c>
    </row>
    <row r="6185" spans="1:12" ht="15.75" x14ac:dyDescent="0.25">
      <c r="A6185" s="31" t="s">
        <v>325</v>
      </c>
      <c r="B6185" s="30" t="str">
        <f>VLOOKUP(A6185,'Cód dos países'!$A$3:$C$199,2,FALSE)</f>
        <v>YEM</v>
      </c>
      <c r="C6185" s="25">
        <f>VLOOKUP(A6185,'Cód dos países'!$A$3:$C$199,3,FALSE)</f>
        <v>194</v>
      </c>
      <c r="D6185" s="29">
        <v>1988</v>
      </c>
      <c r="E6185">
        <f t="shared" si="483"/>
        <v>1941988</v>
      </c>
      <c r="F6185" s="28" t="s">
        <v>433</v>
      </c>
      <c r="G6185" s="28" t="s">
        <v>433</v>
      </c>
      <c r="H6185" s="28" t="s">
        <v>433</v>
      </c>
      <c r="I6185" s="28" t="str">
        <f t="shared" si="480"/>
        <v/>
      </c>
      <c r="J6185" s="28" t="str">
        <f t="shared" si="481"/>
        <v/>
      </c>
      <c r="K6185" s="28" t="str">
        <f t="shared" si="482"/>
        <v/>
      </c>
      <c r="L6185" s="28" t="str">
        <f t="shared" si="484"/>
        <v xml:space="preserve"> </v>
      </c>
    </row>
    <row r="6186" spans="1:12" ht="15.75" x14ac:dyDescent="0.25">
      <c r="A6186" s="31" t="s">
        <v>325</v>
      </c>
      <c r="B6186" s="30" t="str">
        <f>VLOOKUP(A6186,'Cód dos países'!$A$3:$C$199,2,FALSE)</f>
        <v>YEM</v>
      </c>
      <c r="C6186" s="25">
        <f>VLOOKUP(A6186,'Cód dos países'!$A$3:$C$199,3,FALSE)</f>
        <v>194</v>
      </c>
      <c r="D6186" s="29">
        <v>1989</v>
      </c>
      <c r="E6186">
        <f t="shared" si="483"/>
        <v>1941989</v>
      </c>
      <c r="F6186" s="28" t="s">
        <v>433</v>
      </c>
      <c r="G6186" s="28" t="s">
        <v>433</v>
      </c>
      <c r="H6186" s="28" t="s">
        <v>433</v>
      </c>
      <c r="I6186" s="28" t="str">
        <f t="shared" si="480"/>
        <v/>
      </c>
      <c r="J6186" s="28" t="str">
        <f t="shared" si="481"/>
        <v/>
      </c>
      <c r="K6186" s="28" t="str">
        <f t="shared" si="482"/>
        <v/>
      </c>
      <c r="L6186" s="28" t="str">
        <f t="shared" si="484"/>
        <v xml:space="preserve"> </v>
      </c>
    </row>
    <row r="6187" spans="1:12" ht="15.75" x14ac:dyDescent="0.25">
      <c r="A6187" s="31" t="s">
        <v>325</v>
      </c>
      <c r="B6187" s="30" t="str">
        <f>VLOOKUP(A6187,'Cód dos países'!$A$3:$C$199,2,FALSE)</f>
        <v>YEM</v>
      </c>
      <c r="C6187" s="25">
        <f>VLOOKUP(A6187,'Cód dos países'!$A$3:$C$199,3,FALSE)</f>
        <v>194</v>
      </c>
      <c r="D6187" s="29">
        <v>1990</v>
      </c>
      <c r="E6187">
        <f t="shared" si="483"/>
        <v>1941990</v>
      </c>
      <c r="F6187" s="28">
        <v>4</v>
      </c>
      <c r="G6187" s="28">
        <v>3</v>
      </c>
      <c r="H6187" s="28">
        <v>3</v>
      </c>
      <c r="I6187" s="28">
        <f t="shared" si="480"/>
        <v>0.33333333333333331</v>
      </c>
      <c r="J6187" s="28">
        <f t="shared" si="481"/>
        <v>0.5</v>
      </c>
      <c r="K6187" s="28">
        <f t="shared" si="482"/>
        <v>0.5</v>
      </c>
      <c r="L6187" s="28">
        <f t="shared" si="484"/>
        <v>0.44444444444444442</v>
      </c>
    </row>
    <row r="6188" spans="1:12" ht="15.75" x14ac:dyDescent="0.25">
      <c r="A6188" s="31" t="s">
        <v>325</v>
      </c>
      <c r="B6188" s="30" t="str">
        <f>VLOOKUP(A6188,'Cód dos países'!$A$3:$C$199,2,FALSE)</f>
        <v>YEM</v>
      </c>
      <c r="C6188" s="25">
        <f>VLOOKUP(A6188,'Cód dos países'!$A$3:$C$199,3,FALSE)</f>
        <v>194</v>
      </c>
      <c r="D6188" s="29">
        <v>1991</v>
      </c>
      <c r="E6188">
        <f t="shared" si="483"/>
        <v>1941991</v>
      </c>
      <c r="F6188" s="28">
        <v>4</v>
      </c>
      <c r="G6188" s="28">
        <v>3</v>
      </c>
      <c r="H6188" s="28">
        <v>3</v>
      </c>
      <c r="I6188" s="28">
        <f t="shared" si="480"/>
        <v>0.33333333333333331</v>
      </c>
      <c r="J6188" s="28">
        <f t="shared" si="481"/>
        <v>0.5</v>
      </c>
      <c r="K6188" s="28">
        <f t="shared" si="482"/>
        <v>0.5</v>
      </c>
      <c r="L6188" s="28">
        <f t="shared" si="484"/>
        <v>0.44444444444444442</v>
      </c>
    </row>
    <row r="6189" spans="1:12" ht="15.75" x14ac:dyDescent="0.25">
      <c r="A6189" s="31" t="s">
        <v>325</v>
      </c>
      <c r="B6189" s="30" t="str">
        <f>VLOOKUP(A6189,'Cód dos países'!$A$3:$C$199,2,FALSE)</f>
        <v>YEM</v>
      </c>
      <c r="C6189" s="25">
        <f>VLOOKUP(A6189,'Cód dos países'!$A$3:$C$199,3,FALSE)</f>
        <v>194</v>
      </c>
      <c r="D6189" s="29">
        <v>1992</v>
      </c>
      <c r="E6189">
        <f t="shared" si="483"/>
        <v>1941992</v>
      </c>
      <c r="F6189" s="28">
        <v>5</v>
      </c>
      <c r="G6189" s="28">
        <v>2</v>
      </c>
      <c r="H6189" s="28">
        <v>3</v>
      </c>
      <c r="I6189" s="28">
        <f t="shared" si="480"/>
        <v>0.41666666666666669</v>
      </c>
      <c r="J6189" s="28">
        <f t="shared" si="481"/>
        <v>0.33333333333333331</v>
      </c>
      <c r="K6189" s="28">
        <f t="shared" si="482"/>
        <v>0.5</v>
      </c>
      <c r="L6189" s="28">
        <f t="shared" si="484"/>
        <v>0.41666666666666663</v>
      </c>
    </row>
    <row r="6190" spans="1:12" ht="15.75" x14ac:dyDescent="0.25">
      <c r="A6190" s="31" t="s">
        <v>325</v>
      </c>
      <c r="B6190" s="30" t="str">
        <f>VLOOKUP(A6190,'Cód dos países'!$A$3:$C$199,2,FALSE)</f>
        <v>YEM</v>
      </c>
      <c r="C6190" s="25">
        <f>VLOOKUP(A6190,'Cód dos países'!$A$3:$C$199,3,FALSE)</f>
        <v>194</v>
      </c>
      <c r="D6190" s="29">
        <v>1993</v>
      </c>
      <c r="E6190">
        <f t="shared" si="483"/>
        <v>1941993</v>
      </c>
      <c r="F6190" s="28">
        <v>5</v>
      </c>
      <c r="G6190" s="28">
        <v>2</v>
      </c>
      <c r="H6190" s="28">
        <v>3</v>
      </c>
      <c r="I6190" s="28">
        <f t="shared" si="480"/>
        <v>0.41666666666666669</v>
      </c>
      <c r="J6190" s="28">
        <f t="shared" si="481"/>
        <v>0.33333333333333331</v>
      </c>
      <c r="K6190" s="28">
        <f t="shared" si="482"/>
        <v>0.5</v>
      </c>
      <c r="L6190" s="28">
        <f t="shared" si="484"/>
        <v>0.41666666666666663</v>
      </c>
    </row>
    <row r="6191" spans="1:12" ht="15.75" x14ac:dyDescent="0.25">
      <c r="A6191" s="31" t="s">
        <v>325</v>
      </c>
      <c r="B6191" s="30" t="str">
        <f>VLOOKUP(A6191,'Cód dos países'!$A$3:$C$199,2,FALSE)</f>
        <v>YEM</v>
      </c>
      <c r="C6191" s="25">
        <f>VLOOKUP(A6191,'Cód dos países'!$A$3:$C$199,3,FALSE)</f>
        <v>194</v>
      </c>
      <c r="D6191" s="29">
        <v>1994</v>
      </c>
      <c r="E6191">
        <f t="shared" si="483"/>
        <v>1941994</v>
      </c>
      <c r="F6191" s="28">
        <v>5</v>
      </c>
      <c r="G6191" s="28">
        <v>3</v>
      </c>
      <c r="H6191" s="28">
        <v>3</v>
      </c>
      <c r="I6191" s="28">
        <f t="shared" si="480"/>
        <v>0.41666666666666669</v>
      </c>
      <c r="J6191" s="28">
        <f t="shared" si="481"/>
        <v>0.5</v>
      </c>
      <c r="K6191" s="28">
        <f t="shared" si="482"/>
        <v>0.5</v>
      </c>
      <c r="L6191" s="28">
        <f t="shared" si="484"/>
        <v>0.47222222222222221</v>
      </c>
    </row>
    <row r="6192" spans="1:12" ht="15.75" x14ac:dyDescent="0.25">
      <c r="A6192" s="31" t="s">
        <v>325</v>
      </c>
      <c r="B6192" s="30" t="str">
        <f>VLOOKUP(A6192,'Cód dos países'!$A$3:$C$199,2,FALSE)</f>
        <v>YEM</v>
      </c>
      <c r="C6192" s="25">
        <f>VLOOKUP(A6192,'Cód dos países'!$A$3:$C$199,3,FALSE)</f>
        <v>194</v>
      </c>
      <c r="D6192" s="29">
        <v>1995</v>
      </c>
      <c r="E6192">
        <f t="shared" si="483"/>
        <v>1941995</v>
      </c>
      <c r="F6192" s="28">
        <v>6</v>
      </c>
      <c r="G6192" s="28">
        <v>4</v>
      </c>
      <c r="H6192" s="28">
        <v>3</v>
      </c>
      <c r="I6192" s="28">
        <f t="shared" si="480"/>
        <v>0.5</v>
      </c>
      <c r="J6192" s="28">
        <f t="shared" si="481"/>
        <v>0.66666666666666663</v>
      </c>
      <c r="K6192" s="28">
        <f t="shared" si="482"/>
        <v>0.5</v>
      </c>
      <c r="L6192" s="28">
        <f t="shared" si="484"/>
        <v>0.55555555555555547</v>
      </c>
    </row>
    <row r="6193" spans="1:12" ht="15.75" x14ac:dyDescent="0.25">
      <c r="A6193" s="31" t="s">
        <v>325</v>
      </c>
      <c r="B6193" s="30" t="str">
        <f>VLOOKUP(A6193,'Cód dos países'!$A$3:$C$199,2,FALSE)</f>
        <v>YEM</v>
      </c>
      <c r="C6193" s="25">
        <f>VLOOKUP(A6193,'Cód dos países'!$A$3:$C$199,3,FALSE)</f>
        <v>194</v>
      </c>
      <c r="D6193" s="29">
        <v>1996</v>
      </c>
      <c r="E6193">
        <f t="shared" si="483"/>
        <v>1941996</v>
      </c>
      <c r="F6193" s="28">
        <v>7</v>
      </c>
      <c r="G6193" s="28">
        <v>4</v>
      </c>
      <c r="H6193" s="28">
        <v>3</v>
      </c>
      <c r="I6193" s="28">
        <f t="shared" si="480"/>
        <v>0.58333333333333337</v>
      </c>
      <c r="J6193" s="28">
        <f t="shared" si="481"/>
        <v>0.66666666666666663</v>
      </c>
      <c r="K6193" s="28">
        <f t="shared" si="482"/>
        <v>0.5</v>
      </c>
      <c r="L6193" s="28">
        <f t="shared" si="484"/>
        <v>0.58333333333333326</v>
      </c>
    </row>
    <row r="6194" spans="1:12" ht="15.75" x14ac:dyDescent="0.25">
      <c r="A6194" s="31" t="s">
        <v>325</v>
      </c>
      <c r="B6194" s="30" t="str">
        <f>VLOOKUP(A6194,'Cód dos países'!$A$3:$C$199,2,FALSE)</f>
        <v>YEM</v>
      </c>
      <c r="C6194" s="25">
        <f>VLOOKUP(A6194,'Cód dos países'!$A$3:$C$199,3,FALSE)</f>
        <v>194</v>
      </c>
      <c r="D6194" s="29">
        <v>1997</v>
      </c>
      <c r="E6194">
        <f t="shared" si="483"/>
        <v>1941997</v>
      </c>
      <c r="F6194" s="28">
        <v>9</v>
      </c>
      <c r="G6194" s="28">
        <v>4</v>
      </c>
      <c r="H6194" s="28">
        <v>3</v>
      </c>
      <c r="I6194" s="28">
        <f t="shared" si="480"/>
        <v>0.75</v>
      </c>
      <c r="J6194" s="28">
        <f t="shared" si="481"/>
        <v>0.66666666666666663</v>
      </c>
      <c r="K6194" s="28">
        <f t="shared" si="482"/>
        <v>0.5</v>
      </c>
      <c r="L6194" s="28">
        <f t="shared" si="484"/>
        <v>0.63888888888888884</v>
      </c>
    </row>
    <row r="6195" spans="1:12" ht="15.75" x14ac:dyDescent="0.25">
      <c r="A6195" s="31" t="s">
        <v>325</v>
      </c>
      <c r="B6195" s="30" t="str">
        <f>VLOOKUP(A6195,'Cód dos países'!$A$3:$C$199,2,FALSE)</f>
        <v>YEM</v>
      </c>
      <c r="C6195" s="25">
        <f>VLOOKUP(A6195,'Cód dos países'!$A$3:$C$199,3,FALSE)</f>
        <v>194</v>
      </c>
      <c r="D6195" s="29">
        <v>1998</v>
      </c>
      <c r="E6195">
        <f t="shared" si="483"/>
        <v>1941998</v>
      </c>
      <c r="F6195" s="28">
        <v>10</v>
      </c>
      <c r="G6195" s="28">
        <v>3</v>
      </c>
      <c r="H6195" s="28">
        <v>3</v>
      </c>
      <c r="I6195" s="28">
        <f t="shared" si="480"/>
        <v>0.83333333333333337</v>
      </c>
      <c r="J6195" s="28">
        <f t="shared" si="481"/>
        <v>0.5</v>
      </c>
      <c r="K6195" s="28">
        <f t="shared" si="482"/>
        <v>0.5</v>
      </c>
      <c r="L6195" s="28">
        <f t="shared" si="484"/>
        <v>0.61111111111111105</v>
      </c>
    </row>
    <row r="6196" spans="1:12" ht="15.75" x14ac:dyDescent="0.25">
      <c r="A6196" s="31" t="s">
        <v>325</v>
      </c>
      <c r="B6196" s="30" t="str">
        <f>VLOOKUP(A6196,'Cód dos países'!$A$3:$C$199,2,FALSE)</f>
        <v>YEM</v>
      </c>
      <c r="C6196" s="25">
        <f>VLOOKUP(A6196,'Cód dos países'!$A$3:$C$199,3,FALSE)</f>
        <v>194</v>
      </c>
      <c r="D6196" s="29">
        <v>1999</v>
      </c>
      <c r="E6196">
        <f t="shared" si="483"/>
        <v>1941999</v>
      </c>
      <c r="F6196" s="28">
        <v>8</v>
      </c>
      <c r="G6196" s="28">
        <v>2</v>
      </c>
      <c r="H6196" s="28">
        <v>3</v>
      </c>
      <c r="I6196" s="28">
        <f t="shared" si="480"/>
        <v>0.66666666666666663</v>
      </c>
      <c r="J6196" s="28">
        <f t="shared" si="481"/>
        <v>0.33333333333333331</v>
      </c>
      <c r="K6196" s="28">
        <f t="shared" si="482"/>
        <v>0.5</v>
      </c>
      <c r="L6196" s="28">
        <f t="shared" si="484"/>
        <v>0.5</v>
      </c>
    </row>
    <row r="6197" spans="1:12" ht="15.75" x14ac:dyDescent="0.25">
      <c r="A6197" s="31" t="s">
        <v>325</v>
      </c>
      <c r="B6197" s="30" t="str">
        <f>VLOOKUP(A6197,'Cód dos países'!$A$3:$C$199,2,FALSE)</f>
        <v>YEM</v>
      </c>
      <c r="C6197" s="25">
        <f>VLOOKUP(A6197,'Cód dos países'!$A$3:$C$199,3,FALSE)</f>
        <v>194</v>
      </c>
      <c r="D6197" s="29">
        <v>2000</v>
      </c>
      <c r="E6197">
        <f t="shared" si="483"/>
        <v>1942000</v>
      </c>
      <c r="F6197" s="28">
        <v>8</v>
      </c>
      <c r="G6197" s="28">
        <v>2</v>
      </c>
      <c r="H6197" s="28">
        <v>3</v>
      </c>
      <c r="I6197" s="28">
        <f t="shared" si="480"/>
        <v>0.66666666666666663</v>
      </c>
      <c r="J6197" s="28">
        <f t="shared" si="481"/>
        <v>0.33333333333333331</v>
      </c>
      <c r="K6197" s="28">
        <f t="shared" si="482"/>
        <v>0.5</v>
      </c>
      <c r="L6197" s="28">
        <f t="shared" si="484"/>
        <v>0.5</v>
      </c>
    </row>
    <row r="6198" spans="1:12" ht="15.75" x14ac:dyDescent="0.25">
      <c r="A6198" s="31" t="s">
        <v>325</v>
      </c>
      <c r="B6198" s="30" t="str">
        <f>VLOOKUP(A6198,'Cód dos países'!$A$3:$C$199,2,FALSE)</f>
        <v>YEM</v>
      </c>
      <c r="C6198" s="25">
        <f>VLOOKUP(A6198,'Cód dos países'!$A$3:$C$199,3,FALSE)</f>
        <v>194</v>
      </c>
      <c r="D6198" s="29">
        <v>2001</v>
      </c>
      <c r="E6198">
        <f t="shared" si="483"/>
        <v>1942001</v>
      </c>
      <c r="F6198" s="28">
        <v>8</v>
      </c>
      <c r="G6198" s="28">
        <v>2</v>
      </c>
      <c r="H6198" s="28">
        <v>2</v>
      </c>
      <c r="I6198" s="28">
        <f t="shared" si="480"/>
        <v>0.66666666666666663</v>
      </c>
      <c r="J6198" s="28">
        <f t="shared" si="481"/>
        <v>0.33333333333333331</v>
      </c>
      <c r="K6198" s="28">
        <f t="shared" si="482"/>
        <v>0.33333333333333331</v>
      </c>
      <c r="L6198" s="28">
        <f t="shared" si="484"/>
        <v>0.44444444444444442</v>
      </c>
    </row>
    <row r="6199" spans="1:12" ht="15.75" x14ac:dyDescent="0.25">
      <c r="A6199" s="31" t="s">
        <v>325</v>
      </c>
      <c r="B6199" s="30" t="str">
        <f>VLOOKUP(A6199,'Cód dos países'!$A$3:$C$199,2,FALSE)</f>
        <v>YEM</v>
      </c>
      <c r="C6199" s="25">
        <f>VLOOKUP(A6199,'Cód dos países'!$A$3:$C$199,3,FALSE)</f>
        <v>194</v>
      </c>
      <c r="D6199" s="29">
        <v>2002</v>
      </c>
      <c r="E6199">
        <f t="shared" si="483"/>
        <v>1942002</v>
      </c>
      <c r="F6199" s="28">
        <v>8</v>
      </c>
      <c r="G6199" s="28">
        <v>2</v>
      </c>
      <c r="H6199" s="28">
        <v>2</v>
      </c>
      <c r="I6199" s="28">
        <f t="shared" si="480"/>
        <v>0.66666666666666663</v>
      </c>
      <c r="J6199" s="28">
        <f t="shared" si="481"/>
        <v>0.33333333333333331</v>
      </c>
      <c r="K6199" s="28">
        <f t="shared" si="482"/>
        <v>0.33333333333333331</v>
      </c>
      <c r="L6199" s="28">
        <f t="shared" si="484"/>
        <v>0.44444444444444442</v>
      </c>
    </row>
    <row r="6200" spans="1:12" ht="15.75" x14ac:dyDescent="0.25">
      <c r="A6200" s="31" t="s">
        <v>325</v>
      </c>
      <c r="B6200" s="30" t="str">
        <f>VLOOKUP(A6200,'Cód dos países'!$A$3:$C$199,2,FALSE)</f>
        <v>YEM</v>
      </c>
      <c r="C6200" s="25">
        <f>VLOOKUP(A6200,'Cód dos países'!$A$3:$C$199,3,FALSE)</f>
        <v>194</v>
      </c>
      <c r="D6200" s="29">
        <v>2003</v>
      </c>
      <c r="E6200">
        <f t="shared" si="483"/>
        <v>1942003</v>
      </c>
      <c r="F6200" s="28">
        <v>8</v>
      </c>
      <c r="G6200" s="28">
        <v>2</v>
      </c>
      <c r="H6200" s="28">
        <v>2</v>
      </c>
      <c r="I6200" s="28">
        <f t="shared" si="480"/>
        <v>0.66666666666666663</v>
      </c>
      <c r="J6200" s="28">
        <f t="shared" si="481"/>
        <v>0.33333333333333331</v>
      </c>
      <c r="K6200" s="28">
        <f t="shared" si="482"/>
        <v>0.33333333333333331</v>
      </c>
      <c r="L6200" s="28">
        <f t="shared" si="484"/>
        <v>0.44444444444444442</v>
      </c>
    </row>
    <row r="6201" spans="1:12" ht="15.75" x14ac:dyDescent="0.25">
      <c r="A6201" s="31" t="s">
        <v>325</v>
      </c>
      <c r="B6201" s="30" t="str">
        <f>VLOOKUP(A6201,'Cód dos países'!$A$3:$C$199,2,FALSE)</f>
        <v>YEM</v>
      </c>
      <c r="C6201" s="25">
        <f>VLOOKUP(A6201,'Cód dos países'!$A$3:$C$199,3,FALSE)</f>
        <v>194</v>
      </c>
      <c r="D6201" s="29">
        <v>2004</v>
      </c>
      <c r="E6201">
        <f t="shared" si="483"/>
        <v>1942004</v>
      </c>
      <c r="F6201" s="28">
        <v>8</v>
      </c>
      <c r="G6201" s="28">
        <v>2</v>
      </c>
      <c r="H6201" s="28">
        <v>2</v>
      </c>
      <c r="I6201" s="28">
        <f t="shared" si="480"/>
        <v>0.66666666666666663</v>
      </c>
      <c r="J6201" s="28">
        <f t="shared" si="481"/>
        <v>0.33333333333333331</v>
      </c>
      <c r="K6201" s="28">
        <f t="shared" si="482"/>
        <v>0.33333333333333331</v>
      </c>
      <c r="L6201" s="28">
        <f t="shared" si="484"/>
        <v>0.44444444444444442</v>
      </c>
    </row>
    <row r="6202" spans="1:12" ht="15.75" x14ac:dyDescent="0.25">
      <c r="A6202" s="31" t="s">
        <v>325</v>
      </c>
      <c r="B6202" s="30" t="str">
        <f>VLOOKUP(A6202,'Cód dos países'!$A$3:$C$199,2,FALSE)</f>
        <v>YEM</v>
      </c>
      <c r="C6202" s="25">
        <f>VLOOKUP(A6202,'Cód dos países'!$A$3:$C$199,3,FALSE)</f>
        <v>194</v>
      </c>
      <c r="D6202" s="29">
        <v>2005</v>
      </c>
      <c r="E6202">
        <f t="shared" si="483"/>
        <v>1942005</v>
      </c>
      <c r="F6202" s="28">
        <v>8</v>
      </c>
      <c r="G6202" s="28">
        <v>2</v>
      </c>
      <c r="H6202" s="28">
        <v>2</v>
      </c>
      <c r="I6202" s="28">
        <f t="shared" si="480"/>
        <v>0.66666666666666663</v>
      </c>
      <c r="J6202" s="28">
        <f t="shared" si="481"/>
        <v>0.33333333333333331</v>
      </c>
      <c r="K6202" s="28">
        <f t="shared" si="482"/>
        <v>0.33333333333333331</v>
      </c>
      <c r="L6202" s="28">
        <f t="shared" si="484"/>
        <v>0.44444444444444442</v>
      </c>
    </row>
    <row r="6203" spans="1:12" ht="15.75" x14ac:dyDescent="0.25">
      <c r="A6203" s="31" t="s">
        <v>325</v>
      </c>
      <c r="B6203" s="30" t="str">
        <f>VLOOKUP(A6203,'Cód dos países'!$A$3:$C$199,2,FALSE)</f>
        <v>YEM</v>
      </c>
      <c r="C6203" s="25">
        <f>VLOOKUP(A6203,'Cód dos países'!$A$3:$C$199,3,FALSE)</f>
        <v>194</v>
      </c>
      <c r="D6203" s="29">
        <v>2006</v>
      </c>
      <c r="E6203">
        <f t="shared" si="483"/>
        <v>1942006</v>
      </c>
      <c r="F6203" s="28">
        <v>8</v>
      </c>
      <c r="G6203" s="28">
        <v>2</v>
      </c>
      <c r="H6203" s="28">
        <v>2</v>
      </c>
      <c r="I6203" s="28">
        <f t="shared" si="480"/>
        <v>0.66666666666666663</v>
      </c>
      <c r="J6203" s="28">
        <f t="shared" si="481"/>
        <v>0.33333333333333331</v>
      </c>
      <c r="K6203" s="28">
        <f t="shared" si="482"/>
        <v>0.33333333333333331</v>
      </c>
      <c r="L6203" s="28">
        <f t="shared" si="484"/>
        <v>0.44444444444444442</v>
      </c>
    </row>
    <row r="6204" spans="1:12" ht="15.75" x14ac:dyDescent="0.25">
      <c r="A6204" s="31" t="s">
        <v>325</v>
      </c>
      <c r="B6204" s="30" t="str">
        <f>VLOOKUP(A6204,'Cód dos países'!$A$3:$C$199,2,FALSE)</f>
        <v>YEM</v>
      </c>
      <c r="C6204" s="25">
        <f>VLOOKUP(A6204,'Cód dos países'!$A$3:$C$199,3,FALSE)</f>
        <v>194</v>
      </c>
      <c r="D6204" s="29">
        <v>2007</v>
      </c>
      <c r="E6204">
        <f t="shared" si="483"/>
        <v>1942007</v>
      </c>
      <c r="F6204" s="28">
        <v>8</v>
      </c>
      <c r="G6204" s="28">
        <v>2</v>
      </c>
      <c r="H6204" s="28">
        <v>2</v>
      </c>
      <c r="I6204" s="28">
        <f t="shared" si="480"/>
        <v>0.66666666666666663</v>
      </c>
      <c r="J6204" s="28">
        <f t="shared" si="481"/>
        <v>0.33333333333333331</v>
      </c>
      <c r="K6204" s="28">
        <f t="shared" si="482"/>
        <v>0.33333333333333331</v>
      </c>
      <c r="L6204" s="28">
        <f t="shared" si="484"/>
        <v>0.44444444444444442</v>
      </c>
    </row>
    <row r="6205" spans="1:12" ht="15.75" x14ac:dyDescent="0.25">
      <c r="A6205" s="31" t="s">
        <v>325</v>
      </c>
      <c r="B6205" s="30" t="str">
        <f>VLOOKUP(A6205,'Cód dos países'!$A$3:$C$199,2,FALSE)</f>
        <v>YEM</v>
      </c>
      <c r="C6205" s="25">
        <f>VLOOKUP(A6205,'Cód dos países'!$A$3:$C$199,3,FALSE)</f>
        <v>194</v>
      </c>
      <c r="D6205" s="29">
        <v>2008</v>
      </c>
      <c r="E6205">
        <f t="shared" si="483"/>
        <v>1942008</v>
      </c>
      <c r="F6205" s="28">
        <v>8</v>
      </c>
      <c r="G6205" s="28">
        <v>2</v>
      </c>
      <c r="H6205" s="28">
        <v>2</v>
      </c>
      <c r="I6205" s="28">
        <f t="shared" si="480"/>
        <v>0.66666666666666663</v>
      </c>
      <c r="J6205" s="28">
        <f t="shared" si="481"/>
        <v>0.33333333333333331</v>
      </c>
      <c r="K6205" s="28">
        <f t="shared" si="482"/>
        <v>0.33333333333333331</v>
      </c>
      <c r="L6205" s="28">
        <f t="shared" si="484"/>
        <v>0.44444444444444442</v>
      </c>
    </row>
    <row r="6206" spans="1:12" ht="15.75" x14ac:dyDescent="0.25">
      <c r="A6206" s="31" t="s">
        <v>325</v>
      </c>
      <c r="B6206" s="30" t="str">
        <f>VLOOKUP(A6206,'Cód dos países'!$A$3:$C$199,2,FALSE)</f>
        <v>YEM</v>
      </c>
      <c r="C6206" s="25">
        <f>VLOOKUP(A6206,'Cód dos países'!$A$3:$C$199,3,FALSE)</f>
        <v>194</v>
      </c>
      <c r="D6206" s="29">
        <v>2009</v>
      </c>
      <c r="E6206">
        <f t="shared" si="483"/>
        <v>1942009</v>
      </c>
      <c r="F6206" s="28">
        <v>8</v>
      </c>
      <c r="G6206" s="28">
        <v>2</v>
      </c>
      <c r="H6206" s="28">
        <v>2</v>
      </c>
      <c r="I6206" s="28">
        <f t="shared" si="480"/>
        <v>0.66666666666666663</v>
      </c>
      <c r="J6206" s="28">
        <f t="shared" si="481"/>
        <v>0.33333333333333331</v>
      </c>
      <c r="K6206" s="28">
        <f t="shared" si="482"/>
        <v>0.33333333333333331</v>
      </c>
      <c r="L6206" s="28">
        <f t="shared" si="484"/>
        <v>0.44444444444444442</v>
      </c>
    </row>
    <row r="6207" spans="1:12" ht="15.75" x14ac:dyDescent="0.25">
      <c r="A6207" s="31" t="s">
        <v>325</v>
      </c>
      <c r="B6207" s="30" t="str">
        <f>VLOOKUP(A6207,'Cód dos países'!$A$3:$C$199,2,FALSE)</f>
        <v>YEM</v>
      </c>
      <c r="C6207" s="25">
        <f>VLOOKUP(A6207,'Cód dos países'!$A$3:$C$199,3,FALSE)</f>
        <v>194</v>
      </c>
      <c r="D6207" s="29">
        <v>2010</v>
      </c>
      <c r="E6207">
        <f t="shared" si="483"/>
        <v>1942010</v>
      </c>
      <c r="F6207" s="28">
        <v>0.63636363636363635</v>
      </c>
      <c r="G6207" s="28">
        <v>0.33333333333333331</v>
      </c>
      <c r="H6207" s="28">
        <v>0.33333333333333331</v>
      </c>
      <c r="I6207" s="28">
        <f t="shared" si="480"/>
        <v>0.63636363636363635</v>
      </c>
      <c r="J6207" s="28">
        <f t="shared" si="481"/>
        <v>0.33333333333333331</v>
      </c>
      <c r="K6207" s="28">
        <f t="shared" si="482"/>
        <v>0.33333333333333331</v>
      </c>
      <c r="L6207" s="28">
        <f t="shared" si="484"/>
        <v>0.43434343434343431</v>
      </c>
    </row>
    <row r="6208" spans="1:12" ht="15.75" x14ac:dyDescent="0.25">
      <c r="A6208" s="31" t="s">
        <v>325</v>
      </c>
      <c r="B6208" s="30" t="str">
        <f>VLOOKUP(A6208,'Cód dos países'!$A$3:$C$199,2,FALSE)</f>
        <v>YEM</v>
      </c>
      <c r="C6208" s="25">
        <f>VLOOKUP(A6208,'Cód dos países'!$A$3:$C$199,3,FALSE)</f>
        <v>194</v>
      </c>
      <c r="D6208" s="29">
        <v>2011</v>
      </c>
      <c r="E6208">
        <f t="shared" si="483"/>
        <v>1942011</v>
      </c>
      <c r="F6208" s="28">
        <v>0.45454545454545453</v>
      </c>
      <c r="G6208" s="28">
        <v>0.33333333333333331</v>
      </c>
      <c r="H6208" s="28">
        <v>0.33333333333333331</v>
      </c>
      <c r="I6208" s="28">
        <f t="shared" si="480"/>
        <v>0.45454545454545453</v>
      </c>
      <c r="J6208" s="28">
        <f t="shared" si="481"/>
        <v>0.33333333333333331</v>
      </c>
      <c r="K6208" s="28">
        <f t="shared" si="482"/>
        <v>0.33333333333333331</v>
      </c>
      <c r="L6208" s="28">
        <f t="shared" si="484"/>
        <v>0.3737373737373737</v>
      </c>
    </row>
    <row r="6209" spans="1:12" ht="15.75" x14ac:dyDescent="0.25">
      <c r="A6209" s="31" t="s">
        <v>325</v>
      </c>
      <c r="B6209" s="30" t="str">
        <f>VLOOKUP(A6209,'Cód dos países'!$A$3:$C$199,2,FALSE)</f>
        <v>YEM</v>
      </c>
      <c r="C6209" s="25">
        <f>VLOOKUP(A6209,'Cód dos países'!$A$3:$C$199,3,FALSE)</f>
        <v>194</v>
      </c>
      <c r="D6209" s="29">
        <v>2012</v>
      </c>
      <c r="E6209">
        <f t="shared" si="483"/>
        <v>1942012</v>
      </c>
      <c r="F6209" s="28">
        <v>0.40909090909090912</v>
      </c>
      <c r="G6209" s="28">
        <v>0.33333333333333331</v>
      </c>
      <c r="H6209" s="28">
        <v>0.25</v>
      </c>
      <c r="I6209" s="28">
        <f t="shared" si="480"/>
        <v>0.40909090909090912</v>
      </c>
      <c r="J6209" s="28">
        <f t="shared" si="481"/>
        <v>0.33333333333333331</v>
      </c>
      <c r="K6209" s="28">
        <f t="shared" si="482"/>
        <v>0.25</v>
      </c>
      <c r="L6209" s="28">
        <f t="shared" si="484"/>
        <v>0.33080808080808077</v>
      </c>
    </row>
    <row r="6210" spans="1:12" ht="15.75" x14ac:dyDescent="0.25">
      <c r="A6210" s="31" t="s">
        <v>325</v>
      </c>
      <c r="B6210" s="30" t="str">
        <f>VLOOKUP(A6210,'Cód dos países'!$A$3:$C$199,2,FALSE)</f>
        <v>YEM</v>
      </c>
      <c r="C6210" s="25">
        <f>VLOOKUP(A6210,'Cód dos países'!$A$3:$C$199,3,FALSE)</f>
        <v>194</v>
      </c>
      <c r="D6210" s="29">
        <v>2013</v>
      </c>
      <c r="E6210">
        <f t="shared" si="483"/>
        <v>1942013</v>
      </c>
      <c r="F6210" s="28">
        <v>0.40909090909090912</v>
      </c>
      <c r="G6210" s="28">
        <v>0.33333333333333331</v>
      </c>
      <c r="H6210" s="28">
        <v>0.25</v>
      </c>
      <c r="I6210" s="28">
        <f t="shared" si="480"/>
        <v>0.40909090909090912</v>
      </c>
      <c r="J6210" s="28">
        <f t="shared" si="481"/>
        <v>0.33333333333333331</v>
      </c>
      <c r="K6210" s="28">
        <f t="shared" si="482"/>
        <v>0.25</v>
      </c>
      <c r="L6210" s="28">
        <f t="shared" si="484"/>
        <v>0.33080808080808077</v>
      </c>
    </row>
    <row r="6211" spans="1:12" ht="15.75" x14ac:dyDescent="0.25">
      <c r="A6211" s="31" t="s">
        <v>325</v>
      </c>
      <c r="B6211" s="30" t="str">
        <f>VLOOKUP(A6211,'Cód dos países'!$A$3:$C$199,2,FALSE)</f>
        <v>YEM</v>
      </c>
      <c r="C6211" s="25">
        <f>VLOOKUP(A6211,'Cód dos países'!$A$3:$C$199,3,FALSE)</f>
        <v>194</v>
      </c>
      <c r="D6211" s="29">
        <v>2014</v>
      </c>
      <c r="E6211">
        <f t="shared" si="483"/>
        <v>1942014</v>
      </c>
      <c r="F6211" s="28">
        <v>0.40909090909090912</v>
      </c>
      <c r="G6211" s="28">
        <v>0.33333333333333331</v>
      </c>
      <c r="H6211" s="28">
        <v>0.16666666666666666</v>
      </c>
      <c r="I6211" s="28">
        <f t="shared" si="480"/>
        <v>0.40909090909090912</v>
      </c>
      <c r="J6211" s="28">
        <f t="shared" si="481"/>
        <v>0.33333333333333331</v>
      </c>
      <c r="K6211" s="28">
        <f t="shared" si="482"/>
        <v>0.16666666666666666</v>
      </c>
      <c r="L6211" s="28">
        <f t="shared" si="484"/>
        <v>0.30303030303030298</v>
      </c>
    </row>
    <row r="6212" spans="1:12" ht="15.75" x14ac:dyDescent="0.25">
      <c r="A6212" s="31" t="s">
        <v>373</v>
      </c>
      <c r="B6212" s="30" t="str">
        <f>VLOOKUP(A6212,'Cód dos países'!$A$3:$C$199,2,FALSE)</f>
        <v>YPR</v>
      </c>
      <c r="C6212" s="25">
        <f>VLOOKUP(A6212,'Cód dos países'!$A$3:$C$199,3,FALSE)</f>
        <v>195</v>
      </c>
      <c r="D6212" s="29">
        <v>1983</v>
      </c>
      <c r="E6212">
        <f t="shared" si="483"/>
        <v>1951983</v>
      </c>
      <c r="F6212" s="28" t="s">
        <v>433</v>
      </c>
      <c r="G6212" s="28" t="s">
        <v>433</v>
      </c>
      <c r="H6212" s="28" t="s">
        <v>433</v>
      </c>
      <c r="I6212" s="28" t="str">
        <f t="shared" ref="I6212:I6275" si="485">IF(F6212=".","",IF($D6212&gt;2009,F6212,F6212/12))</f>
        <v/>
      </c>
      <c r="J6212" s="28" t="str">
        <f t="shared" ref="J6212:J6275" si="486">IF(G6212=".","",IF($D6212&gt;2009,G6212,G6212/6))</f>
        <v/>
      </c>
      <c r="K6212" s="28" t="str">
        <f t="shared" ref="K6212:K6275" si="487">IF(H6212=".","",IF($D6212&gt;2009,H6212,H6212/6))</f>
        <v/>
      </c>
      <c r="L6212" s="28" t="str">
        <f t="shared" si="484"/>
        <v xml:space="preserve"> </v>
      </c>
    </row>
    <row r="6213" spans="1:12" ht="15.75" x14ac:dyDescent="0.25">
      <c r="A6213" s="31" t="s">
        <v>373</v>
      </c>
      <c r="B6213" s="30" t="str">
        <f>VLOOKUP(A6213,'Cód dos países'!$A$3:$C$199,2,FALSE)</f>
        <v>YPR</v>
      </c>
      <c r="C6213" s="25">
        <f>VLOOKUP(A6213,'Cód dos países'!$A$3:$C$199,3,FALSE)</f>
        <v>195</v>
      </c>
      <c r="D6213" s="29">
        <v>1984</v>
      </c>
      <c r="E6213">
        <f t="shared" ref="E6213:E6276" si="488">C6213*10000+D6213</f>
        <v>1951984</v>
      </c>
      <c r="F6213" s="28" t="s">
        <v>433</v>
      </c>
      <c r="G6213" s="28" t="s">
        <v>433</v>
      </c>
      <c r="H6213" s="28" t="s">
        <v>433</v>
      </c>
      <c r="I6213" s="28" t="str">
        <f t="shared" si="485"/>
        <v/>
      </c>
      <c r="J6213" s="28" t="str">
        <f t="shared" si="486"/>
        <v/>
      </c>
      <c r="K6213" s="28" t="str">
        <f t="shared" si="487"/>
        <v/>
      </c>
      <c r="L6213" s="28" t="str">
        <f t="shared" si="484"/>
        <v xml:space="preserve"> </v>
      </c>
    </row>
    <row r="6214" spans="1:12" ht="15.75" x14ac:dyDescent="0.25">
      <c r="A6214" s="31" t="s">
        <v>373</v>
      </c>
      <c r="B6214" s="30" t="str">
        <f>VLOOKUP(A6214,'Cód dos países'!$A$3:$C$199,2,FALSE)</f>
        <v>YPR</v>
      </c>
      <c r="C6214" s="25">
        <f>VLOOKUP(A6214,'Cód dos países'!$A$3:$C$199,3,FALSE)</f>
        <v>195</v>
      </c>
      <c r="D6214" s="29">
        <v>1985</v>
      </c>
      <c r="E6214">
        <f t="shared" si="488"/>
        <v>1951985</v>
      </c>
      <c r="F6214" s="28" t="s">
        <v>433</v>
      </c>
      <c r="G6214" s="28" t="s">
        <v>433</v>
      </c>
      <c r="H6214" s="28" t="s">
        <v>433</v>
      </c>
      <c r="I6214" s="28" t="str">
        <f t="shared" si="485"/>
        <v/>
      </c>
      <c r="J6214" s="28" t="str">
        <f t="shared" si="486"/>
        <v/>
      </c>
      <c r="K6214" s="28" t="str">
        <f t="shared" si="487"/>
        <v/>
      </c>
      <c r="L6214" s="28" t="str">
        <f t="shared" si="484"/>
        <v xml:space="preserve"> </v>
      </c>
    </row>
    <row r="6215" spans="1:12" ht="15.75" x14ac:dyDescent="0.25">
      <c r="A6215" s="31" t="s">
        <v>373</v>
      </c>
      <c r="B6215" s="30" t="str">
        <f>VLOOKUP(A6215,'Cód dos países'!$A$3:$C$199,2,FALSE)</f>
        <v>YPR</v>
      </c>
      <c r="C6215" s="25">
        <f>VLOOKUP(A6215,'Cód dos países'!$A$3:$C$199,3,FALSE)</f>
        <v>195</v>
      </c>
      <c r="D6215" s="29">
        <v>1986</v>
      </c>
      <c r="E6215">
        <f t="shared" si="488"/>
        <v>1951986</v>
      </c>
      <c r="F6215" s="28" t="s">
        <v>433</v>
      </c>
      <c r="G6215" s="28" t="s">
        <v>433</v>
      </c>
      <c r="H6215" s="28" t="s">
        <v>433</v>
      </c>
      <c r="I6215" s="28" t="str">
        <f t="shared" si="485"/>
        <v/>
      </c>
      <c r="J6215" s="28" t="str">
        <f t="shared" si="486"/>
        <v/>
      </c>
      <c r="K6215" s="28" t="str">
        <f t="shared" si="487"/>
        <v/>
      </c>
      <c r="L6215" s="28" t="str">
        <f t="shared" si="484"/>
        <v xml:space="preserve"> </v>
      </c>
    </row>
    <row r="6216" spans="1:12" ht="15.75" x14ac:dyDescent="0.25">
      <c r="A6216" s="31" t="s">
        <v>373</v>
      </c>
      <c r="B6216" s="30" t="str">
        <f>VLOOKUP(A6216,'Cód dos países'!$A$3:$C$199,2,FALSE)</f>
        <v>YPR</v>
      </c>
      <c r="C6216" s="25">
        <f>VLOOKUP(A6216,'Cód dos países'!$A$3:$C$199,3,FALSE)</f>
        <v>195</v>
      </c>
      <c r="D6216" s="29">
        <v>1987</v>
      </c>
      <c r="E6216">
        <f t="shared" si="488"/>
        <v>1951987</v>
      </c>
      <c r="F6216" s="28" t="s">
        <v>433</v>
      </c>
      <c r="G6216" s="28" t="s">
        <v>433</v>
      </c>
      <c r="H6216" s="28" t="s">
        <v>433</v>
      </c>
      <c r="I6216" s="28" t="str">
        <f t="shared" si="485"/>
        <v/>
      </c>
      <c r="J6216" s="28" t="str">
        <f t="shared" si="486"/>
        <v/>
      </c>
      <c r="K6216" s="28" t="str">
        <f t="shared" si="487"/>
        <v/>
      </c>
      <c r="L6216" s="28" t="str">
        <f t="shared" si="484"/>
        <v xml:space="preserve"> </v>
      </c>
    </row>
    <row r="6217" spans="1:12" ht="15.75" x14ac:dyDescent="0.25">
      <c r="A6217" s="31" t="s">
        <v>373</v>
      </c>
      <c r="B6217" s="30" t="str">
        <f>VLOOKUP(A6217,'Cód dos países'!$A$3:$C$199,2,FALSE)</f>
        <v>YPR</v>
      </c>
      <c r="C6217" s="25">
        <f>VLOOKUP(A6217,'Cód dos países'!$A$3:$C$199,3,FALSE)</f>
        <v>195</v>
      </c>
      <c r="D6217" s="29">
        <v>1988</v>
      </c>
      <c r="E6217">
        <f t="shared" si="488"/>
        <v>1951988</v>
      </c>
      <c r="F6217" s="28" t="s">
        <v>433</v>
      </c>
      <c r="G6217" s="28" t="s">
        <v>433</v>
      </c>
      <c r="H6217" s="28" t="s">
        <v>433</v>
      </c>
      <c r="I6217" s="28" t="str">
        <f t="shared" si="485"/>
        <v/>
      </c>
      <c r="J6217" s="28" t="str">
        <f t="shared" si="486"/>
        <v/>
      </c>
      <c r="K6217" s="28" t="str">
        <f t="shared" si="487"/>
        <v/>
      </c>
      <c r="L6217" s="28" t="str">
        <f t="shared" ref="L6217:L6280" si="489">IF(AND(I6217="",J6217="",K6217="")," ",IFERROR((1/3)*I6217+(1/3)*J6217+(1/3)*K6217,""))</f>
        <v xml:space="preserve"> </v>
      </c>
    </row>
    <row r="6218" spans="1:12" ht="15.75" x14ac:dyDescent="0.25">
      <c r="A6218" s="31" t="s">
        <v>373</v>
      </c>
      <c r="B6218" s="30" t="str">
        <f>VLOOKUP(A6218,'Cód dos países'!$A$3:$C$199,2,FALSE)</f>
        <v>YPR</v>
      </c>
      <c r="C6218" s="25">
        <f>VLOOKUP(A6218,'Cód dos países'!$A$3:$C$199,3,FALSE)</f>
        <v>195</v>
      </c>
      <c r="D6218" s="29">
        <v>1989</v>
      </c>
      <c r="E6218">
        <f t="shared" si="488"/>
        <v>1951989</v>
      </c>
      <c r="F6218" s="28" t="s">
        <v>433</v>
      </c>
      <c r="G6218" s="28" t="s">
        <v>433</v>
      </c>
      <c r="H6218" s="28" t="s">
        <v>433</v>
      </c>
      <c r="I6218" s="28" t="str">
        <f t="shared" si="485"/>
        <v/>
      </c>
      <c r="J6218" s="28" t="str">
        <f t="shared" si="486"/>
        <v/>
      </c>
      <c r="K6218" s="28" t="str">
        <f t="shared" si="487"/>
        <v/>
      </c>
      <c r="L6218" s="28" t="str">
        <f t="shared" si="489"/>
        <v xml:space="preserve"> </v>
      </c>
    </row>
    <row r="6219" spans="1:12" ht="15.75" x14ac:dyDescent="0.25">
      <c r="A6219" s="31" t="s">
        <v>373</v>
      </c>
      <c r="B6219" s="30" t="str">
        <f>VLOOKUP(A6219,'Cód dos países'!$A$3:$C$199,2,FALSE)</f>
        <v>YPR</v>
      </c>
      <c r="C6219" s="25">
        <f>VLOOKUP(A6219,'Cód dos países'!$A$3:$C$199,3,FALSE)</f>
        <v>195</v>
      </c>
      <c r="D6219" s="29">
        <v>1990</v>
      </c>
      <c r="E6219">
        <f t="shared" si="488"/>
        <v>1951990</v>
      </c>
      <c r="F6219" s="28" t="s">
        <v>433</v>
      </c>
      <c r="G6219" s="28" t="s">
        <v>433</v>
      </c>
      <c r="H6219" s="28" t="s">
        <v>433</v>
      </c>
      <c r="I6219" s="28" t="str">
        <f t="shared" si="485"/>
        <v/>
      </c>
      <c r="J6219" s="28" t="str">
        <f t="shared" si="486"/>
        <v/>
      </c>
      <c r="K6219" s="28" t="str">
        <f t="shared" si="487"/>
        <v/>
      </c>
      <c r="L6219" s="28" t="str">
        <f t="shared" si="489"/>
        <v xml:space="preserve"> </v>
      </c>
    </row>
    <row r="6220" spans="1:12" ht="15.75" x14ac:dyDescent="0.25">
      <c r="A6220" s="31" t="s">
        <v>373</v>
      </c>
      <c r="B6220" s="30" t="str">
        <f>VLOOKUP(A6220,'Cód dos países'!$A$3:$C$199,2,FALSE)</f>
        <v>YPR</v>
      </c>
      <c r="C6220" s="25">
        <f>VLOOKUP(A6220,'Cód dos países'!$A$3:$C$199,3,FALSE)</f>
        <v>195</v>
      </c>
      <c r="D6220" s="29">
        <v>1991</v>
      </c>
      <c r="E6220">
        <f t="shared" si="488"/>
        <v>1951991</v>
      </c>
      <c r="F6220" s="28" t="s">
        <v>433</v>
      </c>
      <c r="G6220" s="28" t="s">
        <v>433</v>
      </c>
      <c r="H6220" s="28" t="s">
        <v>433</v>
      </c>
      <c r="I6220" s="28" t="str">
        <f t="shared" si="485"/>
        <v/>
      </c>
      <c r="J6220" s="28" t="str">
        <f t="shared" si="486"/>
        <v/>
      </c>
      <c r="K6220" s="28" t="str">
        <f t="shared" si="487"/>
        <v/>
      </c>
      <c r="L6220" s="28" t="str">
        <f t="shared" si="489"/>
        <v xml:space="preserve"> </v>
      </c>
    </row>
    <row r="6221" spans="1:12" ht="15.75" x14ac:dyDescent="0.25">
      <c r="A6221" s="31" t="s">
        <v>373</v>
      </c>
      <c r="B6221" s="30" t="str">
        <f>VLOOKUP(A6221,'Cód dos países'!$A$3:$C$199,2,FALSE)</f>
        <v>YPR</v>
      </c>
      <c r="C6221" s="25">
        <f>VLOOKUP(A6221,'Cód dos países'!$A$3:$C$199,3,FALSE)</f>
        <v>195</v>
      </c>
      <c r="D6221" s="29">
        <v>1992</v>
      </c>
      <c r="E6221">
        <f t="shared" si="488"/>
        <v>1951992</v>
      </c>
      <c r="F6221" s="28" t="s">
        <v>433</v>
      </c>
      <c r="G6221" s="28" t="s">
        <v>433</v>
      </c>
      <c r="H6221" s="28" t="s">
        <v>433</v>
      </c>
      <c r="I6221" s="28" t="str">
        <f t="shared" si="485"/>
        <v/>
      </c>
      <c r="J6221" s="28" t="str">
        <f t="shared" si="486"/>
        <v/>
      </c>
      <c r="K6221" s="28" t="str">
        <f t="shared" si="487"/>
        <v/>
      </c>
      <c r="L6221" s="28" t="str">
        <f t="shared" si="489"/>
        <v xml:space="preserve"> </v>
      </c>
    </row>
    <row r="6222" spans="1:12" ht="15.75" x14ac:dyDescent="0.25">
      <c r="A6222" s="31" t="s">
        <v>373</v>
      </c>
      <c r="B6222" s="30" t="str">
        <f>VLOOKUP(A6222,'Cód dos países'!$A$3:$C$199,2,FALSE)</f>
        <v>YPR</v>
      </c>
      <c r="C6222" s="25">
        <f>VLOOKUP(A6222,'Cód dos países'!$A$3:$C$199,3,FALSE)</f>
        <v>195</v>
      </c>
      <c r="D6222" s="29">
        <v>1993</v>
      </c>
      <c r="E6222">
        <f t="shared" si="488"/>
        <v>1951993</v>
      </c>
      <c r="F6222" s="28" t="s">
        <v>433</v>
      </c>
      <c r="G6222" s="28" t="s">
        <v>433</v>
      </c>
      <c r="H6222" s="28" t="s">
        <v>433</v>
      </c>
      <c r="I6222" s="28" t="str">
        <f t="shared" si="485"/>
        <v/>
      </c>
      <c r="J6222" s="28" t="str">
        <f t="shared" si="486"/>
        <v/>
      </c>
      <c r="K6222" s="28" t="str">
        <f t="shared" si="487"/>
        <v/>
      </c>
      <c r="L6222" s="28" t="str">
        <f t="shared" si="489"/>
        <v xml:space="preserve"> </v>
      </c>
    </row>
    <row r="6223" spans="1:12" ht="15.75" x14ac:dyDescent="0.25">
      <c r="A6223" s="31" t="s">
        <v>373</v>
      </c>
      <c r="B6223" s="30" t="str">
        <f>VLOOKUP(A6223,'Cód dos países'!$A$3:$C$199,2,FALSE)</f>
        <v>YPR</v>
      </c>
      <c r="C6223" s="25">
        <f>VLOOKUP(A6223,'Cód dos países'!$A$3:$C$199,3,FALSE)</f>
        <v>195</v>
      </c>
      <c r="D6223" s="29">
        <v>1994</v>
      </c>
      <c r="E6223">
        <f t="shared" si="488"/>
        <v>1951994</v>
      </c>
      <c r="F6223" s="28" t="s">
        <v>433</v>
      </c>
      <c r="G6223" s="28" t="s">
        <v>433</v>
      </c>
      <c r="H6223" s="28" t="s">
        <v>433</v>
      </c>
      <c r="I6223" s="28" t="str">
        <f t="shared" si="485"/>
        <v/>
      </c>
      <c r="J6223" s="28" t="str">
        <f t="shared" si="486"/>
        <v/>
      </c>
      <c r="K6223" s="28" t="str">
        <f t="shared" si="487"/>
        <v/>
      </c>
      <c r="L6223" s="28" t="str">
        <f t="shared" si="489"/>
        <v xml:space="preserve"> </v>
      </c>
    </row>
    <row r="6224" spans="1:12" ht="15.75" x14ac:dyDescent="0.25">
      <c r="A6224" s="31" t="s">
        <v>373</v>
      </c>
      <c r="B6224" s="30" t="str">
        <f>VLOOKUP(A6224,'Cód dos países'!$A$3:$C$199,2,FALSE)</f>
        <v>YPR</v>
      </c>
      <c r="C6224" s="25">
        <f>VLOOKUP(A6224,'Cód dos países'!$A$3:$C$199,3,FALSE)</f>
        <v>195</v>
      </c>
      <c r="D6224" s="29">
        <v>1995</v>
      </c>
      <c r="E6224">
        <f t="shared" si="488"/>
        <v>1951995</v>
      </c>
      <c r="F6224" s="28" t="s">
        <v>433</v>
      </c>
      <c r="G6224" s="28" t="s">
        <v>433</v>
      </c>
      <c r="H6224" s="28" t="s">
        <v>433</v>
      </c>
      <c r="I6224" s="28" t="str">
        <f t="shared" si="485"/>
        <v/>
      </c>
      <c r="J6224" s="28" t="str">
        <f t="shared" si="486"/>
        <v/>
      </c>
      <c r="K6224" s="28" t="str">
        <f t="shared" si="487"/>
        <v/>
      </c>
      <c r="L6224" s="28" t="str">
        <f t="shared" si="489"/>
        <v xml:space="preserve"> </v>
      </c>
    </row>
    <row r="6225" spans="1:12" ht="15.75" x14ac:dyDescent="0.25">
      <c r="A6225" s="31" t="s">
        <v>373</v>
      </c>
      <c r="B6225" s="30" t="str">
        <f>VLOOKUP(A6225,'Cód dos países'!$A$3:$C$199,2,FALSE)</f>
        <v>YPR</v>
      </c>
      <c r="C6225" s="25">
        <f>VLOOKUP(A6225,'Cód dos países'!$A$3:$C$199,3,FALSE)</f>
        <v>195</v>
      </c>
      <c r="D6225" s="29">
        <v>1996</v>
      </c>
      <c r="E6225">
        <f t="shared" si="488"/>
        <v>1951996</v>
      </c>
      <c r="F6225" s="28" t="s">
        <v>433</v>
      </c>
      <c r="G6225" s="28" t="s">
        <v>433</v>
      </c>
      <c r="H6225" s="28" t="s">
        <v>433</v>
      </c>
      <c r="I6225" s="28" t="str">
        <f t="shared" si="485"/>
        <v/>
      </c>
      <c r="J6225" s="28" t="str">
        <f t="shared" si="486"/>
        <v/>
      </c>
      <c r="K6225" s="28" t="str">
        <f t="shared" si="487"/>
        <v/>
      </c>
      <c r="L6225" s="28" t="str">
        <f t="shared" si="489"/>
        <v xml:space="preserve"> </v>
      </c>
    </row>
    <row r="6226" spans="1:12" ht="15.75" x14ac:dyDescent="0.25">
      <c r="A6226" s="31" t="s">
        <v>373</v>
      </c>
      <c r="B6226" s="30" t="str">
        <f>VLOOKUP(A6226,'Cód dos países'!$A$3:$C$199,2,FALSE)</f>
        <v>YPR</v>
      </c>
      <c r="C6226" s="25">
        <f>VLOOKUP(A6226,'Cód dos países'!$A$3:$C$199,3,FALSE)</f>
        <v>195</v>
      </c>
      <c r="D6226" s="29">
        <v>1997</v>
      </c>
      <c r="E6226">
        <f t="shared" si="488"/>
        <v>1951997</v>
      </c>
      <c r="F6226" s="28" t="s">
        <v>433</v>
      </c>
      <c r="G6226" s="28" t="s">
        <v>433</v>
      </c>
      <c r="H6226" s="28" t="s">
        <v>433</v>
      </c>
      <c r="I6226" s="28" t="str">
        <f t="shared" si="485"/>
        <v/>
      </c>
      <c r="J6226" s="28" t="str">
        <f t="shared" si="486"/>
        <v/>
      </c>
      <c r="K6226" s="28" t="str">
        <f t="shared" si="487"/>
        <v/>
      </c>
      <c r="L6226" s="28" t="str">
        <f t="shared" si="489"/>
        <v xml:space="preserve"> </v>
      </c>
    </row>
    <row r="6227" spans="1:12" ht="15.75" x14ac:dyDescent="0.25">
      <c r="A6227" s="31" t="s">
        <v>373</v>
      </c>
      <c r="B6227" s="30" t="str">
        <f>VLOOKUP(A6227,'Cód dos países'!$A$3:$C$199,2,FALSE)</f>
        <v>YPR</v>
      </c>
      <c r="C6227" s="25">
        <f>VLOOKUP(A6227,'Cód dos países'!$A$3:$C$199,3,FALSE)</f>
        <v>195</v>
      </c>
      <c r="D6227" s="29">
        <v>1998</v>
      </c>
      <c r="E6227">
        <f t="shared" si="488"/>
        <v>1951998</v>
      </c>
      <c r="F6227" s="28" t="s">
        <v>433</v>
      </c>
      <c r="G6227" s="28" t="s">
        <v>433</v>
      </c>
      <c r="H6227" s="28" t="s">
        <v>433</v>
      </c>
      <c r="I6227" s="28" t="str">
        <f t="shared" si="485"/>
        <v/>
      </c>
      <c r="J6227" s="28" t="str">
        <f t="shared" si="486"/>
        <v/>
      </c>
      <c r="K6227" s="28" t="str">
        <f t="shared" si="487"/>
        <v/>
      </c>
      <c r="L6227" s="28" t="str">
        <f t="shared" si="489"/>
        <v xml:space="preserve"> </v>
      </c>
    </row>
    <row r="6228" spans="1:12" ht="15.75" x14ac:dyDescent="0.25">
      <c r="A6228" s="31" t="s">
        <v>373</v>
      </c>
      <c r="B6228" s="30" t="str">
        <f>VLOOKUP(A6228,'Cód dos países'!$A$3:$C$199,2,FALSE)</f>
        <v>YPR</v>
      </c>
      <c r="C6228" s="25">
        <f>VLOOKUP(A6228,'Cód dos países'!$A$3:$C$199,3,FALSE)</f>
        <v>195</v>
      </c>
      <c r="D6228" s="29">
        <v>1999</v>
      </c>
      <c r="E6228">
        <f t="shared" si="488"/>
        <v>1951999</v>
      </c>
      <c r="F6228" s="28" t="s">
        <v>433</v>
      </c>
      <c r="G6228" s="28" t="s">
        <v>433</v>
      </c>
      <c r="H6228" s="28" t="s">
        <v>433</v>
      </c>
      <c r="I6228" s="28" t="str">
        <f t="shared" si="485"/>
        <v/>
      </c>
      <c r="J6228" s="28" t="str">
        <f t="shared" si="486"/>
        <v/>
      </c>
      <c r="K6228" s="28" t="str">
        <f t="shared" si="487"/>
        <v/>
      </c>
      <c r="L6228" s="28" t="str">
        <f t="shared" si="489"/>
        <v xml:space="preserve"> </v>
      </c>
    </row>
    <row r="6229" spans="1:12" ht="15.75" x14ac:dyDescent="0.25">
      <c r="A6229" s="31" t="s">
        <v>373</v>
      </c>
      <c r="B6229" s="30" t="str">
        <f>VLOOKUP(A6229,'Cód dos países'!$A$3:$C$199,2,FALSE)</f>
        <v>YPR</v>
      </c>
      <c r="C6229" s="25">
        <f>VLOOKUP(A6229,'Cód dos países'!$A$3:$C$199,3,FALSE)</f>
        <v>195</v>
      </c>
      <c r="D6229" s="29">
        <v>2000</v>
      </c>
      <c r="E6229">
        <f t="shared" si="488"/>
        <v>1952000</v>
      </c>
      <c r="F6229" s="28" t="s">
        <v>433</v>
      </c>
      <c r="G6229" s="28" t="s">
        <v>433</v>
      </c>
      <c r="H6229" s="28" t="s">
        <v>433</v>
      </c>
      <c r="I6229" s="28" t="str">
        <f t="shared" si="485"/>
        <v/>
      </c>
      <c r="J6229" s="28" t="str">
        <f t="shared" si="486"/>
        <v/>
      </c>
      <c r="K6229" s="28" t="str">
        <f t="shared" si="487"/>
        <v/>
      </c>
      <c r="L6229" s="28" t="str">
        <f t="shared" si="489"/>
        <v xml:space="preserve"> </v>
      </c>
    </row>
    <row r="6230" spans="1:12" ht="15.75" x14ac:dyDescent="0.25">
      <c r="A6230" s="31" t="s">
        <v>373</v>
      </c>
      <c r="B6230" s="30" t="str">
        <f>VLOOKUP(A6230,'Cód dos países'!$A$3:$C$199,2,FALSE)</f>
        <v>YPR</v>
      </c>
      <c r="C6230" s="25">
        <f>VLOOKUP(A6230,'Cód dos países'!$A$3:$C$199,3,FALSE)</f>
        <v>195</v>
      </c>
      <c r="D6230" s="29">
        <v>2001</v>
      </c>
      <c r="E6230">
        <f t="shared" si="488"/>
        <v>1952001</v>
      </c>
      <c r="F6230" s="28" t="s">
        <v>433</v>
      </c>
      <c r="G6230" s="28" t="s">
        <v>433</v>
      </c>
      <c r="H6230" s="28" t="s">
        <v>433</v>
      </c>
      <c r="I6230" s="28" t="str">
        <f t="shared" si="485"/>
        <v/>
      </c>
      <c r="J6230" s="28" t="str">
        <f t="shared" si="486"/>
        <v/>
      </c>
      <c r="K6230" s="28" t="str">
        <f t="shared" si="487"/>
        <v/>
      </c>
      <c r="L6230" s="28" t="str">
        <f t="shared" si="489"/>
        <v xml:space="preserve"> </v>
      </c>
    </row>
    <row r="6231" spans="1:12" ht="15.75" x14ac:dyDescent="0.25">
      <c r="A6231" s="31" t="s">
        <v>373</v>
      </c>
      <c r="B6231" s="30" t="str">
        <f>VLOOKUP(A6231,'Cód dos países'!$A$3:$C$199,2,FALSE)</f>
        <v>YPR</v>
      </c>
      <c r="C6231" s="25">
        <f>VLOOKUP(A6231,'Cód dos países'!$A$3:$C$199,3,FALSE)</f>
        <v>195</v>
      </c>
      <c r="D6231" s="29">
        <v>2002</v>
      </c>
      <c r="E6231">
        <f t="shared" si="488"/>
        <v>1952002</v>
      </c>
      <c r="F6231" s="28" t="s">
        <v>433</v>
      </c>
      <c r="G6231" s="28" t="s">
        <v>433</v>
      </c>
      <c r="H6231" s="28" t="s">
        <v>433</v>
      </c>
      <c r="I6231" s="28" t="str">
        <f t="shared" si="485"/>
        <v/>
      </c>
      <c r="J6231" s="28" t="str">
        <f t="shared" si="486"/>
        <v/>
      </c>
      <c r="K6231" s="28" t="str">
        <f t="shared" si="487"/>
        <v/>
      </c>
      <c r="L6231" s="28" t="str">
        <f t="shared" si="489"/>
        <v xml:space="preserve"> </v>
      </c>
    </row>
    <row r="6232" spans="1:12" ht="15.75" x14ac:dyDescent="0.25">
      <c r="A6232" s="31" t="s">
        <v>373</v>
      </c>
      <c r="B6232" s="30" t="str">
        <f>VLOOKUP(A6232,'Cód dos países'!$A$3:$C$199,2,FALSE)</f>
        <v>YPR</v>
      </c>
      <c r="C6232" s="25">
        <f>VLOOKUP(A6232,'Cód dos países'!$A$3:$C$199,3,FALSE)</f>
        <v>195</v>
      </c>
      <c r="D6232" s="29">
        <v>2003</v>
      </c>
      <c r="E6232">
        <f t="shared" si="488"/>
        <v>1952003</v>
      </c>
      <c r="F6232" s="28" t="s">
        <v>433</v>
      </c>
      <c r="G6232" s="28" t="s">
        <v>433</v>
      </c>
      <c r="H6232" s="28" t="s">
        <v>433</v>
      </c>
      <c r="I6232" s="28" t="str">
        <f t="shared" si="485"/>
        <v/>
      </c>
      <c r="J6232" s="28" t="str">
        <f t="shared" si="486"/>
        <v/>
      </c>
      <c r="K6232" s="28" t="str">
        <f t="shared" si="487"/>
        <v/>
      </c>
      <c r="L6232" s="28" t="str">
        <f t="shared" si="489"/>
        <v xml:space="preserve"> </v>
      </c>
    </row>
    <row r="6233" spans="1:12" ht="15.75" x14ac:dyDescent="0.25">
      <c r="A6233" s="31" t="s">
        <v>373</v>
      </c>
      <c r="B6233" s="30" t="str">
        <f>VLOOKUP(A6233,'Cód dos países'!$A$3:$C$199,2,FALSE)</f>
        <v>YPR</v>
      </c>
      <c r="C6233" s="25">
        <f>VLOOKUP(A6233,'Cód dos países'!$A$3:$C$199,3,FALSE)</f>
        <v>195</v>
      </c>
      <c r="D6233" s="29">
        <v>2004</v>
      </c>
      <c r="E6233">
        <f t="shared" si="488"/>
        <v>1952004</v>
      </c>
      <c r="F6233" s="28" t="s">
        <v>433</v>
      </c>
      <c r="G6233" s="28" t="s">
        <v>433</v>
      </c>
      <c r="H6233" s="28" t="s">
        <v>433</v>
      </c>
      <c r="I6233" s="28" t="str">
        <f t="shared" si="485"/>
        <v/>
      </c>
      <c r="J6233" s="28" t="str">
        <f t="shared" si="486"/>
        <v/>
      </c>
      <c r="K6233" s="28" t="str">
        <f t="shared" si="487"/>
        <v/>
      </c>
      <c r="L6233" s="28" t="str">
        <f t="shared" si="489"/>
        <v xml:space="preserve"> </v>
      </c>
    </row>
    <row r="6234" spans="1:12" ht="15.75" x14ac:dyDescent="0.25">
      <c r="A6234" s="31" t="s">
        <v>373</v>
      </c>
      <c r="B6234" s="30" t="str">
        <f>VLOOKUP(A6234,'Cód dos países'!$A$3:$C$199,2,FALSE)</f>
        <v>YPR</v>
      </c>
      <c r="C6234" s="25">
        <f>VLOOKUP(A6234,'Cód dos países'!$A$3:$C$199,3,FALSE)</f>
        <v>195</v>
      </c>
      <c r="D6234" s="29">
        <v>2005</v>
      </c>
      <c r="E6234">
        <f t="shared" si="488"/>
        <v>1952005</v>
      </c>
      <c r="F6234" s="28" t="s">
        <v>433</v>
      </c>
      <c r="G6234" s="28" t="s">
        <v>433</v>
      </c>
      <c r="H6234" s="28" t="s">
        <v>433</v>
      </c>
      <c r="I6234" s="28" t="str">
        <f t="shared" si="485"/>
        <v/>
      </c>
      <c r="J6234" s="28" t="str">
        <f t="shared" si="486"/>
        <v/>
      </c>
      <c r="K6234" s="28" t="str">
        <f t="shared" si="487"/>
        <v/>
      </c>
      <c r="L6234" s="28" t="str">
        <f t="shared" si="489"/>
        <v xml:space="preserve"> </v>
      </c>
    </row>
    <row r="6235" spans="1:12" ht="15.75" x14ac:dyDescent="0.25">
      <c r="A6235" s="31" t="s">
        <v>373</v>
      </c>
      <c r="B6235" s="30" t="str">
        <f>VLOOKUP(A6235,'Cód dos países'!$A$3:$C$199,2,FALSE)</f>
        <v>YPR</v>
      </c>
      <c r="C6235" s="25">
        <f>VLOOKUP(A6235,'Cód dos países'!$A$3:$C$199,3,FALSE)</f>
        <v>195</v>
      </c>
      <c r="D6235" s="29">
        <v>2006</v>
      </c>
      <c r="E6235">
        <f t="shared" si="488"/>
        <v>1952006</v>
      </c>
      <c r="F6235" s="28" t="s">
        <v>433</v>
      </c>
      <c r="G6235" s="28" t="s">
        <v>433</v>
      </c>
      <c r="H6235" s="28" t="s">
        <v>433</v>
      </c>
      <c r="I6235" s="28" t="str">
        <f t="shared" si="485"/>
        <v/>
      </c>
      <c r="J6235" s="28" t="str">
        <f t="shared" si="486"/>
        <v/>
      </c>
      <c r="K6235" s="28" t="str">
        <f t="shared" si="487"/>
        <v/>
      </c>
      <c r="L6235" s="28" t="str">
        <f t="shared" si="489"/>
        <v xml:space="preserve"> </v>
      </c>
    </row>
    <row r="6236" spans="1:12" ht="15.75" x14ac:dyDescent="0.25">
      <c r="A6236" s="31" t="s">
        <v>373</v>
      </c>
      <c r="B6236" s="30" t="str">
        <f>VLOOKUP(A6236,'Cód dos países'!$A$3:$C$199,2,FALSE)</f>
        <v>YPR</v>
      </c>
      <c r="C6236" s="25">
        <f>VLOOKUP(A6236,'Cód dos países'!$A$3:$C$199,3,FALSE)</f>
        <v>195</v>
      </c>
      <c r="D6236" s="29">
        <v>2007</v>
      </c>
      <c r="E6236">
        <f t="shared" si="488"/>
        <v>1952007</v>
      </c>
      <c r="F6236" s="28" t="s">
        <v>433</v>
      </c>
      <c r="G6236" s="28" t="s">
        <v>433</v>
      </c>
      <c r="H6236" s="28" t="s">
        <v>433</v>
      </c>
      <c r="I6236" s="28" t="str">
        <f t="shared" si="485"/>
        <v/>
      </c>
      <c r="J6236" s="28" t="str">
        <f t="shared" si="486"/>
        <v/>
      </c>
      <c r="K6236" s="28" t="str">
        <f t="shared" si="487"/>
        <v/>
      </c>
      <c r="L6236" s="28" t="str">
        <f t="shared" si="489"/>
        <v xml:space="preserve"> </v>
      </c>
    </row>
    <row r="6237" spans="1:12" ht="15.75" x14ac:dyDescent="0.25">
      <c r="A6237" s="31" t="s">
        <v>373</v>
      </c>
      <c r="B6237" s="30" t="str">
        <f>VLOOKUP(A6237,'Cód dos países'!$A$3:$C$199,2,FALSE)</f>
        <v>YPR</v>
      </c>
      <c r="C6237" s="25">
        <f>VLOOKUP(A6237,'Cód dos países'!$A$3:$C$199,3,FALSE)</f>
        <v>195</v>
      </c>
      <c r="D6237" s="29">
        <v>2008</v>
      </c>
      <c r="E6237">
        <f t="shared" si="488"/>
        <v>1952008</v>
      </c>
      <c r="F6237" s="28" t="s">
        <v>433</v>
      </c>
      <c r="G6237" s="28" t="s">
        <v>433</v>
      </c>
      <c r="H6237" s="28" t="s">
        <v>433</v>
      </c>
      <c r="I6237" s="28" t="str">
        <f t="shared" si="485"/>
        <v/>
      </c>
      <c r="J6237" s="28" t="str">
        <f t="shared" si="486"/>
        <v/>
      </c>
      <c r="K6237" s="28" t="str">
        <f t="shared" si="487"/>
        <v/>
      </c>
      <c r="L6237" s="28" t="str">
        <f t="shared" si="489"/>
        <v xml:space="preserve"> </v>
      </c>
    </row>
    <row r="6238" spans="1:12" ht="15.75" x14ac:dyDescent="0.25">
      <c r="A6238" s="31" t="s">
        <v>373</v>
      </c>
      <c r="B6238" s="30" t="str">
        <f>VLOOKUP(A6238,'Cód dos países'!$A$3:$C$199,2,FALSE)</f>
        <v>YPR</v>
      </c>
      <c r="C6238" s="25">
        <f>VLOOKUP(A6238,'Cód dos países'!$A$3:$C$199,3,FALSE)</f>
        <v>195</v>
      </c>
      <c r="D6238" s="29">
        <v>2009</v>
      </c>
      <c r="E6238">
        <f t="shared" si="488"/>
        <v>1952009</v>
      </c>
      <c r="F6238" s="28" t="s">
        <v>433</v>
      </c>
      <c r="G6238" s="28" t="s">
        <v>433</v>
      </c>
      <c r="H6238" s="28" t="s">
        <v>433</v>
      </c>
      <c r="I6238" s="28" t="str">
        <f t="shared" si="485"/>
        <v/>
      </c>
      <c r="J6238" s="28" t="str">
        <f t="shared" si="486"/>
        <v/>
      </c>
      <c r="K6238" s="28" t="str">
        <f t="shared" si="487"/>
        <v/>
      </c>
      <c r="L6238" s="28" t="str">
        <f t="shared" si="489"/>
        <v xml:space="preserve"> </v>
      </c>
    </row>
    <row r="6239" spans="1:12" ht="15.75" x14ac:dyDescent="0.25">
      <c r="A6239" s="31" t="s">
        <v>373</v>
      </c>
      <c r="B6239" s="30" t="str">
        <f>VLOOKUP(A6239,'Cód dos países'!$A$3:$C$199,2,FALSE)</f>
        <v>YPR</v>
      </c>
      <c r="C6239" s="25">
        <f>VLOOKUP(A6239,'Cód dos países'!$A$3:$C$199,3,FALSE)</f>
        <v>195</v>
      </c>
      <c r="D6239" s="29">
        <v>2010</v>
      </c>
      <c r="E6239">
        <f t="shared" si="488"/>
        <v>1952010</v>
      </c>
      <c r="F6239" s="28" t="s">
        <v>433</v>
      </c>
      <c r="G6239" s="28" t="s">
        <v>433</v>
      </c>
      <c r="H6239" s="28" t="s">
        <v>433</v>
      </c>
      <c r="I6239" s="28" t="str">
        <f t="shared" si="485"/>
        <v/>
      </c>
      <c r="J6239" s="28" t="str">
        <f t="shared" si="486"/>
        <v/>
      </c>
      <c r="K6239" s="28" t="str">
        <f t="shared" si="487"/>
        <v/>
      </c>
      <c r="L6239" s="28" t="str">
        <f t="shared" si="489"/>
        <v xml:space="preserve"> </v>
      </c>
    </row>
    <row r="6240" spans="1:12" ht="15.75" x14ac:dyDescent="0.25">
      <c r="A6240" s="31" t="s">
        <v>373</v>
      </c>
      <c r="B6240" s="30" t="str">
        <f>VLOOKUP(A6240,'Cód dos países'!$A$3:$C$199,2,FALSE)</f>
        <v>YPR</v>
      </c>
      <c r="C6240" s="25">
        <f>VLOOKUP(A6240,'Cód dos países'!$A$3:$C$199,3,FALSE)</f>
        <v>195</v>
      </c>
      <c r="D6240" s="29">
        <v>2011</v>
      </c>
      <c r="E6240">
        <f t="shared" si="488"/>
        <v>1952011</v>
      </c>
      <c r="F6240" s="28" t="s">
        <v>433</v>
      </c>
      <c r="G6240" s="28" t="s">
        <v>433</v>
      </c>
      <c r="H6240" s="28" t="s">
        <v>433</v>
      </c>
      <c r="I6240" s="28" t="str">
        <f t="shared" si="485"/>
        <v/>
      </c>
      <c r="J6240" s="28" t="str">
        <f t="shared" si="486"/>
        <v/>
      </c>
      <c r="K6240" s="28" t="str">
        <f t="shared" si="487"/>
        <v/>
      </c>
      <c r="L6240" s="28" t="str">
        <f t="shared" si="489"/>
        <v xml:space="preserve"> </v>
      </c>
    </row>
    <row r="6241" spans="1:12" ht="15.75" x14ac:dyDescent="0.25">
      <c r="A6241" s="31" t="s">
        <v>373</v>
      </c>
      <c r="B6241" s="30" t="str">
        <f>VLOOKUP(A6241,'Cód dos países'!$A$3:$C$199,2,FALSE)</f>
        <v>YPR</v>
      </c>
      <c r="C6241" s="25">
        <f>VLOOKUP(A6241,'Cód dos países'!$A$3:$C$199,3,FALSE)</f>
        <v>195</v>
      </c>
      <c r="D6241" s="29">
        <v>2012</v>
      </c>
      <c r="E6241">
        <f t="shared" si="488"/>
        <v>1952012</v>
      </c>
      <c r="F6241" s="28" t="s">
        <v>433</v>
      </c>
      <c r="G6241" s="28" t="s">
        <v>433</v>
      </c>
      <c r="H6241" s="28" t="s">
        <v>433</v>
      </c>
      <c r="I6241" s="28" t="str">
        <f t="shared" si="485"/>
        <v/>
      </c>
      <c r="J6241" s="28" t="str">
        <f t="shared" si="486"/>
        <v/>
      </c>
      <c r="K6241" s="28" t="str">
        <f t="shared" si="487"/>
        <v/>
      </c>
      <c r="L6241" s="28" t="str">
        <f t="shared" si="489"/>
        <v xml:space="preserve"> </v>
      </c>
    </row>
    <row r="6242" spans="1:12" ht="15.75" x14ac:dyDescent="0.25">
      <c r="A6242" s="31" t="s">
        <v>373</v>
      </c>
      <c r="B6242" s="30" t="str">
        <f>VLOOKUP(A6242,'Cód dos países'!$A$3:$C$199,2,FALSE)</f>
        <v>YPR</v>
      </c>
      <c r="C6242" s="25">
        <f>VLOOKUP(A6242,'Cód dos países'!$A$3:$C$199,3,FALSE)</f>
        <v>195</v>
      </c>
      <c r="D6242" s="29">
        <v>2013</v>
      </c>
      <c r="E6242">
        <f t="shared" si="488"/>
        <v>1952013</v>
      </c>
      <c r="F6242" s="28" t="s">
        <v>433</v>
      </c>
      <c r="G6242" s="28" t="s">
        <v>433</v>
      </c>
      <c r="H6242" s="28" t="s">
        <v>433</v>
      </c>
      <c r="I6242" s="28" t="str">
        <f t="shared" si="485"/>
        <v/>
      </c>
      <c r="J6242" s="28" t="str">
        <f t="shared" si="486"/>
        <v/>
      </c>
      <c r="K6242" s="28" t="str">
        <f t="shared" si="487"/>
        <v/>
      </c>
      <c r="L6242" s="28" t="str">
        <f t="shared" si="489"/>
        <v xml:space="preserve"> </v>
      </c>
    </row>
    <row r="6243" spans="1:12" ht="15.75" x14ac:dyDescent="0.25">
      <c r="A6243" s="31" t="s">
        <v>373</v>
      </c>
      <c r="B6243" s="30" t="str">
        <f>VLOOKUP(A6243,'Cód dos países'!$A$3:$C$199,2,FALSE)</f>
        <v>YPR</v>
      </c>
      <c r="C6243" s="25">
        <f>VLOOKUP(A6243,'Cód dos países'!$A$3:$C$199,3,FALSE)</f>
        <v>195</v>
      </c>
      <c r="D6243" s="29">
        <v>2014</v>
      </c>
      <c r="E6243">
        <f t="shared" si="488"/>
        <v>1952014</v>
      </c>
      <c r="F6243" s="28" t="s">
        <v>433</v>
      </c>
      <c r="G6243" s="28" t="s">
        <v>433</v>
      </c>
      <c r="H6243" s="28" t="s">
        <v>433</v>
      </c>
      <c r="I6243" s="28" t="str">
        <f t="shared" si="485"/>
        <v/>
      </c>
      <c r="J6243" s="28" t="str">
        <f t="shared" si="486"/>
        <v/>
      </c>
      <c r="K6243" s="28" t="str">
        <f t="shared" si="487"/>
        <v/>
      </c>
      <c r="L6243" s="28" t="str">
        <f t="shared" si="489"/>
        <v xml:space="preserve"> </v>
      </c>
    </row>
    <row r="6244" spans="1:12" ht="15.75" x14ac:dyDescent="0.25">
      <c r="A6244" s="31" t="s">
        <v>329</v>
      </c>
      <c r="B6244" s="30" t="str">
        <f>VLOOKUP(A6244,'Cód dos países'!$A$3:$C$199,2,FALSE)</f>
        <v>ZMB</v>
      </c>
      <c r="C6244" s="25">
        <f>VLOOKUP(A6244,'Cód dos países'!$A$3:$C$199,3,FALSE)</f>
        <v>196</v>
      </c>
      <c r="D6244" s="29">
        <v>1983</v>
      </c>
      <c r="E6244">
        <f t="shared" si="488"/>
        <v>1961983</v>
      </c>
      <c r="F6244" s="28">
        <v>5.8800000000000008</v>
      </c>
      <c r="G6244" s="28">
        <v>2</v>
      </c>
      <c r="H6244" s="28">
        <v>1</v>
      </c>
      <c r="I6244" s="28">
        <f t="shared" si="485"/>
        <v>0.49000000000000005</v>
      </c>
      <c r="J6244" s="28">
        <f t="shared" si="486"/>
        <v>0.33333333333333331</v>
      </c>
      <c r="K6244" s="28">
        <f t="shared" si="487"/>
        <v>0.16666666666666666</v>
      </c>
      <c r="L6244" s="28">
        <f t="shared" si="489"/>
        <v>0.32999999999999996</v>
      </c>
    </row>
    <row r="6245" spans="1:12" ht="15.75" x14ac:dyDescent="0.25">
      <c r="A6245" s="31" t="s">
        <v>329</v>
      </c>
      <c r="B6245" s="30" t="str">
        <f>VLOOKUP(A6245,'Cód dos países'!$A$3:$C$199,2,FALSE)</f>
        <v>ZMB</v>
      </c>
      <c r="C6245" s="25">
        <f>VLOOKUP(A6245,'Cód dos países'!$A$3:$C$199,3,FALSE)</f>
        <v>196</v>
      </c>
      <c r="D6245" s="29">
        <v>1984</v>
      </c>
      <c r="E6245">
        <f t="shared" si="488"/>
        <v>1961984</v>
      </c>
      <c r="F6245" s="28">
        <v>3</v>
      </c>
      <c r="G6245" s="28">
        <v>2</v>
      </c>
      <c r="H6245" s="28">
        <v>1</v>
      </c>
      <c r="I6245" s="28">
        <f t="shared" si="485"/>
        <v>0.25</v>
      </c>
      <c r="J6245" s="28">
        <f t="shared" si="486"/>
        <v>0.33333333333333331</v>
      </c>
      <c r="K6245" s="28">
        <f t="shared" si="487"/>
        <v>0.16666666666666666</v>
      </c>
      <c r="L6245" s="28">
        <f t="shared" si="489"/>
        <v>0.24999999999999997</v>
      </c>
    </row>
    <row r="6246" spans="1:12" ht="15.75" x14ac:dyDescent="0.25">
      <c r="A6246" s="31" t="s">
        <v>329</v>
      </c>
      <c r="B6246" s="30" t="str">
        <f>VLOOKUP(A6246,'Cód dos países'!$A$3:$C$199,2,FALSE)</f>
        <v>ZMB</v>
      </c>
      <c r="C6246" s="25">
        <f>VLOOKUP(A6246,'Cód dos países'!$A$3:$C$199,3,FALSE)</f>
        <v>196</v>
      </c>
      <c r="D6246" s="29">
        <v>1985</v>
      </c>
      <c r="E6246">
        <f t="shared" si="488"/>
        <v>1961985</v>
      </c>
      <c r="F6246" s="28" t="s">
        <v>433</v>
      </c>
      <c r="G6246" s="28" t="s">
        <v>433</v>
      </c>
      <c r="H6246" s="28" t="s">
        <v>433</v>
      </c>
      <c r="I6246" s="28" t="str">
        <f t="shared" si="485"/>
        <v/>
      </c>
      <c r="J6246" s="28" t="str">
        <f t="shared" si="486"/>
        <v/>
      </c>
      <c r="K6246" s="28" t="str">
        <f t="shared" si="487"/>
        <v/>
      </c>
      <c r="L6246" s="28" t="str">
        <f t="shared" si="489"/>
        <v xml:space="preserve"> </v>
      </c>
    </row>
    <row r="6247" spans="1:12" ht="15.75" x14ac:dyDescent="0.25">
      <c r="A6247" s="31" t="s">
        <v>329</v>
      </c>
      <c r="B6247" s="30" t="str">
        <f>VLOOKUP(A6247,'Cód dos países'!$A$3:$C$199,2,FALSE)</f>
        <v>ZMB</v>
      </c>
      <c r="C6247" s="25">
        <f>VLOOKUP(A6247,'Cód dos países'!$A$3:$C$199,3,FALSE)</f>
        <v>196</v>
      </c>
      <c r="D6247" s="29">
        <v>1986</v>
      </c>
      <c r="E6247">
        <f t="shared" si="488"/>
        <v>1961986</v>
      </c>
      <c r="F6247" s="28">
        <v>5</v>
      </c>
      <c r="G6247" s="28">
        <v>2</v>
      </c>
      <c r="H6247" s="28">
        <v>2</v>
      </c>
      <c r="I6247" s="28">
        <f t="shared" si="485"/>
        <v>0.41666666666666669</v>
      </c>
      <c r="J6247" s="28">
        <f t="shared" si="486"/>
        <v>0.33333333333333331</v>
      </c>
      <c r="K6247" s="28">
        <f t="shared" si="487"/>
        <v>0.33333333333333331</v>
      </c>
      <c r="L6247" s="28">
        <f t="shared" si="489"/>
        <v>0.3611111111111111</v>
      </c>
    </row>
    <row r="6248" spans="1:12" ht="15.75" x14ac:dyDescent="0.25">
      <c r="A6248" s="31" t="s">
        <v>329</v>
      </c>
      <c r="B6248" s="30" t="str">
        <f>VLOOKUP(A6248,'Cód dos países'!$A$3:$C$199,2,FALSE)</f>
        <v>ZMB</v>
      </c>
      <c r="C6248" s="25">
        <f>VLOOKUP(A6248,'Cód dos países'!$A$3:$C$199,3,FALSE)</f>
        <v>196</v>
      </c>
      <c r="D6248" s="29">
        <v>1987</v>
      </c>
      <c r="E6248">
        <f t="shared" si="488"/>
        <v>1961987</v>
      </c>
      <c r="F6248" s="28">
        <v>4</v>
      </c>
      <c r="G6248" s="28">
        <v>2</v>
      </c>
      <c r="H6248" s="28">
        <v>2</v>
      </c>
      <c r="I6248" s="28">
        <f t="shared" si="485"/>
        <v>0.33333333333333331</v>
      </c>
      <c r="J6248" s="28">
        <f t="shared" si="486"/>
        <v>0.33333333333333331</v>
      </c>
      <c r="K6248" s="28">
        <f t="shared" si="487"/>
        <v>0.33333333333333331</v>
      </c>
      <c r="L6248" s="28">
        <f t="shared" si="489"/>
        <v>0.33333333333333331</v>
      </c>
    </row>
    <row r="6249" spans="1:12" ht="15.75" x14ac:dyDescent="0.25">
      <c r="A6249" s="31" t="s">
        <v>329</v>
      </c>
      <c r="B6249" s="30" t="str">
        <f>VLOOKUP(A6249,'Cód dos países'!$A$3:$C$199,2,FALSE)</f>
        <v>ZMB</v>
      </c>
      <c r="C6249" s="25">
        <f>VLOOKUP(A6249,'Cód dos países'!$A$3:$C$199,3,FALSE)</f>
        <v>196</v>
      </c>
      <c r="D6249" s="29">
        <v>1988</v>
      </c>
      <c r="E6249">
        <f t="shared" si="488"/>
        <v>1961988</v>
      </c>
      <c r="F6249" s="28">
        <v>4</v>
      </c>
      <c r="G6249" s="28">
        <v>2</v>
      </c>
      <c r="H6249" s="28">
        <v>2</v>
      </c>
      <c r="I6249" s="28">
        <f t="shared" si="485"/>
        <v>0.33333333333333331</v>
      </c>
      <c r="J6249" s="28">
        <f t="shared" si="486"/>
        <v>0.33333333333333331</v>
      </c>
      <c r="K6249" s="28">
        <f t="shared" si="487"/>
        <v>0.33333333333333331</v>
      </c>
      <c r="L6249" s="28">
        <f t="shared" si="489"/>
        <v>0.33333333333333331</v>
      </c>
    </row>
    <row r="6250" spans="1:12" ht="15.75" x14ac:dyDescent="0.25">
      <c r="A6250" s="31" t="s">
        <v>329</v>
      </c>
      <c r="B6250" s="30" t="str">
        <f>VLOOKUP(A6250,'Cód dos países'!$A$3:$C$199,2,FALSE)</f>
        <v>ZMB</v>
      </c>
      <c r="C6250" s="25">
        <f>VLOOKUP(A6250,'Cód dos países'!$A$3:$C$199,3,FALSE)</f>
        <v>196</v>
      </c>
      <c r="D6250" s="29">
        <v>1989</v>
      </c>
      <c r="E6250">
        <f t="shared" si="488"/>
        <v>1961989</v>
      </c>
      <c r="F6250" s="28">
        <v>6</v>
      </c>
      <c r="G6250" s="28">
        <v>2</v>
      </c>
      <c r="H6250" s="28">
        <v>2</v>
      </c>
      <c r="I6250" s="28">
        <f t="shared" si="485"/>
        <v>0.5</v>
      </c>
      <c r="J6250" s="28">
        <f t="shared" si="486"/>
        <v>0.33333333333333331</v>
      </c>
      <c r="K6250" s="28">
        <f t="shared" si="487"/>
        <v>0.33333333333333331</v>
      </c>
      <c r="L6250" s="28">
        <f t="shared" si="489"/>
        <v>0.3888888888888889</v>
      </c>
    </row>
    <row r="6251" spans="1:12" ht="15.75" x14ac:dyDescent="0.25">
      <c r="A6251" s="31" t="s">
        <v>329</v>
      </c>
      <c r="B6251" s="30" t="str">
        <f>VLOOKUP(A6251,'Cód dos países'!$A$3:$C$199,2,FALSE)</f>
        <v>ZMB</v>
      </c>
      <c r="C6251" s="25">
        <f>VLOOKUP(A6251,'Cód dos países'!$A$3:$C$199,3,FALSE)</f>
        <v>196</v>
      </c>
      <c r="D6251" s="29">
        <v>1990</v>
      </c>
      <c r="E6251">
        <f t="shared" si="488"/>
        <v>1961990</v>
      </c>
      <c r="F6251" s="28">
        <v>6</v>
      </c>
      <c r="G6251" s="28">
        <v>1</v>
      </c>
      <c r="H6251" s="28">
        <v>2</v>
      </c>
      <c r="I6251" s="28">
        <f t="shared" si="485"/>
        <v>0.5</v>
      </c>
      <c r="J6251" s="28">
        <f t="shared" si="486"/>
        <v>0.16666666666666666</v>
      </c>
      <c r="K6251" s="28">
        <f t="shared" si="487"/>
        <v>0.33333333333333331</v>
      </c>
      <c r="L6251" s="28">
        <f t="shared" si="489"/>
        <v>0.33333333333333331</v>
      </c>
    </row>
    <row r="6252" spans="1:12" ht="15.75" x14ac:dyDescent="0.25">
      <c r="A6252" s="31" t="s">
        <v>329</v>
      </c>
      <c r="B6252" s="30" t="str">
        <f>VLOOKUP(A6252,'Cód dos países'!$A$3:$C$199,2,FALSE)</f>
        <v>ZMB</v>
      </c>
      <c r="C6252" s="25">
        <f>VLOOKUP(A6252,'Cód dos países'!$A$3:$C$199,3,FALSE)</f>
        <v>196</v>
      </c>
      <c r="D6252" s="29">
        <v>1991</v>
      </c>
      <c r="E6252">
        <f t="shared" si="488"/>
        <v>1961991</v>
      </c>
      <c r="F6252" s="28">
        <v>6</v>
      </c>
      <c r="G6252" s="28">
        <v>1</v>
      </c>
      <c r="H6252" s="28">
        <v>2</v>
      </c>
      <c r="I6252" s="28">
        <f t="shared" si="485"/>
        <v>0.5</v>
      </c>
      <c r="J6252" s="28">
        <f t="shared" si="486"/>
        <v>0.16666666666666666</v>
      </c>
      <c r="K6252" s="28">
        <f t="shared" si="487"/>
        <v>0.33333333333333331</v>
      </c>
      <c r="L6252" s="28">
        <f t="shared" si="489"/>
        <v>0.33333333333333331</v>
      </c>
    </row>
    <row r="6253" spans="1:12" ht="15.75" x14ac:dyDescent="0.25">
      <c r="A6253" s="31" t="s">
        <v>329</v>
      </c>
      <c r="B6253" s="30" t="str">
        <f>VLOOKUP(A6253,'Cód dos países'!$A$3:$C$199,2,FALSE)</f>
        <v>ZMB</v>
      </c>
      <c r="C6253" s="25">
        <f>VLOOKUP(A6253,'Cód dos países'!$A$3:$C$199,3,FALSE)</f>
        <v>196</v>
      </c>
      <c r="D6253" s="29">
        <v>1992</v>
      </c>
      <c r="E6253">
        <f t="shared" si="488"/>
        <v>1961992</v>
      </c>
      <c r="F6253" s="28">
        <v>6</v>
      </c>
      <c r="G6253" s="28">
        <v>3</v>
      </c>
      <c r="H6253" s="28">
        <v>4</v>
      </c>
      <c r="I6253" s="28">
        <f t="shared" si="485"/>
        <v>0.5</v>
      </c>
      <c r="J6253" s="28">
        <f t="shared" si="486"/>
        <v>0.5</v>
      </c>
      <c r="K6253" s="28">
        <f t="shared" si="487"/>
        <v>0.66666666666666663</v>
      </c>
      <c r="L6253" s="28">
        <f t="shared" si="489"/>
        <v>0.55555555555555558</v>
      </c>
    </row>
    <row r="6254" spans="1:12" ht="15.75" x14ac:dyDescent="0.25">
      <c r="A6254" s="31" t="s">
        <v>329</v>
      </c>
      <c r="B6254" s="30" t="str">
        <f>VLOOKUP(A6254,'Cód dos países'!$A$3:$C$199,2,FALSE)</f>
        <v>ZMB</v>
      </c>
      <c r="C6254" s="25">
        <f>VLOOKUP(A6254,'Cód dos países'!$A$3:$C$199,3,FALSE)</f>
        <v>196</v>
      </c>
      <c r="D6254" s="29">
        <v>1993</v>
      </c>
      <c r="E6254">
        <f t="shared" si="488"/>
        <v>1961993</v>
      </c>
      <c r="F6254" s="28">
        <v>5</v>
      </c>
      <c r="G6254" s="28">
        <v>3</v>
      </c>
      <c r="H6254" s="28">
        <v>4</v>
      </c>
      <c r="I6254" s="28">
        <f t="shared" si="485"/>
        <v>0.41666666666666669</v>
      </c>
      <c r="J6254" s="28">
        <f t="shared" si="486"/>
        <v>0.5</v>
      </c>
      <c r="K6254" s="28">
        <f t="shared" si="487"/>
        <v>0.66666666666666663</v>
      </c>
      <c r="L6254" s="28">
        <f t="shared" si="489"/>
        <v>0.52777777777777779</v>
      </c>
    </row>
    <row r="6255" spans="1:12" ht="15.75" x14ac:dyDescent="0.25">
      <c r="A6255" s="31" t="s">
        <v>329</v>
      </c>
      <c r="B6255" s="30" t="str">
        <f>VLOOKUP(A6255,'Cód dos países'!$A$3:$C$199,2,FALSE)</f>
        <v>ZMB</v>
      </c>
      <c r="C6255" s="25">
        <f>VLOOKUP(A6255,'Cód dos países'!$A$3:$C$199,3,FALSE)</f>
        <v>196</v>
      </c>
      <c r="D6255" s="29">
        <v>1994</v>
      </c>
      <c r="E6255">
        <f t="shared" si="488"/>
        <v>1961994</v>
      </c>
      <c r="F6255" s="28">
        <v>5</v>
      </c>
      <c r="G6255" s="28">
        <v>3</v>
      </c>
      <c r="H6255" s="28">
        <v>3</v>
      </c>
      <c r="I6255" s="28">
        <f t="shared" si="485"/>
        <v>0.41666666666666669</v>
      </c>
      <c r="J6255" s="28">
        <f t="shared" si="486"/>
        <v>0.5</v>
      </c>
      <c r="K6255" s="28">
        <f t="shared" si="487"/>
        <v>0.5</v>
      </c>
      <c r="L6255" s="28">
        <f t="shared" si="489"/>
        <v>0.47222222222222221</v>
      </c>
    </row>
    <row r="6256" spans="1:12" ht="15.75" x14ac:dyDescent="0.25">
      <c r="A6256" s="31" t="s">
        <v>329</v>
      </c>
      <c r="B6256" s="30" t="str">
        <f>VLOOKUP(A6256,'Cód dos países'!$A$3:$C$199,2,FALSE)</f>
        <v>ZMB</v>
      </c>
      <c r="C6256" s="25">
        <f>VLOOKUP(A6256,'Cód dos países'!$A$3:$C$199,3,FALSE)</f>
        <v>196</v>
      </c>
      <c r="D6256" s="29">
        <v>1995</v>
      </c>
      <c r="E6256">
        <f t="shared" si="488"/>
        <v>1961995</v>
      </c>
      <c r="F6256" s="28">
        <v>6</v>
      </c>
      <c r="G6256" s="28">
        <v>4</v>
      </c>
      <c r="H6256" s="28">
        <v>3</v>
      </c>
      <c r="I6256" s="28">
        <f t="shared" si="485"/>
        <v>0.5</v>
      </c>
      <c r="J6256" s="28">
        <f t="shared" si="486"/>
        <v>0.66666666666666663</v>
      </c>
      <c r="K6256" s="28">
        <f t="shared" si="487"/>
        <v>0.5</v>
      </c>
      <c r="L6256" s="28">
        <f t="shared" si="489"/>
        <v>0.55555555555555547</v>
      </c>
    </row>
    <row r="6257" spans="1:12" ht="15.75" x14ac:dyDescent="0.25">
      <c r="A6257" s="31" t="s">
        <v>329</v>
      </c>
      <c r="B6257" s="30" t="str">
        <f>VLOOKUP(A6257,'Cód dos países'!$A$3:$C$199,2,FALSE)</f>
        <v>ZMB</v>
      </c>
      <c r="C6257" s="25">
        <f>VLOOKUP(A6257,'Cód dos países'!$A$3:$C$199,3,FALSE)</f>
        <v>196</v>
      </c>
      <c r="D6257" s="29">
        <v>1996</v>
      </c>
      <c r="E6257">
        <f t="shared" si="488"/>
        <v>1961996</v>
      </c>
      <c r="F6257" s="28">
        <v>6</v>
      </c>
      <c r="G6257" s="28">
        <v>4</v>
      </c>
      <c r="H6257" s="28">
        <v>3</v>
      </c>
      <c r="I6257" s="28">
        <f t="shared" si="485"/>
        <v>0.5</v>
      </c>
      <c r="J6257" s="28">
        <f t="shared" si="486"/>
        <v>0.66666666666666663</v>
      </c>
      <c r="K6257" s="28">
        <f t="shared" si="487"/>
        <v>0.5</v>
      </c>
      <c r="L6257" s="28">
        <f t="shared" si="489"/>
        <v>0.55555555555555547</v>
      </c>
    </row>
    <row r="6258" spans="1:12" ht="15.75" x14ac:dyDescent="0.25">
      <c r="A6258" s="31" t="s">
        <v>329</v>
      </c>
      <c r="B6258" s="30" t="str">
        <f>VLOOKUP(A6258,'Cód dos países'!$A$3:$C$199,2,FALSE)</f>
        <v>ZMB</v>
      </c>
      <c r="C6258" s="25">
        <f>VLOOKUP(A6258,'Cód dos países'!$A$3:$C$199,3,FALSE)</f>
        <v>196</v>
      </c>
      <c r="D6258" s="29">
        <v>1997</v>
      </c>
      <c r="E6258">
        <f t="shared" si="488"/>
        <v>1961997</v>
      </c>
      <c r="F6258" s="28">
        <v>10</v>
      </c>
      <c r="G6258" s="28">
        <v>4</v>
      </c>
      <c r="H6258" s="28">
        <v>3</v>
      </c>
      <c r="I6258" s="28">
        <f t="shared" si="485"/>
        <v>0.83333333333333337</v>
      </c>
      <c r="J6258" s="28">
        <f t="shared" si="486"/>
        <v>0.66666666666666663</v>
      </c>
      <c r="K6258" s="28">
        <f t="shared" si="487"/>
        <v>0.5</v>
      </c>
      <c r="L6258" s="28">
        <f t="shared" si="489"/>
        <v>0.66666666666666663</v>
      </c>
    </row>
    <row r="6259" spans="1:12" ht="15.75" x14ac:dyDescent="0.25">
      <c r="A6259" s="31" t="s">
        <v>329</v>
      </c>
      <c r="B6259" s="30" t="str">
        <f>VLOOKUP(A6259,'Cód dos países'!$A$3:$C$199,2,FALSE)</f>
        <v>ZMB</v>
      </c>
      <c r="C6259" s="25">
        <f>VLOOKUP(A6259,'Cód dos países'!$A$3:$C$199,3,FALSE)</f>
        <v>196</v>
      </c>
      <c r="D6259" s="29">
        <v>1998</v>
      </c>
      <c r="E6259">
        <f t="shared" si="488"/>
        <v>1961998</v>
      </c>
      <c r="F6259" s="28">
        <v>10</v>
      </c>
      <c r="G6259" s="28">
        <v>4</v>
      </c>
      <c r="H6259" s="28">
        <v>3</v>
      </c>
      <c r="I6259" s="28">
        <f t="shared" si="485"/>
        <v>0.83333333333333337</v>
      </c>
      <c r="J6259" s="28">
        <f t="shared" si="486"/>
        <v>0.66666666666666663</v>
      </c>
      <c r="K6259" s="28">
        <f t="shared" si="487"/>
        <v>0.5</v>
      </c>
      <c r="L6259" s="28">
        <f t="shared" si="489"/>
        <v>0.66666666666666663</v>
      </c>
    </row>
    <row r="6260" spans="1:12" ht="15.75" x14ac:dyDescent="0.25">
      <c r="A6260" s="31" t="s">
        <v>329</v>
      </c>
      <c r="B6260" s="30" t="str">
        <f>VLOOKUP(A6260,'Cód dos países'!$A$3:$C$199,2,FALSE)</f>
        <v>ZMB</v>
      </c>
      <c r="C6260" s="25">
        <f>VLOOKUP(A6260,'Cód dos países'!$A$3:$C$199,3,FALSE)</f>
        <v>196</v>
      </c>
      <c r="D6260" s="29">
        <v>1999</v>
      </c>
      <c r="E6260">
        <f t="shared" si="488"/>
        <v>1961999</v>
      </c>
      <c r="F6260" s="28">
        <v>10</v>
      </c>
      <c r="G6260" s="28">
        <v>4</v>
      </c>
      <c r="H6260" s="28">
        <v>3</v>
      </c>
      <c r="I6260" s="28">
        <f t="shared" si="485"/>
        <v>0.83333333333333337</v>
      </c>
      <c r="J6260" s="28">
        <f t="shared" si="486"/>
        <v>0.66666666666666663</v>
      </c>
      <c r="K6260" s="28">
        <f t="shared" si="487"/>
        <v>0.5</v>
      </c>
      <c r="L6260" s="28">
        <f t="shared" si="489"/>
        <v>0.66666666666666663</v>
      </c>
    </row>
    <row r="6261" spans="1:12" ht="15.75" x14ac:dyDescent="0.25">
      <c r="A6261" s="31" t="s">
        <v>329</v>
      </c>
      <c r="B6261" s="30" t="str">
        <f>VLOOKUP(A6261,'Cód dos países'!$A$3:$C$199,2,FALSE)</f>
        <v>ZMB</v>
      </c>
      <c r="C6261" s="25">
        <f>VLOOKUP(A6261,'Cód dos países'!$A$3:$C$199,3,FALSE)</f>
        <v>196</v>
      </c>
      <c r="D6261" s="29">
        <v>2000</v>
      </c>
      <c r="E6261">
        <f t="shared" si="488"/>
        <v>1962000</v>
      </c>
      <c r="F6261" s="28">
        <v>10</v>
      </c>
      <c r="G6261" s="28">
        <v>4</v>
      </c>
      <c r="H6261" s="28">
        <v>2</v>
      </c>
      <c r="I6261" s="28">
        <f t="shared" si="485"/>
        <v>0.83333333333333337</v>
      </c>
      <c r="J6261" s="28">
        <f t="shared" si="486"/>
        <v>0.66666666666666663</v>
      </c>
      <c r="K6261" s="28">
        <f t="shared" si="487"/>
        <v>0.33333333333333331</v>
      </c>
      <c r="L6261" s="28">
        <f t="shared" si="489"/>
        <v>0.61111111111111116</v>
      </c>
    </row>
    <row r="6262" spans="1:12" ht="15.75" x14ac:dyDescent="0.25">
      <c r="A6262" s="31" t="s">
        <v>329</v>
      </c>
      <c r="B6262" s="30" t="str">
        <f>VLOOKUP(A6262,'Cód dos países'!$A$3:$C$199,2,FALSE)</f>
        <v>ZMB</v>
      </c>
      <c r="C6262" s="25">
        <f>VLOOKUP(A6262,'Cód dos países'!$A$3:$C$199,3,FALSE)</f>
        <v>196</v>
      </c>
      <c r="D6262" s="29">
        <v>2001</v>
      </c>
      <c r="E6262">
        <f t="shared" si="488"/>
        <v>1962001</v>
      </c>
      <c r="F6262" s="28">
        <v>6</v>
      </c>
      <c r="G6262" s="28">
        <v>4</v>
      </c>
      <c r="H6262" s="28">
        <v>2</v>
      </c>
      <c r="I6262" s="28">
        <f t="shared" si="485"/>
        <v>0.5</v>
      </c>
      <c r="J6262" s="28">
        <f t="shared" si="486"/>
        <v>0.66666666666666663</v>
      </c>
      <c r="K6262" s="28">
        <f t="shared" si="487"/>
        <v>0.33333333333333331</v>
      </c>
      <c r="L6262" s="28">
        <f t="shared" si="489"/>
        <v>0.49999999999999994</v>
      </c>
    </row>
    <row r="6263" spans="1:12" ht="15.75" x14ac:dyDescent="0.25">
      <c r="A6263" s="31" t="s">
        <v>329</v>
      </c>
      <c r="B6263" s="30" t="str">
        <f>VLOOKUP(A6263,'Cód dos países'!$A$3:$C$199,2,FALSE)</f>
        <v>ZMB</v>
      </c>
      <c r="C6263" s="25">
        <f>VLOOKUP(A6263,'Cód dos países'!$A$3:$C$199,3,FALSE)</f>
        <v>196</v>
      </c>
      <c r="D6263" s="29">
        <v>2002</v>
      </c>
      <c r="E6263">
        <f t="shared" si="488"/>
        <v>1962002</v>
      </c>
      <c r="F6263" s="28">
        <v>6</v>
      </c>
      <c r="G6263" s="28">
        <v>4</v>
      </c>
      <c r="H6263" s="28">
        <v>2</v>
      </c>
      <c r="I6263" s="28">
        <f t="shared" si="485"/>
        <v>0.5</v>
      </c>
      <c r="J6263" s="28">
        <f t="shared" si="486"/>
        <v>0.66666666666666663</v>
      </c>
      <c r="K6263" s="28">
        <f t="shared" si="487"/>
        <v>0.33333333333333331</v>
      </c>
      <c r="L6263" s="28">
        <f t="shared" si="489"/>
        <v>0.49999999999999994</v>
      </c>
    </row>
    <row r="6264" spans="1:12" ht="15.75" x14ac:dyDescent="0.25">
      <c r="A6264" s="31" t="s">
        <v>329</v>
      </c>
      <c r="B6264" s="30" t="str">
        <f>VLOOKUP(A6264,'Cód dos países'!$A$3:$C$199,2,FALSE)</f>
        <v>ZMB</v>
      </c>
      <c r="C6264" s="25">
        <f>VLOOKUP(A6264,'Cód dos países'!$A$3:$C$199,3,FALSE)</f>
        <v>196</v>
      </c>
      <c r="D6264" s="29">
        <v>2003</v>
      </c>
      <c r="E6264">
        <f t="shared" si="488"/>
        <v>1962003</v>
      </c>
      <c r="F6264" s="28">
        <v>6</v>
      </c>
      <c r="G6264" s="28">
        <v>4</v>
      </c>
      <c r="H6264" s="28">
        <v>2</v>
      </c>
      <c r="I6264" s="28">
        <f t="shared" si="485"/>
        <v>0.5</v>
      </c>
      <c r="J6264" s="28">
        <f t="shared" si="486"/>
        <v>0.66666666666666663</v>
      </c>
      <c r="K6264" s="28">
        <f t="shared" si="487"/>
        <v>0.33333333333333331</v>
      </c>
      <c r="L6264" s="28">
        <f t="shared" si="489"/>
        <v>0.49999999999999994</v>
      </c>
    </row>
    <row r="6265" spans="1:12" ht="15.75" x14ac:dyDescent="0.25">
      <c r="A6265" s="31" t="s">
        <v>329</v>
      </c>
      <c r="B6265" s="30" t="str">
        <f>VLOOKUP(A6265,'Cód dos países'!$A$3:$C$199,2,FALSE)</f>
        <v>ZMB</v>
      </c>
      <c r="C6265" s="25">
        <f>VLOOKUP(A6265,'Cód dos países'!$A$3:$C$199,3,FALSE)</f>
        <v>196</v>
      </c>
      <c r="D6265" s="29">
        <v>2004</v>
      </c>
      <c r="E6265">
        <f t="shared" si="488"/>
        <v>1962004</v>
      </c>
      <c r="F6265" s="28">
        <v>6</v>
      </c>
      <c r="G6265" s="28">
        <v>4</v>
      </c>
      <c r="H6265" s="28">
        <v>3</v>
      </c>
      <c r="I6265" s="28">
        <f t="shared" si="485"/>
        <v>0.5</v>
      </c>
      <c r="J6265" s="28">
        <f t="shared" si="486"/>
        <v>0.66666666666666663</v>
      </c>
      <c r="K6265" s="28">
        <f t="shared" si="487"/>
        <v>0.5</v>
      </c>
      <c r="L6265" s="28">
        <f t="shared" si="489"/>
        <v>0.55555555555555547</v>
      </c>
    </row>
    <row r="6266" spans="1:12" ht="15.75" x14ac:dyDescent="0.25">
      <c r="A6266" s="31" t="s">
        <v>329</v>
      </c>
      <c r="B6266" s="30" t="str">
        <f>VLOOKUP(A6266,'Cód dos países'!$A$3:$C$199,2,FALSE)</f>
        <v>ZMB</v>
      </c>
      <c r="C6266" s="25">
        <f>VLOOKUP(A6266,'Cód dos países'!$A$3:$C$199,3,FALSE)</f>
        <v>196</v>
      </c>
      <c r="D6266" s="29">
        <v>2005</v>
      </c>
      <c r="E6266">
        <f t="shared" si="488"/>
        <v>1962005</v>
      </c>
      <c r="F6266" s="28">
        <v>7</v>
      </c>
      <c r="G6266" s="28">
        <v>4</v>
      </c>
      <c r="H6266" s="28">
        <v>3</v>
      </c>
      <c r="I6266" s="28">
        <f t="shared" si="485"/>
        <v>0.58333333333333337</v>
      </c>
      <c r="J6266" s="28">
        <f t="shared" si="486"/>
        <v>0.66666666666666663</v>
      </c>
      <c r="K6266" s="28">
        <f t="shared" si="487"/>
        <v>0.5</v>
      </c>
      <c r="L6266" s="28">
        <f t="shared" si="489"/>
        <v>0.58333333333333326</v>
      </c>
    </row>
    <row r="6267" spans="1:12" ht="15.75" x14ac:dyDescent="0.25">
      <c r="A6267" s="31" t="s">
        <v>329</v>
      </c>
      <c r="B6267" s="30" t="str">
        <f>VLOOKUP(A6267,'Cód dos países'!$A$3:$C$199,2,FALSE)</f>
        <v>ZMB</v>
      </c>
      <c r="C6267" s="25">
        <f>VLOOKUP(A6267,'Cód dos países'!$A$3:$C$199,3,FALSE)</f>
        <v>196</v>
      </c>
      <c r="D6267" s="29">
        <v>2006</v>
      </c>
      <c r="E6267">
        <f t="shared" si="488"/>
        <v>1962006</v>
      </c>
      <c r="F6267" s="28">
        <v>6.5</v>
      </c>
      <c r="G6267" s="28">
        <v>4</v>
      </c>
      <c r="H6267" s="28">
        <v>3</v>
      </c>
      <c r="I6267" s="28">
        <f t="shared" si="485"/>
        <v>0.54166666666666663</v>
      </c>
      <c r="J6267" s="28">
        <f t="shared" si="486"/>
        <v>0.66666666666666663</v>
      </c>
      <c r="K6267" s="28">
        <f t="shared" si="487"/>
        <v>0.5</v>
      </c>
      <c r="L6267" s="28">
        <f t="shared" si="489"/>
        <v>0.56944444444444442</v>
      </c>
    </row>
    <row r="6268" spans="1:12" ht="15.75" x14ac:dyDescent="0.25">
      <c r="A6268" s="31" t="s">
        <v>329</v>
      </c>
      <c r="B6268" s="30" t="str">
        <f>VLOOKUP(A6268,'Cód dos países'!$A$3:$C$199,2,FALSE)</f>
        <v>ZMB</v>
      </c>
      <c r="C6268" s="25">
        <f>VLOOKUP(A6268,'Cód dos países'!$A$3:$C$199,3,FALSE)</f>
        <v>196</v>
      </c>
      <c r="D6268" s="29">
        <v>2007</v>
      </c>
      <c r="E6268">
        <f t="shared" si="488"/>
        <v>1962007</v>
      </c>
      <c r="F6268" s="28">
        <v>6</v>
      </c>
      <c r="G6268" s="28">
        <v>4</v>
      </c>
      <c r="H6268" s="28">
        <v>3.5</v>
      </c>
      <c r="I6268" s="28">
        <f t="shared" si="485"/>
        <v>0.5</v>
      </c>
      <c r="J6268" s="28">
        <f t="shared" si="486"/>
        <v>0.66666666666666663</v>
      </c>
      <c r="K6268" s="28">
        <f t="shared" si="487"/>
        <v>0.58333333333333337</v>
      </c>
      <c r="L6268" s="28">
        <f t="shared" si="489"/>
        <v>0.58333333333333326</v>
      </c>
    </row>
    <row r="6269" spans="1:12" ht="15.75" x14ac:dyDescent="0.25">
      <c r="A6269" s="31" t="s">
        <v>329</v>
      </c>
      <c r="B6269" s="30" t="str">
        <f>VLOOKUP(A6269,'Cód dos países'!$A$3:$C$199,2,FALSE)</f>
        <v>ZMB</v>
      </c>
      <c r="C6269" s="25">
        <f>VLOOKUP(A6269,'Cód dos países'!$A$3:$C$199,3,FALSE)</f>
        <v>196</v>
      </c>
      <c r="D6269" s="29">
        <v>2008</v>
      </c>
      <c r="E6269">
        <f t="shared" si="488"/>
        <v>1962008</v>
      </c>
      <c r="F6269" s="28">
        <v>6</v>
      </c>
      <c r="G6269" s="28">
        <v>4</v>
      </c>
      <c r="H6269" s="28">
        <v>3</v>
      </c>
      <c r="I6269" s="28">
        <f t="shared" si="485"/>
        <v>0.5</v>
      </c>
      <c r="J6269" s="28">
        <f t="shared" si="486"/>
        <v>0.66666666666666663</v>
      </c>
      <c r="K6269" s="28">
        <f t="shared" si="487"/>
        <v>0.5</v>
      </c>
      <c r="L6269" s="28">
        <f t="shared" si="489"/>
        <v>0.55555555555555547</v>
      </c>
    </row>
    <row r="6270" spans="1:12" ht="15.75" x14ac:dyDescent="0.25">
      <c r="A6270" s="31" t="s">
        <v>329</v>
      </c>
      <c r="B6270" s="30" t="str">
        <f>VLOOKUP(A6270,'Cód dos países'!$A$3:$C$199,2,FALSE)</f>
        <v>ZMB</v>
      </c>
      <c r="C6270" s="25">
        <f>VLOOKUP(A6270,'Cód dos países'!$A$3:$C$199,3,FALSE)</f>
        <v>196</v>
      </c>
      <c r="D6270" s="29">
        <v>2009</v>
      </c>
      <c r="E6270">
        <f t="shared" si="488"/>
        <v>1962009</v>
      </c>
      <c r="F6270" s="28">
        <v>6</v>
      </c>
      <c r="G6270" s="28">
        <v>4</v>
      </c>
      <c r="H6270" s="28">
        <v>3</v>
      </c>
      <c r="I6270" s="28">
        <f t="shared" si="485"/>
        <v>0.5</v>
      </c>
      <c r="J6270" s="28">
        <f t="shared" si="486"/>
        <v>0.66666666666666663</v>
      </c>
      <c r="K6270" s="28">
        <f t="shared" si="487"/>
        <v>0.5</v>
      </c>
      <c r="L6270" s="28">
        <f t="shared" si="489"/>
        <v>0.55555555555555547</v>
      </c>
    </row>
    <row r="6271" spans="1:12" ht="15.75" x14ac:dyDescent="0.25">
      <c r="A6271" s="31" t="s">
        <v>329</v>
      </c>
      <c r="B6271" s="30" t="str">
        <f>VLOOKUP(A6271,'Cód dos países'!$A$3:$C$199,2,FALSE)</f>
        <v>ZMB</v>
      </c>
      <c r="C6271" s="25">
        <f>VLOOKUP(A6271,'Cód dos países'!$A$3:$C$199,3,FALSE)</f>
        <v>196</v>
      </c>
      <c r="D6271" s="29">
        <v>2010</v>
      </c>
      <c r="E6271">
        <f t="shared" si="488"/>
        <v>1962010</v>
      </c>
      <c r="F6271" s="28">
        <v>0.45454545454545453</v>
      </c>
      <c r="G6271" s="28">
        <v>0.66666666666666663</v>
      </c>
      <c r="H6271" s="28">
        <v>0.5</v>
      </c>
      <c r="I6271" s="28">
        <f t="shared" si="485"/>
        <v>0.45454545454545453</v>
      </c>
      <c r="J6271" s="28">
        <f t="shared" si="486"/>
        <v>0.66666666666666663</v>
      </c>
      <c r="K6271" s="28">
        <f t="shared" si="487"/>
        <v>0.5</v>
      </c>
      <c r="L6271" s="28">
        <f t="shared" si="489"/>
        <v>0.54040404040404033</v>
      </c>
    </row>
    <row r="6272" spans="1:12" ht="15.75" x14ac:dyDescent="0.25">
      <c r="A6272" s="31" t="s">
        <v>329</v>
      </c>
      <c r="B6272" s="30" t="str">
        <f>VLOOKUP(A6272,'Cód dos países'!$A$3:$C$199,2,FALSE)</f>
        <v>ZMB</v>
      </c>
      <c r="C6272" s="25">
        <f>VLOOKUP(A6272,'Cód dos países'!$A$3:$C$199,3,FALSE)</f>
        <v>196</v>
      </c>
      <c r="D6272" s="29">
        <v>2011</v>
      </c>
      <c r="E6272">
        <f t="shared" si="488"/>
        <v>1962011</v>
      </c>
      <c r="F6272" s="28">
        <v>0.45454545454545453</v>
      </c>
      <c r="G6272" s="28">
        <v>0.66666666666666663</v>
      </c>
      <c r="H6272" s="28">
        <v>0.5</v>
      </c>
      <c r="I6272" s="28">
        <f t="shared" si="485"/>
        <v>0.45454545454545453</v>
      </c>
      <c r="J6272" s="28">
        <f t="shared" si="486"/>
        <v>0.66666666666666663</v>
      </c>
      <c r="K6272" s="28">
        <f t="shared" si="487"/>
        <v>0.5</v>
      </c>
      <c r="L6272" s="28">
        <f t="shared" si="489"/>
        <v>0.54040404040404033</v>
      </c>
    </row>
    <row r="6273" spans="1:12" ht="15.75" x14ac:dyDescent="0.25">
      <c r="A6273" s="31" t="s">
        <v>329</v>
      </c>
      <c r="B6273" s="30" t="str">
        <f>VLOOKUP(A6273,'Cód dos países'!$A$3:$C$199,2,FALSE)</f>
        <v>ZMB</v>
      </c>
      <c r="C6273" s="25">
        <f>VLOOKUP(A6273,'Cód dos países'!$A$3:$C$199,3,FALSE)</f>
        <v>196</v>
      </c>
      <c r="D6273" s="29">
        <v>2012</v>
      </c>
      <c r="E6273">
        <f t="shared" si="488"/>
        <v>1962012</v>
      </c>
      <c r="F6273" s="28">
        <v>0.45454545454545453</v>
      </c>
      <c r="G6273" s="28">
        <v>0.66666666666666663</v>
      </c>
      <c r="H6273" s="28">
        <v>0.41666666666666669</v>
      </c>
      <c r="I6273" s="28">
        <f t="shared" si="485"/>
        <v>0.45454545454545453</v>
      </c>
      <c r="J6273" s="28">
        <f t="shared" si="486"/>
        <v>0.66666666666666663</v>
      </c>
      <c r="K6273" s="28">
        <f t="shared" si="487"/>
        <v>0.41666666666666669</v>
      </c>
      <c r="L6273" s="28">
        <f t="shared" si="489"/>
        <v>0.51262626262626254</v>
      </c>
    </row>
    <row r="6274" spans="1:12" ht="15.75" x14ac:dyDescent="0.25">
      <c r="A6274" s="31" t="s">
        <v>329</v>
      </c>
      <c r="B6274" s="30" t="str">
        <f>VLOOKUP(A6274,'Cód dos países'!$A$3:$C$199,2,FALSE)</f>
        <v>ZMB</v>
      </c>
      <c r="C6274" s="25">
        <f>VLOOKUP(A6274,'Cód dos países'!$A$3:$C$199,3,FALSE)</f>
        <v>196</v>
      </c>
      <c r="D6274" s="29">
        <v>2013</v>
      </c>
      <c r="E6274">
        <f t="shared" si="488"/>
        <v>1962013</v>
      </c>
      <c r="F6274" s="28">
        <v>0.5</v>
      </c>
      <c r="G6274" s="28">
        <v>0.66666666666666663</v>
      </c>
      <c r="H6274" s="28">
        <v>0.41666666666666669</v>
      </c>
      <c r="I6274" s="28">
        <f t="shared" si="485"/>
        <v>0.5</v>
      </c>
      <c r="J6274" s="28">
        <f t="shared" si="486"/>
        <v>0.66666666666666663</v>
      </c>
      <c r="K6274" s="28">
        <f t="shared" si="487"/>
        <v>0.41666666666666669</v>
      </c>
      <c r="L6274" s="28">
        <f t="shared" si="489"/>
        <v>0.52777777777777768</v>
      </c>
    </row>
    <row r="6275" spans="1:12" ht="15.75" x14ac:dyDescent="0.25">
      <c r="A6275" s="31" t="s">
        <v>329</v>
      </c>
      <c r="B6275" s="30" t="str">
        <f>VLOOKUP(A6275,'Cód dos países'!$A$3:$C$199,2,FALSE)</f>
        <v>ZMB</v>
      </c>
      <c r="C6275" s="25">
        <f>VLOOKUP(A6275,'Cód dos países'!$A$3:$C$199,3,FALSE)</f>
        <v>196</v>
      </c>
      <c r="D6275" s="29">
        <v>2014</v>
      </c>
      <c r="E6275">
        <f t="shared" si="488"/>
        <v>1962014</v>
      </c>
      <c r="F6275" s="28">
        <v>0.5</v>
      </c>
      <c r="G6275" s="28">
        <v>0.66666666666666663</v>
      </c>
      <c r="H6275" s="28">
        <v>0.41666666666666669</v>
      </c>
      <c r="I6275" s="28">
        <f t="shared" si="485"/>
        <v>0.5</v>
      </c>
      <c r="J6275" s="28">
        <f t="shared" si="486"/>
        <v>0.66666666666666663</v>
      </c>
      <c r="K6275" s="28">
        <f t="shared" si="487"/>
        <v>0.41666666666666669</v>
      </c>
      <c r="L6275" s="28">
        <f t="shared" si="489"/>
        <v>0.52777777777777768</v>
      </c>
    </row>
    <row r="6276" spans="1:12" ht="15.75" x14ac:dyDescent="0.25">
      <c r="A6276" s="31" t="s">
        <v>331</v>
      </c>
      <c r="B6276" s="30" t="str">
        <f>VLOOKUP(A6276,'Cód dos países'!$A$3:$C$199,2,FALSE)</f>
        <v>ZWE</v>
      </c>
      <c r="C6276" s="25">
        <f>VLOOKUP(A6276,'Cód dos países'!$A$3:$C$199,3,FALSE)</f>
        <v>197</v>
      </c>
      <c r="D6276" s="29">
        <v>1983</v>
      </c>
      <c r="E6276">
        <f t="shared" si="488"/>
        <v>1971983</v>
      </c>
      <c r="F6276" s="28">
        <v>5.4</v>
      </c>
      <c r="G6276" s="28">
        <v>1</v>
      </c>
      <c r="H6276" s="28">
        <v>3</v>
      </c>
      <c r="I6276" s="28">
        <f t="shared" ref="I6276:I6307" si="490">IF(F6276=".","",IF($D6276&gt;2009,F6276,F6276/12))</f>
        <v>0.45</v>
      </c>
      <c r="J6276" s="28">
        <f t="shared" ref="J6276:J6307" si="491">IF(G6276=".","",IF($D6276&gt;2009,G6276,G6276/6))</f>
        <v>0.16666666666666666</v>
      </c>
      <c r="K6276" s="28">
        <f t="shared" ref="K6276:K6307" si="492">IF(H6276=".","",IF($D6276&gt;2009,H6276,H6276/6))</f>
        <v>0.5</v>
      </c>
      <c r="L6276" s="28">
        <f t="shared" si="489"/>
        <v>0.37222222222222223</v>
      </c>
    </row>
    <row r="6277" spans="1:12" ht="15.75" x14ac:dyDescent="0.25">
      <c r="A6277" s="31" t="s">
        <v>331</v>
      </c>
      <c r="B6277" s="30" t="str">
        <f>VLOOKUP(A6277,'Cód dos países'!$A$3:$C$199,2,FALSE)</f>
        <v>ZWE</v>
      </c>
      <c r="C6277" s="25">
        <f>VLOOKUP(A6277,'Cód dos países'!$A$3:$C$199,3,FALSE)</f>
        <v>197</v>
      </c>
      <c r="D6277" s="29">
        <v>1984</v>
      </c>
      <c r="E6277">
        <f t="shared" ref="E6277:E6307" si="493">C6277*10000+D6277</f>
        <v>1971984</v>
      </c>
      <c r="F6277" s="28">
        <v>5</v>
      </c>
      <c r="G6277" s="28">
        <v>1</v>
      </c>
      <c r="H6277" s="28">
        <v>3</v>
      </c>
      <c r="I6277" s="28">
        <f t="shared" si="490"/>
        <v>0.41666666666666669</v>
      </c>
      <c r="J6277" s="28">
        <f t="shared" si="491"/>
        <v>0.16666666666666666</v>
      </c>
      <c r="K6277" s="28">
        <f t="shared" si="492"/>
        <v>0.5</v>
      </c>
      <c r="L6277" s="28">
        <f t="shared" si="489"/>
        <v>0.3611111111111111</v>
      </c>
    </row>
    <row r="6278" spans="1:12" ht="15.75" x14ac:dyDescent="0.25">
      <c r="A6278" s="31" t="s">
        <v>331</v>
      </c>
      <c r="B6278" s="30" t="str">
        <f>VLOOKUP(A6278,'Cód dos países'!$A$3:$C$199,2,FALSE)</f>
        <v>ZWE</v>
      </c>
      <c r="C6278" s="25">
        <f>VLOOKUP(A6278,'Cód dos países'!$A$3:$C$199,3,FALSE)</f>
        <v>197</v>
      </c>
      <c r="D6278" s="29">
        <v>1985</v>
      </c>
      <c r="E6278">
        <f t="shared" si="493"/>
        <v>1971985</v>
      </c>
      <c r="F6278" s="28">
        <v>6</v>
      </c>
      <c r="G6278" s="28">
        <v>2</v>
      </c>
      <c r="H6278" s="28">
        <v>3</v>
      </c>
      <c r="I6278" s="28">
        <f t="shared" si="490"/>
        <v>0.5</v>
      </c>
      <c r="J6278" s="28">
        <f t="shared" si="491"/>
        <v>0.33333333333333331</v>
      </c>
      <c r="K6278" s="28">
        <f t="shared" si="492"/>
        <v>0.5</v>
      </c>
      <c r="L6278" s="28">
        <f t="shared" si="489"/>
        <v>0.44444444444444442</v>
      </c>
    </row>
    <row r="6279" spans="1:12" ht="15.75" x14ac:dyDescent="0.25">
      <c r="A6279" s="31" t="s">
        <v>331</v>
      </c>
      <c r="B6279" s="30" t="str">
        <f>VLOOKUP(A6279,'Cód dos países'!$A$3:$C$199,2,FALSE)</f>
        <v>ZWE</v>
      </c>
      <c r="C6279" s="25">
        <f>VLOOKUP(A6279,'Cód dos países'!$A$3:$C$199,3,FALSE)</f>
        <v>197</v>
      </c>
      <c r="D6279" s="29">
        <v>1986</v>
      </c>
      <c r="E6279">
        <f t="shared" si="493"/>
        <v>1971986</v>
      </c>
      <c r="F6279" s="28">
        <v>5</v>
      </c>
      <c r="G6279" s="28">
        <v>2</v>
      </c>
      <c r="H6279" s="28">
        <v>3</v>
      </c>
      <c r="I6279" s="28">
        <f t="shared" si="490"/>
        <v>0.41666666666666669</v>
      </c>
      <c r="J6279" s="28">
        <f t="shared" si="491"/>
        <v>0.33333333333333331</v>
      </c>
      <c r="K6279" s="28">
        <f t="shared" si="492"/>
        <v>0.5</v>
      </c>
      <c r="L6279" s="28">
        <f t="shared" si="489"/>
        <v>0.41666666666666663</v>
      </c>
    </row>
    <row r="6280" spans="1:12" ht="15.75" x14ac:dyDescent="0.25">
      <c r="A6280" s="31" t="s">
        <v>331</v>
      </c>
      <c r="B6280" s="30" t="str">
        <f>VLOOKUP(A6280,'Cód dos países'!$A$3:$C$199,2,FALSE)</f>
        <v>ZWE</v>
      </c>
      <c r="C6280" s="25">
        <f>VLOOKUP(A6280,'Cód dos países'!$A$3:$C$199,3,FALSE)</f>
        <v>197</v>
      </c>
      <c r="D6280" s="29">
        <v>1987</v>
      </c>
      <c r="E6280">
        <f t="shared" si="493"/>
        <v>1971987</v>
      </c>
      <c r="F6280" s="28">
        <v>5</v>
      </c>
      <c r="G6280" s="28">
        <v>2</v>
      </c>
      <c r="H6280" s="28">
        <v>3</v>
      </c>
      <c r="I6280" s="28">
        <f t="shared" si="490"/>
        <v>0.41666666666666669</v>
      </c>
      <c r="J6280" s="28">
        <f t="shared" si="491"/>
        <v>0.33333333333333331</v>
      </c>
      <c r="K6280" s="28">
        <f t="shared" si="492"/>
        <v>0.5</v>
      </c>
      <c r="L6280" s="28">
        <f t="shared" si="489"/>
        <v>0.41666666666666663</v>
      </c>
    </row>
    <row r="6281" spans="1:12" ht="15.75" x14ac:dyDescent="0.25">
      <c r="A6281" s="31" t="s">
        <v>331</v>
      </c>
      <c r="B6281" s="30" t="str">
        <f>VLOOKUP(A6281,'Cód dos países'!$A$3:$C$199,2,FALSE)</f>
        <v>ZWE</v>
      </c>
      <c r="C6281" s="25">
        <f>VLOOKUP(A6281,'Cód dos países'!$A$3:$C$199,3,FALSE)</f>
        <v>197</v>
      </c>
      <c r="D6281" s="29">
        <v>1988</v>
      </c>
      <c r="E6281">
        <f t="shared" si="493"/>
        <v>1971988</v>
      </c>
      <c r="F6281" s="28">
        <v>6</v>
      </c>
      <c r="G6281" s="28">
        <v>2</v>
      </c>
      <c r="H6281" s="28">
        <v>3</v>
      </c>
      <c r="I6281" s="28">
        <f t="shared" si="490"/>
        <v>0.5</v>
      </c>
      <c r="J6281" s="28">
        <f t="shared" si="491"/>
        <v>0.33333333333333331</v>
      </c>
      <c r="K6281" s="28">
        <f t="shared" si="492"/>
        <v>0.5</v>
      </c>
      <c r="L6281" s="28">
        <f t="shared" ref="L6281:L6307" si="494">IF(AND(I6281="",J6281="",K6281="")," ",IFERROR((1/3)*I6281+(1/3)*J6281+(1/3)*K6281,""))</f>
        <v>0.44444444444444442</v>
      </c>
    </row>
    <row r="6282" spans="1:12" ht="15.75" x14ac:dyDescent="0.25">
      <c r="A6282" s="31" t="s">
        <v>331</v>
      </c>
      <c r="B6282" s="30" t="str">
        <f>VLOOKUP(A6282,'Cód dos países'!$A$3:$C$199,2,FALSE)</f>
        <v>ZWE</v>
      </c>
      <c r="C6282" s="25">
        <f>VLOOKUP(A6282,'Cód dos países'!$A$3:$C$199,3,FALSE)</f>
        <v>197</v>
      </c>
      <c r="D6282" s="29">
        <v>1989</v>
      </c>
      <c r="E6282">
        <f t="shared" si="493"/>
        <v>1971989</v>
      </c>
      <c r="F6282" s="28">
        <v>6</v>
      </c>
      <c r="G6282" s="28">
        <v>2</v>
      </c>
      <c r="H6282" s="28">
        <v>3</v>
      </c>
      <c r="I6282" s="28">
        <f t="shared" si="490"/>
        <v>0.5</v>
      </c>
      <c r="J6282" s="28">
        <f t="shared" si="491"/>
        <v>0.33333333333333331</v>
      </c>
      <c r="K6282" s="28">
        <f t="shared" si="492"/>
        <v>0.5</v>
      </c>
      <c r="L6282" s="28">
        <f t="shared" si="494"/>
        <v>0.44444444444444442</v>
      </c>
    </row>
    <row r="6283" spans="1:12" ht="15.75" x14ac:dyDescent="0.25">
      <c r="A6283" s="31" t="s">
        <v>331</v>
      </c>
      <c r="B6283" s="30" t="str">
        <f>VLOOKUP(A6283,'Cód dos países'!$A$3:$C$199,2,FALSE)</f>
        <v>ZWE</v>
      </c>
      <c r="C6283" s="25">
        <f>VLOOKUP(A6283,'Cód dos países'!$A$3:$C$199,3,FALSE)</f>
        <v>197</v>
      </c>
      <c r="D6283" s="29">
        <v>1990</v>
      </c>
      <c r="E6283">
        <f t="shared" si="493"/>
        <v>1971990</v>
      </c>
      <c r="F6283" s="28">
        <v>6</v>
      </c>
      <c r="G6283" s="28">
        <v>2</v>
      </c>
      <c r="H6283" s="28">
        <v>3</v>
      </c>
      <c r="I6283" s="28">
        <f t="shared" si="490"/>
        <v>0.5</v>
      </c>
      <c r="J6283" s="28">
        <f t="shared" si="491"/>
        <v>0.33333333333333331</v>
      </c>
      <c r="K6283" s="28">
        <f t="shared" si="492"/>
        <v>0.5</v>
      </c>
      <c r="L6283" s="28">
        <f t="shared" si="494"/>
        <v>0.44444444444444442</v>
      </c>
    </row>
    <row r="6284" spans="1:12" ht="15.75" x14ac:dyDescent="0.25">
      <c r="A6284" s="31" t="s">
        <v>331</v>
      </c>
      <c r="B6284" s="30" t="str">
        <f>VLOOKUP(A6284,'Cód dos países'!$A$3:$C$199,2,FALSE)</f>
        <v>ZWE</v>
      </c>
      <c r="C6284" s="25">
        <f>VLOOKUP(A6284,'Cód dos países'!$A$3:$C$199,3,FALSE)</f>
        <v>197</v>
      </c>
      <c r="D6284" s="29">
        <v>1991</v>
      </c>
      <c r="E6284">
        <f t="shared" si="493"/>
        <v>1971991</v>
      </c>
      <c r="F6284" s="28">
        <v>7</v>
      </c>
      <c r="G6284" s="28">
        <v>2</v>
      </c>
      <c r="H6284" s="28">
        <v>3</v>
      </c>
      <c r="I6284" s="28">
        <f t="shared" si="490"/>
        <v>0.58333333333333337</v>
      </c>
      <c r="J6284" s="28">
        <f t="shared" si="491"/>
        <v>0.33333333333333331</v>
      </c>
      <c r="K6284" s="28">
        <f t="shared" si="492"/>
        <v>0.5</v>
      </c>
      <c r="L6284" s="28">
        <f t="shared" si="494"/>
        <v>0.47222222222222221</v>
      </c>
    </row>
    <row r="6285" spans="1:12" ht="15.75" x14ac:dyDescent="0.25">
      <c r="A6285" s="31" t="s">
        <v>331</v>
      </c>
      <c r="B6285" s="30" t="str">
        <f>VLOOKUP(A6285,'Cód dos países'!$A$3:$C$199,2,FALSE)</f>
        <v>ZWE</v>
      </c>
      <c r="C6285" s="25">
        <f>VLOOKUP(A6285,'Cód dos países'!$A$3:$C$199,3,FALSE)</f>
        <v>197</v>
      </c>
      <c r="D6285" s="29">
        <v>1992</v>
      </c>
      <c r="E6285">
        <f t="shared" si="493"/>
        <v>1971992</v>
      </c>
      <c r="F6285" s="28">
        <v>4</v>
      </c>
      <c r="G6285" s="28">
        <v>3</v>
      </c>
      <c r="H6285" s="28">
        <v>4</v>
      </c>
      <c r="I6285" s="28">
        <f t="shared" si="490"/>
        <v>0.33333333333333331</v>
      </c>
      <c r="J6285" s="28">
        <f t="shared" si="491"/>
        <v>0.5</v>
      </c>
      <c r="K6285" s="28">
        <f t="shared" si="492"/>
        <v>0.66666666666666663</v>
      </c>
      <c r="L6285" s="28">
        <f t="shared" si="494"/>
        <v>0.5</v>
      </c>
    </row>
    <row r="6286" spans="1:12" ht="15.75" x14ac:dyDescent="0.25">
      <c r="A6286" s="31" t="s">
        <v>331</v>
      </c>
      <c r="B6286" s="30" t="str">
        <f>VLOOKUP(A6286,'Cód dos países'!$A$3:$C$199,2,FALSE)</f>
        <v>ZWE</v>
      </c>
      <c r="C6286" s="25">
        <f>VLOOKUP(A6286,'Cód dos países'!$A$3:$C$199,3,FALSE)</f>
        <v>197</v>
      </c>
      <c r="D6286" s="29">
        <v>1993</v>
      </c>
      <c r="E6286">
        <f t="shared" si="493"/>
        <v>1971993</v>
      </c>
      <c r="F6286" s="28">
        <v>4</v>
      </c>
      <c r="G6286" s="28">
        <v>4</v>
      </c>
      <c r="H6286" s="28">
        <v>4</v>
      </c>
      <c r="I6286" s="28">
        <f t="shared" si="490"/>
        <v>0.33333333333333331</v>
      </c>
      <c r="J6286" s="28">
        <f t="shared" si="491"/>
        <v>0.66666666666666663</v>
      </c>
      <c r="K6286" s="28">
        <f t="shared" si="492"/>
        <v>0.66666666666666663</v>
      </c>
      <c r="L6286" s="28">
        <f t="shared" si="494"/>
        <v>0.55555555555555558</v>
      </c>
    </row>
    <row r="6287" spans="1:12" ht="15.75" x14ac:dyDescent="0.25">
      <c r="A6287" s="31" t="s">
        <v>331</v>
      </c>
      <c r="B6287" s="30" t="str">
        <f>VLOOKUP(A6287,'Cód dos países'!$A$3:$C$199,2,FALSE)</f>
        <v>ZWE</v>
      </c>
      <c r="C6287" s="25">
        <f>VLOOKUP(A6287,'Cód dos países'!$A$3:$C$199,3,FALSE)</f>
        <v>197</v>
      </c>
      <c r="D6287" s="29">
        <v>1994</v>
      </c>
      <c r="E6287">
        <f t="shared" si="493"/>
        <v>1971994</v>
      </c>
      <c r="F6287" s="28">
        <v>4</v>
      </c>
      <c r="G6287" s="28">
        <v>4</v>
      </c>
      <c r="H6287" s="28">
        <v>4</v>
      </c>
      <c r="I6287" s="28">
        <f t="shared" si="490"/>
        <v>0.33333333333333331</v>
      </c>
      <c r="J6287" s="28">
        <f t="shared" si="491"/>
        <v>0.66666666666666663</v>
      </c>
      <c r="K6287" s="28">
        <f t="shared" si="492"/>
        <v>0.66666666666666663</v>
      </c>
      <c r="L6287" s="28">
        <f t="shared" si="494"/>
        <v>0.55555555555555558</v>
      </c>
    </row>
    <row r="6288" spans="1:12" ht="15.75" x14ac:dyDescent="0.25">
      <c r="A6288" s="31" t="s">
        <v>331</v>
      </c>
      <c r="B6288" s="30" t="str">
        <f>VLOOKUP(A6288,'Cód dos países'!$A$3:$C$199,2,FALSE)</f>
        <v>ZWE</v>
      </c>
      <c r="C6288" s="25">
        <f>VLOOKUP(A6288,'Cód dos países'!$A$3:$C$199,3,FALSE)</f>
        <v>197</v>
      </c>
      <c r="D6288" s="29">
        <v>1995</v>
      </c>
      <c r="E6288">
        <f t="shared" si="493"/>
        <v>1971995</v>
      </c>
      <c r="F6288" s="28">
        <v>4</v>
      </c>
      <c r="G6288" s="28">
        <v>4</v>
      </c>
      <c r="H6288" s="28">
        <v>4</v>
      </c>
      <c r="I6288" s="28">
        <f t="shared" si="490"/>
        <v>0.33333333333333331</v>
      </c>
      <c r="J6288" s="28">
        <f t="shared" si="491"/>
        <v>0.66666666666666663</v>
      </c>
      <c r="K6288" s="28">
        <f t="shared" si="492"/>
        <v>0.66666666666666663</v>
      </c>
      <c r="L6288" s="28">
        <f t="shared" si="494"/>
        <v>0.55555555555555558</v>
      </c>
    </row>
    <row r="6289" spans="1:12" ht="15.75" x14ac:dyDescent="0.25">
      <c r="A6289" s="31" t="s">
        <v>331</v>
      </c>
      <c r="B6289" s="30" t="str">
        <f>VLOOKUP(A6289,'Cód dos países'!$A$3:$C$199,2,FALSE)</f>
        <v>ZWE</v>
      </c>
      <c r="C6289" s="25">
        <f>VLOOKUP(A6289,'Cód dos países'!$A$3:$C$199,3,FALSE)</f>
        <v>197</v>
      </c>
      <c r="D6289" s="29">
        <v>1996</v>
      </c>
      <c r="E6289">
        <f t="shared" si="493"/>
        <v>1971996</v>
      </c>
      <c r="F6289" s="28">
        <v>4</v>
      </c>
      <c r="G6289" s="28">
        <v>4</v>
      </c>
      <c r="H6289" s="28">
        <v>3</v>
      </c>
      <c r="I6289" s="28">
        <f t="shared" si="490"/>
        <v>0.33333333333333331</v>
      </c>
      <c r="J6289" s="28">
        <f t="shared" si="491"/>
        <v>0.66666666666666663</v>
      </c>
      <c r="K6289" s="28">
        <f t="shared" si="492"/>
        <v>0.5</v>
      </c>
      <c r="L6289" s="28">
        <f t="shared" si="494"/>
        <v>0.5</v>
      </c>
    </row>
    <row r="6290" spans="1:12" ht="15.75" x14ac:dyDescent="0.25">
      <c r="A6290" s="31" t="s">
        <v>331</v>
      </c>
      <c r="B6290" s="30" t="str">
        <f>VLOOKUP(A6290,'Cód dos países'!$A$3:$C$199,2,FALSE)</f>
        <v>ZWE</v>
      </c>
      <c r="C6290" s="25">
        <f>VLOOKUP(A6290,'Cód dos países'!$A$3:$C$199,3,FALSE)</f>
        <v>197</v>
      </c>
      <c r="D6290" s="29">
        <v>1997</v>
      </c>
      <c r="E6290">
        <f t="shared" si="493"/>
        <v>1971997</v>
      </c>
      <c r="F6290" s="28">
        <v>7</v>
      </c>
      <c r="G6290" s="28">
        <v>4</v>
      </c>
      <c r="H6290" s="28">
        <v>2</v>
      </c>
      <c r="I6290" s="28">
        <f t="shared" si="490"/>
        <v>0.58333333333333337</v>
      </c>
      <c r="J6290" s="28">
        <f t="shared" si="491"/>
        <v>0.66666666666666663</v>
      </c>
      <c r="K6290" s="28">
        <f t="shared" si="492"/>
        <v>0.33333333333333331</v>
      </c>
      <c r="L6290" s="28">
        <f t="shared" si="494"/>
        <v>0.52777777777777768</v>
      </c>
    </row>
    <row r="6291" spans="1:12" ht="15.75" x14ac:dyDescent="0.25">
      <c r="A6291" s="31" t="s">
        <v>331</v>
      </c>
      <c r="B6291" s="30" t="str">
        <f>VLOOKUP(A6291,'Cód dos países'!$A$3:$C$199,2,FALSE)</f>
        <v>ZWE</v>
      </c>
      <c r="C6291" s="25">
        <f>VLOOKUP(A6291,'Cód dos países'!$A$3:$C$199,3,FALSE)</f>
        <v>197</v>
      </c>
      <c r="D6291" s="29">
        <v>1998</v>
      </c>
      <c r="E6291">
        <f t="shared" si="493"/>
        <v>1971998</v>
      </c>
      <c r="F6291" s="28">
        <v>6</v>
      </c>
      <c r="G6291" s="28">
        <v>4</v>
      </c>
      <c r="H6291" s="28">
        <v>2</v>
      </c>
      <c r="I6291" s="28">
        <f t="shared" si="490"/>
        <v>0.5</v>
      </c>
      <c r="J6291" s="28">
        <f t="shared" si="491"/>
        <v>0.66666666666666663</v>
      </c>
      <c r="K6291" s="28">
        <f t="shared" si="492"/>
        <v>0.33333333333333331</v>
      </c>
      <c r="L6291" s="28">
        <f t="shared" si="494"/>
        <v>0.49999999999999994</v>
      </c>
    </row>
    <row r="6292" spans="1:12" ht="15.75" x14ac:dyDescent="0.25">
      <c r="A6292" s="31" t="s">
        <v>331</v>
      </c>
      <c r="B6292" s="30" t="str">
        <f>VLOOKUP(A6292,'Cód dos países'!$A$3:$C$199,2,FALSE)</f>
        <v>ZWE</v>
      </c>
      <c r="C6292" s="25">
        <f>VLOOKUP(A6292,'Cód dos países'!$A$3:$C$199,3,FALSE)</f>
        <v>197</v>
      </c>
      <c r="D6292" s="29">
        <v>1999</v>
      </c>
      <c r="E6292">
        <f t="shared" si="493"/>
        <v>1971999</v>
      </c>
      <c r="F6292" s="28">
        <v>6</v>
      </c>
      <c r="G6292" s="28">
        <v>4</v>
      </c>
      <c r="H6292" s="28">
        <v>2</v>
      </c>
      <c r="I6292" s="28">
        <f t="shared" si="490"/>
        <v>0.5</v>
      </c>
      <c r="J6292" s="28">
        <f t="shared" si="491"/>
        <v>0.66666666666666663</v>
      </c>
      <c r="K6292" s="28">
        <f t="shared" si="492"/>
        <v>0.33333333333333331</v>
      </c>
      <c r="L6292" s="28">
        <f t="shared" si="494"/>
        <v>0.49999999999999994</v>
      </c>
    </row>
    <row r="6293" spans="1:12" ht="15.75" x14ac:dyDescent="0.25">
      <c r="A6293" s="31" t="s">
        <v>331</v>
      </c>
      <c r="B6293" s="30" t="str">
        <f>VLOOKUP(A6293,'Cód dos países'!$A$3:$C$199,2,FALSE)</f>
        <v>ZWE</v>
      </c>
      <c r="C6293" s="25">
        <f>VLOOKUP(A6293,'Cód dos países'!$A$3:$C$199,3,FALSE)</f>
        <v>197</v>
      </c>
      <c r="D6293" s="29">
        <v>2000</v>
      </c>
      <c r="E6293">
        <f t="shared" si="493"/>
        <v>1972000</v>
      </c>
      <c r="F6293" s="28">
        <v>2</v>
      </c>
      <c r="G6293" s="28">
        <v>2</v>
      </c>
      <c r="H6293" s="28">
        <v>1</v>
      </c>
      <c r="I6293" s="28">
        <f t="shared" si="490"/>
        <v>0.16666666666666666</v>
      </c>
      <c r="J6293" s="28">
        <f t="shared" si="491"/>
        <v>0.33333333333333331</v>
      </c>
      <c r="K6293" s="28">
        <f t="shared" si="492"/>
        <v>0.16666666666666666</v>
      </c>
      <c r="L6293" s="28">
        <f t="shared" si="494"/>
        <v>0.22222222222222221</v>
      </c>
    </row>
    <row r="6294" spans="1:12" ht="15.75" x14ac:dyDescent="0.25">
      <c r="A6294" s="31" t="s">
        <v>331</v>
      </c>
      <c r="B6294" s="30" t="str">
        <f>VLOOKUP(A6294,'Cód dos países'!$A$3:$C$199,2,FALSE)</f>
        <v>ZWE</v>
      </c>
      <c r="C6294" s="25">
        <f>VLOOKUP(A6294,'Cód dos países'!$A$3:$C$199,3,FALSE)</f>
        <v>197</v>
      </c>
      <c r="D6294" s="29">
        <v>2001</v>
      </c>
      <c r="E6294">
        <f t="shared" si="493"/>
        <v>1972001</v>
      </c>
      <c r="F6294" s="28">
        <v>2.5</v>
      </c>
      <c r="G6294" s="28">
        <v>0.5</v>
      </c>
      <c r="H6294" s="28">
        <v>0</v>
      </c>
      <c r="I6294" s="28">
        <f t="shared" si="490"/>
        <v>0.20833333333333334</v>
      </c>
      <c r="J6294" s="28">
        <f t="shared" si="491"/>
        <v>8.3333333333333329E-2</v>
      </c>
      <c r="K6294" s="28">
        <f t="shared" si="492"/>
        <v>0</v>
      </c>
      <c r="L6294" s="28">
        <f t="shared" si="494"/>
        <v>9.7222222222222224E-2</v>
      </c>
    </row>
    <row r="6295" spans="1:12" ht="15.75" x14ac:dyDescent="0.25">
      <c r="A6295" s="31" t="s">
        <v>331</v>
      </c>
      <c r="B6295" s="30" t="str">
        <f>VLOOKUP(A6295,'Cód dos países'!$A$3:$C$199,2,FALSE)</f>
        <v>ZWE</v>
      </c>
      <c r="C6295" s="25">
        <f>VLOOKUP(A6295,'Cód dos países'!$A$3:$C$199,3,FALSE)</f>
        <v>197</v>
      </c>
      <c r="D6295" s="29">
        <v>2002</v>
      </c>
      <c r="E6295">
        <f t="shared" si="493"/>
        <v>1972002</v>
      </c>
      <c r="F6295" s="28">
        <v>2.5</v>
      </c>
      <c r="G6295" s="28">
        <v>0.5</v>
      </c>
      <c r="H6295" s="28">
        <v>0</v>
      </c>
      <c r="I6295" s="28">
        <f t="shared" si="490"/>
        <v>0.20833333333333334</v>
      </c>
      <c r="J6295" s="28">
        <f t="shared" si="491"/>
        <v>8.3333333333333329E-2</v>
      </c>
      <c r="K6295" s="28">
        <f t="shared" si="492"/>
        <v>0</v>
      </c>
      <c r="L6295" s="28">
        <f t="shared" si="494"/>
        <v>9.7222222222222224E-2</v>
      </c>
    </row>
    <row r="6296" spans="1:12" ht="15.75" x14ac:dyDescent="0.25">
      <c r="A6296" s="31" t="s">
        <v>331</v>
      </c>
      <c r="B6296" s="30" t="str">
        <f>VLOOKUP(A6296,'Cód dos países'!$A$3:$C$199,2,FALSE)</f>
        <v>ZWE</v>
      </c>
      <c r="C6296" s="25">
        <f>VLOOKUP(A6296,'Cód dos países'!$A$3:$C$199,3,FALSE)</f>
        <v>197</v>
      </c>
      <c r="D6296" s="29">
        <v>2003</v>
      </c>
      <c r="E6296">
        <f t="shared" si="493"/>
        <v>1972003</v>
      </c>
      <c r="F6296" s="28">
        <v>1.5</v>
      </c>
      <c r="G6296" s="28">
        <v>0.5</v>
      </c>
      <c r="H6296" s="28">
        <v>0</v>
      </c>
      <c r="I6296" s="28">
        <f t="shared" si="490"/>
        <v>0.125</v>
      </c>
      <c r="J6296" s="28">
        <f t="shared" si="491"/>
        <v>8.3333333333333329E-2</v>
      </c>
      <c r="K6296" s="28">
        <f t="shared" si="492"/>
        <v>0</v>
      </c>
      <c r="L6296" s="28">
        <f t="shared" si="494"/>
        <v>6.9444444444444448E-2</v>
      </c>
    </row>
    <row r="6297" spans="1:12" ht="15.75" x14ac:dyDescent="0.25">
      <c r="A6297" s="31" t="s">
        <v>331</v>
      </c>
      <c r="B6297" s="30" t="str">
        <f>VLOOKUP(A6297,'Cód dos países'!$A$3:$C$199,2,FALSE)</f>
        <v>ZWE</v>
      </c>
      <c r="C6297" s="25">
        <f>VLOOKUP(A6297,'Cód dos países'!$A$3:$C$199,3,FALSE)</f>
        <v>197</v>
      </c>
      <c r="D6297" s="29">
        <v>2004</v>
      </c>
      <c r="E6297">
        <f t="shared" si="493"/>
        <v>1972004</v>
      </c>
      <c r="F6297" s="28">
        <v>1.5</v>
      </c>
      <c r="G6297" s="28">
        <v>3</v>
      </c>
      <c r="H6297" s="28">
        <v>0</v>
      </c>
      <c r="I6297" s="28">
        <f t="shared" si="490"/>
        <v>0.125</v>
      </c>
      <c r="J6297" s="28">
        <f t="shared" si="491"/>
        <v>0.5</v>
      </c>
      <c r="K6297" s="28">
        <f t="shared" si="492"/>
        <v>0</v>
      </c>
      <c r="L6297" s="28">
        <f t="shared" si="494"/>
        <v>0.20833333333333331</v>
      </c>
    </row>
    <row r="6298" spans="1:12" ht="15.75" x14ac:dyDescent="0.25">
      <c r="A6298" s="31" t="s">
        <v>331</v>
      </c>
      <c r="B6298" s="30" t="str">
        <f>VLOOKUP(A6298,'Cód dos países'!$A$3:$C$199,2,FALSE)</f>
        <v>ZWE</v>
      </c>
      <c r="C6298" s="25">
        <f>VLOOKUP(A6298,'Cód dos países'!$A$3:$C$199,3,FALSE)</f>
        <v>197</v>
      </c>
      <c r="D6298" s="29">
        <v>2005</v>
      </c>
      <c r="E6298">
        <f t="shared" si="493"/>
        <v>1972005</v>
      </c>
      <c r="F6298" s="28">
        <v>1.5</v>
      </c>
      <c r="G6298" s="28">
        <v>3</v>
      </c>
      <c r="H6298" s="28">
        <v>0</v>
      </c>
      <c r="I6298" s="28">
        <f t="shared" si="490"/>
        <v>0.125</v>
      </c>
      <c r="J6298" s="28">
        <f t="shared" si="491"/>
        <v>0.5</v>
      </c>
      <c r="K6298" s="28">
        <f t="shared" si="492"/>
        <v>0</v>
      </c>
      <c r="L6298" s="28">
        <f t="shared" si="494"/>
        <v>0.20833333333333331</v>
      </c>
    </row>
    <row r="6299" spans="1:12" ht="15.75" x14ac:dyDescent="0.25">
      <c r="A6299" s="31" t="s">
        <v>331</v>
      </c>
      <c r="B6299" s="30" t="str">
        <f>VLOOKUP(A6299,'Cód dos países'!$A$3:$C$199,2,FALSE)</f>
        <v>ZWE</v>
      </c>
      <c r="C6299" s="25">
        <f>VLOOKUP(A6299,'Cód dos países'!$A$3:$C$199,3,FALSE)</f>
        <v>197</v>
      </c>
      <c r="D6299" s="29">
        <v>2006</v>
      </c>
      <c r="E6299">
        <f t="shared" si="493"/>
        <v>1972006</v>
      </c>
      <c r="F6299" s="28">
        <v>1</v>
      </c>
      <c r="G6299" s="28">
        <v>3</v>
      </c>
      <c r="H6299" s="28">
        <v>0</v>
      </c>
      <c r="I6299" s="28">
        <f t="shared" si="490"/>
        <v>8.3333333333333329E-2</v>
      </c>
      <c r="J6299" s="28">
        <f t="shared" si="491"/>
        <v>0.5</v>
      </c>
      <c r="K6299" s="28">
        <f t="shared" si="492"/>
        <v>0</v>
      </c>
      <c r="L6299" s="28">
        <f t="shared" si="494"/>
        <v>0.19444444444444442</v>
      </c>
    </row>
    <row r="6300" spans="1:12" ht="15.75" x14ac:dyDescent="0.25">
      <c r="A6300" s="31" t="s">
        <v>331</v>
      </c>
      <c r="B6300" s="30" t="str">
        <f>VLOOKUP(A6300,'Cód dos países'!$A$3:$C$199,2,FALSE)</f>
        <v>ZWE</v>
      </c>
      <c r="C6300" s="25">
        <f>VLOOKUP(A6300,'Cód dos países'!$A$3:$C$199,3,FALSE)</f>
        <v>197</v>
      </c>
      <c r="D6300" s="29">
        <v>2007</v>
      </c>
      <c r="E6300">
        <f t="shared" si="493"/>
        <v>1972007</v>
      </c>
      <c r="F6300" s="28">
        <v>1</v>
      </c>
      <c r="G6300" s="28">
        <v>3</v>
      </c>
      <c r="H6300" s="28">
        <v>0</v>
      </c>
      <c r="I6300" s="28">
        <f t="shared" si="490"/>
        <v>8.3333333333333329E-2</v>
      </c>
      <c r="J6300" s="28">
        <f t="shared" si="491"/>
        <v>0.5</v>
      </c>
      <c r="K6300" s="28">
        <f t="shared" si="492"/>
        <v>0</v>
      </c>
      <c r="L6300" s="28">
        <f t="shared" si="494"/>
        <v>0.19444444444444442</v>
      </c>
    </row>
    <row r="6301" spans="1:12" ht="15.75" x14ac:dyDescent="0.25">
      <c r="A6301" s="31" t="s">
        <v>331</v>
      </c>
      <c r="B6301" s="30" t="str">
        <f>VLOOKUP(A6301,'Cód dos países'!$A$3:$C$199,2,FALSE)</f>
        <v>ZWE</v>
      </c>
      <c r="C6301" s="25">
        <f>VLOOKUP(A6301,'Cód dos países'!$A$3:$C$199,3,FALSE)</f>
        <v>197</v>
      </c>
      <c r="D6301" s="29">
        <v>2008</v>
      </c>
      <c r="E6301">
        <f t="shared" si="493"/>
        <v>1972008</v>
      </c>
      <c r="F6301" s="28">
        <v>1</v>
      </c>
      <c r="G6301" s="28">
        <v>3</v>
      </c>
      <c r="H6301" s="28">
        <v>0</v>
      </c>
      <c r="I6301" s="28">
        <f t="shared" si="490"/>
        <v>8.3333333333333329E-2</v>
      </c>
      <c r="J6301" s="28">
        <f t="shared" si="491"/>
        <v>0.5</v>
      </c>
      <c r="K6301" s="28">
        <f t="shared" si="492"/>
        <v>0</v>
      </c>
      <c r="L6301" s="28">
        <f t="shared" si="494"/>
        <v>0.19444444444444442</v>
      </c>
    </row>
    <row r="6302" spans="1:12" ht="15.75" x14ac:dyDescent="0.25">
      <c r="A6302" s="31" t="s">
        <v>331</v>
      </c>
      <c r="B6302" s="30" t="str">
        <f>VLOOKUP(A6302,'Cód dos países'!$A$3:$C$199,2,FALSE)</f>
        <v>ZWE</v>
      </c>
      <c r="C6302" s="25">
        <f>VLOOKUP(A6302,'Cód dos países'!$A$3:$C$199,3,FALSE)</f>
        <v>197</v>
      </c>
      <c r="D6302" s="29">
        <v>2009</v>
      </c>
      <c r="E6302">
        <f t="shared" si="493"/>
        <v>1972009</v>
      </c>
      <c r="F6302" s="28">
        <v>1</v>
      </c>
      <c r="G6302" s="28">
        <v>3</v>
      </c>
      <c r="H6302" s="28">
        <v>0</v>
      </c>
      <c r="I6302" s="28">
        <f t="shared" si="490"/>
        <v>8.3333333333333329E-2</v>
      </c>
      <c r="J6302" s="28">
        <f t="shared" si="491"/>
        <v>0.5</v>
      </c>
      <c r="K6302" s="28">
        <f t="shared" si="492"/>
        <v>0</v>
      </c>
      <c r="L6302" s="28">
        <f t="shared" si="494"/>
        <v>0.19444444444444442</v>
      </c>
    </row>
    <row r="6303" spans="1:12" ht="15.75" x14ac:dyDescent="0.25">
      <c r="A6303" s="31" t="s">
        <v>331</v>
      </c>
      <c r="B6303" s="30" t="str">
        <f>VLOOKUP(A6303,'Cód dos países'!$A$3:$C$199,2,FALSE)</f>
        <v>ZWE</v>
      </c>
      <c r="C6303" s="25">
        <f>VLOOKUP(A6303,'Cód dos países'!$A$3:$C$199,3,FALSE)</f>
        <v>197</v>
      </c>
      <c r="D6303" s="29">
        <v>2010</v>
      </c>
      <c r="E6303">
        <f t="shared" si="493"/>
        <v>1972010</v>
      </c>
      <c r="F6303" s="28">
        <v>0</v>
      </c>
      <c r="G6303" s="28">
        <v>0.5</v>
      </c>
      <c r="H6303" s="28">
        <v>8.3333333333333329E-2</v>
      </c>
      <c r="I6303" s="28">
        <f t="shared" si="490"/>
        <v>0</v>
      </c>
      <c r="J6303" s="28">
        <f t="shared" si="491"/>
        <v>0.5</v>
      </c>
      <c r="K6303" s="28">
        <f t="shared" si="492"/>
        <v>8.3333333333333329E-2</v>
      </c>
      <c r="L6303" s="28">
        <f t="shared" si="494"/>
        <v>0.19444444444444442</v>
      </c>
    </row>
    <row r="6304" spans="1:12" ht="15.75" x14ac:dyDescent="0.25">
      <c r="A6304" s="31" t="s">
        <v>331</v>
      </c>
      <c r="B6304" s="30" t="str">
        <f>VLOOKUP(A6304,'Cód dos países'!$A$3:$C$199,2,FALSE)</f>
        <v>ZWE</v>
      </c>
      <c r="C6304" s="25">
        <f>VLOOKUP(A6304,'Cód dos países'!$A$3:$C$199,3,FALSE)</f>
        <v>197</v>
      </c>
      <c r="D6304" s="29">
        <v>2011</v>
      </c>
      <c r="E6304">
        <f t="shared" si="493"/>
        <v>1972011</v>
      </c>
      <c r="F6304" s="28">
        <v>0</v>
      </c>
      <c r="G6304" s="28">
        <v>0.5</v>
      </c>
      <c r="H6304" s="28">
        <v>8.3333333333333329E-2</v>
      </c>
      <c r="I6304" s="28">
        <f t="shared" si="490"/>
        <v>0</v>
      </c>
      <c r="J6304" s="28">
        <f t="shared" si="491"/>
        <v>0.5</v>
      </c>
      <c r="K6304" s="28">
        <f t="shared" si="492"/>
        <v>8.3333333333333329E-2</v>
      </c>
      <c r="L6304" s="28">
        <f t="shared" si="494"/>
        <v>0.19444444444444442</v>
      </c>
    </row>
    <row r="6305" spans="1:12" ht="15.75" x14ac:dyDescent="0.25">
      <c r="A6305" s="31" t="s">
        <v>331</v>
      </c>
      <c r="B6305" s="30" t="str">
        <f>VLOOKUP(A6305,'Cód dos países'!$A$3:$C$199,2,FALSE)</f>
        <v>ZWE</v>
      </c>
      <c r="C6305" s="25">
        <f>VLOOKUP(A6305,'Cód dos países'!$A$3:$C$199,3,FALSE)</f>
        <v>197</v>
      </c>
      <c r="D6305" s="29">
        <v>2012</v>
      </c>
      <c r="E6305">
        <f t="shared" si="493"/>
        <v>1972012</v>
      </c>
      <c r="F6305" s="28">
        <v>0</v>
      </c>
      <c r="G6305" s="28">
        <v>0.5</v>
      </c>
      <c r="H6305" s="28">
        <v>0.16666666666666666</v>
      </c>
      <c r="I6305" s="28">
        <f t="shared" si="490"/>
        <v>0</v>
      </c>
      <c r="J6305" s="28">
        <f t="shared" si="491"/>
        <v>0.5</v>
      </c>
      <c r="K6305" s="28">
        <f t="shared" si="492"/>
        <v>0.16666666666666666</v>
      </c>
      <c r="L6305" s="28">
        <f t="shared" si="494"/>
        <v>0.22222222222222221</v>
      </c>
    </row>
    <row r="6306" spans="1:12" ht="15.75" x14ac:dyDescent="0.25">
      <c r="A6306" s="31" t="s">
        <v>331</v>
      </c>
      <c r="B6306" s="30" t="str">
        <f>VLOOKUP(A6306,'Cód dos países'!$A$3:$C$199,2,FALSE)</f>
        <v>ZWE</v>
      </c>
      <c r="C6306" s="25">
        <f>VLOOKUP(A6306,'Cód dos países'!$A$3:$C$199,3,FALSE)</f>
        <v>197</v>
      </c>
      <c r="D6306" s="29">
        <v>2013</v>
      </c>
      <c r="E6306">
        <f t="shared" si="493"/>
        <v>1972013</v>
      </c>
      <c r="F6306" s="28">
        <v>0.13636363636363635</v>
      </c>
      <c r="G6306" s="28">
        <v>0.5</v>
      </c>
      <c r="H6306" s="28">
        <v>0.16666666666666666</v>
      </c>
      <c r="I6306" s="28">
        <f t="shared" si="490"/>
        <v>0.13636363636363635</v>
      </c>
      <c r="J6306" s="28">
        <f t="shared" si="491"/>
        <v>0.5</v>
      </c>
      <c r="K6306" s="28">
        <f t="shared" si="492"/>
        <v>0.16666666666666666</v>
      </c>
      <c r="L6306" s="28">
        <f t="shared" si="494"/>
        <v>0.26767676767676762</v>
      </c>
    </row>
    <row r="6307" spans="1:12" ht="15.75" x14ac:dyDescent="0.25">
      <c r="A6307" s="31" t="s">
        <v>331</v>
      </c>
      <c r="B6307" s="30" t="str">
        <f>VLOOKUP(A6307,'Cód dos países'!$A$3:$C$199,2,FALSE)</f>
        <v>ZWE</v>
      </c>
      <c r="C6307" s="25">
        <f>VLOOKUP(A6307,'Cód dos países'!$A$3:$C$199,3,FALSE)</f>
        <v>197</v>
      </c>
      <c r="D6307" s="29">
        <v>2014</v>
      </c>
      <c r="E6307">
        <f t="shared" si="493"/>
        <v>1972014</v>
      </c>
      <c r="F6307" s="28">
        <v>0.13636363636363635</v>
      </c>
      <c r="G6307" s="28">
        <v>0.5</v>
      </c>
      <c r="H6307" s="28">
        <v>0.16666666666666666</v>
      </c>
      <c r="I6307" s="28">
        <f t="shared" si="490"/>
        <v>0.13636363636363635</v>
      </c>
      <c r="J6307" s="28">
        <f t="shared" si="491"/>
        <v>0.5</v>
      </c>
      <c r="K6307" s="28">
        <f t="shared" si="492"/>
        <v>0.16666666666666666</v>
      </c>
      <c r="L6307" s="28">
        <f t="shared" si="494"/>
        <v>0.26767676767676762</v>
      </c>
    </row>
    <row r="6308" spans="1:12" x14ac:dyDescent="0.25">
      <c r="A6308" s="31"/>
      <c r="B6308" s="30"/>
      <c r="C6308" s="30"/>
    </row>
    <row r="6309" spans="1:12" x14ac:dyDescent="0.25">
      <c r="A6309" s="31"/>
      <c r="B6309" s="30"/>
      <c r="C6309" s="30"/>
    </row>
    <row r="6310" spans="1:12" x14ac:dyDescent="0.25">
      <c r="A6310" s="31"/>
      <c r="B6310" s="30"/>
      <c r="C6310" s="30"/>
    </row>
    <row r="6311" spans="1:12" x14ac:dyDescent="0.25">
      <c r="A6311" s="31"/>
      <c r="B6311" s="30"/>
      <c r="C6311" s="30"/>
    </row>
    <row r="6312" spans="1:12" x14ac:dyDescent="0.25">
      <c r="A6312" s="31"/>
      <c r="B6312" s="30"/>
      <c r="C6312" s="30"/>
    </row>
    <row r="6313" spans="1:12" x14ac:dyDescent="0.25">
      <c r="A6313" s="31"/>
      <c r="B6313" s="30"/>
      <c r="C6313" s="30"/>
    </row>
    <row r="6314" spans="1:12" x14ac:dyDescent="0.25">
      <c r="A6314" s="31"/>
      <c r="B6314" s="30"/>
      <c r="C6314" s="30"/>
    </row>
    <row r="6315" spans="1:12" x14ac:dyDescent="0.25">
      <c r="A6315" s="31"/>
      <c r="B6315" s="30"/>
      <c r="C6315" s="30"/>
    </row>
    <row r="6316" spans="1:12" x14ac:dyDescent="0.25">
      <c r="A6316" s="31"/>
      <c r="B6316" s="30"/>
      <c r="C6316" s="30"/>
    </row>
    <row r="6317" spans="1:12" x14ac:dyDescent="0.25">
      <c r="A6317" s="31"/>
      <c r="B6317" s="30"/>
      <c r="C6317" s="30"/>
    </row>
    <row r="6318" spans="1:12" x14ac:dyDescent="0.25">
      <c r="A6318" s="31"/>
      <c r="B6318" s="30"/>
      <c r="C6318" s="30"/>
    </row>
    <row r="6319" spans="1:12" x14ac:dyDescent="0.25">
      <c r="A6319" s="31"/>
      <c r="B6319" s="30"/>
      <c r="C6319" s="30"/>
    </row>
    <row r="6320" spans="1:12" x14ac:dyDescent="0.25">
      <c r="A6320" s="31"/>
      <c r="B6320" s="30"/>
      <c r="C6320" s="30"/>
    </row>
    <row r="6321" spans="1:3" x14ac:dyDescent="0.25">
      <c r="A6321" s="31"/>
      <c r="B6321" s="30"/>
      <c r="C6321" s="30"/>
    </row>
    <row r="6322" spans="1:3" x14ac:dyDescent="0.25">
      <c r="A6322" s="31"/>
      <c r="B6322" s="30"/>
      <c r="C6322" s="30"/>
    </row>
    <row r="6323" spans="1:3" x14ac:dyDescent="0.25">
      <c r="A6323" s="31"/>
      <c r="B6323" s="30"/>
      <c r="C6323" s="30"/>
    </row>
    <row r="6324" spans="1:3" x14ac:dyDescent="0.25">
      <c r="A6324" s="31"/>
      <c r="B6324" s="30"/>
      <c r="C6324" s="30"/>
    </row>
    <row r="6325" spans="1:3" x14ac:dyDescent="0.25">
      <c r="A6325" s="31"/>
      <c r="B6325" s="30"/>
      <c r="C6325" s="30"/>
    </row>
    <row r="6326" spans="1:3" x14ac:dyDescent="0.25">
      <c r="A6326" s="31"/>
      <c r="B6326" s="30"/>
      <c r="C6326" s="30"/>
    </row>
    <row r="6327" spans="1:3" x14ac:dyDescent="0.25">
      <c r="A6327" s="31"/>
      <c r="B6327" s="30"/>
      <c r="C6327" s="30"/>
    </row>
    <row r="6328" spans="1:3" x14ac:dyDescent="0.25">
      <c r="A6328" s="31"/>
      <c r="B6328" s="30"/>
      <c r="C6328" s="30"/>
    </row>
    <row r="6329" spans="1:3" x14ac:dyDescent="0.25">
      <c r="A6329" s="31"/>
      <c r="B6329" s="30"/>
      <c r="C6329" s="30"/>
    </row>
    <row r="6330" spans="1:3" x14ac:dyDescent="0.25">
      <c r="A6330" s="31"/>
      <c r="B6330" s="30"/>
      <c r="C6330" s="30"/>
    </row>
    <row r="6331" spans="1:3" x14ac:dyDescent="0.25">
      <c r="A6331" s="31"/>
      <c r="B6331" s="30"/>
      <c r="C6331" s="30"/>
    </row>
    <row r="6332" spans="1:3" x14ac:dyDescent="0.25">
      <c r="A6332" s="31"/>
      <c r="B6332" s="30"/>
      <c r="C6332" s="30"/>
    </row>
    <row r="6333" spans="1:3" x14ac:dyDescent="0.25">
      <c r="A6333" s="31"/>
      <c r="B6333" s="30"/>
      <c r="C6333" s="30"/>
    </row>
    <row r="6334" spans="1:3" x14ac:dyDescent="0.25">
      <c r="A6334" s="31"/>
      <c r="B6334" s="30"/>
      <c r="C6334" s="30"/>
    </row>
    <row r="6335" spans="1:3" x14ac:dyDescent="0.25">
      <c r="A6335" s="31"/>
      <c r="B6335" s="30"/>
      <c r="C6335" s="30"/>
    </row>
    <row r="6336" spans="1:3" x14ac:dyDescent="0.25">
      <c r="A6336" s="31"/>
      <c r="B6336" s="30"/>
      <c r="C6336" s="30"/>
    </row>
    <row r="6337" spans="1:3" x14ac:dyDescent="0.25">
      <c r="A6337" s="31"/>
      <c r="B6337" s="30"/>
      <c r="C6337" s="30"/>
    </row>
    <row r="6338" spans="1:3" x14ac:dyDescent="0.25">
      <c r="A6338" s="31"/>
      <c r="B6338" s="30"/>
      <c r="C6338" s="30"/>
    </row>
    <row r="6339" spans="1:3" x14ac:dyDescent="0.25">
      <c r="A6339" s="31"/>
      <c r="B6339" s="30"/>
      <c r="C6339" s="30"/>
    </row>
    <row r="6340" spans="1:3" x14ac:dyDescent="0.25">
      <c r="A6340" s="31"/>
      <c r="B6340" s="30"/>
      <c r="C6340" s="30"/>
    </row>
    <row r="6341" spans="1:3" x14ac:dyDescent="0.25">
      <c r="A6341" s="31"/>
      <c r="B6341" s="30"/>
      <c r="C6341" s="30"/>
    </row>
    <row r="6342" spans="1:3" x14ac:dyDescent="0.25">
      <c r="A6342" s="31"/>
      <c r="B6342" s="30"/>
      <c r="C6342" s="30"/>
    </row>
    <row r="6343" spans="1:3" x14ac:dyDescent="0.25">
      <c r="A6343" s="31"/>
      <c r="B6343" s="30"/>
      <c r="C6343" s="30"/>
    </row>
    <row r="6344" spans="1:3" x14ac:dyDescent="0.25">
      <c r="A6344" s="31"/>
      <c r="B6344" s="30"/>
      <c r="C6344" s="30"/>
    </row>
    <row r="6345" spans="1:3" x14ac:dyDescent="0.25">
      <c r="A6345" s="31"/>
      <c r="B6345" s="30"/>
      <c r="C6345" s="30"/>
    </row>
    <row r="6346" spans="1:3" x14ac:dyDescent="0.25">
      <c r="A6346" s="31"/>
      <c r="B6346" s="30"/>
      <c r="C6346" s="30"/>
    </row>
    <row r="6347" spans="1:3" x14ac:dyDescent="0.25">
      <c r="A6347" s="31"/>
      <c r="B6347" s="30"/>
      <c r="C6347" s="30"/>
    </row>
    <row r="6348" spans="1:3" x14ac:dyDescent="0.25">
      <c r="A6348" s="31"/>
      <c r="B6348" s="30"/>
      <c r="C6348" s="30"/>
    </row>
    <row r="6349" spans="1:3" x14ac:dyDescent="0.25">
      <c r="A6349" s="31"/>
      <c r="B6349" s="30"/>
      <c r="C6349" s="30"/>
    </row>
    <row r="6350" spans="1:3" x14ac:dyDescent="0.25">
      <c r="A6350" s="31"/>
      <c r="B6350" s="30"/>
      <c r="C6350" s="30"/>
    </row>
    <row r="6351" spans="1:3" x14ac:dyDescent="0.25">
      <c r="A6351" s="31"/>
      <c r="B6351" s="30"/>
      <c r="C6351" s="30"/>
    </row>
    <row r="6352" spans="1:3" x14ac:dyDescent="0.25">
      <c r="A6352" s="31"/>
      <c r="B6352" s="30"/>
      <c r="C6352" s="30"/>
    </row>
    <row r="6353" spans="1:3" x14ac:dyDescent="0.25">
      <c r="A6353" s="31"/>
      <c r="B6353" s="30"/>
      <c r="C6353" s="30"/>
    </row>
    <row r="6354" spans="1:3" x14ac:dyDescent="0.25">
      <c r="A6354" s="31"/>
      <c r="B6354" s="30"/>
      <c r="C6354" s="30"/>
    </row>
    <row r="6355" spans="1:3" x14ac:dyDescent="0.25">
      <c r="A6355" s="31"/>
      <c r="B6355" s="30"/>
      <c r="C6355" s="30"/>
    </row>
    <row r="6356" spans="1:3" x14ac:dyDescent="0.25">
      <c r="A6356" s="31"/>
      <c r="B6356" s="30"/>
      <c r="C6356" s="30"/>
    </row>
    <row r="6357" spans="1:3" x14ac:dyDescent="0.25">
      <c r="A6357" s="31"/>
      <c r="B6357" s="30"/>
      <c r="C6357" s="30"/>
    </row>
    <row r="6358" spans="1:3" x14ac:dyDescent="0.25">
      <c r="A6358" s="31"/>
      <c r="B6358" s="30"/>
      <c r="C6358" s="30"/>
    </row>
    <row r="6359" spans="1:3" x14ac:dyDescent="0.25">
      <c r="A6359" s="31"/>
      <c r="B6359" s="30"/>
      <c r="C6359" s="30"/>
    </row>
    <row r="6360" spans="1:3" x14ac:dyDescent="0.25">
      <c r="A6360" s="31"/>
      <c r="B6360" s="30"/>
      <c r="C6360" s="30"/>
    </row>
    <row r="6361" spans="1:3" x14ac:dyDescent="0.25">
      <c r="A6361" s="31"/>
      <c r="B6361" s="30"/>
      <c r="C6361" s="30"/>
    </row>
    <row r="6362" spans="1:3" x14ac:dyDescent="0.25">
      <c r="A6362" s="31"/>
      <c r="B6362" s="30"/>
      <c r="C6362" s="30"/>
    </row>
    <row r="6363" spans="1:3" x14ac:dyDescent="0.25">
      <c r="A6363" s="31"/>
      <c r="B6363" s="30"/>
      <c r="C6363" s="30"/>
    </row>
    <row r="6364" spans="1:3" x14ac:dyDescent="0.25">
      <c r="A6364" s="31"/>
      <c r="B6364" s="30"/>
      <c r="C6364" s="30"/>
    </row>
    <row r="6365" spans="1:3" x14ac:dyDescent="0.25">
      <c r="A6365" s="31"/>
      <c r="B6365" s="30"/>
      <c r="C6365" s="30"/>
    </row>
    <row r="6366" spans="1:3" x14ac:dyDescent="0.25">
      <c r="A6366" s="31"/>
      <c r="B6366" s="30"/>
      <c r="C6366" s="30"/>
    </row>
    <row r="6367" spans="1:3" x14ac:dyDescent="0.25">
      <c r="A6367" s="31"/>
      <c r="B6367" s="30"/>
      <c r="C6367" s="30"/>
    </row>
    <row r="6368" spans="1:3" x14ac:dyDescent="0.25">
      <c r="A6368" s="31"/>
      <c r="B6368" s="30"/>
      <c r="C6368" s="30"/>
    </row>
    <row r="6369" spans="1:3" x14ac:dyDescent="0.25">
      <c r="A6369" s="31"/>
      <c r="B6369" s="30"/>
      <c r="C6369" s="30"/>
    </row>
    <row r="6370" spans="1:3" x14ac:dyDescent="0.25">
      <c r="A6370" s="31"/>
      <c r="B6370" s="30"/>
      <c r="C6370" s="30"/>
    </row>
    <row r="6371" spans="1:3" x14ac:dyDescent="0.25">
      <c r="A6371" s="31"/>
      <c r="B6371" s="30"/>
      <c r="C6371" s="30"/>
    </row>
    <row r="6372" spans="1:3" x14ac:dyDescent="0.25">
      <c r="A6372" s="31"/>
      <c r="B6372" s="30"/>
      <c r="C6372" s="30"/>
    </row>
    <row r="6373" spans="1:3" x14ac:dyDescent="0.25">
      <c r="A6373" s="31"/>
      <c r="B6373" s="30"/>
      <c r="C6373" s="30"/>
    </row>
    <row r="6374" spans="1:3" x14ac:dyDescent="0.25">
      <c r="A6374" s="31"/>
      <c r="B6374" s="30"/>
      <c r="C6374" s="30"/>
    </row>
    <row r="6375" spans="1:3" x14ac:dyDescent="0.25">
      <c r="A6375" s="31"/>
      <c r="B6375" s="30"/>
      <c r="C6375" s="30"/>
    </row>
    <row r="6376" spans="1:3" x14ac:dyDescent="0.25">
      <c r="A6376" s="31"/>
      <c r="B6376" s="30"/>
      <c r="C6376" s="30"/>
    </row>
    <row r="6377" spans="1:3" x14ac:dyDescent="0.25">
      <c r="A6377" s="31"/>
      <c r="B6377" s="30"/>
      <c r="C6377" s="30"/>
    </row>
    <row r="6378" spans="1:3" x14ac:dyDescent="0.25">
      <c r="A6378" s="31"/>
      <c r="B6378" s="30"/>
      <c r="C6378" s="30"/>
    </row>
    <row r="6379" spans="1:3" x14ac:dyDescent="0.25">
      <c r="A6379" s="31"/>
      <c r="B6379" s="30"/>
      <c r="C6379" s="30"/>
    </row>
    <row r="6380" spans="1:3" x14ac:dyDescent="0.25">
      <c r="A6380" s="31"/>
      <c r="B6380" s="30"/>
      <c r="C6380" s="30"/>
    </row>
    <row r="6381" spans="1:3" x14ac:dyDescent="0.25">
      <c r="A6381" s="31"/>
      <c r="B6381" s="30"/>
      <c r="C6381" s="30"/>
    </row>
    <row r="6382" spans="1:3" x14ac:dyDescent="0.25">
      <c r="A6382" s="31"/>
      <c r="B6382" s="30"/>
      <c r="C6382" s="30"/>
    </row>
    <row r="6383" spans="1:3" x14ac:dyDescent="0.25">
      <c r="A6383" s="31"/>
      <c r="B6383" s="30"/>
      <c r="C6383" s="30"/>
    </row>
    <row r="6384" spans="1:3" x14ac:dyDescent="0.25">
      <c r="A6384" s="31"/>
      <c r="B6384" s="30"/>
      <c r="C6384" s="30"/>
    </row>
    <row r="6385" spans="1:3" x14ac:dyDescent="0.25">
      <c r="A6385" s="31"/>
      <c r="B6385" s="30"/>
      <c r="C6385" s="30"/>
    </row>
    <row r="6386" spans="1:3" x14ac:dyDescent="0.25">
      <c r="A6386" s="31"/>
      <c r="B6386" s="30"/>
      <c r="C6386" s="30"/>
    </row>
    <row r="6387" spans="1:3" x14ac:dyDescent="0.25">
      <c r="A6387" s="31"/>
      <c r="B6387" s="30"/>
      <c r="C6387" s="30"/>
    </row>
    <row r="6388" spans="1:3" x14ac:dyDescent="0.25">
      <c r="A6388" s="31"/>
      <c r="B6388" s="30"/>
      <c r="C6388" s="30"/>
    </row>
    <row r="6389" spans="1:3" x14ac:dyDescent="0.25">
      <c r="A6389" s="31"/>
      <c r="B6389" s="30"/>
      <c r="C6389" s="30"/>
    </row>
    <row r="6390" spans="1:3" x14ac:dyDescent="0.25">
      <c r="A6390" s="31"/>
      <c r="B6390" s="30"/>
      <c r="C6390" s="30"/>
    </row>
    <row r="6391" spans="1:3" x14ac:dyDescent="0.25">
      <c r="A6391" s="31"/>
      <c r="B6391" s="30"/>
      <c r="C6391" s="30"/>
    </row>
    <row r="6392" spans="1:3" x14ac:dyDescent="0.25">
      <c r="A6392" s="31"/>
      <c r="B6392" s="30"/>
      <c r="C6392" s="30"/>
    </row>
    <row r="6393" spans="1:3" x14ac:dyDescent="0.25">
      <c r="A6393" s="31"/>
      <c r="B6393" s="30"/>
      <c r="C6393" s="30"/>
    </row>
    <row r="6394" spans="1:3" x14ac:dyDescent="0.25">
      <c r="A6394" s="31"/>
      <c r="B6394" s="30"/>
      <c r="C6394" s="30"/>
    </row>
    <row r="6395" spans="1:3" x14ac:dyDescent="0.25">
      <c r="A6395" s="31"/>
      <c r="B6395" s="30"/>
      <c r="C6395" s="30"/>
    </row>
    <row r="6396" spans="1:3" x14ac:dyDescent="0.25">
      <c r="A6396" s="31"/>
      <c r="B6396" s="30"/>
      <c r="C6396" s="30"/>
    </row>
    <row r="6397" spans="1:3" x14ac:dyDescent="0.25">
      <c r="A6397" s="31"/>
      <c r="B6397" s="30"/>
      <c r="C6397" s="30"/>
    </row>
    <row r="6398" spans="1:3" x14ac:dyDescent="0.25">
      <c r="A6398" s="31"/>
      <c r="B6398" s="30"/>
      <c r="C6398" s="30"/>
    </row>
    <row r="6399" spans="1:3" x14ac:dyDescent="0.25">
      <c r="A6399" s="31"/>
      <c r="B6399" s="30"/>
      <c r="C6399" s="30"/>
    </row>
    <row r="6400" spans="1:3" x14ac:dyDescent="0.25">
      <c r="A6400" s="31"/>
      <c r="B6400" s="30"/>
      <c r="C6400" s="30"/>
    </row>
    <row r="6401" spans="1:3" x14ac:dyDescent="0.25">
      <c r="A6401" s="31"/>
      <c r="B6401" s="30"/>
      <c r="C6401" s="30"/>
    </row>
    <row r="6402" spans="1:3" x14ac:dyDescent="0.25">
      <c r="A6402" s="31"/>
      <c r="B6402" s="30"/>
      <c r="C6402" s="30"/>
    </row>
    <row r="6403" spans="1:3" x14ac:dyDescent="0.25">
      <c r="A6403" s="31"/>
      <c r="B6403" s="30"/>
      <c r="C6403" s="30"/>
    </row>
    <row r="6404" spans="1:3" x14ac:dyDescent="0.25">
      <c r="A6404" s="31"/>
      <c r="B6404" s="30"/>
      <c r="C6404" s="30"/>
    </row>
    <row r="6405" spans="1:3" x14ac:dyDescent="0.25">
      <c r="A6405" s="31"/>
      <c r="B6405" s="30"/>
      <c r="C6405" s="30"/>
    </row>
    <row r="6406" spans="1:3" x14ac:dyDescent="0.25">
      <c r="A6406" s="31"/>
      <c r="B6406" s="30"/>
      <c r="C6406" s="30"/>
    </row>
    <row r="6407" spans="1:3" x14ac:dyDescent="0.25">
      <c r="A6407" s="31"/>
      <c r="B6407" s="30"/>
      <c r="C6407" s="30"/>
    </row>
    <row r="6408" spans="1:3" x14ac:dyDescent="0.25">
      <c r="A6408" s="31"/>
      <c r="B6408" s="30"/>
      <c r="C6408" s="30"/>
    </row>
    <row r="6409" spans="1:3" x14ac:dyDescent="0.25">
      <c r="A6409" s="31"/>
      <c r="B6409" s="30"/>
      <c r="C6409" s="30"/>
    </row>
    <row r="6410" spans="1:3" x14ac:dyDescent="0.25">
      <c r="A6410" s="31"/>
      <c r="B6410" s="30"/>
      <c r="C6410" s="30"/>
    </row>
    <row r="6411" spans="1:3" x14ac:dyDescent="0.25">
      <c r="A6411" s="31"/>
      <c r="B6411" s="30"/>
      <c r="C6411" s="30"/>
    </row>
    <row r="6412" spans="1:3" x14ac:dyDescent="0.25">
      <c r="A6412" s="31"/>
      <c r="B6412" s="30"/>
      <c r="C6412" s="30"/>
    </row>
    <row r="6413" spans="1:3" x14ac:dyDescent="0.25">
      <c r="A6413" s="31"/>
      <c r="B6413" s="30"/>
      <c r="C6413" s="30"/>
    </row>
    <row r="6414" spans="1:3" x14ac:dyDescent="0.25">
      <c r="A6414" s="31"/>
      <c r="B6414" s="30"/>
      <c r="C6414" s="30"/>
    </row>
    <row r="6415" spans="1:3" x14ac:dyDescent="0.25">
      <c r="A6415" s="31"/>
      <c r="B6415" s="30"/>
      <c r="C6415" s="30"/>
    </row>
    <row r="6416" spans="1:3" x14ac:dyDescent="0.25">
      <c r="A6416" s="31"/>
      <c r="B6416" s="30"/>
      <c r="C6416" s="30"/>
    </row>
    <row r="6417" spans="1:3" x14ac:dyDescent="0.25">
      <c r="A6417" s="31"/>
      <c r="B6417" s="30"/>
      <c r="C6417" s="30"/>
    </row>
    <row r="6418" spans="1:3" x14ac:dyDescent="0.25">
      <c r="A6418" s="31"/>
      <c r="B6418" s="30"/>
      <c r="C6418" s="30"/>
    </row>
    <row r="6419" spans="1:3" x14ac:dyDescent="0.25">
      <c r="A6419" s="31"/>
      <c r="B6419" s="30"/>
      <c r="C6419" s="30"/>
    </row>
    <row r="6420" spans="1:3" x14ac:dyDescent="0.25">
      <c r="A6420" s="31"/>
      <c r="B6420" s="30"/>
      <c r="C6420" s="30"/>
    </row>
    <row r="6421" spans="1:3" x14ac:dyDescent="0.25">
      <c r="A6421" s="31"/>
      <c r="B6421" s="30"/>
      <c r="C6421" s="30"/>
    </row>
    <row r="6422" spans="1:3" x14ac:dyDescent="0.25">
      <c r="A6422" s="31"/>
      <c r="B6422" s="30"/>
      <c r="C6422" s="30"/>
    </row>
    <row r="6423" spans="1:3" x14ac:dyDescent="0.25">
      <c r="A6423" s="31"/>
      <c r="B6423" s="30"/>
      <c r="C6423" s="30"/>
    </row>
    <row r="6424" spans="1:3" x14ac:dyDescent="0.25">
      <c r="A6424" s="31"/>
      <c r="B6424" s="30"/>
      <c r="C6424" s="30"/>
    </row>
    <row r="6425" spans="1:3" x14ac:dyDescent="0.25">
      <c r="A6425" s="31"/>
      <c r="B6425" s="30"/>
      <c r="C6425" s="30"/>
    </row>
    <row r="6426" spans="1:3" x14ac:dyDescent="0.25">
      <c r="A6426" s="31"/>
      <c r="B6426" s="30"/>
      <c r="C6426" s="30"/>
    </row>
    <row r="6427" spans="1:3" x14ac:dyDescent="0.25">
      <c r="A6427" s="31"/>
      <c r="B6427" s="30"/>
      <c r="C6427" s="30"/>
    </row>
    <row r="6428" spans="1:3" x14ac:dyDescent="0.25">
      <c r="A6428" s="31"/>
      <c r="B6428" s="30"/>
      <c r="C6428" s="30"/>
    </row>
    <row r="6429" spans="1:3" x14ac:dyDescent="0.25">
      <c r="A6429" s="31"/>
      <c r="B6429" s="30"/>
      <c r="C6429" s="30"/>
    </row>
    <row r="6430" spans="1:3" x14ac:dyDescent="0.25">
      <c r="A6430" s="31"/>
      <c r="B6430" s="30"/>
      <c r="C6430" s="30"/>
    </row>
    <row r="6431" spans="1:3" x14ac:dyDescent="0.25">
      <c r="A6431" s="31"/>
      <c r="B6431" s="30"/>
      <c r="C6431" s="30"/>
    </row>
    <row r="6432" spans="1:3" x14ac:dyDescent="0.25">
      <c r="A6432" s="31"/>
      <c r="B6432" s="30"/>
      <c r="C6432" s="30"/>
    </row>
    <row r="6433" spans="1:3" x14ac:dyDescent="0.25">
      <c r="A6433" s="31"/>
      <c r="B6433" s="30"/>
      <c r="C6433" s="30"/>
    </row>
    <row r="6434" spans="1:3" x14ac:dyDescent="0.25">
      <c r="A6434" s="31"/>
      <c r="B6434" s="30"/>
      <c r="C6434" s="30"/>
    </row>
    <row r="6435" spans="1:3" x14ac:dyDescent="0.25">
      <c r="A6435" s="31"/>
      <c r="B6435" s="30"/>
      <c r="C6435" s="30"/>
    </row>
    <row r="6436" spans="1:3" x14ac:dyDescent="0.25">
      <c r="A6436" s="31"/>
      <c r="B6436" s="30"/>
      <c r="C6436" s="30"/>
    </row>
    <row r="6437" spans="1:3" x14ac:dyDescent="0.25">
      <c r="A6437" s="31"/>
      <c r="B6437" s="30"/>
      <c r="C6437" s="30"/>
    </row>
    <row r="6438" spans="1:3" x14ac:dyDescent="0.25">
      <c r="A6438" s="31"/>
      <c r="B6438" s="30"/>
      <c r="C6438" s="30"/>
    </row>
    <row r="6439" spans="1:3" x14ac:dyDescent="0.25">
      <c r="A6439" s="31"/>
      <c r="B6439" s="30"/>
      <c r="C6439" s="30"/>
    </row>
    <row r="6440" spans="1:3" x14ac:dyDescent="0.25">
      <c r="A6440" s="31"/>
      <c r="B6440" s="30"/>
      <c r="C6440" s="30"/>
    </row>
    <row r="6441" spans="1:3" x14ac:dyDescent="0.25">
      <c r="A6441" s="31"/>
      <c r="B6441" s="30"/>
      <c r="C6441" s="30"/>
    </row>
    <row r="6442" spans="1:3" x14ac:dyDescent="0.25">
      <c r="A6442" s="31"/>
      <c r="B6442" s="30"/>
      <c r="C6442" s="30"/>
    </row>
    <row r="6443" spans="1:3" x14ac:dyDescent="0.25">
      <c r="A6443" s="31"/>
      <c r="B6443" s="30"/>
      <c r="C6443" s="30"/>
    </row>
    <row r="6444" spans="1:3" x14ac:dyDescent="0.25">
      <c r="A6444" s="31"/>
      <c r="B6444" s="30"/>
      <c r="C6444" s="30"/>
    </row>
    <row r="6445" spans="1:3" x14ac:dyDescent="0.25">
      <c r="A6445" s="31"/>
      <c r="B6445" s="30"/>
      <c r="C6445" s="30"/>
    </row>
    <row r="6446" spans="1:3" x14ac:dyDescent="0.25">
      <c r="A6446" s="31"/>
      <c r="B6446" s="30"/>
      <c r="C6446" s="30"/>
    </row>
    <row r="6447" spans="1:3" x14ac:dyDescent="0.25">
      <c r="A6447" s="31"/>
      <c r="B6447" s="30"/>
      <c r="C6447" s="30"/>
    </row>
    <row r="6448" spans="1:3" x14ac:dyDescent="0.25">
      <c r="A6448" s="31"/>
      <c r="B6448" s="30"/>
      <c r="C6448" s="30"/>
    </row>
    <row r="6449" spans="1:3" x14ac:dyDescent="0.25">
      <c r="A6449" s="31"/>
      <c r="B6449" s="30"/>
      <c r="C6449" s="30"/>
    </row>
    <row r="6450" spans="1:3" x14ac:dyDescent="0.25">
      <c r="A6450" s="31"/>
      <c r="B6450" s="30"/>
      <c r="C6450" s="30"/>
    </row>
    <row r="6451" spans="1:3" x14ac:dyDescent="0.25">
      <c r="A6451" s="31"/>
      <c r="B6451" s="30"/>
      <c r="C6451" s="30"/>
    </row>
    <row r="6452" spans="1:3" x14ac:dyDescent="0.25">
      <c r="A6452" s="31"/>
      <c r="B6452" s="30"/>
      <c r="C6452" s="30"/>
    </row>
    <row r="6453" spans="1:3" x14ac:dyDescent="0.25">
      <c r="A6453" s="31"/>
      <c r="B6453" s="30"/>
      <c r="C6453" s="30"/>
    </row>
    <row r="6454" spans="1:3" x14ac:dyDescent="0.25">
      <c r="A6454" s="31"/>
      <c r="B6454" s="30"/>
      <c r="C6454" s="30"/>
    </row>
    <row r="6455" spans="1:3" x14ac:dyDescent="0.25">
      <c r="A6455" s="31"/>
      <c r="B6455" s="30"/>
      <c r="C6455" s="30"/>
    </row>
    <row r="6456" spans="1:3" x14ac:dyDescent="0.25">
      <c r="A6456" s="31"/>
      <c r="B6456" s="30"/>
      <c r="C6456" s="30"/>
    </row>
    <row r="6457" spans="1:3" x14ac:dyDescent="0.25">
      <c r="A6457" s="31"/>
      <c r="B6457" s="30"/>
      <c r="C6457" s="30"/>
    </row>
    <row r="6458" spans="1:3" x14ac:dyDescent="0.25">
      <c r="A6458" s="31"/>
      <c r="B6458" s="30"/>
      <c r="C6458" s="30"/>
    </row>
    <row r="6459" spans="1:3" x14ac:dyDescent="0.25">
      <c r="A6459" s="31"/>
      <c r="B6459" s="30"/>
      <c r="C6459" s="30"/>
    </row>
    <row r="6460" spans="1:3" x14ac:dyDescent="0.25">
      <c r="A6460" s="31"/>
      <c r="B6460" s="30"/>
      <c r="C6460" s="30"/>
    </row>
    <row r="6461" spans="1:3" x14ac:dyDescent="0.25">
      <c r="A6461" s="31"/>
      <c r="B6461" s="30"/>
      <c r="C6461" s="30"/>
    </row>
    <row r="6462" spans="1:3" x14ac:dyDescent="0.25">
      <c r="A6462" s="31"/>
      <c r="B6462" s="30"/>
      <c r="C6462" s="30"/>
    </row>
    <row r="6463" spans="1:3" x14ac:dyDescent="0.25">
      <c r="A6463" s="31"/>
      <c r="B6463" s="30"/>
      <c r="C6463" s="30"/>
    </row>
    <row r="6464" spans="1:3" x14ac:dyDescent="0.25">
      <c r="A6464" s="31"/>
      <c r="B6464" s="30"/>
      <c r="C6464" s="30"/>
    </row>
    <row r="6465" spans="1:3" x14ac:dyDescent="0.25">
      <c r="A6465" s="31"/>
      <c r="B6465" s="30"/>
      <c r="C6465" s="30"/>
    </row>
    <row r="6466" spans="1:3" x14ac:dyDescent="0.25">
      <c r="A6466" s="31"/>
      <c r="B6466" s="30"/>
      <c r="C6466" s="30"/>
    </row>
    <row r="6467" spans="1:3" x14ac:dyDescent="0.25">
      <c r="A6467" s="31"/>
      <c r="B6467" s="30"/>
      <c r="C6467" s="30"/>
    </row>
    <row r="6468" spans="1:3" x14ac:dyDescent="0.25">
      <c r="A6468" s="31"/>
      <c r="B6468" s="30"/>
      <c r="C6468" s="30"/>
    </row>
    <row r="6469" spans="1:3" x14ac:dyDescent="0.25">
      <c r="A6469" s="31"/>
      <c r="B6469" s="30"/>
      <c r="C6469" s="30"/>
    </row>
    <row r="6470" spans="1:3" x14ac:dyDescent="0.25">
      <c r="A6470" s="31"/>
      <c r="B6470" s="30"/>
      <c r="C6470" s="30"/>
    </row>
    <row r="6471" spans="1:3" x14ac:dyDescent="0.25">
      <c r="A6471" s="31"/>
      <c r="B6471" s="30"/>
      <c r="C6471" s="30"/>
    </row>
    <row r="6472" spans="1:3" x14ac:dyDescent="0.25">
      <c r="A6472" s="31"/>
      <c r="B6472" s="30"/>
      <c r="C6472" s="30"/>
    </row>
    <row r="6473" spans="1:3" x14ac:dyDescent="0.25">
      <c r="A6473" s="31"/>
      <c r="B6473" s="30"/>
      <c r="C6473" s="30"/>
    </row>
    <row r="6474" spans="1:3" x14ac:dyDescent="0.25">
      <c r="A6474" s="31"/>
      <c r="B6474" s="30"/>
      <c r="C6474" s="30"/>
    </row>
    <row r="6475" spans="1:3" x14ac:dyDescent="0.25">
      <c r="A6475" s="31"/>
      <c r="B6475" s="30"/>
      <c r="C6475" s="30"/>
    </row>
    <row r="6476" spans="1:3" x14ac:dyDescent="0.25">
      <c r="A6476" s="31"/>
      <c r="B6476" s="30"/>
      <c r="C6476" s="30"/>
    </row>
    <row r="6477" spans="1:3" x14ac:dyDescent="0.25">
      <c r="A6477" s="31"/>
      <c r="B6477" s="30"/>
      <c r="C6477" s="30"/>
    </row>
    <row r="6478" spans="1:3" x14ac:dyDescent="0.25">
      <c r="A6478" s="31"/>
      <c r="B6478" s="30"/>
      <c r="C6478" s="30"/>
    </row>
    <row r="6479" spans="1:3" x14ac:dyDescent="0.25">
      <c r="A6479" s="31"/>
      <c r="B6479" s="30"/>
      <c r="C6479" s="30"/>
    </row>
    <row r="6480" spans="1:3" x14ac:dyDescent="0.25">
      <c r="A6480" s="31"/>
      <c r="B6480" s="30"/>
      <c r="C6480" s="30"/>
    </row>
    <row r="6481" spans="1:3" x14ac:dyDescent="0.25">
      <c r="A6481" s="31"/>
      <c r="B6481" s="30"/>
      <c r="C6481" s="30"/>
    </row>
    <row r="6482" spans="1:3" x14ac:dyDescent="0.25">
      <c r="A6482" s="31"/>
      <c r="B6482" s="30"/>
      <c r="C6482" s="30"/>
    </row>
    <row r="6483" spans="1:3" x14ac:dyDescent="0.25">
      <c r="A6483" s="31"/>
      <c r="B6483" s="30"/>
      <c r="C6483" s="30"/>
    </row>
    <row r="6484" spans="1:3" x14ac:dyDescent="0.25">
      <c r="A6484" s="31"/>
      <c r="B6484" s="30"/>
      <c r="C6484" s="30"/>
    </row>
    <row r="6485" spans="1:3" x14ac:dyDescent="0.25">
      <c r="A6485" s="31"/>
      <c r="B6485" s="30"/>
      <c r="C6485" s="30"/>
    </row>
    <row r="6486" spans="1:3" x14ac:dyDescent="0.25">
      <c r="A6486" s="31"/>
      <c r="B6486" s="30"/>
      <c r="C6486" s="30"/>
    </row>
    <row r="6487" spans="1:3" x14ac:dyDescent="0.25">
      <c r="A6487" s="31"/>
      <c r="B6487" s="30"/>
      <c r="C6487" s="30"/>
    </row>
    <row r="6488" spans="1:3" x14ac:dyDescent="0.25">
      <c r="A6488" s="31"/>
      <c r="B6488" s="30"/>
      <c r="C6488" s="30"/>
    </row>
    <row r="6489" spans="1:3" x14ac:dyDescent="0.25">
      <c r="A6489" s="31"/>
      <c r="B6489" s="30"/>
      <c r="C6489" s="30"/>
    </row>
    <row r="6490" spans="1:3" x14ac:dyDescent="0.25">
      <c r="A6490" s="31"/>
      <c r="B6490" s="30"/>
      <c r="C6490" s="30"/>
    </row>
    <row r="6491" spans="1:3" x14ac:dyDescent="0.25">
      <c r="A6491" s="31"/>
      <c r="B6491" s="30"/>
      <c r="C6491" s="30"/>
    </row>
    <row r="6492" spans="1:3" x14ac:dyDescent="0.25">
      <c r="A6492" s="31"/>
      <c r="B6492" s="30"/>
      <c r="C6492" s="30"/>
    </row>
    <row r="6493" spans="1:3" x14ac:dyDescent="0.25">
      <c r="A6493" s="31"/>
      <c r="B6493" s="30"/>
      <c r="C6493" s="30"/>
    </row>
    <row r="6494" spans="1:3" x14ac:dyDescent="0.25">
      <c r="A6494" s="31"/>
      <c r="B6494" s="30"/>
      <c r="C6494" s="30"/>
    </row>
    <row r="6495" spans="1:3" x14ac:dyDescent="0.25">
      <c r="A6495" s="31"/>
      <c r="B6495" s="30"/>
      <c r="C6495" s="30"/>
    </row>
    <row r="6496" spans="1:3" x14ac:dyDescent="0.25">
      <c r="A6496" s="31"/>
      <c r="B6496" s="30"/>
      <c r="C6496" s="30"/>
    </row>
    <row r="6497" spans="1:3" x14ac:dyDescent="0.25">
      <c r="A6497" s="31"/>
      <c r="B6497" s="30"/>
      <c r="C6497" s="30"/>
    </row>
    <row r="6498" spans="1:3" x14ac:dyDescent="0.25">
      <c r="A6498" s="31"/>
      <c r="B6498" s="30"/>
      <c r="C6498" s="30"/>
    </row>
    <row r="6499" spans="1:3" x14ac:dyDescent="0.25">
      <c r="A6499" s="31"/>
      <c r="B6499" s="30"/>
      <c r="C6499" s="30"/>
    </row>
    <row r="6500" spans="1:3" x14ac:dyDescent="0.25">
      <c r="A6500" s="31"/>
      <c r="B6500" s="30"/>
      <c r="C6500" s="30"/>
    </row>
    <row r="6501" spans="1:3" x14ac:dyDescent="0.25">
      <c r="A6501" s="31"/>
      <c r="B6501" s="30"/>
      <c r="C6501" s="30"/>
    </row>
    <row r="6502" spans="1:3" x14ac:dyDescent="0.25">
      <c r="A6502" s="31"/>
      <c r="B6502" s="30"/>
      <c r="C6502" s="30"/>
    </row>
    <row r="6503" spans="1:3" x14ac:dyDescent="0.25">
      <c r="A6503" s="31"/>
      <c r="B6503" s="30"/>
      <c r="C6503" s="30"/>
    </row>
    <row r="6504" spans="1:3" x14ac:dyDescent="0.25">
      <c r="A6504" s="31"/>
      <c r="B6504" s="30"/>
      <c r="C6504" s="30"/>
    </row>
    <row r="6505" spans="1:3" x14ac:dyDescent="0.25">
      <c r="A6505" s="31"/>
      <c r="B6505" s="30"/>
      <c r="C6505" s="30"/>
    </row>
    <row r="6506" spans="1:3" x14ac:dyDescent="0.25">
      <c r="A6506" s="31"/>
      <c r="B6506" s="30"/>
      <c r="C6506" s="30"/>
    </row>
    <row r="6507" spans="1:3" x14ac:dyDescent="0.25">
      <c r="A6507" s="31"/>
      <c r="B6507" s="30"/>
      <c r="C6507" s="30"/>
    </row>
    <row r="6508" spans="1:3" x14ac:dyDescent="0.25">
      <c r="A6508" s="31"/>
      <c r="B6508" s="30"/>
      <c r="C6508" s="30"/>
    </row>
    <row r="6509" spans="1:3" x14ac:dyDescent="0.25">
      <c r="A6509" s="31"/>
      <c r="B6509" s="30"/>
      <c r="C6509" s="30"/>
    </row>
    <row r="6510" spans="1:3" x14ac:dyDescent="0.25">
      <c r="A6510" s="31"/>
      <c r="B6510" s="30"/>
      <c r="C6510" s="30"/>
    </row>
    <row r="6511" spans="1:3" x14ac:dyDescent="0.25">
      <c r="A6511" s="31"/>
      <c r="B6511" s="30"/>
      <c r="C6511" s="30"/>
    </row>
    <row r="6512" spans="1:3" x14ac:dyDescent="0.25">
      <c r="A6512" s="31"/>
      <c r="B6512" s="30"/>
      <c r="C6512" s="30"/>
    </row>
    <row r="6513" spans="1:3" x14ac:dyDescent="0.25">
      <c r="A6513" s="31"/>
      <c r="B6513" s="30"/>
      <c r="C6513" s="30"/>
    </row>
    <row r="6514" spans="1:3" x14ac:dyDescent="0.25">
      <c r="A6514" s="31"/>
      <c r="B6514" s="30"/>
      <c r="C6514" s="30"/>
    </row>
    <row r="6515" spans="1:3" x14ac:dyDescent="0.25">
      <c r="A6515" s="31"/>
      <c r="B6515" s="30"/>
      <c r="C6515" s="30"/>
    </row>
    <row r="6516" spans="1:3" x14ac:dyDescent="0.25">
      <c r="A6516" s="31"/>
      <c r="B6516" s="30"/>
      <c r="C6516" s="30"/>
    </row>
    <row r="6517" spans="1:3" x14ac:dyDescent="0.25">
      <c r="A6517" s="31"/>
      <c r="B6517" s="30"/>
      <c r="C6517" s="30"/>
    </row>
    <row r="6518" spans="1:3" x14ac:dyDescent="0.25">
      <c r="A6518" s="31"/>
      <c r="B6518" s="30"/>
      <c r="C6518" s="30"/>
    </row>
    <row r="6519" spans="1:3" x14ac:dyDescent="0.25">
      <c r="A6519" s="31"/>
      <c r="B6519" s="30"/>
      <c r="C6519" s="30"/>
    </row>
    <row r="6520" spans="1:3" x14ac:dyDescent="0.25">
      <c r="A6520" s="31"/>
      <c r="B6520" s="30"/>
      <c r="C6520" s="30"/>
    </row>
    <row r="6521" spans="1:3" x14ac:dyDescent="0.25">
      <c r="A6521" s="31"/>
      <c r="B6521" s="30"/>
      <c r="C6521" s="30"/>
    </row>
    <row r="6522" spans="1:3" x14ac:dyDescent="0.25">
      <c r="A6522" s="31"/>
      <c r="B6522" s="30"/>
      <c r="C6522" s="30"/>
    </row>
    <row r="6523" spans="1:3" x14ac:dyDescent="0.25">
      <c r="A6523" s="31"/>
      <c r="B6523" s="30"/>
      <c r="C6523" s="30"/>
    </row>
    <row r="6524" spans="1:3" x14ac:dyDescent="0.25">
      <c r="A6524" s="31"/>
      <c r="B6524" s="30"/>
      <c r="C6524" s="30"/>
    </row>
    <row r="6525" spans="1:3" x14ac:dyDescent="0.25">
      <c r="A6525" s="31"/>
      <c r="B6525" s="30"/>
      <c r="C6525" s="30"/>
    </row>
    <row r="6526" spans="1:3" x14ac:dyDescent="0.25">
      <c r="A6526" s="31"/>
      <c r="B6526" s="30"/>
      <c r="C6526" s="30"/>
    </row>
    <row r="6527" spans="1:3" x14ac:dyDescent="0.25">
      <c r="A6527" s="31"/>
      <c r="B6527" s="30"/>
      <c r="C6527" s="30"/>
    </row>
    <row r="6528" spans="1:3" x14ac:dyDescent="0.25">
      <c r="A6528" s="31"/>
      <c r="B6528" s="30"/>
      <c r="C6528" s="30"/>
    </row>
    <row r="6529" spans="1:3" x14ac:dyDescent="0.25">
      <c r="A6529" s="31"/>
      <c r="B6529" s="30"/>
      <c r="C6529" s="30"/>
    </row>
    <row r="6530" spans="1:3" x14ac:dyDescent="0.25">
      <c r="A6530" s="31"/>
      <c r="B6530" s="30"/>
      <c r="C6530" s="30"/>
    </row>
    <row r="6531" spans="1:3" x14ac:dyDescent="0.25">
      <c r="A6531" s="31"/>
      <c r="B6531" s="30"/>
      <c r="C6531" s="30"/>
    </row>
    <row r="6532" spans="1:3" x14ac:dyDescent="0.25">
      <c r="A6532" s="31"/>
      <c r="B6532" s="30"/>
      <c r="C6532" s="30"/>
    </row>
    <row r="6533" spans="1:3" x14ac:dyDescent="0.25">
      <c r="A6533" s="31"/>
      <c r="B6533" s="30"/>
      <c r="C6533" s="30"/>
    </row>
    <row r="6534" spans="1:3" x14ac:dyDescent="0.25">
      <c r="A6534" s="31"/>
      <c r="B6534" s="30"/>
      <c r="C6534" s="30"/>
    </row>
    <row r="6535" spans="1:3" x14ac:dyDescent="0.25">
      <c r="A6535" s="31"/>
      <c r="B6535" s="30"/>
      <c r="C6535" s="30"/>
    </row>
    <row r="6536" spans="1:3" x14ac:dyDescent="0.25">
      <c r="A6536" s="31"/>
      <c r="B6536" s="30"/>
      <c r="C6536" s="30"/>
    </row>
    <row r="6537" spans="1:3" x14ac:dyDescent="0.25">
      <c r="A6537" s="31"/>
      <c r="B6537" s="30"/>
      <c r="C6537" s="30"/>
    </row>
    <row r="6538" spans="1:3" x14ac:dyDescent="0.25">
      <c r="A6538" s="31"/>
      <c r="B6538" s="30"/>
      <c r="C6538" s="30"/>
    </row>
    <row r="6539" spans="1:3" x14ac:dyDescent="0.25">
      <c r="A6539" s="31"/>
      <c r="B6539" s="30"/>
      <c r="C6539" s="30"/>
    </row>
    <row r="6540" spans="1:3" x14ac:dyDescent="0.25">
      <c r="A6540" s="31"/>
      <c r="B6540" s="30"/>
      <c r="C6540" s="30"/>
    </row>
    <row r="6541" spans="1:3" x14ac:dyDescent="0.25">
      <c r="A6541" s="31"/>
      <c r="B6541" s="30"/>
      <c r="C6541" s="30"/>
    </row>
    <row r="6542" spans="1:3" x14ac:dyDescent="0.25">
      <c r="A6542" s="31"/>
      <c r="B6542" s="30"/>
      <c r="C6542" s="30"/>
    </row>
    <row r="6543" spans="1:3" x14ac:dyDescent="0.25">
      <c r="A6543" s="31"/>
      <c r="B6543" s="30"/>
      <c r="C6543" s="30"/>
    </row>
    <row r="6544" spans="1:3" x14ac:dyDescent="0.25">
      <c r="A6544" s="31"/>
      <c r="B6544" s="30"/>
      <c r="C6544" s="30"/>
    </row>
    <row r="6545" spans="1:3" x14ac:dyDescent="0.25">
      <c r="A6545" s="31"/>
      <c r="B6545" s="30"/>
      <c r="C6545" s="30"/>
    </row>
    <row r="6546" spans="1:3" x14ac:dyDescent="0.25">
      <c r="A6546" s="31"/>
      <c r="B6546" s="30"/>
      <c r="C6546" s="30"/>
    </row>
    <row r="6547" spans="1:3" x14ac:dyDescent="0.25">
      <c r="A6547" s="31"/>
      <c r="B6547" s="30"/>
      <c r="C6547" s="30"/>
    </row>
    <row r="6548" spans="1:3" x14ac:dyDescent="0.25">
      <c r="A6548" s="31"/>
      <c r="B6548" s="30"/>
      <c r="C6548" s="30"/>
    </row>
    <row r="6549" spans="1:3" x14ac:dyDescent="0.25">
      <c r="A6549" s="31"/>
      <c r="B6549" s="30"/>
      <c r="C6549" s="30"/>
    </row>
    <row r="6550" spans="1:3" x14ac:dyDescent="0.25">
      <c r="A6550" s="31"/>
      <c r="B6550" s="30"/>
      <c r="C6550" s="30"/>
    </row>
    <row r="6551" spans="1:3" x14ac:dyDescent="0.25">
      <c r="A6551" s="31"/>
      <c r="B6551" s="30"/>
      <c r="C6551" s="30"/>
    </row>
    <row r="6552" spans="1:3" x14ac:dyDescent="0.25">
      <c r="A6552" s="31"/>
      <c r="B6552" s="30"/>
      <c r="C6552" s="30"/>
    </row>
    <row r="6553" spans="1:3" x14ac:dyDescent="0.25">
      <c r="A6553" s="31"/>
      <c r="B6553" s="30"/>
      <c r="C6553" s="30"/>
    </row>
    <row r="6554" spans="1:3" x14ac:dyDescent="0.25">
      <c r="A6554" s="31"/>
      <c r="B6554" s="30"/>
      <c r="C6554" s="30"/>
    </row>
    <row r="6555" spans="1:3" x14ac:dyDescent="0.25">
      <c r="A6555" s="31"/>
      <c r="B6555" s="30"/>
      <c r="C6555" s="30"/>
    </row>
    <row r="6556" spans="1:3" x14ac:dyDescent="0.25">
      <c r="A6556" s="31"/>
      <c r="B6556" s="30"/>
      <c r="C6556" s="30"/>
    </row>
    <row r="6557" spans="1:3" x14ac:dyDescent="0.25">
      <c r="A6557" s="31"/>
      <c r="B6557" s="30"/>
      <c r="C6557" s="30"/>
    </row>
    <row r="6558" spans="1:3" x14ac:dyDescent="0.25">
      <c r="A6558" s="31"/>
      <c r="B6558" s="30"/>
      <c r="C6558" s="30"/>
    </row>
    <row r="6559" spans="1:3" x14ac:dyDescent="0.25">
      <c r="A6559" s="31"/>
      <c r="B6559" s="30"/>
      <c r="C6559" s="30"/>
    </row>
    <row r="6560" spans="1:3" x14ac:dyDescent="0.25">
      <c r="A6560" s="31"/>
      <c r="B6560" s="30"/>
      <c r="C6560" s="30"/>
    </row>
    <row r="6561" spans="1:3" x14ac:dyDescent="0.25">
      <c r="A6561" s="31"/>
      <c r="B6561" s="30"/>
      <c r="C6561" s="30"/>
    </row>
    <row r="6562" spans="1:3" x14ac:dyDescent="0.25">
      <c r="A6562" s="31"/>
      <c r="B6562" s="30"/>
      <c r="C6562" s="30"/>
    </row>
    <row r="6563" spans="1:3" x14ac:dyDescent="0.25">
      <c r="A6563" s="31"/>
      <c r="B6563" s="30"/>
      <c r="C6563" s="30"/>
    </row>
    <row r="6564" spans="1:3" x14ac:dyDescent="0.25">
      <c r="A6564" s="31"/>
      <c r="B6564" s="30"/>
      <c r="C6564" s="30"/>
    </row>
    <row r="6565" spans="1:3" x14ac:dyDescent="0.25">
      <c r="A6565" s="31"/>
      <c r="B6565" s="30"/>
      <c r="C6565" s="30"/>
    </row>
    <row r="6566" spans="1:3" x14ac:dyDescent="0.25">
      <c r="A6566" s="31"/>
      <c r="B6566" s="30"/>
      <c r="C6566" s="30"/>
    </row>
    <row r="6567" spans="1:3" x14ac:dyDescent="0.25">
      <c r="A6567" s="31"/>
      <c r="B6567" s="30"/>
      <c r="C6567" s="30"/>
    </row>
    <row r="6568" spans="1:3" x14ac:dyDescent="0.25">
      <c r="A6568" s="31"/>
      <c r="B6568" s="30"/>
      <c r="C6568" s="30"/>
    </row>
    <row r="6569" spans="1:3" x14ac:dyDescent="0.25">
      <c r="A6569" s="31"/>
      <c r="B6569" s="30"/>
      <c r="C6569" s="30"/>
    </row>
    <row r="6570" spans="1:3" x14ac:dyDescent="0.25">
      <c r="A6570" s="31"/>
      <c r="B6570" s="30"/>
      <c r="C6570" s="30"/>
    </row>
    <row r="6571" spans="1:3" x14ac:dyDescent="0.25">
      <c r="A6571" s="31"/>
      <c r="B6571" s="30"/>
      <c r="C6571" s="30"/>
    </row>
    <row r="6572" spans="1:3" x14ac:dyDescent="0.25">
      <c r="A6572" s="31"/>
      <c r="B6572" s="30"/>
      <c r="C6572" s="30"/>
    </row>
    <row r="6573" spans="1:3" x14ac:dyDescent="0.25">
      <c r="A6573" s="31"/>
      <c r="B6573" s="30"/>
      <c r="C6573" s="30"/>
    </row>
    <row r="6574" spans="1:3" x14ac:dyDescent="0.25">
      <c r="A6574" s="31"/>
      <c r="B6574" s="30"/>
      <c r="C6574" s="30"/>
    </row>
    <row r="6575" spans="1:3" x14ac:dyDescent="0.25">
      <c r="A6575" s="31"/>
      <c r="B6575" s="30"/>
      <c r="C6575" s="30"/>
    </row>
    <row r="6576" spans="1:3" x14ac:dyDescent="0.25">
      <c r="A6576" s="31"/>
      <c r="B6576" s="30"/>
      <c r="C6576" s="30"/>
    </row>
    <row r="6577" spans="1:3" x14ac:dyDescent="0.25">
      <c r="A6577" s="31"/>
      <c r="B6577" s="30"/>
      <c r="C6577" s="30"/>
    </row>
    <row r="6578" spans="1:3" x14ac:dyDescent="0.25">
      <c r="A6578" s="31"/>
      <c r="B6578" s="30"/>
      <c r="C6578" s="30"/>
    </row>
    <row r="6579" spans="1:3" x14ac:dyDescent="0.25">
      <c r="A6579" s="31"/>
      <c r="B6579" s="30"/>
      <c r="C6579" s="30"/>
    </row>
    <row r="6580" spans="1:3" x14ac:dyDescent="0.25">
      <c r="A6580" s="31"/>
      <c r="B6580" s="30"/>
      <c r="C6580" s="30"/>
    </row>
    <row r="6581" spans="1:3" x14ac:dyDescent="0.25">
      <c r="A6581" s="31"/>
      <c r="B6581" s="30"/>
      <c r="C6581" s="30"/>
    </row>
    <row r="6582" spans="1:3" x14ac:dyDescent="0.25">
      <c r="A6582" s="31"/>
      <c r="B6582" s="30"/>
      <c r="C6582" s="30"/>
    </row>
    <row r="6583" spans="1:3" x14ac:dyDescent="0.25">
      <c r="A6583" s="31"/>
      <c r="B6583" s="30"/>
      <c r="C6583" s="30"/>
    </row>
    <row r="6584" spans="1:3" x14ac:dyDescent="0.25">
      <c r="A6584" s="31"/>
      <c r="B6584" s="30"/>
      <c r="C6584" s="30"/>
    </row>
    <row r="6585" spans="1:3" x14ac:dyDescent="0.25">
      <c r="A6585" s="31"/>
      <c r="B6585" s="30"/>
      <c r="C6585" s="30"/>
    </row>
    <row r="6586" spans="1:3" x14ac:dyDescent="0.25">
      <c r="A6586" s="31"/>
      <c r="B6586" s="30"/>
      <c r="C6586" s="30"/>
    </row>
    <row r="6587" spans="1:3" x14ac:dyDescent="0.25">
      <c r="A6587" s="31"/>
      <c r="B6587" s="30"/>
      <c r="C6587" s="30"/>
    </row>
    <row r="6588" spans="1:3" x14ac:dyDescent="0.25">
      <c r="A6588" s="31"/>
      <c r="B6588" s="30"/>
      <c r="C6588" s="30"/>
    </row>
    <row r="6589" spans="1:3" x14ac:dyDescent="0.25">
      <c r="A6589" s="31"/>
      <c r="B6589" s="30"/>
      <c r="C6589" s="30"/>
    </row>
    <row r="6590" spans="1:3" x14ac:dyDescent="0.25">
      <c r="A6590" s="31"/>
      <c r="B6590" s="30"/>
      <c r="C6590" s="30"/>
    </row>
    <row r="6591" spans="1:3" x14ac:dyDescent="0.25">
      <c r="A6591" s="31"/>
      <c r="B6591" s="30"/>
      <c r="C6591" s="30"/>
    </row>
    <row r="6592" spans="1:3" x14ac:dyDescent="0.25">
      <c r="A6592" s="31"/>
      <c r="B6592" s="30"/>
      <c r="C6592" s="30"/>
    </row>
    <row r="6593" spans="1:3" x14ac:dyDescent="0.25">
      <c r="A6593" s="31"/>
      <c r="B6593" s="30"/>
      <c r="C6593" s="30"/>
    </row>
    <row r="6594" spans="1:3" x14ac:dyDescent="0.25">
      <c r="A6594" s="31"/>
      <c r="B6594" s="30"/>
      <c r="C6594" s="30"/>
    </row>
    <row r="6595" spans="1:3" x14ac:dyDescent="0.25">
      <c r="A6595" s="31"/>
      <c r="B6595" s="30"/>
      <c r="C6595" s="30"/>
    </row>
    <row r="6596" spans="1:3" x14ac:dyDescent="0.25">
      <c r="A6596" s="31"/>
      <c r="B6596" s="30"/>
      <c r="C6596" s="30"/>
    </row>
    <row r="6597" spans="1:3" x14ac:dyDescent="0.25">
      <c r="A6597" s="31"/>
      <c r="B6597" s="30"/>
      <c r="C6597" s="30"/>
    </row>
    <row r="6598" spans="1:3" x14ac:dyDescent="0.25">
      <c r="A6598" s="31"/>
      <c r="B6598" s="30"/>
      <c r="C6598" s="30"/>
    </row>
    <row r="6599" spans="1:3" x14ac:dyDescent="0.25">
      <c r="A6599" s="31"/>
      <c r="B6599" s="30"/>
      <c r="C6599" s="30"/>
    </row>
    <row r="6600" spans="1:3" x14ac:dyDescent="0.25">
      <c r="A6600" s="31"/>
      <c r="B6600" s="30"/>
      <c r="C6600" s="30"/>
    </row>
    <row r="6601" spans="1:3" x14ac:dyDescent="0.25">
      <c r="A6601" s="31"/>
      <c r="B6601" s="30"/>
      <c r="C6601" s="30"/>
    </row>
    <row r="6602" spans="1:3" x14ac:dyDescent="0.25">
      <c r="A6602" s="31"/>
      <c r="B6602" s="30"/>
      <c r="C6602" s="30"/>
    </row>
    <row r="6603" spans="1:3" x14ac:dyDescent="0.25">
      <c r="A6603" s="31"/>
      <c r="B6603" s="30"/>
      <c r="C6603" s="30"/>
    </row>
    <row r="6604" spans="1:3" x14ac:dyDescent="0.25">
      <c r="A6604" s="31"/>
      <c r="B6604" s="30"/>
      <c r="C6604" s="30"/>
    </row>
    <row r="6605" spans="1:3" x14ac:dyDescent="0.25">
      <c r="A6605" s="31"/>
      <c r="B6605" s="30"/>
      <c r="C6605" s="30"/>
    </row>
    <row r="6606" spans="1:3" x14ac:dyDescent="0.25">
      <c r="A6606" s="31"/>
      <c r="B6606" s="30"/>
      <c r="C6606" s="30"/>
    </row>
    <row r="6607" spans="1:3" x14ac:dyDescent="0.25">
      <c r="A6607" s="31"/>
      <c r="B6607" s="30"/>
      <c r="C6607" s="30"/>
    </row>
    <row r="6608" spans="1:3" x14ac:dyDescent="0.25">
      <c r="A6608" s="31"/>
      <c r="B6608" s="30"/>
      <c r="C6608" s="30"/>
    </row>
    <row r="6609" spans="1:3" x14ac:dyDescent="0.25">
      <c r="A6609" s="31"/>
      <c r="B6609" s="30"/>
      <c r="C6609" s="30"/>
    </row>
    <row r="6610" spans="1:3" x14ac:dyDescent="0.25">
      <c r="A6610" s="31"/>
      <c r="B6610" s="30"/>
      <c r="C6610" s="30"/>
    </row>
    <row r="6611" spans="1:3" x14ac:dyDescent="0.25">
      <c r="A6611" s="31"/>
      <c r="B6611" s="30"/>
      <c r="C6611" s="30"/>
    </row>
    <row r="6612" spans="1:3" x14ac:dyDescent="0.25">
      <c r="A6612" s="31"/>
      <c r="B6612" s="30"/>
      <c r="C6612" s="30"/>
    </row>
    <row r="6613" spans="1:3" x14ac:dyDescent="0.25">
      <c r="A6613" s="31"/>
      <c r="B6613" s="30"/>
      <c r="C6613" s="30"/>
    </row>
    <row r="6614" spans="1:3" x14ac:dyDescent="0.25">
      <c r="A6614" s="31"/>
      <c r="B6614" s="30"/>
      <c r="C6614" s="30"/>
    </row>
    <row r="6615" spans="1:3" x14ac:dyDescent="0.25">
      <c r="A6615" s="31"/>
      <c r="B6615" s="30"/>
      <c r="C6615" s="30"/>
    </row>
    <row r="6616" spans="1:3" x14ac:dyDescent="0.25">
      <c r="A6616" s="31"/>
      <c r="B6616" s="30"/>
      <c r="C6616" s="30"/>
    </row>
    <row r="6617" spans="1:3" x14ac:dyDescent="0.25">
      <c r="A6617" s="31"/>
      <c r="B6617" s="30"/>
      <c r="C6617" s="30"/>
    </row>
    <row r="6618" spans="1:3" x14ac:dyDescent="0.25">
      <c r="A6618" s="31"/>
      <c r="B6618" s="30"/>
      <c r="C6618" s="30"/>
    </row>
    <row r="6619" spans="1:3" x14ac:dyDescent="0.25">
      <c r="A6619" s="31"/>
      <c r="B6619" s="30"/>
      <c r="C6619" s="30"/>
    </row>
    <row r="6620" spans="1:3" x14ac:dyDescent="0.25">
      <c r="A6620" s="31"/>
      <c r="B6620" s="30"/>
      <c r="C6620" s="30"/>
    </row>
    <row r="6621" spans="1:3" x14ac:dyDescent="0.25">
      <c r="A6621" s="31"/>
      <c r="B6621" s="30"/>
      <c r="C6621" s="30"/>
    </row>
    <row r="6622" spans="1:3" x14ac:dyDescent="0.25">
      <c r="A6622" s="31"/>
      <c r="B6622" s="30"/>
      <c r="C6622" s="30"/>
    </row>
    <row r="6623" spans="1:3" x14ac:dyDescent="0.25">
      <c r="A6623" s="31"/>
      <c r="B6623" s="30"/>
      <c r="C6623" s="30"/>
    </row>
    <row r="6624" spans="1:3" x14ac:dyDescent="0.25">
      <c r="A6624" s="31"/>
      <c r="B6624" s="30"/>
      <c r="C6624" s="30"/>
    </row>
    <row r="6625" spans="1:3" x14ac:dyDescent="0.25">
      <c r="A6625" s="31"/>
      <c r="B6625" s="30"/>
      <c r="C6625" s="30"/>
    </row>
    <row r="6626" spans="1:3" x14ac:dyDescent="0.25">
      <c r="A6626" s="31"/>
      <c r="B6626" s="30"/>
      <c r="C6626" s="30"/>
    </row>
    <row r="6627" spans="1:3" x14ac:dyDescent="0.25">
      <c r="A6627" s="31"/>
      <c r="B6627" s="30"/>
      <c r="C6627" s="30"/>
    </row>
    <row r="6628" spans="1:3" x14ac:dyDescent="0.25">
      <c r="A6628" s="31"/>
      <c r="B6628" s="30"/>
      <c r="C6628" s="30"/>
    </row>
    <row r="6629" spans="1:3" x14ac:dyDescent="0.25">
      <c r="A6629" s="31"/>
      <c r="B6629" s="30"/>
      <c r="C6629" s="30"/>
    </row>
    <row r="6630" spans="1:3" x14ac:dyDescent="0.25">
      <c r="A6630" s="31"/>
      <c r="B6630" s="30"/>
      <c r="C6630" s="30"/>
    </row>
    <row r="6631" spans="1:3" x14ac:dyDescent="0.25">
      <c r="A6631" s="31"/>
      <c r="B6631" s="30"/>
      <c r="C6631" s="30"/>
    </row>
    <row r="6632" spans="1:3" x14ac:dyDescent="0.25">
      <c r="A6632" s="31"/>
      <c r="B6632" s="30"/>
      <c r="C6632" s="30"/>
    </row>
    <row r="6633" spans="1:3" x14ac:dyDescent="0.25">
      <c r="A6633" s="31"/>
      <c r="B6633" s="30"/>
      <c r="C6633" s="30"/>
    </row>
    <row r="6634" spans="1:3" x14ac:dyDescent="0.25">
      <c r="A6634" s="31"/>
      <c r="B6634" s="30"/>
      <c r="C6634" s="30"/>
    </row>
    <row r="6635" spans="1:3" x14ac:dyDescent="0.25">
      <c r="A6635" s="31"/>
      <c r="B6635" s="30"/>
      <c r="C6635" s="30"/>
    </row>
    <row r="6636" spans="1:3" x14ac:dyDescent="0.25">
      <c r="A6636" s="31"/>
      <c r="B6636" s="30"/>
      <c r="C6636" s="30"/>
    </row>
    <row r="6637" spans="1:3" x14ac:dyDescent="0.25">
      <c r="A6637" s="31"/>
      <c r="B6637" s="30"/>
      <c r="C6637" s="30"/>
    </row>
    <row r="6638" spans="1:3" x14ac:dyDescent="0.25">
      <c r="A6638" s="31"/>
      <c r="B6638" s="30"/>
      <c r="C6638" s="30"/>
    </row>
    <row r="6639" spans="1:3" x14ac:dyDescent="0.25">
      <c r="A6639" s="31"/>
      <c r="B6639" s="30"/>
      <c r="C6639" s="30"/>
    </row>
    <row r="6640" spans="1:3" x14ac:dyDescent="0.25">
      <c r="A6640" s="31"/>
      <c r="B6640" s="30"/>
      <c r="C6640" s="30"/>
    </row>
    <row r="6641" spans="1:3" x14ac:dyDescent="0.25">
      <c r="A6641" s="31"/>
      <c r="B6641" s="30"/>
      <c r="C6641" s="30"/>
    </row>
    <row r="6642" spans="1:3" x14ac:dyDescent="0.25">
      <c r="A6642" s="31"/>
      <c r="B6642" s="30"/>
      <c r="C6642" s="30"/>
    </row>
    <row r="6643" spans="1:3" x14ac:dyDescent="0.25">
      <c r="A6643" s="31"/>
      <c r="B6643" s="30"/>
      <c r="C6643" s="30"/>
    </row>
    <row r="6644" spans="1:3" x14ac:dyDescent="0.25">
      <c r="A6644" s="31"/>
      <c r="B6644" s="30"/>
      <c r="C6644" s="30"/>
    </row>
    <row r="6645" spans="1:3" x14ac:dyDescent="0.25">
      <c r="A6645" s="31"/>
      <c r="B6645" s="30"/>
      <c r="C6645" s="30"/>
    </row>
    <row r="6646" spans="1:3" x14ac:dyDescent="0.25">
      <c r="A6646" s="31"/>
      <c r="B6646" s="30"/>
      <c r="C6646" s="30"/>
    </row>
    <row r="6647" spans="1:3" x14ac:dyDescent="0.25">
      <c r="A6647" s="31"/>
      <c r="B6647" s="30"/>
      <c r="C6647" s="30"/>
    </row>
    <row r="6648" spans="1:3" x14ac:dyDescent="0.25">
      <c r="A6648" s="31"/>
      <c r="B6648" s="30"/>
      <c r="C6648" s="30"/>
    </row>
    <row r="6649" spans="1:3" x14ac:dyDescent="0.25">
      <c r="A6649" s="31"/>
      <c r="B6649" s="30"/>
      <c r="C6649" s="30"/>
    </row>
    <row r="6650" spans="1:3" x14ac:dyDescent="0.25">
      <c r="A6650" s="31"/>
      <c r="B6650" s="30"/>
      <c r="C6650" s="30"/>
    </row>
    <row r="6651" spans="1:3" x14ac:dyDescent="0.25">
      <c r="A6651" s="31"/>
      <c r="B6651" s="30"/>
      <c r="C6651" s="30"/>
    </row>
    <row r="6652" spans="1:3" x14ac:dyDescent="0.25">
      <c r="A6652" s="31"/>
      <c r="B6652" s="30"/>
      <c r="C6652" s="30"/>
    </row>
    <row r="6653" spans="1:3" x14ac:dyDescent="0.25">
      <c r="A6653" s="31"/>
      <c r="B6653" s="30"/>
      <c r="C6653" s="30"/>
    </row>
    <row r="6654" spans="1:3" x14ac:dyDescent="0.25">
      <c r="A6654" s="31"/>
      <c r="B6654" s="30"/>
      <c r="C6654" s="30"/>
    </row>
    <row r="6655" spans="1:3" x14ac:dyDescent="0.25">
      <c r="A6655" s="31"/>
      <c r="B6655" s="30"/>
      <c r="C6655" s="30"/>
    </row>
    <row r="6656" spans="1:3" x14ac:dyDescent="0.25">
      <c r="A6656" s="31"/>
      <c r="B6656" s="30"/>
      <c r="C6656" s="30"/>
    </row>
    <row r="6657" spans="1:3" x14ac:dyDescent="0.25">
      <c r="A6657" s="31"/>
      <c r="B6657" s="30"/>
      <c r="C6657" s="30"/>
    </row>
    <row r="6658" spans="1:3" x14ac:dyDescent="0.25">
      <c r="A6658" s="31"/>
      <c r="B6658" s="30"/>
      <c r="C6658" s="30"/>
    </row>
    <row r="6659" spans="1:3" x14ac:dyDescent="0.25">
      <c r="A6659" s="31"/>
      <c r="B6659" s="30"/>
      <c r="C6659" s="30"/>
    </row>
    <row r="6660" spans="1:3" x14ac:dyDescent="0.25">
      <c r="A6660" s="31"/>
      <c r="B6660" s="30"/>
      <c r="C6660" s="30"/>
    </row>
    <row r="6661" spans="1:3" x14ac:dyDescent="0.25">
      <c r="A6661" s="31"/>
      <c r="B6661" s="30"/>
      <c r="C6661" s="30"/>
    </row>
    <row r="6662" spans="1:3" x14ac:dyDescent="0.25">
      <c r="A6662" s="31"/>
      <c r="B6662" s="30"/>
      <c r="C6662" s="30"/>
    </row>
    <row r="6663" spans="1:3" x14ac:dyDescent="0.25">
      <c r="A6663" s="31"/>
      <c r="B6663" s="30"/>
      <c r="C6663" s="30"/>
    </row>
    <row r="6664" spans="1:3" x14ac:dyDescent="0.25">
      <c r="A6664" s="31"/>
      <c r="B6664" s="30"/>
      <c r="C6664" s="30"/>
    </row>
    <row r="6665" spans="1:3" x14ac:dyDescent="0.25">
      <c r="A6665" s="31"/>
      <c r="B6665" s="30"/>
      <c r="C6665" s="30"/>
    </row>
    <row r="6666" spans="1:3" x14ac:dyDescent="0.25">
      <c r="A6666" s="31"/>
      <c r="B6666" s="30"/>
      <c r="C6666" s="30"/>
    </row>
    <row r="6667" spans="1:3" x14ac:dyDescent="0.25">
      <c r="A6667" s="31"/>
      <c r="B6667" s="30"/>
      <c r="C6667" s="30"/>
    </row>
    <row r="6668" spans="1:3" x14ac:dyDescent="0.25">
      <c r="A6668" s="31"/>
      <c r="B6668" s="30"/>
      <c r="C6668" s="30"/>
    </row>
    <row r="6669" spans="1:3" x14ac:dyDescent="0.25">
      <c r="A6669" s="31"/>
      <c r="B6669" s="30"/>
      <c r="C6669" s="30"/>
    </row>
    <row r="6670" spans="1:3" x14ac:dyDescent="0.25">
      <c r="A6670" s="31"/>
      <c r="B6670" s="30"/>
      <c r="C6670" s="30"/>
    </row>
    <row r="6671" spans="1:3" x14ac:dyDescent="0.25">
      <c r="A6671" s="31"/>
      <c r="B6671" s="30"/>
      <c r="C6671" s="30"/>
    </row>
    <row r="6672" spans="1:3" x14ac:dyDescent="0.25">
      <c r="A6672" s="31"/>
      <c r="B6672" s="30"/>
      <c r="C6672" s="30"/>
    </row>
    <row r="6673" spans="1:3" x14ac:dyDescent="0.25">
      <c r="A6673" s="31"/>
      <c r="B6673" s="30"/>
      <c r="C6673" s="30"/>
    </row>
    <row r="6674" spans="1:3" x14ac:dyDescent="0.25">
      <c r="A6674" s="31"/>
      <c r="B6674" s="30"/>
      <c r="C6674" s="30"/>
    </row>
    <row r="6675" spans="1:3" x14ac:dyDescent="0.25">
      <c r="A6675" s="31"/>
      <c r="B6675" s="30"/>
      <c r="C6675" s="30"/>
    </row>
    <row r="6676" spans="1:3" x14ac:dyDescent="0.25">
      <c r="A6676" s="31"/>
      <c r="B6676" s="30"/>
      <c r="C6676" s="30"/>
    </row>
    <row r="6677" spans="1:3" x14ac:dyDescent="0.25">
      <c r="A6677" s="31"/>
      <c r="B6677" s="30"/>
      <c r="C6677" s="30"/>
    </row>
    <row r="6678" spans="1:3" x14ac:dyDescent="0.25">
      <c r="A6678" s="31"/>
      <c r="B6678" s="30"/>
      <c r="C6678" s="30"/>
    </row>
    <row r="6679" spans="1:3" x14ac:dyDescent="0.25">
      <c r="A6679" s="31"/>
      <c r="B6679" s="30"/>
      <c r="C6679" s="30"/>
    </row>
    <row r="6680" spans="1:3" x14ac:dyDescent="0.25">
      <c r="A6680" s="31"/>
      <c r="B6680" s="30"/>
      <c r="C6680" s="30"/>
    </row>
    <row r="6681" spans="1:3" x14ac:dyDescent="0.25">
      <c r="A6681" s="31"/>
      <c r="B6681" s="30"/>
      <c r="C6681" s="30"/>
    </row>
    <row r="6682" spans="1:3" x14ac:dyDescent="0.25">
      <c r="A6682" s="31"/>
      <c r="B6682" s="30"/>
      <c r="C6682" s="30"/>
    </row>
    <row r="6683" spans="1:3" x14ac:dyDescent="0.25">
      <c r="A6683" s="31"/>
      <c r="B6683" s="30"/>
      <c r="C6683" s="30"/>
    </row>
    <row r="6684" spans="1:3" x14ac:dyDescent="0.25">
      <c r="A6684" s="31"/>
      <c r="B6684" s="30"/>
      <c r="C6684" s="30"/>
    </row>
    <row r="6685" spans="1:3" x14ac:dyDescent="0.25">
      <c r="A6685" s="31"/>
      <c r="B6685" s="30"/>
      <c r="C6685" s="30"/>
    </row>
    <row r="6686" spans="1:3" x14ac:dyDescent="0.25">
      <c r="A6686" s="31"/>
      <c r="B6686" s="30"/>
      <c r="C6686" s="30"/>
    </row>
    <row r="6687" spans="1:3" x14ac:dyDescent="0.25">
      <c r="A6687" s="31"/>
      <c r="B6687" s="30"/>
      <c r="C6687" s="30"/>
    </row>
    <row r="6688" spans="1:3" x14ac:dyDescent="0.25">
      <c r="A6688" s="31"/>
      <c r="B6688" s="30"/>
      <c r="C6688" s="30"/>
    </row>
    <row r="6689" spans="1:3" x14ac:dyDescent="0.25">
      <c r="A6689" s="31"/>
      <c r="B6689" s="30"/>
      <c r="C6689" s="30"/>
    </row>
    <row r="6690" spans="1:3" x14ac:dyDescent="0.25">
      <c r="A6690" s="31"/>
      <c r="B6690" s="30"/>
      <c r="C6690" s="30"/>
    </row>
    <row r="6691" spans="1:3" x14ac:dyDescent="0.25">
      <c r="A6691" s="31"/>
      <c r="B6691" s="30"/>
      <c r="C6691" s="30"/>
    </row>
    <row r="6692" spans="1:3" x14ac:dyDescent="0.25">
      <c r="A6692" s="31"/>
      <c r="B6692" s="30"/>
      <c r="C6692" s="30"/>
    </row>
    <row r="6693" spans="1:3" x14ac:dyDescent="0.25">
      <c r="A6693" s="31"/>
      <c r="B6693" s="30"/>
      <c r="C6693" s="30"/>
    </row>
    <row r="6694" spans="1:3" x14ac:dyDescent="0.25">
      <c r="A6694" s="31"/>
      <c r="B6694" s="30"/>
      <c r="C6694" s="30"/>
    </row>
    <row r="6695" spans="1:3" x14ac:dyDescent="0.25">
      <c r="A6695" s="31"/>
      <c r="B6695" s="30"/>
      <c r="C6695" s="30"/>
    </row>
    <row r="6696" spans="1:3" x14ac:dyDescent="0.25">
      <c r="A6696" s="31"/>
      <c r="B6696" s="30"/>
      <c r="C6696" s="30"/>
    </row>
    <row r="6697" spans="1:3" x14ac:dyDescent="0.25">
      <c r="A6697" s="31"/>
      <c r="B6697" s="30"/>
      <c r="C6697" s="30"/>
    </row>
    <row r="6698" spans="1:3" x14ac:dyDescent="0.25">
      <c r="A6698" s="31"/>
      <c r="B6698" s="30"/>
      <c r="C6698" s="30"/>
    </row>
    <row r="6699" spans="1:3" x14ac:dyDescent="0.25">
      <c r="A6699" s="31"/>
      <c r="B6699" s="30"/>
      <c r="C6699" s="30"/>
    </row>
    <row r="6700" spans="1:3" x14ac:dyDescent="0.25">
      <c r="A6700" s="31"/>
      <c r="B6700" s="30"/>
      <c r="C6700" s="30"/>
    </row>
    <row r="6701" spans="1:3" x14ac:dyDescent="0.25">
      <c r="A6701" s="31"/>
      <c r="B6701" s="30"/>
      <c r="C6701" s="30"/>
    </row>
    <row r="6702" spans="1:3" x14ac:dyDescent="0.25">
      <c r="A6702" s="31"/>
      <c r="B6702" s="30"/>
      <c r="C6702" s="30"/>
    </row>
    <row r="6703" spans="1:3" x14ac:dyDescent="0.25">
      <c r="A6703" s="31"/>
      <c r="B6703" s="30"/>
      <c r="C6703" s="30"/>
    </row>
    <row r="6704" spans="1:3" x14ac:dyDescent="0.25">
      <c r="A6704" s="31"/>
      <c r="B6704" s="30"/>
      <c r="C6704" s="30"/>
    </row>
    <row r="6705" spans="1:3" x14ac:dyDescent="0.25">
      <c r="A6705" s="31"/>
      <c r="B6705" s="30"/>
      <c r="C6705" s="30"/>
    </row>
    <row r="6706" spans="1:3" x14ac:dyDescent="0.25">
      <c r="A6706" s="31"/>
      <c r="B6706" s="30"/>
      <c r="C6706" s="30"/>
    </row>
    <row r="6707" spans="1:3" x14ac:dyDescent="0.25">
      <c r="A6707" s="31"/>
      <c r="B6707" s="30"/>
      <c r="C6707" s="30"/>
    </row>
    <row r="6708" spans="1:3" x14ac:dyDescent="0.25">
      <c r="A6708" s="31"/>
      <c r="B6708" s="30"/>
      <c r="C6708" s="30"/>
    </row>
    <row r="6709" spans="1:3" x14ac:dyDescent="0.25">
      <c r="A6709" s="31"/>
      <c r="B6709" s="30"/>
      <c r="C6709" s="30"/>
    </row>
    <row r="6710" spans="1:3" x14ac:dyDescent="0.25">
      <c r="A6710" s="31"/>
      <c r="B6710" s="30"/>
      <c r="C6710" s="30"/>
    </row>
    <row r="6711" spans="1:3" x14ac:dyDescent="0.25">
      <c r="A6711" s="31"/>
      <c r="B6711" s="30"/>
      <c r="C6711" s="30"/>
    </row>
    <row r="6712" spans="1:3" x14ac:dyDescent="0.25">
      <c r="A6712" s="31"/>
      <c r="B6712" s="30"/>
      <c r="C6712" s="30"/>
    </row>
    <row r="6713" spans="1:3" x14ac:dyDescent="0.25">
      <c r="A6713" s="31"/>
      <c r="B6713" s="30"/>
      <c r="C6713" s="30"/>
    </row>
    <row r="6714" spans="1:3" x14ac:dyDescent="0.25">
      <c r="A6714" s="31"/>
      <c r="B6714" s="30"/>
      <c r="C6714" s="30"/>
    </row>
    <row r="6715" spans="1:3" x14ac:dyDescent="0.25">
      <c r="A6715" s="31"/>
      <c r="B6715" s="30"/>
      <c r="C6715" s="30"/>
    </row>
    <row r="6716" spans="1:3" x14ac:dyDescent="0.25">
      <c r="A6716" s="31"/>
      <c r="B6716" s="30"/>
      <c r="C6716" s="30"/>
    </row>
    <row r="6717" spans="1:3" x14ac:dyDescent="0.25">
      <c r="A6717" s="31"/>
      <c r="B6717" s="30"/>
      <c r="C6717" s="30"/>
    </row>
    <row r="6718" spans="1:3" x14ac:dyDescent="0.25">
      <c r="A6718" s="31"/>
      <c r="B6718" s="30"/>
      <c r="C6718" s="30"/>
    </row>
    <row r="6719" spans="1:3" x14ac:dyDescent="0.25">
      <c r="A6719" s="31"/>
      <c r="B6719" s="30"/>
      <c r="C6719" s="30"/>
    </row>
    <row r="6720" spans="1:3" x14ac:dyDescent="0.25">
      <c r="A6720" s="31"/>
      <c r="B6720" s="30"/>
      <c r="C6720" s="30"/>
    </row>
    <row r="6721" spans="1:3" x14ac:dyDescent="0.25">
      <c r="A6721" s="31"/>
      <c r="B6721" s="30"/>
      <c r="C6721" s="30"/>
    </row>
    <row r="6722" spans="1:3" x14ac:dyDescent="0.25">
      <c r="A6722" s="31"/>
      <c r="B6722" s="30"/>
      <c r="C6722" s="30"/>
    </row>
    <row r="6723" spans="1:3" x14ac:dyDescent="0.25">
      <c r="A6723" s="31"/>
      <c r="B6723" s="30"/>
      <c r="C6723" s="30"/>
    </row>
    <row r="6724" spans="1:3" x14ac:dyDescent="0.25">
      <c r="A6724" s="31"/>
      <c r="B6724" s="30"/>
      <c r="C6724" s="30"/>
    </row>
    <row r="6725" spans="1:3" x14ac:dyDescent="0.25">
      <c r="A6725" s="31"/>
      <c r="B6725" s="30"/>
      <c r="C6725" s="30"/>
    </row>
    <row r="6726" spans="1:3" x14ac:dyDescent="0.25">
      <c r="A6726" s="31"/>
      <c r="B6726" s="30"/>
      <c r="C6726" s="30"/>
    </row>
    <row r="6727" spans="1:3" x14ac:dyDescent="0.25">
      <c r="A6727" s="31"/>
      <c r="B6727" s="30"/>
      <c r="C6727" s="30"/>
    </row>
    <row r="6728" spans="1:3" x14ac:dyDescent="0.25">
      <c r="A6728" s="31"/>
      <c r="B6728" s="30"/>
      <c r="C6728" s="30"/>
    </row>
    <row r="6729" spans="1:3" x14ac:dyDescent="0.25">
      <c r="A6729" s="31"/>
      <c r="B6729" s="30"/>
      <c r="C6729" s="30"/>
    </row>
    <row r="6730" spans="1:3" x14ac:dyDescent="0.25">
      <c r="A6730" s="31"/>
      <c r="B6730" s="30"/>
      <c r="C6730" s="30"/>
    </row>
    <row r="6731" spans="1:3" x14ac:dyDescent="0.25">
      <c r="A6731" s="31"/>
      <c r="B6731" s="30"/>
      <c r="C6731" s="30"/>
    </row>
    <row r="6732" spans="1:3" x14ac:dyDescent="0.25">
      <c r="A6732" s="31"/>
      <c r="B6732" s="30"/>
      <c r="C6732" s="30"/>
    </row>
    <row r="6733" spans="1:3" x14ac:dyDescent="0.25">
      <c r="A6733" s="31"/>
      <c r="B6733" s="30"/>
      <c r="C6733" s="30"/>
    </row>
    <row r="6734" spans="1:3" x14ac:dyDescent="0.25">
      <c r="A6734" s="31"/>
      <c r="B6734" s="30"/>
      <c r="C6734" s="30"/>
    </row>
    <row r="6735" spans="1:3" x14ac:dyDescent="0.25">
      <c r="A6735" s="31"/>
      <c r="B6735" s="30"/>
      <c r="C6735" s="30"/>
    </row>
    <row r="6736" spans="1:3" x14ac:dyDescent="0.25">
      <c r="A6736" s="31"/>
      <c r="B6736" s="30"/>
      <c r="C6736" s="30"/>
    </row>
    <row r="6737" spans="1:3" x14ac:dyDescent="0.25">
      <c r="A6737" s="31"/>
      <c r="B6737" s="30"/>
      <c r="C6737" s="30"/>
    </row>
    <row r="6738" spans="1:3" x14ac:dyDescent="0.25">
      <c r="A6738" s="31"/>
      <c r="B6738" s="30"/>
      <c r="C6738" s="30"/>
    </row>
    <row r="6739" spans="1:3" x14ac:dyDescent="0.25">
      <c r="A6739" s="31"/>
      <c r="B6739" s="30"/>
      <c r="C6739" s="30"/>
    </row>
    <row r="6740" spans="1:3" x14ac:dyDescent="0.25">
      <c r="A6740" s="31"/>
      <c r="B6740" s="30"/>
      <c r="C6740" s="30"/>
    </row>
    <row r="6741" spans="1:3" x14ac:dyDescent="0.25">
      <c r="A6741" s="31"/>
      <c r="B6741" s="30"/>
      <c r="C6741" s="30"/>
    </row>
    <row r="6742" spans="1:3" x14ac:dyDescent="0.25">
      <c r="A6742" s="31"/>
      <c r="B6742" s="30"/>
      <c r="C6742" s="30"/>
    </row>
    <row r="6743" spans="1:3" x14ac:dyDescent="0.25">
      <c r="A6743" s="31"/>
      <c r="B6743" s="30"/>
      <c r="C6743" s="30"/>
    </row>
    <row r="6744" spans="1:3" x14ac:dyDescent="0.25">
      <c r="A6744" s="31"/>
      <c r="B6744" s="30"/>
      <c r="C6744" s="30"/>
    </row>
    <row r="6745" spans="1:3" x14ac:dyDescent="0.25">
      <c r="A6745" s="31"/>
      <c r="B6745" s="30"/>
      <c r="C6745" s="30"/>
    </row>
    <row r="6746" spans="1:3" x14ac:dyDescent="0.25">
      <c r="A6746" s="31"/>
      <c r="B6746" s="30"/>
      <c r="C6746" s="30"/>
    </row>
    <row r="6747" spans="1:3" x14ac:dyDescent="0.25">
      <c r="A6747" s="31"/>
      <c r="B6747" s="30"/>
      <c r="C6747" s="30"/>
    </row>
    <row r="6748" spans="1:3" x14ac:dyDescent="0.25">
      <c r="A6748" s="31"/>
      <c r="B6748" s="30"/>
      <c r="C6748" s="30"/>
    </row>
    <row r="6749" spans="1:3" x14ac:dyDescent="0.25">
      <c r="A6749" s="31"/>
      <c r="B6749" s="30"/>
      <c r="C6749" s="30"/>
    </row>
    <row r="6750" spans="1:3" x14ac:dyDescent="0.25">
      <c r="A6750" s="31"/>
      <c r="B6750" s="30"/>
      <c r="C6750" s="30"/>
    </row>
    <row r="6751" spans="1:3" x14ac:dyDescent="0.25">
      <c r="A6751" s="31"/>
      <c r="B6751" s="30"/>
      <c r="C6751" s="30"/>
    </row>
    <row r="6752" spans="1:3" x14ac:dyDescent="0.25">
      <c r="A6752" s="31"/>
      <c r="B6752" s="30"/>
      <c r="C6752" s="30"/>
    </row>
    <row r="6753" spans="1:3" x14ac:dyDescent="0.25">
      <c r="A6753" s="31"/>
      <c r="B6753" s="30"/>
      <c r="C6753" s="30"/>
    </row>
    <row r="6754" spans="1:3" x14ac:dyDescent="0.25">
      <c r="A6754" s="31"/>
      <c r="B6754" s="30"/>
      <c r="C6754" s="30"/>
    </row>
    <row r="6755" spans="1:3" x14ac:dyDescent="0.25">
      <c r="A6755" s="31"/>
      <c r="B6755" s="30"/>
      <c r="C6755" s="30"/>
    </row>
    <row r="6756" spans="1:3" x14ac:dyDescent="0.25">
      <c r="A6756" s="31"/>
      <c r="B6756" s="30"/>
      <c r="C6756" s="30"/>
    </row>
    <row r="6757" spans="1:3" x14ac:dyDescent="0.25">
      <c r="A6757" s="31"/>
      <c r="B6757" s="30"/>
      <c r="C6757" s="30"/>
    </row>
    <row r="6758" spans="1:3" x14ac:dyDescent="0.25">
      <c r="A6758" s="31"/>
      <c r="B6758" s="30"/>
      <c r="C6758" s="30"/>
    </row>
    <row r="6759" spans="1:3" x14ac:dyDescent="0.25">
      <c r="A6759" s="31"/>
      <c r="B6759" s="30"/>
      <c r="C6759" s="30"/>
    </row>
    <row r="6760" spans="1:3" x14ac:dyDescent="0.25">
      <c r="A6760" s="31"/>
      <c r="B6760" s="30"/>
      <c r="C6760" s="30"/>
    </row>
    <row r="6761" spans="1:3" x14ac:dyDescent="0.25">
      <c r="A6761" s="31"/>
      <c r="B6761" s="30"/>
      <c r="C6761" s="30"/>
    </row>
    <row r="6762" spans="1:3" x14ac:dyDescent="0.25">
      <c r="A6762" s="31"/>
      <c r="B6762" s="30"/>
      <c r="C6762" s="30"/>
    </row>
    <row r="6763" spans="1:3" x14ac:dyDescent="0.25">
      <c r="A6763" s="31"/>
      <c r="B6763" s="30"/>
      <c r="C6763" s="30"/>
    </row>
    <row r="6764" spans="1:3" x14ac:dyDescent="0.25">
      <c r="A6764" s="31"/>
      <c r="B6764" s="30"/>
      <c r="C6764" s="30"/>
    </row>
    <row r="6765" spans="1:3" x14ac:dyDescent="0.25">
      <c r="A6765" s="31"/>
      <c r="B6765" s="30"/>
      <c r="C6765" s="30"/>
    </row>
    <row r="6766" spans="1:3" x14ac:dyDescent="0.25">
      <c r="A6766" s="31"/>
      <c r="B6766" s="30"/>
      <c r="C6766" s="30"/>
    </row>
    <row r="6767" spans="1:3" x14ac:dyDescent="0.25">
      <c r="A6767" s="31"/>
      <c r="B6767" s="30"/>
      <c r="C6767" s="30"/>
    </row>
    <row r="6768" spans="1:3" x14ac:dyDescent="0.25">
      <c r="A6768" s="31"/>
      <c r="B6768" s="30"/>
      <c r="C6768" s="30"/>
    </row>
    <row r="6769" spans="1:3" x14ac:dyDescent="0.25">
      <c r="A6769" s="31"/>
      <c r="B6769" s="30"/>
      <c r="C6769" s="30"/>
    </row>
    <row r="6770" spans="1:3" x14ac:dyDescent="0.25">
      <c r="A6770" s="31"/>
      <c r="B6770" s="30"/>
      <c r="C6770" s="30"/>
    </row>
    <row r="6771" spans="1:3" x14ac:dyDescent="0.25">
      <c r="A6771" s="31"/>
      <c r="B6771" s="30"/>
      <c r="C6771" s="30"/>
    </row>
    <row r="6772" spans="1:3" x14ac:dyDescent="0.25">
      <c r="A6772" s="31"/>
      <c r="B6772" s="30"/>
      <c r="C6772" s="30"/>
    </row>
    <row r="6773" spans="1:3" x14ac:dyDescent="0.25">
      <c r="A6773" s="31"/>
      <c r="B6773" s="30"/>
      <c r="C6773" s="30"/>
    </row>
    <row r="6774" spans="1:3" x14ac:dyDescent="0.25">
      <c r="A6774" s="31"/>
      <c r="B6774" s="30"/>
      <c r="C6774" s="30"/>
    </row>
    <row r="6775" spans="1:3" x14ac:dyDescent="0.25">
      <c r="A6775" s="31"/>
      <c r="B6775" s="30"/>
      <c r="C6775" s="30"/>
    </row>
    <row r="6776" spans="1:3" x14ac:dyDescent="0.25">
      <c r="A6776" s="31"/>
      <c r="B6776" s="30"/>
      <c r="C6776" s="30"/>
    </row>
    <row r="6777" spans="1:3" x14ac:dyDescent="0.25">
      <c r="A6777" s="31"/>
      <c r="B6777" s="30"/>
      <c r="C6777" s="30"/>
    </row>
    <row r="6778" spans="1:3" x14ac:dyDescent="0.25">
      <c r="A6778" s="31"/>
      <c r="B6778" s="30"/>
      <c r="C6778" s="30"/>
    </row>
    <row r="6779" spans="1:3" x14ac:dyDescent="0.25">
      <c r="A6779" s="31"/>
      <c r="B6779" s="30"/>
      <c r="C6779" s="30"/>
    </row>
    <row r="6780" spans="1:3" x14ac:dyDescent="0.25">
      <c r="A6780" s="31"/>
      <c r="B6780" s="30"/>
      <c r="C6780" s="30"/>
    </row>
    <row r="6781" spans="1:3" x14ac:dyDescent="0.25">
      <c r="A6781" s="31"/>
      <c r="B6781" s="30"/>
      <c r="C6781" s="30"/>
    </row>
    <row r="6782" spans="1:3" x14ac:dyDescent="0.25">
      <c r="A6782" s="31"/>
      <c r="B6782" s="30"/>
      <c r="C6782" s="30"/>
    </row>
    <row r="6783" spans="1:3" x14ac:dyDescent="0.25">
      <c r="A6783" s="31"/>
      <c r="B6783" s="30"/>
      <c r="C6783" s="30"/>
    </row>
    <row r="6784" spans="1:3" x14ac:dyDescent="0.25">
      <c r="A6784" s="31"/>
      <c r="B6784" s="30"/>
      <c r="C6784" s="30"/>
    </row>
    <row r="6785" spans="1:3" x14ac:dyDescent="0.25">
      <c r="A6785" s="31"/>
      <c r="B6785" s="30"/>
      <c r="C6785" s="30"/>
    </row>
    <row r="6786" spans="1:3" x14ac:dyDescent="0.25">
      <c r="A6786" s="31"/>
      <c r="B6786" s="30"/>
      <c r="C6786" s="30"/>
    </row>
    <row r="6787" spans="1:3" x14ac:dyDescent="0.25">
      <c r="A6787" s="31"/>
      <c r="B6787" s="30"/>
      <c r="C6787" s="30"/>
    </row>
    <row r="6788" spans="1:3" x14ac:dyDescent="0.25">
      <c r="A6788" s="31"/>
      <c r="B6788" s="30"/>
      <c r="C6788" s="30"/>
    </row>
    <row r="6789" spans="1:3" x14ac:dyDescent="0.25">
      <c r="A6789" s="31"/>
      <c r="B6789" s="30"/>
      <c r="C6789" s="30"/>
    </row>
    <row r="6790" spans="1:3" x14ac:dyDescent="0.25">
      <c r="A6790" s="31"/>
      <c r="B6790" s="30"/>
      <c r="C6790" s="30"/>
    </row>
    <row r="6791" spans="1:3" x14ac:dyDescent="0.25">
      <c r="A6791" s="31"/>
      <c r="B6791" s="30"/>
      <c r="C6791" s="30"/>
    </row>
    <row r="6792" spans="1:3" x14ac:dyDescent="0.25">
      <c r="A6792" s="31"/>
      <c r="B6792" s="30"/>
      <c r="C6792" s="30"/>
    </row>
    <row r="6793" spans="1:3" x14ac:dyDescent="0.25">
      <c r="A6793" s="31"/>
      <c r="B6793" s="30"/>
      <c r="C6793" s="30"/>
    </row>
    <row r="6794" spans="1:3" x14ac:dyDescent="0.25">
      <c r="A6794" s="31"/>
      <c r="B6794" s="30"/>
      <c r="C6794" s="30"/>
    </row>
    <row r="6795" spans="1:3" x14ac:dyDescent="0.25">
      <c r="A6795" s="31"/>
      <c r="B6795" s="30"/>
      <c r="C6795" s="30"/>
    </row>
    <row r="6796" spans="1:3" x14ac:dyDescent="0.25">
      <c r="A6796" s="31"/>
      <c r="B6796" s="30"/>
      <c r="C6796" s="30"/>
    </row>
    <row r="6797" spans="1:3" x14ac:dyDescent="0.25">
      <c r="A6797" s="31"/>
      <c r="B6797" s="30"/>
      <c r="C6797" s="30"/>
    </row>
    <row r="6798" spans="1:3" x14ac:dyDescent="0.25">
      <c r="A6798" s="31"/>
      <c r="B6798" s="30"/>
      <c r="C6798" s="30"/>
    </row>
    <row r="6799" spans="1:3" x14ac:dyDescent="0.25">
      <c r="A6799" s="31"/>
      <c r="B6799" s="30"/>
      <c r="C6799" s="30"/>
    </row>
    <row r="6800" spans="1:3" x14ac:dyDescent="0.25">
      <c r="A6800" s="31"/>
      <c r="B6800" s="30"/>
      <c r="C6800" s="30"/>
    </row>
    <row r="6801" spans="1:3" x14ac:dyDescent="0.25">
      <c r="A6801" s="31"/>
      <c r="B6801" s="30"/>
      <c r="C6801" s="30"/>
    </row>
    <row r="6802" spans="1:3" x14ac:dyDescent="0.25">
      <c r="A6802" s="31"/>
      <c r="B6802" s="30"/>
      <c r="C6802" s="30"/>
    </row>
    <row r="6803" spans="1:3" x14ac:dyDescent="0.25">
      <c r="A6803" s="31"/>
      <c r="B6803" s="30"/>
      <c r="C6803" s="30"/>
    </row>
    <row r="6804" spans="1:3" x14ac:dyDescent="0.25">
      <c r="A6804" s="31"/>
      <c r="B6804" s="30"/>
      <c r="C6804" s="30"/>
    </row>
    <row r="6805" spans="1:3" x14ac:dyDescent="0.25">
      <c r="A6805" s="31"/>
      <c r="B6805" s="30"/>
      <c r="C6805" s="30"/>
    </row>
    <row r="6806" spans="1:3" x14ac:dyDescent="0.25">
      <c r="A6806" s="31"/>
      <c r="B6806" s="30"/>
      <c r="C6806" s="30"/>
    </row>
    <row r="6807" spans="1:3" x14ac:dyDescent="0.25">
      <c r="A6807" s="31"/>
      <c r="B6807" s="30"/>
      <c r="C6807" s="30"/>
    </row>
    <row r="6808" spans="1:3" x14ac:dyDescent="0.25">
      <c r="A6808" s="31"/>
      <c r="B6808" s="30"/>
      <c r="C6808" s="30"/>
    </row>
    <row r="6809" spans="1:3" x14ac:dyDescent="0.25">
      <c r="A6809" s="31"/>
      <c r="B6809" s="30"/>
      <c r="C6809" s="30"/>
    </row>
    <row r="6810" spans="1:3" x14ac:dyDescent="0.25">
      <c r="A6810" s="31"/>
      <c r="B6810" s="30"/>
      <c r="C6810" s="30"/>
    </row>
    <row r="6811" spans="1:3" x14ac:dyDescent="0.25">
      <c r="A6811" s="31"/>
      <c r="B6811" s="30"/>
      <c r="C6811" s="30"/>
    </row>
    <row r="6812" spans="1:3" x14ac:dyDescent="0.25">
      <c r="A6812" s="31"/>
      <c r="B6812" s="30"/>
      <c r="C6812" s="30"/>
    </row>
    <row r="6813" spans="1:3" x14ac:dyDescent="0.25">
      <c r="A6813" s="31"/>
      <c r="B6813" s="30"/>
      <c r="C6813" s="30"/>
    </row>
    <row r="6814" spans="1:3" x14ac:dyDescent="0.25">
      <c r="A6814" s="31"/>
      <c r="B6814" s="30"/>
      <c r="C6814" s="30"/>
    </row>
    <row r="6815" spans="1:3" x14ac:dyDescent="0.25">
      <c r="A6815" s="31"/>
      <c r="B6815" s="30"/>
      <c r="C6815" s="30"/>
    </row>
    <row r="6816" spans="1:3" x14ac:dyDescent="0.25">
      <c r="A6816" s="31"/>
      <c r="B6816" s="30"/>
      <c r="C6816" s="30"/>
    </row>
    <row r="6817" spans="1:3" x14ac:dyDescent="0.25">
      <c r="A6817" s="31"/>
      <c r="B6817" s="30"/>
      <c r="C6817" s="30"/>
    </row>
    <row r="6818" spans="1:3" x14ac:dyDescent="0.25">
      <c r="A6818" s="31"/>
      <c r="B6818" s="30"/>
      <c r="C6818" s="30"/>
    </row>
    <row r="6819" spans="1:3" x14ac:dyDescent="0.25">
      <c r="A6819" s="31"/>
      <c r="B6819" s="30"/>
      <c r="C6819" s="30"/>
    </row>
    <row r="6820" spans="1:3" x14ac:dyDescent="0.25">
      <c r="A6820" s="31"/>
      <c r="B6820" s="30"/>
      <c r="C6820" s="30"/>
    </row>
    <row r="6821" spans="1:3" x14ac:dyDescent="0.25">
      <c r="A6821" s="31"/>
      <c r="B6821" s="30"/>
      <c r="C6821" s="30"/>
    </row>
    <row r="6822" spans="1:3" x14ac:dyDescent="0.25">
      <c r="A6822" s="31"/>
      <c r="B6822" s="30"/>
      <c r="C6822" s="30"/>
    </row>
    <row r="6823" spans="1:3" x14ac:dyDescent="0.25">
      <c r="A6823" s="31"/>
      <c r="B6823" s="30"/>
      <c r="C6823" s="30"/>
    </row>
    <row r="6824" spans="1:3" x14ac:dyDescent="0.25">
      <c r="A6824" s="31"/>
      <c r="B6824" s="30"/>
      <c r="C6824" s="30"/>
    </row>
    <row r="6825" spans="1:3" x14ac:dyDescent="0.25">
      <c r="A6825" s="31"/>
      <c r="B6825" s="30"/>
      <c r="C6825" s="30"/>
    </row>
    <row r="6826" spans="1:3" x14ac:dyDescent="0.25">
      <c r="A6826" s="31"/>
      <c r="B6826" s="30"/>
      <c r="C6826" s="30"/>
    </row>
    <row r="6827" spans="1:3" x14ac:dyDescent="0.25">
      <c r="A6827" s="31"/>
      <c r="B6827" s="30"/>
      <c r="C6827" s="30"/>
    </row>
    <row r="6828" spans="1:3" x14ac:dyDescent="0.25">
      <c r="A6828" s="31"/>
      <c r="B6828" s="30"/>
      <c r="C6828" s="30"/>
    </row>
    <row r="6829" spans="1:3" x14ac:dyDescent="0.25">
      <c r="A6829" s="31"/>
      <c r="B6829" s="30"/>
      <c r="C6829" s="30"/>
    </row>
    <row r="6830" spans="1:3" x14ac:dyDescent="0.25">
      <c r="A6830" s="31"/>
      <c r="B6830" s="30"/>
      <c r="C6830" s="30"/>
    </row>
    <row r="6831" spans="1:3" x14ac:dyDescent="0.25">
      <c r="A6831" s="31"/>
      <c r="B6831" s="30"/>
      <c r="C6831" s="30"/>
    </row>
    <row r="6832" spans="1:3" x14ac:dyDescent="0.25">
      <c r="A6832" s="31"/>
      <c r="B6832" s="30"/>
      <c r="C6832" s="30"/>
    </row>
    <row r="6833" spans="1:3" x14ac:dyDescent="0.25">
      <c r="A6833" s="31"/>
      <c r="B6833" s="30"/>
      <c r="C6833" s="30"/>
    </row>
    <row r="6834" spans="1:3" x14ac:dyDescent="0.25">
      <c r="A6834" s="31"/>
      <c r="B6834" s="30"/>
      <c r="C6834" s="30"/>
    </row>
    <row r="6835" spans="1:3" x14ac:dyDescent="0.25">
      <c r="A6835" s="31"/>
      <c r="B6835" s="30"/>
      <c r="C6835" s="30"/>
    </row>
    <row r="6836" spans="1:3" x14ac:dyDescent="0.25">
      <c r="A6836" s="31"/>
      <c r="B6836" s="30"/>
      <c r="C6836" s="30"/>
    </row>
    <row r="6837" spans="1:3" x14ac:dyDescent="0.25">
      <c r="A6837" s="31"/>
      <c r="B6837" s="30"/>
      <c r="C6837" s="30"/>
    </row>
    <row r="6838" spans="1:3" x14ac:dyDescent="0.25">
      <c r="A6838" s="31"/>
      <c r="B6838" s="30"/>
      <c r="C6838" s="30"/>
    </row>
    <row r="6839" spans="1:3" x14ac:dyDescent="0.25">
      <c r="A6839" s="31"/>
      <c r="B6839" s="30"/>
      <c r="C6839" s="30"/>
    </row>
    <row r="6840" spans="1:3" x14ac:dyDescent="0.25">
      <c r="A6840" s="31"/>
      <c r="B6840" s="30"/>
      <c r="C6840" s="30"/>
    </row>
    <row r="6841" spans="1:3" x14ac:dyDescent="0.25">
      <c r="A6841" s="31"/>
      <c r="B6841" s="30"/>
      <c r="C6841" s="30"/>
    </row>
    <row r="6842" spans="1:3" x14ac:dyDescent="0.25">
      <c r="A6842" s="31"/>
      <c r="B6842" s="30"/>
      <c r="C6842" s="30"/>
    </row>
    <row r="6843" spans="1:3" x14ac:dyDescent="0.25">
      <c r="A6843" s="31"/>
      <c r="B6843" s="30"/>
      <c r="C6843" s="30"/>
    </row>
    <row r="6844" spans="1:3" x14ac:dyDescent="0.25">
      <c r="A6844" s="31"/>
      <c r="B6844" s="30"/>
      <c r="C6844" s="30"/>
    </row>
    <row r="6845" spans="1:3" x14ac:dyDescent="0.25">
      <c r="A6845" s="31"/>
      <c r="B6845" s="30"/>
      <c r="C6845" s="30"/>
    </row>
    <row r="6846" spans="1:3" x14ac:dyDescent="0.25">
      <c r="A6846" s="31"/>
      <c r="B6846" s="30"/>
      <c r="C6846" s="30"/>
    </row>
    <row r="6847" spans="1:3" x14ac:dyDescent="0.25">
      <c r="A6847" s="31"/>
      <c r="B6847" s="30"/>
      <c r="C6847" s="30"/>
    </row>
    <row r="6848" spans="1:3" x14ac:dyDescent="0.25">
      <c r="A6848" s="31"/>
      <c r="B6848" s="30"/>
      <c r="C6848" s="30"/>
    </row>
    <row r="6849" spans="1:3" x14ac:dyDescent="0.25">
      <c r="A6849" s="31"/>
      <c r="B6849" s="30"/>
      <c r="C6849" s="30"/>
    </row>
    <row r="6850" spans="1:3" x14ac:dyDescent="0.25">
      <c r="A6850" s="31"/>
      <c r="B6850" s="30"/>
      <c r="C6850" s="30"/>
    </row>
    <row r="6851" spans="1:3" x14ac:dyDescent="0.25">
      <c r="A6851" s="31"/>
      <c r="B6851" s="30"/>
      <c r="C6851" s="30"/>
    </row>
    <row r="6852" spans="1:3" x14ac:dyDescent="0.25">
      <c r="A6852" s="31"/>
      <c r="B6852" s="30"/>
      <c r="C6852" s="30"/>
    </row>
    <row r="6853" spans="1:3" x14ac:dyDescent="0.25">
      <c r="A6853" s="31"/>
      <c r="B6853" s="30"/>
      <c r="C6853" s="30"/>
    </row>
    <row r="6854" spans="1:3" x14ac:dyDescent="0.25">
      <c r="A6854" s="31"/>
      <c r="B6854" s="30"/>
      <c r="C6854" s="30"/>
    </row>
    <row r="6855" spans="1:3" x14ac:dyDescent="0.25">
      <c r="A6855" s="31"/>
      <c r="B6855" s="30"/>
      <c r="C6855" s="30"/>
    </row>
    <row r="6856" spans="1:3" x14ac:dyDescent="0.25">
      <c r="A6856" s="31"/>
      <c r="B6856" s="30"/>
      <c r="C6856" s="30"/>
    </row>
    <row r="6857" spans="1:3" x14ac:dyDescent="0.25">
      <c r="A6857" s="31"/>
      <c r="B6857" s="30"/>
      <c r="C6857" s="30"/>
    </row>
    <row r="6858" spans="1:3" x14ac:dyDescent="0.25">
      <c r="A6858" s="31"/>
      <c r="B6858" s="30"/>
      <c r="C6858" s="30"/>
    </row>
    <row r="6859" spans="1:3" x14ac:dyDescent="0.25">
      <c r="A6859" s="31"/>
      <c r="B6859" s="30"/>
      <c r="C6859" s="30"/>
    </row>
    <row r="6860" spans="1:3" x14ac:dyDescent="0.25">
      <c r="A6860" s="31"/>
      <c r="B6860" s="30"/>
      <c r="C6860" s="30"/>
    </row>
    <row r="6861" spans="1:3" x14ac:dyDescent="0.25">
      <c r="A6861" s="31"/>
      <c r="B6861" s="30"/>
      <c r="C6861" s="30"/>
    </row>
    <row r="6862" spans="1:3" x14ac:dyDescent="0.25">
      <c r="A6862" s="31"/>
      <c r="B6862" s="30"/>
      <c r="C6862" s="30"/>
    </row>
    <row r="6863" spans="1:3" x14ac:dyDescent="0.25">
      <c r="A6863" s="31"/>
      <c r="B6863" s="30"/>
      <c r="C6863" s="30"/>
    </row>
    <row r="6864" spans="1:3" x14ac:dyDescent="0.25">
      <c r="A6864" s="31"/>
      <c r="B6864" s="30"/>
      <c r="C6864" s="30"/>
    </row>
    <row r="6865" spans="1:3" x14ac:dyDescent="0.25">
      <c r="A6865" s="31"/>
      <c r="B6865" s="30"/>
      <c r="C6865" s="30"/>
    </row>
    <row r="6866" spans="1:3" x14ac:dyDescent="0.25">
      <c r="A6866" s="31"/>
      <c r="B6866" s="30"/>
      <c r="C6866" s="30"/>
    </row>
    <row r="6867" spans="1:3" x14ac:dyDescent="0.25">
      <c r="A6867" s="31"/>
      <c r="B6867" s="30"/>
      <c r="C6867" s="30"/>
    </row>
    <row r="6868" spans="1:3" x14ac:dyDescent="0.25">
      <c r="A6868" s="31"/>
      <c r="B6868" s="30"/>
      <c r="C6868" s="30"/>
    </row>
    <row r="6869" spans="1:3" x14ac:dyDescent="0.25">
      <c r="A6869" s="31"/>
      <c r="B6869" s="30"/>
      <c r="C6869" s="30"/>
    </row>
    <row r="6870" spans="1:3" x14ac:dyDescent="0.25">
      <c r="A6870" s="31"/>
      <c r="B6870" s="30"/>
      <c r="C6870" s="30"/>
    </row>
    <row r="6871" spans="1:3" x14ac:dyDescent="0.25">
      <c r="A6871" s="31"/>
      <c r="B6871" s="30"/>
      <c r="C6871" s="30"/>
    </row>
    <row r="6872" spans="1:3" x14ac:dyDescent="0.25">
      <c r="A6872" s="31"/>
      <c r="B6872" s="30"/>
      <c r="C6872" s="30"/>
    </row>
    <row r="6873" spans="1:3" x14ac:dyDescent="0.25">
      <c r="A6873" s="31"/>
      <c r="B6873" s="30"/>
      <c r="C6873" s="30"/>
    </row>
    <row r="6874" spans="1:3" x14ac:dyDescent="0.25">
      <c r="A6874" s="31"/>
      <c r="B6874" s="30"/>
      <c r="C6874" s="30"/>
    </row>
    <row r="6875" spans="1:3" x14ac:dyDescent="0.25">
      <c r="A6875" s="31"/>
      <c r="B6875" s="30"/>
      <c r="C6875" s="30"/>
    </row>
    <row r="6876" spans="1:3" x14ac:dyDescent="0.25">
      <c r="A6876" s="31"/>
      <c r="B6876" s="30"/>
      <c r="C6876" s="30"/>
    </row>
    <row r="6877" spans="1:3" x14ac:dyDescent="0.25">
      <c r="A6877" s="31"/>
      <c r="B6877" s="30"/>
      <c r="C6877" s="30"/>
    </row>
    <row r="6878" spans="1:3" x14ac:dyDescent="0.25">
      <c r="A6878" s="31"/>
      <c r="B6878" s="30"/>
      <c r="C6878" s="30"/>
    </row>
    <row r="6879" spans="1:3" x14ac:dyDescent="0.25">
      <c r="A6879" s="31"/>
      <c r="B6879" s="30"/>
      <c r="C6879" s="30"/>
    </row>
    <row r="6880" spans="1:3" x14ac:dyDescent="0.25">
      <c r="A6880" s="31"/>
      <c r="B6880" s="30"/>
      <c r="C6880" s="30"/>
    </row>
    <row r="6881" spans="1:3" x14ac:dyDescent="0.25">
      <c r="A6881" s="31"/>
      <c r="B6881" s="30"/>
      <c r="C6881" s="30"/>
    </row>
    <row r="6882" spans="1:3" x14ac:dyDescent="0.25">
      <c r="A6882" s="31"/>
      <c r="B6882" s="30"/>
      <c r="C6882" s="30"/>
    </row>
    <row r="6883" spans="1:3" x14ac:dyDescent="0.25">
      <c r="A6883" s="31"/>
      <c r="B6883" s="30"/>
      <c r="C6883" s="30"/>
    </row>
    <row r="6884" spans="1:3" x14ac:dyDescent="0.25">
      <c r="A6884" s="31"/>
      <c r="B6884" s="30"/>
      <c r="C6884" s="30"/>
    </row>
    <row r="6885" spans="1:3" x14ac:dyDescent="0.25">
      <c r="A6885" s="31"/>
      <c r="B6885" s="30"/>
      <c r="C6885" s="30"/>
    </row>
    <row r="6886" spans="1:3" x14ac:dyDescent="0.25">
      <c r="A6886" s="31"/>
      <c r="B6886" s="30"/>
      <c r="C6886" s="30"/>
    </row>
    <row r="6887" spans="1:3" x14ac:dyDescent="0.25">
      <c r="A6887" s="31"/>
      <c r="B6887" s="30"/>
      <c r="C6887" s="30"/>
    </row>
    <row r="6888" spans="1:3" x14ac:dyDescent="0.25">
      <c r="A6888" s="31"/>
      <c r="B6888" s="30"/>
      <c r="C6888" s="30"/>
    </row>
    <row r="6889" spans="1:3" x14ac:dyDescent="0.25">
      <c r="A6889" s="31"/>
      <c r="B6889" s="30"/>
      <c r="C6889" s="30"/>
    </row>
    <row r="6890" spans="1:3" x14ac:dyDescent="0.25">
      <c r="A6890" s="31"/>
      <c r="B6890" s="30"/>
      <c r="C6890" s="30"/>
    </row>
    <row r="6891" spans="1:3" x14ac:dyDescent="0.25">
      <c r="A6891" s="31"/>
      <c r="B6891" s="30"/>
      <c r="C6891" s="30"/>
    </row>
    <row r="6892" spans="1:3" x14ac:dyDescent="0.25">
      <c r="A6892" s="31"/>
      <c r="B6892" s="30"/>
      <c r="C6892" s="30"/>
    </row>
    <row r="6893" spans="1:3" x14ac:dyDescent="0.25">
      <c r="A6893" s="31"/>
      <c r="B6893" s="30"/>
      <c r="C6893" s="30"/>
    </row>
    <row r="6894" spans="1:3" x14ac:dyDescent="0.25">
      <c r="A6894" s="31"/>
      <c r="B6894" s="30"/>
      <c r="C6894" s="30"/>
    </row>
    <row r="6895" spans="1:3" x14ac:dyDescent="0.25">
      <c r="A6895" s="31"/>
      <c r="B6895" s="30"/>
      <c r="C6895" s="30"/>
    </row>
    <row r="6896" spans="1:3" x14ac:dyDescent="0.25">
      <c r="A6896" s="31"/>
      <c r="B6896" s="30"/>
      <c r="C6896" s="30"/>
    </row>
    <row r="6897" spans="1:3" x14ac:dyDescent="0.25">
      <c r="A6897" s="31"/>
      <c r="B6897" s="30"/>
      <c r="C6897" s="30"/>
    </row>
    <row r="6898" spans="1:3" x14ac:dyDescent="0.25">
      <c r="A6898" s="31"/>
      <c r="B6898" s="30"/>
      <c r="C6898" s="30"/>
    </row>
    <row r="6899" spans="1:3" x14ac:dyDescent="0.25">
      <c r="A6899" s="31"/>
      <c r="B6899" s="30"/>
      <c r="C6899" s="30"/>
    </row>
    <row r="6900" spans="1:3" x14ac:dyDescent="0.25">
      <c r="A6900" s="31"/>
      <c r="B6900" s="30"/>
      <c r="C6900" s="30"/>
    </row>
    <row r="6901" spans="1:3" x14ac:dyDescent="0.25">
      <c r="A6901" s="31"/>
      <c r="B6901" s="30"/>
      <c r="C6901" s="30"/>
    </row>
    <row r="6902" spans="1:3" x14ac:dyDescent="0.25">
      <c r="A6902" s="31"/>
      <c r="B6902" s="30"/>
      <c r="C6902" s="30"/>
    </row>
    <row r="6903" spans="1:3" x14ac:dyDescent="0.25">
      <c r="A6903" s="31"/>
      <c r="B6903" s="30"/>
      <c r="C6903" s="30"/>
    </row>
    <row r="6904" spans="1:3" x14ac:dyDescent="0.25">
      <c r="A6904" s="31"/>
      <c r="B6904" s="30"/>
      <c r="C6904" s="30"/>
    </row>
    <row r="6905" spans="1:3" x14ac:dyDescent="0.25">
      <c r="A6905" s="31"/>
      <c r="B6905" s="30"/>
      <c r="C6905" s="30"/>
    </row>
    <row r="6906" spans="1:3" x14ac:dyDescent="0.25">
      <c r="A6906" s="31"/>
      <c r="B6906" s="30"/>
      <c r="C6906" s="30"/>
    </row>
    <row r="6907" spans="1:3" x14ac:dyDescent="0.25">
      <c r="A6907" s="31"/>
      <c r="B6907" s="30"/>
      <c r="C6907" s="30"/>
    </row>
    <row r="6908" spans="1:3" x14ac:dyDescent="0.25">
      <c r="A6908" s="31"/>
      <c r="B6908" s="30"/>
      <c r="C6908" s="30"/>
    </row>
    <row r="6909" spans="1:3" x14ac:dyDescent="0.25">
      <c r="A6909" s="31"/>
      <c r="B6909" s="30"/>
      <c r="C6909" s="30"/>
    </row>
    <row r="6910" spans="1:3" x14ac:dyDescent="0.25">
      <c r="A6910" s="31"/>
      <c r="B6910" s="30"/>
      <c r="C6910" s="30"/>
    </row>
    <row r="6911" spans="1:3" x14ac:dyDescent="0.25">
      <c r="A6911" s="31"/>
      <c r="B6911" s="30"/>
      <c r="C6911" s="30"/>
    </row>
    <row r="6912" spans="1:3" x14ac:dyDescent="0.25">
      <c r="A6912" s="31"/>
      <c r="B6912" s="30"/>
      <c r="C6912" s="30"/>
    </row>
    <row r="6913" spans="1:3" x14ac:dyDescent="0.25">
      <c r="A6913" s="31"/>
      <c r="B6913" s="30"/>
      <c r="C6913" s="30"/>
    </row>
    <row r="6914" spans="1:3" x14ac:dyDescent="0.25">
      <c r="A6914" s="31"/>
      <c r="B6914" s="30"/>
      <c r="C6914" s="30"/>
    </row>
    <row r="6915" spans="1:3" x14ac:dyDescent="0.25">
      <c r="A6915" s="31"/>
      <c r="B6915" s="30"/>
      <c r="C6915" s="30"/>
    </row>
    <row r="6916" spans="1:3" x14ac:dyDescent="0.25">
      <c r="A6916" s="31"/>
      <c r="B6916" s="30"/>
      <c r="C6916" s="30"/>
    </row>
    <row r="6917" spans="1:3" x14ac:dyDescent="0.25">
      <c r="A6917" s="31"/>
      <c r="B6917" s="30"/>
      <c r="C6917" s="30"/>
    </row>
    <row r="6918" spans="1:3" x14ac:dyDescent="0.25">
      <c r="A6918" s="31"/>
      <c r="B6918" s="30"/>
      <c r="C6918" s="30"/>
    </row>
    <row r="6919" spans="1:3" x14ac:dyDescent="0.25">
      <c r="A6919" s="31"/>
      <c r="B6919" s="30"/>
      <c r="C6919" s="30"/>
    </row>
    <row r="6920" spans="1:3" x14ac:dyDescent="0.25">
      <c r="A6920" s="31"/>
      <c r="B6920" s="30"/>
      <c r="C6920" s="30"/>
    </row>
    <row r="6921" spans="1:3" x14ac:dyDescent="0.25">
      <c r="A6921" s="31"/>
      <c r="B6921" s="30"/>
      <c r="C6921" s="30"/>
    </row>
    <row r="6922" spans="1:3" x14ac:dyDescent="0.25">
      <c r="A6922" s="31"/>
      <c r="B6922" s="30"/>
      <c r="C6922" s="30"/>
    </row>
    <row r="6923" spans="1:3" x14ac:dyDescent="0.25">
      <c r="A6923" s="31"/>
      <c r="B6923" s="30"/>
      <c r="C6923" s="30"/>
    </row>
    <row r="6924" spans="1:3" x14ac:dyDescent="0.25">
      <c r="A6924" s="31"/>
      <c r="B6924" s="30"/>
      <c r="C6924" s="30"/>
    </row>
    <row r="6925" spans="1:3" x14ac:dyDescent="0.25">
      <c r="A6925" s="31"/>
      <c r="B6925" s="30"/>
      <c r="C6925" s="30"/>
    </row>
    <row r="6926" spans="1:3" x14ac:dyDescent="0.25">
      <c r="A6926" s="31"/>
      <c r="B6926" s="30"/>
      <c r="C6926" s="30"/>
    </row>
    <row r="6927" spans="1:3" x14ac:dyDescent="0.25">
      <c r="A6927" s="31"/>
      <c r="B6927" s="30"/>
      <c r="C6927" s="30"/>
    </row>
    <row r="6928" spans="1:3" x14ac:dyDescent="0.25">
      <c r="A6928" s="31"/>
      <c r="B6928" s="30"/>
      <c r="C6928" s="30"/>
    </row>
    <row r="6929" spans="1:3" x14ac:dyDescent="0.25">
      <c r="A6929" s="31"/>
      <c r="B6929" s="30"/>
      <c r="C6929" s="30"/>
    </row>
    <row r="6930" spans="1:3" x14ac:dyDescent="0.25">
      <c r="A6930" s="31"/>
      <c r="B6930" s="30"/>
      <c r="C6930" s="30"/>
    </row>
    <row r="6931" spans="1:3" x14ac:dyDescent="0.25">
      <c r="A6931" s="31"/>
      <c r="B6931" s="30"/>
      <c r="C6931" s="30"/>
    </row>
    <row r="6932" spans="1:3" x14ac:dyDescent="0.25">
      <c r="A6932" s="31"/>
      <c r="B6932" s="30"/>
      <c r="C6932" s="30"/>
    </row>
    <row r="6933" spans="1:3" x14ac:dyDescent="0.25">
      <c r="A6933" s="31"/>
      <c r="B6933" s="30"/>
      <c r="C6933" s="30"/>
    </row>
    <row r="6934" spans="1:3" x14ac:dyDescent="0.25">
      <c r="A6934" s="31"/>
      <c r="B6934" s="30"/>
      <c r="C6934" s="30"/>
    </row>
    <row r="6935" spans="1:3" x14ac:dyDescent="0.25">
      <c r="A6935" s="31"/>
      <c r="B6935" s="30"/>
      <c r="C6935" s="30"/>
    </row>
    <row r="6936" spans="1:3" x14ac:dyDescent="0.25">
      <c r="A6936" s="31"/>
      <c r="B6936" s="30"/>
      <c r="C6936" s="30"/>
    </row>
    <row r="6937" spans="1:3" x14ac:dyDescent="0.25">
      <c r="A6937" s="31"/>
      <c r="B6937" s="30"/>
      <c r="C6937" s="30"/>
    </row>
    <row r="6938" spans="1:3" x14ac:dyDescent="0.25">
      <c r="A6938" s="31"/>
      <c r="B6938" s="30"/>
      <c r="C6938" s="30"/>
    </row>
    <row r="6939" spans="1:3" x14ac:dyDescent="0.25">
      <c r="A6939" s="31"/>
      <c r="B6939" s="30"/>
      <c r="C6939" s="30"/>
    </row>
    <row r="6940" spans="1:3" x14ac:dyDescent="0.25">
      <c r="A6940" s="31"/>
      <c r="B6940" s="30"/>
      <c r="C6940" s="30"/>
    </row>
    <row r="6941" spans="1:3" x14ac:dyDescent="0.25">
      <c r="A6941" s="31"/>
      <c r="B6941" s="30"/>
      <c r="C6941" s="30"/>
    </row>
    <row r="6942" spans="1:3" x14ac:dyDescent="0.25">
      <c r="A6942" s="31"/>
      <c r="B6942" s="30"/>
      <c r="C6942" s="30"/>
    </row>
    <row r="6943" spans="1:3" x14ac:dyDescent="0.25">
      <c r="A6943" s="31"/>
      <c r="B6943" s="30"/>
      <c r="C6943" s="30"/>
    </row>
    <row r="6944" spans="1:3" x14ac:dyDescent="0.25">
      <c r="A6944" s="31"/>
      <c r="B6944" s="30"/>
      <c r="C6944" s="30"/>
    </row>
    <row r="6945" spans="1:3" x14ac:dyDescent="0.25">
      <c r="A6945" s="31"/>
      <c r="B6945" s="30"/>
      <c r="C6945" s="30"/>
    </row>
    <row r="6946" spans="1:3" x14ac:dyDescent="0.25">
      <c r="A6946" s="31"/>
      <c r="B6946" s="30"/>
      <c r="C6946" s="30"/>
    </row>
    <row r="6947" spans="1:3" x14ac:dyDescent="0.25">
      <c r="A6947" s="31"/>
      <c r="B6947" s="30"/>
      <c r="C6947" s="30"/>
    </row>
    <row r="6948" spans="1:3" x14ac:dyDescent="0.25">
      <c r="A6948" s="31"/>
      <c r="B6948" s="30"/>
      <c r="C6948" s="30"/>
    </row>
    <row r="6949" spans="1:3" x14ac:dyDescent="0.25">
      <c r="A6949" s="31"/>
      <c r="B6949" s="30"/>
      <c r="C6949" s="30"/>
    </row>
    <row r="6950" spans="1:3" x14ac:dyDescent="0.25">
      <c r="A6950" s="31"/>
      <c r="B6950" s="30"/>
      <c r="C6950" s="30"/>
    </row>
    <row r="6951" spans="1:3" x14ac:dyDescent="0.25">
      <c r="A6951" s="31"/>
      <c r="B6951" s="30"/>
      <c r="C6951" s="30"/>
    </row>
    <row r="6952" spans="1:3" x14ac:dyDescent="0.25">
      <c r="A6952" s="31"/>
      <c r="B6952" s="30"/>
      <c r="C6952" s="30"/>
    </row>
    <row r="6953" spans="1:3" x14ac:dyDescent="0.25">
      <c r="A6953" s="31"/>
      <c r="B6953" s="30"/>
      <c r="C6953" s="30"/>
    </row>
    <row r="6954" spans="1:3" x14ac:dyDescent="0.25">
      <c r="A6954" s="31"/>
      <c r="B6954" s="30"/>
      <c r="C6954" s="30"/>
    </row>
    <row r="6955" spans="1:3" x14ac:dyDescent="0.25">
      <c r="A6955" s="31"/>
      <c r="B6955" s="30"/>
      <c r="C6955" s="30"/>
    </row>
    <row r="6956" spans="1:3" x14ac:dyDescent="0.25">
      <c r="A6956" s="31"/>
      <c r="B6956" s="30"/>
      <c r="C6956" s="30"/>
    </row>
    <row r="6957" spans="1:3" x14ac:dyDescent="0.25">
      <c r="A6957" s="31"/>
      <c r="B6957" s="30"/>
      <c r="C6957" s="30"/>
    </row>
    <row r="6958" spans="1:3" x14ac:dyDescent="0.25">
      <c r="A6958" s="31"/>
      <c r="B6958" s="30"/>
      <c r="C6958" s="30"/>
    </row>
    <row r="6959" spans="1:3" x14ac:dyDescent="0.25">
      <c r="A6959" s="31"/>
      <c r="B6959" s="30"/>
      <c r="C6959" s="30"/>
    </row>
    <row r="6960" spans="1:3" x14ac:dyDescent="0.25">
      <c r="A6960" s="31"/>
      <c r="B6960" s="30"/>
      <c r="C6960" s="30"/>
    </row>
    <row r="6961" spans="1:3" x14ac:dyDescent="0.25">
      <c r="A6961" s="31"/>
      <c r="B6961" s="30"/>
      <c r="C6961" s="30"/>
    </row>
    <row r="6962" spans="1:3" x14ac:dyDescent="0.25">
      <c r="A6962" s="31"/>
      <c r="B6962" s="30"/>
      <c r="C6962" s="30"/>
    </row>
    <row r="6963" spans="1:3" x14ac:dyDescent="0.25">
      <c r="A6963" s="31"/>
      <c r="B6963" s="30"/>
      <c r="C6963" s="30"/>
    </row>
    <row r="6964" spans="1:3" x14ac:dyDescent="0.25">
      <c r="A6964" s="31"/>
      <c r="B6964" s="30"/>
      <c r="C6964" s="30"/>
    </row>
    <row r="6965" spans="1:3" x14ac:dyDescent="0.25">
      <c r="A6965" s="31"/>
      <c r="B6965" s="30"/>
      <c r="C6965" s="30"/>
    </row>
    <row r="6966" spans="1:3" x14ac:dyDescent="0.25">
      <c r="A6966" s="31"/>
      <c r="B6966" s="30"/>
      <c r="C6966" s="30"/>
    </row>
    <row r="6967" spans="1:3" x14ac:dyDescent="0.25">
      <c r="A6967" s="31"/>
      <c r="B6967" s="30"/>
      <c r="C6967" s="30"/>
    </row>
    <row r="6968" spans="1:3" x14ac:dyDescent="0.25">
      <c r="A6968" s="31"/>
      <c r="B6968" s="30"/>
      <c r="C6968" s="30"/>
    </row>
    <row r="6969" spans="1:3" x14ac:dyDescent="0.25">
      <c r="A6969" s="31"/>
      <c r="B6969" s="30"/>
      <c r="C6969" s="30"/>
    </row>
    <row r="6970" spans="1:3" x14ac:dyDescent="0.25">
      <c r="A6970" s="31"/>
      <c r="B6970" s="30"/>
      <c r="C6970" s="30"/>
    </row>
    <row r="6971" spans="1:3" x14ac:dyDescent="0.25">
      <c r="A6971" s="31"/>
      <c r="B6971" s="30"/>
      <c r="C6971" s="30"/>
    </row>
    <row r="6972" spans="1:3" x14ac:dyDescent="0.25">
      <c r="A6972" s="31"/>
      <c r="B6972" s="30"/>
      <c r="C6972" s="30"/>
    </row>
    <row r="6973" spans="1:3" x14ac:dyDescent="0.25">
      <c r="A6973" s="31"/>
      <c r="B6973" s="30"/>
      <c r="C6973" s="30"/>
    </row>
    <row r="6974" spans="1:3" x14ac:dyDescent="0.25">
      <c r="A6974" s="31"/>
      <c r="B6974" s="30"/>
      <c r="C6974" s="30"/>
    </row>
    <row r="6975" spans="1:3" x14ac:dyDescent="0.25">
      <c r="A6975" s="31"/>
      <c r="B6975" s="30"/>
      <c r="C6975" s="30"/>
    </row>
    <row r="6976" spans="1:3" x14ac:dyDescent="0.25">
      <c r="A6976" s="31"/>
      <c r="B6976" s="30"/>
      <c r="C6976" s="30"/>
    </row>
    <row r="6977" spans="1:3" x14ac:dyDescent="0.25">
      <c r="A6977" s="31"/>
      <c r="B6977" s="30"/>
      <c r="C6977" s="30"/>
    </row>
    <row r="6978" spans="1:3" x14ac:dyDescent="0.25">
      <c r="A6978" s="31"/>
      <c r="B6978" s="30"/>
      <c r="C6978" s="30"/>
    </row>
    <row r="6979" spans="1:3" x14ac:dyDescent="0.25">
      <c r="A6979" s="31"/>
      <c r="B6979" s="30"/>
      <c r="C6979" s="30"/>
    </row>
    <row r="6980" spans="1:3" x14ac:dyDescent="0.25">
      <c r="A6980" s="31"/>
      <c r="B6980" s="30"/>
      <c r="C6980" s="30"/>
    </row>
    <row r="6981" spans="1:3" x14ac:dyDescent="0.25">
      <c r="A6981" s="31"/>
      <c r="B6981" s="30"/>
      <c r="C6981" s="30"/>
    </row>
    <row r="6982" spans="1:3" x14ac:dyDescent="0.25">
      <c r="A6982" s="31"/>
      <c r="B6982" s="30"/>
      <c r="C6982" s="30"/>
    </row>
    <row r="6983" spans="1:3" x14ac:dyDescent="0.25">
      <c r="A6983" s="31"/>
      <c r="B6983" s="30"/>
      <c r="C6983" s="30"/>
    </row>
    <row r="6984" spans="1:3" x14ac:dyDescent="0.25">
      <c r="A6984" s="31"/>
      <c r="B6984" s="30"/>
      <c r="C6984" s="30"/>
    </row>
    <row r="6985" spans="1:3" x14ac:dyDescent="0.25">
      <c r="A6985" s="31"/>
      <c r="B6985" s="30"/>
      <c r="C6985" s="30"/>
    </row>
    <row r="6986" spans="1:3" x14ac:dyDescent="0.25">
      <c r="A6986" s="31"/>
      <c r="B6986" s="30"/>
      <c r="C6986" s="30"/>
    </row>
    <row r="6987" spans="1:3" x14ac:dyDescent="0.25">
      <c r="A6987" s="31"/>
      <c r="B6987" s="30"/>
      <c r="C6987" s="30"/>
    </row>
    <row r="6988" spans="1:3" x14ac:dyDescent="0.25">
      <c r="A6988" s="31"/>
      <c r="B6988" s="30"/>
      <c r="C6988" s="30"/>
    </row>
    <row r="6989" spans="1:3" x14ac:dyDescent="0.25">
      <c r="A6989" s="31"/>
      <c r="B6989" s="30"/>
      <c r="C6989" s="30"/>
    </row>
    <row r="6990" spans="1:3" x14ac:dyDescent="0.25">
      <c r="A6990" s="31"/>
      <c r="B6990" s="30"/>
      <c r="C6990" s="30"/>
    </row>
    <row r="6991" spans="1:3" x14ac:dyDescent="0.25">
      <c r="A6991" s="31"/>
      <c r="B6991" s="30"/>
      <c r="C6991" s="30"/>
    </row>
    <row r="6992" spans="1:3" x14ac:dyDescent="0.25">
      <c r="A6992" s="31"/>
      <c r="B6992" s="30"/>
      <c r="C6992" s="30"/>
    </row>
    <row r="6993" spans="1:3" x14ac:dyDescent="0.25">
      <c r="A6993" s="31"/>
      <c r="B6993" s="30"/>
      <c r="C6993" s="30"/>
    </row>
    <row r="6994" spans="1:3" x14ac:dyDescent="0.25">
      <c r="A6994" s="31"/>
      <c r="B6994" s="30"/>
      <c r="C6994" s="30"/>
    </row>
    <row r="6995" spans="1:3" x14ac:dyDescent="0.25">
      <c r="A6995" s="31"/>
      <c r="B6995" s="30"/>
      <c r="C6995" s="30"/>
    </row>
    <row r="6996" spans="1:3" x14ac:dyDescent="0.25">
      <c r="A6996" s="31"/>
      <c r="B6996" s="30"/>
      <c r="C6996" s="30"/>
    </row>
    <row r="6997" spans="1:3" x14ac:dyDescent="0.25">
      <c r="A6997" s="31"/>
      <c r="B6997" s="30"/>
      <c r="C6997" s="30"/>
    </row>
    <row r="6998" spans="1:3" x14ac:dyDescent="0.25">
      <c r="A6998" s="31"/>
      <c r="B6998" s="30"/>
      <c r="C6998" s="30"/>
    </row>
    <row r="6999" spans="1:3" x14ac:dyDescent="0.25">
      <c r="A6999" s="31"/>
      <c r="B6999" s="30"/>
      <c r="C6999" s="30"/>
    </row>
    <row r="7000" spans="1:3" x14ac:dyDescent="0.25">
      <c r="A7000" s="31"/>
      <c r="B7000" s="30"/>
      <c r="C7000" s="30"/>
    </row>
    <row r="7001" spans="1:3" x14ac:dyDescent="0.25">
      <c r="A7001" s="31"/>
      <c r="B7001" s="30"/>
      <c r="C7001" s="30"/>
    </row>
    <row r="7002" spans="1:3" x14ac:dyDescent="0.25">
      <c r="A7002" s="31"/>
      <c r="B7002" s="30"/>
      <c r="C7002" s="30"/>
    </row>
    <row r="7003" spans="1:3" x14ac:dyDescent="0.25">
      <c r="A7003" s="31"/>
      <c r="B7003" s="30"/>
      <c r="C7003" s="30"/>
    </row>
    <row r="7004" spans="1:3" x14ac:dyDescent="0.25">
      <c r="A7004" s="31"/>
      <c r="B7004" s="30"/>
      <c r="C7004" s="30"/>
    </row>
    <row r="7005" spans="1:3" x14ac:dyDescent="0.25">
      <c r="A7005" s="31"/>
      <c r="B7005" s="30"/>
      <c r="C7005" s="30"/>
    </row>
    <row r="7006" spans="1:3" x14ac:dyDescent="0.25">
      <c r="A7006" s="31"/>
      <c r="B7006" s="30"/>
      <c r="C7006" s="30"/>
    </row>
    <row r="7007" spans="1:3" x14ac:dyDescent="0.25">
      <c r="A7007" s="31"/>
      <c r="B7007" s="30"/>
      <c r="C7007" s="30"/>
    </row>
    <row r="7008" spans="1:3" x14ac:dyDescent="0.25">
      <c r="A7008" s="31"/>
      <c r="B7008" s="30"/>
      <c r="C7008" s="30"/>
    </row>
    <row r="7009" spans="1:3" x14ac:dyDescent="0.25">
      <c r="A7009" s="31"/>
      <c r="B7009" s="30"/>
      <c r="C7009" s="30"/>
    </row>
    <row r="7010" spans="1:3" x14ac:dyDescent="0.25">
      <c r="A7010" s="31"/>
      <c r="B7010" s="30"/>
      <c r="C7010" s="30"/>
    </row>
    <row r="7011" spans="1:3" x14ac:dyDescent="0.25">
      <c r="A7011" s="31"/>
      <c r="B7011" s="30"/>
      <c r="C7011" s="30"/>
    </row>
    <row r="7012" spans="1:3" x14ac:dyDescent="0.25">
      <c r="A7012" s="31"/>
      <c r="B7012" s="30"/>
      <c r="C7012" s="30"/>
    </row>
    <row r="7013" spans="1:3" x14ac:dyDescent="0.25">
      <c r="A7013" s="31"/>
      <c r="B7013" s="30"/>
      <c r="C7013" s="30"/>
    </row>
    <row r="7014" spans="1:3" x14ac:dyDescent="0.25">
      <c r="A7014" s="31"/>
      <c r="B7014" s="30"/>
      <c r="C7014" s="30"/>
    </row>
    <row r="7015" spans="1:3" x14ac:dyDescent="0.25">
      <c r="A7015" s="31"/>
      <c r="B7015" s="30"/>
      <c r="C7015" s="30"/>
    </row>
    <row r="7016" spans="1:3" x14ac:dyDescent="0.25">
      <c r="A7016" s="31"/>
      <c r="B7016" s="30"/>
      <c r="C7016" s="30"/>
    </row>
    <row r="7017" spans="1:3" x14ac:dyDescent="0.25">
      <c r="A7017" s="31"/>
      <c r="B7017" s="30"/>
      <c r="C7017" s="30"/>
    </row>
    <row r="7018" spans="1:3" x14ac:dyDescent="0.25">
      <c r="A7018" s="31"/>
      <c r="B7018" s="30"/>
      <c r="C7018" s="30"/>
    </row>
    <row r="7019" spans="1:3" x14ac:dyDescent="0.25">
      <c r="A7019" s="31"/>
      <c r="B7019" s="30"/>
      <c r="C7019" s="30"/>
    </row>
    <row r="7020" spans="1:3" x14ac:dyDescent="0.25">
      <c r="A7020" s="31"/>
      <c r="B7020" s="30"/>
      <c r="C7020" s="30"/>
    </row>
    <row r="7021" spans="1:3" x14ac:dyDescent="0.25">
      <c r="A7021" s="31"/>
      <c r="B7021" s="30"/>
      <c r="C7021" s="30"/>
    </row>
    <row r="7022" spans="1:3" x14ac:dyDescent="0.25">
      <c r="A7022" s="31"/>
      <c r="B7022" s="30"/>
      <c r="C7022" s="30"/>
    </row>
    <row r="7023" spans="1:3" x14ac:dyDescent="0.25">
      <c r="A7023" s="31"/>
      <c r="B7023" s="30"/>
      <c r="C7023" s="30"/>
    </row>
    <row r="7024" spans="1:3" x14ac:dyDescent="0.25">
      <c r="A7024" s="31"/>
      <c r="B7024" s="30"/>
      <c r="C7024" s="30"/>
    </row>
    <row r="7025" spans="1:3" x14ac:dyDescent="0.25">
      <c r="A7025" s="31"/>
      <c r="B7025" s="30"/>
      <c r="C7025" s="30"/>
    </row>
    <row r="7026" spans="1:3" x14ac:dyDescent="0.25">
      <c r="A7026" s="31"/>
      <c r="B7026" s="30"/>
      <c r="C7026" s="30"/>
    </row>
    <row r="7027" spans="1:3" x14ac:dyDescent="0.25">
      <c r="A7027" s="31"/>
      <c r="B7027" s="30"/>
      <c r="C7027" s="30"/>
    </row>
    <row r="7028" spans="1:3" x14ac:dyDescent="0.25">
      <c r="A7028" s="31"/>
      <c r="B7028" s="30"/>
      <c r="C7028" s="30"/>
    </row>
    <row r="7029" spans="1:3" x14ac:dyDescent="0.25">
      <c r="A7029" s="31"/>
      <c r="B7029" s="30"/>
      <c r="C7029" s="30"/>
    </row>
    <row r="7030" spans="1:3" x14ac:dyDescent="0.25">
      <c r="A7030" s="31"/>
      <c r="B7030" s="30"/>
      <c r="C7030" s="30"/>
    </row>
    <row r="7031" spans="1:3" x14ac:dyDescent="0.25">
      <c r="A7031" s="31"/>
      <c r="B7031" s="30"/>
      <c r="C7031" s="30"/>
    </row>
    <row r="7032" spans="1:3" x14ac:dyDescent="0.25">
      <c r="A7032" s="31"/>
      <c r="B7032" s="30"/>
      <c r="C7032" s="30"/>
    </row>
    <row r="7033" spans="1:3" x14ac:dyDescent="0.25">
      <c r="A7033" s="31"/>
      <c r="B7033" s="30"/>
      <c r="C7033" s="30"/>
    </row>
    <row r="7034" spans="1:3" x14ac:dyDescent="0.25">
      <c r="A7034" s="31"/>
      <c r="B7034" s="30"/>
      <c r="C7034" s="30"/>
    </row>
    <row r="7035" spans="1:3" x14ac:dyDescent="0.25">
      <c r="A7035" s="31"/>
      <c r="B7035" s="30"/>
      <c r="C7035" s="30"/>
    </row>
    <row r="7036" spans="1:3" x14ac:dyDescent="0.25">
      <c r="A7036" s="31"/>
      <c r="B7036" s="30"/>
      <c r="C7036" s="30"/>
    </row>
    <row r="7037" spans="1:3" x14ac:dyDescent="0.25">
      <c r="A7037" s="31"/>
      <c r="B7037" s="30"/>
      <c r="C7037" s="30"/>
    </row>
    <row r="7038" spans="1:3" x14ac:dyDescent="0.25">
      <c r="A7038" s="31"/>
      <c r="B7038" s="30"/>
      <c r="C7038" s="30"/>
    </row>
    <row r="7039" spans="1:3" x14ac:dyDescent="0.25">
      <c r="A7039" s="31"/>
      <c r="B7039" s="30"/>
      <c r="C7039" s="30"/>
    </row>
    <row r="7040" spans="1:3" x14ac:dyDescent="0.25">
      <c r="A7040" s="31"/>
      <c r="B7040" s="30"/>
      <c r="C7040" s="30"/>
    </row>
    <row r="7041" spans="1:3" x14ac:dyDescent="0.25">
      <c r="A7041" s="31"/>
      <c r="B7041" s="30"/>
      <c r="C7041" s="30"/>
    </row>
    <row r="7042" spans="1:3" x14ac:dyDescent="0.25">
      <c r="A7042" s="31"/>
      <c r="B7042" s="30"/>
      <c r="C7042" s="30"/>
    </row>
    <row r="7043" spans="1:3" x14ac:dyDescent="0.25">
      <c r="A7043" s="31"/>
      <c r="B7043" s="30"/>
      <c r="C7043" s="30"/>
    </row>
    <row r="7044" spans="1:3" x14ac:dyDescent="0.25">
      <c r="A7044" s="31"/>
      <c r="B7044" s="30"/>
      <c r="C7044" s="30"/>
    </row>
    <row r="7045" spans="1:3" x14ac:dyDescent="0.25">
      <c r="A7045" s="31"/>
      <c r="B7045" s="30"/>
      <c r="C7045" s="30"/>
    </row>
    <row r="7046" spans="1:3" x14ac:dyDescent="0.25">
      <c r="A7046" s="31"/>
      <c r="B7046" s="30"/>
      <c r="C7046" s="30"/>
    </row>
    <row r="7047" spans="1:3" x14ac:dyDescent="0.25">
      <c r="A7047" s="31"/>
      <c r="B7047" s="30"/>
      <c r="C7047" s="30"/>
    </row>
    <row r="7048" spans="1:3" x14ac:dyDescent="0.25">
      <c r="A7048" s="31"/>
      <c r="B7048" s="30"/>
      <c r="C7048" s="30"/>
    </row>
    <row r="7049" spans="1:3" x14ac:dyDescent="0.25">
      <c r="A7049" s="31"/>
      <c r="B7049" s="30"/>
      <c r="C7049" s="30"/>
    </row>
    <row r="7050" spans="1:3" x14ac:dyDescent="0.25">
      <c r="A7050" s="31"/>
      <c r="B7050" s="30"/>
      <c r="C7050" s="30"/>
    </row>
    <row r="7051" spans="1:3" x14ac:dyDescent="0.25">
      <c r="A7051" s="31"/>
      <c r="B7051" s="30"/>
      <c r="C7051" s="30"/>
    </row>
    <row r="7052" spans="1:3" x14ac:dyDescent="0.25">
      <c r="A7052" s="31"/>
      <c r="B7052" s="30"/>
      <c r="C7052" s="30"/>
    </row>
    <row r="7053" spans="1:3" x14ac:dyDescent="0.25">
      <c r="A7053" s="31"/>
      <c r="B7053" s="30"/>
      <c r="C7053" s="30"/>
    </row>
    <row r="7054" spans="1:3" x14ac:dyDescent="0.25">
      <c r="A7054" s="31"/>
      <c r="B7054" s="30"/>
      <c r="C7054" s="30"/>
    </row>
    <row r="7055" spans="1:3" x14ac:dyDescent="0.25">
      <c r="A7055" s="31"/>
      <c r="B7055" s="30"/>
      <c r="C7055" s="30"/>
    </row>
    <row r="7056" spans="1:3" x14ac:dyDescent="0.25">
      <c r="A7056" s="31"/>
      <c r="B7056" s="30"/>
      <c r="C7056" s="30"/>
    </row>
    <row r="7057" spans="1:3" x14ac:dyDescent="0.25">
      <c r="A7057" s="31"/>
      <c r="B7057" s="30"/>
      <c r="C7057" s="30"/>
    </row>
    <row r="7058" spans="1:3" x14ac:dyDescent="0.25">
      <c r="A7058" s="31"/>
      <c r="B7058" s="30"/>
      <c r="C7058" s="30"/>
    </row>
    <row r="7059" spans="1:3" x14ac:dyDescent="0.25">
      <c r="A7059" s="31"/>
      <c r="B7059" s="30"/>
      <c r="C7059" s="30"/>
    </row>
    <row r="7060" spans="1:3" x14ac:dyDescent="0.25">
      <c r="A7060" s="31"/>
      <c r="B7060" s="30"/>
      <c r="C7060" s="30"/>
    </row>
    <row r="7061" spans="1:3" x14ac:dyDescent="0.25">
      <c r="A7061" s="31"/>
      <c r="B7061" s="30"/>
      <c r="C7061" s="30"/>
    </row>
    <row r="7062" spans="1:3" x14ac:dyDescent="0.25">
      <c r="A7062" s="31"/>
      <c r="B7062" s="30"/>
      <c r="C7062" s="30"/>
    </row>
    <row r="7063" spans="1:3" x14ac:dyDescent="0.25">
      <c r="A7063" s="31"/>
      <c r="B7063" s="30"/>
      <c r="C7063" s="30"/>
    </row>
    <row r="7064" spans="1:3" x14ac:dyDescent="0.25">
      <c r="A7064" s="31"/>
      <c r="B7064" s="30"/>
      <c r="C7064" s="30"/>
    </row>
    <row r="7065" spans="1:3" x14ac:dyDescent="0.25">
      <c r="A7065" s="31"/>
      <c r="B7065" s="30"/>
      <c r="C7065" s="30"/>
    </row>
    <row r="7066" spans="1:3" x14ac:dyDescent="0.25">
      <c r="A7066" s="31"/>
      <c r="B7066" s="30"/>
      <c r="C7066" s="30"/>
    </row>
    <row r="7067" spans="1:3" x14ac:dyDescent="0.25">
      <c r="A7067" s="31"/>
      <c r="B7067" s="30"/>
      <c r="C7067" s="30"/>
    </row>
    <row r="7068" spans="1:3" x14ac:dyDescent="0.25">
      <c r="A7068" s="31"/>
      <c r="B7068" s="30"/>
      <c r="C7068" s="30"/>
    </row>
    <row r="7069" spans="1:3" x14ac:dyDescent="0.25">
      <c r="A7069" s="31"/>
      <c r="B7069" s="30"/>
      <c r="C7069" s="30"/>
    </row>
    <row r="7070" spans="1:3" x14ac:dyDescent="0.25">
      <c r="A7070" s="31"/>
      <c r="B7070" s="30"/>
      <c r="C7070" s="30"/>
    </row>
    <row r="7071" spans="1:3" x14ac:dyDescent="0.25">
      <c r="A7071" s="31"/>
      <c r="B7071" s="30"/>
      <c r="C7071" s="30"/>
    </row>
    <row r="7072" spans="1:3" x14ac:dyDescent="0.25">
      <c r="A7072" s="31"/>
      <c r="B7072" s="30"/>
      <c r="C7072" s="30"/>
    </row>
    <row r="7073" spans="1:3" x14ac:dyDescent="0.25">
      <c r="A7073" s="31"/>
      <c r="B7073" s="30"/>
      <c r="C7073" s="30"/>
    </row>
    <row r="7074" spans="1:3" x14ac:dyDescent="0.25">
      <c r="A7074" s="31"/>
      <c r="B7074" s="30"/>
      <c r="C7074" s="30"/>
    </row>
    <row r="7075" spans="1:3" x14ac:dyDescent="0.25">
      <c r="A7075" s="31"/>
      <c r="B7075" s="30"/>
      <c r="C7075" s="30"/>
    </row>
    <row r="7076" spans="1:3" x14ac:dyDescent="0.25">
      <c r="A7076" s="31"/>
      <c r="B7076" s="30"/>
      <c r="C7076" s="30"/>
    </row>
    <row r="7077" spans="1:3" x14ac:dyDescent="0.25">
      <c r="A7077" s="31"/>
      <c r="B7077" s="30"/>
      <c r="C7077" s="30"/>
    </row>
    <row r="7078" spans="1:3" x14ac:dyDescent="0.25">
      <c r="A7078" s="31"/>
      <c r="B7078" s="30"/>
      <c r="C7078" s="30"/>
    </row>
    <row r="7079" spans="1:3" x14ac:dyDescent="0.25">
      <c r="A7079" s="31"/>
      <c r="B7079" s="30"/>
      <c r="C7079" s="30"/>
    </row>
    <row r="7080" spans="1:3" x14ac:dyDescent="0.25">
      <c r="A7080" s="31"/>
      <c r="B7080" s="30"/>
      <c r="C7080" s="30"/>
    </row>
    <row r="7081" spans="1:3" x14ac:dyDescent="0.25">
      <c r="A7081" s="31"/>
      <c r="B7081" s="30"/>
      <c r="C7081" s="30"/>
    </row>
    <row r="7082" spans="1:3" x14ac:dyDescent="0.25">
      <c r="A7082" s="31"/>
      <c r="B7082" s="30"/>
      <c r="C7082" s="30"/>
    </row>
    <row r="7083" spans="1:3" x14ac:dyDescent="0.25">
      <c r="A7083" s="31"/>
      <c r="B7083" s="30"/>
      <c r="C7083" s="30"/>
    </row>
    <row r="7084" spans="1:3" x14ac:dyDescent="0.25">
      <c r="A7084" s="31"/>
      <c r="B7084" s="30"/>
      <c r="C7084" s="30"/>
    </row>
    <row r="7085" spans="1:3" x14ac:dyDescent="0.25">
      <c r="A7085" s="31"/>
      <c r="B7085" s="30"/>
      <c r="C7085" s="30"/>
    </row>
    <row r="7086" spans="1:3" x14ac:dyDescent="0.25">
      <c r="A7086" s="31"/>
      <c r="B7086" s="30"/>
      <c r="C7086" s="30"/>
    </row>
    <row r="7087" spans="1:3" x14ac:dyDescent="0.25">
      <c r="A7087" s="31"/>
      <c r="B7087" s="30"/>
      <c r="C7087" s="30"/>
    </row>
    <row r="7088" spans="1:3" x14ac:dyDescent="0.25">
      <c r="A7088" s="31"/>
      <c r="B7088" s="30"/>
      <c r="C7088" s="30"/>
    </row>
    <row r="7089" spans="1:3" x14ac:dyDescent="0.25">
      <c r="A7089" s="31"/>
      <c r="B7089" s="30"/>
      <c r="C7089" s="30"/>
    </row>
    <row r="7090" spans="1:3" x14ac:dyDescent="0.25">
      <c r="A7090" s="31"/>
      <c r="B7090" s="30"/>
      <c r="C7090" s="30"/>
    </row>
    <row r="7091" spans="1:3" x14ac:dyDescent="0.25">
      <c r="A7091" s="31"/>
      <c r="B7091" s="30"/>
      <c r="C7091" s="30"/>
    </row>
    <row r="7092" spans="1:3" x14ac:dyDescent="0.25">
      <c r="A7092" s="31"/>
      <c r="B7092" s="30"/>
      <c r="C7092" s="30"/>
    </row>
    <row r="7093" spans="1:3" x14ac:dyDescent="0.25">
      <c r="A7093" s="31"/>
      <c r="B7093" s="30"/>
      <c r="C7093" s="30"/>
    </row>
    <row r="7094" spans="1:3" x14ac:dyDescent="0.25">
      <c r="A7094" s="31"/>
      <c r="B7094" s="30"/>
      <c r="C7094" s="30"/>
    </row>
    <row r="7095" spans="1:3" x14ac:dyDescent="0.25">
      <c r="A7095" s="31"/>
      <c r="B7095" s="30"/>
      <c r="C7095" s="30"/>
    </row>
  </sheetData>
  <autoFilter ref="A3:L6307">
    <sortState ref="A4:L6307">
      <sortCondition ref="A3:A5913"/>
    </sortState>
  </autoFilter>
  <mergeCells count="3">
    <mergeCell ref="F1:H2"/>
    <mergeCell ref="I1:K2"/>
    <mergeCell ref="L1:L2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205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33" sqref="A33"/>
    </sheetView>
  </sheetViews>
  <sheetFormatPr defaultColWidth="8.85546875" defaultRowHeight="15" x14ac:dyDescent="0.25"/>
  <cols>
    <col min="1" max="1" width="15" customWidth="1"/>
    <col min="6" max="9" width="8.85546875" style="42"/>
    <col min="13" max="16" width="8.85546875" style="42"/>
    <col min="20" max="23" width="8.85546875" style="42"/>
    <col min="27" max="29" width="8.85546875" style="42"/>
    <col min="30" max="30" width="8.85546875" style="42" customWidth="1"/>
    <col min="37" max="42" width="9.42578125" bestFit="1" customWidth="1"/>
    <col min="43" max="48" width="10.42578125" bestFit="1" customWidth="1"/>
    <col min="49" max="117" width="9.42578125" bestFit="1" customWidth="1"/>
    <col min="118" max="118" width="10.28515625" bestFit="1" customWidth="1"/>
    <col min="119" max="126" width="9.42578125" bestFit="1" customWidth="1"/>
  </cols>
  <sheetData>
    <row r="1" spans="1:126" x14ac:dyDescent="0.25">
      <c r="C1" t="s">
        <v>443</v>
      </c>
      <c r="D1" t="s">
        <v>444</v>
      </c>
      <c r="E1" t="s">
        <v>445</v>
      </c>
      <c r="F1" s="42" t="s">
        <v>446</v>
      </c>
      <c r="G1" s="42" t="s">
        <v>447</v>
      </c>
      <c r="H1" s="42" t="s">
        <v>448</v>
      </c>
      <c r="I1" s="42" t="s">
        <v>563</v>
      </c>
      <c r="J1" t="s">
        <v>449</v>
      </c>
      <c r="K1" t="s">
        <v>450</v>
      </c>
      <c r="L1" t="s">
        <v>451</v>
      </c>
      <c r="M1" s="42" t="s">
        <v>452</v>
      </c>
      <c r="N1" s="42" t="s">
        <v>453</v>
      </c>
      <c r="O1" s="42" t="s">
        <v>454</v>
      </c>
      <c r="P1" s="42" t="s">
        <v>563</v>
      </c>
      <c r="Q1" t="s">
        <v>455</v>
      </c>
      <c r="R1" t="s">
        <v>456</v>
      </c>
      <c r="S1" t="s">
        <v>457</v>
      </c>
      <c r="T1" s="42" t="s">
        <v>458</v>
      </c>
      <c r="U1" s="42" t="s">
        <v>459</v>
      </c>
      <c r="V1" s="42" t="s">
        <v>460</v>
      </c>
      <c r="W1" s="42" t="s">
        <v>563</v>
      </c>
      <c r="X1" t="s">
        <v>461</v>
      </c>
      <c r="Y1" t="s">
        <v>462</v>
      </c>
      <c r="Z1" t="s">
        <v>463</v>
      </c>
      <c r="AA1" s="42" t="s">
        <v>464</v>
      </c>
      <c r="AB1" s="42" t="s">
        <v>465</v>
      </c>
      <c r="AC1" s="42" t="s">
        <v>466</v>
      </c>
      <c r="AD1" s="42" t="s">
        <v>563</v>
      </c>
      <c r="AE1" t="s">
        <v>467</v>
      </c>
      <c r="AF1" t="s">
        <v>468</v>
      </c>
      <c r="AG1" t="s">
        <v>469</v>
      </c>
      <c r="AH1" t="s">
        <v>470</v>
      </c>
      <c r="AI1" t="s">
        <v>471</v>
      </c>
      <c r="AJ1" t="s">
        <v>472</v>
      </c>
      <c r="AK1" t="s">
        <v>473</v>
      </c>
      <c r="AL1" t="s">
        <v>474</v>
      </c>
      <c r="AM1" t="s">
        <v>475</v>
      </c>
      <c r="AN1" t="s">
        <v>476</v>
      </c>
      <c r="AO1" t="s">
        <v>477</v>
      </c>
      <c r="AP1" t="s">
        <v>478</v>
      </c>
      <c r="AQ1" t="s">
        <v>479</v>
      </c>
      <c r="AR1" t="s">
        <v>480</v>
      </c>
      <c r="AS1" t="s">
        <v>481</v>
      </c>
      <c r="AT1" t="s">
        <v>482</v>
      </c>
      <c r="AU1" t="s">
        <v>483</v>
      </c>
      <c r="AV1" t="s">
        <v>484</v>
      </c>
      <c r="AW1" t="s">
        <v>485</v>
      </c>
      <c r="AX1" t="s">
        <v>486</v>
      </c>
      <c r="AY1" t="s">
        <v>487</v>
      </c>
      <c r="AZ1" t="s">
        <v>488</v>
      </c>
      <c r="BA1" t="s">
        <v>489</v>
      </c>
      <c r="BB1" t="s">
        <v>490</v>
      </c>
      <c r="BC1" t="s">
        <v>491</v>
      </c>
      <c r="BD1" t="s">
        <v>492</v>
      </c>
      <c r="BE1" t="s">
        <v>493</v>
      </c>
      <c r="BF1" t="s">
        <v>494</v>
      </c>
      <c r="BG1" t="s">
        <v>495</v>
      </c>
      <c r="BH1" t="s">
        <v>496</v>
      </c>
      <c r="BI1" t="s">
        <v>497</v>
      </c>
      <c r="BJ1" t="s">
        <v>498</v>
      </c>
      <c r="BK1" t="s">
        <v>499</v>
      </c>
      <c r="BL1" t="s">
        <v>500</v>
      </c>
      <c r="BM1" t="s">
        <v>501</v>
      </c>
      <c r="BN1" t="s">
        <v>502</v>
      </c>
      <c r="BO1" t="s">
        <v>503</v>
      </c>
      <c r="BP1" t="s">
        <v>504</v>
      </c>
      <c r="BQ1" t="s">
        <v>505</v>
      </c>
      <c r="BR1" t="s">
        <v>506</v>
      </c>
      <c r="BS1" t="s">
        <v>507</v>
      </c>
      <c r="BT1" t="s">
        <v>508</v>
      </c>
      <c r="BU1" t="s">
        <v>509</v>
      </c>
      <c r="BV1" t="s">
        <v>510</v>
      </c>
      <c r="BW1" t="s">
        <v>511</v>
      </c>
      <c r="BX1" t="s">
        <v>512</v>
      </c>
      <c r="BY1" t="s">
        <v>513</v>
      </c>
      <c r="BZ1" t="s">
        <v>514</v>
      </c>
      <c r="CA1" t="s">
        <v>515</v>
      </c>
      <c r="CB1" t="s">
        <v>516</v>
      </c>
      <c r="CC1" t="s">
        <v>517</v>
      </c>
      <c r="CD1" t="s">
        <v>518</v>
      </c>
      <c r="CE1" t="s">
        <v>519</v>
      </c>
      <c r="CF1" t="s">
        <v>520</v>
      </c>
      <c r="CG1" t="s">
        <v>521</v>
      </c>
      <c r="CH1" t="s">
        <v>522</v>
      </c>
      <c r="CI1" t="s">
        <v>523</v>
      </c>
      <c r="CJ1" t="s">
        <v>524</v>
      </c>
      <c r="CK1" t="s">
        <v>525</v>
      </c>
      <c r="CL1" t="s">
        <v>526</v>
      </c>
      <c r="CM1" t="s">
        <v>527</v>
      </c>
      <c r="CN1" t="s">
        <v>528</v>
      </c>
      <c r="CO1" t="s">
        <v>529</v>
      </c>
      <c r="CP1" t="s">
        <v>530</v>
      </c>
      <c r="CQ1" t="s">
        <v>531</v>
      </c>
      <c r="CR1" t="s">
        <v>532</v>
      </c>
      <c r="CS1" t="s">
        <v>533</v>
      </c>
      <c r="CT1" t="s">
        <v>534</v>
      </c>
      <c r="CU1" t="s">
        <v>535</v>
      </c>
      <c r="CV1" t="s">
        <v>536</v>
      </c>
      <c r="CW1" t="s">
        <v>537</v>
      </c>
      <c r="CX1" t="s">
        <v>538</v>
      </c>
      <c r="CY1" t="s">
        <v>539</v>
      </c>
      <c r="CZ1" t="s">
        <v>540</v>
      </c>
      <c r="DA1" t="s">
        <v>541</v>
      </c>
      <c r="DB1" t="s">
        <v>542</v>
      </c>
      <c r="DC1" t="s">
        <v>543</v>
      </c>
      <c r="DD1" t="s">
        <v>544</v>
      </c>
      <c r="DE1" t="s">
        <v>545</v>
      </c>
      <c r="DF1" t="s">
        <v>546</v>
      </c>
      <c r="DG1" t="s">
        <v>547</v>
      </c>
      <c r="DH1" t="s">
        <v>548</v>
      </c>
      <c r="DI1" t="s">
        <v>549</v>
      </c>
      <c r="DJ1" t="s">
        <v>550</v>
      </c>
      <c r="DK1" t="s">
        <v>551</v>
      </c>
      <c r="DL1" t="s">
        <v>552</v>
      </c>
      <c r="DM1" t="s">
        <v>553</v>
      </c>
      <c r="DN1" t="s">
        <v>554</v>
      </c>
      <c r="DO1" t="s">
        <v>555</v>
      </c>
      <c r="DP1" t="s">
        <v>556</v>
      </c>
      <c r="DQ1" t="s">
        <v>557</v>
      </c>
      <c r="DR1" t="s">
        <v>558</v>
      </c>
      <c r="DS1" t="s">
        <v>559</v>
      </c>
      <c r="DT1" t="s">
        <v>560</v>
      </c>
      <c r="DU1" t="s">
        <v>561</v>
      </c>
      <c r="DV1" t="s">
        <v>562</v>
      </c>
    </row>
    <row r="2" spans="1:126" s="44" customFormat="1" x14ac:dyDescent="0.25">
      <c r="C2" s="44">
        <v>2018</v>
      </c>
      <c r="D2" s="44">
        <v>2018</v>
      </c>
      <c r="E2" s="44">
        <v>2018</v>
      </c>
      <c r="F2" s="45">
        <v>2018</v>
      </c>
      <c r="G2" s="45">
        <v>2018</v>
      </c>
      <c r="H2" s="45">
        <v>2018</v>
      </c>
      <c r="I2" s="45">
        <v>2018</v>
      </c>
      <c r="J2" s="44">
        <v>2017</v>
      </c>
      <c r="K2" s="44">
        <v>2017</v>
      </c>
      <c r="L2" s="44">
        <v>2017</v>
      </c>
      <c r="M2" s="45">
        <v>2017</v>
      </c>
      <c r="N2" s="45">
        <v>2017</v>
      </c>
      <c r="O2" s="45">
        <v>2017</v>
      </c>
      <c r="P2" s="45">
        <v>2017</v>
      </c>
      <c r="Q2" s="44">
        <v>2016</v>
      </c>
      <c r="R2" s="44">
        <v>2016</v>
      </c>
      <c r="S2" s="44">
        <v>2016</v>
      </c>
      <c r="T2" s="45">
        <v>2016</v>
      </c>
      <c r="U2" s="45">
        <v>2016</v>
      </c>
      <c r="V2" s="45">
        <v>2016</v>
      </c>
      <c r="W2" s="45">
        <v>2016</v>
      </c>
      <c r="X2" s="44">
        <v>2015</v>
      </c>
      <c r="Y2" s="44">
        <v>2015</v>
      </c>
      <c r="Z2" s="44">
        <v>2015</v>
      </c>
      <c r="AA2" s="45">
        <v>2015</v>
      </c>
      <c r="AB2" s="45">
        <v>2015</v>
      </c>
      <c r="AC2" s="45">
        <v>2015</v>
      </c>
      <c r="AD2" s="45">
        <v>2015</v>
      </c>
      <c r="AE2" s="44">
        <v>2014</v>
      </c>
      <c r="AF2" s="44">
        <v>2014</v>
      </c>
      <c r="AG2" s="44">
        <v>2014</v>
      </c>
      <c r="AH2" s="44">
        <v>2014</v>
      </c>
      <c r="AI2" s="44">
        <v>2014</v>
      </c>
      <c r="AJ2" s="44">
        <v>2014</v>
      </c>
      <c r="AK2" s="44">
        <v>2013</v>
      </c>
      <c r="AL2" s="44">
        <v>2013</v>
      </c>
      <c r="AM2" s="44">
        <v>2013</v>
      </c>
      <c r="AN2" s="44">
        <v>2013</v>
      </c>
      <c r="AO2" s="44">
        <v>2013</v>
      </c>
      <c r="AP2" s="44">
        <v>2013</v>
      </c>
      <c r="AQ2" s="44">
        <v>2012</v>
      </c>
      <c r="AR2" s="44">
        <v>2012</v>
      </c>
      <c r="AS2" s="44">
        <v>2012</v>
      </c>
      <c r="AT2" s="44">
        <v>2012</v>
      </c>
      <c r="AU2" s="44">
        <v>2012</v>
      </c>
      <c r="AV2" s="44">
        <v>2012</v>
      </c>
      <c r="AW2" s="44">
        <v>2011</v>
      </c>
      <c r="AX2" s="44">
        <v>2011</v>
      </c>
      <c r="AY2" s="44">
        <v>2011</v>
      </c>
      <c r="AZ2" s="44">
        <v>2011</v>
      </c>
      <c r="BA2" s="44">
        <v>2011</v>
      </c>
      <c r="BB2" s="44">
        <v>2011</v>
      </c>
      <c r="BC2" s="44">
        <v>2010</v>
      </c>
      <c r="BD2" s="44">
        <v>2010</v>
      </c>
      <c r="BE2" s="44">
        <v>2010</v>
      </c>
      <c r="BF2" s="44">
        <v>2010</v>
      </c>
      <c r="BG2" s="44">
        <v>2010</v>
      </c>
      <c r="BH2" s="44">
        <v>2010</v>
      </c>
      <c r="BI2" s="44">
        <v>2009</v>
      </c>
      <c r="BJ2" s="44">
        <v>2009</v>
      </c>
      <c r="BK2" s="44">
        <v>2009</v>
      </c>
      <c r="BL2" s="44">
        <v>2009</v>
      </c>
      <c r="BM2" s="44">
        <v>2009</v>
      </c>
      <c r="BN2" s="44">
        <v>2009</v>
      </c>
      <c r="BO2" s="44">
        <v>2008</v>
      </c>
      <c r="BP2" s="44">
        <v>2008</v>
      </c>
      <c r="BQ2" s="44">
        <v>2008</v>
      </c>
      <c r="BR2" s="44">
        <v>2008</v>
      </c>
      <c r="BS2" s="44">
        <v>2008</v>
      </c>
      <c r="BT2" s="44">
        <v>2008</v>
      </c>
      <c r="BU2" s="44">
        <v>2007</v>
      </c>
      <c r="BV2" s="44">
        <v>2007</v>
      </c>
      <c r="BW2" s="44">
        <v>2007</v>
      </c>
      <c r="BX2" s="44">
        <v>2007</v>
      </c>
      <c r="BY2" s="44">
        <v>2007</v>
      </c>
      <c r="BZ2" s="44">
        <v>2007</v>
      </c>
      <c r="CA2" s="44">
        <v>2006</v>
      </c>
      <c r="CB2" s="44">
        <v>2006</v>
      </c>
      <c r="CC2" s="44">
        <v>2006</v>
      </c>
      <c r="CD2" s="44">
        <v>2006</v>
      </c>
      <c r="CE2" s="44">
        <v>2006</v>
      </c>
      <c r="CF2" s="44">
        <v>2006</v>
      </c>
      <c r="CG2" s="44">
        <v>2005</v>
      </c>
      <c r="CH2" s="44">
        <v>2005</v>
      </c>
      <c r="CI2" s="44">
        <v>2005</v>
      </c>
      <c r="CJ2" s="44">
        <v>2005</v>
      </c>
      <c r="CK2" s="44">
        <v>2005</v>
      </c>
      <c r="CL2" s="44">
        <v>2005</v>
      </c>
      <c r="CM2" s="44">
        <v>2004</v>
      </c>
      <c r="CN2" s="44">
        <v>2004</v>
      </c>
      <c r="CO2" s="44">
        <v>2004</v>
      </c>
      <c r="CP2" s="44">
        <v>2004</v>
      </c>
      <c r="CQ2" s="44">
        <v>2004</v>
      </c>
      <c r="CR2" s="44">
        <v>2004</v>
      </c>
      <c r="CS2" s="44">
        <v>2003</v>
      </c>
      <c r="CT2" s="44">
        <v>2003</v>
      </c>
      <c r="CU2" s="44">
        <v>2003</v>
      </c>
      <c r="CV2" s="44">
        <v>2003</v>
      </c>
      <c r="CW2" s="44">
        <v>2003</v>
      </c>
      <c r="CX2" s="44">
        <v>2003</v>
      </c>
      <c r="CY2" s="44">
        <v>2002</v>
      </c>
      <c r="CZ2" s="44">
        <v>2002</v>
      </c>
      <c r="DA2" s="44">
        <v>2002</v>
      </c>
      <c r="DB2" s="44">
        <v>2002</v>
      </c>
      <c r="DC2" s="44">
        <v>2002</v>
      </c>
      <c r="DD2" s="44">
        <v>2002</v>
      </c>
      <c r="DE2" s="44">
        <v>2000</v>
      </c>
      <c r="DF2" s="44">
        <v>2000</v>
      </c>
      <c r="DG2" s="44">
        <v>2000</v>
      </c>
      <c r="DH2" s="44">
        <v>2000</v>
      </c>
      <c r="DI2" s="44">
        <v>2000</v>
      </c>
      <c r="DJ2" s="44">
        <v>2000</v>
      </c>
      <c r="DK2" s="44">
        <v>1998</v>
      </c>
      <c r="DL2" s="44">
        <v>1998</v>
      </c>
      <c r="DM2" s="44">
        <v>1998</v>
      </c>
      <c r="DN2" s="44">
        <v>1998</v>
      </c>
      <c r="DO2" s="44">
        <v>1998</v>
      </c>
      <c r="DP2" s="44">
        <v>1998</v>
      </c>
      <c r="DQ2" s="44">
        <v>1996</v>
      </c>
      <c r="DR2" s="44">
        <v>1996</v>
      </c>
      <c r="DS2" s="44">
        <v>1996</v>
      </c>
      <c r="DT2" s="44">
        <v>1996</v>
      </c>
      <c r="DU2" s="44">
        <v>1996</v>
      </c>
      <c r="DV2" s="44">
        <v>1996</v>
      </c>
    </row>
    <row r="3" spans="1:126" x14ac:dyDescent="0.25">
      <c r="A3" t="s">
        <v>4</v>
      </c>
      <c r="B3" s="30" t="str">
        <f>VLOOKUP(A3,'Cód dos países'!$A$3:$C$199,2,FALSE)</f>
        <v>ALB</v>
      </c>
      <c r="C3" s="41">
        <v>0.83333333333333337</v>
      </c>
      <c r="D3" s="41">
        <v>0.74431818181818177</v>
      </c>
      <c r="E3" s="41">
        <v>0.5</v>
      </c>
      <c r="F3" s="43">
        <v>0.63636363636363635</v>
      </c>
      <c r="G3" s="43">
        <v>0.5</v>
      </c>
      <c r="H3" s="43">
        <v>0.41666666666666669</v>
      </c>
      <c r="I3" s="43">
        <f>AVERAGE(F3:H3)</f>
        <v>0.51767676767676762</v>
      </c>
      <c r="J3" s="41">
        <v>0.83333333333333337</v>
      </c>
      <c r="K3" s="41">
        <v>0.75568181818181823</v>
      </c>
      <c r="L3" s="41">
        <v>0.5</v>
      </c>
      <c r="M3" s="43">
        <v>0.63636363636363635</v>
      </c>
      <c r="N3" s="43">
        <v>0.41666666666666669</v>
      </c>
      <c r="O3" s="43">
        <v>0.41666666666666669</v>
      </c>
      <c r="P3" s="43">
        <f>AVERAGE(M3:O3)</f>
        <v>0.48989898989898989</v>
      </c>
      <c r="Q3" s="41">
        <v>0.83333333333333337</v>
      </c>
      <c r="R3" s="41">
        <v>0.75568181818181823</v>
      </c>
      <c r="S3" s="41">
        <v>0.5</v>
      </c>
      <c r="T3" s="43">
        <v>0.63636363636363635</v>
      </c>
      <c r="U3" s="43">
        <v>0.41666666666666669</v>
      </c>
      <c r="V3" s="43">
        <v>0.41666666666666669</v>
      </c>
      <c r="W3" s="43">
        <f>AVERAGE(T3:V3)</f>
        <v>0.48989898989898989</v>
      </c>
      <c r="X3" s="41">
        <v>0.83333333333333337</v>
      </c>
      <c r="Y3" s="41">
        <v>0.73295454545454541</v>
      </c>
      <c r="Z3" s="41">
        <v>0.5</v>
      </c>
      <c r="AA3" s="43">
        <v>0.54545454545454541</v>
      </c>
      <c r="AB3" s="43">
        <v>0.41666666666666669</v>
      </c>
      <c r="AC3" s="43">
        <v>0.41666666666666669</v>
      </c>
      <c r="AD3" s="43">
        <f>AVERAGE(AA3:AC3)</f>
        <v>0.45959595959595961</v>
      </c>
      <c r="AE3" s="41">
        <v>0.83333333333333337</v>
      </c>
      <c r="AF3" s="41">
        <v>0.73295454545454541</v>
      </c>
      <c r="AG3" s="41">
        <v>0.5</v>
      </c>
      <c r="AH3" s="41">
        <v>0.54545454545454541</v>
      </c>
      <c r="AI3" s="41">
        <v>0.41666666666666669</v>
      </c>
      <c r="AJ3" s="41">
        <v>0.41666666666666669</v>
      </c>
      <c r="AK3" s="41">
        <v>0.83333333333333337</v>
      </c>
      <c r="AL3" s="41">
        <v>0.78977272727272729</v>
      </c>
      <c r="AM3" s="41">
        <v>0.5</v>
      </c>
      <c r="AN3" s="41">
        <v>0.54545454545454541</v>
      </c>
      <c r="AO3" s="41">
        <v>0.41666666666666669</v>
      </c>
      <c r="AP3" s="41">
        <v>0.33333333333333331</v>
      </c>
      <c r="AQ3" s="41">
        <v>0.83333333333333337</v>
      </c>
      <c r="AR3" s="41">
        <v>0.71022727272727271</v>
      </c>
      <c r="AS3" s="41">
        <v>0.5</v>
      </c>
      <c r="AT3" s="41">
        <v>0.54545454545454541</v>
      </c>
      <c r="AU3" s="41">
        <v>0.41666666666666669</v>
      </c>
      <c r="AV3" s="41">
        <v>0.33333333333333331</v>
      </c>
      <c r="AW3" s="41">
        <v>0.83333333333333337</v>
      </c>
      <c r="AX3" s="41">
        <v>0.71022727272727271</v>
      </c>
      <c r="AY3" s="41">
        <v>0.5</v>
      </c>
      <c r="AZ3" s="41">
        <v>0.68181818181818177</v>
      </c>
      <c r="BA3" s="41">
        <v>0.41666666666666669</v>
      </c>
      <c r="BB3" s="41">
        <v>0.33333333333333331</v>
      </c>
      <c r="BC3" s="41">
        <v>0.83333333333333337</v>
      </c>
      <c r="BD3" s="41">
        <v>0.74431818181818188</v>
      </c>
      <c r="BE3" s="41">
        <v>0.5</v>
      </c>
      <c r="BF3" s="41">
        <v>0.68181818181818177</v>
      </c>
      <c r="BG3" s="41">
        <v>0.41666666666666669</v>
      </c>
      <c r="BH3" s="41">
        <v>0.33333333333333331</v>
      </c>
      <c r="BI3" s="41">
        <v>0.83333333333333337</v>
      </c>
      <c r="BJ3" s="41">
        <v>0.76704545454545459</v>
      </c>
      <c r="BK3" s="41">
        <v>0.5</v>
      </c>
      <c r="BL3" s="41">
        <v>0.68181818181818177</v>
      </c>
      <c r="BM3" s="41">
        <v>0.41666666666666669</v>
      </c>
      <c r="BN3" s="41">
        <v>0.25</v>
      </c>
      <c r="BO3" s="41">
        <v>0.83333333333333337</v>
      </c>
      <c r="BP3" s="41">
        <v>0.78977272727272729</v>
      </c>
      <c r="BQ3" s="41">
        <v>0.5</v>
      </c>
      <c r="BR3" s="41">
        <v>0.68181818181818177</v>
      </c>
      <c r="BS3" s="41">
        <v>0.41666666666666669</v>
      </c>
      <c r="BT3" s="41">
        <v>0.25</v>
      </c>
      <c r="BU3" s="41">
        <v>0.79166666666666674</v>
      </c>
      <c r="BV3" s="41">
        <v>0.78977272727272729</v>
      </c>
      <c r="BW3" s="41">
        <v>0.5</v>
      </c>
      <c r="BX3" s="41">
        <v>0.68181818181818177</v>
      </c>
      <c r="BY3" s="41">
        <v>0.41666666666666669</v>
      </c>
      <c r="BZ3" s="41">
        <v>0.16666666666666666</v>
      </c>
      <c r="CA3" s="41">
        <v>0.83333333333333337</v>
      </c>
      <c r="CB3" s="41">
        <v>0.80113636363636365</v>
      </c>
      <c r="CC3" s="41">
        <v>0.5</v>
      </c>
      <c r="CD3" s="41">
        <v>0.63636363636363635</v>
      </c>
      <c r="CE3" s="41">
        <v>0.41666666666666669</v>
      </c>
      <c r="CF3" s="41">
        <v>0.16666666666666666</v>
      </c>
      <c r="CG3" s="41">
        <v>0.83333333333333337</v>
      </c>
      <c r="CH3" s="41">
        <v>0.78977272727272729</v>
      </c>
      <c r="CI3" s="41">
        <v>0.5</v>
      </c>
      <c r="CJ3" s="41">
        <v>0.63636363636363635</v>
      </c>
      <c r="CK3" s="41">
        <v>0.41666666666666669</v>
      </c>
      <c r="CL3" s="41">
        <v>0.16666666666666666</v>
      </c>
      <c r="CM3" s="41">
        <v>0.75</v>
      </c>
      <c r="CN3" s="41">
        <v>0.75568181818181823</v>
      </c>
      <c r="CO3" s="41">
        <v>0.5</v>
      </c>
      <c r="CP3" s="41">
        <v>0.63636363636363635</v>
      </c>
      <c r="CQ3" s="41">
        <v>0.33333333333333331</v>
      </c>
      <c r="CR3" s="41">
        <v>0.33333333333333331</v>
      </c>
      <c r="CS3" s="41">
        <v>0.75</v>
      </c>
      <c r="CT3" s="41">
        <v>0.81060606060606066</v>
      </c>
      <c r="CU3" s="41">
        <v>0.5</v>
      </c>
      <c r="CV3" s="41">
        <v>0.63636363636363635</v>
      </c>
      <c r="CW3" s="41">
        <v>0.33333333333333331</v>
      </c>
      <c r="CX3" s="41">
        <v>0.33333333333333331</v>
      </c>
      <c r="CY3" s="41">
        <v>0.70833333333333326</v>
      </c>
      <c r="CZ3" s="41">
        <v>0.85606060606060608</v>
      </c>
      <c r="DA3" s="41">
        <v>0.5</v>
      </c>
      <c r="DB3" s="41">
        <v>0.63636363636363635</v>
      </c>
      <c r="DC3" s="41">
        <v>0.33333333333333331</v>
      </c>
      <c r="DD3" s="41">
        <v>0.33333333333333331</v>
      </c>
      <c r="DE3" s="41">
        <v>0.75</v>
      </c>
      <c r="DF3" s="41">
        <v>0.77651515151515149</v>
      </c>
      <c r="DG3" s="41">
        <v>0.25</v>
      </c>
      <c r="DH3" s="41">
        <v>0.45454545454545453</v>
      </c>
      <c r="DI3" s="41">
        <v>0.33333333333333331</v>
      </c>
      <c r="DJ3" s="41">
        <v>0.33333333333333331</v>
      </c>
      <c r="DK3" s="41">
        <v>0.66666666666666674</v>
      </c>
      <c r="DL3" s="41">
        <v>0.68181818181818188</v>
      </c>
      <c r="DM3" s="41">
        <v>0.25</v>
      </c>
      <c r="DN3" s="41">
        <v>0.27272727272727271</v>
      </c>
      <c r="DO3" s="41">
        <v>0.5</v>
      </c>
      <c r="DP3" s="41">
        <v>0.5</v>
      </c>
      <c r="DQ3" s="41">
        <v>0.5</v>
      </c>
      <c r="DR3" s="41">
        <v>0.88636363636363635</v>
      </c>
      <c r="DS3" s="41">
        <v>0.25</v>
      </c>
      <c r="DT3" s="41">
        <v>0.45454545454545453</v>
      </c>
      <c r="DU3" s="41">
        <v>0.66666666666666663</v>
      </c>
      <c r="DV3" s="41">
        <v>0.33333333333333331</v>
      </c>
    </row>
    <row r="4" spans="1:126" x14ac:dyDescent="0.25">
      <c r="A4" t="s">
        <v>81</v>
      </c>
      <c r="B4" s="30" t="str">
        <f>VLOOKUP(A4,'Cód dos países'!$A$3:$C$199,2,FALSE)</f>
        <v>DZA</v>
      </c>
      <c r="C4" s="41">
        <v>0.5</v>
      </c>
      <c r="D4" s="41">
        <v>0.6117424242424242</v>
      </c>
      <c r="E4" s="41">
        <v>0.5</v>
      </c>
      <c r="F4" s="43">
        <v>0.5</v>
      </c>
      <c r="G4" s="43">
        <v>0.5</v>
      </c>
      <c r="H4" s="43">
        <v>0.33333333333333331</v>
      </c>
      <c r="I4" s="43">
        <f t="shared" ref="I4:I67" si="0">AVERAGE(F4:H4)</f>
        <v>0.44444444444444442</v>
      </c>
      <c r="J4" s="41">
        <v>0.5</v>
      </c>
      <c r="K4" s="41">
        <v>0.63446969696969691</v>
      </c>
      <c r="L4" s="41">
        <v>0.5</v>
      </c>
      <c r="M4" s="43">
        <v>0.5</v>
      </c>
      <c r="N4" s="43">
        <v>0.5</v>
      </c>
      <c r="O4" s="43">
        <v>0.33333333333333331</v>
      </c>
      <c r="P4" s="43">
        <f t="shared" ref="P4:P67" si="1">AVERAGE(M4:O4)</f>
        <v>0.44444444444444442</v>
      </c>
      <c r="Q4" s="41">
        <v>0.54166666666666663</v>
      </c>
      <c r="R4" s="41">
        <v>0.60037878787878785</v>
      </c>
      <c r="S4" s="41">
        <v>0.5</v>
      </c>
      <c r="T4" s="43">
        <v>0.54545454545454541</v>
      </c>
      <c r="U4" s="43">
        <v>0.5</v>
      </c>
      <c r="V4" s="43">
        <v>0.33333333333333331</v>
      </c>
      <c r="W4" s="43">
        <f t="shared" ref="W4:W67" si="2">AVERAGE(T4:V4)</f>
        <v>0.45959595959595956</v>
      </c>
      <c r="X4" s="41">
        <v>0.5</v>
      </c>
      <c r="Y4" s="41">
        <v>0.63446969696969691</v>
      </c>
      <c r="Z4" s="41">
        <v>0.5</v>
      </c>
      <c r="AA4" s="43">
        <v>0.68181818181818177</v>
      </c>
      <c r="AB4" s="43">
        <v>0.5</v>
      </c>
      <c r="AC4" s="43">
        <v>0.33333333333333331</v>
      </c>
      <c r="AD4" s="43">
        <f t="shared" ref="AD4:AD67" si="3">AVERAGE(AA4:AC4)</f>
        <v>0.50505050505050497</v>
      </c>
      <c r="AE4" s="41">
        <v>0.5</v>
      </c>
      <c r="AF4" s="41">
        <v>0.6117424242424242</v>
      </c>
      <c r="AG4" s="41">
        <v>0.5</v>
      </c>
      <c r="AH4" s="41">
        <v>0.68181818181818177</v>
      </c>
      <c r="AI4" s="41">
        <v>0.5</v>
      </c>
      <c r="AJ4" s="41">
        <v>0.33333333333333331</v>
      </c>
      <c r="AK4" s="41">
        <v>0.54166666666666674</v>
      </c>
      <c r="AL4" s="41">
        <v>0.60037878787878785</v>
      </c>
      <c r="AM4" s="41">
        <v>0.5</v>
      </c>
      <c r="AN4" s="41">
        <v>0.68181818181818177</v>
      </c>
      <c r="AO4" s="41">
        <v>0.5</v>
      </c>
      <c r="AP4" s="41">
        <v>0.33333333333333331</v>
      </c>
      <c r="AQ4" s="41">
        <v>0.54166666666666674</v>
      </c>
      <c r="AR4" s="41">
        <v>0.61174242424242431</v>
      </c>
      <c r="AS4" s="41">
        <v>0.5</v>
      </c>
      <c r="AT4" s="41">
        <v>0.59090909090909094</v>
      </c>
      <c r="AU4" s="41">
        <v>0.5</v>
      </c>
      <c r="AV4" s="41">
        <v>0.33333333333333331</v>
      </c>
      <c r="AW4" s="41">
        <v>0.54166666666666674</v>
      </c>
      <c r="AX4" s="41">
        <v>0.62310606060606066</v>
      </c>
      <c r="AY4" s="41">
        <v>0.5</v>
      </c>
      <c r="AZ4" s="41">
        <v>0.59090909090909094</v>
      </c>
      <c r="BA4" s="41">
        <v>0.5</v>
      </c>
      <c r="BB4" s="41">
        <v>0.33333333333333331</v>
      </c>
      <c r="BC4" s="41">
        <v>0.54166666666666674</v>
      </c>
      <c r="BD4" s="41">
        <v>0.70265151515151525</v>
      </c>
      <c r="BE4" s="41">
        <v>0.5</v>
      </c>
      <c r="BF4" s="41">
        <v>0.59090909090909094</v>
      </c>
      <c r="BG4" s="41">
        <v>0.5</v>
      </c>
      <c r="BH4" s="41">
        <v>0.33333333333333331</v>
      </c>
      <c r="BI4" s="41">
        <v>0.54166666666666674</v>
      </c>
      <c r="BJ4" s="41">
        <v>0.73674242424242431</v>
      </c>
      <c r="BK4" s="41">
        <v>0.5</v>
      </c>
      <c r="BL4" s="41">
        <v>0.63636363636363635</v>
      </c>
      <c r="BM4" s="41">
        <v>0.5</v>
      </c>
      <c r="BN4" s="41">
        <v>0.25</v>
      </c>
      <c r="BO4" s="41">
        <v>0.58333333333333326</v>
      </c>
      <c r="BP4" s="41">
        <v>0.7140151515151516</v>
      </c>
      <c r="BQ4" s="41">
        <v>0.5</v>
      </c>
      <c r="BR4" s="41">
        <v>0.63636363636363635</v>
      </c>
      <c r="BS4" s="41">
        <v>0.5</v>
      </c>
      <c r="BT4" s="41">
        <v>0.25</v>
      </c>
      <c r="BU4" s="41">
        <v>0.625</v>
      </c>
      <c r="BV4" s="41">
        <v>0.7140151515151516</v>
      </c>
      <c r="BW4" s="41">
        <v>0.5</v>
      </c>
      <c r="BX4" s="41">
        <v>0.68181818181818177</v>
      </c>
      <c r="BY4" s="41">
        <v>0.5</v>
      </c>
      <c r="BZ4" s="41">
        <v>0.25</v>
      </c>
      <c r="CA4" s="41">
        <v>0.625</v>
      </c>
      <c r="CB4" s="41">
        <v>0.72537878787878796</v>
      </c>
      <c r="CC4" s="41">
        <v>0.5</v>
      </c>
      <c r="CD4" s="41">
        <v>0.68181818181818177</v>
      </c>
      <c r="CE4" s="41">
        <v>0.5</v>
      </c>
      <c r="CF4" s="41">
        <v>0.25</v>
      </c>
      <c r="CG4" s="41">
        <v>0.625</v>
      </c>
      <c r="CH4" s="41">
        <v>0.7140151515151516</v>
      </c>
      <c r="CI4" s="41">
        <v>0.5</v>
      </c>
      <c r="CJ4" s="41">
        <v>0.77272727272727271</v>
      </c>
      <c r="CK4" s="41">
        <v>0.5</v>
      </c>
      <c r="CL4" s="41">
        <v>0.25</v>
      </c>
      <c r="CM4" s="41">
        <v>0.625</v>
      </c>
      <c r="CN4" s="41">
        <v>0.67424242424242431</v>
      </c>
      <c r="CO4" s="41">
        <v>0.5</v>
      </c>
      <c r="CP4" s="41">
        <v>0.68181818181818177</v>
      </c>
      <c r="CQ4" s="41">
        <v>0.5</v>
      </c>
      <c r="CR4" s="41">
        <v>0.25</v>
      </c>
      <c r="CS4" s="41">
        <v>0.16666666666666666</v>
      </c>
      <c r="CT4" s="41">
        <v>0.52651515151515149</v>
      </c>
      <c r="CU4" s="41">
        <v>0.5</v>
      </c>
      <c r="CV4" s="41">
        <v>0.63636363636363635</v>
      </c>
      <c r="CW4" s="41">
        <v>0.33333333333333331</v>
      </c>
      <c r="CX4" s="41">
        <v>0.25</v>
      </c>
      <c r="CY4" s="41">
        <v>0.16666666666666666</v>
      </c>
      <c r="CZ4" s="41">
        <v>0.57196969696969702</v>
      </c>
      <c r="DA4" s="41">
        <v>0.5</v>
      </c>
      <c r="DB4" s="41">
        <v>0.63636363636363635</v>
      </c>
      <c r="DC4" s="41">
        <v>0.33333333333333331</v>
      </c>
      <c r="DD4" s="41">
        <v>0.25</v>
      </c>
      <c r="DE4" s="41">
        <v>0.25</v>
      </c>
      <c r="DF4" s="41">
        <v>0.53787878787878785</v>
      </c>
      <c r="DG4" s="41">
        <v>0.5</v>
      </c>
      <c r="DH4" s="41">
        <v>0.54545454545454541</v>
      </c>
      <c r="DI4" s="41">
        <v>0.33333333333333331</v>
      </c>
      <c r="DJ4" s="41">
        <v>0.33333333333333331</v>
      </c>
      <c r="DK4" s="41">
        <v>0.16666666666666666</v>
      </c>
      <c r="DL4" s="41">
        <v>0.46969696969696967</v>
      </c>
      <c r="DM4" s="41">
        <v>0.5</v>
      </c>
      <c r="DN4" s="41">
        <v>0.45454545454545453</v>
      </c>
      <c r="DO4" s="41">
        <v>0.33333333333333331</v>
      </c>
      <c r="DP4" s="41">
        <v>0.33333333333333331</v>
      </c>
      <c r="DQ4" s="41">
        <v>0.33333333333333331</v>
      </c>
      <c r="DR4" s="41">
        <v>0.64393939393939392</v>
      </c>
      <c r="DS4" s="41">
        <v>0.25</v>
      </c>
      <c r="DT4" s="41">
        <v>0.54545454545454541</v>
      </c>
      <c r="DU4" s="41">
        <v>0.5</v>
      </c>
      <c r="DV4" s="41">
        <v>0.5</v>
      </c>
    </row>
    <row r="5" spans="1:126" x14ac:dyDescent="0.25">
      <c r="A5" t="s">
        <v>2</v>
      </c>
      <c r="B5" s="30" t="str">
        <f>VLOOKUP(A5,'Cód dos países'!$A$3:$C$199,2,FALSE)</f>
        <v>AGO</v>
      </c>
      <c r="C5" s="41">
        <v>0.375</v>
      </c>
      <c r="D5" s="41">
        <v>0.67045454545454553</v>
      </c>
      <c r="E5" s="41">
        <v>0.375</v>
      </c>
      <c r="F5" s="43">
        <v>0.45454545454545453</v>
      </c>
      <c r="G5" s="43">
        <v>0.41666666666666669</v>
      </c>
      <c r="H5" s="43">
        <v>0.25</v>
      </c>
      <c r="I5" s="43">
        <f t="shared" si="0"/>
        <v>0.3737373737373737</v>
      </c>
      <c r="J5" s="41">
        <v>0.375</v>
      </c>
      <c r="K5" s="41">
        <v>0.64772727272727271</v>
      </c>
      <c r="L5" s="41">
        <v>0.375</v>
      </c>
      <c r="M5" s="43">
        <v>0.45454545454545453</v>
      </c>
      <c r="N5" s="43">
        <v>0.41666666666666669</v>
      </c>
      <c r="O5" s="43">
        <v>0.16666666666666666</v>
      </c>
      <c r="P5" s="43">
        <f t="shared" si="1"/>
        <v>0.34595959595959597</v>
      </c>
      <c r="Q5" s="41">
        <v>0.375</v>
      </c>
      <c r="R5" s="41">
        <v>0.65909090909090906</v>
      </c>
      <c r="S5" s="41">
        <v>0.375</v>
      </c>
      <c r="T5" s="43">
        <v>0.5</v>
      </c>
      <c r="U5" s="43">
        <v>0.41666666666666669</v>
      </c>
      <c r="V5" s="43">
        <v>0.16666666666666666</v>
      </c>
      <c r="W5" s="43">
        <f t="shared" si="2"/>
        <v>0.36111111111111116</v>
      </c>
      <c r="X5" s="41">
        <v>0.375</v>
      </c>
      <c r="Y5" s="41">
        <v>0.64772727272727271</v>
      </c>
      <c r="Z5" s="41">
        <v>0.375</v>
      </c>
      <c r="AA5" s="43">
        <v>0.5</v>
      </c>
      <c r="AB5" s="43">
        <v>0.41666666666666669</v>
      </c>
      <c r="AC5" s="43">
        <v>0.16666666666666666</v>
      </c>
      <c r="AD5" s="43">
        <f t="shared" si="3"/>
        <v>0.36111111111111116</v>
      </c>
      <c r="AE5" s="41">
        <v>0.375</v>
      </c>
      <c r="AF5" s="41">
        <v>0.64772727272727271</v>
      </c>
      <c r="AG5" s="41">
        <v>0.375</v>
      </c>
      <c r="AH5" s="41">
        <v>0.59090909090909094</v>
      </c>
      <c r="AI5" s="41">
        <v>0.41666666666666669</v>
      </c>
      <c r="AJ5" s="41">
        <v>0.16666666666666666</v>
      </c>
      <c r="AK5" s="41">
        <v>0.375</v>
      </c>
      <c r="AL5" s="41">
        <v>0.68181818181818177</v>
      </c>
      <c r="AM5" s="41">
        <v>0.375</v>
      </c>
      <c r="AN5" s="41">
        <v>0.63636363636363635</v>
      </c>
      <c r="AO5" s="41">
        <v>0.41666666666666669</v>
      </c>
      <c r="AP5" s="41">
        <v>0.25</v>
      </c>
      <c r="AQ5" s="41">
        <v>0.375</v>
      </c>
      <c r="AR5" s="41">
        <v>0.69318181818181812</v>
      </c>
      <c r="AS5" s="41">
        <v>0.375</v>
      </c>
      <c r="AT5" s="41">
        <v>0.59090909090909094</v>
      </c>
      <c r="AU5" s="41">
        <v>0.41666666666666669</v>
      </c>
      <c r="AV5" s="41">
        <v>0.25</v>
      </c>
      <c r="AW5" s="41">
        <v>0.375</v>
      </c>
      <c r="AX5" s="41">
        <v>0.67045454545454541</v>
      </c>
      <c r="AY5" s="41">
        <v>0.375</v>
      </c>
      <c r="AZ5" s="41">
        <v>0.59090909090909094</v>
      </c>
      <c r="BA5" s="41">
        <v>0.41666666666666669</v>
      </c>
      <c r="BB5" s="41">
        <v>0.33333333333333331</v>
      </c>
      <c r="BC5" s="41">
        <v>0.33333333333333331</v>
      </c>
      <c r="BD5" s="41">
        <v>0.72727272727272729</v>
      </c>
      <c r="BE5" s="41">
        <v>0.375</v>
      </c>
      <c r="BF5" s="41">
        <v>0.63636363636363635</v>
      </c>
      <c r="BG5" s="41">
        <v>0.5</v>
      </c>
      <c r="BH5" s="41">
        <v>0.33333333333333331</v>
      </c>
      <c r="BI5" s="41">
        <v>0.33333333333333331</v>
      </c>
      <c r="BJ5" s="41">
        <v>0.75</v>
      </c>
      <c r="BK5" s="41">
        <v>0.375</v>
      </c>
      <c r="BL5" s="41">
        <v>0.63636363636363635</v>
      </c>
      <c r="BM5" s="41">
        <v>0.5</v>
      </c>
      <c r="BN5" s="41">
        <v>0.33333333333333331</v>
      </c>
      <c r="BO5" s="41">
        <v>0.33333333333333331</v>
      </c>
      <c r="BP5" s="41">
        <v>0.75</v>
      </c>
      <c r="BQ5" s="41">
        <v>0.375</v>
      </c>
      <c r="BR5" s="41">
        <v>0.63636363636363635</v>
      </c>
      <c r="BS5" s="41">
        <v>0.5</v>
      </c>
      <c r="BT5" s="41">
        <v>0.33333333333333331</v>
      </c>
      <c r="BU5" s="41">
        <v>0.33333333333333331</v>
      </c>
      <c r="BV5" s="41">
        <v>0.72727272727272729</v>
      </c>
      <c r="BW5" s="41">
        <v>0.375</v>
      </c>
      <c r="BX5" s="41">
        <v>0.63636363636363635</v>
      </c>
      <c r="BY5" s="41">
        <v>0.5</v>
      </c>
      <c r="BZ5" s="41">
        <v>0.33333333333333331</v>
      </c>
      <c r="CA5" s="41">
        <v>0.33333333333333331</v>
      </c>
      <c r="CB5" s="41">
        <v>0.73863636363636365</v>
      </c>
      <c r="CC5" s="41">
        <v>0.25</v>
      </c>
      <c r="CD5" s="41">
        <v>0.63636363636363635</v>
      </c>
      <c r="CE5" s="41">
        <v>0.5</v>
      </c>
      <c r="CF5" s="41">
        <v>0.33333333333333331</v>
      </c>
      <c r="CG5" s="41">
        <v>0.33333333333333331</v>
      </c>
      <c r="CH5" s="41">
        <v>0.72727272727272729</v>
      </c>
      <c r="CI5" s="41">
        <v>0.25</v>
      </c>
      <c r="CJ5" s="41">
        <v>0.59090909090909094</v>
      </c>
      <c r="CK5" s="41">
        <v>0.5</v>
      </c>
      <c r="CL5" s="41">
        <v>0.33333333333333331</v>
      </c>
      <c r="CM5" s="41">
        <v>0.33333333333333331</v>
      </c>
      <c r="CN5" s="41">
        <v>0.71590909090909094</v>
      </c>
      <c r="CO5" s="41">
        <v>0.25</v>
      </c>
      <c r="CP5" s="41">
        <v>0.63636363636363635</v>
      </c>
      <c r="CQ5" s="41">
        <v>0.5</v>
      </c>
      <c r="CR5" s="41">
        <v>0.33333333333333331</v>
      </c>
      <c r="CS5" s="41">
        <v>0.41666666666666663</v>
      </c>
      <c r="CT5" s="41">
        <v>0.73863636363636365</v>
      </c>
      <c r="CU5" s="41">
        <v>0.25</v>
      </c>
      <c r="CV5" s="41">
        <v>0.63636363636363635</v>
      </c>
      <c r="CW5" s="41">
        <v>0.5</v>
      </c>
      <c r="CX5" s="41">
        <v>0.33333333333333331</v>
      </c>
      <c r="CY5" s="41">
        <v>0.33333333333333331</v>
      </c>
      <c r="CZ5" s="41">
        <v>0.67045454545454541</v>
      </c>
      <c r="DA5" s="41">
        <v>0.25</v>
      </c>
      <c r="DB5" s="41">
        <v>0.68181818181818177</v>
      </c>
      <c r="DC5" s="41">
        <v>0.5</v>
      </c>
      <c r="DD5" s="41">
        <v>0.33333333333333331</v>
      </c>
      <c r="DE5" s="41">
        <v>0.33333333333333331</v>
      </c>
      <c r="DF5" s="41">
        <v>0.64772727272727271</v>
      </c>
      <c r="DG5" s="41">
        <v>0.25</v>
      </c>
      <c r="DH5" s="41">
        <v>9.0909090909090912E-2</v>
      </c>
      <c r="DI5" s="41">
        <v>0.5</v>
      </c>
      <c r="DJ5" s="41">
        <v>0.33333333333333331</v>
      </c>
      <c r="DK5" s="41">
        <v>0.41666666666666663</v>
      </c>
      <c r="DL5" s="41">
        <v>0.51136363636363635</v>
      </c>
      <c r="DM5" s="41">
        <v>0.25</v>
      </c>
      <c r="DN5" s="41">
        <v>0.27272727272727271</v>
      </c>
      <c r="DO5" s="41">
        <v>0.5</v>
      </c>
      <c r="DP5" s="41">
        <v>0.33333333333333331</v>
      </c>
      <c r="DQ5" s="41">
        <v>0.25</v>
      </c>
      <c r="DR5" s="41">
        <v>0.67045454545454553</v>
      </c>
      <c r="DS5" s="41">
        <v>0.75</v>
      </c>
      <c r="DT5" s="41">
        <v>0.27272727272727271</v>
      </c>
      <c r="DU5" s="41">
        <v>0.33333333333333331</v>
      </c>
      <c r="DV5" s="41">
        <v>0.5</v>
      </c>
    </row>
    <row r="6" spans="1:126" x14ac:dyDescent="0.25">
      <c r="A6" t="s">
        <v>8</v>
      </c>
      <c r="B6" s="30" t="str">
        <f>VLOOKUP(A6,'Cód dos países'!$A$3:$C$199,2,FALSE)</f>
        <v>ARG</v>
      </c>
      <c r="C6" s="41">
        <v>0.70833333333333326</v>
      </c>
      <c r="D6" s="41">
        <v>0.72727272727272729</v>
      </c>
      <c r="E6" s="41">
        <v>0.75</v>
      </c>
      <c r="F6" s="43">
        <v>0.63636363636363635</v>
      </c>
      <c r="G6" s="43">
        <v>0.33333333333333331</v>
      </c>
      <c r="H6" s="43">
        <v>0.33333333333333331</v>
      </c>
      <c r="I6" s="43">
        <f t="shared" si="0"/>
        <v>0.43434343434343431</v>
      </c>
      <c r="J6" s="41">
        <v>0.70833333333333326</v>
      </c>
      <c r="K6" s="41">
        <v>0.79545454545454541</v>
      </c>
      <c r="L6" s="41">
        <v>0.75</v>
      </c>
      <c r="M6" s="43">
        <v>0.63636363636363635</v>
      </c>
      <c r="N6" s="43">
        <v>0.33333333333333331</v>
      </c>
      <c r="O6" s="43">
        <v>0.33333333333333331</v>
      </c>
      <c r="P6" s="43">
        <f t="shared" si="1"/>
        <v>0.43434343434343431</v>
      </c>
      <c r="Q6" s="41">
        <v>0.70833333333333326</v>
      </c>
      <c r="R6" s="41">
        <v>0.75</v>
      </c>
      <c r="S6" s="41">
        <v>0.75</v>
      </c>
      <c r="T6" s="43">
        <v>0.63636363636363635</v>
      </c>
      <c r="U6" s="43">
        <v>0.33333333333333331</v>
      </c>
      <c r="V6" s="43">
        <v>0.33333333333333331</v>
      </c>
      <c r="W6" s="43">
        <f t="shared" si="2"/>
        <v>0.43434343434343431</v>
      </c>
      <c r="X6" s="41">
        <v>0.70833333333333326</v>
      </c>
      <c r="Y6" s="41">
        <v>0.79545454545454541</v>
      </c>
      <c r="Z6" s="41">
        <v>0.75</v>
      </c>
      <c r="AA6" s="43">
        <v>0.54545454545454541</v>
      </c>
      <c r="AB6" s="43">
        <v>0.33333333333333331</v>
      </c>
      <c r="AC6" s="43">
        <v>0.33333333333333331</v>
      </c>
      <c r="AD6" s="43">
        <f t="shared" si="3"/>
        <v>0.40404040404040398</v>
      </c>
      <c r="AE6" s="41">
        <v>0.70833333333333326</v>
      </c>
      <c r="AF6" s="41">
        <v>0.72727272727272729</v>
      </c>
      <c r="AG6" s="41">
        <v>0.75</v>
      </c>
      <c r="AH6" s="41">
        <v>0.45454545454545453</v>
      </c>
      <c r="AI6" s="41">
        <v>0.33333333333333331</v>
      </c>
      <c r="AJ6" s="41">
        <v>0.33333333333333331</v>
      </c>
      <c r="AK6" s="41">
        <v>0.70833333333333326</v>
      </c>
      <c r="AL6" s="41">
        <v>0.71590909090909083</v>
      </c>
      <c r="AM6" s="41">
        <v>0.75</v>
      </c>
      <c r="AN6" s="41">
        <v>0.5</v>
      </c>
      <c r="AO6" s="41">
        <v>0.33333333333333331</v>
      </c>
      <c r="AP6" s="41">
        <v>0.33333333333333331</v>
      </c>
      <c r="AQ6" s="41">
        <v>0.70833333333333326</v>
      </c>
      <c r="AR6" s="41">
        <v>0.71590909090909083</v>
      </c>
      <c r="AS6" s="41">
        <v>0.75</v>
      </c>
      <c r="AT6" s="41">
        <v>0.45454545454545453</v>
      </c>
      <c r="AU6" s="41">
        <v>0.33333333333333331</v>
      </c>
      <c r="AV6" s="41">
        <v>0.33333333333333331</v>
      </c>
      <c r="AW6" s="41">
        <v>0.75</v>
      </c>
      <c r="AX6" s="41">
        <v>0.80681818181818188</v>
      </c>
      <c r="AY6" s="41">
        <v>0.75</v>
      </c>
      <c r="AZ6" s="41">
        <v>0.5</v>
      </c>
      <c r="BA6" s="41">
        <v>0.41666666666666669</v>
      </c>
      <c r="BB6" s="41">
        <v>0.41666666666666669</v>
      </c>
      <c r="BC6" s="41">
        <v>0.75</v>
      </c>
      <c r="BD6" s="41">
        <v>0.73863636363636365</v>
      </c>
      <c r="BE6" s="41">
        <v>0.75</v>
      </c>
      <c r="BF6" s="41">
        <v>0.40909090909090912</v>
      </c>
      <c r="BG6" s="41">
        <v>0.41666666666666669</v>
      </c>
      <c r="BH6" s="41">
        <v>0.41666666666666669</v>
      </c>
      <c r="BI6" s="41">
        <v>0.75</v>
      </c>
      <c r="BJ6" s="41">
        <v>0.73863636363636365</v>
      </c>
      <c r="BK6" s="41">
        <v>0.75</v>
      </c>
      <c r="BL6" s="41">
        <v>0.40909090909090912</v>
      </c>
      <c r="BM6" s="41">
        <v>0.41666666666666669</v>
      </c>
      <c r="BN6" s="41">
        <v>0.41666666666666669</v>
      </c>
      <c r="BO6" s="41">
        <v>0.75</v>
      </c>
      <c r="BP6" s="41">
        <v>0.76136363636363635</v>
      </c>
      <c r="BQ6" s="41">
        <v>0.75</v>
      </c>
      <c r="BR6" s="41">
        <v>0.40909090909090912</v>
      </c>
      <c r="BS6" s="41">
        <v>0.41666666666666669</v>
      </c>
      <c r="BT6" s="41">
        <v>0.41666666666666669</v>
      </c>
      <c r="BU6" s="41">
        <v>0.75</v>
      </c>
      <c r="BV6" s="41">
        <v>0.84090909090909083</v>
      </c>
      <c r="BW6" s="41">
        <v>0.75</v>
      </c>
      <c r="BX6" s="41">
        <v>0.5</v>
      </c>
      <c r="BY6" s="41">
        <v>0.41666666666666669</v>
      </c>
      <c r="BZ6" s="41">
        <v>0.41666666666666669</v>
      </c>
      <c r="CA6" s="41">
        <v>0.75</v>
      </c>
      <c r="CB6" s="41">
        <v>0.875</v>
      </c>
      <c r="CC6" s="41">
        <v>0.75</v>
      </c>
      <c r="CD6" s="41">
        <v>0.5</v>
      </c>
      <c r="CE6" s="41">
        <v>0.41666666666666669</v>
      </c>
      <c r="CF6" s="41">
        <v>0.41666666666666669</v>
      </c>
      <c r="CG6" s="41">
        <v>0.75</v>
      </c>
      <c r="CH6" s="41">
        <v>0.85227272727272729</v>
      </c>
      <c r="CI6" s="41">
        <v>0.75</v>
      </c>
      <c r="CJ6" s="41">
        <v>0.54545454545454541</v>
      </c>
      <c r="CK6" s="41">
        <v>0.5</v>
      </c>
      <c r="CL6" s="41">
        <v>0.41666666666666669</v>
      </c>
      <c r="CM6" s="41">
        <v>0.70833333333333326</v>
      </c>
      <c r="CN6" s="41">
        <v>0.79545454545454541</v>
      </c>
      <c r="CO6" s="41">
        <v>0.75</v>
      </c>
      <c r="CP6" s="41">
        <v>0.40909090909090912</v>
      </c>
      <c r="CQ6" s="41">
        <v>0.5</v>
      </c>
      <c r="CR6" s="41">
        <v>0.41666666666666669</v>
      </c>
      <c r="CS6" s="41">
        <v>0.70833333333333326</v>
      </c>
      <c r="CT6" s="41">
        <v>0.84090909090909094</v>
      </c>
      <c r="CU6" s="41">
        <v>0.75</v>
      </c>
      <c r="CV6" s="41">
        <v>0.40909090909090912</v>
      </c>
      <c r="CW6" s="41">
        <v>0.25</v>
      </c>
      <c r="CX6" s="41">
        <v>0.41666666666666669</v>
      </c>
      <c r="CY6" s="41">
        <v>0.70833333333333326</v>
      </c>
      <c r="CZ6" s="41">
        <v>0.67045454545454541</v>
      </c>
      <c r="DA6" s="41">
        <v>0.75</v>
      </c>
      <c r="DB6" s="41">
        <v>0.31818181818181818</v>
      </c>
      <c r="DC6" s="41">
        <v>0.25</v>
      </c>
      <c r="DD6" s="41">
        <v>0.33333333333333331</v>
      </c>
      <c r="DE6" s="41">
        <v>0.75</v>
      </c>
      <c r="DF6" s="41">
        <v>0.86363636363636365</v>
      </c>
      <c r="DG6" s="41">
        <v>0.75</v>
      </c>
      <c r="DH6" s="41">
        <v>0.36363636363636365</v>
      </c>
      <c r="DI6" s="41">
        <v>0.83333333333333337</v>
      </c>
      <c r="DJ6" s="41">
        <v>0.5</v>
      </c>
      <c r="DK6" s="41">
        <v>0.75</v>
      </c>
      <c r="DL6" s="41">
        <v>0.88636363636363635</v>
      </c>
      <c r="DM6" s="41">
        <v>0.75</v>
      </c>
      <c r="DN6" s="41">
        <v>0.63636363636363635</v>
      </c>
      <c r="DO6" s="41">
        <v>0.83333333333333337</v>
      </c>
      <c r="DP6" s="41">
        <v>0.33333333333333331</v>
      </c>
      <c r="DQ6" s="41">
        <v>0.83333333333333337</v>
      </c>
      <c r="DR6" s="41">
        <v>0.88636363636363635</v>
      </c>
      <c r="DS6" s="41">
        <v>0.5</v>
      </c>
      <c r="DT6" s="41">
        <v>0.45454545454545453</v>
      </c>
      <c r="DU6" s="41">
        <v>0.83333333333333337</v>
      </c>
      <c r="DV6" s="41">
        <v>0.5</v>
      </c>
    </row>
    <row r="7" spans="1:126" x14ac:dyDescent="0.25">
      <c r="A7" t="s">
        <v>10</v>
      </c>
      <c r="B7" s="30" t="str">
        <f>VLOOKUP(A7,'Cód dos países'!$A$3:$C$199,2,FALSE)</f>
        <v>ARM</v>
      </c>
      <c r="C7" s="41">
        <v>0.625</v>
      </c>
      <c r="D7" s="41">
        <v>0.75189393939393934</v>
      </c>
      <c r="E7" s="41">
        <v>0.25</v>
      </c>
      <c r="F7" s="43">
        <v>0.59090909090909094</v>
      </c>
      <c r="G7" s="43">
        <v>0.5</v>
      </c>
      <c r="H7" s="43">
        <v>0.33333333333333331</v>
      </c>
      <c r="I7" s="43">
        <f t="shared" si="0"/>
        <v>0.4747474747474747</v>
      </c>
      <c r="J7" s="41">
        <v>0.5</v>
      </c>
      <c r="K7" s="41">
        <v>0.68371212121212122</v>
      </c>
      <c r="L7" s="41">
        <v>0.25</v>
      </c>
      <c r="M7" s="43">
        <v>0.59090909090909094</v>
      </c>
      <c r="N7" s="43">
        <v>0.5</v>
      </c>
      <c r="O7" s="43">
        <v>0.33333333333333331</v>
      </c>
      <c r="P7" s="43">
        <f t="shared" si="1"/>
        <v>0.4747474747474747</v>
      </c>
      <c r="Q7" s="41">
        <v>0.5</v>
      </c>
      <c r="R7" s="41">
        <v>0.66098484848484851</v>
      </c>
      <c r="S7" s="41">
        <v>0.25</v>
      </c>
      <c r="T7" s="43">
        <v>0.59090909090909094</v>
      </c>
      <c r="U7" s="43">
        <v>0.5</v>
      </c>
      <c r="V7" s="43">
        <v>0.33333333333333331</v>
      </c>
      <c r="W7" s="43">
        <f t="shared" si="2"/>
        <v>0.4747474747474747</v>
      </c>
      <c r="X7" s="41">
        <v>0.5</v>
      </c>
      <c r="Y7" s="41">
        <v>0.66098484848484851</v>
      </c>
      <c r="Z7" s="41">
        <v>0.25</v>
      </c>
      <c r="AA7" s="43">
        <v>0.59090909090909094</v>
      </c>
      <c r="AB7" s="43">
        <v>0.5</v>
      </c>
      <c r="AC7" s="43">
        <v>0.33333333333333331</v>
      </c>
      <c r="AD7" s="43">
        <f t="shared" si="3"/>
        <v>0.4747474747474747</v>
      </c>
      <c r="AE7" s="41">
        <v>0.5</v>
      </c>
      <c r="AF7" s="41">
        <v>0.64962121212121215</v>
      </c>
      <c r="AG7" s="41">
        <v>0.25</v>
      </c>
      <c r="AH7" s="41">
        <v>0.59090909090909094</v>
      </c>
      <c r="AI7" s="41">
        <v>0.5</v>
      </c>
      <c r="AJ7" s="41">
        <v>0.33333333333333331</v>
      </c>
      <c r="AK7" s="41">
        <v>0.5</v>
      </c>
      <c r="AL7" s="41">
        <v>0.69507575757575757</v>
      </c>
      <c r="AM7" s="41">
        <v>0.25</v>
      </c>
      <c r="AN7" s="41">
        <v>0.63636363636363635</v>
      </c>
      <c r="AO7" s="41">
        <v>0.5</v>
      </c>
      <c r="AP7" s="41">
        <v>0.25</v>
      </c>
      <c r="AQ7" s="41">
        <v>0.5</v>
      </c>
      <c r="AR7" s="41">
        <v>0.69507575757575757</v>
      </c>
      <c r="AS7" s="41">
        <v>0.25</v>
      </c>
      <c r="AT7" s="41">
        <v>0.63636363636363635</v>
      </c>
      <c r="AU7" s="41">
        <v>0.5</v>
      </c>
      <c r="AV7" s="41">
        <v>0.25</v>
      </c>
      <c r="AW7" s="41">
        <v>0.5</v>
      </c>
      <c r="AX7" s="41">
        <v>0.68371212121212122</v>
      </c>
      <c r="AY7" s="41">
        <v>0.25</v>
      </c>
      <c r="AZ7" s="41">
        <v>0.68181818181818177</v>
      </c>
      <c r="BA7" s="41">
        <v>0.5</v>
      </c>
      <c r="BB7" s="41">
        <v>0.25</v>
      </c>
      <c r="BC7" s="41">
        <v>0.5</v>
      </c>
      <c r="BD7" s="41">
        <v>0.74053030303030298</v>
      </c>
      <c r="BE7" s="41">
        <v>0.25</v>
      </c>
      <c r="BF7" s="41">
        <v>0.68181818181818177</v>
      </c>
      <c r="BG7" s="41">
        <v>0.5</v>
      </c>
      <c r="BH7" s="41">
        <v>0.25</v>
      </c>
      <c r="BI7" s="41">
        <v>0.5</v>
      </c>
      <c r="BJ7" s="41">
        <v>0.77462121212121204</v>
      </c>
      <c r="BK7" s="41">
        <v>0.25</v>
      </c>
      <c r="BL7" s="41">
        <v>0.68181818181818177</v>
      </c>
      <c r="BM7" s="41">
        <v>0.5</v>
      </c>
      <c r="BN7" s="41">
        <v>0.25</v>
      </c>
      <c r="BO7" s="41">
        <v>0.5</v>
      </c>
      <c r="BP7" s="41">
        <v>0.76325757575757569</v>
      </c>
      <c r="BQ7" s="41">
        <v>0.25</v>
      </c>
      <c r="BR7" s="41">
        <v>0.68181818181818177</v>
      </c>
      <c r="BS7" s="41">
        <v>0.5</v>
      </c>
      <c r="BT7" s="41">
        <v>0.25</v>
      </c>
      <c r="BU7" s="41">
        <v>0.58333333333333337</v>
      </c>
      <c r="BV7" s="41">
        <v>0.76325757575757569</v>
      </c>
      <c r="BW7" s="41">
        <v>0.25</v>
      </c>
      <c r="BX7" s="41">
        <v>0.68181818181818177</v>
      </c>
      <c r="BY7" s="41">
        <v>0.5</v>
      </c>
      <c r="BZ7" s="41">
        <v>0.25</v>
      </c>
      <c r="CA7" s="41">
        <v>0.54166666666666674</v>
      </c>
      <c r="CB7" s="41">
        <v>0.76325757575757569</v>
      </c>
      <c r="CC7" s="41">
        <v>0.25</v>
      </c>
      <c r="CD7" s="41">
        <v>0.68181818181818177</v>
      </c>
      <c r="CE7" s="41">
        <v>0.5</v>
      </c>
      <c r="CF7" s="41">
        <v>0.25</v>
      </c>
      <c r="CG7" s="41">
        <v>0.54166666666666674</v>
      </c>
      <c r="CH7" s="41">
        <v>0.72916666666666663</v>
      </c>
      <c r="CI7" s="41">
        <v>0.25</v>
      </c>
      <c r="CJ7" s="41">
        <v>0.63636363636363635</v>
      </c>
      <c r="CK7" s="41">
        <v>0.5</v>
      </c>
      <c r="CL7" s="41">
        <v>0.25</v>
      </c>
      <c r="CM7" s="41">
        <v>0.5</v>
      </c>
      <c r="CN7" s="41">
        <v>0.71780303030303028</v>
      </c>
      <c r="CO7" s="41">
        <v>0.25</v>
      </c>
      <c r="CP7" s="41">
        <v>0.63636363636363635</v>
      </c>
      <c r="CQ7" s="41">
        <v>0.5</v>
      </c>
      <c r="CR7" s="41">
        <v>0.25</v>
      </c>
      <c r="CS7" s="41">
        <v>0.5</v>
      </c>
      <c r="CT7" s="41">
        <v>0.75189393939393934</v>
      </c>
      <c r="CU7" s="41">
        <v>0.25</v>
      </c>
      <c r="CV7" s="41">
        <v>0.63636363636363635</v>
      </c>
      <c r="CW7" s="41">
        <v>0.5</v>
      </c>
      <c r="CX7" s="41">
        <v>0.25</v>
      </c>
      <c r="CY7" s="41">
        <v>0.625</v>
      </c>
      <c r="CZ7" s="41">
        <v>0.67234848484848475</v>
      </c>
      <c r="DA7" s="41">
        <v>0.25</v>
      </c>
      <c r="DB7" s="41">
        <v>0.63636363636363635</v>
      </c>
      <c r="DC7" s="41">
        <v>0.5</v>
      </c>
      <c r="DD7" s="41">
        <v>0.25</v>
      </c>
      <c r="DE7" s="41">
        <v>0.66666666666666663</v>
      </c>
      <c r="DF7" s="41">
        <v>0.66287878787878785</v>
      </c>
      <c r="DG7" s="41">
        <v>0.25</v>
      </c>
      <c r="DH7" s="41">
        <v>0.27272727272727271</v>
      </c>
      <c r="DI7" s="41">
        <v>0.5</v>
      </c>
      <c r="DJ7" s="41">
        <v>0.33333333333333331</v>
      </c>
      <c r="DK7" s="41">
        <v>0.66666666666666663</v>
      </c>
      <c r="DL7" s="41">
        <v>0.75378787878787878</v>
      </c>
      <c r="DM7" s="41">
        <v>0.25</v>
      </c>
      <c r="DN7" s="41">
        <v>0.36363636363636365</v>
      </c>
      <c r="DO7" s="41">
        <v>0.83333333333333337</v>
      </c>
      <c r="DP7" s="41">
        <v>0.33333333333333331</v>
      </c>
      <c r="DQ7" s="41" t="e">
        <v>#N/A</v>
      </c>
      <c r="DR7" s="41" t="e">
        <v>#N/A</v>
      </c>
      <c r="DS7" s="41" t="e">
        <v>#N/A</v>
      </c>
      <c r="DT7" s="41" t="e">
        <v>#N/A</v>
      </c>
      <c r="DU7" s="41" t="e">
        <v>#N/A</v>
      </c>
      <c r="DV7" s="41" t="e">
        <v>#N/A</v>
      </c>
    </row>
    <row r="8" spans="1:126" x14ac:dyDescent="0.25">
      <c r="A8" t="s">
        <v>12</v>
      </c>
      <c r="B8" s="30" t="str">
        <f>VLOOKUP(A8,'Cód dos países'!$A$3:$C$199,2,FALSE)</f>
        <v>AUS</v>
      </c>
      <c r="C8" s="41">
        <v>1</v>
      </c>
      <c r="D8" s="41">
        <v>0.69128787878787878</v>
      </c>
      <c r="E8" s="41">
        <v>1</v>
      </c>
      <c r="F8" s="43">
        <v>1</v>
      </c>
      <c r="G8" s="43">
        <v>0.91666666666666663</v>
      </c>
      <c r="H8" s="43">
        <v>0.75</v>
      </c>
      <c r="I8" s="43">
        <f t="shared" si="0"/>
        <v>0.88888888888888884</v>
      </c>
      <c r="J8" s="41">
        <v>1</v>
      </c>
      <c r="K8" s="41">
        <v>0.67992424242424243</v>
      </c>
      <c r="L8" s="41">
        <v>1</v>
      </c>
      <c r="M8" s="43">
        <v>1</v>
      </c>
      <c r="N8" s="43">
        <v>0.91666666666666663</v>
      </c>
      <c r="O8" s="43">
        <v>0.75</v>
      </c>
      <c r="P8" s="43">
        <f t="shared" si="1"/>
        <v>0.88888888888888884</v>
      </c>
      <c r="Q8" s="41">
        <v>1</v>
      </c>
      <c r="R8" s="41">
        <v>0.71212121212121204</v>
      </c>
      <c r="S8" s="41">
        <v>1</v>
      </c>
      <c r="T8" s="43">
        <v>1</v>
      </c>
      <c r="U8" s="43">
        <v>0.91666666666666663</v>
      </c>
      <c r="V8" s="43">
        <v>0.75</v>
      </c>
      <c r="W8" s="43">
        <f t="shared" si="2"/>
        <v>0.88888888888888884</v>
      </c>
      <c r="X8" s="41">
        <v>1</v>
      </c>
      <c r="Y8" s="41">
        <v>0.7234848484848484</v>
      </c>
      <c r="Z8" s="41">
        <v>1</v>
      </c>
      <c r="AA8" s="43">
        <v>1</v>
      </c>
      <c r="AB8" s="43">
        <v>0.91666666666666663</v>
      </c>
      <c r="AC8" s="43">
        <v>0.75</v>
      </c>
      <c r="AD8" s="43">
        <f t="shared" si="3"/>
        <v>0.88888888888888884</v>
      </c>
      <c r="AE8" s="41">
        <v>1</v>
      </c>
      <c r="AF8" s="41">
        <v>0.72348484848484851</v>
      </c>
      <c r="AG8" s="41">
        <v>1</v>
      </c>
      <c r="AH8" s="41">
        <v>1</v>
      </c>
      <c r="AI8" s="41">
        <v>0.91666666666666663</v>
      </c>
      <c r="AJ8" s="41">
        <v>0.75</v>
      </c>
      <c r="AK8" s="41">
        <v>1</v>
      </c>
      <c r="AL8" s="41">
        <v>0.75757575757575757</v>
      </c>
      <c r="AM8" s="41">
        <v>1</v>
      </c>
      <c r="AN8" s="41">
        <v>0.90909090909090906</v>
      </c>
      <c r="AO8" s="41">
        <v>0.91666666666666663</v>
      </c>
      <c r="AP8" s="41">
        <v>0.75</v>
      </c>
      <c r="AQ8" s="41">
        <v>1</v>
      </c>
      <c r="AR8" s="41">
        <v>0.72348484848484851</v>
      </c>
      <c r="AS8" s="41">
        <v>1</v>
      </c>
      <c r="AT8" s="41">
        <v>0.86363636363636365</v>
      </c>
      <c r="AU8" s="41">
        <v>0.91666666666666663</v>
      </c>
      <c r="AV8" s="41">
        <v>0.75</v>
      </c>
      <c r="AW8" s="41">
        <v>1</v>
      </c>
      <c r="AX8" s="41">
        <v>0.68939393939393934</v>
      </c>
      <c r="AY8" s="41">
        <v>1</v>
      </c>
      <c r="AZ8" s="41">
        <v>0.86363636363636365</v>
      </c>
      <c r="BA8" s="41">
        <v>0.91666666666666663</v>
      </c>
      <c r="BB8" s="41">
        <v>0.83333333333333337</v>
      </c>
      <c r="BC8" s="41">
        <v>1</v>
      </c>
      <c r="BD8" s="41">
        <v>0.72348484848484851</v>
      </c>
      <c r="BE8" s="41">
        <v>1</v>
      </c>
      <c r="BF8" s="41">
        <v>0.86363636363636365</v>
      </c>
      <c r="BG8" s="41">
        <v>0.91666666666666663</v>
      </c>
      <c r="BH8" s="41">
        <v>0.83333333333333337</v>
      </c>
      <c r="BI8" s="41">
        <v>1</v>
      </c>
      <c r="BJ8" s="41">
        <v>0.79166666666666663</v>
      </c>
      <c r="BK8" s="41">
        <v>1</v>
      </c>
      <c r="BL8" s="41">
        <v>1</v>
      </c>
      <c r="BM8" s="41">
        <v>0.91666666666666663</v>
      </c>
      <c r="BN8" s="41">
        <v>0.75</v>
      </c>
      <c r="BO8" s="41">
        <v>1</v>
      </c>
      <c r="BP8" s="41">
        <v>0.78030303030303028</v>
      </c>
      <c r="BQ8" s="41">
        <v>1</v>
      </c>
      <c r="BR8" s="41">
        <v>1</v>
      </c>
      <c r="BS8" s="41">
        <v>0.91666666666666663</v>
      </c>
      <c r="BT8" s="41">
        <v>0.75</v>
      </c>
      <c r="BU8" s="41">
        <v>1</v>
      </c>
      <c r="BV8" s="41">
        <v>0.76893939393939392</v>
      </c>
      <c r="BW8" s="41">
        <v>1</v>
      </c>
      <c r="BX8" s="41">
        <v>1</v>
      </c>
      <c r="BY8" s="41">
        <v>0.91666666666666663</v>
      </c>
      <c r="BZ8" s="41">
        <v>0.75</v>
      </c>
      <c r="CA8" s="41">
        <v>1</v>
      </c>
      <c r="CB8" s="41">
        <v>0.73484848484848475</v>
      </c>
      <c r="CC8" s="41">
        <v>1</v>
      </c>
      <c r="CD8" s="41">
        <v>1</v>
      </c>
      <c r="CE8" s="41">
        <v>0.91666666666666663</v>
      </c>
      <c r="CF8" s="41">
        <v>0.75</v>
      </c>
      <c r="CG8" s="41">
        <v>1</v>
      </c>
      <c r="CH8" s="41">
        <v>0.75946969696969702</v>
      </c>
      <c r="CI8" s="41">
        <v>1</v>
      </c>
      <c r="CJ8" s="41">
        <v>1</v>
      </c>
      <c r="CK8" s="41">
        <v>0.91666666666666663</v>
      </c>
      <c r="CL8" s="41">
        <v>0.83333333333333337</v>
      </c>
      <c r="CM8" s="41">
        <v>1</v>
      </c>
      <c r="CN8" s="41">
        <v>0.77083333333333337</v>
      </c>
      <c r="CO8" s="41">
        <v>1</v>
      </c>
      <c r="CP8" s="41">
        <v>1</v>
      </c>
      <c r="CQ8" s="41">
        <v>1</v>
      </c>
      <c r="CR8" s="41">
        <v>0.83333333333333337</v>
      </c>
      <c r="CS8" s="41">
        <v>1</v>
      </c>
      <c r="CT8" s="41">
        <v>0.75946969696969702</v>
      </c>
      <c r="CU8" s="41">
        <v>1</v>
      </c>
      <c r="CV8" s="41">
        <v>0.95454545454545459</v>
      </c>
      <c r="CW8" s="41">
        <v>1</v>
      </c>
      <c r="CX8" s="41">
        <v>0.75</v>
      </c>
      <c r="CY8" s="41">
        <v>1</v>
      </c>
      <c r="CZ8" s="41">
        <v>0.79356060606060619</v>
      </c>
      <c r="DA8" s="41">
        <v>1</v>
      </c>
      <c r="DB8" s="41">
        <v>0.81818181818181823</v>
      </c>
      <c r="DC8" s="41">
        <v>1</v>
      </c>
      <c r="DD8" s="41">
        <v>0.75</v>
      </c>
      <c r="DE8" s="41">
        <v>1</v>
      </c>
      <c r="DF8" s="41">
        <v>0.82575757575757569</v>
      </c>
      <c r="DG8" s="41">
        <v>1</v>
      </c>
      <c r="DH8" s="41">
        <v>0.81818181818181823</v>
      </c>
      <c r="DI8" s="41">
        <v>1</v>
      </c>
      <c r="DJ8" s="41">
        <v>0.83333333333333337</v>
      </c>
      <c r="DK8" s="41">
        <v>1</v>
      </c>
      <c r="DL8" s="41">
        <v>0.76136363636363635</v>
      </c>
      <c r="DM8" s="41">
        <v>1</v>
      </c>
      <c r="DN8" s="41">
        <v>0.63636363636363635</v>
      </c>
      <c r="DO8" s="41">
        <v>1</v>
      </c>
      <c r="DP8" s="41">
        <v>0.83333333333333337</v>
      </c>
      <c r="DQ8" s="41">
        <v>1</v>
      </c>
      <c r="DR8" s="41">
        <v>0.93560606060606066</v>
      </c>
      <c r="DS8" s="41">
        <v>1</v>
      </c>
      <c r="DT8" s="41">
        <v>0.45454545454545453</v>
      </c>
      <c r="DU8" s="41">
        <v>1</v>
      </c>
      <c r="DV8" s="41">
        <v>0.83333333333333337</v>
      </c>
    </row>
    <row r="9" spans="1:126" x14ac:dyDescent="0.25">
      <c r="A9" t="s">
        <v>14</v>
      </c>
      <c r="B9" s="30" t="str">
        <f>VLOOKUP(A9,'Cód dos países'!$A$3:$C$199,2,FALSE)</f>
        <v>AUT</v>
      </c>
      <c r="C9" s="41">
        <v>1</v>
      </c>
      <c r="D9" s="41">
        <v>0.72348484848484851</v>
      </c>
      <c r="E9" s="41">
        <v>1</v>
      </c>
      <c r="F9" s="43">
        <v>0.77272727272727271</v>
      </c>
      <c r="G9" s="43">
        <v>1</v>
      </c>
      <c r="H9" s="43">
        <v>0.75</v>
      </c>
      <c r="I9" s="43">
        <f t="shared" si="0"/>
        <v>0.84090909090909083</v>
      </c>
      <c r="J9" s="41">
        <v>1</v>
      </c>
      <c r="K9" s="41">
        <v>0.75757575757575757</v>
      </c>
      <c r="L9" s="41">
        <v>1</v>
      </c>
      <c r="M9" s="43">
        <v>0.77272727272727271</v>
      </c>
      <c r="N9" s="43">
        <v>1</v>
      </c>
      <c r="O9" s="43">
        <v>0.75</v>
      </c>
      <c r="P9" s="43">
        <f t="shared" si="1"/>
        <v>0.84090909090909083</v>
      </c>
      <c r="Q9" s="41">
        <v>1</v>
      </c>
      <c r="R9" s="41">
        <v>0.72348484848484851</v>
      </c>
      <c r="S9" s="41">
        <v>1</v>
      </c>
      <c r="T9" s="43">
        <v>0.77272727272727271</v>
      </c>
      <c r="U9" s="43">
        <v>1</v>
      </c>
      <c r="V9" s="43">
        <v>0.75</v>
      </c>
      <c r="W9" s="43">
        <f t="shared" si="2"/>
        <v>0.84090909090909083</v>
      </c>
      <c r="X9" s="41">
        <v>1</v>
      </c>
      <c r="Y9" s="41">
        <v>0.72348484848484851</v>
      </c>
      <c r="Z9" s="41">
        <v>1</v>
      </c>
      <c r="AA9" s="43">
        <v>0.77272727272727271</v>
      </c>
      <c r="AB9" s="43">
        <v>1</v>
      </c>
      <c r="AC9" s="43">
        <v>0.75</v>
      </c>
      <c r="AD9" s="43">
        <f t="shared" si="3"/>
        <v>0.84090909090909083</v>
      </c>
      <c r="AE9" s="41">
        <v>1</v>
      </c>
      <c r="AF9" s="41">
        <v>0.75757575757575757</v>
      </c>
      <c r="AG9" s="41">
        <v>1</v>
      </c>
      <c r="AH9" s="41">
        <v>0.77272727272727271</v>
      </c>
      <c r="AI9" s="41">
        <v>1</v>
      </c>
      <c r="AJ9" s="41">
        <v>0.75</v>
      </c>
      <c r="AK9" s="41">
        <v>1</v>
      </c>
      <c r="AL9" s="41">
        <v>0.76893939393939392</v>
      </c>
      <c r="AM9" s="41">
        <v>1</v>
      </c>
      <c r="AN9" s="41">
        <v>0.63636363636363635</v>
      </c>
      <c r="AO9" s="41">
        <v>1</v>
      </c>
      <c r="AP9" s="41">
        <v>0.75</v>
      </c>
      <c r="AQ9" s="41">
        <v>1</v>
      </c>
      <c r="AR9" s="41">
        <v>0.74621212121212122</v>
      </c>
      <c r="AS9" s="41">
        <v>1</v>
      </c>
      <c r="AT9" s="41">
        <v>0.63636363636363635</v>
      </c>
      <c r="AU9" s="41">
        <v>1</v>
      </c>
      <c r="AV9" s="41">
        <v>0.75</v>
      </c>
      <c r="AW9" s="41">
        <v>1</v>
      </c>
      <c r="AX9" s="41">
        <v>0.76893939393939392</v>
      </c>
      <c r="AY9" s="41">
        <v>1</v>
      </c>
      <c r="AZ9" s="41">
        <v>0.77272727272727271</v>
      </c>
      <c r="BA9" s="41">
        <v>1</v>
      </c>
      <c r="BB9" s="41">
        <v>0.75</v>
      </c>
      <c r="BC9" s="41">
        <v>1</v>
      </c>
      <c r="BD9" s="41">
        <v>0.80303030303030298</v>
      </c>
      <c r="BE9" s="41">
        <v>1</v>
      </c>
      <c r="BF9" s="41">
        <v>0.95454545454545459</v>
      </c>
      <c r="BG9" s="41">
        <v>1</v>
      </c>
      <c r="BH9" s="41">
        <v>0.83333333333333337</v>
      </c>
      <c r="BI9" s="41">
        <v>1</v>
      </c>
      <c r="BJ9" s="41">
        <v>0.83712121212121204</v>
      </c>
      <c r="BK9" s="41">
        <v>1</v>
      </c>
      <c r="BL9" s="41">
        <v>1</v>
      </c>
      <c r="BM9" s="41">
        <v>1</v>
      </c>
      <c r="BN9" s="41">
        <v>0.83333333333333337</v>
      </c>
      <c r="BO9" s="41">
        <v>1</v>
      </c>
      <c r="BP9" s="41">
        <v>0.83712121212121204</v>
      </c>
      <c r="BQ9" s="41">
        <v>1</v>
      </c>
      <c r="BR9" s="41">
        <v>1</v>
      </c>
      <c r="BS9" s="41">
        <v>1</v>
      </c>
      <c r="BT9" s="41">
        <v>0.83333333333333337</v>
      </c>
      <c r="BU9" s="41">
        <v>0.95833333333333326</v>
      </c>
      <c r="BV9" s="41">
        <v>0.81439393939393934</v>
      </c>
      <c r="BW9" s="41">
        <v>1</v>
      </c>
      <c r="BX9" s="41">
        <v>1</v>
      </c>
      <c r="BY9" s="41">
        <v>1</v>
      </c>
      <c r="BZ9" s="41">
        <v>0.83333333333333337</v>
      </c>
      <c r="CA9" s="41">
        <v>0.95833333333333326</v>
      </c>
      <c r="CB9" s="41">
        <v>0.73484848484848486</v>
      </c>
      <c r="CC9" s="41">
        <v>1</v>
      </c>
      <c r="CD9" s="41">
        <v>1</v>
      </c>
      <c r="CE9" s="41">
        <v>1</v>
      </c>
      <c r="CF9" s="41">
        <v>0.83333333333333337</v>
      </c>
      <c r="CG9" s="41">
        <v>0.91666666666666674</v>
      </c>
      <c r="CH9" s="41">
        <v>0.79166666666666663</v>
      </c>
      <c r="CI9" s="41">
        <v>1</v>
      </c>
      <c r="CJ9" s="41">
        <v>1</v>
      </c>
      <c r="CK9" s="41">
        <v>1</v>
      </c>
      <c r="CL9" s="41">
        <v>0.83333333333333337</v>
      </c>
      <c r="CM9" s="41">
        <v>0.91666666666666674</v>
      </c>
      <c r="CN9" s="41">
        <v>0.81439393939393934</v>
      </c>
      <c r="CO9" s="41">
        <v>1</v>
      </c>
      <c r="CP9" s="41">
        <v>1</v>
      </c>
      <c r="CQ9" s="41">
        <v>1</v>
      </c>
      <c r="CR9" s="41">
        <v>0.83333333333333337</v>
      </c>
      <c r="CS9" s="41">
        <v>0.91666666666666674</v>
      </c>
      <c r="CT9" s="41">
        <v>0.8257575757575758</v>
      </c>
      <c r="CU9" s="41">
        <v>1</v>
      </c>
      <c r="CV9" s="41">
        <v>1</v>
      </c>
      <c r="CW9" s="41">
        <v>1</v>
      </c>
      <c r="CX9" s="41">
        <v>0.83333333333333337</v>
      </c>
      <c r="CY9" s="41">
        <v>0.91666666666666674</v>
      </c>
      <c r="CZ9" s="41">
        <v>0.81439393939393934</v>
      </c>
      <c r="DA9" s="41">
        <v>1</v>
      </c>
      <c r="DB9" s="41">
        <v>1</v>
      </c>
      <c r="DC9" s="41">
        <v>1</v>
      </c>
      <c r="DD9" s="41">
        <v>0.83333333333333337</v>
      </c>
      <c r="DE9" s="41">
        <v>0.91666666666666674</v>
      </c>
      <c r="DF9" s="41">
        <v>0.73484848484848475</v>
      </c>
      <c r="DG9" s="41">
        <v>1</v>
      </c>
      <c r="DH9" s="41">
        <v>0.81818181818181823</v>
      </c>
      <c r="DI9" s="41">
        <v>1</v>
      </c>
      <c r="DJ9" s="41">
        <v>0.66666666666666663</v>
      </c>
      <c r="DK9" s="41">
        <v>0.91666666666666674</v>
      </c>
      <c r="DL9" s="41">
        <v>0.91287878787878796</v>
      </c>
      <c r="DM9" s="41">
        <v>1</v>
      </c>
      <c r="DN9" s="41">
        <v>0.72727272727272729</v>
      </c>
      <c r="DO9" s="41">
        <v>1</v>
      </c>
      <c r="DP9" s="41">
        <v>0.66666666666666663</v>
      </c>
      <c r="DQ9" s="41">
        <v>1</v>
      </c>
      <c r="DR9" s="41">
        <v>0.91287878787878796</v>
      </c>
      <c r="DS9" s="41">
        <v>1</v>
      </c>
      <c r="DT9" s="41">
        <v>0.63636363636363635</v>
      </c>
      <c r="DU9" s="41">
        <v>1</v>
      </c>
      <c r="DV9" s="41">
        <v>0.83333333333333337</v>
      </c>
    </row>
    <row r="10" spans="1:126" x14ac:dyDescent="0.25">
      <c r="A10" t="s">
        <v>16</v>
      </c>
      <c r="B10" s="30" t="str">
        <f>VLOOKUP(A10,'Cód dos países'!$A$3:$C$199,2,FALSE)</f>
        <v>AZE</v>
      </c>
      <c r="C10" s="41">
        <v>0.375</v>
      </c>
      <c r="D10" s="41">
        <v>0.64204545454545459</v>
      </c>
      <c r="E10" s="41">
        <v>0.25</v>
      </c>
      <c r="F10" s="43">
        <v>0.5</v>
      </c>
      <c r="G10" s="43">
        <v>0.58333333333333337</v>
      </c>
      <c r="H10" s="43">
        <v>0.25</v>
      </c>
      <c r="I10" s="43">
        <f t="shared" si="0"/>
        <v>0.44444444444444448</v>
      </c>
      <c r="J10" s="41">
        <v>0.375</v>
      </c>
      <c r="K10" s="41">
        <v>0.63068181818181812</v>
      </c>
      <c r="L10" s="41">
        <v>0.25</v>
      </c>
      <c r="M10" s="43">
        <v>0.5</v>
      </c>
      <c r="N10" s="43">
        <v>0.58333333333333337</v>
      </c>
      <c r="O10" s="43">
        <v>0.25</v>
      </c>
      <c r="P10" s="43">
        <f t="shared" si="1"/>
        <v>0.44444444444444448</v>
      </c>
      <c r="Q10" s="41">
        <v>0.375</v>
      </c>
      <c r="R10" s="41">
        <v>0.64204545454545459</v>
      </c>
      <c r="S10" s="41">
        <v>0.25</v>
      </c>
      <c r="T10" s="43">
        <v>0.45454545454545453</v>
      </c>
      <c r="U10" s="43">
        <v>0.58333333333333337</v>
      </c>
      <c r="V10" s="43">
        <v>0.25</v>
      </c>
      <c r="W10" s="43">
        <f t="shared" si="2"/>
        <v>0.42929292929292928</v>
      </c>
      <c r="X10" s="41">
        <v>0.375</v>
      </c>
      <c r="Y10" s="41">
        <v>0.65340909090909094</v>
      </c>
      <c r="Z10" s="41">
        <v>0.25</v>
      </c>
      <c r="AA10" s="43">
        <v>0.45454545454545453</v>
      </c>
      <c r="AB10" s="43">
        <v>0.58333333333333337</v>
      </c>
      <c r="AC10" s="43">
        <v>0.25</v>
      </c>
      <c r="AD10" s="43">
        <f t="shared" si="3"/>
        <v>0.42929292929292928</v>
      </c>
      <c r="AE10" s="41">
        <v>0.375</v>
      </c>
      <c r="AF10" s="41">
        <v>0.6875</v>
      </c>
      <c r="AG10" s="41">
        <v>0.25</v>
      </c>
      <c r="AH10" s="41">
        <v>0.68181818181818177</v>
      </c>
      <c r="AI10" s="41">
        <v>0.58333333333333337</v>
      </c>
      <c r="AJ10" s="41">
        <v>0.25</v>
      </c>
      <c r="AK10" s="41">
        <v>0.375</v>
      </c>
      <c r="AL10" s="41">
        <v>0.6875</v>
      </c>
      <c r="AM10" s="41">
        <v>0.25</v>
      </c>
      <c r="AN10" s="41">
        <v>0.68181818181818177</v>
      </c>
      <c r="AO10" s="41">
        <v>0.58333333333333337</v>
      </c>
      <c r="AP10" s="41">
        <v>0.25</v>
      </c>
      <c r="AQ10" s="41">
        <v>0.41666666666666669</v>
      </c>
      <c r="AR10" s="41">
        <v>0.6875</v>
      </c>
      <c r="AS10" s="41">
        <v>0.25</v>
      </c>
      <c r="AT10" s="41">
        <v>0.68181818181818177</v>
      </c>
      <c r="AU10" s="41">
        <v>0.58333333333333337</v>
      </c>
      <c r="AV10" s="41">
        <v>0.25</v>
      </c>
      <c r="AW10" s="41">
        <v>0.41666666666666669</v>
      </c>
      <c r="AX10" s="41">
        <v>0.73295454545454541</v>
      </c>
      <c r="AY10" s="41">
        <v>0.25</v>
      </c>
      <c r="AZ10" s="41">
        <v>0.77272727272727271</v>
      </c>
      <c r="BA10" s="41">
        <v>0.58333333333333337</v>
      </c>
      <c r="BB10" s="41">
        <v>0.25</v>
      </c>
      <c r="BC10" s="41">
        <v>0.41666666666666669</v>
      </c>
      <c r="BD10" s="41">
        <v>0.74431818181818177</v>
      </c>
      <c r="BE10" s="41">
        <v>0.25</v>
      </c>
      <c r="BF10" s="41">
        <v>0.77272727272727271</v>
      </c>
      <c r="BG10" s="41">
        <v>0.58333333333333337</v>
      </c>
      <c r="BH10" s="41">
        <v>0.25</v>
      </c>
      <c r="BI10" s="41">
        <v>0.41666666666666669</v>
      </c>
      <c r="BJ10" s="41">
        <v>0.75568181818181812</v>
      </c>
      <c r="BK10" s="41">
        <v>0.25</v>
      </c>
      <c r="BL10" s="41">
        <v>0.77272727272727271</v>
      </c>
      <c r="BM10" s="41">
        <v>0.58333333333333337</v>
      </c>
      <c r="BN10" s="41">
        <v>0.25</v>
      </c>
      <c r="BO10" s="41">
        <v>0.41666666666666669</v>
      </c>
      <c r="BP10" s="41">
        <v>0.72159090909090906</v>
      </c>
      <c r="BQ10" s="41">
        <v>0.25</v>
      </c>
      <c r="BR10" s="41">
        <v>0.77272727272727271</v>
      </c>
      <c r="BS10" s="41">
        <v>0.58333333333333337</v>
      </c>
      <c r="BT10" s="41">
        <v>0.25</v>
      </c>
      <c r="BU10" s="41">
        <v>0.45833333333333331</v>
      </c>
      <c r="BV10" s="41">
        <v>0.71022727272727271</v>
      </c>
      <c r="BW10" s="41">
        <v>0.25</v>
      </c>
      <c r="BX10" s="41">
        <v>0.77272727272727271</v>
      </c>
      <c r="BY10" s="41">
        <v>0.58333333333333337</v>
      </c>
      <c r="BZ10" s="41">
        <v>0.25</v>
      </c>
      <c r="CA10" s="41">
        <v>0.45833333333333331</v>
      </c>
      <c r="CB10" s="41">
        <v>0.73295454545454541</v>
      </c>
      <c r="CC10" s="41">
        <v>0.25</v>
      </c>
      <c r="CD10" s="41">
        <v>0.77272727272727271</v>
      </c>
      <c r="CE10" s="41">
        <v>0.58333333333333337</v>
      </c>
      <c r="CF10" s="41">
        <v>0.25</v>
      </c>
      <c r="CG10" s="41">
        <v>0.45833333333333331</v>
      </c>
      <c r="CH10" s="41">
        <v>0.72159090909090906</v>
      </c>
      <c r="CI10" s="41">
        <v>0.25</v>
      </c>
      <c r="CJ10" s="41">
        <v>0.77272727272727271</v>
      </c>
      <c r="CK10" s="41">
        <v>0.58333333333333337</v>
      </c>
      <c r="CL10" s="41">
        <v>0.25</v>
      </c>
      <c r="CM10" s="41">
        <v>0.45833333333333331</v>
      </c>
      <c r="CN10" s="41">
        <v>0.73484848484848475</v>
      </c>
      <c r="CO10" s="41">
        <v>0.25</v>
      </c>
      <c r="CP10" s="41">
        <v>0.63636363636363635</v>
      </c>
      <c r="CQ10" s="41">
        <v>0.66666666666666663</v>
      </c>
      <c r="CR10" s="41">
        <v>0.33333333333333331</v>
      </c>
      <c r="CS10" s="41">
        <v>0.45833333333333331</v>
      </c>
      <c r="CT10" s="41">
        <v>0.71212121212121204</v>
      </c>
      <c r="CU10" s="41">
        <v>0.25</v>
      </c>
      <c r="CV10" s="41">
        <v>0.59090909090909094</v>
      </c>
      <c r="CW10" s="41">
        <v>0.66666666666666663</v>
      </c>
      <c r="CX10" s="41">
        <v>0.33333333333333331</v>
      </c>
      <c r="CY10" s="41">
        <v>0.5</v>
      </c>
      <c r="CZ10" s="41">
        <v>0.63257575757575757</v>
      </c>
      <c r="DA10" s="41">
        <v>0.25</v>
      </c>
      <c r="DB10" s="41">
        <v>0.72727272727272729</v>
      </c>
      <c r="DC10" s="41">
        <v>0.66666666666666663</v>
      </c>
      <c r="DD10" s="41">
        <v>0.33333333333333331</v>
      </c>
      <c r="DE10" s="41">
        <v>0.5</v>
      </c>
      <c r="DF10" s="41">
        <v>0.66666666666666663</v>
      </c>
      <c r="DG10" s="41">
        <v>0.25</v>
      </c>
      <c r="DH10" s="41">
        <v>0.72727272727272729</v>
      </c>
      <c r="DI10" s="41">
        <v>0.66666666666666663</v>
      </c>
      <c r="DJ10" s="41">
        <v>0.33333333333333331</v>
      </c>
      <c r="DK10" s="41">
        <v>0.5</v>
      </c>
      <c r="DL10" s="41">
        <v>0.68939393939393934</v>
      </c>
      <c r="DM10" s="41">
        <v>0.25</v>
      </c>
      <c r="DN10" s="41">
        <v>0.54545454545454541</v>
      </c>
      <c r="DO10" s="41">
        <v>0.83333333333333337</v>
      </c>
      <c r="DP10" s="41">
        <v>0.33333333333333331</v>
      </c>
      <c r="DQ10" s="41" t="e">
        <v>#N/A</v>
      </c>
      <c r="DR10" s="41" t="e">
        <v>#N/A</v>
      </c>
      <c r="DS10" s="41" t="e">
        <v>#N/A</v>
      </c>
      <c r="DT10" s="41" t="e">
        <v>#N/A</v>
      </c>
      <c r="DU10" s="41" t="e">
        <v>#N/A</v>
      </c>
      <c r="DV10" s="41" t="e">
        <v>#N/A</v>
      </c>
    </row>
    <row r="11" spans="1:126" x14ac:dyDescent="0.25">
      <c r="A11" t="s">
        <v>348</v>
      </c>
      <c r="B11" s="30" t="str">
        <f>VLOOKUP(A11,'Cód dos países'!$A$3:$C$199,2,FALSE)</f>
        <v>BHS</v>
      </c>
      <c r="C11" s="41">
        <v>0.95833333333333326</v>
      </c>
      <c r="D11" s="41">
        <v>0.80303030303030298</v>
      </c>
      <c r="E11" s="41">
        <v>0.75</v>
      </c>
      <c r="F11" s="43">
        <v>0.77272727272727271</v>
      </c>
      <c r="G11" s="43">
        <v>0.66666666666666663</v>
      </c>
      <c r="H11" s="43">
        <v>0.75</v>
      </c>
      <c r="I11" s="43">
        <f t="shared" si="0"/>
        <v>0.72979797979797978</v>
      </c>
      <c r="J11" s="41">
        <v>0.95833333333333326</v>
      </c>
      <c r="K11" s="41">
        <v>0.81439393939393934</v>
      </c>
      <c r="L11" s="41">
        <v>0.75</v>
      </c>
      <c r="M11" s="43">
        <v>0.77272727272727271</v>
      </c>
      <c r="N11" s="43">
        <v>0.66666666666666663</v>
      </c>
      <c r="O11" s="43">
        <v>0.75</v>
      </c>
      <c r="P11" s="43">
        <f t="shared" si="1"/>
        <v>0.72979797979797978</v>
      </c>
      <c r="Q11" s="41">
        <v>0.95833333333333326</v>
      </c>
      <c r="R11" s="41">
        <v>0.79166666666666663</v>
      </c>
      <c r="S11" s="41">
        <v>0.75</v>
      </c>
      <c r="T11" s="43">
        <v>0.90909090909090906</v>
      </c>
      <c r="U11" s="43">
        <v>0.66666666666666663</v>
      </c>
      <c r="V11" s="43">
        <v>0.75</v>
      </c>
      <c r="W11" s="43">
        <f t="shared" si="2"/>
        <v>0.77525252525252519</v>
      </c>
      <c r="X11" s="41">
        <v>0.95833333333333326</v>
      </c>
      <c r="Y11" s="41">
        <v>0.80303030303030298</v>
      </c>
      <c r="Z11" s="41">
        <v>0.75</v>
      </c>
      <c r="AA11" s="43">
        <v>0.90909090909090906</v>
      </c>
      <c r="AB11" s="43">
        <v>0.75</v>
      </c>
      <c r="AC11" s="43">
        <v>0.75</v>
      </c>
      <c r="AD11" s="43">
        <f t="shared" si="3"/>
        <v>0.80303030303030309</v>
      </c>
      <c r="AE11" s="41">
        <v>0.95833333333333326</v>
      </c>
      <c r="AF11" s="41">
        <v>0.80303030303030298</v>
      </c>
      <c r="AG11" s="41">
        <v>0.75</v>
      </c>
      <c r="AH11" s="41">
        <v>0.86363636363636365</v>
      </c>
      <c r="AI11" s="41">
        <v>0.75</v>
      </c>
      <c r="AJ11" s="41">
        <v>0.75</v>
      </c>
      <c r="AK11" s="41">
        <v>0.95833333333333326</v>
      </c>
      <c r="AL11" s="41">
        <v>0.80303030303030298</v>
      </c>
      <c r="AM11" s="41">
        <v>0.75</v>
      </c>
      <c r="AN11" s="41">
        <v>0.86363636363636365</v>
      </c>
      <c r="AO11" s="41">
        <v>0.75</v>
      </c>
      <c r="AP11" s="41">
        <v>0.66666666666666663</v>
      </c>
      <c r="AQ11" s="41">
        <v>0.95833333333333326</v>
      </c>
      <c r="AR11" s="41">
        <v>0.81439393939393934</v>
      </c>
      <c r="AS11" s="41">
        <v>0.75</v>
      </c>
      <c r="AT11" s="41">
        <v>0.86363636363636365</v>
      </c>
      <c r="AU11" s="41">
        <v>0.75</v>
      </c>
      <c r="AV11" s="41">
        <v>0.66666666666666663</v>
      </c>
      <c r="AW11" s="41">
        <v>0.95833333333333326</v>
      </c>
      <c r="AX11" s="41">
        <v>0.79166666666666663</v>
      </c>
      <c r="AY11" s="41">
        <v>0.75</v>
      </c>
      <c r="AZ11" s="41">
        <v>0.95454545454545459</v>
      </c>
      <c r="BA11" s="41">
        <v>0.75</v>
      </c>
      <c r="BB11" s="41">
        <v>0.66666666666666663</v>
      </c>
      <c r="BC11" s="41">
        <v>0.95833333333333326</v>
      </c>
      <c r="BD11" s="41">
        <v>0.82575757575757569</v>
      </c>
      <c r="BE11" s="41">
        <v>0.75</v>
      </c>
      <c r="BF11" s="41">
        <v>0.95454545454545459</v>
      </c>
      <c r="BG11" s="41">
        <v>0.75</v>
      </c>
      <c r="BH11" s="41">
        <v>0.66666666666666663</v>
      </c>
      <c r="BI11" s="41">
        <v>0.95833333333333326</v>
      </c>
      <c r="BJ11" s="41">
        <v>0.82575757575757569</v>
      </c>
      <c r="BK11" s="41">
        <v>0.75</v>
      </c>
      <c r="BL11" s="41">
        <v>0.95454545454545459</v>
      </c>
      <c r="BM11" s="41">
        <v>0.75</v>
      </c>
      <c r="BN11" s="41">
        <v>0.66666666666666663</v>
      </c>
      <c r="BO11" s="41">
        <v>0.95833333333333326</v>
      </c>
      <c r="BP11" s="41">
        <v>0.82575757575757569</v>
      </c>
      <c r="BQ11" s="41">
        <v>0.75</v>
      </c>
      <c r="BR11" s="41">
        <v>0.95454545454545459</v>
      </c>
      <c r="BS11" s="41">
        <v>0.75</v>
      </c>
      <c r="BT11" s="41">
        <v>0.66666666666666663</v>
      </c>
      <c r="BU11" s="41">
        <v>0.95833333333333326</v>
      </c>
      <c r="BV11" s="41">
        <v>0.82575757575757569</v>
      </c>
      <c r="BW11" s="41">
        <v>0.75</v>
      </c>
      <c r="BX11" s="41">
        <v>0.95454545454545459</v>
      </c>
      <c r="BY11" s="41">
        <v>0.75</v>
      </c>
      <c r="BZ11" s="41">
        <v>0.66666666666666663</v>
      </c>
      <c r="CA11" s="41">
        <v>0.91666666666666674</v>
      </c>
      <c r="CB11" s="41">
        <v>0.87121212121212122</v>
      </c>
      <c r="CC11" s="41">
        <v>0.75</v>
      </c>
      <c r="CD11" s="41">
        <v>0.95454545454545459</v>
      </c>
      <c r="CE11" s="41">
        <v>0.75</v>
      </c>
      <c r="CF11" s="41">
        <v>0.66666666666666663</v>
      </c>
      <c r="CG11" s="41">
        <v>0.91666666666666674</v>
      </c>
      <c r="CH11" s="41">
        <v>0.87121212121212122</v>
      </c>
      <c r="CI11" s="41">
        <v>0.75</v>
      </c>
      <c r="CJ11" s="41">
        <v>0.95454545454545459</v>
      </c>
      <c r="CK11" s="41">
        <v>0.75</v>
      </c>
      <c r="CL11" s="41">
        <v>0.66666666666666663</v>
      </c>
      <c r="CM11" s="41">
        <v>0.91666666666666674</v>
      </c>
      <c r="CN11" s="41">
        <v>0.91287878787878796</v>
      </c>
      <c r="CO11" s="41">
        <v>0.75</v>
      </c>
      <c r="CP11" s="41">
        <v>0.95454545454545459</v>
      </c>
      <c r="CQ11" s="41">
        <v>0.75</v>
      </c>
      <c r="CR11" s="41">
        <v>0.66666666666666663</v>
      </c>
      <c r="CS11" s="41">
        <v>0.83333333333333326</v>
      </c>
      <c r="CT11" s="41">
        <v>0.90151515151515149</v>
      </c>
      <c r="CU11" s="41">
        <v>0.75</v>
      </c>
      <c r="CV11" s="41">
        <v>0.95454545454545459</v>
      </c>
      <c r="CW11" s="41">
        <v>0.66666666666666663</v>
      </c>
      <c r="CX11" s="41">
        <v>0.66666666666666663</v>
      </c>
      <c r="CY11" s="41">
        <v>0.83333333333333326</v>
      </c>
      <c r="CZ11" s="41">
        <v>0.91287878787878796</v>
      </c>
      <c r="DA11" s="41">
        <v>0.75</v>
      </c>
      <c r="DB11" s="41">
        <v>0.95454545454545459</v>
      </c>
      <c r="DC11" s="41">
        <v>0.66666666666666663</v>
      </c>
      <c r="DD11" s="41">
        <v>0.66666666666666663</v>
      </c>
      <c r="DE11" s="41">
        <v>0.83333333333333326</v>
      </c>
      <c r="DF11" s="41">
        <v>0.91287878787878796</v>
      </c>
      <c r="DG11" s="41">
        <v>0.75</v>
      </c>
      <c r="DH11" s="41">
        <v>0.81818181818181823</v>
      </c>
      <c r="DI11" s="41">
        <v>0.66666666666666663</v>
      </c>
      <c r="DJ11" s="41">
        <v>0.66666666666666663</v>
      </c>
      <c r="DK11" s="41">
        <v>0.83333333333333326</v>
      </c>
      <c r="DL11" s="41">
        <v>0.89015151515151525</v>
      </c>
      <c r="DM11" s="41">
        <v>0.75</v>
      </c>
      <c r="DN11" s="41">
        <v>0.81818181818181823</v>
      </c>
      <c r="DO11" s="41">
        <v>0.66666666666666663</v>
      </c>
      <c r="DP11" s="41">
        <v>0.66666666666666663</v>
      </c>
      <c r="DQ11" s="41">
        <v>0.83333333333333326</v>
      </c>
      <c r="DR11" s="41">
        <v>0.89015151515151525</v>
      </c>
      <c r="DS11" s="41">
        <v>0.75</v>
      </c>
      <c r="DT11" s="41">
        <v>0.54545454545454541</v>
      </c>
      <c r="DU11" s="41">
        <v>0.66666666666666663</v>
      </c>
      <c r="DV11" s="41">
        <v>0.66666666666666663</v>
      </c>
    </row>
    <row r="12" spans="1:126" x14ac:dyDescent="0.25">
      <c r="A12" t="s">
        <v>30</v>
      </c>
      <c r="B12" s="30" t="str">
        <f>VLOOKUP(A12,'Cód dos países'!$A$3:$C$199,2,FALSE)</f>
        <v>BHR</v>
      </c>
      <c r="C12" s="41">
        <v>0.5</v>
      </c>
      <c r="D12" s="41">
        <v>0.65530303030303028</v>
      </c>
      <c r="E12" s="41">
        <v>0.5</v>
      </c>
      <c r="F12" s="43">
        <v>0.59090909090909094</v>
      </c>
      <c r="G12" s="43">
        <v>0.75</v>
      </c>
      <c r="H12" s="43">
        <v>0.41666666666666669</v>
      </c>
      <c r="I12" s="43">
        <f t="shared" si="0"/>
        <v>0.58585858585858586</v>
      </c>
      <c r="J12" s="41">
        <v>0.54166666666666674</v>
      </c>
      <c r="K12" s="41">
        <v>0.62121212121212122</v>
      </c>
      <c r="L12" s="41">
        <v>0.5</v>
      </c>
      <c r="M12" s="43">
        <v>0.59090909090909094</v>
      </c>
      <c r="N12" s="43">
        <v>0.75</v>
      </c>
      <c r="O12" s="43">
        <v>0.41666666666666669</v>
      </c>
      <c r="P12" s="43">
        <f t="shared" si="1"/>
        <v>0.58585858585858586</v>
      </c>
      <c r="Q12" s="41">
        <v>0.54166666666666674</v>
      </c>
      <c r="R12" s="41">
        <v>0.64393939393939392</v>
      </c>
      <c r="S12" s="41">
        <v>0.5</v>
      </c>
      <c r="T12" s="43">
        <v>0.68181818181818177</v>
      </c>
      <c r="U12" s="43">
        <v>0.75</v>
      </c>
      <c r="V12" s="43">
        <v>0.41666666666666669</v>
      </c>
      <c r="W12" s="43">
        <f t="shared" si="2"/>
        <v>0.61616161616161613</v>
      </c>
      <c r="X12" s="41">
        <v>0.54166666666666674</v>
      </c>
      <c r="Y12" s="41">
        <v>0.65530303030303028</v>
      </c>
      <c r="Z12" s="41">
        <v>0.5</v>
      </c>
      <c r="AA12" s="43">
        <v>0.77272727272727271</v>
      </c>
      <c r="AB12" s="43">
        <v>0.75</v>
      </c>
      <c r="AC12" s="43">
        <v>0.41666666666666669</v>
      </c>
      <c r="AD12" s="43">
        <f t="shared" si="3"/>
        <v>0.64646464646464652</v>
      </c>
      <c r="AE12" s="41">
        <v>0.54166666666666674</v>
      </c>
      <c r="AF12" s="41">
        <v>0.65530303030303028</v>
      </c>
      <c r="AG12" s="41">
        <v>0.5</v>
      </c>
      <c r="AH12" s="41">
        <v>0.77272727272727271</v>
      </c>
      <c r="AI12" s="41">
        <v>0.75</v>
      </c>
      <c r="AJ12" s="41">
        <v>0.5</v>
      </c>
      <c r="AK12" s="41">
        <v>0.54166666666666674</v>
      </c>
      <c r="AL12" s="41">
        <v>0.63257575757575757</v>
      </c>
      <c r="AM12" s="41">
        <v>0.5</v>
      </c>
      <c r="AN12" s="41">
        <v>0.81818181818181823</v>
      </c>
      <c r="AO12" s="41">
        <v>0.75</v>
      </c>
      <c r="AP12" s="41">
        <v>0.5</v>
      </c>
      <c r="AQ12" s="41">
        <v>0.58333333333333326</v>
      </c>
      <c r="AR12" s="41">
        <v>0.64393939393939392</v>
      </c>
      <c r="AS12" s="41">
        <v>0.5</v>
      </c>
      <c r="AT12" s="41">
        <v>0.86363636363636365</v>
      </c>
      <c r="AU12" s="41">
        <v>0.75</v>
      </c>
      <c r="AV12" s="41">
        <v>0.5</v>
      </c>
      <c r="AW12" s="41">
        <v>0.625</v>
      </c>
      <c r="AX12" s="41">
        <v>0.68939393939393934</v>
      </c>
      <c r="AY12" s="41">
        <v>0.5</v>
      </c>
      <c r="AZ12" s="41">
        <v>0.86363636363636365</v>
      </c>
      <c r="BA12" s="41">
        <v>0.83333333333333337</v>
      </c>
      <c r="BB12" s="41">
        <v>0.41666666666666669</v>
      </c>
      <c r="BC12" s="41">
        <v>0.625</v>
      </c>
      <c r="BD12" s="41">
        <v>0.77840909090909094</v>
      </c>
      <c r="BE12" s="41">
        <v>0.5</v>
      </c>
      <c r="BF12" s="41">
        <v>0.95454545454545459</v>
      </c>
      <c r="BG12" s="41">
        <v>0.83333333333333337</v>
      </c>
      <c r="BH12" s="41">
        <v>0.41666666666666669</v>
      </c>
      <c r="BI12" s="41">
        <v>0.625</v>
      </c>
      <c r="BJ12" s="41">
        <v>0.77840909090909094</v>
      </c>
      <c r="BK12" s="41">
        <v>0.5</v>
      </c>
      <c r="BL12" s="41">
        <v>0.95454545454545459</v>
      </c>
      <c r="BM12" s="41">
        <v>0.83333333333333337</v>
      </c>
      <c r="BN12" s="41">
        <v>0.33333333333333331</v>
      </c>
      <c r="BO12" s="41">
        <v>0.625</v>
      </c>
      <c r="BP12" s="41">
        <v>0.77840909090909094</v>
      </c>
      <c r="BQ12" s="41">
        <v>0.5</v>
      </c>
      <c r="BR12" s="41">
        <v>0.95454545454545459</v>
      </c>
      <c r="BS12" s="41">
        <v>0.83333333333333337</v>
      </c>
      <c r="BT12" s="41">
        <v>0.33333333333333331</v>
      </c>
      <c r="BU12" s="41">
        <v>0.625</v>
      </c>
      <c r="BV12" s="41">
        <v>0.79924242424242431</v>
      </c>
      <c r="BW12" s="41">
        <v>0.5</v>
      </c>
      <c r="BX12" s="41">
        <v>0.95454545454545459</v>
      </c>
      <c r="BY12" s="41">
        <v>0.83333333333333337</v>
      </c>
      <c r="BZ12" s="41">
        <v>0.33333333333333331</v>
      </c>
      <c r="CA12" s="41">
        <v>0.625</v>
      </c>
      <c r="CB12" s="41">
        <v>0.77651515151515149</v>
      </c>
      <c r="CC12" s="41">
        <v>0.5</v>
      </c>
      <c r="CD12" s="41">
        <v>0.95454545454545459</v>
      </c>
      <c r="CE12" s="41">
        <v>0.83333333333333337</v>
      </c>
      <c r="CF12" s="41">
        <v>0.33333333333333331</v>
      </c>
      <c r="CG12" s="41">
        <v>0.45833333333333337</v>
      </c>
      <c r="CH12" s="41">
        <v>0.83333333333333337</v>
      </c>
      <c r="CI12" s="41">
        <v>0.5</v>
      </c>
      <c r="CJ12" s="41">
        <v>0.95454545454545459</v>
      </c>
      <c r="CK12" s="41">
        <v>0.83333333333333337</v>
      </c>
      <c r="CL12" s="41">
        <v>0.33333333333333331</v>
      </c>
      <c r="CM12" s="41">
        <v>0.5</v>
      </c>
      <c r="CN12" s="41">
        <v>0.84469696969696972</v>
      </c>
      <c r="CO12" s="41">
        <v>0.5</v>
      </c>
      <c r="CP12" s="41">
        <v>0.95454545454545459</v>
      </c>
      <c r="CQ12" s="41">
        <v>0.83333333333333337</v>
      </c>
      <c r="CR12" s="41">
        <v>0.33333333333333331</v>
      </c>
      <c r="CS12" s="41">
        <v>0.625</v>
      </c>
      <c r="CT12" s="41">
        <v>0.85606060606060608</v>
      </c>
      <c r="CU12" s="41">
        <v>0.5</v>
      </c>
      <c r="CV12" s="41">
        <v>0.95454545454545459</v>
      </c>
      <c r="CW12" s="41">
        <v>0.83333333333333337</v>
      </c>
      <c r="CX12" s="41">
        <v>0.33333333333333331</v>
      </c>
      <c r="CY12" s="41">
        <v>0.625</v>
      </c>
      <c r="CZ12" s="41">
        <v>0.91287878787878796</v>
      </c>
      <c r="DA12" s="41">
        <v>0.5</v>
      </c>
      <c r="DB12" s="41">
        <v>0.95454545454545459</v>
      </c>
      <c r="DC12" s="41">
        <v>0.83333333333333337</v>
      </c>
      <c r="DD12" s="41">
        <v>0.33333333333333331</v>
      </c>
      <c r="DE12" s="41">
        <v>0.25</v>
      </c>
      <c r="DF12" s="41">
        <v>0.75757575757575757</v>
      </c>
      <c r="DG12" s="41">
        <v>0.5</v>
      </c>
      <c r="DH12" s="41">
        <v>0.72727272727272729</v>
      </c>
      <c r="DI12" s="41">
        <v>0.83333333333333337</v>
      </c>
      <c r="DJ12" s="41">
        <v>0.5</v>
      </c>
      <c r="DK12" s="41">
        <v>0.25</v>
      </c>
      <c r="DL12" s="41">
        <v>0.73484848484848486</v>
      </c>
      <c r="DM12" s="41">
        <v>0.5</v>
      </c>
      <c r="DN12" s="41">
        <v>0.72727272727272729</v>
      </c>
      <c r="DO12" s="41">
        <v>0.83333333333333337</v>
      </c>
      <c r="DP12" s="41">
        <v>0.5</v>
      </c>
      <c r="DQ12" s="41">
        <v>0.5</v>
      </c>
      <c r="DR12" s="41">
        <v>0.75757575757575757</v>
      </c>
      <c r="DS12" s="41">
        <v>0.5</v>
      </c>
      <c r="DT12" s="41">
        <v>0.45454545454545453</v>
      </c>
      <c r="DU12" s="41">
        <v>0.83333333333333337</v>
      </c>
      <c r="DV12" s="41">
        <v>0.5</v>
      </c>
    </row>
    <row r="13" spans="1:126" x14ac:dyDescent="0.25">
      <c r="A13" t="s">
        <v>26</v>
      </c>
      <c r="B13" s="30" t="str">
        <f>VLOOKUP(A13,'Cód dos países'!$A$3:$C$199,2,FALSE)</f>
        <v>BGD</v>
      </c>
      <c r="C13" s="41">
        <v>0.54166666666666663</v>
      </c>
      <c r="D13" s="41">
        <v>0.54734848484848475</v>
      </c>
      <c r="E13" s="41">
        <v>0.5</v>
      </c>
      <c r="F13" s="43">
        <v>0.54545454545454541</v>
      </c>
      <c r="G13" s="43">
        <v>0.33333333333333331</v>
      </c>
      <c r="H13" s="43">
        <v>0.41666666666666669</v>
      </c>
      <c r="I13" s="43">
        <f t="shared" si="0"/>
        <v>0.43181818181818182</v>
      </c>
      <c r="J13" s="41">
        <v>0.54166666666666663</v>
      </c>
      <c r="K13" s="41">
        <v>0.5587121212121211</v>
      </c>
      <c r="L13" s="41">
        <v>0.5</v>
      </c>
      <c r="M13" s="43">
        <v>0.54545454545454541</v>
      </c>
      <c r="N13" s="43">
        <v>0.33333333333333331</v>
      </c>
      <c r="O13" s="43">
        <v>0.41666666666666669</v>
      </c>
      <c r="P13" s="43">
        <f t="shared" si="1"/>
        <v>0.43181818181818182</v>
      </c>
      <c r="Q13" s="41">
        <v>0.5</v>
      </c>
      <c r="R13" s="41">
        <v>0.58143939393939381</v>
      </c>
      <c r="S13" s="41">
        <v>0.5</v>
      </c>
      <c r="T13" s="43">
        <v>0.5</v>
      </c>
      <c r="U13" s="43">
        <v>0.33333333333333331</v>
      </c>
      <c r="V13" s="43">
        <v>0.5</v>
      </c>
      <c r="W13" s="43">
        <f t="shared" si="2"/>
        <v>0.44444444444444442</v>
      </c>
      <c r="X13" s="41">
        <v>0.5</v>
      </c>
      <c r="Y13" s="41">
        <v>0.58143939393939381</v>
      </c>
      <c r="Z13" s="41">
        <v>0.5</v>
      </c>
      <c r="AA13" s="43">
        <v>0.59090909090909094</v>
      </c>
      <c r="AB13" s="43">
        <v>0.33333333333333331</v>
      </c>
      <c r="AC13" s="43">
        <v>0.5</v>
      </c>
      <c r="AD13" s="43">
        <f t="shared" si="3"/>
        <v>0.47474747474747475</v>
      </c>
      <c r="AE13" s="41">
        <v>0.5</v>
      </c>
      <c r="AF13" s="41">
        <v>0.5587121212121211</v>
      </c>
      <c r="AG13" s="41">
        <v>0.5</v>
      </c>
      <c r="AH13" s="41">
        <v>0.5</v>
      </c>
      <c r="AI13" s="41">
        <v>0.33333333333333331</v>
      </c>
      <c r="AJ13" s="41">
        <v>0.5</v>
      </c>
      <c r="AK13" s="41">
        <v>0.5</v>
      </c>
      <c r="AL13" s="41">
        <v>0.52462121212121204</v>
      </c>
      <c r="AM13" s="41">
        <v>0.5</v>
      </c>
      <c r="AN13" s="41">
        <v>0.45454545454545453</v>
      </c>
      <c r="AO13" s="41">
        <v>0.33333333333333331</v>
      </c>
      <c r="AP13" s="41">
        <v>0.5</v>
      </c>
      <c r="AQ13" s="41">
        <v>0.5</v>
      </c>
      <c r="AR13" s="41">
        <v>0.54734848484848475</v>
      </c>
      <c r="AS13" s="41">
        <v>0.5</v>
      </c>
      <c r="AT13" s="41">
        <v>0.45454545454545453</v>
      </c>
      <c r="AU13" s="41">
        <v>0.33333333333333331</v>
      </c>
      <c r="AV13" s="41">
        <v>0.5</v>
      </c>
      <c r="AW13" s="41">
        <v>0.5</v>
      </c>
      <c r="AX13" s="41">
        <v>0.54734848484848475</v>
      </c>
      <c r="AY13" s="41">
        <v>0.5</v>
      </c>
      <c r="AZ13" s="41">
        <v>0.45454545454545453</v>
      </c>
      <c r="BA13" s="41">
        <v>0.33333333333333331</v>
      </c>
      <c r="BB13" s="41">
        <v>0.5</v>
      </c>
      <c r="BC13" s="41">
        <v>0.5</v>
      </c>
      <c r="BD13" s="41">
        <v>0.58143939393939381</v>
      </c>
      <c r="BE13" s="41">
        <v>0.5</v>
      </c>
      <c r="BF13" s="41">
        <v>0.54545454545454541</v>
      </c>
      <c r="BG13" s="41">
        <v>0.33333333333333331</v>
      </c>
      <c r="BH13" s="41">
        <v>0.5</v>
      </c>
      <c r="BI13" s="41">
        <v>0.54166666666666674</v>
      </c>
      <c r="BJ13" s="41">
        <v>0.61553030303030298</v>
      </c>
      <c r="BK13" s="41">
        <v>0.5</v>
      </c>
      <c r="BL13" s="41">
        <v>0.54545454545454541</v>
      </c>
      <c r="BM13" s="41">
        <v>0.41666666666666669</v>
      </c>
      <c r="BN13" s="41">
        <v>0.5</v>
      </c>
      <c r="BO13" s="41">
        <v>0.33333333333333331</v>
      </c>
      <c r="BP13" s="41">
        <v>0.57007575757575746</v>
      </c>
      <c r="BQ13" s="41">
        <v>0.5</v>
      </c>
      <c r="BR13" s="41">
        <v>0.54545454545454541</v>
      </c>
      <c r="BS13" s="41">
        <v>0.41666666666666669</v>
      </c>
      <c r="BT13" s="41">
        <v>0.41666666666666669</v>
      </c>
      <c r="BU13" s="41">
        <v>0.375</v>
      </c>
      <c r="BV13" s="41">
        <v>0.54734848484848475</v>
      </c>
      <c r="BW13" s="41">
        <v>0.5</v>
      </c>
      <c r="BX13" s="41">
        <v>0.54545454545454541</v>
      </c>
      <c r="BY13" s="41">
        <v>0.41666666666666669</v>
      </c>
      <c r="BZ13" s="41">
        <v>0.41666666666666669</v>
      </c>
      <c r="CA13" s="41">
        <v>0.45833333333333337</v>
      </c>
      <c r="CB13" s="41">
        <v>0.55871212121212122</v>
      </c>
      <c r="CC13" s="41">
        <v>0.5</v>
      </c>
      <c r="CD13" s="41">
        <v>0.5</v>
      </c>
      <c r="CE13" s="41">
        <v>0.41666666666666669</v>
      </c>
      <c r="CF13" s="41">
        <v>0.25</v>
      </c>
      <c r="CG13" s="41">
        <v>0.5</v>
      </c>
      <c r="CH13" s="41">
        <v>0.59280303030303028</v>
      </c>
      <c r="CI13" s="41">
        <v>0.5</v>
      </c>
      <c r="CJ13" s="41">
        <v>0.54545454545454541</v>
      </c>
      <c r="CK13" s="41">
        <v>0.41666666666666669</v>
      </c>
      <c r="CL13" s="41">
        <v>0.25</v>
      </c>
      <c r="CM13" s="41">
        <v>0.45833333333333337</v>
      </c>
      <c r="CN13" s="41">
        <v>0.58143939393939392</v>
      </c>
      <c r="CO13" s="41">
        <v>0.5</v>
      </c>
      <c r="CP13" s="41">
        <v>0.5</v>
      </c>
      <c r="CQ13" s="41">
        <v>0.25</v>
      </c>
      <c r="CR13" s="41">
        <v>0.25</v>
      </c>
      <c r="CS13" s="41">
        <v>0.41666666666666669</v>
      </c>
      <c r="CT13" s="41">
        <v>0.62689393939393934</v>
      </c>
      <c r="CU13" s="41">
        <v>0.5</v>
      </c>
      <c r="CV13" s="41">
        <v>0.5</v>
      </c>
      <c r="CW13" s="41">
        <v>0.16666666666666666</v>
      </c>
      <c r="CX13" s="41">
        <v>0.16666666666666666</v>
      </c>
      <c r="CY13" s="41">
        <v>0.45833333333333337</v>
      </c>
      <c r="CZ13" s="41">
        <v>0.68371212121212122</v>
      </c>
      <c r="DA13" s="41">
        <v>0.5</v>
      </c>
      <c r="DB13" s="41">
        <v>0.36363636363636365</v>
      </c>
      <c r="DC13" s="41">
        <v>0.25</v>
      </c>
      <c r="DD13" s="41">
        <v>0.16666666666666666</v>
      </c>
      <c r="DE13" s="41">
        <v>0.66666666666666674</v>
      </c>
      <c r="DF13" s="41">
        <v>0.73106060606060608</v>
      </c>
      <c r="DG13" s="41">
        <v>0.5</v>
      </c>
      <c r="DH13" s="41">
        <v>0.45454545454545453</v>
      </c>
      <c r="DI13" s="41">
        <v>0.33333333333333331</v>
      </c>
      <c r="DJ13" s="41">
        <v>0.33333333333333331</v>
      </c>
      <c r="DK13" s="41">
        <v>0.66666666666666674</v>
      </c>
      <c r="DL13" s="41">
        <v>0.82196969696969702</v>
      </c>
      <c r="DM13" s="41">
        <v>0.5</v>
      </c>
      <c r="DN13" s="41">
        <v>0.45454545454545453</v>
      </c>
      <c r="DO13" s="41">
        <v>0.5</v>
      </c>
      <c r="DP13" s="41">
        <v>0.33333333333333331</v>
      </c>
      <c r="DQ13" s="41">
        <v>0.66666666666666674</v>
      </c>
      <c r="DR13" s="41">
        <v>0.84848484848484851</v>
      </c>
      <c r="DS13" s="41">
        <v>0.25</v>
      </c>
      <c r="DT13" s="41">
        <v>0.36363636363636365</v>
      </c>
      <c r="DU13" s="41">
        <v>0.5</v>
      </c>
      <c r="DV13" s="41">
        <v>0.33333333333333331</v>
      </c>
    </row>
    <row r="14" spans="1:126" x14ac:dyDescent="0.25">
      <c r="A14" t="s">
        <v>33</v>
      </c>
      <c r="B14" s="30" t="str">
        <f>VLOOKUP(A14,'Cód dos países'!$A$3:$C$199,2,FALSE)</f>
        <v>BLR</v>
      </c>
      <c r="C14" s="41">
        <v>0.33333333333333331</v>
      </c>
      <c r="D14" s="41">
        <v>0.71969696969696972</v>
      </c>
      <c r="E14" s="41">
        <v>0.375</v>
      </c>
      <c r="F14" s="43">
        <v>0.59090909090909094</v>
      </c>
      <c r="G14" s="43">
        <v>0.58333333333333337</v>
      </c>
      <c r="H14" s="43">
        <v>0.33333333333333331</v>
      </c>
      <c r="I14" s="43">
        <f t="shared" si="0"/>
        <v>0.50252525252525249</v>
      </c>
      <c r="J14" s="41">
        <v>0.33333333333333331</v>
      </c>
      <c r="K14" s="41">
        <v>0.73106060606060608</v>
      </c>
      <c r="L14" s="41">
        <v>0.375</v>
      </c>
      <c r="M14" s="43">
        <v>0.59090909090909094</v>
      </c>
      <c r="N14" s="43">
        <v>0.58333333333333337</v>
      </c>
      <c r="O14" s="43">
        <v>0.33333333333333331</v>
      </c>
      <c r="P14" s="43">
        <f t="shared" si="1"/>
        <v>0.50252525252525249</v>
      </c>
      <c r="Q14" s="41">
        <v>0.33333333333333331</v>
      </c>
      <c r="R14" s="41">
        <v>0.74242424242424254</v>
      </c>
      <c r="S14" s="41">
        <v>0.375</v>
      </c>
      <c r="T14" s="43">
        <v>0.54545454545454541</v>
      </c>
      <c r="U14" s="43">
        <v>0.58333333333333337</v>
      </c>
      <c r="V14" s="43">
        <v>0.33333333333333331</v>
      </c>
      <c r="W14" s="43">
        <f t="shared" si="2"/>
        <v>0.4873737373737374</v>
      </c>
      <c r="X14" s="41">
        <v>0.33333333333333331</v>
      </c>
      <c r="Y14" s="41">
        <v>0.73106060606060608</v>
      </c>
      <c r="Z14" s="41">
        <v>0.375</v>
      </c>
      <c r="AA14" s="43">
        <v>0.5</v>
      </c>
      <c r="AB14" s="43">
        <v>0.58333333333333337</v>
      </c>
      <c r="AC14" s="43">
        <v>0.33333333333333331</v>
      </c>
      <c r="AD14" s="43">
        <f t="shared" si="3"/>
        <v>0.47222222222222227</v>
      </c>
      <c r="AE14" s="41">
        <v>0.33333333333333331</v>
      </c>
      <c r="AF14" s="41">
        <v>0.67424242424242431</v>
      </c>
      <c r="AG14" s="41">
        <v>0.25</v>
      </c>
      <c r="AH14" s="41">
        <v>0.5</v>
      </c>
      <c r="AI14" s="41">
        <v>0.58333333333333337</v>
      </c>
      <c r="AJ14" s="41">
        <v>0.33333333333333331</v>
      </c>
      <c r="AK14" s="41">
        <v>0.33333333333333331</v>
      </c>
      <c r="AL14" s="41">
        <v>0.67424242424242431</v>
      </c>
      <c r="AM14" s="41">
        <v>0.25</v>
      </c>
      <c r="AN14" s="41">
        <v>0.5</v>
      </c>
      <c r="AO14" s="41">
        <v>0.58333333333333337</v>
      </c>
      <c r="AP14" s="41">
        <v>0.25</v>
      </c>
      <c r="AQ14" s="41">
        <v>0.33333333333333331</v>
      </c>
      <c r="AR14" s="41">
        <v>0.67424242424242431</v>
      </c>
      <c r="AS14" s="41">
        <v>0.25</v>
      </c>
      <c r="AT14" s="41">
        <v>0.5</v>
      </c>
      <c r="AU14" s="41">
        <v>0.58333333333333337</v>
      </c>
      <c r="AV14" s="41">
        <v>0.25</v>
      </c>
      <c r="AW14" s="41">
        <v>0.375</v>
      </c>
      <c r="AX14" s="41">
        <v>0.64015151515151514</v>
      </c>
      <c r="AY14" s="41">
        <v>0.25</v>
      </c>
      <c r="AZ14" s="41">
        <v>0.45454545454545453</v>
      </c>
      <c r="BA14" s="41">
        <v>0.66666666666666663</v>
      </c>
      <c r="BB14" s="41">
        <v>0.33333333333333331</v>
      </c>
      <c r="BC14" s="41">
        <v>0.375</v>
      </c>
      <c r="BD14" s="41">
        <v>0.78787878787878796</v>
      </c>
      <c r="BE14" s="41">
        <v>0.25</v>
      </c>
      <c r="BF14" s="41">
        <v>0.63636363636363635</v>
      </c>
      <c r="BG14" s="41">
        <v>0.66666666666666663</v>
      </c>
      <c r="BH14" s="41">
        <v>0.33333333333333331</v>
      </c>
      <c r="BI14" s="41">
        <v>0.375</v>
      </c>
      <c r="BJ14" s="41">
        <v>0.79924242424242431</v>
      </c>
      <c r="BK14" s="41">
        <v>0.25</v>
      </c>
      <c r="BL14" s="41">
        <v>0.63636363636363635</v>
      </c>
      <c r="BM14" s="41">
        <v>0.66666666666666663</v>
      </c>
      <c r="BN14" s="41">
        <v>0.33333333333333331</v>
      </c>
      <c r="BO14" s="41">
        <v>0.375</v>
      </c>
      <c r="BP14" s="41">
        <v>0.78787878787878796</v>
      </c>
      <c r="BQ14" s="41">
        <v>0.25</v>
      </c>
      <c r="BR14" s="41">
        <v>0.63636363636363635</v>
      </c>
      <c r="BS14" s="41">
        <v>0.66666666666666663</v>
      </c>
      <c r="BT14" s="41">
        <v>0.33333333333333331</v>
      </c>
      <c r="BU14" s="41">
        <v>0.33333333333333331</v>
      </c>
      <c r="BV14" s="41">
        <v>0.7765151515151516</v>
      </c>
      <c r="BW14" s="41">
        <v>0.25</v>
      </c>
      <c r="BX14" s="41">
        <v>0.40909090909090912</v>
      </c>
      <c r="BY14" s="41">
        <v>0.66666666666666663</v>
      </c>
      <c r="BZ14" s="41">
        <v>0.33333333333333331</v>
      </c>
      <c r="CA14" s="41">
        <v>0.33333333333333331</v>
      </c>
      <c r="CB14" s="41">
        <v>0.78787878787878796</v>
      </c>
      <c r="CC14" s="41">
        <v>0.25</v>
      </c>
      <c r="CD14" s="41">
        <v>0.40909090909090912</v>
      </c>
      <c r="CE14" s="41">
        <v>0.66666666666666663</v>
      </c>
      <c r="CF14" s="41">
        <v>0.33333333333333331</v>
      </c>
      <c r="CG14" s="41">
        <v>0.33333333333333331</v>
      </c>
      <c r="CH14" s="41">
        <v>0.76515151515151525</v>
      </c>
      <c r="CI14" s="41">
        <v>0.25</v>
      </c>
      <c r="CJ14" s="41">
        <v>0.40909090909090912</v>
      </c>
      <c r="CK14" s="41">
        <v>0.66666666666666663</v>
      </c>
      <c r="CL14" s="41">
        <v>0.33333333333333331</v>
      </c>
      <c r="CM14" s="41">
        <v>0.5</v>
      </c>
      <c r="CN14" s="41">
        <v>0.83333333333333337</v>
      </c>
      <c r="CO14" s="41">
        <v>0.25</v>
      </c>
      <c r="CP14" s="41">
        <v>0.40909090909090912</v>
      </c>
      <c r="CQ14" s="41">
        <v>0.66666666666666663</v>
      </c>
      <c r="CR14" s="41">
        <v>0.33333333333333331</v>
      </c>
      <c r="CS14" s="41">
        <v>0.58333333333333337</v>
      </c>
      <c r="CT14" s="41">
        <v>0.83333333333333337</v>
      </c>
      <c r="CU14" s="41">
        <v>0.25</v>
      </c>
      <c r="CV14" s="41">
        <v>0.40909090909090912</v>
      </c>
      <c r="CW14" s="41">
        <v>0.66666666666666663</v>
      </c>
      <c r="CX14" s="41">
        <v>0.33333333333333331</v>
      </c>
      <c r="CY14" s="41">
        <v>0.5</v>
      </c>
      <c r="CZ14" s="41">
        <v>0.78787878787878796</v>
      </c>
      <c r="DA14" s="41">
        <v>0.25</v>
      </c>
      <c r="DB14" s="41">
        <v>0.40909090909090912</v>
      </c>
      <c r="DC14" s="41">
        <v>0.66666666666666663</v>
      </c>
      <c r="DD14" s="41">
        <v>0.33333333333333331</v>
      </c>
      <c r="DE14" s="41">
        <v>0.5</v>
      </c>
      <c r="DF14" s="41">
        <v>0.7537878787878789</v>
      </c>
      <c r="DG14" s="41">
        <v>0.25</v>
      </c>
      <c r="DH14" s="41">
        <v>0.27272727272727271</v>
      </c>
      <c r="DI14" s="41">
        <v>0.66666666666666663</v>
      </c>
      <c r="DJ14" s="41">
        <v>0.5</v>
      </c>
      <c r="DK14" s="41">
        <v>0.66666666666666674</v>
      </c>
      <c r="DL14" s="41">
        <v>0.7992424242424242</v>
      </c>
      <c r="DM14" s="41">
        <v>0.25</v>
      </c>
      <c r="DN14" s="41">
        <v>0.36363636363636365</v>
      </c>
      <c r="DO14" s="41">
        <v>0.66666666666666663</v>
      </c>
      <c r="DP14" s="41">
        <v>0.66666666666666663</v>
      </c>
      <c r="DQ14" s="41" t="e">
        <v>#N/A</v>
      </c>
      <c r="DR14" s="41" t="e">
        <v>#N/A</v>
      </c>
      <c r="DS14" s="41" t="e">
        <v>#N/A</v>
      </c>
      <c r="DT14" s="41" t="e">
        <v>#N/A</v>
      </c>
      <c r="DU14" s="41" t="e">
        <v>#N/A</v>
      </c>
      <c r="DV14" s="41" t="e">
        <v>#N/A</v>
      </c>
    </row>
    <row r="15" spans="1:126" x14ac:dyDescent="0.25">
      <c r="A15" t="s">
        <v>20</v>
      </c>
      <c r="B15" s="30" t="str">
        <f>VLOOKUP(A15,'Cód dos países'!$A$3:$C$199,2,FALSE)</f>
        <v>BEL</v>
      </c>
      <c r="C15" s="41">
        <v>1</v>
      </c>
      <c r="D15" s="41">
        <v>0.67045454545454541</v>
      </c>
      <c r="E15" s="41">
        <v>1</v>
      </c>
      <c r="F15" s="43">
        <v>0.72727272727272729</v>
      </c>
      <c r="G15" s="43">
        <v>0.83333333333333337</v>
      </c>
      <c r="H15" s="43">
        <v>0.75</v>
      </c>
      <c r="I15" s="43">
        <f t="shared" si="0"/>
        <v>0.77020202020202022</v>
      </c>
      <c r="J15" s="41">
        <v>1</v>
      </c>
      <c r="K15" s="41">
        <v>0.70454545454545459</v>
      </c>
      <c r="L15" s="41">
        <v>1</v>
      </c>
      <c r="M15" s="43">
        <v>0.72727272727272729</v>
      </c>
      <c r="N15" s="43">
        <v>0.83333333333333337</v>
      </c>
      <c r="O15" s="43">
        <v>0.75</v>
      </c>
      <c r="P15" s="43">
        <f t="shared" si="1"/>
        <v>0.77020202020202022</v>
      </c>
      <c r="Q15" s="41">
        <v>1</v>
      </c>
      <c r="R15" s="41">
        <v>0.67045454545454541</v>
      </c>
      <c r="S15" s="41">
        <v>1</v>
      </c>
      <c r="T15" s="43">
        <v>0.72727272727272729</v>
      </c>
      <c r="U15" s="43">
        <v>0.83333333333333337</v>
      </c>
      <c r="V15" s="43">
        <v>0.75</v>
      </c>
      <c r="W15" s="43">
        <f t="shared" si="2"/>
        <v>0.77020202020202022</v>
      </c>
      <c r="X15" s="41">
        <v>1</v>
      </c>
      <c r="Y15" s="41">
        <v>0.69318181818181823</v>
      </c>
      <c r="Z15" s="41">
        <v>1</v>
      </c>
      <c r="AA15" s="43">
        <v>0.63636363636363635</v>
      </c>
      <c r="AB15" s="43">
        <v>0.83333333333333337</v>
      </c>
      <c r="AC15" s="43">
        <v>0.75</v>
      </c>
      <c r="AD15" s="43">
        <f t="shared" si="3"/>
        <v>0.73989898989898994</v>
      </c>
      <c r="AE15" s="41">
        <v>1</v>
      </c>
      <c r="AF15" s="41">
        <v>0.71590909090909094</v>
      </c>
      <c r="AG15" s="41">
        <v>1</v>
      </c>
      <c r="AH15" s="41">
        <v>0.63636363636363635</v>
      </c>
      <c r="AI15" s="41">
        <v>0.83333333333333337</v>
      </c>
      <c r="AJ15" s="41">
        <v>0.75</v>
      </c>
      <c r="AK15" s="41">
        <v>1</v>
      </c>
      <c r="AL15" s="41">
        <v>0.73863636363636365</v>
      </c>
      <c r="AM15" s="41">
        <v>1</v>
      </c>
      <c r="AN15" s="41">
        <v>0.63636363636363635</v>
      </c>
      <c r="AO15" s="41">
        <v>0.83333333333333337</v>
      </c>
      <c r="AP15" s="41">
        <v>0.83333333333333337</v>
      </c>
      <c r="AQ15" s="41">
        <v>1</v>
      </c>
      <c r="AR15" s="41">
        <v>0.72727272727272729</v>
      </c>
      <c r="AS15" s="41">
        <v>1</v>
      </c>
      <c r="AT15" s="41">
        <v>0.63636363636363635</v>
      </c>
      <c r="AU15" s="41">
        <v>0.83333333333333337</v>
      </c>
      <c r="AV15" s="41">
        <v>0.83333333333333337</v>
      </c>
      <c r="AW15" s="41">
        <v>1</v>
      </c>
      <c r="AX15" s="41">
        <v>0.76136363636363635</v>
      </c>
      <c r="AY15" s="41">
        <v>1</v>
      </c>
      <c r="AZ15" s="41">
        <v>0.59090909090909094</v>
      </c>
      <c r="BA15" s="41">
        <v>0.83333333333333337</v>
      </c>
      <c r="BB15" s="41">
        <v>0.83333333333333337</v>
      </c>
      <c r="BC15" s="41">
        <v>1</v>
      </c>
      <c r="BD15" s="41">
        <v>0.73863636363636365</v>
      </c>
      <c r="BE15" s="41">
        <v>1</v>
      </c>
      <c r="BF15" s="41">
        <v>0.77272727272727271</v>
      </c>
      <c r="BG15" s="41">
        <v>0.83333333333333337</v>
      </c>
      <c r="BH15" s="41">
        <v>0.83333333333333337</v>
      </c>
      <c r="BI15" s="41">
        <v>1</v>
      </c>
      <c r="BJ15" s="41">
        <v>0.77272727272727271</v>
      </c>
      <c r="BK15" s="41">
        <v>1</v>
      </c>
      <c r="BL15" s="41">
        <v>0.86363636363636365</v>
      </c>
      <c r="BM15" s="41">
        <v>0.83333333333333337</v>
      </c>
      <c r="BN15" s="41">
        <v>0.83333333333333337</v>
      </c>
      <c r="BO15" s="41">
        <v>1</v>
      </c>
      <c r="BP15" s="41">
        <v>0.72727272727272729</v>
      </c>
      <c r="BQ15" s="41">
        <v>1</v>
      </c>
      <c r="BR15" s="41">
        <v>0.86363636363636365</v>
      </c>
      <c r="BS15" s="41">
        <v>0.83333333333333337</v>
      </c>
      <c r="BT15" s="41">
        <v>0.58333333333333337</v>
      </c>
      <c r="BU15" s="41">
        <v>1</v>
      </c>
      <c r="BV15" s="41">
        <v>0.69318181818181823</v>
      </c>
      <c r="BW15" s="41">
        <v>1</v>
      </c>
      <c r="BX15" s="41">
        <v>0.95454545454545459</v>
      </c>
      <c r="BY15" s="41">
        <v>0.83333333333333337</v>
      </c>
      <c r="BZ15" s="41">
        <v>0.58333333333333337</v>
      </c>
      <c r="CA15" s="41">
        <v>1</v>
      </c>
      <c r="CB15" s="41">
        <v>0.75</v>
      </c>
      <c r="CC15" s="41">
        <v>1</v>
      </c>
      <c r="CD15" s="41">
        <v>0.95454545454545459</v>
      </c>
      <c r="CE15" s="41">
        <v>0.83333333333333337</v>
      </c>
      <c r="CF15" s="41">
        <v>0.58333333333333337</v>
      </c>
      <c r="CG15" s="41">
        <v>1</v>
      </c>
      <c r="CH15" s="41">
        <v>0.77272727272727271</v>
      </c>
      <c r="CI15" s="41">
        <v>1</v>
      </c>
      <c r="CJ15" s="41">
        <v>0.95454545454545459</v>
      </c>
      <c r="CK15" s="41">
        <v>0.83333333333333337</v>
      </c>
      <c r="CL15" s="41">
        <v>0.66666666666666663</v>
      </c>
      <c r="CM15" s="41">
        <v>1</v>
      </c>
      <c r="CN15" s="41">
        <v>0.76136363636363635</v>
      </c>
      <c r="CO15" s="41">
        <v>1</v>
      </c>
      <c r="CP15" s="41">
        <v>0.95454545454545459</v>
      </c>
      <c r="CQ15" s="41">
        <v>0.83333333333333337</v>
      </c>
      <c r="CR15" s="41">
        <v>0.66666666666666663</v>
      </c>
      <c r="CS15" s="41">
        <v>1</v>
      </c>
      <c r="CT15" s="41">
        <v>0.79545454545454541</v>
      </c>
      <c r="CU15" s="41">
        <v>1</v>
      </c>
      <c r="CV15" s="41">
        <v>0.95454545454545459</v>
      </c>
      <c r="CW15" s="41">
        <v>0.83333333333333337</v>
      </c>
      <c r="CX15" s="41">
        <v>0.66666666666666663</v>
      </c>
      <c r="CY15" s="41">
        <v>1</v>
      </c>
      <c r="CZ15" s="41">
        <v>0.80681818181818188</v>
      </c>
      <c r="DA15" s="41">
        <v>1</v>
      </c>
      <c r="DB15" s="41">
        <v>0.95454545454545459</v>
      </c>
      <c r="DC15" s="41">
        <v>0.83333333333333337</v>
      </c>
      <c r="DD15" s="41">
        <v>0.66666666666666663</v>
      </c>
      <c r="DE15" s="41">
        <v>0.91666666666666674</v>
      </c>
      <c r="DF15" s="41">
        <v>0.78409090909090906</v>
      </c>
      <c r="DG15" s="41">
        <v>1</v>
      </c>
      <c r="DH15" s="41">
        <v>0.72727272727272729</v>
      </c>
      <c r="DI15" s="41">
        <v>0.83333333333333337</v>
      </c>
      <c r="DJ15" s="41">
        <v>0.66666666666666663</v>
      </c>
      <c r="DK15" s="41">
        <v>0.91666666666666674</v>
      </c>
      <c r="DL15" s="41">
        <v>0.82954545454545459</v>
      </c>
      <c r="DM15" s="41">
        <v>1</v>
      </c>
      <c r="DN15" s="41">
        <v>0.72727272727272729</v>
      </c>
      <c r="DO15" s="41">
        <v>0.83333333333333337</v>
      </c>
      <c r="DP15" s="41">
        <v>0.5</v>
      </c>
      <c r="DQ15" s="41">
        <v>1</v>
      </c>
      <c r="DR15" s="41">
        <v>0.89015151515151525</v>
      </c>
      <c r="DS15" s="41">
        <v>1</v>
      </c>
      <c r="DT15" s="41">
        <v>0.63636363636363635</v>
      </c>
      <c r="DU15" s="41">
        <v>1</v>
      </c>
      <c r="DV15" s="41">
        <v>0.66666666666666663</v>
      </c>
    </row>
    <row r="16" spans="1:126" x14ac:dyDescent="0.25">
      <c r="A16" t="s">
        <v>35</v>
      </c>
      <c r="B16" s="30" t="str">
        <f>VLOOKUP(A16,'Cód dos países'!$A$3:$C$199,2,FALSE)</f>
        <v>BOL</v>
      </c>
      <c r="C16" s="41">
        <v>0.54166666666666674</v>
      </c>
      <c r="D16" s="41">
        <v>0.59090909090909083</v>
      </c>
      <c r="E16" s="41">
        <v>0.625</v>
      </c>
      <c r="F16" s="43">
        <v>0.5</v>
      </c>
      <c r="G16" s="43">
        <v>0.41666666666666669</v>
      </c>
      <c r="H16" s="43">
        <v>0.33333333333333331</v>
      </c>
      <c r="I16" s="43">
        <f t="shared" si="0"/>
        <v>0.41666666666666669</v>
      </c>
      <c r="J16" s="41">
        <v>0.54166666666666674</v>
      </c>
      <c r="K16" s="41">
        <v>0.61363636363636365</v>
      </c>
      <c r="L16" s="41">
        <v>0.625</v>
      </c>
      <c r="M16" s="43">
        <v>0.5</v>
      </c>
      <c r="N16" s="43">
        <v>0.41666666666666669</v>
      </c>
      <c r="O16" s="43">
        <v>0.33333333333333331</v>
      </c>
      <c r="P16" s="43">
        <f t="shared" si="1"/>
        <v>0.41666666666666669</v>
      </c>
      <c r="Q16" s="41">
        <v>0.54166666666666674</v>
      </c>
      <c r="R16" s="41">
        <v>0.61363636363636365</v>
      </c>
      <c r="S16" s="41">
        <v>0.625</v>
      </c>
      <c r="T16" s="43">
        <v>0.45454545454545453</v>
      </c>
      <c r="U16" s="43">
        <v>0.41666666666666669</v>
      </c>
      <c r="V16" s="43">
        <v>0.33333333333333331</v>
      </c>
      <c r="W16" s="43">
        <f t="shared" si="2"/>
        <v>0.40151515151515155</v>
      </c>
      <c r="X16" s="41">
        <v>0.54166666666666674</v>
      </c>
      <c r="Y16" s="41">
        <v>0.64772727272727271</v>
      </c>
      <c r="Z16" s="41">
        <v>0.625</v>
      </c>
      <c r="AA16" s="43">
        <v>0.5</v>
      </c>
      <c r="AB16" s="43">
        <v>0.41666666666666669</v>
      </c>
      <c r="AC16" s="43">
        <v>0.33333333333333331</v>
      </c>
      <c r="AD16" s="43">
        <f t="shared" si="3"/>
        <v>0.41666666666666669</v>
      </c>
      <c r="AE16" s="41">
        <v>0.54166666666666674</v>
      </c>
      <c r="AF16" s="41">
        <v>0.70454545454545459</v>
      </c>
      <c r="AG16" s="41">
        <v>0.625</v>
      </c>
      <c r="AH16" s="41">
        <v>0.5</v>
      </c>
      <c r="AI16" s="41">
        <v>0.41666666666666669</v>
      </c>
      <c r="AJ16" s="41">
        <v>0.33333333333333331</v>
      </c>
      <c r="AK16" s="41">
        <v>0.54166666666666674</v>
      </c>
      <c r="AL16" s="41">
        <v>0.64772727272727271</v>
      </c>
      <c r="AM16" s="41">
        <v>0.625</v>
      </c>
      <c r="AN16" s="41">
        <v>0.36363636363636365</v>
      </c>
      <c r="AO16" s="41">
        <v>0.41666666666666669</v>
      </c>
      <c r="AP16" s="41">
        <v>0.33333333333333331</v>
      </c>
      <c r="AQ16" s="41">
        <v>0.54166666666666674</v>
      </c>
      <c r="AR16" s="41">
        <v>0.63636363636363635</v>
      </c>
      <c r="AS16" s="41">
        <v>0.5</v>
      </c>
      <c r="AT16" s="41">
        <v>0.36363636363636365</v>
      </c>
      <c r="AU16" s="41">
        <v>0.41666666666666669</v>
      </c>
      <c r="AV16" s="41">
        <v>0.25</v>
      </c>
      <c r="AW16" s="41">
        <v>0.54166666666666674</v>
      </c>
      <c r="AX16" s="41">
        <v>0.63636363636363635</v>
      </c>
      <c r="AY16" s="41">
        <v>0.5</v>
      </c>
      <c r="AZ16" s="41">
        <v>0.36363636363636365</v>
      </c>
      <c r="BA16" s="41">
        <v>0.41666666666666669</v>
      </c>
      <c r="BB16" s="41">
        <v>0.33333333333333331</v>
      </c>
      <c r="BC16" s="41">
        <v>0.54166666666666674</v>
      </c>
      <c r="BD16" s="41">
        <v>0.68181818181818188</v>
      </c>
      <c r="BE16" s="41">
        <v>0.5</v>
      </c>
      <c r="BF16" s="41">
        <v>0.36363636363636365</v>
      </c>
      <c r="BG16" s="41">
        <v>0.41666666666666669</v>
      </c>
      <c r="BH16" s="41">
        <v>0.33333333333333331</v>
      </c>
      <c r="BI16" s="41">
        <v>0.58333333333333326</v>
      </c>
      <c r="BJ16" s="41">
        <v>0.70454545454545459</v>
      </c>
      <c r="BK16" s="41">
        <v>0.5</v>
      </c>
      <c r="BL16" s="41">
        <v>0.36363636363636365</v>
      </c>
      <c r="BM16" s="41">
        <v>0.41666666666666669</v>
      </c>
      <c r="BN16" s="41">
        <v>0.33333333333333331</v>
      </c>
      <c r="BO16" s="41">
        <v>0.66666666666666674</v>
      </c>
      <c r="BP16" s="41">
        <v>0.68181818181818188</v>
      </c>
      <c r="BQ16" s="41">
        <v>0.5</v>
      </c>
      <c r="BR16" s="41">
        <v>0.36363636363636365</v>
      </c>
      <c r="BS16" s="41">
        <v>0.5</v>
      </c>
      <c r="BT16" s="41">
        <v>0.33333333333333331</v>
      </c>
      <c r="BU16" s="41">
        <v>0.66666666666666674</v>
      </c>
      <c r="BV16" s="41">
        <v>0.65909090909090906</v>
      </c>
      <c r="BW16" s="41">
        <v>0.5</v>
      </c>
      <c r="BX16" s="41">
        <v>0.18181818181818182</v>
      </c>
      <c r="BY16" s="41">
        <v>0.5</v>
      </c>
      <c r="BZ16" s="41">
        <v>0.33333333333333331</v>
      </c>
      <c r="CA16" s="41">
        <v>0.75</v>
      </c>
      <c r="CB16" s="41">
        <v>0.60227272727272729</v>
      </c>
      <c r="CC16" s="41">
        <v>0.5</v>
      </c>
      <c r="CD16" s="41">
        <v>0.18181818181818182</v>
      </c>
      <c r="CE16" s="41">
        <v>0.5</v>
      </c>
      <c r="CF16" s="41">
        <v>0.33333333333333331</v>
      </c>
      <c r="CG16" s="41">
        <v>0.58333333333333326</v>
      </c>
      <c r="CH16" s="41">
        <v>0.55681818181818188</v>
      </c>
      <c r="CI16" s="41">
        <v>0.5</v>
      </c>
      <c r="CJ16" s="41">
        <v>0.5</v>
      </c>
      <c r="CK16" s="41">
        <v>0.5</v>
      </c>
      <c r="CL16" s="41">
        <v>0.33333333333333331</v>
      </c>
      <c r="CM16" s="41">
        <v>0.58333333333333326</v>
      </c>
      <c r="CN16" s="41">
        <v>0.61363636363636354</v>
      </c>
      <c r="CO16" s="41">
        <v>0.5</v>
      </c>
      <c r="CP16" s="41">
        <v>0.59090909090909094</v>
      </c>
      <c r="CQ16" s="41">
        <v>0.5</v>
      </c>
      <c r="CR16" s="41">
        <v>0.33333333333333331</v>
      </c>
      <c r="CS16" s="41">
        <v>0.58333333333333326</v>
      </c>
      <c r="CT16" s="41">
        <v>0.70454545454545459</v>
      </c>
      <c r="CU16" s="41">
        <v>0.5</v>
      </c>
      <c r="CV16" s="41">
        <v>0.77272727272727271</v>
      </c>
      <c r="CW16" s="41">
        <v>0.5</v>
      </c>
      <c r="CX16" s="41">
        <v>0.33333333333333331</v>
      </c>
      <c r="CY16" s="41">
        <v>0.58333333333333326</v>
      </c>
      <c r="CZ16" s="41">
        <v>0.67045454545454553</v>
      </c>
      <c r="DA16" s="41">
        <v>0.5</v>
      </c>
      <c r="DB16" s="41">
        <v>0.77272727272727271</v>
      </c>
      <c r="DC16" s="41">
        <v>0.5</v>
      </c>
      <c r="DD16" s="41">
        <v>0.33333333333333331</v>
      </c>
      <c r="DE16" s="41">
        <v>0.58333333333333326</v>
      </c>
      <c r="DF16" s="41">
        <v>0.76136363636363635</v>
      </c>
      <c r="DG16" s="41">
        <v>0.5</v>
      </c>
      <c r="DH16" s="41">
        <v>0.81818181818181823</v>
      </c>
      <c r="DI16" s="41">
        <v>0.5</v>
      </c>
      <c r="DJ16" s="41">
        <v>0.5</v>
      </c>
      <c r="DK16" s="41">
        <v>0.58333333333333326</v>
      </c>
      <c r="DL16" s="41">
        <v>0.67045454545454541</v>
      </c>
      <c r="DM16" s="41">
        <v>0.5</v>
      </c>
      <c r="DN16" s="41">
        <v>0.81818181818181823</v>
      </c>
      <c r="DO16" s="41">
        <v>0.5</v>
      </c>
      <c r="DP16" s="41">
        <v>0.5</v>
      </c>
      <c r="DQ16" s="41">
        <v>0.58333333333333326</v>
      </c>
      <c r="DR16" s="41">
        <v>0.67045454545454541</v>
      </c>
      <c r="DS16" s="41">
        <v>0.25</v>
      </c>
      <c r="DT16" s="41">
        <v>0.54545454545454541</v>
      </c>
      <c r="DU16" s="41">
        <v>0.5</v>
      </c>
      <c r="DV16" s="41">
        <v>0.5</v>
      </c>
    </row>
    <row r="17" spans="1:126" x14ac:dyDescent="0.25">
      <c r="A17" t="s">
        <v>43</v>
      </c>
      <c r="B17" s="30" t="str">
        <f>VLOOKUP(A17,'Cód dos países'!$A$3:$C$199,2,FALSE)</f>
        <v>BWA</v>
      </c>
      <c r="C17" s="41">
        <v>0.70833333333333337</v>
      </c>
      <c r="D17" s="41">
        <v>0.75568181818181823</v>
      </c>
      <c r="E17" s="41">
        <v>0.5</v>
      </c>
      <c r="F17" s="43">
        <v>0.77272727272727271</v>
      </c>
      <c r="G17" s="43">
        <v>0.58333333333333337</v>
      </c>
      <c r="H17" s="43">
        <v>0.58333333333333337</v>
      </c>
      <c r="I17" s="43">
        <f t="shared" si="0"/>
        <v>0.64646464646464652</v>
      </c>
      <c r="J17" s="41">
        <v>0.70833333333333337</v>
      </c>
      <c r="K17" s="41">
        <v>0.78977272727272729</v>
      </c>
      <c r="L17" s="41">
        <v>0.5</v>
      </c>
      <c r="M17" s="43">
        <v>0.77272727272727271</v>
      </c>
      <c r="N17" s="43">
        <v>0.58333333333333337</v>
      </c>
      <c r="O17" s="43">
        <v>0.58333333333333337</v>
      </c>
      <c r="P17" s="43">
        <f t="shared" si="1"/>
        <v>0.64646464646464652</v>
      </c>
      <c r="Q17" s="41">
        <v>0.70833333333333337</v>
      </c>
      <c r="R17" s="41">
        <v>0.76704545454545459</v>
      </c>
      <c r="S17" s="41">
        <v>0.5</v>
      </c>
      <c r="T17" s="43">
        <v>0.86363636363636365</v>
      </c>
      <c r="U17" s="43">
        <v>0.58333333333333337</v>
      </c>
      <c r="V17" s="43">
        <v>0.66666666666666663</v>
      </c>
      <c r="W17" s="43">
        <f t="shared" si="2"/>
        <v>0.70454545454545459</v>
      </c>
      <c r="X17" s="41">
        <v>0.70833333333333337</v>
      </c>
      <c r="Y17" s="41">
        <v>0.78977272727272729</v>
      </c>
      <c r="Z17" s="41">
        <v>0.5</v>
      </c>
      <c r="AA17" s="43">
        <v>0.86363636363636365</v>
      </c>
      <c r="AB17" s="43">
        <v>0.58333333333333337</v>
      </c>
      <c r="AC17" s="43">
        <v>0.66666666666666663</v>
      </c>
      <c r="AD17" s="43">
        <f t="shared" si="3"/>
        <v>0.70454545454545459</v>
      </c>
      <c r="AE17" s="41">
        <v>0.70833333333333337</v>
      </c>
      <c r="AF17" s="41">
        <v>0.80113636363636365</v>
      </c>
      <c r="AG17" s="41">
        <v>0.5</v>
      </c>
      <c r="AH17" s="41">
        <v>0.86363636363636365</v>
      </c>
      <c r="AI17" s="41">
        <v>0.58333333333333337</v>
      </c>
      <c r="AJ17" s="41">
        <v>0.66666666666666663</v>
      </c>
      <c r="AK17" s="41">
        <v>0.70833333333333337</v>
      </c>
      <c r="AL17" s="41">
        <v>0.80113636363636365</v>
      </c>
      <c r="AM17" s="41">
        <v>0.5</v>
      </c>
      <c r="AN17" s="41">
        <v>0.86363636363636365</v>
      </c>
      <c r="AO17" s="41">
        <v>0.58333333333333337</v>
      </c>
      <c r="AP17" s="41">
        <v>0.58333333333333337</v>
      </c>
      <c r="AQ17" s="41">
        <v>0.70833333333333337</v>
      </c>
      <c r="AR17" s="41">
        <v>0.80113636363636365</v>
      </c>
      <c r="AS17" s="41">
        <v>0.5</v>
      </c>
      <c r="AT17" s="41">
        <v>0.86363636363636365</v>
      </c>
      <c r="AU17" s="41">
        <v>0.58333333333333337</v>
      </c>
      <c r="AV17" s="41">
        <v>0.58333333333333337</v>
      </c>
      <c r="AW17" s="41">
        <v>0.70833333333333337</v>
      </c>
      <c r="AX17" s="41">
        <v>0.75568181818181823</v>
      </c>
      <c r="AY17" s="41">
        <v>0.5</v>
      </c>
      <c r="AZ17" s="41">
        <v>0.86363636363636365</v>
      </c>
      <c r="BA17" s="41">
        <v>0.58333333333333337</v>
      </c>
      <c r="BB17" s="41">
        <v>0.58333333333333337</v>
      </c>
      <c r="BC17" s="41">
        <v>0.79166666666666674</v>
      </c>
      <c r="BD17" s="41">
        <v>0.82386363636363635</v>
      </c>
      <c r="BE17" s="41">
        <v>0.5</v>
      </c>
      <c r="BF17" s="41">
        <v>0.86363636363636365</v>
      </c>
      <c r="BG17" s="41">
        <v>0.58333333333333337</v>
      </c>
      <c r="BH17" s="41">
        <v>0.58333333333333337</v>
      </c>
      <c r="BI17" s="41">
        <v>0.79166666666666674</v>
      </c>
      <c r="BJ17" s="41">
        <v>0.85795454545454541</v>
      </c>
      <c r="BK17" s="41">
        <v>0.5</v>
      </c>
      <c r="BL17" s="41">
        <v>0.86363636363636365</v>
      </c>
      <c r="BM17" s="41">
        <v>0.58333333333333337</v>
      </c>
      <c r="BN17" s="41">
        <v>0.58333333333333337</v>
      </c>
      <c r="BO17" s="41">
        <v>0.79166666666666674</v>
      </c>
      <c r="BP17" s="41">
        <v>0.84659090909090906</v>
      </c>
      <c r="BQ17" s="41">
        <v>0.5</v>
      </c>
      <c r="BR17" s="41">
        <v>0.86363636363636365</v>
      </c>
      <c r="BS17" s="41">
        <v>0.58333333333333337</v>
      </c>
      <c r="BT17" s="41">
        <v>0.58333333333333337</v>
      </c>
      <c r="BU17" s="41">
        <v>0.79166666666666674</v>
      </c>
      <c r="BV17" s="41">
        <v>0.84659090909090906</v>
      </c>
      <c r="BW17" s="41">
        <v>0.5</v>
      </c>
      <c r="BX17" s="41">
        <v>0.86363636363636365</v>
      </c>
      <c r="BY17" s="41">
        <v>0.58333333333333337</v>
      </c>
      <c r="BZ17" s="41">
        <v>0.58333333333333337</v>
      </c>
      <c r="CA17" s="41">
        <v>0.79166666666666674</v>
      </c>
      <c r="CB17" s="41">
        <v>0.85795454545454541</v>
      </c>
      <c r="CC17" s="41">
        <v>0.5</v>
      </c>
      <c r="CD17" s="41">
        <v>0.86363636363636365</v>
      </c>
      <c r="CE17" s="41">
        <v>0.66666666666666663</v>
      </c>
      <c r="CF17" s="41">
        <v>0.66666666666666663</v>
      </c>
      <c r="CG17" s="41">
        <v>0.83333333333333326</v>
      </c>
      <c r="CH17" s="41">
        <v>0.85795454545454541</v>
      </c>
      <c r="CI17" s="41">
        <v>0.5</v>
      </c>
      <c r="CJ17" s="41">
        <v>0.95454545454545459</v>
      </c>
      <c r="CK17" s="41">
        <v>0.66666666666666663</v>
      </c>
      <c r="CL17" s="41">
        <v>0.5</v>
      </c>
      <c r="CM17" s="41">
        <v>0.83333333333333326</v>
      </c>
      <c r="CN17" s="41">
        <v>0.85795454545454541</v>
      </c>
      <c r="CO17" s="41">
        <v>0.5</v>
      </c>
      <c r="CP17" s="41">
        <v>0.95454545454545459</v>
      </c>
      <c r="CQ17" s="41">
        <v>0.66666666666666663</v>
      </c>
      <c r="CR17" s="41">
        <v>0.5</v>
      </c>
      <c r="CS17" s="41">
        <v>0.83333333333333326</v>
      </c>
      <c r="CT17" s="41">
        <v>0.83522727272727271</v>
      </c>
      <c r="CU17" s="41">
        <v>0.5</v>
      </c>
      <c r="CV17" s="41">
        <v>0.95454545454545459</v>
      </c>
      <c r="CW17" s="41">
        <v>0.58333333333333337</v>
      </c>
      <c r="CX17" s="41">
        <v>0.5</v>
      </c>
      <c r="CY17" s="41">
        <v>0.75</v>
      </c>
      <c r="CZ17" s="41">
        <v>0.83712121212121204</v>
      </c>
      <c r="DA17" s="41">
        <v>0.5</v>
      </c>
      <c r="DB17" s="41">
        <v>0.95454545454545459</v>
      </c>
      <c r="DC17" s="41">
        <v>0.58333333333333337</v>
      </c>
      <c r="DD17" s="41">
        <v>0.5</v>
      </c>
      <c r="DE17" s="41">
        <v>0.75</v>
      </c>
      <c r="DF17" s="41">
        <v>0.91287878787878796</v>
      </c>
      <c r="DG17" s="41">
        <v>0.5</v>
      </c>
      <c r="DH17" s="41">
        <v>0.90909090909090906</v>
      </c>
      <c r="DI17" s="41">
        <v>0.66666666666666663</v>
      </c>
      <c r="DJ17" s="41">
        <v>0.5</v>
      </c>
      <c r="DK17" s="41">
        <v>0.75</v>
      </c>
      <c r="DL17" s="41">
        <v>0.89015151515151525</v>
      </c>
      <c r="DM17" s="41">
        <v>0.5</v>
      </c>
      <c r="DN17" s="41">
        <v>0.90909090909090906</v>
      </c>
      <c r="DO17" s="41">
        <v>0.66666666666666663</v>
      </c>
      <c r="DP17" s="41">
        <v>0.5</v>
      </c>
      <c r="DQ17" s="41">
        <v>0.91666666666666674</v>
      </c>
      <c r="DR17" s="41">
        <v>0.84469696969696972</v>
      </c>
      <c r="DS17" s="41">
        <v>0.5</v>
      </c>
      <c r="DT17" s="41">
        <v>0.45454545454545453</v>
      </c>
      <c r="DU17" s="41">
        <v>0.66666666666666663</v>
      </c>
      <c r="DV17" s="41">
        <v>0.5</v>
      </c>
    </row>
    <row r="18" spans="1:126" x14ac:dyDescent="0.25">
      <c r="A18" t="s">
        <v>37</v>
      </c>
      <c r="B18" s="30" t="str">
        <f>VLOOKUP(A18,'Cód dos países'!$A$3:$C$199,2,FALSE)</f>
        <v>BRA</v>
      </c>
      <c r="C18" s="41">
        <v>0.75</v>
      </c>
      <c r="D18" s="41">
        <v>0.69318181818181823</v>
      </c>
      <c r="E18" s="41">
        <v>0.5</v>
      </c>
      <c r="F18" s="43">
        <v>0.59090909090909094</v>
      </c>
      <c r="G18" s="43">
        <v>0.33333333333333331</v>
      </c>
      <c r="H18" s="43">
        <v>0.33333333333333331</v>
      </c>
      <c r="I18" s="43">
        <f t="shared" si="0"/>
        <v>0.41919191919191917</v>
      </c>
      <c r="J18" s="41">
        <v>0.75</v>
      </c>
      <c r="K18" s="41">
        <v>0.64772727272727271</v>
      </c>
      <c r="L18" s="41">
        <v>0.5</v>
      </c>
      <c r="M18" s="43">
        <v>0.59090909090909094</v>
      </c>
      <c r="N18" s="43">
        <v>0.33333333333333331</v>
      </c>
      <c r="O18" s="43">
        <v>0.33333333333333331</v>
      </c>
      <c r="P18" s="43">
        <f t="shared" si="1"/>
        <v>0.41919191919191917</v>
      </c>
      <c r="Q18" s="41">
        <v>0.75</v>
      </c>
      <c r="R18" s="41">
        <v>0.64772727272727271</v>
      </c>
      <c r="S18" s="41">
        <v>0.5</v>
      </c>
      <c r="T18" s="43">
        <v>0.59090909090909094</v>
      </c>
      <c r="U18" s="43">
        <v>0.33333333333333331</v>
      </c>
      <c r="V18" s="43">
        <v>0.33333333333333331</v>
      </c>
      <c r="W18" s="43">
        <f t="shared" si="2"/>
        <v>0.41919191919191917</v>
      </c>
      <c r="X18" s="41">
        <v>0.75</v>
      </c>
      <c r="Y18" s="41">
        <v>0.57954545454545459</v>
      </c>
      <c r="Z18" s="41">
        <v>0.5</v>
      </c>
      <c r="AA18" s="43">
        <v>0.5</v>
      </c>
      <c r="AB18" s="43">
        <v>0.33333333333333331</v>
      </c>
      <c r="AC18" s="43">
        <v>0.33333333333333331</v>
      </c>
      <c r="AD18" s="43">
        <f t="shared" si="3"/>
        <v>0.38888888888888884</v>
      </c>
      <c r="AE18" s="41">
        <v>0.75</v>
      </c>
      <c r="AF18" s="41">
        <v>0.65909090909090906</v>
      </c>
      <c r="AG18" s="41">
        <v>0.5</v>
      </c>
      <c r="AH18" s="41">
        <v>0.63636363636363635</v>
      </c>
      <c r="AI18" s="41">
        <v>0.33333333333333331</v>
      </c>
      <c r="AJ18" s="41">
        <v>0.33333333333333331</v>
      </c>
      <c r="AK18" s="41">
        <v>0.75</v>
      </c>
      <c r="AL18" s="41">
        <v>0.63636363636363635</v>
      </c>
      <c r="AM18" s="41">
        <v>0.5</v>
      </c>
      <c r="AN18" s="41">
        <v>0.59090909090909094</v>
      </c>
      <c r="AO18" s="41">
        <v>0.33333333333333331</v>
      </c>
      <c r="AP18" s="41">
        <v>0.41666666666666669</v>
      </c>
      <c r="AQ18" s="41">
        <v>0.75</v>
      </c>
      <c r="AR18" s="41">
        <v>0.71590909090909094</v>
      </c>
      <c r="AS18" s="41">
        <v>0.5</v>
      </c>
      <c r="AT18" s="41">
        <v>0.59090909090909094</v>
      </c>
      <c r="AU18" s="41">
        <v>0.33333333333333331</v>
      </c>
      <c r="AV18" s="41">
        <v>0.41666666666666669</v>
      </c>
      <c r="AW18" s="41">
        <v>0.75</v>
      </c>
      <c r="AX18" s="41">
        <v>0.68181818181818188</v>
      </c>
      <c r="AY18" s="41">
        <v>0.5</v>
      </c>
      <c r="AZ18" s="41">
        <v>0.63636363636363635</v>
      </c>
      <c r="BA18" s="41">
        <v>0.33333333333333331</v>
      </c>
      <c r="BB18" s="41">
        <v>0.5</v>
      </c>
      <c r="BC18" s="41">
        <v>0.75</v>
      </c>
      <c r="BD18" s="41">
        <v>0.71590909090909094</v>
      </c>
      <c r="BE18" s="41">
        <v>0.5</v>
      </c>
      <c r="BF18" s="41">
        <v>0.63636363636363635</v>
      </c>
      <c r="BG18" s="41">
        <v>0.33333333333333331</v>
      </c>
      <c r="BH18" s="41">
        <v>0.5</v>
      </c>
      <c r="BI18" s="41">
        <v>0.75</v>
      </c>
      <c r="BJ18" s="41">
        <v>0.73863636363636365</v>
      </c>
      <c r="BK18" s="41">
        <v>0.5</v>
      </c>
      <c r="BL18" s="41">
        <v>0.54545454545454541</v>
      </c>
      <c r="BM18" s="41">
        <v>0.33333333333333331</v>
      </c>
      <c r="BN18" s="41">
        <v>0.5</v>
      </c>
      <c r="BO18" s="41">
        <v>0.75</v>
      </c>
      <c r="BP18" s="41">
        <v>0.73863636363636365</v>
      </c>
      <c r="BQ18" s="41">
        <v>0.5</v>
      </c>
      <c r="BR18" s="41">
        <v>0.54545454545454541</v>
      </c>
      <c r="BS18" s="41">
        <v>0.33333333333333331</v>
      </c>
      <c r="BT18" s="41">
        <v>0.5</v>
      </c>
      <c r="BU18" s="41">
        <v>0.75</v>
      </c>
      <c r="BV18" s="41">
        <v>0.71590909090909094</v>
      </c>
      <c r="BW18" s="41">
        <v>0.5</v>
      </c>
      <c r="BX18" s="41">
        <v>0.59090909090909094</v>
      </c>
      <c r="BY18" s="41">
        <v>0.33333333333333331</v>
      </c>
      <c r="BZ18" s="41">
        <v>0.33333333333333331</v>
      </c>
      <c r="CA18" s="41">
        <v>0.75</v>
      </c>
      <c r="CB18" s="41">
        <v>0.71590909090909094</v>
      </c>
      <c r="CC18" s="41">
        <v>0.5</v>
      </c>
      <c r="CD18" s="41">
        <v>0.59090909090909094</v>
      </c>
      <c r="CE18" s="41">
        <v>0.41666666666666669</v>
      </c>
      <c r="CF18" s="41">
        <v>0.33333333333333331</v>
      </c>
      <c r="CG18" s="41">
        <v>0.75</v>
      </c>
      <c r="CH18" s="41">
        <v>0.71590909090909094</v>
      </c>
      <c r="CI18" s="41">
        <v>0.5</v>
      </c>
      <c r="CJ18" s="41">
        <v>0.59090909090909094</v>
      </c>
      <c r="CK18" s="41">
        <v>0.41666666666666669</v>
      </c>
      <c r="CL18" s="41">
        <v>0.25</v>
      </c>
      <c r="CM18" s="41">
        <v>0.75</v>
      </c>
      <c r="CN18" s="41">
        <v>0.72727272727272729</v>
      </c>
      <c r="CO18" s="41">
        <v>0.5</v>
      </c>
      <c r="CP18" s="41">
        <v>0.59090909090909094</v>
      </c>
      <c r="CQ18" s="41">
        <v>0.41666666666666669</v>
      </c>
      <c r="CR18" s="41">
        <v>0.33333333333333331</v>
      </c>
      <c r="CS18" s="41">
        <v>0.75</v>
      </c>
      <c r="CT18" s="41">
        <v>0.77272727272727271</v>
      </c>
      <c r="CU18" s="41">
        <v>0.5</v>
      </c>
      <c r="CV18" s="41">
        <v>0.63636363636363635</v>
      </c>
      <c r="CW18" s="41">
        <v>0.25</v>
      </c>
      <c r="CX18" s="41">
        <v>0.66666666666666663</v>
      </c>
      <c r="CY18" s="41">
        <v>0.75</v>
      </c>
      <c r="CZ18" s="41">
        <v>0.73863636363636365</v>
      </c>
      <c r="DA18" s="41">
        <v>0.5</v>
      </c>
      <c r="DB18" s="41">
        <v>0.59090909090909094</v>
      </c>
      <c r="DC18" s="41">
        <v>0.25</v>
      </c>
      <c r="DD18" s="41">
        <v>0.66666666666666663</v>
      </c>
      <c r="DE18" s="41">
        <v>0.66666666666666663</v>
      </c>
      <c r="DF18" s="41">
        <v>0.71590909090909094</v>
      </c>
      <c r="DG18" s="41">
        <v>0.5</v>
      </c>
      <c r="DH18" s="41">
        <v>0.45454545454545453</v>
      </c>
      <c r="DI18" s="41">
        <v>0.33333333333333331</v>
      </c>
      <c r="DJ18" s="41">
        <v>0.5</v>
      </c>
      <c r="DK18" s="41">
        <v>0.66666666666666663</v>
      </c>
      <c r="DL18" s="41">
        <v>0.78030303030303028</v>
      </c>
      <c r="DM18" s="41">
        <v>0.5</v>
      </c>
      <c r="DN18" s="41">
        <v>0.45454545454545453</v>
      </c>
      <c r="DO18" s="41">
        <v>0.33333333333333331</v>
      </c>
      <c r="DP18" s="41">
        <v>0.5</v>
      </c>
      <c r="DQ18" s="41">
        <v>0.58333333333333326</v>
      </c>
      <c r="DR18" s="41">
        <v>0.77651515151515149</v>
      </c>
      <c r="DS18" s="41">
        <v>0.75</v>
      </c>
      <c r="DT18" s="41">
        <v>0.36363636363636365</v>
      </c>
      <c r="DU18" s="41">
        <v>0.5</v>
      </c>
      <c r="DV18" s="41">
        <v>0.5</v>
      </c>
    </row>
    <row r="19" spans="1:126" x14ac:dyDescent="0.25">
      <c r="A19" t="s">
        <v>350</v>
      </c>
      <c r="B19" s="30" t="str">
        <f>VLOOKUP(A19,'Cód dos países'!$A$3:$C$199,2,FALSE)</f>
        <v>BRN</v>
      </c>
      <c r="C19" s="41">
        <v>0.45833333333333337</v>
      </c>
      <c r="D19" s="41">
        <v>0.78977272727272729</v>
      </c>
      <c r="E19" s="41">
        <v>0.875</v>
      </c>
      <c r="F19" s="43">
        <v>0.77272727272727271</v>
      </c>
      <c r="G19" s="43">
        <v>0.83333333333333337</v>
      </c>
      <c r="H19" s="43">
        <v>0.5</v>
      </c>
      <c r="I19" s="43">
        <f t="shared" si="0"/>
        <v>0.70202020202020199</v>
      </c>
      <c r="J19" s="41">
        <v>0.45833333333333337</v>
      </c>
      <c r="K19" s="41">
        <v>0.78977272727272729</v>
      </c>
      <c r="L19" s="41">
        <v>0.875</v>
      </c>
      <c r="M19" s="43">
        <v>0.77272727272727271</v>
      </c>
      <c r="N19" s="43">
        <v>0.83333333333333337</v>
      </c>
      <c r="O19" s="43">
        <v>0.5</v>
      </c>
      <c r="P19" s="43">
        <f t="shared" si="1"/>
        <v>0.70202020202020199</v>
      </c>
      <c r="Q19" s="41">
        <v>0.45833333333333337</v>
      </c>
      <c r="R19" s="41">
        <v>0.78977272727272729</v>
      </c>
      <c r="S19" s="41">
        <v>0.875</v>
      </c>
      <c r="T19" s="43">
        <v>0.77272727272727271</v>
      </c>
      <c r="U19" s="43">
        <v>0.83333333333333337</v>
      </c>
      <c r="V19" s="43">
        <v>0.41666666666666669</v>
      </c>
      <c r="W19" s="43">
        <f t="shared" si="2"/>
        <v>0.6742424242424242</v>
      </c>
      <c r="X19" s="41">
        <v>0.45833333333333337</v>
      </c>
      <c r="Y19" s="41">
        <v>0.77840909090909094</v>
      </c>
      <c r="Z19" s="41">
        <v>0.875</v>
      </c>
      <c r="AA19" s="43">
        <v>0.77272727272727271</v>
      </c>
      <c r="AB19" s="43">
        <v>0.83333333333333337</v>
      </c>
      <c r="AC19" s="43">
        <v>0.41666666666666669</v>
      </c>
      <c r="AD19" s="43">
        <f t="shared" si="3"/>
        <v>0.6742424242424242</v>
      </c>
      <c r="AE19" s="41">
        <v>0.45833333333333337</v>
      </c>
      <c r="AF19" s="41">
        <v>0.83522727272727271</v>
      </c>
      <c r="AG19" s="41">
        <v>0.875</v>
      </c>
      <c r="AH19" s="41">
        <v>0.86363636363636365</v>
      </c>
      <c r="AI19" s="41">
        <v>0.83333333333333337</v>
      </c>
      <c r="AJ19" s="41">
        <v>0.41666666666666669</v>
      </c>
      <c r="AK19" s="41">
        <v>0.45833333333333337</v>
      </c>
      <c r="AL19" s="41">
        <v>0.89015151515151525</v>
      </c>
      <c r="AM19" s="41">
        <v>0.875</v>
      </c>
      <c r="AN19" s="41">
        <v>0.95454545454545459</v>
      </c>
      <c r="AO19" s="41">
        <v>0.83333333333333337</v>
      </c>
      <c r="AP19" s="41">
        <v>0.41666666666666669</v>
      </c>
      <c r="AQ19" s="41">
        <v>0.45833333333333337</v>
      </c>
      <c r="AR19" s="41">
        <v>0.9015151515151516</v>
      </c>
      <c r="AS19" s="41">
        <v>0.875</v>
      </c>
      <c r="AT19" s="41">
        <v>0.95454545454545459</v>
      </c>
      <c r="AU19" s="41">
        <v>0.83333333333333337</v>
      </c>
      <c r="AV19" s="41">
        <v>0.41666666666666669</v>
      </c>
      <c r="AW19" s="41">
        <v>0.45833333333333337</v>
      </c>
      <c r="AX19" s="41">
        <v>0.93560606060606066</v>
      </c>
      <c r="AY19" s="41">
        <v>0.875</v>
      </c>
      <c r="AZ19" s="41">
        <v>0.95454545454545459</v>
      </c>
      <c r="BA19" s="41">
        <v>0.83333333333333337</v>
      </c>
      <c r="BB19" s="41">
        <v>0.41666666666666669</v>
      </c>
      <c r="BC19" s="41">
        <v>0.45833333333333337</v>
      </c>
      <c r="BD19" s="41">
        <v>0.93560606060606066</v>
      </c>
      <c r="BE19" s="41">
        <v>0.875</v>
      </c>
      <c r="BF19" s="41">
        <v>0.95454545454545459</v>
      </c>
      <c r="BG19" s="41">
        <v>0.83333333333333337</v>
      </c>
      <c r="BH19" s="41">
        <v>0.41666666666666669</v>
      </c>
      <c r="BI19" s="41">
        <v>0.45833333333333337</v>
      </c>
      <c r="BJ19" s="41">
        <v>0.93560606060606066</v>
      </c>
      <c r="BK19" s="41">
        <v>0.875</v>
      </c>
      <c r="BL19" s="41">
        <v>0.95454545454545459</v>
      </c>
      <c r="BM19" s="41">
        <v>0.83333333333333337</v>
      </c>
      <c r="BN19" s="41">
        <v>0.41666666666666669</v>
      </c>
      <c r="BO19" s="41">
        <v>0.45833333333333337</v>
      </c>
      <c r="BP19" s="41">
        <v>0.93560606060606066</v>
      </c>
      <c r="BQ19" s="41">
        <v>0.875</v>
      </c>
      <c r="BR19" s="41">
        <v>0.95454545454545459</v>
      </c>
      <c r="BS19" s="41">
        <v>0.83333333333333337</v>
      </c>
      <c r="BT19" s="41">
        <v>0.41666666666666669</v>
      </c>
      <c r="BU19" s="41">
        <v>0.45833333333333337</v>
      </c>
      <c r="BV19" s="41">
        <v>0.93560606060606066</v>
      </c>
      <c r="BW19" s="41">
        <v>0.875</v>
      </c>
      <c r="BX19" s="41">
        <v>0.95454545454545459</v>
      </c>
      <c r="BY19" s="41">
        <v>0.83333333333333337</v>
      </c>
      <c r="BZ19" s="41">
        <v>0.41666666666666669</v>
      </c>
      <c r="CA19" s="41">
        <v>0.45833333333333337</v>
      </c>
      <c r="CB19" s="41">
        <v>0.93560606060606066</v>
      </c>
      <c r="CC19" s="41">
        <v>0.875</v>
      </c>
      <c r="CD19" s="41">
        <v>0.95454545454545459</v>
      </c>
      <c r="CE19" s="41">
        <v>0.83333333333333337</v>
      </c>
      <c r="CF19" s="41">
        <v>0.41666666666666669</v>
      </c>
      <c r="CG19" s="41">
        <v>0.45833333333333337</v>
      </c>
      <c r="CH19" s="41">
        <v>0.93560606060606066</v>
      </c>
      <c r="CI19" s="41">
        <v>0.75</v>
      </c>
      <c r="CJ19" s="41">
        <v>0.95454545454545459</v>
      </c>
      <c r="CK19" s="41">
        <v>0.83333333333333337</v>
      </c>
      <c r="CL19" s="41">
        <v>0.41666666666666669</v>
      </c>
      <c r="CM19" s="41">
        <v>0.45833333333333337</v>
      </c>
      <c r="CN19" s="41">
        <v>0.91287878787878796</v>
      </c>
      <c r="CO19" s="41">
        <v>0.75</v>
      </c>
      <c r="CP19" s="41">
        <v>0.95454545454545459</v>
      </c>
      <c r="CQ19" s="41">
        <v>1</v>
      </c>
      <c r="CR19" s="41">
        <v>0.41666666666666669</v>
      </c>
      <c r="CS19" s="41">
        <v>0.41666666666666669</v>
      </c>
      <c r="CT19" s="41">
        <v>0.92424242424242431</v>
      </c>
      <c r="CU19" s="41">
        <v>0.75</v>
      </c>
      <c r="CV19" s="41">
        <v>0.95454545454545459</v>
      </c>
      <c r="CW19" s="41">
        <v>1</v>
      </c>
      <c r="CX19" s="41">
        <v>0.41666666666666669</v>
      </c>
      <c r="CY19" s="41">
        <v>0.41666666666666669</v>
      </c>
      <c r="CZ19" s="41">
        <v>0.9015151515151516</v>
      </c>
      <c r="DA19" s="41">
        <v>0.75</v>
      </c>
      <c r="DB19" s="41">
        <v>0.95454545454545459</v>
      </c>
      <c r="DC19" s="41">
        <v>1</v>
      </c>
      <c r="DD19" s="41">
        <v>0.41666666666666669</v>
      </c>
      <c r="DE19" s="41">
        <v>0.41666666666666669</v>
      </c>
      <c r="DF19" s="41">
        <v>0.91287878787878796</v>
      </c>
      <c r="DG19" s="41">
        <v>0.75</v>
      </c>
      <c r="DH19" s="41">
        <v>0.63636363636363635</v>
      </c>
      <c r="DI19" s="41">
        <v>1</v>
      </c>
      <c r="DJ19" s="41">
        <v>0.5</v>
      </c>
      <c r="DK19" s="41">
        <v>0.41666666666666669</v>
      </c>
      <c r="DL19" s="41">
        <v>0.89015151515151525</v>
      </c>
      <c r="DM19" s="41">
        <v>0.75</v>
      </c>
      <c r="DN19" s="41">
        <v>0.54545454545454541</v>
      </c>
      <c r="DO19" s="41">
        <v>1</v>
      </c>
      <c r="DP19" s="41">
        <v>0.5</v>
      </c>
      <c r="DQ19" s="41">
        <v>0.5</v>
      </c>
      <c r="DR19" s="41">
        <v>0.86742424242424254</v>
      </c>
      <c r="DS19" s="41">
        <v>0.875</v>
      </c>
      <c r="DT19" s="41">
        <v>0.90909090909090906</v>
      </c>
      <c r="DU19" s="41">
        <v>1</v>
      </c>
      <c r="DV19" s="41">
        <v>0.66666666666666663</v>
      </c>
    </row>
    <row r="20" spans="1:126" x14ac:dyDescent="0.25">
      <c r="A20" t="s">
        <v>28</v>
      </c>
      <c r="B20" s="30" t="str">
        <f>VLOOKUP(A20,'Cód dos países'!$A$3:$C$199,2,FALSE)</f>
        <v>BGR</v>
      </c>
      <c r="C20" s="41">
        <v>0.875</v>
      </c>
      <c r="D20" s="41">
        <v>0.73295454545454541</v>
      </c>
      <c r="E20" s="41">
        <v>0.5</v>
      </c>
      <c r="F20" s="43">
        <v>0.86363636363636365</v>
      </c>
      <c r="G20" s="43">
        <v>0.5</v>
      </c>
      <c r="H20" s="43">
        <v>0.5</v>
      </c>
      <c r="I20" s="43">
        <f t="shared" si="0"/>
        <v>0.62121212121212122</v>
      </c>
      <c r="J20" s="41">
        <v>0.875</v>
      </c>
      <c r="K20" s="41">
        <v>0.72159090909090917</v>
      </c>
      <c r="L20" s="41">
        <v>0.5</v>
      </c>
      <c r="M20" s="43">
        <v>0.86363636363636365</v>
      </c>
      <c r="N20" s="43">
        <v>0.5</v>
      </c>
      <c r="O20" s="43">
        <v>0.5</v>
      </c>
      <c r="P20" s="43">
        <f t="shared" si="1"/>
        <v>0.62121212121212122</v>
      </c>
      <c r="Q20" s="41">
        <v>0.875</v>
      </c>
      <c r="R20" s="41">
        <v>0.6875</v>
      </c>
      <c r="S20" s="41">
        <v>0.5</v>
      </c>
      <c r="T20" s="43">
        <v>0.86363636363636365</v>
      </c>
      <c r="U20" s="43">
        <v>0.5</v>
      </c>
      <c r="V20" s="43">
        <v>0.5</v>
      </c>
      <c r="W20" s="43">
        <f t="shared" si="2"/>
        <v>0.62121212121212122</v>
      </c>
      <c r="X20" s="41">
        <v>0.875</v>
      </c>
      <c r="Y20" s="41">
        <v>0.69886363636363646</v>
      </c>
      <c r="Z20" s="41">
        <v>0.5</v>
      </c>
      <c r="AA20" s="43">
        <v>0.86363636363636365</v>
      </c>
      <c r="AB20" s="43">
        <v>0.5</v>
      </c>
      <c r="AC20" s="43">
        <v>0.41666666666666669</v>
      </c>
      <c r="AD20" s="43">
        <f t="shared" si="3"/>
        <v>0.59343434343434354</v>
      </c>
      <c r="AE20" s="41">
        <v>0.875</v>
      </c>
      <c r="AF20" s="41">
        <v>0.67613636363636365</v>
      </c>
      <c r="AG20" s="41">
        <v>0.5</v>
      </c>
      <c r="AH20" s="41">
        <v>0.68181818181818177</v>
      </c>
      <c r="AI20" s="41">
        <v>0.41666666666666669</v>
      </c>
      <c r="AJ20" s="41">
        <v>0.41666666666666669</v>
      </c>
      <c r="AK20" s="41">
        <v>0.875</v>
      </c>
      <c r="AL20" s="41">
        <v>0.6875</v>
      </c>
      <c r="AM20" s="41">
        <v>0.5</v>
      </c>
      <c r="AN20" s="41">
        <v>0.72727272727272729</v>
      </c>
      <c r="AO20" s="41">
        <v>0.41666666666666669</v>
      </c>
      <c r="AP20" s="41">
        <v>0.33333333333333331</v>
      </c>
      <c r="AQ20" s="41">
        <v>0.875</v>
      </c>
      <c r="AR20" s="41">
        <v>0.69886363636363646</v>
      </c>
      <c r="AS20" s="41">
        <v>0.5</v>
      </c>
      <c r="AT20" s="41">
        <v>0.72727272727272729</v>
      </c>
      <c r="AU20" s="41">
        <v>0.41666666666666669</v>
      </c>
      <c r="AV20" s="41">
        <v>0.33333333333333331</v>
      </c>
      <c r="AW20" s="41">
        <v>0.875</v>
      </c>
      <c r="AX20" s="41">
        <v>0.6875</v>
      </c>
      <c r="AY20" s="41">
        <v>0.5</v>
      </c>
      <c r="AZ20" s="41">
        <v>0.68181818181818177</v>
      </c>
      <c r="BA20" s="41">
        <v>0.41666666666666669</v>
      </c>
      <c r="BB20" s="41">
        <v>0.33333333333333331</v>
      </c>
      <c r="BC20" s="41">
        <v>0.875</v>
      </c>
      <c r="BD20" s="41">
        <v>0.6875</v>
      </c>
      <c r="BE20" s="41">
        <v>0.5</v>
      </c>
      <c r="BF20" s="41">
        <v>0.77272727272727271</v>
      </c>
      <c r="BG20" s="41">
        <v>0.41666666666666669</v>
      </c>
      <c r="BH20" s="41">
        <v>0.33333333333333331</v>
      </c>
      <c r="BI20" s="41">
        <v>0.875</v>
      </c>
      <c r="BJ20" s="41">
        <v>0.72159090909090917</v>
      </c>
      <c r="BK20" s="41">
        <v>0.5</v>
      </c>
      <c r="BL20" s="41">
        <v>0.86363636363636365</v>
      </c>
      <c r="BM20" s="41">
        <v>0.41666666666666669</v>
      </c>
      <c r="BN20" s="41">
        <v>0.33333333333333331</v>
      </c>
      <c r="BO20" s="41">
        <v>0.875</v>
      </c>
      <c r="BP20" s="41">
        <v>0.72159090909090917</v>
      </c>
      <c r="BQ20" s="41">
        <v>0.5</v>
      </c>
      <c r="BR20" s="41">
        <v>0.95454545454545459</v>
      </c>
      <c r="BS20" s="41">
        <v>0.41666666666666669</v>
      </c>
      <c r="BT20" s="41">
        <v>0.33333333333333331</v>
      </c>
      <c r="BU20" s="41">
        <v>0.875</v>
      </c>
      <c r="BV20" s="41">
        <v>0.76704545454545459</v>
      </c>
      <c r="BW20" s="41">
        <v>0.5</v>
      </c>
      <c r="BX20" s="41">
        <v>0.95454545454545459</v>
      </c>
      <c r="BY20" s="41">
        <v>0.41666666666666669</v>
      </c>
      <c r="BZ20" s="41">
        <v>0.33333333333333331</v>
      </c>
      <c r="CA20" s="41">
        <v>0.875</v>
      </c>
      <c r="CB20" s="41">
        <v>0.78977272727272729</v>
      </c>
      <c r="CC20" s="41">
        <v>0.5</v>
      </c>
      <c r="CD20" s="41">
        <v>0.95454545454545459</v>
      </c>
      <c r="CE20" s="41">
        <v>0.41666666666666669</v>
      </c>
      <c r="CF20" s="41">
        <v>0.33333333333333331</v>
      </c>
      <c r="CG20" s="41">
        <v>0.875</v>
      </c>
      <c r="CH20" s="41">
        <v>0.74431818181818188</v>
      </c>
      <c r="CI20" s="41">
        <v>0.5</v>
      </c>
      <c r="CJ20" s="41">
        <v>0.95454545454545459</v>
      </c>
      <c r="CK20" s="41">
        <v>0.66666666666666663</v>
      </c>
      <c r="CL20" s="41">
        <v>0.33333333333333331</v>
      </c>
      <c r="CM20" s="41">
        <v>0.83333333333333337</v>
      </c>
      <c r="CN20" s="41">
        <v>0.71022727272727271</v>
      </c>
      <c r="CO20" s="41">
        <v>0.5</v>
      </c>
      <c r="CP20" s="41">
        <v>0.95454545454545459</v>
      </c>
      <c r="CQ20" s="41">
        <v>0.66666666666666663</v>
      </c>
      <c r="CR20" s="41">
        <v>0.33333333333333331</v>
      </c>
      <c r="CS20" s="41">
        <v>0.83333333333333337</v>
      </c>
      <c r="CT20" s="41">
        <v>0.75568181818181823</v>
      </c>
      <c r="CU20" s="41">
        <v>0.5</v>
      </c>
      <c r="CV20" s="41">
        <v>0.95454545454545459</v>
      </c>
      <c r="CW20" s="41">
        <v>0.66666666666666663</v>
      </c>
      <c r="CX20" s="41">
        <v>0.33333333333333331</v>
      </c>
      <c r="CY20" s="41">
        <v>0.83333333333333337</v>
      </c>
      <c r="CZ20" s="41">
        <v>0.78977272727272729</v>
      </c>
      <c r="DA20" s="41">
        <v>0.5</v>
      </c>
      <c r="DB20" s="41">
        <v>0.95454545454545459</v>
      </c>
      <c r="DC20" s="41">
        <v>0.66666666666666663</v>
      </c>
      <c r="DD20" s="41">
        <v>0.33333333333333331</v>
      </c>
      <c r="DE20" s="41">
        <v>0.83333333333333337</v>
      </c>
      <c r="DF20" s="41">
        <v>0.75378787878787878</v>
      </c>
      <c r="DG20" s="41">
        <v>0.5</v>
      </c>
      <c r="DH20" s="41">
        <v>0.81818181818181823</v>
      </c>
      <c r="DI20" s="41">
        <v>0.66666666666666663</v>
      </c>
      <c r="DJ20" s="41">
        <v>0.33333333333333331</v>
      </c>
      <c r="DK20" s="41">
        <v>0.83333333333333337</v>
      </c>
      <c r="DL20" s="41">
        <v>0.93560606060606066</v>
      </c>
      <c r="DM20" s="41">
        <v>0.5</v>
      </c>
      <c r="DN20" s="41">
        <v>0.81818181818181823</v>
      </c>
      <c r="DO20" s="41">
        <v>0.66666666666666663</v>
      </c>
      <c r="DP20" s="41">
        <v>0.66666666666666663</v>
      </c>
      <c r="DQ20" s="41">
        <v>0.91666666666666674</v>
      </c>
      <c r="DR20" s="41">
        <v>0.86742424242424243</v>
      </c>
      <c r="DS20" s="41">
        <v>0.5</v>
      </c>
      <c r="DT20" s="41">
        <v>0.36363636363636365</v>
      </c>
      <c r="DU20" s="41">
        <v>0.83333333333333337</v>
      </c>
      <c r="DV20" s="41">
        <v>0.66666666666666663</v>
      </c>
    </row>
    <row r="21" spans="1:126" x14ac:dyDescent="0.25">
      <c r="A21" t="s">
        <v>24</v>
      </c>
      <c r="B21" s="30" t="str">
        <f>VLOOKUP(A21,'Cód dos países'!$A$3:$C$199,2,FALSE)</f>
        <v>BFA</v>
      </c>
      <c r="C21" s="41">
        <v>0.58333333333333337</v>
      </c>
      <c r="D21" s="41">
        <v>0.63257575757575757</v>
      </c>
      <c r="E21" s="41">
        <v>0.25</v>
      </c>
      <c r="F21" s="43">
        <v>0.54545454545454541</v>
      </c>
      <c r="G21" s="43">
        <v>0.58333333333333337</v>
      </c>
      <c r="H21" s="43">
        <v>0.41666666666666669</v>
      </c>
      <c r="I21" s="43">
        <f t="shared" si="0"/>
        <v>0.51515151515151525</v>
      </c>
      <c r="J21" s="41">
        <v>0.58333333333333337</v>
      </c>
      <c r="K21" s="41">
        <v>0.62121212121212122</v>
      </c>
      <c r="L21" s="41">
        <v>0.25</v>
      </c>
      <c r="M21" s="43">
        <v>0.54545454545454541</v>
      </c>
      <c r="N21" s="43">
        <v>0.58333333333333337</v>
      </c>
      <c r="O21" s="43">
        <v>0.41666666666666669</v>
      </c>
      <c r="P21" s="43">
        <f t="shared" si="1"/>
        <v>0.51515151515151525</v>
      </c>
      <c r="Q21" s="41">
        <v>0.58333333333333337</v>
      </c>
      <c r="R21" s="41">
        <v>0.63257575757575757</v>
      </c>
      <c r="S21" s="41">
        <v>0.25</v>
      </c>
      <c r="T21" s="43">
        <v>0.59090909090909094</v>
      </c>
      <c r="U21" s="43">
        <v>0.58333333333333337</v>
      </c>
      <c r="V21" s="43">
        <v>0.41666666666666669</v>
      </c>
      <c r="W21" s="43">
        <f t="shared" si="2"/>
        <v>0.53030303030303039</v>
      </c>
      <c r="X21" s="41">
        <v>0.58333333333333337</v>
      </c>
      <c r="Y21" s="41">
        <v>0.63257575757575757</v>
      </c>
      <c r="Z21" s="41">
        <v>0.25</v>
      </c>
      <c r="AA21" s="43">
        <v>0.59090909090909094</v>
      </c>
      <c r="AB21" s="43">
        <v>0.5</v>
      </c>
      <c r="AC21" s="43">
        <v>0.41666666666666669</v>
      </c>
      <c r="AD21" s="43">
        <f t="shared" si="3"/>
        <v>0.50252525252525249</v>
      </c>
      <c r="AE21" s="41">
        <v>0.41666666666666663</v>
      </c>
      <c r="AF21" s="41">
        <v>0.60984848484848475</v>
      </c>
      <c r="AG21" s="41">
        <v>0.25</v>
      </c>
      <c r="AH21" s="41">
        <v>0.59090909090909094</v>
      </c>
      <c r="AI21" s="41">
        <v>0.5</v>
      </c>
      <c r="AJ21" s="41">
        <v>0.41666666666666669</v>
      </c>
      <c r="AK21" s="41">
        <v>0.45833333333333337</v>
      </c>
      <c r="AL21" s="41">
        <v>0.60984848484848486</v>
      </c>
      <c r="AM21" s="41">
        <v>0.25</v>
      </c>
      <c r="AN21" s="41">
        <v>0.54545454545454541</v>
      </c>
      <c r="AO21" s="41">
        <v>0.5</v>
      </c>
      <c r="AP21" s="41">
        <v>0.33333333333333331</v>
      </c>
      <c r="AQ21" s="41">
        <v>0.45833333333333337</v>
      </c>
      <c r="AR21" s="41">
        <v>0.64393939393939392</v>
      </c>
      <c r="AS21" s="41">
        <v>0.25</v>
      </c>
      <c r="AT21" s="41">
        <v>0.54545454545454541</v>
      </c>
      <c r="AU21" s="41">
        <v>0.5</v>
      </c>
      <c r="AV21" s="41">
        <v>0.33333333333333331</v>
      </c>
      <c r="AW21" s="41">
        <v>0.41666666666666669</v>
      </c>
      <c r="AX21" s="41">
        <v>0.60984848484848486</v>
      </c>
      <c r="AY21" s="41">
        <v>0.25</v>
      </c>
      <c r="AZ21" s="41">
        <v>0.59090909090909094</v>
      </c>
      <c r="BA21" s="41">
        <v>0.5</v>
      </c>
      <c r="BB21" s="41">
        <v>0.33333333333333331</v>
      </c>
      <c r="BC21" s="41">
        <v>0.45833333333333337</v>
      </c>
      <c r="BD21" s="41">
        <v>0.66666666666666663</v>
      </c>
      <c r="BE21" s="41">
        <v>0.25</v>
      </c>
      <c r="BF21" s="41">
        <v>0.77272727272727271</v>
      </c>
      <c r="BG21" s="41">
        <v>0.58333333333333337</v>
      </c>
      <c r="BH21" s="41">
        <v>0.33333333333333331</v>
      </c>
      <c r="BI21" s="41">
        <v>0.45833333333333337</v>
      </c>
      <c r="BJ21" s="41">
        <v>0.68939393939393934</v>
      </c>
      <c r="BK21" s="41">
        <v>0.25</v>
      </c>
      <c r="BL21" s="41">
        <v>0.77272727272727271</v>
      </c>
      <c r="BM21" s="41">
        <v>0.58333333333333337</v>
      </c>
      <c r="BN21" s="41">
        <v>0.33333333333333331</v>
      </c>
      <c r="BO21" s="41">
        <v>0.45833333333333337</v>
      </c>
      <c r="BP21" s="41">
        <v>0.71212121212121204</v>
      </c>
      <c r="BQ21" s="41">
        <v>0.25</v>
      </c>
      <c r="BR21" s="41">
        <v>0.77272727272727271</v>
      </c>
      <c r="BS21" s="41">
        <v>0.58333333333333337</v>
      </c>
      <c r="BT21" s="41">
        <v>0.33333333333333331</v>
      </c>
      <c r="BU21" s="41">
        <v>0.45833333333333337</v>
      </c>
      <c r="BV21" s="41">
        <v>0.71212121212121204</v>
      </c>
      <c r="BW21" s="41">
        <v>0.25</v>
      </c>
      <c r="BX21" s="41">
        <v>0.77272727272727271</v>
      </c>
      <c r="BY21" s="41">
        <v>0.58333333333333337</v>
      </c>
      <c r="BZ21" s="41">
        <v>0.33333333333333331</v>
      </c>
      <c r="CA21" s="41">
        <v>0.5</v>
      </c>
      <c r="CB21" s="41">
        <v>0.71212121212121204</v>
      </c>
      <c r="CC21" s="41">
        <v>0.25</v>
      </c>
      <c r="CD21" s="41">
        <v>0.77272727272727271</v>
      </c>
      <c r="CE21" s="41">
        <v>0.58333333333333337</v>
      </c>
      <c r="CF21" s="41">
        <v>0.33333333333333331</v>
      </c>
      <c r="CG21" s="41">
        <v>0.5</v>
      </c>
      <c r="CH21" s="41">
        <v>0.71212121212121204</v>
      </c>
      <c r="CI21" s="41">
        <v>0.25</v>
      </c>
      <c r="CJ21" s="41">
        <v>0.72727272727272729</v>
      </c>
      <c r="CK21" s="41">
        <v>0.58333333333333337</v>
      </c>
      <c r="CL21" s="41">
        <v>0.33333333333333331</v>
      </c>
      <c r="CM21" s="41">
        <v>0.54166666666666674</v>
      </c>
      <c r="CN21" s="41">
        <v>0.66666666666666663</v>
      </c>
      <c r="CO21" s="41">
        <v>0.25</v>
      </c>
      <c r="CP21" s="41">
        <v>0.72727272727272729</v>
      </c>
      <c r="CQ21" s="41">
        <v>0.58333333333333337</v>
      </c>
      <c r="CR21" s="41">
        <v>0.33333333333333331</v>
      </c>
      <c r="CS21" s="41">
        <v>0.54166666666666674</v>
      </c>
      <c r="CT21" s="41">
        <v>0.71212121212121204</v>
      </c>
      <c r="CU21" s="41">
        <v>0.25</v>
      </c>
      <c r="CV21" s="41">
        <v>0.72727272727272729</v>
      </c>
      <c r="CW21" s="41">
        <v>0.58333333333333337</v>
      </c>
      <c r="CX21" s="41">
        <v>0.33333333333333331</v>
      </c>
      <c r="CY21" s="41">
        <v>0.625</v>
      </c>
      <c r="CZ21" s="41">
        <v>0.7234848484848484</v>
      </c>
      <c r="DA21" s="41">
        <v>0.25</v>
      </c>
      <c r="DB21" s="41">
        <v>0.72727272727272729</v>
      </c>
      <c r="DC21" s="41">
        <v>0.58333333333333337</v>
      </c>
      <c r="DD21" s="41">
        <v>0.33333333333333331</v>
      </c>
      <c r="DE21" s="41">
        <v>0.58333333333333326</v>
      </c>
      <c r="DF21" s="41">
        <v>0.75757575757575757</v>
      </c>
      <c r="DG21" s="41">
        <v>0.25</v>
      </c>
      <c r="DH21" s="41">
        <v>0.63636363636363635</v>
      </c>
      <c r="DI21" s="41">
        <v>0.66666666666666663</v>
      </c>
      <c r="DJ21" s="41">
        <v>0.33333333333333331</v>
      </c>
      <c r="DK21" s="41">
        <v>0.5</v>
      </c>
      <c r="DL21" s="41">
        <v>0.75757575757575757</v>
      </c>
      <c r="DM21" s="41">
        <v>0.25</v>
      </c>
      <c r="DN21" s="41">
        <v>0.72727272727272729</v>
      </c>
      <c r="DO21" s="41">
        <v>0.66666666666666663</v>
      </c>
      <c r="DP21" s="41">
        <v>0.33333333333333331</v>
      </c>
      <c r="DQ21" s="41">
        <v>0.41666666666666663</v>
      </c>
      <c r="DR21" s="41">
        <v>0.59848484848484851</v>
      </c>
      <c r="DS21" s="41">
        <v>0.25</v>
      </c>
      <c r="DT21" s="41">
        <v>0.54545454545454541</v>
      </c>
      <c r="DU21" s="41">
        <v>0.66666666666666663</v>
      </c>
      <c r="DV21" s="41">
        <v>0.5</v>
      </c>
    </row>
    <row r="22" spans="1:126" x14ac:dyDescent="0.25">
      <c r="A22" t="s">
        <v>56</v>
      </c>
      <c r="B22" s="30" t="str">
        <f>VLOOKUP(A22,'Cód dos países'!$A$3:$C$199,2,FALSE)</f>
        <v>CMR</v>
      </c>
      <c r="C22" s="41">
        <v>0.41666666666666663</v>
      </c>
      <c r="D22" s="41">
        <v>0.57954545454545459</v>
      </c>
      <c r="E22" s="41">
        <v>0.375</v>
      </c>
      <c r="F22" s="43">
        <v>0.54545454545454541</v>
      </c>
      <c r="G22" s="43">
        <v>0.33333333333333331</v>
      </c>
      <c r="H22" s="43">
        <v>0.25</v>
      </c>
      <c r="I22" s="43">
        <f t="shared" si="0"/>
        <v>0.37626262626262624</v>
      </c>
      <c r="J22" s="41">
        <v>0.41666666666666663</v>
      </c>
      <c r="K22" s="41">
        <v>0.56628787878787878</v>
      </c>
      <c r="L22" s="41">
        <v>0.375</v>
      </c>
      <c r="M22" s="43">
        <v>0.54545454545454541</v>
      </c>
      <c r="N22" s="43">
        <v>0.33333333333333331</v>
      </c>
      <c r="O22" s="43">
        <v>0.25</v>
      </c>
      <c r="P22" s="43">
        <f t="shared" si="1"/>
        <v>0.37626262626262624</v>
      </c>
      <c r="Q22" s="41">
        <v>0.41666666666666663</v>
      </c>
      <c r="R22" s="41">
        <v>0.6117424242424242</v>
      </c>
      <c r="S22" s="41">
        <v>0.375</v>
      </c>
      <c r="T22" s="43">
        <v>0.63636363636363635</v>
      </c>
      <c r="U22" s="43">
        <v>0.33333333333333331</v>
      </c>
      <c r="V22" s="43">
        <v>0.33333333333333331</v>
      </c>
      <c r="W22" s="43">
        <f t="shared" si="2"/>
        <v>0.43434343434343431</v>
      </c>
      <c r="X22" s="41">
        <v>0.41666666666666663</v>
      </c>
      <c r="Y22" s="41">
        <v>0.63257575757575757</v>
      </c>
      <c r="Z22" s="41">
        <v>0.375</v>
      </c>
      <c r="AA22" s="43">
        <v>0.63636363636363635</v>
      </c>
      <c r="AB22" s="43">
        <v>0.33333333333333331</v>
      </c>
      <c r="AC22" s="43">
        <v>0.33333333333333331</v>
      </c>
      <c r="AD22" s="43">
        <f t="shared" si="3"/>
        <v>0.43434343434343431</v>
      </c>
      <c r="AE22" s="41">
        <v>0.41666666666666663</v>
      </c>
      <c r="AF22" s="41">
        <v>0.63257575757575757</v>
      </c>
      <c r="AG22" s="41">
        <v>0.375</v>
      </c>
      <c r="AH22" s="41">
        <v>0.63636363636363635</v>
      </c>
      <c r="AI22" s="41">
        <v>0.33333333333333331</v>
      </c>
      <c r="AJ22" s="41">
        <v>0.33333333333333331</v>
      </c>
      <c r="AK22" s="41">
        <v>0.41666666666666663</v>
      </c>
      <c r="AL22" s="41">
        <v>0.71212121212121204</v>
      </c>
      <c r="AM22" s="41">
        <v>0.375</v>
      </c>
      <c r="AN22" s="41">
        <v>0.63636363636363635</v>
      </c>
      <c r="AO22" s="41">
        <v>0.33333333333333331</v>
      </c>
      <c r="AP22" s="41">
        <v>0.33333333333333331</v>
      </c>
      <c r="AQ22" s="41">
        <v>0.45833333333333337</v>
      </c>
      <c r="AR22" s="41">
        <v>0.70075757575757569</v>
      </c>
      <c r="AS22" s="41">
        <v>0.375</v>
      </c>
      <c r="AT22" s="41">
        <v>0.59090909090909094</v>
      </c>
      <c r="AU22" s="41">
        <v>0.33333333333333331</v>
      </c>
      <c r="AV22" s="41">
        <v>0.33333333333333331</v>
      </c>
      <c r="AW22" s="41">
        <v>0.45833333333333337</v>
      </c>
      <c r="AX22" s="41">
        <v>0.71212121212121204</v>
      </c>
      <c r="AY22" s="41">
        <v>0.375</v>
      </c>
      <c r="AZ22" s="41">
        <v>0.59090909090909094</v>
      </c>
      <c r="BA22" s="41">
        <v>0.33333333333333331</v>
      </c>
      <c r="BB22" s="41">
        <v>0.41666666666666669</v>
      </c>
      <c r="BC22" s="41">
        <v>0.5</v>
      </c>
      <c r="BD22" s="41">
        <v>0.74621212121212122</v>
      </c>
      <c r="BE22" s="41">
        <v>0.375</v>
      </c>
      <c r="BF22" s="41">
        <v>0.72727272727272729</v>
      </c>
      <c r="BG22" s="41">
        <v>0.33333333333333331</v>
      </c>
      <c r="BH22" s="41">
        <v>0.41666666666666669</v>
      </c>
      <c r="BI22" s="41">
        <v>0.5</v>
      </c>
      <c r="BJ22" s="41">
        <v>0.79166666666666663</v>
      </c>
      <c r="BK22" s="41">
        <v>0.375</v>
      </c>
      <c r="BL22" s="41">
        <v>0.72727272727272729</v>
      </c>
      <c r="BM22" s="41">
        <v>0.33333333333333331</v>
      </c>
      <c r="BN22" s="41">
        <v>0.58333333333333337</v>
      </c>
      <c r="BO22" s="41">
        <v>0.54166666666666674</v>
      </c>
      <c r="BP22" s="41">
        <v>0.79166666666666663</v>
      </c>
      <c r="BQ22" s="41">
        <v>0.375</v>
      </c>
      <c r="BR22" s="41">
        <v>0.72727272727272729</v>
      </c>
      <c r="BS22" s="41">
        <v>0.33333333333333331</v>
      </c>
      <c r="BT22" s="41">
        <v>0.66666666666666663</v>
      </c>
      <c r="BU22" s="41">
        <v>0.625</v>
      </c>
      <c r="BV22" s="41">
        <v>0.79166666666666663</v>
      </c>
      <c r="BW22" s="41">
        <v>0.25</v>
      </c>
      <c r="BX22" s="41">
        <v>0.72727272727272729</v>
      </c>
      <c r="BY22" s="41">
        <v>0.33333333333333331</v>
      </c>
      <c r="BZ22" s="41">
        <v>0.58333333333333337</v>
      </c>
      <c r="CA22" s="41">
        <v>0.625</v>
      </c>
      <c r="CB22" s="41">
        <v>0.78030303030303028</v>
      </c>
      <c r="CC22" s="41">
        <v>0.25</v>
      </c>
      <c r="CD22" s="41">
        <v>0.68181818181818177</v>
      </c>
      <c r="CE22" s="41">
        <v>0.41666666666666669</v>
      </c>
      <c r="CF22" s="41">
        <v>0.5</v>
      </c>
      <c r="CG22" s="41">
        <v>0.625</v>
      </c>
      <c r="CH22" s="41">
        <v>0.79166666666666663</v>
      </c>
      <c r="CI22" s="41">
        <v>0.25</v>
      </c>
      <c r="CJ22" s="41">
        <v>0.63636363636363635</v>
      </c>
      <c r="CK22" s="41">
        <v>0.33333333333333331</v>
      </c>
      <c r="CL22" s="41">
        <v>0.33333333333333331</v>
      </c>
      <c r="CM22" s="41">
        <v>0.625</v>
      </c>
      <c r="CN22" s="41">
        <v>0.64204545454545459</v>
      </c>
      <c r="CO22" s="41">
        <v>0.25</v>
      </c>
      <c r="CP22" s="41">
        <v>0.63636363636363635</v>
      </c>
      <c r="CQ22" s="41">
        <v>0.33333333333333331</v>
      </c>
      <c r="CR22" s="41">
        <v>0.33333333333333331</v>
      </c>
      <c r="CS22" s="41">
        <v>0.5</v>
      </c>
      <c r="CT22" s="41">
        <v>0.63068181818181823</v>
      </c>
      <c r="CU22" s="41">
        <v>0.25</v>
      </c>
      <c r="CV22" s="41">
        <v>0.5</v>
      </c>
      <c r="CW22" s="41">
        <v>0.33333333333333331</v>
      </c>
      <c r="CX22" s="41">
        <v>0.33333333333333331</v>
      </c>
      <c r="CY22" s="41">
        <v>0.5</v>
      </c>
      <c r="CZ22" s="41">
        <v>0.65340909090909094</v>
      </c>
      <c r="DA22" s="41">
        <v>0.25</v>
      </c>
      <c r="DB22" s="41">
        <v>0.5</v>
      </c>
      <c r="DC22" s="41">
        <v>0.33333333333333331</v>
      </c>
      <c r="DD22" s="41">
        <v>0.33333333333333331</v>
      </c>
      <c r="DE22" s="41">
        <v>0.5</v>
      </c>
      <c r="DF22" s="41">
        <v>0.62878787878787878</v>
      </c>
      <c r="DG22" s="41">
        <v>0.25</v>
      </c>
      <c r="DH22" s="41">
        <v>0.63636363636363635</v>
      </c>
      <c r="DI22" s="41">
        <v>0.33333333333333331</v>
      </c>
      <c r="DJ22" s="41">
        <v>0.33333333333333331</v>
      </c>
      <c r="DK22" s="41">
        <v>0.5</v>
      </c>
      <c r="DL22" s="41">
        <v>0.65151515151515149</v>
      </c>
      <c r="DM22" s="41">
        <v>0.25</v>
      </c>
      <c r="DN22" s="41">
        <v>0.63636363636363635</v>
      </c>
      <c r="DO22" s="41">
        <v>0.5</v>
      </c>
      <c r="DP22" s="41">
        <v>0.33333333333333331</v>
      </c>
      <c r="DQ22" s="41">
        <v>0.58333333333333326</v>
      </c>
      <c r="DR22" s="41">
        <v>0.53787878787878785</v>
      </c>
      <c r="DS22" s="41">
        <v>0.75</v>
      </c>
      <c r="DT22" s="41">
        <v>0.18181818181818182</v>
      </c>
      <c r="DU22" s="41">
        <v>0.5</v>
      </c>
      <c r="DV22" s="41">
        <v>0.5</v>
      </c>
    </row>
    <row r="23" spans="1:126" x14ac:dyDescent="0.25">
      <c r="A23" t="s">
        <v>47</v>
      </c>
      <c r="B23" s="30" t="str">
        <f>VLOOKUP(A23,'Cód dos países'!$A$3:$C$199,2,FALSE)</f>
        <v>CAN</v>
      </c>
      <c r="C23" s="41">
        <v>1</v>
      </c>
      <c r="D23" s="41">
        <v>0.72537878787878796</v>
      </c>
      <c r="E23" s="41">
        <v>1</v>
      </c>
      <c r="F23" s="43">
        <v>1</v>
      </c>
      <c r="G23" s="43">
        <v>0.91666666666666663</v>
      </c>
      <c r="H23" s="43">
        <v>0.83333333333333337</v>
      </c>
      <c r="I23" s="43">
        <f t="shared" si="0"/>
        <v>0.91666666666666663</v>
      </c>
      <c r="J23" s="41">
        <v>1</v>
      </c>
      <c r="K23" s="41">
        <v>0.7140151515151516</v>
      </c>
      <c r="L23" s="41">
        <v>1</v>
      </c>
      <c r="M23" s="43">
        <v>1</v>
      </c>
      <c r="N23" s="43">
        <v>0.91666666666666663</v>
      </c>
      <c r="O23" s="43">
        <v>0.83333333333333337</v>
      </c>
      <c r="P23" s="43">
        <f t="shared" si="1"/>
        <v>0.91666666666666663</v>
      </c>
      <c r="Q23" s="41">
        <v>1</v>
      </c>
      <c r="R23" s="41">
        <v>0.75946969696969702</v>
      </c>
      <c r="S23" s="41">
        <v>1</v>
      </c>
      <c r="T23" s="43">
        <v>1</v>
      </c>
      <c r="U23" s="43">
        <v>0.91666666666666663</v>
      </c>
      <c r="V23" s="43">
        <v>0.83333333333333337</v>
      </c>
      <c r="W23" s="43">
        <f t="shared" si="2"/>
        <v>0.91666666666666663</v>
      </c>
      <c r="X23" s="41">
        <v>1</v>
      </c>
      <c r="Y23" s="41">
        <v>0.75946969696969702</v>
      </c>
      <c r="Z23" s="41">
        <v>1</v>
      </c>
      <c r="AA23" s="43">
        <v>1</v>
      </c>
      <c r="AB23" s="43">
        <v>0.91666666666666663</v>
      </c>
      <c r="AC23" s="43">
        <v>0.83333333333333337</v>
      </c>
      <c r="AD23" s="43">
        <f t="shared" si="3"/>
        <v>0.91666666666666663</v>
      </c>
      <c r="AE23" s="41">
        <v>1</v>
      </c>
      <c r="AF23" s="41">
        <v>0.72537878787878796</v>
      </c>
      <c r="AG23" s="41">
        <v>1</v>
      </c>
      <c r="AH23" s="41">
        <v>1</v>
      </c>
      <c r="AI23" s="41">
        <v>0.91666666666666663</v>
      </c>
      <c r="AJ23" s="41">
        <v>0.83333333333333337</v>
      </c>
      <c r="AK23" s="41">
        <v>1</v>
      </c>
      <c r="AL23" s="41">
        <v>0.74810606060606066</v>
      </c>
      <c r="AM23" s="41">
        <v>1</v>
      </c>
      <c r="AN23" s="41">
        <v>1</v>
      </c>
      <c r="AO23" s="41">
        <v>0.91666666666666663</v>
      </c>
      <c r="AP23" s="41">
        <v>0.83333333333333337</v>
      </c>
      <c r="AQ23" s="41">
        <v>1</v>
      </c>
      <c r="AR23" s="41">
        <v>0.78219696969696972</v>
      </c>
      <c r="AS23" s="41">
        <v>1</v>
      </c>
      <c r="AT23" s="41">
        <v>1</v>
      </c>
      <c r="AU23" s="41">
        <v>0.91666666666666663</v>
      </c>
      <c r="AV23" s="41">
        <v>0.83333333333333337</v>
      </c>
      <c r="AW23" s="41">
        <v>0.95833333333333326</v>
      </c>
      <c r="AX23" s="41">
        <v>0.79356060606060608</v>
      </c>
      <c r="AY23" s="41">
        <v>1</v>
      </c>
      <c r="AZ23" s="41">
        <v>1</v>
      </c>
      <c r="BA23" s="41">
        <v>0.91666666666666663</v>
      </c>
      <c r="BB23" s="41">
        <v>0.83333333333333337</v>
      </c>
      <c r="BC23" s="41">
        <v>0.95833333333333326</v>
      </c>
      <c r="BD23" s="41">
        <v>0.77083333333333337</v>
      </c>
      <c r="BE23" s="41">
        <v>1</v>
      </c>
      <c r="BF23" s="41">
        <v>0.90909090909090906</v>
      </c>
      <c r="BG23" s="41">
        <v>0.91666666666666663</v>
      </c>
      <c r="BH23" s="41">
        <v>0.83333333333333337</v>
      </c>
      <c r="BI23" s="41">
        <v>1</v>
      </c>
      <c r="BJ23" s="41">
        <v>0.79356060606060608</v>
      </c>
      <c r="BK23" s="41">
        <v>1</v>
      </c>
      <c r="BL23" s="41">
        <v>0.95454545454545459</v>
      </c>
      <c r="BM23" s="41">
        <v>0.91666666666666663</v>
      </c>
      <c r="BN23" s="41">
        <v>0.83333333333333337</v>
      </c>
      <c r="BO23" s="41">
        <v>1</v>
      </c>
      <c r="BP23" s="41">
        <v>0.7140151515151516</v>
      </c>
      <c r="BQ23" s="41">
        <v>1</v>
      </c>
      <c r="BR23" s="41">
        <v>0.95454545454545459</v>
      </c>
      <c r="BS23" s="41">
        <v>1</v>
      </c>
      <c r="BT23" s="41">
        <v>0.83333333333333337</v>
      </c>
      <c r="BU23" s="41">
        <v>1</v>
      </c>
      <c r="BV23" s="41">
        <v>0.73674242424242431</v>
      </c>
      <c r="BW23" s="41">
        <v>1</v>
      </c>
      <c r="BX23" s="41">
        <v>1</v>
      </c>
      <c r="BY23" s="41">
        <v>1</v>
      </c>
      <c r="BZ23" s="41">
        <v>0.83333333333333337</v>
      </c>
      <c r="CA23" s="41">
        <v>1</v>
      </c>
      <c r="CB23" s="41">
        <v>0.7140151515151516</v>
      </c>
      <c r="CC23" s="41">
        <v>1</v>
      </c>
      <c r="CD23" s="41">
        <v>1</v>
      </c>
      <c r="CE23" s="41">
        <v>1</v>
      </c>
      <c r="CF23" s="41">
        <v>0.83333333333333337</v>
      </c>
      <c r="CG23" s="41">
        <v>1</v>
      </c>
      <c r="CH23" s="41">
        <v>0.73674242424242431</v>
      </c>
      <c r="CI23" s="41">
        <v>1</v>
      </c>
      <c r="CJ23" s="41">
        <v>1</v>
      </c>
      <c r="CK23" s="41">
        <v>1</v>
      </c>
      <c r="CL23" s="41">
        <v>0.83333333333333337</v>
      </c>
      <c r="CM23" s="41">
        <v>1</v>
      </c>
      <c r="CN23" s="41">
        <v>0.75946969696969702</v>
      </c>
      <c r="CO23" s="41">
        <v>1</v>
      </c>
      <c r="CP23" s="41">
        <v>1</v>
      </c>
      <c r="CQ23" s="41">
        <v>1</v>
      </c>
      <c r="CR23" s="41">
        <v>0.66666666666666663</v>
      </c>
      <c r="CS23" s="41">
        <v>1</v>
      </c>
      <c r="CT23" s="41">
        <v>0.81628787878787878</v>
      </c>
      <c r="CU23" s="41">
        <v>1</v>
      </c>
      <c r="CV23" s="41">
        <v>1</v>
      </c>
      <c r="CW23" s="41">
        <v>1</v>
      </c>
      <c r="CX23" s="41">
        <v>0.83333333333333337</v>
      </c>
      <c r="CY23" s="41">
        <v>1</v>
      </c>
      <c r="CZ23" s="41">
        <v>0.75</v>
      </c>
      <c r="DA23" s="41">
        <v>1</v>
      </c>
      <c r="DB23" s="41">
        <v>1</v>
      </c>
      <c r="DC23" s="41">
        <v>1</v>
      </c>
      <c r="DD23" s="41">
        <v>0.66666666666666663</v>
      </c>
      <c r="DE23" s="41">
        <v>1</v>
      </c>
      <c r="DF23" s="41">
        <v>0.78409090909090906</v>
      </c>
      <c r="DG23" s="41">
        <v>1</v>
      </c>
      <c r="DH23" s="41">
        <v>0.81818181818181823</v>
      </c>
      <c r="DI23" s="41">
        <v>1</v>
      </c>
      <c r="DJ23" s="41">
        <v>1</v>
      </c>
      <c r="DK23" s="41">
        <v>1</v>
      </c>
      <c r="DL23" s="41">
        <v>0.74242424242424243</v>
      </c>
      <c r="DM23" s="41">
        <v>1</v>
      </c>
      <c r="DN23" s="41">
        <v>0.72727272727272729</v>
      </c>
      <c r="DO23" s="41">
        <v>1</v>
      </c>
      <c r="DP23" s="41">
        <v>1</v>
      </c>
      <c r="DQ23" s="41">
        <v>1</v>
      </c>
      <c r="DR23" s="41">
        <v>0.80681818181818188</v>
      </c>
      <c r="DS23" s="41">
        <v>1</v>
      </c>
      <c r="DT23" s="41">
        <v>0.45454545454545453</v>
      </c>
      <c r="DU23" s="41">
        <v>1</v>
      </c>
      <c r="DV23" s="41">
        <v>1</v>
      </c>
    </row>
    <row r="24" spans="1:126" x14ac:dyDescent="0.25">
      <c r="A24" t="s">
        <v>51</v>
      </c>
      <c r="B24" s="30" t="str">
        <f>VLOOKUP(A24,'Cód dos países'!$A$3:$C$199,2,FALSE)</f>
        <v>CHL</v>
      </c>
      <c r="C24" s="41">
        <v>0.79166666666666674</v>
      </c>
      <c r="D24" s="41">
        <v>0.74242424242424254</v>
      </c>
      <c r="E24" s="41">
        <v>0.75</v>
      </c>
      <c r="F24" s="43">
        <v>0.81818181818181823</v>
      </c>
      <c r="G24" s="43">
        <v>0.75</v>
      </c>
      <c r="H24" s="43">
        <v>0.66666666666666663</v>
      </c>
      <c r="I24" s="43">
        <f t="shared" si="0"/>
        <v>0.74494949494949492</v>
      </c>
      <c r="J24" s="41">
        <v>0.79166666666666674</v>
      </c>
      <c r="K24" s="41">
        <v>0.70833333333333337</v>
      </c>
      <c r="L24" s="41">
        <v>0.75</v>
      </c>
      <c r="M24" s="43">
        <v>0.81818181818181823</v>
      </c>
      <c r="N24" s="43">
        <v>0.75</v>
      </c>
      <c r="O24" s="43">
        <v>0.66666666666666663</v>
      </c>
      <c r="P24" s="43">
        <f t="shared" si="1"/>
        <v>0.74494949494949492</v>
      </c>
      <c r="Q24" s="41">
        <v>0.79166666666666674</v>
      </c>
      <c r="R24" s="41">
        <v>0.6742424242424242</v>
      </c>
      <c r="S24" s="41">
        <v>0.75</v>
      </c>
      <c r="T24" s="43">
        <v>0.86363636363636365</v>
      </c>
      <c r="U24" s="43">
        <v>0.75</v>
      </c>
      <c r="V24" s="43">
        <v>0.75</v>
      </c>
      <c r="W24" s="43">
        <f t="shared" si="2"/>
        <v>0.78787878787878796</v>
      </c>
      <c r="X24" s="41">
        <v>0.79166666666666674</v>
      </c>
      <c r="Y24" s="41">
        <v>0.66287878787878785</v>
      </c>
      <c r="Z24" s="41">
        <v>0.75</v>
      </c>
      <c r="AA24" s="43">
        <v>0.86363636363636365</v>
      </c>
      <c r="AB24" s="43">
        <v>0.75</v>
      </c>
      <c r="AC24" s="43">
        <v>0.75</v>
      </c>
      <c r="AD24" s="43">
        <f t="shared" si="3"/>
        <v>0.78787878787878796</v>
      </c>
      <c r="AE24" s="41">
        <v>0.79166666666666674</v>
      </c>
      <c r="AF24" s="41">
        <v>0.69696969696969691</v>
      </c>
      <c r="AG24" s="41">
        <v>0.75</v>
      </c>
      <c r="AH24" s="41">
        <v>0.86363636363636365</v>
      </c>
      <c r="AI24" s="41">
        <v>0.75</v>
      </c>
      <c r="AJ24" s="41">
        <v>0.75</v>
      </c>
      <c r="AK24" s="41">
        <v>0.79166666666666674</v>
      </c>
      <c r="AL24" s="41">
        <v>0.69696969696969691</v>
      </c>
      <c r="AM24" s="41">
        <v>0.75</v>
      </c>
      <c r="AN24" s="41">
        <v>0.86363636363636365</v>
      </c>
      <c r="AO24" s="41">
        <v>0.75</v>
      </c>
      <c r="AP24" s="41">
        <v>0.75</v>
      </c>
      <c r="AQ24" s="41">
        <v>0.79166666666666674</v>
      </c>
      <c r="AR24" s="41">
        <v>0.66287878787878785</v>
      </c>
      <c r="AS24" s="41">
        <v>0.75</v>
      </c>
      <c r="AT24" s="41">
        <v>0.95454545454545459</v>
      </c>
      <c r="AU24" s="41">
        <v>0.75</v>
      </c>
      <c r="AV24" s="41">
        <v>0.75</v>
      </c>
      <c r="AW24" s="41">
        <v>0.79166666666666674</v>
      </c>
      <c r="AX24" s="41">
        <v>0.66287878787878785</v>
      </c>
      <c r="AY24" s="41">
        <v>0.75</v>
      </c>
      <c r="AZ24" s="41">
        <v>0.95454545454545459</v>
      </c>
      <c r="BA24" s="41">
        <v>0.75</v>
      </c>
      <c r="BB24" s="41">
        <v>0.75</v>
      </c>
      <c r="BC24" s="41">
        <v>0.79166666666666674</v>
      </c>
      <c r="BD24" s="41">
        <v>0.71969696969696972</v>
      </c>
      <c r="BE24" s="41">
        <v>0.75</v>
      </c>
      <c r="BF24" s="41">
        <v>0.95454545454545459</v>
      </c>
      <c r="BG24" s="41">
        <v>0.75</v>
      </c>
      <c r="BH24" s="41">
        <v>0.75</v>
      </c>
      <c r="BI24" s="41">
        <v>0.79166666666666674</v>
      </c>
      <c r="BJ24" s="41">
        <v>0.74242424242424254</v>
      </c>
      <c r="BK24" s="41">
        <v>0.75</v>
      </c>
      <c r="BL24" s="41">
        <v>0.95454545454545459</v>
      </c>
      <c r="BM24" s="41">
        <v>0.83333333333333337</v>
      </c>
      <c r="BN24" s="41">
        <v>0.75</v>
      </c>
      <c r="BO24" s="41">
        <v>0.79166666666666674</v>
      </c>
      <c r="BP24" s="41">
        <v>0.74242424242424254</v>
      </c>
      <c r="BQ24" s="41">
        <v>0.75</v>
      </c>
      <c r="BR24" s="41">
        <v>0.95454545454545459</v>
      </c>
      <c r="BS24" s="41">
        <v>0.83333333333333337</v>
      </c>
      <c r="BT24" s="41">
        <v>0.75</v>
      </c>
      <c r="BU24" s="41">
        <v>0.79166666666666674</v>
      </c>
      <c r="BV24" s="41">
        <v>0.75378787878787878</v>
      </c>
      <c r="BW24" s="41">
        <v>0.75</v>
      </c>
      <c r="BX24" s="41">
        <v>0.95454545454545459</v>
      </c>
      <c r="BY24" s="41">
        <v>0.83333333333333337</v>
      </c>
      <c r="BZ24" s="41">
        <v>0.75</v>
      </c>
      <c r="CA24" s="41">
        <v>0.79166666666666674</v>
      </c>
      <c r="CB24" s="41">
        <v>0.77651515151515149</v>
      </c>
      <c r="CC24" s="41">
        <v>0.75</v>
      </c>
      <c r="CD24" s="41">
        <v>0.95454545454545459</v>
      </c>
      <c r="CE24" s="41">
        <v>0.83333333333333337</v>
      </c>
      <c r="CF24" s="41">
        <v>0.75</v>
      </c>
      <c r="CG24" s="41">
        <v>0.79166666666666674</v>
      </c>
      <c r="CH24" s="41">
        <v>0.83333333333333337</v>
      </c>
      <c r="CI24" s="41">
        <v>0.75</v>
      </c>
      <c r="CJ24" s="41">
        <v>0.95454545454545459</v>
      </c>
      <c r="CK24" s="41">
        <v>0.83333333333333337</v>
      </c>
      <c r="CL24" s="41">
        <v>0.75</v>
      </c>
      <c r="CM24" s="41">
        <v>0.66666666666666663</v>
      </c>
      <c r="CN24" s="41">
        <v>0.83333333333333337</v>
      </c>
      <c r="CO24" s="41">
        <v>0.75</v>
      </c>
      <c r="CP24" s="41">
        <v>0.95454545454545459</v>
      </c>
      <c r="CQ24" s="41">
        <v>0.83333333333333337</v>
      </c>
      <c r="CR24" s="41">
        <v>0.41666666666666669</v>
      </c>
      <c r="CS24" s="41">
        <v>0.66666666666666663</v>
      </c>
      <c r="CT24" s="41">
        <v>0.81060606060606066</v>
      </c>
      <c r="CU24" s="41">
        <v>0.75</v>
      </c>
      <c r="CV24" s="41">
        <v>0.90909090909090906</v>
      </c>
      <c r="CW24" s="41">
        <v>0.83333333333333337</v>
      </c>
      <c r="CX24" s="41">
        <v>0.41666666666666669</v>
      </c>
      <c r="CY24" s="41">
        <v>0.66666666666666663</v>
      </c>
      <c r="CZ24" s="41">
        <v>0.79924242424242431</v>
      </c>
      <c r="DA24" s="41">
        <v>0.75</v>
      </c>
      <c r="DB24" s="41">
        <v>0.86363636363636365</v>
      </c>
      <c r="DC24" s="41">
        <v>0.83333333333333337</v>
      </c>
      <c r="DD24" s="41">
        <v>0.66666666666666663</v>
      </c>
      <c r="DE24" s="41">
        <v>0.66666666666666663</v>
      </c>
      <c r="DF24" s="41">
        <v>0.7992424242424242</v>
      </c>
      <c r="DG24" s="41">
        <v>0.75</v>
      </c>
      <c r="DH24" s="41">
        <v>0.72727272727272729</v>
      </c>
      <c r="DI24" s="41">
        <v>0.83333333333333337</v>
      </c>
      <c r="DJ24" s="41">
        <v>0.66666666666666663</v>
      </c>
      <c r="DK24" s="41">
        <v>0.5</v>
      </c>
      <c r="DL24" s="41">
        <v>0.84090909090909094</v>
      </c>
      <c r="DM24" s="41">
        <v>0.75</v>
      </c>
      <c r="DN24" s="41">
        <v>0.72727272727272729</v>
      </c>
      <c r="DO24" s="41">
        <v>0.83333333333333337</v>
      </c>
      <c r="DP24" s="41">
        <v>0.66666666666666663</v>
      </c>
      <c r="DQ24" s="41">
        <v>0.66666666666666674</v>
      </c>
      <c r="DR24" s="41">
        <v>0.93181818181818188</v>
      </c>
      <c r="DS24" s="41">
        <v>0.75</v>
      </c>
      <c r="DT24" s="41">
        <v>0.72727272727272729</v>
      </c>
      <c r="DU24" s="41">
        <v>0.83333333333333337</v>
      </c>
      <c r="DV24" s="41">
        <v>0.66666666666666663</v>
      </c>
    </row>
    <row r="25" spans="1:126" x14ac:dyDescent="0.25">
      <c r="A25" t="s">
        <v>53</v>
      </c>
      <c r="B25" s="30" t="str">
        <f>VLOOKUP(A25,'Cód dos países'!$A$3:$C$199,2,FALSE)</f>
        <v>CHN</v>
      </c>
      <c r="C25" s="41">
        <v>0.375</v>
      </c>
      <c r="D25" s="41">
        <v>0.63446969696969702</v>
      </c>
      <c r="E25" s="41">
        <v>0.5</v>
      </c>
      <c r="F25" s="43">
        <v>0.63636363636363635</v>
      </c>
      <c r="G25" s="43">
        <v>0.58333333333333337</v>
      </c>
      <c r="H25" s="43">
        <v>0.33333333333333331</v>
      </c>
      <c r="I25" s="43">
        <f t="shared" si="0"/>
        <v>0.51767676767676762</v>
      </c>
      <c r="J25" s="41">
        <v>0.375</v>
      </c>
      <c r="K25" s="41">
        <v>0.63446969696969702</v>
      </c>
      <c r="L25" s="41">
        <v>0.5</v>
      </c>
      <c r="M25" s="43">
        <v>0.63636363636363635</v>
      </c>
      <c r="N25" s="43">
        <v>0.58333333333333337</v>
      </c>
      <c r="O25" s="43">
        <v>0.33333333333333331</v>
      </c>
      <c r="P25" s="43">
        <f t="shared" si="1"/>
        <v>0.51767676767676762</v>
      </c>
      <c r="Q25" s="41">
        <v>0.375</v>
      </c>
      <c r="R25" s="41">
        <v>0.5890151515151516</v>
      </c>
      <c r="S25" s="41">
        <v>0.5</v>
      </c>
      <c r="T25" s="43">
        <v>0.45454545454545453</v>
      </c>
      <c r="U25" s="43">
        <v>0.58333333333333337</v>
      </c>
      <c r="V25" s="43">
        <v>0.33333333333333331</v>
      </c>
      <c r="W25" s="43">
        <f t="shared" si="2"/>
        <v>0.45707070707070702</v>
      </c>
      <c r="X25" s="41">
        <v>0.375</v>
      </c>
      <c r="Y25" s="41">
        <v>0.6117424242424242</v>
      </c>
      <c r="Z25" s="41">
        <v>0.5</v>
      </c>
      <c r="AA25" s="43">
        <v>0.45454545454545453</v>
      </c>
      <c r="AB25" s="43">
        <v>0.58333333333333337</v>
      </c>
      <c r="AC25" s="43">
        <v>0.33333333333333331</v>
      </c>
      <c r="AD25" s="43">
        <f t="shared" si="3"/>
        <v>0.45707070707070702</v>
      </c>
      <c r="AE25" s="41">
        <v>0.375</v>
      </c>
      <c r="AF25" s="41">
        <v>0.62310606060606066</v>
      </c>
      <c r="AG25" s="41">
        <v>0.5</v>
      </c>
      <c r="AH25" s="41">
        <v>0.45454545454545453</v>
      </c>
      <c r="AI25" s="41">
        <v>0.58333333333333337</v>
      </c>
      <c r="AJ25" s="41">
        <v>0.33333333333333331</v>
      </c>
      <c r="AK25" s="41">
        <v>0.375</v>
      </c>
      <c r="AL25" s="41">
        <v>0.65719696969696972</v>
      </c>
      <c r="AM25" s="41">
        <v>0.5</v>
      </c>
      <c r="AN25" s="41">
        <v>0.59090909090909094</v>
      </c>
      <c r="AO25" s="41">
        <v>0.58333333333333337</v>
      </c>
      <c r="AP25" s="41">
        <v>0.33333333333333331</v>
      </c>
      <c r="AQ25" s="41">
        <v>0.375</v>
      </c>
      <c r="AR25" s="41">
        <v>0.69128787878787878</v>
      </c>
      <c r="AS25" s="41">
        <v>0.5</v>
      </c>
      <c r="AT25" s="41">
        <v>0.59090909090909094</v>
      </c>
      <c r="AU25" s="41">
        <v>0.58333333333333337</v>
      </c>
      <c r="AV25" s="41">
        <v>0.33333333333333331</v>
      </c>
      <c r="AW25" s="41">
        <v>0.375</v>
      </c>
      <c r="AX25" s="41">
        <v>0.67992424242424254</v>
      </c>
      <c r="AY25" s="41">
        <v>0.5</v>
      </c>
      <c r="AZ25" s="41">
        <v>0.54545454545454541</v>
      </c>
      <c r="BA25" s="41">
        <v>0.58333333333333337</v>
      </c>
      <c r="BB25" s="41">
        <v>0.33333333333333331</v>
      </c>
      <c r="BC25" s="41">
        <v>0.375</v>
      </c>
      <c r="BD25" s="41">
        <v>0.69128787878787878</v>
      </c>
      <c r="BE25" s="41">
        <v>0.5</v>
      </c>
      <c r="BF25" s="41">
        <v>0.5</v>
      </c>
      <c r="BG25" s="41">
        <v>0.66666666666666663</v>
      </c>
      <c r="BH25" s="41">
        <v>0.33333333333333331</v>
      </c>
      <c r="BI25" s="41">
        <v>0.375</v>
      </c>
      <c r="BJ25" s="41">
        <v>0.74810606060606066</v>
      </c>
      <c r="BK25" s="41">
        <v>0.5</v>
      </c>
      <c r="BL25" s="41">
        <v>0.54545454545454541</v>
      </c>
      <c r="BM25" s="41">
        <v>0.75</v>
      </c>
      <c r="BN25" s="41">
        <v>0.41666666666666669</v>
      </c>
      <c r="BO25" s="41">
        <v>0.375</v>
      </c>
      <c r="BP25" s="41">
        <v>0.80113636363636365</v>
      </c>
      <c r="BQ25" s="41">
        <v>0.5</v>
      </c>
      <c r="BR25" s="41">
        <v>0.54545454545454541</v>
      </c>
      <c r="BS25" s="41">
        <v>0.75</v>
      </c>
      <c r="BT25" s="41">
        <v>0.41666666666666669</v>
      </c>
      <c r="BU25" s="41">
        <v>0.375</v>
      </c>
      <c r="BV25" s="41">
        <v>0.83522727272727271</v>
      </c>
      <c r="BW25" s="41">
        <v>0.5</v>
      </c>
      <c r="BX25" s="41">
        <v>0.54545454545454541</v>
      </c>
      <c r="BY25" s="41">
        <v>0.75</v>
      </c>
      <c r="BZ25" s="41">
        <v>0.41666666666666669</v>
      </c>
      <c r="CA25" s="41">
        <v>0.33333333333333331</v>
      </c>
      <c r="CB25" s="41">
        <v>0.80113636363636365</v>
      </c>
      <c r="CC25" s="41">
        <v>0.5</v>
      </c>
      <c r="CD25" s="41">
        <v>0.54545454545454541</v>
      </c>
      <c r="CE25" s="41">
        <v>0.75</v>
      </c>
      <c r="CF25" s="41">
        <v>0.25</v>
      </c>
      <c r="CG25" s="41">
        <v>0.33333333333333331</v>
      </c>
      <c r="CH25" s="41">
        <v>0.82386363636363635</v>
      </c>
      <c r="CI25" s="41">
        <v>0.5</v>
      </c>
      <c r="CJ25" s="41">
        <v>0.59090909090909094</v>
      </c>
      <c r="CK25" s="41">
        <v>0.75</v>
      </c>
      <c r="CL25" s="41">
        <v>0.33333333333333331</v>
      </c>
      <c r="CM25" s="41">
        <v>0.33333333333333331</v>
      </c>
      <c r="CN25" s="41">
        <v>0.86742424242424243</v>
      </c>
      <c r="CO25" s="41">
        <v>0.5</v>
      </c>
      <c r="CP25" s="41">
        <v>0.54545454545454541</v>
      </c>
      <c r="CQ25" s="41">
        <v>0.75</v>
      </c>
      <c r="CR25" s="41">
        <v>0.33333333333333331</v>
      </c>
      <c r="CS25" s="41">
        <v>0.33333333333333331</v>
      </c>
      <c r="CT25" s="41">
        <v>0.9015151515151516</v>
      </c>
      <c r="CU25" s="41">
        <v>0.5</v>
      </c>
      <c r="CV25" s="41">
        <v>0.59090909090909094</v>
      </c>
      <c r="CW25" s="41">
        <v>0.75</v>
      </c>
      <c r="CX25" s="41">
        <v>0.33333333333333331</v>
      </c>
      <c r="CY25" s="41">
        <v>0.29166666666666669</v>
      </c>
      <c r="CZ25" s="41">
        <v>0.86742424242424243</v>
      </c>
      <c r="DA25" s="41">
        <v>0.5</v>
      </c>
      <c r="DB25" s="41">
        <v>0.59090909090909094</v>
      </c>
      <c r="DC25" s="41">
        <v>0.75</v>
      </c>
      <c r="DD25" s="41">
        <v>0.16666666666666666</v>
      </c>
      <c r="DE25" s="41">
        <v>0.25</v>
      </c>
      <c r="DF25" s="41">
        <v>0.8257575757575758</v>
      </c>
      <c r="DG25" s="41">
        <v>0.5</v>
      </c>
      <c r="DH25" s="41">
        <v>0.81818181818181823</v>
      </c>
      <c r="DI25" s="41">
        <v>0.66666666666666663</v>
      </c>
      <c r="DJ25" s="41">
        <v>0.16666666666666666</v>
      </c>
      <c r="DK25" s="41">
        <v>0.25</v>
      </c>
      <c r="DL25" s="41">
        <v>0.80303030303030298</v>
      </c>
      <c r="DM25" s="41">
        <v>0.5</v>
      </c>
      <c r="DN25" s="41">
        <v>0.45454545454545453</v>
      </c>
      <c r="DO25" s="41">
        <v>0.83333333333333337</v>
      </c>
      <c r="DP25" s="41">
        <v>0.33333333333333331</v>
      </c>
      <c r="DQ25" s="41">
        <v>0.33333333333333331</v>
      </c>
      <c r="DR25" s="41">
        <v>0.86742424242424254</v>
      </c>
      <c r="DS25" s="41">
        <v>0.5</v>
      </c>
      <c r="DT25" s="41">
        <v>0.63636363636363635</v>
      </c>
      <c r="DU25" s="41">
        <v>0.83333333333333337</v>
      </c>
      <c r="DV25" s="41">
        <v>0.33333333333333331</v>
      </c>
    </row>
    <row r="26" spans="1:126" x14ac:dyDescent="0.25">
      <c r="A26" t="s">
        <v>59</v>
      </c>
      <c r="B26" s="30" t="str">
        <f>VLOOKUP(A26,'Cód dos países'!$A$3:$C$199,2,FALSE)</f>
        <v>COL</v>
      </c>
      <c r="C26" s="41">
        <v>0.58333333333333337</v>
      </c>
      <c r="D26" s="41">
        <v>0.73106060606060608</v>
      </c>
      <c r="E26" s="41">
        <v>0.5</v>
      </c>
      <c r="F26" s="43">
        <v>0.63636363636363635</v>
      </c>
      <c r="G26" s="43">
        <v>0.33333333333333331</v>
      </c>
      <c r="H26" s="43">
        <v>0.41666666666666669</v>
      </c>
      <c r="I26" s="43">
        <f t="shared" si="0"/>
        <v>0.46212121212121215</v>
      </c>
      <c r="J26" s="41">
        <v>0.58333333333333337</v>
      </c>
      <c r="K26" s="41">
        <v>0.71969696969696972</v>
      </c>
      <c r="L26" s="41">
        <v>0.5</v>
      </c>
      <c r="M26" s="43">
        <v>0.63636363636363635</v>
      </c>
      <c r="N26" s="43">
        <v>0.33333333333333331</v>
      </c>
      <c r="O26" s="43">
        <v>0.41666666666666669</v>
      </c>
      <c r="P26" s="43">
        <f t="shared" si="1"/>
        <v>0.46212121212121215</v>
      </c>
      <c r="Q26" s="41">
        <v>0.58333333333333337</v>
      </c>
      <c r="R26" s="41">
        <v>0.74242424242424254</v>
      </c>
      <c r="S26" s="41">
        <v>0.5</v>
      </c>
      <c r="T26" s="43">
        <v>0.63636363636363635</v>
      </c>
      <c r="U26" s="43">
        <v>0.33333333333333331</v>
      </c>
      <c r="V26" s="43">
        <v>0.41666666666666669</v>
      </c>
      <c r="W26" s="43">
        <f t="shared" si="2"/>
        <v>0.46212121212121215</v>
      </c>
      <c r="X26" s="41">
        <v>0.54166666666666663</v>
      </c>
      <c r="Y26" s="41">
        <v>0.69696969696969702</v>
      </c>
      <c r="Z26" s="41">
        <v>0.5</v>
      </c>
      <c r="AA26" s="43">
        <v>0.63636363636363635</v>
      </c>
      <c r="AB26" s="43">
        <v>0.33333333333333331</v>
      </c>
      <c r="AC26" s="43">
        <v>0.41666666666666669</v>
      </c>
      <c r="AD26" s="43">
        <f t="shared" si="3"/>
        <v>0.46212121212121215</v>
      </c>
      <c r="AE26" s="41">
        <v>0.54166666666666663</v>
      </c>
      <c r="AF26" s="41">
        <v>0.70833333333333337</v>
      </c>
      <c r="AG26" s="41">
        <v>0.5</v>
      </c>
      <c r="AH26" s="41">
        <v>0.63636363636363635</v>
      </c>
      <c r="AI26" s="41">
        <v>0.33333333333333331</v>
      </c>
      <c r="AJ26" s="41">
        <v>0.41666666666666669</v>
      </c>
      <c r="AK26" s="41">
        <v>0.54166666666666663</v>
      </c>
      <c r="AL26" s="41">
        <v>0.65151515151515149</v>
      </c>
      <c r="AM26" s="41">
        <v>0.5</v>
      </c>
      <c r="AN26" s="41">
        <v>0.63636363636363635</v>
      </c>
      <c r="AO26" s="41">
        <v>0.33333333333333331</v>
      </c>
      <c r="AP26" s="41">
        <v>0.41666666666666669</v>
      </c>
      <c r="AQ26" s="41">
        <v>0.54166666666666663</v>
      </c>
      <c r="AR26" s="41">
        <v>0.62878787878787878</v>
      </c>
      <c r="AS26" s="41">
        <v>0.5</v>
      </c>
      <c r="AT26" s="41">
        <v>0.63636363636363635</v>
      </c>
      <c r="AU26" s="41">
        <v>0.33333333333333331</v>
      </c>
      <c r="AV26" s="41">
        <v>0.41666666666666669</v>
      </c>
      <c r="AW26" s="41">
        <v>0.54166666666666663</v>
      </c>
      <c r="AX26" s="41">
        <v>0.69696969696969702</v>
      </c>
      <c r="AY26" s="41">
        <v>0.5</v>
      </c>
      <c r="AZ26" s="41">
        <v>0.63636363636363635</v>
      </c>
      <c r="BA26" s="41">
        <v>0.33333333333333331</v>
      </c>
      <c r="BB26" s="41">
        <v>0.5</v>
      </c>
      <c r="BC26" s="41">
        <v>0.54166666666666663</v>
      </c>
      <c r="BD26" s="41">
        <v>0.74242424242424254</v>
      </c>
      <c r="BE26" s="41">
        <v>0.5</v>
      </c>
      <c r="BF26" s="41">
        <v>0.68181818181818177</v>
      </c>
      <c r="BG26" s="41">
        <v>0.33333333333333331</v>
      </c>
      <c r="BH26" s="41">
        <v>0.5</v>
      </c>
      <c r="BI26" s="41">
        <v>0.54166666666666663</v>
      </c>
      <c r="BJ26" s="41">
        <v>0.69696969696969691</v>
      </c>
      <c r="BK26" s="41">
        <v>0.5</v>
      </c>
      <c r="BL26" s="41">
        <v>0.68181818181818177</v>
      </c>
      <c r="BM26" s="41">
        <v>0.33333333333333331</v>
      </c>
      <c r="BN26" s="41">
        <v>0.5</v>
      </c>
      <c r="BO26" s="41">
        <v>0.54166666666666663</v>
      </c>
      <c r="BP26" s="41">
        <v>0.67424242424242431</v>
      </c>
      <c r="BQ26" s="41">
        <v>0.5</v>
      </c>
      <c r="BR26" s="41">
        <v>0.68181818181818177</v>
      </c>
      <c r="BS26" s="41">
        <v>0.33333333333333331</v>
      </c>
      <c r="BT26" s="41">
        <v>0.5</v>
      </c>
      <c r="BU26" s="41">
        <v>0.54166666666666663</v>
      </c>
      <c r="BV26" s="41">
        <v>0.6515151515151516</v>
      </c>
      <c r="BW26" s="41">
        <v>0.5</v>
      </c>
      <c r="BX26" s="41">
        <v>0.68181818181818177</v>
      </c>
      <c r="BY26" s="41">
        <v>0.25</v>
      </c>
      <c r="BZ26" s="41">
        <v>0.41666666666666669</v>
      </c>
      <c r="CA26" s="41">
        <v>0.54166666666666663</v>
      </c>
      <c r="CB26" s="41">
        <v>0.66287878787878796</v>
      </c>
      <c r="CC26" s="41">
        <v>0.5</v>
      </c>
      <c r="CD26" s="41">
        <v>0.68181818181818177</v>
      </c>
      <c r="CE26" s="41">
        <v>0.25</v>
      </c>
      <c r="CF26" s="41">
        <v>0.41666666666666669</v>
      </c>
      <c r="CG26" s="41">
        <v>0.54166666666666663</v>
      </c>
      <c r="CH26" s="41">
        <v>0.64015151515151514</v>
      </c>
      <c r="CI26" s="41">
        <v>0.5</v>
      </c>
      <c r="CJ26" s="41">
        <v>0.68181818181818177</v>
      </c>
      <c r="CK26" s="41">
        <v>0.16666666666666666</v>
      </c>
      <c r="CL26" s="41">
        <v>0.5</v>
      </c>
      <c r="CM26" s="41">
        <v>0.54166666666666663</v>
      </c>
      <c r="CN26" s="41">
        <v>0.66287878787878785</v>
      </c>
      <c r="CO26" s="41">
        <v>0.5</v>
      </c>
      <c r="CP26" s="41">
        <v>0.72727272727272729</v>
      </c>
      <c r="CQ26" s="41">
        <v>0.16666666666666666</v>
      </c>
      <c r="CR26" s="41">
        <v>0.5</v>
      </c>
      <c r="CS26" s="41">
        <v>0.41666666666666663</v>
      </c>
      <c r="CT26" s="41">
        <v>0.59469696969696972</v>
      </c>
      <c r="CU26" s="41">
        <v>0.5</v>
      </c>
      <c r="CV26" s="41">
        <v>0.68181818181818177</v>
      </c>
      <c r="CW26" s="41">
        <v>0.16666666666666666</v>
      </c>
      <c r="CX26" s="41">
        <v>0.5</v>
      </c>
      <c r="CY26" s="41">
        <v>0.41666666666666663</v>
      </c>
      <c r="CZ26" s="41">
        <v>0.56060606060606066</v>
      </c>
      <c r="DA26" s="41">
        <v>0.5</v>
      </c>
      <c r="DB26" s="41">
        <v>0.77272727272727271</v>
      </c>
      <c r="DC26" s="41">
        <v>0.16666666666666666</v>
      </c>
      <c r="DD26" s="41">
        <v>0.5</v>
      </c>
      <c r="DE26" s="41">
        <v>0.41666666666666663</v>
      </c>
      <c r="DF26" s="41">
        <v>0.68560606060606066</v>
      </c>
      <c r="DG26" s="41">
        <v>0.5</v>
      </c>
      <c r="DH26" s="41">
        <v>0.18181818181818182</v>
      </c>
      <c r="DI26" s="41">
        <v>0.16666666666666666</v>
      </c>
      <c r="DJ26" s="41">
        <v>0.33333333333333331</v>
      </c>
      <c r="DK26" s="41">
        <v>0.41666666666666663</v>
      </c>
      <c r="DL26" s="41">
        <v>0.64015151515151514</v>
      </c>
      <c r="DM26" s="41">
        <v>0.5</v>
      </c>
      <c r="DN26" s="41">
        <v>0.27272727272727271</v>
      </c>
      <c r="DO26" s="41">
        <v>0.33333333333333331</v>
      </c>
      <c r="DP26" s="41">
        <v>0.33333333333333331</v>
      </c>
      <c r="DQ26" s="41">
        <v>0.41666666666666663</v>
      </c>
      <c r="DR26" s="41">
        <v>0.59469696969696972</v>
      </c>
      <c r="DS26" s="41">
        <v>0.75</v>
      </c>
      <c r="DT26" s="41">
        <v>0.45454545454545453</v>
      </c>
      <c r="DU26" s="41">
        <v>0.33333333333333331</v>
      </c>
      <c r="DV26" s="41">
        <v>0.33333333333333331</v>
      </c>
    </row>
    <row r="27" spans="1:126" x14ac:dyDescent="0.25">
      <c r="A27" t="s">
        <v>334</v>
      </c>
      <c r="B27" s="30" t="str">
        <f>VLOOKUP(A27,'Cód dos países'!$A$3:$C$199,2,FALSE)</f>
        <v>COG</v>
      </c>
      <c r="C27" s="41">
        <v>0.45833333333333337</v>
      </c>
      <c r="D27" s="41">
        <v>0.71212121212121215</v>
      </c>
      <c r="E27" s="41">
        <v>0.25</v>
      </c>
      <c r="F27" s="43">
        <v>0.45454545454545453</v>
      </c>
      <c r="G27" s="43">
        <v>0.33333333333333331</v>
      </c>
      <c r="H27" s="43">
        <v>0.16666666666666666</v>
      </c>
      <c r="I27" s="43">
        <f t="shared" si="0"/>
        <v>0.31818181818181818</v>
      </c>
      <c r="J27" s="41">
        <v>0.45833333333333337</v>
      </c>
      <c r="K27" s="41">
        <v>0.7007575757575758</v>
      </c>
      <c r="L27" s="41">
        <v>0.25</v>
      </c>
      <c r="M27" s="43">
        <v>0.45454545454545453</v>
      </c>
      <c r="N27" s="43">
        <v>0.33333333333333331</v>
      </c>
      <c r="O27" s="43">
        <v>0.16666666666666666</v>
      </c>
      <c r="P27" s="43">
        <f t="shared" si="1"/>
        <v>0.31818181818181818</v>
      </c>
      <c r="Q27" s="41">
        <v>0.5</v>
      </c>
      <c r="R27" s="41">
        <v>0.70075757575757569</v>
      </c>
      <c r="S27" s="41">
        <v>0.25</v>
      </c>
      <c r="T27" s="43">
        <v>0.54545454545454541</v>
      </c>
      <c r="U27" s="43">
        <v>0.33333333333333331</v>
      </c>
      <c r="V27" s="43">
        <v>0.25</v>
      </c>
      <c r="W27" s="43">
        <f t="shared" si="2"/>
        <v>0.37626262626262624</v>
      </c>
      <c r="X27" s="41">
        <v>0.5</v>
      </c>
      <c r="Y27" s="41">
        <v>0.73484848484848486</v>
      </c>
      <c r="Z27" s="41">
        <v>0.25</v>
      </c>
      <c r="AA27" s="43">
        <v>0.68181818181818177</v>
      </c>
      <c r="AB27" s="43">
        <v>0.33333333333333331</v>
      </c>
      <c r="AC27" s="43">
        <v>0.25</v>
      </c>
      <c r="AD27" s="43">
        <f t="shared" si="3"/>
        <v>0.42171717171717171</v>
      </c>
      <c r="AE27" s="41">
        <v>0.25</v>
      </c>
      <c r="AF27" s="41">
        <v>0.73484848484848486</v>
      </c>
      <c r="AG27" s="41">
        <v>0.25</v>
      </c>
      <c r="AH27" s="41">
        <v>0.68181818181818177</v>
      </c>
      <c r="AI27" s="41">
        <v>0.33333333333333331</v>
      </c>
      <c r="AJ27" s="41">
        <v>0.25</v>
      </c>
      <c r="AK27" s="41">
        <v>0.25</v>
      </c>
      <c r="AL27" s="41">
        <v>0.73484848484848486</v>
      </c>
      <c r="AM27" s="41">
        <v>0.25</v>
      </c>
      <c r="AN27" s="41">
        <v>0.68181818181818177</v>
      </c>
      <c r="AO27" s="41">
        <v>0.33333333333333331</v>
      </c>
      <c r="AP27" s="41">
        <v>0.25</v>
      </c>
      <c r="AQ27" s="41">
        <v>0.25</v>
      </c>
      <c r="AR27" s="41">
        <v>0.73484848484848486</v>
      </c>
      <c r="AS27" s="41">
        <v>0.25</v>
      </c>
      <c r="AT27" s="41">
        <v>0.68181818181818177</v>
      </c>
      <c r="AU27" s="41">
        <v>0.33333333333333331</v>
      </c>
      <c r="AV27" s="41">
        <v>0.25</v>
      </c>
      <c r="AW27" s="41">
        <v>0.25</v>
      </c>
      <c r="AX27" s="41">
        <v>0.72348484848484851</v>
      </c>
      <c r="AY27" s="41">
        <v>0.25</v>
      </c>
      <c r="AZ27" s="41">
        <v>0.68181818181818177</v>
      </c>
      <c r="BA27" s="41">
        <v>0.33333333333333331</v>
      </c>
      <c r="BB27" s="41">
        <v>0.33333333333333331</v>
      </c>
      <c r="BC27" s="41">
        <v>0.25</v>
      </c>
      <c r="BD27" s="41">
        <v>0.75757575757575757</v>
      </c>
      <c r="BE27" s="41">
        <v>0.25</v>
      </c>
      <c r="BF27" s="41">
        <v>0.68181818181818177</v>
      </c>
      <c r="BG27" s="41">
        <v>0.33333333333333331</v>
      </c>
      <c r="BH27" s="41">
        <v>0.33333333333333331</v>
      </c>
      <c r="BI27" s="41">
        <v>0.25</v>
      </c>
      <c r="BJ27" s="41">
        <v>0.75757575757575757</v>
      </c>
      <c r="BK27" s="41">
        <v>0.25</v>
      </c>
      <c r="BL27" s="41">
        <v>0.68181818181818177</v>
      </c>
      <c r="BM27" s="41">
        <v>0.33333333333333331</v>
      </c>
      <c r="BN27" s="41">
        <v>0.33333333333333331</v>
      </c>
      <c r="BO27" s="41">
        <v>0.25</v>
      </c>
      <c r="BP27" s="41">
        <v>0.75757575757575757</v>
      </c>
      <c r="BQ27" s="41">
        <v>0.25</v>
      </c>
      <c r="BR27" s="41">
        <v>0.72727272727272729</v>
      </c>
      <c r="BS27" s="41">
        <v>0.33333333333333331</v>
      </c>
      <c r="BT27" s="41">
        <v>0.33333333333333331</v>
      </c>
      <c r="BU27" s="41">
        <v>0.25</v>
      </c>
      <c r="BV27" s="41">
        <v>0.73484848484848475</v>
      </c>
      <c r="BW27" s="41">
        <v>0.25</v>
      </c>
      <c r="BX27" s="41">
        <v>0.72727272727272729</v>
      </c>
      <c r="BY27" s="41">
        <v>0.33333333333333331</v>
      </c>
      <c r="BZ27" s="41">
        <v>0.33333333333333331</v>
      </c>
      <c r="CA27" s="41">
        <v>0.25</v>
      </c>
      <c r="CB27" s="41">
        <v>0.75757575757575757</v>
      </c>
      <c r="CC27" s="41">
        <v>0.25</v>
      </c>
      <c r="CD27" s="41">
        <v>0.72727272727272729</v>
      </c>
      <c r="CE27" s="41">
        <v>0.33333333333333331</v>
      </c>
      <c r="CF27" s="41">
        <v>0.33333333333333331</v>
      </c>
      <c r="CG27" s="41">
        <v>0.25</v>
      </c>
      <c r="CH27" s="41">
        <v>0.75757575757575757</v>
      </c>
      <c r="CI27" s="41">
        <v>0.25</v>
      </c>
      <c r="CJ27" s="41">
        <v>0.68181818181818177</v>
      </c>
      <c r="CK27" s="41">
        <v>0.33333333333333331</v>
      </c>
      <c r="CL27" s="41">
        <v>0.33333333333333331</v>
      </c>
      <c r="CM27" s="41">
        <v>0.25</v>
      </c>
      <c r="CN27" s="41">
        <v>0.80303030303030298</v>
      </c>
      <c r="CO27" s="41">
        <v>0.25</v>
      </c>
      <c r="CP27" s="41">
        <v>0.59090909090909094</v>
      </c>
      <c r="CQ27" s="41">
        <v>0.33333333333333331</v>
      </c>
      <c r="CR27" s="41">
        <v>0.33333333333333331</v>
      </c>
      <c r="CS27" s="41">
        <v>0.25</v>
      </c>
      <c r="CT27" s="41">
        <v>0.79166666666666663</v>
      </c>
      <c r="CU27" s="41">
        <v>0.25</v>
      </c>
      <c r="CV27" s="41">
        <v>0.59090909090909094</v>
      </c>
      <c r="CW27" s="41">
        <v>0.33333333333333331</v>
      </c>
      <c r="CX27" s="41">
        <v>0.33333333333333331</v>
      </c>
      <c r="CY27" s="41">
        <v>0.25</v>
      </c>
      <c r="CZ27" s="41">
        <v>0.75757575757575757</v>
      </c>
      <c r="DA27" s="41">
        <v>0.25</v>
      </c>
      <c r="DB27" s="41">
        <v>0.68181818181818177</v>
      </c>
      <c r="DC27" s="41">
        <v>0.33333333333333331</v>
      </c>
      <c r="DD27" s="41">
        <v>0.33333333333333331</v>
      </c>
      <c r="DE27" s="41">
        <v>8.3333333333333329E-2</v>
      </c>
      <c r="DF27" s="41">
        <v>0.75757575757575757</v>
      </c>
      <c r="DG27" s="41">
        <v>0.25</v>
      </c>
      <c r="DH27" s="41">
        <v>0.45454545454545453</v>
      </c>
      <c r="DI27" s="41">
        <v>0.33333333333333331</v>
      </c>
      <c r="DJ27" s="41">
        <v>0.66666666666666663</v>
      </c>
      <c r="DK27" s="41">
        <v>8.3333333333333329E-2</v>
      </c>
      <c r="DL27" s="41">
        <v>0.66666666666666663</v>
      </c>
      <c r="DM27" s="41">
        <v>0.25</v>
      </c>
      <c r="DN27" s="41">
        <v>0.27272727272727271</v>
      </c>
      <c r="DO27" s="41">
        <v>0.16666666666666666</v>
      </c>
      <c r="DP27" s="41">
        <v>0.66666666666666663</v>
      </c>
      <c r="DQ27" s="41">
        <v>0.41666666666666663</v>
      </c>
      <c r="DR27" s="41">
        <v>0.68939393939393934</v>
      </c>
      <c r="DS27" s="41">
        <v>0.25</v>
      </c>
      <c r="DT27" s="41">
        <v>0.36363636363636365</v>
      </c>
      <c r="DU27" s="41">
        <v>0.5</v>
      </c>
      <c r="DV27" s="41">
        <v>0.5</v>
      </c>
    </row>
    <row r="28" spans="1:126" x14ac:dyDescent="0.25">
      <c r="A28" t="s">
        <v>430</v>
      </c>
      <c r="B28" s="30" t="str">
        <f>VLOOKUP(A28,'Cód dos países'!$A$3:$C$199,2,FALSE)</f>
        <v>ZAR</v>
      </c>
      <c r="C28" s="41">
        <v>0.29166666666666663</v>
      </c>
      <c r="D28" s="41">
        <v>0.4621212121212121</v>
      </c>
      <c r="E28" s="41">
        <v>0</v>
      </c>
      <c r="F28" s="43">
        <v>0.45454545454545453</v>
      </c>
      <c r="G28" s="43">
        <v>0.16666666666666666</v>
      </c>
      <c r="H28" s="43">
        <v>0.16666666666666666</v>
      </c>
      <c r="I28" s="43">
        <f t="shared" si="0"/>
        <v>0.2626262626262626</v>
      </c>
      <c r="J28" s="41">
        <v>0.29166666666666663</v>
      </c>
      <c r="K28" s="41">
        <v>0.42803030303030304</v>
      </c>
      <c r="L28" s="41">
        <v>0</v>
      </c>
      <c r="M28" s="43">
        <v>0.45454545454545453</v>
      </c>
      <c r="N28" s="43">
        <v>0.16666666666666666</v>
      </c>
      <c r="O28" s="43">
        <v>0.16666666666666666</v>
      </c>
      <c r="P28" s="43">
        <f t="shared" si="1"/>
        <v>0.2626262626262626</v>
      </c>
      <c r="Q28" s="41">
        <v>0.29166666666666663</v>
      </c>
      <c r="R28" s="41">
        <v>0.42803030303030304</v>
      </c>
      <c r="S28" s="41">
        <v>0</v>
      </c>
      <c r="T28" s="43">
        <v>0.5</v>
      </c>
      <c r="U28" s="43">
        <v>0.16666666666666666</v>
      </c>
      <c r="V28" s="43">
        <v>0.25</v>
      </c>
      <c r="W28" s="43">
        <f t="shared" si="2"/>
        <v>0.30555555555555552</v>
      </c>
      <c r="X28" s="41">
        <v>0.29166666666666663</v>
      </c>
      <c r="Y28" s="41">
        <v>0.43939393939393939</v>
      </c>
      <c r="Z28" s="41">
        <v>0</v>
      </c>
      <c r="AA28" s="43">
        <v>0.5</v>
      </c>
      <c r="AB28" s="43">
        <v>0.16666666666666666</v>
      </c>
      <c r="AC28" s="43">
        <v>0.25</v>
      </c>
      <c r="AD28" s="43">
        <f t="shared" si="3"/>
        <v>0.30555555555555552</v>
      </c>
      <c r="AE28" s="41">
        <v>0.16666666666666666</v>
      </c>
      <c r="AF28" s="41">
        <v>0.41666666666666669</v>
      </c>
      <c r="AG28" s="41">
        <v>0</v>
      </c>
      <c r="AH28" s="41">
        <v>0.45454545454545453</v>
      </c>
      <c r="AI28" s="41">
        <v>0.16666666666666666</v>
      </c>
      <c r="AJ28" s="41">
        <v>0.25</v>
      </c>
      <c r="AK28" s="41">
        <v>0.16666666666666666</v>
      </c>
      <c r="AL28" s="41">
        <v>0.45075757575757575</v>
      </c>
      <c r="AM28" s="41">
        <v>0</v>
      </c>
      <c r="AN28" s="41">
        <v>0.45454545454545453</v>
      </c>
      <c r="AO28" s="41">
        <v>0.16666666666666666</v>
      </c>
      <c r="AP28" s="41">
        <v>0.25</v>
      </c>
      <c r="AQ28" s="41">
        <v>0.16666666666666666</v>
      </c>
      <c r="AR28" s="41">
        <v>0.47348484848484845</v>
      </c>
      <c r="AS28" s="41">
        <v>0</v>
      </c>
      <c r="AT28" s="41">
        <v>0.45454545454545453</v>
      </c>
      <c r="AU28" s="41">
        <v>0.16666666666666666</v>
      </c>
      <c r="AV28" s="41">
        <v>0.25</v>
      </c>
      <c r="AW28" s="41">
        <v>0.16666666666666666</v>
      </c>
      <c r="AX28" s="41">
        <v>0.4621212121212121</v>
      </c>
      <c r="AY28" s="41">
        <v>0</v>
      </c>
      <c r="AZ28" s="41">
        <v>0.45454545454545453</v>
      </c>
      <c r="BA28" s="41">
        <v>0.16666666666666666</v>
      </c>
      <c r="BB28" s="41">
        <v>0.25</v>
      </c>
      <c r="BC28" s="41">
        <v>0.16666666666666666</v>
      </c>
      <c r="BD28" s="41">
        <v>0.47348484848484845</v>
      </c>
      <c r="BE28" s="41">
        <v>0</v>
      </c>
      <c r="BF28" s="41">
        <v>0.45454545454545453</v>
      </c>
      <c r="BG28" s="41">
        <v>0.16666666666666666</v>
      </c>
      <c r="BH28" s="41">
        <v>0.25</v>
      </c>
      <c r="BI28" s="41">
        <v>0.16666666666666666</v>
      </c>
      <c r="BJ28" s="41">
        <v>0.51893939393939381</v>
      </c>
      <c r="BK28" s="41">
        <v>0</v>
      </c>
      <c r="BL28" s="41">
        <v>0.45454545454545453</v>
      </c>
      <c r="BM28" s="41">
        <v>0.16666666666666666</v>
      </c>
      <c r="BN28" s="41">
        <v>0.25</v>
      </c>
      <c r="BO28" s="41">
        <v>0.16666666666666666</v>
      </c>
      <c r="BP28" s="41">
        <v>0.49621212121212116</v>
      </c>
      <c r="BQ28" s="41">
        <v>0</v>
      </c>
      <c r="BR28" s="41">
        <v>0.45454545454545453</v>
      </c>
      <c r="BS28" s="41">
        <v>0.16666666666666666</v>
      </c>
      <c r="BT28" s="41">
        <v>0.16666666666666666</v>
      </c>
      <c r="BU28" s="41">
        <v>0.16666666666666666</v>
      </c>
      <c r="BV28" s="41">
        <v>0.47348484848484845</v>
      </c>
      <c r="BW28" s="41">
        <v>0</v>
      </c>
      <c r="BX28" s="41">
        <v>0.45454545454545453</v>
      </c>
      <c r="BY28" s="41">
        <v>0.16666666666666666</v>
      </c>
      <c r="BZ28" s="41">
        <v>0.16666666666666666</v>
      </c>
      <c r="CA28" s="41">
        <v>0.16666666666666666</v>
      </c>
      <c r="CB28" s="41">
        <v>0.42803030303030304</v>
      </c>
      <c r="CC28" s="41">
        <v>0</v>
      </c>
      <c r="CD28" s="41">
        <v>0.45454545454545453</v>
      </c>
      <c r="CE28" s="41">
        <v>0.16666666666666666</v>
      </c>
      <c r="CF28" s="41">
        <v>0.16666666666666666</v>
      </c>
      <c r="CG28" s="41">
        <v>0.125</v>
      </c>
      <c r="CH28" s="41">
        <v>0.43939393939393939</v>
      </c>
      <c r="CI28" s="41">
        <v>0</v>
      </c>
      <c r="CJ28" s="41">
        <v>0.45454545454545453</v>
      </c>
      <c r="CK28" s="41">
        <v>0.16666666666666666</v>
      </c>
      <c r="CL28" s="41">
        <v>0.16666666666666666</v>
      </c>
      <c r="CM28" s="41">
        <v>8.3333333333333329E-2</v>
      </c>
      <c r="CN28" s="41">
        <v>0.46212121212121215</v>
      </c>
      <c r="CO28" s="41">
        <v>0</v>
      </c>
      <c r="CP28" s="41">
        <v>0.45454545454545453</v>
      </c>
      <c r="CQ28" s="41">
        <v>0.16666666666666666</v>
      </c>
      <c r="CR28" s="41">
        <v>0.16666666666666666</v>
      </c>
      <c r="CS28" s="41">
        <v>8.3333333333333329E-2</v>
      </c>
      <c r="CT28" s="41">
        <v>0.54166666666666663</v>
      </c>
      <c r="CU28" s="41">
        <v>0</v>
      </c>
      <c r="CV28" s="41">
        <v>0.45454545454545453</v>
      </c>
      <c r="CW28" s="41">
        <v>0.16666666666666666</v>
      </c>
      <c r="CX28" s="41">
        <v>0.16666666666666666</v>
      </c>
      <c r="CY28" s="41">
        <v>8.3333333333333329E-2</v>
      </c>
      <c r="CZ28" s="41">
        <v>0.53409090909090917</v>
      </c>
      <c r="DA28" s="41">
        <v>0</v>
      </c>
      <c r="DB28" s="41">
        <v>0.45454545454545453</v>
      </c>
      <c r="DC28" s="41">
        <v>0.16666666666666666</v>
      </c>
      <c r="DD28" s="41">
        <v>0.16666666666666666</v>
      </c>
      <c r="DE28" s="41">
        <v>8.3333333333333329E-2</v>
      </c>
      <c r="DF28" s="41">
        <v>0.43181818181818182</v>
      </c>
      <c r="DG28" s="41">
        <v>0</v>
      </c>
      <c r="DH28" s="41">
        <v>0</v>
      </c>
      <c r="DI28" s="41">
        <v>0.16666666666666666</v>
      </c>
      <c r="DJ28" s="41">
        <v>0.16666666666666666</v>
      </c>
      <c r="DK28" s="41">
        <v>8.3333333333333329E-2</v>
      </c>
      <c r="DL28" s="41">
        <v>0.22727272727272729</v>
      </c>
      <c r="DM28" s="41">
        <v>0</v>
      </c>
      <c r="DN28" s="41">
        <v>0</v>
      </c>
      <c r="DO28" s="41">
        <v>0.16666666666666666</v>
      </c>
      <c r="DP28" s="41">
        <v>0.16666666666666666</v>
      </c>
      <c r="DQ28" s="41">
        <v>0.25</v>
      </c>
      <c r="DR28" s="41">
        <v>0.24621212121212119</v>
      </c>
      <c r="DS28" s="41">
        <v>0.25</v>
      </c>
      <c r="DT28" s="41">
        <v>0.18181818181818182</v>
      </c>
      <c r="DU28" s="41">
        <v>0.16666666666666666</v>
      </c>
      <c r="DV28" s="41">
        <v>0</v>
      </c>
    </row>
    <row r="29" spans="1:126" x14ac:dyDescent="0.25">
      <c r="A29" t="s">
        <v>65</v>
      </c>
      <c r="B29" s="30" t="str">
        <f>VLOOKUP(A29,'Cód dos países'!$A$3:$C$199,2,FALSE)</f>
        <v>CRI</v>
      </c>
      <c r="C29" s="41">
        <v>0.95833333333333326</v>
      </c>
      <c r="D29" s="41">
        <v>0.79545454545454541</v>
      </c>
      <c r="E29" s="41">
        <v>0.5</v>
      </c>
      <c r="F29" s="43">
        <v>0.59090909090909094</v>
      </c>
      <c r="G29" s="43">
        <v>0.41666666666666669</v>
      </c>
      <c r="H29" s="43">
        <v>0.41666666666666669</v>
      </c>
      <c r="I29" s="43">
        <f t="shared" si="0"/>
        <v>0.47474747474747475</v>
      </c>
      <c r="J29" s="41">
        <v>0.95833333333333326</v>
      </c>
      <c r="K29" s="41">
        <v>0.76136363636363635</v>
      </c>
      <c r="L29" s="41">
        <v>0.5</v>
      </c>
      <c r="M29" s="43">
        <v>0.59090909090909094</v>
      </c>
      <c r="N29" s="43">
        <v>0.41666666666666669</v>
      </c>
      <c r="O29" s="43">
        <v>0.5</v>
      </c>
      <c r="P29" s="43">
        <f t="shared" si="1"/>
        <v>0.50252525252525249</v>
      </c>
      <c r="Q29" s="41">
        <v>0.95833333333333326</v>
      </c>
      <c r="R29" s="41">
        <v>0.79545454545454541</v>
      </c>
      <c r="S29" s="41">
        <v>0.5</v>
      </c>
      <c r="T29" s="43">
        <v>0.63636363636363635</v>
      </c>
      <c r="U29" s="43">
        <v>0.5</v>
      </c>
      <c r="V29" s="43">
        <v>0.5</v>
      </c>
      <c r="W29" s="43">
        <f t="shared" si="2"/>
        <v>0.54545454545454541</v>
      </c>
      <c r="X29" s="41">
        <v>0.95833333333333326</v>
      </c>
      <c r="Y29" s="41">
        <v>0.77272727272727271</v>
      </c>
      <c r="Z29" s="41">
        <v>0.5</v>
      </c>
      <c r="AA29" s="43">
        <v>0.68181818181818177</v>
      </c>
      <c r="AB29" s="43">
        <v>0.5</v>
      </c>
      <c r="AC29" s="43">
        <v>0.5</v>
      </c>
      <c r="AD29" s="43">
        <f t="shared" si="3"/>
        <v>0.56060606060606055</v>
      </c>
      <c r="AE29" s="41">
        <v>0.95833333333333326</v>
      </c>
      <c r="AF29" s="41">
        <v>0.81818181818181812</v>
      </c>
      <c r="AG29" s="41">
        <v>0.5</v>
      </c>
      <c r="AH29" s="41">
        <v>0.63636363636363635</v>
      </c>
      <c r="AI29" s="41">
        <v>0.5</v>
      </c>
      <c r="AJ29" s="41">
        <v>0.5</v>
      </c>
      <c r="AK29" s="41">
        <v>0.95833333333333326</v>
      </c>
      <c r="AL29" s="41">
        <v>0.76136363636363635</v>
      </c>
      <c r="AM29" s="41">
        <v>0.5</v>
      </c>
      <c r="AN29" s="41">
        <v>0.63636363636363635</v>
      </c>
      <c r="AO29" s="41">
        <v>0.5</v>
      </c>
      <c r="AP29" s="41">
        <v>0.41666666666666669</v>
      </c>
      <c r="AQ29" s="41">
        <v>0.95833333333333326</v>
      </c>
      <c r="AR29" s="41">
        <v>0.78409090909090917</v>
      </c>
      <c r="AS29" s="41">
        <v>0.5</v>
      </c>
      <c r="AT29" s="41">
        <v>0.63636363636363635</v>
      </c>
      <c r="AU29" s="41">
        <v>0.5</v>
      </c>
      <c r="AV29" s="41">
        <v>0.41666666666666669</v>
      </c>
      <c r="AW29" s="41">
        <v>0.95833333333333326</v>
      </c>
      <c r="AX29" s="41">
        <v>0.80681818181818188</v>
      </c>
      <c r="AY29" s="41">
        <v>0.5</v>
      </c>
      <c r="AZ29" s="41">
        <v>0.63636363636363635</v>
      </c>
      <c r="BA29" s="41">
        <v>0.5</v>
      </c>
      <c r="BB29" s="41">
        <v>0.33333333333333331</v>
      </c>
      <c r="BC29" s="41">
        <v>0.95833333333333326</v>
      </c>
      <c r="BD29" s="41">
        <v>0.81818181818181823</v>
      </c>
      <c r="BE29" s="41">
        <v>0.5</v>
      </c>
      <c r="BF29" s="41">
        <v>0.68181818181818177</v>
      </c>
      <c r="BG29" s="41">
        <v>0.58333333333333337</v>
      </c>
      <c r="BH29" s="41">
        <v>0.33333333333333331</v>
      </c>
      <c r="BI29" s="41">
        <v>0.95833333333333326</v>
      </c>
      <c r="BJ29" s="41">
        <v>0.79545454545454541</v>
      </c>
      <c r="BK29" s="41">
        <v>0.5</v>
      </c>
      <c r="BL29" s="41">
        <v>0.63636363636363635</v>
      </c>
      <c r="BM29" s="41">
        <v>0.58333333333333337</v>
      </c>
      <c r="BN29" s="41">
        <v>0.33333333333333331</v>
      </c>
      <c r="BO29" s="41">
        <v>0.95833333333333326</v>
      </c>
      <c r="BP29" s="41">
        <v>0.76136363636363635</v>
      </c>
      <c r="BQ29" s="41">
        <v>0.5</v>
      </c>
      <c r="BR29" s="41">
        <v>0.63636363636363635</v>
      </c>
      <c r="BS29" s="41">
        <v>0.58333333333333337</v>
      </c>
      <c r="BT29" s="41">
        <v>0.33333333333333331</v>
      </c>
      <c r="BU29" s="41">
        <v>0.95833333333333326</v>
      </c>
      <c r="BV29" s="41">
        <v>0.79545454545454553</v>
      </c>
      <c r="BW29" s="41">
        <v>0.5</v>
      </c>
      <c r="BX29" s="41">
        <v>0.63636363636363635</v>
      </c>
      <c r="BY29" s="41">
        <v>0.66666666666666663</v>
      </c>
      <c r="BZ29" s="41">
        <v>0.33333333333333331</v>
      </c>
      <c r="CA29" s="41">
        <v>0.95833333333333326</v>
      </c>
      <c r="CB29" s="41">
        <v>0.76136363636363635</v>
      </c>
      <c r="CC29" s="41">
        <v>0.5</v>
      </c>
      <c r="CD29" s="41">
        <v>0.63636363636363635</v>
      </c>
      <c r="CE29" s="41">
        <v>0.66666666666666663</v>
      </c>
      <c r="CF29" s="41">
        <v>0.25</v>
      </c>
      <c r="CG29" s="41">
        <v>0.95833333333333326</v>
      </c>
      <c r="CH29" s="41">
        <v>0.77272727272727271</v>
      </c>
      <c r="CI29" s="41">
        <v>0.5</v>
      </c>
      <c r="CJ29" s="41">
        <v>0.68181818181818177</v>
      </c>
      <c r="CK29" s="41">
        <v>0.66666666666666663</v>
      </c>
      <c r="CL29" s="41">
        <v>0.25</v>
      </c>
      <c r="CM29" s="41">
        <v>0.95833333333333326</v>
      </c>
      <c r="CN29" s="41">
        <v>0.78409090909090906</v>
      </c>
      <c r="CO29" s="41">
        <v>0.5</v>
      </c>
      <c r="CP29" s="41">
        <v>0.68181818181818177</v>
      </c>
      <c r="CQ29" s="41">
        <v>0.66666666666666663</v>
      </c>
      <c r="CR29" s="41">
        <v>0.41666666666666669</v>
      </c>
      <c r="CS29" s="41">
        <v>0.95833333333333326</v>
      </c>
      <c r="CT29" s="41">
        <v>0.79545454545454541</v>
      </c>
      <c r="CU29" s="41">
        <v>0.5</v>
      </c>
      <c r="CV29" s="41">
        <v>0.72727272727272729</v>
      </c>
      <c r="CW29" s="41">
        <v>0.66666666666666663</v>
      </c>
      <c r="CX29" s="41">
        <v>0.41666666666666669</v>
      </c>
      <c r="CY29" s="41">
        <v>0.95833333333333326</v>
      </c>
      <c r="CZ29" s="41">
        <v>0.85227272727272729</v>
      </c>
      <c r="DA29" s="41">
        <v>0.5</v>
      </c>
      <c r="DB29" s="41">
        <v>0.68181818181818177</v>
      </c>
      <c r="DC29" s="41">
        <v>0.66666666666666663</v>
      </c>
      <c r="DD29" s="41">
        <v>0.41666666666666669</v>
      </c>
      <c r="DE29" s="41">
        <v>0.91666666666666674</v>
      </c>
      <c r="DF29" s="41">
        <v>0.86363636363636365</v>
      </c>
      <c r="DG29" s="41">
        <v>0.5</v>
      </c>
      <c r="DH29" s="41">
        <v>0.81818181818181823</v>
      </c>
      <c r="DI29" s="41">
        <v>0.66666666666666663</v>
      </c>
      <c r="DJ29" s="41">
        <v>0.83333333333333337</v>
      </c>
      <c r="DK29" s="41">
        <v>0.91666666666666674</v>
      </c>
      <c r="DL29" s="41">
        <v>0.90909090909090906</v>
      </c>
      <c r="DM29" s="41">
        <v>0.5</v>
      </c>
      <c r="DN29" s="41">
        <v>0.81818181818181823</v>
      </c>
      <c r="DO29" s="41">
        <v>0.66666666666666663</v>
      </c>
      <c r="DP29" s="41">
        <v>0.83333333333333337</v>
      </c>
      <c r="DQ29" s="41">
        <v>0.91666666666666674</v>
      </c>
      <c r="DR29" s="41">
        <v>0.84090909090909094</v>
      </c>
      <c r="DS29" s="41">
        <v>0.5</v>
      </c>
      <c r="DT29" s="41">
        <v>0.45454545454545453</v>
      </c>
      <c r="DU29" s="41">
        <v>0.66666666666666663</v>
      </c>
      <c r="DV29" s="41">
        <v>0.83333333333333337</v>
      </c>
    </row>
    <row r="30" spans="1:126" x14ac:dyDescent="0.25">
      <c r="A30" t="s">
        <v>429</v>
      </c>
      <c r="B30" s="30" t="str">
        <f>VLOOKUP(A30,'Cód dos países'!$A$3:$C$199,2,FALSE)</f>
        <v>CIV</v>
      </c>
      <c r="C30" s="41">
        <v>0.58333333333333326</v>
      </c>
      <c r="D30" s="41">
        <v>0.53787878787878785</v>
      </c>
      <c r="E30" s="41">
        <v>0</v>
      </c>
      <c r="F30" s="43">
        <v>0.59090909090909094</v>
      </c>
      <c r="G30" s="43">
        <v>0.41666666666666669</v>
      </c>
      <c r="H30" s="43">
        <v>0.33333333333333331</v>
      </c>
      <c r="I30" s="43">
        <f t="shared" si="0"/>
        <v>0.44696969696969696</v>
      </c>
      <c r="J30" s="41">
        <v>0.54166666666666663</v>
      </c>
      <c r="K30" s="41">
        <v>0.56060606060606055</v>
      </c>
      <c r="L30" s="41">
        <v>0</v>
      </c>
      <c r="M30" s="43">
        <v>0.59090909090909094</v>
      </c>
      <c r="N30" s="43">
        <v>0.41666666666666669</v>
      </c>
      <c r="O30" s="43">
        <v>0.33333333333333331</v>
      </c>
      <c r="P30" s="43">
        <f t="shared" si="1"/>
        <v>0.44696969696969696</v>
      </c>
      <c r="Q30" s="41">
        <v>0.5</v>
      </c>
      <c r="R30" s="41">
        <v>0.57196969696969702</v>
      </c>
      <c r="S30" s="41">
        <v>0</v>
      </c>
      <c r="T30" s="43">
        <v>0.63636363636363635</v>
      </c>
      <c r="U30" s="43">
        <v>0.41666666666666669</v>
      </c>
      <c r="V30" s="43">
        <v>0.33333333333333331</v>
      </c>
      <c r="W30" s="43">
        <f t="shared" si="2"/>
        <v>0.4621212121212121</v>
      </c>
      <c r="X30" s="41">
        <v>0.375</v>
      </c>
      <c r="Y30" s="41">
        <v>0.59469696969696972</v>
      </c>
      <c r="Z30" s="41">
        <v>0</v>
      </c>
      <c r="AA30" s="43">
        <v>0.63636363636363635</v>
      </c>
      <c r="AB30" s="43">
        <v>0.41666666666666669</v>
      </c>
      <c r="AC30" s="43">
        <v>0.33333333333333331</v>
      </c>
      <c r="AD30" s="43">
        <f t="shared" si="3"/>
        <v>0.4621212121212121</v>
      </c>
      <c r="AE30" s="41">
        <v>0.375</v>
      </c>
      <c r="AF30" s="41">
        <v>0.59469696969696972</v>
      </c>
      <c r="AG30" s="41">
        <v>0</v>
      </c>
      <c r="AH30" s="41">
        <v>0.63636363636363635</v>
      </c>
      <c r="AI30" s="41">
        <v>0.41666666666666669</v>
      </c>
      <c r="AJ30" s="41">
        <v>0.33333333333333331</v>
      </c>
      <c r="AK30" s="41">
        <v>0.375</v>
      </c>
      <c r="AL30" s="41">
        <v>0.56060606060606055</v>
      </c>
      <c r="AM30" s="41">
        <v>0</v>
      </c>
      <c r="AN30" s="41">
        <v>0.59090909090909094</v>
      </c>
      <c r="AO30" s="41">
        <v>0.41666666666666669</v>
      </c>
      <c r="AP30" s="41">
        <v>0.25</v>
      </c>
      <c r="AQ30" s="41">
        <v>0.375</v>
      </c>
      <c r="AR30" s="41">
        <v>0.51515151515151514</v>
      </c>
      <c r="AS30" s="41">
        <v>0</v>
      </c>
      <c r="AT30" s="41">
        <v>0.63636363636363635</v>
      </c>
      <c r="AU30" s="41">
        <v>0.41666666666666669</v>
      </c>
      <c r="AV30" s="41">
        <v>0.25</v>
      </c>
      <c r="AW30" s="41">
        <v>0.375</v>
      </c>
      <c r="AX30" s="41">
        <v>0.59469696969696972</v>
      </c>
      <c r="AY30" s="41">
        <v>0</v>
      </c>
      <c r="AZ30" s="41">
        <v>0.5</v>
      </c>
      <c r="BA30" s="41">
        <v>0.41666666666666669</v>
      </c>
      <c r="BB30" s="41">
        <v>0.33333333333333331</v>
      </c>
      <c r="BC30" s="41">
        <v>0.375</v>
      </c>
      <c r="BD30" s="41">
        <v>0.53787878787878785</v>
      </c>
      <c r="BE30" s="41">
        <v>0</v>
      </c>
      <c r="BF30" s="41">
        <v>0.36363636363636365</v>
      </c>
      <c r="BG30" s="41">
        <v>0.41666666666666669</v>
      </c>
      <c r="BH30" s="41">
        <v>0.33333333333333331</v>
      </c>
      <c r="BI30" s="41">
        <v>0.29166666666666663</v>
      </c>
      <c r="BJ30" s="41">
        <v>0.5492424242424242</v>
      </c>
      <c r="BK30" s="41">
        <v>0</v>
      </c>
      <c r="BL30" s="41">
        <v>0.36363636363636365</v>
      </c>
      <c r="BM30" s="41">
        <v>0.41666666666666669</v>
      </c>
      <c r="BN30" s="41">
        <v>0.41666666666666669</v>
      </c>
      <c r="BO30" s="41">
        <v>0.29166666666666663</v>
      </c>
      <c r="BP30" s="41">
        <v>0.57196969696969702</v>
      </c>
      <c r="BQ30" s="41">
        <v>0</v>
      </c>
      <c r="BR30" s="41">
        <v>0.36363636363636365</v>
      </c>
      <c r="BS30" s="41">
        <v>0.41666666666666669</v>
      </c>
      <c r="BT30" s="41">
        <v>0.41666666666666669</v>
      </c>
      <c r="BU30" s="41">
        <v>0.29166666666666663</v>
      </c>
      <c r="BV30" s="41">
        <v>0.58333333333333337</v>
      </c>
      <c r="BW30" s="41">
        <v>0</v>
      </c>
      <c r="BX30" s="41">
        <v>0.36363636363636365</v>
      </c>
      <c r="BY30" s="41">
        <v>0.41666666666666669</v>
      </c>
      <c r="BZ30" s="41">
        <v>0.33333333333333331</v>
      </c>
      <c r="CA30" s="41">
        <v>0.29166666666666663</v>
      </c>
      <c r="CB30" s="41">
        <v>0.56060606060606066</v>
      </c>
      <c r="CC30" s="41">
        <v>0</v>
      </c>
      <c r="CD30" s="41">
        <v>0.36363636363636365</v>
      </c>
      <c r="CE30" s="41">
        <v>0.41666666666666669</v>
      </c>
      <c r="CF30" s="41">
        <v>0.25</v>
      </c>
      <c r="CG30" s="41">
        <v>0.25</v>
      </c>
      <c r="CH30" s="41">
        <v>0.46969696969696967</v>
      </c>
      <c r="CI30" s="41">
        <v>0</v>
      </c>
      <c r="CJ30" s="41">
        <v>0.36363636363636365</v>
      </c>
      <c r="CK30" s="41">
        <v>0.41666666666666669</v>
      </c>
      <c r="CL30" s="41">
        <v>0.25</v>
      </c>
      <c r="CM30" s="41">
        <v>0.25</v>
      </c>
      <c r="CN30" s="41">
        <v>0.52651515151515149</v>
      </c>
      <c r="CO30" s="41">
        <v>0</v>
      </c>
      <c r="CP30" s="41">
        <v>0.40909090909090912</v>
      </c>
      <c r="CQ30" s="41">
        <v>0.41666666666666669</v>
      </c>
      <c r="CR30" s="41">
        <v>0.33333333333333331</v>
      </c>
      <c r="CS30" s="41">
        <v>0.25</v>
      </c>
      <c r="CT30" s="41">
        <v>0.59469696969696972</v>
      </c>
      <c r="CU30" s="41">
        <v>0</v>
      </c>
      <c r="CV30" s="41">
        <v>0.45454545454545453</v>
      </c>
      <c r="CW30" s="41">
        <v>0.41666666666666669</v>
      </c>
      <c r="CX30" s="41">
        <v>0.5</v>
      </c>
      <c r="CY30" s="41">
        <v>0.20833333333333331</v>
      </c>
      <c r="CZ30" s="41">
        <v>0.49242424242424238</v>
      </c>
      <c r="DA30" s="41">
        <v>0</v>
      </c>
      <c r="DB30" s="41">
        <v>0.45454545454545453</v>
      </c>
      <c r="DC30" s="41">
        <v>0.41666666666666669</v>
      </c>
      <c r="DD30" s="41">
        <v>0.5</v>
      </c>
      <c r="DE30" s="41">
        <v>0.33333333333333331</v>
      </c>
      <c r="DF30" s="41">
        <v>0.60606060606060608</v>
      </c>
      <c r="DG30" s="41">
        <v>0</v>
      </c>
      <c r="DH30" s="41">
        <v>9.0909090909090912E-2</v>
      </c>
      <c r="DI30" s="41">
        <v>0.5</v>
      </c>
      <c r="DJ30" s="41">
        <v>0.5</v>
      </c>
      <c r="DK30" s="41">
        <v>0.58333333333333326</v>
      </c>
      <c r="DL30" s="41">
        <v>0.69318181818181823</v>
      </c>
      <c r="DM30" s="41">
        <v>0.5</v>
      </c>
      <c r="DN30" s="41">
        <v>0.72727272727272729</v>
      </c>
      <c r="DO30" s="41">
        <v>0.5</v>
      </c>
      <c r="DP30" s="41">
        <v>0.33333333333333331</v>
      </c>
      <c r="DQ30" s="41">
        <v>0.58333333333333326</v>
      </c>
      <c r="DR30" s="41">
        <v>0.60227272727272729</v>
      </c>
      <c r="DS30" s="41">
        <v>0.75</v>
      </c>
      <c r="DT30" s="41">
        <v>0.36363636363636365</v>
      </c>
      <c r="DU30" s="41">
        <v>0.5</v>
      </c>
      <c r="DV30" s="41">
        <v>0.5</v>
      </c>
    </row>
    <row r="31" spans="1:126" x14ac:dyDescent="0.25">
      <c r="A31" t="s">
        <v>126</v>
      </c>
      <c r="B31" s="30" t="str">
        <f>VLOOKUP(A31,'Cód dos países'!$A$3:$C$199,2,FALSE)</f>
        <v>HRV</v>
      </c>
      <c r="C31" s="41">
        <v>0.875</v>
      </c>
      <c r="D31" s="41">
        <v>0.7007575757575758</v>
      </c>
      <c r="E31" s="41">
        <v>0.75</v>
      </c>
      <c r="F31" s="43">
        <v>0.59090909090909094</v>
      </c>
      <c r="G31" s="43">
        <v>0.75</v>
      </c>
      <c r="H31" s="43">
        <v>0.5</v>
      </c>
      <c r="I31" s="43">
        <f t="shared" si="0"/>
        <v>0.61363636363636365</v>
      </c>
      <c r="J31" s="41">
        <v>0.875</v>
      </c>
      <c r="K31" s="41">
        <v>0.7007575757575758</v>
      </c>
      <c r="L31" s="41">
        <v>0.75</v>
      </c>
      <c r="M31" s="43">
        <v>0.59090909090909094</v>
      </c>
      <c r="N31" s="43">
        <v>0.75</v>
      </c>
      <c r="O31" s="43">
        <v>0.5</v>
      </c>
      <c r="P31" s="43">
        <f t="shared" si="1"/>
        <v>0.61363636363636365</v>
      </c>
      <c r="Q31" s="41">
        <v>0.875</v>
      </c>
      <c r="R31" s="41">
        <v>0.7007575757575758</v>
      </c>
      <c r="S31" s="41">
        <v>0.75</v>
      </c>
      <c r="T31" s="43">
        <v>0.5</v>
      </c>
      <c r="U31" s="43">
        <v>0.75</v>
      </c>
      <c r="V31" s="43">
        <v>0.5</v>
      </c>
      <c r="W31" s="43">
        <f t="shared" si="2"/>
        <v>0.58333333333333337</v>
      </c>
      <c r="X31" s="41">
        <v>0.875</v>
      </c>
      <c r="Y31" s="41">
        <v>0.68939393939393934</v>
      </c>
      <c r="Z31" s="41">
        <v>0.75</v>
      </c>
      <c r="AA31" s="43">
        <v>0.63636363636363635</v>
      </c>
      <c r="AB31" s="43">
        <v>0.75</v>
      </c>
      <c r="AC31" s="43">
        <v>0.5</v>
      </c>
      <c r="AD31" s="43">
        <f t="shared" si="3"/>
        <v>0.62878787878787878</v>
      </c>
      <c r="AE31" s="41">
        <v>0.875</v>
      </c>
      <c r="AF31" s="41">
        <v>0.68939393939393934</v>
      </c>
      <c r="AG31" s="41">
        <v>0.75</v>
      </c>
      <c r="AH31" s="41">
        <v>0.63636363636363635</v>
      </c>
      <c r="AI31" s="41">
        <v>0.75</v>
      </c>
      <c r="AJ31" s="41">
        <v>0.5</v>
      </c>
      <c r="AK31" s="41">
        <v>0.875</v>
      </c>
      <c r="AL31" s="41">
        <v>0.76515151515151525</v>
      </c>
      <c r="AM31" s="41">
        <v>0.75</v>
      </c>
      <c r="AN31" s="41">
        <v>0.63636363636363635</v>
      </c>
      <c r="AO31" s="41">
        <v>0.75</v>
      </c>
      <c r="AP31" s="41">
        <v>0.33333333333333331</v>
      </c>
      <c r="AQ31" s="41">
        <v>0.875</v>
      </c>
      <c r="AR31" s="41">
        <v>0.7537878787878789</v>
      </c>
      <c r="AS31" s="41">
        <v>0.75</v>
      </c>
      <c r="AT31" s="41">
        <v>0.72727272727272729</v>
      </c>
      <c r="AU31" s="41">
        <v>0.75</v>
      </c>
      <c r="AV31" s="41">
        <v>0.33333333333333331</v>
      </c>
      <c r="AW31" s="41">
        <v>0.875</v>
      </c>
      <c r="AX31" s="41">
        <v>0.81060606060606066</v>
      </c>
      <c r="AY31" s="41">
        <v>0.75</v>
      </c>
      <c r="AZ31" s="41">
        <v>0.77272727272727271</v>
      </c>
      <c r="BA31" s="41">
        <v>0.75</v>
      </c>
      <c r="BB31" s="41">
        <v>0.5</v>
      </c>
      <c r="BC31" s="41">
        <v>0.875</v>
      </c>
      <c r="BD31" s="41">
        <v>0.81060606060606066</v>
      </c>
      <c r="BE31" s="41">
        <v>0.75</v>
      </c>
      <c r="BF31" s="41">
        <v>0.77272727272727271</v>
      </c>
      <c r="BG31" s="41">
        <v>0.75</v>
      </c>
      <c r="BH31" s="41">
        <v>0.5</v>
      </c>
      <c r="BI31" s="41">
        <v>0.875</v>
      </c>
      <c r="BJ31" s="41">
        <v>0.7765151515151516</v>
      </c>
      <c r="BK31" s="41">
        <v>0.75</v>
      </c>
      <c r="BL31" s="41">
        <v>0.77272727272727271</v>
      </c>
      <c r="BM31" s="41">
        <v>0.75</v>
      </c>
      <c r="BN31" s="41">
        <v>0.41666666666666669</v>
      </c>
      <c r="BO31" s="41">
        <v>0.875</v>
      </c>
      <c r="BP31" s="41">
        <v>0.79924242424242431</v>
      </c>
      <c r="BQ31" s="41">
        <v>0.75</v>
      </c>
      <c r="BR31" s="41">
        <v>0.77272727272727271</v>
      </c>
      <c r="BS31" s="41">
        <v>0.75</v>
      </c>
      <c r="BT31" s="41">
        <v>0.41666666666666669</v>
      </c>
      <c r="BU31" s="41">
        <v>0.875</v>
      </c>
      <c r="BV31" s="41">
        <v>0.7765151515151516</v>
      </c>
      <c r="BW31" s="41">
        <v>0.75</v>
      </c>
      <c r="BX31" s="41">
        <v>0.77272727272727271</v>
      </c>
      <c r="BY31" s="41">
        <v>0.83333333333333337</v>
      </c>
      <c r="BZ31" s="41">
        <v>0.41666666666666669</v>
      </c>
      <c r="CA31" s="41">
        <v>0.875</v>
      </c>
      <c r="CB31" s="41">
        <v>0.82196969696969702</v>
      </c>
      <c r="CC31" s="41">
        <v>0.75</v>
      </c>
      <c r="CD31" s="41">
        <v>0.77272727272727271</v>
      </c>
      <c r="CE31" s="41">
        <v>0.83333333333333337</v>
      </c>
      <c r="CF31" s="41">
        <v>0.41666666666666669</v>
      </c>
      <c r="CG31" s="41">
        <v>0.875</v>
      </c>
      <c r="CH31" s="41">
        <v>0.78787878787878796</v>
      </c>
      <c r="CI31" s="41">
        <v>0.75</v>
      </c>
      <c r="CJ31" s="41">
        <v>0.77272727272727271</v>
      </c>
      <c r="CK31" s="41">
        <v>0.83333333333333337</v>
      </c>
      <c r="CL31" s="41">
        <v>0.41666666666666669</v>
      </c>
      <c r="CM31" s="41">
        <v>0.875</v>
      </c>
      <c r="CN31" s="41">
        <v>0.81060606060606066</v>
      </c>
      <c r="CO31" s="41">
        <v>0.75</v>
      </c>
      <c r="CP31" s="41">
        <v>0.77272727272727271</v>
      </c>
      <c r="CQ31" s="41">
        <v>0.83333333333333337</v>
      </c>
      <c r="CR31" s="41">
        <v>0.5</v>
      </c>
      <c r="CS31" s="41">
        <v>0.83333333333333337</v>
      </c>
      <c r="CT31" s="41">
        <v>0.76515151515151525</v>
      </c>
      <c r="CU31" s="41">
        <v>0.75</v>
      </c>
      <c r="CV31" s="41">
        <v>0.72727272727272729</v>
      </c>
      <c r="CW31" s="41">
        <v>0.83333333333333337</v>
      </c>
      <c r="CX31" s="41">
        <v>0.5</v>
      </c>
      <c r="CY31" s="41">
        <v>0.83333333333333337</v>
      </c>
      <c r="CZ31" s="41">
        <v>0.76515151515151514</v>
      </c>
      <c r="DA31" s="41">
        <v>0.75</v>
      </c>
      <c r="DB31" s="41">
        <v>0.72727272727272729</v>
      </c>
      <c r="DC31" s="41">
        <v>0.83333333333333337</v>
      </c>
      <c r="DD31" s="41">
        <v>0.5</v>
      </c>
      <c r="DE31" s="41">
        <v>0.83333333333333337</v>
      </c>
      <c r="DF31" s="41">
        <v>0.82196969696969702</v>
      </c>
      <c r="DG31" s="41">
        <v>0.75</v>
      </c>
      <c r="DH31" s="41">
        <v>0.54545454545454541</v>
      </c>
      <c r="DI31" s="41">
        <v>0.83333333333333337</v>
      </c>
      <c r="DJ31" s="41">
        <v>0.5</v>
      </c>
      <c r="DK31" s="41">
        <v>0.58333333333333326</v>
      </c>
      <c r="DL31" s="41">
        <v>0.82196969696969702</v>
      </c>
      <c r="DM31" s="41">
        <v>0.5</v>
      </c>
      <c r="DN31" s="41">
        <v>0.54545454545454541</v>
      </c>
      <c r="DO31" s="41">
        <v>0.83333333333333337</v>
      </c>
      <c r="DP31" s="41">
        <v>0.33333333333333331</v>
      </c>
      <c r="DQ31" s="41" t="e">
        <v>#N/A</v>
      </c>
      <c r="DR31" s="41" t="e">
        <v>#N/A</v>
      </c>
      <c r="DS31" s="41" t="e">
        <v>#N/A</v>
      </c>
      <c r="DT31" s="41" t="e">
        <v>#N/A</v>
      </c>
      <c r="DU31" s="41" t="e">
        <v>#N/A</v>
      </c>
      <c r="DV31" s="41" t="e">
        <v>#N/A</v>
      </c>
    </row>
    <row r="32" spans="1:126" x14ac:dyDescent="0.25">
      <c r="A32" t="s">
        <v>67</v>
      </c>
      <c r="B32" s="30" t="str">
        <f>VLOOKUP(A32,'Cód dos países'!$A$3:$C$199,2,FALSE)</f>
        <v>CUB</v>
      </c>
      <c r="C32" s="41">
        <v>0.16666666666666666</v>
      </c>
      <c r="D32" s="41">
        <v>0.82954545454545459</v>
      </c>
      <c r="E32" s="41">
        <v>0.5</v>
      </c>
      <c r="F32" s="43">
        <v>0.5</v>
      </c>
      <c r="G32" s="43">
        <v>0.5</v>
      </c>
      <c r="H32" s="43">
        <v>0.5</v>
      </c>
      <c r="I32" s="43">
        <f t="shared" si="0"/>
        <v>0.5</v>
      </c>
      <c r="J32" s="41">
        <v>0.16666666666666666</v>
      </c>
      <c r="K32" s="41">
        <v>0.82954545454545459</v>
      </c>
      <c r="L32" s="41">
        <v>0.5</v>
      </c>
      <c r="M32" s="43">
        <v>0.5</v>
      </c>
      <c r="N32" s="43">
        <v>0.5</v>
      </c>
      <c r="O32" s="43">
        <v>0.5</v>
      </c>
      <c r="P32" s="43">
        <f t="shared" si="1"/>
        <v>0.5</v>
      </c>
      <c r="Q32" s="41">
        <v>0.16666666666666666</v>
      </c>
      <c r="R32" s="41">
        <v>0.82954545454545459</v>
      </c>
      <c r="S32" s="41">
        <v>0.5</v>
      </c>
      <c r="T32" s="43">
        <v>0.5</v>
      </c>
      <c r="U32" s="43">
        <v>0.5</v>
      </c>
      <c r="V32" s="43">
        <v>0.41666666666666669</v>
      </c>
      <c r="W32" s="43">
        <f t="shared" si="2"/>
        <v>0.47222222222222227</v>
      </c>
      <c r="X32" s="41">
        <v>0.16666666666666666</v>
      </c>
      <c r="Y32" s="41">
        <v>0.84090909090909094</v>
      </c>
      <c r="Z32" s="41">
        <v>0.5</v>
      </c>
      <c r="AA32" s="43">
        <v>0.54545454545454541</v>
      </c>
      <c r="AB32" s="43">
        <v>0.5</v>
      </c>
      <c r="AC32" s="43">
        <v>0.41666666666666669</v>
      </c>
      <c r="AD32" s="43">
        <f t="shared" si="3"/>
        <v>0.4873737373737374</v>
      </c>
      <c r="AE32" s="41">
        <v>0.125</v>
      </c>
      <c r="AF32" s="41">
        <v>0.81818181818181823</v>
      </c>
      <c r="AG32" s="41">
        <v>0.5</v>
      </c>
      <c r="AH32" s="41">
        <v>0.45454545454545453</v>
      </c>
      <c r="AI32" s="41">
        <v>0.5</v>
      </c>
      <c r="AJ32" s="41">
        <v>0.41666666666666669</v>
      </c>
      <c r="AK32" s="41">
        <v>0.125</v>
      </c>
      <c r="AL32" s="41">
        <v>0.81818181818181823</v>
      </c>
      <c r="AM32" s="41">
        <v>0.5</v>
      </c>
      <c r="AN32" s="41">
        <v>0.31818181818181818</v>
      </c>
      <c r="AO32" s="41">
        <v>0.5</v>
      </c>
      <c r="AP32" s="41">
        <v>0.41666666666666669</v>
      </c>
      <c r="AQ32" s="41">
        <v>0.125</v>
      </c>
      <c r="AR32" s="41">
        <v>0.80681818181818188</v>
      </c>
      <c r="AS32" s="41">
        <v>0.5</v>
      </c>
      <c r="AT32" s="41">
        <v>0.22727272727272727</v>
      </c>
      <c r="AU32" s="41">
        <v>0.5</v>
      </c>
      <c r="AV32" s="41">
        <v>0.41666666666666669</v>
      </c>
      <c r="AW32" s="41">
        <v>0.125</v>
      </c>
      <c r="AX32" s="41">
        <v>0.81818181818181823</v>
      </c>
      <c r="AY32" s="41">
        <v>0.5</v>
      </c>
      <c r="AZ32" s="41">
        <v>0.22727272727272727</v>
      </c>
      <c r="BA32" s="41">
        <v>0.5</v>
      </c>
      <c r="BB32" s="41">
        <v>0.5</v>
      </c>
      <c r="BC32" s="41">
        <v>0.125</v>
      </c>
      <c r="BD32" s="41">
        <v>0.82954545454545459</v>
      </c>
      <c r="BE32" s="41">
        <v>0.5</v>
      </c>
      <c r="BF32" s="41">
        <v>0.18181818181818182</v>
      </c>
      <c r="BG32" s="41">
        <v>0.5</v>
      </c>
      <c r="BH32" s="41">
        <v>0.5</v>
      </c>
      <c r="BI32" s="41">
        <v>0.125</v>
      </c>
      <c r="BJ32" s="41">
        <v>0.82954545454545459</v>
      </c>
      <c r="BK32" s="41">
        <v>0.5</v>
      </c>
      <c r="BL32" s="41">
        <v>0.22727272727272727</v>
      </c>
      <c r="BM32" s="41">
        <v>0.5</v>
      </c>
      <c r="BN32" s="41">
        <v>0.41666666666666669</v>
      </c>
      <c r="BO32" s="41">
        <v>0.16666666666666666</v>
      </c>
      <c r="BP32" s="41">
        <v>0.81818181818181823</v>
      </c>
      <c r="BQ32" s="41">
        <v>0.5</v>
      </c>
      <c r="BR32" s="41">
        <v>0.22727272727272727</v>
      </c>
      <c r="BS32" s="41">
        <v>0.5</v>
      </c>
      <c r="BT32" s="41">
        <v>0.41666666666666669</v>
      </c>
      <c r="BU32" s="41">
        <v>0.16666666666666666</v>
      </c>
      <c r="BV32" s="41">
        <v>0.82954545454545459</v>
      </c>
      <c r="BW32" s="41">
        <v>0.5</v>
      </c>
      <c r="BX32" s="41">
        <v>0.22727272727272727</v>
      </c>
      <c r="BY32" s="41">
        <v>0.66666666666666663</v>
      </c>
      <c r="BZ32" s="41">
        <v>0.41666666666666669</v>
      </c>
      <c r="CA32" s="41">
        <v>0.16666666666666666</v>
      </c>
      <c r="CB32" s="41">
        <v>0.84090909090909094</v>
      </c>
      <c r="CC32" s="41">
        <v>0.5</v>
      </c>
      <c r="CD32" s="41">
        <v>0.22727272727272727</v>
      </c>
      <c r="CE32" s="41">
        <v>0.66666666666666663</v>
      </c>
      <c r="CF32" s="41">
        <v>0.41666666666666669</v>
      </c>
      <c r="CG32" s="41">
        <v>0.16666666666666666</v>
      </c>
      <c r="CH32" s="41">
        <v>0.85227272727272729</v>
      </c>
      <c r="CI32" s="41">
        <v>0.5</v>
      </c>
      <c r="CJ32" s="41">
        <v>0.22727272727272727</v>
      </c>
      <c r="CK32" s="41">
        <v>0.66666666666666663</v>
      </c>
      <c r="CL32" s="41">
        <v>0.41666666666666669</v>
      </c>
      <c r="CM32" s="41">
        <v>0.16666666666666666</v>
      </c>
      <c r="CN32" s="41">
        <v>0.82954545454545459</v>
      </c>
      <c r="CO32" s="41">
        <v>0.5</v>
      </c>
      <c r="CP32" s="41">
        <v>0.22727272727272727</v>
      </c>
      <c r="CQ32" s="41">
        <v>0.66666666666666663</v>
      </c>
      <c r="CR32" s="41">
        <v>0.41666666666666669</v>
      </c>
      <c r="CS32" s="41">
        <v>0.25</v>
      </c>
      <c r="CT32" s="41">
        <v>0.81818181818181812</v>
      </c>
      <c r="CU32" s="41">
        <v>0.5</v>
      </c>
      <c r="CV32" s="41">
        <v>0.22727272727272727</v>
      </c>
      <c r="CW32" s="41">
        <v>0.66666666666666663</v>
      </c>
      <c r="CX32" s="41">
        <v>0.41666666666666669</v>
      </c>
      <c r="CY32" s="41">
        <v>0.25</v>
      </c>
      <c r="CZ32" s="41">
        <v>0.85227272727272729</v>
      </c>
      <c r="DA32" s="41">
        <v>0.5</v>
      </c>
      <c r="DB32" s="41">
        <v>0.36363636363636365</v>
      </c>
      <c r="DC32" s="41">
        <v>0.66666666666666663</v>
      </c>
      <c r="DD32" s="41">
        <v>0.41666666666666669</v>
      </c>
      <c r="DE32" s="41">
        <v>0.25</v>
      </c>
      <c r="DF32" s="41">
        <v>0.84090909090909083</v>
      </c>
      <c r="DG32" s="41">
        <v>0.5</v>
      </c>
      <c r="DH32" s="41">
        <v>0.45454545454545453</v>
      </c>
      <c r="DI32" s="41">
        <v>0.66666666666666663</v>
      </c>
      <c r="DJ32" s="41">
        <v>0.33333333333333331</v>
      </c>
      <c r="DK32" s="41">
        <v>0.25</v>
      </c>
      <c r="DL32" s="41">
        <v>0.79545454545454541</v>
      </c>
      <c r="DM32" s="41">
        <v>0.5</v>
      </c>
      <c r="DN32" s="41">
        <v>0.45454545454545453</v>
      </c>
      <c r="DO32" s="41">
        <v>0.83333333333333337</v>
      </c>
      <c r="DP32" s="41">
        <v>0.33333333333333331</v>
      </c>
      <c r="DQ32" s="41">
        <v>0.41666666666666663</v>
      </c>
      <c r="DR32" s="41">
        <v>0.90909090909090906</v>
      </c>
      <c r="DS32" s="41">
        <v>0.25</v>
      </c>
      <c r="DT32" s="41">
        <v>0.54545454545454541</v>
      </c>
      <c r="DU32" s="41">
        <v>0.83333333333333337</v>
      </c>
      <c r="DV32" s="41">
        <v>0.5</v>
      </c>
    </row>
    <row r="33" spans="1:126" x14ac:dyDescent="0.25">
      <c r="A33" t="s">
        <v>69</v>
      </c>
      <c r="B33" s="30" t="str">
        <f>VLOOKUP(A33,'Cód dos países'!$A$3:$C$199,2,FALSE)</f>
        <v>CYP</v>
      </c>
      <c r="C33" s="41">
        <v>0.91666666666666674</v>
      </c>
      <c r="D33" s="41">
        <v>0.64962121212121204</v>
      </c>
      <c r="E33" s="41">
        <v>1</v>
      </c>
      <c r="F33" s="43">
        <v>0.77272727272727271</v>
      </c>
      <c r="G33" s="43">
        <v>0.83333333333333337</v>
      </c>
      <c r="H33" s="43">
        <v>0.58333333333333337</v>
      </c>
      <c r="I33" s="43">
        <f t="shared" si="0"/>
        <v>0.72979797979797978</v>
      </c>
      <c r="J33" s="41">
        <v>0.91666666666666674</v>
      </c>
      <c r="K33" s="41">
        <v>0.6382575757575758</v>
      </c>
      <c r="L33" s="41">
        <v>1</v>
      </c>
      <c r="M33" s="43">
        <v>0.77272727272727271</v>
      </c>
      <c r="N33" s="43">
        <v>0.83333333333333337</v>
      </c>
      <c r="O33" s="43">
        <v>0.58333333333333337</v>
      </c>
      <c r="P33" s="43">
        <f t="shared" si="1"/>
        <v>0.72979797979797978</v>
      </c>
      <c r="Q33" s="41">
        <v>0.91666666666666674</v>
      </c>
      <c r="R33" s="41">
        <v>0.6382575757575758</v>
      </c>
      <c r="S33" s="41">
        <v>1</v>
      </c>
      <c r="T33" s="43">
        <v>0.86363636363636365</v>
      </c>
      <c r="U33" s="43">
        <v>0.83333333333333337</v>
      </c>
      <c r="V33" s="43">
        <v>0.66666666666666663</v>
      </c>
      <c r="W33" s="43">
        <f t="shared" si="2"/>
        <v>0.78787878787878796</v>
      </c>
      <c r="X33" s="41">
        <v>0.91666666666666674</v>
      </c>
      <c r="Y33" s="41">
        <v>0.6382575757575758</v>
      </c>
      <c r="Z33" s="41">
        <v>1</v>
      </c>
      <c r="AA33" s="43">
        <v>0.86363636363636365</v>
      </c>
      <c r="AB33" s="43">
        <v>0.83333333333333337</v>
      </c>
      <c r="AC33" s="43">
        <v>0.66666666666666663</v>
      </c>
      <c r="AD33" s="43">
        <f t="shared" si="3"/>
        <v>0.78787878787878796</v>
      </c>
      <c r="AE33" s="41">
        <v>0.91666666666666674</v>
      </c>
      <c r="AF33" s="41">
        <v>0.62689393939393934</v>
      </c>
      <c r="AG33" s="41">
        <v>1</v>
      </c>
      <c r="AH33" s="41">
        <v>0.86363636363636365</v>
      </c>
      <c r="AI33" s="41">
        <v>0.83333333333333337</v>
      </c>
      <c r="AJ33" s="41">
        <v>0.66666666666666663</v>
      </c>
      <c r="AK33" s="41">
        <v>0.91666666666666674</v>
      </c>
      <c r="AL33" s="41">
        <v>0.59280303030303028</v>
      </c>
      <c r="AM33" s="41">
        <v>1</v>
      </c>
      <c r="AN33" s="41">
        <v>0.45454545454545453</v>
      </c>
      <c r="AO33" s="41">
        <v>0.83333333333333337</v>
      </c>
      <c r="AP33" s="41">
        <v>0.66666666666666663</v>
      </c>
      <c r="AQ33" s="41">
        <v>0.91666666666666674</v>
      </c>
      <c r="AR33" s="41">
        <v>0.62689393939393934</v>
      </c>
      <c r="AS33" s="41">
        <v>1</v>
      </c>
      <c r="AT33" s="41">
        <v>0.59090909090909094</v>
      </c>
      <c r="AU33" s="41">
        <v>0.83333333333333337</v>
      </c>
      <c r="AV33" s="41">
        <v>0.66666666666666663</v>
      </c>
      <c r="AW33" s="41">
        <v>0.91666666666666674</v>
      </c>
      <c r="AX33" s="41">
        <v>0.6382575757575758</v>
      </c>
      <c r="AY33" s="41">
        <v>1</v>
      </c>
      <c r="AZ33" s="41">
        <v>0.68181818181818177</v>
      </c>
      <c r="BA33" s="41">
        <v>0.83333333333333337</v>
      </c>
      <c r="BB33" s="41">
        <v>0.66666666666666663</v>
      </c>
      <c r="BC33" s="41">
        <v>0.91666666666666674</v>
      </c>
      <c r="BD33" s="41">
        <v>0.71780303030303017</v>
      </c>
      <c r="BE33" s="41">
        <v>1</v>
      </c>
      <c r="BF33" s="41">
        <v>0.95454545454545459</v>
      </c>
      <c r="BG33" s="41">
        <v>0.83333333333333337</v>
      </c>
      <c r="BH33" s="41">
        <v>0.66666666666666663</v>
      </c>
      <c r="BI33" s="41">
        <v>0.91666666666666674</v>
      </c>
      <c r="BJ33" s="41">
        <v>0.71780303030303017</v>
      </c>
      <c r="BK33" s="41">
        <v>1</v>
      </c>
      <c r="BL33" s="41">
        <v>0.95454545454545459</v>
      </c>
      <c r="BM33" s="41">
        <v>0.83333333333333337</v>
      </c>
      <c r="BN33" s="41">
        <v>0.66666666666666663</v>
      </c>
      <c r="BO33" s="41">
        <v>0.91666666666666674</v>
      </c>
      <c r="BP33" s="41">
        <v>0.70643939393939392</v>
      </c>
      <c r="BQ33" s="41">
        <v>1</v>
      </c>
      <c r="BR33" s="41">
        <v>0.95454545454545459</v>
      </c>
      <c r="BS33" s="41">
        <v>0.83333333333333337</v>
      </c>
      <c r="BT33" s="41">
        <v>0.66666666666666663</v>
      </c>
      <c r="BU33" s="41">
        <v>0.91666666666666674</v>
      </c>
      <c r="BV33" s="41">
        <v>0.69507575757575746</v>
      </c>
      <c r="BW33" s="41">
        <v>1</v>
      </c>
      <c r="BX33" s="41">
        <v>1</v>
      </c>
      <c r="BY33" s="41">
        <v>0.83333333333333337</v>
      </c>
      <c r="BZ33" s="41">
        <v>0.66666666666666663</v>
      </c>
      <c r="CA33" s="41">
        <v>0.91666666666666674</v>
      </c>
      <c r="CB33" s="41">
        <v>0.71780303030303017</v>
      </c>
      <c r="CC33" s="41">
        <v>1</v>
      </c>
      <c r="CD33" s="41">
        <v>1</v>
      </c>
      <c r="CE33" s="41">
        <v>0.83333333333333337</v>
      </c>
      <c r="CF33" s="41">
        <v>0.66666666666666663</v>
      </c>
      <c r="CG33" s="41">
        <v>0.91666666666666674</v>
      </c>
      <c r="CH33" s="41">
        <v>0.70643939393939392</v>
      </c>
      <c r="CI33" s="41">
        <v>1</v>
      </c>
      <c r="CJ33" s="41">
        <v>1</v>
      </c>
      <c r="CK33" s="41">
        <v>0.83333333333333337</v>
      </c>
      <c r="CL33" s="41">
        <v>0.66666666666666663</v>
      </c>
      <c r="CM33" s="41">
        <v>0.91666666666666674</v>
      </c>
      <c r="CN33" s="41">
        <v>0.70643939393939392</v>
      </c>
      <c r="CO33" s="41">
        <v>1</v>
      </c>
      <c r="CP33" s="41">
        <v>1</v>
      </c>
      <c r="CQ33" s="41">
        <v>0.83333333333333337</v>
      </c>
      <c r="CR33" s="41">
        <v>0.66666666666666663</v>
      </c>
      <c r="CS33" s="41">
        <v>0.91666666666666674</v>
      </c>
      <c r="CT33" s="41">
        <v>0.71780303030303028</v>
      </c>
      <c r="CU33" s="41">
        <v>1</v>
      </c>
      <c r="CV33" s="41">
        <v>1</v>
      </c>
      <c r="CW33" s="41">
        <v>0.83333333333333337</v>
      </c>
      <c r="CX33" s="41">
        <v>0.66666666666666663</v>
      </c>
      <c r="CY33" s="41">
        <v>0.91666666666666674</v>
      </c>
      <c r="CZ33" s="41">
        <v>0.58143939393939392</v>
      </c>
      <c r="DA33" s="41">
        <v>1</v>
      </c>
      <c r="DB33" s="41">
        <v>1</v>
      </c>
      <c r="DC33" s="41">
        <v>0.83333333333333337</v>
      </c>
      <c r="DD33" s="41">
        <v>0.66666666666666663</v>
      </c>
      <c r="DE33" s="41">
        <v>0.91666666666666674</v>
      </c>
      <c r="DF33" s="41">
        <v>0.62878787878787878</v>
      </c>
      <c r="DG33" s="41">
        <v>1</v>
      </c>
      <c r="DH33" s="41">
        <v>0.63636363636363635</v>
      </c>
      <c r="DI33" s="41">
        <v>0.83333333333333337</v>
      </c>
      <c r="DJ33" s="41">
        <v>0.66666666666666663</v>
      </c>
      <c r="DK33" s="41">
        <v>0.75</v>
      </c>
      <c r="DL33" s="41">
        <v>0.58333333333333337</v>
      </c>
      <c r="DM33" s="41">
        <v>1</v>
      </c>
      <c r="DN33" s="41">
        <v>0.72727272727272729</v>
      </c>
      <c r="DO33" s="41">
        <v>0.83333333333333337</v>
      </c>
      <c r="DP33" s="41">
        <v>0.66666666666666663</v>
      </c>
      <c r="DQ33" s="41">
        <v>0.83333333333333326</v>
      </c>
      <c r="DR33" s="41">
        <v>0.67424242424242431</v>
      </c>
      <c r="DS33" s="41">
        <v>0.875</v>
      </c>
      <c r="DT33" s="41">
        <v>0.54545454545454541</v>
      </c>
      <c r="DU33" s="41">
        <v>0.83333333333333337</v>
      </c>
      <c r="DV33" s="41">
        <v>0.83333333333333337</v>
      </c>
    </row>
    <row r="34" spans="1:126" x14ac:dyDescent="0.25">
      <c r="A34" t="s">
        <v>71</v>
      </c>
      <c r="B34" s="30" t="str">
        <f>VLOOKUP(A34,'Cód dos países'!$A$3:$C$199,2,FALSE)</f>
        <v>CZE</v>
      </c>
      <c r="C34" s="41">
        <v>0.91666666666666674</v>
      </c>
      <c r="D34" s="41">
        <v>0.72348484848484851</v>
      </c>
      <c r="E34" s="41">
        <v>0.75</v>
      </c>
      <c r="F34" s="43">
        <v>0.86363636363636365</v>
      </c>
      <c r="G34" s="43">
        <v>0.83333333333333337</v>
      </c>
      <c r="H34" s="43">
        <v>0.5</v>
      </c>
      <c r="I34" s="43">
        <f t="shared" si="0"/>
        <v>0.73232323232323238</v>
      </c>
      <c r="J34" s="41">
        <v>0.91666666666666674</v>
      </c>
      <c r="K34" s="41">
        <v>0.75757575757575757</v>
      </c>
      <c r="L34" s="41">
        <v>0.75</v>
      </c>
      <c r="M34" s="43">
        <v>0.86363636363636365</v>
      </c>
      <c r="N34" s="43">
        <v>0.83333333333333337</v>
      </c>
      <c r="O34" s="43">
        <v>0.5</v>
      </c>
      <c r="P34" s="43">
        <f t="shared" si="1"/>
        <v>0.73232323232323238</v>
      </c>
      <c r="Q34" s="41">
        <v>0.95833333333333326</v>
      </c>
      <c r="R34" s="41">
        <v>0.74621212121212122</v>
      </c>
      <c r="S34" s="41">
        <v>0.75</v>
      </c>
      <c r="T34" s="43">
        <v>0.68181818181818177</v>
      </c>
      <c r="U34" s="43">
        <v>0.83333333333333337</v>
      </c>
      <c r="V34" s="43">
        <v>0.5</v>
      </c>
      <c r="W34" s="43">
        <f t="shared" si="2"/>
        <v>0.67171717171717171</v>
      </c>
      <c r="X34" s="41">
        <v>0.95833333333333326</v>
      </c>
      <c r="Y34" s="41">
        <v>0.74621212121212122</v>
      </c>
      <c r="Z34" s="41">
        <v>0.75</v>
      </c>
      <c r="AA34" s="43">
        <v>0.63636363636363635</v>
      </c>
      <c r="AB34" s="43">
        <v>0.83333333333333337</v>
      </c>
      <c r="AC34" s="43">
        <v>0.5</v>
      </c>
      <c r="AD34" s="43">
        <f t="shared" si="3"/>
        <v>0.65656565656565657</v>
      </c>
      <c r="AE34" s="41">
        <v>0.95833333333333326</v>
      </c>
      <c r="AF34" s="41">
        <v>0.75757575757575757</v>
      </c>
      <c r="AG34" s="41">
        <v>0.75</v>
      </c>
      <c r="AH34" s="41">
        <v>0.63636363636363635</v>
      </c>
      <c r="AI34" s="41">
        <v>0.83333333333333337</v>
      </c>
      <c r="AJ34" s="41">
        <v>0.5</v>
      </c>
      <c r="AK34" s="41">
        <v>0.95833333333333326</v>
      </c>
      <c r="AL34" s="41">
        <v>0.73484848484848486</v>
      </c>
      <c r="AM34" s="41">
        <v>0.75</v>
      </c>
      <c r="AN34" s="41">
        <v>0.63636363636363635</v>
      </c>
      <c r="AO34" s="41">
        <v>0.83333333333333337</v>
      </c>
      <c r="AP34" s="41">
        <v>0.41666666666666669</v>
      </c>
      <c r="AQ34" s="41">
        <v>0.95833333333333326</v>
      </c>
      <c r="AR34" s="41">
        <v>0.71212121212121215</v>
      </c>
      <c r="AS34" s="41">
        <v>0.75</v>
      </c>
      <c r="AT34" s="41">
        <v>0.63636363636363635</v>
      </c>
      <c r="AU34" s="41">
        <v>0.83333333333333337</v>
      </c>
      <c r="AV34" s="41">
        <v>0.41666666666666669</v>
      </c>
      <c r="AW34" s="41">
        <v>0.95833333333333326</v>
      </c>
      <c r="AX34" s="41">
        <v>0.72348484848484851</v>
      </c>
      <c r="AY34" s="41">
        <v>0.75</v>
      </c>
      <c r="AZ34" s="41">
        <v>0.81818181818181823</v>
      </c>
      <c r="BA34" s="41">
        <v>0.83333333333333337</v>
      </c>
      <c r="BB34" s="41">
        <v>0.41666666666666669</v>
      </c>
      <c r="BC34" s="41">
        <v>0.95833333333333326</v>
      </c>
      <c r="BD34" s="41">
        <v>0.71212121212121215</v>
      </c>
      <c r="BE34" s="41">
        <v>0.75</v>
      </c>
      <c r="BF34" s="41">
        <v>0.95454545454545459</v>
      </c>
      <c r="BG34" s="41">
        <v>0.83333333333333337</v>
      </c>
      <c r="BH34" s="41">
        <v>0.41666666666666669</v>
      </c>
      <c r="BI34" s="41">
        <v>0.95833333333333326</v>
      </c>
      <c r="BJ34" s="41">
        <v>0.71212121212121204</v>
      </c>
      <c r="BK34" s="41">
        <v>0.75</v>
      </c>
      <c r="BL34" s="41">
        <v>0.95454545454545459</v>
      </c>
      <c r="BM34" s="41">
        <v>0.83333333333333337</v>
      </c>
      <c r="BN34" s="41">
        <v>0.41666666666666669</v>
      </c>
      <c r="BO34" s="41">
        <v>0.95833333333333326</v>
      </c>
      <c r="BP34" s="41">
        <v>0.71212121212121204</v>
      </c>
      <c r="BQ34" s="41">
        <v>0.75</v>
      </c>
      <c r="BR34" s="41">
        <v>0.95454545454545459</v>
      </c>
      <c r="BS34" s="41">
        <v>0.83333333333333337</v>
      </c>
      <c r="BT34" s="41">
        <v>0.41666666666666669</v>
      </c>
      <c r="BU34" s="41">
        <v>0.95833333333333326</v>
      </c>
      <c r="BV34" s="41">
        <v>0.74621212121212122</v>
      </c>
      <c r="BW34" s="41">
        <v>0.75</v>
      </c>
      <c r="BX34" s="41">
        <v>0.95454545454545459</v>
      </c>
      <c r="BY34" s="41">
        <v>0.83333333333333337</v>
      </c>
      <c r="BZ34" s="41">
        <v>0.41666666666666669</v>
      </c>
      <c r="CA34" s="41">
        <v>0.95833333333333326</v>
      </c>
      <c r="CB34" s="41">
        <v>0.7234848484848484</v>
      </c>
      <c r="CC34" s="41">
        <v>0.75</v>
      </c>
      <c r="CD34" s="41">
        <v>0.95454545454545459</v>
      </c>
      <c r="CE34" s="41">
        <v>0.83333333333333337</v>
      </c>
      <c r="CF34" s="41">
        <v>0.41666666666666669</v>
      </c>
      <c r="CG34" s="41">
        <v>0.95833333333333326</v>
      </c>
      <c r="CH34" s="41">
        <v>0.76893939393939392</v>
      </c>
      <c r="CI34" s="41">
        <v>0.75</v>
      </c>
      <c r="CJ34" s="41">
        <v>0.95454545454545459</v>
      </c>
      <c r="CK34" s="41">
        <v>0.83333333333333337</v>
      </c>
      <c r="CL34" s="41">
        <v>0.41666666666666669</v>
      </c>
      <c r="CM34" s="41">
        <v>0.95833333333333326</v>
      </c>
      <c r="CN34" s="41">
        <v>0.67045454545454541</v>
      </c>
      <c r="CO34" s="41">
        <v>0.75</v>
      </c>
      <c r="CP34" s="41">
        <v>1</v>
      </c>
      <c r="CQ34" s="41">
        <v>0.83333333333333337</v>
      </c>
      <c r="CR34" s="41">
        <v>0.41666666666666669</v>
      </c>
      <c r="CS34" s="41">
        <v>0.91666666666666674</v>
      </c>
      <c r="CT34" s="41">
        <v>0.69318181818181823</v>
      </c>
      <c r="CU34" s="41">
        <v>0.75</v>
      </c>
      <c r="CV34" s="41">
        <v>1</v>
      </c>
      <c r="CW34" s="41">
        <v>0.83333333333333337</v>
      </c>
      <c r="CX34" s="41">
        <v>0.41666666666666669</v>
      </c>
      <c r="CY34" s="41">
        <v>0.91666666666666674</v>
      </c>
      <c r="CZ34" s="41">
        <v>0.72727272727272729</v>
      </c>
      <c r="DA34" s="41">
        <v>0.75</v>
      </c>
      <c r="DB34" s="41">
        <v>1</v>
      </c>
      <c r="DC34" s="41">
        <v>0.83333333333333337</v>
      </c>
      <c r="DD34" s="41">
        <v>0.41666666666666669</v>
      </c>
      <c r="DE34" s="41">
        <v>0.91666666666666674</v>
      </c>
      <c r="DF34" s="41">
        <v>0.67045454545454541</v>
      </c>
      <c r="DG34" s="41">
        <v>0.75</v>
      </c>
      <c r="DH34" s="41">
        <v>0.63636363636363635</v>
      </c>
      <c r="DI34" s="41">
        <v>0.83333333333333337</v>
      </c>
      <c r="DJ34" s="41">
        <v>0.66666666666666663</v>
      </c>
      <c r="DK34" s="41">
        <v>0.91666666666666674</v>
      </c>
      <c r="DL34" s="41">
        <v>0.89015151515151525</v>
      </c>
      <c r="DM34" s="41">
        <v>0.75</v>
      </c>
      <c r="DN34" s="41">
        <v>0.72727272727272729</v>
      </c>
      <c r="DO34" s="41">
        <v>0.83333333333333337</v>
      </c>
      <c r="DP34" s="41">
        <v>0.66666666666666663</v>
      </c>
      <c r="DQ34" s="41">
        <v>1</v>
      </c>
      <c r="DR34" s="41">
        <v>0.90909090909090906</v>
      </c>
      <c r="DS34" s="41">
        <v>0.75</v>
      </c>
      <c r="DT34" s="41">
        <v>0.54545454545454541</v>
      </c>
      <c r="DU34" s="41">
        <v>1</v>
      </c>
      <c r="DV34" s="41">
        <v>0.66666666666666663</v>
      </c>
    </row>
    <row r="35" spans="1:126" x14ac:dyDescent="0.25">
      <c r="A35" t="s">
        <v>77</v>
      </c>
      <c r="B35" s="30" t="str">
        <f>VLOOKUP(A35,'Cód dos países'!$A$3:$C$199,2,FALSE)</f>
        <v>DNK</v>
      </c>
      <c r="C35" s="41">
        <v>1</v>
      </c>
      <c r="D35" s="41">
        <v>0.68939393939393934</v>
      </c>
      <c r="E35" s="41">
        <v>1</v>
      </c>
      <c r="F35" s="43">
        <v>0.72727272727272729</v>
      </c>
      <c r="G35" s="43">
        <v>1</v>
      </c>
      <c r="H35" s="43">
        <v>0.91666666666666663</v>
      </c>
      <c r="I35" s="43">
        <f t="shared" si="0"/>
        <v>0.88131313131313138</v>
      </c>
      <c r="J35" s="41">
        <v>1</v>
      </c>
      <c r="K35" s="41">
        <v>0.64393939393939392</v>
      </c>
      <c r="L35" s="41">
        <v>1</v>
      </c>
      <c r="M35" s="43">
        <v>0.72727272727272729</v>
      </c>
      <c r="N35" s="43">
        <v>1</v>
      </c>
      <c r="O35" s="43">
        <v>0.91666666666666663</v>
      </c>
      <c r="P35" s="43">
        <f t="shared" si="1"/>
        <v>0.88131313131313138</v>
      </c>
      <c r="Q35" s="41">
        <v>1</v>
      </c>
      <c r="R35" s="41">
        <v>0.64393939393939392</v>
      </c>
      <c r="S35" s="41">
        <v>1</v>
      </c>
      <c r="T35" s="43">
        <v>0.59090909090909094</v>
      </c>
      <c r="U35" s="43">
        <v>1</v>
      </c>
      <c r="V35" s="43">
        <v>0.91666666666666663</v>
      </c>
      <c r="W35" s="43">
        <f t="shared" si="2"/>
        <v>0.83585858585858575</v>
      </c>
      <c r="X35" s="41">
        <v>1</v>
      </c>
      <c r="Y35" s="41">
        <v>0.63257575757575757</v>
      </c>
      <c r="Z35" s="41">
        <v>1</v>
      </c>
      <c r="AA35" s="43">
        <v>0.72727272727272729</v>
      </c>
      <c r="AB35" s="43">
        <v>1</v>
      </c>
      <c r="AC35" s="43">
        <v>0.91666666666666663</v>
      </c>
      <c r="AD35" s="43">
        <f t="shared" si="3"/>
        <v>0.88131313131313138</v>
      </c>
      <c r="AE35" s="41">
        <v>1</v>
      </c>
      <c r="AF35" s="41">
        <v>0.63257575757575757</v>
      </c>
      <c r="AG35" s="41">
        <v>1</v>
      </c>
      <c r="AH35" s="41">
        <v>0.59090909090909094</v>
      </c>
      <c r="AI35" s="41">
        <v>1</v>
      </c>
      <c r="AJ35" s="41">
        <v>0.91666666666666663</v>
      </c>
      <c r="AK35" s="41">
        <v>1</v>
      </c>
      <c r="AL35" s="41">
        <v>0.63257575757575757</v>
      </c>
      <c r="AM35" s="41">
        <v>1</v>
      </c>
      <c r="AN35" s="41">
        <v>0.59090909090909094</v>
      </c>
      <c r="AO35" s="41">
        <v>1</v>
      </c>
      <c r="AP35" s="41">
        <v>0.91666666666666663</v>
      </c>
      <c r="AQ35" s="41">
        <v>1</v>
      </c>
      <c r="AR35" s="41">
        <v>0.63257575757575757</v>
      </c>
      <c r="AS35" s="41">
        <v>1</v>
      </c>
      <c r="AT35" s="41">
        <v>0.68181818181818177</v>
      </c>
      <c r="AU35" s="41">
        <v>1</v>
      </c>
      <c r="AV35" s="41">
        <v>0.91666666666666663</v>
      </c>
      <c r="AW35" s="41">
        <v>1</v>
      </c>
      <c r="AX35" s="41">
        <v>0.67803030303030298</v>
      </c>
      <c r="AY35" s="41">
        <v>1</v>
      </c>
      <c r="AZ35" s="41">
        <v>0.81818181818181823</v>
      </c>
      <c r="BA35" s="41">
        <v>1</v>
      </c>
      <c r="BB35" s="41">
        <v>0.91666666666666663</v>
      </c>
      <c r="BC35" s="41">
        <v>1</v>
      </c>
      <c r="BD35" s="41">
        <v>0.68939393939393934</v>
      </c>
      <c r="BE35" s="41">
        <v>1</v>
      </c>
      <c r="BF35" s="41">
        <v>0.90909090909090906</v>
      </c>
      <c r="BG35" s="41">
        <v>1</v>
      </c>
      <c r="BH35" s="41">
        <v>0.91666666666666663</v>
      </c>
      <c r="BI35" s="41">
        <v>1</v>
      </c>
      <c r="BJ35" s="41">
        <v>0.68939393939393934</v>
      </c>
      <c r="BK35" s="41">
        <v>1</v>
      </c>
      <c r="BL35" s="41">
        <v>0.90909090909090906</v>
      </c>
      <c r="BM35" s="41">
        <v>1</v>
      </c>
      <c r="BN35" s="41">
        <v>0.91666666666666663</v>
      </c>
      <c r="BO35" s="41">
        <v>1</v>
      </c>
      <c r="BP35" s="41">
        <v>0.67803030303030298</v>
      </c>
      <c r="BQ35" s="41">
        <v>1</v>
      </c>
      <c r="BR35" s="41">
        <v>0.90909090909090906</v>
      </c>
      <c r="BS35" s="41">
        <v>1</v>
      </c>
      <c r="BT35" s="41">
        <v>0.91666666666666663</v>
      </c>
      <c r="BU35" s="41">
        <v>1</v>
      </c>
      <c r="BV35" s="41">
        <v>0.67803030303030298</v>
      </c>
      <c r="BW35" s="41">
        <v>1</v>
      </c>
      <c r="BX35" s="41">
        <v>0.95454545454545459</v>
      </c>
      <c r="BY35" s="41">
        <v>1</v>
      </c>
      <c r="BZ35" s="41">
        <v>0.91666666666666663</v>
      </c>
      <c r="CA35" s="41">
        <v>1</v>
      </c>
      <c r="CB35" s="41">
        <v>0.66666666666666663</v>
      </c>
      <c r="CC35" s="41">
        <v>1</v>
      </c>
      <c r="CD35" s="41">
        <v>0.95454545454545459</v>
      </c>
      <c r="CE35" s="41">
        <v>1</v>
      </c>
      <c r="CF35" s="41">
        <v>0.91666666666666663</v>
      </c>
      <c r="CG35" s="41">
        <v>1</v>
      </c>
      <c r="CH35" s="41">
        <v>0.74621212121212122</v>
      </c>
      <c r="CI35" s="41">
        <v>1</v>
      </c>
      <c r="CJ35" s="41">
        <v>0.95454545454545459</v>
      </c>
      <c r="CK35" s="41">
        <v>1</v>
      </c>
      <c r="CL35" s="41">
        <v>0.91666666666666663</v>
      </c>
      <c r="CM35" s="41">
        <v>1</v>
      </c>
      <c r="CN35" s="41">
        <v>0.7007575757575758</v>
      </c>
      <c r="CO35" s="41">
        <v>1</v>
      </c>
      <c r="CP35" s="41">
        <v>0.95454545454545459</v>
      </c>
      <c r="CQ35" s="41">
        <v>1</v>
      </c>
      <c r="CR35" s="41">
        <v>0.91666666666666663</v>
      </c>
      <c r="CS35" s="41">
        <v>1</v>
      </c>
      <c r="CT35" s="41">
        <v>0.73484848484848475</v>
      </c>
      <c r="CU35" s="41">
        <v>1</v>
      </c>
      <c r="CV35" s="41">
        <v>0.95454545454545459</v>
      </c>
      <c r="CW35" s="41">
        <v>1</v>
      </c>
      <c r="CX35" s="41">
        <v>0.91666666666666663</v>
      </c>
      <c r="CY35" s="41">
        <v>1</v>
      </c>
      <c r="CZ35" s="41">
        <v>0.82575757575757569</v>
      </c>
      <c r="DA35" s="41">
        <v>1</v>
      </c>
      <c r="DB35" s="41">
        <v>0.95454545454545459</v>
      </c>
      <c r="DC35" s="41">
        <v>1</v>
      </c>
      <c r="DD35" s="41">
        <v>0.91666666666666663</v>
      </c>
      <c r="DE35" s="41">
        <v>1</v>
      </c>
      <c r="DF35" s="41">
        <v>0.95454545454545459</v>
      </c>
      <c r="DG35" s="41">
        <v>1</v>
      </c>
      <c r="DH35" s="41">
        <v>0.81818181818181823</v>
      </c>
      <c r="DI35" s="41">
        <v>1</v>
      </c>
      <c r="DJ35" s="41">
        <v>1</v>
      </c>
      <c r="DK35" s="41">
        <v>1</v>
      </c>
      <c r="DL35" s="41">
        <v>0.93181818181818188</v>
      </c>
      <c r="DM35" s="41">
        <v>1</v>
      </c>
      <c r="DN35" s="41">
        <v>0.63636363636363635</v>
      </c>
      <c r="DO35" s="41">
        <v>1</v>
      </c>
      <c r="DP35" s="41">
        <v>1</v>
      </c>
      <c r="DQ35" s="41">
        <v>1</v>
      </c>
      <c r="DR35" s="41">
        <v>0.93181818181818188</v>
      </c>
      <c r="DS35" s="41">
        <v>1</v>
      </c>
      <c r="DT35" s="41">
        <v>0.54545454545454541</v>
      </c>
      <c r="DU35" s="41">
        <v>1</v>
      </c>
      <c r="DV35" s="41">
        <v>1</v>
      </c>
    </row>
    <row r="36" spans="1:126" x14ac:dyDescent="0.25">
      <c r="A36" t="s">
        <v>79</v>
      </c>
      <c r="B36" s="30" t="str">
        <f>VLOOKUP(A36,'Cód dos países'!$A$3:$C$199,2,FALSE)</f>
        <v>DOM</v>
      </c>
      <c r="C36" s="41">
        <v>0.625</v>
      </c>
      <c r="D36" s="41">
        <v>0.78787878787878796</v>
      </c>
      <c r="E36" s="41">
        <v>0.25</v>
      </c>
      <c r="F36" s="43">
        <v>0.77272727272727271</v>
      </c>
      <c r="G36" s="43">
        <v>0.5</v>
      </c>
      <c r="H36" s="43">
        <v>0.33333333333333331</v>
      </c>
      <c r="I36" s="43">
        <f t="shared" si="0"/>
        <v>0.53535353535353536</v>
      </c>
      <c r="J36" s="41">
        <v>0.66666666666666674</v>
      </c>
      <c r="K36" s="41">
        <v>0.79924242424242431</v>
      </c>
      <c r="L36" s="41">
        <v>0.25</v>
      </c>
      <c r="M36" s="43">
        <v>0.77272727272727271</v>
      </c>
      <c r="N36" s="43">
        <v>0.41666666666666669</v>
      </c>
      <c r="O36" s="43">
        <v>0.33333333333333331</v>
      </c>
      <c r="P36" s="43">
        <f t="shared" si="1"/>
        <v>0.50757575757575757</v>
      </c>
      <c r="Q36" s="41">
        <v>0.66666666666666674</v>
      </c>
      <c r="R36" s="41">
        <v>0.84469696969696972</v>
      </c>
      <c r="S36" s="41">
        <v>0.25</v>
      </c>
      <c r="T36" s="43">
        <v>0.77272727272727271</v>
      </c>
      <c r="U36" s="43">
        <v>0.41666666666666669</v>
      </c>
      <c r="V36" s="43">
        <v>0.33333333333333331</v>
      </c>
      <c r="W36" s="43">
        <f t="shared" si="2"/>
        <v>0.50757575757575757</v>
      </c>
      <c r="X36" s="41">
        <v>0.66666666666666674</v>
      </c>
      <c r="Y36" s="41">
        <v>0.82196969696969702</v>
      </c>
      <c r="Z36" s="41">
        <v>0.25</v>
      </c>
      <c r="AA36" s="43">
        <v>0.77272727272727271</v>
      </c>
      <c r="AB36" s="43">
        <v>0.33333333333333331</v>
      </c>
      <c r="AC36" s="43">
        <v>0.33333333333333331</v>
      </c>
      <c r="AD36" s="43">
        <f t="shared" si="3"/>
        <v>0.47979797979797972</v>
      </c>
      <c r="AE36" s="41">
        <v>0.66666666666666674</v>
      </c>
      <c r="AF36" s="41">
        <v>0.83333333333333337</v>
      </c>
      <c r="AG36" s="41">
        <v>0.25</v>
      </c>
      <c r="AH36" s="41">
        <v>0.72727272727272729</v>
      </c>
      <c r="AI36" s="41">
        <v>0.41666666666666669</v>
      </c>
      <c r="AJ36" s="41">
        <v>0.33333333333333331</v>
      </c>
      <c r="AK36" s="41">
        <v>0.66666666666666674</v>
      </c>
      <c r="AL36" s="41">
        <v>0.79924242424242431</v>
      </c>
      <c r="AM36" s="41">
        <v>0.25</v>
      </c>
      <c r="AN36" s="41">
        <v>0.72727272727272729</v>
      </c>
      <c r="AO36" s="41">
        <v>0.41666666666666669</v>
      </c>
      <c r="AP36" s="41">
        <v>0.25</v>
      </c>
      <c r="AQ36" s="41">
        <v>0.66666666666666674</v>
      </c>
      <c r="AR36" s="41">
        <v>0.79924242424242431</v>
      </c>
      <c r="AS36" s="41">
        <v>0.25</v>
      </c>
      <c r="AT36" s="41">
        <v>0.63636363636363635</v>
      </c>
      <c r="AU36" s="41">
        <v>0.41666666666666669</v>
      </c>
      <c r="AV36" s="41">
        <v>0.25</v>
      </c>
      <c r="AW36" s="41">
        <v>0.66666666666666674</v>
      </c>
      <c r="AX36" s="41">
        <v>0.7765151515151516</v>
      </c>
      <c r="AY36" s="41">
        <v>0.25</v>
      </c>
      <c r="AZ36" s="41">
        <v>0.77272727272727271</v>
      </c>
      <c r="BA36" s="41">
        <v>0.41666666666666669</v>
      </c>
      <c r="BB36" s="41">
        <v>0.33333333333333331</v>
      </c>
      <c r="BC36" s="41">
        <v>0.66666666666666674</v>
      </c>
      <c r="BD36" s="41">
        <v>0.81060606060606066</v>
      </c>
      <c r="BE36" s="41">
        <v>0.25</v>
      </c>
      <c r="BF36" s="41">
        <v>0.77272727272727271</v>
      </c>
      <c r="BG36" s="41">
        <v>0.41666666666666669</v>
      </c>
      <c r="BH36" s="41">
        <v>0.33333333333333331</v>
      </c>
      <c r="BI36" s="41">
        <v>0.66666666666666674</v>
      </c>
      <c r="BJ36" s="41">
        <v>0.81060606060606066</v>
      </c>
      <c r="BK36" s="41">
        <v>0.25</v>
      </c>
      <c r="BL36" s="41">
        <v>0.77272727272727271</v>
      </c>
      <c r="BM36" s="41">
        <v>0.41666666666666669</v>
      </c>
      <c r="BN36" s="41">
        <v>0.33333333333333331</v>
      </c>
      <c r="BO36" s="41">
        <v>0.66666666666666674</v>
      </c>
      <c r="BP36" s="41">
        <v>0.82196969696969702</v>
      </c>
      <c r="BQ36" s="41">
        <v>0.25</v>
      </c>
      <c r="BR36" s="41">
        <v>0.77272727272727271</v>
      </c>
      <c r="BS36" s="41">
        <v>0.41666666666666669</v>
      </c>
      <c r="BT36" s="41">
        <v>0.33333333333333331</v>
      </c>
      <c r="BU36" s="41">
        <v>0.66666666666666674</v>
      </c>
      <c r="BV36" s="41">
        <v>0.81060606060606066</v>
      </c>
      <c r="BW36" s="41">
        <v>0.25</v>
      </c>
      <c r="BX36" s="41">
        <v>0.77272727272727271</v>
      </c>
      <c r="BY36" s="41">
        <v>0.41666666666666669</v>
      </c>
      <c r="BZ36" s="41">
        <v>0.33333333333333331</v>
      </c>
      <c r="CA36" s="41">
        <v>0.66666666666666674</v>
      </c>
      <c r="CB36" s="41">
        <v>0.82196969696969702</v>
      </c>
      <c r="CC36" s="41">
        <v>0.25</v>
      </c>
      <c r="CD36" s="41">
        <v>0.77272727272727271</v>
      </c>
      <c r="CE36" s="41">
        <v>0.41666666666666669</v>
      </c>
      <c r="CF36" s="41">
        <v>0.33333333333333331</v>
      </c>
      <c r="CG36" s="41">
        <v>0.66666666666666674</v>
      </c>
      <c r="CH36" s="41">
        <v>0.7765151515151516</v>
      </c>
      <c r="CI36" s="41">
        <v>0.25</v>
      </c>
      <c r="CJ36" s="41">
        <v>0.77272727272727271</v>
      </c>
      <c r="CK36" s="41">
        <v>0.33333333333333331</v>
      </c>
      <c r="CL36" s="41">
        <v>0.33333333333333331</v>
      </c>
      <c r="CM36" s="41">
        <v>0.66666666666666674</v>
      </c>
      <c r="CN36" s="41">
        <v>0.75757575757575757</v>
      </c>
      <c r="CO36" s="41">
        <v>0.25</v>
      </c>
      <c r="CP36" s="41">
        <v>0.63636363636363635</v>
      </c>
      <c r="CQ36" s="41">
        <v>0.33333333333333331</v>
      </c>
      <c r="CR36" s="41">
        <v>0.33333333333333331</v>
      </c>
      <c r="CS36" s="41">
        <v>0.66666666666666674</v>
      </c>
      <c r="CT36" s="41">
        <v>0.66666666666666663</v>
      </c>
      <c r="CU36" s="41">
        <v>0.25</v>
      </c>
      <c r="CV36" s="41">
        <v>0.63636363636363635</v>
      </c>
      <c r="CW36" s="41">
        <v>0.33333333333333331</v>
      </c>
      <c r="CX36" s="41">
        <v>0.33333333333333331</v>
      </c>
      <c r="CY36" s="41">
        <v>0.66666666666666674</v>
      </c>
      <c r="CZ36" s="41">
        <v>0.79166666666666663</v>
      </c>
      <c r="DA36" s="41">
        <v>0.25</v>
      </c>
      <c r="DB36" s="41">
        <v>0.68181818181818177</v>
      </c>
      <c r="DC36" s="41">
        <v>0.33333333333333331</v>
      </c>
      <c r="DD36" s="41">
        <v>0.33333333333333331</v>
      </c>
      <c r="DE36" s="41">
        <v>0.66666666666666674</v>
      </c>
      <c r="DF36" s="41">
        <v>0.78030303030303028</v>
      </c>
      <c r="DG36" s="41">
        <v>0.25</v>
      </c>
      <c r="DH36" s="41">
        <v>0.90909090909090906</v>
      </c>
      <c r="DI36" s="41">
        <v>0.66666666666666663</v>
      </c>
      <c r="DJ36" s="41">
        <v>0.66666666666666663</v>
      </c>
      <c r="DK36" s="41">
        <v>0.58333333333333326</v>
      </c>
      <c r="DL36" s="41">
        <v>0.75757575757575757</v>
      </c>
      <c r="DM36" s="41">
        <v>0.25</v>
      </c>
      <c r="DN36" s="41">
        <v>0.90909090909090906</v>
      </c>
      <c r="DO36" s="41">
        <v>0.66666666666666663</v>
      </c>
      <c r="DP36" s="41">
        <v>0.66666666666666663</v>
      </c>
      <c r="DQ36" s="41">
        <v>0.58333333333333326</v>
      </c>
      <c r="DR36" s="41">
        <v>0.8257575757575758</v>
      </c>
      <c r="DS36" s="41">
        <v>0.5</v>
      </c>
      <c r="DT36" s="41">
        <v>0.45454545454545453</v>
      </c>
      <c r="DU36" s="41">
        <v>0.66666666666666663</v>
      </c>
      <c r="DV36" s="41">
        <v>0.66666666666666663</v>
      </c>
    </row>
    <row r="37" spans="1:126" x14ac:dyDescent="0.25">
      <c r="A37" t="s">
        <v>83</v>
      </c>
      <c r="B37" s="30" t="str">
        <f>VLOOKUP(A37,'Cód dos países'!$A$3:$C$199,2,FALSE)</f>
        <v>ECU</v>
      </c>
      <c r="C37" s="41">
        <v>0.375</v>
      </c>
      <c r="D37" s="41">
        <v>0.63446969696969691</v>
      </c>
      <c r="E37" s="41">
        <v>0.5</v>
      </c>
      <c r="F37" s="43">
        <v>0.45454545454545453</v>
      </c>
      <c r="G37" s="43">
        <v>0.41666666666666669</v>
      </c>
      <c r="H37" s="43">
        <v>0.33333333333333331</v>
      </c>
      <c r="I37" s="43">
        <f t="shared" si="0"/>
        <v>0.40151515151515155</v>
      </c>
      <c r="J37" s="41">
        <v>0.375</v>
      </c>
      <c r="K37" s="41">
        <v>0.6117424242424242</v>
      </c>
      <c r="L37" s="41">
        <v>0.5</v>
      </c>
      <c r="M37" s="43">
        <v>0.45454545454545453</v>
      </c>
      <c r="N37" s="43">
        <v>0.41666666666666669</v>
      </c>
      <c r="O37" s="43">
        <v>0.33333333333333331</v>
      </c>
      <c r="P37" s="43">
        <f t="shared" si="1"/>
        <v>0.40151515151515155</v>
      </c>
      <c r="Q37" s="41">
        <v>0.375</v>
      </c>
      <c r="R37" s="41">
        <v>0.6117424242424242</v>
      </c>
      <c r="S37" s="41">
        <v>0.5</v>
      </c>
      <c r="T37" s="43">
        <v>0.5</v>
      </c>
      <c r="U37" s="43">
        <v>0.41666666666666669</v>
      </c>
      <c r="V37" s="43">
        <v>0.33333333333333331</v>
      </c>
      <c r="W37" s="43">
        <f t="shared" si="2"/>
        <v>0.41666666666666669</v>
      </c>
      <c r="X37" s="41">
        <v>0.375</v>
      </c>
      <c r="Y37" s="41">
        <v>0.6117424242424242</v>
      </c>
      <c r="Z37" s="41">
        <v>0.5</v>
      </c>
      <c r="AA37" s="43">
        <v>0.45454545454545453</v>
      </c>
      <c r="AB37" s="43">
        <v>0.41666666666666669</v>
      </c>
      <c r="AC37" s="43">
        <v>0.33333333333333331</v>
      </c>
      <c r="AD37" s="43">
        <f t="shared" si="3"/>
        <v>0.40151515151515155</v>
      </c>
      <c r="AE37" s="41">
        <v>0.375</v>
      </c>
      <c r="AF37" s="41">
        <v>0.67992424242424243</v>
      </c>
      <c r="AG37" s="41">
        <v>0.5</v>
      </c>
      <c r="AH37" s="41">
        <v>0.54545454545454541</v>
      </c>
      <c r="AI37" s="41">
        <v>0.41666666666666669</v>
      </c>
      <c r="AJ37" s="41">
        <v>0.33333333333333331</v>
      </c>
      <c r="AK37" s="41">
        <v>0.41666666666666669</v>
      </c>
      <c r="AL37" s="41">
        <v>0.66856060606060608</v>
      </c>
      <c r="AM37" s="41">
        <v>0.5</v>
      </c>
      <c r="AN37" s="41">
        <v>0.45454545454545453</v>
      </c>
      <c r="AO37" s="41">
        <v>0.41666666666666669</v>
      </c>
      <c r="AP37" s="41">
        <v>0.41666666666666669</v>
      </c>
      <c r="AQ37" s="41">
        <v>0.41666666666666669</v>
      </c>
      <c r="AR37" s="41">
        <v>0.63446969696969691</v>
      </c>
      <c r="AS37" s="41">
        <v>0.5</v>
      </c>
      <c r="AT37" s="41">
        <v>0.40909090909090912</v>
      </c>
      <c r="AU37" s="41">
        <v>0.41666666666666669</v>
      </c>
      <c r="AV37" s="41">
        <v>0.41666666666666669</v>
      </c>
      <c r="AW37" s="41">
        <v>0.41666666666666669</v>
      </c>
      <c r="AX37" s="41">
        <v>0.6117424242424242</v>
      </c>
      <c r="AY37" s="41">
        <v>0.5</v>
      </c>
      <c r="AZ37" s="41">
        <v>0.22727272727272727</v>
      </c>
      <c r="BA37" s="41">
        <v>0.41666666666666669</v>
      </c>
      <c r="BB37" s="41">
        <v>0.41666666666666669</v>
      </c>
      <c r="BC37" s="41">
        <v>0.41666666666666669</v>
      </c>
      <c r="BD37" s="41">
        <v>0.63446969696969691</v>
      </c>
      <c r="BE37" s="41">
        <v>0.5</v>
      </c>
      <c r="BF37" s="41">
        <v>0.18181818181818182</v>
      </c>
      <c r="BG37" s="41">
        <v>0.41666666666666669</v>
      </c>
      <c r="BH37" s="41">
        <v>0.41666666666666669</v>
      </c>
      <c r="BI37" s="41">
        <v>0.41666666666666669</v>
      </c>
      <c r="BJ37" s="41">
        <v>0.63446969696969691</v>
      </c>
      <c r="BK37" s="41">
        <v>0.5</v>
      </c>
      <c r="BL37" s="41">
        <v>0.22727272727272727</v>
      </c>
      <c r="BM37" s="41">
        <v>0.41666666666666669</v>
      </c>
      <c r="BN37" s="41">
        <v>0.5</v>
      </c>
      <c r="BO37" s="41">
        <v>0.45833333333333331</v>
      </c>
      <c r="BP37" s="41">
        <v>0.6117424242424242</v>
      </c>
      <c r="BQ37" s="41">
        <v>0.5</v>
      </c>
      <c r="BR37" s="41">
        <v>0.22727272727272727</v>
      </c>
      <c r="BS37" s="41">
        <v>0.41666666666666669</v>
      </c>
      <c r="BT37" s="41">
        <v>0.5</v>
      </c>
      <c r="BU37" s="41">
        <v>0.5</v>
      </c>
      <c r="BV37" s="41">
        <v>0.64583333333333337</v>
      </c>
      <c r="BW37" s="41">
        <v>0.5</v>
      </c>
      <c r="BX37" s="41">
        <v>0.27272727272727271</v>
      </c>
      <c r="BY37" s="41">
        <v>0.41666666666666669</v>
      </c>
      <c r="BZ37" s="41">
        <v>0.5</v>
      </c>
      <c r="CA37" s="41">
        <v>0.45833333333333331</v>
      </c>
      <c r="CB37" s="41">
        <v>0.6117424242424242</v>
      </c>
      <c r="CC37" s="41">
        <v>0.5</v>
      </c>
      <c r="CD37" s="41">
        <v>0.27272727272727271</v>
      </c>
      <c r="CE37" s="41">
        <v>0.41666666666666669</v>
      </c>
      <c r="CF37" s="41">
        <v>0.5</v>
      </c>
      <c r="CG37" s="41">
        <v>0.45833333333333331</v>
      </c>
      <c r="CH37" s="41">
        <v>0.64583333333333337</v>
      </c>
      <c r="CI37" s="41">
        <v>0.5</v>
      </c>
      <c r="CJ37" s="41">
        <v>0.40909090909090912</v>
      </c>
      <c r="CK37" s="41">
        <v>0.41666666666666669</v>
      </c>
      <c r="CL37" s="41">
        <v>0.5</v>
      </c>
      <c r="CM37" s="41">
        <v>0.45833333333333331</v>
      </c>
      <c r="CN37" s="41">
        <v>0.65719696969696972</v>
      </c>
      <c r="CO37" s="41">
        <v>0.5</v>
      </c>
      <c r="CP37" s="41">
        <v>0.40909090909090912</v>
      </c>
      <c r="CQ37" s="41">
        <v>0.5</v>
      </c>
      <c r="CR37" s="41">
        <v>0.5</v>
      </c>
      <c r="CS37" s="41">
        <v>0.45833333333333331</v>
      </c>
      <c r="CT37" s="41">
        <v>0.61174242424242431</v>
      </c>
      <c r="CU37" s="41">
        <v>0.5</v>
      </c>
      <c r="CV37" s="41">
        <v>0.45454545454545453</v>
      </c>
      <c r="CW37" s="41">
        <v>0.5</v>
      </c>
      <c r="CX37" s="41">
        <v>0.5</v>
      </c>
      <c r="CY37" s="41">
        <v>0.5</v>
      </c>
      <c r="CZ37" s="41">
        <v>0.64583333333333337</v>
      </c>
      <c r="DA37" s="41">
        <v>0.5</v>
      </c>
      <c r="DB37" s="41">
        <v>0.45454545454545453</v>
      </c>
      <c r="DC37" s="41">
        <v>0.5</v>
      </c>
      <c r="DD37" s="41">
        <v>0.5</v>
      </c>
      <c r="DE37" s="41">
        <v>0.5</v>
      </c>
      <c r="DF37" s="41">
        <v>0.67045454545454553</v>
      </c>
      <c r="DG37" s="41">
        <v>0.5</v>
      </c>
      <c r="DH37" s="41">
        <v>0.36363636363636365</v>
      </c>
      <c r="DI37" s="41">
        <v>0.5</v>
      </c>
      <c r="DJ37" s="41">
        <v>0.5</v>
      </c>
      <c r="DK37" s="41">
        <v>0.58333333333333326</v>
      </c>
      <c r="DL37" s="41">
        <v>0.80303030303030298</v>
      </c>
      <c r="DM37" s="41">
        <v>0.5</v>
      </c>
      <c r="DN37" s="41">
        <v>0.54545454545454541</v>
      </c>
      <c r="DO37" s="41">
        <v>0.5</v>
      </c>
      <c r="DP37" s="41">
        <v>0.5</v>
      </c>
      <c r="DQ37" s="41">
        <v>0.58333333333333326</v>
      </c>
      <c r="DR37" s="41">
        <v>0.75757575757575757</v>
      </c>
      <c r="DS37" s="41">
        <v>0.5</v>
      </c>
      <c r="DT37" s="41">
        <v>0.27272727272727271</v>
      </c>
      <c r="DU37" s="41">
        <v>0.66666666666666663</v>
      </c>
      <c r="DV37" s="41">
        <v>0.66666666666666663</v>
      </c>
    </row>
    <row r="38" spans="1:126" x14ac:dyDescent="0.25">
      <c r="A38" t="s">
        <v>85</v>
      </c>
      <c r="B38" s="30" t="str">
        <f>VLOOKUP(A38,'Cód dos países'!$A$3:$C$199,2,FALSE)</f>
        <v>EGY</v>
      </c>
      <c r="C38" s="41">
        <v>0.29166666666666669</v>
      </c>
      <c r="D38" s="41">
        <v>0.73106060606060608</v>
      </c>
      <c r="E38" s="41">
        <v>0.5</v>
      </c>
      <c r="F38" s="43">
        <v>0.63636363636363635</v>
      </c>
      <c r="G38" s="43">
        <v>0.5</v>
      </c>
      <c r="H38" s="43">
        <v>0.33333333333333331</v>
      </c>
      <c r="I38" s="43">
        <f t="shared" si="0"/>
        <v>0.48989898989898983</v>
      </c>
      <c r="J38" s="41">
        <v>0.33333333333333331</v>
      </c>
      <c r="K38" s="41">
        <v>0.70833333333333326</v>
      </c>
      <c r="L38" s="41">
        <v>0.5</v>
      </c>
      <c r="M38" s="43">
        <v>0.63636363636363635</v>
      </c>
      <c r="N38" s="43">
        <v>0.5</v>
      </c>
      <c r="O38" s="43">
        <v>0.33333333333333331</v>
      </c>
      <c r="P38" s="43">
        <f t="shared" si="1"/>
        <v>0.48989898989898983</v>
      </c>
      <c r="Q38" s="41">
        <v>0.25</v>
      </c>
      <c r="R38" s="41">
        <v>0.66287878787878785</v>
      </c>
      <c r="S38" s="41">
        <v>0.5</v>
      </c>
      <c r="T38" s="43">
        <v>0.59090909090909094</v>
      </c>
      <c r="U38" s="43">
        <v>0.5</v>
      </c>
      <c r="V38" s="43">
        <v>0.33333333333333331</v>
      </c>
      <c r="W38" s="43">
        <f t="shared" si="2"/>
        <v>0.4747474747474747</v>
      </c>
      <c r="X38" s="41">
        <v>0.25</v>
      </c>
      <c r="Y38" s="41">
        <v>0.66287878787878785</v>
      </c>
      <c r="Z38" s="41">
        <v>0.5</v>
      </c>
      <c r="AA38" s="43">
        <v>0.54545454545454541</v>
      </c>
      <c r="AB38" s="43">
        <v>0.5</v>
      </c>
      <c r="AC38" s="43">
        <v>0.33333333333333331</v>
      </c>
      <c r="AD38" s="43">
        <f t="shared" si="3"/>
        <v>0.45959595959595956</v>
      </c>
      <c r="AE38" s="41">
        <v>0.25</v>
      </c>
      <c r="AF38" s="41">
        <v>0.65151515151515149</v>
      </c>
      <c r="AG38" s="41">
        <v>0.5</v>
      </c>
      <c r="AH38" s="41">
        <v>0.5</v>
      </c>
      <c r="AI38" s="41">
        <v>0.5</v>
      </c>
      <c r="AJ38" s="41">
        <v>0.33333333333333331</v>
      </c>
      <c r="AK38" s="41">
        <v>0.25</v>
      </c>
      <c r="AL38" s="41">
        <v>0.59469696969696972</v>
      </c>
      <c r="AM38" s="41">
        <v>0.5</v>
      </c>
      <c r="AN38" s="41">
        <v>0.45454545454545453</v>
      </c>
      <c r="AO38" s="41">
        <v>0.5</v>
      </c>
      <c r="AP38" s="41">
        <v>0.33333333333333331</v>
      </c>
      <c r="AQ38" s="41">
        <v>0.20833333333333331</v>
      </c>
      <c r="AR38" s="41">
        <v>0.62878787878787878</v>
      </c>
      <c r="AS38" s="41">
        <v>0.5</v>
      </c>
      <c r="AT38" s="41">
        <v>0.45454545454545453</v>
      </c>
      <c r="AU38" s="41">
        <v>0.5</v>
      </c>
      <c r="AV38" s="41">
        <v>0.33333333333333331</v>
      </c>
      <c r="AW38" s="41">
        <v>0.25</v>
      </c>
      <c r="AX38" s="41">
        <v>0.64015151515151514</v>
      </c>
      <c r="AY38" s="41">
        <v>0.5</v>
      </c>
      <c r="AZ38" s="41">
        <v>0.45454545454545453</v>
      </c>
      <c r="BA38" s="41">
        <v>0.5</v>
      </c>
      <c r="BB38" s="41">
        <v>0.33333333333333331</v>
      </c>
      <c r="BC38" s="41">
        <v>0.33333333333333337</v>
      </c>
      <c r="BD38" s="41">
        <v>0.71969696969696972</v>
      </c>
      <c r="BE38" s="41">
        <v>0.5</v>
      </c>
      <c r="BF38" s="41">
        <v>0.5</v>
      </c>
      <c r="BG38" s="41">
        <v>0.58333333333333337</v>
      </c>
      <c r="BH38" s="41">
        <v>0.33333333333333331</v>
      </c>
      <c r="BI38" s="41">
        <v>0.41666666666666663</v>
      </c>
      <c r="BJ38" s="41">
        <v>0.75378787878787878</v>
      </c>
      <c r="BK38" s="41">
        <v>0.5</v>
      </c>
      <c r="BL38" s="41">
        <v>0.5</v>
      </c>
      <c r="BM38" s="41">
        <v>0.58333333333333337</v>
      </c>
      <c r="BN38" s="41">
        <v>0.33333333333333331</v>
      </c>
      <c r="BO38" s="41">
        <v>0.41666666666666663</v>
      </c>
      <c r="BP38" s="41">
        <v>0.76515151515151525</v>
      </c>
      <c r="BQ38" s="41">
        <v>0.5</v>
      </c>
      <c r="BR38" s="41">
        <v>0.5</v>
      </c>
      <c r="BS38" s="41">
        <v>0.58333333333333337</v>
      </c>
      <c r="BT38" s="41">
        <v>0.33333333333333331</v>
      </c>
      <c r="BU38" s="41">
        <v>0.41666666666666663</v>
      </c>
      <c r="BV38" s="41">
        <v>0.78787878787878796</v>
      </c>
      <c r="BW38" s="41">
        <v>0.5</v>
      </c>
      <c r="BX38" s="41">
        <v>0.5</v>
      </c>
      <c r="BY38" s="41">
        <v>0.58333333333333337</v>
      </c>
      <c r="BZ38" s="41">
        <v>0.33333333333333331</v>
      </c>
      <c r="CA38" s="41">
        <v>0.41666666666666663</v>
      </c>
      <c r="CB38" s="41">
        <v>0.84090909090909094</v>
      </c>
      <c r="CC38" s="41">
        <v>0.5</v>
      </c>
      <c r="CD38" s="41">
        <v>0.5</v>
      </c>
      <c r="CE38" s="41">
        <v>0.66666666666666663</v>
      </c>
      <c r="CF38" s="41">
        <v>0.33333333333333331</v>
      </c>
      <c r="CG38" s="41">
        <v>0.45833333333333337</v>
      </c>
      <c r="CH38" s="41">
        <v>0.84090909090909094</v>
      </c>
      <c r="CI38" s="41">
        <v>0.5</v>
      </c>
      <c r="CJ38" s="41">
        <v>0.5</v>
      </c>
      <c r="CK38" s="41">
        <v>0.66666666666666663</v>
      </c>
      <c r="CL38" s="41">
        <v>0.25</v>
      </c>
      <c r="CM38" s="41">
        <v>0.41666666666666663</v>
      </c>
      <c r="CN38" s="41">
        <v>0.86363636363636365</v>
      </c>
      <c r="CO38" s="41">
        <v>0.5</v>
      </c>
      <c r="CP38" s="41">
        <v>0.5</v>
      </c>
      <c r="CQ38" s="41">
        <v>0.66666666666666663</v>
      </c>
      <c r="CR38" s="41">
        <v>0.25</v>
      </c>
      <c r="CS38" s="41">
        <v>0.41666666666666663</v>
      </c>
      <c r="CT38" s="41">
        <v>0.88636363636363635</v>
      </c>
      <c r="CU38" s="41">
        <v>0.5</v>
      </c>
      <c r="CV38" s="41">
        <v>0.5</v>
      </c>
      <c r="CW38" s="41">
        <v>0.66666666666666663</v>
      </c>
      <c r="CX38" s="41">
        <v>0.25</v>
      </c>
      <c r="CY38" s="41">
        <v>0.41666666666666663</v>
      </c>
      <c r="CZ38" s="41">
        <v>0.86363636363636365</v>
      </c>
      <c r="DA38" s="41">
        <v>0.5</v>
      </c>
      <c r="DB38" s="41">
        <v>0.5</v>
      </c>
      <c r="DC38" s="41">
        <v>0.66666666666666663</v>
      </c>
      <c r="DD38" s="41">
        <v>0.25</v>
      </c>
      <c r="DE38" s="41">
        <v>0.41666666666666663</v>
      </c>
      <c r="DF38" s="41">
        <v>0.79545454545454541</v>
      </c>
      <c r="DG38" s="41">
        <v>0.5</v>
      </c>
      <c r="DH38" s="41">
        <v>0.81818181818181823</v>
      </c>
      <c r="DI38" s="41">
        <v>0.66666666666666663</v>
      </c>
      <c r="DJ38" s="41">
        <v>0.33333333333333331</v>
      </c>
      <c r="DK38" s="41">
        <v>0.41666666666666663</v>
      </c>
      <c r="DL38" s="41">
        <v>0.81818181818181812</v>
      </c>
      <c r="DM38" s="41">
        <v>0.5</v>
      </c>
      <c r="DN38" s="41">
        <v>0.72727272727272729</v>
      </c>
      <c r="DO38" s="41">
        <v>0.66666666666666663</v>
      </c>
      <c r="DP38" s="41">
        <v>0.33333333333333331</v>
      </c>
      <c r="DQ38" s="41">
        <v>0.5</v>
      </c>
      <c r="DR38" s="41">
        <v>0.72727272727272729</v>
      </c>
      <c r="DS38" s="41">
        <v>0.5</v>
      </c>
      <c r="DT38" s="41">
        <v>0.54545454545454541</v>
      </c>
      <c r="DU38" s="41">
        <v>0.66666666666666663</v>
      </c>
      <c r="DV38" s="41">
        <v>0.33333333333333331</v>
      </c>
    </row>
    <row r="39" spans="1:126" x14ac:dyDescent="0.25">
      <c r="A39" t="s">
        <v>267</v>
      </c>
      <c r="B39" s="30" t="str">
        <f>VLOOKUP(A39,'Cód dos países'!$A$3:$C$199,2,FALSE)</f>
        <v>SLV</v>
      </c>
      <c r="C39" s="41">
        <v>0.625</v>
      </c>
      <c r="D39" s="41">
        <v>0.75</v>
      </c>
      <c r="E39" s="41">
        <v>0.5</v>
      </c>
      <c r="F39" s="43">
        <v>0.45454545454545453</v>
      </c>
      <c r="G39" s="43">
        <v>0.25</v>
      </c>
      <c r="H39" s="43">
        <v>0.33333333333333331</v>
      </c>
      <c r="I39" s="43">
        <f t="shared" si="0"/>
        <v>0.34595959595959597</v>
      </c>
      <c r="J39" s="41">
        <v>0.625</v>
      </c>
      <c r="K39" s="41">
        <v>0.76136363636363635</v>
      </c>
      <c r="L39" s="41">
        <v>0.5</v>
      </c>
      <c r="M39" s="43">
        <v>0.45454545454545453</v>
      </c>
      <c r="N39" s="43">
        <v>0.25</v>
      </c>
      <c r="O39" s="43">
        <v>0.33333333333333331</v>
      </c>
      <c r="P39" s="43">
        <f t="shared" si="1"/>
        <v>0.34595959595959597</v>
      </c>
      <c r="Q39" s="41">
        <v>0.625</v>
      </c>
      <c r="R39" s="41">
        <v>0.77272727272727271</v>
      </c>
      <c r="S39" s="41">
        <v>0.5</v>
      </c>
      <c r="T39" s="43">
        <v>0.5</v>
      </c>
      <c r="U39" s="43">
        <v>0.25</v>
      </c>
      <c r="V39" s="43">
        <v>0.33333333333333331</v>
      </c>
      <c r="W39" s="43">
        <f t="shared" si="2"/>
        <v>0.3611111111111111</v>
      </c>
      <c r="X39" s="41">
        <v>0.625</v>
      </c>
      <c r="Y39" s="41">
        <v>0.76136363636363635</v>
      </c>
      <c r="Z39" s="41">
        <v>0.5</v>
      </c>
      <c r="AA39" s="43">
        <v>0.59090909090909094</v>
      </c>
      <c r="AB39" s="43">
        <v>0.25</v>
      </c>
      <c r="AC39" s="43">
        <v>0.41666666666666669</v>
      </c>
      <c r="AD39" s="43">
        <f t="shared" si="3"/>
        <v>0.41919191919191917</v>
      </c>
      <c r="AE39" s="41">
        <v>0.625</v>
      </c>
      <c r="AF39" s="41">
        <v>0.78409090909090906</v>
      </c>
      <c r="AG39" s="41">
        <v>0.5</v>
      </c>
      <c r="AH39" s="41">
        <v>0.63636363636363635</v>
      </c>
      <c r="AI39" s="41">
        <v>0.25</v>
      </c>
      <c r="AJ39" s="41">
        <v>0.41666666666666669</v>
      </c>
      <c r="AK39" s="41">
        <v>0.625</v>
      </c>
      <c r="AL39" s="41">
        <v>0.82954545454545459</v>
      </c>
      <c r="AM39" s="41">
        <v>0.5</v>
      </c>
      <c r="AN39" s="41">
        <v>0.63636363636363635</v>
      </c>
      <c r="AO39" s="41">
        <v>0.33333333333333331</v>
      </c>
      <c r="AP39" s="41">
        <v>0.33333333333333331</v>
      </c>
      <c r="AQ39" s="41">
        <v>0.625</v>
      </c>
      <c r="AR39" s="41">
        <v>0.82954545454545459</v>
      </c>
      <c r="AS39" s="41">
        <v>0.5</v>
      </c>
      <c r="AT39" s="41">
        <v>0.63636363636363635</v>
      </c>
      <c r="AU39" s="41">
        <v>0.33333333333333331</v>
      </c>
      <c r="AV39" s="41">
        <v>0.33333333333333331</v>
      </c>
      <c r="AW39" s="41">
        <v>0.625</v>
      </c>
      <c r="AX39" s="41">
        <v>0.86363636363636365</v>
      </c>
      <c r="AY39" s="41">
        <v>0.5</v>
      </c>
      <c r="AZ39" s="41">
        <v>0.63636363636363635</v>
      </c>
      <c r="BA39" s="41">
        <v>0.33333333333333331</v>
      </c>
      <c r="BB39" s="41">
        <v>0.41666666666666669</v>
      </c>
      <c r="BC39" s="41">
        <v>0.625</v>
      </c>
      <c r="BD39" s="41">
        <v>0.86363636363636365</v>
      </c>
      <c r="BE39" s="41">
        <v>0.5</v>
      </c>
      <c r="BF39" s="41">
        <v>0.63636363636363635</v>
      </c>
      <c r="BG39" s="41">
        <v>0.25</v>
      </c>
      <c r="BH39" s="41">
        <v>0.41666666666666669</v>
      </c>
      <c r="BI39" s="41">
        <v>0.625</v>
      </c>
      <c r="BJ39" s="41">
        <v>0.84090909090909094</v>
      </c>
      <c r="BK39" s="41">
        <v>0.5</v>
      </c>
      <c r="BL39" s="41">
        <v>0.63636363636363635</v>
      </c>
      <c r="BM39" s="41">
        <v>0.25</v>
      </c>
      <c r="BN39" s="41">
        <v>0.41666666666666669</v>
      </c>
      <c r="BO39" s="41">
        <v>0.625</v>
      </c>
      <c r="BP39" s="41">
        <v>0.82954545454545459</v>
      </c>
      <c r="BQ39" s="41">
        <v>0.5</v>
      </c>
      <c r="BR39" s="41">
        <v>0.63636363636363635</v>
      </c>
      <c r="BS39" s="41">
        <v>0.25</v>
      </c>
      <c r="BT39" s="41">
        <v>0.41666666666666669</v>
      </c>
      <c r="BU39" s="41">
        <v>0.66666666666666674</v>
      </c>
      <c r="BV39" s="41">
        <v>0.81818181818181823</v>
      </c>
      <c r="BW39" s="41">
        <v>0.5</v>
      </c>
      <c r="BX39" s="41">
        <v>0.63636363636363635</v>
      </c>
      <c r="BY39" s="41">
        <v>0.25</v>
      </c>
      <c r="BZ39" s="41">
        <v>0.41666666666666669</v>
      </c>
      <c r="CA39" s="41">
        <v>0.66666666666666674</v>
      </c>
      <c r="CB39" s="41">
        <v>0.81818181818181823</v>
      </c>
      <c r="CC39" s="41">
        <v>0.5</v>
      </c>
      <c r="CD39" s="41">
        <v>0.63636363636363635</v>
      </c>
      <c r="CE39" s="41">
        <v>0.33333333333333331</v>
      </c>
      <c r="CF39" s="41">
        <v>0.41666666666666669</v>
      </c>
      <c r="CG39" s="41">
        <v>0.66666666666666674</v>
      </c>
      <c r="CH39" s="41">
        <v>0.79545454545454541</v>
      </c>
      <c r="CI39" s="41">
        <v>0.5</v>
      </c>
      <c r="CJ39" s="41">
        <v>0.63636363636363635</v>
      </c>
      <c r="CK39" s="41">
        <v>0.41666666666666669</v>
      </c>
      <c r="CL39" s="41">
        <v>0.41666666666666669</v>
      </c>
      <c r="CM39" s="41">
        <v>0.66666666666666674</v>
      </c>
      <c r="CN39" s="41">
        <v>0.80681818181818188</v>
      </c>
      <c r="CO39" s="41">
        <v>0.5</v>
      </c>
      <c r="CP39" s="41">
        <v>0.68181818181818177</v>
      </c>
      <c r="CQ39" s="41">
        <v>0.5</v>
      </c>
      <c r="CR39" s="41">
        <v>0.41666666666666669</v>
      </c>
      <c r="CS39" s="41">
        <v>0.58333333333333326</v>
      </c>
      <c r="CT39" s="41">
        <v>0.82954545454545459</v>
      </c>
      <c r="CU39" s="41">
        <v>0.5</v>
      </c>
      <c r="CV39" s="41">
        <v>0.45454545454545453</v>
      </c>
      <c r="CW39" s="41">
        <v>0.41666666666666669</v>
      </c>
      <c r="CX39" s="41">
        <v>0.41666666666666669</v>
      </c>
      <c r="CY39" s="41">
        <v>0.58333333333333326</v>
      </c>
      <c r="CZ39" s="41">
        <v>0.84090909090909094</v>
      </c>
      <c r="DA39" s="41">
        <v>0.5</v>
      </c>
      <c r="DB39" s="41">
        <v>0.45454545454545453</v>
      </c>
      <c r="DC39" s="41">
        <v>0.41666666666666669</v>
      </c>
      <c r="DD39" s="41">
        <v>0.41666666666666669</v>
      </c>
      <c r="DE39" s="41">
        <v>0.58333333333333326</v>
      </c>
      <c r="DF39" s="41">
        <v>0.86363636363636365</v>
      </c>
      <c r="DG39" s="41">
        <v>0.5</v>
      </c>
      <c r="DH39" s="41">
        <v>0.72727272727272729</v>
      </c>
      <c r="DI39" s="41">
        <v>0.5</v>
      </c>
      <c r="DJ39" s="41">
        <v>0.66666666666666663</v>
      </c>
      <c r="DK39" s="41">
        <v>0.58333333333333326</v>
      </c>
      <c r="DL39" s="41">
        <v>0.88636363636363635</v>
      </c>
      <c r="DM39" s="41">
        <v>0.5</v>
      </c>
      <c r="DN39" s="41">
        <v>0.81818181818181823</v>
      </c>
      <c r="DO39" s="41">
        <v>0.5</v>
      </c>
      <c r="DP39" s="41">
        <v>0.66666666666666663</v>
      </c>
      <c r="DQ39" s="41">
        <v>0.58333333333333326</v>
      </c>
      <c r="DR39" s="41">
        <v>0.84090909090909094</v>
      </c>
      <c r="DS39" s="41">
        <v>0.25</v>
      </c>
      <c r="DT39" s="41">
        <v>0.45454545454545453</v>
      </c>
      <c r="DU39" s="41">
        <v>0.5</v>
      </c>
      <c r="DV39" s="41">
        <v>0.5</v>
      </c>
    </row>
    <row r="40" spans="1:126" x14ac:dyDescent="0.25">
      <c r="A40" t="s">
        <v>91</v>
      </c>
      <c r="B40" s="30" t="str">
        <f>VLOOKUP(A40,'Cód dos países'!$A$3:$C$199,2,FALSE)</f>
        <v>EST</v>
      </c>
      <c r="C40" s="41">
        <v>0.875</v>
      </c>
      <c r="D40" s="41">
        <v>0.67234848484848475</v>
      </c>
      <c r="E40" s="41">
        <v>0.625</v>
      </c>
      <c r="F40" s="43">
        <v>0.77272727272727271</v>
      </c>
      <c r="G40" s="43">
        <v>0.66666666666666663</v>
      </c>
      <c r="H40" s="43">
        <v>0.66666666666666663</v>
      </c>
      <c r="I40" s="43">
        <f t="shared" si="0"/>
        <v>0.70202020202020199</v>
      </c>
      <c r="J40" s="41">
        <v>0.875</v>
      </c>
      <c r="K40" s="41">
        <v>0.70643939393939392</v>
      </c>
      <c r="L40" s="41">
        <v>0.625</v>
      </c>
      <c r="M40" s="43">
        <v>0.77272727272727271</v>
      </c>
      <c r="N40" s="43">
        <v>0.66666666666666663</v>
      </c>
      <c r="O40" s="43">
        <v>0.66666666666666663</v>
      </c>
      <c r="P40" s="43">
        <f t="shared" si="1"/>
        <v>0.70202020202020199</v>
      </c>
      <c r="Q40" s="41">
        <v>0.875</v>
      </c>
      <c r="R40" s="41">
        <v>0.70643939393939392</v>
      </c>
      <c r="S40" s="41">
        <v>0.625</v>
      </c>
      <c r="T40" s="43">
        <v>0.77272727272727271</v>
      </c>
      <c r="U40" s="43">
        <v>0.66666666666666663</v>
      </c>
      <c r="V40" s="43">
        <v>0.66666666666666663</v>
      </c>
      <c r="W40" s="43">
        <f t="shared" si="2"/>
        <v>0.70202020202020199</v>
      </c>
      <c r="X40" s="41">
        <v>0.875</v>
      </c>
      <c r="Y40" s="41">
        <v>0.71780303030303028</v>
      </c>
      <c r="Z40" s="41">
        <v>0.625</v>
      </c>
      <c r="AA40" s="43">
        <v>0.77272727272727271</v>
      </c>
      <c r="AB40" s="43">
        <v>0.66666666666666663</v>
      </c>
      <c r="AC40" s="43">
        <v>0.66666666666666663</v>
      </c>
      <c r="AD40" s="43">
        <f t="shared" si="3"/>
        <v>0.70202020202020199</v>
      </c>
      <c r="AE40" s="41">
        <v>0.875</v>
      </c>
      <c r="AF40" s="41">
        <v>0.68371212121212122</v>
      </c>
      <c r="AG40" s="41">
        <v>0.625</v>
      </c>
      <c r="AH40" s="41">
        <v>0.77272727272727271</v>
      </c>
      <c r="AI40" s="41">
        <v>0.66666666666666663</v>
      </c>
      <c r="AJ40" s="41">
        <v>0.66666666666666663</v>
      </c>
      <c r="AK40" s="41">
        <v>0.875</v>
      </c>
      <c r="AL40" s="41">
        <v>0.64962121212121204</v>
      </c>
      <c r="AM40" s="41">
        <v>0.625</v>
      </c>
      <c r="AN40" s="41">
        <v>0.77272727272727271</v>
      </c>
      <c r="AO40" s="41">
        <v>0.66666666666666663</v>
      </c>
      <c r="AP40" s="41">
        <v>0.58333333333333337</v>
      </c>
      <c r="AQ40" s="41">
        <v>0.875</v>
      </c>
      <c r="AR40" s="41">
        <v>0.66098484848484851</v>
      </c>
      <c r="AS40" s="41">
        <v>0.625</v>
      </c>
      <c r="AT40" s="41">
        <v>0.77272727272727271</v>
      </c>
      <c r="AU40" s="41">
        <v>0.66666666666666663</v>
      </c>
      <c r="AV40" s="41">
        <v>0.58333333333333337</v>
      </c>
      <c r="AW40" s="41">
        <v>0.875</v>
      </c>
      <c r="AX40" s="41">
        <v>0.69507575757575757</v>
      </c>
      <c r="AY40" s="41">
        <v>0.625</v>
      </c>
      <c r="AZ40" s="41">
        <v>0.77272727272727271</v>
      </c>
      <c r="BA40" s="41">
        <v>0.66666666666666663</v>
      </c>
      <c r="BB40" s="41">
        <v>0.5</v>
      </c>
      <c r="BC40" s="41">
        <v>0.875</v>
      </c>
      <c r="BD40" s="41">
        <v>0.68371212121212122</v>
      </c>
      <c r="BE40" s="41">
        <v>0.625</v>
      </c>
      <c r="BF40" s="41">
        <v>0.86363636363636365</v>
      </c>
      <c r="BG40" s="41">
        <v>0.66666666666666663</v>
      </c>
      <c r="BH40" s="41">
        <v>0.5</v>
      </c>
      <c r="BI40" s="41">
        <v>0.875</v>
      </c>
      <c r="BJ40" s="41">
        <v>0.69507575757575757</v>
      </c>
      <c r="BK40" s="41">
        <v>0.625</v>
      </c>
      <c r="BL40" s="41">
        <v>0.86363636363636365</v>
      </c>
      <c r="BM40" s="41">
        <v>0.66666666666666663</v>
      </c>
      <c r="BN40" s="41">
        <v>0.5</v>
      </c>
      <c r="BO40" s="41">
        <v>0.875</v>
      </c>
      <c r="BP40" s="41">
        <v>0.70643939393939392</v>
      </c>
      <c r="BQ40" s="41">
        <v>0.625</v>
      </c>
      <c r="BR40" s="41">
        <v>0.86363636363636365</v>
      </c>
      <c r="BS40" s="41">
        <v>0.66666666666666663</v>
      </c>
      <c r="BT40" s="41">
        <v>0.5</v>
      </c>
      <c r="BU40" s="41">
        <v>0.875</v>
      </c>
      <c r="BV40" s="41">
        <v>0.75189393939393945</v>
      </c>
      <c r="BW40" s="41">
        <v>0.625</v>
      </c>
      <c r="BX40" s="41">
        <v>0.86363636363636365</v>
      </c>
      <c r="BY40" s="41">
        <v>0.66666666666666663</v>
      </c>
      <c r="BZ40" s="41">
        <v>0.5</v>
      </c>
      <c r="CA40" s="41">
        <v>0.83333333333333337</v>
      </c>
      <c r="CB40" s="41">
        <v>0.74053030303030298</v>
      </c>
      <c r="CC40" s="41">
        <v>0.625</v>
      </c>
      <c r="CD40" s="41">
        <v>0.86363636363636365</v>
      </c>
      <c r="CE40" s="41">
        <v>0.66666666666666663</v>
      </c>
      <c r="CF40" s="41">
        <v>0.5</v>
      </c>
      <c r="CG40" s="41">
        <v>0.83333333333333337</v>
      </c>
      <c r="CH40" s="41">
        <v>0.75189393939393934</v>
      </c>
      <c r="CI40" s="41">
        <v>0.625</v>
      </c>
      <c r="CJ40" s="41">
        <v>0.81818181818181823</v>
      </c>
      <c r="CK40" s="41">
        <v>0.66666666666666663</v>
      </c>
      <c r="CL40" s="41">
        <v>0.5</v>
      </c>
      <c r="CM40" s="41">
        <v>0.83333333333333337</v>
      </c>
      <c r="CN40" s="41">
        <v>0.72916666666666663</v>
      </c>
      <c r="CO40" s="41">
        <v>0.625</v>
      </c>
      <c r="CP40" s="41">
        <v>0.81818181818181823</v>
      </c>
      <c r="CQ40" s="41">
        <v>0.66666666666666663</v>
      </c>
      <c r="CR40" s="41">
        <v>0.5</v>
      </c>
      <c r="CS40" s="41">
        <v>0.83333333333333337</v>
      </c>
      <c r="CT40" s="41">
        <v>0.74053030303030298</v>
      </c>
      <c r="CU40" s="41">
        <v>0.625</v>
      </c>
      <c r="CV40" s="41">
        <v>0.81818181818181823</v>
      </c>
      <c r="CW40" s="41">
        <v>0.66666666666666663</v>
      </c>
      <c r="CX40" s="41">
        <v>0.5</v>
      </c>
      <c r="CY40" s="41">
        <v>0.83333333333333337</v>
      </c>
      <c r="CZ40" s="41">
        <v>0.72916666666666663</v>
      </c>
      <c r="DA40" s="41">
        <v>0.625</v>
      </c>
      <c r="DB40" s="41">
        <v>0.81818181818181823</v>
      </c>
      <c r="DC40" s="41">
        <v>0.66666666666666663</v>
      </c>
      <c r="DD40" s="41">
        <v>0.5</v>
      </c>
      <c r="DE40" s="41">
        <v>0.83333333333333337</v>
      </c>
      <c r="DF40" s="41">
        <v>0.76136363636363635</v>
      </c>
      <c r="DG40" s="41">
        <v>0.75</v>
      </c>
      <c r="DH40" s="41">
        <v>0.72727272727272729</v>
      </c>
      <c r="DI40" s="41">
        <v>0.66666666666666663</v>
      </c>
      <c r="DJ40" s="41">
        <v>0.83333333333333337</v>
      </c>
      <c r="DK40" s="41">
        <v>0.83333333333333337</v>
      </c>
      <c r="DL40" s="41">
        <v>0.76136363636363635</v>
      </c>
      <c r="DM40" s="41">
        <v>0.75</v>
      </c>
      <c r="DN40" s="41">
        <v>0.72727272727272729</v>
      </c>
      <c r="DO40" s="41">
        <v>0.66666666666666663</v>
      </c>
      <c r="DP40" s="41">
        <v>0.83333333333333337</v>
      </c>
      <c r="DQ40" s="41" t="e">
        <v>#N/A</v>
      </c>
      <c r="DR40" s="41" t="e">
        <v>#N/A</v>
      </c>
      <c r="DS40" s="41" t="e">
        <v>#N/A</v>
      </c>
      <c r="DT40" s="41" t="e">
        <v>#N/A</v>
      </c>
      <c r="DU40" s="41" t="e">
        <v>#N/A</v>
      </c>
      <c r="DV40" s="41" t="e">
        <v>#N/A</v>
      </c>
    </row>
    <row r="41" spans="1:126" x14ac:dyDescent="0.25">
      <c r="A41" t="s">
        <v>93</v>
      </c>
      <c r="B41" s="30" t="str">
        <f>VLOOKUP(A41,'Cód dos países'!$A$3:$C$199,2,FALSE)</f>
        <v>ETH</v>
      </c>
      <c r="C41" s="41">
        <v>0.375</v>
      </c>
      <c r="D41" s="41">
        <v>0.56818181818181812</v>
      </c>
      <c r="E41" s="41">
        <v>0.375</v>
      </c>
      <c r="F41" s="43">
        <v>0.54545454545454541</v>
      </c>
      <c r="G41" s="43">
        <v>0.75</v>
      </c>
      <c r="H41" s="43">
        <v>0.33333333333333331</v>
      </c>
      <c r="I41" s="43">
        <f t="shared" si="0"/>
        <v>0.54292929292929293</v>
      </c>
      <c r="J41" s="41">
        <v>0.29166666666666669</v>
      </c>
      <c r="K41" s="41">
        <v>0.51325757575757569</v>
      </c>
      <c r="L41" s="41">
        <v>0.375</v>
      </c>
      <c r="M41" s="43">
        <v>0.54545454545454541</v>
      </c>
      <c r="N41" s="43">
        <v>0.75</v>
      </c>
      <c r="O41" s="43">
        <v>0.33333333333333331</v>
      </c>
      <c r="P41" s="43">
        <f t="shared" si="1"/>
        <v>0.54292929292929293</v>
      </c>
      <c r="Q41" s="41">
        <v>0.29166666666666669</v>
      </c>
      <c r="R41" s="41">
        <v>0.52462121212121204</v>
      </c>
      <c r="S41" s="41">
        <v>0.375</v>
      </c>
      <c r="T41" s="43">
        <v>0.54545454545454541</v>
      </c>
      <c r="U41" s="43">
        <v>0.75</v>
      </c>
      <c r="V41" s="43">
        <v>0.33333333333333331</v>
      </c>
      <c r="W41" s="43">
        <f t="shared" si="2"/>
        <v>0.54292929292929293</v>
      </c>
      <c r="X41" s="41">
        <v>0.29166666666666669</v>
      </c>
      <c r="Y41" s="41">
        <v>0.54734848484848475</v>
      </c>
      <c r="Z41" s="41">
        <v>0.375</v>
      </c>
      <c r="AA41" s="43">
        <v>0.59090909090909094</v>
      </c>
      <c r="AB41" s="43">
        <v>0.75</v>
      </c>
      <c r="AC41" s="43">
        <v>0.33333333333333331</v>
      </c>
      <c r="AD41" s="43">
        <f t="shared" si="3"/>
        <v>0.55808080808080807</v>
      </c>
      <c r="AE41" s="41">
        <v>0.29166666666666669</v>
      </c>
      <c r="AF41" s="41">
        <v>0.51325757575757569</v>
      </c>
      <c r="AG41" s="41">
        <v>0.375</v>
      </c>
      <c r="AH41" s="41">
        <v>0.5</v>
      </c>
      <c r="AI41" s="41">
        <v>0.75</v>
      </c>
      <c r="AJ41" s="41">
        <v>0.33333333333333331</v>
      </c>
      <c r="AK41" s="41">
        <v>0.29166666666666669</v>
      </c>
      <c r="AL41" s="41">
        <v>0.50189393939393934</v>
      </c>
      <c r="AM41" s="41">
        <v>0.375</v>
      </c>
      <c r="AN41" s="41">
        <v>0.5</v>
      </c>
      <c r="AO41" s="41">
        <v>0.75</v>
      </c>
      <c r="AP41" s="41">
        <v>0.33333333333333331</v>
      </c>
      <c r="AQ41" s="41">
        <v>0.29166666666666669</v>
      </c>
      <c r="AR41" s="41">
        <v>0.49053030303030304</v>
      </c>
      <c r="AS41" s="41">
        <v>0.375</v>
      </c>
      <c r="AT41" s="41">
        <v>0.5</v>
      </c>
      <c r="AU41" s="41">
        <v>0.75</v>
      </c>
      <c r="AV41" s="41">
        <v>0.25</v>
      </c>
      <c r="AW41" s="41">
        <v>0.29166666666666669</v>
      </c>
      <c r="AX41" s="41">
        <v>0.52462121212121204</v>
      </c>
      <c r="AY41" s="41">
        <v>0.375</v>
      </c>
      <c r="AZ41" s="41">
        <v>0.5</v>
      </c>
      <c r="BA41" s="41">
        <v>0.75</v>
      </c>
      <c r="BB41" s="41">
        <v>0.33333333333333331</v>
      </c>
      <c r="BC41" s="41">
        <v>0.33333333333333331</v>
      </c>
      <c r="BD41" s="41">
        <v>0.54734848484848475</v>
      </c>
      <c r="BE41" s="41">
        <v>0.375</v>
      </c>
      <c r="BF41" s="41">
        <v>0.5</v>
      </c>
      <c r="BG41" s="41">
        <v>0.75</v>
      </c>
      <c r="BH41" s="41">
        <v>0.33333333333333331</v>
      </c>
      <c r="BI41" s="41">
        <v>0.375</v>
      </c>
      <c r="BJ41" s="41">
        <v>0.52462121212121204</v>
      </c>
      <c r="BK41" s="41">
        <v>0.375</v>
      </c>
      <c r="BL41" s="41">
        <v>0.45454545454545453</v>
      </c>
      <c r="BM41" s="41">
        <v>0.75</v>
      </c>
      <c r="BN41" s="41">
        <v>0.33333333333333331</v>
      </c>
      <c r="BO41" s="41">
        <v>0.375</v>
      </c>
      <c r="BP41" s="41">
        <v>0.54734848484848475</v>
      </c>
      <c r="BQ41" s="41">
        <v>0.375</v>
      </c>
      <c r="BR41" s="41">
        <v>0.54545454545454541</v>
      </c>
      <c r="BS41" s="41">
        <v>0.75</v>
      </c>
      <c r="BT41" s="41">
        <v>0.33333333333333331</v>
      </c>
      <c r="BU41" s="41">
        <v>0.45833333333333331</v>
      </c>
      <c r="BV41" s="41">
        <v>0.51325757575757569</v>
      </c>
      <c r="BW41" s="41">
        <v>0.375</v>
      </c>
      <c r="BX41" s="41">
        <v>0.54545454545454541</v>
      </c>
      <c r="BY41" s="41">
        <v>0.75</v>
      </c>
      <c r="BZ41" s="41">
        <v>0.33333333333333331</v>
      </c>
      <c r="CA41" s="41">
        <v>0.45833333333333331</v>
      </c>
      <c r="CB41" s="41">
        <v>0.51325757575757569</v>
      </c>
      <c r="CC41" s="41">
        <v>0.25</v>
      </c>
      <c r="CD41" s="41">
        <v>0.54545454545454541</v>
      </c>
      <c r="CE41" s="41">
        <v>0.83333333333333337</v>
      </c>
      <c r="CF41" s="41">
        <v>0.33333333333333331</v>
      </c>
      <c r="CG41" s="41">
        <v>0.41666666666666663</v>
      </c>
      <c r="CH41" s="41">
        <v>0.50189393939393934</v>
      </c>
      <c r="CI41" s="41">
        <v>0.25</v>
      </c>
      <c r="CJ41" s="41">
        <v>0.54545454545454541</v>
      </c>
      <c r="CK41" s="41">
        <v>0.83333333333333337</v>
      </c>
      <c r="CL41" s="41">
        <v>0.33333333333333331</v>
      </c>
      <c r="CM41" s="41">
        <v>0.41666666666666663</v>
      </c>
      <c r="CN41" s="41">
        <v>0.57007575757575757</v>
      </c>
      <c r="CO41" s="41">
        <v>0.25</v>
      </c>
      <c r="CP41" s="41">
        <v>0.54545454545454541</v>
      </c>
      <c r="CQ41" s="41">
        <v>0.83333333333333337</v>
      </c>
      <c r="CR41" s="41">
        <v>0.33333333333333331</v>
      </c>
      <c r="CS41" s="41">
        <v>0.41666666666666663</v>
      </c>
      <c r="CT41" s="41">
        <v>0.58143939393939392</v>
      </c>
      <c r="CU41" s="41">
        <v>0.25</v>
      </c>
      <c r="CV41" s="41">
        <v>0.54545454545454541</v>
      </c>
      <c r="CW41" s="41">
        <v>0.83333333333333337</v>
      </c>
      <c r="CX41" s="41">
        <v>0.33333333333333331</v>
      </c>
      <c r="CY41" s="41">
        <v>0.41666666666666663</v>
      </c>
      <c r="CZ41" s="41">
        <v>0.54545454545454541</v>
      </c>
      <c r="DA41" s="41">
        <v>0.25</v>
      </c>
      <c r="DB41" s="41">
        <v>0.54545454545454541</v>
      </c>
      <c r="DC41" s="41">
        <v>0.83333333333333337</v>
      </c>
      <c r="DD41" s="41">
        <v>0.33333333333333331</v>
      </c>
      <c r="DE41" s="41">
        <v>0.41666666666666663</v>
      </c>
      <c r="DF41" s="41">
        <v>0.71590909090909094</v>
      </c>
      <c r="DG41" s="41">
        <v>0.25</v>
      </c>
      <c r="DH41" s="41">
        <v>0.81818181818181823</v>
      </c>
      <c r="DI41" s="41">
        <v>0.83333333333333337</v>
      </c>
      <c r="DJ41" s="41">
        <v>0.33333333333333331</v>
      </c>
      <c r="DK41" s="41">
        <v>0.41666666666666663</v>
      </c>
      <c r="DL41" s="41">
        <v>0.71212121212121204</v>
      </c>
      <c r="DM41" s="41">
        <v>0.25</v>
      </c>
      <c r="DN41" s="41">
        <v>0.81818181818181823</v>
      </c>
      <c r="DO41" s="41">
        <v>0.83333333333333337</v>
      </c>
      <c r="DP41" s="41">
        <v>0.33333333333333331</v>
      </c>
      <c r="DQ41" s="41">
        <v>0.33333333333333331</v>
      </c>
      <c r="DR41" s="41">
        <v>0.75757575757575757</v>
      </c>
      <c r="DS41" s="41">
        <v>0.25</v>
      </c>
      <c r="DT41" s="41">
        <v>0.54545454545454541</v>
      </c>
      <c r="DU41" s="41">
        <v>0.83333333333333337</v>
      </c>
      <c r="DV41" s="41">
        <v>0.33333333333333331</v>
      </c>
    </row>
    <row r="42" spans="1:126" x14ac:dyDescent="0.25">
      <c r="A42" t="s">
        <v>95</v>
      </c>
      <c r="B42" s="30" t="str">
        <f>VLOOKUP(A42,'Cód dos países'!$A$3:$C$199,2,FALSE)</f>
        <v>FIN</v>
      </c>
      <c r="C42" s="41">
        <v>1</v>
      </c>
      <c r="D42" s="41">
        <v>0.80681818181818188</v>
      </c>
      <c r="E42" s="41">
        <v>1</v>
      </c>
      <c r="F42" s="43">
        <v>0.86363636363636365</v>
      </c>
      <c r="G42" s="43">
        <v>1</v>
      </c>
      <c r="H42" s="43">
        <v>0.91666666666666663</v>
      </c>
      <c r="I42" s="43">
        <f t="shared" si="0"/>
        <v>0.9267676767676768</v>
      </c>
      <c r="J42" s="41">
        <v>1</v>
      </c>
      <c r="K42" s="41">
        <v>0.81818181818181823</v>
      </c>
      <c r="L42" s="41">
        <v>1</v>
      </c>
      <c r="M42" s="43">
        <v>0.86363636363636365</v>
      </c>
      <c r="N42" s="43">
        <v>1</v>
      </c>
      <c r="O42" s="43">
        <v>0.91666666666666663</v>
      </c>
      <c r="P42" s="43">
        <f t="shared" si="1"/>
        <v>0.9267676767676768</v>
      </c>
      <c r="Q42" s="41">
        <v>1</v>
      </c>
      <c r="R42" s="41">
        <v>0.81818181818181812</v>
      </c>
      <c r="S42" s="41">
        <v>1</v>
      </c>
      <c r="T42" s="43">
        <v>0.86363636363636365</v>
      </c>
      <c r="U42" s="43">
        <v>1</v>
      </c>
      <c r="V42" s="43">
        <v>0.91666666666666663</v>
      </c>
      <c r="W42" s="43">
        <f t="shared" si="2"/>
        <v>0.9267676767676768</v>
      </c>
      <c r="X42" s="41">
        <v>1</v>
      </c>
      <c r="Y42" s="41">
        <v>0.81818181818181812</v>
      </c>
      <c r="Z42" s="41">
        <v>1</v>
      </c>
      <c r="AA42" s="43">
        <v>0.86363636363636365</v>
      </c>
      <c r="AB42" s="43">
        <v>1</v>
      </c>
      <c r="AC42" s="43">
        <v>0.91666666666666663</v>
      </c>
      <c r="AD42" s="43">
        <f t="shared" si="3"/>
        <v>0.9267676767676768</v>
      </c>
      <c r="AE42" s="41">
        <v>1</v>
      </c>
      <c r="AF42" s="41">
        <v>0.81818181818181812</v>
      </c>
      <c r="AG42" s="41">
        <v>1</v>
      </c>
      <c r="AH42" s="41">
        <v>0.86363636363636365</v>
      </c>
      <c r="AI42" s="41">
        <v>1</v>
      </c>
      <c r="AJ42" s="41">
        <v>0.91666666666666663</v>
      </c>
      <c r="AK42" s="41">
        <v>1</v>
      </c>
      <c r="AL42" s="41">
        <v>0.84090909090909094</v>
      </c>
      <c r="AM42" s="41">
        <v>1</v>
      </c>
      <c r="AN42" s="41">
        <v>0.86363636363636365</v>
      </c>
      <c r="AO42" s="41">
        <v>1</v>
      </c>
      <c r="AP42" s="41">
        <v>0.91666666666666663</v>
      </c>
      <c r="AQ42" s="41">
        <v>1</v>
      </c>
      <c r="AR42" s="41">
        <v>0.86363636363636365</v>
      </c>
      <c r="AS42" s="41">
        <v>1</v>
      </c>
      <c r="AT42" s="41">
        <v>0.86363636363636365</v>
      </c>
      <c r="AU42" s="41">
        <v>1</v>
      </c>
      <c r="AV42" s="41">
        <v>0.91666666666666663</v>
      </c>
      <c r="AW42" s="41">
        <v>1</v>
      </c>
      <c r="AX42" s="41">
        <v>0.875</v>
      </c>
      <c r="AY42" s="41">
        <v>1</v>
      </c>
      <c r="AZ42" s="41">
        <v>0.81818181818181823</v>
      </c>
      <c r="BA42" s="41">
        <v>1</v>
      </c>
      <c r="BB42" s="41">
        <v>1</v>
      </c>
      <c r="BC42" s="41">
        <v>1</v>
      </c>
      <c r="BD42" s="41">
        <v>0.88636363636363635</v>
      </c>
      <c r="BE42" s="41">
        <v>1</v>
      </c>
      <c r="BF42" s="41">
        <v>1</v>
      </c>
      <c r="BG42" s="41">
        <v>1</v>
      </c>
      <c r="BH42" s="41">
        <v>1</v>
      </c>
      <c r="BI42" s="41">
        <v>1</v>
      </c>
      <c r="BJ42" s="41">
        <v>0.89772727272727271</v>
      </c>
      <c r="BK42" s="41">
        <v>1</v>
      </c>
      <c r="BL42" s="41">
        <v>1</v>
      </c>
      <c r="BM42" s="41">
        <v>1</v>
      </c>
      <c r="BN42" s="41">
        <v>1</v>
      </c>
      <c r="BO42" s="41">
        <v>1</v>
      </c>
      <c r="BP42" s="41">
        <v>0.88636363636363635</v>
      </c>
      <c r="BQ42" s="41">
        <v>1</v>
      </c>
      <c r="BR42" s="41">
        <v>1</v>
      </c>
      <c r="BS42" s="41">
        <v>1</v>
      </c>
      <c r="BT42" s="41">
        <v>1</v>
      </c>
      <c r="BU42" s="41">
        <v>1</v>
      </c>
      <c r="BV42" s="41">
        <v>0.92045454545454541</v>
      </c>
      <c r="BW42" s="41">
        <v>1</v>
      </c>
      <c r="BX42" s="41">
        <v>1</v>
      </c>
      <c r="BY42" s="41">
        <v>1</v>
      </c>
      <c r="BZ42" s="41">
        <v>1</v>
      </c>
      <c r="CA42" s="41">
        <v>1</v>
      </c>
      <c r="CB42" s="41">
        <v>0.90909090909090917</v>
      </c>
      <c r="CC42" s="41">
        <v>1</v>
      </c>
      <c r="CD42" s="41">
        <v>1</v>
      </c>
      <c r="CE42" s="41">
        <v>1</v>
      </c>
      <c r="CF42" s="41">
        <v>1</v>
      </c>
      <c r="CG42" s="41">
        <v>1</v>
      </c>
      <c r="CH42" s="41">
        <v>0.90909090909090906</v>
      </c>
      <c r="CI42" s="41">
        <v>1</v>
      </c>
      <c r="CJ42" s="41">
        <v>1</v>
      </c>
      <c r="CK42" s="41">
        <v>1</v>
      </c>
      <c r="CL42" s="41">
        <v>1</v>
      </c>
      <c r="CM42" s="41">
        <v>1</v>
      </c>
      <c r="CN42" s="41">
        <v>0.90909090909090906</v>
      </c>
      <c r="CO42" s="41">
        <v>1</v>
      </c>
      <c r="CP42" s="41">
        <v>1</v>
      </c>
      <c r="CQ42" s="41">
        <v>1</v>
      </c>
      <c r="CR42" s="41">
        <v>1</v>
      </c>
      <c r="CS42" s="41">
        <v>1</v>
      </c>
      <c r="CT42" s="41">
        <v>0.90909090909090906</v>
      </c>
      <c r="CU42" s="41">
        <v>1</v>
      </c>
      <c r="CV42" s="41">
        <v>1</v>
      </c>
      <c r="CW42" s="41">
        <v>1</v>
      </c>
      <c r="CX42" s="41">
        <v>1</v>
      </c>
      <c r="CY42" s="41">
        <v>1</v>
      </c>
      <c r="CZ42" s="41">
        <v>0.92045454545454541</v>
      </c>
      <c r="DA42" s="41">
        <v>1</v>
      </c>
      <c r="DB42" s="41">
        <v>1</v>
      </c>
      <c r="DC42" s="41">
        <v>1</v>
      </c>
      <c r="DD42" s="41">
        <v>1</v>
      </c>
      <c r="DE42" s="41">
        <v>1</v>
      </c>
      <c r="DF42" s="41">
        <v>0.95454545454545459</v>
      </c>
      <c r="DG42" s="41">
        <v>1</v>
      </c>
      <c r="DH42" s="41">
        <v>0.63636363636363635</v>
      </c>
      <c r="DI42" s="41">
        <v>1</v>
      </c>
      <c r="DJ42" s="41">
        <v>1</v>
      </c>
      <c r="DK42" s="41">
        <v>1</v>
      </c>
      <c r="DL42" s="41">
        <v>0.90909090909090906</v>
      </c>
      <c r="DM42" s="41">
        <v>1</v>
      </c>
      <c r="DN42" s="41">
        <v>0.81818181818181823</v>
      </c>
      <c r="DO42" s="41">
        <v>1</v>
      </c>
      <c r="DP42" s="41">
        <v>1</v>
      </c>
      <c r="DQ42" s="41">
        <v>1</v>
      </c>
      <c r="DR42" s="41">
        <v>0.86363636363636365</v>
      </c>
      <c r="DS42" s="41">
        <v>0.875</v>
      </c>
      <c r="DT42" s="41">
        <v>0.45454545454545453</v>
      </c>
      <c r="DU42" s="41">
        <v>1</v>
      </c>
      <c r="DV42" s="41">
        <v>1</v>
      </c>
    </row>
    <row r="43" spans="1:126" x14ac:dyDescent="0.25">
      <c r="A43" t="s">
        <v>99</v>
      </c>
      <c r="B43" s="30" t="str">
        <f>VLOOKUP(A43,'Cód dos países'!$A$3:$C$199,2,FALSE)</f>
        <v>FRA</v>
      </c>
      <c r="C43" s="41">
        <v>0.91666666666666674</v>
      </c>
      <c r="D43" s="41">
        <v>0.60416666666666663</v>
      </c>
      <c r="E43" s="41">
        <v>0.75</v>
      </c>
      <c r="F43" s="43">
        <v>0.72727272727272729</v>
      </c>
      <c r="G43" s="43">
        <v>0.83333333333333337</v>
      </c>
      <c r="H43" s="43">
        <v>0.66666666666666663</v>
      </c>
      <c r="I43" s="43">
        <f t="shared" si="0"/>
        <v>0.74242424242424232</v>
      </c>
      <c r="J43" s="41">
        <v>0.91666666666666674</v>
      </c>
      <c r="K43" s="41">
        <v>0.66098484848484851</v>
      </c>
      <c r="L43" s="41">
        <v>0.75</v>
      </c>
      <c r="M43" s="43">
        <v>0.72727272727272729</v>
      </c>
      <c r="N43" s="43">
        <v>0.83333333333333337</v>
      </c>
      <c r="O43" s="43">
        <v>0.66666666666666663</v>
      </c>
      <c r="P43" s="43">
        <f t="shared" si="1"/>
        <v>0.74242424242424232</v>
      </c>
      <c r="Q43" s="41">
        <v>0.91666666666666674</v>
      </c>
      <c r="R43" s="41">
        <v>0.55871212121212122</v>
      </c>
      <c r="S43" s="41">
        <v>0.75</v>
      </c>
      <c r="T43" s="43">
        <v>0.72727272727272729</v>
      </c>
      <c r="U43" s="43">
        <v>0.83333333333333337</v>
      </c>
      <c r="V43" s="43">
        <v>0.75</v>
      </c>
      <c r="W43" s="43">
        <f t="shared" si="2"/>
        <v>0.77020202020202022</v>
      </c>
      <c r="X43" s="41">
        <v>0.95833333333333326</v>
      </c>
      <c r="Y43" s="41">
        <v>0.60416666666666663</v>
      </c>
      <c r="Z43" s="41">
        <v>0.75</v>
      </c>
      <c r="AA43" s="43">
        <v>0.72727272727272729</v>
      </c>
      <c r="AB43" s="43">
        <v>0.83333333333333337</v>
      </c>
      <c r="AC43" s="43">
        <v>0.75</v>
      </c>
      <c r="AD43" s="43">
        <f t="shared" si="3"/>
        <v>0.77020202020202022</v>
      </c>
      <c r="AE43" s="41">
        <v>0.95833333333333326</v>
      </c>
      <c r="AF43" s="41">
        <v>0.57007575757575757</v>
      </c>
      <c r="AG43" s="41">
        <v>0.75</v>
      </c>
      <c r="AH43" s="41">
        <v>0.59090909090909094</v>
      </c>
      <c r="AI43" s="41">
        <v>0.83333333333333337</v>
      </c>
      <c r="AJ43" s="41">
        <v>0.75</v>
      </c>
      <c r="AK43" s="41">
        <v>0.95833333333333326</v>
      </c>
      <c r="AL43" s="41">
        <v>0.57007575757575757</v>
      </c>
      <c r="AM43" s="41">
        <v>0.75</v>
      </c>
      <c r="AN43" s="41">
        <v>0.59090909090909094</v>
      </c>
      <c r="AO43" s="41">
        <v>0.83333333333333337</v>
      </c>
      <c r="AP43" s="41">
        <v>0.66666666666666663</v>
      </c>
      <c r="AQ43" s="41">
        <v>0.95833333333333326</v>
      </c>
      <c r="AR43" s="41">
        <v>0.62689393939393934</v>
      </c>
      <c r="AS43" s="41">
        <v>0.75</v>
      </c>
      <c r="AT43" s="41">
        <v>0.59090909090909094</v>
      </c>
      <c r="AU43" s="41">
        <v>0.83333333333333337</v>
      </c>
      <c r="AV43" s="41">
        <v>0.75</v>
      </c>
      <c r="AW43" s="41">
        <v>0.95833333333333326</v>
      </c>
      <c r="AX43" s="41">
        <v>0.61553030303030298</v>
      </c>
      <c r="AY43" s="41">
        <v>0.75</v>
      </c>
      <c r="AZ43" s="41">
        <v>0.63636363636363635</v>
      </c>
      <c r="BA43" s="41">
        <v>0.83333333333333337</v>
      </c>
      <c r="BB43" s="41">
        <v>0.75</v>
      </c>
      <c r="BC43" s="41">
        <v>0.95833333333333326</v>
      </c>
      <c r="BD43" s="41">
        <v>0.67234848484848486</v>
      </c>
      <c r="BE43" s="41">
        <v>0.75</v>
      </c>
      <c r="BF43" s="41">
        <v>0.90909090909090906</v>
      </c>
      <c r="BG43" s="41">
        <v>0.83333333333333337</v>
      </c>
      <c r="BH43" s="41">
        <v>0.75</v>
      </c>
      <c r="BI43" s="41">
        <v>0.95833333333333326</v>
      </c>
      <c r="BJ43" s="41">
        <v>0.70643939393939392</v>
      </c>
      <c r="BK43" s="41">
        <v>0.75</v>
      </c>
      <c r="BL43" s="41">
        <v>0.90909090909090906</v>
      </c>
      <c r="BM43" s="41">
        <v>0.83333333333333337</v>
      </c>
      <c r="BN43" s="41">
        <v>0.83333333333333337</v>
      </c>
      <c r="BO43" s="41">
        <v>0.95833333333333326</v>
      </c>
      <c r="BP43" s="41">
        <v>0.68371212121212122</v>
      </c>
      <c r="BQ43" s="41">
        <v>0.75</v>
      </c>
      <c r="BR43" s="41">
        <v>0.90909090909090906</v>
      </c>
      <c r="BS43" s="41">
        <v>0.83333333333333337</v>
      </c>
      <c r="BT43" s="41">
        <v>0.83333333333333337</v>
      </c>
      <c r="BU43" s="41">
        <v>0.95833333333333326</v>
      </c>
      <c r="BV43" s="41">
        <v>0.68371212121212122</v>
      </c>
      <c r="BW43" s="41">
        <v>0.75</v>
      </c>
      <c r="BX43" s="41">
        <v>1</v>
      </c>
      <c r="BY43" s="41">
        <v>0.83333333333333337</v>
      </c>
      <c r="BZ43" s="41">
        <v>0.83333333333333337</v>
      </c>
      <c r="CA43" s="41">
        <v>0.95833333333333326</v>
      </c>
      <c r="CB43" s="41">
        <v>0.6382575757575758</v>
      </c>
      <c r="CC43" s="41">
        <v>0.75</v>
      </c>
      <c r="CD43" s="41">
        <v>1</v>
      </c>
      <c r="CE43" s="41">
        <v>0.83333333333333337</v>
      </c>
      <c r="CF43" s="41">
        <v>0.58333333333333337</v>
      </c>
      <c r="CG43" s="41">
        <v>0.95833333333333326</v>
      </c>
      <c r="CH43" s="41">
        <v>0.66098484848484851</v>
      </c>
      <c r="CI43" s="41">
        <v>0.75</v>
      </c>
      <c r="CJ43" s="41">
        <v>1</v>
      </c>
      <c r="CK43" s="41">
        <v>0.83333333333333337</v>
      </c>
      <c r="CL43" s="41">
        <v>0.58333333333333337</v>
      </c>
      <c r="CM43" s="41">
        <v>0.91666666666666674</v>
      </c>
      <c r="CN43" s="41">
        <v>0.6912878787878789</v>
      </c>
      <c r="CO43" s="41">
        <v>0.75</v>
      </c>
      <c r="CP43" s="41">
        <v>1</v>
      </c>
      <c r="CQ43" s="41">
        <v>0.83333333333333337</v>
      </c>
      <c r="CR43" s="41">
        <v>0.5</v>
      </c>
      <c r="CS43" s="41">
        <v>0.83333333333333337</v>
      </c>
      <c r="CT43" s="41">
        <v>0.73674242424242431</v>
      </c>
      <c r="CU43" s="41">
        <v>0.75</v>
      </c>
      <c r="CV43" s="41">
        <v>1</v>
      </c>
      <c r="CW43" s="41">
        <v>0.75</v>
      </c>
      <c r="CX43" s="41">
        <v>0.5</v>
      </c>
      <c r="CY43" s="41">
        <v>0.83333333333333337</v>
      </c>
      <c r="CZ43" s="41">
        <v>0.80492424242424254</v>
      </c>
      <c r="DA43" s="41">
        <v>0.75</v>
      </c>
      <c r="DB43" s="41">
        <v>1</v>
      </c>
      <c r="DC43" s="41">
        <v>0.75</v>
      </c>
      <c r="DD43" s="41">
        <v>0.5</v>
      </c>
      <c r="DE43" s="41">
        <v>0.83333333333333337</v>
      </c>
      <c r="DF43" s="41">
        <v>0.73484848484848486</v>
      </c>
      <c r="DG43" s="41">
        <v>1</v>
      </c>
      <c r="DH43" s="41">
        <v>0.72727272727272729</v>
      </c>
      <c r="DI43" s="41">
        <v>0.83333333333333337</v>
      </c>
      <c r="DJ43" s="41">
        <v>0.5</v>
      </c>
      <c r="DK43" s="41">
        <v>0.83333333333333337</v>
      </c>
      <c r="DL43" s="41">
        <v>0.86742424242424243</v>
      </c>
      <c r="DM43" s="41">
        <v>1</v>
      </c>
      <c r="DN43" s="41">
        <v>0.72727272727272729</v>
      </c>
      <c r="DO43" s="41">
        <v>0.83333333333333337</v>
      </c>
      <c r="DP43" s="41">
        <v>0.66666666666666663</v>
      </c>
      <c r="DQ43" s="41">
        <v>1</v>
      </c>
      <c r="DR43" s="41">
        <v>0.82575757575757569</v>
      </c>
      <c r="DS43" s="41">
        <v>0.875</v>
      </c>
      <c r="DT43" s="41">
        <v>0.54545454545454541</v>
      </c>
      <c r="DU43" s="41">
        <v>1</v>
      </c>
      <c r="DV43" s="41">
        <v>0.66666666666666663</v>
      </c>
    </row>
    <row r="44" spans="1:126" x14ac:dyDescent="0.25">
      <c r="A44" t="s">
        <v>101</v>
      </c>
      <c r="B44" s="30" t="str">
        <f>VLOOKUP(A44,'Cód dos países'!$A$3:$C$199,2,FALSE)</f>
        <v>GAB</v>
      </c>
      <c r="C44" s="41">
        <v>0.41666666666666663</v>
      </c>
      <c r="D44" s="41">
        <v>0.6875</v>
      </c>
      <c r="E44" s="41">
        <v>0.375</v>
      </c>
      <c r="F44" s="43">
        <v>0.59090909090909094</v>
      </c>
      <c r="G44" s="43">
        <v>0.5</v>
      </c>
      <c r="H44" s="43">
        <v>0.33333333333333331</v>
      </c>
      <c r="I44" s="43">
        <f t="shared" si="0"/>
        <v>0.4747474747474747</v>
      </c>
      <c r="J44" s="41">
        <v>0.33333333333333331</v>
      </c>
      <c r="K44" s="41">
        <v>0.71022727272727271</v>
      </c>
      <c r="L44" s="41">
        <v>0.375</v>
      </c>
      <c r="M44" s="43">
        <v>0.59090909090909094</v>
      </c>
      <c r="N44" s="43">
        <v>0.5</v>
      </c>
      <c r="O44" s="43">
        <v>0.33333333333333331</v>
      </c>
      <c r="P44" s="43">
        <f t="shared" si="1"/>
        <v>0.4747474747474747</v>
      </c>
      <c r="Q44" s="41">
        <v>0.33333333333333331</v>
      </c>
      <c r="R44" s="41">
        <v>0.66477272727272729</v>
      </c>
      <c r="S44" s="41">
        <v>0.375</v>
      </c>
      <c r="T44" s="43">
        <v>0.59090909090909094</v>
      </c>
      <c r="U44" s="43">
        <v>0.5</v>
      </c>
      <c r="V44" s="43">
        <v>0.33333333333333331</v>
      </c>
      <c r="W44" s="43">
        <f t="shared" si="2"/>
        <v>0.4747474747474747</v>
      </c>
      <c r="X44" s="41">
        <v>0.33333333333333331</v>
      </c>
      <c r="Y44" s="41">
        <v>0.66477272727272729</v>
      </c>
      <c r="Z44" s="41">
        <v>0.375</v>
      </c>
      <c r="AA44" s="43">
        <v>0.59090909090909094</v>
      </c>
      <c r="AB44" s="43">
        <v>0.5</v>
      </c>
      <c r="AC44" s="43">
        <v>0.33333333333333331</v>
      </c>
      <c r="AD44" s="43">
        <f t="shared" si="3"/>
        <v>0.4747474747474747</v>
      </c>
      <c r="AE44" s="41">
        <v>0.33333333333333331</v>
      </c>
      <c r="AF44" s="41">
        <v>0.6875</v>
      </c>
      <c r="AG44" s="41">
        <v>0.375</v>
      </c>
      <c r="AH44" s="41">
        <v>0.59090909090909094</v>
      </c>
      <c r="AI44" s="41">
        <v>0.5</v>
      </c>
      <c r="AJ44" s="41">
        <v>0.33333333333333331</v>
      </c>
      <c r="AK44" s="41">
        <v>0.33333333333333331</v>
      </c>
      <c r="AL44" s="41">
        <v>0.72159090909090906</v>
      </c>
      <c r="AM44" s="41">
        <v>0.375</v>
      </c>
      <c r="AN44" s="41">
        <v>0.54545454545454541</v>
      </c>
      <c r="AO44" s="41">
        <v>0.5</v>
      </c>
      <c r="AP44" s="41">
        <v>0.33333333333333331</v>
      </c>
      <c r="AQ44" s="41">
        <v>0.33333333333333331</v>
      </c>
      <c r="AR44" s="41">
        <v>0.74431818181818188</v>
      </c>
      <c r="AS44" s="41">
        <v>0.375</v>
      </c>
      <c r="AT44" s="41">
        <v>0.59090909090909094</v>
      </c>
      <c r="AU44" s="41">
        <v>0.5</v>
      </c>
      <c r="AV44" s="41">
        <v>0.33333333333333331</v>
      </c>
      <c r="AW44" s="41">
        <v>0.33333333333333331</v>
      </c>
      <c r="AX44" s="41">
        <v>0.69886363636363635</v>
      </c>
      <c r="AY44" s="41">
        <v>0.375</v>
      </c>
      <c r="AZ44" s="41">
        <v>0.59090909090909094</v>
      </c>
      <c r="BA44" s="41">
        <v>0.5</v>
      </c>
      <c r="BB44" s="41">
        <v>0.33333333333333331</v>
      </c>
      <c r="BC44" s="41">
        <v>0.375</v>
      </c>
      <c r="BD44" s="41">
        <v>0.72159090909090906</v>
      </c>
      <c r="BE44" s="41">
        <v>0.375</v>
      </c>
      <c r="BF44" s="41">
        <v>0.68181818181818177</v>
      </c>
      <c r="BG44" s="41">
        <v>0.5</v>
      </c>
      <c r="BH44" s="41">
        <v>0.41666666666666669</v>
      </c>
      <c r="BI44" s="41">
        <v>0.375</v>
      </c>
      <c r="BJ44" s="41">
        <v>0.73295454545454541</v>
      </c>
      <c r="BK44" s="41">
        <v>0.375</v>
      </c>
      <c r="BL44" s="41">
        <v>0.63636363636363635</v>
      </c>
      <c r="BM44" s="41">
        <v>0.5</v>
      </c>
      <c r="BN44" s="41">
        <v>0.33333333333333331</v>
      </c>
      <c r="BO44" s="41">
        <v>0.41666666666666663</v>
      </c>
      <c r="BP44" s="41">
        <v>0.74431818181818188</v>
      </c>
      <c r="BQ44" s="41">
        <v>0.25</v>
      </c>
      <c r="BR44" s="41">
        <v>0.63636363636363635</v>
      </c>
      <c r="BS44" s="41">
        <v>0.5</v>
      </c>
      <c r="BT44" s="41">
        <v>0.33333333333333331</v>
      </c>
      <c r="BU44" s="41">
        <v>0.41666666666666663</v>
      </c>
      <c r="BV44" s="41">
        <v>0.73295454545454541</v>
      </c>
      <c r="BW44" s="41">
        <v>0.25</v>
      </c>
      <c r="BX44" s="41">
        <v>0.72727272727272729</v>
      </c>
      <c r="BY44" s="41">
        <v>0.5</v>
      </c>
      <c r="BZ44" s="41">
        <v>0.16666666666666666</v>
      </c>
      <c r="CA44" s="41">
        <v>0.41666666666666663</v>
      </c>
      <c r="CB44" s="41">
        <v>0.74431818181818188</v>
      </c>
      <c r="CC44" s="41">
        <v>0.25</v>
      </c>
      <c r="CD44" s="41">
        <v>0.72727272727272729</v>
      </c>
      <c r="CE44" s="41">
        <v>0.5</v>
      </c>
      <c r="CF44" s="41">
        <v>0.16666666666666666</v>
      </c>
      <c r="CG44" s="41">
        <v>0.41666666666666663</v>
      </c>
      <c r="CH44" s="41">
        <v>0.82386363636363635</v>
      </c>
      <c r="CI44" s="41">
        <v>0.25</v>
      </c>
      <c r="CJ44" s="41">
        <v>0.72727272727272729</v>
      </c>
      <c r="CK44" s="41">
        <v>0.5</v>
      </c>
      <c r="CL44" s="41">
        <v>0.16666666666666666</v>
      </c>
      <c r="CM44" s="41">
        <v>0.41666666666666663</v>
      </c>
      <c r="CN44" s="41">
        <v>0.76136363636363635</v>
      </c>
      <c r="CO44" s="41">
        <v>0.25</v>
      </c>
      <c r="CP44" s="41">
        <v>0.63636363636363635</v>
      </c>
      <c r="CQ44" s="41">
        <v>0.5</v>
      </c>
      <c r="CR44" s="41">
        <v>0.16666666666666666</v>
      </c>
      <c r="CS44" s="41">
        <v>0.375</v>
      </c>
      <c r="CT44" s="41">
        <v>0.72727272727272729</v>
      </c>
      <c r="CU44" s="41">
        <v>0.5</v>
      </c>
      <c r="CV44" s="41">
        <v>0.59090909090909094</v>
      </c>
      <c r="CW44" s="41">
        <v>0.5</v>
      </c>
      <c r="CX44" s="41">
        <v>0.16666666666666666</v>
      </c>
      <c r="CY44" s="41">
        <v>0.41666666666666663</v>
      </c>
      <c r="CZ44" s="41">
        <v>0.73863636363636365</v>
      </c>
      <c r="DA44" s="41">
        <v>0.5</v>
      </c>
      <c r="DB44" s="41">
        <v>0.63636363636363635</v>
      </c>
      <c r="DC44" s="41">
        <v>0.5</v>
      </c>
      <c r="DD44" s="41">
        <v>0.16666666666666666</v>
      </c>
      <c r="DE44" s="41">
        <v>0.41666666666666663</v>
      </c>
      <c r="DF44" s="41">
        <v>0.75757575757575757</v>
      </c>
      <c r="DG44" s="41">
        <v>0.5</v>
      </c>
      <c r="DH44" s="41">
        <v>0.72727272727272729</v>
      </c>
      <c r="DI44" s="41">
        <v>0.5</v>
      </c>
      <c r="DJ44" s="41">
        <v>0.16666666666666666</v>
      </c>
      <c r="DK44" s="41">
        <v>0.41666666666666663</v>
      </c>
      <c r="DL44" s="41">
        <v>0.73484848484848486</v>
      </c>
      <c r="DM44" s="41">
        <v>0.5</v>
      </c>
      <c r="DN44" s="41">
        <v>0.72727272727272729</v>
      </c>
      <c r="DO44" s="41">
        <v>0.5</v>
      </c>
      <c r="DP44" s="41">
        <v>0.16666666666666666</v>
      </c>
      <c r="DQ44" s="41">
        <v>0.58333333333333337</v>
      </c>
      <c r="DR44" s="41">
        <v>0.71212121212121204</v>
      </c>
      <c r="DS44" s="41">
        <v>0.75</v>
      </c>
      <c r="DT44" s="41">
        <v>0.27272727272727271</v>
      </c>
      <c r="DU44" s="41">
        <v>0.5</v>
      </c>
      <c r="DV44" s="41">
        <v>0.16666666666666666</v>
      </c>
    </row>
    <row r="45" spans="1:126" x14ac:dyDescent="0.25">
      <c r="A45" t="s">
        <v>354</v>
      </c>
      <c r="B45" s="30" t="str">
        <f>VLOOKUP(A45,'Cód dos países'!$A$3:$C$199,2,FALSE)</f>
        <v>GMB</v>
      </c>
      <c r="C45" s="41">
        <v>0.5</v>
      </c>
      <c r="D45" s="41">
        <v>0.78787878787878796</v>
      </c>
      <c r="E45" s="41">
        <v>0.5</v>
      </c>
      <c r="F45" s="43">
        <v>0.63636363636363635</v>
      </c>
      <c r="G45" s="43">
        <v>0.58333333333333337</v>
      </c>
      <c r="H45" s="43">
        <v>0.33333333333333331</v>
      </c>
      <c r="I45" s="43">
        <f t="shared" si="0"/>
        <v>0.51767676767676762</v>
      </c>
      <c r="J45" s="41">
        <v>0.45833333333333337</v>
      </c>
      <c r="K45" s="41">
        <v>0.76515151515151525</v>
      </c>
      <c r="L45" s="41">
        <v>0.5</v>
      </c>
      <c r="M45" s="43">
        <v>0.63636363636363635</v>
      </c>
      <c r="N45" s="43">
        <v>0.58333333333333337</v>
      </c>
      <c r="O45" s="43">
        <v>0.25</v>
      </c>
      <c r="P45" s="43">
        <f t="shared" si="1"/>
        <v>0.48989898989898989</v>
      </c>
      <c r="Q45" s="41">
        <v>0.375</v>
      </c>
      <c r="R45" s="41">
        <v>0.71969696969696972</v>
      </c>
      <c r="S45" s="41">
        <v>0.5</v>
      </c>
      <c r="T45" s="43">
        <v>0.59090909090909094</v>
      </c>
      <c r="U45" s="43">
        <v>0.58333333333333337</v>
      </c>
      <c r="V45" s="43">
        <v>0.33333333333333331</v>
      </c>
      <c r="W45" s="43">
        <f t="shared" si="2"/>
        <v>0.50252525252525249</v>
      </c>
      <c r="X45" s="41">
        <v>0.33333333333333331</v>
      </c>
      <c r="Y45" s="41">
        <v>0.74242424242424243</v>
      </c>
      <c r="Z45" s="41">
        <v>0.5</v>
      </c>
      <c r="AA45" s="43">
        <v>0.59090909090909094</v>
      </c>
      <c r="AB45" s="43">
        <v>0.58333333333333337</v>
      </c>
      <c r="AC45" s="43">
        <v>0.33333333333333331</v>
      </c>
      <c r="AD45" s="43">
        <f t="shared" si="3"/>
        <v>0.50252525252525249</v>
      </c>
      <c r="AE45" s="41">
        <v>0.33333333333333331</v>
      </c>
      <c r="AF45" s="41">
        <v>0.74242424242424243</v>
      </c>
      <c r="AG45" s="41">
        <v>0.5</v>
      </c>
      <c r="AH45" s="41">
        <v>0.59090909090909094</v>
      </c>
      <c r="AI45" s="41">
        <v>0.58333333333333337</v>
      </c>
      <c r="AJ45" s="41">
        <v>0.33333333333333331</v>
      </c>
      <c r="AK45" s="41">
        <v>0.33333333333333331</v>
      </c>
      <c r="AL45" s="41">
        <v>0.74242424242424243</v>
      </c>
      <c r="AM45" s="41">
        <v>0.5</v>
      </c>
      <c r="AN45" s="41">
        <v>0.63636363636363635</v>
      </c>
      <c r="AO45" s="41">
        <v>0.58333333333333337</v>
      </c>
      <c r="AP45" s="41">
        <v>0.33333333333333331</v>
      </c>
      <c r="AQ45" s="41">
        <v>0.33333333333333331</v>
      </c>
      <c r="AR45" s="41">
        <v>0.78787878787878796</v>
      </c>
      <c r="AS45" s="41">
        <v>0.5</v>
      </c>
      <c r="AT45" s="41">
        <v>0.63636363636363635</v>
      </c>
      <c r="AU45" s="41">
        <v>0.58333333333333337</v>
      </c>
      <c r="AV45" s="41">
        <v>0.33333333333333331</v>
      </c>
      <c r="AW45" s="41">
        <v>0.33333333333333331</v>
      </c>
      <c r="AX45" s="41">
        <v>0.7765151515151516</v>
      </c>
      <c r="AY45" s="41">
        <v>0.5</v>
      </c>
      <c r="AZ45" s="41">
        <v>0.63636363636363635</v>
      </c>
      <c r="BA45" s="41">
        <v>0.58333333333333337</v>
      </c>
      <c r="BB45" s="41">
        <v>0.41666666666666669</v>
      </c>
      <c r="BC45" s="41">
        <v>0.33333333333333331</v>
      </c>
      <c r="BD45" s="41">
        <v>0.7765151515151516</v>
      </c>
      <c r="BE45" s="41">
        <v>0.5</v>
      </c>
      <c r="BF45" s="41">
        <v>0.63636363636363635</v>
      </c>
      <c r="BG45" s="41">
        <v>0.58333333333333337</v>
      </c>
      <c r="BH45" s="41">
        <v>0.41666666666666669</v>
      </c>
      <c r="BI45" s="41">
        <v>0.33333333333333331</v>
      </c>
      <c r="BJ45" s="41">
        <v>0.83333333333333337</v>
      </c>
      <c r="BK45" s="41">
        <v>0.5</v>
      </c>
      <c r="BL45" s="41">
        <v>0.68181818181818177</v>
      </c>
      <c r="BM45" s="41">
        <v>0.58333333333333337</v>
      </c>
      <c r="BN45" s="41">
        <v>0.41666666666666669</v>
      </c>
      <c r="BO45" s="41">
        <v>0.33333333333333331</v>
      </c>
      <c r="BP45" s="41">
        <v>0.84469696969696972</v>
      </c>
      <c r="BQ45" s="41">
        <v>0.5</v>
      </c>
      <c r="BR45" s="41">
        <v>0.68181818181818177</v>
      </c>
      <c r="BS45" s="41">
        <v>0.58333333333333337</v>
      </c>
      <c r="BT45" s="41">
        <v>0.41666666666666669</v>
      </c>
      <c r="BU45" s="41">
        <v>0.33333333333333331</v>
      </c>
      <c r="BV45" s="41">
        <v>0.84469696969696972</v>
      </c>
      <c r="BW45" s="41">
        <v>0.5</v>
      </c>
      <c r="BX45" s="41">
        <v>0.68181818181818177</v>
      </c>
      <c r="BY45" s="41">
        <v>0.66666666666666663</v>
      </c>
      <c r="BZ45" s="41">
        <v>0.41666666666666669</v>
      </c>
      <c r="CA45" s="41">
        <v>0.33333333333333331</v>
      </c>
      <c r="CB45" s="41">
        <v>0.86742424242424254</v>
      </c>
      <c r="CC45" s="41">
        <v>0.5</v>
      </c>
      <c r="CD45" s="41">
        <v>0.68181818181818177</v>
      </c>
      <c r="CE45" s="41">
        <v>0.66666666666666663</v>
      </c>
      <c r="CF45" s="41">
        <v>0.33333333333333331</v>
      </c>
      <c r="CG45" s="41">
        <v>0.33333333333333331</v>
      </c>
      <c r="CH45" s="41">
        <v>0.87878787878787878</v>
      </c>
      <c r="CI45" s="41">
        <v>0.5</v>
      </c>
      <c r="CJ45" s="41">
        <v>0.68181818181818177</v>
      </c>
      <c r="CK45" s="41">
        <v>0.66666666666666663</v>
      </c>
      <c r="CL45" s="41">
        <v>0.41666666666666669</v>
      </c>
      <c r="CM45" s="41">
        <v>0.5</v>
      </c>
      <c r="CN45" s="41">
        <v>0.86742424242424243</v>
      </c>
      <c r="CO45" s="41">
        <v>0.5</v>
      </c>
      <c r="CP45" s="41">
        <v>0.68181818181818177</v>
      </c>
      <c r="CQ45" s="41">
        <v>0.66666666666666663</v>
      </c>
      <c r="CR45" s="41">
        <v>0.41666666666666669</v>
      </c>
      <c r="CS45" s="41">
        <v>0.54166666666666663</v>
      </c>
      <c r="CT45" s="41">
        <v>0.87878787878787878</v>
      </c>
      <c r="CU45" s="41">
        <v>0.5</v>
      </c>
      <c r="CV45" s="41">
        <v>0.68181818181818177</v>
      </c>
      <c r="CW45" s="41">
        <v>0.66666666666666663</v>
      </c>
      <c r="CX45" s="41">
        <v>0.5</v>
      </c>
      <c r="CY45" s="41">
        <v>0.54166666666666663</v>
      </c>
      <c r="CZ45" s="41">
        <v>0.81060606060606066</v>
      </c>
      <c r="DA45" s="41">
        <v>0.5</v>
      </c>
      <c r="DB45" s="41">
        <v>0.68181818181818177</v>
      </c>
      <c r="DC45" s="41">
        <v>0.66666666666666663</v>
      </c>
      <c r="DD45" s="41">
        <v>0.5</v>
      </c>
      <c r="DE45" s="41">
        <v>0.41666666666666663</v>
      </c>
      <c r="DF45" s="41">
        <v>0.79924242424242431</v>
      </c>
      <c r="DG45" s="41">
        <v>0.5</v>
      </c>
      <c r="DH45" s="41">
        <v>0.72727272727272729</v>
      </c>
      <c r="DI45" s="41">
        <v>0.83333333333333337</v>
      </c>
      <c r="DJ45" s="41">
        <v>0.5</v>
      </c>
      <c r="DK45" s="41">
        <v>0.41666666666666663</v>
      </c>
      <c r="DL45" s="41">
        <v>0.86742424242424243</v>
      </c>
      <c r="DM45" s="41">
        <v>0.5</v>
      </c>
      <c r="DN45" s="41">
        <v>0.72727272727272729</v>
      </c>
      <c r="DO45" s="41">
        <v>0.83333333333333337</v>
      </c>
      <c r="DP45" s="41">
        <v>0.5</v>
      </c>
      <c r="DQ45" s="41">
        <v>0.33333333333333331</v>
      </c>
      <c r="DR45" s="41">
        <v>0.82196969696969702</v>
      </c>
      <c r="DS45" s="41">
        <v>0.5</v>
      </c>
      <c r="DT45" s="41">
        <v>0.36363636363636365</v>
      </c>
      <c r="DU45" s="41">
        <v>0.83333333333333337</v>
      </c>
      <c r="DV45" s="41">
        <v>0.5</v>
      </c>
    </row>
    <row r="46" spans="1:126" x14ac:dyDescent="0.25">
      <c r="A46" t="s">
        <v>73</v>
      </c>
      <c r="B46" s="30" t="str">
        <f>VLOOKUP(A46,'Cód dos países'!$A$3:$C$199,2,FALSE)</f>
        <v>DEU</v>
      </c>
      <c r="C46" s="41">
        <v>1</v>
      </c>
      <c r="D46" s="41">
        <v>0.70075757575757569</v>
      </c>
      <c r="E46" s="41">
        <v>1</v>
      </c>
      <c r="F46" s="43">
        <v>0.90909090909090906</v>
      </c>
      <c r="G46" s="43">
        <v>0.83333333333333337</v>
      </c>
      <c r="H46" s="43">
        <v>0.83333333333333337</v>
      </c>
      <c r="I46" s="43">
        <f t="shared" si="0"/>
        <v>0.85858585858585856</v>
      </c>
      <c r="J46" s="41">
        <v>1</v>
      </c>
      <c r="K46" s="41">
        <v>0.67803030303030298</v>
      </c>
      <c r="L46" s="41">
        <v>1</v>
      </c>
      <c r="M46" s="43">
        <v>0.90909090909090906</v>
      </c>
      <c r="N46" s="43">
        <v>0.83333333333333337</v>
      </c>
      <c r="O46" s="43">
        <v>0.83333333333333337</v>
      </c>
      <c r="P46" s="43">
        <f t="shared" si="1"/>
        <v>0.85858585858585856</v>
      </c>
      <c r="Q46" s="41">
        <v>1</v>
      </c>
      <c r="R46" s="41">
        <v>0.72348484848484851</v>
      </c>
      <c r="S46" s="41">
        <v>1</v>
      </c>
      <c r="T46" s="43">
        <v>0.90909090909090906</v>
      </c>
      <c r="U46" s="43">
        <v>0.83333333333333337</v>
      </c>
      <c r="V46" s="43">
        <v>0.83333333333333337</v>
      </c>
      <c r="W46" s="43">
        <f t="shared" si="2"/>
        <v>0.85858585858585856</v>
      </c>
      <c r="X46" s="41">
        <v>1</v>
      </c>
      <c r="Y46" s="41">
        <v>0.73484848484848486</v>
      </c>
      <c r="Z46" s="41">
        <v>1</v>
      </c>
      <c r="AA46" s="43">
        <v>0.90909090909090906</v>
      </c>
      <c r="AB46" s="43">
        <v>0.83333333333333337</v>
      </c>
      <c r="AC46" s="43">
        <v>0.83333333333333337</v>
      </c>
      <c r="AD46" s="43">
        <f t="shared" si="3"/>
        <v>0.85858585858585856</v>
      </c>
      <c r="AE46" s="41">
        <v>1</v>
      </c>
      <c r="AF46" s="41">
        <v>0.76893939393939392</v>
      </c>
      <c r="AG46" s="41">
        <v>1</v>
      </c>
      <c r="AH46" s="41">
        <v>0.90909090909090906</v>
      </c>
      <c r="AI46" s="41">
        <v>0.83333333333333337</v>
      </c>
      <c r="AJ46" s="41">
        <v>0.83333333333333337</v>
      </c>
      <c r="AK46" s="41">
        <v>1</v>
      </c>
      <c r="AL46" s="41">
        <v>0.78030303030303028</v>
      </c>
      <c r="AM46" s="41">
        <v>1</v>
      </c>
      <c r="AN46" s="41">
        <v>0.90909090909090906</v>
      </c>
      <c r="AO46" s="41">
        <v>0.83333333333333337</v>
      </c>
      <c r="AP46" s="41">
        <v>0.83333333333333337</v>
      </c>
      <c r="AQ46" s="41">
        <v>1</v>
      </c>
      <c r="AR46" s="41">
        <v>0.76893939393939392</v>
      </c>
      <c r="AS46" s="41">
        <v>1</v>
      </c>
      <c r="AT46" s="41">
        <v>0.90909090909090906</v>
      </c>
      <c r="AU46" s="41">
        <v>0.83333333333333337</v>
      </c>
      <c r="AV46" s="41">
        <v>0.83333333333333337</v>
      </c>
      <c r="AW46" s="41">
        <v>1</v>
      </c>
      <c r="AX46" s="41">
        <v>0.68939393939393934</v>
      </c>
      <c r="AY46" s="41">
        <v>1</v>
      </c>
      <c r="AZ46" s="41">
        <v>0.86363636363636365</v>
      </c>
      <c r="BA46" s="41">
        <v>0.83333333333333337</v>
      </c>
      <c r="BB46" s="41">
        <v>0.83333333333333337</v>
      </c>
      <c r="BC46" s="41">
        <v>1</v>
      </c>
      <c r="BD46" s="41">
        <v>0.70075757575757569</v>
      </c>
      <c r="BE46" s="41">
        <v>1</v>
      </c>
      <c r="BF46" s="41">
        <v>0.95454545454545459</v>
      </c>
      <c r="BG46" s="41">
        <v>0.83333333333333337</v>
      </c>
      <c r="BH46" s="41">
        <v>0.83333333333333337</v>
      </c>
      <c r="BI46" s="41">
        <v>1</v>
      </c>
      <c r="BJ46" s="41">
        <v>0.81439393939393934</v>
      </c>
      <c r="BK46" s="41">
        <v>1</v>
      </c>
      <c r="BL46" s="41">
        <v>0.95454545454545459</v>
      </c>
      <c r="BM46" s="41">
        <v>0.83333333333333337</v>
      </c>
      <c r="BN46" s="41">
        <v>0.83333333333333337</v>
      </c>
      <c r="BO46" s="41">
        <v>1</v>
      </c>
      <c r="BP46" s="41">
        <v>0.81439393939393934</v>
      </c>
      <c r="BQ46" s="41">
        <v>1</v>
      </c>
      <c r="BR46" s="41">
        <v>0.95454545454545459</v>
      </c>
      <c r="BS46" s="41">
        <v>0.83333333333333337</v>
      </c>
      <c r="BT46" s="41">
        <v>0.83333333333333337</v>
      </c>
      <c r="BU46" s="41">
        <v>1</v>
      </c>
      <c r="BV46" s="41">
        <v>0.81439393939393934</v>
      </c>
      <c r="BW46" s="41">
        <v>1</v>
      </c>
      <c r="BX46" s="41">
        <v>1</v>
      </c>
      <c r="BY46" s="41">
        <v>0.83333333333333337</v>
      </c>
      <c r="BZ46" s="41">
        <v>0.83333333333333337</v>
      </c>
      <c r="CA46" s="41">
        <v>1</v>
      </c>
      <c r="CB46" s="41">
        <v>0.79166666666666663</v>
      </c>
      <c r="CC46" s="41">
        <v>1</v>
      </c>
      <c r="CD46" s="41">
        <v>1</v>
      </c>
      <c r="CE46" s="41">
        <v>0.83333333333333337</v>
      </c>
      <c r="CF46" s="41">
        <v>0.83333333333333337</v>
      </c>
      <c r="CG46" s="41">
        <v>1</v>
      </c>
      <c r="CH46" s="41">
        <v>0.80303030303030298</v>
      </c>
      <c r="CI46" s="41">
        <v>1</v>
      </c>
      <c r="CJ46" s="41">
        <v>1</v>
      </c>
      <c r="CK46" s="41">
        <v>0.83333333333333337</v>
      </c>
      <c r="CL46" s="41">
        <v>0.83333333333333337</v>
      </c>
      <c r="CM46" s="41">
        <v>0.95833333333333326</v>
      </c>
      <c r="CN46" s="41">
        <v>0.72348484848484851</v>
      </c>
      <c r="CO46" s="41">
        <v>1</v>
      </c>
      <c r="CP46" s="41">
        <v>1</v>
      </c>
      <c r="CQ46" s="41">
        <v>0.83333333333333337</v>
      </c>
      <c r="CR46" s="41">
        <v>0.75</v>
      </c>
      <c r="CS46" s="41">
        <v>0.91666666666666674</v>
      </c>
      <c r="CT46" s="41">
        <v>0.72348484848484851</v>
      </c>
      <c r="CU46" s="41">
        <v>1</v>
      </c>
      <c r="CV46" s="41">
        <v>1</v>
      </c>
      <c r="CW46" s="41">
        <v>0.83333333333333337</v>
      </c>
      <c r="CX46" s="41">
        <v>0.75</v>
      </c>
      <c r="CY46" s="41">
        <v>0.91666666666666674</v>
      </c>
      <c r="CZ46" s="41">
        <v>0.81439393939393934</v>
      </c>
      <c r="DA46" s="41">
        <v>1</v>
      </c>
      <c r="DB46" s="41">
        <v>1</v>
      </c>
      <c r="DC46" s="41">
        <v>0.83333333333333337</v>
      </c>
      <c r="DD46" s="41">
        <v>0.66666666666666663</v>
      </c>
      <c r="DE46" s="41">
        <v>0.91666666666666674</v>
      </c>
      <c r="DF46" s="41">
        <v>0.91287878787878796</v>
      </c>
      <c r="DG46" s="41">
        <v>1</v>
      </c>
      <c r="DH46" s="41">
        <v>0.81818181818181823</v>
      </c>
      <c r="DI46" s="41">
        <v>0.83333333333333337</v>
      </c>
      <c r="DJ46" s="41">
        <v>0.66666666666666663</v>
      </c>
      <c r="DK46" s="41">
        <v>0.91666666666666674</v>
      </c>
      <c r="DL46" s="41">
        <v>0.87121212121212122</v>
      </c>
      <c r="DM46" s="41">
        <v>1</v>
      </c>
      <c r="DN46" s="41">
        <v>0.72727272727272729</v>
      </c>
      <c r="DO46" s="41">
        <v>1</v>
      </c>
      <c r="DP46" s="41">
        <v>0.83333333333333337</v>
      </c>
      <c r="DQ46" s="41">
        <v>0.91666666666666674</v>
      </c>
      <c r="DR46" s="41">
        <v>0.89015151515151525</v>
      </c>
      <c r="DS46" s="41">
        <v>1</v>
      </c>
      <c r="DT46" s="41">
        <v>0.54545454545454541</v>
      </c>
      <c r="DU46" s="41">
        <v>1</v>
      </c>
      <c r="DV46" s="41">
        <v>0.83333333333333337</v>
      </c>
    </row>
    <row r="47" spans="1:126" x14ac:dyDescent="0.25">
      <c r="A47" t="s">
        <v>107</v>
      </c>
      <c r="B47" s="30" t="str">
        <f>VLOOKUP(A47,'Cód dos países'!$A$3:$C$199,2,FALSE)</f>
        <v>GHA</v>
      </c>
      <c r="C47" s="41">
        <v>0.66666666666666674</v>
      </c>
      <c r="D47" s="41">
        <v>0.6912878787878789</v>
      </c>
      <c r="E47" s="41">
        <v>0.625</v>
      </c>
      <c r="F47" s="43">
        <v>0.63636363636363635</v>
      </c>
      <c r="G47" s="43">
        <v>0.41666666666666669</v>
      </c>
      <c r="H47" s="43">
        <v>0.5</v>
      </c>
      <c r="I47" s="43">
        <f t="shared" si="0"/>
        <v>0.51767676767676762</v>
      </c>
      <c r="J47" s="41">
        <v>0.66666666666666674</v>
      </c>
      <c r="K47" s="41">
        <v>0.69128787878787878</v>
      </c>
      <c r="L47" s="41">
        <v>0.625</v>
      </c>
      <c r="M47" s="43">
        <v>0.63636363636363635</v>
      </c>
      <c r="N47" s="43">
        <v>0.41666666666666669</v>
      </c>
      <c r="O47" s="43">
        <v>0.41666666666666669</v>
      </c>
      <c r="P47" s="43">
        <f t="shared" si="1"/>
        <v>0.48989898989898989</v>
      </c>
      <c r="Q47" s="41">
        <v>0.66666666666666674</v>
      </c>
      <c r="R47" s="41">
        <v>0.70265151515151525</v>
      </c>
      <c r="S47" s="41">
        <v>0.625</v>
      </c>
      <c r="T47" s="43">
        <v>0.63636363636363635</v>
      </c>
      <c r="U47" s="43">
        <v>0.41666666666666669</v>
      </c>
      <c r="V47" s="43">
        <v>0.5</v>
      </c>
      <c r="W47" s="43">
        <f t="shared" si="2"/>
        <v>0.51767676767676762</v>
      </c>
      <c r="X47" s="41">
        <v>0.66666666666666674</v>
      </c>
      <c r="Y47" s="41">
        <v>0.67992424242424243</v>
      </c>
      <c r="Z47" s="41">
        <v>0.625</v>
      </c>
      <c r="AA47" s="43">
        <v>0.68181818181818177</v>
      </c>
      <c r="AB47" s="43">
        <v>0.41666666666666669</v>
      </c>
      <c r="AC47" s="43">
        <v>0.5</v>
      </c>
      <c r="AD47" s="43">
        <f t="shared" si="3"/>
        <v>0.53282828282828276</v>
      </c>
      <c r="AE47" s="41">
        <v>0.66666666666666674</v>
      </c>
      <c r="AF47" s="41">
        <v>0.66856060606060608</v>
      </c>
      <c r="AG47" s="41">
        <v>0.625</v>
      </c>
      <c r="AH47" s="41">
        <v>0.59090909090909094</v>
      </c>
      <c r="AI47" s="41">
        <v>0.41666666666666669</v>
      </c>
      <c r="AJ47" s="41">
        <v>0.5</v>
      </c>
      <c r="AK47" s="41">
        <v>0.66666666666666674</v>
      </c>
      <c r="AL47" s="41">
        <v>0.7140151515151516</v>
      </c>
      <c r="AM47" s="41">
        <v>0.625</v>
      </c>
      <c r="AN47" s="41">
        <v>0.59090909090909094</v>
      </c>
      <c r="AO47" s="41">
        <v>0.41666666666666669</v>
      </c>
      <c r="AP47" s="41">
        <v>0.41666666666666669</v>
      </c>
      <c r="AQ47" s="41">
        <v>0.66666666666666674</v>
      </c>
      <c r="AR47" s="41">
        <v>0.72537878787878796</v>
      </c>
      <c r="AS47" s="41">
        <v>0.625</v>
      </c>
      <c r="AT47" s="41">
        <v>0.59090909090909094</v>
      </c>
      <c r="AU47" s="41">
        <v>0.41666666666666669</v>
      </c>
      <c r="AV47" s="41">
        <v>0.41666666666666669</v>
      </c>
      <c r="AW47" s="41">
        <v>0.66666666666666674</v>
      </c>
      <c r="AX47" s="41">
        <v>0.73674242424242431</v>
      </c>
      <c r="AY47" s="41">
        <v>0.625</v>
      </c>
      <c r="AZ47" s="41">
        <v>0.59090909090909094</v>
      </c>
      <c r="BA47" s="41">
        <v>0.41666666666666669</v>
      </c>
      <c r="BB47" s="41">
        <v>0.41666666666666669</v>
      </c>
      <c r="BC47" s="41">
        <v>0.66666666666666674</v>
      </c>
      <c r="BD47" s="41">
        <v>0.69128787878787878</v>
      </c>
      <c r="BE47" s="41">
        <v>0.625</v>
      </c>
      <c r="BF47" s="41">
        <v>0.54545454545454541</v>
      </c>
      <c r="BG47" s="41">
        <v>0.41666666666666669</v>
      </c>
      <c r="BH47" s="41">
        <v>0.41666666666666669</v>
      </c>
      <c r="BI47" s="41">
        <v>0.66666666666666674</v>
      </c>
      <c r="BJ47" s="41">
        <v>0.73674242424242431</v>
      </c>
      <c r="BK47" s="41">
        <v>0.625</v>
      </c>
      <c r="BL47" s="41">
        <v>0.63636363636363635</v>
      </c>
      <c r="BM47" s="41">
        <v>0.41666666666666669</v>
      </c>
      <c r="BN47" s="41">
        <v>0.25</v>
      </c>
      <c r="BO47" s="41">
        <v>0.66666666666666674</v>
      </c>
      <c r="BP47" s="41">
        <v>0.73674242424242431</v>
      </c>
      <c r="BQ47" s="41">
        <v>0.625</v>
      </c>
      <c r="BR47" s="41">
        <v>0.68181818181818177</v>
      </c>
      <c r="BS47" s="41">
        <v>0.41666666666666669</v>
      </c>
      <c r="BT47" s="41">
        <v>0.25</v>
      </c>
      <c r="BU47" s="41">
        <v>0.66666666666666674</v>
      </c>
      <c r="BV47" s="41">
        <v>0.74810606060606066</v>
      </c>
      <c r="BW47" s="41">
        <v>0.625</v>
      </c>
      <c r="BX47" s="41">
        <v>0.68181818181818177</v>
      </c>
      <c r="BY47" s="41">
        <v>0.41666666666666669</v>
      </c>
      <c r="BZ47" s="41">
        <v>0.25</v>
      </c>
      <c r="CA47" s="41">
        <v>0.66666666666666674</v>
      </c>
      <c r="CB47" s="41">
        <v>0.77083333333333337</v>
      </c>
      <c r="CC47" s="41">
        <v>0.625</v>
      </c>
      <c r="CD47" s="41">
        <v>0.68181818181818177</v>
      </c>
      <c r="CE47" s="41">
        <v>0.41666666666666669</v>
      </c>
      <c r="CF47" s="41">
        <v>0.25</v>
      </c>
      <c r="CG47" s="41">
        <v>0.66666666666666674</v>
      </c>
      <c r="CH47" s="41">
        <v>0.77083333333333337</v>
      </c>
      <c r="CI47" s="41">
        <v>0.5</v>
      </c>
      <c r="CJ47" s="41">
        <v>0.68181818181818177</v>
      </c>
      <c r="CK47" s="41">
        <v>0.41666666666666669</v>
      </c>
      <c r="CL47" s="41">
        <v>0.25</v>
      </c>
      <c r="CM47" s="41">
        <v>0.58333333333333337</v>
      </c>
      <c r="CN47" s="41">
        <v>0.68371212121212122</v>
      </c>
      <c r="CO47" s="41">
        <v>0.5</v>
      </c>
      <c r="CP47" s="41">
        <v>0.59090909090909094</v>
      </c>
      <c r="CQ47" s="41">
        <v>0.33333333333333331</v>
      </c>
      <c r="CR47" s="41">
        <v>0.41666666666666669</v>
      </c>
      <c r="CS47" s="41">
        <v>0.45833333333333337</v>
      </c>
      <c r="CT47" s="41">
        <v>0.67613636363636365</v>
      </c>
      <c r="CU47" s="41">
        <v>0.5</v>
      </c>
      <c r="CV47" s="41">
        <v>0.54545454545454541</v>
      </c>
      <c r="CW47" s="41">
        <v>0.33333333333333331</v>
      </c>
      <c r="CX47" s="41">
        <v>0.41666666666666669</v>
      </c>
      <c r="CY47" s="41">
        <v>0.45833333333333337</v>
      </c>
      <c r="CZ47" s="41">
        <v>0.6875</v>
      </c>
      <c r="DA47" s="41">
        <v>0.5</v>
      </c>
      <c r="DB47" s="41">
        <v>0.54545454545454541</v>
      </c>
      <c r="DC47" s="41">
        <v>0.33333333333333331</v>
      </c>
      <c r="DD47" s="41">
        <v>0.41666666666666669</v>
      </c>
      <c r="DE47" s="41">
        <v>0.41666666666666663</v>
      </c>
      <c r="DF47" s="41">
        <v>0.67424242424242431</v>
      </c>
      <c r="DG47" s="41">
        <v>0.5</v>
      </c>
      <c r="DH47" s="41">
        <v>0.72727272727272729</v>
      </c>
      <c r="DI47" s="41">
        <v>0.33333333333333331</v>
      </c>
      <c r="DJ47" s="41">
        <v>0.33333333333333331</v>
      </c>
      <c r="DK47" s="41">
        <v>0.41666666666666663</v>
      </c>
      <c r="DL47" s="41">
        <v>0.74242424242424243</v>
      </c>
      <c r="DM47" s="41">
        <v>0.5</v>
      </c>
      <c r="DN47" s="41">
        <v>0.72727272727272729</v>
      </c>
      <c r="DO47" s="41">
        <v>0.5</v>
      </c>
      <c r="DP47" s="41">
        <v>0.33333333333333331</v>
      </c>
      <c r="DQ47" s="41">
        <v>0.5</v>
      </c>
      <c r="DR47" s="41">
        <v>0.73863636363636365</v>
      </c>
      <c r="DS47" s="41">
        <v>0.75</v>
      </c>
      <c r="DT47" s="41">
        <v>0.36363636363636365</v>
      </c>
      <c r="DU47" s="41">
        <v>0.5</v>
      </c>
      <c r="DV47" s="41">
        <v>0.5</v>
      </c>
    </row>
    <row r="48" spans="1:126" x14ac:dyDescent="0.25">
      <c r="A48" t="s">
        <v>116</v>
      </c>
      <c r="B48" s="30" t="str">
        <f>VLOOKUP(A48,'Cód dos países'!$A$3:$C$199,2,FALSE)</f>
        <v>GRC</v>
      </c>
      <c r="C48" s="41">
        <v>0.91666666666666674</v>
      </c>
      <c r="D48" s="41">
        <v>0.76515151515151525</v>
      </c>
      <c r="E48" s="41">
        <v>0.75</v>
      </c>
      <c r="F48" s="43">
        <v>0.77272727272727271</v>
      </c>
      <c r="G48" s="43">
        <v>0.75</v>
      </c>
      <c r="H48" s="43">
        <v>0.41666666666666669</v>
      </c>
      <c r="I48" s="43">
        <f t="shared" si="0"/>
        <v>0.64646464646464652</v>
      </c>
      <c r="J48" s="41">
        <v>0.91666666666666674</v>
      </c>
      <c r="K48" s="41">
        <v>0.74242424242424243</v>
      </c>
      <c r="L48" s="41">
        <v>0.75</v>
      </c>
      <c r="M48" s="43">
        <v>0.77272727272727271</v>
      </c>
      <c r="N48" s="43">
        <v>0.75</v>
      </c>
      <c r="O48" s="43">
        <v>0.41666666666666669</v>
      </c>
      <c r="P48" s="43">
        <f t="shared" si="1"/>
        <v>0.64646464646464652</v>
      </c>
      <c r="Q48" s="41">
        <v>0.91666666666666674</v>
      </c>
      <c r="R48" s="41">
        <v>0.71969696969696972</v>
      </c>
      <c r="S48" s="41">
        <v>0.75</v>
      </c>
      <c r="T48" s="43">
        <v>0.68181818181818177</v>
      </c>
      <c r="U48" s="43">
        <v>0.75</v>
      </c>
      <c r="V48" s="43">
        <v>0.41666666666666669</v>
      </c>
      <c r="W48" s="43">
        <f t="shared" si="2"/>
        <v>0.61616161616161613</v>
      </c>
      <c r="X48" s="41">
        <v>0.91666666666666674</v>
      </c>
      <c r="Y48" s="41">
        <v>0.75378787878787878</v>
      </c>
      <c r="Z48" s="41">
        <v>0.75</v>
      </c>
      <c r="AA48" s="43">
        <v>0.72727272727272729</v>
      </c>
      <c r="AB48" s="43">
        <v>0.75</v>
      </c>
      <c r="AC48" s="43">
        <v>0.41666666666666669</v>
      </c>
      <c r="AD48" s="43">
        <f t="shared" si="3"/>
        <v>0.63131313131313138</v>
      </c>
      <c r="AE48" s="41">
        <v>0.91666666666666674</v>
      </c>
      <c r="AF48" s="41">
        <v>0.69696969696969702</v>
      </c>
      <c r="AG48" s="41">
        <v>0.75</v>
      </c>
      <c r="AH48" s="41">
        <v>0.54545454545454541</v>
      </c>
      <c r="AI48" s="41">
        <v>0.75</v>
      </c>
      <c r="AJ48" s="41">
        <v>0.41666666666666669</v>
      </c>
      <c r="AK48" s="41">
        <v>0.91666666666666674</v>
      </c>
      <c r="AL48" s="41">
        <v>0.66287878787878796</v>
      </c>
      <c r="AM48" s="41">
        <v>0.75</v>
      </c>
      <c r="AN48" s="41">
        <v>0.54545454545454541</v>
      </c>
      <c r="AO48" s="41">
        <v>0.75</v>
      </c>
      <c r="AP48" s="41">
        <v>0.33333333333333331</v>
      </c>
      <c r="AQ48" s="41">
        <v>0.91666666666666674</v>
      </c>
      <c r="AR48" s="41">
        <v>0.68560606060606066</v>
      </c>
      <c r="AS48" s="41">
        <v>0.75</v>
      </c>
      <c r="AT48" s="41">
        <v>0.45454545454545453</v>
      </c>
      <c r="AU48" s="41">
        <v>0.75</v>
      </c>
      <c r="AV48" s="41">
        <v>0.33333333333333331</v>
      </c>
      <c r="AW48" s="41">
        <v>0.91666666666666674</v>
      </c>
      <c r="AX48" s="41">
        <v>0.73106060606060608</v>
      </c>
      <c r="AY48" s="41">
        <v>0.75</v>
      </c>
      <c r="AZ48" s="41">
        <v>0.59090909090909094</v>
      </c>
      <c r="BA48" s="41">
        <v>0.75</v>
      </c>
      <c r="BB48" s="41">
        <v>0.33333333333333331</v>
      </c>
      <c r="BC48" s="41">
        <v>0.91666666666666674</v>
      </c>
      <c r="BD48" s="41">
        <v>0.71969696969696972</v>
      </c>
      <c r="BE48" s="41">
        <v>0.75</v>
      </c>
      <c r="BF48" s="41">
        <v>0.54545454545454541</v>
      </c>
      <c r="BG48" s="41">
        <v>0.75</v>
      </c>
      <c r="BH48" s="41">
        <v>0.33333333333333331</v>
      </c>
      <c r="BI48" s="41">
        <v>0.91666666666666674</v>
      </c>
      <c r="BJ48" s="41">
        <v>0.70833333333333337</v>
      </c>
      <c r="BK48" s="41">
        <v>0.75</v>
      </c>
      <c r="BL48" s="41">
        <v>0.86363636363636365</v>
      </c>
      <c r="BM48" s="41">
        <v>0.75</v>
      </c>
      <c r="BN48" s="41">
        <v>0.33333333333333331</v>
      </c>
      <c r="BO48" s="41">
        <v>0.91666666666666674</v>
      </c>
      <c r="BP48" s="41">
        <v>0.71969696969696972</v>
      </c>
      <c r="BQ48" s="41">
        <v>0.75</v>
      </c>
      <c r="BR48" s="41">
        <v>0.86363636363636365</v>
      </c>
      <c r="BS48" s="41">
        <v>0.75</v>
      </c>
      <c r="BT48" s="41">
        <v>0.33333333333333331</v>
      </c>
      <c r="BU48" s="41">
        <v>0.91666666666666674</v>
      </c>
      <c r="BV48" s="41">
        <v>0.7765151515151516</v>
      </c>
      <c r="BW48" s="41">
        <v>0.75</v>
      </c>
      <c r="BX48" s="41">
        <v>0.86363636363636365</v>
      </c>
      <c r="BY48" s="41">
        <v>0.75</v>
      </c>
      <c r="BZ48" s="41">
        <v>0.33333333333333331</v>
      </c>
      <c r="CA48" s="41">
        <v>0.91666666666666674</v>
      </c>
      <c r="CB48" s="41">
        <v>0.78787878787878796</v>
      </c>
      <c r="CC48" s="41">
        <v>0.75</v>
      </c>
      <c r="CD48" s="41">
        <v>0.86363636363636365</v>
      </c>
      <c r="CE48" s="41">
        <v>0.75</v>
      </c>
      <c r="CF48" s="41">
        <v>0.33333333333333331</v>
      </c>
      <c r="CG48" s="41">
        <v>0.91666666666666674</v>
      </c>
      <c r="CH48" s="41">
        <v>0.79924242424242431</v>
      </c>
      <c r="CI48" s="41">
        <v>0.75</v>
      </c>
      <c r="CJ48" s="41">
        <v>0.86363636363636365</v>
      </c>
      <c r="CK48" s="41">
        <v>0.75</v>
      </c>
      <c r="CL48" s="41">
        <v>0.33333333333333331</v>
      </c>
      <c r="CM48" s="41">
        <v>0.875</v>
      </c>
      <c r="CN48" s="41">
        <v>0.82196969696969702</v>
      </c>
      <c r="CO48" s="41">
        <v>0.75</v>
      </c>
      <c r="CP48" s="41">
        <v>0.81818181818181823</v>
      </c>
      <c r="CQ48" s="41">
        <v>0.75</v>
      </c>
      <c r="CR48" s="41">
        <v>0.41666666666666669</v>
      </c>
      <c r="CS48" s="41">
        <v>0.875</v>
      </c>
      <c r="CT48" s="41">
        <v>0.81060606060606066</v>
      </c>
      <c r="CU48" s="41">
        <v>0.75</v>
      </c>
      <c r="CV48" s="41">
        <v>0.90909090909090906</v>
      </c>
      <c r="CW48" s="41">
        <v>0.5</v>
      </c>
      <c r="CX48" s="41">
        <v>0.41666666666666669</v>
      </c>
      <c r="CY48" s="41">
        <v>0.875</v>
      </c>
      <c r="CZ48" s="41">
        <v>0.82196969696969702</v>
      </c>
      <c r="DA48" s="41">
        <v>0.75</v>
      </c>
      <c r="DB48" s="41">
        <v>0.90909090909090906</v>
      </c>
      <c r="DC48" s="41">
        <v>0.5</v>
      </c>
      <c r="DD48" s="41">
        <v>0.41666666666666669</v>
      </c>
      <c r="DE48" s="41">
        <v>0.91666666666666674</v>
      </c>
      <c r="DF48" s="41">
        <v>0.84090909090909083</v>
      </c>
      <c r="DG48" s="41">
        <v>0.75</v>
      </c>
      <c r="DH48" s="41">
        <v>0.81818181818181823</v>
      </c>
      <c r="DI48" s="41">
        <v>0.5</v>
      </c>
      <c r="DJ48" s="41">
        <v>0.83333333333333337</v>
      </c>
      <c r="DK48" s="41">
        <v>0.91666666666666674</v>
      </c>
      <c r="DL48" s="41">
        <v>0.88636363636363635</v>
      </c>
      <c r="DM48" s="41">
        <v>0.75</v>
      </c>
      <c r="DN48" s="41">
        <v>0.81818181818181823</v>
      </c>
      <c r="DO48" s="41">
        <v>0.66666666666666663</v>
      </c>
      <c r="DP48" s="41">
        <v>0.83333333333333337</v>
      </c>
      <c r="DQ48" s="41">
        <v>0.91666666666666674</v>
      </c>
      <c r="DR48" s="41">
        <v>0.86363636363636365</v>
      </c>
      <c r="DS48" s="41">
        <v>0.75</v>
      </c>
      <c r="DT48" s="41">
        <v>0.45454545454545453</v>
      </c>
      <c r="DU48" s="41">
        <v>1</v>
      </c>
      <c r="DV48" s="41">
        <v>0.83333333333333337</v>
      </c>
    </row>
    <row r="49" spans="1:126" x14ac:dyDescent="0.25">
      <c r="A49" t="s">
        <v>118</v>
      </c>
      <c r="B49" s="30" t="str">
        <f>VLOOKUP(A49,'Cód dos países'!$A$3:$C$199,2,FALSE)</f>
        <v>GTM</v>
      </c>
      <c r="C49" s="41">
        <v>0.66666666666666663</v>
      </c>
      <c r="D49" s="41">
        <v>0.64772727272727271</v>
      </c>
      <c r="E49" s="41">
        <v>0.625</v>
      </c>
      <c r="F49" s="43">
        <v>0.72727272727272729</v>
      </c>
      <c r="G49" s="43">
        <v>0.41666666666666669</v>
      </c>
      <c r="H49" s="43">
        <v>0.33333333333333331</v>
      </c>
      <c r="I49" s="43">
        <f t="shared" si="0"/>
        <v>0.49242424242424243</v>
      </c>
      <c r="J49" s="41">
        <v>0.625</v>
      </c>
      <c r="K49" s="41">
        <v>0.60227272727272729</v>
      </c>
      <c r="L49" s="41">
        <v>0.5</v>
      </c>
      <c r="M49" s="43">
        <v>0.72727272727272729</v>
      </c>
      <c r="N49" s="43">
        <v>0.41666666666666669</v>
      </c>
      <c r="O49" s="43">
        <v>0.33333333333333331</v>
      </c>
      <c r="P49" s="43">
        <f t="shared" si="1"/>
        <v>0.49242424242424243</v>
      </c>
      <c r="Q49" s="41">
        <v>0.625</v>
      </c>
      <c r="R49" s="41">
        <v>0.625</v>
      </c>
      <c r="S49" s="41">
        <v>0.5</v>
      </c>
      <c r="T49" s="43">
        <v>0.77272727272727271</v>
      </c>
      <c r="U49" s="43">
        <v>0.41666666666666669</v>
      </c>
      <c r="V49" s="43">
        <v>0.33333333333333331</v>
      </c>
      <c r="W49" s="43">
        <f t="shared" si="2"/>
        <v>0.50757575757575757</v>
      </c>
      <c r="X49" s="41">
        <v>0.625</v>
      </c>
      <c r="Y49" s="41">
        <v>0.64772727272727271</v>
      </c>
      <c r="Z49" s="41">
        <v>0.5</v>
      </c>
      <c r="AA49" s="43">
        <v>0.77272727272727271</v>
      </c>
      <c r="AB49" s="43">
        <v>0.5</v>
      </c>
      <c r="AC49" s="43">
        <v>0.33333333333333331</v>
      </c>
      <c r="AD49" s="43">
        <f t="shared" si="3"/>
        <v>0.53535353535353536</v>
      </c>
      <c r="AE49" s="41">
        <v>0.625</v>
      </c>
      <c r="AF49" s="41">
        <v>0.57954545454545459</v>
      </c>
      <c r="AG49" s="41">
        <v>0.5</v>
      </c>
      <c r="AH49" s="41">
        <v>0.77272727272727271</v>
      </c>
      <c r="AI49" s="41">
        <v>0.41666666666666669</v>
      </c>
      <c r="AJ49" s="41">
        <v>0.33333333333333331</v>
      </c>
      <c r="AK49" s="41">
        <v>0.625</v>
      </c>
      <c r="AL49" s="41">
        <v>0.60227272727272729</v>
      </c>
      <c r="AM49" s="41">
        <v>0.5</v>
      </c>
      <c r="AN49" s="41">
        <v>0.77272727272727271</v>
      </c>
      <c r="AO49" s="41">
        <v>0.41666666666666669</v>
      </c>
      <c r="AP49" s="41">
        <v>0.33333333333333331</v>
      </c>
      <c r="AQ49" s="41">
        <v>0.625</v>
      </c>
      <c r="AR49" s="41">
        <v>0.64772727272727271</v>
      </c>
      <c r="AS49" s="41">
        <v>0.5</v>
      </c>
      <c r="AT49" s="41">
        <v>0.77272727272727271</v>
      </c>
      <c r="AU49" s="41">
        <v>0.33333333333333331</v>
      </c>
      <c r="AV49" s="41">
        <v>0.33333333333333331</v>
      </c>
      <c r="AW49" s="41">
        <v>0.625</v>
      </c>
      <c r="AX49" s="41">
        <v>0.64772727272727271</v>
      </c>
      <c r="AY49" s="41">
        <v>0.5</v>
      </c>
      <c r="AZ49" s="41">
        <v>0.77272727272727271</v>
      </c>
      <c r="BA49" s="41">
        <v>0.25</v>
      </c>
      <c r="BB49" s="41">
        <v>0.33333333333333331</v>
      </c>
      <c r="BC49" s="41">
        <v>0.58333333333333326</v>
      </c>
      <c r="BD49" s="41">
        <v>0.625</v>
      </c>
      <c r="BE49" s="41">
        <v>0.5</v>
      </c>
      <c r="BF49" s="41">
        <v>0.77272727272727271</v>
      </c>
      <c r="BG49" s="41">
        <v>0.25</v>
      </c>
      <c r="BH49" s="41">
        <v>0.33333333333333331</v>
      </c>
      <c r="BI49" s="41">
        <v>0.58333333333333326</v>
      </c>
      <c r="BJ49" s="41">
        <v>0.61363636363636365</v>
      </c>
      <c r="BK49" s="41">
        <v>0.5</v>
      </c>
      <c r="BL49" s="41">
        <v>0.77272727272727271</v>
      </c>
      <c r="BM49" s="41">
        <v>0.25</v>
      </c>
      <c r="BN49" s="41">
        <v>0.33333333333333331</v>
      </c>
      <c r="BO49" s="41">
        <v>0.58333333333333326</v>
      </c>
      <c r="BP49" s="41">
        <v>0.64772727272727271</v>
      </c>
      <c r="BQ49" s="41">
        <v>0.5</v>
      </c>
      <c r="BR49" s="41">
        <v>0.77272727272727271</v>
      </c>
      <c r="BS49" s="41">
        <v>0.16666666666666666</v>
      </c>
      <c r="BT49" s="41">
        <v>0.33333333333333331</v>
      </c>
      <c r="BU49" s="41">
        <v>0.66666666666666674</v>
      </c>
      <c r="BV49" s="41">
        <v>0.65909090909090917</v>
      </c>
      <c r="BW49" s="41">
        <v>0.5</v>
      </c>
      <c r="BX49" s="41">
        <v>0.77272727272727271</v>
      </c>
      <c r="BY49" s="41">
        <v>0.25</v>
      </c>
      <c r="BZ49" s="41">
        <v>0.25</v>
      </c>
      <c r="CA49" s="41">
        <v>0.83333333333333337</v>
      </c>
      <c r="CB49" s="41">
        <v>0.64772727272727271</v>
      </c>
      <c r="CC49" s="41">
        <v>0.5</v>
      </c>
      <c r="CD49" s="41">
        <v>0.81818181818181823</v>
      </c>
      <c r="CE49" s="41">
        <v>0.25</v>
      </c>
      <c r="CF49" s="41">
        <v>0.25</v>
      </c>
      <c r="CG49" s="41">
        <v>0.83333333333333337</v>
      </c>
      <c r="CH49" s="41">
        <v>0.63636363636363635</v>
      </c>
      <c r="CI49" s="41">
        <v>0.5</v>
      </c>
      <c r="CJ49" s="41">
        <v>0.81818181818181823</v>
      </c>
      <c r="CK49" s="41">
        <v>0.41666666666666669</v>
      </c>
      <c r="CL49" s="41">
        <v>0.25</v>
      </c>
      <c r="CM49" s="41">
        <v>0.83333333333333337</v>
      </c>
      <c r="CN49" s="41">
        <v>0.67045454545454541</v>
      </c>
      <c r="CO49" s="41">
        <v>0.5</v>
      </c>
      <c r="CP49" s="41">
        <v>0.81818181818181823</v>
      </c>
      <c r="CQ49" s="41">
        <v>0.25</v>
      </c>
      <c r="CR49" s="41">
        <v>0.25</v>
      </c>
      <c r="CS49" s="41">
        <v>0.45833333333333337</v>
      </c>
      <c r="CT49" s="41">
        <v>0.64772727272727271</v>
      </c>
      <c r="CU49" s="41">
        <v>0.5</v>
      </c>
      <c r="CV49" s="41">
        <v>0.90909090909090906</v>
      </c>
      <c r="CW49" s="41">
        <v>0.25</v>
      </c>
      <c r="CX49" s="41">
        <v>0.25</v>
      </c>
      <c r="CY49" s="41">
        <v>0.5</v>
      </c>
      <c r="CZ49" s="41">
        <v>0.68181818181818188</v>
      </c>
      <c r="DA49" s="41">
        <v>0.5</v>
      </c>
      <c r="DB49" s="41">
        <v>0.90909090909090906</v>
      </c>
      <c r="DC49" s="41">
        <v>0.25</v>
      </c>
      <c r="DD49" s="41">
        <v>0.25</v>
      </c>
      <c r="DE49" s="41">
        <v>0.5</v>
      </c>
      <c r="DF49" s="41">
        <v>0.73863636363636365</v>
      </c>
      <c r="DG49" s="41">
        <v>0.5</v>
      </c>
      <c r="DH49" s="41">
        <v>0.63636363636363635</v>
      </c>
      <c r="DI49" s="41">
        <v>0.33333333333333331</v>
      </c>
      <c r="DJ49" s="41">
        <v>0.66666666666666663</v>
      </c>
      <c r="DK49" s="41">
        <v>0.5</v>
      </c>
      <c r="DL49" s="41">
        <v>0.80303030303030298</v>
      </c>
      <c r="DM49" s="41">
        <v>0.5</v>
      </c>
      <c r="DN49" s="41">
        <v>0.63636363636363635</v>
      </c>
      <c r="DO49" s="41">
        <v>0.33333333333333331</v>
      </c>
      <c r="DP49" s="41">
        <v>0.66666666666666663</v>
      </c>
      <c r="DQ49" s="41">
        <v>0.66666666666666663</v>
      </c>
      <c r="DR49" s="41">
        <v>0.8257575757575758</v>
      </c>
      <c r="DS49" s="41">
        <v>0.25</v>
      </c>
      <c r="DT49" s="41">
        <v>0.54545454545454541</v>
      </c>
      <c r="DU49" s="41">
        <v>0.5</v>
      </c>
      <c r="DV49" s="41">
        <v>0.66666666666666663</v>
      </c>
    </row>
    <row r="50" spans="1:126" x14ac:dyDescent="0.25">
      <c r="A50" t="s">
        <v>109</v>
      </c>
      <c r="B50" s="30" t="str">
        <f>VLOOKUP(A50,'Cód dos países'!$A$3:$C$199,2,FALSE)</f>
        <v>GIN</v>
      </c>
      <c r="C50" s="41">
        <v>0.33333333333333337</v>
      </c>
      <c r="D50" s="41">
        <v>0.51515151515151514</v>
      </c>
      <c r="E50" s="41">
        <v>0.5</v>
      </c>
      <c r="F50" s="43">
        <v>0.59090909090909094</v>
      </c>
      <c r="G50" s="43">
        <v>0.33333333333333331</v>
      </c>
      <c r="H50" s="43">
        <v>0.25</v>
      </c>
      <c r="I50" s="43">
        <f t="shared" si="0"/>
        <v>0.39141414141414144</v>
      </c>
      <c r="J50" s="41">
        <v>0.25</v>
      </c>
      <c r="K50" s="41">
        <v>0.52651515151515149</v>
      </c>
      <c r="L50" s="41">
        <v>0.5</v>
      </c>
      <c r="M50" s="43">
        <v>0.59090909090909094</v>
      </c>
      <c r="N50" s="43">
        <v>0.41666666666666669</v>
      </c>
      <c r="O50" s="43">
        <v>0.25</v>
      </c>
      <c r="P50" s="43">
        <f t="shared" si="1"/>
        <v>0.41919191919191917</v>
      </c>
      <c r="Q50" s="41">
        <v>0.25</v>
      </c>
      <c r="R50" s="41">
        <v>0.56060606060606066</v>
      </c>
      <c r="S50" s="41">
        <v>0.5</v>
      </c>
      <c r="T50" s="43">
        <v>0.54545454545454541</v>
      </c>
      <c r="U50" s="43">
        <v>0.41666666666666669</v>
      </c>
      <c r="V50" s="43">
        <v>0.25</v>
      </c>
      <c r="W50" s="43">
        <f t="shared" si="2"/>
        <v>0.40404040404040403</v>
      </c>
      <c r="X50" s="41">
        <v>0.20833333333333331</v>
      </c>
      <c r="Y50" s="41">
        <v>0.57196969696969702</v>
      </c>
      <c r="Z50" s="41">
        <v>0.5</v>
      </c>
      <c r="AA50" s="43">
        <v>0.54545454545454541</v>
      </c>
      <c r="AB50" s="43">
        <v>0.41666666666666669</v>
      </c>
      <c r="AC50" s="43">
        <v>0.25</v>
      </c>
      <c r="AD50" s="43">
        <f t="shared" si="3"/>
        <v>0.40404040404040403</v>
      </c>
      <c r="AE50" s="41">
        <v>0.20833333333333331</v>
      </c>
      <c r="AF50" s="41">
        <v>0.51515151515151514</v>
      </c>
      <c r="AG50" s="41">
        <v>0.5</v>
      </c>
      <c r="AH50" s="41">
        <v>0.36363636363636365</v>
      </c>
      <c r="AI50" s="41">
        <v>0.41666666666666669</v>
      </c>
      <c r="AJ50" s="41">
        <v>0.25</v>
      </c>
      <c r="AK50" s="41">
        <v>0.20833333333333331</v>
      </c>
      <c r="AL50" s="41">
        <v>0.50378787878787878</v>
      </c>
      <c r="AM50" s="41">
        <v>0.5</v>
      </c>
      <c r="AN50" s="41">
        <v>0.36363636363636365</v>
      </c>
      <c r="AO50" s="41">
        <v>0.41666666666666669</v>
      </c>
      <c r="AP50" s="41">
        <v>0.25</v>
      </c>
      <c r="AQ50" s="41">
        <v>0.20833333333333331</v>
      </c>
      <c r="AR50" s="41">
        <v>0.51515151515151514</v>
      </c>
      <c r="AS50" s="41">
        <v>0.5</v>
      </c>
      <c r="AT50" s="41">
        <v>0.36363636363636365</v>
      </c>
      <c r="AU50" s="41">
        <v>0.41666666666666669</v>
      </c>
      <c r="AV50" s="41">
        <v>0.25</v>
      </c>
      <c r="AW50" s="41">
        <v>0.25</v>
      </c>
      <c r="AX50" s="41">
        <v>0.56060606060606055</v>
      </c>
      <c r="AY50" s="41">
        <v>0.5</v>
      </c>
      <c r="AZ50" s="41">
        <v>0.36363636363636365</v>
      </c>
      <c r="BA50" s="41">
        <v>0.41666666666666669</v>
      </c>
      <c r="BB50" s="41">
        <v>0.25</v>
      </c>
      <c r="BC50" s="41">
        <v>0.20833333333333331</v>
      </c>
      <c r="BD50" s="41">
        <v>0.53787878787878785</v>
      </c>
      <c r="BE50" s="41">
        <v>0.5</v>
      </c>
      <c r="BF50" s="41">
        <v>0.27272727272727271</v>
      </c>
      <c r="BG50" s="41">
        <v>0.41666666666666669</v>
      </c>
      <c r="BH50" s="41">
        <v>0.25</v>
      </c>
      <c r="BI50" s="41">
        <v>0.16666666666666666</v>
      </c>
      <c r="BJ50" s="41">
        <v>0.51515151515151514</v>
      </c>
      <c r="BK50" s="41">
        <v>0.5</v>
      </c>
      <c r="BL50" s="41">
        <v>0.27272727272727271</v>
      </c>
      <c r="BM50" s="41">
        <v>0.41666666666666669</v>
      </c>
      <c r="BN50" s="41">
        <v>0.33333333333333331</v>
      </c>
      <c r="BO50" s="41">
        <v>0.20833333333333331</v>
      </c>
      <c r="BP50" s="41">
        <v>0.52651515151515149</v>
      </c>
      <c r="BQ50" s="41">
        <v>0.5</v>
      </c>
      <c r="BR50" s="41">
        <v>0.27272727272727271</v>
      </c>
      <c r="BS50" s="41">
        <v>0.41666666666666669</v>
      </c>
      <c r="BT50" s="41">
        <v>0.33333333333333331</v>
      </c>
      <c r="BU50" s="41">
        <v>0.20833333333333331</v>
      </c>
      <c r="BV50" s="41">
        <v>0.50378787878787878</v>
      </c>
      <c r="BW50" s="41">
        <v>0.5</v>
      </c>
      <c r="BX50" s="41">
        <v>0.31818181818181818</v>
      </c>
      <c r="BY50" s="41">
        <v>0.41666666666666669</v>
      </c>
      <c r="BZ50" s="41">
        <v>0.33333333333333331</v>
      </c>
      <c r="CA50" s="41">
        <v>0.20833333333333331</v>
      </c>
      <c r="CB50" s="41">
        <v>0.54924242424242431</v>
      </c>
      <c r="CC50" s="41">
        <v>0.5</v>
      </c>
      <c r="CD50" s="41">
        <v>0.36363636363636365</v>
      </c>
      <c r="CE50" s="41">
        <v>0.41666666666666669</v>
      </c>
      <c r="CF50" s="41">
        <v>0.41666666666666669</v>
      </c>
      <c r="CG50" s="41">
        <v>0.29166666666666663</v>
      </c>
      <c r="CH50" s="41">
        <v>0.56060606060606066</v>
      </c>
      <c r="CI50" s="41">
        <v>0.5</v>
      </c>
      <c r="CJ50" s="41">
        <v>0.36363636363636365</v>
      </c>
      <c r="CK50" s="41">
        <v>0.41666666666666669</v>
      </c>
      <c r="CL50" s="41">
        <v>0.41666666666666669</v>
      </c>
      <c r="CM50" s="41">
        <v>0.29166666666666663</v>
      </c>
      <c r="CN50" s="41">
        <v>0.60606060606060608</v>
      </c>
      <c r="CO50" s="41">
        <v>0.5</v>
      </c>
      <c r="CP50" s="41">
        <v>0.40909090909090912</v>
      </c>
      <c r="CQ50" s="41">
        <v>0.41666666666666669</v>
      </c>
      <c r="CR50" s="41">
        <v>0.41666666666666669</v>
      </c>
      <c r="CS50" s="41">
        <v>0.29166666666666663</v>
      </c>
      <c r="CT50" s="41">
        <v>0.61742424242424254</v>
      </c>
      <c r="CU50" s="41">
        <v>0.5</v>
      </c>
      <c r="CV50" s="41">
        <v>0.40909090909090912</v>
      </c>
      <c r="CW50" s="41">
        <v>0.41666666666666669</v>
      </c>
      <c r="CX50" s="41">
        <v>0.5</v>
      </c>
      <c r="CY50" s="41">
        <v>0.33333333333333331</v>
      </c>
      <c r="CZ50" s="41">
        <v>0.57196969696969702</v>
      </c>
      <c r="DA50" s="41">
        <v>0.5</v>
      </c>
      <c r="DB50" s="41">
        <v>0.5</v>
      </c>
      <c r="DC50" s="41">
        <v>0.41666666666666669</v>
      </c>
      <c r="DD50" s="41">
        <v>0.5</v>
      </c>
      <c r="DE50" s="41">
        <v>0.33333333333333331</v>
      </c>
      <c r="DF50" s="41">
        <v>0.49242424242424238</v>
      </c>
      <c r="DG50" s="41">
        <v>0.5</v>
      </c>
      <c r="DH50" s="41">
        <v>0.63636363636363635</v>
      </c>
      <c r="DI50" s="41">
        <v>0.5</v>
      </c>
      <c r="DJ50" s="41">
        <v>0.5</v>
      </c>
      <c r="DK50" s="41">
        <v>0.33333333333333331</v>
      </c>
      <c r="DL50" s="41">
        <v>0.625</v>
      </c>
      <c r="DM50" s="41">
        <v>0.5</v>
      </c>
      <c r="DN50" s="41">
        <v>0.63636363636363635</v>
      </c>
      <c r="DO50" s="41">
        <v>0.5</v>
      </c>
      <c r="DP50" s="41">
        <v>0.5</v>
      </c>
      <c r="DQ50" s="41">
        <v>0.25</v>
      </c>
      <c r="DR50" s="41">
        <v>0.53409090909090906</v>
      </c>
      <c r="DS50" s="41">
        <v>0.25</v>
      </c>
      <c r="DT50" s="41">
        <v>0.45454545454545453</v>
      </c>
      <c r="DU50" s="41">
        <v>0.5</v>
      </c>
      <c r="DV50" s="41">
        <v>0.66666666666666663</v>
      </c>
    </row>
    <row r="51" spans="1:126" x14ac:dyDescent="0.25">
      <c r="A51" t="s">
        <v>112</v>
      </c>
      <c r="B51" s="30" t="str">
        <f>VLOOKUP(A51,'Cód dos países'!$A$3:$C$199,2,FALSE)</f>
        <v>GNB</v>
      </c>
      <c r="C51" s="41">
        <v>0.5</v>
      </c>
      <c r="D51" s="41">
        <v>0.57954545454545447</v>
      </c>
      <c r="E51" s="41">
        <v>0.375</v>
      </c>
      <c r="F51" s="43">
        <v>0.5</v>
      </c>
      <c r="G51" s="43">
        <v>0.41666666666666669</v>
      </c>
      <c r="H51" s="43">
        <v>0.16666666666666666</v>
      </c>
      <c r="I51" s="43">
        <f t="shared" si="0"/>
        <v>0.36111111111111116</v>
      </c>
      <c r="J51" s="41">
        <v>0.5</v>
      </c>
      <c r="K51" s="41">
        <v>0.57954545454545447</v>
      </c>
      <c r="L51" s="41">
        <v>0.375</v>
      </c>
      <c r="M51" s="43">
        <v>0.5</v>
      </c>
      <c r="N51" s="43">
        <v>0.41666666666666669</v>
      </c>
      <c r="O51" s="43">
        <v>0.16666666666666666</v>
      </c>
      <c r="P51" s="43">
        <f t="shared" si="1"/>
        <v>0.36111111111111116</v>
      </c>
      <c r="Q51" s="41">
        <v>0.5</v>
      </c>
      <c r="R51" s="41">
        <v>0.57954545454545447</v>
      </c>
      <c r="S51" s="41">
        <v>0.375</v>
      </c>
      <c r="T51" s="43">
        <v>0.40909090909090912</v>
      </c>
      <c r="U51" s="43">
        <v>0.41666666666666669</v>
      </c>
      <c r="V51" s="43">
        <v>0.16666666666666666</v>
      </c>
      <c r="W51" s="43">
        <f t="shared" si="2"/>
        <v>0.33080808080808083</v>
      </c>
      <c r="X51" s="41">
        <v>0.5</v>
      </c>
      <c r="Y51" s="41">
        <v>0.56818181818181812</v>
      </c>
      <c r="Z51" s="41">
        <v>0.375</v>
      </c>
      <c r="AA51" s="43">
        <v>0.40909090909090912</v>
      </c>
      <c r="AB51" s="43">
        <v>0.41666666666666669</v>
      </c>
      <c r="AC51" s="43">
        <v>0.16666666666666666</v>
      </c>
      <c r="AD51" s="43">
        <f t="shared" si="3"/>
        <v>0.33080808080808083</v>
      </c>
      <c r="AE51" s="41">
        <v>0.45833333333333331</v>
      </c>
      <c r="AF51" s="41">
        <v>0.625</v>
      </c>
      <c r="AG51" s="41">
        <v>0.375</v>
      </c>
      <c r="AH51" s="41">
        <v>0.40909090909090912</v>
      </c>
      <c r="AI51" s="41">
        <v>0.41666666666666669</v>
      </c>
      <c r="AJ51" s="41">
        <v>0.16666666666666666</v>
      </c>
      <c r="AK51" s="41">
        <v>0.41666666666666663</v>
      </c>
      <c r="AL51" s="41">
        <v>0.56818181818181812</v>
      </c>
      <c r="AM51" s="41">
        <v>0.375</v>
      </c>
      <c r="AN51" s="41">
        <v>0.40909090909090912</v>
      </c>
      <c r="AO51" s="41">
        <v>0.41666666666666669</v>
      </c>
      <c r="AP51" s="41">
        <v>0.25</v>
      </c>
      <c r="AQ51" s="41">
        <v>0.375</v>
      </c>
      <c r="AR51" s="41">
        <v>0.56818181818181812</v>
      </c>
      <c r="AS51" s="41">
        <v>0.375</v>
      </c>
      <c r="AT51" s="41">
        <v>0.40909090909090912</v>
      </c>
      <c r="AU51" s="41">
        <v>0.41666666666666669</v>
      </c>
      <c r="AV51" s="41">
        <v>0.25</v>
      </c>
      <c r="AW51" s="41">
        <v>0.45833333333333337</v>
      </c>
      <c r="AX51" s="41">
        <v>0.57954545454545459</v>
      </c>
      <c r="AY51" s="41">
        <v>0.375</v>
      </c>
      <c r="AZ51" s="41">
        <v>0.54545454545454541</v>
      </c>
      <c r="BA51" s="41">
        <v>0.41666666666666669</v>
      </c>
      <c r="BB51" s="41">
        <v>0.33333333333333331</v>
      </c>
      <c r="BC51" s="41">
        <v>0.45833333333333337</v>
      </c>
      <c r="BD51" s="41">
        <v>0.59090909090909083</v>
      </c>
      <c r="BE51" s="41">
        <v>0.375</v>
      </c>
      <c r="BF51" s="41">
        <v>0.54545454545454541</v>
      </c>
      <c r="BG51" s="41">
        <v>0.41666666666666669</v>
      </c>
      <c r="BH51" s="41">
        <v>0.33333333333333331</v>
      </c>
      <c r="BI51" s="41">
        <v>0.5</v>
      </c>
      <c r="BJ51" s="41">
        <v>0.65909090909090906</v>
      </c>
      <c r="BK51" s="41">
        <v>0.375</v>
      </c>
      <c r="BL51" s="41">
        <v>0.54545454545454541</v>
      </c>
      <c r="BM51" s="41">
        <v>0.41666666666666669</v>
      </c>
      <c r="BN51" s="41">
        <v>0.33333333333333331</v>
      </c>
      <c r="BO51" s="41">
        <v>0.5</v>
      </c>
      <c r="BP51" s="41">
        <v>0.67045454545454541</v>
      </c>
      <c r="BQ51" s="41">
        <v>0.375</v>
      </c>
      <c r="BR51" s="41">
        <v>0.59090909090909094</v>
      </c>
      <c r="BS51" s="41">
        <v>0.41666666666666669</v>
      </c>
      <c r="BT51" s="41">
        <v>0.33333333333333331</v>
      </c>
      <c r="BU51" s="41">
        <v>0.54166666666666674</v>
      </c>
      <c r="BV51" s="41">
        <v>0.63636363636363635</v>
      </c>
      <c r="BW51" s="41">
        <v>0.375</v>
      </c>
      <c r="BX51" s="41">
        <v>0.59090909090909094</v>
      </c>
      <c r="BY51" s="41">
        <v>0.5</v>
      </c>
      <c r="BZ51" s="41">
        <v>0.33333333333333331</v>
      </c>
      <c r="CA51" s="41">
        <v>0.54166666666666674</v>
      </c>
      <c r="CB51" s="41">
        <v>0.625</v>
      </c>
      <c r="CC51" s="41">
        <v>0.375</v>
      </c>
      <c r="CD51" s="41">
        <v>0.59090909090909094</v>
      </c>
      <c r="CE51" s="41">
        <v>0.5</v>
      </c>
      <c r="CF51" s="41">
        <v>0.33333333333333331</v>
      </c>
      <c r="CG51" s="41">
        <v>0.54166666666666674</v>
      </c>
      <c r="CH51" s="41">
        <v>0.64772727272727271</v>
      </c>
      <c r="CI51" s="41">
        <v>0.25</v>
      </c>
      <c r="CJ51" s="41">
        <v>0.59090909090909094</v>
      </c>
      <c r="CK51" s="41">
        <v>0.5</v>
      </c>
      <c r="CL51" s="41">
        <v>0.33333333333333331</v>
      </c>
      <c r="CM51" s="41">
        <v>0.45833333333333331</v>
      </c>
      <c r="CN51" s="41">
        <v>0.64772727272727271</v>
      </c>
      <c r="CO51" s="41">
        <v>0.25</v>
      </c>
      <c r="CP51" s="41">
        <v>0.63636363636363635</v>
      </c>
      <c r="CQ51" s="41">
        <v>0.5</v>
      </c>
      <c r="CR51" s="41">
        <v>0.33333333333333331</v>
      </c>
      <c r="CS51" s="41">
        <v>0.33333333333333331</v>
      </c>
      <c r="CT51" s="41">
        <v>0.68181818181818177</v>
      </c>
      <c r="CU51" s="41">
        <v>0.25</v>
      </c>
      <c r="CV51" s="41">
        <v>0.54545454545454541</v>
      </c>
      <c r="CW51" s="41">
        <v>0.16666666666666666</v>
      </c>
      <c r="CX51" s="41">
        <v>0.33333333333333331</v>
      </c>
      <c r="CY51" s="41">
        <v>0.25</v>
      </c>
      <c r="CZ51" s="41">
        <v>0.54545454545454541</v>
      </c>
      <c r="DA51" s="41">
        <v>0.25</v>
      </c>
      <c r="DB51" s="41">
        <v>0.54545454545454541</v>
      </c>
      <c r="DC51" s="41">
        <v>0.16666666666666666</v>
      </c>
      <c r="DD51" s="41">
        <v>0.33333333333333331</v>
      </c>
      <c r="DE51" s="41">
        <v>0.25</v>
      </c>
      <c r="DF51" s="41">
        <v>0.69318181818181823</v>
      </c>
      <c r="DG51" s="41">
        <v>0.25</v>
      </c>
      <c r="DH51" s="41">
        <v>0.36363636363636365</v>
      </c>
      <c r="DI51" s="41">
        <v>0.16666666666666666</v>
      </c>
      <c r="DJ51" s="41">
        <v>0.33333333333333331</v>
      </c>
      <c r="DK51" s="41">
        <v>0.25</v>
      </c>
      <c r="DL51" s="41">
        <v>0.64772727272727271</v>
      </c>
      <c r="DM51" s="41">
        <v>0.25</v>
      </c>
      <c r="DN51" s="41">
        <v>0.36363636363636365</v>
      </c>
      <c r="DO51" s="41">
        <v>0.16666666666666666</v>
      </c>
      <c r="DP51" s="41">
        <v>0.33333333333333331</v>
      </c>
      <c r="DQ51" s="41">
        <v>0.25</v>
      </c>
      <c r="DR51" s="41">
        <v>0.48863636363636365</v>
      </c>
      <c r="DS51" s="41">
        <v>0.25</v>
      </c>
      <c r="DT51" s="41">
        <v>0.45454545454545453</v>
      </c>
      <c r="DU51" s="41">
        <v>0.16666666666666666</v>
      </c>
      <c r="DV51" s="41">
        <v>0.33333333333333331</v>
      </c>
    </row>
    <row r="52" spans="1:126" x14ac:dyDescent="0.25">
      <c r="A52" t="s">
        <v>120</v>
      </c>
      <c r="B52" s="30" t="str">
        <f>VLOOKUP(A52,'Cód dos países'!$A$3:$C$199,2,FALSE)</f>
        <v>GUY</v>
      </c>
      <c r="C52" s="41">
        <v>0.70833333333333326</v>
      </c>
      <c r="D52" s="41">
        <v>0.57196969696969702</v>
      </c>
      <c r="E52" s="41">
        <v>0.75</v>
      </c>
      <c r="F52" s="43">
        <v>0.59090909090909094</v>
      </c>
      <c r="G52" s="43">
        <v>0.25</v>
      </c>
      <c r="H52" s="43">
        <v>0.41666666666666669</v>
      </c>
      <c r="I52" s="43">
        <f t="shared" si="0"/>
        <v>0.41919191919191917</v>
      </c>
      <c r="J52" s="41">
        <v>0.75</v>
      </c>
      <c r="K52" s="41">
        <v>0.61742424242424254</v>
      </c>
      <c r="L52" s="41">
        <v>0.75</v>
      </c>
      <c r="M52" s="43">
        <v>0.59090909090909094</v>
      </c>
      <c r="N52" s="43">
        <v>0.25</v>
      </c>
      <c r="O52" s="43">
        <v>0.33333333333333331</v>
      </c>
      <c r="P52" s="43">
        <f t="shared" si="1"/>
        <v>0.39141414141414144</v>
      </c>
      <c r="Q52" s="41">
        <v>0.75</v>
      </c>
      <c r="R52" s="41">
        <v>0.61742424242424254</v>
      </c>
      <c r="S52" s="41">
        <v>0.75</v>
      </c>
      <c r="T52" s="43">
        <v>0.59090909090909094</v>
      </c>
      <c r="U52" s="43">
        <v>0.25</v>
      </c>
      <c r="V52" s="43">
        <v>0.41666666666666669</v>
      </c>
      <c r="W52" s="43">
        <f t="shared" si="2"/>
        <v>0.41919191919191917</v>
      </c>
      <c r="X52" s="41">
        <v>0.75</v>
      </c>
      <c r="Y52" s="41">
        <v>0.60606060606060608</v>
      </c>
      <c r="Z52" s="41">
        <v>0.75</v>
      </c>
      <c r="AA52" s="43">
        <v>0.5</v>
      </c>
      <c r="AB52" s="43">
        <v>0.25</v>
      </c>
      <c r="AC52" s="43">
        <v>0.25</v>
      </c>
      <c r="AD52" s="43">
        <f t="shared" si="3"/>
        <v>0.33333333333333331</v>
      </c>
      <c r="AE52" s="41">
        <v>0.75</v>
      </c>
      <c r="AF52" s="41">
        <v>0.56060606060606055</v>
      </c>
      <c r="AG52" s="41">
        <v>0.75</v>
      </c>
      <c r="AH52" s="41">
        <v>0.5</v>
      </c>
      <c r="AI52" s="41">
        <v>0.25</v>
      </c>
      <c r="AJ52" s="41">
        <v>0.25</v>
      </c>
      <c r="AK52" s="41">
        <v>0.75</v>
      </c>
      <c r="AL52" s="41">
        <v>0.58333333333333337</v>
      </c>
      <c r="AM52" s="41">
        <v>0.75</v>
      </c>
      <c r="AN52" s="41">
        <v>0.5</v>
      </c>
      <c r="AO52" s="41">
        <v>0.25</v>
      </c>
      <c r="AP52" s="41">
        <v>0.25</v>
      </c>
      <c r="AQ52" s="41">
        <v>0.75</v>
      </c>
      <c r="AR52" s="41">
        <v>0.57196969696969691</v>
      </c>
      <c r="AS52" s="41">
        <v>0.75</v>
      </c>
      <c r="AT52" s="41">
        <v>0.5</v>
      </c>
      <c r="AU52" s="41">
        <v>0.25</v>
      </c>
      <c r="AV52" s="41">
        <v>0.25</v>
      </c>
      <c r="AW52" s="41">
        <v>0.75</v>
      </c>
      <c r="AX52" s="41">
        <v>0.60606060606060608</v>
      </c>
      <c r="AY52" s="41">
        <v>0.75</v>
      </c>
      <c r="AZ52" s="41">
        <v>0.5</v>
      </c>
      <c r="BA52" s="41">
        <v>0.25</v>
      </c>
      <c r="BB52" s="41">
        <v>0.33333333333333331</v>
      </c>
      <c r="BC52" s="41">
        <v>0.75</v>
      </c>
      <c r="BD52" s="41">
        <v>0.60606060606060608</v>
      </c>
      <c r="BE52" s="41">
        <v>0.75</v>
      </c>
      <c r="BF52" s="41">
        <v>0.5</v>
      </c>
      <c r="BG52" s="41">
        <v>0.25</v>
      </c>
      <c r="BH52" s="41">
        <v>0.33333333333333331</v>
      </c>
      <c r="BI52" s="41">
        <v>0.75</v>
      </c>
      <c r="BJ52" s="41">
        <v>0.60606060606060608</v>
      </c>
      <c r="BK52" s="41">
        <v>0.75</v>
      </c>
      <c r="BL52" s="41">
        <v>0.5</v>
      </c>
      <c r="BM52" s="41">
        <v>0.25</v>
      </c>
      <c r="BN52" s="41">
        <v>0.33333333333333331</v>
      </c>
      <c r="BO52" s="41">
        <v>0.75</v>
      </c>
      <c r="BP52" s="41">
        <v>0.60606060606060608</v>
      </c>
      <c r="BQ52" s="41">
        <v>0.75</v>
      </c>
      <c r="BR52" s="41">
        <v>0.5</v>
      </c>
      <c r="BS52" s="41">
        <v>0.25</v>
      </c>
      <c r="BT52" s="41">
        <v>0.33333333333333331</v>
      </c>
      <c r="BU52" s="41">
        <v>0.75</v>
      </c>
      <c r="BV52" s="41">
        <v>0.60606060606060608</v>
      </c>
      <c r="BW52" s="41">
        <v>0.75</v>
      </c>
      <c r="BX52" s="41">
        <v>0.5</v>
      </c>
      <c r="BY52" s="41">
        <v>0.33333333333333331</v>
      </c>
      <c r="BZ52" s="41">
        <v>0.33333333333333331</v>
      </c>
      <c r="CA52" s="41">
        <v>0.75</v>
      </c>
      <c r="CB52" s="41">
        <v>0.60606060606060608</v>
      </c>
      <c r="CC52" s="41">
        <v>0.75</v>
      </c>
      <c r="CD52" s="41">
        <v>0.5</v>
      </c>
      <c r="CE52" s="41">
        <v>0.33333333333333331</v>
      </c>
      <c r="CF52" s="41">
        <v>0.41666666666666669</v>
      </c>
      <c r="CG52" s="41">
        <v>0.75</v>
      </c>
      <c r="CH52" s="41">
        <v>0.65151515151515149</v>
      </c>
      <c r="CI52" s="41">
        <v>0.75</v>
      </c>
      <c r="CJ52" s="41">
        <v>0.5</v>
      </c>
      <c r="CK52" s="41">
        <v>0.41666666666666669</v>
      </c>
      <c r="CL52" s="41">
        <v>0.5</v>
      </c>
      <c r="CM52" s="41">
        <v>0.75</v>
      </c>
      <c r="CN52" s="41">
        <v>0.64015151515151525</v>
      </c>
      <c r="CO52" s="41">
        <v>0.75</v>
      </c>
      <c r="CP52" s="41">
        <v>0.5</v>
      </c>
      <c r="CQ52" s="41">
        <v>0.41666666666666669</v>
      </c>
      <c r="CR52" s="41">
        <v>0.5</v>
      </c>
      <c r="CS52" s="41">
        <v>0.91666666666666674</v>
      </c>
      <c r="CT52" s="41">
        <v>0.65151515151515149</v>
      </c>
      <c r="CU52" s="41">
        <v>0.75</v>
      </c>
      <c r="CV52" s="41">
        <v>0.54545454545454541</v>
      </c>
      <c r="CW52" s="41">
        <v>0.33333333333333331</v>
      </c>
      <c r="CX52" s="41">
        <v>0.5</v>
      </c>
      <c r="CY52" s="41">
        <v>0.91666666666666674</v>
      </c>
      <c r="CZ52" s="41">
        <v>0.62878787878787878</v>
      </c>
      <c r="DA52" s="41">
        <v>0.75</v>
      </c>
      <c r="DB52" s="41">
        <v>0.59090909090909094</v>
      </c>
      <c r="DC52" s="41">
        <v>0.25</v>
      </c>
      <c r="DD52" s="41">
        <v>0.5</v>
      </c>
      <c r="DE52" s="41">
        <v>0.91666666666666674</v>
      </c>
      <c r="DF52" s="41">
        <v>0.64772727272727271</v>
      </c>
      <c r="DG52" s="41">
        <v>0.75</v>
      </c>
      <c r="DH52" s="41">
        <v>0.63636363636363635</v>
      </c>
      <c r="DI52" s="41">
        <v>0.66666666666666663</v>
      </c>
      <c r="DJ52" s="41">
        <v>0.5</v>
      </c>
      <c r="DK52" s="41">
        <v>0.91666666666666674</v>
      </c>
      <c r="DL52" s="41">
        <v>0.71590909090909094</v>
      </c>
      <c r="DM52" s="41">
        <v>0.75</v>
      </c>
      <c r="DN52" s="41">
        <v>0.72727272727272729</v>
      </c>
      <c r="DO52" s="41">
        <v>0.66666666666666663</v>
      </c>
      <c r="DP52" s="41">
        <v>0.5</v>
      </c>
      <c r="DQ52" s="41">
        <v>0.83333333333333326</v>
      </c>
      <c r="DR52" s="41">
        <v>0.71590909090909094</v>
      </c>
      <c r="DS52" s="41">
        <v>0.5</v>
      </c>
      <c r="DT52" s="41">
        <v>0.45454545454545453</v>
      </c>
      <c r="DU52" s="41">
        <v>0.66666666666666663</v>
      </c>
      <c r="DV52" s="41">
        <v>0.5</v>
      </c>
    </row>
    <row r="53" spans="1:126" x14ac:dyDescent="0.25">
      <c r="A53" t="s">
        <v>128</v>
      </c>
      <c r="B53" s="30" t="str">
        <f>VLOOKUP(A53,'Cód dos países'!$A$3:$C$199,2,FALSE)</f>
        <v>HTI</v>
      </c>
      <c r="C53" s="41">
        <v>0.375</v>
      </c>
      <c r="D53" s="41">
        <v>0.69696969696969702</v>
      </c>
      <c r="E53" s="41">
        <v>0</v>
      </c>
      <c r="F53" s="43">
        <v>0.36363636363636365</v>
      </c>
      <c r="G53" s="43">
        <v>0.25</v>
      </c>
      <c r="H53" s="43">
        <v>0.25</v>
      </c>
      <c r="I53" s="43">
        <f t="shared" si="0"/>
        <v>0.2878787878787879</v>
      </c>
      <c r="J53" s="41">
        <v>0.375</v>
      </c>
      <c r="K53" s="41">
        <v>0.71969696969696972</v>
      </c>
      <c r="L53" s="41">
        <v>0</v>
      </c>
      <c r="M53" s="43">
        <v>0.36363636363636365</v>
      </c>
      <c r="N53" s="43">
        <v>0.25</v>
      </c>
      <c r="O53" s="43">
        <v>0.25</v>
      </c>
      <c r="P53" s="43">
        <f t="shared" si="1"/>
        <v>0.2878787878787879</v>
      </c>
      <c r="Q53" s="41">
        <v>0.29166666666666669</v>
      </c>
      <c r="R53" s="41">
        <v>0.67424242424242431</v>
      </c>
      <c r="S53" s="41">
        <v>0</v>
      </c>
      <c r="T53" s="43">
        <v>0.27272727272727271</v>
      </c>
      <c r="U53" s="43">
        <v>0.25</v>
      </c>
      <c r="V53" s="43">
        <v>0.16666666666666666</v>
      </c>
      <c r="W53" s="43">
        <f t="shared" si="2"/>
        <v>0.22979797979797978</v>
      </c>
      <c r="X53" s="41">
        <v>0.29166666666666669</v>
      </c>
      <c r="Y53" s="41">
        <v>0.65151515151515149</v>
      </c>
      <c r="Z53" s="41">
        <v>0</v>
      </c>
      <c r="AA53" s="43">
        <v>0.27272727272727271</v>
      </c>
      <c r="AB53" s="43">
        <v>0.25</v>
      </c>
      <c r="AC53" s="43">
        <v>0.16666666666666666</v>
      </c>
      <c r="AD53" s="43">
        <f t="shared" si="3"/>
        <v>0.22979797979797978</v>
      </c>
      <c r="AE53" s="41">
        <v>0.29166666666666669</v>
      </c>
      <c r="AF53" s="41">
        <v>0.68560606060606066</v>
      </c>
      <c r="AG53" s="41">
        <v>0</v>
      </c>
      <c r="AH53" s="41">
        <v>0.27272727272727271</v>
      </c>
      <c r="AI53" s="41">
        <v>0.25</v>
      </c>
      <c r="AJ53" s="41">
        <v>0.16666666666666666</v>
      </c>
      <c r="AK53" s="41">
        <v>0.25</v>
      </c>
      <c r="AL53" s="41">
        <v>0.69696969696969702</v>
      </c>
      <c r="AM53" s="41">
        <v>0</v>
      </c>
      <c r="AN53" s="41">
        <v>0.27272727272727271</v>
      </c>
      <c r="AO53" s="41">
        <v>0.25</v>
      </c>
      <c r="AP53" s="41">
        <v>0.16666666666666666</v>
      </c>
      <c r="AQ53" s="41">
        <v>0.29166666666666669</v>
      </c>
      <c r="AR53" s="41">
        <v>0.71969696969696972</v>
      </c>
      <c r="AS53" s="41">
        <v>0</v>
      </c>
      <c r="AT53" s="41">
        <v>0.27272727272727271</v>
      </c>
      <c r="AU53" s="41">
        <v>0.25</v>
      </c>
      <c r="AV53" s="41">
        <v>0.16666666666666666</v>
      </c>
      <c r="AW53" s="41">
        <v>0.20833333333333334</v>
      </c>
      <c r="AX53" s="41">
        <v>0.73106060606060608</v>
      </c>
      <c r="AY53" s="41">
        <v>0</v>
      </c>
      <c r="AZ53" s="41">
        <v>0.27272727272727271</v>
      </c>
      <c r="BA53" s="41">
        <v>0.25</v>
      </c>
      <c r="BB53" s="41">
        <v>0.16666666666666666</v>
      </c>
      <c r="BC53" s="41">
        <v>0.20833333333333334</v>
      </c>
      <c r="BD53" s="41">
        <v>0.61742424242424243</v>
      </c>
      <c r="BE53" s="41">
        <v>0</v>
      </c>
      <c r="BF53" s="41">
        <v>0.27272727272727271</v>
      </c>
      <c r="BG53" s="41">
        <v>0.25</v>
      </c>
      <c r="BH53" s="41">
        <v>0.16666666666666666</v>
      </c>
      <c r="BI53" s="41">
        <v>0.20833333333333334</v>
      </c>
      <c r="BJ53" s="41">
        <v>0.66287878787878785</v>
      </c>
      <c r="BK53" s="41">
        <v>0</v>
      </c>
      <c r="BL53" s="41">
        <v>0.31818181818181818</v>
      </c>
      <c r="BM53" s="41">
        <v>0.25</v>
      </c>
      <c r="BN53" s="41">
        <v>0.16666666666666666</v>
      </c>
      <c r="BO53" s="41">
        <v>0.20833333333333334</v>
      </c>
      <c r="BP53" s="41">
        <v>0.64015151515151514</v>
      </c>
      <c r="BQ53" s="41">
        <v>0</v>
      </c>
      <c r="BR53" s="41">
        <v>0.31818181818181818</v>
      </c>
      <c r="BS53" s="41">
        <v>0.25</v>
      </c>
      <c r="BT53" s="41">
        <v>0.16666666666666666</v>
      </c>
      <c r="BU53" s="41">
        <v>0.20833333333333334</v>
      </c>
      <c r="BV53" s="41">
        <v>0.71969696969696972</v>
      </c>
      <c r="BW53" s="41">
        <v>0</v>
      </c>
      <c r="BX53" s="41">
        <v>0.31818181818181818</v>
      </c>
      <c r="BY53" s="41">
        <v>0.33333333333333331</v>
      </c>
      <c r="BZ53" s="41">
        <v>0.16666666666666666</v>
      </c>
      <c r="CA53" s="41">
        <v>0</v>
      </c>
      <c r="CB53" s="41">
        <v>0.64015151515151514</v>
      </c>
      <c r="CC53" s="41">
        <v>0</v>
      </c>
      <c r="CD53" s="41">
        <v>0.31818181818181818</v>
      </c>
      <c r="CE53" s="41">
        <v>0.25</v>
      </c>
      <c r="CF53" s="41">
        <v>0.16666666666666666</v>
      </c>
      <c r="CG53" s="41">
        <v>0</v>
      </c>
      <c r="CH53" s="41">
        <v>0.57196969696969702</v>
      </c>
      <c r="CI53" s="41">
        <v>0</v>
      </c>
      <c r="CJ53" s="41">
        <v>0.31818181818181818</v>
      </c>
      <c r="CK53" s="41">
        <v>0.33333333333333331</v>
      </c>
      <c r="CL53" s="41">
        <v>0.25</v>
      </c>
      <c r="CM53" s="41">
        <v>0</v>
      </c>
      <c r="CN53" s="41">
        <v>0.58333333333333337</v>
      </c>
      <c r="CO53" s="41">
        <v>0</v>
      </c>
      <c r="CP53" s="41">
        <v>0.40909090909090912</v>
      </c>
      <c r="CQ53" s="41">
        <v>0.41666666666666669</v>
      </c>
      <c r="CR53" s="41">
        <v>0.41666666666666669</v>
      </c>
      <c r="CS53" s="41">
        <v>0.29166666666666663</v>
      </c>
      <c r="CT53" s="41">
        <v>0.58712121212121204</v>
      </c>
      <c r="CU53" s="41">
        <v>0</v>
      </c>
      <c r="CV53" s="41">
        <v>0.36363636363636365</v>
      </c>
      <c r="CW53" s="41">
        <v>0.33333333333333331</v>
      </c>
      <c r="CX53" s="41">
        <v>0.16666666666666666</v>
      </c>
      <c r="CY53" s="41">
        <v>0.29166666666666663</v>
      </c>
      <c r="CZ53" s="41">
        <v>0.62121212121212122</v>
      </c>
      <c r="DA53" s="41">
        <v>0</v>
      </c>
      <c r="DB53" s="41">
        <v>0.36363636363636365</v>
      </c>
      <c r="DC53" s="41">
        <v>0.33333333333333331</v>
      </c>
      <c r="DD53" s="41">
        <v>0.16666666666666666</v>
      </c>
      <c r="DE53" s="41">
        <v>0.41666666666666663</v>
      </c>
      <c r="DF53" s="41">
        <v>0.66666666666666663</v>
      </c>
      <c r="DG53" s="41">
        <v>0</v>
      </c>
      <c r="DH53" s="41">
        <v>0.27272727272727271</v>
      </c>
      <c r="DI53" s="41">
        <v>0.33333333333333331</v>
      </c>
      <c r="DJ53" s="41">
        <v>0.33333333333333331</v>
      </c>
      <c r="DK53" s="41">
        <v>0.41666666666666663</v>
      </c>
      <c r="DL53" s="41">
        <v>0.55303030303030298</v>
      </c>
      <c r="DM53" s="41">
        <v>0</v>
      </c>
      <c r="DN53" s="41">
        <v>0.27272727272727271</v>
      </c>
      <c r="DO53" s="41">
        <v>0.33333333333333331</v>
      </c>
      <c r="DP53" s="41">
        <v>0.33333333333333331</v>
      </c>
      <c r="DQ53" s="41">
        <v>0.41666666666666663</v>
      </c>
      <c r="DR53" s="41">
        <v>0.57575757575757569</v>
      </c>
      <c r="DS53" s="41">
        <v>0</v>
      </c>
      <c r="DT53" s="41">
        <v>0.27272727272727271</v>
      </c>
      <c r="DU53" s="41">
        <v>0.5</v>
      </c>
      <c r="DV53" s="41">
        <v>0.5</v>
      </c>
    </row>
    <row r="54" spans="1:126" x14ac:dyDescent="0.25">
      <c r="A54" t="s">
        <v>124</v>
      </c>
      <c r="B54" s="30" t="str">
        <f>VLOOKUP(A54,'Cód dos países'!$A$3:$C$199,2,FALSE)</f>
        <v>HND</v>
      </c>
      <c r="C54" s="41">
        <v>0.58333333333333337</v>
      </c>
      <c r="D54" s="41">
        <v>0.7537878787878789</v>
      </c>
      <c r="E54" s="41">
        <v>0.5</v>
      </c>
      <c r="F54" s="43">
        <v>0.59090909090909094</v>
      </c>
      <c r="G54" s="43">
        <v>0.33333333333333331</v>
      </c>
      <c r="H54" s="43">
        <v>0.41666666666666669</v>
      </c>
      <c r="I54" s="43">
        <f t="shared" si="0"/>
        <v>0.44696969696969702</v>
      </c>
      <c r="J54" s="41">
        <v>0.58333333333333337</v>
      </c>
      <c r="K54" s="41">
        <v>0.73106060606060608</v>
      </c>
      <c r="L54" s="41">
        <v>0.5</v>
      </c>
      <c r="M54" s="43">
        <v>0.59090909090909094</v>
      </c>
      <c r="N54" s="43">
        <v>0.33333333333333331</v>
      </c>
      <c r="O54" s="43">
        <v>0.33333333333333331</v>
      </c>
      <c r="P54" s="43">
        <f t="shared" si="1"/>
        <v>0.41919191919191917</v>
      </c>
      <c r="Q54" s="41">
        <v>0.58333333333333337</v>
      </c>
      <c r="R54" s="41">
        <v>0.75378787878787878</v>
      </c>
      <c r="S54" s="41">
        <v>0.5</v>
      </c>
      <c r="T54" s="43">
        <v>0.59090909090909094</v>
      </c>
      <c r="U54" s="43">
        <v>0.25</v>
      </c>
      <c r="V54" s="43">
        <v>0.41666666666666669</v>
      </c>
      <c r="W54" s="43">
        <f t="shared" si="2"/>
        <v>0.41919191919191917</v>
      </c>
      <c r="X54" s="41">
        <v>0.58333333333333337</v>
      </c>
      <c r="Y54" s="41">
        <v>0.7765151515151516</v>
      </c>
      <c r="Z54" s="41">
        <v>0.5</v>
      </c>
      <c r="AA54" s="43">
        <v>0.59090909090909094</v>
      </c>
      <c r="AB54" s="43">
        <v>0.25</v>
      </c>
      <c r="AC54" s="43">
        <v>0.41666666666666669</v>
      </c>
      <c r="AD54" s="43">
        <f t="shared" si="3"/>
        <v>0.41919191919191917</v>
      </c>
      <c r="AE54" s="41">
        <v>0.625</v>
      </c>
      <c r="AF54" s="41">
        <v>0.76515151515151525</v>
      </c>
      <c r="AG54" s="41">
        <v>0.5</v>
      </c>
      <c r="AH54" s="41">
        <v>0.54545454545454541</v>
      </c>
      <c r="AI54" s="41">
        <v>0.25</v>
      </c>
      <c r="AJ54" s="41">
        <v>0.33333333333333331</v>
      </c>
      <c r="AK54" s="41">
        <v>0.66666666666666674</v>
      </c>
      <c r="AL54" s="41">
        <v>0.7537878787878789</v>
      </c>
      <c r="AM54" s="41">
        <v>0.5</v>
      </c>
      <c r="AN54" s="41">
        <v>0.54545454545454541</v>
      </c>
      <c r="AO54" s="41">
        <v>0.25</v>
      </c>
      <c r="AP54" s="41">
        <v>0.25</v>
      </c>
      <c r="AQ54" s="41">
        <v>0.625</v>
      </c>
      <c r="AR54" s="41">
        <v>0.7765151515151516</v>
      </c>
      <c r="AS54" s="41">
        <v>0.5</v>
      </c>
      <c r="AT54" s="41">
        <v>0.5</v>
      </c>
      <c r="AU54" s="41">
        <v>0.25</v>
      </c>
      <c r="AV54" s="41">
        <v>0.25</v>
      </c>
      <c r="AW54" s="41">
        <v>0.625</v>
      </c>
      <c r="AX54" s="41">
        <v>0.78787878787878796</v>
      </c>
      <c r="AY54" s="41">
        <v>0.5</v>
      </c>
      <c r="AZ54" s="41">
        <v>0.5</v>
      </c>
      <c r="BA54" s="41">
        <v>0.33333333333333331</v>
      </c>
      <c r="BB54" s="41">
        <v>0.33333333333333331</v>
      </c>
      <c r="BC54" s="41">
        <v>0.625</v>
      </c>
      <c r="BD54" s="41">
        <v>0.76515151515151525</v>
      </c>
      <c r="BE54" s="41">
        <v>0.5</v>
      </c>
      <c r="BF54" s="41">
        <v>0.5</v>
      </c>
      <c r="BG54" s="41">
        <v>0.25</v>
      </c>
      <c r="BH54" s="41">
        <v>0.33333333333333331</v>
      </c>
      <c r="BI54" s="41">
        <v>0.58333333333333326</v>
      </c>
      <c r="BJ54" s="41">
        <v>0.7765151515151516</v>
      </c>
      <c r="BK54" s="41">
        <v>0.5</v>
      </c>
      <c r="BL54" s="41">
        <v>0.5</v>
      </c>
      <c r="BM54" s="41">
        <v>0.25</v>
      </c>
      <c r="BN54" s="41">
        <v>0.33333333333333331</v>
      </c>
      <c r="BO54" s="41">
        <v>0.625</v>
      </c>
      <c r="BP54" s="41">
        <v>0.74242424242424243</v>
      </c>
      <c r="BQ54" s="41">
        <v>0.5</v>
      </c>
      <c r="BR54" s="41">
        <v>0.5</v>
      </c>
      <c r="BS54" s="41">
        <v>0.25</v>
      </c>
      <c r="BT54" s="41">
        <v>0.33333333333333331</v>
      </c>
      <c r="BU54" s="41">
        <v>0.66666666666666663</v>
      </c>
      <c r="BV54" s="41">
        <v>0.76515151515151525</v>
      </c>
      <c r="BW54" s="41">
        <v>0.5</v>
      </c>
      <c r="BX54" s="41">
        <v>0.5</v>
      </c>
      <c r="BY54" s="41">
        <v>0.25</v>
      </c>
      <c r="BZ54" s="41">
        <v>0.33333333333333331</v>
      </c>
      <c r="CA54" s="41">
        <v>0.66666666666666663</v>
      </c>
      <c r="CB54" s="41">
        <v>0.7765151515151516</v>
      </c>
      <c r="CC54" s="41">
        <v>0.5</v>
      </c>
      <c r="CD54" s="41">
        <v>0.54545454545454541</v>
      </c>
      <c r="CE54" s="41">
        <v>0.25</v>
      </c>
      <c r="CF54" s="41">
        <v>0.33333333333333331</v>
      </c>
      <c r="CG54" s="41">
        <v>0.66666666666666663</v>
      </c>
      <c r="CH54" s="41">
        <v>0.73106060606060608</v>
      </c>
      <c r="CI54" s="41">
        <v>0.5</v>
      </c>
      <c r="CJ54" s="41">
        <v>0.59090909090909094</v>
      </c>
      <c r="CK54" s="41">
        <v>0.25</v>
      </c>
      <c r="CL54" s="41">
        <v>0.33333333333333331</v>
      </c>
      <c r="CM54" s="41">
        <v>0.58333333333333326</v>
      </c>
      <c r="CN54" s="41">
        <v>0.7765151515151516</v>
      </c>
      <c r="CO54" s="41">
        <v>0.5</v>
      </c>
      <c r="CP54" s="41">
        <v>0.59090909090909094</v>
      </c>
      <c r="CQ54" s="41">
        <v>0.25</v>
      </c>
      <c r="CR54" s="41">
        <v>0.33333333333333331</v>
      </c>
      <c r="CS54" s="41">
        <v>0.58333333333333326</v>
      </c>
      <c r="CT54" s="41">
        <v>0.79924242424242431</v>
      </c>
      <c r="CU54" s="41">
        <v>0.5</v>
      </c>
      <c r="CV54" s="41">
        <v>0.63636363636363635</v>
      </c>
      <c r="CW54" s="41">
        <v>0.25</v>
      </c>
      <c r="CX54" s="41">
        <v>0.41666666666666669</v>
      </c>
      <c r="CY54" s="41">
        <v>0.58333333333333326</v>
      </c>
      <c r="CZ54" s="41">
        <v>0.78787878787878796</v>
      </c>
      <c r="DA54" s="41">
        <v>0.5</v>
      </c>
      <c r="DB54" s="41">
        <v>0.63636363636363635</v>
      </c>
      <c r="DC54" s="41">
        <v>0.25</v>
      </c>
      <c r="DD54" s="41">
        <v>0.41666666666666669</v>
      </c>
      <c r="DE54" s="41">
        <v>0.58333333333333326</v>
      </c>
      <c r="DF54" s="41">
        <v>0.82196969696969702</v>
      </c>
      <c r="DG54" s="41">
        <v>0.5</v>
      </c>
      <c r="DH54" s="41">
        <v>0.63636363636363635</v>
      </c>
      <c r="DI54" s="41">
        <v>0.33333333333333331</v>
      </c>
      <c r="DJ54" s="41">
        <v>0.33333333333333331</v>
      </c>
      <c r="DK54" s="41">
        <v>0.5</v>
      </c>
      <c r="DL54" s="41">
        <v>0.84469696969696972</v>
      </c>
      <c r="DM54" s="41">
        <v>0.5</v>
      </c>
      <c r="DN54" s="41">
        <v>0.63636363636363635</v>
      </c>
      <c r="DO54" s="41">
        <v>0.33333333333333331</v>
      </c>
      <c r="DP54" s="41">
        <v>0.33333333333333331</v>
      </c>
      <c r="DQ54" s="41">
        <v>0.5</v>
      </c>
      <c r="DR54" s="41">
        <v>0.64015151515151514</v>
      </c>
      <c r="DS54" s="41">
        <v>0.25</v>
      </c>
      <c r="DT54" s="41">
        <v>0.36363636363636365</v>
      </c>
      <c r="DU54" s="41">
        <v>0.5</v>
      </c>
      <c r="DV54" s="41">
        <v>0.33333333333333331</v>
      </c>
    </row>
    <row r="55" spans="1:126" x14ac:dyDescent="0.25">
      <c r="A55" t="s">
        <v>122</v>
      </c>
      <c r="B55" s="30" t="str">
        <f>VLOOKUP(A55,'Cód dos países'!$A$3:$C$199,2,FALSE)</f>
        <v>HKG</v>
      </c>
      <c r="C55" s="41">
        <v>0.625</v>
      </c>
      <c r="D55" s="41">
        <v>0.7765151515151516</v>
      </c>
      <c r="E55" s="41">
        <v>0.75</v>
      </c>
      <c r="F55" s="43">
        <v>1</v>
      </c>
      <c r="G55" s="43">
        <v>0.83333333333333337</v>
      </c>
      <c r="H55" s="43">
        <v>0.75</v>
      </c>
      <c r="I55" s="43">
        <f t="shared" si="0"/>
        <v>0.86111111111111116</v>
      </c>
      <c r="J55" s="41">
        <v>0.625</v>
      </c>
      <c r="K55" s="41">
        <v>0.78787878787878796</v>
      </c>
      <c r="L55" s="41">
        <v>0.75</v>
      </c>
      <c r="M55" s="43">
        <v>1</v>
      </c>
      <c r="N55" s="43">
        <v>0.83333333333333337</v>
      </c>
      <c r="O55" s="43">
        <v>0.75</v>
      </c>
      <c r="P55" s="43">
        <f t="shared" si="1"/>
        <v>0.86111111111111116</v>
      </c>
      <c r="Q55" s="41">
        <v>0.625</v>
      </c>
      <c r="R55" s="41">
        <v>0.74242424242424243</v>
      </c>
      <c r="S55" s="41">
        <v>0.75</v>
      </c>
      <c r="T55" s="43">
        <v>1</v>
      </c>
      <c r="U55" s="43">
        <v>0.83333333333333337</v>
      </c>
      <c r="V55" s="43">
        <v>0.66666666666666663</v>
      </c>
      <c r="W55" s="43">
        <f t="shared" si="2"/>
        <v>0.83333333333333337</v>
      </c>
      <c r="X55" s="41">
        <v>0.625</v>
      </c>
      <c r="Y55" s="41">
        <v>0.76515151515151525</v>
      </c>
      <c r="Z55" s="41">
        <v>0.75</v>
      </c>
      <c r="AA55" s="43">
        <v>1</v>
      </c>
      <c r="AB55" s="43">
        <v>0.83333333333333337</v>
      </c>
      <c r="AC55" s="43">
        <v>0.66666666666666663</v>
      </c>
      <c r="AD55" s="43">
        <f t="shared" si="3"/>
        <v>0.83333333333333337</v>
      </c>
      <c r="AE55" s="41">
        <v>0.625</v>
      </c>
      <c r="AF55" s="41">
        <v>0.78787878787878796</v>
      </c>
      <c r="AG55" s="41">
        <v>0.75</v>
      </c>
      <c r="AH55" s="41">
        <v>1</v>
      </c>
      <c r="AI55" s="41">
        <v>0.83333333333333337</v>
      </c>
      <c r="AJ55" s="41">
        <v>0.66666666666666663</v>
      </c>
      <c r="AK55" s="41">
        <v>0.625</v>
      </c>
      <c r="AL55" s="41">
        <v>0.71969696969696972</v>
      </c>
      <c r="AM55" s="41">
        <v>0.75</v>
      </c>
      <c r="AN55" s="41">
        <v>1</v>
      </c>
      <c r="AO55" s="41">
        <v>0.83333333333333337</v>
      </c>
      <c r="AP55" s="41">
        <v>0.66666666666666663</v>
      </c>
      <c r="AQ55" s="41">
        <v>0.625</v>
      </c>
      <c r="AR55" s="41">
        <v>0.76515151515151525</v>
      </c>
      <c r="AS55" s="41">
        <v>0.75</v>
      </c>
      <c r="AT55" s="41">
        <v>1</v>
      </c>
      <c r="AU55" s="41">
        <v>0.83333333333333337</v>
      </c>
      <c r="AV55" s="41">
        <v>0.75</v>
      </c>
      <c r="AW55" s="41">
        <v>0.625</v>
      </c>
      <c r="AX55" s="41">
        <v>0.81060606060606066</v>
      </c>
      <c r="AY55" s="41">
        <v>0.75</v>
      </c>
      <c r="AZ55" s="41">
        <v>1</v>
      </c>
      <c r="BA55" s="41">
        <v>0.83333333333333337</v>
      </c>
      <c r="BB55" s="41">
        <v>0.75</v>
      </c>
      <c r="BC55" s="41">
        <v>0.625</v>
      </c>
      <c r="BD55" s="41">
        <v>0.82196969696969702</v>
      </c>
      <c r="BE55" s="41">
        <v>0.75</v>
      </c>
      <c r="BF55" s="41">
        <v>1</v>
      </c>
      <c r="BG55" s="41">
        <v>0.83333333333333337</v>
      </c>
      <c r="BH55" s="41">
        <v>0.75</v>
      </c>
      <c r="BI55" s="41">
        <v>0.625</v>
      </c>
      <c r="BJ55" s="41">
        <v>0.84469696969696972</v>
      </c>
      <c r="BK55" s="41">
        <v>0.75</v>
      </c>
      <c r="BL55" s="41">
        <v>1</v>
      </c>
      <c r="BM55" s="41">
        <v>0.83333333333333337</v>
      </c>
      <c r="BN55" s="41">
        <v>0.66666666666666663</v>
      </c>
      <c r="BO55" s="41">
        <v>0.625</v>
      </c>
      <c r="BP55" s="41">
        <v>0.85606060606060608</v>
      </c>
      <c r="BQ55" s="41">
        <v>0.75</v>
      </c>
      <c r="BR55" s="41">
        <v>1</v>
      </c>
      <c r="BS55" s="41">
        <v>0.83333333333333337</v>
      </c>
      <c r="BT55" s="41">
        <v>0.66666666666666663</v>
      </c>
      <c r="BU55" s="41">
        <v>0.625</v>
      </c>
      <c r="BV55" s="41">
        <v>0.86742424242424243</v>
      </c>
      <c r="BW55" s="41">
        <v>0.75</v>
      </c>
      <c r="BX55" s="41">
        <v>1</v>
      </c>
      <c r="BY55" s="41">
        <v>0.83333333333333337</v>
      </c>
      <c r="BZ55" s="41">
        <v>0.66666666666666663</v>
      </c>
      <c r="CA55" s="41">
        <v>0.625</v>
      </c>
      <c r="CB55" s="41">
        <v>0.84469696969696972</v>
      </c>
      <c r="CC55" s="41">
        <v>0.75</v>
      </c>
      <c r="CD55" s="41">
        <v>1</v>
      </c>
      <c r="CE55" s="41">
        <v>0.83333333333333337</v>
      </c>
      <c r="CF55" s="41">
        <v>0.66666666666666663</v>
      </c>
      <c r="CG55" s="41">
        <v>0.625</v>
      </c>
      <c r="CH55" s="41">
        <v>0.84469696969696972</v>
      </c>
      <c r="CI55" s="41">
        <v>0.75</v>
      </c>
      <c r="CJ55" s="41">
        <v>1</v>
      </c>
      <c r="CK55" s="41">
        <v>0.83333333333333337</v>
      </c>
      <c r="CL55" s="41">
        <v>0.66666666666666663</v>
      </c>
      <c r="CM55" s="41">
        <v>0.625</v>
      </c>
      <c r="CN55" s="41">
        <v>0.79924242424242431</v>
      </c>
      <c r="CO55" s="41">
        <v>0.75</v>
      </c>
      <c r="CP55" s="41">
        <v>1</v>
      </c>
      <c r="CQ55" s="41">
        <v>0.75</v>
      </c>
      <c r="CR55" s="41">
        <v>0.66666666666666663</v>
      </c>
      <c r="CS55" s="41">
        <v>0.5</v>
      </c>
      <c r="CT55" s="41">
        <v>0.81060606060606066</v>
      </c>
      <c r="CU55" s="41">
        <v>0.75</v>
      </c>
      <c r="CV55" s="41">
        <v>1</v>
      </c>
      <c r="CW55" s="41">
        <v>0.75</v>
      </c>
      <c r="CX55" s="41">
        <v>0.66666666666666663</v>
      </c>
      <c r="CY55" s="41">
        <v>0.41666666666666663</v>
      </c>
      <c r="CZ55" s="41">
        <v>0.9015151515151516</v>
      </c>
      <c r="DA55" s="41">
        <v>0.75</v>
      </c>
      <c r="DB55" s="41">
        <v>0.95454545454545459</v>
      </c>
      <c r="DC55" s="41">
        <v>0.75</v>
      </c>
      <c r="DD55" s="41">
        <v>0.66666666666666663</v>
      </c>
      <c r="DE55" s="41">
        <v>0.41666666666666663</v>
      </c>
      <c r="DF55" s="41">
        <v>0.82196969696969702</v>
      </c>
      <c r="DG55" s="41">
        <v>0.75</v>
      </c>
      <c r="DH55" s="41">
        <v>0.63636363636363635</v>
      </c>
      <c r="DI55" s="41">
        <v>0.83333333333333337</v>
      </c>
      <c r="DJ55" s="41">
        <v>0.5</v>
      </c>
      <c r="DK55" s="41">
        <v>0.33333333333333331</v>
      </c>
      <c r="DL55" s="41">
        <v>0.84469696969696972</v>
      </c>
      <c r="DM55" s="41">
        <v>0.75</v>
      </c>
      <c r="DN55" s="41">
        <v>0.54545454545454541</v>
      </c>
      <c r="DO55" s="41">
        <v>0.83333333333333337</v>
      </c>
      <c r="DP55" s="41">
        <v>0.33333333333333331</v>
      </c>
      <c r="DQ55" s="41">
        <v>0.75</v>
      </c>
      <c r="DR55" s="41">
        <v>0.86742424242424254</v>
      </c>
      <c r="DS55" s="41">
        <v>0.875</v>
      </c>
      <c r="DT55" s="41">
        <v>0.54545454545454541</v>
      </c>
      <c r="DU55" s="41">
        <v>1</v>
      </c>
      <c r="DV55" s="41">
        <v>0.83333333333333337</v>
      </c>
    </row>
    <row r="56" spans="1:126" x14ac:dyDescent="0.25">
      <c r="A56" t="s">
        <v>130</v>
      </c>
      <c r="B56" s="30" t="str">
        <f>VLOOKUP(A56,'Cód dos países'!$A$3:$C$199,2,FALSE)</f>
        <v>HUN</v>
      </c>
      <c r="C56" s="41">
        <v>0.91666666666666674</v>
      </c>
      <c r="D56" s="41">
        <v>0.73484848484848486</v>
      </c>
      <c r="E56" s="41">
        <v>0.75</v>
      </c>
      <c r="F56" s="43">
        <v>0.86363636363636365</v>
      </c>
      <c r="G56" s="43">
        <v>0.66666666666666663</v>
      </c>
      <c r="H56" s="43">
        <v>0.5</v>
      </c>
      <c r="I56" s="43">
        <f t="shared" si="0"/>
        <v>0.6767676767676768</v>
      </c>
      <c r="J56" s="41">
        <v>0.95833333333333326</v>
      </c>
      <c r="K56" s="41">
        <v>0.76893939393939392</v>
      </c>
      <c r="L56" s="41">
        <v>0.75</v>
      </c>
      <c r="M56" s="43">
        <v>0.86363636363636365</v>
      </c>
      <c r="N56" s="43">
        <v>0.66666666666666663</v>
      </c>
      <c r="O56" s="43">
        <v>0.5</v>
      </c>
      <c r="P56" s="43">
        <f t="shared" si="1"/>
        <v>0.6767676767676768</v>
      </c>
      <c r="Q56" s="41">
        <v>0.95833333333333326</v>
      </c>
      <c r="R56" s="41">
        <v>0.74621212121212122</v>
      </c>
      <c r="S56" s="41">
        <v>0.75</v>
      </c>
      <c r="T56" s="43">
        <v>0.77272727272727271</v>
      </c>
      <c r="U56" s="43">
        <v>0.66666666666666663</v>
      </c>
      <c r="V56" s="43">
        <v>0.5</v>
      </c>
      <c r="W56" s="43">
        <f t="shared" si="2"/>
        <v>0.64646464646464652</v>
      </c>
      <c r="X56" s="41">
        <v>0.95833333333333326</v>
      </c>
      <c r="Y56" s="41">
        <v>0.74621212121212122</v>
      </c>
      <c r="Z56" s="41">
        <v>0.75</v>
      </c>
      <c r="AA56" s="43">
        <v>0.86363636363636365</v>
      </c>
      <c r="AB56" s="43">
        <v>0.66666666666666663</v>
      </c>
      <c r="AC56" s="43">
        <v>0.5</v>
      </c>
      <c r="AD56" s="43">
        <f t="shared" si="3"/>
        <v>0.6767676767676768</v>
      </c>
      <c r="AE56" s="41">
        <v>0.95833333333333326</v>
      </c>
      <c r="AF56" s="41">
        <v>0.75757575757575757</v>
      </c>
      <c r="AG56" s="41">
        <v>0.75</v>
      </c>
      <c r="AH56" s="41">
        <v>0.68181818181818177</v>
      </c>
      <c r="AI56" s="41">
        <v>0.66666666666666663</v>
      </c>
      <c r="AJ56" s="41">
        <v>0.5</v>
      </c>
      <c r="AK56" s="41">
        <v>0.95833333333333326</v>
      </c>
      <c r="AL56" s="41">
        <v>0.74621212121212122</v>
      </c>
      <c r="AM56" s="41">
        <v>0.75</v>
      </c>
      <c r="AN56" s="41">
        <v>0.59090909090909094</v>
      </c>
      <c r="AO56" s="41">
        <v>0.66666666666666663</v>
      </c>
      <c r="AP56" s="41">
        <v>0.5</v>
      </c>
      <c r="AQ56" s="41">
        <v>0.95833333333333326</v>
      </c>
      <c r="AR56" s="41">
        <v>0.71212121212121215</v>
      </c>
      <c r="AS56" s="41">
        <v>0.75</v>
      </c>
      <c r="AT56" s="41">
        <v>0.59090909090909094</v>
      </c>
      <c r="AU56" s="41">
        <v>0.66666666666666663</v>
      </c>
      <c r="AV56" s="41">
        <v>0.5</v>
      </c>
      <c r="AW56" s="41">
        <v>0.95833333333333326</v>
      </c>
      <c r="AX56" s="41">
        <v>0.74621212121212122</v>
      </c>
      <c r="AY56" s="41">
        <v>0.75</v>
      </c>
      <c r="AZ56" s="41">
        <v>0.59090909090909094</v>
      </c>
      <c r="BA56" s="41">
        <v>0.66666666666666663</v>
      </c>
      <c r="BB56" s="41">
        <v>0.5</v>
      </c>
      <c r="BC56" s="41">
        <v>0.95833333333333326</v>
      </c>
      <c r="BD56" s="41">
        <v>0.78030303030303028</v>
      </c>
      <c r="BE56" s="41">
        <v>0.75</v>
      </c>
      <c r="BF56" s="41">
        <v>0.68181818181818177</v>
      </c>
      <c r="BG56" s="41">
        <v>0.66666666666666663</v>
      </c>
      <c r="BH56" s="41">
        <v>0.5</v>
      </c>
      <c r="BI56" s="41">
        <v>1</v>
      </c>
      <c r="BJ56" s="41">
        <v>0.67803030303030298</v>
      </c>
      <c r="BK56" s="41">
        <v>0.75</v>
      </c>
      <c r="BL56" s="41">
        <v>0.81818181818181823</v>
      </c>
      <c r="BM56" s="41">
        <v>0.66666666666666663</v>
      </c>
      <c r="BN56" s="41">
        <v>0.5</v>
      </c>
      <c r="BO56" s="41">
        <v>1</v>
      </c>
      <c r="BP56" s="41">
        <v>0.68939393939393934</v>
      </c>
      <c r="BQ56" s="41">
        <v>0.75</v>
      </c>
      <c r="BR56" s="41">
        <v>0.90909090909090906</v>
      </c>
      <c r="BS56" s="41">
        <v>0.66666666666666663</v>
      </c>
      <c r="BT56" s="41">
        <v>0.5</v>
      </c>
      <c r="BU56" s="41">
        <v>1</v>
      </c>
      <c r="BV56" s="41">
        <v>0.71212121212121215</v>
      </c>
      <c r="BW56" s="41">
        <v>0.75</v>
      </c>
      <c r="BX56" s="41">
        <v>0.90909090909090906</v>
      </c>
      <c r="BY56" s="41">
        <v>0.66666666666666663</v>
      </c>
      <c r="BZ56" s="41">
        <v>0.5</v>
      </c>
      <c r="CA56" s="41">
        <v>1</v>
      </c>
      <c r="CB56" s="41">
        <v>0.73484848484848486</v>
      </c>
      <c r="CC56" s="41">
        <v>0.75</v>
      </c>
      <c r="CD56" s="41">
        <v>0.95454545454545459</v>
      </c>
      <c r="CE56" s="41">
        <v>0.66666666666666663</v>
      </c>
      <c r="CF56" s="41">
        <v>0.5</v>
      </c>
      <c r="CG56" s="41">
        <v>1</v>
      </c>
      <c r="CH56" s="41">
        <v>0.75757575757575757</v>
      </c>
      <c r="CI56" s="41">
        <v>0.75</v>
      </c>
      <c r="CJ56" s="41">
        <v>0.95454545454545459</v>
      </c>
      <c r="CK56" s="41">
        <v>0.66666666666666663</v>
      </c>
      <c r="CL56" s="41">
        <v>0.5</v>
      </c>
      <c r="CM56" s="41">
        <v>1</v>
      </c>
      <c r="CN56" s="41">
        <v>0.76893939393939392</v>
      </c>
      <c r="CO56" s="41">
        <v>0.75</v>
      </c>
      <c r="CP56" s="41">
        <v>1</v>
      </c>
      <c r="CQ56" s="41">
        <v>0.66666666666666663</v>
      </c>
      <c r="CR56" s="41">
        <v>0.5</v>
      </c>
      <c r="CS56" s="41">
        <v>1</v>
      </c>
      <c r="CT56" s="41">
        <v>0.8257575757575758</v>
      </c>
      <c r="CU56" s="41">
        <v>1</v>
      </c>
      <c r="CV56" s="41">
        <v>1</v>
      </c>
      <c r="CW56" s="41">
        <v>0.66666666666666663</v>
      </c>
      <c r="CX56" s="41">
        <v>0.5</v>
      </c>
      <c r="CY56" s="41">
        <v>1</v>
      </c>
      <c r="CZ56" s="41">
        <v>0.82575757575757569</v>
      </c>
      <c r="DA56" s="41">
        <v>1</v>
      </c>
      <c r="DB56" s="41">
        <v>1</v>
      </c>
      <c r="DC56" s="41">
        <v>0.66666666666666663</v>
      </c>
      <c r="DD56" s="41">
        <v>0.5</v>
      </c>
      <c r="DE56" s="41">
        <v>1</v>
      </c>
      <c r="DF56" s="41">
        <v>0.73863636363636365</v>
      </c>
      <c r="DG56" s="41">
        <v>1</v>
      </c>
      <c r="DH56" s="41">
        <v>0.72727272727272729</v>
      </c>
      <c r="DI56" s="41">
        <v>0.66666666666666663</v>
      </c>
      <c r="DJ56" s="41">
        <v>0.66666666666666663</v>
      </c>
      <c r="DK56" s="41">
        <v>1</v>
      </c>
      <c r="DL56" s="41">
        <v>0.93560606060606066</v>
      </c>
      <c r="DM56" s="41">
        <v>1</v>
      </c>
      <c r="DN56" s="41">
        <v>0.81818181818181823</v>
      </c>
      <c r="DO56" s="41">
        <v>1</v>
      </c>
      <c r="DP56" s="41">
        <v>0.83333333333333337</v>
      </c>
      <c r="DQ56" s="41">
        <v>0.91666666666666674</v>
      </c>
      <c r="DR56" s="41">
        <v>0.89015151515151525</v>
      </c>
      <c r="DS56" s="41">
        <v>0.875</v>
      </c>
      <c r="DT56" s="41">
        <v>0.54545454545454541</v>
      </c>
      <c r="DU56" s="41">
        <v>1</v>
      </c>
      <c r="DV56" s="41">
        <v>0.83333333333333337</v>
      </c>
    </row>
    <row r="57" spans="1:126" x14ac:dyDescent="0.25">
      <c r="A57" t="s">
        <v>142</v>
      </c>
      <c r="B57" s="30" t="str">
        <f>VLOOKUP(A57,'Cód dos países'!$A$3:$C$199,2,FALSE)</f>
        <v>ISL</v>
      </c>
      <c r="C57" s="41">
        <v>1</v>
      </c>
      <c r="D57" s="41">
        <v>0.76325757575757569</v>
      </c>
      <c r="E57" s="41">
        <v>1</v>
      </c>
      <c r="F57" s="43">
        <v>0.81818181818181823</v>
      </c>
      <c r="G57" s="43">
        <v>1</v>
      </c>
      <c r="H57" s="43">
        <v>0.83333333333333337</v>
      </c>
      <c r="I57" s="43">
        <f t="shared" si="0"/>
        <v>0.88383838383838398</v>
      </c>
      <c r="J57" s="41">
        <v>1</v>
      </c>
      <c r="K57" s="41">
        <v>0.76325757575757569</v>
      </c>
      <c r="L57" s="41">
        <v>1</v>
      </c>
      <c r="M57" s="43">
        <v>0.81818181818181823</v>
      </c>
      <c r="N57" s="43">
        <v>1</v>
      </c>
      <c r="O57" s="43">
        <v>0.83333333333333337</v>
      </c>
      <c r="P57" s="43">
        <f t="shared" si="1"/>
        <v>0.88383838383838398</v>
      </c>
      <c r="Q57" s="41">
        <v>1</v>
      </c>
      <c r="R57" s="41">
        <v>0.76325757575757569</v>
      </c>
      <c r="S57" s="41">
        <v>1</v>
      </c>
      <c r="T57" s="43">
        <v>0.77272727272727271</v>
      </c>
      <c r="U57" s="43">
        <v>1</v>
      </c>
      <c r="V57" s="43">
        <v>0.83333333333333337</v>
      </c>
      <c r="W57" s="43">
        <f t="shared" si="2"/>
        <v>0.86868686868686862</v>
      </c>
      <c r="X57" s="41">
        <v>1</v>
      </c>
      <c r="Y57" s="41">
        <v>0.80871212121212122</v>
      </c>
      <c r="Z57" s="41">
        <v>1</v>
      </c>
      <c r="AA57" s="43">
        <v>0.77272727272727271</v>
      </c>
      <c r="AB57" s="43">
        <v>1</v>
      </c>
      <c r="AC57" s="43">
        <v>0.83333333333333337</v>
      </c>
      <c r="AD57" s="43">
        <f t="shared" si="3"/>
        <v>0.86868686868686862</v>
      </c>
      <c r="AE57" s="41">
        <v>1</v>
      </c>
      <c r="AF57" s="41">
        <v>0.78598484848484851</v>
      </c>
      <c r="AG57" s="41">
        <v>1</v>
      </c>
      <c r="AH57" s="41">
        <v>0.77272727272727271</v>
      </c>
      <c r="AI57" s="41">
        <v>1</v>
      </c>
      <c r="AJ57" s="41">
        <v>0.83333333333333337</v>
      </c>
      <c r="AK57" s="41">
        <v>1</v>
      </c>
      <c r="AL57" s="41">
        <v>0.80871212121212122</v>
      </c>
      <c r="AM57" s="41">
        <v>1</v>
      </c>
      <c r="AN57" s="41">
        <v>0.72727272727272729</v>
      </c>
      <c r="AO57" s="41">
        <v>1</v>
      </c>
      <c r="AP57" s="41">
        <v>0.83333333333333337</v>
      </c>
      <c r="AQ57" s="41">
        <v>1</v>
      </c>
      <c r="AR57" s="41">
        <v>0.78598484848484851</v>
      </c>
      <c r="AS57" s="41">
        <v>1</v>
      </c>
      <c r="AT57" s="41">
        <v>0.72727272727272729</v>
      </c>
      <c r="AU57" s="41">
        <v>1</v>
      </c>
      <c r="AV57" s="41">
        <v>0.83333333333333337</v>
      </c>
      <c r="AW57" s="41">
        <v>1</v>
      </c>
      <c r="AX57" s="41">
        <v>0.79734848484848486</v>
      </c>
      <c r="AY57" s="41">
        <v>1</v>
      </c>
      <c r="AZ57" s="41">
        <v>0.72727272727272729</v>
      </c>
      <c r="BA57" s="41">
        <v>1</v>
      </c>
      <c r="BB57" s="41">
        <v>0.91666666666666663</v>
      </c>
      <c r="BC57" s="41">
        <v>1</v>
      </c>
      <c r="BD57" s="41">
        <v>0.77462121212121215</v>
      </c>
      <c r="BE57" s="41">
        <v>1</v>
      </c>
      <c r="BF57" s="41">
        <v>0.59090909090909094</v>
      </c>
      <c r="BG57" s="41">
        <v>1</v>
      </c>
      <c r="BH57" s="41">
        <v>0.91666666666666663</v>
      </c>
      <c r="BI57" s="41">
        <v>1</v>
      </c>
      <c r="BJ57" s="41">
        <v>0.82007575757575746</v>
      </c>
      <c r="BK57" s="41">
        <v>1</v>
      </c>
      <c r="BL57" s="41">
        <v>0.59090909090909094</v>
      </c>
      <c r="BM57" s="41">
        <v>1</v>
      </c>
      <c r="BN57" s="41">
        <v>0.91666666666666663</v>
      </c>
      <c r="BO57" s="41">
        <v>1</v>
      </c>
      <c r="BP57" s="41">
        <v>0.77462121212121204</v>
      </c>
      <c r="BQ57" s="41">
        <v>1</v>
      </c>
      <c r="BR57" s="41">
        <v>0.36363636363636365</v>
      </c>
      <c r="BS57" s="41">
        <v>1</v>
      </c>
      <c r="BT57" s="41">
        <v>0.91666666666666663</v>
      </c>
      <c r="BU57" s="41">
        <v>1</v>
      </c>
      <c r="BV57" s="41">
        <v>0.8882575757575758</v>
      </c>
      <c r="BW57" s="41">
        <v>1</v>
      </c>
      <c r="BX57" s="41">
        <v>0.81818181818181823</v>
      </c>
      <c r="BY57" s="41">
        <v>1</v>
      </c>
      <c r="BZ57" s="41">
        <v>0.91666666666666663</v>
      </c>
      <c r="CA57" s="41">
        <v>1</v>
      </c>
      <c r="CB57" s="41">
        <v>0.86553030303030298</v>
      </c>
      <c r="CC57" s="41">
        <v>1</v>
      </c>
      <c r="CD57" s="41">
        <v>0.81818181818181823</v>
      </c>
      <c r="CE57" s="41">
        <v>1</v>
      </c>
      <c r="CF57" s="41">
        <v>0.91666666666666663</v>
      </c>
      <c r="CG57" s="41">
        <v>1</v>
      </c>
      <c r="CH57" s="41">
        <v>0.89772727272727271</v>
      </c>
      <c r="CI57" s="41">
        <v>1</v>
      </c>
      <c r="CJ57" s="41">
        <v>0.90909090909090906</v>
      </c>
      <c r="CK57" s="41">
        <v>1</v>
      </c>
      <c r="CL57" s="41">
        <v>0.91666666666666663</v>
      </c>
      <c r="CM57" s="41">
        <v>1</v>
      </c>
      <c r="CN57" s="41">
        <v>0.89772727272727271</v>
      </c>
      <c r="CO57" s="41">
        <v>1</v>
      </c>
      <c r="CP57" s="41">
        <v>0.90909090909090906</v>
      </c>
      <c r="CQ57" s="41">
        <v>1</v>
      </c>
      <c r="CR57" s="41">
        <v>0.75</v>
      </c>
      <c r="CS57" s="41">
        <v>1</v>
      </c>
      <c r="CT57" s="41">
        <v>0.89772727272727271</v>
      </c>
      <c r="CU57" s="41">
        <v>1</v>
      </c>
      <c r="CV57" s="41">
        <v>0.90909090909090906</v>
      </c>
      <c r="CW57" s="41">
        <v>1</v>
      </c>
      <c r="CX57" s="41">
        <v>0.75</v>
      </c>
      <c r="CY57" s="41">
        <v>1</v>
      </c>
      <c r="CZ57" s="41">
        <v>0.93181818181818188</v>
      </c>
      <c r="DA57" s="41">
        <v>1</v>
      </c>
      <c r="DB57" s="41">
        <v>0.90909090909090906</v>
      </c>
      <c r="DC57" s="41">
        <v>1</v>
      </c>
      <c r="DD57" s="41">
        <v>0.83333333333333337</v>
      </c>
      <c r="DE57" s="41">
        <v>1</v>
      </c>
      <c r="DF57" s="41">
        <v>0.95454545454545459</v>
      </c>
      <c r="DG57" s="41">
        <v>1</v>
      </c>
      <c r="DH57" s="41">
        <v>0.63636363636363635</v>
      </c>
      <c r="DI57" s="41">
        <v>1</v>
      </c>
      <c r="DJ57" s="41">
        <v>1</v>
      </c>
      <c r="DK57" s="41">
        <v>1</v>
      </c>
      <c r="DL57" s="41">
        <v>0.93181818181818188</v>
      </c>
      <c r="DM57" s="41">
        <v>1</v>
      </c>
      <c r="DN57" s="41">
        <v>0.63636363636363635</v>
      </c>
      <c r="DO57" s="41">
        <v>1</v>
      </c>
      <c r="DP57" s="41">
        <v>1</v>
      </c>
      <c r="DQ57" s="41">
        <v>1</v>
      </c>
      <c r="DR57" s="41">
        <v>0.90909090909090917</v>
      </c>
      <c r="DS57" s="41">
        <v>1</v>
      </c>
      <c r="DT57" s="41">
        <v>0.54545454545454541</v>
      </c>
      <c r="DU57" s="41">
        <v>1</v>
      </c>
      <c r="DV57" s="41">
        <v>1</v>
      </c>
    </row>
    <row r="58" spans="1:126" x14ac:dyDescent="0.25">
      <c r="A58" t="s">
        <v>134</v>
      </c>
      <c r="B58" s="30" t="str">
        <f>VLOOKUP(A58,'Cód dos países'!$A$3:$C$199,2,FALSE)</f>
        <v>IND</v>
      </c>
      <c r="C58" s="41">
        <v>0.83333333333333326</v>
      </c>
      <c r="D58" s="41">
        <v>0.53598484848484851</v>
      </c>
      <c r="E58" s="41">
        <v>0.75</v>
      </c>
      <c r="F58" s="43">
        <v>0.68181818181818177</v>
      </c>
      <c r="G58" s="43">
        <v>0.75</v>
      </c>
      <c r="H58" s="43">
        <v>0.41666666666666669</v>
      </c>
      <c r="I58" s="43">
        <f t="shared" si="0"/>
        <v>0.61616161616161613</v>
      </c>
      <c r="J58" s="41">
        <v>0.83333333333333326</v>
      </c>
      <c r="K58" s="41">
        <v>0.55871212121212122</v>
      </c>
      <c r="L58" s="41">
        <v>0.75</v>
      </c>
      <c r="M58" s="43">
        <v>0.68181818181818177</v>
      </c>
      <c r="N58" s="43">
        <v>0.75</v>
      </c>
      <c r="O58" s="43">
        <v>0.41666666666666669</v>
      </c>
      <c r="P58" s="43">
        <f t="shared" si="1"/>
        <v>0.61616161616161613</v>
      </c>
      <c r="Q58" s="41">
        <v>0.83333333333333326</v>
      </c>
      <c r="R58" s="41">
        <v>0.58143939393939392</v>
      </c>
      <c r="S58" s="41">
        <v>0.75</v>
      </c>
      <c r="T58" s="43">
        <v>0.68181818181818177</v>
      </c>
      <c r="U58" s="43">
        <v>0.75</v>
      </c>
      <c r="V58" s="43">
        <v>0.41666666666666669</v>
      </c>
      <c r="W58" s="43">
        <f t="shared" si="2"/>
        <v>0.61616161616161613</v>
      </c>
      <c r="X58" s="41">
        <v>0.83333333333333326</v>
      </c>
      <c r="Y58" s="41">
        <v>0.55871212121212122</v>
      </c>
      <c r="Z58" s="41">
        <v>0.75</v>
      </c>
      <c r="AA58" s="43">
        <v>0.68181818181818177</v>
      </c>
      <c r="AB58" s="43">
        <v>0.75</v>
      </c>
      <c r="AC58" s="43">
        <v>0.41666666666666669</v>
      </c>
      <c r="AD58" s="43">
        <f t="shared" si="3"/>
        <v>0.61616161616161613</v>
      </c>
      <c r="AE58" s="41">
        <v>0.83333333333333326</v>
      </c>
      <c r="AF58" s="41">
        <v>0.58143939393939392</v>
      </c>
      <c r="AG58" s="41">
        <v>0.75</v>
      </c>
      <c r="AH58" s="41">
        <v>0.59090909090909094</v>
      </c>
      <c r="AI58" s="41">
        <v>0.66666666666666663</v>
      </c>
      <c r="AJ58" s="41">
        <v>0.41666666666666669</v>
      </c>
      <c r="AK58" s="41">
        <v>0.83333333333333326</v>
      </c>
      <c r="AL58" s="41">
        <v>0.52462121212121215</v>
      </c>
      <c r="AM58" s="41">
        <v>0.75</v>
      </c>
      <c r="AN58" s="41">
        <v>0.59090909090909094</v>
      </c>
      <c r="AO58" s="41">
        <v>0.66666666666666663</v>
      </c>
      <c r="AP58" s="41">
        <v>0.41666666666666669</v>
      </c>
      <c r="AQ58" s="41">
        <v>0.83333333333333326</v>
      </c>
      <c r="AR58" s="41">
        <v>0.53598484848484851</v>
      </c>
      <c r="AS58" s="41">
        <v>0.75</v>
      </c>
      <c r="AT58" s="41">
        <v>0.59090909090909094</v>
      </c>
      <c r="AU58" s="41">
        <v>0.66666666666666663</v>
      </c>
      <c r="AV58" s="41">
        <v>0.41666666666666669</v>
      </c>
      <c r="AW58" s="41">
        <v>0.83333333333333326</v>
      </c>
      <c r="AX58" s="41">
        <v>0.52462121212121204</v>
      </c>
      <c r="AY58" s="41">
        <v>0.75</v>
      </c>
      <c r="AZ58" s="41">
        <v>0.68181818181818177</v>
      </c>
      <c r="BA58" s="41">
        <v>0.66666666666666663</v>
      </c>
      <c r="BB58" s="41">
        <v>0.33333333333333331</v>
      </c>
      <c r="BC58" s="41">
        <v>0.83333333333333326</v>
      </c>
      <c r="BD58" s="41">
        <v>0.54734848484848486</v>
      </c>
      <c r="BE58" s="41">
        <v>0.75</v>
      </c>
      <c r="BF58" s="41">
        <v>0.68181818181818177</v>
      </c>
      <c r="BG58" s="41">
        <v>0.66666666666666663</v>
      </c>
      <c r="BH58" s="41">
        <v>0.41666666666666669</v>
      </c>
      <c r="BI58" s="41">
        <v>0.83333333333333326</v>
      </c>
      <c r="BJ58" s="41">
        <v>0.61553030303030298</v>
      </c>
      <c r="BK58" s="41">
        <v>0.75</v>
      </c>
      <c r="BL58" s="41">
        <v>0.68181818181818177</v>
      </c>
      <c r="BM58" s="41">
        <v>0.66666666666666663</v>
      </c>
      <c r="BN58" s="41">
        <v>0.41666666666666669</v>
      </c>
      <c r="BO58" s="41">
        <v>0.83333333333333326</v>
      </c>
      <c r="BP58" s="41">
        <v>0.57007575757575757</v>
      </c>
      <c r="BQ58" s="41">
        <v>0.75</v>
      </c>
      <c r="BR58" s="41">
        <v>0.68181818181818177</v>
      </c>
      <c r="BS58" s="41">
        <v>0.66666666666666663</v>
      </c>
      <c r="BT58" s="41">
        <v>0.41666666666666669</v>
      </c>
      <c r="BU58" s="41">
        <v>0.83333333333333326</v>
      </c>
      <c r="BV58" s="41">
        <v>0.55871212121212122</v>
      </c>
      <c r="BW58" s="41">
        <v>0.75</v>
      </c>
      <c r="BX58" s="41">
        <v>0.68181818181818177</v>
      </c>
      <c r="BY58" s="41">
        <v>0.66666666666666663</v>
      </c>
      <c r="BZ58" s="41">
        <v>0.41666666666666669</v>
      </c>
      <c r="CA58" s="41">
        <v>0.83333333333333326</v>
      </c>
      <c r="CB58" s="41">
        <v>0.60416666666666663</v>
      </c>
      <c r="CC58" s="41">
        <v>0.75</v>
      </c>
      <c r="CD58" s="41">
        <v>0.68181818181818177</v>
      </c>
      <c r="CE58" s="41">
        <v>0.66666666666666663</v>
      </c>
      <c r="CF58" s="41">
        <v>0.41666666666666669</v>
      </c>
      <c r="CG58" s="41">
        <v>0.83333333333333326</v>
      </c>
      <c r="CH58" s="41">
        <v>0.60416666666666663</v>
      </c>
      <c r="CI58" s="41">
        <v>0.75</v>
      </c>
      <c r="CJ58" s="41">
        <v>0.77272727272727271</v>
      </c>
      <c r="CK58" s="41">
        <v>0.66666666666666663</v>
      </c>
      <c r="CL58" s="41">
        <v>0.41666666666666669</v>
      </c>
      <c r="CM58" s="41">
        <v>0.83333333333333326</v>
      </c>
      <c r="CN58" s="41">
        <v>0.63825757575757569</v>
      </c>
      <c r="CO58" s="41">
        <v>0.75</v>
      </c>
      <c r="CP58" s="41">
        <v>0.72727272727272729</v>
      </c>
      <c r="CQ58" s="41">
        <v>0.66666666666666663</v>
      </c>
      <c r="CR58" s="41">
        <v>0.41666666666666669</v>
      </c>
      <c r="CS58" s="41">
        <v>0.83333333333333326</v>
      </c>
      <c r="CT58" s="41">
        <v>0.60606060606060608</v>
      </c>
      <c r="CU58" s="41">
        <v>0.75</v>
      </c>
      <c r="CV58" s="41">
        <v>0.68181818181818177</v>
      </c>
      <c r="CW58" s="41">
        <v>0.66666666666666663</v>
      </c>
      <c r="CX58" s="41">
        <v>0.25</v>
      </c>
      <c r="CY58" s="41">
        <v>0.83333333333333326</v>
      </c>
      <c r="CZ58" s="41">
        <v>0.56060606060606066</v>
      </c>
      <c r="DA58" s="41">
        <v>0.75</v>
      </c>
      <c r="DB58" s="41">
        <v>0.63636363636363635</v>
      </c>
      <c r="DC58" s="41">
        <v>0.66666666666666663</v>
      </c>
      <c r="DD58" s="41">
        <v>0.25</v>
      </c>
      <c r="DE58" s="41">
        <v>0.75</v>
      </c>
      <c r="DF58" s="41">
        <v>0.49242424242424243</v>
      </c>
      <c r="DG58" s="41">
        <v>0.75</v>
      </c>
      <c r="DH58" s="41">
        <v>0.36363636363636365</v>
      </c>
      <c r="DI58" s="41">
        <v>0.66666666666666663</v>
      </c>
      <c r="DJ58" s="41">
        <v>0.5</v>
      </c>
      <c r="DK58" s="41">
        <v>0.83333333333333337</v>
      </c>
      <c r="DL58" s="41">
        <v>0.58333333333333337</v>
      </c>
      <c r="DM58" s="41">
        <v>0.75</v>
      </c>
      <c r="DN58" s="41">
        <v>0.36363636363636365</v>
      </c>
      <c r="DO58" s="41">
        <v>0.66666666666666663</v>
      </c>
      <c r="DP58" s="41">
        <v>0.5</v>
      </c>
      <c r="DQ58" s="41">
        <v>0.83333333333333337</v>
      </c>
      <c r="DR58" s="41">
        <v>0.67424242424242431</v>
      </c>
      <c r="DS58" s="41">
        <v>0.75</v>
      </c>
      <c r="DT58" s="41">
        <v>0.45454545454545453</v>
      </c>
      <c r="DU58" s="41">
        <v>0.66666666666666663</v>
      </c>
      <c r="DV58" s="41">
        <v>0.5</v>
      </c>
    </row>
    <row r="59" spans="1:126" x14ac:dyDescent="0.25">
      <c r="A59" t="s">
        <v>132</v>
      </c>
      <c r="B59" s="30" t="str">
        <f>VLOOKUP(A59,'Cód dos países'!$A$3:$C$199,2,FALSE)</f>
        <v>IDN</v>
      </c>
      <c r="C59" s="41">
        <v>0.54166666666666663</v>
      </c>
      <c r="D59" s="41">
        <v>0.59469696969696972</v>
      </c>
      <c r="E59" s="41">
        <v>0.5</v>
      </c>
      <c r="F59" s="43">
        <v>0.72727272727272729</v>
      </c>
      <c r="G59" s="43">
        <v>0.41666666666666669</v>
      </c>
      <c r="H59" s="43">
        <v>0.5</v>
      </c>
      <c r="I59" s="43">
        <f t="shared" si="0"/>
        <v>0.54797979797979801</v>
      </c>
      <c r="J59" s="41">
        <v>0.54166666666666663</v>
      </c>
      <c r="K59" s="41">
        <v>0.60606060606060608</v>
      </c>
      <c r="L59" s="41">
        <v>0.5</v>
      </c>
      <c r="M59" s="43">
        <v>0.72727272727272729</v>
      </c>
      <c r="N59" s="43">
        <v>0.41666666666666669</v>
      </c>
      <c r="O59" s="43">
        <v>0.5</v>
      </c>
      <c r="P59" s="43">
        <f t="shared" si="1"/>
        <v>0.54797979797979801</v>
      </c>
      <c r="Q59" s="41">
        <v>0.54166666666666663</v>
      </c>
      <c r="R59" s="41">
        <v>0.61742424242424243</v>
      </c>
      <c r="S59" s="41">
        <v>0.5</v>
      </c>
      <c r="T59" s="43">
        <v>0.72727272727272729</v>
      </c>
      <c r="U59" s="43">
        <v>0.41666666666666669</v>
      </c>
      <c r="V59" s="43">
        <v>0.5</v>
      </c>
      <c r="W59" s="43">
        <f t="shared" si="2"/>
        <v>0.54797979797979801</v>
      </c>
      <c r="X59" s="41">
        <v>0.54166666666666663</v>
      </c>
      <c r="Y59" s="41">
        <v>0.56060606060606055</v>
      </c>
      <c r="Z59" s="41">
        <v>0.5</v>
      </c>
      <c r="AA59" s="43">
        <v>0.5</v>
      </c>
      <c r="AB59" s="43">
        <v>0.41666666666666669</v>
      </c>
      <c r="AC59" s="43">
        <v>0.5</v>
      </c>
      <c r="AD59" s="43">
        <f t="shared" si="3"/>
        <v>0.47222222222222227</v>
      </c>
      <c r="AE59" s="41">
        <v>0.54166666666666663</v>
      </c>
      <c r="AF59" s="41">
        <v>0.59469696969696972</v>
      </c>
      <c r="AG59" s="41">
        <v>0.5</v>
      </c>
      <c r="AH59" s="41">
        <v>0.68181818181818177</v>
      </c>
      <c r="AI59" s="41">
        <v>0.5</v>
      </c>
      <c r="AJ59" s="41">
        <v>0.5</v>
      </c>
      <c r="AK59" s="41">
        <v>0.625</v>
      </c>
      <c r="AL59" s="41">
        <v>0.57196969696969702</v>
      </c>
      <c r="AM59" s="41">
        <v>0.5</v>
      </c>
      <c r="AN59" s="41">
        <v>0.68181818181818177</v>
      </c>
      <c r="AO59" s="41">
        <v>0.5</v>
      </c>
      <c r="AP59" s="41">
        <v>0.5</v>
      </c>
      <c r="AQ59" s="41">
        <v>0.625</v>
      </c>
      <c r="AR59" s="41">
        <v>0.54924242424242431</v>
      </c>
      <c r="AS59" s="41">
        <v>0.5</v>
      </c>
      <c r="AT59" s="41">
        <v>0.54545454545454541</v>
      </c>
      <c r="AU59" s="41">
        <v>0.5</v>
      </c>
      <c r="AV59" s="41">
        <v>0.5</v>
      </c>
      <c r="AW59" s="41">
        <v>0.625</v>
      </c>
      <c r="AX59" s="41">
        <v>0.60606060606060608</v>
      </c>
      <c r="AY59" s="41">
        <v>0.5</v>
      </c>
      <c r="AZ59" s="41">
        <v>0.63636363636363635</v>
      </c>
      <c r="BA59" s="41">
        <v>0.5</v>
      </c>
      <c r="BB59" s="41">
        <v>0.5</v>
      </c>
      <c r="BC59" s="41">
        <v>0.625</v>
      </c>
      <c r="BD59" s="41">
        <v>0.61742424242424243</v>
      </c>
      <c r="BE59" s="41">
        <v>0.5</v>
      </c>
      <c r="BF59" s="41">
        <v>0.63636363636363635</v>
      </c>
      <c r="BG59" s="41">
        <v>0.5</v>
      </c>
      <c r="BH59" s="41">
        <v>0.5</v>
      </c>
      <c r="BI59" s="41">
        <v>0.625</v>
      </c>
      <c r="BJ59" s="41">
        <v>0.64015151515151525</v>
      </c>
      <c r="BK59" s="41">
        <v>0.5</v>
      </c>
      <c r="BL59" s="41">
        <v>0.72727272727272729</v>
      </c>
      <c r="BM59" s="41">
        <v>0.5</v>
      </c>
      <c r="BN59" s="41">
        <v>0.5</v>
      </c>
      <c r="BO59" s="41">
        <v>0.625</v>
      </c>
      <c r="BP59" s="41">
        <v>0.61742424242424243</v>
      </c>
      <c r="BQ59" s="41">
        <v>0.5</v>
      </c>
      <c r="BR59" s="41">
        <v>0.72727272727272729</v>
      </c>
      <c r="BS59" s="41">
        <v>0.5</v>
      </c>
      <c r="BT59" s="41">
        <v>0.66666666666666663</v>
      </c>
      <c r="BU59" s="41">
        <v>0.625</v>
      </c>
      <c r="BV59" s="41">
        <v>0.6287878787878789</v>
      </c>
      <c r="BW59" s="41">
        <v>0.5</v>
      </c>
      <c r="BX59" s="41">
        <v>0.72727272727272729</v>
      </c>
      <c r="BY59" s="41">
        <v>0.5</v>
      </c>
      <c r="BZ59" s="41">
        <v>0.58333333333333337</v>
      </c>
      <c r="CA59" s="41">
        <v>0.625</v>
      </c>
      <c r="CB59" s="41">
        <v>0.6287878787878789</v>
      </c>
      <c r="CC59" s="41">
        <v>0.5</v>
      </c>
      <c r="CD59" s="41">
        <v>0.72727272727272729</v>
      </c>
      <c r="CE59" s="41">
        <v>0.5</v>
      </c>
      <c r="CF59" s="41">
        <v>0.41666666666666669</v>
      </c>
      <c r="CG59" s="41">
        <v>0.625</v>
      </c>
      <c r="CH59" s="41">
        <v>0.60606060606060608</v>
      </c>
      <c r="CI59" s="41">
        <v>0.5</v>
      </c>
      <c r="CJ59" s="41">
        <v>0.72727272727272729</v>
      </c>
      <c r="CK59" s="41">
        <v>0.5</v>
      </c>
      <c r="CL59" s="41">
        <v>0.16666666666666666</v>
      </c>
      <c r="CM59" s="41">
        <v>0.625</v>
      </c>
      <c r="CN59" s="41">
        <v>0.60606060606060608</v>
      </c>
      <c r="CO59" s="41">
        <v>0.5</v>
      </c>
      <c r="CP59" s="41">
        <v>0.5</v>
      </c>
      <c r="CQ59" s="41">
        <v>0.5</v>
      </c>
      <c r="CR59" s="41">
        <v>0.16666666666666666</v>
      </c>
      <c r="CS59" s="41">
        <v>0.58333333333333337</v>
      </c>
      <c r="CT59" s="41">
        <v>0.62878787878787878</v>
      </c>
      <c r="CU59" s="41">
        <v>0.5</v>
      </c>
      <c r="CV59" s="41">
        <v>0.45454545454545453</v>
      </c>
      <c r="CW59" s="41">
        <v>0.33333333333333331</v>
      </c>
      <c r="CX59" s="41">
        <v>0.16666666666666666</v>
      </c>
      <c r="CY59" s="41">
        <v>0.54166666666666663</v>
      </c>
      <c r="CZ59" s="41">
        <v>0.64015151515151525</v>
      </c>
      <c r="DA59" s="41">
        <v>0.5</v>
      </c>
      <c r="DB59" s="41">
        <v>0.31818181818181818</v>
      </c>
      <c r="DC59" s="41">
        <v>0.33333333333333331</v>
      </c>
      <c r="DD59" s="41">
        <v>0.16666666666666666</v>
      </c>
      <c r="DE59" s="41">
        <v>0.5</v>
      </c>
      <c r="DF59" s="41">
        <v>0.49242424242424238</v>
      </c>
      <c r="DG59" s="41">
        <v>0.75</v>
      </c>
      <c r="DH59" s="41">
        <v>0.36363636363636365</v>
      </c>
      <c r="DI59" s="41">
        <v>0.33333333333333331</v>
      </c>
      <c r="DJ59" s="41">
        <v>0.16666666666666666</v>
      </c>
      <c r="DK59" s="41">
        <v>0.16666666666666666</v>
      </c>
      <c r="DL59" s="41">
        <v>0.51515151515151514</v>
      </c>
      <c r="DM59" s="41">
        <v>0.5</v>
      </c>
      <c r="DN59" s="41">
        <v>0.27272727272727271</v>
      </c>
      <c r="DO59" s="41">
        <v>0.33333333333333331</v>
      </c>
      <c r="DP59" s="41">
        <v>0.16666666666666666</v>
      </c>
      <c r="DQ59" s="41">
        <v>0.5</v>
      </c>
      <c r="DR59" s="41">
        <v>0.71590909090909094</v>
      </c>
      <c r="DS59" s="41">
        <v>0.5</v>
      </c>
      <c r="DT59" s="41">
        <v>0.63636363636363635</v>
      </c>
      <c r="DU59" s="41">
        <v>0.66666666666666663</v>
      </c>
      <c r="DV59" s="41">
        <v>0.5</v>
      </c>
    </row>
    <row r="60" spans="1:126" x14ac:dyDescent="0.25">
      <c r="A60" t="s">
        <v>138</v>
      </c>
      <c r="B60" s="30" t="str">
        <f>VLOOKUP(A60,'Cód dos países'!$A$3:$C$199,2,FALSE)</f>
        <v>IRN</v>
      </c>
      <c r="C60" s="41">
        <v>0.58333333333333326</v>
      </c>
      <c r="D60" s="41">
        <v>0.57765151515151514</v>
      </c>
      <c r="E60" s="41">
        <v>0.5</v>
      </c>
      <c r="F60" s="43">
        <v>0.63636363636363635</v>
      </c>
      <c r="G60" s="43">
        <v>0.66666666666666663</v>
      </c>
      <c r="H60" s="43">
        <v>0.25</v>
      </c>
      <c r="I60" s="43">
        <f t="shared" si="0"/>
        <v>0.51767676767676762</v>
      </c>
      <c r="J60" s="41">
        <v>0.625</v>
      </c>
      <c r="K60" s="41">
        <v>0.66856060606060608</v>
      </c>
      <c r="L60" s="41">
        <v>0.5</v>
      </c>
      <c r="M60" s="43">
        <v>0.63636363636363635</v>
      </c>
      <c r="N60" s="43">
        <v>0.66666666666666663</v>
      </c>
      <c r="O60" s="43">
        <v>0.25</v>
      </c>
      <c r="P60" s="43">
        <f t="shared" si="1"/>
        <v>0.51767676767676762</v>
      </c>
      <c r="Q60" s="41">
        <v>0.625</v>
      </c>
      <c r="R60" s="41">
        <v>0.64583333333333337</v>
      </c>
      <c r="S60" s="41">
        <v>0.5</v>
      </c>
      <c r="T60" s="43">
        <v>0.59090909090909094</v>
      </c>
      <c r="U60" s="43">
        <v>0.66666666666666663</v>
      </c>
      <c r="V60" s="43">
        <v>0.25</v>
      </c>
      <c r="W60" s="43">
        <f t="shared" si="2"/>
        <v>0.50252525252525249</v>
      </c>
      <c r="X60" s="41">
        <v>0.625</v>
      </c>
      <c r="Y60" s="41">
        <v>0.64583333333333337</v>
      </c>
      <c r="Z60" s="41">
        <v>0.5</v>
      </c>
      <c r="AA60" s="43">
        <v>0.59090909090909094</v>
      </c>
      <c r="AB60" s="43">
        <v>0.66666666666666663</v>
      </c>
      <c r="AC60" s="43">
        <v>0.25</v>
      </c>
      <c r="AD60" s="43">
        <f t="shared" si="3"/>
        <v>0.50252525252525249</v>
      </c>
      <c r="AE60" s="41">
        <v>0.625</v>
      </c>
      <c r="AF60" s="41">
        <v>0.57765151515151514</v>
      </c>
      <c r="AG60" s="41">
        <v>0.5</v>
      </c>
      <c r="AH60" s="41">
        <v>0.40909090909090912</v>
      </c>
      <c r="AI60" s="41">
        <v>0.66666666666666663</v>
      </c>
      <c r="AJ60" s="41">
        <v>0.25</v>
      </c>
      <c r="AK60" s="41">
        <v>0.625</v>
      </c>
      <c r="AL60" s="41">
        <v>0.55492424242424243</v>
      </c>
      <c r="AM60" s="41">
        <v>0.5</v>
      </c>
      <c r="AN60" s="41">
        <v>0.31818181818181818</v>
      </c>
      <c r="AO60" s="41">
        <v>0.66666666666666663</v>
      </c>
      <c r="AP60" s="41">
        <v>0.25</v>
      </c>
      <c r="AQ60" s="41">
        <v>0.58333333333333337</v>
      </c>
      <c r="AR60" s="41">
        <v>0.49810606060606066</v>
      </c>
      <c r="AS60" s="41">
        <v>0.5</v>
      </c>
      <c r="AT60" s="41">
        <v>0.31818181818181818</v>
      </c>
      <c r="AU60" s="41">
        <v>0.66666666666666663</v>
      </c>
      <c r="AV60" s="41">
        <v>0.25</v>
      </c>
      <c r="AW60" s="41">
        <v>0.625</v>
      </c>
      <c r="AX60" s="41">
        <v>0.49810606060606066</v>
      </c>
      <c r="AY60" s="41">
        <v>0.5</v>
      </c>
      <c r="AZ60" s="41">
        <v>0.31818181818181818</v>
      </c>
      <c r="BA60" s="41">
        <v>0.66666666666666663</v>
      </c>
      <c r="BB60" s="41">
        <v>0.25</v>
      </c>
      <c r="BC60" s="41">
        <v>0.75</v>
      </c>
      <c r="BD60" s="41">
        <v>0.52083333333333337</v>
      </c>
      <c r="BE60" s="41">
        <v>0.5</v>
      </c>
      <c r="BF60" s="41">
        <v>0.31818181818181818</v>
      </c>
      <c r="BG60" s="41">
        <v>0.66666666666666663</v>
      </c>
      <c r="BH60" s="41">
        <v>0.25</v>
      </c>
      <c r="BI60" s="41">
        <v>0.75</v>
      </c>
      <c r="BJ60" s="41">
        <v>0.55492424242424243</v>
      </c>
      <c r="BK60" s="41">
        <v>0.5</v>
      </c>
      <c r="BL60" s="41">
        <v>0.36363636363636365</v>
      </c>
      <c r="BM60" s="41">
        <v>0.66666666666666663</v>
      </c>
      <c r="BN60" s="41">
        <v>0.33333333333333331</v>
      </c>
      <c r="BO60" s="41">
        <v>0.79166666666666674</v>
      </c>
      <c r="BP60" s="41">
        <v>0.55492424242424243</v>
      </c>
      <c r="BQ60" s="41">
        <v>0.5</v>
      </c>
      <c r="BR60" s="41">
        <v>0.45454545454545453</v>
      </c>
      <c r="BS60" s="41">
        <v>0.66666666666666663</v>
      </c>
      <c r="BT60" s="41">
        <v>0.33333333333333331</v>
      </c>
      <c r="BU60" s="41">
        <v>0.79166666666666674</v>
      </c>
      <c r="BV60" s="41">
        <v>0.60037878787878785</v>
      </c>
      <c r="BW60" s="41">
        <v>0.5</v>
      </c>
      <c r="BX60" s="41">
        <v>0.5</v>
      </c>
      <c r="BY60" s="41">
        <v>0.66666666666666663</v>
      </c>
      <c r="BZ60" s="41">
        <v>0.33333333333333331</v>
      </c>
      <c r="CA60" s="41">
        <v>0.79166666666666674</v>
      </c>
      <c r="CB60" s="41">
        <v>0.66856060606060608</v>
      </c>
      <c r="CC60" s="41">
        <v>0.5</v>
      </c>
      <c r="CD60" s="41">
        <v>0.5</v>
      </c>
      <c r="CE60" s="41">
        <v>0.66666666666666663</v>
      </c>
      <c r="CF60" s="41">
        <v>0.33333333333333331</v>
      </c>
      <c r="CG60" s="41">
        <v>0.79166666666666674</v>
      </c>
      <c r="CH60" s="41">
        <v>0.66856060606060608</v>
      </c>
      <c r="CI60" s="41">
        <v>0.5</v>
      </c>
      <c r="CJ60" s="41">
        <v>0.5</v>
      </c>
      <c r="CK60" s="41">
        <v>0.66666666666666663</v>
      </c>
      <c r="CL60" s="41">
        <v>0.33333333333333331</v>
      </c>
      <c r="CM60" s="41">
        <v>0.66666666666666674</v>
      </c>
      <c r="CN60" s="41">
        <v>0.65719696969696972</v>
      </c>
      <c r="CO60" s="41">
        <v>0.5</v>
      </c>
      <c r="CP60" s="41">
        <v>0.45454545454545453</v>
      </c>
      <c r="CQ60" s="41">
        <v>0.66666666666666663</v>
      </c>
      <c r="CR60" s="41">
        <v>0.33333333333333331</v>
      </c>
      <c r="CS60" s="41">
        <v>0.66666666666666674</v>
      </c>
      <c r="CT60" s="41">
        <v>0.66477272727272718</v>
      </c>
      <c r="CU60" s="41">
        <v>0.5</v>
      </c>
      <c r="CV60" s="41">
        <v>0.45454545454545453</v>
      </c>
      <c r="CW60" s="41">
        <v>0.66666666666666663</v>
      </c>
      <c r="CX60" s="41">
        <v>0.33333333333333331</v>
      </c>
      <c r="CY60" s="41">
        <v>0.66666666666666674</v>
      </c>
      <c r="CZ60" s="41">
        <v>0.66477272727272729</v>
      </c>
      <c r="DA60" s="41">
        <v>0.5</v>
      </c>
      <c r="DB60" s="41">
        <v>0.45454545454545453</v>
      </c>
      <c r="DC60" s="41">
        <v>0.66666666666666663</v>
      </c>
      <c r="DD60" s="41">
        <v>0.33333333333333331</v>
      </c>
      <c r="DE60" s="41">
        <v>0.66666666666666674</v>
      </c>
      <c r="DF60" s="41">
        <v>0.70833333333333337</v>
      </c>
      <c r="DG60" s="41">
        <v>0.5</v>
      </c>
      <c r="DH60" s="41">
        <v>0.36363636363636365</v>
      </c>
      <c r="DI60" s="41">
        <v>0.83333333333333337</v>
      </c>
      <c r="DJ60" s="41">
        <v>0.66666666666666663</v>
      </c>
      <c r="DK60" s="41">
        <v>0.75</v>
      </c>
      <c r="DL60" s="41">
        <v>0.77651515151515149</v>
      </c>
      <c r="DM60" s="41">
        <v>0.5</v>
      </c>
      <c r="DN60" s="41">
        <v>0.36363636363636365</v>
      </c>
      <c r="DO60" s="41">
        <v>0.83333333333333337</v>
      </c>
      <c r="DP60" s="41">
        <v>0.66666666666666663</v>
      </c>
      <c r="DQ60" s="41">
        <v>0.66666666666666674</v>
      </c>
      <c r="DR60" s="41">
        <v>0.86363636363636365</v>
      </c>
      <c r="DS60" s="41">
        <v>0.75</v>
      </c>
      <c r="DT60" s="41">
        <v>0.45454545454545453</v>
      </c>
      <c r="DU60" s="41">
        <v>0.83333333333333337</v>
      </c>
      <c r="DV60" s="41">
        <v>0.66666666666666663</v>
      </c>
    </row>
    <row r="61" spans="1:126" x14ac:dyDescent="0.25">
      <c r="A61" t="s">
        <v>140</v>
      </c>
      <c r="B61" s="30" t="str">
        <f>VLOOKUP(A61,'Cód dos países'!$A$3:$C$199,2,FALSE)</f>
        <v>IRQ</v>
      </c>
      <c r="C61" s="41">
        <v>0.33333333333333331</v>
      </c>
      <c r="D61" s="41">
        <v>0.5587121212121211</v>
      </c>
      <c r="E61" s="41">
        <v>0.375</v>
      </c>
      <c r="F61" s="43">
        <v>0.59090909090909094</v>
      </c>
      <c r="G61" s="43">
        <v>0.25</v>
      </c>
      <c r="H61" s="43">
        <v>0.16666666666666666</v>
      </c>
      <c r="I61" s="43">
        <f t="shared" si="0"/>
        <v>0.33585858585858586</v>
      </c>
      <c r="J61" s="41">
        <v>0.33333333333333331</v>
      </c>
      <c r="K61" s="41">
        <v>0.51325757575757569</v>
      </c>
      <c r="L61" s="41">
        <v>0.375</v>
      </c>
      <c r="M61" s="43">
        <v>0.59090909090909094</v>
      </c>
      <c r="N61" s="43">
        <v>0.25</v>
      </c>
      <c r="O61" s="43">
        <v>0.16666666666666666</v>
      </c>
      <c r="P61" s="43">
        <f t="shared" si="1"/>
        <v>0.33585858585858586</v>
      </c>
      <c r="Q61" s="41">
        <v>0.33333333333333331</v>
      </c>
      <c r="R61" s="41">
        <v>0.49053030303030304</v>
      </c>
      <c r="S61" s="41">
        <v>0.375</v>
      </c>
      <c r="T61" s="43">
        <v>0.59090909090909094</v>
      </c>
      <c r="U61" s="43">
        <v>0.25</v>
      </c>
      <c r="V61" s="43">
        <v>0.16666666666666666</v>
      </c>
      <c r="W61" s="43">
        <f t="shared" si="2"/>
        <v>0.33585858585858586</v>
      </c>
      <c r="X61" s="41">
        <v>0.33333333333333331</v>
      </c>
      <c r="Y61" s="41">
        <v>0.50189393939393934</v>
      </c>
      <c r="Z61" s="41">
        <v>0.375</v>
      </c>
      <c r="AA61" s="43">
        <v>0.5</v>
      </c>
      <c r="AB61" s="43">
        <v>0.25</v>
      </c>
      <c r="AC61" s="43">
        <v>0.16666666666666666</v>
      </c>
      <c r="AD61" s="43">
        <f t="shared" si="3"/>
        <v>0.30555555555555552</v>
      </c>
      <c r="AE61" s="41">
        <v>0.33333333333333331</v>
      </c>
      <c r="AF61" s="41">
        <v>0.50189393939393934</v>
      </c>
      <c r="AG61" s="41">
        <v>0.375</v>
      </c>
      <c r="AH61" s="41">
        <v>0.5</v>
      </c>
      <c r="AI61" s="41">
        <v>0.25</v>
      </c>
      <c r="AJ61" s="41">
        <v>0.16666666666666666</v>
      </c>
      <c r="AK61" s="41">
        <v>0.33333333333333331</v>
      </c>
      <c r="AL61" s="41">
        <v>0.49053030303030304</v>
      </c>
      <c r="AM61" s="41">
        <v>0.375</v>
      </c>
      <c r="AN61" s="41">
        <v>0.59090909090909094</v>
      </c>
      <c r="AO61" s="41">
        <v>0.25</v>
      </c>
      <c r="AP61" s="41">
        <v>0.16666666666666666</v>
      </c>
      <c r="AQ61" s="41">
        <v>0.375</v>
      </c>
      <c r="AR61" s="41">
        <v>0.49053030303030304</v>
      </c>
      <c r="AS61" s="41">
        <v>0.375</v>
      </c>
      <c r="AT61" s="41">
        <v>0.59090909090909094</v>
      </c>
      <c r="AU61" s="41">
        <v>0.25</v>
      </c>
      <c r="AV61" s="41">
        <v>0.16666666666666666</v>
      </c>
      <c r="AW61" s="41">
        <v>0.375</v>
      </c>
      <c r="AX61" s="41">
        <v>0.54734848484848475</v>
      </c>
      <c r="AY61" s="41">
        <v>0.375</v>
      </c>
      <c r="AZ61" s="41">
        <v>0.68181818181818177</v>
      </c>
      <c r="BA61" s="41">
        <v>0.25</v>
      </c>
      <c r="BB61" s="41">
        <v>0.25</v>
      </c>
      <c r="BC61" s="41">
        <v>0.375</v>
      </c>
      <c r="BD61" s="41">
        <v>0.5359848484848484</v>
      </c>
      <c r="BE61" s="41">
        <v>0.375</v>
      </c>
      <c r="BF61" s="41">
        <v>0.63636363636363635</v>
      </c>
      <c r="BG61" s="41">
        <v>0.25</v>
      </c>
      <c r="BH61" s="41">
        <v>0.25</v>
      </c>
      <c r="BI61" s="41">
        <v>0.33333333333333331</v>
      </c>
      <c r="BJ61" s="41">
        <v>0.52462121212121204</v>
      </c>
      <c r="BK61" s="41">
        <v>0.375</v>
      </c>
      <c r="BL61" s="41">
        <v>0.59090909090909094</v>
      </c>
      <c r="BM61" s="41">
        <v>0.25</v>
      </c>
      <c r="BN61" s="41">
        <v>0.25</v>
      </c>
      <c r="BO61" s="41">
        <v>0.33333333333333331</v>
      </c>
      <c r="BP61" s="41">
        <v>0.45643939393939398</v>
      </c>
      <c r="BQ61" s="41">
        <v>0.375</v>
      </c>
      <c r="BR61" s="41">
        <v>0.59090909090909094</v>
      </c>
      <c r="BS61" s="41">
        <v>0.25</v>
      </c>
      <c r="BT61" s="41">
        <v>0.16666666666666666</v>
      </c>
      <c r="BU61" s="41">
        <v>0.33333333333333331</v>
      </c>
      <c r="BV61" s="41">
        <v>0.35416666666666669</v>
      </c>
      <c r="BW61" s="41">
        <v>0</v>
      </c>
      <c r="BX61" s="41">
        <v>0.59090909090909094</v>
      </c>
      <c r="BY61" s="41">
        <v>0.25</v>
      </c>
      <c r="BZ61" s="41">
        <v>0.16666666666666666</v>
      </c>
      <c r="CA61" s="41">
        <v>0.33333333333333331</v>
      </c>
      <c r="CB61" s="41">
        <v>0.39962121212121215</v>
      </c>
      <c r="CC61" s="41">
        <v>0</v>
      </c>
      <c r="CD61" s="41">
        <v>0.59090909090909094</v>
      </c>
      <c r="CE61" s="41">
        <v>0.25</v>
      </c>
      <c r="CF61" s="41">
        <v>0.16666666666666666</v>
      </c>
      <c r="CG61" s="41">
        <v>0.33333333333333331</v>
      </c>
      <c r="CH61" s="41">
        <v>0.41098484848484851</v>
      </c>
      <c r="CI61" s="41">
        <v>0</v>
      </c>
      <c r="CJ61" s="41">
        <v>0.59090909090909094</v>
      </c>
      <c r="CK61" s="41">
        <v>0.25</v>
      </c>
      <c r="CL61" s="41">
        <v>0.16666666666666666</v>
      </c>
      <c r="CM61" s="41">
        <v>4.1666666666666664E-2</v>
      </c>
      <c r="CN61" s="41">
        <v>0.41098484848484851</v>
      </c>
      <c r="CO61" s="41">
        <v>0</v>
      </c>
      <c r="CP61" s="41">
        <v>0.54545454545454541</v>
      </c>
      <c r="CQ61" s="41">
        <v>0.25</v>
      </c>
      <c r="CR61" s="41">
        <v>0.16666666666666666</v>
      </c>
      <c r="CS61" s="41">
        <v>4.1666666666666664E-2</v>
      </c>
      <c r="CT61" s="41">
        <v>0.49053030303030304</v>
      </c>
      <c r="CU61" s="41">
        <v>0</v>
      </c>
      <c r="CV61" s="41">
        <v>0.63636363636363635</v>
      </c>
      <c r="CW61" s="41">
        <v>0.25</v>
      </c>
      <c r="CX61" s="41">
        <v>0.66666666666666663</v>
      </c>
      <c r="CY61" s="41">
        <v>0</v>
      </c>
      <c r="CZ61" s="41">
        <v>0.41287878787878785</v>
      </c>
      <c r="DA61" s="41">
        <v>0</v>
      </c>
      <c r="DB61" s="41">
        <v>0.18181818181818182</v>
      </c>
      <c r="DC61" s="41">
        <v>0.33333333333333331</v>
      </c>
      <c r="DD61" s="41">
        <v>0.16666666666666666</v>
      </c>
      <c r="DE61" s="41">
        <v>0</v>
      </c>
      <c r="DF61" s="41">
        <v>0.46969696969696967</v>
      </c>
      <c r="DG61" s="41">
        <v>0</v>
      </c>
      <c r="DH61" s="41">
        <v>0.27272727272727271</v>
      </c>
      <c r="DI61" s="41">
        <v>0.33333333333333331</v>
      </c>
      <c r="DJ61" s="41">
        <v>0.16666666666666666</v>
      </c>
      <c r="DK61" s="41">
        <v>0</v>
      </c>
      <c r="DL61" s="41">
        <v>0.53787878787878785</v>
      </c>
      <c r="DM61" s="41">
        <v>0</v>
      </c>
      <c r="DN61" s="41">
        <v>0.27272727272727271</v>
      </c>
      <c r="DO61" s="41">
        <v>0.33333333333333331</v>
      </c>
      <c r="DP61" s="41">
        <v>0.16666666666666666</v>
      </c>
      <c r="DQ61" s="41">
        <v>8.3333333333333329E-2</v>
      </c>
      <c r="DR61" s="41">
        <v>0.38257575757575762</v>
      </c>
      <c r="DS61" s="41">
        <v>0.25</v>
      </c>
      <c r="DT61" s="41">
        <v>0.36363636363636365</v>
      </c>
      <c r="DU61" s="41">
        <v>0.33333333333333331</v>
      </c>
      <c r="DV61" s="41">
        <v>0.16666666666666666</v>
      </c>
    </row>
    <row r="62" spans="1:126" x14ac:dyDescent="0.25">
      <c r="A62" t="s">
        <v>136</v>
      </c>
      <c r="B62" s="30" t="str">
        <f>VLOOKUP(A62,'Cód dos países'!$A$3:$C$199,2,FALSE)</f>
        <v>IRL</v>
      </c>
      <c r="C62" s="41">
        <v>1</v>
      </c>
      <c r="D62" s="41">
        <v>0.79734848484848486</v>
      </c>
      <c r="E62" s="41">
        <v>1</v>
      </c>
      <c r="F62" s="43">
        <v>1</v>
      </c>
      <c r="G62" s="43">
        <v>1</v>
      </c>
      <c r="H62" s="43">
        <v>0.75</v>
      </c>
      <c r="I62" s="43">
        <f t="shared" si="0"/>
        <v>0.91666666666666663</v>
      </c>
      <c r="J62" s="41">
        <v>1</v>
      </c>
      <c r="K62" s="41">
        <v>0.79734848484848486</v>
      </c>
      <c r="L62" s="41">
        <v>1</v>
      </c>
      <c r="M62" s="43">
        <v>1</v>
      </c>
      <c r="N62" s="43">
        <v>1</v>
      </c>
      <c r="O62" s="43">
        <v>0.75</v>
      </c>
      <c r="P62" s="43">
        <f t="shared" si="1"/>
        <v>0.91666666666666663</v>
      </c>
      <c r="Q62" s="41">
        <v>1</v>
      </c>
      <c r="R62" s="41">
        <v>0.78598484848484851</v>
      </c>
      <c r="S62" s="41">
        <v>1</v>
      </c>
      <c r="T62" s="43">
        <v>1</v>
      </c>
      <c r="U62" s="43">
        <v>1</v>
      </c>
      <c r="V62" s="43">
        <v>0.75</v>
      </c>
      <c r="W62" s="43">
        <f t="shared" si="2"/>
        <v>0.91666666666666663</v>
      </c>
      <c r="X62" s="41">
        <v>1</v>
      </c>
      <c r="Y62" s="41">
        <v>0.79734848484848486</v>
      </c>
      <c r="Z62" s="41">
        <v>1</v>
      </c>
      <c r="AA62" s="43">
        <v>1</v>
      </c>
      <c r="AB62" s="43">
        <v>1</v>
      </c>
      <c r="AC62" s="43">
        <v>0.75</v>
      </c>
      <c r="AD62" s="43">
        <f t="shared" si="3"/>
        <v>0.91666666666666663</v>
      </c>
      <c r="AE62" s="41">
        <v>1</v>
      </c>
      <c r="AF62" s="41">
        <v>0.78598484848484851</v>
      </c>
      <c r="AG62" s="41">
        <v>1</v>
      </c>
      <c r="AH62" s="41">
        <v>0.86363636363636365</v>
      </c>
      <c r="AI62" s="41">
        <v>1</v>
      </c>
      <c r="AJ62" s="41">
        <v>0.75</v>
      </c>
      <c r="AK62" s="41">
        <v>1</v>
      </c>
      <c r="AL62" s="41">
        <v>0.7632575757575758</v>
      </c>
      <c r="AM62" s="41">
        <v>1</v>
      </c>
      <c r="AN62" s="41">
        <v>0.68181818181818177</v>
      </c>
      <c r="AO62" s="41">
        <v>1</v>
      </c>
      <c r="AP62" s="41">
        <v>0.66666666666666663</v>
      </c>
      <c r="AQ62" s="41">
        <v>1</v>
      </c>
      <c r="AR62" s="41">
        <v>0.74053030303030298</v>
      </c>
      <c r="AS62" s="41">
        <v>1</v>
      </c>
      <c r="AT62" s="41">
        <v>0.59090909090909094</v>
      </c>
      <c r="AU62" s="41">
        <v>1</v>
      </c>
      <c r="AV62" s="41">
        <v>0.66666666666666663</v>
      </c>
      <c r="AW62" s="41">
        <v>1</v>
      </c>
      <c r="AX62" s="41">
        <v>0.77462121212121204</v>
      </c>
      <c r="AY62" s="41">
        <v>1</v>
      </c>
      <c r="AZ62" s="41">
        <v>0.59090909090909094</v>
      </c>
      <c r="BA62" s="41">
        <v>1</v>
      </c>
      <c r="BB62" s="41">
        <v>0.58333333333333337</v>
      </c>
      <c r="BC62" s="41">
        <v>1</v>
      </c>
      <c r="BD62" s="41">
        <v>0.71780303030303028</v>
      </c>
      <c r="BE62" s="41">
        <v>1</v>
      </c>
      <c r="BF62" s="41">
        <v>0.77272727272727271</v>
      </c>
      <c r="BG62" s="41">
        <v>1</v>
      </c>
      <c r="BH62" s="41">
        <v>0.58333333333333337</v>
      </c>
      <c r="BI62" s="41">
        <v>1</v>
      </c>
      <c r="BJ62" s="41">
        <v>0.7632575757575758</v>
      </c>
      <c r="BK62" s="41">
        <v>1</v>
      </c>
      <c r="BL62" s="41">
        <v>0.86363636363636365</v>
      </c>
      <c r="BM62" s="41">
        <v>1</v>
      </c>
      <c r="BN62" s="41">
        <v>0.58333333333333337</v>
      </c>
      <c r="BO62" s="41">
        <v>1</v>
      </c>
      <c r="BP62" s="41">
        <v>0.8882575757575758</v>
      </c>
      <c r="BQ62" s="41">
        <v>1</v>
      </c>
      <c r="BR62" s="41">
        <v>0.95454545454545459</v>
      </c>
      <c r="BS62" s="41">
        <v>1</v>
      </c>
      <c r="BT62" s="41">
        <v>0.58333333333333337</v>
      </c>
      <c r="BU62" s="41">
        <v>1</v>
      </c>
      <c r="BV62" s="41">
        <v>0.8882575757575758</v>
      </c>
      <c r="BW62" s="41">
        <v>1</v>
      </c>
      <c r="BX62" s="41">
        <v>1</v>
      </c>
      <c r="BY62" s="41">
        <v>1</v>
      </c>
      <c r="BZ62" s="41">
        <v>0.58333333333333337</v>
      </c>
      <c r="CA62" s="41">
        <v>1</v>
      </c>
      <c r="CB62" s="41">
        <v>0.86553030303030298</v>
      </c>
      <c r="CC62" s="41">
        <v>1</v>
      </c>
      <c r="CD62" s="41">
        <v>1</v>
      </c>
      <c r="CE62" s="41">
        <v>1</v>
      </c>
      <c r="CF62" s="41">
        <v>0.58333333333333337</v>
      </c>
      <c r="CG62" s="41">
        <v>1</v>
      </c>
      <c r="CH62" s="41">
        <v>0.86553030303030298</v>
      </c>
      <c r="CI62" s="41">
        <v>1</v>
      </c>
      <c r="CJ62" s="41">
        <v>1</v>
      </c>
      <c r="CK62" s="41">
        <v>1</v>
      </c>
      <c r="CL62" s="41">
        <v>0.66666666666666663</v>
      </c>
      <c r="CM62" s="41">
        <v>1</v>
      </c>
      <c r="CN62" s="41">
        <v>0.86553030303030298</v>
      </c>
      <c r="CO62" s="41">
        <v>1</v>
      </c>
      <c r="CP62" s="41">
        <v>1</v>
      </c>
      <c r="CQ62" s="41">
        <v>1</v>
      </c>
      <c r="CR62" s="41">
        <v>0.41666666666666669</v>
      </c>
      <c r="CS62" s="41">
        <v>1</v>
      </c>
      <c r="CT62" s="41">
        <v>0.91098484848484851</v>
      </c>
      <c r="CU62" s="41">
        <v>1</v>
      </c>
      <c r="CV62" s="41">
        <v>1</v>
      </c>
      <c r="CW62" s="41">
        <v>1</v>
      </c>
      <c r="CX62" s="41">
        <v>0.58333333333333337</v>
      </c>
      <c r="CY62" s="41">
        <v>1</v>
      </c>
      <c r="CZ62" s="41">
        <v>0.93181818181818188</v>
      </c>
      <c r="DA62" s="41">
        <v>1</v>
      </c>
      <c r="DB62" s="41">
        <v>1</v>
      </c>
      <c r="DC62" s="41">
        <v>1</v>
      </c>
      <c r="DD62" s="41">
        <v>0.58333333333333337</v>
      </c>
      <c r="DE62" s="41">
        <v>1</v>
      </c>
      <c r="DF62" s="41">
        <v>0.93181818181818188</v>
      </c>
      <c r="DG62" s="41">
        <v>1</v>
      </c>
      <c r="DH62" s="41">
        <v>0.54545454545454541</v>
      </c>
      <c r="DI62" s="41">
        <v>1</v>
      </c>
      <c r="DJ62" s="41">
        <v>0.33333333333333331</v>
      </c>
      <c r="DK62" s="41">
        <v>1</v>
      </c>
      <c r="DL62" s="41">
        <v>0.97727272727272729</v>
      </c>
      <c r="DM62" s="41">
        <v>1</v>
      </c>
      <c r="DN62" s="41">
        <v>0.81818181818181823</v>
      </c>
      <c r="DO62" s="41">
        <v>1</v>
      </c>
      <c r="DP62" s="41">
        <v>0.5</v>
      </c>
      <c r="DQ62" s="41">
        <v>1</v>
      </c>
      <c r="DR62" s="41">
        <v>0.95454545454545459</v>
      </c>
      <c r="DS62" s="41">
        <v>1</v>
      </c>
      <c r="DT62" s="41">
        <v>0.72727272727272729</v>
      </c>
      <c r="DU62" s="41">
        <v>1</v>
      </c>
      <c r="DV62" s="41">
        <v>0.83333333333333337</v>
      </c>
    </row>
    <row r="63" spans="1:126" x14ac:dyDescent="0.25">
      <c r="A63" t="s">
        <v>144</v>
      </c>
      <c r="B63" s="30" t="str">
        <f>VLOOKUP(A63,'Cód dos países'!$A$3:$C$199,2,FALSE)</f>
        <v>ISR</v>
      </c>
      <c r="C63" s="41">
        <v>0.70833333333333337</v>
      </c>
      <c r="D63" s="41">
        <v>0.50378787878787878</v>
      </c>
      <c r="E63" s="41">
        <v>1</v>
      </c>
      <c r="F63" s="43">
        <v>0.81818181818181823</v>
      </c>
      <c r="G63" s="43">
        <v>0.83333333333333337</v>
      </c>
      <c r="H63" s="43">
        <v>0.58333333333333337</v>
      </c>
      <c r="I63" s="43">
        <f t="shared" si="0"/>
        <v>0.74494949494949492</v>
      </c>
      <c r="J63" s="41">
        <v>0.70833333333333337</v>
      </c>
      <c r="K63" s="41">
        <v>0.52651515151515149</v>
      </c>
      <c r="L63" s="41">
        <v>1</v>
      </c>
      <c r="M63" s="43">
        <v>0.81818181818181823</v>
      </c>
      <c r="N63" s="43">
        <v>0.83333333333333337</v>
      </c>
      <c r="O63" s="43">
        <v>0.58333333333333337</v>
      </c>
      <c r="P63" s="43">
        <f t="shared" si="1"/>
        <v>0.74494949494949492</v>
      </c>
      <c r="Q63" s="41">
        <v>0.70833333333333337</v>
      </c>
      <c r="R63" s="41">
        <v>0.56060606060606066</v>
      </c>
      <c r="S63" s="41">
        <v>1</v>
      </c>
      <c r="T63" s="43">
        <v>0.81818181818181823</v>
      </c>
      <c r="U63" s="43">
        <v>0.83333333333333337</v>
      </c>
      <c r="V63" s="43">
        <v>0.58333333333333337</v>
      </c>
      <c r="W63" s="43">
        <f t="shared" si="2"/>
        <v>0.74494949494949492</v>
      </c>
      <c r="X63" s="41">
        <v>0.70833333333333337</v>
      </c>
      <c r="Y63" s="41">
        <v>0.53787878787878796</v>
      </c>
      <c r="Z63" s="41">
        <v>1</v>
      </c>
      <c r="AA63" s="43">
        <v>0.81818181818181823</v>
      </c>
      <c r="AB63" s="43">
        <v>0.83333333333333337</v>
      </c>
      <c r="AC63" s="43">
        <v>0.58333333333333337</v>
      </c>
      <c r="AD63" s="43">
        <f t="shared" si="3"/>
        <v>0.74494949494949492</v>
      </c>
      <c r="AE63" s="41">
        <v>0.70833333333333337</v>
      </c>
      <c r="AF63" s="41">
        <v>0.50378787878787878</v>
      </c>
      <c r="AG63" s="41">
        <v>1</v>
      </c>
      <c r="AH63" s="41">
        <v>0.81818181818181823</v>
      </c>
      <c r="AI63" s="41">
        <v>0.83333333333333337</v>
      </c>
      <c r="AJ63" s="41">
        <v>0.58333333333333337</v>
      </c>
      <c r="AK63" s="41">
        <v>0.70833333333333337</v>
      </c>
      <c r="AL63" s="41">
        <v>0.52651515151515149</v>
      </c>
      <c r="AM63" s="41">
        <v>1</v>
      </c>
      <c r="AN63" s="41">
        <v>0.81818181818181823</v>
      </c>
      <c r="AO63" s="41">
        <v>0.83333333333333337</v>
      </c>
      <c r="AP63" s="41">
        <v>0.58333333333333337</v>
      </c>
      <c r="AQ63" s="41">
        <v>0.70833333333333337</v>
      </c>
      <c r="AR63" s="41">
        <v>0.53787878787878785</v>
      </c>
      <c r="AS63" s="41">
        <v>1</v>
      </c>
      <c r="AT63" s="41">
        <v>0.81818181818181823</v>
      </c>
      <c r="AU63" s="41">
        <v>0.83333333333333337</v>
      </c>
      <c r="AV63" s="41">
        <v>0.58333333333333337</v>
      </c>
      <c r="AW63" s="41">
        <v>0.70833333333333337</v>
      </c>
      <c r="AX63" s="41">
        <v>0.52651515151515149</v>
      </c>
      <c r="AY63" s="41">
        <v>1</v>
      </c>
      <c r="AZ63" s="41">
        <v>0.81818181818181823</v>
      </c>
      <c r="BA63" s="41">
        <v>0.83333333333333337</v>
      </c>
      <c r="BB63" s="41">
        <v>0.58333333333333337</v>
      </c>
      <c r="BC63" s="41">
        <v>0.70833333333333337</v>
      </c>
      <c r="BD63" s="41">
        <v>0.49242424242424238</v>
      </c>
      <c r="BE63" s="41">
        <v>1</v>
      </c>
      <c r="BF63" s="41">
        <v>0.81818181818181823</v>
      </c>
      <c r="BG63" s="41">
        <v>0.83333333333333337</v>
      </c>
      <c r="BH63" s="41">
        <v>0.58333333333333337</v>
      </c>
      <c r="BI63" s="41">
        <v>0.70833333333333337</v>
      </c>
      <c r="BJ63" s="41">
        <v>0.49242424242424243</v>
      </c>
      <c r="BK63" s="41">
        <v>1</v>
      </c>
      <c r="BL63" s="41">
        <v>0.81818181818181823</v>
      </c>
      <c r="BM63" s="41">
        <v>0.83333333333333337</v>
      </c>
      <c r="BN63" s="41">
        <v>0.5</v>
      </c>
      <c r="BO63" s="41">
        <v>0.70833333333333337</v>
      </c>
      <c r="BP63" s="41">
        <v>0.45833333333333331</v>
      </c>
      <c r="BQ63" s="41">
        <v>1</v>
      </c>
      <c r="BR63" s="41">
        <v>0.81818181818181823</v>
      </c>
      <c r="BS63" s="41">
        <v>0.83333333333333337</v>
      </c>
      <c r="BT63" s="41">
        <v>0.5</v>
      </c>
      <c r="BU63" s="41">
        <v>0.70833333333333337</v>
      </c>
      <c r="BV63" s="41">
        <v>0.49242424242424238</v>
      </c>
      <c r="BW63" s="41">
        <v>1</v>
      </c>
      <c r="BX63" s="41">
        <v>0.81818181818181823</v>
      </c>
      <c r="BY63" s="41">
        <v>0.83333333333333337</v>
      </c>
      <c r="BZ63" s="41">
        <v>0.5</v>
      </c>
      <c r="CA63" s="41">
        <v>0.70833333333333337</v>
      </c>
      <c r="CB63" s="41">
        <v>0.48106060606060602</v>
      </c>
      <c r="CC63" s="41">
        <v>1</v>
      </c>
      <c r="CD63" s="41">
        <v>0.81818181818181823</v>
      </c>
      <c r="CE63" s="41">
        <v>0.83333333333333337</v>
      </c>
      <c r="CF63" s="41">
        <v>0.5</v>
      </c>
      <c r="CG63" s="41">
        <v>0.70833333333333337</v>
      </c>
      <c r="CH63" s="41">
        <v>0.51515151515151514</v>
      </c>
      <c r="CI63" s="41">
        <v>1</v>
      </c>
      <c r="CJ63" s="41">
        <v>0.81818181818181823</v>
      </c>
      <c r="CK63" s="41">
        <v>0.83333333333333337</v>
      </c>
      <c r="CL63" s="41">
        <v>0.5</v>
      </c>
      <c r="CM63" s="41">
        <v>0.70833333333333337</v>
      </c>
      <c r="CN63" s="41">
        <v>0.46969696969696967</v>
      </c>
      <c r="CO63" s="41">
        <v>1</v>
      </c>
      <c r="CP63" s="41">
        <v>0.81818181818181823</v>
      </c>
      <c r="CQ63" s="41">
        <v>0.83333333333333337</v>
      </c>
      <c r="CR63" s="41">
        <v>0.5</v>
      </c>
      <c r="CS63" s="41">
        <v>0.70833333333333337</v>
      </c>
      <c r="CT63" s="41">
        <v>0.57196969696969702</v>
      </c>
      <c r="CU63" s="41">
        <v>1</v>
      </c>
      <c r="CV63" s="41">
        <v>0.81818181818181823</v>
      </c>
      <c r="CW63" s="41">
        <v>0.83333333333333337</v>
      </c>
      <c r="CX63" s="41">
        <v>0.66666666666666663</v>
      </c>
      <c r="CY63" s="41">
        <v>0.70833333333333337</v>
      </c>
      <c r="CZ63" s="41">
        <v>0.45833333333333331</v>
      </c>
      <c r="DA63" s="41">
        <v>1</v>
      </c>
      <c r="DB63" s="41">
        <v>0.72727272727272729</v>
      </c>
      <c r="DC63" s="41">
        <v>0.83333333333333337</v>
      </c>
      <c r="DD63" s="41">
        <v>0.5</v>
      </c>
      <c r="DE63" s="41">
        <v>0.83333333333333326</v>
      </c>
      <c r="DF63" s="41">
        <v>0.38257575757575757</v>
      </c>
      <c r="DG63" s="41">
        <v>1</v>
      </c>
      <c r="DH63" s="41">
        <v>0.54545454545454541</v>
      </c>
      <c r="DI63" s="41">
        <v>0.83333333333333337</v>
      </c>
      <c r="DJ63" s="41">
        <v>0.5</v>
      </c>
      <c r="DK63" s="41">
        <v>0.83333333333333326</v>
      </c>
      <c r="DL63" s="41">
        <v>0.40530303030303033</v>
      </c>
      <c r="DM63" s="41">
        <v>1</v>
      </c>
      <c r="DN63" s="41">
        <v>0.72727272727272729</v>
      </c>
      <c r="DO63" s="41">
        <v>0.83333333333333337</v>
      </c>
      <c r="DP63" s="41">
        <v>0.5</v>
      </c>
      <c r="DQ63" s="41">
        <v>0.75</v>
      </c>
      <c r="DR63" s="41">
        <v>0.42803030303030304</v>
      </c>
      <c r="DS63" s="41">
        <v>0.875</v>
      </c>
      <c r="DT63" s="41">
        <v>0.45454545454545453</v>
      </c>
      <c r="DU63" s="41">
        <v>0.83333333333333337</v>
      </c>
      <c r="DV63" s="41">
        <v>0.83333333333333337</v>
      </c>
    </row>
    <row r="64" spans="1:126" x14ac:dyDescent="0.25">
      <c r="A64" t="s">
        <v>146</v>
      </c>
      <c r="B64" s="30" t="str">
        <f>VLOOKUP(A64,'Cód dos países'!$A$3:$C$199,2,FALSE)</f>
        <v>ITA</v>
      </c>
      <c r="C64" s="41">
        <v>0.95833333333333326</v>
      </c>
      <c r="D64" s="41">
        <v>0.74431818181818188</v>
      </c>
      <c r="E64" s="41">
        <v>0.625</v>
      </c>
      <c r="F64" s="43">
        <v>0.77272727272727271</v>
      </c>
      <c r="G64" s="43">
        <v>0.66666666666666663</v>
      </c>
      <c r="H64" s="43">
        <v>0.5</v>
      </c>
      <c r="I64" s="43">
        <f t="shared" si="0"/>
        <v>0.64646464646464652</v>
      </c>
      <c r="J64" s="41">
        <v>0.95833333333333326</v>
      </c>
      <c r="K64" s="41">
        <v>0.73295454545454541</v>
      </c>
      <c r="L64" s="41">
        <v>0.625</v>
      </c>
      <c r="M64" s="43">
        <v>0.77272727272727271</v>
      </c>
      <c r="N64" s="43">
        <v>0.66666666666666663</v>
      </c>
      <c r="O64" s="43">
        <v>0.5</v>
      </c>
      <c r="P64" s="43">
        <f t="shared" si="1"/>
        <v>0.64646464646464652</v>
      </c>
      <c r="Q64" s="41">
        <v>0.95833333333333326</v>
      </c>
      <c r="R64" s="41">
        <v>0.72159090909090906</v>
      </c>
      <c r="S64" s="41">
        <v>0.625</v>
      </c>
      <c r="T64" s="43">
        <v>0.77272727272727271</v>
      </c>
      <c r="U64" s="43">
        <v>0.66666666666666663</v>
      </c>
      <c r="V64" s="43">
        <v>0.41666666666666669</v>
      </c>
      <c r="W64" s="43">
        <f t="shared" si="2"/>
        <v>0.61868686868686873</v>
      </c>
      <c r="X64" s="41">
        <v>0.95833333333333326</v>
      </c>
      <c r="Y64" s="41">
        <v>0.75568181818181823</v>
      </c>
      <c r="Z64" s="41">
        <v>0.625</v>
      </c>
      <c r="AA64" s="43">
        <v>0.81818181818181823</v>
      </c>
      <c r="AB64" s="43">
        <v>0.66666666666666663</v>
      </c>
      <c r="AC64" s="43">
        <v>0.41666666666666669</v>
      </c>
      <c r="AD64" s="43">
        <f t="shared" si="3"/>
        <v>0.63383838383838387</v>
      </c>
      <c r="AE64" s="41">
        <v>0.95833333333333326</v>
      </c>
      <c r="AF64" s="41">
        <v>0.73295454545454541</v>
      </c>
      <c r="AG64" s="41">
        <v>0.625</v>
      </c>
      <c r="AH64" s="41">
        <v>0.72727272727272729</v>
      </c>
      <c r="AI64" s="41">
        <v>0.66666666666666663</v>
      </c>
      <c r="AJ64" s="41">
        <v>0.41666666666666669</v>
      </c>
      <c r="AK64" s="41">
        <v>0.95833333333333326</v>
      </c>
      <c r="AL64" s="41">
        <v>0.71022727272727271</v>
      </c>
      <c r="AM64" s="41">
        <v>0.625</v>
      </c>
      <c r="AN64" s="41">
        <v>0.59090909090909094</v>
      </c>
      <c r="AO64" s="41">
        <v>0.66666666666666663</v>
      </c>
      <c r="AP64" s="41">
        <v>0.41666666666666669</v>
      </c>
      <c r="AQ64" s="41">
        <v>0.95833333333333326</v>
      </c>
      <c r="AR64" s="41">
        <v>0.73295454545454541</v>
      </c>
      <c r="AS64" s="41">
        <v>0.625</v>
      </c>
      <c r="AT64" s="41">
        <v>0.59090909090909094</v>
      </c>
      <c r="AU64" s="41">
        <v>0.66666666666666663</v>
      </c>
      <c r="AV64" s="41">
        <v>0.41666666666666669</v>
      </c>
      <c r="AW64" s="41">
        <v>0.95833333333333326</v>
      </c>
      <c r="AX64" s="41">
        <v>0.72159090909090906</v>
      </c>
      <c r="AY64" s="41">
        <v>0.625</v>
      </c>
      <c r="AZ64" s="41">
        <v>0.59090909090909094</v>
      </c>
      <c r="BA64" s="41">
        <v>0.66666666666666663</v>
      </c>
      <c r="BB64" s="41">
        <v>0.41666666666666669</v>
      </c>
      <c r="BC64" s="41">
        <v>0.95833333333333326</v>
      </c>
      <c r="BD64" s="41">
        <v>0.71022727272727271</v>
      </c>
      <c r="BE64" s="41">
        <v>0.625</v>
      </c>
      <c r="BF64" s="41">
        <v>0.90909090909090906</v>
      </c>
      <c r="BG64" s="41">
        <v>0.66666666666666663</v>
      </c>
      <c r="BH64" s="41">
        <v>0.41666666666666669</v>
      </c>
      <c r="BI64" s="41">
        <v>0.95833333333333326</v>
      </c>
      <c r="BJ64" s="41">
        <v>0.77840909090909094</v>
      </c>
      <c r="BK64" s="41">
        <v>0.625</v>
      </c>
      <c r="BL64" s="41">
        <v>0.95454545454545459</v>
      </c>
      <c r="BM64" s="41">
        <v>0.66666666666666663</v>
      </c>
      <c r="BN64" s="41">
        <v>0.41666666666666669</v>
      </c>
      <c r="BO64" s="41">
        <v>0.95833333333333326</v>
      </c>
      <c r="BP64" s="41">
        <v>0.80113636363636365</v>
      </c>
      <c r="BQ64" s="41">
        <v>0.625</v>
      </c>
      <c r="BR64" s="41">
        <v>0.95454545454545459</v>
      </c>
      <c r="BS64" s="41">
        <v>0.66666666666666663</v>
      </c>
      <c r="BT64" s="41">
        <v>0.41666666666666669</v>
      </c>
      <c r="BU64" s="41">
        <v>0.95833333333333326</v>
      </c>
      <c r="BV64" s="41">
        <v>0.76704545454545459</v>
      </c>
      <c r="BW64" s="41">
        <v>0.625</v>
      </c>
      <c r="BX64" s="41">
        <v>0.95454545454545459</v>
      </c>
      <c r="BY64" s="41">
        <v>0.66666666666666663</v>
      </c>
      <c r="BZ64" s="41">
        <v>0.41666666666666669</v>
      </c>
      <c r="CA64" s="41">
        <v>0.95833333333333326</v>
      </c>
      <c r="CB64" s="41">
        <v>0.72159090909090906</v>
      </c>
      <c r="CC64" s="41">
        <v>0.625</v>
      </c>
      <c r="CD64" s="41">
        <v>1</v>
      </c>
      <c r="CE64" s="41">
        <v>0.66666666666666663</v>
      </c>
      <c r="CF64" s="41">
        <v>0.41666666666666669</v>
      </c>
      <c r="CG64" s="41">
        <v>0.95833333333333326</v>
      </c>
      <c r="CH64" s="41">
        <v>0.72159090909090906</v>
      </c>
      <c r="CI64" s="41">
        <v>0.625</v>
      </c>
      <c r="CJ64" s="41">
        <v>1</v>
      </c>
      <c r="CK64" s="41">
        <v>0.66666666666666663</v>
      </c>
      <c r="CL64" s="41">
        <v>0.41666666666666669</v>
      </c>
      <c r="CM64" s="41">
        <v>0.95833333333333326</v>
      </c>
      <c r="CN64" s="41">
        <v>0.73295454545454553</v>
      </c>
      <c r="CO64" s="41">
        <v>0.625</v>
      </c>
      <c r="CP64" s="41">
        <v>1</v>
      </c>
      <c r="CQ64" s="41">
        <v>0.66666666666666663</v>
      </c>
      <c r="CR64" s="41">
        <v>0.33333333333333331</v>
      </c>
      <c r="CS64" s="41">
        <v>0.83333333333333326</v>
      </c>
      <c r="CT64" s="41">
        <v>0.79924242424242431</v>
      </c>
      <c r="CU64" s="41">
        <v>0.625</v>
      </c>
      <c r="CV64" s="41">
        <v>1</v>
      </c>
      <c r="CW64" s="41">
        <v>0.5</v>
      </c>
      <c r="CX64" s="41">
        <v>0.41666666666666669</v>
      </c>
      <c r="CY64" s="41">
        <v>0.83333333333333326</v>
      </c>
      <c r="CZ64" s="41">
        <v>0.87878787878787878</v>
      </c>
      <c r="DA64" s="41">
        <v>0.625</v>
      </c>
      <c r="DB64" s="41">
        <v>1</v>
      </c>
      <c r="DC64" s="41">
        <v>0.58333333333333337</v>
      </c>
      <c r="DD64" s="41">
        <v>0.41666666666666669</v>
      </c>
      <c r="DE64" s="41">
        <v>0.83333333333333326</v>
      </c>
      <c r="DF64" s="41">
        <v>0.84469696969696972</v>
      </c>
      <c r="DG64" s="41">
        <v>0.75</v>
      </c>
      <c r="DH64" s="41">
        <v>0.72727272727272729</v>
      </c>
      <c r="DI64" s="41">
        <v>1</v>
      </c>
      <c r="DJ64" s="41">
        <v>0.5</v>
      </c>
      <c r="DK64" s="41">
        <v>0.91666666666666674</v>
      </c>
      <c r="DL64" s="41">
        <v>0.86363636363636365</v>
      </c>
      <c r="DM64" s="41">
        <v>0.75</v>
      </c>
      <c r="DN64" s="41">
        <v>0.72727272727272729</v>
      </c>
      <c r="DO64" s="41">
        <v>1</v>
      </c>
      <c r="DP64" s="41">
        <v>0.5</v>
      </c>
      <c r="DQ64" s="41">
        <v>1</v>
      </c>
      <c r="DR64" s="41">
        <v>0.95454545454545459</v>
      </c>
      <c r="DS64" s="41">
        <v>0.875</v>
      </c>
      <c r="DT64" s="41">
        <v>0.54545454545454541</v>
      </c>
      <c r="DU64" s="41">
        <v>1</v>
      </c>
      <c r="DV64" s="41">
        <v>0.66666666666666663</v>
      </c>
    </row>
    <row r="65" spans="1:126" x14ac:dyDescent="0.25">
      <c r="A65" t="s">
        <v>148</v>
      </c>
      <c r="B65" s="30" t="str">
        <f>VLOOKUP(A65,'Cód dos países'!$A$3:$C$199,2,FALSE)</f>
        <v>JAM</v>
      </c>
      <c r="C65" s="41">
        <v>0.75</v>
      </c>
      <c r="D65" s="41">
        <v>0.7765151515151516</v>
      </c>
      <c r="E65" s="41">
        <v>0.75</v>
      </c>
      <c r="F65" s="43">
        <v>0.72727272727272729</v>
      </c>
      <c r="G65" s="43">
        <v>0.41666666666666669</v>
      </c>
      <c r="H65" s="43">
        <v>0.41666666666666669</v>
      </c>
      <c r="I65" s="43">
        <f t="shared" si="0"/>
        <v>0.52020202020202022</v>
      </c>
      <c r="J65" s="41">
        <v>0.83333333333333326</v>
      </c>
      <c r="K65" s="41">
        <v>0.81060606060606066</v>
      </c>
      <c r="L65" s="41">
        <v>0.75</v>
      </c>
      <c r="M65" s="43">
        <v>0.72727272727272729</v>
      </c>
      <c r="N65" s="43">
        <v>0.33333333333333331</v>
      </c>
      <c r="O65" s="43">
        <v>0.41666666666666669</v>
      </c>
      <c r="P65" s="43">
        <f t="shared" si="1"/>
        <v>0.49242424242424243</v>
      </c>
      <c r="Q65" s="41">
        <v>0.83333333333333326</v>
      </c>
      <c r="R65" s="41">
        <v>0.82196969696969702</v>
      </c>
      <c r="S65" s="41">
        <v>0.75</v>
      </c>
      <c r="T65" s="43">
        <v>0.72727272727272729</v>
      </c>
      <c r="U65" s="43">
        <v>0.33333333333333331</v>
      </c>
      <c r="V65" s="43">
        <v>0.41666666666666669</v>
      </c>
      <c r="W65" s="43">
        <f t="shared" si="2"/>
        <v>0.49242424242424243</v>
      </c>
      <c r="X65" s="41">
        <v>0.83333333333333326</v>
      </c>
      <c r="Y65" s="41">
        <v>0.79924242424242431</v>
      </c>
      <c r="Z65" s="41">
        <v>0.75</v>
      </c>
      <c r="AA65" s="43">
        <v>0.72727272727272729</v>
      </c>
      <c r="AB65" s="43">
        <v>0.41666666666666669</v>
      </c>
      <c r="AC65" s="43">
        <v>0.41666666666666669</v>
      </c>
      <c r="AD65" s="43">
        <f t="shared" si="3"/>
        <v>0.52020202020202022</v>
      </c>
      <c r="AE65" s="41">
        <v>0.83333333333333326</v>
      </c>
      <c r="AF65" s="41">
        <v>0.78787878787878796</v>
      </c>
      <c r="AG65" s="41">
        <v>0.75</v>
      </c>
      <c r="AH65" s="41">
        <v>0.72727272727272729</v>
      </c>
      <c r="AI65" s="41">
        <v>0.41666666666666669</v>
      </c>
      <c r="AJ65" s="41">
        <v>0.33333333333333331</v>
      </c>
      <c r="AK65" s="41">
        <v>0.83333333333333326</v>
      </c>
      <c r="AL65" s="41">
        <v>0.78787878787878796</v>
      </c>
      <c r="AM65" s="41">
        <v>0.75</v>
      </c>
      <c r="AN65" s="41">
        <v>0.54545454545454541</v>
      </c>
      <c r="AO65" s="41">
        <v>0.41666666666666669</v>
      </c>
      <c r="AP65" s="41">
        <v>0.33333333333333331</v>
      </c>
      <c r="AQ65" s="41">
        <v>0.83333333333333326</v>
      </c>
      <c r="AR65" s="41">
        <v>0.79924242424242431</v>
      </c>
      <c r="AS65" s="41">
        <v>0.75</v>
      </c>
      <c r="AT65" s="41">
        <v>0.5</v>
      </c>
      <c r="AU65" s="41">
        <v>0.33333333333333331</v>
      </c>
      <c r="AV65" s="41">
        <v>0.33333333333333331</v>
      </c>
      <c r="AW65" s="41">
        <v>0.83333333333333326</v>
      </c>
      <c r="AX65" s="41">
        <v>0.76515151515151525</v>
      </c>
      <c r="AY65" s="41">
        <v>0.75</v>
      </c>
      <c r="AZ65" s="41">
        <v>0.77272727272727271</v>
      </c>
      <c r="BA65" s="41">
        <v>0.33333333333333331</v>
      </c>
      <c r="BB65" s="41">
        <v>0.33333333333333331</v>
      </c>
      <c r="BC65" s="41">
        <v>0.83333333333333326</v>
      </c>
      <c r="BD65" s="41">
        <v>0.78787878787878796</v>
      </c>
      <c r="BE65" s="41">
        <v>0.75</v>
      </c>
      <c r="BF65" s="41">
        <v>0.77272727272727271</v>
      </c>
      <c r="BG65" s="41">
        <v>0.33333333333333331</v>
      </c>
      <c r="BH65" s="41">
        <v>0.33333333333333331</v>
      </c>
      <c r="BI65" s="41">
        <v>0.83333333333333326</v>
      </c>
      <c r="BJ65" s="41">
        <v>0.79924242424242431</v>
      </c>
      <c r="BK65" s="41">
        <v>0.75</v>
      </c>
      <c r="BL65" s="41">
        <v>0.77272727272727271</v>
      </c>
      <c r="BM65" s="41">
        <v>0.33333333333333331</v>
      </c>
      <c r="BN65" s="41">
        <v>0.25</v>
      </c>
      <c r="BO65" s="41">
        <v>0.83333333333333326</v>
      </c>
      <c r="BP65" s="41">
        <v>0.79924242424242431</v>
      </c>
      <c r="BQ65" s="41">
        <v>0.75</v>
      </c>
      <c r="BR65" s="41">
        <v>0.77272727272727271</v>
      </c>
      <c r="BS65" s="41">
        <v>0.33333333333333331</v>
      </c>
      <c r="BT65" s="41">
        <v>0.25</v>
      </c>
      <c r="BU65" s="41">
        <v>0.83333333333333326</v>
      </c>
      <c r="BV65" s="41">
        <v>0.83333333333333337</v>
      </c>
      <c r="BW65" s="41">
        <v>0.75</v>
      </c>
      <c r="BX65" s="41">
        <v>0.77272727272727271</v>
      </c>
      <c r="BY65" s="41">
        <v>0.41666666666666669</v>
      </c>
      <c r="BZ65" s="41">
        <v>0.25</v>
      </c>
      <c r="CA65" s="41">
        <v>0.83333333333333326</v>
      </c>
      <c r="CB65" s="41">
        <v>0.78787878787878796</v>
      </c>
      <c r="CC65" s="41">
        <v>0.75</v>
      </c>
      <c r="CD65" s="41">
        <v>0.77272727272727271</v>
      </c>
      <c r="CE65" s="41">
        <v>0.33333333333333331</v>
      </c>
      <c r="CF65" s="41">
        <v>0.25</v>
      </c>
      <c r="CG65" s="41">
        <v>0.83333333333333326</v>
      </c>
      <c r="CH65" s="41">
        <v>0.83333333333333337</v>
      </c>
      <c r="CI65" s="41">
        <v>0.75</v>
      </c>
      <c r="CJ65" s="41">
        <v>0.77272727272727271</v>
      </c>
      <c r="CK65" s="41">
        <v>0.41666666666666669</v>
      </c>
      <c r="CL65" s="41">
        <v>0.25</v>
      </c>
      <c r="CM65" s="41">
        <v>0.83333333333333326</v>
      </c>
      <c r="CN65" s="41">
        <v>0.79924242424242431</v>
      </c>
      <c r="CO65" s="41">
        <v>0.75</v>
      </c>
      <c r="CP65" s="41">
        <v>0.72727272727272729</v>
      </c>
      <c r="CQ65" s="41">
        <v>0.41666666666666669</v>
      </c>
      <c r="CR65" s="41">
        <v>0.25</v>
      </c>
      <c r="CS65" s="41">
        <v>0.83333333333333326</v>
      </c>
      <c r="CT65" s="41">
        <v>0.79924242424242431</v>
      </c>
      <c r="CU65" s="41">
        <v>0.75</v>
      </c>
      <c r="CV65" s="41">
        <v>0.77272727272727271</v>
      </c>
      <c r="CW65" s="41">
        <v>0.16666666666666666</v>
      </c>
      <c r="CX65" s="41">
        <v>0.25</v>
      </c>
      <c r="CY65" s="41">
        <v>0.91666666666666674</v>
      </c>
      <c r="CZ65" s="41">
        <v>0.81060606060606066</v>
      </c>
      <c r="DA65" s="41">
        <v>0.75</v>
      </c>
      <c r="DB65" s="41">
        <v>0.77272727272727271</v>
      </c>
      <c r="DC65" s="41">
        <v>0.16666666666666666</v>
      </c>
      <c r="DD65" s="41">
        <v>0.25</v>
      </c>
      <c r="DE65" s="41">
        <v>0.91666666666666674</v>
      </c>
      <c r="DF65" s="41">
        <v>0.82196969696969702</v>
      </c>
      <c r="DG65" s="41">
        <v>0.75</v>
      </c>
      <c r="DH65" s="41">
        <v>0.72727272727272729</v>
      </c>
      <c r="DI65" s="41">
        <v>0.33333333333333331</v>
      </c>
      <c r="DJ65" s="41">
        <v>0.33333333333333331</v>
      </c>
      <c r="DK65" s="41">
        <v>0.91666666666666674</v>
      </c>
      <c r="DL65" s="41">
        <v>0.86742424242424243</v>
      </c>
      <c r="DM65" s="41">
        <v>0.75</v>
      </c>
      <c r="DN65" s="41">
        <v>0.72727272727272729</v>
      </c>
      <c r="DO65" s="41">
        <v>0.5</v>
      </c>
      <c r="DP65" s="41">
        <v>0.5</v>
      </c>
      <c r="DQ65" s="41">
        <v>0.83333333333333326</v>
      </c>
      <c r="DR65" s="41">
        <v>0.84469696969696972</v>
      </c>
      <c r="DS65" s="41">
        <v>0.75</v>
      </c>
      <c r="DT65" s="41">
        <v>0.45454545454545453</v>
      </c>
      <c r="DU65" s="41">
        <v>0.5</v>
      </c>
      <c r="DV65" s="41">
        <v>0.5</v>
      </c>
    </row>
    <row r="66" spans="1:126" x14ac:dyDescent="0.25">
      <c r="A66" t="s">
        <v>152</v>
      </c>
      <c r="B66" s="30" t="str">
        <f>VLOOKUP(A66,'Cód dos países'!$A$3:$C$199,2,FALSE)</f>
        <v>JPN</v>
      </c>
      <c r="C66" s="41">
        <v>0.83333333333333337</v>
      </c>
      <c r="D66" s="41">
        <v>0.78598484848484851</v>
      </c>
      <c r="E66" s="41">
        <v>1</v>
      </c>
      <c r="F66" s="43">
        <v>0.90909090909090906</v>
      </c>
      <c r="G66" s="43">
        <v>0.83333333333333337</v>
      </c>
      <c r="H66" s="43">
        <v>0.66666666666666663</v>
      </c>
      <c r="I66" s="43">
        <f t="shared" si="0"/>
        <v>0.80303030303030309</v>
      </c>
      <c r="J66" s="41">
        <v>0.83333333333333337</v>
      </c>
      <c r="K66" s="41">
        <v>0.83143939393939392</v>
      </c>
      <c r="L66" s="41">
        <v>1</v>
      </c>
      <c r="M66" s="43">
        <v>0.90909090909090906</v>
      </c>
      <c r="N66" s="43">
        <v>0.83333333333333337</v>
      </c>
      <c r="O66" s="43">
        <v>0.75</v>
      </c>
      <c r="P66" s="43">
        <f t="shared" si="1"/>
        <v>0.83080808080808077</v>
      </c>
      <c r="Q66" s="41">
        <v>0.83333333333333337</v>
      </c>
      <c r="R66" s="41">
        <v>0.80871212121212122</v>
      </c>
      <c r="S66" s="41">
        <v>1</v>
      </c>
      <c r="T66" s="43">
        <v>0.95454545454545459</v>
      </c>
      <c r="U66" s="43">
        <v>0.83333333333333337</v>
      </c>
      <c r="V66" s="43">
        <v>0.75</v>
      </c>
      <c r="W66" s="43">
        <f t="shared" si="2"/>
        <v>0.84595959595959602</v>
      </c>
      <c r="X66" s="41">
        <v>0.83333333333333337</v>
      </c>
      <c r="Y66" s="41">
        <v>0.79734848484848475</v>
      </c>
      <c r="Z66" s="41">
        <v>1</v>
      </c>
      <c r="AA66" s="43">
        <v>0.95454545454545459</v>
      </c>
      <c r="AB66" s="43">
        <v>0.83333333333333337</v>
      </c>
      <c r="AC66" s="43">
        <v>0.75</v>
      </c>
      <c r="AD66" s="43">
        <f t="shared" si="3"/>
        <v>0.84595959595959602</v>
      </c>
      <c r="AE66" s="41">
        <v>0.83333333333333337</v>
      </c>
      <c r="AF66" s="41">
        <v>0.75189393939393934</v>
      </c>
      <c r="AG66" s="41">
        <v>1</v>
      </c>
      <c r="AH66" s="41">
        <v>0.95454545454545459</v>
      </c>
      <c r="AI66" s="41">
        <v>0.83333333333333337</v>
      </c>
      <c r="AJ66" s="41">
        <v>0.75</v>
      </c>
      <c r="AK66" s="41">
        <v>0.83333333333333337</v>
      </c>
      <c r="AL66" s="41">
        <v>0.77462121212121204</v>
      </c>
      <c r="AM66" s="41">
        <v>1</v>
      </c>
      <c r="AN66" s="41">
        <v>0.95454545454545459</v>
      </c>
      <c r="AO66" s="41">
        <v>0.83333333333333337</v>
      </c>
      <c r="AP66" s="41">
        <v>0.75</v>
      </c>
      <c r="AQ66" s="41">
        <v>0.83333333333333337</v>
      </c>
      <c r="AR66" s="41">
        <v>0.71780303030303028</v>
      </c>
      <c r="AS66" s="41">
        <v>1</v>
      </c>
      <c r="AT66" s="41">
        <v>0.90909090909090906</v>
      </c>
      <c r="AU66" s="41">
        <v>0.83333333333333337</v>
      </c>
      <c r="AV66" s="41">
        <v>0.75</v>
      </c>
      <c r="AW66" s="41">
        <v>0.83333333333333337</v>
      </c>
      <c r="AX66" s="41">
        <v>0.7632575757575758</v>
      </c>
      <c r="AY66" s="41">
        <v>1</v>
      </c>
      <c r="AZ66" s="41">
        <v>0.95454545454545459</v>
      </c>
      <c r="BA66" s="41">
        <v>0.83333333333333337</v>
      </c>
      <c r="BB66" s="41">
        <v>0.75</v>
      </c>
      <c r="BC66" s="41">
        <v>0.83333333333333337</v>
      </c>
      <c r="BD66" s="41">
        <v>0.70643939393939392</v>
      </c>
      <c r="BE66" s="41">
        <v>1</v>
      </c>
      <c r="BF66" s="41">
        <v>0.95454545454545459</v>
      </c>
      <c r="BG66" s="41">
        <v>0.83333333333333337</v>
      </c>
      <c r="BH66" s="41">
        <v>0.75</v>
      </c>
      <c r="BI66" s="41">
        <v>0.83333333333333337</v>
      </c>
      <c r="BJ66" s="41">
        <v>0.82007575757575746</v>
      </c>
      <c r="BK66" s="41">
        <v>1</v>
      </c>
      <c r="BL66" s="41">
        <v>0.95454545454545459</v>
      </c>
      <c r="BM66" s="41">
        <v>0.83333333333333337</v>
      </c>
      <c r="BN66" s="41">
        <v>0.5</v>
      </c>
      <c r="BO66" s="41">
        <v>0.83333333333333337</v>
      </c>
      <c r="BP66" s="41">
        <v>0.72916666666666663</v>
      </c>
      <c r="BQ66" s="41">
        <v>1</v>
      </c>
      <c r="BR66" s="41">
        <v>0.95454545454545459</v>
      </c>
      <c r="BS66" s="41">
        <v>0.83333333333333337</v>
      </c>
      <c r="BT66" s="41">
        <v>0.5</v>
      </c>
      <c r="BU66" s="41">
        <v>0.83333333333333337</v>
      </c>
      <c r="BV66" s="41">
        <v>0.7632575757575758</v>
      </c>
      <c r="BW66" s="41">
        <v>1</v>
      </c>
      <c r="BX66" s="41">
        <v>0.95454545454545459</v>
      </c>
      <c r="BY66" s="41">
        <v>0.83333333333333337</v>
      </c>
      <c r="BZ66" s="41">
        <v>0.5</v>
      </c>
      <c r="CA66" s="41">
        <v>0.83333333333333337</v>
      </c>
      <c r="CB66" s="41">
        <v>0.80871212121212122</v>
      </c>
      <c r="CC66" s="41">
        <v>1</v>
      </c>
      <c r="CD66" s="41">
        <v>0.95454545454545459</v>
      </c>
      <c r="CE66" s="41">
        <v>0.83333333333333337</v>
      </c>
      <c r="CF66" s="41">
        <v>0.58333333333333337</v>
      </c>
      <c r="CG66" s="41">
        <v>0.83333333333333337</v>
      </c>
      <c r="CH66" s="41">
        <v>0.83143939393939392</v>
      </c>
      <c r="CI66" s="41">
        <v>1</v>
      </c>
      <c r="CJ66" s="41">
        <v>0.95454545454545459</v>
      </c>
      <c r="CK66" s="41">
        <v>0.83333333333333337</v>
      </c>
      <c r="CL66" s="41">
        <v>0.58333333333333337</v>
      </c>
      <c r="CM66" s="41">
        <v>0.83333333333333337</v>
      </c>
      <c r="CN66" s="41">
        <v>0.83143939393939392</v>
      </c>
      <c r="CO66" s="41">
        <v>1</v>
      </c>
      <c r="CP66" s="41">
        <v>0.95454545454545459</v>
      </c>
      <c r="CQ66" s="41">
        <v>0.83333333333333337</v>
      </c>
      <c r="CR66" s="41">
        <v>0.58333333333333337</v>
      </c>
      <c r="CS66" s="41">
        <v>0.91666666666666674</v>
      </c>
      <c r="CT66" s="41">
        <v>0.87689393939393934</v>
      </c>
      <c r="CU66" s="41">
        <v>1</v>
      </c>
      <c r="CV66" s="41">
        <v>0.95454545454545459</v>
      </c>
      <c r="CW66" s="41">
        <v>0.83333333333333337</v>
      </c>
      <c r="CX66" s="41">
        <v>0.58333333333333337</v>
      </c>
      <c r="CY66" s="41">
        <v>0.91666666666666674</v>
      </c>
      <c r="CZ66" s="41">
        <v>0.91098484848484851</v>
      </c>
      <c r="DA66" s="41">
        <v>1</v>
      </c>
      <c r="DB66" s="41">
        <v>1</v>
      </c>
      <c r="DC66" s="41">
        <v>0.83333333333333337</v>
      </c>
      <c r="DD66" s="41">
        <v>0.58333333333333337</v>
      </c>
      <c r="DE66" s="41">
        <v>0.91666666666666674</v>
      </c>
      <c r="DF66" s="41">
        <v>0.88636363636363635</v>
      </c>
      <c r="DG66" s="41">
        <v>1</v>
      </c>
      <c r="DH66" s="41">
        <v>0.63636363636363635</v>
      </c>
      <c r="DI66" s="41">
        <v>0.83333333333333337</v>
      </c>
      <c r="DJ66" s="41">
        <v>0.5</v>
      </c>
      <c r="DK66" s="41">
        <v>0.91666666666666674</v>
      </c>
      <c r="DL66" s="41">
        <v>0.90909090909090906</v>
      </c>
      <c r="DM66" s="41">
        <v>1</v>
      </c>
      <c r="DN66" s="41">
        <v>0.45454545454545453</v>
      </c>
      <c r="DO66" s="41">
        <v>1</v>
      </c>
      <c r="DP66" s="41">
        <v>0.33333333333333331</v>
      </c>
      <c r="DQ66" s="41">
        <v>1</v>
      </c>
      <c r="DR66" s="41">
        <v>0.88636363636363635</v>
      </c>
      <c r="DS66" s="41">
        <v>0.875</v>
      </c>
      <c r="DT66" s="41">
        <v>0.54545454545454541</v>
      </c>
      <c r="DU66" s="41">
        <v>1</v>
      </c>
      <c r="DV66" s="41">
        <v>0.83333333333333337</v>
      </c>
    </row>
    <row r="67" spans="1:126" x14ac:dyDescent="0.25">
      <c r="A67" t="s">
        <v>150</v>
      </c>
      <c r="B67" s="30" t="str">
        <f>VLOOKUP(A67,'Cód dos países'!$A$3:$C$199,2,FALSE)</f>
        <v>JOR</v>
      </c>
      <c r="C67" s="41">
        <v>0.58333333333333326</v>
      </c>
      <c r="D67" s="41">
        <v>0.62310606060606055</v>
      </c>
      <c r="E67" s="41">
        <v>0.5</v>
      </c>
      <c r="F67" s="43">
        <v>0.63636363636363635</v>
      </c>
      <c r="G67" s="43">
        <v>0.58333333333333337</v>
      </c>
      <c r="H67" s="43">
        <v>0.5</v>
      </c>
      <c r="I67" s="43">
        <f t="shared" si="0"/>
        <v>0.5732323232323232</v>
      </c>
      <c r="J67" s="41">
        <v>0.58333333333333326</v>
      </c>
      <c r="K67" s="41">
        <v>0.6117424242424242</v>
      </c>
      <c r="L67" s="41">
        <v>0.5</v>
      </c>
      <c r="M67" s="43">
        <v>0.63636363636363635</v>
      </c>
      <c r="N67" s="43">
        <v>0.58333333333333337</v>
      </c>
      <c r="O67" s="43">
        <v>0.5</v>
      </c>
      <c r="P67" s="43">
        <f t="shared" si="1"/>
        <v>0.5732323232323232</v>
      </c>
      <c r="Q67" s="41">
        <v>0.625</v>
      </c>
      <c r="R67" s="41">
        <v>0.6117424242424242</v>
      </c>
      <c r="S67" s="41">
        <v>0.5</v>
      </c>
      <c r="T67" s="43">
        <v>0.63636363636363635</v>
      </c>
      <c r="U67" s="43">
        <v>0.66666666666666663</v>
      </c>
      <c r="V67" s="43">
        <v>0.5</v>
      </c>
      <c r="W67" s="43">
        <f t="shared" si="2"/>
        <v>0.60101010101010099</v>
      </c>
      <c r="X67" s="41">
        <v>0.625</v>
      </c>
      <c r="Y67" s="41">
        <v>0.62310606060606055</v>
      </c>
      <c r="Z67" s="41">
        <v>0.5</v>
      </c>
      <c r="AA67" s="43">
        <v>0.72727272727272729</v>
      </c>
      <c r="AB67" s="43">
        <v>0.66666666666666663</v>
      </c>
      <c r="AC67" s="43">
        <v>0.5</v>
      </c>
      <c r="AD67" s="43">
        <f t="shared" si="3"/>
        <v>0.63131313131313138</v>
      </c>
      <c r="AE67" s="41">
        <v>0.625</v>
      </c>
      <c r="AF67" s="41">
        <v>0.62310606060606055</v>
      </c>
      <c r="AG67" s="41">
        <v>0.5</v>
      </c>
      <c r="AH67" s="41">
        <v>0.72727272727272729</v>
      </c>
      <c r="AI67" s="41">
        <v>0.66666666666666663</v>
      </c>
      <c r="AJ67" s="41">
        <v>0.5</v>
      </c>
      <c r="AK67" s="41">
        <v>0.625</v>
      </c>
      <c r="AL67" s="41">
        <v>0.69128787878787878</v>
      </c>
      <c r="AM67" s="41">
        <v>0.5</v>
      </c>
      <c r="AN67" s="41">
        <v>0.72727272727272729</v>
      </c>
      <c r="AO67" s="41">
        <v>0.66666666666666663</v>
      </c>
      <c r="AP67" s="41">
        <v>0.41666666666666669</v>
      </c>
      <c r="AQ67" s="41">
        <v>0.625</v>
      </c>
      <c r="AR67" s="41">
        <v>0.65719696969696972</v>
      </c>
      <c r="AS67" s="41">
        <v>0.5</v>
      </c>
      <c r="AT67" s="41">
        <v>0.68181818181818177</v>
      </c>
      <c r="AU67" s="41">
        <v>0.66666666666666663</v>
      </c>
      <c r="AV67" s="41">
        <v>0.41666666666666669</v>
      </c>
      <c r="AW67" s="41">
        <v>0.625</v>
      </c>
      <c r="AX67" s="41">
        <v>0.66856060606060608</v>
      </c>
      <c r="AY67" s="41">
        <v>0.5</v>
      </c>
      <c r="AZ67" s="41">
        <v>0.81818181818181823</v>
      </c>
      <c r="BA67" s="41">
        <v>0.66666666666666663</v>
      </c>
      <c r="BB67" s="41">
        <v>0.5</v>
      </c>
      <c r="BC67" s="41">
        <v>0.66666666666666674</v>
      </c>
      <c r="BD67" s="41">
        <v>0.75757575757575757</v>
      </c>
      <c r="BE67" s="41">
        <v>0.5</v>
      </c>
      <c r="BF67" s="41">
        <v>0.81818181818181823</v>
      </c>
      <c r="BG67" s="41">
        <v>0.66666666666666663</v>
      </c>
      <c r="BH67" s="41">
        <v>0.5</v>
      </c>
      <c r="BI67" s="41">
        <v>0.66666666666666674</v>
      </c>
      <c r="BJ67" s="41">
        <v>0.80113636363636365</v>
      </c>
      <c r="BK67" s="41">
        <v>0.5</v>
      </c>
      <c r="BL67" s="41">
        <v>0.81818181818181823</v>
      </c>
      <c r="BM67" s="41">
        <v>0.66666666666666663</v>
      </c>
      <c r="BN67" s="41">
        <v>0.5</v>
      </c>
      <c r="BO67" s="41">
        <v>0.66666666666666674</v>
      </c>
      <c r="BP67" s="41">
        <v>0.82386363636363635</v>
      </c>
      <c r="BQ67" s="41">
        <v>0.5</v>
      </c>
      <c r="BR67" s="41">
        <v>0.81818181818181823</v>
      </c>
      <c r="BS67" s="41">
        <v>0.66666666666666663</v>
      </c>
      <c r="BT67" s="41">
        <v>0.5</v>
      </c>
      <c r="BU67" s="41">
        <v>0.66666666666666674</v>
      </c>
      <c r="BV67" s="41">
        <v>0.84659090909090906</v>
      </c>
      <c r="BW67" s="41">
        <v>0.5</v>
      </c>
      <c r="BX67" s="41">
        <v>0.81818181818181823</v>
      </c>
      <c r="BY67" s="41">
        <v>0.66666666666666663</v>
      </c>
      <c r="BZ67" s="41">
        <v>0.5</v>
      </c>
      <c r="CA67" s="41">
        <v>0.79166666666666674</v>
      </c>
      <c r="CB67" s="41">
        <v>0.85606060606060608</v>
      </c>
      <c r="CC67" s="41">
        <v>0.5</v>
      </c>
      <c r="CD67" s="41">
        <v>0.81818181818181823</v>
      </c>
      <c r="CE67" s="41">
        <v>0.66666666666666663</v>
      </c>
      <c r="CF67" s="41">
        <v>0.5</v>
      </c>
      <c r="CG67" s="41">
        <v>0.79166666666666674</v>
      </c>
      <c r="CH67" s="41">
        <v>0.83333333333333337</v>
      </c>
      <c r="CI67" s="41">
        <v>0.5</v>
      </c>
      <c r="CJ67" s="41">
        <v>0.81818181818181823</v>
      </c>
      <c r="CK67" s="41">
        <v>0.66666666666666663</v>
      </c>
      <c r="CL67" s="41">
        <v>0.5</v>
      </c>
      <c r="CM67" s="41">
        <v>0.79166666666666674</v>
      </c>
      <c r="CN67" s="41">
        <v>0.83333333333333337</v>
      </c>
      <c r="CO67" s="41">
        <v>0.5</v>
      </c>
      <c r="CP67" s="41">
        <v>0.77272727272727271</v>
      </c>
      <c r="CQ67" s="41">
        <v>0.66666666666666663</v>
      </c>
      <c r="CR67" s="41">
        <v>0.5</v>
      </c>
      <c r="CS67" s="41">
        <v>0.79166666666666674</v>
      </c>
      <c r="CT67" s="41">
        <v>0.79924242424242431</v>
      </c>
      <c r="CU67" s="41">
        <v>0.5</v>
      </c>
      <c r="CV67" s="41">
        <v>0.77272727272727271</v>
      </c>
      <c r="CW67" s="41">
        <v>0.66666666666666663</v>
      </c>
      <c r="CX67" s="41">
        <v>0.5</v>
      </c>
      <c r="CY67" s="41">
        <v>0.75</v>
      </c>
      <c r="CZ67" s="41">
        <v>0.78787878787878796</v>
      </c>
      <c r="DA67" s="41">
        <v>0.5</v>
      </c>
      <c r="DB67" s="41">
        <v>0.77272727272727271</v>
      </c>
      <c r="DC67" s="41">
        <v>0.66666666666666663</v>
      </c>
      <c r="DD67" s="41">
        <v>0.5</v>
      </c>
      <c r="DE67" s="41">
        <v>0.75</v>
      </c>
      <c r="DF67" s="41">
        <v>0.7765151515151516</v>
      </c>
      <c r="DG67" s="41">
        <v>0.5</v>
      </c>
      <c r="DH67" s="41">
        <v>0.81818181818181823</v>
      </c>
      <c r="DI67" s="41">
        <v>0.66666666666666663</v>
      </c>
      <c r="DJ67" s="41">
        <v>0.5</v>
      </c>
      <c r="DK67" s="41">
        <v>0.75</v>
      </c>
      <c r="DL67" s="41">
        <v>0.84469696969696972</v>
      </c>
      <c r="DM67" s="41">
        <v>0.5</v>
      </c>
      <c r="DN67" s="41">
        <v>0.81818181818181823</v>
      </c>
      <c r="DO67" s="41">
        <v>0.66666666666666663</v>
      </c>
      <c r="DP67" s="41">
        <v>0.66666666666666663</v>
      </c>
      <c r="DQ67" s="41">
        <v>0.75</v>
      </c>
      <c r="DR67" s="41">
        <v>0.84090909090909094</v>
      </c>
      <c r="DS67" s="41">
        <v>0.75</v>
      </c>
      <c r="DT67" s="41">
        <v>0.54545454545454541</v>
      </c>
      <c r="DU67" s="41">
        <v>0.66666666666666663</v>
      </c>
      <c r="DV67" s="41">
        <v>0.66666666666666663</v>
      </c>
    </row>
    <row r="68" spans="1:126" x14ac:dyDescent="0.25">
      <c r="A68" t="s">
        <v>154</v>
      </c>
      <c r="B68" s="30" t="str">
        <f>VLOOKUP(A68,'Cód dos países'!$A$3:$C$199,2,FALSE)</f>
        <v>KAZ</v>
      </c>
      <c r="C68" s="41">
        <v>0.54166666666666674</v>
      </c>
      <c r="D68" s="41">
        <v>0.71212121212121204</v>
      </c>
      <c r="E68" s="41">
        <v>0.5</v>
      </c>
      <c r="F68" s="43">
        <v>0.63636363636363635</v>
      </c>
      <c r="G68" s="43">
        <v>0.58333333333333337</v>
      </c>
      <c r="H68" s="43">
        <v>0.41666666666666669</v>
      </c>
      <c r="I68" s="43">
        <f t="shared" ref="I68:I131" si="4">AVERAGE(F68:H68)</f>
        <v>0.54545454545454553</v>
      </c>
      <c r="J68" s="41">
        <v>0.54166666666666674</v>
      </c>
      <c r="K68" s="41">
        <v>0.7234848484848484</v>
      </c>
      <c r="L68" s="41">
        <v>0.5</v>
      </c>
      <c r="M68" s="43">
        <v>0.63636363636363635</v>
      </c>
      <c r="N68" s="43">
        <v>0.58333333333333337</v>
      </c>
      <c r="O68" s="43">
        <v>0.25</v>
      </c>
      <c r="P68" s="43">
        <f t="shared" ref="P68:P131" si="5">AVERAGE(M68:O68)</f>
        <v>0.48989898989898989</v>
      </c>
      <c r="Q68" s="41">
        <v>0.54166666666666674</v>
      </c>
      <c r="R68" s="41">
        <v>0.71212121212121204</v>
      </c>
      <c r="S68" s="41">
        <v>0.5</v>
      </c>
      <c r="T68" s="43">
        <v>0.5</v>
      </c>
      <c r="U68" s="43">
        <v>0.58333333333333337</v>
      </c>
      <c r="V68" s="43">
        <v>0.25</v>
      </c>
      <c r="W68" s="43">
        <f t="shared" ref="W68:W131" si="6">AVERAGE(T68:V68)</f>
        <v>0.44444444444444448</v>
      </c>
      <c r="X68" s="41">
        <v>0.54166666666666674</v>
      </c>
      <c r="Y68" s="41">
        <v>0.7234848484848484</v>
      </c>
      <c r="Z68" s="41">
        <v>0.5</v>
      </c>
      <c r="AA68" s="43">
        <v>0.5</v>
      </c>
      <c r="AB68" s="43">
        <v>0.58333333333333337</v>
      </c>
      <c r="AC68" s="43">
        <v>0.25</v>
      </c>
      <c r="AD68" s="43">
        <f t="shared" ref="AD68:AD131" si="7">AVERAGE(AA68:AC68)</f>
        <v>0.44444444444444448</v>
      </c>
      <c r="AE68" s="41">
        <v>0.54166666666666674</v>
      </c>
      <c r="AF68" s="41">
        <v>0.76515151515151514</v>
      </c>
      <c r="AG68" s="41">
        <v>0.5</v>
      </c>
      <c r="AH68" s="41">
        <v>0.63636363636363635</v>
      </c>
      <c r="AI68" s="41">
        <v>0.58333333333333337</v>
      </c>
      <c r="AJ68" s="41">
        <v>0.25</v>
      </c>
      <c r="AK68" s="41">
        <v>0.54166666666666674</v>
      </c>
      <c r="AL68" s="41">
        <v>0.78787878787878796</v>
      </c>
      <c r="AM68" s="41">
        <v>0.5</v>
      </c>
      <c r="AN68" s="41">
        <v>0.59090909090909094</v>
      </c>
      <c r="AO68" s="41">
        <v>0.58333333333333337</v>
      </c>
      <c r="AP68" s="41">
        <v>0.25</v>
      </c>
      <c r="AQ68" s="41">
        <v>0.54166666666666674</v>
      </c>
      <c r="AR68" s="41">
        <v>0.81060606060606066</v>
      </c>
      <c r="AS68" s="41">
        <v>0.5</v>
      </c>
      <c r="AT68" s="41">
        <v>0.59090909090909094</v>
      </c>
      <c r="AU68" s="41">
        <v>0.58333333333333337</v>
      </c>
      <c r="AV68" s="41">
        <v>0.25</v>
      </c>
      <c r="AW68" s="41">
        <v>0.54166666666666674</v>
      </c>
      <c r="AX68" s="41">
        <v>0.81060606060606066</v>
      </c>
      <c r="AY68" s="41">
        <v>0.5</v>
      </c>
      <c r="AZ68" s="41">
        <v>0.59090909090909094</v>
      </c>
      <c r="BA68" s="41">
        <v>0.58333333333333337</v>
      </c>
      <c r="BB68" s="41">
        <v>0.25</v>
      </c>
      <c r="BC68" s="41">
        <v>0.58333333333333337</v>
      </c>
      <c r="BD68" s="41">
        <v>0.86742424242424243</v>
      </c>
      <c r="BE68" s="41">
        <v>0.5</v>
      </c>
      <c r="BF68" s="41">
        <v>0.59090909090909094</v>
      </c>
      <c r="BG68" s="41">
        <v>0.66666666666666663</v>
      </c>
      <c r="BH68" s="41">
        <v>0.25</v>
      </c>
      <c r="BI68" s="41">
        <v>0.58333333333333337</v>
      </c>
      <c r="BJ68" s="41">
        <v>0.87878787878787878</v>
      </c>
      <c r="BK68" s="41">
        <v>0.5</v>
      </c>
      <c r="BL68" s="41">
        <v>0.63636363636363635</v>
      </c>
      <c r="BM68" s="41">
        <v>0.66666666666666663</v>
      </c>
      <c r="BN68" s="41">
        <v>0.25</v>
      </c>
      <c r="BO68" s="41">
        <v>0.58333333333333337</v>
      </c>
      <c r="BP68" s="41">
        <v>0.87878787878787878</v>
      </c>
      <c r="BQ68" s="41">
        <v>0.5</v>
      </c>
      <c r="BR68" s="41">
        <v>0.81818181818181823</v>
      </c>
      <c r="BS68" s="41">
        <v>0.66666666666666663</v>
      </c>
      <c r="BT68" s="41">
        <v>0.25</v>
      </c>
      <c r="BU68" s="41">
        <v>0.58333333333333337</v>
      </c>
      <c r="BV68" s="41">
        <v>0.87878787878787878</v>
      </c>
      <c r="BW68" s="41">
        <v>0.5</v>
      </c>
      <c r="BX68" s="41">
        <v>0.68181818181818177</v>
      </c>
      <c r="BY68" s="41">
        <v>0.66666666666666663</v>
      </c>
      <c r="BZ68" s="41">
        <v>0.25</v>
      </c>
      <c r="CA68" s="41">
        <v>0.58333333333333337</v>
      </c>
      <c r="CB68" s="41">
        <v>0.87878787878787878</v>
      </c>
      <c r="CC68" s="41">
        <v>0.5</v>
      </c>
      <c r="CD68" s="41">
        <v>0.68181818181818177</v>
      </c>
      <c r="CE68" s="41">
        <v>0.66666666666666663</v>
      </c>
      <c r="CF68" s="41">
        <v>0.25</v>
      </c>
      <c r="CG68" s="41">
        <v>0.58333333333333337</v>
      </c>
      <c r="CH68" s="41">
        <v>0.87878787878787878</v>
      </c>
      <c r="CI68" s="41">
        <v>0.5</v>
      </c>
      <c r="CJ68" s="41">
        <v>0.68181818181818177</v>
      </c>
      <c r="CK68" s="41">
        <v>0.66666666666666663</v>
      </c>
      <c r="CL68" s="41">
        <v>0.25</v>
      </c>
      <c r="CM68" s="41">
        <v>0.5</v>
      </c>
      <c r="CN68" s="41">
        <v>0.87878787878787878</v>
      </c>
      <c r="CO68" s="41">
        <v>0.5</v>
      </c>
      <c r="CP68" s="41">
        <v>0.59090909090909094</v>
      </c>
      <c r="CQ68" s="41">
        <v>0.66666666666666663</v>
      </c>
      <c r="CR68" s="41">
        <v>0.25</v>
      </c>
      <c r="CS68" s="41">
        <v>0.5</v>
      </c>
      <c r="CT68" s="41">
        <v>0.89015151515151514</v>
      </c>
      <c r="CU68" s="41">
        <v>0.5</v>
      </c>
      <c r="CV68" s="41">
        <v>0.59090909090909094</v>
      </c>
      <c r="CW68" s="41">
        <v>0.66666666666666663</v>
      </c>
      <c r="CX68" s="41">
        <v>0.25</v>
      </c>
      <c r="CY68" s="41">
        <v>0.5</v>
      </c>
      <c r="CZ68" s="41">
        <v>0.87878787878787878</v>
      </c>
      <c r="DA68" s="41">
        <v>0.5</v>
      </c>
      <c r="DB68" s="41">
        <v>0.59090909090909094</v>
      </c>
      <c r="DC68" s="41">
        <v>0.66666666666666663</v>
      </c>
      <c r="DD68" s="41">
        <v>0.25</v>
      </c>
      <c r="DE68" s="41">
        <v>0.5</v>
      </c>
      <c r="DF68" s="41">
        <v>0.86742424242424243</v>
      </c>
      <c r="DG68" s="41">
        <v>0.5</v>
      </c>
      <c r="DH68" s="41">
        <v>0.90909090909090906</v>
      </c>
      <c r="DI68" s="41">
        <v>0.66666666666666663</v>
      </c>
      <c r="DJ68" s="41">
        <v>0.33333333333333331</v>
      </c>
      <c r="DK68" s="41">
        <v>0.75</v>
      </c>
      <c r="DL68" s="41">
        <v>0.86742424242424243</v>
      </c>
      <c r="DM68" s="41">
        <v>0.5</v>
      </c>
      <c r="DN68" s="41">
        <v>0.72727272727272729</v>
      </c>
      <c r="DO68" s="41">
        <v>0.66666666666666663</v>
      </c>
      <c r="DP68" s="41">
        <v>0.5</v>
      </c>
      <c r="DQ68" s="41" t="e">
        <v>#N/A</v>
      </c>
      <c r="DR68" s="41" t="e">
        <v>#N/A</v>
      </c>
      <c r="DS68" s="41" t="e">
        <v>#N/A</v>
      </c>
      <c r="DT68" s="41" t="e">
        <v>#N/A</v>
      </c>
      <c r="DU68" s="41" t="e">
        <v>#N/A</v>
      </c>
      <c r="DV68" s="41" t="e">
        <v>#N/A</v>
      </c>
    </row>
    <row r="69" spans="1:126" x14ac:dyDescent="0.25">
      <c r="A69" t="s">
        <v>156</v>
      </c>
      <c r="B69" s="30" t="str">
        <f>VLOOKUP(A69,'Cód dos países'!$A$3:$C$199,2,FALSE)</f>
        <v>KEN</v>
      </c>
      <c r="C69" s="41">
        <v>0.70833333333333337</v>
      </c>
      <c r="D69" s="41">
        <v>0.60416666666666663</v>
      </c>
      <c r="E69" s="41">
        <v>0.5</v>
      </c>
      <c r="F69" s="43">
        <v>0.68181818181818177</v>
      </c>
      <c r="G69" s="43">
        <v>0.5</v>
      </c>
      <c r="H69" s="43">
        <v>0.33333333333333331</v>
      </c>
      <c r="I69" s="43">
        <f t="shared" si="4"/>
        <v>0.50505050505050497</v>
      </c>
      <c r="J69" s="41">
        <v>0.70833333333333337</v>
      </c>
      <c r="K69" s="41">
        <v>0.60416666666666663</v>
      </c>
      <c r="L69" s="41">
        <v>0.5</v>
      </c>
      <c r="M69" s="43">
        <v>0.68181818181818177</v>
      </c>
      <c r="N69" s="43">
        <v>0.5</v>
      </c>
      <c r="O69" s="43">
        <v>0.25</v>
      </c>
      <c r="P69" s="43">
        <f t="shared" si="5"/>
        <v>0.47727272727272724</v>
      </c>
      <c r="Q69" s="41">
        <v>0.75</v>
      </c>
      <c r="R69" s="41">
        <v>0.62689393939393934</v>
      </c>
      <c r="S69" s="41">
        <v>0.5</v>
      </c>
      <c r="T69" s="43">
        <v>0.63636363636363635</v>
      </c>
      <c r="U69" s="43">
        <v>0.33333333333333331</v>
      </c>
      <c r="V69" s="43">
        <v>0.33333333333333331</v>
      </c>
      <c r="W69" s="43">
        <f t="shared" si="6"/>
        <v>0.43434343434343431</v>
      </c>
      <c r="X69" s="41">
        <v>0.75</v>
      </c>
      <c r="Y69" s="41">
        <v>0.59280303030303028</v>
      </c>
      <c r="Z69" s="41">
        <v>0.5</v>
      </c>
      <c r="AA69" s="43">
        <v>0.63636363636363635</v>
      </c>
      <c r="AB69" s="43">
        <v>0.33333333333333331</v>
      </c>
      <c r="AC69" s="43">
        <v>0.25</v>
      </c>
      <c r="AD69" s="43">
        <f t="shared" si="7"/>
        <v>0.40656565656565657</v>
      </c>
      <c r="AE69" s="41">
        <v>0.75</v>
      </c>
      <c r="AF69" s="41">
        <v>0.61553030303030298</v>
      </c>
      <c r="AG69" s="41">
        <v>0.5</v>
      </c>
      <c r="AH69" s="41">
        <v>0.59090909090909094</v>
      </c>
      <c r="AI69" s="41">
        <v>0.33333333333333331</v>
      </c>
      <c r="AJ69" s="41">
        <v>0.25</v>
      </c>
      <c r="AK69" s="41">
        <v>0.75</v>
      </c>
      <c r="AL69" s="41">
        <v>0.59280303030303028</v>
      </c>
      <c r="AM69" s="41">
        <v>0.5</v>
      </c>
      <c r="AN69" s="41">
        <v>0.59090909090909094</v>
      </c>
      <c r="AO69" s="41">
        <v>0.33333333333333331</v>
      </c>
      <c r="AP69" s="41">
        <v>0.25</v>
      </c>
      <c r="AQ69" s="41">
        <v>0.79166666666666663</v>
      </c>
      <c r="AR69" s="41">
        <v>0.5492424242424242</v>
      </c>
      <c r="AS69" s="41">
        <v>0.5</v>
      </c>
      <c r="AT69" s="41">
        <v>0.54545454545454541</v>
      </c>
      <c r="AU69" s="41">
        <v>0.33333333333333331</v>
      </c>
      <c r="AV69" s="41">
        <v>0.25</v>
      </c>
      <c r="AW69" s="41">
        <v>0.79166666666666663</v>
      </c>
      <c r="AX69" s="41">
        <v>0.55871212121212122</v>
      </c>
      <c r="AY69" s="41">
        <v>0.5</v>
      </c>
      <c r="AZ69" s="41">
        <v>0.54545454545454541</v>
      </c>
      <c r="BA69" s="41">
        <v>0.33333333333333331</v>
      </c>
      <c r="BB69" s="41">
        <v>0.33333333333333331</v>
      </c>
      <c r="BC69" s="41">
        <v>0.79166666666666663</v>
      </c>
      <c r="BD69" s="41">
        <v>0.59280303030303028</v>
      </c>
      <c r="BE69" s="41">
        <v>0.5</v>
      </c>
      <c r="BF69" s="41">
        <v>0.77272727272727271</v>
      </c>
      <c r="BG69" s="41">
        <v>0.33333333333333331</v>
      </c>
      <c r="BH69" s="41">
        <v>0.33333333333333331</v>
      </c>
      <c r="BI69" s="41">
        <v>0.75</v>
      </c>
      <c r="BJ69" s="41">
        <v>0.55871212121212122</v>
      </c>
      <c r="BK69" s="41">
        <v>0.5</v>
      </c>
      <c r="BL69" s="41">
        <v>0.77272727272727271</v>
      </c>
      <c r="BM69" s="41">
        <v>0.33333333333333331</v>
      </c>
      <c r="BN69" s="41">
        <v>8.3333333333333329E-2</v>
      </c>
      <c r="BO69" s="41">
        <v>0.75</v>
      </c>
      <c r="BP69" s="41">
        <v>0.63636363636363635</v>
      </c>
      <c r="BQ69" s="41">
        <v>0.5</v>
      </c>
      <c r="BR69" s="41">
        <v>0.77272727272727271</v>
      </c>
      <c r="BS69" s="41">
        <v>0.33333333333333331</v>
      </c>
      <c r="BT69" s="41">
        <v>8.3333333333333329E-2</v>
      </c>
      <c r="BU69" s="41">
        <v>0.79166666666666663</v>
      </c>
      <c r="BV69" s="41">
        <v>0.57954545454545459</v>
      </c>
      <c r="BW69" s="41">
        <v>0.5</v>
      </c>
      <c r="BX69" s="41">
        <v>0.77272727272727271</v>
      </c>
      <c r="BY69" s="41">
        <v>0.33333333333333331</v>
      </c>
      <c r="BZ69" s="41">
        <v>8.3333333333333329E-2</v>
      </c>
      <c r="CA69" s="41">
        <v>0.79166666666666663</v>
      </c>
      <c r="CB69" s="41">
        <v>0.57954545454545459</v>
      </c>
      <c r="CC69" s="41">
        <v>0.5</v>
      </c>
      <c r="CD69" s="41">
        <v>0.77272727272727271</v>
      </c>
      <c r="CE69" s="41">
        <v>0.41666666666666669</v>
      </c>
      <c r="CF69" s="41">
        <v>8.3333333333333329E-2</v>
      </c>
      <c r="CG69" s="41">
        <v>0.79166666666666663</v>
      </c>
      <c r="CH69" s="41">
        <v>0.57954545454545459</v>
      </c>
      <c r="CI69" s="41">
        <v>0.5</v>
      </c>
      <c r="CJ69" s="41">
        <v>0.77272727272727271</v>
      </c>
      <c r="CK69" s="41">
        <v>0.41666666666666669</v>
      </c>
      <c r="CL69" s="41">
        <v>8.3333333333333329E-2</v>
      </c>
      <c r="CM69" s="41">
        <v>0.70833333333333326</v>
      </c>
      <c r="CN69" s="41">
        <v>0.64772727272727271</v>
      </c>
      <c r="CO69" s="41">
        <v>0.5</v>
      </c>
      <c r="CP69" s="41">
        <v>0.77272727272727271</v>
      </c>
      <c r="CQ69" s="41">
        <v>0.33333333333333331</v>
      </c>
      <c r="CR69" s="41">
        <v>0.25</v>
      </c>
      <c r="CS69" s="41">
        <v>0.70833333333333326</v>
      </c>
      <c r="CT69" s="41">
        <v>0.68371212121212122</v>
      </c>
      <c r="CU69" s="41">
        <v>0.5</v>
      </c>
      <c r="CV69" s="41">
        <v>0.77272727272727271</v>
      </c>
      <c r="CW69" s="41">
        <v>0.33333333333333331</v>
      </c>
      <c r="CX69" s="41">
        <v>0.58333333333333337</v>
      </c>
      <c r="CY69" s="41">
        <v>0.5</v>
      </c>
      <c r="CZ69" s="41">
        <v>0.50568181818181812</v>
      </c>
      <c r="DA69" s="41">
        <v>0.5</v>
      </c>
      <c r="DB69" s="41">
        <v>0.72727272727272729</v>
      </c>
      <c r="DC69" s="41">
        <v>0.25</v>
      </c>
      <c r="DD69" s="41">
        <v>0.33333333333333331</v>
      </c>
      <c r="DE69" s="41">
        <v>0.5</v>
      </c>
      <c r="DF69" s="41">
        <v>0.62878787878787878</v>
      </c>
      <c r="DG69" s="41">
        <v>0.5</v>
      </c>
      <c r="DH69" s="41">
        <v>0.54545454545454541</v>
      </c>
      <c r="DI69" s="41">
        <v>0.33333333333333331</v>
      </c>
      <c r="DJ69" s="41">
        <v>0.33333333333333331</v>
      </c>
      <c r="DK69" s="41">
        <v>0.5</v>
      </c>
      <c r="DL69" s="41">
        <v>0.69318181818181823</v>
      </c>
      <c r="DM69" s="41">
        <v>0.5</v>
      </c>
      <c r="DN69" s="41">
        <v>0.54545454545454541</v>
      </c>
      <c r="DO69" s="41">
        <v>0.33333333333333331</v>
      </c>
      <c r="DP69" s="41">
        <v>0.33333333333333331</v>
      </c>
      <c r="DQ69" s="41">
        <v>0.75</v>
      </c>
      <c r="DR69" s="41">
        <v>0.80303030303030298</v>
      </c>
      <c r="DS69" s="41">
        <v>0.75</v>
      </c>
      <c r="DT69" s="41">
        <v>0.36363636363636365</v>
      </c>
      <c r="DU69" s="41">
        <v>0.66666666666666663</v>
      </c>
      <c r="DV69" s="41">
        <v>0.5</v>
      </c>
    </row>
    <row r="70" spans="1:126" x14ac:dyDescent="0.25">
      <c r="A70" t="s">
        <v>431</v>
      </c>
      <c r="B70" s="30" t="str">
        <f>VLOOKUP(A70,'Cód dos países'!$A$3:$C$199,2,FALSE)</f>
        <v>PRK</v>
      </c>
      <c r="C70" s="41">
        <v>8.3333333333333329E-2</v>
      </c>
      <c r="D70" s="41">
        <v>0.73863636363636365</v>
      </c>
      <c r="E70" s="41">
        <v>0</v>
      </c>
      <c r="F70" s="43">
        <v>0.31818181818181818</v>
      </c>
      <c r="G70" s="43">
        <v>0.66666666666666663</v>
      </c>
      <c r="H70" s="43">
        <v>0.16666666666666666</v>
      </c>
      <c r="I70" s="43">
        <f t="shared" si="4"/>
        <v>0.38383838383838387</v>
      </c>
      <c r="J70" s="41">
        <v>8.3333333333333329E-2</v>
      </c>
      <c r="K70" s="41">
        <v>0.72727272727272729</v>
      </c>
      <c r="L70" s="41">
        <v>0</v>
      </c>
      <c r="M70" s="43">
        <v>0.31818181818181818</v>
      </c>
      <c r="N70" s="43">
        <v>0.66666666666666663</v>
      </c>
      <c r="O70" s="43">
        <v>0.16666666666666666</v>
      </c>
      <c r="P70" s="43">
        <f t="shared" si="5"/>
        <v>0.38383838383838387</v>
      </c>
      <c r="Q70" s="41">
        <v>8.3333333333333329E-2</v>
      </c>
      <c r="R70" s="41">
        <v>0.72727272727272729</v>
      </c>
      <c r="S70" s="41">
        <v>0</v>
      </c>
      <c r="T70" s="43">
        <v>0.31818181818181818</v>
      </c>
      <c r="U70" s="43">
        <v>0.75</v>
      </c>
      <c r="V70" s="43">
        <v>0.16666666666666666</v>
      </c>
      <c r="W70" s="43">
        <f t="shared" si="6"/>
        <v>0.4116161616161616</v>
      </c>
      <c r="X70" s="41">
        <v>8.3333333333333329E-2</v>
      </c>
      <c r="Y70" s="41">
        <v>0.72727272727272729</v>
      </c>
      <c r="Z70" s="41">
        <v>0</v>
      </c>
      <c r="AA70" s="43">
        <v>0.31818181818181818</v>
      </c>
      <c r="AB70" s="43">
        <v>0.75</v>
      </c>
      <c r="AC70" s="43">
        <v>0.16666666666666666</v>
      </c>
      <c r="AD70" s="43">
        <f t="shared" si="7"/>
        <v>0.4116161616161616</v>
      </c>
      <c r="AE70" s="41">
        <v>8.3333333333333329E-2</v>
      </c>
      <c r="AF70" s="41">
        <v>0.72727272727272729</v>
      </c>
      <c r="AG70" s="41">
        <v>0</v>
      </c>
      <c r="AH70" s="41">
        <v>0.31818181818181818</v>
      </c>
      <c r="AI70" s="41">
        <v>0.75</v>
      </c>
      <c r="AJ70" s="41">
        <v>0.16666666666666666</v>
      </c>
      <c r="AK70" s="41">
        <v>8.3333333333333329E-2</v>
      </c>
      <c r="AL70" s="41">
        <v>0.71590909090909094</v>
      </c>
      <c r="AM70" s="41">
        <v>0</v>
      </c>
      <c r="AN70" s="41">
        <v>0.27272727272727271</v>
      </c>
      <c r="AO70" s="41">
        <v>0.83333333333333337</v>
      </c>
      <c r="AP70" s="41">
        <v>0.16666666666666666</v>
      </c>
      <c r="AQ70" s="41">
        <v>8.3333333333333329E-2</v>
      </c>
      <c r="AR70" s="41">
        <v>0.69318181818181812</v>
      </c>
      <c r="AS70" s="41">
        <v>0</v>
      </c>
      <c r="AT70" s="41">
        <v>0.27272727272727271</v>
      </c>
      <c r="AU70" s="41">
        <v>0.83333333333333337</v>
      </c>
      <c r="AV70" s="41">
        <v>0.16666666666666666</v>
      </c>
      <c r="AW70" s="41">
        <v>8.3333333333333329E-2</v>
      </c>
      <c r="AX70" s="41">
        <v>0.69318181818181823</v>
      </c>
      <c r="AY70" s="41">
        <v>0</v>
      </c>
      <c r="AZ70" s="41">
        <v>0.27272727272727271</v>
      </c>
      <c r="BA70" s="41">
        <v>0.83333333333333337</v>
      </c>
      <c r="BB70" s="41">
        <v>0.16666666666666666</v>
      </c>
      <c r="BC70" s="41">
        <v>8.3333333333333329E-2</v>
      </c>
      <c r="BD70" s="41">
        <v>0.69318181818181823</v>
      </c>
      <c r="BE70" s="41">
        <v>0</v>
      </c>
      <c r="BF70" s="41">
        <v>0.27272727272727271</v>
      </c>
      <c r="BG70" s="41">
        <v>0.83333333333333337</v>
      </c>
      <c r="BH70" s="41">
        <v>0.16666666666666666</v>
      </c>
      <c r="BI70" s="41">
        <v>8.3333333333333329E-2</v>
      </c>
      <c r="BJ70" s="41">
        <v>0.71590909090909094</v>
      </c>
      <c r="BK70" s="41">
        <v>0</v>
      </c>
      <c r="BL70" s="41">
        <v>0.27272727272727271</v>
      </c>
      <c r="BM70" s="41">
        <v>0.83333333333333337</v>
      </c>
      <c r="BN70" s="41">
        <v>0.16666666666666666</v>
      </c>
      <c r="BO70" s="41">
        <v>8.3333333333333329E-2</v>
      </c>
      <c r="BP70" s="41">
        <v>0.77272727272727271</v>
      </c>
      <c r="BQ70" s="41">
        <v>0</v>
      </c>
      <c r="BR70" s="41">
        <v>0.45454545454545453</v>
      </c>
      <c r="BS70" s="41">
        <v>0.83333333333333337</v>
      </c>
      <c r="BT70" s="41">
        <v>0.16666666666666666</v>
      </c>
      <c r="BU70" s="41">
        <v>8.3333333333333329E-2</v>
      </c>
      <c r="BV70" s="41">
        <v>0.78409090909090906</v>
      </c>
      <c r="BW70" s="41">
        <v>0</v>
      </c>
      <c r="BX70" s="41">
        <v>0.45454545454545453</v>
      </c>
      <c r="BY70" s="41">
        <v>0.83333333333333337</v>
      </c>
      <c r="BZ70" s="41">
        <v>0.16666666666666666</v>
      </c>
      <c r="CA70" s="41">
        <v>8.3333333333333329E-2</v>
      </c>
      <c r="CB70" s="41">
        <v>0.77272727272727271</v>
      </c>
      <c r="CC70" s="41">
        <v>0</v>
      </c>
      <c r="CD70" s="41">
        <v>0.45454545454545453</v>
      </c>
      <c r="CE70" s="41">
        <v>0.83333333333333337</v>
      </c>
      <c r="CF70" s="41">
        <v>0.16666666666666666</v>
      </c>
      <c r="CG70" s="41">
        <v>8.3333333333333329E-2</v>
      </c>
      <c r="CH70" s="41">
        <v>0.78409090909090906</v>
      </c>
      <c r="CI70" s="41">
        <v>0</v>
      </c>
      <c r="CJ70" s="41">
        <v>0.40909090909090912</v>
      </c>
      <c r="CK70" s="41">
        <v>0.83333333333333337</v>
      </c>
      <c r="CL70" s="41">
        <v>0.16666666666666666</v>
      </c>
      <c r="CM70" s="41">
        <v>8.3333333333333329E-2</v>
      </c>
      <c r="CN70" s="41">
        <v>0.77272727272727271</v>
      </c>
      <c r="CO70" s="41">
        <v>0</v>
      </c>
      <c r="CP70" s="41">
        <v>0.40909090909090912</v>
      </c>
      <c r="CQ70" s="41">
        <v>0.83333333333333337</v>
      </c>
      <c r="CR70" s="41">
        <v>0.16666666666666666</v>
      </c>
      <c r="CS70" s="41">
        <v>8.3333333333333329E-2</v>
      </c>
      <c r="CT70" s="41">
        <v>0.73863636363636365</v>
      </c>
      <c r="CU70" s="41">
        <v>0</v>
      </c>
      <c r="CV70" s="41">
        <v>0.40909090909090912</v>
      </c>
      <c r="CW70" s="41">
        <v>0.83333333333333337</v>
      </c>
      <c r="CX70" s="41">
        <v>0.16666666666666666</v>
      </c>
      <c r="CY70" s="41">
        <v>0.125</v>
      </c>
      <c r="CZ70" s="41">
        <v>0.78409090909090906</v>
      </c>
      <c r="DA70" s="41">
        <v>0</v>
      </c>
      <c r="DB70" s="41">
        <v>0.40909090909090912</v>
      </c>
      <c r="DC70" s="41">
        <v>0.83333333333333337</v>
      </c>
      <c r="DD70" s="41">
        <v>0.16666666666666666</v>
      </c>
      <c r="DE70" s="41">
        <v>8.3333333333333329E-2</v>
      </c>
      <c r="DF70" s="41">
        <v>0.88636363636363635</v>
      </c>
      <c r="DG70" s="41">
        <v>0</v>
      </c>
      <c r="DH70" s="41">
        <v>0.54545454545454541</v>
      </c>
      <c r="DI70" s="41">
        <v>0.83333333333333337</v>
      </c>
      <c r="DJ70" s="41">
        <v>0.33333333333333331</v>
      </c>
      <c r="DK70" s="41">
        <v>8.3333333333333329E-2</v>
      </c>
      <c r="DL70" s="41">
        <v>0.79545454545454541</v>
      </c>
      <c r="DM70" s="41">
        <v>0</v>
      </c>
      <c r="DN70" s="41">
        <v>0.54545454545454541</v>
      </c>
      <c r="DO70" s="41">
        <v>0.83333333333333337</v>
      </c>
      <c r="DP70" s="41">
        <v>0.33333333333333331</v>
      </c>
      <c r="DQ70" s="41">
        <v>0.25</v>
      </c>
      <c r="DR70" s="41">
        <v>0.75</v>
      </c>
      <c r="DS70" s="41">
        <v>0.25</v>
      </c>
      <c r="DT70" s="41">
        <v>0.27272727272727271</v>
      </c>
      <c r="DU70" s="41">
        <v>0.83333333333333337</v>
      </c>
      <c r="DV70" s="41">
        <v>0.33333333333333331</v>
      </c>
    </row>
    <row r="71" spans="1:126" x14ac:dyDescent="0.25">
      <c r="A71" t="s">
        <v>432</v>
      </c>
      <c r="B71" s="30" t="str">
        <f>VLOOKUP(A71,'Cód dos países'!$A$3:$C$199,2,FALSE)</f>
        <v>KOR</v>
      </c>
      <c r="C71" s="41">
        <v>0.79166666666666663</v>
      </c>
      <c r="D71" s="41">
        <v>0.78409090909090906</v>
      </c>
      <c r="E71" s="41">
        <v>0.75</v>
      </c>
      <c r="F71" s="43">
        <v>0.81818181818181823</v>
      </c>
      <c r="G71" s="43">
        <v>0.83333333333333337</v>
      </c>
      <c r="H71" s="43">
        <v>0.5</v>
      </c>
      <c r="I71" s="43">
        <f t="shared" si="4"/>
        <v>0.71717171717171713</v>
      </c>
      <c r="J71" s="41">
        <v>0.79166666666666663</v>
      </c>
      <c r="K71" s="41">
        <v>0.79545454545454541</v>
      </c>
      <c r="L71" s="41">
        <v>0.75</v>
      </c>
      <c r="M71" s="43">
        <v>0.81818181818181823</v>
      </c>
      <c r="N71" s="43">
        <v>0.83333333333333337</v>
      </c>
      <c r="O71" s="43">
        <v>0.5</v>
      </c>
      <c r="P71" s="43">
        <f t="shared" si="5"/>
        <v>0.71717171717171713</v>
      </c>
      <c r="Q71" s="41">
        <v>0.79166666666666663</v>
      </c>
      <c r="R71" s="41">
        <v>0.72727272727272729</v>
      </c>
      <c r="S71" s="41">
        <v>0.75</v>
      </c>
      <c r="T71" s="43">
        <v>0.81818181818181823</v>
      </c>
      <c r="U71" s="43">
        <v>0.83333333333333337</v>
      </c>
      <c r="V71" s="43">
        <v>0.5</v>
      </c>
      <c r="W71" s="43">
        <f t="shared" si="6"/>
        <v>0.71717171717171713</v>
      </c>
      <c r="X71" s="41">
        <v>0.79166666666666663</v>
      </c>
      <c r="Y71" s="41">
        <v>0.73863636363636365</v>
      </c>
      <c r="Z71" s="41">
        <v>0.75</v>
      </c>
      <c r="AA71" s="43">
        <v>0.81818181818181823</v>
      </c>
      <c r="AB71" s="43">
        <v>0.83333333333333337</v>
      </c>
      <c r="AC71" s="43">
        <v>0.5</v>
      </c>
      <c r="AD71" s="43">
        <f t="shared" si="7"/>
        <v>0.71717171717171713</v>
      </c>
      <c r="AE71" s="41">
        <v>0.79166666666666663</v>
      </c>
      <c r="AF71" s="41">
        <v>0.75</v>
      </c>
      <c r="AG71" s="41">
        <v>0.75</v>
      </c>
      <c r="AH71" s="41">
        <v>0.81818181818181823</v>
      </c>
      <c r="AI71" s="41">
        <v>0.83333333333333337</v>
      </c>
      <c r="AJ71" s="41">
        <v>0.5</v>
      </c>
      <c r="AK71" s="41">
        <v>0.79166666666666663</v>
      </c>
      <c r="AL71" s="41">
        <v>0.78409090909090906</v>
      </c>
      <c r="AM71" s="41">
        <v>0.75</v>
      </c>
      <c r="AN71" s="41">
        <v>0.81818181818181823</v>
      </c>
      <c r="AO71" s="41">
        <v>0.83333333333333337</v>
      </c>
      <c r="AP71" s="41">
        <v>0.5</v>
      </c>
      <c r="AQ71" s="41">
        <v>0.79166666666666663</v>
      </c>
      <c r="AR71" s="41">
        <v>0.75</v>
      </c>
      <c r="AS71" s="41">
        <v>0.75</v>
      </c>
      <c r="AT71" s="41">
        <v>0.81818181818181823</v>
      </c>
      <c r="AU71" s="41">
        <v>0.83333333333333337</v>
      </c>
      <c r="AV71" s="41">
        <v>0.5</v>
      </c>
      <c r="AW71" s="41">
        <v>0.79166666666666663</v>
      </c>
      <c r="AX71" s="41">
        <v>0.71590909090909094</v>
      </c>
      <c r="AY71" s="41">
        <v>0.75</v>
      </c>
      <c r="AZ71" s="41">
        <v>0.81818181818181823</v>
      </c>
      <c r="BA71" s="41">
        <v>0.83333333333333337</v>
      </c>
      <c r="BB71" s="41">
        <v>0.5</v>
      </c>
      <c r="BC71" s="41">
        <v>0.83333333333333326</v>
      </c>
      <c r="BD71" s="41">
        <v>0.77272727272727271</v>
      </c>
      <c r="BE71" s="41">
        <v>0.75</v>
      </c>
      <c r="BF71" s="41">
        <v>0.81818181818181823</v>
      </c>
      <c r="BG71" s="41">
        <v>0.83333333333333337</v>
      </c>
      <c r="BH71" s="41">
        <v>0.5</v>
      </c>
      <c r="BI71" s="41">
        <v>0.83333333333333326</v>
      </c>
      <c r="BJ71" s="41">
        <v>0.77272727272727271</v>
      </c>
      <c r="BK71" s="41">
        <v>0.75</v>
      </c>
      <c r="BL71" s="41">
        <v>0.81818181818181823</v>
      </c>
      <c r="BM71" s="41">
        <v>0.83333333333333337</v>
      </c>
      <c r="BN71" s="41">
        <v>0.5</v>
      </c>
      <c r="BO71" s="41">
        <v>0.83333333333333326</v>
      </c>
      <c r="BP71" s="41">
        <v>0.76136363636363635</v>
      </c>
      <c r="BQ71" s="41">
        <v>0.75</v>
      </c>
      <c r="BR71" s="41">
        <v>0.81818181818181823</v>
      </c>
      <c r="BS71" s="41">
        <v>0.83333333333333337</v>
      </c>
      <c r="BT71" s="41">
        <v>0.5</v>
      </c>
      <c r="BU71" s="41">
        <v>0.83333333333333326</v>
      </c>
      <c r="BV71" s="41">
        <v>0.76136363636363646</v>
      </c>
      <c r="BW71" s="41">
        <v>0.75</v>
      </c>
      <c r="BX71" s="41">
        <v>0.81818181818181823</v>
      </c>
      <c r="BY71" s="41">
        <v>0.83333333333333337</v>
      </c>
      <c r="BZ71" s="41">
        <v>0.41666666666666669</v>
      </c>
      <c r="CA71" s="41">
        <v>0.83333333333333326</v>
      </c>
      <c r="CB71" s="41">
        <v>0.68181818181818188</v>
      </c>
      <c r="CC71" s="41">
        <v>0.75</v>
      </c>
      <c r="CD71" s="41">
        <v>0.81818181818181823</v>
      </c>
      <c r="CE71" s="41">
        <v>0.83333333333333337</v>
      </c>
      <c r="CF71" s="41">
        <v>0.41666666666666669</v>
      </c>
      <c r="CG71" s="41">
        <v>0.83333333333333326</v>
      </c>
      <c r="CH71" s="41">
        <v>0.73863636363636365</v>
      </c>
      <c r="CI71" s="41">
        <v>0.75</v>
      </c>
      <c r="CJ71" s="41">
        <v>0.81818181818181823</v>
      </c>
      <c r="CK71" s="41">
        <v>0.83333333333333337</v>
      </c>
      <c r="CL71" s="41">
        <v>0.41666666666666669</v>
      </c>
      <c r="CM71" s="41">
        <v>0.83333333333333326</v>
      </c>
      <c r="CN71" s="41">
        <v>0.77272727272727271</v>
      </c>
      <c r="CO71" s="41">
        <v>0.75</v>
      </c>
      <c r="CP71" s="41">
        <v>0.86363636363636365</v>
      </c>
      <c r="CQ71" s="41">
        <v>0.83333333333333337</v>
      </c>
      <c r="CR71" s="41">
        <v>0.41666666666666669</v>
      </c>
      <c r="CS71" s="41">
        <v>0.91666666666666674</v>
      </c>
      <c r="CT71" s="41">
        <v>0.75</v>
      </c>
      <c r="CU71" s="41">
        <v>0.75</v>
      </c>
      <c r="CV71" s="41">
        <v>0.77272727272727271</v>
      </c>
      <c r="CW71" s="41">
        <v>0.83333333333333337</v>
      </c>
      <c r="CX71" s="41">
        <v>0.5</v>
      </c>
      <c r="CY71" s="41">
        <v>0.91666666666666674</v>
      </c>
      <c r="CZ71" s="41">
        <v>0.76136363636363635</v>
      </c>
      <c r="DA71" s="41">
        <v>0.75</v>
      </c>
      <c r="DB71" s="41">
        <v>0.72727272727272729</v>
      </c>
      <c r="DC71" s="41">
        <v>0.66666666666666663</v>
      </c>
      <c r="DD71" s="41">
        <v>0.33333333333333331</v>
      </c>
      <c r="DE71" s="41">
        <v>0.91666666666666674</v>
      </c>
      <c r="DF71" s="41">
        <v>0.84090909090909094</v>
      </c>
      <c r="DG71" s="41">
        <v>0.75</v>
      </c>
      <c r="DH71" s="41">
        <v>0.63636363636363635</v>
      </c>
      <c r="DI71" s="41">
        <v>0.66666666666666663</v>
      </c>
      <c r="DJ71" s="41">
        <v>0.5</v>
      </c>
      <c r="DK71" s="41">
        <v>0.91666666666666674</v>
      </c>
      <c r="DL71" s="41">
        <v>0.84090909090909094</v>
      </c>
      <c r="DM71" s="41">
        <v>0.75</v>
      </c>
      <c r="DN71" s="41">
        <v>0.45454545454545453</v>
      </c>
      <c r="DO71" s="41">
        <v>0.66666666666666663</v>
      </c>
      <c r="DP71" s="41">
        <v>0.66666666666666663</v>
      </c>
      <c r="DQ71" s="41">
        <v>0.91666666666666674</v>
      </c>
      <c r="DR71" s="41">
        <v>0.88636363636363646</v>
      </c>
      <c r="DS71" s="41">
        <v>0.875</v>
      </c>
      <c r="DT71" s="41">
        <v>0.45454545454545453</v>
      </c>
      <c r="DU71" s="41">
        <v>0.83333333333333337</v>
      </c>
      <c r="DV71" s="41">
        <v>0.83333333333333337</v>
      </c>
    </row>
    <row r="72" spans="1:126" x14ac:dyDescent="0.25">
      <c r="A72" t="s">
        <v>163</v>
      </c>
      <c r="B72" s="30" t="str">
        <f>VLOOKUP(A72,'Cód dos países'!$A$3:$C$199,2,FALSE)</f>
        <v>KWT</v>
      </c>
      <c r="C72" s="41">
        <v>0.66666666666666674</v>
      </c>
      <c r="D72" s="41">
        <v>0.67613636363636354</v>
      </c>
      <c r="E72" s="41">
        <v>0.5</v>
      </c>
      <c r="F72" s="43">
        <v>0.72727272727272729</v>
      </c>
      <c r="G72" s="43">
        <v>0.66666666666666663</v>
      </c>
      <c r="H72" s="43">
        <v>0.41666666666666669</v>
      </c>
      <c r="I72" s="43">
        <f t="shared" si="4"/>
        <v>0.60353535353535359</v>
      </c>
      <c r="J72" s="41">
        <v>0.66666666666666674</v>
      </c>
      <c r="K72" s="41">
        <v>0.67613636363636354</v>
      </c>
      <c r="L72" s="41">
        <v>0.5</v>
      </c>
      <c r="M72" s="43">
        <v>0.72727272727272729</v>
      </c>
      <c r="N72" s="43">
        <v>0.66666666666666663</v>
      </c>
      <c r="O72" s="43">
        <v>0.41666666666666669</v>
      </c>
      <c r="P72" s="43">
        <f t="shared" si="5"/>
        <v>0.60353535353535359</v>
      </c>
      <c r="Q72" s="41">
        <v>0.66666666666666674</v>
      </c>
      <c r="R72" s="41">
        <v>0.65340909090909083</v>
      </c>
      <c r="S72" s="41">
        <v>0.5</v>
      </c>
      <c r="T72" s="43">
        <v>0.72727272727272729</v>
      </c>
      <c r="U72" s="43">
        <v>0.66666666666666663</v>
      </c>
      <c r="V72" s="43">
        <v>0.5</v>
      </c>
      <c r="W72" s="43">
        <f t="shared" si="6"/>
        <v>0.63131313131313138</v>
      </c>
      <c r="X72" s="41">
        <v>0.66666666666666674</v>
      </c>
      <c r="Y72" s="41">
        <v>0.66477272727272729</v>
      </c>
      <c r="Z72" s="41">
        <v>0.5</v>
      </c>
      <c r="AA72" s="43">
        <v>0.72727272727272729</v>
      </c>
      <c r="AB72" s="43">
        <v>0.66666666666666663</v>
      </c>
      <c r="AC72" s="43">
        <v>0.5</v>
      </c>
      <c r="AD72" s="43">
        <f t="shared" si="7"/>
        <v>0.63131313131313138</v>
      </c>
      <c r="AE72" s="41">
        <v>0.66666666666666674</v>
      </c>
      <c r="AF72" s="41">
        <v>0.69696969696969691</v>
      </c>
      <c r="AG72" s="41">
        <v>0.5</v>
      </c>
      <c r="AH72" s="41">
        <v>0.72727272727272729</v>
      </c>
      <c r="AI72" s="41">
        <v>0.66666666666666663</v>
      </c>
      <c r="AJ72" s="41">
        <v>0.5</v>
      </c>
      <c r="AK72" s="41">
        <v>0.66666666666666674</v>
      </c>
      <c r="AL72" s="41">
        <v>0.68560606060606055</v>
      </c>
      <c r="AM72" s="41">
        <v>0.5</v>
      </c>
      <c r="AN72" s="41">
        <v>0.68181818181818177</v>
      </c>
      <c r="AO72" s="41">
        <v>0.83333333333333337</v>
      </c>
      <c r="AP72" s="41">
        <v>0.41666666666666669</v>
      </c>
      <c r="AQ72" s="41">
        <v>0.66666666666666674</v>
      </c>
      <c r="AR72" s="41">
        <v>0.6742424242424242</v>
      </c>
      <c r="AS72" s="41">
        <v>0.5</v>
      </c>
      <c r="AT72" s="41">
        <v>0.68181818181818177</v>
      </c>
      <c r="AU72" s="41">
        <v>0.83333333333333337</v>
      </c>
      <c r="AV72" s="41">
        <v>0.41666666666666669</v>
      </c>
      <c r="AW72" s="41">
        <v>0.66666666666666674</v>
      </c>
      <c r="AX72" s="41">
        <v>0.66287878787878796</v>
      </c>
      <c r="AY72" s="41">
        <v>0.5</v>
      </c>
      <c r="AZ72" s="41">
        <v>0.77272727272727271</v>
      </c>
      <c r="BA72" s="41">
        <v>0.83333333333333337</v>
      </c>
      <c r="BB72" s="41">
        <v>0.5</v>
      </c>
      <c r="BC72" s="41">
        <v>0.66666666666666674</v>
      </c>
      <c r="BD72" s="41">
        <v>0.74242424242424243</v>
      </c>
      <c r="BE72" s="41">
        <v>0.5</v>
      </c>
      <c r="BF72" s="41">
        <v>0.86363636363636365</v>
      </c>
      <c r="BG72" s="41">
        <v>0.83333333333333337</v>
      </c>
      <c r="BH72" s="41">
        <v>0.5</v>
      </c>
      <c r="BI72" s="41">
        <v>0.66666666666666674</v>
      </c>
      <c r="BJ72" s="41">
        <v>0.73106060606060608</v>
      </c>
      <c r="BK72" s="41">
        <v>0.5</v>
      </c>
      <c r="BL72" s="41">
        <v>0.86363636363636365</v>
      </c>
      <c r="BM72" s="41">
        <v>0.83333333333333337</v>
      </c>
      <c r="BN72" s="41">
        <v>0.5</v>
      </c>
      <c r="BO72" s="41">
        <v>0.66666666666666674</v>
      </c>
      <c r="BP72" s="41">
        <v>0.81060606060606066</v>
      </c>
      <c r="BQ72" s="41">
        <v>0.5</v>
      </c>
      <c r="BR72" s="41">
        <v>0.95454545454545459</v>
      </c>
      <c r="BS72" s="41">
        <v>0.83333333333333337</v>
      </c>
      <c r="BT72" s="41">
        <v>0.5</v>
      </c>
      <c r="BU72" s="41">
        <v>0.66666666666666674</v>
      </c>
      <c r="BV72" s="41">
        <v>0.82196969696969702</v>
      </c>
      <c r="BW72" s="41">
        <v>0.5</v>
      </c>
      <c r="BX72" s="41">
        <v>0.95454545454545459</v>
      </c>
      <c r="BY72" s="41">
        <v>0.83333333333333337</v>
      </c>
      <c r="BZ72" s="41">
        <v>0.5</v>
      </c>
      <c r="CA72" s="41">
        <v>0.66666666666666674</v>
      </c>
      <c r="CB72" s="41">
        <v>0.82196969696969702</v>
      </c>
      <c r="CC72" s="41">
        <v>0.5</v>
      </c>
      <c r="CD72" s="41">
        <v>0.95454545454545459</v>
      </c>
      <c r="CE72" s="41">
        <v>0.83333333333333337</v>
      </c>
      <c r="CF72" s="41">
        <v>0.5</v>
      </c>
      <c r="CG72" s="41">
        <v>0.66666666666666674</v>
      </c>
      <c r="CH72" s="41">
        <v>0.82196969696969702</v>
      </c>
      <c r="CI72" s="41">
        <v>0.5</v>
      </c>
      <c r="CJ72" s="41">
        <v>0.95454545454545459</v>
      </c>
      <c r="CK72" s="41">
        <v>0.83333333333333337</v>
      </c>
      <c r="CL72" s="41">
        <v>0.41666666666666669</v>
      </c>
      <c r="CM72" s="41">
        <v>0.66666666666666674</v>
      </c>
      <c r="CN72" s="41">
        <v>0.85606060606060608</v>
      </c>
      <c r="CO72" s="41">
        <v>0.5</v>
      </c>
      <c r="CP72" s="41">
        <v>0.95454545454545459</v>
      </c>
      <c r="CQ72" s="41">
        <v>0.83333333333333337</v>
      </c>
      <c r="CR72" s="41">
        <v>0.33333333333333331</v>
      </c>
      <c r="CS72" s="41">
        <v>0.66666666666666674</v>
      </c>
      <c r="CT72" s="41">
        <v>0.86742424242424243</v>
      </c>
      <c r="CU72" s="41">
        <v>0.5</v>
      </c>
      <c r="CV72" s="41">
        <v>0.90909090909090906</v>
      </c>
      <c r="CW72" s="41">
        <v>0.83333333333333337</v>
      </c>
      <c r="CX72" s="41">
        <v>0.33333333333333331</v>
      </c>
      <c r="CY72" s="41">
        <v>0.66666666666666674</v>
      </c>
      <c r="CZ72" s="41">
        <v>0.71969696969696972</v>
      </c>
      <c r="DA72" s="41">
        <v>0.5</v>
      </c>
      <c r="DB72" s="41">
        <v>0.90909090909090906</v>
      </c>
      <c r="DC72" s="41">
        <v>0.83333333333333337</v>
      </c>
      <c r="DD72" s="41">
        <v>0.33333333333333331</v>
      </c>
      <c r="DE72" s="41">
        <v>0.66666666666666674</v>
      </c>
      <c r="DF72" s="41">
        <v>0.84469696969696972</v>
      </c>
      <c r="DG72" s="41">
        <v>0.5</v>
      </c>
      <c r="DH72" s="41">
        <v>0.36363636363636365</v>
      </c>
      <c r="DI72" s="41">
        <v>0.83333333333333337</v>
      </c>
      <c r="DJ72" s="41">
        <v>0.33333333333333331</v>
      </c>
      <c r="DK72" s="41">
        <v>0.66666666666666674</v>
      </c>
      <c r="DL72" s="41">
        <v>0.84469696969696972</v>
      </c>
      <c r="DM72" s="41">
        <v>0.5</v>
      </c>
      <c r="DN72" s="41">
        <v>0.27272727272727271</v>
      </c>
      <c r="DO72" s="41">
        <v>0.83333333333333337</v>
      </c>
      <c r="DP72" s="41">
        <v>0.5</v>
      </c>
      <c r="DQ72" s="41">
        <v>0.75</v>
      </c>
      <c r="DR72" s="41">
        <v>0.84469696969696972</v>
      </c>
      <c r="DS72" s="41">
        <v>0.5</v>
      </c>
      <c r="DT72" s="41">
        <v>0.63636363636363635</v>
      </c>
      <c r="DU72" s="41">
        <v>1</v>
      </c>
      <c r="DV72" s="41">
        <v>0.5</v>
      </c>
    </row>
    <row r="73" spans="1:126" x14ac:dyDescent="0.25">
      <c r="A73" t="s">
        <v>181</v>
      </c>
      <c r="B73" s="30" t="str">
        <f>VLOOKUP(A73,'Cód dos países'!$A$3:$C$199,2,FALSE)</f>
        <v>LVA</v>
      </c>
      <c r="C73" s="41">
        <v>0.83333333333333337</v>
      </c>
      <c r="D73" s="41">
        <v>0.6609848484848484</v>
      </c>
      <c r="E73" s="41">
        <v>0.625</v>
      </c>
      <c r="F73" s="43">
        <v>0.81818181818181823</v>
      </c>
      <c r="G73" s="43">
        <v>0.83333333333333337</v>
      </c>
      <c r="H73" s="43">
        <v>0.41666666666666669</v>
      </c>
      <c r="I73" s="43">
        <f t="shared" si="4"/>
        <v>0.68939393939393945</v>
      </c>
      <c r="J73" s="41">
        <v>0.83333333333333337</v>
      </c>
      <c r="K73" s="41">
        <v>0.64962121212121215</v>
      </c>
      <c r="L73" s="41">
        <v>0.625</v>
      </c>
      <c r="M73" s="43">
        <v>0.81818181818181823</v>
      </c>
      <c r="N73" s="43">
        <v>0.83333333333333337</v>
      </c>
      <c r="O73" s="43">
        <v>0.58333333333333337</v>
      </c>
      <c r="P73" s="43">
        <f t="shared" si="5"/>
        <v>0.74494949494949492</v>
      </c>
      <c r="Q73" s="41">
        <v>0.83333333333333337</v>
      </c>
      <c r="R73" s="41">
        <v>0.67234848484848486</v>
      </c>
      <c r="S73" s="41">
        <v>0.625</v>
      </c>
      <c r="T73" s="43">
        <v>0.81818181818181823</v>
      </c>
      <c r="U73" s="43">
        <v>0.83333333333333337</v>
      </c>
      <c r="V73" s="43">
        <v>0.5</v>
      </c>
      <c r="W73" s="43">
        <f t="shared" si="6"/>
        <v>0.71717171717171713</v>
      </c>
      <c r="X73" s="41">
        <v>0.83333333333333337</v>
      </c>
      <c r="Y73" s="41">
        <v>0.68371212121212122</v>
      </c>
      <c r="Z73" s="41">
        <v>0.625</v>
      </c>
      <c r="AA73" s="43">
        <v>0.81818181818181823</v>
      </c>
      <c r="AB73" s="43">
        <v>0.83333333333333337</v>
      </c>
      <c r="AC73" s="43">
        <v>0.5</v>
      </c>
      <c r="AD73" s="43">
        <f t="shared" si="7"/>
        <v>0.71717171717171713</v>
      </c>
      <c r="AE73" s="41">
        <v>0.83333333333333337</v>
      </c>
      <c r="AF73" s="41">
        <v>0.68371212121212122</v>
      </c>
      <c r="AG73" s="41">
        <v>0.625</v>
      </c>
      <c r="AH73" s="41">
        <v>0.81818181818181823</v>
      </c>
      <c r="AI73" s="41">
        <v>0.83333333333333337</v>
      </c>
      <c r="AJ73" s="41">
        <v>0.5</v>
      </c>
      <c r="AK73" s="41">
        <v>0.83333333333333337</v>
      </c>
      <c r="AL73" s="41">
        <v>0.63825757575757569</v>
      </c>
      <c r="AM73" s="41">
        <v>0.625</v>
      </c>
      <c r="AN73" s="41">
        <v>0.72727272727272729</v>
      </c>
      <c r="AO73" s="41">
        <v>0.83333333333333337</v>
      </c>
      <c r="AP73" s="41">
        <v>0.41666666666666669</v>
      </c>
      <c r="AQ73" s="41">
        <v>0.83333333333333337</v>
      </c>
      <c r="AR73" s="41">
        <v>0.63825757575757569</v>
      </c>
      <c r="AS73" s="41">
        <v>0.625</v>
      </c>
      <c r="AT73" s="41">
        <v>0.72727272727272729</v>
      </c>
      <c r="AU73" s="41">
        <v>0.83333333333333337</v>
      </c>
      <c r="AV73" s="41">
        <v>0.41666666666666669</v>
      </c>
      <c r="AW73" s="41">
        <v>0.83333333333333337</v>
      </c>
      <c r="AX73" s="41">
        <v>0.64962121212121215</v>
      </c>
      <c r="AY73" s="41">
        <v>0.625</v>
      </c>
      <c r="AZ73" s="41">
        <v>0.68181818181818177</v>
      </c>
      <c r="BA73" s="41">
        <v>0.83333333333333337</v>
      </c>
      <c r="BB73" s="41">
        <v>0.33333333333333331</v>
      </c>
      <c r="BC73" s="41">
        <v>0.83333333333333337</v>
      </c>
      <c r="BD73" s="41">
        <v>0.71590909090909094</v>
      </c>
      <c r="BE73" s="41">
        <v>0.625</v>
      </c>
      <c r="BF73" s="41">
        <v>0.77272727272727271</v>
      </c>
      <c r="BG73" s="41">
        <v>0.83333333333333337</v>
      </c>
      <c r="BH73" s="41">
        <v>0.33333333333333331</v>
      </c>
      <c r="BI73" s="41">
        <v>0.83333333333333337</v>
      </c>
      <c r="BJ73" s="41">
        <v>0.68181818181818188</v>
      </c>
      <c r="BK73" s="41">
        <v>0.625</v>
      </c>
      <c r="BL73" s="41">
        <v>0.77272727272727271</v>
      </c>
      <c r="BM73" s="41">
        <v>0.83333333333333337</v>
      </c>
      <c r="BN73" s="41">
        <v>0.33333333333333331</v>
      </c>
      <c r="BO73" s="41">
        <v>0.83333333333333337</v>
      </c>
      <c r="BP73" s="41">
        <v>0.71590909090909094</v>
      </c>
      <c r="BQ73" s="41">
        <v>0.625</v>
      </c>
      <c r="BR73" s="41">
        <v>0.81818181818181823</v>
      </c>
      <c r="BS73" s="41">
        <v>0.83333333333333337</v>
      </c>
      <c r="BT73" s="41">
        <v>0.33333333333333331</v>
      </c>
      <c r="BU73" s="41">
        <v>0.83333333333333337</v>
      </c>
      <c r="BV73" s="41">
        <v>0.67045454545454541</v>
      </c>
      <c r="BW73" s="41">
        <v>0.625</v>
      </c>
      <c r="BX73" s="41">
        <v>0.90909090909090906</v>
      </c>
      <c r="BY73" s="41">
        <v>0.83333333333333337</v>
      </c>
      <c r="BZ73" s="41">
        <v>0.33333333333333331</v>
      </c>
      <c r="CA73" s="41">
        <v>0.83333333333333337</v>
      </c>
      <c r="CB73" s="41">
        <v>0.76136363636363635</v>
      </c>
      <c r="CC73" s="41">
        <v>0.625</v>
      </c>
      <c r="CD73" s="41">
        <v>0.90909090909090906</v>
      </c>
      <c r="CE73" s="41">
        <v>0.83333333333333337</v>
      </c>
      <c r="CF73" s="41">
        <v>0.33333333333333331</v>
      </c>
      <c r="CG73" s="41">
        <v>0.83333333333333337</v>
      </c>
      <c r="CH73" s="41">
        <v>0.79545454545454541</v>
      </c>
      <c r="CI73" s="41">
        <v>0.625</v>
      </c>
      <c r="CJ73" s="41">
        <v>0.90909090909090906</v>
      </c>
      <c r="CK73" s="41">
        <v>0.83333333333333337</v>
      </c>
      <c r="CL73" s="41">
        <v>0.33333333333333331</v>
      </c>
      <c r="CM73" s="41">
        <v>0.83333333333333337</v>
      </c>
      <c r="CN73" s="41">
        <v>0.72727272727272729</v>
      </c>
      <c r="CO73" s="41">
        <v>0.625</v>
      </c>
      <c r="CP73" s="41">
        <v>0.90909090909090906</v>
      </c>
      <c r="CQ73" s="41">
        <v>0.83333333333333337</v>
      </c>
      <c r="CR73" s="41">
        <v>0.33333333333333331</v>
      </c>
      <c r="CS73" s="41">
        <v>0.83333333333333337</v>
      </c>
      <c r="CT73" s="41">
        <v>0.84848484848484851</v>
      </c>
      <c r="CU73" s="41">
        <v>0.625</v>
      </c>
      <c r="CV73" s="41">
        <v>0.90909090909090906</v>
      </c>
      <c r="CW73" s="41">
        <v>0.83333333333333337</v>
      </c>
      <c r="CX73" s="41">
        <v>0.33333333333333331</v>
      </c>
      <c r="CY73" s="41">
        <v>0.83333333333333337</v>
      </c>
      <c r="CZ73" s="41">
        <v>0.81439393939393934</v>
      </c>
      <c r="DA73" s="41">
        <v>0.625</v>
      </c>
      <c r="DB73" s="41">
        <v>0.90909090909090906</v>
      </c>
      <c r="DC73" s="41">
        <v>0.83333333333333337</v>
      </c>
      <c r="DD73" s="41">
        <v>0.33333333333333331</v>
      </c>
      <c r="DE73" s="41">
        <v>0.83333333333333337</v>
      </c>
      <c r="DF73" s="41">
        <v>0.71590909090909094</v>
      </c>
      <c r="DG73" s="41">
        <v>0.5</v>
      </c>
      <c r="DH73" s="41">
        <v>0.54545454545454541</v>
      </c>
      <c r="DI73" s="41">
        <v>0.83333333333333337</v>
      </c>
      <c r="DJ73" s="41">
        <v>0.5</v>
      </c>
      <c r="DK73" s="41">
        <v>0.83333333333333337</v>
      </c>
      <c r="DL73" s="41">
        <v>0.67045454545454553</v>
      </c>
      <c r="DM73" s="41">
        <v>0.5</v>
      </c>
      <c r="DN73" s="41">
        <v>0.54545454545454541</v>
      </c>
      <c r="DO73" s="41">
        <v>0.66666666666666663</v>
      </c>
      <c r="DP73" s="41">
        <v>0.5</v>
      </c>
      <c r="DQ73" s="41" t="e">
        <v>#N/A</v>
      </c>
      <c r="DR73" s="41" t="e">
        <v>#N/A</v>
      </c>
      <c r="DS73" s="41" t="e">
        <v>#N/A</v>
      </c>
      <c r="DT73" s="41" t="e">
        <v>#N/A</v>
      </c>
      <c r="DU73" s="41" t="e">
        <v>#N/A</v>
      </c>
      <c r="DV73" s="41" t="e">
        <v>#N/A</v>
      </c>
    </row>
    <row r="74" spans="1:126" x14ac:dyDescent="0.25">
      <c r="A74" t="s">
        <v>167</v>
      </c>
      <c r="B74" s="30" t="str">
        <f>VLOOKUP(A74,'Cód dos países'!$A$3:$C$199,2,FALSE)</f>
        <v>LBN</v>
      </c>
      <c r="C74" s="41">
        <v>0.54166666666666663</v>
      </c>
      <c r="D74" s="41">
        <v>0.56060606060606066</v>
      </c>
      <c r="E74" s="41">
        <v>0.5</v>
      </c>
      <c r="F74" s="43">
        <v>0.68181818181818177</v>
      </c>
      <c r="G74" s="43">
        <v>0.66666666666666663</v>
      </c>
      <c r="H74" s="43">
        <v>0.25</v>
      </c>
      <c r="I74" s="43">
        <f t="shared" si="4"/>
        <v>0.53282828282828276</v>
      </c>
      <c r="J74" s="41">
        <v>0.54166666666666663</v>
      </c>
      <c r="K74" s="41">
        <v>0.57196969696969702</v>
      </c>
      <c r="L74" s="41">
        <v>0.5</v>
      </c>
      <c r="M74" s="43">
        <v>0.68181818181818177</v>
      </c>
      <c r="N74" s="43">
        <v>0.66666666666666663</v>
      </c>
      <c r="O74" s="43">
        <v>0.25</v>
      </c>
      <c r="P74" s="43">
        <f t="shared" si="5"/>
        <v>0.53282828282828276</v>
      </c>
      <c r="Q74" s="41">
        <v>0.54166666666666663</v>
      </c>
      <c r="R74" s="41">
        <v>0.56060606060606066</v>
      </c>
      <c r="S74" s="41">
        <v>0.5</v>
      </c>
      <c r="T74" s="43">
        <v>0.68181818181818177</v>
      </c>
      <c r="U74" s="43">
        <v>0.66666666666666663</v>
      </c>
      <c r="V74" s="43">
        <v>0.33333333333333331</v>
      </c>
      <c r="W74" s="43">
        <f t="shared" si="6"/>
        <v>0.56060606060606055</v>
      </c>
      <c r="X74" s="41">
        <v>0.58333333333333337</v>
      </c>
      <c r="Y74" s="41">
        <v>0.57196969696969702</v>
      </c>
      <c r="Z74" s="41">
        <v>0.5</v>
      </c>
      <c r="AA74" s="43">
        <v>0.63636363636363635</v>
      </c>
      <c r="AB74" s="43">
        <v>0.66666666666666663</v>
      </c>
      <c r="AC74" s="43">
        <v>0.33333333333333331</v>
      </c>
      <c r="AD74" s="43">
        <f t="shared" si="7"/>
        <v>0.54545454545454541</v>
      </c>
      <c r="AE74" s="41">
        <v>0.58333333333333337</v>
      </c>
      <c r="AF74" s="41">
        <v>0.54924242424242431</v>
      </c>
      <c r="AG74" s="41">
        <v>0.5</v>
      </c>
      <c r="AH74" s="41">
        <v>0.54545454545454541</v>
      </c>
      <c r="AI74" s="41">
        <v>0.66666666666666663</v>
      </c>
      <c r="AJ74" s="41">
        <v>0.25</v>
      </c>
      <c r="AK74" s="41">
        <v>0.58333333333333337</v>
      </c>
      <c r="AL74" s="41">
        <v>0.56060606060606066</v>
      </c>
      <c r="AM74" s="41">
        <v>0.5</v>
      </c>
      <c r="AN74" s="41">
        <v>0.54545454545454541</v>
      </c>
      <c r="AO74" s="41">
        <v>0.66666666666666663</v>
      </c>
      <c r="AP74" s="41">
        <v>0.25</v>
      </c>
      <c r="AQ74" s="41">
        <v>0.58333333333333337</v>
      </c>
      <c r="AR74" s="41">
        <v>0.57196969696969702</v>
      </c>
      <c r="AS74" s="41">
        <v>0.5</v>
      </c>
      <c r="AT74" s="41">
        <v>0.54545454545454541</v>
      </c>
      <c r="AU74" s="41">
        <v>0.66666666666666663</v>
      </c>
      <c r="AV74" s="41">
        <v>0.25</v>
      </c>
      <c r="AW74" s="41">
        <v>0.58333333333333337</v>
      </c>
      <c r="AX74" s="41">
        <v>0.58333333333333337</v>
      </c>
      <c r="AY74" s="41">
        <v>0.5</v>
      </c>
      <c r="AZ74" s="41">
        <v>0.59090909090909094</v>
      </c>
      <c r="BA74" s="41">
        <v>0.66666666666666663</v>
      </c>
      <c r="BB74" s="41">
        <v>0.33333333333333331</v>
      </c>
      <c r="BC74" s="41">
        <v>0.58333333333333337</v>
      </c>
      <c r="BD74" s="41">
        <v>0.64015151515151514</v>
      </c>
      <c r="BE74" s="41">
        <v>0.5</v>
      </c>
      <c r="BF74" s="41">
        <v>0.68181818181818177</v>
      </c>
      <c r="BG74" s="41">
        <v>0.66666666666666663</v>
      </c>
      <c r="BH74" s="41">
        <v>0.33333333333333331</v>
      </c>
      <c r="BI74" s="41">
        <v>0.58333333333333337</v>
      </c>
      <c r="BJ74" s="41">
        <v>0.64015151515151514</v>
      </c>
      <c r="BK74" s="41">
        <v>0.5</v>
      </c>
      <c r="BL74" s="41">
        <v>0.68181818181818177</v>
      </c>
      <c r="BM74" s="41">
        <v>0.66666666666666663</v>
      </c>
      <c r="BN74" s="41">
        <v>0.16666666666666666</v>
      </c>
      <c r="BO74" s="41">
        <v>0.58333333333333337</v>
      </c>
      <c r="BP74" s="41">
        <v>0.62878787878787878</v>
      </c>
      <c r="BQ74" s="41">
        <v>0.5</v>
      </c>
      <c r="BR74" s="41">
        <v>0.68181818181818177</v>
      </c>
      <c r="BS74" s="41">
        <v>0.66666666666666663</v>
      </c>
      <c r="BT74" s="41">
        <v>0.16666666666666666</v>
      </c>
      <c r="BU74" s="41">
        <v>0.58333333333333337</v>
      </c>
      <c r="BV74" s="41">
        <v>0.62878787878787878</v>
      </c>
      <c r="BW74" s="41">
        <v>0.5</v>
      </c>
      <c r="BX74" s="41">
        <v>0.68181818181818177</v>
      </c>
      <c r="BY74" s="41">
        <v>0.66666666666666663</v>
      </c>
      <c r="BZ74" s="41">
        <v>0.16666666666666666</v>
      </c>
      <c r="CA74" s="41">
        <v>0.58333333333333337</v>
      </c>
      <c r="CB74" s="41">
        <v>0.59469696969696972</v>
      </c>
      <c r="CC74" s="41">
        <v>0.5</v>
      </c>
      <c r="CD74" s="41">
        <v>0.68181818181818177</v>
      </c>
      <c r="CE74" s="41">
        <v>0.66666666666666663</v>
      </c>
      <c r="CF74" s="41">
        <v>0.16666666666666666</v>
      </c>
      <c r="CG74" s="41">
        <v>0.58333333333333337</v>
      </c>
      <c r="CH74" s="41">
        <v>0.67424242424242431</v>
      </c>
      <c r="CI74" s="41">
        <v>0.5</v>
      </c>
      <c r="CJ74" s="41">
        <v>0.68181818181818177</v>
      </c>
      <c r="CK74" s="41">
        <v>0.66666666666666663</v>
      </c>
      <c r="CL74" s="41">
        <v>0.16666666666666666</v>
      </c>
      <c r="CM74" s="41">
        <v>0.58333333333333337</v>
      </c>
      <c r="CN74" s="41">
        <v>0.68560606060606066</v>
      </c>
      <c r="CO74" s="41">
        <v>0.5</v>
      </c>
      <c r="CP74" s="41">
        <v>0.77272727272727271</v>
      </c>
      <c r="CQ74" s="41">
        <v>0.66666666666666663</v>
      </c>
      <c r="CR74" s="41">
        <v>0.16666666666666666</v>
      </c>
      <c r="CS74" s="41">
        <v>0.58333333333333337</v>
      </c>
      <c r="CT74" s="41">
        <v>0.6742424242424242</v>
      </c>
      <c r="CU74" s="41">
        <v>0.5</v>
      </c>
      <c r="CV74" s="41">
        <v>0.72727272727272729</v>
      </c>
      <c r="CW74" s="41">
        <v>0.66666666666666663</v>
      </c>
      <c r="CX74" s="41">
        <v>0.16666666666666666</v>
      </c>
      <c r="CY74" s="41">
        <v>0.58333333333333337</v>
      </c>
      <c r="CZ74" s="41">
        <v>0.67424242424242431</v>
      </c>
      <c r="DA74" s="41">
        <v>0.5</v>
      </c>
      <c r="DB74" s="41">
        <v>0.72727272727272729</v>
      </c>
      <c r="DC74" s="41">
        <v>0.66666666666666663</v>
      </c>
      <c r="DD74" s="41">
        <v>0.16666666666666666</v>
      </c>
      <c r="DE74" s="41">
        <v>0.66666666666666674</v>
      </c>
      <c r="DF74" s="41">
        <v>0.77651515151515149</v>
      </c>
      <c r="DG74" s="41">
        <v>0.5</v>
      </c>
      <c r="DH74" s="41">
        <v>0.54545454545454541</v>
      </c>
      <c r="DI74" s="41">
        <v>0.66666666666666663</v>
      </c>
      <c r="DJ74" s="41">
        <v>0.16666666666666666</v>
      </c>
      <c r="DK74" s="41">
        <v>0.66666666666666674</v>
      </c>
      <c r="DL74" s="41">
        <v>0.66287878787878785</v>
      </c>
      <c r="DM74" s="41">
        <v>0.5</v>
      </c>
      <c r="DN74" s="41">
        <v>0.45454545454545453</v>
      </c>
      <c r="DO74" s="41">
        <v>0.66666666666666663</v>
      </c>
      <c r="DP74" s="41">
        <v>0.16666666666666666</v>
      </c>
      <c r="DQ74" s="41">
        <v>0.58333333333333326</v>
      </c>
      <c r="DR74" s="41">
        <v>0.70833333333333337</v>
      </c>
      <c r="DS74" s="41">
        <v>0.25</v>
      </c>
      <c r="DT74" s="41">
        <v>0.54545454545454541</v>
      </c>
      <c r="DU74" s="41">
        <v>0.66666666666666663</v>
      </c>
      <c r="DV74" s="41">
        <v>0.16666666666666666</v>
      </c>
    </row>
    <row r="75" spans="1:126" x14ac:dyDescent="0.25">
      <c r="A75" t="s">
        <v>169</v>
      </c>
      <c r="B75" s="30" t="str">
        <f>VLOOKUP(A75,'Cód dos países'!$A$3:$C$199,2,FALSE)</f>
        <v>LBR</v>
      </c>
      <c r="C75" s="41">
        <v>0.66666666666666674</v>
      </c>
      <c r="D75" s="41">
        <v>0.63636363636363635</v>
      </c>
      <c r="E75" s="41">
        <v>0</v>
      </c>
      <c r="F75" s="43">
        <v>0.45454545454545453</v>
      </c>
      <c r="G75" s="43">
        <v>0.33333333333333331</v>
      </c>
      <c r="H75" s="43">
        <v>0.33333333333333331</v>
      </c>
      <c r="I75" s="43">
        <f t="shared" si="4"/>
        <v>0.3737373737373737</v>
      </c>
      <c r="J75" s="41">
        <v>0.66666666666666674</v>
      </c>
      <c r="K75" s="41">
        <v>0.59090909090909083</v>
      </c>
      <c r="L75" s="41">
        <v>0</v>
      </c>
      <c r="M75" s="43">
        <v>0.45454545454545453</v>
      </c>
      <c r="N75" s="43">
        <v>0.33333333333333331</v>
      </c>
      <c r="O75" s="43">
        <v>0.41666666666666669</v>
      </c>
      <c r="P75" s="43">
        <f t="shared" si="5"/>
        <v>0.40151515151515155</v>
      </c>
      <c r="Q75" s="41">
        <v>0.66666666666666674</v>
      </c>
      <c r="R75" s="41">
        <v>0.61363636363636365</v>
      </c>
      <c r="S75" s="41">
        <v>0</v>
      </c>
      <c r="T75" s="43">
        <v>0.45454545454545453</v>
      </c>
      <c r="U75" s="43">
        <v>0.33333333333333331</v>
      </c>
      <c r="V75" s="43">
        <v>0.41666666666666669</v>
      </c>
      <c r="W75" s="43">
        <f t="shared" si="6"/>
        <v>0.40151515151515155</v>
      </c>
      <c r="X75" s="41">
        <v>0.66666666666666674</v>
      </c>
      <c r="Y75" s="41">
        <v>0.60227272727272729</v>
      </c>
      <c r="Z75" s="41">
        <v>0</v>
      </c>
      <c r="AA75" s="43">
        <v>0.45454545454545453</v>
      </c>
      <c r="AB75" s="43">
        <v>0.33333333333333331</v>
      </c>
      <c r="AC75" s="43">
        <v>0.41666666666666669</v>
      </c>
      <c r="AD75" s="43">
        <f t="shared" si="7"/>
        <v>0.40151515151515155</v>
      </c>
      <c r="AE75" s="41">
        <v>0.66666666666666674</v>
      </c>
      <c r="AF75" s="41">
        <v>0.61363636363636354</v>
      </c>
      <c r="AG75" s="41">
        <v>0</v>
      </c>
      <c r="AH75" s="41">
        <v>0.45454545454545453</v>
      </c>
      <c r="AI75" s="41">
        <v>0.33333333333333331</v>
      </c>
      <c r="AJ75" s="41">
        <v>0.41666666666666669</v>
      </c>
      <c r="AK75" s="41">
        <v>0.66666666666666674</v>
      </c>
      <c r="AL75" s="41">
        <v>0.625</v>
      </c>
      <c r="AM75" s="41">
        <v>0</v>
      </c>
      <c r="AN75" s="41">
        <v>0.45454545454545453</v>
      </c>
      <c r="AO75" s="41">
        <v>0.33333333333333331</v>
      </c>
      <c r="AP75" s="41">
        <v>0.41666666666666669</v>
      </c>
      <c r="AQ75" s="41">
        <v>0.66666666666666674</v>
      </c>
      <c r="AR75" s="41">
        <v>0.61363636363636365</v>
      </c>
      <c r="AS75" s="41">
        <v>0</v>
      </c>
      <c r="AT75" s="41">
        <v>0.45454545454545453</v>
      </c>
      <c r="AU75" s="41">
        <v>0.41666666666666669</v>
      </c>
      <c r="AV75" s="41">
        <v>0.41666666666666669</v>
      </c>
      <c r="AW75" s="41">
        <v>0.66666666666666674</v>
      </c>
      <c r="AX75" s="41">
        <v>0.625</v>
      </c>
      <c r="AY75" s="41">
        <v>0</v>
      </c>
      <c r="AZ75" s="41">
        <v>0.45454545454545453</v>
      </c>
      <c r="BA75" s="41">
        <v>0.41666666666666669</v>
      </c>
      <c r="BB75" s="41">
        <v>0.41666666666666669</v>
      </c>
      <c r="BC75" s="41">
        <v>0.70833333333333326</v>
      </c>
      <c r="BD75" s="41">
        <v>0.68181818181818188</v>
      </c>
      <c r="BE75" s="41">
        <v>0</v>
      </c>
      <c r="BF75" s="41">
        <v>0.45454545454545453</v>
      </c>
      <c r="BG75" s="41">
        <v>0.41666666666666669</v>
      </c>
      <c r="BH75" s="41">
        <v>0.41666666666666669</v>
      </c>
      <c r="BI75" s="41">
        <v>0.70833333333333326</v>
      </c>
      <c r="BJ75" s="41">
        <v>0.69318181818181812</v>
      </c>
      <c r="BK75" s="41">
        <v>0</v>
      </c>
      <c r="BL75" s="41">
        <v>0.45454545454545453</v>
      </c>
      <c r="BM75" s="41">
        <v>0.41666666666666669</v>
      </c>
      <c r="BN75" s="41">
        <v>0.5</v>
      </c>
      <c r="BO75" s="41">
        <v>0.70833333333333326</v>
      </c>
      <c r="BP75" s="41">
        <v>0.68181818181818177</v>
      </c>
      <c r="BQ75" s="41">
        <v>0</v>
      </c>
      <c r="BR75" s="41">
        <v>0.40909090909090912</v>
      </c>
      <c r="BS75" s="41">
        <v>0.41666666666666669</v>
      </c>
      <c r="BT75" s="41">
        <v>0.41666666666666669</v>
      </c>
      <c r="BU75" s="41">
        <v>0.70833333333333326</v>
      </c>
      <c r="BV75" s="41">
        <v>0.65909090909090906</v>
      </c>
      <c r="BW75" s="41">
        <v>0</v>
      </c>
      <c r="BX75" s="41">
        <v>0.36363636363636365</v>
      </c>
      <c r="BY75" s="41">
        <v>0.41666666666666669</v>
      </c>
      <c r="BZ75" s="41">
        <v>0.41666666666666669</v>
      </c>
      <c r="CA75" s="41">
        <v>0.70833333333333326</v>
      </c>
      <c r="CB75" s="41">
        <v>0.65909090909090906</v>
      </c>
      <c r="CC75" s="41">
        <v>0</v>
      </c>
      <c r="CD75" s="41">
        <v>0.36363636363636365</v>
      </c>
      <c r="CE75" s="41">
        <v>0.41666666666666669</v>
      </c>
      <c r="CF75" s="41">
        <v>0.41666666666666669</v>
      </c>
      <c r="CG75" s="41">
        <v>0.70833333333333326</v>
      </c>
      <c r="CH75" s="41">
        <v>0.63636363636363635</v>
      </c>
      <c r="CI75" s="41">
        <v>0</v>
      </c>
      <c r="CJ75" s="41">
        <v>0.36363636363636365</v>
      </c>
      <c r="CK75" s="41">
        <v>0.33333333333333331</v>
      </c>
      <c r="CL75" s="41">
        <v>0.33333333333333331</v>
      </c>
      <c r="CM75" s="41">
        <v>0.33333333333333331</v>
      </c>
      <c r="CN75" s="41">
        <v>0.61363636363636365</v>
      </c>
      <c r="CO75" s="41">
        <v>0</v>
      </c>
      <c r="CP75" s="41">
        <v>0.36363636363636365</v>
      </c>
      <c r="CQ75" s="41">
        <v>0.33333333333333331</v>
      </c>
      <c r="CR75" s="41">
        <v>0.41666666666666669</v>
      </c>
      <c r="CS75" s="41">
        <v>0.16666666666666666</v>
      </c>
      <c r="CT75" s="41">
        <v>0.54545454545454541</v>
      </c>
      <c r="CU75" s="41">
        <v>0</v>
      </c>
      <c r="CV75" s="41">
        <v>0.36363636363636365</v>
      </c>
      <c r="CW75" s="41">
        <v>0.33333333333333331</v>
      </c>
      <c r="CX75" s="41">
        <v>0.33333333333333331</v>
      </c>
      <c r="CY75" s="41">
        <v>0.33333333333333331</v>
      </c>
      <c r="CZ75" s="41">
        <v>0.55681818181818188</v>
      </c>
      <c r="DA75" s="41">
        <v>0</v>
      </c>
      <c r="DB75" s="41">
        <v>0.31818181818181818</v>
      </c>
      <c r="DC75" s="41">
        <v>0.33333333333333331</v>
      </c>
      <c r="DD75" s="41">
        <v>0.33333333333333331</v>
      </c>
      <c r="DE75" s="41">
        <v>0.33333333333333331</v>
      </c>
      <c r="DF75" s="41">
        <v>0.60227272727272729</v>
      </c>
      <c r="DG75" s="41">
        <v>0</v>
      </c>
      <c r="DH75" s="41">
        <v>0.18181818181818182</v>
      </c>
      <c r="DI75" s="41">
        <v>0.33333333333333331</v>
      </c>
      <c r="DJ75" s="41">
        <v>0.83333333333333337</v>
      </c>
      <c r="DK75" s="41">
        <v>0.5</v>
      </c>
      <c r="DL75" s="41">
        <v>0.67045454545454541</v>
      </c>
      <c r="DM75" s="41">
        <v>0</v>
      </c>
      <c r="DN75" s="41">
        <v>0.18181818181818182</v>
      </c>
      <c r="DO75" s="41">
        <v>0.33333333333333331</v>
      </c>
      <c r="DP75" s="41">
        <v>0.16666666666666666</v>
      </c>
      <c r="DQ75" s="41">
        <v>0.33333333333333331</v>
      </c>
      <c r="DR75" s="41">
        <v>0.44318181818181818</v>
      </c>
      <c r="DS75" s="41">
        <v>0</v>
      </c>
      <c r="DT75" s="41">
        <v>9.0909090909090912E-2</v>
      </c>
      <c r="DU75" s="41">
        <v>0.16666666666666666</v>
      </c>
      <c r="DV75" s="41">
        <v>0.16666666666666666</v>
      </c>
    </row>
    <row r="76" spans="1:126" x14ac:dyDescent="0.25">
      <c r="A76" t="s">
        <v>171</v>
      </c>
      <c r="B76" s="30" t="str">
        <f>VLOOKUP(A76,'Cód dos países'!$A$3:$C$199,2,FALSE)</f>
        <v>LBY</v>
      </c>
      <c r="C76" s="41">
        <v>0.41666666666666663</v>
      </c>
      <c r="D76" s="41">
        <v>0.62878787878787878</v>
      </c>
      <c r="E76" s="41">
        <v>0.375</v>
      </c>
      <c r="F76" s="43">
        <v>0.59090909090909094</v>
      </c>
      <c r="G76" s="43">
        <v>0.66666666666666663</v>
      </c>
      <c r="H76" s="43">
        <v>0.16666666666666666</v>
      </c>
      <c r="I76" s="43">
        <f t="shared" si="4"/>
        <v>0.47474747474747475</v>
      </c>
      <c r="J76" s="41">
        <v>0.41666666666666663</v>
      </c>
      <c r="K76" s="41">
        <v>0.61742424242424243</v>
      </c>
      <c r="L76" s="41">
        <v>0.375</v>
      </c>
      <c r="M76" s="43">
        <v>0.59090909090909094</v>
      </c>
      <c r="N76" s="43">
        <v>0.66666666666666663</v>
      </c>
      <c r="O76" s="43">
        <v>0.16666666666666666</v>
      </c>
      <c r="P76" s="43">
        <f t="shared" si="5"/>
        <v>0.47474747474747475</v>
      </c>
      <c r="Q76" s="41">
        <v>0.41666666666666663</v>
      </c>
      <c r="R76" s="41">
        <v>0.61742424242424243</v>
      </c>
      <c r="S76" s="41">
        <v>0.375</v>
      </c>
      <c r="T76" s="43">
        <v>0.45454545454545453</v>
      </c>
      <c r="U76" s="43">
        <v>0.66666666666666663</v>
      </c>
      <c r="V76" s="43">
        <v>0.16666666666666666</v>
      </c>
      <c r="W76" s="43">
        <f t="shared" si="6"/>
        <v>0.42929292929292928</v>
      </c>
      <c r="X76" s="41">
        <v>0.41666666666666663</v>
      </c>
      <c r="Y76" s="41">
        <v>0.62878787878787878</v>
      </c>
      <c r="Z76" s="41">
        <v>0.375</v>
      </c>
      <c r="AA76" s="43">
        <v>0.5</v>
      </c>
      <c r="AB76" s="43">
        <v>0.66666666666666663</v>
      </c>
      <c r="AC76" s="43">
        <v>0.16666666666666666</v>
      </c>
      <c r="AD76" s="43">
        <f t="shared" si="7"/>
        <v>0.44444444444444442</v>
      </c>
      <c r="AE76" s="41">
        <v>0.41666666666666663</v>
      </c>
      <c r="AF76" s="41">
        <v>0.60606060606060608</v>
      </c>
      <c r="AG76" s="41">
        <v>0.375</v>
      </c>
      <c r="AH76" s="41">
        <v>0.5</v>
      </c>
      <c r="AI76" s="41">
        <v>0.66666666666666663</v>
      </c>
      <c r="AJ76" s="41">
        <v>0.16666666666666666</v>
      </c>
      <c r="AK76" s="41">
        <v>0.41666666666666663</v>
      </c>
      <c r="AL76" s="41">
        <v>0.60606060606060608</v>
      </c>
      <c r="AM76" s="41">
        <v>0.375</v>
      </c>
      <c r="AN76" s="41">
        <v>0.45454545454545453</v>
      </c>
      <c r="AO76" s="41">
        <v>0.66666666666666663</v>
      </c>
      <c r="AP76" s="41">
        <v>0.16666666666666666</v>
      </c>
      <c r="AQ76" s="41">
        <v>0.41666666666666663</v>
      </c>
      <c r="AR76" s="41">
        <v>0.6742424242424242</v>
      </c>
      <c r="AS76" s="41">
        <v>0.25</v>
      </c>
      <c r="AT76" s="41">
        <v>0.59090909090909094</v>
      </c>
      <c r="AU76" s="41">
        <v>0.66666666666666663</v>
      </c>
      <c r="AV76" s="41">
        <v>0.16666666666666666</v>
      </c>
      <c r="AW76" s="41">
        <v>0.45833333333333337</v>
      </c>
      <c r="AX76" s="41">
        <v>0.75378787878787878</v>
      </c>
      <c r="AY76" s="41">
        <v>0.25</v>
      </c>
      <c r="AZ76" s="41">
        <v>0.59090909090909094</v>
      </c>
      <c r="BA76" s="41">
        <v>0.66666666666666663</v>
      </c>
      <c r="BB76" s="41">
        <v>0.33333333333333331</v>
      </c>
      <c r="BC76" s="41">
        <v>0.33333333333333331</v>
      </c>
      <c r="BD76" s="41">
        <v>0.8787878787878789</v>
      </c>
      <c r="BE76" s="41">
        <v>0.25</v>
      </c>
      <c r="BF76" s="41">
        <v>0.72727272727272729</v>
      </c>
      <c r="BG76" s="41">
        <v>0.66666666666666663</v>
      </c>
      <c r="BH76" s="41">
        <v>0.25</v>
      </c>
      <c r="BI76" s="41">
        <v>0.33333333333333331</v>
      </c>
      <c r="BJ76" s="41">
        <v>0.8787878787878789</v>
      </c>
      <c r="BK76" s="41">
        <v>0.25</v>
      </c>
      <c r="BL76" s="41">
        <v>0.72727272727272729</v>
      </c>
      <c r="BM76" s="41">
        <v>0.66666666666666663</v>
      </c>
      <c r="BN76" s="41">
        <v>0.25</v>
      </c>
      <c r="BO76" s="41">
        <v>0.33333333333333331</v>
      </c>
      <c r="BP76" s="41">
        <v>0.89015151515151525</v>
      </c>
      <c r="BQ76" s="41">
        <v>0.25</v>
      </c>
      <c r="BR76" s="41">
        <v>0.81818181818181823</v>
      </c>
      <c r="BS76" s="41">
        <v>0.66666666666666663</v>
      </c>
      <c r="BT76" s="41">
        <v>0.25</v>
      </c>
      <c r="BU76" s="41">
        <v>0.33333333333333331</v>
      </c>
      <c r="BV76" s="41">
        <v>0.8787878787878789</v>
      </c>
      <c r="BW76" s="41">
        <v>0.25</v>
      </c>
      <c r="BX76" s="41">
        <v>0.81818181818181823</v>
      </c>
      <c r="BY76" s="41">
        <v>0.66666666666666663</v>
      </c>
      <c r="BZ76" s="41">
        <v>0.25</v>
      </c>
      <c r="CA76" s="41">
        <v>0.33333333333333331</v>
      </c>
      <c r="CB76" s="41">
        <v>0.87878787878787878</v>
      </c>
      <c r="CC76" s="41">
        <v>0.25</v>
      </c>
      <c r="CD76" s="41">
        <v>0.81818181818181823</v>
      </c>
      <c r="CE76" s="41">
        <v>0.66666666666666663</v>
      </c>
      <c r="CF76" s="41">
        <v>0.25</v>
      </c>
      <c r="CG76" s="41">
        <v>0.33333333333333331</v>
      </c>
      <c r="CH76" s="41">
        <v>0.86742424242424243</v>
      </c>
      <c r="CI76" s="41">
        <v>0.25</v>
      </c>
      <c r="CJ76" s="41">
        <v>0.77272727272727271</v>
      </c>
      <c r="CK76" s="41">
        <v>0.66666666666666663</v>
      </c>
      <c r="CL76" s="41">
        <v>0.25</v>
      </c>
      <c r="CM76" s="41">
        <v>0.33333333333333331</v>
      </c>
      <c r="CN76" s="41">
        <v>0.82575757575757569</v>
      </c>
      <c r="CO76" s="41">
        <v>0.25</v>
      </c>
      <c r="CP76" s="41">
        <v>0.77272727272727271</v>
      </c>
      <c r="CQ76" s="41">
        <v>0.66666666666666663</v>
      </c>
      <c r="CR76" s="41">
        <v>0.33333333333333331</v>
      </c>
      <c r="CS76" s="41">
        <v>0.33333333333333331</v>
      </c>
      <c r="CT76" s="41">
        <v>0.74242424242424254</v>
      </c>
      <c r="CU76" s="41">
        <v>0.25</v>
      </c>
      <c r="CV76" s="41">
        <v>0.72727272727272729</v>
      </c>
      <c r="CW76" s="41">
        <v>0.66666666666666663</v>
      </c>
      <c r="CX76" s="41">
        <v>0.33333333333333331</v>
      </c>
      <c r="CY76" s="41">
        <v>0.33333333333333331</v>
      </c>
      <c r="CZ76" s="41">
        <v>0.74242424242424254</v>
      </c>
      <c r="DA76" s="41">
        <v>0.25</v>
      </c>
      <c r="DB76" s="41">
        <v>0.68181818181818177</v>
      </c>
      <c r="DC76" s="41">
        <v>0.66666666666666663</v>
      </c>
      <c r="DD76" s="41">
        <v>0.33333333333333331</v>
      </c>
      <c r="DE76" s="41">
        <v>0.33333333333333331</v>
      </c>
      <c r="DF76" s="41">
        <v>0.6287878787878789</v>
      </c>
      <c r="DG76" s="41">
        <v>0.25</v>
      </c>
      <c r="DH76" s="41">
        <v>0.72727272727272729</v>
      </c>
      <c r="DI76" s="41">
        <v>0.66666666666666663</v>
      </c>
      <c r="DJ76" s="41">
        <v>0.66666666666666663</v>
      </c>
      <c r="DK76" s="41">
        <v>0.33333333333333331</v>
      </c>
      <c r="DL76" s="41">
        <v>0.62121212121212122</v>
      </c>
      <c r="DM76" s="41">
        <v>0.25</v>
      </c>
      <c r="DN76" s="41">
        <v>0.36363636363636365</v>
      </c>
      <c r="DO76" s="41">
        <v>0.66666666666666663</v>
      </c>
      <c r="DP76" s="41">
        <v>0.66666666666666663</v>
      </c>
      <c r="DQ76" s="41">
        <v>0.41666666666666663</v>
      </c>
      <c r="DR76" s="41">
        <v>0.66666666666666663</v>
      </c>
      <c r="DS76" s="41">
        <v>0.5</v>
      </c>
      <c r="DT76" s="41">
        <v>0.45454545454545453</v>
      </c>
      <c r="DU76" s="41">
        <v>0.66666666666666663</v>
      </c>
      <c r="DV76" s="41">
        <v>0.66666666666666663</v>
      </c>
    </row>
    <row r="77" spans="1:126" x14ac:dyDescent="0.25">
      <c r="A77" t="s">
        <v>177</v>
      </c>
      <c r="B77" s="30" t="str">
        <f>VLOOKUP(A77,'Cód dos países'!$A$3:$C$199,2,FALSE)</f>
        <v>LTU</v>
      </c>
      <c r="C77" s="41">
        <v>0.875</v>
      </c>
      <c r="D77" s="41">
        <v>0.70075757575757569</v>
      </c>
      <c r="E77" s="41">
        <v>0.625</v>
      </c>
      <c r="F77" s="43">
        <v>0.72727272727272729</v>
      </c>
      <c r="G77" s="43">
        <v>0.66666666666666663</v>
      </c>
      <c r="H77" s="43">
        <v>0.5</v>
      </c>
      <c r="I77" s="43">
        <f t="shared" si="4"/>
        <v>0.63131313131313138</v>
      </c>
      <c r="J77" s="41">
        <v>0.875</v>
      </c>
      <c r="K77" s="41">
        <v>0.71212121212121215</v>
      </c>
      <c r="L77" s="41">
        <v>0.625</v>
      </c>
      <c r="M77" s="43">
        <v>0.72727272727272729</v>
      </c>
      <c r="N77" s="43">
        <v>0.66666666666666663</v>
      </c>
      <c r="O77" s="43">
        <v>0.5</v>
      </c>
      <c r="P77" s="43">
        <f t="shared" si="5"/>
        <v>0.63131313131313138</v>
      </c>
      <c r="Q77" s="41">
        <v>0.875</v>
      </c>
      <c r="R77" s="41">
        <v>0.73484848484848486</v>
      </c>
      <c r="S77" s="41">
        <v>0.625</v>
      </c>
      <c r="T77" s="43">
        <v>0.72727272727272729</v>
      </c>
      <c r="U77" s="43">
        <v>0.66666666666666663</v>
      </c>
      <c r="V77" s="43">
        <v>0.58333333333333337</v>
      </c>
      <c r="W77" s="43">
        <f t="shared" si="6"/>
        <v>0.65909090909090917</v>
      </c>
      <c r="X77" s="41">
        <v>0.875</v>
      </c>
      <c r="Y77" s="41">
        <v>0.75757575757575757</v>
      </c>
      <c r="Z77" s="41">
        <v>0.625</v>
      </c>
      <c r="AA77" s="43">
        <v>0.72727272727272729</v>
      </c>
      <c r="AB77" s="43">
        <v>0.66666666666666663</v>
      </c>
      <c r="AC77" s="43">
        <v>0.58333333333333337</v>
      </c>
      <c r="AD77" s="43">
        <f t="shared" si="7"/>
        <v>0.65909090909090917</v>
      </c>
      <c r="AE77" s="41">
        <v>0.875</v>
      </c>
      <c r="AF77" s="41">
        <v>0.76893939393939392</v>
      </c>
      <c r="AG77" s="41">
        <v>0.625</v>
      </c>
      <c r="AH77" s="41">
        <v>0.72727272727272729</v>
      </c>
      <c r="AI77" s="41">
        <v>0.66666666666666663</v>
      </c>
      <c r="AJ77" s="41">
        <v>0.58333333333333337</v>
      </c>
      <c r="AK77" s="41">
        <v>0.875</v>
      </c>
      <c r="AL77" s="41">
        <v>0.75757575757575757</v>
      </c>
      <c r="AM77" s="41">
        <v>0.625</v>
      </c>
      <c r="AN77" s="41">
        <v>0.72727272727272729</v>
      </c>
      <c r="AO77" s="41">
        <v>0.66666666666666663</v>
      </c>
      <c r="AP77" s="41">
        <v>0.41666666666666669</v>
      </c>
      <c r="AQ77" s="41">
        <v>0.875</v>
      </c>
      <c r="AR77" s="41">
        <v>0.74621212121212122</v>
      </c>
      <c r="AS77" s="41">
        <v>0.625</v>
      </c>
      <c r="AT77" s="41">
        <v>0.72727272727272729</v>
      </c>
      <c r="AU77" s="41">
        <v>0.66666666666666663</v>
      </c>
      <c r="AV77" s="41">
        <v>0.41666666666666669</v>
      </c>
      <c r="AW77" s="41">
        <v>0.875</v>
      </c>
      <c r="AX77" s="41">
        <v>0.71212121212121204</v>
      </c>
      <c r="AY77" s="41">
        <v>0.625</v>
      </c>
      <c r="AZ77" s="41">
        <v>0.72727272727272729</v>
      </c>
      <c r="BA77" s="41">
        <v>0.66666666666666663</v>
      </c>
      <c r="BB77" s="41">
        <v>0.33333333333333331</v>
      </c>
      <c r="BC77" s="41">
        <v>0.875</v>
      </c>
      <c r="BD77" s="41">
        <v>0.72348484848484851</v>
      </c>
      <c r="BE77" s="41">
        <v>0.625</v>
      </c>
      <c r="BF77" s="41">
        <v>0.77272727272727271</v>
      </c>
      <c r="BG77" s="41">
        <v>0.66666666666666663</v>
      </c>
      <c r="BH77" s="41">
        <v>0.33333333333333331</v>
      </c>
      <c r="BI77" s="41">
        <v>0.875</v>
      </c>
      <c r="BJ77" s="41">
        <v>0.75757575757575757</v>
      </c>
      <c r="BK77" s="41">
        <v>0.625</v>
      </c>
      <c r="BL77" s="41">
        <v>0.90909090909090906</v>
      </c>
      <c r="BM77" s="41">
        <v>0.66666666666666663</v>
      </c>
      <c r="BN77" s="41">
        <v>0.33333333333333331</v>
      </c>
      <c r="BO77" s="41">
        <v>0.875</v>
      </c>
      <c r="BP77" s="41">
        <v>0.78030303030303028</v>
      </c>
      <c r="BQ77" s="41">
        <v>0.625</v>
      </c>
      <c r="BR77" s="41">
        <v>0.90909090909090906</v>
      </c>
      <c r="BS77" s="41">
        <v>0.66666666666666663</v>
      </c>
      <c r="BT77" s="41">
        <v>0.33333333333333331</v>
      </c>
      <c r="BU77" s="41">
        <v>0.875</v>
      </c>
      <c r="BV77" s="41">
        <v>0.74621212121212122</v>
      </c>
      <c r="BW77" s="41">
        <v>0.625</v>
      </c>
      <c r="BX77" s="41">
        <v>0.90909090909090906</v>
      </c>
      <c r="BY77" s="41">
        <v>0.66666666666666663</v>
      </c>
      <c r="BZ77" s="41">
        <v>0.33333333333333331</v>
      </c>
      <c r="CA77" s="41">
        <v>0.875</v>
      </c>
      <c r="CB77" s="41">
        <v>0.74621212121212122</v>
      </c>
      <c r="CC77" s="41">
        <v>0.625</v>
      </c>
      <c r="CD77" s="41">
        <v>0.90909090909090906</v>
      </c>
      <c r="CE77" s="41">
        <v>0.66666666666666663</v>
      </c>
      <c r="CF77" s="41">
        <v>0.33333333333333331</v>
      </c>
      <c r="CG77" s="41">
        <v>0.875</v>
      </c>
      <c r="CH77" s="41">
        <v>0.78030303030303028</v>
      </c>
      <c r="CI77" s="41">
        <v>0.625</v>
      </c>
      <c r="CJ77" s="41">
        <v>0.90909090909090906</v>
      </c>
      <c r="CK77" s="41">
        <v>0.66666666666666663</v>
      </c>
      <c r="CL77" s="41">
        <v>0.41666666666666669</v>
      </c>
      <c r="CM77" s="41">
        <v>0.875</v>
      </c>
      <c r="CN77" s="41">
        <v>0.75757575757575757</v>
      </c>
      <c r="CO77" s="41">
        <v>0.625</v>
      </c>
      <c r="CP77" s="41">
        <v>0.90909090909090906</v>
      </c>
      <c r="CQ77" s="41">
        <v>0.66666666666666663</v>
      </c>
      <c r="CR77" s="41">
        <v>0.41666666666666669</v>
      </c>
      <c r="CS77" s="41">
        <v>0.875</v>
      </c>
      <c r="CT77" s="41">
        <v>0.74621212121212122</v>
      </c>
      <c r="CU77" s="41">
        <v>0.625</v>
      </c>
      <c r="CV77" s="41">
        <v>0.90909090909090906</v>
      </c>
      <c r="CW77" s="41">
        <v>0.66666666666666663</v>
      </c>
      <c r="CX77" s="41">
        <v>0.41666666666666669</v>
      </c>
      <c r="CY77" s="41">
        <v>0.83333333333333337</v>
      </c>
      <c r="CZ77" s="41">
        <v>0.72348484848484851</v>
      </c>
      <c r="DA77" s="41">
        <v>0.625</v>
      </c>
      <c r="DB77" s="41">
        <v>0.90909090909090906</v>
      </c>
      <c r="DC77" s="41">
        <v>0.66666666666666663</v>
      </c>
      <c r="DD77" s="41">
        <v>0.41666666666666669</v>
      </c>
      <c r="DE77" s="41">
        <v>0.83333333333333337</v>
      </c>
      <c r="DF77" s="41">
        <v>0.71590909090909094</v>
      </c>
      <c r="DG77" s="41">
        <v>0.5</v>
      </c>
      <c r="DH77" s="41">
        <v>0.54545454545454541</v>
      </c>
      <c r="DI77" s="41">
        <v>0.66666666666666663</v>
      </c>
      <c r="DJ77" s="41">
        <v>0.5</v>
      </c>
      <c r="DK77" s="41">
        <v>0.83333333333333337</v>
      </c>
      <c r="DL77" s="41">
        <v>0.67045454545454553</v>
      </c>
      <c r="DM77" s="41">
        <v>0.5</v>
      </c>
      <c r="DN77" s="41">
        <v>0.54545454545454541</v>
      </c>
      <c r="DO77" s="41">
        <v>0.66666666666666663</v>
      </c>
      <c r="DP77" s="41">
        <v>0.5</v>
      </c>
      <c r="DQ77" s="41" t="e">
        <v>#N/A</v>
      </c>
      <c r="DR77" s="41" t="e">
        <v>#N/A</v>
      </c>
      <c r="DS77" s="41" t="e">
        <v>#N/A</v>
      </c>
      <c r="DT77" s="41" t="e">
        <v>#N/A</v>
      </c>
      <c r="DU77" s="41" t="e">
        <v>#N/A</v>
      </c>
      <c r="DV77" s="41" t="e">
        <v>#N/A</v>
      </c>
    </row>
    <row r="78" spans="1:126" x14ac:dyDescent="0.25">
      <c r="A78" t="s">
        <v>179</v>
      </c>
      <c r="B78" s="30" t="str">
        <f>VLOOKUP(A78,'Cód dos países'!$A$3:$C$199,2,FALSE)</f>
        <v>LUX</v>
      </c>
      <c r="C78" s="41">
        <v>1</v>
      </c>
      <c r="D78" s="41">
        <v>0.81060606060606066</v>
      </c>
      <c r="E78" s="41">
        <v>1</v>
      </c>
      <c r="F78" s="43">
        <v>0.90909090909090906</v>
      </c>
      <c r="G78" s="43">
        <v>1</v>
      </c>
      <c r="H78" s="43">
        <v>0.83333333333333337</v>
      </c>
      <c r="I78" s="43">
        <f t="shared" si="4"/>
        <v>0.91414141414141425</v>
      </c>
      <c r="J78" s="41">
        <v>1</v>
      </c>
      <c r="K78" s="41">
        <v>0.7765151515151516</v>
      </c>
      <c r="L78" s="41">
        <v>1</v>
      </c>
      <c r="M78" s="43">
        <v>0.90909090909090906</v>
      </c>
      <c r="N78" s="43">
        <v>1</v>
      </c>
      <c r="O78" s="43">
        <v>0.83333333333333337</v>
      </c>
      <c r="P78" s="43">
        <f t="shared" si="5"/>
        <v>0.91414141414141425</v>
      </c>
      <c r="Q78" s="41">
        <v>1</v>
      </c>
      <c r="R78" s="41">
        <v>0.78787878787878796</v>
      </c>
      <c r="S78" s="41">
        <v>1</v>
      </c>
      <c r="T78" s="43">
        <v>0.90909090909090906</v>
      </c>
      <c r="U78" s="43">
        <v>1</v>
      </c>
      <c r="V78" s="43">
        <v>0.83333333333333337</v>
      </c>
      <c r="W78" s="43">
        <f t="shared" si="6"/>
        <v>0.91414141414141425</v>
      </c>
      <c r="X78" s="41">
        <v>1</v>
      </c>
      <c r="Y78" s="41">
        <v>0.81060606060606066</v>
      </c>
      <c r="Z78" s="41">
        <v>1</v>
      </c>
      <c r="AA78" s="43">
        <v>0.90909090909090906</v>
      </c>
      <c r="AB78" s="43">
        <v>1</v>
      </c>
      <c r="AC78" s="43">
        <v>0.83333333333333337</v>
      </c>
      <c r="AD78" s="43">
        <f t="shared" si="7"/>
        <v>0.91414141414141425</v>
      </c>
      <c r="AE78" s="41">
        <v>1</v>
      </c>
      <c r="AF78" s="41">
        <v>0.83333333333333337</v>
      </c>
      <c r="AG78" s="41">
        <v>1</v>
      </c>
      <c r="AH78" s="41">
        <v>0.90909090909090906</v>
      </c>
      <c r="AI78" s="41">
        <v>1</v>
      </c>
      <c r="AJ78" s="41">
        <v>0.83333333333333337</v>
      </c>
      <c r="AK78" s="41">
        <v>1</v>
      </c>
      <c r="AL78" s="41">
        <v>0.79924242424242431</v>
      </c>
      <c r="AM78" s="41">
        <v>1</v>
      </c>
      <c r="AN78" s="41">
        <v>0.90909090909090906</v>
      </c>
      <c r="AO78" s="41">
        <v>1</v>
      </c>
      <c r="AP78" s="41">
        <v>0.83333333333333337</v>
      </c>
      <c r="AQ78" s="41">
        <v>1</v>
      </c>
      <c r="AR78" s="41">
        <v>0.84469696969696972</v>
      </c>
      <c r="AS78" s="41">
        <v>1</v>
      </c>
      <c r="AT78" s="41">
        <v>0.90909090909090906</v>
      </c>
      <c r="AU78" s="41">
        <v>1</v>
      </c>
      <c r="AV78" s="41">
        <v>0.83333333333333337</v>
      </c>
      <c r="AW78" s="41">
        <v>1</v>
      </c>
      <c r="AX78" s="41">
        <v>0.8787878787878789</v>
      </c>
      <c r="AY78" s="41">
        <v>1</v>
      </c>
      <c r="AZ78" s="41">
        <v>0.90909090909090906</v>
      </c>
      <c r="BA78" s="41">
        <v>1</v>
      </c>
      <c r="BB78" s="41">
        <v>0.83333333333333337</v>
      </c>
      <c r="BC78" s="41">
        <v>1</v>
      </c>
      <c r="BD78" s="41">
        <v>0.8787878787878789</v>
      </c>
      <c r="BE78" s="41">
        <v>1</v>
      </c>
      <c r="BF78" s="41">
        <v>0.90909090909090906</v>
      </c>
      <c r="BG78" s="41">
        <v>1</v>
      </c>
      <c r="BH78" s="41">
        <v>0.83333333333333337</v>
      </c>
      <c r="BI78" s="41">
        <v>1</v>
      </c>
      <c r="BJ78" s="41">
        <v>0.8787878787878789</v>
      </c>
      <c r="BK78" s="41">
        <v>1</v>
      </c>
      <c r="BL78" s="41">
        <v>0.90909090909090906</v>
      </c>
      <c r="BM78" s="41">
        <v>1</v>
      </c>
      <c r="BN78" s="41">
        <v>0.83333333333333337</v>
      </c>
      <c r="BO78" s="41">
        <v>1</v>
      </c>
      <c r="BP78" s="41">
        <v>0.9015151515151516</v>
      </c>
      <c r="BQ78" s="41">
        <v>1</v>
      </c>
      <c r="BR78" s="41">
        <v>0.90909090909090906</v>
      </c>
      <c r="BS78" s="41">
        <v>1</v>
      </c>
      <c r="BT78" s="41">
        <v>0.83333333333333337</v>
      </c>
      <c r="BU78" s="41">
        <v>1</v>
      </c>
      <c r="BV78" s="41">
        <v>0.9015151515151516</v>
      </c>
      <c r="BW78" s="41">
        <v>1</v>
      </c>
      <c r="BX78" s="41">
        <v>1</v>
      </c>
      <c r="BY78" s="41">
        <v>1</v>
      </c>
      <c r="BZ78" s="41">
        <v>0.83333333333333337</v>
      </c>
      <c r="CA78" s="41">
        <v>1</v>
      </c>
      <c r="CB78" s="41">
        <v>0.9015151515151516</v>
      </c>
      <c r="CC78" s="41">
        <v>1</v>
      </c>
      <c r="CD78" s="41">
        <v>1</v>
      </c>
      <c r="CE78" s="41">
        <v>1</v>
      </c>
      <c r="CF78" s="41">
        <v>0.83333333333333337</v>
      </c>
      <c r="CG78" s="41">
        <v>1</v>
      </c>
      <c r="CH78" s="41">
        <v>0.9015151515151516</v>
      </c>
      <c r="CI78" s="41">
        <v>1</v>
      </c>
      <c r="CJ78" s="41">
        <v>1</v>
      </c>
      <c r="CK78" s="41">
        <v>1</v>
      </c>
      <c r="CL78" s="41">
        <v>0.83333333333333337</v>
      </c>
      <c r="CM78" s="41">
        <v>1</v>
      </c>
      <c r="CN78" s="41">
        <v>0.9015151515151516</v>
      </c>
      <c r="CO78" s="41">
        <v>1</v>
      </c>
      <c r="CP78" s="41">
        <v>1</v>
      </c>
      <c r="CQ78" s="41">
        <v>1</v>
      </c>
      <c r="CR78" s="41">
        <v>0.83333333333333337</v>
      </c>
      <c r="CS78" s="41">
        <v>0.91666666666666674</v>
      </c>
      <c r="CT78" s="41">
        <v>0.92424242424242431</v>
      </c>
      <c r="CU78" s="41">
        <v>1</v>
      </c>
      <c r="CV78" s="41">
        <v>1</v>
      </c>
      <c r="CW78" s="41">
        <v>1</v>
      </c>
      <c r="CX78" s="41">
        <v>0.83333333333333337</v>
      </c>
      <c r="CY78" s="41">
        <v>0.91666666666666674</v>
      </c>
      <c r="CZ78" s="41">
        <v>0.92424242424242431</v>
      </c>
      <c r="DA78" s="41">
        <v>1</v>
      </c>
      <c r="DB78" s="41">
        <v>1</v>
      </c>
      <c r="DC78" s="41">
        <v>1</v>
      </c>
      <c r="DD78" s="41">
        <v>0.83333333333333337</v>
      </c>
      <c r="DE78" s="41">
        <v>0.91666666666666674</v>
      </c>
      <c r="DF78" s="41">
        <v>0.93560606060606066</v>
      </c>
      <c r="DG78" s="41">
        <v>1</v>
      </c>
      <c r="DH78" s="41">
        <v>0.81818181818181823</v>
      </c>
      <c r="DI78" s="41">
        <v>1</v>
      </c>
      <c r="DJ78" s="41">
        <v>0.83333333333333337</v>
      </c>
      <c r="DK78" s="41">
        <v>1</v>
      </c>
      <c r="DL78" s="41">
        <v>0.93560606060606066</v>
      </c>
      <c r="DM78" s="41">
        <v>1</v>
      </c>
      <c r="DN78" s="41">
        <v>0.72727272727272729</v>
      </c>
      <c r="DO78" s="41">
        <v>1</v>
      </c>
      <c r="DP78" s="41">
        <v>0.83333333333333337</v>
      </c>
      <c r="DQ78" s="41">
        <v>1</v>
      </c>
      <c r="DR78" s="41">
        <v>0.93560606060606066</v>
      </c>
      <c r="DS78" s="41">
        <v>1</v>
      </c>
      <c r="DT78" s="41">
        <v>0.81818181818181823</v>
      </c>
      <c r="DU78" s="41">
        <v>1</v>
      </c>
      <c r="DV78" s="41">
        <v>1</v>
      </c>
    </row>
    <row r="79" spans="1:126" x14ac:dyDescent="0.25">
      <c r="A79" t="s">
        <v>187</v>
      </c>
      <c r="B79" s="30" t="str">
        <f>VLOOKUP(A79,'Cód dos países'!$A$3:$C$199,2,FALSE)</f>
        <v>MDG</v>
      </c>
      <c r="C79" s="41">
        <v>0.41666666666666663</v>
      </c>
      <c r="D79" s="41">
        <v>0.62689393939393934</v>
      </c>
      <c r="E79" s="41">
        <v>0.375</v>
      </c>
      <c r="F79" s="43">
        <v>0.59090909090909094</v>
      </c>
      <c r="G79" s="43">
        <v>0.41666666666666669</v>
      </c>
      <c r="H79" s="43">
        <v>0.25</v>
      </c>
      <c r="I79" s="43">
        <f t="shared" si="4"/>
        <v>0.41919191919191917</v>
      </c>
      <c r="J79" s="41">
        <v>0.41666666666666663</v>
      </c>
      <c r="K79" s="41">
        <v>0.67234848484848486</v>
      </c>
      <c r="L79" s="41">
        <v>0.375</v>
      </c>
      <c r="M79" s="43">
        <v>0.59090909090909094</v>
      </c>
      <c r="N79" s="43">
        <v>0.41666666666666669</v>
      </c>
      <c r="O79" s="43">
        <v>0.25</v>
      </c>
      <c r="P79" s="43">
        <f t="shared" si="5"/>
        <v>0.41919191919191917</v>
      </c>
      <c r="Q79" s="41">
        <v>0.41666666666666663</v>
      </c>
      <c r="R79" s="41">
        <v>0.69507575757575757</v>
      </c>
      <c r="S79" s="41">
        <v>0.375</v>
      </c>
      <c r="T79" s="43">
        <v>0.59090909090909094</v>
      </c>
      <c r="U79" s="43">
        <v>0.41666666666666669</v>
      </c>
      <c r="V79" s="43">
        <v>0.33333333333333331</v>
      </c>
      <c r="W79" s="43">
        <f t="shared" si="6"/>
        <v>0.44696969696969696</v>
      </c>
      <c r="X79" s="41">
        <v>0.41666666666666663</v>
      </c>
      <c r="Y79" s="41">
        <v>0.61553030303030298</v>
      </c>
      <c r="Z79" s="41">
        <v>0.25</v>
      </c>
      <c r="AA79" s="43">
        <v>0.54545454545454541</v>
      </c>
      <c r="AB79" s="43">
        <v>0.41666666666666669</v>
      </c>
      <c r="AC79" s="43">
        <v>0.33333333333333331</v>
      </c>
      <c r="AD79" s="43">
        <f t="shared" si="7"/>
        <v>0.43181818181818182</v>
      </c>
      <c r="AE79" s="41">
        <v>0.41666666666666663</v>
      </c>
      <c r="AF79" s="41">
        <v>0.66098484848484851</v>
      </c>
      <c r="AG79" s="41">
        <v>0.25</v>
      </c>
      <c r="AH79" s="41">
        <v>0.54545454545454541</v>
      </c>
      <c r="AI79" s="41">
        <v>0.41666666666666669</v>
      </c>
      <c r="AJ79" s="41">
        <v>0.33333333333333331</v>
      </c>
      <c r="AK79" s="41">
        <v>0.41666666666666663</v>
      </c>
      <c r="AL79" s="41">
        <v>0.58143939393939392</v>
      </c>
      <c r="AM79" s="41">
        <v>0.25</v>
      </c>
      <c r="AN79" s="41">
        <v>0.5</v>
      </c>
      <c r="AO79" s="41">
        <v>0.41666666666666669</v>
      </c>
      <c r="AP79" s="41">
        <v>0.33333333333333331</v>
      </c>
      <c r="AQ79" s="41">
        <v>0.41666666666666663</v>
      </c>
      <c r="AR79" s="41">
        <v>0.62689393939393934</v>
      </c>
      <c r="AS79" s="41">
        <v>0.25</v>
      </c>
      <c r="AT79" s="41">
        <v>0.54545454545454541</v>
      </c>
      <c r="AU79" s="41">
        <v>0.41666666666666669</v>
      </c>
      <c r="AV79" s="41">
        <v>0.33333333333333331</v>
      </c>
      <c r="AW79" s="41">
        <v>0.45833333333333331</v>
      </c>
      <c r="AX79" s="41">
        <v>0.66098484848484851</v>
      </c>
      <c r="AY79" s="41">
        <v>0.25</v>
      </c>
      <c r="AZ79" s="41">
        <v>0.5</v>
      </c>
      <c r="BA79" s="41">
        <v>0.41666666666666669</v>
      </c>
      <c r="BB79" s="41">
        <v>0.5</v>
      </c>
      <c r="BC79" s="41">
        <v>0.45833333333333331</v>
      </c>
      <c r="BD79" s="41">
        <v>0.61553030303030298</v>
      </c>
      <c r="BE79" s="41">
        <v>0.25</v>
      </c>
      <c r="BF79" s="41">
        <v>0.5</v>
      </c>
      <c r="BG79" s="41">
        <v>0.41666666666666669</v>
      </c>
      <c r="BH79" s="41">
        <v>0.5</v>
      </c>
      <c r="BI79" s="41">
        <v>0.45833333333333331</v>
      </c>
      <c r="BJ79" s="41">
        <v>0.63825757575757569</v>
      </c>
      <c r="BK79" s="41">
        <v>0.25</v>
      </c>
      <c r="BL79" s="41">
        <v>0.5</v>
      </c>
      <c r="BM79" s="41">
        <v>0.41666666666666669</v>
      </c>
      <c r="BN79" s="41">
        <v>0.66666666666666663</v>
      </c>
      <c r="BO79" s="41">
        <v>0.5</v>
      </c>
      <c r="BP79" s="41">
        <v>0.71780303030303028</v>
      </c>
      <c r="BQ79" s="41">
        <v>0.25</v>
      </c>
      <c r="BR79" s="41">
        <v>0.59090909090909094</v>
      </c>
      <c r="BS79" s="41">
        <v>0.41666666666666669</v>
      </c>
      <c r="BT79" s="41">
        <v>0.66666666666666663</v>
      </c>
      <c r="BU79" s="41">
        <v>0.5</v>
      </c>
      <c r="BV79" s="41">
        <v>0.71780303030303028</v>
      </c>
      <c r="BW79" s="41">
        <v>0.25</v>
      </c>
      <c r="BX79" s="41">
        <v>0.59090909090909094</v>
      </c>
      <c r="BY79" s="41">
        <v>0.41666666666666669</v>
      </c>
      <c r="BZ79" s="41">
        <v>0.66666666666666663</v>
      </c>
      <c r="CA79" s="41">
        <v>0.5</v>
      </c>
      <c r="CB79" s="41">
        <v>0.69507575757575757</v>
      </c>
      <c r="CC79" s="41">
        <v>0.25</v>
      </c>
      <c r="CD79" s="41">
        <v>0.63636363636363635</v>
      </c>
      <c r="CE79" s="41">
        <v>0.41666666666666669</v>
      </c>
      <c r="CF79" s="41">
        <v>0.66666666666666663</v>
      </c>
      <c r="CG79" s="41">
        <v>0.5</v>
      </c>
      <c r="CH79" s="41">
        <v>0.69507575757575757</v>
      </c>
      <c r="CI79" s="41">
        <v>0.25</v>
      </c>
      <c r="CJ79" s="41">
        <v>0.63636363636363635</v>
      </c>
      <c r="CK79" s="41">
        <v>0.41666666666666669</v>
      </c>
      <c r="CL79" s="41">
        <v>0.66666666666666663</v>
      </c>
      <c r="CM79" s="41">
        <v>0.5</v>
      </c>
      <c r="CN79" s="41">
        <v>0.67234848484848475</v>
      </c>
      <c r="CO79" s="41">
        <v>0.25</v>
      </c>
      <c r="CP79" s="41">
        <v>0.63636363636363635</v>
      </c>
      <c r="CQ79" s="41">
        <v>0.41666666666666669</v>
      </c>
      <c r="CR79" s="41">
        <v>0.66666666666666663</v>
      </c>
      <c r="CS79" s="41">
        <v>0.5</v>
      </c>
      <c r="CT79" s="41">
        <v>0.64962121212121204</v>
      </c>
      <c r="CU79" s="41">
        <v>0.25</v>
      </c>
      <c r="CV79" s="41">
        <v>0.63636363636363635</v>
      </c>
      <c r="CW79" s="41">
        <v>0.41666666666666669</v>
      </c>
      <c r="CX79" s="41">
        <v>0.66666666666666663</v>
      </c>
      <c r="CY79" s="41">
        <v>0.5</v>
      </c>
      <c r="CZ79" s="41">
        <v>0.62689393939393934</v>
      </c>
      <c r="DA79" s="41">
        <v>0.25</v>
      </c>
      <c r="DB79" s="41">
        <v>0.63636363636363635</v>
      </c>
      <c r="DC79" s="41">
        <v>0.41666666666666669</v>
      </c>
      <c r="DD79" s="41">
        <v>0.5</v>
      </c>
      <c r="DE79" s="41">
        <v>0.66666666666666674</v>
      </c>
      <c r="DF79" s="41">
        <v>0.69696969696969702</v>
      </c>
      <c r="DG79" s="41">
        <v>0.25</v>
      </c>
      <c r="DH79" s="41">
        <v>0.54545454545454541</v>
      </c>
      <c r="DI79" s="41">
        <v>0.5</v>
      </c>
      <c r="DJ79" s="41">
        <v>0.66666666666666663</v>
      </c>
      <c r="DK79" s="41">
        <v>0.66666666666666674</v>
      </c>
      <c r="DL79" s="41">
        <v>0.73863636363636365</v>
      </c>
      <c r="DM79" s="41">
        <v>0.25</v>
      </c>
      <c r="DN79" s="41">
        <v>0.54545454545454541</v>
      </c>
      <c r="DO79" s="41">
        <v>0.5</v>
      </c>
      <c r="DP79" s="41">
        <v>0.66666666666666663</v>
      </c>
      <c r="DQ79" s="41">
        <v>0.5</v>
      </c>
      <c r="DR79" s="41">
        <v>0.76136363636363635</v>
      </c>
      <c r="DS79" s="41">
        <v>0.25</v>
      </c>
      <c r="DT79" s="41">
        <v>0.27272727272727271</v>
      </c>
      <c r="DU79" s="41">
        <v>0.5</v>
      </c>
      <c r="DV79" s="41">
        <v>0.66666666666666663</v>
      </c>
    </row>
    <row r="80" spans="1:126" x14ac:dyDescent="0.25">
      <c r="A80" t="s">
        <v>209</v>
      </c>
      <c r="B80" s="30" t="str">
        <f>VLOOKUP(A80,'Cód dos países'!$A$3:$C$199,2,FALSE)</f>
        <v>MWI</v>
      </c>
      <c r="C80" s="41">
        <v>0.58333333333333337</v>
      </c>
      <c r="D80" s="41">
        <v>0.60037878787878785</v>
      </c>
      <c r="E80" s="41">
        <v>0.625</v>
      </c>
      <c r="F80" s="43">
        <v>0.59090909090909094</v>
      </c>
      <c r="G80" s="43">
        <v>0.41666666666666669</v>
      </c>
      <c r="H80" s="43">
        <v>0.33333333333333331</v>
      </c>
      <c r="I80" s="43">
        <f t="shared" si="4"/>
        <v>0.44696969696969696</v>
      </c>
      <c r="J80" s="41">
        <v>0.58333333333333337</v>
      </c>
      <c r="K80" s="41">
        <v>0.60037878787878785</v>
      </c>
      <c r="L80" s="41">
        <v>0.625</v>
      </c>
      <c r="M80" s="43">
        <v>0.59090909090909094</v>
      </c>
      <c r="N80" s="43">
        <v>0.41666666666666669</v>
      </c>
      <c r="O80" s="43">
        <v>0.33333333333333331</v>
      </c>
      <c r="P80" s="43">
        <f t="shared" si="5"/>
        <v>0.44696969696969696</v>
      </c>
      <c r="Q80" s="41">
        <v>0.58333333333333337</v>
      </c>
      <c r="R80" s="41">
        <v>0.58901515151515149</v>
      </c>
      <c r="S80" s="41">
        <v>0.625</v>
      </c>
      <c r="T80" s="43">
        <v>0.45454545454545453</v>
      </c>
      <c r="U80" s="43">
        <v>0.41666666666666669</v>
      </c>
      <c r="V80" s="43">
        <v>0.33333333333333331</v>
      </c>
      <c r="W80" s="43">
        <f t="shared" si="6"/>
        <v>0.40151515151515155</v>
      </c>
      <c r="X80" s="41">
        <v>0.58333333333333337</v>
      </c>
      <c r="Y80" s="41">
        <v>0.58901515151515149</v>
      </c>
      <c r="Z80" s="41">
        <v>0.625</v>
      </c>
      <c r="AA80" s="43">
        <v>0.45454545454545453</v>
      </c>
      <c r="AB80" s="43">
        <v>0.41666666666666669</v>
      </c>
      <c r="AC80" s="43">
        <v>0.33333333333333331</v>
      </c>
      <c r="AD80" s="43">
        <f t="shared" si="7"/>
        <v>0.40151515151515155</v>
      </c>
      <c r="AE80" s="41">
        <v>0.58333333333333337</v>
      </c>
      <c r="AF80" s="41">
        <v>0.6117424242424242</v>
      </c>
      <c r="AG80" s="41">
        <v>0.625</v>
      </c>
      <c r="AH80" s="41">
        <v>0.45454545454545453</v>
      </c>
      <c r="AI80" s="41">
        <v>0.41666666666666669</v>
      </c>
      <c r="AJ80" s="41">
        <v>0.33333333333333331</v>
      </c>
      <c r="AK80" s="41">
        <v>0.625</v>
      </c>
      <c r="AL80" s="41">
        <v>0.6117424242424242</v>
      </c>
      <c r="AM80" s="41">
        <v>0.625</v>
      </c>
      <c r="AN80" s="41">
        <v>0.45454545454545453</v>
      </c>
      <c r="AO80" s="41">
        <v>0.41666666666666669</v>
      </c>
      <c r="AP80" s="41">
        <v>0.33333333333333331</v>
      </c>
      <c r="AQ80" s="41">
        <v>0.625</v>
      </c>
      <c r="AR80" s="41">
        <v>0.66856060606060608</v>
      </c>
      <c r="AS80" s="41">
        <v>0.625</v>
      </c>
      <c r="AT80" s="41">
        <v>0.45454545454545453</v>
      </c>
      <c r="AU80" s="41">
        <v>0.41666666666666669</v>
      </c>
      <c r="AV80" s="41">
        <v>0.33333333333333331</v>
      </c>
      <c r="AW80" s="41">
        <v>0.625</v>
      </c>
      <c r="AX80" s="41">
        <v>0.66856060606060608</v>
      </c>
      <c r="AY80" s="41">
        <v>0.625</v>
      </c>
      <c r="AZ80" s="41">
        <v>0.45454545454545453</v>
      </c>
      <c r="BA80" s="41">
        <v>0.5</v>
      </c>
      <c r="BB80" s="41">
        <v>0.33333333333333331</v>
      </c>
      <c r="BC80" s="41">
        <v>0.625</v>
      </c>
      <c r="BD80" s="41">
        <v>0.70265151515151514</v>
      </c>
      <c r="BE80" s="41">
        <v>0.625</v>
      </c>
      <c r="BF80" s="41">
        <v>0.59090909090909094</v>
      </c>
      <c r="BG80" s="41">
        <v>0.5</v>
      </c>
      <c r="BH80" s="41">
        <v>0.33333333333333331</v>
      </c>
      <c r="BI80" s="41">
        <v>0.625</v>
      </c>
      <c r="BJ80" s="41">
        <v>0.71401515151515149</v>
      </c>
      <c r="BK80" s="41">
        <v>0.625</v>
      </c>
      <c r="BL80" s="41">
        <v>0.59090909090909094</v>
      </c>
      <c r="BM80" s="41">
        <v>0.5</v>
      </c>
      <c r="BN80" s="41">
        <v>0.25</v>
      </c>
      <c r="BO80" s="41">
        <v>0.625</v>
      </c>
      <c r="BP80" s="41">
        <v>0.64583333333333337</v>
      </c>
      <c r="BQ80" s="41">
        <v>0.625</v>
      </c>
      <c r="BR80" s="41">
        <v>0.68181818181818177</v>
      </c>
      <c r="BS80" s="41">
        <v>0.5</v>
      </c>
      <c r="BT80" s="41">
        <v>0.25</v>
      </c>
      <c r="BU80" s="41">
        <v>0.66666666666666663</v>
      </c>
      <c r="BV80" s="41">
        <v>0.62310606060606066</v>
      </c>
      <c r="BW80" s="41">
        <v>0.5</v>
      </c>
      <c r="BX80" s="41">
        <v>0.68181818181818177</v>
      </c>
      <c r="BY80" s="41">
        <v>0.5</v>
      </c>
      <c r="BZ80" s="41">
        <v>0.25</v>
      </c>
      <c r="CA80" s="41">
        <v>0.66666666666666663</v>
      </c>
      <c r="CB80" s="41">
        <v>0.63446969696969702</v>
      </c>
      <c r="CC80" s="41">
        <v>0.5</v>
      </c>
      <c r="CD80" s="41">
        <v>0.68181818181818177</v>
      </c>
      <c r="CE80" s="41">
        <v>0.5</v>
      </c>
      <c r="CF80" s="41">
        <v>0.33333333333333331</v>
      </c>
      <c r="CG80" s="41">
        <v>0.66666666666666663</v>
      </c>
      <c r="CH80" s="41">
        <v>0.64583333333333337</v>
      </c>
      <c r="CI80" s="41">
        <v>0.5</v>
      </c>
      <c r="CJ80" s="41">
        <v>0.63636363636363635</v>
      </c>
      <c r="CK80" s="41">
        <v>0.5</v>
      </c>
      <c r="CL80" s="41">
        <v>0.33333333333333331</v>
      </c>
      <c r="CM80" s="41">
        <v>0.66666666666666663</v>
      </c>
      <c r="CN80" s="41">
        <v>0.70265151515151525</v>
      </c>
      <c r="CO80" s="41">
        <v>0.5</v>
      </c>
      <c r="CP80" s="41">
        <v>0.63636363636363635</v>
      </c>
      <c r="CQ80" s="41">
        <v>0.5</v>
      </c>
      <c r="CR80" s="41">
        <v>0.33333333333333331</v>
      </c>
      <c r="CS80" s="41">
        <v>0.66666666666666663</v>
      </c>
      <c r="CT80" s="41">
        <v>0.64583333333333337</v>
      </c>
      <c r="CU80" s="41">
        <v>0.5</v>
      </c>
      <c r="CV80" s="41">
        <v>0.63636363636363635</v>
      </c>
      <c r="CW80" s="41">
        <v>0.5</v>
      </c>
      <c r="CX80" s="41">
        <v>0.33333333333333331</v>
      </c>
      <c r="CY80" s="41">
        <v>0.66666666666666663</v>
      </c>
      <c r="CZ80" s="41">
        <v>0.61174242424242431</v>
      </c>
      <c r="DA80" s="41">
        <v>0.5</v>
      </c>
      <c r="DB80" s="41">
        <v>0.63636363636363635</v>
      </c>
      <c r="DC80" s="41">
        <v>0.5</v>
      </c>
      <c r="DD80" s="41">
        <v>0.33333333333333331</v>
      </c>
      <c r="DE80" s="41">
        <v>0.66666666666666663</v>
      </c>
      <c r="DF80" s="41">
        <v>0.73484848484848475</v>
      </c>
      <c r="DG80" s="41">
        <v>0.5</v>
      </c>
      <c r="DH80" s="41">
        <v>0.81818181818181823</v>
      </c>
      <c r="DI80" s="41">
        <v>0.66666666666666663</v>
      </c>
      <c r="DJ80" s="41">
        <v>0.5</v>
      </c>
      <c r="DK80" s="41">
        <v>0.66666666666666663</v>
      </c>
      <c r="DL80" s="41">
        <v>0.89015151515151525</v>
      </c>
      <c r="DM80" s="41">
        <v>0.5</v>
      </c>
      <c r="DN80" s="41">
        <v>0.81818181818181823</v>
      </c>
      <c r="DO80" s="41">
        <v>0.66666666666666663</v>
      </c>
      <c r="DP80" s="41">
        <v>0.5</v>
      </c>
      <c r="DQ80" s="41">
        <v>0.58333333333333326</v>
      </c>
      <c r="DR80" s="41">
        <v>0.77651515151515149</v>
      </c>
      <c r="DS80" s="41">
        <v>0.25</v>
      </c>
      <c r="DT80" s="41">
        <v>0.36363636363636365</v>
      </c>
      <c r="DU80" s="41">
        <v>0.66666666666666663</v>
      </c>
      <c r="DV80" s="41">
        <v>0.5</v>
      </c>
    </row>
    <row r="81" spans="1:126" x14ac:dyDescent="0.25">
      <c r="A81" t="s">
        <v>211</v>
      </c>
      <c r="B81" s="30" t="str">
        <f>VLOOKUP(A81,'Cód dos países'!$A$3:$C$199,2,FALSE)</f>
        <v>MYS</v>
      </c>
      <c r="C81" s="41">
        <v>0.75</v>
      </c>
      <c r="D81" s="41">
        <v>0.72537878787878796</v>
      </c>
      <c r="E81" s="41">
        <v>0.75</v>
      </c>
      <c r="F81" s="43">
        <v>0.63636363636363635</v>
      </c>
      <c r="G81" s="43">
        <v>0.66666666666666663</v>
      </c>
      <c r="H81" s="43">
        <v>0.41666666666666669</v>
      </c>
      <c r="I81" s="43">
        <f t="shared" si="4"/>
        <v>0.5732323232323232</v>
      </c>
      <c r="J81" s="41">
        <v>0.75</v>
      </c>
      <c r="K81" s="41">
        <v>0.6912878787878789</v>
      </c>
      <c r="L81" s="41">
        <v>0.75</v>
      </c>
      <c r="M81" s="43">
        <v>0.63636363636363635</v>
      </c>
      <c r="N81" s="43">
        <v>0.66666666666666663</v>
      </c>
      <c r="O81" s="43">
        <v>0.41666666666666669</v>
      </c>
      <c r="P81" s="43">
        <f t="shared" si="5"/>
        <v>0.5732323232323232</v>
      </c>
      <c r="Q81" s="41">
        <v>0.75</v>
      </c>
      <c r="R81" s="41">
        <v>0.65719696969696972</v>
      </c>
      <c r="S81" s="41">
        <v>0.75</v>
      </c>
      <c r="T81" s="43">
        <v>0.63636363636363635</v>
      </c>
      <c r="U81" s="43">
        <v>0.66666666666666663</v>
      </c>
      <c r="V81" s="43">
        <v>0.41666666666666669</v>
      </c>
      <c r="W81" s="43">
        <f t="shared" si="6"/>
        <v>0.5732323232323232</v>
      </c>
      <c r="X81" s="41">
        <v>0.75</v>
      </c>
      <c r="Y81" s="41">
        <v>0.70075757575757569</v>
      </c>
      <c r="Z81" s="41">
        <v>0.75</v>
      </c>
      <c r="AA81" s="43">
        <v>0.63636363636363635</v>
      </c>
      <c r="AB81" s="43">
        <v>0.66666666666666663</v>
      </c>
      <c r="AC81" s="43">
        <v>0.41666666666666669</v>
      </c>
      <c r="AD81" s="43">
        <f t="shared" si="7"/>
        <v>0.5732323232323232</v>
      </c>
      <c r="AE81" s="41">
        <v>0.75</v>
      </c>
      <c r="AF81" s="41">
        <v>0.73484848484848486</v>
      </c>
      <c r="AG81" s="41">
        <v>0.75</v>
      </c>
      <c r="AH81" s="41">
        <v>0.77272727272727271</v>
      </c>
      <c r="AI81" s="41">
        <v>0.66666666666666663</v>
      </c>
      <c r="AJ81" s="41">
        <v>0.41666666666666669</v>
      </c>
      <c r="AK81" s="41">
        <v>0.75</v>
      </c>
      <c r="AL81" s="41">
        <v>0.71212121212121204</v>
      </c>
      <c r="AM81" s="41">
        <v>0.75</v>
      </c>
      <c r="AN81" s="41">
        <v>0.77272727272727271</v>
      </c>
      <c r="AO81" s="41">
        <v>0.66666666666666663</v>
      </c>
      <c r="AP81" s="41">
        <v>0.41666666666666669</v>
      </c>
      <c r="AQ81" s="41">
        <v>0.75</v>
      </c>
      <c r="AR81" s="41">
        <v>0.66666666666666663</v>
      </c>
      <c r="AS81" s="41">
        <v>0.75</v>
      </c>
      <c r="AT81" s="41">
        <v>0.77272727272727271</v>
      </c>
      <c r="AU81" s="41">
        <v>0.66666666666666663</v>
      </c>
      <c r="AV81" s="41">
        <v>0.41666666666666669</v>
      </c>
      <c r="AW81" s="41">
        <v>0.75</v>
      </c>
      <c r="AX81" s="41">
        <v>0.68939393939393934</v>
      </c>
      <c r="AY81" s="41">
        <v>0.75</v>
      </c>
      <c r="AZ81" s="41">
        <v>0.77272727272727271</v>
      </c>
      <c r="BA81" s="41">
        <v>0.66666666666666663</v>
      </c>
      <c r="BB81" s="41">
        <v>0.41666666666666669</v>
      </c>
      <c r="BC81" s="41">
        <v>0.79166666666666674</v>
      </c>
      <c r="BD81" s="41">
        <v>0.71212121212121215</v>
      </c>
      <c r="BE81" s="41">
        <v>0.75</v>
      </c>
      <c r="BF81" s="41">
        <v>0.77272727272727271</v>
      </c>
      <c r="BG81" s="41">
        <v>0.66666666666666663</v>
      </c>
      <c r="BH81" s="41">
        <v>0.41666666666666669</v>
      </c>
      <c r="BI81" s="41">
        <v>0.79166666666666674</v>
      </c>
      <c r="BJ81" s="41">
        <v>0.71212121212121204</v>
      </c>
      <c r="BK81" s="41">
        <v>0.75</v>
      </c>
      <c r="BL81" s="41">
        <v>0.77272727272727271</v>
      </c>
      <c r="BM81" s="41">
        <v>0.66666666666666663</v>
      </c>
      <c r="BN81" s="41">
        <v>0.41666666666666669</v>
      </c>
      <c r="BO81" s="41">
        <v>0.79166666666666674</v>
      </c>
      <c r="BP81" s="41">
        <v>0.70075757575757569</v>
      </c>
      <c r="BQ81" s="41">
        <v>0.75</v>
      </c>
      <c r="BR81" s="41">
        <v>0.77272727272727271</v>
      </c>
      <c r="BS81" s="41">
        <v>0.66666666666666663</v>
      </c>
      <c r="BT81" s="41">
        <v>0.41666666666666669</v>
      </c>
      <c r="BU81" s="41">
        <v>0.79166666666666674</v>
      </c>
      <c r="BV81" s="41">
        <v>0.75757575757575757</v>
      </c>
      <c r="BW81" s="41">
        <v>0.75</v>
      </c>
      <c r="BX81" s="41">
        <v>0.77272727272727271</v>
      </c>
      <c r="BY81" s="41">
        <v>0.66666666666666663</v>
      </c>
      <c r="BZ81" s="41">
        <v>0.41666666666666669</v>
      </c>
      <c r="CA81" s="41">
        <v>0.79166666666666674</v>
      </c>
      <c r="CB81" s="41">
        <v>0.78030303030303028</v>
      </c>
      <c r="CC81" s="41">
        <v>0.75</v>
      </c>
      <c r="CD81" s="41">
        <v>0.72727272727272729</v>
      </c>
      <c r="CE81" s="41">
        <v>0.66666666666666663</v>
      </c>
      <c r="CF81" s="41">
        <v>0.41666666666666669</v>
      </c>
      <c r="CG81" s="41">
        <v>0.79166666666666674</v>
      </c>
      <c r="CH81" s="41">
        <v>0.80303030303030298</v>
      </c>
      <c r="CI81" s="41">
        <v>0.75</v>
      </c>
      <c r="CJ81" s="41">
        <v>0.72727272727272729</v>
      </c>
      <c r="CK81" s="41">
        <v>0.66666666666666663</v>
      </c>
      <c r="CL81" s="41">
        <v>0.33333333333333331</v>
      </c>
      <c r="CM81" s="41">
        <v>0.79166666666666674</v>
      </c>
      <c r="CN81" s="41">
        <v>0.81439393939393934</v>
      </c>
      <c r="CO81" s="41">
        <v>0.75</v>
      </c>
      <c r="CP81" s="41">
        <v>0.72727272727272729</v>
      </c>
      <c r="CQ81" s="41">
        <v>0.66666666666666663</v>
      </c>
      <c r="CR81" s="41">
        <v>0.41666666666666669</v>
      </c>
      <c r="CS81" s="41">
        <v>0.58333333333333337</v>
      </c>
      <c r="CT81" s="41">
        <v>0.80303030303030298</v>
      </c>
      <c r="CU81" s="41">
        <v>0.75</v>
      </c>
      <c r="CV81" s="41">
        <v>0.72727272727272729</v>
      </c>
      <c r="CW81" s="41">
        <v>0.5</v>
      </c>
      <c r="CX81" s="41">
        <v>0.41666666666666669</v>
      </c>
      <c r="CY81" s="41">
        <v>0.58333333333333337</v>
      </c>
      <c r="CZ81" s="41">
        <v>0.82575757575757569</v>
      </c>
      <c r="DA81" s="41">
        <v>0.75</v>
      </c>
      <c r="DB81" s="41">
        <v>0.68181818181818177</v>
      </c>
      <c r="DC81" s="41">
        <v>0.5</v>
      </c>
      <c r="DD81" s="41">
        <v>0.41666666666666669</v>
      </c>
      <c r="DE81" s="41">
        <v>0.58333333333333337</v>
      </c>
      <c r="DF81" s="41">
        <v>0.78030303030303028</v>
      </c>
      <c r="DG81" s="41">
        <v>0.75</v>
      </c>
      <c r="DH81" s="41">
        <v>0.63636363636363635</v>
      </c>
      <c r="DI81" s="41">
        <v>0.5</v>
      </c>
      <c r="DJ81" s="41">
        <v>0.5</v>
      </c>
      <c r="DK81" s="41">
        <v>0.66666666666666674</v>
      </c>
      <c r="DL81" s="41">
        <v>0.73484848484848475</v>
      </c>
      <c r="DM81" s="41">
        <v>0.75</v>
      </c>
      <c r="DN81" s="41">
        <v>0.45454545454545453</v>
      </c>
      <c r="DO81" s="41">
        <v>0.66666666666666663</v>
      </c>
      <c r="DP81" s="41">
        <v>0.5</v>
      </c>
      <c r="DQ81" s="41">
        <v>0.66666666666666674</v>
      </c>
      <c r="DR81" s="41">
        <v>0.89015151515151525</v>
      </c>
      <c r="DS81" s="41">
        <v>0.75</v>
      </c>
      <c r="DT81" s="41">
        <v>0.54545454545454541</v>
      </c>
      <c r="DU81" s="41">
        <v>0.83333333333333337</v>
      </c>
      <c r="DV81" s="41">
        <v>0.66666666666666663</v>
      </c>
    </row>
    <row r="82" spans="1:126" x14ac:dyDescent="0.25">
      <c r="A82" t="s">
        <v>195</v>
      </c>
      <c r="B82" s="30" t="str">
        <f>VLOOKUP(A82,'Cód dos países'!$A$3:$C$199,2,FALSE)</f>
        <v>MLI</v>
      </c>
      <c r="C82" s="41">
        <v>0.45833333333333337</v>
      </c>
      <c r="D82" s="41">
        <v>0.56818181818181812</v>
      </c>
      <c r="E82" s="41">
        <v>0</v>
      </c>
      <c r="F82" s="43">
        <v>0.59090909090909094</v>
      </c>
      <c r="G82" s="43">
        <v>0.5</v>
      </c>
      <c r="H82" s="43">
        <v>0.33333333333333331</v>
      </c>
      <c r="I82" s="43">
        <f t="shared" si="4"/>
        <v>0.4747474747474747</v>
      </c>
      <c r="J82" s="41">
        <v>0.45833333333333337</v>
      </c>
      <c r="K82" s="41">
        <v>0.58901515151515149</v>
      </c>
      <c r="L82" s="41">
        <v>0</v>
      </c>
      <c r="M82" s="43">
        <v>0.59090909090909094</v>
      </c>
      <c r="N82" s="43">
        <v>0.5</v>
      </c>
      <c r="O82" s="43">
        <v>0.33333333333333331</v>
      </c>
      <c r="P82" s="43">
        <f t="shared" si="5"/>
        <v>0.4747474747474747</v>
      </c>
      <c r="Q82" s="41">
        <v>0.45833333333333337</v>
      </c>
      <c r="R82" s="41">
        <v>0.58901515151515149</v>
      </c>
      <c r="S82" s="41">
        <v>0</v>
      </c>
      <c r="T82" s="43">
        <v>0.54545454545454541</v>
      </c>
      <c r="U82" s="43">
        <v>0.5</v>
      </c>
      <c r="V82" s="43">
        <v>0.33333333333333331</v>
      </c>
      <c r="W82" s="43">
        <f t="shared" si="6"/>
        <v>0.45959595959595956</v>
      </c>
      <c r="X82" s="41">
        <v>0.45833333333333337</v>
      </c>
      <c r="Y82" s="41">
        <v>0.6117424242424242</v>
      </c>
      <c r="Z82" s="41">
        <v>0</v>
      </c>
      <c r="AA82" s="43">
        <v>0.54545454545454541</v>
      </c>
      <c r="AB82" s="43">
        <v>0.5</v>
      </c>
      <c r="AC82" s="43">
        <v>0.33333333333333331</v>
      </c>
      <c r="AD82" s="43">
        <f t="shared" si="7"/>
        <v>0.45959595959595956</v>
      </c>
      <c r="AE82" s="41">
        <v>0.45833333333333337</v>
      </c>
      <c r="AF82" s="41">
        <v>0.58901515151515149</v>
      </c>
      <c r="AG82" s="41">
        <v>0</v>
      </c>
      <c r="AH82" s="41">
        <v>0.54545454545454541</v>
      </c>
      <c r="AI82" s="41">
        <v>0.5</v>
      </c>
      <c r="AJ82" s="41">
        <v>0.33333333333333331</v>
      </c>
      <c r="AK82" s="41">
        <v>0.45833333333333337</v>
      </c>
      <c r="AL82" s="41">
        <v>0.64393939393939392</v>
      </c>
      <c r="AM82" s="41">
        <v>0</v>
      </c>
      <c r="AN82" s="41">
        <v>0.54545454545454541</v>
      </c>
      <c r="AO82" s="41">
        <v>0.5</v>
      </c>
      <c r="AP82" s="41">
        <v>0.25</v>
      </c>
      <c r="AQ82" s="41">
        <v>0.45833333333333337</v>
      </c>
      <c r="AR82" s="41">
        <v>0.58712121212121215</v>
      </c>
      <c r="AS82" s="41">
        <v>0</v>
      </c>
      <c r="AT82" s="41">
        <v>0.54545454545454541</v>
      </c>
      <c r="AU82" s="41">
        <v>0.5</v>
      </c>
      <c r="AV82" s="41">
        <v>0.25</v>
      </c>
      <c r="AW82" s="41">
        <v>0.54166666666666674</v>
      </c>
      <c r="AX82" s="41">
        <v>0.7007575757575758</v>
      </c>
      <c r="AY82" s="41">
        <v>0</v>
      </c>
      <c r="AZ82" s="41">
        <v>0.54545454545454541</v>
      </c>
      <c r="BA82" s="41">
        <v>0.5</v>
      </c>
      <c r="BB82" s="41">
        <v>0.33333333333333331</v>
      </c>
      <c r="BC82" s="41">
        <v>0.54166666666666674</v>
      </c>
      <c r="BD82" s="41">
        <v>0.72348484848484851</v>
      </c>
      <c r="BE82" s="41">
        <v>0</v>
      </c>
      <c r="BF82" s="41">
        <v>0.54545454545454541</v>
      </c>
      <c r="BG82" s="41">
        <v>0.5</v>
      </c>
      <c r="BH82" s="41">
        <v>0.33333333333333331</v>
      </c>
      <c r="BI82" s="41">
        <v>0.54166666666666674</v>
      </c>
      <c r="BJ82" s="41">
        <v>0.73484848484848486</v>
      </c>
      <c r="BK82" s="41">
        <v>0</v>
      </c>
      <c r="BL82" s="41">
        <v>0.54545454545454541</v>
      </c>
      <c r="BM82" s="41">
        <v>0.5</v>
      </c>
      <c r="BN82" s="41">
        <v>0.33333333333333331</v>
      </c>
      <c r="BO82" s="41">
        <v>0.54166666666666674</v>
      </c>
      <c r="BP82" s="41">
        <v>0.72348484848484851</v>
      </c>
      <c r="BQ82" s="41">
        <v>0</v>
      </c>
      <c r="BR82" s="41">
        <v>0.54545454545454541</v>
      </c>
      <c r="BS82" s="41">
        <v>0.5</v>
      </c>
      <c r="BT82" s="41">
        <v>0.33333333333333331</v>
      </c>
      <c r="BU82" s="41">
        <v>0.54166666666666674</v>
      </c>
      <c r="BV82" s="41">
        <v>0.71212121212121215</v>
      </c>
      <c r="BW82" s="41">
        <v>0</v>
      </c>
      <c r="BX82" s="41">
        <v>0.63636363636363635</v>
      </c>
      <c r="BY82" s="41">
        <v>0.5</v>
      </c>
      <c r="BZ82" s="41">
        <v>0.33333333333333331</v>
      </c>
      <c r="CA82" s="41">
        <v>0.54166666666666674</v>
      </c>
      <c r="CB82" s="41">
        <v>0.7007575757575758</v>
      </c>
      <c r="CC82" s="41">
        <v>0</v>
      </c>
      <c r="CD82" s="41">
        <v>0.59090909090909094</v>
      </c>
      <c r="CE82" s="41">
        <v>0.5</v>
      </c>
      <c r="CF82" s="41">
        <v>0.33333333333333331</v>
      </c>
      <c r="CG82" s="41">
        <v>0.54166666666666674</v>
      </c>
      <c r="CH82" s="41">
        <v>0.73484848484848486</v>
      </c>
      <c r="CI82" s="41">
        <v>0</v>
      </c>
      <c r="CJ82" s="41">
        <v>0.59090909090909094</v>
      </c>
      <c r="CK82" s="41">
        <v>0.5</v>
      </c>
      <c r="CL82" s="41">
        <v>0.33333333333333331</v>
      </c>
      <c r="CM82" s="41">
        <v>0.54166666666666674</v>
      </c>
      <c r="CN82" s="41">
        <v>0.73484848484848486</v>
      </c>
      <c r="CO82" s="41">
        <v>0</v>
      </c>
      <c r="CP82" s="41">
        <v>0.59090909090909094</v>
      </c>
      <c r="CQ82" s="41">
        <v>0.5</v>
      </c>
      <c r="CR82" s="41">
        <v>0.33333333333333331</v>
      </c>
      <c r="CS82" s="41">
        <v>0.54166666666666674</v>
      </c>
      <c r="CT82" s="41">
        <v>0.75757575757575757</v>
      </c>
      <c r="CU82" s="41">
        <v>0</v>
      </c>
      <c r="CV82" s="41">
        <v>0.59090909090909094</v>
      </c>
      <c r="CW82" s="41">
        <v>0.5</v>
      </c>
      <c r="CX82" s="41">
        <v>0.5</v>
      </c>
      <c r="CY82" s="41">
        <v>0.54166666666666674</v>
      </c>
      <c r="CZ82" s="41">
        <v>0.74621212121212122</v>
      </c>
      <c r="DA82" s="41">
        <v>0</v>
      </c>
      <c r="DB82" s="41">
        <v>0.59090909090909094</v>
      </c>
      <c r="DC82" s="41">
        <v>0.5</v>
      </c>
      <c r="DD82" s="41">
        <v>0.5</v>
      </c>
      <c r="DE82" s="41">
        <v>0.66666666666666663</v>
      </c>
      <c r="DF82" s="41">
        <v>0.78030303030303028</v>
      </c>
      <c r="DG82" s="41">
        <v>0</v>
      </c>
      <c r="DH82" s="41">
        <v>0.63636363636363635</v>
      </c>
      <c r="DI82" s="41">
        <v>0.5</v>
      </c>
      <c r="DJ82" s="41">
        <v>0.33333333333333331</v>
      </c>
      <c r="DK82" s="41">
        <v>0.58333333333333326</v>
      </c>
      <c r="DL82" s="41">
        <v>0.84469696969696972</v>
      </c>
      <c r="DM82" s="41">
        <v>0</v>
      </c>
      <c r="DN82" s="41">
        <v>0.63636363636363635</v>
      </c>
      <c r="DO82" s="41">
        <v>0.5</v>
      </c>
      <c r="DP82" s="41">
        <v>0.33333333333333331</v>
      </c>
      <c r="DQ82" s="41">
        <v>0.58333333333333326</v>
      </c>
      <c r="DR82" s="41">
        <v>0.70833333333333337</v>
      </c>
      <c r="DS82" s="41">
        <v>0</v>
      </c>
      <c r="DT82" s="41">
        <v>0.36363636363636365</v>
      </c>
      <c r="DU82" s="41">
        <v>0.5</v>
      </c>
      <c r="DV82" s="41">
        <v>0.5</v>
      </c>
    </row>
    <row r="83" spans="1:126" x14ac:dyDescent="0.25">
      <c r="A83" t="s">
        <v>197</v>
      </c>
      <c r="B83" s="30" t="str">
        <f>VLOOKUP(A83,'Cód dos países'!$A$3:$C$199,2,FALSE)</f>
        <v>MLT</v>
      </c>
      <c r="C83" s="41">
        <v>1</v>
      </c>
      <c r="D83" s="41">
        <v>0.84469696969696972</v>
      </c>
      <c r="E83" s="41">
        <v>0.75</v>
      </c>
      <c r="F83" s="43">
        <v>0.86363636363636365</v>
      </c>
      <c r="G83" s="43">
        <v>0.75</v>
      </c>
      <c r="H83" s="43">
        <v>0.5</v>
      </c>
      <c r="I83" s="43">
        <f t="shared" si="4"/>
        <v>0.70454545454545459</v>
      </c>
      <c r="J83" s="41">
        <v>1</v>
      </c>
      <c r="K83" s="41">
        <v>0.83333333333333337</v>
      </c>
      <c r="L83" s="41">
        <v>0.75</v>
      </c>
      <c r="M83" s="43">
        <v>0.86363636363636365</v>
      </c>
      <c r="N83" s="43">
        <v>0.83333333333333337</v>
      </c>
      <c r="O83" s="43">
        <v>0.58333333333333337</v>
      </c>
      <c r="P83" s="43">
        <f t="shared" si="5"/>
        <v>0.76010101010101006</v>
      </c>
      <c r="Q83" s="41">
        <v>1</v>
      </c>
      <c r="R83" s="41">
        <v>0.82196969696969702</v>
      </c>
      <c r="S83" s="41">
        <v>0.75</v>
      </c>
      <c r="T83" s="43">
        <v>0.86363636363636365</v>
      </c>
      <c r="U83" s="43">
        <v>0.83333333333333337</v>
      </c>
      <c r="V83" s="43">
        <v>0.58333333333333337</v>
      </c>
      <c r="W83" s="43">
        <f t="shared" si="6"/>
        <v>0.76010101010101006</v>
      </c>
      <c r="X83" s="41">
        <v>1</v>
      </c>
      <c r="Y83" s="41">
        <v>0.7992424242424242</v>
      </c>
      <c r="Z83" s="41">
        <v>0.75</v>
      </c>
      <c r="AA83" s="43">
        <v>0.86363636363636365</v>
      </c>
      <c r="AB83" s="43">
        <v>0.83333333333333337</v>
      </c>
      <c r="AC83" s="43">
        <v>0.58333333333333337</v>
      </c>
      <c r="AD83" s="43">
        <f t="shared" si="7"/>
        <v>0.76010101010101006</v>
      </c>
      <c r="AE83" s="41">
        <v>1</v>
      </c>
      <c r="AF83" s="41">
        <v>0.7992424242424242</v>
      </c>
      <c r="AG83" s="41">
        <v>0.75</v>
      </c>
      <c r="AH83" s="41">
        <v>0.72727272727272729</v>
      </c>
      <c r="AI83" s="41">
        <v>0.83333333333333337</v>
      </c>
      <c r="AJ83" s="41">
        <v>0.58333333333333337</v>
      </c>
      <c r="AK83" s="41">
        <v>1</v>
      </c>
      <c r="AL83" s="41">
        <v>0.81060606060606066</v>
      </c>
      <c r="AM83" s="41">
        <v>0.75</v>
      </c>
      <c r="AN83" s="41">
        <v>0.72727272727272729</v>
      </c>
      <c r="AO83" s="41">
        <v>0.83333333333333337</v>
      </c>
      <c r="AP83" s="41">
        <v>0.58333333333333337</v>
      </c>
      <c r="AQ83" s="41">
        <v>1</v>
      </c>
      <c r="AR83" s="41">
        <v>0.79924242424242431</v>
      </c>
      <c r="AS83" s="41">
        <v>0.75</v>
      </c>
      <c r="AT83" s="41">
        <v>0.72727272727272729</v>
      </c>
      <c r="AU83" s="41">
        <v>0.83333333333333337</v>
      </c>
      <c r="AV83" s="41">
        <v>0.58333333333333337</v>
      </c>
      <c r="AW83" s="41">
        <v>1</v>
      </c>
      <c r="AX83" s="41">
        <v>0.83333333333333337</v>
      </c>
      <c r="AY83" s="41">
        <v>0.75</v>
      </c>
      <c r="AZ83" s="41">
        <v>0.77272727272727271</v>
      </c>
      <c r="BA83" s="41">
        <v>0.83333333333333337</v>
      </c>
      <c r="BB83" s="41">
        <v>0.58333333333333337</v>
      </c>
      <c r="BC83" s="41">
        <v>1</v>
      </c>
      <c r="BD83" s="41">
        <v>0.87878787878787878</v>
      </c>
      <c r="BE83" s="41">
        <v>0.75</v>
      </c>
      <c r="BF83" s="41">
        <v>0.95454545454545459</v>
      </c>
      <c r="BG83" s="41">
        <v>0.83333333333333337</v>
      </c>
      <c r="BH83" s="41">
        <v>0.58333333333333337</v>
      </c>
      <c r="BI83" s="41">
        <v>1</v>
      </c>
      <c r="BJ83" s="41">
        <v>0.87878787878787878</v>
      </c>
      <c r="BK83" s="41">
        <v>0.75</v>
      </c>
      <c r="BL83" s="41">
        <v>0.95454545454545459</v>
      </c>
      <c r="BM83" s="41">
        <v>0.83333333333333337</v>
      </c>
      <c r="BN83" s="41">
        <v>0.58333333333333337</v>
      </c>
      <c r="BO83" s="41">
        <v>1</v>
      </c>
      <c r="BP83" s="41">
        <v>0.87878787878787878</v>
      </c>
      <c r="BQ83" s="41">
        <v>0.75</v>
      </c>
      <c r="BR83" s="41">
        <v>0.95454545454545459</v>
      </c>
      <c r="BS83" s="41">
        <v>0.83333333333333337</v>
      </c>
      <c r="BT83" s="41">
        <v>0.58333333333333337</v>
      </c>
      <c r="BU83" s="41">
        <v>1</v>
      </c>
      <c r="BV83" s="41">
        <v>0.85606060606060608</v>
      </c>
      <c r="BW83" s="41">
        <v>0.75</v>
      </c>
      <c r="BX83" s="41">
        <v>0.95454545454545459</v>
      </c>
      <c r="BY83" s="41">
        <v>0.83333333333333337</v>
      </c>
      <c r="BZ83" s="41">
        <v>0.58333333333333337</v>
      </c>
      <c r="CA83" s="41">
        <v>1</v>
      </c>
      <c r="CB83" s="41">
        <v>0.84469696969696972</v>
      </c>
      <c r="CC83" s="41">
        <v>0.75</v>
      </c>
      <c r="CD83" s="41">
        <v>0.95454545454545459</v>
      </c>
      <c r="CE83" s="41">
        <v>0.83333333333333337</v>
      </c>
      <c r="CF83" s="41">
        <v>0.58333333333333337</v>
      </c>
      <c r="CG83" s="41">
        <v>1</v>
      </c>
      <c r="CH83" s="41">
        <v>0.85606060606060608</v>
      </c>
      <c r="CI83" s="41">
        <v>0.75</v>
      </c>
      <c r="CJ83" s="41">
        <v>0.95454545454545459</v>
      </c>
      <c r="CK83" s="41">
        <v>0.83333333333333337</v>
      </c>
      <c r="CL83" s="41">
        <v>0.58333333333333337</v>
      </c>
      <c r="CM83" s="41">
        <v>1</v>
      </c>
      <c r="CN83" s="41">
        <v>0.92045454545454541</v>
      </c>
      <c r="CO83" s="41">
        <v>0.75</v>
      </c>
      <c r="CP83" s="41">
        <v>0.95454545454545459</v>
      </c>
      <c r="CQ83" s="41">
        <v>0.83333333333333337</v>
      </c>
      <c r="CR83" s="41">
        <v>0.5</v>
      </c>
      <c r="CS83" s="41">
        <v>1</v>
      </c>
      <c r="CT83" s="41">
        <v>0.93181818181818188</v>
      </c>
      <c r="CU83" s="41">
        <v>0.75</v>
      </c>
      <c r="CV83" s="41">
        <v>0.95454545454545459</v>
      </c>
      <c r="CW83" s="41">
        <v>0.83333333333333337</v>
      </c>
      <c r="CX83" s="41">
        <v>0.5</v>
      </c>
      <c r="CY83" s="41">
        <v>1</v>
      </c>
      <c r="CZ83" s="41">
        <v>0.94318181818181812</v>
      </c>
      <c r="DA83" s="41">
        <v>0.75</v>
      </c>
      <c r="DB83" s="41">
        <v>0.95454545454545459</v>
      </c>
      <c r="DC83" s="41">
        <v>0.83333333333333337</v>
      </c>
      <c r="DD83" s="41">
        <v>0.5</v>
      </c>
      <c r="DE83" s="41">
        <v>1</v>
      </c>
      <c r="DF83" s="41">
        <v>0.95454545454545459</v>
      </c>
      <c r="DG83" s="41">
        <v>0.75</v>
      </c>
      <c r="DH83" s="41">
        <v>0.72727272727272729</v>
      </c>
      <c r="DI83" s="41">
        <v>0.83333333333333337</v>
      </c>
      <c r="DJ83" s="41">
        <v>0.66666666666666663</v>
      </c>
      <c r="DK83" s="41">
        <v>1</v>
      </c>
      <c r="DL83" s="41">
        <v>0.95454545454545459</v>
      </c>
      <c r="DM83" s="41">
        <v>0.75</v>
      </c>
      <c r="DN83" s="41">
        <v>0.81818181818181823</v>
      </c>
      <c r="DO83" s="41">
        <v>1</v>
      </c>
      <c r="DP83" s="41">
        <v>0.66666666666666663</v>
      </c>
      <c r="DQ83" s="41">
        <v>1</v>
      </c>
      <c r="DR83" s="41">
        <v>0.90909090909090917</v>
      </c>
      <c r="DS83" s="41">
        <v>0.875</v>
      </c>
      <c r="DT83" s="41">
        <v>0.54545454545454541</v>
      </c>
      <c r="DU83" s="41">
        <v>1</v>
      </c>
      <c r="DV83" s="41">
        <v>0.66666666666666663</v>
      </c>
    </row>
    <row r="84" spans="1:126" x14ac:dyDescent="0.25">
      <c r="A84" t="s">
        <v>191</v>
      </c>
      <c r="B84" s="30" t="str">
        <f>VLOOKUP(A84,'Cód dos países'!$A$3:$C$199,2,FALSE)</f>
        <v>MEX</v>
      </c>
      <c r="C84" s="41">
        <v>0.58333333333333326</v>
      </c>
      <c r="D84" s="41">
        <v>0.67045454545454541</v>
      </c>
      <c r="E84" s="41">
        <v>0.625</v>
      </c>
      <c r="F84" s="43">
        <v>0.54545454545454541</v>
      </c>
      <c r="G84" s="43">
        <v>0.25</v>
      </c>
      <c r="H84" s="43">
        <v>0.25</v>
      </c>
      <c r="I84" s="43">
        <f t="shared" si="4"/>
        <v>0.34848484848484845</v>
      </c>
      <c r="J84" s="41">
        <v>0.58333333333333326</v>
      </c>
      <c r="K84" s="41">
        <v>0.61363636363636365</v>
      </c>
      <c r="L84" s="41">
        <v>0.625</v>
      </c>
      <c r="M84" s="43">
        <v>0.54545454545454541</v>
      </c>
      <c r="N84" s="43">
        <v>0.25</v>
      </c>
      <c r="O84" s="43">
        <v>0.25</v>
      </c>
      <c r="P84" s="43">
        <f t="shared" si="5"/>
        <v>0.34848484848484845</v>
      </c>
      <c r="Q84" s="41">
        <v>0.58333333333333326</v>
      </c>
      <c r="R84" s="41">
        <v>0.61363636363636365</v>
      </c>
      <c r="S84" s="41">
        <v>0.625</v>
      </c>
      <c r="T84" s="43">
        <v>0.54545454545454541</v>
      </c>
      <c r="U84" s="43">
        <v>0.25</v>
      </c>
      <c r="V84" s="43">
        <v>0.25</v>
      </c>
      <c r="W84" s="43">
        <f t="shared" si="6"/>
        <v>0.34848484848484845</v>
      </c>
      <c r="X84" s="41">
        <v>0.58333333333333326</v>
      </c>
      <c r="Y84" s="41">
        <v>0.64772727272727271</v>
      </c>
      <c r="Z84" s="41">
        <v>0.625</v>
      </c>
      <c r="AA84" s="43">
        <v>0.59090909090909094</v>
      </c>
      <c r="AB84" s="43">
        <v>0.25</v>
      </c>
      <c r="AC84" s="43">
        <v>0.25</v>
      </c>
      <c r="AD84" s="43">
        <f t="shared" si="7"/>
        <v>0.36363636363636359</v>
      </c>
      <c r="AE84" s="41">
        <v>0.625</v>
      </c>
      <c r="AF84" s="41">
        <v>0.625</v>
      </c>
      <c r="AG84" s="41">
        <v>0.625</v>
      </c>
      <c r="AH84" s="41">
        <v>0.68181818181818177</v>
      </c>
      <c r="AI84" s="41">
        <v>0.25</v>
      </c>
      <c r="AJ84" s="41">
        <v>0.25</v>
      </c>
      <c r="AK84" s="41">
        <v>0.79166666666666674</v>
      </c>
      <c r="AL84" s="41">
        <v>0.64772727272727271</v>
      </c>
      <c r="AM84" s="41">
        <v>0.75</v>
      </c>
      <c r="AN84" s="41">
        <v>0.81818181818181823</v>
      </c>
      <c r="AO84" s="41">
        <v>0.33333333333333331</v>
      </c>
      <c r="AP84" s="41">
        <v>0.33333333333333331</v>
      </c>
      <c r="AQ84" s="41">
        <v>0.79166666666666674</v>
      </c>
      <c r="AR84" s="41">
        <v>0.68181818181818188</v>
      </c>
      <c r="AS84" s="41">
        <v>0.75</v>
      </c>
      <c r="AT84" s="41">
        <v>0.77272727272727271</v>
      </c>
      <c r="AU84" s="41">
        <v>0.25</v>
      </c>
      <c r="AV84" s="41">
        <v>0.33333333333333331</v>
      </c>
      <c r="AW84" s="41">
        <v>0.83333333333333326</v>
      </c>
      <c r="AX84" s="41">
        <v>0.65909090909090906</v>
      </c>
      <c r="AY84" s="41">
        <v>0.75</v>
      </c>
      <c r="AZ84" s="41">
        <v>0.77272727272727271</v>
      </c>
      <c r="BA84" s="41">
        <v>0.33333333333333331</v>
      </c>
      <c r="BB84" s="41">
        <v>0.33333333333333331</v>
      </c>
      <c r="BC84" s="41">
        <v>0.875</v>
      </c>
      <c r="BD84" s="41">
        <v>0.63636363636363635</v>
      </c>
      <c r="BE84" s="41">
        <v>0.75</v>
      </c>
      <c r="BF84" s="41">
        <v>0.77272727272727271</v>
      </c>
      <c r="BG84" s="41">
        <v>0.33333333333333331</v>
      </c>
      <c r="BH84" s="41">
        <v>0.41666666666666669</v>
      </c>
      <c r="BI84" s="41">
        <v>0.875</v>
      </c>
      <c r="BJ84" s="41">
        <v>0.67045454545454541</v>
      </c>
      <c r="BK84" s="41">
        <v>0.75</v>
      </c>
      <c r="BL84" s="41">
        <v>0.77272727272727271</v>
      </c>
      <c r="BM84" s="41">
        <v>0.33333333333333331</v>
      </c>
      <c r="BN84" s="41">
        <v>0.41666666666666669</v>
      </c>
      <c r="BO84" s="41">
        <v>0.875</v>
      </c>
      <c r="BP84" s="41">
        <v>0.70454545454545459</v>
      </c>
      <c r="BQ84" s="41">
        <v>0.75</v>
      </c>
      <c r="BR84" s="41">
        <v>0.77272727272727271</v>
      </c>
      <c r="BS84" s="41">
        <v>0.41666666666666669</v>
      </c>
      <c r="BT84" s="41">
        <v>0.33333333333333331</v>
      </c>
      <c r="BU84" s="41">
        <v>0.875</v>
      </c>
      <c r="BV84" s="41">
        <v>0.71590909090909094</v>
      </c>
      <c r="BW84" s="41">
        <v>0.75</v>
      </c>
      <c r="BX84" s="41">
        <v>0.86363636363636365</v>
      </c>
      <c r="BY84" s="41">
        <v>0.5</v>
      </c>
      <c r="BZ84" s="41">
        <v>0.33333333333333331</v>
      </c>
      <c r="CA84" s="41">
        <v>0.875</v>
      </c>
      <c r="CB84" s="41">
        <v>0.71590909090909094</v>
      </c>
      <c r="CC84" s="41">
        <v>0.75</v>
      </c>
      <c r="CD84" s="41">
        <v>0.86363636363636365</v>
      </c>
      <c r="CE84" s="41">
        <v>0.5</v>
      </c>
      <c r="CF84" s="41">
        <v>0.33333333333333331</v>
      </c>
      <c r="CG84" s="41">
        <v>0.875</v>
      </c>
      <c r="CH84" s="41">
        <v>0.67045454545454541</v>
      </c>
      <c r="CI84" s="41">
        <v>0.75</v>
      </c>
      <c r="CJ84" s="41">
        <v>0.86363636363636365</v>
      </c>
      <c r="CK84" s="41">
        <v>0.5</v>
      </c>
      <c r="CL84" s="41">
        <v>0.33333333333333331</v>
      </c>
      <c r="CM84" s="41">
        <v>0.875</v>
      </c>
      <c r="CN84" s="41">
        <v>0.68181818181818188</v>
      </c>
      <c r="CO84" s="41">
        <v>0.75</v>
      </c>
      <c r="CP84" s="41">
        <v>0.95454545454545459</v>
      </c>
      <c r="CQ84" s="41">
        <v>0.5</v>
      </c>
      <c r="CR84" s="41">
        <v>0.33333333333333331</v>
      </c>
      <c r="CS84" s="41">
        <v>0.75</v>
      </c>
      <c r="CT84" s="41">
        <v>0.62689393939393934</v>
      </c>
      <c r="CU84" s="41">
        <v>0.75</v>
      </c>
      <c r="CV84" s="41">
        <v>0.95454545454545459</v>
      </c>
      <c r="CW84" s="41">
        <v>0.33333333333333331</v>
      </c>
      <c r="CX84" s="41">
        <v>0.33333333333333331</v>
      </c>
      <c r="CY84" s="41">
        <v>0.75</v>
      </c>
      <c r="CZ84" s="41">
        <v>0.64962121212121204</v>
      </c>
      <c r="DA84" s="41">
        <v>0.75</v>
      </c>
      <c r="DB84" s="41">
        <v>0.95454545454545459</v>
      </c>
      <c r="DC84" s="41">
        <v>0.33333333333333331</v>
      </c>
      <c r="DD84" s="41">
        <v>0.33333333333333331</v>
      </c>
      <c r="DE84" s="41">
        <v>0.75</v>
      </c>
      <c r="DF84" s="41">
        <v>0.82196969696969702</v>
      </c>
      <c r="DG84" s="41">
        <v>0.75</v>
      </c>
      <c r="DH84" s="41">
        <v>0.72727272727272729</v>
      </c>
      <c r="DI84" s="41">
        <v>0.33333333333333331</v>
      </c>
      <c r="DJ84" s="41">
        <v>0.66666666666666663</v>
      </c>
      <c r="DK84" s="41">
        <v>0.75</v>
      </c>
      <c r="DL84" s="41">
        <v>0.7537878787878789</v>
      </c>
      <c r="DM84" s="41">
        <v>0.75</v>
      </c>
      <c r="DN84" s="41">
        <v>0.72727272727272729</v>
      </c>
      <c r="DO84" s="41">
        <v>0.33333333333333331</v>
      </c>
      <c r="DP84" s="41">
        <v>0.5</v>
      </c>
      <c r="DQ84" s="41">
        <v>0.83333333333333337</v>
      </c>
      <c r="DR84" s="41">
        <v>0.75378787878787878</v>
      </c>
      <c r="DS84" s="41">
        <v>0.5</v>
      </c>
      <c r="DT84" s="41">
        <v>0.54545454545454541</v>
      </c>
      <c r="DU84" s="41">
        <v>0.5</v>
      </c>
      <c r="DV84" s="41">
        <v>0.33333333333333331</v>
      </c>
    </row>
    <row r="85" spans="1:126" x14ac:dyDescent="0.25">
      <c r="A85" t="s">
        <v>185</v>
      </c>
      <c r="B85" s="30" t="str">
        <f>VLOOKUP(A85,'Cód dos países'!$A$3:$C$199,2,FALSE)</f>
        <v>MDA</v>
      </c>
      <c r="C85" s="41">
        <v>0.66666666666666663</v>
      </c>
      <c r="D85" s="41">
        <v>0.56060606060606055</v>
      </c>
      <c r="E85" s="41">
        <v>0.25</v>
      </c>
      <c r="F85" s="43">
        <v>0.54545454545454541</v>
      </c>
      <c r="G85" s="43">
        <v>0.66666666666666663</v>
      </c>
      <c r="H85" s="43">
        <v>0.33333333333333331</v>
      </c>
      <c r="I85" s="43">
        <f t="shared" si="4"/>
        <v>0.51515151515151503</v>
      </c>
      <c r="J85" s="41">
        <v>0.66666666666666663</v>
      </c>
      <c r="K85" s="41">
        <v>0.58333333333333326</v>
      </c>
      <c r="L85" s="41">
        <v>0.25</v>
      </c>
      <c r="M85" s="43">
        <v>0.54545454545454541</v>
      </c>
      <c r="N85" s="43">
        <v>0.66666666666666663</v>
      </c>
      <c r="O85" s="43">
        <v>0.33333333333333331</v>
      </c>
      <c r="P85" s="43">
        <f t="shared" si="5"/>
        <v>0.51515151515151503</v>
      </c>
      <c r="Q85" s="41">
        <v>0.66666666666666663</v>
      </c>
      <c r="R85" s="41">
        <v>0.59469696969696972</v>
      </c>
      <c r="S85" s="41">
        <v>0.25</v>
      </c>
      <c r="T85" s="43">
        <v>0.45454545454545453</v>
      </c>
      <c r="U85" s="43">
        <v>0.66666666666666663</v>
      </c>
      <c r="V85" s="43">
        <v>0.33333333333333331</v>
      </c>
      <c r="W85" s="43">
        <f t="shared" si="6"/>
        <v>0.48484848484848481</v>
      </c>
      <c r="X85" s="41">
        <v>0.66666666666666663</v>
      </c>
      <c r="Y85" s="41">
        <v>0.58333333333333326</v>
      </c>
      <c r="Z85" s="41">
        <v>0.25</v>
      </c>
      <c r="AA85" s="43">
        <v>0.45454545454545453</v>
      </c>
      <c r="AB85" s="43">
        <v>0.66666666666666663</v>
      </c>
      <c r="AC85" s="43">
        <v>0.33333333333333331</v>
      </c>
      <c r="AD85" s="43">
        <f t="shared" si="7"/>
        <v>0.48484848484848481</v>
      </c>
      <c r="AE85" s="41">
        <v>0.66666666666666663</v>
      </c>
      <c r="AF85" s="41">
        <v>0.57196969696969702</v>
      </c>
      <c r="AG85" s="41">
        <v>0.25</v>
      </c>
      <c r="AH85" s="41">
        <v>0.54545454545454541</v>
      </c>
      <c r="AI85" s="41">
        <v>0.66666666666666663</v>
      </c>
      <c r="AJ85" s="41">
        <v>0.33333333333333331</v>
      </c>
      <c r="AK85" s="41">
        <v>0.66666666666666663</v>
      </c>
      <c r="AL85" s="41">
        <v>0.60606060606060608</v>
      </c>
      <c r="AM85" s="41">
        <v>0.25</v>
      </c>
      <c r="AN85" s="41">
        <v>0.5</v>
      </c>
      <c r="AO85" s="41">
        <v>0.66666666666666663</v>
      </c>
      <c r="AP85" s="41">
        <v>0.33333333333333331</v>
      </c>
      <c r="AQ85" s="41">
        <v>0.66666666666666663</v>
      </c>
      <c r="AR85" s="41">
        <v>0.59469696969696972</v>
      </c>
      <c r="AS85" s="41">
        <v>0.25</v>
      </c>
      <c r="AT85" s="41">
        <v>0.5</v>
      </c>
      <c r="AU85" s="41">
        <v>0.75</v>
      </c>
      <c r="AV85" s="41">
        <v>0.33333333333333331</v>
      </c>
      <c r="AW85" s="41">
        <v>0.66666666666666663</v>
      </c>
      <c r="AX85" s="41">
        <v>0.58333333333333337</v>
      </c>
      <c r="AY85" s="41">
        <v>0.25</v>
      </c>
      <c r="AZ85" s="41">
        <v>0.5</v>
      </c>
      <c r="BA85" s="41">
        <v>0.75</v>
      </c>
      <c r="BB85" s="41">
        <v>0.33333333333333331</v>
      </c>
      <c r="BC85" s="41">
        <v>0.66666666666666663</v>
      </c>
      <c r="BD85" s="41">
        <v>0.56060606060606066</v>
      </c>
      <c r="BE85" s="41">
        <v>0.25</v>
      </c>
      <c r="BF85" s="41">
        <v>0.5</v>
      </c>
      <c r="BG85" s="41">
        <v>0.75</v>
      </c>
      <c r="BH85" s="41">
        <v>0.33333333333333331</v>
      </c>
      <c r="BI85" s="41">
        <v>0.66666666666666663</v>
      </c>
      <c r="BJ85" s="41">
        <v>0.56060606060606066</v>
      </c>
      <c r="BK85" s="41">
        <v>0.25</v>
      </c>
      <c r="BL85" s="41">
        <v>0.5</v>
      </c>
      <c r="BM85" s="41">
        <v>0.75</v>
      </c>
      <c r="BN85" s="41">
        <v>0.25</v>
      </c>
      <c r="BO85" s="41">
        <v>0.66666666666666663</v>
      </c>
      <c r="BP85" s="41">
        <v>0.65151515151515149</v>
      </c>
      <c r="BQ85" s="41">
        <v>0.25</v>
      </c>
      <c r="BR85" s="41">
        <v>0.5</v>
      </c>
      <c r="BS85" s="41">
        <v>0.83333333333333337</v>
      </c>
      <c r="BT85" s="41">
        <v>0.25</v>
      </c>
      <c r="BU85" s="41">
        <v>0.66666666666666663</v>
      </c>
      <c r="BV85" s="41">
        <v>0.6515151515151516</v>
      </c>
      <c r="BW85" s="41">
        <v>0.25</v>
      </c>
      <c r="BX85" s="41">
        <v>0.5</v>
      </c>
      <c r="BY85" s="41">
        <v>0.83333333333333337</v>
      </c>
      <c r="BZ85" s="41">
        <v>0.25</v>
      </c>
      <c r="CA85" s="41">
        <v>0.75</v>
      </c>
      <c r="CB85" s="41">
        <v>0.64015151515151525</v>
      </c>
      <c r="CC85" s="41">
        <v>0.25</v>
      </c>
      <c r="CD85" s="41">
        <v>0.5</v>
      </c>
      <c r="CE85" s="41">
        <v>0.83333333333333337</v>
      </c>
      <c r="CF85" s="41">
        <v>0.25</v>
      </c>
      <c r="CG85" s="41">
        <v>0.75</v>
      </c>
      <c r="CH85" s="41">
        <v>0.6515151515151516</v>
      </c>
      <c r="CI85" s="41">
        <v>0.25</v>
      </c>
      <c r="CJ85" s="41">
        <v>0.5</v>
      </c>
      <c r="CK85" s="41">
        <v>0.83333333333333337</v>
      </c>
      <c r="CL85" s="41">
        <v>0.25</v>
      </c>
      <c r="CM85" s="41">
        <v>0.75</v>
      </c>
      <c r="CN85" s="41">
        <v>0.70833333333333337</v>
      </c>
      <c r="CO85" s="41">
        <v>0.25</v>
      </c>
      <c r="CP85" s="41">
        <v>0.5</v>
      </c>
      <c r="CQ85" s="41">
        <v>0.83333333333333337</v>
      </c>
      <c r="CR85" s="41">
        <v>0.25</v>
      </c>
      <c r="CS85" s="41">
        <v>0.75</v>
      </c>
      <c r="CT85" s="41">
        <v>0.79166666666666663</v>
      </c>
      <c r="CU85" s="41">
        <v>0.5</v>
      </c>
      <c r="CV85" s="41">
        <v>0.5</v>
      </c>
      <c r="CW85" s="41">
        <v>0.83333333333333337</v>
      </c>
      <c r="CX85" s="41">
        <v>0.25</v>
      </c>
      <c r="CY85" s="41">
        <v>0.75</v>
      </c>
      <c r="CZ85" s="41">
        <v>0.78030303030303028</v>
      </c>
      <c r="DA85" s="41">
        <v>0.5</v>
      </c>
      <c r="DB85" s="41">
        <v>0.5</v>
      </c>
      <c r="DC85" s="41">
        <v>0.83333333333333337</v>
      </c>
      <c r="DD85" s="41">
        <v>0.25</v>
      </c>
      <c r="DE85" s="41">
        <v>0.58333333333333326</v>
      </c>
      <c r="DF85" s="41">
        <v>0.66666666666666663</v>
      </c>
      <c r="DG85" s="41">
        <v>0.5</v>
      </c>
      <c r="DH85" s="41">
        <v>0.18181818181818182</v>
      </c>
      <c r="DI85" s="41">
        <v>0.83333333333333337</v>
      </c>
      <c r="DJ85" s="41">
        <v>0.33333333333333331</v>
      </c>
      <c r="DK85" s="41">
        <v>0.75</v>
      </c>
      <c r="DL85" s="41">
        <v>0.90909090909090906</v>
      </c>
      <c r="DM85" s="41">
        <v>0.5</v>
      </c>
      <c r="DN85" s="41">
        <v>0.36363636363636365</v>
      </c>
      <c r="DO85" s="41">
        <v>0.83333333333333337</v>
      </c>
      <c r="DP85" s="41">
        <v>0.33333333333333331</v>
      </c>
      <c r="DQ85" s="41" t="e">
        <v>#N/A</v>
      </c>
      <c r="DR85" s="41" t="e">
        <v>#N/A</v>
      </c>
      <c r="DS85" s="41" t="e">
        <v>#N/A</v>
      </c>
      <c r="DT85" s="41" t="e">
        <v>#N/A</v>
      </c>
      <c r="DU85" s="41" t="e">
        <v>#N/A</v>
      </c>
      <c r="DV85" s="41" t="e">
        <v>#N/A</v>
      </c>
    </row>
    <row r="86" spans="1:126" x14ac:dyDescent="0.25">
      <c r="A86" t="s">
        <v>201</v>
      </c>
      <c r="B86" s="30" t="str">
        <f>VLOOKUP(A86,'Cód dos países'!$A$3:$C$199,2,FALSE)</f>
        <v>MNG</v>
      </c>
      <c r="C86" s="41">
        <v>0.75</v>
      </c>
      <c r="D86" s="41">
        <v>0.78787878787878796</v>
      </c>
      <c r="E86" s="41">
        <v>0.625</v>
      </c>
      <c r="F86" s="43">
        <v>0.59090909090909094</v>
      </c>
      <c r="G86" s="43">
        <v>0.66666666666666663</v>
      </c>
      <c r="H86" s="43">
        <v>0.33333333333333331</v>
      </c>
      <c r="I86" s="43">
        <f t="shared" si="4"/>
        <v>0.53030303030303028</v>
      </c>
      <c r="J86" s="41">
        <v>0.75</v>
      </c>
      <c r="K86" s="41">
        <v>0.79924242424242431</v>
      </c>
      <c r="L86" s="41">
        <v>0.5</v>
      </c>
      <c r="M86" s="43">
        <v>0.59090909090909094</v>
      </c>
      <c r="N86" s="43">
        <v>0.66666666666666663</v>
      </c>
      <c r="O86" s="43">
        <v>0.33333333333333331</v>
      </c>
      <c r="P86" s="43">
        <f t="shared" si="5"/>
        <v>0.53030303030303028</v>
      </c>
      <c r="Q86" s="41">
        <v>0.75</v>
      </c>
      <c r="R86" s="41">
        <v>0.82196969696969702</v>
      </c>
      <c r="S86" s="41">
        <v>0.5</v>
      </c>
      <c r="T86" s="43">
        <v>0.5</v>
      </c>
      <c r="U86" s="43">
        <v>0.66666666666666663</v>
      </c>
      <c r="V86" s="43">
        <v>0.33333333333333331</v>
      </c>
      <c r="W86" s="43">
        <f t="shared" si="6"/>
        <v>0.49999999999999994</v>
      </c>
      <c r="X86" s="41">
        <v>0.75</v>
      </c>
      <c r="Y86" s="41">
        <v>0.78787878787878796</v>
      </c>
      <c r="Z86" s="41">
        <v>0.5</v>
      </c>
      <c r="AA86" s="43">
        <v>0.5</v>
      </c>
      <c r="AB86" s="43">
        <v>0.66666666666666663</v>
      </c>
      <c r="AC86" s="43">
        <v>0.33333333333333331</v>
      </c>
      <c r="AD86" s="43">
        <f t="shared" si="7"/>
        <v>0.49999999999999994</v>
      </c>
      <c r="AE86" s="41">
        <v>0.75</v>
      </c>
      <c r="AF86" s="41">
        <v>0.7765151515151516</v>
      </c>
      <c r="AG86" s="41">
        <v>0.5</v>
      </c>
      <c r="AH86" s="41">
        <v>0.45454545454545453</v>
      </c>
      <c r="AI86" s="41">
        <v>0.66666666666666663</v>
      </c>
      <c r="AJ86" s="41">
        <v>0.33333333333333331</v>
      </c>
      <c r="AK86" s="41">
        <v>0.75</v>
      </c>
      <c r="AL86" s="41">
        <v>0.82196969696969702</v>
      </c>
      <c r="AM86" s="41">
        <v>0.5</v>
      </c>
      <c r="AN86" s="41">
        <v>0.45454545454545453</v>
      </c>
      <c r="AO86" s="41">
        <v>0.66666666666666663</v>
      </c>
      <c r="AP86" s="41">
        <v>0.33333333333333331</v>
      </c>
      <c r="AQ86" s="41">
        <v>0.75</v>
      </c>
      <c r="AR86" s="41">
        <v>0.77651515151515149</v>
      </c>
      <c r="AS86" s="41">
        <v>0.5</v>
      </c>
      <c r="AT86" s="41">
        <v>0.5</v>
      </c>
      <c r="AU86" s="41">
        <v>0.66666666666666663</v>
      </c>
      <c r="AV86" s="41">
        <v>0.33333333333333331</v>
      </c>
      <c r="AW86" s="41">
        <v>0.75</v>
      </c>
      <c r="AX86" s="41">
        <v>0.79924242424242431</v>
      </c>
      <c r="AY86" s="41">
        <v>0.5</v>
      </c>
      <c r="AZ86" s="41">
        <v>0.5</v>
      </c>
      <c r="BA86" s="41">
        <v>0.66666666666666663</v>
      </c>
      <c r="BB86" s="41">
        <v>0.33333333333333331</v>
      </c>
      <c r="BC86" s="41">
        <v>0.75</v>
      </c>
      <c r="BD86" s="41">
        <v>0.84469696969696972</v>
      </c>
      <c r="BE86" s="41">
        <v>0.5</v>
      </c>
      <c r="BF86" s="41">
        <v>0.5</v>
      </c>
      <c r="BG86" s="41">
        <v>0.66666666666666663</v>
      </c>
      <c r="BH86" s="41">
        <v>0.33333333333333331</v>
      </c>
      <c r="BI86" s="41">
        <v>0.75</v>
      </c>
      <c r="BJ86" s="41">
        <v>0.84469696969696972</v>
      </c>
      <c r="BK86" s="41">
        <v>0.5</v>
      </c>
      <c r="BL86" s="41">
        <v>0.54545454545454541</v>
      </c>
      <c r="BM86" s="41">
        <v>0.66666666666666663</v>
      </c>
      <c r="BN86" s="41">
        <v>0.33333333333333331</v>
      </c>
      <c r="BO86" s="41">
        <v>0.75</v>
      </c>
      <c r="BP86" s="41">
        <v>0.82196969696969702</v>
      </c>
      <c r="BQ86" s="41">
        <v>0.5</v>
      </c>
      <c r="BR86" s="41">
        <v>0.54545454545454541</v>
      </c>
      <c r="BS86" s="41">
        <v>0.66666666666666663</v>
      </c>
      <c r="BT86" s="41">
        <v>0.33333333333333331</v>
      </c>
      <c r="BU86" s="41">
        <v>0.75</v>
      </c>
      <c r="BV86" s="41">
        <v>0.83333333333333337</v>
      </c>
      <c r="BW86" s="41">
        <v>0.5</v>
      </c>
      <c r="BX86" s="41">
        <v>0.63636363636363635</v>
      </c>
      <c r="BY86" s="41">
        <v>0.66666666666666663</v>
      </c>
      <c r="BZ86" s="41">
        <v>0.33333333333333331</v>
      </c>
      <c r="CA86" s="41">
        <v>0.75</v>
      </c>
      <c r="CB86" s="41">
        <v>0.82196969696969702</v>
      </c>
      <c r="CC86" s="41">
        <v>0.5</v>
      </c>
      <c r="CD86" s="41">
        <v>0.63636363636363635</v>
      </c>
      <c r="CE86" s="41">
        <v>0.66666666666666663</v>
      </c>
      <c r="CF86" s="41">
        <v>0.33333333333333331</v>
      </c>
      <c r="CG86" s="41">
        <v>0.75</v>
      </c>
      <c r="CH86" s="41">
        <v>0.81060606060606066</v>
      </c>
      <c r="CI86" s="41">
        <v>0.5</v>
      </c>
      <c r="CJ86" s="41">
        <v>0.63636363636363635</v>
      </c>
      <c r="CK86" s="41">
        <v>0.66666666666666663</v>
      </c>
      <c r="CL86" s="41">
        <v>0.33333333333333331</v>
      </c>
      <c r="CM86" s="41">
        <v>0.75</v>
      </c>
      <c r="CN86" s="41">
        <v>0.81060606060606066</v>
      </c>
      <c r="CO86" s="41">
        <v>0.5</v>
      </c>
      <c r="CP86" s="41">
        <v>0.63636363636363635</v>
      </c>
      <c r="CQ86" s="41">
        <v>0.66666666666666663</v>
      </c>
      <c r="CR86" s="41">
        <v>0.33333333333333331</v>
      </c>
      <c r="CS86" s="41">
        <v>0.75</v>
      </c>
      <c r="CT86" s="41">
        <v>0.90151515151515149</v>
      </c>
      <c r="CU86" s="41">
        <v>0.5</v>
      </c>
      <c r="CV86" s="41">
        <v>0.63636363636363635</v>
      </c>
      <c r="CW86" s="41">
        <v>0.66666666666666663</v>
      </c>
      <c r="CX86" s="41">
        <v>0.33333333333333331</v>
      </c>
      <c r="CY86" s="41">
        <v>0.75</v>
      </c>
      <c r="CZ86" s="41">
        <v>0.91287878787878796</v>
      </c>
      <c r="DA86" s="41">
        <v>0.5</v>
      </c>
      <c r="DB86" s="41">
        <v>0.63636363636363635</v>
      </c>
      <c r="DC86" s="41">
        <v>0.66666666666666663</v>
      </c>
      <c r="DD86" s="41">
        <v>0.33333333333333331</v>
      </c>
      <c r="DE86" s="41">
        <v>0.75</v>
      </c>
      <c r="DF86" s="41">
        <v>0.91287878787878796</v>
      </c>
      <c r="DG86" s="41">
        <v>0.5</v>
      </c>
      <c r="DH86" s="41">
        <v>0.54545454545454541</v>
      </c>
      <c r="DI86" s="41">
        <v>0.66666666666666663</v>
      </c>
      <c r="DJ86" s="41">
        <v>0.5</v>
      </c>
      <c r="DK86" s="41">
        <v>0.91666666666666674</v>
      </c>
      <c r="DL86" s="41">
        <v>0.7992424242424242</v>
      </c>
      <c r="DM86" s="41">
        <v>0.5</v>
      </c>
      <c r="DN86" s="41">
        <v>0.54545454545454541</v>
      </c>
      <c r="DO86" s="41">
        <v>0.66666666666666663</v>
      </c>
      <c r="DP86" s="41">
        <v>0.66666666666666663</v>
      </c>
      <c r="DQ86" s="41">
        <v>0.83333333333333337</v>
      </c>
      <c r="DR86" s="41">
        <v>0.89015151515151525</v>
      </c>
      <c r="DS86" s="41">
        <v>0.5</v>
      </c>
      <c r="DT86" s="41">
        <v>0.45454545454545453</v>
      </c>
      <c r="DU86" s="41">
        <v>0.66666666666666663</v>
      </c>
      <c r="DV86" s="41">
        <v>0.66666666666666663</v>
      </c>
    </row>
    <row r="87" spans="1:126" x14ac:dyDescent="0.25">
      <c r="A87" t="s">
        <v>183</v>
      </c>
      <c r="B87" s="30" t="str">
        <f>VLOOKUP(A87,'Cód dos países'!$A$3:$C$199,2,FALSE)</f>
        <v>MAR</v>
      </c>
      <c r="C87" s="41">
        <v>0.70833333333333326</v>
      </c>
      <c r="D87" s="41">
        <v>0.64204545454545459</v>
      </c>
      <c r="E87" s="41">
        <v>0.5</v>
      </c>
      <c r="F87" s="43">
        <v>0.59090909090909094</v>
      </c>
      <c r="G87" s="43">
        <v>0.66666666666666663</v>
      </c>
      <c r="H87" s="43">
        <v>0.5</v>
      </c>
      <c r="I87" s="43">
        <f t="shared" si="4"/>
        <v>0.58585858585858586</v>
      </c>
      <c r="J87" s="41">
        <v>0.70833333333333326</v>
      </c>
      <c r="K87" s="41">
        <v>0.65340909090909083</v>
      </c>
      <c r="L87" s="41">
        <v>0.5</v>
      </c>
      <c r="M87" s="43">
        <v>0.59090909090909094</v>
      </c>
      <c r="N87" s="43">
        <v>0.66666666666666663</v>
      </c>
      <c r="O87" s="43">
        <v>0.5</v>
      </c>
      <c r="P87" s="43">
        <f t="shared" si="5"/>
        <v>0.58585858585858586</v>
      </c>
      <c r="Q87" s="41">
        <v>0.70833333333333326</v>
      </c>
      <c r="R87" s="41">
        <v>0.66477272727272729</v>
      </c>
      <c r="S87" s="41">
        <v>0.5</v>
      </c>
      <c r="T87" s="43">
        <v>0.63636363636363635</v>
      </c>
      <c r="U87" s="43">
        <v>0.66666666666666663</v>
      </c>
      <c r="V87" s="43">
        <v>0.5</v>
      </c>
      <c r="W87" s="43">
        <f t="shared" si="6"/>
        <v>0.60101010101010099</v>
      </c>
      <c r="X87" s="41">
        <v>0.70833333333333326</v>
      </c>
      <c r="Y87" s="41">
        <v>0.67613636363636365</v>
      </c>
      <c r="Z87" s="41">
        <v>0.5</v>
      </c>
      <c r="AA87" s="43">
        <v>0.63636363636363635</v>
      </c>
      <c r="AB87" s="43">
        <v>0.75</v>
      </c>
      <c r="AC87" s="43">
        <v>0.41666666666666669</v>
      </c>
      <c r="AD87" s="43">
        <f t="shared" si="7"/>
        <v>0.60101010101010099</v>
      </c>
      <c r="AE87" s="41">
        <v>0.70833333333333326</v>
      </c>
      <c r="AF87" s="41">
        <v>0.64204545454545459</v>
      </c>
      <c r="AG87" s="41">
        <v>0.5</v>
      </c>
      <c r="AH87" s="41">
        <v>0.63636363636363635</v>
      </c>
      <c r="AI87" s="41">
        <v>0.75</v>
      </c>
      <c r="AJ87" s="41">
        <v>0.41666666666666669</v>
      </c>
      <c r="AK87" s="41">
        <v>0.70833333333333326</v>
      </c>
      <c r="AL87" s="41">
        <v>0.64204545454545459</v>
      </c>
      <c r="AM87" s="41">
        <v>0.5</v>
      </c>
      <c r="AN87" s="41">
        <v>0.72727272727272729</v>
      </c>
      <c r="AO87" s="41">
        <v>0.75</v>
      </c>
      <c r="AP87" s="41">
        <v>0.33333333333333331</v>
      </c>
      <c r="AQ87" s="41">
        <v>0.70833333333333326</v>
      </c>
      <c r="AR87" s="41">
        <v>0.67613636363636354</v>
      </c>
      <c r="AS87" s="41">
        <v>0.5</v>
      </c>
      <c r="AT87" s="41">
        <v>0.72727272727272729</v>
      </c>
      <c r="AU87" s="41">
        <v>0.75</v>
      </c>
      <c r="AV87" s="41">
        <v>0.33333333333333331</v>
      </c>
      <c r="AW87" s="41">
        <v>0.75</v>
      </c>
      <c r="AX87" s="41">
        <v>0.69886363636363635</v>
      </c>
      <c r="AY87" s="41">
        <v>0.5</v>
      </c>
      <c r="AZ87" s="41">
        <v>0.72727272727272729</v>
      </c>
      <c r="BA87" s="41">
        <v>0.83333333333333337</v>
      </c>
      <c r="BB87" s="41">
        <v>0.5</v>
      </c>
      <c r="BC87" s="41">
        <v>0.70833333333333326</v>
      </c>
      <c r="BD87" s="41">
        <v>0.69886363636363635</v>
      </c>
      <c r="BE87" s="41">
        <v>0.5</v>
      </c>
      <c r="BF87" s="41">
        <v>0.72727272727272729</v>
      </c>
      <c r="BG87" s="41">
        <v>0.83333333333333337</v>
      </c>
      <c r="BH87" s="41">
        <v>0.5</v>
      </c>
      <c r="BI87" s="41">
        <v>0.70833333333333326</v>
      </c>
      <c r="BJ87" s="41">
        <v>0.69886363636363635</v>
      </c>
      <c r="BK87" s="41">
        <v>0.5</v>
      </c>
      <c r="BL87" s="41">
        <v>0.77272727272727271</v>
      </c>
      <c r="BM87" s="41">
        <v>0.83333333333333337</v>
      </c>
      <c r="BN87" s="41">
        <v>0.5</v>
      </c>
      <c r="BO87" s="41">
        <v>0.70833333333333326</v>
      </c>
      <c r="BP87" s="41">
        <v>0.72159090909090917</v>
      </c>
      <c r="BQ87" s="41">
        <v>0.5</v>
      </c>
      <c r="BR87" s="41">
        <v>0.77272727272727271</v>
      </c>
      <c r="BS87" s="41">
        <v>0.83333333333333337</v>
      </c>
      <c r="BT87" s="41">
        <v>0.5</v>
      </c>
      <c r="BU87" s="41">
        <v>0.70833333333333326</v>
      </c>
      <c r="BV87" s="41">
        <v>0.72159090909090917</v>
      </c>
      <c r="BW87" s="41">
        <v>0.5</v>
      </c>
      <c r="BX87" s="41">
        <v>0.77272727272727271</v>
      </c>
      <c r="BY87" s="41">
        <v>0.83333333333333337</v>
      </c>
      <c r="BZ87" s="41">
        <v>0.5</v>
      </c>
      <c r="CA87" s="41">
        <v>0.75</v>
      </c>
      <c r="CB87" s="41">
        <v>0.80113636363636365</v>
      </c>
      <c r="CC87" s="41">
        <v>0.5</v>
      </c>
      <c r="CD87" s="41">
        <v>0.77272727272727271</v>
      </c>
      <c r="CE87" s="41">
        <v>0.83333333333333337</v>
      </c>
      <c r="CF87" s="41">
        <v>0.5</v>
      </c>
      <c r="CG87" s="41">
        <v>0.75</v>
      </c>
      <c r="CH87" s="41">
        <v>0.8125</v>
      </c>
      <c r="CI87" s="41">
        <v>0.5</v>
      </c>
      <c r="CJ87" s="41">
        <v>0.72727272727272729</v>
      </c>
      <c r="CK87" s="41">
        <v>0.83333333333333337</v>
      </c>
      <c r="CL87" s="41">
        <v>0.41666666666666669</v>
      </c>
      <c r="CM87" s="41">
        <v>0.75</v>
      </c>
      <c r="CN87" s="41">
        <v>0.83333333333333337</v>
      </c>
      <c r="CO87" s="41">
        <v>0.5</v>
      </c>
      <c r="CP87" s="41">
        <v>0.72727272727272729</v>
      </c>
      <c r="CQ87" s="41">
        <v>0.83333333333333337</v>
      </c>
      <c r="CR87" s="41">
        <v>0.5</v>
      </c>
      <c r="CS87" s="41">
        <v>0.75</v>
      </c>
      <c r="CT87" s="41">
        <v>0.84469696969696972</v>
      </c>
      <c r="CU87" s="41">
        <v>0.5</v>
      </c>
      <c r="CV87" s="41">
        <v>0.72727272727272729</v>
      </c>
      <c r="CW87" s="41">
        <v>0.83333333333333337</v>
      </c>
      <c r="CX87" s="41">
        <v>0.5</v>
      </c>
      <c r="CY87" s="41">
        <v>0.75</v>
      </c>
      <c r="CZ87" s="41">
        <v>0.78787878787878796</v>
      </c>
      <c r="DA87" s="41">
        <v>0.5</v>
      </c>
      <c r="DB87" s="41">
        <v>0.72727272727272729</v>
      </c>
      <c r="DC87" s="41">
        <v>1</v>
      </c>
      <c r="DD87" s="41">
        <v>0.5</v>
      </c>
      <c r="DE87" s="41">
        <v>0.58333333333333326</v>
      </c>
      <c r="DF87" s="41">
        <v>0.77651515151515149</v>
      </c>
      <c r="DG87" s="41">
        <v>0.5</v>
      </c>
      <c r="DH87" s="41">
        <v>0.72727272727272729</v>
      </c>
      <c r="DI87" s="41">
        <v>1</v>
      </c>
      <c r="DJ87" s="41">
        <v>0.5</v>
      </c>
      <c r="DK87" s="41">
        <v>0.58333333333333326</v>
      </c>
      <c r="DL87" s="41">
        <v>0.84469696969696972</v>
      </c>
      <c r="DM87" s="41">
        <v>0.5</v>
      </c>
      <c r="DN87" s="41">
        <v>0.72727272727272729</v>
      </c>
      <c r="DO87" s="41">
        <v>1</v>
      </c>
      <c r="DP87" s="41">
        <v>0.5</v>
      </c>
      <c r="DQ87" s="41">
        <v>0.5</v>
      </c>
      <c r="DR87" s="41">
        <v>0.84469696969696983</v>
      </c>
      <c r="DS87" s="41">
        <v>0.5</v>
      </c>
      <c r="DT87" s="41">
        <v>0.36363636363636365</v>
      </c>
      <c r="DU87" s="41">
        <v>1</v>
      </c>
      <c r="DV87" s="41">
        <v>0.5</v>
      </c>
    </row>
    <row r="88" spans="1:126" x14ac:dyDescent="0.25">
      <c r="A88" t="s">
        <v>203</v>
      </c>
      <c r="B88" s="30" t="str">
        <f>VLOOKUP(A88,'Cód dos países'!$A$3:$C$199,2,FALSE)</f>
        <v>MOZ</v>
      </c>
      <c r="C88" s="41">
        <v>0.66666666666666663</v>
      </c>
      <c r="D88" s="41">
        <v>0.64393939393939392</v>
      </c>
      <c r="E88" s="41">
        <v>0.5</v>
      </c>
      <c r="F88" s="43">
        <v>0.45454545454545453</v>
      </c>
      <c r="G88" s="43">
        <v>0.5</v>
      </c>
      <c r="H88" s="43">
        <v>0.33333333333333331</v>
      </c>
      <c r="I88" s="43">
        <f t="shared" si="4"/>
        <v>0.42929292929292928</v>
      </c>
      <c r="J88" s="41">
        <v>0.66666666666666663</v>
      </c>
      <c r="K88" s="41">
        <v>0.68939393939393934</v>
      </c>
      <c r="L88" s="41">
        <v>0.25</v>
      </c>
      <c r="M88" s="43">
        <v>0.45454545454545453</v>
      </c>
      <c r="N88" s="43">
        <v>0.5</v>
      </c>
      <c r="O88" s="43">
        <v>0.33333333333333331</v>
      </c>
      <c r="P88" s="43">
        <f t="shared" si="5"/>
        <v>0.42929292929292928</v>
      </c>
      <c r="Q88" s="41">
        <v>0.66666666666666663</v>
      </c>
      <c r="R88" s="41">
        <v>0.67803030303030298</v>
      </c>
      <c r="S88" s="41">
        <v>0.25</v>
      </c>
      <c r="T88" s="43">
        <v>0.45454545454545453</v>
      </c>
      <c r="U88" s="43">
        <v>0.5</v>
      </c>
      <c r="V88" s="43">
        <v>0.33333333333333331</v>
      </c>
      <c r="W88" s="43">
        <f t="shared" si="6"/>
        <v>0.42929292929292928</v>
      </c>
      <c r="X88" s="41">
        <v>0.66666666666666663</v>
      </c>
      <c r="Y88" s="41">
        <v>0.70075757575757569</v>
      </c>
      <c r="Z88" s="41">
        <v>0.25</v>
      </c>
      <c r="AA88" s="43">
        <v>0.54545454545454541</v>
      </c>
      <c r="AB88" s="43">
        <v>0.5</v>
      </c>
      <c r="AC88" s="43">
        <v>0.33333333333333331</v>
      </c>
      <c r="AD88" s="43">
        <f t="shared" si="7"/>
        <v>0.45959595959595956</v>
      </c>
      <c r="AE88" s="41">
        <v>0.66666666666666663</v>
      </c>
      <c r="AF88" s="41">
        <v>0.76893939393939392</v>
      </c>
      <c r="AG88" s="41">
        <v>0.25</v>
      </c>
      <c r="AH88" s="41">
        <v>0.68181818181818177</v>
      </c>
      <c r="AI88" s="41">
        <v>0.5</v>
      </c>
      <c r="AJ88" s="41">
        <v>0.33333333333333331</v>
      </c>
      <c r="AK88" s="41">
        <v>0.66666666666666663</v>
      </c>
      <c r="AL88" s="41">
        <v>0.72348484848484851</v>
      </c>
      <c r="AM88" s="41">
        <v>0.25</v>
      </c>
      <c r="AN88" s="41">
        <v>0.63636363636363635</v>
      </c>
      <c r="AO88" s="41">
        <v>0.5</v>
      </c>
      <c r="AP88" s="41">
        <v>0.33333333333333331</v>
      </c>
      <c r="AQ88" s="41">
        <v>0.66666666666666663</v>
      </c>
      <c r="AR88" s="41">
        <v>0.81439393939393934</v>
      </c>
      <c r="AS88" s="41">
        <v>0.25</v>
      </c>
      <c r="AT88" s="41">
        <v>0.63636363636363635</v>
      </c>
      <c r="AU88" s="41">
        <v>0.5</v>
      </c>
      <c r="AV88" s="41">
        <v>0.33333333333333331</v>
      </c>
      <c r="AW88" s="41">
        <v>0.66666666666666663</v>
      </c>
      <c r="AX88" s="41">
        <v>0.81439393939393934</v>
      </c>
      <c r="AY88" s="41">
        <v>0.25</v>
      </c>
      <c r="AZ88" s="41">
        <v>0.63636363636363635</v>
      </c>
      <c r="BA88" s="41">
        <v>0.5</v>
      </c>
      <c r="BB88" s="41">
        <v>0.33333333333333331</v>
      </c>
      <c r="BC88" s="41">
        <v>0.66666666666666663</v>
      </c>
      <c r="BD88" s="41">
        <v>0.8257575757575758</v>
      </c>
      <c r="BE88" s="41">
        <v>0.25</v>
      </c>
      <c r="BF88" s="41">
        <v>0.68181818181818177</v>
      </c>
      <c r="BG88" s="41">
        <v>0.5</v>
      </c>
      <c r="BH88" s="41">
        <v>0.33333333333333331</v>
      </c>
      <c r="BI88" s="41">
        <v>0.70833333333333326</v>
      </c>
      <c r="BJ88" s="41">
        <v>0.85984848484848475</v>
      </c>
      <c r="BK88" s="41">
        <v>0.25</v>
      </c>
      <c r="BL88" s="41">
        <v>0.72727272727272729</v>
      </c>
      <c r="BM88" s="41">
        <v>0.5</v>
      </c>
      <c r="BN88" s="41">
        <v>0.33333333333333331</v>
      </c>
      <c r="BO88" s="41">
        <v>0.70833333333333326</v>
      </c>
      <c r="BP88" s="41">
        <v>0.83712121212121204</v>
      </c>
      <c r="BQ88" s="41">
        <v>0.25</v>
      </c>
      <c r="BR88" s="41">
        <v>0.72727272727272729</v>
      </c>
      <c r="BS88" s="41">
        <v>0.5</v>
      </c>
      <c r="BT88" s="41">
        <v>0.33333333333333331</v>
      </c>
      <c r="BU88" s="41">
        <v>0.70833333333333326</v>
      </c>
      <c r="BV88" s="41">
        <v>0.83712121212121204</v>
      </c>
      <c r="BW88" s="41">
        <v>0.25</v>
      </c>
      <c r="BX88" s="41">
        <v>0.72727272727272729</v>
      </c>
      <c r="BY88" s="41">
        <v>0.5</v>
      </c>
      <c r="BZ88" s="41">
        <v>0.33333333333333331</v>
      </c>
      <c r="CA88" s="41">
        <v>0.70833333333333326</v>
      </c>
      <c r="CB88" s="41">
        <v>0.83712121212121204</v>
      </c>
      <c r="CC88" s="41">
        <v>0.25</v>
      </c>
      <c r="CD88" s="41">
        <v>0.72727272727272729</v>
      </c>
      <c r="CE88" s="41">
        <v>0.5</v>
      </c>
      <c r="CF88" s="41">
        <v>0.25</v>
      </c>
      <c r="CG88" s="41">
        <v>0.70833333333333326</v>
      </c>
      <c r="CH88" s="41">
        <v>0.83712121212121204</v>
      </c>
      <c r="CI88" s="41">
        <v>0.25</v>
      </c>
      <c r="CJ88" s="41">
        <v>0.68181818181818177</v>
      </c>
      <c r="CK88" s="41">
        <v>0.5</v>
      </c>
      <c r="CL88" s="41">
        <v>0.25</v>
      </c>
      <c r="CM88" s="41">
        <v>0.5</v>
      </c>
      <c r="CN88" s="41">
        <v>0.75757575757575757</v>
      </c>
      <c r="CO88" s="41">
        <v>0.25</v>
      </c>
      <c r="CP88" s="41">
        <v>0.68181818181818177</v>
      </c>
      <c r="CQ88" s="41">
        <v>0.5</v>
      </c>
      <c r="CR88" s="41">
        <v>0.25</v>
      </c>
      <c r="CS88" s="41">
        <v>0.41666666666666663</v>
      </c>
      <c r="CT88" s="41">
        <v>0.80303030303030298</v>
      </c>
      <c r="CU88" s="41">
        <v>0.25</v>
      </c>
      <c r="CV88" s="41">
        <v>0.68181818181818177</v>
      </c>
      <c r="CW88" s="41">
        <v>0.5</v>
      </c>
      <c r="CX88" s="41">
        <v>0.25</v>
      </c>
      <c r="CY88" s="41">
        <v>0.41666666666666663</v>
      </c>
      <c r="CZ88" s="41">
        <v>0.80303030303030298</v>
      </c>
      <c r="DA88" s="41">
        <v>0.25</v>
      </c>
      <c r="DB88" s="41">
        <v>0.68181818181818177</v>
      </c>
      <c r="DC88" s="41">
        <v>0.5</v>
      </c>
      <c r="DD88" s="41">
        <v>0.25</v>
      </c>
      <c r="DE88" s="41">
        <v>0.41666666666666663</v>
      </c>
      <c r="DF88" s="41">
        <v>0.78030303030303028</v>
      </c>
      <c r="DG88" s="41">
        <v>0</v>
      </c>
      <c r="DH88" s="41">
        <v>0.63636363636363635</v>
      </c>
      <c r="DI88" s="41">
        <v>0.5</v>
      </c>
      <c r="DJ88" s="41">
        <v>0.33333333333333331</v>
      </c>
      <c r="DK88" s="41">
        <v>0.41666666666666663</v>
      </c>
      <c r="DL88" s="41">
        <v>0.78030303030303028</v>
      </c>
      <c r="DM88" s="41">
        <v>0</v>
      </c>
      <c r="DN88" s="41">
        <v>0.45454545454545453</v>
      </c>
      <c r="DO88" s="41">
        <v>0.5</v>
      </c>
      <c r="DP88" s="41">
        <v>0.66666666666666663</v>
      </c>
      <c r="DQ88" s="41">
        <v>0.41666666666666663</v>
      </c>
      <c r="DR88" s="41">
        <v>0.68939393939393934</v>
      </c>
      <c r="DS88" s="41">
        <v>0.5</v>
      </c>
      <c r="DT88" s="41">
        <v>0.18181818181818182</v>
      </c>
      <c r="DU88" s="41">
        <v>0.5</v>
      </c>
      <c r="DV88" s="41">
        <v>0.66666666666666663</v>
      </c>
    </row>
    <row r="89" spans="1:126" x14ac:dyDescent="0.25">
      <c r="A89" t="s">
        <v>338</v>
      </c>
      <c r="B89" s="30" t="str">
        <f>VLOOKUP(A89,'Cód dos países'!$A$3:$C$199,2,FALSE)</f>
        <v>MMR</v>
      </c>
      <c r="C89" s="41">
        <v>0.375</v>
      </c>
      <c r="D89" s="41">
        <v>0.55681818181818177</v>
      </c>
      <c r="E89" s="41">
        <v>0.25</v>
      </c>
      <c r="F89" s="43">
        <v>0.63636363636363635</v>
      </c>
      <c r="G89" s="43">
        <v>0.5</v>
      </c>
      <c r="H89" s="43">
        <v>0.33333333333333331</v>
      </c>
      <c r="I89" s="43">
        <f t="shared" si="4"/>
        <v>0.48989898989898983</v>
      </c>
      <c r="J89" s="41">
        <v>0.375</v>
      </c>
      <c r="K89" s="41">
        <v>0.54734848484848486</v>
      </c>
      <c r="L89" s="41">
        <v>0.25</v>
      </c>
      <c r="M89" s="43">
        <v>0.63636363636363635</v>
      </c>
      <c r="N89" s="43">
        <v>0.5</v>
      </c>
      <c r="O89" s="43">
        <v>0.33333333333333331</v>
      </c>
      <c r="P89" s="43">
        <f t="shared" si="5"/>
        <v>0.48989898989898983</v>
      </c>
      <c r="Q89" s="41">
        <v>0.45833333333333337</v>
      </c>
      <c r="R89" s="41">
        <v>0.60227272727272729</v>
      </c>
      <c r="S89" s="41">
        <v>0.25</v>
      </c>
      <c r="T89" s="43">
        <v>0.63636363636363635</v>
      </c>
      <c r="U89" s="43">
        <v>0.5</v>
      </c>
      <c r="V89" s="43">
        <v>0.33333333333333331</v>
      </c>
      <c r="W89" s="43">
        <f t="shared" si="6"/>
        <v>0.48989898989898983</v>
      </c>
      <c r="X89" s="41">
        <v>0.33333333333333337</v>
      </c>
      <c r="Y89" s="41">
        <v>0.61363636363636354</v>
      </c>
      <c r="Z89" s="41">
        <v>0.25</v>
      </c>
      <c r="AA89" s="43">
        <v>0.54545454545454541</v>
      </c>
      <c r="AB89" s="43">
        <v>0.5</v>
      </c>
      <c r="AC89" s="43">
        <v>0.25</v>
      </c>
      <c r="AD89" s="43">
        <f t="shared" si="7"/>
        <v>0.43181818181818182</v>
      </c>
      <c r="AE89" s="41">
        <v>0.33333333333333337</v>
      </c>
      <c r="AF89" s="41">
        <v>0.61553030303030309</v>
      </c>
      <c r="AG89" s="41">
        <v>0.25</v>
      </c>
      <c r="AH89" s="41">
        <v>0.40909090909090912</v>
      </c>
      <c r="AI89" s="41">
        <v>0.5</v>
      </c>
      <c r="AJ89" s="41">
        <v>0.25</v>
      </c>
      <c r="AK89" s="41">
        <v>0.33333333333333337</v>
      </c>
      <c r="AL89" s="41">
        <v>0.62689393939393934</v>
      </c>
      <c r="AM89" s="41">
        <v>0.25</v>
      </c>
      <c r="AN89" s="41">
        <v>0.45454545454545453</v>
      </c>
      <c r="AO89" s="41">
        <v>0.5</v>
      </c>
      <c r="AP89" s="41">
        <v>0.25</v>
      </c>
      <c r="AQ89" s="41">
        <v>0.33333333333333337</v>
      </c>
      <c r="AR89" s="41">
        <v>0.66098484848484851</v>
      </c>
      <c r="AS89" s="41">
        <v>0.25</v>
      </c>
      <c r="AT89" s="41">
        <v>0.45454545454545453</v>
      </c>
      <c r="AU89" s="41">
        <v>0.5</v>
      </c>
      <c r="AV89" s="41">
        <v>0.25</v>
      </c>
      <c r="AW89" s="41">
        <v>0.25</v>
      </c>
      <c r="AX89" s="41">
        <v>0.60416666666666663</v>
      </c>
      <c r="AY89" s="41">
        <v>0.25</v>
      </c>
      <c r="AZ89" s="41">
        <v>0.18181818181818182</v>
      </c>
      <c r="BA89" s="41">
        <v>0.5</v>
      </c>
      <c r="BB89" s="41">
        <v>0.25</v>
      </c>
      <c r="BC89" s="41">
        <v>8.3333333333333329E-2</v>
      </c>
      <c r="BD89" s="41">
        <v>0.61363636363636365</v>
      </c>
      <c r="BE89" s="41">
        <v>0.25</v>
      </c>
      <c r="BF89" s="41">
        <v>0.13636363636363635</v>
      </c>
      <c r="BG89" s="41">
        <v>0.5</v>
      </c>
      <c r="BH89" s="41">
        <v>0.25</v>
      </c>
      <c r="BI89" s="41">
        <v>8.3333333333333329E-2</v>
      </c>
      <c r="BJ89" s="41">
        <v>0.625</v>
      </c>
      <c r="BK89" s="41">
        <v>0.25</v>
      </c>
      <c r="BL89" s="41">
        <v>0.13636363636363635</v>
      </c>
      <c r="BM89" s="41">
        <v>0.5</v>
      </c>
      <c r="BN89" s="41">
        <v>0.25</v>
      </c>
      <c r="BO89" s="41">
        <v>8.3333333333333329E-2</v>
      </c>
      <c r="BP89" s="41">
        <v>0.625</v>
      </c>
      <c r="BQ89" s="41">
        <v>0.25</v>
      </c>
      <c r="BR89" s="41">
        <v>0.13636363636363635</v>
      </c>
      <c r="BS89" s="41">
        <v>0.5</v>
      </c>
      <c r="BT89" s="41">
        <v>0.25</v>
      </c>
      <c r="BU89" s="41">
        <v>8.3333333333333329E-2</v>
      </c>
      <c r="BV89" s="41">
        <v>0.63636363636363635</v>
      </c>
      <c r="BW89" s="41">
        <v>0.25</v>
      </c>
      <c r="BX89" s="41">
        <v>0.13636363636363635</v>
      </c>
      <c r="BY89" s="41">
        <v>0.5</v>
      </c>
      <c r="BZ89" s="41">
        <v>0.25</v>
      </c>
      <c r="CA89" s="41">
        <v>8.3333333333333329E-2</v>
      </c>
      <c r="CB89" s="41">
        <v>0.63636363636363635</v>
      </c>
      <c r="CC89" s="41">
        <v>0.25</v>
      </c>
      <c r="CD89" s="41">
        <v>0.13636363636363635</v>
      </c>
      <c r="CE89" s="41">
        <v>0.5</v>
      </c>
      <c r="CF89" s="41">
        <v>0.16666666666666666</v>
      </c>
      <c r="CG89" s="41">
        <v>0</v>
      </c>
      <c r="CH89" s="41">
        <v>0.64772727272727271</v>
      </c>
      <c r="CI89" s="41">
        <v>0.25</v>
      </c>
      <c r="CJ89" s="41">
        <v>0.13636363636363635</v>
      </c>
      <c r="CK89" s="41">
        <v>0.5</v>
      </c>
      <c r="CL89" s="41">
        <v>0.16666666666666666</v>
      </c>
      <c r="CM89" s="41">
        <v>0</v>
      </c>
      <c r="CN89" s="41">
        <v>0.64772727272727271</v>
      </c>
      <c r="CO89" s="41">
        <v>0.25</v>
      </c>
      <c r="CP89" s="41">
        <v>0.13636363636363635</v>
      </c>
      <c r="CQ89" s="41">
        <v>0.5</v>
      </c>
      <c r="CR89" s="41">
        <v>0.16666666666666666</v>
      </c>
      <c r="CS89" s="41">
        <v>4.1666666666666664E-2</v>
      </c>
      <c r="CT89" s="41">
        <v>0.63636363636363635</v>
      </c>
      <c r="CU89" s="41">
        <v>0.25</v>
      </c>
      <c r="CV89" s="41">
        <v>0.22727272727272727</v>
      </c>
      <c r="CW89" s="41">
        <v>0.5</v>
      </c>
      <c r="CX89" s="41">
        <v>0.16666666666666666</v>
      </c>
      <c r="CY89" s="41">
        <v>0.125</v>
      </c>
      <c r="CZ89" s="41">
        <v>0.64772727272727271</v>
      </c>
      <c r="DA89" s="41">
        <v>0.25</v>
      </c>
      <c r="DB89" s="41">
        <v>0.27272727272727271</v>
      </c>
      <c r="DC89" s="41">
        <v>0.5</v>
      </c>
      <c r="DD89" s="41">
        <v>0.16666666666666666</v>
      </c>
      <c r="DE89" s="41">
        <v>0</v>
      </c>
      <c r="DF89" s="41">
        <v>0.60227272727272729</v>
      </c>
      <c r="DG89" s="41">
        <v>0.25</v>
      </c>
      <c r="DH89" s="41">
        <v>0.27272727272727271</v>
      </c>
      <c r="DI89" s="41">
        <v>0.5</v>
      </c>
      <c r="DJ89" s="41">
        <v>0.16666666666666666</v>
      </c>
      <c r="DK89" s="41">
        <v>0</v>
      </c>
      <c r="DL89" s="41">
        <v>0.64772727272727271</v>
      </c>
      <c r="DM89" s="41">
        <v>0.25</v>
      </c>
      <c r="DN89" s="41">
        <v>0.27272727272727271</v>
      </c>
      <c r="DO89" s="41">
        <v>0.5</v>
      </c>
      <c r="DP89" s="41">
        <v>0.16666666666666666</v>
      </c>
      <c r="DQ89" s="41">
        <v>8.3333333333333329E-2</v>
      </c>
      <c r="DR89" s="41">
        <v>0.71590909090909094</v>
      </c>
      <c r="DS89" s="41">
        <v>0.25</v>
      </c>
      <c r="DT89" s="41">
        <v>0.36363636363636365</v>
      </c>
      <c r="DU89" s="41">
        <v>0.5</v>
      </c>
      <c r="DV89" s="41">
        <v>0.16666666666666666</v>
      </c>
    </row>
    <row r="90" spans="1:126" x14ac:dyDescent="0.25">
      <c r="A90" t="s">
        <v>213</v>
      </c>
      <c r="B90" s="30" t="str">
        <f>VLOOKUP(A90,'Cód dos países'!$A$3:$C$199,2,FALSE)</f>
        <v>NAM</v>
      </c>
      <c r="C90" s="41">
        <v>0.83333333333333326</v>
      </c>
      <c r="D90" s="41">
        <v>0.8125</v>
      </c>
      <c r="E90" s="41">
        <v>0.5</v>
      </c>
      <c r="F90" s="43">
        <v>0.59090909090909094</v>
      </c>
      <c r="G90" s="43">
        <v>0.83333333333333337</v>
      </c>
      <c r="H90" s="43">
        <v>0.5</v>
      </c>
      <c r="I90" s="43">
        <f t="shared" si="4"/>
        <v>0.64141414141414144</v>
      </c>
      <c r="J90" s="41">
        <v>0.83333333333333326</v>
      </c>
      <c r="K90" s="41">
        <v>0.8125</v>
      </c>
      <c r="L90" s="41">
        <v>0.5</v>
      </c>
      <c r="M90" s="43">
        <v>0.59090909090909094</v>
      </c>
      <c r="N90" s="43">
        <v>0.83333333333333337</v>
      </c>
      <c r="O90" s="43">
        <v>0.5</v>
      </c>
      <c r="P90" s="43">
        <f t="shared" si="5"/>
        <v>0.64141414141414144</v>
      </c>
      <c r="Q90" s="41">
        <v>0.83333333333333326</v>
      </c>
      <c r="R90" s="41">
        <v>0.8125</v>
      </c>
      <c r="S90" s="41">
        <v>0.5</v>
      </c>
      <c r="T90" s="43">
        <v>0.59090909090909094</v>
      </c>
      <c r="U90" s="43">
        <v>0.83333333333333337</v>
      </c>
      <c r="V90" s="43">
        <v>0.5</v>
      </c>
      <c r="W90" s="43">
        <f t="shared" si="6"/>
        <v>0.64141414141414144</v>
      </c>
      <c r="X90" s="41">
        <v>0.83333333333333326</v>
      </c>
      <c r="Y90" s="41">
        <v>0.83522727272727271</v>
      </c>
      <c r="Z90" s="41">
        <v>0.5</v>
      </c>
      <c r="AA90" s="43">
        <v>0.54545454545454541</v>
      </c>
      <c r="AB90" s="43">
        <v>0.83333333333333337</v>
      </c>
      <c r="AC90" s="43">
        <v>0.5</v>
      </c>
      <c r="AD90" s="43">
        <f t="shared" si="7"/>
        <v>0.6262626262626263</v>
      </c>
      <c r="AE90" s="41">
        <v>0.83333333333333326</v>
      </c>
      <c r="AF90" s="41">
        <v>0.83522727272727271</v>
      </c>
      <c r="AG90" s="41">
        <v>0.5</v>
      </c>
      <c r="AH90" s="41">
        <v>0.54545454545454541</v>
      </c>
      <c r="AI90" s="41">
        <v>0.83333333333333337</v>
      </c>
      <c r="AJ90" s="41">
        <v>0.5</v>
      </c>
      <c r="AK90" s="41">
        <v>0.83333333333333326</v>
      </c>
      <c r="AL90" s="41">
        <v>0.83522727272727271</v>
      </c>
      <c r="AM90" s="41">
        <v>0.5</v>
      </c>
      <c r="AN90" s="41">
        <v>0.54545454545454541</v>
      </c>
      <c r="AO90" s="41">
        <v>0.83333333333333337</v>
      </c>
      <c r="AP90" s="41">
        <v>0.5</v>
      </c>
      <c r="AQ90" s="41">
        <v>0.83333333333333326</v>
      </c>
      <c r="AR90" s="41">
        <v>0.84659090909090906</v>
      </c>
      <c r="AS90" s="41">
        <v>0.5</v>
      </c>
      <c r="AT90" s="41">
        <v>0.54545454545454541</v>
      </c>
      <c r="AU90" s="41">
        <v>0.83333333333333337</v>
      </c>
      <c r="AV90" s="41">
        <v>0.5</v>
      </c>
      <c r="AW90" s="41">
        <v>0.83333333333333326</v>
      </c>
      <c r="AX90" s="41">
        <v>0.84659090909090906</v>
      </c>
      <c r="AY90" s="41">
        <v>0.5</v>
      </c>
      <c r="AZ90" s="41">
        <v>0.54545454545454541</v>
      </c>
      <c r="BA90" s="41">
        <v>0.83333333333333337</v>
      </c>
      <c r="BB90" s="41">
        <v>0.5</v>
      </c>
      <c r="BC90" s="41">
        <v>0.83333333333333326</v>
      </c>
      <c r="BD90" s="41">
        <v>0.85795454545454541</v>
      </c>
      <c r="BE90" s="41">
        <v>0.5</v>
      </c>
      <c r="BF90" s="41">
        <v>0.81818181818181823</v>
      </c>
      <c r="BG90" s="41">
        <v>0.83333333333333337</v>
      </c>
      <c r="BH90" s="41">
        <v>0.5</v>
      </c>
      <c r="BI90" s="41">
        <v>0.83333333333333326</v>
      </c>
      <c r="BJ90" s="41">
        <v>0.86931818181818188</v>
      </c>
      <c r="BK90" s="41">
        <v>0.5</v>
      </c>
      <c r="BL90" s="41">
        <v>0.81818181818181823</v>
      </c>
      <c r="BM90" s="41">
        <v>0.83333333333333337</v>
      </c>
      <c r="BN90" s="41">
        <v>0.41666666666666669</v>
      </c>
      <c r="BO90" s="41">
        <v>0.83333333333333326</v>
      </c>
      <c r="BP90" s="41">
        <v>0.86931818181818188</v>
      </c>
      <c r="BQ90" s="41">
        <v>0.5</v>
      </c>
      <c r="BR90" s="41">
        <v>0.81818181818181823</v>
      </c>
      <c r="BS90" s="41">
        <v>0.83333333333333337</v>
      </c>
      <c r="BT90" s="41">
        <v>0.41666666666666669</v>
      </c>
      <c r="BU90" s="41">
        <v>0.83333333333333326</v>
      </c>
      <c r="BV90" s="41">
        <v>0.86931818181818188</v>
      </c>
      <c r="BW90" s="41">
        <v>0.5</v>
      </c>
      <c r="BX90" s="41">
        <v>0.81818181818181823</v>
      </c>
      <c r="BY90" s="41">
        <v>0.83333333333333337</v>
      </c>
      <c r="BZ90" s="41">
        <v>0.25</v>
      </c>
      <c r="CA90" s="41">
        <v>0.83333333333333326</v>
      </c>
      <c r="CB90" s="41">
        <v>0.85795454545454541</v>
      </c>
      <c r="CC90" s="41">
        <v>0.5</v>
      </c>
      <c r="CD90" s="41">
        <v>0.81818181818181823</v>
      </c>
      <c r="CE90" s="41">
        <v>0.83333333333333337</v>
      </c>
      <c r="CF90" s="41">
        <v>0.25</v>
      </c>
      <c r="CG90" s="41">
        <v>0.83333333333333326</v>
      </c>
      <c r="CH90" s="41">
        <v>0.84659090909090917</v>
      </c>
      <c r="CI90" s="41">
        <v>0.5</v>
      </c>
      <c r="CJ90" s="41">
        <v>0.81818181818181823</v>
      </c>
      <c r="CK90" s="41">
        <v>0.83333333333333337</v>
      </c>
      <c r="CL90" s="41">
        <v>0.25</v>
      </c>
      <c r="CM90" s="41">
        <v>0.83333333333333326</v>
      </c>
      <c r="CN90" s="41">
        <v>0.85795454545454541</v>
      </c>
      <c r="CO90" s="41">
        <v>0.5</v>
      </c>
      <c r="CP90" s="41">
        <v>0.81818181818181823</v>
      </c>
      <c r="CQ90" s="41">
        <v>0.83333333333333337</v>
      </c>
      <c r="CR90" s="41">
        <v>0.25</v>
      </c>
      <c r="CS90" s="41">
        <v>0.83333333333333326</v>
      </c>
      <c r="CT90" s="41">
        <v>0.80113636363636365</v>
      </c>
      <c r="CU90" s="41">
        <v>0.5</v>
      </c>
      <c r="CV90" s="41">
        <v>0.81818181818181823</v>
      </c>
      <c r="CW90" s="41">
        <v>1</v>
      </c>
      <c r="CX90" s="41">
        <v>0.25</v>
      </c>
      <c r="CY90" s="41">
        <v>0.83333333333333326</v>
      </c>
      <c r="CZ90" s="41">
        <v>0.78977272727272729</v>
      </c>
      <c r="DA90" s="41">
        <v>0.5</v>
      </c>
      <c r="DB90" s="41">
        <v>0.81818181818181823</v>
      </c>
      <c r="DC90" s="41">
        <v>1</v>
      </c>
      <c r="DD90" s="41">
        <v>0.25</v>
      </c>
      <c r="DE90" s="41">
        <v>0.83333333333333326</v>
      </c>
      <c r="DF90" s="41">
        <v>0.79924242424242431</v>
      </c>
      <c r="DG90" s="41">
        <v>0.5</v>
      </c>
      <c r="DH90" s="41">
        <v>0.72727272727272729</v>
      </c>
      <c r="DI90" s="41">
        <v>1</v>
      </c>
      <c r="DJ90" s="41">
        <v>0.5</v>
      </c>
      <c r="DK90" s="41">
        <v>0.83333333333333326</v>
      </c>
      <c r="DL90" s="41">
        <v>0.86742424242424254</v>
      </c>
      <c r="DM90" s="41">
        <v>0.5</v>
      </c>
      <c r="DN90" s="41">
        <v>0.72727272727272729</v>
      </c>
      <c r="DO90" s="41">
        <v>1</v>
      </c>
      <c r="DP90" s="41">
        <v>0.5</v>
      </c>
      <c r="DQ90" s="41">
        <v>0.91666666666666674</v>
      </c>
      <c r="DR90" s="41">
        <v>0.89015151515151525</v>
      </c>
      <c r="DS90" s="41">
        <v>0.875</v>
      </c>
      <c r="DT90" s="41">
        <v>0.45454545454545453</v>
      </c>
      <c r="DU90" s="41">
        <v>1</v>
      </c>
      <c r="DV90" s="41">
        <v>0.66666666666666663</v>
      </c>
    </row>
    <row r="91" spans="1:126" x14ac:dyDescent="0.25">
      <c r="A91" t="s">
        <v>221</v>
      </c>
      <c r="B91" s="30" t="str">
        <f>VLOOKUP(A91,'Cód dos países'!$A$3:$C$199,2,FALSE)</f>
        <v>NLD</v>
      </c>
      <c r="C91" s="41">
        <v>1</v>
      </c>
      <c r="D91" s="41">
        <v>0.76704545454545459</v>
      </c>
      <c r="E91" s="41">
        <v>1</v>
      </c>
      <c r="F91" s="43">
        <v>0.90909090909090906</v>
      </c>
      <c r="G91" s="43">
        <v>1</v>
      </c>
      <c r="H91" s="43">
        <v>0.83333333333333337</v>
      </c>
      <c r="I91" s="43">
        <f t="shared" si="4"/>
        <v>0.91414141414141425</v>
      </c>
      <c r="J91" s="41">
        <v>1</v>
      </c>
      <c r="K91" s="41">
        <v>0.78977272727272729</v>
      </c>
      <c r="L91" s="41">
        <v>1</v>
      </c>
      <c r="M91" s="43">
        <v>0.90909090909090906</v>
      </c>
      <c r="N91" s="43">
        <v>1</v>
      </c>
      <c r="O91" s="43">
        <v>0.83333333333333337</v>
      </c>
      <c r="P91" s="43">
        <f t="shared" si="5"/>
        <v>0.91414141414141425</v>
      </c>
      <c r="Q91" s="41">
        <v>1</v>
      </c>
      <c r="R91" s="41">
        <v>0.77840909090909094</v>
      </c>
      <c r="S91" s="41">
        <v>1</v>
      </c>
      <c r="T91" s="43">
        <v>0.90909090909090906</v>
      </c>
      <c r="U91" s="43">
        <v>1</v>
      </c>
      <c r="V91" s="43">
        <v>0.83333333333333337</v>
      </c>
      <c r="W91" s="43">
        <f t="shared" si="6"/>
        <v>0.91414141414141425</v>
      </c>
      <c r="X91" s="41">
        <v>1</v>
      </c>
      <c r="Y91" s="41">
        <v>0.77840909090909094</v>
      </c>
      <c r="Z91" s="41">
        <v>1</v>
      </c>
      <c r="AA91" s="43">
        <v>0.90909090909090906</v>
      </c>
      <c r="AB91" s="43">
        <v>1</v>
      </c>
      <c r="AC91" s="43">
        <v>0.83333333333333337</v>
      </c>
      <c r="AD91" s="43">
        <f t="shared" si="7"/>
        <v>0.91414141414141425</v>
      </c>
      <c r="AE91" s="41">
        <v>1</v>
      </c>
      <c r="AF91" s="41">
        <v>0.78977272727272729</v>
      </c>
      <c r="AG91" s="41">
        <v>1</v>
      </c>
      <c r="AH91" s="41">
        <v>0.86363636363636365</v>
      </c>
      <c r="AI91" s="41">
        <v>1</v>
      </c>
      <c r="AJ91" s="41">
        <v>0.83333333333333337</v>
      </c>
      <c r="AK91" s="41">
        <v>1</v>
      </c>
      <c r="AL91" s="41">
        <v>0.76704545454545459</v>
      </c>
      <c r="AM91" s="41">
        <v>1</v>
      </c>
      <c r="AN91" s="41">
        <v>0.81818181818181823</v>
      </c>
      <c r="AO91" s="41">
        <v>1</v>
      </c>
      <c r="AP91" s="41">
        <v>0.83333333333333337</v>
      </c>
      <c r="AQ91" s="41">
        <v>1</v>
      </c>
      <c r="AR91" s="41">
        <v>0.8125</v>
      </c>
      <c r="AS91" s="41">
        <v>1</v>
      </c>
      <c r="AT91" s="41">
        <v>0.72727272727272729</v>
      </c>
      <c r="AU91" s="41">
        <v>1</v>
      </c>
      <c r="AV91" s="41">
        <v>0.83333333333333337</v>
      </c>
      <c r="AW91" s="41">
        <v>1</v>
      </c>
      <c r="AX91" s="41">
        <v>0.77840909090909094</v>
      </c>
      <c r="AY91" s="41">
        <v>1</v>
      </c>
      <c r="AZ91" s="41">
        <v>0.86363636363636365</v>
      </c>
      <c r="BA91" s="41">
        <v>1</v>
      </c>
      <c r="BB91" s="41">
        <v>0.83333333333333337</v>
      </c>
      <c r="BC91" s="41">
        <v>1</v>
      </c>
      <c r="BD91" s="41">
        <v>0.78977272727272729</v>
      </c>
      <c r="BE91" s="41">
        <v>1</v>
      </c>
      <c r="BF91" s="41">
        <v>0.90909090909090906</v>
      </c>
      <c r="BG91" s="41">
        <v>1</v>
      </c>
      <c r="BH91" s="41">
        <v>0.83333333333333337</v>
      </c>
      <c r="BI91" s="41">
        <v>1</v>
      </c>
      <c r="BJ91" s="41">
        <v>0.80113636363636365</v>
      </c>
      <c r="BK91" s="41">
        <v>1</v>
      </c>
      <c r="BL91" s="41">
        <v>0.90909090909090906</v>
      </c>
      <c r="BM91" s="41">
        <v>1</v>
      </c>
      <c r="BN91" s="41">
        <v>0.83333333333333337</v>
      </c>
      <c r="BO91" s="41">
        <v>1</v>
      </c>
      <c r="BP91" s="41">
        <v>0.8125</v>
      </c>
      <c r="BQ91" s="41">
        <v>1</v>
      </c>
      <c r="BR91" s="41">
        <v>0.90909090909090906</v>
      </c>
      <c r="BS91" s="41">
        <v>1</v>
      </c>
      <c r="BT91" s="41">
        <v>0.83333333333333337</v>
      </c>
      <c r="BU91" s="41">
        <v>1</v>
      </c>
      <c r="BV91" s="41">
        <v>0.77840909090909094</v>
      </c>
      <c r="BW91" s="41">
        <v>1</v>
      </c>
      <c r="BX91" s="41">
        <v>1</v>
      </c>
      <c r="BY91" s="41">
        <v>1</v>
      </c>
      <c r="BZ91" s="41">
        <v>0.83333333333333337</v>
      </c>
      <c r="CA91" s="41">
        <v>1</v>
      </c>
      <c r="CB91" s="41">
        <v>0.73295454545454541</v>
      </c>
      <c r="CC91" s="41">
        <v>1</v>
      </c>
      <c r="CD91" s="41">
        <v>1</v>
      </c>
      <c r="CE91" s="41">
        <v>1</v>
      </c>
      <c r="CF91" s="41">
        <v>0.83333333333333337</v>
      </c>
      <c r="CG91" s="41">
        <v>1</v>
      </c>
      <c r="CH91" s="41">
        <v>0.80113636363636365</v>
      </c>
      <c r="CI91" s="41">
        <v>1</v>
      </c>
      <c r="CJ91" s="41">
        <v>1</v>
      </c>
      <c r="CK91" s="41">
        <v>1</v>
      </c>
      <c r="CL91" s="41">
        <v>0.83333333333333337</v>
      </c>
      <c r="CM91" s="41">
        <v>1</v>
      </c>
      <c r="CN91" s="41">
        <v>0.8125</v>
      </c>
      <c r="CO91" s="41">
        <v>1</v>
      </c>
      <c r="CP91" s="41">
        <v>1</v>
      </c>
      <c r="CQ91" s="41">
        <v>1</v>
      </c>
      <c r="CR91" s="41">
        <v>0.83333333333333337</v>
      </c>
      <c r="CS91" s="41">
        <v>1</v>
      </c>
      <c r="CT91" s="41">
        <v>0.83522727272727271</v>
      </c>
      <c r="CU91" s="41">
        <v>1</v>
      </c>
      <c r="CV91" s="41">
        <v>1</v>
      </c>
      <c r="CW91" s="41">
        <v>1</v>
      </c>
      <c r="CX91" s="41">
        <v>0.83333333333333337</v>
      </c>
      <c r="CY91" s="41">
        <v>1</v>
      </c>
      <c r="CZ91" s="41">
        <v>0.78977272727272729</v>
      </c>
      <c r="DA91" s="41">
        <v>1</v>
      </c>
      <c r="DB91" s="41">
        <v>1</v>
      </c>
      <c r="DC91" s="41">
        <v>1</v>
      </c>
      <c r="DD91" s="41">
        <v>0.83333333333333337</v>
      </c>
      <c r="DE91" s="41">
        <v>1</v>
      </c>
      <c r="DF91" s="41">
        <v>0.97727272727272729</v>
      </c>
      <c r="DG91" s="41">
        <v>1</v>
      </c>
      <c r="DH91" s="41">
        <v>1</v>
      </c>
      <c r="DI91" s="41">
        <v>1</v>
      </c>
      <c r="DJ91" s="41">
        <v>1</v>
      </c>
      <c r="DK91" s="41">
        <v>1</v>
      </c>
      <c r="DL91" s="41">
        <v>0.97727272727272729</v>
      </c>
      <c r="DM91" s="41">
        <v>1</v>
      </c>
      <c r="DN91" s="41">
        <v>0.81818181818181823</v>
      </c>
      <c r="DO91" s="41">
        <v>1</v>
      </c>
      <c r="DP91" s="41">
        <v>1</v>
      </c>
      <c r="DQ91" s="41">
        <v>1</v>
      </c>
      <c r="DR91" s="41">
        <v>0.93181818181818188</v>
      </c>
      <c r="DS91" s="41">
        <v>1</v>
      </c>
      <c r="DT91" s="41">
        <v>0.63636363636363635</v>
      </c>
      <c r="DU91" s="41">
        <v>1</v>
      </c>
      <c r="DV91" s="41">
        <v>1</v>
      </c>
    </row>
    <row r="92" spans="1:126" x14ac:dyDescent="0.25">
      <c r="A92" t="s">
        <v>227</v>
      </c>
      <c r="B92" s="30" t="str">
        <f>VLOOKUP(A92,'Cód dos países'!$A$3:$C$199,2,FALSE)</f>
        <v>NZL</v>
      </c>
      <c r="C92" s="41">
        <v>1</v>
      </c>
      <c r="D92" s="41">
        <v>0.70265151515151525</v>
      </c>
      <c r="E92" s="41">
        <v>1</v>
      </c>
      <c r="F92" s="43">
        <v>1</v>
      </c>
      <c r="G92" s="43">
        <v>0.91666666666666663</v>
      </c>
      <c r="H92" s="43">
        <v>0.91666666666666663</v>
      </c>
      <c r="I92" s="43">
        <f t="shared" si="4"/>
        <v>0.94444444444444431</v>
      </c>
      <c r="J92" s="41">
        <v>1</v>
      </c>
      <c r="K92" s="41">
        <v>0.7140151515151516</v>
      </c>
      <c r="L92" s="41">
        <v>1</v>
      </c>
      <c r="M92" s="43">
        <v>1</v>
      </c>
      <c r="N92" s="43">
        <v>0.91666666666666663</v>
      </c>
      <c r="O92" s="43">
        <v>0.91666666666666663</v>
      </c>
      <c r="P92" s="43">
        <f t="shared" si="5"/>
        <v>0.94444444444444431</v>
      </c>
      <c r="Q92" s="41">
        <v>1</v>
      </c>
      <c r="R92" s="41">
        <v>0.7140151515151516</v>
      </c>
      <c r="S92" s="41">
        <v>1</v>
      </c>
      <c r="T92" s="43">
        <v>1</v>
      </c>
      <c r="U92" s="43">
        <v>0.91666666666666663</v>
      </c>
      <c r="V92" s="43">
        <v>0.91666666666666663</v>
      </c>
      <c r="W92" s="43">
        <f t="shared" si="6"/>
        <v>0.94444444444444431</v>
      </c>
      <c r="X92" s="41">
        <v>1</v>
      </c>
      <c r="Y92" s="41">
        <v>0.75946969696969702</v>
      </c>
      <c r="Z92" s="41">
        <v>1</v>
      </c>
      <c r="AA92" s="43">
        <v>1</v>
      </c>
      <c r="AB92" s="43">
        <v>0.91666666666666663</v>
      </c>
      <c r="AC92" s="43">
        <v>0.91666666666666663</v>
      </c>
      <c r="AD92" s="43">
        <f t="shared" si="7"/>
        <v>0.94444444444444431</v>
      </c>
      <c r="AE92" s="41">
        <v>1</v>
      </c>
      <c r="AF92" s="41">
        <v>0.75946969696969702</v>
      </c>
      <c r="AG92" s="41">
        <v>1</v>
      </c>
      <c r="AH92" s="41">
        <v>1</v>
      </c>
      <c r="AI92" s="41">
        <v>0.91666666666666663</v>
      </c>
      <c r="AJ92" s="41">
        <v>0.91666666666666663</v>
      </c>
      <c r="AK92" s="41">
        <v>1</v>
      </c>
      <c r="AL92" s="41">
        <v>0.75946969696969702</v>
      </c>
      <c r="AM92" s="41">
        <v>1</v>
      </c>
      <c r="AN92" s="41">
        <v>1</v>
      </c>
      <c r="AO92" s="41">
        <v>0.91666666666666663</v>
      </c>
      <c r="AP92" s="41">
        <v>0.91666666666666663</v>
      </c>
      <c r="AQ92" s="41">
        <v>1</v>
      </c>
      <c r="AR92" s="41">
        <v>0.75946969696969702</v>
      </c>
      <c r="AS92" s="41">
        <v>1</v>
      </c>
      <c r="AT92" s="41">
        <v>1</v>
      </c>
      <c r="AU92" s="41">
        <v>0.91666666666666663</v>
      </c>
      <c r="AV92" s="41">
        <v>0.91666666666666663</v>
      </c>
      <c r="AW92" s="41">
        <v>1</v>
      </c>
      <c r="AX92" s="41">
        <v>0.77083333333333337</v>
      </c>
      <c r="AY92" s="41">
        <v>1</v>
      </c>
      <c r="AZ92" s="41">
        <v>1</v>
      </c>
      <c r="BA92" s="41">
        <v>0.91666666666666663</v>
      </c>
      <c r="BB92" s="41">
        <v>0.91666666666666663</v>
      </c>
      <c r="BC92" s="41">
        <v>1</v>
      </c>
      <c r="BD92" s="41">
        <v>0.77083333333333337</v>
      </c>
      <c r="BE92" s="41">
        <v>1</v>
      </c>
      <c r="BF92" s="41">
        <v>1</v>
      </c>
      <c r="BG92" s="41">
        <v>0.91666666666666663</v>
      </c>
      <c r="BH92" s="41">
        <v>0.91666666666666663</v>
      </c>
      <c r="BI92" s="41">
        <v>1</v>
      </c>
      <c r="BJ92" s="41">
        <v>0.77083333333333337</v>
      </c>
      <c r="BK92" s="41">
        <v>1</v>
      </c>
      <c r="BL92" s="41">
        <v>1</v>
      </c>
      <c r="BM92" s="41">
        <v>0.91666666666666663</v>
      </c>
      <c r="BN92" s="41">
        <v>0.91666666666666663</v>
      </c>
      <c r="BO92" s="41">
        <v>1</v>
      </c>
      <c r="BP92" s="41">
        <v>0.75946969696969702</v>
      </c>
      <c r="BQ92" s="41">
        <v>1</v>
      </c>
      <c r="BR92" s="41">
        <v>1</v>
      </c>
      <c r="BS92" s="41">
        <v>0.91666666666666663</v>
      </c>
      <c r="BT92" s="41">
        <v>0.91666666666666663</v>
      </c>
      <c r="BU92" s="41">
        <v>1</v>
      </c>
      <c r="BV92" s="41">
        <v>0.7140151515151516</v>
      </c>
      <c r="BW92" s="41">
        <v>1</v>
      </c>
      <c r="BX92" s="41">
        <v>1</v>
      </c>
      <c r="BY92" s="41">
        <v>0.91666666666666663</v>
      </c>
      <c r="BZ92" s="41">
        <v>0.91666666666666663</v>
      </c>
      <c r="CA92" s="41">
        <v>1</v>
      </c>
      <c r="CB92" s="41">
        <v>0.72537878787878796</v>
      </c>
      <c r="CC92" s="41">
        <v>1</v>
      </c>
      <c r="CD92" s="41">
        <v>1</v>
      </c>
      <c r="CE92" s="41">
        <v>0.91666666666666663</v>
      </c>
      <c r="CF92" s="41">
        <v>0.91666666666666663</v>
      </c>
      <c r="CG92" s="41">
        <v>1</v>
      </c>
      <c r="CH92" s="41">
        <v>0.74810606060606066</v>
      </c>
      <c r="CI92" s="41">
        <v>1</v>
      </c>
      <c r="CJ92" s="41">
        <v>1</v>
      </c>
      <c r="CK92" s="41">
        <v>0.91666666666666663</v>
      </c>
      <c r="CL92" s="41">
        <v>0.91666666666666663</v>
      </c>
      <c r="CM92" s="41">
        <v>1</v>
      </c>
      <c r="CN92" s="41">
        <v>0.79356060606060608</v>
      </c>
      <c r="CO92" s="41">
        <v>1</v>
      </c>
      <c r="CP92" s="41">
        <v>1</v>
      </c>
      <c r="CQ92" s="41">
        <v>1</v>
      </c>
      <c r="CR92" s="41">
        <v>0.91666666666666663</v>
      </c>
      <c r="CS92" s="41">
        <v>1</v>
      </c>
      <c r="CT92" s="41">
        <v>0.81439393939393934</v>
      </c>
      <c r="CU92" s="41">
        <v>1</v>
      </c>
      <c r="CV92" s="41">
        <v>0.95454545454545459</v>
      </c>
      <c r="CW92" s="41">
        <v>1</v>
      </c>
      <c r="CX92" s="41">
        <v>0.91666666666666663</v>
      </c>
      <c r="CY92" s="41">
        <v>1</v>
      </c>
      <c r="CZ92" s="41">
        <v>0.8257575757575758</v>
      </c>
      <c r="DA92" s="41">
        <v>1</v>
      </c>
      <c r="DB92" s="41">
        <v>0.95454545454545459</v>
      </c>
      <c r="DC92" s="41">
        <v>1</v>
      </c>
      <c r="DD92" s="41">
        <v>0.91666666666666663</v>
      </c>
      <c r="DE92" s="41">
        <v>1</v>
      </c>
      <c r="DF92" s="41">
        <v>0.87121212121212122</v>
      </c>
      <c r="DG92" s="41">
        <v>1</v>
      </c>
      <c r="DH92" s="41">
        <v>0.72727272727272729</v>
      </c>
      <c r="DI92" s="41">
        <v>1</v>
      </c>
      <c r="DJ92" s="41">
        <v>0.83333333333333337</v>
      </c>
      <c r="DK92" s="41">
        <v>0.91666666666666674</v>
      </c>
      <c r="DL92" s="41">
        <v>0.84848484848484851</v>
      </c>
      <c r="DM92" s="41">
        <v>1</v>
      </c>
      <c r="DN92" s="41">
        <v>0.72727272727272729</v>
      </c>
      <c r="DO92" s="41">
        <v>1</v>
      </c>
      <c r="DP92" s="41">
        <v>0.83333333333333337</v>
      </c>
      <c r="DQ92" s="41">
        <v>1</v>
      </c>
      <c r="DR92" s="41">
        <v>0.89015151515151525</v>
      </c>
      <c r="DS92" s="41">
        <v>1</v>
      </c>
      <c r="DT92" s="41">
        <v>0.54545454545454541</v>
      </c>
      <c r="DU92" s="41">
        <v>1</v>
      </c>
      <c r="DV92" s="41">
        <v>0.83333333333333337</v>
      </c>
    </row>
    <row r="93" spans="1:126" x14ac:dyDescent="0.25">
      <c r="A93" t="s">
        <v>219</v>
      </c>
      <c r="B93" s="30" t="str">
        <f>VLOOKUP(A93,'Cód dos países'!$A$3:$C$199,2,FALSE)</f>
        <v>NIC</v>
      </c>
      <c r="C93" s="41">
        <v>0.41666666666666669</v>
      </c>
      <c r="D93" s="41">
        <v>0.69696969696969702</v>
      </c>
      <c r="E93" s="41">
        <v>0.25</v>
      </c>
      <c r="F93" s="43">
        <v>0.5</v>
      </c>
      <c r="G93" s="43">
        <v>0.5</v>
      </c>
      <c r="H93" s="43">
        <v>0.25</v>
      </c>
      <c r="I93" s="43">
        <f t="shared" si="4"/>
        <v>0.41666666666666669</v>
      </c>
      <c r="J93" s="41">
        <v>0.41666666666666669</v>
      </c>
      <c r="K93" s="41">
        <v>0.76515151515151514</v>
      </c>
      <c r="L93" s="41">
        <v>0.25</v>
      </c>
      <c r="M93" s="43">
        <v>0.5</v>
      </c>
      <c r="N93" s="43">
        <v>0.58333333333333337</v>
      </c>
      <c r="O93" s="43">
        <v>0.25</v>
      </c>
      <c r="P93" s="43">
        <f t="shared" si="5"/>
        <v>0.44444444444444448</v>
      </c>
      <c r="Q93" s="41">
        <v>0.41666666666666669</v>
      </c>
      <c r="R93" s="41">
        <v>0.77651515151515149</v>
      </c>
      <c r="S93" s="41">
        <v>0.25</v>
      </c>
      <c r="T93" s="43">
        <v>0.59090909090909094</v>
      </c>
      <c r="U93" s="43">
        <v>0.58333333333333337</v>
      </c>
      <c r="V93" s="43">
        <v>0.25</v>
      </c>
      <c r="W93" s="43">
        <f t="shared" si="6"/>
        <v>0.47474747474747475</v>
      </c>
      <c r="X93" s="41">
        <v>0.45833333333333337</v>
      </c>
      <c r="Y93" s="41">
        <v>0.77651515151515149</v>
      </c>
      <c r="Z93" s="41">
        <v>0.25</v>
      </c>
      <c r="AA93" s="43">
        <v>0.63636363636363635</v>
      </c>
      <c r="AB93" s="43">
        <v>0.58333333333333337</v>
      </c>
      <c r="AC93" s="43">
        <v>0.25</v>
      </c>
      <c r="AD93" s="43">
        <f t="shared" si="7"/>
        <v>0.48989898989898989</v>
      </c>
      <c r="AE93" s="41">
        <v>0.45833333333333337</v>
      </c>
      <c r="AF93" s="41">
        <v>0.78787878787878796</v>
      </c>
      <c r="AG93" s="41">
        <v>0.25</v>
      </c>
      <c r="AH93" s="41">
        <v>0.63636363636363635</v>
      </c>
      <c r="AI93" s="41">
        <v>0.58333333333333337</v>
      </c>
      <c r="AJ93" s="41">
        <v>0.25</v>
      </c>
      <c r="AK93" s="41">
        <v>0.5</v>
      </c>
      <c r="AL93" s="41">
        <v>0.7992424242424242</v>
      </c>
      <c r="AM93" s="41">
        <v>0.25</v>
      </c>
      <c r="AN93" s="41">
        <v>0.68181818181818177</v>
      </c>
      <c r="AO93" s="41">
        <v>0.58333333333333337</v>
      </c>
      <c r="AP93" s="41">
        <v>0.25</v>
      </c>
      <c r="AQ93" s="41">
        <v>0.5</v>
      </c>
      <c r="AR93" s="41">
        <v>0.76515151515151525</v>
      </c>
      <c r="AS93" s="41">
        <v>0.25</v>
      </c>
      <c r="AT93" s="41">
        <v>0.68181818181818177</v>
      </c>
      <c r="AU93" s="41">
        <v>0.58333333333333337</v>
      </c>
      <c r="AV93" s="41">
        <v>0.25</v>
      </c>
      <c r="AW93" s="41">
        <v>0.54166666666666674</v>
      </c>
      <c r="AX93" s="41">
        <v>0.75378787878787878</v>
      </c>
      <c r="AY93" s="41">
        <v>0.25</v>
      </c>
      <c r="AZ93" s="41">
        <v>0.68181818181818177</v>
      </c>
      <c r="BA93" s="41">
        <v>0.58333333333333337</v>
      </c>
      <c r="BB93" s="41">
        <v>0.41666666666666669</v>
      </c>
      <c r="BC93" s="41">
        <v>0.54166666666666674</v>
      </c>
      <c r="BD93" s="41">
        <v>0.71969696969696972</v>
      </c>
      <c r="BE93" s="41">
        <v>0.25</v>
      </c>
      <c r="BF93" s="41">
        <v>0.68181818181818177</v>
      </c>
      <c r="BG93" s="41">
        <v>0.58333333333333337</v>
      </c>
      <c r="BH93" s="41">
        <v>0.41666666666666669</v>
      </c>
      <c r="BI93" s="41">
        <v>0.58333333333333326</v>
      </c>
      <c r="BJ93" s="41">
        <v>0.70833333333333337</v>
      </c>
      <c r="BK93" s="41">
        <v>0.25</v>
      </c>
      <c r="BL93" s="41">
        <v>0.68181818181818177</v>
      </c>
      <c r="BM93" s="41">
        <v>0.66666666666666663</v>
      </c>
      <c r="BN93" s="41">
        <v>0.41666666666666669</v>
      </c>
      <c r="BO93" s="41">
        <v>0.66666666666666674</v>
      </c>
      <c r="BP93" s="41">
        <v>0.71969696969696972</v>
      </c>
      <c r="BQ93" s="41">
        <v>0.25</v>
      </c>
      <c r="BR93" s="41">
        <v>0.68181818181818177</v>
      </c>
      <c r="BS93" s="41">
        <v>0.66666666666666663</v>
      </c>
      <c r="BT93" s="41">
        <v>0.41666666666666669</v>
      </c>
      <c r="BU93" s="41">
        <v>0.75</v>
      </c>
      <c r="BV93" s="41">
        <v>0.77651515151515149</v>
      </c>
      <c r="BW93" s="41">
        <v>0.25</v>
      </c>
      <c r="BX93" s="41">
        <v>0.72727272727272729</v>
      </c>
      <c r="BY93" s="41">
        <v>0.66666666666666663</v>
      </c>
      <c r="BZ93" s="41">
        <v>0.41666666666666669</v>
      </c>
      <c r="CA93" s="41">
        <v>0.75</v>
      </c>
      <c r="CB93" s="41">
        <v>0.74242424242424254</v>
      </c>
      <c r="CC93" s="41">
        <v>0.25</v>
      </c>
      <c r="CD93" s="41">
        <v>0.72727272727272729</v>
      </c>
      <c r="CE93" s="41">
        <v>0.66666666666666663</v>
      </c>
      <c r="CF93" s="41">
        <v>0.41666666666666669</v>
      </c>
      <c r="CG93" s="41">
        <v>0.75</v>
      </c>
      <c r="CH93" s="41">
        <v>0.74242424242424243</v>
      </c>
      <c r="CI93" s="41">
        <v>0.25</v>
      </c>
      <c r="CJ93" s="41">
        <v>0.72727272727272729</v>
      </c>
      <c r="CK93" s="41">
        <v>0.66666666666666663</v>
      </c>
      <c r="CL93" s="41">
        <v>0.41666666666666669</v>
      </c>
      <c r="CM93" s="41">
        <v>0.66666666666666663</v>
      </c>
      <c r="CN93" s="41">
        <v>0.75378787878787878</v>
      </c>
      <c r="CO93" s="41">
        <v>0.25</v>
      </c>
      <c r="CP93" s="41">
        <v>0.68181818181818177</v>
      </c>
      <c r="CQ93" s="41">
        <v>0.66666666666666663</v>
      </c>
      <c r="CR93" s="41">
        <v>0.41666666666666669</v>
      </c>
      <c r="CS93" s="41">
        <v>0.66666666666666663</v>
      </c>
      <c r="CT93" s="41">
        <v>0.6742424242424242</v>
      </c>
      <c r="CU93" s="41">
        <v>0.25</v>
      </c>
      <c r="CV93" s="41">
        <v>0.63636363636363635</v>
      </c>
      <c r="CW93" s="41">
        <v>0.66666666666666663</v>
      </c>
      <c r="CX93" s="41">
        <v>0.41666666666666669</v>
      </c>
      <c r="CY93" s="41">
        <v>0.66666666666666663</v>
      </c>
      <c r="CZ93" s="41">
        <v>0.73106060606060608</v>
      </c>
      <c r="DA93" s="41">
        <v>0.25</v>
      </c>
      <c r="DB93" s="41">
        <v>0.45454545454545453</v>
      </c>
      <c r="DC93" s="41">
        <v>0.66666666666666663</v>
      </c>
      <c r="DD93" s="41">
        <v>0.41666666666666669</v>
      </c>
      <c r="DE93" s="41">
        <v>0.66666666666666663</v>
      </c>
      <c r="DF93" s="41">
        <v>0.79924242424242431</v>
      </c>
      <c r="DG93" s="41">
        <v>0.25</v>
      </c>
      <c r="DH93" s="41">
        <v>0.45454545454545453</v>
      </c>
      <c r="DI93" s="41">
        <v>0.66666666666666663</v>
      </c>
      <c r="DJ93" s="41">
        <v>0.66666666666666663</v>
      </c>
      <c r="DK93" s="41">
        <v>0.66666666666666663</v>
      </c>
      <c r="DL93" s="41">
        <v>0.7537878787878789</v>
      </c>
      <c r="DM93" s="41">
        <v>0.25</v>
      </c>
      <c r="DN93" s="41">
        <v>0.45454545454545453</v>
      </c>
      <c r="DO93" s="41">
        <v>0.66666666666666663</v>
      </c>
      <c r="DP93" s="41">
        <v>0.66666666666666663</v>
      </c>
      <c r="DQ93" s="41">
        <v>0.58333333333333326</v>
      </c>
      <c r="DR93" s="41">
        <v>0.79924242424242431</v>
      </c>
      <c r="DS93" s="41">
        <v>0.25</v>
      </c>
      <c r="DT93" s="41">
        <v>0.36363636363636365</v>
      </c>
      <c r="DU93" s="41">
        <v>0.66666666666666663</v>
      </c>
      <c r="DV93" s="41">
        <v>0.66666666666666663</v>
      </c>
    </row>
    <row r="94" spans="1:126" x14ac:dyDescent="0.25">
      <c r="A94" t="s">
        <v>215</v>
      </c>
      <c r="B94" s="30" t="str">
        <f>VLOOKUP(A94,'Cód dos países'!$A$3:$C$199,2,FALSE)</f>
        <v>NER</v>
      </c>
      <c r="C94" s="41">
        <v>0.41666666666666663</v>
      </c>
      <c r="D94" s="41">
        <v>0.59090909090909083</v>
      </c>
      <c r="E94" s="41">
        <v>0.375</v>
      </c>
      <c r="F94" s="43">
        <v>0.59090909090909094</v>
      </c>
      <c r="G94" s="43">
        <v>0.33333333333333331</v>
      </c>
      <c r="H94" s="43">
        <v>0.25</v>
      </c>
      <c r="I94" s="43">
        <f t="shared" si="4"/>
        <v>0.39141414141414144</v>
      </c>
      <c r="J94" s="41">
        <v>0.41666666666666663</v>
      </c>
      <c r="K94" s="41">
        <v>0.57954545454545459</v>
      </c>
      <c r="L94" s="41">
        <v>0.375</v>
      </c>
      <c r="M94" s="43">
        <v>0.59090909090909094</v>
      </c>
      <c r="N94" s="43">
        <v>0.33333333333333331</v>
      </c>
      <c r="O94" s="43">
        <v>0.25</v>
      </c>
      <c r="P94" s="43">
        <f t="shared" si="5"/>
        <v>0.39141414141414144</v>
      </c>
      <c r="Q94" s="41">
        <v>0.41666666666666663</v>
      </c>
      <c r="R94" s="41">
        <v>0.61363636363636365</v>
      </c>
      <c r="S94" s="41">
        <v>0.375</v>
      </c>
      <c r="T94" s="43">
        <v>0.59090909090909094</v>
      </c>
      <c r="U94" s="43">
        <v>0.33333333333333331</v>
      </c>
      <c r="V94" s="43">
        <v>0.25</v>
      </c>
      <c r="W94" s="43">
        <f t="shared" si="6"/>
        <v>0.39141414141414144</v>
      </c>
      <c r="X94" s="41">
        <v>0.41666666666666663</v>
      </c>
      <c r="Y94" s="41">
        <v>0.59090909090909083</v>
      </c>
      <c r="Z94" s="41">
        <v>0.375</v>
      </c>
      <c r="AA94" s="43">
        <v>0.59090909090909094</v>
      </c>
      <c r="AB94" s="43">
        <v>0.33333333333333331</v>
      </c>
      <c r="AC94" s="43">
        <v>0.25</v>
      </c>
      <c r="AD94" s="43">
        <f t="shared" si="7"/>
        <v>0.39141414141414144</v>
      </c>
      <c r="AE94" s="41">
        <v>0.41666666666666663</v>
      </c>
      <c r="AF94" s="41">
        <v>0.60227272727272729</v>
      </c>
      <c r="AG94" s="41">
        <v>0.375</v>
      </c>
      <c r="AH94" s="41">
        <v>0.59090909090909094</v>
      </c>
      <c r="AI94" s="41">
        <v>0.33333333333333331</v>
      </c>
      <c r="AJ94" s="41">
        <v>0.25</v>
      </c>
      <c r="AK94" s="41">
        <v>0.41666666666666663</v>
      </c>
      <c r="AL94" s="41">
        <v>0.56818181818181823</v>
      </c>
      <c r="AM94" s="41">
        <v>0.375</v>
      </c>
      <c r="AN94" s="41">
        <v>0.45454545454545453</v>
      </c>
      <c r="AO94" s="41">
        <v>0.33333333333333331</v>
      </c>
      <c r="AP94" s="41">
        <v>0.25</v>
      </c>
      <c r="AQ94" s="41">
        <v>0.41666666666666663</v>
      </c>
      <c r="AR94" s="41">
        <v>0.63636363636363635</v>
      </c>
      <c r="AS94" s="41">
        <v>0.375</v>
      </c>
      <c r="AT94" s="41">
        <v>0.45454545454545453</v>
      </c>
      <c r="AU94" s="41">
        <v>0.33333333333333331</v>
      </c>
      <c r="AV94" s="41">
        <v>0.25</v>
      </c>
      <c r="AW94" s="41">
        <v>0.41666666666666663</v>
      </c>
      <c r="AX94" s="41">
        <v>0.64772727272727271</v>
      </c>
      <c r="AY94" s="41">
        <v>0.375</v>
      </c>
      <c r="AZ94" s="41">
        <v>0.45454545454545453</v>
      </c>
      <c r="BA94" s="41">
        <v>0.33333333333333331</v>
      </c>
      <c r="BB94" s="41">
        <v>0.25</v>
      </c>
      <c r="BC94" s="41">
        <v>0.41666666666666663</v>
      </c>
      <c r="BD94" s="41">
        <v>0.625</v>
      </c>
      <c r="BE94" s="41">
        <v>0.375</v>
      </c>
      <c r="BF94" s="41">
        <v>0.45454545454545453</v>
      </c>
      <c r="BG94" s="41">
        <v>0.33333333333333331</v>
      </c>
      <c r="BH94" s="41">
        <v>0.25</v>
      </c>
      <c r="BI94" s="41">
        <v>0.58333333333333326</v>
      </c>
      <c r="BJ94" s="41">
        <v>0.64772727272727271</v>
      </c>
      <c r="BK94" s="41">
        <v>0.375</v>
      </c>
      <c r="BL94" s="41">
        <v>0.59090909090909094</v>
      </c>
      <c r="BM94" s="41">
        <v>0.33333333333333331</v>
      </c>
      <c r="BN94" s="41">
        <v>0.25</v>
      </c>
      <c r="BO94" s="41">
        <v>0.625</v>
      </c>
      <c r="BP94" s="41">
        <v>0.65909090909090917</v>
      </c>
      <c r="BQ94" s="41">
        <v>0.375</v>
      </c>
      <c r="BR94" s="41">
        <v>0.59090909090909094</v>
      </c>
      <c r="BS94" s="41">
        <v>0.33333333333333331</v>
      </c>
      <c r="BT94" s="41">
        <v>0.25</v>
      </c>
      <c r="BU94" s="41">
        <v>0.625</v>
      </c>
      <c r="BV94" s="41">
        <v>0.67045454545454541</v>
      </c>
      <c r="BW94" s="41">
        <v>0.25</v>
      </c>
      <c r="BX94" s="41">
        <v>0.54545454545454541</v>
      </c>
      <c r="BY94" s="41">
        <v>0.33333333333333331</v>
      </c>
      <c r="BZ94" s="41">
        <v>0.25</v>
      </c>
      <c r="CA94" s="41">
        <v>0.625</v>
      </c>
      <c r="CB94" s="41">
        <v>0.71590909090909094</v>
      </c>
      <c r="CC94" s="41">
        <v>0.25</v>
      </c>
      <c r="CD94" s="41">
        <v>0.59090909090909094</v>
      </c>
      <c r="CE94" s="41">
        <v>0.33333333333333331</v>
      </c>
      <c r="CF94" s="41">
        <v>0.16666666666666666</v>
      </c>
      <c r="CG94" s="41">
        <v>0.625</v>
      </c>
      <c r="CH94" s="41">
        <v>0.73863636363636365</v>
      </c>
      <c r="CI94" s="41">
        <v>0.25</v>
      </c>
      <c r="CJ94" s="41">
        <v>0.59090909090909094</v>
      </c>
      <c r="CK94" s="41">
        <v>0.33333333333333331</v>
      </c>
      <c r="CL94" s="41">
        <v>0.16666666666666666</v>
      </c>
      <c r="CM94" s="41">
        <v>0.625</v>
      </c>
      <c r="CN94" s="41">
        <v>0.76136363636363635</v>
      </c>
      <c r="CO94" s="41">
        <v>0.25</v>
      </c>
      <c r="CP94" s="41">
        <v>0.59090909090909094</v>
      </c>
      <c r="CQ94" s="41">
        <v>0.33333333333333331</v>
      </c>
      <c r="CR94" s="41">
        <v>0.16666666666666666</v>
      </c>
      <c r="CS94" s="41">
        <v>0.625</v>
      </c>
      <c r="CT94" s="41">
        <v>0.76136363636363635</v>
      </c>
      <c r="CU94" s="41">
        <v>0.25</v>
      </c>
      <c r="CV94" s="41">
        <v>0.59090909090909094</v>
      </c>
      <c r="CW94" s="41">
        <v>0.33333333333333331</v>
      </c>
      <c r="CX94" s="41">
        <v>0.16666666666666666</v>
      </c>
      <c r="CY94" s="41">
        <v>0.66666666666666674</v>
      </c>
      <c r="CZ94" s="41">
        <v>0.76136363636363635</v>
      </c>
      <c r="DA94" s="41">
        <v>0.25</v>
      </c>
      <c r="DB94" s="41">
        <v>0.59090909090909094</v>
      </c>
      <c r="DC94" s="41">
        <v>0.33333333333333331</v>
      </c>
      <c r="DD94" s="41">
        <v>0.16666666666666666</v>
      </c>
      <c r="DE94" s="41">
        <v>0.75</v>
      </c>
      <c r="DF94" s="41">
        <v>0.76136363636363635</v>
      </c>
      <c r="DG94" s="41">
        <v>0.25</v>
      </c>
      <c r="DH94" s="41">
        <v>0.63636363636363635</v>
      </c>
      <c r="DI94" s="41">
        <v>0.33333333333333331</v>
      </c>
      <c r="DJ94" s="41">
        <v>0.16666666666666666</v>
      </c>
      <c r="DK94" s="41">
        <v>0.16666666666666666</v>
      </c>
      <c r="DL94" s="41">
        <v>0.76136363636363635</v>
      </c>
      <c r="DM94" s="41">
        <v>0.25</v>
      </c>
      <c r="DN94" s="41">
        <v>0.63636363636363635</v>
      </c>
      <c r="DO94" s="41">
        <v>0.33333333333333331</v>
      </c>
      <c r="DP94" s="41">
        <v>0</v>
      </c>
      <c r="DQ94" s="41">
        <v>8.3333333333333329E-2</v>
      </c>
      <c r="DR94" s="41">
        <v>0.76136363636363635</v>
      </c>
      <c r="DS94" s="41">
        <v>0.25</v>
      </c>
      <c r="DT94" s="41">
        <v>0.18181818181818182</v>
      </c>
      <c r="DU94" s="41">
        <v>0.33333333333333331</v>
      </c>
      <c r="DV94" s="41">
        <v>0.33333333333333331</v>
      </c>
    </row>
    <row r="95" spans="1:126" x14ac:dyDescent="0.25">
      <c r="A95" t="s">
        <v>217</v>
      </c>
      <c r="B95" s="30" t="str">
        <f>VLOOKUP(A95,'Cód dos países'!$A$3:$C$199,2,FALSE)</f>
        <v>NGA</v>
      </c>
      <c r="C95" s="41">
        <v>0.54166666666666663</v>
      </c>
      <c r="D95" s="41">
        <v>0.50378787878787878</v>
      </c>
      <c r="E95" s="41">
        <v>0.375</v>
      </c>
      <c r="F95" s="43">
        <v>0.45454545454545453</v>
      </c>
      <c r="G95" s="43">
        <v>0.33333333333333331</v>
      </c>
      <c r="H95" s="43">
        <v>0.25</v>
      </c>
      <c r="I95" s="43">
        <f t="shared" si="4"/>
        <v>0.34595959595959597</v>
      </c>
      <c r="J95" s="41">
        <v>0.54166666666666663</v>
      </c>
      <c r="K95" s="41">
        <v>0.52651515151515149</v>
      </c>
      <c r="L95" s="41">
        <v>0.25</v>
      </c>
      <c r="M95" s="43">
        <v>0.45454545454545453</v>
      </c>
      <c r="N95" s="43">
        <v>0.33333333333333331</v>
      </c>
      <c r="O95" s="43">
        <v>0.25</v>
      </c>
      <c r="P95" s="43">
        <f t="shared" si="5"/>
        <v>0.34595959595959597</v>
      </c>
      <c r="Q95" s="41">
        <v>0.54166666666666663</v>
      </c>
      <c r="R95" s="41">
        <v>0.51515151515151514</v>
      </c>
      <c r="S95" s="41">
        <v>0.25</v>
      </c>
      <c r="T95" s="43">
        <v>0.45454545454545453</v>
      </c>
      <c r="U95" s="43">
        <v>0.33333333333333331</v>
      </c>
      <c r="V95" s="43">
        <v>0.25</v>
      </c>
      <c r="W95" s="43">
        <f t="shared" si="6"/>
        <v>0.34595959595959597</v>
      </c>
      <c r="X95" s="41">
        <v>0.54166666666666663</v>
      </c>
      <c r="Y95" s="41">
        <v>0.52651515151515149</v>
      </c>
      <c r="Z95" s="41">
        <v>0.25</v>
      </c>
      <c r="AA95" s="43">
        <v>0.45454545454545453</v>
      </c>
      <c r="AB95" s="43">
        <v>0.33333333333333331</v>
      </c>
      <c r="AC95" s="43">
        <v>0.25</v>
      </c>
      <c r="AD95" s="43">
        <f t="shared" si="7"/>
        <v>0.34595959595959597</v>
      </c>
      <c r="AE95" s="41">
        <v>0.45833333333333337</v>
      </c>
      <c r="AF95" s="41">
        <v>0.49242424242424238</v>
      </c>
      <c r="AG95" s="41">
        <v>0.25</v>
      </c>
      <c r="AH95" s="41">
        <v>0.45454545454545453</v>
      </c>
      <c r="AI95" s="41">
        <v>0.33333333333333331</v>
      </c>
      <c r="AJ95" s="41">
        <v>0.25</v>
      </c>
      <c r="AK95" s="41">
        <v>0.45833333333333337</v>
      </c>
      <c r="AL95" s="41">
        <v>0.50378787878787878</v>
      </c>
      <c r="AM95" s="41">
        <v>0.25</v>
      </c>
      <c r="AN95" s="41">
        <v>0.5</v>
      </c>
      <c r="AO95" s="41">
        <v>0.33333333333333331</v>
      </c>
      <c r="AP95" s="41">
        <v>0.25</v>
      </c>
      <c r="AQ95" s="41">
        <v>0.45833333333333337</v>
      </c>
      <c r="AR95" s="41">
        <v>0.53787878787878785</v>
      </c>
      <c r="AS95" s="41">
        <v>0.25</v>
      </c>
      <c r="AT95" s="41">
        <v>0.5</v>
      </c>
      <c r="AU95" s="41">
        <v>0.33333333333333331</v>
      </c>
      <c r="AV95" s="41">
        <v>0.25</v>
      </c>
      <c r="AW95" s="41">
        <v>0.45833333333333337</v>
      </c>
      <c r="AX95" s="41">
        <v>0.56060606060606055</v>
      </c>
      <c r="AY95" s="41">
        <v>0.25</v>
      </c>
      <c r="AZ95" s="41">
        <v>0.5</v>
      </c>
      <c r="BA95" s="41">
        <v>0.33333333333333331</v>
      </c>
      <c r="BB95" s="41">
        <v>0.25</v>
      </c>
      <c r="BC95" s="41">
        <v>0.45833333333333337</v>
      </c>
      <c r="BD95" s="41">
        <v>0.5492424242424242</v>
      </c>
      <c r="BE95" s="41">
        <v>0.25</v>
      </c>
      <c r="BF95" s="41">
        <v>0.5</v>
      </c>
      <c r="BG95" s="41">
        <v>0.33333333333333331</v>
      </c>
      <c r="BH95" s="41">
        <v>0.25</v>
      </c>
      <c r="BI95" s="41">
        <v>0.45833333333333337</v>
      </c>
      <c r="BJ95" s="41">
        <v>0.56060606060606055</v>
      </c>
      <c r="BK95" s="41">
        <v>0.25</v>
      </c>
      <c r="BL95" s="41">
        <v>0.5</v>
      </c>
      <c r="BM95" s="41">
        <v>0.33333333333333331</v>
      </c>
      <c r="BN95" s="41">
        <v>0.25</v>
      </c>
      <c r="BO95" s="41">
        <v>0.45833333333333337</v>
      </c>
      <c r="BP95" s="41">
        <v>0.5492424242424242</v>
      </c>
      <c r="BQ95" s="41">
        <v>0.25</v>
      </c>
      <c r="BR95" s="41">
        <v>0.5</v>
      </c>
      <c r="BS95" s="41">
        <v>0.33333333333333331</v>
      </c>
      <c r="BT95" s="41">
        <v>0.25</v>
      </c>
      <c r="BU95" s="41">
        <v>0.45833333333333337</v>
      </c>
      <c r="BV95" s="41">
        <v>0.51515151515151514</v>
      </c>
      <c r="BW95" s="41">
        <v>0.25</v>
      </c>
      <c r="BX95" s="41">
        <v>0.45454545454545453</v>
      </c>
      <c r="BY95" s="41">
        <v>0.33333333333333331</v>
      </c>
      <c r="BZ95" s="41">
        <v>0.25</v>
      </c>
      <c r="CA95" s="41">
        <v>0.45833333333333337</v>
      </c>
      <c r="CB95" s="41">
        <v>0.54924242424242431</v>
      </c>
      <c r="CC95" s="41">
        <v>0.25</v>
      </c>
      <c r="CD95" s="41">
        <v>0.45454545454545453</v>
      </c>
      <c r="CE95" s="41">
        <v>0.33333333333333331</v>
      </c>
      <c r="CF95" s="41">
        <v>0.25</v>
      </c>
      <c r="CG95" s="41">
        <v>0.5</v>
      </c>
      <c r="CH95" s="41">
        <v>0.58333333333333337</v>
      </c>
      <c r="CI95" s="41">
        <v>0.25</v>
      </c>
      <c r="CJ95" s="41">
        <v>0.54545454545454541</v>
      </c>
      <c r="CK95" s="41">
        <v>0.33333333333333331</v>
      </c>
      <c r="CL95" s="41">
        <v>0.25</v>
      </c>
      <c r="CM95" s="41">
        <v>0.41666666666666663</v>
      </c>
      <c r="CN95" s="41">
        <v>0.56060606060606066</v>
      </c>
      <c r="CO95" s="41">
        <v>0.25</v>
      </c>
      <c r="CP95" s="41">
        <v>0.31818181818181818</v>
      </c>
      <c r="CQ95" s="41">
        <v>0.25</v>
      </c>
      <c r="CR95" s="41">
        <v>0.16666666666666666</v>
      </c>
      <c r="CS95" s="41">
        <v>0.41666666666666663</v>
      </c>
      <c r="CT95" s="41">
        <v>0.60606060606060608</v>
      </c>
      <c r="CU95" s="41">
        <v>0.25</v>
      </c>
      <c r="CV95" s="41">
        <v>0.31818181818181818</v>
      </c>
      <c r="CW95" s="41">
        <v>0.25</v>
      </c>
      <c r="CX95" s="41">
        <v>0.16666666666666666</v>
      </c>
      <c r="CY95" s="41">
        <v>0.45833333333333337</v>
      </c>
      <c r="CZ95" s="41">
        <v>0.4621212121212121</v>
      </c>
      <c r="DA95" s="41">
        <v>0.25</v>
      </c>
      <c r="DB95" s="41">
        <v>0.22727272727272727</v>
      </c>
      <c r="DC95" s="41">
        <v>0.25</v>
      </c>
      <c r="DD95" s="41">
        <v>0.16666666666666666</v>
      </c>
      <c r="DE95" s="41">
        <v>0.5</v>
      </c>
      <c r="DF95" s="41">
        <v>0.56439393939393934</v>
      </c>
      <c r="DG95" s="41">
        <v>0.25</v>
      </c>
      <c r="DH95" s="41">
        <v>0.36363636363636365</v>
      </c>
      <c r="DI95" s="41">
        <v>0.5</v>
      </c>
      <c r="DJ95" s="41">
        <v>0.16666666666666666</v>
      </c>
      <c r="DK95" s="41">
        <v>0.33333333333333331</v>
      </c>
      <c r="DL95" s="41">
        <v>0.73863636363636365</v>
      </c>
      <c r="DM95" s="41">
        <v>0</v>
      </c>
      <c r="DN95" s="41">
        <v>0.36363636363636365</v>
      </c>
      <c r="DO95" s="41">
        <v>0.5</v>
      </c>
      <c r="DP95" s="41">
        <v>0.16666666666666666</v>
      </c>
      <c r="DQ95" s="41">
        <v>0.16666666666666666</v>
      </c>
      <c r="DR95" s="41">
        <v>0.73484848484848475</v>
      </c>
      <c r="DS95" s="41">
        <v>0.5</v>
      </c>
      <c r="DT95" s="41">
        <v>0.36363636363636365</v>
      </c>
      <c r="DU95" s="41">
        <v>0.5</v>
      </c>
      <c r="DV95" s="41">
        <v>0.33333333333333331</v>
      </c>
    </row>
    <row r="96" spans="1:126" x14ac:dyDescent="0.25">
      <c r="A96" t="s">
        <v>223</v>
      </c>
      <c r="B96" s="30" t="str">
        <f>VLOOKUP(A96,'Cód dos países'!$A$3:$C$199,2,FALSE)</f>
        <v>NOR</v>
      </c>
      <c r="C96" s="41">
        <v>1</v>
      </c>
      <c r="D96" s="41">
        <v>0.77840909090909094</v>
      </c>
      <c r="E96" s="41">
        <v>1</v>
      </c>
      <c r="F96" s="43">
        <v>1</v>
      </c>
      <c r="G96" s="43">
        <v>1</v>
      </c>
      <c r="H96" s="43">
        <v>0.83333333333333337</v>
      </c>
      <c r="I96" s="43">
        <f t="shared" si="4"/>
        <v>0.94444444444444453</v>
      </c>
      <c r="J96" s="41">
        <v>1</v>
      </c>
      <c r="K96" s="41">
        <v>0.77840909090909094</v>
      </c>
      <c r="L96" s="41">
        <v>1</v>
      </c>
      <c r="M96" s="43">
        <v>1</v>
      </c>
      <c r="N96" s="43">
        <v>1</v>
      </c>
      <c r="O96" s="43">
        <v>0.91666666666666663</v>
      </c>
      <c r="P96" s="43">
        <f t="shared" si="5"/>
        <v>0.97222222222222221</v>
      </c>
      <c r="Q96" s="41">
        <v>1</v>
      </c>
      <c r="R96" s="41">
        <v>0.75568181818181823</v>
      </c>
      <c r="S96" s="41">
        <v>1</v>
      </c>
      <c r="T96" s="43">
        <v>0.95454545454545459</v>
      </c>
      <c r="U96" s="43">
        <v>1</v>
      </c>
      <c r="V96" s="43">
        <v>0.91666666666666663</v>
      </c>
      <c r="W96" s="43">
        <f t="shared" si="6"/>
        <v>0.95707070707070707</v>
      </c>
      <c r="X96" s="41">
        <v>1</v>
      </c>
      <c r="Y96" s="41">
        <v>0.76704545454545459</v>
      </c>
      <c r="Z96" s="41">
        <v>1</v>
      </c>
      <c r="AA96" s="43">
        <v>0.90909090909090906</v>
      </c>
      <c r="AB96" s="43">
        <v>1</v>
      </c>
      <c r="AC96" s="43">
        <v>0.91666666666666663</v>
      </c>
      <c r="AD96" s="43">
        <f t="shared" si="7"/>
        <v>0.94191919191919193</v>
      </c>
      <c r="AE96" s="41">
        <v>1</v>
      </c>
      <c r="AF96" s="41">
        <v>0.78977272727272729</v>
      </c>
      <c r="AG96" s="41">
        <v>1</v>
      </c>
      <c r="AH96" s="41">
        <v>0.95454545454545459</v>
      </c>
      <c r="AI96" s="41">
        <v>1</v>
      </c>
      <c r="AJ96" s="41">
        <v>0.91666666666666663</v>
      </c>
      <c r="AK96" s="41">
        <v>1</v>
      </c>
      <c r="AL96" s="41">
        <v>0.78977272727272729</v>
      </c>
      <c r="AM96" s="41">
        <v>1</v>
      </c>
      <c r="AN96" s="41">
        <v>0.95454545454545459</v>
      </c>
      <c r="AO96" s="41">
        <v>1</v>
      </c>
      <c r="AP96" s="41">
        <v>0.91666666666666663</v>
      </c>
      <c r="AQ96" s="41">
        <v>1</v>
      </c>
      <c r="AR96" s="41">
        <v>0.78977272727272729</v>
      </c>
      <c r="AS96" s="41">
        <v>1</v>
      </c>
      <c r="AT96" s="41">
        <v>0.95454545454545459</v>
      </c>
      <c r="AU96" s="41">
        <v>1</v>
      </c>
      <c r="AV96" s="41">
        <v>0.91666666666666663</v>
      </c>
      <c r="AW96" s="41">
        <v>1</v>
      </c>
      <c r="AX96" s="41">
        <v>0.76704545454545459</v>
      </c>
      <c r="AY96" s="41">
        <v>1</v>
      </c>
      <c r="AZ96" s="41">
        <v>0.95454545454545459</v>
      </c>
      <c r="BA96" s="41">
        <v>1</v>
      </c>
      <c r="BB96" s="41">
        <v>0.83333333333333337</v>
      </c>
      <c r="BC96" s="41">
        <v>1</v>
      </c>
      <c r="BD96" s="41">
        <v>0.78977272727272729</v>
      </c>
      <c r="BE96" s="41">
        <v>1</v>
      </c>
      <c r="BF96" s="41">
        <v>0.95454545454545459</v>
      </c>
      <c r="BG96" s="41">
        <v>1</v>
      </c>
      <c r="BH96" s="41">
        <v>0.83333333333333337</v>
      </c>
      <c r="BI96" s="41">
        <v>1</v>
      </c>
      <c r="BJ96" s="41">
        <v>0.78977272727272729</v>
      </c>
      <c r="BK96" s="41">
        <v>1</v>
      </c>
      <c r="BL96" s="41">
        <v>0.95454545454545459</v>
      </c>
      <c r="BM96" s="41">
        <v>1</v>
      </c>
      <c r="BN96" s="41">
        <v>0.83333333333333337</v>
      </c>
      <c r="BO96" s="41">
        <v>1</v>
      </c>
      <c r="BP96" s="41">
        <v>0.76704545454545459</v>
      </c>
      <c r="BQ96" s="41">
        <v>1</v>
      </c>
      <c r="BR96" s="41">
        <v>0.95454545454545459</v>
      </c>
      <c r="BS96" s="41">
        <v>1</v>
      </c>
      <c r="BT96" s="41">
        <v>0.83333333333333337</v>
      </c>
      <c r="BU96" s="41">
        <v>1</v>
      </c>
      <c r="BV96" s="41">
        <v>0.80113636363636365</v>
      </c>
      <c r="BW96" s="41">
        <v>1</v>
      </c>
      <c r="BX96" s="41">
        <v>0.95454545454545459</v>
      </c>
      <c r="BY96" s="41">
        <v>1</v>
      </c>
      <c r="BZ96" s="41">
        <v>0.83333333333333337</v>
      </c>
      <c r="CA96" s="41">
        <v>1</v>
      </c>
      <c r="CB96" s="41">
        <v>0.77840909090909094</v>
      </c>
      <c r="CC96" s="41">
        <v>1</v>
      </c>
      <c r="CD96" s="41">
        <v>0.95454545454545459</v>
      </c>
      <c r="CE96" s="41">
        <v>1</v>
      </c>
      <c r="CF96" s="41">
        <v>0.83333333333333337</v>
      </c>
      <c r="CG96" s="41">
        <v>1</v>
      </c>
      <c r="CH96" s="41">
        <v>0.8125</v>
      </c>
      <c r="CI96" s="41">
        <v>1</v>
      </c>
      <c r="CJ96" s="41">
        <v>0.95454545454545459</v>
      </c>
      <c r="CK96" s="41">
        <v>1</v>
      </c>
      <c r="CL96" s="41">
        <v>0.83333333333333337</v>
      </c>
      <c r="CM96" s="41">
        <v>1</v>
      </c>
      <c r="CN96" s="41">
        <v>0.78977272727272729</v>
      </c>
      <c r="CO96" s="41">
        <v>1</v>
      </c>
      <c r="CP96" s="41">
        <v>0.95454545454545459</v>
      </c>
      <c r="CQ96" s="41">
        <v>1</v>
      </c>
      <c r="CR96" s="41">
        <v>0.83333333333333337</v>
      </c>
      <c r="CS96" s="41">
        <v>1</v>
      </c>
      <c r="CT96" s="41">
        <v>0.8125</v>
      </c>
      <c r="CU96" s="41">
        <v>1</v>
      </c>
      <c r="CV96" s="41">
        <v>0.95454545454545459</v>
      </c>
      <c r="CW96" s="41">
        <v>1</v>
      </c>
      <c r="CX96" s="41">
        <v>0.83333333333333337</v>
      </c>
      <c r="CY96" s="41">
        <v>1</v>
      </c>
      <c r="CZ96" s="41">
        <v>0.84659090909090917</v>
      </c>
      <c r="DA96" s="41">
        <v>1</v>
      </c>
      <c r="DB96" s="41">
        <v>0.95454545454545459</v>
      </c>
      <c r="DC96" s="41">
        <v>1</v>
      </c>
      <c r="DD96" s="41">
        <v>0.83333333333333337</v>
      </c>
      <c r="DE96" s="41">
        <v>1</v>
      </c>
      <c r="DF96" s="41">
        <v>0.89015151515151525</v>
      </c>
      <c r="DG96" s="41">
        <v>1</v>
      </c>
      <c r="DH96" s="41">
        <v>0.72727272727272729</v>
      </c>
      <c r="DI96" s="41">
        <v>1</v>
      </c>
      <c r="DJ96" s="41">
        <v>0.83333333333333337</v>
      </c>
      <c r="DK96" s="41">
        <v>1</v>
      </c>
      <c r="DL96" s="41">
        <v>0.89015151515151525</v>
      </c>
      <c r="DM96" s="41">
        <v>1</v>
      </c>
      <c r="DN96" s="41">
        <v>0.63636363636363635</v>
      </c>
      <c r="DO96" s="41">
        <v>1</v>
      </c>
      <c r="DP96" s="41">
        <v>0.83333333333333337</v>
      </c>
      <c r="DQ96" s="41">
        <v>1</v>
      </c>
      <c r="DR96" s="41">
        <v>0.89015151515151525</v>
      </c>
      <c r="DS96" s="41">
        <v>1</v>
      </c>
      <c r="DT96" s="41">
        <v>0.72727272727272729</v>
      </c>
      <c r="DU96" s="41">
        <v>1</v>
      </c>
      <c r="DV96" s="41">
        <v>0.83333333333333337</v>
      </c>
    </row>
    <row r="97" spans="1:126" x14ac:dyDescent="0.25">
      <c r="A97" t="s">
        <v>229</v>
      </c>
      <c r="B97" s="30" t="str">
        <f>VLOOKUP(A97,'Cód dos países'!$A$3:$C$199,2,FALSE)</f>
        <v>OMN</v>
      </c>
      <c r="C97" s="41">
        <v>0.58333333333333337</v>
      </c>
      <c r="D97" s="41">
        <v>0.7765151515151516</v>
      </c>
      <c r="E97" s="41">
        <v>0.5</v>
      </c>
      <c r="F97" s="43">
        <v>0.68181818181818177</v>
      </c>
      <c r="G97" s="43">
        <v>0.83333333333333337</v>
      </c>
      <c r="H97" s="43">
        <v>0.5</v>
      </c>
      <c r="I97" s="43">
        <f t="shared" si="4"/>
        <v>0.67171717171717171</v>
      </c>
      <c r="J97" s="41">
        <v>0.58333333333333337</v>
      </c>
      <c r="K97" s="41">
        <v>0.78787878787878796</v>
      </c>
      <c r="L97" s="41">
        <v>0.5</v>
      </c>
      <c r="M97" s="43">
        <v>0.68181818181818177</v>
      </c>
      <c r="N97" s="43">
        <v>0.83333333333333337</v>
      </c>
      <c r="O97" s="43">
        <v>0.5</v>
      </c>
      <c r="P97" s="43">
        <f t="shared" si="5"/>
        <v>0.67171717171717171</v>
      </c>
      <c r="Q97" s="41">
        <v>0.58333333333333337</v>
      </c>
      <c r="R97" s="41">
        <v>0.78787878787878796</v>
      </c>
      <c r="S97" s="41">
        <v>0.5</v>
      </c>
      <c r="T97" s="43">
        <v>0.81818181818181823</v>
      </c>
      <c r="U97" s="43">
        <v>0.83333333333333337</v>
      </c>
      <c r="V97" s="43">
        <v>0.5</v>
      </c>
      <c r="W97" s="43">
        <f t="shared" si="6"/>
        <v>0.71717171717171713</v>
      </c>
      <c r="X97" s="41">
        <v>0.58333333333333337</v>
      </c>
      <c r="Y97" s="41">
        <v>0.79924242424242431</v>
      </c>
      <c r="Z97" s="41">
        <v>0.5</v>
      </c>
      <c r="AA97" s="43">
        <v>0.90909090909090906</v>
      </c>
      <c r="AB97" s="43">
        <v>0.83333333333333337</v>
      </c>
      <c r="AC97" s="43">
        <v>0.5</v>
      </c>
      <c r="AD97" s="43">
        <f t="shared" si="7"/>
        <v>0.7474747474747474</v>
      </c>
      <c r="AE97" s="41">
        <v>0.58333333333333337</v>
      </c>
      <c r="AF97" s="41">
        <v>0.79924242424242431</v>
      </c>
      <c r="AG97" s="41">
        <v>0.5</v>
      </c>
      <c r="AH97" s="41">
        <v>0.90909090909090906</v>
      </c>
      <c r="AI97" s="41">
        <v>0.83333333333333337</v>
      </c>
      <c r="AJ97" s="41">
        <v>0.5</v>
      </c>
      <c r="AK97" s="41">
        <v>0.58333333333333337</v>
      </c>
      <c r="AL97" s="41">
        <v>0.79924242424242431</v>
      </c>
      <c r="AM97" s="41">
        <v>0.5</v>
      </c>
      <c r="AN97" s="41">
        <v>0.90909090909090906</v>
      </c>
      <c r="AO97" s="41">
        <v>0.83333333333333337</v>
      </c>
      <c r="AP97" s="41">
        <v>0.41666666666666669</v>
      </c>
      <c r="AQ97" s="41">
        <v>0.58333333333333337</v>
      </c>
      <c r="AR97" s="41">
        <v>0.79924242424242431</v>
      </c>
      <c r="AS97" s="41">
        <v>0.5</v>
      </c>
      <c r="AT97" s="41">
        <v>0.90909090909090906</v>
      </c>
      <c r="AU97" s="41">
        <v>0.83333333333333337</v>
      </c>
      <c r="AV97" s="41">
        <v>0.41666666666666669</v>
      </c>
      <c r="AW97" s="41">
        <v>0.58333333333333337</v>
      </c>
      <c r="AX97" s="41">
        <v>0.7537878787878789</v>
      </c>
      <c r="AY97" s="41">
        <v>0.5</v>
      </c>
      <c r="AZ97" s="41">
        <v>0.77272727272727271</v>
      </c>
      <c r="BA97" s="41">
        <v>0.83333333333333337</v>
      </c>
      <c r="BB97" s="41">
        <v>0.41666666666666669</v>
      </c>
      <c r="BC97" s="41">
        <v>0.5</v>
      </c>
      <c r="BD97" s="41">
        <v>0.84469696969696972</v>
      </c>
      <c r="BE97" s="41">
        <v>0.5</v>
      </c>
      <c r="BF97" s="41">
        <v>0.95454545454545459</v>
      </c>
      <c r="BG97" s="41">
        <v>0.83333333333333337</v>
      </c>
      <c r="BH97" s="41">
        <v>0.41666666666666669</v>
      </c>
      <c r="BI97" s="41">
        <v>0.5</v>
      </c>
      <c r="BJ97" s="41">
        <v>0.84469696969696972</v>
      </c>
      <c r="BK97" s="41">
        <v>0.5</v>
      </c>
      <c r="BL97" s="41">
        <v>0.95454545454545459</v>
      </c>
      <c r="BM97" s="41">
        <v>0.83333333333333337</v>
      </c>
      <c r="BN97" s="41">
        <v>0.41666666666666669</v>
      </c>
      <c r="BO97" s="41">
        <v>0.5</v>
      </c>
      <c r="BP97" s="41">
        <v>0.84469696969696972</v>
      </c>
      <c r="BQ97" s="41">
        <v>0.5</v>
      </c>
      <c r="BR97" s="41">
        <v>0.95454545454545459</v>
      </c>
      <c r="BS97" s="41">
        <v>0.83333333333333337</v>
      </c>
      <c r="BT97" s="41">
        <v>0.41666666666666669</v>
      </c>
      <c r="BU97" s="41">
        <v>0.5</v>
      </c>
      <c r="BV97" s="41">
        <v>0.84469696969696972</v>
      </c>
      <c r="BW97" s="41">
        <v>0.5</v>
      </c>
      <c r="BX97" s="41">
        <v>0.95454545454545459</v>
      </c>
      <c r="BY97" s="41">
        <v>0.83333333333333337</v>
      </c>
      <c r="BZ97" s="41">
        <v>0.41666666666666669</v>
      </c>
      <c r="CA97" s="41">
        <v>0.5</v>
      </c>
      <c r="CB97" s="41">
        <v>0.84469696969696972</v>
      </c>
      <c r="CC97" s="41">
        <v>0.5</v>
      </c>
      <c r="CD97" s="41">
        <v>0.95454545454545459</v>
      </c>
      <c r="CE97" s="41">
        <v>0.83333333333333337</v>
      </c>
      <c r="CF97" s="41">
        <v>0.41666666666666669</v>
      </c>
      <c r="CG97" s="41">
        <v>0.5</v>
      </c>
      <c r="CH97" s="41">
        <v>0.84469696969696972</v>
      </c>
      <c r="CI97" s="41">
        <v>0.5</v>
      </c>
      <c r="CJ97" s="41">
        <v>0.95454545454545459</v>
      </c>
      <c r="CK97" s="41">
        <v>0.83333333333333337</v>
      </c>
      <c r="CL97" s="41">
        <v>0.41666666666666669</v>
      </c>
      <c r="CM97" s="41">
        <v>0.5</v>
      </c>
      <c r="CN97" s="41">
        <v>0.84469696969696972</v>
      </c>
      <c r="CO97" s="41">
        <v>0.5</v>
      </c>
      <c r="CP97" s="41">
        <v>0.95454545454545459</v>
      </c>
      <c r="CQ97" s="41">
        <v>0.83333333333333337</v>
      </c>
      <c r="CR97" s="41">
        <v>0.41666666666666669</v>
      </c>
      <c r="CS97" s="41">
        <v>0.5</v>
      </c>
      <c r="CT97" s="41">
        <v>0.83333333333333337</v>
      </c>
      <c r="CU97" s="41">
        <v>0.5</v>
      </c>
      <c r="CV97" s="41">
        <v>0.95454545454545459</v>
      </c>
      <c r="CW97" s="41">
        <v>0.83333333333333337</v>
      </c>
      <c r="CX97" s="41">
        <v>0.41666666666666669</v>
      </c>
      <c r="CY97" s="41">
        <v>0.5</v>
      </c>
      <c r="CZ97" s="41">
        <v>0.82196969696969702</v>
      </c>
      <c r="DA97" s="41">
        <v>0.5</v>
      </c>
      <c r="DB97" s="41">
        <v>0.95454545454545459</v>
      </c>
      <c r="DC97" s="41">
        <v>0.83333333333333337</v>
      </c>
      <c r="DD97" s="41">
        <v>0.41666666666666669</v>
      </c>
      <c r="DE97" s="41">
        <v>0.5</v>
      </c>
      <c r="DF97" s="41">
        <v>0.91287878787878796</v>
      </c>
      <c r="DG97" s="41">
        <v>0.5</v>
      </c>
      <c r="DH97" s="41">
        <v>0.63636363636363635</v>
      </c>
      <c r="DI97" s="41">
        <v>0.83333333333333337</v>
      </c>
      <c r="DJ97" s="41">
        <v>0.5</v>
      </c>
      <c r="DK97" s="41">
        <v>0.5</v>
      </c>
      <c r="DL97" s="41">
        <v>0.91287878787878796</v>
      </c>
      <c r="DM97" s="41">
        <v>0.5</v>
      </c>
      <c r="DN97" s="41">
        <v>0.54545454545454541</v>
      </c>
      <c r="DO97" s="41">
        <v>0.83333333333333337</v>
      </c>
      <c r="DP97" s="41">
        <v>0.5</v>
      </c>
      <c r="DQ97" s="41">
        <v>0.58333333333333337</v>
      </c>
      <c r="DR97" s="41">
        <v>0.86742424242424243</v>
      </c>
      <c r="DS97" s="41">
        <v>0.75</v>
      </c>
      <c r="DT97" s="41">
        <v>0.36363636363636365</v>
      </c>
      <c r="DU97" s="41">
        <v>0.83333333333333337</v>
      </c>
      <c r="DV97" s="41">
        <v>0.5</v>
      </c>
    </row>
    <row r="98" spans="1:126" x14ac:dyDescent="0.25">
      <c r="A98" t="s">
        <v>231</v>
      </c>
      <c r="B98" s="30" t="str">
        <f>VLOOKUP(A98,'Cód dos países'!$A$3:$C$199,2,FALSE)</f>
        <v>PAK</v>
      </c>
      <c r="C98" s="41">
        <v>0.45833333333333331</v>
      </c>
      <c r="D98" s="41">
        <v>0.49621212121212122</v>
      </c>
      <c r="E98" s="41">
        <v>0.5</v>
      </c>
      <c r="F98" s="43">
        <v>0.63636363636363635</v>
      </c>
      <c r="G98" s="43">
        <v>0.5</v>
      </c>
      <c r="H98" s="43">
        <v>0.33333333333333331</v>
      </c>
      <c r="I98" s="43">
        <f t="shared" si="4"/>
        <v>0.48989898989898983</v>
      </c>
      <c r="J98" s="41">
        <v>0.5</v>
      </c>
      <c r="K98" s="41">
        <v>0.47348484848484851</v>
      </c>
      <c r="L98" s="41">
        <v>0.5</v>
      </c>
      <c r="M98" s="43">
        <v>0.63636363636363635</v>
      </c>
      <c r="N98" s="43">
        <v>0.5</v>
      </c>
      <c r="O98" s="43">
        <v>0.33333333333333331</v>
      </c>
      <c r="P98" s="43">
        <f t="shared" si="5"/>
        <v>0.48989898989898983</v>
      </c>
      <c r="Q98" s="41">
        <v>0.5</v>
      </c>
      <c r="R98" s="41">
        <v>0.47348484848484851</v>
      </c>
      <c r="S98" s="41">
        <v>0.5</v>
      </c>
      <c r="T98" s="43">
        <v>0.63636363636363635</v>
      </c>
      <c r="U98" s="43">
        <v>0.5</v>
      </c>
      <c r="V98" s="43">
        <v>0.33333333333333331</v>
      </c>
      <c r="W98" s="43">
        <f t="shared" si="6"/>
        <v>0.48989898989898983</v>
      </c>
      <c r="X98" s="41">
        <v>0.5</v>
      </c>
      <c r="Y98" s="41">
        <v>0.43939393939393939</v>
      </c>
      <c r="Z98" s="41">
        <v>0.5</v>
      </c>
      <c r="AA98" s="43">
        <v>0.63636363636363635</v>
      </c>
      <c r="AB98" s="43">
        <v>0.5</v>
      </c>
      <c r="AC98" s="43">
        <v>0.33333333333333331</v>
      </c>
      <c r="AD98" s="43">
        <f t="shared" si="7"/>
        <v>0.48989898989898983</v>
      </c>
      <c r="AE98" s="41">
        <v>0.5</v>
      </c>
      <c r="AF98" s="41">
        <v>0.4621212121212121</v>
      </c>
      <c r="AG98" s="41">
        <v>0.5</v>
      </c>
      <c r="AH98" s="41">
        <v>0.54545454545454541</v>
      </c>
      <c r="AI98" s="41">
        <v>0.5</v>
      </c>
      <c r="AJ98" s="41">
        <v>0.33333333333333331</v>
      </c>
      <c r="AK98" s="41">
        <v>0.54166666666666663</v>
      </c>
      <c r="AL98" s="41">
        <v>0.47348484848484851</v>
      </c>
      <c r="AM98" s="41">
        <v>0.5</v>
      </c>
      <c r="AN98" s="41">
        <v>0.54545454545454541</v>
      </c>
      <c r="AO98" s="41">
        <v>0.58333333333333337</v>
      </c>
      <c r="AP98" s="41">
        <v>0.33333333333333331</v>
      </c>
      <c r="AQ98" s="41">
        <v>0.375</v>
      </c>
      <c r="AR98" s="41">
        <v>0.42803030303030304</v>
      </c>
      <c r="AS98" s="41">
        <v>0.5</v>
      </c>
      <c r="AT98" s="41">
        <v>0.5</v>
      </c>
      <c r="AU98" s="41">
        <v>0.58333333333333337</v>
      </c>
      <c r="AV98" s="41">
        <v>0.33333333333333331</v>
      </c>
      <c r="AW98" s="41">
        <v>0.375</v>
      </c>
      <c r="AX98" s="41">
        <v>0.40530303030303033</v>
      </c>
      <c r="AY98" s="41">
        <v>0.5</v>
      </c>
      <c r="AZ98" s="41">
        <v>0.54545454545454541</v>
      </c>
      <c r="BA98" s="41">
        <v>0.58333333333333337</v>
      </c>
      <c r="BB98" s="41">
        <v>0.33333333333333331</v>
      </c>
      <c r="BC98" s="41">
        <v>0.375</v>
      </c>
      <c r="BD98" s="41">
        <v>0.41666666666666669</v>
      </c>
      <c r="BE98" s="41">
        <v>0.5</v>
      </c>
      <c r="BF98" s="41">
        <v>0.59090909090909094</v>
      </c>
      <c r="BG98" s="41">
        <v>0.58333333333333337</v>
      </c>
      <c r="BH98" s="41">
        <v>0.33333333333333331</v>
      </c>
      <c r="BI98" s="41">
        <v>0.25</v>
      </c>
      <c r="BJ98" s="41">
        <v>0.43939393939393939</v>
      </c>
      <c r="BK98" s="41">
        <v>0.5</v>
      </c>
      <c r="BL98" s="41">
        <v>0.59090909090909094</v>
      </c>
      <c r="BM98" s="41">
        <v>0.5</v>
      </c>
      <c r="BN98" s="41">
        <v>0.33333333333333331</v>
      </c>
      <c r="BO98" s="41">
        <v>0.20833333333333331</v>
      </c>
      <c r="BP98" s="41">
        <v>0.4621212121212121</v>
      </c>
      <c r="BQ98" s="41">
        <v>0.5</v>
      </c>
      <c r="BR98" s="41">
        <v>0.59090909090909094</v>
      </c>
      <c r="BS98" s="41">
        <v>0.5</v>
      </c>
      <c r="BT98" s="41">
        <v>0.33333333333333331</v>
      </c>
      <c r="BU98" s="41">
        <v>0.16666666666666666</v>
      </c>
      <c r="BV98" s="41">
        <v>0.40530303030303033</v>
      </c>
      <c r="BW98" s="41">
        <v>0.5</v>
      </c>
      <c r="BX98" s="41">
        <v>0.63636363636363635</v>
      </c>
      <c r="BY98" s="41">
        <v>0.5</v>
      </c>
      <c r="BZ98" s="41">
        <v>0.33333333333333331</v>
      </c>
      <c r="CA98" s="41">
        <v>0.16666666666666666</v>
      </c>
      <c r="CB98" s="41">
        <v>0.49621212121212116</v>
      </c>
      <c r="CC98" s="41">
        <v>0.5</v>
      </c>
      <c r="CD98" s="41">
        <v>0.63636363636363635</v>
      </c>
      <c r="CE98" s="41">
        <v>0.5</v>
      </c>
      <c r="CF98" s="41">
        <v>0.25</v>
      </c>
      <c r="CG98" s="41">
        <v>0.16666666666666666</v>
      </c>
      <c r="CH98" s="41">
        <v>0.51893939393939392</v>
      </c>
      <c r="CI98" s="41">
        <v>0.5</v>
      </c>
      <c r="CJ98" s="41">
        <v>0.40909090909090912</v>
      </c>
      <c r="CK98" s="41">
        <v>0.5</v>
      </c>
      <c r="CL98" s="41">
        <v>0.25</v>
      </c>
      <c r="CM98" s="41">
        <v>8.3333333333333329E-2</v>
      </c>
      <c r="CN98" s="41">
        <v>0.67424242424242431</v>
      </c>
      <c r="CO98" s="41">
        <v>0.5</v>
      </c>
      <c r="CP98" s="41">
        <v>0.27272727272727271</v>
      </c>
      <c r="CQ98" s="41">
        <v>0.5</v>
      </c>
      <c r="CR98" s="41">
        <v>0.25</v>
      </c>
      <c r="CS98" s="41">
        <v>8.3333333333333329E-2</v>
      </c>
      <c r="CT98" s="41">
        <v>0.73106060606060608</v>
      </c>
      <c r="CU98" s="41">
        <v>0.5</v>
      </c>
      <c r="CV98" s="41">
        <v>0.27272727272727271</v>
      </c>
      <c r="CW98" s="41">
        <v>0.5</v>
      </c>
      <c r="CX98" s="41">
        <v>0.25</v>
      </c>
      <c r="CY98" s="41">
        <v>8.3333333333333329E-2</v>
      </c>
      <c r="CZ98" s="41">
        <v>0.69696969696969702</v>
      </c>
      <c r="DA98" s="41">
        <v>0.5</v>
      </c>
      <c r="DB98" s="41">
        <v>0.31818181818181818</v>
      </c>
      <c r="DC98" s="41">
        <v>0.5</v>
      </c>
      <c r="DD98" s="41">
        <v>0.25</v>
      </c>
      <c r="DE98" s="41">
        <v>0</v>
      </c>
      <c r="DF98" s="41">
        <v>0.66287878787878796</v>
      </c>
      <c r="DG98" s="41">
        <v>0.5</v>
      </c>
      <c r="DH98" s="41">
        <v>0.18181818181818182</v>
      </c>
      <c r="DI98" s="41">
        <v>0.5</v>
      </c>
      <c r="DJ98" s="41">
        <v>0.33333333333333331</v>
      </c>
      <c r="DK98" s="41">
        <v>0.33333333333333331</v>
      </c>
      <c r="DL98" s="41">
        <v>0.68560606060606066</v>
      </c>
      <c r="DM98" s="41">
        <v>0.5</v>
      </c>
      <c r="DN98" s="41">
        <v>0.27272727272727271</v>
      </c>
      <c r="DO98" s="41">
        <v>0.5</v>
      </c>
      <c r="DP98" s="41">
        <v>0.5</v>
      </c>
      <c r="DQ98" s="41">
        <v>0.5</v>
      </c>
      <c r="DR98" s="41">
        <v>0.7765151515151516</v>
      </c>
      <c r="DS98" s="41">
        <v>0.5</v>
      </c>
      <c r="DT98" s="41">
        <v>0.54545454545454541</v>
      </c>
      <c r="DU98" s="41">
        <v>0.66666666666666663</v>
      </c>
      <c r="DV98" s="41">
        <v>0.33333333333333331</v>
      </c>
    </row>
    <row r="99" spans="1:126" x14ac:dyDescent="0.25">
      <c r="A99" t="s">
        <v>233</v>
      </c>
      <c r="B99" s="30" t="str">
        <f>VLOOKUP(A99,'Cód dos países'!$A$3:$C$199,2,FALSE)</f>
        <v>PAN</v>
      </c>
      <c r="C99" s="41">
        <v>0.91666666666666674</v>
      </c>
      <c r="D99" s="41">
        <v>0.7765151515151516</v>
      </c>
      <c r="E99" s="41">
        <v>0.5</v>
      </c>
      <c r="F99" s="43">
        <v>0.72727272727272729</v>
      </c>
      <c r="G99" s="43">
        <v>0.5</v>
      </c>
      <c r="H99" s="43">
        <v>0.33333333333333331</v>
      </c>
      <c r="I99" s="43">
        <f t="shared" si="4"/>
        <v>0.52020202020202022</v>
      </c>
      <c r="J99" s="41">
        <v>0.91666666666666674</v>
      </c>
      <c r="K99" s="41">
        <v>0.7765151515151516</v>
      </c>
      <c r="L99" s="41">
        <v>0.5</v>
      </c>
      <c r="M99" s="43">
        <v>0.72727272727272729</v>
      </c>
      <c r="N99" s="43">
        <v>0.5</v>
      </c>
      <c r="O99" s="43">
        <v>0.33333333333333331</v>
      </c>
      <c r="P99" s="43">
        <f t="shared" si="5"/>
        <v>0.52020202020202022</v>
      </c>
      <c r="Q99" s="41">
        <v>0.91666666666666674</v>
      </c>
      <c r="R99" s="41">
        <v>0.76515151515151514</v>
      </c>
      <c r="S99" s="41">
        <v>0.5</v>
      </c>
      <c r="T99" s="43">
        <v>0.72727272727272729</v>
      </c>
      <c r="U99" s="43">
        <v>0.5</v>
      </c>
      <c r="V99" s="43">
        <v>0.33333333333333331</v>
      </c>
      <c r="W99" s="43">
        <f t="shared" si="6"/>
        <v>0.52020202020202022</v>
      </c>
      <c r="X99" s="41">
        <v>0.91666666666666674</v>
      </c>
      <c r="Y99" s="41">
        <v>0.78787878787878796</v>
      </c>
      <c r="Z99" s="41">
        <v>0.5</v>
      </c>
      <c r="AA99" s="43">
        <v>0.77272727272727271</v>
      </c>
      <c r="AB99" s="43">
        <v>0.5</v>
      </c>
      <c r="AC99" s="43">
        <v>0.33333333333333331</v>
      </c>
      <c r="AD99" s="43">
        <f t="shared" si="7"/>
        <v>0.53535353535353536</v>
      </c>
      <c r="AE99" s="41">
        <v>0.91666666666666674</v>
      </c>
      <c r="AF99" s="41">
        <v>0.75378787878787878</v>
      </c>
      <c r="AG99" s="41">
        <v>0.5</v>
      </c>
      <c r="AH99" s="41">
        <v>0.77272727272727271</v>
      </c>
      <c r="AI99" s="41">
        <v>0.5</v>
      </c>
      <c r="AJ99" s="41">
        <v>0.33333333333333331</v>
      </c>
      <c r="AK99" s="41">
        <v>0.91666666666666674</v>
      </c>
      <c r="AL99" s="41">
        <v>0.71969696969696972</v>
      </c>
      <c r="AM99" s="41">
        <v>0.5</v>
      </c>
      <c r="AN99" s="41">
        <v>0.77272727272727271</v>
      </c>
      <c r="AO99" s="41">
        <v>0.5</v>
      </c>
      <c r="AP99" s="41">
        <v>0.33333333333333331</v>
      </c>
      <c r="AQ99" s="41">
        <v>0.875</v>
      </c>
      <c r="AR99" s="41">
        <v>0.73106060606060608</v>
      </c>
      <c r="AS99" s="41">
        <v>0.5</v>
      </c>
      <c r="AT99" s="41">
        <v>0.77272727272727271</v>
      </c>
      <c r="AU99" s="41">
        <v>0.5</v>
      </c>
      <c r="AV99" s="41">
        <v>0.33333333333333331</v>
      </c>
      <c r="AW99" s="41">
        <v>0.91666666666666674</v>
      </c>
      <c r="AX99" s="41">
        <v>0.78787878787878796</v>
      </c>
      <c r="AY99" s="41">
        <v>0.5</v>
      </c>
      <c r="AZ99" s="41">
        <v>0.81818181818181823</v>
      </c>
      <c r="BA99" s="41">
        <v>0.5</v>
      </c>
      <c r="BB99" s="41">
        <v>0.33333333333333331</v>
      </c>
      <c r="BC99" s="41">
        <v>0.91666666666666674</v>
      </c>
      <c r="BD99" s="41">
        <v>0.85606060606060608</v>
      </c>
      <c r="BE99" s="41">
        <v>0.5</v>
      </c>
      <c r="BF99" s="41">
        <v>0.81818181818181823</v>
      </c>
      <c r="BG99" s="41">
        <v>0.5</v>
      </c>
      <c r="BH99" s="41">
        <v>0.33333333333333331</v>
      </c>
      <c r="BI99" s="41">
        <v>0.91666666666666674</v>
      </c>
      <c r="BJ99" s="41">
        <v>0.85606060606060608</v>
      </c>
      <c r="BK99" s="41">
        <v>0.5</v>
      </c>
      <c r="BL99" s="41">
        <v>0.81818181818181823</v>
      </c>
      <c r="BM99" s="41">
        <v>0.5</v>
      </c>
      <c r="BN99" s="41">
        <v>0.33333333333333331</v>
      </c>
      <c r="BO99" s="41">
        <v>0.91666666666666674</v>
      </c>
      <c r="BP99" s="41">
        <v>0.82196969696969702</v>
      </c>
      <c r="BQ99" s="41">
        <v>0.5</v>
      </c>
      <c r="BR99" s="41">
        <v>0.81818181818181823</v>
      </c>
      <c r="BS99" s="41">
        <v>0.5</v>
      </c>
      <c r="BT99" s="41">
        <v>0.33333333333333331</v>
      </c>
      <c r="BU99" s="41">
        <v>0.91666666666666674</v>
      </c>
      <c r="BV99" s="41">
        <v>0.83333333333333337</v>
      </c>
      <c r="BW99" s="41">
        <v>0.5</v>
      </c>
      <c r="BX99" s="41">
        <v>0.81818181818181823</v>
      </c>
      <c r="BY99" s="41">
        <v>0.5</v>
      </c>
      <c r="BZ99" s="41">
        <v>0.33333333333333331</v>
      </c>
      <c r="CA99" s="41">
        <v>0.91666666666666674</v>
      </c>
      <c r="CB99" s="41">
        <v>0.83333333333333337</v>
      </c>
      <c r="CC99" s="41">
        <v>0.5</v>
      </c>
      <c r="CD99" s="41">
        <v>0.81818181818181823</v>
      </c>
      <c r="CE99" s="41">
        <v>0.5</v>
      </c>
      <c r="CF99" s="41">
        <v>0.33333333333333331</v>
      </c>
      <c r="CG99" s="41">
        <v>0.91666666666666674</v>
      </c>
      <c r="CH99" s="41">
        <v>0.82196969696969702</v>
      </c>
      <c r="CI99" s="41">
        <v>0.5</v>
      </c>
      <c r="CJ99" s="41">
        <v>0.81818181818181823</v>
      </c>
      <c r="CK99" s="41">
        <v>0.5</v>
      </c>
      <c r="CL99" s="41">
        <v>0.33333333333333331</v>
      </c>
      <c r="CM99" s="41">
        <v>0.91666666666666674</v>
      </c>
      <c r="CN99" s="41">
        <v>0.83333333333333337</v>
      </c>
      <c r="CO99" s="41">
        <v>0.5</v>
      </c>
      <c r="CP99" s="41">
        <v>0.81818181818181823</v>
      </c>
      <c r="CQ99" s="41">
        <v>0.5</v>
      </c>
      <c r="CR99" s="41">
        <v>0.33333333333333331</v>
      </c>
      <c r="CS99" s="41">
        <v>0.91666666666666674</v>
      </c>
      <c r="CT99" s="41">
        <v>0.76515151515151525</v>
      </c>
      <c r="CU99" s="41">
        <v>0.5</v>
      </c>
      <c r="CV99" s="41">
        <v>0.81818181818181823</v>
      </c>
      <c r="CW99" s="41">
        <v>0.5</v>
      </c>
      <c r="CX99" s="41">
        <v>0.33333333333333331</v>
      </c>
      <c r="CY99" s="41">
        <v>0.91666666666666674</v>
      </c>
      <c r="CZ99" s="41">
        <v>0.7765151515151516</v>
      </c>
      <c r="DA99" s="41">
        <v>0.5</v>
      </c>
      <c r="DB99" s="41">
        <v>0.77272727272727271</v>
      </c>
      <c r="DC99" s="41">
        <v>0.5</v>
      </c>
      <c r="DD99" s="41">
        <v>0.33333333333333331</v>
      </c>
      <c r="DE99" s="41">
        <v>0.91666666666666674</v>
      </c>
      <c r="DF99" s="41">
        <v>0.82196969696969702</v>
      </c>
      <c r="DG99" s="41">
        <v>0.75</v>
      </c>
      <c r="DH99" s="41">
        <v>0.81818181818181823</v>
      </c>
      <c r="DI99" s="41">
        <v>0.5</v>
      </c>
      <c r="DJ99" s="41">
        <v>0.33333333333333331</v>
      </c>
      <c r="DK99" s="41">
        <v>0.91666666666666674</v>
      </c>
      <c r="DL99" s="41">
        <v>0.79924242424242431</v>
      </c>
      <c r="DM99" s="41">
        <v>0.75</v>
      </c>
      <c r="DN99" s="41">
        <v>0.81818181818181823</v>
      </c>
      <c r="DO99" s="41">
        <v>0.5</v>
      </c>
      <c r="DP99" s="41">
        <v>0.33333333333333331</v>
      </c>
      <c r="DQ99" s="41">
        <v>0.5</v>
      </c>
      <c r="DR99" s="41">
        <v>0.70833333333333337</v>
      </c>
      <c r="DS99" s="41">
        <v>0.25</v>
      </c>
      <c r="DT99" s="41">
        <v>0.36363636363636365</v>
      </c>
      <c r="DU99" s="41">
        <v>0.5</v>
      </c>
      <c r="DV99" s="41">
        <v>0.33333333333333331</v>
      </c>
    </row>
    <row r="100" spans="1:126" x14ac:dyDescent="0.25">
      <c r="A100" t="s">
        <v>239</v>
      </c>
      <c r="B100" s="30" t="str">
        <f>VLOOKUP(A100,'Cód dos países'!$A$3:$C$199,2,FALSE)</f>
        <v>PNG</v>
      </c>
      <c r="C100" s="41">
        <v>0.625</v>
      </c>
      <c r="D100" s="41">
        <v>0.56060606060606055</v>
      </c>
      <c r="E100" s="41">
        <v>0.5</v>
      </c>
      <c r="F100" s="43">
        <v>0.5</v>
      </c>
      <c r="G100" s="43">
        <v>0.5</v>
      </c>
      <c r="H100" s="43">
        <v>0.33333333333333331</v>
      </c>
      <c r="I100" s="43">
        <f t="shared" si="4"/>
        <v>0.44444444444444442</v>
      </c>
      <c r="J100" s="41">
        <v>0.625</v>
      </c>
      <c r="K100" s="41">
        <v>0.5492424242424242</v>
      </c>
      <c r="L100" s="41">
        <v>0.5</v>
      </c>
      <c r="M100" s="43">
        <v>0.5</v>
      </c>
      <c r="N100" s="43">
        <v>0.5</v>
      </c>
      <c r="O100" s="43">
        <v>0.33333333333333331</v>
      </c>
      <c r="P100" s="43">
        <f t="shared" si="5"/>
        <v>0.44444444444444442</v>
      </c>
      <c r="Q100" s="41">
        <v>0.625</v>
      </c>
      <c r="R100" s="41">
        <v>0.59469696969696972</v>
      </c>
      <c r="S100" s="41">
        <v>0.5</v>
      </c>
      <c r="T100" s="43">
        <v>0.59090909090909094</v>
      </c>
      <c r="U100" s="43">
        <v>0.5</v>
      </c>
      <c r="V100" s="43">
        <v>0.33333333333333331</v>
      </c>
      <c r="W100" s="43">
        <f t="shared" si="6"/>
        <v>0.4747474747474747</v>
      </c>
      <c r="X100" s="41">
        <v>0.625</v>
      </c>
      <c r="Y100" s="41">
        <v>0.56060606060606055</v>
      </c>
      <c r="Z100" s="41">
        <v>0.5</v>
      </c>
      <c r="AA100" s="43">
        <v>0.59090909090909094</v>
      </c>
      <c r="AB100" s="43">
        <v>0.5</v>
      </c>
      <c r="AC100" s="43">
        <v>0.33333333333333331</v>
      </c>
      <c r="AD100" s="43">
        <f t="shared" si="7"/>
        <v>0.4747474747474747</v>
      </c>
      <c r="AE100" s="41">
        <v>0.625</v>
      </c>
      <c r="AF100" s="41">
        <v>0.57196969696969691</v>
      </c>
      <c r="AG100" s="41">
        <v>0.5</v>
      </c>
      <c r="AH100" s="41">
        <v>0.59090909090909094</v>
      </c>
      <c r="AI100" s="41">
        <v>0.5</v>
      </c>
      <c r="AJ100" s="41">
        <v>0.33333333333333331</v>
      </c>
      <c r="AK100" s="41">
        <v>0.625</v>
      </c>
      <c r="AL100" s="41">
        <v>0.67424242424242431</v>
      </c>
      <c r="AM100" s="41">
        <v>0.5</v>
      </c>
      <c r="AN100" s="41">
        <v>0.59090909090909094</v>
      </c>
      <c r="AO100" s="41">
        <v>0.41666666666666669</v>
      </c>
      <c r="AP100" s="41">
        <v>0.33333333333333331</v>
      </c>
      <c r="AQ100" s="41">
        <v>0.625</v>
      </c>
      <c r="AR100" s="41">
        <v>0.66287878787878796</v>
      </c>
      <c r="AS100" s="41">
        <v>0.5</v>
      </c>
      <c r="AT100" s="41">
        <v>0.59090909090909094</v>
      </c>
      <c r="AU100" s="41">
        <v>0.41666666666666669</v>
      </c>
      <c r="AV100" s="41">
        <v>0.33333333333333331</v>
      </c>
      <c r="AW100" s="41">
        <v>0.625</v>
      </c>
      <c r="AX100" s="41">
        <v>0.60606060606060608</v>
      </c>
      <c r="AY100" s="41">
        <v>0.5</v>
      </c>
      <c r="AZ100" s="41">
        <v>0.63636363636363635</v>
      </c>
      <c r="BA100" s="41">
        <v>0.41666666666666669</v>
      </c>
      <c r="BB100" s="41">
        <v>0.33333333333333331</v>
      </c>
      <c r="BC100" s="41">
        <v>0.625</v>
      </c>
      <c r="BD100" s="41">
        <v>0.62878787878787878</v>
      </c>
      <c r="BE100" s="41">
        <v>0.5</v>
      </c>
      <c r="BF100" s="41">
        <v>0.63636363636363635</v>
      </c>
      <c r="BG100" s="41">
        <v>0.41666666666666669</v>
      </c>
      <c r="BH100" s="41">
        <v>0.33333333333333331</v>
      </c>
      <c r="BI100" s="41">
        <v>0.66666666666666674</v>
      </c>
      <c r="BJ100" s="41">
        <v>0.64015151515151525</v>
      </c>
      <c r="BK100" s="41">
        <v>0.5</v>
      </c>
      <c r="BL100" s="41">
        <v>0.63636363636363635</v>
      </c>
      <c r="BM100" s="41">
        <v>0.41666666666666669</v>
      </c>
      <c r="BN100" s="41">
        <v>0.16666666666666666</v>
      </c>
      <c r="BO100" s="41">
        <v>0.75</v>
      </c>
      <c r="BP100" s="41">
        <v>0.67424242424242431</v>
      </c>
      <c r="BQ100" s="41">
        <v>0.5</v>
      </c>
      <c r="BR100" s="41">
        <v>0.63636363636363635</v>
      </c>
      <c r="BS100" s="41">
        <v>0.41666666666666669</v>
      </c>
      <c r="BT100" s="41">
        <v>0.16666666666666666</v>
      </c>
      <c r="BU100" s="41">
        <v>0.75</v>
      </c>
      <c r="BV100" s="41">
        <v>0.68560606060606066</v>
      </c>
      <c r="BW100" s="41">
        <v>0.5</v>
      </c>
      <c r="BX100" s="41">
        <v>0.63636363636363635</v>
      </c>
      <c r="BY100" s="41">
        <v>0.41666666666666669</v>
      </c>
      <c r="BZ100" s="41">
        <v>0.16666666666666666</v>
      </c>
      <c r="CA100" s="41">
        <v>0.75</v>
      </c>
      <c r="CB100" s="41">
        <v>0.60606060606060608</v>
      </c>
      <c r="CC100" s="41">
        <v>0.5</v>
      </c>
      <c r="CD100" s="41">
        <v>0.63636363636363635</v>
      </c>
      <c r="CE100" s="41">
        <v>0.41666666666666669</v>
      </c>
      <c r="CF100" s="41">
        <v>0.16666666666666666</v>
      </c>
      <c r="CG100" s="41">
        <v>0.75</v>
      </c>
      <c r="CH100" s="41">
        <v>0.61742424242424254</v>
      </c>
      <c r="CI100" s="41">
        <v>0.5</v>
      </c>
      <c r="CJ100" s="41">
        <v>0.63636363636363635</v>
      </c>
      <c r="CK100" s="41">
        <v>0.41666666666666669</v>
      </c>
      <c r="CL100" s="41">
        <v>0.16666666666666666</v>
      </c>
      <c r="CM100" s="41">
        <v>0.5</v>
      </c>
      <c r="CN100" s="41">
        <v>0.58333333333333337</v>
      </c>
      <c r="CO100" s="41">
        <v>0.5</v>
      </c>
      <c r="CP100" s="41">
        <v>0.63636363636363635</v>
      </c>
      <c r="CQ100" s="41">
        <v>0.33333333333333331</v>
      </c>
      <c r="CR100" s="41">
        <v>0.16666666666666666</v>
      </c>
      <c r="CS100" s="41">
        <v>0.5</v>
      </c>
      <c r="CT100" s="41">
        <v>0.60606060606060608</v>
      </c>
      <c r="CU100" s="41">
        <v>0.5</v>
      </c>
      <c r="CV100" s="41">
        <v>0.63636363636363635</v>
      </c>
      <c r="CW100" s="41">
        <v>0.33333333333333331</v>
      </c>
      <c r="CX100" s="41">
        <v>0.16666666666666666</v>
      </c>
      <c r="CY100" s="41">
        <v>0.41666666666666663</v>
      </c>
      <c r="CZ100" s="41">
        <v>0.6515151515151516</v>
      </c>
      <c r="DA100" s="41">
        <v>0.5</v>
      </c>
      <c r="DB100" s="41">
        <v>0.63636363636363635</v>
      </c>
      <c r="DC100" s="41">
        <v>0.33333333333333331</v>
      </c>
      <c r="DD100" s="41">
        <v>0.16666666666666666</v>
      </c>
      <c r="DE100" s="41">
        <v>0.5</v>
      </c>
      <c r="DF100" s="41">
        <v>0.67424242424242431</v>
      </c>
      <c r="DG100" s="41">
        <v>0.5</v>
      </c>
      <c r="DH100" s="41">
        <v>0.72727272727272729</v>
      </c>
      <c r="DI100" s="41">
        <v>0.33333333333333331</v>
      </c>
      <c r="DJ100" s="41">
        <v>0.33333333333333331</v>
      </c>
      <c r="DK100" s="41">
        <v>0.58333333333333326</v>
      </c>
      <c r="DL100" s="41">
        <v>0.73863636363636365</v>
      </c>
      <c r="DM100" s="41">
        <v>0.5</v>
      </c>
      <c r="DN100" s="41">
        <v>0.72727272727272729</v>
      </c>
      <c r="DO100" s="41">
        <v>0.5</v>
      </c>
      <c r="DP100" s="41">
        <v>0.66666666666666663</v>
      </c>
      <c r="DQ100" s="41">
        <v>0.75</v>
      </c>
      <c r="DR100" s="41">
        <v>0.73863636363636365</v>
      </c>
      <c r="DS100" s="41">
        <v>0.75</v>
      </c>
      <c r="DT100" s="41">
        <v>0.45454545454545453</v>
      </c>
      <c r="DU100" s="41">
        <v>0.5</v>
      </c>
      <c r="DV100" s="41">
        <v>0.5</v>
      </c>
    </row>
    <row r="101" spans="1:126" x14ac:dyDescent="0.25">
      <c r="A101" t="s">
        <v>246</v>
      </c>
      <c r="B101" s="30" t="str">
        <f>VLOOKUP(A101,'Cód dos países'!$A$3:$C$199,2,FALSE)</f>
        <v>PRY</v>
      </c>
      <c r="C101" s="41">
        <v>0.29166666666666663</v>
      </c>
      <c r="D101" s="41">
        <v>0.70833333333333337</v>
      </c>
      <c r="E101" s="41">
        <v>0.375</v>
      </c>
      <c r="F101" s="43">
        <v>0.68181818181818177</v>
      </c>
      <c r="G101" s="43">
        <v>0.33333333333333331</v>
      </c>
      <c r="H101" s="43">
        <v>0.33333333333333331</v>
      </c>
      <c r="I101" s="43">
        <f t="shared" si="4"/>
        <v>0.44949494949494945</v>
      </c>
      <c r="J101" s="41">
        <v>0.29166666666666663</v>
      </c>
      <c r="K101" s="41">
        <v>0.70833333333333337</v>
      </c>
      <c r="L101" s="41">
        <v>0.375</v>
      </c>
      <c r="M101" s="43">
        <v>0.68181818181818177</v>
      </c>
      <c r="N101" s="43">
        <v>0.33333333333333331</v>
      </c>
      <c r="O101" s="43">
        <v>0.33333333333333331</v>
      </c>
      <c r="P101" s="43">
        <f t="shared" si="5"/>
        <v>0.44949494949494945</v>
      </c>
      <c r="Q101" s="41">
        <v>0.29166666666666663</v>
      </c>
      <c r="R101" s="41">
        <v>0.70833333333333337</v>
      </c>
      <c r="S101" s="41">
        <v>0.375</v>
      </c>
      <c r="T101" s="43">
        <v>0.68181818181818177</v>
      </c>
      <c r="U101" s="43">
        <v>0.33333333333333331</v>
      </c>
      <c r="V101" s="43">
        <v>0.33333333333333331</v>
      </c>
      <c r="W101" s="43">
        <f t="shared" si="6"/>
        <v>0.44949494949494945</v>
      </c>
      <c r="X101" s="41">
        <v>0.29166666666666663</v>
      </c>
      <c r="Y101" s="41">
        <v>0.70833333333333337</v>
      </c>
      <c r="Z101" s="41">
        <v>0.25</v>
      </c>
      <c r="AA101" s="43">
        <v>0.68181818181818177</v>
      </c>
      <c r="AB101" s="43">
        <v>0.33333333333333331</v>
      </c>
      <c r="AC101" s="43">
        <v>0.33333333333333331</v>
      </c>
      <c r="AD101" s="43">
        <f t="shared" si="7"/>
        <v>0.44949494949494945</v>
      </c>
      <c r="AE101" s="41">
        <v>0.29166666666666663</v>
      </c>
      <c r="AF101" s="41">
        <v>0.73106060606060608</v>
      </c>
      <c r="AG101" s="41">
        <v>0.25</v>
      </c>
      <c r="AH101" s="41">
        <v>0.68181818181818177</v>
      </c>
      <c r="AI101" s="41">
        <v>0.33333333333333331</v>
      </c>
      <c r="AJ101" s="41">
        <v>0.33333333333333331</v>
      </c>
      <c r="AK101" s="41">
        <v>0.29166666666666663</v>
      </c>
      <c r="AL101" s="41">
        <v>0.73106060606060608</v>
      </c>
      <c r="AM101" s="41">
        <v>0.25</v>
      </c>
      <c r="AN101" s="41">
        <v>0.68181818181818177</v>
      </c>
      <c r="AO101" s="41">
        <v>0.33333333333333331</v>
      </c>
      <c r="AP101" s="41">
        <v>0.25</v>
      </c>
      <c r="AQ101" s="41">
        <v>0.29166666666666663</v>
      </c>
      <c r="AR101" s="41">
        <v>0.67424242424242431</v>
      </c>
      <c r="AS101" s="41">
        <v>0.25</v>
      </c>
      <c r="AT101" s="41">
        <v>0.68181818181818177</v>
      </c>
      <c r="AU101" s="41">
        <v>0.33333333333333331</v>
      </c>
      <c r="AV101" s="41">
        <v>0.25</v>
      </c>
      <c r="AW101" s="41">
        <v>0.29166666666666663</v>
      </c>
      <c r="AX101" s="41">
        <v>0.68560606060606066</v>
      </c>
      <c r="AY101" s="41">
        <v>0.25</v>
      </c>
      <c r="AZ101" s="41">
        <v>0.68181818181818177</v>
      </c>
      <c r="BA101" s="41">
        <v>0.33333333333333331</v>
      </c>
      <c r="BB101" s="41">
        <v>0.25</v>
      </c>
      <c r="BC101" s="41">
        <v>0.29166666666666663</v>
      </c>
      <c r="BD101" s="41">
        <v>0.68560606060606066</v>
      </c>
      <c r="BE101" s="41">
        <v>0.25</v>
      </c>
      <c r="BF101" s="41">
        <v>0.68181818181818177</v>
      </c>
      <c r="BG101" s="41">
        <v>0.33333333333333331</v>
      </c>
      <c r="BH101" s="41">
        <v>0.25</v>
      </c>
      <c r="BI101" s="41">
        <v>0.29166666666666663</v>
      </c>
      <c r="BJ101" s="41">
        <v>0.71969696969696972</v>
      </c>
      <c r="BK101" s="41">
        <v>0.25</v>
      </c>
      <c r="BL101" s="41">
        <v>0.68181818181818177</v>
      </c>
      <c r="BM101" s="41">
        <v>0.33333333333333331</v>
      </c>
      <c r="BN101" s="41">
        <v>0.16666666666666666</v>
      </c>
      <c r="BO101" s="41">
        <v>0.29166666666666663</v>
      </c>
      <c r="BP101" s="41">
        <v>0.73106060606060608</v>
      </c>
      <c r="BQ101" s="41">
        <v>0.25</v>
      </c>
      <c r="BR101" s="41">
        <v>0.68181818181818177</v>
      </c>
      <c r="BS101" s="41">
        <v>0.33333333333333331</v>
      </c>
      <c r="BT101" s="41">
        <v>0.16666666666666666</v>
      </c>
      <c r="BU101" s="41">
        <v>0.29166666666666663</v>
      </c>
      <c r="BV101" s="41">
        <v>0.70833333333333337</v>
      </c>
      <c r="BW101" s="41">
        <v>0.25</v>
      </c>
      <c r="BX101" s="41">
        <v>0.68181818181818177</v>
      </c>
      <c r="BY101" s="41">
        <v>0.33333333333333331</v>
      </c>
      <c r="BZ101" s="41">
        <v>0.16666666666666666</v>
      </c>
      <c r="CA101" s="41">
        <v>0.29166666666666663</v>
      </c>
      <c r="CB101" s="41">
        <v>0.71969696969696972</v>
      </c>
      <c r="CC101" s="41">
        <v>0.25</v>
      </c>
      <c r="CD101" s="41">
        <v>0.68181818181818177</v>
      </c>
      <c r="CE101" s="41">
        <v>0.33333333333333331</v>
      </c>
      <c r="CF101" s="41">
        <v>0.16666666666666666</v>
      </c>
      <c r="CG101" s="41">
        <v>0.29166666666666663</v>
      </c>
      <c r="CH101" s="41">
        <v>0.71969696969696972</v>
      </c>
      <c r="CI101" s="41">
        <v>0.25</v>
      </c>
      <c r="CJ101" s="41">
        <v>0.68181818181818177</v>
      </c>
      <c r="CK101" s="41">
        <v>0.33333333333333331</v>
      </c>
      <c r="CL101" s="41">
        <v>0.16666666666666666</v>
      </c>
      <c r="CM101" s="41">
        <v>0.29166666666666663</v>
      </c>
      <c r="CN101" s="41">
        <v>0.74242424242424243</v>
      </c>
      <c r="CO101" s="41">
        <v>0.25</v>
      </c>
      <c r="CP101" s="41">
        <v>0.68181818181818177</v>
      </c>
      <c r="CQ101" s="41">
        <v>0.33333333333333331</v>
      </c>
      <c r="CR101" s="41">
        <v>0.16666666666666666</v>
      </c>
      <c r="CS101" s="41">
        <v>0.29166666666666663</v>
      </c>
      <c r="CT101" s="41">
        <v>0.76515151515151514</v>
      </c>
      <c r="CU101" s="41">
        <v>0.25</v>
      </c>
      <c r="CV101" s="41">
        <v>0.68181818181818177</v>
      </c>
      <c r="CW101" s="41">
        <v>0.33333333333333331</v>
      </c>
      <c r="CX101" s="41">
        <v>0.16666666666666666</v>
      </c>
      <c r="CY101" s="41">
        <v>0.29166666666666663</v>
      </c>
      <c r="CZ101" s="41">
        <v>0.64015151515151514</v>
      </c>
      <c r="DA101" s="41">
        <v>0.25</v>
      </c>
      <c r="DB101" s="41">
        <v>0.68181818181818177</v>
      </c>
      <c r="DC101" s="41">
        <v>0.33333333333333331</v>
      </c>
      <c r="DD101" s="41">
        <v>0.16666666666666666</v>
      </c>
      <c r="DE101" s="41">
        <v>0.33333333333333331</v>
      </c>
      <c r="DF101" s="41">
        <v>0.75378787878787878</v>
      </c>
      <c r="DG101" s="41">
        <v>0.25</v>
      </c>
      <c r="DH101" s="41">
        <v>0.36363636363636365</v>
      </c>
      <c r="DI101" s="41">
        <v>0.5</v>
      </c>
      <c r="DJ101" s="41">
        <v>0.33333333333333331</v>
      </c>
      <c r="DK101" s="41">
        <v>0.5</v>
      </c>
      <c r="DL101" s="41">
        <v>0.77651515151515149</v>
      </c>
      <c r="DM101" s="41">
        <v>0.25</v>
      </c>
      <c r="DN101" s="41">
        <v>0.45454545454545453</v>
      </c>
      <c r="DO101" s="41">
        <v>0.66666666666666663</v>
      </c>
      <c r="DP101" s="41">
        <v>0.33333333333333331</v>
      </c>
      <c r="DQ101" s="41">
        <v>0.66666666666666663</v>
      </c>
      <c r="DR101" s="41">
        <v>0.82196969696969702</v>
      </c>
      <c r="DS101" s="41">
        <v>0.5</v>
      </c>
      <c r="DT101" s="41">
        <v>0.63636363636363635</v>
      </c>
      <c r="DU101" s="41">
        <v>0.66666666666666663</v>
      </c>
      <c r="DV101" s="41">
        <v>0.33333333333333331</v>
      </c>
    </row>
    <row r="102" spans="1:126" x14ac:dyDescent="0.25">
      <c r="A102" t="s">
        <v>235</v>
      </c>
      <c r="B102" s="30" t="str">
        <f>VLOOKUP(A102,'Cód dos países'!$A$3:$C$199,2,FALSE)</f>
        <v>PER</v>
      </c>
      <c r="C102" s="41">
        <v>0.79166666666666674</v>
      </c>
      <c r="D102" s="41">
        <v>0.64772727272727271</v>
      </c>
      <c r="E102" s="41">
        <v>0.5</v>
      </c>
      <c r="F102" s="43">
        <v>0.63636363636363635</v>
      </c>
      <c r="G102" s="43">
        <v>0.5</v>
      </c>
      <c r="H102" s="43">
        <v>0.41666666666666669</v>
      </c>
      <c r="I102" s="43">
        <f t="shared" si="4"/>
        <v>0.51767676767676762</v>
      </c>
      <c r="J102" s="41">
        <v>0.79166666666666674</v>
      </c>
      <c r="K102" s="41">
        <v>0.60227272727272729</v>
      </c>
      <c r="L102" s="41">
        <v>0.5</v>
      </c>
      <c r="M102" s="43">
        <v>0.63636363636363635</v>
      </c>
      <c r="N102" s="43">
        <v>0.5</v>
      </c>
      <c r="O102" s="43">
        <v>0.41666666666666669</v>
      </c>
      <c r="P102" s="43">
        <f t="shared" si="5"/>
        <v>0.51767676767676762</v>
      </c>
      <c r="Q102" s="41">
        <v>0.79166666666666674</v>
      </c>
      <c r="R102" s="41">
        <v>0.625</v>
      </c>
      <c r="S102" s="41">
        <v>0.5</v>
      </c>
      <c r="T102" s="43">
        <v>0.72727272727272729</v>
      </c>
      <c r="U102" s="43">
        <v>0.5</v>
      </c>
      <c r="V102" s="43">
        <v>0.5</v>
      </c>
      <c r="W102" s="43">
        <f t="shared" si="6"/>
        <v>0.5757575757575758</v>
      </c>
      <c r="X102" s="41">
        <v>0.79166666666666674</v>
      </c>
      <c r="Y102" s="41">
        <v>0.57954545454545459</v>
      </c>
      <c r="Z102" s="41">
        <v>0.5</v>
      </c>
      <c r="AA102" s="43">
        <v>0.63636363636363635</v>
      </c>
      <c r="AB102" s="43">
        <v>0.5</v>
      </c>
      <c r="AC102" s="43">
        <v>0.33333333333333331</v>
      </c>
      <c r="AD102" s="43">
        <f t="shared" si="7"/>
        <v>0.48989898989898983</v>
      </c>
      <c r="AE102" s="41">
        <v>0.79166666666666674</v>
      </c>
      <c r="AF102" s="41">
        <v>0.59090909090909094</v>
      </c>
      <c r="AG102" s="41">
        <v>0.5</v>
      </c>
      <c r="AH102" s="41">
        <v>0.68181818181818177</v>
      </c>
      <c r="AI102" s="41">
        <v>0.5</v>
      </c>
      <c r="AJ102" s="41">
        <v>0.33333333333333331</v>
      </c>
      <c r="AK102" s="41">
        <v>0.79166666666666674</v>
      </c>
      <c r="AL102" s="41">
        <v>0.59090909090909094</v>
      </c>
      <c r="AM102" s="41">
        <v>0.5</v>
      </c>
      <c r="AN102" s="41">
        <v>0.68181818181818177</v>
      </c>
      <c r="AO102" s="41">
        <v>0.5</v>
      </c>
      <c r="AP102" s="41">
        <v>0.33333333333333331</v>
      </c>
      <c r="AQ102" s="41">
        <v>0.79166666666666674</v>
      </c>
      <c r="AR102" s="41">
        <v>0.625</v>
      </c>
      <c r="AS102" s="41">
        <v>0.5</v>
      </c>
      <c r="AT102" s="41">
        <v>0.63636363636363635</v>
      </c>
      <c r="AU102" s="41">
        <v>0.5</v>
      </c>
      <c r="AV102" s="41">
        <v>0.33333333333333331</v>
      </c>
      <c r="AW102" s="41">
        <v>0.79166666666666674</v>
      </c>
      <c r="AX102" s="41">
        <v>0.60227272727272729</v>
      </c>
      <c r="AY102" s="41">
        <v>0.5</v>
      </c>
      <c r="AZ102" s="41">
        <v>0.59090909090909094</v>
      </c>
      <c r="BA102" s="41">
        <v>0.5</v>
      </c>
      <c r="BB102" s="41">
        <v>0.41666666666666669</v>
      </c>
      <c r="BC102" s="41">
        <v>0.79166666666666674</v>
      </c>
      <c r="BD102" s="41">
        <v>0.59090909090909094</v>
      </c>
      <c r="BE102" s="41">
        <v>0.5</v>
      </c>
      <c r="BF102" s="41">
        <v>0.63636363636363635</v>
      </c>
      <c r="BG102" s="41">
        <v>0.58333333333333337</v>
      </c>
      <c r="BH102" s="41">
        <v>0.41666666666666669</v>
      </c>
      <c r="BI102" s="41">
        <v>0.79166666666666674</v>
      </c>
      <c r="BJ102" s="41">
        <v>0.57954545454545459</v>
      </c>
      <c r="BK102" s="41">
        <v>0.5</v>
      </c>
      <c r="BL102" s="41">
        <v>0.63636363636363635</v>
      </c>
      <c r="BM102" s="41">
        <v>0.58333333333333337</v>
      </c>
      <c r="BN102" s="41">
        <v>0.41666666666666669</v>
      </c>
      <c r="BO102" s="41">
        <v>0.83333333333333337</v>
      </c>
      <c r="BP102" s="41">
        <v>0.56818181818181823</v>
      </c>
      <c r="BQ102" s="41">
        <v>0.5</v>
      </c>
      <c r="BR102" s="41">
        <v>0.63636363636363635</v>
      </c>
      <c r="BS102" s="41">
        <v>0.5</v>
      </c>
      <c r="BT102" s="41">
        <v>0.41666666666666669</v>
      </c>
      <c r="BU102" s="41">
        <v>0.83333333333333337</v>
      </c>
      <c r="BV102" s="41">
        <v>0.61363636363636365</v>
      </c>
      <c r="BW102" s="41">
        <v>0.5</v>
      </c>
      <c r="BX102" s="41">
        <v>0.63636363636363635</v>
      </c>
      <c r="BY102" s="41">
        <v>0.5</v>
      </c>
      <c r="BZ102" s="41">
        <v>0.41666666666666669</v>
      </c>
      <c r="CA102" s="41">
        <v>0.83333333333333337</v>
      </c>
      <c r="CB102" s="41">
        <v>0.59090909090909094</v>
      </c>
      <c r="CC102" s="41">
        <v>0.5</v>
      </c>
      <c r="CD102" s="41">
        <v>0.63636363636363635</v>
      </c>
      <c r="CE102" s="41">
        <v>0.5</v>
      </c>
      <c r="CF102" s="41">
        <v>0.41666666666666669</v>
      </c>
      <c r="CG102" s="41">
        <v>0.83333333333333337</v>
      </c>
      <c r="CH102" s="41">
        <v>0.57954545454545459</v>
      </c>
      <c r="CI102" s="41">
        <v>0.5</v>
      </c>
      <c r="CJ102" s="41">
        <v>0.63636363636363635</v>
      </c>
      <c r="CK102" s="41">
        <v>0.5</v>
      </c>
      <c r="CL102" s="41">
        <v>0.41666666666666669</v>
      </c>
      <c r="CM102" s="41">
        <v>0.83333333333333337</v>
      </c>
      <c r="CN102" s="41">
        <v>0.59090909090909094</v>
      </c>
      <c r="CO102" s="41">
        <v>0.5</v>
      </c>
      <c r="CP102" s="41">
        <v>0.63636363636363635</v>
      </c>
      <c r="CQ102" s="41">
        <v>0.5</v>
      </c>
      <c r="CR102" s="41">
        <v>0.41666666666666669</v>
      </c>
      <c r="CS102" s="41">
        <v>0.83333333333333337</v>
      </c>
      <c r="CT102" s="41">
        <v>0.55681818181818188</v>
      </c>
      <c r="CU102" s="41">
        <v>0.5</v>
      </c>
      <c r="CV102" s="41">
        <v>0.63636363636363635</v>
      </c>
      <c r="CW102" s="41">
        <v>0.5</v>
      </c>
      <c r="CX102" s="41">
        <v>0.41666666666666669</v>
      </c>
      <c r="CY102" s="41">
        <v>0.83333333333333337</v>
      </c>
      <c r="CZ102" s="41">
        <v>0.54545454545454541</v>
      </c>
      <c r="DA102" s="41">
        <v>0.5</v>
      </c>
      <c r="DB102" s="41">
        <v>0.59090909090909094</v>
      </c>
      <c r="DC102" s="41">
        <v>0.5</v>
      </c>
      <c r="DD102" s="41">
        <v>0.33333333333333331</v>
      </c>
      <c r="DE102" s="41">
        <v>0.5</v>
      </c>
      <c r="DF102" s="41">
        <v>0.67045454545454553</v>
      </c>
      <c r="DG102" s="41">
        <v>0.5</v>
      </c>
      <c r="DH102" s="41">
        <v>0.54545454545454541</v>
      </c>
      <c r="DI102" s="41">
        <v>0.5</v>
      </c>
      <c r="DJ102" s="41">
        <v>0.66666666666666663</v>
      </c>
      <c r="DK102" s="41">
        <v>0.33333333333333331</v>
      </c>
      <c r="DL102" s="41">
        <v>0.64772727272727271</v>
      </c>
      <c r="DM102" s="41">
        <v>0.5</v>
      </c>
      <c r="DN102" s="41">
        <v>0.72727272727272729</v>
      </c>
      <c r="DO102" s="41">
        <v>0.5</v>
      </c>
      <c r="DP102" s="41">
        <v>0.5</v>
      </c>
      <c r="DQ102" s="41">
        <v>0.25</v>
      </c>
      <c r="DR102" s="41">
        <v>0.69318181818181812</v>
      </c>
      <c r="DS102" s="41">
        <v>0.25</v>
      </c>
      <c r="DT102" s="41">
        <v>0.63636363636363635</v>
      </c>
      <c r="DU102" s="41">
        <v>0.5</v>
      </c>
      <c r="DV102" s="41">
        <v>0.5</v>
      </c>
    </row>
    <row r="103" spans="1:126" x14ac:dyDescent="0.25">
      <c r="A103" t="s">
        <v>237</v>
      </c>
      <c r="B103" s="30" t="str">
        <f>VLOOKUP(A103,'Cód dos países'!$A$3:$C$199,2,FALSE)</f>
        <v>PHL</v>
      </c>
      <c r="C103" s="41">
        <v>0.58333333333333337</v>
      </c>
      <c r="D103" s="41">
        <v>0.67803030303030298</v>
      </c>
      <c r="E103" s="41">
        <v>0.75</v>
      </c>
      <c r="F103" s="43">
        <v>0.77272727272727271</v>
      </c>
      <c r="G103" s="43">
        <v>0.41666666666666669</v>
      </c>
      <c r="H103" s="43">
        <v>0.41666666666666669</v>
      </c>
      <c r="I103" s="43">
        <f t="shared" si="4"/>
        <v>0.53535353535353536</v>
      </c>
      <c r="J103" s="41">
        <v>0.58333333333333337</v>
      </c>
      <c r="K103" s="41">
        <v>0.66666666666666663</v>
      </c>
      <c r="L103" s="41">
        <v>0.75</v>
      </c>
      <c r="M103" s="43">
        <v>0.77272727272727271</v>
      </c>
      <c r="N103" s="43">
        <v>0.41666666666666669</v>
      </c>
      <c r="O103" s="43">
        <v>0.41666666666666669</v>
      </c>
      <c r="P103" s="43">
        <f t="shared" si="5"/>
        <v>0.53535353535353536</v>
      </c>
      <c r="Q103" s="41">
        <v>0.625</v>
      </c>
      <c r="R103" s="41">
        <v>0.67803030303030298</v>
      </c>
      <c r="S103" s="41">
        <v>0.75</v>
      </c>
      <c r="T103" s="43">
        <v>0.81818181818181823</v>
      </c>
      <c r="U103" s="43">
        <v>0.41666666666666669</v>
      </c>
      <c r="V103" s="43">
        <v>0.41666666666666669</v>
      </c>
      <c r="W103" s="43">
        <f t="shared" si="6"/>
        <v>0.5505050505050505</v>
      </c>
      <c r="X103" s="41">
        <v>0.66666666666666674</v>
      </c>
      <c r="Y103" s="41">
        <v>0.66666666666666663</v>
      </c>
      <c r="Z103" s="41">
        <v>0.75</v>
      </c>
      <c r="AA103" s="43">
        <v>0.72727272727272729</v>
      </c>
      <c r="AB103" s="43">
        <v>0.41666666666666669</v>
      </c>
      <c r="AC103" s="43">
        <v>0.41666666666666669</v>
      </c>
      <c r="AD103" s="43">
        <f t="shared" si="7"/>
        <v>0.52020202020202022</v>
      </c>
      <c r="AE103" s="41">
        <v>0.66666666666666674</v>
      </c>
      <c r="AF103" s="41">
        <v>0.66666666666666663</v>
      </c>
      <c r="AG103" s="41">
        <v>0.75</v>
      </c>
      <c r="AH103" s="41">
        <v>0.63636363636363635</v>
      </c>
      <c r="AI103" s="41">
        <v>0.41666666666666669</v>
      </c>
      <c r="AJ103" s="41">
        <v>0.41666666666666669</v>
      </c>
      <c r="AK103" s="41">
        <v>0.66666666666666674</v>
      </c>
      <c r="AL103" s="41">
        <v>0.67803030303030298</v>
      </c>
      <c r="AM103" s="41">
        <v>0.75</v>
      </c>
      <c r="AN103" s="41">
        <v>0.63636363636363635</v>
      </c>
      <c r="AO103" s="41">
        <v>0.41666666666666669</v>
      </c>
      <c r="AP103" s="41">
        <v>0.41666666666666669</v>
      </c>
      <c r="AQ103" s="41">
        <v>0.66666666666666674</v>
      </c>
      <c r="AR103" s="41">
        <v>0.68939393939393934</v>
      </c>
      <c r="AS103" s="41">
        <v>0.75</v>
      </c>
      <c r="AT103" s="41">
        <v>0.72727272727272729</v>
      </c>
      <c r="AU103" s="41">
        <v>0.41666666666666669</v>
      </c>
      <c r="AV103" s="41">
        <v>0.33333333333333331</v>
      </c>
      <c r="AW103" s="41">
        <v>0.66666666666666674</v>
      </c>
      <c r="AX103" s="41">
        <v>0.67803030303030298</v>
      </c>
      <c r="AY103" s="41">
        <v>0.75</v>
      </c>
      <c r="AZ103" s="41">
        <v>0.77272727272727271</v>
      </c>
      <c r="BA103" s="41">
        <v>0.41666666666666669</v>
      </c>
      <c r="BB103" s="41">
        <v>0.33333333333333331</v>
      </c>
      <c r="BC103" s="41">
        <v>0.66666666666666674</v>
      </c>
      <c r="BD103" s="41">
        <v>0.70075757575757569</v>
      </c>
      <c r="BE103" s="41">
        <v>0.75</v>
      </c>
      <c r="BF103" s="41">
        <v>0.72727272727272729</v>
      </c>
      <c r="BG103" s="41">
        <v>0.41666666666666669</v>
      </c>
      <c r="BH103" s="41">
        <v>0.33333333333333331</v>
      </c>
      <c r="BI103" s="41">
        <v>0.70833333333333337</v>
      </c>
      <c r="BJ103" s="41">
        <v>0.67424242424242431</v>
      </c>
      <c r="BK103" s="41">
        <v>0.75</v>
      </c>
      <c r="BL103" s="41">
        <v>0.72727272727272729</v>
      </c>
      <c r="BM103" s="41">
        <v>0.41666666666666669</v>
      </c>
      <c r="BN103" s="41">
        <v>0.33333333333333331</v>
      </c>
      <c r="BO103" s="41">
        <v>0.70833333333333337</v>
      </c>
      <c r="BP103" s="41">
        <v>0.67424242424242431</v>
      </c>
      <c r="BQ103" s="41">
        <v>0.75</v>
      </c>
      <c r="BR103" s="41">
        <v>0.72727272727272729</v>
      </c>
      <c r="BS103" s="41">
        <v>0.41666666666666669</v>
      </c>
      <c r="BT103" s="41">
        <v>0.33333333333333331</v>
      </c>
      <c r="BU103" s="41">
        <v>0.70833333333333337</v>
      </c>
      <c r="BV103" s="41">
        <v>0.65151515151515149</v>
      </c>
      <c r="BW103" s="41">
        <v>0.75</v>
      </c>
      <c r="BX103" s="41">
        <v>0.72727272727272729</v>
      </c>
      <c r="BY103" s="41">
        <v>0.41666666666666669</v>
      </c>
      <c r="BZ103" s="41">
        <v>0.33333333333333331</v>
      </c>
      <c r="CA103" s="41">
        <v>0.70833333333333337</v>
      </c>
      <c r="CB103" s="41">
        <v>0.66287878787878796</v>
      </c>
      <c r="CC103" s="41">
        <v>0.75</v>
      </c>
      <c r="CD103" s="41">
        <v>0.72727272727272729</v>
      </c>
      <c r="CE103" s="41">
        <v>0.41666666666666669</v>
      </c>
      <c r="CF103" s="41">
        <v>0.33333333333333331</v>
      </c>
      <c r="CG103" s="41">
        <v>0.70833333333333337</v>
      </c>
      <c r="CH103" s="41">
        <v>0.71969696969696972</v>
      </c>
      <c r="CI103" s="41">
        <v>0.75</v>
      </c>
      <c r="CJ103" s="41">
        <v>0.72727272727272729</v>
      </c>
      <c r="CK103" s="41">
        <v>0.41666666666666669</v>
      </c>
      <c r="CL103" s="41">
        <v>0.33333333333333331</v>
      </c>
      <c r="CM103" s="41">
        <v>0.70833333333333337</v>
      </c>
      <c r="CN103" s="41">
        <v>0.76515151515151514</v>
      </c>
      <c r="CO103" s="41">
        <v>0.75</v>
      </c>
      <c r="CP103" s="41">
        <v>0.77272727272727271</v>
      </c>
      <c r="CQ103" s="41">
        <v>0.33333333333333331</v>
      </c>
      <c r="CR103" s="41">
        <v>0.33333333333333331</v>
      </c>
      <c r="CS103" s="41">
        <v>0.75</v>
      </c>
      <c r="CT103" s="41">
        <v>0.76515151515151525</v>
      </c>
      <c r="CU103" s="41">
        <v>0.75</v>
      </c>
      <c r="CV103" s="41">
        <v>0.72727272727272729</v>
      </c>
      <c r="CW103" s="41">
        <v>0.33333333333333331</v>
      </c>
      <c r="CX103" s="41">
        <v>0.33333333333333331</v>
      </c>
      <c r="CY103" s="41">
        <v>0.75</v>
      </c>
      <c r="CZ103" s="41">
        <v>0.77651515151515149</v>
      </c>
      <c r="DA103" s="41">
        <v>0.75</v>
      </c>
      <c r="DB103" s="41">
        <v>0.81818181818181823</v>
      </c>
      <c r="DC103" s="41">
        <v>0.33333333333333331</v>
      </c>
      <c r="DD103" s="41">
        <v>0.25</v>
      </c>
      <c r="DE103" s="41">
        <v>0.75</v>
      </c>
      <c r="DF103" s="41">
        <v>0.59469696969696972</v>
      </c>
      <c r="DG103" s="41">
        <v>0.75</v>
      </c>
      <c r="DH103" s="41">
        <v>0.63636363636363635</v>
      </c>
      <c r="DI103" s="41">
        <v>0.33333333333333331</v>
      </c>
      <c r="DJ103" s="41">
        <v>0.33333333333333331</v>
      </c>
      <c r="DK103" s="41">
        <v>0.83333333333333326</v>
      </c>
      <c r="DL103" s="41">
        <v>0.86742424242424243</v>
      </c>
      <c r="DM103" s="41">
        <v>0.75</v>
      </c>
      <c r="DN103" s="41">
        <v>0.63636363636363635</v>
      </c>
      <c r="DO103" s="41">
        <v>0.66666666666666663</v>
      </c>
      <c r="DP103" s="41">
        <v>0.66666666666666663</v>
      </c>
      <c r="DQ103" s="41">
        <v>0.66666666666666674</v>
      </c>
      <c r="DR103" s="41">
        <v>0.84469696969696972</v>
      </c>
      <c r="DS103" s="41">
        <v>0.5</v>
      </c>
      <c r="DT103" s="41">
        <v>0.45454545454545453</v>
      </c>
      <c r="DU103" s="41">
        <v>0.66666666666666663</v>
      </c>
      <c r="DV103" s="41">
        <v>0.5</v>
      </c>
    </row>
    <row r="104" spans="1:126" x14ac:dyDescent="0.25">
      <c r="A104" t="s">
        <v>241</v>
      </c>
      <c r="B104" s="30" t="str">
        <f>VLOOKUP(A104,'Cód dos países'!$A$3:$C$199,2,FALSE)</f>
        <v>POL</v>
      </c>
      <c r="C104" s="41">
        <v>0.95833333333333326</v>
      </c>
      <c r="D104" s="41">
        <v>0.78409090909090906</v>
      </c>
      <c r="E104" s="41">
        <v>0.75</v>
      </c>
      <c r="F104" s="43">
        <v>0.77272727272727271</v>
      </c>
      <c r="G104" s="43">
        <v>0.58333333333333337</v>
      </c>
      <c r="H104" s="43">
        <v>0.5</v>
      </c>
      <c r="I104" s="43">
        <f t="shared" si="4"/>
        <v>0.61868686868686862</v>
      </c>
      <c r="J104" s="41">
        <v>0.95833333333333326</v>
      </c>
      <c r="K104" s="41">
        <v>0.80681818181818188</v>
      </c>
      <c r="L104" s="41">
        <v>0.75</v>
      </c>
      <c r="M104" s="43">
        <v>0.77272727272727271</v>
      </c>
      <c r="N104" s="43">
        <v>0.58333333333333337</v>
      </c>
      <c r="O104" s="43">
        <v>0.58333333333333337</v>
      </c>
      <c r="P104" s="43">
        <f t="shared" si="5"/>
        <v>0.64646464646464652</v>
      </c>
      <c r="Q104" s="41">
        <v>1</v>
      </c>
      <c r="R104" s="41">
        <v>0.81818181818181823</v>
      </c>
      <c r="S104" s="41">
        <v>0.75</v>
      </c>
      <c r="T104" s="43">
        <v>0.72727272727272729</v>
      </c>
      <c r="U104" s="43">
        <v>0.75</v>
      </c>
      <c r="V104" s="43">
        <v>0.58333333333333337</v>
      </c>
      <c r="W104" s="43">
        <f t="shared" si="6"/>
        <v>0.68686868686868685</v>
      </c>
      <c r="X104" s="41">
        <v>1</v>
      </c>
      <c r="Y104" s="41">
        <v>0.82954545454545459</v>
      </c>
      <c r="Z104" s="41">
        <v>0.75</v>
      </c>
      <c r="AA104" s="43">
        <v>0.77272727272727271</v>
      </c>
      <c r="AB104" s="43">
        <v>0.75</v>
      </c>
      <c r="AC104" s="43">
        <v>0.58333333333333337</v>
      </c>
      <c r="AD104" s="43">
        <f t="shared" si="7"/>
        <v>0.70202020202020199</v>
      </c>
      <c r="AE104" s="41">
        <v>1</v>
      </c>
      <c r="AF104" s="41">
        <v>0.79545454545454553</v>
      </c>
      <c r="AG104" s="41">
        <v>0.75</v>
      </c>
      <c r="AH104" s="41">
        <v>0.77272727272727271</v>
      </c>
      <c r="AI104" s="41">
        <v>0.75</v>
      </c>
      <c r="AJ104" s="41">
        <v>0.58333333333333337</v>
      </c>
      <c r="AK104" s="41">
        <v>1</v>
      </c>
      <c r="AL104" s="41">
        <v>0.77272727272727271</v>
      </c>
      <c r="AM104" s="41">
        <v>0.75</v>
      </c>
      <c r="AN104" s="41">
        <v>0.72727272727272729</v>
      </c>
      <c r="AO104" s="41">
        <v>0.75</v>
      </c>
      <c r="AP104" s="41">
        <v>0.5</v>
      </c>
      <c r="AQ104" s="41">
        <v>1</v>
      </c>
      <c r="AR104" s="41">
        <v>0.78409090909090906</v>
      </c>
      <c r="AS104" s="41">
        <v>0.75</v>
      </c>
      <c r="AT104" s="41">
        <v>0.72727272727272729</v>
      </c>
      <c r="AU104" s="41">
        <v>0.75</v>
      </c>
      <c r="AV104" s="41">
        <v>0.5</v>
      </c>
      <c r="AW104" s="41">
        <v>1</v>
      </c>
      <c r="AX104" s="41">
        <v>0.82954545454545459</v>
      </c>
      <c r="AY104" s="41">
        <v>0.75</v>
      </c>
      <c r="AZ104" s="41">
        <v>0.81818181818181823</v>
      </c>
      <c r="BA104" s="41">
        <v>0.75</v>
      </c>
      <c r="BB104" s="41">
        <v>0.41666666666666669</v>
      </c>
      <c r="BC104" s="41">
        <v>1</v>
      </c>
      <c r="BD104" s="41">
        <v>0.81818181818181823</v>
      </c>
      <c r="BE104" s="41">
        <v>0.75</v>
      </c>
      <c r="BF104" s="41">
        <v>0.95454545454545459</v>
      </c>
      <c r="BG104" s="41">
        <v>0.75</v>
      </c>
      <c r="BH104" s="41">
        <v>0.41666666666666669</v>
      </c>
      <c r="BI104" s="41">
        <v>1</v>
      </c>
      <c r="BJ104" s="41">
        <v>0.85227272727272729</v>
      </c>
      <c r="BK104" s="41">
        <v>0.75</v>
      </c>
      <c r="BL104" s="41">
        <v>0.95454545454545459</v>
      </c>
      <c r="BM104" s="41">
        <v>0.75</v>
      </c>
      <c r="BN104" s="41">
        <v>0.41666666666666669</v>
      </c>
      <c r="BO104" s="41">
        <v>1</v>
      </c>
      <c r="BP104" s="41">
        <v>0.84090909090909094</v>
      </c>
      <c r="BQ104" s="41">
        <v>0.75</v>
      </c>
      <c r="BR104" s="41">
        <v>0.95454545454545459</v>
      </c>
      <c r="BS104" s="41">
        <v>0.75</v>
      </c>
      <c r="BT104" s="41">
        <v>0.41666666666666669</v>
      </c>
      <c r="BU104" s="41">
        <v>1</v>
      </c>
      <c r="BV104" s="41">
        <v>0.79545454545454541</v>
      </c>
      <c r="BW104" s="41">
        <v>0.75</v>
      </c>
      <c r="BX104" s="41">
        <v>0.90909090909090906</v>
      </c>
      <c r="BY104" s="41">
        <v>0.75</v>
      </c>
      <c r="BZ104" s="41">
        <v>0.41666666666666669</v>
      </c>
      <c r="CA104" s="41">
        <v>1</v>
      </c>
      <c r="CB104" s="41">
        <v>0.75</v>
      </c>
      <c r="CC104" s="41">
        <v>0.75</v>
      </c>
      <c r="CD104" s="41">
        <v>0.90909090909090906</v>
      </c>
      <c r="CE104" s="41">
        <v>0.75</v>
      </c>
      <c r="CF104" s="41">
        <v>0.41666666666666669</v>
      </c>
      <c r="CG104" s="41">
        <v>1</v>
      </c>
      <c r="CH104" s="41">
        <v>0.80681818181818188</v>
      </c>
      <c r="CI104" s="41">
        <v>0.75</v>
      </c>
      <c r="CJ104" s="41">
        <v>0.95454545454545459</v>
      </c>
      <c r="CK104" s="41">
        <v>0.75</v>
      </c>
      <c r="CL104" s="41">
        <v>0.41666666666666669</v>
      </c>
      <c r="CM104" s="41">
        <v>1</v>
      </c>
      <c r="CN104" s="41">
        <v>0.78409090909090906</v>
      </c>
      <c r="CO104" s="41">
        <v>0.75</v>
      </c>
      <c r="CP104" s="41">
        <v>0.95454545454545459</v>
      </c>
      <c r="CQ104" s="41">
        <v>0.66666666666666663</v>
      </c>
      <c r="CR104" s="41">
        <v>0.33333333333333331</v>
      </c>
      <c r="CS104" s="41">
        <v>1</v>
      </c>
      <c r="CT104" s="41">
        <v>0.79545454545454541</v>
      </c>
      <c r="CU104" s="41">
        <v>0.75</v>
      </c>
      <c r="CV104" s="41">
        <v>0.90909090909090906</v>
      </c>
      <c r="CW104" s="41">
        <v>0.66666666666666663</v>
      </c>
      <c r="CX104" s="41">
        <v>0.33333333333333331</v>
      </c>
      <c r="CY104" s="41">
        <v>1</v>
      </c>
      <c r="CZ104" s="41">
        <v>0.89772727272727271</v>
      </c>
      <c r="DA104" s="41">
        <v>0.75</v>
      </c>
      <c r="DB104" s="41">
        <v>0.90909090909090906</v>
      </c>
      <c r="DC104" s="41">
        <v>0.66666666666666663</v>
      </c>
      <c r="DD104" s="41">
        <v>0.33333333333333331</v>
      </c>
      <c r="DE104" s="41">
        <v>1</v>
      </c>
      <c r="DF104" s="41">
        <v>0.81818181818181823</v>
      </c>
      <c r="DG104" s="41">
        <v>0.75</v>
      </c>
      <c r="DH104" s="41">
        <v>0.72727272727272729</v>
      </c>
      <c r="DI104" s="41">
        <v>0.66666666666666663</v>
      </c>
      <c r="DJ104" s="41">
        <v>0.5</v>
      </c>
      <c r="DK104" s="41">
        <v>1</v>
      </c>
      <c r="DL104" s="41">
        <v>0.97727272727272729</v>
      </c>
      <c r="DM104" s="41">
        <v>0.75</v>
      </c>
      <c r="DN104" s="41">
        <v>0.90909090909090906</v>
      </c>
      <c r="DO104" s="41">
        <v>0.83333333333333337</v>
      </c>
      <c r="DP104" s="41">
        <v>0.83333333333333337</v>
      </c>
      <c r="DQ104" s="41">
        <v>0.91666666666666674</v>
      </c>
      <c r="DR104" s="41">
        <v>0.95454545454545459</v>
      </c>
      <c r="DS104" s="41">
        <v>0.875</v>
      </c>
      <c r="DT104" s="41">
        <v>0.54545454545454541</v>
      </c>
      <c r="DU104" s="41">
        <v>0.83333333333333337</v>
      </c>
      <c r="DV104" s="41">
        <v>0.83333333333333337</v>
      </c>
    </row>
    <row r="105" spans="1:126" x14ac:dyDescent="0.25">
      <c r="A105" t="s">
        <v>244</v>
      </c>
      <c r="B105" s="30" t="str">
        <f>VLOOKUP(A105,'Cód dos países'!$A$3:$C$199,2,FALSE)</f>
        <v>PRT</v>
      </c>
      <c r="C105" s="41">
        <v>0.95833333333333326</v>
      </c>
      <c r="D105" s="41">
        <v>0.79545454545454541</v>
      </c>
      <c r="E105" s="41">
        <v>0.75</v>
      </c>
      <c r="F105" s="43">
        <v>0.77272727272727271</v>
      </c>
      <c r="G105" s="43">
        <v>0.83333333333333337</v>
      </c>
      <c r="H105" s="43">
        <v>0.66666666666666663</v>
      </c>
      <c r="I105" s="43">
        <f t="shared" si="4"/>
        <v>0.75757575757575746</v>
      </c>
      <c r="J105" s="41">
        <v>0.95833333333333326</v>
      </c>
      <c r="K105" s="41">
        <v>0.79545454545454541</v>
      </c>
      <c r="L105" s="41">
        <v>0.75</v>
      </c>
      <c r="M105" s="43">
        <v>0.77272727272727271</v>
      </c>
      <c r="N105" s="43">
        <v>0.83333333333333337</v>
      </c>
      <c r="O105" s="43">
        <v>0.66666666666666663</v>
      </c>
      <c r="P105" s="43">
        <f t="shared" si="5"/>
        <v>0.75757575757575746</v>
      </c>
      <c r="Q105" s="41">
        <v>0.95833333333333326</v>
      </c>
      <c r="R105" s="41">
        <v>0.79545454545454541</v>
      </c>
      <c r="S105" s="41">
        <v>0.75</v>
      </c>
      <c r="T105" s="43">
        <v>0.72727272727272729</v>
      </c>
      <c r="U105" s="43">
        <v>0.83333333333333337</v>
      </c>
      <c r="V105" s="43">
        <v>0.66666666666666663</v>
      </c>
      <c r="W105" s="43">
        <f t="shared" si="6"/>
        <v>0.74242424242424232</v>
      </c>
      <c r="X105" s="41">
        <v>0.95833333333333326</v>
      </c>
      <c r="Y105" s="41">
        <v>0.76136363636363635</v>
      </c>
      <c r="Z105" s="41">
        <v>0.75</v>
      </c>
      <c r="AA105" s="43">
        <v>0.68181818181818177</v>
      </c>
      <c r="AB105" s="43">
        <v>0.83333333333333337</v>
      </c>
      <c r="AC105" s="43">
        <v>0.66666666666666663</v>
      </c>
      <c r="AD105" s="43">
        <f t="shared" si="7"/>
        <v>0.72727272727272718</v>
      </c>
      <c r="AE105" s="41">
        <v>0.95833333333333326</v>
      </c>
      <c r="AF105" s="41">
        <v>0.75</v>
      </c>
      <c r="AG105" s="41">
        <v>0.75</v>
      </c>
      <c r="AH105" s="41">
        <v>0.5</v>
      </c>
      <c r="AI105" s="41">
        <v>0.83333333333333337</v>
      </c>
      <c r="AJ105" s="41">
        <v>0.66666666666666663</v>
      </c>
      <c r="AK105" s="41">
        <v>0.95833333333333326</v>
      </c>
      <c r="AL105" s="41">
        <v>0.73863636363636365</v>
      </c>
      <c r="AM105" s="41">
        <v>0.75</v>
      </c>
      <c r="AN105" s="41">
        <v>0.5</v>
      </c>
      <c r="AO105" s="41">
        <v>0.83333333333333337</v>
      </c>
      <c r="AP105" s="41">
        <v>0.58333333333333337</v>
      </c>
      <c r="AQ105" s="41">
        <v>0.95833333333333326</v>
      </c>
      <c r="AR105" s="41">
        <v>0.72727272727272729</v>
      </c>
      <c r="AS105" s="41">
        <v>0.75</v>
      </c>
      <c r="AT105" s="41">
        <v>0.5</v>
      </c>
      <c r="AU105" s="41">
        <v>0.83333333333333337</v>
      </c>
      <c r="AV105" s="41">
        <v>0.58333333333333337</v>
      </c>
      <c r="AW105" s="41">
        <v>1</v>
      </c>
      <c r="AX105" s="41">
        <v>0.76136363636363635</v>
      </c>
      <c r="AY105" s="41">
        <v>0.75</v>
      </c>
      <c r="AZ105" s="41">
        <v>0.5</v>
      </c>
      <c r="BA105" s="41">
        <v>0.83333333333333337</v>
      </c>
      <c r="BB105" s="41">
        <v>0.66666666666666663</v>
      </c>
      <c r="BC105" s="41">
        <v>1</v>
      </c>
      <c r="BD105" s="41">
        <v>0.72727272727272729</v>
      </c>
      <c r="BE105" s="41">
        <v>0.75</v>
      </c>
      <c r="BF105" s="41">
        <v>0.77272727272727271</v>
      </c>
      <c r="BG105" s="41">
        <v>0.83333333333333337</v>
      </c>
      <c r="BH105" s="41">
        <v>0.66666666666666663</v>
      </c>
      <c r="BI105" s="41">
        <v>1</v>
      </c>
      <c r="BJ105" s="41">
        <v>0.77272727272727271</v>
      </c>
      <c r="BK105" s="41">
        <v>0.75</v>
      </c>
      <c r="BL105" s="41">
        <v>0.95454545454545459</v>
      </c>
      <c r="BM105" s="41">
        <v>0.83333333333333337</v>
      </c>
      <c r="BN105" s="41">
        <v>0.66666666666666663</v>
      </c>
      <c r="BO105" s="41">
        <v>1</v>
      </c>
      <c r="BP105" s="41">
        <v>0.81818181818181812</v>
      </c>
      <c r="BQ105" s="41">
        <v>0.75</v>
      </c>
      <c r="BR105" s="41">
        <v>0.95454545454545459</v>
      </c>
      <c r="BS105" s="41">
        <v>0.83333333333333337</v>
      </c>
      <c r="BT105" s="41">
        <v>0.66666666666666663</v>
      </c>
      <c r="BU105" s="41">
        <v>1</v>
      </c>
      <c r="BV105" s="41">
        <v>0.79545454545454541</v>
      </c>
      <c r="BW105" s="41">
        <v>0.75</v>
      </c>
      <c r="BX105" s="41">
        <v>1</v>
      </c>
      <c r="BY105" s="41">
        <v>0.83333333333333337</v>
      </c>
      <c r="BZ105" s="41">
        <v>0.66666666666666663</v>
      </c>
      <c r="CA105" s="41">
        <v>1</v>
      </c>
      <c r="CB105" s="41">
        <v>0.81818181818181823</v>
      </c>
      <c r="CC105" s="41">
        <v>0.75</v>
      </c>
      <c r="CD105" s="41">
        <v>1</v>
      </c>
      <c r="CE105" s="41">
        <v>0.83333333333333337</v>
      </c>
      <c r="CF105" s="41">
        <v>0.66666666666666663</v>
      </c>
      <c r="CG105" s="41">
        <v>1</v>
      </c>
      <c r="CH105" s="41">
        <v>0.82954545454545459</v>
      </c>
      <c r="CI105" s="41">
        <v>0.75</v>
      </c>
      <c r="CJ105" s="41">
        <v>1</v>
      </c>
      <c r="CK105" s="41">
        <v>0.83333333333333337</v>
      </c>
      <c r="CL105" s="41">
        <v>0.66666666666666663</v>
      </c>
      <c r="CM105" s="41">
        <v>1</v>
      </c>
      <c r="CN105" s="41">
        <v>0.73863636363636365</v>
      </c>
      <c r="CO105" s="41">
        <v>0.75</v>
      </c>
      <c r="CP105" s="41">
        <v>1</v>
      </c>
      <c r="CQ105" s="41">
        <v>0.83333333333333337</v>
      </c>
      <c r="CR105" s="41">
        <v>0.58333333333333337</v>
      </c>
      <c r="CS105" s="41">
        <v>1</v>
      </c>
      <c r="CT105" s="41">
        <v>0.86363636363636365</v>
      </c>
      <c r="CU105" s="41">
        <v>0.75</v>
      </c>
      <c r="CV105" s="41">
        <v>1</v>
      </c>
      <c r="CW105" s="41">
        <v>0.83333333333333337</v>
      </c>
      <c r="CX105" s="41">
        <v>0.58333333333333337</v>
      </c>
      <c r="CY105" s="41">
        <v>1</v>
      </c>
      <c r="CZ105" s="41">
        <v>0.875</v>
      </c>
      <c r="DA105" s="41">
        <v>0.75</v>
      </c>
      <c r="DB105" s="41">
        <v>1</v>
      </c>
      <c r="DC105" s="41">
        <v>0.83333333333333337</v>
      </c>
      <c r="DD105" s="41">
        <v>0.58333333333333337</v>
      </c>
      <c r="DE105" s="41">
        <v>1</v>
      </c>
      <c r="DF105" s="41">
        <v>0.97727272727272729</v>
      </c>
      <c r="DG105" s="41">
        <v>0.75</v>
      </c>
      <c r="DH105" s="41">
        <v>0.81818181818181823</v>
      </c>
      <c r="DI105" s="41">
        <v>0.83333333333333337</v>
      </c>
      <c r="DJ105" s="41">
        <v>0.83333333333333337</v>
      </c>
      <c r="DK105" s="41">
        <v>1</v>
      </c>
      <c r="DL105" s="41">
        <v>0.97727272727272729</v>
      </c>
      <c r="DM105" s="41">
        <v>0.75</v>
      </c>
      <c r="DN105" s="41">
        <v>0.90909090909090906</v>
      </c>
      <c r="DO105" s="41">
        <v>0.83333333333333337</v>
      </c>
      <c r="DP105" s="41">
        <v>0.83333333333333337</v>
      </c>
      <c r="DQ105" s="41">
        <v>1</v>
      </c>
      <c r="DR105" s="41">
        <v>0.95454545454545459</v>
      </c>
      <c r="DS105" s="41">
        <v>0.75</v>
      </c>
      <c r="DT105" s="41">
        <v>0.54545454545454541</v>
      </c>
      <c r="DU105" s="41">
        <v>1</v>
      </c>
      <c r="DV105" s="41">
        <v>0.83333333333333337</v>
      </c>
    </row>
    <row r="106" spans="1:126" x14ac:dyDescent="0.25">
      <c r="A106" t="s">
        <v>248</v>
      </c>
      <c r="B106" s="30" t="str">
        <f>VLOOKUP(A106,'Cód dos países'!$A$3:$C$199,2,FALSE)</f>
        <v>QAT</v>
      </c>
      <c r="C106" s="41">
        <v>0.5</v>
      </c>
      <c r="D106" s="41">
        <v>0.77272727272727271</v>
      </c>
      <c r="E106" s="41">
        <v>0.5</v>
      </c>
      <c r="F106" s="43">
        <v>0.68181818181818177</v>
      </c>
      <c r="G106" s="43">
        <v>0.83333333333333337</v>
      </c>
      <c r="H106" s="43">
        <v>0.58333333333333337</v>
      </c>
      <c r="I106" s="43">
        <f t="shared" si="4"/>
        <v>0.6994949494949495</v>
      </c>
      <c r="J106" s="41">
        <v>0.5</v>
      </c>
      <c r="K106" s="41">
        <v>0.77272727272727271</v>
      </c>
      <c r="L106" s="41">
        <v>0.5</v>
      </c>
      <c r="M106" s="43">
        <v>0.68181818181818177</v>
      </c>
      <c r="N106" s="43">
        <v>0.83333333333333337</v>
      </c>
      <c r="O106" s="43">
        <v>0.58333333333333337</v>
      </c>
      <c r="P106" s="43">
        <f t="shared" si="5"/>
        <v>0.6994949494949495</v>
      </c>
      <c r="Q106" s="41">
        <v>0.5</v>
      </c>
      <c r="R106" s="41">
        <v>0.82954545454545447</v>
      </c>
      <c r="S106" s="41">
        <v>0.5</v>
      </c>
      <c r="T106" s="43">
        <v>0.81818181818181823</v>
      </c>
      <c r="U106" s="43">
        <v>0.83333333333333337</v>
      </c>
      <c r="V106" s="43">
        <v>0.66666666666666663</v>
      </c>
      <c r="W106" s="43">
        <f t="shared" si="6"/>
        <v>0.77272727272727282</v>
      </c>
      <c r="X106" s="41">
        <v>0.5</v>
      </c>
      <c r="Y106" s="41">
        <v>0.82954545454545447</v>
      </c>
      <c r="Z106" s="41">
        <v>0.5</v>
      </c>
      <c r="AA106" s="43">
        <v>0.81818181818181823</v>
      </c>
      <c r="AB106" s="43">
        <v>0.83333333333333337</v>
      </c>
      <c r="AC106" s="43">
        <v>0.66666666666666663</v>
      </c>
      <c r="AD106" s="43">
        <f t="shared" si="7"/>
        <v>0.77272727272727282</v>
      </c>
      <c r="AE106" s="41">
        <v>0.5</v>
      </c>
      <c r="AF106" s="41">
        <v>0.82954545454545447</v>
      </c>
      <c r="AG106" s="41">
        <v>0.5</v>
      </c>
      <c r="AH106" s="41">
        <v>0.81818181818181823</v>
      </c>
      <c r="AI106" s="41">
        <v>0.83333333333333337</v>
      </c>
      <c r="AJ106" s="41">
        <v>0.66666666666666663</v>
      </c>
      <c r="AK106" s="41">
        <v>0.5</v>
      </c>
      <c r="AL106" s="41">
        <v>0.82954545454545447</v>
      </c>
      <c r="AM106" s="41">
        <v>0.5</v>
      </c>
      <c r="AN106" s="41">
        <v>0.81818181818181823</v>
      </c>
      <c r="AO106" s="41">
        <v>0.83333333333333337</v>
      </c>
      <c r="AP106" s="41">
        <v>0.5</v>
      </c>
      <c r="AQ106" s="41">
        <v>0.5</v>
      </c>
      <c r="AR106" s="41">
        <v>0.82954545454545447</v>
      </c>
      <c r="AS106" s="41">
        <v>0.5</v>
      </c>
      <c r="AT106" s="41">
        <v>0.81818181818181823</v>
      </c>
      <c r="AU106" s="41">
        <v>0.83333333333333337</v>
      </c>
      <c r="AV106" s="41">
        <v>0.5</v>
      </c>
      <c r="AW106" s="41">
        <v>0.5</v>
      </c>
      <c r="AX106" s="41">
        <v>0.81818181818181812</v>
      </c>
      <c r="AY106" s="41">
        <v>0.5</v>
      </c>
      <c r="AZ106" s="41">
        <v>0.77272727272727271</v>
      </c>
      <c r="BA106" s="41">
        <v>0.83333333333333337</v>
      </c>
      <c r="BB106" s="41">
        <v>0.41666666666666669</v>
      </c>
      <c r="BC106" s="41">
        <v>0.5</v>
      </c>
      <c r="BD106" s="41">
        <v>0.85227272727272729</v>
      </c>
      <c r="BE106" s="41">
        <v>0.5</v>
      </c>
      <c r="BF106" s="41">
        <v>0.81818181818181823</v>
      </c>
      <c r="BG106" s="41">
        <v>0.83333333333333337</v>
      </c>
      <c r="BH106" s="41">
        <v>0.41666666666666669</v>
      </c>
      <c r="BI106" s="41">
        <v>0.5</v>
      </c>
      <c r="BJ106" s="41">
        <v>0.85227272727272729</v>
      </c>
      <c r="BK106" s="41">
        <v>0.5</v>
      </c>
      <c r="BL106" s="41">
        <v>0.81818181818181823</v>
      </c>
      <c r="BM106" s="41">
        <v>0.83333333333333337</v>
      </c>
      <c r="BN106" s="41">
        <v>0.41666666666666669</v>
      </c>
      <c r="BO106" s="41">
        <v>0.5</v>
      </c>
      <c r="BP106" s="41">
        <v>0.85227272727272729</v>
      </c>
      <c r="BQ106" s="41">
        <v>0.5</v>
      </c>
      <c r="BR106" s="41">
        <v>0.81818181818181823</v>
      </c>
      <c r="BS106" s="41">
        <v>0.83333333333333337</v>
      </c>
      <c r="BT106" s="41">
        <v>0.41666666666666669</v>
      </c>
      <c r="BU106" s="41">
        <v>0.5</v>
      </c>
      <c r="BV106" s="41">
        <v>0.85227272727272729</v>
      </c>
      <c r="BW106" s="41">
        <v>0.5</v>
      </c>
      <c r="BX106" s="41">
        <v>0.81818181818181823</v>
      </c>
      <c r="BY106" s="41">
        <v>0.83333333333333337</v>
      </c>
      <c r="BZ106" s="41">
        <v>0.41666666666666669</v>
      </c>
      <c r="CA106" s="41">
        <v>0.5</v>
      </c>
      <c r="CB106" s="41">
        <v>0.85227272727272729</v>
      </c>
      <c r="CC106" s="41">
        <v>0.5</v>
      </c>
      <c r="CD106" s="41">
        <v>0.81818181818181823</v>
      </c>
      <c r="CE106" s="41">
        <v>0.83333333333333337</v>
      </c>
      <c r="CF106" s="41">
        <v>0.41666666666666669</v>
      </c>
      <c r="CG106" s="41">
        <v>0.5</v>
      </c>
      <c r="CH106" s="41">
        <v>0.85227272727272729</v>
      </c>
      <c r="CI106" s="41">
        <v>0.5</v>
      </c>
      <c r="CJ106" s="41">
        <v>0.81818181818181823</v>
      </c>
      <c r="CK106" s="41">
        <v>0.83333333333333337</v>
      </c>
      <c r="CL106" s="41">
        <v>0.41666666666666669</v>
      </c>
      <c r="CM106" s="41">
        <v>0.5</v>
      </c>
      <c r="CN106" s="41">
        <v>0.85227272727272729</v>
      </c>
      <c r="CO106" s="41">
        <v>0.5</v>
      </c>
      <c r="CP106" s="41">
        <v>0.81818181818181823</v>
      </c>
      <c r="CQ106" s="41">
        <v>0.83333333333333337</v>
      </c>
      <c r="CR106" s="41">
        <v>0.33333333333333331</v>
      </c>
      <c r="CS106" s="41">
        <v>0.5</v>
      </c>
      <c r="CT106" s="41">
        <v>0.85227272727272729</v>
      </c>
      <c r="CU106" s="41">
        <v>0.5</v>
      </c>
      <c r="CV106" s="41">
        <v>0.81818181818181823</v>
      </c>
      <c r="CW106" s="41">
        <v>0.83333333333333337</v>
      </c>
      <c r="CX106" s="41">
        <v>0.33333333333333331</v>
      </c>
      <c r="CY106" s="41">
        <v>0.5</v>
      </c>
      <c r="CZ106" s="41">
        <v>0.88636363636363646</v>
      </c>
      <c r="DA106" s="41">
        <v>0.5</v>
      </c>
      <c r="DB106" s="41">
        <v>0.81818181818181823</v>
      </c>
      <c r="DC106" s="41">
        <v>0.83333333333333337</v>
      </c>
      <c r="DD106" s="41">
        <v>0.33333333333333331</v>
      </c>
      <c r="DE106" s="41">
        <v>0.5</v>
      </c>
      <c r="DF106" s="41">
        <v>0.93181818181818188</v>
      </c>
      <c r="DG106" s="41">
        <v>0.5</v>
      </c>
      <c r="DH106" s="41">
        <v>0.81818181818181823</v>
      </c>
      <c r="DI106" s="41">
        <v>1</v>
      </c>
      <c r="DJ106" s="41">
        <v>0.33333333333333331</v>
      </c>
      <c r="DK106" s="41">
        <v>0.41666666666666663</v>
      </c>
      <c r="DL106" s="41">
        <v>0.93181818181818188</v>
      </c>
      <c r="DM106" s="41">
        <v>0.5</v>
      </c>
      <c r="DN106" s="41">
        <v>0.81818181818181823</v>
      </c>
      <c r="DO106" s="41">
        <v>1</v>
      </c>
      <c r="DP106" s="41">
        <v>0.33333333333333331</v>
      </c>
      <c r="DQ106" s="41">
        <v>0.41666666666666663</v>
      </c>
      <c r="DR106" s="41">
        <v>0.86363636363636365</v>
      </c>
      <c r="DS106" s="41">
        <v>0.5</v>
      </c>
      <c r="DT106" s="41">
        <v>0.45454545454545453</v>
      </c>
      <c r="DU106" s="41">
        <v>1</v>
      </c>
      <c r="DV106" s="41">
        <v>0.33333333333333331</v>
      </c>
    </row>
    <row r="107" spans="1:126" x14ac:dyDescent="0.25">
      <c r="A107" t="s">
        <v>250</v>
      </c>
      <c r="B107" s="30" t="str">
        <f>VLOOKUP(A107,'Cód dos países'!$A$3:$C$199,2,FALSE)</f>
        <v>ROM</v>
      </c>
      <c r="C107" s="41">
        <v>0.91666666666666674</v>
      </c>
      <c r="D107" s="41">
        <v>0.67992424242424243</v>
      </c>
      <c r="E107" s="41">
        <v>0.25</v>
      </c>
      <c r="F107" s="43">
        <v>0.63636363636363635</v>
      </c>
      <c r="G107" s="43">
        <v>0.5</v>
      </c>
      <c r="H107" s="43">
        <v>0.41666666666666669</v>
      </c>
      <c r="I107" s="43">
        <f t="shared" si="4"/>
        <v>0.51767676767676762</v>
      </c>
      <c r="J107" s="41">
        <v>0.91666666666666674</v>
      </c>
      <c r="K107" s="41">
        <v>0.65719696969696972</v>
      </c>
      <c r="L107" s="41">
        <v>0.25</v>
      </c>
      <c r="M107" s="43">
        <v>0.63636363636363635</v>
      </c>
      <c r="N107" s="43">
        <v>0.5</v>
      </c>
      <c r="O107" s="43">
        <v>0.41666666666666669</v>
      </c>
      <c r="P107" s="43">
        <f t="shared" si="5"/>
        <v>0.51767676767676762</v>
      </c>
      <c r="Q107" s="41">
        <v>0.91666666666666674</v>
      </c>
      <c r="R107" s="41">
        <v>0.70265151515151514</v>
      </c>
      <c r="S107" s="41">
        <v>0.25</v>
      </c>
      <c r="T107" s="43">
        <v>0.63636363636363635</v>
      </c>
      <c r="U107" s="43">
        <v>0.58333333333333337</v>
      </c>
      <c r="V107" s="43">
        <v>0.41666666666666669</v>
      </c>
      <c r="W107" s="43">
        <f t="shared" si="6"/>
        <v>0.54545454545454553</v>
      </c>
      <c r="X107" s="41">
        <v>0.91666666666666674</v>
      </c>
      <c r="Y107" s="41">
        <v>0.69128787878787878</v>
      </c>
      <c r="Z107" s="41">
        <v>0.25</v>
      </c>
      <c r="AA107" s="43">
        <v>0.59090909090909094</v>
      </c>
      <c r="AB107" s="43">
        <v>0.58333333333333337</v>
      </c>
      <c r="AC107" s="43">
        <v>0.41666666666666669</v>
      </c>
      <c r="AD107" s="43">
        <f t="shared" si="7"/>
        <v>0.53030303030303039</v>
      </c>
      <c r="AE107" s="41">
        <v>0.91666666666666674</v>
      </c>
      <c r="AF107" s="41">
        <v>0.7140151515151516</v>
      </c>
      <c r="AG107" s="41">
        <v>0.25</v>
      </c>
      <c r="AH107" s="41">
        <v>0.59090909090909094</v>
      </c>
      <c r="AI107" s="41">
        <v>0.58333333333333337</v>
      </c>
      <c r="AJ107" s="41">
        <v>0.41666666666666669</v>
      </c>
      <c r="AK107" s="41">
        <v>0.91666666666666674</v>
      </c>
      <c r="AL107" s="41">
        <v>0.69128787878787878</v>
      </c>
      <c r="AM107" s="41">
        <v>0.25</v>
      </c>
      <c r="AN107" s="41">
        <v>0.59090909090909094</v>
      </c>
      <c r="AO107" s="41">
        <v>0.58333333333333337</v>
      </c>
      <c r="AP107" s="41">
        <v>0.33333333333333331</v>
      </c>
      <c r="AQ107" s="41">
        <v>0.91666666666666674</v>
      </c>
      <c r="AR107" s="41">
        <v>0.63446969696969702</v>
      </c>
      <c r="AS107" s="41">
        <v>0.25</v>
      </c>
      <c r="AT107" s="41">
        <v>0.59090909090909094</v>
      </c>
      <c r="AU107" s="41">
        <v>0.58333333333333337</v>
      </c>
      <c r="AV107" s="41">
        <v>0.33333333333333331</v>
      </c>
      <c r="AW107" s="41">
        <v>0.91666666666666674</v>
      </c>
      <c r="AX107" s="41">
        <v>0.69128787878787878</v>
      </c>
      <c r="AY107" s="41">
        <v>0.25</v>
      </c>
      <c r="AZ107" s="41">
        <v>0.68181818181818177</v>
      </c>
      <c r="BA107" s="41">
        <v>0.66666666666666663</v>
      </c>
      <c r="BB107" s="41">
        <v>0.41666666666666669</v>
      </c>
      <c r="BC107" s="41">
        <v>0.91666666666666674</v>
      </c>
      <c r="BD107" s="41">
        <v>0.70265151515151514</v>
      </c>
      <c r="BE107" s="41">
        <v>0.25</v>
      </c>
      <c r="BF107" s="41">
        <v>0.63636363636363635</v>
      </c>
      <c r="BG107" s="41">
        <v>0.66666666666666663</v>
      </c>
      <c r="BH107" s="41">
        <v>0.41666666666666669</v>
      </c>
      <c r="BI107" s="41">
        <v>0.91666666666666674</v>
      </c>
      <c r="BJ107" s="41">
        <v>0.72537878787878796</v>
      </c>
      <c r="BK107" s="41">
        <v>0.25</v>
      </c>
      <c r="BL107" s="41">
        <v>0.72727272727272729</v>
      </c>
      <c r="BM107" s="41">
        <v>0.66666666666666663</v>
      </c>
      <c r="BN107" s="41">
        <v>0.41666666666666669</v>
      </c>
      <c r="BO107" s="41">
        <v>0.91666666666666674</v>
      </c>
      <c r="BP107" s="41">
        <v>0.67992424242424243</v>
      </c>
      <c r="BQ107" s="41">
        <v>0.25</v>
      </c>
      <c r="BR107" s="41">
        <v>0.72727272727272729</v>
      </c>
      <c r="BS107" s="41">
        <v>0.66666666666666663</v>
      </c>
      <c r="BT107" s="41">
        <v>0.41666666666666669</v>
      </c>
      <c r="BU107" s="41">
        <v>0.91666666666666674</v>
      </c>
      <c r="BV107" s="41">
        <v>0.7140151515151516</v>
      </c>
      <c r="BW107" s="41">
        <v>0.25</v>
      </c>
      <c r="BX107" s="41">
        <v>0.72727272727272729</v>
      </c>
      <c r="BY107" s="41">
        <v>0.66666666666666663</v>
      </c>
      <c r="BZ107" s="41">
        <v>0.41666666666666669</v>
      </c>
      <c r="CA107" s="41">
        <v>0.91666666666666674</v>
      </c>
      <c r="CB107" s="41">
        <v>0.7140151515151516</v>
      </c>
      <c r="CC107" s="41">
        <v>0.25</v>
      </c>
      <c r="CD107" s="41">
        <v>0.72727272727272729</v>
      </c>
      <c r="CE107" s="41">
        <v>0.66666666666666663</v>
      </c>
      <c r="CF107" s="41">
        <v>0.41666666666666669</v>
      </c>
      <c r="CG107" s="41">
        <v>0.91666666666666674</v>
      </c>
      <c r="CH107" s="41">
        <v>0.70265151515151514</v>
      </c>
      <c r="CI107" s="41">
        <v>0.25</v>
      </c>
      <c r="CJ107" s="41">
        <v>0.72727272727272729</v>
      </c>
      <c r="CK107" s="41">
        <v>0.66666666666666663</v>
      </c>
      <c r="CL107" s="41">
        <v>0.41666666666666669</v>
      </c>
      <c r="CM107" s="41">
        <v>0.91666666666666674</v>
      </c>
      <c r="CN107" s="41">
        <v>0.72537878787878796</v>
      </c>
      <c r="CO107" s="41">
        <v>0.25</v>
      </c>
      <c r="CP107" s="41">
        <v>0.72727272727272729</v>
      </c>
      <c r="CQ107" s="41">
        <v>0.66666666666666663</v>
      </c>
      <c r="CR107" s="41">
        <v>0.41666666666666669</v>
      </c>
      <c r="CS107" s="41">
        <v>0.91666666666666674</v>
      </c>
      <c r="CT107" s="41">
        <v>0.80303030303030298</v>
      </c>
      <c r="CU107" s="41">
        <v>0.25</v>
      </c>
      <c r="CV107" s="41">
        <v>0.68181818181818177</v>
      </c>
      <c r="CW107" s="41">
        <v>0.66666666666666663</v>
      </c>
      <c r="CX107" s="41">
        <v>0.41666666666666669</v>
      </c>
      <c r="CY107" s="41">
        <v>0.91666666666666674</v>
      </c>
      <c r="CZ107" s="41">
        <v>0.81439393939393934</v>
      </c>
      <c r="DA107" s="41">
        <v>0.25</v>
      </c>
      <c r="DB107" s="41">
        <v>0.68181818181818177</v>
      </c>
      <c r="DC107" s="41">
        <v>0.66666666666666663</v>
      </c>
      <c r="DD107" s="41">
        <v>0.33333333333333331</v>
      </c>
      <c r="DE107" s="41">
        <v>0.91666666666666674</v>
      </c>
      <c r="DF107" s="41">
        <v>0.66666666666666663</v>
      </c>
      <c r="DG107" s="41">
        <v>0.25</v>
      </c>
      <c r="DH107" s="41">
        <v>0.36363636363636365</v>
      </c>
      <c r="DI107" s="41">
        <v>0.66666666666666663</v>
      </c>
      <c r="DJ107" s="41">
        <v>0.5</v>
      </c>
      <c r="DK107" s="41">
        <v>0.91666666666666674</v>
      </c>
      <c r="DL107" s="41">
        <v>0.89015151515151525</v>
      </c>
      <c r="DM107" s="41">
        <v>0.25</v>
      </c>
      <c r="DN107" s="41">
        <v>0.72727272727272729</v>
      </c>
      <c r="DO107" s="41">
        <v>0.83333333333333337</v>
      </c>
      <c r="DP107" s="41">
        <v>0.5</v>
      </c>
      <c r="DQ107" s="41">
        <v>0.75</v>
      </c>
      <c r="DR107" s="41">
        <v>0.89015151515151525</v>
      </c>
      <c r="DS107" s="41">
        <v>0.25</v>
      </c>
      <c r="DT107" s="41">
        <v>0.45454545454545453</v>
      </c>
      <c r="DU107" s="41">
        <v>0.83333333333333337</v>
      </c>
      <c r="DV107" s="41">
        <v>0.5</v>
      </c>
    </row>
    <row r="108" spans="1:126" x14ac:dyDescent="0.25">
      <c r="A108" t="s">
        <v>251</v>
      </c>
      <c r="B108" s="30" t="str">
        <f>VLOOKUP(A108,'Cód dos países'!$A$3:$C$199,2,FALSE)</f>
        <v>RUS</v>
      </c>
      <c r="C108" s="41">
        <v>0.5</v>
      </c>
      <c r="D108" s="41">
        <v>0.56818181818181812</v>
      </c>
      <c r="E108" s="41">
        <v>0.25</v>
      </c>
      <c r="F108" s="43">
        <v>0.63636363636363635</v>
      </c>
      <c r="G108" s="43">
        <v>0.5</v>
      </c>
      <c r="H108" s="43">
        <v>0.25</v>
      </c>
      <c r="I108" s="43">
        <f t="shared" si="4"/>
        <v>0.4621212121212121</v>
      </c>
      <c r="J108" s="41">
        <v>0.5</v>
      </c>
      <c r="K108" s="41">
        <v>0.57954545454545459</v>
      </c>
      <c r="L108" s="41">
        <v>0.25</v>
      </c>
      <c r="M108" s="43">
        <v>0.63636363636363635</v>
      </c>
      <c r="N108" s="43">
        <v>0.5</v>
      </c>
      <c r="O108" s="43">
        <v>0.25</v>
      </c>
      <c r="P108" s="43">
        <f t="shared" si="5"/>
        <v>0.4621212121212121</v>
      </c>
      <c r="Q108" s="41">
        <v>0.5</v>
      </c>
      <c r="R108" s="41">
        <v>0.56818181818181812</v>
      </c>
      <c r="S108" s="41">
        <v>0.25</v>
      </c>
      <c r="T108" s="43">
        <v>0.63636363636363635</v>
      </c>
      <c r="U108" s="43">
        <v>0.5</v>
      </c>
      <c r="V108" s="43">
        <v>0.25</v>
      </c>
      <c r="W108" s="43">
        <f t="shared" si="6"/>
        <v>0.4621212121212121</v>
      </c>
      <c r="X108" s="41">
        <v>0.5</v>
      </c>
      <c r="Y108" s="41">
        <v>0.56818181818181812</v>
      </c>
      <c r="Z108" s="41">
        <v>0.25</v>
      </c>
      <c r="AA108" s="43">
        <v>0.59090909090909094</v>
      </c>
      <c r="AB108" s="43">
        <v>0.5</v>
      </c>
      <c r="AC108" s="43">
        <v>0.25</v>
      </c>
      <c r="AD108" s="43">
        <f t="shared" si="7"/>
        <v>0.44696969696969696</v>
      </c>
      <c r="AE108" s="41">
        <v>0.5</v>
      </c>
      <c r="AF108" s="41">
        <v>0.59090909090909094</v>
      </c>
      <c r="AG108" s="41">
        <v>0.25</v>
      </c>
      <c r="AH108" s="41">
        <v>0.59090909090909094</v>
      </c>
      <c r="AI108" s="41">
        <v>0.5</v>
      </c>
      <c r="AJ108" s="41">
        <v>0.25</v>
      </c>
      <c r="AK108" s="41">
        <v>0.5</v>
      </c>
      <c r="AL108" s="41">
        <v>0.59090909090909083</v>
      </c>
      <c r="AM108" s="41">
        <v>0.25</v>
      </c>
      <c r="AN108" s="41">
        <v>0.68181818181818177</v>
      </c>
      <c r="AO108" s="41">
        <v>0.5</v>
      </c>
      <c r="AP108" s="41">
        <v>0.25</v>
      </c>
      <c r="AQ108" s="41">
        <v>0.5</v>
      </c>
      <c r="AR108" s="41">
        <v>0.59090909090909083</v>
      </c>
      <c r="AS108" s="41">
        <v>0.25</v>
      </c>
      <c r="AT108" s="41">
        <v>0.68181818181818177</v>
      </c>
      <c r="AU108" s="41">
        <v>0.5</v>
      </c>
      <c r="AV108" s="41">
        <v>0.25</v>
      </c>
      <c r="AW108" s="41">
        <v>0.54166666666666663</v>
      </c>
      <c r="AX108" s="41">
        <v>0.61363636363636365</v>
      </c>
      <c r="AY108" s="41">
        <v>0.25</v>
      </c>
      <c r="AZ108" s="41">
        <v>0.77272727272727271</v>
      </c>
      <c r="BA108" s="41">
        <v>0.66666666666666663</v>
      </c>
      <c r="BB108" s="41">
        <v>0.33333333333333331</v>
      </c>
      <c r="BC108" s="41">
        <v>0.58333333333333337</v>
      </c>
      <c r="BD108" s="41">
        <v>0.64772727272727271</v>
      </c>
      <c r="BE108" s="41">
        <v>0.25</v>
      </c>
      <c r="BF108" s="41">
        <v>0.77272727272727271</v>
      </c>
      <c r="BG108" s="41">
        <v>0.66666666666666663</v>
      </c>
      <c r="BH108" s="41">
        <v>0.33333333333333331</v>
      </c>
      <c r="BI108" s="41">
        <v>0.58333333333333337</v>
      </c>
      <c r="BJ108" s="41">
        <v>0.67045454545454541</v>
      </c>
      <c r="BK108" s="41">
        <v>0.25</v>
      </c>
      <c r="BL108" s="41">
        <v>0.77272727272727271</v>
      </c>
      <c r="BM108" s="41">
        <v>0.66666666666666663</v>
      </c>
      <c r="BN108" s="41">
        <v>0.33333333333333331</v>
      </c>
      <c r="BO108" s="41">
        <v>0.58333333333333337</v>
      </c>
      <c r="BP108" s="41">
        <v>0.64772727272727271</v>
      </c>
      <c r="BQ108" s="41">
        <v>0.25</v>
      </c>
      <c r="BR108" s="41">
        <v>0.77272727272727271</v>
      </c>
      <c r="BS108" s="41">
        <v>0.66666666666666663</v>
      </c>
      <c r="BT108" s="41">
        <v>0.33333333333333331</v>
      </c>
      <c r="BU108" s="41">
        <v>0.625</v>
      </c>
      <c r="BV108" s="41">
        <v>0.69318181818181812</v>
      </c>
      <c r="BW108" s="41">
        <v>0.25</v>
      </c>
      <c r="BX108" s="41">
        <v>0.77272727272727271</v>
      </c>
      <c r="BY108" s="41">
        <v>0.66666666666666663</v>
      </c>
      <c r="BZ108" s="41">
        <v>0.33333333333333331</v>
      </c>
      <c r="CA108" s="41">
        <v>0.625</v>
      </c>
      <c r="CB108" s="41">
        <v>0.68181818181818177</v>
      </c>
      <c r="CC108" s="41">
        <v>0.25</v>
      </c>
      <c r="CD108" s="41">
        <v>0.68181818181818177</v>
      </c>
      <c r="CE108" s="41">
        <v>0.66666666666666663</v>
      </c>
      <c r="CF108" s="41">
        <v>0.33333333333333331</v>
      </c>
      <c r="CG108" s="41">
        <v>0.66666666666666674</v>
      </c>
      <c r="CH108" s="41">
        <v>0.70454545454545459</v>
      </c>
      <c r="CI108" s="41">
        <v>0.25</v>
      </c>
      <c r="CJ108" s="41">
        <v>0.72727272727272729</v>
      </c>
      <c r="CK108" s="41">
        <v>0.66666666666666663</v>
      </c>
      <c r="CL108" s="41">
        <v>0.33333333333333331</v>
      </c>
      <c r="CM108" s="41">
        <v>0.66666666666666674</v>
      </c>
      <c r="CN108" s="41">
        <v>0.71590909090909083</v>
      </c>
      <c r="CO108" s="41">
        <v>0.25</v>
      </c>
      <c r="CP108" s="41">
        <v>0.72727272727272729</v>
      </c>
      <c r="CQ108" s="41">
        <v>0.66666666666666663</v>
      </c>
      <c r="CR108" s="41">
        <v>0.33333333333333331</v>
      </c>
      <c r="CS108" s="41">
        <v>0.70833333333333326</v>
      </c>
      <c r="CT108" s="41">
        <v>0.68560606060606066</v>
      </c>
      <c r="CU108" s="41">
        <v>0.25</v>
      </c>
      <c r="CV108" s="41">
        <v>0.72727272727272729</v>
      </c>
      <c r="CW108" s="41">
        <v>0.66666666666666663</v>
      </c>
      <c r="CX108" s="41">
        <v>0.25</v>
      </c>
      <c r="CY108" s="41">
        <v>0.625</v>
      </c>
      <c r="CZ108" s="41">
        <v>0.6742424242424242</v>
      </c>
      <c r="DA108" s="41">
        <v>0.25</v>
      </c>
      <c r="DB108" s="41">
        <v>0.72727272727272729</v>
      </c>
      <c r="DC108" s="41">
        <v>0.66666666666666663</v>
      </c>
      <c r="DD108" s="41">
        <v>0.16666666666666666</v>
      </c>
      <c r="DE108" s="41">
        <v>0.58333333333333326</v>
      </c>
      <c r="DF108" s="41">
        <v>0.65151515151515149</v>
      </c>
      <c r="DG108" s="41">
        <v>0.25</v>
      </c>
      <c r="DH108" s="41">
        <v>0.54545454545454541</v>
      </c>
      <c r="DI108" s="41">
        <v>0.5</v>
      </c>
      <c r="DJ108" s="41">
        <v>0.16666666666666666</v>
      </c>
      <c r="DK108" s="41">
        <v>0.5</v>
      </c>
      <c r="DL108" s="41">
        <v>0.71590909090909094</v>
      </c>
      <c r="DM108" s="41">
        <v>0.25</v>
      </c>
      <c r="DN108" s="41">
        <v>0.18181818181818182</v>
      </c>
      <c r="DO108" s="41">
        <v>0.5</v>
      </c>
      <c r="DP108" s="41">
        <v>0.33333333333333331</v>
      </c>
      <c r="DQ108" s="41">
        <v>0.66666666666666674</v>
      </c>
      <c r="DR108" s="41">
        <v>0.69318181818181812</v>
      </c>
      <c r="DS108" s="41">
        <v>0.5</v>
      </c>
      <c r="DT108" s="41">
        <v>0.45454545454545453</v>
      </c>
      <c r="DU108" s="41">
        <v>0.66666666666666663</v>
      </c>
      <c r="DV108" s="41">
        <v>0.33333333333333331</v>
      </c>
    </row>
    <row r="109" spans="1:126" x14ac:dyDescent="0.25">
      <c r="A109" t="s">
        <v>255</v>
      </c>
      <c r="B109" s="30" t="str">
        <f>VLOOKUP(A109,'Cód dos países'!$A$3:$C$199,2,FALSE)</f>
        <v>SAU</v>
      </c>
      <c r="C109" s="41">
        <v>0.58333333333333337</v>
      </c>
      <c r="D109" s="41">
        <v>0.69696969696969702</v>
      </c>
      <c r="E109" s="41">
        <v>0.5</v>
      </c>
      <c r="F109" s="43">
        <v>0.63636363636363635</v>
      </c>
      <c r="G109" s="43">
        <v>0.83333333333333337</v>
      </c>
      <c r="H109" s="43">
        <v>0.58333333333333337</v>
      </c>
      <c r="I109" s="43">
        <f t="shared" si="4"/>
        <v>0.68434343434343436</v>
      </c>
      <c r="J109" s="41">
        <v>0.58333333333333337</v>
      </c>
      <c r="K109" s="41">
        <v>0.68560606060606066</v>
      </c>
      <c r="L109" s="41">
        <v>0.5</v>
      </c>
      <c r="M109" s="43">
        <v>0.63636363636363635</v>
      </c>
      <c r="N109" s="43">
        <v>0.83333333333333337</v>
      </c>
      <c r="O109" s="43">
        <v>0.58333333333333337</v>
      </c>
      <c r="P109" s="43">
        <f t="shared" si="5"/>
        <v>0.68434343434343436</v>
      </c>
      <c r="Q109" s="41">
        <v>0.58333333333333337</v>
      </c>
      <c r="R109" s="41">
        <v>0.69696969696969702</v>
      </c>
      <c r="S109" s="41">
        <v>0.5</v>
      </c>
      <c r="T109" s="43">
        <v>0.72727272727272729</v>
      </c>
      <c r="U109" s="43">
        <v>0.83333333333333337</v>
      </c>
      <c r="V109" s="43">
        <v>0.5</v>
      </c>
      <c r="W109" s="43">
        <f t="shared" si="6"/>
        <v>0.68686868686868685</v>
      </c>
      <c r="X109" s="41">
        <v>0.58333333333333337</v>
      </c>
      <c r="Y109" s="41">
        <v>0.70833333333333337</v>
      </c>
      <c r="Z109" s="41">
        <v>0.5</v>
      </c>
      <c r="AA109" s="43">
        <v>0.86363636363636365</v>
      </c>
      <c r="AB109" s="43">
        <v>0.83333333333333337</v>
      </c>
      <c r="AC109" s="43">
        <v>0.5</v>
      </c>
      <c r="AD109" s="43">
        <f t="shared" si="7"/>
        <v>0.73232323232323238</v>
      </c>
      <c r="AE109" s="41">
        <v>0.5</v>
      </c>
      <c r="AF109" s="41">
        <v>0.68560606060606066</v>
      </c>
      <c r="AG109" s="41">
        <v>0.5</v>
      </c>
      <c r="AH109" s="41">
        <v>0.81818181818181823</v>
      </c>
      <c r="AI109" s="41">
        <v>0.83333333333333337</v>
      </c>
      <c r="AJ109" s="41">
        <v>0.5</v>
      </c>
      <c r="AK109" s="41">
        <v>0.5</v>
      </c>
      <c r="AL109" s="41">
        <v>0.74242424242424243</v>
      </c>
      <c r="AM109" s="41">
        <v>0.5</v>
      </c>
      <c r="AN109" s="41">
        <v>0.86363636363636365</v>
      </c>
      <c r="AO109" s="41">
        <v>0.83333333333333337</v>
      </c>
      <c r="AP109" s="41">
        <v>0.41666666666666669</v>
      </c>
      <c r="AQ109" s="41">
        <v>0.5</v>
      </c>
      <c r="AR109" s="41">
        <v>0.76515151515151525</v>
      </c>
      <c r="AS109" s="41">
        <v>0.5</v>
      </c>
      <c r="AT109" s="41">
        <v>0.86363636363636365</v>
      </c>
      <c r="AU109" s="41">
        <v>0.83333333333333337</v>
      </c>
      <c r="AV109" s="41">
        <v>0.41666666666666669</v>
      </c>
      <c r="AW109" s="41">
        <v>0.5</v>
      </c>
      <c r="AX109" s="41">
        <v>0.74242424242424254</v>
      </c>
      <c r="AY109" s="41">
        <v>0.5</v>
      </c>
      <c r="AZ109" s="41">
        <v>0.90909090909090906</v>
      </c>
      <c r="BA109" s="41">
        <v>0.83333333333333337</v>
      </c>
      <c r="BB109" s="41">
        <v>0.41666666666666669</v>
      </c>
      <c r="BC109" s="41">
        <v>0.5</v>
      </c>
      <c r="BD109" s="41">
        <v>0.75378787878787878</v>
      </c>
      <c r="BE109" s="41">
        <v>0.5</v>
      </c>
      <c r="BF109" s="41">
        <v>0.90909090909090906</v>
      </c>
      <c r="BG109" s="41">
        <v>0.83333333333333337</v>
      </c>
      <c r="BH109" s="41">
        <v>0.41666666666666669</v>
      </c>
      <c r="BI109" s="41">
        <v>0.5</v>
      </c>
      <c r="BJ109" s="41">
        <v>0.76515151515151514</v>
      </c>
      <c r="BK109" s="41">
        <v>0.5</v>
      </c>
      <c r="BL109" s="41">
        <v>0.90909090909090906</v>
      </c>
      <c r="BM109" s="41">
        <v>0.83333333333333337</v>
      </c>
      <c r="BN109" s="41">
        <v>0.33333333333333331</v>
      </c>
      <c r="BO109" s="41">
        <v>0.45833333333333337</v>
      </c>
      <c r="BP109" s="41">
        <v>0.79924242424242431</v>
      </c>
      <c r="BQ109" s="41">
        <v>0.5</v>
      </c>
      <c r="BR109" s="41">
        <v>0.90909090909090906</v>
      </c>
      <c r="BS109" s="41">
        <v>0.83333333333333337</v>
      </c>
      <c r="BT109" s="41">
        <v>0.33333333333333331</v>
      </c>
      <c r="BU109" s="41">
        <v>0.45833333333333337</v>
      </c>
      <c r="BV109" s="41">
        <v>0.79924242424242431</v>
      </c>
      <c r="BW109" s="41">
        <v>0.5</v>
      </c>
      <c r="BX109" s="41">
        <v>0.90909090909090906</v>
      </c>
      <c r="BY109" s="41">
        <v>0.83333333333333337</v>
      </c>
      <c r="BZ109" s="41">
        <v>0.33333333333333331</v>
      </c>
      <c r="CA109" s="41">
        <v>0.45833333333333337</v>
      </c>
      <c r="CB109" s="41">
        <v>0.79924242424242431</v>
      </c>
      <c r="CC109" s="41">
        <v>0.5</v>
      </c>
      <c r="CD109" s="41">
        <v>0.90909090909090906</v>
      </c>
      <c r="CE109" s="41">
        <v>0.83333333333333337</v>
      </c>
      <c r="CF109" s="41">
        <v>0.33333333333333331</v>
      </c>
      <c r="CG109" s="41">
        <v>0.45833333333333337</v>
      </c>
      <c r="CH109" s="41">
        <v>0.81060606060606066</v>
      </c>
      <c r="CI109" s="41">
        <v>0.5</v>
      </c>
      <c r="CJ109" s="41">
        <v>0.90909090909090906</v>
      </c>
      <c r="CK109" s="41">
        <v>0.83333333333333337</v>
      </c>
      <c r="CL109" s="41">
        <v>0.33333333333333331</v>
      </c>
      <c r="CM109" s="41">
        <v>0.45833333333333337</v>
      </c>
      <c r="CN109" s="41">
        <v>0.7765151515151516</v>
      </c>
      <c r="CO109" s="41">
        <v>0.5</v>
      </c>
      <c r="CP109" s="41">
        <v>0.90909090909090906</v>
      </c>
      <c r="CQ109" s="41">
        <v>0.83333333333333337</v>
      </c>
      <c r="CR109" s="41">
        <v>0.33333333333333331</v>
      </c>
      <c r="CS109" s="41">
        <v>0.41666666666666669</v>
      </c>
      <c r="CT109" s="41">
        <v>0.76515151515151525</v>
      </c>
      <c r="CU109" s="41">
        <v>0.5</v>
      </c>
      <c r="CV109" s="41">
        <v>0.90909090909090906</v>
      </c>
      <c r="CW109" s="41">
        <v>0.83333333333333337</v>
      </c>
      <c r="CX109" s="41">
        <v>0.33333333333333331</v>
      </c>
      <c r="CY109" s="41">
        <v>0.41666666666666669</v>
      </c>
      <c r="CZ109" s="41">
        <v>0.74242424242424243</v>
      </c>
      <c r="DA109" s="41">
        <v>0.5</v>
      </c>
      <c r="DB109" s="41">
        <v>0.90909090909090906</v>
      </c>
      <c r="DC109" s="41">
        <v>0.83333333333333337</v>
      </c>
      <c r="DD109" s="41">
        <v>0.33333333333333331</v>
      </c>
      <c r="DE109" s="41">
        <v>0.41666666666666669</v>
      </c>
      <c r="DF109" s="41">
        <v>0.79924242424242431</v>
      </c>
      <c r="DG109" s="41">
        <v>0.5</v>
      </c>
      <c r="DH109" s="41">
        <v>0.72727272727272729</v>
      </c>
      <c r="DI109" s="41">
        <v>0.83333333333333337</v>
      </c>
      <c r="DJ109" s="41">
        <v>0.33333333333333331</v>
      </c>
      <c r="DK109" s="41">
        <v>0.41666666666666669</v>
      </c>
      <c r="DL109" s="41">
        <v>0.82196969696969702</v>
      </c>
      <c r="DM109" s="41">
        <v>0.5</v>
      </c>
      <c r="DN109" s="41">
        <v>0.54545454545454541</v>
      </c>
      <c r="DO109" s="41">
        <v>0.83333333333333337</v>
      </c>
      <c r="DP109" s="41">
        <v>0.33333333333333331</v>
      </c>
      <c r="DQ109" s="41">
        <v>0.41666666666666669</v>
      </c>
      <c r="DR109" s="41">
        <v>0.82196969696969702</v>
      </c>
      <c r="DS109" s="41">
        <v>0.5</v>
      </c>
      <c r="DT109" s="41">
        <v>0.45454545454545453</v>
      </c>
      <c r="DU109" s="41">
        <v>0.83333333333333337</v>
      </c>
      <c r="DV109" s="41">
        <v>0.33333333333333331</v>
      </c>
    </row>
    <row r="110" spans="1:126" x14ac:dyDescent="0.25">
      <c r="A110" t="s">
        <v>259</v>
      </c>
      <c r="B110" s="30" t="str">
        <f>VLOOKUP(A110,'Cód dos países'!$A$3:$C$199,2,FALSE)</f>
        <v>SEN</v>
      </c>
      <c r="C110" s="41">
        <v>0.54166666666666663</v>
      </c>
      <c r="D110" s="41">
        <v>0.63636363636363635</v>
      </c>
      <c r="E110" s="41">
        <v>0.25</v>
      </c>
      <c r="F110" s="43">
        <v>0.68181818181818177</v>
      </c>
      <c r="G110" s="43">
        <v>0.5</v>
      </c>
      <c r="H110" s="43">
        <v>0.33333333333333331</v>
      </c>
      <c r="I110" s="43">
        <f t="shared" si="4"/>
        <v>0.50505050505050497</v>
      </c>
      <c r="J110" s="41">
        <v>0.54166666666666663</v>
      </c>
      <c r="K110" s="41">
        <v>0.63636363636363635</v>
      </c>
      <c r="L110" s="41">
        <v>0.25</v>
      </c>
      <c r="M110" s="43">
        <v>0.68181818181818177</v>
      </c>
      <c r="N110" s="43">
        <v>0.5</v>
      </c>
      <c r="O110" s="43">
        <v>0.33333333333333331</v>
      </c>
      <c r="P110" s="43">
        <f t="shared" si="5"/>
        <v>0.50505050505050497</v>
      </c>
      <c r="Q110" s="41">
        <v>0.54166666666666663</v>
      </c>
      <c r="R110" s="41">
        <v>0.61363636363636354</v>
      </c>
      <c r="S110" s="41">
        <v>0.25</v>
      </c>
      <c r="T110" s="43">
        <v>0.68181818181818177</v>
      </c>
      <c r="U110" s="43">
        <v>0.5</v>
      </c>
      <c r="V110" s="43">
        <v>0.33333333333333331</v>
      </c>
      <c r="W110" s="43">
        <f t="shared" si="6"/>
        <v>0.50505050505050497</v>
      </c>
      <c r="X110" s="41">
        <v>0.54166666666666663</v>
      </c>
      <c r="Y110" s="41">
        <v>0.60227272727272729</v>
      </c>
      <c r="Z110" s="41">
        <v>0.25</v>
      </c>
      <c r="AA110" s="43">
        <v>0.63636363636363635</v>
      </c>
      <c r="AB110" s="43">
        <v>0.5</v>
      </c>
      <c r="AC110" s="43">
        <v>0.33333333333333331</v>
      </c>
      <c r="AD110" s="43">
        <f t="shared" si="7"/>
        <v>0.48989898989898983</v>
      </c>
      <c r="AE110" s="41">
        <v>0.54166666666666663</v>
      </c>
      <c r="AF110" s="41">
        <v>0.61363636363636354</v>
      </c>
      <c r="AG110" s="41">
        <v>0.25</v>
      </c>
      <c r="AH110" s="41">
        <v>0.63636363636363635</v>
      </c>
      <c r="AI110" s="41">
        <v>0.5</v>
      </c>
      <c r="AJ110" s="41">
        <v>0.41666666666666669</v>
      </c>
      <c r="AK110" s="41">
        <v>0.54166666666666663</v>
      </c>
      <c r="AL110" s="41">
        <v>0.61363636363636354</v>
      </c>
      <c r="AM110" s="41">
        <v>0.25</v>
      </c>
      <c r="AN110" s="41">
        <v>0.63636363636363635</v>
      </c>
      <c r="AO110" s="41">
        <v>0.5</v>
      </c>
      <c r="AP110" s="41">
        <v>0.41666666666666669</v>
      </c>
      <c r="AQ110" s="41">
        <v>0.54166666666666663</v>
      </c>
      <c r="AR110" s="41">
        <v>0.64772727272727271</v>
      </c>
      <c r="AS110" s="41">
        <v>0.25</v>
      </c>
      <c r="AT110" s="41">
        <v>0.59090909090909094</v>
      </c>
      <c r="AU110" s="41">
        <v>0.5</v>
      </c>
      <c r="AV110" s="41">
        <v>0.41666666666666669</v>
      </c>
      <c r="AW110" s="41">
        <v>0.375</v>
      </c>
      <c r="AX110" s="41">
        <v>0.59090909090909083</v>
      </c>
      <c r="AY110" s="41">
        <v>0.25</v>
      </c>
      <c r="AZ110" s="41">
        <v>0.59090909090909094</v>
      </c>
      <c r="BA110" s="41">
        <v>0.5</v>
      </c>
      <c r="BB110" s="41">
        <v>0.33333333333333331</v>
      </c>
      <c r="BC110" s="41">
        <v>0.41666666666666663</v>
      </c>
      <c r="BD110" s="41">
        <v>0.67045454545454541</v>
      </c>
      <c r="BE110" s="41">
        <v>0.25</v>
      </c>
      <c r="BF110" s="41">
        <v>0.59090909090909094</v>
      </c>
      <c r="BG110" s="41">
        <v>0.5</v>
      </c>
      <c r="BH110" s="41">
        <v>0.33333333333333331</v>
      </c>
      <c r="BI110" s="41">
        <v>0.41666666666666663</v>
      </c>
      <c r="BJ110" s="41">
        <v>0.67045454545454541</v>
      </c>
      <c r="BK110" s="41">
        <v>0.25</v>
      </c>
      <c r="BL110" s="41">
        <v>0.59090909090909094</v>
      </c>
      <c r="BM110" s="41">
        <v>0.5</v>
      </c>
      <c r="BN110" s="41">
        <v>0.33333333333333331</v>
      </c>
      <c r="BO110" s="41">
        <v>0.45833333333333337</v>
      </c>
      <c r="BP110" s="41">
        <v>0.71590909090909094</v>
      </c>
      <c r="BQ110" s="41">
        <v>0.25</v>
      </c>
      <c r="BR110" s="41">
        <v>0.59090909090909094</v>
      </c>
      <c r="BS110" s="41">
        <v>0.5</v>
      </c>
      <c r="BT110" s="41">
        <v>0.33333333333333331</v>
      </c>
      <c r="BU110" s="41">
        <v>0.45833333333333337</v>
      </c>
      <c r="BV110" s="41">
        <v>0.71590909090909094</v>
      </c>
      <c r="BW110" s="41">
        <v>0.25</v>
      </c>
      <c r="BX110" s="41">
        <v>0.63636363636363635</v>
      </c>
      <c r="BY110" s="41">
        <v>0.5</v>
      </c>
      <c r="BZ110" s="41">
        <v>0.41666666666666669</v>
      </c>
      <c r="CA110" s="41">
        <v>0.45833333333333337</v>
      </c>
      <c r="CB110" s="41">
        <v>0.69318181818181823</v>
      </c>
      <c r="CC110" s="41">
        <v>0.25</v>
      </c>
      <c r="CD110" s="41">
        <v>0.63636363636363635</v>
      </c>
      <c r="CE110" s="41">
        <v>0.5</v>
      </c>
      <c r="CF110" s="41">
        <v>0.41666666666666669</v>
      </c>
      <c r="CG110" s="41">
        <v>0.45833333333333337</v>
      </c>
      <c r="CH110" s="41">
        <v>0.70454545454545459</v>
      </c>
      <c r="CI110" s="41">
        <v>0.25</v>
      </c>
      <c r="CJ110" s="41">
        <v>0.63636363636363635</v>
      </c>
      <c r="CK110" s="41">
        <v>0.5</v>
      </c>
      <c r="CL110" s="41">
        <v>0.41666666666666669</v>
      </c>
      <c r="CM110" s="41">
        <v>0.5</v>
      </c>
      <c r="CN110" s="41">
        <v>0.68181818181818188</v>
      </c>
      <c r="CO110" s="41">
        <v>0.25</v>
      </c>
      <c r="CP110" s="41">
        <v>0.63636363636363635</v>
      </c>
      <c r="CQ110" s="41">
        <v>0.5</v>
      </c>
      <c r="CR110" s="41">
        <v>0.41666666666666669</v>
      </c>
      <c r="CS110" s="41">
        <v>0.5</v>
      </c>
      <c r="CT110" s="41">
        <v>0.69318181818181823</v>
      </c>
      <c r="CU110" s="41">
        <v>0.25</v>
      </c>
      <c r="CV110" s="41">
        <v>0.63636363636363635</v>
      </c>
      <c r="CW110" s="41">
        <v>0.5</v>
      </c>
      <c r="CX110" s="41">
        <v>0.41666666666666669</v>
      </c>
      <c r="CY110" s="41">
        <v>0.5</v>
      </c>
      <c r="CZ110" s="41">
        <v>0.72727272727272729</v>
      </c>
      <c r="DA110" s="41">
        <v>0.25</v>
      </c>
      <c r="DB110" s="41">
        <v>0.63636363636363635</v>
      </c>
      <c r="DC110" s="41">
        <v>0.5</v>
      </c>
      <c r="DD110" s="41">
        <v>0.41666666666666669</v>
      </c>
      <c r="DE110" s="41">
        <v>0.5</v>
      </c>
      <c r="DF110" s="41">
        <v>0.67045454545454541</v>
      </c>
      <c r="DG110" s="41">
        <v>0.25</v>
      </c>
      <c r="DH110" s="41">
        <v>0.54545454545454541</v>
      </c>
      <c r="DI110" s="41">
        <v>0.5</v>
      </c>
      <c r="DJ110" s="41">
        <v>0.5</v>
      </c>
      <c r="DK110" s="41">
        <v>0.5</v>
      </c>
      <c r="DL110" s="41">
        <v>0.64772727272727271</v>
      </c>
      <c r="DM110" s="41">
        <v>0.25</v>
      </c>
      <c r="DN110" s="41">
        <v>0.54545454545454541</v>
      </c>
      <c r="DO110" s="41">
        <v>0.5</v>
      </c>
      <c r="DP110" s="41">
        <v>0.5</v>
      </c>
      <c r="DQ110" s="41">
        <v>0.66666666666666674</v>
      </c>
      <c r="DR110" s="41">
        <v>0.57954545454545459</v>
      </c>
      <c r="DS110" s="41">
        <v>0.5</v>
      </c>
      <c r="DT110" s="41">
        <v>0.45454545454545453</v>
      </c>
      <c r="DU110" s="41">
        <v>0.5</v>
      </c>
      <c r="DV110" s="41">
        <v>0.5</v>
      </c>
    </row>
    <row r="111" spans="1:126" x14ac:dyDescent="0.25">
      <c r="A111" t="s">
        <v>271</v>
      </c>
      <c r="B111" s="30" t="str">
        <f>VLOOKUP(A111,'Cód dos países'!$A$3:$C$199,2,FALSE)</f>
        <v>YUG</v>
      </c>
      <c r="C111" s="41">
        <v>0.79166666666666663</v>
      </c>
      <c r="D111" s="41">
        <v>0.625</v>
      </c>
      <c r="E111" s="41">
        <v>0.5</v>
      </c>
      <c r="F111" s="43">
        <v>0.5</v>
      </c>
      <c r="G111" s="43">
        <v>0.58333333333333337</v>
      </c>
      <c r="H111" s="43">
        <v>0.33333333333333331</v>
      </c>
      <c r="I111" s="43">
        <f t="shared" si="4"/>
        <v>0.47222222222222227</v>
      </c>
      <c r="J111" s="41">
        <v>0.79166666666666663</v>
      </c>
      <c r="K111" s="41">
        <v>0.61363636363636365</v>
      </c>
      <c r="L111" s="41">
        <v>0.5</v>
      </c>
      <c r="M111" s="43">
        <v>0.5</v>
      </c>
      <c r="N111" s="43">
        <v>0.58333333333333337</v>
      </c>
      <c r="O111" s="43">
        <v>0.33333333333333331</v>
      </c>
      <c r="P111" s="43">
        <f t="shared" si="5"/>
        <v>0.47222222222222227</v>
      </c>
      <c r="Q111" s="41">
        <v>0.79166666666666663</v>
      </c>
      <c r="R111" s="41">
        <v>0.63636363636363646</v>
      </c>
      <c r="S111" s="41">
        <v>0.5</v>
      </c>
      <c r="T111" s="43">
        <v>0.5</v>
      </c>
      <c r="U111" s="43">
        <v>0.58333333333333337</v>
      </c>
      <c r="V111" s="43">
        <v>0.33333333333333331</v>
      </c>
      <c r="W111" s="43">
        <f t="shared" si="6"/>
        <v>0.47222222222222227</v>
      </c>
      <c r="X111" s="41">
        <v>0.79166666666666663</v>
      </c>
      <c r="Y111" s="41">
        <v>0.625</v>
      </c>
      <c r="Z111" s="41">
        <v>0.5</v>
      </c>
      <c r="AA111" s="43">
        <v>0.54545454545454541</v>
      </c>
      <c r="AB111" s="43">
        <v>0.58333333333333337</v>
      </c>
      <c r="AC111" s="43">
        <v>0.33333333333333331</v>
      </c>
      <c r="AD111" s="43">
        <f t="shared" si="7"/>
        <v>0.4873737373737374</v>
      </c>
      <c r="AE111" s="41">
        <v>0.79166666666666663</v>
      </c>
      <c r="AF111" s="41">
        <v>0.64772727272727271</v>
      </c>
      <c r="AG111" s="41">
        <v>0.5</v>
      </c>
      <c r="AH111" s="41">
        <v>0.54545454545454541</v>
      </c>
      <c r="AI111" s="41">
        <v>0.58333333333333337</v>
      </c>
      <c r="AJ111" s="41">
        <v>0.33333333333333331</v>
      </c>
      <c r="AK111" s="41">
        <v>0.79166666666666663</v>
      </c>
      <c r="AL111" s="41">
        <v>0.61363636363636354</v>
      </c>
      <c r="AM111" s="41">
        <v>0.5</v>
      </c>
      <c r="AN111" s="41">
        <v>0.54545454545454541</v>
      </c>
      <c r="AO111" s="41">
        <v>0.58333333333333337</v>
      </c>
      <c r="AP111" s="41">
        <v>0.33333333333333331</v>
      </c>
      <c r="AQ111" s="41">
        <v>0.79166666666666663</v>
      </c>
      <c r="AR111" s="41">
        <v>0.59090909090909083</v>
      </c>
      <c r="AS111" s="41">
        <v>0.5</v>
      </c>
      <c r="AT111" s="41">
        <v>0.54545454545454541</v>
      </c>
      <c r="AU111" s="41">
        <v>0.58333333333333337</v>
      </c>
      <c r="AV111" s="41">
        <v>0.33333333333333331</v>
      </c>
      <c r="AW111" s="41">
        <v>0.79166666666666663</v>
      </c>
      <c r="AX111" s="41">
        <v>0.625</v>
      </c>
      <c r="AY111" s="41">
        <v>0.5</v>
      </c>
      <c r="AZ111" s="41">
        <v>0.59090909090909094</v>
      </c>
      <c r="BA111" s="41">
        <v>0.58333333333333337</v>
      </c>
      <c r="BB111" s="41">
        <v>0.33333333333333331</v>
      </c>
      <c r="BC111" s="41">
        <v>0.79166666666666663</v>
      </c>
      <c r="BD111" s="41">
        <v>0.64772727272727271</v>
      </c>
      <c r="BE111" s="41">
        <v>0.5</v>
      </c>
      <c r="BF111" s="41">
        <v>0.54545454545454541</v>
      </c>
      <c r="BG111" s="41">
        <v>0.58333333333333337</v>
      </c>
      <c r="BH111" s="41">
        <v>0.33333333333333331</v>
      </c>
      <c r="BI111" s="41">
        <v>0.79166666666666663</v>
      </c>
      <c r="BJ111" s="41">
        <v>0.63636363636363635</v>
      </c>
      <c r="BK111" s="41">
        <v>0.5</v>
      </c>
      <c r="BL111" s="41">
        <v>0.59090909090909094</v>
      </c>
      <c r="BM111" s="41">
        <v>0.58333333333333337</v>
      </c>
      <c r="BN111" s="41">
        <v>0.33333333333333331</v>
      </c>
      <c r="BO111" s="41">
        <v>0.79166666666666663</v>
      </c>
      <c r="BP111" s="41">
        <v>0.61363636363636365</v>
      </c>
      <c r="BQ111" s="41">
        <v>0.5</v>
      </c>
      <c r="BR111" s="41">
        <v>0.59090909090909094</v>
      </c>
      <c r="BS111" s="41">
        <v>0.58333333333333337</v>
      </c>
      <c r="BT111" s="41">
        <v>0.33333333333333331</v>
      </c>
      <c r="BU111" s="41">
        <v>0.79166666666666663</v>
      </c>
      <c r="BV111" s="41">
        <v>0.67045454545454541</v>
      </c>
      <c r="BW111" s="41">
        <v>0.5</v>
      </c>
      <c r="BX111" s="41">
        <v>0.59090909090909094</v>
      </c>
      <c r="BY111" s="41">
        <v>0.58333333333333337</v>
      </c>
      <c r="BZ111" s="41">
        <v>0.33333333333333331</v>
      </c>
      <c r="CA111" s="41">
        <v>0.66666666666666663</v>
      </c>
      <c r="CB111" s="41">
        <v>0.64772727272727271</v>
      </c>
      <c r="CC111" s="41">
        <v>0.5</v>
      </c>
      <c r="CD111" s="41">
        <v>0.59090909090909094</v>
      </c>
      <c r="CE111" s="41">
        <v>0.58333333333333337</v>
      </c>
      <c r="CF111" s="41">
        <v>0.33333333333333331</v>
      </c>
      <c r="CG111" s="41">
        <v>0.66666666666666663</v>
      </c>
      <c r="CH111" s="41">
        <v>0.63636363636363635</v>
      </c>
      <c r="CI111" s="41">
        <v>0.5</v>
      </c>
      <c r="CJ111" s="41">
        <v>0.63636363636363635</v>
      </c>
      <c r="CK111" s="41">
        <v>0.58333333333333337</v>
      </c>
      <c r="CL111" s="41">
        <v>0.33333333333333331</v>
      </c>
      <c r="CM111" s="41">
        <v>0.66666666666666663</v>
      </c>
      <c r="CN111" s="41">
        <v>0.67045454545454553</v>
      </c>
      <c r="CO111" s="41">
        <v>0.5</v>
      </c>
      <c r="CP111" s="41">
        <v>0.63636363636363635</v>
      </c>
      <c r="CQ111" s="41">
        <v>0.58333333333333337</v>
      </c>
      <c r="CR111" s="41">
        <v>0.33333333333333331</v>
      </c>
      <c r="CS111" s="41">
        <v>0.66666666666666663</v>
      </c>
      <c r="CT111" s="41">
        <v>0.64772727272727271</v>
      </c>
      <c r="CU111" s="41">
        <v>0.5</v>
      </c>
      <c r="CV111" s="41">
        <v>0.63636363636363635</v>
      </c>
      <c r="CW111" s="41">
        <v>0.58333333333333337</v>
      </c>
      <c r="CX111" s="41">
        <v>0.33333333333333331</v>
      </c>
      <c r="CY111" s="41">
        <v>0.5</v>
      </c>
      <c r="CZ111" s="41">
        <v>0.54545454545454541</v>
      </c>
      <c r="DA111" s="41">
        <v>0.5</v>
      </c>
      <c r="DB111" s="41">
        <v>0.63636363636363635</v>
      </c>
      <c r="DC111" s="41">
        <v>0.5</v>
      </c>
      <c r="DD111" s="41">
        <v>0.16666666666666666</v>
      </c>
      <c r="DE111" s="41">
        <v>0.41666666666666663</v>
      </c>
      <c r="DF111" s="41">
        <v>0.57954545454545459</v>
      </c>
      <c r="DG111" s="41">
        <v>0.5</v>
      </c>
      <c r="DH111" s="41">
        <v>0</v>
      </c>
      <c r="DI111" s="41">
        <v>0.33333333333333331</v>
      </c>
      <c r="DJ111" s="41">
        <v>0.16666666666666666</v>
      </c>
      <c r="DK111" s="41">
        <v>0.5</v>
      </c>
      <c r="DL111" s="41">
        <v>0.35984848484848486</v>
      </c>
      <c r="DM111" s="41">
        <v>0.5</v>
      </c>
      <c r="DN111" s="41">
        <v>9.0909090909090912E-2</v>
      </c>
      <c r="DO111" s="41">
        <v>0.66666666666666663</v>
      </c>
      <c r="DP111" s="41">
        <v>0.16666666666666666</v>
      </c>
      <c r="DQ111" s="41">
        <v>0.25</v>
      </c>
      <c r="DR111" s="41">
        <v>0.69318181818181823</v>
      </c>
      <c r="DS111" s="41">
        <v>0.5</v>
      </c>
      <c r="DT111" s="41">
        <v>0.54545454545454541</v>
      </c>
      <c r="DU111" s="41">
        <v>0.83333333333333337</v>
      </c>
      <c r="DV111" s="41">
        <v>0.5</v>
      </c>
    </row>
    <row r="112" spans="1:126" x14ac:dyDescent="0.25">
      <c r="A112" t="s">
        <v>265</v>
      </c>
      <c r="B112" s="30" t="str">
        <f>VLOOKUP(A112,'Cód dos países'!$A$3:$C$199,2,FALSE)</f>
        <v>SLE</v>
      </c>
      <c r="C112" s="41">
        <v>0.58333333333333337</v>
      </c>
      <c r="D112" s="41">
        <v>0.72537878787878796</v>
      </c>
      <c r="E112" s="41">
        <v>0</v>
      </c>
      <c r="F112" s="43">
        <v>0.5</v>
      </c>
      <c r="G112" s="43">
        <v>0.58333333333333337</v>
      </c>
      <c r="H112" s="43">
        <v>0.41666666666666669</v>
      </c>
      <c r="I112" s="43">
        <f t="shared" si="4"/>
        <v>0.50000000000000011</v>
      </c>
      <c r="J112" s="41">
        <v>0.54166666666666663</v>
      </c>
      <c r="K112" s="41">
        <v>0.69128787878787878</v>
      </c>
      <c r="L112" s="41">
        <v>0</v>
      </c>
      <c r="M112" s="43">
        <v>0.5</v>
      </c>
      <c r="N112" s="43">
        <v>0.58333333333333337</v>
      </c>
      <c r="O112" s="43">
        <v>0.41666666666666669</v>
      </c>
      <c r="P112" s="43">
        <f t="shared" si="5"/>
        <v>0.50000000000000011</v>
      </c>
      <c r="Q112" s="41">
        <v>0.54166666666666663</v>
      </c>
      <c r="R112" s="41">
        <v>0.70265151515151525</v>
      </c>
      <c r="S112" s="41">
        <v>0</v>
      </c>
      <c r="T112" s="43">
        <v>0.5</v>
      </c>
      <c r="U112" s="43">
        <v>0.58333333333333337</v>
      </c>
      <c r="V112" s="43">
        <v>0.33333333333333331</v>
      </c>
      <c r="W112" s="43">
        <f t="shared" si="6"/>
        <v>0.47222222222222227</v>
      </c>
      <c r="X112" s="41">
        <v>0.54166666666666663</v>
      </c>
      <c r="Y112" s="41">
        <v>0.72348484848484851</v>
      </c>
      <c r="Z112" s="41">
        <v>0</v>
      </c>
      <c r="AA112" s="43">
        <v>0.40909090909090912</v>
      </c>
      <c r="AB112" s="43">
        <v>0.58333333333333337</v>
      </c>
      <c r="AC112" s="43">
        <v>0.33333333333333331</v>
      </c>
      <c r="AD112" s="43">
        <f t="shared" si="7"/>
        <v>0.44191919191919188</v>
      </c>
      <c r="AE112" s="41">
        <v>0.58333333333333337</v>
      </c>
      <c r="AF112" s="41">
        <v>0.70075757575757569</v>
      </c>
      <c r="AG112" s="41">
        <v>0</v>
      </c>
      <c r="AH112" s="41">
        <v>0.40909090909090912</v>
      </c>
      <c r="AI112" s="41">
        <v>0.58333333333333337</v>
      </c>
      <c r="AJ112" s="41">
        <v>0.33333333333333331</v>
      </c>
      <c r="AK112" s="41">
        <v>0.58333333333333337</v>
      </c>
      <c r="AL112" s="41">
        <v>0.74621212121212122</v>
      </c>
      <c r="AM112" s="41">
        <v>0</v>
      </c>
      <c r="AN112" s="41">
        <v>0.45454545454545453</v>
      </c>
      <c r="AO112" s="41">
        <v>0.58333333333333337</v>
      </c>
      <c r="AP112" s="41">
        <v>0.33333333333333331</v>
      </c>
      <c r="AQ112" s="41">
        <v>0.58333333333333337</v>
      </c>
      <c r="AR112" s="41">
        <v>0.75757575757575757</v>
      </c>
      <c r="AS112" s="41">
        <v>0</v>
      </c>
      <c r="AT112" s="41">
        <v>0.45454545454545453</v>
      </c>
      <c r="AU112" s="41">
        <v>0.58333333333333337</v>
      </c>
      <c r="AV112" s="41">
        <v>0.25</v>
      </c>
      <c r="AW112" s="41">
        <v>0.58333333333333337</v>
      </c>
      <c r="AX112" s="41">
        <v>0.77840909090909094</v>
      </c>
      <c r="AY112" s="41">
        <v>0</v>
      </c>
      <c r="AZ112" s="41">
        <v>0.45454545454545453</v>
      </c>
      <c r="BA112" s="41">
        <v>0.58333333333333337</v>
      </c>
      <c r="BB112" s="41">
        <v>0.33333333333333331</v>
      </c>
      <c r="BC112" s="41">
        <v>0.58333333333333337</v>
      </c>
      <c r="BD112" s="41">
        <v>0.8125</v>
      </c>
      <c r="BE112" s="41">
        <v>0</v>
      </c>
      <c r="BF112" s="41">
        <v>0.54545454545454541</v>
      </c>
      <c r="BG112" s="41">
        <v>0.58333333333333337</v>
      </c>
      <c r="BH112" s="41">
        <v>0.33333333333333331</v>
      </c>
      <c r="BI112" s="41">
        <v>0.58333333333333337</v>
      </c>
      <c r="BJ112" s="41">
        <v>0.80113636363636365</v>
      </c>
      <c r="BK112" s="41">
        <v>0</v>
      </c>
      <c r="BL112" s="41">
        <v>0.54545454545454541</v>
      </c>
      <c r="BM112" s="41">
        <v>0.58333333333333337</v>
      </c>
      <c r="BN112" s="41">
        <v>0.33333333333333331</v>
      </c>
      <c r="BO112" s="41">
        <v>0.58333333333333337</v>
      </c>
      <c r="BP112" s="41">
        <v>0.80113636363636365</v>
      </c>
      <c r="BQ112" s="41">
        <v>0</v>
      </c>
      <c r="BR112" s="41">
        <v>0.54545454545454541</v>
      </c>
      <c r="BS112" s="41">
        <v>0.58333333333333337</v>
      </c>
      <c r="BT112" s="41">
        <v>0.25</v>
      </c>
      <c r="BU112" s="41">
        <v>0.58333333333333337</v>
      </c>
      <c r="BV112" s="41">
        <v>0.82196969696969702</v>
      </c>
      <c r="BW112" s="41">
        <v>0</v>
      </c>
      <c r="BX112" s="41">
        <v>0.59090909090909094</v>
      </c>
      <c r="BY112" s="41">
        <v>0.58333333333333337</v>
      </c>
      <c r="BZ112" s="41">
        <v>0.25</v>
      </c>
      <c r="CA112" s="41">
        <v>0.58333333333333337</v>
      </c>
      <c r="CB112" s="41">
        <v>0.82196969696969702</v>
      </c>
      <c r="CC112" s="41">
        <v>0</v>
      </c>
      <c r="CD112" s="41">
        <v>0.59090909090909094</v>
      </c>
      <c r="CE112" s="41">
        <v>0.58333333333333337</v>
      </c>
      <c r="CF112" s="41">
        <v>0.25</v>
      </c>
      <c r="CG112" s="41">
        <v>0.58333333333333337</v>
      </c>
      <c r="CH112" s="41">
        <v>0.82196969696969702</v>
      </c>
      <c r="CI112" s="41">
        <v>0</v>
      </c>
      <c r="CJ112" s="41">
        <v>0.59090909090909094</v>
      </c>
      <c r="CK112" s="41">
        <v>0.58333333333333337</v>
      </c>
      <c r="CL112" s="41">
        <v>0.25</v>
      </c>
      <c r="CM112" s="41">
        <v>0.58333333333333337</v>
      </c>
      <c r="CN112" s="41">
        <v>0.8787878787878789</v>
      </c>
      <c r="CO112" s="41">
        <v>0</v>
      </c>
      <c r="CP112" s="41">
        <v>0.59090909090909094</v>
      </c>
      <c r="CQ112" s="41">
        <v>0.58333333333333337</v>
      </c>
      <c r="CR112" s="41">
        <v>0.41666666666666669</v>
      </c>
      <c r="CS112" s="41">
        <v>0.45833333333333337</v>
      </c>
      <c r="CT112" s="41">
        <v>0.70833333333333337</v>
      </c>
      <c r="CU112" s="41">
        <v>0</v>
      </c>
      <c r="CV112" s="41">
        <v>0.54545454545454541</v>
      </c>
      <c r="CW112" s="41">
        <v>0.5</v>
      </c>
      <c r="CX112" s="41">
        <v>0.41666666666666669</v>
      </c>
      <c r="CY112" s="41">
        <v>0.45833333333333337</v>
      </c>
      <c r="CZ112" s="41">
        <v>0.70833333333333337</v>
      </c>
      <c r="DA112" s="41">
        <v>0</v>
      </c>
      <c r="DB112" s="41">
        <v>0.5</v>
      </c>
      <c r="DC112" s="41">
        <v>0.5</v>
      </c>
      <c r="DD112" s="41">
        <v>0.41666666666666669</v>
      </c>
      <c r="DE112" s="41">
        <v>0</v>
      </c>
      <c r="DF112" s="41">
        <v>0.56060606060606066</v>
      </c>
      <c r="DG112" s="41">
        <v>0</v>
      </c>
      <c r="DH112" s="41">
        <v>9.0909090909090912E-2</v>
      </c>
      <c r="DI112" s="41">
        <v>0.5</v>
      </c>
      <c r="DJ112" s="41">
        <v>0.5</v>
      </c>
      <c r="DK112" s="41">
        <v>0</v>
      </c>
      <c r="DL112" s="41">
        <v>0.49242424242424243</v>
      </c>
      <c r="DM112" s="41">
        <v>0</v>
      </c>
      <c r="DN112" s="41">
        <v>0</v>
      </c>
      <c r="DO112" s="41">
        <v>0.5</v>
      </c>
      <c r="DP112" s="41">
        <v>0.5</v>
      </c>
      <c r="DQ112" s="41">
        <v>0.58333333333333326</v>
      </c>
      <c r="DR112" s="41">
        <v>0.57954545454545459</v>
      </c>
      <c r="DS112" s="41">
        <v>0.25</v>
      </c>
      <c r="DT112" s="41">
        <v>9.0909090909090912E-2</v>
      </c>
      <c r="DU112" s="41">
        <v>0.33333333333333331</v>
      </c>
      <c r="DV112" s="41">
        <v>0.5</v>
      </c>
    </row>
    <row r="113" spans="1:126" x14ac:dyDescent="0.25">
      <c r="A113" t="s">
        <v>261</v>
      </c>
      <c r="B113" s="30" t="str">
        <f>VLOOKUP(A113,'Cód dos países'!$A$3:$C$199,2,FALSE)</f>
        <v>SGP</v>
      </c>
      <c r="C113" s="41">
        <v>0.58333333333333337</v>
      </c>
      <c r="D113" s="41">
        <v>0.85227272727272729</v>
      </c>
      <c r="E113" s="41">
        <v>1</v>
      </c>
      <c r="F113" s="43">
        <v>0.90909090909090906</v>
      </c>
      <c r="G113" s="43">
        <v>0.83333333333333337</v>
      </c>
      <c r="H113" s="43">
        <v>0.83333333333333337</v>
      </c>
      <c r="I113" s="43">
        <f t="shared" si="4"/>
        <v>0.85858585858585856</v>
      </c>
      <c r="J113" s="41">
        <v>0.58333333333333337</v>
      </c>
      <c r="K113" s="41">
        <v>0.85227272727272729</v>
      </c>
      <c r="L113" s="41">
        <v>1</v>
      </c>
      <c r="M113" s="43">
        <v>0.90909090909090906</v>
      </c>
      <c r="N113" s="43">
        <v>0.83333333333333337</v>
      </c>
      <c r="O113" s="43">
        <v>0.83333333333333337</v>
      </c>
      <c r="P113" s="43">
        <f t="shared" si="5"/>
        <v>0.85858585858585856</v>
      </c>
      <c r="Q113" s="41">
        <v>0.58333333333333337</v>
      </c>
      <c r="R113" s="41">
        <v>0.85227272727272729</v>
      </c>
      <c r="S113" s="41">
        <v>1</v>
      </c>
      <c r="T113" s="43">
        <v>0.90909090909090906</v>
      </c>
      <c r="U113" s="43">
        <v>0.83333333333333337</v>
      </c>
      <c r="V113" s="43">
        <v>0.75</v>
      </c>
      <c r="W113" s="43">
        <f t="shared" si="6"/>
        <v>0.83080808080808077</v>
      </c>
      <c r="X113" s="41">
        <v>0.58333333333333337</v>
      </c>
      <c r="Y113" s="41">
        <v>0.86363636363636365</v>
      </c>
      <c r="Z113" s="41">
        <v>1</v>
      </c>
      <c r="AA113" s="43">
        <v>1</v>
      </c>
      <c r="AB113" s="43">
        <v>0.83333333333333337</v>
      </c>
      <c r="AC113" s="43">
        <v>0.75</v>
      </c>
      <c r="AD113" s="43">
        <f t="shared" si="7"/>
        <v>0.86111111111111116</v>
      </c>
      <c r="AE113" s="41">
        <v>0.58333333333333337</v>
      </c>
      <c r="AF113" s="41">
        <v>0.84090909090909094</v>
      </c>
      <c r="AG113" s="41">
        <v>1</v>
      </c>
      <c r="AH113" s="41">
        <v>1</v>
      </c>
      <c r="AI113" s="41">
        <v>0.83333333333333337</v>
      </c>
      <c r="AJ113" s="41">
        <v>0.75</v>
      </c>
      <c r="AK113" s="41">
        <v>0.58333333333333337</v>
      </c>
      <c r="AL113" s="41">
        <v>0.86363636363636365</v>
      </c>
      <c r="AM113" s="41">
        <v>1</v>
      </c>
      <c r="AN113" s="41">
        <v>1</v>
      </c>
      <c r="AO113" s="41">
        <v>0.83333333333333337</v>
      </c>
      <c r="AP113" s="41">
        <v>0.75</v>
      </c>
      <c r="AQ113" s="41">
        <v>0.58333333333333337</v>
      </c>
      <c r="AR113" s="41">
        <v>0.875</v>
      </c>
      <c r="AS113" s="41">
        <v>1</v>
      </c>
      <c r="AT113" s="41">
        <v>1</v>
      </c>
      <c r="AU113" s="41">
        <v>0.83333333333333337</v>
      </c>
      <c r="AV113" s="41">
        <v>0.75</v>
      </c>
      <c r="AW113" s="41">
        <v>0.58333333333333337</v>
      </c>
      <c r="AX113" s="41">
        <v>0.875</v>
      </c>
      <c r="AY113" s="41">
        <v>1</v>
      </c>
      <c r="AZ113" s="41">
        <v>1</v>
      </c>
      <c r="BA113" s="41">
        <v>0.83333333333333337</v>
      </c>
      <c r="BB113" s="41">
        <v>0.75</v>
      </c>
      <c r="BC113" s="41">
        <v>0.58333333333333337</v>
      </c>
      <c r="BD113" s="41">
        <v>0.90909090909090906</v>
      </c>
      <c r="BE113" s="41">
        <v>1</v>
      </c>
      <c r="BF113" s="41">
        <v>1</v>
      </c>
      <c r="BG113" s="41">
        <v>0.83333333333333337</v>
      </c>
      <c r="BH113" s="41">
        <v>0.75</v>
      </c>
      <c r="BI113" s="41">
        <v>0.58333333333333337</v>
      </c>
      <c r="BJ113" s="41">
        <v>0.90909090909090906</v>
      </c>
      <c r="BK113" s="41">
        <v>1</v>
      </c>
      <c r="BL113" s="41">
        <v>1</v>
      </c>
      <c r="BM113" s="41">
        <v>0.83333333333333337</v>
      </c>
      <c r="BN113" s="41">
        <v>0.75</v>
      </c>
      <c r="BO113" s="41">
        <v>0.58333333333333337</v>
      </c>
      <c r="BP113" s="41">
        <v>0.90909090909090906</v>
      </c>
      <c r="BQ113" s="41">
        <v>1</v>
      </c>
      <c r="BR113" s="41">
        <v>1</v>
      </c>
      <c r="BS113" s="41">
        <v>0.83333333333333337</v>
      </c>
      <c r="BT113" s="41">
        <v>0.75</v>
      </c>
      <c r="BU113" s="41">
        <v>0.58333333333333337</v>
      </c>
      <c r="BV113" s="41">
        <v>0.90909090909090906</v>
      </c>
      <c r="BW113" s="41">
        <v>1</v>
      </c>
      <c r="BX113" s="41">
        <v>1</v>
      </c>
      <c r="BY113" s="41">
        <v>0.83333333333333337</v>
      </c>
      <c r="BZ113" s="41">
        <v>0.75</v>
      </c>
      <c r="CA113" s="41">
        <v>0.58333333333333337</v>
      </c>
      <c r="CB113" s="41">
        <v>0.90909090909090906</v>
      </c>
      <c r="CC113" s="41">
        <v>1</v>
      </c>
      <c r="CD113" s="41">
        <v>1</v>
      </c>
      <c r="CE113" s="41">
        <v>0.83333333333333337</v>
      </c>
      <c r="CF113" s="41">
        <v>0.75</v>
      </c>
      <c r="CG113" s="41">
        <v>0.58333333333333337</v>
      </c>
      <c r="CH113" s="41">
        <v>0.90909090909090906</v>
      </c>
      <c r="CI113" s="41">
        <v>1</v>
      </c>
      <c r="CJ113" s="41">
        <v>1</v>
      </c>
      <c r="CK113" s="41">
        <v>0.83333333333333337</v>
      </c>
      <c r="CL113" s="41">
        <v>0.75</v>
      </c>
      <c r="CM113" s="41">
        <v>0.58333333333333337</v>
      </c>
      <c r="CN113" s="41">
        <v>0.89772727272727271</v>
      </c>
      <c r="CO113" s="41">
        <v>1</v>
      </c>
      <c r="CP113" s="41">
        <v>1</v>
      </c>
      <c r="CQ113" s="41">
        <v>0.83333333333333337</v>
      </c>
      <c r="CR113" s="41">
        <v>0.75</v>
      </c>
      <c r="CS113" s="41">
        <v>0.66666666666666663</v>
      </c>
      <c r="CT113" s="41">
        <v>0.93181818181818177</v>
      </c>
      <c r="CU113" s="41">
        <v>1</v>
      </c>
      <c r="CV113" s="41">
        <v>1</v>
      </c>
      <c r="CW113" s="41">
        <v>0.83333333333333337</v>
      </c>
      <c r="CX113" s="41">
        <v>0.75</v>
      </c>
      <c r="CY113" s="41">
        <v>0.66666666666666663</v>
      </c>
      <c r="CZ113" s="41">
        <v>0.94318181818181812</v>
      </c>
      <c r="DA113" s="41">
        <v>1</v>
      </c>
      <c r="DB113" s="41">
        <v>1</v>
      </c>
      <c r="DC113" s="41">
        <v>1</v>
      </c>
      <c r="DD113" s="41">
        <v>0.75</v>
      </c>
      <c r="DE113" s="41">
        <v>0.66666666666666663</v>
      </c>
      <c r="DF113" s="41">
        <v>0.90909090909090917</v>
      </c>
      <c r="DG113" s="41">
        <v>1</v>
      </c>
      <c r="DH113" s="41">
        <v>0.90909090909090906</v>
      </c>
      <c r="DI113" s="41">
        <v>1</v>
      </c>
      <c r="DJ113" s="41">
        <v>0.66666666666666663</v>
      </c>
      <c r="DK113" s="41">
        <v>0.75</v>
      </c>
      <c r="DL113" s="41">
        <v>0.90909090909090917</v>
      </c>
      <c r="DM113" s="41">
        <v>1</v>
      </c>
      <c r="DN113" s="41">
        <v>0.72727272727272729</v>
      </c>
      <c r="DO113" s="41">
        <v>1</v>
      </c>
      <c r="DP113" s="41">
        <v>0.66666666666666663</v>
      </c>
      <c r="DQ113" s="41">
        <v>0.75</v>
      </c>
      <c r="DR113" s="41">
        <v>0.95454545454545459</v>
      </c>
      <c r="DS113" s="41">
        <v>0.875</v>
      </c>
      <c r="DT113" s="41">
        <v>0.72727272727272729</v>
      </c>
      <c r="DU113" s="41">
        <v>1</v>
      </c>
      <c r="DV113" s="41">
        <v>0.66666666666666663</v>
      </c>
    </row>
    <row r="114" spans="1:126" x14ac:dyDescent="0.25">
      <c r="A114" t="s">
        <v>276</v>
      </c>
      <c r="B114" s="30" t="str">
        <f>VLOOKUP(A114,'Cód dos países'!$A$3:$C$199,2,FALSE)</f>
        <v>SVK</v>
      </c>
      <c r="C114" s="41">
        <v>1</v>
      </c>
      <c r="D114" s="41">
        <v>0.69128787878787878</v>
      </c>
      <c r="E114" s="41">
        <v>0.75</v>
      </c>
      <c r="F114" s="43">
        <v>0.72727272727272729</v>
      </c>
      <c r="G114" s="43">
        <v>0.66666666666666663</v>
      </c>
      <c r="H114" s="43">
        <v>0.58333333333333337</v>
      </c>
      <c r="I114" s="43">
        <f t="shared" si="4"/>
        <v>0.65909090909090917</v>
      </c>
      <c r="J114" s="41">
        <v>1</v>
      </c>
      <c r="K114" s="41">
        <v>0.7140151515151516</v>
      </c>
      <c r="L114" s="41">
        <v>0.75</v>
      </c>
      <c r="M114" s="43">
        <v>0.72727272727272729</v>
      </c>
      <c r="N114" s="43">
        <v>0.66666666666666663</v>
      </c>
      <c r="O114" s="43">
        <v>0.5</v>
      </c>
      <c r="P114" s="43">
        <f t="shared" si="5"/>
        <v>0.63131313131313138</v>
      </c>
      <c r="Q114" s="41">
        <v>1</v>
      </c>
      <c r="R114" s="41">
        <v>0.72537878787878796</v>
      </c>
      <c r="S114" s="41">
        <v>0.75</v>
      </c>
      <c r="T114" s="43">
        <v>0.72727272727272729</v>
      </c>
      <c r="U114" s="43">
        <v>0.66666666666666663</v>
      </c>
      <c r="V114" s="43">
        <v>0.5</v>
      </c>
      <c r="W114" s="43">
        <f t="shared" si="6"/>
        <v>0.63131313131313138</v>
      </c>
      <c r="X114" s="41">
        <v>1</v>
      </c>
      <c r="Y114" s="41">
        <v>0.72537878787878796</v>
      </c>
      <c r="Z114" s="41">
        <v>0.75</v>
      </c>
      <c r="AA114" s="43">
        <v>0.72727272727272729</v>
      </c>
      <c r="AB114" s="43">
        <v>0.66666666666666663</v>
      </c>
      <c r="AC114" s="43">
        <v>0.5</v>
      </c>
      <c r="AD114" s="43">
        <f t="shared" si="7"/>
        <v>0.63131313131313138</v>
      </c>
      <c r="AE114" s="41">
        <v>1</v>
      </c>
      <c r="AF114" s="41">
        <v>0.72537878787878796</v>
      </c>
      <c r="AG114" s="41">
        <v>0.75</v>
      </c>
      <c r="AH114" s="41">
        <v>0.72727272727272729</v>
      </c>
      <c r="AI114" s="41">
        <v>0.66666666666666663</v>
      </c>
      <c r="AJ114" s="41">
        <v>0.5</v>
      </c>
      <c r="AK114" s="41">
        <v>1</v>
      </c>
      <c r="AL114" s="41">
        <v>0.77083333333333337</v>
      </c>
      <c r="AM114" s="41">
        <v>0.75</v>
      </c>
      <c r="AN114" s="41">
        <v>0.72727272727272729</v>
      </c>
      <c r="AO114" s="41">
        <v>0.66666666666666663</v>
      </c>
      <c r="AP114" s="41">
        <v>0.41666666666666669</v>
      </c>
      <c r="AQ114" s="41">
        <v>1</v>
      </c>
      <c r="AR114" s="41">
        <v>0.78219696969696972</v>
      </c>
      <c r="AS114" s="41">
        <v>0.75</v>
      </c>
      <c r="AT114" s="41">
        <v>0.72727272727272729</v>
      </c>
      <c r="AU114" s="41">
        <v>0.66666666666666663</v>
      </c>
      <c r="AV114" s="41">
        <v>0.41666666666666669</v>
      </c>
      <c r="AW114" s="41">
        <v>1</v>
      </c>
      <c r="AX114" s="41">
        <v>0.73674242424242431</v>
      </c>
      <c r="AY114" s="41">
        <v>0.75</v>
      </c>
      <c r="AZ114" s="41">
        <v>0.72727272727272729</v>
      </c>
      <c r="BA114" s="41">
        <v>0.66666666666666663</v>
      </c>
      <c r="BB114" s="41">
        <v>0.41666666666666669</v>
      </c>
      <c r="BC114" s="41">
        <v>1</v>
      </c>
      <c r="BD114" s="41">
        <v>0.77083333333333337</v>
      </c>
      <c r="BE114" s="41">
        <v>0.75</v>
      </c>
      <c r="BF114" s="41">
        <v>0.81818181818181823</v>
      </c>
      <c r="BG114" s="41">
        <v>0.66666666666666663</v>
      </c>
      <c r="BH114" s="41">
        <v>0.41666666666666669</v>
      </c>
      <c r="BI114" s="41">
        <v>1</v>
      </c>
      <c r="BJ114" s="41">
        <v>0.77083333333333337</v>
      </c>
      <c r="BK114" s="41">
        <v>0.75</v>
      </c>
      <c r="BL114" s="41">
        <v>0.90909090909090906</v>
      </c>
      <c r="BM114" s="41">
        <v>0.66666666666666663</v>
      </c>
      <c r="BN114" s="41">
        <v>0.41666666666666669</v>
      </c>
      <c r="BO114" s="41">
        <v>1</v>
      </c>
      <c r="BP114" s="41">
        <v>0.77083333333333337</v>
      </c>
      <c r="BQ114" s="41">
        <v>0.75</v>
      </c>
      <c r="BR114" s="41">
        <v>0.90909090909090906</v>
      </c>
      <c r="BS114" s="41">
        <v>0.66666666666666663</v>
      </c>
      <c r="BT114" s="41">
        <v>0.41666666666666669</v>
      </c>
      <c r="BU114" s="41">
        <v>1</v>
      </c>
      <c r="BV114" s="41">
        <v>0.77083333333333337</v>
      </c>
      <c r="BW114" s="41">
        <v>0.75</v>
      </c>
      <c r="BX114" s="41">
        <v>0.90909090909090906</v>
      </c>
      <c r="BY114" s="41">
        <v>0.66666666666666663</v>
      </c>
      <c r="BZ114" s="41">
        <v>0.41666666666666669</v>
      </c>
      <c r="CA114" s="41">
        <v>1</v>
      </c>
      <c r="CB114" s="41">
        <v>0.77083333333333337</v>
      </c>
      <c r="CC114" s="41">
        <v>0.75</v>
      </c>
      <c r="CD114" s="41">
        <v>0.90909090909090906</v>
      </c>
      <c r="CE114" s="41">
        <v>0.66666666666666663</v>
      </c>
      <c r="CF114" s="41">
        <v>0.41666666666666669</v>
      </c>
      <c r="CG114" s="41">
        <v>1</v>
      </c>
      <c r="CH114" s="41">
        <v>0.73674242424242431</v>
      </c>
      <c r="CI114" s="41">
        <v>0.75</v>
      </c>
      <c r="CJ114" s="41">
        <v>0.90909090909090906</v>
      </c>
      <c r="CK114" s="41">
        <v>0.66666666666666663</v>
      </c>
      <c r="CL114" s="41">
        <v>0.41666666666666669</v>
      </c>
      <c r="CM114" s="41">
        <v>1</v>
      </c>
      <c r="CN114" s="41">
        <v>0.77083333333333337</v>
      </c>
      <c r="CO114" s="41">
        <v>0.75</v>
      </c>
      <c r="CP114" s="41">
        <v>1</v>
      </c>
      <c r="CQ114" s="41">
        <v>0.66666666666666663</v>
      </c>
      <c r="CR114" s="41">
        <v>0.41666666666666669</v>
      </c>
      <c r="CS114" s="41">
        <v>1</v>
      </c>
      <c r="CT114" s="41">
        <v>0.74810606060606066</v>
      </c>
      <c r="CU114" s="41">
        <v>0.75</v>
      </c>
      <c r="CV114" s="41">
        <v>1</v>
      </c>
      <c r="CW114" s="41">
        <v>0.66666666666666663</v>
      </c>
      <c r="CX114" s="41">
        <v>0.41666666666666669</v>
      </c>
      <c r="CY114" s="41">
        <v>1</v>
      </c>
      <c r="CZ114" s="41">
        <v>0.79356060606060608</v>
      </c>
      <c r="DA114" s="41">
        <v>0.75</v>
      </c>
      <c r="DB114" s="41">
        <v>1</v>
      </c>
      <c r="DC114" s="41">
        <v>0.66666666666666663</v>
      </c>
      <c r="DD114" s="41">
        <v>0.41666666666666669</v>
      </c>
      <c r="DE114" s="41">
        <v>1</v>
      </c>
      <c r="DF114" s="41">
        <v>0.78409090909090906</v>
      </c>
      <c r="DG114" s="41">
        <v>0.75</v>
      </c>
      <c r="DH114" s="41">
        <v>0.63636363636363635</v>
      </c>
      <c r="DI114" s="41">
        <v>0.66666666666666663</v>
      </c>
      <c r="DJ114" s="41">
        <v>0.66666666666666663</v>
      </c>
      <c r="DK114" s="41">
        <v>1</v>
      </c>
      <c r="DL114" s="41">
        <v>0.93560606060606066</v>
      </c>
      <c r="DM114" s="41">
        <v>0.75</v>
      </c>
      <c r="DN114" s="41">
        <v>0.72727272727272729</v>
      </c>
      <c r="DO114" s="41">
        <v>0.83333333333333337</v>
      </c>
      <c r="DP114" s="41">
        <v>0.66666666666666663</v>
      </c>
      <c r="DQ114" s="41">
        <v>0.91666666666666674</v>
      </c>
      <c r="DR114" s="41">
        <v>0.84469696969696972</v>
      </c>
      <c r="DS114" s="41">
        <v>0.875</v>
      </c>
      <c r="DT114" s="41">
        <v>0.54545454545454541</v>
      </c>
      <c r="DU114" s="41">
        <v>0.83333333333333337</v>
      </c>
      <c r="DV114" s="41">
        <v>0.5</v>
      </c>
    </row>
    <row r="115" spans="1:126" x14ac:dyDescent="0.25">
      <c r="A115" t="s">
        <v>278</v>
      </c>
      <c r="B115" s="30" t="str">
        <f>VLOOKUP(A115,'Cód dos países'!$A$3:$C$199,2,FALSE)</f>
        <v>SVN</v>
      </c>
      <c r="C115" s="41">
        <v>0.875</v>
      </c>
      <c r="D115" s="41">
        <v>0.6912878787878789</v>
      </c>
      <c r="E115" s="41">
        <v>0.875</v>
      </c>
      <c r="F115" s="43">
        <v>0.54545454545454541</v>
      </c>
      <c r="G115" s="43">
        <v>0.75</v>
      </c>
      <c r="H115" s="43">
        <v>0.58333333333333337</v>
      </c>
      <c r="I115" s="43">
        <f t="shared" si="4"/>
        <v>0.6262626262626263</v>
      </c>
      <c r="J115" s="41">
        <v>0.875</v>
      </c>
      <c r="K115" s="41">
        <v>0.67992424242424243</v>
      </c>
      <c r="L115" s="41">
        <v>0.875</v>
      </c>
      <c r="M115" s="43">
        <v>0.54545454545454541</v>
      </c>
      <c r="N115" s="43">
        <v>0.75</v>
      </c>
      <c r="O115" s="43">
        <v>0.58333333333333337</v>
      </c>
      <c r="P115" s="43">
        <f t="shared" si="5"/>
        <v>0.6262626262626263</v>
      </c>
      <c r="Q115" s="41">
        <v>0.875</v>
      </c>
      <c r="R115" s="41">
        <v>0.69128787878787878</v>
      </c>
      <c r="S115" s="41">
        <v>0.875</v>
      </c>
      <c r="T115" s="43">
        <v>0.54545454545454541</v>
      </c>
      <c r="U115" s="43">
        <v>0.75</v>
      </c>
      <c r="V115" s="43">
        <v>0.58333333333333337</v>
      </c>
      <c r="W115" s="43">
        <f t="shared" si="6"/>
        <v>0.6262626262626263</v>
      </c>
      <c r="X115" s="41">
        <v>0.875</v>
      </c>
      <c r="Y115" s="41">
        <v>0.70265151515151525</v>
      </c>
      <c r="Z115" s="41">
        <v>0.75</v>
      </c>
      <c r="AA115" s="43">
        <v>0.54545454545454541</v>
      </c>
      <c r="AB115" s="43">
        <v>0.75</v>
      </c>
      <c r="AC115" s="43">
        <v>0.58333333333333337</v>
      </c>
      <c r="AD115" s="43">
        <f t="shared" si="7"/>
        <v>0.6262626262626263</v>
      </c>
      <c r="AE115" s="41">
        <v>0.875</v>
      </c>
      <c r="AF115" s="41">
        <v>0.72537878787878796</v>
      </c>
      <c r="AG115" s="41">
        <v>0.75</v>
      </c>
      <c r="AH115" s="41">
        <v>0.68181818181818177</v>
      </c>
      <c r="AI115" s="41">
        <v>0.75</v>
      </c>
      <c r="AJ115" s="41">
        <v>0.58333333333333337</v>
      </c>
      <c r="AK115" s="41">
        <v>0.875</v>
      </c>
      <c r="AL115" s="41">
        <v>0.69128787878787878</v>
      </c>
      <c r="AM115" s="41">
        <v>0.75</v>
      </c>
      <c r="AN115" s="41">
        <v>0.54545454545454541</v>
      </c>
      <c r="AO115" s="41">
        <v>0.75</v>
      </c>
      <c r="AP115" s="41">
        <v>0.58333333333333337</v>
      </c>
      <c r="AQ115" s="41">
        <v>0.875</v>
      </c>
      <c r="AR115" s="41">
        <v>0.72537878787878796</v>
      </c>
      <c r="AS115" s="41">
        <v>0.75</v>
      </c>
      <c r="AT115" s="41">
        <v>0.59090909090909094</v>
      </c>
      <c r="AU115" s="41">
        <v>0.75</v>
      </c>
      <c r="AV115" s="41">
        <v>0.58333333333333337</v>
      </c>
      <c r="AW115" s="41">
        <v>0.875</v>
      </c>
      <c r="AX115" s="41">
        <v>0.72537878787878796</v>
      </c>
      <c r="AY115" s="41">
        <v>0.75</v>
      </c>
      <c r="AZ115" s="41">
        <v>0.59090909090909094</v>
      </c>
      <c r="BA115" s="41">
        <v>0.75</v>
      </c>
      <c r="BB115" s="41">
        <v>0.5</v>
      </c>
      <c r="BC115" s="41">
        <v>0.875</v>
      </c>
      <c r="BD115" s="41">
        <v>0.73674242424242431</v>
      </c>
      <c r="BE115" s="41">
        <v>0.75</v>
      </c>
      <c r="BF115" s="41">
        <v>0.86363636363636365</v>
      </c>
      <c r="BG115" s="41">
        <v>0.75</v>
      </c>
      <c r="BH115" s="41">
        <v>0.5</v>
      </c>
      <c r="BI115" s="41">
        <v>0.875</v>
      </c>
      <c r="BJ115" s="41">
        <v>0.77083333333333337</v>
      </c>
      <c r="BK115" s="41">
        <v>0.75</v>
      </c>
      <c r="BL115" s="41">
        <v>0.90909090909090906</v>
      </c>
      <c r="BM115" s="41">
        <v>0.75</v>
      </c>
      <c r="BN115" s="41">
        <v>0.5</v>
      </c>
      <c r="BO115" s="41">
        <v>0.875</v>
      </c>
      <c r="BP115" s="41">
        <v>0.78219696969696972</v>
      </c>
      <c r="BQ115" s="41">
        <v>0.75</v>
      </c>
      <c r="BR115" s="41">
        <v>0.90909090909090906</v>
      </c>
      <c r="BS115" s="41">
        <v>0.75</v>
      </c>
      <c r="BT115" s="41">
        <v>0.5</v>
      </c>
      <c r="BU115" s="41">
        <v>0.875</v>
      </c>
      <c r="BV115" s="41">
        <v>0.75946969696969702</v>
      </c>
      <c r="BW115" s="41">
        <v>0.75</v>
      </c>
      <c r="BX115" s="41">
        <v>0.90909090909090906</v>
      </c>
      <c r="BY115" s="41">
        <v>0.75</v>
      </c>
      <c r="BZ115" s="41">
        <v>0.5</v>
      </c>
      <c r="CA115" s="41">
        <v>0.91666666666666663</v>
      </c>
      <c r="CB115" s="41">
        <v>0.78219696969696972</v>
      </c>
      <c r="CC115" s="41">
        <v>0.75</v>
      </c>
      <c r="CD115" s="41">
        <v>0.90909090909090906</v>
      </c>
      <c r="CE115" s="41">
        <v>0.75</v>
      </c>
      <c r="CF115" s="41">
        <v>0.5</v>
      </c>
      <c r="CG115" s="41">
        <v>0.83333333333333337</v>
      </c>
      <c r="CH115" s="41">
        <v>0.83712121212121204</v>
      </c>
      <c r="CI115" s="41">
        <v>0.75</v>
      </c>
      <c r="CJ115" s="41">
        <v>0.90909090909090906</v>
      </c>
      <c r="CK115" s="41">
        <v>0.75</v>
      </c>
      <c r="CL115" s="41">
        <v>0.5</v>
      </c>
      <c r="CM115" s="41">
        <v>0.83333333333333337</v>
      </c>
      <c r="CN115" s="41">
        <v>0.79166666666666663</v>
      </c>
      <c r="CO115" s="41">
        <v>0.75</v>
      </c>
      <c r="CP115" s="41">
        <v>0.90909090909090906</v>
      </c>
      <c r="CQ115" s="41">
        <v>0.75</v>
      </c>
      <c r="CR115" s="41">
        <v>0.5</v>
      </c>
      <c r="CS115" s="41">
        <v>0.83333333333333337</v>
      </c>
      <c r="CT115" s="41">
        <v>0.85984848484848486</v>
      </c>
      <c r="CU115" s="41">
        <v>0.75</v>
      </c>
      <c r="CV115" s="41">
        <v>0.90909090909090906</v>
      </c>
      <c r="CW115" s="41">
        <v>0.75</v>
      </c>
      <c r="CX115" s="41">
        <v>0.5</v>
      </c>
      <c r="CY115" s="41">
        <v>0.83333333333333337</v>
      </c>
      <c r="CZ115" s="41">
        <v>0.9015151515151516</v>
      </c>
      <c r="DA115" s="41">
        <v>0.75</v>
      </c>
      <c r="DB115" s="41">
        <v>0.81818181818181823</v>
      </c>
      <c r="DC115" s="41">
        <v>0.75</v>
      </c>
      <c r="DD115" s="41">
        <v>0.5</v>
      </c>
      <c r="DE115" s="41">
        <v>0.83333333333333337</v>
      </c>
      <c r="DF115" s="41">
        <v>0.86742424242424243</v>
      </c>
      <c r="DG115" s="41">
        <v>0.75</v>
      </c>
      <c r="DH115" s="41">
        <v>0.81818181818181823</v>
      </c>
      <c r="DI115" s="41">
        <v>0.83333333333333337</v>
      </c>
      <c r="DJ115" s="41">
        <v>0.66666666666666663</v>
      </c>
      <c r="DK115" s="41">
        <v>0.83333333333333337</v>
      </c>
      <c r="DL115" s="41">
        <v>0.89015151515151514</v>
      </c>
      <c r="DM115" s="41">
        <v>0.75</v>
      </c>
      <c r="DN115" s="41">
        <v>0.81818181818181823</v>
      </c>
      <c r="DO115" s="41">
        <v>0.83333333333333337</v>
      </c>
      <c r="DP115" s="41">
        <v>0.66666666666666663</v>
      </c>
      <c r="DQ115" s="41" t="e">
        <v>#N/A</v>
      </c>
      <c r="DR115" s="41" t="e">
        <v>#N/A</v>
      </c>
      <c r="DS115" s="41" t="e">
        <v>#N/A</v>
      </c>
      <c r="DT115" s="41" t="e">
        <v>#N/A</v>
      </c>
      <c r="DU115" s="41" t="e">
        <v>#N/A</v>
      </c>
      <c r="DV115" s="41" t="e">
        <v>#N/A</v>
      </c>
    </row>
    <row r="116" spans="1:126" x14ac:dyDescent="0.25">
      <c r="A116" t="s">
        <v>269</v>
      </c>
      <c r="B116" s="30" t="str">
        <f>VLOOKUP(A116,'Cód dos países'!$A$3:$C$199,2,FALSE)</f>
        <v>SOM</v>
      </c>
      <c r="C116" s="41">
        <v>0.33333333333333331</v>
      </c>
      <c r="D116" s="41">
        <v>0.49242424242424238</v>
      </c>
      <c r="E116" s="41">
        <v>0</v>
      </c>
      <c r="F116" s="43">
        <v>0.27272727272727271</v>
      </c>
      <c r="G116" s="43">
        <v>8.3333333333333329E-2</v>
      </c>
      <c r="H116" s="43">
        <v>8.3333333333333329E-2</v>
      </c>
      <c r="I116" s="43">
        <f t="shared" si="4"/>
        <v>0.14646464646464644</v>
      </c>
      <c r="J116" s="41">
        <v>0.33333333333333331</v>
      </c>
      <c r="K116" s="41">
        <v>0.46969696969696967</v>
      </c>
      <c r="L116" s="41">
        <v>0</v>
      </c>
      <c r="M116" s="43">
        <v>0.27272727272727271</v>
      </c>
      <c r="N116" s="43">
        <v>8.3333333333333329E-2</v>
      </c>
      <c r="O116" s="43">
        <v>8.3333333333333329E-2</v>
      </c>
      <c r="P116" s="43">
        <f t="shared" si="5"/>
        <v>0.14646464646464644</v>
      </c>
      <c r="Q116" s="41">
        <v>0.33333333333333331</v>
      </c>
      <c r="R116" s="41">
        <v>0.44696969696969696</v>
      </c>
      <c r="S116" s="41">
        <v>0</v>
      </c>
      <c r="T116" s="43">
        <v>0.18181818181818182</v>
      </c>
      <c r="U116" s="43">
        <v>8.3333333333333329E-2</v>
      </c>
      <c r="V116" s="43">
        <v>0.16666666666666666</v>
      </c>
      <c r="W116" s="43">
        <f t="shared" si="6"/>
        <v>0.14393939393939392</v>
      </c>
      <c r="X116" s="41">
        <v>0.20833333333333331</v>
      </c>
      <c r="Y116" s="41">
        <v>0.43560606060606061</v>
      </c>
      <c r="Z116" s="41">
        <v>0</v>
      </c>
      <c r="AA116" s="43">
        <v>0.18181818181818182</v>
      </c>
      <c r="AB116" s="43">
        <v>8.3333333333333329E-2</v>
      </c>
      <c r="AC116" s="43">
        <v>0.16666666666666666</v>
      </c>
      <c r="AD116" s="43">
        <f t="shared" si="7"/>
        <v>0.14393939393939392</v>
      </c>
      <c r="AE116" s="41">
        <v>0.20833333333333331</v>
      </c>
      <c r="AF116" s="41">
        <v>0.40151515151515149</v>
      </c>
      <c r="AG116" s="41">
        <v>0</v>
      </c>
      <c r="AH116" s="41">
        <v>0.18181818181818182</v>
      </c>
      <c r="AI116" s="41">
        <v>8.3333333333333329E-2</v>
      </c>
      <c r="AJ116" s="41">
        <v>0.16666666666666666</v>
      </c>
      <c r="AK116" s="41">
        <v>0.20833333333333331</v>
      </c>
      <c r="AL116" s="41">
        <v>0.40151515151515149</v>
      </c>
      <c r="AM116" s="41">
        <v>0</v>
      </c>
      <c r="AN116" s="41">
        <v>0.18181818181818182</v>
      </c>
      <c r="AO116" s="41">
        <v>8.3333333333333329E-2</v>
      </c>
      <c r="AP116" s="41">
        <v>0.16666666666666666</v>
      </c>
      <c r="AQ116" s="41">
        <v>0.16666666666666666</v>
      </c>
      <c r="AR116" s="41">
        <v>0.37878787878787878</v>
      </c>
      <c r="AS116" s="41">
        <v>0</v>
      </c>
      <c r="AT116" s="41">
        <v>9.0909090909090912E-2</v>
      </c>
      <c r="AU116" s="41">
        <v>8.3333333333333329E-2</v>
      </c>
      <c r="AV116" s="41">
        <v>0.16666666666666666</v>
      </c>
      <c r="AW116" s="41">
        <v>0.16666666666666666</v>
      </c>
      <c r="AX116" s="41">
        <v>0.29924242424242425</v>
      </c>
      <c r="AY116" s="41">
        <v>0</v>
      </c>
      <c r="AZ116" s="41">
        <v>9.0909090909090912E-2</v>
      </c>
      <c r="BA116" s="41">
        <v>8.3333333333333329E-2</v>
      </c>
      <c r="BB116" s="41">
        <v>0.16666666666666666</v>
      </c>
      <c r="BC116" s="41">
        <v>0.16666666666666666</v>
      </c>
      <c r="BD116" s="41">
        <v>0.32196969696969696</v>
      </c>
      <c r="BE116" s="41">
        <v>0</v>
      </c>
      <c r="BF116" s="41">
        <v>9.0909090909090912E-2</v>
      </c>
      <c r="BG116" s="41">
        <v>8.3333333333333329E-2</v>
      </c>
      <c r="BH116" s="41">
        <v>0.16666666666666666</v>
      </c>
      <c r="BI116" s="41">
        <v>0.16666666666666666</v>
      </c>
      <c r="BJ116" s="41">
        <v>0.33333333333333331</v>
      </c>
      <c r="BK116" s="41">
        <v>0</v>
      </c>
      <c r="BL116" s="41">
        <v>9.0909090909090912E-2</v>
      </c>
      <c r="BM116" s="41">
        <v>8.3333333333333329E-2</v>
      </c>
      <c r="BN116" s="41">
        <v>0.16666666666666666</v>
      </c>
      <c r="BO116" s="41">
        <v>0.16666666666666666</v>
      </c>
      <c r="BP116" s="41">
        <v>0.31060606060606061</v>
      </c>
      <c r="BQ116" s="41">
        <v>0</v>
      </c>
      <c r="BR116" s="41">
        <v>9.0909090909090912E-2</v>
      </c>
      <c r="BS116" s="41">
        <v>8.3333333333333329E-2</v>
      </c>
      <c r="BT116" s="41">
        <v>0.16666666666666666</v>
      </c>
      <c r="BU116" s="41">
        <v>0.16666666666666666</v>
      </c>
      <c r="BV116" s="41">
        <v>0.32196969696969696</v>
      </c>
      <c r="BW116" s="41">
        <v>0</v>
      </c>
      <c r="BX116" s="41">
        <v>9.0909090909090912E-2</v>
      </c>
      <c r="BY116" s="41">
        <v>8.3333333333333329E-2</v>
      </c>
      <c r="BZ116" s="41">
        <v>0.16666666666666666</v>
      </c>
      <c r="CA116" s="41">
        <v>0.16666666666666666</v>
      </c>
      <c r="CB116" s="41">
        <v>0.33333333333333331</v>
      </c>
      <c r="CC116" s="41">
        <v>0</v>
      </c>
      <c r="CD116" s="41">
        <v>9.0909090909090912E-2</v>
      </c>
      <c r="CE116" s="41">
        <v>8.3333333333333329E-2</v>
      </c>
      <c r="CF116" s="41">
        <v>0.16666666666666666</v>
      </c>
      <c r="CG116" s="41">
        <v>0.16666666666666666</v>
      </c>
      <c r="CH116" s="41">
        <v>0.36742424242424238</v>
      </c>
      <c r="CI116" s="41">
        <v>0</v>
      </c>
      <c r="CJ116" s="41">
        <v>9.0909090909090912E-2</v>
      </c>
      <c r="CK116" s="41">
        <v>8.3333333333333329E-2</v>
      </c>
      <c r="CL116" s="41">
        <v>0.16666666666666666</v>
      </c>
      <c r="CM116" s="41">
        <v>0.16666666666666666</v>
      </c>
      <c r="CN116" s="41">
        <v>0.33333333333333331</v>
      </c>
      <c r="CO116" s="41">
        <v>0</v>
      </c>
      <c r="CP116" s="41">
        <v>0.13636363636363635</v>
      </c>
      <c r="CQ116" s="41">
        <v>8.3333333333333329E-2</v>
      </c>
      <c r="CR116" s="41">
        <v>0.16666666666666666</v>
      </c>
      <c r="CS116" s="41">
        <v>0.16666666666666666</v>
      </c>
      <c r="CT116" s="41">
        <v>0.32196969696969696</v>
      </c>
      <c r="CU116" s="41">
        <v>0</v>
      </c>
      <c r="CV116" s="41">
        <v>0.13636363636363635</v>
      </c>
      <c r="CW116" s="41">
        <v>0.33333333333333331</v>
      </c>
      <c r="CX116" s="41">
        <v>0.16666666666666666</v>
      </c>
      <c r="CY116" s="41">
        <v>0.16666666666666666</v>
      </c>
      <c r="CZ116" s="41">
        <v>0.27651515151515149</v>
      </c>
      <c r="DA116" s="41">
        <v>0</v>
      </c>
      <c r="DB116" s="41">
        <v>0.13636363636363635</v>
      </c>
      <c r="DC116" s="41">
        <v>0.33333333333333331</v>
      </c>
      <c r="DD116" s="41">
        <v>0.16666666666666666</v>
      </c>
      <c r="DE116" s="41">
        <v>0.16666666666666666</v>
      </c>
      <c r="DF116" s="41">
        <v>0.53787878787878796</v>
      </c>
      <c r="DG116" s="41">
        <v>0</v>
      </c>
      <c r="DH116" s="41">
        <v>0.36363636363636365</v>
      </c>
      <c r="DI116" s="41">
        <v>0.33333333333333331</v>
      </c>
      <c r="DJ116" s="41">
        <v>0.16666666666666666</v>
      </c>
      <c r="DK116" s="41">
        <v>8.3333333333333329E-2</v>
      </c>
      <c r="DL116" s="41">
        <v>0.35606060606060602</v>
      </c>
      <c r="DM116" s="41">
        <v>0</v>
      </c>
      <c r="DN116" s="41">
        <v>0.18181818181818182</v>
      </c>
      <c r="DO116" s="41">
        <v>0.33333333333333331</v>
      </c>
      <c r="DP116" s="41">
        <v>0.16666666666666666</v>
      </c>
      <c r="DQ116" s="41">
        <v>8.3333333333333329E-2</v>
      </c>
      <c r="DR116" s="41">
        <v>0.37878787878787878</v>
      </c>
      <c r="DS116" s="41">
        <v>0</v>
      </c>
      <c r="DT116" s="41">
        <v>0</v>
      </c>
      <c r="DU116" s="41">
        <v>0.33333333333333331</v>
      </c>
      <c r="DV116" s="41">
        <v>0.16666666666666666</v>
      </c>
    </row>
    <row r="117" spans="1:126" x14ac:dyDescent="0.25">
      <c r="A117" t="s">
        <v>327</v>
      </c>
      <c r="B117" s="30" t="str">
        <f>VLOOKUP(A117,'Cód dos países'!$A$3:$C$199,2,FALSE)</f>
        <v>ZAF</v>
      </c>
      <c r="C117" s="41">
        <v>0.83333333333333337</v>
      </c>
      <c r="D117" s="41">
        <v>0.7140151515151516</v>
      </c>
      <c r="E117" s="41">
        <v>0.5</v>
      </c>
      <c r="F117" s="43">
        <v>0.63636363636363635</v>
      </c>
      <c r="G117" s="43">
        <v>0.33333333333333331</v>
      </c>
      <c r="H117" s="43">
        <v>0.41666666666666669</v>
      </c>
      <c r="I117" s="43">
        <f t="shared" si="4"/>
        <v>0.46212121212121215</v>
      </c>
      <c r="J117" s="41">
        <v>0.83333333333333337</v>
      </c>
      <c r="K117" s="41">
        <v>0.70265151515151525</v>
      </c>
      <c r="L117" s="41">
        <v>0.5</v>
      </c>
      <c r="M117" s="43">
        <v>0.63636363636363635</v>
      </c>
      <c r="N117" s="43">
        <v>0.33333333333333331</v>
      </c>
      <c r="O117" s="43">
        <v>0.41666666666666669</v>
      </c>
      <c r="P117" s="43">
        <f t="shared" si="5"/>
        <v>0.46212121212121215</v>
      </c>
      <c r="Q117" s="41">
        <v>0.83333333333333337</v>
      </c>
      <c r="R117" s="41">
        <v>0.65719696969696972</v>
      </c>
      <c r="S117" s="41">
        <v>0.5</v>
      </c>
      <c r="T117" s="43">
        <v>0.54545454545454541</v>
      </c>
      <c r="U117" s="43">
        <v>0.33333333333333331</v>
      </c>
      <c r="V117" s="43">
        <v>0.41666666666666669</v>
      </c>
      <c r="W117" s="43">
        <f t="shared" si="6"/>
        <v>0.43181818181818182</v>
      </c>
      <c r="X117" s="41">
        <v>0.83333333333333337</v>
      </c>
      <c r="Y117" s="41">
        <v>0.6912878787878789</v>
      </c>
      <c r="Z117" s="41">
        <v>0.5</v>
      </c>
      <c r="AA117" s="43">
        <v>0.63636363636363635</v>
      </c>
      <c r="AB117" s="43">
        <v>0.33333333333333331</v>
      </c>
      <c r="AC117" s="43">
        <v>0.41666666666666669</v>
      </c>
      <c r="AD117" s="43">
        <f t="shared" si="7"/>
        <v>0.46212121212121215</v>
      </c>
      <c r="AE117" s="41">
        <v>0.83333333333333337</v>
      </c>
      <c r="AF117" s="41">
        <v>0.6912878787878789</v>
      </c>
      <c r="AG117" s="41">
        <v>0.5</v>
      </c>
      <c r="AH117" s="41">
        <v>0.54545454545454541</v>
      </c>
      <c r="AI117" s="41">
        <v>0.33333333333333331</v>
      </c>
      <c r="AJ117" s="41">
        <v>0.41666666666666669</v>
      </c>
      <c r="AK117" s="41">
        <v>0.83333333333333337</v>
      </c>
      <c r="AL117" s="41">
        <v>0.66856060606060608</v>
      </c>
      <c r="AM117" s="41">
        <v>0.5</v>
      </c>
      <c r="AN117" s="41">
        <v>0.63636363636363635</v>
      </c>
      <c r="AO117" s="41">
        <v>0.33333333333333331</v>
      </c>
      <c r="AP117" s="41">
        <v>0.41666666666666669</v>
      </c>
      <c r="AQ117" s="41">
        <v>0.83333333333333337</v>
      </c>
      <c r="AR117" s="41">
        <v>0.64583333333333337</v>
      </c>
      <c r="AS117" s="41">
        <v>0.5</v>
      </c>
      <c r="AT117" s="41">
        <v>0.77272727272727271</v>
      </c>
      <c r="AU117" s="41">
        <v>0.41666666666666669</v>
      </c>
      <c r="AV117" s="41">
        <v>0.41666666666666669</v>
      </c>
      <c r="AW117" s="41">
        <v>0.83333333333333337</v>
      </c>
      <c r="AX117" s="41">
        <v>0.69128787878787878</v>
      </c>
      <c r="AY117" s="41">
        <v>0.5</v>
      </c>
      <c r="AZ117" s="41">
        <v>0.77272727272727271</v>
      </c>
      <c r="BA117" s="41">
        <v>0.41666666666666669</v>
      </c>
      <c r="BB117" s="41">
        <v>0.41666666666666669</v>
      </c>
      <c r="BC117" s="41">
        <v>0.83333333333333337</v>
      </c>
      <c r="BD117" s="41">
        <v>0.67992424242424243</v>
      </c>
      <c r="BE117" s="41">
        <v>0.5</v>
      </c>
      <c r="BF117" s="41">
        <v>0.77272727272727271</v>
      </c>
      <c r="BG117" s="41">
        <v>0.41666666666666669</v>
      </c>
      <c r="BH117" s="41">
        <v>0.5</v>
      </c>
      <c r="BI117" s="41">
        <v>0.83333333333333337</v>
      </c>
      <c r="BJ117" s="41">
        <v>0.73484848484848486</v>
      </c>
      <c r="BK117" s="41">
        <v>0.5</v>
      </c>
      <c r="BL117" s="41">
        <v>0.77272727272727271</v>
      </c>
      <c r="BM117" s="41">
        <v>0.41666666666666669</v>
      </c>
      <c r="BN117" s="41">
        <v>0.41666666666666669</v>
      </c>
      <c r="BO117" s="41">
        <v>0.83333333333333337</v>
      </c>
      <c r="BP117" s="41">
        <v>0.68939393939393934</v>
      </c>
      <c r="BQ117" s="41">
        <v>0.5</v>
      </c>
      <c r="BR117" s="41">
        <v>0.86363636363636365</v>
      </c>
      <c r="BS117" s="41">
        <v>0.41666666666666669</v>
      </c>
      <c r="BT117" s="41">
        <v>0.41666666666666669</v>
      </c>
      <c r="BU117" s="41">
        <v>0.83333333333333337</v>
      </c>
      <c r="BV117" s="41">
        <v>0.74621212121212122</v>
      </c>
      <c r="BW117" s="41">
        <v>0.5</v>
      </c>
      <c r="BX117" s="41">
        <v>0.86363636363636365</v>
      </c>
      <c r="BY117" s="41">
        <v>0.41666666666666669</v>
      </c>
      <c r="BZ117" s="41">
        <v>0.41666666666666669</v>
      </c>
      <c r="CA117" s="41">
        <v>0.83333333333333337</v>
      </c>
      <c r="CB117" s="41">
        <v>0.74621212121212122</v>
      </c>
      <c r="CC117" s="41">
        <v>0.5</v>
      </c>
      <c r="CD117" s="41">
        <v>0.86363636363636365</v>
      </c>
      <c r="CE117" s="41">
        <v>0.41666666666666669</v>
      </c>
      <c r="CF117" s="41">
        <v>0.41666666666666669</v>
      </c>
      <c r="CG117" s="41">
        <v>0.83333333333333337</v>
      </c>
      <c r="CH117" s="41">
        <v>0.75757575757575757</v>
      </c>
      <c r="CI117" s="41">
        <v>0.5</v>
      </c>
      <c r="CJ117" s="41">
        <v>0.90909090909090906</v>
      </c>
      <c r="CK117" s="41">
        <v>0.41666666666666669</v>
      </c>
      <c r="CL117" s="41">
        <v>0.41666666666666669</v>
      </c>
      <c r="CM117" s="41">
        <v>0.83333333333333337</v>
      </c>
      <c r="CN117" s="41">
        <v>0.79166666666666663</v>
      </c>
      <c r="CO117" s="41">
        <v>0.5</v>
      </c>
      <c r="CP117" s="41">
        <v>0.90909090909090906</v>
      </c>
      <c r="CQ117" s="41">
        <v>0.41666666666666669</v>
      </c>
      <c r="CR117" s="41">
        <v>0.33333333333333331</v>
      </c>
      <c r="CS117" s="41">
        <v>0.79166666666666674</v>
      </c>
      <c r="CT117" s="41">
        <v>0.73863636363636365</v>
      </c>
      <c r="CU117" s="41">
        <v>0.5</v>
      </c>
      <c r="CV117" s="41">
        <v>0.90909090909090906</v>
      </c>
      <c r="CW117" s="41">
        <v>0.41666666666666669</v>
      </c>
      <c r="CX117" s="41">
        <v>0.33333333333333331</v>
      </c>
      <c r="CY117" s="41">
        <v>0.66666666666666674</v>
      </c>
      <c r="CZ117" s="41">
        <v>0.68181818181818177</v>
      </c>
      <c r="DA117" s="41">
        <v>0.5</v>
      </c>
      <c r="DB117" s="41">
        <v>0.86363636363636365</v>
      </c>
      <c r="DC117" s="41">
        <v>0.25</v>
      </c>
      <c r="DD117" s="41">
        <v>0.41666666666666669</v>
      </c>
      <c r="DE117" s="41">
        <v>0.75</v>
      </c>
      <c r="DF117" s="41">
        <v>0.69318181818181823</v>
      </c>
      <c r="DG117" s="41">
        <v>0.5</v>
      </c>
      <c r="DH117" s="41">
        <v>0.54545454545454541</v>
      </c>
      <c r="DI117" s="41">
        <v>0.33333333333333331</v>
      </c>
      <c r="DJ117" s="41">
        <v>0.5</v>
      </c>
      <c r="DK117" s="41">
        <v>0.75</v>
      </c>
      <c r="DL117" s="41">
        <v>0.71590909090909083</v>
      </c>
      <c r="DM117" s="41">
        <v>0.5</v>
      </c>
      <c r="DN117" s="41">
        <v>0.72727272727272729</v>
      </c>
      <c r="DO117" s="41">
        <v>0.5</v>
      </c>
      <c r="DP117" s="41">
        <v>0.5</v>
      </c>
      <c r="DQ117" s="41">
        <v>0.83333333333333337</v>
      </c>
      <c r="DR117" s="41">
        <v>0.73484848484848475</v>
      </c>
      <c r="DS117" s="41">
        <v>0.75</v>
      </c>
      <c r="DT117" s="41">
        <v>0.54545454545454541</v>
      </c>
      <c r="DU117" s="41">
        <v>0.66666666666666663</v>
      </c>
      <c r="DV117" s="41">
        <v>0.83333333333333337</v>
      </c>
    </row>
    <row r="118" spans="1:126" x14ac:dyDescent="0.25">
      <c r="A118" t="s">
        <v>89</v>
      </c>
      <c r="B118" s="30" t="str">
        <f>VLOOKUP(A118,'Cód dos países'!$A$3:$C$199,2,FALSE)</f>
        <v>ESP</v>
      </c>
      <c r="C118" s="41">
        <v>0.91666666666666674</v>
      </c>
      <c r="D118" s="41">
        <v>0.70075757575757569</v>
      </c>
      <c r="E118" s="41">
        <v>0.75</v>
      </c>
      <c r="F118" s="43">
        <v>0.81818181818181823</v>
      </c>
      <c r="G118" s="43">
        <v>0.83333333333333337</v>
      </c>
      <c r="H118" s="43">
        <v>0.58333333333333337</v>
      </c>
      <c r="I118" s="43">
        <f t="shared" si="4"/>
        <v>0.74494949494949492</v>
      </c>
      <c r="J118" s="41">
        <v>0.91666666666666674</v>
      </c>
      <c r="K118" s="41">
        <v>0.64393939393939392</v>
      </c>
      <c r="L118" s="41">
        <v>0.75</v>
      </c>
      <c r="M118" s="43">
        <v>0.81818181818181823</v>
      </c>
      <c r="N118" s="43">
        <v>0.83333333333333337</v>
      </c>
      <c r="O118" s="43">
        <v>0.58333333333333337</v>
      </c>
      <c r="P118" s="43">
        <f t="shared" si="5"/>
        <v>0.74494949494949492</v>
      </c>
      <c r="Q118" s="41">
        <v>0.91666666666666674</v>
      </c>
      <c r="R118" s="41">
        <v>0.67803030303030298</v>
      </c>
      <c r="S118" s="41">
        <v>0.75</v>
      </c>
      <c r="T118" s="43">
        <v>0.81818181818181823</v>
      </c>
      <c r="U118" s="43">
        <v>0.83333333333333337</v>
      </c>
      <c r="V118" s="43">
        <v>0.58333333333333337</v>
      </c>
      <c r="W118" s="43">
        <f t="shared" si="6"/>
        <v>0.74494949494949492</v>
      </c>
      <c r="X118" s="41">
        <v>0.91666666666666674</v>
      </c>
      <c r="Y118" s="41">
        <v>0.66666666666666663</v>
      </c>
      <c r="Z118" s="41">
        <v>0.75</v>
      </c>
      <c r="AA118" s="43">
        <v>0.72727272727272729</v>
      </c>
      <c r="AB118" s="43">
        <v>0.83333333333333337</v>
      </c>
      <c r="AC118" s="43">
        <v>0.58333333333333337</v>
      </c>
      <c r="AD118" s="43">
        <f t="shared" si="7"/>
        <v>0.71464646464646464</v>
      </c>
      <c r="AE118" s="41">
        <v>0.91666666666666674</v>
      </c>
      <c r="AF118" s="41">
        <v>0.64393939393939392</v>
      </c>
      <c r="AG118" s="41">
        <v>0.75</v>
      </c>
      <c r="AH118" s="41">
        <v>0.68181818181818177</v>
      </c>
      <c r="AI118" s="41">
        <v>0.83333333333333337</v>
      </c>
      <c r="AJ118" s="41">
        <v>0.58333333333333337</v>
      </c>
      <c r="AK118" s="41">
        <v>0.91666666666666674</v>
      </c>
      <c r="AL118" s="41">
        <v>0.64393939393939392</v>
      </c>
      <c r="AM118" s="41">
        <v>0.75</v>
      </c>
      <c r="AN118" s="41">
        <v>0.68181818181818177</v>
      </c>
      <c r="AO118" s="41">
        <v>0.83333333333333337</v>
      </c>
      <c r="AP118" s="41">
        <v>0.66666666666666663</v>
      </c>
      <c r="AQ118" s="41">
        <v>0.91666666666666674</v>
      </c>
      <c r="AR118" s="41">
        <v>0.65530303030303028</v>
      </c>
      <c r="AS118" s="41">
        <v>0.75</v>
      </c>
      <c r="AT118" s="41">
        <v>0.5</v>
      </c>
      <c r="AU118" s="41">
        <v>0.83333333333333337</v>
      </c>
      <c r="AV118" s="41">
        <v>0.66666666666666663</v>
      </c>
      <c r="AW118" s="41">
        <v>0.91666666666666674</v>
      </c>
      <c r="AX118" s="41">
        <v>0.65530303030303028</v>
      </c>
      <c r="AY118" s="41">
        <v>0.75</v>
      </c>
      <c r="AZ118" s="41">
        <v>0.54545454545454541</v>
      </c>
      <c r="BA118" s="41">
        <v>0.83333333333333337</v>
      </c>
      <c r="BB118" s="41">
        <v>0.66666666666666663</v>
      </c>
      <c r="BC118" s="41">
        <v>0.91666666666666674</v>
      </c>
      <c r="BD118" s="41">
        <v>0.63257575757575757</v>
      </c>
      <c r="BE118" s="41">
        <v>0.75</v>
      </c>
      <c r="BF118" s="41">
        <v>0.81818181818181823</v>
      </c>
      <c r="BG118" s="41">
        <v>0.83333333333333337</v>
      </c>
      <c r="BH118" s="41">
        <v>0.66666666666666663</v>
      </c>
      <c r="BI118" s="41">
        <v>0.91666666666666674</v>
      </c>
      <c r="BJ118" s="41">
        <v>0.7007575757575758</v>
      </c>
      <c r="BK118" s="41">
        <v>0.75</v>
      </c>
      <c r="BL118" s="41">
        <v>0.90909090909090906</v>
      </c>
      <c r="BM118" s="41">
        <v>0.83333333333333337</v>
      </c>
      <c r="BN118" s="41">
        <v>0.66666666666666663</v>
      </c>
      <c r="BO118" s="41">
        <v>0.91666666666666674</v>
      </c>
      <c r="BP118" s="41">
        <v>0.71212121212121215</v>
      </c>
      <c r="BQ118" s="41">
        <v>0.75</v>
      </c>
      <c r="BR118" s="41">
        <v>0.95454545454545459</v>
      </c>
      <c r="BS118" s="41">
        <v>0.83333333333333337</v>
      </c>
      <c r="BT118" s="41">
        <v>0.66666666666666663</v>
      </c>
      <c r="BU118" s="41">
        <v>0.91666666666666674</v>
      </c>
      <c r="BV118" s="41">
        <v>0.73484848484848486</v>
      </c>
      <c r="BW118" s="41">
        <v>0.75</v>
      </c>
      <c r="BX118" s="41">
        <v>1</v>
      </c>
      <c r="BY118" s="41">
        <v>0.83333333333333337</v>
      </c>
      <c r="BZ118" s="41">
        <v>0.66666666666666663</v>
      </c>
      <c r="CA118" s="41">
        <v>0.91666666666666674</v>
      </c>
      <c r="CB118" s="41">
        <v>0.76893939393939392</v>
      </c>
      <c r="CC118" s="41">
        <v>0.75</v>
      </c>
      <c r="CD118" s="41">
        <v>1</v>
      </c>
      <c r="CE118" s="41">
        <v>0.83333333333333337</v>
      </c>
      <c r="CF118" s="41">
        <v>0.66666666666666663</v>
      </c>
      <c r="CG118" s="41">
        <v>0.91666666666666674</v>
      </c>
      <c r="CH118" s="41">
        <v>0.72348484848484851</v>
      </c>
      <c r="CI118" s="41">
        <v>0.75</v>
      </c>
      <c r="CJ118" s="41">
        <v>1</v>
      </c>
      <c r="CK118" s="41">
        <v>0.83333333333333337</v>
      </c>
      <c r="CL118" s="41">
        <v>0.66666666666666663</v>
      </c>
      <c r="CM118" s="41">
        <v>0.91666666666666674</v>
      </c>
      <c r="CN118" s="41">
        <v>0.74621212121212122</v>
      </c>
      <c r="CO118" s="41">
        <v>0.75</v>
      </c>
      <c r="CP118" s="41">
        <v>1</v>
      </c>
      <c r="CQ118" s="41">
        <v>0.83333333333333337</v>
      </c>
      <c r="CR118" s="41">
        <v>0.66666666666666663</v>
      </c>
      <c r="CS118" s="41">
        <v>0.83333333333333337</v>
      </c>
      <c r="CT118" s="41">
        <v>0.76893939393939392</v>
      </c>
      <c r="CU118" s="41">
        <v>1</v>
      </c>
      <c r="CV118" s="41">
        <v>1</v>
      </c>
      <c r="CW118" s="41">
        <v>0.75</v>
      </c>
      <c r="CX118" s="41">
        <v>0.58333333333333337</v>
      </c>
      <c r="CY118" s="41">
        <v>0.91666666666666674</v>
      </c>
      <c r="CZ118" s="41">
        <v>0.78030303030303028</v>
      </c>
      <c r="DA118" s="41">
        <v>1</v>
      </c>
      <c r="DB118" s="41">
        <v>1</v>
      </c>
      <c r="DC118" s="41">
        <v>0.75</v>
      </c>
      <c r="DD118" s="41">
        <v>0.58333333333333337</v>
      </c>
      <c r="DE118" s="41">
        <v>0.91666666666666674</v>
      </c>
      <c r="DF118" s="41">
        <v>0.75757575757575757</v>
      </c>
      <c r="DG118" s="41">
        <v>1</v>
      </c>
      <c r="DH118" s="41">
        <v>0.90909090909090906</v>
      </c>
      <c r="DI118" s="41">
        <v>0.66666666666666663</v>
      </c>
      <c r="DJ118" s="41">
        <v>0.66666666666666663</v>
      </c>
      <c r="DK118" s="41">
        <v>0.91666666666666674</v>
      </c>
      <c r="DL118" s="41">
        <v>0.67045454545454553</v>
      </c>
      <c r="DM118" s="41">
        <v>0.75</v>
      </c>
      <c r="DN118" s="41">
        <v>0.90909090909090906</v>
      </c>
      <c r="DO118" s="41">
        <v>0.66666666666666663</v>
      </c>
      <c r="DP118" s="41">
        <v>0.83333333333333337</v>
      </c>
      <c r="DQ118" s="41">
        <v>0.91666666666666674</v>
      </c>
      <c r="DR118" s="41">
        <v>0.84469696969696972</v>
      </c>
      <c r="DS118" s="41">
        <v>0.875</v>
      </c>
      <c r="DT118" s="41">
        <v>0.54545454545454541</v>
      </c>
      <c r="DU118" s="41">
        <v>1</v>
      </c>
      <c r="DV118" s="41">
        <v>0.83333333333333337</v>
      </c>
    </row>
    <row r="119" spans="1:126" x14ac:dyDescent="0.25">
      <c r="A119" t="s">
        <v>173</v>
      </c>
      <c r="B119" s="30" t="str">
        <f>VLOOKUP(A119,'Cód dos países'!$A$3:$C$199,2,FALSE)</f>
        <v>LKA</v>
      </c>
      <c r="C119" s="41">
        <v>0.58333333333333326</v>
      </c>
      <c r="D119" s="41">
        <v>0.625</v>
      </c>
      <c r="E119" s="41">
        <v>0.5</v>
      </c>
      <c r="F119" s="43">
        <v>0.54545454545454541</v>
      </c>
      <c r="G119" s="43">
        <v>0.58333333333333337</v>
      </c>
      <c r="H119" s="43">
        <v>0.33333333333333331</v>
      </c>
      <c r="I119" s="43">
        <f t="shared" si="4"/>
        <v>0.4873737373737374</v>
      </c>
      <c r="J119" s="41">
        <v>0.58333333333333326</v>
      </c>
      <c r="K119" s="41">
        <v>0.64772727272727271</v>
      </c>
      <c r="L119" s="41">
        <v>0.5</v>
      </c>
      <c r="M119" s="43">
        <v>0.54545454545454541</v>
      </c>
      <c r="N119" s="43">
        <v>0.58333333333333337</v>
      </c>
      <c r="O119" s="43">
        <v>0.33333333333333331</v>
      </c>
      <c r="P119" s="43">
        <f t="shared" si="5"/>
        <v>0.4873737373737374</v>
      </c>
      <c r="Q119" s="41">
        <v>0.58333333333333326</v>
      </c>
      <c r="R119" s="41">
        <v>0.65909090909090906</v>
      </c>
      <c r="S119" s="41">
        <v>0.5</v>
      </c>
      <c r="T119" s="43">
        <v>0.54545454545454541</v>
      </c>
      <c r="U119" s="43">
        <v>0.58333333333333337</v>
      </c>
      <c r="V119" s="43">
        <v>0.41666666666666669</v>
      </c>
      <c r="W119" s="43">
        <f t="shared" si="6"/>
        <v>0.51515151515151525</v>
      </c>
      <c r="X119" s="41">
        <v>0.58333333333333326</v>
      </c>
      <c r="Y119" s="41">
        <v>0.71590909090909094</v>
      </c>
      <c r="Z119" s="41">
        <v>0.5</v>
      </c>
      <c r="AA119" s="43">
        <v>0.59090909090909094</v>
      </c>
      <c r="AB119" s="43">
        <v>0.58333333333333337</v>
      </c>
      <c r="AC119" s="43">
        <v>0.41666666666666669</v>
      </c>
      <c r="AD119" s="43">
        <f t="shared" si="7"/>
        <v>0.53030303030303039</v>
      </c>
      <c r="AE119" s="41">
        <v>0.41666666666666663</v>
      </c>
      <c r="AF119" s="41">
        <v>0.60606060606060608</v>
      </c>
      <c r="AG119" s="41">
        <v>0.5</v>
      </c>
      <c r="AH119" s="41">
        <v>0.63636363636363635</v>
      </c>
      <c r="AI119" s="41">
        <v>0.41666666666666669</v>
      </c>
      <c r="AJ119" s="41">
        <v>0.41666666666666669</v>
      </c>
      <c r="AK119" s="41">
        <v>0.41666666666666663</v>
      </c>
      <c r="AL119" s="41">
        <v>0.60606060606060608</v>
      </c>
      <c r="AM119" s="41">
        <v>0.5</v>
      </c>
      <c r="AN119" s="41">
        <v>0.63636363636363635</v>
      </c>
      <c r="AO119" s="41">
        <v>0.41666666666666669</v>
      </c>
      <c r="AP119" s="41">
        <v>0.41666666666666669</v>
      </c>
      <c r="AQ119" s="41">
        <v>0.41666666666666663</v>
      </c>
      <c r="AR119" s="41">
        <v>0.61742424242424243</v>
      </c>
      <c r="AS119" s="41">
        <v>0.5</v>
      </c>
      <c r="AT119" s="41">
        <v>0.59090909090909094</v>
      </c>
      <c r="AU119" s="41">
        <v>0.41666666666666669</v>
      </c>
      <c r="AV119" s="41">
        <v>0.41666666666666669</v>
      </c>
      <c r="AW119" s="41">
        <v>0.41666666666666663</v>
      </c>
      <c r="AX119" s="41">
        <v>0.65151515151515149</v>
      </c>
      <c r="AY119" s="41">
        <v>0.5</v>
      </c>
      <c r="AZ119" s="41">
        <v>0.59090909090909094</v>
      </c>
      <c r="BA119" s="41">
        <v>0.41666666666666669</v>
      </c>
      <c r="BB119" s="41">
        <v>0.41666666666666669</v>
      </c>
      <c r="BC119" s="41">
        <v>0.41666666666666663</v>
      </c>
      <c r="BD119" s="41">
        <v>0.66477272727272729</v>
      </c>
      <c r="BE119" s="41">
        <v>0.5</v>
      </c>
      <c r="BF119" s="41">
        <v>0.68181818181818177</v>
      </c>
      <c r="BG119" s="41">
        <v>0.41666666666666669</v>
      </c>
      <c r="BH119" s="41">
        <v>0.41666666666666669</v>
      </c>
      <c r="BI119" s="41">
        <v>0.5</v>
      </c>
      <c r="BJ119" s="41">
        <v>0.63068181818181823</v>
      </c>
      <c r="BK119" s="41">
        <v>0.5</v>
      </c>
      <c r="BL119" s="41">
        <v>0.68181818181818177</v>
      </c>
      <c r="BM119" s="41">
        <v>0.5</v>
      </c>
      <c r="BN119" s="41">
        <v>0.41666666666666669</v>
      </c>
      <c r="BO119" s="41">
        <v>0.5</v>
      </c>
      <c r="BP119" s="41">
        <v>0.57386363636363635</v>
      </c>
      <c r="BQ119" s="41">
        <v>0.5</v>
      </c>
      <c r="BR119" s="41">
        <v>0.59090909090909094</v>
      </c>
      <c r="BS119" s="41">
        <v>0.5</v>
      </c>
      <c r="BT119" s="41">
        <v>0.41666666666666669</v>
      </c>
      <c r="BU119" s="41">
        <v>0.5</v>
      </c>
      <c r="BV119" s="41">
        <v>0.57386363636363635</v>
      </c>
      <c r="BW119" s="41">
        <v>0.5</v>
      </c>
      <c r="BX119" s="41">
        <v>0.59090909090909094</v>
      </c>
      <c r="BY119" s="41">
        <v>0.5</v>
      </c>
      <c r="BZ119" s="41">
        <v>0.41666666666666669</v>
      </c>
      <c r="CA119" s="41">
        <v>0.5</v>
      </c>
      <c r="CB119" s="41">
        <v>0.58522727272727271</v>
      </c>
      <c r="CC119" s="41">
        <v>0.5</v>
      </c>
      <c r="CD119" s="41">
        <v>0.59090909090909094</v>
      </c>
      <c r="CE119" s="41">
        <v>0.5</v>
      </c>
      <c r="CF119" s="41">
        <v>0.41666666666666669</v>
      </c>
      <c r="CG119" s="41">
        <v>0.5</v>
      </c>
      <c r="CH119" s="41">
        <v>0.57386363636363635</v>
      </c>
      <c r="CI119" s="41">
        <v>0.5</v>
      </c>
      <c r="CJ119" s="41">
        <v>0.59090909090909094</v>
      </c>
      <c r="CK119" s="41">
        <v>0.5</v>
      </c>
      <c r="CL119" s="41">
        <v>0.41666666666666669</v>
      </c>
      <c r="CM119" s="41">
        <v>0.5</v>
      </c>
      <c r="CN119" s="41">
        <v>0.53977272727272729</v>
      </c>
      <c r="CO119" s="41">
        <v>0.5</v>
      </c>
      <c r="CP119" s="41">
        <v>0.59090909090909094</v>
      </c>
      <c r="CQ119" s="41">
        <v>0.5</v>
      </c>
      <c r="CR119" s="41">
        <v>0.5</v>
      </c>
      <c r="CS119" s="41">
        <v>0.58333333333333337</v>
      </c>
      <c r="CT119" s="41">
        <v>0.55113636363636365</v>
      </c>
      <c r="CU119" s="41">
        <v>0.5</v>
      </c>
      <c r="CV119" s="41">
        <v>0.63636363636363635</v>
      </c>
      <c r="CW119" s="41">
        <v>0.5</v>
      </c>
      <c r="CX119" s="41">
        <v>0.5</v>
      </c>
      <c r="CY119" s="41">
        <v>0.58333333333333337</v>
      </c>
      <c r="CZ119" s="41">
        <v>0.64393939393939392</v>
      </c>
      <c r="DA119" s="41">
        <v>0.5</v>
      </c>
      <c r="DB119" s="41">
        <v>0.68181818181818177</v>
      </c>
      <c r="DC119" s="41">
        <v>0.5</v>
      </c>
      <c r="DD119" s="41">
        <v>0.5</v>
      </c>
      <c r="DE119" s="41">
        <v>0.5</v>
      </c>
      <c r="DF119" s="41">
        <v>0.45075757575757575</v>
      </c>
      <c r="DG119" s="41">
        <v>0.5</v>
      </c>
      <c r="DH119" s="41">
        <v>0.45454545454545453</v>
      </c>
      <c r="DI119" s="41">
        <v>0.5</v>
      </c>
      <c r="DJ119" s="41">
        <v>0.66666666666666663</v>
      </c>
      <c r="DK119" s="41">
        <v>0.58333333333333337</v>
      </c>
      <c r="DL119" s="41">
        <v>0.51893939393939392</v>
      </c>
      <c r="DM119" s="41">
        <v>0.5</v>
      </c>
      <c r="DN119" s="41">
        <v>0.72727272727272729</v>
      </c>
      <c r="DO119" s="41">
        <v>0.5</v>
      </c>
      <c r="DP119" s="41">
        <v>0.66666666666666663</v>
      </c>
      <c r="DQ119" s="41">
        <v>0.5</v>
      </c>
      <c r="DR119" s="41">
        <v>0.51893939393939392</v>
      </c>
      <c r="DS119" s="41">
        <v>0.5</v>
      </c>
      <c r="DT119" s="41">
        <v>0.45454545454545453</v>
      </c>
      <c r="DU119" s="41">
        <v>0.66666666666666663</v>
      </c>
      <c r="DV119" s="41">
        <v>0.66666666666666663</v>
      </c>
    </row>
    <row r="120" spans="1:126" x14ac:dyDescent="0.25">
      <c r="A120" t="s">
        <v>257</v>
      </c>
      <c r="B120" s="30" t="str">
        <f>VLOOKUP(A120,'Cód dos países'!$A$3:$C$199,2,FALSE)</f>
        <v>SDN</v>
      </c>
      <c r="C120" s="41">
        <v>0.16666666666666666</v>
      </c>
      <c r="D120" s="41">
        <v>0.44886363636363635</v>
      </c>
      <c r="E120" s="41">
        <v>0.25</v>
      </c>
      <c r="F120" s="43">
        <v>0.5</v>
      </c>
      <c r="G120" s="43">
        <v>0.41666666666666669</v>
      </c>
      <c r="H120" s="43">
        <v>8.3333333333333329E-2</v>
      </c>
      <c r="I120" s="43">
        <f t="shared" si="4"/>
        <v>0.33333333333333331</v>
      </c>
      <c r="J120" s="41">
        <v>0.16666666666666666</v>
      </c>
      <c r="K120" s="41">
        <v>0.4375</v>
      </c>
      <c r="L120" s="41">
        <v>0.25</v>
      </c>
      <c r="M120" s="43">
        <v>0.5</v>
      </c>
      <c r="N120" s="43">
        <v>0.41666666666666669</v>
      </c>
      <c r="O120" s="43">
        <v>8.3333333333333329E-2</v>
      </c>
      <c r="P120" s="43">
        <f t="shared" si="5"/>
        <v>0.33333333333333331</v>
      </c>
      <c r="Q120" s="41">
        <v>0.16666666666666666</v>
      </c>
      <c r="R120" s="41">
        <v>0.40340909090909094</v>
      </c>
      <c r="S120" s="41">
        <v>0.25</v>
      </c>
      <c r="T120" s="43">
        <v>0.5</v>
      </c>
      <c r="U120" s="43">
        <v>0.41666666666666669</v>
      </c>
      <c r="V120" s="43">
        <v>8.3333333333333329E-2</v>
      </c>
      <c r="W120" s="43">
        <f t="shared" si="6"/>
        <v>0.33333333333333331</v>
      </c>
      <c r="X120" s="41">
        <v>0.16666666666666666</v>
      </c>
      <c r="Y120" s="41">
        <v>0.40340909090909094</v>
      </c>
      <c r="Z120" s="41">
        <v>0.25</v>
      </c>
      <c r="AA120" s="43">
        <v>0.5</v>
      </c>
      <c r="AB120" s="43">
        <v>0.41666666666666669</v>
      </c>
      <c r="AC120" s="43">
        <v>8.3333333333333329E-2</v>
      </c>
      <c r="AD120" s="43">
        <f t="shared" si="7"/>
        <v>0.33333333333333331</v>
      </c>
      <c r="AE120" s="41">
        <v>0.16666666666666666</v>
      </c>
      <c r="AF120" s="41">
        <v>0.40340909090909094</v>
      </c>
      <c r="AG120" s="41">
        <v>0.25</v>
      </c>
      <c r="AH120" s="41">
        <v>0.54545454545454541</v>
      </c>
      <c r="AI120" s="41">
        <v>0.41666666666666669</v>
      </c>
      <c r="AJ120" s="41">
        <v>8.3333333333333329E-2</v>
      </c>
      <c r="AK120" s="41">
        <v>0.16666666666666666</v>
      </c>
      <c r="AL120" s="41">
        <v>0.46022727272727271</v>
      </c>
      <c r="AM120" s="41">
        <v>0.25</v>
      </c>
      <c r="AN120" s="41">
        <v>0.54545454545454541</v>
      </c>
      <c r="AO120" s="41">
        <v>0.41666666666666669</v>
      </c>
      <c r="AP120" s="41">
        <v>8.3333333333333329E-2</v>
      </c>
      <c r="AQ120" s="41">
        <v>0.16666666666666666</v>
      </c>
      <c r="AR120" s="41">
        <v>0.46022727272727271</v>
      </c>
      <c r="AS120" s="41">
        <v>0.25</v>
      </c>
      <c r="AT120" s="41">
        <v>0.54545454545454541</v>
      </c>
      <c r="AU120" s="41">
        <v>0.41666666666666669</v>
      </c>
      <c r="AV120" s="41">
        <v>8.3333333333333329E-2</v>
      </c>
      <c r="AW120" s="41">
        <v>0.16666666666666666</v>
      </c>
      <c r="AX120" s="41">
        <v>0.4375</v>
      </c>
      <c r="AY120" s="41">
        <v>0.25</v>
      </c>
      <c r="AZ120" s="41">
        <v>0.54545454545454541</v>
      </c>
      <c r="BA120" s="41">
        <v>0.41666666666666669</v>
      </c>
      <c r="BB120" s="41">
        <v>0.16666666666666666</v>
      </c>
      <c r="BC120" s="41">
        <v>0.16666666666666666</v>
      </c>
      <c r="BD120" s="41">
        <v>0.47159090909090906</v>
      </c>
      <c r="BE120" s="41">
        <v>0.25</v>
      </c>
      <c r="BF120" s="41">
        <v>0.59090909090909094</v>
      </c>
      <c r="BG120" s="41">
        <v>0.41666666666666669</v>
      </c>
      <c r="BH120" s="41">
        <v>0.16666666666666666</v>
      </c>
      <c r="BI120" s="41">
        <v>0.16666666666666666</v>
      </c>
      <c r="BJ120" s="41">
        <v>0.48295454545454547</v>
      </c>
      <c r="BK120" s="41">
        <v>0.25</v>
      </c>
      <c r="BL120" s="41">
        <v>0.59090909090909094</v>
      </c>
      <c r="BM120" s="41">
        <v>0.41666666666666669</v>
      </c>
      <c r="BN120" s="41">
        <v>0.16666666666666666</v>
      </c>
      <c r="BO120" s="41">
        <v>0.16666666666666666</v>
      </c>
      <c r="BP120" s="41">
        <v>0.53977272727272729</v>
      </c>
      <c r="BQ120" s="41">
        <v>0.25</v>
      </c>
      <c r="BR120" s="41">
        <v>0.59090909090909094</v>
      </c>
      <c r="BS120" s="41">
        <v>0.41666666666666669</v>
      </c>
      <c r="BT120" s="41">
        <v>0.16666666666666666</v>
      </c>
      <c r="BU120" s="41">
        <v>0.16666666666666666</v>
      </c>
      <c r="BV120" s="41">
        <v>0.52840909090909083</v>
      </c>
      <c r="BW120" s="41">
        <v>0.25</v>
      </c>
      <c r="BX120" s="41">
        <v>0.59090909090909094</v>
      </c>
      <c r="BY120" s="41">
        <v>0.41666666666666669</v>
      </c>
      <c r="BZ120" s="41">
        <v>0.16666666666666666</v>
      </c>
      <c r="CA120" s="41">
        <v>0.16666666666666666</v>
      </c>
      <c r="CB120" s="41">
        <v>0.5625</v>
      </c>
      <c r="CC120" s="41">
        <v>0.25</v>
      </c>
      <c r="CD120" s="41">
        <v>0.59090909090909094</v>
      </c>
      <c r="CE120" s="41">
        <v>0.41666666666666669</v>
      </c>
      <c r="CF120" s="41">
        <v>0.16666666666666666</v>
      </c>
      <c r="CG120" s="41">
        <v>0.16666666666666666</v>
      </c>
      <c r="CH120" s="41">
        <v>0.60795454545454541</v>
      </c>
      <c r="CI120" s="41">
        <v>0.25</v>
      </c>
      <c r="CJ120" s="41">
        <v>0.59090909090909094</v>
      </c>
      <c r="CK120" s="41">
        <v>0.41666666666666669</v>
      </c>
      <c r="CL120" s="41">
        <v>0.16666666666666666</v>
      </c>
      <c r="CM120" s="41">
        <v>0.16666666666666666</v>
      </c>
      <c r="CN120" s="41">
        <v>0.59659090909090917</v>
      </c>
      <c r="CO120" s="41">
        <v>0.25</v>
      </c>
      <c r="CP120" s="41">
        <v>0.59090909090909094</v>
      </c>
      <c r="CQ120" s="41">
        <v>0.41666666666666669</v>
      </c>
      <c r="CR120" s="41">
        <v>0.16666666666666666</v>
      </c>
      <c r="CS120" s="41">
        <v>0.29166666666666669</v>
      </c>
      <c r="CT120" s="41">
        <v>0.59848484848484851</v>
      </c>
      <c r="CU120" s="41">
        <v>0.25</v>
      </c>
      <c r="CV120" s="41">
        <v>0.45454545454545453</v>
      </c>
      <c r="CW120" s="41">
        <v>0.41666666666666669</v>
      </c>
      <c r="CX120" s="41">
        <v>0.16666666666666666</v>
      </c>
      <c r="CY120" s="41">
        <v>0.29166666666666669</v>
      </c>
      <c r="CZ120" s="41">
        <v>0.5757575757575758</v>
      </c>
      <c r="DA120" s="41">
        <v>0.25</v>
      </c>
      <c r="DB120" s="41">
        <v>0.45454545454545453</v>
      </c>
      <c r="DC120" s="41">
        <v>0.41666666666666669</v>
      </c>
      <c r="DD120" s="41">
        <v>0.16666666666666666</v>
      </c>
      <c r="DE120" s="41">
        <v>0.16666666666666666</v>
      </c>
      <c r="DF120" s="41">
        <v>0.47727272727272729</v>
      </c>
      <c r="DG120" s="41">
        <v>0.25</v>
      </c>
      <c r="DH120" s="41">
        <v>0.18181818181818182</v>
      </c>
      <c r="DI120" s="41">
        <v>0.33333333333333331</v>
      </c>
      <c r="DJ120" s="41">
        <v>0.16666666666666666</v>
      </c>
      <c r="DK120" s="41">
        <v>8.3333333333333329E-2</v>
      </c>
      <c r="DL120" s="41">
        <v>0.43181818181818177</v>
      </c>
      <c r="DM120" s="41">
        <v>0.25</v>
      </c>
      <c r="DN120" s="41">
        <v>0.45454545454545453</v>
      </c>
      <c r="DO120" s="41">
        <v>0.33333333333333331</v>
      </c>
      <c r="DP120" s="41">
        <v>0.16666666666666666</v>
      </c>
      <c r="DQ120" s="41">
        <v>8.3333333333333329E-2</v>
      </c>
      <c r="DR120" s="41">
        <v>0.31818181818181818</v>
      </c>
      <c r="DS120" s="41">
        <v>0.25</v>
      </c>
      <c r="DT120" s="41">
        <v>0.27272727272727271</v>
      </c>
      <c r="DU120" s="41">
        <v>0.33333333333333331</v>
      </c>
      <c r="DV120" s="41">
        <v>0.16666666666666666</v>
      </c>
    </row>
    <row r="121" spans="1:126" x14ac:dyDescent="0.25">
      <c r="A121" t="s">
        <v>274</v>
      </c>
      <c r="B121" s="30" t="str">
        <f>VLOOKUP(A121,'Cód dos países'!$A$3:$C$199,2,FALSE)</f>
        <v>SUR</v>
      </c>
      <c r="C121" s="41">
        <v>0.66666666666666674</v>
      </c>
      <c r="D121" s="41">
        <v>0.66666666666666663</v>
      </c>
      <c r="E121" s="41">
        <v>0.5</v>
      </c>
      <c r="F121" s="43">
        <v>0.59090909090909094</v>
      </c>
      <c r="G121" s="43">
        <v>0.5</v>
      </c>
      <c r="H121" s="43">
        <v>0.41666666666666669</v>
      </c>
      <c r="I121" s="43">
        <f t="shared" si="4"/>
        <v>0.50252525252525249</v>
      </c>
      <c r="J121" s="41">
        <v>0.70833333333333326</v>
      </c>
      <c r="K121" s="41">
        <v>0.68939393939393934</v>
      </c>
      <c r="L121" s="41">
        <v>0.5</v>
      </c>
      <c r="M121" s="43">
        <v>0.59090909090909094</v>
      </c>
      <c r="N121" s="43">
        <v>0.5</v>
      </c>
      <c r="O121" s="43">
        <v>0.41666666666666669</v>
      </c>
      <c r="P121" s="43">
        <f t="shared" si="5"/>
        <v>0.50252525252525249</v>
      </c>
      <c r="Q121" s="41">
        <v>0.70833333333333326</v>
      </c>
      <c r="R121" s="41">
        <v>0.7007575757575758</v>
      </c>
      <c r="S121" s="41">
        <v>0.5</v>
      </c>
      <c r="T121" s="43">
        <v>0.54545454545454541</v>
      </c>
      <c r="U121" s="43">
        <v>0.5</v>
      </c>
      <c r="V121" s="43">
        <v>0.33333333333333331</v>
      </c>
      <c r="W121" s="43">
        <f t="shared" si="6"/>
        <v>0.45959595959595956</v>
      </c>
      <c r="X121" s="41">
        <v>0.70833333333333326</v>
      </c>
      <c r="Y121" s="41">
        <v>0.7007575757575758</v>
      </c>
      <c r="Z121" s="41">
        <v>0.5</v>
      </c>
      <c r="AA121" s="43">
        <v>0.54545454545454541</v>
      </c>
      <c r="AB121" s="43">
        <v>0.5</v>
      </c>
      <c r="AC121" s="43">
        <v>0.33333333333333331</v>
      </c>
      <c r="AD121" s="43">
        <f t="shared" si="7"/>
        <v>0.45959595959595956</v>
      </c>
      <c r="AE121" s="41">
        <v>0.70833333333333326</v>
      </c>
      <c r="AF121" s="41">
        <v>0.7007575757575758</v>
      </c>
      <c r="AG121" s="41">
        <v>0.5</v>
      </c>
      <c r="AH121" s="41">
        <v>0.54545454545454541</v>
      </c>
      <c r="AI121" s="41">
        <v>0.5</v>
      </c>
      <c r="AJ121" s="41">
        <v>0.33333333333333331</v>
      </c>
      <c r="AK121" s="41">
        <v>0.70833333333333326</v>
      </c>
      <c r="AL121" s="41">
        <v>0.7007575757575758</v>
      </c>
      <c r="AM121" s="41">
        <v>0.5</v>
      </c>
      <c r="AN121" s="41">
        <v>0.54545454545454541</v>
      </c>
      <c r="AO121" s="41">
        <v>0.5</v>
      </c>
      <c r="AP121" s="41">
        <v>0.33333333333333331</v>
      </c>
      <c r="AQ121" s="41">
        <v>0.70833333333333326</v>
      </c>
      <c r="AR121" s="41">
        <v>0.7007575757575758</v>
      </c>
      <c r="AS121" s="41">
        <v>0.5</v>
      </c>
      <c r="AT121" s="41">
        <v>0.54545454545454541</v>
      </c>
      <c r="AU121" s="41">
        <v>0.5</v>
      </c>
      <c r="AV121" s="41">
        <v>0.33333333333333331</v>
      </c>
      <c r="AW121" s="41">
        <v>0.70833333333333326</v>
      </c>
      <c r="AX121" s="41">
        <v>0.71212121212121215</v>
      </c>
      <c r="AY121" s="41">
        <v>0.5</v>
      </c>
      <c r="AZ121" s="41">
        <v>0.54545454545454541</v>
      </c>
      <c r="BA121" s="41">
        <v>0.5</v>
      </c>
      <c r="BB121" s="41">
        <v>0.33333333333333331</v>
      </c>
      <c r="BC121" s="41">
        <v>0.70833333333333326</v>
      </c>
      <c r="BD121" s="41">
        <v>0.67803030303030298</v>
      </c>
      <c r="BE121" s="41">
        <v>0.5</v>
      </c>
      <c r="BF121" s="41">
        <v>0.54545454545454541</v>
      </c>
      <c r="BG121" s="41">
        <v>0.5</v>
      </c>
      <c r="BH121" s="41">
        <v>0.33333333333333331</v>
      </c>
      <c r="BI121" s="41">
        <v>0.70833333333333326</v>
      </c>
      <c r="BJ121" s="41">
        <v>0.67803030303030298</v>
      </c>
      <c r="BK121" s="41">
        <v>0.5</v>
      </c>
      <c r="BL121" s="41">
        <v>0.54545454545454541</v>
      </c>
      <c r="BM121" s="41">
        <v>0.5</v>
      </c>
      <c r="BN121" s="41">
        <v>0.33333333333333331</v>
      </c>
      <c r="BO121" s="41">
        <v>0.70833333333333326</v>
      </c>
      <c r="BP121" s="41">
        <v>0.67803030303030298</v>
      </c>
      <c r="BQ121" s="41">
        <v>0.5</v>
      </c>
      <c r="BR121" s="41">
        <v>0.54545454545454541</v>
      </c>
      <c r="BS121" s="41">
        <v>0.5</v>
      </c>
      <c r="BT121" s="41">
        <v>0.33333333333333331</v>
      </c>
      <c r="BU121" s="41">
        <v>0.70833333333333326</v>
      </c>
      <c r="BV121" s="41">
        <v>0.67803030303030298</v>
      </c>
      <c r="BW121" s="41">
        <v>0.5</v>
      </c>
      <c r="BX121" s="41">
        <v>0.54545454545454541</v>
      </c>
      <c r="BY121" s="41">
        <v>0.5</v>
      </c>
      <c r="BZ121" s="41">
        <v>0.33333333333333331</v>
      </c>
      <c r="CA121" s="41">
        <v>0.70833333333333326</v>
      </c>
      <c r="CB121" s="41">
        <v>0.67803030303030298</v>
      </c>
      <c r="CC121" s="41">
        <v>0.5</v>
      </c>
      <c r="CD121" s="41">
        <v>0.54545454545454541</v>
      </c>
      <c r="CE121" s="41">
        <v>0.5</v>
      </c>
      <c r="CF121" s="41">
        <v>0.33333333333333331</v>
      </c>
      <c r="CG121" s="41">
        <v>0.70833333333333326</v>
      </c>
      <c r="CH121" s="41">
        <v>0.68939393939393934</v>
      </c>
      <c r="CI121" s="41">
        <v>0.5</v>
      </c>
      <c r="CJ121" s="41">
        <v>0.54545454545454541</v>
      </c>
      <c r="CK121" s="41">
        <v>0.5</v>
      </c>
      <c r="CL121" s="41">
        <v>0.33333333333333331</v>
      </c>
      <c r="CM121" s="41">
        <v>0.66666666666666674</v>
      </c>
      <c r="CN121" s="41">
        <v>0.74621212121212122</v>
      </c>
      <c r="CO121" s="41">
        <v>0.5</v>
      </c>
      <c r="CP121" s="41">
        <v>0.45454545454545453</v>
      </c>
      <c r="CQ121" s="41">
        <v>0.5</v>
      </c>
      <c r="CR121" s="41">
        <v>0.33333333333333331</v>
      </c>
      <c r="CS121" s="41">
        <v>0.66666666666666674</v>
      </c>
      <c r="CT121" s="41">
        <v>0.75757575757575746</v>
      </c>
      <c r="CU121" s="41">
        <v>0.5</v>
      </c>
      <c r="CV121" s="41">
        <v>0.40909090909090912</v>
      </c>
      <c r="CW121" s="41">
        <v>0.5</v>
      </c>
      <c r="CX121" s="41">
        <v>0.33333333333333331</v>
      </c>
      <c r="CY121" s="41">
        <v>0.66666666666666674</v>
      </c>
      <c r="CZ121" s="41">
        <v>0.75757575757575757</v>
      </c>
      <c r="DA121" s="41">
        <v>0.5</v>
      </c>
      <c r="DB121" s="41">
        <v>0.40909090909090912</v>
      </c>
      <c r="DC121" s="41">
        <v>0.5</v>
      </c>
      <c r="DD121" s="41">
        <v>0.33333333333333331</v>
      </c>
      <c r="DE121" s="41">
        <v>0.66666666666666674</v>
      </c>
      <c r="DF121" s="41">
        <v>0.71212121212121204</v>
      </c>
      <c r="DG121" s="41">
        <v>0.5</v>
      </c>
      <c r="DH121" s="41">
        <v>0.36363636363636365</v>
      </c>
      <c r="DI121" s="41">
        <v>0.5</v>
      </c>
      <c r="DJ121" s="41">
        <v>0.5</v>
      </c>
      <c r="DK121" s="41">
        <v>0.58333333333333326</v>
      </c>
      <c r="DL121" s="41">
        <v>0.80303030303030298</v>
      </c>
      <c r="DM121" s="41">
        <v>0.5</v>
      </c>
      <c r="DN121" s="41">
        <v>0.45454545454545453</v>
      </c>
      <c r="DO121" s="41">
        <v>0.5</v>
      </c>
      <c r="DP121" s="41">
        <v>0.5</v>
      </c>
      <c r="DQ121" s="41">
        <v>0.5</v>
      </c>
      <c r="DR121" s="41">
        <v>0.8257575757575758</v>
      </c>
      <c r="DS121" s="41">
        <v>0.25</v>
      </c>
      <c r="DT121" s="41">
        <v>0.36363636363636365</v>
      </c>
      <c r="DU121" s="41">
        <v>0.5</v>
      </c>
      <c r="DV121" s="41">
        <v>0.5</v>
      </c>
    </row>
    <row r="122" spans="1:126" x14ac:dyDescent="0.25">
      <c r="A122" t="s">
        <v>280</v>
      </c>
      <c r="B122" s="30" t="str">
        <f>VLOOKUP(A122,'Cód dos países'!$A$3:$C$199,2,FALSE)</f>
        <v>SWE</v>
      </c>
      <c r="C122" s="41">
        <v>0.95833333333333326</v>
      </c>
      <c r="D122" s="41">
        <v>0.76515151515151525</v>
      </c>
      <c r="E122" s="41">
        <v>1</v>
      </c>
      <c r="F122" s="43">
        <v>1</v>
      </c>
      <c r="G122" s="43">
        <v>0.91666666666666663</v>
      </c>
      <c r="H122" s="43">
        <v>0.91666666666666663</v>
      </c>
      <c r="I122" s="43">
        <f t="shared" si="4"/>
        <v>0.94444444444444431</v>
      </c>
      <c r="J122" s="41">
        <v>0.95833333333333326</v>
      </c>
      <c r="K122" s="41">
        <v>0.76515151515151525</v>
      </c>
      <c r="L122" s="41">
        <v>1</v>
      </c>
      <c r="M122" s="43">
        <v>1</v>
      </c>
      <c r="N122" s="43">
        <v>1</v>
      </c>
      <c r="O122" s="43">
        <v>0.91666666666666663</v>
      </c>
      <c r="P122" s="43">
        <f t="shared" si="5"/>
        <v>0.97222222222222221</v>
      </c>
      <c r="Q122" s="41">
        <v>0.95833333333333326</v>
      </c>
      <c r="R122" s="41">
        <v>0.76515151515151525</v>
      </c>
      <c r="S122" s="41">
        <v>1</v>
      </c>
      <c r="T122" s="43">
        <v>1</v>
      </c>
      <c r="U122" s="43">
        <v>1</v>
      </c>
      <c r="V122" s="43">
        <v>0.91666666666666663</v>
      </c>
      <c r="W122" s="43">
        <f t="shared" si="6"/>
        <v>0.97222222222222221</v>
      </c>
      <c r="X122" s="41">
        <v>0.95833333333333326</v>
      </c>
      <c r="Y122" s="41">
        <v>0.76515151515151525</v>
      </c>
      <c r="Z122" s="41">
        <v>1</v>
      </c>
      <c r="AA122" s="43">
        <v>1</v>
      </c>
      <c r="AB122" s="43">
        <v>1</v>
      </c>
      <c r="AC122" s="43">
        <v>0.91666666666666663</v>
      </c>
      <c r="AD122" s="43">
        <f t="shared" si="7"/>
        <v>0.97222222222222221</v>
      </c>
      <c r="AE122" s="41">
        <v>0.95833333333333326</v>
      </c>
      <c r="AF122" s="41">
        <v>0.75378787878787878</v>
      </c>
      <c r="AG122" s="41">
        <v>1</v>
      </c>
      <c r="AH122" s="41">
        <v>1</v>
      </c>
      <c r="AI122" s="41">
        <v>1</v>
      </c>
      <c r="AJ122" s="41">
        <v>0.91666666666666663</v>
      </c>
      <c r="AK122" s="41">
        <v>0.95833333333333326</v>
      </c>
      <c r="AL122" s="41">
        <v>0.7765151515151516</v>
      </c>
      <c r="AM122" s="41">
        <v>1</v>
      </c>
      <c r="AN122" s="41">
        <v>1</v>
      </c>
      <c r="AO122" s="41">
        <v>1</v>
      </c>
      <c r="AP122" s="41">
        <v>0.91666666666666663</v>
      </c>
      <c r="AQ122" s="41">
        <v>0.95833333333333326</v>
      </c>
      <c r="AR122" s="41">
        <v>0.78787878787878796</v>
      </c>
      <c r="AS122" s="41">
        <v>1</v>
      </c>
      <c r="AT122" s="41">
        <v>1</v>
      </c>
      <c r="AU122" s="41">
        <v>1</v>
      </c>
      <c r="AV122" s="41">
        <v>0.91666666666666663</v>
      </c>
      <c r="AW122" s="41">
        <v>0.95833333333333326</v>
      </c>
      <c r="AX122" s="41">
        <v>0.78787878787878796</v>
      </c>
      <c r="AY122" s="41">
        <v>1</v>
      </c>
      <c r="AZ122" s="41">
        <v>1</v>
      </c>
      <c r="BA122" s="41">
        <v>1</v>
      </c>
      <c r="BB122" s="41">
        <v>0.83333333333333337</v>
      </c>
      <c r="BC122" s="41">
        <v>0.95833333333333326</v>
      </c>
      <c r="BD122" s="41">
        <v>0.78787878787878796</v>
      </c>
      <c r="BE122" s="41">
        <v>1</v>
      </c>
      <c r="BF122" s="41">
        <v>1</v>
      </c>
      <c r="BG122" s="41">
        <v>1</v>
      </c>
      <c r="BH122" s="41">
        <v>0.83333333333333337</v>
      </c>
      <c r="BI122" s="41">
        <v>0.95833333333333326</v>
      </c>
      <c r="BJ122" s="41">
        <v>0.83333333333333337</v>
      </c>
      <c r="BK122" s="41">
        <v>1</v>
      </c>
      <c r="BL122" s="41">
        <v>1</v>
      </c>
      <c r="BM122" s="41">
        <v>1</v>
      </c>
      <c r="BN122" s="41">
        <v>0.83333333333333337</v>
      </c>
      <c r="BO122" s="41">
        <v>0.95833333333333326</v>
      </c>
      <c r="BP122" s="41">
        <v>0.82196969696969702</v>
      </c>
      <c r="BQ122" s="41">
        <v>1</v>
      </c>
      <c r="BR122" s="41">
        <v>1</v>
      </c>
      <c r="BS122" s="41">
        <v>1</v>
      </c>
      <c r="BT122" s="41">
        <v>0.83333333333333337</v>
      </c>
      <c r="BU122" s="41">
        <v>0.95833333333333326</v>
      </c>
      <c r="BV122" s="41">
        <v>0.82196969696969702</v>
      </c>
      <c r="BW122" s="41">
        <v>1</v>
      </c>
      <c r="BX122" s="41">
        <v>1</v>
      </c>
      <c r="BY122" s="41">
        <v>1</v>
      </c>
      <c r="BZ122" s="41">
        <v>0.83333333333333337</v>
      </c>
      <c r="CA122" s="41">
        <v>0.95833333333333326</v>
      </c>
      <c r="CB122" s="41">
        <v>0.84469696969696972</v>
      </c>
      <c r="CC122" s="41">
        <v>1</v>
      </c>
      <c r="CD122" s="41">
        <v>1</v>
      </c>
      <c r="CE122" s="41">
        <v>1</v>
      </c>
      <c r="CF122" s="41">
        <v>0.83333333333333337</v>
      </c>
      <c r="CG122" s="41">
        <v>0.95833333333333326</v>
      </c>
      <c r="CH122" s="41">
        <v>0.84469696969696972</v>
      </c>
      <c r="CI122" s="41">
        <v>1</v>
      </c>
      <c r="CJ122" s="41">
        <v>1</v>
      </c>
      <c r="CK122" s="41">
        <v>1</v>
      </c>
      <c r="CL122" s="41">
        <v>0.83333333333333337</v>
      </c>
      <c r="CM122" s="41">
        <v>0.95833333333333326</v>
      </c>
      <c r="CN122" s="41">
        <v>0.87878787878787878</v>
      </c>
      <c r="CO122" s="41">
        <v>1</v>
      </c>
      <c r="CP122" s="41">
        <v>1</v>
      </c>
      <c r="CQ122" s="41">
        <v>1</v>
      </c>
      <c r="CR122" s="41">
        <v>0.83333333333333337</v>
      </c>
      <c r="CS122" s="41">
        <v>0.95833333333333326</v>
      </c>
      <c r="CT122" s="41">
        <v>0.84469696969696972</v>
      </c>
      <c r="CU122" s="41">
        <v>1</v>
      </c>
      <c r="CV122" s="41">
        <v>1</v>
      </c>
      <c r="CW122" s="41">
        <v>1</v>
      </c>
      <c r="CX122" s="41">
        <v>0.91666666666666663</v>
      </c>
      <c r="CY122" s="41">
        <v>0.95833333333333326</v>
      </c>
      <c r="CZ122" s="41">
        <v>0.85606060606060608</v>
      </c>
      <c r="DA122" s="41">
        <v>1</v>
      </c>
      <c r="DB122" s="41">
        <v>1</v>
      </c>
      <c r="DC122" s="41">
        <v>1</v>
      </c>
      <c r="DD122" s="41">
        <v>0.91666666666666663</v>
      </c>
      <c r="DE122" s="41">
        <v>1</v>
      </c>
      <c r="DF122" s="41">
        <v>0.86742424242424254</v>
      </c>
      <c r="DG122" s="41">
        <v>1</v>
      </c>
      <c r="DH122" s="41">
        <v>0.72727272727272729</v>
      </c>
      <c r="DI122" s="41">
        <v>1</v>
      </c>
      <c r="DJ122" s="41">
        <v>1</v>
      </c>
      <c r="DK122" s="41">
        <v>1</v>
      </c>
      <c r="DL122" s="41">
        <v>0.86742424242424243</v>
      </c>
      <c r="DM122" s="41">
        <v>1</v>
      </c>
      <c r="DN122" s="41">
        <v>0.54545454545454541</v>
      </c>
      <c r="DO122" s="41">
        <v>1</v>
      </c>
      <c r="DP122" s="41">
        <v>1</v>
      </c>
      <c r="DQ122" s="41">
        <v>1</v>
      </c>
      <c r="DR122" s="41">
        <v>0.89015151515151525</v>
      </c>
      <c r="DS122" s="41">
        <v>1</v>
      </c>
      <c r="DT122" s="41">
        <v>0.63636363636363635</v>
      </c>
      <c r="DU122" s="41">
        <v>1</v>
      </c>
      <c r="DV122" s="41">
        <v>1</v>
      </c>
    </row>
    <row r="123" spans="1:126" x14ac:dyDescent="0.25">
      <c r="A123" t="s">
        <v>49</v>
      </c>
      <c r="B123" s="30" t="str">
        <f>VLOOKUP(A123,'Cód dos países'!$A$3:$C$199,2,FALSE)</f>
        <v>CHE</v>
      </c>
      <c r="C123" s="41">
        <v>1</v>
      </c>
      <c r="D123" s="41">
        <v>0.80303030303030298</v>
      </c>
      <c r="E123" s="41">
        <v>1</v>
      </c>
      <c r="F123" s="43">
        <v>0.95454545454545459</v>
      </c>
      <c r="G123" s="43">
        <v>0.83333333333333337</v>
      </c>
      <c r="H123" s="43">
        <v>0.83333333333333337</v>
      </c>
      <c r="I123" s="43">
        <f t="shared" si="4"/>
        <v>0.87373737373737381</v>
      </c>
      <c r="J123" s="41">
        <v>1</v>
      </c>
      <c r="K123" s="41">
        <v>0.81439393939393934</v>
      </c>
      <c r="L123" s="41">
        <v>1</v>
      </c>
      <c r="M123" s="43">
        <v>0.95454545454545459</v>
      </c>
      <c r="N123" s="43">
        <v>0.83333333333333337</v>
      </c>
      <c r="O123" s="43">
        <v>0.83333333333333337</v>
      </c>
      <c r="P123" s="43">
        <f t="shared" si="5"/>
        <v>0.87373737373737381</v>
      </c>
      <c r="Q123" s="41">
        <v>1</v>
      </c>
      <c r="R123" s="41">
        <v>0.81439393939393934</v>
      </c>
      <c r="S123" s="41">
        <v>1</v>
      </c>
      <c r="T123" s="43">
        <v>0.95454545454545459</v>
      </c>
      <c r="U123" s="43">
        <v>0.83333333333333337</v>
      </c>
      <c r="V123" s="43">
        <v>0.83333333333333337</v>
      </c>
      <c r="W123" s="43">
        <f t="shared" si="6"/>
        <v>0.87373737373737381</v>
      </c>
      <c r="X123" s="41">
        <v>1</v>
      </c>
      <c r="Y123" s="41">
        <v>0.81439393939393934</v>
      </c>
      <c r="Z123" s="41">
        <v>1</v>
      </c>
      <c r="AA123" s="43">
        <v>0.95454545454545459</v>
      </c>
      <c r="AB123" s="43">
        <v>0.83333333333333337</v>
      </c>
      <c r="AC123" s="43">
        <v>0.83333333333333337</v>
      </c>
      <c r="AD123" s="43">
        <f t="shared" si="7"/>
        <v>0.87373737373737381</v>
      </c>
      <c r="AE123" s="41">
        <v>1</v>
      </c>
      <c r="AF123" s="41">
        <v>0.81439393939393934</v>
      </c>
      <c r="AG123" s="41">
        <v>1</v>
      </c>
      <c r="AH123" s="41">
        <v>0.95454545454545459</v>
      </c>
      <c r="AI123" s="41">
        <v>0.83333333333333337</v>
      </c>
      <c r="AJ123" s="41">
        <v>0.83333333333333337</v>
      </c>
      <c r="AK123" s="41">
        <v>1</v>
      </c>
      <c r="AL123" s="41">
        <v>0.81439393939393934</v>
      </c>
      <c r="AM123" s="41">
        <v>1</v>
      </c>
      <c r="AN123" s="41">
        <v>0.95454545454545459</v>
      </c>
      <c r="AO123" s="41">
        <v>0.83333333333333337</v>
      </c>
      <c r="AP123" s="41">
        <v>0.83333333333333337</v>
      </c>
      <c r="AQ123" s="41">
        <v>1</v>
      </c>
      <c r="AR123" s="41">
        <v>0.81439393939393934</v>
      </c>
      <c r="AS123" s="41">
        <v>1</v>
      </c>
      <c r="AT123" s="41">
        <v>0.95454545454545459</v>
      </c>
      <c r="AU123" s="41">
        <v>0.83333333333333337</v>
      </c>
      <c r="AV123" s="41">
        <v>0.83333333333333337</v>
      </c>
      <c r="AW123" s="41">
        <v>1</v>
      </c>
      <c r="AX123" s="41">
        <v>0.80303030303030298</v>
      </c>
      <c r="AY123" s="41">
        <v>1</v>
      </c>
      <c r="AZ123" s="41">
        <v>0.95454545454545459</v>
      </c>
      <c r="BA123" s="41">
        <v>0.83333333333333337</v>
      </c>
      <c r="BB123" s="41">
        <v>0.75</v>
      </c>
      <c r="BC123" s="41">
        <v>1</v>
      </c>
      <c r="BD123" s="41">
        <v>0.80303030303030298</v>
      </c>
      <c r="BE123" s="41">
        <v>1</v>
      </c>
      <c r="BF123" s="41">
        <v>0.95454545454545459</v>
      </c>
      <c r="BG123" s="41">
        <v>0.83333333333333337</v>
      </c>
      <c r="BH123" s="41">
        <v>0.75</v>
      </c>
      <c r="BI123" s="41">
        <v>1</v>
      </c>
      <c r="BJ123" s="41">
        <v>0.80303030303030298</v>
      </c>
      <c r="BK123" s="41">
        <v>1</v>
      </c>
      <c r="BL123" s="41">
        <v>0.95454545454545459</v>
      </c>
      <c r="BM123" s="41">
        <v>0.83333333333333337</v>
      </c>
      <c r="BN123" s="41">
        <v>0.75</v>
      </c>
      <c r="BO123" s="41">
        <v>1</v>
      </c>
      <c r="BP123" s="41">
        <v>0.82575757575757569</v>
      </c>
      <c r="BQ123" s="41">
        <v>1</v>
      </c>
      <c r="BR123" s="41">
        <v>0.95454545454545459</v>
      </c>
      <c r="BS123" s="41">
        <v>0.83333333333333337</v>
      </c>
      <c r="BT123" s="41">
        <v>0.75</v>
      </c>
      <c r="BU123" s="41">
        <v>1</v>
      </c>
      <c r="BV123" s="41">
        <v>0.83712121212121204</v>
      </c>
      <c r="BW123" s="41">
        <v>1</v>
      </c>
      <c r="BX123" s="41">
        <v>1</v>
      </c>
      <c r="BY123" s="41">
        <v>0.83333333333333337</v>
      </c>
      <c r="BZ123" s="41">
        <v>0.75</v>
      </c>
      <c r="CA123" s="41">
        <v>1</v>
      </c>
      <c r="CB123" s="41">
        <v>0.82575757575757569</v>
      </c>
      <c r="CC123" s="41">
        <v>1</v>
      </c>
      <c r="CD123" s="41">
        <v>1</v>
      </c>
      <c r="CE123" s="41">
        <v>0.83333333333333337</v>
      </c>
      <c r="CF123" s="41">
        <v>0.75</v>
      </c>
      <c r="CG123" s="41">
        <v>1</v>
      </c>
      <c r="CH123" s="41">
        <v>0.82575757575757569</v>
      </c>
      <c r="CI123" s="41">
        <v>1</v>
      </c>
      <c r="CJ123" s="41">
        <v>1</v>
      </c>
      <c r="CK123" s="41">
        <v>0.83333333333333337</v>
      </c>
      <c r="CL123" s="41">
        <v>0.75</v>
      </c>
      <c r="CM123" s="41">
        <v>1</v>
      </c>
      <c r="CN123" s="41">
        <v>0.83712121212121204</v>
      </c>
      <c r="CO123" s="41">
        <v>1</v>
      </c>
      <c r="CP123" s="41">
        <v>0.95454545454545459</v>
      </c>
      <c r="CQ123" s="41">
        <v>0.83333333333333337</v>
      </c>
      <c r="CR123" s="41">
        <v>0.75</v>
      </c>
      <c r="CS123" s="41">
        <v>1</v>
      </c>
      <c r="CT123" s="41">
        <v>0.82575757575757569</v>
      </c>
      <c r="CU123" s="41">
        <v>1</v>
      </c>
      <c r="CV123" s="41">
        <v>0.95454545454545459</v>
      </c>
      <c r="CW123" s="41">
        <v>0.83333333333333337</v>
      </c>
      <c r="CX123" s="41">
        <v>0.75</v>
      </c>
      <c r="CY123" s="41">
        <v>1</v>
      </c>
      <c r="CZ123" s="41">
        <v>0.91287878787878796</v>
      </c>
      <c r="DA123" s="41">
        <v>1</v>
      </c>
      <c r="DB123" s="41">
        <v>0.95454545454545459</v>
      </c>
      <c r="DC123" s="41">
        <v>0.83333333333333337</v>
      </c>
      <c r="DD123" s="41">
        <v>0.75</v>
      </c>
      <c r="DE123" s="41">
        <v>1</v>
      </c>
      <c r="DF123" s="41">
        <v>0.89015151515151525</v>
      </c>
      <c r="DG123" s="41">
        <v>1</v>
      </c>
      <c r="DH123" s="41">
        <v>0.72727272727272729</v>
      </c>
      <c r="DI123" s="41">
        <v>1</v>
      </c>
      <c r="DJ123" s="41">
        <v>0.83333333333333337</v>
      </c>
      <c r="DK123" s="41">
        <v>1</v>
      </c>
      <c r="DL123" s="41">
        <v>0.89015151515151525</v>
      </c>
      <c r="DM123" s="41">
        <v>1</v>
      </c>
      <c r="DN123" s="41">
        <v>0.45454545454545453</v>
      </c>
      <c r="DO123" s="41">
        <v>1</v>
      </c>
      <c r="DP123" s="41">
        <v>0.83333333333333337</v>
      </c>
      <c r="DQ123" s="41">
        <v>1</v>
      </c>
      <c r="DR123" s="41">
        <v>0.89015151515151525</v>
      </c>
      <c r="DS123" s="41">
        <v>1</v>
      </c>
      <c r="DT123" s="41">
        <v>0.36363636363636365</v>
      </c>
      <c r="DU123" s="41">
        <v>1</v>
      </c>
      <c r="DV123" s="41">
        <v>0.83333333333333337</v>
      </c>
    </row>
    <row r="124" spans="1:126" x14ac:dyDescent="0.25">
      <c r="A124" t="s">
        <v>286</v>
      </c>
      <c r="B124" s="30" t="str">
        <f>VLOOKUP(A124,'Cód dos países'!$A$3:$C$199,2,FALSE)</f>
        <v>SYR</v>
      </c>
      <c r="C124" s="41">
        <v>0.25</v>
      </c>
      <c r="D124" s="41">
        <v>0.55871212121212122</v>
      </c>
      <c r="E124" s="41">
        <v>0.375</v>
      </c>
      <c r="F124" s="43">
        <v>0.5</v>
      </c>
      <c r="G124" s="43">
        <v>0.75</v>
      </c>
      <c r="H124" s="43">
        <v>0.16666666666666666</v>
      </c>
      <c r="I124" s="43">
        <f t="shared" si="4"/>
        <v>0.47222222222222227</v>
      </c>
      <c r="J124" s="41">
        <v>0.25</v>
      </c>
      <c r="K124" s="41">
        <v>0.54734848484848486</v>
      </c>
      <c r="L124" s="41">
        <v>0.375</v>
      </c>
      <c r="M124" s="43">
        <v>0.5</v>
      </c>
      <c r="N124" s="43">
        <v>0.75</v>
      </c>
      <c r="O124" s="43">
        <v>0.16666666666666666</v>
      </c>
      <c r="P124" s="43">
        <f t="shared" si="5"/>
        <v>0.47222222222222227</v>
      </c>
      <c r="Q124" s="41">
        <v>0.25</v>
      </c>
      <c r="R124" s="41">
        <v>0.44507575757575762</v>
      </c>
      <c r="S124" s="41">
        <v>0.375</v>
      </c>
      <c r="T124" s="43">
        <v>0.45454545454545453</v>
      </c>
      <c r="U124" s="43">
        <v>0.75</v>
      </c>
      <c r="V124" s="43">
        <v>0.16666666666666666</v>
      </c>
      <c r="W124" s="43">
        <f t="shared" si="6"/>
        <v>0.45707070707070713</v>
      </c>
      <c r="X124" s="41">
        <v>0.25</v>
      </c>
      <c r="Y124" s="41">
        <v>0.42234848484848486</v>
      </c>
      <c r="Z124" s="41">
        <v>0.375</v>
      </c>
      <c r="AA124" s="43">
        <v>0.27272727272727271</v>
      </c>
      <c r="AB124" s="43">
        <v>0.75</v>
      </c>
      <c r="AC124" s="43">
        <v>0.16666666666666666</v>
      </c>
      <c r="AD124" s="43">
        <f t="shared" si="7"/>
        <v>0.39646464646464646</v>
      </c>
      <c r="AE124" s="41">
        <v>0.25</v>
      </c>
      <c r="AF124" s="41">
        <v>0.42234848484848486</v>
      </c>
      <c r="AG124" s="41">
        <v>0.375</v>
      </c>
      <c r="AH124" s="41">
        <v>0.27272727272727271</v>
      </c>
      <c r="AI124" s="41">
        <v>0.75</v>
      </c>
      <c r="AJ124" s="41">
        <v>0.16666666666666666</v>
      </c>
      <c r="AK124" s="41">
        <v>0.25</v>
      </c>
      <c r="AL124" s="41">
        <v>0.42234848484848486</v>
      </c>
      <c r="AM124" s="41">
        <v>0.375</v>
      </c>
      <c r="AN124" s="41">
        <v>0.27272727272727271</v>
      </c>
      <c r="AO124" s="41">
        <v>0.75</v>
      </c>
      <c r="AP124" s="41">
        <v>0.25</v>
      </c>
      <c r="AQ124" s="41">
        <v>0.25</v>
      </c>
      <c r="AR124" s="41">
        <v>0.43371212121212122</v>
      </c>
      <c r="AS124" s="41">
        <v>0.375</v>
      </c>
      <c r="AT124" s="41">
        <v>0.36363636363636365</v>
      </c>
      <c r="AU124" s="41">
        <v>0.75</v>
      </c>
      <c r="AV124" s="41">
        <v>0.25</v>
      </c>
      <c r="AW124" s="41">
        <v>0.25</v>
      </c>
      <c r="AX124" s="41">
        <v>0.46780303030303033</v>
      </c>
      <c r="AY124" s="41">
        <v>0.375</v>
      </c>
      <c r="AZ124" s="41">
        <v>0.36363636363636365</v>
      </c>
      <c r="BA124" s="41">
        <v>0.75</v>
      </c>
      <c r="BB124" s="41">
        <v>0.33333333333333331</v>
      </c>
      <c r="BC124" s="41">
        <v>0.25</v>
      </c>
      <c r="BD124" s="41">
        <v>0.69318181818181823</v>
      </c>
      <c r="BE124" s="41">
        <v>0.375</v>
      </c>
      <c r="BF124" s="41">
        <v>0.40909090909090912</v>
      </c>
      <c r="BG124" s="41">
        <v>0.83333333333333337</v>
      </c>
      <c r="BH124" s="41">
        <v>0.33333333333333331</v>
      </c>
      <c r="BI124" s="41">
        <v>0.25</v>
      </c>
      <c r="BJ124" s="41">
        <v>0.69318181818181823</v>
      </c>
      <c r="BK124" s="41">
        <v>0.375</v>
      </c>
      <c r="BL124" s="41">
        <v>0.36363636363636365</v>
      </c>
      <c r="BM124" s="41">
        <v>0.83333333333333337</v>
      </c>
      <c r="BN124" s="41">
        <v>0.33333333333333331</v>
      </c>
      <c r="BO124" s="41">
        <v>0.25</v>
      </c>
      <c r="BP124" s="41">
        <v>0.69318181818181823</v>
      </c>
      <c r="BQ124" s="41">
        <v>0.375</v>
      </c>
      <c r="BR124" s="41">
        <v>0.36363636363636365</v>
      </c>
      <c r="BS124" s="41">
        <v>0.83333333333333337</v>
      </c>
      <c r="BT124" s="41">
        <v>0.33333333333333331</v>
      </c>
      <c r="BU124" s="41">
        <v>0.25</v>
      </c>
      <c r="BV124" s="41">
        <v>0.69318181818181823</v>
      </c>
      <c r="BW124" s="41">
        <v>0.25</v>
      </c>
      <c r="BX124" s="41">
        <v>0.36363636363636365</v>
      </c>
      <c r="BY124" s="41">
        <v>0.83333333333333337</v>
      </c>
      <c r="BZ124" s="41">
        <v>0.33333333333333331</v>
      </c>
      <c r="CA124" s="41">
        <v>0.25</v>
      </c>
      <c r="CB124" s="41">
        <v>0.7140151515151516</v>
      </c>
      <c r="CC124" s="41">
        <v>0.25</v>
      </c>
      <c r="CD124" s="41">
        <v>0.36363636363636365</v>
      </c>
      <c r="CE124" s="41">
        <v>0.83333333333333337</v>
      </c>
      <c r="CF124" s="41">
        <v>0.33333333333333331</v>
      </c>
      <c r="CG124" s="41">
        <v>0.25</v>
      </c>
      <c r="CH124" s="41">
        <v>0.7140151515151516</v>
      </c>
      <c r="CI124" s="41">
        <v>0.25</v>
      </c>
      <c r="CJ124" s="41">
        <v>0.45454545454545453</v>
      </c>
      <c r="CK124" s="41">
        <v>0.83333333333333337</v>
      </c>
      <c r="CL124" s="41">
        <v>0.33333333333333331</v>
      </c>
      <c r="CM124" s="41">
        <v>0.25</v>
      </c>
      <c r="CN124" s="41">
        <v>0.73484848484848475</v>
      </c>
      <c r="CO124" s="41">
        <v>0.25</v>
      </c>
      <c r="CP124" s="41">
        <v>0.5</v>
      </c>
      <c r="CQ124" s="41">
        <v>0.83333333333333337</v>
      </c>
      <c r="CR124" s="41">
        <v>0.33333333333333331</v>
      </c>
      <c r="CS124" s="41">
        <v>0.25</v>
      </c>
      <c r="CT124" s="41">
        <v>0.86363636363636365</v>
      </c>
      <c r="CU124" s="41">
        <v>0.25</v>
      </c>
      <c r="CV124" s="41">
        <v>0.5</v>
      </c>
      <c r="CW124" s="41">
        <v>0.83333333333333337</v>
      </c>
      <c r="CX124" s="41">
        <v>0.33333333333333331</v>
      </c>
      <c r="CY124" s="41">
        <v>0.25</v>
      </c>
      <c r="CZ124" s="41">
        <v>0.88636363636363635</v>
      </c>
      <c r="DA124" s="41">
        <v>0.25</v>
      </c>
      <c r="DB124" s="41">
        <v>0.5</v>
      </c>
      <c r="DC124" s="41">
        <v>0.83333333333333337</v>
      </c>
      <c r="DD124" s="41">
        <v>0.33333333333333331</v>
      </c>
      <c r="DE124" s="41">
        <v>0.25</v>
      </c>
      <c r="DF124" s="41">
        <v>0.90909090909090917</v>
      </c>
      <c r="DG124" s="41">
        <v>0.25</v>
      </c>
      <c r="DH124" s="41">
        <v>0.36363636363636365</v>
      </c>
      <c r="DI124" s="41">
        <v>0.83333333333333337</v>
      </c>
      <c r="DJ124" s="41">
        <v>0.33333333333333331</v>
      </c>
      <c r="DK124" s="41">
        <v>0.25</v>
      </c>
      <c r="DL124" s="41">
        <v>0.93181818181818188</v>
      </c>
      <c r="DM124" s="41">
        <v>0.25</v>
      </c>
      <c r="DN124" s="41">
        <v>0.36363636363636365</v>
      </c>
      <c r="DO124" s="41">
        <v>0.83333333333333337</v>
      </c>
      <c r="DP124" s="41">
        <v>0.66666666666666663</v>
      </c>
      <c r="DQ124" s="41">
        <v>0.33333333333333331</v>
      </c>
      <c r="DR124" s="41">
        <v>0.86363636363636365</v>
      </c>
      <c r="DS124" s="41">
        <v>0.5</v>
      </c>
      <c r="DT124" s="41">
        <v>0.45454545454545453</v>
      </c>
      <c r="DU124" s="41">
        <v>0.83333333333333337</v>
      </c>
      <c r="DV124" s="41">
        <v>0.66666666666666663</v>
      </c>
    </row>
    <row r="125" spans="1:126" x14ac:dyDescent="0.25">
      <c r="A125" t="s">
        <v>304</v>
      </c>
      <c r="B125" s="30" t="str">
        <f>VLOOKUP(A125,'Cód dos países'!$A$3:$C$199,2,FALSE)</f>
        <v>TWN</v>
      </c>
      <c r="C125" s="41">
        <v>0.75</v>
      </c>
      <c r="D125" s="41">
        <v>0.73106060606060608</v>
      </c>
      <c r="E125" s="41">
        <v>0.75</v>
      </c>
      <c r="F125" s="43">
        <v>0.95454545454545459</v>
      </c>
      <c r="G125" s="43">
        <v>0.83333333333333337</v>
      </c>
      <c r="H125" s="43">
        <v>0.58333333333333337</v>
      </c>
      <c r="I125" s="43">
        <f t="shared" si="4"/>
        <v>0.79040404040404055</v>
      </c>
      <c r="J125" s="41">
        <v>0.75</v>
      </c>
      <c r="K125" s="41">
        <v>0.75378787878787878</v>
      </c>
      <c r="L125" s="41">
        <v>0.75</v>
      </c>
      <c r="M125" s="43">
        <v>0.95454545454545459</v>
      </c>
      <c r="N125" s="43">
        <v>0.83333333333333337</v>
      </c>
      <c r="O125" s="43">
        <v>0.58333333333333337</v>
      </c>
      <c r="P125" s="43">
        <f t="shared" si="5"/>
        <v>0.79040404040404055</v>
      </c>
      <c r="Q125" s="41">
        <v>0.75</v>
      </c>
      <c r="R125" s="41">
        <v>0.74242424242424243</v>
      </c>
      <c r="S125" s="41">
        <v>0.75</v>
      </c>
      <c r="T125" s="43">
        <v>0.95454545454545459</v>
      </c>
      <c r="U125" s="43">
        <v>0.83333333333333337</v>
      </c>
      <c r="V125" s="43">
        <v>0.5</v>
      </c>
      <c r="W125" s="43">
        <f t="shared" si="6"/>
        <v>0.76262626262626265</v>
      </c>
      <c r="X125" s="41">
        <v>0.75</v>
      </c>
      <c r="Y125" s="41">
        <v>0.74242424242424243</v>
      </c>
      <c r="Z125" s="41">
        <v>0.75</v>
      </c>
      <c r="AA125" s="43">
        <v>0.95454545454545459</v>
      </c>
      <c r="AB125" s="43">
        <v>0.83333333333333337</v>
      </c>
      <c r="AC125" s="43">
        <v>0.5</v>
      </c>
      <c r="AD125" s="43">
        <f t="shared" si="7"/>
        <v>0.76262626262626265</v>
      </c>
      <c r="AE125" s="41">
        <v>0.75</v>
      </c>
      <c r="AF125" s="41">
        <v>0.68560606060606066</v>
      </c>
      <c r="AG125" s="41">
        <v>0.75</v>
      </c>
      <c r="AH125" s="41">
        <v>0.95454545454545459</v>
      </c>
      <c r="AI125" s="41">
        <v>0.83333333333333337</v>
      </c>
      <c r="AJ125" s="41">
        <v>0.5</v>
      </c>
      <c r="AK125" s="41">
        <v>0.75</v>
      </c>
      <c r="AL125" s="41">
        <v>0.68560606060606066</v>
      </c>
      <c r="AM125" s="41">
        <v>0.75</v>
      </c>
      <c r="AN125" s="41">
        <v>0.95454545454545459</v>
      </c>
      <c r="AO125" s="41">
        <v>0.83333333333333337</v>
      </c>
      <c r="AP125" s="41">
        <v>0.5</v>
      </c>
      <c r="AQ125" s="41">
        <v>0.75</v>
      </c>
      <c r="AR125" s="41">
        <v>0.70833333333333337</v>
      </c>
      <c r="AS125" s="41">
        <v>0.75</v>
      </c>
      <c r="AT125" s="41">
        <v>0.95454545454545459</v>
      </c>
      <c r="AU125" s="41">
        <v>0.83333333333333337</v>
      </c>
      <c r="AV125" s="41">
        <v>0.5</v>
      </c>
      <c r="AW125" s="41">
        <v>0.75</v>
      </c>
      <c r="AX125" s="41">
        <v>0.74242424242424243</v>
      </c>
      <c r="AY125" s="41">
        <v>0.75</v>
      </c>
      <c r="AZ125" s="41">
        <v>0.95454545454545459</v>
      </c>
      <c r="BA125" s="41">
        <v>0.83333333333333337</v>
      </c>
      <c r="BB125" s="41">
        <v>0.5</v>
      </c>
      <c r="BC125" s="41">
        <v>0.75</v>
      </c>
      <c r="BD125" s="41">
        <v>0.76515151515151514</v>
      </c>
      <c r="BE125" s="41">
        <v>0.75</v>
      </c>
      <c r="BF125" s="41">
        <v>0.95454545454545459</v>
      </c>
      <c r="BG125" s="41">
        <v>0.83333333333333337</v>
      </c>
      <c r="BH125" s="41">
        <v>0.5</v>
      </c>
      <c r="BI125" s="41">
        <v>0.75</v>
      </c>
      <c r="BJ125" s="41">
        <v>0.76515151515151514</v>
      </c>
      <c r="BK125" s="41">
        <v>0.75</v>
      </c>
      <c r="BL125" s="41">
        <v>0.95454545454545459</v>
      </c>
      <c r="BM125" s="41">
        <v>0.83333333333333337</v>
      </c>
      <c r="BN125" s="41">
        <v>0.5</v>
      </c>
      <c r="BO125" s="41">
        <v>0.75</v>
      </c>
      <c r="BP125" s="41">
        <v>0.75378787878787878</v>
      </c>
      <c r="BQ125" s="41">
        <v>0.75</v>
      </c>
      <c r="BR125" s="41">
        <v>0.95454545454545459</v>
      </c>
      <c r="BS125" s="41">
        <v>0.83333333333333337</v>
      </c>
      <c r="BT125" s="41">
        <v>0.5</v>
      </c>
      <c r="BU125" s="41">
        <v>0.75</v>
      </c>
      <c r="BV125" s="41">
        <v>0.66287878787878785</v>
      </c>
      <c r="BW125" s="41">
        <v>0.75</v>
      </c>
      <c r="BX125" s="41">
        <v>0.95454545454545459</v>
      </c>
      <c r="BY125" s="41">
        <v>0.83333333333333337</v>
      </c>
      <c r="BZ125" s="41">
        <v>0.41666666666666669</v>
      </c>
      <c r="CA125" s="41">
        <v>0.75</v>
      </c>
      <c r="CB125" s="41">
        <v>0.66287878787878785</v>
      </c>
      <c r="CC125" s="41">
        <v>0.75</v>
      </c>
      <c r="CD125" s="41">
        <v>0.95454545454545459</v>
      </c>
      <c r="CE125" s="41">
        <v>0.83333333333333337</v>
      </c>
      <c r="CF125" s="41">
        <v>0.41666666666666669</v>
      </c>
      <c r="CG125" s="41">
        <v>0.75</v>
      </c>
      <c r="CH125" s="41">
        <v>0.74242424242424243</v>
      </c>
      <c r="CI125" s="41">
        <v>0.75</v>
      </c>
      <c r="CJ125" s="41">
        <v>0.95454545454545459</v>
      </c>
      <c r="CK125" s="41">
        <v>0.83333333333333337</v>
      </c>
      <c r="CL125" s="41">
        <v>0.5</v>
      </c>
      <c r="CM125" s="41">
        <v>0.75</v>
      </c>
      <c r="CN125" s="41">
        <v>0.71969696969696972</v>
      </c>
      <c r="CO125" s="41">
        <v>0.75</v>
      </c>
      <c r="CP125" s="41">
        <v>0.95454545454545459</v>
      </c>
      <c r="CQ125" s="41">
        <v>0.83333333333333337</v>
      </c>
      <c r="CR125" s="41">
        <v>0.5</v>
      </c>
      <c r="CS125" s="41">
        <v>0.75</v>
      </c>
      <c r="CT125" s="41">
        <v>0.74242424242424243</v>
      </c>
      <c r="CU125" s="41">
        <v>0.75</v>
      </c>
      <c r="CV125" s="41">
        <v>0.95454545454545459</v>
      </c>
      <c r="CW125" s="41">
        <v>0.66666666666666663</v>
      </c>
      <c r="CX125" s="41">
        <v>0.5</v>
      </c>
      <c r="CY125" s="41">
        <v>0.75</v>
      </c>
      <c r="CZ125" s="41">
        <v>0.74242424242424243</v>
      </c>
      <c r="DA125" s="41">
        <v>0.75</v>
      </c>
      <c r="DB125" s="41">
        <v>0.95454545454545459</v>
      </c>
      <c r="DC125" s="41">
        <v>0.66666666666666663</v>
      </c>
      <c r="DD125" s="41">
        <v>0.5</v>
      </c>
      <c r="DE125" s="41">
        <v>0.75</v>
      </c>
      <c r="DF125" s="41">
        <v>0.7992424242424242</v>
      </c>
      <c r="DG125" s="41">
        <v>0.75</v>
      </c>
      <c r="DH125" s="41">
        <v>0.81818181818181823</v>
      </c>
      <c r="DI125" s="41">
        <v>0.66666666666666663</v>
      </c>
      <c r="DJ125" s="41">
        <v>0.33333333333333331</v>
      </c>
      <c r="DK125" s="41">
        <v>0.83333333333333326</v>
      </c>
      <c r="DL125" s="41">
        <v>0.86742424242424254</v>
      </c>
      <c r="DM125" s="41">
        <v>0.75</v>
      </c>
      <c r="DN125" s="41">
        <v>0.81818181818181823</v>
      </c>
      <c r="DO125" s="41">
        <v>0.66666666666666663</v>
      </c>
      <c r="DP125" s="41">
        <v>0.5</v>
      </c>
      <c r="DQ125" s="41">
        <v>0.83333333333333326</v>
      </c>
      <c r="DR125" s="41">
        <v>0.86742424242424254</v>
      </c>
      <c r="DS125" s="41">
        <v>0.875</v>
      </c>
      <c r="DT125" s="41">
        <v>0.54545454545454541</v>
      </c>
      <c r="DU125" s="41">
        <v>0.83333333333333337</v>
      </c>
      <c r="DV125" s="41">
        <v>0.66666666666666663</v>
      </c>
    </row>
    <row r="126" spans="1:126" x14ac:dyDescent="0.25">
      <c r="A126" t="s">
        <v>306</v>
      </c>
      <c r="B126" s="30" t="str">
        <f>VLOOKUP(A126,'Cód dos países'!$A$3:$C$199,2,FALSE)</f>
        <v>TZA</v>
      </c>
      <c r="C126" s="41">
        <v>0.625</v>
      </c>
      <c r="D126" s="41">
        <v>0.66666666666666663</v>
      </c>
      <c r="E126" s="41">
        <v>0.25</v>
      </c>
      <c r="F126" s="43">
        <v>0.54545454545454541</v>
      </c>
      <c r="G126" s="43">
        <v>0.83333333333333337</v>
      </c>
      <c r="H126" s="43">
        <v>0.33333333333333331</v>
      </c>
      <c r="I126" s="43">
        <f t="shared" si="4"/>
        <v>0.57070707070707072</v>
      </c>
      <c r="J126" s="41">
        <v>0.66666666666666663</v>
      </c>
      <c r="K126" s="41">
        <v>0.64393939393939392</v>
      </c>
      <c r="L126" s="41">
        <v>0.25</v>
      </c>
      <c r="M126" s="43">
        <v>0.54545454545454541</v>
      </c>
      <c r="N126" s="43">
        <v>0.83333333333333337</v>
      </c>
      <c r="O126" s="43">
        <v>0.33333333333333331</v>
      </c>
      <c r="P126" s="43">
        <f t="shared" si="5"/>
        <v>0.57070707070707072</v>
      </c>
      <c r="Q126" s="41">
        <v>0.66666666666666663</v>
      </c>
      <c r="R126" s="41">
        <v>0.67803030303030298</v>
      </c>
      <c r="S126" s="41">
        <v>0.25</v>
      </c>
      <c r="T126" s="43">
        <v>0.63636363636363635</v>
      </c>
      <c r="U126" s="43">
        <v>0.83333333333333337</v>
      </c>
      <c r="V126" s="43">
        <v>0.33333333333333331</v>
      </c>
      <c r="W126" s="43">
        <f t="shared" si="6"/>
        <v>0.60101010101010099</v>
      </c>
      <c r="X126" s="41">
        <v>0.66666666666666663</v>
      </c>
      <c r="Y126" s="41">
        <v>0.68939393939393934</v>
      </c>
      <c r="Z126" s="41">
        <v>0.25</v>
      </c>
      <c r="AA126" s="43">
        <v>0.63636363636363635</v>
      </c>
      <c r="AB126" s="43">
        <v>0.83333333333333337</v>
      </c>
      <c r="AC126" s="43">
        <v>0.33333333333333331</v>
      </c>
      <c r="AD126" s="43">
        <f t="shared" si="7"/>
        <v>0.60101010101010099</v>
      </c>
      <c r="AE126" s="41">
        <v>0.66666666666666663</v>
      </c>
      <c r="AF126" s="41">
        <v>0.65530303030303028</v>
      </c>
      <c r="AG126" s="41">
        <v>0.25</v>
      </c>
      <c r="AH126" s="41">
        <v>0.63636363636363635</v>
      </c>
      <c r="AI126" s="41">
        <v>0.83333333333333337</v>
      </c>
      <c r="AJ126" s="41">
        <v>0.33333333333333331</v>
      </c>
      <c r="AK126" s="41">
        <v>0.66666666666666663</v>
      </c>
      <c r="AL126" s="41">
        <v>0.71212121212121204</v>
      </c>
      <c r="AM126" s="41">
        <v>0.25</v>
      </c>
      <c r="AN126" s="41">
        <v>0.59090909090909094</v>
      </c>
      <c r="AO126" s="41">
        <v>0.83333333333333337</v>
      </c>
      <c r="AP126" s="41">
        <v>0.33333333333333331</v>
      </c>
      <c r="AQ126" s="41">
        <v>0.66666666666666663</v>
      </c>
      <c r="AR126" s="41">
        <v>0.74621212121212122</v>
      </c>
      <c r="AS126" s="41">
        <v>0.25</v>
      </c>
      <c r="AT126" s="41">
        <v>0.59090909090909094</v>
      </c>
      <c r="AU126" s="41">
        <v>0.83333333333333337</v>
      </c>
      <c r="AV126" s="41">
        <v>0.33333333333333331</v>
      </c>
      <c r="AW126" s="41">
        <v>0.66666666666666663</v>
      </c>
      <c r="AX126" s="41">
        <v>0.75757575757575757</v>
      </c>
      <c r="AY126" s="41">
        <v>0.25</v>
      </c>
      <c r="AZ126" s="41">
        <v>0.59090909090909094</v>
      </c>
      <c r="BA126" s="41">
        <v>0.83333333333333337</v>
      </c>
      <c r="BB126" s="41">
        <v>0.41666666666666669</v>
      </c>
      <c r="BC126" s="41">
        <v>0.66666666666666663</v>
      </c>
      <c r="BD126" s="41">
        <v>0.78030303030303028</v>
      </c>
      <c r="BE126" s="41">
        <v>0.25</v>
      </c>
      <c r="BF126" s="41">
        <v>0.59090909090909094</v>
      </c>
      <c r="BG126" s="41">
        <v>0.83333333333333337</v>
      </c>
      <c r="BH126" s="41">
        <v>0.41666666666666669</v>
      </c>
      <c r="BI126" s="41">
        <v>0.66666666666666663</v>
      </c>
      <c r="BJ126" s="41">
        <v>0.75757575757575757</v>
      </c>
      <c r="BK126" s="41">
        <v>0.25</v>
      </c>
      <c r="BL126" s="41">
        <v>0.59090909090909094</v>
      </c>
      <c r="BM126" s="41">
        <v>0.83333333333333337</v>
      </c>
      <c r="BN126" s="41">
        <v>0.5</v>
      </c>
      <c r="BO126" s="41">
        <v>0.66666666666666663</v>
      </c>
      <c r="BP126" s="41">
        <v>0.78030303030303028</v>
      </c>
      <c r="BQ126" s="41">
        <v>0.25</v>
      </c>
      <c r="BR126" s="41">
        <v>0.5</v>
      </c>
      <c r="BS126" s="41">
        <v>0.83333333333333337</v>
      </c>
      <c r="BT126" s="41">
        <v>0.5</v>
      </c>
      <c r="BU126" s="41">
        <v>0.66666666666666663</v>
      </c>
      <c r="BV126" s="41">
        <v>0.75757575757575757</v>
      </c>
      <c r="BW126" s="41">
        <v>0.25</v>
      </c>
      <c r="BX126" s="41">
        <v>0.5</v>
      </c>
      <c r="BY126" s="41">
        <v>0.83333333333333337</v>
      </c>
      <c r="BZ126" s="41">
        <v>0.58333333333333337</v>
      </c>
      <c r="CA126" s="41">
        <v>0.66666666666666663</v>
      </c>
      <c r="CB126" s="41">
        <v>0.75757575757575757</v>
      </c>
      <c r="CC126" s="41">
        <v>0.25</v>
      </c>
      <c r="CD126" s="41">
        <v>0.5</v>
      </c>
      <c r="CE126" s="41">
        <v>0.83333333333333337</v>
      </c>
      <c r="CF126" s="41">
        <v>0.41666666666666669</v>
      </c>
      <c r="CG126" s="41">
        <v>0.66666666666666663</v>
      </c>
      <c r="CH126" s="41">
        <v>0.72348484848484851</v>
      </c>
      <c r="CI126" s="41">
        <v>0.25</v>
      </c>
      <c r="CJ126" s="41">
        <v>0.59090909090909094</v>
      </c>
      <c r="CK126" s="41">
        <v>0.83333333333333337</v>
      </c>
      <c r="CL126" s="41">
        <v>0.33333333333333331</v>
      </c>
      <c r="CM126" s="41">
        <v>0.66666666666666663</v>
      </c>
      <c r="CN126" s="41">
        <v>0.73484848484848486</v>
      </c>
      <c r="CO126" s="41">
        <v>0.25</v>
      </c>
      <c r="CP126" s="41">
        <v>0.59090909090909094</v>
      </c>
      <c r="CQ126" s="41">
        <v>0.83333333333333337</v>
      </c>
      <c r="CR126" s="41">
        <v>0.33333333333333331</v>
      </c>
      <c r="CS126" s="41">
        <v>0.66666666666666663</v>
      </c>
      <c r="CT126" s="41">
        <v>0.73484848484848475</v>
      </c>
      <c r="CU126" s="41">
        <v>0.25</v>
      </c>
      <c r="CV126" s="41">
        <v>0.59090909090909094</v>
      </c>
      <c r="CW126" s="41">
        <v>0.83333333333333337</v>
      </c>
      <c r="CX126" s="41">
        <v>0.33333333333333331</v>
      </c>
      <c r="CY126" s="41">
        <v>0.66666666666666663</v>
      </c>
      <c r="CZ126" s="41">
        <v>0.73484848484848475</v>
      </c>
      <c r="DA126" s="41">
        <v>0.25</v>
      </c>
      <c r="DB126" s="41">
        <v>0.59090909090909094</v>
      </c>
      <c r="DC126" s="41">
        <v>0.83333333333333337</v>
      </c>
      <c r="DD126" s="41">
        <v>0.33333333333333331</v>
      </c>
      <c r="DE126" s="41">
        <v>0.66666666666666663</v>
      </c>
      <c r="DF126" s="41">
        <v>0.71212121212121215</v>
      </c>
      <c r="DG126" s="41">
        <v>0.25</v>
      </c>
      <c r="DH126" s="41">
        <v>0.63636363636363635</v>
      </c>
      <c r="DI126" s="41">
        <v>0.83333333333333337</v>
      </c>
      <c r="DJ126" s="41">
        <v>0.33333333333333331</v>
      </c>
      <c r="DK126" s="41">
        <v>0.66666666666666663</v>
      </c>
      <c r="DL126" s="41">
        <v>0.80303030303030298</v>
      </c>
      <c r="DM126" s="41">
        <v>0.25</v>
      </c>
      <c r="DN126" s="41">
        <v>0.63636363636363635</v>
      </c>
      <c r="DO126" s="41">
        <v>0.83333333333333337</v>
      </c>
      <c r="DP126" s="41">
        <v>0.33333333333333331</v>
      </c>
      <c r="DQ126" s="41">
        <v>0.5</v>
      </c>
      <c r="DR126" s="41">
        <v>0.73484848484848475</v>
      </c>
      <c r="DS126" s="41">
        <v>0.25</v>
      </c>
      <c r="DT126" s="41">
        <v>0.45454545454545453</v>
      </c>
      <c r="DU126" s="41">
        <v>0.83333333333333337</v>
      </c>
      <c r="DV126" s="41">
        <v>0.5</v>
      </c>
    </row>
    <row r="127" spans="1:126" x14ac:dyDescent="0.25">
      <c r="A127" t="s">
        <v>292</v>
      </c>
      <c r="B127" s="30" t="str">
        <f>VLOOKUP(A127,'Cód dos países'!$A$3:$C$199,2,FALSE)</f>
        <v>THA</v>
      </c>
      <c r="C127" s="41">
        <v>0.375</v>
      </c>
      <c r="D127" s="41">
        <v>0.64393939393939392</v>
      </c>
      <c r="E127" s="41">
        <v>0.5</v>
      </c>
      <c r="F127" s="43">
        <v>0.63636363636363635</v>
      </c>
      <c r="G127" s="43">
        <v>0.41666666666666669</v>
      </c>
      <c r="H127" s="43">
        <v>0.33333333333333331</v>
      </c>
      <c r="I127" s="43">
        <f t="shared" si="4"/>
        <v>0.4621212121212121</v>
      </c>
      <c r="J127" s="41">
        <v>0.375</v>
      </c>
      <c r="K127" s="41">
        <v>0.64393939393939392</v>
      </c>
      <c r="L127" s="41">
        <v>0.5</v>
      </c>
      <c r="M127" s="43">
        <v>0.63636363636363635</v>
      </c>
      <c r="N127" s="43">
        <v>0.41666666666666669</v>
      </c>
      <c r="O127" s="43">
        <v>0.33333333333333331</v>
      </c>
      <c r="P127" s="43">
        <f t="shared" si="5"/>
        <v>0.4621212121212121</v>
      </c>
      <c r="Q127" s="41">
        <v>0.375</v>
      </c>
      <c r="R127" s="41">
        <v>0.63257575757575757</v>
      </c>
      <c r="S127" s="41">
        <v>0.5</v>
      </c>
      <c r="T127" s="43">
        <v>0.63636363636363635</v>
      </c>
      <c r="U127" s="43">
        <v>0.41666666666666669</v>
      </c>
      <c r="V127" s="43">
        <v>0.33333333333333331</v>
      </c>
      <c r="W127" s="43">
        <f t="shared" si="6"/>
        <v>0.4621212121212121</v>
      </c>
      <c r="X127" s="41">
        <v>0.41666666666666663</v>
      </c>
      <c r="Y127" s="41">
        <v>0.63257575757575757</v>
      </c>
      <c r="Z127" s="41">
        <v>0.5</v>
      </c>
      <c r="AA127" s="43">
        <v>0.59090909090909094</v>
      </c>
      <c r="AB127" s="43">
        <v>0.41666666666666669</v>
      </c>
      <c r="AC127" s="43">
        <v>0.33333333333333331</v>
      </c>
      <c r="AD127" s="43">
        <f t="shared" si="7"/>
        <v>0.44696969696969696</v>
      </c>
      <c r="AE127" s="41">
        <v>0.41666666666666663</v>
      </c>
      <c r="AF127" s="41">
        <v>0.60984848484848486</v>
      </c>
      <c r="AG127" s="41">
        <v>0.5</v>
      </c>
      <c r="AH127" s="41">
        <v>0.59090909090909094</v>
      </c>
      <c r="AI127" s="41">
        <v>0.41666666666666669</v>
      </c>
      <c r="AJ127" s="41">
        <v>0.33333333333333331</v>
      </c>
      <c r="AK127" s="41">
        <v>0.54166666666666663</v>
      </c>
      <c r="AL127" s="41">
        <v>0.59848484848484851</v>
      </c>
      <c r="AM127" s="41">
        <v>0.5</v>
      </c>
      <c r="AN127" s="41">
        <v>0.68181818181818177</v>
      </c>
      <c r="AO127" s="41">
        <v>0.41666666666666669</v>
      </c>
      <c r="AP127" s="41">
        <v>0.33333333333333331</v>
      </c>
      <c r="AQ127" s="41">
        <v>0.54166666666666663</v>
      </c>
      <c r="AR127" s="41">
        <v>0.60984848484848486</v>
      </c>
      <c r="AS127" s="41">
        <v>0.5</v>
      </c>
      <c r="AT127" s="41">
        <v>0.68181818181818177</v>
      </c>
      <c r="AU127" s="41">
        <v>0.41666666666666669</v>
      </c>
      <c r="AV127" s="41">
        <v>0.33333333333333331</v>
      </c>
      <c r="AW127" s="41">
        <v>0.54166666666666663</v>
      </c>
      <c r="AX127" s="41">
        <v>0.65530303030303028</v>
      </c>
      <c r="AY127" s="41">
        <v>0.5</v>
      </c>
      <c r="AZ127" s="41">
        <v>0.68181818181818177</v>
      </c>
      <c r="BA127" s="41">
        <v>0.41666666666666669</v>
      </c>
      <c r="BB127" s="41">
        <v>0.33333333333333331</v>
      </c>
      <c r="BC127" s="41">
        <v>0.625</v>
      </c>
      <c r="BD127" s="41">
        <v>0.5492424242424242</v>
      </c>
      <c r="BE127" s="41">
        <v>0.5</v>
      </c>
      <c r="BF127" s="41">
        <v>0.59090909090909094</v>
      </c>
      <c r="BG127" s="41">
        <v>0.41666666666666669</v>
      </c>
      <c r="BH127" s="41">
        <v>0.33333333333333331</v>
      </c>
      <c r="BI127" s="41">
        <v>0.66666666666666674</v>
      </c>
      <c r="BJ127" s="41">
        <v>0.56060606060606055</v>
      </c>
      <c r="BK127" s="41">
        <v>0.5</v>
      </c>
      <c r="BL127" s="41">
        <v>0.59090909090909094</v>
      </c>
      <c r="BM127" s="41">
        <v>0.41666666666666669</v>
      </c>
      <c r="BN127" s="41">
        <v>0.33333333333333331</v>
      </c>
      <c r="BO127" s="41">
        <v>0.66666666666666674</v>
      </c>
      <c r="BP127" s="41">
        <v>0.5492424242424242</v>
      </c>
      <c r="BQ127" s="41">
        <v>0.5</v>
      </c>
      <c r="BR127" s="41">
        <v>0.59090909090909094</v>
      </c>
      <c r="BS127" s="41">
        <v>0.41666666666666669</v>
      </c>
      <c r="BT127" s="41">
        <v>0.33333333333333331</v>
      </c>
      <c r="BU127" s="41">
        <v>0.66666666666666674</v>
      </c>
      <c r="BV127" s="41">
        <v>0.57196969696969702</v>
      </c>
      <c r="BW127" s="41">
        <v>0.5</v>
      </c>
      <c r="BX127" s="41">
        <v>0.54545454545454541</v>
      </c>
      <c r="BY127" s="41">
        <v>0.41666666666666669</v>
      </c>
      <c r="BZ127" s="41">
        <v>0.25</v>
      </c>
      <c r="CA127" s="41">
        <v>0.66666666666666674</v>
      </c>
      <c r="CB127" s="41">
        <v>0.61742424242424243</v>
      </c>
      <c r="CC127" s="41">
        <v>0.5</v>
      </c>
      <c r="CD127" s="41">
        <v>0.68181818181818177</v>
      </c>
      <c r="CE127" s="41">
        <v>0.41666666666666669</v>
      </c>
      <c r="CF127" s="41">
        <v>0.25</v>
      </c>
      <c r="CG127" s="41">
        <v>0.70833333333333326</v>
      </c>
      <c r="CH127" s="41">
        <v>0.62878787878787878</v>
      </c>
      <c r="CI127" s="41">
        <v>0.5</v>
      </c>
      <c r="CJ127" s="41">
        <v>0.68181818181818177</v>
      </c>
      <c r="CK127" s="41">
        <v>0.41666666666666669</v>
      </c>
      <c r="CL127" s="41">
        <v>0.25</v>
      </c>
      <c r="CM127" s="41">
        <v>0.66666666666666663</v>
      </c>
      <c r="CN127" s="41">
        <v>0.67803030303030298</v>
      </c>
      <c r="CO127" s="41">
        <v>0.5</v>
      </c>
      <c r="CP127" s="41">
        <v>0.68181818181818177</v>
      </c>
      <c r="CQ127" s="41">
        <v>0.41666666666666669</v>
      </c>
      <c r="CR127" s="41">
        <v>0.25</v>
      </c>
      <c r="CS127" s="41">
        <v>0.66666666666666663</v>
      </c>
      <c r="CT127" s="41">
        <v>0.81060606060606066</v>
      </c>
      <c r="CU127" s="41">
        <v>0.5</v>
      </c>
      <c r="CV127" s="41">
        <v>0.72727272727272729</v>
      </c>
      <c r="CW127" s="41">
        <v>0.41666666666666669</v>
      </c>
      <c r="CX127" s="41">
        <v>0.25</v>
      </c>
      <c r="CY127" s="41">
        <v>0.66666666666666663</v>
      </c>
      <c r="CZ127" s="41">
        <v>0.83333333333333337</v>
      </c>
      <c r="DA127" s="41">
        <v>0.5</v>
      </c>
      <c r="DB127" s="41">
        <v>0.68181818181818177</v>
      </c>
      <c r="DC127" s="41">
        <v>0.83333333333333337</v>
      </c>
      <c r="DD127" s="41">
        <v>0.25</v>
      </c>
      <c r="DE127" s="41">
        <v>0.66666666666666663</v>
      </c>
      <c r="DF127" s="41">
        <v>0.84469696969696972</v>
      </c>
      <c r="DG127" s="41">
        <v>0.5</v>
      </c>
      <c r="DH127" s="41">
        <v>0.72727272727272729</v>
      </c>
      <c r="DI127" s="41">
        <v>0.83333333333333337</v>
      </c>
      <c r="DJ127" s="41">
        <v>0.33333333333333331</v>
      </c>
      <c r="DK127" s="41">
        <v>0.58333333333333326</v>
      </c>
      <c r="DL127" s="41">
        <v>0.91287878787878796</v>
      </c>
      <c r="DM127" s="41">
        <v>0.5</v>
      </c>
      <c r="DN127" s="41">
        <v>0.36363636363636365</v>
      </c>
      <c r="DO127" s="41">
        <v>0.83333333333333337</v>
      </c>
      <c r="DP127" s="41">
        <v>0.33333333333333331</v>
      </c>
      <c r="DQ127" s="41">
        <v>0.66666666666666674</v>
      </c>
      <c r="DR127" s="41">
        <v>0.84469696969696972</v>
      </c>
      <c r="DS127" s="41">
        <v>0.75</v>
      </c>
      <c r="DT127" s="41">
        <v>0.54545454545454541</v>
      </c>
      <c r="DU127" s="41">
        <v>0.83333333333333337</v>
      </c>
      <c r="DV127" s="41">
        <v>0.5</v>
      </c>
    </row>
    <row r="128" spans="1:126" x14ac:dyDescent="0.25">
      <c r="A128" t="s">
        <v>290</v>
      </c>
      <c r="B128" s="30" t="str">
        <f>VLOOKUP(A128,'Cód dos países'!$A$3:$C$199,2,FALSE)</f>
        <v>TGO</v>
      </c>
      <c r="C128" s="41">
        <v>0.41666666666666669</v>
      </c>
      <c r="D128" s="41">
        <v>0.58333333333333326</v>
      </c>
      <c r="E128" s="41">
        <v>0</v>
      </c>
      <c r="F128" s="43">
        <v>0.59090909090909094</v>
      </c>
      <c r="G128" s="43">
        <v>0.5</v>
      </c>
      <c r="H128" s="43">
        <v>0.33333333333333331</v>
      </c>
      <c r="I128" s="43">
        <f t="shared" si="4"/>
        <v>0.4747474747474747</v>
      </c>
      <c r="J128" s="41">
        <v>0.41666666666666669</v>
      </c>
      <c r="K128" s="41">
        <v>0.58333333333333326</v>
      </c>
      <c r="L128" s="41">
        <v>0</v>
      </c>
      <c r="M128" s="43">
        <v>0.59090909090909094</v>
      </c>
      <c r="N128" s="43">
        <v>0.5</v>
      </c>
      <c r="O128" s="43">
        <v>0.33333333333333331</v>
      </c>
      <c r="P128" s="43">
        <f t="shared" si="5"/>
        <v>0.4747474747474747</v>
      </c>
      <c r="Q128" s="41">
        <v>0.375</v>
      </c>
      <c r="R128" s="41">
        <v>0.60606060606060608</v>
      </c>
      <c r="S128" s="41">
        <v>0</v>
      </c>
      <c r="T128" s="43">
        <v>0.59090909090909094</v>
      </c>
      <c r="U128" s="43">
        <v>0.5</v>
      </c>
      <c r="V128" s="43">
        <v>0.33333333333333331</v>
      </c>
      <c r="W128" s="43">
        <f t="shared" si="6"/>
        <v>0.4747474747474747</v>
      </c>
      <c r="X128" s="41">
        <v>0.375</v>
      </c>
      <c r="Y128" s="41">
        <v>0.61742424242424254</v>
      </c>
      <c r="Z128" s="41">
        <v>0</v>
      </c>
      <c r="AA128" s="43">
        <v>0.59090909090909094</v>
      </c>
      <c r="AB128" s="43">
        <v>0.5</v>
      </c>
      <c r="AC128" s="43">
        <v>0.33333333333333331</v>
      </c>
      <c r="AD128" s="43">
        <f t="shared" si="7"/>
        <v>0.4747474747474747</v>
      </c>
      <c r="AE128" s="41">
        <v>0.16666666666666666</v>
      </c>
      <c r="AF128" s="41">
        <v>0.60606060606060608</v>
      </c>
      <c r="AG128" s="41">
        <v>0</v>
      </c>
      <c r="AH128" s="41">
        <v>0.59090909090909094</v>
      </c>
      <c r="AI128" s="41">
        <v>0.5</v>
      </c>
      <c r="AJ128" s="41">
        <v>0.33333333333333331</v>
      </c>
      <c r="AK128" s="41">
        <v>0.16666666666666666</v>
      </c>
      <c r="AL128" s="41">
        <v>0.61742424242424243</v>
      </c>
      <c r="AM128" s="41">
        <v>0</v>
      </c>
      <c r="AN128" s="41">
        <v>0.59090909090909094</v>
      </c>
      <c r="AO128" s="41">
        <v>0.5</v>
      </c>
      <c r="AP128" s="41">
        <v>0.25</v>
      </c>
      <c r="AQ128" s="41">
        <v>0.16666666666666666</v>
      </c>
      <c r="AR128" s="41">
        <v>0.58333333333333326</v>
      </c>
      <c r="AS128" s="41">
        <v>0</v>
      </c>
      <c r="AT128" s="41">
        <v>0.59090909090909094</v>
      </c>
      <c r="AU128" s="41">
        <v>0.5</v>
      </c>
      <c r="AV128" s="41">
        <v>0.25</v>
      </c>
      <c r="AW128" s="41">
        <v>0.16666666666666666</v>
      </c>
      <c r="AX128" s="41">
        <v>0.61742424242424243</v>
      </c>
      <c r="AY128" s="41">
        <v>0</v>
      </c>
      <c r="AZ128" s="41">
        <v>0.59090909090909094</v>
      </c>
      <c r="BA128" s="41">
        <v>0.5</v>
      </c>
      <c r="BB128" s="41">
        <v>0.33333333333333331</v>
      </c>
      <c r="BC128" s="41">
        <v>0.16666666666666666</v>
      </c>
      <c r="BD128" s="41">
        <v>0.6742424242424242</v>
      </c>
      <c r="BE128" s="41">
        <v>0</v>
      </c>
      <c r="BF128" s="41">
        <v>0.59090909090909094</v>
      </c>
      <c r="BG128" s="41">
        <v>0.5</v>
      </c>
      <c r="BH128" s="41">
        <v>0.33333333333333331</v>
      </c>
      <c r="BI128" s="41">
        <v>0.20833333333333334</v>
      </c>
      <c r="BJ128" s="41">
        <v>0.6742424242424242</v>
      </c>
      <c r="BK128" s="41">
        <v>0</v>
      </c>
      <c r="BL128" s="41">
        <v>0.59090909090909094</v>
      </c>
      <c r="BM128" s="41">
        <v>0.5</v>
      </c>
      <c r="BN128" s="41">
        <v>0.25</v>
      </c>
      <c r="BO128" s="41">
        <v>0.20833333333333334</v>
      </c>
      <c r="BP128" s="41">
        <v>0.68560606060606066</v>
      </c>
      <c r="BQ128" s="41">
        <v>0</v>
      </c>
      <c r="BR128" s="41">
        <v>0.59090909090909094</v>
      </c>
      <c r="BS128" s="41">
        <v>0.5</v>
      </c>
      <c r="BT128" s="41">
        <v>0.25</v>
      </c>
      <c r="BU128" s="41">
        <v>0.20833333333333334</v>
      </c>
      <c r="BV128" s="41">
        <v>0.68560606060606066</v>
      </c>
      <c r="BW128" s="41">
        <v>0</v>
      </c>
      <c r="BX128" s="41">
        <v>0.59090909090909094</v>
      </c>
      <c r="BY128" s="41">
        <v>0.5</v>
      </c>
      <c r="BZ128" s="41">
        <v>0.25</v>
      </c>
      <c r="CA128" s="41">
        <v>0.20833333333333334</v>
      </c>
      <c r="CB128" s="41">
        <v>0.65151515151515149</v>
      </c>
      <c r="CC128" s="41">
        <v>0</v>
      </c>
      <c r="CD128" s="41">
        <v>0.59090909090909094</v>
      </c>
      <c r="CE128" s="41">
        <v>0.5</v>
      </c>
      <c r="CF128" s="41">
        <v>0.25</v>
      </c>
      <c r="CG128" s="41">
        <v>0.16666666666666666</v>
      </c>
      <c r="CH128" s="41">
        <v>0.62878787878787878</v>
      </c>
      <c r="CI128" s="41">
        <v>0</v>
      </c>
      <c r="CJ128" s="41">
        <v>0.59090909090909094</v>
      </c>
      <c r="CK128" s="41">
        <v>0.5</v>
      </c>
      <c r="CL128" s="41">
        <v>0.25</v>
      </c>
      <c r="CM128" s="41">
        <v>0.25</v>
      </c>
      <c r="CN128" s="41">
        <v>0.66287878787878796</v>
      </c>
      <c r="CO128" s="41">
        <v>0</v>
      </c>
      <c r="CP128" s="41">
        <v>0.59090909090909094</v>
      </c>
      <c r="CQ128" s="41">
        <v>0.5</v>
      </c>
      <c r="CR128" s="41">
        <v>0.25</v>
      </c>
      <c r="CS128" s="41">
        <v>0.25</v>
      </c>
      <c r="CT128" s="41">
        <v>0.60606060606060608</v>
      </c>
      <c r="CU128" s="41">
        <v>0</v>
      </c>
      <c r="CV128" s="41">
        <v>0.59090909090909094</v>
      </c>
      <c r="CW128" s="41">
        <v>0.5</v>
      </c>
      <c r="CX128" s="41">
        <v>0.25</v>
      </c>
      <c r="CY128" s="41">
        <v>0.25</v>
      </c>
      <c r="CZ128" s="41">
        <v>0.6515151515151516</v>
      </c>
      <c r="DA128" s="41">
        <v>0</v>
      </c>
      <c r="DB128" s="41">
        <v>0.59090909090909094</v>
      </c>
      <c r="DC128" s="41">
        <v>0.5</v>
      </c>
      <c r="DD128" s="41">
        <v>0.25</v>
      </c>
      <c r="DE128" s="41">
        <v>0.25</v>
      </c>
      <c r="DF128" s="41">
        <v>0.60606060606060608</v>
      </c>
      <c r="DG128" s="41">
        <v>0</v>
      </c>
      <c r="DH128" s="41">
        <v>0.45454545454545453</v>
      </c>
      <c r="DI128" s="41">
        <v>0.5</v>
      </c>
      <c r="DJ128" s="41">
        <v>0.33333333333333331</v>
      </c>
      <c r="DK128" s="41">
        <v>0.25</v>
      </c>
      <c r="DL128" s="41">
        <v>0.60606060606060608</v>
      </c>
      <c r="DM128" s="41">
        <v>0</v>
      </c>
      <c r="DN128" s="41">
        <v>0.45454545454545453</v>
      </c>
      <c r="DO128" s="41">
        <v>0.5</v>
      </c>
      <c r="DP128" s="41">
        <v>0.33333333333333331</v>
      </c>
      <c r="DQ128" s="41">
        <v>0.33333333333333331</v>
      </c>
      <c r="DR128" s="41">
        <v>0.58333333333333337</v>
      </c>
      <c r="DS128" s="41">
        <v>0.25</v>
      </c>
      <c r="DT128" s="41">
        <v>0.45454545454545453</v>
      </c>
      <c r="DU128" s="41">
        <v>0.5</v>
      </c>
      <c r="DV128" s="41">
        <v>0.33333333333333331</v>
      </c>
    </row>
    <row r="129" spans="1:126" x14ac:dyDescent="0.25">
      <c r="A129" t="s">
        <v>298</v>
      </c>
      <c r="B129" s="30" t="str">
        <f>VLOOKUP(A129,'Cód dos países'!$A$3:$C$199,2,FALSE)</f>
        <v>TTO</v>
      </c>
      <c r="C129" s="41">
        <v>0.75</v>
      </c>
      <c r="D129" s="41">
        <v>0.67992424242424243</v>
      </c>
      <c r="E129" s="41">
        <v>0.75</v>
      </c>
      <c r="F129" s="43">
        <v>0.63636363636363635</v>
      </c>
      <c r="G129" s="43">
        <v>0.33333333333333331</v>
      </c>
      <c r="H129" s="43">
        <v>0.33333333333333331</v>
      </c>
      <c r="I129" s="43">
        <f t="shared" si="4"/>
        <v>0.43434343434343431</v>
      </c>
      <c r="J129" s="41">
        <v>0.75</v>
      </c>
      <c r="K129" s="41">
        <v>0.67992424242424243</v>
      </c>
      <c r="L129" s="41">
        <v>0.75</v>
      </c>
      <c r="M129" s="43">
        <v>0.63636363636363635</v>
      </c>
      <c r="N129" s="43">
        <v>0.33333333333333331</v>
      </c>
      <c r="O129" s="43">
        <v>0.33333333333333331</v>
      </c>
      <c r="P129" s="43">
        <f t="shared" si="5"/>
        <v>0.43434343434343431</v>
      </c>
      <c r="Q129" s="41">
        <v>0.75</v>
      </c>
      <c r="R129" s="41">
        <v>0.69128787878787878</v>
      </c>
      <c r="S129" s="41">
        <v>0.75</v>
      </c>
      <c r="T129" s="43">
        <v>0.63636363636363635</v>
      </c>
      <c r="U129" s="43">
        <v>0.33333333333333331</v>
      </c>
      <c r="V129" s="43">
        <v>0.33333333333333331</v>
      </c>
      <c r="W129" s="43">
        <f t="shared" si="6"/>
        <v>0.43434343434343431</v>
      </c>
      <c r="X129" s="41">
        <v>0.75</v>
      </c>
      <c r="Y129" s="41">
        <v>0.70265151515151514</v>
      </c>
      <c r="Z129" s="41">
        <v>0.75</v>
      </c>
      <c r="AA129" s="43">
        <v>0.72727272727272729</v>
      </c>
      <c r="AB129" s="43">
        <v>0.33333333333333331</v>
      </c>
      <c r="AC129" s="43">
        <v>0.33333333333333331</v>
      </c>
      <c r="AD129" s="43">
        <f t="shared" si="7"/>
        <v>0.46464646464646459</v>
      </c>
      <c r="AE129" s="41">
        <v>0.75</v>
      </c>
      <c r="AF129" s="41">
        <v>0.69128787878787878</v>
      </c>
      <c r="AG129" s="41">
        <v>0.75</v>
      </c>
      <c r="AH129" s="41">
        <v>0.81818181818181823</v>
      </c>
      <c r="AI129" s="41">
        <v>0.33333333333333331</v>
      </c>
      <c r="AJ129" s="41">
        <v>0.33333333333333331</v>
      </c>
      <c r="AK129" s="41">
        <v>0.75</v>
      </c>
      <c r="AL129" s="41">
        <v>0.67992424242424243</v>
      </c>
      <c r="AM129" s="41">
        <v>0.75</v>
      </c>
      <c r="AN129" s="41">
        <v>0.95454545454545459</v>
      </c>
      <c r="AO129" s="41">
        <v>0.33333333333333331</v>
      </c>
      <c r="AP129" s="41">
        <v>0.33333333333333331</v>
      </c>
      <c r="AQ129" s="41">
        <v>0.75</v>
      </c>
      <c r="AR129" s="41">
        <v>0.70265151515151525</v>
      </c>
      <c r="AS129" s="41">
        <v>0.75</v>
      </c>
      <c r="AT129" s="41">
        <v>0.95454545454545459</v>
      </c>
      <c r="AU129" s="41">
        <v>0.41666666666666669</v>
      </c>
      <c r="AV129" s="41">
        <v>0.33333333333333331</v>
      </c>
      <c r="AW129" s="41">
        <v>0.75</v>
      </c>
      <c r="AX129" s="41">
        <v>0.77083333333333337</v>
      </c>
      <c r="AY129" s="41">
        <v>0.75</v>
      </c>
      <c r="AZ129" s="41">
        <v>0.95454545454545459</v>
      </c>
      <c r="BA129" s="41">
        <v>0.41666666666666669</v>
      </c>
      <c r="BB129" s="41">
        <v>0.33333333333333331</v>
      </c>
      <c r="BC129" s="41">
        <v>0.75</v>
      </c>
      <c r="BD129" s="41">
        <v>0.77083333333333337</v>
      </c>
      <c r="BE129" s="41">
        <v>0.75</v>
      </c>
      <c r="BF129" s="41">
        <v>0.95454545454545459</v>
      </c>
      <c r="BG129" s="41">
        <v>0.41666666666666669</v>
      </c>
      <c r="BH129" s="41">
        <v>0.33333333333333331</v>
      </c>
      <c r="BI129" s="41">
        <v>0.75</v>
      </c>
      <c r="BJ129" s="41">
        <v>0.74810606060606066</v>
      </c>
      <c r="BK129" s="41">
        <v>0.75</v>
      </c>
      <c r="BL129" s="41">
        <v>0.95454545454545459</v>
      </c>
      <c r="BM129" s="41">
        <v>0.41666666666666669</v>
      </c>
      <c r="BN129" s="41">
        <v>0.33333333333333331</v>
      </c>
      <c r="BO129" s="41">
        <v>0.75</v>
      </c>
      <c r="BP129" s="41">
        <v>0.74810606060606066</v>
      </c>
      <c r="BQ129" s="41">
        <v>0.75</v>
      </c>
      <c r="BR129" s="41">
        <v>0.95454545454545459</v>
      </c>
      <c r="BS129" s="41">
        <v>0.41666666666666669</v>
      </c>
      <c r="BT129" s="41">
        <v>0.33333333333333331</v>
      </c>
      <c r="BU129" s="41">
        <v>0.75</v>
      </c>
      <c r="BV129" s="41">
        <v>0.74810606060606066</v>
      </c>
      <c r="BW129" s="41">
        <v>0.75</v>
      </c>
      <c r="BX129" s="41">
        <v>0.95454545454545459</v>
      </c>
      <c r="BY129" s="41">
        <v>0.41666666666666669</v>
      </c>
      <c r="BZ129" s="41">
        <v>0.33333333333333331</v>
      </c>
      <c r="CA129" s="41">
        <v>0.75</v>
      </c>
      <c r="CB129" s="41">
        <v>0.74810606060606066</v>
      </c>
      <c r="CC129" s="41">
        <v>0.75</v>
      </c>
      <c r="CD129" s="41">
        <v>0.95454545454545459</v>
      </c>
      <c r="CE129" s="41">
        <v>0.41666666666666669</v>
      </c>
      <c r="CF129" s="41">
        <v>0.33333333333333331</v>
      </c>
      <c r="CG129" s="41">
        <v>0.75</v>
      </c>
      <c r="CH129" s="41">
        <v>0.75946969696969702</v>
      </c>
      <c r="CI129" s="41">
        <v>0.75</v>
      </c>
      <c r="CJ129" s="41">
        <v>0.95454545454545459</v>
      </c>
      <c r="CK129" s="41">
        <v>0.41666666666666669</v>
      </c>
      <c r="CL129" s="41">
        <v>0.33333333333333331</v>
      </c>
      <c r="CM129" s="41">
        <v>0.75</v>
      </c>
      <c r="CN129" s="41">
        <v>0.64583333333333337</v>
      </c>
      <c r="CO129" s="41">
        <v>0.75</v>
      </c>
      <c r="CP129" s="41">
        <v>0.95454545454545459</v>
      </c>
      <c r="CQ129" s="41">
        <v>0.33333333333333331</v>
      </c>
      <c r="CR129" s="41">
        <v>0.33333333333333331</v>
      </c>
      <c r="CS129" s="41">
        <v>0.75</v>
      </c>
      <c r="CT129" s="41">
        <v>0.58901515151515149</v>
      </c>
      <c r="CU129" s="41">
        <v>0.75</v>
      </c>
      <c r="CV129" s="41">
        <v>0.95454545454545459</v>
      </c>
      <c r="CW129" s="41">
        <v>0.33333333333333331</v>
      </c>
      <c r="CX129" s="41">
        <v>0.33333333333333331</v>
      </c>
      <c r="CY129" s="41">
        <v>0.75</v>
      </c>
      <c r="CZ129" s="41">
        <v>0.54356060606060608</v>
      </c>
      <c r="DA129" s="41">
        <v>0.75</v>
      </c>
      <c r="DB129" s="41">
        <v>0.95454545454545459</v>
      </c>
      <c r="DC129" s="41">
        <v>0.5</v>
      </c>
      <c r="DD129" s="41">
        <v>0.33333333333333331</v>
      </c>
      <c r="DE129" s="41">
        <v>0.75</v>
      </c>
      <c r="DF129" s="41">
        <v>0.6515151515151516</v>
      </c>
      <c r="DG129" s="41">
        <v>0.75</v>
      </c>
      <c r="DH129" s="41">
        <v>0.72727272727272729</v>
      </c>
      <c r="DI129" s="41">
        <v>0.66666666666666663</v>
      </c>
      <c r="DJ129" s="41">
        <v>0.5</v>
      </c>
      <c r="DK129" s="41">
        <v>0.83333333333333337</v>
      </c>
      <c r="DL129" s="41">
        <v>0.71969696969696972</v>
      </c>
      <c r="DM129" s="41">
        <v>0.75</v>
      </c>
      <c r="DN129" s="41">
        <v>0.72727272727272729</v>
      </c>
      <c r="DO129" s="41">
        <v>0.66666666666666663</v>
      </c>
      <c r="DP129" s="41">
        <v>0.5</v>
      </c>
      <c r="DQ129" s="41">
        <v>0.75</v>
      </c>
      <c r="DR129" s="41">
        <v>0.75757575757575746</v>
      </c>
      <c r="DS129" s="41">
        <v>0.5</v>
      </c>
      <c r="DT129" s="41">
        <v>0.45454545454545453</v>
      </c>
      <c r="DU129" s="41">
        <v>0.66666666666666663</v>
      </c>
      <c r="DV129" s="41">
        <v>0.5</v>
      </c>
    </row>
    <row r="130" spans="1:126" x14ac:dyDescent="0.25">
      <c r="A130" t="s">
        <v>300</v>
      </c>
      <c r="B130" s="30" t="str">
        <f>VLOOKUP(A130,'Cód dos países'!$A$3:$C$199,2,FALSE)</f>
        <v>TUN</v>
      </c>
      <c r="C130" s="41">
        <v>0.66666666666666674</v>
      </c>
      <c r="D130" s="41">
        <v>0.6742424242424242</v>
      </c>
      <c r="E130" s="41">
        <v>0.5</v>
      </c>
      <c r="F130" s="43">
        <v>0.59090909090909094</v>
      </c>
      <c r="G130" s="43">
        <v>0.83333333333333337</v>
      </c>
      <c r="H130" s="43">
        <v>0.41666666666666669</v>
      </c>
      <c r="I130" s="43">
        <f t="shared" si="4"/>
        <v>0.61363636363636365</v>
      </c>
      <c r="J130" s="41">
        <v>0.70833333333333326</v>
      </c>
      <c r="K130" s="41">
        <v>0.69696969696969691</v>
      </c>
      <c r="L130" s="41">
        <v>0.5</v>
      </c>
      <c r="M130" s="43">
        <v>0.59090909090909094</v>
      </c>
      <c r="N130" s="43">
        <v>0.83333333333333337</v>
      </c>
      <c r="O130" s="43">
        <v>0.41666666666666669</v>
      </c>
      <c r="P130" s="43">
        <f t="shared" si="5"/>
        <v>0.61363636363636365</v>
      </c>
      <c r="Q130" s="41">
        <v>0.70833333333333326</v>
      </c>
      <c r="R130" s="41">
        <v>0.68560606060606055</v>
      </c>
      <c r="S130" s="41">
        <v>0.5</v>
      </c>
      <c r="T130" s="43">
        <v>0.5</v>
      </c>
      <c r="U130" s="43">
        <v>0.83333333333333337</v>
      </c>
      <c r="V130" s="43">
        <v>0.41666666666666669</v>
      </c>
      <c r="W130" s="43">
        <f t="shared" si="6"/>
        <v>0.58333333333333337</v>
      </c>
      <c r="X130" s="41">
        <v>0.70833333333333326</v>
      </c>
      <c r="Y130" s="41">
        <v>0.65151515151515149</v>
      </c>
      <c r="Z130" s="41">
        <v>0.5</v>
      </c>
      <c r="AA130" s="43">
        <v>0.63636363636363635</v>
      </c>
      <c r="AB130" s="43">
        <v>0.83333333333333337</v>
      </c>
      <c r="AC130" s="43">
        <v>0.41666666666666669</v>
      </c>
      <c r="AD130" s="43">
        <f t="shared" si="7"/>
        <v>0.62878787878787878</v>
      </c>
      <c r="AE130" s="41">
        <v>0.70833333333333326</v>
      </c>
      <c r="AF130" s="41">
        <v>0.6742424242424242</v>
      </c>
      <c r="AG130" s="41">
        <v>0.5</v>
      </c>
      <c r="AH130" s="41">
        <v>0.59090909090909094</v>
      </c>
      <c r="AI130" s="41">
        <v>0.83333333333333337</v>
      </c>
      <c r="AJ130" s="41">
        <v>0.41666666666666669</v>
      </c>
      <c r="AK130" s="41">
        <v>0.54166666666666663</v>
      </c>
      <c r="AL130" s="41">
        <v>0.67424242424242431</v>
      </c>
      <c r="AM130" s="41">
        <v>0.5</v>
      </c>
      <c r="AN130" s="41">
        <v>0.45454545454545453</v>
      </c>
      <c r="AO130" s="41">
        <v>0.83333333333333337</v>
      </c>
      <c r="AP130" s="41">
        <v>0.41666666666666669</v>
      </c>
      <c r="AQ130" s="41">
        <v>0.5</v>
      </c>
      <c r="AR130" s="41">
        <v>0.70833333333333337</v>
      </c>
      <c r="AS130" s="41">
        <v>0.5</v>
      </c>
      <c r="AT130" s="41">
        <v>0.5</v>
      </c>
      <c r="AU130" s="41">
        <v>0.83333333333333337</v>
      </c>
      <c r="AV130" s="41">
        <v>0.41666666666666669</v>
      </c>
      <c r="AW130" s="41">
        <v>0.5</v>
      </c>
      <c r="AX130" s="41">
        <v>0.79924242424242431</v>
      </c>
      <c r="AY130" s="41">
        <v>0.5</v>
      </c>
      <c r="AZ130" s="41">
        <v>0.59090909090909094</v>
      </c>
      <c r="BA130" s="41">
        <v>0.83333333333333337</v>
      </c>
      <c r="BB130" s="41">
        <v>0.5</v>
      </c>
      <c r="BC130" s="41">
        <v>0.5</v>
      </c>
      <c r="BD130" s="41">
        <v>0.85606060606060608</v>
      </c>
      <c r="BE130" s="41">
        <v>0.5</v>
      </c>
      <c r="BF130" s="41">
        <v>0.68181818181818177</v>
      </c>
      <c r="BG130" s="41">
        <v>0.83333333333333337</v>
      </c>
      <c r="BH130" s="41">
        <v>0.5</v>
      </c>
      <c r="BI130" s="41">
        <v>0.5</v>
      </c>
      <c r="BJ130" s="41">
        <v>0.87878787878787878</v>
      </c>
      <c r="BK130" s="41">
        <v>0.5</v>
      </c>
      <c r="BL130" s="41">
        <v>0.68181818181818177</v>
      </c>
      <c r="BM130" s="41">
        <v>0.83333333333333337</v>
      </c>
      <c r="BN130" s="41">
        <v>0.33333333333333331</v>
      </c>
      <c r="BO130" s="41">
        <v>0.5</v>
      </c>
      <c r="BP130" s="41">
        <v>0.87878787878787878</v>
      </c>
      <c r="BQ130" s="41">
        <v>0.5</v>
      </c>
      <c r="BR130" s="41">
        <v>0.68181818181818177</v>
      </c>
      <c r="BS130" s="41">
        <v>0.83333333333333337</v>
      </c>
      <c r="BT130" s="41">
        <v>0.33333333333333331</v>
      </c>
      <c r="BU130" s="41">
        <v>0.5</v>
      </c>
      <c r="BV130" s="41">
        <v>0.87878787878787878</v>
      </c>
      <c r="BW130" s="41">
        <v>0.5</v>
      </c>
      <c r="BX130" s="41">
        <v>0.68181818181818177</v>
      </c>
      <c r="BY130" s="41">
        <v>0.83333333333333337</v>
      </c>
      <c r="BZ130" s="41">
        <v>0.33333333333333331</v>
      </c>
      <c r="CA130" s="41">
        <v>0.5</v>
      </c>
      <c r="CB130" s="41">
        <v>0.87878787878787878</v>
      </c>
      <c r="CC130" s="41">
        <v>0.5</v>
      </c>
      <c r="CD130" s="41">
        <v>0.68181818181818177</v>
      </c>
      <c r="CE130" s="41">
        <v>0.83333333333333337</v>
      </c>
      <c r="CF130" s="41">
        <v>0.33333333333333331</v>
      </c>
      <c r="CG130" s="41">
        <v>0.5</v>
      </c>
      <c r="CH130" s="41">
        <v>0.89015151515151525</v>
      </c>
      <c r="CI130" s="41">
        <v>0.5</v>
      </c>
      <c r="CJ130" s="41">
        <v>0.63636363636363635</v>
      </c>
      <c r="CK130" s="41">
        <v>0.83333333333333337</v>
      </c>
      <c r="CL130" s="41">
        <v>0.33333333333333331</v>
      </c>
      <c r="CM130" s="41">
        <v>0.5</v>
      </c>
      <c r="CN130" s="41">
        <v>0.90151515151515149</v>
      </c>
      <c r="CO130" s="41">
        <v>0.5</v>
      </c>
      <c r="CP130" s="41">
        <v>0.72727272727272729</v>
      </c>
      <c r="CQ130" s="41">
        <v>0.83333333333333337</v>
      </c>
      <c r="CR130" s="41">
        <v>0.33333333333333331</v>
      </c>
      <c r="CS130" s="41">
        <v>0.5</v>
      </c>
      <c r="CT130" s="41">
        <v>0.89015151515151525</v>
      </c>
      <c r="CU130" s="41">
        <v>0.5</v>
      </c>
      <c r="CV130" s="41">
        <v>0.72727272727272729</v>
      </c>
      <c r="CW130" s="41">
        <v>0.83333333333333337</v>
      </c>
      <c r="CX130" s="41">
        <v>0.33333333333333331</v>
      </c>
      <c r="CY130" s="41">
        <v>0.5</v>
      </c>
      <c r="CZ130" s="41">
        <v>0.87878787878787878</v>
      </c>
      <c r="DA130" s="41">
        <v>0.5</v>
      </c>
      <c r="DB130" s="41">
        <v>0.63636363636363635</v>
      </c>
      <c r="DC130" s="41">
        <v>0.83333333333333337</v>
      </c>
      <c r="DD130" s="41">
        <v>0.33333333333333331</v>
      </c>
      <c r="DE130" s="41">
        <v>0.5</v>
      </c>
      <c r="DF130" s="41">
        <v>0.89015151515151514</v>
      </c>
      <c r="DG130" s="41">
        <v>0.5</v>
      </c>
      <c r="DH130" s="41">
        <v>0.81818181818181823</v>
      </c>
      <c r="DI130" s="41">
        <v>0.83333333333333337</v>
      </c>
      <c r="DJ130" s="41">
        <v>0.5</v>
      </c>
      <c r="DK130" s="41">
        <v>0.41666666666666663</v>
      </c>
      <c r="DL130" s="41">
        <v>0.86742424242424243</v>
      </c>
      <c r="DM130" s="41">
        <v>0.5</v>
      </c>
      <c r="DN130" s="41">
        <v>0.81818181818181823</v>
      </c>
      <c r="DO130" s="41">
        <v>0.83333333333333337</v>
      </c>
      <c r="DP130" s="41">
        <v>0.5</v>
      </c>
      <c r="DQ130" s="41">
        <v>0.5</v>
      </c>
      <c r="DR130" s="41">
        <v>0.84469696969696972</v>
      </c>
      <c r="DS130" s="41">
        <v>0.5</v>
      </c>
      <c r="DT130" s="41">
        <v>0.45454545454545453</v>
      </c>
      <c r="DU130" s="41">
        <v>0.83333333333333337</v>
      </c>
      <c r="DV130" s="41">
        <v>0.5</v>
      </c>
    </row>
    <row r="131" spans="1:126" x14ac:dyDescent="0.25">
      <c r="A131" t="s">
        <v>302</v>
      </c>
      <c r="B131" s="30" t="str">
        <f>VLOOKUP(A131,'Cód dos países'!$A$3:$C$199,2,FALSE)</f>
        <v>TUR</v>
      </c>
      <c r="C131" s="41">
        <v>0.375</v>
      </c>
      <c r="D131" s="41">
        <v>0.52651515151515149</v>
      </c>
      <c r="E131" s="41">
        <v>0.5</v>
      </c>
      <c r="F131" s="43">
        <v>0.45454545454545453</v>
      </c>
      <c r="G131" s="43">
        <v>0.41666666666666669</v>
      </c>
      <c r="H131" s="43">
        <v>0.41666666666666669</v>
      </c>
      <c r="I131" s="43">
        <f t="shared" si="4"/>
        <v>0.42929292929292928</v>
      </c>
      <c r="J131" s="41">
        <v>0.41666666666666663</v>
      </c>
      <c r="K131" s="41">
        <v>0.51515151515151514</v>
      </c>
      <c r="L131" s="41">
        <v>0.5</v>
      </c>
      <c r="M131" s="43">
        <v>0.45454545454545453</v>
      </c>
      <c r="N131" s="43">
        <v>0.5</v>
      </c>
      <c r="O131" s="43">
        <v>0.41666666666666669</v>
      </c>
      <c r="P131" s="43">
        <f t="shared" si="5"/>
        <v>0.45707070707070713</v>
      </c>
      <c r="Q131" s="41">
        <v>0.45833333333333337</v>
      </c>
      <c r="R131" s="41">
        <v>0.51515151515151514</v>
      </c>
      <c r="S131" s="41">
        <v>0.5</v>
      </c>
      <c r="T131" s="43">
        <v>0.5</v>
      </c>
      <c r="U131" s="43">
        <v>0.5</v>
      </c>
      <c r="V131" s="43">
        <v>0.41666666666666669</v>
      </c>
      <c r="W131" s="43">
        <f t="shared" si="6"/>
        <v>0.47222222222222227</v>
      </c>
      <c r="X131" s="41">
        <v>0.5</v>
      </c>
      <c r="Y131" s="41">
        <v>0.49242424242424238</v>
      </c>
      <c r="Z131" s="41">
        <v>0.5</v>
      </c>
      <c r="AA131" s="43">
        <v>0.45454545454545453</v>
      </c>
      <c r="AB131" s="43">
        <v>0.5</v>
      </c>
      <c r="AC131" s="43">
        <v>0.41666666666666669</v>
      </c>
      <c r="AD131" s="43">
        <f t="shared" si="7"/>
        <v>0.45707070707070713</v>
      </c>
      <c r="AE131" s="41">
        <v>0.5</v>
      </c>
      <c r="AF131" s="41">
        <v>0.50378787878787878</v>
      </c>
      <c r="AG131" s="41">
        <v>0.5</v>
      </c>
      <c r="AH131" s="41">
        <v>0.45454545454545453</v>
      </c>
      <c r="AI131" s="41">
        <v>0.5</v>
      </c>
      <c r="AJ131" s="41">
        <v>0.41666666666666669</v>
      </c>
      <c r="AK131" s="41">
        <v>0.45833333333333337</v>
      </c>
      <c r="AL131" s="41">
        <v>0.49242424242424238</v>
      </c>
      <c r="AM131" s="41">
        <v>0.5</v>
      </c>
      <c r="AN131" s="41">
        <v>0.5</v>
      </c>
      <c r="AO131" s="41">
        <v>0.58333333333333337</v>
      </c>
      <c r="AP131" s="41">
        <v>0.41666666666666669</v>
      </c>
      <c r="AQ131" s="41">
        <v>0.5</v>
      </c>
      <c r="AR131" s="41">
        <v>0.51515151515151514</v>
      </c>
      <c r="AS131" s="41">
        <v>0.5</v>
      </c>
      <c r="AT131" s="41">
        <v>0.63636363636363635</v>
      </c>
      <c r="AU131" s="41">
        <v>0.58333333333333337</v>
      </c>
      <c r="AV131" s="41">
        <v>0.41666666666666669</v>
      </c>
      <c r="AW131" s="41">
        <v>0.5</v>
      </c>
      <c r="AX131" s="41">
        <v>0.54924242424242431</v>
      </c>
      <c r="AY131" s="41">
        <v>0.5</v>
      </c>
      <c r="AZ131" s="41">
        <v>0.59090909090909094</v>
      </c>
      <c r="BA131" s="41">
        <v>0.58333333333333337</v>
      </c>
      <c r="BB131" s="41">
        <v>0.41666666666666669</v>
      </c>
      <c r="BC131" s="41">
        <v>0.54166666666666663</v>
      </c>
      <c r="BD131" s="41">
        <v>0.54924242424242431</v>
      </c>
      <c r="BE131" s="41">
        <v>0.5</v>
      </c>
      <c r="BF131" s="41">
        <v>0.59090909090909094</v>
      </c>
      <c r="BG131" s="41">
        <v>0.58333333333333337</v>
      </c>
      <c r="BH131" s="41">
        <v>0.41666666666666669</v>
      </c>
      <c r="BI131" s="41">
        <v>0.58333333333333337</v>
      </c>
      <c r="BJ131" s="41">
        <v>0.54924242424242431</v>
      </c>
      <c r="BK131" s="41">
        <v>0.5</v>
      </c>
      <c r="BL131" s="41">
        <v>0.59090909090909094</v>
      </c>
      <c r="BM131" s="41">
        <v>0.75</v>
      </c>
      <c r="BN131" s="41">
        <v>0.41666666666666669</v>
      </c>
      <c r="BO131" s="41">
        <v>0.58333333333333337</v>
      </c>
      <c r="BP131" s="41">
        <v>0.55871212121212122</v>
      </c>
      <c r="BQ131" s="41">
        <v>0.5</v>
      </c>
      <c r="BR131" s="41">
        <v>0.59090909090909094</v>
      </c>
      <c r="BS131" s="41">
        <v>0.75</v>
      </c>
      <c r="BT131" s="41">
        <v>0.41666666666666669</v>
      </c>
      <c r="BU131" s="41">
        <v>0.58333333333333337</v>
      </c>
      <c r="BV131" s="41">
        <v>0.59280303030303028</v>
      </c>
      <c r="BW131" s="41">
        <v>0.5</v>
      </c>
      <c r="BX131" s="41">
        <v>0.63636363636363635</v>
      </c>
      <c r="BY131" s="41">
        <v>0.75</v>
      </c>
      <c r="BZ131" s="41">
        <v>0.41666666666666669</v>
      </c>
      <c r="CA131" s="41">
        <v>0.66666666666666663</v>
      </c>
      <c r="CB131" s="41">
        <v>0.60416666666666663</v>
      </c>
      <c r="CC131" s="41">
        <v>0.5</v>
      </c>
      <c r="CD131" s="41">
        <v>0.63636363636363635</v>
      </c>
      <c r="CE131" s="41">
        <v>0.75</v>
      </c>
      <c r="CF131" s="41">
        <v>0.41666666666666669</v>
      </c>
      <c r="CG131" s="41">
        <v>0.79166666666666663</v>
      </c>
      <c r="CH131" s="41">
        <v>0.66098484848484851</v>
      </c>
      <c r="CI131" s="41">
        <v>0.5</v>
      </c>
      <c r="CJ131" s="41">
        <v>0.63636363636363635</v>
      </c>
      <c r="CK131" s="41">
        <v>0.75</v>
      </c>
      <c r="CL131" s="41">
        <v>0.41666666666666669</v>
      </c>
      <c r="CM131" s="41">
        <v>0.79166666666666663</v>
      </c>
      <c r="CN131" s="41">
        <v>0.71780303030303028</v>
      </c>
      <c r="CO131" s="41">
        <v>0.5</v>
      </c>
      <c r="CP131" s="41">
        <v>0.63636363636363635</v>
      </c>
      <c r="CQ131" s="41">
        <v>0.75</v>
      </c>
      <c r="CR131" s="41">
        <v>0.41666666666666669</v>
      </c>
      <c r="CS131" s="41">
        <v>0.75</v>
      </c>
      <c r="CT131" s="41">
        <v>0.61742424242424243</v>
      </c>
      <c r="CU131" s="41">
        <v>0.5</v>
      </c>
      <c r="CV131" s="41">
        <v>0.59090909090909094</v>
      </c>
      <c r="CW131" s="41">
        <v>0.75</v>
      </c>
      <c r="CX131" s="41">
        <v>0.41666666666666669</v>
      </c>
      <c r="CY131" s="41">
        <v>0.375</v>
      </c>
      <c r="CZ131" s="41">
        <v>0.68560606060606066</v>
      </c>
      <c r="DA131" s="41">
        <v>0.5</v>
      </c>
      <c r="DB131" s="41">
        <v>0.59090909090909094</v>
      </c>
      <c r="DC131" s="41">
        <v>0.66666666666666663</v>
      </c>
      <c r="DD131" s="41">
        <v>0.33333333333333331</v>
      </c>
      <c r="DE131" s="41">
        <v>0.58333333333333326</v>
      </c>
      <c r="DF131" s="41">
        <v>0.60606060606060608</v>
      </c>
      <c r="DG131" s="41">
        <v>0.5</v>
      </c>
      <c r="DH131" s="41">
        <v>0.81818181818181823</v>
      </c>
      <c r="DI131" s="41">
        <v>0.66666666666666663</v>
      </c>
      <c r="DJ131" s="41">
        <v>0.5</v>
      </c>
      <c r="DK131" s="41">
        <v>0.25</v>
      </c>
      <c r="DL131" s="41">
        <v>0.51515151515151514</v>
      </c>
      <c r="DM131" s="41">
        <v>0.5</v>
      </c>
      <c r="DN131" s="41">
        <v>0.63636363636363635</v>
      </c>
      <c r="DO131" s="41">
        <v>0.66666666666666663</v>
      </c>
      <c r="DP131" s="41">
        <v>0.33333333333333331</v>
      </c>
      <c r="DQ131" s="41">
        <v>0.66666666666666674</v>
      </c>
      <c r="DR131" s="41">
        <v>0.60606060606060608</v>
      </c>
      <c r="DS131" s="41">
        <v>0.75</v>
      </c>
      <c r="DT131" s="41">
        <v>0.36363636363636365</v>
      </c>
      <c r="DU131" s="41">
        <v>0.66666666666666663</v>
      </c>
      <c r="DV131" s="41">
        <v>0.33333333333333331</v>
      </c>
    </row>
    <row r="132" spans="1:126" x14ac:dyDescent="0.25">
      <c r="A132" t="s">
        <v>6</v>
      </c>
      <c r="B132" s="30" t="str">
        <f>VLOOKUP(A132,'Cód dos países'!$A$3:$C$199,2,FALSE)</f>
        <v>ARE</v>
      </c>
      <c r="C132" s="41">
        <v>0.625</v>
      </c>
      <c r="D132" s="41">
        <v>0.77651515151515149</v>
      </c>
      <c r="E132" s="41">
        <v>0.75</v>
      </c>
      <c r="F132" s="43">
        <v>0.86363636363636365</v>
      </c>
      <c r="G132" s="43">
        <v>0.66666666666666663</v>
      </c>
      <c r="H132" s="43">
        <v>0.66666666666666663</v>
      </c>
      <c r="I132" s="43">
        <f t="shared" ref="I132:I142" si="8">AVERAGE(F132:H132)</f>
        <v>0.73232323232323226</v>
      </c>
      <c r="J132" s="41">
        <v>0.625</v>
      </c>
      <c r="K132" s="41">
        <v>0.77651515151515149</v>
      </c>
      <c r="L132" s="41">
        <v>0.75</v>
      </c>
      <c r="M132" s="43">
        <v>0.86363636363636365</v>
      </c>
      <c r="N132" s="43">
        <v>0.66666666666666663</v>
      </c>
      <c r="O132" s="43">
        <v>0.66666666666666663</v>
      </c>
      <c r="P132" s="43">
        <f t="shared" ref="P132:P142" si="9">AVERAGE(M132:O132)</f>
        <v>0.73232323232323226</v>
      </c>
      <c r="Q132" s="41">
        <v>0.625</v>
      </c>
      <c r="R132" s="41">
        <v>0.77651515151515149</v>
      </c>
      <c r="S132" s="41">
        <v>0.75</v>
      </c>
      <c r="T132" s="43">
        <v>0.86363636363636365</v>
      </c>
      <c r="U132" s="43">
        <v>0.66666666666666663</v>
      </c>
      <c r="V132" s="43">
        <v>0.66666666666666663</v>
      </c>
      <c r="W132" s="43">
        <f t="shared" ref="W132:W142" si="10">AVERAGE(T132:V132)</f>
        <v>0.73232323232323226</v>
      </c>
      <c r="X132" s="41">
        <v>0.625</v>
      </c>
      <c r="Y132" s="41">
        <v>0.77651515151515149</v>
      </c>
      <c r="Z132" s="41">
        <v>0.75</v>
      </c>
      <c r="AA132" s="43">
        <v>0.95454545454545459</v>
      </c>
      <c r="AB132" s="43">
        <v>0.66666666666666663</v>
      </c>
      <c r="AC132" s="43">
        <v>0.66666666666666663</v>
      </c>
      <c r="AD132" s="43">
        <f t="shared" ref="AD132:AD142" si="11">AVERAGE(AA132:AC132)</f>
        <v>0.76262626262626254</v>
      </c>
      <c r="AE132" s="41">
        <v>0.625</v>
      </c>
      <c r="AF132" s="41">
        <v>0.78787878787878796</v>
      </c>
      <c r="AG132" s="41">
        <v>0.75</v>
      </c>
      <c r="AH132" s="41">
        <v>0.95454545454545459</v>
      </c>
      <c r="AI132" s="41">
        <v>0.66666666666666663</v>
      </c>
      <c r="AJ132" s="41">
        <v>0.66666666666666663</v>
      </c>
      <c r="AK132" s="41">
        <v>0.625</v>
      </c>
      <c r="AL132" s="41">
        <v>0.84469696969696972</v>
      </c>
      <c r="AM132" s="41">
        <v>0.75</v>
      </c>
      <c r="AN132" s="41">
        <v>0.95454545454545459</v>
      </c>
      <c r="AO132" s="41">
        <v>0.66666666666666663</v>
      </c>
      <c r="AP132" s="41">
        <v>0.58333333333333337</v>
      </c>
      <c r="AQ132" s="41">
        <v>0.625</v>
      </c>
      <c r="AR132" s="41">
        <v>0.85606060606060608</v>
      </c>
      <c r="AS132" s="41">
        <v>0.75</v>
      </c>
      <c r="AT132" s="41">
        <v>0.81818181818181823</v>
      </c>
      <c r="AU132" s="41">
        <v>0.66666666666666663</v>
      </c>
      <c r="AV132" s="41">
        <v>0.58333333333333337</v>
      </c>
      <c r="AW132" s="41">
        <v>0.625</v>
      </c>
      <c r="AX132" s="41">
        <v>0.85606060606060608</v>
      </c>
      <c r="AY132" s="41">
        <v>0.75</v>
      </c>
      <c r="AZ132" s="41">
        <v>0.81818181818181823</v>
      </c>
      <c r="BA132" s="41">
        <v>0.66666666666666663</v>
      </c>
      <c r="BB132" s="41">
        <v>0.58333333333333337</v>
      </c>
      <c r="BC132" s="41">
        <v>0.625</v>
      </c>
      <c r="BD132" s="41">
        <v>0.86742424242424243</v>
      </c>
      <c r="BE132" s="41">
        <v>0.75</v>
      </c>
      <c r="BF132" s="41">
        <v>0.90909090909090906</v>
      </c>
      <c r="BG132" s="41">
        <v>0.66666666666666663</v>
      </c>
      <c r="BH132" s="41">
        <v>0.58333333333333337</v>
      </c>
      <c r="BI132" s="41">
        <v>0.625</v>
      </c>
      <c r="BJ132" s="41">
        <v>0.86742424242424243</v>
      </c>
      <c r="BK132" s="41">
        <v>0.75</v>
      </c>
      <c r="BL132" s="41">
        <v>0.90909090909090906</v>
      </c>
      <c r="BM132" s="41">
        <v>0.66666666666666663</v>
      </c>
      <c r="BN132" s="41">
        <v>0.41666666666666669</v>
      </c>
      <c r="BO132" s="41">
        <v>0.625</v>
      </c>
      <c r="BP132" s="41">
        <v>0.86742424242424243</v>
      </c>
      <c r="BQ132" s="41">
        <v>0.75</v>
      </c>
      <c r="BR132" s="41">
        <v>0.90909090909090906</v>
      </c>
      <c r="BS132" s="41">
        <v>0.66666666666666663</v>
      </c>
      <c r="BT132" s="41">
        <v>0.41666666666666669</v>
      </c>
      <c r="BU132" s="41">
        <v>0.625</v>
      </c>
      <c r="BV132" s="41">
        <v>0.86742424242424243</v>
      </c>
      <c r="BW132" s="41">
        <v>0.75</v>
      </c>
      <c r="BX132" s="41">
        <v>0.95454545454545459</v>
      </c>
      <c r="BY132" s="41">
        <v>0.66666666666666663</v>
      </c>
      <c r="BZ132" s="41">
        <v>0.33333333333333331</v>
      </c>
      <c r="CA132" s="41">
        <v>0.58333333333333337</v>
      </c>
      <c r="CB132" s="41">
        <v>0.85606060606060608</v>
      </c>
      <c r="CC132" s="41">
        <v>0.75</v>
      </c>
      <c r="CD132" s="41">
        <v>0.95454545454545459</v>
      </c>
      <c r="CE132" s="41">
        <v>0.66666666666666663</v>
      </c>
      <c r="CF132" s="41">
        <v>0.33333333333333331</v>
      </c>
      <c r="CG132" s="41">
        <v>0.58333333333333337</v>
      </c>
      <c r="CH132" s="41">
        <v>0.85606060606060608</v>
      </c>
      <c r="CI132" s="41">
        <v>0.75</v>
      </c>
      <c r="CJ132" s="41">
        <v>0.95454545454545459</v>
      </c>
      <c r="CK132" s="41">
        <v>0.66666666666666663</v>
      </c>
      <c r="CL132" s="41">
        <v>0.33333333333333331</v>
      </c>
      <c r="CM132" s="41">
        <v>0.58333333333333337</v>
      </c>
      <c r="CN132" s="41">
        <v>0.82575757575757569</v>
      </c>
      <c r="CO132" s="41">
        <v>0.75</v>
      </c>
      <c r="CP132" s="41">
        <v>0.95454545454545459</v>
      </c>
      <c r="CQ132" s="41">
        <v>0.66666666666666663</v>
      </c>
      <c r="CR132" s="41">
        <v>0.33333333333333331</v>
      </c>
      <c r="CS132" s="41">
        <v>0.58333333333333337</v>
      </c>
      <c r="CT132" s="41">
        <v>0.82575757575757569</v>
      </c>
      <c r="CU132" s="41">
        <v>0.75</v>
      </c>
      <c r="CV132" s="41">
        <v>0.95454545454545459</v>
      </c>
      <c r="CW132" s="41">
        <v>0.66666666666666663</v>
      </c>
      <c r="CX132" s="41">
        <v>0.33333333333333331</v>
      </c>
      <c r="CY132" s="41">
        <v>0.58333333333333337</v>
      </c>
      <c r="CZ132" s="41">
        <v>0.81439393939393934</v>
      </c>
      <c r="DA132" s="41">
        <v>0.75</v>
      </c>
      <c r="DB132" s="41">
        <v>0.95454545454545459</v>
      </c>
      <c r="DC132" s="41">
        <v>0.66666666666666663</v>
      </c>
      <c r="DD132" s="41">
        <v>0.33333333333333331</v>
      </c>
      <c r="DE132" s="41">
        <v>0.58333333333333337</v>
      </c>
      <c r="DF132" s="41">
        <v>0.84848484848484851</v>
      </c>
      <c r="DG132" s="41">
        <v>0.75</v>
      </c>
      <c r="DH132" s="41">
        <v>0.54545454545454541</v>
      </c>
      <c r="DI132" s="41">
        <v>0.66666666666666663</v>
      </c>
      <c r="DJ132" s="41">
        <v>0.33333333333333331</v>
      </c>
      <c r="DK132" s="41">
        <v>0.58333333333333337</v>
      </c>
      <c r="DL132" s="41">
        <v>0.84848484848484851</v>
      </c>
      <c r="DM132" s="41">
        <v>0.75</v>
      </c>
      <c r="DN132" s="41">
        <v>0.54545454545454541</v>
      </c>
      <c r="DO132" s="41">
        <v>0.66666666666666663</v>
      </c>
      <c r="DP132" s="41">
        <v>0.33333333333333331</v>
      </c>
      <c r="DQ132" s="41">
        <v>0.58333333333333337</v>
      </c>
      <c r="DR132" s="41">
        <v>0.80303030303030298</v>
      </c>
      <c r="DS132" s="41">
        <v>0.5</v>
      </c>
      <c r="DT132" s="41">
        <v>0.54545454545454541</v>
      </c>
      <c r="DU132" s="41">
        <v>0.66666666666666663</v>
      </c>
      <c r="DV132" s="41">
        <v>0.33333333333333331</v>
      </c>
    </row>
    <row r="133" spans="1:126" x14ac:dyDescent="0.25">
      <c r="A133" t="s">
        <v>308</v>
      </c>
      <c r="B133" s="30" t="str">
        <f>VLOOKUP(A133,'Cód dos países'!$A$3:$C$199,2,FALSE)</f>
        <v>UGA</v>
      </c>
      <c r="C133" s="41">
        <v>0.375</v>
      </c>
      <c r="D133" s="41">
        <v>0.55681818181818177</v>
      </c>
      <c r="E133" s="41">
        <v>0.5</v>
      </c>
      <c r="F133" s="43">
        <v>0.63636363636363635</v>
      </c>
      <c r="G133" s="43">
        <v>0.58333333333333337</v>
      </c>
      <c r="H133" s="43">
        <v>0.25</v>
      </c>
      <c r="I133" s="43">
        <f t="shared" si="8"/>
        <v>0.48989898989898989</v>
      </c>
      <c r="J133" s="41">
        <v>0.375</v>
      </c>
      <c r="K133" s="41">
        <v>0.56818181818181812</v>
      </c>
      <c r="L133" s="41">
        <v>0.5</v>
      </c>
      <c r="M133" s="43">
        <v>0.63636363636363635</v>
      </c>
      <c r="N133" s="43">
        <v>0.58333333333333337</v>
      </c>
      <c r="O133" s="43">
        <v>0.25</v>
      </c>
      <c r="P133" s="43">
        <f t="shared" si="9"/>
        <v>0.48989898989898989</v>
      </c>
      <c r="Q133" s="41">
        <v>0.375</v>
      </c>
      <c r="R133" s="41">
        <v>0.55681818181818177</v>
      </c>
      <c r="S133" s="41">
        <v>0.5</v>
      </c>
      <c r="T133" s="43">
        <v>0.68181818181818177</v>
      </c>
      <c r="U133" s="43">
        <v>0.58333333333333337</v>
      </c>
      <c r="V133" s="43">
        <v>0.25</v>
      </c>
      <c r="W133" s="43">
        <f t="shared" si="10"/>
        <v>0.50505050505050508</v>
      </c>
      <c r="X133" s="41">
        <v>0.375</v>
      </c>
      <c r="Y133" s="41">
        <v>0.60227272727272729</v>
      </c>
      <c r="Z133" s="41">
        <v>0.5</v>
      </c>
      <c r="AA133" s="43">
        <v>0.68181818181818177</v>
      </c>
      <c r="AB133" s="43">
        <v>0.58333333333333337</v>
      </c>
      <c r="AC133" s="43">
        <v>0.25</v>
      </c>
      <c r="AD133" s="43">
        <f t="shared" si="11"/>
        <v>0.50505050505050508</v>
      </c>
      <c r="AE133" s="41">
        <v>0.375</v>
      </c>
      <c r="AF133" s="41">
        <v>0.52272727272727271</v>
      </c>
      <c r="AG133" s="41">
        <v>0.5</v>
      </c>
      <c r="AH133" s="41">
        <v>0.63636363636363635</v>
      </c>
      <c r="AI133" s="41">
        <v>0.58333333333333337</v>
      </c>
      <c r="AJ133" s="41">
        <v>0.25</v>
      </c>
      <c r="AK133" s="41">
        <v>0.375</v>
      </c>
      <c r="AL133" s="41">
        <v>0.52272727272727271</v>
      </c>
      <c r="AM133" s="41">
        <v>0.5</v>
      </c>
      <c r="AN133" s="41">
        <v>0.63636363636363635</v>
      </c>
      <c r="AO133" s="41">
        <v>0.58333333333333337</v>
      </c>
      <c r="AP133" s="41">
        <v>0.25</v>
      </c>
      <c r="AQ133" s="41">
        <v>0.375</v>
      </c>
      <c r="AR133" s="41">
        <v>0.55681818181818177</v>
      </c>
      <c r="AS133" s="41">
        <v>0.5</v>
      </c>
      <c r="AT133" s="41">
        <v>0.54545454545454541</v>
      </c>
      <c r="AU133" s="41">
        <v>0.58333333333333337</v>
      </c>
      <c r="AV133" s="41">
        <v>0.25</v>
      </c>
      <c r="AW133" s="41">
        <v>0.375</v>
      </c>
      <c r="AX133" s="41">
        <v>0.55681818181818177</v>
      </c>
      <c r="AY133" s="41">
        <v>0.5</v>
      </c>
      <c r="AZ133" s="41">
        <v>0.59090909090909094</v>
      </c>
      <c r="BA133" s="41">
        <v>0.58333333333333337</v>
      </c>
      <c r="BB133" s="41">
        <v>0.33333333333333331</v>
      </c>
      <c r="BC133" s="41">
        <v>0.375</v>
      </c>
      <c r="BD133" s="41">
        <v>0.56818181818181812</v>
      </c>
      <c r="BE133" s="41">
        <v>0.5</v>
      </c>
      <c r="BF133" s="41">
        <v>0.63636363636363635</v>
      </c>
      <c r="BG133" s="41">
        <v>0.58333333333333337</v>
      </c>
      <c r="BH133" s="41">
        <v>0.33333333333333331</v>
      </c>
      <c r="BI133" s="41">
        <v>0.375</v>
      </c>
      <c r="BJ133" s="41">
        <v>0.61363636363636365</v>
      </c>
      <c r="BK133" s="41">
        <v>0.5</v>
      </c>
      <c r="BL133" s="41">
        <v>0.68181818181818177</v>
      </c>
      <c r="BM133" s="41">
        <v>0.58333333333333337</v>
      </c>
      <c r="BN133" s="41">
        <v>0.33333333333333331</v>
      </c>
      <c r="BO133" s="41">
        <v>0.375</v>
      </c>
      <c r="BP133" s="41">
        <v>0.61363636363636365</v>
      </c>
      <c r="BQ133" s="41">
        <v>0.5</v>
      </c>
      <c r="BR133" s="41">
        <v>0.68181818181818177</v>
      </c>
      <c r="BS133" s="41">
        <v>0.58333333333333337</v>
      </c>
      <c r="BT133" s="41">
        <v>0.33333333333333331</v>
      </c>
      <c r="BU133" s="41">
        <v>0.375</v>
      </c>
      <c r="BV133" s="41">
        <v>0.61363636363636365</v>
      </c>
      <c r="BW133" s="41">
        <v>0.5</v>
      </c>
      <c r="BX133" s="41">
        <v>0.68181818181818177</v>
      </c>
      <c r="BY133" s="41">
        <v>0.58333333333333337</v>
      </c>
      <c r="BZ133" s="41">
        <v>0.33333333333333331</v>
      </c>
      <c r="CA133" s="41">
        <v>0.375</v>
      </c>
      <c r="CB133" s="41">
        <v>0.625</v>
      </c>
      <c r="CC133" s="41">
        <v>0.5</v>
      </c>
      <c r="CD133" s="41">
        <v>0.68181818181818177</v>
      </c>
      <c r="CE133" s="41">
        <v>0.66666666666666663</v>
      </c>
      <c r="CF133" s="41">
        <v>0.33333333333333331</v>
      </c>
      <c r="CG133" s="41">
        <v>0.375</v>
      </c>
      <c r="CH133" s="41">
        <v>0.61363636363636365</v>
      </c>
      <c r="CI133" s="41">
        <v>0.5</v>
      </c>
      <c r="CJ133" s="41">
        <v>0.68181818181818177</v>
      </c>
      <c r="CK133" s="41">
        <v>0.66666666666666663</v>
      </c>
      <c r="CL133" s="41">
        <v>0.33333333333333331</v>
      </c>
      <c r="CM133" s="41">
        <v>0.375</v>
      </c>
      <c r="CN133" s="41">
        <v>0.61363636363636365</v>
      </c>
      <c r="CO133" s="41">
        <v>0.5</v>
      </c>
      <c r="CP133" s="41">
        <v>0.68181818181818177</v>
      </c>
      <c r="CQ133" s="41">
        <v>0.66666666666666663</v>
      </c>
      <c r="CR133" s="41">
        <v>0.33333333333333331</v>
      </c>
      <c r="CS133" s="41">
        <v>0.375</v>
      </c>
      <c r="CT133" s="41">
        <v>0.63636363636363635</v>
      </c>
      <c r="CU133" s="41">
        <v>0.5</v>
      </c>
      <c r="CV133" s="41">
        <v>0.68181818181818177</v>
      </c>
      <c r="CW133" s="41">
        <v>0.66666666666666663</v>
      </c>
      <c r="CX133" s="41">
        <v>0.33333333333333331</v>
      </c>
      <c r="CY133" s="41">
        <v>0.33333333333333331</v>
      </c>
      <c r="CZ133" s="41">
        <v>0.65909090909090906</v>
      </c>
      <c r="DA133" s="41">
        <v>0.5</v>
      </c>
      <c r="DB133" s="41">
        <v>0.72727272727272729</v>
      </c>
      <c r="DC133" s="41">
        <v>0.66666666666666663</v>
      </c>
      <c r="DD133" s="41">
        <v>0.33333333333333331</v>
      </c>
      <c r="DE133" s="41">
        <v>0.33333333333333331</v>
      </c>
      <c r="DF133" s="41">
        <v>0.73484848484848486</v>
      </c>
      <c r="DG133" s="41">
        <v>0.5</v>
      </c>
      <c r="DH133" s="41">
        <v>0.63636363636363635</v>
      </c>
      <c r="DI133" s="41">
        <v>0.66666666666666663</v>
      </c>
      <c r="DJ133" s="41">
        <v>0.33333333333333331</v>
      </c>
      <c r="DK133" s="41">
        <v>0.33333333333333331</v>
      </c>
      <c r="DL133" s="41">
        <v>0.64393939393939392</v>
      </c>
      <c r="DM133" s="41">
        <v>0.5</v>
      </c>
      <c r="DN133" s="41">
        <v>0.81818181818181823</v>
      </c>
      <c r="DO133" s="41">
        <v>0.66666666666666663</v>
      </c>
      <c r="DP133" s="41">
        <v>0.33333333333333331</v>
      </c>
      <c r="DQ133" s="41">
        <v>0.33333333333333331</v>
      </c>
      <c r="DR133" s="41">
        <v>0.59848484848484851</v>
      </c>
      <c r="DS133" s="41">
        <v>0.25</v>
      </c>
      <c r="DT133" s="41">
        <v>0.54545454545454541</v>
      </c>
      <c r="DU133" s="41">
        <v>0.66666666666666663</v>
      </c>
      <c r="DV133" s="41">
        <v>0.33333333333333331</v>
      </c>
    </row>
    <row r="134" spans="1:126" x14ac:dyDescent="0.25">
      <c r="A134" t="s">
        <v>310</v>
      </c>
      <c r="B134" s="30" t="str">
        <f>VLOOKUP(A134,'Cód dos países'!$A$3:$C$199,2,FALSE)</f>
        <v>UKR</v>
      </c>
      <c r="C134" s="41">
        <v>0.83333333333333337</v>
      </c>
      <c r="D134" s="41">
        <v>0.57575757575757569</v>
      </c>
      <c r="E134" s="41">
        <v>0.25</v>
      </c>
      <c r="F134" s="43">
        <v>0.63636363636363635</v>
      </c>
      <c r="G134" s="43">
        <v>0.58333333333333337</v>
      </c>
      <c r="H134" s="43">
        <v>0.33333333333333331</v>
      </c>
      <c r="I134" s="43">
        <f t="shared" si="8"/>
        <v>0.51767676767676762</v>
      </c>
      <c r="J134" s="41">
        <v>0.83333333333333337</v>
      </c>
      <c r="K134" s="41">
        <v>0.57575757575757569</v>
      </c>
      <c r="L134" s="41">
        <v>0.25</v>
      </c>
      <c r="M134" s="43">
        <v>0.63636363636363635</v>
      </c>
      <c r="N134" s="43">
        <v>0.66666666666666663</v>
      </c>
      <c r="O134" s="43">
        <v>0.33333333333333331</v>
      </c>
      <c r="P134" s="43">
        <f t="shared" si="9"/>
        <v>0.54545454545454541</v>
      </c>
      <c r="Q134" s="41">
        <v>0.83333333333333337</v>
      </c>
      <c r="R134" s="41">
        <v>0.59848484848484851</v>
      </c>
      <c r="S134" s="41">
        <v>0.25</v>
      </c>
      <c r="T134" s="43">
        <v>0.63636363636363635</v>
      </c>
      <c r="U134" s="43">
        <v>0.66666666666666663</v>
      </c>
      <c r="V134" s="43">
        <v>0.33333333333333331</v>
      </c>
      <c r="W134" s="43">
        <f t="shared" si="10"/>
        <v>0.54545454545454541</v>
      </c>
      <c r="X134" s="41">
        <v>0.83333333333333337</v>
      </c>
      <c r="Y134" s="41">
        <v>0.56439393939393934</v>
      </c>
      <c r="Z134" s="41">
        <v>0.25</v>
      </c>
      <c r="AA134" s="43">
        <v>0.59090909090909094</v>
      </c>
      <c r="AB134" s="43">
        <v>0.66666666666666663</v>
      </c>
      <c r="AC134" s="43">
        <v>0.25</v>
      </c>
      <c r="AD134" s="43">
        <f t="shared" si="11"/>
        <v>0.50252525252525249</v>
      </c>
      <c r="AE134" s="41">
        <v>0.83333333333333337</v>
      </c>
      <c r="AF134" s="41">
        <v>0.6212121212121211</v>
      </c>
      <c r="AG134" s="41">
        <v>0.25</v>
      </c>
      <c r="AH134" s="41">
        <v>0.45454545454545453</v>
      </c>
      <c r="AI134" s="41">
        <v>0.66666666666666663</v>
      </c>
      <c r="AJ134" s="41">
        <v>0.25</v>
      </c>
      <c r="AK134" s="41">
        <v>0.83333333333333337</v>
      </c>
      <c r="AL134" s="41">
        <v>0.66666666666666663</v>
      </c>
      <c r="AM134" s="41">
        <v>0.25</v>
      </c>
      <c r="AN134" s="41">
        <v>0.45454545454545453</v>
      </c>
      <c r="AO134" s="41">
        <v>0.66666666666666663</v>
      </c>
      <c r="AP134" s="41">
        <v>0.25</v>
      </c>
      <c r="AQ134" s="41">
        <v>0.83333333333333337</v>
      </c>
      <c r="AR134" s="41">
        <v>0.70075757575757569</v>
      </c>
      <c r="AS134" s="41">
        <v>0.25</v>
      </c>
      <c r="AT134" s="41">
        <v>0.5</v>
      </c>
      <c r="AU134" s="41">
        <v>0.66666666666666663</v>
      </c>
      <c r="AV134" s="41">
        <v>0.25</v>
      </c>
      <c r="AW134" s="41">
        <v>0.83333333333333337</v>
      </c>
      <c r="AX134" s="41">
        <v>0.72348484848484851</v>
      </c>
      <c r="AY134" s="41">
        <v>0.25</v>
      </c>
      <c r="AZ134" s="41">
        <v>0.5</v>
      </c>
      <c r="BA134" s="41">
        <v>0.66666666666666663</v>
      </c>
      <c r="BB134" s="41">
        <v>0.33333333333333331</v>
      </c>
      <c r="BC134" s="41">
        <v>0.83333333333333337</v>
      </c>
      <c r="BD134" s="41">
        <v>0.72348484848484851</v>
      </c>
      <c r="BE134" s="41">
        <v>0.25</v>
      </c>
      <c r="BF134" s="41">
        <v>0.40909090909090912</v>
      </c>
      <c r="BG134" s="41">
        <v>0.66666666666666663</v>
      </c>
      <c r="BH134" s="41">
        <v>0.33333333333333331</v>
      </c>
      <c r="BI134" s="41">
        <v>0.875</v>
      </c>
      <c r="BJ134" s="41">
        <v>0.67803030303030298</v>
      </c>
      <c r="BK134" s="41">
        <v>0.25</v>
      </c>
      <c r="BL134" s="41">
        <v>0.45454545454545453</v>
      </c>
      <c r="BM134" s="41">
        <v>0.66666666666666663</v>
      </c>
      <c r="BN134" s="41">
        <v>0.33333333333333331</v>
      </c>
      <c r="BO134" s="41">
        <v>0.875</v>
      </c>
      <c r="BP134" s="41">
        <v>0.68939393939393934</v>
      </c>
      <c r="BQ134" s="41">
        <v>0.25</v>
      </c>
      <c r="BR134" s="41">
        <v>0.45454545454545453</v>
      </c>
      <c r="BS134" s="41">
        <v>0.66666666666666663</v>
      </c>
      <c r="BT134" s="41">
        <v>0.33333333333333331</v>
      </c>
      <c r="BU134" s="41">
        <v>0.875</v>
      </c>
      <c r="BV134" s="41">
        <v>0.75757575757575757</v>
      </c>
      <c r="BW134" s="41">
        <v>0.25</v>
      </c>
      <c r="BX134" s="41">
        <v>0.63636363636363635</v>
      </c>
      <c r="BY134" s="41">
        <v>0.66666666666666663</v>
      </c>
      <c r="BZ134" s="41">
        <v>0.33333333333333331</v>
      </c>
      <c r="CA134" s="41">
        <v>0.875</v>
      </c>
      <c r="CB134" s="41">
        <v>0.71212121212121215</v>
      </c>
      <c r="CC134" s="41">
        <v>0.25</v>
      </c>
      <c r="CD134" s="41">
        <v>0.63636363636363635</v>
      </c>
      <c r="CE134" s="41">
        <v>0.66666666666666663</v>
      </c>
      <c r="CF134" s="41">
        <v>0.33333333333333331</v>
      </c>
      <c r="CG134" s="41">
        <v>0.83333333333333337</v>
      </c>
      <c r="CH134" s="41">
        <v>0.74621212121212122</v>
      </c>
      <c r="CI134" s="41">
        <v>0.25</v>
      </c>
      <c r="CJ134" s="41">
        <v>0.63636363636363635</v>
      </c>
      <c r="CK134" s="41">
        <v>0.66666666666666663</v>
      </c>
      <c r="CL134" s="41">
        <v>0.33333333333333331</v>
      </c>
      <c r="CM134" s="41">
        <v>0.58333333333333337</v>
      </c>
      <c r="CN134" s="41">
        <v>0.65530303030303028</v>
      </c>
      <c r="CO134" s="41">
        <v>0.25</v>
      </c>
      <c r="CP134" s="41">
        <v>0.54545454545454541</v>
      </c>
      <c r="CQ134" s="41">
        <v>0.66666666666666663</v>
      </c>
      <c r="CR134" s="41">
        <v>0.16666666666666666</v>
      </c>
      <c r="CS134" s="41">
        <v>0.58333333333333337</v>
      </c>
      <c r="CT134" s="41">
        <v>0.7007575757575758</v>
      </c>
      <c r="CU134" s="41">
        <v>0.25</v>
      </c>
      <c r="CV134" s="41">
        <v>0.45454545454545453</v>
      </c>
      <c r="CW134" s="41">
        <v>0.66666666666666663</v>
      </c>
      <c r="CX134" s="41">
        <v>0.16666666666666666</v>
      </c>
      <c r="CY134" s="41">
        <v>0.58333333333333337</v>
      </c>
      <c r="CZ134" s="41">
        <v>0.67803030303030298</v>
      </c>
      <c r="DA134" s="41">
        <v>0.25</v>
      </c>
      <c r="DB134" s="41">
        <v>0.45454545454545453</v>
      </c>
      <c r="DC134" s="41">
        <v>0.66666666666666663</v>
      </c>
      <c r="DD134" s="41">
        <v>0.16666666666666666</v>
      </c>
      <c r="DE134" s="41">
        <v>0.66666666666666674</v>
      </c>
      <c r="DF134" s="41">
        <v>0.73484848484848486</v>
      </c>
      <c r="DG134" s="41">
        <v>0.25</v>
      </c>
      <c r="DH134" s="41">
        <v>0.18181818181818182</v>
      </c>
      <c r="DI134" s="41">
        <v>0.66666666666666663</v>
      </c>
      <c r="DJ134" s="41">
        <v>0.33333333333333331</v>
      </c>
      <c r="DK134" s="41">
        <v>0.83333333333333337</v>
      </c>
      <c r="DL134" s="41">
        <v>0.84469696969696972</v>
      </c>
      <c r="DM134" s="41">
        <v>0.25</v>
      </c>
      <c r="DN134" s="41">
        <v>0.36363636363636365</v>
      </c>
      <c r="DO134" s="41">
        <v>0.66666666666666663</v>
      </c>
      <c r="DP134" s="41">
        <v>0.5</v>
      </c>
      <c r="DQ134" s="41" t="e">
        <v>#N/A</v>
      </c>
      <c r="DR134" s="41" t="e">
        <v>#N/A</v>
      </c>
      <c r="DS134" s="41" t="e">
        <v>#N/A</v>
      </c>
      <c r="DT134" s="41" t="e">
        <v>#N/A</v>
      </c>
      <c r="DU134" s="41" t="e">
        <v>#N/A</v>
      </c>
      <c r="DV134" s="41" t="e">
        <v>#N/A</v>
      </c>
    </row>
    <row r="135" spans="1:126" x14ac:dyDescent="0.25">
      <c r="A135" t="s">
        <v>103</v>
      </c>
      <c r="B135" s="30" t="str">
        <f>VLOOKUP(A135,'Cód dos países'!$A$3:$C$199,2,FALSE)</f>
        <v>GBR</v>
      </c>
      <c r="C135" s="41">
        <v>1</v>
      </c>
      <c r="D135" s="41">
        <v>0.65530303030303028</v>
      </c>
      <c r="E135" s="41">
        <v>1</v>
      </c>
      <c r="F135" s="43">
        <v>0.95454545454545459</v>
      </c>
      <c r="G135" s="43">
        <v>0.83333333333333337</v>
      </c>
      <c r="H135" s="43">
        <v>0.83333333333333337</v>
      </c>
      <c r="I135" s="43">
        <f t="shared" si="8"/>
        <v>0.87373737373737381</v>
      </c>
      <c r="J135" s="41">
        <v>1</v>
      </c>
      <c r="K135" s="41">
        <v>0.65530303030303028</v>
      </c>
      <c r="L135" s="41">
        <v>1</v>
      </c>
      <c r="M135" s="43">
        <v>0.95454545454545459</v>
      </c>
      <c r="N135" s="43">
        <v>0.83333333333333337</v>
      </c>
      <c r="O135" s="43">
        <v>0.83333333333333337</v>
      </c>
      <c r="P135" s="43">
        <f t="shared" si="9"/>
        <v>0.87373737373737381</v>
      </c>
      <c r="Q135" s="41">
        <v>1</v>
      </c>
      <c r="R135" s="41">
        <v>0.71212121212121204</v>
      </c>
      <c r="S135" s="41">
        <v>1</v>
      </c>
      <c r="T135" s="43">
        <v>0.95454545454545459</v>
      </c>
      <c r="U135" s="43">
        <v>0.83333333333333337</v>
      </c>
      <c r="V135" s="43">
        <v>0.83333333333333337</v>
      </c>
      <c r="W135" s="43">
        <f t="shared" si="10"/>
        <v>0.87373737373737381</v>
      </c>
      <c r="X135" s="41">
        <v>1</v>
      </c>
      <c r="Y135" s="41">
        <v>0.73484848484848475</v>
      </c>
      <c r="Z135" s="41">
        <v>1</v>
      </c>
      <c r="AA135" s="43">
        <v>1</v>
      </c>
      <c r="AB135" s="43">
        <v>0.83333333333333337</v>
      </c>
      <c r="AC135" s="43">
        <v>0.83333333333333337</v>
      </c>
      <c r="AD135" s="43">
        <f t="shared" si="11"/>
        <v>0.88888888888888895</v>
      </c>
      <c r="AE135" s="41">
        <v>1</v>
      </c>
      <c r="AF135" s="41">
        <v>0.7007575757575758</v>
      </c>
      <c r="AG135" s="41">
        <v>1</v>
      </c>
      <c r="AH135" s="41">
        <v>0.95454545454545459</v>
      </c>
      <c r="AI135" s="41">
        <v>0.83333333333333337</v>
      </c>
      <c r="AJ135" s="41">
        <v>0.83333333333333337</v>
      </c>
      <c r="AK135" s="41">
        <v>1</v>
      </c>
      <c r="AL135" s="41">
        <v>0.67803030303030298</v>
      </c>
      <c r="AM135" s="41">
        <v>1</v>
      </c>
      <c r="AN135" s="41">
        <v>0.86363636363636365</v>
      </c>
      <c r="AO135" s="41">
        <v>0.83333333333333337</v>
      </c>
      <c r="AP135" s="41">
        <v>0.75</v>
      </c>
      <c r="AQ135" s="41">
        <v>1</v>
      </c>
      <c r="AR135" s="41">
        <v>0.66666666666666663</v>
      </c>
      <c r="AS135" s="41">
        <v>1</v>
      </c>
      <c r="AT135" s="41">
        <v>0.68181818181818177</v>
      </c>
      <c r="AU135" s="41">
        <v>0.83333333333333337</v>
      </c>
      <c r="AV135" s="41">
        <v>0.75</v>
      </c>
      <c r="AW135" s="41">
        <v>1</v>
      </c>
      <c r="AX135" s="41">
        <v>0.65530303030303028</v>
      </c>
      <c r="AY135" s="41">
        <v>1</v>
      </c>
      <c r="AZ135" s="41">
        <v>0.68181818181818177</v>
      </c>
      <c r="BA135" s="41">
        <v>0.83333333333333337</v>
      </c>
      <c r="BB135" s="41">
        <v>0.66666666666666663</v>
      </c>
      <c r="BC135" s="41">
        <v>1</v>
      </c>
      <c r="BD135" s="41">
        <v>0.67803030303030298</v>
      </c>
      <c r="BE135" s="41">
        <v>1</v>
      </c>
      <c r="BF135" s="41">
        <v>0.95454545454545459</v>
      </c>
      <c r="BG135" s="41">
        <v>0.91666666666666663</v>
      </c>
      <c r="BH135" s="41">
        <v>0.66666666666666663</v>
      </c>
      <c r="BI135" s="41">
        <v>1</v>
      </c>
      <c r="BJ135" s="41">
        <v>0.59848484848484851</v>
      </c>
      <c r="BK135" s="41">
        <v>1</v>
      </c>
      <c r="BL135" s="41">
        <v>0.86363636363636365</v>
      </c>
      <c r="BM135" s="41">
        <v>0.91666666666666663</v>
      </c>
      <c r="BN135" s="41">
        <v>0.66666666666666663</v>
      </c>
      <c r="BO135" s="41">
        <v>1</v>
      </c>
      <c r="BP135" s="41">
        <v>0.65530303030303028</v>
      </c>
      <c r="BQ135" s="41">
        <v>1</v>
      </c>
      <c r="BR135" s="41">
        <v>0.86363636363636365</v>
      </c>
      <c r="BS135" s="41">
        <v>0.91666666666666663</v>
      </c>
      <c r="BT135" s="41">
        <v>0.66666666666666663</v>
      </c>
      <c r="BU135" s="41">
        <v>1</v>
      </c>
      <c r="BV135" s="41">
        <v>0.65530303030303028</v>
      </c>
      <c r="BW135" s="41">
        <v>1</v>
      </c>
      <c r="BX135" s="41">
        <v>1</v>
      </c>
      <c r="BY135" s="41">
        <v>0.91666666666666663</v>
      </c>
      <c r="BZ135" s="41">
        <v>0.66666666666666663</v>
      </c>
      <c r="CA135" s="41">
        <v>1</v>
      </c>
      <c r="CB135" s="41">
        <v>0.65530303030303028</v>
      </c>
      <c r="CC135" s="41">
        <v>1</v>
      </c>
      <c r="CD135" s="41">
        <v>1</v>
      </c>
      <c r="CE135" s="41">
        <v>0.91666666666666663</v>
      </c>
      <c r="CF135" s="41">
        <v>0.66666666666666663</v>
      </c>
      <c r="CG135" s="41">
        <v>1</v>
      </c>
      <c r="CH135" s="41">
        <v>0.65530303030303028</v>
      </c>
      <c r="CI135" s="41">
        <v>1</v>
      </c>
      <c r="CJ135" s="41">
        <v>1</v>
      </c>
      <c r="CK135" s="41">
        <v>0.91666666666666663</v>
      </c>
      <c r="CL135" s="41">
        <v>0.75</v>
      </c>
      <c r="CM135" s="41">
        <v>1</v>
      </c>
      <c r="CN135" s="41">
        <v>0.67803030303030298</v>
      </c>
      <c r="CO135" s="41">
        <v>1</v>
      </c>
      <c r="CP135" s="41">
        <v>1</v>
      </c>
      <c r="CQ135" s="41">
        <v>0.91666666666666663</v>
      </c>
      <c r="CR135" s="41">
        <v>0.75</v>
      </c>
      <c r="CS135" s="41">
        <v>1</v>
      </c>
      <c r="CT135" s="41">
        <v>0.7234848484848484</v>
      </c>
      <c r="CU135" s="41">
        <v>1</v>
      </c>
      <c r="CV135" s="41">
        <v>1</v>
      </c>
      <c r="CW135" s="41">
        <v>1</v>
      </c>
      <c r="CX135" s="41">
        <v>0.75</v>
      </c>
      <c r="CY135" s="41">
        <v>1</v>
      </c>
      <c r="CZ135" s="41">
        <v>0.7234848484848484</v>
      </c>
      <c r="DA135" s="41">
        <v>1</v>
      </c>
      <c r="DB135" s="41">
        <v>1</v>
      </c>
      <c r="DC135" s="41">
        <v>1</v>
      </c>
      <c r="DD135" s="41">
        <v>0.75</v>
      </c>
      <c r="DE135" s="41">
        <v>1</v>
      </c>
      <c r="DF135" s="41">
        <v>0.82196969696969702</v>
      </c>
      <c r="DG135" s="41">
        <v>1</v>
      </c>
      <c r="DH135" s="41">
        <v>0.90909090909090906</v>
      </c>
      <c r="DI135" s="41">
        <v>1</v>
      </c>
      <c r="DJ135" s="41">
        <v>0.83333333333333337</v>
      </c>
      <c r="DK135" s="41">
        <v>0.91666666666666674</v>
      </c>
      <c r="DL135" s="41">
        <v>0.84469696969696972</v>
      </c>
      <c r="DM135" s="41">
        <v>1</v>
      </c>
      <c r="DN135" s="41">
        <v>0.90909090909090906</v>
      </c>
      <c r="DO135" s="41">
        <v>1</v>
      </c>
      <c r="DP135" s="41">
        <v>0.83333333333333337</v>
      </c>
      <c r="DQ135" s="41">
        <v>1</v>
      </c>
      <c r="DR135" s="41">
        <v>0.82196969696969702</v>
      </c>
      <c r="DS135" s="41">
        <v>1</v>
      </c>
      <c r="DT135" s="41">
        <v>0.81818181818181823</v>
      </c>
      <c r="DU135" s="41">
        <v>1</v>
      </c>
      <c r="DV135" s="41">
        <v>0.66666666666666663</v>
      </c>
    </row>
    <row r="136" spans="1:126" x14ac:dyDescent="0.25">
      <c r="A136" t="s">
        <v>314</v>
      </c>
      <c r="B136" s="30" t="str">
        <f>VLOOKUP(A136,'Cód dos países'!$A$3:$C$199,2,FALSE)</f>
        <v>USA</v>
      </c>
      <c r="C136" s="41">
        <v>0.83333333333333326</v>
      </c>
      <c r="D136" s="41">
        <v>0.76515151515151525</v>
      </c>
      <c r="E136" s="41">
        <v>1</v>
      </c>
      <c r="F136" s="43">
        <v>1</v>
      </c>
      <c r="G136" s="43">
        <v>0.83333333333333337</v>
      </c>
      <c r="H136" s="43">
        <v>0.75</v>
      </c>
      <c r="I136" s="43">
        <f t="shared" si="8"/>
        <v>0.86111111111111116</v>
      </c>
      <c r="J136" s="41">
        <v>0.83333333333333326</v>
      </c>
      <c r="K136" s="41">
        <v>0.78787878787878796</v>
      </c>
      <c r="L136" s="41">
        <v>1</v>
      </c>
      <c r="M136" s="43">
        <v>1</v>
      </c>
      <c r="N136" s="43">
        <v>0.83333333333333337</v>
      </c>
      <c r="O136" s="43">
        <v>0.75</v>
      </c>
      <c r="P136" s="43">
        <f t="shared" si="9"/>
        <v>0.86111111111111116</v>
      </c>
      <c r="Q136" s="41">
        <v>0.83333333333333326</v>
      </c>
      <c r="R136" s="41">
        <v>0.81060606060606066</v>
      </c>
      <c r="S136" s="41">
        <v>1</v>
      </c>
      <c r="T136" s="43">
        <v>1</v>
      </c>
      <c r="U136" s="43">
        <v>0.83333333333333337</v>
      </c>
      <c r="V136" s="43">
        <v>0.75</v>
      </c>
      <c r="W136" s="43">
        <f t="shared" si="10"/>
        <v>0.86111111111111116</v>
      </c>
      <c r="X136" s="41">
        <v>0.83333333333333326</v>
      </c>
      <c r="Y136" s="41">
        <v>0.78787878787878796</v>
      </c>
      <c r="Z136" s="41">
        <v>1</v>
      </c>
      <c r="AA136" s="43">
        <v>1</v>
      </c>
      <c r="AB136" s="43">
        <v>0.83333333333333337</v>
      </c>
      <c r="AC136" s="43">
        <v>0.75</v>
      </c>
      <c r="AD136" s="43">
        <f t="shared" si="11"/>
        <v>0.86111111111111116</v>
      </c>
      <c r="AE136" s="41">
        <v>0.83333333333333326</v>
      </c>
      <c r="AF136" s="41">
        <v>0.74242424242424254</v>
      </c>
      <c r="AG136" s="41">
        <v>1</v>
      </c>
      <c r="AH136" s="41">
        <v>1</v>
      </c>
      <c r="AI136" s="41">
        <v>0.83333333333333337</v>
      </c>
      <c r="AJ136" s="41">
        <v>0.75</v>
      </c>
      <c r="AK136" s="41">
        <v>0.83333333333333326</v>
      </c>
      <c r="AL136" s="41">
        <v>0.73106060606060608</v>
      </c>
      <c r="AM136" s="41">
        <v>1</v>
      </c>
      <c r="AN136" s="41">
        <v>1</v>
      </c>
      <c r="AO136" s="41">
        <v>0.83333333333333337</v>
      </c>
      <c r="AP136" s="41">
        <v>0.58333333333333337</v>
      </c>
      <c r="AQ136" s="41">
        <v>0.83333333333333326</v>
      </c>
      <c r="AR136" s="41">
        <v>0.79924242424242431</v>
      </c>
      <c r="AS136" s="41">
        <v>1</v>
      </c>
      <c r="AT136" s="41">
        <v>1</v>
      </c>
      <c r="AU136" s="41">
        <v>0.83333333333333337</v>
      </c>
      <c r="AV136" s="41">
        <v>0.66666666666666663</v>
      </c>
      <c r="AW136" s="41">
        <v>0.83333333333333326</v>
      </c>
      <c r="AX136" s="41">
        <v>0.79924242424242431</v>
      </c>
      <c r="AY136" s="41">
        <v>1</v>
      </c>
      <c r="AZ136" s="41">
        <v>1</v>
      </c>
      <c r="BA136" s="41">
        <v>0.83333333333333337</v>
      </c>
      <c r="BB136" s="41">
        <v>0.66666666666666663</v>
      </c>
      <c r="BC136" s="41">
        <v>0.83333333333333326</v>
      </c>
      <c r="BD136" s="41">
        <v>0.75378787878787878</v>
      </c>
      <c r="BE136" s="41">
        <v>1</v>
      </c>
      <c r="BF136" s="41">
        <v>1</v>
      </c>
      <c r="BG136" s="41">
        <v>0.83333333333333337</v>
      </c>
      <c r="BH136" s="41">
        <v>0.66666666666666663</v>
      </c>
      <c r="BI136" s="41">
        <v>0.83333333333333326</v>
      </c>
      <c r="BJ136" s="41">
        <v>0.81060606060606066</v>
      </c>
      <c r="BK136" s="41">
        <v>1</v>
      </c>
      <c r="BL136" s="41">
        <v>1</v>
      </c>
      <c r="BM136" s="41">
        <v>0.83333333333333337</v>
      </c>
      <c r="BN136" s="41">
        <v>0.66666666666666663</v>
      </c>
      <c r="BO136" s="41">
        <v>0.83333333333333326</v>
      </c>
      <c r="BP136" s="41">
        <v>0.78787878787878796</v>
      </c>
      <c r="BQ136" s="41">
        <v>1</v>
      </c>
      <c r="BR136" s="41">
        <v>0.90909090909090906</v>
      </c>
      <c r="BS136" s="41">
        <v>0.83333333333333337</v>
      </c>
      <c r="BT136" s="41">
        <v>0.66666666666666663</v>
      </c>
      <c r="BU136" s="41">
        <v>0.83333333333333326</v>
      </c>
      <c r="BV136" s="41">
        <v>0.66287878787878785</v>
      </c>
      <c r="BW136" s="41">
        <v>1</v>
      </c>
      <c r="BX136" s="41">
        <v>1</v>
      </c>
      <c r="BY136" s="41">
        <v>0.83333333333333337</v>
      </c>
      <c r="BZ136" s="41">
        <v>0.66666666666666663</v>
      </c>
      <c r="CA136" s="41">
        <v>0.83333333333333326</v>
      </c>
      <c r="CB136" s="41">
        <v>0.70833333333333337</v>
      </c>
      <c r="CC136" s="41">
        <v>1</v>
      </c>
      <c r="CD136" s="41">
        <v>1</v>
      </c>
      <c r="CE136" s="41">
        <v>0.83333333333333337</v>
      </c>
      <c r="CF136" s="41">
        <v>0.66666666666666663</v>
      </c>
      <c r="CG136" s="41">
        <v>0.83333333333333326</v>
      </c>
      <c r="CH136" s="41">
        <v>0.73106060606060608</v>
      </c>
      <c r="CI136" s="41">
        <v>1</v>
      </c>
      <c r="CJ136" s="41">
        <v>1</v>
      </c>
      <c r="CK136" s="41">
        <v>0.83333333333333337</v>
      </c>
      <c r="CL136" s="41">
        <v>0.83333333333333337</v>
      </c>
      <c r="CM136" s="41">
        <v>0.83333333333333326</v>
      </c>
      <c r="CN136" s="41">
        <v>0.78787878787878796</v>
      </c>
      <c r="CO136" s="41">
        <v>1</v>
      </c>
      <c r="CP136" s="41">
        <v>0.95454545454545459</v>
      </c>
      <c r="CQ136" s="41">
        <v>0.83333333333333337</v>
      </c>
      <c r="CR136" s="41">
        <v>0.83333333333333337</v>
      </c>
      <c r="CS136" s="41">
        <v>0.875</v>
      </c>
      <c r="CT136" s="41">
        <v>0.79924242424242431</v>
      </c>
      <c r="CU136" s="41">
        <v>1</v>
      </c>
      <c r="CV136" s="41">
        <v>0.95454545454545459</v>
      </c>
      <c r="CW136" s="41">
        <v>0.83333333333333337</v>
      </c>
      <c r="CX136" s="41">
        <v>0.66666666666666663</v>
      </c>
      <c r="CY136" s="41">
        <v>0.875</v>
      </c>
      <c r="CZ136" s="41">
        <v>0.75378787878787878</v>
      </c>
      <c r="DA136" s="41">
        <v>1</v>
      </c>
      <c r="DB136" s="41">
        <v>1</v>
      </c>
      <c r="DC136" s="41">
        <v>0.83333333333333337</v>
      </c>
      <c r="DD136" s="41">
        <v>0.66666666666666663</v>
      </c>
      <c r="DE136" s="41">
        <v>0.91666666666666674</v>
      </c>
      <c r="DF136" s="41">
        <v>0.7992424242424242</v>
      </c>
      <c r="DG136" s="41">
        <v>1</v>
      </c>
      <c r="DH136" s="41">
        <v>0.90909090909090906</v>
      </c>
      <c r="DI136" s="41">
        <v>1</v>
      </c>
      <c r="DJ136" s="41">
        <v>0.66666666666666663</v>
      </c>
      <c r="DK136" s="41">
        <v>1</v>
      </c>
      <c r="DL136" s="41">
        <v>0.82196969696969702</v>
      </c>
      <c r="DM136" s="41">
        <v>1</v>
      </c>
      <c r="DN136" s="41">
        <v>0.90909090909090906</v>
      </c>
      <c r="DO136" s="41">
        <v>1</v>
      </c>
      <c r="DP136" s="41">
        <v>0.66666666666666663</v>
      </c>
      <c r="DQ136" s="41">
        <v>1</v>
      </c>
      <c r="DR136" s="41">
        <v>0.84469696969696972</v>
      </c>
      <c r="DS136" s="41">
        <v>1</v>
      </c>
      <c r="DT136" s="41">
        <v>0.72727272727272729</v>
      </c>
      <c r="DU136" s="41">
        <v>1</v>
      </c>
      <c r="DV136" s="41">
        <v>0.66666666666666663</v>
      </c>
    </row>
    <row r="137" spans="1:126" x14ac:dyDescent="0.25">
      <c r="A137" t="s">
        <v>312</v>
      </c>
      <c r="B137" s="30" t="str">
        <f>VLOOKUP(A137,'Cód dos países'!$A$3:$C$199,2,FALSE)</f>
        <v>URY</v>
      </c>
      <c r="C137" s="41">
        <v>0.70833333333333337</v>
      </c>
      <c r="D137" s="41">
        <v>0.76136363636363635</v>
      </c>
      <c r="E137" s="41">
        <v>0.5</v>
      </c>
      <c r="F137" s="43">
        <v>0.81818181818181823</v>
      </c>
      <c r="G137" s="43">
        <v>0.41666666666666669</v>
      </c>
      <c r="H137" s="43">
        <v>0.75</v>
      </c>
      <c r="I137" s="43">
        <f t="shared" si="8"/>
        <v>0.66161616161616166</v>
      </c>
      <c r="J137" s="41">
        <v>0.70833333333333337</v>
      </c>
      <c r="K137" s="41">
        <v>0.78409090909090917</v>
      </c>
      <c r="L137" s="41">
        <v>0.5</v>
      </c>
      <c r="M137" s="43">
        <v>0.81818181818181823</v>
      </c>
      <c r="N137" s="43">
        <v>0.41666666666666669</v>
      </c>
      <c r="O137" s="43">
        <v>0.75</v>
      </c>
      <c r="P137" s="43">
        <f t="shared" si="9"/>
        <v>0.66161616161616166</v>
      </c>
      <c r="Q137" s="41">
        <v>0.70833333333333337</v>
      </c>
      <c r="R137" s="41">
        <v>0.76136363636363635</v>
      </c>
      <c r="S137" s="41">
        <v>0.5</v>
      </c>
      <c r="T137" s="43">
        <v>0.81818181818181823</v>
      </c>
      <c r="U137" s="43">
        <v>0.41666666666666669</v>
      </c>
      <c r="V137" s="43">
        <v>0.75</v>
      </c>
      <c r="W137" s="43">
        <f t="shared" si="10"/>
        <v>0.66161616161616166</v>
      </c>
      <c r="X137" s="41">
        <v>0.70833333333333337</v>
      </c>
      <c r="Y137" s="41">
        <v>0.78409090909090917</v>
      </c>
      <c r="Z137" s="41">
        <v>0.5</v>
      </c>
      <c r="AA137" s="43">
        <v>0.81818181818181823</v>
      </c>
      <c r="AB137" s="43">
        <v>0.41666666666666669</v>
      </c>
      <c r="AC137" s="43">
        <v>0.75</v>
      </c>
      <c r="AD137" s="43">
        <f t="shared" si="11"/>
        <v>0.66161616161616166</v>
      </c>
      <c r="AE137" s="41">
        <v>0.70833333333333337</v>
      </c>
      <c r="AF137" s="41">
        <v>0.80681818181818188</v>
      </c>
      <c r="AG137" s="41">
        <v>0.5</v>
      </c>
      <c r="AH137" s="41">
        <v>0.81818181818181823</v>
      </c>
      <c r="AI137" s="41">
        <v>0.41666666666666669</v>
      </c>
      <c r="AJ137" s="41">
        <v>0.75</v>
      </c>
      <c r="AK137" s="41">
        <v>0.70833333333333337</v>
      </c>
      <c r="AL137" s="41">
        <v>0.78409090909090917</v>
      </c>
      <c r="AM137" s="41">
        <v>0.5</v>
      </c>
      <c r="AN137" s="41">
        <v>0.81818181818181823</v>
      </c>
      <c r="AO137" s="41">
        <v>0.41666666666666669</v>
      </c>
      <c r="AP137" s="41">
        <v>0.66666666666666663</v>
      </c>
      <c r="AQ137" s="41">
        <v>0.70833333333333337</v>
      </c>
      <c r="AR137" s="41">
        <v>0.78409090909090906</v>
      </c>
      <c r="AS137" s="41">
        <v>0.5</v>
      </c>
      <c r="AT137" s="41">
        <v>0.81818181818181823</v>
      </c>
      <c r="AU137" s="41">
        <v>0.41666666666666669</v>
      </c>
      <c r="AV137" s="41">
        <v>0.66666666666666663</v>
      </c>
      <c r="AW137" s="41">
        <v>0.70833333333333337</v>
      </c>
      <c r="AX137" s="41">
        <v>0.85227272727272729</v>
      </c>
      <c r="AY137" s="41">
        <v>0.5</v>
      </c>
      <c r="AZ137" s="41">
        <v>0.77272727272727271</v>
      </c>
      <c r="BA137" s="41">
        <v>0.41666666666666669</v>
      </c>
      <c r="BB137" s="41">
        <v>0.58333333333333337</v>
      </c>
      <c r="BC137" s="41">
        <v>0.75</v>
      </c>
      <c r="BD137" s="41">
        <v>0.85227272727272729</v>
      </c>
      <c r="BE137" s="41">
        <v>0.5</v>
      </c>
      <c r="BF137" s="41">
        <v>0.77272727272727271</v>
      </c>
      <c r="BG137" s="41">
        <v>0.41666666666666669</v>
      </c>
      <c r="BH137" s="41">
        <v>0.58333333333333337</v>
      </c>
      <c r="BI137" s="41">
        <v>0.75</v>
      </c>
      <c r="BJ137" s="41">
        <v>0.81818181818181812</v>
      </c>
      <c r="BK137" s="41">
        <v>0.5</v>
      </c>
      <c r="BL137" s="41">
        <v>0.77272727272727271</v>
      </c>
      <c r="BM137" s="41">
        <v>0.41666666666666669</v>
      </c>
      <c r="BN137" s="41">
        <v>0.5</v>
      </c>
      <c r="BO137" s="41">
        <v>0.75</v>
      </c>
      <c r="BP137" s="41">
        <v>0.80681818181818188</v>
      </c>
      <c r="BQ137" s="41">
        <v>0.5</v>
      </c>
      <c r="BR137" s="41">
        <v>0.77272727272727271</v>
      </c>
      <c r="BS137" s="41">
        <v>0.41666666666666669</v>
      </c>
      <c r="BT137" s="41">
        <v>0.5</v>
      </c>
      <c r="BU137" s="41">
        <v>0.75</v>
      </c>
      <c r="BV137" s="41">
        <v>0.82954545454545459</v>
      </c>
      <c r="BW137" s="41">
        <v>0.5</v>
      </c>
      <c r="BX137" s="41">
        <v>0.77272727272727271</v>
      </c>
      <c r="BY137" s="41">
        <v>0.41666666666666669</v>
      </c>
      <c r="BZ137" s="41">
        <v>0.5</v>
      </c>
      <c r="CA137" s="41">
        <v>0.75</v>
      </c>
      <c r="CB137" s="41">
        <v>0.84090909090909094</v>
      </c>
      <c r="CC137" s="41">
        <v>0.5</v>
      </c>
      <c r="CD137" s="41">
        <v>0.77272727272727271</v>
      </c>
      <c r="CE137" s="41">
        <v>0.41666666666666669</v>
      </c>
      <c r="CF137" s="41">
        <v>0.5</v>
      </c>
      <c r="CG137" s="41">
        <v>0.75</v>
      </c>
      <c r="CH137" s="41">
        <v>0.875</v>
      </c>
      <c r="CI137" s="41">
        <v>0.5</v>
      </c>
      <c r="CJ137" s="41">
        <v>0.77272727272727271</v>
      </c>
      <c r="CK137" s="41">
        <v>0.41666666666666669</v>
      </c>
      <c r="CL137" s="41">
        <v>0.5</v>
      </c>
      <c r="CM137" s="41">
        <v>0.83333333333333337</v>
      </c>
      <c r="CN137" s="41">
        <v>0.89772727272727271</v>
      </c>
      <c r="CO137" s="41">
        <v>0.5</v>
      </c>
      <c r="CP137" s="41">
        <v>0.81818181818181823</v>
      </c>
      <c r="CQ137" s="41">
        <v>0.41666666666666669</v>
      </c>
      <c r="CR137" s="41">
        <v>0.5</v>
      </c>
      <c r="CS137" s="41">
        <v>0.83333333333333337</v>
      </c>
      <c r="CT137" s="41">
        <v>0.82954545454545459</v>
      </c>
      <c r="CU137" s="41">
        <v>0.5</v>
      </c>
      <c r="CV137" s="41">
        <v>0.68181818181818177</v>
      </c>
      <c r="CW137" s="41">
        <v>0.41666666666666669</v>
      </c>
      <c r="CX137" s="41">
        <v>0.5</v>
      </c>
      <c r="CY137" s="41">
        <v>0.83333333333333337</v>
      </c>
      <c r="CZ137" s="41">
        <v>0.80681818181818188</v>
      </c>
      <c r="DA137" s="41">
        <v>0.5</v>
      </c>
      <c r="DB137" s="41">
        <v>0.86363636363636365</v>
      </c>
      <c r="DC137" s="41">
        <v>0.41666666666666669</v>
      </c>
      <c r="DD137" s="41">
        <v>0.5</v>
      </c>
      <c r="DE137" s="41">
        <v>0.83333333333333337</v>
      </c>
      <c r="DF137" s="41">
        <v>0.88636363636363635</v>
      </c>
      <c r="DG137" s="41">
        <v>0.5</v>
      </c>
      <c r="DH137" s="41">
        <v>0.81818181818181823</v>
      </c>
      <c r="DI137" s="41">
        <v>0.5</v>
      </c>
      <c r="DJ137" s="41">
        <v>0.5</v>
      </c>
      <c r="DK137" s="41">
        <v>0.83333333333333337</v>
      </c>
      <c r="DL137" s="41">
        <v>0.88636363636363635</v>
      </c>
      <c r="DM137" s="41">
        <v>0.5</v>
      </c>
      <c r="DN137" s="41">
        <v>0.81818181818181823</v>
      </c>
      <c r="DO137" s="41">
        <v>0.5</v>
      </c>
      <c r="DP137" s="41">
        <v>0.5</v>
      </c>
      <c r="DQ137" s="41">
        <v>0.75</v>
      </c>
      <c r="DR137" s="41">
        <v>0.79545454545454541</v>
      </c>
      <c r="DS137" s="41">
        <v>0.75</v>
      </c>
      <c r="DT137" s="41">
        <v>0.54545454545454541</v>
      </c>
      <c r="DU137" s="41">
        <v>0.5</v>
      </c>
      <c r="DV137" s="41">
        <v>0.5</v>
      </c>
    </row>
    <row r="138" spans="1:126" x14ac:dyDescent="0.25">
      <c r="A138" t="s">
        <v>318</v>
      </c>
      <c r="B138" s="30" t="str">
        <f>VLOOKUP(A138,'Cód dos países'!$A$3:$C$199,2,FALSE)</f>
        <v>VEN</v>
      </c>
      <c r="C138" s="41">
        <v>0.25</v>
      </c>
      <c r="D138" s="41">
        <v>0.64015151515151514</v>
      </c>
      <c r="E138" s="41">
        <v>0.25</v>
      </c>
      <c r="F138" s="43">
        <v>0.31818181818181818</v>
      </c>
      <c r="G138" s="43">
        <v>0.16666666666666666</v>
      </c>
      <c r="H138" s="43">
        <v>0.16666666666666666</v>
      </c>
      <c r="I138" s="43">
        <f t="shared" si="8"/>
        <v>0.21717171717171715</v>
      </c>
      <c r="J138" s="41">
        <v>0.25</v>
      </c>
      <c r="K138" s="41">
        <v>0.66287878787878785</v>
      </c>
      <c r="L138" s="41">
        <v>0.25</v>
      </c>
      <c r="M138" s="43">
        <v>0.31818181818181818</v>
      </c>
      <c r="N138" s="43">
        <v>0.16666666666666666</v>
      </c>
      <c r="O138" s="43">
        <v>0.16666666666666666</v>
      </c>
      <c r="P138" s="43">
        <f t="shared" si="9"/>
        <v>0.21717171717171715</v>
      </c>
      <c r="Q138" s="41">
        <v>0.29166666666666669</v>
      </c>
      <c r="R138" s="41">
        <v>0.60606060606060608</v>
      </c>
      <c r="S138" s="41">
        <v>0.25</v>
      </c>
      <c r="T138" s="43">
        <v>0.27272727272727271</v>
      </c>
      <c r="U138" s="43">
        <v>0.16666666666666666</v>
      </c>
      <c r="V138" s="43">
        <v>0.16666666666666666</v>
      </c>
      <c r="W138" s="43">
        <f t="shared" si="10"/>
        <v>0.20202020202020199</v>
      </c>
      <c r="X138" s="41">
        <v>0.29166666666666669</v>
      </c>
      <c r="Y138" s="41">
        <v>0.60606060606060608</v>
      </c>
      <c r="Z138" s="41">
        <v>0.25</v>
      </c>
      <c r="AA138" s="43">
        <v>0.27272727272727271</v>
      </c>
      <c r="AB138" s="43">
        <v>0.16666666666666666</v>
      </c>
      <c r="AC138" s="43">
        <v>0.16666666666666666</v>
      </c>
      <c r="AD138" s="43">
        <f t="shared" si="11"/>
        <v>0.20202020202020199</v>
      </c>
      <c r="AE138" s="41">
        <v>0.29166666666666669</v>
      </c>
      <c r="AF138" s="41">
        <v>0.61742424242424243</v>
      </c>
      <c r="AG138" s="41">
        <v>0.25</v>
      </c>
      <c r="AH138" s="41">
        <v>0.27272727272727271</v>
      </c>
      <c r="AI138" s="41">
        <v>0.16666666666666666</v>
      </c>
      <c r="AJ138" s="41">
        <v>0.16666666666666666</v>
      </c>
      <c r="AK138" s="41">
        <v>0.29166666666666669</v>
      </c>
      <c r="AL138" s="41">
        <v>0.65151515151515149</v>
      </c>
      <c r="AM138" s="41">
        <v>0.25</v>
      </c>
      <c r="AN138" s="41">
        <v>0.27272727272727271</v>
      </c>
      <c r="AO138" s="41">
        <v>0.16666666666666666</v>
      </c>
      <c r="AP138" s="41">
        <v>0.16666666666666666</v>
      </c>
      <c r="AQ138" s="41">
        <v>0.29166666666666669</v>
      </c>
      <c r="AR138" s="41">
        <v>0.68560606060606055</v>
      </c>
      <c r="AS138" s="41">
        <v>0.25</v>
      </c>
      <c r="AT138" s="41">
        <v>0.27272727272727271</v>
      </c>
      <c r="AU138" s="41">
        <v>0.16666666666666666</v>
      </c>
      <c r="AV138" s="41">
        <v>0.16666666666666666</v>
      </c>
      <c r="AW138" s="41">
        <v>0.29166666666666669</v>
      </c>
      <c r="AX138" s="41">
        <v>0.6742424242424242</v>
      </c>
      <c r="AY138" s="41">
        <v>0.25</v>
      </c>
      <c r="AZ138" s="41">
        <v>0.27272727272727271</v>
      </c>
      <c r="BA138" s="41">
        <v>0.16666666666666666</v>
      </c>
      <c r="BB138" s="41">
        <v>0.16666666666666666</v>
      </c>
      <c r="BC138" s="41">
        <v>0.29166666666666669</v>
      </c>
      <c r="BD138" s="41">
        <v>0.69696969696969702</v>
      </c>
      <c r="BE138" s="41">
        <v>0.25</v>
      </c>
      <c r="BF138" s="41">
        <v>0.13636363636363635</v>
      </c>
      <c r="BG138" s="41">
        <v>0.16666666666666666</v>
      </c>
      <c r="BH138" s="41">
        <v>0.16666666666666666</v>
      </c>
      <c r="BI138" s="41">
        <v>0.29166666666666669</v>
      </c>
      <c r="BJ138" s="41">
        <v>0.68560606060606066</v>
      </c>
      <c r="BK138" s="41">
        <v>0.25</v>
      </c>
      <c r="BL138" s="41">
        <v>0.13636363636363635</v>
      </c>
      <c r="BM138" s="41">
        <v>0.16666666666666666</v>
      </c>
      <c r="BN138" s="41">
        <v>0.16666666666666666</v>
      </c>
      <c r="BO138" s="41">
        <v>0.29166666666666669</v>
      </c>
      <c r="BP138" s="41">
        <v>0.71969696969696972</v>
      </c>
      <c r="BQ138" s="41">
        <v>0.25</v>
      </c>
      <c r="BR138" s="41">
        <v>0.13636363636363635</v>
      </c>
      <c r="BS138" s="41">
        <v>0.25</v>
      </c>
      <c r="BT138" s="41">
        <v>0.16666666666666666</v>
      </c>
      <c r="BU138" s="41">
        <v>0.33333333333333337</v>
      </c>
      <c r="BV138" s="41">
        <v>0.74242424242424243</v>
      </c>
      <c r="BW138" s="41">
        <v>0.25</v>
      </c>
      <c r="BX138" s="41">
        <v>0.13636363636363635</v>
      </c>
      <c r="BY138" s="41">
        <v>0.33333333333333331</v>
      </c>
      <c r="BZ138" s="41">
        <v>0.16666666666666666</v>
      </c>
      <c r="CA138" s="41">
        <v>0.375</v>
      </c>
      <c r="CB138" s="41">
        <v>0.74242424242424243</v>
      </c>
      <c r="CC138" s="41">
        <v>0.25</v>
      </c>
      <c r="CD138" s="41">
        <v>0.13636363636363635</v>
      </c>
      <c r="CE138" s="41">
        <v>0.33333333333333331</v>
      </c>
      <c r="CF138" s="41">
        <v>0.25</v>
      </c>
      <c r="CG138" s="41">
        <v>0.375</v>
      </c>
      <c r="CH138" s="41">
        <v>0.74242424242424243</v>
      </c>
      <c r="CI138" s="41">
        <v>0.25</v>
      </c>
      <c r="CJ138" s="41">
        <v>0.22727272727272727</v>
      </c>
      <c r="CK138" s="41">
        <v>0.5</v>
      </c>
      <c r="CL138" s="41">
        <v>0.25</v>
      </c>
      <c r="CM138" s="41">
        <v>0.375</v>
      </c>
      <c r="CN138" s="41">
        <v>0.70833333333333326</v>
      </c>
      <c r="CO138" s="41">
        <v>0.25</v>
      </c>
      <c r="CP138" s="41">
        <v>0.18181818181818182</v>
      </c>
      <c r="CQ138" s="41">
        <v>0.5</v>
      </c>
      <c r="CR138" s="41">
        <v>0.25</v>
      </c>
      <c r="CS138" s="41">
        <v>0.375</v>
      </c>
      <c r="CT138" s="41">
        <v>0.69696969696969691</v>
      </c>
      <c r="CU138" s="41">
        <v>0.25</v>
      </c>
      <c r="CV138" s="41">
        <v>0.27272727272727271</v>
      </c>
      <c r="CW138" s="41">
        <v>0.16666666666666666</v>
      </c>
      <c r="CX138" s="41">
        <v>0.25</v>
      </c>
      <c r="CY138" s="41">
        <v>0.375</v>
      </c>
      <c r="CZ138" s="41">
        <v>0.56060606060606066</v>
      </c>
      <c r="DA138" s="41">
        <v>0.25</v>
      </c>
      <c r="DB138" s="41">
        <v>0.45454545454545453</v>
      </c>
      <c r="DC138" s="41">
        <v>0.33333333333333331</v>
      </c>
      <c r="DD138" s="41">
        <v>0.25</v>
      </c>
      <c r="DE138" s="41">
        <v>0.5</v>
      </c>
      <c r="DF138" s="41">
        <v>0.75378787878787878</v>
      </c>
      <c r="DG138" s="41">
        <v>0.25</v>
      </c>
      <c r="DH138" s="41">
        <v>0.27272727272727271</v>
      </c>
      <c r="DI138" s="41">
        <v>0.66666666666666663</v>
      </c>
      <c r="DJ138" s="41">
        <v>0.5</v>
      </c>
      <c r="DK138" s="41">
        <v>0.66666666666666674</v>
      </c>
      <c r="DL138" s="41">
        <v>0.75378787878787878</v>
      </c>
      <c r="DM138" s="41">
        <v>0.25</v>
      </c>
      <c r="DN138" s="41">
        <v>0.18181818181818182</v>
      </c>
      <c r="DO138" s="41">
        <v>0.66666666666666663</v>
      </c>
      <c r="DP138" s="41">
        <v>0.5</v>
      </c>
      <c r="DQ138" s="41">
        <v>0.66666666666666674</v>
      </c>
      <c r="DR138" s="41">
        <v>0.7992424242424242</v>
      </c>
      <c r="DS138" s="41">
        <v>0.5</v>
      </c>
      <c r="DT138" s="41">
        <v>0.36363636363636365</v>
      </c>
      <c r="DU138" s="41">
        <v>0.66666666666666663</v>
      </c>
      <c r="DV138" s="41">
        <v>0.5</v>
      </c>
    </row>
    <row r="139" spans="1:126" x14ac:dyDescent="0.25">
      <c r="A139" t="s">
        <v>320</v>
      </c>
      <c r="B139" s="30" t="str">
        <f>VLOOKUP(A139,'Cód dos países'!$A$3:$C$199,2,FALSE)</f>
        <v>VNM</v>
      </c>
      <c r="C139" s="41">
        <v>0.375</v>
      </c>
      <c r="D139" s="41">
        <v>0.74431818181818188</v>
      </c>
      <c r="E139" s="41">
        <v>0.5</v>
      </c>
      <c r="F139" s="43">
        <v>0.63636363636363635</v>
      </c>
      <c r="G139" s="43">
        <v>0.66666666666666663</v>
      </c>
      <c r="H139" s="43">
        <v>0.41666666666666669</v>
      </c>
      <c r="I139" s="43">
        <f t="shared" si="8"/>
        <v>0.5732323232323232</v>
      </c>
      <c r="J139" s="41">
        <v>0.375</v>
      </c>
      <c r="K139" s="41">
        <v>0.74431818181818188</v>
      </c>
      <c r="L139" s="41">
        <v>0.5</v>
      </c>
      <c r="M139" s="43">
        <v>0.63636363636363635</v>
      </c>
      <c r="N139" s="43">
        <v>0.66666666666666663</v>
      </c>
      <c r="O139" s="43">
        <v>0.33333333333333331</v>
      </c>
      <c r="P139" s="43">
        <f t="shared" si="9"/>
        <v>0.54545454545454541</v>
      </c>
      <c r="Q139" s="41">
        <v>0.375</v>
      </c>
      <c r="R139" s="41">
        <v>0.75568181818181812</v>
      </c>
      <c r="S139" s="41">
        <v>0.5</v>
      </c>
      <c r="T139" s="43">
        <v>0.63636363636363635</v>
      </c>
      <c r="U139" s="43">
        <v>0.66666666666666663</v>
      </c>
      <c r="V139" s="43">
        <v>0.41666666666666669</v>
      </c>
      <c r="W139" s="43">
        <f t="shared" si="10"/>
        <v>0.5732323232323232</v>
      </c>
      <c r="X139" s="41">
        <v>0.375</v>
      </c>
      <c r="Y139" s="41">
        <v>0.78977272727272729</v>
      </c>
      <c r="Z139" s="41">
        <v>0.5</v>
      </c>
      <c r="AA139" s="43">
        <v>0.63636363636363635</v>
      </c>
      <c r="AB139" s="43">
        <v>0.66666666666666663</v>
      </c>
      <c r="AC139" s="43">
        <v>0.41666666666666669</v>
      </c>
      <c r="AD139" s="43">
        <f t="shared" si="11"/>
        <v>0.5732323232323232</v>
      </c>
      <c r="AE139" s="41">
        <v>0.375</v>
      </c>
      <c r="AF139" s="41">
        <v>0.77840909090909094</v>
      </c>
      <c r="AG139" s="41">
        <v>0.5</v>
      </c>
      <c r="AH139" s="41">
        <v>0.63636363636363635</v>
      </c>
      <c r="AI139" s="41">
        <v>0.66666666666666663</v>
      </c>
      <c r="AJ139" s="41">
        <v>0.41666666666666669</v>
      </c>
      <c r="AK139" s="41">
        <v>0.375</v>
      </c>
      <c r="AL139" s="41">
        <v>0.75568181818181823</v>
      </c>
      <c r="AM139" s="41">
        <v>0.5</v>
      </c>
      <c r="AN139" s="41">
        <v>0.54545454545454541</v>
      </c>
      <c r="AO139" s="41">
        <v>0.66666666666666663</v>
      </c>
      <c r="AP139" s="41">
        <v>0.41666666666666669</v>
      </c>
      <c r="AQ139" s="41">
        <v>0.375</v>
      </c>
      <c r="AR139" s="41">
        <v>0.77840909090909094</v>
      </c>
      <c r="AS139" s="41">
        <v>0.5</v>
      </c>
      <c r="AT139" s="41">
        <v>0.54545454545454541</v>
      </c>
      <c r="AU139" s="41">
        <v>0.66666666666666663</v>
      </c>
      <c r="AV139" s="41">
        <v>0.41666666666666669</v>
      </c>
      <c r="AW139" s="41">
        <v>0.375</v>
      </c>
      <c r="AX139" s="41">
        <v>0.78977272727272729</v>
      </c>
      <c r="AY139" s="41">
        <v>0.5</v>
      </c>
      <c r="AZ139" s="41">
        <v>0.54545454545454541</v>
      </c>
      <c r="BA139" s="41">
        <v>0.66666666666666663</v>
      </c>
      <c r="BB139" s="41">
        <v>0.41666666666666669</v>
      </c>
      <c r="BC139" s="41">
        <v>0.375</v>
      </c>
      <c r="BD139" s="41">
        <v>0.83522727272727271</v>
      </c>
      <c r="BE139" s="41">
        <v>0.5</v>
      </c>
      <c r="BF139" s="41">
        <v>0.63636363636363635</v>
      </c>
      <c r="BG139" s="41">
        <v>0.66666666666666663</v>
      </c>
      <c r="BH139" s="41">
        <v>0.41666666666666669</v>
      </c>
      <c r="BI139" s="41">
        <v>0.33333333333333331</v>
      </c>
      <c r="BJ139" s="41">
        <v>0.84659090909090917</v>
      </c>
      <c r="BK139" s="41">
        <v>0.5</v>
      </c>
      <c r="BL139" s="41">
        <v>0.63636363636363635</v>
      </c>
      <c r="BM139" s="41">
        <v>0.66666666666666663</v>
      </c>
      <c r="BN139" s="41">
        <v>0.58333333333333337</v>
      </c>
      <c r="BO139" s="41">
        <v>0.33333333333333331</v>
      </c>
      <c r="BP139" s="41">
        <v>0.84659090909090917</v>
      </c>
      <c r="BQ139" s="41">
        <v>0.5</v>
      </c>
      <c r="BR139" s="41">
        <v>0.63636363636363635</v>
      </c>
      <c r="BS139" s="41">
        <v>0.66666666666666663</v>
      </c>
      <c r="BT139" s="41">
        <v>0.58333333333333337</v>
      </c>
      <c r="BU139" s="41">
        <v>0.33333333333333331</v>
      </c>
      <c r="BV139" s="41">
        <v>0.85795454545454541</v>
      </c>
      <c r="BW139" s="41">
        <v>0.5</v>
      </c>
      <c r="BX139" s="41">
        <v>0.72727272727272729</v>
      </c>
      <c r="BY139" s="41">
        <v>0.66666666666666663</v>
      </c>
      <c r="BZ139" s="41">
        <v>0.58333333333333337</v>
      </c>
      <c r="CA139" s="41">
        <v>0.33333333333333331</v>
      </c>
      <c r="CB139" s="41">
        <v>0.85795454545454541</v>
      </c>
      <c r="CC139" s="41">
        <v>0.5</v>
      </c>
      <c r="CD139" s="41">
        <v>0.72727272727272729</v>
      </c>
      <c r="CE139" s="41">
        <v>0.66666666666666663</v>
      </c>
      <c r="CF139" s="41">
        <v>0.41666666666666669</v>
      </c>
      <c r="CG139" s="41">
        <v>0.33333333333333331</v>
      </c>
      <c r="CH139" s="41">
        <v>0.85795454545454541</v>
      </c>
      <c r="CI139" s="41">
        <v>0.5</v>
      </c>
      <c r="CJ139" s="41">
        <v>0.68181818181818177</v>
      </c>
      <c r="CK139" s="41">
        <v>0.66666666666666663</v>
      </c>
      <c r="CL139" s="41">
        <v>0.25</v>
      </c>
      <c r="CM139" s="41">
        <v>0.33333333333333331</v>
      </c>
      <c r="CN139" s="41">
        <v>0.85795454545454541</v>
      </c>
      <c r="CO139" s="41">
        <v>0.5</v>
      </c>
      <c r="CP139" s="41">
        <v>0.68181818181818177</v>
      </c>
      <c r="CQ139" s="41">
        <v>0.66666666666666663</v>
      </c>
      <c r="CR139" s="41">
        <v>0.25</v>
      </c>
      <c r="CS139" s="41">
        <v>0.25</v>
      </c>
      <c r="CT139" s="41">
        <v>0.87878787878787878</v>
      </c>
      <c r="CU139" s="41">
        <v>0.5</v>
      </c>
      <c r="CV139" s="41">
        <v>0.54545454545454541</v>
      </c>
      <c r="CW139" s="41">
        <v>0.66666666666666663</v>
      </c>
      <c r="CX139" s="41">
        <v>0.25</v>
      </c>
      <c r="CY139" s="41">
        <v>0.25</v>
      </c>
      <c r="CZ139" s="41">
        <v>0.87878787878787878</v>
      </c>
      <c r="DA139" s="41">
        <v>0.5</v>
      </c>
      <c r="DB139" s="41">
        <v>0.59090909090909094</v>
      </c>
      <c r="DC139" s="41">
        <v>0.66666666666666663</v>
      </c>
      <c r="DD139" s="41">
        <v>0.25</v>
      </c>
      <c r="DE139" s="41">
        <v>0.25</v>
      </c>
      <c r="DF139" s="41">
        <v>0.91287878787878796</v>
      </c>
      <c r="DG139" s="41">
        <v>0.5</v>
      </c>
      <c r="DH139" s="41">
        <v>0.54545454545454541</v>
      </c>
      <c r="DI139" s="41">
        <v>0.83333333333333337</v>
      </c>
      <c r="DJ139" s="41">
        <v>0.33333333333333331</v>
      </c>
      <c r="DK139" s="41">
        <v>0.16666666666666666</v>
      </c>
      <c r="DL139" s="41">
        <v>0.86742424242424243</v>
      </c>
      <c r="DM139" s="41">
        <v>0.5</v>
      </c>
      <c r="DN139" s="41">
        <v>0.36363636363636365</v>
      </c>
      <c r="DO139" s="41">
        <v>0.83333333333333337</v>
      </c>
      <c r="DP139" s="41">
        <v>0.33333333333333331</v>
      </c>
      <c r="DQ139" s="41">
        <v>0.41666666666666663</v>
      </c>
      <c r="DR139" s="41">
        <v>0.93181818181818188</v>
      </c>
      <c r="DS139" s="41">
        <v>0.5</v>
      </c>
      <c r="DT139" s="41">
        <v>0.54545454545454541</v>
      </c>
      <c r="DU139" s="41">
        <v>0.83333333333333337</v>
      </c>
      <c r="DV139" s="41">
        <v>0.5</v>
      </c>
    </row>
    <row r="140" spans="1:126" x14ac:dyDescent="0.25">
      <c r="A140" t="s">
        <v>325</v>
      </c>
      <c r="B140" s="30" t="str">
        <f>VLOOKUP(A140,'Cód dos países'!$A$3:$C$199,2,FALSE)</f>
        <v>YEM</v>
      </c>
      <c r="C140" s="41">
        <v>0.41666666666666669</v>
      </c>
      <c r="D140" s="41">
        <v>0.48863636363636365</v>
      </c>
      <c r="E140" s="41">
        <v>0.25</v>
      </c>
      <c r="F140" s="43">
        <v>0.31818181818181818</v>
      </c>
      <c r="G140" s="43">
        <v>0.33333333333333331</v>
      </c>
      <c r="H140" s="43">
        <v>0.16666666666666666</v>
      </c>
      <c r="I140" s="43">
        <f t="shared" si="8"/>
        <v>0.27272727272727271</v>
      </c>
      <c r="J140" s="41">
        <v>0.41666666666666669</v>
      </c>
      <c r="K140" s="41">
        <v>0.48863636363636365</v>
      </c>
      <c r="L140" s="41">
        <v>0.25</v>
      </c>
      <c r="M140" s="43">
        <v>0.31818181818181818</v>
      </c>
      <c r="N140" s="43">
        <v>0.33333333333333331</v>
      </c>
      <c r="O140" s="43">
        <v>0.16666666666666666</v>
      </c>
      <c r="P140" s="43">
        <f t="shared" si="9"/>
        <v>0.27272727272727271</v>
      </c>
      <c r="Q140" s="41">
        <v>0.41666666666666669</v>
      </c>
      <c r="R140" s="41">
        <v>0.51136363636363635</v>
      </c>
      <c r="S140" s="41">
        <v>0.25</v>
      </c>
      <c r="T140" s="43">
        <v>0.31818181818181818</v>
      </c>
      <c r="U140" s="43">
        <v>0.33333333333333331</v>
      </c>
      <c r="V140" s="43">
        <v>0.16666666666666666</v>
      </c>
      <c r="W140" s="43">
        <f t="shared" si="10"/>
        <v>0.27272727272727271</v>
      </c>
      <c r="X140" s="41">
        <v>0.41666666666666669</v>
      </c>
      <c r="Y140" s="41">
        <v>0.39772727272727271</v>
      </c>
      <c r="Z140" s="41">
        <v>0.25</v>
      </c>
      <c r="AA140" s="43">
        <v>0.31818181818181818</v>
      </c>
      <c r="AB140" s="43">
        <v>0.33333333333333331</v>
      </c>
      <c r="AC140" s="43">
        <v>0.16666666666666666</v>
      </c>
      <c r="AD140" s="43">
        <f t="shared" si="11"/>
        <v>0.27272727272727271</v>
      </c>
      <c r="AE140" s="41">
        <v>0.58333333333333337</v>
      </c>
      <c r="AF140" s="41">
        <v>0.56439393939393934</v>
      </c>
      <c r="AG140" s="41">
        <v>0.25</v>
      </c>
      <c r="AH140" s="41">
        <v>0.40909090909090912</v>
      </c>
      <c r="AI140" s="41">
        <v>0.33333333333333331</v>
      </c>
      <c r="AJ140" s="41">
        <v>0.16666666666666666</v>
      </c>
      <c r="AK140" s="41">
        <v>0.58333333333333337</v>
      </c>
      <c r="AL140" s="41">
        <v>0.58712121212121215</v>
      </c>
      <c r="AM140" s="41">
        <v>0.25</v>
      </c>
      <c r="AN140" s="41">
        <v>0.40909090909090912</v>
      </c>
      <c r="AO140" s="41">
        <v>0.33333333333333331</v>
      </c>
      <c r="AP140" s="41">
        <v>0.25</v>
      </c>
      <c r="AQ140" s="41">
        <v>0.54166666666666674</v>
      </c>
      <c r="AR140" s="41">
        <v>0.58712121212121215</v>
      </c>
      <c r="AS140" s="41">
        <v>0.25</v>
      </c>
      <c r="AT140" s="41">
        <v>0.40909090909090912</v>
      </c>
      <c r="AU140" s="41">
        <v>0.33333333333333331</v>
      </c>
      <c r="AV140" s="41">
        <v>0.25</v>
      </c>
      <c r="AW140" s="41">
        <v>0.54166666666666674</v>
      </c>
      <c r="AX140" s="41">
        <v>0.58712121212121215</v>
      </c>
      <c r="AY140" s="41">
        <v>0.25</v>
      </c>
      <c r="AZ140" s="41">
        <v>0.45454545454545453</v>
      </c>
      <c r="BA140" s="41">
        <v>0.33333333333333331</v>
      </c>
      <c r="BB140" s="41">
        <v>0.33333333333333331</v>
      </c>
      <c r="BC140" s="41">
        <v>0.625</v>
      </c>
      <c r="BD140" s="41">
        <v>0.63257575757575757</v>
      </c>
      <c r="BE140" s="41">
        <v>0.25</v>
      </c>
      <c r="BF140" s="41">
        <v>0.63636363636363635</v>
      </c>
      <c r="BG140" s="41">
        <v>0.33333333333333331</v>
      </c>
      <c r="BH140" s="41">
        <v>0.33333333333333331</v>
      </c>
      <c r="BI140" s="41">
        <v>0.625</v>
      </c>
      <c r="BJ140" s="41">
        <v>0.63257575757575757</v>
      </c>
      <c r="BK140" s="41">
        <v>0.25</v>
      </c>
      <c r="BL140" s="41">
        <v>0.63636363636363635</v>
      </c>
      <c r="BM140" s="41">
        <v>0.33333333333333331</v>
      </c>
      <c r="BN140" s="41">
        <v>0.33333333333333331</v>
      </c>
      <c r="BO140" s="41">
        <v>0.66666666666666663</v>
      </c>
      <c r="BP140" s="41">
        <v>0.72348484848484851</v>
      </c>
      <c r="BQ140" s="41">
        <v>0.25</v>
      </c>
      <c r="BR140" s="41">
        <v>0.63636363636363635</v>
      </c>
      <c r="BS140" s="41">
        <v>0.33333333333333331</v>
      </c>
      <c r="BT140" s="41">
        <v>0.33333333333333331</v>
      </c>
      <c r="BU140" s="41">
        <v>0.66666666666666663</v>
      </c>
      <c r="BV140" s="41">
        <v>0.72348484848484851</v>
      </c>
      <c r="BW140" s="41">
        <v>0.25</v>
      </c>
      <c r="BX140" s="41">
        <v>0.63636363636363635</v>
      </c>
      <c r="BY140" s="41">
        <v>0.33333333333333331</v>
      </c>
      <c r="BZ140" s="41">
        <v>0.33333333333333331</v>
      </c>
      <c r="CA140" s="41">
        <v>0.66666666666666663</v>
      </c>
      <c r="CB140" s="41">
        <v>0.74621212121212122</v>
      </c>
      <c r="CC140" s="41">
        <v>0.25</v>
      </c>
      <c r="CD140" s="41">
        <v>0.63636363636363635</v>
      </c>
      <c r="CE140" s="41">
        <v>0.33333333333333331</v>
      </c>
      <c r="CF140" s="41">
        <v>0.33333333333333331</v>
      </c>
      <c r="CG140" s="41">
        <v>0.66666666666666663</v>
      </c>
      <c r="CH140" s="41">
        <v>0.73484848484848486</v>
      </c>
      <c r="CI140" s="41">
        <v>0.25</v>
      </c>
      <c r="CJ140" s="41">
        <v>0.63636363636363635</v>
      </c>
      <c r="CK140" s="41">
        <v>0.33333333333333331</v>
      </c>
      <c r="CL140" s="41">
        <v>0.33333333333333331</v>
      </c>
      <c r="CM140" s="41">
        <v>0.66666666666666663</v>
      </c>
      <c r="CN140" s="41">
        <v>0.71590909090909094</v>
      </c>
      <c r="CO140" s="41">
        <v>0.25</v>
      </c>
      <c r="CP140" s="41">
        <v>0.63636363636363635</v>
      </c>
      <c r="CQ140" s="41">
        <v>0.33333333333333331</v>
      </c>
      <c r="CR140" s="41">
        <v>0.33333333333333331</v>
      </c>
      <c r="CS140" s="41">
        <v>0.66666666666666663</v>
      </c>
      <c r="CT140" s="41">
        <v>0.72727272727272729</v>
      </c>
      <c r="CU140" s="41">
        <v>0.25</v>
      </c>
      <c r="CV140" s="41">
        <v>0.63636363636363635</v>
      </c>
      <c r="CW140" s="41">
        <v>0.33333333333333331</v>
      </c>
      <c r="CX140" s="41">
        <v>0.33333333333333331</v>
      </c>
      <c r="CY140" s="41">
        <v>0.58333333333333326</v>
      </c>
      <c r="CZ140" s="41">
        <v>0.70454545454545459</v>
      </c>
      <c r="DA140" s="41">
        <v>0.25</v>
      </c>
      <c r="DB140" s="41">
        <v>0.63636363636363635</v>
      </c>
      <c r="DC140" s="41">
        <v>0.33333333333333331</v>
      </c>
      <c r="DD140" s="41">
        <v>0.33333333333333331</v>
      </c>
      <c r="DE140" s="41">
        <v>0.66666666666666663</v>
      </c>
      <c r="DF140" s="41">
        <v>0.7765151515151516</v>
      </c>
      <c r="DG140" s="41">
        <v>0.25</v>
      </c>
      <c r="DH140" s="41">
        <v>0.63636363636363635</v>
      </c>
      <c r="DI140" s="41">
        <v>0.33333333333333331</v>
      </c>
      <c r="DJ140" s="41">
        <v>0.5</v>
      </c>
      <c r="DK140" s="41">
        <v>0.66666666666666663</v>
      </c>
      <c r="DL140" s="41">
        <v>0.7537878787878789</v>
      </c>
      <c r="DM140" s="41">
        <v>0.25</v>
      </c>
      <c r="DN140" s="41">
        <v>0.81818181818181823</v>
      </c>
      <c r="DO140" s="41">
        <v>0.5</v>
      </c>
      <c r="DP140" s="41">
        <v>0.5</v>
      </c>
      <c r="DQ140" s="41">
        <v>0.58333333333333326</v>
      </c>
      <c r="DR140" s="41">
        <v>0.82196969696969702</v>
      </c>
      <c r="DS140" s="41">
        <v>0.5</v>
      </c>
      <c r="DT140" s="41">
        <v>0.54545454545454541</v>
      </c>
      <c r="DU140" s="41">
        <v>0.66666666666666663</v>
      </c>
      <c r="DV140" s="41">
        <v>0.5</v>
      </c>
    </row>
    <row r="141" spans="1:126" x14ac:dyDescent="0.25">
      <c r="A141" t="s">
        <v>329</v>
      </c>
      <c r="B141" s="30" t="str">
        <f>VLOOKUP(A141,'Cód dos países'!$A$3:$C$199,2,FALSE)</f>
        <v>ZMB</v>
      </c>
      <c r="C141" s="41">
        <v>0.75</v>
      </c>
      <c r="D141" s="41">
        <v>0.72159090909090906</v>
      </c>
      <c r="E141" s="41">
        <v>0.25</v>
      </c>
      <c r="F141" s="43">
        <v>0.54545454545454541</v>
      </c>
      <c r="G141" s="43">
        <v>0.66666666666666663</v>
      </c>
      <c r="H141" s="43">
        <v>0.33333333333333331</v>
      </c>
      <c r="I141" s="43">
        <f t="shared" si="8"/>
        <v>0.51515151515151503</v>
      </c>
      <c r="J141" s="41">
        <v>0.75</v>
      </c>
      <c r="K141" s="41">
        <v>0.74431818181818188</v>
      </c>
      <c r="L141" s="41">
        <v>0.25</v>
      </c>
      <c r="M141" s="43">
        <v>0.54545454545454541</v>
      </c>
      <c r="N141" s="43">
        <v>0.66666666666666663</v>
      </c>
      <c r="O141" s="43">
        <v>0.33333333333333331</v>
      </c>
      <c r="P141" s="43">
        <f t="shared" si="9"/>
        <v>0.51515151515151503</v>
      </c>
      <c r="Q141" s="41">
        <v>0.75</v>
      </c>
      <c r="R141" s="41">
        <v>0.76704545454545459</v>
      </c>
      <c r="S141" s="41">
        <v>0.25</v>
      </c>
      <c r="T141" s="43">
        <v>0.54545454545454541</v>
      </c>
      <c r="U141" s="43">
        <v>0.66666666666666663</v>
      </c>
      <c r="V141" s="43">
        <v>0.41666666666666669</v>
      </c>
      <c r="W141" s="43">
        <f t="shared" si="10"/>
        <v>0.54292929292929293</v>
      </c>
      <c r="X141" s="41">
        <v>0.75</v>
      </c>
      <c r="Y141" s="41">
        <v>0.73295454545454553</v>
      </c>
      <c r="Z141" s="41">
        <v>0.25</v>
      </c>
      <c r="AA141" s="43">
        <v>0.54545454545454541</v>
      </c>
      <c r="AB141" s="43">
        <v>0.66666666666666663</v>
      </c>
      <c r="AC141" s="43">
        <v>0.41666666666666669</v>
      </c>
      <c r="AD141" s="43">
        <f t="shared" si="11"/>
        <v>0.54292929292929293</v>
      </c>
      <c r="AE141" s="41">
        <v>0.75</v>
      </c>
      <c r="AF141" s="41">
        <v>0.71022727272727271</v>
      </c>
      <c r="AG141" s="41">
        <v>0.25</v>
      </c>
      <c r="AH141" s="41">
        <v>0.5</v>
      </c>
      <c r="AI141" s="41">
        <v>0.66666666666666663</v>
      </c>
      <c r="AJ141" s="41">
        <v>0.41666666666666669</v>
      </c>
      <c r="AK141" s="41">
        <v>0.75</v>
      </c>
      <c r="AL141" s="41">
        <v>0.71022727272727271</v>
      </c>
      <c r="AM141" s="41">
        <v>0.25</v>
      </c>
      <c r="AN141" s="41">
        <v>0.5</v>
      </c>
      <c r="AO141" s="41">
        <v>0.66666666666666663</v>
      </c>
      <c r="AP141" s="41">
        <v>0.41666666666666669</v>
      </c>
      <c r="AQ141" s="41">
        <v>0.75</v>
      </c>
      <c r="AR141" s="41">
        <v>0.78787878787878796</v>
      </c>
      <c r="AS141" s="41">
        <v>0.25</v>
      </c>
      <c r="AT141" s="41">
        <v>0.45454545454545453</v>
      </c>
      <c r="AU141" s="41">
        <v>0.66666666666666663</v>
      </c>
      <c r="AV141" s="41">
        <v>0.41666666666666669</v>
      </c>
      <c r="AW141" s="41">
        <v>0.75</v>
      </c>
      <c r="AX141" s="41">
        <v>0.76515151515151525</v>
      </c>
      <c r="AY141" s="41">
        <v>0.25</v>
      </c>
      <c r="AZ141" s="41">
        <v>0.45454545454545453</v>
      </c>
      <c r="BA141" s="41">
        <v>0.66666666666666663</v>
      </c>
      <c r="BB141" s="41">
        <v>0.5</v>
      </c>
      <c r="BC141" s="41">
        <v>0.75</v>
      </c>
      <c r="BD141" s="41">
        <v>0.7765151515151516</v>
      </c>
      <c r="BE141" s="41">
        <v>0.25</v>
      </c>
      <c r="BF141" s="41">
        <v>0.45454545454545453</v>
      </c>
      <c r="BG141" s="41">
        <v>0.66666666666666663</v>
      </c>
      <c r="BH141" s="41">
        <v>0.5</v>
      </c>
      <c r="BI141" s="41">
        <v>0.75</v>
      </c>
      <c r="BJ141" s="41">
        <v>0.7765151515151516</v>
      </c>
      <c r="BK141" s="41">
        <v>0.25</v>
      </c>
      <c r="BL141" s="41">
        <v>0.45454545454545453</v>
      </c>
      <c r="BM141" s="41">
        <v>0.66666666666666663</v>
      </c>
      <c r="BN141" s="41">
        <v>0.5</v>
      </c>
      <c r="BO141" s="41">
        <v>0.75</v>
      </c>
      <c r="BP141" s="41">
        <v>0.78787878787878796</v>
      </c>
      <c r="BQ141" s="41">
        <v>0.25</v>
      </c>
      <c r="BR141" s="41">
        <v>0.45454545454545453</v>
      </c>
      <c r="BS141" s="41">
        <v>0.66666666666666663</v>
      </c>
      <c r="BT141" s="41">
        <v>0.5</v>
      </c>
      <c r="BU141" s="41">
        <v>0.75</v>
      </c>
      <c r="BV141" s="41">
        <v>0.7765151515151516</v>
      </c>
      <c r="BW141" s="41">
        <v>0.25</v>
      </c>
      <c r="BX141" s="41">
        <v>0.45454545454545453</v>
      </c>
      <c r="BY141" s="41">
        <v>0.66666666666666663</v>
      </c>
      <c r="BZ141" s="41">
        <v>0.58333333333333337</v>
      </c>
      <c r="CA141" s="41">
        <v>0.75</v>
      </c>
      <c r="CB141" s="41">
        <v>0.76515151515151525</v>
      </c>
      <c r="CC141" s="41">
        <v>0.25</v>
      </c>
      <c r="CD141" s="41">
        <v>0.5</v>
      </c>
      <c r="CE141" s="41">
        <v>0.66666666666666663</v>
      </c>
      <c r="CF141" s="41">
        <v>0.5</v>
      </c>
      <c r="CG141" s="41">
        <v>0.79166666666666674</v>
      </c>
      <c r="CH141" s="41">
        <v>0.7765151515151516</v>
      </c>
      <c r="CI141" s="41">
        <v>0.25</v>
      </c>
      <c r="CJ141" s="41">
        <v>0.54545454545454541</v>
      </c>
      <c r="CK141" s="41">
        <v>0.66666666666666663</v>
      </c>
      <c r="CL141" s="41">
        <v>0.5</v>
      </c>
      <c r="CM141" s="41">
        <v>0.79166666666666674</v>
      </c>
      <c r="CN141" s="41">
        <v>0.7765151515151516</v>
      </c>
      <c r="CO141" s="41">
        <v>0.25</v>
      </c>
      <c r="CP141" s="41">
        <v>0.45454545454545453</v>
      </c>
      <c r="CQ141" s="41">
        <v>0.66666666666666663</v>
      </c>
      <c r="CR141" s="41">
        <v>0.5</v>
      </c>
      <c r="CS141" s="41">
        <v>0.75</v>
      </c>
      <c r="CT141" s="41">
        <v>0.68560606060606055</v>
      </c>
      <c r="CU141" s="41">
        <v>0.25</v>
      </c>
      <c r="CV141" s="41">
        <v>0.45454545454545453</v>
      </c>
      <c r="CW141" s="41">
        <v>0.66666666666666663</v>
      </c>
      <c r="CX141" s="41">
        <v>0.33333333333333331</v>
      </c>
      <c r="CY141" s="41">
        <v>0.75</v>
      </c>
      <c r="CZ141" s="41">
        <v>0.60606060606060608</v>
      </c>
      <c r="DA141" s="41">
        <v>0.25</v>
      </c>
      <c r="DB141" s="41">
        <v>0.45454545454545453</v>
      </c>
      <c r="DC141" s="41">
        <v>0.66666666666666663</v>
      </c>
      <c r="DD141" s="41">
        <v>0.33333333333333331</v>
      </c>
      <c r="DE141" s="41">
        <v>0.75</v>
      </c>
      <c r="DF141" s="41">
        <v>0.7765151515151516</v>
      </c>
      <c r="DG141" s="41">
        <v>0.25</v>
      </c>
      <c r="DH141" s="41">
        <v>0.81818181818181823</v>
      </c>
      <c r="DI141" s="41">
        <v>0.66666666666666663</v>
      </c>
      <c r="DJ141" s="41">
        <v>0.33333333333333331</v>
      </c>
      <c r="DK141" s="41">
        <v>0.75</v>
      </c>
      <c r="DL141" s="41">
        <v>0.89015151515151525</v>
      </c>
      <c r="DM141" s="41">
        <v>0.25</v>
      </c>
      <c r="DN141" s="41">
        <v>0.81818181818181823</v>
      </c>
      <c r="DO141" s="41">
        <v>0.66666666666666663</v>
      </c>
      <c r="DP141" s="41">
        <v>0.5</v>
      </c>
      <c r="DQ141" s="41">
        <v>0.75</v>
      </c>
      <c r="DR141" s="41">
        <v>0.75378787878787878</v>
      </c>
      <c r="DS141" s="41">
        <v>0.25</v>
      </c>
      <c r="DT141" s="41">
        <v>0.45454545454545453</v>
      </c>
      <c r="DU141" s="41">
        <v>0.66666666666666663</v>
      </c>
      <c r="DV141" s="41">
        <v>0.5</v>
      </c>
    </row>
    <row r="142" spans="1:126" x14ac:dyDescent="0.25">
      <c r="A142" t="s">
        <v>331</v>
      </c>
      <c r="B142" s="30" t="str">
        <f>VLOOKUP(A142,'Cód dos países'!$A$3:$C$199,2,FALSE)</f>
        <v>ZWE</v>
      </c>
      <c r="C142" s="41">
        <v>0.33333333333333331</v>
      </c>
      <c r="D142" s="41">
        <v>0.7007575757575758</v>
      </c>
      <c r="E142" s="41">
        <v>0.375</v>
      </c>
      <c r="F142" s="43">
        <v>0.36363636363636365</v>
      </c>
      <c r="G142" s="43">
        <v>0.5</v>
      </c>
      <c r="H142" s="43">
        <v>0.16666666666666666</v>
      </c>
      <c r="I142" s="43">
        <f t="shared" si="8"/>
        <v>0.34343434343434343</v>
      </c>
      <c r="J142" s="41">
        <v>0.33333333333333331</v>
      </c>
      <c r="K142" s="41">
        <v>0.7007575757575758</v>
      </c>
      <c r="L142" s="41">
        <v>0.375</v>
      </c>
      <c r="M142" s="43">
        <v>0.36363636363636365</v>
      </c>
      <c r="N142" s="43">
        <v>0.5</v>
      </c>
      <c r="O142" s="43">
        <v>0.16666666666666666</v>
      </c>
      <c r="P142" s="43">
        <f t="shared" si="9"/>
        <v>0.34343434343434343</v>
      </c>
      <c r="Q142" s="41">
        <v>0.33333333333333331</v>
      </c>
      <c r="R142" s="41">
        <v>0.64393939393939392</v>
      </c>
      <c r="S142" s="41">
        <v>0.375</v>
      </c>
      <c r="T142" s="43">
        <v>0.27272727272727271</v>
      </c>
      <c r="U142" s="43">
        <v>0.5</v>
      </c>
      <c r="V142" s="43">
        <v>0.16666666666666666</v>
      </c>
      <c r="W142" s="43">
        <f t="shared" si="10"/>
        <v>0.31313131313131309</v>
      </c>
      <c r="X142" s="41">
        <v>0.33333333333333331</v>
      </c>
      <c r="Y142" s="41">
        <v>0.65530303030303028</v>
      </c>
      <c r="Z142" s="41">
        <v>0.375</v>
      </c>
      <c r="AA142" s="43">
        <v>0.27272727272727271</v>
      </c>
      <c r="AB142" s="43">
        <v>0.5</v>
      </c>
      <c r="AC142" s="43">
        <v>0.16666666666666666</v>
      </c>
      <c r="AD142" s="43">
        <f t="shared" si="11"/>
        <v>0.31313131313131309</v>
      </c>
      <c r="AE142" s="41">
        <v>0.33333333333333331</v>
      </c>
      <c r="AF142" s="41">
        <v>0.64393939393939392</v>
      </c>
      <c r="AG142" s="41">
        <v>0.375</v>
      </c>
      <c r="AH142" s="41">
        <v>0.13636363636363635</v>
      </c>
      <c r="AI142" s="41">
        <v>0.5</v>
      </c>
      <c r="AJ142" s="41">
        <v>0.16666666666666666</v>
      </c>
      <c r="AK142" s="41">
        <v>0.33333333333333331</v>
      </c>
      <c r="AL142" s="41">
        <v>0.67803030303030298</v>
      </c>
      <c r="AM142" s="41">
        <v>0.375</v>
      </c>
      <c r="AN142" s="41">
        <v>0.13636363636363635</v>
      </c>
      <c r="AO142" s="41">
        <v>0.5</v>
      </c>
      <c r="AP142" s="41">
        <v>0.16666666666666666</v>
      </c>
      <c r="AQ142" s="41">
        <v>0.33333333333333331</v>
      </c>
      <c r="AR142" s="41">
        <v>0.63257575757575757</v>
      </c>
      <c r="AS142" s="41">
        <v>0.375</v>
      </c>
      <c r="AT142" s="41">
        <v>0</v>
      </c>
      <c r="AU142" s="41">
        <v>0.5</v>
      </c>
      <c r="AV142" s="41">
        <v>0.16666666666666666</v>
      </c>
      <c r="AW142" s="41">
        <v>0.33333333333333331</v>
      </c>
      <c r="AX142" s="41">
        <v>0.63257575757575757</v>
      </c>
      <c r="AY142" s="41">
        <v>0.375</v>
      </c>
      <c r="AZ142" s="41">
        <v>0</v>
      </c>
      <c r="BA142" s="41">
        <v>0.5</v>
      </c>
      <c r="BB142" s="41">
        <v>8.3333333333333329E-2</v>
      </c>
      <c r="BC142" s="41">
        <v>0.33333333333333331</v>
      </c>
      <c r="BD142" s="41">
        <v>0.60984848484848486</v>
      </c>
      <c r="BE142" s="41">
        <v>0.375</v>
      </c>
      <c r="BF142" s="41">
        <v>0</v>
      </c>
      <c r="BG142" s="41">
        <v>0.5</v>
      </c>
      <c r="BH142" s="41">
        <v>8.3333333333333329E-2</v>
      </c>
      <c r="BI142" s="41">
        <v>0.33333333333333331</v>
      </c>
      <c r="BJ142" s="41">
        <v>0.62121212121212122</v>
      </c>
      <c r="BK142" s="41">
        <v>0.375</v>
      </c>
      <c r="BL142" s="41">
        <v>0</v>
      </c>
      <c r="BM142" s="41">
        <v>0.5</v>
      </c>
      <c r="BN142" s="41">
        <v>0</v>
      </c>
      <c r="BO142" s="41">
        <v>0.33333333333333331</v>
      </c>
      <c r="BP142" s="41">
        <v>0.60984848484848486</v>
      </c>
      <c r="BQ142" s="41">
        <v>0.375</v>
      </c>
      <c r="BR142" s="41">
        <v>0</v>
      </c>
      <c r="BS142" s="41">
        <v>0.5</v>
      </c>
      <c r="BT142" s="41">
        <v>0</v>
      </c>
      <c r="BU142" s="41">
        <v>0.375</v>
      </c>
      <c r="BV142" s="41">
        <v>0.59848484848484851</v>
      </c>
      <c r="BW142" s="41">
        <v>0.375</v>
      </c>
      <c r="BX142" s="41">
        <v>0</v>
      </c>
      <c r="BY142" s="41">
        <v>0.5</v>
      </c>
      <c r="BZ142" s="41">
        <v>0</v>
      </c>
      <c r="CA142" s="41">
        <v>0.41666666666666663</v>
      </c>
      <c r="CB142" s="41">
        <v>0.66666666666666663</v>
      </c>
      <c r="CC142" s="41">
        <v>0.375</v>
      </c>
      <c r="CD142" s="41">
        <v>0</v>
      </c>
      <c r="CE142" s="41">
        <v>0.5</v>
      </c>
      <c r="CF142" s="41">
        <v>0</v>
      </c>
      <c r="CG142" s="41">
        <v>0.41666666666666663</v>
      </c>
      <c r="CH142" s="41">
        <v>0.67803030303030309</v>
      </c>
      <c r="CI142" s="41">
        <v>0.375</v>
      </c>
      <c r="CJ142" s="41">
        <v>4.5454545454545456E-2</v>
      </c>
      <c r="CK142" s="41">
        <v>0.5</v>
      </c>
      <c r="CL142" s="41">
        <v>0</v>
      </c>
      <c r="CM142" s="41">
        <v>0.33333333333333331</v>
      </c>
      <c r="CN142" s="41">
        <v>0.63257575757575757</v>
      </c>
      <c r="CO142" s="41">
        <v>0.5</v>
      </c>
      <c r="CP142" s="41">
        <v>4.5454545454545456E-2</v>
      </c>
      <c r="CQ142" s="41">
        <v>0.5</v>
      </c>
      <c r="CR142" s="41">
        <v>0</v>
      </c>
      <c r="CS142" s="41">
        <v>0.33333333333333331</v>
      </c>
      <c r="CT142" s="41">
        <v>0.61363636363636365</v>
      </c>
      <c r="CU142" s="41">
        <v>0.5</v>
      </c>
      <c r="CV142" s="41">
        <v>4.5454545454545456E-2</v>
      </c>
      <c r="CW142" s="41">
        <v>8.3333333333333329E-2</v>
      </c>
      <c r="CX142" s="41">
        <v>0</v>
      </c>
      <c r="CY142" s="41">
        <v>0.33333333333333331</v>
      </c>
      <c r="CZ142" s="41">
        <v>0.44318181818181818</v>
      </c>
      <c r="DA142" s="41">
        <v>0.5</v>
      </c>
      <c r="DB142" s="41">
        <v>0.13636363636363635</v>
      </c>
      <c r="DC142" s="41">
        <v>8.3333333333333329E-2</v>
      </c>
      <c r="DD142" s="41">
        <v>0</v>
      </c>
      <c r="DE142" s="41">
        <v>0.5</v>
      </c>
      <c r="DF142" s="41">
        <v>0.53409090909090906</v>
      </c>
      <c r="DG142" s="41">
        <v>0.5</v>
      </c>
      <c r="DH142" s="41">
        <v>9.0909090909090912E-2</v>
      </c>
      <c r="DI142" s="41">
        <v>0.33333333333333331</v>
      </c>
      <c r="DJ142" s="41">
        <v>0.16666666666666666</v>
      </c>
      <c r="DK142" s="41">
        <v>0.5</v>
      </c>
      <c r="DL142" s="41">
        <v>0.64015151515151514</v>
      </c>
      <c r="DM142" s="41">
        <v>0.5</v>
      </c>
      <c r="DN142" s="41">
        <v>0.45454545454545453</v>
      </c>
      <c r="DO142" s="41">
        <v>0.66666666666666663</v>
      </c>
      <c r="DP142" s="41">
        <v>0.33333333333333331</v>
      </c>
      <c r="DQ142" s="41">
        <v>0.58333333333333337</v>
      </c>
      <c r="DR142" s="41">
        <v>0.77651515151515149</v>
      </c>
      <c r="DS142" s="41">
        <v>0.75</v>
      </c>
      <c r="DT142" s="41">
        <v>0.27272727272727271</v>
      </c>
      <c r="DU142" s="41">
        <v>0.66666666666666663</v>
      </c>
      <c r="DV142" s="41">
        <v>0.5</v>
      </c>
    </row>
    <row r="143" spans="1:126" x14ac:dyDescent="0.25">
      <c r="X143" s="41"/>
      <c r="Y143" s="41"/>
      <c r="Z143" s="41"/>
      <c r="AA143" s="43"/>
      <c r="AB143" s="43"/>
      <c r="AC143" s="43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  <c r="CC143" s="41"/>
      <c r="CD143" s="41"/>
      <c r="CE143" s="41"/>
      <c r="CF143" s="41"/>
      <c r="CG143" s="41"/>
      <c r="CH143" s="41"/>
      <c r="CI143" s="41"/>
      <c r="CJ143" s="41"/>
      <c r="CK143" s="41"/>
      <c r="CL143" s="41"/>
      <c r="CM143" s="41"/>
      <c r="CN143" s="41"/>
      <c r="CO143" s="41"/>
      <c r="CP143" s="41"/>
      <c r="CQ143" s="41"/>
      <c r="CR143" s="41"/>
      <c r="CS143" s="41"/>
      <c r="CT143" s="41"/>
      <c r="CU143" s="41"/>
      <c r="CV143" s="41"/>
      <c r="CW143" s="41"/>
      <c r="CX143" s="41"/>
      <c r="CY143" s="41"/>
      <c r="CZ143" s="41"/>
      <c r="DA143" s="41"/>
      <c r="DB143" s="41"/>
      <c r="DC143" s="41"/>
      <c r="DD143" s="41"/>
      <c r="DE143" s="41"/>
      <c r="DF143" s="41"/>
      <c r="DG143" s="41"/>
      <c r="DH143" s="41"/>
      <c r="DI143" s="41"/>
      <c r="DJ143" s="41"/>
      <c r="DK143" s="41"/>
      <c r="DL143" s="41"/>
      <c r="DM143" s="41"/>
      <c r="DN143" s="41"/>
      <c r="DO143" s="41"/>
      <c r="DP143" s="41"/>
      <c r="DQ143" s="41"/>
      <c r="DR143" s="41"/>
      <c r="DS143" s="41"/>
      <c r="DT143" s="41"/>
      <c r="DU143" s="41"/>
      <c r="DV143" s="41"/>
    </row>
    <row r="144" spans="1:126" x14ac:dyDescent="0.25">
      <c r="X144" s="41"/>
      <c r="Y144" s="41"/>
      <c r="Z144" s="41"/>
      <c r="AA144" s="43"/>
      <c r="AB144" s="43"/>
      <c r="AC144" s="43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  <c r="CC144" s="41"/>
      <c r="CD144" s="41"/>
      <c r="CE144" s="41"/>
      <c r="CF144" s="41"/>
      <c r="CG144" s="41"/>
      <c r="CH144" s="41"/>
      <c r="CI144" s="41"/>
      <c r="CJ144" s="41"/>
      <c r="CK144" s="41"/>
      <c r="CL144" s="41"/>
      <c r="CM144" s="41"/>
      <c r="CN144" s="41"/>
      <c r="CO144" s="41"/>
      <c r="CP144" s="41"/>
      <c r="CQ144" s="41"/>
      <c r="CR144" s="41"/>
      <c r="CS144" s="41"/>
      <c r="CT144" s="41"/>
      <c r="CU144" s="41"/>
      <c r="CV144" s="41"/>
      <c r="CW144" s="41"/>
      <c r="CX144" s="41"/>
      <c r="CY144" s="41"/>
      <c r="CZ144" s="41"/>
      <c r="DA144" s="41"/>
      <c r="DB144" s="41"/>
      <c r="DC144" s="41"/>
      <c r="DD144" s="41"/>
      <c r="DE144" s="41"/>
      <c r="DF144" s="41"/>
      <c r="DG144" s="41"/>
      <c r="DH144" s="41"/>
      <c r="DI144" s="41"/>
      <c r="DJ144" s="41"/>
      <c r="DK144" s="41"/>
      <c r="DL144" s="41"/>
      <c r="DM144" s="41"/>
      <c r="DN144" s="41"/>
      <c r="DO144" s="41"/>
      <c r="DP144" s="41"/>
      <c r="DQ144" s="41"/>
      <c r="DR144" s="41"/>
      <c r="DS144" s="41"/>
      <c r="DT144" s="41"/>
      <c r="DU144" s="41"/>
      <c r="DV144" s="41"/>
    </row>
    <row r="145" spans="24:126" x14ac:dyDescent="0.25">
      <c r="X145" s="41"/>
      <c r="Y145" s="41"/>
      <c r="Z145" s="41"/>
      <c r="AA145" s="43"/>
      <c r="AB145" s="43"/>
      <c r="AC145" s="43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  <c r="CB145" s="41"/>
      <c r="CC145" s="41"/>
      <c r="CD145" s="41"/>
      <c r="CE145" s="41"/>
      <c r="CF145" s="41"/>
      <c r="CG145" s="41"/>
      <c r="CH145" s="41"/>
      <c r="CI145" s="41"/>
      <c r="CJ145" s="41"/>
      <c r="CK145" s="41"/>
      <c r="CL145" s="41"/>
      <c r="CM145" s="41"/>
      <c r="CN145" s="41"/>
      <c r="CO145" s="41"/>
      <c r="CP145" s="41"/>
      <c r="CQ145" s="41"/>
      <c r="CR145" s="41"/>
      <c r="CS145" s="41"/>
      <c r="CT145" s="41"/>
      <c r="CU145" s="41"/>
      <c r="CV145" s="41"/>
      <c r="CW145" s="41"/>
      <c r="CX145" s="41"/>
      <c r="CY145" s="41"/>
      <c r="CZ145" s="41"/>
      <c r="DA145" s="41"/>
      <c r="DB145" s="41"/>
      <c r="DC145" s="41"/>
      <c r="DD145" s="41"/>
      <c r="DE145" s="41"/>
      <c r="DF145" s="41"/>
      <c r="DG145" s="41"/>
      <c r="DH145" s="41"/>
      <c r="DI145" s="41"/>
      <c r="DJ145" s="41"/>
      <c r="DK145" s="41"/>
      <c r="DL145" s="41"/>
      <c r="DM145" s="41"/>
      <c r="DN145" s="41"/>
      <c r="DO145" s="41"/>
      <c r="DP145" s="41"/>
      <c r="DQ145" s="41"/>
      <c r="DR145" s="41"/>
      <c r="DS145" s="41"/>
      <c r="DT145" s="41"/>
      <c r="DU145" s="41"/>
      <c r="DV145" s="41"/>
    </row>
    <row r="146" spans="24:126" x14ac:dyDescent="0.25">
      <c r="X146" s="41"/>
      <c r="Y146" s="41"/>
      <c r="Z146" s="41"/>
      <c r="AA146" s="43"/>
      <c r="AB146" s="43"/>
      <c r="AC146" s="43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  <c r="CC146" s="41"/>
      <c r="CD146" s="41"/>
      <c r="CE146" s="41"/>
      <c r="CF146" s="41"/>
      <c r="CG146" s="41"/>
      <c r="CH146" s="41"/>
      <c r="CI146" s="41"/>
      <c r="CJ146" s="41"/>
      <c r="CK146" s="41"/>
      <c r="CL146" s="41"/>
      <c r="CM146" s="41"/>
      <c r="CN146" s="41"/>
      <c r="CO146" s="41"/>
      <c r="CP146" s="41"/>
      <c r="CQ146" s="41"/>
      <c r="CR146" s="41"/>
      <c r="CS146" s="41"/>
      <c r="CT146" s="41"/>
      <c r="CU146" s="41"/>
      <c r="CV146" s="41"/>
      <c r="CW146" s="41"/>
      <c r="CX146" s="41"/>
      <c r="CY146" s="41"/>
      <c r="CZ146" s="41"/>
      <c r="DA146" s="41"/>
      <c r="DB146" s="41"/>
      <c r="DC146" s="41"/>
      <c r="DD146" s="41"/>
      <c r="DE146" s="41"/>
      <c r="DF146" s="41"/>
      <c r="DG146" s="41"/>
      <c r="DH146" s="41"/>
      <c r="DI146" s="41"/>
      <c r="DJ146" s="41"/>
      <c r="DK146" s="41"/>
      <c r="DL146" s="41"/>
      <c r="DM146" s="41"/>
      <c r="DN146" s="41"/>
      <c r="DO146" s="41"/>
      <c r="DP146" s="41"/>
      <c r="DQ146" s="41"/>
      <c r="DR146" s="41"/>
      <c r="DS146" s="41"/>
      <c r="DT146" s="41"/>
      <c r="DU146" s="41"/>
      <c r="DV146" s="41"/>
    </row>
    <row r="147" spans="24:126" x14ac:dyDescent="0.25">
      <c r="X147" s="41"/>
      <c r="Y147" s="41"/>
      <c r="Z147" s="41"/>
      <c r="AA147" s="43"/>
      <c r="AB147" s="43"/>
      <c r="AC147" s="43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  <c r="BZ147" s="41"/>
      <c r="CA147" s="41"/>
      <c r="CB147" s="41"/>
      <c r="CC147" s="41"/>
      <c r="CD147" s="41"/>
      <c r="CE147" s="41"/>
      <c r="CF147" s="41"/>
      <c r="CG147" s="41"/>
      <c r="CH147" s="41"/>
      <c r="CI147" s="41"/>
      <c r="CJ147" s="41"/>
      <c r="CK147" s="41"/>
      <c r="CL147" s="41"/>
      <c r="CM147" s="41"/>
      <c r="CN147" s="41"/>
      <c r="CO147" s="41"/>
      <c r="CP147" s="41"/>
      <c r="CQ147" s="41"/>
      <c r="CR147" s="41"/>
      <c r="CS147" s="41"/>
      <c r="CT147" s="41"/>
      <c r="CU147" s="41"/>
      <c r="CV147" s="41"/>
      <c r="CW147" s="41"/>
      <c r="CX147" s="41"/>
      <c r="CY147" s="41"/>
      <c r="CZ147" s="41"/>
      <c r="DA147" s="41"/>
      <c r="DB147" s="41"/>
      <c r="DC147" s="41"/>
      <c r="DD147" s="41"/>
      <c r="DE147" s="41"/>
      <c r="DF147" s="41"/>
      <c r="DG147" s="41"/>
      <c r="DH147" s="41"/>
      <c r="DI147" s="41"/>
      <c r="DJ147" s="41"/>
      <c r="DK147" s="41"/>
      <c r="DL147" s="41"/>
      <c r="DM147" s="41"/>
      <c r="DN147" s="41"/>
      <c r="DO147" s="41"/>
      <c r="DP147" s="41"/>
      <c r="DQ147" s="41"/>
      <c r="DR147" s="41"/>
      <c r="DS147" s="41"/>
      <c r="DT147" s="41"/>
      <c r="DU147" s="41"/>
      <c r="DV147" s="41"/>
    </row>
    <row r="148" spans="24:126" x14ac:dyDescent="0.25">
      <c r="X148" s="41"/>
      <c r="Y148" s="41"/>
      <c r="Z148" s="41"/>
      <c r="AA148" s="43"/>
      <c r="AB148" s="43"/>
      <c r="AC148" s="43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1"/>
      <c r="CI148" s="41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1"/>
      <c r="CU148" s="41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1"/>
      <c r="DG148" s="41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1"/>
      <c r="DS148" s="41"/>
      <c r="DT148" s="41"/>
      <c r="DU148" s="41"/>
      <c r="DV148" s="41"/>
    </row>
    <row r="149" spans="24:126" x14ac:dyDescent="0.25">
      <c r="X149" s="41"/>
      <c r="Y149" s="41"/>
      <c r="Z149" s="41"/>
      <c r="AA149" s="43"/>
      <c r="AB149" s="43"/>
      <c r="AC149" s="43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  <c r="CC149" s="41"/>
      <c r="CD149" s="41"/>
      <c r="CE149" s="41"/>
      <c r="CF149" s="41"/>
      <c r="CG149" s="41"/>
      <c r="CH149" s="41"/>
      <c r="CI149" s="41"/>
      <c r="CJ149" s="41"/>
      <c r="CK149" s="41"/>
      <c r="CL149" s="41"/>
      <c r="CM149" s="41"/>
      <c r="CN149" s="41"/>
      <c r="CO149" s="41"/>
      <c r="CP149" s="41"/>
      <c r="CQ149" s="41"/>
      <c r="CR149" s="41"/>
      <c r="CS149" s="41"/>
      <c r="CT149" s="41"/>
      <c r="CU149" s="41"/>
      <c r="CV149" s="41"/>
      <c r="CW149" s="41"/>
      <c r="CX149" s="41"/>
      <c r="CY149" s="41"/>
      <c r="CZ149" s="41"/>
      <c r="DA149" s="41"/>
      <c r="DB149" s="41"/>
      <c r="DC149" s="41"/>
      <c r="DD149" s="41"/>
      <c r="DE149" s="41"/>
      <c r="DF149" s="41"/>
      <c r="DG149" s="41"/>
      <c r="DH149" s="41"/>
      <c r="DI149" s="41"/>
      <c r="DJ149" s="41"/>
      <c r="DK149" s="41"/>
      <c r="DL149" s="41"/>
      <c r="DM149" s="41"/>
      <c r="DN149" s="41"/>
      <c r="DO149" s="41"/>
      <c r="DP149" s="41"/>
      <c r="DQ149" s="41"/>
      <c r="DR149" s="41"/>
      <c r="DS149" s="41"/>
      <c r="DT149" s="41"/>
      <c r="DU149" s="41"/>
      <c r="DV149" s="41"/>
    </row>
    <row r="150" spans="24:126" x14ac:dyDescent="0.25">
      <c r="X150" s="41"/>
      <c r="Y150" s="41"/>
      <c r="Z150" s="41"/>
      <c r="AA150" s="43"/>
      <c r="AB150" s="43"/>
      <c r="AC150" s="43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  <c r="BZ150" s="41"/>
      <c r="CA150" s="41"/>
      <c r="CB150" s="41"/>
      <c r="CC150" s="41"/>
      <c r="CD150" s="41"/>
      <c r="CE150" s="41"/>
      <c r="CF150" s="41"/>
      <c r="CG150" s="41"/>
      <c r="CH150" s="41"/>
      <c r="CI150" s="41"/>
      <c r="CJ150" s="41"/>
      <c r="CK150" s="41"/>
      <c r="CL150" s="41"/>
      <c r="CM150" s="41"/>
      <c r="CN150" s="41"/>
      <c r="CO150" s="41"/>
      <c r="CP150" s="41"/>
      <c r="CQ150" s="41"/>
      <c r="CR150" s="41"/>
      <c r="CS150" s="41"/>
      <c r="CT150" s="41"/>
      <c r="CU150" s="41"/>
      <c r="CV150" s="41"/>
      <c r="CW150" s="41"/>
      <c r="CX150" s="41"/>
      <c r="CY150" s="41"/>
      <c r="CZ150" s="41"/>
      <c r="DA150" s="41"/>
      <c r="DB150" s="41"/>
      <c r="DC150" s="41"/>
      <c r="DD150" s="41"/>
      <c r="DE150" s="41"/>
      <c r="DF150" s="41"/>
      <c r="DG150" s="41"/>
      <c r="DH150" s="41"/>
      <c r="DI150" s="41"/>
      <c r="DJ150" s="41"/>
      <c r="DK150" s="41"/>
      <c r="DL150" s="41"/>
      <c r="DM150" s="41"/>
      <c r="DN150" s="41"/>
      <c r="DO150" s="41"/>
      <c r="DP150" s="41"/>
      <c r="DQ150" s="41"/>
      <c r="DR150" s="41"/>
      <c r="DS150" s="41"/>
      <c r="DT150" s="41"/>
      <c r="DU150" s="41"/>
      <c r="DV150" s="41"/>
    </row>
    <row r="151" spans="24:126" x14ac:dyDescent="0.25">
      <c r="X151" s="41"/>
      <c r="Y151" s="41"/>
      <c r="Z151" s="41"/>
      <c r="AA151" s="43"/>
      <c r="AB151" s="43"/>
      <c r="AC151" s="43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  <c r="CC151" s="41"/>
      <c r="CD151" s="41"/>
      <c r="CE151" s="41"/>
      <c r="CF151" s="41"/>
      <c r="CG151" s="41"/>
      <c r="CH151" s="41"/>
      <c r="CI151" s="41"/>
      <c r="CJ151" s="41"/>
      <c r="CK151" s="41"/>
      <c r="CL151" s="41"/>
      <c r="CM151" s="41"/>
      <c r="CN151" s="41"/>
      <c r="CO151" s="41"/>
      <c r="CP151" s="41"/>
      <c r="CQ151" s="41"/>
      <c r="CR151" s="41"/>
      <c r="CS151" s="41"/>
      <c r="CT151" s="41"/>
      <c r="CU151" s="41"/>
      <c r="CV151" s="41"/>
      <c r="CW151" s="41"/>
      <c r="CX151" s="41"/>
      <c r="CY151" s="41"/>
      <c r="CZ151" s="41"/>
      <c r="DA151" s="41"/>
      <c r="DB151" s="41"/>
      <c r="DC151" s="41"/>
      <c r="DD151" s="41"/>
      <c r="DE151" s="41"/>
      <c r="DF151" s="41"/>
      <c r="DG151" s="41"/>
      <c r="DH151" s="41"/>
      <c r="DI151" s="41"/>
      <c r="DJ151" s="41"/>
      <c r="DK151" s="41"/>
      <c r="DL151" s="41"/>
      <c r="DM151" s="41"/>
      <c r="DN151" s="41"/>
      <c r="DO151" s="41"/>
      <c r="DP151" s="41"/>
      <c r="DQ151" s="41"/>
      <c r="DR151" s="41"/>
      <c r="DS151" s="41"/>
      <c r="DT151" s="41"/>
      <c r="DU151" s="41"/>
      <c r="DV151" s="41"/>
    </row>
    <row r="152" spans="24:126" x14ac:dyDescent="0.25">
      <c r="X152" s="41"/>
      <c r="Y152" s="41"/>
      <c r="Z152" s="41"/>
      <c r="AA152" s="43"/>
      <c r="AB152" s="43"/>
      <c r="AC152" s="43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  <c r="CC152" s="41"/>
      <c r="CD152" s="41"/>
      <c r="CE152" s="41"/>
      <c r="CF152" s="41"/>
      <c r="CG152" s="41"/>
      <c r="CH152" s="41"/>
      <c r="CI152" s="41"/>
      <c r="CJ152" s="41"/>
      <c r="CK152" s="41"/>
      <c r="CL152" s="41"/>
      <c r="CM152" s="41"/>
      <c r="CN152" s="41"/>
      <c r="CO152" s="41"/>
      <c r="CP152" s="41"/>
      <c r="CQ152" s="41"/>
      <c r="CR152" s="41"/>
      <c r="CS152" s="41"/>
      <c r="CT152" s="41"/>
      <c r="CU152" s="41"/>
      <c r="CV152" s="41"/>
      <c r="CW152" s="41"/>
      <c r="CX152" s="41"/>
      <c r="CY152" s="41"/>
      <c r="CZ152" s="41"/>
      <c r="DA152" s="41"/>
      <c r="DB152" s="41"/>
      <c r="DC152" s="41"/>
      <c r="DD152" s="41"/>
      <c r="DE152" s="41"/>
      <c r="DF152" s="41"/>
      <c r="DG152" s="41"/>
      <c r="DH152" s="41"/>
      <c r="DI152" s="41"/>
      <c r="DJ152" s="41"/>
      <c r="DK152" s="41"/>
      <c r="DL152" s="41"/>
      <c r="DM152" s="41"/>
      <c r="DN152" s="41"/>
      <c r="DO152" s="41"/>
      <c r="DP152" s="41"/>
      <c r="DQ152" s="41"/>
      <c r="DR152" s="41"/>
      <c r="DS152" s="41"/>
      <c r="DT152" s="41"/>
      <c r="DU152" s="41"/>
      <c r="DV152" s="41"/>
    </row>
    <row r="153" spans="24:126" x14ac:dyDescent="0.25">
      <c r="X153" s="41"/>
      <c r="Y153" s="41"/>
      <c r="Z153" s="41"/>
      <c r="AA153" s="43"/>
      <c r="AB153" s="43"/>
      <c r="AC153" s="43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  <c r="CC153" s="41"/>
      <c r="CD153" s="41"/>
      <c r="CE153" s="41"/>
      <c r="CF153" s="41"/>
      <c r="CG153" s="41"/>
      <c r="CH153" s="41"/>
      <c r="CI153" s="41"/>
      <c r="CJ153" s="41"/>
      <c r="CK153" s="41"/>
      <c r="CL153" s="41"/>
      <c r="CM153" s="41"/>
      <c r="CN153" s="41"/>
      <c r="CO153" s="41"/>
      <c r="CP153" s="41"/>
      <c r="CQ153" s="41"/>
      <c r="CR153" s="41"/>
      <c r="CS153" s="41"/>
      <c r="CT153" s="41"/>
      <c r="CU153" s="41"/>
      <c r="CV153" s="41"/>
      <c r="CW153" s="41"/>
      <c r="CX153" s="41"/>
      <c r="CY153" s="41"/>
      <c r="CZ153" s="41"/>
      <c r="DA153" s="41"/>
      <c r="DB153" s="41"/>
      <c r="DC153" s="41"/>
      <c r="DD153" s="41"/>
      <c r="DE153" s="41"/>
      <c r="DF153" s="41"/>
      <c r="DG153" s="41"/>
      <c r="DH153" s="41"/>
      <c r="DI153" s="41"/>
      <c r="DJ153" s="41"/>
      <c r="DK153" s="41"/>
      <c r="DL153" s="41"/>
      <c r="DM153" s="41"/>
      <c r="DN153" s="41"/>
      <c r="DO153" s="41"/>
      <c r="DP153" s="41"/>
      <c r="DQ153" s="41"/>
      <c r="DR153" s="41"/>
      <c r="DS153" s="41"/>
      <c r="DT153" s="41"/>
      <c r="DU153" s="41"/>
      <c r="DV153" s="41"/>
    </row>
    <row r="154" spans="24:126" x14ac:dyDescent="0.25">
      <c r="X154" s="41"/>
      <c r="Y154" s="41"/>
      <c r="Z154" s="41"/>
      <c r="AA154" s="43"/>
      <c r="AB154" s="43"/>
      <c r="AC154" s="43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  <c r="CC154" s="41"/>
      <c r="CD154" s="41"/>
      <c r="CE154" s="41"/>
      <c r="CF154" s="41"/>
      <c r="CG154" s="41"/>
      <c r="CH154" s="41"/>
      <c r="CI154" s="41"/>
      <c r="CJ154" s="41"/>
      <c r="CK154" s="41"/>
      <c r="CL154" s="41"/>
      <c r="CM154" s="41"/>
      <c r="CN154" s="41"/>
      <c r="CO154" s="41"/>
      <c r="CP154" s="41"/>
      <c r="CQ154" s="41"/>
      <c r="CR154" s="41"/>
      <c r="CS154" s="41"/>
      <c r="CT154" s="41"/>
      <c r="CU154" s="41"/>
      <c r="CV154" s="41"/>
      <c r="CW154" s="41"/>
      <c r="CX154" s="41"/>
      <c r="CY154" s="41"/>
      <c r="CZ154" s="41"/>
      <c r="DA154" s="41"/>
      <c r="DB154" s="41"/>
      <c r="DC154" s="41"/>
      <c r="DD154" s="41"/>
      <c r="DE154" s="41"/>
      <c r="DF154" s="41"/>
      <c r="DG154" s="41"/>
      <c r="DH154" s="41"/>
      <c r="DI154" s="41"/>
      <c r="DJ154" s="41"/>
      <c r="DK154" s="41"/>
      <c r="DL154" s="41"/>
      <c r="DM154" s="41"/>
      <c r="DN154" s="41"/>
      <c r="DO154" s="41"/>
      <c r="DP154" s="41"/>
      <c r="DQ154" s="41"/>
      <c r="DR154" s="41"/>
      <c r="DS154" s="41"/>
      <c r="DT154" s="41"/>
      <c r="DU154" s="41"/>
      <c r="DV154" s="41"/>
    </row>
    <row r="155" spans="24:126" x14ac:dyDescent="0.25">
      <c r="X155" s="41"/>
      <c r="Y155" s="41"/>
      <c r="Z155" s="41"/>
      <c r="AA155" s="43"/>
      <c r="AB155" s="43"/>
      <c r="AC155" s="43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  <c r="CC155" s="41"/>
      <c r="CD155" s="41"/>
      <c r="CE155" s="41"/>
      <c r="CF155" s="41"/>
      <c r="CG155" s="41"/>
      <c r="CH155" s="41"/>
      <c r="CI155" s="41"/>
      <c r="CJ155" s="41"/>
      <c r="CK155" s="41"/>
      <c r="CL155" s="41"/>
      <c r="CM155" s="41"/>
      <c r="CN155" s="41"/>
      <c r="CO155" s="41"/>
      <c r="CP155" s="41"/>
      <c r="CQ155" s="41"/>
      <c r="CR155" s="41"/>
      <c r="CS155" s="41"/>
      <c r="CT155" s="41"/>
      <c r="CU155" s="41"/>
      <c r="CV155" s="41"/>
      <c r="CW155" s="41"/>
      <c r="CX155" s="41"/>
      <c r="CY155" s="41"/>
      <c r="CZ155" s="41"/>
      <c r="DA155" s="41"/>
      <c r="DB155" s="41"/>
      <c r="DC155" s="41"/>
      <c r="DD155" s="41"/>
      <c r="DE155" s="41"/>
      <c r="DF155" s="41"/>
      <c r="DG155" s="41"/>
      <c r="DH155" s="41"/>
      <c r="DI155" s="41"/>
      <c r="DJ155" s="41"/>
      <c r="DK155" s="41"/>
      <c r="DL155" s="41"/>
      <c r="DM155" s="41"/>
      <c r="DN155" s="41"/>
      <c r="DO155" s="41"/>
      <c r="DP155" s="41"/>
      <c r="DQ155" s="41"/>
      <c r="DR155" s="41"/>
      <c r="DS155" s="41"/>
      <c r="DT155" s="41"/>
      <c r="DU155" s="41"/>
      <c r="DV155" s="41"/>
    </row>
    <row r="156" spans="24:126" x14ac:dyDescent="0.25">
      <c r="X156" s="41"/>
      <c r="Y156" s="41"/>
      <c r="Z156" s="41"/>
      <c r="AA156" s="43"/>
      <c r="AB156" s="43"/>
      <c r="AC156" s="43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</row>
    <row r="157" spans="24:126" x14ac:dyDescent="0.25">
      <c r="X157" s="41"/>
      <c r="Y157" s="41"/>
      <c r="Z157" s="41"/>
      <c r="AA157" s="43"/>
      <c r="AB157" s="43"/>
      <c r="AC157" s="43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1"/>
      <c r="CI157" s="41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1"/>
      <c r="CU157" s="41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1"/>
      <c r="DG157" s="41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1"/>
      <c r="DS157" s="41"/>
      <c r="DT157" s="41"/>
      <c r="DU157" s="41"/>
      <c r="DV157" s="41"/>
    </row>
    <row r="158" spans="24:126" x14ac:dyDescent="0.25">
      <c r="X158" s="41"/>
      <c r="Y158" s="41"/>
      <c r="Z158" s="41"/>
      <c r="AA158" s="43"/>
      <c r="AB158" s="43"/>
      <c r="AC158" s="43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  <c r="CC158" s="41"/>
      <c r="CD158" s="41"/>
      <c r="CE158" s="41"/>
      <c r="CF158" s="41"/>
      <c r="CG158" s="41"/>
      <c r="CH158" s="41"/>
      <c r="CI158" s="41"/>
      <c r="CJ158" s="41"/>
      <c r="CK158" s="41"/>
      <c r="CL158" s="41"/>
      <c r="CM158" s="41"/>
      <c r="CN158" s="41"/>
      <c r="CO158" s="41"/>
      <c r="CP158" s="41"/>
      <c r="CQ158" s="41"/>
      <c r="CR158" s="41"/>
      <c r="CS158" s="41"/>
      <c r="CT158" s="41"/>
      <c r="CU158" s="41"/>
      <c r="CV158" s="41"/>
      <c r="CW158" s="41"/>
      <c r="CX158" s="41"/>
      <c r="CY158" s="41"/>
      <c r="CZ158" s="41"/>
      <c r="DA158" s="41"/>
      <c r="DB158" s="41"/>
      <c r="DC158" s="41"/>
      <c r="DD158" s="41"/>
      <c r="DE158" s="41"/>
      <c r="DF158" s="41"/>
      <c r="DG158" s="41"/>
      <c r="DH158" s="41"/>
      <c r="DI158" s="41"/>
      <c r="DJ158" s="41"/>
      <c r="DK158" s="41"/>
      <c r="DL158" s="41"/>
      <c r="DM158" s="41"/>
      <c r="DN158" s="41"/>
      <c r="DO158" s="41"/>
      <c r="DP158" s="41"/>
      <c r="DQ158" s="41"/>
      <c r="DR158" s="41"/>
      <c r="DS158" s="41"/>
      <c r="DT158" s="41"/>
      <c r="DU158" s="41"/>
      <c r="DV158" s="41"/>
    </row>
    <row r="159" spans="24:126" x14ac:dyDescent="0.25">
      <c r="X159" s="41"/>
      <c r="Y159" s="41"/>
      <c r="Z159" s="41"/>
      <c r="AA159" s="43"/>
      <c r="AB159" s="43"/>
      <c r="AC159" s="43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  <c r="CC159" s="41"/>
      <c r="CD159" s="41"/>
      <c r="CE159" s="41"/>
      <c r="CF159" s="41"/>
      <c r="CG159" s="41"/>
      <c r="CH159" s="41"/>
      <c r="CI159" s="41"/>
      <c r="CJ159" s="41"/>
      <c r="CK159" s="41"/>
      <c r="CL159" s="41"/>
      <c r="CM159" s="41"/>
      <c r="CN159" s="41"/>
      <c r="CO159" s="41"/>
      <c r="CP159" s="41"/>
      <c r="CQ159" s="41"/>
      <c r="CR159" s="41"/>
      <c r="CS159" s="41"/>
      <c r="CT159" s="41"/>
      <c r="CU159" s="41"/>
      <c r="CV159" s="41"/>
      <c r="CW159" s="41"/>
      <c r="CX159" s="41"/>
      <c r="CY159" s="41"/>
      <c r="CZ159" s="41"/>
      <c r="DA159" s="41"/>
      <c r="DB159" s="41"/>
      <c r="DC159" s="41"/>
      <c r="DD159" s="41"/>
      <c r="DE159" s="41"/>
      <c r="DF159" s="41"/>
      <c r="DG159" s="41"/>
      <c r="DH159" s="41"/>
      <c r="DI159" s="41"/>
      <c r="DJ159" s="41"/>
      <c r="DK159" s="41"/>
      <c r="DL159" s="41"/>
      <c r="DM159" s="41"/>
      <c r="DN159" s="41"/>
      <c r="DO159" s="41"/>
      <c r="DP159" s="41"/>
      <c r="DQ159" s="41"/>
      <c r="DR159" s="41"/>
      <c r="DS159" s="41"/>
      <c r="DT159" s="41"/>
      <c r="DU159" s="41"/>
      <c r="DV159" s="41"/>
    </row>
    <row r="160" spans="24:126" x14ac:dyDescent="0.25">
      <c r="X160" s="41"/>
      <c r="Y160" s="41"/>
      <c r="Z160" s="41"/>
      <c r="AA160" s="43"/>
      <c r="AB160" s="43"/>
      <c r="AC160" s="43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  <c r="CC160" s="41"/>
      <c r="CD160" s="41"/>
      <c r="CE160" s="41"/>
      <c r="CF160" s="41"/>
      <c r="CG160" s="41"/>
      <c r="CH160" s="41"/>
      <c r="CI160" s="41"/>
      <c r="CJ160" s="41"/>
      <c r="CK160" s="41"/>
      <c r="CL160" s="41"/>
      <c r="CM160" s="41"/>
      <c r="CN160" s="41"/>
      <c r="CO160" s="41"/>
      <c r="CP160" s="41"/>
      <c r="CQ160" s="41"/>
      <c r="CR160" s="41"/>
      <c r="CS160" s="41"/>
      <c r="CT160" s="41"/>
      <c r="CU160" s="41"/>
      <c r="CV160" s="41"/>
      <c r="CW160" s="41"/>
      <c r="CX160" s="41"/>
      <c r="CY160" s="41"/>
      <c r="CZ160" s="41"/>
      <c r="DA160" s="41"/>
      <c r="DB160" s="41"/>
      <c r="DC160" s="41"/>
      <c r="DD160" s="41"/>
      <c r="DE160" s="41"/>
      <c r="DF160" s="41"/>
      <c r="DG160" s="41"/>
      <c r="DH160" s="41"/>
      <c r="DI160" s="41"/>
      <c r="DJ160" s="41"/>
      <c r="DK160" s="41"/>
      <c r="DL160" s="41"/>
      <c r="DM160" s="41"/>
      <c r="DN160" s="41"/>
      <c r="DO160" s="41"/>
      <c r="DP160" s="41"/>
      <c r="DQ160" s="41"/>
      <c r="DR160" s="41"/>
      <c r="DS160" s="41"/>
      <c r="DT160" s="41"/>
      <c r="DU160" s="41"/>
      <c r="DV160" s="41"/>
    </row>
    <row r="161" spans="24:126" x14ac:dyDescent="0.25">
      <c r="X161" s="41"/>
      <c r="Y161" s="41"/>
      <c r="Z161" s="41"/>
      <c r="AA161" s="43"/>
      <c r="AB161" s="43"/>
      <c r="AC161" s="43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  <c r="CB161" s="41"/>
      <c r="CC161" s="41"/>
      <c r="CD161" s="41"/>
      <c r="CE161" s="41"/>
      <c r="CF161" s="41"/>
      <c r="CG161" s="41"/>
      <c r="CH161" s="41"/>
      <c r="CI161" s="41"/>
      <c r="CJ161" s="41"/>
      <c r="CK161" s="41"/>
      <c r="CL161" s="41"/>
      <c r="CM161" s="41"/>
      <c r="CN161" s="41"/>
      <c r="CO161" s="41"/>
      <c r="CP161" s="41"/>
      <c r="CQ161" s="41"/>
      <c r="CR161" s="41"/>
      <c r="CS161" s="41"/>
      <c r="CT161" s="41"/>
      <c r="CU161" s="41"/>
      <c r="CV161" s="41"/>
      <c r="CW161" s="41"/>
      <c r="CX161" s="41"/>
      <c r="CY161" s="41"/>
      <c r="CZ161" s="41"/>
      <c r="DA161" s="41"/>
      <c r="DB161" s="41"/>
      <c r="DC161" s="41"/>
      <c r="DD161" s="41"/>
      <c r="DE161" s="41"/>
      <c r="DF161" s="41"/>
      <c r="DG161" s="41"/>
      <c r="DH161" s="41"/>
      <c r="DI161" s="41"/>
      <c r="DJ161" s="41"/>
      <c r="DK161" s="41"/>
      <c r="DL161" s="41"/>
      <c r="DM161" s="41"/>
      <c r="DN161" s="41"/>
      <c r="DO161" s="41"/>
      <c r="DP161" s="41"/>
      <c r="DQ161" s="41"/>
      <c r="DR161" s="41"/>
      <c r="DS161" s="41"/>
      <c r="DT161" s="41"/>
      <c r="DU161" s="41"/>
      <c r="DV161" s="41"/>
    </row>
    <row r="162" spans="24:126" x14ac:dyDescent="0.25">
      <c r="X162" s="41"/>
      <c r="Y162" s="41"/>
      <c r="Z162" s="41"/>
      <c r="AA162" s="43"/>
      <c r="AB162" s="43"/>
      <c r="AC162" s="43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  <c r="CC162" s="41"/>
      <c r="CD162" s="41"/>
      <c r="CE162" s="41"/>
      <c r="CF162" s="41"/>
      <c r="CG162" s="41"/>
      <c r="CH162" s="41"/>
      <c r="CI162" s="41"/>
      <c r="CJ162" s="41"/>
      <c r="CK162" s="41"/>
      <c r="CL162" s="41"/>
      <c r="CM162" s="41"/>
      <c r="CN162" s="41"/>
      <c r="CO162" s="41"/>
      <c r="CP162" s="41"/>
      <c r="CQ162" s="41"/>
      <c r="CR162" s="41"/>
      <c r="CS162" s="41"/>
      <c r="CT162" s="41"/>
      <c r="CU162" s="41"/>
      <c r="CV162" s="41"/>
      <c r="CW162" s="41"/>
      <c r="CX162" s="41"/>
      <c r="CY162" s="41"/>
      <c r="CZ162" s="41"/>
      <c r="DA162" s="41"/>
      <c r="DB162" s="41"/>
      <c r="DC162" s="41"/>
      <c r="DD162" s="41"/>
      <c r="DE162" s="41"/>
      <c r="DF162" s="41"/>
      <c r="DG162" s="41"/>
      <c r="DH162" s="41"/>
      <c r="DI162" s="41"/>
      <c r="DJ162" s="41"/>
      <c r="DK162" s="41"/>
      <c r="DL162" s="41"/>
      <c r="DM162" s="41"/>
      <c r="DN162" s="41"/>
      <c r="DO162" s="41"/>
      <c r="DP162" s="41"/>
      <c r="DQ162" s="41"/>
      <c r="DR162" s="41"/>
      <c r="DS162" s="41"/>
      <c r="DT162" s="41"/>
      <c r="DU162" s="41"/>
      <c r="DV162" s="41"/>
    </row>
    <row r="163" spans="24:126" x14ac:dyDescent="0.25">
      <c r="X163" s="41"/>
      <c r="Y163" s="41"/>
      <c r="Z163" s="41"/>
      <c r="AA163" s="43"/>
      <c r="AB163" s="43"/>
      <c r="AC163" s="43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  <c r="BZ163" s="41"/>
      <c r="CA163" s="41"/>
      <c r="CB163" s="41"/>
      <c r="CC163" s="41"/>
      <c r="CD163" s="41"/>
      <c r="CE163" s="41"/>
      <c r="CF163" s="41"/>
      <c r="CG163" s="41"/>
      <c r="CH163" s="41"/>
      <c r="CI163" s="41"/>
      <c r="CJ163" s="41"/>
      <c r="CK163" s="41"/>
      <c r="CL163" s="41"/>
      <c r="CM163" s="41"/>
      <c r="CN163" s="41"/>
      <c r="CO163" s="41"/>
      <c r="CP163" s="41"/>
      <c r="CQ163" s="41"/>
      <c r="CR163" s="41"/>
      <c r="CS163" s="41"/>
      <c r="CT163" s="41"/>
      <c r="CU163" s="41"/>
      <c r="CV163" s="41"/>
      <c r="CW163" s="41"/>
      <c r="CX163" s="41"/>
      <c r="CY163" s="41"/>
      <c r="CZ163" s="41"/>
      <c r="DA163" s="41"/>
      <c r="DB163" s="41"/>
      <c r="DC163" s="41"/>
      <c r="DD163" s="41"/>
      <c r="DE163" s="41"/>
      <c r="DF163" s="41"/>
      <c r="DG163" s="41"/>
      <c r="DH163" s="41"/>
      <c r="DI163" s="41"/>
      <c r="DJ163" s="41"/>
      <c r="DK163" s="41"/>
      <c r="DL163" s="41"/>
      <c r="DM163" s="41"/>
      <c r="DN163" s="41"/>
      <c r="DO163" s="41"/>
      <c r="DP163" s="41"/>
      <c r="DQ163" s="41"/>
      <c r="DR163" s="41"/>
      <c r="DS163" s="41"/>
      <c r="DT163" s="41"/>
      <c r="DU163" s="41"/>
      <c r="DV163" s="41"/>
    </row>
    <row r="164" spans="24:126" x14ac:dyDescent="0.25">
      <c r="X164" s="41"/>
      <c r="Y164" s="41"/>
      <c r="Z164" s="41"/>
      <c r="AA164" s="43"/>
      <c r="AB164" s="43"/>
      <c r="AC164" s="43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  <c r="CB164" s="41"/>
      <c r="CC164" s="41"/>
      <c r="CD164" s="41"/>
      <c r="CE164" s="41"/>
      <c r="CF164" s="41"/>
      <c r="CG164" s="41"/>
      <c r="CH164" s="41"/>
      <c r="CI164" s="41"/>
      <c r="CJ164" s="41"/>
      <c r="CK164" s="41"/>
      <c r="CL164" s="41"/>
      <c r="CM164" s="41"/>
      <c r="CN164" s="41"/>
      <c r="CO164" s="41"/>
      <c r="CP164" s="41"/>
      <c r="CQ164" s="41"/>
      <c r="CR164" s="41"/>
      <c r="CS164" s="41"/>
      <c r="CT164" s="41"/>
      <c r="CU164" s="41"/>
      <c r="CV164" s="41"/>
      <c r="CW164" s="41"/>
      <c r="CX164" s="41"/>
      <c r="CY164" s="41"/>
      <c r="CZ164" s="41"/>
      <c r="DA164" s="41"/>
      <c r="DB164" s="41"/>
      <c r="DC164" s="41"/>
      <c r="DD164" s="41"/>
      <c r="DE164" s="41"/>
      <c r="DF164" s="41"/>
      <c r="DG164" s="41"/>
      <c r="DH164" s="41"/>
      <c r="DI164" s="41"/>
      <c r="DJ164" s="41"/>
      <c r="DK164" s="41"/>
      <c r="DL164" s="41"/>
      <c r="DM164" s="41"/>
      <c r="DN164" s="41"/>
      <c r="DO164" s="41"/>
      <c r="DP164" s="41"/>
      <c r="DQ164" s="41"/>
      <c r="DR164" s="41"/>
      <c r="DS164" s="41"/>
      <c r="DT164" s="41"/>
      <c r="DU164" s="41"/>
      <c r="DV164" s="41"/>
    </row>
    <row r="165" spans="24:126" x14ac:dyDescent="0.25">
      <c r="X165" s="41"/>
      <c r="Y165" s="41"/>
      <c r="Z165" s="41"/>
      <c r="AA165" s="43"/>
      <c r="AB165" s="43"/>
      <c r="AC165" s="43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  <c r="CC165" s="41"/>
      <c r="CD165" s="41"/>
      <c r="CE165" s="41"/>
      <c r="CF165" s="41"/>
      <c r="CG165" s="41"/>
      <c r="CH165" s="41"/>
      <c r="CI165" s="41"/>
      <c r="CJ165" s="41"/>
      <c r="CK165" s="41"/>
      <c r="CL165" s="41"/>
      <c r="CM165" s="41"/>
      <c r="CN165" s="41"/>
      <c r="CO165" s="41"/>
      <c r="CP165" s="41"/>
      <c r="CQ165" s="41"/>
      <c r="CR165" s="41"/>
      <c r="CS165" s="41"/>
      <c r="CT165" s="41"/>
      <c r="CU165" s="41"/>
      <c r="CV165" s="41"/>
      <c r="CW165" s="41"/>
      <c r="CX165" s="41"/>
      <c r="CY165" s="41"/>
      <c r="CZ165" s="41"/>
      <c r="DA165" s="41"/>
      <c r="DB165" s="41"/>
      <c r="DC165" s="41"/>
      <c r="DD165" s="41"/>
      <c r="DE165" s="41"/>
      <c r="DF165" s="41"/>
      <c r="DG165" s="41"/>
      <c r="DH165" s="41"/>
      <c r="DI165" s="41"/>
      <c r="DJ165" s="41"/>
      <c r="DK165" s="41"/>
      <c r="DL165" s="41"/>
      <c r="DM165" s="41"/>
      <c r="DN165" s="41"/>
      <c r="DO165" s="41"/>
      <c r="DP165" s="41"/>
      <c r="DQ165" s="41"/>
      <c r="DR165" s="41"/>
      <c r="DS165" s="41"/>
      <c r="DT165" s="41"/>
      <c r="DU165" s="41"/>
      <c r="DV165" s="41"/>
    </row>
    <row r="166" spans="24:126" x14ac:dyDescent="0.25">
      <c r="X166" s="41"/>
      <c r="Y166" s="41"/>
      <c r="Z166" s="41"/>
      <c r="AA166" s="43"/>
      <c r="AB166" s="43"/>
      <c r="AC166" s="43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1"/>
      <c r="BW166" s="41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1"/>
      <c r="CI166" s="41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1"/>
      <c r="CU166" s="41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1"/>
      <c r="DG166" s="41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1"/>
      <c r="DS166" s="41"/>
      <c r="DT166" s="41"/>
      <c r="DU166" s="41"/>
      <c r="DV166" s="41"/>
    </row>
    <row r="167" spans="24:126" x14ac:dyDescent="0.25">
      <c r="X167" s="41"/>
      <c r="Y167" s="41"/>
      <c r="Z167" s="41"/>
      <c r="AA167" s="43"/>
      <c r="AB167" s="43"/>
      <c r="AC167" s="43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  <c r="BZ167" s="41"/>
      <c r="CA167" s="41"/>
      <c r="CB167" s="41"/>
      <c r="CC167" s="41"/>
      <c r="CD167" s="41"/>
      <c r="CE167" s="41"/>
      <c r="CF167" s="41"/>
      <c r="CG167" s="41"/>
      <c r="CH167" s="41"/>
      <c r="CI167" s="41"/>
      <c r="CJ167" s="41"/>
      <c r="CK167" s="41"/>
      <c r="CL167" s="41"/>
      <c r="CM167" s="41"/>
      <c r="CN167" s="41"/>
      <c r="CO167" s="41"/>
      <c r="CP167" s="41"/>
      <c r="CQ167" s="41"/>
      <c r="CR167" s="41"/>
      <c r="CS167" s="41"/>
      <c r="CT167" s="41"/>
      <c r="CU167" s="41"/>
      <c r="CV167" s="41"/>
      <c r="CW167" s="41"/>
      <c r="CX167" s="41"/>
      <c r="CY167" s="41"/>
      <c r="CZ167" s="41"/>
      <c r="DA167" s="41"/>
      <c r="DB167" s="41"/>
      <c r="DC167" s="41"/>
      <c r="DD167" s="41"/>
      <c r="DE167" s="41"/>
      <c r="DF167" s="41"/>
      <c r="DG167" s="41"/>
      <c r="DH167" s="41"/>
      <c r="DI167" s="41"/>
      <c r="DJ167" s="41"/>
      <c r="DK167" s="41"/>
      <c r="DL167" s="41"/>
      <c r="DM167" s="41"/>
      <c r="DN167" s="41"/>
      <c r="DO167" s="41"/>
      <c r="DP167" s="41"/>
      <c r="DQ167" s="41"/>
      <c r="DR167" s="41"/>
      <c r="DS167" s="41"/>
      <c r="DT167" s="41"/>
      <c r="DU167" s="41"/>
      <c r="DV167" s="41"/>
    </row>
    <row r="168" spans="24:126" x14ac:dyDescent="0.25">
      <c r="X168" s="41"/>
      <c r="Y168" s="41"/>
      <c r="Z168" s="41"/>
      <c r="AA168" s="43"/>
      <c r="AB168" s="43"/>
      <c r="AC168" s="43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  <c r="CC168" s="41"/>
      <c r="CD168" s="41"/>
      <c r="CE168" s="41"/>
      <c r="CF168" s="41"/>
      <c r="CG168" s="41"/>
      <c r="CH168" s="41"/>
      <c r="CI168" s="41"/>
      <c r="CJ168" s="41"/>
      <c r="CK168" s="41"/>
      <c r="CL168" s="41"/>
      <c r="CM168" s="41"/>
      <c r="CN168" s="41"/>
      <c r="CO168" s="41"/>
      <c r="CP168" s="41"/>
      <c r="CQ168" s="41"/>
      <c r="CR168" s="41"/>
      <c r="CS168" s="41"/>
      <c r="CT168" s="41"/>
      <c r="CU168" s="41"/>
      <c r="CV168" s="41"/>
      <c r="CW168" s="41"/>
      <c r="CX168" s="41"/>
      <c r="CY168" s="41"/>
      <c r="CZ168" s="41"/>
      <c r="DA168" s="41"/>
      <c r="DB168" s="41"/>
      <c r="DC168" s="41"/>
      <c r="DD168" s="41"/>
      <c r="DE168" s="41"/>
      <c r="DF168" s="41"/>
      <c r="DG168" s="41"/>
      <c r="DH168" s="41"/>
      <c r="DI168" s="41"/>
      <c r="DJ168" s="41"/>
      <c r="DK168" s="41"/>
      <c r="DL168" s="41"/>
      <c r="DM168" s="41"/>
      <c r="DN168" s="41"/>
      <c r="DO168" s="41"/>
      <c r="DP168" s="41"/>
      <c r="DQ168" s="41"/>
      <c r="DR168" s="41"/>
      <c r="DS168" s="41"/>
      <c r="DT168" s="41"/>
      <c r="DU168" s="41"/>
      <c r="DV168" s="41"/>
    </row>
    <row r="169" spans="24:126" x14ac:dyDescent="0.25">
      <c r="X169" s="41"/>
      <c r="Y169" s="41"/>
      <c r="Z169" s="41"/>
      <c r="AA169" s="43"/>
      <c r="AB169" s="43"/>
      <c r="AC169" s="43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  <c r="CC169" s="41"/>
      <c r="CD169" s="41"/>
      <c r="CE169" s="41"/>
      <c r="CF169" s="41"/>
      <c r="CG169" s="41"/>
      <c r="CH169" s="41"/>
      <c r="CI169" s="41"/>
      <c r="CJ169" s="41"/>
      <c r="CK169" s="41"/>
      <c r="CL169" s="41"/>
      <c r="CM169" s="41"/>
      <c r="CN169" s="41"/>
      <c r="CO169" s="41"/>
      <c r="CP169" s="41"/>
      <c r="CQ169" s="41"/>
      <c r="CR169" s="41"/>
      <c r="CS169" s="41"/>
      <c r="CT169" s="41"/>
      <c r="CU169" s="41"/>
      <c r="CV169" s="41"/>
      <c r="CW169" s="41"/>
      <c r="CX169" s="41"/>
      <c r="CY169" s="41"/>
      <c r="CZ169" s="41"/>
      <c r="DA169" s="41"/>
      <c r="DB169" s="41"/>
      <c r="DC169" s="41"/>
      <c r="DD169" s="41"/>
      <c r="DE169" s="41"/>
      <c r="DF169" s="41"/>
      <c r="DG169" s="41"/>
      <c r="DH169" s="41"/>
      <c r="DI169" s="41"/>
      <c r="DJ169" s="41"/>
      <c r="DK169" s="41"/>
      <c r="DL169" s="41"/>
      <c r="DM169" s="41"/>
      <c r="DN169" s="41"/>
      <c r="DO169" s="41"/>
      <c r="DP169" s="41"/>
      <c r="DQ169" s="41"/>
      <c r="DR169" s="41"/>
      <c r="DS169" s="41"/>
      <c r="DT169" s="41"/>
      <c r="DU169" s="41"/>
      <c r="DV169" s="41"/>
    </row>
    <row r="170" spans="24:126" x14ac:dyDescent="0.25">
      <c r="X170" s="41"/>
      <c r="Y170" s="41"/>
      <c r="Z170" s="41"/>
      <c r="AA170" s="43"/>
      <c r="AB170" s="43"/>
      <c r="AC170" s="43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  <c r="CC170" s="41"/>
      <c r="CD170" s="41"/>
      <c r="CE170" s="41"/>
      <c r="CF170" s="41"/>
      <c r="CG170" s="41"/>
      <c r="CH170" s="41"/>
      <c r="CI170" s="41"/>
      <c r="CJ170" s="41"/>
      <c r="CK170" s="41"/>
      <c r="CL170" s="41"/>
      <c r="CM170" s="41"/>
      <c r="CN170" s="41"/>
      <c r="CO170" s="41"/>
      <c r="CP170" s="41"/>
      <c r="CQ170" s="41"/>
      <c r="CR170" s="41"/>
      <c r="CS170" s="41"/>
      <c r="CT170" s="41"/>
      <c r="CU170" s="41"/>
      <c r="CV170" s="41"/>
      <c r="CW170" s="41"/>
      <c r="CX170" s="41"/>
      <c r="CY170" s="41"/>
      <c r="CZ170" s="41"/>
      <c r="DA170" s="41"/>
      <c r="DB170" s="41"/>
      <c r="DC170" s="41"/>
      <c r="DD170" s="41"/>
      <c r="DE170" s="41"/>
      <c r="DF170" s="41"/>
      <c r="DG170" s="41"/>
      <c r="DH170" s="41"/>
      <c r="DI170" s="41"/>
      <c r="DJ170" s="41"/>
      <c r="DK170" s="41"/>
      <c r="DL170" s="41"/>
      <c r="DM170" s="41"/>
      <c r="DN170" s="41"/>
      <c r="DO170" s="41"/>
      <c r="DP170" s="41"/>
      <c r="DQ170" s="41"/>
      <c r="DR170" s="41"/>
      <c r="DS170" s="41"/>
      <c r="DT170" s="41"/>
      <c r="DU170" s="41"/>
      <c r="DV170" s="41"/>
    </row>
    <row r="171" spans="24:126" x14ac:dyDescent="0.25">
      <c r="X171" s="41"/>
      <c r="Y171" s="41"/>
      <c r="Z171" s="41"/>
      <c r="AA171" s="43"/>
      <c r="AB171" s="43"/>
      <c r="AC171" s="43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  <c r="CC171" s="41"/>
      <c r="CD171" s="41"/>
      <c r="CE171" s="41"/>
      <c r="CF171" s="41"/>
      <c r="CG171" s="41"/>
      <c r="CH171" s="41"/>
      <c r="CI171" s="41"/>
      <c r="CJ171" s="41"/>
      <c r="CK171" s="41"/>
      <c r="CL171" s="41"/>
      <c r="CM171" s="41"/>
      <c r="CN171" s="41"/>
      <c r="CO171" s="41"/>
      <c r="CP171" s="41"/>
      <c r="CQ171" s="41"/>
      <c r="CR171" s="41"/>
      <c r="CS171" s="41"/>
      <c r="CT171" s="41"/>
      <c r="CU171" s="41"/>
      <c r="CV171" s="41"/>
      <c r="CW171" s="41"/>
      <c r="CX171" s="41"/>
      <c r="CY171" s="41"/>
      <c r="CZ171" s="41"/>
      <c r="DA171" s="41"/>
      <c r="DB171" s="41"/>
      <c r="DC171" s="41"/>
      <c r="DD171" s="41"/>
      <c r="DE171" s="41"/>
      <c r="DF171" s="41"/>
      <c r="DG171" s="41"/>
      <c r="DH171" s="41"/>
      <c r="DI171" s="41"/>
      <c r="DJ171" s="41"/>
      <c r="DK171" s="41"/>
      <c r="DL171" s="41"/>
      <c r="DM171" s="41"/>
      <c r="DN171" s="41"/>
      <c r="DO171" s="41"/>
      <c r="DP171" s="41"/>
      <c r="DQ171" s="41"/>
      <c r="DR171" s="41"/>
      <c r="DS171" s="41"/>
      <c r="DT171" s="41"/>
      <c r="DU171" s="41"/>
      <c r="DV171" s="41"/>
    </row>
    <row r="172" spans="24:126" x14ac:dyDescent="0.25">
      <c r="X172" s="41"/>
      <c r="Y172" s="41"/>
      <c r="Z172" s="41"/>
      <c r="AA172" s="43"/>
      <c r="AB172" s="43"/>
      <c r="AC172" s="43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  <c r="CC172" s="41"/>
      <c r="CD172" s="41"/>
      <c r="CE172" s="41"/>
      <c r="CF172" s="41"/>
      <c r="CG172" s="41"/>
      <c r="CH172" s="41"/>
      <c r="CI172" s="41"/>
      <c r="CJ172" s="41"/>
      <c r="CK172" s="41"/>
      <c r="CL172" s="41"/>
      <c r="CM172" s="41"/>
      <c r="CN172" s="41"/>
      <c r="CO172" s="41"/>
      <c r="CP172" s="41"/>
      <c r="CQ172" s="41"/>
      <c r="CR172" s="41"/>
      <c r="CS172" s="41"/>
      <c r="CT172" s="41"/>
      <c r="CU172" s="41"/>
      <c r="CV172" s="41"/>
      <c r="CW172" s="41"/>
      <c r="CX172" s="41"/>
      <c r="CY172" s="41"/>
      <c r="CZ172" s="41"/>
      <c r="DA172" s="41"/>
      <c r="DB172" s="41"/>
      <c r="DC172" s="41"/>
      <c r="DD172" s="41"/>
      <c r="DE172" s="41"/>
      <c r="DF172" s="41"/>
      <c r="DG172" s="41"/>
      <c r="DH172" s="41"/>
      <c r="DI172" s="41"/>
      <c r="DJ172" s="41"/>
      <c r="DK172" s="41"/>
      <c r="DL172" s="41"/>
      <c r="DM172" s="41"/>
      <c r="DN172" s="41"/>
      <c r="DO172" s="41"/>
      <c r="DP172" s="41"/>
      <c r="DQ172" s="41"/>
      <c r="DR172" s="41"/>
      <c r="DS172" s="41"/>
      <c r="DT172" s="41"/>
      <c r="DU172" s="41"/>
      <c r="DV172" s="41"/>
    </row>
    <row r="173" spans="24:126" x14ac:dyDescent="0.25">
      <c r="X173" s="41"/>
      <c r="Y173" s="41"/>
      <c r="Z173" s="41"/>
      <c r="AA173" s="43"/>
      <c r="AB173" s="43"/>
      <c r="AC173" s="43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  <c r="CC173" s="41"/>
      <c r="CD173" s="41"/>
      <c r="CE173" s="41"/>
      <c r="CF173" s="41"/>
      <c r="CG173" s="41"/>
      <c r="CH173" s="41"/>
      <c r="CI173" s="41"/>
      <c r="CJ173" s="41"/>
      <c r="CK173" s="41"/>
      <c r="CL173" s="41"/>
      <c r="CM173" s="41"/>
      <c r="CN173" s="41"/>
      <c r="CO173" s="41"/>
      <c r="CP173" s="41"/>
      <c r="CQ173" s="41"/>
      <c r="CR173" s="41"/>
      <c r="CS173" s="41"/>
      <c r="CT173" s="41"/>
      <c r="CU173" s="41"/>
      <c r="CV173" s="41"/>
      <c r="CW173" s="41"/>
      <c r="CX173" s="41"/>
      <c r="CY173" s="41"/>
      <c r="CZ173" s="41"/>
      <c r="DA173" s="41"/>
      <c r="DB173" s="41"/>
      <c r="DC173" s="41"/>
      <c r="DD173" s="41"/>
      <c r="DE173" s="41"/>
      <c r="DF173" s="41"/>
      <c r="DG173" s="41"/>
      <c r="DH173" s="41"/>
      <c r="DI173" s="41"/>
      <c r="DJ173" s="41"/>
      <c r="DK173" s="41"/>
      <c r="DL173" s="41"/>
      <c r="DM173" s="41"/>
      <c r="DN173" s="41"/>
      <c r="DO173" s="41"/>
      <c r="DP173" s="41"/>
      <c r="DQ173" s="41"/>
      <c r="DR173" s="41"/>
      <c r="DS173" s="41"/>
      <c r="DT173" s="41"/>
      <c r="DU173" s="41"/>
      <c r="DV173" s="41"/>
    </row>
    <row r="174" spans="24:126" x14ac:dyDescent="0.25">
      <c r="X174" s="41"/>
      <c r="Y174" s="41"/>
      <c r="Z174" s="41"/>
      <c r="AA174" s="43"/>
      <c r="AB174" s="43"/>
      <c r="AC174" s="43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  <c r="CC174" s="41"/>
      <c r="CD174" s="41"/>
      <c r="CE174" s="41"/>
      <c r="CF174" s="41"/>
      <c r="CG174" s="41"/>
      <c r="CH174" s="41"/>
      <c r="CI174" s="41"/>
      <c r="CJ174" s="41"/>
      <c r="CK174" s="41"/>
      <c r="CL174" s="41"/>
      <c r="CM174" s="41"/>
      <c r="CN174" s="41"/>
      <c r="CO174" s="41"/>
      <c r="CP174" s="41"/>
      <c r="CQ174" s="41"/>
      <c r="CR174" s="41"/>
      <c r="CS174" s="41"/>
      <c r="CT174" s="41"/>
      <c r="CU174" s="41"/>
      <c r="CV174" s="41"/>
      <c r="CW174" s="41"/>
      <c r="CX174" s="41"/>
      <c r="CY174" s="41"/>
      <c r="CZ174" s="41"/>
      <c r="DA174" s="41"/>
      <c r="DB174" s="41"/>
      <c r="DC174" s="41"/>
      <c r="DD174" s="41"/>
      <c r="DE174" s="41"/>
      <c r="DF174" s="41"/>
      <c r="DG174" s="41"/>
      <c r="DH174" s="41"/>
      <c r="DI174" s="41"/>
      <c r="DJ174" s="41"/>
      <c r="DK174" s="41"/>
      <c r="DL174" s="41"/>
      <c r="DM174" s="41"/>
      <c r="DN174" s="41"/>
      <c r="DO174" s="41"/>
      <c r="DP174" s="41"/>
      <c r="DQ174" s="41"/>
      <c r="DR174" s="41"/>
      <c r="DS174" s="41"/>
      <c r="DT174" s="41"/>
      <c r="DU174" s="41"/>
      <c r="DV174" s="41"/>
    </row>
    <row r="175" spans="24:126" x14ac:dyDescent="0.25">
      <c r="X175" s="41"/>
      <c r="Y175" s="41"/>
      <c r="Z175" s="41"/>
      <c r="AA175" s="43"/>
      <c r="AB175" s="43"/>
      <c r="AC175" s="43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1"/>
      <c r="CI175" s="41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1"/>
      <c r="CU175" s="41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1"/>
      <c r="DG175" s="41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1"/>
      <c r="DS175" s="41"/>
      <c r="DT175" s="41"/>
      <c r="DU175" s="41"/>
      <c r="DV175" s="41"/>
    </row>
    <row r="176" spans="24:126" x14ac:dyDescent="0.25">
      <c r="X176" s="41"/>
      <c r="Y176" s="41"/>
      <c r="Z176" s="41"/>
      <c r="AA176" s="43"/>
      <c r="AB176" s="43"/>
      <c r="AC176" s="43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  <c r="CC176" s="41"/>
      <c r="CD176" s="41"/>
      <c r="CE176" s="41"/>
      <c r="CF176" s="41"/>
      <c r="CG176" s="41"/>
      <c r="CH176" s="41"/>
      <c r="CI176" s="41"/>
      <c r="CJ176" s="41"/>
      <c r="CK176" s="41"/>
      <c r="CL176" s="41"/>
      <c r="CM176" s="41"/>
      <c r="CN176" s="41"/>
      <c r="CO176" s="41"/>
      <c r="CP176" s="41"/>
      <c r="CQ176" s="41"/>
      <c r="CR176" s="41"/>
      <c r="CS176" s="41"/>
      <c r="CT176" s="41"/>
      <c r="CU176" s="41"/>
      <c r="CV176" s="41"/>
      <c r="CW176" s="41"/>
      <c r="CX176" s="41"/>
      <c r="CY176" s="41"/>
      <c r="CZ176" s="41"/>
      <c r="DA176" s="41"/>
      <c r="DB176" s="41"/>
      <c r="DC176" s="41"/>
      <c r="DD176" s="41"/>
      <c r="DE176" s="41"/>
      <c r="DF176" s="41"/>
      <c r="DG176" s="41"/>
      <c r="DH176" s="41"/>
      <c r="DI176" s="41"/>
      <c r="DJ176" s="41"/>
      <c r="DK176" s="41"/>
      <c r="DL176" s="41"/>
      <c r="DM176" s="41"/>
      <c r="DN176" s="41"/>
      <c r="DO176" s="41"/>
      <c r="DP176" s="41"/>
      <c r="DQ176" s="41"/>
      <c r="DR176" s="41"/>
      <c r="DS176" s="41"/>
      <c r="DT176" s="41"/>
      <c r="DU176" s="41"/>
      <c r="DV176" s="41"/>
    </row>
    <row r="177" spans="24:126" x14ac:dyDescent="0.25">
      <c r="X177" s="41"/>
      <c r="Y177" s="41"/>
      <c r="Z177" s="41"/>
      <c r="AA177" s="43"/>
      <c r="AB177" s="43"/>
      <c r="AC177" s="43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  <c r="CC177" s="41"/>
      <c r="CD177" s="41"/>
      <c r="CE177" s="41"/>
      <c r="CF177" s="41"/>
      <c r="CG177" s="41"/>
      <c r="CH177" s="41"/>
      <c r="CI177" s="41"/>
      <c r="CJ177" s="41"/>
      <c r="CK177" s="41"/>
      <c r="CL177" s="41"/>
      <c r="CM177" s="41"/>
      <c r="CN177" s="41"/>
      <c r="CO177" s="41"/>
      <c r="CP177" s="41"/>
      <c r="CQ177" s="41"/>
      <c r="CR177" s="41"/>
      <c r="CS177" s="41"/>
      <c r="CT177" s="41"/>
      <c r="CU177" s="41"/>
      <c r="CV177" s="41"/>
      <c r="CW177" s="41"/>
      <c r="CX177" s="41"/>
      <c r="CY177" s="41"/>
      <c r="CZ177" s="41"/>
      <c r="DA177" s="41"/>
      <c r="DB177" s="41"/>
      <c r="DC177" s="41"/>
      <c r="DD177" s="41"/>
      <c r="DE177" s="41"/>
      <c r="DF177" s="41"/>
      <c r="DG177" s="41"/>
      <c r="DH177" s="41"/>
      <c r="DI177" s="41"/>
      <c r="DJ177" s="41"/>
      <c r="DK177" s="41"/>
      <c r="DL177" s="41"/>
      <c r="DM177" s="41"/>
      <c r="DN177" s="41"/>
      <c r="DO177" s="41"/>
      <c r="DP177" s="41"/>
      <c r="DQ177" s="41"/>
      <c r="DR177" s="41"/>
      <c r="DS177" s="41"/>
      <c r="DT177" s="41"/>
      <c r="DU177" s="41"/>
      <c r="DV177" s="41"/>
    </row>
    <row r="178" spans="24:126" x14ac:dyDescent="0.25">
      <c r="X178" s="41"/>
      <c r="Y178" s="41"/>
      <c r="Z178" s="41"/>
      <c r="AA178" s="43"/>
      <c r="AB178" s="43"/>
      <c r="AC178" s="43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  <c r="BZ178" s="41"/>
      <c r="CA178" s="41"/>
      <c r="CB178" s="41"/>
      <c r="CC178" s="41"/>
      <c r="CD178" s="41"/>
      <c r="CE178" s="41"/>
      <c r="CF178" s="41"/>
      <c r="CG178" s="41"/>
      <c r="CH178" s="41"/>
      <c r="CI178" s="41"/>
      <c r="CJ178" s="41"/>
      <c r="CK178" s="41"/>
      <c r="CL178" s="41"/>
      <c r="CM178" s="41"/>
      <c r="CN178" s="41"/>
      <c r="CO178" s="41"/>
      <c r="CP178" s="41"/>
      <c r="CQ178" s="41"/>
      <c r="CR178" s="41"/>
      <c r="CS178" s="41"/>
      <c r="CT178" s="41"/>
      <c r="CU178" s="41"/>
      <c r="CV178" s="41"/>
      <c r="CW178" s="41"/>
      <c r="CX178" s="41"/>
      <c r="CY178" s="41"/>
      <c r="CZ178" s="41"/>
      <c r="DA178" s="41"/>
      <c r="DB178" s="41"/>
      <c r="DC178" s="41"/>
      <c r="DD178" s="41"/>
      <c r="DE178" s="41"/>
      <c r="DF178" s="41"/>
      <c r="DG178" s="41"/>
      <c r="DH178" s="41"/>
      <c r="DI178" s="41"/>
      <c r="DJ178" s="41"/>
      <c r="DK178" s="41"/>
      <c r="DL178" s="41"/>
      <c r="DM178" s="41"/>
      <c r="DN178" s="41"/>
      <c r="DO178" s="41"/>
      <c r="DP178" s="41"/>
      <c r="DQ178" s="41"/>
      <c r="DR178" s="41"/>
      <c r="DS178" s="41"/>
      <c r="DT178" s="41"/>
      <c r="DU178" s="41"/>
      <c r="DV178" s="41"/>
    </row>
    <row r="179" spans="24:126" x14ac:dyDescent="0.25">
      <c r="X179" s="41"/>
      <c r="Y179" s="41"/>
      <c r="Z179" s="41"/>
      <c r="AA179" s="43"/>
      <c r="AB179" s="43"/>
      <c r="AC179" s="43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  <c r="CC179" s="41"/>
      <c r="CD179" s="41"/>
      <c r="CE179" s="41"/>
      <c r="CF179" s="41"/>
      <c r="CG179" s="41"/>
      <c r="CH179" s="41"/>
      <c r="CI179" s="41"/>
      <c r="CJ179" s="41"/>
      <c r="CK179" s="41"/>
      <c r="CL179" s="41"/>
      <c r="CM179" s="41"/>
      <c r="CN179" s="41"/>
      <c r="CO179" s="41"/>
      <c r="CP179" s="41"/>
      <c r="CQ179" s="41"/>
      <c r="CR179" s="41"/>
      <c r="CS179" s="41"/>
      <c r="CT179" s="41"/>
      <c r="CU179" s="41"/>
      <c r="CV179" s="41"/>
      <c r="CW179" s="41"/>
      <c r="CX179" s="41"/>
      <c r="CY179" s="41"/>
      <c r="CZ179" s="41"/>
      <c r="DA179" s="41"/>
      <c r="DB179" s="41"/>
      <c r="DC179" s="41"/>
      <c r="DD179" s="41"/>
      <c r="DE179" s="41"/>
      <c r="DF179" s="41"/>
      <c r="DG179" s="41"/>
      <c r="DH179" s="41"/>
      <c r="DI179" s="41"/>
      <c r="DJ179" s="41"/>
      <c r="DK179" s="41"/>
      <c r="DL179" s="41"/>
      <c r="DM179" s="41"/>
      <c r="DN179" s="41"/>
      <c r="DO179" s="41"/>
      <c r="DP179" s="41"/>
      <c r="DQ179" s="41"/>
      <c r="DR179" s="41"/>
      <c r="DS179" s="41"/>
      <c r="DT179" s="41"/>
      <c r="DU179" s="41"/>
      <c r="DV179" s="41"/>
    </row>
    <row r="180" spans="24:126" x14ac:dyDescent="0.25">
      <c r="X180" s="41"/>
      <c r="Y180" s="41"/>
      <c r="Z180" s="41"/>
      <c r="AA180" s="43"/>
      <c r="AB180" s="43"/>
      <c r="AC180" s="43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  <c r="CC180" s="41"/>
      <c r="CD180" s="41"/>
      <c r="CE180" s="41"/>
      <c r="CF180" s="41"/>
      <c r="CG180" s="41"/>
      <c r="CH180" s="41"/>
      <c r="CI180" s="41"/>
      <c r="CJ180" s="41"/>
      <c r="CK180" s="41"/>
      <c r="CL180" s="41"/>
      <c r="CM180" s="41"/>
      <c r="CN180" s="41"/>
      <c r="CO180" s="41"/>
      <c r="CP180" s="41"/>
      <c r="CQ180" s="41"/>
      <c r="CR180" s="41"/>
      <c r="CS180" s="41"/>
      <c r="CT180" s="41"/>
      <c r="CU180" s="41"/>
      <c r="CV180" s="41"/>
      <c r="CW180" s="41"/>
      <c r="CX180" s="41"/>
      <c r="CY180" s="41"/>
      <c r="CZ180" s="41"/>
      <c r="DA180" s="41"/>
      <c r="DB180" s="41"/>
      <c r="DC180" s="41"/>
      <c r="DD180" s="41"/>
      <c r="DE180" s="41"/>
      <c r="DF180" s="41"/>
      <c r="DG180" s="41"/>
      <c r="DH180" s="41"/>
      <c r="DI180" s="41"/>
      <c r="DJ180" s="41"/>
      <c r="DK180" s="41"/>
      <c r="DL180" s="41"/>
      <c r="DM180" s="41"/>
      <c r="DN180" s="41"/>
      <c r="DO180" s="41"/>
      <c r="DP180" s="41"/>
      <c r="DQ180" s="41"/>
      <c r="DR180" s="41"/>
      <c r="DS180" s="41"/>
      <c r="DT180" s="41"/>
      <c r="DU180" s="41"/>
      <c r="DV180" s="41"/>
    </row>
    <row r="181" spans="24:126" x14ac:dyDescent="0.25">
      <c r="X181" s="41"/>
      <c r="Y181" s="41"/>
      <c r="Z181" s="41"/>
      <c r="AA181" s="43"/>
      <c r="AB181" s="43"/>
      <c r="AC181" s="43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1"/>
      <c r="BT181" s="41"/>
      <c r="BU181" s="41"/>
      <c r="BV181" s="41"/>
      <c r="BW181" s="41"/>
      <c r="BX181" s="41"/>
      <c r="BY181" s="41"/>
      <c r="BZ181" s="41"/>
      <c r="CA181" s="41"/>
      <c r="CB181" s="41"/>
      <c r="CC181" s="41"/>
      <c r="CD181" s="41"/>
      <c r="CE181" s="41"/>
      <c r="CF181" s="41"/>
      <c r="CG181" s="41"/>
      <c r="CH181" s="41"/>
      <c r="CI181" s="41"/>
      <c r="CJ181" s="41"/>
      <c r="CK181" s="41"/>
      <c r="CL181" s="41"/>
      <c r="CM181" s="41"/>
      <c r="CN181" s="41"/>
      <c r="CO181" s="41"/>
      <c r="CP181" s="41"/>
      <c r="CQ181" s="41"/>
      <c r="CR181" s="41"/>
      <c r="CS181" s="41"/>
      <c r="CT181" s="41"/>
      <c r="CU181" s="41"/>
      <c r="CV181" s="41"/>
      <c r="CW181" s="41"/>
      <c r="CX181" s="41"/>
      <c r="CY181" s="41"/>
      <c r="CZ181" s="41"/>
      <c r="DA181" s="41"/>
      <c r="DB181" s="41"/>
      <c r="DC181" s="41"/>
      <c r="DD181" s="41"/>
      <c r="DE181" s="41"/>
      <c r="DF181" s="41"/>
      <c r="DG181" s="41"/>
      <c r="DH181" s="41"/>
      <c r="DI181" s="41"/>
      <c r="DJ181" s="41"/>
      <c r="DK181" s="41"/>
      <c r="DL181" s="41"/>
      <c r="DM181" s="41"/>
      <c r="DN181" s="41"/>
      <c r="DO181" s="41"/>
      <c r="DP181" s="41"/>
      <c r="DQ181" s="41"/>
      <c r="DR181" s="41"/>
      <c r="DS181" s="41"/>
      <c r="DT181" s="41"/>
      <c r="DU181" s="41"/>
      <c r="DV181" s="41"/>
    </row>
    <row r="182" spans="24:126" x14ac:dyDescent="0.25">
      <c r="X182" s="41"/>
      <c r="Y182" s="41"/>
      <c r="Z182" s="41"/>
      <c r="AA182" s="43"/>
      <c r="AB182" s="43"/>
      <c r="AC182" s="43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  <c r="CC182" s="41"/>
      <c r="CD182" s="41"/>
      <c r="CE182" s="41"/>
      <c r="CF182" s="41"/>
      <c r="CG182" s="41"/>
      <c r="CH182" s="41"/>
      <c r="CI182" s="41"/>
      <c r="CJ182" s="41"/>
      <c r="CK182" s="41"/>
      <c r="CL182" s="41"/>
      <c r="CM182" s="41"/>
      <c r="CN182" s="41"/>
      <c r="CO182" s="41"/>
      <c r="CP182" s="41"/>
      <c r="CQ182" s="41"/>
      <c r="CR182" s="41"/>
      <c r="CS182" s="41"/>
      <c r="CT182" s="41"/>
      <c r="CU182" s="41"/>
      <c r="CV182" s="41"/>
      <c r="CW182" s="41"/>
      <c r="CX182" s="41"/>
      <c r="CY182" s="41"/>
      <c r="CZ182" s="41"/>
      <c r="DA182" s="41"/>
      <c r="DB182" s="41"/>
      <c r="DC182" s="41"/>
      <c r="DD182" s="41"/>
      <c r="DE182" s="41"/>
      <c r="DF182" s="41"/>
      <c r="DG182" s="41"/>
      <c r="DH182" s="41"/>
      <c r="DI182" s="41"/>
      <c r="DJ182" s="41"/>
      <c r="DK182" s="41"/>
      <c r="DL182" s="41"/>
      <c r="DM182" s="41"/>
      <c r="DN182" s="41"/>
      <c r="DO182" s="41"/>
      <c r="DP182" s="41"/>
      <c r="DQ182" s="41"/>
      <c r="DR182" s="41"/>
      <c r="DS182" s="41"/>
      <c r="DT182" s="41"/>
      <c r="DU182" s="41"/>
      <c r="DV182" s="41"/>
    </row>
    <row r="183" spans="24:126" x14ac:dyDescent="0.25">
      <c r="X183" s="41"/>
      <c r="Y183" s="41"/>
      <c r="Z183" s="41"/>
      <c r="AA183" s="43"/>
      <c r="AB183" s="43"/>
      <c r="AC183" s="43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  <c r="CC183" s="41"/>
      <c r="CD183" s="41"/>
      <c r="CE183" s="41"/>
      <c r="CF183" s="41"/>
      <c r="CG183" s="41"/>
      <c r="CH183" s="41"/>
      <c r="CI183" s="41"/>
      <c r="CJ183" s="41"/>
      <c r="CK183" s="41"/>
      <c r="CL183" s="41"/>
      <c r="CM183" s="41"/>
      <c r="CN183" s="41"/>
      <c r="CO183" s="41"/>
      <c r="CP183" s="41"/>
      <c r="CQ183" s="41"/>
      <c r="CR183" s="41"/>
      <c r="CS183" s="41"/>
      <c r="CT183" s="41"/>
      <c r="CU183" s="41"/>
      <c r="CV183" s="41"/>
      <c r="CW183" s="41"/>
      <c r="CX183" s="41"/>
      <c r="CY183" s="41"/>
      <c r="CZ183" s="41"/>
      <c r="DA183" s="41"/>
      <c r="DB183" s="41"/>
      <c r="DC183" s="41"/>
      <c r="DD183" s="41"/>
      <c r="DE183" s="41"/>
      <c r="DF183" s="41"/>
      <c r="DG183" s="41"/>
      <c r="DH183" s="41"/>
      <c r="DI183" s="41"/>
      <c r="DJ183" s="41"/>
      <c r="DK183" s="41"/>
      <c r="DL183" s="41"/>
      <c r="DM183" s="41"/>
      <c r="DN183" s="41"/>
      <c r="DO183" s="41"/>
      <c r="DP183" s="41"/>
      <c r="DQ183" s="41"/>
      <c r="DR183" s="41"/>
      <c r="DS183" s="41"/>
      <c r="DT183" s="41"/>
      <c r="DU183" s="41"/>
      <c r="DV183" s="41"/>
    </row>
    <row r="184" spans="24:126" x14ac:dyDescent="0.25">
      <c r="X184" s="41"/>
      <c r="Y184" s="41"/>
      <c r="Z184" s="41"/>
      <c r="AA184" s="43"/>
      <c r="AB184" s="43"/>
      <c r="AC184" s="43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1"/>
      <c r="CI184" s="41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1"/>
      <c r="CU184" s="41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1"/>
      <c r="DG184" s="41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1"/>
      <c r="DS184" s="41"/>
      <c r="DT184" s="41"/>
      <c r="DU184" s="41"/>
      <c r="DV184" s="41"/>
    </row>
    <row r="185" spans="24:126" x14ac:dyDescent="0.25">
      <c r="X185" s="41"/>
      <c r="Y185" s="41"/>
      <c r="Z185" s="41"/>
      <c r="AA185" s="43"/>
      <c r="AB185" s="43"/>
      <c r="AC185" s="43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  <c r="CC185" s="41"/>
      <c r="CD185" s="41"/>
      <c r="CE185" s="41"/>
      <c r="CF185" s="41"/>
      <c r="CG185" s="41"/>
      <c r="CH185" s="41"/>
      <c r="CI185" s="41"/>
      <c r="CJ185" s="41"/>
      <c r="CK185" s="41"/>
      <c r="CL185" s="41"/>
      <c r="CM185" s="41"/>
      <c r="CN185" s="41"/>
      <c r="CO185" s="41"/>
      <c r="CP185" s="41"/>
      <c r="CQ185" s="41"/>
      <c r="CR185" s="41"/>
      <c r="CS185" s="41"/>
      <c r="CT185" s="41"/>
      <c r="CU185" s="41"/>
      <c r="CV185" s="41"/>
      <c r="CW185" s="41"/>
      <c r="CX185" s="41"/>
      <c r="CY185" s="41"/>
      <c r="CZ185" s="41"/>
      <c r="DA185" s="41"/>
      <c r="DB185" s="41"/>
      <c r="DC185" s="41"/>
      <c r="DD185" s="41"/>
      <c r="DE185" s="41"/>
      <c r="DF185" s="41"/>
      <c r="DG185" s="41"/>
      <c r="DH185" s="41"/>
      <c r="DI185" s="41"/>
      <c r="DJ185" s="41"/>
      <c r="DK185" s="41"/>
      <c r="DL185" s="41"/>
      <c r="DM185" s="41"/>
      <c r="DN185" s="41"/>
      <c r="DO185" s="41"/>
      <c r="DP185" s="41"/>
      <c r="DQ185" s="41"/>
      <c r="DR185" s="41"/>
      <c r="DS185" s="41"/>
      <c r="DT185" s="41"/>
      <c r="DU185" s="41"/>
      <c r="DV185" s="41"/>
    </row>
    <row r="186" spans="24:126" x14ac:dyDescent="0.25">
      <c r="X186" s="41"/>
      <c r="Y186" s="41"/>
      <c r="Z186" s="41"/>
      <c r="AA186" s="43"/>
      <c r="AB186" s="43"/>
      <c r="AC186" s="43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  <c r="CC186" s="41"/>
      <c r="CD186" s="41"/>
      <c r="CE186" s="41"/>
      <c r="CF186" s="41"/>
      <c r="CG186" s="41"/>
      <c r="CH186" s="41"/>
      <c r="CI186" s="41"/>
      <c r="CJ186" s="41"/>
      <c r="CK186" s="41"/>
      <c r="CL186" s="41"/>
      <c r="CM186" s="41"/>
      <c r="CN186" s="41"/>
      <c r="CO186" s="41"/>
      <c r="CP186" s="41"/>
      <c r="CQ186" s="41"/>
      <c r="CR186" s="41"/>
      <c r="CS186" s="41"/>
      <c r="CT186" s="41"/>
      <c r="CU186" s="41"/>
      <c r="CV186" s="41"/>
      <c r="CW186" s="41"/>
      <c r="CX186" s="41"/>
      <c r="CY186" s="41"/>
      <c r="CZ186" s="41"/>
      <c r="DA186" s="41"/>
      <c r="DB186" s="41"/>
      <c r="DC186" s="41"/>
      <c r="DD186" s="41"/>
      <c r="DE186" s="41"/>
      <c r="DF186" s="41"/>
      <c r="DG186" s="41"/>
      <c r="DH186" s="41"/>
      <c r="DI186" s="41"/>
      <c r="DJ186" s="41"/>
      <c r="DK186" s="41"/>
      <c r="DL186" s="41"/>
      <c r="DM186" s="41"/>
      <c r="DN186" s="41"/>
      <c r="DO186" s="41"/>
      <c r="DP186" s="41"/>
      <c r="DQ186" s="41"/>
      <c r="DR186" s="41"/>
      <c r="DS186" s="41"/>
      <c r="DT186" s="41"/>
      <c r="DU186" s="41"/>
      <c r="DV186" s="41"/>
    </row>
    <row r="187" spans="24:126" x14ac:dyDescent="0.25">
      <c r="X187" s="41"/>
      <c r="Y187" s="41"/>
      <c r="Z187" s="41"/>
      <c r="AA187" s="43"/>
      <c r="AB187" s="43"/>
      <c r="AC187" s="43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  <c r="BZ187" s="41"/>
      <c r="CA187" s="41"/>
      <c r="CB187" s="41"/>
      <c r="CC187" s="41"/>
      <c r="CD187" s="41"/>
      <c r="CE187" s="41"/>
      <c r="CF187" s="41"/>
      <c r="CG187" s="41"/>
      <c r="CH187" s="41"/>
      <c r="CI187" s="41"/>
      <c r="CJ187" s="41"/>
      <c r="CK187" s="41"/>
      <c r="CL187" s="41"/>
      <c r="CM187" s="41"/>
      <c r="CN187" s="41"/>
      <c r="CO187" s="41"/>
      <c r="CP187" s="41"/>
      <c r="CQ187" s="41"/>
      <c r="CR187" s="41"/>
      <c r="CS187" s="41"/>
      <c r="CT187" s="41"/>
      <c r="CU187" s="41"/>
      <c r="CV187" s="41"/>
      <c r="CW187" s="41"/>
      <c r="CX187" s="41"/>
      <c r="CY187" s="41"/>
      <c r="CZ187" s="41"/>
      <c r="DA187" s="41"/>
      <c r="DB187" s="41"/>
      <c r="DC187" s="41"/>
      <c r="DD187" s="41"/>
      <c r="DE187" s="41"/>
      <c r="DF187" s="41"/>
      <c r="DG187" s="41"/>
      <c r="DH187" s="41"/>
      <c r="DI187" s="41"/>
      <c r="DJ187" s="41"/>
      <c r="DK187" s="41"/>
      <c r="DL187" s="41"/>
      <c r="DM187" s="41"/>
      <c r="DN187" s="41"/>
      <c r="DO187" s="41"/>
      <c r="DP187" s="41"/>
      <c r="DQ187" s="41"/>
      <c r="DR187" s="41"/>
      <c r="DS187" s="41"/>
      <c r="DT187" s="41"/>
      <c r="DU187" s="41"/>
      <c r="DV187" s="41"/>
    </row>
    <row r="188" spans="24:126" x14ac:dyDescent="0.25">
      <c r="X188" s="41"/>
      <c r="Y188" s="41"/>
      <c r="Z188" s="41"/>
      <c r="AA188" s="43"/>
      <c r="AB188" s="43"/>
      <c r="AC188" s="43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  <c r="BH188" s="41"/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1"/>
      <c r="BT188" s="41"/>
      <c r="BU188" s="41"/>
      <c r="BV188" s="41"/>
      <c r="BW188" s="41"/>
      <c r="BX188" s="41"/>
      <c r="BY188" s="41"/>
      <c r="BZ188" s="41"/>
      <c r="CA188" s="41"/>
      <c r="CB188" s="41"/>
      <c r="CC188" s="41"/>
      <c r="CD188" s="41"/>
      <c r="CE188" s="41"/>
      <c r="CF188" s="41"/>
      <c r="CG188" s="41"/>
      <c r="CH188" s="41"/>
      <c r="CI188" s="41"/>
      <c r="CJ188" s="41"/>
      <c r="CK188" s="41"/>
      <c r="CL188" s="41"/>
      <c r="CM188" s="41"/>
      <c r="CN188" s="41"/>
      <c r="CO188" s="41"/>
      <c r="CP188" s="41"/>
      <c r="CQ188" s="41"/>
      <c r="CR188" s="41"/>
      <c r="CS188" s="41"/>
      <c r="CT188" s="41"/>
      <c r="CU188" s="41"/>
      <c r="CV188" s="41"/>
      <c r="CW188" s="41"/>
      <c r="CX188" s="41"/>
      <c r="CY188" s="41"/>
      <c r="CZ188" s="41"/>
      <c r="DA188" s="41"/>
      <c r="DB188" s="41"/>
      <c r="DC188" s="41"/>
      <c r="DD188" s="41"/>
      <c r="DE188" s="41"/>
      <c r="DF188" s="41"/>
      <c r="DG188" s="41"/>
      <c r="DH188" s="41"/>
      <c r="DI188" s="41"/>
      <c r="DJ188" s="41"/>
      <c r="DK188" s="41"/>
      <c r="DL188" s="41"/>
      <c r="DM188" s="41"/>
      <c r="DN188" s="41"/>
      <c r="DO188" s="41"/>
      <c r="DP188" s="41"/>
      <c r="DQ188" s="41"/>
      <c r="DR188" s="41"/>
      <c r="DS188" s="41"/>
      <c r="DT188" s="41"/>
      <c r="DU188" s="41"/>
      <c r="DV188" s="41"/>
    </row>
    <row r="189" spans="24:126" x14ac:dyDescent="0.25">
      <c r="X189" s="41"/>
      <c r="Y189" s="41"/>
      <c r="Z189" s="41"/>
      <c r="AA189" s="43"/>
      <c r="AB189" s="43"/>
      <c r="AC189" s="43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</row>
    <row r="190" spans="24:126" x14ac:dyDescent="0.25">
      <c r="X190" s="41"/>
      <c r="Y190" s="41"/>
      <c r="Z190" s="41"/>
      <c r="AA190" s="43"/>
      <c r="AB190" s="43"/>
      <c r="AC190" s="43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1"/>
      <c r="BT190" s="41"/>
      <c r="BU190" s="41"/>
      <c r="BV190" s="41"/>
      <c r="BW190" s="41"/>
      <c r="BX190" s="41"/>
      <c r="BY190" s="41"/>
      <c r="BZ190" s="41"/>
      <c r="CA190" s="41"/>
      <c r="CB190" s="41"/>
      <c r="CC190" s="41"/>
      <c r="CD190" s="41"/>
      <c r="CE190" s="41"/>
      <c r="CF190" s="41"/>
      <c r="CG190" s="41"/>
      <c r="CH190" s="41"/>
      <c r="CI190" s="41"/>
      <c r="CJ190" s="41"/>
      <c r="CK190" s="41"/>
      <c r="CL190" s="41"/>
      <c r="CM190" s="41"/>
      <c r="CN190" s="41"/>
      <c r="CO190" s="41"/>
      <c r="CP190" s="41"/>
      <c r="CQ190" s="41"/>
      <c r="CR190" s="41"/>
      <c r="CS190" s="41"/>
      <c r="CT190" s="41"/>
      <c r="CU190" s="41"/>
      <c r="CV190" s="41"/>
      <c r="CW190" s="41"/>
      <c r="CX190" s="41"/>
      <c r="CY190" s="41"/>
      <c r="CZ190" s="41"/>
      <c r="DA190" s="41"/>
      <c r="DB190" s="41"/>
      <c r="DC190" s="41"/>
      <c r="DD190" s="41"/>
      <c r="DE190" s="41"/>
      <c r="DF190" s="41"/>
      <c r="DG190" s="41"/>
      <c r="DH190" s="41"/>
      <c r="DI190" s="41"/>
      <c r="DJ190" s="41"/>
      <c r="DK190" s="41"/>
      <c r="DL190" s="41"/>
      <c r="DM190" s="41"/>
      <c r="DN190" s="41"/>
      <c r="DO190" s="41"/>
      <c r="DP190" s="41"/>
      <c r="DQ190" s="41"/>
      <c r="DR190" s="41"/>
      <c r="DS190" s="41"/>
      <c r="DT190" s="41"/>
      <c r="DU190" s="41"/>
      <c r="DV190" s="41"/>
    </row>
    <row r="191" spans="24:126" x14ac:dyDescent="0.25">
      <c r="X191" s="41"/>
      <c r="Y191" s="41"/>
      <c r="Z191" s="41"/>
      <c r="AA191" s="43"/>
      <c r="AB191" s="43"/>
      <c r="AC191" s="43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  <c r="BZ191" s="41"/>
      <c r="CA191" s="41"/>
      <c r="CB191" s="41"/>
      <c r="CC191" s="41"/>
      <c r="CD191" s="41"/>
      <c r="CE191" s="41"/>
      <c r="CF191" s="41"/>
      <c r="CG191" s="41"/>
      <c r="CH191" s="41"/>
      <c r="CI191" s="41"/>
      <c r="CJ191" s="41"/>
      <c r="CK191" s="41"/>
      <c r="CL191" s="41"/>
      <c r="CM191" s="41"/>
      <c r="CN191" s="41"/>
      <c r="CO191" s="41"/>
      <c r="CP191" s="41"/>
      <c r="CQ191" s="41"/>
      <c r="CR191" s="41"/>
      <c r="CS191" s="41"/>
      <c r="CT191" s="41"/>
      <c r="CU191" s="41"/>
      <c r="CV191" s="41"/>
      <c r="CW191" s="41"/>
      <c r="CX191" s="41"/>
      <c r="CY191" s="41"/>
      <c r="CZ191" s="41"/>
      <c r="DA191" s="41"/>
      <c r="DB191" s="41"/>
      <c r="DC191" s="41"/>
      <c r="DD191" s="41"/>
      <c r="DE191" s="41"/>
      <c r="DF191" s="41"/>
      <c r="DG191" s="41"/>
      <c r="DH191" s="41"/>
      <c r="DI191" s="41"/>
      <c r="DJ191" s="41"/>
      <c r="DK191" s="41"/>
      <c r="DL191" s="41"/>
      <c r="DM191" s="41"/>
      <c r="DN191" s="41"/>
      <c r="DO191" s="41"/>
      <c r="DP191" s="41"/>
      <c r="DQ191" s="41"/>
      <c r="DR191" s="41"/>
      <c r="DS191" s="41"/>
      <c r="DT191" s="41"/>
      <c r="DU191" s="41"/>
      <c r="DV191" s="41"/>
    </row>
    <row r="192" spans="24:126" x14ac:dyDescent="0.25">
      <c r="X192" s="41"/>
      <c r="Y192" s="41"/>
      <c r="Z192" s="41"/>
      <c r="AA192" s="43"/>
      <c r="AB192" s="43"/>
      <c r="AC192" s="43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  <c r="BZ192" s="41"/>
      <c r="CA192" s="41"/>
      <c r="CB192" s="41"/>
      <c r="CC192" s="41"/>
      <c r="CD192" s="41"/>
      <c r="CE192" s="41"/>
      <c r="CF192" s="41"/>
      <c r="CG192" s="41"/>
      <c r="CH192" s="41"/>
      <c r="CI192" s="41"/>
      <c r="CJ192" s="41"/>
      <c r="CK192" s="41"/>
      <c r="CL192" s="41"/>
      <c r="CM192" s="41"/>
      <c r="CN192" s="41"/>
      <c r="CO192" s="41"/>
      <c r="CP192" s="41"/>
      <c r="CQ192" s="41"/>
      <c r="CR192" s="41"/>
      <c r="CS192" s="41"/>
      <c r="CT192" s="41"/>
      <c r="CU192" s="41"/>
      <c r="CV192" s="41"/>
      <c r="CW192" s="41"/>
      <c r="CX192" s="41"/>
      <c r="CY192" s="41"/>
      <c r="CZ192" s="41"/>
      <c r="DA192" s="41"/>
      <c r="DB192" s="41"/>
      <c r="DC192" s="41"/>
      <c r="DD192" s="41"/>
      <c r="DE192" s="41"/>
      <c r="DF192" s="41"/>
      <c r="DG192" s="41"/>
      <c r="DH192" s="41"/>
      <c r="DI192" s="41"/>
      <c r="DJ192" s="41"/>
      <c r="DK192" s="41"/>
      <c r="DL192" s="41"/>
      <c r="DM192" s="41"/>
      <c r="DN192" s="41"/>
      <c r="DO192" s="41"/>
      <c r="DP192" s="41"/>
      <c r="DQ192" s="41"/>
      <c r="DR192" s="41"/>
      <c r="DS192" s="41"/>
      <c r="DT192" s="41"/>
      <c r="DU192" s="41"/>
      <c r="DV192" s="41"/>
    </row>
    <row r="193" spans="24:126" x14ac:dyDescent="0.25">
      <c r="X193" s="41"/>
      <c r="Y193" s="41"/>
      <c r="Z193" s="41"/>
      <c r="AA193" s="43"/>
      <c r="AB193" s="43"/>
      <c r="AC193" s="43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1"/>
      <c r="CI193" s="41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1"/>
      <c r="CU193" s="41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1"/>
      <c r="DG193" s="41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1"/>
      <c r="DS193" s="41"/>
      <c r="DT193" s="41"/>
      <c r="DU193" s="41"/>
      <c r="DV193" s="41"/>
    </row>
    <row r="194" spans="24:126" x14ac:dyDescent="0.25">
      <c r="X194" s="41"/>
      <c r="Y194" s="41"/>
      <c r="Z194" s="41"/>
      <c r="AA194" s="43"/>
      <c r="AB194" s="43"/>
      <c r="AC194" s="43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  <c r="BZ194" s="41"/>
      <c r="CA194" s="41"/>
      <c r="CB194" s="41"/>
      <c r="CC194" s="41"/>
      <c r="CD194" s="41"/>
      <c r="CE194" s="41"/>
      <c r="CF194" s="41"/>
      <c r="CG194" s="41"/>
      <c r="CH194" s="41"/>
      <c r="CI194" s="41"/>
      <c r="CJ194" s="41"/>
      <c r="CK194" s="41"/>
      <c r="CL194" s="41"/>
      <c r="CM194" s="41"/>
      <c r="CN194" s="41"/>
      <c r="CO194" s="41"/>
      <c r="CP194" s="41"/>
      <c r="CQ194" s="41"/>
      <c r="CR194" s="41"/>
      <c r="CS194" s="41"/>
      <c r="CT194" s="41"/>
      <c r="CU194" s="41"/>
      <c r="CV194" s="41"/>
      <c r="CW194" s="41"/>
      <c r="CX194" s="41"/>
      <c r="CY194" s="41"/>
      <c r="CZ194" s="41"/>
      <c r="DA194" s="41"/>
      <c r="DB194" s="41"/>
      <c r="DC194" s="41"/>
      <c r="DD194" s="41"/>
      <c r="DE194" s="41"/>
      <c r="DF194" s="41"/>
      <c r="DG194" s="41"/>
      <c r="DH194" s="41"/>
      <c r="DI194" s="41"/>
      <c r="DJ194" s="41"/>
      <c r="DK194" s="41"/>
      <c r="DL194" s="41"/>
      <c r="DM194" s="41"/>
      <c r="DN194" s="41"/>
      <c r="DO194" s="41"/>
      <c r="DP194" s="41"/>
      <c r="DQ194" s="41"/>
      <c r="DR194" s="41"/>
      <c r="DS194" s="41"/>
      <c r="DT194" s="41"/>
      <c r="DU194" s="41"/>
      <c r="DV194" s="41"/>
    </row>
    <row r="195" spans="24:126" x14ac:dyDescent="0.25">
      <c r="X195" s="41"/>
      <c r="Y195" s="41"/>
      <c r="Z195" s="41"/>
      <c r="AA195" s="43"/>
      <c r="AB195" s="43"/>
      <c r="AC195" s="43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  <c r="BZ195" s="41"/>
      <c r="CA195" s="41"/>
      <c r="CB195" s="41"/>
      <c r="CC195" s="41"/>
      <c r="CD195" s="41"/>
      <c r="CE195" s="41"/>
      <c r="CF195" s="41"/>
      <c r="CG195" s="41"/>
      <c r="CH195" s="41"/>
      <c r="CI195" s="41"/>
      <c r="CJ195" s="41"/>
      <c r="CK195" s="41"/>
      <c r="CL195" s="41"/>
      <c r="CM195" s="41"/>
      <c r="CN195" s="41"/>
      <c r="CO195" s="41"/>
      <c r="CP195" s="41"/>
      <c r="CQ195" s="41"/>
      <c r="CR195" s="41"/>
      <c r="CS195" s="41"/>
      <c r="CT195" s="41"/>
      <c r="CU195" s="41"/>
      <c r="CV195" s="41"/>
      <c r="CW195" s="41"/>
      <c r="CX195" s="41"/>
      <c r="CY195" s="41"/>
      <c r="CZ195" s="41"/>
      <c r="DA195" s="41"/>
      <c r="DB195" s="41"/>
      <c r="DC195" s="41"/>
      <c r="DD195" s="41"/>
      <c r="DE195" s="41"/>
      <c r="DF195" s="41"/>
      <c r="DG195" s="41"/>
      <c r="DH195" s="41"/>
      <c r="DI195" s="41"/>
      <c r="DJ195" s="41"/>
      <c r="DK195" s="41"/>
      <c r="DL195" s="41"/>
      <c r="DM195" s="41"/>
      <c r="DN195" s="41"/>
      <c r="DO195" s="41"/>
      <c r="DP195" s="41"/>
      <c r="DQ195" s="41"/>
      <c r="DR195" s="41"/>
      <c r="DS195" s="41"/>
      <c r="DT195" s="41"/>
      <c r="DU195" s="41"/>
      <c r="DV195" s="41"/>
    </row>
    <row r="196" spans="24:126" x14ac:dyDescent="0.25">
      <c r="X196" s="41"/>
      <c r="Y196" s="41"/>
      <c r="Z196" s="41"/>
      <c r="AA196" s="43"/>
      <c r="AB196" s="43"/>
      <c r="AC196" s="43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  <c r="BZ196" s="41"/>
      <c r="CA196" s="41"/>
      <c r="CB196" s="41"/>
      <c r="CC196" s="41"/>
      <c r="CD196" s="41"/>
      <c r="CE196" s="41"/>
      <c r="CF196" s="41"/>
      <c r="CG196" s="41"/>
      <c r="CH196" s="41"/>
      <c r="CI196" s="41"/>
      <c r="CJ196" s="41"/>
      <c r="CK196" s="41"/>
      <c r="CL196" s="41"/>
      <c r="CM196" s="41"/>
      <c r="CN196" s="41"/>
      <c r="CO196" s="41"/>
      <c r="CP196" s="41"/>
      <c r="CQ196" s="41"/>
      <c r="CR196" s="41"/>
      <c r="CS196" s="41"/>
      <c r="CT196" s="41"/>
      <c r="CU196" s="41"/>
      <c r="CV196" s="41"/>
      <c r="CW196" s="41"/>
      <c r="CX196" s="41"/>
      <c r="CY196" s="41"/>
      <c r="CZ196" s="41"/>
      <c r="DA196" s="41"/>
      <c r="DB196" s="41"/>
      <c r="DC196" s="41"/>
      <c r="DD196" s="41"/>
      <c r="DE196" s="41"/>
      <c r="DF196" s="41"/>
      <c r="DG196" s="41"/>
      <c r="DH196" s="41"/>
      <c r="DI196" s="41"/>
      <c r="DJ196" s="41"/>
      <c r="DK196" s="41"/>
      <c r="DL196" s="41"/>
      <c r="DM196" s="41"/>
      <c r="DN196" s="41"/>
      <c r="DO196" s="41"/>
      <c r="DP196" s="41"/>
      <c r="DQ196" s="41"/>
      <c r="DR196" s="41"/>
      <c r="DS196" s="41"/>
      <c r="DT196" s="41"/>
      <c r="DU196" s="41"/>
      <c r="DV196" s="41"/>
    </row>
    <row r="197" spans="24:126" x14ac:dyDescent="0.25">
      <c r="X197" s="41"/>
      <c r="Y197" s="41"/>
      <c r="Z197" s="41"/>
      <c r="AA197" s="43"/>
      <c r="AB197" s="43"/>
      <c r="AC197" s="43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/>
      <c r="BZ197" s="41"/>
      <c r="CA197" s="41"/>
      <c r="CB197" s="41"/>
      <c r="CC197" s="41"/>
      <c r="CD197" s="41"/>
      <c r="CE197" s="41"/>
      <c r="CF197" s="41"/>
      <c r="CG197" s="41"/>
      <c r="CH197" s="41"/>
      <c r="CI197" s="41"/>
      <c r="CJ197" s="41"/>
      <c r="CK197" s="41"/>
      <c r="CL197" s="41"/>
      <c r="CM197" s="41"/>
      <c r="CN197" s="41"/>
      <c r="CO197" s="41"/>
      <c r="CP197" s="41"/>
      <c r="CQ197" s="41"/>
      <c r="CR197" s="41"/>
      <c r="CS197" s="41"/>
      <c r="CT197" s="41"/>
      <c r="CU197" s="41"/>
      <c r="CV197" s="41"/>
      <c r="CW197" s="41"/>
      <c r="CX197" s="41"/>
      <c r="CY197" s="41"/>
      <c r="CZ197" s="41"/>
      <c r="DA197" s="41"/>
      <c r="DB197" s="41"/>
      <c r="DC197" s="41"/>
      <c r="DD197" s="41"/>
      <c r="DE197" s="41"/>
      <c r="DF197" s="41"/>
      <c r="DG197" s="41"/>
      <c r="DH197" s="41"/>
      <c r="DI197" s="41"/>
      <c r="DJ197" s="41"/>
      <c r="DK197" s="41"/>
      <c r="DL197" s="41"/>
      <c r="DM197" s="41"/>
      <c r="DN197" s="41"/>
      <c r="DO197" s="41"/>
      <c r="DP197" s="41"/>
      <c r="DQ197" s="41"/>
      <c r="DR197" s="41"/>
      <c r="DS197" s="41"/>
      <c r="DT197" s="41"/>
      <c r="DU197" s="41"/>
      <c r="DV197" s="41"/>
    </row>
    <row r="198" spans="24:126" x14ac:dyDescent="0.25">
      <c r="X198" s="41"/>
      <c r="Y198" s="41"/>
      <c r="Z198" s="41"/>
      <c r="AA198" s="43"/>
      <c r="AB198" s="43"/>
      <c r="AC198" s="43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  <c r="CB198" s="41"/>
      <c r="CC198" s="41"/>
      <c r="CD198" s="41"/>
      <c r="CE198" s="41"/>
      <c r="CF198" s="41"/>
      <c r="CG198" s="41"/>
      <c r="CH198" s="41"/>
      <c r="CI198" s="41"/>
      <c r="CJ198" s="41"/>
      <c r="CK198" s="41"/>
      <c r="CL198" s="41"/>
      <c r="CM198" s="41"/>
      <c r="CN198" s="41"/>
      <c r="CO198" s="41"/>
      <c r="CP198" s="41"/>
      <c r="CQ198" s="41"/>
      <c r="CR198" s="41"/>
      <c r="CS198" s="41"/>
      <c r="CT198" s="41"/>
      <c r="CU198" s="41"/>
      <c r="CV198" s="41"/>
      <c r="CW198" s="41"/>
      <c r="CX198" s="41"/>
      <c r="CY198" s="41"/>
      <c r="CZ198" s="41"/>
      <c r="DA198" s="41"/>
      <c r="DB198" s="41"/>
      <c r="DC198" s="41"/>
      <c r="DD198" s="41"/>
      <c r="DE198" s="41"/>
      <c r="DF198" s="41"/>
      <c r="DG198" s="41"/>
      <c r="DH198" s="41"/>
      <c r="DI198" s="41"/>
      <c r="DJ198" s="41"/>
      <c r="DK198" s="41"/>
      <c r="DL198" s="41"/>
      <c r="DM198" s="41"/>
      <c r="DN198" s="41"/>
      <c r="DO198" s="41"/>
      <c r="DP198" s="41"/>
      <c r="DQ198" s="41"/>
      <c r="DR198" s="41"/>
      <c r="DS198" s="41"/>
      <c r="DT198" s="41"/>
      <c r="DU198" s="41"/>
      <c r="DV198" s="41"/>
    </row>
    <row r="199" spans="24:126" x14ac:dyDescent="0.25">
      <c r="X199" s="41"/>
      <c r="Y199" s="41"/>
      <c r="Z199" s="41"/>
      <c r="AA199" s="43"/>
      <c r="AB199" s="43"/>
      <c r="AC199" s="43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  <c r="CC199" s="41"/>
      <c r="CD199" s="41"/>
      <c r="CE199" s="41"/>
      <c r="CF199" s="41"/>
      <c r="CG199" s="41"/>
      <c r="CH199" s="41"/>
      <c r="CI199" s="41"/>
      <c r="CJ199" s="41"/>
      <c r="CK199" s="41"/>
      <c r="CL199" s="41"/>
      <c r="CM199" s="41"/>
      <c r="CN199" s="41"/>
      <c r="CO199" s="41"/>
      <c r="CP199" s="41"/>
      <c r="CQ199" s="41"/>
      <c r="CR199" s="41"/>
      <c r="CS199" s="41"/>
      <c r="CT199" s="41"/>
      <c r="CU199" s="41"/>
      <c r="CV199" s="41"/>
      <c r="CW199" s="41"/>
      <c r="CX199" s="41"/>
      <c r="CY199" s="41"/>
      <c r="CZ199" s="41"/>
      <c r="DA199" s="41"/>
      <c r="DB199" s="41"/>
      <c r="DC199" s="41"/>
      <c r="DD199" s="41"/>
      <c r="DE199" s="41"/>
      <c r="DF199" s="41"/>
      <c r="DG199" s="41"/>
      <c r="DH199" s="41"/>
      <c r="DI199" s="41"/>
      <c r="DJ199" s="41"/>
      <c r="DK199" s="41"/>
      <c r="DL199" s="41"/>
      <c r="DM199" s="41"/>
      <c r="DN199" s="41"/>
      <c r="DO199" s="41"/>
      <c r="DP199" s="41"/>
      <c r="DQ199" s="41"/>
      <c r="DR199" s="41"/>
      <c r="DS199" s="41"/>
      <c r="DT199" s="41"/>
      <c r="DU199" s="41"/>
      <c r="DV199" s="41"/>
    </row>
    <row r="200" spans="24:126" x14ac:dyDescent="0.25">
      <c r="X200" s="41"/>
      <c r="Y200" s="41"/>
      <c r="Z200" s="41"/>
      <c r="AA200" s="43"/>
      <c r="AB200" s="43"/>
      <c r="AC200" s="43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  <c r="BZ200" s="41"/>
      <c r="CA200" s="41"/>
      <c r="CB200" s="41"/>
      <c r="CC200" s="41"/>
      <c r="CD200" s="41"/>
      <c r="CE200" s="41"/>
      <c r="CF200" s="41"/>
      <c r="CG200" s="41"/>
      <c r="CH200" s="41"/>
      <c r="CI200" s="41"/>
      <c r="CJ200" s="41"/>
      <c r="CK200" s="41"/>
      <c r="CL200" s="41"/>
      <c r="CM200" s="41"/>
      <c r="CN200" s="41"/>
      <c r="CO200" s="41"/>
      <c r="CP200" s="41"/>
      <c r="CQ200" s="41"/>
      <c r="CR200" s="41"/>
      <c r="CS200" s="41"/>
      <c r="CT200" s="41"/>
      <c r="CU200" s="41"/>
      <c r="CV200" s="41"/>
      <c r="CW200" s="41"/>
      <c r="CX200" s="41"/>
      <c r="CY200" s="41"/>
      <c r="CZ200" s="41"/>
      <c r="DA200" s="41"/>
      <c r="DB200" s="41"/>
      <c r="DC200" s="41"/>
      <c r="DD200" s="41"/>
      <c r="DE200" s="41"/>
      <c r="DF200" s="41"/>
      <c r="DG200" s="41"/>
      <c r="DH200" s="41"/>
      <c r="DI200" s="41"/>
      <c r="DJ200" s="41"/>
      <c r="DK200" s="41"/>
      <c r="DL200" s="41"/>
      <c r="DM200" s="41"/>
      <c r="DN200" s="41"/>
      <c r="DO200" s="41"/>
      <c r="DP200" s="41"/>
      <c r="DQ200" s="41"/>
      <c r="DR200" s="41"/>
      <c r="DS200" s="41"/>
      <c r="DT200" s="41"/>
      <c r="DU200" s="41"/>
      <c r="DV200" s="41"/>
    </row>
    <row r="201" spans="24:126" x14ac:dyDescent="0.25">
      <c r="X201" s="41"/>
      <c r="Y201" s="41"/>
      <c r="Z201" s="41"/>
      <c r="AA201" s="43"/>
      <c r="AB201" s="43"/>
      <c r="AC201" s="43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  <c r="BZ201" s="41"/>
      <c r="CA201" s="41"/>
      <c r="CB201" s="41"/>
      <c r="CC201" s="41"/>
      <c r="CD201" s="41"/>
      <c r="CE201" s="41"/>
      <c r="CF201" s="41"/>
      <c r="CG201" s="41"/>
      <c r="CH201" s="41"/>
      <c r="CI201" s="41"/>
      <c r="CJ201" s="41"/>
      <c r="CK201" s="41"/>
      <c r="CL201" s="41"/>
      <c r="CM201" s="41"/>
      <c r="CN201" s="41"/>
      <c r="CO201" s="41"/>
      <c r="CP201" s="41"/>
      <c r="CQ201" s="41"/>
      <c r="CR201" s="41"/>
      <c r="CS201" s="41"/>
      <c r="CT201" s="41"/>
      <c r="CU201" s="41"/>
      <c r="CV201" s="41"/>
      <c r="CW201" s="41"/>
      <c r="CX201" s="41"/>
      <c r="CY201" s="41"/>
      <c r="CZ201" s="41"/>
      <c r="DA201" s="41"/>
      <c r="DB201" s="41"/>
      <c r="DC201" s="41"/>
      <c r="DD201" s="41"/>
      <c r="DE201" s="41"/>
      <c r="DF201" s="41"/>
      <c r="DG201" s="41"/>
      <c r="DH201" s="41"/>
      <c r="DI201" s="41"/>
      <c r="DJ201" s="41"/>
      <c r="DK201" s="41"/>
      <c r="DL201" s="41"/>
      <c r="DM201" s="41"/>
      <c r="DN201" s="41"/>
      <c r="DO201" s="41"/>
      <c r="DP201" s="41"/>
      <c r="DQ201" s="41"/>
      <c r="DR201" s="41"/>
      <c r="DS201" s="41"/>
      <c r="DT201" s="41"/>
      <c r="DU201" s="41"/>
      <c r="DV201" s="41"/>
    </row>
    <row r="202" spans="24:126" x14ac:dyDescent="0.25">
      <c r="X202" s="41"/>
      <c r="Y202" s="41"/>
      <c r="Z202" s="41"/>
      <c r="AA202" s="43"/>
      <c r="AB202" s="43"/>
      <c r="AC202" s="43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1"/>
      <c r="CI202" s="41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1"/>
      <c r="CU202" s="41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1"/>
      <c r="DG202" s="41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1"/>
      <c r="DS202" s="41"/>
      <c r="DT202" s="41"/>
      <c r="DU202" s="41"/>
      <c r="DV202" s="41"/>
    </row>
    <row r="203" spans="24:126" x14ac:dyDescent="0.25">
      <c r="X203" s="41"/>
      <c r="Y203" s="41"/>
      <c r="Z203" s="41"/>
      <c r="AA203" s="43"/>
      <c r="AB203" s="43"/>
      <c r="AC203" s="43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1"/>
      <c r="BT203" s="41"/>
      <c r="BU203" s="41"/>
      <c r="BV203" s="41"/>
      <c r="BW203" s="41"/>
      <c r="BX203" s="41"/>
      <c r="BY203" s="41"/>
      <c r="BZ203" s="41"/>
      <c r="CA203" s="41"/>
      <c r="CB203" s="41"/>
      <c r="CC203" s="41"/>
      <c r="CD203" s="41"/>
      <c r="CE203" s="41"/>
      <c r="CF203" s="41"/>
      <c r="CG203" s="41"/>
      <c r="CH203" s="41"/>
      <c r="CI203" s="41"/>
      <c r="CJ203" s="41"/>
      <c r="CK203" s="41"/>
      <c r="CL203" s="41"/>
      <c r="CM203" s="41"/>
      <c r="CN203" s="41"/>
      <c r="CO203" s="41"/>
      <c r="CP203" s="41"/>
      <c r="CQ203" s="41"/>
      <c r="CR203" s="41"/>
      <c r="CS203" s="41"/>
      <c r="CT203" s="41"/>
      <c r="CU203" s="41"/>
      <c r="CV203" s="41"/>
      <c r="CW203" s="41"/>
      <c r="CX203" s="41"/>
      <c r="CY203" s="41"/>
      <c r="CZ203" s="41"/>
      <c r="DA203" s="41"/>
      <c r="DB203" s="41"/>
      <c r="DC203" s="41"/>
      <c r="DD203" s="41"/>
      <c r="DE203" s="41"/>
      <c r="DF203" s="41"/>
      <c r="DG203" s="41"/>
      <c r="DH203" s="41"/>
      <c r="DI203" s="41"/>
      <c r="DJ203" s="41"/>
      <c r="DK203" s="41"/>
      <c r="DL203" s="41"/>
      <c r="DM203" s="41"/>
      <c r="DN203" s="41"/>
      <c r="DO203" s="41"/>
      <c r="DP203" s="41"/>
      <c r="DQ203" s="41"/>
      <c r="DR203" s="41"/>
      <c r="DS203" s="41"/>
      <c r="DT203" s="41"/>
      <c r="DU203" s="41"/>
      <c r="DV203" s="41"/>
    </row>
    <row r="204" spans="24:126" x14ac:dyDescent="0.25">
      <c r="X204" s="41"/>
      <c r="Y204" s="41"/>
      <c r="Z204" s="41"/>
      <c r="AA204" s="43"/>
      <c r="AB204" s="43"/>
      <c r="AC204" s="43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1"/>
      <c r="BT204" s="41"/>
      <c r="BU204" s="41"/>
      <c r="BV204" s="41"/>
      <c r="BW204" s="41"/>
      <c r="BX204" s="41"/>
      <c r="BY204" s="41"/>
      <c r="BZ204" s="41"/>
      <c r="CA204" s="41"/>
      <c r="CB204" s="41"/>
      <c r="CC204" s="41"/>
      <c r="CD204" s="41"/>
      <c r="CE204" s="41"/>
      <c r="CF204" s="41"/>
      <c r="CG204" s="41"/>
      <c r="CH204" s="41"/>
      <c r="CI204" s="41"/>
      <c r="CJ204" s="41"/>
      <c r="CK204" s="41"/>
      <c r="CL204" s="41"/>
      <c r="CM204" s="41"/>
      <c r="CN204" s="41"/>
      <c r="CO204" s="41"/>
      <c r="CP204" s="41"/>
      <c r="CQ204" s="41"/>
      <c r="CR204" s="41"/>
      <c r="CS204" s="41"/>
      <c r="CT204" s="41"/>
      <c r="CU204" s="41"/>
      <c r="CV204" s="41"/>
      <c r="CW204" s="41"/>
      <c r="CX204" s="41"/>
      <c r="CY204" s="41"/>
      <c r="CZ204" s="41"/>
      <c r="DA204" s="41"/>
      <c r="DB204" s="41"/>
      <c r="DC204" s="41"/>
      <c r="DD204" s="41"/>
      <c r="DE204" s="41"/>
      <c r="DF204" s="41"/>
      <c r="DG204" s="41"/>
      <c r="DH204" s="41"/>
      <c r="DI204" s="41"/>
      <c r="DJ204" s="41"/>
      <c r="DK204" s="41"/>
      <c r="DL204" s="41"/>
      <c r="DM204" s="41"/>
      <c r="DN204" s="41"/>
      <c r="DO204" s="41"/>
      <c r="DP204" s="41"/>
      <c r="DQ204" s="41"/>
      <c r="DR204" s="41"/>
      <c r="DS204" s="41"/>
      <c r="DT204" s="41"/>
      <c r="DU204" s="41"/>
      <c r="DV204" s="41"/>
    </row>
    <row r="205" spans="24:126" x14ac:dyDescent="0.25">
      <c r="X205" s="41"/>
      <c r="Y205" s="41"/>
      <c r="Z205" s="41"/>
      <c r="AA205" s="43"/>
      <c r="AB205" s="43"/>
      <c r="AC205" s="43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  <c r="CC205" s="41"/>
      <c r="CD205" s="41"/>
      <c r="CE205" s="41"/>
      <c r="CF205" s="41"/>
      <c r="CG205" s="41"/>
      <c r="CH205" s="41"/>
      <c r="CI205" s="41"/>
      <c r="CJ205" s="41"/>
      <c r="CK205" s="41"/>
      <c r="CL205" s="41"/>
      <c r="CM205" s="41"/>
      <c r="CN205" s="41"/>
      <c r="CO205" s="41"/>
      <c r="CP205" s="41"/>
      <c r="CQ205" s="41"/>
      <c r="CR205" s="41"/>
      <c r="CS205" s="41"/>
      <c r="CT205" s="41"/>
      <c r="CU205" s="41"/>
      <c r="CV205" s="41"/>
      <c r="CW205" s="41"/>
      <c r="CX205" s="41"/>
      <c r="CY205" s="41"/>
      <c r="CZ205" s="41"/>
      <c r="DA205" s="41"/>
      <c r="DB205" s="41"/>
      <c r="DC205" s="41"/>
      <c r="DD205" s="41"/>
      <c r="DE205" s="41"/>
      <c r="DF205" s="41"/>
      <c r="DG205" s="41"/>
      <c r="DH205" s="41"/>
      <c r="DI205" s="41"/>
      <c r="DJ205" s="41"/>
      <c r="DK205" s="41"/>
      <c r="DL205" s="41"/>
      <c r="DM205" s="41"/>
      <c r="DN205" s="41"/>
      <c r="DO205" s="41"/>
      <c r="DP205" s="41"/>
      <c r="DQ205" s="41"/>
      <c r="DR205" s="41"/>
      <c r="DS205" s="41"/>
      <c r="DT205" s="41"/>
      <c r="DU205" s="41"/>
      <c r="DV205" s="41"/>
    </row>
  </sheetData>
  <autoFilter ref="A2:DV142"/>
  <pageMargins left="0.7" right="0.7" top="0.75" bottom="0.75" header="0.3" footer="0.3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N4601"/>
  <sheetViews>
    <sheetView workbookViewId="0">
      <pane xSplit="5" ySplit="3" topLeftCell="F4" activePane="bottomRight" state="frozen"/>
      <selection pane="topRight" activeCell="F1" sqref="F1"/>
      <selection pane="bottomLeft" activeCell="A4" sqref="A4"/>
      <selection pane="bottomRight" activeCell="C4" sqref="C4"/>
    </sheetView>
  </sheetViews>
  <sheetFormatPr defaultColWidth="10.85546875" defaultRowHeight="15.75" x14ac:dyDescent="0.25"/>
  <cols>
    <col min="1" max="1" width="29" style="25" bestFit="1" customWidth="1"/>
    <col min="2" max="2" width="7.42578125" style="25" bestFit="1" customWidth="1"/>
    <col min="3" max="3" width="10.85546875" style="25"/>
    <col min="4" max="4" width="14.140625" style="25" bestFit="1" customWidth="1"/>
    <col min="5" max="5" width="9.140625" style="25" bestFit="1" customWidth="1"/>
    <col min="6" max="6" width="10.85546875" style="25"/>
    <col min="7" max="7" width="15.7109375" style="25" bestFit="1" customWidth="1"/>
    <col min="8" max="8" width="15.7109375" style="25" customWidth="1"/>
    <col min="9" max="16384" width="10.85546875" style="25"/>
  </cols>
  <sheetData>
    <row r="1" spans="1:40" s="21" customFormat="1" ht="20.25" x14ac:dyDescent="0.3">
      <c r="A1" s="20" t="s">
        <v>403</v>
      </c>
      <c r="B1" s="20"/>
    </row>
    <row r="2" spans="1:40" s="24" customFormat="1" ht="14.25" x14ac:dyDescent="0.2">
      <c r="A2" s="22" t="s">
        <v>425</v>
      </c>
      <c r="B2" s="22"/>
      <c r="C2" s="23"/>
      <c r="D2" s="23"/>
      <c r="E2" s="23"/>
      <c r="F2" s="23"/>
      <c r="G2" s="23"/>
      <c r="H2" s="52" t="s">
        <v>564</v>
      </c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</row>
    <row r="3" spans="1:40" x14ac:dyDescent="0.25">
      <c r="A3" s="25" t="s">
        <v>404</v>
      </c>
      <c r="B3" s="10" t="s">
        <v>399</v>
      </c>
      <c r="C3" s="10" t="s">
        <v>400</v>
      </c>
      <c r="D3" s="26" t="s">
        <v>405</v>
      </c>
      <c r="E3" t="s">
        <v>402</v>
      </c>
      <c r="F3" s="25" t="s">
        <v>406</v>
      </c>
      <c r="G3" s="27" t="s">
        <v>407</v>
      </c>
      <c r="H3" s="27" t="s">
        <v>407</v>
      </c>
      <c r="I3" s="25" t="s">
        <v>408</v>
      </c>
      <c r="J3" s="25" t="s">
        <v>409</v>
      </c>
      <c r="K3" s="25" t="s">
        <v>410</v>
      </c>
      <c r="L3" s="25" t="s">
        <v>411</v>
      </c>
      <c r="M3" s="25" t="s">
        <v>412</v>
      </c>
      <c r="N3" s="25" t="s">
        <v>413</v>
      </c>
      <c r="O3" s="25" t="s">
        <v>414</v>
      </c>
      <c r="P3" s="25" t="s">
        <v>415</v>
      </c>
      <c r="Q3" s="25" t="s">
        <v>416</v>
      </c>
      <c r="R3" s="25" t="s">
        <v>417</v>
      </c>
      <c r="S3" s="25" t="s">
        <v>418</v>
      </c>
    </row>
    <row r="4" spans="1:40" x14ac:dyDescent="0.25">
      <c r="A4" s="25" t="s">
        <v>0</v>
      </c>
      <c r="B4" s="25" t="str">
        <f>VLOOKUP(A4,'Cód dos países'!$A$3:$C$199,2,FALSE)</f>
        <v>AFG</v>
      </c>
      <c r="C4" s="25">
        <f>VLOOKUP(A4,'Cód dos países'!$A$3:$C$199,3,FALSE)</f>
        <v>1</v>
      </c>
      <c r="D4" s="25">
        <v>2018</v>
      </c>
      <c r="E4">
        <f>C4*10000+D4</f>
        <v>12018</v>
      </c>
      <c r="F4" s="25">
        <v>51.5</v>
      </c>
      <c r="G4" s="25">
        <v>19.600000000000001</v>
      </c>
      <c r="H4" s="25">
        <f>IF(G4="","",(G4/100))</f>
        <v>0.19600000000000001</v>
      </c>
      <c r="I4" s="25">
        <v>25.2</v>
      </c>
      <c r="J4" s="25">
        <v>29.6</v>
      </c>
      <c r="K4" s="25">
        <v>91.7</v>
      </c>
      <c r="L4" s="25">
        <v>80.3</v>
      </c>
      <c r="M4" s="25">
        <v>99.3</v>
      </c>
      <c r="N4" s="25">
        <v>49.2</v>
      </c>
      <c r="O4" s="25">
        <v>60.4</v>
      </c>
      <c r="P4" s="25">
        <v>76.7</v>
      </c>
      <c r="Q4" s="25">
        <v>66</v>
      </c>
      <c r="R4" s="25">
        <v>10</v>
      </c>
      <c r="S4" s="25">
        <v>10</v>
      </c>
    </row>
    <row r="5" spans="1:40" x14ac:dyDescent="0.25">
      <c r="A5" s="25" t="s">
        <v>4</v>
      </c>
      <c r="B5" s="25" t="str">
        <f>VLOOKUP(A5,'Cód dos países'!$A$3:$C$199,2,FALSE)</f>
        <v>ALB</v>
      </c>
      <c r="C5" s="25">
        <f>VLOOKUP(A5,'Cód dos países'!$A$3:$C$199,3,FALSE)</f>
        <v>2</v>
      </c>
      <c r="D5" s="25">
        <v>2018</v>
      </c>
      <c r="E5">
        <f t="shared" ref="E5:E68" si="0">C5*10000+D5</f>
        <v>22018</v>
      </c>
      <c r="F5" s="25">
        <v>66.5</v>
      </c>
      <c r="G5" s="25">
        <v>54.8</v>
      </c>
      <c r="H5" s="25">
        <f t="shared" ref="H5:H68" si="1">IF(G5="","",(G5/100))</f>
        <v>0.54799999999999993</v>
      </c>
      <c r="I5" s="25">
        <v>40.4</v>
      </c>
      <c r="J5" s="25">
        <v>30.6</v>
      </c>
      <c r="K5" s="25">
        <v>86.3</v>
      </c>
      <c r="L5" s="25">
        <v>73.900000000000006</v>
      </c>
      <c r="M5" s="25">
        <v>80.599999999999994</v>
      </c>
      <c r="N5" s="25">
        <v>69.3</v>
      </c>
      <c r="O5" s="25">
        <v>52.7</v>
      </c>
      <c r="P5" s="25">
        <v>81.5</v>
      </c>
      <c r="Q5" s="25">
        <v>87.8</v>
      </c>
      <c r="R5" s="25">
        <v>70</v>
      </c>
      <c r="S5" s="25">
        <v>70</v>
      </c>
    </row>
    <row r="6" spans="1:40" x14ac:dyDescent="0.25">
      <c r="A6" s="25" t="s">
        <v>81</v>
      </c>
      <c r="B6" s="25" t="str">
        <f>VLOOKUP(A6,'Cód dos países'!$A$3:$C$199,2,FALSE)</f>
        <v>DZA</v>
      </c>
      <c r="C6" s="25">
        <f>VLOOKUP(A6,'Cód dos países'!$A$3:$C$199,3,FALSE)</f>
        <v>3</v>
      </c>
      <c r="D6" s="25">
        <v>2018</v>
      </c>
      <c r="E6">
        <f t="shared" si="0"/>
        <v>32018</v>
      </c>
      <c r="F6" s="25">
        <v>46.2</v>
      </c>
      <c r="G6" s="25">
        <v>31.6</v>
      </c>
      <c r="H6" s="25">
        <f t="shared" si="1"/>
        <v>0.316</v>
      </c>
      <c r="I6" s="25">
        <v>28.9</v>
      </c>
      <c r="J6" s="25">
        <v>36.200000000000003</v>
      </c>
      <c r="K6" s="25">
        <v>76.400000000000006</v>
      </c>
      <c r="L6" s="25">
        <v>48.7</v>
      </c>
      <c r="M6" s="25">
        <v>18.7</v>
      </c>
      <c r="N6" s="25">
        <v>61.6</v>
      </c>
      <c r="O6" s="25">
        <v>49.9</v>
      </c>
      <c r="P6" s="25">
        <v>74.900000000000006</v>
      </c>
      <c r="Q6" s="25">
        <v>67.400000000000006</v>
      </c>
      <c r="R6" s="25">
        <v>30</v>
      </c>
      <c r="S6" s="25">
        <v>30</v>
      </c>
    </row>
    <row r="7" spans="1:40" x14ac:dyDescent="0.25">
      <c r="A7" s="25" t="s">
        <v>2</v>
      </c>
      <c r="B7" s="25" t="str">
        <f>VLOOKUP(A7,'Cód dos países'!$A$3:$C$199,2,FALSE)</f>
        <v>AGO</v>
      </c>
      <c r="C7" s="25">
        <f>VLOOKUP(A7,'Cód dos países'!$A$3:$C$199,3,FALSE)</f>
        <v>5</v>
      </c>
      <c r="D7" s="25">
        <v>2018</v>
      </c>
      <c r="E7">
        <f t="shared" si="0"/>
        <v>52018</v>
      </c>
      <c r="F7" s="25">
        <v>50.6</v>
      </c>
      <c r="G7" s="25">
        <v>35.9</v>
      </c>
      <c r="H7" s="25">
        <f t="shared" si="1"/>
        <v>0.35899999999999999</v>
      </c>
      <c r="I7" s="25">
        <v>20.5</v>
      </c>
      <c r="J7" s="25">
        <v>26.6</v>
      </c>
      <c r="K7" s="25">
        <v>83.9</v>
      </c>
      <c r="L7" s="25">
        <v>80.7</v>
      </c>
      <c r="M7" s="25">
        <v>58.2</v>
      </c>
      <c r="N7" s="25">
        <v>55.7</v>
      </c>
      <c r="O7" s="25">
        <v>58.8</v>
      </c>
      <c r="P7" s="25">
        <v>55.4</v>
      </c>
      <c r="Q7" s="25">
        <v>61.2</v>
      </c>
      <c r="R7" s="25">
        <v>30</v>
      </c>
      <c r="S7" s="25">
        <v>40</v>
      </c>
    </row>
    <row r="8" spans="1:40" x14ac:dyDescent="0.25">
      <c r="A8" s="25" t="s">
        <v>8</v>
      </c>
      <c r="B8" s="25" t="str">
        <f>VLOOKUP(A8,'Cód dos países'!$A$3:$C$199,2,FALSE)</f>
        <v>ARG</v>
      </c>
      <c r="C8" s="25">
        <f>VLOOKUP(A8,'Cód dos países'!$A$3:$C$199,3,FALSE)</f>
        <v>7</v>
      </c>
      <c r="D8" s="25">
        <v>2018</v>
      </c>
      <c r="E8">
        <f t="shared" si="0"/>
        <v>72018</v>
      </c>
      <c r="F8" s="25">
        <v>52.2</v>
      </c>
      <c r="G8" s="25">
        <v>47.8</v>
      </c>
      <c r="H8" s="25">
        <f t="shared" si="1"/>
        <v>0.47799999999999998</v>
      </c>
      <c r="I8" s="25">
        <v>33.5</v>
      </c>
      <c r="J8" s="25">
        <v>44.5</v>
      </c>
      <c r="K8" s="25">
        <v>69.3</v>
      </c>
      <c r="L8" s="25">
        <v>49.5</v>
      </c>
      <c r="M8" s="25">
        <v>33</v>
      </c>
      <c r="N8" s="25">
        <v>56.4</v>
      </c>
      <c r="O8" s="25">
        <v>46.9</v>
      </c>
      <c r="P8" s="25">
        <v>60.2</v>
      </c>
      <c r="Q8" s="25">
        <v>70</v>
      </c>
      <c r="R8" s="25">
        <v>55</v>
      </c>
      <c r="S8" s="25">
        <v>60</v>
      </c>
    </row>
    <row r="9" spans="1:40" x14ac:dyDescent="0.25">
      <c r="A9" s="25" t="s">
        <v>10</v>
      </c>
      <c r="B9" s="25" t="str">
        <f>VLOOKUP(A9,'Cód dos países'!$A$3:$C$199,2,FALSE)</f>
        <v>ARM</v>
      </c>
      <c r="C9" s="25">
        <f>VLOOKUP(A9,'Cód dos países'!$A$3:$C$199,3,FALSE)</f>
        <v>8</v>
      </c>
      <c r="D9" s="25">
        <v>2018</v>
      </c>
      <c r="E9">
        <f t="shared" si="0"/>
        <v>82018</v>
      </c>
      <c r="F9" s="25">
        <v>67.7</v>
      </c>
      <c r="G9" s="25">
        <v>57.2</v>
      </c>
      <c r="H9" s="25">
        <f t="shared" si="1"/>
        <v>0.57200000000000006</v>
      </c>
      <c r="I9" s="25">
        <v>38.6</v>
      </c>
      <c r="J9" s="25">
        <v>46.3</v>
      </c>
      <c r="K9" s="25">
        <v>84.7</v>
      </c>
      <c r="L9" s="25">
        <v>79</v>
      </c>
      <c r="M9" s="25">
        <v>53</v>
      </c>
      <c r="N9" s="25">
        <v>78.3</v>
      </c>
      <c r="O9" s="25">
        <v>71.400000000000006</v>
      </c>
      <c r="P9" s="25">
        <v>77.8</v>
      </c>
      <c r="Q9" s="25">
        <v>80.8</v>
      </c>
      <c r="R9" s="25">
        <v>75</v>
      </c>
      <c r="S9" s="25">
        <v>70</v>
      </c>
    </row>
    <row r="10" spans="1:40" x14ac:dyDescent="0.25">
      <c r="A10" s="25" t="s">
        <v>12</v>
      </c>
      <c r="B10" s="25" t="str">
        <f>VLOOKUP(A10,'Cód dos países'!$A$3:$C$199,2,FALSE)</f>
        <v>AUS</v>
      </c>
      <c r="C10" s="25">
        <f>VLOOKUP(A10,'Cód dos países'!$A$3:$C$199,3,FALSE)</f>
        <v>9</v>
      </c>
      <c r="D10" s="25">
        <v>2018</v>
      </c>
      <c r="E10">
        <f t="shared" si="0"/>
        <v>92018</v>
      </c>
      <c r="F10" s="25">
        <v>80.900000000000006</v>
      </c>
      <c r="G10" s="25">
        <v>79.099999999999994</v>
      </c>
      <c r="H10" s="25">
        <f t="shared" si="1"/>
        <v>0.79099999999999993</v>
      </c>
      <c r="I10" s="25">
        <v>79.900000000000006</v>
      </c>
      <c r="J10" s="25">
        <v>86.5</v>
      </c>
      <c r="K10" s="25">
        <v>62.8</v>
      </c>
      <c r="L10" s="25">
        <v>60.1</v>
      </c>
      <c r="M10" s="25">
        <v>86.2</v>
      </c>
      <c r="N10" s="25">
        <v>88.3</v>
      </c>
      <c r="O10" s="25">
        <v>84.1</v>
      </c>
      <c r="P10" s="25">
        <v>86.6</v>
      </c>
      <c r="Q10" s="25">
        <v>87.6</v>
      </c>
      <c r="R10" s="25">
        <v>80</v>
      </c>
      <c r="S10" s="25">
        <v>90</v>
      </c>
    </row>
    <row r="11" spans="1:40" x14ac:dyDescent="0.25">
      <c r="A11" s="25" t="s">
        <v>14</v>
      </c>
      <c r="B11" s="25" t="str">
        <f>VLOOKUP(A11,'Cód dos países'!$A$3:$C$199,2,FALSE)</f>
        <v>AUT</v>
      </c>
      <c r="C11" s="25">
        <f>VLOOKUP(A11,'Cód dos países'!$A$3:$C$199,3,FALSE)</f>
        <v>10</v>
      </c>
      <c r="D11" s="25">
        <v>2018</v>
      </c>
      <c r="E11">
        <f t="shared" si="0"/>
        <v>102018</v>
      </c>
      <c r="F11" s="25">
        <v>72</v>
      </c>
      <c r="G11" s="25">
        <v>84.2</v>
      </c>
      <c r="H11" s="25">
        <f t="shared" si="1"/>
        <v>0.84200000000000008</v>
      </c>
      <c r="I11" s="25">
        <v>77.400000000000006</v>
      </c>
      <c r="J11" s="25">
        <v>71.3</v>
      </c>
      <c r="K11" s="25">
        <v>50.5</v>
      </c>
      <c r="L11" s="25">
        <v>24.5</v>
      </c>
      <c r="M11" s="25">
        <v>85.5</v>
      </c>
      <c r="N11" s="25">
        <v>74.900000000000006</v>
      </c>
      <c r="O11" s="25">
        <v>68.7</v>
      </c>
      <c r="P11" s="25">
        <v>81.5</v>
      </c>
      <c r="Q11" s="25">
        <v>86</v>
      </c>
      <c r="R11" s="25">
        <v>90</v>
      </c>
      <c r="S11" s="25">
        <v>70</v>
      </c>
    </row>
    <row r="12" spans="1:40" x14ac:dyDescent="0.25">
      <c r="A12" s="25" t="s">
        <v>16</v>
      </c>
      <c r="B12" s="25" t="str">
        <f>VLOOKUP(A12,'Cód dos países'!$A$3:$C$199,2,FALSE)</f>
        <v>AZE</v>
      </c>
      <c r="C12" s="25">
        <f>VLOOKUP(A12,'Cód dos países'!$A$3:$C$199,3,FALSE)</f>
        <v>11</v>
      </c>
      <c r="D12" s="25">
        <v>2018</v>
      </c>
      <c r="E12">
        <f t="shared" si="0"/>
        <v>112018</v>
      </c>
      <c r="F12" s="25">
        <v>65.400000000000006</v>
      </c>
      <c r="G12" s="25">
        <v>59.1</v>
      </c>
      <c r="H12" s="25">
        <f t="shared" si="1"/>
        <v>0.59099999999999997</v>
      </c>
      <c r="I12" s="25">
        <v>44.7</v>
      </c>
      <c r="J12" s="25">
        <v>53.1</v>
      </c>
      <c r="K12" s="25">
        <v>87.5</v>
      </c>
      <c r="L12" s="25">
        <v>59.5</v>
      </c>
      <c r="M12" s="25">
        <v>89.4</v>
      </c>
      <c r="N12" s="25">
        <v>69.5</v>
      </c>
      <c r="O12" s="25">
        <v>63.9</v>
      </c>
      <c r="P12" s="25">
        <v>63</v>
      </c>
      <c r="Q12" s="25">
        <v>74.599999999999994</v>
      </c>
      <c r="R12" s="25">
        <v>60</v>
      </c>
      <c r="S12" s="25">
        <v>60</v>
      </c>
    </row>
    <row r="13" spans="1:40" x14ac:dyDescent="0.25">
      <c r="A13" s="25" t="s">
        <v>30</v>
      </c>
      <c r="B13" s="25" t="str">
        <f>VLOOKUP(A13,'Cód dos países'!$A$3:$C$199,2,FALSE)</f>
        <v>BHR</v>
      </c>
      <c r="C13" s="25">
        <f>VLOOKUP(A13,'Cód dos países'!$A$3:$C$199,3,FALSE)</f>
        <v>13</v>
      </c>
      <c r="D13" s="25">
        <v>2018</v>
      </c>
      <c r="E13">
        <f t="shared" si="0"/>
        <v>132018</v>
      </c>
      <c r="F13" s="25">
        <v>66.400000000000006</v>
      </c>
      <c r="G13" s="25">
        <v>63.5</v>
      </c>
      <c r="H13" s="25">
        <f t="shared" si="1"/>
        <v>0.63500000000000001</v>
      </c>
      <c r="I13" s="25">
        <v>53.6</v>
      </c>
      <c r="J13" s="25">
        <v>50.7</v>
      </c>
      <c r="K13" s="25">
        <v>99.7</v>
      </c>
      <c r="L13" s="25">
        <v>62.7</v>
      </c>
      <c r="M13" s="25">
        <v>3.7</v>
      </c>
      <c r="N13" s="25">
        <v>71.400000000000006</v>
      </c>
      <c r="O13" s="25">
        <v>71.099999999999994</v>
      </c>
      <c r="P13" s="25">
        <v>81.599999999999994</v>
      </c>
      <c r="Q13" s="25">
        <v>83.8</v>
      </c>
      <c r="R13" s="25">
        <v>75</v>
      </c>
      <c r="S13" s="25">
        <v>80</v>
      </c>
    </row>
    <row r="14" spans="1:40" x14ac:dyDescent="0.25">
      <c r="A14" s="25" t="s">
        <v>26</v>
      </c>
      <c r="B14" s="25" t="str">
        <f>VLOOKUP(A14,'Cód dos países'!$A$3:$C$199,2,FALSE)</f>
        <v>BGD</v>
      </c>
      <c r="C14" s="25">
        <f>VLOOKUP(A14,'Cód dos países'!$A$3:$C$199,3,FALSE)</f>
        <v>14</v>
      </c>
      <c r="D14" s="25">
        <v>2018</v>
      </c>
      <c r="E14">
        <f t="shared" si="0"/>
        <v>142018</v>
      </c>
      <c r="F14" s="25">
        <v>55.6</v>
      </c>
      <c r="G14" s="25">
        <v>36.1</v>
      </c>
      <c r="H14" s="25">
        <f t="shared" si="1"/>
        <v>0.36099999999999999</v>
      </c>
      <c r="I14" s="25">
        <v>24.4</v>
      </c>
      <c r="J14" s="25">
        <v>34.5</v>
      </c>
      <c r="K14" s="25">
        <v>72.7</v>
      </c>
      <c r="L14" s="25">
        <v>94.5</v>
      </c>
      <c r="M14" s="25">
        <v>77.599999999999994</v>
      </c>
      <c r="N14" s="25">
        <v>50.9</v>
      </c>
      <c r="O14" s="25">
        <v>68.2</v>
      </c>
      <c r="P14" s="25">
        <v>69.900000000000006</v>
      </c>
      <c r="Q14" s="25">
        <v>63.6</v>
      </c>
      <c r="R14" s="25">
        <v>45</v>
      </c>
      <c r="S14" s="25">
        <v>30</v>
      </c>
    </row>
    <row r="15" spans="1:40" x14ac:dyDescent="0.25">
      <c r="A15" s="25" t="s">
        <v>39</v>
      </c>
      <c r="B15" s="25" t="str">
        <f>VLOOKUP(A15,'Cód dos países'!$A$3:$C$199,2,FALSE)</f>
        <v>BRB</v>
      </c>
      <c r="C15" s="25">
        <f>VLOOKUP(A15,'Cód dos países'!$A$3:$C$199,3,FALSE)</f>
        <v>15</v>
      </c>
      <c r="D15" s="25">
        <v>2018</v>
      </c>
      <c r="E15">
        <f t="shared" si="0"/>
        <v>152018</v>
      </c>
      <c r="F15" s="25">
        <v>64.7</v>
      </c>
      <c r="G15" s="25">
        <v>52.9</v>
      </c>
      <c r="H15" s="25">
        <f t="shared" si="1"/>
        <v>0.52900000000000003</v>
      </c>
      <c r="I15" s="25">
        <v>53.8</v>
      </c>
      <c r="J15" s="25">
        <v>59.9</v>
      </c>
      <c r="K15" s="25">
        <v>70.099999999999994</v>
      </c>
      <c r="L15" s="25">
        <v>65</v>
      </c>
      <c r="M15" s="25">
        <v>79.5</v>
      </c>
      <c r="N15" s="25">
        <v>69.8</v>
      </c>
      <c r="O15" s="25">
        <v>59.9</v>
      </c>
      <c r="P15" s="25">
        <v>78.3</v>
      </c>
      <c r="Q15" s="25">
        <v>56.6</v>
      </c>
      <c r="R15" s="25">
        <v>70</v>
      </c>
      <c r="S15" s="25">
        <v>60</v>
      </c>
    </row>
    <row r="16" spans="1:40" x14ac:dyDescent="0.25">
      <c r="A16" s="25" t="s">
        <v>33</v>
      </c>
      <c r="B16" s="25" t="str">
        <f>VLOOKUP(A16,'Cód dos países'!$A$3:$C$199,2,FALSE)</f>
        <v>BLR</v>
      </c>
      <c r="C16" s="25">
        <f>VLOOKUP(A16,'Cód dos países'!$A$3:$C$199,3,FALSE)</f>
        <v>16</v>
      </c>
      <c r="D16" s="25">
        <v>2018</v>
      </c>
      <c r="E16">
        <f t="shared" si="0"/>
        <v>162018</v>
      </c>
      <c r="F16" s="25">
        <v>57.9</v>
      </c>
      <c r="G16" s="25">
        <v>55.2</v>
      </c>
      <c r="H16" s="25">
        <f t="shared" si="1"/>
        <v>0.55200000000000005</v>
      </c>
      <c r="I16" s="25">
        <v>37.700000000000003</v>
      </c>
      <c r="J16" s="25">
        <v>51.7</v>
      </c>
      <c r="K16" s="25">
        <v>89.4</v>
      </c>
      <c r="L16" s="25">
        <v>41.3</v>
      </c>
      <c r="M16" s="25">
        <v>85.4</v>
      </c>
      <c r="N16" s="25">
        <v>75</v>
      </c>
      <c r="O16" s="25">
        <v>75.3</v>
      </c>
      <c r="P16" s="25">
        <v>67</v>
      </c>
      <c r="Q16" s="25">
        <v>76.400000000000006</v>
      </c>
      <c r="R16" s="25">
        <v>30</v>
      </c>
      <c r="S16" s="25">
        <v>10</v>
      </c>
    </row>
    <row r="17" spans="1:19" x14ac:dyDescent="0.25">
      <c r="A17" s="25" t="s">
        <v>20</v>
      </c>
      <c r="B17" s="25" t="str">
        <f>VLOOKUP(A17,'Cód dos países'!$A$3:$C$199,2,FALSE)</f>
        <v>BEL</v>
      </c>
      <c r="C17" s="25">
        <f>VLOOKUP(A17,'Cód dos países'!$A$3:$C$199,3,FALSE)</f>
        <v>17</v>
      </c>
      <c r="D17" s="25">
        <v>2018</v>
      </c>
      <c r="E17">
        <f t="shared" si="0"/>
        <v>172018</v>
      </c>
      <c r="F17" s="25">
        <v>67.3</v>
      </c>
      <c r="G17" s="25">
        <v>81.3</v>
      </c>
      <c r="H17" s="25">
        <f t="shared" si="1"/>
        <v>0.81299999999999994</v>
      </c>
      <c r="I17" s="25">
        <v>72.5</v>
      </c>
      <c r="J17" s="25">
        <v>61.6</v>
      </c>
      <c r="K17" s="25">
        <v>47.1</v>
      </c>
      <c r="L17" s="25">
        <v>15.2</v>
      </c>
      <c r="M17" s="25">
        <v>73.400000000000006</v>
      </c>
      <c r="N17" s="25">
        <v>78.099999999999994</v>
      </c>
      <c r="O17" s="25">
        <v>61</v>
      </c>
      <c r="P17" s="25">
        <v>76.099999999999994</v>
      </c>
      <c r="Q17" s="25">
        <v>86</v>
      </c>
      <c r="R17" s="25">
        <v>85</v>
      </c>
      <c r="S17" s="25">
        <v>70</v>
      </c>
    </row>
    <row r="18" spans="1:19" x14ac:dyDescent="0.25">
      <c r="A18" s="25" t="s">
        <v>349</v>
      </c>
      <c r="B18" s="25" t="str">
        <f>VLOOKUP(A18,'Cód dos países'!$A$3:$C$199,2,FALSE)</f>
        <v>BLZ</v>
      </c>
      <c r="C18" s="25">
        <f>VLOOKUP(A18,'Cód dos países'!$A$3:$C$199,3,FALSE)</f>
        <v>18</v>
      </c>
      <c r="D18" s="25">
        <v>2018</v>
      </c>
      <c r="E18">
        <f t="shared" si="0"/>
        <v>182018</v>
      </c>
      <c r="F18" s="25">
        <v>55.4</v>
      </c>
      <c r="G18" s="25">
        <v>41.7</v>
      </c>
      <c r="H18" s="25">
        <f t="shared" si="1"/>
        <v>0.41700000000000004</v>
      </c>
      <c r="I18" s="25">
        <v>27.2</v>
      </c>
      <c r="J18" s="25">
        <v>46.9</v>
      </c>
      <c r="K18" s="25">
        <v>79.900000000000006</v>
      </c>
      <c r="L18" s="25">
        <v>65.900000000000006</v>
      </c>
      <c r="M18" s="25">
        <v>39.1</v>
      </c>
      <c r="N18" s="25">
        <v>61.8</v>
      </c>
      <c r="O18" s="25">
        <v>54.8</v>
      </c>
      <c r="P18" s="25">
        <v>78.7</v>
      </c>
      <c r="Q18" s="25">
        <v>64</v>
      </c>
      <c r="R18" s="25">
        <v>55</v>
      </c>
      <c r="S18" s="25">
        <v>50</v>
      </c>
    </row>
    <row r="19" spans="1:19" x14ac:dyDescent="0.25">
      <c r="A19" s="25" t="s">
        <v>22</v>
      </c>
      <c r="B19" s="25" t="str">
        <f>VLOOKUP(A19,'Cód dos países'!$A$3:$C$199,2,FALSE)</f>
        <v>BEN</v>
      </c>
      <c r="C19" s="25">
        <f>VLOOKUP(A19,'Cód dos países'!$A$3:$C$199,3,FALSE)</f>
        <v>19</v>
      </c>
      <c r="D19" s="25">
        <v>2018</v>
      </c>
      <c r="E19">
        <f t="shared" si="0"/>
        <v>192018</v>
      </c>
      <c r="F19" s="25">
        <v>55.3</v>
      </c>
      <c r="G19" s="25">
        <v>37.200000000000003</v>
      </c>
      <c r="H19" s="25">
        <f t="shared" si="1"/>
        <v>0.37200000000000005</v>
      </c>
      <c r="I19" s="25">
        <v>28.1</v>
      </c>
      <c r="J19" s="25">
        <v>32.799999999999997</v>
      </c>
      <c r="K19" s="25">
        <v>69.3</v>
      </c>
      <c r="L19" s="25">
        <v>83.4</v>
      </c>
      <c r="M19" s="25">
        <v>27.9</v>
      </c>
      <c r="N19" s="25">
        <v>62.4</v>
      </c>
      <c r="O19" s="25">
        <v>53.8</v>
      </c>
      <c r="P19" s="25">
        <v>86.4</v>
      </c>
      <c r="Q19" s="25">
        <v>61.8</v>
      </c>
      <c r="R19" s="25">
        <v>70</v>
      </c>
      <c r="S19" s="25">
        <v>50</v>
      </c>
    </row>
    <row r="20" spans="1:19" x14ac:dyDescent="0.25">
      <c r="A20" s="25" t="s">
        <v>41</v>
      </c>
      <c r="B20" s="25" t="str">
        <f>VLOOKUP(A20,'Cód dos países'!$A$3:$C$199,2,FALSE)</f>
        <v>BTN</v>
      </c>
      <c r="C20" s="25">
        <f>VLOOKUP(A20,'Cód dos países'!$A$3:$C$199,3,FALSE)</f>
        <v>20</v>
      </c>
      <c r="D20" s="25">
        <v>2018</v>
      </c>
      <c r="E20">
        <f t="shared" si="0"/>
        <v>202018</v>
      </c>
      <c r="F20" s="25">
        <v>62.9</v>
      </c>
      <c r="G20" s="25">
        <v>62.5</v>
      </c>
      <c r="H20" s="25">
        <f t="shared" si="1"/>
        <v>0.625</v>
      </c>
      <c r="I20" s="25">
        <v>54.5</v>
      </c>
      <c r="J20" s="25">
        <v>55.4</v>
      </c>
      <c r="K20" s="25">
        <v>83</v>
      </c>
      <c r="L20" s="25">
        <v>71.599999999999994</v>
      </c>
      <c r="M20" s="25">
        <v>77.599999999999994</v>
      </c>
      <c r="N20" s="25">
        <v>68.7</v>
      </c>
      <c r="O20" s="25">
        <v>79.5</v>
      </c>
      <c r="P20" s="25">
        <v>72.599999999999994</v>
      </c>
      <c r="Q20" s="25">
        <v>79.400000000000006</v>
      </c>
      <c r="R20" s="25">
        <v>20</v>
      </c>
      <c r="S20" s="25">
        <v>30</v>
      </c>
    </row>
    <row r="21" spans="1:19" x14ac:dyDescent="0.25">
      <c r="A21" s="25" t="s">
        <v>35</v>
      </c>
      <c r="B21" s="25" t="str">
        <f>VLOOKUP(A21,'Cód dos países'!$A$3:$C$199,2,FALSE)</f>
        <v>BOL</v>
      </c>
      <c r="C21" s="25">
        <f>VLOOKUP(A21,'Cód dos países'!$A$3:$C$199,3,FALSE)</f>
        <v>21</v>
      </c>
      <c r="D21" s="25">
        <v>2018</v>
      </c>
      <c r="E21">
        <f t="shared" si="0"/>
        <v>212018</v>
      </c>
      <c r="F21" s="25">
        <v>42.3</v>
      </c>
      <c r="G21" s="25">
        <v>20.5</v>
      </c>
      <c r="H21" s="25">
        <f t="shared" si="1"/>
        <v>0.20499999999999999</v>
      </c>
      <c r="I21" s="25">
        <v>19.7</v>
      </c>
      <c r="J21" s="25">
        <v>12.3</v>
      </c>
      <c r="K21" s="25">
        <v>82.4</v>
      </c>
      <c r="L21" s="25">
        <v>49.3</v>
      </c>
      <c r="M21" s="25">
        <v>17.600000000000001</v>
      </c>
      <c r="N21" s="25">
        <v>58.8</v>
      </c>
      <c r="O21" s="25">
        <v>52.9</v>
      </c>
      <c r="P21" s="25">
        <v>68.8</v>
      </c>
      <c r="Q21" s="25">
        <v>70.400000000000006</v>
      </c>
      <c r="R21" s="25">
        <v>15</v>
      </c>
      <c r="S21" s="25">
        <v>40</v>
      </c>
    </row>
    <row r="22" spans="1:19" x14ac:dyDescent="0.25">
      <c r="A22" s="25" t="s">
        <v>333</v>
      </c>
      <c r="B22" s="25" t="str">
        <f>VLOOKUP(A22,'Cód dos países'!$A$3:$C$199,2,FALSE)</f>
        <v>BIH</v>
      </c>
      <c r="C22" s="25">
        <f>VLOOKUP(A22,'Cód dos países'!$A$3:$C$199,3,FALSE)</f>
        <v>22</v>
      </c>
      <c r="D22" s="25">
        <v>2018</v>
      </c>
      <c r="E22">
        <f t="shared" si="0"/>
        <v>222018</v>
      </c>
      <c r="F22" s="25">
        <v>61.9</v>
      </c>
      <c r="G22" s="25">
        <v>40.200000000000003</v>
      </c>
      <c r="H22" s="25">
        <f t="shared" si="1"/>
        <v>0.40200000000000002</v>
      </c>
      <c r="I22" s="25">
        <v>30.2</v>
      </c>
      <c r="J22" s="25">
        <v>37.9</v>
      </c>
      <c r="K22" s="25">
        <v>84.3</v>
      </c>
      <c r="L22" s="25">
        <v>46.1</v>
      </c>
      <c r="M22" s="25">
        <v>96.6</v>
      </c>
      <c r="N22" s="25">
        <v>49.7</v>
      </c>
      <c r="O22" s="25">
        <v>67</v>
      </c>
      <c r="P22" s="25">
        <v>83.1</v>
      </c>
      <c r="Q22" s="25">
        <v>82.6</v>
      </c>
      <c r="R22" s="25">
        <v>65</v>
      </c>
      <c r="S22" s="25">
        <v>60</v>
      </c>
    </row>
    <row r="23" spans="1:19" x14ac:dyDescent="0.25">
      <c r="A23" s="25" t="s">
        <v>43</v>
      </c>
      <c r="B23" s="25" t="str">
        <f>VLOOKUP(A23,'Cód dos países'!$A$3:$C$199,2,FALSE)</f>
        <v>BWA</v>
      </c>
      <c r="C23" s="25">
        <f>VLOOKUP(A23,'Cód dos países'!$A$3:$C$199,3,FALSE)</f>
        <v>23</v>
      </c>
      <c r="D23" s="25">
        <v>2018</v>
      </c>
      <c r="E23">
        <f t="shared" si="0"/>
        <v>232018</v>
      </c>
      <c r="F23" s="25">
        <v>69.5</v>
      </c>
      <c r="G23" s="25">
        <v>58.1</v>
      </c>
      <c r="H23" s="25">
        <f t="shared" si="1"/>
        <v>0.58099999999999996</v>
      </c>
      <c r="I23" s="25">
        <v>52.4</v>
      </c>
      <c r="J23" s="25">
        <v>45.7</v>
      </c>
      <c r="K23" s="25">
        <v>82.7</v>
      </c>
      <c r="L23" s="25">
        <v>65.900000000000006</v>
      </c>
      <c r="M23" s="25">
        <v>94.6</v>
      </c>
      <c r="N23" s="25">
        <v>68.7</v>
      </c>
      <c r="O23" s="25">
        <v>68.2</v>
      </c>
      <c r="P23" s="25">
        <v>78.8</v>
      </c>
      <c r="Q23" s="25">
        <v>83.8</v>
      </c>
      <c r="R23" s="25">
        <v>65</v>
      </c>
      <c r="S23" s="25">
        <v>70</v>
      </c>
    </row>
    <row r="24" spans="1:19" x14ac:dyDescent="0.25">
      <c r="A24" s="25" t="s">
        <v>37</v>
      </c>
      <c r="B24" s="25" t="str">
        <f>VLOOKUP(A24,'Cód dos países'!$A$3:$C$199,2,FALSE)</f>
        <v>BRA</v>
      </c>
      <c r="C24" s="25">
        <f>VLOOKUP(A24,'Cód dos países'!$A$3:$C$199,3,FALSE)</f>
        <v>24</v>
      </c>
      <c r="D24" s="25">
        <v>2018</v>
      </c>
      <c r="E24">
        <f t="shared" si="0"/>
        <v>242018</v>
      </c>
      <c r="F24" s="25">
        <v>51.9</v>
      </c>
      <c r="G24" s="25">
        <v>57.3</v>
      </c>
      <c r="H24" s="25">
        <f t="shared" si="1"/>
        <v>0.57299999999999995</v>
      </c>
      <c r="I24" s="25">
        <v>28.1</v>
      </c>
      <c r="J24" s="25">
        <v>51.7</v>
      </c>
      <c r="K24" s="25">
        <v>70.5</v>
      </c>
      <c r="L24" s="25">
        <v>55.2</v>
      </c>
      <c r="M24" s="25">
        <v>5.9</v>
      </c>
      <c r="N24" s="25">
        <v>57.9</v>
      </c>
      <c r="O24" s="25">
        <v>51.9</v>
      </c>
      <c r="P24" s="25">
        <v>75.5</v>
      </c>
      <c r="Q24" s="25">
        <v>69</v>
      </c>
      <c r="R24" s="25">
        <v>50</v>
      </c>
      <c r="S24" s="25">
        <v>50</v>
      </c>
    </row>
    <row r="25" spans="1:19" x14ac:dyDescent="0.25">
      <c r="A25" s="25" t="s">
        <v>350</v>
      </c>
      <c r="B25" s="25" t="str">
        <f>VLOOKUP(A25,'Cód dos países'!$A$3:$C$199,2,FALSE)</f>
        <v>BRN</v>
      </c>
      <c r="C25" s="25">
        <f>VLOOKUP(A25,'Cód dos países'!$A$3:$C$199,3,FALSE)</f>
        <v>25</v>
      </c>
      <c r="D25" s="25">
        <v>2018</v>
      </c>
      <c r="E25">
        <f t="shared" si="0"/>
        <v>252018</v>
      </c>
      <c r="F25" s="25">
        <v>65.099999999999994</v>
      </c>
      <c r="G25" s="25">
        <v>64</v>
      </c>
      <c r="H25" s="25">
        <f t="shared" si="1"/>
        <v>0.64</v>
      </c>
      <c r="I25" s="25">
        <v>43.7</v>
      </c>
      <c r="J25" s="25">
        <v>56</v>
      </c>
      <c r="K25" s="25">
        <v>90.7</v>
      </c>
      <c r="L25" s="25">
        <v>59.9</v>
      </c>
      <c r="M25" s="25">
        <v>20</v>
      </c>
      <c r="N25" s="25">
        <v>80.2</v>
      </c>
      <c r="O25" s="25">
        <v>90.8</v>
      </c>
      <c r="P25" s="25">
        <v>76.5</v>
      </c>
      <c r="Q25" s="25">
        <v>84</v>
      </c>
      <c r="R25" s="25">
        <v>65</v>
      </c>
      <c r="S25" s="25">
        <v>50</v>
      </c>
    </row>
    <row r="26" spans="1:19" x14ac:dyDescent="0.25">
      <c r="A26" s="25" t="s">
        <v>28</v>
      </c>
      <c r="B26" s="25" t="str">
        <f>VLOOKUP(A26,'Cód dos países'!$A$3:$C$199,2,FALSE)</f>
        <v>BGR</v>
      </c>
      <c r="C26" s="25">
        <f>VLOOKUP(A26,'Cód dos países'!$A$3:$C$199,3,FALSE)</f>
        <v>26</v>
      </c>
      <c r="D26" s="25">
        <v>2018</v>
      </c>
      <c r="E26">
        <f t="shared" si="0"/>
        <v>262018</v>
      </c>
      <c r="F26" s="25">
        <v>69</v>
      </c>
      <c r="G26" s="25">
        <v>62.5</v>
      </c>
      <c r="H26" s="25">
        <f t="shared" si="1"/>
        <v>0.625</v>
      </c>
      <c r="I26" s="25">
        <v>35.1</v>
      </c>
      <c r="J26" s="25">
        <v>41.9</v>
      </c>
      <c r="K26" s="25">
        <v>90.2</v>
      </c>
      <c r="L26" s="25">
        <v>63.9</v>
      </c>
      <c r="M26" s="25">
        <v>98.8</v>
      </c>
      <c r="N26" s="25">
        <v>62.7</v>
      </c>
      <c r="O26" s="25">
        <v>68.400000000000006</v>
      </c>
      <c r="P26" s="25">
        <v>88</v>
      </c>
      <c r="Q26" s="25">
        <v>86</v>
      </c>
      <c r="R26" s="25">
        <v>70</v>
      </c>
      <c r="S26" s="25">
        <v>60</v>
      </c>
    </row>
    <row r="27" spans="1:19" x14ac:dyDescent="0.25">
      <c r="A27" s="25" t="s">
        <v>24</v>
      </c>
      <c r="B27" s="25" t="str">
        <f>VLOOKUP(A27,'Cód dos países'!$A$3:$C$199,2,FALSE)</f>
        <v>BFA</v>
      </c>
      <c r="C27" s="25">
        <f>VLOOKUP(A27,'Cód dos países'!$A$3:$C$199,3,FALSE)</f>
        <v>27</v>
      </c>
      <c r="D27" s="25">
        <v>2018</v>
      </c>
      <c r="E27">
        <f t="shared" si="0"/>
        <v>272018</v>
      </c>
      <c r="F27" s="25">
        <v>59.4</v>
      </c>
      <c r="G27" s="25">
        <v>49.1</v>
      </c>
      <c r="H27" s="25">
        <f t="shared" si="1"/>
        <v>0.49099999999999999</v>
      </c>
      <c r="I27" s="25">
        <v>36.6</v>
      </c>
      <c r="J27" s="25">
        <v>42.9</v>
      </c>
      <c r="K27" s="25">
        <v>81.900000000000006</v>
      </c>
      <c r="L27" s="25">
        <v>80</v>
      </c>
      <c r="M27" s="25">
        <v>61.8</v>
      </c>
      <c r="N27" s="25">
        <v>51.6</v>
      </c>
      <c r="O27" s="25">
        <v>52.3</v>
      </c>
      <c r="P27" s="25">
        <v>86.2</v>
      </c>
      <c r="Q27" s="25">
        <v>65.2</v>
      </c>
      <c r="R27" s="25">
        <v>65</v>
      </c>
      <c r="S27" s="25">
        <v>40</v>
      </c>
    </row>
    <row r="28" spans="1:19" x14ac:dyDescent="0.25">
      <c r="A28" s="25" t="s">
        <v>338</v>
      </c>
      <c r="B28" s="25" t="str">
        <f>VLOOKUP(A28,'Cód dos países'!$A$3:$C$199,2,FALSE)</f>
        <v>MMR</v>
      </c>
      <c r="C28" s="25">
        <f>VLOOKUP(A28,'Cód dos países'!$A$3:$C$199,3,FALSE)</f>
        <v>123</v>
      </c>
      <c r="D28" s="25">
        <v>2018</v>
      </c>
      <c r="E28">
        <f t="shared" si="0"/>
        <v>1232018</v>
      </c>
      <c r="F28" s="25">
        <v>53.6</v>
      </c>
      <c r="G28" s="25">
        <v>34.700000000000003</v>
      </c>
      <c r="H28" s="25">
        <f t="shared" si="1"/>
        <v>0.34700000000000003</v>
      </c>
      <c r="I28" s="25">
        <v>30.6</v>
      </c>
      <c r="J28" s="25">
        <v>18.100000000000001</v>
      </c>
      <c r="K28" s="25">
        <v>86.6</v>
      </c>
      <c r="L28" s="25">
        <v>85.4</v>
      </c>
      <c r="M28" s="25">
        <v>78.3</v>
      </c>
      <c r="N28" s="25">
        <v>52.8</v>
      </c>
      <c r="O28" s="25">
        <v>65.7</v>
      </c>
      <c r="P28" s="25">
        <v>69.599999999999994</v>
      </c>
      <c r="Q28" s="25">
        <v>70.8</v>
      </c>
      <c r="R28" s="25">
        <v>30</v>
      </c>
      <c r="S28" s="25">
        <v>20</v>
      </c>
    </row>
    <row r="29" spans="1:19" x14ac:dyDescent="0.25">
      <c r="A29" s="25" t="s">
        <v>18</v>
      </c>
      <c r="B29" s="25" t="str">
        <f>VLOOKUP(A29,'Cód dos países'!$A$3:$C$199,2,FALSE)</f>
        <v>BDI</v>
      </c>
      <c r="C29" s="25">
        <f>VLOOKUP(A29,'Cód dos países'!$A$3:$C$199,3,FALSE)</f>
        <v>28</v>
      </c>
      <c r="D29" s="25">
        <v>2018</v>
      </c>
      <c r="E29">
        <f t="shared" si="0"/>
        <v>282018</v>
      </c>
      <c r="F29" s="25">
        <v>48.9</v>
      </c>
      <c r="G29" s="25">
        <v>20.6</v>
      </c>
      <c r="H29" s="25">
        <f t="shared" si="1"/>
        <v>0.20600000000000002</v>
      </c>
      <c r="I29" s="25">
        <v>26.2</v>
      </c>
      <c r="J29" s="25">
        <v>31</v>
      </c>
      <c r="K29" s="25">
        <v>74</v>
      </c>
      <c r="L29" s="25">
        <v>83.3</v>
      </c>
      <c r="M29" s="25">
        <v>23.3</v>
      </c>
      <c r="N29" s="25">
        <v>50.3</v>
      </c>
      <c r="O29" s="25">
        <v>67.5</v>
      </c>
      <c r="P29" s="25">
        <v>62.2</v>
      </c>
      <c r="Q29" s="25">
        <v>68.2</v>
      </c>
      <c r="R29" s="25">
        <v>50</v>
      </c>
      <c r="S29" s="25">
        <v>30</v>
      </c>
    </row>
    <row r="30" spans="1:19" x14ac:dyDescent="0.25">
      <c r="A30" s="25" t="s">
        <v>63</v>
      </c>
      <c r="B30" s="25" t="str">
        <f>VLOOKUP(A30,'Cód dos países'!$A$3:$C$199,2,FALSE)</f>
        <v>CPV</v>
      </c>
      <c r="C30" s="25">
        <f>VLOOKUP(A30,'Cód dos países'!$A$3:$C$199,3,FALSE)</f>
        <v>32</v>
      </c>
      <c r="D30" s="25">
        <v>2018</v>
      </c>
      <c r="E30">
        <f t="shared" si="0"/>
        <v>322018</v>
      </c>
      <c r="F30" s="25">
        <v>63.1</v>
      </c>
      <c r="G30" s="25">
        <v>44.1</v>
      </c>
      <c r="H30" s="25">
        <f t="shared" si="1"/>
        <v>0.441</v>
      </c>
      <c r="I30" s="25">
        <v>43.7</v>
      </c>
      <c r="J30" s="25">
        <v>49</v>
      </c>
      <c r="K30" s="25">
        <v>76.400000000000006</v>
      </c>
      <c r="L30" s="25">
        <v>71.2</v>
      </c>
      <c r="M30" s="25">
        <v>59.7</v>
      </c>
      <c r="N30" s="25">
        <v>65.2</v>
      </c>
      <c r="O30" s="25">
        <v>55.7</v>
      </c>
      <c r="P30" s="25">
        <v>84.1</v>
      </c>
      <c r="Q30" s="25">
        <v>68.2</v>
      </c>
      <c r="R30" s="25">
        <v>80</v>
      </c>
      <c r="S30" s="25">
        <v>60</v>
      </c>
    </row>
    <row r="31" spans="1:19" x14ac:dyDescent="0.25">
      <c r="A31" s="25" t="s">
        <v>160</v>
      </c>
      <c r="B31" s="25" t="str">
        <f>VLOOKUP(A31,'Cód dos países'!$A$3:$C$199,2,FALSE)</f>
        <v>KHM</v>
      </c>
      <c r="C31" s="25">
        <f>VLOOKUP(A31,'Cód dos países'!$A$3:$C$199,3,FALSE)</f>
        <v>29</v>
      </c>
      <c r="D31" s="25">
        <v>2018</v>
      </c>
      <c r="E31">
        <f t="shared" si="0"/>
        <v>292018</v>
      </c>
      <c r="F31" s="25">
        <v>57.8</v>
      </c>
      <c r="G31" s="25">
        <v>37.4</v>
      </c>
      <c r="H31" s="25">
        <f t="shared" si="1"/>
        <v>0.374</v>
      </c>
      <c r="I31" s="25">
        <v>16.7</v>
      </c>
      <c r="J31" s="25">
        <v>27.6</v>
      </c>
      <c r="K31" s="25">
        <v>89.7</v>
      </c>
      <c r="L31" s="25">
        <v>85.9</v>
      </c>
      <c r="M31" s="25">
        <v>89.1</v>
      </c>
      <c r="N31" s="25">
        <v>29.9</v>
      </c>
      <c r="O31" s="25">
        <v>63</v>
      </c>
      <c r="P31" s="25">
        <v>79.400000000000006</v>
      </c>
      <c r="Q31" s="25">
        <v>65.400000000000006</v>
      </c>
      <c r="R31" s="25">
        <v>60</v>
      </c>
      <c r="S31" s="25">
        <v>50</v>
      </c>
    </row>
    <row r="32" spans="1:19" x14ac:dyDescent="0.25">
      <c r="A32" s="25" t="s">
        <v>56</v>
      </c>
      <c r="B32" s="25" t="str">
        <f>VLOOKUP(A32,'Cód dos países'!$A$3:$C$199,2,FALSE)</f>
        <v>CMR</v>
      </c>
      <c r="C32" s="25">
        <f>VLOOKUP(A32,'Cód dos países'!$A$3:$C$199,3,FALSE)</f>
        <v>30</v>
      </c>
      <c r="D32" s="25">
        <v>2018</v>
      </c>
      <c r="E32">
        <f t="shared" si="0"/>
        <v>302018</v>
      </c>
      <c r="F32" s="25">
        <v>52.4</v>
      </c>
      <c r="G32" s="25">
        <v>42.5</v>
      </c>
      <c r="H32" s="25">
        <f t="shared" si="1"/>
        <v>0.42499999999999999</v>
      </c>
      <c r="I32" s="25">
        <v>25.5</v>
      </c>
      <c r="J32" s="25">
        <v>31.3</v>
      </c>
      <c r="K32" s="25">
        <v>74.400000000000006</v>
      </c>
      <c r="L32" s="25">
        <v>87.5</v>
      </c>
      <c r="M32" s="25">
        <v>58.4</v>
      </c>
      <c r="N32" s="25">
        <v>44.4</v>
      </c>
      <c r="O32" s="25">
        <v>47.8</v>
      </c>
      <c r="P32" s="25">
        <v>84</v>
      </c>
      <c r="Q32" s="25">
        <v>53.4</v>
      </c>
      <c r="R32" s="25">
        <v>30</v>
      </c>
      <c r="S32" s="25">
        <v>50</v>
      </c>
    </row>
    <row r="33" spans="1:19" x14ac:dyDescent="0.25">
      <c r="A33" s="25" t="s">
        <v>47</v>
      </c>
      <c r="B33" s="25" t="str">
        <f>VLOOKUP(A33,'Cód dos países'!$A$3:$C$199,2,FALSE)</f>
        <v>CAN</v>
      </c>
      <c r="C33" s="25">
        <f>VLOOKUP(A33,'Cód dos países'!$A$3:$C$199,3,FALSE)</f>
        <v>31</v>
      </c>
      <c r="D33" s="25">
        <v>2018</v>
      </c>
      <c r="E33">
        <f t="shared" si="0"/>
        <v>312018</v>
      </c>
      <c r="F33" s="25">
        <v>77.7</v>
      </c>
      <c r="G33" s="25">
        <v>87</v>
      </c>
      <c r="H33" s="25">
        <f t="shared" si="1"/>
        <v>0.87</v>
      </c>
      <c r="I33" s="25">
        <v>84.6</v>
      </c>
      <c r="J33" s="25">
        <v>69.400000000000006</v>
      </c>
      <c r="K33" s="25">
        <v>76.8</v>
      </c>
      <c r="L33" s="25">
        <v>51.3</v>
      </c>
      <c r="M33" s="25">
        <v>83.1</v>
      </c>
      <c r="N33" s="25">
        <v>81.900000000000006</v>
      </c>
      <c r="O33" s="25">
        <v>73.7</v>
      </c>
      <c r="P33" s="25">
        <v>77.2</v>
      </c>
      <c r="Q33" s="25">
        <v>86.8</v>
      </c>
      <c r="R33" s="25">
        <v>80</v>
      </c>
      <c r="S33" s="25">
        <v>80</v>
      </c>
    </row>
    <row r="34" spans="1:19" x14ac:dyDescent="0.25">
      <c r="A34" s="25" t="s">
        <v>45</v>
      </c>
      <c r="B34" s="25" t="str">
        <f>VLOOKUP(A34,'Cód dos países'!$A$3:$C$199,2,FALSE)</f>
        <v>CAF</v>
      </c>
      <c r="C34" s="25">
        <f>VLOOKUP(A34,'Cód dos países'!$A$3:$C$199,3,FALSE)</f>
        <v>33</v>
      </c>
      <c r="D34" s="25">
        <v>2018</v>
      </c>
      <c r="E34">
        <f t="shared" si="0"/>
        <v>332018</v>
      </c>
      <c r="F34" s="25">
        <v>49.1</v>
      </c>
      <c r="G34" s="25">
        <v>19.600000000000001</v>
      </c>
      <c r="H34" s="25">
        <f t="shared" si="1"/>
        <v>0.19600000000000001</v>
      </c>
      <c r="I34" s="25">
        <v>23.2</v>
      </c>
      <c r="J34" s="25">
        <v>29.6</v>
      </c>
      <c r="K34" s="25">
        <v>65.2</v>
      </c>
      <c r="L34" s="25">
        <v>94.2</v>
      </c>
      <c r="M34" s="25">
        <v>94.3</v>
      </c>
      <c r="N34" s="25">
        <v>24.2</v>
      </c>
      <c r="O34" s="25">
        <v>40.1</v>
      </c>
      <c r="P34" s="25">
        <v>72.3</v>
      </c>
      <c r="Q34" s="25">
        <v>51</v>
      </c>
      <c r="R34" s="25">
        <v>45</v>
      </c>
      <c r="S34" s="25">
        <v>30</v>
      </c>
    </row>
    <row r="35" spans="1:19" x14ac:dyDescent="0.25">
      <c r="A35" s="25" t="s">
        <v>288</v>
      </c>
      <c r="B35" s="25" t="str">
        <f>VLOOKUP(A35,'Cód dos países'!$A$3:$C$199,2,FALSE)</f>
        <v>TCD</v>
      </c>
      <c r="C35" s="25">
        <f>VLOOKUP(A35,'Cód dos países'!$A$3:$C$199,3,FALSE)</f>
        <v>34</v>
      </c>
      <c r="D35" s="25">
        <v>2018</v>
      </c>
      <c r="E35">
        <f t="shared" si="0"/>
        <v>342018</v>
      </c>
      <c r="F35" s="25">
        <v>49.9</v>
      </c>
      <c r="G35" s="25">
        <v>26.7</v>
      </c>
      <c r="H35" s="25">
        <f t="shared" si="1"/>
        <v>0.26700000000000002</v>
      </c>
      <c r="I35" s="25">
        <v>23.2</v>
      </c>
      <c r="J35" s="25">
        <v>24.6</v>
      </c>
      <c r="K35" s="25">
        <v>46.1</v>
      </c>
      <c r="L35" s="25">
        <v>92.4</v>
      </c>
      <c r="M35" s="25">
        <v>85.2</v>
      </c>
      <c r="N35" s="25">
        <v>28.1</v>
      </c>
      <c r="O35" s="25">
        <v>43.2</v>
      </c>
      <c r="P35" s="25">
        <v>82.3</v>
      </c>
      <c r="Q35" s="25">
        <v>47.2</v>
      </c>
      <c r="R35" s="25">
        <v>60</v>
      </c>
      <c r="S35" s="25">
        <v>40</v>
      </c>
    </row>
    <row r="36" spans="1:19" x14ac:dyDescent="0.25">
      <c r="A36" s="25" t="s">
        <v>51</v>
      </c>
      <c r="B36" s="25" t="str">
        <f>VLOOKUP(A36,'Cód dos países'!$A$3:$C$199,2,FALSE)</f>
        <v>CHL</v>
      </c>
      <c r="C36" s="25">
        <f>VLOOKUP(A36,'Cód dos países'!$A$3:$C$199,3,FALSE)</f>
        <v>35</v>
      </c>
      <c r="D36" s="25">
        <v>2018</v>
      </c>
      <c r="E36">
        <f t="shared" si="0"/>
        <v>352018</v>
      </c>
      <c r="F36" s="25">
        <v>75.400000000000006</v>
      </c>
      <c r="G36" s="25">
        <v>68.7</v>
      </c>
      <c r="H36" s="25">
        <f t="shared" si="1"/>
        <v>0.68700000000000006</v>
      </c>
      <c r="I36" s="25">
        <v>62.3</v>
      </c>
      <c r="J36" s="25">
        <v>56.3</v>
      </c>
      <c r="K36" s="25">
        <v>77.3</v>
      </c>
      <c r="L36" s="25">
        <v>81</v>
      </c>
      <c r="M36" s="25">
        <v>89</v>
      </c>
      <c r="N36" s="25">
        <v>76.599999999999994</v>
      </c>
      <c r="O36" s="25">
        <v>65</v>
      </c>
      <c r="P36" s="25">
        <v>84.5</v>
      </c>
      <c r="Q36" s="25">
        <v>88.8</v>
      </c>
      <c r="R36" s="25">
        <v>85</v>
      </c>
      <c r="S36" s="25">
        <v>70</v>
      </c>
    </row>
    <row r="37" spans="1:19" x14ac:dyDescent="0.25">
      <c r="A37" s="25" t="s">
        <v>53</v>
      </c>
      <c r="B37" s="25" t="str">
        <f>VLOOKUP(A37,'Cód dos países'!$A$3:$C$199,2,FALSE)</f>
        <v>CHN</v>
      </c>
      <c r="C37" s="25">
        <f>VLOOKUP(A37,'Cód dos países'!$A$3:$C$199,3,FALSE)</f>
        <v>36</v>
      </c>
      <c r="D37" s="25">
        <v>2018</v>
      </c>
      <c r="E37">
        <f t="shared" si="0"/>
        <v>362018</v>
      </c>
      <c r="F37" s="25">
        <v>58.4</v>
      </c>
      <c r="G37" s="25">
        <v>49.9</v>
      </c>
      <c r="H37" s="25">
        <f t="shared" si="1"/>
        <v>0.499</v>
      </c>
      <c r="I37" s="25">
        <v>49.1</v>
      </c>
      <c r="J37" s="25">
        <v>75.2</v>
      </c>
      <c r="K37" s="25">
        <v>70.400000000000006</v>
      </c>
      <c r="L37" s="25">
        <v>70.099999999999994</v>
      </c>
      <c r="M37" s="25">
        <v>76</v>
      </c>
      <c r="N37" s="25">
        <v>56.2</v>
      </c>
      <c r="O37" s="25">
        <v>64.2</v>
      </c>
      <c r="P37" s="25">
        <v>71.900000000000006</v>
      </c>
      <c r="Q37" s="25">
        <v>73</v>
      </c>
      <c r="R37" s="25">
        <v>25</v>
      </c>
      <c r="S37" s="25">
        <v>20</v>
      </c>
    </row>
    <row r="38" spans="1:19" x14ac:dyDescent="0.25">
      <c r="A38" s="25" t="s">
        <v>59</v>
      </c>
      <c r="B38" s="25" t="str">
        <f>VLOOKUP(A38,'Cód dos países'!$A$3:$C$199,2,FALSE)</f>
        <v>COL</v>
      </c>
      <c r="C38" s="25">
        <f>VLOOKUP(A38,'Cód dos países'!$A$3:$C$199,3,FALSE)</f>
        <v>37</v>
      </c>
      <c r="D38" s="25">
        <v>2018</v>
      </c>
      <c r="E38">
        <f t="shared" si="0"/>
        <v>372018</v>
      </c>
      <c r="F38" s="25">
        <v>67.3</v>
      </c>
      <c r="G38" s="25">
        <v>59.2</v>
      </c>
      <c r="H38" s="25">
        <f t="shared" si="1"/>
        <v>0.59200000000000008</v>
      </c>
      <c r="I38" s="25">
        <v>33.5</v>
      </c>
      <c r="J38" s="25">
        <v>34.299999999999997</v>
      </c>
      <c r="K38" s="25">
        <v>74.3</v>
      </c>
      <c r="L38" s="25">
        <v>75</v>
      </c>
      <c r="M38" s="25">
        <v>79.2</v>
      </c>
      <c r="N38" s="25">
        <v>71.400000000000006</v>
      </c>
      <c r="O38" s="25">
        <v>78.5</v>
      </c>
      <c r="P38" s="25">
        <v>75.599999999999994</v>
      </c>
      <c r="Q38" s="25">
        <v>76</v>
      </c>
      <c r="R38" s="25">
        <v>80</v>
      </c>
      <c r="S38" s="25">
        <v>70</v>
      </c>
    </row>
    <row r="39" spans="1:19" x14ac:dyDescent="0.25">
      <c r="A39" s="25" t="s">
        <v>61</v>
      </c>
      <c r="B39" s="25" t="str">
        <f>VLOOKUP(A39,'Cód dos países'!$A$3:$C$199,2,FALSE)</f>
        <v>COM</v>
      </c>
      <c r="C39" s="25">
        <f>VLOOKUP(A39,'Cód dos países'!$A$3:$C$199,3,FALSE)</f>
        <v>38</v>
      </c>
      <c r="D39" s="25">
        <v>2018</v>
      </c>
      <c r="E39">
        <f t="shared" si="0"/>
        <v>382018</v>
      </c>
      <c r="F39" s="25">
        <v>55.4</v>
      </c>
      <c r="G39" s="25">
        <v>36.5</v>
      </c>
      <c r="H39" s="25">
        <f t="shared" si="1"/>
        <v>0.36499999999999999</v>
      </c>
      <c r="I39" s="25">
        <v>24.4</v>
      </c>
      <c r="J39" s="25">
        <v>29.6</v>
      </c>
      <c r="K39" s="25">
        <v>63.9</v>
      </c>
      <c r="L39" s="25">
        <v>73.400000000000006</v>
      </c>
      <c r="M39" s="25">
        <v>91.7</v>
      </c>
      <c r="N39" s="25">
        <v>57.2</v>
      </c>
      <c r="O39" s="25">
        <v>60.3</v>
      </c>
      <c r="P39" s="25">
        <v>82.8</v>
      </c>
      <c r="Q39" s="25">
        <v>70</v>
      </c>
      <c r="R39" s="25">
        <v>45</v>
      </c>
      <c r="S39" s="25">
        <v>30</v>
      </c>
    </row>
    <row r="40" spans="1:19" x14ac:dyDescent="0.25">
      <c r="A40" s="25" t="s">
        <v>65</v>
      </c>
      <c r="B40" s="25" t="str">
        <f>VLOOKUP(A40,'Cód dos países'!$A$3:$C$199,2,FALSE)</f>
        <v>CRI</v>
      </c>
      <c r="C40" s="25">
        <f>VLOOKUP(A40,'Cód dos países'!$A$3:$C$199,3,FALSE)</f>
        <v>41</v>
      </c>
      <c r="D40" s="25">
        <v>2018</v>
      </c>
      <c r="E40">
        <f t="shared" si="0"/>
        <v>412018</v>
      </c>
      <c r="F40" s="25">
        <v>65.3</v>
      </c>
      <c r="G40" s="25">
        <v>58.3</v>
      </c>
      <c r="H40" s="25">
        <f t="shared" si="1"/>
        <v>0.58299999999999996</v>
      </c>
      <c r="I40" s="25">
        <v>54.5</v>
      </c>
      <c r="J40" s="25">
        <v>54</v>
      </c>
      <c r="K40" s="25">
        <v>79.2</v>
      </c>
      <c r="L40" s="25">
        <v>88.4</v>
      </c>
      <c r="M40" s="25">
        <v>42.5</v>
      </c>
      <c r="N40" s="25">
        <v>67.2</v>
      </c>
      <c r="O40" s="25">
        <v>55.2</v>
      </c>
      <c r="P40" s="25">
        <v>83.2</v>
      </c>
      <c r="Q40" s="25">
        <v>81.400000000000006</v>
      </c>
      <c r="R40" s="25">
        <v>70</v>
      </c>
      <c r="S40" s="25">
        <v>50</v>
      </c>
    </row>
    <row r="41" spans="1:19" x14ac:dyDescent="0.25">
      <c r="A41" s="25" t="s">
        <v>429</v>
      </c>
      <c r="B41" s="25" t="str">
        <f>VLOOKUP(A41,'Cód dos países'!$A$3:$C$199,2,FALSE)</f>
        <v>CIV</v>
      </c>
      <c r="C41" s="25">
        <f>VLOOKUP(A41,'Cód dos países'!$A$3:$C$199,3,FALSE)</f>
        <v>42</v>
      </c>
      <c r="D41" s="25">
        <v>2018</v>
      </c>
      <c r="E41">
        <f t="shared" si="0"/>
        <v>422018</v>
      </c>
      <c r="F41" s="25">
        <v>62.4</v>
      </c>
      <c r="G41" s="25">
        <v>40.9</v>
      </c>
      <c r="H41" s="25">
        <f t="shared" si="1"/>
        <v>0.40899999999999997</v>
      </c>
      <c r="I41" s="25">
        <v>38.1</v>
      </c>
      <c r="J41" s="25">
        <v>47.8</v>
      </c>
      <c r="K41" s="25">
        <v>77.5</v>
      </c>
      <c r="L41" s="25">
        <v>83.9</v>
      </c>
      <c r="M41" s="25">
        <v>74.3</v>
      </c>
      <c r="N41" s="25">
        <v>61</v>
      </c>
      <c r="O41" s="25">
        <v>52.5</v>
      </c>
      <c r="P41" s="25">
        <v>74.2</v>
      </c>
      <c r="Q41" s="25">
        <v>73.599999999999994</v>
      </c>
      <c r="R41" s="25">
        <v>75</v>
      </c>
      <c r="S41" s="25">
        <v>50</v>
      </c>
    </row>
    <row r="42" spans="1:19" x14ac:dyDescent="0.25">
      <c r="A42" s="25" t="s">
        <v>126</v>
      </c>
      <c r="B42" s="25" t="str">
        <f>VLOOKUP(A42,'Cód dos países'!$A$3:$C$199,2,FALSE)</f>
        <v>HRV</v>
      </c>
      <c r="C42" s="25">
        <f>VLOOKUP(A42,'Cód dos países'!$A$3:$C$199,3,FALSE)</f>
        <v>43</v>
      </c>
      <c r="D42" s="25">
        <v>2018</v>
      </c>
      <c r="E42">
        <f t="shared" si="0"/>
        <v>432018</v>
      </c>
      <c r="F42" s="25">
        <v>61.4</v>
      </c>
      <c r="G42" s="25">
        <v>66</v>
      </c>
      <c r="H42" s="25">
        <f t="shared" si="1"/>
        <v>0.66</v>
      </c>
      <c r="I42" s="25">
        <v>38.6</v>
      </c>
      <c r="J42" s="25">
        <v>42.9</v>
      </c>
      <c r="K42" s="25">
        <v>66.400000000000006</v>
      </c>
      <c r="L42" s="25">
        <v>33.4</v>
      </c>
      <c r="M42" s="25">
        <v>85.4</v>
      </c>
      <c r="N42" s="25">
        <v>60.7</v>
      </c>
      <c r="O42" s="25">
        <v>44</v>
      </c>
      <c r="P42" s="25">
        <v>78.5</v>
      </c>
      <c r="Q42" s="25">
        <v>86</v>
      </c>
      <c r="R42" s="25">
        <v>75</v>
      </c>
      <c r="S42" s="25">
        <v>60</v>
      </c>
    </row>
    <row r="43" spans="1:19" x14ac:dyDescent="0.25">
      <c r="A43" s="25" t="s">
        <v>67</v>
      </c>
      <c r="B43" s="25" t="str">
        <f>VLOOKUP(A43,'Cód dos países'!$A$3:$C$199,2,FALSE)</f>
        <v>CUB</v>
      </c>
      <c r="C43" s="25">
        <f>VLOOKUP(A43,'Cód dos países'!$A$3:$C$199,3,FALSE)</f>
        <v>44</v>
      </c>
      <c r="D43" s="25">
        <v>2018</v>
      </c>
      <c r="E43">
        <f t="shared" si="0"/>
        <v>442018</v>
      </c>
      <c r="F43" s="25">
        <v>27.8</v>
      </c>
      <c r="G43" s="25">
        <v>31.6</v>
      </c>
      <c r="H43" s="25">
        <f t="shared" si="1"/>
        <v>0.316</v>
      </c>
      <c r="I43" s="25">
        <v>37.700000000000003</v>
      </c>
      <c r="J43" s="25">
        <v>10</v>
      </c>
      <c r="K43" s="25">
        <v>48.8</v>
      </c>
      <c r="L43" s="25">
        <v>0</v>
      </c>
      <c r="M43" s="25">
        <v>15.6</v>
      </c>
      <c r="N43" s="25">
        <v>20</v>
      </c>
      <c r="O43" s="25">
        <v>20</v>
      </c>
      <c r="P43" s="25">
        <v>65.599999999999994</v>
      </c>
      <c r="Q43" s="25">
        <v>64</v>
      </c>
      <c r="R43" s="25">
        <v>10</v>
      </c>
      <c r="S43" s="25">
        <v>10</v>
      </c>
    </row>
    <row r="44" spans="1:19" x14ac:dyDescent="0.25">
      <c r="A44" s="25" t="s">
        <v>69</v>
      </c>
      <c r="B44" s="25" t="str">
        <f>VLOOKUP(A44,'Cód dos países'!$A$3:$C$199,2,FALSE)</f>
        <v>CYP</v>
      </c>
      <c r="C44" s="25">
        <f>VLOOKUP(A44,'Cód dos países'!$A$3:$C$199,3,FALSE)</f>
        <v>45</v>
      </c>
      <c r="D44" s="25">
        <v>2018</v>
      </c>
      <c r="E44">
        <f t="shared" si="0"/>
        <v>452018</v>
      </c>
      <c r="F44" s="25">
        <v>68.099999999999994</v>
      </c>
      <c r="G44" s="25">
        <v>73.099999999999994</v>
      </c>
      <c r="H44" s="25">
        <f t="shared" si="1"/>
        <v>0.73099999999999998</v>
      </c>
      <c r="I44" s="25">
        <v>43.7</v>
      </c>
      <c r="J44" s="25">
        <v>48.1</v>
      </c>
      <c r="K44" s="25">
        <v>74.900000000000006</v>
      </c>
      <c r="L44" s="25">
        <v>55.2</v>
      </c>
      <c r="M44" s="25">
        <v>80.3</v>
      </c>
      <c r="N44" s="25">
        <v>76.900000000000006</v>
      </c>
      <c r="O44" s="25">
        <v>59.5</v>
      </c>
      <c r="P44" s="25">
        <v>84</v>
      </c>
      <c r="Q44" s="25">
        <v>86</v>
      </c>
      <c r="R44" s="25">
        <v>75</v>
      </c>
      <c r="S44" s="25">
        <v>60</v>
      </c>
    </row>
    <row r="45" spans="1:19" x14ac:dyDescent="0.25">
      <c r="A45" s="25" t="s">
        <v>71</v>
      </c>
      <c r="B45" s="25" t="str">
        <f>VLOOKUP(A45,'Cód dos países'!$A$3:$C$199,2,FALSE)</f>
        <v>CZE</v>
      </c>
      <c r="C45" s="25">
        <f>VLOOKUP(A45,'Cód dos países'!$A$3:$C$199,3,FALSE)</f>
        <v>46</v>
      </c>
      <c r="D45" s="25">
        <v>2018</v>
      </c>
      <c r="E45">
        <f t="shared" si="0"/>
        <v>462018</v>
      </c>
      <c r="F45" s="25">
        <v>73.7</v>
      </c>
      <c r="G45" s="25">
        <v>74.8</v>
      </c>
      <c r="H45" s="25">
        <f t="shared" si="1"/>
        <v>0.748</v>
      </c>
      <c r="I45" s="25">
        <v>52.1</v>
      </c>
      <c r="J45" s="25">
        <v>47.6</v>
      </c>
      <c r="K45" s="25">
        <v>82.6</v>
      </c>
      <c r="L45" s="25">
        <v>52.1</v>
      </c>
      <c r="M45" s="25">
        <v>97.6</v>
      </c>
      <c r="N45" s="25">
        <v>72.400000000000006</v>
      </c>
      <c r="O45" s="25">
        <v>78.099999999999994</v>
      </c>
      <c r="P45" s="25">
        <v>81.5</v>
      </c>
      <c r="Q45" s="25">
        <v>86</v>
      </c>
      <c r="R45" s="25">
        <v>80</v>
      </c>
      <c r="S45" s="25">
        <v>80</v>
      </c>
    </row>
    <row r="46" spans="1:19" x14ac:dyDescent="0.25">
      <c r="A46" s="25" t="s">
        <v>430</v>
      </c>
      <c r="B46" s="25" t="str">
        <f>VLOOKUP(A46,'Cód dos países'!$A$3:$C$199,2,FALSE)</f>
        <v>ZAR</v>
      </c>
      <c r="C46" s="25">
        <f>VLOOKUP(A46,'Cód dos países'!$A$3:$C$199,3,FALSE)</f>
        <v>40</v>
      </c>
      <c r="D46" s="25">
        <v>2018</v>
      </c>
      <c r="E46">
        <f t="shared" si="0"/>
        <v>402018</v>
      </c>
      <c r="F46" s="25">
        <v>50.3</v>
      </c>
      <c r="G46" s="25">
        <v>25.3</v>
      </c>
      <c r="H46" s="25">
        <f t="shared" si="1"/>
        <v>0.253</v>
      </c>
      <c r="I46" s="25">
        <v>26.2</v>
      </c>
      <c r="J46" s="25">
        <v>30.7</v>
      </c>
      <c r="K46" s="25">
        <v>73.8</v>
      </c>
      <c r="L46" s="25">
        <v>93.9</v>
      </c>
      <c r="M46" s="25">
        <v>96.9</v>
      </c>
      <c r="N46" s="25">
        <v>53.2</v>
      </c>
      <c r="O46" s="25">
        <v>41.9</v>
      </c>
      <c r="P46" s="25">
        <v>49.1</v>
      </c>
      <c r="Q46" s="25">
        <v>62.6</v>
      </c>
      <c r="R46" s="25">
        <v>30</v>
      </c>
      <c r="S46" s="25">
        <v>20</v>
      </c>
    </row>
    <row r="47" spans="1:19" x14ac:dyDescent="0.25">
      <c r="A47" s="25" t="s">
        <v>77</v>
      </c>
      <c r="B47" s="25" t="str">
        <f>VLOOKUP(A47,'Cód dos países'!$A$3:$C$199,2,FALSE)</f>
        <v>DNK</v>
      </c>
      <c r="C47" s="25">
        <f>VLOOKUP(A47,'Cód dos países'!$A$3:$C$199,3,FALSE)</f>
        <v>47</v>
      </c>
      <c r="D47" s="25">
        <v>2018</v>
      </c>
      <c r="E47">
        <f t="shared" si="0"/>
        <v>472018</v>
      </c>
      <c r="F47" s="25">
        <v>76.7</v>
      </c>
      <c r="G47" s="25">
        <v>86.2</v>
      </c>
      <c r="H47" s="25">
        <f t="shared" si="1"/>
        <v>0.86199999999999999</v>
      </c>
      <c r="I47" s="25">
        <v>85.8</v>
      </c>
      <c r="J47" s="25">
        <v>77.8</v>
      </c>
      <c r="K47" s="25">
        <v>42</v>
      </c>
      <c r="L47" s="25">
        <v>14.4</v>
      </c>
      <c r="M47" s="25">
        <v>96.7</v>
      </c>
      <c r="N47" s="25">
        <v>90.7</v>
      </c>
      <c r="O47" s="25">
        <v>86.4</v>
      </c>
      <c r="P47" s="25">
        <v>84.1</v>
      </c>
      <c r="Q47" s="25">
        <v>86</v>
      </c>
      <c r="R47" s="25">
        <v>90</v>
      </c>
      <c r="S47" s="25">
        <v>80</v>
      </c>
    </row>
    <row r="48" spans="1:19" x14ac:dyDescent="0.25">
      <c r="A48" s="25" t="s">
        <v>75</v>
      </c>
      <c r="B48" s="25" t="str">
        <f>VLOOKUP(A48,'Cód dos países'!$A$3:$C$199,2,FALSE)</f>
        <v>DJI</v>
      </c>
      <c r="C48" s="25">
        <f>VLOOKUP(A48,'Cód dos países'!$A$3:$C$199,3,FALSE)</f>
        <v>48</v>
      </c>
      <c r="D48" s="25">
        <v>2018</v>
      </c>
      <c r="E48">
        <f t="shared" si="0"/>
        <v>482018</v>
      </c>
      <c r="F48" s="25">
        <v>47.1</v>
      </c>
      <c r="G48" s="25">
        <v>29.7</v>
      </c>
      <c r="H48" s="25">
        <f t="shared" si="1"/>
        <v>0.29699999999999999</v>
      </c>
      <c r="I48" s="25">
        <v>28.1</v>
      </c>
      <c r="J48" s="25">
        <v>18.100000000000001</v>
      </c>
      <c r="K48" s="25">
        <v>76.2</v>
      </c>
      <c r="L48" s="25">
        <v>27.3</v>
      </c>
      <c r="M48" s="25">
        <v>18.100000000000001</v>
      </c>
      <c r="N48" s="25">
        <v>54.7</v>
      </c>
      <c r="O48" s="25">
        <v>60.4</v>
      </c>
      <c r="P48" s="25">
        <v>72.7</v>
      </c>
      <c r="Q48" s="25">
        <v>50.4</v>
      </c>
      <c r="R48" s="25">
        <v>80</v>
      </c>
      <c r="S48" s="25">
        <v>50</v>
      </c>
    </row>
    <row r="49" spans="1:19" x14ac:dyDescent="0.25">
      <c r="A49" s="25" t="s">
        <v>353</v>
      </c>
      <c r="B49" s="25" t="str">
        <f>VLOOKUP(A49,'Cód dos países'!$A$3:$C$199,2,FALSE)</f>
        <v>DMA</v>
      </c>
      <c r="C49" s="25">
        <f>VLOOKUP(A49,'Cód dos países'!$A$3:$C$199,3,FALSE)</f>
        <v>49</v>
      </c>
      <c r="D49" s="25">
        <v>2018</v>
      </c>
      <c r="E49">
        <f t="shared" si="0"/>
        <v>492018</v>
      </c>
      <c r="F49" s="25">
        <v>63.6</v>
      </c>
      <c r="G49" s="25">
        <v>49.2</v>
      </c>
      <c r="H49" s="25">
        <f t="shared" si="1"/>
        <v>0.49200000000000005</v>
      </c>
      <c r="I49" s="25">
        <v>54.5</v>
      </c>
      <c r="J49" s="25">
        <v>63.8</v>
      </c>
      <c r="K49" s="25">
        <v>72.099999999999994</v>
      </c>
      <c r="L49" s="25">
        <v>53.5</v>
      </c>
      <c r="M49" s="25">
        <v>84.7</v>
      </c>
      <c r="N49" s="25">
        <v>70.7</v>
      </c>
      <c r="O49" s="25">
        <v>60.4</v>
      </c>
      <c r="P49" s="25">
        <v>85.7</v>
      </c>
      <c r="Q49" s="25">
        <v>68.2</v>
      </c>
      <c r="R49" s="25">
        <v>70</v>
      </c>
      <c r="S49" s="25">
        <v>30</v>
      </c>
    </row>
    <row r="50" spans="1:19" x14ac:dyDescent="0.25">
      <c r="A50" s="25" t="s">
        <v>79</v>
      </c>
      <c r="B50" s="25" t="str">
        <f>VLOOKUP(A50,'Cód dos países'!$A$3:$C$199,2,FALSE)</f>
        <v>DOM</v>
      </c>
      <c r="C50" s="25">
        <f>VLOOKUP(A50,'Cód dos países'!$A$3:$C$199,3,FALSE)</f>
        <v>50</v>
      </c>
      <c r="D50" s="25">
        <v>2018</v>
      </c>
      <c r="E50">
        <f t="shared" si="0"/>
        <v>502018</v>
      </c>
      <c r="F50" s="25">
        <v>61</v>
      </c>
      <c r="G50" s="25">
        <v>50.6</v>
      </c>
      <c r="H50" s="25">
        <f t="shared" si="1"/>
        <v>0.50600000000000001</v>
      </c>
      <c r="I50" s="25">
        <v>23.2</v>
      </c>
      <c r="J50" s="25">
        <v>18.100000000000001</v>
      </c>
      <c r="K50" s="25">
        <v>84.6</v>
      </c>
      <c r="L50" s="25">
        <v>90.3</v>
      </c>
      <c r="M50" s="25">
        <v>89.9</v>
      </c>
      <c r="N50" s="25">
        <v>51.9</v>
      </c>
      <c r="O50" s="25">
        <v>57.6</v>
      </c>
      <c r="P50" s="25">
        <v>79.7</v>
      </c>
      <c r="Q50" s="25">
        <v>75.8</v>
      </c>
      <c r="R50" s="25">
        <v>70</v>
      </c>
      <c r="S50" s="25">
        <v>40</v>
      </c>
    </row>
    <row r="51" spans="1:19" x14ac:dyDescent="0.25">
      <c r="A51" s="25" t="s">
        <v>83</v>
      </c>
      <c r="B51" s="25" t="str">
        <f>VLOOKUP(A51,'Cód dos países'!$A$3:$C$199,2,FALSE)</f>
        <v>ECU</v>
      </c>
      <c r="C51" s="25">
        <f>VLOOKUP(A51,'Cód dos países'!$A$3:$C$199,3,FALSE)</f>
        <v>51</v>
      </c>
      <c r="D51" s="25">
        <v>2018</v>
      </c>
      <c r="E51">
        <f t="shared" si="0"/>
        <v>512018</v>
      </c>
      <c r="F51" s="25">
        <v>46.9</v>
      </c>
      <c r="G51" s="25">
        <v>35.9</v>
      </c>
      <c r="H51" s="25">
        <f t="shared" si="1"/>
        <v>0.35899999999999999</v>
      </c>
      <c r="I51" s="25">
        <v>25.3</v>
      </c>
      <c r="J51" s="25">
        <v>20.2</v>
      </c>
      <c r="K51" s="25">
        <v>77</v>
      </c>
      <c r="L51" s="25">
        <v>55.5</v>
      </c>
      <c r="M51" s="25">
        <v>32.1</v>
      </c>
      <c r="N51" s="25">
        <v>54.1</v>
      </c>
      <c r="O51" s="25">
        <v>48.2</v>
      </c>
      <c r="P51" s="25">
        <v>73.5</v>
      </c>
      <c r="Q51" s="25">
        <v>66.400000000000006</v>
      </c>
      <c r="R51" s="25">
        <v>35</v>
      </c>
      <c r="S51" s="25">
        <v>40</v>
      </c>
    </row>
    <row r="52" spans="1:19" x14ac:dyDescent="0.25">
      <c r="A52" s="25" t="s">
        <v>85</v>
      </c>
      <c r="B52" s="25" t="str">
        <f>VLOOKUP(A52,'Cód dos países'!$A$3:$C$199,2,FALSE)</f>
        <v>EGY</v>
      </c>
      <c r="C52" s="25">
        <f>VLOOKUP(A52,'Cód dos países'!$A$3:$C$199,3,FALSE)</f>
        <v>52</v>
      </c>
      <c r="D52" s="25">
        <v>2018</v>
      </c>
      <c r="E52">
        <f t="shared" si="0"/>
        <v>522018</v>
      </c>
      <c r="F52" s="25">
        <v>52.5</v>
      </c>
      <c r="G52" s="25">
        <v>37</v>
      </c>
      <c r="H52" s="25">
        <f t="shared" si="1"/>
        <v>0.37</v>
      </c>
      <c r="I52" s="25">
        <v>29.2</v>
      </c>
      <c r="J52" s="25">
        <v>48.3</v>
      </c>
      <c r="K52" s="25">
        <v>85.2</v>
      </c>
      <c r="L52" s="25">
        <v>68.099999999999994</v>
      </c>
      <c r="M52" s="25">
        <v>0</v>
      </c>
      <c r="N52" s="25">
        <v>65.900000000000006</v>
      </c>
      <c r="O52" s="25">
        <v>51.6</v>
      </c>
      <c r="P52" s="25">
        <v>62.3</v>
      </c>
      <c r="Q52" s="25">
        <v>71.8</v>
      </c>
      <c r="R52" s="25">
        <v>60</v>
      </c>
      <c r="S52" s="25">
        <v>50</v>
      </c>
    </row>
    <row r="53" spans="1:19" x14ac:dyDescent="0.25">
      <c r="A53" s="25" t="s">
        <v>267</v>
      </c>
      <c r="B53" s="25" t="str">
        <f>VLOOKUP(A53,'Cód dos países'!$A$3:$C$199,2,FALSE)</f>
        <v>SLV</v>
      </c>
      <c r="C53" s="25">
        <f>VLOOKUP(A53,'Cód dos países'!$A$3:$C$199,3,FALSE)</f>
        <v>53</v>
      </c>
      <c r="D53" s="25">
        <v>2018</v>
      </c>
      <c r="E53">
        <f t="shared" si="0"/>
        <v>532018</v>
      </c>
      <c r="F53" s="25">
        <v>61.8</v>
      </c>
      <c r="G53" s="25">
        <v>37.6</v>
      </c>
      <c r="H53" s="25">
        <f t="shared" si="1"/>
        <v>0.376</v>
      </c>
      <c r="I53" s="25">
        <v>23.4</v>
      </c>
      <c r="J53" s="25">
        <v>29.1</v>
      </c>
      <c r="K53" s="25">
        <v>78.099999999999994</v>
      </c>
      <c r="L53" s="25">
        <v>86.3</v>
      </c>
      <c r="M53" s="25">
        <v>81.900000000000006</v>
      </c>
      <c r="N53" s="25">
        <v>57.2</v>
      </c>
      <c r="O53" s="25">
        <v>53.1</v>
      </c>
      <c r="P53" s="25">
        <v>79</v>
      </c>
      <c r="Q53" s="25">
        <v>81.400000000000006</v>
      </c>
      <c r="R53" s="25">
        <v>75</v>
      </c>
      <c r="S53" s="25">
        <v>60</v>
      </c>
    </row>
    <row r="54" spans="1:19" x14ac:dyDescent="0.25">
      <c r="A54" s="25" t="s">
        <v>114</v>
      </c>
      <c r="B54" s="25" t="str">
        <f>VLOOKUP(A54,'Cód dos países'!$A$3:$C$199,2,FALSE)</f>
        <v>GNQ</v>
      </c>
      <c r="C54" s="25">
        <f>VLOOKUP(A54,'Cód dos países'!$A$3:$C$199,3,FALSE)</f>
        <v>54</v>
      </c>
      <c r="D54" s="25">
        <v>2018</v>
      </c>
      <c r="E54">
        <f t="shared" si="0"/>
        <v>542018</v>
      </c>
      <c r="F54" s="25">
        <v>41</v>
      </c>
      <c r="G54" s="25">
        <v>29.7</v>
      </c>
      <c r="H54" s="25">
        <f t="shared" si="1"/>
        <v>0.29699999999999999</v>
      </c>
      <c r="I54" s="25">
        <v>15.8</v>
      </c>
      <c r="J54" s="25">
        <v>18.100000000000001</v>
      </c>
      <c r="K54" s="25">
        <v>71.3</v>
      </c>
      <c r="L54" s="25">
        <v>67.599999999999994</v>
      </c>
      <c r="M54" s="25">
        <v>16.399999999999999</v>
      </c>
      <c r="N54" s="25">
        <v>37.6</v>
      </c>
      <c r="O54" s="25">
        <v>32.700000000000003</v>
      </c>
      <c r="P54" s="25">
        <v>83.7</v>
      </c>
      <c r="Q54" s="25">
        <v>48.8</v>
      </c>
      <c r="R54" s="25">
        <v>40</v>
      </c>
      <c r="S54" s="25">
        <v>30</v>
      </c>
    </row>
    <row r="55" spans="1:19" x14ac:dyDescent="0.25">
      <c r="A55" s="25" t="s">
        <v>87</v>
      </c>
      <c r="B55" s="25" t="str">
        <f>VLOOKUP(A55,'Cód dos países'!$A$3:$C$199,2,FALSE)</f>
        <v>ERI</v>
      </c>
      <c r="C55" s="25">
        <f>VLOOKUP(A55,'Cód dos países'!$A$3:$C$199,3,FALSE)</f>
        <v>55</v>
      </c>
      <c r="D55" s="25">
        <v>2018</v>
      </c>
      <c r="E55">
        <f t="shared" si="0"/>
        <v>552018</v>
      </c>
      <c r="F55" s="25">
        <v>38.9</v>
      </c>
      <c r="G55" s="25">
        <v>35.5</v>
      </c>
      <c r="H55" s="25">
        <f t="shared" si="1"/>
        <v>0.35499999999999998</v>
      </c>
      <c r="I55" s="25">
        <v>19.7</v>
      </c>
      <c r="J55" s="25">
        <v>18.100000000000001</v>
      </c>
      <c r="K55" s="25">
        <v>81.400000000000006</v>
      </c>
      <c r="L55" s="25">
        <v>73.900000000000006</v>
      </c>
      <c r="M55" s="25">
        <v>0</v>
      </c>
      <c r="N55" s="25">
        <v>17.7</v>
      </c>
      <c r="O55" s="25">
        <v>70</v>
      </c>
      <c r="P55" s="25">
        <v>61</v>
      </c>
      <c r="Q55" s="25">
        <v>69.2</v>
      </c>
      <c r="R55" s="25">
        <v>0</v>
      </c>
      <c r="S55" s="25">
        <v>20</v>
      </c>
    </row>
    <row r="56" spans="1:19" x14ac:dyDescent="0.25">
      <c r="A56" s="25" t="s">
        <v>91</v>
      </c>
      <c r="B56" s="25" t="str">
        <f>VLOOKUP(A56,'Cód dos países'!$A$3:$C$199,2,FALSE)</f>
        <v>EST</v>
      </c>
      <c r="C56" s="25">
        <f>VLOOKUP(A56,'Cód dos países'!$A$3:$C$199,3,FALSE)</f>
        <v>56</v>
      </c>
      <c r="D56" s="25">
        <v>2018</v>
      </c>
      <c r="E56">
        <f t="shared" si="0"/>
        <v>562018</v>
      </c>
      <c r="F56" s="25">
        <v>76.599999999999994</v>
      </c>
      <c r="G56" s="25">
        <v>81.5</v>
      </c>
      <c r="H56" s="25">
        <f t="shared" si="1"/>
        <v>0.81499999999999995</v>
      </c>
      <c r="I56" s="25">
        <v>73.099999999999994</v>
      </c>
      <c r="J56" s="25">
        <v>76</v>
      </c>
      <c r="K56" s="25">
        <v>79.900000000000006</v>
      </c>
      <c r="L56" s="25">
        <v>51.1</v>
      </c>
      <c r="M56" s="25">
        <v>99.8</v>
      </c>
      <c r="N56" s="25">
        <v>75.3</v>
      </c>
      <c r="O56" s="25">
        <v>57.2</v>
      </c>
      <c r="P56" s="25">
        <v>79.599999999999994</v>
      </c>
      <c r="Q56" s="25">
        <v>86</v>
      </c>
      <c r="R56" s="25">
        <v>90</v>
      </c>
      <c r="S56" s="25">
        <v>70</v>
      </c>
    </row>
    <row r="57" spans="1:19" x14ac:dyDescent="0.25">
      <c r="A57" s="25" t="s">
        <v>420</v>
      </c>
      <c r="B57" s="25" t="e">
        <f>VLOOKUP(A57,'Cód dos países'!$A$3:$C$199,2,FALSE)</f>
        <v>#N/A</v>
      </c>
      <c r="C57" s="25" t="e">
        <f>VLOOKUP(A57,'Cód dos países'!$A$3:$C$199,3,FALSE)</f>
        <v>#N/A</v>
      </c>
      <c r="D57" s="25">
        <v>2018</v>
      </c>
      <c r="E57" t="e">
        <f t="shared" si="0"/>
        <v>#N/A</v>
      </c>
      <c r="F57" s="25">
        <v>54.7</v>
      </c>
      <c r="G57" s="25">
        <v>41.7</v>
      </c>
      <c r="H57" s="25">
        <f t="shared" si="1"/>
        <v>0.41700000000000004</v>
      </c>
      <c r="I57" s="25">
        <v>35</v>
      </c>
      <c r="J57" s="25">
        <v>42.9</v>
      </c>
      <c r="K57" s="25">
        <v>74.8</v>
      </c>
      <c r="L57" s="25">
        <v>65.599999999999994</v>
      </c>
      <c r="M57" s="25">
        <v>18.3</v>
      </c>
      <c r="N57" s="25">
        <v>59.2</v>
      </c>
      <c r="O57" s="25">
        <v>67.5</v>
      </c>
      <c r="P57" s="25">
        <v>73.7</v>
      </c>
      <c r="Q57" s="25">
        <v>87.6</v>
      </c>
      <c r="R57" s="25">
        <v>50</v>
      </c>
      <c r="S57" s="25">
        <v>40</v>
      </c>
    </row>
    <row r="58" spans="1:19" x14ac:dyDescent="0.25">
      <c r="A58" s="25" t="s">
        <v>93</v>
      </c>
      <c r="B58" s="25" t="str">
        <f>VLOOKUP(A58,'Cód dos países'!$A$3:$C$199,2,FALSE)</f>
        <v>ETH</v>
      </c>
      <c r="C58" s="25">
        <f>VLOOKUP(A58,'Cód dos países'!$A$3:$C$199,3,FALSE)</f>
        <v>57</v>
      </c>
      <c r="D58" s="25">
        <v>2018</v>
      </c>
      <c r="E58">
        <f t="shared" si="0"/>
        <v>572018</v>
      </c>
      <c r="F58" s="25">
        <v>53.6</v>
      </c>
      <c r="G58" s="25">
        <v>32.6</v>
      </c>
      <c r="H58" s="25">
        <f t="shared" si="1"/>
        <v>0.32600000000000001</v>
      </c>
      <c r="I58" s="25">
        <v>35.1</v>
      </c>
      <c r="J58" s="25">
        <v>40.9</v>
      </c>
      <c r="K58" s="25">
        <v>77.2</v>
      </c>
      <c r="L58" s="25">
        <v>90.4</v>
      </c>
      <c r="M58" s="25">
        <v>83.3</v>
      </c>
      <c r="N58" s="25">
        <v>48.6</v>
      </c>
      <c r="O58" s="25">
        <v>58</v>
      </c>
      <c r="P58" s="25">
        <v>60.8</v>
      </c>
      <c r="Q58" s="25">
        <v>60.8</v>
      </c>
      <c r="R58" s="25">
        <v>35</v>
      </c>
      <c r="S58" s="25">
        <v>20</v>
      </c>
    </row>
    <row r="59" spans="1:19" x14ac:dyDescent="0.25">
      <c r="A59" s="25" t="s">
        <v>97</v>
      </c>
      <c r="B59" s="25" t="str">
        <f>VLOOKUP(A59,'Cód dos países'!$A$3:$C$199,2,FALSE)</f>
        <v>FJI</v>
      </c>
      <c r="C59" s="25">
        <f>VLOOKUP(A59,'Cód dos países'!$A$3:$C$199,3,FALSE)</f>
        <v>58</v>
      </c>
      <c r="D59" s="25">
        <v>2018</v>
      </c>
      <c r="E59">
        <f t="shared" si="0"/>
        <v>582018</v>
      </c>
      <c r="F59" s="25">
        <v>62.2</v>
      </c>
      <c r="G59" s="25">
        <v>67.3</v>
      </c>
      <c r="H59" s="25">
        <f t="shared" si="1"/>
        <v>0.67299999999999993</v>
      </c>
      <c r="I59" s="25">
        <v>23.4</v>
      </c>
      <c r="J59" s="25">
        <v>42.9</v>
      </c>
      <c r="K59" s="25">
        <v>81.099999999999994</v>
      </c>
      <c r="L59" s="25">
        <v>71.7</v>
      </c>
      <c r="M59" s="25">
        <v>82.4</v>
      </c>
      <c r="N59" s="25">
        <v>63</v>
      </c>
      <c r="O59" s="25">
        <v>72.900000000000006</v>
      </c>
      <c r="P59" s="25">
        <v>73.5</v>
      </c>
      <c r="Q59" s="25">
        <v>62.8</v>
      </c>
      <c r="R59" s="25">
        <v>55</v>
      </c>
      <c r="S59" s="25">
        <v>50</v>
      </c>
    </row>
    <row r="60" spans="1:19" x14ac:dyDescent="0.25">
      <c r="A60" s="25" t="s">
        <v>95</v>
      </c>
      <c r="B60" s="25" t="str">
        <f>VLOOKUP(A60,'Cód dos países'!$A$3:$C$199,2,FALSE)</f>
        <v>FIN</v>
      </c>
      <c r="C60" s="25">
        <f>VLOOKUP(A60,'Cód dos países'!$A$3:$C$199,3,FALSE)</f>
        <v>59</v>
      </c>
      <c r="D60" s="25">
        <v>2018</v>
      </c>
      <c r="E60">
        <f t="shared" si="0"/>
        <v>592018</v>
      </c>
      <c r="F60" s="25">
        <v>74.900000000000006</v>
      </c>
      <c r="G60" s="25">
        <v>89.6</v>
      </c>
      <c r="H60" s="25">
        <f t="shared" si="1"/>
        <v>0.89599999999999991</v>
      </c>
      <c r="I60" s="25">
        <v>92.5</v>
      </c>
      <c r="J60" s="25">
        <v>81.2</v>
      </c>
      <c r="K60" s="25">
        <v>66.8</v>
      </c>
      <c r="L60" s="25">
        <v>7.2</v>
      </c>
      <c r="M60" s="25">
        <v>86.4</v>
      </c>
      <c r="N60" s="25">
        <v>89.4</v>
      </c>
      <c r="O60" s="25">
        <v>50.3</v>
      </c>
      <c r="P60" s="25">
        <v>84.8</v>
      </c>
      <c r="Q60" s="25">
        <v>86</v>
      </c>
      <c r="R60" s="25">
        <v>85</v>
      </c>
      <c r="S60" s="25">
        <v>80</v>
      </c>
    </row>
    <row r="61" spans="1:19" x14ac:dyDescent="0.25">
      <c r="A61" s="25" t="s">
        <v>99</v>
      </c>
      <c r="B61" s="25" t="str">
        <f>VLOOKUP(A61,'Cód dos países'!$A$3:$C$199,2,FALSE)</f>
        <v>FRA</v>
      </c>
      <c r="C61" s="25">
        <f>VLOOKUP(A61,'Cód dos países'!$A$3:$C$199,3,FALSE)</f>
        <v>60</v>
      </c>
      <c r="D61" s="25">
        <v>2018</v>
      </c>
      <c r="E61">
        <f t="shared" si="0"/>
        <v>602018</v>
      </c>
      <c r="F61" s="25">
        <v>63.8</v>
      </c>
      <c r="G61" s="25">
        <v>82.5</v>
      </c>
      <c r="H61" s="25">
        <f t="shared" si="1"/>
        <v>0.82499999999999996</v>
      </c>
      <c r="I61" s="25">
        <v>67.900000000000006</v>
      </c>
      <c r="J61" s="25">
        <v>66.099999999999994</v>
      </c>
      <c r="K61" s="25">
        <v>48.4</v>
      </c>
      <c r="L61" s="25">
        <v>3.9</v>
      </c>
      <c r="M61" s="25">
        <v>64.900000000000006</v>
      </c>
      <c r="N61" s="25">
        <v>81.2</v>
      </c>
      <c r="O61" s="25">
        <v>45.2</v>
      </c>
      <c r="P61" s="25">
        <v>79.099999999999994</v>
      </c>
      <c r="Q61" s="25">
        <v>81</v>
      </c>
      <c r="R61" s="25">
        <v>75</v>
      </c>
      <c r="S61" s="25">
        <v>70</v>
      </c>
    </row>
    <row r="62" spans="1:19" x14ac:dyDescent="0.25">
      <c r="A62" s="25" t="s">
        <v>101</v>
      </c>
      <c r="B62" s="25" t="str">
        <f>VLOOKUP(A62,'Cód dos países'!$A$3:$C$199,2,FALSE)</f>
        <v>GAB</v>
      </c>
      <c r="C62" s="25">
        <f>VLOOKUP(A62,'Cód dos países'!$A$3:$C$199,3,FALSE)</f>
        <v>61</v>
      </c>
      <c r="D62" s="25">
        <v>2018</v>
      </c>
      <c r="E62">
        <f t="shared" si="0"/>
        <v>612018</v>
      </c>
      <c r="F62" s="25">
        <v>56.3</v>
      </c>
      <c r="G62" s="25">
        <v>28.1</v>
      </c>
      <c r="H62" s="25">
        <f t="shared" si="1"/>
        <v>0.28100000000000003</v>
      </c>
      <c r="I62" s="25">
        <v>35.5</v>
      </c>
      <c r="J62" s="25">
        <v>30.6</v>
      </c>
      <c r="K62" s="25">
        <v>75.8</v>
      </c>
      <c r="L62" s="25">
        <v>86.6</v>
      </c>
      <c r="M62" s="25">
        <v>82.1</v>
      </c>
      <c r="N62" s="25">
        <v>52.1</v>
      </c>
      <c r="O62" s="25">
        <v>53</v>
      </c>
      <c r="P62" s="25">
        <v>80</v>
      </c>
      <c r="Q62" s="25">
        <v>51.2</v>
      </c>
      <c r="R62" s="25">
        <v>60</v>
      </c>
      <c r="S62" s="25">
        <v>40</v>
      </c>
    </row>
    <row r="63" spans="1:19" x14ac:dyDescent="0.25">
      <c r="A63" s="25" t="s">
        <v>105</v>
      </c>
      <c r="B63" s="25" t="str">
        <f>VLOOKUP(A63,'Cód dos países'!$A$3:$C$199,2,FALSE)</f>
        <v>GEO</v>
      </c>
      <c r="C63" s="25">
        <f>VLOOKUP(A63,'Cód dos países'!$A$3:$C$199,3,FALSE)</f>
        <v>63</v>
      </c>
      <c r="D63" s="25">
        <v>2018</v>
      </c>
      <c r="E63">
        <f t="shared" si="0"/>
        <v>632018</v>
      </c>
      <c r="F63" s="25">
        <v>75.900000000000006</v>
      </c>
      <c r="G63" s="25">
        <v>65.900000000000006</v>
      </c>
      <c r="H63" s="25">
        <f t="shared" si="1"/>
        <v>0.65900000000000003</v>
      </c>
      <c r="I63" s="25">
        <v>58.5</v>
      </c>
      <c r="J63" s="25">
        <v>54.6</v>
      </c>
      <c r="K63" s="25">
        <v>87.1</v>
      </c>
      <c r="L63" s="25">
        <v>73.599999999999994</v>
      </c>
      <c r="M63" s="25">
        <v>93.9</v>
      </c>
      <c r="N63" s="25">
        <v>85.8</v>
      </c>
      <c r="O63" s="25">
        <v>76.599999999999994</v>
      </c>
      <c r="P63" s="25">
        <v>76</v>
      </c>
      <c r="Q63" s="25">
        <v>88.6</v>
      </c>
      <c r="R63" s="25">
        <v>80</v>
      </c>
      <c r="S63" s="25">
        <v>70</v>
      </c>
    </row>
    <row r="64" spans="1:19" x14ac:dyDescent="0.25">
      <c r="A64" s="25" t="s">
        <v>73</v>
      </c>
      <c r="B64" s="25" t="str">
        <f>VLOOKUP(A64,'Cód dos países'!$A$3:$C$199,2,FALSE)</f>
        <v>DEU</v>
      </c>
      <c r="C64" s="25">
        <f>VLOOKUP(A64,'Cód dos países'!$A$3:$C$199,3,FALSE)</f>
        <v>64</v>
      </c>
      <c r="D64" s="25">
        <v>2018</v>
      </c>
      <c r="E64">
        <f t="shared" si="0"/>
        <v>642018</v>
      </c>
      <c r="F64" s="25">
        <v>73.5</v>
      </c>
      <c r="G64" s="25">
        <v>79.900000000000006</v>
      </c>
      <c r="H64" s="25">
        <f t="shared" si="1"/>
        <v>0.79900000000000004</v>
      </c>
      <c r="I64" s="25">
        <v>81.3</v>
      </c>
      <c r="J64" s="25">
        <v>75.400000000000006</v>
      </c>
      <c r="K64" s="25">
        <v>60.8</v>
      </c>
      <c r="L64" s="25">
        <v>42.3</v>
      </c>
      <c r="M64" s="25">
        <v>91.8</v>
      </c>
      <c r="N64" s="25">
        <v>83.3</v>
      </c>
      <c r="O64" s="25">
        <v>52.8</v>
      </c>
      <c r="P64" s="25">
        <v>77.900000000000006</v>
      </c>
      <c r="Q64" s="25">
        <v>86</v>
      </c>
      <c r="R64" s="25">
        <v>80</v>
      </c>
      <c r="S64" s="25">
        <v>70</v>
      </c>
    </row>
    <row r="65" spans="1:19" x14ac:dyDescent="0.25">
      <c r="A65" s="25" t="s">
        <v>107</v>
      </c>
      <c r="B65" s="25" t="str">
        <f>VLOOKUP(A65,'Cód dos países'!$A$3:$C$199,2,FALSE)</f>
        <v>GHA</v>
      </c>
      <c r="C65" s="25">
        <f>VLOOKUP(A65,'Cód dos países'!$A$3:$C$199,3,FALSE)</f>
        <v>66</v>
      </c>
      <c r="D65" s="25">
        <v>2018</v>
      </c>
      <c r="E65">
        <f t="shared" si="0"/>
        <v>662018</v>
      </c>
      <c r="F65" s="25">
        <v>57.5</v>
      </c>
      <c r="G65" s="25">
        <v>49.1</v>
      </c>
      <c r="H65" s="25">
        <f t="shared" si="1"/>
        <v>0.49099999999999999</v>
      </c>
      <c r="I65" s="25">
        <v>35.5</v>
      </c>
      <c r="J65" s="25">
        <v>44.2</v>
      </c>
      <c r="K65" s="25">
        <v>78.8</v>
      </c>
      <c r="L65" s="25">
        <v>82</v>
      </c>
      <c r="M65" s="25">
        <v>23.9</v>
      </c>
      <c r="N65" s="25">
        <v>56.5</v>
      </c>
      <c r="O65" s="25">
        <v>59.9</v>
      </c>
      <c r="P65" s="25">
        <v>66.3</v>
      </c>
      <c r="Q65" s="25">
        <v>63.4</v>
      </c>
      <c r="R65" s="25">
        <v>70</v>
      </c>
      <c r="S65" s="25">
        <v>60</v>
      </c>
    </row>
    <row r="66" spans="1:19" x14ac:dyDescent="0.25">
      <c r="A66" s="25" t="s">
        <v>116</v>
      </c>
      <c r="B66" s="25" t="str">
        <f>VLOOKUP(A66,'Cód dos países'!$A$3:$C$199,2,FALSE)</f>
        <v>GRC</v>
      </c>
      <c r="C66" s="25">
        <f>VLOOKUP(A66,'Cód dos países'!$A$3:$C$199,3,FALSE)</f>
        <v>67</v>
      </c>
      <c r="D66" s="25">
        <v>2018</v>
      </c>
      <c r="E66">
        <f t="shared" si="0"/>
        <v>672018</v>
      </c>
      <c r="F66" s="25">
        <v>57.7</v>
      </c>
      <c r="G66" s="25">
        <v>52.4</v>
      </c>
      <c r="H66" s="25">
        <f t="shared" si="1"/>
        <v>0.52400000000000002</v>
      </c>
      <c r="I66" s="25">
        <v>37.700000000000003</v>
      </c>
      <c r="J66" s="25">
        <v>49.5</v>
      </c>
      <c r="K66" s="25">
        <v>59.1</v>
      </c>
      <c r="L66" s="25">
        <v>23.3</v>
      </c>
      <c r="M66" s="25">
        <v>79</v>
      </c>
      <c r="N66" s="25">
        <v>74.099999999999994</v>
      </c>
      <c r="O66" s="25">
        <v>52.5</v>
      </c>
      <c r="P66" s="25">
        <v>79.099999999999994</v>
      </c>
      <c r="Q66" s="25">
        <v>81</v>
      </c>
      <c r="R66" s="25">
        <v>55</v>
      </c>
      <c r="S66" s="25">
        <v>50</v>
      </c>
    </row>
    <row r="67" spans="1:19" x14ac:dyDescent="0.25">
      <c r="A67" s="25" t="s">
        <v>118</v>
      </c>
      <c r="B67" s="25" t="str">
        <f>VLOOKUP(A67,'Cód dos países'!$A$3:$C$199,2,FALSE)</f>
        <v>GTM</v>
      </c>
      <c r="C67" s="25">
        <f>VLOOKUP(A67,'Cód dos países'!$A$3:$C$199,3,FALSE)</f>
        <v>69</v>
      </c>
      <c r="D67" s="25">
        <v>2018</v>
      </c>
      <c r="E67">
        <f t="shared" si="0"/>
        <v>692018</v>
      </c>
      <c r="F67" s="25">
        <v>62.6</v>
      </c>
      <c r="G67" s="25">
        <v>40.299999999999997</v>
      </c>
      <c r="H67" s="25">
        <f t="shared" si="1"/>
        <v>0.40299999999999997</v>
      </c>
      <c r="I67" s="25">
        <v>26.4</v>
      </c>
      <c r="J67" s="25">
        <v>32.299999999999997</v>
      </c>
      <c r="K67" s="25">
        <v>79.2</v>
      </c>
      <c r="L67" s="25">
        <v>95.6</v>
      </c>
      <c r="M67" s="25">
        <v>96.2</v>
      </c>
      <c r="N67" s="25">
        <v>53.6</v>
      </c>
      <c r="O67" s="25">
        <v>48.7</v>
      </c>
      <c r="P67" s="25">
        <v>77</v>
      </c>
      <c r="Q67" s="25">
        <v>82.2</v>
      </c>
      <c r="R67" s="25">
        <v>70</v>
      </c>
      <c r="S67" s="25">
        <v>50</v>
      </c>
    </row>
    <row r="68" spans="1:19" x14ac:dyDescent="0.25">
      <c r="A68" s="25" t="s">
        <v>109</v>
      </c>
      <c r="B68" s="25" t="str">
        <f>VLOOKUP(A68,'Cód dos países'!$A$3:$C$199,2,FALSE)</f>
        <v>GIN</v>
      </c>
      <c r="C68" s="25">
        <f>VLOOKUP(A68,'Cód dos países'!$A$3:$C$199,3,FALSE)</f>
        <v>70</v>
      </c>
      <c r="D68" s="25">
        <v>2018</v>
      </c>
      <c r="E68">
        <f t="shared" si="0"/>
        <v>702018</v>
      </c>
      <c r="F68" s="25">
        <v>55.7</v>
      </c>
      <c r="G68" s="25">
        <v>34.700000000000003</v>
      </c>
      <c r="H68" s="25">
        <f t="shared" si="1"/>
        <v>0.34700000000000003</v>
      </c>
      <c r="I68" s="25">
        <v>25.5</v>
      </c>
      <c r="J68" s="25">
        <v>32.6</v>
      </c>
      <c r="K68" s="25">
        <v>69.400000000000006</v>
      </c>
      <c r="L68" s="25">
        <v>89.8</v>
      </c>
      <c r="M68" s="25">
        <v>87.2</v>
      </c>
      <c r="N68" s="25">
        <v>54.6</v>
      </c>
      <c r="O68" s="25">
        <v>54.9</v>
      </c>
      <c r="P68" s="25">
        <v>66.400000000000006</v>
      </c>
      <c r="Q68" s="25">
        <v>63.2</v>
      </c>
      <c r="R68" s="25">
        <v>50</v>
      </c>
      <c r="S68" s="25">
        <v>40</v>
      </c>
    </row>
    <row r="69" spans="1:19" x14ac:dyDescent="0.25">
      <c r="A69" s="25" t="s">
        <v>112</v>
      </c>
      <c r="B69" s="25" t="str">
        <f>VLOOKUP(A69,'Cód dos países'!$A$3:$C$199,2,FALSE)</f>
        <v>GNB</v>
      </c>
      <c r="C69" s="25">
        <f>VLOOKUP(A69,'Cód dos países'!$A$3:$C$199,3,FALSE)</f>
        <v>71</v>
      </c>
      <c r="D69" s="25">
        <v>2018</v>
      </c>
      <c r="E69">
        <f t="shared" ref="E69:E132" si="2">C69*10000+D69</f>
        <v>712018</v>
      </c>
      <c r="F69" s="25">
        <v>54</v>
      </c>
      <c r="G69" s="25">
        <v>32.6</v>
      </c>
      <c r="H69" s="25">
        <f t="shared" ref="H69:H132" si="3">IF(G69="","",(G69/100))</f>
        <v>0.32600000000000001</v>
      </c>
      <c r="I69" s="25">
        <v>25.3</v>
      </c>
      <c r="J69" s="25">
        <v>42.9</v>
      </c>
      <c r="K69" s="25">
        <v>88.8</v>
      </c>
      <c r="L69" s="25">
        <v>86.7</v>
      </c>
      <c r="M69" s="25">
        <v>81.400000000000006</v>
      </c>
      <c r="N69" s="25">
        <v>35.9</v>
      </c>
      <c r="O69" s="25">
        <v>61.2</v>
      </c>
      <c r="P69" s="25">
        <v>78.099999999999994</v>
      </c>
      <c r="Q69" s="25">
        <v>55.6</v>
      </c>
      <c r="R69" s="25">
        <v>30</v>
      </c>
      <c r="S69" s="25">
        <v>30</v>
      </c>
    </row>
    <row r="70" spans="1:19" x14ac:dyDescent="0.25">
      <c r="A70" s="25" t="s">
        <v>120</v>
      </c>
      <c r="B70" s="25" t="str">
        <f>VLOOKUP(A70,'Cód dos países'!$A$3:$C$199,2,FALSE)</f>
        <v>GUY</v>
      </c>
      <c r="C70" s="25">
        <f>VLOOKUP(A70,'Cód dos países'!$A$3:$C$199,3,FALSE)</f>
        <v>72</v>
      </c>
      <c r="D70" s="25">
        <v>2018</v>
      </c>
      <c r="E70">
        <f t="shared" si="2"/>
        <v>722018</v>
      </c>
      <c r="F70" s="25">
        <v>56.8</v>
      </c>
      <c r="G70" s="25">
        <v>41.7</v>
      </c>
      <c r="H70" s="25">
        <f t="shared" si="3"/>
        <v>0.41700000000000004</v>
      </c>
      <c r="I70" s="25">
        <v>33.200000000000003</v>
      </c>
      <c r="J70" s="25">
        <v>42.9</v>
      </c>
      <c r="K70" s="25">
        <v>67</v>
      </c>
      <c r="L70" s="25">
        <v>69.400000000000006</v>
      </c>
      <c r="M70" s="25">
        <v>77.599999999999994</v>
      </c>
      <c r="N70" s="25">
        <v>59.3</v>
      </c>
      <c r="O70" s="25">
        <v>62</v>
      </c>
      <c r="P70" s="25">
        <v>76.900000000000006</v>
      </c>
      <c r="Q70" s="25">
        <v>66.8</v>
      </c>
      <c r="R70" s="25">
        <v>55</v>
      </c>
      <c r="S70" s="25">
        <v>30</v>
      </c>
    </row>
    <row r="71" spans="1:19" x14ac:dyDescent="0.25">
      <c r="A71" s="25" t="s">
        <v>128</v>
      </c>
      <c r="B71" s="25" t="str">
        <f>VLOOKUP(A71,'Cód dos países'!$A$3:$C$199,2,FALSE)</f>
        <v>HTI</v>
      </c>
      <c r="C71" s="25">
        <f>VLOOKUP(A71,'Cód dos países'!$A$3:$C$199,3,FALSE)</f>
        <v>73</v>
      </c>
      <c r="D71" s="25">
        <v>2018</v>
      </c>
      <c r="E71">
        <f t="shared" si="2"/>
        <v>732018</v>
      </c>
      <c r="F71" s="25">
        <v>52.7</v>
      </c>
      <c r="G71" s="25">
        <v>10.4</v>
      </c>
      <c r="H71" s="25">
        <f t="shared" si="3"/>
        <v>0.10400000000000001</v>
      </c>
      <c r="I71" s="25">
        <v>20.3</v>
      </c>
      <c r="J71" s="25">
        <v>25.3</v>
      </c>
      <c r="K71" s="25">
        <v>79.900000000000006</v>
      </c>
      <c r="L71" s="25">
        <v>88.3</v>
      </c>
      <c r="M71" s="25">
        <v>95.9</v>
      </c>
      <c r="N71" s="25">
        <v>36.200000000000003</v>
      </c>
      <c r="O71" s="25">
        <v>62.6</v>
      </c>
      <c r="P71" s="25">
        <v>66.5</v>
      </c>
      <c r="Q71" s="25">
        <v>72</v>
      </c>
      <c r="R71" s="25">
        <v>45</v>
      </c>
      <c r="S71" s="25">
        <v>30</v>
      </c>
    </row>
    <row r="72" spans="1:19" x14ac:dyDescent="0.25">
      <c r="A72" s="25" t="s">
        <v>124</v>
      </c>
      <c r="B72" s="25" t="str">
        <f>VLOOKUP(A72,'Cód dos países'!$A$3:$C$199,2,FALSE)</f>
        <v>HND</v>
      </c>
      <c r="C72" s="25">
        <f>VLOOKUP(A72,'Cód dos países'!$A$3:$C$199,3,FALSE)</f>
        <v>74</v>
      </c>
      <c r="D72" s="25">
        <v>2018</v>
      </c>
      <c r="E72">
        <f t="shared" si="2"/>
        <v>742018</v>
      </c>
      <c r="F72" s="25">
        <v>60.2</v>
      </c>
      <c r="G72" s="25">
        <v>43.4</v>
      </c>
      <c r="H72" s="25">
        <f t="shared" si="3"/>
        <v>0.434</v>
      </c>
      <c r="I72" s="25">
        <v>25.3</v>
      </c>
      <c r="J72" s="25">
        <v>31</v>
      </c>
      <c r="K72" s="25">
        <v>82.8</v>
      </c>
      <c r="L72" s="25">
        <v>78.2</v>
      </c>
      <c r="M72" s="25">
        <v>95.9</v>
      </c>
      <c r="N72" s="25">
        <v>56.9</v>
      </c>
      <c r="O72" s="25">
        <v>32</v>
      </c>
      <c r="P72" s="25">
        <v>73</v>
      </c>
      <c r="Q72" s="25">
        <v>79.400000000000006</v>
      </c>
      <c r="R72" s="25">
        <v>65</v>
      </c>
      <c r="S72" s="25">
        <v>60</v>
      </c>
    </row>
    <row r="73" spans="1:19" x14ac:dyDescent="0.25">
      <c r="A73" s="25" t="s">
        <v>122</v>
      </c>
      <c r="B73" s="25" t="str">
        <f>VLOOKUP(A73,'Cód dos países'!$A$3:$C$199,2,FALSE)</f>
        <v>HKG</v>
      </c>
      <c r="C73" s="25">
        <f>VLOOKUP(A73,'Cód dos países'!$A$3:$C$199,3,FALSE)</f>
        <v>75</v>
      </c>
      <c r="D73" s="25">
        <v>2018</v>
      </c>
      <c r="E73">
        <f t="shared" si="2"/>
        <v>752018</v>
      </c>
      <c r="F73" s="25">
        <v>90.2</v>
      </c>
      <c r="G73" s="25">
        <v>93.3</v>
      </c>
      <c r="H73" s="25">
        <f t="shared" si="3"/>
        <v>0.93299999999999994</v>
      </c>
      <c r="I73" s="25">
        <v>83.8</v>
      </c>
      <c r="J73" s="25">
        <v>75.3</v>
      </c>
      <c r="K73" s="25">
        <v>93.1</v>
      </c>
      <c r="L73" s="25">
        <v>90.3</v>
      </c>
      <c r="M73" s="25">
        <v>100</v>
      </c>
      <c r="N73" s="25">
        <v>96.4</v>
      </c>
      <c r="O73" s="25">
        <v>89.2</v>
      </c>
      <c r="P73" s="25">
        <v>86.4</v>
      </c>
      <c r="Q73" s="25">
        <v>95</v>
      </c>
      <c r="R73" s="25">
        <v>90</v>
      </c>
      <c r="S73" s="25">
        <v>90</v>
      </c>
    </row>
    <row r="74" spans="1:19" x14ac:dyDescent="0.25">
      <c r="A74" s="25" t="s">
        <v>130</v>
      </c>
      <c r="B74" s="25" t="str">
        <f>VLOOKUP(A74,'Cód dos países'!$A$3:$C$199,2,FALSE)</f>
        <v>HUN</v>
      </c>
      <c r="C74" s="25">
        <f>VLOOKUP(A74,'Cód dos países'!$A$3:$C$199,3,FALSE)</f>
        <v>76</v>
      </c>
      <c r="D74" s="25">
        <v>2018</v>
      </c>
      <c r="E74">
        <f t="shared" si="2"/>
        <v>762018</v>
      </c>
      <c r="F74" s="25">
        <v>65</v>
      </c>
      <c r="G74" s="25">
        <v>60.9</v>
      </c>
      <c r="H74" s="25">
        <f t="shared" si="3"/>
        <v>0.60899999999999999</v>
      </c>
      <c r="I74" s="25">
        <v>35.299999999999997</v>
      </c>
      <c r="J74" s="25">
        <v>45.2</v>
      </c>
      <c r="K74" s="25">
        <v>78.599999999999994</v>
      </c>
      <c r="L74" s="25">
        <v>31.7</v>
      </c>
      <c r="M74" s="25">
        <v>85</v>
      </c>
      <c r="N74" s="25">
        <v>61.1</v>
      </c>
      <c r="O74" s="25">
        <v>64.7</v>
      </c>
      <c r="P74" s="25">
        <v>81.8</v>
      </c>
      <c r="Q74" s="25">
        <v>86</v>
      </c>
      <c r="R74" s="25">
        <v>80</v>
      </c>
      <c r="S74" s="25">
        <v>70</v>
      </c>
    </row>
    <row r="75" spans="1:19" x14ac:dyDescent="0.25">
      <c r="A75" s="25" t="s">
        <v>142</v>
      </c>
      <c r="B75" s="25" t="str">
        <f>VLOOKUP(A75,'Cód dos países'!$A$3:$C$199,2,FALSE)</f>
        <v>ISL</v>
      </c>
      <c r="C75" s="25">
        <f>VLOOKUP(A75,'Cód dos países'!$A$3:$C$199,3,FALSE)</f>
        <v>77</v>
      </c>
      <c r="D75" s="25">
        <v>2018</v>
      </c>
      <c r="E75">
        <f t="shared" si="2"/>
        <v>772018</v>
      </c>
      <c r="F75" s="25">
        <v>77.099999999999994</v>
      </c>
      <c r="G75" s="25">
        <v>87.4</v>
      </c>
      <c r="H75" s="25">
        <f t="shared" si="3"/>
        <v>0.87400000000000011</v>
      </c>
      <c r="I75" s="25">
        <v>83.8</v>
      </c>
      <c r="J75" s="25">
        <v>63.8</v>
      </c>
      <c r="K75" s="25">
        <v>72.7</v>
      </c>
      <c r="L75" s="25">
        <v>44</v>
      </c>
      <c r="M75" s="25">
        <v>96.7</v>
      </c>
      <c r="N75" s="25">
        <v>88.4</v>
      </c>
      <c r="O75" s="25">
        <v>64.099999999999994</v>
      </c>
      <c r="P75" s="25">
        <v>81.7</v>
      </c>
      <c r="Q75" s="25">
        <v>87</v>
      </c>
      <c r="R75" s="25">
        <v>85</v>
      </c>
      <c r="S75" s="25">
        <v>70</v>
      </c>
    </row>
    <row r="76" spans="1:19" x14ac:dyDescent="0.25">
      <c r="A76" s="25" t="s">
        <v>134</v>
      </c>
      <c r="B76" s="25" t="str">
        <f>VLOOKUP(A76,'Cód dos países'!$A$3:$C$199,2,FALSE)</f>
        <v>IND</v>
      </c>
      <c r="C76" s="25">
        <f>VLOOKUP(A76,'Cód dos países'!$A$3:$C$199,3,FALSE)</f>
        <v>78</v>
      </c>
      <c r="D76" s="25">
        <v>2018</v>
      </c>
      <c r="E76">
        <f t="shared" si="2"/>
        <v>782018</v>
      </c>
      <c r="F76" s="25">
        <v>55.2</v>
      </c>
      <c r="G76" s="25">
        <v>57.3</v>
      </c>
      <c r="H76" s="25">
        <f t="shared" si="3"/>
        <v>0.57299999999999995</v>
      </c>
      <c r="I76" s="25">
        <v>47.8</v>
      </c>
      <c r="J76" s="25">
        <v>61.6</v>
      </c>
      <c r="K76" s="25">
        <v>79.400000000000006</v>
      </c>
      <c r="L76" s="25">
        <v>77.3</v>
      </c>
      <c r="M76" s="25">
        <v>14.7</v>
      </c>
      <c r="N76" s="25">
        <v>57.1</v>
      </c>
      <c r="O76" s="25">
        <v>41.8</v>
      </c>
      <c r="P76" s="25">
        <v>72.400000000000006</v>
      </c>
      <c r="Q76" s="25">
        <v>72.400000000000006</v>
      </c>
      <c r="R76" s="25">
        <v>40</v>
      </c>
      <c r="S76" s="25">
        <v>40</v>
      </c>
    </row>
    <row r="77" spans="1:19" x14ac:dyDescent="0.25">
      <c r="A77" s="25" t="s">
        <v>132</v>
      </c>
      <c r="B77" s="25" t="str">
        <f>VLOOKUP(A77,'Cód dos países'!$A$3:$C$199,2,FALSE)</f>
        <v>IDN</v>
      </c>
      <c r="C77" s="25">
        <f>VLOOKUP(A77,'Cód dos países'!$A$3:$C$199,3,FALSE)</f>
        <v>79</v>
      </c>
      <c r="D77" s="25">
        <v>2018</v>
      </c>
      <c r="E77">
        <f t="shared" si="2"/>
        <v>792018</v>
      </c>
      <c r="F77" s="25">
        <v>65.8</v>
      </c>
      <c r="G77" s="25">
        <v>52.2</v>
      </c>
      <c r="H77" s="25">
        <f t="shared" si="3"/>
        <v>0.52200000000000002</v>
      </c>
      <c r="I77" s="25">
        <v>39.5</v>
      </c>
      <c r="J77" s="25">
        <v>53.5</v>
      </c>
      <c r="K77" s="25">
        <v>83.7</v>
      </c>
      <c r="L77" s="25">
        <v>91.4</v>
      </c>
      <c r="M77" s="25">
        <v>88.1</v>
      </c>
      <c r="N77" s="25">
        <v>69.3</v>
      </c>
      <c r="O77" s="25">
        <v>49.3</v>
      </c>
      <c r="P77" s="25">
        <v>77.400000000000006</v>
      </c>
      <c r="Q77" s="25">
        <v>79.8</v>
      </c>
      <c r="R77" s="25">
        <v>45</v>
      </c>
      <c r="S77" s="25">
        <v>60</v>
      </c>
    </row>
    <row r="78" spans="1:19" x14ac:dyDescent="0.25">
      <c r="A78" s="25" t="s">
        <v>138</v>
      </c>
      <c r="B78" s="25" t="str">
        <f>VLOOKUP(A78,'Cód dos países'!$A$3:$C$199,2,FALSE)</f>
        <v>IRN</v>
      </c>
      <c r="C78" s="25">
        <f>VLOOKUP(A78,'Cód dos países'!$A$3:$C$199,3,FALSE)</f>
        <v>80</v>
      </c>
      <c r="D78" s="25">
        <v>2018</v>
      </c>
      <c r="E78">
        <f t="shared" si="2"/>
        <v>802018</v>
      </c>
      <c r="F78" s="25">
        <v>51.1</v>
      </c>
      <c r="G78" s="25">
        <v>33.5</v>
      </c>
      <c r="H78" s="25">
        <f t="shared" si="3"/>
        <v>0.33500000000000002</v>
      </c>
      <c r="I78" s="25">
        <v>35</v>
      </c>
      <c r="J78" s="25">
        <v>41.3</v>
      </c>
      <c r="K78" s="25">
        <v>80.900000000000006</v>
      </c>
      <c r="L78" s="25">
        <v>89.8</v>
      </c>
      <c r="M78" s="25">
        <v>89.5</v>
      </c>
      <c r="N78" s="25">
        <v>62.2</v>
      </c>
      <c r="O78" s="25">
        <v>50.7</v>
      </c>
      <c r="P78" s="25">
        <v>60.1</v>
      </c>
      <c r="Q78" s="25">
        <v>54.6</v>
      </c>
      <c r="R78" s="25">
        <v>5</v>
      </c>
      <c r="S78" s="25">
        <v>10</v>
      </c>
    </row>
    <row r="79" spans="1:19" x14ac:dyDescent="0.25">
      <c r="A79" s="25" t="s">
        <v>140</v>
      </c>
      <c r="B79" s="25" t="str">
        <f>VLOOKUP(A79,'Cód dos países'!$A$3:$C$199,2,FALSE)</f>
        <v>IRQ</v>
      </c>
      <c r="C79" s="25">
        <f>VLOOKUP(A79,'Cód dos países'!$A$3:$C$199,3,FALSE)</f>
        <v>81</v>
      </c>
      <c r="D79" s="25">
        <v>2018</v>
      </c>
      <c r="E79">
        <f t="shared" si="2"/>
        <v>812018</v>
      </c>
      <c r="F79" s="25" t="s">
        <v>421</v>
      </c>
      <c r="G79" s="25">
        <v>37</v>
      </c>
      <c r="H79" s="25">
        <f t="shared" si="3"/>
        <v>0.37</v>
      </c>
      <c r="I79" s="25">
        <v>20.3</v>
      </c>
      <c r="J79" s="25">
        <v>12.3</v>
      </c>
      <c r="K79" s="25" t="s">
        <v>421</v>
      </c>
      <c r="L79" s="25">
        <v>52.8</v>
      </c>
      <c r="M79" s="25">
        <v>13.3</v>
      </c>
      <c r="N79" s="25">
        <v>54.4</v>
      </c>
      <c r="O79" s="25">
        <v>53.1</v>
      </c>
      <c r="P79" s="25">
        <v>81.400000000000006</v>
      </c>
      <c r="Q79" s="25" t="s">
        <v>421</v>
      </c>
      <c r="R79" s="25" t="s">
        <v>421</v>
      </c>
      <c r="S79" s="25" t="s">
        <v>421</v>
      </c>
    </row>
    <row r="80" spans="1:19" x14ac:dyDescent="0.25">
      <c r="A80" s="25" t="s">
        <v>136</v>
      </c>
      <c r="B80" s="25" t="str">
        <f>VLOOKUP(A80,'Cód dos países'!$A$3:$C$199,2,FALSE)</f>
        <v>IRL</v>
      </c>
      <c r="C80" s="25">
        <f>VLOOKUP(A80,'Cód dos países'!$A$3:$C$199,3,FALSE)</f>
        <v>82</v>
      </c>
      <c r="D80" s="25">
        <v>2018</v>
      </c>
      <c r="E80">
        <f t="shared" si="2"/>
        <v>822018</v>
      </c>
      <c r="F80" s="25">
        <v>80.5</v>
      </c>
      <c r="G80" s="25">
        <v>85.8</v>
      </c>
      <c r="H80" s="25">
        <f t="shared" si="3"/>
        <v>0.85799999999999998</v>
      </c>
      <c r="I80" s="25">
        <v>78</v>
      </c>
      <c r="J80" s="25">
        <v>68.400000000000006</v>
      </c>
      <c r="K80" s="25">
        <v>76.3</v>
      </c>
      <c r="L80" s="25">
        <v>77.400000000000006</v>
      </c>
      <c r="M80" s="25">
        <v>89</v>
      </c>
      <c r="N80" s="25">
        <v>83.1</v>
      </c>
      <c r="O80" s="25">
        <v>75.3</v>
      </c>
      <c r="P80" s="25">
        <v>87</v>
      </c>
      <c r="Q80" s="25">
        <v>86</v>
      </c>
      <c r="R80" s="25">
        <v>90</v>
      </c>
      <c r="S80" s="25">
        <v>70</v>
      </c>
    </row>
    <row r="81" spans="1:19" x14ac:dyDescent="0.25">
      <c r="A81" s="25" t="s">
        <v>144</v>
      </c>
      <c r="B81" s="25" t="str">
        <f>VLOOKUP(A81,'Cód dos países'!$A$3:$C$199,2,FALSE)</f>
        <v>ISR</v>
      </c>
      <c r="C81" s="25">
        <f>VLOOKUP(A81,'Cód dos países'!$A$3:$C$199,3,FALSE)</f>
        <v>83</v>
      </c>
      <c r="D81" s="25">
        <v>2018</v>
      </c>
      <c r="E81">
        <f t="shared" si="2"/>
        <v>832018</v>
      </c>
      <c r="F81" s="25">
        <v>72.8</v>
      </c>
      <c r="G81" s="25">
        <v>80</v>
      </c>
      <c r="H81" s="25">
        <f t="shared" si="3"/>
        <v>0.8</v>
      </c>
      <c r="I81" s="25">
        <v>67.900000000000006</v>
      </c>
      <c r="J81" s="25">
        <v>73.400000000000006</v>
      </c>
      <c r="K81" s="25">
        <v>61.9</v>
      </c>
      <c r="L81" s="25">
        <v>52.4</v>
      </c>
      <c r="M81" s="25">
        <v>85.3</v>
      </c>
      <c r="N81" s="25">
        <v>71.400000000000006</v>
      </c>
      <c r="O81" s="25">
        <v>65.099999999999994</v>
      </c>
      <c r="P81" s="25">
        <v>86.2</v>
      </c>
      <c r="Q81" s="25">
        <v>84.4</v>
      </c>
      <c r="R81" s="25">
        <v>75</v>
      </c>
      <c r="S81" s="25">
        <v>70</v>
      </c>
    </row>
    <row r="82" spans="1:19" x14ac:dyDescent="0.25">
      <c r="A82" s="25" t="s">
        <v>146</v>
      </c>
      <c r="B82" s="25" t="str">
        <f>VLOOKUP(A82,'Cód dos países'!$A$3:$C$199,2,FALSE)</f>
        <v>ITA</v>
      </c>
      <c r="C82" s="25">
        <f>VLOOKUP(A82,'Cód dos países'!$A$3:$C$199,3,FALSE)</f>
        <v>84</v>
      </c>
      <c r="D82" s="25">
        <v>2018</v>
      </c>
      <c r="E82">
        <f t="shared" si="2"/>
        <v>842018</v>
      </c>
      <c r="F82" s="25">
        <v>62.2</v>
      </c>
      <c r="G82" s="25">
        <v>71.7</v>
      </c>
      <c r="H82" s="25">
        <f t="shared" si="3"/>
        <v>0.71700000000000008</v>
      </c>
      <c r="I82" s="25">
        <v>43.7</v>
      </c>
      <c r="J82" s="25">
        <v>49.8</v>
      </c>
      <c r="K82" s="25">
        <v>55.6</v>
      </c>
      <c r="L82" s="25">
        <v>26.5</v>
      </c>
      <c r="M82" s="25">
        <v>71.3</v>
      </c>
      <c r="N82" s="25">
        <v>71.7</v>
      </c>
      <c r="O82" s="25">
        <v>51.1</v>
      </c>
      <c r="P82" s="25">
        <v>84</v>
      </c>
      <c r="Q82" s="25">
        <v>86</v>
      </c>
      <c r="R82" s="25">
        <v>85</v>
      </c>
      <c r="S82" s="25">
        <v>50</v>
      </c>
    </row>
    <row r="83" spans="1:19" x14ac:dyDescent="0.25">
      <c r="A83" s="25" t="s">
        <v>148</v>
      </c>
      <c r="B83" s="25" t="str">
        <f>VLOOKUP(A83,'Cód dos países'!$A$3:$C$199,2,FALSE)</f>
        <v>JAM</v>
      </c>
      <c r="C83" s="25">
        <f>VLOOKUP(A83,'Cód dos países'!$A$3:$C$199,3,FALSE)</f>
        <v>85</v>
      </c>
      <c r="D83" s="25">
        <v>2018</v>
      </c>
      <c r="E83">
        <f t="shared" si="2"/>
        <v>852018</v>
      </c>
      <c r="F83" s="25">
        <v>68.599999999999994</v>
      </c>
      <c r="G83" s="25">
        <v>60.7</v>
      </c>
      <c r="H83" s="25">
        <f t="shared" si="3"/>
        <v>0.60699999999999998</v>
      </c>
      <c r="I83" s="25">
        <v>45</v>
      </c>
      <c r="J83" s="25">
        <v>49.2</v>
      </c>
      <c r="K83" s="25">
        <v>80.2</v>
      </c>
      <c r="L83" s="25">
        <v>76</v>
      </c>
      <c r="M83" s="25">
        <v>80</v>
      </c>
      <c r="N83" s="25">
        <v>78</v>
      </c>
      <c r="O83" s="25">
        <v>73.599999999999994</v>
      </c>
      <c r="P83" s="25">
        <v>82.6</v>
      </c>
      <c r="Q83" s="25">
        <v>68.400000000000006</v>
      </c>
      <c r="R83" s="25">
        <v>80</v>
      </c>
      <c r="S83" s="25">
        <v>50</v>
      </c>
    </row>
    <row r="84" spans="1:19" x14ac:dyDescent="0.25">
      <c r="A84" s="25" t="s">
        <v>152</v>
      </c>
      <c r="B84" s="25" t="str">
        <f>VLOOKUP(A84,'Cód dos países'!$A$3:$C$199,2,FALSE)</f>
        <v>JPN</v>
      </c>
      <c r="C84" s="25">
        <f>VLOOKUP(A84,'Cód dos países'!$A$3:$C$199,3,FALSE)</f>
        <v>86</v>
      </c>
      <c r="D84" s="25">
        <v>2018</v>
      </c>
      <c r="E84">
        <f t="shared" si="2"/>
        <v>862018</v>
      </c>
      <c r="F84" s="25">
        <v>72.099999999999994</v>
      </c>
      <c r="G84" s="25">
        <v>84.1</v>
      </c>
      <c r="H84" s="25">
        <f t="shared" si="3"/>
        <v>0.84099999999999997</v>
      </c>
      <c r="I84" s="25">
        <v>78</v>
      </c>
      <c r="J84" s="25">
        <v>68.5</v>
      </c>
      <c r="K84" s="25">
        <v>68.2</v>
      </c>
      <c r="L84" s="25">
        <v>55</v>
      </c>
      <c r="M84" s="25">
        <v>55.7</v>
      </c>
      <c r="N84" s="25">
        <v>80.5</v>
      </c>
      <c r="O84" s="25">
        <v>79</v>
      </c>
      <c r="P84" s="25">
        <v>85.9</v>
      </c>
      <c r="Q84" s="25">
        <v>80</v>
      </c>
      <c r="R84" s="25">
        <v>70</v>
      </c>
      <c r="S84" s="25">
        <v>60</v>
      </c>
    </row>
    <row r="85" spans="1:19" x14ac:dyDescent="0.25">
      <c r="A85" s="25" t="s">
        <v>150</v>
      </c>
      <c r="B85" s="25" t="str">
        <f>VLOOKUP(A85,'Cód dos países'!$A$3:$C$199,2,FALSE)</f>
        <v>JOR</v>
      </c>
      <c r="C85" s="25">
        <f>VLOOKUP(A85,'Cód dos países'!$A$3:$C$199,3,FALSE)</f>
        <v>87</v>
      </c>
      <c r="D85" s="25">
        <v>2018</v>
      </c>
      <c r="E85">
        <f t="shared" si="2"/>
        <v>872018</v>
      </c>
      <c r="F85" s="25">
        <v>66.5</v>
      </c>
      <c r="G85" s="25">
        <v>58.4</v>
      </c>
      <c r="H85" s="25">
        <f t="shared" si="3"/>
        <v>0.58399999999999996</v>
      </c>
      <c r="I85" s="25">
        <v>50.3</v>
      </c>
      <c r="J85" s="25">
        <v>52.6</v>
      </c>
      <c r="K85" s="25">
        <v>91.4</v>
      </c>
      <c r="L85" s="25">
        <v>73.400000000000006</v>
      </c>
      <c r="M85" s="25">
        <v>60.6</v>
      </c>
      <c r="N85" s="25">
        <v>61.8</v>
      </c>
      <c r="O85" s="25">
        <v>52.7</v>
      </c>
      <c r="P85" s="25">
        <v>85</v>
      </c>
      <c r="Q85" s="25">
        <v>81.400000000000006</v>
      </c>
      <c r="R85" s="25">
        <v>70</v>
      </c>
      <c r="S85" s="25">
        <v>60</v>
      </c>
    </row>
    <row r="86" spans="1:19" x14ac:dyDescent="0.25">
      <c r="A86" s="25" t="s">
        <v>154</v>
      </c>
      <c r="B86" s="25" t="str">
        <f>VLOOKUP(A86,'Cód dos países'!$A$3:$C$199,2,FALSE)</f>
        <v>KAZ</v>
      </c>
      <c r="C86" s="25">
        <f>VLOOKUP(A86,'Cód dos países'!$A$3:$C$199,3,FALSE)</f>
        <v>88</v>
      </c>
      <c r="D86" s="25">
        <v>2018</v>
      </c>
      <c r="E86">
        <f t="shared" si="2"/>
        <v>882018</v>
      </c>
      <c r="F86" s="25">
        <v>65.400000000000006</v>
      </c>
      <c r="G86" s="25">
        <v>59.3</v>
      </c>
      <c r="H86" s="25">
        <f t="shared" si="3"/>
        <v>0.59299999999999997</v>
      </c>
      <c r="I86" s="25">
        <v>40.299999999999997</v>
      </c>
      <c r="J86" s="25">
        <v>56.1</v>
      </c>
      <c r="K86" s="25">
        <v>93.4</v>
      </c>
      <c r="L86" s="25">
        <v>83.7</v>
      </c>
      <c r="M86" s="25">
        <v>41</v>
      </c>
      <c r="N86" s="25">
        <v>73.900000000000006</v>
      </c>
      <c r="O86" s="25">
        <v>86.2</v>
      </c>
      <c r="P86" s="25">
        <v>70.900000000000006</v>
      </c>
      <c r="Q86" s="25">
        <v>80</v>
      </c>
      <c r="R86" s="25">
        <v>50</v>
      </c>
      <c r="S86" s="25">
        <v>50</v>
      </c>
    </row>
    <row r="87" spans="1:19" x14ac:dyDescent="0.25">
      <c r="A87" s="25" t="s">
        <v>156</v>
      </c>
      <c r="B87" s="25" t="str">
        <f>VLOOKUP(A87,'Cód dos países'!$A$3:$C$199,2,FALSE)</f>
        <v>KEN</v>
      </c>
      <c r="C87" s="25">
        <f>VLOOKUP(A87,'Cód dos países'!$A$3:$C$199,3,FALSE)</f>
        <v>89</v>
      </c>
      <c r="D87" s="25">
        <v>2018</v>
      </c>
      <c r="E87">
        <f t="shared" si="2"/>
        <v>892018</v>
      </c>
      <c r="F87" s="25">
        <v>55.1</v>
      </c>
      <c r="G87" s="25">
        <v>53.8</v>
      </c>
      <c r="H87" s="25">
        <f t="shared" si="3"/>
        <v>0.53799999999999992</v>
      </c>
      <c r="I87" s="25">
        <v>32.1</v>
      </c>
      <c r="J87" s="25">
        <v>46.9</v>
      </c>
      <c r="K87" s="25">
        <v>79.5</v>
      </c>
      <c r="L87" s="25">
        <v>77.8</v>
      </c>
      <c r="M87" s="25">
        <v>13.8</v>
      </c>
      <c r="N87" s="25">
        <v>55.8</v>
      </c>
      <c r="O87" s="25">
        <v>63.4</v>
      </c>
      <c r="P87" s="25">
        <v>72.7</v>
      </c>
      <c r="Q87" s="25">
        <v>60.4</v>
      </c>
      <c r="R87" s="25">
        <v>55</v>
      </c>
      <c r="S87" s="25">
        <v>50</v>
      </c>
    </row>
    <row r="88" spans="1:19" x14ac:dyDescent="0.25">
      <c r="A88" s="25" t="s">
        <v>356</v>
      </c>
      <c r="B88" s="25" t="str">
        <f>VLOOKUP(A88,'Cód dos países'!$A$3:$C$199,2,FALSE)</f>
        <v>KIR</v>
      </c>
      <c r="C88" s="25">
        <f>VLOOKUP(A88,'Cód dos países'!$A$3:$C$199,3,FALSE)</f>
        <v>90</v>
      </c>
      <c r="D88" s="25">
        <v>2018</v>
      </c>
      <c r="E88">
        <f t="shared" si="2"/>
        <v>902018</v>
      </c>
      <c r="F88" s="25">
        <v>47.3</v>
      </c>
      <c r="G88" s="25">
        <v>44.1</v>
      </c>
      <c r="H88" s="25">
        <f t="shared" si="3"/>
        <v>0.441</v>
      </c>
      <c r="I88" s="25">
        <v>35.1</v>
      </c>
      <c r="J88" s="25">
        <v>34.299999999999997</v>
      </c>
      <c r="K88" s="25">
        <v>73</v>
      </c>
      <c r="L88" s="25">
        <v>0</v>
      </c>
      <c r="M88" s="25">
        <v>98.6</v>
      </c>
      <c r="N88" s="25">
        <v>41.9</v>
      </c>
      <c r="O88" s="25">
        <v>50.7</v>
      </c>
      <c r="P88" s="25">
        <v>81.099999999999994</v>
      </c>
      <c r="Q88" s="25">
        <v>53.2</v>
      </c>
      <c r="R88" s="25">
        <v>25</v>
      </c>
      <c r="S88" s="25">
        <v>30</v>
      </c>
    </row>
    <row r="89" spans="1:19" x14ac:dyDescent="0.25">
      <c r="A89" s="25" t="s">
        <v>324</v>
      </c>
      <c r="B89" s="25" t="str">
        <f>VLOOKUP(A89,'Cód dos países'!$A$3:$C$199,2,FALSE)</f>
        <v>LWI</v>
      </c>
      <c r="C89" s="25">
        <f>VLOOKUP(A89,'Cód dos países'!$A$3:$C$199,3,FALSE)</f>
        <v>93</v>
      </c>
      <c r="D89" s="25">
        <v>2018</v>
      </c>
      <c r="E89">
        <f t="shared" si="2"/>
        <v>932018</v>
      </c>
      <c r="F89" s="25">
        <v>67</v>
      </c>
      <c r="G89" s="25">
        <v>57.2</v>
      </c>
      <c r="H89" s="25">
        <f t="shared" si="3"/>
        <v>0.57200000000000006</v>
      </c>
      <c r="I89" s="25">
        <v>44.7</v>
      </c>
      <c r="J89" s="25">
        <v>53.5</v>
      </c>
      <c r="K89" s="25">
        <v>92.5</v>
      </c>
      <c r="L89" s="25">
        <v>77.7</v>
      </c>
      <c r="M89" s="25">
        <v>96</v>
      </c>
      <c r="N89" s="25">
        <v>73.8</v>
      </c>
      <c r="O89" s="25">
        <v>64.900000000000006</v>
      </c>
      <c r="P89" s="25">
        <v>78.3</v>
      </c>
      <c r="Q89" s="25">
        <v>70.8</v>
      </c>
      <c r="R89" s="25">
        <v>65</v>
      </c>
      <c r="S89" s="25">
        <v>30</v>
      </c>
    </row>
    <row r="90" spans="1:19" x14ac:dyDescent="0.25">
      <c r="A90" s="25" t="s">
        <v>163</v>
      </c>
      <c r="B90" s="25" t="str">
        <f>VLOOKUP(A90,'Cód dos países'!$A$3:$C$199,2,FALSE)</f>
        <v>KWT</v>
      </c>
      <c r="C90" s="25">
        <f>VLOOKUP(A90,'Cód dos países'!$A$3:$C$199,3,FALSE)</f>
        <v>94</v>
      </c>
      <c r="D90" s="25">
        <v>2018</v>
      </c>
      <c r="E90">
        <f t="shared" si="2"/>
        <v>942018</v>
      </c>
      <c r="F90" s="25">
        <v>60.8</v>
      </c>
      <c r="G90" s="25">
        <v>52.9</v>
      </c>
      <c r="H90" s="25">
        <f t="shared" si="3"/>
        <v>0.52900000000000003</v>
      </c>
      <c r="I90" s="25">
        <v>35.299999999999997</v>
      </c>
      <c r="J90" s="25">
        <v>43.3</v>
      </c>
      <c r="K90" s="25">
        <v>97.7</v>
      </c>
      <c r="L90" s="25">
        <v>17.3</v>
      </c>
      <c r="M90" s="25">
        <v>99.1</v>
      </c>
      <c r="N90" s="25">
        <v>57.4</v>
      </c>
      <c r="O90" s="25">
        <v>61.7</v>
      </c>
      <c r="P90" s="25">
        <v>70.599999999999994</v>
      </c>
      <c r="Q90" s="25">
        <v>79</v>
      </c>
      <c r="R90" s="25">
        <v>55</v>
      </c>
      <c r="S90" s="25">
        <v>60</v>
      </c>
    </row>
    <row r="91" spans="1:19" x14ac:dyDescent="0.25">
      <c r="A91" s="25" t="s">
        <v>158</v>
      </c>
      <c r="B91" s="25" t="str">
        <f>VLOOKUP(A91,'Cód dos países'!$A$3:$C$199,2,FALSE)</f>
        <v>KGZ</v>
      </c>
      <c r="C91" s="25">
        <f>VLOOKUP(A91,'Cód dos países'!$A$3:$C$199,3,FALSE)</f>
        <v>95</v>
      </c>
      <c r="D91" s="25">
        <v>2018</v>
      </c>
      <c r="E91">
        <f t="shared" si="2"/>
        <v>952018</v>
      </c>
      <c r="F91" s="25">
        <v>62.3</v>
      </c>
      <c r="G91" s="25">
        <v>49.9</v>
      </c>
      <c r="H91" s="25">
        <f t="shared" si="3"/>
        <v>0.499</v>
      </c>
      <c r="I91" s="25">
        <v>27.2</v>
      </c>
      <c r="J91" s="25">
        <v>27.9</v>
      </c>
      <c r="K91" s="25">
        <v>94.1</v>
      </c>
      <c r="L91" s="25">
        <v>54.2</v>
      </c>
      <c r="M91" s="25">
        <v>78.400000000000006</v>
      </c>
      <c r="N91" s="25">
        <v>73.400000000000006</v>
      </c>
      <c r="O91" s="25">
        <v>79.8</v>
      </c>
      <c r="P91" s="25">
        <v>74.400000000000006</v>
      </c>
      <c r="Q91" s="25">
        <v>78.599999999999994</v>
      </c>
      <c r="R91" s="25">
        <v>60</v>
      </c>
      <c r="S91" s="25">
        <v>50</v>
      </c>
    </row>
    <row r="92" spans="1:19" x14ac:dyDescent="0.25">
      <c r="A92" s="25" t="s">
        <v>165</v>
      </c>
      <c r="B92" s="25" t="str">
        <f>VLOOKUP(A92,'Cód dos países'!$A$3:$C$199,2,FALSE)</f>
        <v>LAO</v>
      </c>
      <c r="C92" s="25">
        <f>VLOOKUP(A92,'Cód dos países'!$A$3:$C$199,3,FALSE)</f>
        <v>96</v>
      </c>
      <c r="D92" s="25">
        <v>2018</v>
      </c>
      <c r="E92">
        <f t="shared" si="2"/>
        <v>962018</v>
      </c>
      <c r="F92" s="25">
        <v>57.4</v>
      </c>
      <c r="G92" s="25">
        <v>38.799999999999997</v>
      </c>
      <c r="H92" s="25">
        <f t="shared" si="3"/>
        <v>0.38799999999999996</v>
      </c>
      <c r="I92" s="25">
        <v>33.5</v>
      </c>
      <c r="J92" s="25">
        <v>42.5</v>
      </c>
      <c r="K92" s="25">
        <v>86.9</v>
      </c>
      <c r="L92" s="25">
        <v>85.3</v>
      </c>
      <c r="M92" s="25">
        <v>66.5</v>
      </c>
      <c r="N92" s="25">
        <v>60.1</v>
      </c>
      <c r="O92" s="25">
        <v>60.1</v>
      </c>
      <c r="P92" s="25">
        <v>78.5</v>
      </c>
      <c r="Q92" s="25">
        <v>81.8</v>
      </c>
      <c r="R92" s="25">
        <v>35</v>
      </c>
      <c r="S92" s="25">
        <v>20</v>
      </c>
    </row>
    <row r="93" spans="1:19" x14ac:dyDescent="0.25">
      <c r="A93" s="25" t="s">
        <v>181</v>
      </c>
      <c r="B93" s="25" t="str">
        <f>VLOOKUP(A93,'Cód dos países'!$A$3:$C$199,2,FALSE)</f>
        <v>LVA</v>
      </c>
      <c r="C93" s="25">
        <f>VLOOKUP(A93,'Cód dos países'!$A$3:$C$199,3,FALSE)</f>
        <v>97</v>
      </c>
      <c r="D93" s="25">
        <v>2018</v>
      </c>
      <c r="E93">
        <f t="shared" si="2"/>
        <v>972018</v>
      </c>
      <c r="F93" s="25">
        <v>70.400000000000006</v>
      </c>
      <c r="G93" s="25">
        <v>67.3</v>
      </c>
      <c r="H93" s="25">
        <f t="shared" si="3"/>
        <v>0.67299999999999993</v>
      </c>
      <c r="I93" s="25">
        <v>35.5</v>
      </c>
      <c r="J93" s="25">
        <v>48.4</v>
      </c>
      <c r="K93" s="25">
        <v>77</v>
      </c>
      <c r="L93" s="25">
        <v>57.1</v>
      </c>
      <c r="M93" s="25">
        <v>96.9</v>
      </c>
      <c r="N93" s="25">
        <v>77.5</v>
      </c>
      <c r="O93" s="25">
        <v>73.3</v>
      </c>
      <c r="P93" s="25">
        <v>81.099999999999994</v>
      </c>
      <c r="Q93" s="25">
        <v>86</v>
      </c>
      <c r="R93" s="25">
        <v>85</v>
      </c>
      <c r="S93" s="25">
        <v>60</v>
      </c>
    </row>
    <row r="94" spans="1:19" x14ac:dyDescent="0.25">
      <c r="A94" s="25" t="s">
        <v>167</v>
      </c>
      <c r="B94" s="25" t="str">
        <f>VLOOKUP(A94,'Cód dos países'!$A$3:$C$199,2,FALSE)</f>
        <v>LBN</v>
      </c>
      <c r="C94" s="25">
        <f>VLOOKUP(A94,'Cód dos países'!$A$3:$C$199,3,FALSE)</f>
        <v>98</v>
      </c>
      <c r="D94" s="25">
        <v>2018</v>
      </c>
      <c r="E94">
        <f t="shared" si="2"/>
        <v>982018</v>
      </c>
      <c r="F94" s="25">
        <v>51.1</v>
      </c>
      <c r="G94" s="25">
        <v>39.5</v>
      </c>
      <c r="H94" s="25">
        <f t="shared" si="3"/>
        <v>0.39500000000000002</v>
      </c>
      <c r="I94" s="25">
        <v>18.2</v>
      </c>
      <c r="J94" s="25">
        <v>26.6</v>
      </c>
      <c r="K94" s="25">
        <v>91.8</v>
      </c>
      <c r="L94" s="25">
        <v>75.599999999999994</v>
      </c>
      <c r="M94" s="25">
        <v>0</v>
      </c>
      <c r="N94" s="25">
        <v>47.9</v>
      </c>
      <c r="O94" s="25">
        <v>46.5</v>
      </c>
      <c r="P94" s="25">
        <v>78.099999999999994</v>
      </c>
      <c r="Q94" s="25">
        <v>79</v>
      </c>
      <c r="R94" s="25">
        <v>60</v>
      </c>
      <c r="S94" s="25">
        <v>50</v>
      </c>
    </row>
    <row r="95" spans="1:19" x14ac:dyDescent="0.25">
      <c r="A95" s="25" t="s">
        <v>175</v>
      </c>
      <c r="B95" s="25" t="str">
        <f>VLOOKUP(A95,'Cód dos países'!$A$3:$C$199,2,FALSE)</f>
        <v>LSO</v>
      </c>
      <c r="C95" s="25">
        <f>VLOOKUP(A95,'Cód dos países'!$A$3:$C$199,3,FALSE)</f>
        <v>99</v>
      </c>
      <c r="D95" s="25">
        <v>2018</v>
      </c>
      <c r="E95">
        <f t="shared" si="2"/>
        <v>992018</v>
      </c>
      <c r="F95" s="25">
        <v>53.1</v>
      </c>
      <c r="G95" s="25">
        <v>41.5</v>
      </c>
      <c r="H95" s="25">
        <f t="shared" si="3"/>
        <v>0.41499999999999998</v>
      </c>
      <c r="I95" s="25">
        <v>30.9</v>
      </c>
      <c r="J95" s="25">
        <v>45.7</v>
      </c>
      <c r="K95" s="25">
        <v>59.4</v>
      </c>
      <c r="L95" s="25">
        <v>33</v>
      </c>
      <c r="M95" s="25">
        <v>63.5</v>
      </c>
      <c r="N95" s="25">
        <v>53.3</v>
      </c>
      <c r="O95" s="25">
        <v>58.8</v>
      </c>
      <c r="P95" s="25">
        <v>75</v>
      </c>
      <c r="Q95" s="25">
        <v>81</v>
      </c>
      <c r="R95" s="25">
        <v>55</v>
      </c>
      <c r="S95" s="25">
        <v>40</v>
      </c>
    </row>
    <row r="96" spans="1:19" x14ac:dyDescent="0.25">
      <c r="A96" s="25" t="s">
        <v>169</v>
      </c>
      <c r="B96" s="25" t="str">
        <f>VLOOKUP(A96,'Cód dos países'!$A$3:$C$199,2,FALSE)</f>
        <v>LBR</v>
      </c>
      <c r="C96" s="25">
        <f>VLOOKUP(A96,'Cód dos países'!$A$3:$C$199,3,FALSE)</f>
        <v>100</v>
      </c>
      <c r="D96" s="25">
        <v>2018</v>
      </c>
      <c r="E96">
        <f t="shared" si="2"/>
        <v>1002018</v>
      </c>
      <c r="F96" s="25">
        <v>49.7</v>
      </c>
      <c r="G96" s="25">
        <v>26.7</v>
      </c>
      <c r="H96" s="25">
        <f t="shared" si="3"/>
        <v>0.26700000000000002</v>
      </c>
      <c r="I96" s="25">
        <v>24.2</v>
      </c>
      <c r="J96" s="25">
        <v>39</v>
      </c>
      <c r="K96" s="25">
        <v>82.7</v>
      </c>
      <c r="L96" s="25">
        <v>62.1</v>
      </c>
      <c r="M96" s="25">
        <v>69.099999999999994</v>
      </c>
      <c r="N96" s="25">
        <v>50.6</v>
      </c>
      <c r="O96" s="25">
        <v>38.299999999999997</v>
      </c>
      <c r="P96" s="25">
        <v>68.900000000000006</v>
      </c>
      <c r="Q96" s="25">
        <v>60.1</v>
      </c>
      <c r="R96" s="25">
        <v>55</v>
      </c>
      <c r="S96" s="25">
        <v>20</v>
      </c>
    </row>
    <row r="97" spans="1:19" x14ac:dyDescent="0.25">
      <c r="A97" s="25" t="s">
        <v>171</v>
      </c>
      <c r="B97" s="25" t="str">
        <f>VLOOKUP(A97,'Cód dos países'!$A$3:$C$199,2,FALSE)</f>
        <v>LBY</v>
      </c>
      <c r="C97" s="25">
        <f>VLOOKUP(A97,'Cód dos países'!$A$3:$C$199,3,FALSE)</f>
        <v>101</v>
      </c>
      <c r="D97" s="25">
        <v>2018</v>
      </c>
      <c r="E97">
        <f t="shared" si="2"/>
        <v>1012018</v>
      </c>
      <c r="F97" s="25" t="s">
        <v>421</v>
      </c>
      <c r="G97" s="25">
        <v>7.6</v>
      </c>
      <c r="H97" s="25">
        <f t="shared" si="3"/>
        <v>7.5999999999999998E-2</v>
      </c>
      <c r="I97" s="25">
        <v>15.8</v>
      </c>
      <c r="J97" s="25">
        <v>24.4</v>
      </c>
      <c r="K97" s="25" t="s">
        <v>421</v>
      </c>
      <c r="L97" s="25">
        <v>0</v>
      </c>
      <c r="M97" s="25">
        <v>20</v>
      </c>
      <c r="N97" s="25">
        <v>40.200000000000003</v>
      </c>
      <c r="O97" s="25">
        <v>51.3</v>
      </c>
      <c r="P97" s="25">
        <v>52.8</v>
      </c>
      <c r="Q97" s="25" t="s">
        <v>421</v>
      </c>
      <c r="R97" s="25">
        <v>5</v>
      </c>
      <c r="S97" s="25" t="s">
        <v>421</v>
      </c>
    </row>
    <row r="98" spans="1:19" x14ac:dyDescent="0.25">
      <c r="A98" s="25" t="s">
        <v>359</v>
      </c>
      <c r="B98" s="25" t="str">
        <f>VLOOKUP(A98,'Cód dos países'!$A$3:$C$199,2,FALSE)</f>
        <v>LIE</v>
      </c>
      <c r="C98" s="25">
        <f>VLOOKUP(A98,'Cód dos países'!$A$3:$C$199,3,FALSE)</f>
        <v>102</v>
      </c>
      <c r="D98" s="25">
        <v>2018</v>
      </c>
      <c r="E98">
        <f t="shared" si="2"/>
        <v>1022018</v>
      </c>
      <c r="F98" s="25" t="s">
        <v>421</v>
      </c>
      <c r="H98" s="25" t="str">
        <f t="shared" si="3"/>
        <v/>
      </c>
      <c r="I98" s="25" t="s">
        <v>421</v>
      </c>
      <c r="J98" s="25" t="s">
        <v>421</v>
      </c>
      <c r="K98" s="25" t="s">
        <v>421</v>
      </c>
      <c r="L98" s="25" t="s">
        <v>421</v>
      </c>
      <c r="M98" s="25" t="s">
        <v>421</v>
      </c>
      <c r="N98" s="25" t="s">
        <v>421</v>
      </c>
      <c r="O98" s="25" t="s">
        <v>421</v>
      </c>
      <c r="P98" s="25" t="s">
        <v>421</v>
      </c>
      <c r="Q98" s="25" t="s">
        <v>421</v>
      </c>
      <c r="R98" s="25">
        <v>85</v>
      </c>
      <c r="S98" s="25">
        <v>80</v>
      </c>
    </row>
    <row r="99" spans="1:19" x14ac:dyDescent="0.25">
      <c r="A99" s="25" t="s">
        <v>177</v>
      </c>
      <c r="B99" s="25" t="str">
        <f>VLOOKUP(A99,'Cód dos países'!$A$3:$C$199,2,FALSE)</f>
        <v>LTU</v>
      </c>
      <c r="C99" s="25">
        <f>VLOOKUP(A99,'Cód dos países'!$A$3:$C$199,3,FALSE)</f>
        <v>103</v>
      </c>
      <c r="D99" s="25">
        <v>2018</v>
      </c>
      <c r="E99">
        <f t="shared" si="2"/>
        <v>1032018</v>
      </c>
      <c r="F99" s="25">
        <v>74.2</v>
      </c>
      <c r="G99" s="25">
        <v>73.599999999999994</v>
      </c>
      <c r="H99" s="25">
        <f t="shared" si="3"/>
        <v>0.73599999999999999</v>
      </c>
      <c r="I99" s="25">
        <v>47.8</v>
      </c>
      <c r="J99" s="25">
        <v>61.2</v>
      </c>
      <c r="K99" s="25">
        <v>86.4</v>
      </c>
      <c r="L99" s="25">
        <v>65.099999999999994</v>
      </c>
      <c r="M99" s="25">
        <v>97.3</v>
      </c>
      <c r="N99" s="25">
        <v>75.2</v>
      </c>
      <c r="O99" s="25">
        <v>63.6</v>
      </c>
      <c r="P99" s="25">
        <v>84.6</v>
      </c>
      <c r="Q99" s="25">
        <v>86</v>
      </c>
      <c r="R99" s="25">
        <v>80</v>
      </c>
      <c r="S99" s="25">
        <v>70</v>
      </c>
    </row>
    <row r="100" spans="1:19" x14ac:dyDescent="0.25">
      <c r="A100" s="25" t="s">
        <v>179</v>
      </c>
      <c r="B100" s="25" t="str">
        <f>VLOOKUP(A100,'Cód dos países'!$A$3:$C$199,2,FALSE)</f>
        <v>LUX</v>
      </c>
      <c r="C100" s="25">
        <f>VLOOKUP(A100,'Cód dos países'!$A$3:$C$199,3,FALSE)</f>
        <v>104</v>
      </c>
      <c r="D100" s="25">
        <v>2018</v>
      </c>
      <c r="E100">
        <f t="shared" si="2"/>
        <v>1042018</v>
      </c>
      <c r="F100" s="25">
        <v>75.900000000000006</v>
      </c>
      <c r="G100" s="25">
        <v>83</v>
      </c>
      <c r="H100" s="25">
        <f t="shared" si="3"/>
        <v>0.83</v>
      </c>
      <c r="I100" s="25">
        <v>85.8</v>
      </c>
      <c r="J100" s="25">
        <v>72.400000000000006</v>
      </c>
      <c r="K100" s="25">
        <v>65.400000000000006</v>
      </c>
      <c r="L100" s="25">
        <v>46.6</v>
      </c>
      <c r="M100" s="25">
        <v>98.9</v>
      </c>
      <c r="N100" s="25">
        <v>68.8</v>
      </c>
      <c r="O100" s="25">
        <v>45.9</v>
      </c>
      <c r="P100" s="25">
        <v>82.6</v>
      </c>
      <c r="Q100" s="25">
        <v>86</v>
      </c>
      <c r="R100" s="25">
        <v>95</v>
      </c>
      <c r="S100" s="25">
        <v>80</v>
      </c>
    </row>
    <row r="101" spans="1:19" x14ac:dyDescent="0.25">
      <c r="A101" s="25" t="s">
        <v>422</v>
      </c>
      <c r="B101" s="25" t="e">
        <f>VLOOKUP(A101,'Cód dos países'!$A$3:$C$199,2,FALSE)</f>
        <v>#N/A</v>
      </c>
      <c r="C101" s="25" t="e">
        <f>VLOOKUP(A101,'Cód dos países'!$A$3:$C$199,3,FALSE)</f>
        <v>#N/A</v>
      </c>
      <c r="D101" s="25">
        <v>2018</v>
      </c>
      <c r="E101" t="e">
        <f t="shared" si="2"/>
        <v>#N/A</v>
      </c>
      <c r="F101" s="25">
        <v>71</v>
      </c>
      <c r="G101" s="25">
        <v>60</v>
      </c>
      <c r="H101" s="25">
        <f t="shared" si="3"/>
        <v>0.6</v>
      </c>
      <c r="I101" s="25">
        <v>33.200000000000003</v>
      </c>
      <c r="J101" s="25">
        <v>60</v>
      </c>
      <c r="K101" s="25">
        <v>77.099999999999994</v>
      </c>
      <c r="L101" s="25">
        <v>90.4</v>
      </c>
      <c r="M101" s="25">
        <v>100</v>
      </c>
      <c r="N101" s="25">
        <v>60</v>
      </c>
      <c r="O101" s="25">
        <v>50</v>
      </c>
      <c r="P101" s="25">
        <v>76.5</v>
      </c>
      <c r="Q101" s="25">
        <v>90</v>
      </c>
      <c r="R101" s="25">
        <v>85</v>
      </c>
      <c r="S101" s="25">
        <v>70</v>
      </c>
    </row>
    <row r="102" spans="1:19" x14ac:dyDescent="0.25">
      <c r="A102" s="25" t="s">
        <v>193</v>
      </c>
      <c r="B102" s="25" t="str">
        <f>VLOOKUP(A102,'Cód dos países'!$A$3:$C$199,2,FALSE)</f>
        <v>MKD</v>
      </c>
      <c r="C102" s="25">
        <f>VLOOKUP(A102,'Cód dos países'!$A$3:$C$199,3,FALSE)</f>
        <v>105</v>
      </c>
      <c r="D102" s="25">
        <v>2018</v>
      </c>
      <c r="E102">
        <f t="shared" si="2"/>
        <v>1052018</v>
      </c>
      <c r="F102" s="25">
        <v>71.099999999999994</v>
      </c>
      <c r="G102" s="25">
        <v>65.099999999999994</v>
      </c>
      <c r="H102" s="25">
        <f t="shared" si="3"/>
        <v>0.65099999999999991</v>
      </c>
      <c r="I102" s="25">
        <v>44.7</v>
      </c>
      <c r="J102" s="25">
        <v>60.7</v>
      </c>
      <c r="K102" s="25">
        <v>91.8</v>
      </c>
      <c r="L102" s="25">
        <v>70</v>
      </c>
      <c r="M102" s="25">
        <v>82.9</v>
      </c>
      <c r="N102" s="25">
        <v>80.2</v>
      </c>
      <c r="O102" s="25">
        <v>71.5</v>
      </c>
      <c r="P102" s="25">
        <v>78.7</v>
      </c>
      <c r="Q102" s="25">
        <v>82</v>
      </c>
      <c r="R102" s="25">
        <v>65</v>
      </c>
      <c r="S102" s="25">
        <v>60</v>
      </c>
    </row>
    <row r="103" spans="1:19" x14ac:dyDescent="0.25">
      <c r="A103" s="25" t="s">
        <v>187</v>
      </c>
      <c r="B103" s="25" t="str">
        <f>VLOOKUP(A103,'Cód dos países'!$A$3:$C$199,2,FALSE)</f>
        <v>MDG</v>
      </c>
      <c r="C103" s="25">
        <f>VLOOKUP(A103,'Cód dos países'!$A$3:$C$199,3,FALSE)</f>
        <v>106</v>
      </c>
      <c r="D103" s="25">
        <v>2018</v>
      </c>
      <c r="E103">
        <f t="shared" si="2"/>
        <v>1062018</v>
      </c>
      <c r="F103" s="25">
        <v>56.6</v>
      </c>
      <c r="G103" s="25">
        <v>33.200000000000003</v>
      </c>
      <c r="H103" s="25">
        <f t="shared" si="3"/>
        <v>0.33200000000000002</v>
      </c>
      <c r="I103" s="25">
        <v>14.3</v>
      </c>
      <c r="J103" s="25">
        <v>24.4</v>
      </c>
      <c r="K103" s="25">
        <v>91</v>
      </c>
      <c r="L103" s="25">
        <v>91.8</v>
      </c>
      <c r="M103" s="25">
        <v>85.5</v>
      </c>
      <c r="N103" s="25">
        <v>47.3</v>
      </c>
      <c r="O103" s="25">
        <v>44.6</v>
      </c>
      <c r="P103" s="25">
        <v>72.400000000000006</v>
      </c>
      <c r="Q103" s="25">
        <v>69.2</v>
      </c>
      <c r="R103" s="25">
        <v>55</v>
      </c>
      <c r="S103" s="25">
        <v>50</v>
      </c>
    </row>
    <row r="104" spans="1:19" x14ac:dyDescent="0.25">
      <c r="A104" s="25" t="s">
        <v>209</v>
      </c>
      <c r="B104" s="25" t="str">
        <f>VLOOKUP(A104,'Cód dos países'!$A$3:$C$199,2,FALSE)</f>
        <v>MWI</v>
      </c>
      <c r="C104" s="25">
        <f>VLOOKUP(A104,'Cód dos países'!$A$3:$C$199,3,FALSE)</f>
        <v>107</v>
      </c>
      <c r="D104" s="25">
        <v>2018</v>
      </c>
      <c r="E104">
        <f t="shared" si="2"/>
        <v>1072018</v>
      </c>
      <c r="F104" s="25">
        <v>51.4</v>
      </c>
      <c r="G104" s="25">
        <v>35.799999999999997</v>
      </c>
      <c r="H104" s="25">
        <f t="shared" si="3"/>
        <v>0.35799999999999998</v>
      </c>
      <c r="I104" s="25">
        <v>25.2</v>
      </c>
      <c r="J104" s="25">
        <v>40.1</v>
      </c>
      <c r="K104" s="25">
        <v>79.8</v>
      </c>
      <c r="L104" s="25">
        <v>70.3</v>
      </c>
      <c r="M104" s="25">
        <v>19.100000000000001</v>
      </c>
      <c r="N104" s="25">
        <v>41.7</v>
      </c>
      <c r="O104" s="25">
        <v>64</v>
      </c>
      <c r="P104" s="25">
        <v>65.5</v>
      </c>
      <c r="Q104" s="25">
        <v>75.400000000000006</v>
      </c>
      <c r="R104" s="25">
        <v>50</v>
      </c>
      <c r="S104" s="25">
        <v>50</v>
      </c>
    </row>
    <row r="105" spans="1:19" x14ac:dyDescent="0.25">
      <c r="A105" s="25" t="s">
        <v>211</v>
      </c>
      <c r="B105" s="25" t="str">
        <f>VLOOKUP(A105,'Cód dos países'!$A$3:$C$199,2,FALSE)</f>
        <v>MYS</v>
      </c>
      <c r="C105" s="25">
        <f>VLOOKUP(A105,'Cód dos países'!$A$3:$C$199,3,FALSE)</f>
        <v>108</v>
      </c>
      <c r="D105" s="25">
        <v>2018</v>
      </c>
      <c r="E105">
        <f t="shared" si="2"/>
        <v>1082018</v>
      </c>
      <c r="F105" s="25">
        <v>74</v>
      </c>
      <c r="G105" s="25">
        <v>84.1</v>
      </c>
      <c r="H105" s="25">
        <f t="shared" si="3"/>
        <v>0.84099999999999997</v>
      </c>
      <c r="I105" s="25">
        <v>55.4</v>
      </c>
      <c r="J105" s="25">
        <v>68.2</v>
      </c>
      <c r="K105" s="25">
        <v>85.6</v>
      </c>
      <c r="L105" s="25">
        <v>83.2</v>
      </c>
      <c r="M105" s="25">
        <v>82.4</v>
      </c>
      <c r="N105" s="25">
        <v>83.9</v>
      </c>
      <c r="O105" s="25">
        <v>74.400000000000006</v>
      </c>
      <c r="P105" s="25">
        <v>78.599999999999994</v>
      </c>
      <c r="Q105" s="25">
        <v>82</v>
      </c>
      <c r="R105" s="25">
        <v>60</v>
      </c>
      <c r="S105" s="25">
        <v>50</v>
      </c>
    </row>
    <row r="106" spans="1:19" x14ac:dyDescent="0.25">
      <c r="A106" s="25" t="s">
        <v>189</v>
      </c>
      <c r="B106" s="25" t="str">
        <f>VLOOKUP(A106,'Cód dos países'!$A$3:$C$199,2,FALSE)</f>
        <v>MDV</v>
      </c>
      <c r="C106" s="25">
        <f>VLOOKUP(A106,'Cód dos países'!$A$3:$C$199,3,FALSE)</f>
        <v>109</v>
      </c>
      <c r="D106" s="25">
        <v>2018</v>
      </c>
      <c r="E106">
        <f t="shared" si="2"/>
        <v>1092018</v>
      </c>
      <c r="F106" s="25">
        <v>53.2</v>
      </c>
      <c r="G106" s="25">
        <v>43.9</v>
      </c>
      <c r="H106" s="25">
        <f t="shared" si="3"/>
        <v>0.439</v>
      </c>
      <c r="I106" s="25">
        <v>33.5</v>
      </c>
      <c r="J106" s="25">
        <v>36.4</v>
      </c>
      <c r="K106" s="25">
        <v>95.8</v>
      </c>
      <c r="L106" s="25">
        <v>60.8</v>
      </c>
      <c r="M106" s="25">
        <v>10.7</v>
      </c>
      <c r="N106" s="25">
        <v>78.3</v>
      </c>
      <c r="O106" s="25">
        <v>70.8</v>
      </c>
      <c r="P106" s="25">
        <v>81</v>
      </c>
      <c r="Q106" s="25">
        <v>62.6</v>
      </c>
      <c r="R106" s="25">
        <v>35</v>
      </c>
      <c r="S106" s="25">
        <v>30</v>
      </c>
    </row>
    <row r="107" spans="1:19" x14ac:dyDescent="0.25">
      <c r="A107" s="25" t="s">
        <v>195</v>
      </c>
      <c r="B107" s="25" t="str">
        <f>VLOOKUP(A107,'Cód dos países'!$A$3:$C$199,2,FALSE)</f>
        <v>MLI</v>
      </c>
      <c r="C107" s="25">
        <f>VLOOKUP(A107,'Cód dos países'!$A$3:$C$199,3,FALSE)</f>
        <v>110</v>
      </c>
      <c r="D107" s="25">
        <v>2018</v>
      </c>
      <c r="E107">
        <f t="shared" si="2"/>
        <v>1102018</v>
      </c>
      <c r="F107" s="25">
        <v>58.1</v>
      </c>
      <c r="G107" s="25">
        <v>33.700000000000003</v>
      </c>
      <c r="H107" s="25">
        <f t="shared" si="3"/>
        <v>0.33700000000000002</v>
      </c>
      <c r="I107" s="25">
        <v>29.6</v>
      </c>
      <c r="J107" s="25">
        <v>33.4</v>
      </c>
      <c r="K107" s="25">
        <v>68.7</v>
      </c>
      <c r="L107" s="25">
        <v>85.4</v>
      </c>
      <c r="M107" s="25">
        <v>84.2</v>
      </c>
      <c r="N107" s="25">
        <v>53.8</v>
      </c>
      <c r="O107" s="25">
        <v>52.2</v>
      </c>
      <c r="P107" s="25">
        <v>81.599999999999994</v>
      </c>
      <c r="Q107" s="25">
        <v>69.8</v>
      </c>
      <c r="R107" s="25">
        <v>65</v>
      </c>
      <c r="S107" s="25">
        <v>40</v>
      </c>
    </row>
    <row r="108" spans="1:19" x14ac:dyDescent="0.25">
      <c r="A108" s="25" t="s">
        <v>197</v>
      </c>
      <c r="B108" s="25" t="str">
        <f>VLOOKUP(A108,'Cód dos países'!$A$3:$C$199,2,FALSE)</f>
        <v>MLT</v>
      </c>
      <c r="C108" s="25">
        <f>VLOOKUP(A108,'Cód dos países'!$A$3:$C$199,3,FALSE)</f>
        <v>111</v>
      </c>
      <c r="D108" s="25">
        <v>2018</v>
      </c>
      <c r="E108">
        <f t="shared" si="2"/>
        <v>1112018</v>
      </c>
      <c r="F108" s="25">
        <v>68.599999999999994</v>
      </c>
      <c r="G108" s="25">
        <v>69.8</v>
      </c>
      <c r="H108" s="25">
        <f t="shared" si="3"/>
        <v>0.69799999999999995</v>
      </c>
      <c r="I108" s="25">
        <v>50.3</v>
      </c>
      <c r="J108" s="25">
        <v>50.4</v>
      </c>
      <c r="K108" s="25">
        <v>64.2</v>
      </c>
      <c r="L108" s="25">
        <v>56.1</v>
      </c>
      <c r="M108" s="25">
        <v>94.5</v>
      </c>
      <c r="N108" s="25">
        <v>67.099999999999994</v>
      </c>
      <c r="O108" s="25">
        <v>61.3</v>
      </c>
      <c r="P108" s="25">
        <v>78.2</v>
      </c>
      <c r="Q108" s="25">
        <v>86</v>
      </c>
      <c r="R108" s="25">
        <v>85</v>
      </c>
      <c r="S108" s="25">
        <v>60</v>
      </c>
    </row>
    <row r="109" spans="1:19" x14ac:dyDescent="0.25">
      <c r="A109" s="25" t="s">
        <v>205</v>
      </c>
      <c r="B109" s="25" t="str">
        <f>VLOOKUP(A109,'Cód dos países'!$A$3:$C$199,2,FALSE)</f>
        <v>MRT</v>
      </c>
      <c r="C109" s="25">
        <f>VLOOKUP(A109,'Cód dos países'!$A$3:$C$199,3,FALSE)</f>
        <v>113</v>
      </c>
      <c r="D109" s="25">
        <v>2018</v>
      </c>
      <c r="E109">
        <f t="shared" si="2"/>
        <v>1132018</v>
      </c>
      <c r="F109" s="25">
        <v>55.7</v>
      </c>
      <c r="G109" s="25">
        <v>27.5</v>
      </c>
      <c r="H109" s="25">
        <f t="shared" si="3"/>
        <v>0.27500000000000002</v>
      </c>
      <c r="I109" s="25">
        <v>30.6</v>
      </c>
      <c r="J109" s="25">
        <v>30.6</v>
      </c>
      <c r="K109" s="25">
        <v>78</v>
      </c>
      <c r="L109" s="25">
        <v>74.2</v>
      </c>
      <c r="M109" s="25">
        <v>80.599999999999994</v>
      </c>
      <c r="N109" s="25">
        <v>61.9</v>
      </c>
      <c r="O109" s="25">
        <v>51.5</v>
      </c>
      <c r="P109" s="25">
        <v>81.2</v>
      </c>
      <c r="Q109" s="25">
        <v>62.6</v>
      </c>
      <c r="R109" s="25">
        <v>50</v>
      </c>
      <c r="S109" s="25">
        <v>40</v>
      </c>
    </row>
    <row r="110" spans="1:19" x14ac:dyDescent="0.25">
      <c r="A110" s="25" t="s">
        <v>207</v>
      </c>
      <c r="B110" s="25" t="str">
        <f>VLOOKUP(A110,'Cód dos países'!$A$3:$C$199,2,FALSE)</f>
        <v>MUS</v>
      </c>
      <c r="C110" s="25">
        <f>VLOOKUP(A110,'Cód dos países'!$A$3:$C$199,3,FALSE)</f>
        <v>114</v>
      </c>
      <c r="D110" s="25">
        <v>2018</v>
      </c>
      <c r="E110">
        <f t="shared" si="2"/>
        <v>1142018</v>
      </c>
      <c r="F110" s="25">
        <v>73</v>
      </c>
      <c r="G110" s="25">
        <v>69.5</v>
      </c>
      <c r="H110" s="25">
        <f t="shared" si="3"/>
        <v>0.69499999999999995</v>
      </c>
      <c r="I110" s="25">
        <v>40.299999999999997</v>
      </c>
      <c r="J110" s="25">
        <v>62.1</v>
      </c>
      <c r="K110" s="25">
        <v>92.1</v>
      </c>
      <c r="L110" s="25">
        <v>80.3</v>
      </c>
      <c r="M110" s="25">
        <v>73.599999999999994</v>
      </c>
      <c r="N110" s="25">
        <v>79.8</v>
      </c>
      <c r="O110" s="25">
        <v>60.8</v>
      </c>
      <c r="P110" s="25">
        <v>79.400000000000006</v>
      </c>
      <c r="Q110" s="25">
        <v>88.4</v>
      </c>
      <c r="R110" s="25">
        <v>80</v>
      </c>
      <c r="S110" s="25">
        <v>70</v>
      </c>
    </row>
    <row r="111" spans="1:19" x14ac:dyDescent="0.25">
      <c r="A111" s="25" t="s">
        <v>191</v>
      </c>
      <c r="B111" s="25" t="str">
        <f>VLOOKUP(A111,'Cód dos países'!$A$3:$C$199,2,FALSE)</f>
        <v>MEX</v>
      </c>
      <c r="C111" s="25">
        <f>VLOOKUP(A111,'Cód dos países'!$A$3:$C$199,3,FALSE)</f>
        <v>115</v>
      </c>
      <c r="D111" s="25">
        <v>2018</v>
      </c>
      <c r="E111">
        <f t="shared" si="2"/>
        <v>1152018</v>
      </c>
      <c r="F111" s="25">
        <v>64.7</v>
      </c>
      <c r="G111" s="25">
        <v>59.1</v>
      </c>
      <c r="H111" s="25">
        <f t="shared" si="3"/>
        <v>0.59099999999999997</v>
      </c>
      <c r="I111" s="25">
        <v>26.3</v>
      </c>
      <c r="J111" s="25">
        <v>34.9</v>
      </c>
      <c r="K111" s="25">
        <v>75.8</v>
      </c>
      <c r="L111" s="25">
        <v>78.2</v>
      </c>
      <c r="M111" s="25">
        <v>83.2</v>
      </c>
      <c r="N111" s="25">
        <v>67.8</v>
      </c>
      <c r="O111" s="25">
        <v>58.6</v>
      </c>
      <c r="P111" s="25">
        <v>75.900000000000006</v>
      </c>
      <c r="Q111" s="25">
        <v>81.400000000000006</v>
      </c>
      <c r="R111" s="25">
        <v>75</v>
      </c>
      <c r="S111" s="25">
        <v>60</v>
      </c>
    </row>
    <row r="112" spans="1:19" x14ac:dyDescent="0.25">
      <c r="A112" s="25" t="s">
        <v>361</v>
      </c>
      <c r="B112" s="25" t="str">
        <f>VLOOKUP(A112,'Cód dos países'!$A$3:$C$199,2,FALSE)</f>
        <v>FSM</v>
      </c>
      <c r="C112" s="25">
        <f>VLOOKUP(A112,'Cód dos países'!$A$3:$C$199,3,FALSE)</f>
        <v>116</v>
      </c>
      <c r="D112" s="25">
        <v>2018</v>
      </c>
      <c r="E112">
        <f t="shared" si="2"/>
        <v>1162018</v>
      </c>
      <c r="F112" s="25">
        <v>51.9</v>
      </c>
      <c r="G112" s="25">
        <v>7.6</v>
      </c>
      <c r="H112" s="25">
        <f t="shared" si="3"/>
        <v>7.5999999999999998E-2</v>
      </c>
      <c r="I112" s="25">
        <v>36.6</v>
      </c>
      <c r="J112" s="25">
        <v>26.6</v>
      </c>
      <c r="K112" s="25">
        <v>92.8</v>
      </c>
      <c r="L112" s="25">
        <v>0</v>
      </c>
      <c r="M112" s="25">
        <v>98.8</v>
      </c>
      <c r="N112" s="25">
        <v>57.4</v>
      </c>
      <c r="O112" s="25">
        <v>71.900000000000006</v>
      </c>
      <c r="P112" s="25">
        <v>85.8</v>
      </c>
      <c r="Q112" s="25">
        <v>80.599999999999994</v>
      </c>
      <c r="R112" s="25">
        <v>35</v>
      </c>
      <c r="S112" s="25">
        <v>30</v>
      </c>
    </row>
    <row r="113" spans="1:19" x14ac:dyDescent="0.25">
      <c r="A113" s="25" t="s">
        <v>185</v>
      </c>
      <c r="B113" s="25" t="str">
        <f>VLOOKUP(A113,'Cód dos países'!$A$3:$C$199,2,FALSE)</f>
        <v>MDA</v>
      </c>
      <c r="C113" s="25">
        <f>VLOOKUP(A113,'Cód dos países'!$A$3:$C$199,3,FALSE)</f>
        <v>117</v>
      </c>
      <c r="D113" s="25">
        <v>2018</v>
      </c>
      <c r="E113">
        <f t="shared" si="2"/>
        <v>1172018</v>
      </c>
      <c r="F113" s="25">
        <v>59.1</v>
      </c>
      <c r="G113" s="25">
        <v>55.2</v>
      </c>
      <c r="H113" s="25">
        <f t="shared" si="3"/>
        <v>0.55200000000000005</v>
      </c>
      <c r="I113" s="25">
        <v>25.4</v>
      </c>
      <c r="J113" s="25">
        <v>29.6</v>
      </c>
      <c r="K113" s="25">
        <v>85.4</v>
      </c>
      <c r="L113" s="25">
        <v>59.1</v>
      </c>
      <c r="M113" s="25">
        <v>92</v>
      </c>
      <c r="N113" s="25">
        <v>67</v>
      </c>
      <c r="O113" s="25">
        <v>39</v>
      </c>
      <c r="P113" s="25">
        <v>73.5</v>
      </c>
      <c r="Q113" s="25">
        <v>78</v>
      </c>
      <c r="R113" s="25">
        <v>55</v>
      </c>
      <c r="S113" s="25">
        <v>50</v>
      </c>
    </row>
    <row r="114" spans="1:19" x14ac:dyDescent="0.25">
      <c r="A114" s="25" t="s">
        <v>201</v>
      </c>
      <c r="B114" s="25" t="str">
        <f>VLOOKUP(A114,'Cód dos países'!$A$3:$C$199,2,FALSE)</f>
        <v>MNG</v>
      </c>
      <c r="C114" s="25">
        <f>VLOOKUP(A114,'Cód dos países'!$A$3:$C$199,3,FALSE)</f>
        <v>119</v>
      </c>
      <c r="D114" s="25">
        <v>2018</v>
      </c>
      <c r="E114">
        <f t="shared" si="2"/>
        <v>1192018</v>
      </c>
      <c r="F114" s="25">
        <v>55.4</v>
      </c>
      <c r="G114" s="25">
        <v>48.2</v>
      </c>
      <c r="H114" s="25">
        <f t="shared" si="3"/>
        <v>0.48200000000000004</v>
      </c>
      <c r="I114" s="25">
        <v>29.8</v>
      </c>
      <c r="J114" s="25">
        <v>23.8</v>
      </c>
      <c r="K114" s="25">
        <v>88.5</v>
      </c>
      <c r="L114" s="25">
        <v>63.1</v>
      </c>
      <c r="M114" s="25">
        <v>6.2</v>
      </c>
      <c r="N114" s="25">
        <v>66</v>
      </c>
      <c r="O114" s="25">
        <v>75</v>
      </c>
      <c r="P114" s="25">
        <v>77.8</v>
      </c>
      <c r="Q114" s="25">
        <v>75.8</v>
      </c>
      <c r="R114" s="25">
        <v>50</v>
      </c>
      <c r="S114" s="25">
        <v>60</v>
      </c>
    </row>
    <row r="115" spans="1:19" x14ac:dyDescent="0.25">
      <c r="A115" s="25" t="s">
        <v>200</v>
      </c>
      <c r="B115" s="25" t="str">
        <f>VLOOKUP(A115,'Cód dos países'!$A$3:$C$199,2,FALSE)</f>
        <v>MNP</v>
      </c>
      <c r="C115" s="25">
        <f>VLOOKUP(A115,'Cód dos países'!$A$3:$C$199,3,FALSE)</f>
        <v>120</v>
      </c>
      <c r="D115" s="25">
        <v>2018</v>
      </c>
      <c r="E115">
        <f t="shared" si="2"/>
        <v>1202018</v>
      </c>
      <c r="F115" s="25">
        <v>60.5</v>
      </c>
      <c r="G115" s="25">
        <v>55.4</v>
      </c>
      <c r="H115" s="25">
        <f t="shared" si="3"/>
        <v>0.55399999999999994</v>
      </c>
      <c r="I115" s="25">
        <v>39.5</v>
      </c>
      <c r="J115" s="25">
        <v>51.8</v>
      </c>
      <c r="K115" s="25">
        <v>85.3</v>
      </c>
      <c r="L115" s="25">
        <v>32.6</v>
      </c>
      <c r="M115" s="25">
        <v>23.2</v>
      </c>
      <c r="N115" s="25">
        <v>73.3</v>
      </c>
      <c r="O115" s="25">
        <v>73.400000000000006</v>
      </c>
      <c r="P115" s="25">
        <v>81.599999999999994</v>
      </c>
      <c r="Q115" s="25">
        <v>84.7</v>
      </c>
      <c r="R115" s="25">
        <v>75</v>
      </c>
      <c r="S115" s="25">
        <v>50</v>
      </c>
    </row>
    <row r="116" spans="1:19" x14ac:dyDescent="0.25">
      <c r="A116" s="25" t="s">
        <v>183</v>
      </c>
      <c r="B116" s="25" t="str">
        <f>VLOOKUP(A116,'Cód dos países'!$A$3:$C$199,2,FALSE)</f>
        <v>MAR</v>
      </c>
      <c r="C116" s="25">
        <f>VLOOKUP(A116,'Cód dos países'!$A$3:$C$199,3,FALSE)</f>
        <v>121</v>
      </c>
      <c r="D116" s="25">
        <v>2018</v>
      </c>
      <c r="E116">
        <f t="shared" si="2"/>
        <v>1212018</v>
      </c>
      <c r="F116" s="25">
        <v>62.9</v>
      </c>
      <c r="G116" s="25">
        <v>57.2</v>
      </c>
      <c r="H116" s="25">
        <f t="shared" si="3"/>
        <v>0.57200000000000006</v>
      </c>
      <c r="I116" s="25">
        <v>39.200000000000003</v>
      </c>
      <c r="J116" s="25">
        <v>47.1</v>
      </c>
      <c r="K116" s="25">
        <v>72.2</v>
      </c>
      <c r="L116" s="25">
        <v>72.7</v>
      </c>
      <c r="M116" s="25">
        <v>66.900000000000006</v>
      </c>
      <c r="N116" s="25">
        <v>70.3</v>
      </c>
      <c r="O116" s="25">
        <v>33.1</v>
      </c>
      <c r="P116" s="25">
        <v>83.5</v>
      </c>
      <c r="Q116" s="25">
        <v>77.400000000000006</v>
      </c>
      <c r="R116" s="25">
        <v>65</v>
      </c>
      <c r="S116" s="25">
        <v>70</v>
      </c>
    </row>
    <row r="117" spans="1:19" x14ac:dyDescent="0.25">
      <c r="A117" s="25" t="s">
        <v>203</v>
      </c>
      <c r="B117" s="25" t="str">
        <f>VLOOKUP(A117,'Cód dos países'!$A$3:$C$199,2,FALSE)</f>
        <v>MOZ</v>
      </c>
      <c r="C117" s="25">
        <f>VLOOKUP(A117,'Cód dos países'!$A$3:$C$199,3,FALSE)</f>
        <v>122</v>
      </c>
      <c r="D117" s="25">
        <v>2018</v>
      </c>
      <c r="E117">
        <f t="shared" si="2"/>
        <v>1222018</v>
      </c>
      <c r="F117" s="25">
        <v>48.6</v>
      </c>
      <c r="G117" s="25">
        <v>33.9</v>
      </c>
      <c r="H117" s="25">
        <f t="shared" si="3"/>
        <v>0.33899999999999997</v>
      </c>
      <c r="I117" s="25">
        <v>28.1</v>
      </c>
      <c r="J117" s="25">
        <v>35.200000000000003</v>
      </c>
      <c r="K117" s="25">
        <v>75.5</v>
      </c>
      <c r="L117" s="25">
        <v>66.900000000000006</v>
      </c>
      <c r="M117" s="25">
        <v>16.600000000000001</v>
      </c>
      <c r="N117" s="25">
        <v>57.1</v>
      </c>
      <c r="O117" s="25">
        <v>42</v>
      </c>
      <c r="P117" s="25">
        <v>65.400000000000006</v>
      </c>
      <c r="Q117" s="25">
        <v>78</v>
      </c>
      <c r="R117" s="25">
        <v>35</v>
      </c>
      <c r="S117" s="25">
        <v>50</v>
      </c>
    </row>
    <row r="118" spans="1:19" x14ac:dyDescent="0.25">
      <c r="A118" s="25" t="s">
        <v>213</v>
      </c>
      <c r="B118" s="25" t="str">
        <f>VLOOKUP(A118,'Cód dos países'!$A$3:$C$199,2,FALSE)</f>
        <v>NAM</v>
      </c>
      <c r="C118" s="25">
        <f>VLOOKUP(A118,'Cód dos países'!$A$3:$C$199,3,FALSE)</f>
        <v>124</v>
      </c>
      <c r="D118" s="25">
        <v>2018</v>
      </c>
      <c r="E118">
        <f t="shared" si="2"/>
        <v>1242018</v>
      </c>
      <c r="F118" s="25">
        <v>58.7</v>
      </c>
      <c r="G118" s="25">
        <v>55.9</v>
      </c>
      <c r="H118" s="25">
        <f t="shared" si="3"/>
        <v>0.55899999999999994</v>
      </c>
      <c r="I118" s="25">
        <v>49.8</v>
      </c>
      <c r="J118" s="25">
        <v>54.7</v>
      </c>
      <c r="K118" s="25">
        <v>66.5</v>
      </c>
      <c r="L118" s="25">
        <v>48.9</v>
      </c>
      <c r="M118" s="25">
        <v>15.7</v>
      </c>
      <c r="N118" s="25">
        <v>65.8</v>
      </c>
      <c r="O118" s="25">
        <v>85.1</v>
      </c>
      <c r="P118" s="25">
        <v>74.400000000000006</v>
      </c>
      <c r="Q118" s="25">
        <v>83</v>
      </c>
      <c r="R118" s="25">
        <v>65</v>
      </c>
      <c r="S118" s="25">
        <v>40</v>
      </c>
    </row>
    <row r="119" spans="1:19" x14ac:dyDescent="0.25">
      <c r="A119" s="25" t="s">
        <v>225</v>
      </c>
      <c r="B119" s="25" t="str">
        <f>VLOOKUP(A119,'Cód dos países'!$A$3:$C$199,2,FALSE)</f>
        <v>NPL</v>
      </c>
      <c r="C119" s="25">
        <f>VLOOKUP(A119,'Cód dos países'!$A$3:$C$199,3,FALSE)</f>
        <v>126</v>
      </c>
      <c r="D119" s="25">
        <v>2018</v>
      </c>
      <c r="E119">
        <f t="shared" si="2"/>
        <v>1262018</v>
      </c>
      <c r="F119" s="25">
        <v>53.8</v>
      </c>
      <c r="G119" s="25">
        <v>39.200000000000003</v>
      </c>
      <c r="H119" s="25">
        <f t="shared" si="3"/>
        <v>0.39200000000000002</v>
      </c>
      <c r="I119" s="25">
        <v>26.2</v>
      </c>
      <c r="J119" s="25">
        <v>34.700000000000003</v>
      </c>
      <c r="K119" s="25">
        <v>84</v>
      </c>
      <c r="L119" s="25">
        <v>83.7</v>
      </c>
      <c r="M119" s="25">
        <v>98.5</v>
      </c>
      <c r="N119" s="25">
        <v>61.8</v>
      </c>
      <c r="O119" s="25">
        <v>47.9</v>
      </c>
      <c r="P119" s="25">
        <v>69.400000000000006</v>
      </c>
      <c r="Q119" s="25">
        <v>60.4</v>
      </c>
      <c r="R119" s="25">
        <v>10</v>
      </c>
      <c r="S119" s="25">
        <v>30</v>
      </c>
    </row>
    <row r="120" spans="1:19" x14ac:dyDescent="0.25">
      <c r="A120" s="25" t="s">
        <v>221</v>
      </c>
      <c r="B120" s="25" t="str">
        <f>VLOOKUP(A120,'Cód dos países'!$A$3:$C$199,2,FALSE)</f>
        <v>NLD</v>
      </c>
      <c r="C120" s="25">
        <f>VLOOKUP(A120,'Cód dos países'!$A$3:$C$199,3,FALSE)</f>
        <v>127</v>
      </c>
      <c r="D120" s="25">
        <v>2018</v>
      </c>
      <c r="E120">
        <f t="shared" si="2"/>
        <v>1272018</v>
      </c>
      <c r="F120" s="25">
        <v>76.8</v>
      </c>
      <c r="G120" s="25">
        <v>88</v>
      </c>
      <c r="H120" s="25">
        <f t="shared" si="3"/>
        <v>0.88</v>
      </c>
      <c r="I120" s="25">
        <v>89.1</v>
      </c>
      <c r="J120" s="25">
        <v>74.7</v>
      </c>
      <c r="K120" s="25">
        <v>51.6</v>
      </c>
      <c r="L120" s="25">
        <v>42.9</v>
      </c>
      <c r="M120" s="25">
        <v>93.3</v>
      </c>
      <c r="N120" s="25">
        <v>81.400000000000006</v>
      </c>
      <c r="O120" s="25">
        <v>60.3</v>
      </c>
      <c r="P120" s="25">
        <v>84</v>
      </c>
      <c r="Q120" s="25">
        <v>86</v>
      </c>
      <c r="R120" s="25">
        <v>90</v>
      </c>
      <c r="S120" s="25">
        <v>80</v>
      </c>
    </row>
    <row r="121" spans="1:19" x14ac:dyDescent="0.25">
      <c r="A121" s="25" t="s">
        <v>227</v>
      </c>
      <c r="B121" s="25" t="str">
        <f>VLOOKUP(A121,'Cód dos países'!$A$3:$C$199,2,FALSE)</f>
        <v>NZL</v>
      </c>
      <c r="C121" s="25">
        <f>VLOOKUP(A121,'Cód dos países'!$A$3:$C$199,3,FALSE)</f>
        <v>128</v>
      </c>
      <c r="D121" s="25">
        <v>2018</v>
      </c>
      <c r="E121">
        <f t="shared" si="2"/>
        <v>1282018</v>
      </c>
      <c r="F121" s="25">
        <v>84.4</v>
      </c>
      <c r="G121" s="25">
        <v>95</v>
      </c>
      <c r="H121" s="25">
        <f t="shared" si="3"/>
        <v>0.95</v>
      </c>
      <c r="I121" s="25">
        <v>96.7</v>
      </c>
      <c r="J121" s="25">
        <v>83.5</v>
      </c>
      <c r="K121" s="25">
        <v>71</v>
      </c>
      <c r="L121" s="25">
        <v>50.4</v>
      </c>
      <c r="M121" s="25">
        <v>98.6</v>
      </c>
      <c r="N121" s="25">
        <v>91</v>
      </c>
      <c r="O121" s="25">
        <v>86.7</v>
      </c>
      <c r="P121" s="25">
        <v>87.5</v>
      </c>
      <c r="Q121" s="25">
        <v>92.4</v>
      </c>
      <c r="R121" s="25">
        <v>80</v>
      </c>
      <c r="S121" s="25">
        <v>80</v>
      </c>
    </row>
    <row r="122" spans="1:19" x14ac:dyDescent="0.25">
      <c r="A122" s="25" t="s">
        <v>219</v>
      </c>
      <c r="B122" s="25" t="str">
        <f>VLOOKUP(A122,'Cód dos países'!$A$3:$C$199,2,FALSE)</f>
        <v>NIC</v>
      </c>
      <c r="C122" s="25">
        <f>VLOOKUP(A122,'Cód dos países'!$A$3:$C$199,3,FALSE)</f>
        <v>129</v>
      </c>
      <c r="D122" s="25">
        <v>2018</v>
      </c>
      <c r="E122">
        <f t="shared" si="2"/>
        <v>1292018</v>
      </c>
      <c r="F122" s="25">
        <v>57.7</v>
      </c>
      <c r="G122" s="25">
        <v>33.4</v>
      </c>
      <c r="H122" s="25">
        <f t="shared" si="3"/>
        <v>0.33399999999999996</v>
      </c>
      <c r="I122" s="25">
        <v>20.3</v>
      </c>
      <c r="J122" s="25">
        <v>18.7</v>
      </c>
      <c r="K122" s="25">
        <v>76.900000000000006</v>
      </c>
      <c r="L122" s="25">
        <v>79.099999999999994</v>
      </c>
      <c r="M122" s="25">
        <v>93.9</v>
      </c>
      <c r="N122" s="25">
        <v>56</v>
      </c>
      <c r="O122" s="25">
        <v>55.8</v>
      </c>
      <c r="P122" s="25">
        <v>72.7</v>
      </c>
      <c r="Q122" s="25">
        <v>76</v>
      </c>
      <c r="R122" s="25">
        <v>60</v>
      </c>
      <c r="S122" s="25">
        <v>50</v>
      </c>
    </row>
    <row r="123" spans="1:19" x14ac:dyDescent="0.25">
      <c r="A123" s="25" t="s">
        <v>215</v>
      </c>
      <c r="B123" s="25" t="str">
        <f>VLOOKUP(A123,'Cód dos países'!$A$3:$C$199,2,FALSE)</f>
        <v>NER</v>
      </c>
      <c r="C123" s="25">
        <f>VLOOKUP(A123,'Cód dos países'!$A$3:$C$199,3,FALSE)</f>
        <v>130</v>
      </c>
      <c r="D123" s="25">
        <v>2018</v>
      </c>
      <c r="E123">
        <f t="shared" si="2"/>
        <v>1302018</v>
      </c>
      <c r="F123" s="25">
        <v>51.6</v>
      </c>
      <c r="G123" s="25">
        <v>37.200000000000003</v>
      </c>
      <c r="H123" s="25">
        <f t="shared" si="3"/>
        <v>0.37200000000000005</v>
      </c>
      <c r="I123" s="25">
        <v>34.1</v>
      </c>
      <c r="J123" s="25">
        <v>31</v>
      </c>
      <c r="K123" s="25">
        <v>76.900000000000006</v>
      </c>
      <c r="L123" s="25">
        <v>75.599999999999994</v>
      </c>
      <c r="M123" s="25">
        <v>22.2</v>
      </c>
      <c r="N123" s="25">
        <v>56.3</v>
      </c>
      <c r="O123" s="25">
        <v>48.2</v>
      </c>
      <c r="P123" s="25">
        <v>76.7</v>
      </c>
      <c r="Q123" s="25">
        <v>65.8</v>
      </c>
      <c r="R123" s="25">
        <v>55</v>
      </c>
      <c r="S123" s="25">
        <v>40</v>
      </c>
    </row>
    <row r="124" spans="1:19" x14ac:dyDescent="0.25">
      <c r="A124" s="25" t="s">
        <v>217</v>
      </c>
      <c r="B124" s="25" t="str">
        <f>VLOOKUP(A124,'Cód dos países'!$A$3:$C$199,2,FALSE)</f>
        <v>NGA</v>
      </c>
      <c r="C124" s="25">
        <f>VLOOKUP(A124,'Cód dos países'!$A$3:$C$199,3,FALSE)</f>
        <v>131</v>
      </c>
      <c r="D124" s="25">
        <v>2018</v>
      </c>
      <c r="E124">
        <f t="shared" si="2"/>
        <v>1312018</v>
      </c>
      <c r="F124" s="25">
        <v>57.3</v>
      </c>
      <c r="G124" s="25">
        <v>36.5</v>
      </c>
      <c r="H124" s="25">
        <f t="shared" si="3"/>
        <v>0.36499999999999999</v>
      </c>
      <c r="I124" s="25">
        <v>20.5</v>
      </c>
      <c r="J124" s="25">
        <v>34.299999999999997</v>
      </c>
      <c r="K124" s="25">
        <v>85</v>
      </c>
      <c r="L124" s="25">
        <v>96.5</v>
      </c>
      <c r="M124" s="25">
        <v>68.2</v>
      </c>
      <c r="N124" s="25">
        <v>51.2</v>
      </c>
      <c r="O124" s="25">
        <v>83.3</v>
      </c>
      <c r="P124" s="25">
        <v>65</v>
      </c>
      <c r="Q124" s="25">
        <v>62.4</v>
      </c>
      <c r="R124" s="25">
        <v>45</v>
      </c>
      <c r="S124" s="25">
        <v>40</v>
      </c>
    </row>
    <row r="125" spans="1:19" x14ac:dyDescent="0.25">
      <c r="A125" s="25" t="s">
        <v>431</v>
      </c>
      <c r="B125" s="25" t="str">
        <f>VLOOKUP(A125,'Cód dos países'!$A$3:$C$199,2,FALSE)</f>
        <v>PRK</v>
      </c>
      <c r="C125" s="25">
        <f>VLOOKUP(A125,'Cód dos países'!$A$3:$C$199,3,FALSE)</f>
        <v>91</v>
      </c>
      <c r="D125" s="25">
        <v>2018</v>
      </c>
      <c r="E125">
        <f t="shared" si="2"/>
        <v>912018</v>
      </c>
      <c r="F125" s="25">
        <v>5.9</v>
      </c>
      <c r="G125" s="25">
        <v>31.6</v>
      </c>
      <c r="H125" s="25">
        <f t="shared" si="3"/>
        <v>0.316</v>
      </c>
      <c r="I125" s="25">
        <v>24.4</v>
      </c>
      <c r="J125" s="25">
        <v>5</v>
      </c>
      <c r="K125" s="25">
        <v>0</v>
      </c>
      <c r="L125" s="25">
        <v>0</v>
      </c>
      <c r="M125" s="25">
        <v>0</v>
      </c>
      <c r="N125" s="25">
        <v>5</v>
      </c>
      <c r="O125" s="25">
        <v>5</v>
      </c>
      <c r="P125" s="25">
        <v>0</v>
      </c>
      <c r="Q125" s="25">
        <v>0</v>
      </c>
      <c r="R125" s="25">
        <v>0</v>
      </c>
      <c r="S125" s="25">
        <v>0</v>
      </c>
    </row>
    <row r="126" spans="1:19" x14ac:dyDescent="0.25">
      <c r="A126" s="25" t="s">
        <v>223</v>
      </c>
      <c r="B126" s="25" t="str">
        <f>VLOOKUP(A126,'Cód dos países'!$A$3:$C$199,2,FALSE)</f>
        <v>NOR</v>
      </c>
      <c r="C126" s="25">
        <f>VLOOKUP(A126,'Cód dos países'!$A$3:$C$199,3,FALSE)</f>
        <v>132</v>
      </c>
      <c r="D126" s="25">
        <v>2018</v>
      </c>
      <c r="E126">
        <f t="shared" si="2"/>
        <v>1322018</v>
      </c>
      <c r="F126" s="25">
        <v>73</v>
      </c>
      <c r="G126" s="25">
        <v>86.1</v>
      </c>
      <c r="H126" s="25">
        <f t="shared" si="3"/>
        <v>0.86099999999999999</v>
      </c>
      <c r="I126" s="25">
        <v>92.3</v>
      </c>
      <c r="J126" s="25">
        <v>81.2</v>
      </c>
      <c r="K126" s="25">
        <v>57.4</v>
      </c>
      <c r="L126" s="25">
        <v>25.3</v>
      </c>
      <c r="M126" s="25">
        <v>97.3</v>
      </c>
      <c r="N126" s="25">
        <v>89.4</v>
      </c>
      <c r="O126" s="25">
        <v>53.7</v>
      </c>
      <c r="P126" s="25">
        <v>75.400000000000006</v>
      </c>
      <c r="Q126" s="25">
        <v>83.2</v>
      </c>
      <c r="R126" s="25">
        <v>75</v>
      </c>
      <c r="S126" s="25">
        <v>60</v>
      </c>
    </row>
    <row r="127" spans="1:19" x14ac:dyDescent="0.25">
      <c r="A127" s="25" t="s">
        <v>229</v>
      </c>
      <c r="B127" s="25" t="str">
        <f>VLOOKUP(A127,'Cód dos países'!$A$3:$C$199,2,FALSE)</f>
        <v>OMN</v>
      </c>
      <c r="C127" s="25">
        <f>VLOOKUP(A127,'Cód dos países'!$A$3:$C$199,3,FALSE)</f>
        <v>133</v>
      </c>
      <c r="D127" s="25">
        <v>2018</v>
      </c>
      <c r="E127">
        <f t="shared" si="2"/>
        <v>1332018</v>
      </c>
      <c r="F127" s="25">
        <v>61</v>
      </c>
      <c r="G127" s="25">
        <v>58.1</v>
      </c>
      <c r="H127" s="25">
        <f t="shared" si="3"/>
        <v>0.58099999999999996</v>
      </c>
      <c r="I127" s="25">
        <v>53.8</v>
      </c>
      <c r="J127" s="25">
        <v>51.6</v>
      </c>
      <c r="K127" s="25">
        <v>97.8</v>
      </c>
      <c r="L127" s="25">
        <v>32.5</v>
      </c>
      <c r="M127" s="25">
        <v>16.100000000000001</v>
      </c>
      <c r="N127" s="25">
        <v>75.2</v>
      </c>
      <c r="O127" s="25">
        <v>57.3</v>
      </c>
      <c r="P127" s="25">
        <v>77.7</v>
      </c>
      <c r="Q127" s="25">
        <v>87</v>
      </c>
      <c r="R127" s="25">
        <v>65</v>
      </c>
      <c r="S127" s="25">
        <v>60</v>
      </c>
    </row>
    <row r="128" spans="1:19" x14ac:dyDescent="0.25">
      <c r="A128" s="25" t="s">
        <v>231</v>
      </c>
      <c r="B128" s="25" t="str">
        <f>VLOOKUP(A128,'Cód dos países'!$A$3:$C$199,2,FALSE)</f>
        <v>PAK</v>
      </c>
      <c r="C128" s="25">
        <f>VLOOKUP(A128,'Cód dos países'!$A$3:$C$199,3,FALSE)</f>
        <v>134</v>
      </c>
      <c r="D128" s="25">
        <v>2018</v>
      </c>
      <c r="E128">
        <f t="shared" si="2"/>
        <v>1342018</v>
      </c>
      <c r="F128" s="25">
        <v>55</v>
      </c>
      <c r="G128" s="25">
        <v>41.5</v>
      </c>
      <c r="H128" s="25">
        <f t="shared" si="3"/>
        <v>0.41499999999999998</v>
      </c>
      <c r="I128" s="25">
        <v>30.6</v>
      </c>
      <c r="J128" s="25">
        <v>40.200000000000003</v>
      </c>
      <c r="K128" s="25">
        <v>80.5</v>
      </c>
      <c r="L128" s="25">
        <v>87.6</v>
      </c>
      <c r="M128" s="25">
        <v>49.2</v>
      </c>
      <c r="N128" s="25">
        <v>56.1</v>
      </c>
      <c r="O128" s="25">
        <v>41.8</v>
      </c>
      <c r="P128" s="25">
        <v>72.599999999999994</v>
      </c>
      <c r="Q128" s="25">
        <v>64.8</v>
      </c>
      <c r="R128" s="25">
        <v>55</v>
      </c>
      <c r="S128" s="25">
        <v>40</v>
      </c>
    </row>
    <row r="129" spans="1:19" x14ac:dyDescent="0.25">
      <c r="A129" s="25" t="s">
        <v>233</v>
      </c>
      <c r="B129" s="25" t="str">
        <f>VLOOKUP(A129,'Cód dos países'!$A$3:$C$199,2,FALSE)</f>
        <v>PAN</v>
      </c>
      <c r="C129" s="25">
        <f>VLOOKUP(A129,'Cód dos países'!$A$3:$C$199,3,FALSE)</f>
        <v>136</v>
      </c>
      <c r="D129" s="25">
        <v>2018</v>
      </c>
      <c r="E129">
        <f t="shared" si="2"/>
        <v>1362018</v>
      </c>
      <c r="F129" s="25">
        <v>67.2</v>
      </c>
      <c r="G129" s="25">
        <v>60.4</v>
      </c>
      <c r="H129" s="25">
        <f t="shared" si="3"/>
        <v>0.60399999999999998</v>
      </c>
      <c r="I129" s="25">
        <v>34.1</v>
      </c>
      <c r="J129" s="25">
        <v>30.1</v>
      </c>
      <c r="K129" s="25">
        <v>85</v>
      </c>
      <c r="L129" s="25">
        <v>85.3</v>
      </c>
      <c r="M129" s="25">
        <v>91.3</v>
      </c>
      <c r="N129" s="25">
        <v>73.599999999999994</v>
      </c>
      <c r="O129" s="25">
        <v>43.4</v>
      </c>
      <c r="P129" s="25">
        <v>79.400000000000006</v>
      </c>
      <c r="Q129" s="25">
        <v>79.2</v>
      </c>
      <c r="R129" s="25">
        <v>75</v>
      </c>
      <c r="S129" s="25">
        <v>70</v>
      </c>
    </row>
    <row r="130" spans="1:19" x14ac:dyDescent="0.25">
      <c r="A130" s="25" t="s">
        <v>239</v>
      </c>
      <c r="B130" s="25" t="str">
        <f>VLOOKUP(A130,'Cód dos países'!$A$3:$C$199,2,FALSE)</f>
        <v>PNG</v>
      </c>
      <c r="C130" s="25">
        <f>VLOOKUP(A130,'Cód dos países'!$A$3:$C$199,3,FALSE)</f>
        <v>137</v>
      </c>
      <c r="D130" s="25">
        <v>2018</v>
      </c>
      <c r="E130">
        <f t="shared" si="2"/>
        <v>1372018</v>
      </c>
      <c r="F130" s="25">
        <v>58.4</v>
      </c>
      <c r="G130" s="25">
        <v>37.4</v>
      </c>
      <c r="H130" s="25">
        <f t="shared" si="3"/>
        <v>0.374</v>
      </c>
      <c r="I130" s="25">
        <v>37.200000000000003</v>
      </c>
      <c r="J130" s="25">
        <v>49</v>
      </c>
      <c r="K130" s="25">
        <v>71.8</v>
      </c>
      <c r="L130" s="25">
        <v>89.1</v>
      </c>
      <c r="M130" s="25">
        <v>75.2</v>
      </c>
      <c r="N130" s="25">
        <v>62.2</v>
      </c>
      <c r="O130" s="25">
        <v>72.599999999999994</v>
      </c>
      <c r="P130" s="25">
        <v>70</v>
      </c>
      <c r="Q130" s="25">
        <v>80.900000000000006</v>
      </c>
      <c r="R130" s="25">
        <v>25</v>
      </c>
      <c r="S130" s="25">
        <v>30</v>
      </c>
    </row>
    <row r="131" spans="1:19" x14ac:dyDescent="0.25">
      <c r="A131" s="25" t="s">
        <v>246</v>
      </c>
      <c r="B131" s="25" t="str">
        <f>VLOOKUP(A131,'Cód dos países'!$A$3:$C$199,2,FALSE)</f>
        <v>PRY</v>
      </c>
      <c r="C131" s="25">
        <f>VLOOKUP(A131,'Cód dos países'!$A$3:$C$199,3,FALSE)</f>
        <v>138</v>
      </c>
      <c r="D131" s="25">
        <v>2018</v>
      </c>
      <c r="E131">
        <f t="shared" si="2"/>
        <v>1382018</v>
      </c>
      <c r="F131" s="25">
        <v>61.8</v>
      </c>
      <c r="G131" s="25">
        <v>39.5</v>
      </c>
      <c r="H131" s="25">
        <f t="shared" si="3"/>
        <v>0.39500000000000002</v>
      </c>
      <c r="I131" s="25">
        <v>25.5</v>
      </c>
      <c r="J131" s="25">
        <v>30</v>
      </c>
      <c r="K131" s="25">
        <v>96.3</v>
      </c>
      <c r="L131" s="25">
        <v>78.900000000000006</v>
      </c>
      <c r="M131" s="25">
        <v>96.3</v>
      </c>
      <c r="N131" s="25">
        <v>61.5</v>
      </c>
      <c r="O131" s="25">
        <v>29.2</v>
      </c>
      <c r="P131" s="25">
        <v>72.8</v>
      </c>
      <c r="Q131" s="25">
        <v>76.599999999999994</v>
      </c>
      <c r="R131" s="25">
        <v>75</v>
      </c>
      <c r="S131" s="25">
        <v>60</v>
      </c>
    </row>
    <row r="132" spans="1:19" x14ac:dyDescent="0.25">
      <c r="A132" s="25" t="s">
        <v>235</v>
      </c>
      <c r="B132" s="25" t="str">
        <f>VLOOKUP(A132,'Cód dos países'!$A$3:$C$199,2,FALSE)</f>
        <v>PER</v>
      </c>
      <c r="C132" s="25">
        <f>VLOOKUP(A132,'Cód dos países'!$A$3:$C$199,3,FALSE)</f>
        <v>139</v>
      </c>
      <c r="D132" s="25">
        <v>2018</v>
      </c>
      <c r="E132">
        <f t="shared" si="2"/>
        <v>1392018</v>
      </c>
      <c r="F132" s="25">
        <v>67.8</v>
      </c>
      <c r="G132" s="25">
        <v>56.1</v>
      </c>
      <c r="H132" s="25">
        <f t="shared" si="3"/>
        <v>0.56100000000000005</v>
      </c>
      <c r="I132" s="25">
        <v>31.8</v>
      </c>
      <c r="J132" s="25">
        <v>34</v>
      </c>
      <c r="K132" s="25">
        <v>80.599999999999994</v>
      </c>
      <c r="L132" s="25">
        <v>86.1</v>
      </c>
      <c r="M132" s="25">
        <v>88.5</v>
      </c>
      <c r="N132" s="25">
        <v>67.8</v>
      </c>
      <c r="O132" s="25">
        <v>63.5</v>
      </c>
      <c r="P132" s="25">
        <v>83.9</v>
      </c>
      <c r="Q132" s="25">
        <v>86.4</v>
      </c>
      <c r="R132" s="25">
        <v>75</v>
      </c>
      <c r="S132" s="25">
        <v>60</v>
      </c>
    </row>
    <row r="133" spans="1:19" x14ac:dyDescent="0.25">
      <c r="A133" s="25" t="s">
        <v>237</v>
      </c>
      <c r="B133" s="25" t="str">
        <f>VLOOKUP(A133,'Cód dos países'!$A$3:$C$199,2,FALSE)</f>
        <v>PHL</v>
      </c>
      <c r="C133" s="25">
        <f>VLOOKUP(A133,'Cód dos países'!$A$3:$C$199,3,FALSE)</f>
        <v>140</v>
      </c>
      <c r="D133" s="25">
        <v>2018</v>
      </c>
      <c r="E133">
        <f t="shared" ref="E133:E196" si="4">C133*10000+D133</f>
        <v>1402018</v>
      </c>
      <c r="F133" s="25">
        <v>63.8</v>
      </c>
      <c r="G133" s="25">
        <v>48.7</v>
      </c>
      <c r="H133" s="25">
        <f t="shared" ref="H133:H196" si="5">IF(G133="","",(G133/100))</f>
        <v>0.48700000000000004</v>
      </c>
      <c r="I133" s="25">
        <v>30.9</v>
      </c>
      <c r="J133" s="25">
        <v>36.4</v>
      </c>
      <c r="K133" s="25">
        <v>76.900000000000006</v>
      </c>
      <c r="L133" s="25">
        <v>88.7</v>
      </c>
      <c r="M133" s="25">
        <v>97.1</v>
      </c>
      <c r="N133" s="25">
        <v>61.3</v>
      </c>
      <c r="O133" s="25">
        <v>57.9</v>
      </c>
      <c r="P133" s="25">
        <v>69.599999999999994</v>
      </c>
      <c r="Q133" s="25">
        <v>78.2</v>
      </c>
      <c r="R133" s="25">
        <v>60</v>
      </c>
      <c r="S133" s="25">
        <v>60</v>
      </c>
    </row>
    <row r="134" spans="1:19" x14ac:dyDescent="0.25">
      <c r="A134" s="25" t="s">
        <v>241</v>
      </c>
      <c r="B134" s="25" t="str">
        <f>VLOOKUP(A134,'Cód dos países'!$A$3:$C$199,2,FALSE)</f>
        <v>POL</v>
      </c>
      <c r="C134" s="25">
        <f>VLOOKUP(A134,'Cód dos países'!$A$3:$C$199,3,FALSE)</f>
        <v>141</v>
      </c>
      <c r="D134" s="25">
        <v>2018</v>
      </c>
      <c r="E134">
        <f t="shared" si="4"/>
        <v>1412018</v>
      </c>
      <c r="F134" s="25">
        <v>67.8</v>
      </c>
      <c r="G134" s="25">
        <v>62.3</v>
      </c>
      <c r="H134" s="25">
        <f t="shared" si="5"/>
        <v>0.623</v>
      </c>
      <c r="I134" s="25">
        <v>49.8</v>
      </c>
      <c r="J134" s="25">
        <v>44</v>
      </c>
      <c r="K134" s="25">
        <v>74.900000000000006</v>
      </c>
      <c r="L134" s="25">
        <v>48.8</v>
      </c>
      <c r="M134" s="25">
        <v>86.4</v>
      </c>
      <c r="N134" s="25">
        <v>65.400000000000006</v>
      </c>
      <c r="O134" s="25">
        <v>63.9</v>
      </c>
      <c r="P134" s="25">
        <v>82.1</v>
      </c>
      <c r="Q134" s="25">
        <v>86</v>
      </c>
      <c r="R134" s="25">
        <v>80</v>
      </c>
      <c r="S134" s="25">
        <v>70</v>
      </c>
    </row>
    <row r="135" spans="1:19" x14ac:dyDescent="0.25">
      <c r="A135" s="25" t="s">
        <v>244</v>
      </c>
      <c r="B135" s="25" t="str">
        <f>VLOOKUP(A135,'Cód dos países'!$A$3:$C$199,2,FALSE)</f>
        <v>PRT</v>
      </c>
      <c r="C135" s="25">
        <f>VLOOKUP(A135,'Cód dos países'!$A$3:$C$199,3,FALSE)</f>
        <v>142</v>
      </c>
      <c r="D135" s="25">
        <v>2018</v>
      </c>
      <c r="E135">
        <f t="shared" si="4"/>
        <v>1422018</v>
      </c>
      <c r="F135" s="25">
        <v>65.3</v>
      </c>
      <c r="G135" s="25">
        <v>71.5</v>
      </c>
      <c r="H135" s="25">
        <f t="shared" si="5"/>
        <v>0.71499999999999997</v>
      </c>
      <c r="I135" s="25">
        <v>59.5</v>
      </c>
      <c r="J135" s="25">
        <v>64.3</v>
      </c>
      <c r="K135" s="25">
        <v>59.9</v>
      </c>
      <c r="L135" s="25">
        <v>35.6</v>
      </c>
      <c r="M135" s="25">
        <v>69.8</v>
      </c>
      <c r="N135" s="25">
        <v>79.7</v>
      </c>
      <c r="O135" s="25">
        <v>44.3</v>
      </c>
      <c r="P135" s="25">
        <v>83</v>
      </c>
      <c r="Q135" s="25">
        <v>86</v>
      </c>
      <c r="R135" s="25">
        <v>70</v>
      </c>
      <c r="S135" s="25">
        <v>60</v>
      </c>
    </row>
    <row r="136" spans="1:19" x14ac:dyDescent="0.25">
      <c r="A136" s="25" t="s">
        <v>248</v>
      </c>
      <c r="B136" s="25" t="str">
        <f>VLOOKUP(A136,'Cód dos países'!$A$3:$C$199,2,FALSE)</f>
        <v>QAT</v>
      </c>
      <c r="C136" s="25">
        <f>VLOOKUP(A136,'Cód dos países'!$A$3:$C$199,3,FALSE)</f>
        <v>143</v>
      </c>
      <c r="D136" s="25">
        <v>2018</v>
      </c>
      <c r="E136">
        <f t="shared" si="4"/>
        <v>1432018</v>
      </c>
      <c r="F136" s="25">
        <v>72.599999999999994</v>
      </c>
      <c r="G136" s="25">
        <v>64.5</v>
      </c>
      <c r="H136" s="25">
        <f t="shared" si="5"/>
        <v>0.64500000000000002</v>
      </c>
      <c r="I136" s="25">
        <v>77.400000000000006</v>
      </c>
      <c r="J136" s="25">
        <v>60</v>
      </c>
      <c r="K136" s="25">
        <v>99.7</v>
      </c>
      <c r="L136" s="25">
        <v>56.8</v>
      </c>
      <c r="M136" s="25">
        <v>94</v>
      </c>
      <c r="N136" s="25">
        <v>71.2</v>
      </c>
      <c r="O136" s="25">
        <v>65.900000000000006</v>
      </c>
      <c r="P136" s="25">
        <v>78.400000000000006</v>
      </c>
      <c r="Q136" s="25">
        <v>83.2</v>
      </c>
      <c r="R136" s="25">
        <v>60</v>
      </c>
      <c r="S136" s="25">
        <v>60</v>
      </c>
    </row>
    <row r="137" spans="1:19" x14ac:dyDescent="0.25">
      <c r="A137" s="25" t="s">
        <v>334</v>
      </c>
      <c r="B137" s="25" t="str">
        <f>VLOOKUP(A137,'Cód dos países'!$A$3:$C$199,2,FALSE)</f>
        <v>COG</v>
      </c>
      <c r="C137" s="25">
        <f>VLOOKUP(A137,'Cód dos países'!$A$3:$C$199,3,FALSE)</f>
        <v>39</v>
      </c>
      <c r="D137" s="25">
        <v>2018</v>
      </c>
      <c r="E137">
        <f t="shared" si="4"/>
        <v>392018</v>
      </c>
      <c r="F137" s="25">
        <v>39.700000000000003</v>
      </c>
      <c r="G137" s="25">
        <v>33.200000000000003</v>
      </c>
      <c r="H137" s="25">
        <f t="shared" si="5"/>
        <v>0.33200000000000002</v>
      </c>
      <c r="I137" s="25">
        <v>25.3</v>
      </c>
      <c r="J137" s="25">
        <v>29.6</v>
      </c>
      <c r="K137" s="25">
        <v>59.5</v>
      </c>
      <c r="L137" s="25">
        <v>40.6</v>
      </c>
      <c r="M137" s="25">
        <v>0</v>
      </c>
      <c r="N137" s="25">
        <v>38.200000000000003</v>
      </c>
      <c r="O137" s="25">
        <v>35.799999999999997</v>
      </c>
      <c r="P137" s="25">
        <v>82.6</v>
      </c>
      <c r="Q137" s="25">
        <v>56.8</v>
      </c>
      <c r="R137" s="25">
        <v>45</v>
      </c>
      <c r="S137" s="25">
        <v>30</v>
      </c>
    </row>
    <row r="138" spans="1:19" x14ac:dyDescent="0.25">
      <c r="A138" s="25" t="s">
        <v>250</v>
      </c>
      <c r="B138" s="25" t="str">
        <f>VLOOKUP(A138,'Cód dos países'!$A$3:$C$199,2,FALSE)</f>
        <v>ROM</v>
      </c>
      <c r="C138" s="25">
        <f>VLOOKUP(A138,'Cód dos países'!$A$3:$C$199,3,FALSE)</f>
        <v>144</v>
      </c>
      <c r="D138" s="25">
        <v>2018</v>
      </c>
      <c r="E138">
        <f t="shared" si="4"/>
        <v>1442018</v>
      </c>
      <c r="F138" s="25">
        <v>68.599999999999994</v>
      </c>
      <c r="G138" s="25">
        <v>66.7</v>
      </c>
      <c r="H138" s="25">
        <f t="shared" si="5"/>
        <v>0.66700000000000004</v>
      </c>
      <c r="I138" s="25">
        <v>39.799999999999997</v>
      </c>
      <c r="J138" s="25">
        <v>51.9</v>
      </c>
      <c r="K138" s="25">
        <v>89.7</v>
      </c>
      <c r="L138" s="25">
        <v>69</v>
      </c>
      <c r="M138" s="25">
        <v>89.3</v>
      </c>
      <c r="N138" s="25">
        <v>63.1</v>
      </c>
      <c r="O138" s="25">
        <v>64.5</v>
      </c>
      <c r="P138" s="25">
        <v>82.7</v>
      </c>
      <c r="Q138" s="25">
        <v>86</v>
      </c>
      <c r="R138" s="25">
        <v>70</v>
      </c>
      <c r="S138" s="25">
        <v>50</v>
      </c>
    </row>
    <row r="139" spans="1:19" x14ac:dyDescent="0.25">
      <c r="A139" s="25" t="s">
        <v>251</v>
      </c>
      <c r="B139" s="25" t="str">
        <f>VLOOKUP(A139,'Cód dos países'!$A$3:$C$199,2,FALSE)</f>
        <v>RUS</v>
      </c>
      <c r="C139" s="25">
        <f>VLOOKUP(A139,'Cód dos países'!$A$3:$C$199,3,FALSE)</f>
        <v>145</v>
      </c>
      <c r="D139" s="25">
        <v>2018</v>
      </c>
      <c r="E139">
        <f t="shared" si="4"/>
        <v>1452018</v>
      </c>
      <c r="F139" s="25">
        <v>58.9</v>
      </c>
      <c r="G139" s="25">
        <v>52.4</v>
      </c>
      <c r="H139" s="25">
        <f t="shared" si="5"/>
        <v>0.52400000000000002</v>
      </c>
      <c r="I139" s="25">
        <v>36.6</v>
      </c>
      <c r="J139" s="25">
        <v>45.1</v>
      </c>
      <c r="K139" s="25">
        <v>89.4</v>
      </c>
      <c r="L139" s="25">
        <v>62.3</v>
      </c>
      <c r="M139" s="25">
        <v>86.6</v>
      </c>
      <c r="N139" s="25">
        <v>78.400000000000006</v>
      </c>
      <c r="O139" s="25">
        <v>52.5</v>
      </c>
      <c r="P139" s="25">
        <v>65.099999999999994</v>
      </c>
      <c r="Q139" s="25">
        <v>77.8</v>
      </c>
      <c r="R139" s="25">
        <v>30</v>
      </c>
      <c r="S139" s="25">
        <v>30</v>
      </c>
    </row>
    <row r="140" spans="1:19" x14ac:dyDescent="0.25">
      <c r="A140" s="25" t="s">
        <v>253</v>
      </c>
      <c r="B140" s="25" t="str">
        <f>VLOOKUP(A140,'Cód dos países'!$A$3:$C$199,2,FALSE)</f>
        <v>RWA</v>
      </c>
      <c r="C140" s="25">
        <f>VLOOKUP(A140,'Cód dos países'!$A$3:$C$199,3,FALSE)</f>
        <v>146</v>
      </c>
      <c r="D140" s="25">
        <v>2018</v>
      </c>
      <c r="E140">
        <f t="shared" si="4"/>
        <v>1462018</v>
      </c>
      <c r="F140" s="25">
        <v>71.099999999999994</v>
      </c>
      <c r="G140" s="25">
        <v>72.2</v>
      </c>
      <c r="H140" s="25">
        <f t="shared" si="5"/>
        <v>0.72199999999999998</v>
      </c>
      <c r="I140" s="25">
        <v>67.900000000000006</v>
      </c>
      <c r="J140" s="25">
        <v>83.2</v>
      </c>
      <c r="K140" s="25">
        <v>79.8</v>
      </c>
      <c r="L140" s="25">
        <v>79.400000000000006</v>
      </c>
      <c r="M140" s="25">
        <v>86.3</v>
      </c>
      <c r="N140" s="25">
        <v>56.2</v>
      </c>
      <c r="O140" s="25">
        <v>82.2</v>
      </c>
      <c r="P140" s="25">
        <v>76.099999999999994</v>
      </c>
      <c r="Q140" s="25">
        <v>70.400000000000006</v>
      </c>
      <c r="R140" s="25">
        <v>60</v>
      </c>
      <c r="S140" s="25">
        <v>40</v>
      </c>
    </row>
    <row r="141" spans="1:19" x14ac:dyDescent="0.25">
      <c r="A141" s="25" t="s">
        <v>368</v>
      </c>
      <c r="B141" s="25" t="str">
        <f>VLOOKUP(A141,'Cód dos países'!$A$3:$C$199,2,FALSE)</f>
        <v>LCA</v>
      </c>
      <c r="C141" s="25">
        <f>VLOOKUP(A141,'Cód dos países'!$A$3:$C$199,3,FALSE)</f>
        <v>164</v>
      </c>
      <c r="D141" s="25">
        <v>2018</v>
      </c>
      <c r="E141">
        <f t="shared" si="4"/>
        <v>1642018</v>
      </c>
      <c r="F141" s="25">
        <v>68.7</v>
      </c>
      <c r="G141" s="25">
        <v>65.900000000000006</v>
      </c>
      <c r="H141" s="25">
        <f t="shared" si="5"/>
        <v>0.65900000000000003</v>
      </c>
      <c r="I141" s="25">
        <v>50.3</v>
      </c>
      <c r="J141" s="25">
        <v>63.8</v>
      </c>
      <c r="K141" s="25">
        <v>76.2</v>
      </c>
      <c r="L141" s="25">
        <v>79.3</v>
      </c>
      <c r="M141" s="25">
        <v>81.3</v>
      </c>
      <c r="N141" s="25">
        <v>76.3</v>
      </c>
      <c r="O141" s="25">
        <v>69.2</v>
      </c>
      <c r="P141" s="25">
        <v>83.9</v>
      </c>
      <c r="Q141" s="25">
        <v>73.2</v>
      </c>
      <c r="R141" s="25">
        <v>65</v>
      </c>
      <c r="S141" s="25">
        <v>40</v>
      </c>
    </row>
    <row r="142" spans="1:19" x14ac:dyDescent="0.25">
      <c r="A142" s="25" t="s">
        <v>369</v>
      </c>
      <c r="B142" s="25" t="str">
        <f>VLOOKUP(A142,'Cód dos países'!$A$3:$C$199,2,FALSE)</f>
        <v>VCT</v>
      </c>
      <c r="C142" s="25">
        <f>VLOOKUP(A142,'Cód dos países'!$A$3:$C$199,3,FALSE)</f>
        <v>165</v>
      </c>
      <c r="D142" s="25">
        <v>2018</v>
      </c>
      <c r="E142">
        <f t="shared" si="4"/>
        <v>1652018</v>
      </c>
      <c r="F142" s="25">
        <v>65.8</v>
      </c>
      <c r="G142" s="25">
        <v>36.5</v>
      </c>
      <c r="H142" s="25">
        <f t="shared" si="5"/>
        <v>0.36499999999999999</v>
      </c>
      <c r="I142" s="25">
        <v>50.5</v>
      </c>
      <c r="J142" s="25">
        <v>63.8</v>
      </c>
      <c r="K142" s="25">
        <v>71.2</v>
      </c>
      <c r="L142" s="25">
        <v>74.3</v>
      </c>
      <c r="M142" s="25">
        <v>85</v>
      </c>
      <c r="N142" s="25">
        <v>76.5</v>
      </c>
      <c r="O142" s="25">
        <v>73.5</v>
      </c>
      <c r="P142" s="25">
        <v>82.2</v>
      </c>
      <c r="Q142" s="25">
        <v>66.599999999999994</v>
      </c>
      <c r="R142" s="25">
        <v>70</v>
      </c>
      <c r="S142" s="25">
        <v>40</v>
      </c>
    </row>
    <row r="143" spans="1:19" x14ac:dyDescent="0.25">
      <c r="A143" s="25" t="s">
        <v>365</v>
      </c>
      <c r="B143" s="25" t="str">
        <f>VLOOKUP(A143,'Cód dos países'!$A$3:$C$199,2,FALSE)</f>
        <v>SAM</v>
      </c>
      <c r="C143" s="25">
        <f>VLOOKUP(A143,'Cód dos países'!$A$3:$C$199,3,FALSE)</f>
        <v>147</v>
      </c>
      <c r="D143" s="25">
        <v>2018</v>
      </c>
      <c r="E143">
        <f t="shared" si="4"/>
        <v>1472018</v>
      </c>
      <c r="F143" s="25">
        <v>62.2</v>
      </c>
      <c r="G143" s="25">
        <v>53.8</v>
      </c>
      <c r="H143" s="25">
        <f t="shared" si="5"/>
        <v>0.53799999999999992</v>
      </c>
      <c r="I143" s="25">
        <v>37.700000000000003</v>
      </c>
      <c r="J143" s="25">
        <v>31</v>
      </c>
      <c r="K143" s="25">
        <v>79.900000000000006</v>
      </c>
      <c r="L143" s="25">
        <v>62.3</v>
      </c>
      <c r="M143" s="25">
        <v>93.6</v>
      </c>
      <c r="N143" s="25">
        <v>77</v>
      </c>
      <c r="O143" s="25">
        <v>78.2</v>
      </c>
      <c r="P143" s="25">
        <v>83.5</v>
      </c>
      <c r="Q143" s="25">
        <v>63.8</v>
      </c>
      <c r="R143" s="25">
        <v>55</v>
      </c>
      <c r="S143" s="25">
        <v>30</v>
      </c>
    </row>
    <row r="144" spans="1:19" x14ac:dyDescent="0.25">
      <c r="A144" s="25" t="s">
        <v>272</v>
      </c>
      <c r="B144" s="25" t="str">
        <f>VLOOKUP(A144,'Cód dos países'!$A$3:$C$199,2,FALSE)</f>
        <v>STP</v>
      </c>
      <c r="C144" s="25">
        <f>VLOOKUP(A144,'Cód dos países'!$A$3:$C$199,3,FALSE)</f>
        <v>149</v>
      </c>
      <c r="D144" s="25">
        <v>2018</v>
      </c>
      <c r="E144">
        <f t="shared" si="4"/>
        <v>1492018</v>
      </c>
      <c r="F144" s="25">
        <v>54</v>
      </c>
      <c r="G144" s="25">
        <v>37.4</v>
      </c>
      <c r="H144" s="25">
        <f t="shared" si="5"/>
        <v>0.374</v>
      </c>
      <c r="I144" s="25">
        <v>35.5</v>
      </c>
      <c r="J144" s="25">
        <v>26.6</v>
      </c>
      <c r="K144" s="25">
        <v>87.2</v>
      </c>
      <c r="L144" s="25">
        <v>67</v>
      </c>
      <c r="M144" s="25">
        <v>62.3</v>
      </c>
      <c r="N144" s="25">
        <v>65.099999999999994</v>
      </c>
      <c r="O144" s="25">
        <v>42.7</v>
      </c>
      <c r="P144" s="25">
        <v>70.5</v>
      </c>
      <c r="Q144" s="25">
        <v>64.2</v>
      </c>
      <c r="R144" s="25">
        <v>60</v>
      </c>
      <c r="S144" s="25">
        <v>30</v>
      </c>
    </row>
    <row r="145" spans="1:19" x14ac:dyDescent="0.25">
      <c r="A145" s="25" t="s">
        <v>255</v>
      </c>
      <c r="B145" s="25" t="str">
        <f>VLOOKUP(A145,'Cód dos países'!$A$3:$C$199,2,FALSE)</f>
        <v>SAU</v>
      </c>
      <c r="C145" s="25">
        <f>VLOOKUP(A145,'Cód dos países'!$A$3:$C$199,3,FALSE)</f>
        <v>150</v>
      </c>
      <c r="D145" s="25">
        <v>2018</v>
      </c>
      <c r="E145">
        <f t="shared" si="4"/>
        <v>1502018</v>
      </c>
      <c r="F145" s="25">
        <v>60.7</v>
      </c>
      <c r="G145" s="25">
        <v>55</v>
      </c>
      <c r="H145" s="25">
        <f t="shared" si="5"/>
        <v>0.55000000000000004</v>
      </c>
      <c r="I145" s="25">
        <v>49.8</v>
      </c>
      <c r="J145" s="25">
        <v>62.7</v>
      </c>
      <c r="K145" s="25">
        <v>99.8</v>
      </c>
      <c r="L145" s="25">
        <v>57.5</v>
      </c>
      <c r="M145" s="25">
        <v>19.399999999999999</v>
      </c>
      <c r="N145" s="25">
        <v>72.3</v>
      </c>
      <c r="O145" s="25">
        <v>63.3</v>
      </c>
      <c r="P145" s="25">
        <v>78.099999999999994</v>
      </c>
      <c r="Q145" s="25">
        <v>76</v>
      </c>
      <c r="R145" s="25">
        <v>45</v>
      </c>
      <c r="S145" s="25">
        <v>50</v>
      </c>
    </row>
    <row r="146" spans="1:19" x14ac:dyDescent="0.25">
      <c r="A146" s="25" t="s">
        <v>259</v>
      </c>
      <c r="B146" s="25" t="str">
        <f>VLOOKUP(A146,'Cód dos países'!$A$3:$C$199,2,FALSE)</f>
        <v>SEN</v>
      </c>
      <c r="C146" s="25">
        <f>VLOOKUP(A146,'Cód dos países'!$A$3:$C$199,3,FALSE)</f>
        <v>151</v>
      </c>
      <c r="D146" s="25">
        <v>2018</v>
      </c>
      <c r="E146">
        <f t="shared" si="4"/>
        <v>1512018</v>
      </c>
      <c r="F146" s="25">
        <v>56.3</v>
      </c>
      <c r="G146" s="25">
        <v>47.8</v>
      </c>
      <c r="H146" s="25">
        <f t="shared" si="5"/>
        <v>0.47799999999999998</v>
      </c>
      <c r="I146" s="25">
        <v>40.299999999999997</v>
      </c>
      <c r="J146" s="25">
        <v>40.4</v>
      </c>
      <c r="K146" s="25">
        <v>70.8</v>
      </c>
      <c r="L146" s="25">
        <v>73.3</v>
      </c>
      <c r="M146" s="25">
        <v>60</v>
      </c>
      <c r="N146" s="25">
        <v>53.3</v>
      </c>
      <c r="O146" s="25">
        <v>39.4</v>
      </c>
      <c r="P146" s="25">
        <v>78.2</v>
      </c>
      <c r="Q146" s="25">
        <v>72</v>
      </c>
      <c r="R146" s="25">
        <v>60</v>
      </c>
      <c r="S146" s="25">
        <v>40</v>
      </c>
    </row>
    <row r="147" spans="1:19" x14ac:dyDescent="0.25">
      <c r="A147" s="25" t="s">
        <v>271</v>
      </c>
      <c r="B147" s="25" t="str">
        <f>VLOOKUP(A147,'Cód dos países'!$A$3:$C$199,2,FALSE)</f>
        <v>YUG</v>
      </c>
      <c r="C147" s="25">
        <f>VLOOKUP(A147,'Cód dos países'!$A$3:$C$199,3,FALSE)</f>
        <v>152</v>
      </c>
      <c r="D147" s="25">
        <v>2018</v>
      </c>
      <c r="E147">
        <f t="shared" si="4"/>
        <v>1522018</v>
      </c>
      <c r="F147" s="25">
        <v>63.9</v>
      </c>
      <c r="G147" s="25">
        <v>50.1</v>
      </c>
      <c r="H147" s="25">
        <f t="shared" si="5"/>
        <v>0.501</v>
      </c>
      <c r="I147" s="25">
        <v>37.200000000000003</v>
      </c>
      <c r="J147" s="25">
        <v>44.8</v>
      </c>
      <c r="K147" s="25">
        <v>82</v>
      </c>
      <c r="L147" s="25">
        <v>45.1</v>
      </c>
      <c r="M147" s="25">
        <v>90.1</v>
      </c>
      <c r="N147" s="25">
        <v>72.900000000000006</v>
      </c>
      <c r="O147" s="25">
        <v>67.400000000000006</v>
      </c>
      <c r="P147" s="25">
        <v>80</v>
      </c>
      <c r="Q147" s="25">
        <v>77</v>
      </c>
      <c r="R147" s="25">
        <v>70</v>
      </c>
      <c r="S147" s="25">
        <v>50</v>
      </c>
    </row>
    <row r="148" spans="1:19" x14ac:dyDescent="0.25">
      <c r="A148" s="25" t="s">
        <v>284</v>
      </c>
      <c r="B148" s="25" t="str">
        <f>VLOOKUP(A148,'Cód dos países'!$A$3:$C$199,2,FALSE)</f>
        <v>SYC</v>
      </c>
      <c r="C148" s="25">
        <f>VLOOKUP(A148,'Cód dos países'!$A$3:$C$199,3,FALSE)</f>
        <v>153</v>
      </c>
      <c r="D148" s="25">
        <v>2018</v>
      </c>
      <c r="E148">
        <f t="shared" si="4"/>
        <v>1532018</v>
      </c>
      <c r="F148" s="25">
        <v>61.4</v>
      </c>
      <c r="G148" s="25">
        <v>58.2</v>
      </c>
      <c r="H148" s="25">
        <f t="shared" si="5"/>
        <v>0.58200000000000007</v>
      </c>
      <c r="I148" s="25">
        <v>39.200000000000003</v>
      </c>
      <c r="J148" s="25">
        <v>37.5</v>
      </c>
      <c r="K148" s="25">
        <v>76.3</v>
      </c>
      <c r="L148" s="25">
        <v>60.3</v>
      </c>
      <c r="M148" s="25">
        <v>92</v>
      </c>
      <c r="N148" s="25">
        <v>63.3</v>
      </c>
      <c r="O148" s="25">
        <v>63.2</v>
      </c>
      <c r="P148" s="25">
        <v>80</v>
      </c>
      <c r="Q148" s="25">
        <v>81.400000000000006</v>
      </c>
      <c r="R148" s="25">
        <v>55</v>
      </c>
      <c r="S148" s="25">
        <v>30</v>
      </c>
    </row>
    <row r="149" spans="1:19" x14ac:dyDescent="0.25">
      <c r="A149" s="25" t="s">
        <v>265</v>
      </c>
      <c r="B149" s="25" t="str">
        <f>VLOOKUP(A149,'Cód dos países'!$A$3:$C$199,2,FALSE)</f>
        <v>SLE</v>
      </c>
      <c r="C149" s="25">
        <f>VLOOKUP(A149,'Cód dos países'!$A$3:$C$199,3,FALSE)</f>
        <v>154</v>
      </c>
      <c r="D149" s="25">
        <v>2018</v>
      </c>
      <c r="E149">
        <f t="shared" si="4"/>
        <v>1542018</v>
      </c>
      <c r="F149" s="25">
        <v>47.5</v>
      </c>
      <c r="G149" s="25">
        <v>35.5</v>
      </c>
      <c r="H149" s="25">
        <f t="shared" si="5"/>
        <v>0.35499999999999998</v>
      </c>
      <c r="I149" s="25">
        <v>26.2</v>
      </c>
      <c r="J149" s="25">
        <v>34.5</v>
      </c>
      <c r="K149" s="25">
        <v>87.3</v>
      </c>
      <c r="L149" s="25">
        <v>84.4</v>
      </c>
      <c r="M149" s="25">
        <v>13.2</v>
      </c>
      <c r="N149" s="25">
        <v>44.9</v>
      </c>
      <c r="O149" s="25">
        <v>29.3</v>
      </c>
      <c r="P149" s="25">
        <v>65</v>
      </c>
      <c r="Q149" s="25">
        <v>69.400000000000006</v>
      </c>
      <c r="R149" s="25">
        <v>60</v>
      </c>
      <c r="S149" s="25">
        <v>20</v>
      </c>
    </row>
    <row r="150" spans="1:19" x14ac:dyDescent="0.25">
      <c r="A150" s="25" t="s">
        <v>261</v>
      </c>
      <c r="B150" s="25" t="str">
        <f>VLOOKUP(A150,'Cód dos países'!$A$3:$C$199,2,FALSE)</f>
        <v>SGP</v>
      </c>
      <c r="C150" s="25">
        <f>VLOOKUP(A150,'Cód dos países'!$A$3:$C$199,3,FALSE)</f>
        <v>155</v>
      </c>
      <c r="D150" s="25">
        <v>2018</v>
      </c>
      <c r="E150">
        <f t="shared" si="4"/>
        <v>1552018</v>
      </c>
      <c r="F150" s="25">
        <v>89.4</v>
      </c>
      <c r="G150" s="25">
        <v>97.4</v>
      </c>
      <c r="H150" s="25">
        <f t="shared" si="5"/>
        <v>0.97400000000000009</v>
      </c>
      <c r="I150" s="25">
        <v>95.1</v>
      </c>
      <c r="J150" s="25">
        <v>92.4</v>
      </c>
      <c r="K150" s="25">
        <v>90.4</v>
      </c>
      <c r="L150" s="25">
        <v>90.7</v>
      </c>
      <c r="M150" s="25">
        <v>80</v>
      </c>
      <c r="N150" s="25">
        <v>90.8</v>
      </c>
      <c r="O150" s="25">
        <v>91</v>
      </c>
      <c r="P150" s="25">
        <v>85.3</v>
      </c>
      <c r="Q150" s="25">
        <v>94.8</v>
      </c>
      <c r="R150" s="25">
        <v>85</v>
      </c>
      <c r="S150" s="25">
        <v>80</v>
      </c>
    </row>
    <row r="151" spans="1:19" x14ac:dyDescent="0.25">
      <c r="A151" s="25" t="s">
        <v>276</v>
      </c>
      <c r="B151" s="25" t="str">
        <f>VLOOKUP(A151,'Cód dos países'!$A$3:$C$199,2,FALSE)</f>
        <v>SVK</v>
      </c>
      <c r="C151" s="25">
        <f>VLOOKUP(A151,'Cód dos países'!$A$3:$C$199,3,FALSE)</f>
        <v>156</v>
      </c>
      <c r="D151" s="25">
        <v>2018</v>
      </c>
      <c r="E151">
        <f t="shared" si="4"/>
        <v>1562018</v>
      </c>
      <c r="F151" s="25">
        <v>65</v>
      </c>
      <c r="G151" s="25">
        <v>68.5</v>
      </c>
      <c r="H151" s="25">
        <f t="shared" si="5"/>
        <v>0.68500000000000005</v>
      </c>
      <c r="I151" s="25">
        <v>37.700000000000003</v>
      </c>
      <c r="J151" s="25">
        <v>37.200000000000003</v>
      </c>
      <c r="K151" s="25">
        <v>78.599999999999994</v>
      </c>
      <c r="L151" s="25">
        <v>46.1</v>
      </c>
      <c r="M151" s="25">
        <v>87.2</v>
      </c>
      <c r="N151" s="25">
        <v>61.3</v>
      </c>
      <c r="O151" s="25">
        <v>53.4</v>
      </c>
      <c r="P151" s="25">
        <v>78.599999999999994</v>
      </c>
      <c r="Q151" s="25">
        <v>86</v>
      </c>
      <c r="R151" s="25">
        <v>75</v>
      </c>
      <c r="S151" s="25">
        <v>70</v>
      </c>
    </row>
    <row r="152" spans="1:19" x14ac:dyDescent="0.25">
      <c r="A152" s="25" t="s">
        <v>271</v>
      </c>
      <c r="B152" s="25" t="str">
        <f>VLOOKUP(A152,'Cód dos países'!$A$3:$C$199,2,FALSE)</f>
        <v>YUG</v>
      </c>
      <c r="C152" s="25">
        <f>VLOOKUP(A152,'Cód dos países'!$A$3:$C$199,3,FALSE)</f>
        <v>152</v>
      </c>
      <c r="D152" s="25">
        <v>2018</v>
      </c>
      <c r="E152">
        <f t="shared" si="4"/>
        <v>1522018</v>
      </c>
      <c r="F152" s="25">
        <v>65.5</v>
      </c>
      <c r="G152" s="25">
        <v>76.400000000000006</v>
      </c>
      <c r="H152" s="25">
        <f t="shared" si="5"/>
        <v>0.76400000000000001</v>
      </c>
      <c r="I152" s="25">
        <v>53.6</v>
      </c>
      <c r="J152" s="25">
        <v>46.5</v>
      </c>
      <c r="K152" s="25">
        <v>58.4</v>
      </c>
      <c r="L152" s="25">
        <v>38.299999999999997</v>
      </c>
      <c r="M152" s="25">
        <v>82.6</v>
      </c>
      <c r="N152" s="25">
        <v>79.3</v>
      </c>
      <c r="O152" s="25">
        <v>61.2</v>
      </c>
      <c r="P152" s="25">
        <v>83.6</v>
      </c>
      <c r="Q152" s="25">
        <v>86</v>
      </c>
      <c r="R152" s="25">
        <v>70</v>
      </c>
      <c r="S152" s="25">
        <v>50</v>
      </c>
    </row>
    <row r="153" spans="1:19" x14ac:dyDescent="0.25">
      <c r="A153" s="25" t="s">
        <v>263</v>
      </c>
      <c r="B153" s="25" t="str">
        <f>VLOOKUP(A153,'Cód dos países'!$A$3:$C$199,2,FALSE)</f>
        <v>SLB</v>
      </c>
      <c r="C153" s="25">
        <f>VLOOKUP(A153,'Cód dos países'!$A$3:$C$199,3,FALSE)</f>
        <v>158</v>
      </c>
      <c r="D153" s="25">
        <v>2018</v>
      </c>
      <c r="E153">
        <f t="shared" si="4"/>
        <v>1582018</v>
      </c>
      <c r="F153" s="25">
        <v>54.6</v>
      </c>
      <c r="G153" s="25">
        <v>49.9</v>
      </c>
      <c r="H153" s="25">
        <f t="shared" si="5"/>
        <v>0.499</v>
      </c>
      <c r="I153" s="25">
        <v>33.5</v>
      </c>
      <c r="J153" s="25">
        <v>51.7</v>
      </c>
      <c r="K153" s="25">
        <v>65.5</v>
      </c>
      <c r="L153" s="25">
        <v>36.5</v>
      </c>
      <c r="M153" s="25">
        <v>89.4</v>
      </c>
      <c r="N153" s="25">
        <v>68.599999999999994</v>
      </c>
      <c r="O153" s="25">
        <v>72</v>
      </c>
      <c r="P153" s="25">
        <v>86</v>
      </c>
      <c r="Q153" s="25">
        <v>56.8</v>
      </c>
      <c r="R153" s="25">
        <v>15</v>
      </c>
      <c r="S153" s="25">
        <v>30</v>
      </c>
    </row>
    <row r="154" spans="1:19" x14ac:dyDescent="0.25">
      <c r="A154" s="25" t="s">
        <v>269</v>
      </c>
      <c r="B154" s="25" t="str">
        <f>VLOOKUP(A154,'Cód dos países'!$A$3:$C$199,2,FALSE)</f>
        <v>SOM</v>
      </c>
      <c r="C154" s="25">
        <f>VLOOKUP(A154,'Cód dos países'!$A$3:$C$199,3,FALSE)</f>
        <v>159</v>
      </c>
      <c r="D154" s="25">
        <v>2018</v>
      </c>
      <c r="E154">
        <f t="shared" si="4"/>
        <v>1592018</v>
      </c>
      <c r="F154" s="25" t="s">
        <v>421</v>
      </c>
      <c r="G154" s="25">
        <v>33.700000000000003</v>
      </c>
      <c r="H154" s="25">
        <f t="shared" si="5"/>
        <v>0.33700000000000002</v>
      </c>
      <c r="I154" s="25">
        <v>7.9</v>
      </c>
      <c r="J154" s="25">
        <v>26.6</v>
      </c>
      <c r="K154" s="25" t="s">
        <v>421</v>
      </c>
      <c r="L154" s="25" t="s">
        <v>421</v>
      </c>
      <c r="M154" s="25" t="s">
        <v>421</v>
      </c>
      <c r="N154" s="25">
        <v>31.7</v>
      </c>
      <c r="O154" s="25" t="s">
        <v>421</v>
      </c>
      <c r="P154" s="25" t="s">
        <v>421</v>
      </c>
      <c r="Q154" s="25" t="s">
        <v>421</v>
      </c>
      <c r="R154" s="25" t="s">
        <v>421</v>
      </c>
      <c r="S154" s="25" t="s">
        <v>421</v>
      </c>
    </row>
    <row r="155" spans="1:19" x14ac:dyDescent="0.25">
      <c r="A155" s="25" t="s">
        <v>327</v>
      </c>
      <c r="B155" s="25" t="str">
        <f>VLOOKUP(A155,'Cód dos países'!$A$3:$C$199,2,FALSE)</f>
        <v>ZAF</v>
      </c>
      <c r="C155" s="25">
        <f>VLOOKUP(A155,'Cód dos países'!$A$3:$C$199,3,FALSE)</f>
        <v>160</v>
      </c>
      <c r="D155" s="25">
        <v>2018</v>
      </c>
      <c r="E155">
        <f t="shared" si="4"/>
        <v>1602018</v>
      </c>
      <c r="F155" s="25">
        <v>58.3</v>
      </c>
      <c r="G155" s="25">
        <v>58.8</v>
      </c>
      <c r="H155" s="25">
        <f t="shared" si="5"/>
        <v>0.58799999999999997</v>
      </c>
      <c r="I155" s="25">
        <v>39.700000000000003</v>
      </c>
      <c r="J155" s="25">
        <v>39.299999999999997</v>
      </c>
      <c r="K155" s="25">
        <v>62.1</v>
      </c>
      <c r="L155" s="25">
        <v>67.599999999999994</v>
      </c>
      <c r="M155" s="25">
        <v>62.6</v>
      </c>
      <c r="N155" s="25">
        <v>64.3</v>
      </c>
      <c r="O155" s="25">
        <v>59.1</v>
      </c>
      <c r="P155" s="25">
        <v>75.2</v>
      </c>
      <c r="Q155" s="25">
        <v>76</v>
      </c>
      <c r="R155" s="25">
        <v>45</v>
      </c>
      <c r="S155" s="25">
        <v>50</v>
      </c>
    </row>
    <row r="156" spans="1:19" x14ac:dyDescent="0.25">
      <c r="A156" s="25" t="s">
        <v>432</v>
      </c>
      <c r="B156" s="25" t="str">
        <f>VLOOKUP(A156,'Cód dos países'!$A$3:$C$199,2,FALSE)</f>
        <v>KOR</v>
      </c>
      <c r="C156" s="25">
        <f>VLOOKUP(A156,'Cód dos países'!$A$3:$C$199,3,FALSE)</f>
        <v>92</v>
      </c>
      <c r="D156" s="25">
        <v>2018</v>
      </c>
      <c r="E156">
        <f t="shared" si="4"/>
        <v>922018</v>
      </c>
      <c r="F156" s="25">
        <v>72.3</v>
      </c>
      <c r="G156" s="25">
        <v>79.3</v>
      </c>
      <c r="H156" s="25">
        <f t="shared" si="5"/>
        <v>0.79299999999999993</v>
      </c>
      <c r="I156" s="25">
        <v>50.5</v>
      </c>
      <c r="J156" s="25">
        <v>57.5</v>
      </c>
      <c r="K156" s="25">
        <v>64.2</v>
      </c>
      <c r="L156" s="25">
        <v>68.599999999999994</v>
      </c>
      <c r="M156" s="25">
        <v>96.8</v>
      </c>
      <c r="N156" s="25">
        <v>91.3</v>
      </c>
      <c r="O156" s="25">
        <v>57.4</v>
      </c>
      <c r="P156" s="25">
        <v>82</v>
      </c>
      <c r="Q156" s="25">
        <v>80.400000000000006</v>
      </c>
      <c r="R156" s="25">
        <v>70</v>
      </c>
      <c r="S156" s="25">
        <v>70</v>
      </c>
    </row>
    <row r="157" spans="1:19" x14ac:dyDescent="0.25">
      <c r="A157" s="25" t="s">
        <v>89</v>
      </c>
      <c r="B157" s="25" t="str">
        <f>VLOOKUP(A157,'Cód dos países'!$A$3:$C$199,2,FALSE)</f>
        <v>ESP</v>
      </c>
      <c r="C157" s="25">
        <f>VLOOKUP(A157,'Cód dos países'!$A$3:$C$199,3,FALSE)</f>
        <v>161</v>
      </c>
      <c r="D157" s="25">
        <v>2018</v>
      </c>
      <c r="E157">
        <f t="shared" si="4"/>
        <v>1612018</v>
      </c>
      <c r="F157" s="25">
        <v>65.7</v>
      </c>
      <c r="G157" s="25">
        <v>72.900000000000006</v>
      </c>
      <c r="H157" s="25">
        <f t="shared" si="5"/>
        <v>0.72900000000000009</v>
      </c>
      <c r="I157" s="25">
        <v>51.9</v>
      </c>
      <c r="J157" s="25">
        <v>51.4</v>
      </c>
      <c r="K157" s="25">
        <v>62.3</v>
      </c>
      <c r="L157" s="25">
        <v>46.2</v>
      </c>
      <c r="M157" s="25">
        <v>51.1</v>
      </c>
      <c r="N157" s="25">
        <v>66.8</v>
      </c>
      <c r="O157" s="25">
        <v>57.8</v>
      </c>
      <c r="P157" s="25">
        <v>87.5</v>
      </c>
      <c r="Q157" s="25">
        <v>86</v>
      </c>
      <c r="R157" s="25">
        <v>85</v>
      </c>
      <c r="S157" s="25">
        <v>70</v>
      </c>
    </row>
    <row r="158" spans="1:19" x14ac:dyDescent="0.25">
      <c r="A158" s="25" t="s">
        <v>173</v>
      </c>
      <c r="B158" s="25" t="str">
        <f>VLOOKUP(A158,'Cód dos países'!$A$3:$C$199,2,FALSE)</f>
        <v>LKA</v>
      </c>
      <c r="C158" s="25">
        <f>VLOOKUP(A158,'Cód dos países'!$A$3:$C$199,3,FALSE)</f>
        <v>162</v>
      </c>
      <c r="D158" s="25">
        <v>2018</v>
      </c>
      <c r="E158">
        <f t="shared" si="4"/>
        <v>1622018</v>
      </c>
      <c r="F158" s="25">
        <v>56.4</v>
      </c>
      <c r="G158" s="25">
        <v>44.7</v>
      </c>
      <c r="H158" s="25">
        <f t="shared" si="5"/>
        <v>0.44700000000000001</v>
      </c>
      <c r="I158" s="25">
        <v>28.9</v>
      </c>
      <c r="J158" s="25">
        <v>39.4</v>
      </c>
      <c r="K158" s="25">
        <v>84.9</v>
      </c>
      <c r="L158" s="25">
        <v>88.3</v>
      </c>
      <c r="M158" s="25">
        <v>30.4</v>
      </c>
      <c r="N158" s="25">
        <v>75.099999999999994</v>
      </c>
      <c r="O158" s="25">
        <v>58.8</v>
      </c>
      <c r="P158" s="25">
        <v>70.099999999999994</v>
      </c>
      <c r="Q158" s="25">
        <v>76.2</v>
      </c>
      <c r="R158" s="25">
        <v>40</v>
      </c>
      <c r="S158" s="25">
        <v>40</v>
      </c>
    </row>
    <row r="159" spans="1:19" x14ac:dyDescent="0.25">
      <c r="A159" s="25" t="s">
        <v>257</v>
      </c>
      <c r="B159" s="25" t="str">
        <f>VLOOKUP(A159,'Cód dos países'!$A$3:$C$199,2,FALSE)</f>
        <v>SDN</v>
      </c>
      <c r="C159" s="25">
        <f>VLOOKUP(A159,'Cód dos países'!$A$3:$C$199,3,FALSE)</f>
        <v>166</v>
      </c>
      <c r="D159" s="25">
        <v>2018</v>
      </c>
      <c r="E159">
        <f t="shared" si="4"/>
        <v>1662018</v>
      </c>
      <c r="F159" s="25">
        <v>47.7</v>
      </c>
      <c r="G159" s="25">
        <v>27.5</v>
      </c>
      <c r="H159" s="25">
        <f t="shared" si="5"/>
        <v>0.27500000000000002</v>
      </c>
      <c r="I159" s="25">
        <v>26.2</v>
      </c>
      <c r="J159" s="25">
        <v>22.2</v>
      </c>
      <c r="K159" s="25">
        <v>86.3</v>
      </c>
      <c r="L159" s="25">
        <v>96.6</v>
      </c>
      <c r="M159" s="25">
        <v>76.099999999999994</v>
      </c>
      <c r="N159" s="25">
        <v>52.1</v>
      </c>
      <c r="O159" s="25">
        <v>59</v>
      </c>
      <c r="P159" s="25">
        <v>56.9</v>
      </c>
      <c r="Q159" s="25">
        <v>45</v>
      </c>
      <c r="R159" s="25">
        <v>5</v>
      </c>
      <c r="S159" s="25">
        <v>20</v>
      </c>
    </row>
    <row r="160" spans="1:19" x14ac:dyDescent="0.25">
      <c r="A160" s="25" t="s">
        <v>274</v>
      </c>
      <c r="B160" s="25" t="str">
        <f>VLOOKUP(A160,'Cód dos países'!$A$3:$C$199,2,FALSE)</f>
        <v>SUR</v>
      </c>
      <c r="C160" s="25">
        <f>VLOOKUP(A160,'Cód dos países'!$A$3:$C$199,3,FALSE)</f>
        <v>167</v>
      </c>
      <c r="D160" s="25">
        <v>2018</v>
      </c>
      <c r="E160">
        <f t="shared" si="4"/>
        <v>1672018</v>
      </c>
      <c r="F160" s="25">
        <v>48.1</v>
      </c>
      <c r="G160" s="25">
        <v>49.1</v>
      </c>
      <c r="H160" s="25">
        <f t="shared" si="5"/>
        <v>0.49099999999999999</v>
      </c>
      <c r="I160" s="25">
        <v>35.5</v>
      </c>
      <c r="J160" s="25">
        <v>22.2</v>
      </c>
      <c r="K160" s="25">
        <v>70.900000000000006</v>
      </c>
      <c r="L160" s="25">
        <v>77.2</v>
      </c>
      <c r="M160" s="25">
        <v>9.6</v>
      </c>
      <c r="N160" s="25">
        <v>48.3</v>
      </c>
      <c r="O160" s="25">
        <v>73.5</v>
      </c>
      <c r="P160" s="25">
        <v>56</v>
      </c>
      <c r="Q160" s="25">
        <v>64.599999999999994</v>
      </c>
      <c r="R160" s="25">
        <v>40</v>
      </c>
      <c r="S160" s="25">
        <v>30</v>
      </c>
    </row>
    <row r="161" spans="1:19" x14ac:dyDescent="0.25">
      <c r="A161" s="25" t="s">
        <v>280</v>
      </c>
      <c r="B161" s="25" t="str">
        <f>VLOOKUP(A161,'Cód dos países'!$A$3:$C$199,2,FALSE)</f>
        <v>SWE</v>
      </c>
      <c r="C161" s="25">
        <f>VLOOKUP(A161,'Cód dos países'!$A$3:$C$199,3,FALSE)</f>
        <v>169</v>
      </c>
      <c r="D161" s="25">
        <v>2018</v>
      </c>
      <c r="E161">
        <f t="shared" si="4"/>
        <v>1692018</v>
      </c>
      <c r="F161" s="25">
        <v>75.2</v>
      </c>
      <c r="G161" s="25">
        <v>89.5</v>
      </c>
      <c r="H161" s="25">
        <f t="shared" si="5"/>
        <v>0.89500000000000002</v>
      </c>
      <c r="I161" s="25">
        <v>88</v>
      </c>
      <c r="J161" s="25">
        <v>84</v>
      </c>
      <c r="K161" s="25">
        <v>43.2</v>
      </c>
      <c r="L161" s="25">
        <v>26.7</v>
      </c>
      <c r="M161" s="25">
        <v>96.6</v>
      </c>
      <c r="N161" s="25">
        <v>88</v>
      </c>
      <c r="O161" s="25">
        <v>53.9</v>
      </c>
      <c r="P161" s="25">
        <v>82</v>
      </c>
      <c r="Q161" s="25">
        <v>86</v>
      </c>
      <c r="R161" s="25">
        <v>85</v>
      </c>
      <c r="S161" s="25">
        <v>80</v>
      </c>
    </row>
    <row r="162" spans="1:19" x14ac:dyDescent="0.25">
      <c r="A162" s="25" t="s">
        <v>49</v>
      </c>
      <c r="B162" s="25" t="str">
        <f>VLOOKUP(A162,'Cód dos países'!$A$3:$C$199,2,FALSE)</f>
        <v>CHE</v>
      </c>
      <c r="C162" s="25">
        <f>VLOOKUP(A162,'Cód dos países'!$A$3:$C$199,3,FALSE)</f>
        <v>170</v>
      </c>
      <c r="D162" s="25">
        <v>2018</v>
      </c>
      <c r="E162">
        <f t="shared" si="4"/>
        <v>1702018</v>
      </c>
      <c r="F162" s="25">
        <v>81.900000000000006</v>
      </c>
      <c r="G162" s="25">
        <v>85.3</v>
      </c>
      <c r="H162" s="25">
        <f t="shared" si="5"/>
        <v>0.85299999999999998</v>
      </c>
      <c r="I162" s="25">
        <v>88</v>
      </c>
      <c r="J162" s="25">
        <v>82</v>
      </c>
      <c r="K162" s="25">
        <v>70.5</v>
      </c>
      <c r="L162" s="25">
        <v>64.8</v>
      </c>
      <c r="M162" s="25">
        <v>96.3</v>
      </c>
      <c r="N162" s="25">
        <v>75.400000000000006</v>
      </c>
      <c r="O162" s="25">
        <v>72.5</v>
      </c>
      <c r="P162" s="25">
        <v>85.2</v>
      </c>
      <c r="Q162" s="25">
        <v>87.4</v>
      </c>
      <c r="R162" s="25">
        <v>85</v>
      </c>
      <c r="S162" s="25">
        <v>90</v>
      </c>
    </row>
    <row r="163" spans="1:19" x14ac:dyDescent="0.25">
      <c r="A163" s="25" t="s">
        <v>286</v>
      </c>
      <c r="B163" s="25" t="str">
        <f>VLOOKUP(A163,'Cód dos países'!$A$3:$C$199,2,FALSE)</f>
        <v>SYR</v>
      </c>
      <c r="C163" s="25">
        <f>VLOOKUP(A163,'Cód dos países'!$A$3:$C$199,3,FALSE)</f>
        <v>171</v>
      </c>
      <c r="D163" s="25">
        <v>2018</v>
      </c>
      <c r="E163">
        <f t="shared" si="4"/>
        <v>1712018</v>
      </c>
      <c r="F163" s="25" t="s">
        <v>421</v>
      </c>
      <c r="G163" s="25">
        <v>37</v>
      </c>
      <c r="H163" s="25">
        <f t="shared" si="5"/>
        <v>0.37</v>
      </c>
      <c r="I163" s="25">
        <v>20.3</v>
      </c>
      <c r="J163" s="25">
        <v>24.4</v>
      </c>
      <c r="K163" s="25" t="s">
        <v>421</v>
      </c>
      <c r="L163" s="25" t="s">
        <v>421</v>
      </c>
      <c r="M163" s="25" t="s">
        <v>421</v>
      </c>
      <c r="N163" s="25">
        <v>49.6</v>
      </c>
      <c r="O163" s="25">
        <v>58.2</v>
      </c>
      <c r="P163" s="25">
        <v>48.3</v>
      </c>
      <c r="Q163" s="25">
        <v>47</v>
      </c>
      <c r="R163" s="25">
        <v>0</v>
      </c>
      <c r="S163" s="25" t="s">
        <v>421</v>
      </c>
    </row>
    <row r="164" spans="1:19" x14ac:dyDescent="0.25">
      <c r="A164" s="25" t="s">
        <v>304</v>
      </c>
      <c r="B164" s="25" t="str">
        <f>VLOOKUP(A164,'Cód dos países'!$A$3:$C$199,2,FALSE)</f>
        <v>TWN</v>
      </c>
      <c r="C164" s="25">
        <f>VLOOKUP(A164,'Cód dos países'!$A$3:$C$199,3,FALSE)</f>
        <v>172</v>
      </c>
      <c r="D164" s="25">
        <v>2018</v>
      </c>
      <c r="E164">
        <f t="shared" si="4"/>
        <v>1722018</v>
      </c>
      <c r="F164" s="25">
        <v>77.3</v>
      </c>
      <c r="G164" s="25">
        <v>85.4</v>
      </c>
      <c r="H164" s="25">
        <f t="shared" si="5"/>
        <v>0.85400000000000009</v>
      </c>
      <c r="I164" s="25">
        <v>69.2</v>
      </c>
      <c r="J164" s="25">
        <v>70.099999999999994</v>
      </c>
      <c r="K164" s="25">
        <v>75</v>
      </c>
      <c r="L164" s="25">
        <v>90.6</v>
      </c>
      <c r="M164" s="25">
        <v>91.6</v>
      </c>
      <c r="N164" s="25">
        <v>93.2</v>
      </c>
      <c r="O164" s="25">
        <v>60.9</v>
      </c>
      <c r="P164" s="25">
        <v>84.4</v>
      </c>
      <c r="Q164" s="25">
        <v>87</v>
      </c>
      <c r="R164" s="25">
        <v>60</v>
      </c>
      <c r="S164" s="25">
        <v>60</v>
      </c>
    </row>
    <row r="165" spans="1:19" x14ac:dyDescent="0.25">
      <c r="A165" s="25" t="s">
        <v>294</v>
      </c>
      <c r="B165" s="25" t="str">
        <f>VLOOKUP(A165,'Cód dos países'!$A$3:$C$199,2,FALSE)</f>
        <v>TJK</v>
      </c>
      <c r="C165" s="25">
        <f>VLOOKUP(A165,'Cód dos países'!$A$3:$C$199,3,FALSE)</f>
        <v>173</v>
      </c>
      <c r="D165" s="25">
        <v>2018</v>
      </c>
      <c r="E165">
        <f t="shared" si="4"/>
        <v>1732018</v>
      </c>
      <c r="F165" s="25">
        <v>55.6</v>
      </c>
      <c r="G165" s="25">
        <v>47.8</v>
      </c>
      <c r="H165" s="25">
        <f t="shared" si="5"/>
        <v>0.47799999999999998</v>
      </c>
      <c r="I165" s="25">
        <v>36.4</v>
      </c>
      <c r="J165" s="25">
        <v>52.1</v>
      </c>
      <c r="K165" s="25">
        <v>91.8</v>
      </c>
      <c r="L165" s="25">
        <v>64.599999999999994</v>
      </c>
      <c r="M165" s="25">
        <v>60.3</v>
      </c>
      <c r="N165" s="25">
        <v>67.3</v>
      </c>
      <c r="O165" s="25">
        <v>49.2</v>
      </c>
      <c r="P165" s="25">
        <v>68.5</v>
      </c>
      <c r="Q165" s="25">
        <v>73.599999999999994</v>
      </c>
      <c r="R165" s="25">
        <v>25</v>
      </c>
      <c r="S165" s="25">
        <v>30</v>
      </c>
    </row>
    <row r="166" spans="1:19" x14ac:dyDescent="0.25">
      <c r="A166" s="25" t="s">
        <v>306</v>
      </c>
      <c r="B166" s="25" t="str">
        <f>VLOOKUP(A166,'Cód dos países'!$A$3:$C$199,2,FALSE)</f>
        <v>TZA</v>
      </c>
      <c r="C166" s="25">
        <f>VLOOKUP(A166,'Cód dos países'!$A$3:$C$199,3,FALSE)</f>
        <v>174</v>
      </c>
      <c r="D166" s="25">
        <v>2018</v>
      </c>
      <c r="E166">
        <f t="shared" si="4"/>
        <v>1742018</v>
      </c>
      <c r="F166" s="25">
        <v>60.2</v>
      </c>
      <c r="G166" s="25">
        <v>35.4</v>
      </c>
      <c r="H166" s="25">
        <f t="shared" si="5"/>
        <v>0.35399999999999998</v>
      </c>
      <c r="I166" s="25">
        <v>33.200000000000003</v>
      </c>
      <c r="J166" s="25">
        <v>41.4</v>
      </c>
      <c r="K166" s="25">
        <v>80.5</v>
      </c>
      <c r="L166" s="25">
        <v>90.3</v>
      </c>
      <c r="M166" s="25">
        <v>85.2</v>
      </c>
      <c r="N166" s="25">
        <v>46.6</v>
      </c>
      <c r="O166" s="25">
        <v>66.2</v>
      </c>
      <c r="P166" s="25">
        <v>70.400000000000006</v>
      </c>
      <c r="Q166" s="25">
        <v>67.8</v>
      </c>
      <c r="R166" s="25">
        <v>55</v>
      </c>
      <c r="S166" s="25">
        <v>50</v>
      </c>
    </row>
    <row r="167" spans="1:19" x14ac:dyDescent="0.25">
      <c r="A167" s="25" t="s">
        <v>292</v>
      </c>
      <c r="B167" s="25" t="str">
        <f>VLOOKUP(A167,'Cód dos países'!$A$3:$C$199,2,FALSE)</f>
        <v>THA</v>
      </c>
      <c r="C167" s="25">
        <f>VLOOKUP(A167,'Cód dos países'!$A$3:$C$199,3,FALSE)</f>
        <v>175</v>
      </c>
      <c r="D167" s="25">
        <v>2018</v>
      </c>
      <c r="E167">
        <f t="shared" si="4"/>
        <v>1752018</v>
      </c>
      <c r="F167" s="25">
        <v>68.3</v>
      </c>
      <c r="G167" s="25">
        <v>53.7</v>
      </c>
      <c r="H167" s="25">
        <f t="shared" si="5"/>
        <v>0.53700000000000003</v>
      </c>
      <c r="I167" s="25">
        <v>36.4</v>
      </c>
      <c r="J167" s="25">
        <v>45.9</v>
      </c>
      <c r="K167" s="25">
        <v>81.3</v>
      </c>
      <c r="L167" s="25">
        <v>85.8</v>
      </c>
      <c r="M167" s="25">
        <v>96.5</v>
      </c>
      <c r="N167" s="25">
        <v>82.5</v>
      </c>
      <c r="O167" s="25">
        <v>63.9</v>
      </c>
      <c r="P167" s="25">
        <v>75.2</v>
      </c>
      <c r="Q167" s="25">
        <v>83</v>
      </c>
      <c r="R167" s="25">
        <v>55</v>
      </c>
      <c r="S167" s="25">
        <v>60</v>
      </c>
    </row>
    <row r="168" spans="1:19" x14ac:dyDescent="0.25">
      <c r="A168" s="25" t="s">
        <v>348</v>
      </c>
      <c r="B168" s="25" t="str">
        <f>VLOOKUP(A168,'Cód dos países'!$A$3:$C$199,2,FALSE)</f>
        <v>BHS</v>
      </c>
      <c r="C168" s="25">
        <f>VLOOKUP(A168,'Cód dos países'!$A$3:$C$199,3,FALSE)</f>
        <v>12</v>
      </c>
      <c r="D168" s="25">
        <v>2018</v>
      </c>
      <c r="E168">
        <f t="shared" si="4"/>
        <v>122018</v>
      </c>
      <c r="F168" s="25">
        <v>62.9</v>
      </c>
      <c r="G168" s="25">
        <v>42.2</v>
      </c>
      <c r="H168" s="25">
        <f t="shared" si="5"/>
        <v>0.42200000000000004</v>
      </c>
      <c r="I168" s="25">
        <v>43.7</v>
      </c>
      <c r="J168" s="25">
        <v>46.9</v>
      </c>
      <c r="K168" s="25">
        <v>97.3</v>
      </c>
      <c r="L168" s="25">
        <v>86.8</v>
      </c>
      <c r="M168" s="25">
        <v>65.7</v>
      </c>
      <c r="N168" s="25">
        <v>68.5</v>
      </c>
      <c r="O168" s="25">
        <v>67.5</v>
      </c>
      <c r="P168" s="25">
        <v>78.099999999999994</v>
      </c>
      <c r="Q168" s="25">
        <v>47.8</v>
      </c>
      <c r="R168" s="25">
        <v>50</v>
      </c>
      <c r="S168" s="25">
        <v>60</v>
      </c>
    </row>
    <row r="169" spans="1:19" x14ac:dyDescent="0.25">
      <c r="A169" s="25" t="s">
        <v>354</v>
      </c>
      <c r="B169" s="25" t="str">
        <f>VLOOKUP(A169,'Cód dos países'!$A$3:$C$199,2,FALSE)</f>
        <v>GMB</v>
      </c>
      <c r="C169" s="25">
        <f>VLOOKUP(A169,'Cód dos países'!$A$3:$C$199,3,FALSE)</f>
        <v>62</v>
      </c>
      <c r="D169" s="25">
        <v>2018</v>
      </c>
      <c r="E169">
        <f t="shared" si="4"/>
        <v>622018</v>
      </c>
      <c r="F169" s="25">
        <v>52.4</v>
      </c>
      <c r="G169" s="25">
        <v>39.9</v>
      </c>
      <c r="H169" s="25">
        <f t="shared" si="5"/>
        <v>0.39899999999999997</v>
      </c>
      <c r="I169" s="25">
        <v>41.2</v>
      </c>
      <c r="J169" s="25">
        <v>42.5</v>
      </c>
      <c r="K169" s="25">
        <v>74.3</v>
      </c>
      <c r="L169" s="25">
        <v>70.7</v>
      </c>
      <c r="M169" s="25">
        <v>0</v>
      </c>
      <c r="N169" s="25">
        <v>54</v>
      </c>
      <c r="O169" s="25">
        <v>67.400000000000006</v>
      </c>
      <c r="P169" s="25">
        <v>62.4</v>
      </c>
      <c r="Q169" s="25">
        <v>61.6</v>
      </c>
      <c r="R169" s="25">
        <v>65</v>
      </c>
      <c r="S169" s="25">
        <v>50</v>
      </c>
    </row>
    <row r="170" spans="1:19" x14ac:dyDescent="0.25">
      <c r="A170" s="25" t="s">
        <v>423</v>
      </c>
      <c r="B170" s="25" t="str">
        <f>VLOOKUP(A170,'Cód dos países'!$A$3:$C$199,2,FALSE)</f>
        <v>TMP</v>
      </c>
      <c r="C170" s="25">
        <f>VLOOKUP(A170,'Cód dos países'!$A$3:$C$199,3,FALSE)</f>
        <v>176</v>
      </c>
      <c r="D170" s="25">
        <v>2018</v>
      </c>
      <c r="E170">
        <f t="shared" si="4"/>
        <v>1762018</v>
      </c>
      <c r="F170" s="25">
        <v>44.2</v>
      </c>
      <c r="G170" s="25">
        <v>29.7</v>
      </c>
      <c r="H170" s="25">
        <f t="shared" si="5"/>
        <v>0.29699999999999999</v>
      </c>
      <c r="I170" s="25">
        <v>32.1</v>
      </c>
      <c r="J170" s="25">
        <v>13.1</v>
      </c>
      <c r="K170" s="25">
        <v>96.3</v>
      </c>
      <c r="L170" s="25">
        <v>0.9</v>
      </c>
      <c r="M170" s="25">
        <v>20</v>
      </c>
      <c r="N170" s="25">
        <v>60.5</v>
      </c>
      <c r="O170" s="25">
        <v>58.8</v>
      </c>
      <c r="P170" s="25">
        <v>79.5</v>
      </c>
      <c r="Q170" s="25">
        <v>75</v>
      </c>
      <c r="R170" s="25">
        <v>45</v>
      </c>
      <c r="S170" s="25">
        <v>20</v>
      </c>
    </row>
    <row r="171" spans="1:19" x14ac:dyDescent="0.25">
      <c r="A171" s="25" t="s">
        <v>290</v>
      </c>
      <c r="B171" s="25" t="str">
        <f>VLOOKUP(A171,'Cód dos países'!$A$3:$C$199,2,FALSE)</f>
        <v>TGO</v>
      </c>
      <c r="C171" s="25">
        <f>VLOOKUP(A171,'Cód dos países'!$A$3:$C$199,3,FALSE)</f>
        <v>177</v>
      </c>
      <c r="D171" s="25">
        <v>2018</v>
      </c>
      <c r="E171">
        <f t="shared" si="4"/>
        <v>1772018</v>
      </c>
      <c r="F171" s="25">
        <v>50.3</v>
      </c>
      <c r="G171" s="25">
        <v>35.5</v>
      </c>
      <c r="H171" s="25">
        <f t="shared" si="5"/>
        <v>0.35499999999999998</v>
      </c>
      <c r="I171" s="25">
        <v>28.1</v>
      </c>
      <c r="J171" s="25">
        <v>29.6</v>
      </c>
      <c r="K171" s="25">
        <v>67.8</v>
      </c>
      <c r="L171" s="25">
        <v>77</v>
      </c>
      <c r="M171" s="25">
        <v>24.5</v>
      </c>
      <c r="N171" s="25">
        <v>50.4</v>
      </c>
      <c r="O171" s="25">
        <v>46.7</v>
      </c>
      <c r="P171" s="25">
        <v>79.099999999999994</v>
      </c>
      <c r="Q171" s="25">
        <v>69.400000000000006</v>
      </c>
      <c r="R171" s="25">
        <v>65</v>
      </c>
      <c r="S171" s="25">
        <v>30</v>
      </c>
    </row>
    <row r="172" spans="1:19" x14ac:dyDescent="0.25">
      <c r="A172" s="25" t="s">
        <v>371</v>
      </c>
      <c r="B172" s="25" t="str">
        <f>VLOOKUP(A172,'Cód dos países'!$A$3:$C$199,2,FALSE)</f>
        <v>TON</v>
      </c>
      <c r="C172" s="25">
        <f>VLOOKUP(A172,'Cód dos países'!$A$3:$C$199,3,FALSE)</f>
        <v>178</v>
      </c>
      <c r="D172" s="25">
        <v>2018</v>
      </c>
      <c r="E172">
        <f t="shared" si="4"/>
        <v>1782018</v>
      </c>
      <c r="F172" s="25">
        <v>57.7</v>
      </c>
      <c r="G172" s="25">
        <v>59.2</v>
      </c>
      <c r="H172" s="25">
        <f t="shared" si="5"/>
        <v>0.59200000000000008</v>
      </c>
      <c r="I172" s="25">
        <v>38.1</v>
      </c>
      <c r="J172" s="25">
        <v>26.6</v>
      </c>
      <c r="K172" s="25">
        <v>85.5</v>
      </c>
      <c r="L172" s="25">
        <v>40.9</v>
      </c>
      <c r="M172" s="25">
        <v>93.4</v>
      </c>
      <c r="N172" s="25">
        <v>75.3</v>
      </c>
      <c r="O172" s="25">
        <v>69.900000000000006</v>
      </c>
      <c r="P172" s="25">
        <v>69.400000000000006</v>
      </c>
      <c r="Q172" s="25">
        <v>73.599999999999994</v>
      </c>
      <c r="R172" s="25">
        <v>40</v>
      </c>
      <c r="S172" s="25">
        <v>20</v>
      </c>
    </row>
    <row r="173" spans="1:19" x14ac:dyDescent="0.25">
      <c r="A173" s="25" t="s">
        <v>298</v>
      </c>
      <c r="B173" s="25" t="str">
        <f>VLOOKUP(A173,'Cód dos países'!$A$3:$C$199,2,FALSE)</f>
        <v>TTO</v>
      </c>
      <c r="C173" s="25">
        <f>VLOOKUP(A173,'Cód dos países'!$A$3:$C$199,3,FALSE)</f>
        <v>179</v>
      </c>
      <c r="D173" s="25">
        <v>2018</v>
      </c>
      <c r="E173">
        <f t="shared" si="4"/>
        <v>1792018</v>
      </c>
      <c r="F173" s="25">
        <v>57</v>
      </c>
      <c r="G173" s="25">
        <v>52.3</v>
      </c>
      <c r="H173" s="25">
        <f t="shared" si="5"/>
        <v>0.52300000000000002</v>
      </c>
      <c r="I173" s="25">
        <v>32.9</v>
      </c>
      <c r="J173" s="25">
        <v>40.6</v>
      </c>
      <c r="K173" s="25">
        <v>82.3</v>
      </c>
      <c r="L173" s="25">
        <v>61.9</v>
      </c>
      <c r="M173" s="25">
        <v>16.600000000000001</v>
      </c>
      <c r="N173" s="25">
        <v>67.8</v>
      </c>
      <c r="O173" s="25">
        <v>75.599999999999994</v>
      </c>
      <c r="P173" s="25">
        <v>75.099999999999994</v>
      </c>
      <c r="Q173" s="25">
        <v>68.400000000000006</v>
      </c>
      <c r="R173" s="25">
        <v>60</v>
      </c>
      <c r="S173" s="25">
        <v>50</v>
      </c>
    </row>
    <row r="174" spans="1:19" x14ac:dyDescent="0.25">
      <c r="A174" s="25" t="s">
        <v>300</v>
      </c>
      <c r="B174" s="25" t="str">
        <f>VLOOKUP(A174,'Cód dos países'!$A$3:$C$199,2,FALSE)</f>
        <v>TUN</v>
      </c>
      <c r="C174" s="25">
        <f>VLOOKUP(A174,'Cód dos países'!$A$3:$C$199,3,FALSE)</f>
        <v>180</v>
      </c>
      <c r="D174" s="25">
        <v>2018</v>
      </c>
      <c r="E174">
        <f t="shared" si="4"/>
        <v>1802018</v>
      </c>
      <c r="F174" s="25">
        <v>55.4</v>
      </c>
      <c r="G174" s="25">
        <v>49.2</v>
      </c>
      <c r="H174" s="25">
        <f t="shared" si="5"/>
        <v>0.49200000000000005</v>
      </c>
      <c r="I174" s="25">
        <v>36.6</v>
      </c>
      <c r="J174" s="25">
        <v>42.7</v>
      </c>
      <c r="K174" s="25">
        <v>74.400000000000006</v>
      </c>
      <c r="L174" s="25">
        <v>74.400000000000006</v>
      </c>
      <c r="M174" s="25">
        <v>37.9</v>
      </c>
      <c r="N174" s="25">
        <v>76.7</v>
      </c>
      <c r="O174" s="25">
        <v>50.3</v>
      </c>
      <c r="P174" s="25">
        <v>76</v>
      </c>
      <c r="Q174" s="25">
        <v>71.400000000000006</v>
      </c>
      <c r="R174" s="25">
        <v>45</v>
      </c>
      <c r="S174" s="25">
        <v>30</v>
      </c>
    </row>
    <row r="175" spans="1:19" x14ac:dyDescent="0.25">
      <c r="A175" s="25" t="s">
        <v>302</v>
      </c>
      <c r="B175" s="25" t="str">
        <f>VLOOKUP(A175,'Cód dos países'!$A$3:$C$199,2,FALSE)</f>
        <v>TUR</v>
      </c>
      <c r="C175" s="25">
        <f>VLOOKUP(A175,'Cód dos países'!$A$3:$C$199,3,FALSE)</f>
        <v>181</v>
      </c>
      <c r="D175" s="25">
        <v>2018</v>
      </c>
      <c r="E175">
        <f t="shared" si="4"/>
        <v>1812018</v>
      </c>
      <c r="F175" s="25">
        <v>64.599999999999994</v>
      </c>
      <c r="G175" s="25">
        <v>55.8</v>
      </c>
      <c r="H175" s="25">
        <f t="shared" si="5"/>
        <v>0.55799999999999994</v>
      </c>
      <c r="I175" s="25">
        <v>41.2</v>
      </c>
      <c r="J175" s="25">
        <v>49.8</v>
      </c>
      <c r="K175" s="25">
        <v>76.400000000000006</v>
      </c>
      <c r="L175" s="25">
        <v>65.099999999999994</v>
      </c>
      <c r="M175" s="25">
        <v>92.2</v>
      </c>
      <c r="N175" s="25">
        <v>66</v>
      </c>
      <c r="O175" s="25">
        <v>49.2</v>
      </c>
      <c r="P175" s="25">
        <v>70</v>
      </c>
      <c r="Q175" s="25">
        <v>79.599999999999994</v>
      </c>
      <c r="R175" s="25">
        <v>70</v>
      </c>
      <c r="S175" s="25">
        <v>60</v>
      </c>
    </row>
    <row r="176" spans="1:19" x14ac:dyDescent="0.25">
      <c r="A176" s="25" t="s">
        <v>296</v>
      </c>
      <c r="B176" s="25" t="str">
        <f>VLOOKUP(A176,'Cód dos países'!$A$3:$C$199,2,FALSE)</f>
        <v>TKM</v>
      </c>
      <c r="C176" s="25">
        <f>VLOOKUP(A176,'Cód dos países'!$A$3:$C$199,3,FALSE)</f>
        <v>182</v>
      </c>
      <c r="D176" s="25">
        <v>2018</v>
      </c>
      <c r="E176">
        <f t="shared" si="4"/>
        <v>1822018</v>
      </c>
      <c r="F176" s="25">
        <v>48.4</v>
      </c>
      <c r="G176" s="25">
        <v>31.6</v>
      </c>
      <c r="H176" s="25">
        <f t="shared" si="5"/>
        <v>0.316</v>
      </c>
      <c r="I176" s="25">
        <v>20.3</v>
      </c>
      <c r="J176" s="25">
        <v>29.8</v>
      </c>
      <c r="K176" s="25">
        <v>95.9</v>
      </c>
      <c r="L176" s="25">
        <v>92</v>
      </c>
      <c r="M176" s="25">
        <v>92.3</v>
      </c>
      <c r="N176" s="25">
        <v>30</v>
      </c>
      <c r="O176" s="25">
        <v>20</v>
      </c>
      <c r="P176" s="25">
        <v>73.400000000000006</v>
      </c>
      <c r="Q176" s="25">
        <v>76</v>
      </c>
      <c r="R176" s="25">
        <v>10</v>
      </c>
      <c r="S176" s="25">
        <v>10</v>
      </c>
    </row>
    <row r="177" spans="1:19" x14ac:dyDescent="0.25">
      <c r="A177" s="25" t="s">
        <v>308</v>
      </c>
      <c r="B177" s="25" t="str">
        <f>VLOOKUP(A177,'Cód dos países'!$A$3:$C$199,2,FALSE)</f>
        <v>UGA</v>
      </c>
      <c r="C177" s="25">
        <f>VLOOKUP(A177,'Cód dos países'!$A$3:$C$199,3,FALSE)</f>
        <v>184</v>
      </c>
      <c r="D177" s="25">
        <v>2018</v>
      </c>
      <c r="E177">
        <f t="shared" si="4"/>
        <v>1842018</v>
      </c>
      <c r="F177" s="25">
        <v>59.7</v>
      </c>
      <c r="G177" s="25">
        <v>42.2</v>
      </c>
      <c r="H177" s="25">
        <f t="shared" si="5"/>
        <v>0.42200000000000004</v>
      </c>
      <c r="I177" s="25">
        <v>25.4</v>
      </c>
      <c r="J177" s="25">
        <v>38.5</v>
      </c>
      <c r="K177" s="25">
        <v>73.3</v>
      </c>
      <c r="L177" s="25">
        <v>88.7</v>
      </c>
      <c r="M177" s="25">
        <v>68.599999999999994</v>
      </c>
      <c r="N177" s="25">
        <v>46.3</v>
      </c>
      <c r="O177" s="25">
        <v>83.2</v>
      </c>
      <c r="P177" s="25">
        <v>80.099999999999994</v>
      </c>
      <c r="Q177" s="25">
        <v>75.400000000000006</v>
      </c>
      <c r="R177" s="25">
        <v>55</v>
      </c>
      <c r="S177" s="25">
        <v>40</v>
      </c>
    </row>
    <row r="178" spans="1:19" x14ac:dyDescent="0.25">
      <c r="A178" s="25" t="s">
        <v>310</v>
      </c>
      <c r="B178" s="25" t="str">
        <f>VLOOKUP(A178,'Cód dos países'!$A$3:$C$199,2,FALSE)</f>
        <v>UKR</v>
      </c>
      <c r="C178" s="25">
        <f>VLOOKUP(A178,'Cód dos países'!$A$3:$C$199,3,FALSE)</f>
        <v>185</v>
      </c>
      <c r="D178" s="25">
        <v>2018</v>
      </c>
      <c r="E178">
        <f t="shared" si="4"/>
        <v>1852018</v>
      </c>
      <c r="F178" s="25">
        <v>52.3</v>
      </c>
      <c r="G178" s="25">
        <v>43.9</v>
      </c>
      <c r="H178" s="25">
        <f t="shared" si="5"/>
        <v>0.439</v>
      </c>
      <c r="I178" s="25">
        <v>29.6</v>
      </c>
      <c r="J178" s="25">
        <v>31.5</v>
      </c>
      <c r="K178" s="25">
        <v>81.8</v>
      </c>
      <c r="L178" s="25">
        <v>46.9</v>
      </c>
      <c r="M178" s="25">
        <v>82.6</v>
      </c>
      <c r="N178" s="25">
        <v>66.099999999999994</v>
      </c>
      <c r="O178" s="25">
        <v>46.7</v>
      </c>
      <c r="P178" s="25">
        <v>58.6</v>
      </c>
      <c r="Q178" s="25">
        <v>75</v>
      </c>
      <c r="R178" s="25">
        <v>35</v>
      </c>
      <c r="S178" s="25">
        <v>30</v>
      </c>
    </row>
    <row r="179" spans="1:19" x14ac:dyDescent="0.25">
      <c r="A179" s="25" t="s">
        <v>6</v>
      </c>
      <c r="B179" s="25" t="str">
        <f>VLOOKUP(A179,'Cód dos países'!$A$3:$C$199,2,FALSE)</f>
        <v>ARE</v>
      </c>
      <c r="C179" s="25">
        <f>VLOOKUP(A179,'Cód dos países'!$A$3:$C$199,3,FALSE)</f>
        <v>186</v>
      </c>
      <c r="D179" s="25">
        <v>2018</v>
      </c>
      <c r="E179">
        <f t="shared" si="4"/>
        <v>1862018</v>
      </c>
      <c r="F179" s="25">
        <v>77.599999999999994</v>
      </c>
      <c r="G179" s="25">
        <v>81.8</v>
      </c>
      <c r="H179" s="25">
        <f t="shared" si="5"/>
        <v>0.81799999999999995</v>
      </c>
      <c r="I179" s="25">
        <v>78.8</v>
      </c>
      <c r="J179" s="25">
        <v>87.1</v>
      </c>
      <c r="K179" s="25">
        <v>99.2</v>
      </c>
      <c r="L179" s="25">
        <v>68.8</v>
      </c>
      <c r="M179" s="25">
        <v>88.9</v>
      </c>
      <c r="N179" s="25">
        <v>79.900000000000006</v>
      </c>
      <c r="O179" s="25">
        <v>81.099999999999994</v>
      </c>
      <c r="P179" s="25">
        <v>80.900000000000006</v>
      </c>
      <c r="Q179" s="25">
        <v>84.4</v>
      </c>
      <c r="R179" s="25">
        <v>40</v>
      </c>
      <c r="S179" s="25">
        <v>60</v>
      </c>
    </row>
    <row r="180" spans="1:19" x14ac:dyDescent="0.25">
      <c r="A180" s="25" t="s">
        <v>103</v>
      </c>
      <c r="B180" s="25" t="str">
        <f>VLOOKUP(A180,'Cód dos países'!$A$3:$C$199,2,FALSE)</f>
        <v>GBR</v>
      </c>
      <c r="C180" s="25">
        <f>VLOOKUP(A180,'Cód dos países'!$A$3:$C$199,3,FALSE)</f>
        <v>187</v>
      </c>
      <c r="D180" s="25">
        <v>2018</v>
      </c>
      <c r="E180">
        <f t="shared" si="4"/>
        <v>1872018</v>
      </c>
      <c r="F180" s="25">
        <v>78.900000000000006</v>
      </c>
      <c r="G180" s="25">
        <v>92.3</v>
      </c>
      <c r="H180" s="25">
        <f t="shared" si="5"/>
        <v>0.92299999999999993</v>
      </c>
      <c r="I180" s="25">
        <v>83.8</v>
      </c>
      <c r="J180" s="25">
        <v>85.9</v>
      </c>
      <c r="K180" s="25">
        <v>64.7</v>
      </c>
      <c r="L180" s="25">
        <v>48.2</v>
      </c>
      <c r="M180" s="25">
        <v>68.599999999999994</v>
      </c>
      <c r="N180" s="25">
        <v>92.9</v>
      </c>
      <c r="O180" s="25">
        <v>73.5</v>
      </c>
      <c r="P180" s="25">
        <v>81.2</v>
      </c>
      <c r="Q180" s="25">
        <v>86</v>
      </c>
      <c r="R180" s="25">
        <v>90</v>
      </c>
      <c r="S180" s="25">
        <v>80</v>
      </c>
    </row>
    <row r="181" spans="1:19" x14ac:dyDescent="0.25">
      <c r="A181" s="25" t="s">
        <v>314</v>
      </c>
      <c r="B181" s="25" t="str">
        <f>VLOOKUP(A181,'Cód dos países'!$A$3:$C$199,2,FALSE)</f>
        <v>USA</v>
      </c>
      <c r="C181" s="25">
        <f>VLOOKUP(A181,'Cód dos países'!$A$3:$C$199,3,FALSE)</f>
        <v>188</v>
      </c>
      <c r="D181" s="25">
        <v>2018</v>
      </c>
      <c r="E181">
        <f t="shared" si="4"/>
        <v>1882018</v>
      </c>
      <c r="F181" s="25">
        <v>76.8</v>
      </c>
      <c r="G181" s="25">
        <v>79.3</v>
      </c>
      <c r="H181" s="25">
        <f t="shared" si="5"/>
        <v>0.79299999999999993</v>
      </c>
      <c r="I181" s="25">
        <v>77.400000000000006</v>
      </c>
      <c r="J181" s="25">
        <v>78.599999999999994</v>
      </c>
      <c r="K181" s="25">
        <v>75.099999999999994</v>
      </c>
      <c r="L181" s="25">
        <v>57.1</v>
      </c>
      <c r="M181" s="25">
        <v>53.1</v>
      </c>
      <c r="N181" s="25">
        <v>83.8</v>
      </c>
      <c r="O181" s="25">
        <v>89.4</v>
      </c>
      <c r="P181" s="25">
        <v>76.599999999999994</v>
      </c>
      <c r="Q181" s="25">
        <v>86.6</v>
      </c>
      <c r="R181" s="25">
        <v>85</v>
      </c>
      <c r="S181" s="25">
        <v>80</v>
      </c>
    </row>
    <row r="182" spans="1:19" x14ac:dyDescent="0.25">
      <c r="A182" s="25" t="s">
        <v>312</v>
      </c>
      <c r="B182" s="25" t="str">
        <f>VLOOKUP(A182,'Cód dos países'!$A$3:$C$199,2,FALSE)</f>
        <v>URY</v>
      </c>
      <c r="C182" s="25">
        <f>VLOOKUP(A182,'Cód dos países'!$A$3:$C$199,3,FALSE)</f>
        <v>189</v>
      </c>
      <c r="D182" s="25">
        <v>2018</v>
      </c>
      <c r="E182">
        <f t="shared" si="4"/>
        <v>1892018</v>
      </c>
      <c r="F182" s="25">
        <v>68.599999999999994</v>
      </c>
      <c r="G182" s="25">
        <v>68.3</v>
      </c>
      <c r="H182" s="25">
        <f t="shared" si="5"/>
        <v>0.68299999999999994</v>
      </c>
      <c r="I182" s="25">
        <v>69.2</v>
      </c>
      <c r="J182" s="25">
        <v>58.9</v>
      </c>
      <c r="K182" s="25">
        <v>77.2</v>
      </c>
      <c r="L182" s="25">
        <v>67.5</v>
      </c>
      <c r="M182" s="25">
        <v>69.900000000000006</v>
      </c>
      <c r="N182" s="25">
        <v>74.3</v>
      </c>
      <c r="O182" s="25">
        <v>71.900000000000006</v>
      </c>
      <c r="P182" s="25">
        <v>72.900000000000006</v>
      </c>
      <c r="Q182" s="25">
        <v>78.599999999999994</v>
      </c>
      <c r="R182" s="25">
        <v>85</v>
      </c>
      <c r="S182" s="25">
        <v>30</v>
      </c>
    </row>
    <row r="183" spans="1:19" x14ac:dyDescent="0.25">
      <c r="A183" s="25" t="s">
        <v>316</v>
      </c>
      <c r="B183" s="25" t="str">
        <f>VLOOKUP(A183,'Cód dos países'!$A$3:$C$199,2,FALSE)</f>
        <v>UZB</v>
      </c>
      <c r="C183" s="25">
        <f>VLOOKUP(A183,'Cód dos países'!$A$3:$C$199,3,FALSE)</f>
        <v>190</v>
      </c>
      <c r="D183" s="25">
        <v>2018</v>
      </c>
      <c r="E183">
        <f t="shared" si="4"/>
        <v>1902018</v>
      </c>
      <c r="F183" s="25">
        <v>53.3</v>
      </c>
      <c r="G183" s="25">
        <v>49.8</v>
      </c>
      <c r="H183" s="25">
        <f t="shared" si="5"/>
        <v>0.498</v>
      </c>
      <c r="I183" s="25">
        <v>25.2</v>
      </c>
      <c r="J183" s="25">
        <v>34.299999999999997</v>
      </c>
      <c r="K183" s="25">
        <v>91.3</v>
      </c>
      <c r="L183" s="25">
        <v>67.400000000000006</v>
      </c>
      <c r="M183" s="25">
        <v>98.7</v>
      </c>
      <c r="N183" s="25">
        <v>72.5</v>
      </c>
      <c r="O183" s="25">
        <v>58.7</v>
      </c>
      <c r="P183" s="25">
        <v>58.9</v>
      </c>
      <c r="Q183" s="25">
        <v>62.6</v>
      </c>
      <c r="R183" s="25">
        <v>10</v>
      </c>
      <c r="S183" s="25">
        <v>10</v>
      </c>
    </row>
    <row r="184" spans="1:19" x14ac:dyDescent="0.25">
      <c r="A184" s="25" t="s">
        <v>322</v>
      </c>
      <c r="B184" s="25" t="str">
        <f>VLOOKUP(A184,'Cód dos países'!$A$3:$C$199,2,FALSE)</f>
        <v>VUT</v>
      </c>
      <c r="C184" s="25">
        <f>VLOOKUP(A184,'Cód dos países'!$A$3:$C$199,3,FALSE)</f>
        <v>191</v>
      </c>
      <c r="D184" s="25">
        <v>2018</v>
      </c>
      <c r="E184">
        <f t="shared" si="4"/>
        <v>1912018</v>
      </c>
      <c r="F184" s="25">
        <v>56.4</v>
      </c>
      <c r="G184" s="25">
        <v>65.900000000000006</v>
      </c>
      <c r="H184" s="25">
        <f t="shared" si="5"/>
        <v>0.65900000000000003</v>
      </c>
      <c r="I184" s="25">
        <v>51.9</v>
      </c>
      <c r="J184" s="25">
        <v>36.4</v>
      </c>
      <c r="K184" s="25">
        <v>97.3</v>
      </c>
      <c r="L184" s="25">
        <v>54.1</v>
      </c>
      <c r="M184" s="25">
        <v>15.3</v>
      </c>
      <c r="N184" s="25">
        <v>52.4</v>
      </c>
      <c r="O184" s="25">
        <v>58.8</v>
      </c>
      <c r="P184" s="25">
        <v>75</v>
      </c>
      <c r="Q184" s="25">
        <v>64.400000000000006</v>
      </c>
      <c r="R184" s="25">
        <v>65</v>
      </c>
      <c r="S184" s="25">
        <v>40</v>
      </c>
    </row>
    <row r="185" spans="1:19" x14ac:dyDescent="0.25">
      <c r="A185" s="25" t="s">
        <v>318</v>
      </c>
      <c r="B185" s="25" t="str">
        <f>VLOOKUP(A185,'Cód dos países'!$A$3:$C$199,2,FALSE)</f>
        <v>VEN</v>
      </c>
      <c r="C185" s="25">
        <f>VLOOKUP(A185,'Cód dos países'!$A$3:$C$199,3,FALSE)</f>
        <v>192</v>
      </c>
      <c r="D185" s="25">
        <v>2018</v>
      </c>
      <c r="E185">
        <f t="shared" si="4"/>
        <v>1922018</v>
      </c>
      <c r="F185" s="25">
        <v>25.9</v>
      </c>
      <c r="G185" s="25">
        <v>7.6</v>
      </c>
      <c r="H185" s="25">
        <f t="shared" si="5"/>
        <v>7.5999999999999998E-2</v>
      </c>
      <c r="I185" s="25">
        <v>7.9</v>
      </c>
      <c r="J185" s="25">
        <v>13.1</v>
      </c>
      <c r="K185" s="25">
        <v>74.7</v>
      </c>
      <c r="L185" s="25">
        <v>58.1</v>
      </c>
      <c r="M185" s="25">
        <v>17.600000000000001</v>
      </c>
      <c r="N185" s="25">
        <v>33.9</v>
      </c>
      <c r="O185" s="25">
        <v>28</v>
      </c>
      <c r="P185" s="25">
        <v>0</v>
      </c>
      <c r="Q185" s="25">
        <v>60</v>
      </c>
      <c r="R185" s="25">
        <v>0</v>
      </c>
      <c r="S185" s="25">
        <v>10</v>
      </c>
    </row>
    <row r="186" spans="1:19" x14ac:dyDescent="0.25">
      <c r="A186" s="25" t="s">
        <v>320</v>
      </c>
      <c r="B186" s="25" t="str">
        <f>VLOOKUP(A186,'Cód dos países'!$A$3:$C$199,2,FALSE)</f>
        <v>VNM</v>
      </c>
      <c r="C186" s="25">
        <f>VLOOKUP(A186,'Cód dos países'!$A$3:$C$199,3,FALSE)</f>
        <v>193</v>
      </c>
      <c r="D186" s="25">
        <v>2018</v>
      </c>
      <c r="E186">
        <f t="shared" si="4"/>
        <v>1932018</v>
      </c>
      <c r="F186" s="25">
        <v>55.3</v>
      </c>
      <c r="G186" s="25">
        <v>49.8</v>
      </c>
      <c r="H186" s="25">
        <f t="shared" si="5"/>
        <v>0.498</v>
      </c>
      <c r="I186" s="25">
        <v>34</v>
      </c>
      <c r="J186" s="25">
        <v>40.299999999999997</v>
      </c>
      <c r="K186" s="25">
        <v>79.7</v>
      </c>
      <c r="L186" s="25">
        <v>74.099999999999994</v>
      </c>
      <c r="M186" s="25">
        <v>40.700000000000003</v>
      </c>
      <c r="N186" s="25">
        <v>63.5</v>
      </c>
      <c r="O186" s="25">
        <v>62.8</v>
      </c>
      <c r="P186" s="25">
        <v>68.900000000000006</v>
      </c>
      <c r="Q186" s="25">
        <v>79.2</v>
      </c>
      <c r="R186" s="25">
        <v>30</v>
      </c>
      <c r="S186" s="25">
        <v>40</v>
      </c>
    </row>
    <row r="187" spans="1:19" x14ac:dyDescent="0.25">
      <c r="A187" s="25" t="s">
        <v>325</v>
      </c>
      <c r="B187" s="25" t="str">
        <f>VLOOKUP(A187,'Cód dos países'!$A$3:$C$199,2,FALSE)</f>
        <v>YEM</v>
      </c>
      <c r="C187" s="25">
        <f>VLOOKUP(A187,'Cód dos países'!$A$3:$C$199,3,FALSE)</f>
        <v>194</v>
      </c>
      <c r="D187" s="25">
        <v>2018</v>
      </c>
      <c r="E187">
        <f t="shared" si="4"/>
        <v>1942018</v>
      </c>
      <c r="F187" s="25" t="s">
        <v>421</v>
      </c>
      <c r="G187" s="25">
        <v>19.600000000000001</v>
      </c>
      <c r="H187" s="25">
        <f t="shared" si="5"/>
        <v>0.19600000000000001</v>
      </c>
      <c r="I187" s="25">
        <v>20.3</v>
      </c>
      <c r="J187" s="25">
        <v>22.2</v>
      </c>
      <c r="K187" s="25" t="s">
        <v>421</v>
      </c>
      <c r="L187" s="25">
        <v>83.7</v>
      </c>
      <c r="M187" s="25">
        <v>0</v>
      </c>
      <c r="N187" s="25">
        <v>45.1</v>
      </c>
      <c r="O187" s="25">
        <v>49.8</v>
      </c>
      <c r="P187" s="25">
        <v>61.5</v>
      </c>
      <c r="Q187" s="25">
        <v>71.400000000000006</v>
      </c>
      <c r="R187" s="25">
        <v>50</v>
      </c>
      <c r="S187" s="25" t="s">
        <v>421</v>
      </c>
    </row>
    <row r="188" spans="1:19" x14ac:dyDescent="0.25">
      <c r="A188" s="25" t="s">
        <v>329</v>
      </c>
      <c r="B188" s="25" t="str">
        <f>VLOOKUP(A188,'Cód dos países'!$A$3:$C$199,2,FALSE)</f>
        <v>ZMB</v>
      </c>
      <c r="C188" s="25">
        <f>VLOOKUP(A188,'Cód dos países'!$A$3:$C$199,3,FALSE)</f>
        <v>196</v>
      </c>
      <c r="D188" s="25">
        <v>2018</v>
      </c>
      <c r="E188">
        <f t="shared" si="4"/>
        <v>1962018</v>
      </c>
      <c r="F188" s="25">
        <v>53.6</v>
      </c>
      <c r="G188" s="25">
        <v>45</v>
      </c>
      <c r="H188" s="25">
        <f t="shared" si="5"/>
        <v>0.45</v>
      </c>
      <c r="I188" s="25">
        <v>32.299999999999997</v>
      </c>
      <c r="J188" s="25">
        <v>35.6</v>
      </c>
      <c r="K188" s="25">
        <v>72.3</v>
      </c>
      <c r="L188" s="25">
        <v>80.099999999999994</v>
      </c>
      <c r="M188" s="25">
        <v>12.3</v>
      </c>
      <c r="N188" s="25">
        <v>71.099999999999994</v>
      </c>
      <c r="O188" s="25">
        <v>46</v>
      </c>
      <c r="P188" s="25">
        <v>70.3</v>
      </c>
      <c r="Q188" s="25">
        <v>72.599999999999994</v>
      </c>
      <c r="R188" s="25">
        <v>55</v>
      </c>
      <c r="S188" s="25">
        <v>50</v>
      </c>
    </row>
    <row r="189" spans="1:19" x14ac:dyDescent="0.25">
      <c r="A189" s="25" t="s">
        <v>331</v>
      </c>
      <c r="B189" s="25" t="str">
        <f>VLOOKUP(A189,'Cód dos países'!$A$3:$C$199,2,FALSE)</f>
        <v>ZWE</v>
      </c>
      <c r="C189" s="25">
        <f>VLOOKUP(A189,'Cód dos países'!$A$3:$C$199,3,FALSE)</f>
        <v>197</v>
      </c>
      <c r="D189" s="25">
        <v>2018</v>
      </c>
      <c r="E189">
        <f t="shared" si="4"/>
        <v>1972018</v>
      </c>
      <c r="F189" s="25">
        <v>40.4</v>
      </c>
      <c r="G189" s="25">
        <v>29.7</v>
      </c>
      <c r="H189" s="25">
        <f t="shared" si="5"/>
        <v>0.29699999999999999</v>
      </c>
      <c r="I189" s="25">
        <v>15.8</v>
      </c>
      <c r="J189" s="25">
        <v>24.8</v>
      </c>
      <c r="K189" s="25">
        <v>62.3</v>
      </c>
      <c r="L189" s="25">
        <v>74.5</v>
      </c>
      <c r="M189" s="25">
        <v>23.7</v>
      </c>
      <c r="N189" s="25">
        <v>33.4</v>
      </c>
      <c r="O189" s="25">
        <v>43.3</v>
      </c>
      <c r="P189" s="25">
        <v>72.400000000000006</v>
      </c>
      <c r="Q189" s="25">
        <v>70</v>
      </c>
      <c r="R189" s="25">
        <v>25</v>
      </c>
      <c r="S189" s="25">
        <v>10</v>
      </c>
    </row>
    <row r="190" spans="1:19" x14ac:dyDescent="0.25">
      <c r="A190" s="25" t="s">
        <v>0</v>
      </c>
      <c r="B190" s="25" t="str">
        <f>VLOOKUP(A190,'Cód dos países'!$A$3:$C$199,2,FALSE)</f>
        <v>AFG</v>
      </c>
      <c r="C190" s="25">
        <f>VLOOKUP(A190,'Cód dos países'!$A$3:$C$199,3,FALSE)</f>
        <v>1</v>
      </c>
      <c r="D190" s="25">
        <v>2017</v>
      </c>
      <c r="E190">
        <f t="shared" si="4"/>
        <v>12017</v>
      </c>
      <c r="F190" s="25">
        <v>51.3</v>
      </c>
      <c r="G190" s="25">
        <v>17.899999999999999</v>
      </c>
      <c r="H190" s="25">
        <f t="shared" si="5"/>
        <v>0.17899999999999999</v>
      </c>
      <c r="I190" s="25">
        <v>26.2</v>
      </c>
      <c r="J190" s="25">
        <v>28.2</v>
      </c>
      <c r="K190" s="25">
        <v>91.8</v>
      </c>
      <c r="L190" s="25">
        <v>79.3</v>
      </c>
      <c r="M190" s="25">
        <v>98.3</v>
      </c>
      <c r="N190" s="25">
        <v>53</v>
      </c>
      <c r="O190" s="25">
        <v>57.3</v>
      </c>
      <c r="P190" s="25">
        <v>77.8</v>
      </c>
      <c r="Q190" s="25">
        <v>66</v>
      </c>
      <c r="R190" s="25">
        <v>10</v>
      </c>
      <c r="S190" s="25">
        <v>10</v>
      </c>
    </row>
    <row r="191" spans="1:19" x14ac:dyDescent="0.25">
      <c r="A191" s="25" t="s">
        <v>4</v>
      </c>
      <c r="B191" s="25" t="str">
        <f>VLOOKUP(A191,'Cód dos países'!$A$3:$C$199,2,FALSE)</f>
        <v>ALB</v>
      </c>
      <c r="C191" s="25">
        <f>VLOOKUP(A191,'Cód dos países'!$A$3:$C$199,3,FALSE)</f>
        <v>2</v>
      </c>
      <c r="D191" s="25">
        <v>2017</v>
      </c>
      <c r="E191">
        <f t="shared" si="4"/>
        <v>22017</v>
      </c>
      <c r="F191" s="25">
        <v>64.5</v>
      </c>
      <c r="G191" s="25">
        <v>54.1</v>
      </c>
      <c r="H191" s="25">
        <f t="shared" si="5"/>
        <v>0.54100000000000004</v>
      </c>
      <c r="I191" s="25">
        <v>39.9</v>
      </c>
      <c r="J191" s="25">
        <v>25.4</v>
      </c>
      <c r="K191" s="25">
        <v>85.1</v>
      </c>
      <c r="L191" s="25">
        <v>72.7</v>
      </c>
      <c r="M191" s="25">
        <v>67.5</v>
      </c>
      <c r="N191" s="25">
        <v>69.099999999999994</v>
      </c>
      <c r="O191" s="25">
        <v>50.4</v>
      </c>
      <c r="P191" s="25">
        <v>82.4</v>
      </c>
      <c r="Q191" s="25">
        <v>87.8</v>
      </c>
      <c r="R191" s="25">
        <v>70</v>
      </c>
      <c r="S191" s="25">
        <v>70</v>
      </c>
    </row>
    <row r="192" spans="1:19" x14ac:dyDescent="0.25">
      <c r="A192" s="25" t="s">
        <v>81</v>
      </c>
      <c r="B192" s="25" t="str">
        <f>VLOOKUP(A192,'Cód dos países'!$A$3:$C$199,2,FALSE)</f>
        <v>DZA</v>
      </c>
      <c r="C192" s="25">
        <f>VLOOKUP(A192,'Cód dos países'!$A$3:$C$199,3,FALSE)</f>
        <v>3</v>
      </c>
      <c r="D192" s="25">
        <v>2017</v>
      </c>
      <c r="E192">
        <f t="shared" si="4"/>
        <v>32017</v>
      </c>
      <c r="F192" s="25">
        <v>44.7</v>
      </c>
      <c r="G192" s="25">
        <v>27.8</v>
      </c>
      <c r="H192" s="25">
        <f t="shared" si="5"/>
        <v>0.27800000000000002</v>
      </c>
      <c r="I192" s="25">
        <v>29</v>
      </c>
      <c r="J192" s="25">
        <v>35.200000000000003</v>
      </c>
      <c r="K192" s="25">
        <v>74</v>
      </c>
      <c r="L192" s="25">
        <v>45.9</v>
      </c>
      <c r="M192" s="25">
        <v>19.2</v>
      </c>
      <c r="N192" s="25">
        <v>68.099999999999994</v>
      </c>
      <c r="O192" s="25">
        <v>48.7</v>
      </c>
      <c r="P192" s="25">
        <v>69.900000000000006</v>
      </c>
      <c r="Q192" s="25">
        <v>63.5</v>
      </c>
      <c r="R192" s="25">
        <v>25</v>
      </c>
      <c r="S192" s="25">
        <v>30</v>
      </c>
    </row>
    <row r="193" spans="1:19" x14ac:dyDescent="0.25">
      <c r="A193" s="25" t="s">
        <v>2</v>
      </c>
      <c r="B193" s="25" t="str">
        <f>VLOOKUP(A193,'Cód dos países'!$A$3:$C$199,2,FALSE)</f>
        <v>AGO</v>
      </c>
      <c r="C193" s="25">
        <f>VLOOKUP(A193,'Cód dos países'!$A$3:$C$199,3,FALSE)</f>
        <v>5</v>
      </c>
      <c r="D193" s="25">
        <v>2017</v>
      </c>
      <c r="E193">
        <f t="shared" si="4"/>
        <v>52017</v>
      </c>
      <c r="F193" s="25">
        <v>48.6</v>
      </c>
      <c r="G193" s="25">
        <v>36</v>
      </c>
      <c r="H193" s="25">
        <f t="shared" si="5"/>
        <v>0.36</v>
      </c>
      <c r="I193" s="25">
        <v>18.899999999999999</v>
      </c>
      <c r="J193" s="25">
        <v>25.4</v>
      </c>
      <c r="K193" s="25">
        <v>82.4</v>
      </c>
      <c r="L193" s="25">
        <v>69.099999999999994</v>
      </c>
      <c r="M193" s="25">
        <v>54.8</v>
      </c>
      <c r="N193" s="25">
        <v>58.3</v>
      </c>
      <c r="O193" s="25">
        <v>50.9</v>
      </c>
      <c r="P193" s="25">
        <v>58.5</v>
      </c>
      <c r="Q193" s="25">
        <v>59.5</v>
      </c>
      <c r="R193" s="25">
        <v>30</v>
      </c>
      <c r="S193" s="25">
        <v>40</v>
      </c>
    </row>
    <row r="194" spans="1:19" x14ac:dyDescent="0.25">
      <c r="A194" s="25" t="s">
        <v>8</v>
      </c>
      <c r="B194" s="25" t="str">
        <f>VLOOKUP(A194,'Cód dos países'!$A$3:$C$199,2,FALSE)</f>
        <v>ARG</v>
      </c>
      <c r="C194" s="25">
        <f>VLOOKUP(A194,'Cód dos países'!$A$3:$C$199,3,FALSE)</f>
        <v>7</v>
      </c>
      <c r="D194" s="25">
        <v>2017</v>
      </c>
      <c r="E194">
        <f t="shared" si="4"/>
        <v>72017</v>
      </c>
      <c r="F194" s="25">
        <v>52.3</v>
      </c>
      <c r="G194" s="25">
        <v>40.799999999999997</v>
      </c>
      <c r="H194" s="25">
        <f t="shared" si="5"/>
        <v>0.40799999999999997</v>
      </c>
      <c r="I194" s="25">
        <v>32.6</v>
      </c>
      <c r="J194" s="25">
        <v>44.5</v>
      </c>
      <c r="K194" s="25">
        <v>65.7</v>
      </c>
      <c r="L194" s="25">
        <v>55.6</v>
      </c>
      <c r="M194" s="25">
        <v>52.6</v>
      </c>
      <c r="N194" s="25">
        <v>56.2</v>
      </c>
      <c r="O194" s="25">
        <v>43.3</v>
      </c>
      <c r="P194" s="25">
        <v>51.3</v>
      </c>
      <c r="Q194" s="25">
        <v>70.3</v>
      </c>
      <c r="R194" s="25">
        <v>55</v>
      </c>
      <c r="S194" s="25">
        <v>60</v>
      </c>
    </row>
    <row r="195" spans="1:19" x14ac:dyDescent="0.25">
      <c r="A195" s="25" t="s">
        <v>10</v>
      </c>
      <c r="B195" s="25" t="str">
        <f>VLOOKUP(A195,'Cód dos países'!$A$3:$C$199,2,FALSE)</f>
        <v>ARM</v>
      </c>
      <c r="C195" s="25">
        <f>VLOOKUP(A195,'Cód dos países'!$A$3:$C$199,3,FALSE)</f>
        <v>8</v>
      </c>
      <c r="D195" s="25">
        <v>2017</v>
      </c>
      <c r="E195">
        <f t="shared" si="4"/>
        <v>82017</v>
      </c>
      <c r="F195" s="25">
        <v>68.7</v>
      </c>
      <c r="G195" s="25">
        <v>55.3</v>
      </c>
      <c r="H195" s="25">
        <f t="shared" si="5"/>
        <v>0.55299999999999994</v>
      </c>
      <c r="I195" s="25">
        <v>40.5</v>
      </c>
      <c r="J195" s="25">
        <v>47.4</v>
      </c>
      <c r="K195" s="25">
        <v>84.7</v>
      </c>
      <c r="L195" s="25">
        <v>80</v>
      </c>
      <c r="M195" s="25">
        <v>67.2</v>
      </c>
      <c r="N195" s="25">
        <v>78.7</v>
      </c>
      <c r="O195" s="25">
        <v>69.900000000000006</v>
      </c>
      <c r="P195" s="25">
        <v>75.8</v>
      </c>
      <c r="Q195" s="25">
        <v>80</v>
      </c>
      <c r="R195" s="25">
        <v>75</v>
      </c>
      <c r="S195" s="25">
        <v>70</v>
      </c>
    </row>
    <row r="196" spans="1:19" x14ac:dyDescent="0.25">
      <c r="A196" s="25" t="s">
        <v>12</v>
      </c>
      <c r="B196" s="25" t="str">
        <f>VLOOKUP(A196,'Cód dos países'!$A$3:$C$199,2,FALSE)</f>
        <v>AUS</v>
      </c>
      <c r="C196" s="25">
        <f>VLOOKUP(A196,'Cód dos países'!$A$3:$C$199,3,FALSE)</f>
        <v>9</v>
      </c>
      <c r="D196" s="25">
        <v>2017</v>
      </c>
      <c r="E196">
        <f t="shared" si="4"/>
        <v>92017</v>
      </c>
      <c r="F196" s="25">
        <v>80.900000000000006</v>
      </c>
      <c r="G196" s="25">
        <v>78.7</v>
      </c>
      <c r="H196" s="25">
        <f t="shared" si="5"/>
        <v>0.78700000000000003</v>
      </c>
      <c r="I196" s="25">
        <v>77.400000000000006</v>
      </c>
      <c r="J196" s="25">
        <v>93.4</v>
      </c>
      <c r="K196" s="25">
        <v>63</v>
      </c>
      <c r="L196" s="25">
        <v>61.2</v>
      </c>
      <c r="M196" s="25">
        <v>84.3</v>
      </c>
      <c r="N196" s="25">
        <v>89.1</v>
      </c>
      <c r="O196" s="25">
        <v>79.7</v>
      </c>
      <c r="P196" s="25">
        <v>87.4</v>
      </c>
      <c r="Q196" s="25">
        <v>86.2</v>
      </c>
      <c r="R196" s="25">
        <v>80</v>
      </c>
      <c r="S196" s="25">
        <v>90</v>
      </c>
    </row>
    <row r="197" spans="1:19" x14ac:dyDescent="0.25">
      <c r="A197" s="25" t="s">
        <v>14</v>
      </c>
      <c r="B197" s="25" t="str">
        <f>VLOOKUP(A197,'Cód dos países'!$A$3:$C$199,2,FALSE)</f>
        <v>AUT</v>
      </c>
      <c r="C197" s="25">
        <f>VLOOKUP(A197,'Cód dos países'!$A$3:$C$199,3,FALSE)</f>
        <v>10</v>
      </c>
      <c r="D197" s="25">
        <v>2017</v>
      </c>
      <c r="E197">
        <f t="shared" ref="E197:E260" si="6">C197*10000+D197</f>
        <v>102017</v>
      </c>
      <c r="F197" s="25">
        <v>71.8</v>
      </c>
      <c r="G197" s="25">
        <v>83.5</v>
      </c>
      <c r="H197" s="25">
        <f t="shared" ref="H197:H260" si="7">IF(G197="","",(G197/100))</f>
        <v>0.83499999999999996</v>
      </c>
      <c r="I197" s="25">
        <v>73.5</v>
      </c>
      <c r="J197" s="25">
        <v>80.900000000000006</v>
      </c>
      <c r="K197" s="25">
        <v>49.9</v>
      </c>
      <c r="L197" s="25">
        <v>19.399999999999999</v>
      </c>
      <c r="M197" s="25">
        <v>81.099999999999994</v>
      </c>
      <c r="N197" s="25">
        <v>75.5</v>
      </c>
      <c r="O197" s="25">
        <v>66.7</v>
      </c>
      <c r="P197" s="25">
        <v>83.7</v>
      </c>
      <c r="Q197" s="25">
        <v>86.9</v>
      </c>
      <c r="R197" s="25">
        <v>90</v>
      </c>
      <c r="S197" s="25">
        <v>70</v>
      </c>
    </row>
    <row r="198" spans="1:19" x14ac:dyDescent="0.25">
      <c r="A198" s="25" t="s">
        <v>16</v>
      </c>
      <c r="B198" s="25" t="str">
        <f>VLOOKUP(A198,'Cód dos países'!$A$3:$C$199,2,FALSE)</f>
        <v>AZE</v>
      </c>
      <c r="C198" s="25">
        <f>VLOOKUP(A198,'Cód dos países'!$A$3:$C$199,3,FALSE)</f>
        <v>11</v>
      </c>
      <c r="D198" s="25">
        <v>2017</v>
      </c>
      <c r="E198">
        <f t="shared" si="6"/>
        <v>112017</v>
      </c>
      <c r="F198" s="25">
        <v>64.3</v>
      </c>
      <c r="G198" s="25">
        <v>53.6</v>
      </c>
      <c r="H198" s="25">
        <f t="shared" si="7"/>
        <v>0.53600000000000003</v>
      </c>
      <c r="I198" s="25">
        <v>39.9</v>
      </c>
      <c r="J198" s="25">
        <v>36.799999999999997</v>
      </c>
      <c r="K198" s="25">
        <v>87.5</v>
      </c>
      <c r="L198" s="25">
        <v>59.4</v>
      </c>
      <c r="M198" s="25">
        <v>95.5</v>
      </c>
      <c r="N198" s="25">
        <v>72.3</v>
      </c>
      <c r="O198" s="25">
        <v>71.900000000000006</v>
      </c>
      <c r="P198" s="25">
        <v>65.599999999999994</v>
      </c>
      <c r="Q198" s="25">
        <v>74.599999999999994</v>
      </c>
      <c r="R198" s="25">
        <v>55</v>
      </c>
      <c r="S198" s="25">
        <v>60</v>
      </c>
    </row>
    <row r="199" spans="1:19" x14ac:dyDescent="0.25">
      <c r="A199" s="25" t="s">
        <v>30</v>
      </c>
      <c r="B199" s="25" t="str">
        <f>VLOOKUP(A199,'Cód dos países'!$A$3:$C$199,2,FALSE)</f>
        <v>BHR</v>
      </c>
      <c r="C199" s="25">
        <f>VLOOKUP(A199,'Cód dos países'!$A$3:$C$199,3,FALSE)</f>
        <v>13</v>
      </c>
      <c r="D199" s="25">
        <v>2017</v>
      </c>
      <c r="E199">
        <f t="shared" si="6"/>
        <v>132017</v>
      </c>
      <c r="F199" s="25">
        <v>67.7</v>
      </c>
      <c r="G199" s="25">
        <v>62.1</v>
      </c>
      <c r="H199" s="25">
        <f t="shared" si="7"/>
        <v>0.621</v>
      </c>
      <c r="I199" s="25">
        <v>51.8</v>
      </c>
      <c r="J199" s="25">
        <v>55.1</v>
      </c>
      <c r="K199" s="25">
        <v>99.9</v>
      </c>
      <c r="L199" s="25">
        <v>66.400000000000006</v>
      </c>
      <c r="M199" s="25">
        <v>6.5</v>
      </c>
      <c r="N199" s="25">
        <v>75.5</v>
      </c>
      <c r="O199" s="25">
        <v>76.5</v>
      </c>
      <c r="P199" s="25">
        <v>79.900000000000006</v>
      </c>
      <c r="Q199" s="25">
        <v>83.4</v>
      </c>
      <c r="R199" s="25">
        <v>75</v>
      </c>
      <c r="S199" s="25">
        <v>80</v>
      </c>
    </row>
    <row r="200" spans="1:19" x14ac:dyDescent="0.25">
      <c r="A200" s="25" t="s">
        <v>26</v>
      </c>
      <c r="B200" s="25" t="str">
        <f>VLOOKUP(A200,'Cód dos países'!$A$3:$C$199,2,FALSE)</f>
        <v>BGD</v>
      </c>
      <c r="C200" s="25">
        <f>VLOOKUP(A200,'Cód dos países'!$A$3:$C$199,3,FALSE)</f>
        <v>14</v>
      </c>
      <c r="D200" s="25">
        <v>2017</v>
      </c>
      <c r="E200">
        <f t="shared" si="6"/>
        <v>142017</v>
      </c>
      <c r="F200" s="25">
        <v>55.1</v>
      </c>
      <c r="G200" s="25">
        <v>32.4</v>
      </c>
      <c r="H200" s="25">
        <f t="shared" si="7"/>
        <v>0.32400000000000001</v>
      </c>
      <c r="I200" s="25">
        <v>21.2</v>
      </c>
      <c r="J200" s="25">
        <v>32.6</v>
      </c>
      <c r="K200" s="25">
        <v>72.7</v>
      </c>
      <c r="L200" s="25">
        <v>94.2</v>
      </c>
      <c r="M200" s="25">
        <v>78.900000000000006</v>
      </c>
      <c r="N200" s="25">
        <v>52.1</v>
      </c>
      <c r="O200" s="25">
        <v>66.400000000000006</v>
      </c>
      <c r="P200" s="25">
        <v>69</v>
      </c>
      <c r="Q200" s="25">
        <v>61.2</v>
      </c>
      <c r="R200" s="25">
        <v>50</v>
      </c>
      <c r="S200" s="25">
        <v>30</v>
      </c>
    </row>
    <row r="201" spans="1:19" x14ac:dyDescent="0.25">
      <c r="A201" s="25" t="s">
        <v>39</v>
      </c>
      <c r="B201" s="25" t="str">
        <f>VLOOKUP(A201,'Cód dos países'!$A$3:$C$199,2,FALSE)</f>
        <v>BRB</v>
      </c>
      <c r="C201" s="25">
        <f>VLOOKUP(A201,'Cód dos países'!$A$3:$C$199,3,FALSE)</f>
        <v>15</v>
      </c>
      <c r="D201" s="25">
        <v>2017</v>
      </c>
      <c r="E201">
        <f t="shared" si="6"/>
        <v>152017</v>
      </c>
      <c r="F201" s="25">
        <v>57</v>
      </c>
      <c r="G201" s="25">
        <v>51.4</v>
      </c>
      <c r="H201" s="25">
        <f t="shared" si="7"/>
        <v>0.51400000000000001</v>
      </c>
      <c r="I201" s="25">
        <v>53.8</v>
      </c>
      <c r="J201" s="25">
        <v>54.4</v>
      </c>
      <c r="K201" s="25">
        <v>74</v>
      </c>
      <c r="L201" s="25">
        <v>39.299999999999997</v>
      </c>
      <c r="M201" s="25">
        <v>0</v>
      </c>
      <c r="N201" s="25">
        <v>70.5</v>
      </c>
      <c r="O201" s="25">
        <v>63.2</v>
      </c>
      <c r="P201" s="25">
        <v>85</v>
      </c>
      <c r="Q201" s="25">
        <v>62.2</v>
      </c>
      <c r="R201" s="25">
        <v>70</v>
      </c>
      <c r="S201" s="25">
        <v>60</v>
      </c>
    </row>
    <row r="202" spans="1:19" x14ac:dyDescent="0.25">
      <c r="A202" s="25" t="s">
        <v>33</v>
      </c>
      <c r="B202" s="25" t="str">
        <f>VLOOKUP(A202,'Cód dos países'!$A$3:$C$199,2,FALSE)</f>
        <v>BLR</v>
      </c>
      <c r="C202" s="25">
        <f>VLOOKUP(A202,'Cód dos países'!$A$3:$C$199,3,FALSE)</f>
        <v>16</v>
      </c>
      <c r="D202" s="25">
        <v>2017</v>
      </c>
      <c r="E202">
        <f t="shared" si="6"/>
        <v>162017</v>
      </c>
      <c r="F202" s="25">
        <v>58.1</v>
      </c>
      <c r="G202" s="25">
        <v>53.5</v>
      </c>
      <c r="H202" s="25">
        <f t="shared" si="7"/>
        <v>0.53500000000000003</v>
      </c>
      <c r="I202" s="25">
        <v>42</v>
      </c>
      <c r="J202" s="25">
        <v>57.3</v>
      </c>
      <c r="K202" s="25">
        <v>89.8</v>
      </c>
      <c r="L202" s="25">
        <v>47.9</v>
      </c>
      <c r="M202" s="25">
        <v>75.400000000000006</v>
      </c>
      <c r="N202" s="25">
        <v>74.099999999999994</v>
      </c>
      <c r="O202" s="25">
        <v>73.099999999999994</v>
      </c>
      <c r="P202" s="25">
        <v>62.3</v>
      </c>
      <c r="Q202" s="25">
        <v>81.400000000000006</v>
      </c>
      <c r="R202" s="25">
        <v>30</v>
      </c>
      <c r="S202" s="25">
        <v>10</v>
      </c>
    </row>
    <row r="203" spans="1:19" x14ac:dyDescent="0.25">
      <c r="A203" s="25" t="s">
        <v>20</v>
      </c>
      <c r="B203" s="25" t="str">
        <f>VLOOKUP(A203,'Cód dos países'!$A$3:$C$199,2,FALSE)</f>
        <v>BEL</v>
      </c>
      <c r="C203" s="25">
        <f>VLOOKUP(A203,'Cód dos países'!$A$3:$C$199,3,FALSE)</f>
        <v>17</v>
      </c>
      <c r="D203" s="25">
        <v>2017</v>
      </c>
      <c r="E203">
        <f t="shared" si="6"/>
        <v>172017</v>
      </c>
      <c r="F203" s="25">
        <v>67.5</v>
      </c>
      <c r="G203" s="25">
        <v>81.2</v>
      </c>
      <c r="H203" s="25">
        <f t="shared" si="7"/>
        <v>0.81200000000000006</v>
      </c>
      <c r="I203" s="25">
        <v>70.900000000000006</v>
      </c>
      <c r="J203" s="25">
        <v>69.5</v>
      </c>
      <c r="K203" s="25">
        <v>44</v>
      </c>
      <c r="L203" s="25">
        <v>12.1</v>
      </c>
      <c r="M203" s="25">
        <v>67.900000000000006</v>
      </c>
      <c r="N203" s="25">
        <v>80.599999999999994</v>
      </c>
      <c r="O203" s="25">
        <v>59.5</v>
      </c>
      <c r="P203" s="25">
        <v>82.6</v>
      </c>
      <c r="Q203" s="25">
        <v>86.9</v>
      </c>
      <c r="R203" s="25">
        <v>85</v>
      </c>
      <c r="S203" s="25">
        <v>70</v>
      </c>
    </row>
    <row r="204" spans="1:19" x14ac:dyDescent="0.25">
      <c r="A204" s="25" t="s">
        <v>349</v>
      </c>
      <c r="B204" s="25" t="str">
        <f>VLOOKUP(A204,'Cód dos países'!$A$3:$C$199,2,FALSE)</f>
        <v>BLZ</v>
      </c>
      <c r="C204" s="25">
        <f>VLOOKUP(A204,'Cód dos países'!$A$3:$C$199,3,FALSE)</f>
        <v>18</v>
      </c>
      <c r="D204" s="25">
        <v>2017</v>
      </c>
      <c r="E204">
        <f t="shared" si="6"/>
        <v>182017</v>
      </c>
      <c r="F204" s="25">
        <v>57.1</v>
      </c>
      <c r="G204" s="25">
        <v>42.1</v>
      </c>
      <c r="H204" s="25">
        <f t="shared" si="7"/>
        <v>0.42100000000000004</v>
      </c>
      <c r="I204" s="25">
        <v>34.700000000000003</v>
      </c>
      <c r="J204" s="25">
        <v>53.5</v>
      </c>
      <c r="K204" s="25">
        <v>80</v>
      </c>
      <c r="L204" s="25">
        <v>65.5</v>
      </c>
      <c r="M204" s="25">
        <v>50</v>
      </c>
      <c r="N204" s="25">
        <v>62.9</v>
      </c>
      <c r="O204" s="25">
        <v>48.7</v>
      </c>
      <c r="P204" s="25">
        <v>78.3</v>
      </c>
      <c r="Q204" s="25">
        <v>64.900000000000006</v>
      </c>
      <c r="R204" s="25">
        <v>55</v>
      </c>
      <c r="S204" s="25">
        <v>50</v>
      </c>
    </row>
    <row r="205" spans="1:19" x14ac:dyDescent="0.25">
      <c r="A205" s="25" t="s">
        <v>22</v>
      </c>
      <c r="B205" s="25" t="str">
        <f>VLOOKUP(A205,'Cód dos países'!$A$3:$C$199,2,FALSE)</f>
        <v>BEN</v>
      </c>
      <c r="C205" s="25">
        <f>VLOOKUP(A205,'Cód dos países'!$A$3:$C$199,3,FALSE)</f>
        <v>19</v>
      </c>
      <c r="D205" s="25">
        <v>2017</v>
      </c>
      <c r="E205">
        <f t="shared" si="6"/>
        <v>192017</v>
      </c>
      <c r="F205" s="25">
        <v>56.7</v>
      </c>
      <c r="G205" s="25">
        <v>35.5</v>
      </c>
      <c r="H205" s="25">
        <f t="shared" si="7"/>
        <v>0.35499999999999998</v>
      </c>
      <c r="I205" s="25">
        <v>30.2</v>
      </c>
      <c r="J205" s="25">
        <v>31.3</v>
      </c>
      <c r="K205" s="25">
        <v>67.400000000000006</v>
      </c>
      <c r="L205" s="25">
        <v>85.6</v>
      </c>
      <c r="M205" s="25">
        <v>49.7</v>
      </c>
      <c r="N205" s="25">
        <v>60.7</v>
      </c>
      <c r="O205" s="25">
        <v>49.9</v>
      </c>
      <c r="P205" s="25">
        <v>84.7</v>
      </c>
      <c r="Q205" s="25">
        <v>55.6</v>
      </c>
      <c r="R205" s="25">
        <v>80</v>
      </c>
      <c r="S205" s="25">
        <v>50</v>
      </c>
    </row>
    <row r="206" spans="1:19" x14ac:dyDescent="0.25">
      <c r="A206" s="25" t="s">
        <v>41</v>
      </c>
      <c r="B206" s="25" t="str">
        <f>VLOOKUP(A206,'Cód dos países'!$A$3:$C$199,2,FALSE)</f>
        <v>BTN</v>
      </c>
      <c r="C206" s="25">
        <f>VLOOKUP(A206,'Cód dos países'!$A$3:$C$199,3,FALSE)</f>
        <v>20</v>
      </c>
      <c r="D206" s="25">
        <v>2017</v>
      </c>
      <c r="E206">
        <f t="shared" si="6"/>
        <v>202017</v>
      </c>
      <c r="F206" s="25">
        <v>61.8</v>
      </c>
      <c r="G206" s="25">
        <v>60.9</v>
      </c>
      <c r="H206" s="25">
        <f t="shared" si="7"/>
        <v>0.60899999999999999</v>
      </c>
      <c r="I206" s="25">
        <v>50.9</v>
      </c>
      <c r="J206" s="25">
        <v>51.6</v>
      </c>
      <c r="K206" s="25">
        <v>83</v>
      </c>
      <c r="L206" s="25">
        <v>72.2</v>
      </c>
      <c r="M206" s="25">
        <v>80</v>
      </c>
      <c r="N206" s="25">
        <v>72.5</v>
      </c>
      <c r="O206" s="25">
        <v>75.7</v>
      </c>
      <c r="P206" s="25">
        <v>70.5</v>
      </c>
      <c r="Q206" s="25">
        <v>74.400000000000006</v>
      </c>
      <c r="R206" s="25">
        <v>20</v>
      </c>
      <c r="S206" s="25">
        <v>30</v>
      </c>
    </row>
    <row r="207" spans="1:19" x14ac:dyDescent="0.25">
      <c r="A207" s="25" t="s">
        <v>35</v>
      </c>
      <c r="B207" s="25" t="str">
        <f>VLOOKUP(A207,'Cód dos países'!$A$3:$C$199,2,FALSE)</f>
        <v>BOL</v>
      </c>
      <c r="C207" s="25">
        <f>VLOOKUP(A207,'Cód dos países'!$A$3:$C$199,3,FALSE)</f>
        <v>21</v>
      </c>
      <c r="D207" s="25">
        <v>2017</v>
      </c>
      <c r="E207">
        <f t="shared" si="6"/>
        <v>212017</v>
      </c>
      <c r="F207" s="25">
        <v>44.1</v>
      </c>
      <c r="G207" s="25">
        <v>19</v>
      </c>
      <c r="H207" s="25">
        <f t="shared" si="7"/>
        <v>0.19</v>
      </c>
      <c r="I207" s="25">
        <v>23.1</v>
      </c>
      <c r="J207" s="25">
        <v>11.4</v>
      </c>
      <c r="K207" s="25">
        <v>85.7</v>
      </c>
      <c r="L207" s="25">
        <v>46.5</v>
      </c>
      <c r="M207" s="25">
        <v>46.8</v>
      </c>
      <c r="N207" s="25">
        <v>59.2</v>
      </c>
      <c r="O207" s="25">
        <v>49.2</v>
      </c>
      <c r="P207" s="25">
        <v>67.5</v>
      </c>
      <c r="Q207" s="25">
        <v>75.5</v>
      </c>
      <c r="R207" s="25">
        <v>5</v>
      </c>
      <c r="S207" s="25">
        <v>40</v>
      </c>
    </row>
    <row r="208" spans="1:19" x14ac:dyDescent="0.25">
      <c r="A208" s="25" t="s">
        <v>333</v>
      </c>
      <c r="B208" s="25" t="str">
        <f>VLOOKUP(A208,'Cód dos países'!$A$3:$C$199,2,FALSE)</f>
        <v>BIH</v>
      </c>
      <c r="C208" s="25">
        <f>VLOOKUP(A208,'Cód dos países'!$A$3:$C$199,3,FALSE)</f>
        <v>22</v>
      </c>
      <c r="D208" s="25">
        <v>2017</v>
      </c>
      <c r="E208">
        <f t="shared" si="6"/>
        <v>222017</v>
      </c>
      <c r="F208" s="25">
        <v>61.4</v>
      </c>
      <c r="G208" s="25">
        <v>39.5</v>
      </c>
      <c r="H208" s="25">
        <f t="shared" si="7"/>
        <v>0.39500000000000002</v>
      </c>
      <c r="I208" s="25">
        <v>28.4</v>
      </c>
      <c r="J208" s="25">
        <v>43.7</v>
      </c>
      <c r="K208" s="25">
        <v>83.5</v>
      </c>
      <c r="L208" s="25">
        <v>41.5</v>
      </c>
      <c r="M208" s="25">
        <v>94.4</v>
      </c>
      <c r="N208" s="25">
        <v>49.3</v>
      </c>
      <c r="O208" s="25">
        <v>59.6</v>
      </c>
      <c r="P208" s="25">
        <v>83.5</v>
      </c>
      <c r="Q208" s="25">
        <v>87.8</v>
      </c>
      <c r="R208" s="25">
        <v>65</v>
      </c>
      <c r="S208" s="25">
        <v>60</v>
      </c>
    </row>
    <row r="209" spans="1:19" x14ac:dyDescent="0.25">
      <c r="A209" s="25" t="s">
        <v>43</v>
      </c>
      <c r="B209" s="25" t="str">
        <f>VLOOKUP(A209,'Cód dos países'!$A$3:$C$199,2,FALSE)</f>
        <v>BWA</v>
      </c>
      <c r="C209" s="25">
        <f>VLOOKUP(A209,'Cód dos países'!$A$3:$C$199,3,FALSE)</f>
        <v>23</v>
      </c>
      <c r="D209" s="25">
        <v>2017</v>
      </c>
      <c r="E209">
        <f t="shared" si="6"/>
        <v>232017</v>
      </c>
      <c r="F209" s="25">
        <v>69.900000000000006</v>
      </c>
      <c r="G209" s="25">
        <v>57.7</v>
      </c>
      <c r="H209" s="25">
        <f t="shared" si="7"/>
        <v>0.57700000000000007</v>
      </c>
      <c r="I209" s="25">
        <v>56.6</v>
      </c>
      <c r="J209" s="25">
        <v>54.7</v>
      </c>
      <c r="K209" s="25">
        <v>76.099999999999994</v>
      </c>
      <c r="L209" s="25">
        <v>63.4</v>
      </c>
      <c r="M209" s="25">
        <v>98.2</v>
      </c>
      <c r="N209" s="25">
        <v>69.5</v>
      </c>
      <c r="O209" s="25">
        <v>64.599999999999994</v>
      </c>
      <c r="P209" s="25">
        <v>79</v>
      </c>
      <c r="Q209" s="25">
        <v>83.9</v>
      </c>
      <c r="R209" s="25">
        <v>65</v>
      </c>
      <c r="S209" s="25">
        <v>70</v>
      </c>
    </row>
    <row r="210" spans="1:19" x14ac:dyDescent="0.25">
      <c r="A210" s="25" t="s">
        <v>37</v>
      </c>
      <c r="B210" s="25" t="str">
        <f>VLOOKUP(A210,'Cód dos países'!$A$3:$C$199,2,FALSE)</f>
        <v>BRA</v>
      </c>
      <c r="C210" s="25">
        <f>VLOOKUP(A210,'Cód dos países'!$A$3:$C$199,3,FALSE)</f>
        <v>24</v>
      </c>
      <c r="D210" s="25">
        <v>2017</v>
      </c>
      <c r="E210">
        <f t="shared" si="6"/>
        <v>242017</v>
      </c>
      <c r="F210" s="25">
        <v>51.4</v>
      </c>
      <c r="G210" s="25">
        <v>55.8</v>
      </c>
      <c r="H210" s="25">
        <f t="shared" si="7"/>
        <v>0.55799999999999994</v>
      </c>
      <c r="I210" s="25">
        <v>31.4</v>
      </c>
      <c r="J210" s="25">
        <v>55.5</v>
      </c>
      <c r="K210" s="25">
        <v>70.599999999999994</v>
      </c>
      <c r="L210" s="25">
        <v>50.7</v>
      </c>
      <c r="M210" s="25">
        <v>7.7</v>
      </c>
      <c r="N210" s="25">
        <v>58.6</v>
      </c>
      <c r="O210" s="25">
        <v>46.8</v>
      </c>
      <c r="P210" s="25">
        <v>71.400000000000006</v>
      </c>
      <c r="Q210" s="25">
        <v>68.5</v>
      </c>
      <c r="R210" s="25">
        <v>50</v>
      </c>
      <c r="S210" s="25">
        <v>50</v>
      </c>
    </row>
    <row r="211" spans="1:19" x14ac:dyDescent="0.25">
      <c r="A211" s="25" t="s">
        <v>350</v>
      </c>
      <c r="B211" s="25" t="str">
        <f>VLOOKUP(A211,'Cód dos países'!$A$3:$C$199,2,FALSE)</f>
        <v>BRN</v>
      </c>
      <c r="C211" s="25">
        <f>VLOOKUP(A211,'Cód dos países'!$A$3:$C$199,3,FALSE)</f>
        <v>25</v>
      </c>
      <c r="D211" s="25">
        <v>2017</v>
      </c>
      <c r="E211">
        <f t="shared" si="6"/>
        <v>252017</v>
      </c>
      <c r="F211" s="25">
        <v>64.2</v>
      </c>
      <c r="G211" s="25">
        <v>56.6</v>
      </c>
      <c r="H211" s="25">
        <f t="shared" si="7"/>
        <v>0.56600000000000006</v>
      </c>
      <c r="I211" s="25">
        <v>45.4</v>
      </c>
      <c r="J211" s="25">
        <v>57.1</v>
      </c>
      <c r="K211" s="25">
        <v>85.6</v>
      </c>
      <c r="L211" s="25">
        <v>57.7</v>
      </c>
      <c r="M211" s="25">
        <v>20</v>
      </c>
      <c r="N211" s="25">
        <v>79.900000000000006</v>
      </c>
      <c r="O211" s="25">
        <v>88.9</v>
      </c>
      <c r="P211" s="25">
        <v>75.099999999999994</v>
      </c>
      <c r="Q211" s="25">
        <v>89.1</v>
      </c>
      <c r="R211" s="25">
        <v>65</v>
      </c>
      <c r="S211" s="25">
        <v>50</v>
      </c>
    </row>
    <row r="212" spans="1:19" x14ac:dyDescent="0.25">
      <c r="A212" s="25" t="s">
        <v>28</v>
      </c>
      <c r="B212" s="25" t="str">
        <f>VLOOKUP(A212,'Cód dos países'!$A$3:$C$199,2,FALSE)</f>
        <v>BGR</v>
      </c>
      <c r="C212" s="25">
        <f>VLOOKUP(A212,'Cód dos países'!$A$3:$C$199,3,FALSE)</f>
        <v>26</v>
      </c>
      <c r="D212" s="25">
        <v>2017</v>
      </c>
      <c r="E212">
        <f t="shared" si="6"/>
        <v>262017</v>
      </c>
      <c r="F212" s="25">
        <v>68.3</v>
      </c>
      <c r="G212" s="25">
        <v>63.6</v>
      </c>
      <c r="H212" s="25">
        <f t="shared" si="7"/>
        <v>0.63600000000000001</v>
      </c>
      <c r="I212" s="25">
        <v>38.200000000000003</v>
      </c>
      <c r="J212" s="25">
        <v>42.5</v>
      </c>
      <c r="K212" s="25">
        <v>90.9</v>
      </c>
      <c r="L212" s="25">
        <v>60.5</v>
      </c>
      <c r="M212" s="25">
        <v>94.3</v>
      </c>
      <c r="N212" s="25">
        <v>64.3</v>
      </c>
      <c r="O212" s="25">
        <v>66.099999999999994</v>
      </c>
      <c r="P212" s="25">
        <v>82.8</v>
      </c>
      <c r="Q212" s="25">
        <v>86.9</v>
      </c>
      <c r="R212" s="25">
        <v>70</v>
      </c>
      <c r="S212" s="25">
        <v>60</v>
      </c>
    </row>
    <row r="213" spans="1:19" x14ac:dyDescent="0.25">
      <c r="A213" s="25" t="s">
        <v>24</v>
      </c>
      <c r="B213" s="25" t="str">
        <f>VLOOKUP(A213,'Cód dos países'!$A$3:$C$199,2,FALSE)</f>
        <v>BFA</v>
      </c>
      <c r="C213" s="25">
        <f>VLOOKUP(A213,'Cód dos países'!$A$3:$C$199,3,FALSE)</f>
        <v>27</v>
      </c>
      <c r="D213" s="25">
        <v>2017</v>
      </c>
      <c r="E213">
        <f t="shared" si="6"/>
        <v>272017</v>
      </c>
      <c r="F213" s="25">
        <v>60</v>
      </c>
      <c r="G213" s="25">
        <v>42.1</v>
      </c>
      <c r="H213" s="25">
        <f t="shared" si="7"/>
        <v>0.42100000000000004</v>
      </c>
      <c r="I213" s="25">
        <v>31.8</v>
      </c>
      <c r="J213" s="25">
        <v>47.1</v>
      </c>
      <c r="K213" s="25">
        <v>80.599999999999994</v>
      </c>
      <c r="L213" s="25">
        <v>83.7</v>
      </c>
      <c r="M213" s="25">
        <v>80.400000000000006</v>
      </c>
      <c r="N213" s="25">
        <v>51.5</v>
      </c>
      <c r="O213" s="25">
        <v>47</v>
      </c>
      <c r="P213" s="25">
        <v>84.5</v>
      </c>
      <c r="Q213" s="25">
        <v>65.8</v>
      </c>
      <c r="R213" s="25">
        <v>65</v>
      </c>
      <c r="S213" s="25">
        <v>40</v>
      </c>
    </row>
    <row r="214" spans="1:19" x14ac:dyDescent="0.25">
      <c r="A214" s="25" t="s">
        <v>338</v>
      </c>
      <c r="B214" s="25" t="str">
        <f>VLOOKUP(A214,'Cód dos países'!$A$3:$C$199,2,FALSE)</f>
        <v>MMR</v>
      </c>
      <c r="C214" s="25">
        <f>VLOOKUP(A214,'Cód dos países'!$A$3:$C$199,3,FALSE)</f>
        <v>123</v>
      </c>
      <c r="D214" s="25">
        <v>2017</v>
      </c>
      <c r="E214">
        <f t="shared" si="6"/>
        <v>1232017</v>
      </c>
      <c r="F214" s="25">
        <v>53.9</v>
      </c>
      <c r="G214" s="25">
        <v>32.5</v>
      </c>
      <c r="H214" s="25">
        <f t="shared" si="7"/>
        <v>0.32500000000000001</v>
      </c>
      <c r="I214" s="25">
        <v>28.2</v>
      </c>
      <c r="J214" s="25">
        <v>17.600000000000001</v>
      </c>
      <c r="K214" s="25">
        <v>86.3</v>
      </c>
      <c r="L214" s="25">
        <v>84.7</v>
      </c>
      <c r="M214" s="25">
        <v>89.2</v>
      </c>
      <c r="N214" s="25">
        <v>54.2</v>
      </c>
      <c r="O214" s="25">
        <v>65.900000000000006</v>
      </c>
      <c r="P214" s="25">
        <v>67.599999999999994</v>
      </c>
      <c r="Q214" s="25">
        <v>70.900000000000006</v>
      </c>
      <c r="R214" s="25">
        <v>30</v>
      </c>
      <c r="S214" s="25">
        <v>20</v>
      </c>
    </row>
    <row r="215" spans="1:19" x14ac:dyDescent="0.25">
      <c r="A215" s="25" t="s">
        <v>18</v>
      </c>
      <c r="B215" s="25" t="str">
        <f>VLOOKUP(A215,'Cód dos países'!$A$3:$C$199,2,FALSE)</f>
        <v>BDI</v>
      </c>
      <c r="C215" s="25">
        <f>VLOOKUP(A215,'Cód dos países'!$A$3:$C$199,3,FALSE)</f>
        <v>28</v>
      </c>
      <c r="D215" s="25">
        <v>2017</v>
      </c>
      <c r="E215">
        <f t="shared" si="6"/>
        <v>282017</v>
      </c>
      <c r="F215" s="25">
        <v>50.9</v>
      </c>
      <c r="G215" s="25">
        <v>17.600000000000001</v>
      </c>
      <c r="H215" s="25">
        <f t="shared" si="7"/>
        <v>0.17600000000000002</v>
      </c>
      <c r="I215" s="25">
        <v>26.2</v>
      </c>
      <c r="J215" s="25">
        <v>21.7</v>
      </c>
      <c r="K215" s="25">
        <v>71</v>
      </c>
      <c r="L215" s="25">
        <v>78.599999999999994</v>
      </c>
      <c r="M215" s="25">
        <v>54.8</v>
      </c>
      <c r="N215" s="25">
        <v>53</v>
      </c>
      <c r="O215" s="25">
        <v>63.2</v>
      </c>
      <c r="P215" s="25">
        <v>70.2</v>
      </c>
      <c r="Q215" s="25">
        <v>69.2</v>
      </c>
      <c r="R215" s="25">
        <v>55</v>
      </c>
      <c r="S215" s="25">
        <v>30</v>
      </c>
    </row>
    <row r="216" spans="1:19" x14ac:dyDescent="0.25">
      <c r="A216" s="25" t="s">
        <v>419</v>
      </c>
      <c r="B216" s="25" t="e">
        <f>VLOOKUP(A216,'Cód dos países'!$A$3:$C$199,2,FALSE)</f>
        <v>#N/A</v>
      </c>
      <c r="C216" s="25" t="e">
        <f>VLOOKUP(A216,'Cód dos países'!$A$3:$C$199,3,FALSE)</f>
        <v>#N/A</v>
      </c>
      <c r="D216" s="25">
        <v>2017</v>
      </c>
      <c r="E216" t="e">
        <f t="shared" si="6"/>
        <v>#N/A</v>
      </c>
      <c r="F216" s="25">
        <v>60</v>
      </c>
      <c r="G216" s="25">
        <v>42.1</v>
      </c>
      <c r="H216" s="25">
        <f t="shared" si="7"/>
        <v>0.42100000000000004</v>
      </c>
      <c r="I216" s="25">
        <v>42.8</v>
      </c>
      <c r="J216" s="25">
        <v>52</v>
      </c>
      <c r="K216" s="25">
        <v>74</v>
      </c>
      <c r="L216" s="25">
        <v>71.5</v>
      </c>
      <c r="M216" s="25">
        <v>40.200000000000003</v>
      </c>
      <c r="N216" s="25">
        <v>64.599999999999994</v>
      </c>
      <c r="O216" s="25">
        <v>40.5</v>
      </c>
      <c r="P216" s="25">
        <v>83.5</v>
      </c>
      <c r="Q216" s="25">
        <v>68.2</v>
      </c>
      <c r="R216" s="25">
        <v>80</v>
      </c>
      <c r="S216" s="25">
        <v>60</v>
      </c>
    </row>
    <row r="217" spans="1:19" x14ac:dyDescent="0.25">
      <c r="A217" s="25" t="s">
        <v>160</v>
      </c>
      <c r="B217" s="25" t="str">
        <f>VLOOKUP(A217,'Cód dos países'!$A$3:$C$199,2,FALSE)</f>
        <v>KHM</v>
      </c>
      <c r="C217" s="25">
        <f>VLOOKUP(A217,'Cód dos países'!$A$3:$C$199,3,FALSE)</f>
        <v>29</v>
      </c>
      <c r="D217" s="25">
        <v>2017</v>
      </c>
      <c r="E217">
        <f t="shared" si="6"/>
        <v>292017</v>
      </c>
      <c r="F217" s="25">
        <v>58.7</v>
      </c>
      <c r="G217" s="25">
        <v>36</v>
      </c>
      <c r="H217" s="25">
        <f t="shared" si="7"/>
        <v>0.36</v>
      </c>
      <c r="I217" s="25">
        <v>17.7</v>
      </c>
      <c r="J217" s="25">
        <v>24.5</v>
      </c>
      <c r="K217" s="25">
        <v>89.8</v>
      </c>
      <c r="L217" s="25">
        <v>86.5</v>
      </c>
      <c r="M217" s="25">
        <v>92.1</v>
      </c>
      <c r="N217" s="25">
        <v>30.6</v>
      </c>
      <c r="O217" s="25">
        <v>57.7</v>
      </c>
      <c r="P217" s="25">
        <v>79.7</v>
      </c>
      <c r="Q217" s="25">
        <v>80.3</v>
      </c>
      <c r="R217" s="25">
        <v>60</v>
      </c>
      <c r="S217" s="25">
        <v>50</v>
      </c>
    </row>
    <row r="218" spans="1:19" x14ac:dyDescent="0.25">
      <c r="A218" s="25" t="s">
        <v>56</v>
      </c>
      <c r="B218" s="25" t="str">
        <f>VLOOKUP(A218,'Cód dos países'!$A$3:$C$199,2,FALSE)</f>
        <v>CMR</v>
      </c>
      <c r="C218" s="25">
        <f>VLOOKUP(A218,'Cód dos países'!$A$3:$C$199,3,FALSE)</f>
        <v>30</v>
      </c>
      <c r="D218" s="25">
        <v>2017</v>
      </c>
      <c r="E218">
        <f t="shared" si="6"/>
        <v>302017</v>
      </c>
      <c r="F218" s="25">
        <v>51.9</v>
      </c>
      <c r="G218" s="25">
        <v>40.6</v>
      </c>
      <c r="H218" s="25">
        <f t="shared" si="7"/>
        <v>0.40600000000000003</v>
      </c>
      <c r="I218" s="25">
        <v>23.4</v>
      </c>
      <c r="J218" s="25">
        <v>29.4</v>
      </c>
      <c r="K218" s="25">
        <v>73.7</v>
      </c>
      <c r="L218" s="25">
        <v>86.1</v>
      </c>
      <c r="M218" s="25">
        <v>72</v>
      </c>
      <c r="N218" s="25">
        <v>44</v>
      </c>
      <c r="O218" s="25">
        <v>42.9</v>
      </c>
      <c r="P218" s="25">
        <v>82.5</v>
      </c>
      <c r="Q218" s="25">
        <v>53.4</v>
      </c>
      <c r="R218" s="25">
        <v>25</v>
      </c>
      <c r="S218" s="25">
        <v>50</v>
      </c>
    </row>
    <row r="219" spans="1:19" x14ac:dyDescent="0.25">
      <c r="A219" s="25" t="s">
        <v>47</v>
      </c>
      <c r="B219" s="25" t="str">
        <f>VLOOKUP(A219,'Cód dos países'!$A$3:$C$199,2,FALSE)</f>
        <v>CAN</v>
      </c>
      <c r="C219" s="25">
        <f>VLOOKUP(A219,'Cód dos países'!$A$3:$C$199,3,FALSE)</f>
        <v>31</v>
      </c>
      <c r="D219" s="25">
        <v>2017</v>
      </c>
      <c r="E219">
        <f t="shared" si="6"/>
        <v>312017</v>
      </c>
      <c r="F219" s="25">
        <v>77.7</v>
      </c>
      <c r="G219" s="25">
        <v>87.5</v>
      </c>
      <c r="H219" s="25">
        <f t="shared" si="7"/>
        <v>0.875</v>
      </c>
      <c r="I219" s="25">
        <v>78.3</v>
      </c>
      <c r="J219" s="25">
        <v>77.099999999999994</v>
      </c>
      <c r="K219" s="25">
        <v>76.7</v>
      </c>
      <c r="L219" s="25">
        <v>52.3</v>
      </c>
      <c r="M219" s="25">
        <v>81.2</v>
      </c>
      <c r="N219" s="25">
        <v>81.8</v>
      </c>
      <c r="O219" s="25">
        <v>71.3</v>
      </c>
      <c r="P219" s="25">
        <v>77.5</v>
      </c>
      <c r="Q219" s="25">
        <v>88.1</v>
      </c>
      <c r="R219" s="25">
        <v>80</v>
      </c>
      <c r="S219" s="25">
        <v>80</v>
      </c>
    </row>
    <row r="220" spans="1:19" x14ac:dyDescent="0.25">
      <c r="A220" s="25" t="s">
        <v>45</v>
      </c>
      <c r="B220" s="25" t="str">
        <f>VLOOKUP(A220,'Cód dos países'!$A$3:$C$199,2,FALSE)</f>
        <v>CAF</v>
      </c>
      <c r="C220" s="25">
        <f>VLOOKUP(A220,'Cód dos países'!$A$3:$C$199,3,FALSE)</f>
        <v>33</v>
      </c>
      <c r="D220" s="25">
        <v>2017</v>
      </c>
      <c r="E220">
        <f t="shared" si="6"/>
        <v>332017</v>
      </c>
      <c r="F220" s="25">
        <v>49.2</v>
      </c>
      <c r="G220" s="25">
        <v>17.899999999999999</v>
      </c>
      <c r="H220" s="25">
        <f t="shared" si="7"/>
        <v>0.17899999999999999</v>
      </c>
      <c r="I220" s="25">
        <v>24.6</v>
      </c>
      <c r="J220" s="25">
        <v>28.2</v>
      </c>
      <c r="K220" s="25">
        <v>64.599999999999994</v>
      </c>
      <c r="L220" s="25">
        <v>94.6</v>
      </c>
      <c r="M220" s="25">
        <v>96.4</v>
      </c>
      <c r="N220" s="25">
        <v>27.2</v>
      </c>
      <c r="O220" s="25">
        <v>34.5</v>
      </c>
      <c r="P220" s="25">
        <v>70.5</v>
      </c>
      <c r="Q220" s="25">
        <v>57.2</v>
      </c>
      <c r="R220" s="25">
        <v>45</v>
      </c>
      <c r="S220" s="25">
        <v>30</v>
      </c>
    </row>
    <row r="221" spans="1:19" x14ac:dyDescent="0.25">
      <c r="A221" s="25" t="s">
        <v>288</v>
      </c>
      <c r="B221" s="25" t="str">
        <f>VLOOKUP(A221,'Cód dos países'!$A$3:$C$199,2,FALSE)</f>
        <v>TCD</v>
      </c>
      <c r="C221" s="25">
        <f>VLOOKUP(A221,'Cód dos países'!$A$3:$C$199,3,FALSE)</f>
        <v>34</v>
      </c>
      <c r="D221" s="25">
        <v>2017</v>
      </c>
      <c r="E221">
        <f t="shared" si="6"/>
        <v>342017</v>
      </c>
      <c r="F221" s="25">
        <v>49.3</v>
      </c>
      <c r="G221" s="25">
        <v>25.1</v>
      </c>
      <c r="H221" s="25">
        <f t="shared" si="7"/>
        <v>0.251</v>
      </c>
      <c r="I221" s="25">
        <v>23.1</v>
      </c>
      <c r="J221" s="25">
        <v>24.1</v>
      </c>
      <c r="K221" s="25">
        <v>44.8</v>
      </c>
      <c r="L221" s="25">
        <v>90.5</v>
      </c>
      <c r="M221" s="25">
        <v>81.900000000000006</v>
      </c>
      <c r="N221" s="25">
        <v>29.4</v>
      </c>
      <c r="O221" s="25">
        <v>40.299999999999997</v>
      </c>
      <c r="P221" s="25">
        <v>79.900000000000006</v>
      </c>
      <c r="Q221" s="25">
        <v>52.2</v>
      </c>
      <c r="R221" s="25">
        <v>60</v>
      </c>
      <c r="S221" s="25">
        <v>40</v>
      </c>
    </row>
    <row r="222" spans="1:19" x14ac:dyDescent="0.25">
      <c r="A222" s="25" t="s">
        <v>51</v>
      </c>
      <c r="B222" s="25" t="str">
        <f>VLOOKUP(A222,'Cód dos países'!$A$3:$C$199,2,FALSE)</f>
        <v>CHL</v>
      </c>
      <c r="C222" s="25">
        <f>VLOOKUP(A222,'Cód dos países'!$A$3:$C$199,3,FALSE)</f>
        <v>35</v>
      </c>
      <c r="D222" s="25">
        <v>2017</v>
      </c>
      <c r="E222">
        <f t="shared" si="6"/>
        <v>352017</v>
      </c>
      <c r="F222" s="25">
        <v>75.2</v>
      </c>
      <c r="G222" s="25">
        <v>67.900000000000006</v>
      </c>
      <c r="H222" s="25">
        <f t="shared" si="7"/>
        <v>0.67900000000000005</v>
      </c>
      <c r="I222" s="25">
        <v>61.2</v>
      </c>
      <c r="J222" s="25">
        <v>63.4</v>
      </c>
      <c r="K222" s="25">
        <v>78</v>
      </c>
      <c r="L222" s="25">
        <v>81.3</v>
      </c>
      <c r="M222" s="25">
        <v>91.7</v>
      </c>
      <c r="N222" s="25">
        <v>72.400000000000006</v>
      </c>
      <c r="O222" s="25">
        <v>60.4</v>
      </c>
      <c r="P222" s="25">
        <v>82.4</v>
      </c>
      <c r="Q222" s="25">
        <v>88.7</v>
      </c>
      <c r="R222" s="25">
        <v>85</v>
      </c>
      <c r="S222" s="25">
        <v>70</v>
      </c>
    </row>
    <row r="223" spans="1:19" x14ac:dyDescent="0.25">
      <c r="A223" s="25" t="s">
        <v>53</v>
      </c>
      <c r="B223" s="25" t="str">
        <f>VLOOKUP(A223,'Cód dos países'!$A$3:$C$199,2,FALSE)</f>
        <v>CHN</v>
      </c>
      <c r="C223" s="25">
        <f>VLOOKUP(A223,'Cód dos países'!$A$3:$C$199,3,FALSE)</f>
        <v>36</v>
      </c>
      <c r="D223" s="25">
        <v>2017</v>
      </c>
      <c r="E223">
        <f t="shared" si="6"/>
        <v>362017</v>
      </c>
      <c r="F223" s="25">
        <v>57.8</v>
      </c>
      <c r="G223" s="25">
        <v>46.7</v>
      </c>
      <c r="H223" s="25">
        <f t="shared" si="7"/>
        <v>0.46700000000000003</v>
      </c>
      <c r="I223" s="25">
        <v>47.3</v>
      </c>
      <c r="J223" s="25">
        <v>65.400000000000006</v>
      </c>
      <c r="K223" s="25">
        <v>70.400000000000006</v>
      </c>
      <c r="L223" s="25">
        <v>71.599999999999994</v>
      </c>
      <c r="M223" s="25">
        <v>85.9</v>
      </c>
      <c r="N223" s="25">
        <v>54.9</v>
      </c>
      <c r="O223" s="25">
        <v>61.4</v>
      </c>
      <c r="P223" s="25">
        <v>71.400000000000006</v>
      </c>
      <c r="Q223" s="25">
        <v>73.2</v>
      </c>
      <c r="R223" s="25">
        <v>25</v>
      </c>
      <c r="S223" s="25">
        <v>20</v>
      </c>
    </row>
    <row r="224" spans="1:19" x14ac:dyDescent="0.25">
      <c r="A224" s="25" t="s">
        <v>59</v>
      </c>
      <c r="B224" s="25" t="str">
        <f>VLOOKUP(A224,'Cód dos países'!$A$3:$C$199,2,FALSE)</f>
        <v>COL</v>
      </c>
      <c r="C224" s="25">
        <f>VLOOKUP(A224,'Cód dos países'!$A$3:$C$199,3,FALSE)</f>
        <v>37</v>
      </c>
      <c r="D224" s="25">
        <v>2017</v>
      </c>
      <c r="E224">
        <f t="shared" si="6"/>
        <v>372017</v>
      </c>
      <c r="F224" s="25">
        <v>68.900000000000006</v>
      </c>
      <c r="G224" s="25">
        <v>60.7</v>
      </c>
      <c r="H224" s="25">
        <f t="shared" si="7"/>
        <v>0.60699999999999998</v>
      </c>
      <c r="I224" s="25">
        <v>33.4</v>
      </c>
      <c r="J224" s="25">
        <v>36.4</v>
      </c>
      <c r="K224" s="25">
        <v>80.3</v>
      </c>
      <c r="L224" s="25">
        <v>74.400000000000006</v>
      </c>
      <c r="M224" s="25">
        <v>82.2</v>
      </c>
      <c r="N224" s="25">
        <v>78.599999999999994</v>
      </c>
      <c r="O224" s="25">
        <v>75.2</v>
      </c>
      <c r="P224" s="25">
        <v>73.900000000000006</v>
      </c>
      <c r="Q224" s="25">
        <v>81.599999999999994</v>
      </c>
      <c r="R224" s="25">
        <v>80</v>
      </c>
      <c r="S224" s="25">
        <v>70</v>
      </c>
    </row>
    <row r="225" spans="1:19" x14ac:dyDescent="0.25">
      <c r="A225" s="25" t="s">
        <v>61</v>
      </c>
      <c r="B225" s="25" t="str">
        <f>VLOOKUP(A225,'Cód dos países'!$A$3:$C$199,2,FALSE)</f>
        <v>COM</v>
      </c>
      <c r="C225" s="25">
        <f>VLOOKUP(A225,'Cód dos países'!$A$3:$C$199,3,FALSE)</f>
        <v>38</v>
      </c>
      <c r="D225" s="25">
        <v>2017</v>
      </c>
      <c r="E225">
        <f t="shared" si="6"/>
        <v>382017</v>
      </c>
      <c r="F225" s="25">
        <v>56.2</v>
      </c>
      <c r="G225" s="25">
        <v>36.700000000000003</v>
      </c>
      <c r="H225" s="25">
        <f t="shared" si="7"/>
        <v>0.36700000000000005</v>
      </c>
      <c r="I225" s="25">
        <v>27.5</v>
      </c>
      <c r="J225" s="25">
        <v>28.2</v>
      </c>
      <c r="K225" s="25">
        <v>59.7</v>
      </c>
      <c r="L225" s="25">
        <v>77.8</v>
      </c>
      <c r="M225" s="25">
        <v>96.6</v>
      </c>
      <c r="N225" s="25">
        <v>57.5</v>
      </c>
      <c r="O225" s="25">
        <v>58.7</v>
      </c>
      <c r="P225" s="25">
        <v>81.2</v>
      </c>
      <c r="Q225" s="25">
        <v>74.900000000000006</v>
      </c>
      <c r="R225" s="25">
        <v>45</v>
      </c>
      <c r="S225" s="25">
        <v>30</v>
      </c>
    </row>
    <row r="226" spans="1:19" x14ac:dyDescent="0.25">
      <c r="A226" s="25" t="s">
        <v>65</v>
      </c>
      <c r="B226" s="25" t="str">
        <f>VLOOKUP(A226,'Cód dos países'!$A$3:$C$199,2,FALSE)</f>
        <v>CRI</v>
      </c>
      <c r="C226" s="25">
        <f>VLOOKUP(A226,'Cód dos países'!$A$3:$C$199,3,FALSE)</f>
        <v>41</v>
      </c>
      <c r="D226" s="25">
        <v>2017</v>
      </c>
      <c r="E226">
        <f t="shared" si="6"/>
        <v>412017</v>
      </c>
      <c r="F226" s="25">
        <v>65.599999999999994</v>
      </c>
      <c r="G226" s="25">
        <v>54.8</v>
      </c>
      <c r="H226" s="25">
        <f t="shared" si="7"/>
        <v>0.54799999999999993</v>
      </c>
      <c r="I226" s="25">
        <v>51.8</v>
      </c>
      <c r="J226" s="25">
        <v>57.8</v>
      </c>
      <c r="K226" s="25">
        <v>79.3</v>
      </c>
      <c r="L226" s="25">
        <v>88.9</v>
      </c>
      <c r="M226" s="25">
        <v>46.8</v>
      </c>
      <c r="N226" s="25">
        <v>68.3</v>
      </c>
      <c r="O226" s="25">
        <v>50.3</v>
      </c>
      <c r="P226" s="25">
        <v>85</v>
      </c>
      <c r="Q226" s="25">
        <v>84.7</v>
      </c>
      <c r="R226" s="25">
        <v>70</v>
      </c>
      <c r="S226" s="25">
        <v>50</v>
      </c>
    </row>
    <row r="227" spans="1:19" x14ac:dyDescent="0.25">
      <c r="A227" s="25" t="s">
        <v>429</v>
      </c>
      <c r="B227" s="25" t="str">
        <f>VLOOKUP(A227,'Cód dos países'!$A$3:$C$199,2,FALSE)</f>
        <v>CIV</v>
      </c>
      <c r="C227" s="25">
        <f>VLOOKUP(A227,'Cód dos países'!$A$3:$C$199,3,FALSE)</f>
        <v>42</v>
      </c>
      <c r="D227" s="25">
        <v>2017</v>
      </c>
      <c r="E227">
        <f t="shared" si="6"/>
        <v>422017</v>
      </c>
      <c r="F227" s="25">
        <v>62</v>
      </c>
      <c r="G227" s="25">
        <v>39.4</v>
      </c>
      <c r="H227" s="25">
        <f t="shared" si="7"/>
        <v>0.39399999999999996</v>
      </c>
      <c r="I227" s="25">
        <v>36.6</v>
      </c>
      <c r="J227" s="25">
        <v>44.2</v>
      </c>
      <c r="K227" s="25">
        <v>76.400000000000006</v>
      </c>
      <c r="L227" s="25">
        <v>84.6</v>
      </c>
      <c r="M227" s="25">
        <v>80.8</v>
      </c>
      <c r="N227" s="25">
        <v>62.1</v>
      </c>
      <c r="O227" s="25">
        <v>47.6</v>
      </c>
      <c r="P227" s="25">
        <v>73.599999999999994</v>
      </c>
      <c r="Q227" s="25">
        <v>73.7</v>
      </c>
      <c r="R227" s="25">
        <v>75</v>
      </c>
      <c r="S227" s="25">
        <v>50</v>
      </c>
    </row>
    <row r="228" spans="1:19" x14ac:dyDescent="0.25">
      <c r="A228" s="25" t="s">
        <v>126</v>
      </c>
      <c r="B228" s="25" t="str">
        <f>VLOOKUP(A228,'Cód dos países'!$A$3:$C$199,2,FALSE)</f>
        <v>HRV</v>
      </c>
      <c r="C228" s="25">
        <f>VLOOKUP(A228,'Cód dos países'!$A$3:$C$199,3,FALSE)</f>
        <v>43</v>
      </c>
      <c r="D228" s="25">
        <v>2017</v>
      </c>
      <c r="E228">
        <f t="shared" si="6"/>
        <v>432017</v>
      </c>
      <c r="F228" s="25">
        <v>61</v>
      </c>
      <c r="G228" s="25">
        <v>65.900000000000006</v>
      </c>
      <c r="H228" s="25">
        <f t="shared" si="7"/>
        <v>0.65900000000000003</v>
      </c>
      <c r="I228" s="25">
        <v>40.5</v>
      </c>
      <c r="J228" s="25">
        <v>56.5</v>
      </c>
      <c r="K228" s="25">
        <v>66</v>
      </c>
      <c r="L228" s="25">
        <v>32.5</v>
      </c>
      <c r="M228" s="25">
        <v>67.2</v>
      </c>
      <c r="N228" s="25">
        <v>58.9</v>
      </c>
      <c r="O228" s="25">
        <v>43</v>
      </c>
      <c r="P228" s="25">
        <v>79.099999999999994</v>
      </c>
      <c r="Q228" s="25">
        <v>87.4</v>
      </c>
      <c r="R228" s="25">
        <v>75</v>
      </c>
      <c r="S228" s="25">
        <v>60</v>
      </c>
    </row>
    <row r="229" spans="1:19" x14ac:dyDescent="0.25">
      <c r="A229" s="25" t="s">
        <v>67</v>
      </c>
      <c r="B229" s="25" t="str">
        <f>VLOOKUP(A229,'Cód dos países'!$A$3:$C$199,2,FALSE)</f>
        <v>CUB</v>
      </c>
      <c r="C229" s="25">
        <f>VLOOKUP(A229,'Cód dos países'!$A$3:$C$199,3,FALSE)</f>
        <v>44</v>
      </c>
      <c r="D229" s="25">
        <v>2017</v>
      </c>
      <c r="E229">
        <f t="shared" si="6"/>
        <v>442017</v>
      </c>
      <c r="F229" s="25">
        <v>31.9</v>
      </c>
      <c r="G229" s="25">
        <v>29.7</v>
      </c>
      <c r="H229" s="25">
        <f t="shared" si="7"/>
        <v>0.29699999999999999</v>
      </c>
      <c r="I229" s="25">
        <v>38.1</v>
      </c>
      <c r="J229" s="25">
        <v>10</v>
      </c>
      <c r="K229" s="25">
        <v>49</v>
      </c>
      <c r="L229" s="25">
        <v>0</v>
      </c>
      <c r="M229" s="25">
        <v>64.400000000000006</v>
      </c>
      <c r="N229" s="25">
        <v>20</v>
      </c>
      <c r="O229" s="25">
        <v>20</v>
      </c>
      <c r="P229" s="25">
        <v>66.400000000000006</v>
      </c>
      <c r="Q229" s="25">
        <v>64.7</v>
      </c>
      <c r="R229" s="25">
        <v>10</v>
      </c>
      <c r="S229" s="25">
        <v>10</v>
      </c>
    </row>
    <row r="230" spans="1:19" x14ac:dyDescent="0.25">
      <c r="A230" s="25" t="s">
        <v>69</v>
      </c>
      <c r="B230" s="25" t="str">
        <f>VLOOKUP(A230,'Cód dos países'!$A$3:$C$199,2,FALSE)</f>
        <v>CYP</v>
      </c>
      <c r="C230" s="25">
        <f>VLOOKUP(A230,'Cód dos países'!$A$3:$C$199,3,FALSE)</f>
        <v>45</v>
      </c>
      <c r="D230" s="25">
        <v>2017</v>
      </c>
      <c r="E230">
        <f t="shared" si="6"/>
        <v>452017</v>
      </c>
      <c r="F230" s="25">
        <v>67.8</v>
      </c>
      <c r="G230" s="25">
        <v>71.2</v>
      </c>
      <c r="H230" s="25">
        <f t="shared" si="7"/>
        <v>0.71200000000000008</v>
      </c>
      <c r="I230" s="25">
        <v>41.3</v>
      </c>
      <c r="J230" s="25">
        <v>56.7</v>
      </c>
      <c r="K230" s="25">
        <v>75.2</v>
      </c>
      <c r="L230" s="25">
        <v>52.9</v>
      </c>
      <c r="M230" s="25">
        <v>79.3</v>
      </c>
      <c r="N230" s="25">
        <v>77</v>
      </c>
      <c r="O230" s="25">
        <v>55.7</v>
      </c>
      <c r="P230" s="25">
        <v>83</v>
      </c>
      <c r="Q230" s="25">
        <v>86.9</v>
      </c>
      <c r="R230" s="25">
        <v>75</v>
      </c>
      <c r="S230" s="25">
        <v>60</v>
      </c>
    </row>
    <row r="231" spans="1:19" x14ac:dyDescent="0.25">
      <c r="A231" s="25" t="s">
        <v>71</v>
      </c>
      <c r="B231" s="25" t="str">
        <f>VLOOKUP(A231,'Cód dos países'!$A$3:$C$199,2,FALSE)</f>
        <v>CZE</v>
      </c>
      <c r="C231" s="25">
        <f>VLOOKUP(A231,'Cód dos países'!$A$3:$C$199,3,FALSE)</f>
        <v>46</v>
      </c>
      <c r="D231" s="25">
        <v>2017</v>
      </c>
      <c r="E231">
        <f t="shared" si="6"/>
        <v>462017</v>
      </c>
      <c r="F231" s="25">
        <v>74.2</v>
      </c>
      <c r="G231" s="25">
        <v>73</v>
      </c>
      <c r="H231" s="25">
        <f t="shared" si="7"/>
        <v>0.73</v>
      </c>
      <c r="I231" s="25">
        <v>51.1</v>
      </c>
      <c r="J231" s="25">
        <v>57.9</v>
      </c>
      <c r="K231" s="25">
        <v>82.9</v>
      </c>
      <c r="L231" s="25">
        <v>48.6</v>
      </c>
      <c r="M231" s="25">
        <v>96.2</v>
      </c>
      <c r="N231" s="25">
        <v>72.5</v>
      </c>
      <c r="O231" s="25">
        <v>76.8</v>
      </c>
      <c r="P231" s="25">
        <v>85.2</v>
      </c>
      <c r="Q231" s="25">
        <v>86.9</v>
      </c>
      <c r="R231" s="25">
        <v>80</v>
      </c>
      <c r="S231" s="25">
        <v>80</v>
      </c>
    </row>
    <row r="232" spans="1:19" x14ac:dyDescent="0.25">
      <c r="A232" s="25" t="s">
        <v>430</v>
      </c>
      <c r="B232" s="25" t="str">
        <f>VLOOKUP(A232,'Cód dos países'!$A$3:$C$199,2,FALSE)</f>
        <v>ZAR</v>
      </c>
      <c r="C232" s="25">
        <f>VLOOKUP(A232,'Cód dos países'!$A$3:$C$199,3,FALSE)</f>
        <v>40</v>
      </c>
      <c r="D232" s="25">
        <v>2017</v>
      </c>
      <c r="E232">
        <f t="shared" si="6"/>
        <v>402017</v>
      </c>
      <c r="F232" s="25">
        <v>52.1</v>
      </c>
      <c r="G232" s="25">
        <v>24.1</v>
      </c>
      <c r="H232" s="25">
        <f t="shared" si="7"/>
        <v>0.24100000000000002</v>
      </c>
      <c r="I232" s="25">
        <v>27.3</v>
      </c>
      <c r="J232" s="25">
        <v>23.9</v>
      </c>
      <c r="K232" s="25">
        <v>73.2</v>
      </c>
      <c r="L232" s="25">
        <v>94.8</v>
      </c>
      <c r="M232" s="25">
        <v>99.1</v>
      </c>
      <c r="N232" s="25">
        <v>60.2</v>
      </c>
      <c r="O232" s="25">
        <v>47.8</v>
      </c>
      <c r="P232" s="25">
        <v>60.3</v>
      </c>
      <c r="Q232" s="25">
        <v>64.599999999999994</v>
      </c>
      <c r="R232" s="25">
        <v>30</v>
      </c>
      <c r="S232" s="25">
        <v>20</v>
      </c>
    </row>
    <row r="233" spans="1:19" x14ac:dyDescent="0.25">
      <c r="A233" s="25" t="s">
        <v>77</v>
      </c>
      <c r="B233" s="25" t="str">
        <f>VLOOKUP(A233,'Cód dos países'!$A$3:$C$199,2,FALSE)</f>
        <v>DNK</v>
      </c>
      <c r="C233" s="25">
        <f>VLOOKUP(A233,'Cód dos países'!$A$3:$C$199,3,FALSE)</f>
        <v>47</v>
      </c>
      <c r="D233" s="25">
        <v>2017</v>
      </c>
      <c r="E233">
        <f t="shared" si="6"/>
        <v>472017</v>
      </c>
      <c r="F233" s="25">
        <v>76.599999999999994</v>
      </c>
      <c r="G233" s="25">
        <v>84.8</v>
      </c>
      <c r="H233" s="25">
        <f t="shared" si="7"/>
        <v>0.84799999999999998</v>
      </c>
      <c r="I233" s="25">
        <v>84.1</v>
      </c>
      <c r="J233" s="25">
        <v>83.6</v>
      </c>
      <c r="K233" s="25">
        <v>41.4</v>
      </c>
      <c r="L233" s="25">
        <v>10.6</v>
      </c>
      <c r="M233" s="25">
        <v>96.7</v>
      </c>
      <c r="N233" s="25">
        <v>92.5</v>
      </c>
      <c r="O233" s="25">
        <v>82.8</v>
      </c>
      <c r="P233" s="25">
        <v>86.4</v>
      </c>
      <c r="Q233" s="25">
        <v>86.9</v>
      </c>
      <c r="R233" s="25">
        <v>90</v>
      </c>
      <c r="S233" s="25">
        <v>80</v>
      </c>
    </row>
    <row r="234" spans="1:19" x14ac:dyDescent="0.25">
      <c r="A234" s="25" t="s">
        <v>75</v>
      </c>
      <c r="B234" s="25" t="str">
        <f>VLOOKUP(A234,'Cód dos países'!$A$3:$C$199,2,FALSE)</f>
        <v>DJI</v>
      </c>
      <c r="C234" s="25">
        <f>VLOOKUP(A234,'Cód dos países'!$A$3:$C$199,3,FALSE)</f>
        <v>48</v>
      </c>
      <c r="D234" s="25">
        <v>2017</v>
      </c>
      <c r="E234">
        <f t="shared" si="6"/>
        <v>482017</v>
      </c>
      <c r="F234" s="25">
        <v>45.1</v>
      </c>
      <c r="G234" s="25">
        <v>19</v>
      </c>
      <c r="H234" s="25">
        <f t="shared" si="7"/>
        <v>0.19</v>
      </c>
      <c r="I234" s="25">
        <v>29</v>
      </c>
      <c r="J234" s="25">
        <v>13.8</v>
      </c>
      <c r="K234" s="25">
        <v>69.8</v>
      </c>
      <c r="L234" s="25">
        <v>27.2</v>
      </c>
      <c r="M234" s="25">
        <v>18</v>
      </c>
      <c r="N234" s="25">
        <v>51.7</v>
      </c>
      <c r="O234" s="25">
        <v>58.9</v>
      </c>
      <c r="P234" s="25">
        <v>69.5</v>
      </c>
      <c r="Q234" s="25">
        <v>54.9</v>
      </c>
      <c r="R234" s="25">
        <v>80</v>
      </c>
      <c r="S234" s="25">
        <v>50</v>
      </c>
    </row>
    <row r="235" spans="1:19" x14ac:dyDescent="0.25">
      <c r="A235" s="25" t="s">
        <v>353</v>
      </c>
      <c r="B235" s="25" t="str">
        <f>VLOOKUP(A235,'Cód dos países'!$A$3:$C$199,2,FALSE)</f>
        <v>DMA</v>
      </c>
      <c r="C235" s="25">
        <f>VLOOKUP(A235,'Cód dos países'!$A$3:$C$199,3,FALSE)</f>
        <v>49</v>
      </c>
      <c r="D235" s="25">
        <v>2017</v>
      </c>
      <c r="E235">
        <f t="shared" si="6"/>
        <v>492017</v>
      </c>
      <c r="F235" s="25">
        <v>64.5</v>
      </c>
      <c r="G235" s="25">
        <v>48.6</v>
      </c>
      <c r="H235" s="25">
        <f t="shared" si="7"/>
        <v>0.48599999999999999</v>
      </c>
      <c r="I235" s="25">
        <v>49.9</v>
      </c>
      <c r="J235" s="25">
        <v>69.2</v>
      </c>
      <c r="K235" s="25">
        <v>72.900000000000006</v>
      </c>
      <c r="L235" s="25">
        <v>64.8</v>
      </c>
      <c r="M235" s="25">
        <v>85.2</v>
      </c>
      <c r="N235" s="25">
        <v>71.7</v>
      </c>
      <c r="O235" s="25">
        <v>57.7</v>
      </c>
      <c r="P235" s="25">
        <v>86.6</v>
      </c>
      <c r="Q235" s="25">
        <v>62.6</v>
      </c>
      <c r="R235" s="25">
        <v>75</v>
      </c>
      <c r="S235" s="25">
        <v>30</v>
      </c>
    </row>
    <row r="236" spans="1:19" x14ac:dyDescent="0.25">
      <c r="A236" s="25" t="s">
        <v>79</v>
      </c>
      <c r="B236" s="25" t="str">
        <f>VLOOKUP(A236,'Cód dos países'!$A$3:$C$199,2,FALSE)</f>
        <v>DOM</v>
      </c>
      <c r="C236" s="25">
        <f>VLOOKUP(A236,'Cód dos países'!$A$3:$C$199,3,FALSE)</f>
        <v>50</v>
      </c>
      <c r="D236" s="25">
        <v>2017</v>
      </c>
      <c r="E236">
        <f t="shared" si="6"/>
        <v>502017</v>
      </c>
      <c r="F236" s="25">
        <v>61.6</v>
      </c>
      <c r="G236" s="25">
        <v>51.7</v>
      </c>
      <c r="H236" s="25">
        <f t="shared" si="7"/>
        <v>0.51700000000000002</v>
      </c>
      <c r="I236" s="25">
        <v>26.2</v>
      </c>
      <c r="J236" s="25">
        <v>23.1</v>
      </c>
      <c r="K236" s="25">
        <v>84.6</v>
      </c>
      <c r="L236" s="25">
        <v>90.6</v>
      </c>
      <c r="M236" s="25">
        <v>90.5</v>
      </c>
      <c r="N236" s="25">
        <v>53.2</v>
      </c>
      <c r="O236" s="25">
        <v>54.3</v>
      </c>
      <c r="P236" s="25">
        <v>77.099999999999994</v>
      </c>
      <c r="Q236" s="25">
        <v>72.400000000000006</v>
      </c>
      <c r="R236" s="25">
        <v>75</v>
      </c>
      <c r="S236" s="25">
        <v>40</v>
      </c>
    </row>
    <row r="237" spans="1:19" x14ac:dyDescent="0.25">
      <c r="A237" s="25" t="s">
        <v>83</v>
      </c>
      <c r="B237" s="25" t="str">
        <f>VLOOKUP(A237,'Cód dos países'!$A$3:$C$199,2,FALSE)</f>
        <v>ECU</v>
      </c>
      <c r="C237" s="25">
        <f>VLOOKUP(A237,'Cód dos países'!$A$3:$C$199,3,FALSE)</f>
        <v>51</v>
      </c>
      <c r="D237" s="25">
        <v>2017</v>
      </c>
      <c r="E237">
        <f t="shared" si="6"/>
        <v>512017</v>
      </c>
      <c r="F237" s="25">
        <v>48.5</v>
      </c>
      <c r="G237" s="25">
        <v>36.700000000000003</v>
      </c>
      <c r="H237" s="25">
        <f t="shared" si="7"/>
        <v>0.36700000000000005</v>
      </c>
      <c r="I237" s="25">
        <v>30.2</v>
      </c>
      <c r="J237" s="25">
        <v>23.3</v>
      </c>
      <c r="K237" s="25">
        <v>79.400000000000006</v>
      </c>
      <c r="L237" s="25">
        <v>52.5</v>
      </c>
      <c r="M237" s="25">
        <v>47</v>
      </c>
      <c r="N237" s="25">
        <v>55.6</v>
      </c>
      <c r="O237" s="25">
        <v>43.7</v>
      </c>
      <c r="P237" s="25">
        <v>70.099999999999994</v>
      </c>
      <c r="Q237" s="25">
        <v>68.8</v>
      </c>
      <c r="R237" s="25">
        <v>35</v>
      </c>
      <c r="S237" s="25">
        <v>40</v>
      </c>
    </row>
    <row r="238" spans="1:19" x14ac:dyDescent="0.25">
      <c r="A238" s="25" t="s">
        <v>85</v>
      </c>
      <c r="B238" s="25" t="str">
        <f>VLOOKUP(A238,'Cód dos países'!$A$3:$C$199,2,FALSE)</f>
        <v>EGY</v>
      </c>
      <c r="C238" s="25">
        <f>VLOOKUP(A238,'Cód dos países'!$A$3:$C$199,3,FALSE)</f>
        <v>52</v>
      </c>
      <c r="D238" s="25">
        <v>2017</v>
      </c>
      <c r="E238">
        <f t="shared" si="6"/>
        <v>522017</v>
      </c>
      <c r="F238" s="25">
        <v>53.4</v>
      </c>
      <c r="G238" s="25">
        <v>32.700000000000003</v>
      </c>
      <c r="H238" s="25">
        <f t="shared" si="7"/>
        <v>0.32700000000000001</v>
      </c>
      <c r="I238" s="25">
        <v>32.200000000000003</v>
      </c>
      <c r="J238" s="25">
        <v>52.5</v>
      </c>
      <c r="K238" s="25">
        <v>84.2</v>
      </c>
      <c r="L238" s="25">
        <v>65.099999999999994</v>
      </c>
      <c r="M238" s="25">
        <v>1.2</v>
      </c>
      <c r="N238" s="25">
        <v>71.5</v>
      </c>
      <c r="O238" s="25">
        <v>51.5</v>
      </c>
      <c r="P238" s="25">
        <v>69.599999999999994</v>
      </c>
      <c r="Q238" s="25">
        <v>70.900000000000006</v>
      </c>
      <c r="R238" s="25">
        <v>60</v>
      </c>
      <c r="S238" s="25">
        <v>50</v>
      </c>
    </row>
    <row r="239" spans="1:19" x14ac:dyDescent="0.25">
      <c r="A239" s="25" t="s">
        <v>267</v>
      </c>
      <c r="B239" s="25" t="str">
        <f>VLOOKUP(A239,'Cód dos países'!$A$3:$C$199,2,FALSE)</f>
        <v>SLV</v>
      </c>
      <c r="C239" s="25">
        <f>VLOOKUP(A239,'Cód dos países'!$A$3:$C$199,3,FALSE)</f>
        <v>53</v>
      </c>
      <c r="D239" s="25">
        <v>2017</v>
      </c>
      <c r="E239">
        <f t="shared" si="6"/>
        <v>532017</v>
      </c>
      <c r="F239" s="25">
        <v>63.2</v>
      </c>
      <c r="G239" s="25">
        <v>37.299999999999997</v>
      </c>
      <c r="H239" s="25">
        <f t="shared" si="7"/>
        <v>0.373</v>
      </c>
      <c r="I239" s="25">
        <v>25.2</v>
      </c>
      <c r="J239" s="25">
        <v>35.4</v>
      </c>
      <c r="K239" s="25">
        <v>78.900000000000006</v>
      </c>
      <c r="L239" s="25">
        <v>86.3</v>
      </c>
      <c r="M239" s="25">
        <v>78.5</v>
      </c>
      <c r="N239" s="25">
        <v>58.2</v>
      </c>
      <c r="O239" s="25">
        <v>52.9</v>
      </c>
      <c r="P239" s="25">
        <v>79.8</v>
      </c>
      <c r="Q239" s="25">
        <v>86.4</v>
      </c>
      <c r="R239" s="25">
        <v>80</v>
      </c>
      <c r="S239" s="25">
        <v>60</v>
      </c>
    </row>
    <row r="240" spans="1:19" x14ac:dyDescent="0.25">
      <c r="A240" s="25" t="s">
        <v>114</v>
      </c>
      <c r="B240" s="25" t="str">
        <f>VLOOKUP(A240,'Cód dos países'!$A$3:$C$199,2,FALSE)</f>
        <v>GNQ</v>
      </c>
      <c r="C240" s="25">
        <f>VLOOKUP(A240,'Cód dos países'!$A$3:$C$199,3,FALSE)</f>
        <v>54</v>
      </c>
      <c r="D240" s="25">
        <v>2017</v>
      </c>
      <c r="E240">
        <f t="shared" si="6"/>
        <v>542017</v>
      </c>
      <c r="F240" s="25">
        <v>42</v>
      </c>
      <c r="G240" s="25">
        <v>29.8</v>
      </c>
      <c r="H240" s="25">
        <f t="shared" si="7"/>
        <v>0.29799999999999999</v>
      </c>
      <c r="I240" s="25">
        <v>26.2</v>
      </c>
      <c r="J240" s="25">
        <v>17.600000000000001</v>
      </c>
      <c r="K240" s="25">
        <v>69.599999999999994</v>
      </c>
      <c r="L240" s="25">
        <v>61</v>
      </c>
      <c r="M240" s="25">
        <v>19.100000000000001</v>
      </c>
      <c r="N240" s="25">
        <v>45.6</v>
      </c>
      <c r="O240" s="25">
        <v>29.8</v>
      </c>
      <c r="P240" s="25">
        <v>81.7</v>
      </c>
      <c r="Q240" s="25">
        <v>53.8</v>
      </c>
      <c r="R240" s="25">
        <v>40</v>
      </c>
      <c r="S240" s="25">
        <v>30</v>
      </c>
    </row>
    <row r="241" spans="1:19" x14ac:dyDescent="0.25">
      <c r="A241" s="25" t="s">
        <v>87</v>
      </c>
      <c r="B241" s="25" t="str">
        <f>VLOOKUP(A241,'Cód dos países'!$A$3:$C$199,2,FALSE)</f>
        <v>ERI</v>
      </c>
      <c r="C241" s="25">
        <f>VLOOKUP(A241,'Cód dos países'!$A$3:$C$199,3,FALSE)</f>
        <v>55</v>
      </c>
      <c r="D241" s="25">
        <v>2017</v>
      </c>
      <c r="E241">
        <f t="shared" si="6"/>
        <v>552017</v>
      </c>
      <c r="F241" s="25">
        <v>41.7</v>
      </c>
      <c r="G241" s="25">
        <v>35.5</v>
      </c>
      <c r="H241" s="25">
        <f t="shared" si="7"/>
        <v>0.35499999999999998</v>
      </c>
      <c r="I241" s="25">
        <v>23.4</v>
      </c>
      <c r="J241" s="25">
        <v>13.8</v>
      </c>
      <c r="K241" s="25">
        <v>79.900000000000006</v>
      </c>
      <c r="L241" s="25">
        <v>75.599999999999994</v>
      </c>
      <c r="M241" s="25">
        <v>0</v>
      </c>
      <c r="N241" s="25">
        <v>56.7</v>
      </c>
      <c r="O241" s="25">
        <v>65.7</v>
      </c>
      <c r="P241" s="25">
        <v>60.9</v>
      </c>
      <c r="Q241" s="25">
        <v>69.2</v>
      </c>
      <c r="R241" s="25">
        <v>0</v>
      </c>
      <c r="S241" s="25">
        <v>20</v>
      </c>
    </row>
    <row r="242" spans="1:19" x14ac:dyDescent="0.25">
      <c r="A242" s="25" t="s">
        <v>91</v>
      </c>
      <c r="B242" s="25" t="str">
        <f>VLOOKUP(A242,'Cód dos países'!$A$3:$C$199,2,FALSE)</f>
        <v>EST</v>
      </c>
      <c r="C242" s="25">
        <f>VLOOKUP(A242,'Cód dos países'!$A$3:$C$199,3,FALSE)</f>
        <v>56</v>
      </c>
      <c r="D242" s="25">
        <v>2017</v>
      </c>
      <c r="E242">
        <f t="shared" si="6"/>
        <v>562017</v>
      </c>
      <c r="F242" s="25">
        <v>78.8</v>
      </c>
      <c r="G242" s="25">
        <v>80.400000000000006</v>
      </c>
      <c r="H242" s="25">
        <f t="shared" si="7"/>
        <v>0.80400000000000005</v>
      </c>
      <c r="I242" s="25">
        <v>75.7</v>
      </c>
      <c r="J242" s="25">
        <v>83.9</v>
      </c>
      <c r="K242" s="25">
        <v>80.7</v>
      </c>
      <c r="L242" s="25">
        <v>52.6</v>
      </c>
      <c r="M242" s="25">
        <v>99.8</v>
      </c>
      <c r="N242" s="25">
        <v>75.599999999999994</v>
      </c>
      <c r="O242" s="25">
        <v>54.8</v>
      </c>
      <c r="P242" s="25">
        <v>85.1</v>
      </c>
      <c r="Q242" s="25">
        <v>86.9</v>
      </c>
      <c r="R242" s="25">
        <v>90</v>
      </c>
      <c r="S242" s="25">
        <v>80</v>
      </c>
    </row>
    <row r="243" spans="1:19" x14ac:dyDescent="0.25">
      <c r="A243" s="25" t="s">
        <v>420</v>
      </c>
      <c r="B243" s="25" t="e">
        <f>VLOOKUP(A243,'Cód dos países'!$A$3:$C$199,2,FALSE)</f>
        <v>#N/A</v>
      </c>
      <c r="C243" s="25" t="e">
        <f>VLOOKUP(A243,'Cód dos países'!$A$3:$C$199,3,FALSE)</f>
        <v>#N/A</v>
      </c>
      <c r="D243" s="25">
        <v>2017</v>
      </c>
      <c r="E243" t="e">
        <f t="shared" si="6"/>
        <v>#N/A</v>
      </c>
      <c r="F243" s="25">
        <v>55.9</v>
      </c>
      <c r="G243" s="25">
        <v>55.3</v>
      </c>
      <c r="H243" s="25">
        <f t="shared" si="7"/>
        <v>0.55299999999999994</v>
      </c>
      <c r="I243" s="25">
        <v>26.9</v>
      </c>
      <c r="J243" s="25">
        <v>35.299999999999997</v>
      </c>
      <c r="K243" s="25">
        <v>74.8</v>
      </c>
      <c r="L243" s="25">
        <v>65.2</v>
      </c>
      <c r="M243" s="25">
        <v>39.700000000000003</v>
      </c>
      <c r="N243" s="25">
        <v>61.1</v>
      </c>
      <c r="O243" s="25">
        <v>69.5</v>
      </c>
      <c r="P243" s="25">
        <v>73.2</v>
      </c>
      <c r="Q243" s="25">
        <v>79.7</v>
      </c>
      <c r="R243" s="25">
        <v>50</v>
      </c>
      <c r="S243" s="25">
        <v>40</v>
      </c>
    </row>
    <row r="244" spans="1:19" x14ac:dyDescent="0.25">
      <c r="A244" s="25" t="s">
        <v>93</v>
      </c>
      <c r="B244" s="25" t="str">
        <f>VLOOKUP(A244,'Cód dos países'!$A$3:$C$199,2,FALSE)</f>
        <v>ETH</v>
      </c>
      <c r="C244" s="25">
        <f>VLOOKUP(A244,'Cód dos países'!$A$3:$C$199,3,FALSE)</f>
        <v>57</v>
      </c>
      <c r="D244" s="25">
        <v>2017</v>
      </c>
      <c r="E244">
        <f t="shared" si="6"/>
        <v>572017</v>
      </c>
      <c r="F244" s="25">
        <v>52.8</v>
      </c>
      <c r="G244" s="25">
        <v>31.1</v>
      </c>
      <c r="H244" s="25">
        <f t="shared" si="7"/>
        <v>0.311</v>
      </c>
      <c r="I244" s="25">
        <v>37.700000000000003</v>
      </c>
      <c r="J244" s="25">
        <v>37.6</v>
      </c>
      <c r="K244" s="25">
        <v>76.5</v>
      </c>
      <c r="L244" s="25">
        <v>90.6</v>
      </c>
      <c r="M244" s="25">
        <v>85.5</v>
      </c>
      <c r="N244" s="25">
        <v>40.200000000000003</v>
      </c>
      <c r="O244" s="25">
        <v>51.3</v>
      </c>
      <c r="P244" s="25">
        <v>67.099999999999994</v>
      </c>
      <c r="Q244" s="25">
        <v>60.7</v>
      </c>
      <c r="R244" s="25">
        <v>35</v>
      </c>
      <c r="S244" s="25">
        <v>20</v>
      </c>
    </row>
    <row r="245" spans="1:19" x14ac:dyDescent="0.25">
      <c r="A245" s="25" t="s">
        <v>97</v>
      </c>
      <c r="B245" s="25" t="str">
        <f>VLOOKUP(A245,'Cód dos países'!$A$3:$C$199,2,FALSE)</f>
        <v>FJI</v>
      </c>
      <c r="C245" s="25">
        <f>VLOOKUP(A245,'Cód dos países'!$A$3:$C$199,3,FALSE)</f>
        <v>58</v>
      </c>
      <c r="D245" s="25">
        <v>2017</v>
      </c>
      <c r="E245">
        <f t="shared" si="6"/>
        <v>582017</v>
      </c>
      <c r="F245" s="25">
        <v>62</v>
      </c>
      <c r="G245" s="25">
        <v>68.3</v>
      </c>
      <c r="H245" s="25">
        <f t="shared" si="7"/>
        <v>0.68299999999999994</v>
      </c>
      <c r="I245" s="25">
        <v>34.799999999999997</v>
      </c>
      <c r="J245" s="25">
        <v>47.1</v>
      </c>
      <c r="K245" s="25">
        <v>81.400000000000006</v>
      </c>
      <c r="L245" s="25">
        <v>68.2</v>
      </c>
      <c r="M245" s="25">
        <v>63</v>
      </c>
      <c r="N245" s="25">
        <v>62.8</v>
      </c>
      <c r="O245" s="25">
        <v>70.8</v>
      </c>
      <c r="P245" s="25">
        <v>74.099999999999994</v>
      </c>
      <c r="Q245" s="25">
        <v>68.8</v>
      </c>
      <c r="R245" s="25">
        <v>55</v>
      </c>
      <c r="S245" s="25">
        <v>50</v>
      </c>
    </row>
    <row r="246" spans="1:19" x14ac:dyDescent="0.25">
      <c r="A246" s="25" t="s">
        <v>95</v>
      </c>
      <c r="B246" s="25" t="str">
        <f>VLOOKUP(A246,'Cód dos países'!$A$3:$C$199,2,FALSE)</f>
        <v>FIN</v>
      </c>
      <c r="C246" s="25">
        <f>VLOOKUP(A246,'Cód dos países'!$A$3:$C$199,3,FALSE)</f>
        <v>59</v>
      </c>
      <c r="D246" s="25">
        <v>2017</v>
      </c>
      <c r="E246">
        <f t="shared" si="6"/>
        <v>592017</v>
      </c>
      <c r="F246" s="25">
        <v>74.099999999999994</v>
      </c>
      <c r="G246" s="25">
        <v>89</v>
      </c>
      <c r="H246" s="25">
        <f t="shared" si="7"/>
        <v>0.89</v>
      </c>
      <c r="I246" s="25">
        <v>89.8</v>
      </c>
      <c r="J246" s="25">
        <v>82.7</v>
      </c>
      <c r="K246" s="25">
        <v>66.5</v>
      </c>
      <c r="L246" s="25">
        <v>2.2999999999999998</v>
      </c>
      <c r="M246" s="25">
        <v>81.099999999999994</v>
      </c>
      <c r="N246" s="25">
        <v>89.9</v>
      </c>
      <c r="O246" s="25">
        <v>50.5</v>
      </c>
      <c r="P246" s="25">
        <v>86</v>
      </c>
      <c r="Q246" s="25">
        <v>86.9</v>
      </c>
      <c r="R246" s="25">
        <v>85</v>
      </c>
      <c r="S246" s="25">
        <v>80</v>
      </c>
    </row>
    <row r="247" spans="1:19" x14ac:dyDescent="0.25">
      <c r="A247" s="25" t="s">
        <v>99</v>
      </c>
      <c r="B247" s="25" t="str">
        <f>VLOOKUP(A247,'Cód dos países'!$A$3:$C$199,2,FALSE)</f>
        <v>FRA</v>
      </c>
      <c r="C247" s="25">
        <f>VLOOKUP(A247,'Cód dos países'!$A$3:$C$199,3,FALSE)</f>
        <v>60</v>
      </c>
      <c r="D247" s="25">
        <v>2017</v>
      </c>
      <c r="E247">
        <f t="shared" si="6"/>
        <v>602017</v>
      </c>
      <c r="F247" s="25">
        <v>63.9</v>
      </c>
      <c r="G247" s="25">
        <v>84</v>
      </c>
      <c r="H247" s="25">
        <f t="shared" si="7"/>
        <v>0.84</v>
      </c>
      <c r="I247" s="25">
        <v>65.099999999999994</v>
      </c>
      <c r="J247" s="25">
        <v>72.7</v>
      </c>
      <c r="K247" s="25">
        <v>47.3</v>
      </c>
      <c r="L247" s="25">
        <v>2.7</v>
      </c>
      <c r="M247" s="25">
        <v>60.8</v>
      </c>
      <c r="N247" s="25">
        <v>80.2</v>
      </c>
      <c r="O247" s="25">
        <v>45</v>
      </c>
      <c r="P247" s="25">
        <v>81.599999999999994</v>
      </c>
      <c r="Q247" s="25">
        <v>81.900000000000006</v>
      </c>
      <c r="R247" s="25">
        <v>75</v>
      </c>
      <c r="S247" s="25">
        <v>70</v>
      </c>
    </row>
    <row r="248" spans="1:19" x14ac:dyDescent="0.25">
      <c r="A248" s="25" t="s">
        <v>101</v>
      </c>
      <c r="B248" s="25" t="str">
        <f>VLOOKUP(A248,'Cód dos países'!$A$3:$C$199,2,FALSE)</f>
        <v>GAB</v>
      </c>
      <c r="C248" s="25">
        <f>VLOOKUP(A248,'Cód dos países'!$A$3:$C$199,3,FALSE)</f>
        <v>61</v>
      </c>
      <c r="D248" s="25">
        <v>2017</v>
      </c>
      <c r="E248">
        <f t="shared" si="6"/>
        <v>612017</v>
      </c>
      <c r="F248" s="25">
        <v>58</v>
      </c>
      <c r="G248" s="25">
        <v>29.9</v>
      </c>
      <c r="H248" s="25">
        <f t="shared" si="7"/>
        <v>0.29899999999999999</v>
      </c>
      <c r="I248" s="25">
        <v>33.4</v>
      </c>
      <c r="J248" s="25">
        <v>27.8</v>
      </c>
      <c r="K248" s="25">
        <v>74.3</v>
      </c>
      <c r="L248" s="25">
        <v>84.6</v>
      </c>
      <c r="M248" s="25">
        <v>92.3</v>
      </c>
      <c r="N248" s="25">
        <v>49.3</v>
      </c>
      <c r="O248" s="25">
        <v>61.7</v>
      </c>
      <c r="P248" s="25">
        <v>81.400000000000006</v>
      </c>
      <c r="Q248" s="25">
        <v>60.9</v>
      </c>
      <c r="R248" s="25">
        <v>60</v>
      </c>
      <c r="S248" s="25">
        <v>40</v>
      </c>
    </row>
    <row r="249" spans="1:19" x14ac:dyDescent="0.25">
      <c r="A249" s="25" t="s">
        <v>105</v>
      </c>
      <c r="B249" s="25" t="str">
        <f>VLOOKUP(A249,'Cód dos países'!$A$3:$C$199,2,FALSE)</f>
        <v>GEO</v>
      </c>
      <c r="C249" s="25">
        <f>VLOOKUP(A249,'Cód dos países'!$A$3:$C$199,3,FALSE)</f>
        <v>63</v>
      </c>
      <c r="D249" s="25">
        <v>2017</v>
      </c>
      <c r="E249">
        <f t="shared" si="6"/>
        <v>632017</v>
      </c>
      <c r="F249" s="25">
        <v>76.2</v>
      </c>
      <c r="G249" s="25">
        <v>62.8</v>
      </c>
      <c r="H249" s="25">
        <f t="shared" si="7"/>
        <v>0.628</v>
      </c>
      <c r="I249" s="25">
        <v>61.8</v>
      </c>
      <c r="J249" s="25">
        <v>64.2</v>
      </c>
      <c r="K249" s="25">
        <v>87</v>
      </c>
      <c r="L249" s="25">
        <v>73.3</v>
      </c>
      <c r="M249" s="25">
        <v>91.8</v>
      </c>
      <c r="N249" s="25">
        <v>86.9</v>
      </c>
      <c r="O249" s="25">
        <v>77.3</v>
      </c>
      <c r="P249" s="25">
        <v>79.599999999999994</v>
      </c>
      <c r="Q249" s="25">
        <v>89.4</v>
      </c>
      <c r="R249" s="25">
        <v>80</v>
      </c>
      <c r="S249" s="25">
        <v>60</v>
      </c>
    </row>
    <row r="250" spans="1:19" x14ac:dyDescent="0.25">
      <c r="A250" s="25" t="s">
        <v>73</v>
      </c>
      <c r="B250" s="25" t="str">
        <f>VLOOKUP(A250,'Cód dos países'!$A$3:$C$199,2,FALSE)</f>
        <v>DEU</v>
      </c>
      <c r="C250" s="25">
        <f>VLOOKUP(A250,'Cód dos países'!$A$3:$C$199,3,FALSE)</f>
        <v>64</v>
      </c>
      <c r="D250" s="25">
        <v>2017</v>
      </c>
      <c r="E250">
        <f t="shared" si="6"/>
        <v>642017</v>
      </c>
      <c r="F250" s="25">
        <v>74.2</v>
      </c>
      <c r="G250" s="25">
        <v>81</v>
      </c>
      <c r="H250" s="25">
        <f t="shared" si="7"/>
        <v>0.81</v>
      </c>
      <c r="I250" s="25">
        <v>75.3</v>
      </c>
      <c r="J250" s="25">
        <v>78</v>
      </c>
      <c r="K250" s="25">
        <v>61.3</v>
      </c>
      <c r="L250" s="25">
        <v>41.3</v>
      </c>
      <c r="M250" s="25">
        <v>90.8</v>
      </c>
      <c r="N250" s="25">
        <v>86.1</v>
      </c>
      <c r="O250" s="25">
        <v>53.3</v>
      </c>
      <c r="P250" s="25">
        <v>86.2</v>
      </c>
      <c r="Q250" s="25">
        <v>86.9</v>
      </c>
      <c r="R250" s="25">
        <v>80</v>
      </c>
      <c r="S250" s="25">
        <v>70</v>
      </c>
    </row>
    <row r="251" spans="1:19" x14ac:dyDescent="0.25">
      <c r="A251" s="25" t="s">
        <v>107</v>
      </c>
      <c r="B251" s="25" t="str">
        <f>VLOOKUP(A251,'Cód dos países'!$A$3:$C$199,2,FALSE)</f>
        <v>GHA</v>
      </c>
      <c r="C251" s="25">
        <f>VLOOKUP(A251,'Cód dos países'!$A$3:$C$199,3,FALSE)</f>
        <v>66</v>
      </c>
      <c r="D251" s="25">
        <v>2017</v>
      </c>
      <c r="E251">
        <f t="shared" si="6"/>
        <v>662017</v>
      </c>
      <c r="F251" s="25">
        <v>56</v>
      </c>
      <c r="G251" s="25">
        <v>48.9</v>
      </c>
      <c r="H251" s="25">
        <f t="shared" si="7"/>
        <v>0.48899999999999999</v>
      </c>
      <c r="I251" s="25">
        <v>32.9</v>
      </c>
      <c r="J251" s="25">
        <v>43.7</v>
      </c>
      <c r="K251" s="25">
        <v>83.5</v>
      </c>
      <c r="L251" s="25">
        <v>79</v>
      </c>
      <c r="M251" s="25">
        <v>9.5</v>
      </c>
      <c r="N251" s="25">
        <v>59.5</v>
      </c>
      <c r="O251" s="25">
        <v>56.2</v>
      </c>
      <c r="P251" s="25">
        <v>63.7</v>
      </c>
      <c r="Q251" s="25">
        <v>65.099999999999994</v>
      </c>
      <c r="R251" s="25">
        <v>70</v>
      </c>
      <c r="S251" s="25">
        <v>60</v>
      </c>
    </row>
    <row r="252" spans="1:19" x14ac:dyDescent="0.25">
      <c r="A252" s="25" t="s">
        <v>116</v>
      </c>
      <c r="B252" s="25" t="str">
        <f>VLOOKUP(A252,'Cód dos países'!$A$3:$C$199,2,FALSE)</f>
        <v>GRC</v>
      </c>
      <c r="C252" s="25">
        <f>VLOOKUP(A252,'Cód dos países'!$A$3:$C$199,3,FALSE)</f>
        <v>67</v>
      </c>
      <c r="D252" s="25">
        <v>2017</v>
      </c>
      <c r="E252">
        <f t="shared" si="6"/>
        <v>672017</v>
      </c>
      <c r="F252" s="25">
        <v>57.3</v>
      </c>
      <c r="G252" s="25">
        <v>52.3</v>
      </c>
      <c r="H252" s="25">
        <f t="shared" si="7"/>
        <v>0.52300000000000002</v>
      </c>
      <c r="I252" s="25">
        <v>37.9</v>
      </c>
      <c r="J252" s="25">
        <v>59</v>
      </c>
      <c r="K252" s="25">
        <v>60.4</v>
      </c>
      <c r="L252" s="25">
        <v>20.9</v>
      </c>
      <c r="M252" s="25">
        <v>70.5</v>
      </c>
      <c r="N252" s="25">
        <v>74.400000000000006</v>
      </c>
      <c r="O252" s="25">
        <v>54.4</v>
      </c>
      <c r="P252" s="25">
        <v>81</v>
      </c>
      <c r="Q252" s="25">
        <v>81.900000000000006</v>
      </c>
      <c r="R252" s="25">
        <v>55</v>
      </c>
      <c r="S252" s="25">
        <v>40</v>
      </c>
    </row>
    <row r="253" spans="1:19" x14ac:dyDescent="0.25">
      <c r="A253" s="25" t="s">
        <v>118</v>
      </c>
      <c r="B253" s="25" t="str">
        <f>VLOOKUP(A253,'Cód dos países'!$A$3:$C$199,2,FALSE)</f>
        <v>GTM</v>
      </c>
      <c r="C253" s="25">
        <f>VLOOKUP(A253,'Cód dos países'!$A$3:$C$199,3,FALSE)</f>
        <v>69</v>
      </c>
      <c r="D253" s="25">
        <v>2017</v>
      </c>
      <c r="E253">
        <f t="shared" si="6"/>
        <v>692017</v>
      </c>
      <c r="F253" s="25">
        <v>63.4</v>
      </c>
      <c r="G253" s="25">
        <v>40.4</v>
      </c>
      <c r="H253" s="25">
        <f t="shared" si="7"/>
        <v>0.40399999999999997</v>
      </c>
      <c r="I253" s="25">
        <v>27.3</v>
      </c>
      <c r="J253" s="25">
        <v>33.1</v>
      </c>
      <c r="K253" s="25">
        <v>79.2</v>
      </c>
      <c r="L253" s="25">
        <v>95.3</v>
      </c>
      <c r="M253" s="25">
        <v>95.3</v>
      </c>
      <c r="N253" s="25">
        <v>57.3</v>
      </c>
      <c r="O253" s="25">
        <v>48.3</v>
      </c>
      <c r="P253" s="25">
        <v>77.599999999999994</v>
      </c>
      <c r="Q253" s="25">
        <v>87.2</v>
      </c>
      <c r="R253" s="25">
        <v>70</v>
      </c>
      <c r="S253" s="25">
        <v>50</v>
      </c>
    </row>
    <row r="254" spans="1:19" x14ac:dyDescent="0.25">
      <c r="A254" s="25" t="s">
        <v>109</v>
      </c>
      <c r="B254" s="25" t="str">
        <f>VLOOKUP(A254,'Cód dos países'!$A$3:$C$199,2,FALSE)</f>
        <v>GIN</v>
      </c>
      <c r="C254" s="25">
        <f>VLOOKUP(A254,'Cód dos países'!$A$3:$C$199,3,FALSE)</f>
        <v>70</v>
      </c>
      <c r="D254" s="25">
        <v>2017</v>
      </c>
      <c r="E254">
        <f t="shared" si="6"/>
        <v>702017</v>
      </c>
      <c r="F254" s="25">
        <v>52.2</v>
      </c>
      <c r="G254" s="25">
        <v>32.4</v>
      </c>
      <c r="H254" s="25">
        <f t="shared" si="7"/>
        <v>0.32400000000000001</v>
      </c>
      <c r="I254" s="25">
        <v>26.9</v>
      </c>
      <c r="J254" s="25">
        <v>28.2</v>
      </c>
      <c r="K254" s="25">
        <v>65.900000000000006</v>
      </c>
      <c r="L254" s="25">
        <v>80.599999999999994</v>
      </c>
      <c r="M254" s="25">
        <v>61</v>
      </c>
      <c r="N254" s="25">
        <v>54.1</v>
      </c>
      <c r="O254" s="25">
        <v>54</v>
      </c>
      <c r="P254" s="25">
        <v>71.8</v>
      </c>
      <c r="Q254" s="25">
        <v>61.2</v>
      </c>
      <c r="R254" s="25">
        <v>50</v>
      </c>
      <c r="S254" s="25">
        <v>40</v>
      </c>
    </row>
    <row r="255" spans="1:19" x14ac:dyDescent="0.25">
      <c r="A255" s="25" t="s">
        <v>112</v>
      </c>
      <c r="B255" s="25" t="str">
        <f>VLOOKUP(A255,'Cód dos países'!$A$3:$C$199,2,FALSE)</f>
        <v>GNB</v>
      </c>
      <c r="C255" s="25">
        <f>VLOOKUP(A255,'Cód dos países'!$A$3:$C$199,3,FALSE)</f>
        <v>71</v>
      </c>
      <c r="D255" s="25">
        <v>2017</v>
      </c>
      <c r="E255">
        <f t="shared" si="6"/>
        <v>712017</v>
      </c>
      <c r="F255" s="25">
        <v>56.9</v>
      </c>
      <c r="G255" s="25">
        <v>31.1</v>
      </c>
      <c r="H255" s="25">
        <f t="shared" si="7"/>
        <v>0.311</v>
      </c>
      <c r="I255" s="25">
        <v>27.3</v>
      </c>
      <c r="J255" s="25">
        <v>53.5</v>
      </c>
      <c r="K255" s="25">
        <v>86.4</v>
      </c>
      <c r="L255" s="25">
        <v>85.6</v>
      </c>
      <c r="M255" s="25">
        <v>87.1</v>
      </c>
      <c r="N255" s="25">
        <v>47.8</v>
      </c>
      <c r="O255" s="25">
        <v>61.1</v>
      </c>
      <c r="P255" s="25">
        <v>77.400000000000006</v>
      </c>
      <c r="Q255" s="25">
        <v>65.2</v>
      </c>
      <c r="R255" s="25">
        <v>30</v>
      </c>
      <c r="S255" s="25">
        <v>30</v>
      </c>
    </row>
    <row r="256" spans="1:19" x14ac:dyDescent="0.25">
      <c r="A256" s="25" t="s">
        <v>120</v>
      </c>
      <c r="B256" s="25" t="str">
        <f>VLOOKUP(A256,'Cód dos países'!$A$3:$C$199,2,FALSE)</f>
        <v>GUY</v>
      </c>
      <c r="C256" s="25">
        <f>VLOOKUP(A256,'Cód dos países'!$A$3:$C$199,3,FALSE)</f>
        <v>72</v>
      </c>
      <c r="D256" s="25">
        <v>2017</v>
      </c>
      <c r="E256">
        <f t="shared" si="6"/>
        <v>722017</v>
      </c>
      <c r="F256" s="25">
        <v>58.7</v>
      </c>
      <c r="G256" s="25">
        <v>42.1</v>
      </c>
      <c r="H256" s="25">
        <f t="shared" si="7"/>
        <v>0.42100000000000004</v>
      </c>
      <c r="I256" s="25">
        <v>34.799999999999997</v>
      </c>
      <c r="J256" s="25">
        <v>42.5</v>
      </c>
      <c r="K256" s="25">
        <v>68.400000000000006</v>
      </c>
      <c r="L256" s="25">
        <v>70.8</v>
      </c>
      <c r="M256" s="25">
        <v>73.8</v>
      </c>
      <c r="N256" s="25">
        <v>60.3</v>
      </c>
      <c r="O256" s="25">
        <v>70.5</v>
      </c>
      <c r="P256" s="25">
        <v>79.3</v>
      </c>
      <c r="Q256" s="25">
        <v>71.5</v>
      </c>
      <c r="R256" s="25">
        <v>60</v>
      </c>
      <c r="S256" s="25">
        <v>30</v>
      </c>
    </row>
    <row r="257" spans="1:19" x14ac:dyDescent="0.25">
      <c r="A257" s="25" t="s">
        <v>128</v>
      </c>
      <c r="B257" s="25" t="str">
        <f>VLOOKUP(A257,'Cód dos países'!$A$3:$C$199,2,FALSE)</f>
        <v>HTI</v>
      </c>
      <c r="C257" s="25">
        <f>VLOOKUP(A257,'Cód dos países'!$A$3:$C$199,3,FALSE)</f>
        <v>73</v>
      </c>
      <c r="D257" s="25">
        <v>2017</v>
      </c>
      <c r="E257">
        <f t="shared" si="6"/>
        <v>732017</v>
      </c>
      <c r="F257" s="25">
        <v>55.8</v>
      </c>
      <c r="G257" s="25">
        <v>25.1</v>
      </c>
      <c r="H257" s="25">
        <f t="shared" si="7"/>
        <v>0.251</v>
      </c>
      <c r="I257" s="25">
        <v>24.6</v>
      </c>
      <c r="J257" s="25">
        <v>42.5</v>
      </c>
      <c r="K257" s="25">
        <v>80.099999999999994</v>
      </c>
      <c r="L257" s="25">
        <v>85.6</v>
      </c>
      <c r="M257" s="25">
        <v>83.6</v>
      </c>
      <c r="N257" s="25">
        <v>48.3</v>
      </c>
      <c r="O257" s="25">
        <v>64.099999999999994</v>
      </c>
      <c r="P257" s="25">
        <v>68.900000000000006</v>
      </c>
      <c r="Q257" s="25">
        <v>71.900000000000006</v>
      </c>
      <c r="R257" s="25">
        <v>45</v>
      </c>
      <c r="S257" s="25">
        <v>30</v>
      </c>
    </row>
    <row r="258" spans="1:19" x14ac:dyDescent="0.25">
      <c r="A258" s="25" t="s">
        <v>124</v>
      </c>
      <c r="B258" s="25" t="str">
        <f>VLOOKUP(A258,'Cód dos países'!$A$3:$C$199,2,FALSE)</f>
        <v>HND</v>
      </c>
      <c r="C258" s="25">
        <f>VLOOKUP(A258,'Cód dos países'!$A$3:$C$199,3,FALSE)</f>
        <v>74</v>
      </c>
      <c r="D258" s="25">
        <v>2017</v>
      </c>
      <c r="E258">
        <f t="shared" si="6"/>
        <v>742017</v>
      </c>
      <c r="F258" s="25">
        <v>60.6</v>
      </c>
      <c r="G258" s="25">
        <v>44.3</v>
      </c>
      <c r="H258" s="25">
        <f t="shared" si="7"/>
        <v>0.44299999999999995</v>
      </c>
      <c r="I258" s="25">
        <v>28.2</v>
      </c>
      <c r="J258" s="25">
        <v>34.5</v>
      </c>
      <c r="K258" s="25">
        <v>82.8</v>
      </c>
      <c r="L258" s="25">
        <v>76.599999999999994</v>
      </c>
      <c r="M258" s="25">
        <v>87.4</v>
      </c>
      <c r="N258" s="25">
        <v>58.5</v>
      </c>
      <c r="O258" s="25">
        <v>31.9</v>
      </c>
      <c r="P258" s="25">
        <v>73.8</v>
      </c>
      <c r="Q258" s="25">
        <v>84.4</v>
      </c>
      <c r="R258" s="25">
        <v>65</v>
      </c>
      <c r="S258" s="25">
        <v>60</v>
      </c>
    </row>
    <row r="259" spans="1:19" x14ac:dyDescent="0.25">
      <c r="A259" s="25" t="s">
        <v>122</v>
      </c>
      <c r="B259" s="25" t="str">
        <f>VLOOKUP(A259,'Cód dos países'!$A$3:$C$199,2,FALSE)</f>
        <v>HKG</v>
      </c>
      <c r="C259" s="25">
        <f>VLOOKUP(A259,'Cód dos países'!$A$3:$C$199,3,FALSE)</f>
        <v>75</v>
      </c>
      <c r="D259" s="25">
        <v>2017</v>
      </c>
      <c r="E259">
        <f t="shared" si="6"/>
        <v>752017</v>
      </c>
      <c r="F259" s="25">
        <v>90.2</v>
      </c>
      <c r="G259" s="25">
        <v>92.5</v>
      </c>
      <c r="H259" s="25">
        <f t="shared" si="7"/>
        <v>0.92500000000000004</v>
      </c>
      <c r="I259" s="25">
        <v>82.8</v>
      </c>
      <c r="J259" s="25">
        <v>84.3</v>
      </c>
      <c r="K259" s="25">
        <v>93.1</v>
      </c>
      <c r="L259" s="25">
        <v>90.2</v>
      </c>
      <c r="M259" s="25">
        <v>100</v>
      </c>
      <c r="N259" s="25">
        <v>96.3</v>
      </c>
      <c r="O259" s="25">
        <v>89.4</v>
      </c>
      <c r="P259" s="25">
        <v>84.3</v>
      </c>
      <c r="Q259" s="25">
        <v>90</v>
      </c>
      <c r="R259" s="25">
        <v>90</v>
      </c>
      <c r="S259" s="25">
        <v>90</v>
      </c>
    </row>
    <row r="260" spans="1:19" x14ac:dyDescent="0.25">
      <c r="A260" s="25" t="s">
        <v>130</v>
      </c>
      <c r="B260" s="25" t="str">
        <f>VLOOKUP(A260,'Cód dos países'!$A$3:$C$199,2,FALSE)</f>
        <v>HUN</v>
      </c>
      <c r="C260" s="25">
        <f>VLOOKUP(A260,'Cód dos países'!$A$3:$C$199,3,FALSE)</f>
        <v>76</v>
      </c>
      <c r="D260" s="25">
        <v>2017</v>
      </c>
      <c r="E260">
        <f t="shared" si="6"/>
        <v>762017</v>
      </c>
      <c r="F260" s="25">
        <v>66.7</v>
      </c>
      <c r="G260" s="25">
        <v>57.6</v>
      </c>
      <c r="H260" s="25">
        <f t="shared" si="7"/>
        <v>0.57600000000000007</v>
      </c>
      <c r="I260" s="25">
        <v>36.4</v>
      </c>
      <c r="J260" s="25">
        <v>57.1</v>
      </c>
      <c r="K260" s="25">
        <v>78.599999999999994</v>
      </c>
      <c r="L260" s="25">
        <v>29.4</v>
      </c>
      <c r="M260" s="25">
        <v>82.4</v>
      </c>
      <c r="N260" s="25">
        <v>61.8</v>
      </c>
      <c r="O260" s="25">
        <v>68.7</v>
      </c>
      <c r="P260" s="25">
        <v>91.6</v>
      </c>
      <c r="Q260" s="25">
        <v>86.9</v>
      </c>
      <c r="R260" s="25">
        <v>80</v>
      </c>
      <c r="S260" s="25">
        <v>70</v>
      </c>
    </row>
    <row r="261" spans="1:19" x14ac:dyDescent="0.25">
      <c r="A261" s="25" t="s">
        <v>142</v>
      </c>
      <c r="B261" s="25" t="str">
        <f>VLOOKUP(A261,'Cód dos países'!$A$3:$C$199,2,FALSE)</f>
        <v>ISL</v>
      </c>
      <c r="C261" s="25">
        <f>VLOOKUP(A261,'Cód dos países'!$A$3:$C$199,3,FALSE)</f>
        <v>77</v>
      </c>
      <c r="D261" s="25">
        <v>2017</v>
      </c>
      <c r="E261">
        <f t="shared" ref="E261:E324" si="8">C261*10000+D261</f>
        <v>772017</v>
      </c>
      <c r="F261" s="25">
        <v>77</v>
      </c>
      <c r="G261" s="25">
        <v>86.7</v>
      </c>
      <c r="H261" s="25">
        <f t="shared" ref="H261:H324" si="9">IF(G261="","",(G261/100))</f>
        <v>0.86699999999999999</v>
      </c>
      <c r="I261" s="25">
        <v>77.3</v>
      </c>
      <c r="J261" s="25">
        <v>72.599999999999994</v>
      </c>
      <c r="K261" s="25">
        <v>72.099999999999994</v>
      </c>
      <c r="L261" s="25">
        <v>44.2</v>
      </c>
      <c r="M261" s="25">
        <v>94.3</v>
      </c>
      <c r="N261" s="25">
        <v>89.5</v>
      </c>
      <c r="O261" s="25">
        <v>61.8</v>
      </c>
      <c r="P261" s="25">
        <v>81.7</v>
      </c>
      <c r="Q261" s="25">
        <v>88.5</v>
      </c>
      <c r="R261" s="25">
        <v>85</v>
      </c>
      <c r="S261" s="25">
        <v>70</v>
      </c>
    </row>
    <row r="262" spans="1:19" x14ac:dyDescent="0.25">
      <c r="A262" s="25" t="s">
        <v>134</v>
      </c>
      <c r="B262" s="25" t="str">
        <f>VLOOKUP(A262,'Cód dos países'!$A$3:$C$199,2,FALSE)</f>
        <v>IND</v>
      </c>
      <c r="C262" s="25">
        <f>VLOOKUP(A262,'Cód dos países'!$A$3:$C$199,3,FALSE)</f>
        <v>78</v>
      </c>
      <c r="D262" s="25">
        <v>2017</v>
      </c>
      <c r="E262">
        <f t="shared" si="8"/>
        <v>782017</v>
      </c>
      <c r="F262" s="25">
        <v>54.5</v>
      </c>
      <c r="G262" s="25">
        <v>55.4</v>
      </c>
      <c r="H262" s="25">
        <f t="shared" si="9"/>
        <v>0.55399999999999994</v>
      </c>
      <c r="I262" s="25">
        <v>47.2</v>
      </c>
      <c r="J262" s="25">
        <v>54.3</v>
      </c>
      <c r="K262" s="25">
        <v>79.400000000000006</v>
      </c>
      <c r="L262" s="25">
        <v>77.7</v>
      </c>
      <c r="M262" s="25">
        <v>13.2</v>
      </c>
      <c r="N262" s="25">
        <v>56.4</v>
      </c>
      <c r="O262" s="25">
        <v>41.8</v>
      </c>
      <c r="P262" s="25">
        <v>75.900000000000006</v>
      </c>
      <c r="Q262" s="25">
        <v>72.400000000000006</v>
      </c>
      <c r="R262" s="25">
        <v>40</v>
      </c>
      <c r="S262" s="25">
        <v>40</v>
      </c>
    </row>
    <row r="263" spans="1:19" x14ac:dyDescent="0.25">
      <c r="A263" s="25" t="s">
        <v>132</v>
      </c>
      <c r="B263" s="25" t="str">
        <f>VLOOKUP(A263,'Cód dos países'!$A$3:$C$199,2,FALSE)</f>
        <v>IDN</v>
      </c>
      <c r="C263" s="25">
        <f>VLOOKUP(A263,'Cód dos países'!$A$3:$C$199,3,FALSE)</f>
        <v>79</v>
      </c>
      <c r="D263" s="25">
        <v>2017</v>
      </c>
      <c r="E263">
        <f t="shared" si="8"/>
        <v>792017</v>
      </c>
      <c r="F263" s="25">
        <v>64.2</v>
      </c>
      <c r="G263" s="25">
        <v>49.3</v>
      </c>
      <c r="H263" s="25">
        <f t="shared" si="9"/>
        <v>0.49299999999999999</v>
      </c>
      <c r="I263" s="25">
        <v>42.8</v>
      </c>
      <c r="J263" s="25">
        <v>45.2</v>
      </c>
      <c r="K263" s="25">
        <v>83.7</v>
      </c>
      <c r="L263" s="25">
        <v>90.7</v>
      </c>
      <c r="M263" s="25">
        <v>89.4</v>
      </c>
      <c r="N263" s="25">
        <v>57.3</v>
      </c>
      <c r="O263" s="25">
        <v>50.3</v>
      </c>
      <c r="P263" s="25">
        <v>81.599999999999994</v>
      </c>
      <c r="Q263" s="25">
        <v>80.5</v>
      </c>
      <c r="R263" s="25">
        <v>40</v>
      </c>
      <c r="S263" s="25">
        <v>60</v>
      </c>
    </row>
    <row r="264" spans="1:19" x14ac:dyDescent="0.25">
      <c r="A264" s="25" t="s">
        <v>138</v>
      </c>
      <c r="B264" s="25" t="str">
        <f>VLOOKUP(A264,'Cód dos países'!$A$3:$C$199,2,FALSE)</f>
        <v>IRN</v>
      </c>
      <c r="C264" s="25">
        <f>VLOOKUP(A264,'Cód dos países'!$A$3:$C$199,3,FALSE)</f>
        <v>80</v>
      </c>
      <c r="D264" s="25">
        <v>2017</v>
      </c>
      <c r="E264">
        <f t="shared" si="8"/>
        <v>802017</v>
      </c>
      <c r="F264" s="25">
        <v>50.9</v>
      </c>
      <c r="G264" s="25">
        <v>32.5</v>
      </c>
      <c r="H264" s="25">
        <f t="shared" si="9"/>
        <v>0.32500000000000001</v>
      </c>
      <c r="I264" s="25">
        <v>32.6</v>
      </c>
      <c r="J264" s="25">
        <v>35.299999999999997</v>
      </c>
      <c r="K264" s="25">
        <v>81</v>
      </c>
      <c r="L264" s="25">
        <v>91.1</v>
      </c>
      <c r="M264" s="25">
        <v>91.7</v>
      </c>
      <c r="N264" s="25">
        <v>64.3</v>
      </c>
      <c r="O264" s="25">
        <v>58.2</v>
      </c>
      <c r="P264" s="25">
        <v>59.8</v>
      </c>
      <c r="Q264" s="25">
        <v>54.5</v>
      </c>
      <c r="R264" s="25">
        <v>0</v>
      </c>
      <c r="S264" s="25">
        <v>10</v>
      </c>
    </row>
    <row r="265" spans="1:19" x14ac:dyDescent="0.25">
      <c r="A265" s="25" t="s">
        <v>140</v>
      </c>
      <c r="B265" s="25" t="str">
        <f>VLOOKUP(A265,'Cód dos países'!$A$3:$C$199,2,FALSE)</f>
        <v>IRQ</v>
      </c>
      <c r="C265" s="25">
        <f>VLOOKUP(A265,'Cód dos países'!$A$3:$C$199,3,FALSE)</f>
        <v>81</v>
      </c>
      <c r="D265" s="25">
        <v>2017</v>
      </c>
      <c r="E265">
        <f t="shared" si="8"/>
        <v>812017</v>
      </c>
      <c r="F265" s="25" t="s">
        <v>421</v>
      </c>
      <c r="G265" s="25">
        <v>36.700000000000003</v>
      </c>
      <c r="H265" s="25">
        <f t="shared" si="9"/>
        <v>0.36700000000000005</v>
      </c>
      <c r="I265" s="25">
        <v>23.4</v>
      </c>
      <c r="J265" s="25">
        <v>11.4</v>
      </c>
      <c r="K265" s="25" t="s">
        <v>421</v>
      </c>
      <c r="L265" s="25">
        <v>45.4</v>
      </c>
      <c r="M265" s="25">
        <v>11.9</v>
      </c>
      <c r="N265" s="25">
        <v>59.1</v>
      </c>
      <c r="O265" s="25">
        <v>69.8</v>
      </c>
      <c r="P265" s="25">
        <v>79.2</v>
      </c>
      <c r="Q265" s="25" t="s">
        <v>421</v>
      </c>
      <c r="R265" s="25" t="s">
        <v>421</v>
      </c>
      <c r="S265" s="25" t="s">
        <v>421</v>
      </c>
    </row>
    <row r="266" spans="1:19" x14ac:dyDescent="0.25">
      <c r="A266" s="25" t="s">
        <v>136</v>
      </c>
      <c r="B266" s="25" t="str">
        <f>VLOOKUP(A266,'Cód dos países'!$A$3:$C$199,2,FALSE)</f>
        <v>IRL</v>
      </c>
      <c r="C266" s="25">
        <f>VLOOKUP(A266,'Cód dos países'!$A$3:$C$199,3,FALSE)</f>
        <v>82</v>
      </c>
      <c r="D266" s="25">
        <v>2017</v>
      </c>
      <c r="E266">
        <f t="shared" si="8"/>
        <v>822017</v>
      </c>
      <c r="F266" s="25">
        <v>80.400000000000006</v>
      </c>
      <c r="G266" s="25">
        <v>87.7</v>
      </c>
      <c r="H266" s="25">
        <f t="shared" si="9"/>
        <v>0.877</v>
      </c>
      <c r="I266" s="25">
        <v>79</v>
      </c>
      <c r="J266" s="25">
        <v>79</v>
      </c>
      <c r="K266" s="25">
        <v>76.099999999999994</v>
      </c>
      <c r="L266" s="25">
        <v>69.599999999999994</v>
      </c>
      <c r="M266" s="25">
        <v>80.8</v>
      </c>
      <c r="N266" s="25">
        <v>81.8</v>
      </c>
      <c r="O266" s="25">
        <v>76.400000000000006</v>
      </c>
      <c r="P266" s="25">
        <v>87.4</v>
      </c>
      <c r="Q266" s="25">
        <v>86.9</v>
      </c>
      <c r="R266" s="25">
        <v>90</v>
      </c>
      <c r="S266" s="25">
        <v>70</v>
      </c>
    </row>
    <row r="267" spans="1:19" x14ac:dyDescent="0.25">
      <c r="A267" s="25" t="s">
        <v>144</v>
      </c>
      <c r="B267" s="25" t="str">
        <f>VLOOKUP(A267,'Cód dos países'!$A$3:$C$199,2,FALSE)</f>
        <v>ISR</v>
      </c>
      <c r="C267" s="25">
        <f>VLOOKUP(A267,'Cód dos países'!$A$3:$C$199,3,FALSE)</f>
        <v>83</v>
      </c>
      <c r="D267" s="25">
        <v>2017</v>
      </c>
      <c r="E267">
        <f t="shared" si="8"/>
        <v>832017</v>
      </c>
      <c r="F267" s="25">
        <v>72.2</v>
      </c>
      <c r="G267" s="25">
        <v>78.2</v>
      </c>
      <c r="H267" s="25">
        <f t="shared" si="9"/>
        <v>0.78200000000000003</v>
      </c>
      <c r="I267" s="25">
        <v>61.2</v>
      </c>
      <c r="J267" s="25">
        <v>83.1</v>
      </c>
      <c r="K267" s="25">
        <v>60.9</v>
      </c>
      <c r="L267" s="25">
        <v>51.8</v>
      </c>
      <c r="M267" s="25">
        <v>79</v>
      </c>
      <c r="N267" s="25">
        <v>71.8</v>
      </c>
      <c r="O267" s="25">
        <v>65.099999999999994</v>
      </c>
      <c r="P267" s="25">
        <v>85.3</v>
      </c>
      <c r="Q267" s="25">
        <v>85.5</v>
      </c>
      <c r="R267" s="25">
        <v>75</v>
      </c>
      <c r="S267" s="25">
        <v>70</v>
      </c>
    </row>
    <row r="268" spans="1:19" x14ac:dyDescent="0.25">
      <c r="A268" s="25" t="s">
        <v>146</v>
      </c>
      <c r="B268" s="25" t="str">
        <f>VLOOKUP(A268,'Cód dos países'!$A$3:$C$199,2,FALSE)</f>
        <v>ITA</v>
      </c>
      <c r="C268" s="25">
        <f>VLOOKUP(A268,'Cód dos países'!$A$3:$C$199,3,FALSE)</f>
        <v>84</v>
      </c>
      <c r="D268" s="25">
        <v>2017</v>
      </c>
      <c r="E268">
        <f t="shared" si="8"/>
        <v>842017</v>
      </c>
      <c r="F268" s="25">
        <v>62.5</v>
      </c>
      <c r="G268" s="25">
        <v>71.2</v>
      </c>
      <c r="H268" s="25">
        <f t="shared" si="9"/>
        <v>0.71200000000000008</v>
      </c>
      <c r="I268" s="25">
        <v>40.1</v>
      </c>
      <c r="J268" s="25">
        <v>60.9</v>
      </c>
      <c r="K268" s="25">
        <v>55.2</v>
      </c>
      <c r="L268" s="25">
        <v>24.1</v>
      </c>
      <c r="M268" s="25">
        <v>68.2</v>
      </c>
      <c r="N268" s="25">
        <v>70.3</v>
      </c>
      <c r="O268" s="25">
        <v>50.3</v>
      </c>
      <c r="P268" s="25">
        <v>88.2</v>
      </c>
      <c r="Q268" s="25">
        <v>86.9</v>
      </c>
      <c r="R268" s="25">
        <v>85</v>
      </c>
      <c r="S268" s="25">
        <v>50</v>
      </c>
    </row>
    <row r="269" spans="1:19" x14ac:dyDescent="0.25">
      <c r="A269" s="25" t="s">
        <v>148</v>
      </c>
      <c r="B269" s="25" t="str">
        <f>VLOOKUP(A269,'Cód dos países'!$A$3:$C$199,2,FALSE)</f>
        <v>JAM</v>
      </c>
      <c r="C269" s="25">
        <f>VLOOKUP(A269,'Cód dos países'!$A$3:$C$199,3,FALSE)</f>
        <v>85</v>
      </c>
      <c r="D269" s="25">
        <v>2017</v>
      </c>
      <c r="E269">
        <f t="shared" si="8"/>
        <v>852017</v>
      </c>
      <c r="F269" s="25">
        <v>69.099999999999994</v>
      </c>
      <c r="G269" s="25">
        <v>60.9</v>
      </c>
      <c r="H269" s="25">
        <f t="shared" si="9"/>
        <v>0.60899999999999999</v>
      </c>
      <c r="I269" s="25">
        <v>39.4</v>
      </c>
      <c r="J269" s="25">
        <v>56.6</v>
      </c>
      <c r="K269" s="25">
        <v>80</v>
      </c>
      <c r="L269" s="25">
        <v>77.2</v>
      </c>
      <c r="M269" s="25">
        <v>79.5</v>
      </c>
      <c r="N269" s="25">
        <v>78.7</v>
      </c>
      <c r="O269" s="25">
        <v>74.5</v>
      </c>
      <c r="P269" s="25">
        <v>82</v>
      </c>
      <c r="Q269" s="25">
        <v>70.8</v>
      </c>
      <c r="R269" s="25">
        <v>80</v>
      </c>
      <c r="S269" s="25">
        <v>50</v>
      </c>
    </row>
    <row r="270" spans="1:19" x14ac:dyDescent="0.25">
      <c r="A270" s="25" t="s">
        <v>152</v>
      </c>
      <c r="B270" s="25" t="str">
        <f>VLOOKUP(A270,'Cód dos países'!$A$3:$C$199,2,FALSE)</f>
        <v>JPN</v>
      </c>
      <c r="C270" s="25">
        <f>VLOOKUP(A270,'Cód dos países'!$A$3:$C$199,3,FALSE)</f>
        <v>86</v>
      </c>
      <c r="D270" s="25">
        <v>2017</v>
      </c>
      <c r="E270">
        <f t="shared" si="8"/>
        <v>862017</v>
      </c>
      <c r="F270" s="25">
        <v>72.3</v>
      </c>
      <c r="G270" s="25">
        <v>86</v>
      </c>
      <c r="H270" s="25">
        <f t="shared" si="9"/>
        <v>0.86</v>
      </c>
      <c r="I270" s="25">
        <v>79.2</v>
      </c>
      <c r="J270" s="25">
        <v>73.2</v>
      </c>
      <c r="K270" s="25">
        <v>67.400000000000006</v>
      </c>
      <c r="L270" s="25">
        <v>54.1</v>
      </c>
      <c r="M270" s="25">
        <v>49.3</v>
      </c>
      <c r="N270" s="25">
        <v>81.7</v>
      </c>
      <c r="O270" s="25">
        <v>79.2</v>
      </c>
      <c r="P270" s="25">
        <v>85.4</v>
      </c>
      <c r="Q270" s="25">
        <v>82.3</v>
      </c>
      <c r="R270" s="25">
        <v>70</v>
      </c>
      <c r="S270" s="25">
        <v>60</v>
      </c>
    </row>
    <row r="271" spans="1:19" x14ac:dyDescent="0.25">
      <c r="A271" s="25" t="s">
        <v>150</v>
      </c>
      <c r="B271" s="25" t="str">
        <f>VLOOKUP(A271,'Cód dos países'!$A$3:$C$199,2,FALSE)</f>
        <v>JOR</v>
      </c>
      <c r="C271" s="25">
        <f>VLOOKUP(A271,'Cód dos países'!$A$3:$C$199,3,FALSE)</f>
        <v>87</v>
      </c>
      <c r="D271" s="25">
        <v>2017</v>
      </c>
      <c r="E271">
        <f t="shared" si="8"/>
        <v>872017</v>
      </c>
      <c r="F271" s="25">
        <v>64.900000000000006</v>
      </c>
      <c r="G271" s="25">
        <v>57.6</v>
      </c>
      <c r="H271" s="25">
        <f t="shared" si="9"/>
        <v>0.57600000000000007</v>
      </c>
      <c r="I271" s="25">
        <v>51.9</v>
      </c>
      <c r="J271" s="25">
        <v>57.3</v>
      </c>
      <c r="K271" s="25">
        <v>92.4</v>
      </c>
      <c r="L271" s="25">
        <v>69.400000000000006</v>
      </c>
      <c r="M271" s="25">
        <v>27.7</v>
      </c>
      <c r="N271" s="25">
        <v>63</v>
      </c>
      <c r="O271" s="25">
        <v>58.9</v>
      </c>
      <c r="P271" s="25">
        <v>88.7</v>
      </c>
      <c r="Q271" s="25">
        <v>82</v>
      </c>
      <c r="R271" s="25">
        <v>70</v>
      </c>
      <c r="S271" s="25">
        <v>60</v>
      </c>
    </row>
    <row r="272" spans="1:19" x14ac:dyDescent="0.25">
      <c r="A272" s="25" t="s">
        <v>154</v>
      </c>
      <c r="B272" s="25" t="str">
        <f>VLOOKUP(A272,'Cód dos países'!$A$3:$C$199,2,FALSE)</f>
        <v>KAZ</v>
      </c>
      <c r="C272" s="25">
        <f>VLOOKUP(A272,'Cód dos países'!$A$3:$C$199,3,FALSE)</f>
        <v>88</v>
      </c>
      <c r="D272" s="25">
        <v>2017</v>
      </c>
      <c r="E272">
        <f t="shared" si="8"/>
        <v>882017</v>
      </c>
      <c r="F272" s="25">
        <v>69.099999999999994</v>
      </c>
      <c r="G272" s="25">
        <v>56</v>
      </c>
      <c r="H272" s="25">
        <f t="shared" si="9"/>
        <v>0.56000000000000005</v>
      </c>
      <c r="I272" s="25">
        <v>44.6</v>
      </c>
      <c r="J272" s="25">
        <v>58.1</v>
      </c>
      <c r="K272" s="25">
        <v>92.6</v>
      </c>
      <c r="L272" s="25">
        <v>85.3</v>
      </c>
      <c r="M272" s="25">
        <v>87.3</v>
      </c>
      <c r="N272" s="25">
        <v>74.3</v>
      </c>
      <c r="O272" s="25">
        <v>86.8</v>
      </c>
      <c r="P272" s="25">
        <v>68.2</v>
      </c>
      <c r="Q272" s="25">
        <v>75.599999999999994</v>
      </c>
      <c r="R272" s="25">
        <v>50</v>
      </c>
      <c r="S272" s="25">
        <v>50</v>
      </c>
    </row>
    <row r="273" spans="1:19" x14ac:dyDescent="0.25">
      <c r="A273" s="25" t="s">
        <v>156</v>
      </c>
      <c r="B273" s="25" t="str">
        <f>VLOOKUP(A273,'Cód dos países'!$A$3:$C$199,2,FALSE)</f>
        <v>KEN</v>
      </c>
      <c r="C273" s="25">
        <f>VLOOKUP(A273,'Cód dos países'!$A$3:$C$199,3,FALSE)</f>
        <v>89</v>
      </c>
      <c r="D273" s="25">
        <v>2017</v>
      </c>
      <c r="E273">
        <f t="shared" si="8"/>
        <v>892017</v>
      </c>
      <c r="F273" s="25">
        <v>54.7</v>
      </c>
      <c r="G273" s="25">
        <v>47.9</v>
      </c>
      <c r="H273" s="25">
        <f t="shared" si="9"/>
        <v>0.47899999999999998</v>
      </c>
      <c r="I273" s="25">
        <v>27.5</v>
      </c>
      <c r="J273" s="25">
        <v>44</v>
      </c>
      <c r="K273" s="25">
        <v>78.5</v>
      </c>
      <c r="L273" s="25">
        <v>77.5</v>
      </c>
      <c r="M273" s="25">
        <v>14.1</v>
      </c>
      <c r="N273" s="25">
        <v>55.5</v>
      </c>
      <c r="O273" s="25">
        <v>62.9</v>
      </c>
      <c r="P273" s="25">
        <v>74</v>
      </c>
      <c r="Q273" s="25">
        <v>69.8</v>
      </c>
      <c r="R273" s="25">
        <v>55</v>
      </c>
      <c r="S273" s="25">
        <v>50</v>
      </c>
    </row>
    <row r="274" spans="1:19" x14ac:dyDescent="0.25">
      <c r="A274" s="25" t="s">
        <v>356</v>
      </c>
      <c r="B274" s="25" t="str">
        <f>VLOOKUP(A274,'Cód dos países'!$A$3:$C$199,2,FALSE)</f>
        <v>KIR</v>
      </c>
      <c r="C274" s="25">
        <f>VLOOKUP(A274,'Cód dos países'!$A$3:$C$199,3,FALSE)</f>
        <v>90</v>
      </c>
      <c r="D274" s="25">
        <v>2017</v>
      </c>
      <c r="E274">
        <f t="shared" si="8"/>
        <v>902017</v>
      </c>
      <c r="F274" s="25">
        <v>50.8</v>
      </c>
      <c r="G274" s="25">
        <v>45</v>
      </c>
      <c r="H274" s="25">
        <f t="shared" si="9"/>
        <v>0.45</v>
      </c>
      <c r="I274" s="25">
        <v>37.9</v>
      </c>
      <c r="J274" s="25">
        <v>35.299999999999997</v>
      </c>
      <c r="K274" s="25">
        <v>72.400000000000006</v>
      </c>
      <c r="L274" s="25">
        <v>0</v>
      </c>
      <c r="M274" s="25">
        <v>98.5</v>
      </c>
      <c r="N274" s="25">
        <v>53.1</v>
      </c>
      <c r="O274" s="25">
        <v>71.599999999999994</v>
      </c>
      <c r="P274" s="25">
        <v>82</v>
      </c>
      <c r="Q274" s="25">
        <v>58.2</v>
      </c>
      <c r="R274" s="25">
        <v>25</v>
      </c>
      <c r="S274" s="25">
        <v>30</v>
      </c>
    </row>
    <row r="275" spans="1:19" x14ac:dyDescent="0.25">
      <c r="A275" s="25" t="s">
        <v>324</v>
      </c>
      <c r="B275" s="25" t="str">
        <f>VLOOKUP(A275,'Cód dos países'!$A$3:$C$199,2,FALSE)</f>
        <v>LWI</v>
      </c>
      <c r="C275" s="25">
        <f>VLOOKUP(A275,'Cód dos países'!$A$3:$C$199,3,FALSE)</f>
        <v>93</v>
      </c>
      <c r="D275" s="25">
        <v>2017</v>
      </c>
      <c r="E275">
        <f t="shared" si="8"/>
        <v>932017</v>
      </c>
      <c r="F275" s="25">
        <v>66.599999999999994</v>
      </c>
      <c r="G275" s="25">
        <v>52.3</v>
      </c>
      <c r="H275" s="25">
        <f t="shared" si="9"/>
        <v>0.52300000000000002</v>
      </c>
      <c r="I275" s="25">
        <v>45.4</v>
      </c>
      <c r="J275" s="25">
        <v>59</v>
      </c>
      <c r="K275" s="25">
        <v>93.2</v>
      </c>
      <c r="L275" s="25">
        <v>77.900000000000006</v>
      </c>
      <c r="M275" s="25">
        <v>92.8</v>
      </c>
      <c r="N275" s="25">
        <v>72.599999999999994</v>
      </c>
      <c r="O275" s="25">
        <v>58.3</v>
      </c>
      <c r="P275" s="25">
        <v>81.2</v>
      </c>
      <c r="Q275" s="25">
        <v>70.8</v>
      </c>
      <c r="R275" s="25">
        <v>65</v>
      </c>
      <c r="S275" s="25">
        <v>30</v>
      </c>
    </row>
    <row r="276" spans="1:19" x14ac:dyDescent="0.25">
      <c r="A276" s="25" t="s">
        <v>163</v>
      </c>
      <c r="B276" s="25" t="str">
        <f>VLOOKUP(A276,'Cód dos países'!$A$3:$C$199,2,FALSE)</f>
        <v>KWT</v>
      </c>
      <c r="C276" s="25">
        <f>VLOOKUP(A276,'Cód dos países'!$A$3:$C$199,3,FALSE)</f>
        <v>94</v>
      </c>
      <c r="D276" s="25">
        <v>2017</v>
      </c>
      <c r="E276">
        <f t="shared" si="8"/>
        <v>942017</v>
      </c>
      <c r="F276" s="25">
        <v>62.2</v>
      </c>
      <c r="G276" s="25">
        <v>52</v>
      </c>
      <c r="H276" s="25">
        <f t="shared" si="9"/>
        <v>0.52</v>
      </c>
      <c r="I276" s="25">
        <v>36.6</v>
      </c>
      <c r="J276" s="25">
        <v>53.5</v>
      </c>
      <c r="K276" s="25">
        <v>97.7</v>
      </c>
      <c r="L276" s="25">
        <v>20.5</v>
      </c>
      <c r="M276" s="25">
        <v>99.3</v>
      </c>
      <c r="N276" s="25">
        <v>57.2</v>
      </c>
      <c r="O276" s="25">
        <v>61.5</v>
      </c>
      <c r="P276" s="25">
        <v>73.7</v>
      </c>
      <c r="Q276" s="25">
        <v>79.099999999999994</v>
      </c>
      <c r="R276" s="25">
        <v>55</v>
      </c>
      <c r="S276" s="25">
        <v>60</v>
      </c>
    </row>
    <row r="277" spans="1:19" x14ac:dyDescent="0.25">
      <c r="A277" s="25" t="s">
        <v>158</v>
      </c>
      <c r="B277" s="25" t="str">
        <f>VLOOKUP(A277,'Cód dos países'!$A$3:$C$199,2,FALSE)</f>
        <v>KGZ</v>
      </c>
      <c r="C277" s="25">
        <f>VLOOKUP(A277,'Cód dos países'!$A$3:$C$199,3,FALSE)</f>
        <v>95</v>
      </c>
      <c r="D277" s="25">
        <v>2017</v>
      </c>
      <c r="E277">
        <f t="shared" si="8"/>
        <v>952017</v>
      </c>
      <c r="F277" s="25">
        <v>62.8</v>
      </c>
      <c r="G277" s="25">
        <v>50.2</v>
      </c>
      <c r="H277" s="25">
        <f t="shared" si="9"/>
        <v>0.502</v>
      </c>
      <c r="I277" s="25">
        <v>29.4</v>
      </c>
      <c r="J277" s="25">
        <v>22.1</v>
      </c>
      <c r="K277" s="25">
        <v>93.8</v>
      </c>
      <c r="L277" s="25">
        <v>58.2</v>
      </c>
      <c r="M277" s="25">
        <v>89.2</v>
      </c>
      <c r="N277" s="25">
        <v>73.3</v>
      </c>
      <c r="O277" s="25">
        <v>77.900000000000006</v>
      </c>
      <c r="P277" s="25">
        <v>74.900000000000006</v>
      </c>
      <c r="Q277" s="25">
        <v>74.5</v>
      </c>
      <c r="R277" s="25">
        <v>60</v>
      </c>
      <c r="S277" s="25">
        <v>50</v>
      </c>
    </row>
    <row r="278" spans="1:19" x14ac:dyDescent="0.25">
      <c r="A278" s="25" t="s">
        <v>165</v>
      </c>
      <c r="B278" s="25" t="str">
        <f>VLOOKUP(A278,'Cód dos países'!$A$3:$C$199,2,FALSE)</f>
        <v>LAO</v>
      </c>
      <c r="C278" s="25">
        <f>VLOOKUP(A278,'Cód dos países'!$A$3:$C$199,3,FALSE)</f>
        <v>96</v>
      </c>
      <c r="D278" s="25">
        <v>2017</v>
      </c>
      <c r="E278">
        <f t="shared" si="8"/>
        <v>962017</v>
      </c>
      <c r="F278" s="25">
        <v>53.6</v>
      </c>
      <c r="G278" s="25">
        <v>34.1</v>
      </c>
      <c r="H278" s="25">
        <f t="shared" si="9"/>
        <v>0.34100000000000003</v>
      </c>
      <c r="I278" s="25">
        <v>33.1</v>
      </c>
      <c r="J278" s="25">
        <v>41.4</v>
      </c>
      <c r="K278" s="25">
        <v>86.7</v>
      </c>
      <c r="L278" s="25">
        <v>79.3</v>
      </c>
      <c r="M278" s="25">
        <v>60.2</v>
      </c>
      <c r="N278" s="25">
        <v>65.400000000000006</v>
      </c>
      <c r="O278" s="25">
        <v>55</v>
      </c>
      <c r="P278" s="25">
        <v>76</v>
      </c>
      <c r="Q278" s="25">
        <v>56.6</v>
      </c>
      <c r="R278" s="25">
        <v>35</v>
      </c>
      <c r="S278" s="25">
        <v>20</v>
      </c>
    </row>
    <row r="279" spans="1:19" x14ac:dyDescent="0.25">
      <c r="A279" s="25" t="s">
        <v>181</v>
      </c>
      <c r="B279" s="25" t="str">
        <f>VLOOKUP(A279,'Cód dos países'!$A$3:$C$199,2,FALSE)</f>
        <v>LVA</v>
      </c>
      <c r="C279" s="25">
        <f>VLOOKUP(A279,'Cód dos países'!$A$3:$C$199,3,FALSE)</f>
        <v>97</v>
      </c>
      <c r="D279" s="25">
        <v>2017</v>
      </c>
      <c r="E279">
        <f t="shared" si="8"/>
        <v>972017</v>
      </c>
      <c r="F279" s="25">
        <v>73.599999999999994</v>
      </c>
      <c r="G279" s="25">
        <v>68.3</v>
      </c>
      <c r="H279" s="25">
        <f t="shared" si="9"/>
        <v>0.68299999999999994</v>
      </c>
      <c r="I279" s="25">
        <v>45.4</v>
      </c>
      <c r="J279" s="25">
        <v>58.9</v>
      </c>
      <c r="K279" s="25">
        <v>84</v>
      </c>
      <c r="L279" s="25">
        <v>59</v>
      </c>
      <c r="M279" s="25">
        <v>95.3</v>
      </c>
      <c r="N279" s="25">
        <v>80.099999999999994</v>
      </c>
      <c r="O279" s="25">
        <v>72.5</v>
      </c>
      <c r="P279" s="25">
        <v>87.3</v>
      </c>
      <c r="Q279" s="25">
        <v>86.9</v>
      </c>
      <c r="R279" s="25">
        <v>85</v>
      </c>
      <c r="S279" s="25">
        <v>60</v>
      </c>
    </row>
    <row r="280" spans="1:19" x14ac:dyDescent="0.25">
      <c r="A280" s="25" t="s">
        <v>167</v>
      </c>
      <c r="B280" s="25" t="str">
        <f>VLOOKUP(A280,'Cód dos países'!$A$3:$C$199,2,FALSE)</f>
        <v>LBN</v>
      </c>
      <c r="C280" s="25">
        <f>VLOOKUP(A280,'Cód dos países'!$A$3:$C$199,3,FALSE)</f>
        <v>98</v>
      </c>
      <c r="D280" s="25">
        <v>2017</v>
      </c>
      <c r="E280">
        <f t="shared" si="8"/>
        <v>982017</v>
      </c>
      <c r="F280" s="25">
        <v>53.2</v>
      </c>
      <c r="G280" s="25">
        <v>39.700000000000003</v>
      </c>
      <c r="H280" s="25">
        <f t="shared" si="9"/>
        <v>0.39700000000000002</v>
      </c>
      <c r="I280" s="25">
        <v>20.2</v>
      </c>
      <c r="J280" s="25">
        <v>33.6</v>
      </c>
      <c r="K280" s="25">
        <v>91.9</v>
      </c>
      <c r="L280" s="25">
        <v>78.2</v>
      </c>
      <c r="M280" s="25">
        <v>0</v>
      </c>
      <c r="N280" s="25">
        <v>48.8</v>
      </c>
      <c r="O280" s="25">
        <v>44.2</v>
      </c>
      <c r="P280" s="25">
        <v>81.900000000000006</v>
      </c>
      <c r="Q280" s="25">
        <v>84.5</v>
      </c>
      <c r="R280" s="25">
        <v>65</v>
      </c>
      <c r="S280" s="25">
        <v>50</v>
      </c>
    </row>
    <row r="281" spans="1:19" x14ac:dyDescent="0.25">
      <c r="A281" s="25" t="s">
        <v>175</v>
      </c>
      <c r="B281" s="25" t="str">
        <f>VLOOKUP(A281,'Cód dos países'!$A$3:$C$199,2,FALSE)</f>
        <v>LSO</v>
      </c>
      <c r="C281" s="25">
        <f>VLOOKUP(A281,'Cód dos países'!$A$3:$C$199,3,FALSE)</f>
        <v>99</v>
      </c>
      <c r="D281" s="25">
        <v>2017</v>
      </c>
      <c r="E281">
        <f t="shared" si="8"/>
        <v>992017</v>
      </c>
      <c r="F281" s="25">
        <v>53.9</v>
      </c>
      <c r="G281" s="25">
        <v>49.4</v>
      </c>
      <c r="H281" s="25">
        <f t="shared" si="9"/>
        <v>0.49399999999999999</v>
      </c>
      <c r="I281" s="25">
        <v>32.9</v>
      </c>
      <c r="J281" s="25">
        <v>52.7</v>
      </c>
      <c r="K281" s="25">
        <v>48.2</v>
      </c>
      <c r="L281" s="25">
        <v>23.8</v>
      </c>
      <c r="M281" s="25">
        <v>90.5</v>
      </c>
      <c r="N281" s="25">
        <v>52.9</v>
      </c>
      <c r="O281" s="25">
        <v>58.9</v>
      </c>
      <c r="P281" s="25">
        <v>74.2</v>
      </c>
      <c r="Q281" s="25">
        <v>68.5</v>
      </c>
      <c r="R281" s="25">
        <v>55</v>
      </c>
      <c r="S281" s="25">
        <v>40</v>
      </c>
    </row>
    <row r="282" spans="1:19" x14ac:dyDescent="0.25">
      <c r="A282" s="25" t="s">
        <v>169</v>
      </c>
      <c r="B282" s="25" t="str">
        <f>VLOOKUP(A282,'Cód dos países'!$A$3:$C$199,2,FALSE)</f>
        <v>LBR</v>
      </c>
      <c r="C282" s="25">
        <f>VLOOKUP(A282,'Cód dos países'!$A$3:$C$199,3,FALSE)</f>
        <v>100</v>
      </c>
      <c r="D282" s="25">
        <v>2017</v>
      </c>
      <c r="E282">
        <f t="shared" si="8"/>
        <v>1002017</v>
      </c>
      <c r="F282" s="25">
        <v>50.9</v>
      </c>
      <c r="G282" s="25">
        <v>28.2</v>
      </c>
      <c r="H282" s="25">
        <f t="shared" si="9"/>
        <v>0.28199999999999997</v>
      </c>
      <c r="I282" s="25">
        <v>32</v>
      </c>
      <c r="J282" s="25">
        <v>42.4</v>
      </c>
      <c r="K282" s="25">
        <v>77.5</v>
      </c>
      <c r="L282" s="25">
        <v>59.4</v>
      </c>
      <c r="M282" s="25">
        <v>39.1</v>
      </c>
      <c r="N282" s="25">
        <v>53.1</v>
      </c>
      <c r="O282" s="25">
        <v>59.5</v>
      </c>
      <c r="P282" s="25">
        <v>71.400000000000006</v>
      </c>
      <c r="Q282" s="25">
        <v>72.8</v>
      </c>
      <c r="R282" s="25">
        <v>55</v>
      </c>
      <c r="S282" s="25">
        <v>20</v>
      </c>
    </row>
    <row r="283" spans="1:19" x14ac:dyDescent="0.25">
      <c r="A283" s="25" t="s">
        <v>171</v>
      </c>
      <c r="B283" s="25" t="str">
        <f>VLOOKUP(A283,'Cód dos países'!$A$3:$C$199,2,FALSE)</f>
        <v>LBY</v>
      </c>
      <c r="C283" s="25">
        <f>VLOOKUP(A283,'Cód dos países'!$A$3:$C$199,3,FALSE)</f>
        <v>101</v>
      </c>
      <c r="D283" s="25">
        <v>2017</v>
      </c>
      <c r="E283">
        <f t="shared" si="8"/>
        <v>1012017</v>
      </c>
      <c r="F283" s="25" t="s">
        <v>421</v>
      </c>
      <c r="G283" s="25">
        <v>5.2</v>
      </c>
      <c r="H283" s="25">
        <f t="shared" si="9"/>
        <v>5.2000000000000005E-2</v>
      </c>
      <c r="I283" s="25">
        <v>23.1</v>
      </c>
      <c r="J283" s="25">
        <v>22.1</v>
      </c>
      <c r="K283" s="25">
        <v>90.5</v>
      </c>
      <c r="L283" s="25">
        <v>0</v>
      </c>
      <c r="M283" s="25">
        <v>19.899999999999999</v>
      </c>
      <c r="N283" s="25">
        <v>63.5</v>
      </c>
      <c r="O283" s="25">
        <v>45.9</v>
      </c>
      <c r="P283" s="25">
        <v>56.2</v>
      </c>
      <c r="Q283" s="25">
        <v>80</v>
      </c>
      <c r="R283" s="25">
        <v>5</v>
      </c>
      <c r="S283" s="25" t="s">
        <v>421</v>
      </c>
    </row>
    <row r="284" spans="1:19" x14ac:dyDescent="0.25">
      <c r="A284" s="25" t="s">
        <v>359</v>
      </c>
      <c r="B284" s="25" t="str">
        <f>VLOOKUP(A284,'Cód dos países'!$A$3:$C$199,2,FALSE)</f>
        <v>LIE</v>
      </c>
      <c r="C284" s="25">
        <f>VLOOKUP(A284,'Cód dos países'!$A$3:$C$199,3,FALSE)</f>
        <v>102</v>
      </c>
      <c r="D284" s="25">
        <v>2017</v>
      </c>
      <c r="E284">
        <f t="shared" si="8"/>
        <v>1022017</v>
      </c>
      <c r="F284" s="25" t="s">
        <v>421</v>
      </c>
      <c r="H284" s="25" t="str">
        <f t="shared" si="9"/>
        <v/>
      </c>
      <c r="I284" s="25" t="s">
        <v>421</v>
      </c>
      <c r="J284" s="25" t="s">
        <v>421</v>
      </c>
      <c r="K284" s="25" t="s">
        <v>421</v>
      </c>
      <c r="L284" s="25" t="s">
        <v>421</v>
      </c>
      <c r="M284" s="25" t="s">
        <v>421</v>
      </c>
      <c r="N284" s="25" t="s">
        <v>421</v>
      </c>
      <c r="O284" s="25" t="s">
        <v>421</v>
      </c>
      <c r="P284" s="25" t="s">
        <v>421</v>
      </c>
      <c r="Q284" s="25">
        <v>90</v>
      </c>
      <c r="R284" s="25">
        <v>85</v>
      </c>
      <c r="S284" s="25">
        <v>80</v>
      </c>
    </row>
    <row r="285" spans="1:19" x14ac:dyDescent="0.25">
      <c r="A285" s="25" t="s">
        <v>177</v>
      </c>
      <c r="B285" s="25" t="str">
        <f>VLOOKUP(A285,'Cód dos países'!$A$3:$C$199,2,FALSE)</f>
        <v>LTU</v>
      </c>
      <c r="C285" s="25">
        <f>VLOOKUP(A285,'Cód dos países'!$A$3:$C$199,3,FALSE)</f>
        <v>103</v>
      </c>
      <c r="D285" s="25">
        <v>2017</v>
      </c>
      <c r="E285">
        <f t="shared" si="8"/>
        <v>1032017</v>
      </c>
      <c r="F285" s="25">
        <v>75.3</v>
      </c>
      <c r="G285" s="25">
        <v>73.8</v>
      </c>
      <c r="H285" s="25">
        <f t="shared" si="9"/>
        <v>0.73799999999999999</v>
      </c>
      <c r="I285" s="25">
        <v>50.9</v>
      </c>
      <c r="J285" s="25">
        <v>66.7</v>
      </c>
      <c r="K285" s="25">
        <v>86.4</v>
      </c>
      <c r="L285" s="25">
        <v>63.9</v>
      </c>
      <c r="M285" s="25">
        <v>96.7</v>
      </c>
      <c r="N285" s="25">
        <v>73.400000000000006</v>
      </c>
      <c r="O285" s="25">
        <v>64.5</v>
      </c>
      <c r="P285" s="25">
        <v>89.9</v>
      </c>
      <c r="Q285" s="25">
        <v>86.9</v>
      </c>
      <c r="R285" s="25">
        <v>80</v>
      </c>
      <c r="S285" s="25">
        <v>70</v>
      </c>
    </row>
    <row r="286" spans="1:19" x14ac:dyDescent="0.25">
      <c r="A286" s="25" t="s">
        <v>179</v>
      </c>
      <c r="B286" s="25" t="str">
        <f>VLOOKUP(A286,'Cód dos países'!$A$3:$C$199,2,FALSE)</f>
        <v>LUX</v>
      </c>
      <c r="C286" s="25">
        <f>VLOOKUP(A286,'Cód dos países'!$A$3:$C$199,3,FALSE)</f>
        <v>104</v>
      </c>
      <c r="D286" s="25">
        <v>2017</v>
      </c>
      <c r="E286">
        <f t="shared" si="8"/>
        <v>1042017</v>
      </c>
      <c r="F286" s="25">
        <v>76.400000000000006</v>
      </c>
      <c r="G286" s="25">
        <v>82.7</v>
      </c>
      <c r="H286" s="25">
        <f t="shared" si="9"/>
        <v>0.82700000000000007</v>
      </c>
      <c r="I286" s="25">
        <v>79</v>
      </c>
      <c r="J286" s="25">
        <v>77.900000000000006</v>
      </c>
      <c r="K286" s="25">
        <v>65.099999999999994</v>
      </c>
      <c r="L286" s="25">
        <v>48.5</v>
      </c>
      <c r="M286" s="25">
        <v>99</v>
      </c>
      <c r="N286" s="25">
        <v>69.2</v>
      </c>
      <c r="O286" s="25">
        <v>46.2</v>
      </c>
      <c r="P286" s="25">
        <v>87.6</v>
      </c>
      <c r="Q286" s="25">
        <v>86.9</v>
      </c>
      <c r="R286" s="25">
        <v>95</v>
      </c>
      <c r="S286" s="25">
        <v>80</v>
      </c>
    </row>
    <row r="287" spans="1:19" x14ac:dyDescent="0.25">
      <c r="A287" s="25" t="s">
        <v>422</v>
      </c>
      <c r="B287" s="25" t="e">
        <f>VLOOKUP(A287,'Cód dos países'!$A$3:$C$199,2,FALSE)</f>
        <v>#N/A</v>
      </c>
      <c r="C287" s="25" t="e">
        <f>VLOOKUP(A287,'Cód dos países'!$A$3:$C$199,3,FALSE)</f>
        <v>#N/A</v>
      </c>
      <c r="D287" s="25">
        <v>2017</v>
      </c>
      <c r="E287" t="e">
        <f t="shared" si="8"/>
        <v>#N/A</v>
      </c>
      <c r="F287" s="25">
        <v>70.900000000000006</v>
      </c>
      <c r="G287" s="25">
        <v>60</v>
      </c>
      <c r="H287" s="25">
        <f t="shared" si="9"/>
        <v>0.6</v>
      </c>
      <c r="I287" s="25">
        <v>36.4</v>
      </c>
      <c r="J287" s="25">
        <v>60</v>
      </c>
      <c r="K287" s="25">
        <v>75.3</v>
      </c>
      <c r="L287" s="25">
        <v>91</v>
      </c>
      <c r="M287" s="25">
        <v>100</v>
      </c>
      <c r="N287" s="25">
        <v>60</v>
      </c>
      <c r="O287" s="25">
        <v>50</v>
      </c>
      <c r="P287" s="25">
        <v>73.599999999999994</v>
      </c>
      <c r="Q287" s="25">
        <v>90</v>
      </c>
      <c r="R287" s="25">
        <v>85</v>
      </c>
      <c r="S287" s="25">
        <v>70</v>
      </c>
    </row>
    <row r="288" spans="1:19" x14ac:dyDescent="0.25">
      <c r="A288" s="25" t="s">
        <v>193</v>
      </c>
      <c r="B288" s="25" t="str">
        <f>VLOOKUP(A288,'Cód dos países'!$A$3:$C$199,2,FALSE)</f>
        <v>MKD</v>
      </c>
      <c r="C288" s="25">
        <f>VLOOKUP(A288,'Cód dos países'!$A$3:$C$199,3,FALSE)</f>
        <v>105</v>
      </c>
      <c r="D288" s="25">
        <v>2017</v>
      </c>
      <c r="E288">
        <f t="shared" si="8"/>
        <v>1052017</v>
      </c>
      <c r="F288" s="25">
        <v>71.3</v>
      </c>
      <c r="G288" s="25">
        <v>64.8</v>
      </c>
      <c r="H288" s="25">
        <f t="shared" si="9"/>
        <v>0.64800000000000002</v>
      </c>
      <c r="I288" s="25">
        <v>47.4</v>
      </c>
      <c r="J288" s="25">
        <v>57</v>
      </c>
      <c r="K288" s="25">
        <v>91.6</v>
      </c>
      <c r="L288" s="25">
        <v>70.3</v>
      </c>
      <c r="M288" s="25">
        <v>78.099999999999994</v>
      </c>
      <c r="N288" s="25">
        <v>82.9</v>
      </c>
      <c r="O288" s="25">
        <v>69</v>
      </c>
      <c r="P288" s="25">
        <v>81.8</v>
      </c>
      <c r="Q288" s="25">
        <v>87.8</v>
      </c>
      <c r="R288" s="25">
        <v>65</v>
      </c>
      <c r="S288" s="25">
        <v>60</v>
      </c>
    </row>
    <row r="289" spans="1:19" x14ac:dyDescent="0.25">
      <c r="A289" s="25" t="s">
        <v>187</v>
      </c>
      <c r="B289" s="25" t="str">
        <f>VLOOKUP(A289,'Cód dos países'!$A$3:$C$199,2,FALSE)</f>
        <v>MDG</v>
      </c>
      <c r="C289" s="25">
        <f>VLOOKUP(A289,'Cód dos países'!$A$3:$C$199,3,FALSE)</f>
        <v>106</v>
      </c>
      <c r="D289" s="25">
        <v>2017</v>
      </c>
      <c r="E289">
        <f t="shared" si="8"/>
        <v>1062017</v>
      </c>
      <c r="F289" s="25">
        <v>56.8</v>
      </c>
      <c r="G289" s="25">
        <v>33.200000000000003</v>
      </c>
      <c r="H289" s="25">
        <f t="shared" si="9"/>
        <v>0.33200000000000002</v>
      </c>
      <c r="I289" s="25">
        <v>17.8</v>
      </c>
      <c r="J289" s="25">
        <v>21.4</v>
      </c>
      <c r="K289" s="25">
        <v>90.3</v>
      </c>
      <c r="L289" s="25">
        <v>92.9</v>
      </c>
      <c r="M289" s="25">
        <v>82.5</v>
      </c>
      <c r="N289" s="25">
        <v>45.6</v>
      </c>
      <c r="O289" s="25">
        <v>41.5</v>
      </c>
      <c r="P289" s="25">
        <v>73.400000000000006</v>
      </c>
      <c r="Q289" s="25">
        <v>78</v>
      </c>
      <c r="R289" s="25">
        <v>55</v>
      </c>
      <c r="S289" s="25">
        <v>50</v>
      </c>
    </row>
    <row r="290" spans="1:19" x14ac:dyDescent="0.25">
      <c r="A290" s="25" t="s">
        <v>209</v>
      </c>
      <c r="B290" s="25" t="str">
        <f>VLOOKUP(A290,'Cód dos países'!$A$3:$C$199,2,FALSE)</f>
        <v>MWI</v>
      </c>
      <c r="C290" s="25">
        <f>VLOOKUP(A290,'Cód dos países'!$A$3:$C$199,3,FALSE)</f>
        <v>107</v>
      </c>
      <c r="D290" s="25">
        <v>2017</v>
      </c>
      <c r="E290">
        <f t="shared" si="8"/>
        <v>1072017</v>
      </c>
      <c r="F290" s="25">
        <v>52</v>
      </c>
      <c r="G290" s="25">
        <v>33.1</v>
      </c>
      <c r="H290" s="25">
        <f t="shared" si="9"/>
        <v>0.33100000000000002</v>
      </c>
      <c r="I290" s="25">
        <v>28.9</v>
      </c>
      <c r="J290" s="25">
        <v>47.1</v>
      </c>
      <c r="K290" s="25">
        <v>76.900000000000006</v>
      </c>
      <c r="L290" s="25">
        <v>70.7</v>
      </c>
      <c r="M290" s="25">
        <v>28.1</v>
      </c>
      <c r="N290" s="25">
        <v>47.7</v>
      </c>
      <c r="O290" s="25">
        <v>59.9</v>
      </c>
      <c r="P290" s="25">
        <v>60.4</v>
      </c>
      <c r="Q290" s="25">
        <v>71.5</v>
      </c>
      <c r="R290" s="25">
        <v>50</v>
      </c>
      <c r="S290" s="25">
        <v>50</v>
      </c>
    </row>
    <row r="291" spans="1:19" x14ac:dyDescent="0.25">
      <c r="A291" s="25" t="s">
        <v>211</v>
      </c>
      <c r="B291" s="25" t="str">
        <f>VLOOKUP(A291,'Cód dos países'!$A$3:$C$199,2,FALSE)</f>
        <v>MYS</v>
      </c>
      <c r="C291" s="25">
        <f>VLOOKUP(A291,'Cód dos países'!$A$3:$C$199,3,FALSE)</f>
        <v>108</v>
      </c>
      <c r="D291" s="25">
        <v>2017</v>
      </c>
      <c r="E291">
        <f t="shared" si="8"/>
        <v>1082017</v>
      </c>
      <c r="F291" s="25">
        <v>74.5</v>
      </c>
      <c r="G291" s="25">
        <v>83.8</v>
      </c>
      <c r="H291" s="25">
        <f t="shared" si="9"/>
        <v>0.83799999999999997</v>
      </c>
      <c r="I291" s="25">
        <v>54.8</v>
      </c>
      <c r="J291" s="25">
        <v>65.2</v>
      </c>
      <c r="K291" s="25">
        <v>85.6</v>
      </c>
      <c r="L291" s="25">
        <v>81.3</v>
      </c>
      <c r="M291" s="25">
        <v>80.7</v>
      </c>
      <c r="N291" s="25">
        <v>83.9</v>
      </c>
      <c r="O291" s="25">
        <v>75.8</v>
      </c>
      <c r="P291" s="25">
        <v>85.6</v>
      </c>
      <c r="Q291" s="25">
        <v>87.4</v>
      </c>
      <c r="R291" s="25">
        <v>60</v>
      </c>
      <c r="S291" s="25">
        <v>50</v>
      </c>
    </row>
    <row r="292" spans="1:19" x14ac:dyDescent="0.25">
      <c r="A292" s="25" t="s">
        <v>189</v>
      </c>
      <c r="B292" s="25" t="str">
        <f>VLOOKUP(A292,'Cód dos países'!$A$3:$C$199,2,FALSE)</f>
        <v>MDV</v>
      </c>
      <c r="C292" s="25">
        <f>VLOOKUP(A292,'Cód dos países'!$A$3:$C$199,3,FALSE)</f>
        <v>109</v>
      </c>
      <c r="D292" s="25">
        <v>2017</v>
      </c>
      <c r="E292">
        <f t="shared" si="8"/>
        <v>1092017</v>
      </c>
      <c r="F292" s="25">
        <v>51.1</v>
      </c>
      <c r="G292" s="25">
        <v>45</v>
      </c>
      <c r="H292" s="25">
        <f t="shared" si="9"/>
        <v>0.45</v>
      </c>
      <c r="I292" s="25">
        <v>36.6</v>
      </c>
      <c r="J292" s="25">
        <v>38.799999999999997</v>
      </c>
      <c r="K292" s="25">
        <v>94.3</v>
      </c>
      <c r="L292" s="25">
        <v>45.5</v>
      </c>
      <c r="M292" s="25">
        <v>6.7</v>
      </c>
      <c r="N292" s="25">
        <v>78.599999999999994</v>
      </c>
      <c r="O292" s="25">
        <v>70.599999999999994</v>
      </c>
      <c r="P292" s="25">
        <v>83.3</v>
      </c>
      <c r="Q292" s="25">
        <v>48.4</v>
      </c>
      <c r="R292" s="25">
        <v>35</v>
      </c>
      <c r="S292" s="25">
        <v>30</v>
      </c>
    </row>
    <row r="293" spans="1:19" x14ac:dyDescent="0.25">
      <c r="A293" s="25" t="s">
        <v>195</v>
      </c>
      <c r="B293" s="25" t="str">
        <f>VLOOKUP(A293,'Cód dos países'!$A$3:$C$199,2,FALSE)</f>
        <v>MLI</v>
      </c>
      <c r="C293" s="25">
        <f>VLOOKUP(A293,'Cód dos países'!$A$3:$C$199,3,FALSE)</f>
        <v>110</v>
      </c>
      <c r="D293" s="25">
        <v>2017</v>
      </c>
      <c r="E293">
        <f t="shared" si="8"/>
        <v>1102017</v>
      </c>
      <c r="F293" s="25">
        <v>57.6</v>
      </c>
      <c r="G293" s="25">
        <v>31.9</v>
      </c>
      <c r="H293" s="25">
        <f t="shared" si="9"/>
        <v>0.31900000000000001</v>
      </c>
      <c r="I293" s="25">
        <v>31.4</v>
      </c>
      <c r="J293" s="25">
        <v>32.4</v>
      </c>
      <c r="K293" s="25">
        <v>68.099999999999994</v>
      </c>
      <c r="L293" s="25">
        <v>85.3</v>
      </c>
      <c r="M293" s="25">
        <v>84.8</v>
      </c>
      <c r="N293" s="25">
        <v>52.8</v>
      </c>
      <c r="O293" s="25">
        <v>48.4</v>
      </c>
      <c r="P293" s="25">
        <v>81.900000000000006</v>
      </c>
      <c r="Q293" s="25">
        <v>68.7</v>
      </c>
      <c r="R293" s="25">
        <v>65</v>
      </c>
      <c r="S293" s="25">
        <v>40</v>
      </c>
    </row>
    <row r="294" spans="1:19" x14ac:dyDescent="0.25">
      <c r="A294" s="25" t="s">
        <v>197</v>
      </c>
      <c r="B294" s="25" t="str">
        <f>VLOOKUP(A294,'Cód dos países'!$A$3:$C$199,2,FALSE)</f>
        <v>MLT</v>
      </c>
      <c r="C294" s="25">
        <f>VLOOKUP(A294,'Cód dos países'!$A$3:$C$199,3,FALSE)</f>
        <v>111</v>
      </c>
      <c r="D294" s="25">
        <v>2017</v>
      </c>
      <c r="E294">
        <f t="shared" si="8"/>
        <v>1112017</v>
      </c>
      <c r="F294" s="25">
        <v>68.5</v>
      </c>
      <c r="G294" s="25">
        <v>68.099999999999994</v>
      </c>
      <c r="H294" s="25">
        <f t="shared" si="9"/>
        <v>0.68099999999999994</v>
      </c>
      <c r="I294" s="25">
        <v>49.9</v>
      </c>
      <c r="J294" s="25">
        <v>62.8</v>
      </c>
      <c r="K294" s="25">
        <v>64.7</v>
      </c>
      <c r="L294" s="25">
        <v>51</v>
      </c>
      <c r="M294" s="25">
        <v>90</v>
      </c>
      <c r="N294" s="25">
        <v>64</v>
      </c>
      <c r="O294" s="25">
        <v>61.1</v>
      </c>
      <c r="P294" s="25">
        <v>78.8</v>
      </c>
      <c r="Q294" s="25">
        <v>86.9</v>
      </c>
      <c r="R294" s="25">
        <v>85</v>
      </c>
      <c r="S294" s="25">
        <v>60</v>
      </c>
    </row>
    <row r="295" spans="1:19" x14ac:dyDescent="0.25">
      <c r="A295" s="25" t="s">
        <v>205</v>
      </c>
      <c r="B295" s="25" t="str">
        <f>VLOOKUP(A295,'Cód dos países'!$A$3:$C$199,2,FALSE)</f>
        <v>MRT</v>
      </c>
      <c r="C295" s="25">
        <f>VLOOKUP(A295,'Cód dos países'!$A$3:$C$199,3,FALSE)</f>
        <v>113</v>
      </c>
      <c r="D295" s="25">
        <v>2017</v>
      </c>
      <c r="E295">
        <f t="shared" si="8"/>
        <v>1132017</v>
      </c>
      <c r="F295" s="25">
        <v>54</v>
      </c>
      <c r="G295" s="25">
        <v>23.9</v>
      </c>
      <c r="H295" s="25">
        <f t="shared" si="9"/>
        <v>0.23899999999999999</v>
      </c>
      <c r="I295" s="25">
        <v>28.9</v>
      </c>
      <c r="J295" s="25">
        <v>17.600000000000001</v>
      </c>
      <c r="K295" s="25">
        <v>75.900000000000006</v>
      </c>
      <c r="L295" s="25">
        <v>72.8</v>
      </c>
      <c r="M295" s="25">
        <v>71.8</v>
      </c>
      <c r="N295" s="25">
        <v>64.2</v>
      </c>
      <c r="O295" s="25">
        <v>59.2</v>
      </c>
      <c r="P295" s="25">
        <v>82.4</v>
      </c>
      <c r="Q295" s="25">
        <v>61.5</v>
      </c>
      <c r="R295" s="25">
        <v>50</v>
      </c>
      <c r="S295" s="25">
        <v>40</v>
      </c>
    </row>
    <row r="296" spans="1:19" x14ac:dyDescent="0.25">
      <c r="A296" s="25" t="s">
        <v>207</v>
      </c>
      <c r="B296" s="25" t="str">
        <f>VLOOKUP(A296,'Cód dos países'!$A$3:$C$199,2,FALSE)</f>
        <v>MUS</v>
      </c>
      <c r="C296" s="25">
        <f>VLOOKUP(A296,'Cód dos países'!$A$3:$C$199,3,FALSE)</f>
        <v>114</v>
      </c>
      <c r="D296" s="25">
        <v>2017</v>
      </c>
      <c r="E296">
        <f t="shared" si="8"/>
        <v>1142017</v>
      </c>
      <c r="F296" s="25">
        <v>75.099999999999994</v>
      </c>
      <c r="G296" s="25">
        <v>68.7</v>
      </c>
      <c r="H296" s="25">
        <f t="shared" si="9"/>
        <v>0.68700000000000006</v>
      </c>
      <c r="I296" s="25">
        <v>52.1</v>
      </c>
      <c r="J296" s="25">
        <v>69.599999999999994</v>
      </c>
      <c r="K296" s="25">
        <v>91</v>
      </c>
      <c r="L296" s="25">
        <v>80.7</v>
      </c>
      <c r="M296" s="25">
        <v>73.7</v>
      </c>
      <c r="N296" s="25">
        <v>77.5</v>
      </c>
      <c r="O296" s="25">
        <v>66.8</v>
      </c>
      <c r="P296" s="25">
        <v>82.9</v>
      </c>
      <c r="Q296" s="25">
        <v>88.7</v>
      </c>
      <c r="R296" s="25">
        <v>80</v>
      </c>
      <c r="S296" s="25">
        <v>70</v>
      </c>
    </row>
    <row r="297" spans="1:19" x14ac:dyDescent="0.25">
      <c r="A297" s="25" t="s">
        <v>191</v>
      </c>
      <c r="B297" s="25" t="str">
        <f>VLOOKUP(A297,'Cód dos países'!$A$3:$C$199,2,FALSE)</f>
        <v>MEX</v>
      </c>
      <c r="C297" s="25">
        <f>VLOOKUP(A297,'Cód dos países'!$A$3:$C$199,3,FALSE)</f>
        <v>115</v>
      </c>
      <c r="D297" s="25">
        <v>2017</v>
      </c>
      <c r="E297">
        <f t="shared" si="8"/>
        <v>1152017</v>
      </c>
      <c r="F297" s="25">
        <v>64.8</v>
      </c>
      <c r="G297" s="25">
        <v>58.6</v>
      </c>
      <c r="H297" s="25">
        <f t="shared" si="9"/>
        <v>0.58599999999999997</v>
      </c>
      <c r="I297" s="25">
        <v>26.9</v>
      </c>
      <c r="J297" s="25">
        <v>39</v>
      </c>
      <c r="K297" s="25">
        <v>75.7</v>
      </c>
      <c r="L297" s="25">
        <v>78.099999999999994</v>
      </c>
      <c r="M297" s="25">
        <v>69.8</v>
      </c>
      <c r="N297" s="25">
        <v>67.5</v>
      </c>
      <c r="O297" s="25">
        <v>59.8</v>
      </c>
      <c r="P297" s="25">
        <v>79.2</v>
      </c>
      <c r="Q297" s="25">
        <v>88</v>
      </c>
      <c r="R297" s="25">
        <v>75</v>
      </c>
      <c r="S297" s="25">
        <v>60</v>
      </c>
    </row>
    <row r="298" spans="1:19" x14ac:dyDescent="0.25">
      <c r="A298" s="25" t="s">
        <v>361</v>
      </c>
      <c r="B298" s="25" t="str">
        <f>VLOOKUP(A298,'Cód dos países'!$A$3:$C$199,2,FALSE)</f>
        <v>FSM</v>
      </c>
      <c r="C298" s="25">
        <f>VLOOKUP(A298,'Cód dos países'!$A$3:$C$199,3,FALSE)</f>
        <v>116</v>
      </c>
      <c r="D298" s="25">
        <v>2017</v>
      </c>
      <c r="E298">
        <f t="shared" si="8"/>
        <v>1162017</v>
      </c>
      <c r="F298" s="25">
        <v>52.3</v>
      </c>
      <c r="G298" s="25">
        <v>5.2</v>
      </c>
      <c r="H298" s="25">
        <f t="shared" si="9"/>
        <v>5.2000000000000005E-2</v>
      </c>
      <c r="I298" s="25">
        <v>38.799999999999997</v>
      </c>
      <c r="J298" s="25">
        <v>25.4</v>
      </c>
      <c r="K298" s="25">
        <v>93.2</v>
      </c>
      <c r="L298" s="25">
        <v>7.4</v>
      </c>
      <c r="M298" s="25">
        <v>98.7</v>
      </c>
      <c r="N298" s="25">
        <v>57.6</v>
      </c>
      <c r="O298" s="25">
        <v>67.400000000000006</v>
      </c>
      <c r="P298" s="25">
        <v>83.8</v>
      </c>
      <c r="Q298" s="25">
        <v>85.6</v>
      </c>
      <c r="R298" s="25">
        <v>35</v>
      </c>
      <c r="S298" s="25">
        <v>30</v>
      </c>
    </row>
    <row r="299" spans="1:19" x14ac:dyDescent="0.25">
      <c r="A299" s="25" t="s">
        <v>185</v>
      </c>
      <c r="B299" s="25" t="str">
        <f>VLOOKUP(A299,'Cód dos países'!$A$3:$C$199,2,FALSE)</f>
        <v>MDA</v>
      </c>
      <c r="C299" s="25">
        <f>VLOOKUP(A299,'Cód dos países'!$A$3:$C$199,3,FALSE)</f>
        <v>117</v>
      </c>
      <c r="D299" s="25">
        <v>2017</v>
      </c>
      <c r="E299">
        <f t="shared" si="8"/>
        <v>1172017</v>
      </c>
      <c r="F299" s="25">
        <v>58.4</v>
      </c>
      <c r="G299" s="25">
        <v>53.5</v>
      </c>
      <c r="H299" s="25">
        <f t="shared" si="9"/>
        <v>0.53500000000000003</v>
      </c>
      <c r="I299" s="25">
        <v>26.6</v>
      </c>
      <c r="J299" s="25">
        <v>26.3</v>
      </c>
      <c r="K299" s="25">
        <v>85.3</v>
      </c>
      <c r="L299" s="25">
        <v>56.7</v>
      </c>
      <c r="M299" s="25">
        <v>90</v>
      </c>
      <c r="N299" s="25">
        <v>66</v>
      </c>
      <c r="O299" s="25">
        <v>39.9</v>
      </c>
      <c r="P299" s="25">
        <v>73.2</v>
      </c>
      <c r="Q299" s="25">
        <v>78.3</v>
      </c>
      <c r="R299" s="25">
        <v>55</v>
      </c>
      <c r="S299" s="25">
        <v>50</v>
      </c>
    </row>
    <row r="300" spans="1:19" x14ac:dyDescent="0.25">
      <c r="A300" s="25" t="s">
        <v>201</v>
      </c>
      <c r="B300" s="25" t="str">
        <f>VLOOKUP(A300,'Cód dos países'!$A$3:$C$199,2,FALSE)</f>
        <v>MNG</v>
      </c>
      <c r="C300" s="25">
        <f>VLOOKUP(A300,'Cód dos países'!$A$3:$C$199,3,FALSE)</f>
        <v>119</v>
      </c>
      <c r="D300" s="25">
        <v>2017</v>
      </c>
      <c r="E300">
        <f t="shared" si="8"/>
        <v>1192017</v>
      </c>
      <c r="F300" s="25">
        <v>55.7</v>
      </c>
      <c r="G300" s="25">
        <v>51</v>
      </c>
      <c r="H300" s="25">
        <f t="shared" si="9"/>
        <v>0.51</v>
      </c>
      <c r="I300" s="25">
        <v>34.799999999999997</v>
      </c>
      <c r="J300" s="25">
        <v>30.9</v>
      </c>
      <c r="K300" s="25">
        <v>88.4</v>
      </c>
      <c r="L300" s="25">
        <v>57.1</v>
      </c>
      <c r="M300" s="25">
        <v>3.8</v>
      </c>
      <c r="N300" s="25">
        <v>67</v>
      </c>
      <c r="O300" s="25">
        <v>75.599999999999994</v>
      </c>
      <c r="P300" s="25">
        <v>79.099999999999994</v>
      </c>
      <c r="Q300" s="25">
        <v>75.900000000000006</v>
      </c>
      <c r="R300" s="25">
        <v>45</v>
      </c>
      <c r="S300" s="25">
        <v>60</v>
      </c>
    </row>
    <row r="301" spans="1:19" x14ac:dyDescent="0.25">
      <c r="A301" s="25" t="s">
        <v>200</v>
      </c>
      <c r="B301" s="25" t="str">
        <f>VLOOKUP(A301,'Cód dos países'!$A$3:$C$199,2,FALSE)</f>
        <v>MNP</v>
      </c>
      <c r="C301" s="25">
        <f>VLOOKUP(A301,'Cód dos países'!$A$3:$C$199,3,FALSE)</f>
        <v>120</v>
      </c>
      <c r="D301" s="25">
        <v>2017</v>
      </c>
      <c r="E301">
        <f t="shared" si="8"/>
        <v>1202017</v>
      </c>
      <c r="F301" s="25">
        <v>64.3</v>
      </c>
      <c r="G301" s="25">
        <v>54.2</v>
      </c>
      <c r="H301" s="25">
        <f t="shared" si="9"/>
        <v>0.54200000000000004</v>
      </c>
      <c r="I301" s="25">
        <v>38.1</v>
      </c>
      <c r="J301" s="25">
        <v>51.3</v>
      </c>
      <c r="K301" s="25">
        <v>85.2</v>
      </c>
      <c r="L301" s="25">
        <v>35.700000000000003</v>
      </c>
      <c r="M301" s="25">
        <v>69.099999999999994</v>
      </c>
      <c r="N301" s="25">
        <v>72.900000000000006</v>
      </c>
      <c r="O301" s="25">
        <v>70.900000000000006</v>
      </c>
      <c r="P301" s="25">
        <v>84.9</v>
      </c>
      <c r="Q301" s="25">
        <v>84.7</v>
      </c>
      <c r="R301" s="25">
        <v>75</v>
      </c>
      <c r="S301" s="25">
        <v>50</v>
      </c>
    </row>
    <row r="302" spans="1:19" x14ac:dyDescent="0.25">
      <c r="A302" s="25" t="s">
        <v>183</v>
      </c>
      <c r="B302" s="25" t="str">
        <f>VLOOKUP(A302,'Cód dos países'!$A$3:$C$199,2,FALSE)</f>
        <v>MAR</v>
      </c>
      <c r="C302" s="25">
        <f>VLOOKUP(A302,'Cód dos países'!$A$3:$C$199,3,FALSE)</f>
        <v>121</v>
      </c>
      <c r="D302" s="25">
        <v>2017</v>
      </c>
      <c r="E302">
        <f t="shared" si="8"/>
        <v>1212017</v>
      </c>
      <c r="F302" s="25">
        <v>61.9</v>
      </c>
      <c r="G302" s="25">
        <v>53.8</v>
      </c>
      <c r="H302" s="25">
        <f t="shared" si="9"/>
        <v>0.53799999999999992</v>
      </c>
      <c r="I302" s="25">
        <v>41.3</v>
      </c>
      <c r="J302" s="25">
        <v>44.3</v>
      </c>
      <c r="K302" s="25">
        <v>70.5</v>
      </c>
      <c r="L302" s="25">
        <v>70.5</v>
      </c>
      <c r="M302" s="25">
        <v>60.6</v>
      </c>
      <c r="N302" s="25">
        <v>69.599999999999994</v>
      </c>
      <c r="O302" s="25">
        <v>36</v>
      </c>
      <c r="P302" s="25">
        <v>82.3</v>
      </c>
      <c r="Q302" s="25">
        <v>79.400000000000006</v>
      </c>
      <c r="R302" s="25">
        <v>65</v>
      </c>
      <c r="S302" s="25">
        <v>70</v>
      </c>
    </row>
    <row r="303" spans="1:19" x14ac:dyDescent="0.25">
      <c r="A303" s="25" t="s">
        <v>203</v>
      </c>
      <c r="B303" s="25" t="str">
        <f>VLOOKUP(A303,'Cód dos países'!$A$3:$C$199,2,FALSE)</f>
        <v>MOZ</v>
      </c>
      <c r="C303" s="25">
        <f>VLOOKUP(A303,'Cód dos países'!$A$3:$C$199,3,FALSE)</f>
        <v>122</v>
      </c>
      <c r="D303" s="25">
        <v>2017</v>
      </c>
      <c r="E303">
        <f t="shared" si="8"/>
        <v>1222017</v>
      </c>
      <c r="F303" s="25">
        <v>46.3</v>
      </c>
      <c r="G303" s="25">
        <v>35.4</v>
      </c>
      <c r="H303" s="25">
        <f t="shared" si="9"/>
        <v>0.35399999999999998</v>
      </c>
      <c r="I303" s="25">
        <v>28.2</v>
      </c>
      <c r="J303" s="25">
        <v>36.299999999999997</v>
      </c>
      <c r="K303" s="25">
        <v>70.599999999999994</v>
      </c>
      <c r="L303" s="25">
        <v>60.7</v>
      </c>
      <c r="M303" s="25">
        <v>0</v>
      </c>
      <c r="N303" s="25">
        <v>58</v>
      </c>
      <c r="O303" s="25">
        <v>37.799999999999997</v>
      </c>
      <c r="P303" s="25">
        <v>66.7</v>
      </c>
      <c r="Q303" s="25">
        <v>76.7</v>
      </c>
      <c r="R303" s="25">
        <v>35</v>
      </c>
      <c r="S303" s="25">
        <v>50</v>
      </c>
    </row>
    <row r="304" spans="1:19" x14ac:dyDescent="0.25">
      <c r="A304" s="25" t="s">
        <v>213</v>
      </c>
      <c r="B304" s="25" t="str">
        <f>VLOOKUP(A304,'Cód dos países'!$A$3:$C$199,2,FALSE)</f>
        <v>NAM</v>
      </c>
      <c r="C304" s="25">
        <f>VLOOKUP(A304,'Cód dos países'!$A$3:$C$199,3,FALSE)</f>
        <v>124</v>
      </c>
      <c r="D304" s="25">
        <v>2017</v>
      </c>
      <c r="E304">
        <f t="shared" si="8"/>
        <v>1242017</v>
      </c>
      <c r="F304" s="25">
        <v>58.5</v>
      </c>
      <c r="G304" s="25">
        <v>56.6</v>
      </c>
      <c r="H304" s="25">
        <f t="shared" si="9"/>
        <v>0.56600000000000006</v>
      </c>
      <c r="I304" s="25">
        <v>45.4</v>
      </c>
      <c r="J304" s="25">
        <v>54.2</v>
      </c>
      <c r="K304" s="25">
        <v>63</v>
      </c>
      <c r="L304" s="25">
        <v>50.4</v>
      </c>
      <c r="M304" s="25">
        <v>16.5</v>
      </c>
      <c r="N304" s="25">
        <v>67.5</v>
      </c>
      <c r="O304" s="25">
        <v>85.5</v>
      </c>
      <c r="P304" s="25">
        <v>74.8</v>
      </c>
      <c r="Q304" s="25">
        <v>83.3</v>
      </c>
      <c r="R304" s="25">
        <v>65</v>
      </c>
      <c r="S304" s="25">
        <v>40</v>
      </c>
    </row>
    <row r="305" spans="1:19" x14ac:dyDescent="0.25">
      <c r="A305" s="25" t="s">
        <v>225</v>
      </c>
      <c r="B305" s="25" t="str">
        <f>VLOOKUP(A305,'Cód dos países'!$A$3:$C$199,2,FALSE)</f>
        <v>NPL</v>
      </c>
      <c r="C305" s="25">
        <f>VLOOKUP(A305,'Cód dos países'!$A$3:$C$199,3,FALSE)</f>
        <v>126</v>
      </c>
      <c r="D305" s="25">
        <v>2017</v>
      </c>
      <c r="E305">
        <f t="shared" si="8"/>
        <v>1262017</v>
      </c>
      <c r="F305" s="25">
        <v>54.1</v>
      </c>
      <c r="G305" s="25">
        <v>37.5</v>
      </c>
      <c r="H305" s="25">
        <f t="shared" si="9"/>
        <v>0.375</v>
      </c>
      <c r="I305" s="25">
        <v>24.6</v>
      </c>
      <c r="J305" s="25">
        <v>36.200000000000003</v>
      </c>
      <c r="K305" s="25">
        <v>84.2</v>
      </c>
      <c r="L305" s="25">
        <v>87.6</v>
      </c>
      <c r="M305" s="25">
        <v>98.5</v>
      </c>
      <c r="N305" s="25">
        <v>64.599999999999994</v>
      </c>
      <c r="O305" s="25">
        <v>43.5</v>
      </c>
      <c r="P305" s="25">
        <v>65.8</v>
      </c>
      <c r="Q305" s="25">
        <v>66.599999999999994</v>
      </c>
      <c r="R305" s="25">
        <v>10</v>
      </c>
      <c r="S305" s="25">
        <v>30</v>
      </c>
    </row>
    <row r="306" spans="1:19" x14ac:dyDescent="0.25">
      <c r="A306" s="25" t="s">
        <v>221</v>
      </c>
      <c r="B306" s="25" t="str">
        <f>VLOOKUP(A306,'Cód dos países'!$A$3:$C$199,2,FALSE)</f>
        <v>NLD</v>
      </c>
      <c r="C306" s="25">
        <f>VLOOKUP(A306,'Cód dos países'!$A$3:$C$199,3,FALSE)</f>
        <v>127</v>
      </c>
      <c r="D306" s="25">
        <v>2017</v>
      </c>
      <c r="E306">
        <f t="shared" si="8"/>
        <v>1272017</v>
      </c>
      <c r="F306" s="25">
        <v>76.2</v>
      </c>
      <c r="G306" s="25">
        <v>87.9</v>
      </c>
      <c r="H306" s="25">
        <f t="shared" si="9"/>
        <v>0.879</v>
      </c>
      <c r="I306" s="25">
        <v>86</v>
      </c>
      <c r="J306" s="25">
        <v>74.099999999999994</v>
      </c>
      <c r="K306" s="25">
        <v>52.5</v>
      </c>
      <c r="L306" s="25">
        <v>39.1</v>
      </c>
      <c r="M306" s="25">
        <v>88.2</v>
      </c>
      <c r="N306" s="25">
        <v>80.5</v>
      </c>
      <c r="O306" s="25">
        <v>61.5</v>
      </c>
      <c r="P306" s="25">
        <v>87.5</v>
      </c>
      <c r="Q306" s="25">
        <v>86.9</v>
      </c>
      <c r="R306" s="25">
        <v>90</v>
      </c>
      <c r="S306" s="25">
        <v>80</v>
      </c>
    </row>
    <row r="307" spans="1:19" x14ac:dyDescent="0.25">
      <c r="A307" s="25" t="s">
        <v>227</v>
      </c>
      <c r="B307" s="25" t="str">
        <f>VLOOKUP(A307,'Cód dos países'!$A$3:$C$199,2,FALSE)</f>
        <v>NZL</v>
      </c>
      <c r="C307" s="25">
        <f>VLOOKUP(A307,'Cód dos países'!$A$3:$C$199,3,FALSE)</f>
        <v>128</v>
      </c>
      <c r="D307" s="25">
        <v>2017</v>
      </c>
      <c r="E307">
        <f t="shared" si="8"/>
        <v>1282017</v>
      </c>
      <c r="F307" s="25">
        <v>84.2</v>
      </c>
      <c r="G307" s="25">
        <v>95.1</v>
      </c>
      <c r="H307" s="25">
        <f t="shared" si="9"/>
        <v>0.95099999999999996</v>
      </c>
      <c r="I307" s="25">
        <v>95.7</v>
      </c>
      <c r="J307" s="25">
        <v>88.4</v>
      </c>
      <c r="K307" s="25">
        <v>70.5</v>
      </c>
      <c r="L307" s="25">
        <v>49.5</v>
      </c>
      <c r="M307" s="25">
        <v>98.3</v>
      </c>
      <c r="N307" s="25">
        <v>91.5</v>
      </c>
      <c r="O307" s="25">
        <v>84.4</v>
      </c>
      <c r="P307" s="25">
        <v>90</v>
      </c>
      <c r="Q307" s="25">
        <v>87.4</v>
      </c>
      <c r="R307" s="25">
        <v>80</v>
      </c>
      <c r="S307" s="25">
        <v>80</v>
      </c>
    </row>
    <row r="308" spans="1:19" x14ac:dyDescent="0.25">
      <c r="A308" s="25" t="s">
        <v>219</v>
      </c>
      <c r="B308" s="25" t="str">
        <f>VLOOKUP(A308,'Cód dos países'!$A$3:$C$199,2,FALSE)</f>
        <v>NIC</v>
      </c>
      <c r="C308" s="25">
        <f>VLOOKUP(A308,'Cód dos países'!$A$3:$C$199,3,FALSE)</f>
        <v>129</v>
      </c>
      <c r="D308" s="25">
        <v>2017</v>
      </c>
      <c r="E308">
        <f t="shared" si="8"/>
        <v>1292017</v>
      </c>
      <c r="F308" s="25">
        <v>58.9</v>
      </c>
      <c r="G308" s="25">
        <v>29.8</v>
      </c>
      <c r="H308" s="25">
        <f t="shared" si="9"/>
        <v>0.29799999999999999</v>
      </c>
      <c r="I308" s="25">
        <v>24.2</v>
      </c>
      <c r="J308" s="25">
        <v>19</v>
      </c>
      <c r="K308" s="25">
        <v>77.2</v>
      </c>
      <c r="L308" s="25">
        <v>80</v>
      </c>
      <c r="M308" s="25">
        <v>94.8</v>
      </c>
      <c r="N308" s="25">
        <v>60.2</v>
      </c>
      <c r="O308" s="25">
        <v>57.3</v>
      </c>
      <c r="P308" s="25">
        <v>73</v>
      </c>
      <c r="Q308" s="25">
        <v>81</v>
      </c>
      <c r="R308" s="25">
        <v>60</v>
      </c>
      <c r="S308" s="25">
        <v>50</v>
      </c>
    </row>
    <row r="309" spans="1:19" x14ac:dyDescent="0.25">
      <c r="A309" s="25" t="s">
        <v>215</v>
      </c>
      <c r="B309" s="25" t="str">
        <f>VLOOKUP(A309,'Cód dos países'!$A$3:$C$199,2,FALSE)</f>
        <v>NER</v>
      </c>
      <c r="C309" s="25">
        <f>VLOOKUP(A309,'Cód dos países'!$A$3:$C$199,3,FALSE)</f>
        <v>130</v>
      </c>
      <c r="D309" s="25">
        <v>2017</v>
      </c>
      <c r="E309">
        <f t="shared" si="8"/>
        <v>1302017</v>
      </c>
      <c r="F309" s="25">
        <v>49.5</v>
      </c>
      <c r="G309" s="25">
        <v>37.4</v>
      </c>
      <c r="H309" s="25">
        <f t="shared" si="9"/>
        <v>0.374</v>
      </c>
      <c r="I309" s="25">
        <v>30.4</v>
      </c>
      <c r="J309" s="25">
        <v>32.6</v>
      </c>
      <c r="K309" s="25">
        <v>73.3</v>
      </c>
      <c r="L309" s="25">
        <v>72.900000000000006</v>
      </c>
      <c r="M309" s="25">
        <v>15.8</v>
      </c>
      <c r="N309" s="25">
        <v>45.5</v>
      </c>
      <c r="O309" s="25">
        <v>45.7</v>
      </c>
      <c r="P309" s="25">
        <v>83.5</v>
      </c>
      <c r="Q309" s="25">
        <v>61.5</v>
      </c>
      <c r="R309" s="25">
        <v>55</v>
      </c>
      <c r="S309" s="25">
        <v>40</v>
      </c>
    </row>
    <row r="310" spans="1:19" x14ac:dyDescent="0.25">
      <c r="A310" s="25" t="s">
        <v>217</v>
      </c>
      <c r="B310" s="25" t="str">
        <f>VLOOKUP(A310,'Cód dos países'!$A$3:$C$199,2,FALSE)</f>
        <v>NGA</v>
      </c>
      <c r="C310" s="25">
        <f>VLOOKUP(A310,'Cód dos países'!$A$3:$C$199,3,FALSE)</f>
        <v>131</v>
      </c>
      <c r="D310" s="25">
        <v>2017</v>
      </c>
      <c r="E310">
        <f t="shared" si="8"/>
        <v>1312017</v>
      </c>
      <c r="F310" s="25">
        <v>58.5</v>
      </c>
      <c r="G310" s="25">
        <v>38</v>
      </c>
      <c r="H310" s="25">
        <f t="shared" si="9"/>
        <v>0.38</v>
      </c>
      <c r="I310" s="25">
        <v>14.4</v>
      </c>
      <c r="J310" s="25">
        <v>39.6</v>
      </c>
      <c r="K310" s="25">
        <v>84.4</v>
      </c>
      <c r="L310" s="25">
        <v>96.3</v>
      </c>
      <c r="M310" s="25">
        <v>80.900000000000006</v>
      </c>
      <c r="N310" s="25">
        <v>49.3</v>
      </c>
      <c r="O310" s="25">
        <v>81.5</v>
      </c>
      <c r="P310" s="25">
        <v>66.900000000000006</v>
      </c>
      <c r="Q310" s="25">
        <v>65.5</v>
      </c>
      <c r="R310" s="25">
        <v>45</v>
      </c>
      <c r="S310" s="25">
        <v>40</v>
      </c>
    </row>
    <row r="311" spans="1:19" x14ac:dyDescent="0.25">
      <c r="A311" s="25" t="s">
        <v>431</v>
      </c>
      <c r="B311" s="25" t="str">
        <f>VLOOKUP(A311,'Cód dos países'!$A$3:$C$199,2,FALSE)</f>
        <v>PRK</v>
      </c>
      <c r="C311" s="25">
        <f>VLOOKUP(A311,'Cód dos países'!$A$3:$C$199,3,FALSE)</f>
        <v>91</v>
      </c>
      <c r="D311" s="25">
        <v>2017</v>
      </c>
      <c r="E311">
        <f t="shared" si="8"/>
        <v>912017</v>
      </c>
      <c r="F311" s="25">
        <v>5.8</v>
      </c>
      <c r="G311" s="25">
        <v>29.8</v>
      </c>
      <c r="H311" s="25">
        <f t="shared" si="9"/>
        <v>0.29799999999999999</v>
      </c>
      <c r="I311" s="25">
        <v>25.2</v>
      </c>
      <c r="J311" s="25">
        <v>5</v>
      </c>
      <c r="K311" s="25">
        <v>0</v>
      </c>
      <c r="L311" s="25">
        <v>0</v>
      </c>
      <c r="M311" s="25">
        <v>0</v>
      </c>
      <c r="N311" s="25">
        <v>5</v>
      </c>
      <c r="O311" s="25">
        <v>5</v>
      </c>
      <c r="P311" s="25">
        <v>0</v>
      </c>
      <c r="Q311" s="25">
        <v>0</v>
      </c>
      <c r="R311" s="25">
        <v>0</v>
      </c>
      <c r="S311" s="25">
        <v>0</v>
      </c>
    </row>
    <row r="312" spans="1:19" x14ac:dyDescent="0.25">
      <c r="A312" s="25" t="s">
        <v>223</v>
      </c>
      <c r="B312" s="25" t="str">
        <f>VLOOKUP(A312,'Cód dos países'!$A$3:$C$199,2,FALSE)</f>
        <v>NOR</v>
      </c>
      <c r="C312" s="25">
        <f>VLOOKUP(A312,'Cód dos países'!$A$3:$C$199,3,FALSE)</f>
        <v>132</v>
      </c>
      <c r="D312" s="25">
        <v>2017</v>
      </c>
      <c r="E312">
        <f t="shared" si="8"/>
        <v>1322017</v>
      </c>
      <c r="F312" s="25">
        <v>74.3</v>
      </c>
      <c r="G312" s="25">
        <v>86.4</v>
      </c>
      <c r="H312" s="25">
        <f t="shared" si="9"/>
        <v>0.8640000000000001</v>
      </c>
      <c r="I312" s="25">
        <v>93.6</v>
      </c>
      <c r="J312" s="25">
        <v>86</v>
      </c>
      <c r="K312" s="25">
        <v>56.4</v>
      </c>
      <c r="L312" s="25">
        <v>29.2</v>
      </c>
      <c r="M312" s="25">
        <v>97.8</v>
      </c>
      <c r="N312" s="25">
        <v>90.4</v>
      </c>
      <c r="O312" s="25">
        <v>54.6</v>
      </c>
      <c r="P312" s="25">
        <v>73.900000000000006</v>
      </c>
      <c r="Q312" s="25">
        <v>87.9</v>
      </c>
      <c r="R312" s="25">
        <v>75</v>
      </c>
      <c r="S312" s="25">
        <v>60</v>
      </c>
    </row>
    <row r="313" spans="1:19" x14ac:dyDescent="0.25">
      <c r="A313" s="25" t="s">
        <v>229</v>
      </c>
      <c r="B313" s="25" t="str">
        <f>VLOOKUP(A313,'Cód dos países'!$A$3:$C$199,2,FALSE)</f>
        <v>OMN</v>
      </c>
      <c r="C313" s="25">
        <f>VLOOKUP(A313,'Cód dos países'!$A$3:$C$199,3,FALSE)</f>
        <v>133</v>
      </c>
      <c r="D313" s="25">
        <v>2017</v>
      </c>
      <c r="E313">
        <f t="shared" si="8"/>
        <v>1332017</v>
      </c>
      <c r="F313" s="25">
        <v>61</v>
      </c>
      <c r="G313" s="25">
        <v>59.5</v>
      </c>
      <c r="H313" s="25">
        <f t="shared" si="9"/>
        <v>0.59499999999999997</v>
      </c>
      <c r="I313" s="25">
        <v>51.5</v>
      </c>
      <c r="J313" s="25">
        <v>57.4</v>
      </c>
      <c r="K313" s="25">
        <v>98.5</v>
      </c>
      <c r="L313" s="25">
        <v>25</v>
      </c>
      <c r="M313" s="25">
        <v>17.7</v>
      </c>
      <c r="N313" s="25">
        <v>76.3</v>
      </c>
      <c r="O313" s="25">
        <v>55.2</v>
      </c>
      <c r="P313" s="25">
        <v>79.2</v>
      </c>
      <c r="Q313" s="25">
        <v>86.2</v>
      </c>
      <c r="R313" s="25">
        <v>65</v>
      </c>
      <c r="S313" s="25">
        <v>60</v>
      </c>
    </row>
    <row r="314" spans="1:19" x14ac:dyDescent="0.25">
      <c r="A314" s="25" t="s">
        <v>231</v>
      </c>
      <c r="B314" s="25" t="str">
        <f>VLOOKUP(A314,'Cód dos países'!$A$3:$C$199,2,FALSE)</f>
        <v>PAK</v>
      </c>
      <c r="C314" s="25">
        <f>VLOOKUP(A314,'Cód dos países'!$A$3:$C$199,3,FALSE)</f>
        <v>134</v>
      </c>
      <c r="D314" s="25">
        <v>2017</v>
      </c>
      <c r="E314">
        <f t="shared" si="8"/>
        <v>1342017</v>
      </c>
      <c r="F314" s="25">
        <v>54.4</v>
      </c>
      <c r="G314" s="25">
        <v>36</v>
      </c>
      <c r="H314" s="25">
        <f t="shared" si="9"/>
        <v>0.36</v>
      </c>
      <c r="I314" s="25">
        <v>27.3</v>
      </c>
      <c r="J314" s="25">
        <v>34</v>
      </c>
      <c r="K314" s="25">
        <v>78.5</v>
      </c>
      <c r="L314" s="25">
        <v>88.2</v>
      </c>
      <c r="M314" s="25">
        <v>54</v>
      </c>
      <c r="N314" s="25">
        <v>55.3</v>
      </c>
      <c r="O314" s="25">
        <v>40.6</v>
      </c>
      <c r="P314" s="25">
        <v>77.7</v>
      </c>
      <c r="Q314" s="25">
        <v>65.900000000000006</v>
      </c>
      <c r="R314" s="25">
        <v>55</v>
      </c>
      <c r="S314" s="25">
        <v>40</v>
      </c>
    </row>
    <row r="315" spans="1:19" x14ac:dyDescent="0.25">
      <c r="A315" s="25" t="s">
        <v>233</v>
      </c>
      <c r="B315" s="25" t="str">
        <f>VLOOKUP(A315,'Cód dos países'!$A$3:$C$199,2,FALSE)</f>
        <v>PAN</v>
      </c>
      <c r="C315" s="25">
        <f>VLOOKUP(A315,'Cód dos países'!$A$3:$C$199,3,FALSE)</f>
        <v>136</v>
      </c>
      <c r="D315" s="25">
        <v>2017</v>
      </c>
      <c r="E315">
        <f t="shared" si="8"/>
        <v>1362017</v>
      </c>
      <c r="F315" s="25">
        <v>67</v>
      </c>
      <c r="G315" s="25">
        <v>60.9</v>
      </c>
      <c r="H315" s="25">
        <f t="shared" si="9"/>
        <v>0.60899999999999999</v>
      </c>
      <c r="I315" s="25">
        <v>38.799999999999997</v>
      </c>
      <c r="J315" s="25">
        <v>29.4</v>
      </c>
      <c r="K315" s="25">
        <v>85</v>
      </c>
      <c r="L315" s="25">
        <v>84.1</v>
      </c>
      <c r="M315" s="25">
        <v>86.1</v>
      </c>
      <c r="N315" s="25">
        <v>74.400000000000006</v>
      </c>
      <c r="O315" s="25">
        <v>43.5</v>
      </c>
      <c r="P315" s="25">
        <v>79.5</v>
      </c>
      <c r="Q315" s="25">
        <v>77.8</v>
      </c>
      <c r="R315" s="25">
        <v>75</v>
      </c>
      <c r="S315" s="25">
        <v>70</v>
      </c>
    </row>
    <row r="316" spans="1:19" x14ac:dyDescent="0.25">
      <c r="A316" s="25" t="s">
        <v>239</v>
      </c>
      <c r="B316" s="25" t="str">
        <f>VLOOKUP(A316,'Cód dos países'!$A$3:$C$199,2,FALSE)</f>
        <v>PNG</v>
      </c>
      <c r="C316" s="25">
        <f>VLOOKUP(A316,'Cód dos países'!$A$3:$C$199,3,FALSE)</f>
        <v>137</v>
      </c>
      <c r="D316" s="25">
        <v>2017</v>
      </c>
      <c r="E316">
        <f t="shared" si="8"/>
        <v>1372017</v>
      </c>
      <c r="F316" s="25">
        <v>55.7</v>
      </c>
      <c r="G316" s="25">
        <v>38</v>
      </c>
      <c r="H316" s="25">
        <f t="shared" si="9"/>
        <v>0.38</v>
      </c>
      <c r="I316" s="25">
        <v>33.1</v>
      </c>
      <c r="J316" s="25">
        <v>55.1</v>
      </c>
      <c r="K316" s="25">
        <v>71.099999999999994</v>
      </c>
      <c r="L316" s="25">
        <v>82</v>
      </c>
      <c r="M316" s="25">
        <v>51.9</v>
      </c>
      <c r="N316" s="25">
        <v>60.6</v>
      </c>
      <c r="O316" s="25">
        <v>66.7</v>
      </c>
      <c r="P316" s="25">
        <v>68.8</v>
      </c>
      <c r="Q316" s="25">
        <v>85.9</v>
      </c>
      <c r="R316" s="25">
        <v>25</v>
      </c>
      <c r="S316" s="25">
        <v>30</v>
      </c>
    </row>
    <row r="317" spans="1:19" x14ac:dyDescent="0.25">
      <c r="A317" s="25" t="s">
        <v>246</v>
      </c>
      <c r="B317" s="25" t="str">
        <f>VLOOKUP(A317,'Cód dos países'!$A$3:$C$199,2,FALSE)</f>
        <v>PRY</v>
      </c>
      <c r="C317" s="25">
        <f>VLOOKUP(A317,'Cód dos países'!$A$3:$C$199,3,FALSE)</f>
        <v>138</v>
      </c>
      <c r="D317" s="25">
        <v>2017</v>
      </c>
      <c r="E317">
        <f t="shared" si="8"/>
        <v>1382017</v>
      </c>
      <c r="F317" s="25">
        <v>62.1</v>
      </c>
      <c r="G317" s="25">
        <v>38.299999999999997</v>
      </c>
      <c r="H317" s="25">
        <f t="shared" si="9"/>
        <v>0.38299999999999995</v>
      </c>
      <c r="I317" s="25">
        <v>28.3</v>
      </c>
      <c r="J317" s="25">
        <v>28.2</v>
      </c>
      <c r="K317" s="25">
        <v>96.1</v>
      </c>
      <c r="L317" s="25">
        <v>82.2</v>
      </c>
      <c r="M317" s="25">
        <v>97.1</v>
      </c>
      <c r="N317" s="25">
        <v>62.2</v>
      </c>
      <c r="O317" s="25">
        <v>29.9</v>
      </c>
      <c r="P317" s="25">
        <v>72.400000000000006</v>
      </c>
      <c r="Q317" s="25">
        <v>76.099999999999994</v>
      </c>
      <c r="R317" s="25">
        <v>75</v>
      </c>
      <c r="S317" s="25">
        <v>60</v>
      </c>
    </row>
    <row r="318" spans="1:19" x14ac:dyDescent="0.25">
      <c r="A318" s="25" t="s">
        <v>235</v>
      </c>
      <c r="B318" s="25" t="str">
        <f>VLOOKUP(A318,'Cód dos países'!$A$3:$C$199,2,FALSE)</f>
        <v>PER</v>
      </c>
      <c r="C318" s="25">
        <f>VLOOKUP(A318,'Cód dos países'!$A$3:$C$199,3,FALSE)</f>
        <v>139</v>
      </c>
      <c r="D318" s="25">
        <v>2017</v>
      </c>
      <c r="E318">
        <f t="shared" si="8"/>
        <v>1392017</v>
      </c>
      <c r="F318" s="25">
        <v>68.7</v>
      </c>
      <c r="G318" s="25">
        <v>56.9</v>
      </c>
      <c r="H318" s="25">
        <f t="shared" si="9"/>
        <v>0.56899999999999995</v>
      </c>
      <c r="I318" s="25">
        <v>36.6</v>
      </c>
      <c r="J318" s="25">
        <v>33.5</v>
      </c>
      <c r="K318" s="25">
        <v>80.599999999999994</v>
      </c>
      <c r="L318" s="25">
        <v>85.6</v>
      </c>
      <c r="M318" s="25">
        <v>94.7</v>
      </c>
      <c r="N318" s="25">
        <v>69.2</v>
      </c>
      <c r="O318" s="25">
        <v>62.4</v>
      </c>
      <c r="P318" s="25">
        <v>83.1</v>
      </c>
      <c r="Q318" s="25">
        <v>87.1</v>
      </c>
      <c r="R318" s="25">
        <v>75</v>
      </c>
      <c r="S318" s="25">
        <v>60</v>
      </c>
    </row>
    <row r="319" spans="1:19" x14ac:dyDescent="0.25">
      <c r="A319" s="25" t="s">
        <v>237</v>
      </c>
      <c r="B319" s="25" t="str">
        <f>VLOOKUP(A319,'Cód dos países'!$A$3:$C$199,2,FALSE)</f>
        <v>PHL</v>
      </c>
      <c r="C319" s="25">
        <f>VLOOKUP(A319,'Cód dos países'!$A$3:$C$199,3,FALSE)</f>
        <v>140</v>
      </c>
      <c r="D319" s="25">
        <v>2017</v>
      </c>
      <c r="E319">
        <f t="shared" si="8"/>
        <v>1402017</v>
      </c>
      <c r="F319" s="25">
        <v>65</v>
      </c>
      <c r="G319" s="25">
        <v>45</v>
      </c>
      <c r="H319" s="25">
        <f t="shared" si="9"/>
        <v>0.45</v>
      </c>
      <c r="I319" s="25">
        <v>34.4</v>
      </c>
      <c r="J319" s="25">
        <v>38.200000000000003</v>
      </c>
      <c r="K319" s="25">
        <v>78.900000000000006</v>
      </c>
      <c r="L319" s="25">
        <v>89.3</v>
      </c>
      <c r="M319" s="25">
        <v>97.7</v>
      </c>
      <c r="N319" s="25">
        <v>62.6</v>
      </c>
      <c r="O319" s="25">
        <v>57.6</v>
      </c>
      <c r="P319" s="25">
        <v>76.3</v>
      </c>
      <c r="Q319" s="25">
        <v>80.7</v>
      </c>
      <c r="R319" s="25">
        <v>60</v>
      </c>
      <c r="S319" s="25">
        <v>60</v>
      </c>
    </row>
    <row r="320" spans="1:19" x14ac:dyDescent="0.25">
      <c r="A320" s="25" t="s">
        <v>241</v>
      </c>
      <c r="B320" s="25" t="str">
        <f>VLOOKUP(A320,'Cód dos países'!$A$3:$C$199,2,FALSE)</f>
        <v>POL</v>
      </c>
      <c r="C320" s="25">
        <f>VLOOKUP(A320,'Cód dos países'!$A$3:$C$199,3,FALSE)</f>
        <v>141</v>
      </c>
      <c r="D320" s="25">
        <v>2017</v>
      </c>
      <c r="E320">
        <f t="shared" si="8"/>
        <v>1412017</v>
      </c>
      <c r="F320" s="25">
        <v>68.5</v>
      </c>
      <c r="G320" s="25">
        <v>61.8</v>
      </c>
      <c r="H320" s="25">
        <f t="shared" si="9"/>
        <v>0.61799999999999999</v>
      </c>
      <c r="I320" s="25">
        <v>50.9</v>
      </c>
      <c r="J320" s="25">
        <v>56.6</v>
      </c>
      <c r="K320" s="25">
        <v>75.900000000000006</v>
      </c>
      <c r="L320" s="25">
        <v>47.8</v>
      </c>
      <c r="M320" s="25">
        <v>81.5</v>
      </c>
      <c r="N320" s="25">
        <v>67.2</v>
      </c>
      <c r="O320" s="25">
        <v>63.9</v>
      </c>
      <c r="P320" s="25">
        <v>85</v>
      </c>
      <c r="Q320" s="25">
        <v>86.9</v>
      </c>
      <c r="R320" s="25">
        <v>75</v>
      </c>
      <c r="S320" s="25">
        <v>70</v>
      </c>
    </row>
    <row r="321" spans="1:19" x14ac:dyDescent="0.25">
      <c r="A321" s="25" t="s">
        <v>244</v>
      </c>
      <c r="B321" s="25" t="str">
        <f>VLOOKUP(A321,'Cód dos países'!$A$3:$C$199,2,FALSE)</f>
        <v>PRT</v>
      </c>
      <c r="C321" s="25">
        <f>VLOOKUP(A321,'Cód dos países'!$A$3:$C$199,3,FALSE)</f>
        <v>142</v>
      </c>
      <c r="D321" s="25">
        <v>2017</v>
      </c>
      <c r="E321">
        <f t="shared" si="8"/>
        <v>1422017</v>
      </c>
      <c r="F321" s="25">
        <v>63.4</v>
      </c>
      <c r="G321" s="25">
        <v>69.2</v>
      </c>
      <c r="H321" s="25">
        <f t="shared" si="9"/>
        <v>0.69200000000000006</v>
      </c>
      <c r="I321" s="25">
        <v>56.8</v>
      </c>
      <c r="J321" s="25">
        <v>70.099999999999994</v>
      </c>
      <c r="K321" s="25">
        <v>59.8</v>
      </c>
      <c r="L321" s="25">
        <v>29.8</v>
      </c>
      <c r="M321" s="25">
        <v>46</v>
      </c>
      <c r="N321" s="25">
        <v>83.2</v>
      </c>
      <c r="O321" s="25">
        <v>44.1</v>
      </c>
      <c r="P321" s="25">
        <v>85.3</v>
      </c>
      <c r="Q321" s="25">
        <v>86.9</v>
      </c>
      <c r="R321" s="25">
        <v>70</v>
      </c>
      <c r="S321" s="25">
        <v>60</v>
      </c>
    </row>
    <row r="322" spans="1:19" x14ac:dyDescent="0.25">
      <c r="A322" s="25" t="s">
        <v>248</v>
      </c>
      <c r="B322" s="25" t="str">
        <f>VLOOKUP(A322,'Cód dos países'!$A$3:$C$199,2,FALSE)</f>
        <v>QAT</v>
      </c>
      <c r="C322" s="25">
        <f>VLOOKUP(A322,'Cód dos países'!$A$3:$C$199,3,FALSE)</f>
        <v>143</v>
      </c>
      <c r="D322" s="25">
        <v>2017</v>
      </c>
      <c r="E322">
        <f t="shared" si="8"/>
        <v>1432017</v>
      </c>
      <c r="F322" s="25">
        <v>72.599999999999994</v>
      </c>
      <c r="G322" s="25">
        <v>70.3</v>
      </c>
      <c r="H322" s="25">
        <f t="shared" si="9"/>
        <v>0.70299999999999996</v>
      </c>
      <c r="I322" s="25">
        <v>71.599999999999994</v>
      </c>
      <c r="J322" s="25">
        <v>59.8</v>
      </c>
      <c r="K322" s="25">
        <v>99.6</v>
      </c>
      <c r="L322" s="25">
        <v>60.2</v>
      </c>
      <c r="M322" s="25">
        <v>95.4</v>
      </c>
      <c r="N322" s="25">
        <v>71.3</v>
      </c>
      <c r="O322" s="25">
        <v>65.400000000000006</v>
      </c>
      <c r="P322" s="25">
        <v>75</v>
      </c>
      <c r="Q322" s="25">
        <v>83.3</v>
      </c>
      <c r="R322" s="25">
        <v>60</v>
      </c>
      <c r="S322" s="25">
        <v>60</v>
      </c>
    </row>
    <row r="323" spans="1:19" x14ac:dyDescent="0.25">
      <c r="A323" s="25" t="s">
        <v>334</v>
      </c>
      <c r="B323" s="25" t="str">
        <f>VLOOKUP(A323,'Cód dos países'!$A$3:$C$199,2,FALSE)</f>
        <v>COG</v>
      </c>
      <c r="C323" s="25">
        <f>VLOOKUP(A323,'Cód dos países'!$A$3:$C$199,3,FALSE)</f>
        <v>39</v>
      </c>
      <c r="D323" s="25">
        <v>2017</v>
      </c>
      <c r="E323">
        <f t="shared" si="8"/>
        <v>392017</v>
      </c>
      <c r="F323" s="25">
        <v>38.9</v>
      </c>
      <c r="G323" s="25">
        <v>32.4</v>
      </c>
      <c r="H323" s="25">
        <f t="shared" si="9"/>
        <v>0.32400000000000001</v>
      </c>
      <c r="I323" s="25">
        <v>24.6</v>
      </c>
      <c r="J323" s="25">
        <v>28.2</v>
      </c>
      <c r="K323" s="25">
        <v>60.8</v>
      </c>
      <c r="L323" s="25">
        <v>33.4</v>
      </c>
      <c r="M323" s="25">
        <v>6.2</v>
      </c>
      <c r="N323" s="25">
        <v>31.3</v>
      </c>
      <c r="O323" s="25">
        <v>34.1</v>
      </c>
      <c r="P323" s="25">
        <v>73.8</v>
      </c>
      <c r="Q323" s="25">
        <v>61.9</v>
      </c>
      <c r="R323" s="25">
        <v>50</v>
      </c>
      <c r="S323" s="25">
        <v>30</v>
      </c>
    </row>
    <row r="324" spans="1:19" x14ac:dyDescent="0.25">
      <c r="A324" s="25" t="s">
        <v>250</v>
      </c>
      <c r="B324" s="25" t="str">
        <f>VLOOKUP(A324,'Cód dos países'!$A$3:$C$199,2,FALSE)</f>
        <v>ROM</v>
      </c>
      <c r="C324" s="25">
        <f>VLOOKUP(A324,'Cód dos países'!$A$3:$C$199,3,FALSE)</f>
        <v>144</v>
      </c>
      <c r="D324" s="25">
        <v>2017</v>
      </c>
      <c r="E324">
        <f t="shared" si="8"/>
        <v>1442017</v>
      </c>
      <c r="F324" s="25">
        <v>69.400000000000006</v>
      </c>
      <c r="G324" s="25">
        <v>61</v>
      </c>
      <c r="H324" s="25">
        <f t="shared" si="9"/>
        <v>0.61</v>
      </c>
      <c r="I324" s="25">
        <v>40</v>
      </c>
      <c r="J324" s="25">
        <v>59.7</v>
      </c>
      <c r="K324" s="25">
        <v>87.3</v>
      </c>
      <c r="L324" s="25">
        <v>66.900000000000006</v>
      </c>
      <c r="M324" s="25">
        <v>91.1</v>
      </c>
      <c r="N324" s="25">
        <v>65.2</v>
      </c>
      <c r="O324" s="25">
        <v>66.8</v>
      </c>
      <c r="P324" s="25">
        <v>82.8</v>
      </c>
      <c r="Q324" s="25">
        <v>86.9</v>
      </c>
      <c r="R324" s="25">
        <v>75</v>
      </c>
      <c r="S324" s="25">
        <v>50</v>
      </c>
    </row>
    <row r="325" spans="1:19" x14ac:dyDescent="0.25">
      <c r="A325" s="25" t="s">
        <v>251</v>
      </c>
      <c r="B325" s="25" t="str">
        <f>VLOOKUP(A325,'Cód dos países'!$A$3:$C$199,2,FALSE)</f>
        <v>RUS</v>
      </c>
      <c r="C325" s="25">
        <f>VLOOKUP(A325,'Cód dos países'!$A$3:$C$199,3,FALSE)</f>
        <v>145</v>
      </c>
      <c r="D325" s="25">
        <v>2017</v>
      </c>
      <c r="E325">
        <f t="shared" ref="E325:E388" si="10">C325*10000+D325</f>
        <v>1452017</v>
      </c>
      <c r="F325" s="25">
        <v>58.2</v>
      </c>
      <c r="G325" s="25">
        <v>48.7</v>
      </c>
      <c r="H325" s="25">
        <f t="shared" ref="H325:H388" si="11">IF(G325="","",(G325/100))</f>
        <v>0.48700000000000004</v>
      </c>
      <c r="I325" s="25">
        <v>38.1</v>
      </c>
      <c r="J325" s="25">
        <v>46.9</v>
      </c>
      <c r="K325" s="25">
        <v>85.8</v>
      </c>
      <c r="L325" s="25">
        <v>62.5</v>
      </c>
      <c r="M325" s="25">
        <v>87.7</v>
      </c>
      <c r="N325" s="25">
        <v>77</v>
      </c>
      <c r="O325" s="25">
        <v>52</v>
      </c>
      <c r="P325" s="25">
        <v>60.8</v>
      </c>
      <c r="Q325" s="25">
        <v>79.400000000000006</v>
      </c>
      <c r="R325" s="25">
        <v>30</v>
      </c>
      <c r="S325" s="25">
        <v>30</v>
      </c>
    </row>
    <row r="326" spans="1:19" x14ac:dyDescent="0.25">
      <c r="A326" s="25" t="s">
        <v>253</v>
      </c>
      <c r="B326" s="25" t="str">
        <f>VLOOKUP(A326,'Cód dos países'!$A$3:$C$199,2,FALSE)</f>
        <v>RWA</v>
      </c>
      <c r="C326" s="25">
        <f>VLOOKUP(A326,'Cód dos países'!$A$3:$C$199,3,FALSE)</f>
        <v>146</v>
      </c>
      <c r="D326" s="25">
        <v>2017</v>
      </c>
      <c r="E326">
        <f t="shared" si="10"/>
        <v>1462017</v>
      </c>
      <c r="F326" s="25">
        <v>69.099999999999994</v>
      </c>
      <c r="G326" s="25">
        <v>69.8</v>
      </c>
      <c r="H326" s="25">
        <f t="shared" si="11"/>
        <v>0.69799999999999995</v>
      </c>
      <c r="I326" s="25">
        <v>61.2</v>
      </c>
      <c r="J326" s="25">
        <v>79.599999999999994</v>
      </c>
      <c r="K326" s="25">
        <v>75.8</v>
      </c>
      <c r="L326" s="25">
        <v>77.7</v>
      </c>
      <c r="M326" s="25">
        <v>82.3</v>
      </c>
      <c r="N326" s="25">
        <v>55</v>
      </c>
      <c r="O326" s="25">
        <v>81.2</v>
      </c>
      <c r="P326" s="25">
        <v>76.5</v>
      </c>
      <c r="Q326" s="25">
        <v>70.7</v>
      </c>
      <c r="R326" s="25">
        <v>60</v>
      </c>
      <c r="S326" s="25">
        <v>40</v>
      </c>
    </row>
    <row r="327" spans="1:19" x14ac:dyDescent="0.25">
      <c r="A327" s="25" t="s">
        <v>368</v>
      </c>
      <c r="B327" s="25" t="str">
        <f>VLOOKUP(A327,'Cód dos países'!$A$3:$C$199,2,FALSE)</f>
        <v>LCA</v>
      </c>
      <c r="C327" s="25">
        <f>VLOOKUP(A327,'Cód dos países'!$A$3:$C$199,3,FALSE)</f>
        <v>164</v>
      </c>
      <c r="D327" s="25">
        <v>2017</v>
      </c>
      <c r="E327">
        <f t="shared" si="10"/>
        <v>1642017</v>
      </c>
      <c r="F327" s="25">
        <v>67.599999999999994</v>
      </c>
      <c r="G327" s="25">
        <v>67.900000000000006</v>
      </c>
      <c r="H327" s="25">
        <f t="shared" si="11"/>
        <v>0.67900000000000005</v>
      </c>
      <c r="I327" s="25">
        <v>50.9</v>
      </c>
      <c r="J327" s="25">
        <v>69.2</v>
      </c>
      <c r="K327" s="25">
        <v>75.5</v>
      </c>
      <c r="L327" s="25">
        <v>72.400000000000006</v>
      </c>
      <c r="M327" s="25">
        <v>67.7</v>
      </c>
      <c r="N327" s="25">
        <v>76.599999999999994</v>
      </c>
      <c r="O327" s="25">
        <v>69.5</v>
      </c>
      <c r="P327" s="25">
        <v>81.7</v>
      </c>
      <c r="Q327" s="25">
        <v>74.3</v>
      </c>
      <c r="R327" s="25">
        <v>65</v>
      </c>
      <c r="S327" s="25">
        <v>40</v>
      </c>
    </row>
    <row r="328" spans="1:19" x14ac:dyDescent="0.25">
      <c r="A328" s="25" t="s">
        <v>369</v>
      </c>
      <c r="B328" s="25" t="str">
        <f>VLOOKUP(A328,'Cód dos países'!$A$3:$C$199,2,FALSE)</f>
        <v>VCT</v>
      </c>
      <c r="C328" s="25">
        <f>VLOOKUP(A328,'Cód dos países'!$A$3:$C$199,3,FALSE)</f>
        <v>165</v>
      </c>
      <c r="D328" s="25">
        <v>2017</v>
      </c>
      <c r="E328">
        <f t="shared" si="10"/>
        <v>1652017</v>
      </c>
      <c r="F328" s="25">
        <v>67.7</v>
      </c>
      <c r="G328" s="25">
        <v>36.700000000000003</v>
      </c>
      <c r="H328" s="25">
        <f t="shared" si="11"/>
        <v>0.36700000000000005</v>
      </c>
      <c r="I328" s="25">
        <v>51.5</v>
      </c>
      <c r="J328" s="25">
        <v>69.2</v>
      </c>
      <c r="K328" s="25">
        <v>72.7</v>
      </c>
      <c r="L328" s="25">
        <v>72.7</v>
      </c>
      <c r="M328" s="25">
        <v>83.4</v>
      </c>
      <c r="N328" s="25">
        <v>80</v>
      </c>
      <c r="O328" s="25">
        <v>75</v>
      </c>
      <c r="P328" s="25">
        <v>85.4</v>
      </c>
      <c r="Q328" s="25">
        <v>75.7</v>
      </c>
      <c r="R328" s="25">
        <v>70</v>
      </c>
      <c r="S328" s="25">
        <v>40</v>
      </c>
    </row>
    <row r="329" spans="1:19" x14ac:dyDescent="0.25">
      <c r="A329" s="25" t="s">
        <v>365</v>
      </c>
      <c r="B329" s="25" t="str">
        <f>VLOOKUP(A329,'Cód dos países'!$A$3:$C$199,2,FALSE)</f>
        <v>SAM</v>
      </c>
      <c r="C329" s="25">
        <f>VLOOKUP(A329,'Cód dos países'!$A$3:$C$199,3,FALSE)</f>
        <v>147</v>
      </c>
      <c r="D329" s="25">
        <v>2017</v>
      </c>
      <c r="E329">
        <f t="shared" si="10"/>
        <v>1472017</v>
      </c>
      <c r="F329" s="25">
        <v>61.5</v>
      </c>
      <c r="G329" s="25">
        <v>53.1</v>
      </c>
      <c r="H329" s="25">
        <f t="shared" si="11"/>
        <v>0.53100000000000003</v>
      </c>
      <c r="I329" s="25">
        <v>40.1</v>
      </c>
      <c r="J329" s="25">
        <v>38.799999999999997</v>
      </c>
      <c r="K329" s="25">
        <v>79.900000000000006</v>
      </c>
      <c r="L329" s="25">
        <v>55.1</v>
      </c>
      <c r="M329" s="25">
        <v>78.099999999999994</v>
      </c>
      <c r="N329" s="25">
        <v>77</v>
      </c>
      <c r="O329" s="25">
        <v>76.5</v>
      </c>
      <c r="P329" s="25">
        <v>84.8</v>
      </c>
      <c r="Q329" s="25">
        <v>70.2</v>
      </c>
      <c r="R329" s="25">
        <v>55</v>
      </c>
      <c r="S329" s="25">
        <v>30</v>
      </c>
    </row>
    <row r="330" spans="1:19" x14ac:dyDescent="0.25">
      <c r="A330" s="25" t="s">
        <v>272</v>
      </c>
      <c r="B330" s="25" t="str">
        <f>VLOOKUP(A330,'Cód dos países'!$A$3:$C$199,2,FALSE)</f>
        <v>STP</v>
      </c>
      <c r="C330" s="25">
        <f>VLOOKUP(A330,'Cód dos países'!$A$3:$C$199,3,FALSE)</f>
        <v>149</v>
      </c>
      <c r="D330" s="25">
        <v>2017</v>
      </c>
      <c r="E330">
        <f t="shared" si="10"/>
        <v>1492017</v>
      </c>
      <c r="F330" s="25">
        <v>53.6</v>
      </c>
      <c r="G330" s="25">
        <v>38</v>
      </c>
      <c r="H330" s="25">
        <f t="shared" si="11"/>
        <v>0.38</v>
      </c>
      <c r="I330" s="25">
        <v>39.4</v>
      </c>
      <c r="J330" s="25">
        <v>28.2</v>
      </c>
      <c r="K330" s="25">
        <v>82</v>
      </c>
      <c r="L330" s="25">
        <v>69.5</v>
      </c>
      <c r="M330" s="25">
        <v>45.8</v>
      </c>
      <c r="N330" s="25">
        <v>65.900000000000006</v>
      </c>
      <c r="O330" s="25">
        <v>42.7</v>
      </c>
      <c r="P330" s="25">
        <v>70.099999999999994</v>
      </c>
      <c r="Q330" s="25">
        <v>71.8</v>
      </c>
      <c r="R330" s="25">
        <v>60</v>
      </c>
      <c r="S330" s="25">
        <v>30</v>
      </c>
    </row>
    <row r="331" spans="1:19" x14ac:dyDescent="0.25">
      <c r="A331" s="25" t="s">
        <v>255</v>
      </c>
      <c r="B331" s="25" t="str">
        <f>VLOOKUP(A331,'Cód dos países'!$A$3:$C$199,2,FALSE)</f>
        <v>SAU</v>
      </c>
      <c r="C331" s="25">
        <f>VLOOKUP(A331,'Cód dos países'!$A$3:$C$199,3,FALSE)</f>
        <v>150</v>
      </c>
      <c r="D331" s="25">
        <v>2017</v>
      </c>
      <c r="E331">
        <f t="shared" si="10"/>
        <v>1502017</v>
      </c>
      <c r="F331" s="25">
        <v>59.6</v>
      </c>
      <c r="G331" s="25">
        <v>53.1</v>
      </c>
      <c r="H331" s="25">
        <f t="shared" si="11"/>
        <v>0.53100000000000003</v>
      </c>
      <c r="I331" s="25">
        <v>49.9</v>
      </c>
      <c r="J331" s="25">
        <v>60.2</v>
      </c>
      <c r="K331" s="25">
        <v>99.7</v>
      </c>
      <c r="L331" s="25">
        <v>52</v>
      </c>
      <c r="M331" s="25">
        <v>19.7</v>
      </c>
      <c r="N331" s="25">
        <v>74</v>
      </c>
      <c r="O331" s="25">
        <v>64.8</v>
      </c>
      <c r="P331" s="25">
        <v>73.8</v>
      </c>
      <c r="Q331" s="25">
        <v>78.2</v>
      </c>
      <c r="R331" s="25">
        <v>40</v>
      </c>
      <c r="S331" s="25">
        <v>50</v>
      </c>
    </row>
    <row r="332" spans="1:19" x14ac:dyDescent="0.25">
      <c r="A332" s="25" t="s">
        <v>259</v>
      </c>
      <c r="B332" s="25" t="str">
        <f>VLOOKUP(A332,'Cód dos países'!$A$3:$C$199,2,FALSE)</f>
        <v>SEN</v>
      </c>
      <c r="C332" s="25">
        <f>VLOOKUP(A332,'Cód dos países'!$A$3:$C$199,3,FALSE)</f>
        <v>151</v>
      </c>
      <c r="D332" s="25">
        <v>2017</v>
      </c>
      <c r="E332">
        <f t="shared" si="10"/>
        <v>1512017</v>
      </c>
      <c r="F332" s="25">
        <v>55.7</v>
      </c>
      <c r="G332" s="25">
        <v>41.3</v>
      </c>
      <c r="H332" s="25">
        <f t="shared" si="11"/>
        <v>0.41299999999999998</v>
      </c>
      <c r="I332" s="25">
        <v>42.6</v>
      </c>
      <c r="J332" s="25">
        <v>40.4</v>
      </c>
      <c r="K332" s="25">
        <v>68.5</v>
      </c>
      <c r="L332" s="25">
        <v>72.7</v>
      </c>
      <c r="M332" s="25">
        <v>58.4</v>
      </c>
      <c r="N332" s="25">
        <v>51.5</v>
      </c>
      <c r="O332" s="25">
        <v>41.4</v>
      </c>
      <c r="P332" s="25">
        <v>84.7</v>
      </c>
      <c r="Q332" s="25">
        <v>66.7</v>
      </c>
      <c r="R332" s="25">
        <v>60</v>
      </c>
      <c r="S332" s="25">
        <v>40</v>
      </c>
    </row>
    <row r="333" spans="1:19" x14ac:dyDescent="0.25">
      <c r="A333" s="25" t="s">
        <v>271</v>
      </c>
      <c r="B333" s="25" t="str">
        <f>VLOOKUP(A333,'Cód dos países'!$A$3:$C$199,2,FALSE)</f>
        <v>YUG</v>
      </c>
      <c r="C333" s="25">
        <f>VLOOKUP(A333,'Cód dos países'!$A$3:$C$199,3,FALSE)</f>
        <v>152</v>
      </c>
      <c r="D333" s="25">
        <v>2017</v>
      </c>
      <c r="E333">
        <f t="shared" si="10"/>
        <v>1522017</v>
      </c>
      <c r="F333" s="25">
        <v>62.5</v>
      </c>
      <c r="G333" s="25">
        <v>46.2</v>
      </c>
      <c r="H333" s="25">
        <f t="shared" si="11"/>
        <v>0.46200000000000002</v>
      </c>
      <c r="I333" s="25">
        <v>36.5</v>
      </c>
      <c r="J333" s="25">
        <v>48.2</v>
      </c>
      <c r="K333" s="25">
        <v>83.5</v>
      </c>
      <c r="L333" s="25">
        <v>40.6</v>
      </c>
      <c r="M333" s="25">
        <v>67</v>
      </c>
      <c r="N333" s="25">
        <v>68.3</v>
      </c>
      <c r="O333" s="25">
        <v>69.2</v>
      </c>
      <c r="P333" s="25">
        <v>82.9</v>
      </c>
      <c r="Q333" s="25">
        <v>87.4</v>
      </c>
      <c r="R333" s="25">
        <v>70</v>
      </c>
      <c r="S333" s="25">
        <v>50</v>
      </c>
    </row>
    <row r="334" spans="1:19" x14ac:dyDescent="0.25">
      <c r="A334" s="25" t="s">
        <v>284</v>
      </c>
      <c r="B334" s="25" t="str">
        <f>VLOOKUP(A334,'Cód dos países'!$A$3:$C$199,2,FALSE)</f>
        <v>SYC</v>
      </c>
      <c r="C334" s="25">
        <f>VLOOKUP(A334,'Cód dos países'!$A$3:$C$199,3,FALSE)</f>
        <v>153</v>
      </c>
      <c r="D334" s="25">
        <v>2017</v>
      </c>
      <c r="E334">
        <f t="shared" si="10"/>
        <v>1532017</v>
      </c>
      <c r="F334" s="25">
        <v>61.6</v>
      </c>
      <c r="G334" s="25">
        <v>60.7</v>
      </c>
      <c r="H334" s="25">
        <f t="shared" si="11"/>
        <v>0.60699999999999998</v>
      </c>
      <c r="I334" s="25">
        <v>38.799999999999997</v>
      </c>
      <c r="J334" s="25">
        <v>38.799999999999997</v>
      </c>
      <c r="K334" s="25">
        <v>73.400000000000006</v>
      </c>
      <c r="L334" s="25">
        <v>63</v>
      </c>
      <c r="M334" s="25">
        <v>90.6</v>
      </c>
      <c r="N334" s="25">
        <v>63.4</v>
      </c>
      <c r="O334" s="25">
        <v>57.5</v>
      </c>
      <c r="P334" s="25">
        <v>81.5</v>
      </c>
      <c r="Q334" s="25">
        <v>86.7</v>
      </c>
      <c r="R334" s="25">
        <v>55</v>
      </c>
      <c r="S334" s="25">
        <v>30</v>
      </c>
    </row>
    <row r="335" spans="1:19" x14ac:dyDescent="0.25">
      <c r="A335" s="25" t="s">
        <v>265</v>
      </c>
      <c r="B335" s="25" t="str">
        <f>VLOOKUP(A335,'Cód dos países'!$A$3:$C$199,2,FALSE)</f>
        <v>SLE</v>
      </c>
      <c r="C335" s="25">
        <f>VLOOKUP(A335,'Cód dos países'!$A$3:$C$199,3,FALSE)</f>
        <v>154</v>
      </c>
      <c r="D335" s="25">
        <v>2017</v>
      </c>
      <c r="E335">
        <f t="shared" si="10"/>
        <v>1542017</v>
      </c>
      <c r="F335" s="25">
        <v>51.8</v>
      </c>
      <c r="G335" s="25">
        <v>33.6</v>
      </c>
      <c r="H335" s="25">
        <f t="shared" si="11"/>
        <v>0.33600000000000002</v>
      </c>
      <c r="I335" s="25">
        <v>22</v>
      </c>
      <c r="J335" s="25">
        <v>29.6</v>
      </c>
      <c r="K335" s="25">
        <v>79.900000000000006</v>
      </c>
      <c r="L335" s="25">
        <v>89.8</v>
      </c>
      <c r="M335" s="25">
        <v>65.900000000000006</v>
      </c>
      <c r="N335" s="25">
        <v>51.3</v>
      </c>
      <c r="O335" s="25">
        <v>30.5</v>
      </c>
      <c r="P335" s="25">
        <v>69.5</v>
      </c>
      <c r="Q335" s="25">
        <v>69.400000000000006</v>
      </c>
      <c r="R335" s="25">
        <v>60</v>
      </c>
      <c r="S335" s="25">
        <v>20</v>
      </c>
    </row>
    <row r="336" spans="1:19" x14ac:dyDescent="0.25">
      <c r="A336" s="25" t="s">
        <v>261</v>
      </c>
      <c r="B336" s="25" t="str">
        <f>VLOOKUP(A336,'Cód dos países'!$A$3:$C$199,2,FALSE)</f>
        <v>SGP</v>
      </c>
      <c r="C336" s="25">
        <f>VLOOKUP(A336,'Cód dos países'!$A$3:$C$199,3,FALSE)</f>
        <v>155</v>
      </c>
      <c r="D336" s="25">
        <v>2017</v>
      </c>
      <c r="E336">
        <f t="shared" si="10"/>
        <v>1552017</v>
      </c>
      <c r="F336" s="25">
        <v>88.8</v>
      </c>
      <c r="G336" s="25">
        <v>98.4</v>
      </c>
      <c r="H336" s="25">
        <f t="shared" si="11"/>
        <v>0.9840000000000001</v>
      </c>
      <c r="I336" s="25">
        <v>91.2</v>
      </c>
      <c r="J336" s="25">
        <v>90.9</v>
      </c>
      <c r="K336" s="25">
        <v>90.4</v>
      </c>
      <c r="L336" s="25">
        <v>90.6</v>
      </c>
      <c r="M336" s="25">
        <v>80</v>
      </c>
      <c r="N336" s="25">
        <v>90.9</v>
      </c>
      <c r="O336" s="25">
        <v>92.6</v>
      </c>
      <c r="P336" s="25">
        <v>85.2</v>
      </c>
      <c r="Q336" s="25">
        <v>90</v>
      </c>
      <c r="R336" s="25">
        <v>85</v>
      </c>
      <c r="S336" s="25">
        <v>80</v>
      </c>
    </row>
    <row r="337" spans="1:19" x14ac:dyDescent="0.25">
      <c r="A337" s="25" t="s">
        <v>276</v>
      </c>
      <c r="B337" s="25" t="str">
        <f>VLOOKUP(A337,'Cód dos países'!$A$3:$C$199,2,FALSE)</f>
        <v>SVK</v>
      </c>
      <c r="C337" s="25">
        <f>VLOOKUP(A337,'Cód dos países'!$A$3:$C$199,3,FALSE)</f>
        <v>156</v>
      </c>
      <c r="D337" s="25">
        <v>2017</v>
      </c>
      <c r="E337">
        <f t="shared" si="10"/>
        <v>1562017</v>
      </c>
      <c r="F337" s="25">
        <v>65.3</v>
      </c>
      <c r="G337" s="25">
        <v>68.2</v>
      </c>
      <c r="H337" s="25">
        <f t="shared" si="11"/>
        <v>0.68200000000000005</v>
      </c>
      <c r="I337" s="25">
        <v>38.200000000000003</v>
      </c>
      <c r="J337" s="25">
        <v>38.799999999999997</v>
      </c>
      <c r="K337" s="25">
        <v>78.900000000000006</v>
      </c>
      <c r="L337" s="25">
        <v>44.3</v>
      </c>
      <c r="M337" s="25">
        <v>84.9</v>
      </c>
      <c r="N337" s="25">
        <v>63.9</v>
      </c>
      <c r="O337" s="25">
        <v>54</v>
      </c>
      <c r="P337" s="25">
        <v>81</v>
      </c>
      <c r="Q337" s="25">
        <v>86.9</v>
      </c>
      <c r="R337" s="25">
        <v>75</v>
      </c>
      <c r="S337" s="25">
        <v>70</v>
      </c>
    </row>
    <row r="338" spans="1:19" x14ac:dyDescent="0.25">
      <c r="A338" s="25" t="s">
        <v>278</v>
      </c>
      <c r="B338" s="25" t="str">
        <f>VLOOKUP(A338,'Cód dos países'!$A$3:$C$199,2,FALSE)</f>
        <v>SVN</v>
      </c>
      <c r="C338" s="25">
        <f>VLOOKUP(A338,'Cód dos países'!$A$3:$C$199,3,FALSE)</f>
        <v>157</v>
      </c>
      <c r="D338" s="25">
        <v>2017</v>
      </c>
      <c r="E338">
        <f t="shared" si="10"/>
        <v>1572017</v>
      </c>
      <c r="F338" s="25">
        <v>64.8</v>
      </c>
      <c r="G338" s="25">
        <v>76.599999999999994</v>
      </c>
      <c r="H338" s="25">
        <f t="shared" si="11"/>
        <v>0.7659999999999999</v>
      </c>
      <c r="I338" s="25">
        <v>52.1</v>
      </c>
      <c r="J338" s="25">
        <v>57.7</v>
      </c>
      <c r="K338" s="25">
        <v>58.7</v>
      </c>
      <c r="L338" s="25">
        <v>31.2</v>
      </c>
      <c r="M338" s="25">
        <v>66.3</v>
      </c>
      <c r="N338" s="25">
        <v>79.5</v>
      </c>
      <c r="O338" s="25">
        <v>61.3</v>
      </c>
      <c r="P338" s="25">
        <v>87.3</v>
      </c>
      <c r="Q338" s="25">
        <v>86.9</v>
      </c>
      <c r="R338" s="25">
        <v>70</v>
      </c>
      <c r="S338" s="25">
        <v>50</v>
      </c>
    </row>
    <row r="339" spans="1:19" x14ac:dyDescent="0.25">
      <c r="A339" s="25" t="s">
        <v>263</v>
      </c>
      <c r="B339" s="25" t="str">
        <f>VLOOKUP(A339,'Cód dos países'!$A$3:$C$199,2,FALSE)</f>
        <v>SLB</v>
      </c>
      <c r="C339" s="25">
        <f>VLOOKUP(A339,'Cód dos países'!$A$3:$C$199,3,FALSE)</f>
        <v>158</v>
      </c>
      <c r="D339" s="25">
        <v>2017</v>
      </c>
      <c r="E339">
        <f t="shared" si="10"/>
        <v>1582017</v>
      </c>
      <c r="F339" s="25">
        <v>57.5</v>
      </c>
      <c r="G339" s="25">
        <v>49.4</v>
      </c>
      <c r="H339" s="25">
        <f t="shared" si="11"/>
        <v>0.49399999999999999</v>
      </c>
      <c r="I339" s="25">
        <v>36.799999999999997</v>
      </c>
      <c r="J339" s="25">
        <v>57.3</v>
      </c>
      <c r="K339" s="25">
        <v>65.5</v>
      </c>
      <c r="L339" s="25">
        <v>35.6</v>
      </c>
      <c r="M339" s="25">
        <v>99.8</v>
      </c>
      <c r="N339" s="25">
        <v>68.900000000000006</v>
      </c>
      <c r="O339" s="25">
        <v>72.400000000000006</v>
      </c>
      <c r="P339" s="25">
        <v>84</v>
      </c>
      <c r="Q339" s="25">
        <v>74.7</v>
      </c>
      <c r="R339" s="25">
        <v>15</v>
      </c>
      <c r="S339" s="25">
        <v>30</v>
      </c>
    </row>
    <row r="340" spans="1:19" x14ac:dyDescent="0.25">
      <c r="A340" s="25" t="s">
        <v>269</v>
      </c>
      <c r="B340" s="25" t="str">
        <f>VLOOKUP(A340,'Cód dos países'!$A$3:$C$199,2,FALSE)</f>
        <v>SOM</v>
      </c>
      <c r="C340" s="25">
        <f>VLOOKUP(A340,'Cód dos países'!$A$3:$C$199,3,FALSE)</f>
        <v>159</v>
      </c>
      <c r="D340" s="25">
        <v>2017</v>
      </c>
      <c r="E340">
        <f t="shared" si="10"/>
        <v>1592017</v>
      </c>
      <c r="F340" s="25" t="s">
        <v>421</v>
      </c>
      <c r="G340" s="25">
        <v>33.1</v>
      </c>
      <c r="H340" s="25">
        <f t="shared" si="11"/>
        <v>0.33100000000000002</v>
      </c>
      <c r="I340" s="25">
        <v>17.8</v>
      </c>
      <c r="J340" s="25">
        <v>25.4</v>
      </c>
      <c r="K340" s="25" t="s">
        <v>421</v>
      </c>
      <c r="L340" s="25" t="s">
        <v>421</v>
      </c>
      <c r="M340" s="25" t="s">
        <v>421</v>
      </c>
      <c r="N340" s="25" t="s">
        <v>421</v>
      </c>
      <c r="O340" s="25" t="s">
        <v>421</v>
      </c>
      <c r="P340" s="25" t="s">
        <v>421</v>
      </c>
      <c r="Q340" s="25" t="s">
        <v>421</v>
      </c>
      <c r="R340" s="25" t="s">
        <v>421</v>
      </c>
      <c r="S340" s="25" t="s">
        <v>421</v>
      </c>
    </row>
    <row r="341" spans="1:19" x14ac:dyDescent="0.25">
      <c r="A341" s="25" t="s">
        <v>327</v>
      </c>
      <c r="B341" s="25" t="str">
        <f>VLOOKUP(A341,'Cód dos países'!$A$3:$C$199,2,FALSE)</f>
        <v>ZAF</v>
      </c>
      <c r="C341" s="25">
        <f>VLOOKUP(A341,'Cód dos países'!$A$3:$C$199,3,FALSE)</f>
        <v>160</v>
      </c>
      <c r="D341" s="25">
        <v>2017</v>
      </c>
      <c r="E341">
        <f t="shared" si="10"/>
        <v>1602017</v>
      </c>
      <c r="F341" s="25">
        <v>63</v>
      </c>
      <c r="G341" s="25">
        <v>67.7</v>
      </c>
      <c r="H341" s="25">
        <f t="shared" si="11"/>
        <v>0.67700000000000005</v>
      </c>
      <c r="I341" s="25">
        <v>45.4</v>
      </c>
      <c r="J341" s="25">
        <v>65.900000000000006</v>
      </c>
      <c r="K341" s="25">
        <v>62.5</v>
      </c>
      <c r="L341" s="25">
        <v>68.099999999999994</v>
      </c>
      <c r="M341" s="25">
        <v>74.599999999999994</v>
      </c>
      <c r="N341" s="25">
        <v>65.099999999999994</v>
      </c>
      <c r="O341" s="25">
        <v>60.1</v>
      </c>
      <c r="P341" s="25">
        <v>74.599999999999994</v>
      </c>
      <c r="Q341" s="25">
        <v>71.599999999999994</v>
      </c>
      <c r="R341" s="25">
        <v>50</v>
      </c>
      <c r="S341" s="25">
        <v>50</v>
      </c>
    </row>
    <row r="342" spans="1:19" x14ac:dyDescent="0.25">
      <c r="A342" s="25" t="s">
        <v>432</v>
      </c>
      <c r="B342" s="25" t="str">
        <f>VLOOKUP(A342,'Cód dos países'!$A$3:$C$199,2,FALSE)</f>
        <v>KOR</v>
      </c>
      <c r="C342" s="25">
        <f>VLOOKUP(A342,'Cód dos países'!$A$3:$C$199,3,FALSE)</f>
        <v>92</v>
      </c>
      <c r="D342" s="25">
        <v>2017</v>
      </c>
      <c r="E342">
        <f t="shared" si="10"/>
        <v>922017</v>
      </c>
      <c r="F342" s="25">
        <v>73.8</v>
      </c>
      <c r="G342" s="25">
        <v>79.400000000000006</v>
      </c>
      <c r="H342" s="25">
        <f t="shared" si="11"/>
        <v>0.79400000000000004</v>
      </c>
      <c r="I342" s="25">
        <v>49.9</v>
      </c>
      <c r="J342" s="25">
        <v>63.7</v>
      </c>
      <c r="K342" s="25">
        <v>73.3</v>
      </c>
      <c r="L342" s="25">
        <v>68.8</v>
      </c>
      <c r="M342" s="25">
        <v>97</v>
      </c>
      <c r="N342" s="25">
        <v>90.7</v>
      </c>
      <c r="O342" s="25">
        <v>58.7</v>
      </c>
      <c r="P342" s="25">
        <v>83.9</v>
      </c>
      <c r="Q342" s="25">
        <v>80.400000000000006</v>
      </c>
      <c r="R342" s="25">
        <v>70</v>
      </c>
      <c r="S342" s="25">
        <v>70</v>
      </c>
    </row>
    <row r="343" spans="1:19" x14ac:dyDescent="0.25">
      <c r="A343" s="25" t="s">
        <v>89</v>
      </c>
      <c r="B343" s="25" t="str">
        <f>VLOOKUP(A343,'Cód dos países'!$A$3:$C$199,2,FALSE)</f>
        <v>ESP</v>
      </c>
      <c r="C343" s="25">
        <f>VLOOKUP(A343,'Cód dos países'!$A$3:$C$199,3,FALSE)</f>
        <v>161</v>
      </c>
      <c r="D343" s="25">
        <v>2017</v>
      </c>
      <c r="E343">
        <f t="shared" si="10"/>
        <v>1612017</v>
      </c>
      <c r="F343" s="25">
        <v>65.099999999999994</v>
      </c>
      <c r="G343" s="25">
        <v>73.099999999999994</v>
      </c>
      <c r="H343" s="25">
        <f t="shared" si="11"/>
        <v>0.73099999999999998</v>
      </c>
      <c r="I343" s="25">
        <v>51.5</v>
      </c>
      <c r="J343" s="25">
        <v>62</v>
      </c>
      <c r="K343" s="25">
        <v>62</v>
      </c>
      <c r="L343" s="25">
        <v>42.8</v>
      </c>
      <c r="M343" s="25">
        <v>36.1</v>
      </c>
      <c r="N343" s="25">
        <v>66.3</v>
      </c>
      <c r="O343" s="25">
        <v>59</v>
      </c>
      <c r="P343" s="25">
        <v>86.7</v>
      </c>
      <c r="Q343" s="25">
        <v>86.9</v>
      </c>
      <c r="R343" s="25">
        <v>85</v>
      </c>
      <c r="S343" s="25">
        <v>70</v>
      </c>
    </row>
    <row r="344" spans="1:19" x14ac:dyDescent="0.25">
      <c r="A344" s="25" t="s">
        <v>173</v>
      </c>
      <c r="B344" s="25" t="str">
        <f>VLOOKUP(A344,'Cód dos países'!$A$3:$C$199,2,FALSE)</f>
        <v>LKA</v>
      </c>
      <c r="C344" s="25">
        <f>VLOOKUP(A344,'Cód dos países'!$A$3:$C$199,3,FALSE)</f>
        <v>162</v>
      </c>
      <c r="D344" s="25">
        <v>2017</v>
      </c>
      <c r="E344">
        <f t="shared" si="10"/>
        <v>1622017</v>
      </c>
      <c r="F344" s="25">
        <v>57.8</v>
      </c>
      <c r="G344" s="25">
        <v>46.5</v>
      </c>
      <c r="H344" s="25">
        <f t="shared" si="11"/>
        <v>0.46500000000000002</v>
      </c>
      <c r="I344" s="25">
        <v>30.7</v>
      </c>
      <c r="J344" s="25">
        <v>52</v>
      </c>
      <c r="K344" s="25">
        <v>84.9</v>
      </c>
      <c r="L344" s="25">
        <v>89.3</v>
      </c>
      <c r="M344" s="25">
        <v>24.9</v>
      </c>
      <c r="N344" s="25">
        <v>76.2</v>
      </c>
      <c r="O344" s="25">
        <v>60.1</v>
      </c>
      <c r="P344" s="25">
        <v>74</v>
      </c>
      <c r="Q344" s="25">
        <v>74.5</v>
      </c>
      <c r="R344" s="25">
        <v>40</v>
      </c>
      <c r="S344" s="25">
        <v>40</v>
      </c>
    </row>
    <row r="345" spans="1:19" x14ac:dyDescent="0.25">
      <c r="A345" s="25" t="s">
        <v>257</v>
      </c>
      <c r="B345" s="25" t="str">
        <f>VLOOKUP(A345,'Cód dos países'!$A$3:$C$199,2,FALSE)</f>
        <v>SDN</v>
      </c>
      <c r="C345" s="25">
        <f>VLOOKUP(A345,'Cód dos países'!$A$3:$C$199,3,FALSE)</f>
        <v>166</v>
      </c>
      <c r="D345" s="25">
        <v>2017</v>
      </c>
      <c r="E345">
        <f t="shared" si="10"/>
        <v>1662017</v>
      </c>
      <c r="F345" s="25">
        <v>49.4</v>
      </c>
      <c r="G345" s="25">
        <v>27.8</v>
      </c>
      <c r="H345" s="25">
        <f t="shared" si="11"/>
        <v>0.27800000000000002</v>
      </c>
      <c r="I345" s="25">
        <v>21.2</v>
      </c>
      <c r="J345" s="25">
        <v>21.4</v>
      </c>
      <c r="K345" s="25">
        <v>85.9</v>
      </c>
      <c r="L345" s="25">
        <v>95.3</v>
      </c>
      <c r="M345" s="25">
        <v>87.2</v>
      </c>
      <c r="N345" s="25">
        <v>52.3</v>
      </c>
      <c r="O345" s="25">
        <v>58.8</v>
      </c>
      <c r="P345" s="25">
        <v>62.2</v>
      </c>
      <c r="Q345" s="25">
        <v>56.1</v>
      </c>
      <c r="R345" s="25">
        <v>5</v>
      </c>
      <c r="S345" s="25">
        <v>20</v>
      </c>
    </row>
    <row r="346" spans="1:19" x14ac:dyDescent="0.25">
      <c r="A346" s="25" t="s">
        <v>274</v>
      </c>
      <c r="B346" s="25" t="str">
        <f>VLOOKUP(A346,'Cód dos países'!$A$3:$C$199,2,FALSE)</f>
        <v>SUR</v>
      </c>
      <c r="C346" s="25">
        <f>VLOOKUP(A346,'Cód dos países'!$A$3:$C$199,3,FALSE)</f>
        <v>167</v>
      </c>
      <c r="D346" s="25">
        <v>2017</v>
      </c>
      <c r="E346">
        <f t="shared" si="10"/>
        <v>1672017</v>
      </c>
      <c r="F346" s="25">
        <v>48.1</v>
      </c>
      <c r="G346" s="25">
        <v>39.700000000000003</v>
      </c>
      <c r="H346" s="25">
        <f t="shared" si="11"/>
        <v>0.39700000000000002</v>
      </c>
      <c r="I346" s="25">
        <v>39.9</v>
      </c>
      <c r="J346" s="25">
        <v>21.4</v>
      </c>
      <c r="K346" s="25">
        <v>71.400000000000006</v>
      </c>
      <c r="L346" s="25">
        <v>76.400000000000006</v>
      </c>
      <c r="M346" s="25">
        <v>11.7</v>
      </c>
      <c r="N346" s="25">
        <v>48.3</v>
      </c>
      <c r="O346" s="25">
        <v>73.5</v>
      </c>
      <c r="P346" s="25">
        <v>50.5</v>
      </c>
      <c r="Q346" s="25">
        <v>74.8</v>
      </c>
      <c r="R346" s="25">
        <v>40</v>
      </c>
      <c r="S346" s="25">
        <v>30</v>
      </c>
    </row>
    <row r="347" spans="1:19" x14ac:dyDescent="0.25">
      <c r="A347" s="25" t="s">
        <v>280</v>
      </c>
      <c r="B347" s="25" t="str">
        <f>VLOOKUP(A347,'Cód dos países'!$A$3:$C$199,2,FALSE)</f>
        <v>SWE</v>
      </c>
      <c r="C347" s="25">
        <f>VLOOKUP(A347,'Cód dos países'!$A$3:$C$199,3,FALSE)</f>
        <v>169</v>
      </c>
      <c r="D347" s="25">
        <v>2017</v>
      </c>
      <c r="E347">
        <f t="shared" si="10"/>
        <v>1692017</v>
      </c>
      <c r="F347" s="25">
        <v>76.3</v>
      </c>
      <c r="G347" s="25">
        <v>92.6</v>
      </c>
      <c r="H347" s="25">
        <f t="shared" si="11"/>
        <v>0.92599999999999993</v>
      </c>
      <c r="I347" s="25">
        <v>92.9</v>
      </c>
      <c r="J347" s="25">
        <v>88.2</v>
      </c>
      <c r="K347" s="25">
        <v>43.9</v>
      </c>
      <c r="L347" s="25">
        <v>23.2</v>
      </c>
      <c r="M347" s="25">
        <v>96.1</v>
      </c>
      <c r="N347" s="25">
        <v>89.3</v>
      </c>
      <c r="O347" s="25">
        <v>53.7</v>
      </c>
      <c r="P347" s="25">
        <v>83.8</v>
      </c>
      <c r="Q347" s="25">
        <v>86.9</v>
      </c>
      <c r="R347" s="25">
        <v>85</v>
      </c>
      <c r="S347" s="25">
        <v>80</v>
      </c>
    </row>
    <row r="348" spans="1:19" x14ac:dyDescent="0.25">
      <c r="A348" s="25" t="s">
        <v>49</v>
      </c>
      <c r="B348" s="25" t="str">
        <f>VLOOKUP(A348,'Cód dos países'!$A$3:$C$199,2,FALSE)</f>
        <v>CHE</v>
      </c>
      <c r="C348" s="25">
        <f>VLOOKUP(A348,'Cód dos países'!$A$3:$C$199,3,FALSE)</f>
        <v>170</v>
      </c>
      <c r="D348" s="25">
        <v>2017</v>
      </c>
      <c r="E348">
        <f t="shared" si="10"/>
        <v>1702017</v>
      </c>
      <c r="F348" s="25">
        <v>81.7</v>
      </c>
      <c r="G348" s="25">
        <v>84.2</v>
      </c>
      <c r="H348" s="25">
        <f t="shared" si="11"/>
        <v>0.84200000000000008</v>
      </c>
      <c r="I348" s="25">
        <v>82.8</v>
      </c>
      <c r="J348" s="25">
        <v>82.1</v>
      </c>
      <c r="K348" s="25">
        <v>70.5</v>
      </c>
      <c r="L348" s="25">
        <v>65.400000000000006</v>
      </c>
      <c r="M348" s="25">
        <v>95.9</v>
      </c>
      <c r="N348" s="25">
        <v>75.7</v>
      </c>
      <c r="O348" s="25">
        <v>73.900000000000006</v>
      </c>
      <c r="P348" s="25">
        <v>85.2</v>
      </c>
      <c r="Q348" s="25">
        <v>90</v>
      </c>
      <c r="R348" s="25">
        <v>85</v>
      </c>
      <c r="S348" s="25">
        <v>90</v>
      </c>
    </row>
    <row r="349" spans="1:19" x14ac:dyDescent="0.25">
      <c r="A349" s="25" t="s">
        <v>286</v>
      </c>
      <c r="B349" s="25" t="str">
        <f>VLOOKUP(A349,'Cód dos países'!$A$3:$C$199,2,FALSE)</f>
        <v>SYR</v>
      </c>
      <c r="C349" s="25">
        <f>VLOOKUP(A349,'Cód dos países'!$A$3:$C$199,3,FALSE)</f>
        <v>171</v>
      </c>
      <c r="D349" s="25">
        <v>2017</v>
      </c>
      <c r="E349">
        <f t="shared" si="10"/>
        <v>1712017</v>
      </c>
      <c r="F349" s="25" t="s">
        <v>421</v>
      </c>
      <c r="G349" s="25">
        <v>36.700000000000003</v>
      </c>
      <c r="H349" s="25">
        <f t="shared" si="11"/>
        <v>0.36700000000000005</v>
      </c>
      <c r="I349" s="25">
        <v>23.1</v>
      </c>
      <c r="J349" s="25">
        <v>22.1</v>
      </c>
      <c r="K349" s="25" t="s">
        <v>421</v>
      </c>
      <c r="L349" s="25" t="s">
        <v>421</v>
      </c>
      <c r="M349" s="25">
        <v>13.8</v>
      </c>
      <c r="N349" s="25">
        <v>61.8</v>
      </c>
      <c r="O349" s="25">
        <v>59.2</v>
      </c>
      <c r="P349" s="25">
        <v>44.2</v>
      </c>
      <c r="Q349" s="25">
        <v>56.6</v>
      </c>
      <c r="R349" s="25">
        <v>0</v>
      </c>
      <c r="S349" s="25" t="s">
        <v>421</v>
      </c>
    </row>
    <row r="350" spans="1:19" x14ac:dyDescent="0.25">
      <c r="A350" s="25" t="s">
        <v>304</v>
      </c>
      <c r="B350" s="25" t="str">
        <f>VLOOKUP(A350,'Cód dos países'!$A$3:$C$199,2,FALSE)</f>
        <v>TWN</v>
      </c>
      <c r="C350" s="25">
        <f>VLOOKUP(A350,'Cód dos países'!$A$3:$C$199,3,FALSE)</f>
        <v>172</v>
      </c>
      <c r="D350" s="25">
        <v>2017</v>
      </c>
      <c r="E350">
        <f t="shared" si="10"/>
        <v>1722017</v>
      </c>
      <c r="F350" s="25">
        <v>76.599999999999994</v>
      </c>
      <c r="G350" s="25">
        <v>84.3</v>
      </c>
      <c r="H350" s="25">
        <f t="shared" si="11"/>
        <v>0.84299999999999997</v>
      </c>
      <c r="I350" s="25">
        <v>70.900000000000006</v>
      </c>
      <c r="J350" s="25">
        <v>69.2</v>
      </c>
      <c r="K350" s="25">
        <v>76.099999999999994</v>
      </c>
      <c r="L350" s="25">
        <v>90.4</v>
      </c>
      <c r="M350" s="25">
        <v>90.8</v>
      </c>
      <c r="N350" s="25">
        <v>93.2</v>
      </c>
      <c r="O350" s="25">
        <v>54.9</v>
      </c>
      <c r="P350" s="25">
        <v>83.3</v>
      </c>
      <c r="Q350" s="25">
        <v>86.2</v>
      </c>
      <c r="R350" s="25">
        <v>60</v>
      </c>
      <c r="S350" s="25">
        <v>60</v>
      </c>
    </row>
    <row r="351" spans="1:19" x14ac:dyDescent="0.25">
      <c r="A351" s="25" t="s">
        <v>294</v>
      </c>
      <c r="B351" s="25" t="str">
        <f>VLOOKUP(A351,'Cód dos países'!$A$3:$C$199,2,FALSE)</f>
        <v>TJK</v>
      </c>
      <c r="C351" s="25">
        <f>VLOOKUP(A351,'Cód dos países'!$A$3:$C$199,3,FALSE)</f>
        <v>173</v>
      </c>
      <c r="D351" s="25">
        <v>2017</v>
      </c>
      <c r="E351">
        <f t="shared" si="10"/>
        <v>1732017</v>
      </c>
      <c r="F351" s="25">
        <v>58.3</v>
      </c>
      <c r="G351" s="25">
        <v>46.8</v>
      </c>
      <c r="H351" s="25">
        <f t="shared" si="11"/>
        <v>0.46799999999999997</v>
      </c>
      <c r="I351" s="25">
        <v>38.200000000000003</v>
      </c>
      <c r="J351" s="25">
        <v>50.3</v>
      </c>
      <c r="K351" s="25">
        <v>91.8</v>
      </c>
      <c r="L351" s="25">
        <v>71.400000000000006</v>
      </c>
      <c r="M351" s="25">
        <v>90.4</v>
      </c>
      <c r="N351" s="25">
        <v>63.4</v>
      </c>
      <c r="O351" s="25">
        <v>52.2</v>
      </c>
      <c r="P351" s="25">
        <v>69.599999999999994</v>
      </c>
      <c r="Q351" s="25">
        <v>70.599999999999994</v>
      </c>
      <c r="R351" s="25">
        <v>25</v>
      </c>
      <c r="S351" s="25">
        <v>30</v>
      </c>
    </row>
    <row r="352" spans="1:19" x14ac:dyDescent="0.25">
      <c r="A352" s="25" t="s">
        <v>306</v>
      </c>
      <c r="B352" s="25" t="str">
        <f>VLOOKUP(A352,'Cód dos países'!$A$3:$C$199,2,FALSE)</f>
        <v>TZA</v>
      </c>
      <c r="C352" s="25">
        <f>VLOOKUP(A352,'Cód dos países'!$A$3:$C$199,3,FALSE)</f>
        <v>174</v>
      </c>
      <c r="D352" s="25">
        <v>2017</v>
      </c>
      <c r="E352">
        <f t="shared" si="10"/>
        <v>1742017</v>
      </c>
      <c r="F352" s="25">
        <v>59.9</v>
      </c>
      <c r="G352" s="25">
        <v>38</v>
      </c>
      <c r="H352" s="25">
        <f t="shared" si="11"/>
        <v>0.38</v>
      </c>
      <c r="I352" s="25">
        <v>31.8</v>
      </c>
      <c r="J352" s="25">
        <v>34.700000000000003</v>
      </c>
      <c r="K352" s="25">
        <v>79.8</v>
      </c>
      <c r="L352" s="25">
        <v>89.8</v>
      </c>
      <c r="M352" s="25">
        <v>79</v>
      </c>
      <c r="N352" s="25">
        <v>50</v>
      </c>
      <c r="O352" s="25">
        <v>63.9</v>
      </c>
      <c r="P352" s="25">
        <v>70.3</v>
      </c>
      <c r="Q352" s="25">
        <v>76.900000000000006</v>
      </c>
      <c r="R352" s="25">
        <v>55</v>
      </c>
      <c r="S352" s="25">
        <v>50</v>
      </c>
    </row>
    <row r="353" spans="1:19" x14ac:dyDescent="0.25">
      <c r="A353" s="25" t="s">
        <v>292</v>
      </c>
      <c r="B353" s="25" t="str">
        <f>VLOOKUP(A353,'Cód dos países'!$A$3:$C$199,2,FALSE)</f>
        <v>THA</v>
      </c>
      <c r="C353" s="25">
        <f>VLOOKUP(A353,'Cód dos países'!$A$3:$C$199,3,FALSE)</f>
        <v>175</v>
      </c>
      <c r="D353" s="25">
        <v>2017</v>
      </c>
      <c r="E353">
        <f t="shared" si="10"/>
        <v>1752017</v>
      </c>
      <c r="F353" s="25">
        <v>67.099999999999994</v>
      </c>
      <c r="G353" s="25">
        <v>48.6</v>
      </c>
      <c r="H353" s="25">
        <f t="shared" si="11"/>
        <v>0.48599999999999999</v>
      </c>
      <c r="I353" s="25">
        <v>34.700000000000003</v>
      </c>
      <c r="J353" s="25">
        <v>45.3</v>
      </c>
      <c r="K353" s="25">
        <v>81.3</v>
      </c>
      <c r="L353" s="25">
        <v>85.5</v>
      </c>
      <c r="M353" s="25">
        <v>96.4</v>
      </c>
      <c r="N353" s="25">
        <v>77.2</v>
      </c>
      <c r="O353" s="25">
        <v>62.6</v>
      </c>
      <c r="P353" s="25">
        <v>75.5</v>
      </c>
      <c r="Q353" s="25">
        <v>83.1</v>
      </c>
      <c r="R353" s="25">
        <v>55</v>
      </c>
      <c r="S353" s="25">
        <v>60</v>
      </c>
    </row>
    <row r="354" spans="1:19" x14ac:dyDescent="0.25">
      <c r="A354" s="25" t="s">
        <v>348</v>
      </c>
      <c r="B354" s="25" t="str">
        <f>VLOOKUP(A354,'Cód dos países'!$A$3:$C$199,2,FALSE)</f>
        <v>BHS</v>
      </c>
      <c r="C354" s="25">
        <f>VLOOKUP(A354,'Cód dos países'!$A$3:$C$199,3,FALSE)</f>
        <v>12</v>
      </c>
      <c r="D354" s="25">
        <v>2017</v>
      </c>
      <c r="E354">
        <f t="shared" si="10"/>
        <v>122017</v>
      </c>
      <c r="F354" s="25">
        <v>63.3</v>
      </c>
      <c r="G354" s="25">
        <v>46.5</v>
      </c>
      <c r="H354" s="25">
        <f t="shared" si="11"/>
        <v>0.46500000000000002</v>
      </c>
      <c r="I354" s="25">
        <v>50.9</v>
      </c>
      <c r="J354" s="25">
        <v>53.5</v>
      </c>
      <c r="K354" s="25">
        <v>96.5</v>
      </c>
      <c r="L354" s="25">
        <v>82.9</v>
      </c>
      <c r="M354" s="25">
        <v>59</v>
      </c>
      <c r="N354" s="25">
        <v>68.3</v>
      </c>
      <c r="O354" s="25">
        <v>64.599999999999994</v>
      </c>
      <c r="P354" s="25">
        <v>79.2</v>
      </c>
      <c r="Q354" s="25">
        <v>52.7</v>
      </c>
      <c r="R354" s="25">
        <v>45</v>
      </c>
      <c r="S354" s="25">
        <v>60</v>
      </c>
    </row>
    <row r="355" spans="1:19" x14ac:dyDescent="0.25">
      <c r="A355" s="25" t="s">
        <v>354</v>
      </c>
      <c r="B355" s="25" t="str">
        <f>VLOOKUP(A355,'Cód dos países'!$A$3:$C$199,2,FALSE)</f>
        <v>GMB</v>
      </c>
      <c r="C355" s="25">
        <f>VLOOKUP(A355,'Cód dos países'!$A$3:$C$199,3,FALSE)</f>
        <v>62</v>
      </c>
      <c r="D355" s="25">
        <v>2017</v>
      </c>
      <c r="E355">
        <f t="shared" si="10"/>
        <v>622017</v>
      </c>
      <c r="F355" s="25">
        <v>52.3</v>
      </c>
      <c r="G355" s="25">
        <v>34.4</v>
      </c>
      <c r="H355" s="25">
        <f t="shared" si="11"/>
        <v>0.34399999999999997</v>
      </c>
      <c r="I355" s="25">
        <v>36.799999999999997</v>
      </c>
      <c r="J355" s="25">
        <v>38.799999999999997</v>
      </c>
      <c r="K355" s="25">
        <v>71.900000000000006</v>
      </c>
      <c r="L355" s="25">
        <v>74</v>
      </c>
      <c r="M355" s="25">
        <v>0</v>
      </c>
      <c r="N355" s="25">
        <v>54.2</v>
      </c>
      <c r="O355" s="25">
        <v>64</v>
      </c>
      <c r="P355" s="25">
        <v>63.2</v>
      </c>
      <c r="Q355" s="25">
        <v>64.7</v>
      </c>
      <c r="R355" s="25">
        <v>75</v>
      </c>
      <c r="S355" s="25">
        <v>50</v>
      </c>
    </row>
    <row r="356" spans="1:19" x14ac:dyDescent="0.25">
      <c r="A356" s="25" t="s">
        <v>423</v>
      </c>
      <c r="B356" s="25" t="str">
        <f>VLOOKUP(A356,'Cód dos países'!$A$3:$C$199,2,FALSE)</f>
        <v>TMP</v>
      </c>
      <c r="C356" s="25">
        <f>VLOOKUP(A356,'Cód dos países'!$A$3:$C$199,3,FALSE)</f>
        <v>176</v>
      </c>
      <c r="D356" s="25">
        <v>2017</v>
      </c>
      <c r="E356">
        <f t="shared" si="10"/>
        <v>1762017</v>
      </c>
      <c r="F356" s="25">
        <v>48.1</v>
      </c>
      <c r="G356" s="25">
        <v>29.9</v>
      </c>
      <c r="H356" s="25">
        <f t="shared" si="11"/>
        <v>0.29899999999999999</v>
      </c>
      <c r="I356" s="25">
        <v>32</v>
      </c>
      <c r="J356" s="25">
        <v>13.8</v>
      </c>
      <c r="K356" s="25">
        <v>97.4</v>
      </c>
      <c r="L356" s="25">
        <v>30.9</v>
      </c>
      <c r="M356" s="25">
        <v>20</v>
      </c>
      <c r="N356" s="25">
        <v>66.900000000000006</v>
      </c>
      <c r="O356" s="25">
        <v>62.7</v>
      </c>
      <c r="P356" s="25">
        <v>78.400000000000006</v>
      </c>
      <c r="Q356" s="25">
        <v>80</v>
      </c>
      <c r="R356" s="25">
        <v>45</v>
      </c>
      <c r="S356" s="25">
        <v>20</v>
      </c>
    </row>
    <row r="357" spans="1:19" x14ac:dyDescent="0.25">
      <c r="A357" s="25" t="s">
        <v>290</v>
      </c>
      <c r="B357" s="25" t="str">
        <f>VLOOKUP(A357,'Cód dos países'!$A$3:$C$199,2,FALSE)</f>
        <v>TGO</v>
      </c>
      <c r="C357" s="25">
        <f>VLOOKUP(A357,'Cód dos países'!$A$3:$C$199,3,FALSE)</f>
        <v>177</v>
      </c>
      <c r="D357" s="25">
        <v>2017</v>
      </c>
      <c r="E357">
        <f t="shared" si="10"/>
        <v>1772017</v>
      </c>
      <c r="F357" s="25">
        <v>47.8</v>
      </c>
      <c r="G357" s="25">
        <v>32.700000000000003</v>
      </c>
      <c r="H357" s="25">
        <f t="shared" si="11"/>
        <v>0.32700000000000001</v>
      </c>
      <c r="I357" s="25">
        <v>31.4</v>
      </c>
      <c r="J357" s="25">
        <v>28.2</v>
      </c>
      <c r="K357" s="25">
        <v>64.3</v>
      </c>
      <c r="L357" s="25">
        <v>73.3</v>
      </c>
      <c r="M357" s="25">
        <v>7.5</v>
      </c>
      <c r="N357" s="25">
        <v>49.7</v>
      </c>
      <c r="O357" s="25">
        <v>45.2</v>
      </c>
      <c r="P357" s="25">
        <v>78.5</v>
      </c>
      <c r="Q357" s="25">
        <v>67.2</v>
      </c>
      <c r="R357" s="25">
        <v>65</v>
      </c>
      <c r="S357" s="25">
        <v>30</v>
      </c>
    </row>
    <row r="358" spans="1:19" x14ac:dyDescent="0.25">
      <c r="A358" s="25" t="s">
        <v>371</v>
      </c>
      <c r="B358" s="25" t="str">
        <f>VLOOKUP(A358,'Cód dos países'!$A$3:$C$199,2,FALSE)</f>
        <v>TON</v>
      </c>
      <c r="C358" s="25">
        <f>VLOOKUP(A358,'Cód dos países'!$A$3:$C$199,3,FALSE)</f>
        <v>178</v>
      </c>
      <c r="D358" s="25">
        <v>2017</v>
      </c>
      <c r="E358">
        <f t="shared" si="10"/>
        <v>1782017</v>
      </c>
      <c r="F358" s="25">
        <v>63.1</v>
      </c>
      <c r="G358" s="25">
        <v>62.1</v>
      </c>
      <c r="H358" s="25">
        <f t="shared" si="11"/>
        <v>0.621</v>
      </c>
      <c r="I358" s="25">
        <v>40.5</v>
      </c>
      <c r="J358" s="25">
        <v>25.4</v>
      </c>
      <c r="K358" s="25">
        <v>85.4</v>
      </c>
      <c r="L358" s="25">
        <v>68.7</v>
      </c>
      <c r="M358" s="25">
        <v>95.9</v>
      </c>
      <c r="N358" s="25">
        <v>75.5</v>
      </c>
      <c r="O358" s="25">
        <v>86.4</v>
      </c>
      <c r="P358" s="25">
        <v>78.3</v>
      </c>
      <c r="Q358" s="25">
        <v>78.599999999999994</v>
      </c>
      <c r="R358" s="25">
        <v>40</v>
      </c>
      <c r="S358" s="25">
        <v>20</v>
      </c>
    </row>
    <row r="359" spans="1:19" x14ac:dyDescent="0.25">
      <c r="A359" s="25" t="s">
        <v>298</v>
      </c>
      <c r="B359" s="25" t="str">
        <f>VLOOKUP(A359,'Cód dos países'!$A$3:$C$199,2,FALSE)</f>
        <v>TTO</v>
      </c>
      <c r="C359" s="25">
        <f>VLOOKUP(A359,'Cód dos países'!$A$3:$C$199,3,FALSE)</f>
        <v>179</v>
      </c>
      <c r="D359" s="25">
        <v>2017</v>
      </c>
      <c r="E359">
        <f t="shared" si="10"/>
        <v>1792017</v>
      </c>
      <c r="F359" s="25">
        <v>57.7</v>
      </c>
      <c r="G359" s="25">
        <v>54.9</v>
      </c>
      <c r="H359" s="25">
        <f t="shared" si="11"/>
        <v>0.54899999999999993</v>
      </c>
      <c r="I359" s="25">
        <v>33.1</v>
      </c>
      <c r="J359" s="25">
        <v>49.8</v>
      </c>
      <c r="K359" s="25">
        <v>83.5</v>
      </c>
      <c r="L359" s="25">
        <v>54.4</v>
      </c>
      <c r="M359" s="25">
        <v>12.6</v>
      </c>
      <c r="N359" s="25">
        <v>68.3</v>
      </c>
      <c r="O359" s="25">
        <v>74.5</v>
      </c>
      <c r="P359" s="25">
        <v>77.400000000000006</v>
      </c>
      <c r="Q359" s="25">
        <v>73.5</v>
      </c>
      <c r="R359" s="25">
        <v>60</v>
      </c>
      <c r="S359" s="25">
        <v>50</v>
      </c>
    </row>
    <row r="360" spans="1:19" x14ac:dyDescent="0.25">
      <c r="A360" s="25" t="s">
        <v>300</v>
      </c>
      <c r="B360" s="25" t="str">
        <f>VLOOKUP(A360,'Cód dos países'!$A$3:$C$199,2,FALSE)</f>
        <v>TUN</v>
      </c>
      <c r="C360" s="25">
        <f>VLOOKUP(A360,'Cód dos países'!$A$3:$C$199,3,FALSE)</f>
        <v>180</v>
      </c>
      <c r="D360" s="25">
        <v>2017</v>
      </c>
      <c r="E360">
        <f t="shared" si="10"/>
        <v>1802017</v>
      </c>
      <c r="F360" s="25">
        <v>58.9</v>
      </c>
      <c r="G360" s="25">
        <v>49.4</v>
      </c>
      <c r="H360" s="25">
        <f t="shared" si="11"/>
        <v>0.49399999999999999</v>
      </c>
      <c r="I360" s="25">
        <v>36.799999999999997</v>
      </c>
      <c r="J360" s="25">
        <v>41.7</v>
      </c>
      <c r="K360" s="25">
        <v>73</v>
      </c>
      <c r="L360" s="25">
        <v>75.5</v>
      </c>
      <c r="M360" s="25">
        <v>61.6</v>
      </c>
      <c r="N360" s="25">
        <v>81.400000000000006</v>
      </c>
      <c r="O360" s="25">
        <v>52.9</v>
      </c>
      <c r="P360" s="25">
        <v>77.2</v>
      </c>
      <c r="Q360" s="25">
        <v>82.1</v>
      </c>
      <c r="R360" s="25">
        <v>45</v>
      </c>
      <c r="S360" s="25">
        <v>30</v>
      </c>
    </row>
    <row r="361" spans="1:19" x14ac:dyDescent="0.25">
      <c r="A361" s="25" t="s">
        <v>302</v>
      </c>
      <c r="B361" s="25" t="str">
        <f>VLOOKUP(A361,'Cód dos países'!$A$3:$C$199,2,FALSE)</f>
        <v>TUR</v>
      </c>
      <c r="C361" s="25">
        <f>VLOOKUP(A361,'Cód dos países'!$A$3:$C$199,3,FALSE)</f>
        <v>181</v>
      </c>
      <c r="D361" s="25">
        <v>2017</v>
      </c>
      <c r="E361">
        <f t="shared" si="10"/>
        <v>1812017</v>
      </c>
      <c r="F361" s="25">
        <v>65.400000000000006</v>
      </c>
      <c r="G361" s="25">
        <v>54.7</v>
      </c>
      <c r="H361" s="25">
        <f t="shared" si="11"/>
        <v>0.54700000000000004</v>
      </c>
      <c r="I361" s="25">
        <v>42</v>
      </c>
      <c r="J361" s="25">
        <v>54.5</v>
      </c>
      <c r="K361" s="25">
        <v>74.7</v>
      </c>
      <c r="L361" s="25">
        <v>68.099999999999994</v>
      </c>
      <c r="M361" s="25">
        <v>93.6</v>
      </c>
      <c r="N361" s="25">
        <v>63.3</v>
      </c>
      <c r="O361" s="25">
        <v>47.6</v>
      </c>
      <c r="P361" s="25">
        <v>72.3</v>
      </c>
      <c r="Q361" s="25">
        <v>78.599999999999994</v>
      </c>
      <c r="R361" s="25">
        <v>75</v>
      </c>
      <c r="S361" s="25">
        <v>60</v>
      </c>
    </row>
    <row r="362" spans="1:19" x14ac:dyDescent="0.25">
      <c r="A362" s="25" t="s">
        <v>296</v>
      </c>
      <c r="B362" s="25" t="str">
        <f>VLOOKUP(A362,'Cód dos países'!$A$3:$C$199,2,FALSE)</f>
        <v>TKM</v>
      </c>
      <c r="C362" s="25">
        <f>VLOOKUP(A362,'Cód dos países'!$A$3:$C$199,3,FALSE)</f>
        <v>182</v>
      </c>
      <c r="D362" s="25">
        <v>2017</v>
      </c>
      <c r="E362">
        <f t="shared" si="10"/>
        <v>1822017</v>
      </c>
      <c r="F362" s="25">
        <v>47.1</v>
      </c>
      <c r="G362" s="25">
        <v>29.8</v>
      </c>
      <c r="H362" s="25">
        <f t="shared" si="11"/>
        <v>0.29799999999999999</v>
      </c>
      <c r="I362" s="25">
        <v>27.3</v>
      </c>
      <c r="J362" s="25">
        <v>5</v>
      </c>
      <c r="K362" s="25">
        <v>95.9</v>
      </c>
      <c r="L362" s="25">
        <v>92.2</v>
      </c>
      <c r="M362" s="25">
        <v>98.6</v>
      </c>
      <c r="N362" s="25">
        <v>30</v>
      </c>
      <c r="O362" s="25">
        <v>20</v>
      </c>
      <c r="P362" s="25">
        <v>76.3</v>
      </c>
      <c r="Q362" s="25">
        <v>80</v>
      </c>
      <c r="R362" s="25">
        <v>0</v>
      </c>
      <c r="S362" s="25">
        <v>10</v>
      </c>
    </row>
    <row r="363" spans="1:19" x14ac:dyDescent="0.25">
      <c r="A363" s="25" t="s">
        <v>308</v>
      </c>
      <c r="B363" s="25" t="str">
        <f>VLOOKUP(A363,'Cód dos países'!$A$3:$C$199,2,FALSE)</f>
        <v>UGA</v>
      </c>
      <c r="C363" s="25">
        <f>VLOOKUP(A363,'Cód dos países'!$A$3:$C$199,3,FALSE)</f>
        <v>184</v>
      </c>
      <c r="D363" s="25">
        <v>2017</v>
      </c>
      <c r="E363">
        <f t="shared" si="10"/>
        <v>1842017</v>
      </c>
      <c r="F363" s="25">
        <v>62</v>
      </c>
      <c r="G363" s="25">
        <v>43.5</v>
      </c>
      <c r="H363" s="25">
        <f t="shared" si="11"/>
        <v>0.435</v>
      </c>
      <c r="I363" s="25">
        <v>28.3</v>
      </c>
      <c r="J363" s="25">
        <v>40.299999999999997</v>
      </c>
      <c r="K363" s="25">
        <v>73</v>
      </c>
      <c r="L363" s="25">
        <v>90.9</v>
      </c>
      <c r="M363" s="25">
        <v>80.7</v>
      </c>
      <c r="N363" s="25">
        <v>45.4</v>
      </c>
      <c r="O363" s="25">
        <v>83.9</v>
      </c>
      <c r="P363" s="25">
        <v>80.5</v>
      </c>
      <c r="Q363" s="25">
        <v>78.099999999999994</v>
      </c>
      <c r="R363" s="25">
        <v>60</v>
      </c>
      <c r="S363" s="25">
        <v>40</v>
      </c>
    </row>
    <row r="364" spans="1:19" x14ac:dyDescent="0.25">
      <c r="A364" s="25" t="s">
        <v>310</v>
      </c>
      <c r="B364" s="25" t="str">
        <f>VLOOKUP(A364,'Cód dos países'!$A$3:$C$199,2,FALSE)</f>
        <v>UKR</v>
      </c>
      <c r="C364" s="25">
        <f>VLOOKUP(A364,'Cód dos países'!$A$3:$C$199,3,FALSE)</f>
        <v>185</v>
      </c>
      <c r="D364" s="25">
        <v>2017</v>
      </c>
      <c r="E364">
        <f t="shared" si="10"/>
        <v>1852017</v>
      </c>
      <c r="F364" s="25">
        <v>51.9</v>
      </c>
      <c r="G364" s="25">
        <v>41</v>
      </c>
      <c r="H364" s="25">
        <f t="shared" si="11"/>
        <v>0.41</v>
      </c>
      <c r="I364" s="25">
        <v>29</v>
      </c>
      <c r="J364" s="25">
        <v>29.5</v>
      </c>
      <c r="K364" s="25">
        <v>80.2</v>
      </c>
      <c r="L364" s="25">
        <v>45</v>
      </c>
      <c r="M364" s="25">
        <v>75.900000000000006</v>
      </c>
      <c r="N364" s="25">
        <v>62.7</v>
      </c>
      <c r="O364" s="25">
        <v>52.8</v>
      </c>
      <c r="P364" s="25">
        <v>60.1</v>
      </c>
      <c r="Q364" s="25">
        <v>81.099999999999994</v>
      </c>
      <c r="R364" s="25">
        <v>35</v>
      </c>
      <c r="S364" s="25">
        <v>30</v>
      </c>
    </row>
    <row r="365" spans="1:19" x14ac:dyDescent="0.25">
      <c r="A365" s="25" t="s">
        <v>6</v>
      </c>
      <c r="B365" s="25" t="str">
        <f>VLOOKUP(A365,'Cód dos países'!$A$3:$C$199,2,FALSE)</f>
        <v>ARE</v>
      </c>
      <c r="C365" s="25">
        <f>VLOOKUP(A365,'Cód dos países'!$A$3:$C$199,3,FALSE)</f>
        <v>186</v>
      </c>
      <c r="D365" s="25">
        <v>2017</v>
      </c>
      <c r="E365">
        <f t="shared" si="10"/>
        <v>1862017</v>
      </c>
      <c r="F365" s="25">
        <v>77.599999999999994</v>
      </c>
      <c r="G365" s="25">
        <v>76.3</v>
      </c>
      <c r="H365" s="25">
        <f t="shared" si="11"/>
        <v>0.76300000000000001</v>
      </c>
      <c r="I365" s="25">
        <v>77.3</v>
      </c>
      <c r="J365" s="25">
        <v>83.4</v>
      </c>
      <c r="K365" s="25">
        <v>98.4</v>
      </c>
      <c r="L365" s="25">
        <v>70.900000000000006</v>
      </c>
      <c r="M365" s="25">
        <v>99</v>
      </c>
      <c r="N365" s="25">
        <v>79.900000000000006</v>
      </c>
      <c r="O365" s="25">
        <v>81.099999999999994</v>
      </c>
      <c r="P365" s="25">
        <v>80.2</v>
      </c>
      <c r="Q365" s="25">
        <v>84.3</v>
      </c>
      <c r="R365" s="25">
        <v>40</v>
      </c>
      <c r="S365" s="25">
        <v>60</v>
      </c>
    </row>
    <row r="366" spans="1:19" x14ac:dyDescent="0.25">
      <c r="A366" s="25" t="s">
        <v>103</v>
      </c>
      <c r="B366" s="25" t="str">
        <f>VLOOKUP(A366,'Cód dos países'!$A$3:$C$199,2,FALSE)</f>
        <v>GBR</v>
      </c>
      <c r="C366" s="25">
        <f>VLOOKUP(A366,'Cód dos países'!$A$3:$C$199,3,FALSE)</f>
        <v>187</v>
      </c>
      <c r="D366" s="25">
        <v>2017</v>
      </c>
      <c r="E366">
        <f t="shared" si="10"/>
        <v>1872017</v>
      </c>
      <c r="F366" s="25">
        <v>78</v>
      </c>
      <c r="G366" s="25">
        <v>92.2</v>
      </c>
      <c r="H366" s="25">
        <f t="shared" si="11"/>
        <v>0.92200000000000004</v>
      </c>
      <c r="I366" s="25">
        <v>79</v>
      </c>
      <c r="J366" s="25">
        <v>93.8</v>
      </c>
      <c r="K366" s="25">
        <v>65.2</v>
      </c>
      <c r="L366" s="25">
        <v>44.4</v>
      </c>
      <c r="M366" s="25">
        <v>53.5</v>
      </c>
      <c r="N366" s="25">
        <v>91.1</v>
      </c>
      <c r="O366" s="25">
        <v>74.400000000000006</v>
      </c>
      <c r="P366" s="25">
        <v>85.2</v>
      </c>
      <c r="Q366" s="25">
        <v>86.9</v>
      </c>
      <c r="R366" s="25">
        <v>90</v>
      </c>
      <c r="S366" s="25">
        <v>80</v>
      </c>
    </row>
    <row r="367" spans="1:19" x14ac:dyDescent="0.25">
      <c r="A367" s="25" t="s">
        <v>314</v>
      </c>
      <c r="B367" s="25" t="str">
        <f>VLOOKUP(A367,'Cód dos países'!$A$3:$C$199,2,FALSE)</f>
        <v>USA</v>
      </c>
      <c r="C367" s="25">
        <f>VLOOKUP(A367,'Cód dos países'!$A$3:$C$199,3,FALSE)</f>
        <v>188</v>
      </c>
      <c r="D367" s="25">
        <v>2017</v>
      </c>
      <c r="E367">
        <f t="shared" si="10"/>
        <v>1882017</v>
      </c>
      <c r="F367" s="25">
        <v>75.7</v>
      </c>
      <c r="G367" s="25">
        <v>79.3</v>
      </c>
      <c r="H367" s="25">
        <f t="shared" si="11"/>
        <v>0.79299999999999993</v>
      </c>
      <c r="I367" s="25">
        <v>71.900000000000006</v>
      </c>
      <c r="J367" s="25">
        <v>76.900000000000006</v>
      </c>
      <c r="K367" s="25">
        <v>65.099999999999994</v>
      </c>
      <c r="L367" s="25">
        <v>56.5</v>
      </c>
      <c r="M367" s="25">
        <v>54.8</v>
      </c>
      <c r="N367" s="25">
        <v>82.7</v>
      </c>
      <c r="O367" s="25">
        <v>91.4</v>
      </c>
      <c r="P367" s="25">
        <v>78.599999999999994</v>
      </c>
      <c r="Q367" s="25">
        <v>86.7</v>
      </c>
      <c r="R367" s="25">
        <v>85</v>
      </c>
      <c r="S367" s="25">
        <v>80</v>
      </c>
    </row>
    <row r="368" spans="1:19" x14ac:dyDescent="0.25">
      <c r="A368" s="25" t="s">
        <v>312</v>
      </c>
      <c r="B368" s="25" t="str">
        <f>VLOOKUP(A368,'Cód dos países'!$A$3:$C$199,2,FALSE)</f>
        <v>URY</v>
      </c>
      <c r="C368" s="25">
        <f>VLOOKUP(A368,'Cód dos países'!$A$3:$C$199,3,FALSE)</f>
        <v>189</v>
      </c>
      <c r="D368" s="25">
        <v>2017</v>
      </c>
      <c r="E368">
        <f t="shared" si="10"/>
        <v>1892017</v>
      </c>
      <c r="F368" s="25">
        <v>69.2</v>
      </c>
      <c r="G368" s="25">
        <v>69.3</v>
      </c>
      <c r="H368" s="25">
        <f t="shared" si="11"/>
        <v>0.69299999999999995</v>
      </c>
      <c r="I368" s="25">
        <v>71.599999999999994</v>
      </c>
      <c r="J368" s="25">
        <v>67</v>
      </c>
      <c r="K368" s="25">
        <v>78</v>
      </c>
      <c r="L368" s="25">
        <v>68.599999999999994</v>
      </c>
      <c r="M368" s="25">
        <v>71.099999999999994</v>
      </c>
      <c r="N368" s="25">
        <v>74.400000000000006</v>
      </c>
      <c r="O368" s="25">
        <v>64.400000000000006</v>
      </c>
      <c r="P368" s="25">
        <v>70.7</v>
      </c>
      <c r="Q368" s="25">
        <v>80.400000000000006</v>
      </c>
      <c r="R368" s="25">
        <v>85</v>
      </c>
      <c r="S368" s="25">
        <v>30</v>
      </c>
    </row>
    <row r="369" spans="1:19" x14ac:dyDescent="0.25">
      <c r="A369" s="25" t="s">
        <v>316</v>
      </c>
      <c r="B369" s="25" t="str">
        <f>VLOOKUP(A369,'Cód dos países'!$A$3:$C$199,2,FALSE)</f>
        <v>UZB</v>
      </c>
      <c r="C369" s="25">
        <f>VLOOKUP(A369,'Cód dos países'!$A$3:$C$199,3,FALSE)</f>
        <v>190</v>
      </c>
      <c r="D369" s="25">
        <v>2017</v>
      </c>
      <c r="E369">
        <f t="shared" si="10"/>
        <v>1902017</v>
      </c>
      <c r="F369" s="25">
        <v>51.5</v>
      </c>
      <c r="G369" s="25">
        <v>48.7</v>
      </c>
      <c r="H369" s="25">
        <f t="shared" si="11"/>
        <v>0.48700000000000004</v>
      </c>
      <c r="I369" s="25">
        <v>24.2</v>
      </c>
      <c r="J369" s="25">
        <v>35.299999999999997</v>
      </c>
      <c r="K369" s="25">
        <v>91</v>
      </c>
      <c r="L369" s="25">
        <v>65.5</v>
      </c>
      <c r="M369" s="25">
        <v>99.7</v>
      </c>
      <c r="N369" s="25">
        <v>66.900000000000006</v>
      </c>
      <c r="O369" s="25">
        <v>52</v>
      </c>
      <c r="P369" s="25">
        <v>61.9</v>
      </c>
      <c r="Q369" s="25">
        <v>62.5</v>
      </c>
      <c r="R369" s="25">
        <v>0</v>
      </c>
      <c r="S369" s="25">
        <v>10</v>
      </c>
    </row>
    <row r="370" spans="1:19" x14ac:dyDescent="0.25">
      <c r="A370" s="25" t="s">
        <v>322</v>
      </c>
      <c r="B370" s="25" t="str">
        <f>VLOOKUP(A370,'Cód dos países'!$A$3:$C$199,2,FALSE)</f>
        <v>VUT</v>
      </c>
      <c r="C370" s="25">
        <f>VLOOKUP(A370,'Cód dos países'!$A$3:$C$199,3,FALSE)</f>
        <v>191</v>
      </c>
      <c r="D370" s="25">
        <v>2017</v>
      </c>
      <c r="E370">
        <f t="shared" si="10"/>
        <v>1912017</v>
      </c>
      <c r="F370" s="25">
        <v>69.5</v>
      </c>
      <c r="G370" s="25">
        <v>67.900000000000006</v>
      </c>
      <c r="H370" s="25">
        <f t="shared" si="11"/>
        <v>0.67900000000000005</v>
      </c>
      <c r="I370" s="25">
        <v>75.400000000000006</v>
      </c>
      <c r="J370" s="25">
        <v>47.1</v>
      </c>
      <c r="K370" s="25">
        <v>97</v>
      </c>
      <c r="L370" s="25">
        <v>78.5</v>
      </c>
      <c r="M370" s="25">
        <v>98</v>
      </c>
      <c r="N370" s="25">
        <v>55.2</v>
      </c>
      <c r="O370" s="25">
        <v>59.5</v>
      </c>
      <c r="P370" s="25">
        <v>75.7</v>
      </c>
      <c r="Q370" s="25">
        <v>75</v>
      </c>
      <c r="R370" s="25">
        <v>65</v>
      </c>
      <c r="S370" s="25">
        <v>40</v>
      </c>
    </row>
    <row r="371" spans="1:19" x14ac:dyDescent="0.25">
      <c r="A371" s="25" t="s">
        <v>318</v>
      </c>
      <c r="B371" s="25" t="str">
        <f>VLOOKUP(A371,'Cód dos países'!$A$3:$C$199,2,FALSE)</f>
        <v>VEN</v>
      </c>
      <c r="C371" s="25">
        <f>VLOOKUP(A371,'Cód dos países'!$A$3:$C$199,3,FALSE)</f>
        <v>192</v>
      </c>
      <c r="D371" s="25">
        <v>2017</v>
      </c>
      <c r="E371">
        <f t="shared" si="10"/>
        <v>1922017</v>
      </c>
      <c r="F371" s="25">
        <v>25.2</v>
      </c>
      <c r="G371" s="25">
        <v>5.2</v>
      </c>
      <c r="H371" s="25">
        <f t="shared" si="11"/>
        <v>5.2000000000000005E-2</v>
      </c>
      <c r="I371" s="25">
        <v>7.5</v>
      </c>
      <c r="J371" s="25">
        <v>13.8</v>
      </c>
      <c r="K371" s="25">
        <v>72.5</v>
      </c>
      <c r="L371" s="25">
        <v>57.3</v>
      </c>
      <c r="M371" s="25">
        <v>18.399999999999999</v>
      </c>
      <c r="N371" s="25">
        <v>35.4</v>
      </c>
      <c r="O371" s="25">
        <v>24.2</v>
      </c>
      <c r="P371" s="25">
        <v>0</v>
      </c>
      <c r="Q371" s="25">
        <v>58.7</v>
      </c>
      <c r="R371" s="25">
        <v>0</v>
      </c>
      <c r="S371" s="25">
        <v>10</v>
      </c>
    </row>
    <row r="372" spans="1:19" x14ac:dyDescent="0.25">
      <c r="A372" s="25" t="s">
        <v>320</v>
      </c>
      <c r="B372" s="25" t="str">
        <f>VLOOKUP(A372,'Cód dos países'!$A$3:$C$199,2,FALSE)</f>
        <v>VNM</v>
      </c>
      <c r="C372" s="25">
        <f>VLOOKUP(A372,'Cód dos países'!$A$3:$C$199,3,FALSE)</f>
        <v>193</v>
      </c>
      <c r="D372" s="25">
        <v>2017</v>
      </c>
      <c r="E372">
        <f t="shared" si="10"/>
        <v>1932017</v>
      </c>
      <c r="F372" s="25">
        <v>53.1</v>
      </c>
      <c r="G372" s="25">
        <v>46.4</v>
      </c>
      <c r="H372" s="25">
        <f t="shared" si="11"/>
        <v>0.46399999999999997</v>
      </c>
      <c r="I372" s="25">
        <v>30.4</v>
      </c>
      <c r="J372" s="25">
        <v>36.299999999999997</v>
      </c>
      <c r="K372" s="25">
        <v>79.7</v>
      </c>
      <c r="L372" s="25">
        <v>74</v>
      </c>
      <c r="M372" s="25">
        <v>27.3</v>
      </c>
      <c r="N372" s="25">
        <v>63.2</v>
      </c>
      <c r="O372" s="25">
        <v>60.4</v>
      </c>
      <c r="P372" s="25">
        <v>75.400000000000006</v>
      </c>
      <c r="Q372" s="25">
        <v>78.7</v>
      </c>
      <c r="R372" s="25">
        <v>25</v>
      </c>
      <c r="S372" s="25">
        <v>40</v>
      </c>
    </row>
    <row r="373" spans="1:19" x14ac:dyDescent="0.25">
      <c r="A373" s="25" t="s">
        <v>325</v>
      </c>
      <c r="B373" s="25" t="str">
        <f>VLOOKUP(A373,'Cód dos países'!$A$3:$C$199,2,FALSE)</f>
        <v>YEM</v>
      </c>
      <c r="C373" s="25">
        <f>VLOOKUP(A373,'Cód dos países'!$A$3:$C$199,3,FALSE)</f>
        <v>194</v>
      </c>
      <c r="D373" s="25">
        <v>2017</v>
      </c>
      <c r="E373">
        <f t="shared" si="10"/>
        <v>1942017</v>
      </c>
      <c r="F373" s="25" t="s">
        <v>421</v>
      </c>
      <c r="G373" s="25">
        <v>17.899999999999999</v>
      </c>
      <c r="H373" s="25">
        <f t="shared" si="11"/>
        <v>0.17899999999999999</v>
      </c>
      <c r="I373" s="25">
        <v>21.2</v>
      </c>
      <c r="J373" s="25">
        <v>16.600000000000001</v>
      </c>
      <c r="K373" s="25" t="s">
        <v>421</v>
      </c>
      <c r="L373" s="25">
        <v>80.900000000000006</v>
      </c>
      <c r="M373" s="25">
        <v>5.4</v>
      </c>
      <c r="N373" s="25">
        <v>52.7</v>
      </c>
      <c r="O373" s="25">
        <v>52.1</v>
      </c>
      <c r="P373" s="25">
        <v>66.599999999999994</v>
      </c>
      <c r="Q373" s="25" t="s">
        <v>421</v>
      </c>
      <c r="R373" s="25">
        <v>50</v>
      </c>
      <c r="S373" s="25" t="s">
        <v>421</v>
      </c>
    </row>
    <row r="374" spans="1:19" x14ac:dyDescent="0.25">
      <c r="A374" s="25" t="s">
        <v>329</v>
      </c>
      <c r="B374" s="25" t="str">
        <f>VLOOKUP(A374,'Cód dos países'!$A$3:$C$199,2,FALSE)</f>
        <v>ZMB</v>
      </c>
      <c r="C374" s="25">
        <f>VLOOKUP(A374,'Cód dos países'!$A$3:$C$199,3,FALSE)</f>
        <v>196</v>
      </c>
      <c r="D374" s="25">
        <v>2017</v>
      </c>
      <c r="E374">
        <f t="shared" si="10"/>
        <v>1962017</v>
      </c>
      <c r="F374" s="25">
        <v>54.3</v>
      </c>
      <c r="G374" s="25">
        <v>46</v>
      </c>
      <c r="H374" s="25">
        <f t="shared" si="11"/>
        <v>0.46</v>
      </c>
      <c r="I374" s="25">
        <v>36.299999999999997</v>
      </c>
      <c r="J374" s="25">
        <v>40.6</v>
      </c>
      <c r="K374" s="25">
        <v>72.099999999999994</v>
      </c>
      <c r="L374" s="25">
        <v>80.2</v>
      </c>
      <c r="M374" s="25">
        <v>14.4</v>
      </c>
      <c r="N374" s="25">
        <v>69.8</v>
      </c>
      <c r="O374" s="25">
        <v>43.5</v>
      </c>
      <c r="P374" s="25">
        <v>65.400000000000006</v>
      </c>
      <c r="Q374" s="25">
        <v>78.3</v>
      </c>
      <c r="R374" s="25">
        <v>55</v>
      </c>
      <c r="S374" s="25">
        <v>50</v>
      </c>
    </row>
    <row r="375" spans="1:19" x14ac:dyDescent="0.25">
      <c r="A375" s="25" t="s">
        <v>331</v>
      </c>
      <c r="B375" s="25" t="str">
        <f>VLOOKUP(A375,'Cód dos países'!$A$3:$C$199,2,FALSE)</f>
        <v>ZWE</v>
      </c>
      <c r="C375" s="25">
        <f>VLOOKUP(A375,'Cód dos países'!$A$3:$C$199,3,FALSE)</f>
        <v>197</v>
      </c>
      <c r="D375" s="25">
        <v>2017</v>
      </c>
      <c r="E375">
        <f t="shared" si="10"/>
        <v>1972017</v>
      </c>
      <c r="F375" s="25">
        <v>44</v>
      </c>
      <c r="G375" s="25">
        <v>27.6</v>
      </c>
      <c r="H375" s="25">
        <f t="shared" si="11"/>
        <v>0.27600000000000002</v>
      </c>
      <c r="I375" s="25">
        <v>18.899999999999999</v>
      </c>
      <c r="J375" s="25">
        <v>33</v>
      </c>
      <c r="K375" s="25">
        <v>61.1</v>
      </c>
      <c r="L375" s="25">
        <v>72</v>
      </c>
      <c r="M375" s="25">
        <v>59.1</v>
      </c>
      <c r="N375" s="25">
        <v>37.1</v>
      </c>
      <c r="O375" s="25">
        <v>38.799999999999997</v>
      </c>
      <c r="P375" s="25">
        <v>76.900000000000006</v>
      </c>
      <c r="Q375" s="25">
        <v>69.099999999999994</v>
      </c>
      <c r="R375" s="25">
        <v>25</v>
      </c>
      <c r="S375" s="25">
        <v>10</v>
      </c>
    </row>
    <row r="376" spans="1:19" x14ac:dyDescent="0.25">
      <c r="A376" s="25" t="s">
        <v>0</v>
      </c>
      <c r="B376" s="25" t="str">
        <f>VLOOKUP(A376,'Cód dos países'!$A$3:$C$199,2,FALSE)</f>
        <v>AFG</v>
      </c>
      <c r="C376" s="25">
        <f>VLOOKUP(A376,'Cód dos países'!$A$3:$C$199,3,FALSE)</f>
        <v>1</v>
      </c>
      <c r="D376" s="25">
        <v>2016</v>
      </c>
      <c r="E376">
        <f t="shared" si="10"/>
        <v>12016</v>
      </c>
      <c r="F376" s="25">
        <v>48.9</v>
      </c>
      <c r="G376" s="25">
        <v>12.6</v>
      </c>
      <c r="H376" s="25">
        <f t="shared" si="11"/>
        <v>0.126</v>
      </c>
      <c r="I376" s="25">
        <v>27.5</v>
      </c>
      <c r="J376" s="25">
        <v>28.4</v>
      </c>
      <c r="K376" s="25">
        <v>91.6</v>
      </c>
      <c r="L376" s="25">
        <v>79.900000000000006</v>
      </c>
      <c r="M376" s="25">
        <v>97.3</v>
      </c>
      <c r="N376" s="25">
        <v>54.2</v>
      </c>
      <c r="O376" s="25">
        <v>59.9</v>
      </c>
      <c r="P376" s="25">
        <v>69.3</v>
      </c>
      <c r="Q376" s="25">
        <v>66</v>
      </c>
      <c r="R376" s="25">
        <v>0</v>
      </c>
      <c r="S376" s="25">
        <v>0</v>
      </c>
    </row>
    <row r="377" spans="1:19" x14ac:dyDescent="0.25">
      <c r="A377" s="25" t="s">
        <v>4</v>
      </c>
      <c r="B377" s="25" t="str">
        <f>VLOOKUP(A377,'Cód dos países'!$A$3:$C$199,2,FALSE)</f>
        <v>ALB</v>
      </c>
      <c r="C377" s="25">
        <f>VLOOKUP(A377,'Cód dos países'!$A$3:$C$199,3,FALSE)</f>
        <v>2</v>
      </c>
      <c r="D377" s="25">
        <v>2016</v>
      </c>
      <c r="E377">
        <f t="shared" si="10"/>
        <v>22016</v>
      </c>
      <c r="F377" s="25">
        <v>64.400000000000006</v>
      </c>
      <c r="G377" s="25">
        <v>54</v>
      </c>
      <c r="H377" s="25">
        <f t="shared" si="11"/>
        <v>0.54</v>
      </c>
      <c r="I377" s="25">
        <v>39.700000000000003</v>
      </c>
      <c r="J377" s="25">
        <v>28.5</v>
      </c>
      <c r="K377" s="25">
        <v>86.9</v>
      </c>
      <c r="L377" s="25">
        <v>72.5</v>
      </c>
      <c r="M377" s="25">
        <v>51.5</v>
      </c>
      <c r="N377" s="25">
        <v>79.3</v>
      </c>
      <c r="O377" s="25">
        <v>50.7</v>
      </c>
      <c r="P377" s="25">
        <v>81.400000000000006</v>
      </c>
      <c r="Q377" s="25">
        <v>87.7</v>
      </c>
      <c r="R377" s="25">
        <v>70</v>
      </c>
      <c r="S377" s="25">
        <v>70</v>
      </c>
    </row>
    <row r="378" spans="1:19" x14ac:dyDescent="0.25">
      <c r="A378" s="25" t="s">
        <v>81</v>
      </c>
      <c r="B378" s="25" t="str">
        <f>VLOOKUP(A378,'Cód dos países'!$A$3:$C$199,2,FALSE)</f>
        <v>DZA</v>
      </c>
      <c r="C378" s="25">
        <f>VLOOKUP(A378,'Cód dos países'!$A$3:$C$199,3,FALSE)</f>
        <v>3</v>
      </c>
      <c r="D378" s="25">
        <v>2016</v>
      </c>
      <c r="E378">
        <f t="shared" si="10"/>
        <v>32016</v>
      </c>
      <c r="F378" s="25">
        <v>46.5</v>
      </c>
      <c r="G378" s="25">
        <v>38.200000000000003</v>
      </c>
      <c r="H378" s="25">
        <f t="shared" si="11"/>
        <v>0.38200000000000001</v>
      </c>
      <c r="I378" s="25">
        <v>31.7</v>
      </c>
      <c r="J378" s="25">
        <v>29.6</v>
      </c>
      <c r="K378" s="25">
        <v>81.099999999999994</v>
      </c>
      <c r="L378" s="25">
        <v>51</v>
      </c>
      <c r="M378" s="25">
        <v>19.8</v>
      </c>
      <c r="N378" s="25">
        <v>62.1</v>
      </c>
      <c r="O378" s="25">
        <v>49.5</v>
      </c>
      <c r="P378" s="25">
        <v>67</v>
      </c>
      <c r="Q378" s="25">
        <v>63.3</v>
      </c>
      <c r="R378" s="25">
        <v>35</v>
      </c>
      <c r="S378" s="25">
        <v>30</v>
      </c>
    </row>
    <row r="379" spans="1:19" x14ac:dyDescent="0.25">
      <c r="A379" s="25" t="s">
        <v>2</v>
      </c>
      <c r="B379" s="25" t="str">
        <f>VLOOKUP(A379,'Cód dos países'!$A$3:$C$199,2,FALSE)</f>
        <v>AGO</v>
      </c>
      <c r="C379" s="25">
        <f>VLOOKUP(A379,'Cód dos países'!$A$3:$C$199,3,FALSE)</f>
        <v>5</v>
      </c>
      <c r="D379" s="25">
        <v>2016</v>
      </c>
      <c r="E379">
        <f t="shared" si="10"/>
        <v>52016</v>
      </c>
      <c r="F379" s="25">
        <v>48.5</v>
      </c>
      <c r="G379" s="25">
        <v>36.4</v>
      </c>
      <c r="H379" s="25">
        <f t="shared" si="11"/>
        <v>0.36399999999999999</v>
      </c>
      <c r="I379" s="25">
        <v>12.8</v>
      </c>
      <c r="J379" s="25">
        <v>19.8</v>
      </c>
      <c r="K379" s="25">
        <v>87.7</v>
      </c>
      <c r="L379" s="25">
        <v>58.6</v>
      </c>
      <c r="M379" s="25">
        <v>70.7</v>
      </c>
      <c r="N379" s="25">
        <v>58.5</v>
      </c>
      <c r="O379" s="25">
        <v>40.4</v>
      </c>
      <c r="P379" s="25">
        <v>70.599999999999994</v>
      </c>
      <c r="Q379" s="25">
        <v>56.7</v>
      </c>
      <c r="R379" s="25">
        <v>30</v>
      </c>
      <c r="S379" s="25">
        <v>40</v>
      </c>
    </row>
    <row r="380" spans="1:19" x14ac:dyDescent="0.25">
      <c r="A380" s="25" t="s">
        <v>8</v>
      </c>
      <c r="B380" s="25" t="str">
        <f>VLOOKUP(A380,'Cód dos países'!$A$3:$C$199,2,FALSE)</f>
        <v>ARG</v>
      </c>
      <c r="C380" s="25">
        <f>VLOOKUP(A380,'Cód dos países'!$A$3:$C$199,3,FALSE)</f>
        <v>7</v>
      </c>
      <c r="D380" s="25">
        <v>2016</v>
      </c>
      <c r="E380">
        <f t="shared" si="10"/>
        <v>72016</v>
      </c>
      <c r="F380" s="25">
        <v>50.4</v>
      </c>
      <c r="G380" s="25">
        <v>32.4</v>
      </c>
      <c r="H380" s="25">
        <f t="shared" si="11"/>
        <v>0.32400000000000001</v>
      </c>
      <c r="I380" s="25">
        <v>38.200000000000003</v>
      </c>
      <c r="J380" s="25">
        <v>39.6</v>
      </c>
      <c r="K380" s="25">
        <v>62.6</v>
      </c>
      <c r="L380" s="25">
        <v>54.6</v>
      </c>
      <c r="M380" s="25">
        <v>56.4</v>
      </c>
      <c r="N380" s="25">
        <v>57.3</v>
      </c>
      <c r="O380" s="25">
        <v>46.1</v>
      </c>
      <c r="P380" s="25">
        <v>50.9</v>
      </c>
      <c r="Q380" s="25">
        <v>66.7</v>
      </c>
      <c r="R380" s="25">
        <v>50</v>
      </c>
      <c r="S380" s="25">
        <v>50</v>
      </c>
    </row>
    <row r="381" spans="1:19" x14ac:dyDescent="0.25">
      <c r="A381" s="25" t="s">
        <v>10</v>
      </c>
      <c r="B381" s="25" t="str">
        <f>VLOOKUP(A381,'Cód dos países'!$A$3:$C$199,2,FALSE)</f>
        <v>ARM</v>
      </c>
      <c r="C381" s="25">
        <f>VLOOKUP(A381,'Cód dos países'!$A$3:$C$199,3,FALSE)</f>
        <v>8</v>
      </c>
      <c r="D381" s="25">
        <v>2016</v>
      </c>
      <c r="E381">
        <f t="shared" si="10"/>
        <v>82016</v>
      </c>
      <c r="F381" s="25">
        <v>70.3</v>
      </c>
      <c r="G381" s="25">
        <v>55.5</v>
      </c>
      <c r="H381" s="25">
        <f t="shared" si="11"/>
        <v>0.55500000000000005</v>
      </c>
      <c r="I381" s="25">
        <v>43.4</v>
      </c>
      <c r="J381" s="25">
        <v>42.5</v>
      </c>
      <c r="K381" s="25">
        <v>83.7</v>
      </c>
      <c r="L381" s="25">
        <v>81.7</v>
      </c>
      <c r="M381" s="25">
        <v>82.9</v>
      </c>
      <c r="N381" s="25">
        <v>78.5</v>
      </c>
      <c r="O381" s="25">
        <v>72.400000000000006</v>
      </c>
      <c r="P381" s="25">
        <v>72.8</v>
      </c>
      <c r="Q381" s="25">
        <v>80.2</v>
      </c>
      <c r="R381" s="25">
        <v>80</v>
      </c>
      <c r="S381" s="25">
        <v>70</v>
      </c>
    </row>
    <row r="382" spans="1:19" x14ac:dyDescent="0.25">
      <c r="A382" s="25" t="s">
        <v>12</v>
      </c>
      <c r="B382" s="25" t="str">
        <f>VLOOKUP(A382,'Cód dos países'!$A$3:$C$199,2,FALSE)</f>
        <v>AUS</v>
      </c>
      <c r="C382" s="25">
        <f>VLOOKUP(A382,'Cód dos países'!$A$3:$C$199,3,FALSE)</f>
        <v>9</v>
      </c>
      <c r="D382" s="25">
        <v>2016</v>
      </c>
      <c r="E382">
        <f t="shared" si="10"/>
        <v>92016</v>
      </c>
      <c r="F382" s="25">
        <v>81</v>
      </c>
      <c r="G382" s="25">
        <v>81.7</v>
      </c>
      <c r="H382" s="25">
        <f t="shared" si="11"/>
        <v>0.81700000000000006</v>
      </c>
      <c r="I382" s="25">
        <v>74.8</v>
      </c>
      <c r="J382" s="25">
        <v>92.9</v>
      </c>
      <c r="K382" s="25">
        <v>63.2</v>
      </c>
      <c r="L382" s="25">
        <v>59</v>
      </c>
      <c r="M382" s="25">
        <v>84.6</v>
      </c>
      <c r="N382" s="25">
        <v>89.3</v>
      </c>
      <c r="O382" s="25">
        <v>84.1</v>
      </c>
      <c r="P382" s="25">
        <v>86.4</v>
      </c>
      <c r="Q382" s="25">
        <v>86.2</v>
      </c>
      <c r="R382" s="25">
        <v>80</v>
      </c>
      <c r="S382" s="25">
        <v>90</v>
      </c>
    </row>
    <row r="383" spans="1:19" x14ac:dyDescent="0.25">
      <c r="A383" s="25" t="s">
        <v>14</v>
      </c>
      <c r="B383" s="25" t="str">
        <f>VLOOKUP(A383,'Cód dos países'!$A$3:$C$199,2,FALSE)</f>
        <v>AUT</v>
      </c>
      <c r="C383" s="25">
        <f>VLOOKUP(A383,'Cód dos países'!$A$3:$C$199,3,FALSE)</f>
        <v>10</v>
      </c>
      <c r="D383" s="25">
        <v>2016</v>
      </c>
      <c r="E383">
        <f t="shared" si="10"/>
        <v>102016</v>
      </c>
      <c r="F383" s="25">
        <v>72.3</v>
      </c>
      <c r="G383" s="25">
        <v>86</v>
      </c>
      <c r="H383" s="25">
        <f t="shared" si="11"/>
        <v>0.86</v>
      </c>
      <c r="I383" s="25">
        <v>75.2</v>
      </c>
      <c r="J383" s="25">
        <v>81.8</v>
      </c>
      <c r="K383" s="25">
        <v>50.3</v>
      </c>
      <c r="L383" s="25">
        <v>19.3</v>
      </c>
      <c r="M383" s="25">
        <v>79.7</v>
      </c>
      <c r="N383" s="25">
        <v>76.900000000000006</v>
      </c>
      <c r="O383" s="25">
        <v>67.599999999999994</v>
      </c>
      <c r="P383" s="25">
        <v>83.4</v>
      </c>
      <c r="Q383" s="25">
        <v>87</v>
      </c>
      <c r="R383" s="25">
        <v>90</v>
      </c>
      <c r="S383" s="25">
        <v>70</v>
      </c>
    </row>
    <row r="384" spans="1:19" x14ac:dyDescent="0.25">
      <c r="A384" s="25" t="s">
        <v>16</v>
      </c>
      <c r="B384" s="25" t="str">
        <f>VLOOKUP(A384,'Cód dos países'!$A$3:$C$199,2,FALSE)</f>
        <v>AZE</v>
      </c>
      <c r="C384" s="25">
        <f>VLOOKUP(A384,'Cód dos países'!$A$3:$C$199,3,FALSE)</f>
        <v>11</v>
      </c>
      <c r="D384" s="25">
        <v>2016</v>
      </c>
      <c r="E384">
        <f t="shared" si="10"/>
        <v>112016</v>
      </c>
      <c r="F384" s="25">
        <v>63.6</v>
      </c>
      <c r="G384" s="25">
        <v>50.5</v>
      </c>
      <c r="H384" s="25">
        <f t="shared" si="11"/>
        <v>0.505</v>
      </c>
      <c r="I384" s="25">
        <v>37.6</v>
      </c>
      <c r="J384" s="25">
        <v>33</v>
      </c>
      <c r="K384" s="25">
        <v>87.7</v>
      </c>
      <c r="L384" s="25">
        <v>57.5</v>
      </c>
      <c r="M384" s="25">
        <v>97.4</v>
      </c>
      <c r="N384" s="25">
        <v>71.5</v>
      </c>
      <c r="O384" s="25">
        <v>75</v>
      </c>
      <c r="P384" s="25">
        <v>73.599999999999994</v>
      </c>
      <c r="Q384" s="25">
        <v>74.400000000000006</v>
      </c>
      <c r="R384" s="25">
        <v>55</v>
      </c>
      <c r="S384" s="25">
        <v>50</v>
      </c>
    </row>
    <row r="385" spans="1:19" x14ac:dyDescent="0.25">
      <c r="A385" s="25" t="s">
        <v>30</v>
      </c>
      <c r="B385" s="25" t="str">
        <f>VLOOKUP(A385,'Cód dos países'!$A$3:$C$199,2,FALSE)</f>
        <v>BHR</v>
      </c>
      <c r="C385" s="25">
        <f>VLOOKUP(A385,'Cód dos países'!$A$3:$C$199,3,FALSE)</f>
        <v>13</v>
      </c>
      <c r="D385" s="25">
        <v>2016</v>
      </c>
      <c r="E385">
        <f t="shared" si="10"/>
        <v>132016</v>
      </c>
      <c r="F385" s="25">
        <v>68.5</v>
      </c>
      <c r="G385" s="25">
        <v>64.2</v>
      </c>
      <c r="H385" s="25">
        <f t="shared" si="11"/>
        <v>0.64200000000000002</v>
      </c>
      <c r="I385" s="25">
        <v>55.5</v>
      </c>
      <c r="J385" s="25">
        <v>53.7</v>
      </c>
      <c r="K385" s="25">
        <v>99.9</v>
      </c>
      <c r="L385" s="25">
        <v>69.8</v>
      </c>
      <c r="M385" s="25">
        <v>12</v>
      </c>
      <c r="N385" s="25">
        <v>69.400000000000006</v>
      </c>
      <c r="O385" s="25">
        <v>78.7</v>
      </c>
      <c r="P385" s="25">
        <v>80.7</v>
      </c>
      <c r="Q385" s="25">
        <v>82.8</v>
      </c>
      <c r="R385" s="25">
        <v>75</v>
      </c>
      <c r="S385" s="25">
        <v>80</v>
      </c>
    </row>
    <row r="386" spans="1:19" x14ac:dyDescent="0.25">
      <c r="A386" s="25" t="s">
        <v>26</v>
      </c>
      <c r="B386" s="25" t="str">
        <f>VLOOKUP(A386,'Cód dos países'!$A$3:$C$199,2,FALSE)</f>
        <v>BGD</v>
      </c>
      <c r="C386" s="25">
        <f>VLOOKUP(A386,'Cód dos países'!$A$3:$C$199,3,FALSE)</f>
        <v>14</v>
      </c>
      <c r="D386" s="25">
        <v>2016</v>
      </c>
      <c r="E386">
        <f t="shared" si="10"/>
        <v>142016</v>
      </c>
      <c r="F386" s="25">
        <v>55</v>
      </c>
      <c r="G386" s="25">
        <v>34.9</v>
      </c>
      <c r="H386" s="25">
        <f t="shared" si="11"/>
        <v>0.34899999999999998</v>
      </c>
      <c r="I386" s="25">
        <v>19.100000000000001</v>
      </c>
      <c r="J386" s="25">
        <v>26</v>
      </c>
      <c r="K386" s="25">
        <v>72.8</v>
      </c>
      <c r="L386" s="25">
        <v>94</v>
      </c>
      <c r="M386" s="25">
        <v>78.7</v>
      </c>
      <c r="N386" s="25">
        <v>53.4</v>
      </c>
      <c r="O386" s="25">
        <v>68.7</v>
      </c>
      <c r="P386" s="25">
        <v>68.599999999999994</v>
      </c>
      <c r="Q386" s="25">
        <v>63.6</v>
      </c>
      <c r="R386" s="25">
        <v>50</v>
      </c>
      <c r="S386" s="25">
        <v>30</v>
      </c>
    </row>
    <row r="387" spans="1:19" x14ac:dyDescent="0.25">
      <c r="A387" s="25" t="s">
        <v>39</v>
      </c>
      <c r="B387" s="25" t="str">
        <f>VLOOKUP(A387,'Cód dos países'!$A$3:$C$199,2,FALSE)</f>
        <v>BRB</v>
      </c>
      <c r="C387" s="25">
        <f>VLOOKUP(A387,'Cód dos países'!$A$3:$C$199,3,FALSE)</f>
        <v>15</v>
      </c>
      <c r="D387" s="25">
        <v>2016</v>
      </c>
      <c r="E387">
        <f t="shared" si="10"/>
        <v>152016</v>
      </c>
      <c r="F387" s="25">
        <v>54.5</v>
      </c>
      <c r="G387" s="25">
        <v>55.5</v>
      </c>
      <c r="H387" s="25">
        <f t="shared" si="11"/>
        <v>0.55500000000000005</v>
      </c>
      <c r="I387" s="25">
        <v>34.299999999999997</v>
      </c>
      <c r="J387" s="25">
        <v>33</v>
      </c>
      <c r="K387" s="25">
        <v>74</v>
      </c>
      <c r="L387" s="25">
        <v>39</v>
      </c>
      <c r="M387" s="25">
        <v>0</v>
      </c>
      <c r="N387" s="25">
        <v>69.599999999999994</v>
      </c>
      <c r="O387" s="25">
        <v>67.7</v>
      </c>
      <c r="P387" s="25">
        <v>83.7</v>
      </c>
      <c r="Q387" s="25">
        <v>62.2</v>
      </c>
      <c r="R387" s="25">
        <v>75</v>
      </c>
      <c r="S387" s="25">
        <v>60</v>
      </c>
    </row>
    <row r="388" spans="1:19" x14ac:dyDescent="0.25">
      <c r="A388" s="25" t="s">
        <v>33</v>
      </c>
      <c r="B388" s="25" t="str">
        <f>VLOOKUP(A388,'Cód dos países'!$A$3:$C$199,2,FALSE)</f>
        <v>BLR</v>
      </c>
      <c r="C388" s="25">
        <f>VLOOKUP(A388,'Cód dos países'!$A$3:$C$199,3,FALSE)</f>
        <v>16</v>
      </c>
      <c r="D388" s="25">
        <v>2016</v>
      </c>
      <c r="E388">
        <f t="shared" si="10"/>
        <v>162016</v>
      </c>
      <c r="F388" s="25">
        <v>58.6</v>
      </c>
      <c r="G388" s="25">
        <v>50.9</v>
      </c>
      <c r="H388" s="25">
        <f t="shared" si="11"/>
        <v>0.50900000000000001</v>
      </c>
      <c r="I388" s="25">
        <v>37.6</v>
      </c>
      <c r="J388" s="25">
        <v>56.3</v>
      </c>
      <c r="K388" s="25">
        <v>89.8</v>
      </c>
      <c r="L388" s="25">
        <v>48.7</v>
      </c>
      <c r="M388" s="25">
        <v>92.8</v>
      </c>
      <c r="N388" s="25">
        <v>71.3</v>
      </c>
      <c r="O388" s="25">
        <v>74.599999999999994</v>
      </c>
      <c r="P388" s="25">
        <v>60.4</v>
      </c>
      <c r="Q388" s="25">
        <v>80.599999999999994</v>
      </c>
      <c r="R388" s="25">
        <v>30</v>
      </c>
      <c r="S388" s="25">
        <v>10</v>
      </c>
    </row>
    <row r="389" spans="1:19" x14ac:dyDescent="0.25">
      <c r="A389" s="25" t="s">
        <v>20</v>
      </c>
      <c r="B389" s="25" t="str">
        <f>VLOOKUP(A389,'Cód dos países'!$A$3:$C$199,2,FALSE)</f>
        <v>BEL</v>
      </c>
      <c r="C389" s="25">
        <f>VLOOKUP(A389,'Cód dos países'!$A$3:$C$199,3,FALSE)</f>
        <v>17</v>
      </c>
      <c r="D389" s="25">
        <v>2016</v>
      </c>
      <c r="E389">
        <f t="shared" ref="E389:E452" si="12">C389*10000+D389</f>
        <v>172016</v>
      </c>
      <c r="F389" s="25">
        <v>67.8</v>
      </c>
      <c r="G389" s="25">
        <v>83.3</v>
      </c>
      <c r="H389" s="25">
        <f t="shared" ref="H389:H452" si="13">IF(G389="","",(G389/100))</f>
        <v>0.83299999999999996</v>
      </c>
      <c r="I389" s="25">
        <v>71.5</v>
      </c>
      <c r="J389" s="25">
        <v>69.3</v>
      </c>
      <c r="K389" s="25">
        <v>44.1</v>
      </c>
      <c r="L389" s="25">
        <v>9.6</v>
      </c>
      <c r="M389" s="25">
        <v>66.3</v>
      </c>
      <c r="N389" s="25">
        <v>82</v>
      </c>
      <c r="O389" s="25">
        <v>61.1</v>
      </c>
      <c r="P389" s="25">
        <v>84.9</v>
      </c>
      <c r="Q389" s="25">
        <v>87</v>
      </c>
      <c r="R389" s="25">
        <v>85</v>
      </c>
      <c r="S389" s="25">
        <v>70</v>
      </c>
    </row>
    <row r="390" spans="1:19" x14ac:dyDescent="0.25">
      <c r="A390" s="25" t="s">
        <v>349</v>
      </c>
      <c r="B390" s="25" t="str">
        <f>VLOOKUP(A390,'Cód dos países'!$A$3:$C$199,2,FALSE)</f>
        <v>BLZ</v>
      </c>
      <c r="C390" s="25">
        <f>VLOOKUP(A390,'Cód dos países'!$A$3:$C$199,3,FALSE)</f>
        <v>18</v>
      </c>
      <c r="D390" s="25">
        <v>2016</v>
      </c>
      <c r="E390">
        <f t="shared" si="12"/>
        <v>182016</v>
      </c>
      <c r="F390" s="25">
        <v>58.6</v>
      </c>
      <c r="G390" s="25">
        <v>43.5</v>
      </c>
      <c r="H390" s="25">
        <f t="shared" si="13"/>
        <v>0.435</v>
      </c>
      <c r="I390" s="25">
        <v>35</v>
      </c>
      <c r="J390" s="25">
        <v>48.7</v>
      </c>
      <c r="K390" s="25">
        <v>81.3</v>
      </c>
      <c r="L390" s="25">
        <v>68.599999999999994</v>
      </c>
      <c r="M390" s="25">
        <v>60.5</v>
      </c>
      <c r="N390" s="25">
        <v>62.7</v>
      </c>
      <c r="O390" s="25">
        <v>53.6</v>
      </c>
      <c r="P390" s="25">
        <v>79.599999999999994</v>
      </c>
      <c r="Q390" s="25">
        <v>70.099999999999994</v>
      </c>
      <c r="R390" s="25">
        <v>50</v>
      </c>
      <c r="S390" s="25">
        <v>50</v>
      </c>
    </row>
    <row r="391" spans="1:19" x14ac:dyDescent="0.25">
      <c r="A391" s="25" t="s">
        <v>22</v>
      </c>
      <c r="B391" s="25" t="str">
        <f>VLOOKUP(A391,'Cód dos países'!$A$3:$C$199,2,FALSE)</f>
        <v>BEN</v>
      </c>
      <c r="C391" s="25">
        <f>VLOOKUP(A391,'Cód dos países'!$A$3:$C$199,3,FALSE)</f>
        <v>19</v>
      </c>
      <c r="D391" s="25">
        <v>2016</v>
      </c>
      <c r="E391">
        <f t="shared" si="12"/>
        <v>192016</v>
      </c>
      <c r="F391" s="25">
        <v>59.2</v>
      </c>
      <c r="G391" s="25">
        <v>36</v>
      </c>
      <c r="H391" s="25">
        <f t="shared" si="13"/>
        <v>0.36</v>
      </c>
      <c r="I391" s="25">
        <v>31.3</v>
      </c>
      <c r="J391" s="25">
        <v>29.4</v>
      </c>
      <c r="K391" s="25">
        <v>68.599999999999994</v>
      </c>
      <c r="L391" s="25">
        <v>85.9</v>
      </c>
      <c r="M391" s="25">
        <v>71.3</v>
      </c>
      <c r="N391" s="25">
        <v>51.9</v>
      </c>
      <c r="O391" s="25">
        <v>52.4</v>
      </c>
      <c r="P391" s="25">
        <v>85.4</v>
      </c>
      <c r="Q391" s="25">
        <v>68.7</v>
      </c>
      <c r="R391" s="25">
        <v>80</v>
      </c>
      <c r="S391" s="25">
        <v>50</v>
      </c>
    </row>
    <row r="392" spans="1:19" x14ac:dyDescent="0.25">
      <c r="A392" s="25" t="s">
        <v>41</v>
      </c>
      <c r="B392" s="25" t="str">
        <f>VLOOKUP(A392,'Cód dos países'!$A$3:$C$199,2,FALSE)</f>
        <v>BTN</v>
      </c>
      <c r="C392" s="25">
        <f>VLOOKUP(A392,'Cód dos países'!$A$3:$C$199,3,FALSE)</f>
        <v>20</v>
      </c>
      <c r="D392" s="25">
        <v>2016</v>
      </c>
      <c r="E392">
        <f t="shared" si="12"/>
        <v>202016</v>
      </c>
      <c r="F392" s="25">
        <v>58.4</v>
      </c>
      <c r="G392" s="25">
        <v>60.1</v>
      </c>
      <c r="H392" s="25">
        <f t="shared" si="13"/>
        <v>0.60099999999999998</v>
      </c>
      <c r="I392" s="25">
        <v>44.7</v>
      </c>
      <c r="J392" s="25">
        <v>50.7</v>
      </c>
      <c r="K392" s="25">
        <v>83.1</v>
      </c>
      <c r="L392" s="25">
        <v>73.599999999999994</v>
      </c>
      <c r="M392" s="25">
        <v>61.7</v>
      </c>
      <c r="N392" s="25">
        <v>72.599999999999994</v>
      </c>
      <c r="O392" s="25">
        <v>77.599999999999994</v>
      </c>
      <c r="P392" s="25">
        <v>67.099999999999994</v>
      </c>
      <c r="Q392" s="25">
        <v>60</v>
      </c>
      <c r="R392" s="25">
        <v>20</v>
      </c>
      <c r="S392" s="25">
        <v>30</v>
      </c>
    </row>
    <row r="393" spans="1:19" x14ac:dyDescent="0.25">
      <c r="A393" s="25" t="s">
        <v>35</v>
      </c>
      <c r="B393" s="25" t="str">
        <f>VLOOKUP(A393,'Cód dos países'!$A$3:$C$199,2,FALSE)</f>
        <v>BOL</v>
      </c>
      <c r="C393" s="25">
        <f>VLOOKUP(A393,'Cód dos países'!$A$3:$C$199,3,FALSE)</f>
        <v>21</v>
      </c>
      <c r="D393" s="25">
        <v>2016</v>
      </c>
      <c r="E393">
        <f t="shared" si="12"/>
        <v>212016</v>
      </c>
      <c r="F393" s="25">
        <v>47.7</v>
      </c>
      <c r="G393" s="25">
        <v>25.7</v>
      </c>
      <c r="H393" s="25">
        <f t="shared" si="13"/>
        <v>0.25700000000000001</v>
      </c>
      <c r="I393" s="25">
        <v>32.6</v>
      </c>
      <c r="J393" s="25">
        <v>15.4</v>
      </c>
      <c r="K393" s="25">
        <v>86.1</v>
      </c>
      <c r="L393" s="25">
        <v>49.1</v>
      </c>
      <c r="M393" s="25">
        <v>81.400000000000006</v>
      </c>
      <c r="N393" s="25">
        <v>58.9</v>
      </c>
      <c r="O393" s="25">
        <v>35.799999999999997</v>
      </c>
      <c r="P393" s="25">
        <v>66.400000000000006</v>
      </c>
      <c r="Q393" s="25">
        <v>76</v>
      </c>
      <c r="R393" s="25">
        <v>5</v>
      </c>
      <c r="S393" s="25">
        <v>40</v>
      </c>
    </row>
    <row r="394" spans="1:19" x14ac:dyDescent="0.25">
      <c r="A394" s="25" t="s">
        <v>333</v>
      </c>
      <c r="B394" s="25" t="str">
        <f>VLOOKUP(A394,'Cód dos países'!$A$3:$C$199,2,FALSE)</f>
        <v>BIH</v>
      </c>
      <c r="C394" s="25">
        <f>VLOOKUP(A394,'Cód dos países'!$A$3:$C$199,3,FALSE)</f>
        <v>22</v>
      </c>
      <c r="D394" s="25">
        <v>2016</v>
      </c>
      <c r="E394">
        <f t="shared" si="12"/>
        <v>222016</v>
      </c>
      <c r="F394" s="25">
        <v>60.2</v>
      </c>
      <c r="G394" s="25">
        <v>41.2</v>
      </c>
      <c r="H394" s="25">
        <f t="shared" si="13"/>
        <v>0.41200000000000003</v>
      </c>
      <c r="I394" s="25">
        <v>32.700000000000003</v>
      </c>
      <c r="J394" s="25">
        <v>40</v>
      </c>
      <c r="K394" s="25">
        <v>83.5</v>
      </c>
      <c r="L394" s="25">
        <v>33.700000000000003</v>
      </c>
      <c r="M394" s="25">
        <v>89.3</v>
      </c>
      <c r="N394" s="25">
        <v>47.4</v>
      </c>
      <c r="O394" s="25">
        <v>59.3</v>
      </c>
      <c r="P394" s="25">
        <v>84</v>
      </c>
      <c r="Q394" s="25">
        <v>86.6</v>
      </c>
      <c r="R394" s="25">
        <v>65</v>
      </c>
      <c r="S394" s="25">
        <v>60</v>
      </c>
    </row>
    <row r="395" spans="1:19" x14ac:dyDescent="0.25">
      <c r="A395" s="25" t="s">
        <v>43</v>
      </c>
      <c r="B395" s="25" t="str">
        <f>VLOOKUP(A395,'Cód dos países'!$A$3:$C$199,2,FALSE)</f>
        <v>BWA</v>
      </c>
      <c r="C395" s="25">
        <f>VLOOKUP(A395,'Cód dos países'!$A$3:$C$199,3,FALSE)</f>
        <v>23</v>
      </c>
      <c r="D395" s="25">
        <v>2016</v>
      </c>
      <c r="E395">
        <f t="shared" si="12"/>
        <v>232016</v>
      </c>
      <c r="F395" s="25">
        <v>70.099999999999994</v>
      </c>
      <c r="G395" s="25">
        <v>58.1</v>
      </c>
      <c r="H395" s="25">
        <f t="shared" si="13"/>
        <v>0.58099999999999996</v>
      </c>
      <c r="I395" s="25">
        <v>57.6</v>
      </c>
      <c r="J395" s="25">
        <v>54</v>
      </c>
      <c r="K395" s="25">
        <v>77.099999999999994</v>
      </c>
      <c r="L395" s="25">
        <v>61.2</v>
      </c>
      <c r="M395" s="25">
        <v>99.4</v>
      </c>
      <c r="N395" s="25">
        <v>68.8</v>
      </c>
      <c r="O395" s="25">
        <v>68.599999999999994</v>
      </c>
      <c r="P395" s="25">
        <v>77.900000000000006</v>
      </c>
      <c r="Q395" s="25">
        <v>83.8</v>
      </c>
      <c r="R395" s="25">
        <v>65</v>
      </c>
      <c r="S395" s="25">
        <v>70</v>
      </c>
    </row>
    <row r="396" spans="1:19" x14ac:dyDescent="0.25">
      <c r="A396" s="25" t="s">
        <v>37</v>
      </c>
      <c r="B396" s="25" t="str">
        <f>VLOOKUP(A396,'Cód dos países'!$A$3:$C$199,2,FALSE)</f>
        <v>BRA</v>
      </c>
      <c r="C396" s="25">
        <f>VLOOKUP(A396,'Cód dos países'!$A$3:$C$199,3,FALSE)</f>
        <v>24</v>
      </c>
      <c r="D396" s="25">
        <v>2016</v>
      </c>
      <c r="E396">
        <f t="shared" si="12"/>
        <v>242016</v>
      </c>
      <c r="F396" s="25">
        <v>52.9</v>
      </c>
      <c r="G396" s="25">
        <v>55</v>
      </c>
      <c r="H396" s="25">
        <f t="shared" si="13"/>
        <v>0.55000000000000004</v>
      </c>
      <c r="I396" s="25">
        <v>33.4</v>
      </c>
      <c r="J396" s="25">
        <v>49.7</v>
      </c>
      <c r="K396" s="25">
        <v>70.099999999999994</v>
      </c>
      <c r="L396" s="25">
        <v>53.1</v>
      </c>
      <c r="M396" s="25">
        <v>22.8</v>
      </c>
      <c r="N396" s="25">
        <v>61.3</v>
      </c>
      <c r="O396" s="25">
        <v>52.3</v>
      </c>
      <c r="P396" s="25">
        <v>67</v>
      </c>
      <c r="Q396" s="25">
        <v>69.400000000000006</v>
      </c>
      <c r="R396" s="25">
        <v>50</v>
      </c>
      <c r="S396" s="25">
        <v>50</v>
      </c>
    </row>
    <row r="397" spans="1:19" x14ac:dyDescent="0.25">
      <c r="A397" s="25" t="s">
        <v>350</v>
      </c>
      <c r="B397" s="25" t="str">
        <f>VLOOKUP(A397,'Cód dos países'!$A$3:$C$199,2,FALSE)</f>
        <v>BRN</v>
      </c>
      <c r="C397" s="25">
        <f>VLOOKUP(A397,'Cód dos países'!$A$3:$C$199,3,FALSE)</f>
        <v>25</v>
      </c>
      <c r="D397" s="25">
        <v>2016</v>
      </c>
      <c r="E397">
        <f t="shared" si="12"/>
        <v>252016</v>
      </c>
      <c r="F397" s="25">
        <v>69.8</v>
      </c>
      <c r="G397" s="25">
        <v>62.5</v>
      </c>
      <c r="H397" s="25">
        <f t="shared" si="13"/>
        <v>0.625</v>
      </c>
      <c r="I397" s="25">
        <v>40.9</v>
      </c>
      <c r="J397" s="25">
        <v>39.9</v>
      </c>
      <c r="K397" s="25">
        <v>85.6</v>
      </c>
      <c r="L397" s="25">
        <v>61.2</v>
      </c>
      <c r="M397" s="25">
        <v>100</v>
      </c>
      <c r="N397" s="25">
        <v>76.599999999999994</v>
      </c>
      <c r="O397" s="25">
        <v>90.4</v>
      </c>
      <c r="P397" s="25">
        <v>76.099999999999994</v>
      </c>
      <c r="Q397" s="25">
        <v>89.1</v>
      </c>
      <c r="R397" s="25">
        <v>65</v>
      </c>
      <c r="S397" s="25">
        <v>50</v>
      </c>
    </row>
    <row r="398" spans="1:19" x14ac:dyDescent="0.25">
      <c r="A398" s="25" t="s">
        <v>28</v>
      </c>
      <c r="B398" s="25" t="str">
        <f>VLOOKUP(A398,'Cód dos países'!$A$3:$C$199,2,FALSE)</f>
        <v>BGR</v>
      </c>
      <c r="C398" s="25">
        <f>VLOOKUP(A398,'Cód dos países'!$A$3:$C$199,3,FALSE)</f>
        <v>26</v>
      </c>
      <c r="D398" s="25">
        <v>2016</v>
      </c>
      <c r="E398">
        <f t="shared" si="12"/>
        <v>262016</v>
      </c>
      <c r="F398" s="25">
        <v>67.900000000000006</v>
      </c>
      <c r="G398" s="25">
        <v>62.5</v>
      </c>
      <c r="H398" s="25">
        <f t="shared" si="13"/>
        <v>0.625</v>
      </c>
      <c r="I398" s="25">
        <v>41.8</v>
      </c>
      <c r="J398" s="25">
        <v>38.9</v>
      </c>
      <c r="K398" s="25">
        <v>91</v>
      </c>
      <c r="L398" s="25">
        <v>58.4</v>
      </c>
      <c r="M398" s="25">
        <v>86.4</v>
      </c>
      <c r="N398" s="25">
        <v>66.7</v>
      </c>
      <c r="O398" s="25">
        <v>68.3</v>
      </c>
      <c r="P398" s="25">
        <v>83.3</v>
      </c>
      <c r="Q398" s="25">
        <v>87</v>
      </c>
      <c r="R398" s="25">
        <v>70</v>
      </c>
      <c r="S398" s="25">
        <v>60</v>
      </c>
    </row>
    <row r="399" spans="1:19" x14ac:dyDescent="0.25">
      <c r="A399" s="25" t="s">
        <v>24</v>
      </c>
      <c r="B399" s="25" t="str">
        <f>VLOOKUP(A399,'Cód dos países'!$A$3:$C$199,2,FALSE)</f>
        <v>BFA</v>
      </c>
      <c r="C399" s="25">
        <f>VLOOKUP(A399,'Cód dos países'!$A$3:$C$199,3,FALSE)</f>
        <v>27</v>
      </c>
      <c r="D399" s="25">
        <v>2016</v>
      </c>
      <c r="E399">
        <f t="shared" si="12"/>
        <v>272016</v>
      </c>
      <c r="F399" s="25">
        <v>59.6</v>
      </c>
      <c r="G399" s="25">
        <v>38.200000000000003</v>
      </c>
      <c r="H399" s="25">
        <f t="shared" si="13"/>
        <v>0.38200000000000001</v>
      </c>
      <c r="I399" s="25">
        <v>31.7</v>
      </c>
      <c r="J399" s="25">
        <v>28.4</v>
      </c>
      <c r="K399" s="25">
        <v>82.6</v>
      </c>
      <c r="L399" s="25">
        <v>82.5</v>
      </c>
      <c r="M399" s="25">
        <v>88.4</v>
      </c>
      <c r="N399" s="25">
        <v>46.4</v>
      </c>
      <c r="O399" s="25">
        <v>53.3</v>
      </c>
      <c r="P399" s="25">
        <v>84.6</v>
      </c>
      <c r="Q399" s="25">
        <v>69.2</v>
      </c>
      <c r="R399" s="25">
        <v>70</v>
      </c>
      <c r="S399" s="25">
        <v>40</v>
      </c>
    </row>
    <row r="400" spans="1:19" x14ac:dyDescent="0.25">
      <c r="A400" s="25" t="s">
        <v>338</v>
      </c>
      <c r="B400" s="25" t="str">
        <f>VLOOKUP(A400,'Cód dos países'!$A$3:$C$199,2,FALSE)</f>
        <v>MMR</v>
      </c>
      <c r="C400" s="25">
        <f>VLOOKUP(A400,'Cód dos países'!$A$3:$C$199,3,FALSE)</f>
        <v>123</v>
      </c>
      <c r="D400" s="25">
        <v>2016</v>
      </c>
      <c r="E400">
        <f t="shared" si="12"/>
        <v>1232016</v>
      </c>
      <c r="F400" s="25">
        <v>52.5</v>
      </c>
      <c r="G400" s="25">
        <v>23</v>
      </c>
      <c r="H400" s="25">
        <f t="shared" si="13"/>
        <v>0.23</v>
      </c>
      <c r="I400" s="25">
        <v>29.6</v>
      </c>
      <c r="J400" s="25">
        <v>12.9</v>
      </c>
      <c r="K400" s="25">
        <v>86.2</v>
      </c>
      <c r="L400" s="25">
        <v>81.5</v>
      </c>
      <c r="M400" s="25">
        <v>89.9</v>
      </c>
      <c r="N400" s="25">
        <v>50.1</v>
      </c>
      <c r="O400" s="25">
        <v>77.099999999999994</v>
      </c>
      <c r="P400" s="25">
        <v>65.400000000000006</v>
      </c>
      <c r="Q400" s="25">
        <v>74.2</v>
      </c>
      <c r="R400" s="25">
        <v>20</v>
      </c>
      <c r="S400" s="25">
        <v>20</v>
      </c>
    </row>
    <row r="401" spans="1:19" x14ac:dyDescent="0.25">
      <c r="A401" s="25" t="s">
        <v>18</v>
      </c>
      <c r="B401" s="25" t="str">
        <f>VLOOKUP(A401,'Cód dos países'!$A$3:$C$199,2,FALSE)</f>
        <v>BDI</v>
      </c>
      <c r="C401" s="25">
        <f>VLOOKUP(A401,'Cód dos países'!$A$3:$C$199,3,FALSE)</f>
        <v>28</v>
      </c>
      <c r="D401" s="25">
        <v>2016</v>
      </c>
      <c r="E401">
        <f t="shared" si="12"/>
        <v>282016</v>
      </c>
      <c r="F401" s="25">
        <v>53.2</v>
      </c>
      <c r="G401" s="25">
        <v>25.7</v>
      </c>
      <c r="H401" s="25">
        <f t="shared" si="13"/>
        <v>0.25700000000000001</v>
      </c>
      <c r="I401" s="25">
        <v>24.6</v>
      </c>
      <c r="J401" s="25">
        <v>19.8</v>
      </c>
      <c r="K401" s="25">
        <v>73.8</v>
      </c>
      <c r="L401" s="25">
        <v>69.5</v>
      </c>
      <c r="M401" s="25">
        <v>69.599999999999994</v>
      </c>
      <c r="N401" s="25">
        <v>53.5</v>
      </c>
      <c r="O401" s="25">
        <v>67.400000000000006</v>
      </c>
      <c r="P401" s="25">
        <v>75.2</v>
      </c>
      <c r="Q401" s="25">
        <v>74.2</v>
      </c>
      <c r="R401" s="25">
        <v>55</v>
      </c>
      <c r="S401" s="25">
        <v>30</v>
      </c>
    </row>
    <row r="402" spans="1:19" x14ac:dyDescent="0.25">
      <c r="A402" s="25" t="s">
        <v>419</v>
      </c>
      <c r="B402" s="25" t="e">
        <f>VLOOKUP(A402,'Cód dos países'!$A$3:$C$199,2,FALSE)</f>
        <v>#N/A</v>
      </c>
      <c r="C402" s="25" t="e">
        <f>VLOOKUP(A402,'Cód dos países'!$A$3:$C$199,3,FALSE)</f>
        <v>#N/A</v>
      </c>
      <c r="D402" s="25">
        <v>2016</v>
      </c>
      <c r="E402" t="e">
        <f t="shared" si="12"/>
        <v>#N/A</v>
      </c>
      <c r="F402" s="25">
        <v>56.9</v>
      </c>
      <c r="G402" s="25">
        <v>42.6</v>
      </c>
      <c r="H402" s="25">
        <f t="shared" si="13"/>
        <v>0.42599999999999999</v>
      </c>
      <c r="I402" s="25">
        <v>41.8</v>
      </c>
      <c r="J402" s="25">
        <v>50.2</v>
      </c>
      <c r="K402" s="25">
        <v>78.3</v>
      </c>
      <c r="L402" s="25">
        <v>70.7</v>
      </c>
      <c r="M402" s="25">
        <v>1.2</v>
      </c>
      <c r="N402" s="25">
        <v>65.5</v>
      </c>
      <c r="O402" s="25">
        <v>43.2</v>
      </c>
      <c r="P402" s="25">
        <v>86.7</v>
      </c>
      <c r="Q402" s="25">
        <v>68.2</v>
      </c>
      <c r="R402" s="25">
        <v>75</v>
      </c>
      <c r="S402" s="25">
        <v>60</v>
      </c>
    </row>
    <row r="403" spans="1:19" x14ac:dyDescent="0.25">
      <c r="A403" s="25" t="s">
        <v>160</v>
      </c>
      <c r="B403" s="25" t="str">
        <f>VLOOKUP(A403,'Cód dos países'!$A$3:$C$199,2,FALSE)</f>
        <v>KHM</v>
      </c>
      <c r="C403" s="25">
        <f>VLOOKUP(A403,'Cód dos países'!$A$3:$C$199,3,FALSE)</f>
        <v>29</v>
      </c>
      <c r="D403" s="25">
        <v>2016</v>
      </c>
      <c r="E403">
        <f t="shared" si="12"/>
        <v>292016</v>
      </c>
      <c r="F403" s="25">
        <v>59.5</v>
      </c>
      <c r="G403" s="25">
        <v>42.4</v>
      </c>
      <c r="H403" s="25">
        <f t="shared" si="13"/>
        <v>0.42399999999999999</v>
      </c>
      <c r="I403" s="25">
        <v>12.8</v>
      </c>
      <c r="J403" s="25">
        <v>22.1</v>
      </c>
      <c r="K403" s="25">
        <v>90.2</v>
      </c>
      <c r="L403" s="25">
        <v>88.1</v>
      </c>
      <c r="M403" s="25">
        <v>95.7</v>
      </c>
      <c r="N403" s="25">
        <v>29.6</v>
      </c>
      <c r="O403" s="25">
        <v>62</v>
      </c>
      <c r="P403" s="25">
        <v>81</v>
      </c>
      <c r="Q403" s="25">
        <v>80.3</v>
      </c>
      <c r="R403" s="25">
        <v>60</v>
      </c>
      <c r="S403" s="25">
        <v>50</v>
      </c>
    </row>
    <row r="404" spans="1:19" x14ac:dyDescent="0.25">
      <c r="A404" s="25" t="s">
        <v>56</v>
      </c>
      <c r="B404" s="25" t="str">
        <f>VLOOKUP(A404,'Cód dos países'!$A$3:$C$199,2,FALSE)</f>
        <v>CMR</v>
      </c>
      <c r="C404" s="25">
        <f>VLOOKUP(A404,'Cód dos países'!$A$3:$C$199,3,FALSE)</f>
        <v>30</v>
      </c>
      <c r="D404" s="25">
        <v>2016</v>
      </c>
      <c r="E404">
        <f t="shared" si="12"/>
        <v>302016</v>
      </c>
      <c r="F404" s="25">
        <v>51.8</v>
      </c>
      <c r="G404" s="25">
        <v>43.5</v>
      </c>
      <c r="H404" s="25">
        <f t="shared" si="13"/>
        <v>0.435</v>
      </c>
      <c r="I404" s="25">
        <v>17.399999999999999</v>
      </c>
      <c r="J404" s="25">
        <v>29.6</v>
      </c>
      <c r="K404" s="25">
        <v>75.400000000000006</v>
      </c>
      <c r="L404" s="25">
        <v>84.4</v>
      </c>
      <c r="M404" s="25">
        <v>60.9</v>
      </c>
      <c r="N404" s="25">
        <v>44.3</v>
      </c>
      <c r="O404" s="25">
        <v>47.8</v>
      </c>
      <c r="P404" s="25">
        <v>80.099999999999994</v>
      </c>
      <c r="Q404" s="25">
        <v>53.4</v>
      </c>
      <c r="R404" s="25">
        <v>35</v>
      </c>
      <c r="S404" s="25">
        <v>50</v>
      </c>
    </row>
    <row r="405" spans="1:19" x14ac:dyDescent="0.25">
      <c r="A405" s="25" t="s">
        <v>47</v>
      </c>
      <c r="B405" s="25" t="str">
        <f>VLOOKUP(A405,'Cód dos países'!$A$3:$C$199,2,FALSE)</f>
        <v>CAN</v>
      </c>
      <c r="C405" s="25">
        <f>VLOOKUP(A405,'Cód dos países'!$A$3:$C$199,3,FALSE)</f>
        <v>31</v>
      </c>
      <c r="D405" s="25">
        <v>2016</v>
      </c>
      <c r="E405">
        <f t="shared" si="12"/>
        <v>312016</v>
      </c>
      <c r="F405" s="25">
        <v>78.5</v>
      </c>
      <c r="G405" s="25">
        <v>88.3</v>
      </c>
      <c r="H405" s="25">
        <f t="shared" si="13"/>
        <v>0.88300000000000001</v>
      </c>
      <c r="I405" s="25">
        <v>81.599999999999994</v>
      </c>
      <c r="J405" s="25">
        <v>80.8</v>
      </c>
      <c r="K405" s="25">
        <v>77.400000000000006</v>
      </c>
      <c r="L405" s="25">
        <v>52.3</v>
      </c>
      <c r="M405" s="25">
        <v>80.3</v>
      </c>
      <c r="N405" s="25">
        <v>81.900000000000006</v>
      </c>
      <c r="O405" s="25">
        <v>73.099999999999994</v>
      </c>
      <c r="P405" s="25">
        <v>77.8</v>
      </c>
      <c r="Q405" s="25">
        <v>88.4</v>
      </c>
      <c r="R405" s="25">
        <v>80</v>
      </c>
      <c r="S405" s="25">
        <v>80</v>
      </c>
    </row>
    <row r="406" spans="1:19" x14ac:dyDescent="0.25">
      <c r="A406" s="25" t="s">
        <v>45</v>
      </c>
      <c r="B406" s="25" t="str">
        <f>VLOOKUP(A406,'Cód dos países'!$A$3:$C$199,2,FALSE)</f>
        <v>CAF</v>
      </c>
      <c r="C406" s="25">
        <f>VLOOKUP(A406,'Cód dos países'!$A$3:$C$199,3,FALSE)</f>
        <v>33</v>
      </c>
      <c r="D406" s="25">
        <v>2016</v>
      </c>
      <c r="E406">
        <f t="shared" si="12"/>
        <v>332016</v>
      </c>
      <c r="F406" s="25">
        <v>51.8</v>
      </c>
      <c r="G406" s="25">
        <v>12.6</v>
      </c>
      <c r="H406" s="25">
        <f t="shared" si="13"/>
        <v>0.126</v>
      </c>
      <c r="I406" s="25">
        <v>28.7</v>
      </c>
      <c r="J406" s="25">
        <v>33</v>
      </c>
      <c r="K406" s="25">
        <v>65.8</v>
      </c>
      <c r="L406" s="25">
        <v>94.1</v>
      </c>
      <c r="M406" s="25">
        <v>84.1</v>
      </c>
      <c r="N406" s="25">
        <v>27.2</v>
      </c>
      <c r="O406" s="25">
        <v>42.7</v>
      </c>
      <c r="P406" s="25">
        <v>68.2</v>
      </c>
      <c r="Q406" s="25">
        <v>55.2</v>
      </c>
      <c r="R406" s="25">
        <v>80</v>
      </c>
      <c r="S406" s="25">
        <v>30</v>
      </c>
    </row>
    <row r="407" spans="1:19" x14ac:dyDescent="0.25">
      <c r="A407" s="25" t="s">
        <v>288</v>
      </c>
      <c r="B407" s="25" t="str">
        <f>VLOOKUP(A407,'Cód dos países'!$A$3:$C$199,2,FALSE)</f>
        <v>TCD</v>
      </c>
      <c r="C407" s="25">
        <f>VLOOKUP(A407,'Cód dos países'!$A$3:$C$199,3,FALSE)</f>
        <v>34</v>
      </c>
      <c r="D407" s="25">
        <v>2016</v>
      </c>
      <c r="E407">
        <f t="shared" si="12"/>
        <v>342016</v>
      </c>
      <c r="F407" s="25">
        <v>49</v>
      </c>
      <c r="G407" s="25">
        <v>30.6</v>
      </c>
      <c r="H407" s="25">
        <f t="shared" si="13"/>
        <v>0.30599999999999999</v>
      </c>
      <c r="I407" s="25">
        <v>24.6</v>
      </c>
      <c r="J407" s="25">
        <v>24.1</v>
      </c>
      <c r="K407" s="25">
        <v>46</v>
      </c>
      <c r="L407" s="25">
        <v>87.2</v>
      </c>
      <c r="M407" s="25">
        <v>74.599999999999994</v>
      </c>
      <c r="N407" s="25">
        <v>27.5</v>
      </c>
      <c r="O407" s="25">
        <v>44.9</v>
      </c>
      <c r="P407" s="25">
        <v>74.3</v>
      </c>
      <c r="Q407" s="25">
        <v>54.7</v>
      </c>
      <c r="R407" s="25">
        <v>60</v>
      </c>
      <c r="S407" s="25">
        <v>40</v>
      </c>
    </row>
    <row r="408" spans="1:19" x14ac:dyDescent="0.25">
      <c r="A408" s="25" t="s">
        <v>51</v>
      </c>
      <c r="B408" s="25" t="str">
        <f>VLOOKUP(A408,'Cód dos países'!$A$3:$C$199,2,FALSE)</f>
        <v>CHL</v>
      </c>
      <c r="C408" s="25">
        <f>VLOOKUP(A408,'Cód dos países'!$A$3:$C$199,3,FALSE)</f>
        <v>35</v>
      </c>
      <c r="D408" s="25">
        <v>2016</v>
      </c>
      <c r="E408">
        <f t="shared" si="12"/>
        <v>352016</v>
      </c>
      <c r="F408" s="25">
        <v>76.5</v>
      </c>
      <c r="G408" s="25">
        <v>68.2</v>
      </c>
      <c r="H408" s="25">
        <f t="shared" si="13"/>
        <v>0.68200000000000005</v>
      </c>
      <c r="I408" s="25">
        <v>70.5</v>
      </c>
      <c r="J408" s="25">
        <v>63.7</v>
      </c>
      <c r="K408" s="25">
        <v>77.599999999999994</v>
      </c>
      <c r="L408" s="25">
        <v>82.2</v>
      </c>
      <c r="M408" s="25">
        <v>96.1</v>
      </c>
      <c r="N408" s="25">
        <v>72.3</v>
      </c>
      <c r="O408" s="25">
        <v>64.3</v>
      </c>
      <c r="P408" s="25">
        <v>82.2</v>
      </c>
      <c r="Q408" s="25">
        <v>86.4</v>
      </c>
      <c r="R408" s="25">
        <v>85</v>
      </c>
      <c r="S408" s="25">
        <v>70</v>
      </c>
    </row>
    <row r="409" spans="1:19" x14ac:dyDescent="0.25">
      <c r="A409" s="25" t="s">
        <v>53</v>
      </c>
      <c r="B409" s="25" t="str">
        <f>VLOOKUP(A409,'Cód dos países'!$A$3:$C$199,2,FALSE)</f>
        <v>CHN</v>
      </c>
      <c r="C409" s="25">
        <f>VLOOKUP(A409,'Cód dos países'!$A$3:$C$199,3,FALSE)</f>
        <v>36</v>
      </c>
      <c r="D409" s="25">
        <v>2016</v>
      </c>
      <c r="E409">
        <f t="shared" si="12"/>
        <v>362016</v>
      </c>
      <c r="F409" s="25">
        <v>57.4</v>
      </c>
      <c r="G409" s="25">
        <v>48.3</v>
      </c>
      <c r="H409" s="25">
        <f t="shared" si="13"/>
        <v>0.48299999999999998</v>
      </c>
      <c r="I409" s="25">
        <v>41.6</v>
      </c>
      <c r="J409" s="25">
        <v>60.7</v>
      </c>
      <c r="K409" s="25">
        <v>70</v>
      </c>
      <c r="L409" s="25">
        <v>73</v>
      </c>
      <c r="M409" s="25">
        <v>92.5</v>
      </c>
      <c r="N409" s="25">
        <v>53.9</v>
      </c>
      <c r="O409" s="25">
        <v>63.4</v>
      </c>
      <c r="P409" s="25">
        <v>71.8</v>
      </c>
      <c r="Q409" s="25">
        <v>73.599999999999994</v>
      </c>
      <c r="R409" s="25">
        <v>20</v>
      </c>
      <c r="S409" s="25">
        <v>20</v>
      </c>
    </row>
    <row r="410" spans="1:19" x14ac:dyDescent="0.25">
      <c r="A410" s="25" t="s">
        <v>59</v>
      </c>
      <c r="B410" s="25" t="str">
        <f>VLOOKUP(A410,'Cód dos países'!$A$3:$C$199,2,FALSE)</f>
        <v>COL</v>
      </c>
      <c r="C410" s="25">
        <f>VLOOKUP(A410,'Cód dos países'!$A$3:$C$199,3,FALSE)</f>
        <v>37</v>
      </c>
      <c r="D410" s="25">
        <v>2016</v>
      </c>
      <c r="E410">
        <f t="shared" si="12"/>
        <v>372016</v>
      </c>
      <c r="F410" s="25">
        <v>69.7</v>
      </c>
      <c r="G410" s="25">
        <v>63.8</v>
      </c>
      <c r="H410" s="25">
        <f t="shared" si="13"/>
        <v>0.63800000000000001</v>
      </c>
      <c r="I410" s="25">
        <v>39.6</v>
      </c>
      <c r="J410" s="25">
        <v>25.2</v>
      </c>
      <c r="K410" s="25">
        <v>80.099999999999994</v>
      </c>
      <c r="L410" s="25">
        <v>74.2</v>
      </c>
      <c r="M410" s="25">
        <v>89.8</v>
      </c>
      <c r="N410" s="25">
        <v>77.099999999999994</v>
      </c>
      <c r="O410" s="25">
        <v>77.900000000000006</v>
      </c>
      <c r="P410" s="25">
        <v>77</v>
      </c>
      <c r="Q410" s="25">
        <v>81.599999999999994</v>
      </c>
      <c r="R410" s="25">
        <v>80</v>
      </c>
      <c r="S410" s="25">
        <v>70</v>
      </c>
    </row>
    <row r="411" spans="1:19" x14ac:dyDescent="0.25">
      <c r="A411" s="25" t="s">
        <v>61</v>
      </c>
      <c r="B411" s="25" t="str">
        <f>VLOOKUP(A411,'Cód dos países'!$A$3:$C$199,2,FALSE)</f>
        <v>COM</v>
      </c>
      <c r="C411" s="25">
        <f>VLOOKUP(A411,'Cód dos países'!$A$3:$C$199,3,FALSE)</f>
        <v>38</v>
      </c>
      <c r="D411" s="25">
        <v>2016</v>
      </c>
      <c r="E411">
        <f t="shared" si="12"/>
        <v>382016</v>
      </c>
      <c r="F411" s="25">
        <v>55.8</v>
      </c>
      <c r="G411" s="25">
        <v>37.299999999999997</v>
      </c>
      <c r="H411" s="25">
        <f t="shared" si="13"/>
        <v>0.373</v>
      </c>
      <c r="I411" s="25">
        <v>30</v>
      </c>
      <c r="J411" s="25">
        <v>22.6</v>
      </c>
      <c r="K411" s="25">
        <v>64.599999999999994</v>
      </c>
      <c r="L411" s="25">
        <v>81.2</v>
      </c>
      <c r="M411" s="25">
        <v>98.6</v>
      </c>
      <c r="N411" s="25">
        <v>58.5</v>
      </c>
      <c r="O411" s="25">
        <v>50.6</v>
      </c>
      <c r="P411" s="25">
        <v>81.5</v>
      </c>
      <c r="Q411" s="25">
        <v>70.2</v>
      </c>
      <c r="R411" s="25">
        <v>45</v>
      </c>
      <c r="S411" s="25">
        <v>30</v>
      </c>
    </row>
    <row r="412" spans="1:19" x14ac:dyDescent="0.25">
      <c r="A412" s="25" t="s">
        <v>65</v>
      </c>
      <c r="B412" s="25" t="str">
        <f>VLOOKUP(A412,'Cód dos países'!$A$3:$C$199,2,FALSE)</f>
        <v>CRI</v>
      </c>
      <c r="C412" s="25">
        <f>VLOOKUP(A412,'Cód dos países'!$A$3:$C$199,3,FALSE)</f>
        <v>41</v>
      </c>
      <c r="D412" s="25">
        <v>2016</v>
      </c>
      <c r="E412">
        <f t="shared" si="12"/>
        <v>412016</v>
      </c>
      <c r="F412" s="25">
        <v>65</v>
      </c>
      <c r="G412" s="25">
        <v>51.6</v>
      </c>
      <c r="H412" s="25">
        <f t="shared" si="13"/>
        <v>0.51600000000000001</v>
      </c>
      <c r="I412" s="25">
        <v>55.4</v>
      </c>
      <c r="J412" s="25">
        <v>55.6</v>
      </c>
      <c r="K412" s="25">
        <v>79.400000000000006</v>
      </c>
      <c r="L412" s="25">
        <v>88.5</v>
      </c>
      <c r="M412" s="25">
        <v>42.4</v>
      </c>
      <c r="N412" s="25">
        <v>68.099999999999994</v>
      </c>
      <c r="O412" s="25">
        <v>53.9</v>
      </c>
      <c r="P412" s="25">
        <v>80.8</v>
      </c>
      <c r="Q412" s="25">
        <v>84.7</v>
      </c>
      <c r="R412" s="25">
        <v>70</v>
      </c>
      <c r="S412" s="25">
        <v>50</v>
      </c>
    </row>
    <row r="413" spans="1:19" x14ac:dyDescent="0.25">
      <c r="A413" s="25" t="s">
        <v>429</v>
      </c>
      <c r="B413" s="25" t="str">
        <f>VLOOKUP(A413,'Cód dos países'!$A$3:$C$199,2,FALSE)</f>
        <v>CIV</v>
      </c>
      <c r="C413" s="25">
        <f>VLOOKUP(A413,'Cód dos países'!$A$3:$C$199,3,FALSE)</f>
        <v>42</v>
      </c>
      <c r="D413" s="25">
        <v>2016</v>
      </c>
      <c r="E413">
        <f t="shared" si="12"/>
        <v>422016</v>
      </c>
      <c r="F413" s="25">
        <v>63</v>
      </c>
      <c r="G413" s="25">
        <v>42.6</v>
      </c>
      <c r="H413" s="25">
        <f t="shared" si="13"/>
        <v>0.42599999999999999</v>
      </c>
      <c r="I413" s="25">
        <v>34.299999999999997</v>
      </c>
      <c r="J413" s="25">
        <v>45.8</v>
      </c>
      <c r="K413" s="25">
        <v>78.400000000000006</v>
      </c>
      <c r="L413" s="25">
        <v>84.6</v>
      </c>
      <c r="M413" s="25">
        <v>87</v>
      </c>
      <c r="N413" s="25">
        <v>62.1</v>
      </c>
      <c r="O413" s="25">
        <v>50.6</v>
      </c>
      <c r="P413" s="25">
        <v>73.2</v>
      </c>
      <c r="Q413" s="25">
        <v>72.3</v>
      </c>
      <c r="R413" s="25">
        <v>75</v>
      </c>
      <c r="S413" s="25">
        <v>50</v>
      </c>
    </row>
    <row r="414" spans="1:19" x14ac:dyDescent="0.25">
      <c r="A414" s="25" t="s">
        <v>126</v>
      </c>
      <c r="B414" s="25" t="str">
        <f>VLOOKUP(A414,'Cód dos países'!$A$3:$C$199,2,FALSE)</f>
        <v>HRV</v>
      </c>
      <c r="C414" s="25">
        <f>VLOOKUP(A414,'Cód dos países'!$A$3:$C$199,3,FALSE)</f>
        <v>43</v>
      </c>
      <c r="D414" s="25">
        <v>2016</v>
      </c>
      <c r="E414">
        <f t="shared" si="12"/>
        <v>432016</v>
      </c>
      <c r="F414" s="25">
        <v>59.4</v>
      </c>
      <c r="G414" s="25">
        <v>65.5</v>
      </c>
      <c r="H414" s="25">
        <f t="shared" si="13"/>
        <v>0.65500000000000003</v>
      </c>
      <c r="I414" s="25">
        <v>43.4</v>
      </c>
      <c r="J414" s="25">
        <v>56.8</v>
      </c>
      <c r="K414" s="25">
        <v>66.8</v>
      </c>
      <c r="L414" s="25">
        <v>31.3</v>
      </c>
      <c r="M414" s="25">
        <v>44.7</v>
      </c>
      <c r="N414" s="25">
        <v>58.2</v>
      </c>
      <c r="O414" s="25">
        <v>43.3</v>
      </c>
      <c r="P414" s="25">
        <v>80.3</v>
      </c>
      <c r="Q414" s="25">
        <v>87.4</v>
      </c>
      <c r="R414" s="25">
        <v>75</v>
      </c>
      <c r="S414" s="25">
        <v>60</v>
      </c>
    </row>
    <row r="415" spans="1:19" x14ac:dyDescent="0.25">
      <c r="A415" s="25" t="s">
        <v>67</v>
      </c>
      <c r="B415" s="25" t="str">
        <f>VLOOKUP(A415,'Cód dos países'!$A$3:$C$199,2,FALSE)</f>
        <v>CUB</v>
      </c>
      <c r="C415" s="25">
        <f>VLOOKUP(A415,'Cód dos países'!$A$3:$C$199,3,FALSE)</f>
        <v>44</v>
      </c>
      <c r="D415" s="25">
        <v>2016</v>
      </c>
      <c r="E415">
        <f t="shared" si="12"/>
        <v>442016</v>
      </c>
      <c r="F415" s="25">
        <v>33.9</v>
      </c>
      <c r="G415" s="25">
        <v>32.4</v>
      </c>
      <c r="H415" s="25">
        <f t="shared" si="13"/>
        <v>0.32400000000000001</v>
      </c>
      <c r="I415" s="25">
        <v>41.8</v>
      </c>
      <c r="J415" s="25">
        <v>10</v>
      </c>
      <c r="K415" s="25">
        <v>51.3</v>
      </c>
      <c r="L415" s="25">
        <v>0</v>
      </c>
      <c r="M415" s="25">
        <v>81.2</v>
      </c>
      <c r="N415" s="25">
        <v>20</v>
      </c>
      <c r="O415" s="25">
        <v>20</v>
      </c>
      <c r="P415" s="25">
        <v>66</v>
      </c>
      <c r="Q415" s="25">
        <v>64.5</v>
      </c>
      <c r="R415" s="25">
        <v>10</v>
      </c>
      <c r="S415" s="25">
        <v>10</v>
      </c>
    </row>
    <row r="416" spans="1:19" x14ac:dyDescent="0.25">
      <c r="A416" s="25" t="s">
        <v>69</v>
      </c>
      <c r="B416" s="25" t="str">
        <f>VLOOKUP(A416,'Cód dos países'!$A$3:$C$199,2,FALSE)</f>
        <v>CYP</v>
      </c>
      <c r="C416" s="25">
        <f>VLOOKUP(A416,'Cód dos países'!$A$3:$C$199,3,FALSE)</f>
        <v>45</v>
      </c>
      <c r="D416" s="25">
        <v>2016</v>
      </c>
      <c r="E416">
        <f t="shared" si="12"/>
        <v>452016</v>
      </c>
      <c r="F416" s="25">
        <v>67.900000000000006</v>
      </c>
      <c r="G416" s="25">
        <v>75.400000000000006</v>
      </c>
      <c r="H416" s="25">
        <f t="shared" si="13"/>
        <v>0.754</v>
      </c>
      <c r="I416" s="25">
        <v>53.6</v>
      </c>
      <c r="J416" s="25">
        <v>60.7</v>
      </c>
      <c r="K416" s="25">
        <v>73</v>
      </c>
      <c r="L416" s="25">
        <v>48.8</v>
      </c>
      <c r="M416" s="25">
        <v>72.900000000000006</v>
      </c>
      <c r="N416" s="25">
        <v>75.8</v>
      </c>
      <c r="O416" s="25">
        <v>58.6</v>
      </c>
      <c r="P416" s="25">
        <v>83.3</v>
      </c>
      <c r="Q416" s="25">
        <v>87</v>
      </c>
      <c r="R416" s="25">
        <v>75</v>
      </c>
      <c r="S416" s="25">
        <v>50</v>
      </c>
    </row>
    <row r="417" spans="1:19" x14ac:dyDescent="0.25">
      <c r="A417" s="25" t="s">
        <v>71</v>
      </c>
      <c r="B417" s="25" t="str">
        <f>VLOOKUP(A417,'Cód dos países'!$A$3:$C$199,2,FALSE)</f>
        <v>CZE</v>
      </c>
      <c r="C417" s="25">
        <f>VLOOKUP(A417,'Cód dos países'!$A$3:$C$199,3,FALSE)</f>
        <v>46</v>
      </c>
      <c r="D417" s="25">
        <v>2016</v>
      </c>
      <c r="E417">
        <f t="shared" si="12"/>
        <v>462016</v>
      </c>
      <c r="F417" s="25">
        <v>73.3</v>
      </c>
      <c r="G417" s="25">
        <v>70.3</v>
      </c>
      <c r="H417" s="25">
        <f t="shared" si="13"/>
        <v>0.70299999999999996</v>
      </c>
      <c r="I417" s="25">
        <v>55.9</v>
      </c>
      <c r="J417" s="25">
        <v>55.9</v>
      </c>
      <c r="K417" s="25">
        <v>82.9</v>
      </c>
      <c r="L417" s="25">
        <v>45.3</v>
      </c>
      <c r="M417" s="25">
        <v>92</v>
      </c>
      <c r="N417" s="25">
        <v>67.2</v>
      </c>
      <c r="O417" s="25">
        <v>77.7</v>
      </c>
      <c r="P417" s="25">
        <v>85.8</v>
      </c>
      <c r="Q417" s="25">
        <v>87</v>
      </c>
      <c r="R417" s="25">
        <v>80</v>
      </c>
      <c r="S417" s="25">
        <v>80</v>
      </c>
    </row>
    <row r="418" spans="1:19" x14ac:dyDescent="0.25">
      <c r="A418" s="25" t="s">
        <v>430</v>
      </c>
      <c r="B418" s="25" t="str">
        <f>VLOOKUP(A418,'Cód dos países'!$A$3:$C$199,2,FALSE)</f>
        <v>ZAR</v>
      </c>
      <c r="C418" s="25">
        <f>VLOOKUP(A418,'Cód dos países'!$A$3:$C$199,3,FALSE)</f>
        <v>40</v>
      </c>
      <c r="D418" s="25">
        <v>2016</v>
      </c>
      <c r="E418">
        <f t="shared" si="12"/>
        <v>402016</v>
      </c>
      <c r="F418" s="25">
        <v>56.4</v>
      </c>
      <c r="G418" s="25">
        <v>40.6</v>
      </c>
      <c r="H418" s="25">
        <f t="shared" si="13"/>
        <v>0.40600000000000003</v>
      </c>
      <c r="I418" s="25">
        <v>28.6</v>
      </c>
      <c r="J418" s="25">
        <v>48.7</v>
      </c>
      <c r="K418" s="25">
        <v>73.400000000000006</v>
      </c>
      <c r="L418" s="25">
        <v>94.7</v>
      </c>
      <c r="M418" s="25">
        <v>99.3</v>
      </c>
      <c r="N418" s="25">
        <v>59.9</v>
      </c>
      <c r="O418" s="25">
        <v>38.4</v>
      </c>
      <c r="P418" s="25">
        <v>78.599999999999994</v>
      </c>
      <c r="Q418" s="25">
        <v>64.599999999999994</v>
      </c>
      <c r="R418" s="25">
        <v>30</v>
      </c>
      <c r="S418" s="25">
        <v>20</v>
      </c>
    </row>
    <row r="419" spans="1:19" x14ac:dyDescent="0.25">
      <c r="A419" s="25" t="s">
        <v>77</v>
      </c>
      <c r="B419" s="25" t="str">
        <f>VLOOKUP(A419,'Cód dos países'!$A$3:$C$199,2,FALSE)</f>
        <v>DNK</v>
      </c>
      <c r="C419" s="25">
        <f>VLOOKUP(A419,'Cód dos países'!$A$3:$C$199,3,FALSE)</f>
        <v>47</v>
      </c>
      <c r="D419" s="25">
        <v>2016</v>
      </c>
      <c r="E419">
        <f t="shared" si="12"/>
        <v>472016</v>
      </c>
      <c r="F419" s="25">
        <v>75.099999999999994</v>
      </c>
      <c r="G419" s="25">
        <v>86.7</v>
      </c>
      <c r="H419" s="25">
        <f t="shared" si="13"/>
        <v>0.86699999999999999</v>
      </c>
      <c r="I419" s="25">
        <v>84.9</v>
      </c>
      <c r="J419" s="25">
        <v>68.5</v>
      </c>
      <c r="K419" s="25">
        <v>37.200000000000003</v>
      </c>
      <c r="L419" s="25">
        <v>5.7</v>
      </c>
      <c r="M419" s="25">
        <v>95.4</v>
      </c>
      <c r="N419" s="25">
        <v>93.9</v>
      </c>
      <c r="O419" s="25">
        <v>85.8</v>
      </c>
      <c r="P419" s="25">
        <v>85.5</v>
      </c>
      <c r="Q419" s="25">
        <v>87</v>
      </c>
      <c r="R419" s="25">
        <v>90</v>
      </c>
      <c r="S419" s="25">
        <v>80</v>
      </c>
    </row>
    <row r="420" spans="1:19" x14ac:dyDescent="0.25">
      <c r="A420" s="25" t="s">
        <v>75</v>
      </c>
      <c r="B420" s="25" t="str">
        <f>VLOOKUP(A420,'Cód dos países'!$A$3:$C$199,2,FALSE)</f>
        <v>DJI</v>
      </c>
      <c r="C420" s="25">
        <f>VLOOKUP(A420,'Cód dos países'!$A$3:$C$199,3,FALSE)</f>
        <v>48</v>
      </c>
      <c r="D420" s="25">
        <v>2016</v>
      </c>
      <c r="E420">
        <f t="shared" si="12"/>
        <v>482016</v>
      </c>
      <c r="F420" s="25">
        <v>46.7</v>
      </c>
      <c r="G420" s="25">
        <v>12.3</v>
      </c>
      <c r="H420" s="25">
        <f t="shared" si="13"/>
        <v>0.12300000000000001</v>
      </c>
      <c r="I420" s="25">
        <v>32.6</v>
      </c>
      <c r="J420" s="25">
        <v>10.3</v>
      </c>
      <c r="K420" s="25">
        <v>80.900000000000006</v>
      </c>
      <c r="L420" s="25">
        <v>39.5</v>
      </c>
      <c r="M420" s="25">
        <v>13.8</v>
      </c>
      <c r="N420" s="25">
        <v>51.6</v>
      </c>
      <c r="O420" s="25">
        <v>59</v>
      </c>
      <c r="P420" s="25">
        <v>75.3</v>
      </c>
      <c r="Q420" s="25">
        <v>54.9</v>
      </c>
      <c r="R420" s="25">
        <v>80</v>
      </c>
      <c r="S420" s="25">
        <v>50</v>
      </c>
    </row>
    <row r="421" spans="1:19" x14ac:dyDescent="0.25">
      <c r="A421" s="25" t="s">
        <v>353</v>
      </c>
      <c r="B421" s="25" t="str">
        <f>VLOOKUP(A421,'Cód dos países'!$A$3:$C$199,2,FALSE)</f>
        <v>DMA</v>
      </c>
      <c r="C421" s="25">
        <f>VLOOKUP(A421,'Cód dos países'!$A$3:$C$199,3,FALSE)</f>
        <v>49</v>
      </c>
      <c r="D421" s="25">
        <v>2016</v>
      </c>
      <c r="E421">
        <f t="shared" si="12"/>
        <v>492016</v>
      </c>
      <c r="F421" s="25">
        <v>63.7</v>
      </c>
      <c r="G421" s="25">
        <v>43.8</v>
      </c>
      <c r="H421" s="25">
        <f t="shared" si="13"/>
        <v>0.43799999999999994</v>
      </c>
      <c r="I421" s="25">
        <v>40.9</v>
      </c>
      <c r="J421" s="25">
        <v>67.7</v>
      </c>
      <c r="K421" s="25">
        <v>73.2</v>
      </c>
      <c r="L421" s="25">
        <v>67.5</v>
      </c>
      <c r="M421" s="25">
        <v>72.599999999999994</v>
      </c>
      <c r="N421" s="25">
        <v>72.099999999999994</v>
      </c>
      <c r="O421" s="25">
        <v>59</v>
      </c>
      <c r="P421" s="25">
        <v>89.5</v>
      </c>
      <c r="Q421" s="25">
        <v>72.599999999999994</v>
      </c>
      <c r="R421" s="25">
        <v>75</v>
      </c>
      <c r="S421" s="25">
        <v>30</v>
      </c>
    </row>
    <row r="422" spans="1:19" x14ac:dyDescent="0.25">
      <c r="A422" s="25" t="s">
        <v>79</v>
      </c>
      <c r="B422" s="25" t="str">
        <f>VLOOKUP(A422,'Cód dos países'!$A$3:$C$199,2,FALSE)</f>
        <v>DOM</v>
      </c>
      <c r="C422" s="25">
        <f>VLOOKUP(A422,'Cód dos países'!$A$3:$C$199,3,FALSE)</f>
        <v>50</v>
      </c>
      <c r="D422" s="25">
        <v>2016</v>
      </c>
      <c r="E422">
        <f t="shared" si="12"/>
        <v>502016</v>
      </c>
      <c r="F422" s="25">
        <v>62.9</v>
      </c>
      <c r="G422" s="25">
        <v>56.1</v>
      </c>
      <c r="H422" s="25">
        <f t="shared" si="13"/>
        <v>0.56100000000000005</v>
      </c>
      <c r="I422" s="25">
        <v>30.9</v>
      </c>
      <c r="J422" s="25">
        <v>25.3</v>
      </c>
      <c r="K422" s="25">
        <v>84.6</v>
      </c>
      <c r="L422" s="25">
        <v>90.2</v>
      </c>
      <c r="M422" s="25">
        <v>90.1</v>
      </c>
      <c r="N422" s="25">
        <v>52.8</v>
      </c>
      <c r="O422" s="25">
        <v>56.2</v>
      </c>
      <c r="P422" s="25">
        <v>76.7</v>
      </c>
      <c r="Q422" s="25">
        <v>77</v>
      </c>
      <c r="R422" s="25">
        <v>75</v>
      </c>
      <c r="S422" s="25">
        <v>40</v>
      </c>
    </row>
    <row r="423" spans="1:19" x14ac:dyDescent="0.25">
      <c r="A423" s="25" t="s">
        <v>83</v>
      </c>
      <c r="B423" s="25" t="str">
        <f>VLOOKUP(A423,'Cód dos países'!$A$3:$C$199,2,FALSE)</f>
        <v>ECU</v>
      </c>
      <c r="C423" s="25">
        <f>VLOOKUP(A423,'Cód dos países'!$A$3:$C$199,3,FALSE)</f>
        <v>51</v>
      </c>
      <c r="D423" s="25">
        <v>2016</v>
      </c>
      <c r="E423">
        <f t="shared" si="12"/>
        <v>512016</v>
      </c>
      <c r="F423" s="25">
        <v>49.3</v>
      </c>
      <c r="G423" s="25">
        <v>38.700000000000003</v>
      </c>
      <c r="H423" s="25">
        <f t="shared" si="13"/>
        <v>0.38700000000000001</v>
      </c>
      <c r="I423" s="25">
        <v>33.9</v>
      </c>
      <c r="J423" s="25">
        <v>22.3</v>
      </c>
      <c r="K423" s="25">
        <v>79.099999999999994</v>
      </c>
      <c r="L423" s="25">
        <v>46.1</v>
      </c>
      <c r="M423" s="25">
        <v>56.4</v>
      </c>
      <c r="N423" s="25">
        <v>55.4</v>
      </c>
      <c r="O423" s="25">
        <v>47.3</v>
      </c>
      <c r="P423" s="25">
        <v>67.7</v>
      </c>
      <c r="Q423" s="25">
        <v>69.7</v>
      </c>
      <c r="R423" s="25">
        <v>35</v>
      </c>
      <c r="S423" s="25">
        <v>40</v>
      </c>
    </row>
    <row r="424" spans="1:19" x14ac:dyDescent="0.25">
      <c r="A424" s="25" t="s">
        <v>85</v>
      </c>
      <c r="B424" s="25" t="str">
        <f>VLOOKUP(A424,'Cód dos países'!$A$3:$C$199,2,FALSE)</f>
        <v>EGY</v>
      </c>
      <c r="C424" s="25">
        <f>VLOOKUP(A424,'Cód dos países'!$A$3:$C$199,3,FALSE)</f>
        <v>52</v>
      </c>
      <c r="D424" s="25">
        <v>2016</v>
      </c>
      <c r="E424">
        <f t="shared" si="12"/>
        <v>522016</v>
      </c>
      <c r="F424" s="25">
        <v>52.6</v>
      </c>
      <c r="G424" s="25">
        <v>35.4</v>
      </c>
      <c r="H424" s="25">
        <f t="shared" si="13"/>
        <v>0.35399999999999998</v>
      </c>
      <c r="I424" s="25">
        <v>32.700000000000003</v>
      </c>
      <c r="J424" s="25">
        <v>56.3</v>
      </c>
      <c r="K424" s="25">
        <v>86.1</v>
      </c>
      <c r="L424" s="25">
        <v>63</v>
      </c>
      <c r="M424" s="25">
        <v>4.5999999999999996</v>
      </c>
      <c r="N424" s="25">
        <v>66.8</v>
      </c>
      <c r="O424" s="25">
        <v>51.3</v>
      </c>
      <c r="P424" s="25">
        <v>69.599999999999994</v>
      </c>
      <c r="Q424" s="25">
        <v>70.2</v>
      </c>
      <c r="R424" s="25">
        <v>55</v>
      </c>
      <c r="S424" s="25">
        <v>40</v>
      </c>
    </row>
    <row r="425" spans="1:19" x14ac:dyDescent="0.25">
      <c r="A425" s="25" t="s">
        <v>267</v>
      </c>
      <c r="B425" s="25" t="str">
        <f>VLOOKUP(A425,'Cód dos países'!$A$3:$C$199,2,FALSE)</f>
        <v>SLV</v>
      </c>
      <c r="C425" s="25">
        <f>VLOOKUP(A425,'Cód dos países'!$A$3:$C$199,3,FALSE)</f>
        <v>53</v>
      </c>
      <c r="D425" s="25">
        <v>2016</v>
      </c>
      <c r="E425">
        <f t="shared" si="12"/>
        <v>532016</v>
      </c>
      <c r="F425" s="25">
        <v>64.099999999999994</v>
      </c>
      <c r="G425" s="25">
        <v>45.3</v>
      </c>
      <c r="H425" s="25">
        <f t="shared" si="13"/>
        <v>0.45299999999999996</v>
      </c>
      <c r="I425" s="25">
        <v>31.7</v>
      </c>
      <c r="J425" s="25">
        <v>35.4</v>
      </c>
      <c r="K425" s="25">
        <v>79</v>
      </c>
      <c r="L425" s="25">
        <v>85.9</v>
      </c>
      <c r="M425" s="25">
        <v>74.7</v>
      </c>
      <c r="N425" s="25">
        <v>57.3</v>
      </c>
      <c r="O425" s="25">
        <v>54.5</v>
      </c>
      <c r="P425" s="25">
        <v>79.2</v>
      </c>
      <c r="Q425" s="25">
        <v>86.5</v>
      </c>
      <c r="R425" s="25">
        <v>80</v>
      </c>
      <c r="S425" s="25">
        <v>60</v>
      </c>
    </row>
    <row r="426" spans="1:19" x14ac:dyDescent="0.25">
      <c r="A426" s="25" t="s">
        <v>114</v>
      </c>
      <c r="B426" s="25" t="str">
        <f>VLOOKUP(A426,'Cód dos países'!$A$3:$C$199,2,FALSE)</f>
        <v>GNQ</v>
      </c>
      <c r="C426" s="25">
        <f>VLOOKUP(A426,'Cód dos países'!$A$3:$C$199,3,FALSE)</f>
        <v>54</v>
      </c>
      <c r="D426" s="25">
        <v>2016</v>
      </c>
      <c r="E426">
        <f t="shared" si="12"/>
        <v>542016</v>
      </c>
      <c r="F426" s="25">
        <v>45</v>
      </c>
      <c r="G426" s="25">
        <v>35.4</v>
      </c>
      <c r="H426" s="25">
        <f t="shared" si="13"/>
        <v>0.35399999999999998</v>
      </c>
      <c r="I426" s="25">
        <v>24.6</v>
      </c>
      <c r="J426" s="25">
        <v>13.1</v>
      </c>
      <c r="K426" s="25">
        <v>75.400000000000006</v>
      </c>
      <c r="L426" s="25">
        <v>53.6</v>
      </c>
      <c r="M426" s="25">
        <v>46.4</v>
      </c>
      <c r="N426" s="25">
        <v>50.9</v>
      </c>
      <c r="O426" s="25">
        <v>38.5</v>
      </c>
      <c r="P426" s="25">
        <v>78.3</v>
      </c>
      <c r="Q426" s="25">
        <v>53.8</v>
      </c>
      <c r="R426" s="25">
        <v>40</v>
      </c>
      <c r="S426" s="25">
        <v>30</v>
      </c>
    </row>
    <row r="427" spans="1:19" x14ac:dyDescent="0.25">
      <c r="A427" s="25" t="s">
        <v>87</v>
      </c>
      <c r="B427" s="25" t="str">
        <f>VLOOKUP(A427,'Cód dos países'!$A$3:$C$199,2,FALSE)</f>
        <v>ERI</v>
      </c>
      <c r="C427" s="25">
        <f>VLOOKUP(A427,'Cód dos países'!$A$3:$C$199,3,FALSE)</f>
        <v>55</v>
      </c>
      <c r="D427" s="25">
        <v>2016</v>
      </c>
      <c r="E427">
        <f t="shared" si="12"/>
        <v>552016</v>
      </c>
      <c r="F427" s="25">
        <v>42.2</v>
      </c>
      <c r="G427" s="25">
        <v>36.4</v>
      </c>
      <c r="H427" s="25">
        <f t="shared" si="13"/>
        <v>0.36399999999999999</v>
      </c>
      <c r="I427" s="25">
        <v>27.5</v>
      </c>
      <c r="J427" s="25">
        <v>10.3</v>
      </c>
      <c r="K427" s="25">
        <v>81.3</v>
      </c>
      <c r="L427" s="25">
        <v>74.7</v>
      </c>
      <c r="M427" s="25">
        <v>0</v>
      </c>
      <c r="N427" s="25">
        <v>56.7</v>
      </c>
      <c r="O427" s="25">
        <v>69.7</v>
      </c>
      <c r="P427" s="25">
        <v>61</v>
      </c>
      <c r="Q427" s="25">
        <v>69.2</v>
      </c>
      <c r="R427" s="25">
        <v>0</v>
      </c>
      <c r="S427" s="25">
        <v>20</v>
      </c>
    </row>
    <row r="428" spans="1:19" x14ac:dyDescent="0.25">
      <c r="A428" s="25" t="s">
        <v>91</v>
      </c>
      <c r="B428" s="25" t="str">
        <f>VLOOKUP(A428,'Cód dos países'!$A$3:$C$199,2,FALSE)</f>
        <v>EST</v>
      </c>
      <c r="C428" s="25">
        <f>VLOOKUP(A428,'Cód dos países'!$A$3:$C$199,3,FALSE)</f>
        <v>56</v>
      </c>
      <c r="D428" s="25">
        <v>2016</v>
      </c>
      <c r="E428">
        <f t="shared" si="12"/>
        <v>562016</v>
      </c>
      <c r="F428" s="25">
        <v>79.099999999999994</v>
      </c>
      <c r="G428" s="25">
        <v>82.6</v>
      </c>
      <c r="H428" s="25">
        <f t="shared" si="13"/>
        <v>0.82599999999999996</v>
      </c>
      <c r="I428" s="25">
        <v>69.900000000000006</v>
      </c>
      <c r="J428" s="25">
        <v>82.8</v>
      </c>
      <c r="K428" s="25">
        <v>81.2</v>
      </c>
      <c r="L428" s="25">
        <v>55.8</v>
      </c>
      <c r="M428" s="25">
        <v>99.8</v>
      </c>
      <c r="N428" s="25">
        <v>77</v>
      </c>
      <c r="O428" s="25">
        <v>56.9</v>
      </c>
      <c r="P428" s="25">
        <v>85.7</v>
      </c>
      <c r="Q428" s="25">
        <v>87</v>
      </c>
      <c r="R428" s="25">
        <v>90</v>
      </c>
      <c r="S428" s="25">
        <v>80</v>
      </c>
    </row>
    <row r="429" spans="1:19" x14ac:dyDescent="0.25">
      <c r="A429" s="25" t="s">
        <v>420</v>
      </c>
      <c r="B429" s="25" t="e">
        <f>VLOOKUP(A429,'Cód dos países'!$A$3:$C$199,2,FALSE)</f>
        <v>#N/A</v>
      </c>
      <c r="C429" s="25" t="e">
        <f>VLOOKUP(A429,'Cód dos países'!$A$3:$C$199,3,FALSE)</f>
        <v>#N/A</v>
      </c>
      <c r="D429" s="25">
        <v>2016</v>
      </c>
      <c r="E429" t="e">
        <f t="shared" si="12"/>
        <v>#N/A</v>
      </c>
      <c r="F429" s="25">
        <v>61.1</v>
      </c>
      <c r="G429" s="25">
        <v>53.5</v>
      </c>
      <c r="H429" s="25">
        <f t="shared" si="13"/>
        <v>0.53500000000000003</v>
      </c>
      <c r="I429" s="25">
        <v>30.9</v>
      </c>
      <c r="J429" s="25">
        <v>33.299999999999997</v>
      </c>
      <c r="K429" s="25">
        <v>74.8</v>
      </c>
      <c r="L429" s="25">
        <v>71.599999999999994</v>
      </c>
      <c r="M429" s="25">
        <v>93.2</v>
      </c>
      <c r="N429" s="25">
        <v>57.5</v>
      </c>
      <c r="O429" s="25">
        <v>64.400000000000006</v>
      </c>
      <c r="P429" s="25">
        <v>75.599999999999994</v>
      </c>
      <c r="Q429" s="25">
        <v>88.9</v>
      </c>
      <c r="R429" s="25">
        <v>50</v>
      </c>
      <c r="S429" s="25">
        <v>40</v>
      </c>
    </row>
    <row r="430" spans="1:19" x14ac:dyDescent="0.25">
      <c r="A430" s="25" t="s">
        <v>93</v>
      </c>
      <c r="B430" s="25" t="str">
        <f>VLOOKUP(A430,'Cód dos países'!$A$3:$C$199,2,FALSE)</f>
        <v>ETH</v>
      </c>
      <c r="C430" s="25">
        <f>VLOOKUP(A430,'Cód dos países'!$A$3:$C$199,3,FALSE)</f>
        <v>57</v>
      </c>
      <c r="D430" s="25">
        <v>2016</v>
      </c>
      <c r="E430">
        <f t="shared" si="12"/>
        <v>572016</v>
      </c>
      <c r="F430" s="25">
        <v>52.7</v>
      </c>
      <c r="G430" s="25">
        <v>32.6</v>
      </c>
      <c r="H430" s="25">
        <f t="shared" si="13"/>
        <v>0.32600000000000001</v>
      </c>
      <c r="I430" s="25">
        <v>37.6</v>
      </c>
      <c r="J430" s="25">
        <v>29.6</v>
      </c>
      <c r="K430" s="25">
        <v>77.099999999999994</v>
      </c>
      <c r="L430" s="25">
        <v>90.3</v>
      </c>
      <c r="M430" s="25">
        <v>86.5</v>
      </c>
      <c r="N430" s="25">
        <v>50</v>
      </c>
      <c r="O430" s="25">
        <v>57.2</v>
      </c>
      <c r="P430" s="25">
        <v>65.7</v>
      </c>
      <c r="Q430" s="25">
        <v>65.099999999999994</v>
      </c>
      <c r="R430" s="25">
        <v>20</v>
      </c>
      <c r="S430" s="25">
        <v>20</v>
      </c>
    </row>
    <row r="431" spans="1:19" x14ac:dyDescent="0.25">
      <c r="A431" s="25" t="s">
        <v>97</v>
      </c>
      <c r="B431" s="25" t="str">
        <f>VLOOKUP(A431,'Cód dos países'!$A$3:$C$199,2,FALSE)</f>
        <v>FJI</v>
      </c>
      <c r="C431" s="25">
        <f>VLOOKUP(A431,'Cód dos países'!$A$3:$C$199,3,FALSE)</f>
        <v>58</v>
      </c>
      <c r="D431" s="25">
        <v>2016</v>
      </c>
      <c r="E431">
        <f t="shared" si="12"/>
        <v>582016</v>
      </c>
      <c r="F431" s="25">
        <v>63.4</v>
      </c>
      <c r="G431" s="25">
        <v>67.7</v>
      </c>
      <c r="H431" s="25">
        <f t="shared" si="13"/>
        <v>0.67700000000000005</v>
      </c>
      <c r="I431" s="25">
        <v>32.700000000000003</v>
      </c>
      <c r="J431" s="25">
        <v>41.9</v>
      </c>
      <c r="K431" s="25">
        <v>80.7</v>
      </c>
      <c r="L431" s="25">
        <v>72.5</v>
      </c>
      <c r="M431" s="25">
        <v>84.1</v>
      </c>
      <c r="N431" s="25">
        <v>61.3</v>
      </c>
      <c r="O431" s="25">
        <v>70.5</v>
      </c>
      <c r="P431" s="25">
        <v>75.5</v>
      </c>
      <c r="Q431" s="25">
        <v>68.8</v>
      </c>
      <c r="R431" s="25">
        <v>55</v>
      </c>
      <c r="S431" s="25">
        <v>50</v>
      </c>
    </row>
    <row r="432" spans="1:19" x14ac:dyDescent="0.25">
      <c r="A432" s="25" t="s">
        <v>95</v>
      </c>
      <c r="B432" s="25" t="str">
        <f>VLOOKUP(A432,'Cód dos países'!$A$3:$C$199,2,FALSE)</f>
        <v>FIN</v>
      </c>
      <c r="C432" s="25">
        <f>VLOOKUP(A432,'Cód dos países'!$A$3:$C$199,3,FALSE)</f>
        <v>59</v>
      </c>
      <c r="D432" s="25">
        <v>2016</v>
      </c>
      <c r="E432">
        <f t="shared" si="12"/>
        <v>592016</v>
      </c>
      <c r="F432" s="25">
        <v>74</v>
      </c>
      <c r="G432" s="25">
        <v>90.6</v>
      </c>
      <c r="H432" s="25">
        <f t="shared" si="13"/>
        <v>0.90599999999999992</v>
      </c>
      <c r="I432" s="25">
        <v>90</v>
      </c>
      <c r="J432" s="25">
        <v>82.7</v>
      </c>
      <c r="K432" s="25">
        <v>66.599999999999994</v>
      </c>
      <c r="L432" s="25">
        <v>0</v>
      </c>
      <c r="M432" s="25">
        <v>77.3</v>
      </c>
      <c r="N432" s="25">
        <v>90.2</v>
      </c>
      <c r="O432" s="25">
        <v>53.4</v>
      </c>
      <c r="P432" s="25">
        <v>85.1</v>
      </c>
      <c r="Q432" s="25">
        <v>87</v>
      </c>
      <c r="R432" s="25">
        <v>85</v>
      </c>
      <c r="S432" s="25">
        <v>80</v>
      </c>
    </row>
    <row r="433" spans="1:19" x14ac:dyDescent="0.25">
      <c r="A433" s="25" t="s">
        <v>99</v>
      </c>
      <c r="B433" s="25" t="str">
        <f>VLOOKUP(A433,'Cód dos países'!$A$3:$C$199,2,FALSE)</f>
        <v>FRA</v>
      </c>
      <c r="C433" s="25">
        <f>VLOOKUP(A433,'Cód dos países'!$A$3:$C$199,3,FALSE)</f>
        <v>60</v>
      </c>
      <c r="D433" s="25">
        <v>2016</v>
      </c>
      <c r="E433">
        <f t="shared" si="12"/>
        <v>602016</v>
      </c>
      <c r="F433" s="25">
        <v>63.3</v>
      </c>
      <c r="G433" s="25">
        <v>85</v>
      </c>
      <c r="H433" s="25">
        <f t="shared" si="13"/>
        <v>0.85</v>
      </c>
      <c r="I433" s="25">
        <v>69.7</v>
      </c>
      <c r="J433" s="25">
        <v>72.7</v>
      </c>
      <c r="K433" s="25">
        <v>47.6</v>
      </c>
      <c r="L433" s="25">
        <v>2</v>
      </c>
      <c r="M433" s="25">
        <v>57</v>
      </c>
      <c r="N433" s="25">
        <v>78</v>
      </c>
      <c r="O433" s="25">
        <v>44.1</v>
      </c>
      <c r="P433" s="25">
        <v>81.599999999999994</v>
      </c>
      <c r="Q433" s="25">
        <v>82</v>
      </c>
      <c r="R433" s="25">
        <v>70</v>
      </c>
      <c r="S433" s="25">
        <v>70</v>
      </c>
    </row>
    <row r="434" spans="1:19" x14ac:dyDescent="0.25">
      <c r="A434" s="25" t="s">
        <v>101</v>
      </c>
      <c r="B434" s="25" t="str">
        <f>VLOOKUP(A434,'Cód dos países'!$A$3:$C$199,2,FALSE)</f>
        <v>GAB</v>
      </c>
      <c r="C434" s="25">
        <f>VLOOKUP(A434,'Cód dos países'!$A$3:$C$199,3,FALSE)</f>
        <v>61</v>
      </c>
      <c r="D434" s="25">
        <v>2016</v>
      </c>
      <c r="E434">
        <f t="shared" si="12"/>
        <v>612016</v>
      </c>
      <c r="F434" s="25">
        <v>58.6</v>
      </c>
      <c r="G434" s="25">
        <v>35.9</v>
      </c>
      <c r="H434" s="25">
        <f t="shared" si="13"/>
        <v>0.35899999999999999</v>
      </c>
      <c r="I434" s="25">
        <v>37.6</v>
      </c>
      <c r="J434" s="25">
        <v>26.7</v>
      </c>
      <c r="K434" s="25">
        <v>77</v>
      </c>
      <c r="L434" s="25">
        <v>81</v>
      </c>
      <c r="M434" s="25">
        <v>96.1</v>
      </c>
      <c r="N434" s="25">
        <v>50.6</v>
      </c>
      <c r="O434" s="25">
        <v>58.4</v>
      </c>
      <c r="P434" s="25">
        <v>83</v>
      </c>
      <c r="Q434" s="25">
        <v>61.8</v>
      </c>
      <c r="R434" s="25">
        <v>55</v>
      </c>
      <c r="S434" s="25">
        <v>40</v>
      </c>
    </row>
    <row r="435" spans="1:19" x14ac:dyDescent="0.25">
      <c r="A435" s="25" t="s">
        <v>105</v>
      </c>
      <c r="B435" s="25" t="str">
        <f>VLOOKUP(A435,'Cód dos países'!$A$3:$C$199,2,FALSE)</f>
        <v>GEO</v>
      </c>
      <c r="C435" s="25">
        <f>VLOOKUP(A435,'Cód dos países'!$A$3:$C$199,3,FALSE)</f>
        <v>63</v>
      </c>
      <c r="D435" s="25">
        <v>2016</v>
      </c>
      <c r="E435">
        <f t="shared" si="12"/>
        <v>632016</v>
      </c>
      <c r="F435" s="25">
        <v>76</v>
      </c>
      <c r="G435" s="25">
        <v>55.1</v>
      </c>
      <c r="H435" s="25">
        <f t="shared" si="13"/>
        <v>0.55100000000000005</v>
      </c>
      <c r="I435" s="25">
        <v>65</v>
      </c>
      <c r="J435" s="25">
        <v>66.5</v>
      </c>
      <c r="K435" s="25">
        <v>87.3</v>
      </c>
      <c r="L435" s="25">
        <v>74.400000000000006</v>
      </c>
      <c r="M435" s="25">
        <v>93.5</v>
      </c>
      <c r="N435" s="25">
        <v>87.2</v>
      </c>
      <c r="O435" s="25">
        <v>75.900000000000006</v>
      </c>
      <c r="P435" s="25">
        <v>78.2</v>
      </c>
      <c r="Q435" s="25">
        <v>88.6</v>
      </c>
      <c r="R435" s="25">
        <v>80</v>
      </c>
      <c r="S435" s="25">
        <v>60</v>
      </c>
    </row>
    <row r="436" spans="1:19" x14ac:dyDescent="0.25">
      <c r="A436" s="25" t="s">
        <v>73</v>
      </c>
      <c r="B436" s="25" t="str">
        <f>VLOOKUP(A436,'Cód dos países'!$A$3:$C$199,2,FALSE)</f>
        <v>DEU</v>
      </c>
      <c r="C436" s="25">
        <f>VLOOKUP(A436,'Cód dos países'!$A$3:$C$199,3,FALSE)</f>
        <v>64</v>
      </c>
      <c r="D436" s="25">
        <v>2016</v>
      </c>
      <c r="E436">
        <f t="shared" si="12"/>
        <v>642016</v>
      </c>
      <c r="F436" s="25">
        <v>73.8</v>
      </c>
      <c r="G436" s="25">
        <v>82.9</v>
      </c>
      <c r="H436" s="25">
        <f t="shared" si="13"/>
        <v>0.82900000000000007</v>
      </c>
      <c r="I436" s="25">
        <v>77.7</v>
      </c>
      <c r="J436" s="25">
        <v>79.5</v>
      </c>
      <c r="K436" s="25">
        <v>61.9</v>
      </c>
      <c r="L436" s="25">
        <v>41.4</v>
      </c>
      <c r="M436" s="25">
        <v>89.9</v>
      </c>
      <c r="N436" s="25">
        <v>86.6</v>
      </c>
      <c r="O436" s="25">
        <v>42.8</v>
      </c>
      <c r="P436" s="25">
        <v>85.9</v>
      </c>
      <c r="Q436" s="25">
        <v>87</v>
      </c>
      <c r="R436" s="25">
        <v>80</v>
      </c>
      <c r="S436" s="25">
        <v>70</v>
      </c>
    </row>
    <row r="437" spans="1:19" x14ac:dyDescent="0.25">
      <c r="A437" s="25" t="s">
        <v>107</v>
      </c>
      <c r="B437" s="25" t="str">
        <f>VLOOKUP(A437,'Cód dos países'!$A$3:$C$199,2,FALSE)</f>
        <v>GHA</v>
      </c>
      <c r="C437" s="25">
        <f>VLOOKUP(A437,'Cód dos países'!$A$3:$C$199,3,FALSE)</f>
        <v>66</v>
      </c>
      <c r="D437" s="25">
        <v>2016</v>
      </c>
      <c r="E437">
        <f t="shared" si="12"/>
        <v>662016</v>
      </c>
      <c r="F437" s="25">
        <v>56.2</v>
      </c>
      <c r="G437" s="25">
        <v>51.6</v>
      </c>
      <c r="H437" s="25">
        <f t="shared" si="13"/>
        <v>0.51600000000000001</v>
      </c>
      <c r="I437" s="25">
        <v>35.5</v>
      </c>
      <c r="J437" s="25">
        <v>40.9</v>
      </c>
      <c r="K437" s="25">
        <v>84.5</v>
      </c>
      <c r="L437" s="25">
        <v>76.3</v>
      </c>
      <c r="M437" s="25">
        <v>9.1999999999999993</v>
      </c>
      <c r="N437" s="25">
        <v>59.6</v>
      </c>
      <c r="O437" s="25">
        <v>57.4</v>
      </c>
      <c r="P437" s="25">
        <v>64.5</v>
      </c>
      <c r="Q437" s="25">
        <v>65.099999999999994</v>
      </c>
      <c r="R437" s="25">
        <v>70</v>
      </c>
      <c r="S437" s="25">
        <v>60</v>
      </c>
    </row>
    <row r="438" spans="1:19" x14ac:dyDescent="0.25">
      <c r="A438" s="25" t="s">
        <v>116</v>
      </c>
      <c r="B438" s="25" t="str">
        <f>VLOOKUP(A438,'Cód dos países'!$A$3:$C$199,2,FALSE)</f>
        <v>GRC</v>
      </c>
      <c r="C438" s="25">
        <f>VLOOKUP(A438,'Cód dos países'!$A$3:$C$199,3,FALSE)</f>
        <v>67</v>
      </c>
      <c r="D438" s="25">
        <v>2016</v>
      </c>
      <c r="E438">
        <f t="shared" si="12"/>
        <v>672016</v>
      </c>
      <c r="F438" s="25">
        <v>55</v>
      </c>
      <c r="G438" s="25">
        <v>52.5</v>
      </c>
      <c r="H438" s="25">
        <f t="shared" si="13"/>
        <v>0.52500000000000002</v>
      </c>
      <c r="I438" s="25">
        <v>41.3</v>
      </c>
      <c r="J438" s="25">
        <v>56.1</v>
      </c>
      <c r="K438" s="25">
        <v>61.1</v>
      </c>
      <c r="L438" s="25">
        <v>5.4</v>
      </c>
      <c r="M438" s="25">
        <v>58.1</v>
      </c>
      <c r="N438" s="25">
        <v>74.3</v>
      </c>
      <c r="O438" s="25">
        <v>51</v>
      </c>
      <c r="P438" s="25">
        <v>78.2</v>
      </c>
      <c r="Q438" s="25">
        <v>82</v>
      </c>
      <c r="R438" s="25">
        <v>60</v>
      </c>
      <c r="S438" s="25">
        <v>40</v>
      </c>
    </row>
    <row r="439" spans="1:19" x14ac:dyDescent="0.25">
      <c r="A439" s="25" t="s">
        <v>118</v>
      </c>
      <c r="B439" s="25" t="str">
        <f>VLOOKUP(A439,'Cód dos países'!$A$3:$C$199,2,FALSE)</f>
        <v>GTM</v>
      </c>
      <c r="C439" s="25">
        <f>VLOOKUP(A439,'Cód dos países'!$A$3:$C$199,3,FALSE)</f>
        <v>69</v>
      </c>
      <c r="D439" s="25">
        <v>2016</v>
      </c>
      <c r="E439">
        <f t="shared" si="12"/>
        <v>692016</v>
      </c>
      <c r="F439" s="25">
        <v>63</v>
      </c>
      <c r="G439" s="25">
        <v>45</v>
      </c>
      <c r="H439" s="25">
        <f t="shared" si="13"/>
        <v>0.45</v>
      </c>
      <c r="I439" s="25">
        <v>27.5</v>
      </c>
      <c r="J439" s="25">
        <v>27.8</v>
      </c>
      <c r="K439" s="25">
        <v>79.2</v>
      </c>
      <c r="L439" s="25">
        <v>94.8</v>
      </c>
      <c r="M439" s="25">
        <v>93.5</v>
      </c>
      <c r="N439" s="25">
        <v>58.7</v>
      </c>
      <c r="O439" s="25">
        <v>48.2</v>
      </c>
      <c r="P439" s="25">
        <v>79.400000000000006</v>
      </c>
      <c r="Q439" s="25">
        <v>87</v>
      </c>
      <c r="R439" s="25">
        <v>65</v>
      </c>
      <c r="S439" s="25">
        <v>50</v>
      </c>
    </row>
    <row r="440" spans="1:19" x14ac:dyDescent="0.25">
      <c r="A440" s="25" t="s">
        <v>109</v>
      </c>
      <c r="B440" s="25" t="str">
        <f>VLOOKUP(A440,'Cód dos países'!$A$3:$C$199,2,FALSE)</f>
        <v>GIN</v>
      </c>
      <c r="C440" s="25">
        <f>VLOOKUP(A440,'Cód dos países'!$A$3:$C$199,3,FALSE)</f>
        <v>70</v>
      </c>
      <c r="D440" s="25">
        <v>2016</v>
      </c>
      <c r="E440">
        <f t="shared" si="12"/>
        <v>702016</v>
      </c>
      <c r="F440" s="25">
        <v>47.6</v>
      </c>
      <c r="G440" s="25">
        <v>15.6</v>
      </c>
      <c r="H440" s="25">
        <f t="shared" si="13"/>
        <v>0.156</v>
      </c>
      <c r="I440" s="25">
        <v>27.5</v>
      </c>
      <c r="J440" s="25">
        <v>13.1</v>
      </c>
      <c r="K440" s="25">
        <v>69.099999999999994</v>
      </c>
      <c r="L440" s="25">
        <v>78.400000000000006</v>
      </c>
      <c r="M440" s="25">
        <v>34.200000000000003</v>
      </c>
      <c r="N440" s="25">
        <v>55.8</v>
      </c>
      <c r="O440" s="25">
        <v>54.8</v>
      </c>
      <c r="P440" s="25">
        <v>71.099999999999994</v>
      </c>
      <c r="Q440" s="25">
        <v>61.2</v>
      </c>
      <c r="R440" s="25">
        <v>50</v>
      </c>
      <c r="S440" s="25">
        <v>40</v>
      </c>
    </row>
    <row r="441" spans="1:19" x14ac:dyDescent="0.25">
      <c r="A441" s="25" t="s">
        <v>112</v>
      </c>
      <c r="B441" s="25" t="str">
        <f>VLOOKUP(A441,'Cód dos países'!$A$3:$C$199,2,FALSE)</f>
        <v>GNB</v>
      </c>
      <c r="C441" s="25">
        <f>VLOOKUP(A441,'Cód dos países'!$A$3:$C$199,3,FALSE)</f>
        <v>71</v>
      </c>
      <c r="D441" s="25">
        <v>2016</v>
      </c>
      <c r="E441">
        <f t="shared" si="12"/>
        <v>712016</v>
      </c>
      <c r="F441" s="25">
        <v>56.1</v>
      </c>
      <c r="G441" s="25">
        <v>33.799999999999997</v>
      </c>
      <c r="H441" s="25">
        <f t="shared" si="13"/>
        <v>0.33799999999999997</v>
      </c>
      <c r="I441" s="25">
        <v>28.7</v>
      </c>
      <c r="J441" s="25">
        <v>48.7</v>
      </c>
      <c r="K441" s="25">
        <v>89</v>
      </c>
      <c r="L441" s="25">
        <v>87.5</v>
      </c>
      <c r="M441" s="25">
        <v>75.3</v>
      </c>
      <c r="N441" s="25">
        <v>46.7</v>
      </c>
      <c r="O441" s="25">
        <v>60.9</v>
      </c>
      <c r="P441" s="25">
        <v>77.7</v>
      </c>
      <c r="Q441" s="25">
        <v>65.2</v>
      </c>
      <c r="R441" s="25">
        <v>30</v>
      </c>
      <c r="S441" s="25">
        <v>30</v>
      </c>
    </row>
    <row r="442" spans="1:19" x14ac:dyDescent="0.25">
      <c r="A442" s="25" t="s">
        <v>120</v>
      </c>
      <c r="B442" s="25" t="str">
        <f>VLOOKUP(A442,'Cód dos países'!$A$3:$C$199,2,FALSE)</f>
        <v>GUY</v>
      </c>
      <c r="C442" s="25">
        <f>VLOOKUP(A442,'Cód dos países'!$A$3:$C$199,3,FALSE)</f>
        <v>72</v>
      </c>
      <c r="D442" s="25">
        <v>2016</v>
      </c>
      <c r="E442">
        <f t="shared" si="12"/>
        <v>722016</v>
      </c>
      <c r="F442" s="25">
        <v>58.5</v>
      </c>
      <c r="G442" s="25">
        <v>37.700000000000003</v>
      </c>
      <c r="H442" s="25">
        <f t="shared" si="13"/>
        <v>0.377</v>
      </c>
      <c r="I442" s="25">
        <v>33.9</v>
      </c>
      <c r="J442" s="25">
        <v>34.1</v>
      </c>
      <c r="K442" s="25">
        <v>68</v>
      </c>
      <c r="L442" s="25">
        <v>72.8</v>
      </c>
      <c r="M442" s="25">
        <v>80.900000000000006</v>
      </c>
      <c r="N442" s="25">
        <v>63.2</v>
      </c>
      <c r="O442" s="25">
        <v>70.900000000000006</v>
      </c>
      <c r="P442" s="25">
        <v>79.8</v>
      </c>
      <c r="Q442" s="25">
        <v>70.7</v>
      </c>
      <c r="R442" s="25">
        <v>60</v>
      </c>
      <c r="S442" s="25">
        <v>30</v>
      </c>
    </row>
    <row r="443" spans="1:19" x14ac:dyDescent="0.25">
      <c r="A443" s="25" t="s">
        <v>128</v>
      </c>
      <c r="B443" s="25" t="str">
        <f>VLOOKUP(A443,'Cód dos países'!$A$3:$C$199,2,FALSE)</f>
        <v>HTI</v>
      </c>
      <c r="C443" s="25">
        <f>VLOOKUP(A443,'Cód dos países'!$A$3:$C$199,3,FALSE)</f>
        <v>73</v>
      </c>
      <c r="D443" s="25">
        <v>2016</v>
      </c>
      <c r="E443">
        <f t="shared" si="12"/>
        <v>732016</v>
      </c>
      <c r="F443" s="25">
        <v>49.6</v>
      </c>
      <c r="G443" s="25">
        <v>12.6</v>
      </c>
      <c r="H443" s="25">
        <f t="shared" si="13"/>
        <v>0.126</v>
      </c>
      <c r="I443" s="25">
        <v>19.100000000000001</v>
      </c>
      <c r="J443" s="25">
        <v>25.1</v>
      </c>
      <c r="K443" s="25">
        <v>80.3</v>
      </c>
      <c r="L443" s="25">
        <v>81</v>
      </c>
      <c r="M443" s="25">
        <v>51.8</v>
      </c>
      <c r="N443" s="25">
        <v>49.4</v>
      </c>
      <c r="O443" s="25">
        <v>62.1</v>
      </c>
      <c r="P443" s="25">
        <v>73.8</v>
      </c>
      <c r="Q443" s="25">
        <v>70.599999999999994</v>
      </c>
      <c r="R443" s="25">
        <v>40</v>
      </c>
      <c r="S443" s="25">
        <v>30</v>
      </c>
    </row>
    <row r="444" spans="1:19" x14ac:dyDescent="0.25">
      <c r="A444" s="25" t="s">
        <v>124</v>
      </c>
      <c r="B444" s="25" t="str">
        <f>VLOOKUP(A444,'Cód dos países'!$A$3:$C$199,2,FALSE)</f>
        <v>HND</v>
      </c>
      <c r="C444" s="25">
        <f>VLOOKUP(A444,'Cód dos países'!$A$3:$C$199,3,FALSE)</f>
        <v>74</v>
      </c>
      <c r="D444" s="25">
        <v>2016</v>
      </c>
      <c r="E444">
        <f t="shared" si="12"/>
        <v>742016</v>
      </c>
      <c r="F444" s="25">
        <v>58.8</v>
      </c>
      <c r="G444" s="25">
        <v>45</v>
      </c>
      <c r="H444" s="25">
        <f t="shared" si="13"/>
        <v>0.45</v>
      </c>
      <c r="I444" s="25">
        <v>32.200000000000003</v>
      </c>
      <c r="J444" s="25">
        <v>38.200000000000003</v>
      </c>
      <c r="K444" s="25">
        <v>83.3</v>
      </c>
      <c r="L444" s="25">
        <v>74.7</v>
      </c>
      <c r="M444" s="25">
        <v>64.099999999999994</v>
      </c>
      <c r="N444" s="25">
        <v>56.9</v>
      </c>
      <c r="O444" s="25">
        <v>31.2</v>
      </c>
      <c r="P444" s="25">
        <v>77.3</v>
      </c>
      <c r="Q444" s="25">
        <v>78.400000000000006</v>
      </c>
      <c r="R444" s="25">
        <v>65</v>
      </c>
      <c r="S444" s="25">
        <v>60</v>
      </c>
    </row>
    <row r="445" spans="1:19" x14ac:dyDescent="0.25">
      <c r="A445" s="25" t="s">
        <v>122</v>
      </c>
      <c r="B445" s="25" t="str">
        <f>VLOOKUP(A445,'Cód dos países'!$A$3:$C$199,2,FALSE)</f>
        <v>HKG</v>
      </c>
      <c r="C445" s="25">
        <f>VLOOKUP(A445,'Cód dos países'!$A$3:$C$199,3,FALSE)</f>
        <v>75</v>
      </c>
      <c r="D445" s="25">
        <v>2016</v>
      </c>
      <c r="E445">
        <f t="shared" si="12"/>
        <v>752016</v>
      </c>
      <c r="F445" s="25">
        <v>89.8</v>
      </c>
      <c r="G445" s="25">
        <v>93.7</v>
      </c>
      <c r="H445" s="25">
        <f t="shared" si="13"/>
        <v>0.93700000000000006</v>
      </c>
      <c r="I445" s="25">
        <v>80.3</v>
      </c>
      <c r="J445" s="25">
        <v>84</v>
      </c>
      <c r="K445" s="25">
        <v>93</v>
      </c>
      <c r="L445" s="25">
        <v>90</v>
      </c>
      <c r="M445" s="25">
        <v>100</v>
      </c>
      <c r="N445" s="25">
        <v>94.6</v>
      </c>
      <c r="O445" s="25">
        <v>89.1</v>
      </c>
      <c r="P445" s="25">
        <v>83.2</v>
      </c>
      <c r="Q445" s="25">
        <v>90</v>
      </c>
      <c r="R445" s="25">
        <v>90</v>
      </c>
      <c r="S445" s="25">
        <v>90</v>
      </c>
    </row>
    <row r="446" spans="1:19" x14ac:dyDescent="0.25">
      <c r="A446" s="25" t="s">
        <v>130</v>
      </c>
      <c r="B446" s="25" t="str">
        <f>VLOOKUP(A446,'Cód dos países'!$A$3:$C$199,2,FALSE)</f>
        <v>HUN</v>
      </c>
      <c r="C446" s="25">
        <f>VLOOKUP(A446,'Cód dos países'!$A$3:$C$199,3,FALSE)</f>
        <v>76</v>
      </c>
      <c r="D446" s="25">
        <v>2016</v>
      </c>
      <c r="E446">
        <f t="shared" si="12"/>
        <v>762016</v>
      </c>
      <c r="F446" s="25">
        <v>65.8</v>
      </c>
      <c r="G446" s="25">
        <v>60.1</v>
      </c>
      <c r="H446" s="25">
        <f t="shared" si="13"/>
        <v>0.60099999999999998</v>
      </c>
      <c r="I446" s="25">
        <v>41.5</v>
      </c>
      <c r="J446" s="25">
        <v>51.8</v>
      </c>
      <c r="K446" s="25">
        <v>79.3</v>
      </c>
      <c r="L446" s="25">
        <v>25.3</v>
      </c>
      <c r="M446" s="25">
        <v>79.3</v>
      </c>
      <c r="N446" s="25">
        <v>64</v>
      </c>
      <c r="O446" s="25">
        <v>64.400000000000006</v>
      </c>
      <c r="P446" s="25">
        <v>91.7</v>
      </c>
      <c r="Q446" s="25">
        <v>87</v>
      </c>
      <c r="R446" s="25">
        <v>75</v>
      </c>
      <c r="S446" s="25">
        <v>70</v>
      </c>
    </row>
    <row r="447" spans="1:19" x14ac:dyDescent="0.25">
      <c r="A447" s="25" t="s">
        <v>142</v>
      </c>
      <c r="B447" s="25" t="str">
        <f>VLOOKUP(A447,'Cód dos países'!$A$3:$C$199,2,FALSE)</f>
        <v>ISL</v>
      </c>
      <c r="C447" s="25">
        <f>VLOOKUP(A447,'Cód dos países'!$A$3:$C$199,3,FALSE)</f>
        <v>77</v>
      </c>
      <c r="D447" s="25">
        <v>2016</v>
      </c>
      <c r="E447">
        <f t="shared" si="12"/>
        <v>772016</v>
      </c>
      <c r="F447" s="25">
        <v>74.400000000000006</v>
      </c>
      <c r="G447" s="25">
        <v>85</v>
      </c>
      <c r="H447" s="25">
        <f t="shared" si="13"/>
        <v>0.85</v>
      </c>
      <c r="I447" s="25">
        <v>71.5</v>
      </c>
      <c r="J447" s="25">
        <v>71.5</v>
      </c>
      <c r="K447" s="25">
        <v>70.900000000000006</v>
      </c>
      <c r="L447" s="25">
        <v>41.1</v>
      </c>
      <c r="M447" s="25">
        <v>90.6</v>
      </c>
      <c r="N447" s="25">
        <v>90.2</v>
      </c>
      <c r="O447" s="25">
        <v>62.6</v>
      </c>
      <c r="P447" s="25">
        <v>81.2</v>
      </c>
      <c r="Q447" s="25">
        <v>88</v>
      </c>
      <c r="R447" s="25">
        <v>80</v>
      </c>
      <c r="S447" s="25">
        <v>60</v>
      </c>
    </row>
    <row r="448" spans="1:19" x14ac:dyDescent="0.25">
      <c r="A448" s="25" t="s">
        <v>134</v>
      </c>
      <c r="B448" s="25" t="str">
        <f>VLOOKUP(A448,'Cód dos países'!$A$3:$C$199,2,FALSE)</f>
        <v>IND</v>
      </c>
      <c r="C448" s="25">
        <f>VLOOKUP(A448,'Cód dos países'!$A$3:$C$199,3,FALSE)</f>
        <v>78</v>
      </c>
      <c r="D448" s="25">
        <v>2016</v>
      </c>
      <c r="E448">
        <f t="shared" si="12"/>
        <v>782016</v>
      </c>
      <c r="F448" s="25">
        <v>52.6</v>
      </c>
      <c r="G448" s="25">
        <v>55.4</v>
      </c>
      <c r="H448" s="25">
        <f t="shared" si="13"/>
        <v>0.55399999999999994</v>
      </c>
      <c r="I448" s="25">
        <v>44.3</v>
      </c>
      <c r="J448" s="25">
        <v>44.4</v>
      </c>
      <c r="K448" s="25">
        <v>77.2</v>
      </c>
      <c r="L448" s="25">
        <v>77.400000000000006</v>
      </c>
      <c r="M448" s="25">
        <v>11</v>
      </c>
      <c r="N448" s="25">
        <v>52.8</v>
      </c>
      <c r="O448" s="25">
        <v>41.6</v>
      </c>
      <c r="P448" s="25">
        <v>75</v>
      </c>
      <c r="Q448" s="25">
        <v>72.599999999999994</v>
      </c>
      <c r="R448" s="25">
        <v>40</v>
      </c>
      <c r="S448" s="25">
        <v>40</v>
      </c>
    </row>
    <row r="449" spans="1:19" x14ac:dyDescent="0.25">
      <c r="A449" s="25" t="s">
        <v>132</v>
      </c>
      <c r="B449" s="25" t="str">
        <f>VLOOKUP(A449,'Cód dos países'!$A$3:$C$199,2,FALSE)</f>
        <v>IDN</v>
      </c>
      <c r="C449" s="25">
        <f>VLOOKUP(A449,'Cód dos países'!$A$3:$C$199,3,FALSE)</f>
        <v>79</v>
      </c>
      <c r="D449" s="25">
        <v>2016</v>
      </c>
      <c r="E449">
        <f t="shared" si="12"/>
        <v>792016</v>
      </c>
      <c r="F449" s="25">
        <v>61.9</v>
      </c>
      <c r="G449" s="25">
        <v>48.3</v>
      </c>
      <c r="H449" s="25">
        <f t="shared" si="13"/>
        <v>0.48299999999999998</v>
      </c>
      <c r="I449" s="25">
        <v>44.7</v>
      </c>
      <c r="J449" s="25">
        <v>39.299999999999997</v>
      </c>
      <c r="K449" s="25">
        <v>83.6</v>
      </c>
      <c r="L449" s="25">
        <v>89.9</v>
      </c>
      <c r="M449" s="25">
        <v>90.1</v>
      </c>
      <c r="N449" s="25">
        <v>49.1</v>
      </c>
      <c r="O449" s="25">
        <v>48.9</v>
      </c>
      <c r="P449" s="25">
        <v>74</v>
      </c>
      <c r="Q449" s="25">
        <v>80.5</v>
      </c>
      <c r="R449" s="25">
        <v>35</v>
      </c>
      <c r="S449" s="25">
        <v>60</v>
      </c>
    </row>
    <row r="450" spans="1:19" x14ac:dyDescent="0.25">
      <c r="A450" s="25" t="s">
        <v>138</v>
      </c>
      <c r="B450" s="25" t="str">
        <f>VLOOKUP(A450,'Cód dos países'!$A$3:$C$199,2,FALSE)</f>
        <v>IRN</v>
      </c>
      <c r="C450" s="25">
        <f>VLOOKUP(A450,'Cód dos países'!$A$3:$C$199,3,FALSE)</f>
        <v>80</v>
      </c>
      <c r="D450" s="25">
        <v>2016</v>
      </c>
      <c r="E450">
        <f t="shared" si="12"/>
        <v>802016</v>
      </c>
      <c r="F450" s="25">
        <v>50.5</v>
      </c>
      <c r="G450" s="25">
        <v>32.4</v>
      </c>
      <c r="H450" s="25">
        <f t="shared" si="13"/>
        <v>0.32400000000000001</v>
      </c>
      <c r="I450" s="25">
        <v>29.6</v>
      </c>
      <c r="J450" s="25">
        <v>36</v>
      </c>
      <c r="K450" s="25">
        <v>81.099999999999994</v>
      </c>
      <c r="L450" s="25">
        <v>92.7</v>
      </c>
      <c r="M450" s="25">
        <v>94.9</v>
      </c>
      <c r="N450" s="25">
        <v>64.8</v>
      </c>
      <c r="O450" s="25">
        <v>54.5</v>
      </c>
      <c r="P450" s="25">
        <v>55.5</v>
      </c>
      <c r="Q450" s="25">
        <v>54.5</v>
      </c>
      <c r="R450" s="25">
        <v>0</v>
      </c>
      <c r="S450" s="25">
        <v>10</v>
      </c>
    </row>
    <row r="451" spans="1:19" x14ac:dyDescent="0.25">
      <c r="A451" s="25" t="s">
        <v>140</v>
      </c>
      <c r="B451" s="25" t="str">
        <f>VLOOKUP(A451,'Cód dos países'!$A$3:$C$199,2,FALSE)</f>
        <v>IRQ</v>
      </c>
      <c r="C451" s="25">
        <f>VLOOKUP(A451,'Cód dos países'!$A$3:$C$199,3,FALSE)</f>
        <v>81</v>
      </c>
      <c r="D451" s="25">
        <v>2016</v>
      </c>
      <c r="E451">
        <f t="shared" si="12"/>
        <v>812016</v>
      </c>
      <c r="F451" s="25" t="s">
        <v>421</v>
      </c>
      <c r="G451" s="25">
        <v>37.299999999999997</v>
      </c>
      <c r="H451" s="25">
        <f t="shared" si="13"/>
        <v>0.373</v>
      </c>
      <c r="I451" s="25">
        <v>19.100000000000001</v>
      </c>
      <c r="J451" s="25">
        <v>15.9</v>
      </c>
      <c r="K451" s="25" t="s">
        <v>421</v>
      </c>
      <c r="L451" s="25">
        <v>36.1</v>
      </c>
      <c r="M451" s="25">
        <v>11.3</v>
      </c>
      <c r="N451" s="25">
        <v>61.2</v>
      </c>
      <c r="O451" s="25">
        <v>68</v>
      </c>
      <c r="P451" s="25">
        <v>76.900000000000006</v>
      </c>
      <c r="Q451" s="25" t="s">
        <v>421</v>
      </c>
      <c r="R451" s="25" t="s">
        <v>421</v>
      </c>
      <c r="S451" s="25" t="s">
        <v>421</v>
      </c>
    </row>
    <row r="452" spans="1:19" x14ac:dyDescent="0.25">
      <c r="A452" s="25" t="s">
        <v>136</v>
      </c>
      <c r="B452" s="25" t="str">
        <f>VLOOKUP(A452,'Cód dos países'!$A$3:$C$199,2,FALSE)</f>
        <v>IRL</v>
      </c>
      <c r="C452" s="25">
        <f>VLOOKUP(A452,'Cód dos países'!$A$3:$C$199,3,FALSE)</f>
        <v>82</v>
      </c>
      <c r="D452" s="25">
        <v>2016</v>
      </c>
      <c r="E452">
        <f t="shared" si="12"/>
        <v>822016</v>
      </c>
      <c r="F452" s="25">
        <v>76.7</v>
      </c>
      <c r="G452" s="25">
        <v>85.8</v>
      </c>
      <c r="H452" s="25">
        <f t="shared" si="13"/>
        <v>0.85799999999999998</v>
      </c>
      <c r="I452" s="25">
        <v>78.3</v>
      </c>
      <c r="J452" s="25">
        <v>78.3</v>
      </c>
      <c r="K452" s="25">
        <v>72.7</v>
      </c>
      <c r="L452" s="25">
        <v>57.1</v>
      </c>
      <c r="M452" s="25">
        <v>60.3</v>
      </c>
      <c r="N452" s="25">
        <v>80.3</v>
      </c>
      <c r="O452" s="25">
        <v>73.599999999999994</v>
      </c>
      <c r="P452" s="25">
        <v>87.6</v>
      </c>
      <c r="Q452" s="25">
        <v>87</v>
      </c>
      <c r="R452" s="25">
        <v>90</v>
      </c>
      <c r="S452" s="25">
        <v>70</v>
      </c>
    </row>
    <row r="453" spans="1:19" x14ac:dyDescent="0.25">
      <c r="A453" s="25" t="s">
        <v>144</v>
      </c>
      <c r="B453" s="25" t="str">
        <f>VLOOKUP(A453,'Cód dos países'!$A$3:$C$199,2,FALSE)</f>
        <v>ISR</v>
      </c>
      <c r="C453" s="25">
        <f>VLOOKUP(A453,'Cód dos países'!$A$3:$C$199,3,FALSE)</f>
        <v>83</v>
      </c>
      <c r="D453" s="25">
        <v>2016</v>
      </c>
      <c r="E453">
        <f t="shared" ref="E453:E516" si="14">C453*10000+D453</f>
        <v>832016</v>
      </c>
      <c r="F453" s="25">
        <v>69.7</v>
      </c>
      <c r="G453" s="25">
        <v>71.900000000000006</v>
      </c>
      <c r="H453" s="25">
        <f t="shared" ref="H453:H516" si="15">IF(G453="","",(G453/100))</f>
        <v>0.71900000000000008</v>
      </c>
      <c r="I453" s="25">
        <v>47.6</v>
      </c>
      <c r="J453" s="25">
        <v>82</v>
      </c>
      <c r="K453" s="25">
        <v>61</v>
      </c>
      <c r="L453" s="25">
        <v>50.5</v>
      </c>
      <c r="M453" s="25">
        <v>71.8</v>
      </c>
      <c r="N453" s="25">
        <v>69.900000000000006</v>
      </c>
      <c r="O453" s="25">
        <v>64.3</v>
      </c>
      <c r="P453" s="25">
        <v>84.9</v>
      </c>
      <c r="Q453" s="25">
        <v>88</v>
      </c>
      <c r="R453" s="25">
        <v>75</v>
      </c>
      <c r="S453" s="25">
        <v>70</v>
      </c>
    </row>
    <row r="454" spans="1:19" x14ac:dyDescent="0.25">
      <c r="A454" s="25" t="s">
        <v>146</v>
      </c>
      <c r="B454" s="25" t="str">
        <f>VLOOKUP(A454,'Cód dos países'!$A$3:$C$199,2,FALSE)</f>
        <v>ITA</v>
      </c>
      <c r="C454" s="25">
        <f>VLOOKUP(A454,'Cód dos países'!$A$3:$C$199,3,FALSE)</f>
        <v>84</v>
      </c>
      <c r="D454" s="25">
        <v>2016</v>
      </c>
      <c r="E454">
        <f t="shared" si="14"/>
        <v>842016</v>
      </c>
      <c r="F454" s="25">
        <v>62.5</v>
      </c>
      <c r="G454" s="25">
        <v>74.599999999999994</v>
      </c>
      <c r="H454" s="25">
        <f t="shared" si="15"/>
        <v>0.746</v>
      </c>
      <c r="I454" s="25">
        <v>44.7</v>
      </c>
      <c r="J454" s="25">
        <v>55.4</v>
      </c>
      <c r="K454" s="25">
        <v>54.9</v>
      </c>
      <c r="L454" s="25">
        <v>22.3</v>
      </c>
      <c r="M454" s="25">
        <v>66.900000000000006</v>
      </c>
      <c r="N454" s="25">
        <v>69.8</v>
      </c>
      <c r="O454" s="25">
        <v>52.9</v>
      </c>
      <c r="P454" s="25">
        <v>86.9</v>
      </c>
      <c r="Q454" s="25">
        <v>87</v>
      </c>
      <c r="R454" s="25">
        <v>85</v>
      </c>
      <c r="S454" s="25">
        <v>50</v>
      </c>
    </row>
    <row r="455" spans="1:19" x14ac:dyDescent="0.25">
      <c r="A455" s="25" t="s">
        <v>148</v>
      </c>
      <c r="B455" s="25" t="str">
        <f>VLOOKUP(A455,'Cód dos países'!$A$3:$C$199,2,FALSE)</f>
        <v>JAM</v>
      </c>
      <c r="C455" s="25">
        <f>VLOOKUP(A455,'Cód dos países'!$A$3:$C$199,3,FALSE)</f>
        <v>85</v>
      </c>
      <c r="D455" s="25">
        <v>2016</v>
      </c>
      <c r="E455">
        <f t="shared" si="14"/>
        <v>852016</v>
      </c>
      <c r="F455" s="25">
        <v>69.5</v>
      </c>
      <c r="G455" s="25">
        <v>58</v>
      </c>
      <c r="H455" s="25">
        <f t="shared" si="15"/>
        <v>0.57999999999999996</v>
      </c>
      <c r="I455" s="25">
        <v>38.200000000000003</v>
      </c>
      <c r="J455" s="25">
        <v>61.5</v>
      </c>
      <c r="K455" s="25">
        <v>81</v>
      </c>
      <c r="L455" s="25">
        <v>77.5</v>
      </c>
      <c r="M455" s="25">
        <v>79.900000000000006</v>
      </c>
      <c r="N455" s="25">
        <v>78.900000000000006</v>
      </c>
      <c r="O455" s="25">
        <v>73.7</v>
      </c>
      <c r="P455" s="25">
        <v>79.5</v>
      </c>
      <c r="Q455" s="25">
        <v>75.3</v>
      </c>
      <c r="R455" s="25">
        <v>80</v>
      </c>
      <c r="S455" s="25">
        <v>50</v>
      </c>
    </row>
    <row r="456" spans="1:19" x14ac:dyDescent="0.25">
      <c r="A456" s="25" t="s">
        <v>152</v>
      </c>
      <c r="B456" s="25" t="str">
        <f>VLOOKUP(A456,'Cód dos países'!$A$3:$C$199,2,FALSE)</f>
        <v>JPN</v>
      </c>
      <c r="C456" s="25">
        <f>VLOOKUP(A456,'Cód dos países'!$A$3:$C$199,3,FALSE)</f>
        <v>86</v>
      </c>
      <c r="D456" s="25">
        <v>2016</v>
      </c>
      <c r="E456">
        <f t="shared" si="14"/>
        <v>862016</v>
      </c>
      <c r="F456" s="25">
        <v>69.599999999999994</v>
      </c>
      <c r="G456" s="25">
        <v>89.4</v>
      </c>
      <c r="H456" s="25">
        <f t="shared" si="15"/>
        <v>0.89400000000000002</v>
      </c>
      <c r="I456" s="25">
        <v>86.1</v>
      </c>
      <c r="J456" s="25">
        <v>73.8</v>
      </c>
      <c r="K456" s="25">
        <v>68.5</v>
      </c>
      <c r="L456" s="25">
        <v>52.3</v>
      </c>
      <c r="M456" s="25">
        <v>9.5</v>
      </c>
      <c r="N456" s="25">
        <v>82.3</v>
      </c>
      <c r="O456" s="25">
        <v>77.5</v>
      </c>
      <c r="P456" s="25">
        <v>83</v>
      </c>
      <c r="Q456" s="25">
        <v>82.6</v>
      </c>
      <c r="R456" s="25">
        <v>70</v>
      </c>
      <c r="S456" s="25">
        <v>60</v>
      </c>
    </row>
    <row r="457" spans="1:19" x14ac:dyDescent="0.25">
      <c r="A457" s="25" t="s">
        <v>150</v>
      </c>
      <c r="B457" s="25" t="str">
        <f>VLOOKUP(A457,'Cód dos países'!$A$3:$C$199,2,FALSE)</f>
        <v>JOR</v>
      </c>
      <c r="C457" s="25">
        <f>VLOOKUP(A457,'Cód dos países'!$A$3:$C$199,3,FALSE)</f>
        <v>87</v>
      </c>
      <c r="D457" s="25">
        <v>2016</v>
      </c>
      <c r="E457">
        <f t="shared" si="14"/>
        <v>872016</v>
      </c>
      <c r="F457" s="25">
        <v>66.7</v>
      </c>
      <c r="G457" s="25">
        <v>60.1</v>
      </c>
      <c r="H457" s="25">
        <f t="shared" si="15"/>
        <v>0.60099999999999998</v>
      </c>
      <c r="I457" s="25">
        <v>49.8</v>
      </c>
      <c r="J457" s="25">
        <v>49.5</v>
      </c>
      <c r="K457" s="25">
        <v>91.3</v>
      </c>
      <c r="L457" s="25">
        <v>73.3</v>
      </c>
      <c r="M457" s="25">
        <v>55.5</v>
      </c>
      <c r="N457" s="25">
        <v>63.9</v>
      </c>
      <c r="O457" s="25">
        <v>58.1</v>
      </c>
      <c r="P457" s="25">
        <v>86.7</v>
      </c>
      <c r="Q457" s="25">
        <v>82</v>
      </c>
      <c r="R457" s="25">
        <v>70</v>
      </c>
      <c r="S457" s="25">
        <v>60</v>
      </c>
    </row>
    <row r="458" spans="1:19" x14ac:dyDescent="0.25">
      <c r="A458" s="25" t="s">
        <v>154</v>
      </c>
      <c r="B458" s="25" t="str">
        <f>VLOOKUP(A458,'Cód dos países'!$A$3:$C$199,2,FALSE)</f>
        <v>KAZ</v>
      </c>
      <c r="C458" s="25">
        <f>VLOOKUP(A458,'Cód dos países'!$A$3:$C$199,3,FALSE)</f>
        <v>88</v>
      </c>
      <c r="D458" s="25">
        <v>2016</v>
      </c>
      <c r="E458">
        <f t="shared" si="14"/>
        <v>882016</v>
      </c>
      <c r="F458" s="25">
        <v>69</v>
      </c>
      <c r="G458" s="25">
        <v>56.1</v>
      </c>
      <c r="H458" s="25">
        <f t="shared" si="15"/>
        <v>0.56100000000000005</v>
      </c>
      <c r="I458" s="25">
        <v>38</v>
      </c>
      <c r="J458" s="25">
        <v>56.5</v>
      </c>
      <c r="K458" s="25">
        <v>93.3</v>
      </c>
      <c r="L458" s="25">
        <v>85.7</v>
      </c>
      <c r="M458" s="25">
        <v>98.9</v>
      </c>
      <c r="N458" s="25">
        <v>74.5</v>
      </c>
      <c r="O458" s="25">
        <v>82.5</v>
      </c>
      <c r="P458" s="25">
        <v>73.900000000000006</v>
      </c>
      <c r="Q458" s="25">
        <v>78.5</v>
      </c>
      <c r="R458" s="25">
        <v>40</v>
      </c>
      <c r="S458" s="25">
        <v>50</v>
      </c>
    </row>
    <row r="459" spans="1:19" x14ac:dyDescent="0.25">
      <c r="A459" s="25" t="s">
        <v>156</v>
      </c>
      <c r="B459" s="25" t="str">
        <f>VLOOKUP(A459,'Cód dos países'!$A$3:$C$199,2,FALSE)</f>
        <v>KEN</v>
      </c>
      <c r="C459" s="25">
        <f>VLOOKUP(A459,'Cód dos países'!$A$3:$C$199,3,FALSE)</f>
        <v>89</v>
      </c>
      <c r="D459" s="25">
        <v>2016</v>
      </c>
      <c r="E459">
        <f t="shared" si="14"/>
        <v>892016</v>
      </c>
      <c r="F459" s="25">
        <v>53.5</v>
      </c>
      <c r="G459" s="25">
        <v>45.1</v>
      </c>
      <c r="H459" s="25">
        <f t="shared" si="15"/>
        <v>0.45100000000000001</v>
      </c>
      <c r="I459" s="25">
        <v>24.7</v>
      </c>
      <c r="J459" s="25">
        <v>42.7</v>
      </c>
      <c r="K459" s="25">
        <v>78.5</v>
      </c>
      <c r="L459" s="25">
        <v>77.900000000000006</v>
      </c>
      <c r="M459" s="25">
        <v>14.4</v>
      </c>
      <c r="N459" s="25">
        <v>50</v>
      </c>
      <c r="O459" s="25">
        <v>62.4</v>
      </c>
      <c r="P459" s="25">
        <v>73.8</v>
      </c>
      <c r="Q459" s="25">
        <v>67.2</v>
      </c>
      <c r="R459" s="25">
        <v>55</v>
      </c>
      <c r="S459" s="25">
        <v>50</v>
      </c>
    </row>
    <row r="460" spans="1:19" x14ac:dyDescent="0.25">
      <c r="A460" s="25" t="s">
        <v>356</v>
      </c>
      <c r="B460" s="25" t="str">
        <f>VLOOKUP(A460,'Cód dos países'!$A$3:$C$199,2,FALSE)</f>
        <v>KIR</v>
      </c>
      <c r="C460" s="25">
        <f>VLOOKUP(A460,'Cód dos países'!$A$3:$C$199,3,FALSE)</f>
        <v>90</v>
      </c>
      <c r="D460" s="25">
        <v>2016</v>
      </c>
      <c r="E460">
        <f t="shared" si="14"/>
        <v>902016</v>
      </c>
      <c r="F460" s="25">
        <v>50.9</v>
      </c>
      <c r="G460" s="25">
        <v>48</v>
      </c>
      <c r="H460" s="25">
        <f t="shared" si="15"/>
        <v>0.48</v>
      </c>
      <c r="I460" s="25">
        <v>37.6</v>
      </c>
      <c r="J460" s="25">
        <v>33</v>
      </c>
      <c r="K460" s="25">
        <v>73.599999999999994</v>
      </c>
      <c r="L460" s="25">
        <v>0</v>
      </c>
      <c r="M460" s="25">
        <v>99.5</v>
      </c>
      <c r="N460" s="25">
        <v>51.5</v>
      </c>
      <c r="O460" s="25">
        <v>71.900000000000006</v>
      </c>
      <c r="P460" s="25">
        <v>82</v>
      </c>
      <c r="Q460" s="25">
        <v>58.2</v>
      </c>
      <c r="R460" s="25">
        <v>25</v>
      </c>
      <c r="S460" s="25">
        <v>30</v>
      </c>
    </row>
    <row r="461" spans="1:19" x14ac:dyDescent="0.25">
      <c r="A461" s="25" t="s">
        <v>324</v>
      </c>
      <c r="B461" s="25" t="str">
        <f>VLOOKUP(A461,'Cód dos países'!$A$3:$C$199,2,FALSE)</f>
        <v>LWI</v>
      </c>
      <c r="C461" s="25">
        <f>VLOOKUP(A461,'Cód dos países'!$A$3:$C$199,3,FALSE)</f>
        <v>93</v>
      </c>
      <c r="D461" s="25">
        <v>2016</v>
      </c>
      <c r="E461">
        <f t="shared" si="14"/>
        <v>932016</v>
      </c>
      <c r="F461" s="25">
        <v>67.900000000000006</v>
      </c>
      <c r="G461" s="25">
        <v>70.3</v>
      </c>
      <c r="H461" s="25">
        <f t="shared" si="15"/>
        <v>0.70299999999999996</v>
      </c>
      <c r="I461" s="25">
        <v>45.9</v>
      </c>
      <c r="J461" s="25">
        <v>58</v>
      </c>
      <c r="K461" s="25">
        <v>93.5</v>
      </c>
      <c r="L461" s="25">
        <v>77.8</v>
      </c>
      <c r="M461" s="25">
        <v>88.9</v>
      </c>
      <c r="N461" s="25">
        <v>68.8</v>
      </c>
      <c r="O461" s="25">
        <v>65.3</v>
      </c>
      <c r="P461" s="25">
        <v>80</v>
      </c>
      <c r="Q461" s="25">
        <v>70.8</v>
      </c>
      <c r="R461" s="25">
        <v>65</v>
      </c>
      <c r="S461" s="25">
        <v>30</v>
      </c>
    </row>
    <row r="462" spans="1:19" x14ac:dyDescent="0.25">
      <c r="A462" s="25" t="s">
        <v>163</v>
      </c>
      <c r="B462" s="25" t="str">
        <f>VLOOKUP(A462,'Cód dos países'!$A$3:$C$199,2,FALSE)</f>
        <v>KWT</v>
      </c>
      <c r="C462" s="25">
        <f>VLOOKUP(A462,'Cód dos países'!$A$3:$C$199,3,FALSE)</f>
        <v>94</v>
      </c>
      <c r="D462" s="25">
        <v>2016</v>
      </c>
      <c r="E462">
        <f t="shared" si="14"/>
        <v>942016</v>
      </c>
      <c r="F462" s="25">
        <v>65.099999999999994</v>
      </c>
      <c r="G462" s="25">
        <v>55.5</v>
      </c>
      <c r="H462" s="25">
        <f t="shared" si="15"/>
        <v>0.55500000000000005</v>
      </c>
      <c r="I462" s="25">
        <v>41.3</v>
      </c>
      <c r="J462" s="25">
        <v>56.4</v>
      </c>
      <c r="K462" s="25">
        <v>97.7</v>
      </c>
      <c r="L462" s="25">
        <v>40.799999999999997</v>
      </c>
      <c r="M462" s="25">
        <v>99.8</v>
      </c>
      <c r="N462" s="25">
        <v>61.2</v>
      </c>
      <c r="O462" s="25">
        <v>61.5</v>
      </c>
      <c r="P462" s="25">
        <v>73.599999999999994</v>
      </c>
      <c r="Q462" s="25">
        <v>78.7</v>
      </c>
      <c r="R462" s="25">
        <v>55</v>
      </c>
      <c r="S462" s="25">
        <v>60</v>
      </c>
    </row>
    <row r="463" spans="1:19" x14ac:dyDescent="0.25">
      <c r="A463" s="25" t="s">
        <v>158</v>
      </c>
      <c r="B463" s="25" t="str">
        <f>VLOOKUP(A463,'Cód dos países'!$A$3:$C$199,2,FALSE)</f>
        <v>KGZ</v>
      </c>
      <c r="C463" s="25">
        <f>VLOOKUP(A463,'Cód dos países'!$A$3:$C$199,3,FALSE)</f>
        <v>95</v>
      </c>
      <c r="D463" s="25">
        <v>2016</v>
      </c>
      <c r="E463">
        <f t="shared" si="14"/>
        <v>952016</v>
      </c>
      <c r="F463" s="25">
        <v>61.1</v>
      </c>
      <c r="G463" s="25">
        <v>50.9</v>
      </c>
      <c r="H463" s="25">
        <f t="shared" si="15"/>
        <v>0.50900000000000001</v>
      </c>
      <c r="I463" s="25">
        <v>30.3</v>
      </c>
      <c r="J463" s="25">
        <v>17.2</v>
      </c>
      <c r="K463" s="25">
        <v>93.7</v>
      </c>
      <c r="L463" s="25">
        <v>55.2</v>
      </c>
      <c r="M463" s="25">
        <v>78.900000000000006</v>
      </c>
      <c r="N463" s="25">
        <v>73.7</v>
      </c>
      <c r="O463" s="25">
        <v>79.8</v>
      </c>
      <c r="P463" s="25">
        <v>68.5</v>
      </c>
      <c r="Q463" s="25">
        <v>75.3</v>
      </c>
      <c r="R463" s="25">
        <v>60</v>
      </c>
      <c r="S463" s="25">
        <v>50</v>
      </c>
    </row>
    <row r="464" spans="1:19" x14ac:dyDescent="0.25">
      <c r="A464" s="25" t="s">
        <v>165</v>
      </c>
      <c r="B464" s="25" t="str">
        <f>VLOOKUP(A464,'Cód dos países'!$A$3:$C$199,2,FALSE)</f>
        <v>LAO</v>
      </c>
      <c r="C464" s="25">
        <f>VLOOKUP(A464,'Cód dos países'!$A$3:$C$199,3,FALSE)</f>
        <v>96</v>
      </c>
      <c r="D464" s="25">
        <v>2016</v>
      </c>
      <c r="E464">
        <f t="shared" si="14"/>
        <v>962016</v>
      </c>
      <c r="F464" s="25">
        <v>54</v>
      </c>
      <c r="G464" s="25">
        <v>35.299999999999997</v>
      </c>
      <c r="H464" s="25">
        <f t="shared" si="15"/>
        <v>0.35299999999999998</v>
      </c>
      <c r="I464" s="25">
        <v>32.6</v>
      </c>
      <c r="J464" s="25">
        <v>35.9</v>
      </c>
      <c r="K464" s="25">
        <v>86.1</v>
      </c>
      <c r="L464" s="25">
        <v>76.599999999999994</v>
      </c>
      <c r="M464" s="25">
        <v>61.2</v>
      </c>
      <c r="N464" s="25">
        <v>66.3</v>
      </c>
      <c r="O464" s="25">
        <v>54.4</v>
      </c>
      <c r="P464" s="25">
        <v>70.2</v>
      </c>
      <c r="Q464" s="25">
        <v>74.599999999999994</v>
      </c>
      <c r="R464" s="25">
        <v>35</v>
      </c>
      <c r="S464" s="25">
        <v>20</v>
      </c>
    </row>
    <row r="465" spans="1:19" x14ac:dyDescent="0.25">
      <c r="A465" s="25" t="s">
        <v>181</v>
      </c>
      <c r="B465" s="25" t="str">
        <f>VLOOKUP(A465,'Cód dos países'!$A$3:$C$199,2,FALSE)</f>
        <v>LVA</v>
      </c>
      <c r="C465" s="25">
        <f>VLOOKUP(A465,'Cód dos países'!$A$3:$C$199,3,FALSE)</f>
        <v>97</v>
      </c>
      <c r="D465" s="25">
        <v>2016</v>
      </c>
      <c r="E465">
        <f t="shared" si="14"/>
        <v>972016</v>
      </c>
      <c r="F465" s="25">
        <v>74.8</v>
      </c>
      <c r="G465" s="25">
        <v>72.599999999999994</v>
      </c>
      <c r="H465" s="25">
        <f t="shared" si="15"/>
        <v>0.72599999999999998</v>
      </c>
      <c r="I465" s="25">
        <v>67.3</v>
      </c>
      <c r="J465" s="25">
        <v>59.7</v>
      </c>
      <c r="K465" s="25">
        <v>84.7</v>
      </c>
      <c r="L465" s="25">
        <v>57.4</v>
      </c>
      <c r="M465" s="25">
        <v>95</v>
      </c>
      <c r="N465" s="25">
        <v>79.8</v>
      </c>
      <c r="O465" s="25">
        <v>72</v>
      </c>
      <c r="P465" s="25">
        <v>86.5</v>
      </c>
      <c r="Q465" s="25">
        <v>87</v>
      </c>
      <c r="R465" s="25">
        <v>75</v>
      </c>
      <c r="S465" s="25">
        <v>60</v>
      </c>
    </row>
    <row r="466" spans="1:19" x14ac:dyDescent="0.25">
      <c r="A466" s="25" t="s">
        <v>167</v>
      </c>
      <c r="B466" s="25" t="str">
        <f>VLOOKUP(A466,'Cód dos países'!$A$3:$C$199,2,FALSE)</f>
        <v>LBN</v>
      </c>
      <c r="C466" s="25">
        <f>VLOOKUP(A466,'Cód dos países'!$A$3:$C$199,3,FALSE)</f>
        <v>98</v>
      </c>
      <c r="D466" s="25">
        <v>2016</v>
      </c>
      <c r="E466">
        <f t="shared" si="14"/>
        <v>982016</v>
      </c>
      <c r="F466" s="25">
        <v>53.3</v>
      </c>
      <c r="G466" s="25">
        <v>43.8</v>
      </c>
      <c r="H466" s="25">
        <f t="shared" si="15"/>
        <v>0.43799999999999994</v>
      </c>
      <c r="I466" s="25">
        <v>23.3</v>
      </c>
      <c r="J466" s="25">
        <v>25.3</v>
      </c>
      <c r="K466" s="25">
        <v>91.8</v>
      </c>
      <c r="L466" s="25">
        <v>76.099999999999994</v>
      </c>
      <c r="M466" s="25">
        <v>0</v>
      </c>
      <c r="N466" s="25">
        <v>51.5</v>
      </c>
      <c r="O466" s="25">
        <v>49.5</v>
      </c>
      <c r="P466" s="25">
        <v>78.400000000000006</v>
      </c>
      <c r="Q466" s="25">
        <v>84.4</v>
      </c>
      <c r="R466" s="25">
        <v>65</v>
      </c>
      <c r="S466" s="25">
        <v>50</v>
      </c>
    </row>
    <row r="467" spans="1:19" x14ac:dyDescent="0.25">
      <c r="A467" s="25" t="s">
        <v>175</v>
      </c>
      <c r="B467" s="25" t="str">
        <f>VLOOKUP(A467,'Cód dos países'!$A$3:$C$199,2,FALSE)</f>
        <v>LSO</v>
      </c>
      <c r="C467" s="25">
        <f>VLOOKUP(A467,'Cód dos países'!$A$3:$C$199,3,FALSE)</f>
        <v>99</v>
      </c>
      <c r="D467" s="25">
        <v>2016</v>
      </c>
      <c r="E467">
        <f t="shared" si="14"/>
        <v>992016</v>
      </c>
      <c r="F467" s="25">
        <v>53.9</v>
      </c>
      <c r="G467" s="25">
        <v>51.6</v>
      </c>
      <c r="H467" s="25">
        <f t="shared" si="15"/>
        <v>0.51600000000000001</v>
      </c>
      <c r="I467" s="25">
        <v>39.6</v>
      </c>
      <c r="J467" s="25">
        <v>50.9</v>
      </c>
      <c r="K467" s="25">
        <v>55.7</v>
      </c>
      <c r="L467" s="25">
        <v>0</v>
      </c>
      <c r="M467" s="25">
        <v>92.2</v>
      </c>
      <c r="N467" s="25">
        <v>52.2</v>
      </c>
      <c r="O467" s="25">
        <v>57.7</v>
      </c>
      <c r="P467" s="25">
        <v>76.400000000000006</v>
      </c>
      <c r="Q467" s="25">
        <v>80.2</v>
      </c>
      <c r="R467" s="25">
        <v>50</v>
      </c>
      <c r="S467" s="25">
        <v>40</v>
      </c>
    </row>
    <row r="468" spans="1:19" x14ac:dyDescent="0.25">
      <c r="A468" s="25" t="s">
        <v>169</v>
      </c>
      <c r="B468" s="25" t="str">
        <f>VLOOKUP(A468,'Cód dos países'!$A$3:$C$199,2,FALSE)</f>
        <v>LBR</v>
      </c>
      <c r="C468" s="25">
        <f>VLOOKUP(A468,'Cód dos países'!$A$3:$C$199,3,FALSE)</f>
        <v>100</v>
      </c>
      <c r="D468" s="25">
        <v>2016</v>
      </c>
      <c r="E468">
        <f t="shared" si="14"/>
        <v>1002016</v>
      </c>
      <c r="F468" s="25">
        <v>49.1</v>
      </c>
      <c r="G468" s="25">
        <v>33.6</v>
      </c>
      <c r="H468" s="25">
        <f t="shared" si="15"/>
        <v>0.33600000000000002</v>
      </c>
      <c r="I468" s="25">
        <v>31.4</v>
      </c>
      <c r="J468" s="25">
        <v>41</v>
      </c>
      <c r="K468" s="25">
        <v>83.6</v>
      </c>
      <c r="L468" s="25">
        <v>60.1</v>
      </c>
      <c r="M468" s="25">
        <v>36.200000000000003</v>
      </c>
      <c r="N468" s="25">
        <v>53.1</v>
      </c>
      <c r="O468" s="25">
        <v>48.5</v>
      </c>
      <c r="P468" s="25">
        <v>71.8</v>
      </c>
      <c r="Q468" s="25">
        <v>60.1</v>
      </c>
      <c r="R468" s="25">
        <v>50</v>
      </c>
      <c r="S468" s="25">
        <v>20</v>
      </c>
    </row>
    <row r="469" spans="1:19" x14ac:dyDescent="0.25">
      <c r="A469" s="25" t="s">
        <v>171</v>
      </c>
      <c r="B469" s="25" t="str">
        <f>VLOOKUP(A469,'Cód dos países'!$A$3:$C$199,2,FALSE)</f>
        <v>LBY</v>
      </c>
      <c r="C469" s="25">
        <f>VLOOKUP(A469,'Cód dos países'!$A$3:$C$199,3,FALSE)</f>
        <v>101</v>
      </c>
      <c r="D469" s="25">
        <v>2016</v>
      </c>
      <c r="E469">
        <f t="shared" si="14"/>
        <v>1012016</v>
      </c>
      <c r="F469" s="25" t="s">
        <v>421</v>
      </c>
      <c r="G469" s="25">
        <v>6.8</v>
      </c>
      <c r="H469" s="25">
        <f t="shared" si="15"/>
        <v>6.8000000000000005E-2</v>
      </c>
      <c r="I469" s="25">
        <v>26.7</v>
      </c>
      <c r="J469" s="25">
        <v>22.6</v>
      </c>
      <c r="K469" s="25">
        <v>95</v>
      </c>
      <c r="L469" s="25">
        <v>0</v>
      </c>
      <c r="M469" s="25">
        <v>11.4</v>
      </c>
      <c r="N469" s="25">
        <v>65</v>
      </c>
      <c r="O469" s="25">
        <v>52.5</v>
      </c>
      <c r="P469" s="25">
        <v>69.2</v>
      </c>
      <c r="Q469" s="25">
        <v>80</v>
      </c>
      <c r="R469" s="25" t="s">
        <v>421</v>
      </c>
      <c r="S469" s="25" t="s">
        <v>421</v>
      </c>
    </row>
    <row r="470" spans="1:19" x14ac:dyDescent="0.25">
      <c r="A470" s="25" t="s">
        <v>359</v>
      </c>
      <c r="B470" s="25" t="str">
        <f>VLOOKUP(A470,'Cód dos países'!$A$3:$C$199,2,FALSE)</f>
        <v>LIE</v>
      </c>
      <c r="C470" s="25">
        <f>VLOOKUP(A470,'Cód dos países'!$A$3:$C$199,3,FALSE)</f>
        <v>102</v>
      </c>
      <c r="D470" s="25">
        <v>2016</v>
      </c>
      <c r="E470">
        <f t="shared" si="14"/>
        <v>1022016</v>
      </c>
      <c r="F470" s="25" t="s">
        <v>421</v>
      </c>
      <c r="H470" s="25" t="str">
        <f t="shared" si="15"/>
        <v/>
      </c>
      <c r="I470" s="25" t="s">
        <v>421</v>
      </c>
      <c r="J470" s="25" t="s">
        <v>421</v>
      </c>
      <c r="K470" s="25" t="s">
        <v>421</v>
      </c>
      <c r="L470" s="25" t="s">
        <v>421</v>
      </c>
      <c r="M470" s="25" t="s">
        <v>421</v>
      </c>
      <c r="N470" s="25">
        <v>92.3</v>
      </c>
      <c r="O470" s="25">
        <v>85.7</v>
      </c>
      <c r="P470" s="25" t="s">
        <v>421</v>
      </c>
      <c r="Q470" s="25">
        <v>90</v>
      </c>
      <c r="R470" s="25">
        <v>85</v>
      </c>
      <c r="S470" s="25">
        <v>80</v>
      </c>
    </row>
    <row r="471" spans="1:19" x14ac:dyDescent="0.25">
      <c r="A471" s="25" t="s">
        <v>177</v>
      </c>
      <c r="B471" s="25" t="str">
        <f>VLOOKUP(A471,'Cód dos países'!$A$3:$C$199,2,FALSE)</f>
        <v>LTU</v>
      </c>
      <c r="C471" s="25">
        <f>VLOOKUP(A471,'Cód dos países'!$A$3:$C$199,3,FALSE)</f>
        <v>103</v>
      </c>
      <c r="D471" s="25">
        <v>2016</v>
      </c>
      <c r="E471">
        <f t="shared" si="14"/>
        <v>1032016</v>
      </c>
      <c r="F471" s="25">
        <v>75.8</v>
      </c>
      <c r="G471" s="25">
        <v>73</v>
      </c>
      <c r="H471" s="25">
        <f t="shared" si="15"/>
        <v>0.73</v>
      </c>
      <c r="I471" s="25">
        <v>69.7</v>
      </c>
      <c r="J471" s="25">
        <v>62.4</v>
      </c>
      <c r="K471" s="25">
        <v>86.9</v>
      </c>
      <c r="L471" s="25">
        <v>64.099999999999994</v>
      </c>
      <c r="M471" s="25">
        <v>93.6</v>
      </c>
      <c r="N471" s="25">
        <v>79.099999999999994</v>
      </c>
      <c r="O471" s="25">
        <v>63.6</v>
      </c>
      <c r="P471" s="25">
        <v>90</v>
      </c>
      <c r="Q471" s="25">
        <v>87</v>
      </c>
      <c r="R471" s="25">
        <v>70</v>
      </c>
      <c r="S471" s="25">
        <v>70</v>
      </c>
    </row>
    <row r="472" spans="1:19" x14ac:dyDescent="0.25">
      <c r="A472" s="25" t="s">
        <v>179</v>
      </c>
      <c r="B472" s="25" t="str">
        <f>VLOOKUP(A472,'Cód dos países'!$A$3:$C$199,2,FALSE)</f>
        <v>LUX</v>
      </c>
      <c r="C472" s="25">
        <f>VLOOKUP(A472,'Cód dos países'!$A$3:$C$199,3,FALSE)</f>
        <v>104</v>
      </c>
      <c r="D472" s="25">
        <v>2016</v>
      </c>
      <c r="E472">
        <f t="shared" si="14"/>
        <v>1042016</v>
      </c>
      <c r="F472" s="25">
        <v>75.900000000000006</v>
      </c>
      <c r="G472" s="25">
        <v>85.8</v>
      </c>
      <c r="H472" s="25">
        <f t="shared" si="15"/>
        <v>0.85799999999999998</v>
      </c>
      <c r="I472" s="25">
        <v>78.3</v>
      </c>
      <c r="J472" s="25">
        <v>77</v>
      </c>
      <c r="K472" s="25">
        <v>64.5</v>
      </c>
      <c r="L472" s="25">
        <v>46</v>
      </c>
      <c r="M472" s="25">
        <v>99</v>
      </c>
      <c r="N472" s="25">
        <v>68.599999999999994</v>
      </c>
      <c r="O472" s="25">
        <v>43.8</v>
      </c>
      <c r="P472" s="25">
        <v>86.2</v>
      </c>
      <c r="Q472" s="25">
        <v>87</v>
      </c>
      <c r="R472" s="25">
        <v>95</v>
      </c>
      <c r="S472" s="25">
        <v>80</v>
      </c>
    </row>
    <row r="473" spans="1:19" x14ac:dyDescent="0.25">
      <c r="A473" s="25" t="s">
        <v>422</v>
      </c>
      <c r="B473" s="25" t="e">
        <f>VLOOKUP(A473,'Cód dos países'!$A$3:$C$199,2,FALSE)</f>
        <v>#N/A</v>
      </c>
      <c r="C473" s="25" t="e">
        <f>VLOOKUP(A473,'Cód dos países'!$A$3:$C$199,3,FALSE)</f>
        <v>#N/A</v>
      </c>
      <c r="D473" s="25">
        <v>2016</v>
      </c>
      <c r="E473" t="e">
        <f t="shared" si="14"/>
        <v>#N/A</v>
      </c>
      <c r="F473" s="25">
        <v>70.7</v>
      </c>
      <c r="G473" s="25">
        <v>60</v>
      </c>
      <c r="H473" s="25">
        <f t="shared" si="15"/>
        <v>0.6</v>
      </c>
      <c r="I473" s="25">
        <v>37.1</v>
      </c>
      <c r="J473" s="25">
        <v>60</v>
      </c>
      <c r="K473" s="25">
        <v>72.3</v>
      </c>
      <c r="L473" s="25">
        <v>92.8</v>
      </c>
      <c r="M473" s="25">
        <v>100</v>
      </c>
      <c r="N473" s="25">
        <v>60</v>
      </c>
      <c r="O473" s="25">
        <v>50</v>
      </c>
      <c r="P473" s="25">
        <v>70.8</v>
      </c>
      <c r="Q473" s="25">
        <v>90</v>
      </c>
      <c r="R473" s="25">
        <v>85</v>
      </c>
      <c r="S473" s="25">
        <v>70</v>
      </c>
    </row>
    <row r="474" spans="1:19" x14ac:dyDescent="0.25">
      <c r="A474" s="25" t="s">
        <v>193</v>
      </c>
      <c r="B474" s="25" t="str">
        <f>VLOOKUP(A474,'Cód dos países'!$A$3:$C$199,2,FALSE)</f>
        <v>MKD</v>
      </c>
      <c r="C474" s="25">
        <f>VLOOKUP(A474,'Cód dos países'!$A$3:$C$199,3,FALSE)</f>
        <v>105</v>
      </c>
      <c r="D474" s="25">
        <v>2016</v>
      </c>
      <c r="E474">
        <f t="shared" si="14"/>
        <v>1052016</v>
      </c>
      <c r="F474" s="25">
        <v>70.7</v>
      </c>
      <c r="G474" s="25">
        <v>67</v>
      </c>
      <c r="H474" s="25">
        <f t="shared" si="15"/>
        <v>0.67</v>
      </c>
      <c r="I474" s="25">
        <v>52</v>
      </c>
      <c r="J474" s="25">
        <v>61.4</v>
      </c>
      <c r="K474" s="25">
        <v>91.9</v>
      </c>
      <c r="L474" s="25">
        <v>68.900000000000006</v>
      </c>
      <c r="M474" s="25">
        <v>72.599999999999994</v>
      </c>
      <c r="N474" s="25">
        <v>81.5</v>
      </c>
      <c r="O474" s="25">
        <v>66.7</v>
      </c>
      <c r="P474" s="25">
        <v>80.8</v>
      </c>
      <c r="Q474" s="25">
        <v>86.1</v>
      </c>
      <c r="R474" s="25">
        <v>60</v>
      </c>
      <c r="S474" s="25">
        <v>60</v>
      </c>
    </row>
    <row r="475" spans="1:19" x14ac:dyDescent="0.25">
      <c r="A475" s="25" t="s">
        <v>187</v>
      </c>
      <c r="B475" s="25" t="str">
        <f>VLOOKUP(A475,'Cód dos países'!$A$3:$C$199,2,FALSE)</f>
        <v>MDG</v>
      </c>
      <c r="C475" s="25">
        <f>VLOOKUP(A475,'Cód dos países'!$A$3:$C$199,3,FALSE)</f>
        <v>106</v>
      </c>
      <c r="D475" s="25">
        <v>2016</v>
      </c>
      <c r="E475">
        <f t="shared" si="14"/>
        <v>1062016</v>
      </c>
      <c r="F475" s="25">
        <v>57.4</v>
      </c>
      <c r="G475" s="25">
        <v>34.799999999999997</v>
      </c>
      <c r="H475" s="25">
        <f t="shared" si="15"/>
        <v>0.34799999999999998</v>
      </c>
      <c r="I475" s="25">
        <v>25</v>
      </c>
      <c r="J475" s="25">
        <v>21.4</v>
      </c>
      <c r="K475" s="25">
        <v>91</v>
      </c>
      <c r="L475" s="25">
        <v>93.2</v>
      </c>
      <c r="M475" s="25">
        <v>79.8</v>
      </c>
      <c r="N475" s="25">
        <v>43.3</v>
      </c>
      <c r="O475" s="25">
        <v>43.8</v>
      </c>
      <c r="P475" s="25">
        <v>73.3</v>
      </c>
      <c r="Q475" s="25">
        <v>78</v>
      </c>
      <c r="R475" s="25">
        <v>55</v>
      </c>
      <c r="S475" s="25">
        <v>50</v>
      </c>
    </row>
    <row r="476" spans="1:19" x14ac:dyDescent="0.25">
      <c r="A476" s="25" t="s">
        <v>209</v>
      </c>
      <c r="B476" s="25" t="str">
        <f>VLOOKUP(A476,'Cód dos países'!$A$3:$C$199,2,FALSE)</f>
        <v>MWI</v>
      </c>
      <c r="C476" s="25">
        <f>VLOOKUP(A476,'Cód dos países'!$A$3:$C$199,3,FALSE)</f>
        <v>107</v>
      </c>
      <c r="D476" s="25">
        <v>2016</v>
      </c>
      <c r="E476">
        <f t="shared" si="14"/>
        <v>1072016</v>
      </c>
      <c r="F476" s="25">
        <v>52.2</v>
      </c>
      <c r="G476" s="25">
        <v>36</v>
      </c>
      <c r="H476" s="25">
        <f t="shared" si="15"/>
        <v>0.36</v>
      </c>
      <c r="I476" s="25">
        <v>31.3</v>
      </c>
      <c r="J476" s="25">
        <v>44.2</v>
      </c>
      <c r="K476" s="25">
        <v>79.099999999999994</v>
      </c>
      <c r="L476" s="25">
        <v>69.8</v>
      </c>
      <c r="M476" s="25">
        <v>33.5</v>
      </c>
      <c r="N476" s="25">
        <v>45.3</v>
      </c>
      <c r="O476" s="25">
        <v>56.9</v>
      </c>
      <c r="P476" s="25">
        <v>54.7</v>
      </c>
      <c r="Q476" s="25">
        <v>70.5</v>
      </c>
      <c r="R476" s="25">
        <v>55</v>
      </c>
      <c r="S476" s="25">
        <v>50</v>
      </c>
    </row>
    <row r="477" spans="1:19" x14ac:dyDescent="0.25">
      <c r="A477" s="25" t="s">
        <v>211</v>
      </c>
      <c r="B477" s="25" t="str">
        <f>VLOOKUP(A477,'Cód dos países'!$A$3:$C$199,2,FALSE)</f>
        <v>MYS</v>
      </c>
      <c r="C477" s="25">
        <f>VLOOKUP(A477,'Cód dos países'!$A$3:$C$199,3,FALSE)</f>
        <v>108</v>
      </c>
      <c r="D477" s="25">
        <v>2016</v>
      </c>
      <c r="E477">
        <f t="shared" si="14"/>
        <v>1082016</v>
      </c>
      <c r="F477" s="25">
        <v>73.8</v>
      </c>
      <c r="G477" s="25">
        <v>85.3</v>
      </c>
      <c r="H477" s="25">
        <f t="shared" si="15"/>
        <v>0.85299999999999998</v>
      </c>
      <c r="I477" s="25">
        <v>51.8</v>
      </c>
      <c r="J477" s="25">
        <v>67.3</v>
      </c>
      <c r="K477" s="25">
        <v>85.3</v>
      </c>
      <c r="L477" s="25">
        <v>78.7</v>
      </c>
      <c r="M477" s="25">
        <v>76.5</v>
      </c>
      <c r="N477" s="25">
        <v>90.8</v>
      </c>
      <c r="O477" s="25">
        <v>73.099999999999994</v>
      </c>
      <c r="P477" s="25">
        <v>85.3</v>
      </c>
      <c r="Q477" s="25">
        <v>81.2</v>
      </c>
      <c r="R477" s="25">
        <v>60</v>
      </c>
      <c r="S477" s="25">
        <v>50</v>
      </c>
    </row>
    <row r="478" spans="1:19" x14ac:dyDescent="0.25">
      <c r="A478" s="25" t="s">
        <v>189</v>
      </c>
      <c r="B478" s="25" t="str">
        <f>VLOOKUP(A478,'Cód dos países'!$A$3:$C$199,2,FALSE)</f>
        <v>MDV</v>
      </c>
      <c r="C478" s="25">
        <f>VLOOKUP(A478,'Cód dos países'!$A$3:$C$199,3,FALSE)</f>
        <v>109</v>
      </c>
      <c r="D478" s="25">
        <v>2016</v>
      </c>
      <c r="E478">
        <f t="shared" si="14"/>
        <v>1092016</v>
      </c>
      <c r="F478" s="25">
        <v>50.3</v>
      </c>
      <c r="G478" s="25">
        <v>45.1</v>
      </c>
      <c r="H478" s="25">
        <f t="shared" si="15"/>
        <v>0.45100000000000001</v>
      </c>
      <c r="I478" s="25">
        <v>31.4</v>
      </c>
      <c r="J478" s="25">
        <v>33</v>
      </c>
      <c r="K478" s="25">
        <v>93</v>
      </c>
      <c r="L478" s="25">
        <v>51.5</v>
      </c>
      <c r="M478" s="25">
        <v>9.4</v>
      </c>
      <c r="N478" s="25">
        <v>80.599999999999994</v>
      </c>
      <c r="O478" s="25">
        <v>70.400000000000006</v>
      </c>
      <c r="P478" s="25">
        <v>76.3</v>
      </c>
      <c r="Q478" s="25">
        <v>47.8</v>
      </c>
      <c r="R478" s="25">
        <v>35</v>
      </c>
      <c r="S478" s="25">
        <v>30</v>
      </c>
    </row>
    <row r="479" spans="1:19" x14ac:dyDescent="0.25">
      <c r="A479" s="25" t="s">
        <v>195</v>
      </c>
      <c r="B479" s="25" t="str">
        <f>VLOOKUP(A479,'Cód dos países'!$A$3:$C$199,2,FALSE)</f>
        <v>MLI</v>
      </c>
      <c r="C479" s="25">
        <f>VLOOKUP(A479,'Cód dos países'!$A$3:$C$199,3,FALSE)</f>
        <v>110</v>
      </c>
      <c r="D479" s="25">
        <v>2016</v>
      </c>
      <c r="E479">
        <f t="shared" si="14"/>
        <v>1102016</v>
      </c>
      <c r="F479" s="25">
        <v>58.6</v>
      </c>
      <c r="G479" s="25">
        <v>36.700000000000003</v>
      </c>
      <c r="H479" s="25">
        <f t="shared" si="15"/>
        <v>0.36700000000000005</v>
      </c>
      <c r="I479" s="25">
        <v>34.299999999999997</v>
      </c>
      <c r="J479" s="25">
        <v>33.799999999999997</v>
      </c>
      <c r="K479" s="25">
        <v>69.400000000000006</v>
      </c>
      <c r="L479" s="25">
        <v>88</v>
      </c>
      <c r="M479" s="25">
        <v>87.8</v>
      </c>
      <c r="N479" s="25">
        <v>44.2</v>
      </c>
      <c r="O479" s="25">
        <v>51.1</v>
      </c>
      <c r="P479" s="25">
        <v>83</v>
      </c>
      <c r="Q479" s="25">
        <v>70.099999999999994</v>
      </c>
      <c r="R479" s="25">
        <v>65</v>
      </c>
      <c r="S479" s="25">
        <v>40</v>
      </c>
    </row>
    <row r="480" spans="1:19" x14ac:dyDescent="0.25">
      <c r="A480" s="25" t="s">
        <v>197</v>
      </c>
      <c r="B480" s="25" t="str">
        <f>VLOOKUP(A480,'Cód dos países'!$A$3:$C$199,2,FALSE)</f>
        <v>MLT</v>
      </c>
      <c r="C480" s="25">
        <f>VLOOKUP(A480,'Cód dos países'!$A$3:$C$199,3,FALSE)</f>
        <v>111</v>
      </c>
      <c r="D480" s="25">
        <v>2016</v>
      </c>
      <c r="E480">
        <f t="shared" si="14"/>
        <v>1112016</v>
      </c>
      <c r="F480" s="25">
        <v>67.7</v>
      </c>
      <c r="G480" s="25">
        <v>67.7</v>
      </c>
      <c r="H480" s="25">
        <f t="shared" si="15"/>
        <v>0.67700000000000005</v>
      </c>
      <c r="I480" s="25">
        <v>53.6</v>
      </c>
      <c r="J480" s="25">
        <v>62.9</v>
      </c>
      <c r="K480" s="25">
        <v>62.8</v>
      </c>
      <c r="L480" s="25">
        <v>44.9</v>
      </c>
      <c r="M480" s="25">
        <v>85.1</v>
      </c>
      <c r="N480" s="25">
        <v>62.5</v>
      </c>
      <c r="O480" s="25">
        <v>57.2</v>
      </c>
      <c r="P480" s="25">
        <v>83.5</v>
      </c>
      <c r="Q480" s="25">
        <v>87</v>
      </c>
      <c r="R480" s="25">
        <v>85</v>
      </c>
      <c r="S480" s="25">
        <v>60</v>
      </c>
    </row>
    <row r="481" spans="1:19" x14ac:dyDescent="0.25">
      <c r="A481" s="25" t="s">
        <v>205</v>
      </c>
      <c r="B481" s="25" t="str">
        <f>VLOOKUP(A481,'Cód dos países'!$A$3:$C$199,2,FALSE)</f>
        <v>MRT</v>
      </c>
      <c r="C481" s="25">
        <f>VLOOKUP(A481,'Cód dos países'!$A$3:$C$199,3,FALSE)</f>
        <v>113</v>
      </c>
      <c r="D481" s="25">
        <v>2016</v>
      </c>
      <c r="E481">
        <f t="shared" si="14"/>
        <v>1132016</v>
      </c>
      <c r="F481" s="25">
        <v>54.4</v>
      </c>
      <c r="G481" s="25">
        <v>22.5</v>
      </c>
      <c r="H481" s="25">
        <f t="shared" si="15"/>
        <v>0.22500000000000001</v>
      </c>
      <c r="I481" s="25">
        <v>29.2</v>
      </c>
      <c r="J481" s="25">
        <v>13.8</v>
      </c>
      <c r="K481" s="25">
        <v>81.2</v>
      </c>
      <c r="L481" s="25">
        <v>73.2</v>
      </c>
      <c r="M481" s="25">
        <v>77.099999999999994</v>
      </c>
      <c r="N481" s="25">
        <v>64.400000000000006</v>
      </c>
      <c r="O481" s="25">
        <v>57.4</v>
      </c>
      <c r="P481" s="25">
        <v>81.900000000000006</v>
      </c>
      <c r="Q481" s="25">
        <v>62.3</v>
      </c>
      <c r="R481" s="25">
        <v>50</v>
      </c>
      <c r="S481" s="25">
        <v>40</v>
      </c>
    </row>
    <row r="482" spans="1:19" x14ac:dyDescent="0.25">
      <c r="A482" s="25" t="s">
        <v>207</v>
      </c>
      <c r="B482" s="25" t="str">
        <f>VLOOKUP(A482,'Cód dos países'!$A$3:$C$199,2,FALSE)</f>
        <v>MUS</v>
      </c>
      <c r="C482" s="25">
        <f>VLOOKUP(A482,'Cód dos países'!$A$3:$C$199,3,FALSE)</f>
        <v>114</v>
      </c>
      <c r="D482" s="25">
        <v>2016</v>
      </c>
      <c r="E482">
        <f t="shared" si="14"/>
        <v>1142016</v>
      </c>
      <c r="F482" s="25">
        <v>74.7</v>
      </c>
      <c r="G482" s="25">
        <v>64.400000000000006</v>
      </c>
      <c r="H482" s="25">
        <f t="shared" si="15"/>
        <v>0.64400000000000002</v>
      </c>
      <c r="I482" s="25">
        <v>44.3</v>
      </c>
      <c r="J482" s="25">
        <v>72.599999999999994</v>
      </c>
      <c r="K482" s="25">
        <v>92</v>
      </c>
      <c r="L482" s="25">
        <v>81.5</v>
      </c>
      <c r="M482" s="25">
        <v>74.900000000000006</v>
      </c>
      <c r="N482" s="25">
        <v>78.2</v>
      </c>
      <c r="O482" s="25">
        <v>68.8</v>
      </c>
      <c r="P482" s="25">
        <v>81.099999999999994</v>
      </c>
      <c r="Q482" s="25">
        <v>88.7</v>
      </c>
      <c r="R482" s="25">
        <v>80</v>
      </c>
      <c r="S482" s="25">
        <v>70</v>
      </c>
    </row>
    <row r="483" spans="1:19" x14ac:dyDescent="0.25">
      <c r="A483" s="25" t="s">
        <v>191</v>
      </c>
      <c r="B483" s="25" t="str">
        <f>VLOOKUP(A483,'Cód dos países'!$A$3:$C$199,2,FALSE)</f>
        <v>MEX</v>
      </c>
      <c r="C483" s="25">
        <f>VLOOKUP(A483,'Cód dos países'!$A$3:$C$199,3,FALSE)</f>
        <v>115</v>
      </c>
      <c r="D483" s="25">
        <v>2016</v>
      </c>
      <c r="E483">
        <f t="shared" si="14"/>
        <v>1152016</v>
      </c>
      <c r="F483" s="25">
        <v>63.6</v>
      </c>
      <c r="G483" s="25">
        <v>58.1</v>
      </c>
      <c r="H483" s="25">
        <f t="shared" si="15"/>
        <v>0.58099999999999996</v>
      </c>
      <c r="I483" s="25">
        <v>30</v>
      </c>
      <c r="J483" s="25">
        <v>38.700000000000003</v>
      </c>
      <c r="K483" s="25">
        <v>74.900000000000006</v>
      </c>
      <c r="L483" s="25">
        <v>76.7</v>
      </c>
      <c r="M483" s="25">
        <v>66.8</v>
      </c>
      <c r="N483" s="25">
        <v>70.7</v>
      </c>
      <c r="O483" s="25">
        <v>57.9</v>
      </c>
      <c r="P483" s="25">
        <v>78.8</v>
      </c>
      <c r="Q483" s="25">
        <v>80</v>
      </c>
      <c r="R483" s="25">
        <v>70</v>
      </c>
      <c r="S483" s="25">
        <v>60</v>
      </c>
    </row>
    <row r="484" spans="1:19" x14ac:dyDescent="0.25">
      <c r="A484" s="25" t="s">
        <v>361</v>
      </c>
      <c r="B484" s="25" t="str">
        <f>VLOOKUP(A484,'Cód dos países'!$A$3:$C$199,2,FALSE)</f>
        <v>FSM</v>
      </c>
      <c r="C484" s="25">
        <f>VLOOKUP(A484,'Cód dos países'!$A$3:$C$199,3,FALSE)</f>
        <v>116</v>
      </c>
      <c r="D484" s="25">
        <v>2016</v>
      </c>
      <c r="E484">
        <f t="shared" si="14"/>
        <v>1162016</v>
      </c>
      <c r="F484" s="25">
        <v>54.1</v>
      </c>
      <c r="G484" s="25">
        <v>30</v>
      </c>
      <c r="H484" s="25">
        <f t="shared" si="15"/>
        <v>0.3</v>
      </c>
      <c r="I484" s="25">
        <v>40.700000000000003</v>
      </c>
      <c r="J484" s="25">
        <v>30</v>
      </c>
      <c r="K484" s="25">
        <v>90.7</v>
      </c>
      <c r="L484" s="25">
        <v>0</v>
      </c>
      <c r="M484" s="25">
        <v>98.6</v>
      </c>
      <c r="N484" s="25">
        <v>57.8</v>
      </c>
      <c r="O484" s="25">
        <v>67.7</v>
      </c>
      <c r="P484" s="25">
        <v>83.6</v>
      </c>
      <c r="Q484" s="25">
        <v>85.6</v>
      </c>
      <c r="R484" s="25">
        <v>35</v>
      </c>
      <c r="S484" s="25">
        <v>30</v>
      </c>
    </row>
    <row r="485" spans="1:19" x14ac:dyDescent="0.25">
      <c r="A485" s="25" t="s">
        <v>185</v>
      </c>
      <c r="B485" s="25" t="str">
        <f>VLOOKUP(A485,'Cód dos países'!$A$3:$C$199,2,FALSE)</f>
        <v>MDA</v>
      </c>
      <c r="C485" s="25">
        <f>VLOOKUP(A485,'Cód dos países'!$A$3:$C$199,3,FALSE)</f>
        <v>117</v>
      </c>
      <c r="D485" s="25">
        <v>2016</v>
      </c>
      <c r="E485">
        <f t="shared" si="14"/>
        <v>1172016</v>
      </c>
      <c r="F485" s="25">
        <v>58</v>
      </c>
      <c r="G485" s="25">
        <v>49.6</v>
      </c>
      <c r="H485" s="25">
        <f t="shared" si="15"/>
        <v>0.496</v>
      </c>
      <c r="I485" s="25">
        <v>28.6</v>
      </c>
      <c r="J485" s="25">
        <v>23.9</v>
      </c>
      <c r="K485" s="25">
        <v>86.1</v>
      </c>
      <c r="L485" s="25">
        <v>54.8</v>
      </c>
      <c r="M485" s="25">
        <v>90.6</v>
      </c>
      <c r="N485" s="25">
        <v>65.900000000000006</v>
      </c>
      <c r="O485" s="25">
        <v>38.9</v>
      </c>
      <c r="P485" s="25">
        <v>72</v>
      </c>
      <c r="Q485" s="25">
        <v>80</v>
      </c>
      <c r="R485" s="25">
        <v>55</v>
      </c>
      <c r="S485" s="25">
        <v>50</v>
      </c>
    </row>
    <row r="486" spans="1:19" x14ac:dyDescent="0.25">
      <c r="A486" s="25" t="s">
        <v>201</v>
      </c>
      <c r="B486" s="25" t="str">
        <f>VLOOKUP(A486,'Cód dos países'!$A$3:$C$199,2,FALSE)</f>
        <v>MNG</v>
      </c>
      <c r="C486" s="25">
        <f>VLOOKUP(A486,'Cód dos países'!$A$3:$C$199,3,FALSE)</f>
        <v>119</v>
      </c>
      <c r="D486" s="25">
        <v>2016</v>
      </c>
      <c r="E486">
        <f t="shared" si="14"/>
        <v>1192016</v>
      </c>
      <c r="F486" s="25">
        <v>54.8</v>
      </c>
      <c r="G486" s="25">
        <v>51.3</v>
      </c>
      <c r="H486" s="25">
        <f t="shared" si="15"/>
        <v>0.51300000000000001</v>
      </c>
      <c r="I486" s="25">
        <v>36.799999999999997</v>
      </c>
      <c r="J486" s="25">
        <v>28.4</v>
      </c>
      <c r="K486" s="25">
        <v>87.1</v>
      </c>
      <c r="L486" s="25">
        <v>57.6</v>
      </c>
      <c r="M486" s="25">
        <v>0</v>
      </c>
      <c r="N486" s="25">
        <v>67.2</v>
      </c>
      <c r="O486" s="25">
        <v>76.599999999999994</v>
      </c>
      <c r="P486" s="25">
        <v>72.3</v>
      </c>
      <c r="Q486" s="25">
        <v>74.900000000000006</v>
      </c>
      <c r="R486" s="25">
        <v>45</v>
      </c>
      <c r="S486" s="25">
        <v>60</v>
      </c>
    </row>
    <row r="487" spans="1:19" x14ac:dyDescent="0.25">
      <c r="A487" s="25" t="s">
        <v>200</v>
      </c>
      <c r="B487" s="25" t="str">
        <f>VLOOKUP(A487,'Cód dos países'!$A$3:$C$199,2,FALSE)</f>
        <v>MNP</v>
      </c>
      <c r="C487" s="25">
        <f>VLOOKUP(A487,'Cód dos países'!$A$3:$C$199,3,FALSE)</f>
        <v>120</v>
      </c>
      <c r="D487" s="25">
        <v>2016</v>
      </c>
      <c r="E487">
        <f t="shared" si="14"/>
        <v>1202016</v>
      </c>
      <c r="F487" s="25">
        <v>62</v>
      </c>
      <c r="G487" s="25">
        <v>58</v>
      </c>
      <c r="H487" s="25">
        <f t="shared" si="15"/>
        <v>0.57999999999999996</v>
      </c>
      <c r="I487" s="25">
        <v>43.4</v>
      </c>
      <c r="J487" s="25">
        <v>50.4</v>
      </c>
      <c r="K487" s="25">
        <v>83.1</v>
      </c>
      <c r="L487" s="25">
        <v>33.1</v>
      </c>
      <c r="M487" s="25">
        <v>44.3</v>
      </c>
      <c r="N487" s="25">
        <v>72</v>
      </c>
      <c r="O487" s="25">
        <v>67.400000000000006</v>
      </c>
      <c r="P487" s="25">
        <v>82.5</v>
      </c>
      <c r="Q487" s="25">
        <v>84.7</v>
      </c>
      <c r="R487" s="25">
        <v>75</v>
      </c>
      <c r="S487" s="25">
        <v>50</v>
      </c>
    </row>
    <row r="488" spans="1:19" x14ac:dyDescent="0.25">
      <c r="A488" s="25" t="s">
        <v>183</v>
      </c>
      <c r="B488" s="25" t="str">
        <f>VLOOKUP(A488,'Cód dos países'!$A$3:$C$199,2,FALSE)</f>
        <v>MAR</v>
      </c>
      <c r="C488" s="25">
        <f>VLOOKUP(A488,'Cód dos países'!$A$3:$C$199,3,FALSE)</f>
        <v>121</v>
      </c>
      <c r="D488" s="25">
        <v>2016</v>
      </c>
      <c r="E488">
        <f t="shared" si="14"/>
        <v>1212016</v>
      </c>
      <c r="F488" s="25">
        <v>61.5</v>
      </c>
      <c r="G488" s="25">
        <v>55</v>
      </c>
      <c r="H488" s="25">
        <f t="shared" si="15"/>
        <v>0.55000000000000004</v>
      </c>
      <c r="I488" s="25">
        <v>37.1</v>
      </c>
      <c r="J488" s="25">
        <v>41.9</v>
      </c>
      <c r="K488" s="25">
        <v>71.7</v>
      </c>
      <c r="L488" s="25">
        <v>69.400000000000006</v>
      </c>
      <c r="M488" s="25">
        <v>55</v>
      </c>
      <c r="N488" s="25">
        <v>67.7</v>
      </c>
      <c r="O488" s="25">
        <v>33.799999999999997</v>
      </c>
      <c r="P488" s="25">
        <v>82.7</v>
      </c>
      <c r="Q488" s="25">
        <v>84</v>
      </c>
      <c r="R488" s="25">
        <v>70</v>
      </c>
      <c r="S488" s="25">
        <v>70</v>
      </c>
    </row>
    <row r="489" spans="1:19" x14ac:dyDescent="0.25">
      <c r="A489" s="25" t="s">
        <v>203</v>
      </c>
      <c r="B489" s="25" t="str">
        <f>VLOOKUP(A489,'Cód dos países'!$A$3:$C$199,2,FALSE)</f>
        <v>MOZ</v>
      </c>
      <c r="C489" s="25">
        <f>VLOOKUP(A489,'Cód dos países'!$A$3:$C$199,3,FALSE)</f>
        <v>122</v>
      </c>
      <c r="D489" s="25">
        <v>2016</v>
      </c>
      <c r="E489">
        <f t="shared" si="14"/>
        <v>1222016</v>
      </c>
      <c r="F489" s="25">
        <v>49.9</v>
      </c>
      <c r="G489" s="25">
        <v>40.6</v>
      </c>
      <c r="H489" s="25">
        <f t="shared" si="15"/>
        <v>0.40600000000000003</v>
      </c>
      <c r="I489" s="25">
        <v>30.9</v>
      </c>
      <c r="J489" s="25">
        <v>32.4</v>
      </c>
      <c r="K489" s="25">
        <v>73.2</v>
      </c>
      <c r="L489" s="25">
        <v>58.2</v>
      </c>
      <c r="M489" s="25">
        <v>22.7</v>
      </c>
      <c r="N489" s="25">
        <v>58.8</v>
      </c>
      <c r="O489" s="25">
        <v>41</v>
      </c>
      <c r="P489" s="25">
        <v>79.900000000000006</v>
      </c>
      <c r="Q489" s="25">
        <v>76.7</v>
      </c>
      <c r="R489" s="25">
        <v>35</v>
      </c>
      <c r="S489" s="25">
        <v>50</v>
      </c>
    </row>
    <row r="490" spans="1:19" x14ac:dyDescent="0.25">
      <c r="A490" s="25" t="s">
        <v>213</v>
      </c>
      <c r="B490" s="25" t="str">
        <f>VLOOKUP(A490,'Cód dos países'!$A$3:$C$199,2,FALSE)</f>
        <v>NAM</v>
      </c>
      <c r="C490" s="25">
        <f>VLOOKUP(A490,'Cód dos países'!$A$3:$C$199,3,FALSE)</f>
        <v>124</v>
      </c>
      <c r="D490" s="25">
        <v>2016</v>
      </c>
      <c r="E490">
        <f t="shared" si="14"/>
        <v>1242016</v>
      </c>
      <c r="F490" s="25">
        <v>62.5</v>
      </c>
      <c r="G490" s="25">
        <v>53.8</v>
      </c>
      <c r="H490" s="25">
        <f t="shared" si="15"/>
        <v>0.53799999999999992</v>
      </c>
      <c r="I490" s="25">
        <v>41.3</v>
      </c>
      <c r="J490" s="25">
        <v>50.6</v>
      </c>
      <c r="K490" s="25">
        <v>65.2</v>
      </c>
      <c r="L490" s="25">
        <v>55.6</v>
      </c>
      <c r="M490" s="25">
        <v>66.400000000000006</v>
      </c>
      <c r="N490" s="25">
        <v>67.599999999999994</v>
      </c>
      <c r="O490" s="25">
        <v>84.4</v>
      </c>
      <c r="P490" s="25">
        <v>77.2</v>
      </c>
      <c r="Q490" s="25">
        <v>83.5</v>
      </c>
      <c r="R490" s="25">
        <v>65</v>
      </c>
      <c r="S490" s="25">
        <v>40</v>
      </c>
    </row>
    <row r="491" spans="1:19" x14ac:dyDescent="0.25">
      <c r="A491" s="25" t="s">
        <v>225</v>
      </c>
      <c r="B491" s="25" t="str">
        <f>VLOOKUP(A491,'Cód dos países'!$A$3:$C$199,2,FALSE)</f>
        <v>NPL</v>
      </c>
      <c r="C491" s="25">
        <f>VLOOKUP(A491,'Cód dos países'!$A$3:$C$199,3,FALSE)</f>
        <v>126</v>
      </c>
      <c r="D491" s="25">
        <v>2016</v>
      </c>
      <c r="E491">
        <f t="shared" si="14"/>
        <v>1262016</v>
      </c>
      <c r="F491" s="25">
        <v>55.1</v>
      </c>
      <c r="G491" s="25">
        <v>37.299999999999997</v>
      </c>
      <c r="H491" s="25">
        <f t="shared" si="15"/>
        <v>0.373</v>
      </c>
      <c r="I491" s="25">
        <v>26.7</v>
      </c>
      <c r="J491" s="25">
        <v>32</v>
      </c>
      <c r="K491" s="25">
        <v>84.9</v>
      </c>
      <c r="L491" s="25">
        <v>89.5</v>
      </c>
      <c r="M491" s="25">
        <v>98.4</v>
      </c>
      <c r="N491" s="25">
        <v>64.599999999999994</v>
      </c>
      <c r="O491" s="25">
        <v>47.6</v>
      </c>
      <c r="P491" s="25">
        <v>72.2</v>
      </c>
      <c r="Q491" s="25">
        <v>68.099999999999994</v>
      </c>
      <c r="R491" s="25">
        <v>10</v>
      </c>
      <c r="S491" s="25">
        <v>30</v>
      </c>
    </row>
    <row r="492" spans="1:19" x14ac:dyDescent="0.25">
      <c r="A492" s="25" t="s">
        <v>221</v>
      </c>
      <c r="B492" s="25" t="str">
        <f>VLOOKUP(A492,'Cód dos países'!$A$3:$C$199,2,FALSE)</f>
        <v>NLD</v>
      </c>
      <c r="C492" s="25">
        <f>VLOOKUP(A492,'Cód dos países'!$A$3:$C$199,3,FALSE)</f>
        <v>127</v>
      </c>
      <c r="D492" s="25">
        <v>2016</v>
      </c>
      <c r="E492">
        <f t="shared" si="14"/>
        <v>1272016</v>
      </c>
      <c r="F492" s="25">
        <v>75.8</v>
      </c>
      <c r="G492" s="25">
        <v>87.4</v>
      </c>
      <c r="H492" s="25">
        <f t="shared" si="15"/>
        <v>0.87400000000000011</v>
      </c>
      <c r="I492" s="25">
        <v>85.7</v>
      </c>
      <c r="J492" s="25">
        <v>69.900000000000006</v>
      </c>
      <c r="K492" s="25">
        <v>53.2</v>
      </c>
      <c r="L492" s="25">
        <v>37</v>
      </c>
      <c r="M492" s="25">
        <v>83</v>
      </c>
      <c r="N492" s="25">
        <v>80.2</v>
      </c>
      <c r="O492" s="25">
        <v>70.5</v>
      </c>
      <c r="P492" s="25">
        <v>85.8</v>
      </c>
      <c r="Q492" s="25">
        <v>87</v>
      </c>
      <c r="R492" s="25">
        <v>90</v>
      </c>
      <c r="S492" s="25">
        <v>80</v>
      </c>
    </row>
    <row r="493" spans="1:19" x14ac:dyDescent="0.25">
      <c r="A493" s="25" t="s">
        <v>227</v>
      </c>
      <c r="B493" s="25" t="str">
        <f>VLOOKUP(A493,'Cód dos países'!$A$3:$C$199,2,FALSE)</f>
        <v>NZL</v>
      </c>
      <c r="C493" s="25">
        <f>VLOOKUP(A493,'Cód dos países'!$A$3:$C$199,3,FALSE)</f>
        <v>128</v>
      </c>
      <c r="D493" s="25">
        <v>2016</v>
      </c>
      <c r="E493">
        <f t="shared" si="14"/>
        <v>1282016</v>
      </c>
      <c r="F493" s="25">
        <v>83.7</v>
      </c>
      <c r="G493" s="25">
        <v>96.1</v>
      </c>
      <c r="H493" s="25">
        <f t="shared" si="15"/>
        <v>0.96099999999999997</v>
      </c>
      <c r="I493" s="25">
        <v>89.9</v>
      </c>
      <c r="J493" s="25">
        <v>88.5</v>
      </c>
      <c r="K493" s="25">
        <v>70.8</v>
      </c>
      <c r="L493" s="25">
        <v>46.5</v>
      </c>
      <c r="M493" s="25">
        <v>97.8</v>
      </c>
      <c r="N493" s="25">
        <v>91.8</v>
      </c>
      <c r="O493" s="25">
        <v>86.2</v>
      </c>
      <c r="P493" s="25">
        <v>90.1</v>
      </c>
      <c r="Q493" s="25">
        <v>87.4</v>
      </c>
      <c r="R493" s="25">
        <v>80</v>
      </c>
      <c r="S493" s="25">
        <v>80</v>
      </c>
    </row>
    <row r="494" spans="1:19" x14ac:dyDescent="0.25">
      <c r="A494" s="25" t="s">
        <v>219</v>
      </c>
      <c r="B494" s="25" t="str">
        <f>VLOOKUP(A494,'Cód dos países'!$A$3:$C$199,2,FALSE)</f>
        <v>NIC</v>
      </c>
      <c r="C494" s="25">
        <f>VLOOKUP(A494,'Cód dos países'!$A$3:$C$199,3,FALSE)</f>
        <v>129</v>
      </c>
      <c r="D494" s="25">
        <v>2016</v>
      </c>
      <c r="E494">
        <f t="shared" si="14"/>
        <v>1292016</v>
      </c>
      <c r="F494" s="25">
        <v>59.2</v>
      </c>
      <c r="G494" s="25">
        <v>31.1</v>
      </c>
      <c r="H494" s="25">
        <f t="shared" si="15"/>
        <v>0.311</v>
      </c>
      <c r="I494" s="25">
        <v>27.4</v>
      </c>
      <c r="J494" s="25">
        <v>15.9</v>
      </c>
      <c r="K494" s="25">
        <v>77.2</v>
      </c>
      <c r="L494" s="25">
        <v>80.8</v>
      </c>
      <c r="M494" s="25">
        <v>96.1</v>
      </c>
      <c r="N494" s="25">
        <v>59</v>
      </c>
      <c r="O494" s="25">
        <v>55.6</v>
      </c>
      <c r="P494" s="25">
        <v>71.2</v>
      </c>
      <c r="Q494" s="25">
        <v>81</v>
      </c>
      <c r="R494" s="25">
        <v>65</v>
      </c>
      <c r="S494" s="25">
        <v>50</v>
      </c>
    </row>
    <row r="495" spans="1:19" x14ac:dyDescent="0.25">
      <c r="A495" s="25" t="s">
        <v>215</v>
      </c>
      <c r="B495" s="25" t="str">
        <f>VLOOKUP(A495,'Cód dos países'!$A$3:$C$199,2,FALSE)</f>
        <v>NER</v>
      </c>
      <c r="C495" s="25">
        <f>VLOOKUP(A495,'Cód dos países'!$A$3:$C$199,3,FALSE)</f>
        <v>130</v>
      </c>
      <c r="D495" s="25">
        <v>2016</v>
      </c>
      <c r="E495">
        <f t="shared" si="14"/>
        <v>1302016</v>
      </c>
      <c r="F495" s="25">
        <v>50.8</v>
      </c>
      <c r="G495" s="25">
        <v>33.799999999999997</v>
      </c>
      <c r="H495" s="25">
        <f t="shared" si="15"/>
        <v>0.33799999999999997</v>
      </c>
      <c r="I495" s="25">
        <v>35</v>
      </c>
      <c r="J495" s="25">
        <v>22.6</v>
      </c>
      <c r="K495" s="25">
        <v>76.3</v>
      </c>
      <c r="L495" s="25">
        <v>73.400000000000006</v>
      </c>
      <c r="M495" s="25">
        <v>38.5</v>
      </c>
      <c r="N495" s="25">
        <v>39.1</v>
      </c>
      <c r="O495" s="25">
        <v>46.1</v>
      </c>
      <c r="P495" s="25">
        <v>83.3</v>
      </c>
      <c r="Q495" s="25">
        <v>66.400000000000006</v>
      </c>
      <c r="R495" s="25">
        <v>55</v>
      </c>
      <c r="S495" s="25">
        <v>40</v>
      </c>
    </row>
    <row r="496" spans="1:19" x14ac:dyDescent="0.25">
      <c r="A496" s="25" t="s">
        <v>217</v>
      </c>
      <c r="B496" s="25" t="str">
        <f>VLOOKUP(A496,'Cód dos países'!$A$3:$C$199,2,FALSE)</f>
        <v>NGA</v>
      </c>
      <c r="C496" s="25">
        <f>VLOOKUP(A496,'Cód dos países'!$A$3:$C$199,3,FALSE)</f>
        <v>131</v>
      </c>
      <c r="D496" s="25">
        <v>2016</v>
      </c>
      <c r="E496">
        <f t="shared" si="14"/>
        <v>1312016</v>
      </c>
      <c r="F496" s="25">
        <v>57.1</v>
      </c>
      <c r="G496" s="25">
        <v>35.299999999999997</v>
      </c>
      <c r="H496" s="25">
        <f t="shared" si="15"/>
        <v>0.35299999999999998</v>
      </c>
      <c r="I496" s="25">
        <v>12.2</v>
      </c>
      <c r="J496" s="25">
        <v>33.200000000000003</v>
      </c>
      <c r="K496" s="25">
        <v>85.2</v>
      </c>
      <c r="L496" s="25">
        <v>95.2</v>
      </c>
      <c r="M496" s="25">
        <v>87.2</v>
      </c>
      <c r="N496" s="25">
        <v>48.9</v>
      </c>
      <c r="O496" s="25">
        <v>73.900000000000006</v>
      </c>
      <c r="P496" s="25">
        <v>71.3</v>
      </c>
      <c r="Q496" s="25">
        <v>62.3</v>
      </c>
      <c r="R496" s="25">
        <v>40</v>
      </c>
      <c r="S496" s="25">
        <v>40</v>
      </c>
    </row>
    <row r="497" spans="1:19" x14ac:dyDescent="0.25">
      <c r="A497" s="25" t="s">
        <v>431</v>
      </c>
      <c r="B497" s="25" t="str">
        <f>VLOOKUP(A497,'Cód dos países'!$A$3:$C$199,2,FALSE)</f>
        <v>PRK</v>
      </c>
      <c r="C497" s="25">
        <f>VLOOKUP(A497,'Cód dos países'!$A$3:$C$199,3,FALSE)</f>
        <v>91</v>
      </c>
      <c r="D497" s="25">
        <v>2016</v>
      </c>
      <c r="E497">
        <f t="shared" si="14"/>
        <v>912016</v>
      </c>
      <c r="F497" s="25">
        <v>4.9000000000000004</v>
      </c>
      <c r="G497" s="25">
        <v>32.4</v>
      </c>
      <c r="H497" s="25">
        <f t="shared" si="15"/>
        <v>0.32400000000000001</v>
      </c>
      <c r="I497" s="25">
        <v>11.6</v>
      </c>
      <c r="J497" s="25">
        <v>5</v>
      </c>
      <c r="K497" s="25">
        <v>0</v>
      </c>
      <c r="L497" s="25">
        <v>0</v>
      </c>
      <c r="M497" s="25">
        <v>0</v>
      </c>
      <c r="N497" s="25">
        <v>5</v>
      </c>
      <c r="O497" s="25">
        <v>5</v>
      </c>
      <c r="P497" s="25">
        <v>0</v>
      </c>
      <c r="Q497" s="25">
        <v>0</v>
      </c>
      <c r="R497" s="25">
        <v>0</v>
      </c>
      <c r="S497" s="25">
        <v>0</v>
      </c>
    </row>
    <row r="498" spans="1:19" x14ac:dyDescent="0.25">
      <c r="A498" s="25" t="s">
        <v>223</v>
      </c>
      <c r="B498" s="25" t="str">
        <f>VLOOKUP(A498,'Cód dos países'!$A$3:$C$199,2,FALSE)</f>
        <v>NOR</v>
      </c>
      <c r="C498" s="25">
        <f>VLOOKUP(A498,'Cód dos países'!$A$3:$C$199,3,FALSE)</f>
        <v>132</v>
      </c>
      <c r="D498" s="25">
        <v>2016</v>
      </c>
      <c r="E498">
        <f t="shared" si="14"/>
        <v>1322016</v>
      </c>
      <c r="F498" s="25">
        <v>74</v>
      </c>
      <c r="G498" s="25">
        <v>86.7</v>
      </c>
      <c r="H498" s="25">
        <f t="shared" si="15"/>
        <v>0.86699999999999999</v>
      </c>
      <c r="I498" s="25">
        <v>88.3</v>
      </c>
      <c r="J498" s="25">
        <v>83.3</v>
      </c>
      <c r="K498" s="25">
        <v>55.6</v>
      </c>
      <c r="L498" s="25">
        <v>38.5</v>
      </c>
      <c r="M498" s="25">
        <v>98.4</v>
      </c>
      <c r="N498" s="25">
        <v>89.5</v>
      </c>
      <c r="O498" s="25">
        <v>48.8</v>
      </c>
      <c r="P498" s="25">
        <v>75.8</v>
      </c>
      <c r="Q498" s="25">
        <v>87.7</v>
      </c>
      <c r="R498" s="25">
        <v>75</v>
      </c>
      <c r="S498" s="25">
        <v>60</v>
      </c>
    </row>
    <row r="499" spans="1:19" x14ac:dyDescent="0.25">
      <c r="A499" s="25" t="s">
        <v>229</v>
      </c>
      <c r="B499" s="25" t="str">
        <f>VLOOKUP(A499,'Cód dos países'!$A$3:$C$199,2,FALSE)</f>
        <v>OMN</v>
      </c>
      <c r="C499" s="25">
        <f>VLOOKUP(A499,'Cód dos países'!$A$3:$C$199,3,FALSE)</f>
        <v>133</v>
      </c>
      <c r="D499" s="25">
        <v>2016</v>
      </c>
      <c r="E499">
        <f t="shared" si="14"/>
        <v>1332016</v>
      </c>
      <c r="F499" s="25">
        <v>62.1</v>
      </c>
      <c r="G499" s="25">
        <v>60.8</v>
      </c>
      <c r="H499" s="25">
        <f t="shared" si="15"/>
        <v>0.60799999999999998</v>
      </c>
      <c r="I499" s="25">
        <v>47.6</v>
      </c>
      <c r="J499" s="25">
        <v>52.3</v>
      </c>
      <c r="K499" s="25">
        <v>98.5</v>
      </c>
      <c r="L499" s="25">
        <v>20.5</v>
      </c>
      <c r="M499" s="25">
        <v>36.299999999999997</v>
      </c>
      <c r="N499" s="25">
        <v>68.400000000000006</v>
      </c>
      <c r="O499" s="25">
        <v>70.3</v>
      </c>
      <c r="P499" s="25">
        <v>80.599999999999994</v>
      </c>
      <c r="Q499" s="25">
        <v>85.2</v>
      </c>
      <c r="R499" s="25">
        <v>65</v>
      </c>
      <c r="S499" s="25">
        <v>60</v>
      </c>
    </row>
    <row r="500" spans="1:19" x14ac:dyDescent="0.25">
      <c r="A500" s="25" t="s">
        <v>231</v>
      </c>
      <c r="B500" s="25" t="str">
        <f>VLOOKUP(A500,'Cód dos países'!$A$3:$C$199,2,FALSE)</f>
        <v>PAK</v>
      </c>
      <c r="C500" s="25">
        <f>VLOOKUP(A500,'Cód dos países'!$A$3:$C$199,3,FALSE)</f>
        <v>134</v>
      </c>
      <c r="D500" s="25">
        <v>2016</v>
      </c>
      <c r="E500">
        <f t="shared" si="14"/>
        <v>1342016</v>
      </c>
      <c r="F500" s="25">
        <v>52.8</v>
      </c>
      <c r="G500" s="25">
        <v>36.4</v>
      </c>
      <c r="H500" s="25">
        <f t="shared" si="15"/>
        <v>0.36399999999999999</v>
      </c>
      <c r="I500" s="25">
        <v>30.5</v>
      </c>
      <c r="J500" s="25">
        <v>34.1</v>
      </c>
      <c r="K500" s="25">
        <v>78.900000000000006</v>
      </c>
      <c r="L500" s="25">
        <v>87.3</v>
      </c>
      <c r="M500" s="25">
        <v>30.8</v>
      </c>
      <c r="N500" s="25">
        <v>61.2</v>
      </c>
      <c r="O500" s="25">
        <v>37.799999999999997</v>
      </c>
      <c r="P500" s="25">
        <v>74.8</v>
      </c>
      <c r="Q500" s="25">
        <v>67.2</v>
      </c>
      <c r="R500" s="25">
        <v>55</v>
      </c>
      <c r="S500" s="25">
        <v>40</v>
      </c>
    </row>
    <row r="501" spans="1:19" x14ac:dyDescent="0.25">
      <c r="A501" s="25" t="s">
        <v>233</v>
      </c>
      <c r="B501" s="25" t="str">
        <f>VLOOKUP(A501,'Cód dos países'!$A$3:$C$199,2,FALSE)</f>
        <v>PAN</v>
      </c>
      <c r="C501" s="25">
        <f>VLOOKUP(A501,'Cód dos países'!$A$3:$C$199,3,FALSE)</f>
        <v>136</v>
      </c>
      <c r="D501" s="25">
        <v>2016</v>
      </c>
      <c r="E501">
        <f t="shared" si="14"/>
        <v>1362016</v>
      </c>
      <c r="F501" s="25">
        <v>66.3</v>
      </c>
      <c r="G501" s="25">
        <v>61.1</v>
      </c>
      <c r="H501" s="25">
        <f t="shared" si="15"/>
        <v>0.61099999999999999</v>
      </c>
      <c r="I501" s="25">
        <v>40.9</v>
      </c>
      <c r="J501" s="25">
        <v>21.5</v>
      </c>
      <c r="K501" s="25">
        <v>85.2</v>
      </c>
      <c r="L501" s="25">
        <v>83.1</v>
      </c>
      <c r="M501" s="25">
        <v>84.9</v>
      </c>
      <c r="N501" s="25">
        <v>74.400000000000006</v>
      </c>
      <c r="O501" s="25">
        <v>43</v>
      </c>
      <c r="P501" s="25">
        <v>78.400000000000006</v>
      </c>
      <c r="Q501" s="25">
        <v>77.8</v>
      </c>
      <c r="R501" s="25">
        <v>75</v>
      </c>
      <c r="S501" s="25">
        <v>70</v>
      </c>
    </row>
    <row r="502" spans="1:19" x14ac:dyDescent="0.25">
      <c r="A502" s="25" t="s">
        <v>239</v>
      </c>
      <c r="B502" s="25" t="str">
        <f>VLOOKUP(A502,'Cód dos países'!$A$3:$C$199,2,FALSE)</f>
        <v>PNG</v>
      </c>
      <c r="C502" s="25">
        <f>VLOOKUP(A502,'Cód dos países'!$A$3:$C$199,3,FALSE)</f>
        <v>137</v>
      </c>
      <c r="D502" s="25">
        <v>2016</v>
      </c>
      <c r="E502">
        <f t="shared" si="14"/>
        <v>1372016</v>
      </c>
      <c r="F502" s="25">
        <v>50.9</v>
      </c>
      <c r="G502" s="25">
        <v>37.700000000000003</v>
      </c>
      <c r="H502" s="25">
        <f t="shared" si="15"/>
        <v>0.377</v>
      </c>
      <c r="I502" s="25">
        <v>32.700000000000003</v>
      </c>
      <c r="J502" s="25">
        <v>54</v>
      </c>
      <c r="K502" s="25">
        <v>67.8</v>
      </c>
      <c r="L502" s="25">
        <v>64.5</v>
      </c>
      <c r="M502" s="25">
        <v>16.7</v>
      </c>
      <c r="N502" s="25">
        <v>59.8</v>
      </c>
      <c r="O502" s="25">
        <v>67.400000000000006</v>
      </c>
      <c r="P502" s="25">
        <v>69.8</v>
      </c>
      <c r="Q502" s="25">
        <v>85.4</v>
      </c>
      <c r="R502" s="25">
        <v>25</v>
      </c>
      <c r="S502" s="25">
        <v>30</v>
      </c>
    </row>
    <row r="503" spans="1:19" x14ac:dyDescent="0.25">
      <c r="A503" s="25" t="s">
        <v>246</v>
      </c>
      <c r="B503" s="25" t="str">
        <f>VLOOKUP(A503,'Cód dos países'!$A$3:$C$199,2,FALSE)</f>
        <v>PRY</v>
      </c>
      <c r="C503" s="25">
        <f>VLOOKUP(A503,'Cód dos países'!$A$3:$C$199,3,FALSE)</f>
        <v>138</v>
      </c>
      <c r="D503" s="25">
        <v>2016</v>
      </c>
      <c r="E503">
        <f t="shared" si="14"/>
        <v>1382016</v>
      </c>
      <c r="F503" s="25">
        <v>62.4</v>
      </c>
      <c r="G503" s="25">
        <v>38.200000000000003</v>
      </c>
      <c r="H503" s="25">
        <f t="shared" si="15"/>
        <v>0.38200000000000001</v>
      </c>
      <c r="I503" s="25">
        <v>32.6</v>
      </c>
      <c r="J503" s="25">
        <v>23.3</v>
      </c>
      <c r="K503" s="25">
        <v>96.2</v>
      </c>
      <c r="L503" s="25">
        <v>83</v>
      </c>
      <c r="M503" s="25">
        <v>95.1</v>
      </c>
      <c r="N503" s="25">
        <v>62.4</v>
      </c>
      <c r="O503" s="25">
        <v>28.5</v>
      </c>
      <c r="P503" s="25">
        <v>78.3</v>
      </c>
      <c r="Q503" s="25">
        <v>76.599999999999994</v>
      </c>
      <c r="R503" s="25">
        <v>75</v>
      </c>
      <c r="S503" s="25">
        <v>60</v>
      </c>
    </row>
    <row r="504" spans="1:19" x14ac:dyDescent="0.25">
      <c r="A504" s="25" t="s">
        <v>235</v>
      </c>
      <c r="B504" s="25" t="str">
        <f>VLOOKUP(A504,'Cód dos países'!$A$3:$C$199,2,FALSE)</f>
        <v>PER</v>
      </c>
      <c r="C504" s="25">
        <f>VLOOKUP(A504,'Cód dos países'!$A$3:$C$199,3,FALSE)</f>
        <v>139</v>
      </c>
      <c r="D504" s="25">
        <v>2016</v>
      </c>
      <c r="E504">
        <f t="shared" si="14"/>
        <v>1392016</v>
      </c>
      <c r="F504" s="25">
        <v>68.900000000000006</v>
      </c>
      <c r="G504" s="25">
        <v>58.3</v>
      </c>
      <c r="H504" s="25">
        <f t="shared" si="15"/>
        <v>0.58299999999999996</v>
      </c>
      <c r="I504" s="25">
        <v>38.799999999999997</v>
      </c>
      <c r="J504" s="25">
        <v>28.2</v>
      </c>
      <c r="K504" s="25">
        <v>80.3</v>
      </c>
      <c r="L504" s="25">
        <v>85.1</v>
      </c>
      <c r="M504" s="25">
        <v>98.4</v>
      </c>
      <c r="N504" s="25">
        <v>69.400000000000006</v>
      </c>
      <c r="O504" s="25">
        <v>62.8</v>
      </c>
      <c r="P504" s="25">
        <v>83.3</v>
      </c>
      <c r="Q504" s="25">
        <v>87.1</v>
      </c>
      <c r="R504" s="25">
        <v>75</v>
      </c>
      <c r="S504" s="25">
        <v>60</v>
      </c>
    </row>
    <row r="505" spans="1:19" x14ac:dyDescent="0.25">
      <c r="A505" s="25" t="s">
        <v>237</v>
      </c>
      <c r="B505" s="25" t="str">
        <f>VLOOKUP(A505,'Cód dos países'!$A$3:$C$199,2,FALSE)</f>
        <v>PHL</v>
      </c>
      <c r="C505" s="25">
        <f>VLOOKUP(A505,'Cód dos países'!$A$3:$C$199,3,FALSE)</f>
        <v>140</v>
      </c>
      <c r="D505" s="25">
        <v>2016</v>
      </c>
      <c r="E505">
        <f t="shared" si="14"/>
        <v>1402016</v>
      </c>
      <c r="F505" s="25">
        <v>65.599999999999994</v>
      </c>
      <c r="G505" s="25">
        <v>49.2</v>
      </c>
      <c r="H505" s="25">
        <f t="shared" si="15"/>
        <v>0.49200000000000005</v>
      </c>
      <c r="I505" s="25">
        <v>38.700000000000003</v>
      </c>
      <c r="J505" s="25">
        <v>37.1</v>
      </c>
      <c r="K505" s="25">
        <v>78.900000000000006</v>
      </c>
      <c r="L505" s="25">
        <v>89.4</v>
      </c>
      <c r="M505" s="25">
        <v>97.2</v>
      </c>
      <c r="N505" s="25">
        <v>62.6</v>
      </c>
      <c r="O505" s="25">
        <v>57.2</v>
      </c>
      <c r="P505" s="25">
        <v>80.599999999999994</v>
      </c>
      <c r="Q505" s="25">
        <v>76.400000000000006</v>
      </c>
      <c r="R505" s="25">
        <v>60</v>
      </c>
      <c r="S505" s="25">
        <v>60</v>
      </c>
    </row>
    <row r="506" spans="1:19" x14ac:dyDescent="0.25">
      <c r="A506" s="25" t="s">
        <v>241</v>
      </c>
      <c r="B506" s="25" t="str">
        <f>VLOOKUP(A506,'Cód dos países'!$A$3:$C$199,2,FALSE)</f>
        <v>POL</v>
      </c>
      <c r="C506" s="25">
        <f>VLOOKUP(A506,'Cód dos países'!$A$3:$C$199,3,FALSE)</f>
        <v>141</v>
      </c>
      <c r="D506" s="25">
        <v>2016</v>
      </c>
      <c r="E506">
        <f t="shared" si="14"/>
        <v>1412016</v>
      </c>
      <c r="F506" s="25">
        <v>68.3</v>
      </c>
      <c r="G506" s="25">
        <v>60.8</v>
      </c>
      <c r="H506" s="25">
        <f t="shared" si="15"/>
        <v>0.60799999999999998</v>
      </c>
      <c r="I506" s="25">
        <v>55.5</v>
      </c>
      <c r="J506" s="25">
        <v>58</v>
      </c>
      <c r="K506" s="25">
        <v>76</v>
      </c>
      <c r="L506" s="25">
        <v>46.9</v>
      </c>
      <c r="M506" s="25">
        <v>76.099999999999994</v>
      </c>
      <c r="N506" s="25">
        <v>67.8</v>
      </c>
      <c r="O506" s="25">
        <v>61.5</v>
      </c>
      <c r="P506" s="25">
        <v>84.7</v>
      </c>
      <c r="Q506" s="25">
        <v>87</v>
      </c>
      <c r="R506" s="25">
        <v>75</v>
      </c>
      <c r="S506" s="25">
        <v>70</v>
      </c>
    </row>
    <row r="507" spans="1:19" x14ac:dyDescent="0.25">
      <c r="A507" s="25" t="s">
        <v>244</v>
      </c>
      <c r="B507" s="25" t="str">
        <f>VLOOKUP(A507,'Cód dos países'!$A$3:$C$199,2,FALSE)</f>
        <v>PRT</v>
      </c>
      <c r="C507" s="25">
        <f>VLOOKUP(A507,'Cód dos países'!$A$3:$C$199,3,FALSE)</f>
        <v>142</v>
      </c>
      <c r="D507" s="25">
        <v>2016</v>
      </c>
      <c r="E507">
        <f t="shared" si="14"/>
        <v>1422016</v>
      </c>
      <c r="F507" s="25">
        <v>62.6</v>
      </c>
      <c r="G507" s="25">
        <v>73.3</v>
      </c>
      <c r="H507" s="25">
        <f t="shared" si="15"/>
        <v>0.73299999999999998</v>
      </c>
      <c r="I507" s="25">
        <v>59</v>
      </c>
      <c r="J507" s="25">
        <v>68.900000000000006</v>
      </c>
      <c r="K507" s="25">
        <v>59.8</v>
      </c>
      <c r="L507" s="25">
        <v>25.1</v>
      </c>
      <c r="M507" s="25">
        <v>32.1</v>
      </c>
      <c r="N507" s="25">
        <v>86.4</v>
      </c>
      <c r="O507" s="25">
        <v>43.4</v>
      </c>
      <c r="P507" s="25">
        <v>85.9</v>
      </c>
      <c r="Q507" s="25">
        <v>87</v>
      </c>
      <c r="R507" s="25">
        <v>70</v>
      </c>
      <c r="S507" s="25">
        <v>60</v>
      </c>
    </row>
    <row r="508" spans="1:19" x14ac:dyDescent="0.25">
      <c r="A508" s="25" t="s">
        <v>248</v>
      </c>
      <c r="B508" s="25" t="str">
        <f>VLOOKUP(A508,'Cód dos países'!$A$3:$C$199,2,FALSE)</f>
        <v>QAT</v>
      </c>
      <c r="C508" s="25">
        <f>VLOOKUP(A508,'Cód dos países'!$A$3:$C$199,3,FALSE)</f>
        <v>143</v>
      </c>
      <c r="D508" s="25">
        <v>2016</v>
      </c>
      <c r="E508">
        <f t="shared" si="14"/>
        <v>1432016</v>
      </c>
      <c r="F508" s="25">
        <v>73.099999999999994</v>
      </c>
      <c r="G508" s="25">
        <v>74.8</v>
      </c>
      <c r="H508" s="25">
        <f t="shared" si="15"/>
        <v>0.748</v>
      </c>
      <c r="I508" s="25">
        <v>59</v>
      </c>
      <c r="J508" s="25">
        <v>63</v>
      </c>
      <c r="K508" s="25">
        <v>99.6</v>
      </c>
      <c r="L508" s="25">
        <v>71.2</v>
      </c>
      <c r="M508" s="25">
        <v>97.4</v>
      </c>
      <c r="N508" s="25">
        <v>68.099999999999994</v>
      </c>
      <c r="O508" s="25">
        <v>65.400000000000006</v>
      </c>
      <c r="P508" s="25">
        <v>80.599999999999994</v>
      </c>
      <c r="Q508" s="25">
        <v>83.1</v>
      </c>
      <c r="R508" s="25">
        <v>55</v>
      </c>
      <c r="S508" s="25">
        <v>60</v>
      </c>
    </row>
    <row r="509" spans="1:19" x14ac:dyDescent="0.25">
      <c r="A509" s="25" t="s">
        <v>334</v>
      </c>
      <c r="B509" s="25" t="str">
        <f>VLOOKUP(A509,'Cód dos países'!$A$3:$C$199,2,FALSE)</f>
        <v>COG</v>
      </c>
      <c r="C509" s="25">
        <f>VLOOKUP(A509,'Cód dos países'!$A$3:$C$199,3,FALSE)</f>
        <v>39</v>
      </c>
      <c r="D509" s="25">
        <v>2016</v>
      </c>
      <c r="E509">
        <f t="shared" si="14"/>
        <v>392016</v>
      </c>
      <c r="F509" s="25">
        <v>40</v>
      </c>
      <c r="G509" s="25">
        <v>34.799999999999997</v>
      </c>
      <c r="H509" s="25">
        <f t="shared" si="15"/>
        <v>0.34799999999999998</v>
      </c>
      <c r="I509" s="25">
        <v>30.5</v>
      </c>
      <c r="J509" s="25">
        <v>22.6</v>
      </c>
      <c r="K509" s="25">
        <v>66.8</v>
      </c>
      <c r="L509" s="25">
        <v>36.200000000000003</v>
      </c>
      <c r="M509" s="25">
        <v>11.6</v>
      </c>
      <c r="N509" s="25">
        <v>32.1</v>
      </c>
      <c r="O509" s="25">
        <v>37.5</v>
      </c>
      <c r="P509" s="25">
        <v>76.099999999999994</v>
      </c>
      <c r="Q509" s="25">
        <v>52.2</v>
      </c>
      <c r="R509" s="25">
        <v>50</v>
      </c>
      <c r="S509" s="25">
        <v>30</v>
      </c>
    </row>
    <row r="510" spans="1:19" x14ac:dyDescent="0.25">
      <c r="A510" s="25" t="s">
        <v>250</v>
      </c>
      <c r="B510" s="25" t="str">
        <f>VLOOKUP(A510,'Cód dos países'!$A$3:$C$199,2,FALSE)</f>
        <v>ROM</v>
      </c>
      <c r="C510" s="25">
        <f>VLOOKUP(A510,'Cód dos países'!$A$3:$C$199,3,FALSE)</f>
        <v>144</v>
      </c>
      <c r="D510" s="25">
        <v>2016</v>
      </c>
      <c r="E510">
        <f t="shared" si="14"/>
        <v>1442016</v>
      </c>
      <c r="F510" s="25">
        <v>69.7</v>
      </c>
      <c r="G510" s="25">
        <v>63.9</v>
      </c>
      <c r="H510" s="25">
        <f t="shared" si="15"/>
        <v>0.63900000000000001</v>
      </c>
      <c r="I510" s="25">
        <v>45.9</v>
      </c>
      <c r="J510" s="25">
        <v>58.5</v>
      </c>
      <c r="K510" s="25">
        <v>87.4</v>
      </c>
      <c r="L510" s="25">
        <v>65.3</v>
      </c>
      <c r="M510" s="25">
        <v>90.9</v>
      </c>
      <c r="N510" s="25">
        <v>65.900000000000006</v>
      </c>
      <c r="O510" s="25">
        <v>62.5</v>
      </c>
      <c r="P510" s="25">
        <v>83.6</v>
      </c>
      <c r="Q510" s="25">
        <v>87</v>
      </c>
      <c r="R510" s="25">
        <v>75</v>
      </c>
      <c r="S510" s="25">
        <v>50</v>
      </c>
    </row>
    <row r="511" spans="1:19" x14ac:dyDescent="0.25">
      <c r="A511" s="25" t="s">
        <v>251</v>
      </c>
      <c r="B511" s="25" t="str">
        <f>VLOOKUP(A511,'Cód dos países'!$A$3:$C$199,2,FALSE)</f>
        <v>RUS</v>
      </c>
      <c r="C511" s="25">
        <f>VLOOKUP(A511,'Cód dos países'!$A$3:$C$199,3,FALSE)</f>
        <v>145</v>
      </c>
      <c r="D511" s="25">
        <v>2016</v>
      </c>
      <c r="E511">
        <f t="shared" si="14"/>
        <v>1452016</v>
      </c>
      <c r="F511" s="25">
        <v>57.1</v>
      </c>
      <c r="G511" s="25">
        <v>47.6</v>
      </c>
      <c r="H511" s="25">
        <f t="shared" si="15"/>
        <v>0.47600000000000003</v>
      </c>
      <c r="I511" s="25">
        <v>38.200000000000003</v>
      </c>
      <c r="J511" s="25">
        <v>44.5</v>
      </c>
      <c r="K511" s="25">
        <v>81.8</v>
      </c>
      <c r="L511" s="25">
        <v>61.5</v>
      </c>
      <c r="M511" s="25">
        <v>93.4</v>
      </c>
      <c r="N511" s="25">
        <v>74.8</v>
      </c>
      <c r="O511" s="25">
        <v>50.8</v>
      </c>
      <c r="P511" s="25">
        <v>57.3</v>
      </c>
      <c r="Q511" s="25">
        <v>75.2</v>
      </c>
      <c r="R511" s="25">
        <v>30</v>
      </c>
      <c r="S511" s="25">
        <v>30</v>
      </c>
    </row>
    <row r="512" spans="1:19" x14ac:dyDescent="0.25">
      <c r="A512" s="25" t="s">
        <v>253</v>
      </c>
      <c r="B512" s="25" t="str">
        <f>VLOOKUP(A512,'Cód dos países'!$A$3:$C$199,2,FALSE)</f>
        <v>RWA</v>
      </c>
      <c r="C512" s="25">
        <f>VLOOKUP(A512,'Cód dos países'!$A$3:$C$199,3,FALSE)</f>
        <v>146</v>
      </c>
      <c r="D512" s="25">
        <v>2016</v>
      </c>
      <c r="E512">
        <f t="shared" si="14"/>
        <v>1462016</v>
      </c>
      <c r="F512" s="25">
        <v>67.599999999999994</v>
      </c>
      <c r="G512" s="25">
        <v>64.400000000000006</v>
      </c>
      <c r="H512" s="25">
        <f t="shared" si="15"/>
        <v>0.64400000000000002</v>
      </c>
      <c r="I512" s="25">
        <v>45.9</v>
      </c>
      <c r="J512" s="25">
        <v>68.8</v>
      </c>
      <c r="K512" s="25">
        <v>79.8</v>
      </c>
      <c r="L512" s="25">
        <v>77.3</v>
      </c>
      <c r="M512" s="25">
        <v>83.3</v>
      </c>
      <c r="N512" s="25">
        <v>59</v>
      </c>
      <c r="O512" s="25">
        <v>81.8</v>
      </c>
      <c r="P512" s="25">
        <v>80</v>
      </c>
      <c r="Q512" s="25">
        <v>70.3</v>
      </c>
      <c r="R512" s="25">
        <v>60</v>
      </c>
      <c r="S512" s="25">
        <v>40</v>
      </c>
    </row>
    <row r="513" spans="1:19" x14ac:dyDescent="0.25">
      <c r="A513" s="25" t="s">
        <v>368</v>
      </c>
      <c r="B513" s="25" t="str">
        <f>VLOOKUP(A513,'Cód dos países'!$A$3:$C$199,2,FALSE)</f>
        <v>LCA</v>
      </c>
      <c r="C513" s="25">
        <f>VLOOKUP(A513,'Cód dos países'!$A$3:$C$199,3,FALSE)</f>
        <v>164</v>
      </c>
      <c r="D513" s="25">
        <v>2016</v>
      </c>
      <c r="E513">
        <f t="shared" si="14"/>
        <v>1642016</v>
      </c>
      <c r="F513" s="25">
        <v>65</v>
      </c>
      <c r="G513" s="25">
        <v>65.5</v>
      </c>
      <c r="H513" s="25">
        <f t="shared" si="15"/>
        <v>0.65500000000000003</v>
      </c>
      <c r="I513" s="25">
        <v>39.6</v>
      </c>
      <c r="J513" s="25">
        <v>68.8</v>
      </c>
      <c r="K513" s="25">
        <v>76.400000000000006</v>
      </c>
      <c r="L513" s="25">
        <v>71.599999999999994</v>
      </c>
      <c r="M513" s="25">
        <v>53.8</v>
      </c>
      <c r="N513" s="25">
        <v>77.2</v>
      </c>
      <c r="O513" s="25">
        <v>68.7</v>
      </c>
      <c r="P513" s="25">
        <v>82.3</v>
      </c>
      <c r="Q513" s="25">
        <v>71.599999999999994</v>
      </c>
      <c r="R513" s="25">
        <v>65</v>
      </c>
      <c r="S513" s="25">
        <v>40</v>
      </c>
    </row>
    <row r="514" spans="1:19" x14ac:dyDescent="0.25">
      <c r="A514" s="25" t="s">
        <v>369</v>
      </c>
      <c r="B514" s="25" t="str">
        <f>VLOOKUP(A514,'Cód dos países'!$A$3:$C$199,2,FALSE)</f>
        <v>VCT</v>
      </c>
      <c r="C514" s="25">
        <f>VLOOKUP(A514,'Cód dos países'!$A$3:$C$199,3,FALSE)</f>
        <v>165</v>
      </c>
      <c r="D514" s="25">
        <v>2016</v>
      </c>
      <c r="E514">
        <f t="shared" si="14"/>
        <v>1652016</v>
      </c>
      <c r="F514" s="25">
        <v>65.2</v>
      </c>
      <c r="G514" s="25">
        <v>37.299999999999997</v>
      </c>
      <c r="H514" s="25">
        <f t="shared" si="15"/>
        <v>0.373</v>
      </c>
      <c r="I514" s="25">
        <v>47.6</v>
      </c>
      <c r="J514" s="25">
        <v>68.8</v>
      </c>
      <c r="K514" s="25">
        <v>72.8</v>
      </c>
      <c r="L514" s="25">
        <v>71.7</v>
      </c>
      <c r="M514" s="25">
        <v>66.7</v>
      </c>
      <c r="N514" s="25">
        <v>80.3</v>
      </c>
      <c r="O514" s="25">
        <v>74.5</v>
      </c>
      <c r="P514" s="25">
        <v>82.9</v>
      </c>
      <c r="Q514" s="25">
        <v>65.2</v>
      </c>
      <c r="R514" s="25">
        <v>75</v>
      </c>
      <c r="S514" s="25">
        <v>40</v>
      </c>
    </row>
    <row r="515" spans="1:19" x14ac:dyDescent="0.25">
      <c r="A515" s="25" t="s">
        <v>365</v>
      </c>
      <c r="B515" s="25" t="str">
        <f>VLOOKUP(A515,'Cód dos países'!$A$3:$C$199,2,FALSE)</f>
        <v>SAM</v>
      </c>
      <c r="C515" s="25">
        <f>VLOOKUP(A515,'Cód dos países'!$A$3:$C$199,3,FALSE)</f>
        <v>147</v>
      </c>
      <c r="D515" s="25">
        <v>2016</v>
      </c>
      <c r="E515">
        <f t="shared" si="14"/>
        <v>1472016</v>
      </c>
      <c r="F515" s="25">
        <v>58.4</v>
      </c>
      <c r="G515" s="25">
        <v>51.3</v>
      </c>
      <c r="H515" s="25">
        <f t="shared" si="15"/>
        <v>0.51300000000000001</v>
      </c>
      <c r="I515" s="25">
        <v>37.1</v>
      </c>
      <c r="J515" s="25">
        <v>22.6</v>
      </c>
      <c r="K515" s="25">
        <v>80.400000000000006</v>
      </c>
      <c r="L515" s="25">
        <v>51.9</v>
      </c>
      <c r="M515" s="25">
        <v>66.599999999999994</v>
      </c>
      <c r="N515" s="25">
        <v>77</v>
      </c>
      <c r="O515" s="25">
        <v>73.3</v>
      </c>
      <c r="P515" s="25">
        <v>84.5</v>
      </c>
      <c r="Q515" s="25">
        <v>70.7</v>
      </c>
      <c r="R515" s="25">
        <v>55</v>
      </c>
      <c r="S515" s="25">
        <v>30</v>
      </c>
    </row>
    <row r="516" spans="1:19" x14ac:dyDescent="0.25">
      <c r="A516" s="25" t="s">
        <v>272</v>
      </c>
      <c r="B516" s="25" t="str">
        <f>VLOOKUP(A516,'Cód dos países'!$A$3:$C$199,2,FALSE)</f>
        <v>STP</v>
      </c>
      <c r="C516" s="25">
        <f>VLOOKUP(A516,'Cód dos países'!$A$3:$C$199,3,FALSE)</f>
        <v>149</v>
      </c>
      <c r="D516" s="25">
        <v>2016</v>
      </c>
      <c r="E516">
        <f t="shared" si="14"/>
        <v>1492016</v>
      </c>
      <c r="F516" s="25">
        <v>55.4</v>
      </c>
      <c r="G516" s="25">
        <v>37.700000000000003</v>
      </c>
      <c r="H516" s="25">
        <f t="shared" si="15"/>
        <v>0.377</v>
      </c>
      <c r="I516" s="25">
        <v>39.700000000000003</v>
      </c>
      <c r="J516" s="25">
        <v>15.9</v>
      </c>
      <c r="K516" s="25">
        <v>87.8</v>
      </c>
      <c r="L516" s="25">
        <v>67.900000000000006</v>
      </c>
      <c r="M516" s="25">
        <v>67.099999999999994</v>
      </c>
      <c r="N516" s="25">
        <v>65</v>
      </c>
      <c r="O516" s="25">
        <v>47.2</v>
      </c>
      <c r="P516" s="25">
        <v>69.599999999999994</v>
      </c>
      <c r="Q516" s="25">
        <v>71.8</v>
      </c>
      <c r="R516" s="25">
        <v>65</v>
      </c>
      <c r="S516" s="25">
        <v>30</v>
      </c>
    </row>
    <row r="517" spans="1:19" x14ac:dyDescent="0.25">
      <c r="A517" s="25" t="s">
        <v>255</v>
      </c>
      <c r="B517" s="25" t="str">
        <f>VLOOKUP(A517,'Cód dos países'!$A$3:$C$199,2,FALSE)</f>
        <v>SAU</v>
      </c>
      <c r="C517" s="25">
        <f>VLOOKUP(A517,'Cód dos países'!$A$3:$C$199,3,FALSE)</f>
        <v>150</v>
      </c>
      <c r="D517" s="25">
        <v>2016</v>
      </c>
      <c r="E517">
        <f t="shared" ref="E517:E580" si="16">C517*10000+D517</f>
        <v>1502016</v>
      </c>
      <c r="F517" s="25">
        <v>64.400000000000006</v>
      </c>
      <c r="G517" s="25">
        <v>62</v>
      </c>
      <c r="H517" s="25">
        <f t="shared" ref="H517:H580" si="17">IF(G517="","",(G517/100))</f>
        <v>0.62</v>
      </c>
      <c r="I517" s="25">
        <v>45.9</v>
      </c>
      <c r="J517" s="25">
        <v>65</v>
      </c>
      <c r="K517" s="25">
        <v>99.7</v>
      </c>
      <c r="L517" s="25">
        <v>54.5</v>
      </c>
      <c r="M517" s="25">
        <v>65.7</v>
      </c>
      <c r="N517" s="25">
        <v>73.8</v>
      </c>
      <c r="O517" s="25">
        <v>68.5</v>
      </c>
      <c r="P517" s="25">
        <v>70.099999999999994</v>
      </c>
      <c r="Q517" s="25">
        <v>78.2</v>
      </c>
      <c r="R517" s="25">
        <v>40</v>
      </c>
      <c r="S517" s="25">
        <v>50</v>
      </c>
    </row>
    <row r="518" spans="1:19" x14ac:dyDescent="0.25">
      <c r="A518" s="25" t="s">
        <v>259</v>
      </c>
      <c r="B518" s="25" t="str">
        <f>VLOOKUP(A518,'Cód dos países'!$A$3:$C$199,2,FALSE)</f>
        <v>SEN</v>
      </c>
      <c r="C518" s="25">
        <f>VLOOKUP(A518,'Cód dos países'!$A$3:$C$199,3,FALSE)</f>
        <v>151</v>
      </c>
      <c r="D518" s="25">
        <v>2016</v>
      </c>
      <c r="E518">
        <f t="shared" si="16"/>
        <v>1512016</v>
      </c>
      <c r="F518" s="25">
        <v>55.9</v>
      </c>
      <c r="G518" s="25">
        <v>44</v>
      </c>
      <c r="H518" s="25">
        <f t="shared" si="17"/>
        <v>0.44</v>
      </c>
      <c r="I518" s="25">
        <v>42.1</v>
      </c>
      <c r="J518" s="25">
        <v>39.299999999999997</v>
      </c>
      <c r="K518" s="25">
        <v>70.900000000000006</v>
      </c>
      <c r="L518" s="25">
        <v>74.3</v>
      </c>
      <c r="M518" s="25">
        <v>51.8</v>
      </c>
      <c r="N518" s="25">
        <v>50.8</v>
      </c>
      <c r="O518" s="25">
        <v>38.9</v>
      </c>
      <c r="P518" s="25">
        <v>86</v>
      </c>
      <c r="Q518" s="25">
        <v>73.099999999999994</v>
      </c>
      <c r="R518" s="25">
        <v>60</v>
      </c>
      <c r="S518" s="25">
        <v>40</v>
      </c>
    </row>
    <row r="519" spans="1:19" x14ac:dyDescent="0.25">
      <c r="A519" s="25" t="s">
        <v>271</v>
      </c>
      <c r="B519" s="25" t="str">
        <f>VLOOKUP(A519,'Cód dos países'!$A$3:$C$199,2,FALSE)</f>
        <v>YUG</v>
      </c>
      <c r="C519" s="25">
        <f>VLOOKUP(A519,'Cód dos países'!$A$3:$C$199,3,FALSE)</f>
        <v>152</v>
      </c>
      <c r="D519" s="25">
        <v>2016</v>
      </c>
      <c r="E519">
        <f t="shared" si="16"/>
        <v>1522016</v>
      </c>
      <c r="F519" s="25">
        <v>58.9</v>
      </c>
      <c r="G519" s="25">
        <v>50.3</v>
      </c>
      <c r="H519" s="25">
        <f t="shared" si="17"/>
        <v>0.503</v>
      </c>
      <c r="I519" s="25">
        <v>38.200000000000003</v>
      </c>
      <c r="J519" s="25">
        <v>40.200000000000003</v>
      </c>
      <c r="K519" s="25">
        <v>83.3</v>
      </c>
      <c r="L519" s="25">
        <v>40.299999999999997</v>
      </c>
      <c r="M519" s="25">
        <v>46.9</v>
      </c>
      <c r="N519" s="25">
        <v>62.9</v>
      </c>
      <c r="O519" s="25">
        <v>65.900000000000006</v>
      </c>
      <c r="P519" s="25">
        <v>80.8</v>
      </c>
      <c r="Q519" s="25">
        <v>77.8</v>
      </c>
      <c r="R519" s="25">
        <v>70</v>
      </c>
      <c r="S519" s="25">
        <v>50</v>
      </c>
    </row>
    <row r="520" spans="1:19" x14ac:dyDescent="0.25">
      <c r="A520" s="25" t="s">
        <v>284</v>
      </c>
      <c r="B520" s="25" t="str">
        <f>VLOOKUP(A520,'Cód dos países'!$A$3:$C$199,2,FALSE)</f>
        <v>SYC</v>
      </c>
      <c r="C520" s="25">
        <f>VLOOKUP(A520,'Cód dos países'!$A$3:$C$199,3,FALSE)</f>
        <v>153</v>
      </c>
      <c r="D520" s="25">
        <v>2016</v>
      </c>
      <c r="E520">
        <f t="shared" si="16"/>
        <v>1532016</v>
      </c>
      <c r="F520" s="25">
        <v>61.8</v>
      </c>
      <c r="G520" s="25">
        <v>55.2</v>
      </c>
      <c r="H520" s="25">
        <f t="shared" si="17"/>
        <v>0.55200000000000005</v>
      </c>
      <c r="I520" s="25">
        <v>44.3</v>
      </c>
      <c r="J520" s="25">
        <v>42.6</v>
      </c>
      <c r="K520" s="25">
        <v>78.8</v>
      </c>
      <c r="L520" s="25">
        <v>63.9</v>
      </c>
      <c r="M520" s="25">
        <v>90.7</v>
      </c>
      <c r="N520" s="25">
        <v>63.4</v>
      </c>
      <c r="O520" s="25">
        <v>55.9</v>
      </c>
      <c r="P520" s="25">
        <v>78.3</v>
      </c>
      <c r="Q520" s="25">
        <v>83.4</v>
      </c>
      <c r="R520" s="25">
        <v>55</v>
      </c>
      <c r="S520" s="25">
        <v>30</v>
      </c>
    </row>
    <row r="521" spans="1:19" x14ac:dyDescent="0.25">
      <c r="A521" s="25" t="s">
        <v>265</v>
      </c>
      <c r="B521" s="25" t="str">
        <f>VLOOKUP(A521,'Cód dos países'!$A$3:$C$199,2,FALSE)</f>
        <v>SLE</v>
      </c>
      <c r="C521" s="25">
        <f>VLOOKUP(A521,'Cód dos países'!$A$3:$C$199,3,FALSE)</f>
        <v>154</v>
      </c>
      <c r="D521" s="25">
        <v>2016</v>
      </c>
      <c r="E521">
        <f t="shared" si="16"/>
        <v>1542016</v>
      </c>
      <c r="F521" s="25">
        <v>52.6</v>
      </c>
      <c r="G521" s="25">
        <v>37.4</v>
      </c>
      <c r="H521" s="25">
        <f t="shared" si="17"/>
        <v>0.374</v>
      </c>
      <c r="I521" s="25">
        <v>18.899999999999999</v>
      </c>
      <c r="J521" s="25">
        <v>27</v>
      </c>
      <c r="K521" s="25">
        <v>81.3</v>
      </c>
      <c r="L521" s="25">
        <v>90.2</v>
      </c>
      <c r="M521" s="25">
        <v>76.2</v>
      </c>
      <c r="N521" s="25">
        <v>49.6</v>
      </c>
      <c r="O521" s="25">
        <v>29.7</v>
      </c>
      <c r="P521" s="25">
        <v>71.099999999999994</v>
      </c>
      <c r="Q521" s="25">
        <v>69.400000000000006</v>
      </c>
      <c r="R521" s="25">
        <v>60</v>
      </c>
      <c r="S521" s="25">
        <v>20</v>
      </c>
    </row>
    <row r="522" spans="1:19" x14ac:dyDescent="0.25">
      <c r="A522" s="25" t="s">
        <v>261</v>
      </c>
      <c r="B522" s="25" t="str">
        <f>VLOOKUP(A522,'Cód dos países'!$A$3:$C$199,2,FALSE)</f>
        <v>SGP</v>
      </c>
      <c r="C522" s="25">
        <f>VLOOKUP(A522,'Cód dos países'!$A$3:$C$199,3,FALSE)</f>
        <v>155</v>
      </c>
      <c r="D522" s="25">
        <v>2016</v>
      </c>
      <c r="E522">
        <f t="shared" si="16"/>
        <v>1552016</v>
      </c>
      <c r="F522" s="25">
        <v>88.6</v>
      </c>
      <c r="G522" s="25">
        <v>97.1</v>
      </c>
      <c r="H522" s="25">
        <f t="shared" si="17"/>
        <v>0.97099999999999997</v>
      </c>
      <c r="I522" s="25">
        <v>87.9</v>
      </c>
      <c r="J522" s="25">
        <v>91.5</v>
      </c>
      <c r="K522" s="25">
        <v>90.5</v>
      </c>
      <c r="L522" s="25">
        <v>90.1</v>
      </c>
      <c r="M522" s="25">
        <v>80.7</v>
      </c>
      <c r="N522" s="25">
        <v>95.1</v>
      </c>
      <c r="O522" s="25">
        <v>90.8</v>
      </c>
      <c r="P522" s="25">
        <v>84.3</v>
      </c>
      <c r="Q522" s="25">
        <v>90</v>
      </c>
      <c r="R522" s="25">
        <v>85</v>
      </c>
      <c r="S522" s="25">
        <v>80</v>
      </c>
    </row>
    <row r="523" spans="1:19" x14ac:dyDescent="0.25">
      <c r="A523" s="25" t="s">
        <v>276</v>
      </c>
      <c r="B523" s="25" t="str">
        <f>VLOOKUP(A523,'Cód dos países'!$A$3:$C$199,2,FALSE)</f>
        <v>SVK</v>
      </c>
      <c r="C523" s="25">
        <f>VLOOKUP(A523,'Cód dos países'!$A$3:$C$199,3,FALSE)</f>
        <v>156</v>
      </c>
      <c r="D523" s="25">
        <v>2016</v>
      </c>
      <c r="E523">
        <f t="shared" si="16"/>
        <v>1562016</v>
      </c>
      <c r="F523" s="25">
        <v>65.7</v>
      </c>
      <c r="G523" s="25">
        <v>69</v>
      </c>
      <c r="H523" s="25">
        <f t="shared" si="17"/>
        <v>0.69</v>
      </c>
      <c r="I523" s="25">
        <v>39.6</v>
      </c>
      <c r="J523" s="25">
        <v>38</v>
      </c>
      <c r="K523" s="25">
        <v>79.7</v>
      </c>
      <c r="L523" s="25">
        <v>47.2</v>
      </c>
      <c r="M523" s="25">
        <v>82.9</v>
      </c>
      <c r="N523" s="25">
        <v>64.900000000000006</v>
      </c>
      <c r="O523" s="25">
        <v>54.4</v>
      </c>
      <c r="P523" s="25">
        <v>81.099999999999994</v>
      </c>
      <c r="Q523" s="25">
        <v>87</v>
      </c>
      <c r="R523" s="25">
        <v>75</v>
      </c>
      <c r="S523" s="25">
        <v>70</v>
      </c>
    </row>
    <row r="524" spans="1:19" x14ac:dyDescent="0.25">
      <c r="A524" s="25" t="s">
        <v>278</v>
      </c>
      <c r="B524" s="25" t="str">
        <f>VLOOKUP(A524,'Cód dos países'!$A$3:$C$199,2,FALSE)</f>
        <v>SVN</v>
      </c>
      <c r="C524" s="25">
        <f>VLOOKUP(A524,'Cód dos países'!$A$3:$C$199,3,FALSE)</f>
        <v>157</v>
      </c>
      <c r="D524" s="25">
        <v>2016</v>
      </c>
      <c r="E524">
        <f t="shared" si="16"/>
        <v>1572016</v>
      </c>
      <c r="F524" s="25">
        <v>59.2</v>
      </c>
      <c r="G524" s="25">
        <v>75</v>
      </c>
      <c r="H524" s="25">
        <f t="shared" si="17"/>
        <v>0.75</v>
      </c>
      <c r="I524" s="25">
        <v>53.6</v>
      </c>
      <c r="J524" s="25">
        <v>55.1</v>
      </c>
      <c r="K524" s="25">
        <v>58.7</v>
      </c>
      <c r="L524" s="25">
        <v>28.6</v>
      </c>
      <c r="M524" s="25">
        <v>6.1</v>
      </c>
      <c r="N524" s="25">
        <v>80.599999999999994</v>
      </c>
      <c r="O524" s="25">
        <v>60.2</v>
      </c>
      <c r="P524" s="25">
        <v>85.3</v>
      </c>
      <c r="Q524" s="25">
        <v>87</v>
      </c>
      <c r="R524" s="25">
        <v>70</v>
      </c>
      <c r="S524" s="25">
        <v>50</v>
      </c>
    </row>
    <row r="525" spans="1:19" x14ac:dyDescent="0.25">
      <c r="A525" s="25" t="s">
        <v>263</v>
      </c>
      <c r="B525" s="25" t="str">
        <f>VLOOKUP(A525,'Cód dos países'!$A$3:$C$199,2,FALSE)</f>
        <v>SLB</v>
      </c>
      <c r="C525" s="25">
        <f>VLOOKUP(A525,'Cód dos países'!$A$3:$C$199,3,FALSE)</f>
        <v>158</v>
      </c>
      <c r="D525" s="25">
        <v>2016</v>
      </c>
      <c r="E525">
        <f t="shared" si="16"/>
        <v>1582016</v>
      </c>
      <c r="F525" s="25">
        <v>55</v>
      </c>
      <c r="G525" s="25">
        <v>39.299999999999997</v>
      </c>
      <c r="H525" s="25">
        <f t="shared" si="17"/>
        <v>0.39299999999999996</v>
      </c>
      <c r="I525" s="25">
        <v>33.9</v>
      </c>
      <c r="J525" s="25">
        <v>41.9</v>
      </c>
      <c r="K525" s="25">
        <v>62.8</v>
      </c>
      <c r="L525" s="25">
        <v>34.4</v>
      </c>
      <c r="M525" s="25">
        <v>99.8</v>
      </c>
      <c r="N525" s="25">
        <v>68.5</v>
      </c>
      <c r="O525" s="25">
        <v>70.5</v>
      </c>
      <c r="P525" s="25">
        <v>81</v>
      </c>
      <c r="Q525" s="25">
        <v>83</v>
      </c>
      <c r="R525" s="25">
        <v>15</v>
      </c>
      <c r="S525" s="25">
        <v>30</v>
      </c>
    </row>
    <row r="526" spans="1:19" x14ac:dyDescent="0.25">
      <c r="A526" s="25" t="s">
        <v>269</v>
      </c>
      <c r="B526" s="25" t="str">
        <f>VLOOKUP(A526,'Cód dos países'!$A$3:$C$199,2,FALSE)</f>
        <v>SOM</v>
      </c>
      <c r="C526" s="25">
        <f>VLOOKUP(A526,'Cód dos países'!$A$3:$C$199,3,FALSE)</f>
        <v>159</v>
      </c>
      <c r="D526" s="25">
        <v>2016</v>
      </c>
      <c r="E526">
        <f t="shared" si="16"/>
        <v>1592016</v>
      </c>
      <c r="F526" s="25" t="s">
        <v>421</v>
      </c>
      <c r="G526" s="25">
        <v>6.8</v>
      </c>
      <c r="H526" s="25">
        <f t="shared" si="17"/>
        <v>6.8000000000000005E-2</v>
      </c>
      <c r="I526" s="25">
        <v>11.6</v>
      </c>
      <c r="J526" s="25" t="s">
        <v>421</v>
      </c>
      <c r="K526" s="25">
        <v>100</v>
      </c>
      <c r="L526" s="25" t="s">
        <v>421</v>
      </c>
      <c r="M526" s="25">
        <v>0</v>
      </c>
      <c r="N526" s="25">
        <v>92.3</v>
      </c>
      <c r="O526" s="25">
        <v>91.8</v>
      </c>
      <c r="P526" s="25" t="s">
        <v>421</v>
      </c>
      <c r="Q526" s="25" t="s">
        <v>421</v>
      </c>
      <c r="R526" s="25" t="s">
        <v>421</v>
      </c>
      <c r="S526" s="25" t="s">
        <v>421</v>
      </c>
    </row>
    <row r="527" spans="1:19" x14ac:dyDescent="0.25">
      <c r="A527" s="25" t="s">
        <v>327</v>
      </c>
      <c r="B527" s="25" t="str">
        <f>VLOOKUP(A527,'Cód dos países'!$A$3:$C$199,2,FALSE)</f>
        <v>ZAF</v>
      </c>
      <c r="C527" s="25">
        <f>VLOOKUP(A527,'Cód dos países'!$A$3:$C$199,3,FALSE)</f>
        <v>160</v>
      </c>
      <c r="D527" s="25">
        <v>2016</v>
      </c>
      <c r="E527">
        <f t="shared" si="16"/>
        <v>1602016</v>
      </c>
      <c r="F527" s="25">
        <v>62.3</v>
      </c>
      <c r="G527" s="25">
        <v>67.599999999999994</v>
      </c>
      <c r="H527" s="25">
        <f t="shared" si="17"/>
        <v>0.67599999999999993</v>
      </c>
      <c r="I527" s="25">
        <v>47.6</v>
      </c>
      <c r="J527" s="25">
        <v>59.7</v>
      </c>
      <c r="K527" s="25">
        <v>70.2</v>
      </c>
      <c r="L527" s="25">
        <v>68.400000000000006</v>
      </c>
      <c r="M527" s="25">
        <v>70</v>
      </c>
      <c r="N527" s="25">
        <v>62</v>
      </c>
      <c r="O527" s="25">
        <v>58.9</v>
      </c>
      <c r="P527" s="25">
        <v>75.8</v>
      </c>
      <c r="Q527" s="25">
        <v>77.3</v>
      </c>
      <c r="R527" s="25">
        <v>40</v>
      </c>
      <c r="S527" s="25">
        <v>50</v>
      </c>
    </row>
    <row r="528" spans="1:19" x14ac:dyDescent="0.25">
      <c r="A528" s="25" t="s">
        <v>432</v>
      </c>
      <c r="B528" s="25" t="str">
        <f>VLOOKUP(A528,'Cód dos países'!$A$3:$C$199,2,FALSE)</f>
        <v>KOR</v>
      </c>
      <c r="C528" s="25">
        <f>VLOOKUP(A528,'Cód dos países'!$A$3:$C$199,3,FALSE)</f>
        <v>92</v>
      </c>
      <c r="D528" s="25">
        <v>2016</v>
      </c>
      <c r="E528">
        <f t="shared" si="16"/>
        <v>922016</v>
      </c>
      <c r="F528" s="25">
        <v>74.3</v>
      </c>
      <c r="G528" s="25">
        <v>77.8</v>
      </c>
      <c r="H528" s="25">
        <f t="shared" si="17"/>
        <v>0.77800000000000002</v>
      </c>
      <c r="I528" s="25">
        <v>67.3</v>
      </c>
      <c r="J528" s="25">
        <v>59.9</v>
      </c>
      <c r="K528" s="25">
        <v>73.7</v>
      </c>
      <c r="L528" s="25">
        <v>68.900000000000006</v>
      </c>
      <c r="M528" s="25">
        <v>97.4</v>
      </c>
      <c r="N528" s="25">
        <v>90.6</v>
      </c>
      <c r="O528" s="25">
        <v>57</v>
      </c>
      <c r="P528" s="25">
        <v>84</v>
      </c>
      <c r="Q528" s="25">
        <v>79.5</v>
      </c>
      <c r="R528" s="25">
        <v>65</v>
      </c>
      <c r="S528" s="25">
        <v>70</v>
      </c>
    </row>
    <row r="529" spans="1:19" x14ac:dyDescent="0.25">
      <c r="A529" s="25" t="s">
        <v>89</v>
      </c>
      <c r="B529" s="25" t="str">
        <f>VLOOKUP(A529,'Cód dos países'!$A$3:$C$199,2,FALSE)</f>
        <v>ESP</v>
      </c>
      <c r="C529" s="25">
        <f>VLOOKUP(A529,'Cód dos países'!$A$3:$C$199,3,FALSE)</f>
        <v>161</v>
      </c>
      <c r="D529" s="25">
        <v>2016</v>
      </c>
      <c r="E529">
        <f t="shared" si="16"/>
        <v>1612016</v>
      </c>
      <c r="F529" s="25">
        <v>63.6</v>
      </c>
      <c r="G529" s="25">
        <v>71.2</v>
      </c>
      <c r="H529" s="25">
        <f t="shared" si="17"/>
        <v>0.71200000000000008</v>
      </c>
      <c r="I529" s="25">
        <v>57.2</v>
      </c>
      <c r="J529" s="25">
        <v>53.9</v>
      </c>
      <c r="K529" s="25">
        <v>62.5</v>
      </c>
      <c r="L529" s="25">
        <v>41.4</v>
      </c>
      <c r="M529" s="25">
        <v>26.9</v>
      </c>
      <c r="N529" s="25">
        <v>66.900000000000006</v>
      </c>
      <c r="O529" s="25">
        <v>55.3</v>
      </c>
      <c r="P529" s="25">
        <v>85.5</v>
      </c>
      <c r="Q529" s="25">
        <v>87</v>
      </c>
      <c r="R529" s="25">
        <v>85</v>
      </c>
      <c r="S529" s="25">
        <v>70</v>
      </c>
    </row>
    <row r="530" spans="1:19" x14ac:dyDescent="0.25">
      <c r="A530" s="25" t="s">
        <v>173</v>
      </c>
      <c r="B530" s="25" t="str">
        <f>VLOOKUP(A530,'Cód dos países'!$A$3:$C$199,2,FALSE)</f>
        <v>LKA</v>
      </c>
      <c r="C530" s="25">
        <f>VLOOKUP(A530,'Cód dos países'!$A$3:$C$199,3,FALSE)</f>
        <v>162</v>
      </c>
      <c r="D530" s="25">
        <v>2016</v>
      </c>
      <c r="E530">
        <f t="shared" si="16"/>
        <v>1622016</v>
      </c>
      <c r="F530" s="25">
        <v>57.4</v>
      </c>
      <c r="G530" s="25">
        <v>48</v>
      </c>
      <c r="H530" s="25">
        <f t="shared" si="17"/>
        <v>0.48</v>
      </c>
      <c r="I530" s="25">
        <v>30</v>
      </c>
      <c r="J530" s="25">
        <v>48.3</v>
      </c>
      <c r="K530" s="25">
        <v>85.3</v>
      </c>
      <c r="L530" s="25">
        <v>90.2</v>
      </c>
      <c r="M530" s="25">
        <v>31.2</v>
      </c>
      <c r="N530" s="25">
        <v>72.8</v>
      </c>
      <c r="O530" s="25">
        <v>57.5</v>
      </c>
      <c r="P530" s="25">
        <v>76</v>
      </c>
      <c r="Q530" s="25">
        <v>74.5</v>
      </c>
      <c r="R530" s="25">
        <v>35</v>
      </c>
      <c r="S530" s="25">
        <v>40</v>
      </c>
    </row>
    <row r="531" spans="1:19" x14ac:dyDescent="0.25">
      <c r="A531" s="25" t="s">
        <v>257</v>
      </c>
      <c r="B531" s="25" t="str">
        <f>VLOOKUP(A531,'Cód dos países'!$A$3:$C$199,2,FALSE)</f>
        <v>SDN</v>
      </c>
      <c r="C531" s="25">
        <f>VLOOKUP(A531,'Cód dos países'!$A$3:$C$199,3,FALSE)</f>
        <v>166</v>
      </c>
      <c r="D531" s="25">
        <v>2016</v>
      </c>
      <c r="E531">
        <f t="shared" si="16"/>
        <v>1662016</v>
      </c>
      <c r="F531" s="25">
        <v>48.8</v>
      </c>
      <c r="G531" s="25">
        <v>31.1</v>
      </c>
      <c r="H531" s="25">
        <f t="shared" si="17"/>
        <v>0.311</v>
      </c>
      <c r="I531" s="25">
        <v>18.899999999999999</v>
      </c>
      <c r="J531" s="25">
        <v>19.8</v>
      </c>
      <c r="K531" s="25">
        <v>86.5</v>
      </c>
      <c r="L531" s="25">
        <v>95.1</v>
      </c>
      <c r="M531" s="25">
        <v>85.5</v>
      </c>
      <c r="N531" s="25">
        <v>53.9</v>
      </c>
      <c r="O531" s="25">
        <v>49.7</v>
      </c>
      <c r="P531" s="25">
        <v>59.3</v>
      </c>
      <c r="Q531" s="25">
        <v>50.5</v>
      </c>
      <c r="R531" s="25">
        <v>15</v>
      </c>
      <c r="S531" s="25">
        <v>20</v>
      </c>
    </row>
    <row r="532" spans="1:19" x14ac:dyDescent="0.25">
      <c r="A532" s="25" t="s">
        <v>274</v>
      </c>
      <c r="B532" s="25" t="str">
        <f>VLOOKUP(A532,'Cód dos países'!$A$3:$C$199,2,FALSE)</f>
        <v>SUR</v>
      </c>
      <c r="C532" s="25">
        <f>VLOOKUP(A532,'Cód dos países'!$A$3:$C$199,3,FALSE)</f>
        <v>167</v>
      </c>
      <c r="D532" s="25">
        <v>2016</v>
      </c>
      <c r="E532">
        <f t="shared" si="16"/>
        <v>1672016</v>
      </c>
      <c r="F532" s="25">
        <v>48</v>
      </c>
      <c r="G532" s="25">
        <v>45.1</v>
      </c>
      <c r="H532" s="25">
        <f t="shared" si="17"/>
        <v>0.45100000000000001</v>
      </c>
      <c r="I532" s="25">
        <v>31.7</v>
      </c>
      <c r="J532" s="25">
        <v>15.4</v>
      </c>
      <c r="K532" s="25">
        <v>70.099999999999994</v>
      </c>
      <c r="L532" s="25">
        <v>69.599999999999994</v>
      </c>
      <c r="M532" s="25">
        <v>16.2</v>
      </c>
      <c r="N532" s="25">
        <v>48.6</v>
      </c>
      <c r="O532" s="25">
        <v>76.099999999999994</v>
      </c>
      <c r="P532" s="25">
        <v>75.099999999999994</v>
      </c>
      <c r="Q532" s="25">
        <v>68.400000000000006</v>
      </c>
      <c r="R532" s="25">
        <v>30</v>
      </c>
      <c r="S532" s="25">
        <v>30</v>
      </c>
    </row>
    <row r="533" spans="1:19" x14ac:dyDescent="0.25">
      <c r="A533" s="25" t="s">
        <v>280</v>
      </c>
      <c r="B533" s="25" t="str">
        <f>VLOOKUP(A533,'Cód dos países'!$A$3:$C$199,2,FALSE)</f>
        <v>SWE</v>
      </c>
      <c r="C533" s="25">
        <f>VLOOKUP(A533,'Cód dos países'!$A$3:$C$199,3,FALSE)</f>
        <v>169</v>
      </c>
      <c r="D533" s="25">
        <v>2016</v>
      </c>
      <c r="E533">
        <f t="shared" si="16"/>
        <v>1692016</v>
      </c>
      <c r="F533" s="25">
        <v>74.900000000000006</v>
      </c>
      <c r="G533" s="25">
        <v>88.6</v>
      </c>
      <c r="H533" s="25">
        <f t="shared" si="17"/>
        <v>0.8859999999999999</v>
      </c>
      <c r="I533" s="25">
        <v>87.4</v>
      </c>
      <c r="J533" s="25">
        <v>82.2</v>
      </c>
      <c r="K533" s="25">
        <v>44.4</v>
      </c>
      <c r="L533" s="25">
        <v>21.7</v>
      </c>
      <c r="M533" s="25">
        <v>93.4</v>
      </c>
      <c r="N533" s="25">
        <v>90.8</v>
      </c>
      <c r="O533" s="25">
        <v>53.2</v>
      </c>
      <c r="P533" s="25">
        <v>85.3</v>
      </c>
      <c r="Q533" s="25">
        <v>87</v>
      </c>
      <c r="R533" s="25">
        <v>85</v>
      </c>
      <c r="S533" s="25">
        <v>80</v>
      </c>
    </row>
    <row r="534" spans="1:19" x14ac:dyDescent="0.25">
      <c r="A534" s="25" t="s">
        <v>49</v>
      </c>
      <c r="B534" s="25" t="str">
        <f>VLOOKUP(A534,'Cód dos países'!$A$3:$C$199,2,FALSE)</f>
        <v>CHE</v>
      </c>
      <c r="C534" s="25">
        <f>VLOOKUP(A534,'Cód dos países'!$A$3:$C$199,3,FALSE)</f>
        <v>170</v>
      </c>
      <c r="D534" s="25">
        <v>2016</v>
      </c>
      <c r="E534">
        <f t="shared" si="16"/>
        <v>1702016</v>
      </c>
      <c r="F534" s="25">
        <v>81.5</v>
      </c>
      <c r="G534" s="25">
        <v>86.9</v>
      </c>
      <c r="H534" s="25">
        <f t="shared" si="17"/>
        <v>0.86900000000000011</v>
      </c>
      <c r="I534" s="25">
        <v>80.3</v>
      </c>
      <c r="J534" s="25">
        <v>77.599999999999994</v>
      </c>
      <c r="K534" s="25">
        <v>70.900000000000006</v>
      </c>
      <c r="L534" s="25">
        <v>67.5</v>
      </c>
      <c r="M534" s="25">
        <v>95.8</v>
      </c>
      <c r="N534" s="25">
        <v>76.8</v>
      </c>
      <c r="O534" s="25">
        <v>72.2</v>
      </c>
      <c r="P534" s="25">
        <v>84.4</v>
      </c>
      <c r="Q534" s="25">
        <v>90</v>
      </c>
      <c r="R534" s="25">
        <v>85</v>
      </c>
      <c r="S534" s="25">
        <v>90</v>
      </c>
    </row>
    <row r="535" spans="1:19" x14ac:dyDescent="0.25">
      <c r="A535" s="25" t="s">
        <v>286</v>
      </c>
      <c r="B535" s="25" t="str">
        <f>VLOOKUP(A535,'Cód dos países'!$A$3:$C$199,2,FALSE)</f>
        <v>SYR</v>
      </c>
      <c r="C535" s="25">
        <f>VLOOKUP(A535,'Cód dos países'!$A$3:$C$199,3,FALSE)</f>
        <v>171</v>
      </c>
      <c r="D535" s="25">
        <v>2016</v>
      </c>
      <c r="E535">
        <f t="shared" si="16"/>
        <v>1712016</v>
      </c>
      <c r="F535" s="25" t="s">
        <v>421</v>
      </c>
      <c r="G535" s="25">
        <v>37.299999999999997</v>
      </c>
      <c r="H535" s="25">
        <f t="shared" si="17"/>
        <v>0.373</v>
      </c>
      <c r="I535" s="25">
        <v>30</v>
      </c>
      <c r="J535" s="25">
        <v>22.6</v>
      </c>
      <c r="K535" s="25" t="s">
        <v>421</v>
      </c>
      <c r="L535" s="25" t="s">
        <v>421</v>
      </c>
      <c r="M535" s="25">
        <v>0</v>
      </c>
      <c r="N535" s="25">
        <v>66.400000000000006</v>
      </c>
      <c r="O535" s="25">
        <v>55.7</v>
      </c>
      <c r="P535" s="25" t="s">
        <v>421</v>
      </c>
      <c r="Q535" s="25">
        <v>56.6</v>
      </c>
      <c r="R535" s="25" t="s">
        <v>421</v>
      </c>
      <c r="S535" s="25" t="s">
        <v>421</v>
      </c>
    </row>
    <row r="536" spans="1:19" x14ac:dyDescent="0.25">
      <c r="A536" s="25" t="s">
        <v>304</v>
      </c>
      <c r="B536" s="25" t="str">
        <f>VLOOKUP(A536,'Cód dos países'!$A$3:$C$199,2,FALSE)</f>
        <v>TWN</v>
      </c>
      <c r="C536" s="25">
        <f>VLOOKUP(A536,'Cód dos países'!$A$3:$C$199,3,FALSE)</f>
        <v>172</v>
      </c>
      <c r="D536" s="25">
        <v>2016</v>
      </c>
      <c r="E536">
        <f t="shared" si="16"/>
        <v>1722016</v>
      </c>
      <c r="F536" s="25">
        <v>76.5</v>
      </c>
      <c r="G536" s="25">
        <v>86.5</v>
      </c>
      <c r="H536" s="25">
        <f t="shared" si="17"/>
        <v>0.86499999999999999</v>
      </c>
      <c r="I536" s="25">
        <v>70.5</v>
      </c>
      <c r="J536" s="25">
        <v>67.7</v>
      </c>
      <c r="K536" s="25">
        <v>75.3</v>
      </c>
      <c r="L536" s="25">
        <v>89.5</v>
      </c>
      <c r="M536" s="25">
        <v>83.7</v>
      </c>
      <c r="N536" s="25">
        <v>93.4</v>
      </c>
      <c r="O536" s="25">
        <v>55</v>
      </c>
      <c r="P536" s="25">
        <v>85.2</v>
      </c>
      <c r="Q536" s="25">
        <v>86.2</v>
      </c>
      <c r="R536" s="25">
        <v>65</v>
      </c>
      <c r="S536" s="25">
        <v>60</v>
      </c>
    </row>
    <row r="537" spans="1:19" x14ac:dyDescent="0.25">
      <c r="A537" s="25" t="s">
        <v>294</v>
      </c>
      <c r="B537" s="25" t="str">
        <f>VLOOKUP(A537,'Cód dos países'!$A$3:$C$199,2,FALSE)</f>
        <v>TJK</v>
      </c>
      <c r="C537" s="25">
        <f>VLOOKUP(A537,'Cód dos países'!$A$3:$C$199,3,FALSE)</f>
        <v>173</v>
      </c>
      <c r="D537" s="25">
        <v>2016</v>
      </c>
      <c r="E537">
        <f t="shared" si="16"/>
        <v>1732016</v>
      </c>
      <c r="F537" s="25">
        <v>58.2</v>
      </c>
      <c r="G537" s="25">
        <v>45.5</v>
      </c>
      <c r="H537" s="25">
        <f t="shared" si="17"/>
        <v>0.45500000000000002</v>
      </c>
      <c r="I537" s="25">
        <v>32.700000000000003</v>
      </c>
      <c r="J537" s="25">
        <v>45.6</v>
      </c>
      <c r="K537" s="25">
        <v>90.9</v>
      </c>
      <c r="L537" s="25">
        <v>74.099999999999994</v>
      </c>
      <c r="M537" s="25">
        <v>95.8</v>
      </c>
      <c r="N537" s="25">
        <v>65.599999999999994</v>
      </c>
      <c r="O537" s="25">
        <v>49.2</v>
      </c>
      <c r="P537" s="25">
        <v>69.8</v>
      </c>
      <c r="Q537" s="25">
        <v>73.900000000000006</v>
      </c>
      <c r="R537" s="25">
        <v>25</v>
      </c>
      <c r="S537" s="25">
        <v>30</v>
      </c>
    </row>
    <row r="538" spans="1:19" x14ac:dyDescent="0.25">
      <c r="A538" s="25" t="s">
        <v>306</v>
      </c>
      <c r="B538" s="25" t="str">
        <f>VLOOKUP(A538,'Cód dos países'!$A$3:$C$199,2,FALSE)</f>
        <v>TZA</v>
      </c>
      <c r="C538" s="25">
        <f>VLOOKUP(A538,'Cód dos países'!$A$3:$C$199,3,FALSE)</f>
        <v>174</v>
      </c>
      <c r="D538" s="25">
        <v>2016</v>
      </c>
      <c r="E538">
        <f t="shared" si="16"/>
        <v>1742016</v>
      </c>
      <c r="F538" s="25">
        <v>58.6</v>
      </c>
      <c r="G538" s="25">
        <v>33.799999999999997</v>
      </c>
      <c r="H538" s="25">
        <f t="shared" si="17"/>
        <v>0.33799999999999997</v>
      </c>
      <c r="I538" s="25">
        <v>29.2</v>
      </c>
      <c r="J538" s="25">
        <v>28.8</v>
      </c>
      <c r="K538" s="25">
        <v>80.3</v>
      </c>
      <c r="L538" s="25">
        <v>89.5</v>
      </c>
      <c r="M538" s="25">
        <v>76.599999999999994</v>
      </c>
      <c r="N538" s="25">
        <v>50.1</v>
      </c>
      <c r="O538" s="25">
        <v>64.3</v>
      </c>
      <c r="P538" s="25">
        <v>69.599999999999994</v>
      </c>
      <c r="Q538" s="25">
        <v>76</v>
      </c>
      <c r="R538" s="25">
        <v>55</v>
      </c>
      <c r="S538" s="25">
        <v>50</v>
      </c>
    </row>
    <row r="539" spans="1:19" x14ac:dyDescent="0.25">
      <c r="A539" s="25" t="s">
        <v>292</v>
      </c>
      <c r="B539" s="25" t="str">
        <f>VLOOKUP(A539,'Cód dos países'!$A$3:$C$199,2,FALSE)</f>
        <v>THA</v>
      </c>
      <c r="C539" s="25">
        <f>VLOOKUP(A539,'Cód dos países'!$A$3:$C$199,3,FALSE)</f>
        <v>175</v>
      </c>
      <c r="D539" s="25">
        <v>2016</v>
      </c>
      <c r="E539">
        <f t="shared" si="16"/>
        <v>1752016</v>
      </c>
      <c r="F539" s="25">
        <v>66.2</v>
      </c>
      <c r="G539" s="25">
        <v>51.3</v>
      </c>
      <c r="H539" s="25">
        <f t="shared" si="17"/>
        <v>0.51300000000000001</v>
      </c>
      <c r="I539" s="25">
        <v>40.700000000000003</v>
      </c>
      <c r="J539" s="25">
        <v>41.7</v>
      </c>
      <c r="K539" s="25">
        <v>81</v>
      </c>
      <c r="L539" s="25">
        <v>85.3</v>
      </c>
      <c r="M539" s="25">
        <v>96.3</v>
      </c>
      <c r="N539" s="25">
        <v>69.900000000000006</v>
      </c>
      <c r="O539" s="25">
        <v>62.8</v>
      </c>
      <c r="P539" s="25">
        <v>72.900000000000006</v>
      </c>
      <c r="Q539" s="25">
        <v>82.8</v>
      </c>
      <c r="R539" s="25">
        <v>50</v>
      </c>
      <c r="S539" s="25">
        <v>60</v>
      </c>
    </row>
    <row r="540" spans="1:19" x14ac:dyDescent="0.25">
      <c r="A540" s="25" t="s">
        <v>348</v>
      </c>
      <c r="B540" s="25" t="str">
        <f>VLOOKUP(A540,'Cód dos países'!$A$3:$C$199,2,FALSE)</f>
        <v>BHS</v>
      </c>
      <c r="C540" s="25">
        <f>VLOOKUP(A540,'Cód dos países'!$A$3:$C$199,3,FALSE)</f>
        <v>12</v>
      </c>
      <c r="D540" s="25">
        <v>2016</v>
      </c>
      <c r="E540">
        <f t="shared" si="16"/>
        <v>122016</v>
      </c>
      <c r="F540" s="25">
        <v>61.1</v>
      </c>
      <c r="G540" s="25">
        <v>45.3</v>
      </c>
      <c r="H540" s="25">
        <f t="shared" si="17"/>
        <v>0.45299999999999996</v>
      </c>
      <c r="I540" s="25">
        <v>38.200000000000003</v>
      </c>
      <c r="J540" s="25">
        <v>48.7</v>
      </c>
      <c r="K540" s="25">
        <v>97.1</v>
      </c>
      <c r="L540" s="25">
        <v>83.8</v>
      </c>
      <c r="M540" s="25">
        <v>42.3</v>
      </c>
      <c r="N540" s="25">
        <v>68.5</v>
      </c>
      <c r="O540" s="25">
        <v>71.5</v>
      </c>
      <c r="P540" s="25">
        <v>77</v>
      </c>
      <c r="Q540" s="25">
        <v>50.6</v>
      </c>
      <c r="R540" s="25">
        <v>50</v>
      </c>
      <c r="S540" s="25">
        <v>60</v>
      </c>
    </row>
    <row r="541" spans="1:19" x14ac:dyDescent="0.25">
      <c r="A541" s="25" t="s">
        <v>354</v>
      </c>
      <c r="B541" s="25" t="str">
        <f>VLOOKUP(A541,'Cód dos países'!$A$3:$C$199,2,FALSE)</f>
        <v>GMB</v>
      </c>
      <c r="C541" s="25">
        <f>VLOOKUP(A541,'Cód dos países'!$A$3:$C$199,3,FALSE)</f>
        <v>62</v>
      </c>
      <c r="D541" s="25">
        <v>2016</v>
      </c>
      <c r="E541">
        <f t="shared" si="16"/>
        <v>622016</v>
      </c>
      <c r="F541" s="25">
        <v>53.4</v>
      </c>
      <c r="G541" s="25">
        <v>39.1</v>
      </c>
      <c r="H541" s="25">
        <f t="shared" si="17"/>
        <v>0.39100000000000001</v>
      </c>
      <c r="I541" s="25">
        <v>38.200000000000003</v>
      </c>
      <c r="J541" s="25">
        <v>38.799999999999997</v>
      </c>
      <c r="K541" s="25">
        <v>74.900000000000006</v>
      </c>
      <c r="L541" s="25">
        <v>74.3</v>
      </c>
      <c r="M541" s="25">
        <v>3.2</v>
      </c>
      <c r="N541" s="25">
        <v>52.8</v>
      </c>
      <c r="O541" s="25">
        <v>65.599999999999994</v>
      </c>
      <c r="P541" s="25">
        <v>63.8</v>
      </c>
      <c r="Q541" s="25">
        <v>65</v>
      </c>
      <c r="R541" s="25">
        <v>75</v>
      </c>
      <c r="S541" s="25">
        <v>50</v>
      </c>
    </row>
    <row r="542" spans="1:19" x14ac:dyDescent="0.25">
      <c r="A542" s="25" t="s">
        <v>423</v>
      </c>
      <c r="B542" s="25" t="str">
        <f>VLOOKUP(A542,'Cód dos países'!$A$3:$C$199,2,FALSE)</f>
        <v>TMP</v>
      </c>
      <c r="C542" s="25">
        <f>VLOOKUP(A542,'Cód dos países'!$A$3:$C$199,3,FALSE)</f>
        <v>176</v>
      </c>
      <c r="D542" s="25">
        <v>2016</v>
      </c>
      <c r="E542">
        <f t="shared" si="16"/>
        <v>1762016</v>
      </c>
      <c r="F542" s="25">
        <v>46.3</v>
      </c>
      <c r="G542" s="25">
        <v>6.8</v>
      </c>
      <c r="H542" s="25">
        <f t="shared" si="17"/>
        <v>6.8000000000000005E-2</v>
      </c>
      <c r="I542" s="25">
        <v>29.2</v>
      </c>
      <c r="J542" s="25">
        <v>10.3</v>
      </c>
      <c r="K542" s="25">
        <v>64.7</v>
      </c>
      <c r="L542" s="25">
        <v>65.599999999999994</v>
      </c>
      <c r="M542" s="25">
        <v>20</v>
      </c>
      <c r="N542" s="25">
        <v>72.2</v>
      </c>
      <c r="O542" s="25">
        <v>63.9</v>
      </c>
      <c r="P542" s="25">
        <v>77.5</v>
      </c>
      <c r="Q542" s="25">
        <v>80</v>
      </c>
      <c r="R542" s="25">
        <v>45</v>
      </c>
      <c r="S542" s="25">
        <v>20</v>
      </c>
    </row>
    <row r="543" spans="1:19" x14ac:dyDescent="0.25">
      <c r="A543" s="25" t="s">
        <v>290</v>
      </c>
      <c r="B543" s="25" t="str">
        <f>VLOOKUP(A543,'Cód dos países'!$A$3:$C$199,2,FALSE)</f>
        <v>TGO</v>
      </c>
      <c r="C543" s="25">
        <f>VLOOKUP(A543,'Cód dos países'!$A$3:$C$199,3,FALSE)</f>
        <v>177</v>
      </c>
      <c r="D543" s="25">
        <v>2016</v>
      </c>
      <c r="E543">
        <f t="shared" si="16"/>
        <v>1772016</v>
      </c>
      <c r="F543" s="25">
        <v>53.2</v>
      </c>
      <c r="G543" s="25">
        <v>33.799999999999997</v>
      </c>
      <c r="H543" s="25">
        <f t="shared" si="17"/>
        <v>0.33799999999999997</v>
      </c>
      <c r="I543" s="25">
        <v>36.799999999999997</v>
      </c>
      <c r="J543" s="25">
        <v>39.9</v>
      </c>
      <c r="K543" s="25">
        <v>68.2</v>
      </c>
      <c r="L543" s="25">
        <v>79.8</v>
      </c>
      <c r="M543" s="25">
        <v>45.1</v>
      </c>
      <c r="N543" s="25">
        <v>50.3</v>
      </c>
      <c r="O543" s="25">
        <v>46.2</v>
      </c>
      <c r="P543" s="25">
        <v>77.5</v>
      </c>
      <c r="Q543" s="25">
        <v>71.3</v>
      </c>
      <c r="R543" s="25">
        <v>60</v>
      </c>
      <c r="S543" s="25">
        <v>30</v>
      </c>
    </row>
    <row r="544" spans="1:19" x14ac:dyDescent="0.25">
      <c r="A544" s="25" t="s">
        <v>371</v>
      </c>
      <c r="B544" s="25" t="str">
        <f>VLOOKUP(A544,'Cód dos países'!$A$3:$C$199,2,FALSE)</f>
        <v>TON</v>
      </c>
      <c r="C544" s="25">
        <f>VLOOKUP(A544,'Cód dos países'!$A$3:$C$199,3,FALSE)</f>
        <v>178</v>
      </c>
      <c r="D544" s="25">
        <v>2016</v>
      </c>
      <c r="E544">
        <f t="shared" si="16"/>
        <v>1782016</v>
      </c>
      <c r="F544" s="25">
        <v>63</v>
      </c>
      <c r="G544" s="25">
        <v>65.5</v>
      </c>
      <c r="H544" s="25">
        <f t="shared" si="17"/>
        <v>0.65500000000000003</v>
      </c>
      <c r="I544" s="25">
        <v>47.6</v>
      </c>
      <c r="J544" s="25">
        <v>19.8</v>
      </c>
      <c r="K544" s="25">
        <v>86.9</v>
      </c>
      <c r="L544" s="25">
        <v>74.400000000000006</v>
      </c>
      <c r="M544" s="25">
        <v>79.599999999999994</v>
      </c>
      <c r="N544" s="25">
        <v>76.099999999999994</v>
      </c>
      <c r="O544" s="25">
        <v>86</v>
      </c>
      <c r="P544" s="25">
        <v>80.599999999999994</v>
      </c>
      <c r="Q544" s="25">
        <v>79.7</v>
      </c>
      <c r="R544" s="25">
        <v>40</v>
      </c>
      <c r="S544" s="25">
        <v>20</v>
      </c>
    </row>
    <row r="545" spans="1:19" x14ac:dyDescent="0.25">
      <c r="A545" s="25" t="s">
        <v>298</v>
      </c>
      <c r="B545" s="25" t="str">
        <f>VLOOKUP(A545,'Cód dos países'!$A$3:$C$199,2,FALSE)</f>
        <v>TTO</v>
      </c>
      <c r="C545" s="25">
        <f>VLOOKUP(A545,'Cód dos países'!$A$3:$C$199,3,FALSE)</f>
        <v>179</v>
      </c>
      <c r="D545" s="25">
        <v>2016</v>
      </c>
      <c r="E545">
        <f t="shared" si="16"/>
        <v>1792016</v>
      </c>
      <c r="F545" s="25">
        <v>61.2</v>
      </c>
      <c r="G545" s="25">
        <v>54.7</v>
      </c>
      <c r="H545" s="25">
        <f t="shared" si="17"/>
        <v>0.54700000000000004</v>
      </c>
      <c r="I545" s="25">
        <v>36.799999999999997</v>
      </c>
      <c r="J545" s="25">
        <v>48.7</v>
      </c>
      <c r="K545" s="25">
        <v>81.400000000000006</v>
      </c>
      <c r="L545" s="25">
        <v>57.7</v>
      </c>
      <c r="M545" s="25">
        <v>51.8</v>
      </c>
      <c r="N545" s="25">
        <v>67.7</v>
      </c>
      <c r="O545" s="25">
        <v>71.400000000000006</v>
      </c>
      <c r="P545" s="25">
        <v>75.900000000000006</v>
      </c>
      <c r="Q545" s="25">
        <v>78.599999999999994</v>
      </c>
      <c r="R545" s="25">
        <v>60</v>
      </c>
      <c r="S545" s="25">
        <v>50</v>
      </c>
    </row>
    <row r="546" spans="1:19" x14ac:dyDescent="0.25">
      <c r="A546" s="25" t="s">
        <v>300</v>
      </c>
      <c r="B546" s="25" t="str">
        <f>VLOOKUP(A546,'Cód dos países'!$A$3:$C$199,2,FALSE)</f>
        <v>TUN</v>
      </c>
      <c r="C546" s="25">
        <f>VLOOKUP(A546,'Cód dos países'!$A$3:$C$199,3,FALSE)</f>
        <v>180</v>
      </c>
      <c r="D546" s="25">
        <v>2016</v>
      </c>
      <c r="E546">
        <f t="shared" si="16"/>
        <v>1802016</v>
      </c>
      <c r="F546" s="25">
        <v>55.7</v>
      </c>
      <c r="G546" s="25">
        <v>49.6</v>
      </c>
      <c r="H546" s="25">
        <f t="shared" si="17"/>
        <v>0.496</v>
      </c>
      <c r="I546" s="25">
        <v>37.299999999999997</v>
      </c>
      <c r="J546" s="25">
        <v>39.9</v>
      </c>
      <c r="K546" s="25">
        <v>73.7</v>
      </c>
      <c r="L546" s="25">
        <v>73.400000000000006</v>
      </c>
      <c r="M546" s="25">
        <v>53.4</v>
      </c>
      <c r="N546" s="25">
        <v>80.599999999999994</v>
      </c>
      <c r="O546" s="25">
        <v>56.1</v>
      </c>
      <c r="P546" s="25">
        <v>75.900000000000006</v>
      </c>
      <c r="Q546" s="25">
        <v>63.8</v>
      </c>
      <c r="R546" s="25">
        <v>35</v>
      </c>
      <c r="S546" s="25">
        <v>30</v>
      </c>
    </row>
    <row r="547" spans="1:19" x14ac:dyDescent="0.25">
      <c r="A547" s="25" t="s">
        <v>302</v>
      </c>
      <c r="B547" s="25" t="str">
        <f>VLOOKUP(A547,'Cód dos países'!$A$3:$C$199,2,FALSE)</f>
        <v>TUR</v>
      </c>
      <c r="C547" s="25">
        <f>VLOOKUP(A547,'Cód dos países'!$A$3:$C$199,3,FALSE)</f>
        <v>181</v>
      </c>
      <c r="D547" s="25">
        <v>2016</v>
      </c>
      <c r="E547">
        <f t="shared" si="16"/>
        <v>1812016</v>
      </c>
      <c r="F547" s="25">
        <v>65.2</v>
      </c>
      <c r="G547" s="25">
        <v>61.3</v>
      </c>
      <c r="H547" s="25">
        <f t="shared" si="17"/>
        <v>0.61299999999999999</v>
      </c>
      <c r="I547" s="25">
        <v>40.700000000000003</v>
      </c>
      <c r="J547" s="25">
        <v>52.5</v>
      </c>
      <c r="K547" s="25">
        <v>75.5</v>
      </c>
      <c r="L547" s="25">
        <v>57.7</v>
      </c>
      <c r="M547" s="25">
        <v>95.7</v>
      </c>
      <c r="N547" s="25">
        <v>64.3</v>
      </c>
      <c r="O547" s="25">
        <v>48.5</v>
      </c>
      <c r="P547" s="25">
        <v>72.2</v>
      </c>
      <c r="Q547" s="25">
        <v>79.400000000000006</v>
      </c>
      <c r="R547" s="25">
        <v>75</v>
      </c>
      <c r="S547" s="25">
        <v>60</v>
      </c>
    </row>
    <row r="548" spans="1:19" x14ac:dyDescent="0.25">
      <c r="A548" s="25" t="s">
        <v>296</v>
      </c>
      <c r="B548" s="25" t="str">
        <f>VLOOKUP(A548,'Cód dos países'!$A$3:$C$199,2,FALSE)</f>
        <v>TKM</v>
      </c>
      <c r="C548" s="25">
        <f>VLOOKUP(A548,'Cód dos países'!$A$3:$C$199,3,FALSE)</f>
        <v>182</v>
      </c>
      <c r="D548" s="25">
        <v>2016</v>
      </c>
      <c r="E548">
        <f t="shared" si="16"/>
        <v>1822016</v>
      </c>
      <c r="F548" s="25">
        <v>47.4</v>
      </c>
      <c r="G548" s="25">
        <v>32.4</v>
      </c>
      <c r="H548" s="25">
        <f t="shared" si="17"/>
        <v>0.32400000000000001</v>
      </c>
      <c r="I548" s="25">
        <v>29.6</v>
      </c>
      <c r="J548" s="25">
        <v>5</v>
      </c>
      <c r="K548" s="25">
        <v>95.3</v>
      </c>
      <c r="L548" s="25">
        <v>92.3</v>
      </c>
      <c r="M548" s="25">
        <v>98.9</v>
      </c>
      <c r="N548" s="25">
        <v>30</v>
      </c>
      <c r="O548" s="25">
        <v>20</v>
      </c>
      <c r="P548" s="25">
        <v>74.8</v>
      </c>
      <c r="Q548" s="25">
        <v>80</v>
      </c>
      <c r="R548" s="25">
        <v>0</v>
      </c>
      <c r="S548" s="25">
        <v>10</v>
      </c>
    </row>
    <row r="549" spans="1:19" x14ac:dyDescent="0.25">
      <c r="A549" s="25" t="s">
        <v>308</v>
      </c>
      <c r="B549" s="25" t="str">
        <f>VLOOKUP(A549,'Cód dos países'!$A$3:$C$199,2,FALSE)</f>
        <v>UGA</v>
      </c>
      <c r="C549" s="25">
        <f>VLOOKUP(A549,'Cód dos países'!$A$3:$C$199,3,FALSE)</f>
        <v>184</v>
      </c>
      <c r="D549" s="25">
        <v>2016</v>
      </c>
      <c r="E549">
        <f t="shared" si="16"/>
        <v>1842016</v>
      </c>
      <c r="F549" s="25">
        <v>60.9</v>
      </c>
      <c r="G549" s="25">
        <v>39.299999999999997</v>
      </c>
      <c r="H549" s="25">
        <f t="shared" si="17"/>
        <v>0.39299999999999996</v>
      </c>
      <c r="I549" s="25">
        <v>28.7</v>
      </c>
      <c r="J549" s="25">
        <v>34.6</v>
      </c>
      <c r="K549" s="25">
        <v>73.7</v>
      </c>
      <c r="L549" s="25">
        <v>91</v>
      </c>
      <c r="M549" s="25">
        <v>78.099999999999994</v>
      </c>
      <c r="N549" s="25">
        <v>42.4</v>
      </c>
      <c r="O549" s="25">
        <v>84.6</v>
      </c>
      <c r="P549" s="25">
        <v>80.3</v>
      </c>
      <c r="Q549" s="25">
        <v>78.3</v>
      </c>
      <c r="R549" s="25">
        <v>60</v>
      </c>
      <c r="S549" s="25">
        <v>40</v>
      </c>
    </row>
    <row r="550" spans="1:19" x14ac:dyDescent="0.25">
      <c r="A550" s="25" t="s">
        <v>310</v>
      </c>
      <c r="B550" s="25" t="str">
        <f>VLOOKUP(A550,'Cód dos países'!$A$3:$C$199,2,FALSE)</f>
        <v>UKR</v>
      </c>
      <c r="C550" s="25">
        <f>VLOOKUP(A550,'Cód dos países'!$A$3:$C$199,3,FALSE)</f>
        <v>185</v>
      </c>
      <c r="D550" s="25">
        <v>2016</v>
      </c>
      <c r="E550">
        <f t="shared" si="16"/>
        <v>1852016</v>
      </c>
      <c r="F550" s="25">
        <v>48.1</v>
      </c>
      <c r="G550" s="25">
        <v>41.4</v>
      </c>
      <c r="H550" s="25">
        <f t="shared" si="17"/>
        <v>0.41399999999999998</v>
      </c>
      <c r="I550" s="25">
        <v>29.2</v>
      </c>
      <c r="J550" s="25">
        <v>22.6</v>
      </c>
      <c r="K550" s="25">
        <v>78.599999999999994</v>
      </c>
      <c r="L550" s="25">
        <v>38.200000000000003</v>
      </c>
      <c r="M550" s="25">
        <v>67.900000000000006</v>
      </c>
      <c r="N550" s="25">
        <v>62.1</v>
      </c>
      <c r="O550" s="25">
        <v>48.8</v>
      </c>
      <c r="P550" s="25">
        <v>47.4</v>
      </c>
      <c r="Q550" s="25">
        <v>85.9</v>
      </c>
      <c r="R550" s="25">
        <v>25</v>
      </c>
      <c r="S550" s="25">
        <v>30</v>
      </c>
    </row>
    <row r="551" spans="1:19" x14ac:dyDescent="0.25">
      <c r="A551" s="25" t="s">
        <v>6</v>
      </c>
      <c r="B551" s="25" t="str">
        <f>VLOOKUP(A551,'Cód dos países'!$A$3:$C$199,2,FALSE)</f>
        <v>ARE</v>
      </c>
      <c r="C551" s="25">
        <f>VLOOKUP(A551,'Cód dos países'!$A$3:$C$199,3,FALSE)</f>
        <v>186</v>
      </c>
      <c r="D551" s="25">
        <v>2016</v>
      </c>
      <c r="E551">
        <f t="shared" si="16"/>
        <v>1862016</v>
      </c>
      <c r="F551" s="25">
        <v>76.900000000000006</v>
      </c>
      <c r="G551" s="25">
        <v>76.7</v>
      </c>
      <c r="H551" s="25">
        <f t="shared" si="17"/>
        <v>0.76700000000000002</v>
      </c>
      <c r="I551" s="25">
        <v>74.2</v>
      </c>
      <c r="J551" s="25">
        <v>85</v>
      </c>
      <c r="K551" s="25">
        <v>96.4</v>
      </c>
      <c r="L551" s="25">
        <v>67.400000000000006</v>
      </c>
      <c r="M551" s="25">
        <v>99.2</v>
      </c>
      <c r="N551" s="25">
        <v>81.099999999999994</v>
      </c>
      <c r="O551" s="25">
        <v>80.900000000000006</v>
      </c>
      <c r="P551" s="25">
        <v>78.400000000000006</v>
      </c>
      <c r="Q551" s="25">
        <v>83.5</v>
      </c>
      <c r="R551" s="25">
        <v>40</v>
      </c>
      <c r="S551" s="25">
        <v>60</v>
      </c>
    </row>
    <row r="552" spans="1:19" x14ac:dyDescent="0.25">
      <c r="A552" s="25" t="s">
        <v>103</v>
      </c>
      <c r="B552" s="25" t="str">
        <f>VLOOKUP(A552,'Cód dos países'!$A$3:$C$199,2,FALSE)</f>
        <v>GBR</v>
      </c>
      <c r="C552" s="25">
        <f>VLOOKUP(A552,'Cód dos países'!$A$3:$C$199,3,FALSE)</f>
        <v>187</v>
      </c>
      <c r="D552" s="25">
        <v>2016</v>
      </c>
      <c r="E552">
        <f t="shared" si="16"/>
        <v>1872016</v>
      </c>
      <c r="F552" s="25">
        <v>76.400000000000006</v>
      </c>
      <c r="G552" s="25">
        <v>93.8</v>
      </c>
      <c r="H552" s="25">
        <f t="shared" si="17"/>
        <v>0.93799999999999994</v>
      </c>
      <c r="I552" s="25">
        <v>78.3</v>
      </c>
      <c r="J552" s="25">
        <v>93</v>
      </c>
      <c r="K552" s="25">
        <v>65.099999999999994</v>
      </c>
      <c r="L552" s="25">
        <v>41.9</v>
      </c>
      <c r="M552" s="25">
        <v>40.4</v>
      </c>
      <c r="N552" s="25">
        <v>89.9</v>
      </c>
      <c r="O552" s="25">
        <v>72.8</v>
      </c>
      <c r="P552" s="25">
        <v>85</v>
      </c>
      <c r="Q552" s="25">
        <v>87</v>
      </c>
      <c r="R552" s="25">
        <v>90</v>
      </c>
      <c r="S552" s="25">
        <v>80</v>
      </c>
    </row>
    <row r="553" spans="1:19" x14ac:dyDescent="0.25">
      <c r="A553" s="25" t="s">
        <v>314</v>
      </c>
      <c r="B553" s="25" t="str">
        <f>VLOOKUP(A553,'Cód dos países'!$A$3:$C$199,2,FALSE)</f>
        <v>USA</v>
      </c>
      <c r="C553" s="25">
        <f>VLOOKUP(A553,'Cód dos países'!$A$3:$C$199,3,FALSE)</f>
        <v>188</v>
      </c>
      <c r="D553" s="25">
        <v>2016</v>
      </c>
      <c r="E553">
        <f t="shared" si="16"/>
        <v>1882016</v>
      </c>
      <c r="F553" s="25">
        <v>75.099999999999994</v>
      </c>
      <c r="G553" s="25">
        <v>81.3</v>
      </c>
      <c r="H553" s="25">
        <f t="shared" si="17"/>
        <v>0.81299999999999994</v>
      </c>
      <c r="I553" s="25">
        <v>78.099999999999994</v>
      </c>
      <c r="J553" s="25">
        <v>75.099999999999994</v>
      </c>
      <c r="K553" s="25">
        <v>65.3</v>
      </c>
      <c r="L553" s="25">
        <v>55.9</v>
      </c>
      <c r="M553" s="25">
        <v>53.3</v>
      </c>
      <c r="N553" s="25">
        <v>84.4</v>
      </c>
      <c r="O553" s="25">
        <v>91</v>
      </c>
      <c r="P553" s="25">
        <v>80.099999999999994</v>
      </c>
      <c r="Q553" s="25">
        <v>87.1</v>
      </c>
      <c r="R553" s="25">
        <v>80</v>
      </c>
      <c r="S553" s="25">
        <v>70</v>
      </c>
    </row>
    <row r="554" spans="1:19" x14ac:dyDescent="0.25">
      <c r="A554" s="25" t="s">
        <v>312</v>
      </c>
      <c r="B554" s="25" t="str">
        <f>VLOOKUP(A554,'Cód dos países'!$A$3:$C$199,2,FALSE)</f>
        <v>URY</v>
      </c>
      <c r="C554" s="25">
        <f>VLOOKUP(A554,'Cód dos países'!$A$3:$C$199,3,FALSE)</f>
        <v>189</v>
      </c>
      <c r="D554" s="25">
        <v>2016</v>
      </c>
      <c r="E554">
        <f t="shared" si="16"/>
        <v>1892016</v>
      </c>
      <c r="F554" s="25">
        <v>69.7</v>
      </c>
      <c r="G554" s="25">
        <v>70.2</v>
      </c>
      <c r="H554" s="25">
        <f t="shared" si="17"/>
        <v>0.70200000000000007</v>
      </c>
      <c r="I554" s="25">
        <v>70.3</v>
      </c>
      <c r="J554" s="25">
        <v>66.8</v>
      </c>
      <c r="K554" s="25">
        <v>77.5</v>
      </c>
      <c r="L554" s="25">
        <v>69.400000000000006</v>
      </c>
      <c r="M554" s="25">
        <v>77.2</v>
      </c>
      <c r="N554" s="25">
        <v>74.8</v>
      </c>
      <c r="O554" s="25">
        <v>62.9</v>
      </c>
      <c r="P554" s="25">
        <v>71.3</v>
      </c>
      <c r="Q554" s="25">
        <v>80.599999999999994</v>
      </c>
      <c r="R554" s="25">
        <v>85</v>
      </c>
      <c r="S554" s="25">
        <v>30</v>
      </c>
    </row>
    <row r="555" spans="1:19" x14ac:dyDescent="0.25">
      <c r="A555" s="25" t="s">
        <v>316</v>
      </c>
      <c r="B555" s="25" t="str">
        <f>VLOOKUP(A555,'Cód dos países'!$A$3:$C$199,2,FALSE)</f>
        <v>UZB</v>
      </c>
      <c r="C555" s="25">
        <f>VLOOKUP(A555,'Cód dos países'!$A$3:$C$199,3,FALSE)</f>
        <v>190</v>
      </c>
      <c r="D555" s="25">
        <v>2016</v>
      </c>
      <c r="E555">
        <f t="shared" si="16"/>
        <v>1902016</v>
      </c>
      <c r="F555" s="25">
        <v>52.3</v>
      </c>
      <c r="G555" s="25">
        <v>48</v>
      </c>
      <c r="H555" s="25">
        <f t="shared" si="17"/>
        <v>0.48</v>
      </c>
      <c r="I555" s="25">
        <v>27.5</v>
      </c>
      <c r="J555" s="25">
        <v>41.9</v>
      </c>
      <c r="K555" s="25">
        <v>90.7</v>
      </c>
      <c r="L555" s="25">
        <v>66.2</v>
      </c>
      <c r="M555" s="25">
        <v>99.8</v>
      </c>
      <c r="N555" s="25">
        <v>64.8</v>
      </c>
      <c r="O555" s="25">
        <v>50.4</v>
      </c>
      <c r="P555" s="25">
        <v>61.1</v>
      </c>
      <c r="Q555" s="25">
        <v>66.8</v>
      </c>
      <c r="R555" s="25">
        <v>0</v>
      </c>
      <c r="S555" s="25">
        <v>10</v>
      </c>
    </row>
    <row r="556" spans="1:19" x14ac:dyDescent="0.25">
      <c r="A556" s="25" t="s">
        <v>322</v>
      </c>
      <c r="B556" s="25" t="str">
        <f>VLOOKUP(A556,'Cód dos países'!$A$3:$C$199,2,FALSE)</f>
        <v>VUT</v>
      </c>
      <c r="C556" s="25">
        <f>VLOOKUP(A556,'Cód dos países'!$A$3:$C$199,3,FALSE)</f>
        <v>191</v>
      </c>
      <c r="D556" s="25">
        <v>2016</v>
      </c>
      <c r="E556">
        <f t="shared" si="16"/>
        <v>1912016</v>
      </c>
      <c r="F556" s="25">
        <v>67.400000000000006</v>
      </c>
      <c r="G556" s="25">
        <v>65.5</v>
      </c>
      <c r="H556" s="25">
        <f t="shared" si="17"/>
        <v>0.65500000000000003</v>
      </c>
      <c r="I556" s="25">
        <v>70.5</v>
      </c>
      <c r="J556" s="25">
        <v>33</v>
      </c>
      <c r="K556" s="25">
        <v>97</v>
      </c>
      <c r="L556" s="25">
        <v>80.400000000000006</v>
      </c>
      <c r="M556" s="25">
        <v>99.1</v>
      </c>
      <c r="N556" s="25">
        <v>51.4</v>
      </c>
      <c r="O556" s="25">
        <v>58.1</v>
      </c>
      <c r="P556" s="25">
        <v>74.8</v>
      </c>
      <c r="Q556" s="25">
        <v>73.900000000000006</v>
      </c>
      <c r="R556" s="25">
        <v>65</v>
      </c>
      <c r="S556" s="25">
        <v>40</v>
      </c>
    </row>
    <row r="557" spans="1:19" x14ac:dyDescent="0.25">
      <c r="A557" s="25" t="s">
        <v>318</v>
      </c>
      <c r="B557" s="25" t="str">
        <f>VLOOKUP(A557,'Cód dos países'!$A$3:$C$199,2,FALSE)</f>
        <v>VEN</v>
      </c>
      <c r="C557" s="25">
        <f>VLOOKUP(A557,'Cód dos países'!$A$3:$C$199,3,FALSE)</f>
        <v>192</v>
      </c>
      <c r="D557" s="25">
        <v>2016</v>
      </c>
      <c r="E557">
        <f t="shared" si="16"/>
        <v>1922016</v>
      </c>
      <c r="F557" s="25">
        <v>27</v>
      </c>
      <c r="G557" s="25">
        <v>6.8</v>
      </c>
      <c r="H557" s="25">
        <f t="shared" si="17"/>
        <v>6.8000000000000005E-2</v>
      </c>
      <c r="I557" s="25">
        <v>11.6</v>
      </c>
      <c r="J557" s="25">
        <v>10.3</v>
      </c>
      <c r="K557" s="25">
        <v>72.5</v>
      </c>
      <c r="L557" s="25">
        <v>51.5</v>
      </c>
      <c r="M557" s="25">
        <v>15.2</v>
      </c>
      <c r="N557" s="25">
        <v>39.700000000000003</v>
      </c>
      <c r="O557" s="25">
        <v>28.5</v>
      </c>
      <c r="P557" s="25">
        <v>16.8</v>
      </c>
      <c r="Q557" s="25">
        <v>60.7</v>
      </c>
      <c r="R557" s="25">
        <v>0</v>
      </c>
      <c r="S557" s="25">
        <v>10</v>
      </c>
    </row>
    <row r="558" spans="1:19" x14ac:dyDescent="0.25">
      <c r="A558" s="25" t="s">
        <v>320</v>
      </c>
      <c r="B558" s="25" t="str">
        <f>VLOOKUP(A558,'Cód dos países'!$A$3:$C$199,2,FALSE)</f>
        <v>VNM</v>
      </c>
      <c r="C558" s="25">
        <f>VLOOKUP(A558,'Cód dos países'!$A$3:$C$199,3,FALSE)</f>
        <v>193</v>
      </c>
      <c r="D558" s="25">
        <v>2016</v>
      </c>
      <c r="E558">
        <f t="shared" si="16"/>
        <v>1932016</v>
      </c>
      <c r="F558" s="25">
        <v>52.4</v>
      </c>
      <c r="G558" s="25">
        <v>49.7</v>
      </c>
      <c r="H558" s="25">
        <f t="shared" si="17"/>
        <v>0.49700000000000005</v>
      </c>
      <c r="I558" s="25">
        <v>24.6</v>
      </c>
      <c r="J558" s="25">
        <v>32</v>
      </c>
      <c r="K558" s="25">
        <v>79.599999999999994</v>
      </c>
      <c r="L558" s="25">
        <v>74.599999999999994</v>
      </c>
      <c r="M558" s="25">
        <v>21.1</v>
      </c>
      <c r="N558" s="25">
        <v>61.2</v>
      </c>
      <c r="O558" s="25">
        <v>62.2</v>
      </c>
      <c r="P558" s="25">
        <v>76</v>
      </c>
      <c r="Q558" s="25">
        <v>83.1</v>
      </c>
      <c r="R558" s="25">
        <v>25</v>
      </c>
      <c r="S558" s="25">
        <v>40</v>
      </c>
    </row>
    <row r="559" spans="1:19" x14ac:dyDescent="0.25">
      <c r="A559" s="25" t="s">
        <v>325</v>
      </c>
      <c r="B559" s="25" t="str">
        <f>VLOOKUP(A559,'Cód dos países'!$A$3:$C$199,2,FALSE)</f>
        <v>YEM</v>
      </c>
      <c r="C559" s="25">
        <f>VLOOKUP(A559,'Cód dos países'!$A$3:$C$199,3,FALSE)</f>
        <v>194</v>
      </c>
      <c r="D559" s="25">
        <v>2016</v>
      </c>
      <c r="E559">
        <f t="shared" si="16"/>
        <v>1942016</v>
      </c>
      <c r="F559" s="25" t="s">
        <v>421</v>
      </c>
      <c r="G559" s="25">
        <v>37.299999999999997</v>
      </c>
      <c r="H559" s="25">
        <f t="shared" si="17"/>
        <v>0.373</v>
      </c>
      <c r="I559" s="25">
        <v>17.399999999999999</v>
      </c>
      <c r="J559" s="25">
        <v>22.6</v>
      </c>
      <c r="K559" s="25" t="s">
        <v>421</v>
      </c>
      <c r="L559" s="25">
        <v>77.2</v>
      </c>
      <c r="M559" s="25">
        <v>10.6</v>
      </c>
      <c r="N559" s="25">
        <v>51.4</v>
      </c>
      <c r="O559" s="25">
        <v>54.2</v>
      </c>
      <c r="P559" s="25">
        <v>59.7</v>
      </c>
      <c r="Q559" s="25" t="s">
        <v>421</v>
      </c>
      <c r="R559" s="25" t="s">
        <v>421</v>
      </c>
      <c r="S559" s="25" t="s">
        <v>421</v>
      </c>
    </row>
    <row r="560" spans="1:19" x14ac:dyDescent="0.25">
      <c r="A560" s="25" t="s">
        <v>329</v>
      </c>
      <c r="B560" s="25" t="str">
        <f>VLOOKUP(A560,'Cód dos países'!$A$3:$C$199,2,FALSE)</f>
        <v>ZMB</v>
      </c>
      <c r="C560" s="25">
        <f>VLOOKUP(A560,'Cód dos países'!$A$3:$C$199,3,FALSE)</f>
        <v>196</v>
      </c>
      <c r="D560" s="25">
        <v>2016</v>
      </c>
      <c r="E560">
        <f t="shared" si="16"/>
        <v>1962016</v>
      </c>
      <c r="F560" s="25">
        <v>55.8</v>
      </c>
      <c r="G560" s="25">
        <v>49.6</v>
      </c>
      <c r="H560" s="25">
        <f t="shared" si="17"/>
        <v>0.496</v>
      </c>
      <c r="I560" s="25">
        <v>35</v>
      </c>
      <c r="J560" s="25">
        <v>39.799999999999997</v>
      </c>
      <c r="K560" s="25">
        <v>73.099999999999994</v>
      </c>
      <c r="L560" s="25">
        <v>81.599999999999994</v>
      </c>
      <c r="M560" s="25">
        <v>21.6</v>
      </c>
      <c r="N560" s="25">
        <v>66.599999999999994</v>
      </c>
      <c r="O560" s="25">
        <v>48.2</v>
      </c>
      <c r="P560" s="25">
        <v>70.7</v>
      </c>
      <c r="Q560" s="25">
        <v>78.3</v>
      </c>
      <c r="R560" s="25">
        <v>55</v>
      </c>
      <c r="S560" s="25">
        <v>50</v>
      </c>
    </row>
    <row r="561" spans="1:19" x14ac:dyDescent="0.25">
      <c r="A561" s="25" t="s">
        <v>331</v>
      </c>
      <c r="B561" s="25" t="str">
        <f>VLOOKUP(A561,'Cód dos países'!$A$3:$C$199,2,FALSE)</f>
        <v>ZWE</v>
      </c>
      <c r="C561" s="25">
        <f>VLOOKUP(A561,'Cód dos países'!$A$3:$C$199,3,FALSE)</f>
        <v>197</v>
      </c>
      <c r="D561" s="25">
        <v>2016</v>
      </c>
      <c r="E561">
        <f t="shared" si="16"/>
        <v>1972016</v>
      </c>
      <c r="F561" s="25">
        <v>44</v>
      </c>
      <c r="G561" s="25">
        <v>27.3</v>
      </c>
      <c r="H561" s="25">
        <f t="shared" si="17"/>
        <v>0.27300000000000002</v>
      </c>
      <c r="I561" s="25">
        <v>14.7</v>
      </c>
      <c r="J561" s="25">
        <v>26.1</v>
      </c>
      <c r="K561" s="25">
        <v>61.1</v>
      </c>
      <c r="L561" s="25">
        <v>75.2</v>
      </c>
      <c r="M561" s="25">
        <v>90.6</v>
      </c>
      <c r="N561" s="25">
        <v>36.200000000000003</v>
      </c>
      <c r="O561" s="25">
        <v>33.1</v>
      </c>
      <c r="P561" s="25">
        <v>76.5</v>
      </c>
      <c r="Q561" s="25">
        <v>52.8</v>
      </c>
      <c r="R561" s="25">
        <v>25</v>
      </c>
      <c r="S561" s="25">
        <v>10</v>
      </c>
    </row>
    <row r="562" spans="1:19" x14ac:dyDescent="0.25">
      <c r="A562" s="25" t="s">
        <v>0</v>
      </c>
      <c r="B562" s="25" t="str">
        <f>VLOOKUP(A562,'Cód dos países'!$A$3:$C$199,2,FALSE)</f>
        <v>AFG</v>
      </c>
      <c r="C562" s="25">
        <f>VLOOKUP(A562,'Cód dos países'!$A$3:$C$199,3,FALSE)</f>
        <v>1</v>
      </c>
      <c r="D562" s="25">
        <v>2015</v>
      </c>
      <c r="E562">
        <f t="shared" si="16"/>
        <v>12015</v>
      </c>
      <c r="F562" s="25" t="s">
        <v>421</v>
      </c>
      <c r="H562" s="25" t="str">
        <f t="shared" si="17"/>
        <v/>
      </c>
      <c r="I562" s="25">
        <v>12</v>
      </c>
      <c r="J562" s="25" t="s">
        <v>421</v>
      </c>
      <c r="K562" s="25">
        <v>91.6</v>
      </c>
      <c r="L562" s="25">
        <v>81.2</v>
      </c>
      <c r="M562" s="25" t="s">
        <v>421</v>
      </c>
      <c r="N562" s="25">
        <v>56.6</v>
      </c>
      <c r="O562" s="25">
        <v>63.2</v>
      </c>
      <c r="P562" s="25" t="s">
        <v>421</v>
      </c>
      <c r="Q562" s="25" t="s">
        <v>421</v>
      </c>
      <c r="R562" s="25">
        <v>55</v>
      </c>
      <c r="S562" s="25" t="s">
        <v>421</v>
      </c>
    </row>
    <row r="563" spans="1:19" x14ac:dyDescent="0.25">
      <c r="A563" s="25" t="s">
        <v>4</v>
      </c>
      <c r="B563" s="25" t="str">
        <f>VLOOKUP(A563,'Cód dos países'!$A$3:$C$199,2,FALSE)</f>
        <v>ALB</v>
      </c>
      <c r="C563" s="25">
        <f>VLOOKUP(A563,'Cód dos países'!$A$3:$C$199,3,FALSE)</f>
        <v>2</v>
      </c>
      <c r="D563" s="25">
        <v>2015</v>
      </c>
      <c r="E563">
        <f t="shared" si="16"/>
        <v>22015</v>
      </c>
      <c r="F563" s="25">
        <v>65.900000000000006</v>
      </c>
      <c r="G563" s="25">
        <v>35</v>
      </c>
      <c r="H563" s="25">
        <f t="shared" si="17"/>
        <v>0.35</v>
      </c>
      <c r="I563" s="25">
        <v>33</v>
      </c>
      <c r="J563" s="25" t="s">
        <v>421</v>
      </c>
      <c r="K563" s="25">
        <v>87.8</v>
      </c>
      <c r="L563" s="25">
        <v>75</v>
      </c>
      <c r="M563" s="25" t="s">
        <v>421</v>
      </c>
      <c r="N563" s="25">
        <v>67.599999999999994</v>
      </c>
      <c r="O563" s="25">
        <v>51.5</v>
      </c>
      <c r="P563" s="25">
        <v>81.7</v>
      </c>
      <c r="Q563" s="25">
        <v>87.6</v>
      </c>
      <c r="R563" s="25">
        <v>70</v>
      </c>
      <c r="S563" s="25">
        <v>70</v>
      </c>
    </row>
    <row r="564" spans="1:19" x14ac:dyDescent="0.25">
      <c r="A564" s="25" t="s">
        <v>81</v>
      </c>
      <c r="B564" s="25" t="str">
        <f>VLOOKUP(A564,'Cód dos países'!$A$3:$C$199,2,FALSE)</f>
        <v>DZA</v>
      </c>
      <c r="C564" s="25">
        <f>VLOOKUP(A564,'Cód dos países'!$A$3:$C$199,3,FALSE)</f>
        <v>3</v>
      </c>
      <c r="D564" s="25">
        <v>2015</v>
      </c>
      <c r="E564">
        <f t="shared" si="16"/>
        <v>32015</v>
      </c>
      <c r="F564" s="25">
        <v>50.1</v>
      </c>
      <c r="G564" s="25">
        <v>25</v>
      </c>
      <c r="H564" s="25">
        <f t="shared" si="17"/>
        <v>0.25</v>
      </c>
      <c r="I564" s="25">
        <v>36</v>
      </c>
      <c r="J564" s="25" t="s">
        <v>421</v>
      </c>
      <c r="K564" s="25">
        <v>81</v>
      </c>
      <c r="L564" s="25">
        <v>59.4</v>
      </c>
      <c r="M564" s="25" t="s">
        <v>421</v>
      </c>
      <c r="N564" s="25">
        <v>62.1</v>
      </c>
      <c r="O564" s="25">
        <v>48.2</v>
      </c>
      <c r="P564" s="25">
        <v>68.099999999999994</v>
      </c>
      <c r="Q564" s="25">
        <v>60.8</v>
      </c>
      <c r="R564" s="25">
        <v>30</v>
      </c>
      <c r="S564" s="25">
        <v>30</v>
      </c>
    </row>
    <row r="565" spans="1:19" x14ac:dyDescent="0.25">
      <c r="A565" s="25" t="s">
        <v>2</v>
      </c>
      <c r="B565" s="25" t="str">
        <f>VLOOKUP(A565,'Cód dos países'!$A$3:$C$199,2,FALSE)</f>
        <v>AGO</v>
      </c>
      <c r="C565" s="25">
        <f>VLOOKUP(A565,'Cód dos países'!$A$3:$C$199,3,FALSE)</f>
        <v>5</v>
      </c>
      <c r="D565" s="25">
        <v>2015</v>
      </c>
      <c r="E565">
        <f t="shared" si="16"/>
        <v>52015</v>
      </c>
      <c r="F565" s="25">
        <v>48.9</v>
      </c>
      <c r="G565" s="25">
        <v>15</v>
      </c>
      <c r="H565" s="25">
        <f t="shared" si="17"/>
        <v>0.15</v>
      </c>
      <c r="I565" s="25">
        <v>19</v>
      </c>
      <c r="J565" s="25" t="s">
        <v>421</v>
      </c>
      <c r="K565" s="25">
        <v>87.8</v>
      </c>
      <c r="L565" s="25">
        <v>50.1</v>
      </c>
      <c r="M565" s="25" t="s">
        <v>421</v>
      </c>
      <c r="N565" s="25">
        <v>50.3</v>
      </c>
      <c r="O565" s="25">
        <v>44.8</v>
      </c>
      <c r="P565" s="25">
        <v>72.2</v>
      </c>
      <c r="Q565" s="25">
        <v>70.2</v>
      </c>
      <c r="R565" s="25">
        <v>40</v>
      </c>
      <c r="S565" s="25">
        <v>40</v>
      </c>
    </row>
    <row r="566" spans="1:19" x14ac:dyDescent="0.25">
      <c r="A566" s="25" t="s">
        <v>8</v>
      </c>
      <c r="B566" s="25" t="str">
        <f>VLOOKUP(A566,'Cód dos países'!$A$3:$C$199,2,FALSE)</f>
        <v>ARG</v>
      </c>
      <c r="C566" s="25">
        <f>VLOOKUP(A566,'Cód dos países'!$A$3:$C$199,3,FALSE)</f>
        <v>7</v>
      </c>
      <c r="D566" s="25">
        <v>2015</v>
      </c>
      <c r="E566">
        <f t="shared" si="16"/>
        <v>72015</v>
      </c>
      <c r="F566" s="25">
        <v>43.8</v>
      </c>
      <c r="G566" s="25">
        <v>15</v>
      </c>
      <c r="H566" s="25">
        <f t="shared" si="17"/>
        <v>0.15</v>
      </c>
      <c r="I566" s="25">
        <v>34</v>
      </c>
      <c r="J566" s="25" t="s">
        <v>421</v>
      </c>
      <c r="K566" s="25">
        <v>66.099999999999994</v>
      </c>
      <c r="L566" s="25">
        <v>51.3</v>
      </c>
      <c r="M566" s="25" t="s">
        <v>421</v>
      </c>
      <c r="N566" s="25">
        <v>56</v>
      </c>
      <c r="O566" s="25">
        <v>43.9</v>
      </c>
      <c r="P566" s="25">
        <v>44</v>
      </c>
      <c r="Q566" s="25">
        <v>67.400000000000006</v>
      </c>
      <c r="R566" s="25">
        <v>30</v>
      </c>
      <c r="S566" s="25">
        <v>30</v>
      </c>
    </row>
    <row r="567" spans="1:19" x14ac:dyDescent="0.25">
      <c r="A567" s="25" t="s">
        <v>10</v>
      </c>
      <c r="B567" s="25" t="str">
        <f>VLOOKUP(A567,'Cód dos países'!$A$3:$C$199,2,FALSE)</f>
        <v>ARM</v>
      </c>
      <c r="C567" s="25">
        <f>VLOOKUP(A567,'Cód dos países'!$A$3:$C$199,3,FALSE)</f>
        <v>8</v>
      </c>
      <c r="D567" s="25">
        <v>2015</v>
      </c>
      <c r="E567">
        <f t="shared" si="16"/>
        <v>82015</v>
      </c>
      <c r="F567" s="25">
        <v>67</v>
      </c>
      <c r="G567" s="25">
        <v>20</v>
      </c>
      <c r="H567" s="25">
        <f t="shared" si="17"/>
        <v>0.2</v>
      </c>
      <c r="I567" s="25">
        <v>37</v>
      </c>
      <c r="J567" s="25" t="s">
        <v>421</v>
      </c>
      <c r="K567" s="25">
        <v>83.8</v>
      </c>
      <c r="L567" s="25">
        <v>80.7</v>
      </c>
      <c r="M567" s="25" t="s">
        <v>421</v>
      </c>
      <c r="N567" s="25">
        <v>77.5</v>
      </c>
      <c r="O567" s="25">
        <v>62.2</v>
      </c>
      <c r="P567" s="25">
        <v>72.8</v>
      </c>
      <c r="Q567" s="25">
        <v>85.6</v>
      </c>
      <c r="R567" s="25">
        <v>80</v>
      </c>
      <c r="S567" s="25">
        <v>70</v>
      </c>
    </row>
    <row r="568" spans="1:19" x14ac:dyDescent="0.25">
      <c r="A568" s="25" t="s">
        <v>12</v>
      </c>
      <c r="B568" s="25" t="str">
        <f>VLOOKUP(A568,'Cód dos países'!$A$3:$C$199,2,FALSE)</f>
        <v>AUS</v>
      </c>
      <c r="C568" s="25">
        <f>VLOOKUP(A568,'Cód dos países'!$A$3:$C$199,3,FALSE)</f>
        <v>9</v>
      </c>
      <c r="D568" s="25">
        <v>2015</v>
      </c>
      <c r="E568">
        <f t="shared" si="16"/>
        <v>92015</v>
      </c>
      <c r="F568" s="25">
        <v>80.3</v>
      </c>
      <c r="G568" s="25">
        <v>90</v>
      </c>
      <c r="H568" s="25">
        <f t="shared" si="17"/>
        <v>0.9</v>
      </c>
      <c r="I568" s="25">
        <v>80</v>
      </c>
      <c r="J568" s="25" t="s">
        <v>421</v>
      </c>
      <c r="K568" s="25">
        <v>63.2</v>
      </c>
      <c r="L568" s="25">
        <v>62</v>
      </c>
      <c r="M568" s="25" t="s">
        <v>421</v>
      </c>
      <c r="N568" s="25">
        <v>89.4</v>
      </c>
      <c r="O568" s="25">
        <v>77.2</v>
      </c>
      <c r="P568" s="25">
        <v>85.2</v>
      </c>
      <c r="Q568" s="25">
        <v>86.4</v>
      </c>
      <c r="R568" s="25">
        <v>80</v>
      </c>
      <c r="S568" s="25">
        <v>90</v>
      </c>
    </row>
    <row r="569" spans="1:19" x14ac:dyDescent="0.25">
      <c r="A569" s="25" t="s">
        <v>14</v>
      </c>
      <c r="B569" s="25" t="str">
        <f>VLOOKUP(A569,'Cód dos países'!$A$3:$C$199,2,FALSE)</f>
        <v>AUT</v>
      </c>
      <c r="C569" s="25">
        <f>VLOOKUP(A569,'Cód dos países'!$A$3:$C$199,3,FALSE)</f>
        <v>10</v>
      </c>
      <c r="D569" s="25">
        <v>2015</v>
      </c>
      <c r="E569">
        <f t="shared" si="16"/>
        <v>102015</v>
      </c>
      <c r="F569" s="25">
        <v>71.7</v>
      </c>
      <c r="G569" s="25">
        <v>90</v>
      </c>
      <c r="H569" s="25">
        <f t="shared" si="17"/>
        <v>0.9</v>
      </c>
      <c r="I569" s="25">
        <v>72</v>
      </c>
      <c r="J569" s="25" t="s">
        <v>421</v>
      </c>
      <c r="K569" s="25">
        <v>50.7</v>
      </c>
      <c r="L569" s="25">
        <v>22.4</v>
      </c>
      <c r="M569" s="25" t="s">
        <v>421</v>
      </c>
      <c r="N569" s="25">
        <v>79.400000000000006</v>
      </c>
      <c r="O569" s="25">
        <v>72.5</v>
      </c>
      <c r="P569" s="25">
        <v>81.7</v>
      </c>
      <c r="Q569" s="25">
        <v>88</v>
      </c>
      <c r="R569" s="25">
        <v>90</v>
      </c>
      <c r="S569" s="25">
        <v>70</v>
      </c>
    </row>
    <row r="570" spans="1:19" x14ac:dyDescent="0.25">
      <c r="A570" s="25" t="s">
        <v>16</v>
      </c>
      <c r="B570" s="25" t="str">
        <f>VLOOKUP(A570,'Cód dos países'!$A$3:$C$199,2,FALSE)</f>
        <v>AZE</v>
      </c>
      <c r="C570" s="25">
        <f>VLOOKUP(A570,'Cód dos países'!$A$3:$C$199,3,FALSE)</f>
        <v>11</v>
      </c>
      <c r="D570" s="25">
        <v>2015</v>
      </c>
      <c r="E570">
        <f t="shared" si="16"/>
        <v>112015</v>
      </c>
      <c r="F570" s="25">
        <v>60.2</v>
      </c>
      <c r="G570" s="25">
        <v>20</v>
      </c>
      <c r="H570" s="25">
        <f t="shared" si="17"/>
        <v>0.2</v>
      </c>
      <c r="I570" s="25">
        <v>29</v>
      </c>
      <c r="J570" s="25" t="s">
        <v>421</v>
      </c>
      <c r="K570" s="25">
        <v>88</v>
      </c>
      <c r="L570" s="25">
        <v>56.7</v>
      </c>
      <c r="M570" s="25" t="s">
        <v>421</v>
      </c>
      <c r="N570" s="25">
        <v>70.3</v>
      </c>
      <c r="O570" s="25">
        <v>75.2</v>
      </c>
      <c r="P570" s="25">
        <v>77</v>
      </c>
      <c r="Q570" s="25">
        <v>75.8</v>
      </c>
      <c r="R570" s="25">
        <v>60</v>
      </c>
      <c r="S570" s="25">
        <v>50</v>
      </c>
    </row>
    <row r="571" spans="1:19" x14ac:dyDescent="0.25">
      <c r="A571" s="25" t="s">
        <v>30</v>
      </c>
      <c r="B571" s="25" t="str">
        <f>VLOOKUP(A571,'Cód dos países'!$A$3:$C$199,2,FALSE)</f>
        <v>BHR</v>
      </c>
      <c r="C571" s="25">
        <f>VLOOKUP(A571,'Cód dos países'!$A$3:$C$199,3,FALSE)</f>
        <v>13</v>
      </c>
      <c r="D571" s="25">
        <v>2015</v>
      </c>
      <c r="E571">
        <f t="shared" si="16"/>
        <v>132015</v>
      </c>
      <c r="F571" s="25">
        <v>74.3</v>
      </c>
      <c r="G571" s="25">
        <v>60</v>
      </c>
      <c r="H571" s="25">
        <f t="shared" si="17"/>
        <v>0.6</v>
      </c>
      <c r="I571" s="25">
        <v>49</v>
      </c>
      <c r="J571" s="25" t="s">
        <v>421</v>
      </c>
      <c r="K571" s="25">
        <v>99.9</v>
      </c>
      <c r="L571" s="25">
        <v>75.400000000000006</v>
      </c>
      <c r="M571" s="25" t="s">
        <v>421</v>
      </c>
      <c r="N571" s="25">
        <v>71.900000000000006</v>
      </c>
      <c r="O571" s="25">
        <v>79.099999999999994</v>
      </c>
      <c r="P571" s="25">
        <v>74.599999999999994</v>
      </c>
      <c r="Q571" s="25">
        <v>82.6</v>
      </c>
      <c r="R571" s="25">
        <v>70</v>
      </c>
      <c r="S571" s="25">
        <v>80</v>
      </c>
    </row>
    <row r="572" spans="1:19" x14ac:dyDescent="0.25">
      <c r="A572" s="25" t="s">
        <v>26</v>
      </c>
      <c r="B572" s="25" t="str">
        <f>VLOOKUP(A572,'Cód dos países'!$A$3:$C$199,2,FALSE)</f>
        <v>BGD</v>
      </c>
      <c r="C572" s="25">
        <f>VLOOKUP(A572,'Cód dos países'!$A$3:$C$199,3,FALSE)</f>
        <v>14</v>
      </c>
      <c r="D572" s="25">
        <v>2015</v>
      </c>
      <c r="E572">
        <f t="shared" si="16"/>
        <v>142015</v>
      </c>
      <c r="F572" s="25">
        <v>53.3</v>
      </c>
      <c r="G572" s="25">
        <v>20</v>
      </c>
      <c r="H572" s="25">
        <f t="shared" si="17"/>
        <v>0.2</v>
      </c>
      <c r="I572" s="25">
        <v>25</v>
      </c>
      <c r="J572" s="25" t="s">
        <v>421</v>
      </c>
      <c r="K572" s="25">
        <v>72.7</v>
      </c>
      <c r="L572" s="25">
        <v>93.6</v>
      </c>
      <c r="M572" s="25" t="s">
        <v>421</v>
      </c>
      <c r="N572" s="25">
        <v>52.6</v>
      </c>
      <c r="O572" s="25">
        <v>62.5</v>
      </c>
      <c r="P572" s="25">
        <v>68.2</v>
      </c>
      <c r="Q572" s="25">
        <v>63.6</v>
      </c>
      <c r="R572" s="25">
        <v>45</v>
      </c>
      <c r="S572" s="25">
        <v>30</v>
      </c>
    </row>
    <row r="573" spans="1:19" x14ac:dyDescent="0.25">
      <c r="A573" s="25" t="s">
        <v>39</v>
      </c>
      <c r="B573" s="25" t="str">
        <f>VLOOKUP(A573,'Cód dos países'!$A$3:$C$199,2,FALSE)</f>
        <v>BRB</v>
      </c>
      <c r="C573" s="25">
        <f>VLOOKUP(A573,'Cód dos países'!$A$3:$C$199,3,FALSE)</f>
        <v>15</v>
      </c>
      <c r="D573" s="25">
        <v>2015</v>
      </c>
      <c r="E573">
        <f t="shared" si="16"/>
        <v>152015</v>
      </c>
      <c r="F573" s="25">
        <v>68.3</v>
      </c>
      <c r="G573" s="25">
        <v>80</v>
      </c>
      <c r="H573" s="25">
        <f t="shared" si="17"/>
        <v>0.8</v>
      </c>
      <c r="I573" s="25">
        <v>74</v>
      </c>
      <c r="J573" s="25" t="s">
        <v>421</v>
      </c>
      <c r="K573" s="25">
        <v>75.8</v>
      </c>
      <c r="L573" s="25">
        <v>37.6</v>
      </c>
      <c r="M573" s="25" t="s">
        <v>421</v>
      </c>
      <c r="N573" s="25">
        <v>70.2</v>
      </c>
      <c r="O573" s="25">
        <v>67.3</v>
      </c>
      <c r="P573" s="25">
        <v>80.8</v>
      </c>
      <c r="Q573" s="25">
        <v>62.2</v>
      </c>
      <c r="R573" s="25">
        <v>75</v>
      </c>
      <c r="S573" s="25">
        <v>60</v>
      </c>
    </row>
    <row r="574" spans="1:19" x14ac:dyDescent="0.25">
      <c r="A574" s="25" t="s">
        <v>33</v>
      </c>
      <c r="B574" s="25" t="str">
        <f>VLOOKUP(A574,'Cód dos países'!$A$3:$C$199,2,FALSE)</f>
        <v>BLR</v>
      </c>
      <c r="C574" s="25">
        <f>VLOOKUP(A574,'Cód dos países'!$A$3:$C$199,3,FALSE)</f>
        <v>16</v>
      </c>
      <c r="D574" s="25">
        <v>2015</v>
      </c>
      <c r="E574">
        <f t="shared" si="16"/>
        <v>162015</v>
      </c>
      <c r="F574" s="25">
        <v>48.8</v>
      </c>
      <c r="G574" s="25">
        <v>20</v>
      </c>
      <c r="H574" s="25">
        <f t="shared" si="17"/>
        <v>0.2</v>
      </c>
      <c r="I574" s="25">
        <v>31</v>
      </c>
      <c r="J574" s="25" t="s">
        <v>421</v>
      </c>
      <c r="K574" s="25">
        <v>88.6</v>
      </c>
      <c r="L574" s="25">
        <v>44.8</v>
      </c>
      <c r="M574" s="25" t="s">
        <v>421</v>
      </c>
      <c r="N574" s="25">
        <v>69</v>
      </c>
      <c r="O574" s="25">
        <v>74.900000000000006</v>
      </c>
      <c r="P574" s="25">
        <v>50.4</v>
      </c>
      <c r="Q574" s="25">
        <v>79</v>
      </c>
      <c r="R574" s="25">
        <v>20</v>
      </c>
      <c r="S574" s="25">
        <v>10</v>
      </c>
    </row>
    <row r="575" spans="1:19" x14ac:dyDescent="0.25">
      <c r="A575" s="25" t="s">
        <v>20</v>
      </c>
      <c r="B575" s="25" t="str">
        <f>VLOOKUP(A575,'Cód dos países'!$A$3:$C$199,2,FALSE)</f>
        <v>BEL</v>
      </c>
      <c r="C575" s="25">
        <f>VLOOKUP(A575,'Cód dos países'!$A$3:$C$199,3,FALSE)</f>
        <v>17</v>
      </c>
      <c r="D575" s="25">
        <v>2015</v>
      </c>
      <c r="E575">
        <f t="shared" si="16"/>
        <v>172015</v>
      </c>
      <c r="F575" s="25">
        <v>68.400000000000006</v>
      </c>
      <c r="G575" s="25">
        <v>80</v>
      </c>
      <c r="H575" s="25">
        <f t="shared" si="17"/>
        <v>0.8</v>
      </c>
      <c r="I575" s="25">
        <v>76</v>
      </c>
      <c r="J575" s="25" t="s">
        <v>421</v>
      </c>
      <c r="K575" s="25">
        <v>44.2</v>
      </c>
      <c r="L575" s="25">
        <v>11</v>
      </c>
      <c r="M575" s="25" t="s">
        <v>421</v>
      </c>
      <c r="N575" s="25">
        <v>85.4</v>
      </c>
      <c r="O575" s="25">
        <v>60.5</v>
      </c>
      <c r="P575" s="25">
        <v>84</v>
      </c>
      <c r="Q575" s="25">
        <v>88</v>
      </c>
      <c r="R575" s="25">
        <v>85</v>
      </c>
      <c r="S575" s="25">
        <v>70</v>
      </c>
    </row>
    <row r="576" spans="1:19" x14ac:dyDescent="0.25">
      <c r="A576" s="25" t="s">
        <v>349</v>
      </c>
      <c r="B576" s="25" t="str">
        <f>VLOOKUP(A576,'Cód dos países'!$A$3:$C$199,2,FALSE)</f>
        <v>BLZ</v>
      </c>
      <c r="C576" s="25">
        <f>VLOOKUP(A576,'Cód dos países'!$A$3:$C$199,3,FALSE)</f>
        <v>18</v>
      </c>
      <c r="D576" s="25">
        <v>2015</v>
      </c>
      <c r="E576">
        <f t="shared" si="16"/>
        <v>182015</v>
      </c>
      <c r="F576" s="25">
        <v>57.4</v>
      </c>
      <c r="G576" s="25">
        <v>35</v>
      </c>
      <c r="H576" s="25">
        <f t="shared" si="17"/>
        <v>0.35</v>
      </c>
      <c r="I576" s="25">
        <v>6.7</v>
      </c>
      <c r="J576" s="25" t="s">
        <v>421</v>
      </c>
      <c r="K576" s="25">
        <v>82.1</v>
      </c>
      <c r="L576" s="25">
        <v>71.900000000000006</v>
      </c>
      <c r="M576" s="25" t="s">
        <v>421</v>
      </c>
      <c r="N576" s="25">
        <v>63.3</v>
      </c>
      <c r="O576" s="25">
        <v>60.3</v>
      </c>
      <c r="P576" s="25">
        <v>79.2</v>
      </c>
      <c r="Q576" s="25">
        <v>70</v>
      </c>
      <c r="R576" s="25">
        <v>55</v>
      </c>
      <c r="S576" s="25">
        <v>50</v>
      </c>
    </row>
    <row r="577" spans="1:19" x14ac:dyDescent="0.25">
      <c r="A577" s="25" t="s">
        <v>22</v>
      </c>
      <c r="B577" s="25" t="str">
        <f>VLOOKUP(A577,'Cód dos países'!$A$3:$C$199,2,FALSE)</f>
        <v>BEN</v>
      </c>
      <c r="C577" s="25">
        <f>VLOOKUP(A577,'Cód dos países'!$A$3:$C$199,3,FALSE)</f>
        <v>19</v>
      </c>
      <c r="D577" s="25">
        <v>2015</v>
      </c>
      <c r="E577">
        <f t="shared" si="16"/>
        <v>192015</v>
      </c>
      <c r="F577" s="25">
        <v>59.3</v>
      </c>
      <c r="G577" s="25">
        <v>30</v>
      </c>
      <c r="H577" s="25">
        <f t="shared" si="17"/>
        <v>0.3</v>
      </c>
      <c r="I577" s="25">
        <v>39</v>
      </c>
      <c r="J577" s="25" t="s">
        <v>421</v>
      </c>
      <c r="K577" s="25">
        <v>68.099999999999994</v>
      </c>
      <c r="L577" s="25">
        <v>84.9</v>
      </c>
      <c r="M577" s="25" t="s">
        <v>421</v>
      </c>
      <c r="N577" s="25">
        <v>51.3</v>
      </c>
      <c r="O577" s="25">
        <v>53.8</v>
      </c>
      <c r="P577" s="25">
        <v>82.2</v>
      </c>
      <c r="Q577" s="25">
        <v>58.8</v>
      </c>
      <c r="R577" s="25">
        <v>75</v>
      </c>
      <c r="S577" s="25">
        <v>50</v>
      </c>
    </row>
    <row r="578" spans="1:19" x14ac:dyDescent="0.25">
      <c r="A578" s="25" t="s">
        <v>41</v>
      </c>
      <c r="B578" s="25" t="str">
        <f>VLOOKUP(A578,'Cód dos países'!$A$3:$C$199,2,FALSE)</f>
        <v>BTN</v>
      </c>
      <c r="C578" s="25">
        <f>VLOOKUP(A578,'Cód dos países'!$A$3:$C$199,3,FALSE)</f>
        <v>20</v>
      </c>
      <c r="D578" s="25">
        <v>2015</v>
      </c>
      <c r="E578">
        <f t="shared" si="16"/>
        <v>202015</v>
      </c>
      <c r="F578" s="25">
        <v>59.5</v>
      </c>
      <c r="G578" s="25">
        <v>60</v>
      </c>
      <c r="H578" s="25">
        <f t="shared" si="17"/>
        <v>0.6</v>
      </c>
      <c r="I578" s="25">
        <v>65</v>
      </c>
      <c r="J578" s="25" t="s">
        <v>421</v>
      </c>
      <c r="K578" s="25">
        <v>83.1</v>
      </c>
      <c r="L578" s="25">
        <v>67.5</v>
      </c>
      <c r="M578" s="25" t="s">
        <v>421</v>
      </c>
      <c r="N578" s="25">
        <v>65.2</v>
      </c>
      <c r="O578" s="25">
        <v>77.599999999999994</v>
      </c>
      <c r="P578" s="25">
        <v>66.900000000000006</v>
      </c>
      <c r="Q578" s="25">
        <v>60</v>
      </c>
      <c r="R578" s="25">
        <v>20</v>
      </c>
      <c r="S578" s="25">
        <v>30</v>
      </c>
    </row>
    <row r="579" spans="1:19" x14ac:dyDescent="0.25">
      <c r="A579" s="25" t="s">
        <v>35</v>
      </c>
      <c r="B579" s="25" t="str">
        <f>VLOOKUP(A579,'Cód dos países'!$A$3:$C$199,2,FALSE)</f>
        <v>BOL</v>
      </c>
      <c r="C579" s="25">
        <f>VLOOKUP(A579,'Cód dos países'!$A$3:$C$199,3,FALSE)</f>
        <v>21</v>
      </c>
      <c r="D579" s="25">
        <v>2015</v>
      </c>
      <c r="E579">
        <f t="shared" si="16"/>
        <v>212015</v>
      </c>
      <c r="F579" s="25">
        <v>47.4</v>
      </c>
      <c r="G579" s="25">
        <v>10</v>
      </c>
      <c r="H579" s="25">
        <f t="shared" si="17"/>
        <v>0.1</v>
      </c>
      <c r="I579" s="25">
        <v>35</v>
      </c>
      <c r="J579" s="25" t="s">
        <v>421</v>
      </c>
      <c r="K579" s="25">
        <v>86.4</v>
      </c>
      <c r="L579" s="25">
        <v>55.5</v>
      </c>
      <c r="M579" s="25" t="s">
        <v>421</v>
      </c>
      <c r="N579" s="25">
        <v>58.8</v>
      </c>
      <c r="O579" s="25">
        <v>31.7</v>
      </c>
      <c r="P579" s="25">
        <v>65</v>
      </c>
      <c r="Q579" s="25">
        <v>76.599999999999994</v>
      </c>
      <c r="R579" s="25">
        <v>15</v>
      </c>
      <c r="S579" s="25">
        <v>40</v>
      </c>
    </row>
    <row r="580" spans="1:19" x14ac:dyDescent="0.25">
      <c r="A580" s="25" t="s">
        <v>333</v>
      </c>
      <c r="B580" s="25" t="str">
        <f>VLOOKUP(A580,'Cód dos países'!$A$3:$C$199,2,FALSE)</f>
        <v>BIH</v>
      </c>
      <c r="C580" s="25">
        <f>VLOOKUP(A580,'Cód dos países'!$A$3:$C$199,3,FALSE)</f>
        <v>22</v>
      </c>
      <c r="D580" s="25">
        <v>2015</v>
      </c>
      <c r="E580">
        <f t="shared" si="16"/>
        <v>222015</v>
      </c>
      <c r="F580" s="25">
        <v>58.6</v>
      </c>
      <c r="G580" s="25">
        <v>20</v>
      </c>
      <c r="H580" s="25">
        <f t="shared" si="17"/>
        <v>0.2</v>
      </c>
      <c r="I580" s="25">
        <v>39</v>
      </c>
      <c r="J580" s="25" t="s">
        <v>421</v>
      </c>
      <c r="K580" s="25">
        <v>83.9</v>
      </c>
      <c r="L580" s="25">
        <v>33.1</v>
      </c>
      <c r="M580" s="25" t="s">
        <v>421</v>
      </c>
      <c r="N580" s="25">
        <v>54.6</v>
      </c>
      <c r="O580" s="25">
        <v>59.4</v>
      </c>
      <c r="P580" s="25">
        <v>84.3</v>
      </c>
      <c r="Q580" s="25">
        <v>87</v>
      </c>
      <c r="R580" s="25">
        <v>65</v>
      </c>
      <c r="S580" s="25">
        <v>60</v>
      </c>
    </row>
    <row r="581" spans="1:19" x14ac:dyDescent="0.25">
      <c r="A581" s="25" t="s">
        <v>43</v>
      </c>
      <c r="B581" s="25" t="str">
        <f>VLOOKUP(A581,'Cód dos países'!$A$3:$C$199,2,FALSE)</f>
        <v>BWA</v>
      </c>
      <c r="C581" s="25">
        <f>VLOOKUP(A581,'Cód dos países'!$A$3:$C$199,3,FALSE)</f>
        <v>23</v>
      </c>
      <c r="D581" s="25">
        <v>2015</v>
      </c>
      <c r="E581">
        <f t="shared" ref="E581:E644" si="18">C581*10000+D581</f>
        <v>232015</v>
      </c>
      <c r="F581" s="25">
        <v>71.099999999999994</v>
      </c>
      <c r="G581" s="25">
        <v>70</v>
      </c>
      <c r="H581" s="25">
        <f t="shared" ref="H581:H644" si="19">IF(G581="","",(G581/100))</f>
        <v>0.7</v>
      </c>
      <c r="I581" s="25">
        <v>63</v>
      </c>
      <c r="J581" s="25" t="s">
        <v>421</v>
      </c>
      <c r="K581" s="25">
        <v>79.099999999999994</v>
      </c>
      <c r="L581" s="25">
        <v>68.400000000000006</v>
      </c>
      <c r="M581" s="25" t="s">
        <v>421</v>
      </c>
      <c r="N581" s="25">
        <v>66.400000000000006</v>
      </c>
      <c r="O581" s="25">
        <v>68.5</v>
      </c>
      <c r="P581" s="25">
        <v>76.3</v>
      </c>
      <c r="Q581" s="25">
        <v>84</v>
      </c>
      <c r="R581" s="25">
        <v>65</v>
      </c>
      <c r="S581" s="25">
        <v>70</v>
      </c>
    </row>
    <row r="582" spans="1:19" x14ac:dyDescent="0.25">
      <c r="A582" s="25" t="s">
        <v>37</v>
      </c>
      <c r="B582" s="25" t="str">
        <f>VLOOKUP(A582,'Cód dos países'!$A$3:$C$199,2,FALSE)</f>
        <v>BRA</v>
      </c>
      <c r="C582" s="25">
        <f>VLOOKUP(A582,'Cód dos países'!$A$3:$C$199,3,FALSE)</f>
        <v>24</v>
      </c>
      <c r="D582" s="25">
        <v>2015</v>
      </c>
      <c r="E582">
        <f t="shared" si="18"/>
        <v>242015</v>
      </c>
      <c r="F582" s="25">
        <v>56.5</v>
      </c>
      <c r="G582" s="25">
        <v>45</v>
      </c>
      <c r="H582" s="25">
        <f t="shared" si="19"/>
        <v>0.45</v>
      </c>
      <c r="I582" s="25">
        <v>43</v>
      </c>
      <c r="J582" s="25" t="s">
        <v>421</v>
      </c>
      <c r="K582" s="25">
        <v>69.7</v>
      </c>
      <c r="L582" s="25">
        <v>55.2</v>
      </c>
      <c r="M582" s="25" t="s">
        <v>421</v>
      </c>
      <c r="N582" s="25">
        <v>61.4</v>
      </c>
      <c r="O582" s="25">
        <v>52.5</v>
      </c>
      <c r="P582" s="25">
        <v>64.2</v>
      </c>
      <c r="Q582" s="25">
        <v>69.400000000000006</v>
      </c>
      <c r="R582" s="25">
        <v>55</v>
      </c>
      <c r="S582" s="25">
        <v>50</v>
      </c>
    </row>
    <row r="583" spans="1:19" x14ac:dyDescent="0.25">
      <c r="A583" s="25" t="s">
        <v>350</v>
      </c>
      <c r="B583" s="25" t="str">
        <f>VLOOKUP(A583,'Cód dos países'!$A$3:$C$199,2,FALSE)</f>
        <v>BRN</v>
      </c>
      <c r="C583" s="25">
        <f>VLOOKUP(A583,'Cód dos países'!$A$3:$C$199,3,FALSE)</f>
        <v>25</v>
      </c>
      <c r="D583" s="25">
        <v>2015</v>
      </c>
      <c r="E583">
        <f t="shared" si="18"/>
        <v>252015</v>
      </c>
      <c r="F583" s="25">
        <v>67.3</v>
      </c>
      <c r="G583" s="25">
        <v>30</v>
      </c>
      <c r="H583" s="25">
        <f t="shared" si="19"/>
        <v>0.3</v>
      </c>
      <c r="I583" s="25">
        <v>60</v>
      </c>
      <c r="J583" s="25" t="s">
        <v>421</v>
      </c>
      <c r="K583" s="25">
        <v>87</v>
      </c>
      <c r="L583" s="25">
        <v>57.3</v>
      </c>
      <c r="M583" s="25" t="s">
        <v>421</v>
      </c>
      <c r="N583" s="25">
        <v>71.3</v>
      </c>
      <c r="O583" s="25">
        <v>90.2</v>
      </c>
      <c r="P583" s="25">
        <v>76.8</v>
      </c>
      <c r="Q583" s="25">
        <v>85.2</v>
      </c>
      <c r="R583" s="25">
        <v>65</v>
      </c>
      <c r="S583" s="25">
        <v>50</v>
      </c>
    </row>
    <row r="584" spans="1:19" x14ac:dyDescent="0.25">
      <c r="A584" s="25" t="s">
        <v>28</v>
      </c>
      <c r="B584" s="25" t="str">
        <f>VLOOKUP(A584,'Cód dos países'!$A$3:$C$199,2,FALSE)</f>
        <v>BGR</v>
      </c>
      <c r="C584" s="25">
        <f>VLOOKUP(A584,'Cód dos países'!$A$3:$C$199,3,FALSE)</f>
        <v>26</v>
      </c>
      <c r="D584" s="25">
        <v>2015</v>
      </c>
      <c r="E584">
        <f t="shared" si="18"/>
        <v>262015</v>
      </c>
      <c r="F584" s="25">
        <v>65.900000000000006</v>
      </c>
      <c r="G584" s="25">
        <v>30</v>
      </c>
      <c r="H584" s="25">
        <f t="shared" si="19"/>
        <v>0.3</v>
      </c>
      <c r="I584" s="25">
        <v>43</v>
      </c>
      <c r="J584" s="25" t="s">
        <v>421</v>
      </c>
      <c r="K584" s="25">
        <v>91.1</v>
      </c>
      <c r="L584" s="25">
        <v>60.4</v>
      </c>
      <c r="M584" s="25" t="s">
        <v>421</v>
      </c>
      <c r="N584" s="25">
        <v>66.900000000000006</v>
      </c>
      <c r="O584" s="25">
        <v>71.599999999999994</v>
      </c>
      <c r="P584" s="25">
        <v>82.6</v>
      </c>
      <c r="Q584" s="25">
        <v>88</v>
      </c>
      <c r="R584" s="25">
        <v>65</v>
      </c>
      <c r="S584" s="25">
        <v>60</v>
      </c>
    </row>
    <row r="585" spans="1:19" x14ac:dyDescent="0.25">
      <c r="A585" s="25" t="s">
        <v>24</v>
      </c>
      <c r="B585" s="25" t="str">
        <f>VLOOKUP(A585,'Cód dos países'!$A$3:$C$199,2,FALSE)</f>
        <v>BFA</v>
      </c>
      <c r="C585" s="25">
        <f>VLOOKUP(A585,'Cód dos países'!$A$3:$C$199,3,FALSE)</f>
        <v>27</v>
      </c>
      <c r="D585" s="25">
        <v>2015</v>
      </c>
      <c r="E585">
        <f t="shared" si="18"/>
        <v>272015</v>
      </c>
      <c r="F585" s="25">
        <v>59.1</v>
      </c>
      <c r="G585" s="25">
        <v>30</v>
      </c>
      <c r="H585" s="25">
        <f t="shared" si="19"/>
        <v>0.3</v>
      </c>
      <c r="I585" s="25">
        <v>38</v>
      </c>
      <c r="J585" s="25" t="s">
        <v>421</v>
      </c>
      <c r="K585" s="25">
        <v>82.8</v>
      </c>
      <c r="L585" s="25">
        <v>76.8</v>
      </c>
      <c r="M585" s="25" t="s">
        <v>421</v>
      </c>
      <c r="N585" s="25">
        <v>46.3</v>
      </c>
      <c r="O585" s="25">
        <v>58.9</v>
      </c>
      <c r="P585" s="25">
        <v>84.9</v>
      </c>
      <c r="Q585" s="25">
        <v>68.2</v>
      </c>
      <c r="R585" s="25">
        <v>65</v>
      </c>
      <c r="S585" s="25">
        <v>40</v>
      </c>
    </row>
    <row r="586" spans="1:19" x14ac:dyDescent="0.25">
      <c r="A586" s="25" t="s">
        <v>338</v>
      </c>
      <c r="B586" s="25" t="str">
        <f>VLOOKUP(A586,'Cód dos países'!$A$3:$C$199,2,FALSE)</f>
        <v>MMR</v>
      </c>
      <c r="C586" s="25">
        <f>VLOOKUP(A586,'Cód dos países'!$A$3:$C$199,3,FALSE)</f>
        <v>123</v>
      </c>
      <c r="D586" s="25">
        <v>2015</v>
      </c>
      <c r="E586">
        <f t="shared" si="18"/>
        <v>1232015</v>
      </c>
      <c r="F586" s="25">
        <v>48.7</v>
      </c>
      <c r="G586" s="25">
        <v>10</v>
      </c>
      <c r="H586" s="25">
        <f t="shared" si="19"/>
        <v>0.1</v>
      </c>
      <c r="I586" s="25">
        <v>21</v>
      </c>
      <c r="J586" s="25" t="s">
        <v>421</v>
      </c>
      <c r="K586" s="25">
        <v>86.6</v>
      </c>
      <c r="L586" s="25">
        <v>75.3</v>
      </c>
      <c r="M586" s="25" t="s">
        <v>421</v>
      </c>
      <c r="N586" s="25">
        <v>32.6</v>
      </c>
      <c r="O586" s="25">
        <v>76.8</v>
      </c>
      <c r="P586" s="25">
        <v>70</v>
      </c>
      <c r="Q586" s="25">
        <v>74.2</v>
      </c>
      <c r="R586" s="25">
        <v>20</v>
      </c>
      <c r="S586" s="25">
        <v>20</v>
      </c>
    </row>
    <row r="587" spans="1:19" x14ac:dyDescent="0.25">
      <c r="A587" s="25" t="s">
        <v>18</v>
      </c>
      <c r="B587" s="25" t="str">
        <f>VLOOKUP(A587,'Cód dos países'!$A$3:$C$199,2,FALSE)</f>
        <v>BDI</v>
      </c>
      <c r="C587" s="25">
        <f>VLOOKUP(A587,'Cód dos países'!$A$3:$C$199,3,FALSE)</f>
        <v>28</v>
      </c>
      <c r="D587" s="25">
        <v>2015</v>
      </c>
      <c r="E587">
        <f t="shared" si="18"/>
        <v>282015</v>
      </c>
      <c r="F587" s="25">
        <v>53.9</v>
      </c>
      <c r="G587" s="25">
        <v>20</v>
      </c>
      <c r="H587" s="25">
        <f t="shared" si="19"/>
        <v>0.2</v>
      </c>
      <c r="I587" s="25">
        <v>20</v>
      </c>
      <c r="J587" s="25" t="s">
        <v>421</v>
      </c>
      <c r="K587" s="25">
        <v>73.8</v>
      </c>
      <c r="L587" s="25">
        <v>70.5</v>
      </c>
      <c r="M587" s="25" t="s">
        <v>421</v>
      </c>
      <c r="N587" s="25">
        <v>54.2</v>
      </c>
      <c r="O587" s="25">
        <v>67.599999999999994</v>
      </c>
      <c r="P587" s="25">
        <v>73.8</v>
      </c>
      <c r="Q587" s="25">
        <v>74.2</v>
      </c>
      <c r="R587" s="25">
        <v>55</v>
      </c>
      <c r="S587" s="25">
        <v>30</v>
      </c>
    </row>
    <row r="588" spans="1:19" x14ac:dyDescent="0.25">
      <c r="A588" s="25" t="s">
        <v>419</v>
      </c>
      <c r="B588" s="25" t="e">
        <f>VLOOKUP(A588,'Cód dos países'!$A$3:$C$199,2,FALSE)</f>
        <v>#N/A</v>
      </c>
      <c r="C588" s="25" t="e">
        <f>VLOOKUP(A588,'Cód dos países'!$A$3:$C$199,3,FALSE)</f>
        <v>#N/A</v>
      </c>
      <c r="D588" s="25">
        <v>2015</v>
      </c>
      <c r="E588" t="e">
        <f t="shared" si="18"/>
        <v>#N/A</v>
      </c>
      <c r="F588" s="25">
        <v>66.5</v>
      </c>
      <c r="G588" s="25">
        <v>75</v>
      </c>
      <c r="H588" s="25">
        <f t="shared" si="19"/>
        <v>0.75</v>
      </c>
      <c r="I588" s="25">
        <v>57</v>
      </c>
      <c r="J588" s="25" t="s">
        <v>421</v>
      </c>
      <c r="K588" s="25">
        <v>78.099999999999994</v>
      </c>
      <c r="L588" s="25">
        <v>66.900000000000006</v>
      </c>
      <c r="M588" s="25" t="s">
        <v>421</v>
      </c>
      <c r="N588" s="25">
        <v>61.3</v>
      </c>
      <c r="O588" s="25">
        <v>43.6</v>
      </c>
      <c r="P588" s="25">
        <v>84.5</v>
      </c>
      <c r="Q588" s="25">
        <v>68.2</v>
      </c>
      <c r="R588" s="25">
        <v>70</v>
      </c>
      <c r="S588" s="25">
        <v>60</v>
      </c>
    </row>
    <row r="589" spans="1:19" x14ac:dyDescent="0.25">
      <c r="A589" s="25" t="s">
        <v>160</v>
      </c>
      <c r="B589" s="25" t="str">
        <f>VLOOKUP(A589,'Cód dos países'!$A$3:$C$199,2,FALSE)</f>
        <v>KHM</v>
      </c>
      <c r="C589" s="25">
        <f>VLOOKUP(A589,'Cód dos países'!$A$3:$C$199,3,FALSE)</f>
        <v>29</v>
      </c>
      <c r="D589" s="25">
        <v>2015</v>
      </c>
      <c r="E589">
        <f t="shared" si="18"/>
        <v>292015</v>
      </c>
      <c r="F589" s="25">
        <v>57.9</v>
      </c>
      <c r="G589" s="25">
        <v>25</v>
      </c>
      <c r="H589" s="25">
        <f t="shared" si="19"/>
        <v>0.25</v>
      </c>
      <c r="I589" s="25">
        <v>21</v>
      </c>
      <c r="J589" s="25" t="s">
        <v>421</v>
      </c>
      <c r="K589" s="25">
        <v>90.5</v>
      </c>
      <c r="L589" s="25">
        <v>87.4</v>
      </c>
      <c r="M589" s="25" t="s">
        <v>421</v>
      </c>
      <c r="N589" s="25">
        <v>32.299999999999997</v>
      </c>
      <c r="O589" s="25">
        <v>62.5</v>
      </c>
      <c r="P589" s="25">
        <v>78.099999999999994</v>
      </c>
      <c r="Q589" s="25">
        <v>72.2</v>
      </c>
      <c r="R589" s="25">
        <v>60</v>
      </c>
      <c r="S589" s="25">
        <v>50</v>
      </c>
    </row>
    <row r="590" spans="1:19" x14ac:dyDescent="0.25">
      <c r="A590" s="25" t="s">
        <v>56</v>
      </c>
      <c r="B590" s="25" t="str">
        <f>VLOOKUP(A590,'Cód dos países'!$A$3:$C$199,2,FALSE)</f>
        <v>CMR</v>
      </c>
      <c r="C590" s="25">
        <f>VLOOKUP(A590,'Cód dos países'!$A$3:$C$199,3,FALSE)</f>
        <v>30</v>
      </c>
      <c r="D590" s="25">
        <v>2015</v>
      </c>
      <c r="E590">
        <f t="shared" si="18"/>
        <v>302015</v>
      </c>
      <c r="F590" s="25">
        <v>54.2</v>
      </c>
      <c r="G590" s="25">
        <v>25</v>
      </c>
      <c r="H590" s="25">
        <f t="shared" si="19"/>
        <v>0.25</v>
      </c>
      <c r="I590" s="25">
        <v>27</v>
      </c>
      <c r="J590" s="25" t="s">
        <v>421</v>
      </c>
      <c r="K590" s="25">
        <v>75.599999999999994</v>
      </c>
      <c r="L590" s="25">
        <v>85.6</v>
      </c>
      <c r="M590" s="25" t="s">
        <v>421</v>
      </c>
      <c r="N590" s="25">
        <v>46.9</v>
      </c>
      <c r="O590" s="25">
        <v>48.9</v>
      </c>
      <c r="P590" s="25">
        <v>81.2</v>
      </c>
      <c r="Q590" s="25">
        <v>61.6</v>
      </c>
      <c r="R590" s="25">
        <v>40</v>
      </c>
      <c r="S590" s="25">
        <v>50</v>
      </c>
    </row>
    <row r="591" spans="1:19" x14ac:dyDescent="0.25">
      <c r="A591" s="25" t="s">
        <v>47</v>
      </c>
      <c r="B591" s="25" t="str">
        <f>VLOOKUP(A591,'Cód dos países'!$A$3:$C$199,2,FALSE)</f>
        <v>CAN</v>
      </c>
      <c r="C591" s="25">
        <f>VLOOKUP(A591,'Cód dos países'!$A$3:$C$199,3,FALSE)</f>
        <v>31</v>
      </c>
      <c r="D591" s="25">
        <v>2015</v>
      </c>
      <c r="E591">
        <f t="shared" si="18"/>
        <v>312015</v>
      </c>
      <c r="F591" s="25">
        <v>78</v>
      </c>
      <c r="G591" s="25">
        <v>90</v>
      </c>
      <c r="H591" s="25">
        <f t="shared" si="19"/>
        <v>0.9</v>
      </c>
      <c r="I591" s="25">
        <v>81</v>
      </c>
      <c r="J591" s="25" t="s">
        <v>421</v>
      </c>
      <c r="K591" s="25">
        <v>80</v>
      </c>
      <c r="L591" s="25">
        <v>50.4</v>
      </c>
      <c r="M591" s="25" t="s">
        <v>421</v>
      </c>
      <c r="N591" s="25">
        <v>81.8</v>
      </c>
      <c r="O591" s="25">
        <v>72.599999999999994</v>
      </c>
      <c r="P591" s="25">
        <v>76.900000000000006</v>
      </c>
      <c r="Q591" s="25">
        <v>87</v>
      </c>
      <c r="R591" s="25">
        <v>80</v>
      </c>
      <c r="S591" s="25">
        <v>80</v>
      </c>
    </row>
    <row r="592" spans="1:19" x14ac:dyDescent="0.25">
      <c r="A592" s="25" t="s">
        <v>45</v>
      </c>
      <c r="B592" s="25" t="str">
        <f>VLOOKUP(A592,'Cód dos países'!$A$3:$C$199,2,FALSE)</f>
        <v>CAF</v>
      </c>
      <c r="C592" s="25">
        <f>VLOOKUP(A592,'Cód dos países'!$A$3:$C$199,3,FALSE)</f>
        <v>33</v>
      </c>
      <c r="D592" s="25">
        <v>2015</v>
      </c>
      <c r="E592">
        <f t="shared" si="18"/>
        <v>332015</v>
      </c>
      <c r="F592" s="25">
        <v>45.2</v>
      </c>
      <c r="G592" s="25">
        <v>10</v>
      </c>
      <c r="H592" s="25">
        <f t="shared" si="19"/>
        <v>0.1</v>
      </c>
      <c r="I592" s="25">
        <v>24</v>
      </c>
      <c r="J592" s="25" t="s">
        <v>421</v>
      </c>
      <c r="K592" s="25">
        <v>65.7</v>
      </c>
      <c r="L592" s="25">
        <v>93.6</v>
      </c>
      <c r="M592" s="25" t="s">
        <v>421</v>
      </c>
      <c r="N592" s="25">
        <v>28</v>
      </c>
      <c r="O592" s="25">
        <v>40.9</v>
      </c>
      <c r="P592" s="25">
        <v>62.9</v>
      </c>
      <c r="Q592" s="25">
        <v>52.2</v>
      </c>
      <c r="R592" s="25">
        <v>45</v>
      </c>
      <c r="S592" s="25">
        <v>30</v>
      </c>
    </row>
    <row r="593" spans="1:19" x14ac:dyDescent="0.25">
      <c r="A593" s="25" t="s">
        <v>288</v>
      </c>
      <c r="B593" s="25" t="str">
        <f>VLOOKUP(A593,'Cód dos países'!$A$3:$C$199,2,FALSE)</f>
        <v>TCD</v>
      </c>
      <c r="C593" s="25">
        <f>VLOOKUP(A593,'Cód dos países'!$A$3:$C$199,3,FALSE)</f>
        <v>34</v>
      </c>
      <c r="D593" s="25">
        <v>2015</v>
      </c>
      <c r="E593">
        <f t="shared" si="18"/>
        <v>342015</v>
      </c>
      <c r="F593" s="25">
        <v>46.3</v>
      </c>
      <c r="G593" s="25">
        <v>20</v>
      </c>
      <c r="H593" s="25">
        <f t="shared" si="19"/>
        <v>0.2</v>
      </c>
      <c r="I593" s="25">
        <v>22</v>
      </c>
      <c r="J593" s="25" t="s">
        <v>421</v>
      </c>
      <c r="K593" s="25">
        <v>46</v>
      </c>
      <c r="L593" s="25">
        <v>84.3</v>
      </c>
      <c r="M593" s="25" t="s">
        <v>421</v>
      </c>
      <c r="N593" s="25">
        <v>30.9</v>
      </c>
      <c r="O593" s="25">
        <v>48.9</v>
      </c>
      <c r="P593" s="25">
        <v>71.400000000000006</v>
      </c>
      <c r="Q593" s="25">
        <v>49.8</v>
      </c>
      <c r="R593" s="25">
        <v>50</v>
      </c>
      <c r="S593" s="25">
        <v>40</v>
      </c>
    </row>
    <row r="594" spans="1:19" x14ac:dyDescent="0.25">
      <c r="A594" s="25" t="s">
        <v>51</v>
      </c>
      <c r="B594" s="25" t="str">
        <f>VLOOKUP(A594,'Cód dos países'!$A$3:$C$199,2,FALSE)</f>
        <v>CHL</v>
      </c>
      <c r="C594" s="25">
        <f>VLOOKUP(A594,'Cód dos países'!$A$3:$C$199,3,FALSE)</f>
        <v>35</v>
      </c>
      <c r="D594" s="25">
        <v>2015</v>
      </c>
      <c r="E594">
        <f t="shared" si="18"/>
        <v>352015</v>
      </c>
      <c r="F594" s="25">
        <v>77.7</v>
      </c>
      <c r="G594" s="25">
        <v>85</v>
      </c>
      <c r="H594" s="25">
        <f t="shared" si="19"/>
        <v>0.85</v>
      </c>
      <c r="I594" s="25">
        <v>73</v>
      </c>
      <c r="J594" s="25" t="s">
        <v>421</v>
      </c>
      <c r="K594" s="25">
        <v>74.8</v>
      </c>
      <c r="L594" s="25">
        <v>83.1</v>
      </c>
      <c r="M594" s="25" t="s">
        <v>421</v>
      </c>
      <c r="N594" s="25">
        <v>72.099999999999994</v>
      </c>
      <c r="O594" s="25">
        <v>64.3</v>
      </c>
      <c r="P594" s="25">
        <v>82.9</v>
      </c>
      <c r="Q594" s="25">
        <v>86.4</v>
      </c>
      <c r="R594" s="25">
        <v>85</v>
      </c>
      <c r="S594" s="25">
        <v>70</v>
      </c>
    </row>
    <row r="595" spans="1:19" x14ac:dyDescent="0.25">
      <c r="A595" s="25" t="s">
        <v>53</v>
      </c>
      <c r="B595" s="25" t="str">
        <f>VLOOKUP(A595,'Cód dos países'!$A$3:$C$199,2,FALSE)</f>
        <v>CHN</v>
      </c>
      <c r="C595" s="25">
        <f>VLOOKUP(A595,'Cód dos países'!$A$3:$C$199,3,FALSE)</f>
        <v>36</v>
      </c>
      <c r="D595" s="25">
        <v>2015</v>
      </c>
      <c r="E595">
        <f t="shared" si="18"/>
        <v>362015</v>
      </c>
      <c r="F595" s="25">
        <v>52</v>
      </c>
      <c r="G595" s="25">
        <v>20</v>
      </c>
      <c r="H595" s="25">
        <f t="shared" si="19"/>
        <v>0.2</v>
      </c>
      <c r="I595" s="25">
        <v>36</v>
      </c>
      <c r="J595" s="25" t="s">
        <v>421</v>
      </c>
      <c r="K595" s="25">
        <v>69.7</v>
      </c>
      <c r="L595" s="25">
        <v>74.3</v>
      </c>
      <c r="M595" s="25" t="s">
        <v>421</v>
      </c>
      <c r="N595" s="25">
        <v>54.2</v>
      </c>
      <c r="O595" s="25">
        <v>62</v>
      </c>
      <c r="P595" s="25">
        <v>70.599999999999994</v>
      </c>
      <c r="Q595" s="25">
        <v>72.8</v>
      </c>
      <c r="R595" s="25">
        <v>30</v>
      </c>
      <c r="S595" s="25">
        <v>30</v>
      </c>
    </row>
    <row r="596" spans="1:19" x14ac:dyDescent="0.25">
      <c r="A596" s="25" t="s">
        <v>59</v>
      </c>
      <c r="B596" s="25" t="str">
        <f>VLOOKUP(A596,'Cód dos países'!$A$3:$C$199,2,FALSE)</f>
        <v>COL</v>
      </c>
      <c r="C596" s="25">
        <f>VLOOKUP(A596,'Cód dos países'!$A$3:$C$199,3,FALSE)</f>
        <v>37</v>
      </c>
      <c r="D596" s="25">
        <v>2015</v>
      </c>
      <c r="E596">
        <f t="shared" si="18"/>
        <v>372015</v>
      </c>
      <c r="F596" s="25">
        <v>70.8</v>
      </c>
      <c r="G596" s="25">
        <v>50</v>
      </c>
      <c r="H596" s="25">
        <f t="shared" si="19"/>
        <v>0.5</v>
      </c>
      <c r="I596" s="25">
        <v>37</v>
      </c>
      <c r="J596" s="25" t="s">
        <v>421</v>
      </c>
      <c r="K596" s="25">
        <v>80.099999999999994</v>
      </c>
      <c r="L596" s="25">
        <v>74.400000000000006</v>
      </c>
      <c r="M596" s="25" t="s">
        <v>421</v>
      </c>
      <c r="N596" s="25">
        <v>78.2</v>
      </c>
      <c r="O596" s="25">
        <v>77.599999999999994</v>
      </c>
      <c r="P596" s="25">
        <v>79.599999999999994</v>
      </c>
      <c r="Q596" s="25">
        <v>81</v>
      </c>
      <c r="R596" s="25">
        <v>80</v>
      </c>
      <c r="S596" s="25">
        <v>70</v>
      </c>
    </row>
    <row r="597" spans="1:19" x14ac:dyDescent="0.25">
      <c r="A597" s="25" t="s">
        <v>61</v>
      </c>
      <c r="B597" s="25" t="str">
        <f>VLOOKUP(A597,'Cód dos países'!$A$3:$C$199,2,FALSE)</f>
        <v>COM</v>
      </c>
      <c r="C597" s="25">
        <f>VLOOKUP(A597,'Cód dos países'!$A$3:$C$199,3,FALSE)</f>
        <v>38</v>
      </c>
      <c r="D597" s="25">
        <v>2015</v>
      </c>
      <c r="E597">
        <f t="shared" si="18"/>
        <v>382015</v>
      </c>
      <c r="F597" s="25">
        <v>52.4</v>
      </c>
      <c r="G597" s="25">
        <v>30</v>
      </c>
      <c r="H597" s="25">
        <f t="shared" si="19"/>
        <v>0.3</v>
      </c>
      <c r="I597" s="25">
        <v>26</v>
      </c>
      <c r="J597" s="25" t="s">
        <v>421</v>
      </c>
      <c r="K597" s="25">
        <v>64.5</v>
      </c>
      <c r="L597" s="25">
        <v>81</v>
      </c>
      <c r="M597" s="25" t="s">
        <v>421</v>
      </c>
      <c r="N597" s="25">
        <v>49.6</v>
      </c>
      <c r="O597" s="25">
        <v>51</v>
      </c>
      <c r="P597" s="25">
        <v>79.400000000000006</v>
      </c>
      <c r="Q597" s="25">
        <v>72</v>
      </c>
      <c r="R597" s="25">
        <v>40</v>
      </c>
      <c r="S597" s="25">
        <v>30</v>
      </c>
    </row>
    <row r="598" spans="1:19" x14ac:dyDescent="0.25">
      <c r="A598" s="25" t="s">
        <v>65</v>
      </c>
      <c r="B598" s="25" t="str">
        <f>VLOOKUP(A598,'Cód dos países'!$A$3:$C$199,2,FALSE)</f>
        <v>CRI</v>
      </c>
      <c r="C598" s="25">
        <f>VLOOKUP(A598,'Cód dos países'!$A$3:$C$199,3,FALSE)</f>
        <v>41</v>
      </c>
      <c r="D598" s="25">
        <v>2015</v>
      </c>
      <c r="E598">
        <f t="shared" si="18"/>
        <v>412015</v>
      </c>
      <c r="F598" s="25">
        <v>67.400000000000006</v>
      </c>
      <c r="G598" s="25">
        <v>50</v>
      </c>
      <c r="H598" s="25">
        <f t="shared" si="19"/>
        <v>0.5</v>
      </c>
      <c r="I598" s="25">
        <v>54</v>
      </c>
      <c r="J598" s="25" t="s">
        <v>421</v>
      </c>
      <c r="K598" s="25">
        <v>79.400000000000006</v>
      </c>
      <c r="L598" s="25">
        <v>88.7</v>
      </c>
      <c r="M598" s="25" t="s">
        <v>421</v>
      </c>
      <c r="N598" s="25">
        <v>68.599999999999994</v>
      </c>
      <c r="O598" s="25">
        <v>53.8</v>
      </c>
      <c r="P598" s="25">
        <v>77.599999999999994</v>
      </c>
      <c r="Q598" s="25">
        <v>81.599999999999994</v>
      </c>
      <c r="R598" s="25">
        <v>70</v>
      </c>
      <c r="S598" s="25">
        <v>50</v>
      </c>
    </row>
    <row r="599" spans="1:19" x14ac:dyDescent="0.25">
      <c r="A599" s="25" t="s">
        <v>429</v>
      </c>
      <c r="B599" s="25" t="str">
        <f>VLOOKUP(A599,'Cód dos países'!$A$3:$C$199,2,FALSE)</f>
        <v>CIV</v>
      </c>
      <c r="C599" s="25">
        <f>VLOOKUP(A599,'Cód dos países'!$A$3:$C$199,3,FALSE)</f>
        <v>42</v>
      </c>
      <c r="D599" s="25">
        <v>2015</v>
      </c>
      <c r="E599">
        <f t="shared" si="18"/>
        <v>422015</v>
      </c>
      <c r="F599" s="25">
        <v>60</v>
      </c>
      <c r="G599" s="25">
        <v>30</v>
      </c>
      <c r="H599" s="25">
        <f t="shared" si="19"/>
        <v>0.3</v>
      </c>
      <c r="I599" s="25">
        <v>32</v>
      </c>
      <c r="J599" s="25" t="s">
        <v>421</v>
      </c>
      <c r="K599" s="25">
        <v>78.3</v>
      </c>
      <c r="L599" s="25">
        <v>85.4</v>
      </c>
      <c r="M599" s="25" t="s">
        <v>421</v>
      </c>
      <c r="N599" s="25">
        <v>62.2</v>
      </c>
      <c r="O599" s="25">
        <v>46.9</v>
      </c>
      <c r="P599" s="25">
        <v>73.5</v>
      </c>
      <c r="Q599" s="25">
        <v>71.8</v>
      </c>
      <c r="R599" s="25">
        <v>70</v>
      </c>
      <c r="S599" s="25">
        <v>50</v>
      </c>
    </row>
    <row r="600" spans="1:19" x14ac:dyDescent="0.25">
      <c r="A600" s="25" t="s">
        <v>126</v>
      </c>
      <c r="B600" s="25" t="str">
        <f>VLOOKUP(A600,'Cód dos países'!$A$3:$C$199,2,FALSE)</f>
        <v>HRV</v>
      </c>
      <c r="C600" s="25">
        <f>VLOOKUP(A600,'Cód dos países'!$A$3:$C$199,3,FALSE)</f>
        <v>43</v>
      </c>
      <c r="D600" s="25">
        <v>2015</v>
      </c>
      <c r="E600">
        <f t="shared" si="18"/>
        <v>432015</v>
      </c>
      <c r="F600" s="25">
        <v>59.1</v>
      </c>
      <c r="G600" s="25">
        <v>35</v>
      </c>
      <c r="H600" s="25">
        <f t="shared" si="19"/>
        <v>0.35</v>
      </c>
      <c r="I600" s="25">
        <v>48</v>
      </c>
      <c r="J600" s="25" t="s">
        <v>421</v>
      </c>
      <c r="K600" s="25">
        <v>70.8</v>
      </c>
      <c r="L600" s="25">
        <v>33.700000000000003</v>
      </c>
      <c r="M600" s="25" t="s">
        <v>421</v>
      </c>
      <c r="N600" s="25">
        <v>60.3</v>
      </c>
      <c r="O600" s="25">
        <v>42.4</v>
      </c>
      <c r="P600" s="25">
        <v>78.7</v>
      </c>
      <c r="Q600" s="25">
        <v>87.4</v>
      </c>
      <c r="R600" s="25">
        <v>75</v>
      </c>
      <c r="S600" s="25">
        <v>60</v>
      </c>
    </row>
    <row r="601" spans="1:19" x14ac:dyDescent="0.25">
      <c r="A601" s="25" t="s">
        <v>67</v>
      </c>
      <c r="B601" s="25" t="str">
        <f>VLOOKUP(A601,'Cód dos países'!$A$3:$C$199,2,FALSE)</f>
        <v>CUB</v>
      </c>
      <c r="C601" s="25">
        <f>VLOOKUP(A601,'Cód dos países'!$A$3:$C$199,3,FALSE)</f>
        <v>44</v>
      </c>
      <c r="D601" s="25">
        <v>2015</v>
      </c>
      <c r="E601">
        <f t="shared" si="18"/>
        <v>442015</v>
      </c>
      <c r="F601" s="25">
        <v>29.8</v>
      </c>
      <c r="G601" s="25">
        <v>10</v>
      </c>
      <c r="H601" s="25">
        <f t="shared" si="19"/>
        <v>0.1</v>
      </c>
      <c r="I601" s="25">
        <v>46</v>
      </c>
      <c r="J601" s="25" t="s">
        <v>421</v>
      </c>
      <c r="K601" s="25">
        <v>52.1</v>
      </c>
      <c r="L601" s="25">
        <v>0</v>
      </c>
      <c r="M601" s="25" t="s">
        <v>421</v>
      </c>
      <c r="N601" s="25">
        <v>20</v>
      </c>
      <c r="O601" s="25">
        <v>20</v>
      </c>
      <c r="P601" s="25">
        <v>65.2</v>
      </c>
      <c r="Q601" s="25">
        <v>64.599999999999994</v>
      </c>
      <c r="R601" s="25">
        <v>10</v>
      </c>
      <c r="S601" s="25">
        <v>10</v>
      </c>
    </row>
    <row r="602" spans="1:19" x14ac:dyDescent="0.25">
      <c r="A602" s="25" t="s">
        <v>69</v>
      </c>
      <c r="B602" s="25" t="str">
        <f>VLOOKUP(A602,'Cód dos países'!$A$3:$C$199,2,FALSE)</f>
        <v>CYP</v>
      </c>
      <c r="C602" s="25">
        <f>VLOOKUP(A602,'Cód dos países'!$A$3:$C$199,3,FALSE)</f>
        <v>45</v>
      </c>
      <c r="D602" s="25">
        <v>2015</v>
      </c>
      <c r="E602">
        <f t="shared" si="18"/>
        <v>452015</v>
      </c>
      <c r="F602" s="25">
        <v>68.7</v>
      </c>
      <c r="G602" s="25">
        <v>70</v>
      </c>
      <c r="H602" s="25">
        <f t="shared" si="19"/>
        <v>0.7</v>
      </c>
      <c r="I602" s="25">
        <v>63</v>
      </c>
      <c r="J602" s="25" t="s">
        <v>421</v>
      </c>
      <c r="K602" s="25">
        <v>76.099999999999994</v>
      </c>
      <c r="L602" s="25">
        <v>47.3</v>
      </c>
      <c r="M602" s="25" t="s">
        <v>421</v>
      </c>
      <c r="N602" s="25">
        <v>74.5</v>
      </c>
      <c r="O602" s="25">
        <v>58.2</v>
      </c>
      <c r="P602" s="25">
        <v>85.3</v>
      </c>
      <c r="Q602" s="25">
        <v>88</v>
      </c>
      <c r="R602" s="25">
        <v>75</v>
      </c>
      <c r="S602" s="25">
        <v>50</v>
      </c>
    </row>
    <row r="603" spans="1:19" x14ac:dyDescent="0.25">
      <c r="A603" s="25" t="s">
        <v>71</v>
      </c>
      <c r="B603" s="25" t="str">
        <f>VLOOKUP(A603,'Cód dos países'!$A$3:$C$199,2,FALSE)</f>
        <v>CZE</v>
      </c>
      <c r="C603" s="25">
        <f>VLOOKUP(A603,'Cód dos países'!$A$3:$C$199,3,FALSE)</f>
        <v>46</v>
      </c>
      <c r="D603" s="25">
        <v>2015</v>
      </c>
      <c r="E603">
        <f t="shared" si="18"/>
        <v>462015</v>
      </c>
      <c r="F603" s="25">
        <v>73.2</v>
      </c>
      <c r="G603" s="25">
        <v>75</v>
      </c>
      <c r="H603" s="25">
        <f t="shared" si="19"/>
        <v>0.75</v>
      </c>
      <c r="I603" s="25">
        <v>51</v>
      </c>
      <c r="J603" s="25" t="s">
        <v>421</v>
      </c>
      <c r="K603" s="25">
        <v>82.5</v>
      </c>
      <c r="L603" s="25">
        <v>47.3</v>
      </c>
      <c r="M603" s="25" t="s">
        <v>421</v>
      </c>
      <c r="N603" s="25">
        <v>66.599999999999994</v>
      </c>
      <c r="O603" s="25">
        <v>77.7</v>
      </c>
      <c r="P603" s="25">
        <v>84.1</v>
      </c>
      <c r="Q603" s="25">
        <v>88</v>
      </c>
      <c r="R603" s="25">
        <v>80</v>
      </c>
      <c r="S603" s="25">
        <v>80</v>
      </c>
    </row>
    <row r="604" spans="1:19" x14ac:dyDescent="0.25">
      <c r="A604" s="25" t="s">
        <v>430</v>
      </c>
      <c r="B604" s="25" t="str">
        <f>VLOOKUP(A604,'Cód dos países'!$A$3:$C$199,2,FALSE)</f>
        <v>ZAR</v>
      </c>
      <c r="C604" s="25">
        <f>VLOOKUP(A604,'Cód dos países'!$A$3:$C$199,3,FALSE)</f>
        <v>40</v>
      </c>
      <c r="D604" s="25">
        <v>2015</v>
      </c>
      <c r="E604">
        <f t="shared" si="18"/>
        <v>402015</v>
      </c>
      <c r="F604" s="25">
        <v>46.4</v>
      </c>
      <c r="G604" s="25">
        <v>10</v>
      </c>
      <c r="H604" s="25">
        <f t="shared" si="19"/>
        <v>0.1</v>
      </c>
      <c r="I604" s="25">
        <v>22</v>
      </c>
      <c r="J604" s="25" t="s">
        <v>421</v>
      </c>
      <c r="K604" s="25">
        <v>73.3</v>
      </c>
      <c r="L604" s="25">
        <v>95.2</v>
      </c>
      <c r="M604" s="25" t="s">
        <v>421</v>
      </c>
      <c r="N604" s="25">
        <v>42.8</v>
      </c>
      <c r="O604" s="25">
        <v>41</v>
      </c>
      <c r="P604" s="25">
        <v>78.5</v>
      </c>
      <c r="Q604" s="25">
        <v>61</v>
      </c>
      <c r="R604" s="25">
        <v>20</v>
      </c>
      <c r="S604" s="25">
        <v>20</v>
      </c>
    </row>
    <row r="605" spans="1:19" x14ac:dyDescent="0.25">
      <c r="A605" s="25" t="s">
        <v>77</v>
      </c>
      <c r="B605" s="25" t="str">
        <f>VLOOKUP(A605,'Cód dos países'!$A$3:$C$199,2,FALSE)</f>
        <v>DNK</v>
      </c>
      <c r="C605" s="25">
        <f>VLOOKUP(A605,'Cód dos países'!$A$3:$C$199,3,FALSE)</f>
        <v>47</v>
      </c>
      <c r="D605" s="25">
        <v>2015</v>
      </c>
      <c r="E605">
        <f t="shared" si="18"/>
        <v>472015</v>
      </c>
      <c r="F605" s="25">
        <v>75.3</v>
      </c>
      <c r="G605" s="25">
        <v>95</v>
      </c>
      <c r="H605" s="25">
        <f t="shared" si="19"/>
        <v>0.95</v>
      </c>
      <c r="I605" s="25">
        <v>92</v>
      </c>
      <c r="J605" s="25" t="s">
        <v>421</v>
      </c>
      <c r="K605" s="25">
        <v>39.5</v>
      </c>
      <c r="L605" s="25">
        <v>2.2999999999999998</v>
      </c>
      <c r="M605" s="25" t="s">
        <v>421</v>
      </c>
      <c r="N605" s="25">
        <v>95.4</v>
      </c>
      <c r="O605" s="25">
        <v>86</v>
      </c>
      <c r="P605" s="25">
        <v>84.4</v>
      </c>
      <c r="Q605" s="25">
        <v>88</v>
      </c>
      <c r="R605" s="25">
        <v>90</v>
      </c>
      <c r="S605" s="25">
        <v>80</v>
      </c>
    </row>
    <row r="606" spans="1:19" x14ac:dyDescent="0.25">
      <c r="A606" s="25" t="s">
        <v>75</v>
      </c>
      <c r="B606" s="25" t="str">
        <f>VLOOKUP(A606,'Cód dos países'!$A$3:$C$199,2,FALSE)</f>
        <v>DJI</v>
      </c>
      <c r="C606" s="25">
        <f>VLOOKUP(A606,'Cód dos países'!$A$3:$C$199,3,FALSE)</f>
        <v>48</v>
      </c>
      <c r="D606" s="25">
        <v>2015</v>
      </c>
      <c r="E606">
        <f t="shared" si="18"/>
        <v>482015</v>
      </c>
      <c r="F606" s="25">
        <v>56</v>
      </c>
      <c r="G606" s="25">
        <v>25</v>
      </c>
      <c r="H606" s="25">
        <f t="shared" si="19"/>
        <v>0.25</v>
      </c>
      <c r="I606" s="25">
        <v>34</v>
      </c>
      <c r="J606" s="25" t="s">
        <v>421</v>
      </c>
      <c r="K606" s="25">
        <v>80.599999999999994</v>
      </c>
      <c r="L606" s="25">
        <v>57.4</v>
      </c>
      <c r="M606" s="25" t="s">
        <v>421</v>
      </c>
      <c r="N606" s="25">
        <v>50.8</v>
      </c>
      <c r="O606" s="25">
        <v>62.9</v>
      </c>
      <c r="P606" s="25">
        <v>74.3</v>
      </c>
      <c r="Q606" s="25">
        <v>54.6</v>
      </c>
      <c r="R606" s="25">
        <v>70</v>
      </c>
      <c r="S606" s="25">
        <v>50</v>
      </c>
    </row>
    <row r="607" spans="1:19" x14ac:dyDescent="0.25">
      <c r="A607" s="25" t="s">
        <v>353</v>
      </c>
      <c r="B607" s="25" t="str">
        <f>VLOOKUP(A607,'Cód dos países'!$A$3:$C$199,2,FALSE)</f>
        <v>DMA</v>
      </c>
      <c r="C607" s="25">
        <f>VLOOKUP(A607,'Cód dos países'!$A$3:$C$199,3,FALSE)</f>
        <v>49</v>
      </c>
      <c r="D607" s="25">
        <v>2015</v>
      </c>
      <c r="E607">
        <f t="shared" si="18"/>
        <v>492015</v>
      </c>
      <c r="F607" s="25">
        <v>67</v>
      </c>
      <c r="G607" s="25">
        <v>60</v>
      </c>
      <c r="H607" s="25">
        <f t="shared" si="19"/>
        <v>0.6</v>
      </c>
      <c r="I607" s="25">
        <v>58</v>
      </c>
      <c r="J607" s="25" t="s">
        <v>421</v>
      </c>
      <c r="K607" s="25">
        <v>74</v>
      </c>
      <c r="L607" s="25">
        <v>68.5</v>
      </c>
      <c r="M607" s="25" t="s">
        <v>421</v>
      </c>
      <c r="N607" s="25">
        <v>73.3</v>
      </c>
      <c r="O607" s="25">
        <v>68.7</v>
      </c>
      <c r="P607" s="25">
        <v>90.1</v>
      </c>
      <c r="Q607" s="25">
        <v>72.599999999999994</v>
      </c>
      <c r="R607" s="25">
        <v>75</v>
      </c>
      <c r="S607" s="25">
        <v>30</v>
      </c>
    </row>
    <row r="608" spans="1:19" x14ac:dyDescent="0.25">
      <c r="A608" s="25" t="s">
        <v>79</v>
      </c>
      <c r="B608" s="25" t="str">
        <f>VLOOKUP(A608,'Cód dos países'!$A$3:$C$199,2,FALSE)</f>
        <v>DOM</v>
      </c>
      <c r="C608" s="25">
        <f>VLOOKUP(A608,'Cód dos países'!$A$3:$C$199,3,FALSE)</f>
        <v>50</v>
      </c>
      <c r="D608" s="25">
        <v>2015</v>
      </c>
      <c r="E608">
        <f t="shared" si="18"/>
        <v>502015</v>
      </c>
      <c r="F608" s="25">
        <v>61</v>
      </c>
      <c r="G608" s="25">
        <v>25</v>
      </c>
      <c r="H608" s="25">
        <f t="shared" si="19"/>
        <v>0.25</v>
      </c>
      <c r="I608" s="25">
        <v>32</v>
      </c>
      <c r="J608" s="25" t="s">
        <v>421</v>
      </c>
      <c r="K608" s="25">
        <v>84.5</v>
      </c>
      <c r="L608" s="25">
        <v>90.2</v>
      </c>
      <c r="M608" s="25" t="s">
        <v>421</v>
      </c>
      <c r="N608" s="25">
        <v>56.6</v>
      </c>
      <c r="O608" s="25">
        <v>56.5</v>
      </c>
      <c r="P608" s="25">
        <v>73.099999999999994</v>
      </c>
      <c r="Q608" s="25">
        <v>77.2</v>
      </c>
      <c r="R608" s="25">
        <v>75</v>
      </c>
      <c r="S608" s="25">
        <v>40</v>
      </c>
    </row>
    <row r="609" spans="1:19" x14ac:dyDescent="0.25">
      <c r="A609" s="25" t="s">
        <v>83</v>
      </c>
      <c r="B609" s="25" t="str">
        <f>VLOOKUP(A609,'Cód dos países'!$A$3:$C$199,2,FALSE)</f>
        <v>ECU</v>
      </c>
      <c r="C609" s="25">
        <f>VLOOKUP(A609,'Cód dos países'!$A$3:$C$199,3,FALSE)</f>
        <v>51</v>
      </c>
      <c r="D609" s="25">
        <v>2015</v>
      </c>
      <c r="E609">
        <f t="shared" si="18"/>
        <v>512015</v>
      </c>
      <c r="F609" s="25">
        <v>48.6</v>
      </c>
      <c r="G609" s="25">
        <v>15</v>
      </c>
      <c r="H609" s="25">
        <f t="shared" si="19"/>
        <v>0.15</v>
      </c>
      <c r="I609" s="25">
        <v>33</v>
      </c>
      <c r="J609" s="25" t="s">
        <v>421</v>
      </c>
      <c r="K609" s="25">
        <v>79.2</v>
      </c>
      <c r="L609" s="25">
        <v>41.8</v>
      </c>
      <c r="M609" s="25" t="s">
        <v>421</v>
      </c>
      <c r="N609" s="25">
        <v>55.5</v>
      </c>
      <c r="O609" s="25">
        <v>51.6</v>
      </c>
      <c r="P609" s="25">
        <v>68.099999999999994</v>
      </c>
      <c r="Q609" s="25">
        <v>71.400000000000006</v>
      </c>
      <c r="R609" s="25">
        <v>30</v>
      </c>
      <c r="S609" s="25">
        <v>40</v>
      </c>
    </row>
    <row r="610" spans="1:19" x14ac:dyDescent="0.25">
      <c r="A610" s="25" t="s">
        <v>85</v>
      </c>
      <c r="B610" s="25" t="str">
        <f>VLOOKUP(A610,'Cód dos países'!$A$3:$C$199,2,FALSE)</f>
        <v>EGY</v>
      </c>
      <c r="C610" s="25">
        <f>VLOOKUP(A610,'Cód dos países'!$A$3:$C$199,3,FALSE)</f>
        <v>52</v>
      </c>
      <c r="D610" s="25">
        <v>2015</v>
      </c>
      <c r="E610">
        <f t="shared" si="18"/>
        <v>522015</v>
      </c>
      <c r="F610" s="25">
        <v>56</v>
      </c>
      <c r="G610" s="25">
        <v>20</v>
      </c>
      <c r="H610" s="25">
        <f t="shared" si="19"/>
        <v>0.2</v>
      </c>
      <c r="I610" s="25">
        <v>37</v>
      </c>
      <c r="J610" s="25" t="s">
        <v>421</v>
      </c>
      <c r="K610" s="25">
        <v>85.6</v>
      </c>
      <c r="L610" s="25">
        <v>65.900000000000006</v>
      </c>
      <c r="M610" s="25" t="s">
        <v>421</v>
      </c>
      <c r="N610" s="25">
        <v>68.3</v>
      </c>
      <c r="O610" s="25">
        <v>51.4</v>
      </c>
      <c r="P610" s="25">
        <v>65.8</v>
      </c>
      <c r="Q610" s="25">
        <v>70.599999999999994</v>
      </c>
      <c r="R610" s="25">
        <v>55</v>
      </c>
      <c r="S610" s="25">
        <v>40</v>
      </c>
    </row>
    <row r="611" spans="1:19" x14ac:dyDescent="0.25">
      <c r="A611" s="25" t="s">
        <v>267</v>
      </c>
      <c r="B611" s="25" t="str">
        <f>VLOOKUP(A611,'Cód dos países'!$A$3:$C$199,2,FALSE)</f>
        <v>SLV</v>
      </c>
      <c r="C611" s="25">
        <f>VLOOKUP(A611,'Cód dos países'!$A$3:$C$199,3,FALSE)</f>
        <v>53</v>
      </c>
      <c r="D611" s="25">
        <v>2015</v>
      </c>
      <c r="E611">
        <f t="shared" si="18"/>
        <v>532015</v>
      </c>
      <c r="F611" s="25">
        <v>65.099999999999994</v>
      </c>
      <c r="G611" s="25">
        <v>35</v>
      </c>
      <c r="H611" s="25">
        <f t="shared" si="19"/>
        <v>0.35</v>
      </c>
      <c r="I611" s="25">
        <v>39</v>
      </c>
      <c r="J611" s="25" t="s">
        <v>421</v>
      </c>
      <c r="K611" s="25">
        <v>79.099999999999994</v>
      </c>
      <c r="L611" s="25">
        <v>85.3</v>
      </c>
      <c r="M611" s="25" t="s">
        <v>421</v>
      </c>
      <c r="N611" s="25">
        <v>56</v>
      </c>
      <c r="O611" s="25">
        <v>52.6</v>
      </c>
      <c r="P611" s="25">
        <v>83.4</v>
      </c>
      <c r="Q611" s="25">
        <v>85.8</v>
      </c>
      <c r="R611" s="25">
        <v>75</v>
      </c>
      <c r="S611" s="25">
        <v>60</v>
      </c>
    </row>
    <row r="612" spans="1:19" x14ac:dyDescent="0.25">
      <c r="A612" s="25" t="s">
        <v>114</v>
      </c>
      <c r="B612" s="25" t="str">
        <f>VLOOKUP(A612,'Cód dos países'!$A$3:$C$199,2,FALSE)</f>
        <v>GNQ</v>
      </c>
      <c r="C612" s="25">
        <f>VLOOKUP(A612,'Cód dos países'!$A$3:$C$199,3,FALSE)</f>
        <v>54</v>
      </c>
      <c r="D612" s="25">
        <v>2015</v>
      </c>
      <c r="E612">
        <f t="shared" si="18"/>
        <v>542015</v>
      </c>
      <c r="F612" s="25">
        <v>43.7</v>
      </c>
      <c r="G612" s="25">
        <v>10</v>
      </c>
      <c r="H612" s="25">
        <f t="shared" si="19"/>
        <v>0.1</v>
      </c>
      <c r="I612" s="25">
        <v>19</v>
      </c>
      <c r="J612" s="25" t="s">
        <v>421</v>
      </c>
      <c r="K612" s="25">
        <v>75.400000000000006</v>
      </c>
      <c r="L612" s="25">
        <v>45.6</v>
      </c>
      <c r="M612" s="25" t="s">
        <v>421</v>
      </c>
      <c r="N612" s="25">
        <v>45.6</v>
      </c>
      <c r="O612" s="25">
        <v>38.4</v>
      </c>
      <c r="P612" s="25">
        <v>78.900000000000006</v>
      </c>
      <c r="Q612" s="25">
        <v>53.8</v>
      </c>
      <c r="R612" s="25">
        <v>40</v>
      </c>
      <c r="S612" s="25">
        <v>30</v>
      </c>
    </row>
    <row r="613" spans="1:19" x14ac:dyDescent="0.25">
      <c r="A613" s="25" t="s">
        <v>87</v>
      </c>
      <c r="B613" s="25" t="str">
        <f>VLOOKUP(A613,'Cód dos países'!$A$3:$C$199,2,FALSE)</f>
        <v>ERI</v>
      </c>
      <c r="C613" s="25">
        <f>VLOOKUP(A613,'Cód dos países'!$A$3:$C$199,3,FALSE)</f>
        <v>55</v>
      </c>
      <c r="D613" s="25">
        <v>2015</v>
      </c>
      <c r="E613">
        <f t="shared" si="18"/>
        <v>552015</v>
      </c>
      <c r="F613" s="25">
        <v>42.7</v>
      </c>
      <c r="G613" s="25">
        <v>10</v>
      </c>
      <c r="H613" s="25">
        <f t="shared" si="19"/>
        <v>0.1</v>
      </c>
      <c r="I613" s="25">
        <v>18</v>
      </c>
      <c r="J613" s="25" t="s">
        <v>421</v>
      </c>
      <c r="K613" s="25">
        <v>80.900000000000006</v>
      </c>
      <c r="L613" s="25">
        <v>73.400000000000006</v>
      </c>
      <c r="M613" s="25" t="s">
        <v>421</v>
      </c>
      <c r="N613" s="25">
        <v>32.1</v>
      </c>
      <c r="O613" s="25">
        <v>65.599999999999994</v>
      </c>
      <c r="P613" s="25">
        <v>57.8</v>
      </c>
      <c r="Q613" s="25">
        <v>69.2</v>
      </c>
      <c r="R613" s="25">
        <v>0</v>
      </c>
      <c r="S613" s="25">
        <v>20</v>
      </c>
    </row>
    <row r="614" spans="1:19" x14ac:dyDescent="0.25">
      <c r="A614" s="25" t="s">
        <v>91</v>
      </c>
      <c r="B614" s="25" t="str">
        <f>VLOOKUP(A614,'Cód dos países'!$A$3:$C$199,2,FALSE)</f>
        <v>EST</v>
      </c>
      <c r="C614" s="25">
        <f>VLOOKUP(A614,'Cód dos países'!$A$3:$C$199,3,FALSE)</f>
        <v>56</v>
      </c>
      <c r="D614" s="25">
        <v>2015</v>
      </c>
      <c r="E614">
        <f t="shared" si="18"/>
        <v>562015</v>
      </c>
      <c r="F614" s="25">
        <v>77.2</v>
      </c>
      <c r="G614" s="25">
        <v>90</v>
      </c>
      <c r="H614" s="25">
        <f t="shared" si="19"/>
        <v>0.9</v>
      </c>
      <c r="I614" s="25">
        <v>69</v>
      </c>
      <c r="J614" s="25" t="s">
        <v>421</v>
      </c>
      <c r="K614" s="25">
        <v>81.900000000000006</v>
      </c>
      <c r="L614" s="25">
        <v>54.9</v>
      </c>
      <c r="M614" s="25" t="s">
        <v>421</v>
      </c>
      <c r="N614" s="25">
        <v>79</v>
      </c>
      <c r="O614" s="25">
        <v>57.2</v>
      </c>
      <c r="P614" s="25">
        <v>82.2</v>
      </c>
      <c r="Q614" s="25">
        <v>88</v>
      </c>
      <c r="R614" s="25">
        <v>90</v>
      </c>
      <c r="S614" s="25">
        <v>80</v>
      </c>
    </row>
    <row r="615" spans="1:19" x14ac:dyDescent="0.25">
      <c r="A615" s="25" t="s">
        <v>420</v>
      </c>
      <c r="B615" s="25" t="e">
        <f>VLOOKUP(A615,'Cód dos países'!$A$3:$C$199,2,FALSE)</f>
        <v>#N/A</v>
      </c>
      <c r="C615" s="25" t="e">
        <f>VLOOKUP(A615,'Cód dos países'!$A$3:$C$199,3,FALSE)</f>
        <v>#N/A</v>
      </c>
      <c r="D615" s="25">
        <v>2015</v>
      </c>
      <c r="E615" t="e">
        <f t="shared" si="18"/>
        <v>#N/A</v>
      </c>
      <c r="F615" s="25">
        <v>59.7</v>
      </c>
      <c r="G615" s="25">
        <v>40</v>
      </c>
      <c r="H615" s="25">
        <f t="shared" si="19"/>
        <v>0.4</v>
      </c>
      <c r="I615" s="25">
        <v>43</v>
      </c>
      <c r="J615" s="25" t="s">
        <v>421</v>
      </c>
      <c r="K615" s="25">
        <v>70.900000000000006</v>
      </c>
      <c r="L615" s="25">
        <v>64.900000000000006</v>
      </c>
      <c r="M615" s="25" t="s">
        <v>421</v>
      </c>
      <c r="N615" s="25">
        <v>58.6</v>
      </c>
      <c r="O615" s="25">
        <v>65.8</v>
      </c>
      <c r="P615" s="25">
        <v>74.5</v>
      </c>
      <c r="Q615" s="25">
        <v>88.8</v>
      </c>
      <c r="R615" s="25">
        <v>50</v>
      </c>
      <c r="S615" s="25">
        <v>40</v>
      </c>
    </row>
    <row r="616" spans="1:19" x14ac:dyDescent="0.25">
      <c r="A616" s="25" t="s">
        <v>93</v>
      </c>
      <c r="B616" s="25" t="str">
        <f>VLOOKUP(A616,'Cód dos países'!$A$3:$C$199,2,FALSE)</f>
        <v>ETH</v>
      </c>
      <c r="C616" s="25">
        <f>VLOOKUP(A616,'Cód dos países'!$A$3:$C$199,3,FALSE)</f>
        <v>57</v>
      </c>
      <c r="D616" s="25">
        <v>2015</v>
      </c>
      <c r="E616">
        <f t="shared" si="18"/>
        <v>572015</v>
      </c>
      <c r="F616" s="25">
        <v>51.5</v>
      </c>
      <c r="G616" s="25">
        <v>30</v>
      </c>
      <c r="H616" s="25">
        <f t="shared" si="19"/>
        <v>0.3</v>
      </c>
      <c r="I616" s="25">
        <v>33</v>
      </c>
      <c r="J616" s="25" t="s">
        <v>421</v>
      </c>
      <c r="K616" s="25">
        <v>77.2</v>
      </c>
      <c r="L616" s="25">
        <v>90.5</v>
      </c>
      <c r="M616" s="25" t="s">
        <v>421</v>
      </c>
      <c r="N616" s="25">
        <v>55.8</v>
      </c>
      <c r="O616" s="25">
        <v>57.7</v>
      </c>
      <c r="P616" s="25">
        <v>66</v>
      </c>
      <c r="Q616" s="25">
        <v>65</v>
      </c>
      <c r="R616" s="25">
        <v>20</v>
      </c>
      <c r="S616" s="25">
        <v>20</v>
      </c>
    </row>
    <row r="617" spans="1:19" x14ac:dyDescent="0.25">
      <c r="A617" s="25" t="s">
        <v>97</v>
      </c>
      <c r="B617" s="25" t="str">
        <f>VLOOKUP(A617,'Cód dos países'!$A$3:$C$199,2,FALSE)</f>
        <v>FJI</v>
      </c>
      <c r="C617" s="25">
        <f>VLOOKUP(A617,'Cód dos países'!$A$3:$C$199,3,FALSE)</f>
        <v>58</v>
      </c>
      <c r="D617" s="25">
        <v>2015</v>
      </c>
      <c r="E617">
        <f t="shared" si="18"/>
        <v>582015</v>
      </c>
      <c r="F617" s="25">
        <v>58.8</v>
      </c>
      <c r="G617" s="25">
        <v>30</v>
      </c>
      <c r="H617" s="25">
        <f t="shared" si="19"/>
        <v>0.3</v>
      </c>
      <c r="I617" s="25">
        <v>22.3</v>
      </c>
      <c r="J617" s="25" t="s">
        <v>421</v>
      </c>
      <c r="K617" s="25">
        <v>81.2</v>
      </c>
      <c r="L617" s="25">
        <v>75.3</v>
      </c>
      <c r="M617" s="25" t="s">
        <v>421</v>
      </c>
      <c r="N617" s="25">
        <v>62</v>
      </c>
      <c r="O617" s="25">
        <v>70.599999999999994</v>
      </c>
      <c r="P617" s="25">
        <v>77.599999999999994</v>
      </c>
      <c r="Q617" s="25">
        <v>68.8</v>
      </c>
      <c r="R617" s="25">
        <v>50</v>
      </c>
      <c r="S617" s="25">
        <v>50</v>
      </c>
    </row>
    <row r="618" spans="1:19" x14ac:dyDescent="0.25">
      <c r="A618" s="25" t="s">
        <v>95</v>
      </c>
      <c r="B618" s="25" t="str">
        <f>VLOOKUP(A618,'Cód dos países'!$A$3:$C$199,2,FALSE)</f>
        <v>FIN</v>
      </c>
      <c r="C618" s="25">
        <f>VLOOKUP(A618,'Cód dos países'!$A$3:$C$199,3,FALSE)</f>
        <v>59</v>
      </c>
      <c r="D618" s="25">
        <v>2015</v>
      </c>
      <c r="E618">
        <f t="shared" si="18"/>
        <v>592015</v>
      </c>
      <c r="F618" s="25">
        <v>72.599999999999994</v>
      </c>
      <c r="G618" s="25">
        <v>90</v>
      </c>
      <c r="H618" s="25">
        <f t="shared" si="19"/>
        <v>0.9</v>
      </c>
      <c r="I618" s="25">
        <v>89</v>
      </c>
      <c r="J618" s="25" t="s">
        <v>421</v>
      </c>
      <c r="K618" s="25">
        <v>66.5</v>
      </c>
      <c r="L618" s="25">
        <v>0.8</v>
      </c>
      <c r="M618" s="25" t="s">
        <v>421</v>
      </c>
      <c r="N618" s="25">
        <v>90.7</v>
      </c>
      <c r="O618" s="25">
        <v>53.7</v>
      </c>
      <c r="P618" s="25">
        <v>81.900000000000006</v>
      </c>
      <c r="Q618" s="25">
        <v>88</v>
      </c>
      <c r="R618" s="25">
        <v>85</v>
      </c>
      <c r="S618" s="25">
        <v>80</v>
      </c>
    </row>
    <row r="619" spans="1:19" x14ac:dyDescent="0.25">
      <c r="A619" s="25" t="s">
        <v>99</v>
      </c>
      <c r="B619" s="25" t="str">
        <f>VLOOKUP(A619,'Cód dos países'!$A$3:$C$199,2,FALSE)</f>
        <v>FRA</v>
      </c>
      <c r="C619" s="25">
        <f>VLOOKUP(A619,'Cód dos países'!$A$3:$C$199,3,FALSE)</f>
        <v>60</v>
      </c>
      <c r="D619" s="25">
        <v>2015</v>
      </c>
      <c r="E619">
        <f t="shared" si="18"/>
        <v>602015</v>
      </c>
      <c r="F619" s="25">
        <v>62.3</v>
      </c>
      <c r="G619" s="25">
        <v>80</v>
      </c>
      <c r="H619" s="25">
        <f t="shared" si="19"/>
        <v>0.8</v>
      </c>
      <c r="I619" s="25">
        <v>69</v>
      </c>
      <c r="J619" s="25" t="s">
        <v>421</v>
      </c>
      <c r="K619" s="25">
        <v>47.7</v>
      </c>
      <c r="L619" s="25">
        <v>2.5</v>
      </c>
      <c r="M619" s="25" t="s">
        <v>421</v>
      </c>
      <c r="N619" s="25">
        <v>78.400000000000006</v>
      </c>
      <c r="O619" s="25">
        <v>43.5</v>
      </c>
      <c r="P619" s="25">
        <v>79.099999999999994</v>
      </c>
      <c r="Q619" s="25">
        <v>83</v>
      </c>
      <c r="R619" s="25">
        <v>70</v>
      </c>
      <c r="S619" s="25">
        <v>70</v>
      </c>
    </row>
    <row r="620" spans="1:19" x14ac:dyDescent="0.25">
      <c r="A620" s="25" t="s">
        <v>101</v>
      </c>
      <c r="B620" s="25" t="str">
        <f>VLOOKUP(A620,'Cód dos países'!$A$3:$C$199,2,FALSE)</f>
        <v>GAB</v>
      </c>
      <c r="C620" s="25">
        <f>VLOOKUP(A620,'Cód dos países'!$A$3:$C$199,3,FALSE)</f>
        <v>61</v>
      </c>
      <c r="D620" s="25">
        <v>2015</v>
      </c>
      <c r="E620">
        <f t="shared" si="18"/>
        <v>612015</v>
      </c>
      <c r="F620" s="25">
        <v>59</v>
      </c>
      <c r="G620" s="25">
        <v>40</v>
      </c>
      <c r="H620" s="25">
        <f t="shared" si="19"/>
        <v>0.4</v>
      </c>
      <c r="I620" s="25">
        <v>37</v>
      </c>
      <c r="J620" s="25" t="s">
        <v>421</v>
      </c>
      <c r="K620" s="25">
        <v>77.599999999999994</v>
      </c>
      <c r="L620" s="25">
        <v>74.5</v>
      </c>
      <c r="M620" s="25" t="s">
        <v>421</v>
      </c>
      <c r="N620" s="25">
        <v>58.4</v>
      </c>
      <c r="O620" s="25">
        <v>61.9</v>
      </c>
      <c r="P620" s="25">
        <v>78.400000000000006</v>
      </c>
      <c r="Q620" s="25">
        <v>61.8</v>
      </c>
      <c r="R620" s="25">
        <v>60</v>
      </c>
      <c r="S620" s="25">
        <v>40</v>
      </c>
    </row>
    <row r="621" spans="1:19" x14ac:dyDescent="0.25">
      <c r="A621" s="25" t="s">
        <v>105</v>
      </c>
      <c r="B621" s="25" t="str">
        <f>VLOOKUP(A621,'Cód dos países'!$A$3:$C$199,2,FALSE)</f>
        <v>GEO</v>
      </c>
      <c r="C621" s="25">
        <f>VLOOKUP(A621,'Cód dos países'!$A$3:$C$199,3,FALSE)</f>
        <v>63</v>
      </c>
      <c r="D621" s="25">
        <v>2015</v>
      </c>
      <c r="E621">
        <f t="shared" si="18"/>
        <v>632015</v>
      </c>
      <c r="F621" s="25">
        <v>72.599999999999994</v>
      </c>
      <c r="G621" s="25">
        <v>40</v>
      </c>
      <c r="H621" s="25">
        <f t="shared" si="19"/>
        <v>0.4</v>
      </c>
      <c r="I621" s="25">
        <v>52</v>
      </c>
      <c r="J621" s="25" t="s">
        <v>421</v>
      </c>
      <c r="K621" s="25">
        <v>87.6</v>
      </c>
      <c r="L621" s="25">
        <v>75.3</v>
      </c>
      <c r="M621" s="25" t="s">
        <v>421</v>
      </c>
      <c r="N621" s="25">
        <v>86.5</v>
      </c>
      <c r="O621" s="25">
        <v>75.7</v>
      </c>
      <c r="P621" s="25">
        <v>80.5</v>
      </c>
      <c r="Q621" s="25">
        <v>88.6</v>
      </c>
      <c r="R621" s="25">
        <v>80</v>
      </c>
      <c r="S621" s="25">
        <v>60</v>
      </c>
    </row>
    <row r="622" spans="1:19" x14ac:dyDescent="0.25">
      <c r="A622" s="25" t="s">
        <v>73</v>
      </c>
      <c r="B622" s="25" t="str">
        <f>VLOOKUP(A622,'Cód dos países'!$A$3:$C$199,2,FALSE)</f>
        <v>DEU</v>
      </c>
      <c r="C622" s="25">
        <f>VLOOKUP(A622,'Cód dos países'!$A$3:$C$199,3,FALSE)</f>
        <v>64</v>
      </c>
      <c r="D622" s="25">
        <v>2015</v>
      </c>
      <c r="E622">
        <f t="shared" si="18"/>
        <v>642015</v>
      </c>
      <c r="F622" s="25">
        <v>74.400000000000006</v>
      </c>
      <c r="G622" s="25">
        <v>90</v>
      </c>
      <c r="H622" s="25">
        <f t="shared" si="19"/>
        <v>0.9</v>
      </c>
      <c r="I622" s="25">
        <v>79</v>
      </c>
      <c r="J622" s="25" t="s">
        <v>421</v>
      </c>
      <c r="K622" s="25">
        <v>61.5</v>
      </c>
      <c r="L622" s="25">
        <v>41.3</v>
      </c>
      <c r="M622" s="25" t="s">
        <v>421</v>
      </c>
      <c r="N622" s="25">
        <v>90</v>
      </c>
      <c r="O622" s="25">
        <v>50.6</v>
      </c>
      <c r="P622" s="25">
        <v>83.3</v>
      </c>
      <c r="Q622" s="25">
        <v>88</v>
      </c>
      <c r="R622" s="25">
        <v>90</v>
      </c>
      <c r="S622" s="25">
        <v>70</v>
      </c>
    </row>
    <row r="623" spans="1:19" x14ac:dyDescent="0.25">
      <c r="A623" s="25" t="s">
        <v>107</v>
      </c>
      <c r="B623" s="25" t="str">
        <f>VLOOKUP(A623,'Cód dos países'!$A$3:$C$199,2,FALSE)</f>
        <v>GHA</v>
      </c>
      <c r="C623" s="25">
        <f>VLOOKUP(A623,'Cód dos países'!$A$3:$C$199,3,FALSE)</f>
        <v>66</v>
      </c>
      <c r="D623" s="25">
        <v>2015</v>
      </c>
      <c r="E623">
        <f t="shared" si="18"/>
        <v>662015</v>
      </c>
      <c r="F623" s="25">
        <v>63</v>
      </c>
      <c r="G623" s="25">
        <v>50</v>
      </c>
      <c r="H623" s="25">
        <f t="shared" si="19"/>
        <v>0.5</v>
      </c>
      <c r="I623" s="25">
        <v>48</v>
      </c>
      <c r="J623" s="25" t="s">
        <v>421</v>
      </c>
      <c r="K623" s="25">
        <v>84.9</v>
      </c>
      <c r="L623" s="25">
        <v>77.599999999999994</v>
      </c>
      <c r="M623" s="25" t="s">
        <v>421</v>
      </c>
      <c r="N623" s="25">
        <v>61.5</v>
      </c>
      <c r="O623" s="25">
        <v>56.5</v>
      </c>
      <c r="P623" s="25">
        <v>66.5</v>
      </c>
      <c r="Q623" s="25">
        <v>65</v>
      </c>
      <c r="R623" s="25">
        <v>60</v>
      </c>
      <c r="S623" s="25">
        <v>60</v>
      </c>
    </row>
    <row r="624" spans="1:19" x14ac:dyDescent="0.25">
      <c r="A624" s="25" t="s">
        <v>116</v>
      </c>
      <c r="B624" s="25" t="str">
        <f>VLOOKUP(A624,'Cód dos países'!$A$3:$C$199,2,FALSE)</f>
        <v>GRC</v>
      </c>
      <c r="C624" s="25">
        <f>VLOOKUP(A624,'Cód dos países'!$A$3:$C$199,3,FALSE)</f>
        <v>67</v>
      </c>
      <c r="D624" s="25">
        <v>2015</v>
      </c>
      <c r="E624">
        <f t="shared" si="18"/>
        <v>672015</v>
      </c>
      <c r="F624" s="25">
        <v>53.2</v>
      </c>
      <c r="G624" s="25">
        <v>40</v>
      </c>
      <c r="H624" s="25">
        <f t="shared" si="19"/>
        <v>0.4</v>
      </c>
      <c r="I624" s="25">
        <v>43</v>
      </c>
      <c r="J624" s="25" t="s">
        <v>421</v>
      </c>
      <c r="K624" s="25">
        <v>64.400000000000006</v>
      </c>
      <c r="L624" s="25">
        <v>0</v>
      </c>
      <c r="M624" s="25" t="s">
        <v>421</v>
      </c>
      <c r="N624" s="25">
        <v>73.8</v>
      </c>
      <c r="O624" s="25">
        <v>50.2</v>
      </c>
      <c r="P624" s="25">
        <v>77.7</v>
      </c>
      <c r="Q624" s="25">
        <v>83</v>
      </c>
      <c r="R624" s="25">
        <v>60</v>
      </c>
      <c r="S624" s="25">
        <v>40</v>
      </c>
    </row>
    <row r="625" spans="1:19" x14ac:dyDescent="0.25">
      <c r="A625" s="25" t="s">
        <v>118</v>
      </c>
      <c r="B625" s="25" t="str">
        <f>VLOOKUP(A625,'Cód dos países'!$A$3:$C$199,2,FALSE)</f>
        <v>GTM</v>
      </c>
      <c r="C625" s="25">
        <f>VLOOKUP(A625,'Cód dos países'!$A$3:$C$199,3,FALSE)</f>
        <v>69</v>
      </c>
      <c r="D625" s="25">
        <v>2015</v>
      </c>
      <c r="E625">
        <f t="shared" si="18"/>
        <v>692015</v>
      </c>
      <c r="F625" s="25">
        <v>61.8</v>
      </c>
      <c r="G625" s="25">
        <v>20</v>
      </c>
      <c r="H625" s="25">
        <f t="shared" si="19"/>
        <v>0.2</v>
      </c>
      <c r="I625" s="25">
        <v>32</v>
      </c>
      <c r="J625" s="25" t="s">
        <v>421</v>
      </c>
      <c r="K625" s="25">
        <v>79.099999999999994</v>
      </c>
      <c r="L625" s="25">
        <v>94.3</v>
      </c>
      <c r="M625" s="25" t="s">
        <v>421</v>
      </c>
      <c r="N625" s="25">
        <v>62.5</v>
      </c>
      <c r="O625" s="25">
        <v>50.9</v>
      </c>
      <c r="P625" s="25">
        <v>77.900000000000006</v>
      </c>
      <c r="Q625" s="25">
        <v>86.4</v>
      </c>
      <c r="R625" s="25">
        <v>65</v>
      </c>
      <c r="S625" s="25">
        <v>50</v>
      </c>
    </row>
    <row r="626" spans="1:19" x14ac:dyDescent="0.25">
      <c r="A626" s="25" t="s">
        <v>109</v>
      </c>
      <c r="B626" s="25" t="str">
        <f>VLOOKUP(A626,'Cód dos países'!$A$3:$C$199,2,FALSE)</f>
        <v>GIN</v>
      </c>
      <c r="C626" s="25">
        <f>VLOOKUP(A626,'Cód dos países'!$A$3:$C$199,3,FALSE)</f>
        <v>70</v>
      </c>
      <c r="D626" s="25">
        <v>2015</v>
      </c>
      <c r="E626">
        <f t="shared" si="18"/>
        <v>702015</v>
      </c>
      <c r="F626" s="25">
        <v>53.3</v>
      </c>
      <c r="G626" s="25">
        <v>20</v>
      </c>
      <c r="H626" s="25">
        <f t="shared" si="19"/>
        <v>0.2</v>
      </c>
      <c r="I626" s="25">
        <v>25</v>
      </c>
      <c r="J626" s="25" t="s">
        <v>421</v>
      </c>
      <c r="K626" s="25">
        <v>68.5</v>
      </c>
      <c r="L626" s="25">
        <v>81.2</v>
      </c>
      <c r="M626" s="25" t="s">
        <v>421</v>
      </c>
      <c r="N626" s="25">
        <v>51.4</v>
      </c>
      <c r="O626" s="25">
        <v>71.8</v>
      </c>
      <c r="P626" s="25">
        <v>69.2</v>
      </c>
      <c r="Q626" s="25">
        <v>61.2</v>
      </c>
      <c r="R626" s="25">
        <v>45</v>
      </c>
      <c r="S626" s="25">
        <v>40</v>
      </c>
    </row>
    <row r="627" spans="1:19" x14ac:dyDescent="0.25">
      <c r="A627" s="25" t="s">
        <v>112</v>
      </c>
      <c r="B627" s="25" t="str">
        <f>VLOOKUP(A627,'Cód dos países'!$A$3:$C$199,2,FALSE)</f>
        <v>GNB</v>
      </c>
      <c r="C627" s="25">
        <f>VLOOKUP(A627,'Cód dos países'!$A$3:$C$199,3,FALSE)</f>
        <v>71</v>
      </c>
      <c r="D627" s="25">
        <v>2015</v>
      </c>
      <c r="E627">
        <f t="shared" si="18"/>
        <v>712015</v>
      </c>
      <c r="F627" s="25">
        <v>51.8</v>
      </c>
      <c r="G627" s="25">
        <v>20</v>
      </c>
      <c r="H627" s="25">
        <f t="shared" si="19"/>
        <v>0.2</v>
      </c>
      <c r="I627" s="25">
        <v>19</v>
      </c>
      <c r="J627" s="25" t="s">
        <v>421</v>
      </c>
      <c r="K627" s="25">
        <v>89.3</v>
      </c>
      <c r="L627" s="25">
        <v>94.1</v>
      </c>
      <c r="M627" s="25" t="s">
        <v>421</v>
      </c>
      <c r="N627" s="25">
        <v>36.700000000000003</v>
      </c>
      <c r="O627" s="25">
        <v>61.1</v>
      </c>
      <c r="P627" s="25">
        <v>78.5</v>
      </c>
      <c r="Q627" s="25">
        <v>59.4</v>
      </c>
      <c r="R627" s="25">
        <v>30</v>
      </c>
      <c r="S627" s="25">
        <v>30</v>
      </c>
    </row>
    <row r="628" spans="1:19" x14ac:dyDescent="0.25">
      <c r="A628" s="25" t="s">
        <v>120</v>
      </c>
      <c r="B628" s="25" t="str">
        <f>VLOOKUP(A628,'Cód dos países'!$A$3:$C$199,2,FALSE)</f>
        <v>GUY</v>
      </c>
      <c r="C628" s="25">
        <f>VLOOKUP(A628,'Cód dos países'!$A$3:$C$199,3,FALSE)</f>
        <v>72</v>
      </c>
      <c r="D628" s="25">
        <v>2015</v>
      </c>
      <c r="E628">
        <f t="shared" si="18"/>
        <v>722015</v>
      </c>
      <c r="F628" s="25">
        <v>55.4</v>
      </c>
      <c r="G628" s="25">
        <v>30</v>
      </c>
      <c r="H628" s="25">
        <f t="shared" si="19"/>
        <v>0.3</v>
      </c>
      <c r="I628" s="25">
        <v>30</v>
      </c>
      <c r="J628" s="25" t="s">
        <v>421</v>
      </c>
      <c r="K628" s="25">
        <v>68.7</v>
      </c>
      <c r="L628" s="25">
        <v>73.099999999999994</v>
      </c>
      <c r="M628" s="25" t="s">
        <v>421</v>
      </c>
      <c r="N628" s="25">
        <v>63</v>
      </c>
      <c r="O628" s="25">
        <v>70.7</v>
      </c>
      <c r="P628" s="25">
        <v>77.400000000000006</v>
      </c>
      <c r="Q628" s="25">
        <v>70.8</v>
      </c>
      <c r="R628" s="25">
        <v>40</v>
      </c>
      <c r="S628" s="25">
        <v>30</v>
      </c>
    </row>
    <row r="629" spans="1:19" x14ac:dyDescent="0.25">
      <c r="A629" s="25" t="s">
        <v>128</v>
      </c>
      <c r="B629" s="25" t="str">
        <f>VLOOKUP(A629,'Cód dos países'!$A$3:$C$199,2,FALSE)</f>
        <v>HTI</v>
      </c>
      <c r="C629" s="25">
        <f>VLOOKUP(A629,'Cód dos países'!$A$3:$C$199,3,FALSE)</f>
        <v>73</v>
      </c>
      <c r="D629" s="25">
        <v>2015</v>
      </c>
      <c r="E629">
        <f t="shared" si="18"/>
        <v>732015</v>
      </c>
      <c r="F629" s="25">
        <v>51.3</v>
      </c>
      <c r="G629" s="25">
        <v>10</v>
      </c>
      <c r="H629" s="25">
        <f t="shared" si="19"/>
        <v>0.1</v>
      </c>
      <c r="I629" s="25">
        <v>19</v>
      </c>
      <c r="J629" s="25" t="s">
        <v>421</v>
      </c>
      <c r="K629" s="25">
        <v>80.5</v>
      </c>
      <c r="L629" s="25">
        <v>76.400000000000006</v>
      </c>
      <c r="M629" s="25" t="s">
        <v>421</v>
      </c>
      <c r="N629" s="25">
        <v>47.1</v>
      </c>
      <c r="O629" s="25">
        <v>62</v>
      </c>
      <c r="P629" s="25">
        <v>76</v>
      </c>
      <c r="Q629" s="25">
        <v>72</v>
      </c>
      <c r="R629" s="25">
        <v>40</v>
      </c>
      <c r="S629" s="25">
        <v>30</v>
      </c>
    </row>
    <row r="630" spans="1:19" x14ac:dyDescent="0.25">
      <c r="A630" s="25" t="s">
        <v>124</v>
      </c>
      <c r="B630" s="25" t="str">
        <f>VLOOKUP(A630,'Cód dos países'!$A$3:$C$199,2,FALSE)</f>
        <v>HND</v>
      </c>
      <c r="C630" s="25">
        <f>VLOOKUP(A630,'Cód dos países'!$A$3:$C$199,3,FALSE)</f>
        <v>74</v>
      </c>
      <c r="D630" s="25">
        <v>2015</v>
      </c>
      <c r="E630">
        <f t="shared" si="18"/>
        <v>742015</v>
      </c>
      <c r="F630" s="25">
        <v>57.7</v>
      </c>
      <c r="G630" s="25">
        <v>30</v>
      </c>
      <c r="H630" s="25">
        <f t="shared" si="19"/>
        <v>0.3</v>
      </c>
      <c r="I630" s="25">
        <v>29</v>
      </c>
      <c r="J630" s="25" t="s">
        <v>421</v>
      </c>
      <c r="K630" s="25">
        <v>84.2</v>
      </c>
      <c r="L630" s="25">
        <v>72</v>
      </c>
      <c r="M630" s="25" t="s">
        <v>421</v>
      </c>
      <c r="N630" s="25">
        <v>58</v>
      </c>
      <c r="O630" s="25">
        <v>31</v>
      </c>
      <c r="P630" s="25">
        <v>74.8</v>
      </c>
      <c r="Q630" s="25">
        <v>78.400000000000006</v>
      </c>
      <c r="R630" s="25">
        <v>60</v>
      </c>
      <c r="S630" s="25">
        <v>60</v>
      </c>
    </row>
    <row r="631" spans="1:19" x14ac:dyDescent="0.25">
      <c r="A631" s="25" t="s">
        <v>122</v>
      </c>
      <c r="B631" s="25" t="str">
        <f>VLOOKUP(A631,'Cód dos países'!$A$3:$C$199,2,FALSE)</f>
        <v>HKG</v>
      </c>
      <c r="C631" s="25">
        <f>VLOOKUP(A631,'Cód dos países'!$A$3:$C$199,3,FALSE)</f>
        <v>75</v>
      </c>
      <c r="D631" s="25">
        <v>2015</v>
      </c>
      <c r="E631">
        <f t="shared" si="18"/>
        <v>752015</v>
      </c>
      <c r="F631" s="25">
        <v>88.6</v>
      </c>
      <c r="G631" s="25">
        <v>90</v>
      </c>
      <c r="H631" s="25">
        <f t="shared" si="19"/>
        <v>0.9</v>
      </c>
      <c r="I631" s="25">
        <v>74</v>
      </c>
      <c r="J631" s="25" t="s">
        <v>421</v>
      </c>
      <c r="K631" s="25">
        <v>92.6</v>
      </c>
      <c r="L631" s="25">
        <v>90.7</v>
      </c>
      <c r="M631" s="25" t="s">
        <v>421</v>
      </c>
      <c r="N631" s="25">
        <v>97.4</v>
      </c>
      <c r="O631" s="25">
        <v>89</v>
      </c>
      <c r="P631" s="25">
        <v>81.8</v>
      </c>
      <c r="Q631" s="25">
        <v>90</v>
      </c>
      <c r="R631" s="25">
        <v>90</v>
      </c>
      <c r="S631" s="25">
        <v>90</v>
      </c>
    </row>
    <row r="632" spans="1:19" x14ac:dyDescent="0.25">
      <c r="A632" s="25" t="s">
        <v>130</v>
      </c>
      <c r="B632" s="25" t="str">
        <f>VLOOKUP(A632,'Cód dos países'!$A$3:$C$199,2,FALSE)</f>
        <v>HUN</v>
      </c>
      <c r="C632" s="25">
        <f>VLOOKUP(A632,'Cód dos países'!$A$3:$C$199,3,FALSE)</f>
        <v>76</v>
      </c>
      <c r="D632" s="25">
        <v>2015</v>
      </c>
      <c r="E632">
        <f t="shared" si="18"/>
        <v>762015</v>
      </c>
      <c r="F632" s="25">
        <v>66</v>
      </c>
      <c r="G632" s="25">
        <v>45</v>
      </c>
      <c r="H632" s="25">
        <f t="shared" si="19"/>
        <v>0.45</v>
      </c>
      <c r="I632" s="25">
        <v>54</v>
      </c>
      <c r="J632" s="25" t="s">
        <v>421</v>
      </c>
      <c r="K632" s="25">
        <v>78.7</v>
      </c>
      <c r="L632" s="25">
        <v>26.7</v>
      </c>
      <c r="M632" s="25" t="s">
        <v>421</v>
      </c>
      <c r="N632" s="25">
        <v>70.599999999999994</v>
      </c>
      <c r="O632" s="25">
        <v>63.8</v>
      </c>
      <c r="P632" s="25">
        <v>88.3</v>
      </c>
      <c r="Q632" s="25">
        <v>88</v>
      </c>
      <c r="R632" s="25">
        <v>75</v>
      </c>
      <c r="S632" s="25">
        <v>70</v>
      </c>
    </row>
    <row r="633" spans="1:19" x14ac:dyDescent="0.25">
      <c r="A633" s="25" t="s">
        <v>142</v>
      </c>
      <c r="B633" s="25" t="str">
        <f>VLOOKUP(A633,'Cód dos países'!$A$3:$C$199,2,FALSE)</f>
        <v>ISL</v>
      </c>
      <c r="C633" s="25">
        <f>VLOOKUP(A633,'Cód dos países'!$A$3:$C$199,3,FALSE)</f>
        <v>77</v>
      </c>
      <c r="D633" s="25">
        <v>2015</v>
      </c>
      <c r="E633">
        <f t="shared" si="18"/>
        <v>772015</v>
      </c>
      <c r="F633" s="25">
        <v>73.3</v>
      </c>
      <c r="G633" s="25">
        <v>90</v>
      </c>
      <c r="H633" s="25">
        <f t="shared" si="19"/>
        <v>0.9</v>
      </c>
      <c r="I633" s="25">
        <v>79</v>
      </c>
      <c r="J633" s="25" t="s">
        <v>421</v>
      </c>
      <c r="K633" s="25">
        <v>73.3</v>
      </c>
      <c r="L633" s="25">
        <v>42.1</v>
      </c>
      <c r="M633" s="25" t="s">
        <v>421</v>
      </c>
      <c r="N633" s="25">
        <v>90.1</v>
      </c>
      <c r="O633" s="25">
        <v>61.6</v>
      </c>
      <c r="P633" s="25">
        <v>79.5</v>
      </c>
      <c r="Q633" s="25">
        <v>87.8</v>
      </c>
      <c r="R633" s="25">
        <v>70</v>
      </c>
      <c r="S633" s="25">
        <v>60</v>
      </c>
    </row>
    <row r="634" spans="1:19" x14ac:dyDescent="0.25">
      <c r="A634" s="25" t="s">
        <v>134</v>
      </c>
      <c r="B634" s="25" t="str">
        <f>VLOOKUP(A634,'Cód dos países'!$A$3:$C$199,2,FALSE)</f>
        <v>IND</v>
      </c>
      <c r="C634" s="25">
        <f>VLOOKUP(A634,'Cód dos países'!$A$3:$C$199,3,FALSE)</f>
        <v>78</v>
      </c>
      <c r="D634" s="25">
        <v>2015</v>
      </c>
      <c r="E634">
        <f t="shared" si="18"/>
        <v>782015</v>
      </c>
      <c r="F634" s="25">
        <v>56.2</v>
      </c>
      <c r="G634" s="25">
        <v>55</v>
      </c>
      <c r="H634" s="25">
        <f t="shared" si="19"/>
        <v>0.55000000000000004</v>
      </c>
      <c r="I634" s="25">
        <v>38</v>
      </c>
      <c r="J634" s="25" t="s">
        <v>421</v>
      </c>
      <c r="K634" s="25">
        <v>77.099999999999994</v>
      </c>
      <c r="L634" s="25">
        <v>78.099999999999994</v>
      </c>
      <c r="M634" s="25" t="s">
        <v>421</v>
      </c>
      <c r="N634" s="25">
        <v>47.6</v>
      </c>
      <c r="O634" s="25">
        <v>47.8</v>
      </c>
      <c r="P634" s="25">
        <v>72.8</v>
      </c>
      <c r="Q634" s="25">
        <v>71</v>
      </c>
      <c r="R634" s="25">
        <v>35</v>
      </c>
      <c r="S634" s="25">
        <v>40</v>
      </c>
    </row>
    <row r="635" spans="1:19" x14ac:dyDescent="0.25">
      <c r="A635" s="25" t="s">
        <v>132</v>
      </c>
      <c r="B635" s="25" t="str">
        <f>VLOOKUP(A635,'Cód dos países'!$A$3:$C$199,2,FALSE)</f>
        <v>IDN</v>
      </c>
      <c r="C635" s="25">
        <f>VLOOKUP(A635,'Cód dos países'!$A$3:$C$199,3,FALSE)</f>
        <v>79</v>
      </c>
      <c r="D635" s="25">
        <v>2015</v>
      </c>
      <c r="E635">
        <f t="shared" si="18"/>
        <v>792015</v>
      </c>
      <c r="F635" s="25">
        <v>59.4</v>
      </c>
      <c r="G635" s="25">
        <v>30</v>
      </c>
      <c r="H635" s="25">
        <f t="shared" si="19"/>
        <v>0.3</v>
      </c>
      <c r="I635" s="25">
        <v>34</v>
      </c>
      <c r="J635" s="25" t="s">
        <v>421</v>
      </c>
      <c r="K635" s="25">
        <v>83.4</v>
      </c>
      <c r="L635" s="25">
        <v>89</v>
      </c>
      <c r="M635" s="25" t="s">
        <v>421</v>
      </c>
      <c r="N635" s="25">
        <v>54</v>
      </c>
      <c r="O635" s="25">
        <v>49.3</v>
      </c>
      <c r="P635" s="25">
        <v>74.3</v>
      </c>
      <c r="Q635" s="25">
        <v>80.400000000000006</v>
      </c>
      <c r="R635" s="25">
        <v>40</v>
      </c>
      <c r="S635" s="25">
        <v>60</v>
      </c>
    </row>
    <row r="636" spans="1:19" x14ac:dyDescent="0.25">
      <c r="A636" s="25" t="s">
        <v>138</v>
      </c>
      <c r="B636" s="25" t="str">
        <f>VLOOKUP(A636,'Cód dos países'!$A$3:$C$199,2,FALSE)</f>
        <v>IRN</v>
      </c>
      <c r="C636" s="25">
        <f>VLOOKUP(A636,'Cód dos países'!$A$3:$C$199,3,FALSE)</f>
        <v>80</v>
      </c>
      <c r="D636" s="25">
        <v>2015</v>
      </c>
      <c r="E636">
        <f t="shared" si="18"/>
        <v>802015</v>
      </c>
      <c r="F636" s="25">
        <v>43.5</v>
      </c>
      <c r="G636" s="25">
        <v>10</v>
      </c>
      <c r="H636" s="25">
        <f t="shared" si="19"/>
        <v>0.1</v>
      </c>
      <c r="I636" s="25">
        <v>27</v>
      </c>
      <c r="J636" s="25" t="s">
        <v>421</v>
      </c>
      <c r="K636" s="25">
        <v>81.2</v>
      </c>
      <c r="L636" s="25">
        <v>93.2</v>
      </c>
      <c r="M636" s="25" t="s">
        <v>421</v>
      </c>
      <c r="N636" s="25">
        <v>59.3</v>
      </c>
      <c r="O636" s="25">
        <v>49</v>
      </c>
      <c r="P636" s="25">
        <v>50.6</v>
      </c>
      <c r="Q636" s="25">
        <v>54.6</v>
      </c>
      <c r="R636" s="25">
        <v>0</v>
      </c>
      <c r="S636" s="25">
        <v>10</v>
      </c>
    </row>
    <row r="637" spans="1:19" x14ac:dyDescent="0.25">
      <c r="A637" s="25" t="s">
        <v>140</v>
      </c>
      <c r="B637" s="25" t="str">
        <f>VLOOKUP(A637,'Cód dos países'!$A$3:$C$199,2,FALSE)</f>
        <v>IRQ</v>
      </c>
      <c r="C637" s="25">
        <f>VLOOKUP(A637,'Cód dos países'!$A$3:$C$199,3,FALSE)</f>
        <v>81</v>
      </c>
      <c r="D637" s="25">
        <v>2015</v>
      </c>
      <c r="E637">
        <f t="shared" si="18"/>
        <v>812015</v>
      </c>
      <c r="F637" s="25" t="s">
        <v>421</v>
      </c>
      <c r="H637" s="25" t="str">
        <f t="shared" si="19"/>
        <v/>
      </c>
      <c r="I637" s="25">
        <v>16</v>
      </c>
      <c r="J637" s="25" t="s">
        <v>421</v>
      </c>
      <c r="K637" s="25" t="s">
        <v>421</v>
      </c>
      <c r="L637" s="25">
        <v>29.7</v>
      </c>
      <c r="M637" s="25" t="s">
        <v>421</v>
      </c>
      <c r="N637" s="25">
        <v>63.2</v>
      </c>
      <c r="O637" s="25">
        <v>68.5</v>
      </c>
      <c r="P637" s="25">
        <v>75</v>
      </c>
      <c r="Q637" s="25" t="s">
        <v>421</v>
      </c>
      <c r="R637" s="25" t="s">
        <v>421</v>
      </c>
      <c r="S637" s="25" t="s">
        <v>421</v>
      </c>
    </row>
    <row r="638" spans="1:19" x14ac:dyDescent="0.25">
      <c r="A638" s="25" t="s">
        <v>136</v>
      </c>
      <c r="B638" s="25" t="str">
        <f>VLOOKUP(A638,'Cód dos países'!$A$3:$C$199,2,FALSE)</f>
        <v>IRL</v>
      </c>
      <c r="C638" s="25">
        <f>VLOOKUP(A638,'Cód dos países'!$A$3:$C$199,3,FALSE)</f>
        <v>82</v>
      </c>
      <c r="D638" s="25">
        <v>2015</v>
      </c>
      <c r="E638">
        <f t="shared" si="18"/>
        <v>822015</v>
      </c>
      <c r="F638" s="25">
        <v>77.3</v>
      </c>
      <c r="G638" s="25">
        <v>90</v>
      </c>
      <c r="H638" s="25">
        <f t="shared" si="19"/>
        <v>0.9</v>
      </c>
      <c r="I638" s="25">
        <v>74</v>
      </c>
      <c r="J638" s="25" t="s">
        <v>421</v>
      </c>
      <c r="K638" s="25">
        <v>73.599999999999994</v>
      </c>
      <c r="L638" s="25">
        <v>50.3</v>
      </c>
      <c r="M638" s="25" t="s">
        <v>421</v>
      </c>
      <c r="N638" s="25">
        <v>79.599999999999994</v>
      </c>
      <c r="O638" s="25">
        <v>72.099999999999994</v>
      </c>
      <c r="P638" s="25">
        <v>85.5</v>
      </c>
      <c r="Q638" s="25">
        <v>88</v>
      </c>
      <c r="R638" s="25">
        <v>90</v>
      </c>
      <c r="S638" s="25">
        <v>70</v>
      </c>
    </row>
    <row r="639" spans="1:19" x14ac:dyDescent="0.25">
      <c r="A639" s="25" t="s">
        <v>144</v>
      </c>
      <c r="B639" s="25" t="str">
        <f>VLOOKUP(A639,'Cód dos países'!$A$3:$C$199,2,FALSE)</f>
        <v>ISR</v>
      </c>
      <c r="C639" s="25">
        <f>VLOOKUP(A639,'Cód dos países'!$A$3:$C$199,3,FALSE)</f>
        <v>83</v>
      </c>
      <c r="D639" s="25">
        <v>2015</v>
      </c>
      <c r="E639">
        <f t="shared" si="18"/>
        <v>832015</v>
      </c>
      <c r="F639" s="25">
        <v>70.7</v>
      </c>
      <c r="G639" s="25">
        <v>75</v>
      </c>
      <c r="H639" s="25">
        <f t="shared" si="19"/>
        <v>0.75</v>
      </c>
      <c r="I639" s="25">
        <v>60</v>
      </c>
      <c r="J639" s="25" t="s">
        <v>421</v>
      </c>
      <c r="K639" s="25">
        <v>60.6</v>
      </c>
      <c r="L639" s="25">
        <v>48.8</v>
      </c>
      <c r="M639" s="25" t="s">
        <v>421</v>
      </c>
      <c r="N639" s="25">
        <v>70.599999999999994</v>
      </c>
      <c r="O639" s="25">
        <v>64.599999999999994</v>
      </c>
      <c r="P639" s="25">
        <v>84.2</v>
      </c>
      <c r="Q639" s="25">
        <v>88.2</v>
      </c>
      <c r="R639" s="25">
        <v>85</v>
      </c>
      <c r="S639" s="25">
        <v>70</v>
      </c>
    </row>
    <row r="640" spans="1:19" x14ac:dyDescent="0.25">
      <c r="A640" s="25" t="s">
        <v>146</v>
      </c>
      <c r="B640" s="25" t="str">
        <f>VLOOKUP(A640,'Cód dos países'!$A$3:$C$199,2,FALSE)</f>
        <v>ITA</v>
      </c>
      <c r="C640" s="25">
        <f>VLOOKUP(A640,'Cód dos países'!$A$3:$C$199,3,FALSE)</f>
        <v>84</v>
      </c>
      <c r="D640" s="25">
        <v>2015</v>
      </c>
      <c r="E640">
        <f t="shared" si="18"/>
        <v>842015</v>
      </c>
      <c r="F640" s="25">
        <v>61.2</v>
      </c>
      <c r="G640" s="25">
        <v>50</v>
      </c>
      <c r="H640" s="25">
        <f t="shared" si="19"/>
        <v>0.5</v>
      </c>
      <c r="I640" s="25">
        <v>43</v>
      </c>
      <c r="J640" s="25" t="s">
        <v>421</v>
      </c>
      <c r="K640" s="25">
        <v>55.8</v>
      </c>
      <c r="L640" s="25">
        <v>22.1</v>
      </c>
      <c r="M640" s="25" t="s">
        <v>421</v>
      </c>
      <c r="N640" s="25">
        <v>70.3</v>
      </c>
      <c r="O640" s="25">
        <v>53</v>
      </c>
      <c r="P640" s="25">
        <v>84.5</v>
      </c>
      <c r="Q640" s="25">
        <v>88</v>
      </c>
      <c r="R640" s="25">
        <v>85</v>
      </c>
      <c r="S640" s="25">
        <v>60</v>
      </c>
    </row>
    <row r="641" spans="1:19" x14ac:dyDescent="0.25">
      <c r="A641" s="25" t="s">
        <v>148</v>
      </c>
      <c r="B641" s="25" t="str">
        <f>VLOOKUP(A641,'Cód dos países'!$A$3:$C$199,2,FALSE)</f>
        <v>JAM</v>
      </c>
      <c r="C641" s="25">
        <f>VLOOKUP(A641,'Cód dos países'!$A$3:$C$199,3,FALSE)</f>
        <v>85</v>
      </c>
      <c r="D641" s="25">
        <v>2015</v>
      </c>
      <c r="E641">
        <f t="shared" si="18"/>
        <v>852015</v>
      </c>
      <c r="F641" s="25">
        <v>67.5</v>
      </c>
      <c r="G641" s="25">
        <v>40</v>
      </c>
      <c r="H641" s="25">
        <f t="shared" si="19"/>
        <v>0.4</v>
      </c>
      <c r="I641" s="25">
        <v>38</v>
      </c>
      <c r="J641" s="25" t="s">
        <v>421</v>
      </c>
      <c r="K641" s="25">
        <v>81.7</v>
      </c>
      <c r="L641" s="25">
        <v>78</v>
      </c>
      <c r="M641" s="25" t="s">
        <v>421</v>
      </c>
      <c r="N641" s="25">
        <v>81.3</v>
      </c>
      <c r="O641" s="25">
        <v>72.7</v>
      </c>
      <c r="P641" s="25">
        <v>77.5</v>
      </c>
      <c r="Q641" s="25">
        <v>75.400000000000006</v>
      </c>
      <c r="R641" s="25">
        <v>80</v>
      </c>
      <c r="S641" s="25">
        <v>50</v>
      </c>
    </row>
    <row r="642" spans="1:19" x14ac:dyDescent="0.25">
      <c r="A642" s="25" t="s">
        <v>152</v>
      </c>
      <c r="B642" s="25" t="str">
        <f>VLOOKUP(A642,'Cód dos países'!$A$3:$C$199,2,FALSE)</f>
        <v>JPN</v>
      </c>
      <c r="C642" s="25">
        <f>VLOOKUP(A642,'Cód dos países'!$A$3:$C$199,3,FALSE)</f>
        <v>86</v>
      </c>
      <c r="D642" s="25">
        <v>2015</v>
      </c>
      <c r="E642">
        <f t="shared" si="18"/>
        <v>862015</v>
      </c>
      <c r="F642" s="25">
        <v>73.099999999999994</v>
      </c>
      <c r="G642" s="25">
        <v>80</v>
      </c>
      <c r="H642" s="25">
        <f t="shared" si="19"/>
        <v>0.8</v>
      </c>
      <c r="I642" s="25">
        <v>76</v>
      </c>
      <c r="J642" s="25" t="s">
        <v>421</v>
      </c>
      <c r="K642" s="25">
        <v>68.5</v>
      </c>
      <c r="L642" s="25">
        <v>46.2</v>
      </c>
      <c r="M642" s="25" t="s">
        <v>421</v>
      </c>
      <c r="N642" s="25">
        <v>82.5</v>
      </c>
      <c r="O642" s="25">
        <v>83.9</v>
      </c>
      <c r="P642" s="25">
        <v>81.2</v>
      </c>
      <c r="Q642" s="25">
        <v>82.6</v>
      </c>
      <c r="R642" s="25">
        <v>70</v>
      </c>
      <c r="S642" s="25">
        <v>60</v>
      </c>
    </row>
    <row r="643" spans="1:19" x14ac:dyDescent="0.25">
      <c r="A643" s="25" t="s">
        <v>150</v>
      </c>
      <c r="B643" s="25" t="str">
        <f>VLOOKUP(A643,'Cód dos países'!$A$3:$C$199,2,FALSE)</f>
        <v>JOR</v>
      </c>
      <c r="C643" s="25">
        <f>VLOOKUP(A643,'Cód dos países'!$A$3:$C$199,3,FALSE)</f>
        <v>87</v>
      </c>
      <c r="D643" s="25">
        <v>2015</v>
      </c>
      <c r="E643">
        <f t="shared" si="18"/>
        <v>872015</v>
      </c>
      <c r="F643" s="25">
        <v>68.3</v>
      </c>
      <c r="G643" s="25">
        <v>60</v>
      </c>
      <c r="H643" s="25">
        <f t="shared" si="19"/>
        <v>0.6</v>
      </c>
      <c r="I643" s="25">
        <v>49</v>
      </c>
      <c r="J643" s="25" t="s">
        <v>421</v>
      </c>
      <c r="K643" s="25">
        <v>91.7</v>
      </c>
      <c r="L643" s="25">
        <v>62</v>
      </c>
      <c r="M643" s="25" t="s">
        <v>421</v>
      </c>
      <c r="N643" s="25">
        <v>64.900000000000006</v>
      </c>
      <c r="O643" s="25">
        <v>68.400000000000006</v>
      </c>
      <c r="P643" s="25">
        <v>83.1</v>
      </c>
      <c r="Q643" s="25">
        <v>73.400000000000006</v>
      </c>
      <c r="R643" s="25">
        <v>70</v>
      </c>
      <c r="S643" s="25">
        <v>60</v>
      </c>
    </row>
    <row r="644" spans="1:19" x14ac:dyDescent="0.25">
      <c r="A644" s="25" t="s">
        <v>154</v>
      </c>
      <c r="B644" s="25" t="str">
        <f>VLOOKUP(A644,'Cód dos países'!$A$3:$C$199,2,FALSE)</f>
        <v>KAZ</v>
      </c>
      <c r="C644" s="25">
        <f>VLOOKUP(A644,'Cód dos países'!$A$3:$C$199,3,FALSE)</f>
        <v>88</v>
      </c>
      <c r="D644" s="25">
        <v>2015</v>
      </c>
      <c r="E644">
        <f t="shared" si="18"/>
        <v>882015</v>
      </c>
      <c r="F644" s="25">
        <v>63.6</v>
      </c>
      <c r="G644" s="25">
        <v>30</v>
      </c>
      <c r="H644" s="25">
        <f t="shared" si="19"/>
        <v>0.3</v>
      </c>
      <c r="I644" s="25">
        <v>29</v>
      </c>
      <c r="J644" s="25" t="s">
        <v>421</v>
      </c>
      <c r="K644" s="25">
        <v>93</v>
      </c>
      <c r="L644" s="25">
        <v>87.7</v>
      </c>
      <c r="M644" s="25" t="s">
        <v>421</v>
      </c>
      <c r="N644" s="25">
        <v>72.3</v>
      </c>
      <c r="O644" s="25">
        <v>82.7</v>
      </c>
      <c r="P644" s="25">
        <v>74</v>
      </c>
      <c r="Q644" s="25">
        <v>77.400000000000006</v>
      </c>
      <c r="R644" s="25">
        <v>40</v>
      </c>
      <c r="S644" s="25">
        <v>50</v>
      </c>
    </row>
    <row r="645" spans="1:19" x14ac:dyDescent="0.25">
      <c r="A645" s="25" t="s">
        <v>156</v>
      </c>
      <c r="B645" s="25" t="str">
        <f>VLOOKUP(A645,'Cód dos países'!$A$3:$C$199,2,FALSE)</f>
        <v>KEN</v>
      </c>
      <c r="C645" s="25">
        <f>VLOOKUP(A645,'Cód dos países'!$A$3:$C$199,3,FALSE)</f>
        <v>89</v>
      </c>
      <c r="D645" s="25">
        <v>2015</v>
      </c>
      <c r="E645">
        <f t="shared" ref="E645:E708" si="20">C645*10000+D645</f>
        <v>892015</v>
      </c>
      <c r="F645" s="25">
        <v>57.5</v>
      </c>
      <c r="G645" s="25">
        <v>30</v>
      </c>
      <c r="H645" s="25">
        <f t="shared" ref="H645:H708" si="21">IF(G645="","",(G645/100))</f>
        <v>0.3</v>
      </c>
      <c r="I645" s="25">
        <v>25</v>
      </c>
      <c r="J645" s="25" t="s">
        <v>421</v>
      </c>
      <c r="K645" s="25">
        <v>79.400000000000006</v>
      </c>
      <c r="L645" s="25">
        <v>80.8</v>
      </c>
      <c r="M645" s="25" t="s">
        <v>421</v>
      </c>
      <c r="N645" s="25">
        <v>48.6</v>
      </c>
      <c r="O645" s="25">
        <v>62.2</v>
      </c>
      <c r="P645" s="25">
        <v>73.5</v>
      </c>
      <c r="Q645" s="25">
        <v>65.599999999999994</v>
      </c>
      <c r="R645" s="25">
        <v>60</v>
      </c>
      <c r="S645" s="25">
        <v>50</v>
      </c>
    </row>
    <row r="646" spans="1:19" x14ac:dyDescent="0.25">
      <c r="A646" s="25" t="s">
        <v>356</v>
      </c>
      <c r="B646" s="25" t="str">
        <f>VLOOKUP(A646,'Cód dos países'!$A$3:$C$199,2,FALSE)</f>
        <v>KIR</v>
      </c>
      <c r="C646" s="25">
        <f>VLOOKUP(A646,'Cód dos países'!$A$3:$C$199,3,FALSE)</f>
        <v>90</v>
      </c>
      <c r="D646" s="25">
        <v>2015</v>
      </c>
      <c r="E646">
        <f t="shared" si="20"/>
        <v>902015</v>
      </c>
      <c r="F646" s="25">
        <v>46.2</v>
      </c>
      <c r="G646" s="25">
        <v>30</v>
      </c>
      <c r="H646" s="25">
        <f t="shared" si="21"/>
        <v>0.3</v>
      </c>
      <c r="I646" s="25">
        <v>29.2</v>
      </c>
      <c r="J646" s="25" t="s">
        <v>421</v>
      </c>
      <c r="K646" s="25">
        <v>73.3</v>
      </c>
      <c r="L646" s="25">
        <v>0</v>
      </c>
      <c r="M646" s="25" t="s">
        <v>421</v>
      </c>
      <c r="N646" s="25">
        <v>51.6</v>
      </c>
      <c r="O646" s="25">
        <v>83.9</v>
      </c>
      <c r="P646" s="25">
        <v>81</v>
      </c>
      <c r="Q646" s="25">
        <v>58.2</v>
      </c>
      <c r="R646" s="25">
        <v>25</v>
      </c>
      <c r="S646" s="25">
        <v>30</v>
      </c>
    </row>
    <row r="647" spans="1:19" x14ac:dyDescent="0.25">
      <c r="A647" s="25" t="s">
        <v>324</v>
      </c>
      <c r="B647" s="25" t="str">
        <f>VLOOKUP(A647,'Cód dos países'!$A$3:$C$199,2,FALSE)</f>
        <v>LWI</v>
      </c>
      <c r="C647" s="25">
        <f>VLOOKUP(A647,'Cód dos países'!$A$3:$C$199,3,FALSE)</f>
        <v>93</v>
      </c>
      <c r="D647" s="25">
        <v>2015</v>
      </c>
      <c r="E647">
        <f t="shared" si="20"/>
        <v>932015</v>
      </c>
      <c r="F647" s="25">
        <v>61.4</v>
      </c>
      <c r="G647" s="25">
        <v>30</v>
      </c>
      <c r="H647" s="25">
        <f t="shared" si="21"/>
        <v>0.3</v>
      </c>
      <c r="I647" s="25">
        <v>33</v>
      </c>
      <c r="J647" s="25" t="s">
        <v>421</v>
      </c>
      <c r="K647" s="25">
        <v>93.6</v>
      </c>
      <c r="L647" s="25">
        <v>76.8</v>
      </c>
      <c r="M647" s="25" t="s">
        <v>421</v>
      </c>
      <c r="N647" s="25">
        <v>69.3</v>
      </c>
      <c r="O647" s="25">
        <v>66.3</v>
      </c>
      <c r="P647" s="25">
        <v>78.900000000000006</v>
      </c>
      <c r="Q647" s="25">
        <v>70.8</v>
      </c>
      <c r="R647" s="25">
        <v>65</v>
      </c>
      <c r="S647" s="25">
        <v>30</v>
      </c>
    </row>
    <row r="648" spans="1:19" x14ac:dyDescent="0.25">
      <c r="A648" s="25" t="s">
        <v>163</v>
      </c>
      <c r="B648" s="25" t="str">
        <f>VLOOKUP(A648,'Cód dos países'!$A$3:$C$199,2,FALSE)</f>
        <v>KWT</v>
      </c>
      <c r="C648" s="25">
        <f>VLOOKUP(A648,'Cód dos países'!$A$3:$C$199,3,FALSE)</f>
        <v>94</v>
      </c>
      <c r="D648" s="25">
        <v>2015</v>
      </c>
      <c r="E648">
        <f t="shared" si="20"/>
        <v>942015</v>
      </c>
      <c r="F648" s="25">
        <v>62.7</v>
      </c>
      <c r="G648" s="25">
        <v>45</v>
      </c>
      <c r="H648" s="25">
        <f t="shared" si="21"/>
        <v>0.45</v>
      </c>
      <c r="I648" s="25">
        <v>44</v>
      </c>
      <c r="J648" s="25" t="s">
        <v>421</v>
      </c>
      <c r="K648" s="25">
        <v>97.7</v>
      </c>
      <c r="L648" s="25">
        <v>57.7</v>
      </c>
      <c r="M648" s="25" t="s">
        <v>421</v>
      </c>
      <c r="N648" s="25">
        <v>63.4</v>
      </c>
      <c r="O648" s="25">
        <v>62.7</v>
      </c>
      <c r="P648" s="25">
        <v>74.2</v>
      </c>
      <c r="Q648" s="25">
        <v>77.2</v>
      </c>
      <c r="R648" s="25">
        <v>55</v>
      </c>
      <c r="S648" s="25">
        <v>50</v>
      </c>
    </row>
    <row r="649" spans="1:19" x14ac:dyDescent="0.25">
      <c r="A649" s="25" t="s">
        <v>158</v>
      </c>
      <c r="B649" s="25" t="str">
        <f>VLOOKUP(A649,'Cód dos países'!$A$3:$C$199,2,FALSE)</f>
        <v>KGZ</v>
      </c>
      <c r="C649" s="25">
        <f>VLOOKUP(A649,'Cód dos países'!$A$3:$C$199,3,FALSE)</f>
        <v>95</v>
      </c>
      <c r="D649" s="25">
        <v>2015</v>
      </c>
      <c r="E649">
        <f t="shared" si="20"/>
        <v>952015</v>
      </c>
      <c r="F649" s="25">
        <v>59.6</v>
      </c>
      <c r="G649" s="25">
        <v>20</v>
      </c>
      <c r="H649" s="25">
        <f t="shared" si="21"/>
        <v>0.2</v>
      </c>
      <c r="I649" s="25">
        <v>27</v>
      </c>
      <c r="J649" s="25" t="s">
        <v>421</v>
      </c>
      <c r="K649" s="25">
        <v>93.7</v>
      </c>
      <c r="L649" s="25">
        <v>56.3</v>
      </c>
      <c r="M649" s="25" t="s">
        <v>421</v>
      </c>
      <c r="N649" s="25">
        <v>65.3</v>
      </c>
      <c r="O649" s="25">
        <v>80.400000000000006</v>
      </c>
      <c r="P649" s="25">
        <v>68.400000000000006</v>
      </c>
      <c r="Q649" s="25">
        <v>75</v>
      </c>
      <c r="R649" s="25">
        <v>60</v>
      </c>
      <c r="S649" s="25">
        <v>50</v>
      </c>
    </row>
    <row r="650" spans="1:19" x14ac:dyDescent="0.25">
      <c r="A650" s="25" t="s">
        <v>165</v>
      </c>
      <c r="B650" s="25" t="str">
        <f>VLOOKUP(A650,'Cód dos países'!$A$3:$C$199,2,FALSE)</f>
        <v>LAO</v>
      </c>
      <c r="C650" s="25">
        <f>VLOOKUP(A650,'Cód dos países'!$A$3:$C$199,3,FALSE)</f>
        <v>96</v>
      </c>
      <c r="D650" s="25">
        <v>2015</v>
      </c>
      <c r="E650">
        <f t="shared" si="20"/>
        <v>962015</v>
      </c>
      <c r="F650" s="25">
        <v>49.8</v>
      </c>
      <c r="G650" s="25">
        <v>15</v>
      </c>
      <c r="H650" s="25">
        <f t="shared" si="21"/>
        <v>0.15</v>
      </c>
      <c r="I650" s="25">
        <v>25</v>
      </c>
      <c r="J650" s="25" t="s">
        <v>421</v>
      </c>
      <c r="K650" s="25">
        <v>86.1</v>
      </c>
      <c r="L650" s="25">
        <v>73.8</v>
      </c>
      <c r="M650" s="25" t="s">
        <v>421</v>
      </c>
      <c r="N650" s="25">
        <v>55.9</v>
      </c>
      <c r="O650" s="25">
        <v>57.6</v>
      </c>
      <c r="P650" s="25">
        <v>71.3</v>
      </c>
      <c r="Q650" s="25">
        <v>58.6</v>
      </c>
      <c r="R650" s="25">
        <v>35</v>
      </c>
      <c r="S650" s="25">
        <v>20</v>
      </c>
    </row>
    <row r="651" spans="1:19" x14ac:dyDescent="0.25">
      <c r="A651" s="25" t="s">
        <v>181</v>
      </c>
      <c r="B651" s="25" t="str">
        <f>VLOOKUP(A651,'Cód dos países'!$A$3:$C$199,2,FALSE)</f>
        <v>LVA</v>
      </c>
      <c r="C651" s="25">
        <f>VLOOKUP(A651,'Cód dos países'!$A$3:$C$199,3,FALSE)</f>
        <v>97</v>
      </c>
      <c r="D651" s="25">
        <v>2015</v>
      </c>
      <c r="E651">
        <f t="shared" si="20"/>
        <v>972015</v>
      </c>
      <c r="F651" s="25">
        <v>70.400000000000006</v>
      </c>
      <c r="G651" s="25">
        <v>50</v>
      </c>
      <c r="H651" s="25">
        <f t="shared" si="21"/>
        <v>0.5</v>
      </c>
      <c r="I651" s="25">
        <v>55</v>
      </c>
      <c r="J651" s="25" t="s">
        <v>421</v>
      </c>
      <c r="K651" s="25">
        <v>84.8</v>
      </c>
      <c r="L651" s="25">
        <v>58.4</v>
      </c>
      <c r="M651" s="25" t="s">
        <v>421</v>
      </c>
      <c r="N651" s="25">
        <v>78.599999999999994</v>
      </c>
      <c r="O651" s="25">
        <v>59.5</v>
      </c>
      <c r="P651" s="25">
        <v>84.8</v>
      </c>
      <c r="Q651" s="25">
        <v>88</v>
      </c>
      <c r="R651" s="25">
        <v>85</v>
      </c>
      <c r="S651" s="25">
        <v>60</v>
      </c>
    </row>
    <row r="652" spans="1:19" x14ac:dyDescent="0.25">
      <c r="A652" s="25" t="s">
        <v>167</v>
      </c>
      <c r="B652" s="25" t="str">
        <f>VLOOKUP(A652,'Cód dos países'!$A$3:$C$199,2,FALSE)</f>
        <v>LBN</v>
      </c>
      <c r="C652" s="25">
        <f>VLOOKUP(A652,'Cód dos países'!$A$3:$C$199,3,FALSE)</f>
        <v>98</v>
      </c>
      <c r="D652" s="25">
        <v>2015</v>
      </c>
      <c r="E652">
        <f t="shared" si="20"/>
        <v>982015</v>
      </c>
      <c r="F652" s="25">
        <v>59.5</v>
      </c>
      <c r="G652" s="25">
        <v>20</v>
      </c>
      <c r="H652" s="25">
        <f t="shared" si="21"/>
        <v>0.2</v>
      </c>
      <c r="I652" s="25">
        <v>27</v>
      </c>
      <c r="J652" s="25" t="s">
        <v>421</v>
      </c>
      <c r="K652" s="25">
        <v>91.3</v>
      </c>
      <c r="L652" s="25">
        <v>75.7</v>
      </c>
      <c r="M652" s="25" t="s">
        <v>421</v>
      </c>
      <c r="N652" s="25">
        <v>59.1</v>
      </c>
      <c r="O652" s="25">
        <v>57.3</v>
      </c>
      <c r="P652" s="25">
        <v>79</v>
      </c>
      <c r="Q652" s="25">
        <v>75.8</v>
      </c>
      <c r="R652" s="25">
        <v>60</v>
      </c>
      <c r="S652" s="25">
        <v>50</v>
      </c>
    </row>
    <row r="653" spans="1:19" x14ac:dyDescent="0.25">
      <c r="A653" s="25" t="s">
        <v>175</v>
      </c>
      <c r="B653" s="25" t="str">
        <f>VLOOKUP(A653,'Cód dos países'!$A$3:$C$199,2,FALSE)</f>
        <v>LSO</v>
      </c>
      <c r="C653" s="25">
        <f>VLOOKUP(A653,'Cód dos países'!$A$3:$C$199,3,FALSE)</f>
        <v>99</v>
      </c>
      <c r="D653" s="25">
        <v>2015</v>
      </c>
      <c r="E653">
        <f t="shared" si="20"/>
        <v>992015</v>
      </c>
      <c r="F653" s="25">
        <v>50.6</v>
      </c>
      <c r="G653" s="25">
        <v>30</v>
      </c>
      <c r="H653" s="25">
        <f t="shared" si="21"/>
        <v>0.3</v>
      </c>
      <c r="I653" s="25">
        <v>49</v>
      </c>
      <c r="J653" s="25" t="s">
        <v>421</v>
      </c>
      <c r="K653" s="25">
        <v>59.1</v>
      </c>
      <c r="L653" s="25">
        <v>0</v>
      </c>
      <c r="M653" s="25" t="s">
        <v>421</v>
      </c>
      <c r="N653" s="25">
        <v>53.3</v>
      </c>
      <c r="O653" s="25">
        <v>62.1</v>
      </c>
      <c r="P653" s="25">
        <v>76.900000000000006</v>
      </c>
      <c r="Q653" s="25">
        <v>85.8</v>
      </c>
      <c r="R653" s="25">
        <v>50</v>
      </c>
      <c r="S653" s="25">
        <v>40</v>
      </c>
    </row>
    <row r="654" spans="1:19" x14ac:dyDescent="0.25">
      <c r="A654" s="25" t="s">
        <v>169</v>
      </c>
      <c r="B654" s="25" t="str">
        <f>VLOOKUP(A654,'Cód dos países'!$A$3:$C$199,2,FALSE)</f>
        <v>LBR</v>
      </c>
      <c r="C654" s="25">
        <f>VLOOKUP(A654,'Cód dos países'!$A$3:$C$199,3,FALSE)</f>
        <v>100</v>
      </c>
      <c r="D654" s="25">
        <v>2015</v>
      </c>
      <c r="E654">
        <f t="shared" si="20"/>
        <v>1002015</v>
      </c>
      <c r="F654" s="25">
        <v>52.2</v>
      </c>
      <c r="G654" s="25">
        <v>25</v>
      </c>
      <c r="H654" s="25">
        <f t="shared" si="21"/>
        <v>0.25</v>
      </c>
      <c r="I654" s="25">
        <v>37</v>
      </c>
      <c r="J654" s="25" t="s">
        <v>421</v>
      </c>
      <c r="K654" s="25">
        <v>83.8</v>
      </c>
      <c r="L654" s="25">
        <v>67.7</v>
      </c>
      <c r="M654" s="25" t="s">
        <v>421</v>
      </c>
      <c r="N654" s="25">
        <v>55.1</v>
      </c>
      <c r="O654" s="25">
        <v>44.5</v>
      </c>
      <c r="P654" s="25">
        <v>71</v>
      </c>
      <c r="Q654" s="25">
        <v>72.8</v>
      </c>
      <c r="R654" s="25">
        <v>45</v>
      </c>
      <c r="S654" s="25">
        <v>20</v>
      </c>
    </row>
    <row r="655" spans="1:19" x14ac:dyDescent="0.25">
      <c r="A655" s="25" t="s">
        <v>171</v>
      </c>
      <c r="B655" s="25" t="str">
        <f>VLOOKUP(A655,'Cód dos países'!$A$3:$C$199,2,FALSE)</f>
        <v>LBY</v>
      </c>
      <c r="C655" s="25">
        <f>VLOOKUP(A655,'Cód dos países'!$A$3:$C$199,3,FALSE)</f>
        <v>101</v>
      </c>
      <c r="D655" s="25">
        <v>2015</v>
      </c>
      <c r="E655">
        <f t="shared" si="20"/>
        <v>1012015</v>
      </c>
      <c r="F655" s="25" t="s">
        <v>421</v>
      </c>
      <c r="G655" s="25">
        <v>10</v>
      </c>
      <c r="H655" s="25">
        <f t="shared" si="21"/>
        <v>0.1</v>
      </c>
      <c r="I655" s="25">
        <v>18</v>
      </c>
      <c r="J655" s="25" t="s">
        <v>421</v>
      </c>
      <c r="K655" s="25">
        <v>95</v>
      </c>
      <c r="L655" s="25">
        <v>0</v>
      </c>
      <c r="M655" s="25" t="s">
        <v>421</v>
      </c>
      <c r="N655" s="25">
        <v>55.5</v>
      </c>
      <c r="O655" s="25">
        <v>63.1</v>
      </c>
      <c r="P655" s="25">
        <v>74</v>
      </c>
      <c r="Q655" s="25" t="s">
        <v>421</v>
      </c>
      <c r="R655" s="25">
        <v>5</v>
      </c>
      <c r="S655" s="25" t="s">
        <v>421</v>
      </c>
    </row>
    <row r="656" spans="1:19" x14ac:dyDescent="0.25">
      <c r="A656" s="25" t="s">
        <v>359</v>
      </c>
      <c r="B656" s="25" t="str">
        <f>VLOOKUP(A656,'Cód dos países'!$A$3:$C$199,2,FALSE)</f>
        <v>LIE</v>
      </c>
      <c r="C656" s="25">
        <f>VLOOKUP(A656,'Cód dos países'!$A$3:$C$199,3,FALSE)</f>
        <v>102</v>
      </c>
      <c r="D656" s="25">
        <v>2015</v>
      </c>
      <c r="E656">
        <f t="shared" si="20"/>
        <v>1022015</v>
      </c>
      <c r="F656" s="25" t="s">
        <v>421</v>
      </c>
      <c r="H656" s="25" t="str">
        <f t="shared" si="21"/>
        <v/>
      </c>
      <c r="I656" s="25" t="s">
        <v>421</v>
      </c>
      <c r="J656" s="25" t="s">
        <v>421</v>
      </c>
      <c r="K656" s="25" t="s">
        <v>421</v>
      </c>
      <c r="L656" s="25" t="s">
        <v>421</v>
      </c>
      <c r="M656" s="25" t="s">
        <v>421</v>
      </c>
      <c r="N656" s="25" t="s">
        <v>421</v>
      </c>
      <c r="O656" s="25" t="s">
        <v>421</v>
      </c>
      <c r="P656" s="25" t="s">
        <v>421</v>
      </c>
      <c r="Q656" s="25">
        <v>90</v>
      </c>
      <c r="R656" s="25">
        <v>85</v>
      </c>
      <c r="S656" s="25">
        <v>80</v>
      </c>
    </row>
    <row r="657" spans="1:19" x14ac:dyDescent="0.25">
      <c r="A657" s="25" t="s">
        <v>177</v>
      </c>
      <c r="B657" s="25" t="str">
        <f>VLOOKUP(A657,'Cód dos países'!$A$3:$C$199,2,FALSE)</f>
        <v>LTU</v>
      </c>
      <c r="C657" s="25">
        <f>VLOOKUP(A657,'Cód dos países'!$A$3:$C$199,3,FALSE)</f>
        <v>103</v>
      </c>
      <c r="D657" s="25">
        <v>2015</v>
      </c>
      <c r="E657">
        <f t="shared" si="20"/>
        <v>1032015</v>
      </c>
      <c r="F657" s="25">
        <v>75.2</v>
      </c>
      <c r="G657" s="25">
        <v>65</v>
      </c>
      <c r="H657" s="25">
        <f t="shared" si="21"/>
        <v>0.65</v>
      </c>
      <c r="I657" s="25">
        <v>58</v>
      </c>
      <c r="J657" s="25" t="s">
        <v>421</v>
      </c>
      <c r="K657" s="25">
        <v>92.9</v>
      </c>
      <c r="L657" s="25">
        <v>63.8</v>
      </c>
      <c r="M657" s="25" t="s">
        <v>421</v>
      </c>
      <c r="N657" s="25">
        <v>80</v>
      </c>
      <c r="O657" s="25">
        <v>60</v>
      </c>
      <c r="P657" s="25">
        <v>84.6</v>
      </c>
      <c r="Q657" s="25">
        <v>88</v>
      </c>
      <c r="R657" s="25">
        <v>80</v>
      </c>
      <c r="S657" s="25">
        <v>80</v>
      </c>
    </row>
    <row r="658" spans="1:19" x14ac:dyDescent="0.25">
      <c r="A658" s="25" t="s">
        <v>179</v>
      </c>
      <c r="B658" s="25" t="str">
        <f>VLOOKUP(A658,'Cód dos países'!$A$3:$C$199,2,FALSE)</f>
        <v>LUX</v>
      </c>
      <c r="C658" s="25">
        <f>VLOOKUP(A658,'Cód dos países'!$A$3:$C$199,3,FALSE)</f>
        <v>104</v>
      </c>
      <c r="D658" s="25">
        <v>2015</v>
      </c>
      <c r="E658">
        <f t="shared" si="20"/>
        <v>1042015</v>
      </c>
      <c r="F658" s="25">
        <v>73.900000000000006</v>
      </c>
      <c r="G658" s="25">
        <v>90</v>
      </c>
      <c r="H658" s="25">
        <f t="shared" si="21"/>
        <v>0.9</v>
      </c>
      <c r="I658" s="25">
        <v>82</v>
      </c>
      <c r="J658" s="25" t="s">
        <v>421</v>
      </c>
      <c r="K658" s="25">
        <v>61.1</v>
      </c>
      <c r="L658" s="25">
        <v>43</v>
      </c>
      <c r="M658" s="25" t="s">
        <v>421</v>
      </c>
      <c r="N658" s="25">
        <v>73.7</v>
      </c>
      <c r="O658" s="25">
        <v>42.6</v>
      </c>
      <c r="P658" s="25">
        <v>83.2</v>
      </c>
      <c r="Q658" s="25">
        <v>88</v>
      </c>
      <c r="R658" s="25">
        <v>95</v>
      </c>
      <c r="S658" s="25">
        <v>80</v>
      </c>
    </row>
    <row r="659" spans="1:19" x14ac:dyDescent="0.25">
      <c r="A659" s="25" t="s">
        <v>422</v>
      </c>
      <c r="B659" s="25" t="e">
        <f>VLOOKUP(A659,'Cód dos países'!$A$3:$C$199,2,FALSE)</f>
        <v>#N/A</v>
      </c>
      <c r="C659" s="25" t="e">
        <f>VLOOKUP(A659,'Cód dos países'!$A$3:$C$199,3,FALSE)</f>
        <v>#N/A</v>
      </c>
      <c r="D659" s="25">
        <v>2015</v>
      </c>
      <c r="E659" t="e">
        <f t="shared" si="20"/>
        <v>#N/A</v>
      </c>
      <c r="F659" s="25">
        <v>70.099999999999994</v>
      </c>
      <c r="G659" s="25">
        <v>60</v>
      </c>
      <c r="H659" s="25">
        <f t="shared" si="21"/>
        <v>0.6</v>
      </c>
      <c r="I659" s="25">
        <v>49.7</v>
      </c>
      <c r="J659" s="25" t="s">
        <v>421</v>
      </c>
      <c r="K659" s="25">
        <v>73.099999999999994</v>
      </c>
      <c r="L659" s="25">
        <v>93.9</v>
      </c>
      <c r="M659" s="25" t="s">
        <v>421</v>
      </c>
      <c r="N659" s="25">
        <v>60</v>
      </c>
      <c r="O659" s="25">
        <v>50</v>
      </c>
      <c r="P659" s="25">
        <v>69.599999999999994</v>
      </c>
      <c r="Q659" s="25">
        <v>90</v>
      </c>
      <c r="R659" s="25">
        <v>85</v>
      </c>
      <c r="S659" s="25">
        <v>70</v>
      </c>
    </row>
    <row r="660" spans="1:19" x14ac:dyDescent="0.25">
      <c r="A660" s="25" t="s">
        <v>193</v>
      </c>
      <c r="B660" s="25" t="str">
        <f>VLOOKUP(A660,'Cód dos países'!$A$3:$C$199,2,FALSE)</f>
        <v>MKD</v>
      </c>
      <c r="C660" s="25">
        <f>VLOOKUP(A660,'Cód dos países'!$A$3:$C$199,3,FALSE)</f>
        <v>105</v>
      </c>
      <c r="D660" s="25">
        <v>2015</v>
      </c>
      <c r="E660">
        <f t="shared" si="20"/>
        <v>1052015</v>
      </c>
      <c r="F660" s="25">
        <v>67.5</v>
      </c>
      <c r="G660" s="25">
        <v>35</v>
      </c>
      <c r="H660" s="25">
        <f t="shared" si="21"/>
        <v>0.35</v>
      </c>
      <c r="I660" s="25">
        <v>45</v>
      </c>
      <c r="J660" s="25" t="s">
        <v>421</v>
      </c>
      <c r="K660" s="25">
        <v>92.1</v>
      </c>
      <c r="L660" s="25">
        <v>69.599999999999994</v>
      </c>
      <c r="M660" s="25" t="s">
        <v>421</v>
      </c>
      <c r="N660" s="25">
        <v>76.400000000000006</v>
      </c>
      <c r="O660" s="25">
        <v>66.7</v>
      </c>
      <c r="P660" s="25">
        <v>83.5</v>
      </c>
      <c r="Q660" s="25">
        <v>86.4</v>
      </c>
      <c r="R660" s="25">
        <v>60</v>
      </c>
      <c r="S660" s="25">
        <v>60</v>
      </c>
    </row>
    <row r="661" spans="1:19" x14ac:dyDescent="0.25">
      <c r="A661" s="25" t="s">
        <v>187</v>
      </c>
      <c r="B661" s="25" t="str">
        <f>VLOOKUP(A661,'Cód dos países'!$A$3:$C$199,2,FALSE)</f>
        <v>MDG</v>
      </c>
      <c r="C661" s="25">
        <f>VLOOKUP(A661,'Cód dos países'!$A$3:$C$199,3,FALSE)</f>
        <v>106</v>
      </c>
      <c r="D661" s="25">
        <v>2015</v>
      </c>
      <c r="E661">
        <f t="shared" si="20"/>
        <v>1062015</v>
      </c>
      <c r="F661" s="25">
        <v>61.1</v>
      </c>
      <c r="G661" s="25">
        <v>45</v>
      </c>
      <c r="H661" s="25">
        <f t="shared" si="21"/>
        <v>0.45</v>
      </c>
      <c r="I661" s="25">
        <v>28</v>
      </c>
      <c r="J661" s="25" t="s">
        <v>421</v>
      </c>
      <c r="K661" s="25">
        <v>91.1</v>
      </c>
      <c r="L661" s="25">
        <v>93.4</v>
      </c>
      <c r="M661" s="25" t="s">
        <v>421</v>
      </c>
      <c r="N661" s="25">
        <v>52.9</v>
      </c>
      <c r="O661" s="25">
        <v>48.5</v>
      </c>
      <c r="P661" s="25">
        <v>74.5</v>
      </c>
      <c r="Q661" s="25">
        <v>77.2</v>
      </c>
      <c r="R661" s="25">
        <v>50</v>
      </c>
      <c r="S661" s="25">
        <v>50</v>
      </c>
    </row>
    <row r="662" spans="1:19" x14ac:dyDescent="0.25">
      <c r="A662" s="25" t="s">
        <v>209</v>
      </c>
      <c r="B662" s="25" t="str">
        <f>VLOOKUP(A662,'Cód dos países'!$A$3:$C$199,2,FALSE)</f>
        <v>MWI</v>
      </c>
      <c r="C662" s="25">
        <f>VLOOKUP(A662,'Cód dos países'!$A$3:$C$199,3,FALSE)</f>
        <v>107</v>
      </c>
      <c r="D662" s="25">
        <v>2015</v>
      </c>
      <c r="E662">
        <f t="shared" si="20"/>
        <v>1072015</v>
      </c>
      <c r="F662" s="25">
        <v>51.8</v>
      </c>
      <c r="G662" s="25">
        <v>40</v>
      </c>
      <c r="H662" s="25">
        <f t="shared" si="21"/>
        <v>0.4</v>
      </c>
      <c r="I662" s="25">
        <v>33</v>
      </c>
      <c r="J662" s="25" t="s">
        <v>421</v>
      </c>
      <c r="K662" s="25">
        <v>79</v>
      </c>
      <c r="L662" s="25">
        <v>27.1</v>
      </c>
      <c r="M662" s="25" t="s">
        <v>421</v>
      </c>
      <c r="N662" s="25">
        <v>44.5</v>
      </c>
      <c r="O662" s="25">
        <v>63.4</v>
      </c>
      <c r="P662" s="25">
        <v>53.6</v>
      </c>
      <c r="Q662" s="25">
        <v>72.400000000000006</v>
      </c>
      <c r="R662" s="25">
        <v>55</v>
      </c>
      <c r="S662" s="25">
        <v>50</v>
      </c>
    </row>
    <row r="663" spans="1:19" x14ac:dyDescent="0.25">
      <c r="A663" s="25" t="s">
        <v>211</v>
      </c>
      <c r="B663" s="25" t="str">
        <f>VLOOKUP(A663,'Cód dos países'!$A$3:$C$199,2,FALSE)</f>
        <v>MYS</v>
      </c>
      <c r="C663" s="25">
        <f>VLOOKUP(A663,'Cód dos países'!$A$3:$C$199,3,FALSE)</f>
        <v>108</v>
      </c>
      <c r="D663" s="25">
        <v>2015</v>
      </c>
      <c r="E663">
        <f t="shared" si="20"/>
        <v>1082015</v>
      </c>
      <c r="F663" s="25">
        <v>71.5</v>
      </c>
      <c r="G663" s="25">
        <v>55</v>
      </c>
      <c r="H663" s="25">
        <f t="shared" si="21"/>
        <v>0.55000000000000004</v>
      </c>
      <c r="I663" s="25">
        <v>52</v>
      </c>
      <c r="J663" s="25" t="s">
        <v>421</v>
      </c>
      <c r="K663" s="25">
        <v>85</v>
      </c>
      <c r="L663" s="25">
        <v>74.3</v>
      </c>
      <c r="M663" s="25" t="s">
        <v>421</v>
      </c>
      <c r="N663" s="25">
        <v>91.4</v>
      </c>
      <c r="O663" s="25">
        <v>71.5</v>
      </c>
      <c r="P663" s="25">
        <v>84.5</v>
      </c>
      <c r="Q663" s="25">
        <v>81.400000000000006</v>
      </c>
      <c r="R663" s="25">
        <v>60</v>
      </c>
      <c r="S663" s="25">
        <v>60</v>
      </c>
    </row>
    <row r="664" spans="1:19" x14ac:dyDescent="0.25">
      <c r="A664" s="25" t="s">
        <v>189</v>
      </c>
      <c r="B664" s="25" t="str">
        <f>VLOOKUP(A664,'Cód dos países'!$A$3:$C$199,2,FALSE)</f>
        <v>MDV</v>
      </c>
      <c r="C664" s="25">
        <f>VLOOKUP(A664,'Cód dos países'!$A$3:$C$199,3,FALSE)</f>
        <v>109</v>
      </c>
      <c r="D664" s="25">
        <v>2015</v>
      </c>
      <c r="E664">
        <f t="shared" si="20"/>
        <v>1092015</v>
      </c>
      <c r="F664" s="25">
        <v>53.9</v>
      </c>
      <c r="G664" s="25">
        <v>25</v>
      </c>
      <c r="H664" s="25">
        <f t="shared" si="21"/>
        <v>0.25</v>
      </c>
      <c r="I664" s="25">
        <v>21.9</v>
      </c>
      <c r="J664" s="25" t="s">
        <v>421</v>
      </c>
      <c r="K664" s="25">
        <v>94</v>
      </c>
      <c r="L664" s="25">
        <v>60.8</v>
      </c>
      <c r="M664" s="25" t="s">
        <v>421</v>
      </c>
      <c r="N664" s="25">
        <v>81.5</v>
      </c>
      <c r="O664" s="25">
        <v>70.400000000000006</v>
      </c>
      <c r="P664" s="25">
        <v>73</v>
      </c>
      <c r="Q664" s="25">
        <v>47.8</v>
      </c>
      <c r="R664" s="25">
        <v>35</v>
      </c>
      <c r="S664" s="25">
        <v>30</v>
      </c>
    </row>
    <row r="665" spans="1:19" x14ac:dyDescent="0.25">
      <c r="A665" s="25" t="s">
        <v>195</v>
      </c>
      <c r="B665" s="25" t="str">
        <f>VLOOKUP(A665,'Cód dos países'!$A$3:$C$199,2,FALSE)</f>
        <v>MLI</v>
      </c>
      <c r="C665" s="25">
        <f>VLOOKUP(A665,'Cód dos países'!$A$3:$C$199,3,FALSE)</f>
        <v>110</v>
      </c>
      <c r="D665" s="25">
        <v>2015</v>
      </c>
      <c r="E665">
        <f t="shared" si="20"/>
        <v>1102015</v>
      </c>
      <c r="F665" s="25">
        <v>56.5</v>
      </c>
      <c r="G665" s="25">
        <v>25</v>
      </c>
      <c r="H665" s="25">
        <f t="shared" si="21"/>
        <v>0.25</v>
      </c>
      <c r="I665" s="25">
        <v>32</v>
      </c>
      <c r="J665" s="25" t="s">
        <v>421</v>
      </c>
      <c r="K665" s="25">
        <v>70.3</v>
      </c>
      <c r="L665" s="25">
        <v>82.8</v>
      </c>
      <c r="M665" s="25" t="s">
        <v>421</v>
      </c>
      <c r="N665" s="25">
        <v>46.3</v>
      </c>
      <c r="O665" s="25">
        <v>50.8</v>
      </c>
      <c r="P665" s="25">
        <v>83</v>
      </c>
      <c r="Q665" s="25">
        <v>70.2</v>
      </c>
      <c r="R665" s="25">
        <v>65</v>
      </c>
      <c r="S665" s="25">
        <v>40</v>
      </c>
    </row>
    <row r="666" spans="1:19" x14ac:dyDescent="0.25">
      <c r="A666" s="25" t="s">
        <v>197</v>
      </c>
      <c r="B666" s="25" t="str">
        <f>VLOOKUP(A666,'Cód dos países'!$A$3:$C$199,2,FALSE)</f>
        <v>MLT</v>
      </c>
      <c r="C666" s="25">
        <f>VLOOKUP(A666,'Cód dos países'!$A$3:$C$199,3,FALSE)</f>
        <v>111</v>
      </c>
      <c r="D666" s="25">
        <v>2015</v>
      </c>
      <c r="E666">
        <f t="shared" si="20"/>
        <v>1112015</v>
      </c>
      <c r="F666" s="25">
        <v>66.7</v>
      </c>
      <c r="G666" s="25">
        <v>70</v>
      </c>
      <c r="H666" s="25">
        <f t="shared" si="21"/>
        <v>0.7</v>
      </c>
      <c r="I666" s="25">
        <v>55</v>
      </c>
      <c r="J666" s="25" t="s">
        <v>421</v>
      </c>
      <c r="K666" s="25">
        <v>63.9</v>
      </c>
      <c r="L666" s="25">
        <v>46.5</v>
      </c>
      <c r="M666" s="25" t="s">
        <v>421</v>
      </c>
      <c r="N666" s="25">
        <v>61.6</v>
      </c>
      <c r="O666" s="25">
        <v>53.5</v>
      </c>
      <c r="P666" s="25">
        <v>83.5</v>
      </c>
      <c r="Q666" s="25">
        <v>88</v>
      </c>
      <c r="R666" s="25">
        <v>85</v>
      </c>
      <c r="S666" s="25">
        <v>60</v>
      </c>
    </row>
    <row r="667" spans="1:19" x14ac:dyDescent="0.25">
      <c r="A667" s="25" t="s">
        <v>205</v>
      </c>
      <c r="B667" s="25" t="str">
        <f>VLOOKUP(A667,'Cód dos países'!$A$3:$C$199,2,FALSE)</f>
        <v>MRT</v>
      </c>
      <c r="C667" s="25">
        <f>VLOOKUP(A667,'Cód dos países'!$A$3:$C$199,3,FALSE)</f>
        <v>113</v>
      </c>
      <c r="D667" s="25">
        <v>2015</v>
      </c>
      <c r="E667">
        <f t="shared" si="20"/>
        <v>1132015</v>
      </c>
      <c r="F667" s="25">
        <v>54.8</v>
      </c>
      <c r="G667" s="25">
        <v>25</v>
      </c>
      <c r="H667" s="25">
        <f t="shared" si="21"/>
        <v>0.25</v>
      </c>
      <c r="I667" s="25">
        <v>30</v>
      </c>
      <c r="J667" s="25" t="s">
        <v>421</v>
      </c>
      <c r="K667" s="25">
        <v>81.599999999999994</v>
      </c>
      <c r="L667" s="25">
        <v>75.3</v>
      </c>
      <c r="M667" s="25" t="s">
        <v>421</v>
      </c>
      <c r="N667" s="25">
        <v>48.7</v>
      </c>
      <c r="O667" s="25">
        <v>50.7</v>
      </c>
      <c r="P667" s="25">
        <v>77.7</v>
      </c>
      <c r="Q667" s="25">
        <v>69</v>
      </c>
      <c r="R667" s="25">
        <v>50</v>
      </c>
      <c r="S667" s="25">
        <v>40</v>
      </c>
    </row>
    <row r="668" spans="1:19" x14ac:dyDescent="0.25">
      <c r="A668" s="25" t="s">
        <v>207</v>
      </c>
      <c r="B668" s="25" t="str">
        <f>VLOOKUP(A668,'Cód dos países'!$A$3:$C$199,2,FALSE)</f>
        <v>MUS</v>
      </c>
      <c r="C668" s="25">
        <f>VLOOKUP(A668,'Cód dos países'!$A$3:$C$199,3,FALSE)</f>
        <v>114</v>
      </c>
      <c r="D668" s="25">
        <v>2015</v>
      </c>
      <c r="E668">
        <f t="shared" si="20"/>
        <v>1142015</v>
      </c>
      <c r="F668" s="25">
        <v>74.7</v>
      </c>
      <c r="G668" s="25">
        <v>60</v>
      </c>
      <c r="H668" s="25">
        <f t="shared" si="21"/>
        <v>0.6</v>
      </c>
      <c r="I668" s="25">
        <v>54</v>
      </c>
      <c r="J668" s="25" t="s">
        <v>421</v>
      </c>
      <c r="K668" s="25">
        <v>92</v>
      </c>
      <c r="L668" s="25">
        <v>81.5</v>
      </c>
      <c r="M668" s="25" t="s">
        <v>421</v>
      </c>
      <c r="N668" s="25">
        <v>77.5</v>
      </c>
      <c r="O668" s="25">
        <v>65</v>
      </c>
      <c r="P668" s="25">
        <v>78.7</v>
      </c>
      <c r="Q668" s="25">
        <v>88.6</v>
      </c>
      <c r="R668" s="25">
        <v>80</v>
      </c>
      <c r="S668" s="25">
        <v>70</v>
      </c>
    </row>
    <row r="669" spans="1:19" x14ac:dyDescent="0.25">
      <c r="A669" s="25" t="s">
        <v>191</v>
      </c>
      <c r="B669" s="25" t="str">
        <f>VLOOKUP(A669,'Cód dos países'!$A$3:$C$199,2,FALSE)</f>
        <v>MEX</v>
      </c>
      <c r="C669" s="25">
        <f>VLOOKUP(A669,'Cód dos países'!$A$3:$C$199,3,FALSE)</f>
        <v>115</v>
      </c>
      <c r="D669" s="25">
        <v>2015</v>
      </c>
      <c r="E669">
        <f t="shared" si="20"/>
        <v>1152015</v>
      </c>
      <c r="F669" s="25">
        <v>65.2</v>
      </c>
      <c r="G669" s="25">
        <v>50</v>
      </c>
      <c r="H669" s="25">
        <f t="shared" si="21"/>
        <v>0.5</v>
      </c>
      <c r="I669" s="25">
        <v>35</v>
      </c>
      <c r="J669" s="25" t="s">
        <v>421</v>
      </c>
      <c r="K669" s="25">
        <v>74.900000000000006</v>
      </c>
      <c r="L669" s="25">
        <v>76.400000000000006</v>
      </c>
      <c r="M669" s="25" t="s">
        <v>421</v>
      </c>
      <c r="N669" s="25">
        <v>70.7</v>
      </c>
      <c r="O669" s="25">
        <v>58.2</v>
      </c>
      <c r="P669" s="25">
        <v>77.400000000000006</v>
      </c>
      <c r="Q669" s="25">
        <v>79.2</v>
      </c>
      <c r="R669" s="25">
        <v>70</v>
      </c>
      <c r="S669" s="25">
        <v>60</v>
      </c>
    </row>
    <row r="670" spans="1:19" x14ac:dyDescent="0.25">
      <c r="A670" s="25" t="s">
        <v>361</v>
      </c>
      <c r="B670" s="25" t="str">
        <f>VLOOKUP(A670,'Cód dos países'!$A$3:$C$199,2,FALSE)</f>
        <v>FSM</v>
      </c>
      <c r="C670" s="25">
        <f>VLOOKUP(A670,'Cód dos países'!$A$3:$C$199,3,FALSE)</f>
        <v>116</v>
      </c>
      <c r="D670" s="25">
        <v>2015</v>
      </c>
      <c r="E670">
        <f t="shared" si="20"/>
        <v>1162015</v>
      </c>
      <c r="F670" s="25">
        <v>51.8</v>
      </c>
      <c r="G670" s="25">
        <v>30</v>
      </c>
      <c r="H670" s="25">
        <f t="shared" si="21"/>
        <v>0.3</v>
      </c>
      <c r="I670" s="25">
        <v>30</v>
      </c>
      <c r="J670" s="25" t="s">
        <v>421</v>
      </c>
      <c r="K670" s="25">
        <v>93.2</v>
      </c>
      <c r="L670" s="25">
        <v>0</v>
      </c>
      <c r="M670" s="25" t="s">
        <v>421</v>
      </c>
      <c r="N670" s="25">
        <v>57.5</v>
      </c>
      <c r="O670" s="25">
        <v>79.099999999999994</v>
      </c>
      <c r="P670" s="25">
        <v>82.1</v>
      </c>
      <c r="Q670" s="25">
        <v>85.6</v>
      </c>
      <c r="R670" s="25">
        <v>30</v>
      </c>
      <c r="S670" s="25">
        <v>30</v>
      </c>
    </row>
    <row r="671" spans="1:19" x14ac:dyDescent="0.25">
      <c r="A671" s="25" t="s">
        <v>185</v>
      </c>
      <c r="B671" s="25" t="str">
        <f>VLOOKUP(A671,'Cód dos países'!$A$3:$C$199,2,FALSE)</f>
        <v>MDA</v>
      </c>
      <c r="C671" s="25">
        <f>VLOOKUP(A671,'Cód dos países'!$A$3:$C$199,3,FALSE)</f>
        <v>117</v>
      </c>
      <c r="D671" s="25">
        <v>2015</v>
      </c>
      <c r="E671">
        <f t="shared" si="20"/>
        <v>1172015</v>
      </c>
      <c r="F671" s="25">
        <v>57.4</v>
      </c>
      <c r="G671" s="25">
        <v>40</v>
      </c>
      <c r="H671" s="25">
        <f t="shared" si="21"/>
        <v>0.4</v>
      </c>
      <c r="I671" s="25">
        <v>35</v>
      </c>
      <c r="J671" s="25" t="s">
        <v>421</v>
      </c>
      <c r="K671" s="25">
        <v>85.4</v>
      </c>
      <c r="L671" s="25">
        <v>55.6</v>
      </c>
      <c r="M671" s="25" t="s">
        <v>421</v>
      </c>
      <c r="N671" s="25">
        <v>64.599999999999994</v>
      </c>
      <c r="O671" s="25">
        <v>39.299999999999997</v>
      </c>
      <c r="P671" s="25">
        <v>76</v>
      </c>
      <c r="Q671" s="25">
        <v>73.599999999999994</v>
      </c>
      <c r="R671" s="25">
        <v>55</v>
      </c>
      <c r="S671" s="25">
        <v>50</v>
      </c>
    </row>
    <row r="672" spans="1:19" x14ac:dyDescent="0.25">
      <c r="A672" s="25" t="s">
        <v>201</v>
      </c>
      <c r="B672" s="25" t="str">
        <f>VLOOKUP(A672,'Cód dos países'!$A$3:$C$199,2,FALSE)</f>
        <v>MNG</v>
      </c>
      <c r="C672" s="25">
        <f>VLOOKUP(A672,'Cód dos países'!$A$3:$C$199,3,FALSE)</f>
        <v>119</v>
      </c>
      <c r="D672" s="25">
        <v>2015</v>
      </c>
      <c r="E672">
        <f t="shared" si="20"/>
        <v>1192015</v>
      </c>
      <c r="F672" s="25">
        <v>59.4</v>
      </c>
      <c r="G672" s="25">
        <v>30</v>
      </c>
      <c r="H672" s="25">
        <f t="shared" si="21"/>
        <v>0.3</v>
      </c>
      <c r="I672" s="25">
        <v>39</v>
      </c>
      <c r="J672" s="25" t="s">
        <v>421</v>
      </c>
      <c r="K672" s="25">
        <v>84.4</v>
      </c>
      <c r="L672" s="25">
        <v>51.5</v>
      </c>
      <c r="M672" s="25" t="s">
        <v>421</v>
      </c>
      <c r="N672" s="25">
        <v>67.7</v>
      </c>
      <c r="O672" s="25">
        <v>77.900000000000006</v>
      </c>
      <c r="P672" s="25">
        <v>68</v>
      </c>
      <c r="Q672" s="25">
        <v>70</v>
      </c>
      <c r="R672" s="25">
        <v>45</v>
      </c>
      <c r="S672" s="25">
        <v>60</v>
      </c>
    </row>
    <row r="673" spans="1:19" x14ac:dyDescent="0.25">
      <c r="A673" s="25" t="s">
        <v>200</v>
      </c>
      <c r="B673" s="25" t="str">
        <f>VLOOKUP(A673,'Cód dos países'!$A$3:$C$199,2,FALSE)</f>
        <v>MNP</v>
      </c>
      <c r="C673" s="25">
        <f>VLOOKUP(A673,'Cód dos países'!$A$3:$C$199,3,FALSE)</f>
        <v>120</v>
      </c>
      <c r="D673" s="25">
        <v>2015</v>
      </c>
      <c r="E673">
        <f t="shared" si="20"/>
        <v>1202015</v>
      </c>
      <c r="F673" s="25">
        <v>64.900000000000006</v>
      </c>
      <c r="G673" s="25">
        <v>40</v>
      </c>
      <c r="H673" s="25">
        <f t="shared" si="21"/>
        <v>0.4</v>
      </c>
      <c r="I673" s="25">
        <v>42</v>
      </c>
      <c r="J673" s="25" t="s">
        <v>421</v>
      </c>
      <c r="K673" s="25">
        <v>91.6</v>
      </c>
      <c r="L673" s="25">
        <v>39.799999999999997</v>
      </c>
      <c r="M673" s="25" t="s">
        <v>421</v>
      </c>
      <c r="N673" s="25">
        <v>76.599999999999994</v>
      </c>
      <c r="O673" s="25">
        <v>72</v>
      </c>
      <c r="P673" s="25">
        <v>82.6</v>
      </c>
      <c r="Q673" s="25">
        <v>84.8</v>
      </c>
      <c r="R673" s="25">
        <v>70</v>
      </c>
      <c r="S673" s="25">
        <v>50</v>
      </c>
    </row>
    <row r="674" spans="1:19" x14ac:dyDescent="0.25">
      <c r="A674" s="25" t="s">
        <v>183</v>
      </c>
      <c r="B674" s="25" t="str">
        <f>VLOOKUP(A674,'Cód dos países'!$A$3:$C$199,2,FALSE)</f>
        <v>MAR</v>
      </c>
      <c r="C674" s="25">
        <f>VLOOKUP(A674,'Cód dos países'!$A$3:$C$199,3,FALSE)</f>
        <v>121</v>
      </c>
      <c r="D674" s="25">
        <v>2015</v>
      </c>
      <c r="E674">
        <f t="shared" si="20"/>
        <v>1212015</v>
      </c>
      <c r="F674" s="25">
        <v>61.3</v>
      </c>
      <c r="G674" s="25">
        <v>40</v>
      </c>
      <c r="H674" s="25">
        <f t="shared" si="21"/>
        <v>0.4</v>
      </c>
      <c r="I674" s="25">
        <v>39</v>
      </c>
      <c r="J674" s="25" t="s">
        <v>421</v>
      </c>
      <c r="K674" s="25">
        <v>71.5</v>
      </c>
      <c r="L674" s="25">
        <v>65.599999999999994</v>
      </c>
      <c r="M674" s="25" t="s">
        <v>421</v>
      </c>
      <c r="N674" s="25">
        <v>66.400000000000006</v>
      </c>
      <c r="O674" s="25">
        <v>34.299999999999997</v>
      </c>
      <c r="P674" s="25">
        <v>84.1</v>
      </c>
      <c r="Q674" s="25">
        <v>81.8</v>
      </c>
      <c r="R674" s="25">
        <v>70</v>
      </c>
      <c r="S674" s="25">
        <v>60</v>
      </c>
    </row>
    <row r="675" spans="1:19" x14ac:dyDescent="0.25">
      <c r="A675" s="25" t="s">
        <v>203</v>
      </c>
      <c r="B675" s="25" t="str">
        <f>VLOOKUP(A675,'Cód dos países'!$A$3:$C$199,2,FALSE)</f>
        <v>MOZ</v>
      </c>
      <c r="C675" s="25">
        <f>VLOOKUP(A675,'Cód dos países'!$A$3:$C$199,3,FALSE)</f>
        <v>122</v>
      </c>
      <c r="D675" s="25">
        <v>2015</v>
      </c>
      <c r="E675">
        <f t="shared" si="20"/>
        <v>1222015</v>
      </c>
      <c r="F675" s="25">
        <v>53.2</v>
      </c>
      <c r="G675" s="25">
        <v>30</v>
      </c>
      <c r="H675" s="25">
        <f t="shared" si="21"/>
        <v>0.3</v>
      </c>
      <c r="I675" s="25">
        <v>31</v>
      </c>
      <c r="J675" s="25" t="s">
        <v>421</v>
      </c>
      <c r="K675" s="25">
        <v>74.3</v>
      </c>
      <c r="L675" s="25">
        <v>63.5</v>
      </c>
      <c r="M675" s="25" t="s">
        <v>421</v>
      </c>
      <c r="N675" s="25">
        <v>55.9</v>
      </c>
      <c r="O675" s="25">
        <v>41.9</v>
      </c>
      <c r="P675" s="25">
        <v>79.5</v>
      </c>
      <c r="Q675" s="25">
        <v>70.8</v>
      </c>
      <c r="R675" s="25">
        <v>35</v>
      </c>
      <c r="S675" s="25">
        <v>50</v>
      </c>
    </row>
    <row r="676" spans="1:19" x14ac:dyDescent="0.25">
      <c r="A676" s="25" t="s">
        <v>213</v>
      </c>
      <c r="B676" s="25" t="str">
        <f>VLOOKUP(A676,'Cód dos países'!$A$3:$C$199,2,FALSE)</f>
        <v>NAM</v>
      </c>
      <c r="C676" s="25">
        <f>VLOOKUP(A676,'Cód dos países'!$A$3:$C$199,3,FALSE)</f>
        <v>124</v>
      </c>
      <c r="D676" s="25">
        <v>2015</v>
      </c>
      <c r="E676">
        <f t="shared" si="20"/>
        <v>1242015</v>
      </c>
      <c r="F676" s="25">
        <v>61.9</v>
      </c>
      <c r="G676" s="25">
        <v>30</v>
      </c>
      <c r="H676" s="25">
        <f t="shared" si="21"/>
        <v>0.3</v>
      </c>
      <c r="I676" s="25">
        <v>49</v>
      </c>
      <c r="J676" s="25" t="s">
        <v>421</v>
      </c>
      <c r="K676" s="25">
        <v>64.400000000000006</v>
      </c>
      <c r="L676" s="25">
        <v>63.9</v>
      </c>
      <c r="M676" s="25" t="s">
        <v>421</v>
      </c>
      <c r="N676" s="25">
        <v>68.2</v>
      </c>
      <c r="O676" s="25">
        <v>84.5</v>
      </c>
      <c r="P676" s="25">
        <v>75.099999999999994</v>
      </c>
      <c r="Q676" s="25">
        <v>83.4</v>
      </c>
      <c r="R676" s="25">
        <v>60</v>
      </c>
      <c r="S676" s="25">
        <v>40</v>
      </c>
    </row>
    <row r="677" spans="1:19" x14ac:dyDescent="0.25">
      <c r="A677" s="25" t="s">
        <v>225</v>
      </c>
      <c r="B677" s="25" t="str">
        <f>VLOOKUP(A677,'Cód dos países'!$A$3:$C$199,2,FALSE)</f>
        <v>NPL</v>
      </c>
      <c r="C677" s="25">
        <f>VLOOKUP(A677,'Cód dos países'!$A$3:$C$199,3,FALSE)</f>
        <v>126</v>
      </c>
      <c r="D677" s="25">
        <v>2015</v>
      </c>
      <c r="E677">
        <f t="shared" si="20"/>
        <v>1262015</v>
      </c>
      <c r="F677" s="25">
        <v>50.9</v>
      </c>
      <c r="G677" s="25">
        <v>30</v>
      </c>
      <c r="H677" s="25">
        <f t="shared" si="21"/>
        <v>0.3</v>
      </c>
      <c r="I677" s="25">
        <v>29</v>
      </c>
      <c r="J677" s="25" t="s">
        <v>421</v>
      </c>
      <c r="K677" s="25">
        <v>85.1</v>
      </c>
      <c r="L677" s="25">
        <v>91.1</v>
      </c>
      <c r="M677" s="25" t="s">
        <v>421</v>
      </c>
      <c r="N677" s="25">
        <v>64.900000000000006</v>
      </c>
      <c r="O677" s="25">
        <v>47.3</v>
      </c>
      <c r="P677" s="25">
        <v>70.8</v>
      </c>
      <c r="Q677" s="25">
        <v>55.6</v>
      </c>
      <c r="R677" s="25">
        <v>5</v>
      </c>
      <c r="S677" s="25">
        <v>30</v>
      </c>
    </row>
    <row r="678" spans="1:19" x14ac:dyDescent="0.25">
      <c r="A678" s="25" t="s">
        <v>221</v>
      </c>
      <c r="B678" s="25" t="str">
        <f>VLOOKUP(A678,'Cód dos países'!$A$3:$C$199,2,FALSE)</f>
        <v>NLD</v>
      </c>
      <c r="C678" s="25">
        <f>VLOOKUP(A678,'Cód dos países'!$A$3:$C$199,3,FALSE)</f>
        <v>127</v>
      </c>
      <c r="D678" s="25">
        <v>2015</v>
      </c>
      <c r="E678">
        <f t="shared" si="20"/>
        <v>1272015</v>
      </c>
      <c r="F678" s="25">
        <v>74.599999999999994</v>
      </c>
      <c r="G678" s="25">
        <v>90</v>
      </c>
      <c r="H678" s="25">
        <f t="shared" si="21"/>
        <v>0.9</v>
      </c>
      <c r="I678" s="25">
        <v>83</v>
      </c>
      <c r="J678" s="25" t="s">
        <v>421</v>
      </c>
      <c r="K678" s="25">
        <v>52.7</v>
      </c>
      <c r="L678" s="25">
        <v>34.4</v>
      </c>
      <c r="M678" s="25" t="s">
        <v>421</v>
      </c>
      <c r="N678" s="25">
        <v>80</v>
      </c>
      <c r="O678" s="25">
        <v>64</v>
      </c>
      <c r="P678" s="25">
        <v>83.4</v>
      </c>
      <c r="Q678" s="25">
        <v>88</v>
      </c>
      <c r="R678" s="25">
        <v>90</v>
      </c>
      <c r="S678" s="25">
        <v>80</v>
      </c>
    </row>
    <row r="679" spans="1:19" x14ac:dyDescent="0.25">
      <c r="A679" s="25" t="s">
        <v>227</v>
      </c>
      <c r="B679" s="25" t="str">
        <f>VLOOKUP(A679,'Cód dos países'!$A$3:$C$199,2,FALSE)</f>
        <v>NZL</v>
      </c>
      <c r="C679" s="25">
        <f>VLOOKUP(A679,'Cód dos países'!$A$3:$C$199,3,FALSE)</f>
        <v>128</v>
      </c>
      <c r="D679" s="25">
        <v>2015</v>
      </c>
      <c r="E679">
        <f t="shared" si="20"/>
        <v>1282015</v>
      </c>
      <c r="F679" s="25">
        <v>81.599999999999994</v>
      </c>
      <c r="G679" s="25">
        <v>95</v>
      </c>
      <c r="H679" s="25">
        <f t="shared" si="21"/>
        <v>0.95</v>
      </c>
      <c r="I679" s="25">
        <v>91</v>
      </c>
      <c r="J679" s="25" t="s">
        <v>421</v>
      </c>
      <c r="K679" s="25">
        <v>71</v>
      </c>
      <c r="L679" s="25">
        <v>46</v>
      </c>
      <c r="M679" s="25" t="s">
        <v>421</v>
      </c>
      <c r="N679" s="25">
        <v>91.4</v>
      </c>
      <c r="O679" s="25">
        <v>85.9</v>
      </c>
      <c r="P679" s="25">
        <v>88.1</v>
      </c>
      <c r="Q679" s="25">
        <v>87.2</v>
      </c>
      <c r="R679" s="25">
        <v>80</v>
      </c>
      <c r="S679" s="25">
        <v>80</v>
      </c>
    </row>
    <row r="680" spans="1:19" x14ac:dyDescent="0.25">
      <c r="A680" s="25" t="s">
        <v>219</v>
      </c>
      <c r="B680" s="25" t="str">
        <f>VLOOKUP(A680,'Cód dos países'!$A$3:$C$199,2,FALSE)</f>
        <v>NIC</v>
      </c>
      <c r="C680" s="25">
        <f>VLOOKUP(A680,'Cód dos países'!$A$3:$C$199,3,FALSE)</f>
        <v>129</v>
      </c>
      <c r="D680" s="25">
        <v>2015</v>
      </c>
      <c r="E680">
        <f t="shared" si="20"/>
        <v>1292015</v>
      </c>
      <c r="F680" s="25">
        <v>58.6</v>
      </c>
      <c r="G680" s="25">
        <v>10</v>
      </c>
      <c r="H680" s="25">
        <f t="shared" si="21"/>
        <v>0.1</v>
      </c>
      <c r="I680" s="25">
        <v>28</v>
      </c>
      <c r="J680" s="25" t="s">
        <v>421</v>
      </c>
      <c r="K680" s="25">
        <v>78</v>
      </c>
      <c r="L680" s="25">
        <v>82.8</v>
      </c>
      <c r="M680" s="25" t="s">
        <v>421</v>
      </c>
      <c r="N680" s="25">
        <v>61.2</v>
      </c>
      <c r="O680" s="25">
        <v>55.7</v>
      </c>
      <c r="P680" s="25">
        <v>69</v>
      </c>
      <c r="Q680" s="25">
        <v>86.2</v>
      </c>
      <c r="R680" s="25">
        <v>65</v>
      </c>
      <c r="S680" s="25">
        <v>50</v>
      </c>
    </row>
    <row r="681" spans="1:19" x14ac:dyDescent="0.25">
      <c r="A681" s="25" t="s">
        <v>215</v>
      </c>
      <c r="B681" s="25" t="str">
        <f>VLOOKUP(A681,'Cód dos países'!$A$3:$C$199,2,FALSE)</f>
        <v>NER</v>
      </c>
      <c r="C681" s="25">
        <f>VLOOKUP(A681,'Cód dos países'!$A$3:$C$199,3,FALSE)</f>
        <v>130</v>
      </c>
      <c r="D681" s="25">
        <v>2015</v>
      </c>
      <c r="E681">
        <f t="shared" si="20"/>
        <v>1302015</v>
      </c>
      <c r="F681" s="25">
        <v>54.3</v>
      </c>
      <c r="G681" s="25">
        <v>30</v>
      </c>
      <c r="H681" s="25">
        <f t="shared" si="21"/>
        <v>0.3</v>
      </c>
      <c r="I681" s="25">
        <v>35</v>
      </c>
      <c r="J681" s="25" t="s">
        <v>421</v>
      </c>
      <c r="K681" s="25">
        <v>76.3</v>
      </c>
      <c r="L681" s="25">
        <v>76.8</v>
      </c>
      <c r="M681" s="25" t="s">
        <v>421</v>
      </c>
      <c r="N681" s="25">
        <v>39.6</v>
      </c>
      <c r="O681" s="25">
        <v>42.3</v>
      </c>
      <c r="P681" s="25">
        <v>83</v>
      </c>
      <c r="Q681" s="25">
        <v>64.599999999999994</v>
      </c>
      <c r="R681" s="25">
        <v>55</v>
      </c>
      <c r="S681" s="25">
        <v>40</v>
      </c>
    </row>
    <row r="682" spans="1:19" x14ac:dyDescent="0.25">
      <c r="A682" s="25" t="s">
        <v>217</v>
      </c>
      <c r="B682" s="25" t="str">
        <f>VLOOKUP(A682,'Cód dos países'!$A$3:$C$199,2,FALSE)</f>
        <v>NGA</v>
      </c>
      <c r="C682" s="25">
        <f>VLOOKUP(A682,'Cód dos países'!$A$3:$C$199,3,FALSE)</f>
        <v>131</v>
      </c>
      <c r="D682" s="25">
        <v>2015</v>
      </c>
      <c r="E682">
        <f t="shared" si="20"/>
        <v>1312015</v>
      </c>
      <c r="F682" s="25">
        <v>57.5</v>
      </c>
      <c r="G682" s="25">
        <v>30</v>
      </c>
      <c r="H682" s="25">
        <f t="shared" si="21"/>
        <v>0.3</v>
      </c>
      <c r="I682" s="25">
        <v>27</v>
      </c>
      <c r="J682" s="25" t="s">
        <v>421</v>
      </c>
      <c r="K682" s="25">
        <v>85.1</v>
      </c>
      <c r="L682" s="25">
        <v>94.6</v>
      </c>
      <c r="M682" s="25" t="s">
        <v>421</v>
      </c>
      <c r="N682" s="25">
        <v>48.7</v>
      </c>
      <c r="O682" s="25">
        <v>72.900000000000006</v>
      </c>
      <c r="P682" s="25">
        <v>71.5</v>
      </c>
      <c r="Q682" s="25">
        <v>64.8</v>
      </c>
      <c r="R682" s="25">
        <v>40</v>
      </c>
      <c r="S682" s="25">
        <v>40</v>
      </c>
    </row>
    <row r="683" spans="1:19" x14ac:dyDescent="0.25">
      <c r="A683" s="25" t="s">
        <v>431</v>
      </c>
      <c r="B683" s="25" t="str">
        <f>VLOOKUP(A683,'Cód dos países'!$A$3:$C$199,2,FALSE)</f>
        <v>PRK</v>
      </c>
      <c r="C683" s="25">
        <f>VLOOKUP(A683,'Cód dos países'!$A$3:$C$199,3,FALSE)</f>
        <v>91</v>
      </c>
      <c r="D683" s="25">
        <v>2015</v>
      </c>
      <c r="E683">
        <f t="shared" si="20"/>
        <v>912015</v>
      </c>
      <c r="F683" s="25">
        <v>2.2999999999999998</v>
      </c>
      <c r="G683" s="25">
        <v>5</v>
      </c>
      <c r="H683" s="25">
        <f t="shared" si="21"/>
        <v>0.05</v>
      </c>
      <c r="I683" s="25">
        <v>8</v>
      </c>
      <c r="J683" s="25" t="s">
        <v>421</v>
      </c>
      <c r="K683" s="25">
        <v>0</v>
      </c>
      <c r="L683" s="25">
        <v>0</v>
      </c>
      <c r="M683" s="25" t="s">
        <v>421</v>
      </c>
      <c r="N683" s="25">
        <v>5</v>
      </c>
      <c r="O683" s="25">
        <v>5</v>
      </c>
      <c r="P683" s="25">
        <v>0</v>
      </c>
      <c r="Q683" s="25">
        <v>0</v>
      </c>
      <c r="R683" s="25">
        <v>0</v>
      </c>
      <c r="S683" s="25">
        <v>0</v>
      </c>
    </row>
    <row r="684" spans="1:19" x14ac:dyDescent="0.25">
      <c r="A684" s="25" t="s">
        <v>223</v>
      </c>
      <c r="B684" s="25" t="str">
        <f>VLOOKUP(A684,'Cód dos países'!$A$3:$C$199,2,FALSE)</f>
        <v>NOR</v>
      </c>
      <c r="C684" s="25">
        <f>VLOOKUP(A684,'Cód dos países'!$A$3:$C$199,3,FALSE)</f>
        <v>132</v>
      </c>
      <c r="D684" s="25">
        <v>2015</v>
      </c>
      <c r="E684">
        <f t="shared" si="20"/>
        <v>1322015</v>
      </c>
      <c r="F684" s="25">
        <v>70.8</v>
      </c>
      <c r="G684" s="25">
        <v>90</v>
      </c>
      <c r="H684" s="25">
        <f t="shared" si="21"/>
        <v>0.9</v>
      </c>
      <c r="I684" s="25">
        <v>86</v>
      </c>
      <c r="J684" s="25" t="s">
        <v>421</v>
      </c>
      <c r="K684" s="25">
        <v>53.2</v>
      </c>
      <c r="L684" s="25">
        <v>41.8</v>
      </c>
      <c r="M684" s="25" t="s">
        <v>421</v>
      </c>
      <c r="N684" s="25">
        <v>89.6</v>
      </c>
      <c r="O684" s="25">
        <v>48.5</v>
      </c>
      <c r="P684" s="25">
        <v>76.2</v>
      </c>
      <c r="Q684" s="25">
        <v>87.8</v>
      </c>
      <c r="R684" s="25">
        <v>75</v>
      </c>
      <c r="S684" s="25">
        <v>60</v>
      </c>
    </row>
    <row r="685" spans="1:19" x14ac:dyDescent="0.25">
      <c r="A685" s="25" t="s">
        <v>229</v>
      </c>
      <c r="B685" s="25" t="str">
        <f>VLOOKUP(A685,'Cód dos países'!$A$3:$C$199,2,FALSE)</f>
        <v>OMN</v>
      </c>
      <c r="C685" s="25">
        <f>VLOOKUP(A685,'Cód dos países'!$A$3:$C$199,3,FALSE)</f>
        <v>133</v>
      </c>
      <c r="D685" s="25">
        <v>2015</v>
      </c>
      <c r="E685">
        <f t="shared" si="20"/>
        <v>1332015</v>
      </c>
      <c r="F685" s="25">
        <v>67.099999999999994</v>
      </c>
      <c r="G685" s="25">
        <v>55</v>
      </c>
      <c r="H685" s="25">
        <f t="shared" si="21"/>
        <v>0.55000000000000004</v>
      </c>
      <c r="I685" s="25">
        <v>45</v>
      </c>
      <c r="J685" s="25" t="s">
        <v>421</v>
      </c>
      <c r="K685" s="25">
        <v>98.5</v>
      </c>
      <c r="L685" s="25">
        <v>36.799999999999997</v>
      </c>
      <c r="M685" s="25" t="s">
        <v>421</v>
      </c>
      <c r="N685" s="25">
        <v>70.099999999999994</v>
      </c>
      <c r="O685" s="25">
        <v>72.5</v>
      </c>
      <c r="P685" s="25">
        <v>77.900000000000006</v>
      </c>
      <c r="Q685" s="25">
        <v>85</v>
      </c>
      <c r="R685" s="25">
        <v>70</v>
      </c>
      <c r="S685" s="25">
        <v>60</v>
      </c>
    </row>
    <row r="686" spans="1:19" x14ac:dyDescent="0.25">
      <c r="A686" s="25" t="s">
        <v>231</v>
      </c>
      <c r="B686" s="25" t="str">
        <f>VLOOKUP(A686,'Cód dos países'!$A$3:$C$199,2,FALSE)</f>
        <v>PAK</v>
      </c>
      <c r="C686" s="25">
        <f>VLOOKUP(A686,'Cód dos países'!$A$3:$C$199,3,FALSE)</f>
        <v>134</v>
      </c>
      <c r="D686" s="25">
        <v>2015</v>
      </c>
      <c r="E686">
        <f t="shared" si="20"/>
        <v>1342015</v>
      </c>
      <c r="F686" s="25">
        <v>55.9</v>
      </c>
      <c r="G686" s="25">
        <v>30</v>
      </c>
      <c r="H686" s="25">
        <f t="shared" si="21"/>
        <v>0.3</v>
      </c>
      <c r="I686" s="25">
        <v>29</v>
      </c>
      <c r="J686" s="25" t="s">
        <v>421</v>
      </c>
      <c r="K686" s="25">
        <v>79</v>
      </c>
      <c r="L686" s="25">
        <v>86.2</v>
      </c>
      <c r="M686" s="25" t="s">
        <v>421</v>
      </c>
      <c r="N686" s="25">
        <v>61.2</v>
      </c>
      <c r="O686" s="25">
        <v>42.1</v>
      </c>
      <c r="P686" s="25">
        <v>71.5</v>
      </c>
      <c r="Q686" s="25">
        <v>65</v>
      </c>
      <c r="R686" s="25">
        <v>55</v>
      </c>
      <c r="S686" s="25">
        <v>40</v>
      </c>
    </row>
    <row r="687" spans="1:19" x14ac:dyDescent="0.25">
      <c r="A687" s="25" t="s">
        <v>233</v>
      </c>
      <c r="B687" s="25" t="str">
        <f>VLOOKUP(A687,'Cód dos países'!$A$3:$C$199,2,FALSE)</f>
        <v>PAN</v>
      </c>
      <c r="C687" s="25">
        <f>VLOOKUP(A687,'Cód dos países'!$A$3:$C$199,3,FALSE)</f>
        <v>136</v>
      </c>
      <c r="D687" s="25">
        <v>2015</v>
      </c>
      <c r="E687">
        <f t="shared" si="20"/>
        <v>1362015</v>
      </c>
      <c r="F687" s="25">
        <v>64.8</v>
      </c>
      <c r="G687" s="25">
        <v>30</v>
      </c>
      <c r="H687" s="25">
        <f t="shared" si="21"/>
        <v>0.3</v>
      </c>
      <c r="I687" s="25">
        <v>37</v>
      </c>
      <c r="J687" s="25" t="s">
        <v>421</v>
      </c>
      <c r="K687" s="25">
        <v>84.4</v>
      </c>
      <c r="L687" s="25">
        <v>77.900000000000006</v>
      </c>
      <c r="M687" s="25" t="s">
        <v>421</v>
      </c>
      <c r="N687" s="25">
        <v>74.400000000000006</v>
      </c>
      <c r="O687" s="25">
        <v>42.9</v>
      </c>
      <c r="P687" s="25">
        <v>78.599999999999994</v>
      </c>
      <c r="Q687" s="25">
        <v>77.8</v>
      </c>
      <c r="R687" s="25">
        <v>75</v>
      </c>
      <c r="S687" s="25">
        <v>70</v>
      </c>
    </row>
    <row r="688" spans="1:19" x14ac:dyDescent="0.25">
      <c r="A688" s="25" t="s">
        <v>239</v>
      </c>
      <c r="B688" s="25" t="str">
        <f>VLOOKUP(A688,'Cód dos países'!$A$3:$C$199,2,FALSE)</f>
        <v>PNG</v>
      </c>
      <c r="C688" s="25">
        <f>VLOOKUP(A688,'Cód dos países'!$A$3:$C$199,3,FALSE)</f>
        <v>137</v>
      </c>
      <c r="D688" s="25">
        <v>2015</v>
      </c>
      <c r="E688">
        <f t="shared" si="20"/>
        <v>1372015</v>
      </c>
      <c r="F688" s="25">
        <v>53.2</v>
      </c>
      <c r="G688" s="25">
        <v>20</v>
      </c>
      <c r="H688" s="25">
        <f t="shared" si="21"/>
        <v>0.2</v>
      </c>
      <c r="I688" s="25">
        <v>25</v>
      </c>
      <c r="J688" s="25" t="s">
        <v>421</v>
      </c>
      <c r="K688" s="25">
        <v>67.3</v>
      </c>
      <c r="L688" s="25">
        <v>76.2</v>
      </c>
      <c r="M688" s="25" t="s">
        <v>421</v>
      </c>
      <c r="N688" s="25">
        <v>59.9</v>
      </c>
      <c r="O688" s="25">
        <v>71.900000000000006</v>
      </c>
      <c r="P688" s="25">
        <v>70.599999999999994</v>
      </c>
      <c r="Q688" s="25">
        <v>85.6</v>
      </c>
      <c r="R688" s="25">
        <v>25</v>
      </c>
      <c r="S688" s="25">
        <v>30</v>
      </c>
    </row>
    <row r="689" spans="1:19" x14ac:dyDescent="0.25">
      <c r="A689" s="25" t="s">
        <v>246</v>
      </c>
      <c r="B689" s="25" t="str">
        <f>VLOOKUP(A689,'Cód dos países'!$A$3:$C$199,2,FALSE)</f>
        <v>PRY</v>
      </c>
      <c r="C689" s="25">
        <f>VLOOKUP(A689,'Cód dos países'!$A$3:$C$199,3,FALSE)</f>
        <v>138</v>
      </c>
      <c r="D689" s="25">
        <v>2015</v>
      </c>
      <c r="E689">
        <f t="shared" si="20"/>
        <v>1382015</v>
      </c>
      <c r="F689" s="25">
        <v>61.5</v>
      </c>
      <c r="G689" s="25">
        <v>30</v>
      </c>
      <c r="H689" s="25">
        <f t="shared" si="21"/>
        <v>0.3</v>
      </c>
      <c r="I689" s="25">
        <v>24</v>
      </c>
      <c r="J689" s="25" t="s">
        <v>421</v>
      </c>
      <c r="K689" s="25">
        <v>96.3</v>
      </c>
      <c r="L689" s="25">
        <v>83.3</v>
      </c>
      <c r="M689" s="25" t="s">
        <v>421</v>
      </c>
      <c r="N689" s="25">
        <v>62.6</v>
      </c>
      <c r="O689" s="25">
        <v>30.4</v>
      </c>
      <c r="P689" s="25">
        <v>76.8</v>
      </c>
      <c r="Q689" s="25">
        <v>76.2</v>
      </c>
      <c r="R689" s="25">
        <v>75</v>
      </c>
      <c r="S689" s="25">
        <v>60</v>
      </c>
    </row>
    <row r="690" spans="1:19" x14ac:dyDescent="0.25">
      <c r="A690" s="25" t="s">
        <v>235</v>
      </c>
      <c r="B690" s="25" t="str">
        <f>VLOOKUP(A690,'Cód dos países'!$A$3:$C$199,2,FALSE)</f>
        <v>PER</v>
      </c>
      <c r="C690" s="25">
        <f>VLOOKUP(A690,'Cód dos países'!$A$3:$C$199,3,FALSE)</f>
        <v>139</v>
      </c>
      <c r="D690" s="25">
        <v>2015</v>
      </c>
      <c r="E690">
        <f t="shared" si="20"/>
        <v>1392015</v>
      </c>
      <c r="F690" s="25">
        <v>67.400000000000006</v>
      </c>
      <c r="G690" s="25">
        <v>40</v>
      </c>
      <c r="H690" s="25">
        <f t="shared" si="21"/>
        <v>0.4</v>
      </c>
      <c r="I690" s="25">
        <v>38</v>
      </c>
      <c r="J690" s="25" t="s">
        <v>421</v>
      </c>
      <c r="K690" s="25">
        <v>78.5</v>
      </c>
      <c r="L690" s="25">
        <v>86.1</v>
      </c>
      <c r="M690" s="25" t="s">
        <v>421</v>
      </c>
      <c r="N690" s="25">
        <v>67.8</v>
      </c>
      <c r="O690" s="25">
        <v>62.9</v>
      </c>
      <c r="P690" s="25">
        <v>83.7</v>
      </c>
      <c r="Q690" s="25">
        <v>87</v>
      </c>
      <c r="R690" s="25">
        <v>70</v>
      </c>
      <c r="S690" s="25">
        <v>60</v>
      </c>
    </row>
    <row r="691" spans="1:19" x14ac:dyDescent="0.25">
      <c r="A691" s="25" t="s">
        <v>237</v>
      </c>
      <c r="B691" s="25" t="str">
        <f>VLOOKUP(A691,'Cód dos países'!$A$3:$C$199,2,FALSE)</f>
        <v>PHL</v>
      </c>
      <c r="C691" s="25">
        <f>VLOOKUP(A691,'Cód dos países'!$A$3:$C$199,3,FALSE)</f>
        <v>140</v>
      </c>
      <c r="D691" s="25">
        <v>2015</v>
      </c>
      <c r="E691">
        <f t="shared" si="20"/>
        <v>1402015</v>
      </c>
      <c r="F691" s="25">
        <v>63.1</v>
      </c>
      <c r="G691" s="25">
        <v>30</v>
      </c>
      <c r="H691" s="25">
        <f t="shared" si="21"/>
        <v>0.3</v>
      </c>
      <c r="I691" s="25">
        <v>38</v>
      </c>
      <c r="J691" s="25" t="s">
        <v>421</v>
      </c>
      <c r="K691" s="25">
        <v>79</v>
      </c>
      <c r="L691" s="25">
        <v>89.6</v>
      </c>
      <c r="M691" s="25" t="s">
        <v>421</v>
      </c>
      <c r="N691" s="25">
        <v>63</v>
      </c>
      <c r="O691" s="25">
        <v>57.1</v>
      </c>
      <c r="P691" s="25">
        <v>77.7</v>
      </c>
      <c r="Q691" s="25">
        <v>76.400000000000006</v>
      </c>
      <c r="R691" s="25">
        <v>60</v>
      </c>
      <c r="S691" s="25">
        <v>60</v>
      </c>
    </row>
    <row r="692" spans="1:19" x14ac:dyDescent="0.25">
      <c r="A692" s="25" t="s">
        <v>241</v>
      </c>
      <c r="B692" s="25" t="str">
        <f>VLOOKUP(A692,'Cód dos países'!$A$3:$C$199,2,FALSE)</f>
        <v>POL</v>
      </c>
      <c r="C692" s="25">
        <f>VLOOKUP(A692,'Cód dos países'!$A$3:$C$199,3,FALSE)</f>
        <v>141</v>
      </c>
      <c r="D692" s="25">
        <v>2015</v>
      </c>
      <c r="E692">
        <f t="shared" si="20"/>
        <v>1412015</v>
      </c>
      <c r="F692" s="25">
        <v>69.3</v>
      </c>
      <c r="G692" s="25">
        <v>65</v>
      </c>
      <c r="H692" s="25">
        <f t="shared" si="21"/>
        <v>0.65</v>
      </c>
      <c r="I692" s="25">
        <v>61</v>
      </c>
      <c r="J692" s="25" t="s">
        <v>421</v>
      </c>
      <c r="K692" s="25">
        <v>75.5</v>
      </c>
      <c r="L692" s="25">
        <v>46.5</v>
      </c>
      <c r="M692" s="25" t="s">
        <v>421</v>
      </c>
      <c r="N692" s="25">
        <v>68.7</v>
      </c>
      <c r="O692" s="25">
        <v>58</v>
      </c>
      <c r="P692" s="25">
        <v>85.2</v>
      </c>
      <c r="Q692" s="25">
        <v>88</v>
      </c>
      <c r="R692" s="25">
        <v>75</v>
      </c>
      <c r="S692" s="25">
        <v>70</v>
      </c>
    </row>
    <row r="693" spans="1:19" x14ac:dyDescent="0.25">
      <c r="A693" s="25" t="s">
        <v>244</v>
      </c>
      <c r="B693" s="25" t="str">
        <f>VLOOKUP(A693,'Cód dos países'!$A$3:$C$199,2,FALSE)</f>
        <v>PRT</v>
      </c>
      <c r="C693" s="25">
        <f>VLOOKUP(A693,'Cód dos países'!$A$3:$C$199,3,FALSE)</f>
        <v>142</v>
      </c>
      <c r="D693" s="25">
        <v>2015</v>
      </c>
      <c r="E693">
        <f t="shared" si="20"/>
        <v>1422015</v>
      </c>
      <c r="F693" s="25">
        <v>65.099999999999994</v>
      </c>
      <c r="G693" s="25">
        <v>70</v>
      </c>
      <c r="H693" s="25">
        <f t="shared" si="21"/>
        <v>0.7</v>
      </c>
      <c r="I693" s="25">
        <v>63</v>
      </c>
      <c r="J693" s="25" t="s">
        <v>421</v>
      </c>
      <c r="K693" s="25">
        <v>60.5</v>
      </c>
      <c r="L693" s="25">
        <v>24.8</v>
      </c>
      <c r="M693" s="25" t="s">
        <v>421</v>
      </c>
      <c r="N693" s="25">
        <v>85.3</v>
      </c>
      <c r="O693" s="25">
        <v>43.5</v>
      </c>
      <c r="P693" s="25">
        <v>85.7</v>
      </c>
      <c r="Q693" s="25">
        <v>88</v>
      </c>
      <c r="R693" s="25">
        <v>70</v>
      </c>
      <c r="S693" s="25">
        <v>60</v>
      </c>
    </row>
    <row r="694" spans="1:19" x14ac:dyDescent="0.25">
      <c r="A694" s="25" t="s">
        <v>248</v>
      </c>
      <c r="B694" s="25" t="str">
        <f>VLOOKUP(A694,'Cód dos países'!$A$3:$C$199,2,FALSE)</f>
        <v>QAT</v>
      </c>
      <c r="C694" s="25">
        <f>VLOOKUP(A694,'Cód dos países'!$A$3:$C$199,3,FALSE)</f>
        <v>143</v>
      </c>
      <c r="D694" s="25">
        <v>2015</v>
      </c>
      <c r="E694">
        <f t="shared" si="20"/>
        <v>1432015</v>
      </c>
      <c r="F694" s="25">
        <v>70.7</v>
      </c>
      <c r="G694" s="25">
        <v>65</v>
      </c>
      <c r="H694" s="25">
        <f t="shared" si="21"/>
        <v>0.65</v>
      </c>
      <c r="I694" s="25">
        <v>69</v>
      </c>
      <c r="J694" s="25" t="s">
        <v>421</v>
      </c>
      <c r="K694" s="25">
        <v>99.7</v>
      </c>
      <c r="L694" s="25">
        <v>70.400000000000006</v>
      </c>
      <c r="M694" s="25" t="s">
        <v>421</v>
      </c>
      <c r="N694" s="25">
        <v>71.400000000000006</v>
      </c>
      <c r="O694" s="25">
        <v>70.7</v>
      </c>
      <c r="P694" s="25">
        <v>74.099999999999994</v>
      </c>
      <c r="Q694" s="25">
        <v>81.8</v>
      </c>
      <c r="R694" s="25">
        <v>45</v>
      </c>
      <c r="S694" s="25">
        <v>60</v>
      </c>
    </row>
    <row r="695" spans="1:19" x14ac:dyDescent="0.25">
      <c r="A695" s="25" t="s">
        <v>334</v>
      </c>
      <c r="B695" s="25" t="str">
        <f>VLOOKUP(A695,'Cód dos países'!$A$3:$C$199,2,FALSE)</f>
        <v>COG</v>
      </c>
      <c r="C695" s="25">
        <f>VLOOKUP(A695,'Cód dos países'!$A$3:$C$199,3,FALSE)</f>
        <v>39</v>
      </c>
      <c r="D695" s="25">
        <v>2015</v>
      </c>
      <c r="E695">
        <f t="shared" si="20"/>
        <v>392015</v>
      </c>
      <c r="F695" s="25">
        <v>42.8</v>
      </c>
      <c r="G695" s="25">
        <v>10</v>
      </c>
      <c r="H695" s="25">
        <f t="shared" si="21"/>
        <v>0.1</v>
      </c>
      <c r="I695" s="25">
        <v>23</v>
      </c>
      <c r="J695" s="25" t="s">
        <v>421</v>
      </c>
      <c r="K695" s="25">
        <v>66.900000000000006</v>
      </c>
      <c r="L695" s="25">
        <v>55.8</v>
      </c>
      <c r="M695" s="25" t="s">
        <v>421</v>
      </c>
      <c r="N695" s="25">
        <v>35.9</v>
      </c>
      <c r="O695" s="25">
        <v>38.799999999999997</v>
      </c>
      <c r="P695" s="25">
        <v>75.599999999999994</v>
      </c>
      <c r="Q695" s="25">
        <v>52</v>
      </c>
      <c r="R695" s="25">
        <v>40</v>
      </c>
      <c r="S695" s="25">
        <v>30</v>
      </c>
    </row>
    <row r="696" spans="1:19" x14ac:dyDescent="0.25">
      <c r="A696" s="25" t="s">
        <v>250</v>
      </c>
      <c r="B696" s="25" t="str">
        <f>VLOOKUP(A696,'Cód dos países'!$A$3:$C$199,2,FALSE)</f>
        <v>ROM</v>
      </c>
      <c r="C696" s="25">
        <f>VLOOKUP(A696,'Cód dos países'!$A$3:$C$199,3,FALSE)</f>
        <v>144</v>
      </c>
      <c r="D696" s="25">
        <v>2015</v>
      </c>
      <c r="E696">
        <f t="shared" si="20"/>
        <v>1442015</v>
      </c>
      <c r="F696" s="25">
        <v>65.599999999999994</v>
      </c>
      <c r="G696" s="25">
        <v>35</v>
      </c>
      <c r="H696" s="25">
        <f t="shared" si="21"/>
        <v>0.35</v>
      </c>
      <c r="I696" s="25">
        <v>43</v>
      </c>
      <c r="J696" s="25" t="s">
        <v>421</v>
      </c>
      <c r="K696" s="25">
        <v>87.5</v>
      </c>
      <c r="L696" s="25">
        <v>65.599999999999994</v>
      </c>
      <c r="M696" s="25" t="s">
        <v>421</v>
      </c>
      <c r="N696" s="25">
        <v>66.099999999999994</v>
      </c>
      <c r="O696" s="25">
        <v>65.099999999999994</v>
      </c>
      <c r="P696" s="25">
        <v>81.099999999999994</v>
      </c>
      <c r="Q696" s="25">
        <v>88</v>
      </c>
      <c r="R696" s="25">
        <v>75</v>
      </c>
      <c r="S696" s="25">
        <v>50</v>
      </c>
    </row>
    <row r="697" spans="1:19" x14ac:dyDescent="0.25">
      <c r="A697" s="25" t="s">
        <v>251</v>
      </c>
      <c r="B697" s="25" t="str">
        <f>VLOOKUP(A697,'Cód dos países'!$A$3:$C$199,2,FALSE)</f>
        <v>RUS</v>
      </c>
      <c r="C697" s="25">
        <f>VLOOKUP(A697,'Cód dos países'!$A$3:$C$199,3,FALSE)</f>
        <v>145</v>
      </c>
      <c r="D697" s="25">
        <v>2015</v>
      </c>
      <c r="E697">
        <f t="shared" si="20"/>
        <v>1452015</v>
      </c>
      <c r="F697" s="25">
        <v>50.6</v>
      </c>
      <c r="G697" s="25">
        <v>20</v>
      </c>
      <c r="H697" s="25">
        <f t="shared" si="21"/>
        <v>0.2</v>
      </c>
      <c r="I697" s="25">
        <v>27</v>
      </c>
      <c r="J697" s="25" t="s">
        <v>421</v>
      </c>
      <c r="K697" s="25">
        <v>82.2</v>
      </c>
      <c r="L697" s="25">
        <v>56.2</v>
      </c>
      <c r="M697" s="25" t="s">
        <v>421</v>
      </c>
      <c r="N697" s="25">
        <v>72.2</v>
      </c>
      <c r="O697" s="25">
        <v>57.6</v>
      </c>
      <c r="P697" s="25">
        <v>62.9</v>
      </c>
      <c r="Q697" s="25">
        <v>72.400000000000006</v>
      </c>
      <c r="R697" s="25">
        <v>25</v>
      </c>
      <c r="S697" s="25">
        <v>30</v>
      </c>
    </row>
    <row r="698" spans="1:19" x14ac:dyDescent="0.25">
      <c r="A698" s="25" t="s">
        <v>253</v>
      </c>
      <c r="B698" s="25" t="str">
        <f>VLOOKUP(A698,'Cód dos países'!$A$3:$C$199,2,FALSE)</f>
        <v>RWA</v>
      </c>
      <c r="C698" s="25">
        <f>VLOOKUP(A698,'Cód dos países'!$A$3:$C$199,3,FALSE)</f>
        <v>146</v>
      </c>
      <c r="D698" s="25">
        <v>2015</v>
      </c>
      <c r="E698">
        <f t="shared" si="20"/>
        <v>1462015</v>
      </c>
      <c r="F698" s="25">
        <v>63.1</v>
      </c>
      <c r="G698" s="25">
        <v>30</v>
      </c>
      <c r="H698" s="25">
        <f t="shared" si="21"/>
        <v>0.3</v>
      </c>
      <c r="I698" s="25">
        <v>49</v>
      </c>
      <c r="J698" s="25" t="s">
        <v>421</v>
      </c>
      <c r="K698" s="25">
        <v>80.099999999999994</v>
      </c>
      <c r="L698" s="25">
        <v>77.099999999999994</v>
      </c>
      <c r="M698" s="25" t="s">
        <v>421</v>
      </c>
      <c r="N698" s="25">
        <v>60.5</v>
      </c>
      <c r="O698" s="25">
        <v>82</v>
      </c>
      <c r="P698" s="25">
        <v>79.400000000000006</v>
      </c>
      <c r="Q698" s="25">
        <v>67.599999999999994</v>
      </c>
      <c r="R698" s="25">
        <v>65</v>
      </c>
      <c r="S698" s="25">
        <v>40</v>
      </c>
    </row>
    <row r="699" spans="1:19" x14ac:dyDescent="0.25">
      <c r="A699" s="25" t="s">
        <v>368</v>
      </c>
      <c r="B699" s="25" t="str">
        <f>VLOOKUP(A699,'Cód dos países'!$A$3:$C$199,2,FALSE)</f>
        <v>LCA</v>
      </c>
      <c r="C699" s="25">
        <f>VLOOKUP(A699,'Cód dos países'!$A$3:$C$199,3,FALSE)</f>
        <v>164</v>
      </c>
      <c r="D699" s="25">
        <v>2015</v>
      </c>
      <c r="E699">
        <f t="shared" si="20"/>
        <v>1642015</v>
      </c>
      <c r="F699" s="25">
        <v>70</v>
      </c>
      <c r="G699" s="25">
        <v>70</v>
      </c>
      <c r="H699" s="25">
        <f t="shared" si="21"/>
        <v>0.7</v>
      </c>
      <c r="I699" s="25">
        <v>71</v>
      </c>
      <c r="J699" s="25" t="s">
        <v>421</v>
      </c>
      <c r="K699" s="25">
        <v>76.900000000000006</v>
      </c>
      <c r="L699" s="25">
        <v>70.599999999999994</v>
      </c>
      <c r="M699" s="25" t="s">
        <v>421</v>
      </c>
      <c r="N699" s="25">
        <v>77.599999999999994</v>
      </c>
      <c r="O699" s="25">
        <v>76.2</v>
      </c>
      <c r="P699" s="25">
        <v>80.3</v>
      </c>
      <c r="Q699" s="25">
        <v>72</v>
      </c>
      <c r="R699" s="25">
        <v>65</v>
      </c>
      <c r="S699" s="25">
        <v>40</v>
      </c>
    </row>
    <row r="700" spans="1:19" x14ac:dyDescent="0.25">
      <c r="A700" s="25" t="s">
        <v>369</v>
      </c>
      <c r="B700" s="25" t="str">
        <f>VLOOKUP(A700,'Cód dos países'!$A$3:$C$199,2,FALSE)</f>
        <v>VCT</v>
      </c>
      <c r="C700" s="25">
        <f>VLOOKUP(A700,'Cód dos países'!$A$3:$C$199,3,FALSE)</f>
        <v>165</v>
      </c>
      <c r="D700" s="25">
        <v>2015</v>
      </c>
      <c r="E700">
        <f t="shared" si="20"/>
        <v>1652015</v>
      </c>
      <c r="F700" s="25">
        <v>68.8</v>
      </c>
      <c r="G700" s="25">
        <v>70</v>
      </c>
      <c r="H700" s="25">
        <f t="shared" si="21"/>
        <v>0.7</v>
      </c>
      <c r="I700" s="25">
        <v>67</v>
      </c>
      <c r="J700" s="25" t="s">
        <v>421</v>
      </c>
      <c r="K700" s="25">
        <v>73.8</v>
      </c>
      <c r="L700" s="25">
        <v>69.7</v>
      </c>
      <c r="M700" s="25" t="s">
        <v>421</v>
      </c>
      <c r="N700" s="25">
        <v>77.599999999999994</v>
      </c>
      <c r="O700" s="25">
        <v>74.5</v>
      </c>
      <c r="P700" s="25">
        <v>85.3</v>
      </c>
      <c r="Q700" s="25">
        <v>65.400000000000006</v>
      </c>
      <c r="R700" s="25">
        <v>65</v>
      </c>
      <c r="S700" s="25">
        <v>40</v>
      </c>
    </row>
    <row r="701" spans="1:19" x14ac:dyDescent="0.25">
      <c r="A701" s="25" t="s">
        <v>365</v>
      </c>
      <c r="B701" s="25" t="str">
        <f>VLOOKUP(A701,'Cód dos países'!$A$3:$C$199,2,FALSE)</f>
        <v>SAM</v>
      </c>
      <c r="C701" s="25">
        <f>VLOOKUP(A701,'Cód dos países'!$A$3:$C$199,3,FALSE)</f>
        <v>147</v>
      </c>
      <c r="D701" s="25">
        <v>2015</v>
      </c>
      <c r="E701">
        <f t="shared" si="20"/>
        <v>1472015</v>
      </c>
      <c r="F701" s="25">
        <v>63.5</v>
      </c>
      <c r="G701" s="25">
        <v>60</v>
      </c>
      <c r="H701" s="25">
        <f t="shared" si="21"/>
        <v>0.6</v>
      </c>
      <c r="I701" s="25">
        <v>52</v>
      </c>
      <c r="J701" s="25" t="s">
        <v>421</v>
      </c>
      <c r="K701" s="25">
        <v>78.900000000000006</v>
      </c>
      <c r="L701" s="25">
        <v>57.5</v>
      </c>
      <c r="M701" s="25" t="s">
        <v>421</v>
      </c>
      <c r="N701" s="25">
        <v>77.099999999999994</v>
      </c>
      <c r="O701" s="25">
        <v>71.8</v>
      </c>
      <c r="P701" s="25">
        <v>82.5</v>
      </c>
      <c r="Q701" s="25">
        <v>70.599999999999994</v>
      </c>
      <c r="R701" s="25">
        <v>55</v>
      </c>
      <c r="S701" s="25">
        <v>30</v>
      </c>
    </row>
    <row r="702" spans="1:19" x14ac:dyDescent="0.25">
      <c r="A702" s="25" t="s">
        <v>272</v>
      </c>
      <c r="B702" s="25" t="str">
        <f>VLOOKUP(A702,'Cód dos países'!$A$3:$C$199,2,FALSE)</f>
        <v>STP</v>
      </c>
      <c r="C702" s="25">
        <f>VLOOKUP(A702,'Cód dos países'!$A$3:$C$199,3,FALSE)</f>
        <v>149</v>
      </c>
      <c r="D702" s="25">
        <v>2015</v>
      </c>
      <c r="E702">
        <f t="shared" si="20"/>
        <v>1492015</v>
      </c>
      <c r="F702" s="25">
        <v>56.7</v>
      </c>
      <c r="G702" s="25">
        <v>25</v>
      </c>
      <c r="H702" s="25">
        <f t="shared" si="21"/>
        <v>0.25</v>
      </c>
      <c r="I702" s="25">
        <v>42</v>
      </c>
      <c r="J702" s="25" t="s">
        <v>421</v>
      </c>
      <c r="K702" s="25">
        <v>87.4</v>
      </c>
      <c r="L702" s="25">
        <v>70.099999999999994</v>
      </c>
      <c r="M702" s="25" t="s">
        <v>421</v>
      </c>
      <c r="N702" s="25">
        <v>65.900000000000006</v>
      </c>
      <c r="O702" s="25">
        <v>46.1</v>
      </c>
      <c r="P702" s="25">
        <v>67.599999999999994</v>
      </c>
      <c r="Q702" s="25">
        <v>73</v>
      </c>
      <c r="R702" s="25">
        <v>60</v>
      </c>
      <c r="S702" s="25">
        <v>30</v>
      </c>
    </row>
    <row r="703" spans="1:19" x14ac:dyDescent="0.25">
      <c r="A703" s="25" t="s">
        <v>255</v>
      </c>
      <c r="B703" s="25" t="str">
        <f>VLOOKUP(A703,'Cód dos países'!$A$3:$C$199,2,FALSE)</f>
        <v>SAU</v>
      </c>
      <c r="C703" s="25">
        <f>VLOOKUP(A703,'Cód dos países'!$A$3:$C$199,3,FALSE)</f>
        <v>150</v>
      </c>
      <c r="D703" s="25">
        <v>2015</v>
      </c>
      <c r="E703">
        <f t="shared" si="20"/>
        <v>1502015</v>
      </c>
      <c r="F703" s="25">
        <v>62.1</v>
      </c>
      <c r="G703" s="25">
        <v>40</v>
      </c>
      <c r="H703" s="25">
        <f t="shared" si="21"/>
        <v>0.4</v>
      </c>
      <c r="I703" s="25">
        <v>49</v>
      </c>
      <c r="J703" s="25" t="s">
        <v>421</v>
      </c>
      <c r="K703" s="25">
        <v>99.7</v>
      </c>
      <c r="L703" s="25">
        <v>56.8</v>
      </c>
      <c r="M703" s="25" t="s">
        <v>421</v>
      </c>
      <c r="N703" s="25">
        <v>69.900000000000006</v>
      </c>
      <c r="O703" s="25">
        <v>68.5</v>
      </c>
      <c r="P703" s="25">
        <v>69.2</v>
      </c>
      <c r="Q703" s="25">
        <v>77.8</v>
      </c>
      <c r="R703" s="25">
        <v>40</v>
      </c>
      <c r="S703" s="25">
        <v>50</v>
      </c>
    </row>
    <row r="704" spans="1:19" x14ac:dyDescent="0.25">
      <c r="A704" s="25" t="s">
        <v>259</v>
      </c>
      <c r="B704" s="25" t="str">
        <f>VLOOKUP(A704,'Cód dos países'!$A$3:$C$199,2,FALSE)</f>
        <v>SEN</v>
      </c>
      <c r="C704" s="25">
        <f>VLOOKUP(A704,'Cód dos países'!$A$3:$C$199,3,FALSE)</f>
        <v>151</v>
      </c>
      <c r="D704" s="25">
        <v>2015</v>
      </c>
      <c r="E704">
        <f t="shared" si="20"/>
        <v>1512015</v>
      </c>
      <c r="F704" s="25">
        <v>58.1</v>
      </c>
      <c r="G704" s="25">
        <v>40</v>
      </c>
      <c r="H704" s="25">
        <f t="shared" si="21"/>
        <v>0.4</v>
      </c>
      <c r="I704" s="25">
        <v>43</v>
      </c>
      <c r="J704" s="25" t="s">
        <v>421</v>
      </c>
      <c r="K704" s="25">
        <v>71.599999999999994</v>
      </c>
      <c r="L704" s="25">
        <v>76.099999999999994</v>
      </c>
      <c r="M704" s="25" t="s">
        <v>421</v>
      </c>
      <c r="N704" s="25">
        <v>49.1</v>
      </c>
      <c r="O704" s="25">
        <v>42.4</v>
      </c>
      <c r="P704" s="25">
        <v>84.9</v>
      </c>
      <c r="Q704" s="25">
        <v>73.8</v>
      </c>
      <c r="R704" s="25">
        <v>60</v>
      </c>
      <c r="S704" s="25">
        <v>40</v>
      </c>
    </row>
    <row r="705" spans="1:19" x14ac:dyDescent="0.25">
      <c r="A705" s="25" t="s">
        <v>271</v>
      </c>
      <c r="B705" s="25" t="str">
        <f>VLOOKUP(A705,'Cód dos países'!$A$3:$C$199,2,FALSE)</f>
        <v>YUG</v>
      </c>
      <c r="C705" s="25">
        <f>VLOOKUP(A705,'Cód dos países'!$A$3:$C$199,3,FALSE)</f>
        <v>152</v>
      </c>
      <c r="D705" s="25">
        <v>2015</v>
      </c>
      <c r="E705">
        <f t="shared" si="20"/>
        <v>1522015</v>
      </c>
      <c r="F705" s="25">
        <v>62.1</v>
      </c>
      <c r="G705" s="25">
        <v>50</v>
      </c>
      <c r="H705" s="25">
        <f t="shared" si="21"/>
        <v>0.5</v>
      </c>
      <c r="I705" s="25">
        <v>41</v>
      </c>
      <c r="J705" s="25" t="s">
        <v>421</v>
      </c>
      <c r="K705" s="25">
        <v>84.3</v>
      </c>
      <c r="L705" s="25">
        <v>44.1</v>
      </c>
      <c r="M705" s="25" t="s">
        <v>421</v>
      </c>
      <c r="N705" s="25">
        <v>60.2</v>
      </c>
      <c r="O705" s="25">
        <v>66.2</v>
      </c>
      <c r="P705" s="25">
        <v>77.5</v>
      </c>
      <c r="Q705" s="25">
        <v>77.8</v>
      </c>
      <c r="R705" s="25">
        <v>70</v>
      </c>
      <c r="S705" s="25">
        <v>50</v>
      </c>
    </row>
    <row r="706" spans="1:19" x14ac:dyDescent="0.25">
      <c r="A706" s="25" t="s">
        <v>284</v>
      </c>
      <c r="B706" s="25" t="str">
        <f>VLOOKUP(A706,'Cód dos países'!$A$3:$C$199,2,FALSE)</f>
        <v>SYC</v>
      </c>
      <c r="C706" s="25">
        <f>VLOOKUP(A706,'Cód dos países'!$A$3:$C$199,3,FALSE)</f>
        <v>153</v>
      </c>
      <c r="D706" s="25">
        <v>2015</v>
      </c>
      <c r="E706">
        <f t="shared" si="20"/>
        <v>1532015</v>
      </c>
      <c r="F706" s="25">
        <v>62.2</v>
      </c>
      <c r="G706" s="25">
        <v>50</v>
      </c>
      <c r="H706" s="25">
        <f t="shared" si="21"/>
        <v>0.5</v>
      </c>
      <c r="I706" s="25">
        <v>55</v>
      </c>
      <c r="J706" s="25" t="s">
        <v>421</v>
      </c>
      <c r="K706" s="25">
        <v>79.3</v>
      </c>
      <c r="L706" s="25">
        <v>62</v>
      </c>
      <c r="M706" s="25" t="s">
        <v>421</v>
      </c>
      <c r="N706" s="25">
        <v>66</v>
      </c>
      <c r="O706" s="25">
        <v>62.1</v>
      </c>
      <c r="P706" s="25">
        <v>79.7</v>
      </c>
      <c r="Q706" s="25">
        <v>83.4</v>
      </c>
      <c r="R706" s="25">
        <v>55</v>
      </c>
      <c r="S706" s="25">
        <v>30</v>
      </c>
    </row>
    <row r="707" spans="1:19" x14ac:dyDescent="0.25">
      <c r="A707" s="25" t="s">
        <v>265</v>
      </c>
      <c r="B707" s="25" t="str">
        <f>VLOOKUP(A707,'Cód dos países'!$A$3:$C$199,2,FALSE)</f>
        <v>SLE</v>
      </c>
      <c r="C707" s="25">
        <f>VLOOKUP(A707,'Cód dos países'!$A$3:$C$199,3,FALSE)</f>
        <v>154</v>
      </c>
      <c r="D707" s="25">
        <v>2015</v>
      </c>
      <c r="E707">
        <f t="shared" si="20"/>
        <v>1542015</v>
      </c>
      <c r="F707" s="25">
        <v>52.3</v>
      </c>
      <c r="G707" s="25">
        <v>10</v>
      </c>
      <c r="H707" s="25">
        <f t="shared" si="21"/>
        <v>0.1</v>
      </c>
      <c r="I707" s="25">
        <v>31</v>
      </c>
      <c r="J707" s="25" t="s">
        <v>421</v>
      </c>
      <c r="K707" s="25">
        <v>81.2</v>
      </c>
      <c r="L707" s="25">
        <v>92.6</v>
      </c>
      <c r="M707" s="25" t="s">
        <v>421</v>
      </c>
      <c r="N707" s="25">
        <v>49.9</v>
      </c>
      <c r="O707" s="25">
        <v>43.2</v>
      </c>
      <c r="P707" s="25">
        <v>70.8</v>
      </c>
      <c r="Q707" s="25">
        <v>69.400000000000006</v>
      </c>
      <c r="R707" s="25">
        <v>55</v>
      </c>
      <c r="S707" s="25">
        <v>20</v>
      </c>
    </row>
    <row r="708" spans="1:19" x14ac:dyDescent="0.25">
      <c r="A708" s="25" t="s">
        <v>261</v>
      </c>
      <c r="B708" s="25" t="str">
        <f>VLOOKUP(A708,'Cód dos países'!$A$3:$C$199,2,FALSE)</f>
        <v>SGP</v>
      </c>
      <c r="C708" s="25">
        <f>VLOOKUP(A708,'Cód dos países'!$A$3:$C$199,3,FALSE)</f>
        <v>155</v>
      </c>
      <c r="D708" s="25">
        <v>2015</v>
      </c>
      <c r="E708">
        <f t="shared" si="20"/>
        <v>1552015</v>
      </c>
      <c r="F708" s="25">
        <v>87.8</v>
      </c>
      <c r="G708" s="25">
        <v>90</v>
      </c>
      <c r="H708" s="25">
        <f t="shared" si="21"/>
        <v>0.9</v>
      </c>
      <c r="I708" s="25">
        <v>84</v>
      </c>
      <c r="J708" s="25" t="s">
        <v>421</v>
      </c>
      <c r="K708" s="25">
        <v>91.2</v>
      </c>
      <c r="L708" s="25">
        <v>90.1</v>
      </c>
      <c r="M708" s="25" t="s">
        <v>421</v>
      </c>
      <c r="N708" s="25">
        <v>95</v>
      </c>
      <c r="O708" s="25">
        <v>90.7</v>
      </c>
      <c r="P708" s="25">
        <v>81.8</v>
      </c>
      <c r="Q708" s="25">
        <v>90</v>
      </c>
      <c r="R708" s="25">
        <v>85</v>
      </c>
      <c r="S708" s="25">
        <v>80</v>
      </c>
    </row>
    <row r="709" spans="1:19" x14ac:dyDescent="0.25">
      <c r="A709" s="25" t="s">
        <v>276</v>
      </c>
      <c r="B709" s="25" t="str">
        <f>VLOOKUP(A709,'Cód dos países'!$A$3:$C$199,2,FALSE)</f>
        <v>SVK</v>
      </c>
      <c r="C709" s="25">
        <f>VLOOKUP(A709,'Cód dos países'!$A$3:$C$199,3,FALSE)</f>
        <v>156</v>
      </c>
      <c r="D709" s="25">
        <v>2015</v>
      </c>
      <c r="E709">
        <f t="shared" ref="E709:E772" si="22">C709*10000+D709</f>
        <v>1562015</v>
      </c>
      <c r="F709" s="25">
        <v>66.599999999999994</v>
      </c>
      <c r="G709" s="25">
        <v>50</v>
      </c>
      <c r="H709" s="25">
        <f t="shared" ref="H709:H772" si="23">IF(G709="","",(G709/100))</f>
        <v>0.5</v>
      </c>
      <c r="I709" s="25">
        <v>50</v>
      </c>
      <c r="J709" s="25" t="s">
        <v>421</v>
      </c>
      <c r="K709" s="25">
        <v>80.099999999999994</v>
      </c>
      <c r="L709" s="25">
        <v>49.5</v>
      </c>
      <c r="M709" s="25" t="s">
        <v>421</v>
      </c>
      <c r="N709" s="25">
        <v>68.400000000000006</v>
      </c>
      <c r="O709" s="25">
        <v>55</v>
      </c>
      <c r="P709" s="25">
        <v>79.5</v>
      </c>
      <c r="Q709" s="25">
        <v>88</v>
      </c>
      <c r="R709" s="25">
        <v>75</v>
      </c>
      <c r="S709" s="25">
        <v>70</v>
      </c>
    </row>
    <row r="710" spans="1:19" x14ac:dyDescent="0.25">
      <c r="A710" s="25" t="s">
        <v>278</v>
      </c>
      <c r="B710" s="25" t="str">
        <f>VLOOKUP(A710,'Cód dos países'!$A$3:$C$199,2,FALSE)</f>
        <v>SVN</v>
      </c>
      <c r="C710" s="25">
        <f>VLOOKUP(A710,'Cód dos países'!$A$3:$C$199,3,FALSE)</f>
        <v>157</v>
      </c>
      <c r="D710" s="25">
        <v>2015</v>
      </c>
      <c r="E710">
        <f t="shared" si="22"/>
        <v>1572015</v>
      </c>
      <c r="F710" s="25">
        <v>60.6</v>
      </c>
      <c r="G710" s="25">
        <v>60</v>
      </c>
      <c r="H710" s="25">
        <f t="shared" si="23"/>
        <v>0.6</v>
      </c>
      <c r="I710" s="25">
        <v>58</v>
      </c>
      <c r="J710" s="25" t="s">
        <v>421</v>
      </c>
      <c r="K710" s="25">
        <v>58.6</v>
      </c>
      <c r="L710" s="25">
        <v>0</v>
      </c>
      <c r="M710" s="25" t="s">
        <v>421</v>
      </c>
      <c r="N710" s="25">
        <v>82</v>
      </c>
      <c r="O710" s="25">
        <v>55.4</v>
      </c>
      <c r="P710" s="25">
        <v>84.3</v>
      </c>
      <c r="Q710" s="25">
        <v>88</v>
      </c>
      <c r="R710" s="25">
        <v>70</v>
      </c>
      <c r="S710" s="25">
        <v>50</v>
      </c>
    </row>
    <row r="711" spans="1:19" x14ac:dyDescent="0.25">
      <c r="A711" s="25" t="s">
        <v>263</v>
      </c>
      <c r="B711" s="25" t="str">
        <f>VLOOKUP(A711,'Cód dos países'!$A$3:$C$199,2,FALSE)</f>
        <v>SLB</v>
      </c>
      <c r="C711" s="25">
        <f>VLOOKUP(A711,'Cód dos países'!$A$3:$C$199,3,FALSE)</f>
        <v>158</v>
      </c>
      <c r="D711" s="25">
        <v>2015</v>
      </c>
      <c r="E711">
        <f t="shared" si="22"/>
        <v>1582015</v>
      </c>
      <c r="F711" s="25">
        <v>47</v>
      </c>
      <c r="G711" s="25">
        <v>30</v>
      </c>
      <c r="H711" s="25">
        <f t="shared" si="23"/>
        <v>0.3</v>
      </c>
      <c r="I711" s="25">
        <v>25</v>
      </c>
      <c r="J711" s="25" t="s">
        <v>421</v>
      </c>
      <c r="K711" s="25">
        <v>61.4</v>
      </c>
      <c r="L711" s="25">
        <v>25.2</v>
      </c>
      <c r="M711" s="25" t="s">
        <v>421</v>
      </c>
      <c r="N711" s="25">
        <v>68.5</v>
      </c>
      <c r="O711" s="25">
        <v>66.2</v>
      </c>
      <c r="P711" s="25">
        <v>75.5</v>
      </c>
      <c r="Q711" s="25">
        <v>73</v>
      </c>
      <c r="R711" s="25">
        <v>15</v>
      </c>
      <c r="S711" s="25">
        <v>30</v>
      </c>
    </row>
    <row r="712" spans="1:19" x14ac:dyDescent="0.25">
      <c r="A712" s="25" t="s">
        <v>269</v>
      </c>
      <c r="B712" s="25" t="str">
        <f>VLOOKUP(A712,'Cód dos países'!$A$3:$C$199,2,FALSE)</f>
        <v>SOM</v>
      </c>
      <c r="C712" s="25">
        <f>VLOOKUP(A712,'Cód dos países'!$A$3:$C$199,3,FALSE)</f>
        <v>159</v>
      </c>
      <c r="D712" s="25">
        <v>2015</v>
      </c>
      <c r="E712">
        <f t="shared" si="22"/>
        <v>1592015</v>
      </c>
      <c r="F712" s="25" t="s">
        <v>421</v>
      </c>
      <c r="H712" s="25" t="str">
        <f t="shared" si="23"/>
        <v/>
      </c>
      <c r="I712" s="25">
        <v>8</v>
      </c>
      <c r="J712" s="25" t="s">
        <v>421</v>
      </c>
      <c r="K712" s="25" t="s">
        <v>421</v>
      </c>
      <c r="L712" s="25" t="s">
        <v>421</v>
      </c>
      <c r="M712" s="25" t="s">
        <v>421</v>
      </c>
      <c r="N712" s="25" t="s">
        <v>421</v>
      </c>
      <c r="O712" s="25" t="s">
        <v>421</v>
      </c>
      <c r="P712" s="25" t="s">
        <v>421</v>
      </c>
      <c r="Q712" s="25" t="s">
        <v>421</v>
      </c>
      <c r="R712" s="25" t="s">
        <v>421</v>
      </c>
      <c r="S712" s="25" t="s">
        <v>421</v>
      </c>
    </row>
    <row r="713" spans="1:19" x14ac:dyDescent="0.25">
      <c r="A713" s="25" t="s">
        <v>327</v>
      </c>
      <c r="B713" s="25" t="str">
        <f>VLOOKUP(A713,'Cód dos países'!$A$3:$C$199,2,FALSE)</f>
        <v>ZAF</v>
      </c>
      <c r="C713" s="25">
        <f>VLOOKUP(A713,'Cód dos países'!$A$3:$C$199,3,FALSE)</f>
        <v>160</v>
      </c>
      <c r="D713" s="25">
        <v>2015</v>
      </c>
      <c r="E713">
        <f t="shared" si="22"/>
        <v>1602015</v>
      </c>
      <c r="F713" s="25">
        <v>61.9</v>
      </c>
      <c r="G713" s="25">
        <v>50</v>
      </c>
      <c r="H713" s="25">
        <f t="shared" si="23"/>
        <v>0.5</v>
      </c>
      <c r="I713" s="25">
        <v>44</v>
      </c>
      <c r="J713" s="25" t="s">
        <v>421</v>
      </c>
      <c r="K713" s="25">
        <v>70.099999999999994</v>
      </c>
      <c r="L713" s="25">
        <v>69.900000000000006</v>
      </c>
      <c r="M713" s="25" t="s">
        <v>421</v>
      </c>
      <c r="N713" s="25">
        <v>69.7</v>
      </c>
      <c r="O713" s="25">
        <v>58.7</v>
      </c>
      <c r="P713" s="25">
        <v>74.599999999999994</v>
      </c>
      <c r="Q713" s="25">
        <v>77</v>
      </c>
      <c r="R713" s="25">
        <v>45</v>
      </c>
      <c r="S713" s="25">
        <v>60</v>
      </c>
    </row>
    <row r="714" spans="1:19" x14ac:dyDescent="0.25">
      <c r="A714" s="25" t="s">
        <v>432</v>
      </c>
      <c r="B714" s="25" t="str">
        <f>VLOOKUP(A714,'Cód dos países'!$A$3:$C$199,2,FALSE)</f>
        <v>KOR</v>
      </c>
      <c r="C714" s="25">
        <f>VLOOKUP(A714,'Cód dos países'!$A$3:$C$199,3,FALSE)</f>
        <v>92</v>
      </c>
      <c r="D714" s="25">
        <v>2015</v>
      </c>
      <c r="E714">
        <f t="shared" si="22"/>
        <v>922015</v>
      </c>
      <c r="F714" s="25">
        <v>71.7</v>
      </c>
      <c r="G714" s="25">
        <v>70</v>
      </c>
      <c r="H714" s="25">
        <f t="shared" si="23"/>
        <v>0.7</v>
      </c>
      <c r="I714" s="25">
        <v>55</v>
      </c>
      <c r="J714" s="25" t="s">
        <v>421</v>
      </c>
      <c r="K714" s="25">
        <v>73.8</v>
      </c>
      <c r="L714" s="25">
        <v>69.7</v>
      </c>
      <c r="M714" s="25" t="s">
        <v>421</v>
      </c>
      <c r="N714" s="25">
        <v>91.1</v>
      </c>
      <c r="O714" s="25">
        <v>50.6</v>
      </c>
      <c r="P714" s="25">
        <v>82.6</v>
      </c>
      <c r="Q714" s="25">
        <v>74.599999999999994</v>
      </c>
      <c r="R714" s="25">
        <v>70</v>
      </c>
      <c r="S714" s="25">
        <v>80</v>
      </c>
    </row>
    <row r="715" spans="1:19" x14ac:dyDescent="0.25">
      <c r="A715" s="25" t="s">
        <v>89</v>
      </c>
      <c r="B715" s="25" t="str">
        <f>VLOOKUP(A715,'Cód dos países'!$A$3:$C$199,2,FALSE)</f>
        <v>ESP</v>
      </c>
      <c r="C715" s="25">
        <f>VLOOKUP(A715,'Cód dos países'!$A$3:$C$199,3,FALSE)</f>
        <v>161</v>
      </c>
      <c r="D715" s="25">
        <v>2015</v>
      </c>
      <c r="E715">
        <f t="shared" si="22"/>
        <v>1612015</v>
      </c>
      <c r="F715" s="25">
        <v>68.5</v>
      </c>
      <c r="G715" s="25">
        <v>70</v>
      </c>
      <c r="H715" s="25">
        <f t="shared" si="23"/>
        <v>0.7</v>
      </c>
      <c r="I715" s="25">
        <v>60</v>
      </c>
      <c r="J715" s="25" t="s">
        <v>421</v>
      </c>
      <c r="K715" s="25">
        <v>58.3</v>
      </c>
      <c r="L715" s="25">
        <v>41.1</v>
      </c>
      <c r="M715" s="25" t="s">
        <v>421</v>
      </c>
      <c r="N715" s="25">
        <v>76</v>
      </c>
      <c r="O715" s="25">
        <v>51.7</v>
      </c>
      <c r="P715" s="25">
        <v>84.7</v>
      </c>
      <c r="Q715" s="25">
        <v>88</v>
      </c>
      <c r="R715" s="25">
        <v>85</v>
      </c>
      <c r="S715" s="25">
        <v>70</v>
      </c>
    </row>
    <row r="716" spans="1:19" x14ac:dyDescent="0.25">
      <c r="A716" s="25" t="s">
        <v>173</v>
      </c>
      <c r="B716" s="25" t="str">
        <f>VLOOKUP(A716,'Cód dos países'!$A$3:$C$199,2,FALSE)</f>
        <v>LKA</v>
      </c>
      <c r="C716" s="25">
        <f>VLOOKUP(A716,'Cód dos países'!$A$3:$C$199,3,FALSE)</f>
        <v>162</v>
      </c>
      <c r="D716" s="25">
        <v>2015</v>
      </c>
      <c r="E716">
        <f t="shared" si="22"/>
        <v>1622015</v>
      </c>
      <c r="F716" s="25">
        <v>59.9</v>
      </c>
      <c r="G716" s="25">
        <v>40</v>
      </c>
      <c r="H716" s="25">
        <f t="shared" si="23"/>
        <v>0.4</v>
      </c>
      <c r="I716" s="25">
        <v>38</v>
      </c>
      <c r="J716" s="25" t="s">
        <v>421</v>
      </c>
      <c r="K716" s="25">
        <v>85.1</v>
      </c>
      <c r="L716" s="25">
        <v>90</v>
      </c>
      <c r="M716" s="25" t="s">
        <v>421</v>
      </c>
      <c r="N716" s="25">
        <v>70.3</v>
      </c>
      <c r="O716" s="25">
        <v>56.5</v>
      </c>
      <c r="P716" s="25">
        <v>71.5</v>
      </c>
      <c r="Q716" s="25">
        <v>72.400000000000006</v>
      </c>
      <c r="R716" s="25">
        <v>35</v>
      </c>
      <c r="S716" s="25">
        <v>40</v>
      </c>
    </row>
    <row r="717" spans="1:19" x14ac:dyDescent="0.25">
      <c r="A717" s="25" t="s">
        <v>257</v>
      </c>
      <c r="B717" s="25" t="str">
        <f>VLOOKUP(A717,'Cód dos países'!$A$3:$C$199,2,FALSE)</f>
        <v>SDN</v>
      </c>
      <c r="C717" s="25">
        <f>VLOOKUP(A717,'Cód dos países'!$A$3:$C$199,3,FALSE)</f>
        <v>166</v>
      </c>
      <c r="D717" s="25">
        <v>2015</v>
      </c>
      <c r="E717">
        <f t="shared" si="22"/>
        <v>1662015</v>
      </c>
      <c r="F717" s="25" t="s">
        <v>421</v>
      </c>
      <c r="H717" s="25" t="str">
        <f t="shared" si="23"/>
        <v/>
      </c>
      <c r="I717" s="25">
        <v>11</v>
      </c>
      <c r="J717" s="25" t="s">
        <v>421</v>
      </c>
      <c r="K717" s="25">
        <v>86.4</v>
      </c>
      <c r="L717" s="25">
        <v>94.8</v>
      </c>
      <c r="M717" s="25" t="s">
        <v>421</v>
      </c>
      <c r="N717" s="25">
        <v>48.8</v>
      </c>
      <c r="O717" s="25">
        <v>43.5</v>
      </c>
      <c r="P717" s="25">
        <v>46.7</v>
      </c>
      <c r="Q717" s="25">
        <v>50.6</v>
      </c>
      <c r="R717" s="25">
        <v>10</v>
      </c>
      <c r="S717" s="25" t="s">
        <v>421</v>
      </c>
    </row>
    <row r="718" spans="1:19" x14ac:dyDescent="0.25">
      <c r="A718" s="25" t="s">
        <v>274</v>
      </c>
      <c r="B718" s="25" t="str">
        <f>VLOOKUP(A718,'Cód dos países'!$A$3:$C$199,2,FALSE)</f>
        <v>SUR</v>
      </c>
      <c r="C718" s="25">
        <f>VLOOKUP(A718,'Cód dos países'!$A$3:$C$199,3,FALSE)</f>
        <v>167</v>
      </c>
      <c r="D718" s="25">
        <v>2015</v>
      </c>
      <c r="E718">
        <f t="shared" si="22"/>
        <v>1672015</v>
      </c>
      <c r="F718" s="25">
        <v>53.8</v>
      </c>
      <c r="G718" s="25">
        <v>30</v>
      </c>
      <c r="H718" s="25">
        <f t="shared" si="23"/>
        <v>0.3</v>
      </c>
      <c r="I718" s="25">
        <v>36</v>
      </c>
      <c r="J718" s="25" t="s">
        <v>421</v>
      </c>
      <c r="K718" s="25">
        <v>69.400000000000006</v>
      </c>
      <c r="L718" s="25">
        <v>70.3</v>
      </c>
      <c r="M718" s="25" t="s">
        <v>421</v>
      </c>
      <c r="N718" s="25">
        <v>48.8</v>
      </c>
      <c r="O718" s="25">
        <v>76.3</v>
      </c>
      <c r="P718" s="25">
        <v>78.7</v>
      </c>
      <c r="Q718" s="25">
        <v>68.400000000000006</v>
      </c>
      <c r="R718" s="25">
        <v>30</v>
      </c>
      <c r="S718" s="25">
        <v>30</v>
      </c>
    </row>
    <row r="719" spans="1:19" x14ac:dyDescent="0.25">
      <c r="A719" s="25" t="s">
        <v>280</v>
      </c>
      <c r="B719" s="25" t="str">
        <f>VLOOKUP(A719,'Cód dos países'!$A$3:$C$199,2,FALSE)</f>
        <v>SWE</v>
      </c>
      <c r="C719" s="25">
        <f>VLOOKUP(A719,'Cód dos países'!$A$3:$C$199,3,FALSE)</f>
        <v>169</v>
      </c>
      <c r="D719" s="25">
        <v>2015</v>
      </c>
      <c r="E719">
        <f t="shared" si="22"/>
        <v>1692015</v>
      </c>
      <c r="F719" s="25">
        <v>72</v>
      </c>
      <c r="G719" s="25">
        <v>90</v>
      </c>
      <c r="H719" s="25">
        <f t="shared" si="23"/>
        <v>0.9</v>
      </c>
      <c r="I719" s="25">
        <v>87</v>
      </c>
      <c r="J719" s="25" t="s">
        <v>421</v>
      </c>
      <c r="K719" s="25">
        <v>44.4</v>
      </c>
      <c r="L719" s="25">
        <v>14.9</v>
      </c>
      <c r="M719" s="25" t="s">
        <v>421</v>
      </c>
      <c r="N719" s="25">
        <v>89.7</v>
      </c>
      <c r="O719" s="25">
        <v>53.5</v>
      </c>
      <c r="P719" s="25">
        <v>87.1</v>
      </c>
      <c r="Q719" s="25">
        <v>88</v>
      </c>
      <c r="R719" s="25">
        <v>85</v>
      </c>
      <c r="S719" s="25">
        <v>80</v>
      </c>
    </row>
    <row r="720" spans="1:19" x14ac:dyDescent="0.25">
      <c r="A720" s="25" t="s">
        <v>49</v>
      </c>
      <c r="B720" s="25" t="str">
        <f>VLOOKUP(A720,'Cód dos países'!$A$3:$C$199,2,FALSE)</f>
        <v>CHE</v>
      </c>
      <c r="C720" s="25">
        <f>VLOOKUP(A720,'Cód dos países'!$A$3:$C$199,3,FALSE)</f>
        <v>170</v>
      </c>
      <c r="D720" s="25">
        <v>2015</v>
      </c>
      <c r="E720">
        <f t="shared" si="22"/>
        <v>1702015</v>
      </c>
      <c r="F720" s="25">
        <v>81</v>
      </c>
      <c r="G720" s="25">
        <v>90</v>
      </c>
      <c r="H720" s="25">
        <f t="shared" si="23"/>
        <v>0.9</v>
      </c>
      <c r="I720" s="25">
        <v>86</v>
      </c>
      <c r="J720" s="25" t="s">
        <v>421</v>
      </c>
      <c r="K720" s="25">
        <v>70.900000000000006</v>
      </c>
      <c r="L720" s="25">
        <v>66.3</v>
      </c>
      <c r="M720" s="25" t="s">
        <v>421</v>
      </c>
      <c r="N720" s="25">
        <v>82.2</v>
      </c>
      <c r="O720" s="25">
        <v>72.099999999999994</v>
      </c>
      <c r="P720" s="25">
        <v>87.8</v>
      </c>
      <c r="Q720" s="25">
        <v>90</v>
      </c>
      <c r="R720" s="25">
        <v>85</v>
      </c>
      <c r="S720" s="25">
        <v>80</v>
      </c>
    </row>
    <row r="721" spans="1:19" x14ac:dyDescent="0.25">
      <c r="A721" s="25" t="s">
        <v>286</v>
      </c>
      <c r="B721" s="25" t="str">
        <f>VLOOKUP(A721,'Cód dos países'!$A$3:$C$199,2,FALSE)</f>
        <v>SYR</v>
      </c>
      <c r="C721" s="25">
        <f>VLOOKUP(A721,'Cód dos países'!$A$3:$C$199,3,FALSE)</f>
        <v>171</v>
      </c>
      <c r="D721" s="25">
        <v>2015</v>
      </c>
      <c r="E721">
        <f t="shared" si="22"/>
        <v>1712015</v>
      </c>
      <c r="F721" s="25" t="s">
        <v>421</v>
      </c>
      <c r="G721" s="25">
        <v>10</v>
      </c>
      <c r="H721" s="25">
        <f t="shared" si="23"/>
        <v>0.1</v>
      </c>
      <c r="I721" s="25">
        <v>20</v>
      </c>
      <c r="J721" s="25" t="s">
        <v>421</v>
      </c>
      <c r="K721" s="25" t="s">
        <v>421</v>
      </c>
      <c r="L721" s="25" t="s">
        <v>421</v>
      </c>
      <c r="M721" s="25" t="s">
        <v>421</v>
      </c>
      <c r="N721" s="25">
        <v>62.4</v>
      </c>
      <c r="O721" s="25">
        <v>46.9</v>
      </c>
      <c r="P721" s="25">
        <v>42.7</v>
      </c>
      <c r="Q721" s="25">
        <v>56.6</v>
      </c>
      <c r="R721" s="25">
        <v>0</v>
      </c>
      <c r="S721" s="25">
        <v>20</v>
      </c>
    </row>
    <row r="722" spans="1:19" x14ac:dyDescent="0.25">
      <c r="A722" s="25" t="s">
        <v>304</v>
      </c>
      <c r="B722" s="25" t="str">
        <f>VLOOKUP(A722,'Cód dos países'!$A$3:$C$199,2,FALSE)</f>
        <v>TWN</v>
      </c>
      <c r="C722" s="25">
        <f>VLOOKUP(A722,'Cód dos países'!$A$3:$C$199,3,FALSE)</f>
        <v>172</v>
      </c>
      <c r="D722" s="25">
        <v>2015</v>
      </c>
      <c r="E722">
        <f t="shared" si="22"/>
        <v>1722015</v>
      </c>
      <c r="F722" s="25">
        <v>74.7</v>
      </c>
      <c r="G722" s="25">
        <v>70</v>
      </c>
      <c r="H722" s="25">
        <f t="shared" si="23"/>
        <v>0.7</v>
      </c>
      <c r="I722" s="25">
        <v>61</v>
      </c>
      <c r="J722" s="25" t="s">
        <v>421</v>
      </c>
      <c r="K722" s="25">
        <v>76.099999999999994</v>
      </c>
      <c r="L722" s="25">
        <v>88.7</v>
      </c>
      <c r="M722" s="25" t="s">
        <v>421</v>
      </c>
      <c r="N722" s="25">
        <v>93.2</v>
      </c>
      <c r="O722" s="25">
        <v>53.8</v>
      </c>
      <c r="P722" s="25">
        <v>83.2</v>
      </c>
      <c r="Q722" s="25">
        <v>86.4</v>
      </c>
      <c r="R722" s="25">
        <v>75</v>
      </c>
      <c r="S722" s="25">
        <v>60</v>
      </c>
    </row>
    <row r="723" spans="1:19" x14ac:dyDescent="0.25">
      <c r="A723" s="25" t="s">
        <v>294</v>
      </c>
      <c r="B723" s="25" t="str">
        <f>VLOOKUP(A723,'Cód dos países'!$A$3:$C$199,2,FALSE)</f>
        <v>TJK</v>
      </c>
      <c r="C723" s="25">
        <f>VLOOKUP(A723,'Cód dos países'!$A$3:$C$199,3,FALSE)</f>
        <v>173</v>
      </c>
      <c r="D723" s="25">
        <v>2015</v>
      </c>
      <c r="E723">
        <f t="shared" si="22"/>
        <v>1732015</v>
      </c>
      <c r="F723" s="25">
        <v>51.3</v>
      </c>
      <c r="G723" s="25">
        <v>20</v>
      </c>
      <c r="H723" s="25">
        <f t="shared" si="23"/>
        <v>0.2</v>
      </c>
      <c r="I723" s="25">
        <v>23</v>
      </c>
      <c r="J723" s="25" t="s">
        <v>421</v>
      </c>
      <c r="K723" s="25">
        <v>91.6</v>
      </c>
      <c r="L723" s="25">
        <v>76.900000000000006</v>
      </c>
      <c r="M723" s="25" t="s">
        <v>421</v>
      </c>
      <c r="N723" s="25">
        <v>61.1</v>
      </c>
      <c r="O723" s="25">
        <v>47.3</v>
      </c>
      <c r="P723" s="25">
        <v>69.8</v>
      </c>
      <c r="Q723" s="25">
        <v>68.599999999999994</v>
      </c>
      <c r="R723" s="25">
        <v>25</v>
      </c>
      <c r="S723" s="25">
        <v>30</v>
      </c>
    </row>
    <row r="724" spans="1:19" x14ac:dyDescent="0.25">
      <c r="A724" s="25" t="s">
        <v>306</v>
      </c>
      <c r="B724" s="25" t="str">
        <f>VLOOKUP(A724,'Cód dos países'!$A$3:$C$199,2,FALSE)</f>
        <v>TZA</v>
      </c>
      <c r="C724" s="25">
        <f>VLOOKUP(A724,'Cód dos países'!$A$3:$C$199,3,FALSE)</f>
        <v>174</v>
      </c>
      <c r="D724" s="25">
        <v>2015</v>
      </c>
      <c r="E724">
        <f t="shared" si="22"/>
        <v>1742015</v>
      </c>
      <c r="F724" s="25">
        <v>58.5</v>
      </c>
      <c r="G724" s="25">
        <v>25</v>
      </c>
      <c r="H724" s="25">
        <f t="shared" si="23"/>
        <v>0.25</v>
      </c>
      <c r="I724" s="25">
        <v>31</v>
      </c>
      <c r="J724" s="25" t="s">
        <v>421</v>
      </c>
      <c r="K724" s="25">
        <v>79.2</v>
      </c>
      <c r="L724" s="25">
        <v>88.4</v>
      </c>
      <c r="M724" s="25" t="s">
        <v>421</v>
      </c>
      <c r="N724" s="25">
        <v>47.5</v>
      </c>
      <c r="O724" s="25">
        <v>62.6</v>
      </c>
      <c r="P724" s="25">
        <v>67.7</v>
      </c>
      <c r="Q724" s="25">
        <v>73.2</v>
      </c>
      <c r="R724" s="25">
        <v>60</v>
      </c>
      <c r="S724" s="25">
        <v>50</v>
      </c>
    </row>
    <row r="725" spans="1:19" x14ac:dyDescent="0.25">
      <c r="A725" s="25" t="s">
        <v>292</v>
      </c>
      <c r="B725" s="25" t="str">
        <f>VLOOKUP(A725,'Cód dos países'!$A$3:$C$199,2,FALSE)</f>
        <v>THA</v>
      </c>
      <c r="C725" s="25">
        <f>VLOOKUP(A725,'Cód dos países'!$A$3:$C$199,3,FALSE)</f>
        <v>175</v>
      </c>
      <c r="D725" s="25">
        <v>2015</v>
      </c>
      <c r="E725">
        <f t="shared" si="22"/>
        <v>1752015</v>
      </c>
      <c r="F725" s="25">
        <v>63.9</v>
      </c>
      <c r="G725" s="25">
        <v>40</v>
      </c>
      <c r="H725" s="25">
        <f t="shared" si="23"/>
        <v>0.4</v>
      </c>
      <c r="I725" s="25">
        <v>38</v>
      </c>
      <c r="J725" s="25" t="s">
        <v>421</v>
      </c>
      <c r="K725" s="25">
        <v>81.099999999999994</v>
      </c>
      <c r="L725" s="25">
        <v>82.2</v>
      </c>
      <c r="M725" s="25" t="s">
        <v>421</v>
      </c>
      <c r="N725" s="25">
        <v>76.3</v>
      </c>
      <c r="O725" s="25">
        <v>62.5</v>
      </c>
      <c r="P725" s="25">
        <v>70.900000000000006</v>
      </c>
      <c r="Q725" s="25">
        <v>77.599999999999994</v>
      </c>
      <c r="R725" s="25">
        <v>50</v>
      </c>
      <c r="S725" s="25">
        <v>60</v>
      </c>
    </row>
    <row r="726" spans="1:19" x14ac:dyDescent="0.25">
      <c r="A726" s="25" t="s">
        <v>348</v>
      </c>
      <c r="B726" s="25" t="str">
        <f>VLOOKUP(A726,'Cód dos países'!$A$3:$C$199,2,FALSE)</f>
        <v>BHS</v>
      </c>
      <c r="C726" s="25">
        <f>VLOOKUP(A726,'Cód dos países'!$A$3:$C$199,3,FALSE)</f>
        <v>12</v>
      </c>
      <c r="D726" s="25">
        <v>2015</v>
      </c>
      <c r="E726">
        <f t="shared" si="22"/>
        <v>122015</v>
      </c>
      <c r="F726" s="25">
        <v>70.900000000000006</v>
      </c>
      <c r="G726" s="25">
        <v>70</v>
      </c>
      <c r="H726" s="25">
        <f t="shared" si="23"/>
        <v>0.7</v>
      </c>
      <c r="I726" s="25">
        <v>71</v>
      </c>
      <c r="J726" s="25" t="s">
        <v>421</v>
      </c>
      <c r="K726" s="25">
        <v>97.9</v>
      </c>
      <c r="L726" s="25">
        <v>84.3</v>
      </c>
      <c r="M726" s="25" t="s">
        <v>421</v>
      </c>
      <c r="N726" s="25">
        <v>70.7</v>
      </c>
      <c r="O726" s="25">
        <v>72.8</v>
      </c>
      <c r="P726" s="25">
        <v>78.5</v>
      </c>
      <c r="Q726" s="25">
        <v>64</v>
      </c>
      <c r="R726" s="25">
        <v>40</v>
      </c>
      <c r="S726" s="25">
        <v>60</v>
      </c>
    </row>
    <row r="727" spans="1:19" x14ac:dyDescent="0.25">
      <c r="A727" s="25" t="s">
        <v>354</v>
      </c>
      <c r="B727" s="25" t="str">
        <f>VLOOKUP(A727,'Cód dos países'!$A$3:$C$199,2,FALSE)</f>
        <v>GMB</v>
      </c>
      <c r="C727" s="25">
        <f>VLOOKUP(A727,'Cód dos países'!$A$3:$C$199,3,FALSE)</f>
        <v>62</v>
      </c>
      <c r="D727" s="25">
        <v>2015</v>
      </c>
      <c r="E727">
        <f t="shared" si="22"/>
        <v>622015</v>
      </c>
      <c r="F727" s="25">
        <v>57.1</v>
      </c>
      <c r="G727" s="25">
        <v>25</v>
      </c>
      <c r="H727" s="25">
        <f t="shared" si="23"/>
        <v>0.25</v>
      </c>
      <c r="I727" s="25">
        <v>29</v>
      </c>
      <c r="J727" s="25" t="s">
        <v>421</v>
      </c>
      <c r="K727" s="25">
        <v>75.5</v>
      </c>
      <c r="L727" s="25">
        <v>78</v>
      </c>
      <c r="M727" s="25" t="s">
        <v>421</v>
      </c>
      <c r="N727" s="25">
        <v>53.4</v>
      </c>
      <c r="O727" s="25">
        <v>65.8</v>
      </c>
      <c r="P727" s="25">
        <v>64.7</v>
      </c>
      <c r="Q727" s="25">
        <v>65</v>
      </c>
      <c r="R727" s="25">
        <v>65</v>
      </c>
      <c r="S727" s="25">
        <v>50</v>
      </c>
    </row>
    <row r="728" spans="1:19" x14ac:dyDescent="0.25">
      <c r="A728" s="25" t="s">
        <v>423</v>
      </c>
      <c r="B728" s="25" t="str">
        <f>VLOOKUP(A728,'Cód dos países'!$A$3:$C$199,2,FALSE)</f>
        <v>TMP</v>
      </c>
      <c r="C728" s="25">
        <f>VLOOKUP(A728,'Cód dos países'!$A$3:$C$199,3,FALSE)</f>
        <v>176</v>
      </c>
      <c r="D728" s="25">
        <v>2015</v>
      </c>
      <c r="E728">
        <f t="shared" si="22"/>
        <v>1762015</v>
      </c>
      <c r="F728" s="25">
        <v>45.8</v>
      </c>
      <c r="G728" s="25">
        <v>20</v>
      </c>
      <c r="H728" s="25">
        <f t="shared" si="23"/>
        <v>0.2</v>
      </c>
      <c r="I728" s="25">
        <v>28</v>
      </c>
      <c r="J728" s="25" t="s">
        <v>421</v>
      </c>
      <c r="K728" s="25">
        <v>64.7</v>
      </c>
      <c r="L728" s="25">
        <v>0</v>
      </c>
      <c r="M728" s="25" t="s">
        <v>421</v>
      </c>
      <c r="N728" s="25">
        <v>68</v>
      </c>
      <c r="O728" s="25">
        <v>66</v>
      </c>
      <c r="P728" s="25">
        <v>70.900000000000006</v>
      </c>
      <c r="Q728" s="25">
        <v>80</v>
      </c>
      <c r="R728" s="25">
        <v>40</v>
      </c>
      <c r="S728" s="25">
        <v>20</v>
      </c>
    </row>
    <row r="729" spans="1:19" x14ac:dyDescent="0.25">
      <c r="A729" s="25" t="s">
        <v>290</v>
      </c>
      <c r="B729" s="25" t="str">
        <f>VLOOKUP(A729,'Cód dos países'!$A$3:$C$199,2,FALSE)</f>
        <v>TGO</v>
      </c>
      <c r="C729" s="25">
        <f>VLOOKUP(A729,'Cód dos países'!$A$3:$C$199,3,FALSE)</f>
        <v>177</v>
      </c>
      <c r="D729" s="25">
        <v>2015</v>
      </c>
      <c r="E729">
        <f t="shared" si="22"/>
        <v>1772015</v>
      </c>
      <c r="F729" s="25">
        <v>53.6</v>
      </c>
      <c r="G729" s="25">
        <v>30</v>
      </c>
      <c r="H729" s="25">
        <f t="shared" si="23"/>
        <v>0.3</v>
      </c>
      <c r="I729" s="25">
        <v>29</v>
      </c>
      <c r="J729" s="25" t="s">
        <v>421</v>
      </c>
      <c r="K729" s="25">
        <v>68.7</v>
      </c>
      <c r="L729" s="25">
        <v>80.400000000000006</v>
      </c>
      <c r="M729" s="25" t="s">
        <v>421</v>
      </c>
      <c r="N729" s="25">
        <v>51.4</v>
      </c>
      <c r="O729" s="25">
        <v>46.2</v>
      </c>
      <c r="P729" s="25">
        <v>79.5</v>
      </c>
      <c r="Q729" s="25">
        <v>71.2</v>
      </c>
      <c r="R729" s="25">
        <v>50</v>
      </c>
      <c r="S729" s="25">
        <v>30</v>
      </c>
    </row>
    <row r="730" spans="1:19" x14ac:dyDescent="0.25">
      <c r="A730" s="25" t="s">
        <v>371</v>
      </c>
      <c r="B730" s="25" t="str">
        <f>VLOOKUP(A730,'Cód dos países'!$A$3:$C$199,2,FALSE)</f>
        <v>TON</v>
      </c>
      <c r="C730" s="25">
        <f>VLOOKUP(A730,'Cód dos países'!$A$3:$C$199,3,FALSE)</f>
        <v>178</v>
      </c>
      <c r="D730" s="25">
        <v>2015</v>
      </c>
      <c r="E730">
        <f t="shared" si="22"/>
        <v>1782015</v>
      </c>
      <c r="F730" s="25">
        <v>59.6</v>
      </c>
      <c r="G730" s="25">
        <v>25</v>
      </c>
      <c r="H730" s="25">
        <f t="shared" si="23"/>
        <v>0.25</v>
      </c>
      <c r="I730" s="25">
        <v>28.6</v>
      </c>
      <c r="J730" s="25" t="s">
        <v>421</v>
      </c>
      <c r="K730" s="25">
        <v>86.9</v>
      </c>
      <c r="L730" s="25">
        <v>76.3</v>
      </c>
      <c r="M730" s="25" t="s">
        <v>421</v>
      </c>
      <c r="N730" s="25">
        <v>76.400000000000006</v>
      </c>
      <c r="O730" s="25">
        <v>86.1</v>
      </c>
      <c r="P730" s="25">
        <v>77.400000000000006</v>
      </c>
      <c r="Q730" s="25">
        <v>79.599999999999994</v>
      </c>
      <c r="R730" s="25">
        <v>40</v>
      </c>
      <c r="S730" s="25">
        <v>20</v>
      </c>
    </row>
    <row r="731" spans="1:19" x14ac:dyDescent="0.25">
      <c r="A731" s="25" t="s">
        <v>298</v>
      </c>
      <c r="B731" s="25" t="str">
        <f>VLOOKUP(A731,'Cód dos países'!$A$3:$C$199,2,FALSE)</f>
        <v>TTO</v>
      </c>
      <c r="C731" s="25">
        <f>VLOOKUP(A731,'Cód dos países'!$A$3:$C$199,3,FALSE)</f>
        <v>179</v>
      </c>
      <c r="D731" s="25">
        <v>2015</v>
      </c>
      <c r="E731">
        <f t="shared" si="22"/>
        <v>1792015</v>
      </c>
      <c r="F731" s="25">
        <v>62.9</v>
      </c>
      <c r="G731" s="25">
        <v>50</v>
      </c>
      <c r="H731" s="25">
        <f t="shared" si="23"/>
        <v>0.5</v>
      </c>
      <c r="I731" s="25">
        <v>38</v>
      </c>
      <c r="J731" s="25" t="s">
        <v>421</v>
      </c>
      <c r="K731" s="25">
        <v>79.400000000000006</v>
      </c>
      <c r="L731" s="25">
        <v>62.3</v>
      </c>
      <c r="M731" s="25" t="s">
        <v>421</v>
      </c>
      <c r="N731" s="25">
        <v>69.5</v>
      </c>
      <c r="O731" s="25">
        <v>72.8</v>
      </c>
      <c r="P731" s="25">
        <v>68.5</v>
      </c>
      <c r="Q731" s="25">
        <v>78.599999999999994</v>
      </c>
      <c r="R731" s="25">
        <v>60</v>
      </c>
      <c r="S731" s="25">
        <v>50</v>
      </c>
    </row>
    <row r="732" spans="1:19" x14ac:dyDescent="0.25">
      <c r="A732" s="25" t="s">
        <v>300</v>
      </c>
      <c r="B732" s="25" t="str">
        <f>VLOOKUP(A732,'Cód dos países'!$A$3:$C$199,2,FALSE)</f>
        <v>TUN</v>
      </c>
      <c r="C732" s="25">
        <f>VLOOKUP(A732,'Cód dos países'!$A$3:$C$199,3,FALSE)</f>
        <v>180</v>
      </c>
      <c r="D732" s="25">
        <v>2015</v>
      </c>
      <c r="E732">
        <f t="shared" si="22"/>
        <v>1802015</v>
      </c>
      <c r="F732" s="25">
        <v>57.6</v>
      </c>
      <c r="G732" s="25">
        <v>40</v>
      </c>
      <c r="H732" s="25">
        <f t="shared" si="23"/>
        <v>0.4</v>
      </c>
      <c r="I732" s="25">
        <v>40</v>
      </c>
      <c r="J732" s="25" t="s">
        <v>421</v>
      </c>
      <c r="K732" s="25">
        <v>74</v>
      </c>
      <c r="L732" s="25">
        <v>73.400000000000006</v>
      </c>
      <c r="M732" s="25" t="s">
        <v>421</v>
      </c>
      <c r="N732" s="25">
        <v>81.3</v>
      </c>
      <c r="O732" s="25">
        <v>64</v>
      </c>
      <c r="P732" s="25">
        <v>75.599999999999994</v>
      </c>
      <c r="Q732" s="25">
        <v>62.2</v>
      </c>
      <c r="R732" s="25">
        <v>35</v>
      </c>
      <c r="S732" s="25">
        <v>30</v>
      </c>
    </row>
    <row r="733" spans="1:19" x14ac:dyDescent="0.25">
      <c r="A733" s="25" t="s">
        <v>302</v>
      </c>
      <c r="B733" s="25" t="str">
        <f>VLOOKUP(A733,'Cód dos países'!$A$3:$C$199,2,FALSE)</f>
        <v>TUR</v>
      </c>
      <c r="C733" s="25">
        <f>VLOOKUP(A733,'Cód dos países'!$A$3:$C$199,3,FALSE)</f>
        <v>181</v>
      </c>
      <c r="D733" s="25">
        <v>2015</v>
      </c>
      <c r="E733">
        <f t="shared" si="22"/>
        <v>1812015</v>
      </c>
      <c r="F733" s="25">
        <v>62.1</v>
      </c>
      <c r="G733" s="25">
        <v>40</v>
      </c>
      <c r="H733" s="25">
        <f t="shared" si="23"/>
        <v>0.4</v>
      </c>
      <c r="I733" s="25">
        <v>45</v>
      </c>
      <c r="J733" s="25" t="s">
        <v>421</v>
      </c>
      <c r="K733" s="25">
        <v>75.2</v>
      </c>
      <c r="L733" s="25">
        <v>55.6</v>
      </c>
      <c r="M733" s="25" t="s">
        <v>421</v>
      </c>
      <c r="N733" s="25">
        <v>65.400000000000006</v>
      </c>
      <c r="O733" s="25">
        <v>48.6</v>
      </c>
      <c r="P733" s="25">
        <v>71.5</v>
      </c>
      <c r="Q733" s="25">
        <v>84.4</v>
      </c>
      <c r="R733" s="25">
        <v>75</v>
      </c>
      <c r="S733" s="25">
        <v>60</v>
      </c>
    </row>
    <row r="734" spans="1:19" x14ac:dyDescent="0.25">
      <c r="A734" s="25" t="s">
        <v>296</v>
      </c>
      <c r="B734" s="25" t="str">
        <f>VLOOKUP(A734,'Cód dos países'!$A$3:$C$199,2,FALSE)</f>
        <v>TKM</v>
      </c>
      <c r="C734" s="25">
        <f>VLOOKUP(A734,'Cód dos países'!$A$3:$C$199,3,FALSE)</f>
        <v>182</v>
      </c>
      <c r="D734" s="25">
        <v>2015</v>
      </c>
      <c r="E734">
        <f t="shared" si="22"/>
        <v>1822015</v>
      </c>
      <c r="F734" s="25">
        <v>41.9</v>
      </c>
      <c r="G734" s="25">
        <v>5</v>
      </c>
      <c r="H734" s="25">
        <f t="shared" si="23"/>
        <v>0.05</v>
      </c>
      <c r="I734" s="25">
        <v>17</v>
      </c>
      <c r="J734" s="25" t="s">
        <v>421</v>
      </c>
      <c r="K734" s="25">
        <v>95.3</v>
      </c>
      <c r="L734" s="25">
        <v>92.2</v>
      </c>
      <c r="M734" s="25" t="s">
        <v>421</v>
      </c>
      <c r="N734" s="25">
        <v>30</v>
      </c>
      <c r="O734" s="25">
        <v>20</v>
      </c>
      <c r="P734" s="25">
        <v>69.400000000000006</v>
      </c>
      <c r="Q734" s="25">
        <v>80</v>
      </c>
      <c r="R734" s="25">
        <v>0</v>
      </c>
      <c r="S734" s="25">
        <v>10</v>
      </c>
    </row>
    <row r="735" spans="1:19" x14ac:dyDescent="0.25">
      <c r="A735" s="25" t="s">
        <v>308</v>
      </c>
      <c r="B735" s="25" t="str">
        <f>VLOOKUP(A735,'Cód dos países'!$A$3:$C$199,2,FALSE)</f>
        <v>UGA</v>
      </c>
      <c r="C735" s="25">
        <f>VLOOKUP(A735,'Cód dos países'!$A$3:$C$199,3,FALSE)</f>
        <v>184</v>
      </c>
      <c r="D735" s="25">
        <v>2015</v>
      </c>
      <c r="E735">
        <f t="shared" si="22"/>
        <v>1842015</v>
      </c>
      <c r="F735" s="25">
        <v>59.3</v>
      </c>
      <c r="G735" s="25">
        <v>25</v>
      </c>
      <c r="H735" s="25">
        <f t="shared" si="23"/>
        <v>0.25</v>
      </c>
      <c r="I735" s="25">
        <v>26</v>
      </c>
      <c r="J735" s="25" t="s">
        <v>421</v>
      </c>
      <c r="K735" s="25">
        <v>73.2</v>
      </c>
      <c r="L735" s="25">
        <v>91.5</v>
      </c>
      <c r="M735" s="25" t="s">
        <v>421</v>
      </c>
      <c r="N735" s="25">
        <v>40.299999999999997</v>
      </c>
      <c r="O735" s="25">
        <v>83.7</v>
      </c>
      <c r="P735" s="25">
        <v>80.099999999999994</v>
      </c>
      <c r="Q735" s="25">
        <v>72.8</v>
      </c>
      <c r="R735" s="25">
        <v>60</v>
      </c>
      <c r="S735" s="25">
        <v>40</v>
      </c>
    </row>
    <row r="736" spans="1:19" x14ac:dyDescent="0.25">
      <c r="A736" s="25" t="s">
        <v>310</v>
      </c>
      <c r="B736" s="25" t="str">
        <f>VLOOKUP(A736,'Cód dos países'!$A$3:$C$199,2,FALSE)</f>
        <v>UKR</v>
      </c>
      <c r="C736" s="25">
        <f>VLOOKUP(A736,'Cód dos países'!$A$3:$C$199,3,FALSE)</f>
        <v>185</v>
      </c>
      <c r="D736" s="25">
        <v>2015</v>
      </c>
      <c r="E736">
        <f t="shared" si="22"/>
        <v>1852015</v>
      </c>
      <c r="F736" s="25">
        <v>46.8</v>
      </c>
      <c r="G736" s="25">
        <v>25</v>
      </c>
      <c r="H736" s="25">
        <f t="shared" si="23"/>
        <v>0.25</v>
      </c>
      <c r="I736" s="25">
        <v>26</v>
      </c>
      <c r="J736" s="25" t="s">
        <v>421</v>
      </c>
      <c r="K736" s="25">
        <v>78.599999999999994</v>
      </c>
      <c r="L736" s="25">
        <v>30.6</v>
      </c>
      <c r="M736" s="25" t="s">
        <v>421</v>
      </c>
      <c r="N736" s="25">
        <v>56.8</v>
      </c>
      <c r="O736" s="25">
        <v>47.9</v>
      </c>
      <c r="P736" s="25">
        <v>66.900000000000006</v>
      </c>
      <c r="Q736" s="25">
        <v>85.8</v>
      </c>
      <c r="R736" s="25">
        <v>20</v>
      </c>
      <c r="S736" s="25">
        <v>30</v>
      </c>
    </row>
    <row r="737" spans="1:19" x14ac:dyDescent="0.25">
      <c r="A737" s="25" t="s">
        <v>6</v>
      </c>
      <c r="B737" s="25" t="str">
        <f>VLOOKUP(A737,'Cód dos países'!$A$3:$C$199,2,FALSE)</f>
        <v>ARE</v>
      </c>
      <c r="C737" s="25">
        <f>VLOOKUP(A737,'Cód dos países'!$A$3:$C$199,3,FALSE)</f>
        <v>186</v>
      </c>
      <c r="D737" s="25">
        <v>2015</v>
      </c>
      <c r="E737">
        <f t="shared" si="22"/>
        <v>1862015</v>
      </c>
      <c r="F737" s="25">
        <v>72.599999999999994</v>
      </c>
      <c r="G737" s="25">
        <v>55</v>
      </c>
      <c r="H737" s="25">
        <f t="shared" si="23"/>
        <v>0.55000000000000004</v>
      </c>
      <c r="I737" s="25">
        <v>70</v>
      </c>
      <c r="J737" s="25" t="s">
        <v>421</v>
      </c>
      <c r="K737" s="25">
        <v>95</v>
      </c>
      <c r="L737" s="25">
        <v>76.099999999999994</v>
      </c>
      <c r="M737" s="25" t="s">
        <v>421</v>
      </c>
      <c r="N737" s="25">
        <v>79.599999999999994</v>
      </c>
      <c r="O737" s="25">
        <v>80.7</v>
      </c>
      <c r="P737" s="25">
        <v>81.3</v>
      </c>
      <c r="Q737" s="25">
        <v>82.8</v>
      </c>
      <c r="R737" s="25">
        <v>45</v>
      </c>
      <c r="S737" s="25">
        <v>60</v>
      </c>
    </row>
    <row r="738" spans="1:19" x14ac:dyDescent="0.25">
      <c r="A738" s="25" t="s">
        <v>103</v>
      </c>
      <c r="B738" s="25" t="str">
        <f>VLOOKUP(A738,'Cód dos países'!$A$3:$C$199,2,FALSE)</f>
        <v>GBR</v>
      </c>
      <c r="C738" s="25">
        <f>VLOOKUP(A738,'Cód dos países'!$A$3:$C$199,3,FALSE)</f>
        <v>187</v>
      </c>
      <c r="D738" s="25">
        <v>2015</v>
      </c>
      <c r="E738">
        <f t="shared" si="22"/>
        <v>1872015</v>
      </c>
      <c r="F738" s="25">
        <v>76.400000000000006</v>
      </c>
      <c r="G738" s="25">
        <v>90</v>
      </c>
      <c r="H738" s="25">
        <f t="shared" si="23"/>
        <v>0.9</v>
      </c>
      <c r="I738" s="25">
        <v>78</v>
      </c>
      <c r="J738" s="25" t="s">
        <v>421</v>
      </c>
      <c r="K738" s="25">
        <v>64.900000000000006</v>
      </c>
      <c r="L738" s="25">
        <v>39</v>
      </c>
      <c r="M738" s="25" t="s">
        <v>421</v>
      </c>
      <c r="N738" s="25">
        <v>86</v>
      </c>
      <c r="O738" s="25">
        <v>71.8</v>
      </c>
      <c r="P738" s="25">
        <v>76.400000000000006</v>
      </c>
      <c r="Q738" s="25">
        <v>88</v>
      </c>
      <c r="R738" s="25">
        <v>90</v>
      </c>
      <c r="S738" s="25">
        <v>80</v>
      </c>
    </row>
    <row r="739" spans="1:19" x14ac:dyDescent="0.25">
      <c r="A739" s="25" t="s">
        <v>314</v>
      </c>
      <c r="B739" s="25" t="str">
        <f>VLOOKUP(A739,'Cód dos países'!$A$3:$C$199,2,FALSE)</f>
        <v>USA</v>
      </c>
      <c r="C739" s="25">
        <f>VLOOKUP(A739,'Cód dos países'!$A$3:$C$199,3,FALSE)</f>
        <v>188</v>
      </c>
      <c r="D739" s="25">
        <v>2015</v>
      </c>
      <c r="E739">
        <f t="shared" si="22"/>
        <v>1882015</v>
      </c>
      <c r="F739" s="25">
        <v>75.400000000000006</v>
      </c>
      <c r="G739" s="25">
        <v>80</v>
      </c>
      <c r="H739" s="25">
        <f t="shared" si="23"/>
        <v>0.8</v>
      </c>
      <c r="I739" s="25">
        <v>74</v>
      </c>
      <c r="J739" s="25" t="s">
        <v>421</v>
      </c>
      <c r="K739" s="25">
        <v>65.599999999999994</v>
      </c>
      <c r="L739" s="25">
        <v>54.7</v>
      </c>
      <c r="M739" s="25" t="s">
        <v>421</v>
      </c>
      <c r="N739" s="25">
        <v>84.7</v>
      </c>
      <c r="O739" s="25">
        <v>91.4</v>
      </c>
      <c r="P739" s="25">
        <v>77</v>
      </c>
      <c r="Q739" s="25">
        <v>87</v>
      </c>
      <c r="R739" s="25">
        <v>70</v>
      </c>
      <c r="S739" s="25">
        <v>70</v>
      </c>
    </row>
    <row r="740" spans="1:19" x14ac:dyDescent="0.25">
      <c r="A740" s="25" t="s">
        <v>312</v>
      </c>
      <c r="B740" s="25" t="str">
        <f>VLOOKUP(A740,'Cód dos países'!$A$3:$C$199,2,FALSE)</f>
        <v>URY</v>
      </c>
      <c r="C740" s="25">
        <f>VLOOKUP(A740,'Cód dos países'!$A$3:$C$199,3,FALSE)</f>
        <v>189</v>
      </c>
      <c r="D740" s="25">
        <v>2015</v>
      </c>
      <c r="E740">
        <f t="shared" si="22"/>
        <v>1892015</v>
      </c>
      <c r="F740" s="25">
        <v>68.8</v>
      </c>
      <c r="G740" s="25">
        <v>70</v>
      </c>
      <c r="H740" s="25">
        <f t="shared" si="23"/>
        <v>0.7</v>
      </c>
      <c r="I740" s="25">
        <v>73</v>
      </c>
      <c r="J740" s="25" t="s">
        <v>421</v>
      </c>
      <c r="K740" s="25">
        <v>77.2</v>
      </c>
      <c r="L740" s="25">
        <v>67.599999999999994</v>
      </c>
      <c r="M740" s="25" t="s">
        <v>421</v>
      </c>
      <c r="N740" s="25">
        <v>75.3</v>
      </c>
      <c r="O740" s="25">
        <v>62.5</v>
      </c>
      <c r="P740" s="25">
        <v>71.3</v>
      </c>
      <c r="Q740" s="25">
        <v>80.599999999999994</v>
      </c>
      <c r="R740" s="25">
        <v>80</v>
      </c>
      <c r="S740" s="25">
        <v>30</v>
      </c>
    </row>
    <row r="741" spans="1:19" x14ac:dyDescent="0.25">
      <c r="A741" s="25" t="s">
        <v>316</v>
      </c>
      <c r="B741" s="25" t="str">
        <f>VLOOKUP(A741,'Cód dos países'!$A$3:$C$199,2,FALSE)</f>
        <v>UZB</v>
      </c>
      <c r="C741" s="25">
        <f>VLOOKUP(A741,'Cód dos países'!$A$3:$C$199,3,FALSE)</f>
        <v>190</v>
      </c>
      <c r="D741" s="25">
        <v>2015</v>
      </c>
      <c r="E741">
        <f t="shared" si="22"/>
        <v>1902015</v>
      </c>
      <c r="F741" s="25">
        <v>46</v>
      </c>
      <c r="G741" s="25">
        <v>15</v>
      </c>
      <c r="H741" s="25">
        <f t="shared" si="23"/>
        <v>0.15</v>
      </c>
      <c r="I741" s="25">
        <v>18</v>
      </c>
      <c r="J741" s="25" t="s">
        <v>421</v>
      </c>
      <c r="K741" s="25">
        <v>90.4</v>
      </c>
      <c r="L741" s="25">
        <v>66.599999999999994</v>
      </c>
      <c r="M741" s="25" t="s">
        <v>421</v>
      </c>
      <c r="N741" s="25">
        <v>67.099999999999994</v>
      </c>
      <c r="O741" s="25">
        <v>61.9</v>
      </c>
      <c r="P741" s="25">
        <v>65.599999999999994</v>
      </c>
      <c r="Q741" s="25">
        <v>65.599999999999994</v>
      </c>
      <c r="R741" s="25">
        <v>0</v>
      </c>
      <c r="S741" s="25">
        <v>10</v>
      </c>
    </row>
    <row r="742" spans="1:19" x14ac:dyDescent="0.25">
      <c r="A742" s="25" t="s">
        <v>322</v>
      </c>
      <c r="B742" s="25" t="str">
        <f>VLOOKUP(A742,'Cód dos países'!$A$3:$C$199,2,FALSE)</f>
        <v>VUT</v>
      </c>
      <c r="C742" s="25">
        <f>VLOOKUP(A742,'Cód dos países'!$A$3:$C$199,3,FALSE)</f>
        <v>191</v>
      </c>
      <c r="D742" s="25">
        <v>2015</v>
      </c>
      <c r="E742">
        <f t="shared" si="22"/>
        <v>1912015</v>
      </c>
      <c r="F742" s="25">
        <v>60.8</v>
      </c>
      <c r="G742" s="25">
        <v>40</v>
      </c>
      <c r="H742" s="25">
        <f t="shared" si="23"/>
        <v>0.4</v>
      </c>
      <c r="I742" s="25">
        <v>33.5</v>
      </c>
      <c r="J742" s="25" t="s">
        <v>421</v>
      </c>
      <c r="K742" s="25">
        <v>97</v>
      </c>
      <c r="L742" s="25">
        <v>86.1</v>
      </c>
      <c r="M742" s="25" t="s">
        <v>421</v>
      </c>
      <c r="N742" s="25">
        <v>51.8</v>
      </c>
      <c r="O742" s="25">
        <v>47.7</v>
      </c>
      <c r="P742" s="25">
        <v>78.3</v>
      </c>
      <c r="Q742" s="25">
        <v>74</v>
      </c>
      <c r="R742" s="25">
        <v>60</v>
      </c>
      <c r="S742" s="25">
        <v>40</v>
      </c>
    </row>
    <row r="743" spans="1:19" x14ac:dyDescent="0.25">
      <c r="A743" s="25" t="s">
        <v>318</v>
      </c>
      <c r="B743" s="25" t="str">
        <f>VLOOKUP(A743,'Cód dos países'!$A$3:$C$199,2,FALSE)</f>
        <v>VEN</v>
      </c>
      <c r="C743" s="25">
        <f>VLOOKUP(A743,'Cód dos países'!$A$3:$C$199,3,FALSE)</f>
        <v>192</v>
      </c>
      <c r="D743" s="25">
        <v>2015</v>
      </c>
      <c r="E743">
        <f t="shared" si="22"/>
        <v>1922015</v>
      </c>
      <c r="F743" s="25">
        <v>33.700000000000003</v>
      </c>
      <c r="G743" s="25">
        <v>5</v>
      </c>
      <c r="H743" s="25">
        <f t="shared" si="23"/>
        <v>0.05</v>
      </c>
      <c r="I743" s="25">
        <v>19</v>
      </c>
      <c r="J743" s="25" t="s">
        <v>421</v>
      </c>
      <c r="K743" s="25">
        <v>74.900000000000006</v>
      </c>
      <c r="L743" s="25">
        <v>56.7</v>
      </c>
      <c r="M743" s="25" t="s">
        <v>421</v>
      </c>
      <c r="N743" s="25">
        <v>45.3</v>
      </c>
      <c r="O743" s="25">
        <v>29.5</v>
      </c>
      <c r="P743" s="25">
        <v>33.799999999999997</v>
      </c>
      <c r="Q743" s="25">
        <v>63.2</v>
      </c>
      <c r="R743" s="25">
        <v>0</v>
      </c>
      <c r="S743" s="25">
        <v>10</v>
      </c>
    </row>
    <row r="744" spans="1:19" x14ac:dyDescent="0.25">
      <c r="A744" s="25" t="s">
        <v>320</v>
      </c>
      <c r="B744" s="25" t="str">
        <f>VLOOKUP(A744,'Cód dos países'!$A$3:$C$199,2,FALSE)</f>
        <v>VNM</v>
      </c>
      <c r="C744" s="25">
        <f>VLOOKUP(A744,'Cód dos países'!$A$3:$C$199,3,FALSE)</f>
        <v>193</v>
      </c>
      <c r="D744" s="25">
        <v>2015</v>
      </c>
      <c r="E744">
        <f t="shared" si="22"/>
        <v>1932015</v>
      </c>
      <c r="F744" s="25">
        <v>54</v>
      </c>
      <c r="G744" s="25">
        <v>15</v>
      </c>
      <c r="H744" s="25">
        <f t="shared" si="23"/>
        <v>0.15</v>
      </c>
      <c r="I744" s="25">
        <v>31</v>
      </c>
      <c r="J744" s="25" t="s">
        <v>421</v>
      </c>
      <c r="K744" s="25">
        <v>79.3</v>
      </c>
      <c r="L744" s="25">
        <v>75.099999999999994</v>
      </c>
      <c r="M744" s="25" t="s">
        <v>421</v>
      </c>
      <c r="N744" s="25">
        <v>58.3</v>
      </c>
      <c r="O744" s="25">
        <v>62.6</v>
      </c>
      <c r="P744" s="25">
        <v>70.599999999999994</v>
      </c>
      <c r="Q744" s="25">
        <v>83</v>
      </c>
      <c r="R744" s="25">
        <v>25</v>
      </c>
      <c r="S744" s="25">
        <v>40</v>
      </c>
    </row>
    <row r="745" spans="1:19" x14ac:dyDescent="0.25">
      <c r="A745" s="25" t="s">
        <v>325</v>
      </c>
      <c r="B745" s="25" t="str">
        <f>VLOOKUP(A745,'Cód dos países'!$A$3:$C$199,2,FALSE)</f>
        <v>YEM</v>
      </c>
      <c r="C745" s="25">
        <f>VLOOKUP(A745,'Cód dos países'!$A$3:$C$199,3,FALSE)</f>
        <v>194</v>
      </c>
      <c r="D745" s="25">
        <v>2015</v>
      </c>
      <c r="E745">
        <f t="shared" si="22"/>
        <v>1942015</v>
      </c>
      <c r="F745" s="25" t="s">
        <v>421</v>
      </c>
      <c r="G745" s="25">
        <v>30</v>
      </c>
      <c r="H745" s="25">
        <f t="shared" si="23"/>
        <v>0.3</v>
      </c>
      <c r="I745" s="25">
        <v>19</v>
      </c>
      <c r="J745" s="25" t="s">
        <v>421</v>
      </c>
      <c r="K745" s="25" t="s">
        <v>421</v>
      </c>
      <c r="L745" s="25" t="s">
        <v>421</v>
      </c>
      <c r="M745" s="25" t="s">
        <v>421</v>
      </c>
      <c r="N745" s="25">
        <v>51.9</v>
      </c>
      <c r="O745" s="25">
        <v>54.4</v>
      </c>
      <c r="P745" s="25">
        <v>71</v>
      </c>
      <c r="Q745" s="25" t="s">
        <v>421</v>
      </c>
      <c r="R745" s="25" t="s">
        <v>421</v>
      </c>
      <c r="S745" s="25">
        <v>30</v>
      </c>
    </row>
    <row r="746" spans="1:19" x14ac:dyDescent="0.25">
      <c r="A746" s="25" t="s">
        <v>329</v>
      </c>
      <c r="B746" s="25" t="str">
        <f>VLOOKUP(A746,'Cód dos países'!$A$3:$C$199,2,FALSE)</f>
        <v>ZMB</v>
      </c>
      <c r="C746" s="25">
        <f>VLOOKUP(A746,'Cód dos países'!$A$3:$C$199,3,FALSE)</f>
        <v>196</v>
      </c>
      <c r="D746" s="25">
        <v>2015</v>
      </c>
      <c r="E746">
        <f t="shared" si="22"/>
        <v>1962015</v>
      </c>
      <c r="F746" s="25">
        <v>58.8</v>
      </c>
      <c r="G746" s="25">
        <v>30</v>
      </c>
      <c r="H746" s="25">
        <f t="shared" si="23"/>
        <v>0.3</v>
      </c>
      <c r="I746" s="25">
        <v>38</v>
      </c>
      <c r="J746" s="25" t="s">
        <v>421</v>
      </c>
      <c r="K746" s="25">
        <v>73.3</v>
      </c>
      <c r="L746" s="25">
        <v>81.099999999999994</v>
      </c>
      <c r="M746" s="25" t="s">
        <v>421</v>
      </c>
      <c r="N746" s="25">
        <v>66.400000000000006</v>
      </c>
      <c r="O746" s="25">
        <v>48.3</v>
      </c>
      <c r="P746" s="25">
        <v>72.599999999999994</v>
      </c>
      <c r="Q746" s="25">
        <v>78.2</v>
      </c>
      <c r="R746" s="25">
        <v>50</v>
      </c>
      <c r="S746" s="25">
        <v>50</v>
      </c>
    </row>
    <row r="747" spans="1:19" x14ac:dyDescent="0.25">
      <c r="A747" s="25" t="s">
        <v>331</v>
      </c>
      <c r="B747" s="25" t="str">
        <f>VLOOKUP(A747,'Cód dos países'!$A$3:$C$199,2,FALSE)</f>
        <v>ZWE</v>
      </c>
      <c r="C747" s="25">
        <f>VLOOKUP(A747,'Cód dos países'!$A$3:$C$199,3,FALSE)</f>
        <v>197</v>
      </c>
      <c r="D747" s="25">
        <v>2015</v>
      </c>
      <c r="E747">
        <f t="shared" si="22"/>
        <v>1972015</v>
      </c>
      <c r="F747" s="25">
        <v>38.200000000000003</v>
      </c>
      <c r="G747" s="25">
        <v>10</v>
      </c>
      <c r="H747" s="25">
        <f t="shared" si="23"/>
        <v>0.1</v>
      </c>
      <c r="I747" s="25">
        <v>21</v>
      </c>
      <c r="J747" s="25" t="s">
        <v>421</v>
      </c>
      <c r="K747" s="25">
        <v>60.8</v>
      </c>
      <c r="L747" s="25">
        <v>73.599999999999994</v>
      </c>
      <c r="M747" s="25" t="s">
        <v>421</v>
      </c>
      <c r="N747" s="25">
        <v>37.6</v>
      </c>
      <c r="O747" s="25">
        <v>30</v>
      </c>
      <c r="P747" s="25">
        <v>79.099999999999994</v>
      </c>
      <c r="Q747" s="25">
        <v>50.2</v>
      </c>
      <c r="R747" s="25">
        <v>10</v>
      </c>
      <c r="S747" s="25">
        <v>10</v>
      </c>
    </row>
    <row r="748" spans="1:19" x14ac:dyDescent="0.25">
      <c r="A748" s="25" t="s">
        <v>0</v>
      </c>
      <c r="B748" s="25" t="str">
        <f>VLOOKUP(A748,'Cód dos países'!$A$3:$C$199,2,FALSE)</f>
        <v>AFG</v>
      </c>
      <c r="C748" s="25">
        <f>VLOOKUP(A748,'Cód dos países'!$A$3:$C$199,3,FALSE)</f>
        <v>1</v>
      </c>
      <c r="D748" s="25">
        <v>2014</v>
      </c>
      <c r="E748">
        <f t="shared" si="22"/>
        <v>12014</v>
      </c>
      <c r="F748" s="25" t="s">
        <v>421</v>
      </c>
      <c r="H748" s="25" t="str">
        <f t="shared" si="23"/>
        <v/>
      </c>
      <c r="I748" s="25">
        <v>8</v>
      </c>
      <c r="J748" s="25" t="s">
        <v>421</v>
      </c>
      <c r="K748" s="25">
        <v>91.7</v>
      </c>
      <c r="L748" s="25">
        <v>81.2</v>
      </c>
      <c r="M748" s="25" t="s">
        <v>421</v>
      </c>
      <c r="N748" s="25">
        <v>61.4</v>
      </c>
      <c r="O748" s="25">
        <v>67.5</v>
      </c>
      <c r="P748" s="25">
        <v>72.599999999999994</v>
      </c>
      <c r="Q748" s="25" t="s">
        <v>421</v>
      </c>
      <c r="R748" s="25">
        <v>55</v>
      </c>
      <c r="S748" s="25" t="s">
        <v>421</v>
      </c>
    </row>
    <row r="749" spans="1:19" x14ac:dyDescent="0.25">
      <c r="A749" s="25" t="s">
        <v>4</v>
      </c>
      <c r="B749" s="25" t="str">
        <f>VLOOKUP(A749,'Cód dos países'!$A$3:$C$199,2,FALSE)</f>
        <v>ALB</v>
      </c>
      <c r="C749" s="25">
        <f>VLOOKUP(A749,'Cód dos países'!$A$3:$C$199,3,FALSE)</f>
        <v>2</v>
      </c>
      <c r="D749" s="25">
        <v>2014</v>
      </c>
      <c r="E749">
        <f t="shared" si="22"/>
        <v>22014</v>
      </c>
      <c r="F749" s="25">
        <v>65.7</v>
      </c>
      <c r="G749" s="25">
        <v>30</v>
      </c>
      <c r="H749" s="25">
        <f t="shared" si="23"/>
        <v>0.3</v>
      </c>
      <c r="I749" s="25">
        <v>31</v>
      </c>
      <c r="J749" s="25" t="s">
        <v>421</v>
      </c>
      <c r="K749" s="25">
        <v>87.2</v>
      </c>
      <c r="L749" s="25">
        <v>76.099999999999994</v>
      </c>
      <c r="M749" s="25" t="s">
        <v>421</v>
      </c>
      <c r="N749" s="25">
        <v>70.599999999999994</v>
      </c>
      <c r="O749" s="25">
        <v>52.9</v>
      </c>
      <c r="P749" s="25">
        <v>80.8</v>
      </c>
      <c r="Q749" s="25">
        <v>87.8</v>
      </c>
      <c r="R749" s="25">
        <v>70</v>
      </c>
      <c r="S749" s="25">
        <v>70</v>
      </c>
    </row>
    <row r="750" spans="1:19" x14ac:dyDescent="0.25">
      <c r="A750" s="25" t="s">
        <v>81</v>
      </c>
      <c r="B750" s="25" t="str">
        <f>VLOOKUP(A750,'Cód dos países'!$A$3:$C$199,2,FALSE)</f>
        <v>DZA</v>
      </c>
      <c r="C750" s="25">
        <f>VLOOKUP(A750,'Cód dos países'!$A$3:$C$199,3,FALSE)</f>
        <v>3</v>
      </c>
      <c r="D750" s="25">
        <v>2014</v>
      </c>
      <c r="E750">
        <f t="shared" si="22"/>
        <v>32014</v>
      </c>
      <c r="F750" s="25">
        <v>48.9</v>
      </c>
      <c r="G750" s="25">
        <v>30</v>
      </c>
      <c r="H750" s="25">
        <f t="shared" si="23"/>
        <v>0.3</v>
      </c>
      <c r="I750" s="25">
        <v>36</v>
      </c>
      <c r="J750" s="25" t="s">
        <v>421</v>
      </c>
      <c r="K750" s="25">
        <v>80</v>
      </c>
      <c r="L750" s="25">
        <v>38.700000000000003</v>
      </c>
      <c r="M750" s="25" t="s">
        <v>421</v>
      </c>
      <c r="N750" s="25">
        <v>66.599999999999994</v>
      </c>
      <c r="O750" s="25">
        <v>50.5</v>
      </c>
      <c r="P750" s="25">
        <v>71.2</v>
      </c>
      <c r="Q750" s="25">
        <v>60.8</v>
      </c>
      <c r="R750" s="25">
        <v>25</v>
      </c>
      <c r="S750" s="25">
        <v>30</v>
      </c>
    </row>
    <row r="751" spans="1:19" x14ac:dyDescent="0.25">
      <c r="A751" s="25" t="s">
        <v>2</v>
      </c>
      <c r="B751" s="25" t="str">
        <f>VLOOKUP(A751,'Cód dos países'!$A$3:$C$199,2,FALSE)</f>
        <v>AGO</v>
      </c>
      <c r="C751" s="25">
        <f>VLOOKUP(A751,'Cód dos países'!$A$3:$C$199,3,FALSE)</f>
        <v>5</v>
      </c>
      <c r="D751" s="25">
        <v>2014</v>
      </c>
      <c r="E751">
        <f t="shared" si="22"/>
        <v>52014</v>
      </c>
      <c r="F751" s="25">
        <v>47.9</v>
      </c>
      <c r="G751" s="25">
        <v>15</v>
      </c>
      <c r="H751" s="25">
        <f t="shared" si="23"/>
        <v>0.15</v>
      </c>
      <c r="I751" s="25">
        <v>23</v>
      </c>
      <c r="J751" s="25" t="s">
        <v>421</v>
      </c>
      <c r="K751" s="25">
        <v>84.5</v>
      </c>
      <c r="L751" s="25">
        <v>50.1</v>
      </c>
      <c r="M751" s="25" t="s">
        <v>421</v>
      </c>
      <c r="N751" s="25">
        <v>47.4</v>
      </c>
      <c r="O751" s="25">
        <v>43.2</v>
      </c>
      <c r="P751" s="25">
        <v>65.400000000000006</v>
      </c>
      <c r="Q751" s="25">
        <v>70.2</v>
      </c>
      <c r="R751" s="25">
        <v>40</v>
      </c>
      <c r="S751" s="25">
        <v>40</v>
      </c>
    </row>
    <row r="752" spans="1:19" x14ac:dyDescent="0.25">
      <c r="A752" s="25" t="s">
        <v>8</v>
      </c>
      <c r="B752" s="25" t="str">
        <f>VLOOKUP(A752,'Cód dos países'!$A$3:$C$199,2,FALSE)</f>
        <v>ARG</v>
      </c>
      <c r="C752" s="25">
        <f>VLOOKUP(A752,'Cód dos países'!$A$3:$C$199,3,FALSE)</f>
        <v>7</v>
      </c>
      <c r="D752" s="25">
        <v>2014</v>
      </c>
      <c r="E752">
        <f t="shared" si="22"/>
        <v>72014</v>
      </c>
      <c r="F752" s="25">
        <v>44.1</v>
      </c>
      <c r="G752" s="25">
        <v>15</v>
      </c>
      <c r="H752" s="25">
        <f t="shared" si="23"/>
        <v>0.15</v>
      </c>
      <c r="I752" s="25">
        <v>34</v>
      </c>
      <c r="J752" s="25" t="s">
        <v>421</v>
      </c>
      <c r="K752" s="25">
        <v>66.8</v>
      </c>
      <c r="L752" s="25">
        <v>41.2</v>
      </c>
      <c r="M752" s="25" t="s">
        <v>421</v>
      </c>
      <c r="N752" s="25">
        <v>52.8</v>
      </c>
      <c r="O752" s="25">
        <v>43.3</v>
      </c>
      <c r="P752" s="25">
        <v>59.6</v>
      </c>
      <c r="Q752" s="25">
        <v>68.8</v>
      </c>
      <c r="R752" s="25">
        <v>30</v>
      </c>
      <c r="S752" s="25">
        <v>30</v>
      </c>
    </row>
    <row r="753" spans="1:19" x14ac:dyDescent="0.25">
      <c r="A753" s="25" t="s">
        <v>10</v>
      </c>
      <c r="B753" s="25" t="str">
        <f>VLOOKUP(A753,'Cód dos países'!$A$3:$C$199,2,FALSE)</f>
        <v>ARM</v>
      </c>
      <c r="C753" s="25">
        <f>VLOOKUP(A753,'Cód dos países'!$A$3:$C$199,3,FALSE)</f>
        <v>8</v>
      </c>
      <c r="D753" s="25">
        <v>2014</v>
      </c>
      <c r="E753">
        <f t="shared" si="22"/>
        <v>82014</v>
      </c>
      <c r="F753" s="25">
        <v>67.099999999999994</v>
      </c>
      <c r="G753" s="25">
        <v>20</v>
      </c>
      <c r="H753" s="25">
        <f t="shared" si="23"/>
        <v>0.2</v>
      </c>
      <c r="I753" s="25">
        <v>36</v>
      </c>
      <c r="J753" s="25" t="s">
        <v>421</v>
      </c>
      <c r="K753" s="25">
        <v>84.4</v>
      </c>
      <c r="L753" s="25">
        <v>82.8</v>
      </c>
      <c r="M753" s="25" t="s">
        <v>421</v>
      </c>
      <c r="N753" s="25">
        <v>82.7</v>
      </c>
      <c r="O753" s="25">
        <v>64.3</v>
      </c>
      <c r="P753" s="25">
        <v>70.599999999999994</v>
      </c>
      <c r="Q753" s="25">
        <v>85.4</v>
      </c>
      <c r="R753" s="25">
        <v>75</v>
      </c>
      <c r="S753" s="25">
        <v>70</v>
      </c>
    </row>
    <row r="754" spans="1:19" x14ac:dyDescent="0.25">
      <c r="A754" s="25" t="s">
        <v>12</v>
      </c>
      <c r="B754" s="25" t="str">
        <f>VLOOKUP(A754,'Cód dos países'!$A$3:$C$199,2,FALSE)</f>
        <v>AUS</v>
      </c>
      <c r="C754" s="25">
        <f>VLOOKUP(A754,'Cód dos países'!$A$3:$C$199,3,FALSE)</f>
        <v>9</v>
      </c>
      <c r="D754" s="25">
        <v>2014</v>
      </c>
      <c r="E754">
        <f t="shared" si="22"/>
        <v>92014</v>
      </c>
      <c r="F754" s="25">
        <v>81.400000000000006</v>
      </c>
      <c r="G754" s="25">
        <v>90</v>
      </c>
      <c r="H754" s="25">
        <f t="shared" si="23"/>
        <v>0.9</v>
      </c>
      <c r="I754" s="25">
        <v>81</v>
      </c>
      <c r="J754" s="25" t="s">
        <v>421</v>
      </c>
      <c r="K754" s="25">
        <v>63.7</v>
      </c>
      <c r="L754" s="25">
        <v>61.8</v>
      </c>
      <c r="M754" s="25" t="s">
        <v>421</v>
      </c>
      <c r="N754" s="25">
        <v>94.1</v>
      </c>
      <c r="O754" s="25">
        <v>81.599999999999994</v>
      </c>
      <c r="P754" s="25">
        <v>85.3</v>
      </c>
      <c r="Q754" s="25">
        <v>86.4</v>
      </c>
      <c r="R754" s="25">
        <v>80</v>
      </c>
      <c r="S754" s="25">
        <v>90</v>
      </c>
    </row>
    <row r="755" spans="1:19" x14ac:dyDescent="0.25">
      <c r="A755" s="25" t="s">
        <v>14</v>
      </c>
      <c r="B755" s="25" t="str">
        <f>VLOOKUP(A755,'Cód dos países'!$A$3:$C$199,2,FALSE)</f>
        <v>AUT</v>
      </c>
      <c r="C755" s="25">
        <f>VLOOKUP(A755,'Cód dos países'!$A$3:$C$199,3,FALSE)</f>
        <v>10</v>
      </c>
      <c r="D755" s="25">
        <v>2014</v>
      </c>
      <c r="E755">
        <f t="shared" si="22"/>
        <v>102014</v>
      </c>
      <c r="F755" s="25">
        <v>71.2</v>
      </c>
      <c r="G755" s="25">
        <v>90</v>
      </c>
      <c r="H755" s="25">
        <f t="shared" si="23"/>
        <v>0.9</v>
      </c>
      <c r="I755" s="25">
        <v>69</v>
      </c>
      <c r="J755" s="25" t="s">
        <v>421</v>
      </c>
      <c r="K755" s="25">
        <v>50.1</v>
      </c>
      <c r="L755" s="25">
        <v>19.8</v>
      </c>
      <c r="M755" s="25" t="s">
        <v>421</v>
      </c>
      <c r="N755" s="25">
        <v>78</v>
      </c>
      <c r="O755" s="25">
        <v>76.7</v>
      </c>
      <c r="P755" s="25">
        <v>80.3</v>
      </c>
      <c r="Q755" s="25">
        <v>88</v>
      </c>
      <c r="R755" s="25">
        <v>90</v>
      </c>
      <c r="S755" s="25">
        <v>70</v>
      </c>
    </row>
    <row r="756" spans="1:19" x14ac:dyDescent="0.25">
      <c r="A756" s="25" t="s">
        <v>16</v>
      </c>
      <c r="B756" s="25" t="str">
        <f>VLOOKUP(A756,'Cód dos países'!$A$3:$C$199,2,FALSE)</f>
        <v>AZE</v>
      </c>
      <c r="C756" s="25">
        <f>VLOOKUP(A756,'Cód dos países'!$A$3:$C$199,3,FALSE)</f>
        <v>11</v>
      </c>
      <c r="D756" s="25">
        <v>2014</v>
      </c>
      <c r="E756">
        <f t="shared" si="22"/>
        <v>112014</v>
      </c>
      <c r="F756" s="25">
        <v>61</v>
      </c>
      <c r="G756" s="25">
        <v>20</v>
      </c>
      <c r="H756" s="25">
        <f t="shared" si="23"/>
        <v>0.2</v>
      </c>
      <c r="I756" s="25">
        <v>28</v>
      </c>
      <c r="J756" s="25" t="s">
        <v>421</v>
      </c>
      <c r="K756" s="25">
        <v>88.1</v>
      </c>
      <c r="L756" s="25">
        <v>59.7</v>
      </c>
      <c r="M756" s="25" t="s">
        <v>421</v>
      </c>
      <c r="N756" s="25">
        <v>74.5</v>
      </c>
      <c r="O756" s="25">
        <v>79.099999999999994</v>
      </c>
      <c r="P756" s="25">
        <v>79.8</v>
      </c>
      <c r="Q756" s="25">
        <v>76</v>
      </c>
      <c r="R756" s="25">
        <v>55</v>
      </c>
      <c r="S756" s="25">
        <v>50</v>
      </c>
    </row>
    <row r="757" spans="1:19" x14ac:dyDescent="0.25">
      <c r="A757" s="25" t="s">
        <v>30</v>
      </c>
      <c r="B757" s="25" t="str">
        <f>VLOOKUP(A757,'Cód dos países'!$A$3:$C$199,2,FALSE)</f>
        <v>BHR</v>
      </c>
      <c r="C757" s="25">
        <f>VLOOKUP(A757,'Cód dos países'!$A$3:$C$199,3,FALSE)</f>
        <v>13</v>
      </c>
      <c r="D757" s="25">
        <v>2014</v>
      </c>
      <c r="E757">
        <f t="shared" si="22"/>
        <v>132014</v>
      </c>
      <c r="F757" s="25">
        <v>73.400000000000006</v>
      </c>
      <c r="G757" s="25">
        <v>60</v>
      </c>
      <c r="H757" s="25">
        <f t="shared" si="23"/>
        <v>0.6</v>
      </c>
      <c r="I757" s="25">
        <v>48</v>
      </c>
      <c r="J757" s="25" t="s">
        <v>421</v>
      </c>
      <c r="K757" s="25">
        <v>99.9</v>
      </c>
      <c r="L757" s="25">
        <v>73.099999999999994</v>
      </c>
      <c r="M757" s="25" t="s">
        <v>421</v>
      </c>
      <c r="N757" s="25">
        <v>72.5</v>
      </c>
      <c r="O757" s="25">
        <v>83.1</v>
      </c>
      <c r="P757" s="25">
        <v>74.2</v>
      </c>
      <c r="Q757" s="25">
        <v>78.599999999999994</v>
      </c>
      <c r="R757" s="25">
        <v>65</v>
      </c>
      <c r="S757" s="25">
        <v>80</v>
      </c>
    </row>
    <row r="758" spans="1:19" x14ac:dyDescent="0.25">
      <c r="A758" s="25" t="s">
        <v>26</v>
      </c>
      <c r="B758" s="25" t="str">
        <f>VLOOKUP(A758,'Cód dos países'!$A$3:$C$199,2,FALSE)</f>
        <v>BGD</v>
      </c>
      <c r="C758" s="25">
        <f>VLOOKUP(A758,'Cód dos países'!$A$3:$C$199,3,FALSE)</f>
        <v>14</v>
      </c>
      <c r="D758" s="25">
        <v>2014</v>
      </c>
      <c r="E758">
        <f t="shared" si="22"/>
        <v>142014</v>
      </c>
      <c r="F758" s="25">
        <v>53.9</v>
      </c>
      <c r="G758" s="25">
        <v>20</v>
      </c>
      <c r="H758" s="25">
        <f t="shared" si="23"/>
        <v>0.2</v>
      </c>
      <c r="I758" s="25">
        <v>27</v>
      </c>
      <c r="J758" s="25" t="s">
        <v>421</v>
      </c>
      <c r="K758" s="25">
        <v>72.7</v>
      </c>
      <c r="L758" s="25">
        <v>92</v>
      </c>
      <c r="M758" s="25" t="s">
        <v>421</v>
      </c>
      <c r="N758" s="25">
        <v>62.2</v>
      </c>
      <c r="O758" s="25">
        <v>63.7</v>
      </c>
      <c r="P758" s="25">
        <v>67.7</v>
      </c>
      <c r="Q758" s="25">
        <v>59</v>
      </c>
      <c r="R758" s="25">
        <v>45</v>
      </c>
      <c r="S758" s="25">
        <v>30</v>
      </c>
    </row>
    <row r="759" spans="1:19" x14ac:dyDescent="0.25">
      <c r="A759" s="25" t="s">
        <v>39</v>
      </c>
      <c r="B759" s="25" t="str">
        <f>VLOOKUP(A759,'Cód dos países'!$A$3:$C$199,2,FALSE)</f>
        <v>BRB</v>
      </c>
      <c r="C759" s="25">
        <f>VLOOKUP(A759,'Cód dos países'!$A$3:$C$199,3,FALSE)</f>
        <v>15</v>
      </c>
      <c r="D759" s="25">
        <v>2014</v>
      </c>
      <c r="E759">
        <f t="shared" si="22"/>
        <v>152014</v>
      </c>
      <c r="F759" s="25">
        <v>67.900000000000006</v>
      </c>
      <c r="G759" s="25">
        <v>80</v>
      </c>
      <c r="H759" s="25">
        <f t="shared" si="23"/>
        <v>0.8</v>
      </c>
      <c r="I759" s="25">
        <v>75</v>
      </c>
      <c r="J759" s="25" t="s">
        <v>421</v>
      </c>
      <c r="K759" s="25">
        <v>73.8</v>
      </c>
      <c r="L759" s="25">
        <v>42.1</v>
      </c>
      <c r="M759" s="25" t="s">
        <v>421</v>
      </c>
      <c r="N759" s="25">
        <v>71.599999999999994</v>
      </c>
      <c r="O759" s="25">
        <v>69.2</v>
      </c>
      <c r="P759" s="25">
        <v>78.2</v>
      </c>
      <c r="Q759" s="25">
        <v>63.8</v>
      </c>
      <c r="R759" s="25">
        <v>65</v>
      </c>
      <c r="S759" s="25">
        <v>60</v>
      </c>
    </row>
    <row r="760" spans="1:19" x14ac:dyDescent="0.25">
      <c r="A760" s="25" t="s">
        <v>33</v>
      </c>
      <c r="B760" s="25" t="str">
        <f>VLOOKUP(A760,'Cód dos países'!$A$3:$C$199,2,FALSE)</f>
        <v>BLR</v>
      </c>
      <c r="C760" s="25">
        <f>VLOOKUP(A760,'Cód dos países'!$A$3:$C$199,3,FALSE)</f>
        <v>16</v>
      </c>
      <c r="D760" s="25">
        <v>2014</v>
      </c>
      <c r="E760">
        <f t="shared" si="22"/>
        <v>162014</v>
      </c>
      <c r="F760" s="25">
        <v>49.8</v>
      </c>
      <c r="G760" s="25">
        <v>20</v>
      </c>
      <c r="H760" s="25">
        <f t="shared" si="23"/>
        <v>0.2</v>
      </c>
      <c r="I760" s="25">
        <v>29</v>
      </c>
      <c r="J760" s="25" t="s">
        <v>421</v>
      </c>
      <c r="K760" s="25">
        <v>86.4</v>
      </c>
      <c r="L760" s="25">
        <v>54.7</v>
      </c>
      <c r="M760" s="25" t="s">
        <v>421</v>
      </c>
      <c r="N760" s="25">
        <v>72</v>
      </c>
      <c r="O760" s="25">
        <v>80.099999999999994</v>
      </c>
      <c r="P760" s="25">
        <v>44.5</v>
      </c>
      <c r="Q760" s="25">
        <v>81</v>
      </c>
      <c r="R760" s="25">
        <v>20</v>
      </c>
      <c r="S760" s="25">
        <v>10</v>
      </c>
    </row>
    <row r="761" spans="1:19" x14ac:dyDescent="0.25">
      <c r="A761" s="25" t="s">
        <v>20</v>
      </c>
      <c r="B761" s="25" t="str">
        <f>VLOOKUP(A761,'Cód dos países'!$A$3:$C$199,2,FALSE)</f>
        <v>BEL</v>
      </c>
      <c r="C761" s="25">
        <f>VLOOKUP(A761,'Cód dos países'!$A$3:$C$199,3,FALSE)</f>
        <v>17</v>
      </c>
      <c r="D761" s="25">
        <v>2014</v>
      </c>
      <c r="E761">
        <f t="shared" si="22"/>
        <v>172014</v>
      </c>
      <c r="F761" s="25">
        <v>68.8</v>
      </c>
      <c r="G761" s="25">
        <v>80</v>
      </c>
      <c r="H761" s="25">
        <f t="shared" si="23"/>
        <v>0.8</v>
      </c>
      <c r="I761" s="25">
        <v>75</v>
      </c>
      <c r="J761" s="25" t="s">
        <v>421</v>
      </c>
      <c r="K761" s="25">
        <v>43.6</v>
      </c>
      <c r="L761" s="25">
        <v>10.199999999999999</v>
      </c>
      <c r="M761" s="25" t="s">
        <v>421</v>
      </c>
      <c r="N761" s="25">
        <v>90.7</v>
      </c>
      <c r="O761" s="25">
        <v>63.7</v>
      </c>
      <c r="P761" s="25">
        <v>81.7</v>
      </c>
      <c r="Q761" s="25">
        <v>88</v>
      </c>
      <c r="R761" s="25">
        <v>85</v>
      </c>
      <c r="S761" s="25">
        <v>70</v>
      </c>
    </row>
    <row r="762" spans="1:19" x14ac:dyDescent="0.25">
      <c r="A762" s="25" t="s">
        <v>349</v>
      </c>
      <c r="B762" s="25" t="str">
        <f>VLOOKUP(A762,'Cód dos países'!$A$3:$C$199,2,FALSE)</f>
        <v>BLZ</v>
      </c>
      <c r="C762" s="25">
        <f>VLOOKUP(A762,'Cód dos países'!$A$3:$C$199,3,FALSE)</f>
        <v>18</v>
      </c>
      <c r="D762" s="25">
        <v>2014</v>
      </c>
      <c r="E762">
        <f t="shared" si="22"/>
        <v>182014</v>
      </c>
      <c r="F762" s="25">
        <v>56.8</v>
      </c>
      <c r="G762" s="25">
        <v>30</v>
      </c>
      <c r="H762" s="25">
        <f t="shared" si="23"/>
        <v>0.3</v>
      </c>
      <c r="I762" s="25">
        <v>6.7</v>
      </c>
      <c r="J762" s="25" t="s">
        <v>421</v>
      </c>
      <c r="K762" s="25">
        <v>82.4</v>
      </c>
      <c r="L762" s="25">
        <v>78.3</v>
      </c>
      <c r="M762" s="25" t="s">
        <v>421</v>
      </c>
      <c r="N762" s="25">
        <v>59.1</v>
      </c>
      <c r="O762" s="25">
        <v>61.8</v>
      </c>
      <c r="P762" s="25">
        <v>79.3</v>
      </c>
      <c r="Q762" s="25">
        <v>70.400000000000006</v>
      </c>
      <c r="R762" s="25">
        <v>50</v>
      </c>
      <c r="S762" s="25">
        <v>50</v>
      </c>
    </row>
    <row r="763" spans="1:19" x14ac:dyDescent="0.25">
      <c r="A763" s="25" t="s">
        <v>22</v>
      </c>
      <c r="B763" s="25" t="str">
        <f>VLOOKUP(A763,'Cód dos países'!$A$3:$C$199,2,FALSE)</f>
        <v>BEN</v>
      </c>
      <c r="C763" s="25">
        <f>VLOOKUP(A763,'Cód dos países'!$A$3:$C$199,3,FALSE)</f>
        <v>19</v>
      </c>
      <c r="D763" s="25">
        <v>2014</v>
      </c>
      <c r="E763">
        <f t="shared" si="22"/>
        <v>192014</v>
      </c>
      <c r="F763" s="25">
        <v>58.8</v>
      </c>
      <c r="G763" s="25">
        <v>30</v>
      </c>
      <c r="H763" s="25">
        <f t="shared" si="23"/>
        <v>0.3</v>
      </c>
      <c r="I763" s="25">
        <v>36</v>
      </c>
      <c r="J763" s="25" t="s">
        <v>421</v>
      </c>
      <c r="K763" s="25">
        <v>68.3</v>
      </c>
      <c r="L763" s="25">
        <v>86.7</v>
      </c>
      <c r="M763" s="25" t="s">
        <v>421</v>
      </c>
      <c r="N763" s="25">
        <v>55.2</v>
      </c>
      <c r="O763" s="25">
        <v>53.2</v>
      </c>
      <c r="P763" s="25">
        <v>79.900000000000006</v>
      </c>
      <c r="Q763" s="25">
        <v>58.4</v>
      </c>
      <c r="R763" s="25">
        <v>70</v>
      </c>
      <c r="S763" s="25">
        <v>50</v>
      </c>
    </row>
    <row r="764" spans="1:19" x14ac:dyDescent="0.25">
      <c r="A764" s="25" t="s">
        <v>41</v>
      </c>
      <c r="B764" s="25" t="str">
        <f>VLOOKUP(A764,'Cód dos países'!$A$3:$C$199,2,FALSE)</f>
        <v>BTN</v>
      </c>
      <c r="C764" s="25">
        <f>VLOOKUP(A764,'Cód dos países'!$A$3:$C$199,3,FALSE)</f>
        <v>20</v>
      </c>
      <c r="D764" s="25">
        <v>2014</v>
      </c>
      <c r="E764">
        <f t="shared" si="22"/>
        <v>202014</v>
      </c>
      <c r="F764" s="25">
        <v>57.4</v>
      </c>
      <c r="G764" s="25">
        <v>60</v>
      </c>
      <c r="H764" s="25">
        <f t="shared" si="23"/>
        <v>0.6</v>
      </c>
      <c r="I764" s="25">
        <v>63</v>
      </c>
      <c r="J764" s="25" t="s">
        <v>421</v>
      </c>
      <c r="K764" s="25">
        <v>82.6</v>
      </c>
      <c r="L764" s="25">
        <v>60.1</v>
      </c>
      <c r="M764" s="25" t="s">
        <v>421</v>
      </c>
      <c r="N764" s="25">
        <v>61.9</v>
      </c>
      <c r="O764" s="25">
        <v>81.099999999999994</v>
      </c>
      <c r="P764" s="25">
        <v>66</v>
      </c>
      <c r="Q764" s="25">
        <v>49.4</v>
      </c>
      <c r="R764" s="25">
        <v>20</v>
      </c>
      <c r="S764" s="25">
        <v>30</v>
      </c>
    </row>
    <row r="765" spans="1:19" x14ac:dyDescent="0.25">
      <c r="A765" s="25" t="s">
        <v>35</v>
      </c>
      <c r="B765" s="25" t="str">
        <f>VLOOKUP(A765,'Cód dos países'!$A$3:$C$199,2,FALSE)</f>
        <v>BOL</v>
      </c>
      <c r="C765" s="25">
        <f>VLOOKUP(A765,'Cód dos países'!$A$3:$C$199,3,FALSE)</f>
        <v>21</v>
      </c>
      <c r="D765" s="25">
        <v>2014</v>
      </c>
      <c r="E765">
        <f t="shared" si="22"/>
        <v>212014</v>
      </c>
      <c r="F765" s="25">
        <v>46.8</v>
      </c>
      <c r="G765" s="25">
        <v>10</v>
      </c>
      <c r="H765" s="25">
        <f t="shared" si="23"/>
        <v>0.1</v>
      </c>
      <c r="I765" s="25">
        <v>34</v>
      </c>
      <c r="J765" s="25" t="s">
        <v>421</v>
      </c>
      <c r="K765" s="25">
        <v>86.8</v>
      </c>
      <c r="L765" s="25">
        <v>60.9</v>
      </c>
      <c r="M765" s="25" t="s">
        <v>421</v>
      </c>
      <c r="N765" s="25">
        <v>53.7</v>
      </c>
      <c r="O765" s="25">
        <v>25.5</v>
      </c>
      <c r="P765" s="25">
        <v>69.7</v>
      </c>
      <c r="Q765" s="25">
        <v>77.599999999999994</v>
      </c>
      <c r="R765" s="25">
        <v>10</v>
      </c>
      <c r="S765" s="25">
        <v>40</v>
      </c>
    </row>
    <row r="766" spans="1:19" x14ac:dyDescent="0.25">
      <c r="A766" s="25" t="s">
        <v>333</v>
      </c>
      <c r="B766" s="25" t="str">
        <f>VLOOKUP(A766,'Cód dos países'!$A$3:$C$199,2,FALSE)</f>
        <v>BIH</v>
      </c>
      <c r="C766" s="25">
        <f>VLOOKUP(A766,'Cód dos países'!$A$3:$C$199,3,FALSE)</f>
        <v>22</v>
      </c>
      <c r="D766" s="25">
        <v>2014</v>
      </c>
      <c r="E766">
        <f t="shared" si="22"/>
        <v>222014</v>
      </c>
      <c r="F766" s="25">
        <v>59</v>
      </c>
      <c r="G766" s="25">
        <v>20</v>
      </c>
      <c r="H766" s="25">
        <f t="shared" si="23"/>
        <v>0.2</v>
      </c>
      <c r="I766" s="25">
        <v>42</v>
      </c>
      <c r="J766" s="25" t="s">
        <v>421</v>
      </c>
      <c r="K766" s="25">
        <v>82.9</v>
      </c>
      <c r="L766" s="25">
        <v>27.3</v>
      </c>
      <c r="M766" s="25" t="s">
        <v>421</v>
      </c>
      <c r="N766" s="25">
        <v>53.5</v>
      </c>
      <c r="O766" s="25">
        <v>63.4</v>
      </c>
      <c r="P766" s="25">
        <v>84</v>
      </c>
      <c r="Q766" s="25">
        <v>87.2</v>
      </c>
      <c r="R766" s="25">
        <v>70</v>
      </c>
      <c r="S766" s="25">
        <v>60</v>
      </c>
    </row>
    <row r="767" spans="1:19" x14ac:dyDescent="0.25">
      <c r="A767" s="25" t="s">
        <v>43</v>
      </c>
      <c r="B767" s="25" t="str">
        <f>VLOOKUP(A767,'Cód dos países'!$A$3:$C$199,2,FALSE)</f>
        <v>BWA</v>
      </c>
      <c r="C767" s="25">
        <f>VLOOKUP(A767,'Cód dos países'!$A$3:$C$199,3,FALSE)</f>
        <v>23</v>
      </c>
      <c r="D767" s="25">
        <v>2014</v>
      </c>
      <c r="E767">
        <f t="shared" si="22"/>
        <v>232014</v>
      </c>
      <c r="F767" s="25">
        <v>69.8</v>
      </c>
      <c r="G767" s="25">
        <v>70</v>
      </c>
      <c r="H767" s="25">
        <f t="shared" si="23"/>
        <v>0.7</v>
      </c>
      <c r="I767" s="25">
        <v>64</v>
      </c>
      <c r="J767" s="25" t="s">
        <v>421</v>
      </c>
      <c r="K767" s="25">
        <v>79.5</v>
      </c>
      <c r="L767" s="25">
        <v>61.9</v>
      </c>
      <c r="M767" s="25" t="s">
        <v>421</v>
      </c>
      <c r="N767" s="25">
        <v>66.8</v>
      </c>
      <c r="O767" s="25">
        <v>70</v>
      </c>
      <c r="P767" s="25">
        <v>73.900000000000006</v>
      </c>
      <c r="Q767" s="25">
        <v>72.2</v>
      </c>
      <c r="R767" s="25">
        <v>70</v>
      </c>
      <c r="S767" s="25">
        <v>70</v>
      </c>
    </row>
    <row r="768" spans="1:19" x14ac:dyDescent="0.25">
      <c r="A768" s="25" t="s">
        <v>37</v>
      </c>
      <c r="B768" s="25" t="str">
        <f>VLOOKUP(A768,'Cód dos países'!$A$3:$C$199,2,FALSE)</f>
        <v>BRA</v>
      </c>
      <c r="C768" s="25">
        <f>VLOOKUP(A768,'Cód dos países'!$A$3:$C$199,3,FALSE)</f>
        <v>24</v>
      </c>
      <c r="D768" s="25">
        <v>2014</v>
      </c>
      <c r="E768">
        <f t="shared" si="22"/>
        <v>242014</v>
      </c>
      <c r="F768" s="25">
        <v>56.6</v>
      </c>
      <c r="G768" s="25">
        <v>50</v>
      </c>
      <c r="H768" s="25">
        <f t="shared" si="23"/>
        <v>0.5</v>
      </c>
      <c r="I768" s="25">
        <v>42</v>
      </c>
      <c r="J768" s="25" t="s">
        <v>421</v>
      </c>
      <c r="K768" s="25">
        <v>68.400000000000006</v>
      </c>
      <c r="L768" s="25">
        <v>50.9</v>
      </c>
      <c r="M768" s="25" t="s">
        <v>421</v>
      </c>
      <c r="N768" s="25">
        <v>53.6</v>
      </c>
      <c r="O768" s="25">
        <v>52.1</v>
      </c>
      <c r="P768" s="25">
        <v>69.400000000000006</v>
      </c>
      <c r="Q768" s="25">
        <v>69.599999999999994</v>
      </c>
      <c r="R768" s="25">
        <v>50</v>
      </c>
      <c r="S768" s="25">
        <v>60</v>
      </c>
    </row>
    <row r="769" spans="1:19" x14ac:dyDescent="0.25">
      <c r="A769" s="25" t="s">
        <v>350</v>
      </c>
      <c r="B769" s="25" t="str">
        <f>VLOOKUP(A769,'Cód dos países'!$A$3:$C$199,2,FALSE)</f>
        <v>BRN</v>
      </c>
      <c r="C769" s="25">
        <f>VLOOKUP(A769,'Cód dos países'!$A$3:$C$199,3,FALSE)</f>
        <v>25</v>
      </c>
      <c r="D769" s="25">
        <v>2014</v>
      </c>
      <c r="E769">
        <f t="shared" si="22"/>
        <v>252014</v>
      </c>
      <c r="F769" s="25">
        <v>68.900000000000006</v>
      </c>
      <c r="G769" s="25">
        <v>35</v>
      </c>
      <c r="H769" s="25">
        <f t="shared" si="23"/>
        <v>0.35</v>
      </c>
      <c r="I769" s="25">
        <v>60</v>
      </c>
      <c r="J769" s="25" t="s">
        <v>421</v>
      </c>
      <c r="K769" s="25">
        <v>87</v>
      </c>
      <c r="L769" s="25">
        <v>63.6</v>
      </c>
      <c r="M769" s="25" t="s">
        <v>421</v>
      </c>
      <c r="N769" s="25">
        <v>68.3</v>
      </c>
      <c r="O769" s="25">
        <v>96.9</v>
      </c>
      <c r="P769" s="25">
        <v>76.599999999999994</v>
      </c>
      <c r="Q769" s="25">
        <v>81.8</v>
      </c>
      <c r="R769" s="25">
        <v>70</v>
      </c>
      <c r="S769" s="25">
        <v>50</v>
      </c>
    </row>
    <row r="770" spans="1:19" x14ac:dyDescent="0.25">
      <c r="A770" s="25" t="s">
        <v>28</v>
      </c>
      <c r="B770" s="25" t="str">
        <f>VLOOKUP(A770,'Cód dos países'!$A$3:$C$199,2,FALSE)</f>
        <v>BGR</v>
      </c>
      <c r="C770" s="25">
        <f>VLOOKUP(A770,'Cód dos países'!$A$3:$C$199,3,FALSE)</f>
        <v>26</v>
      </c>
      <c r="D770" s="25">
        <v>2014</v>
      </c>
      <c r="E770">
        <f t="shared" si="22"/>
        <v>262014</v>
      </c>
      <c r="F770" s="25">
        <v>66.8</v>
      </c>
      <c r="G770" s="25">
        <v>30</v>
      </c>
      <c r="H770" s="25">
        <f t="shared" si="23"/>
        <v>0.3</v>
      </c>
      <c r="I770" s="25">
        <v>41</v>
      </c>
      <c r="J770" s="25" t="s">
        <v>421</v>
      </c>
      <c r="K770" s="25">
        <v>91</v>
      </c>
      <c r="L770" s="25">
        <v>64.5</v>
      </c>
      <c r="M770" s="25" t="s">
        <v>421</v>
      </c>
      <c r="N770" s="25">
        <v>68.5</v>
      </c>
      <c r="O770" s="25">
        <v>76.599999999999994</v>
      </c>
      <c r="P770" s="25">
        <v>83.2</v>
      </c>
      <c r="Q770" s="25">
        <v>88</v>
      </c>
      <c r="R770" s="25">
        <v>65</v>
      </c>
      <c r="S770" s="25">
        <v>60</v>
      </c>
    </row>
    <row r="771" spans="1:19" x14ac:dyDescent="0.25">
      <c r="A771" s="25" t="s">
        <v>24</v>
      </c>
      <c r="B771" s="25" t="str">
        <f>VLOOKUP(A771,'Cód dos países'!$A$3:$C$199,2,FALSE)</f>
        <v>BFA</v>
      </c>
      <c r="C771" s="25">
        <f>VLOOKUP(A771,'Cód dos países'!$A$3:$C$199,3,FALSE)</f>
        <v>27</v>
      </c>
      <c r="D771" s="25">
        <v>2014</v>
      </c>
      <c r="E771">
        <f t="shared" si="22"/>
        <v>272014</v>
      </c>
      <c r="F771" s="25">
        <v>58.6</v>
      </c>
      <c r="G771" s="25">
        <v>25</v>
      </c>
      <c r="H771" s="25">
        <f t="shared" si="23"/>
        <v>0.25</v>
      </c>
      <c r="I771" s="25">
        <v>38</v>
      </c>
      <c r="J771" s="25" t="s">
        <v>421</v>
      </c>
      <c r="K771" s="25">
        <v>82.4</v>
      </c>
      <c r="L771" s="25">
        <v>79.8</v>
      </c>
      <c r="M771" s="25" t="s">
        <v>421</v>
      </c>
      <c r="N771" s="25">
        <v>49.6</v>
      </c>
      <c r="O771" s="25">
        <v>57.8</v>
      </c>
      <c r="P771" s="25">
        <v>80</v>
      </c>
      <c r="Q771" s="25">
        <v>68.2</v>
      </c>
      <c r="R771" s="25">
        <v>65</v>
      </c>
      <c r="S771" s="25">
        <v>40</v>
      </c>
    </row>
    <row r="772" spans="1:19" x14ac:dyDescent="0.25">
      <c r="A772" s="25" t="s">
        <v>338</v>
      </c>
      <c r="B772" s="25" t="str">
        <f>VLOOKUP(A772,'Cód dos países'!$A$3:$C$199,2,FALSE)</f>
        <v>MMR</v>
      </c>
      <c r="C772" s="25">
        <f>VLOOKUP(A772,'Cód dos países'!$A$3:$C$199,3,FALSE)</f>
        <v>123</v>
      </c>
      <c r="D772" s="25">
        <v>2014</v>
      </c>
      <c r="E772">
        <f t="shared" si="22"/>
        <v>1232014</v>
      </c>
      <c r="F772" s="25">
        <v>46.9</v>
      </c>
      <c r="G772" s="25">
        <v>10</v>
      </c>
      <c r="H772" s="25">
        <f t="shared" si="23"/>
        <v>0.1</v>
      </c>
      <c r="I772" s="25">
        <v>21</v>
      </c>
      <c r="J772" s="25" t="s">
        <v>421</v>
      </c>
      <c r="K772" s="25">
        <v>86.9</v>
      </c>
      <c r="L772" s="25">
        <v>77.900000000000006</v>
      </c>
      <c r="M772" s="25" t="s">
        <v>421</v>
      </c>
      <c r="N772" s="25">
        <v>28.7</v>
      </c>
      <c r="O772" s="25">
        <v>79.3</v>
      </c>
      <c r="P772" s="25">
        <v>66.099999999999994</v>
      </c>
      <c r="Q772" s="25">
        <v>74.2</v>
      </c>
      <c r="R772" s="25">
        <v>15</v>
      </c>
      <c r="S772" s="25">
        <v>10</v>
      </c>
    </row>
    <row r="773" spans="1:19" x14ac:dyDescent="0.25">
      <c r="A773" s="25" t="s">
        <v>18</v>
      </c>
      <c r="B773" s="25" t="str">
        <f>VLOOKUP(A773,'Cód dos países'!$A$3:$C$199,2,FALSE)</f>
        <v>BDI</v>
      </c>
      <c r="C773" s="25">
        <f>VLOOKUP(A773,'Cód dos países'!$A$3:$C$199,3,FALSE)</f>
        <v>28</v>
      </c>
      <c r="D773" s="25">
        <v>2014</v>
      </c>
      <c r="E773">
        <f t="shared" ref="E773:E836" si="24">C773*10000+D773</f>
        <v>282014</v>
      </c>
      <c r="F773" s="25">
        <v>53.7</v>
      </c>
      <c r="G773" s="25">
        <v>20</v>
      </c>
      <c r="H773" s="25">
        <f t="shared" ref="H773:H836" si="25">IF(G773="","",(G773/100))</f>
        <v>0.2</v>
      </c>
      <c r="I773" s="25">
        <v>21</v>
      </c>
      <c r="J773" s="25" t="s">
        <v>421</v>
      </c>
      <c r="K773" s="25">
        <v>73.5</v>
      </c>
      <c r="L773" s="25">
        <v>61.3</v>
      </c>
      <c r="M773" s="25" t="s">
        <v>421</v>
      </c>
      <c r="N773" s="25">
        <v>61.4</v>
      </c>
      <c r="O773" s="25">
        <v>68.099999999999994</v>
      </c>
      <c r="P773" s="25">
        <v>69.8</v>
      </c>
      <c r="Q773" s="25">
        <v>72.2</v>
      </c>
      <c r="R773" s="25">
        <v>60</v>
      </c>
      <c r="S773" s="25">
        <v>30</v>
      </c>
    </row>
    <row r="774" spans="1:19" x14ac:dyDescent="0.25">
      <c r="A774" s="25" t="s">
        <v>419</v>
      </c>
      <c r="B774" s="25" t="e">
        <f>VLOOKUP(A774,'Cód dos países'!$A$3:$C$199,2,FALSE)</f>
        <v>#N/A</v>
      </c>
      <c r="C774" s="25" t="e">
        <f>VLOOKUP(A774,'Cód dos países'!$A$3:$C$199,3,FALSE)</f>
        <v>#N/A</v>
      </c>
      <c r="D774" s="25">
        <v>2014</v>
      </c>
      <c r="E774" t="e">
        <f t="shared" si="24"/>
        <v>#N/A</v>
      </c>
      <c r="F774" s="25">
        <v>66.400000000000006</v>
      </c>
      <c r="G774" s="25">
        <v>75</v>
      </c>
      <c r="H774" s="25">
        <f t="shared" si="25"/>
        <v>0.75</v>
      </c>
      <c r="I774" s="25">
        <v>58</v>
      </c>
      <c r="J774" s="25" t="s">
        <v>421</v>
      </c>
      <c r="K774" s="25">
        <v>78.3</v>
      </c>
      <c r="L774" s="25">
        <v>67.900000000000006</v>
      </c>
      <c r="M774" s="25" t="s">
        <v>421</v>
      </c>
      <c r="N774" s="25">
        <v>61.8</v>
      </c>
      <c r="O774" s="25">
        <v>42.1</v>
      </c>
      <c r="P774" s="25">
        <v>81</v>
      </c>
      <c r="Q774" s="25">
        <v>69.599999999999994</v>
      </c>
      <c r="R774" s="25">
        <v>70</v>
      </c>
      <c r="S774" s="25">
        <v>60</v>
      </c>
    </row>
    <row r="775" spans="1:19" x14ac:dyDescent="0.25">
      <c r="A775" s="25" t="s">
        <v>160</v>
      </c>
      <c r="B775" s="25" t="str">
        <f>VLOOKUP(A775,'Cód dos países'!$A$3:$C$199,2,FALSE)</f>
        <v>KHM</v>
      </c>
      <c r="C775" s="25">
        <f>VLOOKUP(A775,'Cód dos países'!$A$3:$C$199,3,FALSE)</f>
        <v>29</v>
      </c>
      <c r="D775" s="25">
        <v>2014</v>
      </c>
      <c r="E775">
        <f t="shared" si="24"/>
        <v>292014</v>
      </c>
      <c r="F775" s="25">
        <v>57.5</v>
      </c>
      <c r="G775" s="25">
        <v>25</v>
      </c>
      <c r="H775" s="25">
        <f t="shared" si="25"/>
        <v>0.25</v>
      </c>
      <c r="I775" s="25">
        <v>20</v>
      </c>
      <c r="J775" s="25" t="s">
        <v>421</v>
      </c>
      <c r="K775" s="25">
        <v>90.5</v>
      </c>
      <c r="L775" s="25">
        <v>87.5</v>
      </c>
      <c r="M775" s="25" t="s">
        <v>421</v>
      </c>
      <c r="N775" s="25">
        <v>29.2</v>
      </c>
      <c r="O775" s="25">
        <v>62.2</v>
      </c>
      <c r="P775" s="25">
        <v>78.7</v>
      </c>
      <c r="Q775" s="25">
        <v>72.2</v>
      </c>
      <c r="R775" s="25">
        <v>60</v>
      </c>
      <c r="S775" s="25">
        <v>50</v>
      </c>
    </row>
    <row r="776" spans="1:19" x14ac:dyDescent="0.25">
      <c r="A776" s="25" t="s">
        <v>56</v>
      </c>
      <c r="B776" s="25" t="str">
        <f>VLOOKUP(A776,'Cód dos países'!$A$3:$C$199,2,FALSE)</f>
        <v>CMR</v>
      </c>
      <c r="C776" s="25">
        <f>VLOOKUP(A776,'Cód dos países'!$A$3:$C$199,3,FALSE)</f>
        <v>30</v>
      </c>
      <c r="D776" s="25">
        <v>2014</v>
      </c>
      <c r="E776">
        <f t="shared" si="24"/>
        <v>302014</v>
      </c>
      <c r="F776" s="25">
        <v>51.9</v>
      </c>
      <c r="G776" s="25">
        <v>25</v>
      </c>
      <c r="H776" s="25">
        <f t="shared" si="25"/>
        <v>0.25</v>
      </c>
      <c r="I776" s="25">
        <v>25</v>
      </c>
      <c r="J776" s="25" t="s">
        <v>421</v>
      </c>
      <c r="K776" s="25">
        <v>71.7</v>
      </c>
      <c r="L776" s="25">
        <v>87.8</v>
      </c>
      <c r="M776" s="25" t="s">
        <v>421</v>
      </c>
      <c r="N776" s="25">
        <v>41.6</v>
      </c>
      <c r="O776" s="25">
        <v>47.8</v>
      </c>
      <c r="P776" s="25">
        <v>75.599999999999994</v>
      </c>
      <c r="Q776" s="25">
        <v>59.6</v>
      </c>
      <c r="R776" s="25">
        <v>35</v>
      </c>
      <c r="S776" s="25">
        <v>50</v>
      </c>
    </row>
    <row r="777" spans="1:19" x14ac:dyDescent="0.25">
      <c r="A777" s="25" t="s">
        <v>47</v>
      </c>
      <c r="B777" s="25" t="str">
        <f>VLOOKUP(A777,'Cód dos países'!$A$3:$C$199,2,FALSE)</f>
        <v>CAN</v>
      </c>
      <c r="C777" s="25">
        <f>VLOOKUP(A777,'Cód dos países'!$A$3:$C$199,3,FALSE)</f>
        <v>31</v>
      </c>
      <c r="D777" s="25">
        <v>2014</v>
      </c>
      <c r="E777">
        <f t="shared" si="24"/>
        <v>312014</v>
      </c>
      <c r="F777" s="25">
        <v>79.099999999999994</v>
      </c>
      <c r="G777" s="25">
        <v>90</v>
      </c>
      <c r="H777" s="25">
        <f t="shared" si="25"/>
        <v>0.9</v>
      </c>
      <c r="I777" s="25">
        <v>81</v>
      </c>
      <c r="J777" s="25" t="s">
        <v>421</v>
      </c>
      <c r="K777" s="25">
        <v>79.900000000000006</v>
      </c>
      <c r="L777" s="25">
        <v>48.3</v>
      </c>
      <c r="M777" s="25" t="s">
        <v>421</v>
      </c>
      <c r="N777" s="25">
        <v>89</v>
      </c>
      <c r="O777" s="25">
        <v>76.099999999999994</v>
      </c>
      <c r="P777" s="25">
        <v>77.900000000000006</v>
      </c>
      <c r="Q777" s="25">
        <v>88.4</v>
      </c>
      <c r="R777" s="25">
        <v>80</v>
      </c>
      <c r="S777" s="25">
        <v>80</v>
      </c>
    </row>
    <row r="778" spans="1:19" x14ac:dyDescent="0.25">
      <c r="A778" s="25" t="s">
        <v>45</v>
      </c>
      <c r="B778" s="25" t="str">
        <f>VLOOKUP(A778,'Cód dos países'!$A$3:$C$199,2,FALSE)</f>
        <v>CAF</v>
      </c>
      <c r="C778" s="25">
        <f>VLOOKUP(A778,'Cód dos países'!$A$3:$C$199,3,FALSE)</f>
        <v>33</v>
      </c>
      <c r="D778" s="25">
        <v>2014</v>
      </c>
      <c r="E778">
        <f t="shared" si="24"/>
        <v>332014</v>
      </c>
      <c r="F778" s="25">
        <v>45.9</v>
      </c>
      <c r="G778" s="25">
        <v>15</v>
      </c>
      <c r="H778" s="25">
        <f t="shared" si="25"/>
        <v>0.15</v>
      </c>
      <c r="I778" s="25">
        <v>25</v>
      </c>
      <c r="J778" s="25" t="s">
        <v>421</v>
      </c>
      <c r="K778" s="25">
        <v>65</v>
      </c>
      <c r="L778" s="25">
        <v>92</v>
      </c>
      <c r="M778" s="25" t="s">
        <v>421</v>
      </c>
      <c r="N778" s="25">
        <v>27.2</v>
      </c>
      <c r="O778" s="25">
        <v>37.5</v>
      </c>
      <c r="P778" s="25">
        <v>69.599999999999994</v>
      </c>
      <c r="Q778" s="25">
        <v>52.4</v>
      </c>
      <c r="R778" s="25">
        <v>45</v>
      </c>
      <c r="S778" s="25">
        <v>30</v>
      </c>
    </row>
    <row r="779" spans="1:19" x14ac:dyDescent="0.25">
      <c r="A779" s="25" t="s">
        <v>288</v>
      </c>
      <c r="B779" s="25" t="str">
        <f>VLOOKUP(A779,'Cód dos países'!$A$3:$C$199,2,FALSE)</f>
        <v>TCD</v>
      </c>
      <c r="C779" s="25">
        <f>VLOOKUP(A779,'Cód dos países'!$A$3:$C$199,3,FALSE)</f>
        <v>34</v>
      </c>
      <c r="D779" s="25">
        <v>2014</v>
      </c>
      <c r="E779">
        <f t="shared" si="24"/>
        <v>342014</v>
      </c>
      <c r="F779" s="25">
        <v>45.9</v>
      </c>
      <c r="G779" s="25">
        <v>20</v>
      </c>
      <c r="H779" s="25">
        <f t="shared" si="25"/>
        <v>0.2</v>
      </c>
      <c r="I779" s="25">
        <v>19</v>
      </c>
      <c r="J779" s="25" t="s">
        <v>421</v>
      </c>
      <c r="K779" s="25">
        <v>46.2</v>
      </c>
      <c r="L779" s="25">
        <v>83.6</v>
      </c>
      <c r="M779" s="25" t="s">
        <v>421</v>
      </c>
      <c r="N779" s="25">
        <v>27.1</v>
      </c>
      <c r="O779" s="25">
        <v>47.7</v>
      </c>
      <c r="P779" s="25">
        <v>75.599999999999994</v>
      </c>
      <c r="Q779" s="25">
        <v>55.2</v>
      </c>
      <c r="R779" s="25">
        <v>45</v>
      </c>
      <c r="S779" s="25">
        <v>40</v>
      </c>
    </row>
    <row r="780" spans="1:19" x14ac:dyDescent="0.25">
      <c r="A780" s="25" t="s">
        <v>51</v>
      </c>
      <c r="B780" s="25" t="str">
        <f>VLOOKUP(A780,'Cód dos países'!$A$3:$C$199,2,FALSE)</f>
        <v>CHL</v>
      </c>
      <c r="C780" s="25">
        <f>VLOOKUP(A780,'Cód dos países'!$A$3:$C$199,3,FALSE)</f>
        <v>35</v>
      </c>
      <c r="D780" s="25">
        <v>2014</v>
      </c>
      <c r="E780">
        <f t="shared" si="24"/>
        <v>352014</v>
      </c>
      <c r="F780" s="25">
        <v>78.5</v>
      </c>
      <c r="G780" s="25">
        <v>90</v>
      </c>
      <c r="H780" s="25">
        <f t="shared" si="25"/>
        <v>0.9</v>
      </c>
      <c r="I780" s="25">
        <v>71</v>
      </c>
      <c r="J780" s="25" t="s">
        <v>421</v>
      </c>
      <c r="K780" s="25">
        <v>76.5</v>
      </c>
      <c r="L780" s="25">
        <v>83.3</v>
      </c>
      <c r="M780" s="25" t="s">
        <v>421</v>
      </c>
      <c r="N780" s="25">
        <v>69.3</v>
      </c>
      <c r="O780" s="25">
        <v>67</v>
      </c>
      <c r="P780" s="25">
        <v>85.6</v>
      </c>
      <c r="Q780" s="25">
        <v>82</v>
      </c>
      <c r="R780" s="25">
        <v>90</v>
      </c>
      <c r="S780" s="25">
        <v>70</v>
      </c>
    </row>
    <row r="781" spans="1:19" x14ac:dyDescent="0.25">
      <c r="A781" s="25" t="s">
        <v>53</v>
      </c>
      <c r="B781" s="25" t="str">
        <f>VLOOKUP(A781,'Cód dos países'!$A$3:$C$199,2,FALSE)</f>
        <v>CHN</v>
      </c>
      <c r="C781" s="25">
        <f>VLOOKUP(A781,'Cód dos países'!$A$3:$C$199,3,FALSE)</f>
        <v>36</v>
      </c>
      <c r="D781" s="25">
        <v>2014</v>
      </c>
      <c r="E781">
        <f t="shared" si="24"/>
        <v>362014</v>
      </c>
      <c r="F781" s="25">
        <v>52.7</v>
      </c>
      <c r="G781" s="25">
        <v>20</v>
      </c>
      <c r="H781" s="25">
        <f t="shared" si="25"/>
        <v>0.2</v>
      </c>
      <c r="I781" s="25">
        <v>40</v>
      </c>
      <c r="J781" s="25" t="s">
        <v>421</v>
      </c>
      <c r="K781" s="25">
        <v>69.7</v>
      </c>
      <c r="L781" s="25">
        <v>81.5</v>
      </c>
      <c r="M781" s="25" t="s">
        <v>421</v>
      </c>
      <c r="N781" s="25">
        <v>52.1</v>
      </c>
      <c r="O781" s="25">
        <v>63</v>
      </c>
      <c r="P781" s="25">
        <v>74.2</v>
      </c>
      <c r="Q781" s="25">
        <v>71.8</v>
      </c>
      <c r="R781" s="25">
        <v>25</v>
      </c>
      <c r="S781" s="25">
        <v>30</v>
      </c>
    </row>
    <row r="782" spans="1:19" x14ac:dyDescent="0.25">
      <c r="A782" s="25" t="s">
        <v>59</v>
      </c>
      <c r="B782" s="25" t="str">
        <f>VLOOKUP(A782,'Cód dos países'!$A$3:$C$199,2,FALSE)</f>
        <v>COL</v>
      </c>
      <c r="C782" s="25">
        <f>VLOOKUP(A782,'Cód dos países'!$A$3:$C$199,3,FALSE)</f>
        <v>37</v>
      </c>
      <c r="D782" s="25">
        <v>2014</v>
      </c>
      <c r="E782">
        <f t="shared" si="24"/>
        <v>372014</v>
      </c>
      <c r="F782" s="25">
        <v>71.7</v>
      </c>
      <c r="G782" s="25">
        <v>50</v>
      </c>
      <c r="H782" s="25">
        <f t="shared" si="25"/>
        <v>0.5</v>
      </c>
      <c r="I782" s="25">
        <v>36</v>
      </c>
      <c r="J782" s="25" t="s">
        <v>421</v>
      </c>
      <c r="K782" s="25">
        <v>80.3</v>
      </c>
      <c r="L782" s="25">
        <v>76</v>
      </c>
      <c r="M782" s="25" t="s">
        <v>421</v>
      </c>
      <c r="N782" s="25">
        <v>81.5</v>
      </c>
      <c r="O782" s="25">
        <v>81.7</v>
      </c>
      <c r="P782" s="25">
        <v>80.099999999999994</v>
      </c>
      <c r="Q782" s="25">
        <v>81.2</v>
      </c>
      <c r="R782" s="25">
        <v>80</v>
      </c>
      <c r="S782" s="25">
        <v>70</v>
      </c>
    </row>
    <row r="783" spans="1:19" x14ac:dyDescent="0.25">
      <c r="A783" s="25" t="s">
        <v>61</v>
      </c>
      <c r="B783" s="25" t="str">
        <f>VLOOKUP(A783,'Cód dos países'!$A$3:$C$199,2,FALSE)</f>
        <v>COM</v>
      </c>
      <c r="C783" s="25">
        <f>VLOOKUP(A783,'Cód dos países'!$A$3:$C$199,3,FALSE)</f>
        <v>38</v>
      </c>
      <c r="D783" s="25">
        <v>2014</v>
      </c>
      <c r="E783">
        <f t="shared" si="24"/>
        <v>382014</v>
      </c>
      <c r="F783" s="25">
        <v>52.1</v>
      </c>
      <c r="G783" s="25">
        <v>30</v>
      </c>
      <c r="H783" s="25">
        <f t="shared" si="25"/>
        <v>0.3</v>
      </c>
      <c r="I783" s="25">
        <v>28</v>
      </c>
      <c r="J783" s="25" t="s">
        <v>421</v>
      </c>
      <c r="K783" s="25">
        <v>64.5</v>
      </c>
      <c r="L783" s="25">
        <v>78.8</v>
      </c>
      <c r="M783" s="25" t="s">
        <v>421</v>
      </c>
      <c r="N783" s="25">
        <v>47.3</v>
      </c>
      <c r="O783" s="25">
        <v>52</v>
      </c>
      <c r="P783" s="25">
        <v>77.900000000000006</v>
      </c>
      <c r="Q783" s="25">
        <v>73</v>
      </c>
      <c r="R783" s="25">
        <v>40</v>
      </c>
      <c r="S783" s="25">
        <v>30</v>
      </c>
    </row>
    <row r="784" spans="1:19" x14ac:dyDescent="0.25">
      <c r="A784" s="25" t="s">
        <v>65</v>
      </c>
      <c r="B784" s="25" t="str">
        <f>VLOOKUP(A784,'Cód dos países'!$A$3:$C$199,2,FALSE)</f>
        <v>CRI</v>
      </c>
      <c r="C784" s="25">
        <f>VLOOKUP(A784,'Cód dos países'!$A$3:$C$199,3,FALSE)</f>
        <v>41</v>
      </c>
      <c r="D784" s="25">
        <v>2014</v>
      </c>
      <c r="E784">
        <f t="shared" si="24"/>
        <v>412014</v>
      </c>
      <c r="F784" s="25">
        <v>67.2</v>
      </c>
      <c r="G784" s="25">
        <v>50</v>
      </c>
      <c r="H784" s="25">
        <f t="shared" si="25"/>
        <v>0.5</v>
      </c>
      <c r="I784" s="25">
        <v>53</v>
      </c>
      <c r="J784" s="25" t="s">
        <v>421</v>
      </c>
      <c r="K784" s="25">
        <v>80</v>
      </c>
      <c r="L784" s="25">
        <v>89.9</v>
      </c>
      <c r="M784" s="25" t="s">
        <v>421</v>
      </c>
      <c r="N784" s="25">
        <v>64.5</v>
      </c>
      <c r="O784" s="25">
        <v>54.6</v>
      </c>
      <c r="P784" s="25">
        <v>75.8</v>
      </c>
      <c r="Q784" s="25">
        <v>83.8</v>
      </c>
      <c r="R784" s="25">
        <v>70</v>
      </c>
      <c r="S784" s="25">
        <v>50</v>
      </c>
    </row>
    <row r="785" spans="1:19" x14ac:dyDescent="0.25">
      <c r="A785" s="25" t="s">
        <v>429</v>
      </c>
      <c r="B785" s="25" t="str">
        <f>VLOOKUP(A785,'Cód dos países'!$A$3:$C$199,2,FALSE)</f>
        <v>CIV</v>
      </c>
      <c r="C785" s="25">
        <f>VLOOKUP(A785,'Cód dos países'!$A$3:$C$199,3,FALSE)</f>
        <v>42</v>
      </c>
      <c r="D785" s="25">
        <v>2014</v>
      </c>
      <c r="E785">
        <f t="shared" si="24"/>
        <v>422014</v>
      </c>
      <c r="F785" s="25">
        <v>58.5</v>
      </c>
      <c r="G785" s="25">
        <v>35</v>
      </c>
      <c r="H785" s="25">
        <f t="shared" si="25"/>
        <v>0.35</v>
      </c>
      <c r="I785" s="25">
        <v>27</v>
      </c>
      <c r="J785" s="25" t="s">
        <v>421</v>
      </c>
      <c r="K785" s="25">
        <v>77.7</v>
      </c>
      <c r="L785" s="25">
        <v>82.4</v>
      </c>
      <c r="M785" s="25" t="s">
        <v>421</v>
      </c>
      <c r="N785" s="25">
        <v>65.400000000000006</v>
      </c>
      <c r="O785" s="25">
        <v>46</v>
      </c>
      <c r="P785" s="25">
        <v>75</v>
      </c>
      <c r="Q785" s="25">
        <v>71.400000000000006</v>
      </c>
      <c r="R785" s="25">
        <v>55</v>
      </c>
      <c r="S785" s="25">
        <v>50</v>
      </c>
    </row>
    <row r="786" spans="1:19" x14ac:dyDescent="0.25">
      <c r="A786" s="25" t="s">
        <v>126</v>
      </c>
      <c r="B786" s="25" t="str">
        <f>VLOOKUP(A786,'Cód dos países'!$A$3:$C$199,2,FALSE)</f>
        <v>HRV</v>
      </c>
      <c r="C786" s="25">
        <f>VLOOKUP(A786,'Cód dos países'!$A$3:$C$199,3,FALSE)</f>
        <v>43</v>
      </c>
      <c r="D786" s="25">
        <v>2014</v>
      </c>
      <c r="E786">
        <f t="shared" si="24"/>
        <v>432014</v>
      </c>
      <c r="F786" s="25">
        <v>61.5</v>
      </c>
      <c r="G786" s="25">
        <v>40</v>
      </c>
      <c r="H786" s="25">
        <f t="shared" si="25"/>
        <v>0.4</v>
      </c>
      <c r="I786" s="25">
        <v>48</v>
      </c>
      <c r="J786" s="25" t="s">
        <v>421</v>
      </c>
      <c r="K786" s="25">
        <v>74.900000000000006</v>
      </c>
      <c r="L786" s="25">
        <v>46.5</v>
      </c>
      <c r="M786" s="25" t="s">
        <v>421</v>
      </c>
      <c r="N786" s="25">
        <v>55.8</v>
      </c>
      <c r="O786" s="25">
        <v>42.8</v>
      </c>
      <c r="P786" s="25">
        <v>80</v>
      </c>
      <c r="Q786" s="25">
        <v>87.2</v>
      </c>
      <c r="R786" s="25">
        <v>80</v>
      </c>
      <c r="S786" s="25">
        <v>60</v>
      </c>
    </row>
    <row r="787" spans="1:19" x14ac:dyDescent="0.25">
      <c r="A787" s="25" t="s">
        <v>67</v>
      </c>
      <c r="B787" s="25" t="str">
        <f>VLOOKUP(A787,'Cód dos países'!$A$3:$C$199,2,FALSE)</f>
        <v>CUB</v>
      </c>
      <c r="C787" s="25">
        <f>VLOOKUP(A787,'Cód dos países'!$A$3:$C$199,3,FALSE)</f>
        <v>44</v>
      </c>
      <c r="D787" s="25">
        <v>2014</v>
      </c>
      <c r="E787">
        <f t="shared" si="24"/>
        <v>442014</v>
      </c>
      <c r="F787" s="25">
        <v>29.6</v>
      </c>
      <c r="G787" s="25">
        <v>10</v>
      </c>
      <c r="H787" s="25">
        <f t="shared" si="25"/>
        <v>0.1</v>
      </c>
      <c r="I787" s="25">
        <v>46</v>
      </c>
      <c r="J787" s="25" t="s">
        <v>421</v>
      </c>
      <c r="K787" s="25">
        <v>61.8</v>
      </c>
      <c r="L787" s="25">
        <v>0</v>
      </c>
      <c r="M787" s="25" t="s">
        <v>421</v>
      </c>
      <c r="N787" s="25">
        <v>20</v>
      </c>
      <c r="O787" s="25">
        <v>20</v>
      </c>
      <c r="P787" s="25">
        <v>64.8</v>
      </c>
      <c r="Q787" s="25">
        <v>63.8</v>
      </c>
      <c r="R787" s="25">
        <v>0</v>
      </c>
      <c r="S787" s="25">
        <v>10</v>
      </c>
    </row>
    <row r="788" spans="1:19" x14ac:dyDescent="0.25">
      <c r="A788" s="25" t="s">
        <v>69</v>
      </c>
      <c r="B788" s="25" t="str">
        <f>VLOOKUP(A788,'Cód dos países'!$A$3:$C$199,2,FALSE)</f>
        <v>CYP</v>
      </c>
      <c r="C788" s="25">
        <f>VLOOKUP(A788,'Cód dos países'!$A$3:$C$199,3,FALSE)</f>
        <v>45</v>
      </c>
      <c r="D788" s="25">
        <v>2014</v>
      </c>
      <c r="E788">
        <f t="shared" si="24"/>
        <v>452014</v>
      </c>
      <c r="F788" s="25">
        <v>67.900000000000006</v>
      </c>
      <c r="G788" s="25">
        <v>70</v>
      </c>
      <c r="H788" s="25">
        <f t="shared" si="25"/>
        <v>0.7</v>
      </c>
      <c r="I788" s="25">
        <v>63</v>
      </c>
      <c r="J788" s="25" t="s">
        <v>421</v>
      </c>
      <c r="K788" s="25">
        <v>79.5</v>
      </c>
      <c r="L788" s="25">
        <v>36.700000000000003</v>
      </c>
      <c r="M788" s="25" t="s">
        <v>421</v>
      </c>
      <c r="N788" s="25">
        <v>79.5</v>
      </c>
      <c r="O788" s="25">
        <v>59.6</v>
      </c>
      <c r="P788" s="25">
        <v>82.7</v>
      </c>
      <c r="Q788" s="25">
        <v>88</v>
      </c>
      <c r="R788" s="25">
        <v>70</v>
      </c>
      <c r="S788" s="25">
        <v>50</v>
      </c>
    </row>
    <row r="789" spans="1:19" x14ac:dyDescent="0.25">
      <c r="A789" s="25" t="s">
        <v>71</v>
      </c>
      <c r="B789" s="25" t="str">
        <f>VLOOKUP(A789,'Cód dos países'!$A$3:$C$199,2,FALSE)</f>
        <v>CZE</v>
      </c>
      <c r="C789" s="25">
        <f>VLOOKUP(A789,'Cód dos países'!$A$3:$C$199,3,FALSE)</f>
        <v>46</v>
      </c>
      <c r="D789" s="25">
        <v>2014</v>
      </c>
      <c r="E789">
        <f t="shared" si="24"/>
        <v>462014</v>
      </c>
      <c r="F789" s="25">
        <v>72.5</v>
      </c>
      <c r="G789" s="25">
        <v>75</v>
      </c>
      <c r="H789" s="25">
        <f t="shared" si="25"/>
        <v>0.75</v>
      </c>
      <c r="I789" s="25">
        <v>48</v>
      </c>
      <c r="J789" s="25" t="s">
        <v>421</v>
      </c>
      <c r="K789" s="25">
        <v>81.5</v>
      </c>
      <c r="L789" s="25">
        <v>40.6</v>
      </c>
      <c r="M789" s="25" t="s">
        <v>421</v>
      </c>
      <c r="N789" s="25">
        <v>68.2</v>
      </c>
      <c r="O789" s="25">
        <v>82.9</v>
      </c>
      <c r="P789" s="25">
        <v>81.2</v>
      </c>
      <c r="Q789" s="25">
        <v>88</v>
      </c>
      <c r="R789" s="25">
        <v>80</v>
      </c>
      <c r="S789" s="25">
        <v>80</v>
      </c>
    </row>
    <row r="790" spans="1:19" x14ac:dyDescent="0.25">
      <c r="A790" s="25" t="s">
        <v>430</v>
      </c>
      <c r="B790" s="25" t="str">
        <f>VLOOKUP(A790,'Cód dos países'!$A$3:$C$199,2,FALSE)</f>
        <v>ZAR</v>
      </c>
      <c r="C790" s="25">
        <f>VLOOKUP(A790,'Cód dos países'!$A$3:$C$199,3,FALSE)</f>
        <v>40</v>
      </c>
      <c r="D790" s="25">
        <v>2014</v>
      </c>
      <c r="E790">
        <f t="shared" si="24"/>
        <v>402014</v>
      </c>
      <c r="F790" s="25">
        <v>45</v>
      </c>
      <c r="G790" s="25">
        <v>10</v>
      </c>
      <c r="H790" s="25">
        <f t="shared" si="25"/>
        <v>0.1</v>
      </c>
      <c r="I790" s="25">
        <v>22</v>
      </c>
      <c r="J790" s="25" t="s">
        <v>421</v>
      </c>
      <c r="K790" s="25">
        <v>72.900000000000006</v>
      </c>
      <c r="L790" s="25">
        <v>85.7</v>
      </c>
      <c r="M790" s="25" t="s">
        <v>421</v>
      </c>
      <c r="N790" s="25">
        <v>42.8</v>
      </c>
      <c r="O790" s="25">
        <v>38.4</v>
      </c>
      <c r="P790" s="25">
        <v>75.099999999999994</v>
      </c>
      <c r="Q790" s="25">
        <v>63</v>
      </c>
      <c r="R790" s="25">
        <v>20</v>
      </c>
      <c r="S790" s="25">
        <v>20</v>
      </c>
    </row>
    <row r="791" spans="1:19" x14ac:dyDescent="0.25">
      <c r="A791" s="25" t="s">
        <v>77</v>
      </c>
      <c r="B791" s="25" t="str">
        <f>VLOOKUP(A791,'Cód dos países'!$A$3:$C$199,2,FALSE)</f>
        <v>DNK</v>
      </c>
      <c r="C791" s="25">
        <f>VLOOKUP(A791,'Cód dos países'!$A$3:$C$199,3,FALSE)</f>
        <v>47</v>
      </c>
      <c r="D791" s="25">
        <v>2014</v>
      </c>
      <c r="E791">
        <f t="shared" si="24"/>
        <v>472014</v>
      </c>
      <c r="F791" s="25">
        <v>76.3</v>
      </c>
      <c r="G791" s="25">
        <v>95</v>
      </c>
      <c r="H791" s="25">
        <f t="shared" si="25"/>
        <v>0.95</v>
      </c>
      <c r="I791" s="25">
        <v>91</v>
      </c>
      <c r="J791" s="25" t="s">
        <v>421</v>
      </c>
      <c r="K791" s="25">
        <v>39.6</v>
      </c>
      <c r="L791" s="25">
        <v>1.8</v>
      </c>
      <c r="M791" s="25" t="s">
        <v>421</v>
      </c>
      <c r="N791" s="25">
        <v>97.4</v>
      </c>
      <c r="O791" s="25">
        <v>92.1</v>
      </c>
      <c r="P791" s="25">
        <v>87.6</v>
      </c>
      <c r="Q791" s="25">
        <v>88</v>
      </c>
      <c r="R791" s="25">
        <v>90</v>
      </c>
      <c r="S791" s="25">
        <v>80</v>
      </c>
    </row>
    <row r="792" spans="1:19" x14ac:dyDescent="0.25">
      <c r="A792" s="25" t="s">
        <v>75</v>
      </c>
      <c r="B792" s="25" t="str">
        <f>VLOOKUP(A792,'Cód dos países'!$A$3:$C$199,2,FALSE)</f>
        <v>DJI</v>
      </c>
      <c r="C792" s="25">
        <f>VLOOKUP(A792,'Cód dos países'!$A$3:$C$199,3,FALSE)</f>
        <v>48</v>
      </c>
      <c r="D792" s="25">
        <v>2014</v>
      </c>
      <c r="E792">
        <f t="shared" si="24"/>
        <v>482014</v>
      </c>
      <c r="F792" s="25">
        <v>57.5</v>
      </c>
      <c r="G792" s="25">
        <v>25</v>
      </c>
      <c r="H792" s="25">
        <f t="shared" si="25"/>
        <v>0.25</v>
      </c>
      <c r="I792" s="25">
        <v>36</v>
      </c>
      <c r="J792" s="25" t="s">
        <v>421</v>
      </c>
      <c r="K792" s="25">
        <v>81.2</v>
      </c>
      <c r="L792" s="25">
        <v>57.1</v>
      </c>
      <c r="M792" s="25" t="s">
        <v>421</v>
      </c>
      <c r="N792" s="25">
        <v>55.4</v>
      </c>
      <c r="O792" s="25">
        <v>66.599999999999994</v>
      </c>
      <c r="P792" s="25">
        <v>78.900000000000006</v>
      </c>
      <c r="Q792" s="25">
        <v>54.8</v>
      </c>
      <c r="R792" s="25">
        <v>70</v>
      </c>
      <c r="S792" s="25">
        <v>50</v>
      </c>
    </row>
    <row r="793" spans="1:19" x14ac:dyDescent="0.25">
      <c r="A793" s="25" t="s">
        <v>353</v>
      </c>
      <c r="B793" s="25" t="str">
        <f>VLOOKUP(A793,'Cód dos países'!$A$3:$C$199,2,FALSE)</f>
        <v>DMA</v>
      </c>
      <c r="C793" s="25">
        <f>VLOOKUP(A793,'Cód dos países'!$A$3:$C$199,3,FALSE)</f>
        <v>49</v>
      </c>
      <c r="D793" s="25">
        <v>2014</v>
      </c>
      <c r="E793">
        <f t="shared" si="24"/>
        <v>492014</v>
      </c>
      <c r="F793" s="25">
        <v>66.099999999999994</v>
      </c>
      <c r="G793" s="25">
        <v>60</v>
      </c>
      <c r="H793" s="25">
        <f t="shared" si="25"/>
        <v>0.6</v>
      </c>
      <c r="I793" s="25">
        <v>58</v>
      </c>
      <c r="J793" s="25" t="s">
        <v>421</v>
      </c>
      <c r="K793" s="25">
        <v>73.599999999999994</v>
      </c>
      <c r="L793" s="25">
        <v>61.5</v>
      </c>
      <c r="M793" s="25" t="s">
        <v>421</v>
      </c>
      <c r="N793" s="25">
        <v>71.599999999999994</v>
      </c>
      <c r="O793" s="25">
        <v>68.7</v>
      </c>
      <c r="P793" s="25">
        <v>89.5</v>
      </c>
      <c r="Q793" s="25">
        <v>72.8</v>
      </c>
      <c r="R793" s="25">
        <v>75</v>
      </c>
      <c r="S793" s="25">
        <v>30</v>
      </c>
    </row>
    <row r="794" spans="1:19" x14ac:dyDescent="0.25">
      <c r="A794" s="25" t="s">
        <v>79</v>
      </c>
      <c r="B794" s="25" t="str">
        <f>VLOOKUP(A794,'Cód dos países'!$A$3:$C$199,2,FALSE)</f>
        <v>DOM</v>
      </c>
      <c r="C794" s="25">
        <f>VLOOKUP(A794,'Cód dos países'!$A$3:$C$199,3,FALSE)</f>
        <v>50</v>
      </c>
      <c r="D794" s="25">
        <v>2014</v>
      </c>
      <c r="E794">
        <f t="shared" si="24"/>
        <v>502014</v>
      </c>
      <c r="F794" s="25">
        <v>61</v>
      </c>
      <c r="G794" s="25">
        <v>30</v>
      </c>
      <c r="H794" s="25">
        <f t="shared" si="25"/>
        <v>0.3</v>
      </c>
      <c r="I794" s="25">
        <v>29</v>
      </c>
      <c r="J794" s="25" t="s">
        <v>421</v>
      </c>
      <c r="K794" s="25">
        <v>84.1</v>
      </c>
      <c r="L794" s="25">
        <v>87.1</v>
      </c>
      <c r="M794" s="25" t="s">
        <v>421</v>
      </c>
      <c r="N794" s="25">
        <v>53.5</v>
      </c>
      <c r="O794" s="25">
        <v>57.5</v>
      </c>
      <c r="P794" s="25">
        <v>76</v>
      </c>
      <c r="Q794" s="25">
        <v>77.8</v>
      </c>
      <c r="R794" s="25">
        <v>75</v>
      </c>
      <c r="S794" s="25">
        <v>40</v>
      </c>
    </row>
    <row r="795" spans="1:19" x14ac:dyDescent="0.25">
      <c r="A795" s="25" t="s">
        <v>83</v>
      </c>
      <c r="B795" s="25" t="str">
        <f>VLOOKUP(A795,'Cód dos países'!$A$3:$C$199,2,FALSE)</f>
        <v>ECU</v>
      </c>
      <c r="C795" s="25">
        <f>VLOOKUP(A795,'Cód dos países'!$A$3:$C$199,3,FALSE)</f>
        <v>51</v>
      </c>
      <c r="D795" s="25">
        <v>2014</v>
      </c>
      <c r="E795">
        <f t="shared" si="24"/>
        <v>512014</v>
      </c>
      <c r="F795" s="25">
        <v>49.2</v>
      </c>
      <c r="G795" s="25">
        <v>15</v>
      </c>
      <c r="H795" s="25">
        <f t="shared" si="25"/>
        <v>0.15</v>
      </c>
      <c r="I795" s="25">
        <v>35</v>
      </c>
      <c r="J795" s="25" t="s">
        <v>421</v>
      </c>
      <c r="K795" s="25">
        <v>79.099999999999994</v>
      </c>
      <c r="L795" s="25">
        <v>51</v>
      </c>
      <c r="M795" s="25" t="s">
        <v>421</v>
      </c>
      <c r="N795" s="25">
        <v>51.4</v>
      </c>
      <c r="O795" s="25">
        <v>51.3</v>
      </c>
      <c r="P795" s="25">
        <v>68.2</v>
      </c>
      <c r="Q795" s="25">
        <v>71.400000000000006</v>
      </c>
      <c r="R795" s="25">
        <v>30</v>
      </c>
      <c r="S795" s="25">
        <v>40</v>
      </c>
    </row>
    <row r="796" spans="1:19" x14ac:dyDescent="0.25">
      <c r="A796" s="25" t="s">
        <v>85</v>
      </c>
      <c r="B796" s="25" t="str">
        <f>VLOOKUP(A796,'Cód dos países'!$A$3:$C$199,2,FALSE)</f>
        <v>EGY</v>
      </c>
      <c r="C796" s="25">
        <f>VLOOKUP(A796,'Cód dos países'!$A$3:$C$199,3,FALSE)</f>
        <v>52</v>
      </c>
      <c r="D796" s="25">
        <v>2014</v>
      </c>
      <c r="E796">
        <f t="shared" si="24"/>
        <v>522014</v>
      </c>
      <c r="F796" s="25">
        <v>55.2</v>
      </c>
      <c r="G796" s="25">
        <v>20</v>
      </c>
      <c r="H796" s="25">
        <f t="shared" si="25"/>
        <v>0.2</v>
      </c>
      <c r="I796" s="25">
        <v>32</v>
      </c>
      <c r="J796" s="25" t="s">
        <v>421</v>
      </c>
      <c r="K796" s="25">
        <v>85.8</v>
      </c>
      <c r="L796" s="25">
        <v>68</v>
      </c>
      <c r="M796" s="25" t="s">
        <v>421</v>
      </c>
      <c r="N796" s="25">
        <v>65.400000000000006</v>
      </c>
      <c r="O796" s="25">
        <v>53.6</v>
      </c>
      <c r="P796" s="25">
        <v>67.400000000000006</v>
      </c>
      <c r="Q796" s="25">
        <v>70</v>
      </c>
      <c r="R796" s="25">
        <v>50</v>
      </c>
      <c r="S796" s="25">
        <v>40</v>
      </c>
    </row>
    <row r="797" spans="1:19" x14ac:dyDescent="0.25">
      <c r="A797" s="25" t="s">
        <v>267</v>
      </c>
      <c r="B797" s="25" t="str">
        <f>VLOOKUP(A797,'Cód dos países'!$A$3:$C$199,2,FALSE)</f>
        <v>SLV</v>
      </c>
      <c r="C797" s="25">
        <f>VLOOKUP(A797,'Cód dos países'!$A$3:$C$199,3,FALSE)</f>
        <v>53</v>
      </c>
      <c r="D797" s="25">
        <v>2014</v>
      </c>
      <c r="E797">
        <f t="shared" si="24"/>
        <v>532014</v>
      </c>
      <c r="F797" s="25">
        <v>65.7</v>
      </c>
      <c r="G797" s="25">
        <v>35</v>
      </c>
      <c r="H797" s="25">
        <f t="shared" si="25"/>
        <v>0.35</v>
      </c>
      <c r="I797" s="25">
        <v>38</v>
      </c>
      <c r="J797" s="25" t="s">
        <v>421</v>
      </c>
      <c r="K797" s="25">
        <v>79.400000000000006</v>
      </c>
      <c r="L797" s="25">
        <v>85.5</v>
      </c>
      <c r="M797" s="25" t="s">
        <v>421</v>
      </c>
      <c r="N797" s="25">
        <v>53.3</v>
      </c>
      <c r="O797" s="25">
        <v>53.3</v>
      </c>
      <c r="P797" s="25">
        <v>82.5</v>
      </c>
      <c r="Q797" s="25">
        <v>85.2</v>
      </c>
      <c r="R797" s="25">
        <v>75</v>
      </c>
      <c r="S797" s="25">
        <v>70</v>
      </c>
    </row>
    <row r="798" spans="1:19" x14ac:dyDescent="0.25">
      <c r="A798" s="25" t="s">
        <v>114</v>
      </c>
      <c r="B798" s="25" t="str">
        <f>VLOOKUP(A798,'Cód dos países'!$A$3:$C$199,2,FALSE)</f>
        <v>GNQ</v>
      </c>
      <c r="C798" s="25">
        <f>VLOOKUP(A798,'Cód dos países'!$A$3:$C$199,3,FALSE)</f>
        <v>54</v>
      </c>
      <c r="D798" s="25">
        <v>2014</v>
      </c>
      <c r="E798">
        <f t="shared" si="24"/>
        <v>542014</v>
      </c>
      <c r="F798" s="25">
        <v>40.4</v>
      </c>
      <c r="G798" s="25">
        <v>10</v>
      </c>
      <c r="H798" s="25">
        <f t="shared" si="25"/>
        <v>0.1</v>
      </c>
      <c r="I798" s="25">
        <v>19</v>
      </c>
      <c r="J798" s="25" t="s">
        <v>421</v>
      </c>
      <c r="K798" s="25">
        <v>75.400000000000006</v>
      </c>
      <c r="L798" s="25">
        <v>31.4</v>
      </c>
      <c r="M798" s="25" t="s">
        <v>421</v>
      </c>
      <c r="N798" s="25">
        <v>37.5</v>
      </c>
      <c r="O798" s="25">
        <v>33.5</v>
      </c>
      <c r="P798" s="25">
        <v>78.3</v>
      </c>
      <c r="Q798" s="25">
        <v>53.8</v>
      </c>
      <c r="R798" s="25">
        <v>35</v>
      </c>
      <c r="S798" s="25">
        <v>30</v>
      </c>
    </row>
    <row r="799" spans="1:19" x14ac:dyDescent="0.25">
      <c r="A799" s="25" t="s">
        <v>87</v>
      </c>
      <c r="B799" s="25" t="str">
        <f>VLOOKUP(A799,'Cód dos países'!$A$3:$C$199,2,FALSE)</f>
        <v>ERI</v>
      </c>
      <c r="C799" s="25">
        <f>VLOOKUP(A799,'Cód dos países'!$A$3:$C$199,3,FALSE)</f>
        <v>55</v>
      </c>
      <c r="D799" s="25">
        <v>2014</v>
      </c>
      <c r="E799">
        <f t="shared" si="24"/>
        <v>552014</v>
      </c>
      <c r="F799" s="25">
        <v>38.9</v>
      </c>
      <c r="G799" s="25">
        <v>10</v>
      </c>
      <c r="H799" s="25">
        <f t="shared" si="25"/>
        <v>0.1</v>
      </c>
      <c r="I799" s="25">
        <v>20</v>
      </c>
      <c r="J799" s="25" t="s">
        <v>421</v>
      </c>
      <c r="K799" s="25">
        <v>57</v>
      </c>
      <c r="L799" s="25">
        <v>71.8</v>
      </c>
      <c r="M799" s="25" t="s">
        <v>421</v>
      </c>
      <c r="N799" s="25">
        <v>18.2</v>
      </c>
      <c r="O799" s="25">
        <v>65.5</v>
      </c>
      <c r="P799" s="25">
        <v>57.8</v>
      </c>
      <c r="Q799" s="25">
        <v>69.2</v>
      </c>
      <c r="R799" s="25">
        <v>0</v>
      </c>
      <c r="S799" s="25">
        <v>20</v>
      </c>
    </row>
    <row r="800" spans="1:19" x14ac:dyDescent="0.25">
      <c r="A800" s="25" t="s">
        <v>91</v>
      </c>
      <c r="B800" s="25" t="str">
        <f>VLOOKUP(A800,'Cód dos países'!$A$3:$C$199,2,FALSE)</f>
        <v>EST</v>
      </c>
      <c r="C800" s="25">
        <f>VLOOKUP(A800,'Cód dos países'!$A$3:$C$199,3,FALSE)</f>
        <v>56</v>
      </c>
      <c r="D800" s="25">
        <v>2014</v>
      </c>
      <c r="E800">
        <f t="shared" si="24"/>
        <v>562014</v>
      </c>
      <c r="F800" s="25">
        <v>76.8</v>
      </c>
      <c r="G800" s="25">
        <v>90</v>
      </c>
      <c r="H800" s="25">
        <f t="shared" si="25"/>
        <v>0.9</v>
      </c>
      <c r="I800" s="25">
        <v>68</v>
      </c>
      <c r="J800" s="25" t="s">
        <v>421</v>
      </c>
      <c r="K800" s="25">
        <v>80.599999999999994</v>
      </c>
      <c r="L800" s="25">
        <v>53.2</v>
      </c>
      <c r="M800" s="25" t="s">
        <v>421</v>
      </c>
      <c r="N800" s="25">
        <v>81.5</v>
      </c>
      <c r="O800" s="25">
        <v>58.7</v>
      </c>
      <c r="P800" s="25">
        <v>77.599999999999994</v>
      </c>
      <c r="Q800" s="25">
        <v>88</v>
      </c>
      <c r="R800" s="25">
        <v>90</v>
      </c>
      <c r="S800" s="25">
        <v>80</v>
      </c>
    </row>
    <row r="801" spans="1:19" x14ac:dyDescent="0.25">
      <c r="A801" s="25" t="s">
        <v>420</v>
      </c>
      <c r="B801" s="25" t="e">
        <f>VLOOKUP(A801,'Cód dos países'!$A$3:$C$199,2,FALSE)</f>
        <v>#N/A</v>
      </c>
      <c r="C801" s="25" t="e">
        <f>VLOOKUP(A801,'Cód dos países'!$A$3:$C$199,3,FALSE)</f>
        <v>#N/A</v>
      </c>
      <c r="D801" s="25">
        <v>2014</v>
      </c>
      <c r="E801" t="e">
        <f t="shared" si="24"/>
        <v>#N/A</v>
      </c>
      <c r="F801" s="25">
        <v>59.9</v>
      </c>
      <c r="G801" s="25">
        <v>40</v>
      </c>
      <c r="H801" s="25">
        <f t="shared" si="25"/>
        <v>0.4</v>
      </c>
      <c r="I801" s="25">
        <v>39</v>
      </c>
      <c r="J801" s="25" t="s">
        <v>421</v>
      </c>
      <c r="K801" s="25">
        <v>76.400000000000006</v>
      </c>
      <c r="L801" s="25">
        <v>68.599999999999994</v>
      </c>
      <c r="M801" s="25" t="s">
        <v>421</v>
      </c>
      <c r="N801" s="25">
        <v>60.5</v>
      </c>
      <c r="O801" s="25">
        <v>69.3</v>
      </c>
      <c r="P801" s="25">
        <v>73.900000000000006</v>
      </c>
      <c r="Q801" s="25">
        <v>76</v>
      </c>
      <c r="R801" s="25">
        <v>55</v>
      </c>
      <c r="S801" s="25">
        <v>40</v>
      </c>
    </row>
    <row r="802" spans="1:19" x14ac:dyDescent="0.25">
      <c r="A802" s="25" t="s">
        <v>93</v>
      </c>
      <c r="B802" s="25" t="str">
        <f>VLOOKUP(A802,'Cód dos países'!$A$3:$C$199,2,FALSE)</f>
        <v>ETH</v>
      </c>
      <c r="C802" s="25">
        <f>VLOOKUP(A802,'Cód dos países'!$A$3:$C$199,3,FALSE)</f>
        <v>57</v>
      </c>
      <c r="D802" s="25">
        <v>2014</v>
      </c>
      <c r="E802">
        <f t="shared" si="24"/>
        <v>572014</v>
      </c>
      <c r="F802" s="25">
        <v>51.5</v>
      </c>
      <c r="G802" s="25">
        <v>30</v>
      </c>
      <c r="H802" s="25">
        <f t="shared" si="25"/>
        <v>0.3</v>
      </c>
      <c r="I802" s="25">
        <v>33</v>
      </c>
      <c r="J802" s="25" t="s">
        <v>421</v>
      </c>
      <c r="K802" s="25">
        <v>77.400000000000006</v>
      </c>
      <c r="L802" s="25">
        <v>91.4</v>
      </c>
      <c r="M802" s="25" t="s">
        <v>421</v>
      </c>
      <c r="N802" s="25">
        <v>55.9</v>
      </c>
      <c r="O802" s="25">
        <v>56.4</v>
      </c>
      <c r="P802" s="25">
        <v>66.099999999999994</v>
      </c>
      <c r="Q802" s="25">
        <v>64.400000000000006</v>
      </c>
      <c r="R802" s="25">
        <v>20</v>
      </c>
      <c r="S802" s="25">
        <v>20</v>
      </c>
    </row>
    <row r="803" spans="1:19" x14ac:dyDescent="0.25">
      <c r="A803" s="25" t="s">
        <v>97</v>
      </c>
      <c r="B803" s="25" t="str">
        <f>VLOOKUP(A803,'Cód dos países'!$A$3:$C$199,2,FALSE)</f>
        <v>FJI</v>
      </c>
      <c r="C803" s="25">
        <f>VLOOKUP(A803,'Cód dos países'!$A$3:$C$199,3,FALSE)</f>
        <v>58</v>
      </c>
      <c r="D803" s="25">
        <v>2014</v>
      </c>
      <c r="E803">
        <f t="shared" si="24"/>
        <v>582014</v>
      </c>
      <c r="F803" s="25">
        <v>59</v>
      </c>
      <c r="G803" s="25">
        <v>25</v>
      </c>
      <c r="H803" s="25">
        <f t="shared" si="25"/>
        <v>0.25</v>
      </c>
      <c r="I803" s="25">
        <v>22.3</v>
      </c>
      <c r="J803" s="25" t="s">
        <v>421</v>
      </c>
      <c r="K803" s="25">
        <v>81.3</v>
      </c>
      <c r="L803" s="25">
        <v>74.599999999999994</v>
      </c>
      <c r="M803" s="25" t="s">
        <v>421</v>
      </c>
      <c r="N803" s="25">
        <v>63.2</v>
      </c>
      <c r="O803" s="25">
        <v>75.2</v>
      </c>
      <c r="P803" s="25">
        <v>78.3</v>
      </c>
      <c r="Q803" s="25">
        <v>70.2</v>
      </c>
      <c r="R803" s="25">
        <v>50</v>
      </c>
      <c r="S803" s="25">
        <v>50</v>
      </c>
    </row>
    <row r="804" spans="1:19" x14ac:dyDescent="0.25">
      <c r="A804" s="25" t="s">
        <v>95</v>
      </c>
      <c r="B804" s="25" t="str">
        <f>VLOOKUP(A804,'Cód dos países'!$A$3:$C$199,2,FALSE)</f>
        <v>FIN</v>
      </c>
      <c r="C804" s="25">
        <f>VLOOKUP(A804,'Cód dos países'!$A$3:$C$199,3,FALSE)</f>
        <v>59</v>
      </c>
      <c r="D804" s="25">
        <v>2014</v>
      </c>
      <c r="E804">
        <f t="shared" si="24"/>
        <v>592014</v>
      </c>
      <c r="F804" s="25">
        <v>73.400000000000006</v>
      </c>
      <c r="G804" s="25">
        <v>90</v>
      </c>
      <c r="H804" s="25">
        <f t="shared" si="25"/>
        <v>0.9</v>
      </c>
      <c r="I804" s="25">
        <v>89</v>
      </c>
      <c r="J804" s="25" t="s">
        <v>421</v>
      </c>
      <c r="K804" s="25">
        <v>66.400000000000006</v>
      </c>
      <c r="L804" s="25">
        <v>3.6</v>
      </c>
      <c r="M804" s="25" t="s">
        <v>421</v>
      </c>
      <c r="N804" s="25">
        <v>92.6</v>
      </c>
      <c r="O804" s="25">
        <v>54.8</v>
      </c>
      <c r="P804" s="25">
        <v>79.900000000000006</v>
      </c>
      <c r="Q804" s="25">
        <v>88</v>
      </c>
      <c r="R804" s="25">
        <v>90</v>
      </c>
      <c r="S804" s="25">
        <v>80</v>
      </c>
    </row>
    <row r="805" spans="1:19" x14ac:dyDescent="0.25">
      <c r="A805" s="25" t="s">
        <v>99</v>
      </c>
      <c r="B805" s="25" t="str">
        <f>VLOOKUP(A805,'Cód dos países'!$A$3:$C$199,2,FALSE)</f>
        <v>FRA</v>
      </c>
      <c r="C805" s="25">
        <f>VLOOKUP(A805,'Cód dos países'!$A$3:$C$199,3,FALSE)</f>
        <v>60</v>
      </c>
      <c r="D805" s="25">
        <v>2014</v>
      </c>
      <c r="E805">
        <f t="shared" si="24"/>
        <v>602014</v>
      </c>
      <c r="F805" s="25">
        <v>62.5</v>
      </c>
      <c r="G805" s="25">
        <v>80</v>
      </c>
      <c r="H805" s="25">
        <f t="shared" si="25"/>
        <v>0.8</v>
      </c>
      <c r="I805" s="25">
        <v>71</v>
      </c>
      <c r="J805" s="25" t="s">
        <v>421</v>
      </c>
      <c r="K805" s="25">
        <v>47.5</v>
      </c>
      <c r="L805" s="25">
        <v>2.5</v>
      </c>
      <c r="M805" s="25" t="s">
        <v>421</v>
      </c>
      <c r="N805" s="25">
        <v>80.2</v>
      </c>
      <c r="O805" s="25">
        <v>43.5</v>
      </c>
      <c r="P805" s="25">
        <v>77.5</v>
      </c>
      <c r="Q805" s="25">
        <v>83</v>
      </c>
      <c r="R805" s="25">
        <v>70</v>
      </c>
      <c r="S805" s="25">
        <v>70</v>
      </c>
    </row>
    <row r="806" spans="1:19" x14ac:dyDescent="0.25">
      <c r="A806" s="25" t="s">
        <v>101</v>
      </c>
      <c r="B806" s="25" t="str">
        <f>VLOOKUP(A806,'Cód dos países'!$A$3:$C$199,2,FALSE)</f>
        <v>GAB</v>
      </c>
      <c r="C806" s="25">
        <f>VLOOKUP(A806,'Cód dos países'!$A$3:$C$199,3,FALSE)</f>
        <v>61</v>
      </c>
      <c r="D806" s="25">
        <v>2014</v>
      </c>
      <c r="E806">
        <f t="shared" si="24"/>
        <v>612014</v>
      </c>
      <c r="F806" s="25">
        <v>58.3</v>
      </c>
      <c r="G806" s="25">
        <v>40</v>
      </c>
      <c r="H806" s="25">
        <f t="shared" si="25"/>
        <v>0.4</v>
      </c>
      <c r="I806" s="25">
        <v>34</v>
      </c>
      <c r="J806" s="25" t="s">
        <v>421</v>
      </c>
      <c r="K806" s="25">
        <v>77.5</v>
      </c>
      <c r="L806" s="25">
        <v>74.599999999999994</v>
      </c>
      <c r="M806" s="25" t="s">
        <v>421</v>
      </c>
      <c r="N806" s="25">
        <v>57.9</v>
      </c>
      <c r="O806" s="25">
        <v>64.3</v>
      </c>
      <c r="P806" s="25">
        <v>78.400000000000006</v>
      </c>
      <c r="Q806" s="25">
        <v>61</v>
      </c>
      <c r="R806" s="25">
        <v>55</v>
      </c>
      <c r="S806" s="25">
        <v>40</v>
      </c>
    </row>
    <row r="807" spans="1:19" x14ac:dyDescent="0.25">
      <c r="A807" s="25" t="s">
        <v>105</v>
      </c>
      <c r="B807" s="25" t="str">
        <f>VLOOKUP(A807,'Cód dos países'!$A$3:$C$199,2,FALSE)</f>
        <v>GEO</v>
      </c>
      <c r="C807" s="25">
        <f>VLOOKUP(A807,'Cód dos países'!$A$3:$C$199,3,FALSE)</f>
        <v>63</v>
      </c>
      <c r="D807" s="25">
        <v>2014</v>
      </c>
      <c r="E807">
        <f t="shared" si="24"/>
        <v>632014</v>
      </c>
      <c r="F807" s="25">
        <v>73</v>
      </c>
      <c r="G807" s="25">
        <v>40</v>
      </c>
      <c r="H807" s="25">
        <f t="shared" si="25"/>
        <v>0.4</v>
      </c>
      <c r="I807" s="25">
        <v>49</v>
      </c>
      <c r="J807" s="25" t="s">
        <v>421</v>
      </c>
      <c r="K807" s="25">
        <v>87.2</v>
      </c>
      <c r="L807" s="25">
        <v>73.8</v>
      </c>
      <c r="M807" s="25" t="s">
        <v>421</v>
      </c>
      <c r="N807" s="25">
        <v>88.6</v>
      </c>
      <c r="O807" s="25">
        <v>79.900000000000006</v>
      </c>
      <c r="P807" s="25">
        <v>82.7</v>
      </c>
      <c r="Q807" s="25">
        <v>88.6</v>
      </c>
      <c r="R807" s="25">
        <v>80</v>
      </c>
      <c r="S807" s="25">
        <v>60</v>
      </c>
    </row>
    <row r="808" spans="1:19" x14ac:dyDescent="0.25">
      <c r="A808" s="25" t="s">
        <v>73</v>
      </c>
      <c r="B808" s="25" t="str">
        <f>VLOOKUP(A808,'Cód dos países'!$A$3:$C$199,2,FALSE)</f>
        <v>DEU</v>
      </c>
      <c r="C808" s="25">
        <f>VLOOKUP(A808,'Cód dos países'!$A$3:$C$199,3,FALSE)</f>
        <v>64</v>
      </c>
      <c r="D808" s="25">
        <v>2014</v>
      </c>
      <c r="E808">
        <f t="shared" si="24"/>
        <v>642014</v>
      </c>
      <c r="F808" s="25">
        <v>73.8</v>
      </c>
      <c r="G808" s="25">
        <v>90</v>
      </c>
      <c r="H808" s="25">
        <f t="shared" si="25"/>
        <v>0.9</v>
      </c>
      <c r="I808" s="25">
        <v>78</v>
      </c>
      <c r="J808" s="25" t="s">
        <v>421</v>
      </c>
      <c r="K808" s="25">
        <v>60.8</v>
      </c>
      <c r="L808" s="25">
        <v>40.1</v>
      </c>
      <c r="M808" s="25" t="s">
        <v>421</v>
      </c>
      <c r="N808" s="25">
        <v>88.2</v>
      </c>
      <c r="O808" s="25">
        <v>51.2</v>
      </c>
      <c r="P808" s="25">
        <v>81.5</v>
      </c>
      <c r="Q808" s="25">
        <v>88</v>
      </c>
      <c r="R808" s="25">
        <v>90</v>
      </c>
      <c r="S808" s="25">
        <v>70</v>
      </c>
    </row>
    <row r="809" spans="1:19" x14ac:dyDescent="0.25">
      <c r="A809" s="25" t="s">
        <v>107</v>
      </c>
      <c r="B809" s="25" t="str">
        <f>VLOOKUP(A809,'Cód dos países'!$A$3:$C$199,2,FALSE)</f>
        <v>GHA</v>
      </c>
      <c r="C809" s="25">
        <f>VLOOKUP(A809,'Cód dos países'!$A$3:$C$199,3,FALSE)</f>
        <v>66</v>
      </c>
      <c r="D809" s="25">
        <v>2014</v>
      </c>
      <c r="E809">
        <f t="shared" si="24"/>
        <v>662014</v>
      </c>
      <c r="F809" s="25">
        <v>63</v>
      </c>
      <c r="G809" s="25">
        <v>50</v>
      </c>
      <c r="H809" s="25">
        <f t="shared" si="25"/>
        <v>0.5</v>
      </c>
      <c r="I809" s="25">
        <v>46</v>
      </c>
      <c r="J809" s="25" t="s">
        <v>421</v>
      </c>
      <c r="K809" s="25">
        <v>84.6</v>
      </c>
      <c r="L809" s="25">
        <v>70.8</v>
      </c>
      <c r="M809" s="25" t="s">
        <v>421</v>
      </c>
      <c r="N809" s="25">
        <v>62.5</v>
      </c>
      <c r="O809" s="25">
        <v>56.9</v>
      </c>
      <c r="P809" s="25">
        <v>69.2</v>
      </c>
      <c r="Q809" s="25">
        <v>64.8</v>
      </c>
      <c r="R809" s="25">
        <v>65</v>
      </c>
      <c r="S809" s="25">
        <v>60</v>
      </c>
    </row>
    <row r="810" spans="1:19" x14ac:dyDescent="0.25">
      <c r="A810" s="25" t="s">
        <v>116</v>
      </c>
      <c r="B810" s="25" t="str">
        <f>VLOOKUP(A810,'Cód dos países'!$A$3:$C$199,2,FALSE)</f>
        <v>GRC</v>
      </c>
      <c r="C810" s="25">
        <f>VLOOKUP(A810,'Cód dos países'!$A$3:$C$199,3,FALSE)</f>
        <v>67</v>
      </c>
      <c r="D810" s="25">
        <v>2014</v>
      </c>
      <c r="E810">
        <f t="shared" si="24"/>
        <v>672014</v>
      </c>
      <c r="F810" s="25">
        <v>54</v>
      </c>
      <c r="G810" s="25">
        <v>40</v>
      </c>
      <c r="H810" s="25">
        <f t="shared" si="25"/>
        <v>0.4</v>
      </c>
      <c r="I810" s="25">
        <v>40</v>
      </c>
      <c r="J810" s="25" t="s">
        <v>421</v>
      </c>
      <c r="K810" s="25">
        <v>64.2</v>
      </c>
      <c r="L810" s="25">
        <v>0</v>
      </c>
      <c r="M810" s="25" t="s">
        <v>421</v>
      </c>
      <c r="N810" s="25">
        <v>73.3</v>
      </c>
      <c r="O810" s="25">
        <v>51.6</v>
      </c>
      <c r="P810" s="25">
        <v>77.8</v>
      </c>
      <c r="Q810" s="25">
        <v>83</v>
      </c>
      <c r="R810" s="25">
        <v>60</v>
      </c>
      <c r="S810" s="25">
        <v>50</v>
      </c>
    </row>
    <row r="811" spans="1:19" x14ac:dyDescent="0.25">
      <c r="A811" s="25" t="s">
        <v>118</v>
      </c>
      <c r="B811" s="25" t="str">
        <f>VLOOKUP(A811,'Cód dos países'!$A$3:$C$199,2,FALSE)</f>
        <v>GTM</v>
      </c>
      <c r="C811" s="25">
        <f>VLOOKUP(A811,'Cód dos países'!$A$3:$C$199,3,FALSE)</f>
        <v>69</v>
      </c>
      <c r="D811" s="25">
        <v>2014</v>
      </c>
      <c r="E811">
        <f t="shared" si="24"/>
        <v>692014</v>
      </c>
      <c r="F811" s="25">
        <v>60.4</v>
      </c>
      <c r="G811" s="25">
        <v>20</v>
      </c>
      <c r="H811" s="25">
        <f t="shared" si="25"/>
        <v>0.2</v>
      </c>
      <c r="I811" s="25">
        <v>29</v>
      </c>
      <c r="J811" s="25" t="s">
        <v>421</v>
      </c>
      <c r="K811" s="25">
        <v>79.599999999999994</v>
      </c>
      <c r="L811" s="25">
        <v>94.1</v>
      </c>
      <c r="M811" s="25" t="s">
        <v>421</v>
      </c>
      <c r="N811" s="25">
        <v>54.7</v>
      </c>
      <c r="O811" s="25">
        <v>50.6</v>
      </c>
      <c r="P811" s="25">
        <v>76.8</v>
      </c>
      <c r="Q811" s="25">
        <v>84.6</v>
      </c>
      <c r="R811" s="25">
        <v>65</v>
      </c>
      <c r="S811" s="25">
        <v>50</v>
      </c>
    </row>
    <row r="812" spans="1:19" x14ac:dyDescent="0.25">
      <c r="A812" s="25" t="s">
        <v>109</v>
      </c>
      <c r="B812" s="25" t="str">
        <f>VLOOKUP(A812,'Cód dos países'!$A$3:$C$199,2,FALSE)</f>
        <v>GIN</v>
      </c>
      <c r="C812" s="25">
        <f>VLOOKUP(A812,'Cód dos países'!$A$3:$C$199,3,FALSE)</f>
        <v>70</v>
      </c>
      <c r="D812" s="25">
        <v>2014</v>
      </c>
      <c r="E812">
        <f t="shared" si="24"/>
        <v>702014</v>
      </c>
      <c r="F812" s="25">
        <v>52.1</v>
      </c>
      <c r="G812" s="25">
        <v>15</v>
      </c>
      <c r="H812" s="25">
        <f t="shared" si="25"/>
        <v>0.15</v>
      </c>
      <c r="I812" s="25">
        <v>24</v>
      </c>
      <c r="J812" s="25" t="s">
        <v>421</v>
      </c>
      <c r="K812" s="25">
        <v>68.099999999999994</v>
      </c>
      <c r="L812" s="25">
        <v>79.5</v>
      </c>
      <c r="M812" s="25" t="s">
        <v>421</v>
      </c>
      <c r="N812" s="25">
        <v>51.6</v>
      </c>
      <c r="O812" s="25">
        <v>74.400000000000006</v>
      </c>
      <c r="P812" s="25">
        <v>66.7</v>
      </c>
      <c r="Q812" s="25">
        <v>61.2</v>
      </c>
      <c r="R812" s="25">
        <v>40</v>
      </c>
      <c r="S812" s="25">
        <v>40</v>
      </c>
    </row>
    <row r="813" spans="1:19" x14ac:dyDescent="0.25">
      <c r="A813" s="25" t="s">
        <v>112</v>
      </c>
      <c r="B813" s="25" t="str">
        <f>VLOOKUP(A813,'Cód dos países'!$A$3:$C$199,2,FALSE)</f>
        <v>GNB</v>
      </c>
      <c r="C813" s="25">
        <f>VLOOKUP(A813,'Cód dos países'!$A$3:$C$199,3,FALSE)</f>
        <v>71</v>
      </c>
      <c r="D813" s="25">
        <v>2014</v>
      </c>
      <c r="E813">
        <f t="shared" si="24"/>
        <v>712014</v>
      </c>
      <c r="F813" s="25">
        <v>52</v>
      </c>
      <c r="G813" s="25">
        <v>20</v>
      </c>
      <c r="H813" s="25">
        <f t="shared" si="25"/>
        <v>0.2</v>
      </c>
      <c r="I813" s="25">
        <v>19</v>
      </c>
      <c r="J813" s="25" t="s">
        <v>421</v>
      </c>
      <c r="K813" s="25">
        <v>89.1</v>
      </c>
      <c r="L813" s="25">
        <v>88</v>
      </c>
      <c r="M813" s="25" t="s">
        <v>421</v>
      </c>
      <c r="N813" s="25">
        <v>39.6</v>
      </c>
      <c r="O813" s="25">
        <v>61.7</v>
      </c>
      <c r="P813" s="25">
        <v>77.5</v>
      </c>
      <c r="Q813" s="25">
        <v>65.400000000000006</v>
      </c>
      <c r="R813" s="25">
        <v>30</v>
      </c>
      <c r="S813" s="25">
        <v>30</v>
      </c>
    </row>
    <row r="814" spans="1:19" x14ac:dyDescent="0.25">
      <c r="A814" s="25" t="s">
        <v>120</v>
      </c>
      <c r="B814" s="25" t="str">
        <f>VLOOKUP(A814,'Cód dos países'!$A$3:$C$199,2,FALSE)</f>
        <v>GUY</v>
      </c>
      <c r="C814" s="25">
        <f>VLOOKUP(A814,'Cód dos países'!$A$3:$C$199,3,FALSE)</f>
        <v>72</v>
      </c>
      <c r="D814" s="25">
        <v>2014</v>
      </c>
      <c r="E814">
        <f t="shared" si="24"/>
        <v>722014</v>
      </c>
      <c r="F814" s="25">
        <v>55.5</v>
      </c>
      <c r="G814" s="25">
        <v>25</v>
      </c>
      <c r="H814" s="25">
        <f t="shared" si="25"/>
        <v>0.25</v>
      </c>
      <c r="I814" s="25">
        <v>27</v>
      </c>
      <c r="J814" s="25" t="s">
        <v>421</v>
      </c>
      <c r="K814" s="25">
        <v>68.7</v>
      </c>
      <c r="L814" s="25">
        <v>70.8</v>
      </c>
      <c r="M814" s="25" t="s">
        <v>421</v>
      </c>
      <c r="N814" s="25">
        <v>63.8</v>
      </c>
      <c r="O814" s="25">
        <v>74.5</v>
      </c>
      <c r="P814" s="25">
        <v>78.400000000000006</v>
      </c>
      <c r="Q814" s="25">
        <v>72</v>
      </c>
      <c r="R814" s="25">
        <v>45</v>
      </c>
      <c r="S814" s="25">
        <v>30</v>
      </c>
    </row>
    <row r="815" spans="1:19" x14ac:dyDescent="0.25">
      <c r="A815" s="25" t="s">
        <v>128</v>
      </c>
      <c r="B815" s="25" t="str">
        <f>VLOOKUP(A815,'Cód dos países'!$A$3:$C$199,2,FALSE)</f>
        <v>HTI</v>
      </c>
      <c r="C815" s="25">
        <f>VLOOKUP(A815,'Cód dos países'!$A$3:$C$199,3,FALSE)</f>
        <v>73</v>
      </c>
      <c r="D815" s="25">
        <v>2014</v>
      </c>
      <c r="E815">
        <f t="shared" si="24"/>
        <v>732014</v>
      </c>
      <c r="F815" s="25">
        <v>51.3</v>
      </c>
      <c r="G815" s="25">
        <v>10</v>
      </c>
      <c r="H815" s="25">
        <f t="shared" si="25"/>
        <v>0.1</v>
      </c>
      <c r="I815" s="25">
        <v>19</v>
      </c>
      <c r="J815" s="25" t="s">
        <v>421</v>
      </c>
      <c r="K815" s="25">
        <v>80.3</v>
      </c>
      <c r="L815" s="25">
        <v>76.2</v>
      </c>
      <c r="M815" s="25" t="s">
        <v>421</v>
      </c>
      <c r="N815" s="25">
        <v>43.1</v>
      </c>
      <c r="O815" s="25">
        <v>63.7</v>
      </c>
      <c r="P815" s="25">
        <v>73.5</v>
      </c>
      <c r="Q815" s="25">
        <v>77.599999999999994</v>
      </c>
      <c r="R815" s="25">
        <v>40</v>
      </c>
      <c r="S815" s="25">
        <v>30</v>
      </c>
    </row>
    <row r="816" spans="1:19" x14ac:dyDescent="0.25">
      <c r="A816" s="25" t="s">
        <v>124</v>
      </c>
      <c r="B816" s="25" t="str">
        <f>VLOOKUP(A816,'Cód dos países'!$A$3:$C$199,2,FALSE)</f>
        <v>HND</v>
      </c>
      <c r="C816" s="25">
        <f>VLOOKUP(A816,'Cód dos países'!$A$3:$C$199,3,FALSE)</f>
        <v>74</v>
      </c>
      <c r="D816" s="25">
        <v>2014</v>
      </c>
      <c r="E816">
        <f t="shared" si="24"/>
        <v>742014</v>
      </c>
      <c r="F816" s="25">
        <v>57.4</v>
      </c>
      <c r="G816" s="25">
        <v>30</v>
      </c>
      <c r="H816" s="25">
        <f t="shared" si="25"/>
        <v>0.3</v>
      </c>
      <c r="I816" s="25">
        <v>26</v>
      </c>
      <c r="J816" s="25" t="s">
        <v>421</v>
      </c>
      <c r="K816" s="25">
        <v>84.9</v>
      </c>
      <c r="L816" s="25">
        <v>78.7</v>
      </c>
      <c r="M816" s="25" t="s">
        <v>421</v>
      </c>
      <c r="N816" s="25">
        <v>53.2</v>
      </c>
      <c r="O816" s="25">
        <v>28</v>
      </c>
      <c r="P816" s="25">
        <v>75.400000000000006</v>
      </c>
      <c r="Q816" s="25">
        <v>77.599999999999994</v>
      </c>
      <c r="R816" s="25">
        <v>60</v>
      </c>
      <c r="S816" s="25">
        <v>60</v>
      </c>
    </row>
    <row r="817" spans="1:19" x14ac:dyDescent="0.25">
      <c r="A817" s="25" t="s">
        <v>122</v>
      </c>
      <c r="B817" s="25" t="str">
        <f>VLOOKUP(A817,'Cód dos países'!$A$3:$C$199,2,FALSE)</f>
        <v>HKG</v>
      </c>
      <c r="C817" s="25">
        <f>VLOOKUP(A817,'Cód dos países'!$A$3:$C$199,3,FALSE)</f>
        <v>75</v>
      </c>
      <c r="D817" s="25">
        <v>2014</v>
      </c>
      <c r="E817">
        <f t="shared" si="24"/>
        <v>752014</v>
      </c>
      <c r="F817" s="25">
        <v>89.6</v>
      </c>
      <c r="G817" s="25">
        <v>90</v>
      </c>
      <c r="H817" s="25">
        <f t="shared" si="25"/>
        <v>0.9</v>
      </c>
      <c r="I817" s="25">
        <v>75</v>
      </c>
      <c r="J817" s="25" t="s">
        <v>421</v>
      </c>
      <c r="K817" s="25">
        <v>93.2</v>
      </c>
      <c r="L817" s="25">
        <v>89.7</v>
      </c>
      <c r="M817" s="25" t="s">
        <v>421</v>
      </c>
      <c r="N817" s="25">
        <v>100</v>
      </c>
      <c r="O817" s="25">
        <v>95.9</v>
      </c>
      <c r="P817" s="25">
        <v>81.8</v>
      </c>
      <c r="Q817" s="25">
        <v>90</v>
      </c>
      <c r="R817" s="25">
        <v>90</v>
      </c>
      <c r="S817" s="25">
        <v>90</v>
      </c>
    </row>
    <row r="818" spans="1:19" x14ac:dyDescent="0.25">
      <c r="A818" s="25" t="s">
        <v>130</v>
      </c>
      <c r="B818" s="25" t="str">
        <f>VLOOKUP(A818,'Cód dos países'!$A$3:$C$199,2,FALSE)</f>
        <v>HUN</v>
      </c>
      <c r="C818" s="25">
        <f>VLOOKUP(A818,'Cód dos países'!$A$3:$C$199,3,FALSE)</f>
        <v>76</v>
      </c>
      <c r="D818" s="25">
        <v>2014</v>
      </c>
      <c r="E818">
        <f t="shared" si="24"/>
        <v>762014</v>
      </c>
      <c r="F818" s="25">
        <v>66.8</v>
      </c>
      <c r="G818" s="25">
        <v>55</v>
      </c>
      <c r="H818" s="25">
        <f t="shared" si="25"/>
        <v>0.55000000000000004</v>
      </c>
      <c r="I818" s="25">
        <v>54</v>
      </c>
      <c r="J818" s="25" t="s">
        <v>421</v>
      </c>
      <c r="K818" s="25">
        <v>78.7</v>
      </c>
      <c r="L818" s="25">
        <v>25.9</v>
      </c>
      <c r="M818" s="25" t="s">
        <v>421</v>
      </c>
      <c r="N818" s="25">
        <v>74.5</v>
      </c>
      <c r="O818" s="25">
        <v>67.7</v>
      </c>
      <c r="P818" s="25">
        <v>79.2</v>
      </c>
      <c r="Q818" s="25">
        <v>88</v>
      </c>
      <c r="R818" s="25">
        <v>75</v>
      </c>
      <c r="S818" s="25">
        <v>70</v>
      </c>
    </row>
    <row r="819" spans="1:19" x14ac:dyDescent="0.25">
      <c r="A819" s="25" t="s">
        <v>142</v>
      </c>
      <c r="B819" s="25" t="str">
        <f>VLOOKUP(A819,'Cód dos países'!$A$3:$C$199,2,FALSE)</f>
        <v>ISL</v>
      </c>
      <c r="C819" s="25">
        <f>VLOOKUP(A819,'Cód dos países'!$A$3:$C$199,3,FALSE)</f>
        <v>77</v>
      </c>
      <c r="D819" s="25">
        <v>2014</v>
      </c>
      <c r="E819">
        <f t="shared" si="24"/>
        <v>772014</v>
      </c>
      <c r="F819" s="25">
        <v>72</v>
      </c>
      <c r="G819" s="25">
        <v>90</v>
      </c>
      <c r="H819" s="25">
        <f t="shared" si="25"/>
        <v>0.9</v>
      </c>
      <c r="I819" s="25">
        <v>78</v>
      </c>
      <c r="J819" s="25" t="s">
        <v>421</v>
      </c>
      <c r="K819" s="25">
        <v>72</v>
      </c>
      <c r="L819" s="25">
        <v>32.6</v>
      </c>
      <c r="M819" s="25" t="s">
        <v>421</v>
      </c>
      <c r="N819" s="25">
        <v>90.5</v>
      </c>
      <c r="O819" s="25">
        <v>62.2</v>
      </c>
      <c r="P819" s="25">
        <v>77</v>
      </c>
      <c r="Q819" s="25">
        <v>88</v>
      </c>
      <c r="R819" s="25">
        <v>70</v>
      </c>
      <c r="S819" s="25">
        <v>60</v>
      </c>
    </row>
    <row r="820" spans="1:19" x14ac:dyDescent="0.25">
      <c r="A820" s="25" t="s">
        <v>134</v>
      </c>
      <c r="B820" s="25" t="str">
        <f>VLOOKUP(A820,'Cód dos países'!$A$3:$C$199,2,FALSE)</f>
        <v>IND</v>
      </c>
      <c r="C820" s="25">
        <f>VLOOKUP(A820,'Cód dos países'!$A$3:$C$199,3,FALSE)</f>
        <v>78</v>
      </c>
      <c r="D820" s="25">
        <v>2014</v>
      </c>
      <c r="E820">
        <f t="shared" si="24"/>
        <v>782014</v>
      </c>
      <c r="F820" s="25">
        <v>54.6</v>
      </c>
      <c r="G820" s="25">
        <v>55</v>
      </c>
      <c r="H820" s="25">
        <f t="shared" si="25"/>
        <v>0.55000000000000004</v>
      </c>
      <c r="I820" s="25">
        <v>36</v>
      </c>
      <c r="J820" s="25" t="s">
        <v>421</v>
      </c>
      <c r="K820" s="25">
        <v>79.400000000000006</v>
      </c>
      <c r="L820" s="25">
        <v>78.3</v>
      </c>
      <c r="M820" s="25" t="s">
        <v>421</v>
      </c>
      <c r="N820" s="25">
        <v>43.3</v>
      </c>
      <c r="O820" s="25">
        <v>48.7</v>
      </c>
      <c r="P820" s="25">
        <v>65.3</v>
      </c>
      <c r="Q820" s="25">
        <v>64.599999999999994</v>
      </c>
      <c r="R820" s="25">
        <v>35</v>
      </c>
      <c r="S820" s="25">
        <v>40</v>
      </c>
    </row>
    <row r="821" spans="1:19" x14ac:dyDescent="0.25">
      <c r="A821" s="25" t="s">
        <v>132</v>
      </c>
      <c r="B821" s="25" t="str">
        <f>VLOOKUP(A821,'Cód dos países'!$A$3:$C$199,2,FALSE)</f>
        <v>IDN</v>
      </c>
      <c r="C821" s="25">
        <f>VLOOKUP(A821,'Cód dos países'!$A$3:$C$199,3,FALSE)</f>
        <v>79</v>
      </c>
      <c r="D821" s="25">
        <v>2014</v>
      </c>
      <c r="E821">
        <f t="shared" si="24"/>
        <v>792014</v>
      </c>
      <c r="F821" s="25">
        <v>58.1</v>
      </c>
      <c r="G821" s="25">
        <v>30</v>
      </c>
      <c r="H821" s="25">
        <f t="shared" si="25"/>
        <v>0.3</v>
      </c>
      <c r="I821" s="25">
        <v>32</v>
      </c>
      <c r="J821" s="25" t="s">
        <v>421</v>
      </c>
      <c r="K821" s="25">
        <v>83.3</v>
      </c>
      <c r="L821" s="25">
        <v>88.3</v>
      </c>
      <c r="M821" s="25" t="s">
        <v>421</v>
      </c>
      <c r="N821" s="25">
        <v>49.3</v>
      </c>
      <c r="O821" s="25">
        <v>48.7</v>
      </c>
      <c r="P821" s="25">
        <v>74.900000000000006</v>
      </c>
      <c r="Q821" s="25">
        <v>74.8</v>
      </c>
      <c r="R821" s="25">
        <v>40</v>
      </c>
      <c r="S821" s="25">
        <v>60</v>
      </c>
    </row>
    <row r="822" spans="1:19" x14ac:dyDescent="0.25">
      <c r="A822" s="25" t="s">
        <v>138</v>
      </c>
      <c r="B822" s="25" t="str">
        <f>VLOOKUP(A822,'Cód dos países'!$A$3:$C$199,2,FALSE)</f>
        <v>IRN</v>
      </c>
      <c r="C822" s="25">
        <f>VLOOKUP(A822,'Cód dos países'!$A$3:$C$199,3,FALSE)</f>
        <v>80</v>
      </c>
      <c r="D822" s="25">
        <v>2014</v>
      </c>
      <c r="E822">
        <f t="shared" si="24"/>
        <v>802014</v>
      </c>
      <c r="F822" s="25">
        <v>41.8</v>
      </c>
      <c r="G822" s="25">
        <v>10</v>
      </c>
      <c r="H822" s="25">
        <f t="shared" si="25"/>
        <v>0.1</v>
      </c>
      <c r="I822" s="25">
        <v>25</v>
      </c>
      <c r="J822" s="25" t="s">
        <v>421</v>
      </c>
      <c r="K822" s="25">
        <v>81.2</v>
      </c>
      <c r="L822" s="25">
        <v>93</v>
      </c>
      <c r="M822" s="25" t="s">
        <v>421</v>
      </c>
      <c r="N822" s="25">
        <v>57</v>
      </c>
      <c r="O822" s="25">
        <v>51.3</v>
      </c>
      <c r="P822" s="25">
        <v>48.7</v>
      </c>
      <c r="Q822" s="25">
        <v>41.4</v>
      </c>
      <c r="R822" s="25">
        <v>0</v>
      </c>
      <c r="S822" s="25">
        <v>10</v>
      </c>
    </row>
    <row r="823" spans="1:19" x14ac:dyDescent="0.25">
      <c r="A823" s="25" t="s">
        <v>140</v>
      </c>
      <c r="B823" s="25" t="str">
        <f>VLOOKUP(A823,'Cód dos países'!$A$3:$C$199,2,FALSE)</f>
        <v>IRQ</v>
      </c>
      <c r="C823" s="25">
        <f>VLOOKUP(A823,'Cód dos países'!$A$3:$C$199,3,FALSE)</f>
        <v>81</v>
      </c>
      <c r="D823" s="25">
        <v>2014</v>
      </c>
      <c r="E823">
        <f t="shared" si="24"/>
        <v>812014</v>
      </c>
      <c r="F823" s="25" t="s">
        <v>421</v>
      </c>
      <c r="H823" s="25" t="str">
        <f t="shared" si="25"/>
        <v/>
      </c>
      <c r="I823" s="25">
        <v>16</v>
      </c>
      <c r="J823" s="25" t="s">
        <v>421</v>
      </c>
      <c r="K823" s="25" t="s">
        <v>421</v>
      </c>
      <c r="L823" s="25">
        <v>43.8</v>
      </c>
      <c r="M823" s="25" t="s">
        <v>421</v>
      </c>
      <c r="N823" s="25">
        <v>57.7</v>
      </c>
      <c r="O823" s="25">
        <v>74.400000000000006</v>
      </c>
      <c r="P823" s="25">
        <v>73.599999999999994</v>
      </c>
      <c r="Q823" s="25" t="s">
        <v>421</v>
      </c>
      <c r="R823" s="25" t="s">
        <v>421</v>
      </c>
      <c r="S823" s="25" t="s">
        <v>421</v>
      </c>
    </row>
    <row r="824" spans="1:19" x14ac:dyDescent="0.25">
      <c r="A824" s="25" t="s">
        <v>136</v>
      </c>
      <c r="B824" s="25" t="str">
        <f>VLOOKUP(A824,'Cód dos países'!$A$3:$C$199,2,FALSE)</f>
        <v>IRL</v>
      </c>
      <c r="C824" s="25">
        <f>VLOOKUP(A824,'Cód dos países'!$A$3:$C$199,3,FALSE)</f>
        <v>82</v>
      </c>
      <c r="D824" s="25">
        <v>2014</v>
      </c>
      <c r="E824">
        <f t="shared" si="24"/>
        <v>822014</v>
      </c>
      <c r="F824" s="25">
        <v>76.599999999999994</v>
      </c>
      <c r="G824" s="25">
        <v>85</v>
      </c>
      <c r="H824" s="25">
        <f t="shared" si="25"/>
        <v>0.85</v>
      </c>
      <c r="I824" s="25">
        <v>72</v>
      </c>
      <c r="J824" s="25" t="s">
        <v>421</v>
      </c>
      <c r="K824" s="25">
        <v>73.599999999999994</v>
      </c>
      <c r="L824" s="25">
        <v>45.6</v>
      </c>
      <c r="M824" s="25" t="s">
        <v>421</v>
      </c>
      <c r="N824" s="25">
        <v>82.1</v>
      </c>
      <c r="O824" s="25">
        <v>76.2</v>
      </c>
      <c r="P824" s="25">
        <v>83.9</v>
      </c>
      <c r="Q824" s="25">
        <v>88</v>
      </c>
      <c r="R824" s="25">
        <v>90</v>
      </c>
      <c r="S824" s="25">
        <v>70</v>
      </c>
    </row>
    <row r="825" spans="1:19" x14ac:dyDescent="0.25">
      <c r="A825" s="25" t="s">
        <v>144</v>
      </c>
      <c r="B825" s="25" t="str">
        <f>VLOOKUP(A825,'Cód dos países'!$A$3:$C$199,2,FALSE)</f>
        <v>ISR</v>
      </c>
      <c r="C825" s="25">
        <f>VLOOKUP(A825,'Cód dos países'!$A$3:$C$199,3,FALSE)</f>
        <v>83</v>
      </c>
      <c r="D825" s="25">
        <v>2014</v>
      </c>
      <c r="E825">
        <f t="shared" si="24"/>
        <v>832014</v>
      </c>
      <c r="F825" s="25">
        <v>70.5</v>
      </c>
      <c r="G825" s="25">
        <v>75</v>
      </c>
      <c r="H825" s="25">
        <f t="shared" si="25"/>
        <v>0.75</v>
      </c>
      <c r="I825" s="25">
        <v>61</v>
      </c>
      <c r="J825" s="25" t="s">
        <v>421</v>
      </c>
      <c r="K825" s="25">
        <v>61.9</v>
      </c>
      <c r="L825" s="25">
        <v>47.8</v>
      </c>
      <c r="M825" s="25" t="s">
        <v>421</v>
      </c>
      <c r="N825" s="25">
        <v>72.400000000000006</v>
      </c>
      <c r="O825" s="25">
        <v>67.099999999999994</v>
      </c>
      <c r="P825" s="25">
        <v>81.599999999999994</v>
      </c>
      <c r="Q825" s="25">
        <v>88.6</v>
      </c>
      <c r="R825" s="25">
        <v>80</v>
      </c>
      <c r="S825" s="25">
        <v>70</v>
      </c>
    </row>
    <row r="826" spans="1:19" x14ac:dyDescent="0.25">
      <c r="A826" s="25" t="s">
        <v>146</v>
      </c>
      <c r="B826" s="25" t="str">
        <f>VLOOKUP(A826,'Cód dos países'!$A$3:$C$199,2,FALSE)</f>
        <v>ITA</v>
      </c>
      <c r="C826" s="25">
        <f>VLOOKUP(A826,'Cód dos países'!$A$3:$C$199,3,FALSE)</f>
        <v>84</v>
      </c>
      <c r="D826" s="25">
        <v>2014</v>
      </c>
      <c r="E826">
        <f t="shared" si="24"/>
        <v>842014</v>
      </c>
      <c r="F826" s="25">
        <v>61.7</v>
      </c>
      <c r="G826" s="25">
        <v>55</v>
      </c>
      <c r="H826" s="25">
        <f t="shared" si="25"/>
        <v>0.55000000000000004</v>
      </c>
      <c r="I826" s="25">
        <v>43</v>
      </c>
      <c r="J826" s="25" t="s">
        <v>421</v>
      </c>
      <c r="K826" s="25">
        <v>54.2</v>
      </c>
      <c r="L826" s="25">
        <v>23.2</v>
      </c>
      <c r="M826" s="25" t="s">
        <v>421</v>
      </c>
      <c r="N826" s="25">
        <v>71.900000000000006</v>
      </c>
      <c r="O826" s="25">
        <v>55.4</v>
      </c>
      <c r="P826" s="25">
        <v>81.2</v>
      </c>
      <c r="Q826" s="25">
        <v>88</v>
      </c>
      <c r="R826" s="25">
        <v>85</v>
      </c>
      <c r="S826" s="25">
        <v>60</v>
      </c>
    </row>
    <row r="827" spans="1:19" x14ac:dyDescent="0.25">
      <c r="A827" s="25" t="s">
        <v>148</v>
      </c>
      <c r="B827" s="25" t="str">
        <f>VLOOKUP(A827,'Cód dos países'!$A$3:$C$199,2,FALSE)</f>
        <v>JAM</v>
      </c>
      <c r="C827" s="25">
        <f>VLOOKUP(A827,'Cód dos países'!$A$3:$C$199,3,FALSE)</f>
        <v>85</v>
      </c>
      <c r="D827" s="25">
        <v>2014</v>
      </c>
      <c r="E827">
        <f t="shared" si="24"/>
        <v>852014</v>
      </c>
      <c r="F827" s="25">
        <v>67.7</v>
      </c>
      <c r="G827" s="25">
        <v>40</v>
      </c>
      <c r="H827" s="25">
        <f t="shared" si="25"/>
        <v>0.4</v>
      </c>
      <c r="I827" s="25">
        <v>38</v>
      </c>
      <c r="J827" s="25" t="s">
        <v>421</v>
      </c>
      <c r="K827" s="25">
        <v>81.5</v>
      </c>
      <c r="L827" s="25">
        <v>73.2</v>
      </c>
      <c r="M827" s="25" t="s">
        <v>421</v>
      </c>
      <c r="N827" s="25">
        <v>85.9</v>
      </c>
      <c r="O827" s="25">
        <v>76.5</v>
      </c>
      <c r="P827" s="25">
        <v>71.400000000000006</v>
      </c>
      <c r="Q827" s="25">
        <v>75</v>
      </c>
      <c r="R827" s="25">
        <v>85</v>
      </c>
      <c r="S827" s="25">
        <v>50</v>
      </c>
    </row>
    <row r="828" spans="1:19" x14ac:dyDescent="0.25">
      <c r="A828" s="25" t="s">
        <v>152</v>
      </c>
      <c r="B828" s="25" t="str">
        <f>VLOOKUP(A828,'Cód dos países'!$A$3:$C$199,2,FALSE)</f>
        <v>JPN</v>
      </c>
      <c r="C828" s="25">
        <f>VLOOKUP(A828,'Cód dos países'!$A$3:$C$199,3,FALSE)</f>
        <v>86</v>
      </c>
      <c r="D828" s="25">
        <v>2014</v>
      </c>
      <c r="E828">
        <f t="shared" si="24"/>
        <v>862014</v>
      </c>
      <c r="F828" s="25">
        <v>73.3</v>
      </c>
      <c r="G828" s="25">
        <v>80</v>
      </c>
      <c r="H828" s="25">
        <f t="shared" si="25"/>
        <v>0.8</v>
      </c>
      <c r="I828" s="25">
        <v>74</v>
      </c>
      <c r="J828" s="25" t="s">
        <v>421</v>
      </c>
      <c r="K828" s="25">
        <v>68.7</v>
      </c>
      <c r="L828" s="25">
        <v>47.1</v>
      </c>
      <c r="M828" s="25" t="s">
        <v>421</v>
      </c>
      <c r="N828" s="25">
        <v>84.1</v>
      </c>
      <c r="O828" s="25">
        <v>90.2</v>
      </c>
      <c r="P828" s="25">
        <v>86.7</v>
      </c>
      <c r="Q828" s="25">
        <v>82.6</v>
      </c>
      <c r="R828" s="25">
        <v>70</v>
      </c>
      <c r="S828" s="25">
        <v>50</v>
      </c>
    </row>
    <row r="829" spans="1:19" x14ac:dyDescent="0.25">
      <c r="A829" s="25" t="s">
        <v>150</v>
      </c>
      <c r="B829" s="25" t="str">
        <f>VLOOKUP(A829,'Cód dos países'!$A$3:$C$199,2,FALSE)</f>
        <v>JOR</v>
      </c>
      <c r="C829" s="25">
        <f>VLOOKUP(A829,'Cód dos países'!$A$3:$C$199,3,FALSE)</f>
        <v>87</v>
      </c>
      <c r="D829" s="25">
        <v>2014</v>
      </c>
      <c r="E829">
        <f t="shared" si="24"/>
        <v>872014</v>
      </c>
      <c r="F829" s="25">
        <v>69.3</v>
      </c>
      <c r="G829" s="25">
        <v>60</v>
      </c>
      <c r="H829" s="25">
        <f t="shared" si="25"/>
        <v>0.6</v>
      </c>
      <c r="I829" s="25">
        <v>45</v>
      </c>
      <c r="J829" s="25" t="s">
        <v>421</v>
      </c>
      <c r="K829" s="25">
        <v>93.7</v>
      </c>
      <c r="L829" s="25">
        <v>70.7</v>
      </c>
      <c r="M829" s="25" t="s">
        <v>421</v>
      </c>
      <c r="N829" s="25">
        <v>59.1</v>
      </c>
      <c r="O829" s="25">
        <v>74.400000000000006</v>
      </c>
      <c r="P829" s="25">
        <v>80.599999999999994</v>
      </c>
      <c r="Q829" s="25">
        <v>79.599999999999994</v>
      </c>
      <c r="R829" s="25">
        <v>70</v>
      </c>
      <c r="S829" s="25">
        <v>60</v>
      </c>
    </row>
    <row r="830" spans="1:19" x14ac:dyDescent="0.25">
      <c r="A830" s="25" t="s">
        <v>154</v>
      </c>
      <c r="B830" s="25" t="str">
        <f>VLOOKUP(A830,'Cód dos países'!$A$3:$C$199,2,FALSE)</f>
        <v>KAZ</v>
      </c>
      <c r="C830" s="25">
        <f>VLOOKUP(A830,'Cód dos países'!$A$3:$C$199,3,FALSE)</f>
        <v>88</v>
      </c>
      <c r="D830" s="25">
        <v>2014</v>
      </c>
      <c r="E830">
        <f t="shared" si="24"/>
        <v>882014</v>
      </c>
      <c r="F830" s="25">
        <v>63.3</v>
      </c>
      <c r="G830" s="25">
        <v>25</v>
      </c>
      <c r="H830" s="25">
        <f t="shared" si="25"/>
        <v>0.25</v>
      </c>
      <c r="I830" s="25">
        <v>26</v>
      </c>
      <c r="J830" s="25" t="s">
        <v>421</v>
      </c>
      <c r="K830" s="25">
        <v>93.2</v>
      </c>
      <c r="L830" s="25">
        <v>85</v>
      </c>
      <c r="M830" s="25" t="s">
        <v>421</v>
      </c>
      <c r="N830" s="25">
        <v>73.7</v>
      </c>
      <c r="O830" s="25">
        <v>87</v>
      </c>
      <c r="P830" s="25">
        <v>74.599999999999994</v>
      </c>
      <c r="Q830" s="25">
        <v>79</v>
      </c>
      <c r="R830" s="25">
        <v>40</v>
      </c>
      <c r="S830" s="25">
        <v>50</v>
      </c>
    </row>
    <row r="831" spans="1:19" x14ac:dyDescent="0.25">
      <c r="A831" s="25" t="s">
        <v>156</v>
      </c>
      <c r="B831" s="25" t="str">
        <f>VLOOKUP(A831,'Cód dos países'!$A$3:$C$199,2,FALSE)</f>
        <v>KEN</v>
      </c>
      <c r="C831" s="25">
        <f>VLOOKUP(A831,'Cód dos países'!$A$3:$C$199,3,FALSE)</f>
        <v>89</v>
      </c>
      <c r="D831" s="25">
        <v>2014</v>
      </c>
      <c r="E831">
        <f t="shared" si="24"/>
        <v>892014</v>
      </c>
      <c r="F831" s="25">
        <v>55.6</v>
      </c>
      <c r="G831" s="25">
        <v>30</v>
      </c>
      <c r="H831" s="25">
        <f t="shared" si="25"/>
        <v>0.3</v>
      </c>
      <c r="I831" s="25">
        <v>27</v>
      </c>
      <c r="J831" s="25" t="s">
        <v>421</v>
      </c>
      <c r="K831" s="25">
        <v>78</v>
      </c>
      <c r="L831" s="25">
        <v>72.099999999999994</v>
      </c>
      <c r="M831" s="25" t="s">
        <v>421</v>
      </c>
      <c r="N831" s="25">
        <v>47.9</v>
      </c>
      <c r="O831" s="25">
        <v>63.8</v>
      </c>
      <c r="P831" s="25">
        <v>72.8</v>
      </c>
      <c r="Q831" s="25">
        <v>64</v>
      </c>
      <c r="R831" s="25">
        <v>50</v>
      </c>
      <c r="S831" s="25">
        <v>50</v>
      </c>
    </row>
    <row r="832" spans="1:19" x14ac:dyDescent="0.25">
      <c r="A832" s="25" t="s">
        <v>356</v>
      </c>
      <c r="B832" s="25" t="str">
        <f>VLOOKUP(A832,'Cód dos países'!$A$3:$C$199,2,FALSE)</f>
        <v>KIR</v>
      </c>
      <c r="C832" s="25">
        <f>VLOOKUP(A832,'Cód dos países'!$A$3:$C$199,3,FALSE)</f>
        <v>90</v>
      </c>
      <c r="D832" s="25">
        <v>2014</v>
      </c>
      <c r="E832">
        <f t="shared" si="24"/>
        <v>902014</v>
      </c>
      <c r="F832" s="25">
        <v>46.4</v>
      </c>
      <c r="G832" s="25">
        <v>30</v>
      </c>
      <c r="H832" s="25">
        <f t="shared" si="25"/>
        <v>0.3</v>
      </c>
      <c r="I832" s="25">
        <v>29.2</v>
      </c>
      <c r="J832" s="25" t="s">
        <v>421</v>
      </c>
      <c r="K832" s="25">
        <v>73</v>
      </c>
      <c r="L832" s="25">
        <v>0</v>
      </c>
      <c r="M832" s="25" t="s">
        <v>421</v>
      </c>
      <c r="N832" s="25">
        <v>56.8</v>
      </c>
      <c r="O832" s="25">
        <v>83.9</v>
      </c>
      <c r="P832" s="25">
        <v>80.599999999999994</v>
      </c>
      <c r="Q832" s="25">
        <v>55.4</v>
      </c>
      <c r="R832" s="25">
        <v>25</v>
      </c>
      <c r="S832" s="25">
        <v>30</v>
      </c>
    </row>
    <row r="833" spans="1:19" x14ac:dyDescent="0.25">
      <c r="A833" s="25" t="s">
        <v>324</v>
      </c>
      <c r="B833" s="25" t="str">
        <f>VLOOKUP(A833,'Cód dos países'!$A$3:$C$199,2,FALSE)</f>
        <v>LWI</v>
      </c>
      <c r="C833" s="25">
        <f>VLOOKUP(A833,'Cód dos países'!$A$3:$C$199,3,FALSE)</f>
        <v>93</v>
      </c>
      <c r="D833" s="25">
        <v>2014</v>
      </c>
      <c r="E833">
        <f t="shared" si="24"/>
        <v>932014</v>
      </c>
      <c r="F833" s="25" t="s">
        <v>421</v>
      </c>
      <c r="G833" s="25">
        <v>30</v>
      </c>
      <c r="H833" s="25">
        <f t="shared" si="25"/>
        <v>0.3</v>
      </c>
      <c r="I833" s="25">
        <v>33</v>
      </c>
      <c r="J833" s="25" t="s">
        <v>421</v>
      </c>
      <c r="K833" s="25" t="s">
        <v>421</v>
      </c>
      <c r="L833" s="25">
        <v>73.900000000000006</v>
      </c>
      <c r="M833" s="25" t="s">
        <v>421</v>
      </c>
      <c r="N833" s="25">
        <v>66.8</v>
      </c>
      <c r="O833" s="25">
        <v>72.099999999999994</v>
      </c>
      <c r="P833" s="25">
        <v>74.900000000000006</v>
      </c>
      <c r="Q833" s="25" t="s">
        <v>421</v>
      </c>
      <c r="R833" s="25">
        <v>65</v>
      </c>
      <c r="S833" s="25" t="s">
        <v>421</v>
      </c>
    </row>
    <row r="834" spans="1:19" x14ac:dyDescent="0.25">
      <c r="A834" s="25" t="s">
        <v>163</v>
      </c>
      <c r="B834" s="25" t="str">
        <f>VLOOKUP(A834,'Cód dos países'!$A$3:$C$199,2,FALSE)</f>
        <v>KWT</v>
      </c>
      <c r="C834" s="25">
        <f>VLOOKUP(A834,'Cód dos países'!$A$3:$C$199,3,FALSE)</f>
        <v>94</v>
      </c>
      <c r="D834" s="25">
        <v>2014</v>
      </c>
      <c r="E834">
        <f t="shared" si="24"/>
        <v>942014</v>
      </c>
      <c r="F834" s="25">
        <v>62.5</v>
      </c>
      <c r="G834" s="25">
        <v>45</v>
      </c>
      <c r="H834" s="25">
        <f t="shared" si="25"/>
        <v>0.45</v>
      </c>
      <c r="I834" s="25">
        <v>43</v>
      </c>
      <c r="J834" s="25" t="s">
        <v>421</v>
      </c>
      <c r="K834" s="25">
        <v>97.7</v>
      </c>
      <c r="L834" s="25">
        <v>61.1</v>
      </c>
      <c r="M834" s="25" t="s">
        <v>421</v>
      </c>
      <c r="N834" s="25">
        <v>58.6</v>
      </c>
      <c r="O834" s="25">
        <v>64.2</v>
      </c>
      <c r="P834" s="25">
        <v>74</v>
      </c>
      <c r="Q834" s="25">
        <v>76.2</v>
      </c>
      <c r="R834" s="25">
        <v>55</v>
      </c>
      <c r="S834" s="25">
        <v>50</v>
      </c>
    </row>
    <row r="835" spans="1:19" x14ac:dyDescent="0.25">
      <c r="A835" s="25" t="s">
        <v>158</v>
      </c>
      <c r="B835" s="25" t="str">
        <f>VLOOKUP(A835,'Cód dos países'!$A$3:$C$199,2,FALSE)</f>
        <v>KGZ</v>
      </c>
      <c r="C835" s="25">
        <f>VLOOKUP(A835,'Cód dos países'!$A$3:$C$199,3,FALSE)</f>
        <v>95</v>
      </c>
      <c r="D835" s="25">
        <v>2014</v>
      </c>
      <c r="E835">
        <f t="shared" si="24"/>
        <v>952014</v>
      </c>
      <c r="F835" s="25">
        <v>61.3</v>
      </c>
      <c r="G835" s="25">
        <v>20</v>
      </c>
      <c r="H835" s="25">
        <f t="shared" si="25"/>
        <v>0.2</v>
      </c>
      <c r="I835" s="25">
        <v>24</v>
      </c>
      <c r="J835" s="25" t="s">
        <v>421</v>
      </c>
      <c r="K835" s="25">
        <v>93.6</v>
      </c>
      <c r="L835" s="25">
        <v>53.2</v>
      </c>
      <c r="M835" s="25" t="s">
        <v>421</v>
      </c>
      <c r="N835" s="25">
        <v>73.7</v>
      </c>
      <c r="O835" s="25">
        <v>85</v>
      </c>
      <c r="P835" s="25">
        <v>73.8</v>
      </c>
      <c r="Q835" s="25">
        <v>80.2</v>
      </c>
      <c r="R835" s="25">
        <v>60</v>
      </c>
      <c r="S835" s="25">
        <v>50</v>
      </c>
    </row>
    <row r="836" spans="1:19" x14ac:dyDescent="0.25">
      <c r="A836" s="25" t="s">
        <v>165</v>
      </c>
      <c r="B836" s="25" t="str">
        <f>VLOOKUP(A836,'Cód dos países'!$A$3:$C$199,2,FALSE)</f>
        <v>LAO</v>
      </c>
      <c r="C836" s="25">
        <f>VLOOKUP(A836,'Cód dos países'!$A$3:$C$199,3,FALSE)</f>
        <v>96</v>
      </c>
      <c r="D836" s="25">
        <v>2014</v>
      </c>
      <c r="E836">
        <f t="shared" si="24"/>
        <v>962014</v>
      </c>
      <c r="F836" s="25">
        <v>51.4</v>
      </c>
      <c r="G836" s="25">
        <v>15</v>
      </c>
      <c r="H836" s="25">
        <f t="shared" si="25"/>
        <v>0.15</v>
      </c>
      <c r="I836" s="25">
        <v>26</v>
      </c>
      <c r="J836" s="25" t="s">
        <v>421</v>
      </c>
      <c r="K836" s="25">
        <v>86.2</v>
      </c>
      <c r="L836" s="25">
        <v>86.8</v>
      </c>
      <c r="M836" s="25" t="s">
        <v>421</v>
      </c>
      <c r="N836" s="25">
        <v>59.5</v>
      </c>
      <c r="O836" s="25">
        <v>57.1</v>
      </c>
      <c r="P836" s="25">
        <v>74.5</v>
      </c>
      <c r="Q836" s="25">
        <v>58.6</v>
      </c>
      <c r="R836" s="25">
        <v>30</v>
      </c>
      <c r="S836" s="25">
        <v>20</v>
      </c>
    </row>
    <row r="837" spans="1:19" x14ac:dyDescent="0.25">
      <c r="A837" s="25" t="s">
        <v>181</v>
      </c>
      <c r="B837" s="25" t="str">
        <f>VLOOKUP(A837,'Cód dos países'!$A$3:$C$199,2,FALSE)</f>
        <v>LVA</v>
      </c>
      <c r="C837" s="25">
        <f>VLOOKUP(A837,'Cód dos países'!$A$3:$C$199,3,FALSE)</f>
        <v>97</v>
      </c>
      <c r="D837" s="25">
        <v>2014</v>
      </c>
      <c r="E837">
        <f t="shared" ref="E837:E900" si="26">C837*10000+D837</f>
        <v>972014</v>
      </c>
      <c r="F837" s="25">
        <v>69.7</v>
      </c>
      <c r="G837" s="25">
        <v>50</v>
      </c>
      <c r="H837" s="25">
        <f t="shared" ref="H837:H900" si="27">IF(G837="","",(G837/100))</f>
        <v>0.5</v>
      </c>
      <c r="I837" s="25">
        <v>53</v>
      </c>
      <c r="J837" s="25" t="s">
        <v>421</v>
      </c>
      <c r="K837" s="25">
        <v>84.4</v>
      </c>
      <c r="L837" s="25">
        <v>59.2</v>
      </c>
      <c r="M837" s="25" t="s">
        <v>421</v>
      </c>
      <c r="N837" s="25">
        <v>82.1</v>
      </c>
      <c r="O837" s="25">
        <v>61.5</v>
      </c>
      <c r="P837" s="25">
        <v>83.8</v>
      </c>
      <c r="Q837" s="25">
        <v>88</v>
      </c>
      <c r="R837" s="25">
        <v>85</v>
      </c>
      <c r="S837" s="25">
        <v>50</v>
      </c>
    </row>
    <row r="838" spans="1:19" x14ac:dyDescent="0.25">
      <c r="A838" s="25" t="s">
        <v>167</v>
      </c>
      <c r="B838" s="25" t="str">
        <f>VLOOKUP(A838,'Cód dos países'!$A$3:$C$199,2,FALSE)</f>
        <v>LBN</v>
      </c>
      <c r="C838" s="25">
        <f>VLOOKUP(A838,'Cód dos países'!$A$3:$C$199,3,FALSE)</f>
        <v>98</v>
      </c>
      <c r="D838" s="25">
        <v>2014</v>
      </c>
      <c r="E838">
        <f t="shared" si="26"/>
        <v>982014</v>
      </c>
      <c r="F838" s="25">
        <v>59.3</v>
      </c>
      <c r="G838" s="25">
        <v>20</v>
      </c>
      <c r="H838" s="25">
        <f t="shared" si="27"/>
        <v>0.2</v>
      </c>
      <c r="I838" s="25">
        <v>28</v>
      </c>
      <c r="J838" s="25" t="s">
        <v>421</v>
      </c>
      <c r="K838" s="25">
        <v>91.3</v>
      </c>
      <c r="L838" s="25">
        <v>70.599999999999994</v>
      </c>
      <c r="M838" s="25" t="s">
        <v>421</v>
      </c>
      <c r="N838" s="25">
        <v>54.7</v>
      </c>
      <c r="O838" s="25">
        <v>60.7</v>
      </c>
      <c r="P838" s="25">
        <v>72</v>
      </c>
      <c r="Q838" s="25">
        <v>75.8</v>
      </c>
      <c r="R838" s="25">
        <v>60</v>
      </c>
      <c r="S838" s="25">
        <v>60</v>
      </c>
    </row>
    <row r="839" spans="1:19" x14ac:dyDescent="0.25">
      <c r="A839" s="25" t="s">
        <v>175</v>
      </c>
      <c r="B839" s="25" t="str">
        <f>VLOOKUP(A839,'Cód dos países'!$A$3:$C$199,2,FALSE)</f>
        <v>LSO</v>
      </c>
      <c r="C839" s="25">
        <f>VLOOKUP(A839,'Cód dos países'!$A$3:$C$199,3,FALSE)</f>
        <v>99</v>
      </c>
      <c r="D839" s="25">
        <v>2014</v>
      </c>
      <c r="E839">
        <f t="shared" si="26"/>
        <v>992014</v>
      </c>
      <c r="F839" s="25">
        <v>49.6</v>
      </c>
      <c r="G839" s="25">
        <v>35</v>
      </c>
      <c r="H839" s="25">
        <f t="shared" si="27"/>
        <v>0.35</v>
      </c>
      <c r="I839" s="25">
        <v>49</v>
      </c>
      <c r="J839" s="25" t="s">
        <v>421</v>
      </c>
      <c r="K839" s="25">
        <v>68.5</v>
      </c>
      <c r="L839" s="25">
        <v>0</v>
      </c>
      <c r="M839" s="25" t="s">
        <v>421</v>
      </c>
      <c r="N839" s="25">
        <v>54.7</v>
      </c>
      <c r="O839" s="25">
        <v>63.9</v>
      </c>
      <c r="P839" s="25">
        <v>75.2</v>
      </c>
      <c r="Q839" s="25">
        <v>64.599999999999994</v>
      </c>
      <c r="R839" s="25">
        <v>45</v>
      </c>
      <c r="S839" s="25">
        <v>40</v>
      </c>
    </row>
    <row r="840" spans="1:19" x14ac:dyDescent="0.25">
      <c r="A840" s="25" t="s">
        <v>169</v>
      </c>
      <c r="B840" s="25" t="str">
        <f>VLOOKUP(A840,'Cód dos países'!$A$3:$C$199,2,FALSE)</f>
        <v>LBR</v>
      </c>
      <c r="C840" s="25">
        <f>VLOOKUP(A840,'Cód dos países'!$A$3:$C$199,3,FALSE)</f>
        <v>100</v>
      </c>
      <c r="D840" s="25">
        <v>2014</v>
      </c>
      <c r="E840">
        <f t="shared" si="26"/>
        <v>1002014</v>
      </c>
      <c r="F840" s="25">
        <v>52.7</v>
      </c>
      <c r="G840" s="25">
        <v>25</v>
      </c>
      <c r="H840" s="25">
        <f t="shared" si="27"/>
        <v>0.25</v>
      </c>
      <c r="I840" s="25">
        <v>38</v>
      </c>
      <c r="J840" s="25" t="s">
        <v>421</v>
      </c>
      <c r="K840" s="25">
        <v>83</v>
      </c>
      <c r="L840" s="25">
        <v>69.900000000000006</v>
      </c>
      <c r="M840" s="25" t="s">
        <v>421</v>
      </c>
      <c r="N840" s="25">
        <v>60.1</v>
      </c>
      <c r="O840" s="25">
        <v>43.9</v>
      </c>
      <c r="P840" s="25">
        <v>72.7</v>
      </c>
      <c r="Q840" s="25">
        <v>74.400000000000006</v>
      </c>
      <c r="R840" s="25">
        <v>40</v>
      </c>
      <c r="S840" s="25">
        <v>20</v>
      </c>
    </row>
    <row r="841" spans="1:19" x14ac:dyDescent="0.25">
      <c r="A841" s="25" t="s">
        <v>171</v>
      </c>
      <c r="B841" s="25" t="str">
        <f>VLOOKUP(A841,'Cód dos países'!$A$3:$C$199,2,FALSE)</f>
        <v>LBY</v>
      </c>
      <c r="C841" s="25">
        <f>VLOOKUP(A841,'Cód dos países'!$A$3:$C$199,3,FALSE)</f>
        <v>101</v>
      </c>
      <c r="D841" s="25">
        <v>2014</v>
      </c>
      <c r="E841">
        <f t="shared" si="26"/>
        <v>1012014</v>
      </c>
      <c r="F841" s="25" t="s">
        <v>421</v>
      </c>
      <c r="G841" s="25">
        <v>10</v>
      </c>
      <c r="H841" s="25">
        <f t="shared" si="27"/>
        <v>0.1</v>
      </c>
      <c r="I841" s="25">
        <v>15</v>
      </c>
      <c r="J841" s="25" t="s">
        <v>421</v>
      </c>
      <c r="K841" s="25">
        <v>95</v>
      </c>
      <c r="L841" s="25">
        <v>37.5</v>
      </c>
      <c r="M841" s="25" t="s">
        <v>421</v>
      </c>
      <c r="N841" s="25">
        <v>46.8</v>
      </c>
      <c r="O841" s="25">
        <v>66.7</v>
      </c>
      <c r="P841" s="25">
        <v>71.400000000000006</v>
      </c>
      <c r="Q841" s="25">
        <v>80</v>
      </c>
      <c r="R841" s="25">
        <v>5</v>
      </c>
      <c r="S841" s="25" t="s">
        <v>421</v>
      </c>
    </row>
    <row r="842" spans="1:19" x14ac:dyDescent="0.25">
      <c r="A842" s="25" t="s">
        <v>359</v>
      </c>
      <c r="B842" s="25" t="str">
        <f>VLOOKUP(A842,'Cód dos países'!$A$3:$C$199,2,FALSE)</f>
        <v>LIE</v>
      </c>
      <c r="C842" s="25">
        <f>VLOOKUP(A842,'Cód dos países'!$A$3:$C$199,3,FALSE)</f>
        <v>102</v>
      </c>
      <c r="D842" s="25">
        <v>2014</v>
      </c>
      <c r="E842">
        <f t="shared" si="26"/>
        <v>1022014</v>
      </c>
      <c r="F842" s="25" t="s">
        <v>421</v>
      </c>
      <c r="H842" s="25" t="str">
        <f t="shared" si="27"/>
        <v/>
      </c>
      <c r="I842" s="25" t="s">
        <v>421</v>
      </c>
      <c r="J842" s="25" t="s">
        <v>421</v>
      </c>
      <c r="K842" s="25" t="s">
        <v>421</v>
      </c>
      <c r="L842" s="25" t="s">
        <v>421</v>
      </c>
      <c r="M842" s="25" t="s">
        <v>421</v>
      </c>
      <c r="N842" s="25" t="s">
        <v>421</v>
      </c>
      <c r="O842" s="25" t="s">
        <v>421</v>
      </c>
      <c r="P842" s="25" t="s">
        <v>421</v>
      </c>
      <c r="Q842" s="25">
        <v>90</v>
      </c>
      <c r="R842" s="25">
        <v>85</v>
      </c>
      <c r="S842" s="25">
        <v>80</v>
      </c>
    </row>
    <row r="843" spans="1:19" x14ac:dyDescent="0.25">
      <c r="A843" s="25" t="s">
        <v>177</v>
      </c>
      <c r="B843" s="25" t="str">
        <f>VLOOKUP(A843,'Cód dos países'!$A$3:$C$199,2,FALSE)</f>
        <v>LTU</v>
      </c>
      <c r="C843" s="25">
        <f>VLOOKUP(A843,'Cód dos países'!$A$3:$C$199,3,FALSE)</f>
        <v>103</v>
      </c>
      <c r="D843" s="25">
        <v>2014</v>
      </c>
      <c r="E843">
        <f t="shared" si="26"/>
        <v>1032014</v>
      </c>
      <c r="F843" s="25">
        <v>74.7</v>
      </c>
      <c r="G843" s="25">
        <v>60</v>
      </c>
      <c r="H843" s="25">
        <f t="shared" si="27"/>
        <v>0.6</v>
      </c>
      <c r="I843" s="25">
        <v>57</v>
      </c>
      <c r="J843" s="25" t="s">
        <v>421</v>
      </c>
      <c r="K843" s="25">
        <v>92.9</v>
      </c>
      <c r="L843" s="25">
        <v>61.3</v>
      </c>
      <c r="M843" s="25" t="s">
        <v>421</v>
      </c>
      <c r="N843" s="25">
        <v>84.9</v>
      </c>
      <c r="O843" s="25">
        <v>62</v>
      </c>
      <c r="P843" s="25">
        <v>81.2</v>
      </c>
      <c r="Q843" s="25">
        <v>88</v>
      </c>
      <c r="R843" s="25">
        <v>80</v>
      </c>
      <c r="S843" s="25">
        <v>80</v>
      </c>
    </row>
    <row r="844" spans="1:19" x14ac:dyDescent="0.25">
      <c r="A844" s="25" t="s">
        <v>179</v>
      </c>
      <c r="B844" s="25" t="str">
        <f>VLOOKUP(A844,'Cód dos países'!$A$3:$C$199,2,FALSE)</f>
        <v>LUX</v>
      </c>
      <c r="C844" s="25">
        <f>VLOOKUP(A844,'Cód dos países'!$A$3:$C$199,3,FALSE)</f>
        <v>104</v>
      </c>
      <c r="D844" s="25">
        <v>2014</v>
      </c>
      <c r="E844">
        <f t="shared" si="26"/>
        <v>1042014</v>
      </c>
      <c r="F844" s="25">
        <v>73.2</v>
      </c>
      <c r="G844" s="25">
        <v>90</v>
      </c>
      <c r="H844" s="25">
        <f t="shared" si="27"/>
        <v>0.9</v>
      </c>
      <c r="I844" s="25">
        <v>80</v>
      </c>
      <c r="J844" s="25" t="s">
        <v>421</v>
      </c>
      <c r="K844" s="25">
        <v>62.3</v>
      </c>
      <c r="L844" s="25">
        <v>42.2</v>
      </c>
      <c r="M844" s="25" t="s">
        <v>421</v>
      </c>
      <c r="N844" s="25">
        <v>71.3</v>
      </c>
      <c r="O844" s="25">
        <v>42.1</v>
      </c>
      <c r="P844" s="25">
        <v>80.7</v>
      </c>
      <c r="Q844" s="25">
        <v>88</v>
      </c>
      <c r="R844" s="25">
        <v>95</v>
      </c>
      <c r="S844" s="25">
        <v>80</v>
      </c>
    </row>
    <row r="845" spans="1:19" x14ac:dyDescent="0.25">
      <c r="A845" s="25" t="s">
        <v>422</v>
      </c>
      <c r="B845" s="25" t="e">
        <f>VLOOKUP(A845,'Cód dos países'!$A$3:$C$199,2,FALSE)</f>
        <v>#N/A</v>
      </c>
      <c r="C845" s="25" t="e">
        <f>VLOOKUP(A845,'Cód dos países'!$A$3:$C$199,3,FALSE)</f>
        <v>#N/A</v>
      </c>
      <c r="D845" s="25">
        <v>2014</v>
      </c>
      <c r="E845" t="e">
        <f t="shared" si="26"/>
        <v>#N/A</v>
      </c>
      <c r="F845" s="25">
        <v>70.3</v>
      </c>
      <c r="G845" s="25">
        <v>60</v>
      </c>
      <c r="H845" s="25">
        <f t="shared" si="27"/>
        <v>0.6</v>
      </c>
      <c r="I845" s="25">
        <v>49.7</v>
      </c>
      <c r="J845" s="25" t="s">
        <v>421</v>
      </c>
      <c r="K845" s="25">
        <v>71.8</v>
      </c>
      <c r="L845" s="25">
        <v>91.8</v>
      </c>
      <c r="M845" s="25" t="s">
        <v>421</v>
      </c>
      <c r="N845" s="25">
        <v>60</v>
      </c>
      <c r="O845" s="25">
        <v>50</v>
      </c>
      <c r="P845" s="25">
        <v>74.900000000000006</v>
      </c>
      <c r="Q845" s="25">
        <v>90</v>
      </c>
      <c r="R845" s="25">
        <v>85</v>
      </c>
      <c r="S845" s="25">
        <v>70</v>
      </c>
    </row>
    <row r="846" spans="1:19" x14ac:dyDescent="0.25">
      <c r="A846" s="25" t="s">
        <v>193</v>
      </c>
      <c r="B846" s="25" t="str">
        <f>VLOOKUP(A846,'Cód dos países'!$A$3:$C$199,2,FALSE)</f>
        <v>MKD</v>
      </c>
      <c r="C846" s="25">
        <f>VLOOKUP(A846,'Cód dos países'!$A$3:$C$199,3,FALSE)</f>
        <v>105</v>
      </c>
      <c r="D846" s="25">
        <v>2014</v>
      </c>
      <c r="E846">
        <f t="shared" si="26"/>
        <v>1052014</v>
      </c>
      <c r="F846" s="25">
        <v>67.099999999999994</v>
      </c>
      <c r="G846" s="25">
        <v>35</v>
      </c>
      <c r="H846" s="25">
        <f t="shared" si="27"/>
        <v>0.35</v>
      </c>
      <c r="I846" s="25">
        <v>44</v>
      </c>
      <c r="J846" s="25" t="s">
        <v>421</v>
      </c>
      <c r="K846" s="25">
        <v>91.4</v>
      </c>
      <c r="L846" s="25">
        <v>65.599999999999994</v>
      </c>
      <c r="M846" s="25" t="s">
        <v>421</v>
      </c>
      <c r="N846" s="25">
        <v>79.2</v>
      </c>
      <c r="O846" s="25">
        <v>70.7</v>
      </c>
      <c r="P846" s="25">
        <v>79</v>
      </c>
      <c r="Q846" s="25">
        <v>86.2</v>
      </c>
      <c r="R846" s="25">
        <v>60</v>
      </c>
      <c r="S846" s="25">
        <v>60</v>
      </c>
    </row>
    <row r="847" spans="1:19" x14ac:dyDescent="0.25">
      <c r="A847" s="25" t="s">
        <v>187</v>
      </c>
      <c r="B847" s="25" t="str">
        <f>VLOOKUP(A847,'Cód dos países'!$A$3:$C$199,2,FALSE)</f>
        <v>MDG</v>
      </c>
      <c r="C847" s="25">
        <f>VLOOKUP(A847,'Cód dos países'!$A$3:$C$199,3,FALSE)</f>
        <v>106</v>
      </c>
      <c r="D847" s="25">
        <v>2014</v>
      </c>
      <c r="E847">
        <f t="shared" si="26"/>
        <v>1062014</v>
      </c>
      <c r="F847" s="25">
        <v>61.7</v>
      </c>
      <c r="G847" s="25">
        <v>45</v>
      </c>
      <c r="H847" s="25">
        <f t="shared" si="27"/>
        <v>0.45</v>
      </c>
      <c r="I847" s="25">
        <v>28</v>
      </c>
      <c r="J847" s="25" t="s">
        <v>421</v>
      </c>
      <c r="K847" s="25">
        <v>90.9</v>
      </c>
      <c r="L847" s="25">
        <v>94.7</v>
      </c>
      <c r="M847" s="25" t="s">
        <v>421</v>
      </c>
      <c r="N847" s="25">
        <v>62.3</v>
      </c>
      <c r="O847" s="25">
        <v>45.1</v>
      </c>
      <c r="P847" s="25">
        <v>79.2</v>
      </c>
      <c r="Q847" s="25">
        <v>71.8</v>
      </c>
      <c r="R847" s="25">
        <v>50</v>
      </c>
      <c r="S847" s="25">
        <v>50</v>
      </c>
    </row>
    <row r="848" spans="1:19" x14ac:dyDescent="0.25">
      <c r="A848" s="25" t="s">
        <v>209</v>
      </c>
      <c r="B848" s="25" t="str">
        <f>VLOOKUP(A848,'Cód dos países'!$A$3:$C$199,2,FALSE)</f>
        <v>MWI</v>
      </c>
      <c r="C848" s="25">
        <f>VLOOKUP(A848,'Cód dos países'!$A$3:$C$199,3,FALSE)</f>
        <v>107</v>
      </c>
      <c r="D848" s="25">
        <v>2014</v>
      </c>
      <c r="E848">
        <f t="shared" si="26"/>
        <v>1072014</v>
      </c>
      <c r="F848" s="25">
        <v>54.8</v>
      </c>
      <c r="G848" s="25">
        <v>40</v>
      </c>
      <c r="H848" s="25">
        <f t="shared" si="27"/>
        <v>0.4</v>
      </c>
      <c r="I848" s="25">
        <v>37</v>
      </c>
      <c r="J848" s="25" t="s">
        <v>421</v>
      </c>
      <c r="K848" s="25">
        <v>78.5</v>
      </c>
      <c r="L848" s="25">
        <v>49</v>
      </c>
      <c r="M848" s="25" t="s">
        <v>421</v>
      </c>
      <c r="N848" s="25">
        <v>49.1</v>
      </c>
      <c r="O848" s="25">
        <v>63.1</v>
      </c>
      <c r="P848" s="25">
        <v>53.8</v>
      </c>
      <c r="Q848" s="25">
        <v>72.2</v>
      </c>
      <c r="R848" s="25">
        <v>55</v>
      </c>
      <c r="S848" s="25">
        <v>50</v>
      </c>
    </row>
    <row r="849" spans="1:19" x14ac:dyDescent="0.25">
      <c r="A849" s="25" t="s">
        <v>211</v>
      </c>
      <c r="B849" s="25" t="str">
        <f>VLOOKUP(A849,'Cód dos países'!$A$3:$C$199,2,FALSE)</f>
        <v>MYS</v>
      </c>
      <c r="C849" s="25">
        <f>VLOOKUP(A849,'Cód dos países'!$A$3:$C$199,3,FALSE)</f>
        <v>108</v>
      </c>
      <c r="D849" s="25">
        <v>2014</v>
      </c>
      <c r="E849">
        <f t="shared" si="26"/>
        <v>1082014</v>
      </c>
      <c r="F849" s="25">
        <v>70.8</v>
      </c>
      <c r="G849" s="25">
        <v>55</v>
      </c>
      <c r="H849" s="25">
        <f t="shared" si="27"/>
        <v>0.55000000000000004</v>
      </c>
      <c r="I849" s="25">
        <v>50</v>
      </c>
      <c r="J849" s="25" t="s">
        <v>421</v>
      </c>
      <c r="K849" s="25">
        <v>84.4</v>
      </c>
      <c r="L849" s="25">
        <v>74</v>
      </c>
      <c r="M849" s="25" t="s">
        <v>421</v>
      </c>
      <c r="N849" s="25">
        <v>93.5</v>
      </c>
      <c r="O849" s="25">
        <v>75.7</v>
      </c>
      <c r="P849" s="25">
        <v>80.8</v>
      </c>
      <c r="Q849" s="25">
        <v>80</v>
      </c>
      <c r="R849" s="25">
        <v>55</v>
      </c>
      <c r="S849" s="25">
        <v>60</v>
      </c>
    </row>
    <row r="850" spans="1:19" x14ac:dyDescent="0.25">
      <c r="A850" s="25" t="s">
        <v>189</v>
      </c>
      <c r="B850" s="25" t="str">
        <f>VLOOKUP(A850,'Cód dos países'!$A$3:$C$199,2,FALSE)</f>
        <v>MDV</v>
      </c>
      <c r="C850" s="25">
        <f>VLOOKUP(A850,'Cód dos países'!$A$3:$C$199,3,FALSE)</f>
        <v>109</v>
      </c>
      <c r="D850" s="25">
        <v>2014</v>
      </c>
      <c r="E850">
        <f t="shared" si="26"/>
        <v>1092014</v>
      </c>
      <c r="F850" s="25">
        <v>53.4</v>
      </c>
      <c r="G850" s="25">
        <v>25</v>
      </c>
      <c r="H850" s="25">
        <f t="shared" si="27"/>
        <v>0.25</v>
      </c>
      <c r="I850" s="25">
        <v>21.9</v>
      </c>
      <c r="J850" s="25" t="s">
        <v>421</v>
      </c>
      <c r="K850" s="25">
        <v>95.5</v>
      </c>
      <c r="L850" s="25">
        <v>50.6</v>
      </c>
      <c r="M850" s="25" t="s">
        <v>421</v>
      </c>
      <c r="N850" s="25">
        <v>85.8</v>
      </c>
      <c r="O850" s="25">
        <v>73.400000000000006</v>
      </c>
      <c r="P850" s="25">
        <v>74.099999999999994</v>
      </c>
      <c r="Q850" s="25">
        <v>47.8</v>
      </c>
      <c r="R850" s="25">
        <v>30</v>
      </c>
      <c r="S850" s="25">
        <v>30</v>
      </c>
    </row>
    <row r="851" spans="1:19" x14ac:dyDescent="0.25">
      <c r="A851" s="25" t="s">
        <v>195</v>
      </c>
      <c r="B851" s="25" t="str">
        <f>VLOOKUP(A851,'Cód dos países'!$A$3:$C$199,2,FALSE)</f>
        <v>MLI</v>
      </c>
      <c r="C851" s="25">
        <f>VLOOKUP(A851,'Cód dos países'!$A$3:$C$199,3,FALSE)</f>
        <v>110</v>
      </c>
      <c r="D851" s="25">
        <v>2014</v>
      </c>
      <c r="E851">
        <f t="shared" si="26"/>
        <v>1102014</v>
      </c>
      <c r="F851" s="25">
        <v>56.4</v>
      </c>
      <c r="G851" s="25">
        <v>25</v>
      </c>
      <c r="H851" s="25">
        <f t="shared" si="27"/>
        <v>0.25</v>
      </c>
      <c r="I851" s="25">
        <v>28</v>
      </c>
      <c r="J851" s="25" t="s">
        <v>421</v>
      </c>
      <c r="K851" s="25">
        <v>69.599999999999994</v>
      </c>
      <c r="L851" s="25">
        <v>89.2</v>
      </c>
      <c r="M851" s="25" t="s">
        <v>421</v>
      </c>
      <c r="N851" s="25">
        <v>47.2</v>
      </c>
      <c r="O851" s="25">
        <v>50.7</v>
      </c>
      <c r="P851" s="25">
        <v>81.099999999999994</v>
      </c>
      <c r="Q851" s="25">
        <v>73.2</v>
      </c>
      <c r="R851" s="25">
        <v>60</v>
      </c>
      <c r="S851" s="25">
        <v>40</v>
      </c>
    </row>
    <row r="852" spans="1:19" x14ac:dyDescent="0.25">
      <c r="A852" s="25" t="s">
        <v>197</v>
      </c>
      <c r="B852" s="25" t="str">
        <f>VLOOKUP(A852,'Cód dos países'!$A$3:$C$199,2,FALSE)</f>
        <v>MLT</v>
      </c>
      <c r="C852" s="25">
        <f>VLOOKUP(A852,'Cód dos países'!$A$3:$C$199,3,FALSE)</f>
        <v>111</v>
      </c>
      <c r="D852" s="25">
        <v>2014</v>
      </c>
      <c r="E852">
        <f t="shared" si="26"/>
        <v>1112014</v>
      </c>
      <c r="F852" s="25">
        <v>66.5</v>
      </c>
      <c r="G852" s="25">
        <v>75</v>
      </c>
      <c r="H852" s="25">
        <f t="shared" si="27"/>
        <v>0.75</v>
      </c>
      <c r="I852" s="25">
        <v>56</v>
      </c>
      <c r="J852" s="25" t="s">
        <v>421</v>
      </c>
      <c r="K852" s="25">
        <v>63.1</v>
      </c>
      <c r="L852" s="25">
        <v>44.4</v>
      </c>
      <c r="M852" s="25" t="s">
        <v>421</v>
      </c>
      <c r="N852" s="25">
        <v>61</v>
      </c>
      <c r="O852" s="25">
        <v>55.6</v>
      </c>
      <c r="P852" s="25">
        <v>81.8</v>
      </c>
      <c r="Q852" s="25">
        <v>88</v>
      </c>
      <c r="R852" s="25">
        <v>80</v>
      </c>
      <c r="S852" s="25">
        <v>60</v>
      </c>
    </row>
    <row r="853" spans="1:19" x14ac:dyDescent="0.25">
      <c r="A853" s="25" t="s">
        <v>205</v>
      </c>
      <c r="B853" s="25" t="str">
        <f>VLOOKUP(A853,'Cód dos países'!$A$3:$C$199,2,FALSE)</f>
        <v>MRT</v>
      </c>
      <c r="C853" s="25">
        <f>VLOOKUP(A853,'Cód dos países'!$A$3:$C$199,3,FALSE)</f>
        <v>113</v>
      </c>
      <c r="D853" s="25">
        <v>2014</v>
      </c>
      <c r="E853">
        <f t="shared" si="26"/>
        <v>1132014</v>
      </c>
      <c r="F853" s="25">
        <v>53.3</v>
      </c>
      <c r="G853" s="25">
        <v>25</v>
      </c>
      <c r="H853" s="25">
        <f t="shared" si="27"/>
        <v>0.25</v>
      </c>
      <c r="I853" s="25">
        <v>30</v>
      </c>
      <c r="J853" s="25" t="s">
        <v>421</v>
      </c>
      <c r="K853" s="25">
        <v>80.2</v>
      </c>
      <c r="L853" s="25">
        <v>59.8</v>
      </c>
      <c r="M853" s="25" t="s">
        <v>421</v>
      </c>
      <c r="N853" s="25">
        <v>50.5</v>
      </c>
      <c r="O853" s="25">
        <v>52.1</v>
      </c>
      <c r="P853" s="25">
        <v>76.599999999999994</v>
      </c>
      <c r="Q853" s="25">
        <v>69</v>
      </c>
      <c r="R853" s="25">
        <v>50</v>
      </c>
      <c r="S853" s="25">
        <v>40</v>
      </c>
    </row>
    <row r="854" spans="1:19" x14ac:dyDescent="0.25">
      <c r="A854" s="25" t="s">
        <v>207</v>
      </c>
      <c r="B854" s="25" t="str">
        <f>VLOOKUP(A854,'Cód dos países'!$A$3:$C$199,2,FALSE)</f>
        <v>MUS</v>
      </c>
      <c r="C854" s="25">
        <f>VLOOKUP(A854,'Cód dos países'!$A$3:$C$199,3,FALSE)</f>
        <v>114</v>
      </c>
      <c r="D854" s="25">
        <v>2014</v>
      </c>
      <c r="E854">
        <f t="shared" si="26"/>
        <v>1142014</v>
      </c>
      <c r="F854" s="25">
        <v>76.400000000000006</v>
      </c>
      <c r="G854" s="25">
        <v>65</v>
      </c>
      <c r="H854" s="25">
        <f t="shared" si="27"/>
        <v>0.65</v>
      </c>
      <c r="I854" s="25">
        <v>52</v>
      </c>
      <c r="J854" s="25" t="s">
        <v>421</v>
      </c>
      <c r="K854" s="25">
        <v>91.9</v>
      </c>
      <c r="L854" s="25">
        <v>87.4</v>
      </c>
      <c r="M854" s="25" t="s">
        <v>421</v>
      </c>
      <c r="N854" s="25">
        <v>78</v>
      </c>
      <c r="O854" s="25">
        <v>68.2</v>
      </c>
      <c r="P854" s="25">
        <v>77.599999999999994</v>
      </c>
      <c r="Q854" s="25">
        <v>88.4</v>
      </c>
      <c r="R854" s="25">
        <v>85</v>
      </c>
      <c r="S854" s="25">
        <v>70</v>
      </c>
    </row>
    <row r="855" spans="1:19" x14ac:dyDescent="0.25">
      <c r="A855" s="25" t="s">
        <v>191</v>
      </c>
      <c r="B855" s="25" t="str">
        <f>VLOOKUP(A855,'Cód dos países'!$A$3:$C$199,2,FALSE)</f>
        <v>MEX</v>
      </c>
      <c r="C855" s="25">
        <f>VLOOKUP(A855,'Cód dos países'!$A$3:$C$199,3,FALSE)</f>
        <v>115</v>
      </c>
      <c r="D855" s="25">
        <v>2014</v>
      </c>
      <c r="E855">
        <f t="shared" si="26"/>
        <v>1152014</v>
      </c>
      <c r="F855" s="25">
        <v>66.400000000000006</v>
      </c>
      <c r="G855" s="25">
        <v>50</v>
      </c>
      <c r="H855" s="25">
        <f t="shared" si="27"/>
        <v>0.5</v>
      </c>
      <c r="I855" s="25">
        <v>34</v>
      </c>
      <c r="J855" s="25" t="s">
        <v>421</v>
      </c>
      <c r="K855" s="25">
        <v>77.8</v>
      </c>
      <c r="L855" s="25">
        <v>78</v>
      </c>
      <c r="M855" s="25" t="s">
        <v>421</v>
      </c>
      <c r="N855" s="25">
        <v>71.5</v>
      </c>
      <c r="O855" s="25">
        <v>59.9</v>
      </c>
      <c r="P855" s="25">
        <v>77.599999999999994</v>
      </c>
      <c r="Q855" s="25">
        <v>85.6</v>
      </c>
      <c r="R855" s="25">
        <v>70</v>
      </c>
      <c r="S855" s="25">
        <v>60</v>
      </c>
    </row>
    <row r="856" spans="1:19" x14ac:dyDescent="0.25">
      <c r="A856" s="25" t="s">
        <v>361</v>
      </c>
      <c r="B856" s="25" t="str">
        <f>VLOOKUP(A856,'Cód dos países'!$A$3:$C$199,2,FALSE)</f>
        <v>FSM</v>
      </c>
      <c r="C856" s="25">
        <f>VLOOKUP(A856,'Cód dos países'!$A$3:$C$199,3,FALSE)</f>
        <v>116</v>
      </c>
      <c r="D856" s="25">
        <v>2014</v>
      </c>
      <c r="E856">
        <f t="shared" si="26"/>
        <v>1162014</v>
      </c>
      <c r="F856" s="25">
        <v>49.6</v>
      </c>
      <c r="G856" s="25">
        <v>30</v>
      </c>
      <c r="H856" s="25">
        <f t="shared" si="27"/>
        <v>0.3</v>
      </c>
      <c r="I856" s="25">
        <v>30</v>
      </c>
      <c r="J856" s="25" t="s">
        <v>421</v>
      </c>
      <c r="K856" s="25">
        <v>93.2</v>
      </c>
      <c r="L856" s="25">
        <v>0</v>
      </c>
      <c r="M856" s="25" t="s">
        <v>421</v>
      </c>
      <c r="N856" s="25">
        <v>51</v>
      </c>
      <c r="O856" s="25">
        <v>79.099999999999994</v>
      </c>
      <c r="P856" s="25">
        <v>76.900000000000006</v>
      </c>
      <c r="Q856" s="25">
        <v>81</v>
      </c>
      <c r="R856" s="25">
        <v>25</v>
      </c>
      <c r="S856" s="25">
        <v>30</v>
      </c>
    </row>
    <row r="857" spans="1:19" x14ac:dyDescent="0.25">
      <c r="A857" s="25" t="s">
        <v>185</v>
      </c>
      <c r="B857" s="25" t="str">
        <f>VLOOKUP(A857,'Cód dos países'!$A$3:$C$199,2,FALSE)</f>
        <v>MDA</v>
      </c>
      <c r="C857" s="25">
        <f>VLOOKUP(A857,'Cód dos países'!$A$3:$C$199,3,FALSE)</f>
        <v>117</v>
      </c>
      <c r="D857" s="25">
        <v>2014</v>
      </c>
      <c r="E857">
        <f t="shared" si="26"/>
        <v>1172014</v>
      </c>
      <c r="F857" s="25">
        <v>57.5</v>
      </c>
      <c r="G857" s="25">
        <v>40</v>
      </c>
      <c r="H857" s="25">
        <f t="shared" si="27"/>
        <v>0.4</v>
      </c>
      <c r="I857" s="25">
        <v>35</v>
      </c>
      <c r="J857" s="25" t="s">
        <v>421</v>
      </c>
      <c r="K857" s="25">
        <v>85.1</v>
      </c>
      <c r="L857" s="25">
        <v>51.8</v>
      </c>
      <c r="M857" s="25" t="s">
        <v>421</v>
      </c>
      <c r="N857" s="25">
        <v>66.8</v>
      </c>
      <c r="O857" s="25">
        <v>40.6</v>
      </c>
      <c r="P857" s="25">
        <v>76.099999999999994</v>
      </c>
      <c r="Q857" s="25">
        <v>79.8</v>
      </c>
      <c r="R857" s="25">
        <v>50</v>
      </c>
      <c r="S857" s="25">
        <v>50</v>
      </c>
    </row>
    <row r="858" spans="1:19" x14ac:dyDescent="0.25">
      <c r="A858" s="25" t="s">
        <v>201</v>
      </c>
      <c r="B858" s="25" t="str">
        <f>VLOOKUP(A858,'Cód dos países'!$A$3:$C$199,2,FALSE)</f>
        <v>MNG</v>
      </c>
      <c r="C858" s="25">
        <f>VLOOKUP(A858,'Cód dos países'!$A$3:$C$199,3,FALSE)</f>
        <v>119</v>
      </c>
      <c r="D858" s="25">
        <v>2014</v>
      </c>
      <c r="E858">
        <f t="shared" si="26"/>
        <v>1192014</v>
      </c>
      <c r="F858" s="25">
        <v>59.2</v>
      </c>
      <c r="G858" s="25">
        <v>30</v>
      </c>
      <c r="H858" s="25">
        <f t="shared" si="27"/>
        <v>0.3</v>
      </c>
      <c r="I858" s="25">
        <v>38</v>
      </c>
      <c r="J858" s="25" t="s">
        <v>421</v>
      </c>
      <c r="K858" s="25">
        <v>83.9</v>
      </c>
      <c r="L858" s="25">
        <v>35.6</v>
      </c>
      <c r="M858" s="25" t="s">
        <v>421</v>
      </c>
      <c r="N858" s="25">
        <v>68.2</v>
      </c>
      <c r="O858" s="25">
        <v>82.7</v>
      </c>
      <c r="P858" s="25">
        <v>69.2</v>
      </c>
      <c r="Q858" s="25">
        <v>74.8</v>
      </c>
      <c r="R858" s="25">
        <v>50</v>
      </c>
      <c r="S858" s="25">
        <v>60</v>
      </c>
    </row>
    <row r="859" spans="1:19" x14ac:dyDescent="0.25">
      <c r="A859" s="25" t="s">
        <v>200</v>
      </c>
      <c r="B859" s="25" t="str">
        <f>VLOOKUP(A859,'Cód dos países'!$A$3:$C$199,2,FALSE)</f>
        <v>MNP</v>
      </c>
      <c r="C859" s="25">
        <f>VLOOKUP(A859,'Cód dos países'!$A$3:$C$199,3,FALSE)</f>
        <v>120</v>
      </c>
      <c r="D859" s="25">
        <v>2014</v>
      </c>
      <c r="E859">
        <f t="shared" si="26"/>
        <v>1202014</v>
      </c>
      <c r="F859" s="25">
        <v>64.7</v>
      </c>
      <c r="G859" s="25">
        <v>40</v>
      </c>
      <c r="H859" s="25">
        <f t="shared" si="27"/>
        <v>0.4</v>
      </c>
      <c r="I859" s="25">
        <v>44</v>
      </c>
      <c r="J859" s="25" t="s">
        <v>421</v>
      </c>
      <c r="K859" s="25">
        <v>92.6</v>
      </c>
      <c r="L859" s="25">
        <v>36.700000000000003</v>
      </c>
      <c r="M859" s="25" t="s">
        <v>421</v>
      </c>
      <c r="N859" s="25">
        <v>77.099999999999994</v>
      </c>
      <c r="O859" s="25">
        <v>77.5</v>
      </c>
      <c r="P859" s="25">
        <v>79.7</v>
      </c>
      <c r="Q859" s="25">
        <v>84.8</v>
      </c>
      <c r="R859" s="25">
        <v>65</v>
      </c>
      <c r="S859" s="25">
        <v>50</v>
      </c>
    </row>
    <row r="860" spans="1:19" x14ac:dyDescent="0.25">
      <c r="A860" s="25" t="s">
        <v>183</v>
      </c>
      <c r="B860" s="25" t="str">
        <f>VLOOKUP(A860,'Cód dos países'!$A$3:$C$199,2,FALSE)</f>
        <v>MAR</v>
      </c>
      <c r="C860" s="25">
        <f>VLOOKUP(A860,'Cód dos países'!$A$3:$C$199,3,FALSE)</f>
        <v>121</v>
      </c>
      <c r="D860" s="25">
        <v>2014</v>
      </c>
      <c r="E860">
        <f t="shared" si="26"/>
        <v>1212014</v>
      </c>
      <c r="F860" s="25">
        <v>60.1</v>
      </c>
      <c r="G860" s="25">
        <v>40</v>
      </c>
      <c r="H860" s="25">
        <f t="shared" si="27"/>
        <v>0.4</v>
      </c>
      <c r="I860" s="25">
        <v>37</v>
      </c>
      <c r="J860" s="25" t="s">
        <v>421</v>
      </c>
      <c r="K860" s="25">
        <v>70.900000000000006</v>
      </c>
      <c r="L860" s="25">
        <v>61</v>
      </c>
      <c r="M860" s="25" t="s">
        <v>421</v>
      </c>
      <c r="N860" s="25">
        <v>68.8</v>
      </c>
      <c r="O860" s="25">
        <v>33.4</v>
      </c>
      <c r="P860" s="25">
        <v>81.900000000000006</v>
      </c>
      <c r="Q860" s="25">
        <v>78.2</v>
      </c>
      <c r="R860" s="25">
        <v>70</v>
      </c>
      <c r="S860" s="25">
        <v>60</v>
      </c>
    </row>
    <row r="861" spans="1:19" x14ac:dyDescent="0.25">
      <c r="A861" s="25" t="s">
        <v>203</v>
      </c>
      <c r="B861" s="25" t="str">
        <f>VLOOKUP(A861,'Cód dos países'!$A$3:$C$199,2,FALSE)</f>
        <v>MOZ</v>
      </c>
      <c r="C861" s="25">
        <f>VLOOKUP(A861,'Cód dos países'!$A$3:$C$199,3,FALSE)</f>
        <v>122</v>
      </c>
      <c r="D861" s="25">
        <v>2014</v>
      </c>
      <c r="E861">
        <f t="shared" si="26"/>
        <v>1222014</v>
      </c>
      <c r="F861" s="25">
        <v>54.8</v>
      </c>
      <c r="G861" s="25">
        <v>30</v>
      </c>
      <c r="H861" s="25">
        <f t="shared" si="27"/>
        <v>0.3</v>
      </c>
      <c r="I861" s="25">
        <v>30</v>
      </c>
      <c r="J861" s="25" t="s">
        <v>421</v>
      </c>
      <c r="K861" s="25">
        <v>75.2</v>
      </c>
      <c r="L861" s="25">
        <v>66.5</v>
      </c>
      <c r="M861" s="25" t="s">
        <v>421</v>
      </c>
      <c r="N861" s="25">
        <v>60.9</v>
      </c>
      <c r="O861" s="25">
        <v>37.9</v>
      </c>
      <c r="P861" s="25">
        <v>82</v>
      </c>
      <c r="Q861" s="25">
        <v>75.400000000000006</v>
      </c>
      <c r="R861" s="25">
        <v>40</v>
      </c>
      <c r="S861" s="25">
        <v>50</v>
      </c>
    </row>
    <row r="862" spans="1:19" x14ac:dyDescent="0.25">
      <c r="A862" s="25" t="s">
        <v>213</v>
      </c>
      <c r="B862" s="25" t="str">
        <f>VLOOKUP(A862,'Cód dos países'!$A$3:$C$199,2,FALSE)</f>
        <v>NAM</v>
      </c>
      <c r="C862" s="25">
        <f>VLOOKUP(A862,'Cód dos países'!$A$3:$C$199,3,FALSE)</f>
        <v>124</v>
      </c>
      <c r="D862" s="25">
        <v>2014</v>
      </c>
      <c r="E862">
        <f t="shared" si="26"/>
        <v>1242014</v>
      </c>
      <c r="F862" s="25">
        <v>59.6</v>
      </c>
      <c r="G862" s="25">
        <v>30</v>
      </c>
      <c r="H862" s="25">
        <f t="shared" si="27"/>
        <v>0.3</v>
      </c>
      <c r="I862" s="25">
        <v>48</v>
      </c>
      <c r="J862" s="25" t="s">
        <v>421</v>
      </c>
      <c r="K862" s="25">
        <v>66.7</v>
      </c>
      <c r="L862" s="25">
        <v>56</v>
      </c>
      <c r="M862" s="25" t="s">
        <v>421</v>
      </c>
      <c r="N862" s="25">
        <v>64.3</v>
      </c>
      <c r="O862" s="25">
        <v>90.9</v>
      </c>
      <c r="P862" s="25">
        <v>74.3</v>
      </c>
      <c r="Q862" s="25">
        <v>71.2</v>
      </c>
      <c r="R862" s="25">
        <v>55</v>
      </c>
      <c r="S862" s="25">
        <v>40</v>
      </c>
    </row>
    <row r="863" spans="1:19" x14ac:dyDescent="0.25">
      <c r="A863" s="25" t="s">
        <v>225</v>
      </c>
      <c r="B863" s="25" t="str">
        <f>VLOOKUP(A863,'Cód dos países'!$A$3:$C$199,2,FALSE)</f>
        <v>NPL</v>
      </c>
      <c r="C863" s="25">
        <f>VLOOKUP(A863,'Cód dos países'!$A$3:$C$199,3,FALSE)</f>
        <v>126</v>
      </c>
      <c r="D863" s="25">
        <v>2014</v>
      </c>
      <c r="E863">
        <f t="shared" si="26"/>
        <v>1262014</v>
      </c>
      <c r="F863" s="25">
        <v>51.3</v>
      </c>
      <c r="G863" s="25">
        <v>30</v>
      </c>
      <c r="H863" s="25">
        <f t="shared" si="27"/>
        <v>0.3</v>
      </c>
      <c r="I863" s="25">
        <v>31</v>
      </c>
      <c r="J863" s="25" t="s">
        <v>421</v>
      </c>
      <c r="K863" s="25">
        <v>85.6</v>
      </c>
      <c r="L863" s="25">
        <v>88.9</v>
      </c>
      <c r="M863" s="25" t="s">
        <v>421</v>
      </c>
      <c r="N863" s="25">
        <v>65.7</v>
      </c>
      <c r="O863" s="25">
        <v>44.3</v>
      </c>
      <c r="P863" s="25">
        <v>70.5</v>
      </c>
      <c r="Q863" s="25">
        <v>61.8</v>
      </c>
      <c r="R863" s="25">
        <v>5</v>
      </c>
      <c r="S863" s="25">
        <v>30</v>
      </c>
    </row>
    <row r="864" spans="1:19" x14ac:dyDescent="0.25">
      <c r="A864" s="25" t="s">
        <v>221</v>
      </c>
      <c r="B864" s="25" t="str">
        <f>VLOOKUP(A864,'Cód dos países'!$A$3:$C$199,2,FALSE)</f>
        <v>NLD</v>
      </c>
      <c r="C864" s="25">
        <f>VLOOKUP(A864,'Cód dos países'!$A$3:$C$199,3,FALSE)</f>
        <v>127</v>
      </c>
      <c r="D864" s="25">
        <v>2014</v>
      </c>
      <c r="E864">
        <f t="shared" si="26"/>
        <v>1272014</v>
      </c>
      <c r="F864" s="25">
        <v>73.7</v>
      </c>
      <c r="G864" s="25">
        <v>90</v>
      </c>
      <c r="H864" s="25">
        <f t="shared" si="27"/>
        <v>0.9</v>
      </c>
      <c r="I864" s="25">
        <v>83</v>
      </c>
      <c r="J864" s="25" t="s">
        <v>421</v>
      </c>
      <c r="K864" s="25">
        <v>51.8</v>
      </c>
      <c r="L864" s="25">
        <v>23.8</v>
      </c>
      <c r="M864" s="25" t="s">
        <v>421</v>
      </c>
      <c r="N864" s="25">
        <v>84.3</v>
      </c>
      <c r="O864" s="25">
        <v>66.3</v>
      </c>
      <c r="P864" s="25">
        <v>79.8</v>
      </c>
      <c r="Q864" s="25">
        <v>88</v>
      </c>
      <c r="R864" s="25">
        <v>90</v>
      </c>
      <c r="S864" s="25">
        <v>80</v>
      </c>
    </row>
    <row r="865" spans="1:19" x14ac:dyDescent="0.25">
      <c r="A865" s="25" t="s">
        <v>227</v>
      </c>
      <c r="B865" s="25" t="str">
        <f>VLOOKUP(A865,'Cód dos países'!$A$3:$C$199,2,FALSE)</f>
        <v>NZL</v>
      </c>
      <c r="C865" s="25">
        <f>VLOOKUP(A865,'Cód dos países'!$A$3:$C$199,3,FALSE)</f>
        <v>128</v>
      </c>
      <c r="D865" s="25">
        <v>2014</v>
      </c>
      <c r="E865">
        <f t="shared" si="26"/>
        <v>1282014</v>
      </c>
      <c r="F865" s="25">
        <v>82.1</v>
      </c>
      <c r="G865" s="25">
        <v>95</v>
      </c>
      <c r="H865" s="25">
        <f t="shared" si="27"/>
        <v>0.95</v>
      </c>
      <c r="I865" s="25">
        <v>91</v>
      </c>
      <c r="J865" s="25" t="s">
        <v>421</v>
      </c>
      <c r="K865" s="25">
        <v>70.400000000000006</v>
      </c>
      <c r="L865" s="25">
        <v>43</v>
      </c>
      <c r="M865" s="25" t="s">
        <v>421</v>
      </c>
      <c r="N865" s="25">
        <v>95.5</v>
      </c>
      <c r="O865" s="25">
        <v>91.4</v>
      </c>
      <c r="P865" s="25">
        <v>87.6</v>
      </c>
      <c r="Q865" s="25">
        <v>86.8</v>
      </c>
      <c r="R865" s="25">
        <v>80</v>
      </c>
      <c r="S865" s="25">
        <v>80</v>
      </c>
    </row>
    <row r="866" spans="1:19" x14ac:dyDescent="0.25">
      <c r="A866" s="25" t="s">
        <v>219</v>
      </c>
      <c r="B866" s="25" t="str">
        <f>VLOOKUP(A866,'Cód dos países'!$A$3:$C$199,2,FALSE)</f>
        <v>NIC</v>
      </c>
      <c r="C866" s="25">
        <f>VLOOKUP(A866,'Cód dos países'!$A$3:$C$199,3,FALSE)</f>
        <v>129</v>
      </c>
      <c r="D866" s="25">
        <v>2014</v>
      </c>
      <c r="E866">
        <f t="shared" si="26"/>
        <v>1292014</v>
      </c>
      <c r="F866" s="25">
        <v>57.6</v>
      </c>
      <c r="G866" s="25">
        <v>10</v>
      </c>
      <c r="H866" s="25">
        <f t="shared" si="27"/>
        <v>0.1</v>
      </c>
      <c r="I866" s="25">
        <v>28</v>
      </c>
      <c r="J866" s="25" t="s">
        <v>421</v>
      </c>
      <c r="K866" s="25">
        <v>78.400000000000006</v>
      </c>
      <c r="L866" s="25">
        <v>76.599999999999994</v>
      </c>
      <c r="M866" s="25" t="s">
        <v>421</v>
      </c>
      <c r="N866" s="25">
        <v>58</v>
      </c>
      <c r="O866" s="25">
        <v>56.7</v>
      </c>
      <c r="P866" s="25">
        <v>67.8</v>
      </c>
      <c r="Q866" s="25">
        <v>85.4</v>
      </c>
      <c r="R866" s="25">
        <v>65</v>
      </c>
      <c r="S866" s="25">
        <v>50</v>
      </c>
    </row>
    <row r="867" spans="1:19" x14ac:dyDescent="0.25">
      <c r="A867" s="25" t="s">
        <v>215</v>
      </c>
      <c r="B867" s="25" t="str">
        <f>VLOOKUP(A867,'Cód dos países'!$A$3:$C$199,2,FALSE)</f>
        <v>NER</v>
      </c>
      <c r="C867" s="25">
        <f>VLOOKUP(A867,'Cód dos países'!$A$3:$C$199,3,FALSE)</f>
        <v>130</v>
      </c>
      <c r="D867" s="25">
        <v>2014</v>
      </c>
      <c r="E867">
        <f t="shared" si="26"/>
        <v>1302014</v>
      </c>
      <c r="F867" s="25">
        <v>54.6</v>
      </c>
      <c r="G867" s="25">
        <v>30</v>
      </c>
      <c r="H867" s="25">
        <f t="shared" si="27"/>
        <v>0.3</v>
      </c>
      <c r="I867" s="25">
        <v>34</v>
      </c>
      <c r="J867" s="25" t="s">
        <v>421</v>
      </c>
      <c r="K867" s="25">
        <v>76.599999999999994</v>
      </c>
      <c r="L867" s="25">
        <v>83.6</v>
      </c>
      <c r="M867" s="25" t="s">
        <v>421</v>
      </c>
      <c r="N867" s="25">
        <v>39.200000000000003</v>
      </c>
      <c r="O867" s="25">
        <v>40.9</v>
      </c>
      <c r="P867" s="25">
        <v>81.3</v>
      </c>
      <c r="Q867" s="25">
        <v>65.599999999999994</v>
      </c>
      <c r="R867" s="25">
        <v>55</v>
      </c>
      <c r="S867" s="25">
        <v>40</v>
      </c>
    </row>
    <row r="868" spans="1:19" x14ac:dyDescent="0.25">
      <c r="A868" s="25" t="s">
        <v>217</v>
      </c>
      <c r="B868" s="25" t="str">
        <f>VLOOKUP(A868,'Cód dos países'!$A$3:$C$199,2,FALSE)</f>
        <v>NGA</v>
      </c>
      <c r="C868" s="25">
        <f>VLOOKUP(A868,'Cód dos países'!$A$3:$C$199,3,FALSE)</f>
        <v>131</v>
      </c>
      <c r="D868" s="25">
        <v>2014</v>
      </c>
      <c r="E868">
        <f t="shared" si="26"/>
        <v>1312014</v>
      </c>
      <c r="F868" s="25">
        <v>55.6</v>
      </c>
      <c r="G868" s="25">
        <v>30</v>
      </c>
      <c r="H868" s="25">
        <f t="shared" si="27"/>
        <v>0.3</v>
      </c>
      <c r="I868" s="25">
        <v>25</v>
      </c>
      <c r="J868" s="25" t="s">
        <v>421</v>
      </c>
      <c r="K868" s="25">
        <v>85.2</v>
      </c>
      <c r="L868" s="25">
        <v>76.099999999999994</v>
      </c>
      <c r="M868" s="25" t="s">
        <v>421</v>
      </c>
      <c r="N868" s="25">
        <v>48.3</v>
      </c>
      <c r="O868" s="25">
        <v>77.7</v>
      </c>
      <c r="P868" s="25">
        <v>70.400000000000006</v>
      </c>
      <c r="Q868" s="25">
        <v>63.8</v>
      </c>
      <c r="R868" s="25">
        <v>40</v>
      </c>
      <c r="S868" s="25">
        <v>40</v>
      </c>
    </row>
    <row r="869" spans="1:19" x14ac:dyDescent="0.25">
      <c r="A869" s="25" t="s">
        <v>431</v>
      </c>
      <c r="B869" s="25" t="str">
        <f>VLOOKUP(A869,'Cód dos países'!$A$3:$C$199,2,FALSE)</f>
        <v>PRK</v>
      </c>
      <c r="C869" s="25">
        <f>VLOOKUP(A869,'Cód dos países'!$A$3:$C$199,3,FALSE)</f>
        <v>91</v>
      </c>
      <c r="D869" s="25">
        <v>2014</v>
      </c>
      <c r="E869">
        <f t="shared" si="26"/>
        <v>912014</v>
      </c>
      <c r="F869" s="25">
        <v>1.3</v>
      </c>
      <c r="G869" s="25">
        <v>5</v>
      </c>
      <c r="H869" s="25">
        <f t="shared" si="27"/>
        <v>0.05</v>
      </c>
      <c r="I869" s="25">
        <v>8</v>
      </c>
      <c r="J869" s="25" t="s">
        <v>421</v>
      </c>
      <c r="K869" s="25">
        <v>0</v>
      </c>
      <c r="L869" s="25">
        <v>0</v>
      </c>
      <c r="M869" s="25" t="s">
        <v>421</v>
      </c>
      <c r="N869" s="25">
        <v>0</v>
      </c>
      <c r="O869" s="25">
        <v>0</v>
      </c>
      <c r="P869" s="25">
        <v>0</v>
      </c>
      <c r="Q869" s="25">
        <v>0</v>
      </c>
      <c r="R869" s="25">
        <v>0</v>
      </c>
      <c r="S869" s="25">
        <v>0</v>
      </c>
    </row>
    <row r="870" spans="1:19" x14ac:dyDescent="0.25">
      <c r="A870" s="25" t="s">
        <v>223</v>
      </c>
      <c r="B870" s="25" t="str">
        <f>VLOOKUP(A870,'Cód dos países'!$A$3:$C$199,2,FALSE)</f>
        <v>NOR</v>
      </c>
      <c r="C870" s="25">
        <f>VLOOKUP(A870,'Cód dos países'!$A$3:$C$199,3,FALSE)</f>
        <v>132</v>
      </c>
      <c r="D870" s="25">
        <v>2014</v>
      </c>
      <c r="E870">
        <f t="shared" si="26"/>
        <v>1322014</v>
      </c>
      <c r="F870" s="25">
        <v>71.8</v>
      </c>
      <c r="G870" s="25">
        <v>90</v>
      </c>
      <c r="H870" s="25">
        <f t="shared" si="27"/>
        <v>0.9</v>
      </c>
      <c r="I870" s="25">
        <v>86</v>
      </c>
      <c r="J870" s="25" t="s">
        <v>421</v>
      </c>
      <c r="K870" s="25">
        <v>52.1</v>
      </c>
      <c r="L870" s="25">
        <v>43.8</v>
      </c>
      <c r="M870" s="25" t="s">
        <v>421</v>
      </c>
      <c r="N870" s="25">
        <v>92.1</v>
      </c>
      <c r="O870" s="25">
        <v>48.2</v>
      </c>
      <c r="P870" s="25">
        <v>81.7</v>
      </c>
      <c r="Q870" s="25">
        <v>89.4</v>
      </c>
      <c r="R870" s="25">
        <v>75</v>
      </c>
      <c r="S870" s="25">
        <v>60</v>
      </c>
    </row>
    <row r="871" spans="1:19" x14ac:dyDescent="0.25">
      <c r="A871" s="25" t="s">
        <v>229</v>
      </c>
      <c r="B871" s="25" t="str">
        <f>VLOOKUP(A871,'Cód dos países'!$A$3:$C$199,2,FALSE)</f>
        <v>OMN</v>
      </c>
      <c r="C871" s="25">
        <f>VLOOKUP(A871,'Cód dos países'!$A$3:$C$199,3,FALSE)</f>
        <v>133</v>
      </c>
      <c r="D871" s="25">
        <v>2014</v>
      </c>
      <c r="E871">
        <f t="shared" si="26"/>
        <v>1332014</v>
      </c>
      <c r="F871" s="25">
        <v>66.7</v>
      </c>
      <c r="G871" s="25">
        <v>55</v>
      </c>
      <c r="H871" s="25">
        <f t="shared" si="27"/>
        <v>0.55000000000000004</v>
      </c>
      <c r="I871" s="25">
        <v>47</v>
      </c>
      <c r="J871" s="25" t="s">
        <v>421</v>
      </c>
      <c r="K871" s="25">
        <v>98.5</v>
      </c>
      <c r="L871" s="25">
        <v>44.2</v>
      </c>
      <c r="M871" s="25" t="s">
        <v>421</v>
      </c>
      <c r="N871" s="25">
        <v>68.400000000000006</v>
      </c>
      <c r="O871" s="25">
        <v>76.099999999999994</v>
      </c>
      <c r="P871" s="25">
        <v>76.2</v>
      </c>
      <c r="Q871" s="25">
        <v>76.8</v>
      </c>
      <c r="R871" s="25">
        <v>65</v>
      </c>
      <c r="S871" s="25">
        <v>60</v>
      </c>
    </row>
    <row r="872" spans="1:19" x14ac:dyDescent="0.25">
      <c r="A872" s="25" t="s">
        <v>231</v>
      </c>
      <c r="B872" s="25" t="str">
        <f>VLOOKUP(A872,'Cód dos países'!$A$3:$C$199,2,FALSE)</f>
        <v>PAK</v>
      </c>
      <c r="C872" s="25">
        <f>VLOOKUP(A872,'Cód dos países'!$A$3:$C$199,3,FALSE)</f>
        <v>134</v>
      </c>
      <c r="D872" s="25">
        <v>2014</v>
      </c>
      <c r="E872">
        <f t="shared" si="26"/>
        <v>1342014</v>
      </c>
      <c r="F872" s="25">
        <v>55.6</v>
      </c>
      <c r="G872" s="25">
        <v>30</v>
      </c>
      <c r="H872" s="25">
        <f t="shared" si="27"/>
        <v>0.3</v>
      </c>
      <c r="I872" s="25">
        <v>28</v>
      </c>
      <c r="J872" s="25" t="s">
        <v>421</v>
      </c>
      <c r="K872" s="25">
        <v>77.7</v>
      </c>
      <c r="L872" s="25">
        <v>86.1</v>
      </c>
      <c r="M872" s="25" t="s">
        <v>421</v>
      </c>
      <c r="N872" s="25">
        <v>65.599999999999994</v>
      </c>
      <c r="O872" s="25">
        <v>42.1</v>
      </c>
      <c r="P872" s="25">
        <v>71.2</v>
      </c>
      <c r="Q872" s="25">
        <v>65.599999999999994</v>
      </c>
      <c r="R872" s="25">
        <v>50</v>
      </c>
      <c r="S872" s="25">
        <v>40</v>
      </c>
    </row>
    <row r="873" spans="1:19" x14ac:dyDescent="0.25">
      <c r="A873" s="25" t="s">
        <v>233</v>
      </c>
      <c r="B873" s="25" t="str">
        <f>VLOOKUP(A873,'Cód dos países'!$A$3:$C$199,2,FALSE)</f>
        <v>PAN</v>
      </c>
      <c r="C873" s="25">
        <f>VLOOKUP(A873,'Cód dos países'!$A$3:$C$199,3,FALSE)</f>
        <v>136</v>
      </c>
      <c r="D873" s="25">
        <v>2014</v>
      </c>
      <c r="E873">
        <f t="shared" si="26"/>
        <v>1362014</v>
      </c>
      <c r="F873" s="25">
        <v>64.099999999999994</v>
      </c>
      <c r="G873" s="25">
        <v>30</v>
      </c>
      <c r="H873" s="25">
        <f t="shared" si="27"/>
        <v>0.3</v>
      </c>
      <c r="I873" s="25">
        <v>35</v>
      </c>
      <c r="J873" s="25" t="s">
        <v>421</v>
      </c>
      <c r="K873" s="25">
        <v>84.5</v>
      </c>
      <c r="L873" s="25">
        <v>78.8</v>
      </c>
      <c r="M873" s="25" t="s">
        <v>421</v>
      </c>
      <c r="N873" s="25">
        <v>71.5</v>
      </c>
      <c r="O873" s="25">
        <v>41.5</v>
      </c>
      <c r="P873" s="25">
        <v>76.400000000000006</v>
      </c>
      <c r="Q873" s="25">
        <v>78.400000000000006</v>
      </c>
      <c r="R873" s="25">
        <v>75</v>
      </c>
      <c r="S873" s="25">
        <v>70</v>
      </c>
    </row>
    <row r="874" spans="1:19" x14ac:dyDescent="0.25">
      <c r="A874" s="25" t="s">
        <v>239</v>
      </c>
      <c r="B874" s="25" t="str">
        <f>VLOOKUP(A874,'Cód dos países'!$A$3:$C$199,2,FALSE)</f>
        <v>PNG</v>
      </c>
      <c r="C874" s="25">
        <f>VLOOKUP(A874,'Cód dos países'!$A$3:$C$199,3,FALSE)</f>
        <v>137</v>
      </c>
      <c r="D874" s="25">
        <v>2014</v>
      </c>
      <c r="E874">
        <f t="shared" si="26"/>
        <v>1372014</v>
      </c>
      <c r="F874" s="25">
        <v>53.1</v>
      </c>
      <c r="G874" s="25">
        <v>20</v>
      </c>
      <c r="H874" s="25">
        <f t="shared" si="27"/>
        <v>0.2</v>
      </c>
      <c r="I874" s="25">
        <v>25</v>
      </c>
      <c r="J874" s="25" t="s">
        <v>421</v>
      </c>
      <c r="K874" s="25">
        <v>66.900000000000006</v>
      </c>
      <c r="L874" s="25">
        <v>68.7</v>
      </c>
      <c r="M874" s="25" t="s">
        <v>421</v>
      </c>
      <c r="N874" s="25">
        <v>53.5</v>
      </c>
      <c r="O874" s="25">
        <v>74.5</v>
      </c>
      <c r="P874" s="25">
        <v>72.7</v>
      </c>
      <c r="Q874" s="25">
        <v>85</v>
      </c>
      <c r="R874" s="25">
        <v>35</v>
      </c>
      <c r="S874" s="25">
        <v>30</v>
      </c>
    </row>
    <row r="875" spans="1:19" x14ac:dyDescent="0.25">
      <c r="A875" s="25" t="s">
        <v>246</v>
      </c>
      <c r="B875" s="25" t="str">
        <f>VLOOKUP(A875,'Cód dos países'!$A$3:$C$199,2,FALSE)</f>
        <v>PRY</v>
      </c>
      <c r="C875" s="25">
        <f>VLOOKUP(A875,'Cód dos países'!$A$3:$C$199,3,FALSE)</f>
        <v>138</v>
      </c>
      <c r="D875" s="25">
        <v>2014</v>
      </c>
      <c r="E875">
        <f t="shared" si="26"/>
        <v>1382014</v>
      </c>
      <c r="F875" s="25">
        <v>61.1</v>
      </c>
      <c r="G875" s="25">
        <v>30</v>
      </c>
      <c r="H875" s="25">
        <f t="shared" si="27"/>
        <v>0.3</v>
      </c>
      <c r="I875" s="25">
        <v>24</v>
      </c>
      <c r="J875" s="25" t="s">
        <v>421</v>
      </c>
      <c r="K875" s="25">
        <v>96</v>
      </c>
      <c r="L875" s="25">
        <v>81.900000000000006</v>
      </c>
      <c r="M875" s="25" t="s">
        <v>421</v>
      </c>
      <c r="N875" s="25">
        <v>58.4</v>
      </c>
      <c r="O875" s="25">
        <v>26.3</v>
      </c>
      <c r="P875" s="25">
        <v>78.3</v>
      </c>
      <c r="Q875" s="25">
        <v>81.400000000000006</v>
      </c>
      <c r="R875" s="25">
        <v>75</v>
      </c>
      <c r="S875" s="25">
        <v>60</v>
      </c>
    </row>
    <row r="876" spans="1:19" x14ac:dyDescent="0.25">
      <c r="A876" s="25" t="s">
        <v>235</v>
      </c>
      <c r="B876" s="25" t="str">
        <f>VLOOKUP(A876,'Cód dos países'!$A$3:$C$199,2,FALSE)</f>
        <v>PER</v>
      </c>
      <c r="C876" s="25">
        <f>VLOOKUP(A876,'Cód dos países'!$A$3:$C$199,3,FALSE)</f>
        <v>139</v>
      </c>
      <c r="D876" s="25">
        <v>2014</v>
      </c>
      <c r="E876">
        <f t="shared" si="26"/>
        <v>1392014</v>
      </c>
      <c r="F876" s="25">
        <v>67.7</v>
      </c>
      <c r="G876" s="25">
        <v>40</v>
      </c>
      <c r="H876" s="25">
        <f t="shared" si="27"/>
        <v>0.4</v>
      </c>
      <c r="I876" s="25">
        <v>38</v>
      </c>
      <c r="J876" s="25" t="s">
        <v>421</v>
      </c>
      <c r="K876" s="25">
        <v>78.599999999999994</v>
      </c>
      <c r="L876" s="25">
        <v>88.5</v>
      </c>
      <c r="M876" s="25" t="s">
        <v>421</v>
      </c>
      <c r="N876" s="25">
        <v>67.7</v>
      </c>
      <c r="O876" s="25">
        <v>63.4</v>
      </c>
      <c r="P876" s="25">
        <v>83.9</v>
      </c>
      <c r="Q876" s="25">
        <v>87</v>
      </c>
      <c r="R876" s="25">
        <v>70</v>
      </c>
      <c r="S876" s="25">
        <v>60</v>
      </c>
    </row>
    <row r="877" spans="1:19" x14ac:dyDescent="0.25">
      <c r="A877" s="25" t="s">
        <v>237</v>
      </c>
      <c r="B877" s="25" t="str">
        <f>VLOOKUP(A877,'Cód dos países'!$A$3:$C$199,2,FALSE)</f>
        <v>PHL</v>
      </c>
      <c r="C877" s="25">
        <f>VLOOKUP(A877,'Cód dos países'!$A$3:$C$199,3,FALSE)</f>
        <v>140</v>
      </c>
      <c r="D877" s="25">
        <v>2014</v>
      </c>
      <c r="E877">
        <f t="shared" si="26"/>
        <v>1402014</v>
      </c>
      <c r="F877" s="25">
        <v>62.2</v>
      </c>
      <c r="G877" s="25">
        <v>30</v>
      </c>
      <c r="H877" s="25">
        <f t="shared" si="27"/>
        <v>0.3</v>
      </c>
      <c r="I877" s="25">
        <v>36</v>
      </c>
      <c r="J877" s="25" t="s">
        <v>421</v>
      </c>
      <c r="K877" s="25">
        <v>79.099999999999994</v>
      </c>
      <c r="L877" s="25">
        <v>89.3</v>
      </c>
      <c r="M877" s="25" t="s">
        <v>421</v>
      </c>
      <c r="N877" s="25">
        <v>55.3</v>
      </c>
      <c r="O877" s="25">
        <v>58.2</v>
      </c>
      <c r="P877" s="25">
        <v>78.8</v>
      </c>
      <c r="Q877" s="25">
        <v>75.400000000000006</v>
      </c>
      <c r="R877" s="25">
        <v>60</v>
      </c>
      <c r="S877" s="25">
        <v>60</v>
      </c>
    </row>
    <row r="878" spans="1:19" x14ac:dyDescent="0.25">
      <c r="A878" s="25" t="s">
        <v>241</v>
      </c>
      <c r="B878" s="25" t="str">
        <f>VLOOKUP(A878,'Cód dos países'!$A$3:$C$199,2,FALSE)</f>
        <v>POL</v>
      </c>
      <c r="C878" s="25">
        <f>VLOOKUP(A878,'Cód dos países'!$A$3:$C$199,3,FALSE)</f>
        <v>141</v>
      </c>
      <c r="D878" s="25">
        <v>2014</v>
      </c>
      <c r="E878">
        <f t="shared" si="26"/>
        <v>1412014</v>
      </c>
      <c r="F878" s="25">
        <v>68.599999999999994</v>
      </c>
      <c r="G878" s="25">
        <v>60</v>
      </c>
      <c r="H878" s="25">
        <f t="shared" si="27"/>
        <v>0.6</v>
      </c>
      <c r="I878" s="25">
        <v>60</v>
      </c>
      <c r="J878" s="25" t="s">
        <v>421</v>
      </c>
      <c r="K878" s="25">
        <v>82.1</v>
      </c>
      <c r="L878" s="25">
        <v>47.1</v>
      </c>
      <c r="M878" s="25" t="s">
        <v>421</v>
      </c>
      <c r="N878" s="25">
        <v>67.3</v>
      </c>
      <c r="O878" s="25">
        <v>60.4</v>
      </c>
      <c r="P878" s="25">
        <v>81.3</v>
      </c>
      <c r="Q878" s="25">
        <v>88</v>
      </c>
      <c r="R878" s="25">
        <v>70</v>
      </c>
      <c r="S878" s="25">
        <v>70</v>
      </c>
    </row>
    <row r="879" spans="1:19" x14ac:dyDescent="0.25">
      <c r="A879" s="25" t="s">
        <v>244</v>
      </c>
      <c r="B879" s="25" t="str">
        <f>VLOOKUP(A879,'Cód dos países'!$A$3:$C$199,2,FALSE)</f>
        <v>PRT</v>
      </c>
      <c r="C879" s="25">
        <f>VLOOKUP(A879,'Cód dos países'!$A$3:$C$199,3,FALSE)</f>
        <v>142</v>
      </c>
      <c r="D879" s="25">
        <v>2014</v>
      </c>
      <c r="E879">
        <f t="shared" si="26"/>
        <v>1422014</v>
      </c>
      <c r="F879" s="25">
        <v>65.3</v>
      </c>
      <c r="G879" s="25">
        <v>70</v>
      </c>
      <c r="H879" s="25">
        <f t="shared" si="27"/>
        <v>0.7</v>
      </c>
      <c r="I879" s="25">
        <v>62</v>
      </c>
      <c r="J879" s="25" t="s">
        <v>421</v>
      </c>
      <c r="K879" s="25">
        <v>61.1</v>
      </c>
      <c r="L879" s="25">
        <v>28.8</v>
      </c>
      <c r="M879" s="25" t="s">
        <v>421</v>
      </c>
      <c r="N879" s="25">
        <v>87.5</v>
      </c>
      <c r="O879" s="25">
        <v>42.9</v>
      </c>
      <c r="P879" s="25">
        <v>82.8</v>
      </c>
      <c r="Q879" s="25">
        <v>88</v>
      </c>
      <c r="R879" s="25">
        <v>70</v>
      </c>
      <c r="S879" s="25">
        <v>60</v>
      </c>
    </row>
    <row r="880" spans="1:19" x14ac:dyDescent="0.25">
      <c r="A880" s="25" t="s">
        <v>248</v>
      </c>
      <c r="B880" s="25" t="str">
        <f>VLOOKUP(A880,'Cód dos países'!$A$3:$C$199,2,FALSE)</f>
        <v>QAT</v>
      </c>
      <c r="C880" s="25">
        <f>VLOOKUP(A880,'Cód dos países'!$A$3:$C$199,3,FALSE)</f>
        <v>143</v>
      </c>
      <c r="D880" s="25">
        <v>2014</v>
      </c>
      <c r="E880">
        <f t="shared" si="26"/>
        <v>1432014</v>
      </c>
      <c r="F880" s="25">
        <v>70.8</v>
      </c>
      <c r="G880" s="25">
        <v>70</v>
      </c>
      <c r="H880" s="25">
        <f t="shared" si="27"/>
        <v>0.7</v>
      </c>
      <c r="I880" s="25">
        <v>68</v>
      </c>
      <c r="J880" s="25" t="s">
        <v>421</v>
      </c>
      <c r="K880" s="25">
        <v>99.7</v>
      </c>
      <c r="L880" s="25">
        <v>71.900000000000006</v>
      </c>
      <c r="M880" s="25" t="s">
        <v>421</v>
      </c>
      <c r="N880" s="25">
        <v>70.5</v>
      </c>
      <c r="O880" s="25">
        <v>71.2</v>
      </c>
      <c r="P880" s="25">
        <v>79.7</v>
      </c>
      <c r="Q880" s="25">
        <v>81.8</v>
      </c>
      <c r="R880" s="25">
        <v>45</v>
      </c>
      <c r="S880" s="25">
        <v>50</v>
      </c>
    </row>
    <row r="881" spans="1:19" x14ac:dyDescent="0.25">
      <c r="A881" s="25" t="s">
        <v>334</v>
      </c>
      <c r="B881" s="25" t="str">
        <f>VLOOKUP(A881,'Cód dos países'!$A$3:$C$199,2,FALSE)</f>
        <v>COG</v>
      </c>
      <c r="C881" s="25">
        <f>VLOOKUP(A881,'Cód dos países'!$A$3:$C$199,3,FALSE)</f>
        <v>39</v>
      </c>
      <c r="D881" s="25">
        <v>2014</v>
      </c>
      <c r="E881">
        <f t="shared" si="26"/>
        <v>392014</v>
      </c>
      <c r="F881" s="25">
        <v>42.7</v>
      </c>
      <c r="G881" s="25">
        <v>10</v>
      </c>
      <c r="H881" s="25">
        <f t="shared" si="27"/>
        <v>0.1</v>
      </c>
      <c r="I881" s="25">
        <v>22</v>
      </c>
      <c r="J881" s="25" t="s">
        <v>421</v>
      </c>
      <c r="K881" s="25">
        <v>67.400000000000006</v>
      </c>
      <c r="L881" s="25">
        <v>60.7</v>
      </c>
      <c r="M881" s="25" t="s">
        <v>421</v>
      </c>
      <c r="N881" s="25">
        <v>36.799999999999997</v>
      </c>
      <c r="O881" s="25">
        <v>36</v>
      </c>
      <c r="P881" s="25">
        <v>71.599999999999994</v>
      </c>
      <c r="Q881" s="25">
        <v>62.4</v>
      </c>
      <c r="R881" s="25">
        <v>30</v>
      </c>
      <c r="S881" s="25">
        <v>30</v>
      </c>
    </row>
    <row r="882" spans="1:19" x14ac:dyDescent="0.25">
      <c r="A882" s="25" t="s">
        <v>250</v>
      </c>
      <c r="B882" s="25" t="str">
        <f>VLOOKUP(A882,'Cód dos países'!$A$3:$C$199,2,FALSE)</f>
        <v>ROM</v>
      </c>
      <c r="C882" s="25">
        <f>VLOOKUP(A882,'Cód dos países'!$A$3:$C$199,3,FALSE)</f>
        <v>144</v>
      </c>
      <c r="D882" s="25">
        <v>2014</v>
      </c>
      <c r="E882">
        <f t="shared" si="26"/>
        <v>1442014</v>
      </c>
      <c r="F882" s="25">
        <v>66.599999999999994</v>
      </c>
      <c r="G882" s="25">
        <v>40</v>
      </c>
      <c r="H882" s="25">
        <f t="shared" si="27"/>
        <v>0.4</v>
      </c>
      <c r="I882" s="25">
        <v>43</v>
      </c>
      <c r="J882" s="25" t="s">
        <v>421</v>
      </c>
      <c r="K882" s="25">
        <v>86.9</v>
      </c>
      <c r="L882" s="25">
        <v>62.3</v>
      </c>
      <c r="M882" s="25" t="s">
        <v>421</v>
      </c>
      <c r="N882" s="25">
        <v>69.8</v>
      </c>
      <c r="O882" s="25">
        <v>68.599999999999994</v>
      </c>
      <c r="P882" s="25">
        <v>77.3</v>
      </c>
      <c r="Q882" s="25">
        <v>88</v>
      </c>
      <c r="R882" s="25">
        <v>80</v>
      </c>
      <c r="S882" s="25">
        <v>50</v>
      </c>
    </row>
    <row r="883" spans="1:19" x14ac:dyDescent="0.25">
      <c r="A883" s="25" t="s">
        <v>251</v>
      </c>
      <c r="B883" s="25" t="str">
        <f>VLOOKUP(A883,'Cód dos países'!$A$3:$C$199,2,FALSE)</f>
        <v>RUS</v>
      </c>
      <c r="C883" s="25">
        <f>VLOOKUP(A883,'Cód dos países'!$A$3:$C$199,3,FALSE)</f>
        <v>145</v>
      </c>
      <c r="D883" s="25">
        <v>2014</v>
      </c>
      <c r="E883">
        <f t="shared" si="26"/>
        <v>1452014</v>
      </c>
      <c r="F883" s="25">
        <v>52.1</v>
      </c>
      <c r="G883" s="25">
        <v>20</v>
      </c>
      <c r="H883" s="25">
        <f t="shared" si="27"/>
        <v>0.2</v>
      </c>
      <c r="I883" s="25">
        <v>28</v>
      </c>
      <c r="J883" s="25" t="s">
        <v>421</v>
      </c>
      <c r="K883" s="25">
        <v>86.1</v>
      </c>
      <c r="L883" s="25">
        <v>57.8</v>
      </c>
      <c r="M883" s="25" t="s">
        <v>421</v>
      </c>
      <c r="N883" s="25">
        <v>76.3</v>
      </c>
      <c r="O883" s="25">
        <v>58.9</v>
      </c>
      <c r="P883" s="25">
        <v>63.9</v>
      </c>
      <c r="Q883" s="25">
        <v>75</v>
      </c>
      <c r="R883" s="25">
        <v>25</v>
      </c>
      <c r="S883" s="25">
        <v>30</v>
      </c>
    </row>
    <row r="884" spans="1:19" x14ac:dyDescent="0.25">
      <c r="A884" s="25" t="s">
        <v>253</v>
      </c>
      <c r="B884" s="25" t="str">
        <f>VLOOKUP(A884,'Cód dos países'!$A$3:$C$199,2,FALSE)</f>
        <v>RWA</v>
      </c>
      <c r="C884" s="25">
        <f>VLOOKUP(A884,'Cód dos países'!$A$3:$C$199,3,FALSE)</f>
        <v>146</v>
      </c>
      <c r="D884" s="25">
        <v>2014</v>
      </c>
      <c r="E884">
        <f t="shared" si="26"/>
        <v>1462014</v>
      </c>
      <c r="F884" s="25">
        <v>64.8</v>
      </c>
      <c r="G884" s="25">
        <v>30</v>
      </c>
      <c r="H884" s="25">
        <f t="shared" si="27"/>
        <v>0.3</v>
      </c>
      <c r="I884" s="25">
        <v>53</v>
      </c>
      <c r="J884" s="25" t="s">
        <v>421</v>
      </c>
      <c r="K884" s="25">
        <v>80.2</v>
      </c>
      <c r="L884" s="25">
        <v>79.2</v>
      </c>
      <c r="M884" s="25" t="s">
        <v>421</v>
      </c>
      <c r="N884" s="25">
        <v>59.5</v>
      </c>
      <c r="O884" s="25">
        <v>84.5</v>
      </c>
      <c r="P884" s="25">
        <v>76</v>
      </c>
      <c r="Q884" s="25">
        <v>80.8</v>
      </c>
      <c r="R884" s="25">
        <v>65</v>
      </c>
      <c r="S884" s="25">
        <v>40</v>
      </c>
    </row>
    <row r="885" spans="1:19" x14ac:dyDescent="0.25">
      <c r="A885" s="25" t="s">
        <v>368</v>
      </c>
      <c r="B885" s="25" t="str">
        <f>VLOOKUP(A885,'Cód dos países'!$A$3:$C$199,2,FALSE)</f>
        <v>LCA</v>
      </c>
      <c r="C885" s="25">
        <f>VLOOKUP(A885,'Cód dos países'!$A$3:$C$199,3,FALSE)</f>
        <v>164</v>
      </c>
      <c r="D885" s="25">
        <v>2014</v>
      </c>
      <c r="E885">
        <f t="shared" si="26"/>
        <v>1642014</v>
      </c>
      <c r="F885" s="25">
        <v>70.2</v>
      </c>
      <c r="G885" s="25">
        <v>70</v>
      </c>
      <c r="H885" s="25">
        <f t="shared" si="27"/>
        <v>0.7</v>
      </c>
      <c r="I885" s="25">
        <v>71</v>
      </c>
      <c r="J885" s="25" t="s">
        <v>421</v>
      </c>
      <c r="K885" s="25">
        <v>77.7</v>
      </c>
      <c r="L885" s="25">
        <v>65.8</v>
      </c>
      <c r="M885" s="25" t="s">
        <v>421</v>
      </c>
      <c r="N885" s="25">
        <v>75.599999999999994</v>
      </c>
      <c r="O885" s="25">
        <v>79.8</v>
      </c>
      <c r="P885" s="25">
        <v>85.5</v>
      </c>
      <c r="Q885" s="25">
        <v>72</v>
      </c>
      <c r="R885" s="25">
        <v>65</v>
      </c>
      <c r="S885" s="25">
        <v>40</v>
      </c>
    </row>
    <row r="886" spans="1:19" x14ac:dyDescent="0.25">
      <c r="A886" s="25" t="s">
        <v>369</v>
      </c>
      <c r="B886" s="25" t="str">
        <f>VLOOKUP(A886,'Cód dos países'!$A$3:$C$199,2,FALSE)</f>
        <v>VCT</v>
      </c>
      <c r="C886" s="25">
        <f>VLOOKUP(A886,'Cód dos países'!$A$3:$C$199,3,FALSE)</f>
        <v>165</v>
      </c>
      <c r="D886" s="25">
        <v>2014</v>
      </c>
      <c r="E886">
        <f t="shared" si="26"/>
        <v>1652014</v>
      </c>
      <c r="F886" s="25">
        <v>68</v>
      </c>
      <c r="G886" s="25">
        <v>70</v>
      </c>
      <c r="H886" s="25">
        <f t="shared" si="27"/>
        <v>0.7</v>
      </c>
      <c r="I886" s="25">
        <v>62</v>
      </c>
      <c r="J886" s="25" t="s">
        <v>421</v>
      </c>
      <c r="K886" s="25">
        <v>73.3</v>
      </c>
      <c r="L886" s="25">
        <v>75.3</v>
      </c>
      <c r="M886" s="25" t="s">
        <v>421</v>
      </c>
      <c r="N886" s="25">
        <v>70.8</v>
      </c>
      <c r="O886" s="25">
        <v>78.2</v>
      </c>
      <c r="P886" s="25">
        <v>82.3</v>
      </c>
      <c r="Q886" s="25">
        <v>68.400000000000006</v>
      </c>
      <c r="R886" s="25">
        <v>60</v>
      </c>
      <c r="S886" s="25">
        <v>40</v>
      </c>
    </row>
    <row r="887" spans="1:19" x14ac:dyDescent="0.25">
      <c r="A887" s="25" t="s">
        <v>365</v>
      </c>
      <c r="B887" s="25" t="str">
        <f>VLOOKUP(A887,'Cód dos países'!$A$3:$C$199,2,FALSE)</f>
        <v>SAM</v>
      </c>
      <c r="C887" s="25">
        <f>VLOOKUP(A887,'Cód dos países'!$A$3:$C$199,3,FALSE)</f>
        <v>147</v>
      </c>
      <c r="D887" s="25">
        <v>2014</v>
      </c>
      <c r="E887">
        <f t="shared" si="26"/>
        <v>1472014</v>
      </c>
      <c r="F887" s="25">
        <v>61.9</v>
      </c>
      <c r="G887" s="25">
        <v>60</v>
      </c>
      <c r="H887" s="25">
        <f t="shared" si="27"/>
        <v>0.6</v>
      </c>
      <c r="I887" s="25">
        <v>38</v>
      </c>
      <c r="J887" s="25" t="s">
        <v>421</v>
      </c>
      <c r="K887" s="25">
        <v>80.2</v>
      </c>
      <c r="L887" s="25">
        <v>46.5</v>
      </c>
      <c r="M887" s="25" t="s">
        <v>421</v>
      </c>
      <c r="N887" s="25">
        <v>73.599999999999994</v>
      </c>
      <c r="O887" s="25">
        <v>78.400000000000006</v>
      </c>
      <c r="P887" s="25">
        <v>81.2</v>
      </c>
      <c r="Q887" s="25">
        <v>75.8</v>
      </c>
      <c r="R887" s="25">
        <v>55</v>
      </c>
      <c r="S887" s="25">
        <v>30</v>
      </c>
    </row>
    <row r="888" spans="1:19" x14ac:dyDescent="0.25">
      <c r="A888" s="25" t="s">
        <v>272</v>
      </c>
      <c r="B888" s="25" t="str">
        <f>VLOOKUP(A888,'Cód dos países'!$A$3:$C$199,2,FALSE)</f>
        <v>STP</v>
      </c>
      <c r="C888" s="25">
        <f>VLOOKUP(A888,'Cód dos países'!$A$3:$C$199,3,FALSE)</f>
        <v>149</v>
      </c>
      <c r="D888" s="25">
        <v>2014</v>
      </c>
      <c r="E888">
        <f t="shared" si="26"/>
        <v>1492014</v>
      </c>
      <c r="F888" s="25">
        <v>53.3</v>
      </c>
      <c r="G888" s="25">
        <v>25</v>
      </c>
      <c r="H888" s="25">
        <f t="shared" si="27"/>
        <v>0.25</v>
      </c>
      <c r="I888" s="25">
        <v>42</v>
      </c>
      <c r="J888" s="25" t="s">
        <v>421</v>
      </c>
      <c r="K888" s="25">
        <v>87.8</v>
      </c>
      <c r="L888" s="25">
        <v>41.4</v>
      </c>
      <c r="M888" s="25" t="s">
        <v>421</v>
      </c>
      <c r="N888" s="25">
        <v>65.099999999999994</v>
      </c>
      <c r="O888" s="25">
        <v>45.8</v>
      </c>
      <c r="P888" s="25">
        <v>70.7</v>
      </c>
      <c r="Q888" s="25">
        <v>75.2</v>
      </c>
      <c r="R888" s="25">
        <v>50</v>
      </c>
      <c r="S888" s="25">
        <v>30</v>
      </c>
    </row>
    <row r="889" spans="1:19" x14ac:dyDescent="0.25">
      <c r="A889" s="25" t="s">
        <v>255</v>
      </c>
      <c r="B889" s="25" t="str">
        <f>VLOOKUP(A889,'Cód dos países'!$A$3:$C$199,2,FALSE)</f>
        <v>SAU</v>
      </c>
      <c r="C889" s="25">
        <f>VLOOKUP(A889,'Cód dos países'!$A$3:$C$199,3,FALSE)</f>
        <v>150</v>
      </c>
      <c r="D889" s="25">
        <v>2014</v>
      </c>
      <c r="E889">
        <f t="shared" si="26"/>
        <v>1502014</v>
      </c>
      <c r="F889" s="25">
        <v>62.1</v>
      </c>
      <c r="G889" s="25">
        <v>40</v>
      </c>
      <c r="H889" s="25">
        <f t="shared" si="27"/>
        <v>0.4</v>
      </c>
      <c r="I889" s="25">
        <v>46</v>
      </c>
      <c r="J889" s="25" t="s">
        <v>421</v>
      </c>
      <c r="K889" s="25">
        <v>99.7</v>
      </c>
      <c r="L889" s="25">
        <v>61.9</v>
      </c>
      <c r="M889" s="25" t="s">
        <v>421</v>
      </c>
      <c r="N889" s="25">
        <v>65.8</v>
      </c>
      <c r="O889" s="25">
        <v>72.7</v>
      </c>
      <c r="P889" s="25">
        <v>68.400000000000006</v>
      </c>
      <c r="Q889" s="25">
        <v>76.400000000000006</v>
      </c>
      <c r="R889" s="25">
        <v>40</v>
      </c>
      <c r="S889" s="25">
        <v>50</v>
      </c>
    </row>
    <row r="890" spans="1:19" x14ac:dyDescent="0.25">
      <c r="A890" s="25" t="s">
        <v>259</v>
      </c>
      <c r="B890" s="25" t="str">
        <f>VLOOKUP(A890,'Cód dos países'!$A$3:$C$199,2,FALSE)</f>
        <v>SEN</v>
      </c>
      <c r="C890" s="25">
        <f>VLOOKUP(A890,'Cód dos países'!$A$3:$C$199,3,FALSE)</f>
        <v>151</v>
      </c>
      <c r="D890" s="25">
        <v>2014</v>
      </c>
      <c r="E890">
        <f t="shared" si="26"/>
        <v>1512014</v>
      </c>
      <c r="F890" s="25">
        <v>57.8</v>
      </c>
      <c r="G890" s="25">
        <v>40</v>
      </c>
      <c r="H890" s="25">
        <f t="shared" si="27"/>
        <v>0.4</v>
      </c>
      <c r="I890" s="25">
        <v>41</v>
      </c>
      <c r="J890" s="25" t="s">
        <v>421</v>
      </c>
      <c r="K890" s="25">
        <v>71.3</v>
      </c>
      <c r="L890" s="25">
        <v>74.599999999999994</v>
      </c>
      <c r="M890" s="25" t="s">
        <v>421</v>
      </c>
      <c r="N890" s="25">
        <v>54.6</v>
      </c>
      <c r="O890" s="25">
        <v>39.5</v>
      </c>
      <c r="P890" s="25">
        <v>83</v>
      </c>
      <c r="Q890" s="25">
        <v>74</v>
      </c>
      <c r="R890" s="25">
        <v>60</v>
      </c>
      <c r="S890" s="25">
        <v>40</v>
      </c>
    </row>
    <row r="891" spans="1:19" x14ac:dyDescent="0.25">
      <c r="A891" s="25" t="s">
        <v>271</v>
      </c>
      <c r="B891" s="25" t="str">
        <f>VLOOKUP(A891,'Cód dos países'!$A$3:$C$199,2,FALSE)</f>
        <v>YUG</v>
      </c>
      <c r="C891" s="25">
        <f>VLOOKUP(A891,'Cód dos países'!$A$3:$C$199,3,FALSE)</f>
        <v>152</v>
      </c>
      <c r="D891" s="25">
        <v>2014</v>
      </c>
      <c r="E891">
        <f t="shared" si="26"/>
        <v>1522014</v>
      </c>
      <c r="F891" s="25">
        <v>60</v>
      </c>
      <c r="G891" s="25">
        <v>45</v>
      </c>
      <c r="H891" s="25">
        <f t="shared" si="27"/>
        <v>0.45</v>
      </c>
      <c r="I891" s="25">
        <v>42</v>
      </c>
      <c r="J891" s="25" t="s">
        <v>421</v>
      </c>
      <c r="K891" s="25">
        <v>82.4</v>
      </c>
      <c r="L891" s="25">
        <v>27.1</v>
      </c>
      <c r="M891" s="25" t="s">
        <v>421</v>
      </c>
      <c r="N891" s="25">
        <v>57.8</v>
      </c>
      <c r="O891" s="25">
        <v>70.400000000000006</v>
      </c>
      <c r="P891" s="25">
        <v>72.2</v>
      </c>
      <c r="Q891" s="25">
        <v>78.2</v>
      </c>
      <c r="R891" s="25">
        <v>75</v>
      </c>
      <c r="S891" s="25">
        <v>50</v>
      </c>
    </row>
    <row r="892" spans="1:19" x14ac:dyDescent="0.25">
      <c r="A892" s="25" t="s">
        <v>284</v>
      </c>
      <c r="B892" s="25" t="str">
        <f>VLOOKUP(A892,'Cód dos países'!$A$3:$C$199,2,FALSE)</f>
        <v>SYC</v>
      </c>
      <c r="C892" s="25">
        <f>VLOOKUP(A892,'Cód dos países'!$A$3:$C$199,3,FALSE)</f>
        <v>153</v>
      </c>
      <c r="D892" s="25">
        <v>2014</v>
      </c>
      <c r="E892">
        <f t="shared" si="26"/>
        <v>1532014</v>
      </c>
      <c r="F892" s="25">
        <v>57.5</v>
      </c>
      <c r="G892" s="25">
        <v>50</v>
      </c>
      <c r="H892" s="25">
        <f t="shared" si="27"/>
        <v>0.5</v>
      </c>
      <c r="I892" s="25">
        <v>54</v>
      </c>
      <c r="J892" s="25" t="s">
        <v>421</v>
      </c>
      <c r="K892" s="25">
        <v>79.8</v>
      </c>
      <c r="L892" s="25">
        <v>59.4</v>
      </c>
      <c r="M892" s="25" t="s">
        <v>421</v>
      </c>
      <c r="N892" s="25">
        <v>67.7</v>
      </c>
      <c r="O892" s="25">
        <v>63.9</v>
      </c>
      <c r="P892" s="25">
        <v>76</v>
      </c>
      <c r="Q892" s="25">
        <v>44</v>
      </c>
      <c r="R892" s="25">
        <v>50</v>
      </c>
      <c r="S892" s="25">
        <v>30</v>
      </c>
    </row>
    <row r="893" spans="1:19" x14ac:dyDescent="0.25">
      <c r="A893" s="25" t="s">
        <v>265</v>
      </c>
      <c r="B893" s="25" t="str">
        <f>VLOOKUP(A893,'Cód dos países'!$A$3:$C$199,2,FALSE)</f>
        <v>SLE</v>
      </c>
      <c r="C893" s="25">
        <f>VLOOKUP(A893,'Cód dos países'!$A$3:$C$199,3,FALSE)</f>
        <v>154</v>
      </c>
      <c r="D893" s="25">
        <v>2014</v>
      </c>
      <c r="E893">
        <f t="shared" si="26"/>
        <v>1542014</v>
      </c>
      <c r="F893" s="25">
        <v>51.7</v>
      </c>
      <c r="G893" s="25">
        <v>10</v>
      </c>
      <c r="H893" s="25">
        <f t="shared" si="27"/>
        <v>0.1</v>
      </c>
      <c r="I893" s="25">
        <v>30</v>
      </c>
      <c r="J893" s="25" t="s">
        <v>421</v>
      </c>
      <c r="K893" s="25">
        <v>80.8</v>
      </c>
      <c r="L893" s="25">
        <v>87.5</v>
      </c>
      <c r="M893" s="25" t="s">
        <v>421</v>
      </c>
      <c r="N893" s="25">
        <v>53.4</v>
      </c>
      <c r="O893" s="25">
        <v>41.6</v>
      </c>
      <c r="P893" s="25">
        <v>68.5</v>
      </c>
      <c r="Q893" s="25">
        <v>70.2</v>
      </c>
      <c r="R893" s="25">
        <v>55</v>
      </c>
      <c r="S893" s="25">
        <v>20</v>
      </c>
    </row>
    <row r="894" spans="1:19" x14ac:dyDescent="0.25">
      <c r="A894" s="25" t="s">
        <v>261</v>
      </c>
      <c r="B894" s="25" t="str">
        <f>VLOOKUP(A894,'Cód dos países'!$A$3:$C$199,2,FALSE)</f>
        <v>SGP</v>
      </c>
      <c r="C894" s="25">
        <f>VLOOKUP(A894,'Cód dos países'!$A$3:$C$199,3,FALSE)</f>
        <v>155</v>
      </c>
      <c r="D894" s="25">
        <v>2014</v>
      </c>
      <c r="E894">
        <f t="shared" si="26"/>
        <v>1552014</v>
      </c>
      <c r="F894" s="25">
        <v>89.4</v>
      </c>
      <c r="G894" s="25">
        <v>90</v>
      </c>
      <c r="H894" s="25">
        <f t="shared" si="27"/>
        <v>0.9</v>
      </c>
      <c r="I894" s="25">
        <v>86</v>
      </c>
      <c r="J894" s="25" t="s">
        <v>421</v>
      </c>
      <c r="K894" s="25">
        <v>91.2</v>
      </c>
      <c r="L894" s="25">
        <v>93.8</v>
      </c>
      <c r="M894" s="25" t="s">
        <v>421</v>
      </c>
      <c r="N894" s="25">
        <v>96.9</v>
      </c>
      <c r="O894" s="25">
        <v>96.9</v>
      </c>
      <c r="P894" s="25">
        <v>83.7</v>
      </c>
      <c r="Q894" s="25">
        <v>90</v>
      </c>
      <c r="R894" s="25">
        <v>85</v>
      </c>
      <c r="S894" s="25">
        <v>80</v>
      </c>
    </row>
    <row r="895" spans="1:19" x14ac:dyDescent="0.25">
      <c r="A895" s="25" t="s">
        <v>276</v>
      </c>
      <c r="B895" s="25" t="str">
        <f>VLOOKUP(A895,'Cód dos países'!$A$3:$C$199,2,FALSE)</f>
        <v>SVK</v>
      </c>
      <c r="C895" s="25">
        <f>VLOOKUP(A895,'Cód dos países'!$A$3:$C$199,3,FALSE)</f>
        <v>156</v>
      </c>
      <c r="D895" s="25">
        <v>2014</v>
      </c>
      <c r="E895">
        <f t="shared" si="26"/>
        <v>1562014</v>
      </c>
      <c r="F895" s="25">
        <v>67.2</v>
      </c>
      <c r="G895" s="25">
        <v>50</v>
      </c>
      <c r="H895" s="25">
        <f t="shared" si="27"/>
        <v>0.5</v>
      </c>
      <c r="I895" s="25">
        <v>47</v>
      </c>
      <c r="J895" s="25" t="s">
        <v>421</v>
      </c>
      <c r="K895" s="25">
        <v>80.8</v>
      </c>
      <c r="L895" s="25">
        <v>55.1</v>
      </c>
      <c r="M895" s="25" t="s">
        <v>421</v>
      </c>
      <c r="N895" s="25">
        <v>69.599999999999994</v>
      </c>
      <c r="O895" s="25">
        <v>56.5</v>
      </c>
      <c r="P895" s="25">
        <v>75.5</v>
      </c>
      <c r="Q895" s="25">
        <v>88</v>
      </c>
      <c r="R895" s="25">
        <v>80</v>
      </c>
      <c r="S895" s="25">
        <v>70</v>
      </c>
    </row>
    <row r="896" spans="1:19" x14ac:dyDescent="0.25">
      <c r="A896" s="25" t="s">
        <v>278</v>
      </c>
      <c r="B896" s="25" t="str">
        <f>VLOOKUP(A896,'Cód dos países'!$A$3:$C$199,2,FALSE)</f>
        <v>SVN</v>
      </c>
      <c r="C896" s="25">
        <f>VLOOKUP(A896,'Cód dos países'!$A$3:$C$199,3,FALSE)</f>
        <v>157</v>
      </c>
      <c r="D896" s="25">
        <v>2014</v>
      </c>
      <c r="E896">
        <f t="shared" si="26"/>
        <v>1572014</v>
      </c>
      <c r="F896" s="25">
        <v>60.3</v>
      </c>
      <c r="G896" s="25">
        <v>60</v>
      </c>
      <c r="H896" s="25">
        <f t="shared" si="27"/>
        <v>0.6</v>
      </c>
      <c r="I896" s="25">
        <v>57</v>
      </c>
      <c r="J896" s="25" t="s">
        <v>421</v>
      </c>
      <c r="K896" s="25">
        <v>58.1</v>
      </c>
      <c r="L896" s="25">
        <v>0</v>
      </c>
      <c r="M896" s="25" t="s">
        <v>421</v>
      </c>
      <c r="N896" s="25">
        <v>81.2</v>
      </c>
      <c r="O896" s="25">
        <v>57.1</v>
      </c>
      <c r="P896" s="25">
        <v>81.3</v>
      </c>
      <c r="Q896" s="25">
        <v>88</v>
      </c>
      <c r="R896" s="25">
        <v>70</v>
      </c>
      <c r="S896" s="25">
        <v>50</v>
      </c>
    </row>
    <row r="897" spans="1:19" x14ac:dyDescent="0.25">
      <c r="A897" s="25" t="s">
        <v>263</v>
      </c>
      <c r="B897" s="25" t="str">
        <f>VLOOKUP(A897,'Cód dos países'!$A$3:$C$199,2,FALSE)</f>
        <v>SLB</v>
      </c>
      <c r="C897" s="25">
        <f>VLOOKUP(A897,'Cód dos países'!$A$3:$C$199,3,FALSE)</f>
        <v>158</v>
      </c>
      <c r="D897" s="25">
        <v>2014</v>
      </c>
      <c r="E897">
        <f t="shared" si="26"/>
        <v>1582014</v>
      </c>
      <c r="F897" s="25">
        <v>47</v>
      </c>
      <c r="G897" s="25">
        <v>30</v>
      </c>
      <c r="H897" s="25">
        <f t="shared" si="27"/>
        <v>0.3</v>
      </c>
      <c r="I897" s="25">
        <v>25</v>
      </c>
      <c r="J897" s="25" t="s">
        <v>421</v>
      </c>
      <c r="K897" s="25">
        <v>61.1</v>
      </c>
      <c r="L897" s="25">
        <v>25.7</v>
      </c>
      <c r="M897" s="25" t="s">
        <v>421</v>
      </c>
      <c r="N897" s="25">
        <v>67.7</v>
      </c>
      <c r="O897" s="25">
        <v>68.599999999999994</v>
      </c>
      <c r="P897" s="25">
        <v>74.3</v>
      </c>
      <c r="Q897" s="25">
        <v>73</v>
      </c>
      <c r="R897" s="25">
        <v>15</v>
      </c>
      <c r="S897" s="25">
        <v>30</v>
      </c>
    </row>
    <row r="898" spans="1:19" x14ac:dyDescent="0.25">
      <c r="A898" s="25" t="s">
        <v>269</v>
      </c>
      <c r="B898" s="25" t="str">
        <f>VLOOKUP(A898,'Cód dos países'!$A$3:$C$199,2,FALSE)</f>
        <v>SOM</v>
      </c>
      <c r="C898" s="25">
        <f>VLOOKUP(A898,'Cód dos países'!$A$3:$C$199,3,FALSE)</f>
        <v>159</v>
      </c>
      <c r="D898" s="25">
        <v>2014</v>
      </c>
      <c r="E898">
        <f t="shared" si="26"/>
        <v>1592014</v>
      </c>
      <c r="F898" s="25" t="s">
        <v>421</v>
      </c>
      <c r="H898" s="25" t="str">
        <f t="shared" si="27"/>
        <v/>
      </c>
      <c r="I898" s="25">
        <v>8</v>
      </c>
      <c r="J898" s="25" t="s">
        <v>421</v>
      </c>
      <c r="K898" s="25" t="s">
        <v>421</v>
      </c>
      <c r="L898" s="25" t="s">
        <v>421</v>
      </c>
      <c r="M898" s="25" t="s">
        <v>421</v>
      </c>
      <c r="N898" s="25" t="s">
        <v>421</v>
      </c>
      <c r="O898" s="25" t="s">
        <v>421</v>
      </c>
      <c r="P898" s="25" t="s">
        <v>421</v>
      </c>
      <c r="Q898" s="25" t="s">
        <v>421</v>
      </c>
      <c r="R898" s="25" t="s">
        <v>421</v>
      </c>
      <c r="S898" s="25" t="s">
        <v>421</v>
      </c>
    </row>
    <row r="899" spans="1:19" x14ac:dyDescent="0.25">
      <c r="A899" s="25" t="s">
        <v>327</v>
      </c>
      <c r="B899" s="25" t="str">
        <f>VLOOKUP(A899,'Cód dos países'!$A$3:$C$199,2,FALSE)</f>
        <v>ZAF</v>
      </c>
      <c r="C899" s="25">
        <f>VLOOKUP(A899,'Cód dos países'!$A$3:$C$199,3,FALSE)</f>
        <v>160</v>
      </c>
      <c r="D899" s="25">
        <v>2014</v>
      </c>
      <c r="E899">
        <f t="shared" si="26"/>
        <v>1602014</v>
      </c>
      <c r="F899" s="25">
        <v>62.6</v>
      </c>
      <c r="G899" s="25">
        <v>50</v>
      </c>
      <c r="H899" s="25">
        <f t="shared" si="27"/>
        <v>0.5</v>
      </c>
      <c r="I899" s="25">
        <v>42</v>
      </c>
      <c r="J899" s="25" t="s">
        <v>421</v>
      </c>
      <c r="K899" s="25">
        <v>69.5</v>
      </c>
      <c r="L899" s="25">
        <v>68.2</v>
      </c>
      <c r="M899" s="25" t="s">
        <v>421</v>
      </c>
      <c r="N899" s="25">
        <v>73</v>
      </c>
      <c r="O899" s="25">
        <v>61.6</v>
      </c>
      <c r="P899" s="25">
        <v>74.900000000000006</v>
      </c>
      <c r="Q899" s="25">
        <v>76.599999999999994</v>
      </c>
      <c r="R899" s="25">
        <v>50</v>
      </c>
      <c r="S899" s="25">
        <v>60</v>
      </c>
    </row>
    <row r="900" spans="1:19" x14ac:dyDescent="0.25">
      <c r="A900" s="25" t="s">
        <v>432</v>
      </c>
      <c r="B900" s="25" t="str">
        <f>VLOOKUP(A900,'Cód dos países'!$A$3:$C$199,2,FALSE)</f>
        <v>KOR</v>
      </c>
      <c r="C900" s="25">
        <f>VLOOKUP(A900,'Cód dos países'!$A$3:$C$199,3,FALSE)</f>
        <v>92</v>
      </c>
      <c r="D900" s="25">
        <v>2014</v>
      </c>
      <c r="E900">
        <f t="shared" si="26"/>
        <v>922014</v>
      </c>
      <c r="F900" s="25">
        <v>71.5</v>
      </c>
      <c r="G900" s="25">
        <v>75</v>
      </c>
      <c r="H900" s="25">
        <f t="shared" si="27"/>
        <v>0.75</v>
      </c>
      <c r="I900" s="25">
        <v>55</v>
      </c>
      <c r="J900" s="25" t="s">
        <v>421</v>
      </c>
      <c r="K900" s="25">
        <v>72.5</v>
      </c>
      <c r="L900" s="25">
        <v>67.900000000000006</v>
      </c>
      <c r="M900" s="25" t="s">
        <v>421</v>
      </c>
      <c r="N900" s="25">
        <v>89.7</v>
      </c>
      <c r="O900" s="25">
        <v>51.1</v>
      </c>
      <c r="P900" s="25">
        <v>81.599999999999994</v>
      </c>
      <c r="Q900" s="25">
        <v>72.599999999999994</v>
      </c>
      <c r="R900" s="25">
        <v>70</v>
      </c>
      <c r="S900" s="25">
        <v>80</v>
      </c>
    </row>
    <row r="901" spans="1:19" x14ac:dyDescent="0.25">
      <c r="A901" s="25" t="s">
        <v>89</v>
      </c>
      <c r="B901" s="25" t="str">
        <f>VLOOKUP(A901,'Cód dos países'!$A$3:$C$199,2,FALSE)</f>
        <v>ESP</v>
      </c>
      <c r="C901" s="25">
        <f>VLOOKUP(A901,'Cód dos países'!$A$3:$C$199,3,FALSE)</f>
        <v>161</v>
      </c>
      <c r="D901" s="25">
        <v>2014</v>
      </c>
      <c r="E901">
        <f t="shared" ref="E901:E964" si="28">C901*10000+D901</f>
        <v>1612014</v>
      </c>
      <c r="F901" s="25">
        <v>67.599999999999994</v>
      </c>
      <c r="G901" s="25">
        <v>70</v>
      </c>
      <c r="H901" s="25">
        <f t="shared" ref="H901:H964" si="29">IF(G901="","",(G901/100))</f>
        <v>0.7</v>
      </c>
      <c r="I901" s="25">
        <v>59</v>
      </c>
      <c r="J901" s="25" t="s">
        <v>421</v>
      </c>
      <c r="K901" s="25">
        <v>53.1</v>
      </c>
      <c r="L901" s="25">
        <v>39.799999999999997</v>
      </c>
      <c r="M901" s="25" t="s">
        <v>421</v>
      </c>
      <c r="N901" s="25">
        <v>77.5</v>
      </c>
      <c r="O901" s="25">
        <v>52.6</v>
      </c>
      <c r="P901" s="25">
        <v>81.3</v>
      </c>
      <c r="Q901" s="25">
        <v>88</v>
      </c>
      <c r="R901" s="25">
        <v>85</v>
      </c>
      <c r="S901" s="25">
        <v>70</v>
      </c>
    </row>
    <row r="902" spans="1:19" x14ac:dyDescent="0.25">
      <c r="A902" s="25" t="s">
        <v>173</v>
      </c>
      <c r="B902" s="25" t="str">
        <f>VLOOKUP(A902,'Cód dos países'!$A$3:$C$199,2,FALSE)</f>
        <v>LKA</v>
      </c>
      <c r="C902" s="25">
        <f>VLOOKUP(A902,'Cód dos países'!$A$3:$C$199,3,FALSE)</f>
        <v>162</v>
      </c>
      <c r="D902" s="25">
        <v>2014</v>
      </c>
      <c r="E902">
        <f t="shared" si="28"/>
        <v>1622014</v>
      </c>
      <c r="F902" s="25">
        <v>58.6</v>
      </c>
      <c r="G902" s="25">
        <v>35</v>
      </c>
      <c r="H902" s="25">
        <f t="shared" si="29"/>
        <v>0.35</v>
      </c>
      <c r="I902" s="25">
        <v>37</v>
      </c>
      <c r="J902" s="25" t="s">
        <v>421</v>
      </c>
      <c r="K902" s="25">
        <v>85</v>
      </c>
      <c r="L902" s="25">
        <v>88.4</v>
      </c>
      <c r="M902" s="25" t="s">
        <v>421</v>
      </c>
      <c r="N902" s="25">
        <v>72.5</v>
      </c>
      <c r="O902" s="25">
        <v>58.7</v>
      </c>
      <c r="P902" s="25">
        <v>68.2</v>
      </c>
      <c r="Q902" s="25">
        <v>71.599999999999994</v>
      </c>
      <c r="R902" s="25">
        <v>30</v>
      </c>
      <c r="S902" s="25">
        <v>40</v>
      </c>
    </row>
    <row r="903" spans="1:19" x14ac:dyDescent="0.25">
      <c r="A903" s="25" t="s">
        <v>257</v>
      </c>
      <c r="B903" s="25" t="str">
        <f>VLOOKUP(A903,'Cód dos países'!$A$3:$C$199,2,FALSE)</f>
        <v>SDN</v>
      </c>
      <c r="C903" s="25">
        <f>VLOOKUP(A903,'Cód dos países'!$A$3:$C$199,3,FALSE)</f>
        <v>166</v>
      </c>
      <c r="D903" s="25">
        <v>2014</v>
      </c>
      <c r="E903">
        <f t="shared" si="28"/>
        <v>1662014</v>
      </c>
      <c r="F903" s="25" t="s">
        <v>421</v>
      </c>
      <c r="H903" s="25" t="str">
        <f t="shared" si="29"/>
        <v/>
      </c>
      <c r="I903" s="25">
        <v>11</v>
      </c>
      <c r="J903" s="25" t="s">
        <v>421</v>
      </c>
      <c r="K903" s="25">
        <v>86.4</v>
      </c>
      <c r="L903" s="25">
        <v>94.5</v>
      </c>
      <c r="M903" s="25" t="s">
        <v>421</v>
      </c>
      <c r="N903" s="25">
        <v>49</v>
      </c>
      <c r="O903" s="25">
        <v>43.8</v>
      </c>
      <c r="P903" s="25">
        <v>52.8</v>
      </c>
      <c r="Q903" s="25">
        <v>55.6</v>
      </c>
      <c r="R903" s="25">
        <v>15</v>
      </c>
      <c r="S903" s="25" t="s">
        <v>421</v>
      </c>
    </row>
    <row r="904" spans="1:19" x14ac:dyDescent="0.25">
      <c r="A904" s="25" t="s">
        <v>274</v>
      </c>
      <c r="B904" s="25" t="str">
        <f>VLOOKUP(A904,'Cód dos países'!$A$3:$C$199,2,FALSE)</f>
        <v>SUR</v>
      </c>
      <c r="C904" s="25">
        <f>VLOOKUP(A904,'Cód dos países'!$A$3:$C$199,3,FALSE)</f>
        <v>167</v>
      </c>
      <c r="D904" s="25">
        <v>2014</v>
      </c>
      <c r="E904">
        <f t="shared" si="28"/>
        <v>1672014</v>
      </c>
      <c r="F904" s="25">
        <v>54.2</v>
      </c>
      <c r="G904" s="25">
        <v>35</v>
      </c>
      <c r="H904" s="25">
        <f t="shared" si="29"/>
        <v>0.35</v>
      </c>
      <c r="I904" s="25">
        <v>36</v>
      </c>
      <c r="J904" s="25" t="s">
        <v>421</v>
      </c>
      <c r="K904" s="25">
        <v>69.3</v>
      </c>
      <c r="L904" s="25">
        <v>73.8</v>
      </c>
      <c r="M904" s="25" t="s">
        <v>421</v>
      </c>
      <c r="N904" s="25">
        <v>42.2</v>
      </c>
      <c r="O904" s="25">
        <v>81.900000000000006</v>
      </c>
      <c r="P904" s="25">
        <v>77.2</v>
      </c>
      <c r="Q904" s="25">
        <v>66.2</v>
      </c>
      <c r="R904" s="25">
        <v>30</v>
      </c>
      <c r="S904" s="25">
        <v>30</v>
      </c>
    </row>
    <row r="905" spans="1:19" x14ac:dyDescent="0.25">
      <c r="A905" s="25" t="s">
        <v>280</v>
      </c>
      <c r="B905" s="25" t="str">
        <f>VLOOKUP(A905,'Cód dos países'!$A$3:$C$199,2,FALSE)</f>
        <v>SWE</v>
      </c>
      <c r="C905" s="25">
        <f>VLOOKUP(A905,'Cód dos países'!$A$3:$C$199,3,FALSE)</f>
        <v>169</v>
      </c>
      <c r="D905" s="25">
        <v>2014</v>
      </c>
      <c r="E905">
        <f t="shared" si="28"/>
        <v>1692014</v>
      </c>
      <c r="F905" s="25">
        <v>72.7</v>
      </c>
      <c r="G905" s="25">
        <v>90</v>
      </c>
      <c r="H905" s="25">
        <f t="shared" si="29"/>
        <v>0.9</v>
      </c>
      <c r="I905" s="25">
        <v>89</v>
      </c>
      <c r="J905" s="25" t="s">
        <v>421</v>
      </c>
      <c r="K905" s="25">
        <v>43</v>
      </c>
      <c r="L905" s="25">
        <v>19.2</v>
      </c>
      <c r="M905" s="25" t="s">
        <v>421</v>
      </c>
      <c r="N905" s="25">
        <v>87.9</v>
      </c>
      <c r="O905" s="25">
        <v>54</v>
      </c>
      <c r="P905" s="25">
        <v>85.5</v>
      </c>
      <c r="Q905" s="25">
        <v>88</v>
      </c>
      <c r="R905" s="25">
        <v>90</v>
      </c>
      <c r="S905" s="25">
        <v>80</v>
      </c>
    </row>
    <row r="906" spans="1:19" x14ac:dyDescent="0.25">
      <c r="A906" s="25" t="s">
        <v>49</v>
      </c>
      <c r="B906" s="25" t="str">
        <f>VLOOKUP(A906,'Cód dos países'!$A$3:$C$199,2,FALSE)</f>
        <v>CHE</v>
      </c>
      <c r="C906" s="25">
        <f>VLOOKUP(A906,'Cód dos países'!$A$3:$C$199,3,FALSE)</f>
        <v>170</v>
      </c>
      <c r="D906" s="25">
        <v>2014</v>
      </c>
      <c r="E906">
        <f t="shared" si="28"/>
        <v>1702014</v>
      </c>
      <c r="F906" s="25">
        <v>80.5</v>
      </c>
      <c r="G906" s="25">
        <v>90</v>
      </c>
      <c r="H906" s="25">
        <f t="shared" si="29"/>
        <v>0.9</v>
      </c>
      <c r="I906" s="25">
        <v>85</v>
      </c>
      <c r="J906" s="25" t="s">
        <v>421</v>
      </c>
      <c r="K906" s="25">
        <v>70.3</v>
      </c>
      <c r="L906" s="25">
        <v>65.099999999999994</v>
      </c>
      <c r="M906" s="25" t="s">
        <v>421</v>
      </c>
      <c r="N906" s="25">
        <v>78.099999999999994</v>
      </c>
      <c r="O906" s="25">
        <v>75.3</v>
      </c>
      <c r="P906" s="25">
        <v>86.3</v>
      </c>
      <c r="Q906" s="25">
        <v>90</v>
      </c>
      <c r="R906" s="25">
        <v>85</v>
      </c>
      <c r="S906" s="25">
        <v>80</v>
      </c>
    </row>
    <row r="907" spans="1:19" x14ac:dyDescent="0.25">
      <c r="A907" s="25" t="s">
        <v>286</v>
      </c>
      <c r="B907" s="25" t="str">
        <f>VLOOKUP(A907,'Cód dos países'!$A$3:$C$199,2,FALSE)</f>
        <v>SYR</v>
      </c>
      <c r="C907" s="25">
        <f>VLOOKUP(A907,'Cód dos países'!$A$3:$C$199,3,FALSE)</f>
        <v>171</v>
      </c>
      <c r="D907" s="25">
        <v>2014</v>
      </c>
      <c r="E907">
        <f t="shared" si="28"/>
        <v>1712014</v>
      </c>
      <c r="F907" s="25" t="s">
        <v>421</v>
      </c>
      <c r="G907" s="25">
        <v>10</v>
      </c>
      <c r="H907" s="25">
        <f t="shared" si="29"/>
        <v>0.1</v>
      </c>
      <c r="I907" s="25">
        <v>17</v>
      </c>
      <c r="J907" s="25" t="s">
        <v>421</v>
      </c>
      <c r="K907" s="25" t="s">
        <v>421</v>
      </c>
      <c r="L907" s="25" t="s">
        <v>421</v>
      </c>
      <c r="M907" s="25" t="s">
        <v>421</v>
      </c>
      <c r="N907" s="25">
        <v>57.3</v>
      </c>
      <c r="O907" s="25">
        <v>49.1</v>
      </c>
      <c r="P907" s="25" t="s">
        <v>421</v>
      </c>
      <c r="Q907" s="25" t="s">
        <v>421</v>
      </c>
      <c r="R907" s="25">
        <v>0</v>
      </c>
      <c r="S907" s="25">
        <v>20</v>
      </c>
    </row>
    <row r="908" spans="1:19" x14ac:dyDescent="0.25">
      <c r="A908" s="25" t="s">
        <v>304</v>
      </c>
      <c r="B908" s="25" t="str">
        <f>VLOOKUP(A908,'Cód dos países'!$A$3:$C$199,2,FALSE)</f>
        <v>TWN</v>
      </c>
      <c r="C908" s="25">
        <f>VLOOKUP(A908,'Cód dos países'!$A$3:$C$199,3,FALSE)</f>
        <v>172</v>
      </c>
      <c r="D908" s="25">
        <v>2014</v>
      </c>
      <c r="E908">
        <f t="shared" si="28"/>
        <v>1722014</v>
      </c>
      <c r="F908" s="25">
        <v>75.099999999999994</v>
      </c>
      <c r="G908" s="25">
        <v>70</v>
      </c>
      <c r="H908" s="25">
        <f t="shared" si="29"/>
        <v>0.7</v>
      </c>
      <c r="I908" s="25">
        <v>61</v>
      </c>
      <c r="J908" s="25" t="s">
        <v>421</v>
      </c>
      <c r="K908" s="25">
        <v>80.400000000000006</v>
      </c>
      <c r="L908" s="25">
        <v>87.1</v>
      </c>
      <c r="M908" s="25" t="s">
        <v>421</v>
      </c>
      <c r="N908" s="25">
        <v>92.4</v>
      </c>
      <c r="O908" s="25">
        <v>55.2</v>
      </c>
      <c r="P908" s="25">
        <v>83.3</v>
      </c>
      <c r="Q908" s="25">
        <v>86.4</v>
      </c>
      <c r="R908" s="25">
        <v>75</v>
      </c>
      <c r="S908" s="25">
        <v>60</v>
      </c>
    </row>
    <row r="909" spans="1:19" x14ac:dyDescent="0.25">
      <c r="A909" s="25" t="s">
        <v>294</v>
      </c>
      <c r="B909" s="25" t="str">
        <f>VLOOKUP(A909,'Cód dos países'!$A$3:$C$199,2,FALSE)</f>
        <v>TJK</v>
      </c>
      <c r="C909" s="25">
        <f>VLOOKUP(A909,'Cód dos países'!$A$3:$C$199,3,FALSE)</f>
        <v>173</v>
      </c>
      <c r="D909" s="25">
        <v>2014</v>
      </c>
      <c r="E909">
        <f t="shared" si="28"/>
        <v>1732014</v>
      </c>
      <c r="F909" s="25">
        <v>52.7</v>
      </c>
      <c r="G909" s="25">
        <v>20</v>
      </c>
      <c r="H909" s="25">
        <f t="shared" si="29"/>
        <v>0.2</v>
      </c>
      <c r="I909" s="25">
        <v>22</v>
      </c>
      <c r="J909" s="25" t="s">
        <v>421</v>
      </c>
      <c r="K909" s="25">
        <v>92.1</v>
      </c>
      <c r="L909" s="25">
        <v>81.900000000000006</v>
      </c>
      <c r="M909" s="25" t="s">
        <v>421</v>
      </c>
      <c r="N909" s="25">
        <v>65.400000000000006</v>
      </c>
      <c r="O909" s="25">
        <v>46.4</v>
      </c>
      <c r="P909" s="25">
        <v>69.599999999999994</v>
      </c>
      <c r="Q909" s="25">
        <v>74.599999999999994</v>
      </c>
      <c r="R909" s="25">
        <v>25</v>
      </c>
      <c r="S909" s="25">
        <v>30</v>
      </c>
    </row>
    <row r="910" spans="1:19" x14ac:dyDescent="0.25">
      <c r="A910" s="25" t="s">
        <v>306</v>
      </c>
      <c r="B910" s="25" t="str">
        <f>VLOOKUP(A910,'Cód dos países'!$A$3:$C$199,2,FALSE)</f>
        <v>TZA</v>
      </c>
      <c r="C910" s="25">
        <f>VLOOKUP(A910,'Cód dos países'!$A$3:$C$199,3,FALSE)</f>
        <v>174</v>
      </c>
      <c r="D910" s="25">
        <v>2014</v>
      </c>
      <c r="E910">
        <f t="shared" si="28"/>
        <v>1742014</v>
      </c>
      <c r="F910" s="25">
        <v>57.5</v>
      </c>
      <c r="G910" s="25">
        <v>30</v>
      </c>
      <c r="H910" s="25">
        <f t="shared" si="29"/>
        <v>0.3</v>
      </c>
      <c r="I910" s="25">
        <v>33</v>
      </c>
      <c r="J910" s="25" t="s">
        <v>421</v>
      </c>
      <c r="K910" s="25">
        <v>79.900000000000006</v>
      </c>
      <c r="L910" s="25">
        <v>79.3</v>
      </c>
      <c r="M910" s="25" t="s">
        <v>421</v>
      </c>
      <c r="N910" s="25">
        <v>45</v>
      </c>
      <c r="O910" s="25">
        <v>61.4</v>
      </c>
      <c r="P910" s="25">
        <v>69.7</v>
      </c>
      <c r="Q910" s="25">
        <v>67</v>
      </c>
      <c r="R910" s="25">
        <v>60</v>
      </c>
      <c r="S910" s="25">
        <v>50</v>
      </c>
    </row>
    <row r="911" spans="1:19" x14ac:dyDescent="0.25">
      <c r="A911" s="25" t="s">
        <v>292</v>
      </c>
      <c r="B911" s="25" t="str">
        <f>VLOOKUP(A911,'Cód dos países'!$A$3:$C$199,2,FALSE)</f>
        <v>THA</v>
      </c>
      <c r="C911" s="25">
        <f>VLOOKUP(A911,'Cód dos países'!$A$3:$C$199,3,FALSE)</f>
        <v>175</v>
      </c>
      <c r="D911" s="25">
        <v>2014</v>
      </c>
      <c r="E911">
        <f t="shared" si="28"/>
        <v>1752014</v>
      </c>
      <c r="F911" s="25">
        <v>62.4</v>
      </c>
      <c r="G911" s="25">
        <v>40</v>
      </c>
      <c r="H911" s="25">
        <f t="shared" si="29"/>
        <v>0.4</v>
      </c>
      <c r="I911" s="25">
        <v>35</v>
      </c>
      <c r="J911" s="25" t="s">
        <v>421</v>
      </c>
      <c r="K911" s="25">
        <v>81.5</v>
      </c>
      <c r="L911" s="25">
        <v>81.400000000000006</v>
      </c>
      <c r="M911" s="25" t="s">
        <v>421</v>
      </c>
      <c r="N911" s="25">
        <v>72.5</v>
      </c>
      <c r="O911" s="25">
        <v>63.5</v>
      </c>
      <c r="P911" s="25">
        <v>69.900000000000006</v>
      </c>
      <c r="Q911" s="25">
        <v>75.400000000000006</v>
      </c>
      <c r="R911" s="25">
        <v>45</v>
      </c>
      <c r="S911" s="25">
        <v>60</v>
      </c>
    </row>
    <row r="912" spans="1:19" x14ac:dyDescent="0.25">
      <c r="A912" s="25" t="s">
        <v>348</v>
      </c>
      <c r="B912" s="25" t="str">
        <f>VLOOKUP(A912,'Cód dos países'!$A$3:$C$199,2,FALSE)</f>
        <v>BHS</v>
      </c>
      <c r="C912" s="25">
        <f>VLOOKUP(A912,'Cód dos países'!$A$3:$C$199,3,FALSE)</f>
        <v>12</v>
      </c>
      <c r="D912" s="25">
        <v>2014</v>
      </c>
      <c r="E912">
        <f t="shared" si="28"/>
        <v>122014</v>
      </c>
      <c r="F912" s="25">
        <v>68.7</v>
      </c>
      <c r="G912" s="25">
        <v>70</v>
      </c>
      <c r="H912" s="25">
        <f t="shared" si="29"/>
        <v>0.7</v>
      </c>
      <c r="I912" s="25">
        <v>71</v>
      </c>
      <c r="J912" s="25" t="s">
        <v>421</v>
      </c>
      <c r="K912" s="25">
        <v>97.8</v>
      </c>
      <c r="L912" s="25">
        <v>83.2</v>
      </c>
      <c r="M912" s="25" t="s">
        <v>421</v>
      </c>
      <c r="N912" s="25">
        <v>68.900000000000006</v>
      </c>
      <c r="O912" s="25">
        <v>75.3</v>
      </c>
      <c r="P912" s="25">
        <v>78.8</v>
      </c>
      <c r="Q912" s="25">
        <v>52.2</v>
      </c>
      <c r="R912" s="25">
        <v>30</v>
      </c>
      <c r="S912" s="25">
        <v>60</v>
      </c>
    </row>
    <row r="913" spans="1:19" x14ac:dyDescent="0.25">
      <c r="A913" s="25" t="s">
        <v>354</v>
      </c>
      <c r="B913" s="25" t="str">
        <f>VLOOKUP(A913,'Cód dos países'!$A$3:$C$199,2,FALSE)</f>
        <v>GMB</v>
      </c>
      <c r="C913" s="25">
        <f>VLOOKUP(A913,'Cód dos países'!$A$3:$C$199,3,FALSE)</f>
        <v>62</v>
      </c>
      <c r="D913" s="25">
        <v>2014</v>
      </c>
      <c r="E913">
        <f t="shared" si="28"/>
        <v>622014</v>
      </c>
      <c r="F913" s="25">
        <v>57.5</v>
      </c>
      <c r="G913" s="25">
        <v>25</v>
      </c>
      <c r="H913" s="25">
        <f t="shared" si="29"/>
        <v>0.25</v>
      </c>
      <c r="I913" s="25">
        <v>28</v>
      </c>
      <c r="J913" s="25" t="s">
        <v>421</v>
      </c>
      <c r="K913" s="25">
        <v>75.400000000000006</v>
      </c>
      <c r="L913" s="25">
        <v>73.400000000000006</v>
      </c>
      <c r="M913" s="25" t="s">
        <v>421</v>
      </c>
      <c r="N913" s="25">
        <v>55.7</v>
      </c>
      <c r="O913" s="25">
        <v>66.7</v>
      </c>
      <c r="P913" s="25">
        <v>70.8</v>
      </c>
      <c r="Q913" s="25">
        <v>65</v>
      </c>
      <c r="R913" s="25">
        <v>65</v>
      </c>
      <c r="S913" s="25">
        <v>50</v>
      </c>
    </row>
    <row r="914" spans="1:19" x14ac:dyDescent="0.25">
      <c r="A914" s="25" t="s">
        <v>423</v>
      </c>
      <c r="B914" s="25" t="str">
        <f>VLOOKUP(A914,'Cód dos países'!$A$3:$C$199,2,FALSE)</f>
        <v>TMP</v>
      </c>
      <c r="C914" s="25">
        <f>VLOOKUP(A914,'Cód dos países'!$A$3:$C$199,3,FALSE)</f>
        <v>176</v>
      </c>
      <c r="D914" s="25">
        <v>2014</v>
      </c>
      <c r="E914">
        <f t="shared" si="28"/>
        <v>1762014</v>
      </c>
      <c r="F914" s="25">
        <v>45.5</v>
      </c>
      <c r="G914" s="25">
        <v>20</v>
      </c>
      <c r="H914" s="25">
        <f t="shared" si="29"/>
        <v>0.2</v>
      </c>
      <c r="I914" s="25">
        <v>30</v>
      </c>
      <c r="J914" s="25" t="s">
        <v>421</v>
      </c>
      <c r="K914" s="25">
        <v>64.7</v>
      </c>
      <c r="L914" s="25">
        <v>0</v>
      </c>
      <c r="M914" s="25" t="s">
        <v>421</v>
      </c>
      <c r="N914" s="25">
        <v>59.8</v>
      </c>
      <c r="O914" s="25">
        <v>72</v>
      </c>
      <c r="P914" s="25">
        <v>68.7</v>
      </c>
      <c r="Q914" s="25">
        <v>79.599999999999994</v>
      </c>
      <c r="R914" s="25">
        <v>40</v>
      </c>
      <c r="S914" s="25">
        <v>20</v>
      </c>
    </row>
    <row r="915" spans="1:19" x14ac:dyDescent="0.25">
      <c r="A915" s="25" t="s">
        <v>290</v>
      </c>
      <c r="B915" s="25" t="str">
        <f>VLOOKUP(A915,'Cód dos países'!$A$3:$C$199,2,FALSE)</f>
        <v>TGO</v>
      </c>
      <c r="C915" s="25">
        <f>VLOOKUP(A915,'Cód dos países'!$A$3:$C$199,3,FALSE)</f>
        <v>177</v>
      </c>
      <c r="D915" s="25">
        <v>2014</v>
      </c>
      <c r="E915">
        <f t="shared" si="28"/>
        <v>1772014</v>
      </c>
      <c r="F915" s="25">
        <v>53</v>
      </c>
      <c r="G915" s="25">
        <v>30</v>
      </c>
      <c r="H915" s="25">
        <f t="shared" si="29"/>
        <v>0.3</v>
      </c>
      <c r="I915" s="25">
        <v>29</v>
      </c>
      <c r="J915" s="25" t="s">
        <v>421</v>
      </c>
      <c r="K915" s="25">
        <v>69.7</v>
      </c>
      <c r="L915" s="25">
        <v>78.099999999999994</v>
      </c>
      <c r="M915" s="25" t="s">
        <v>421</v>
      </c>
      <c r="N915" s="25">
        <v>51.9</v>
      </c>
      <c r="O915" s="25">
        <v>43.4</v>
      </c>
      <c r="P915" s="25">
        <v>80.400000000000006</v>
      </c>
      <c r="Q915" s="25">
        <v>67.8</v>
      </c>
      <c r="R915" s="25">
        <v>50</v>
      </c>
      <c r="S915" s="25">
        <v>30</v>
      </c>
    </row>
    <row r="916" spans="1:19" x14ac:dyDescent="0.25">
      <c r="A916" s="25" t="s">
        <v>371</v>
      </c>
      <c r="B916" s="25" t="str">
        <f>VLOOKUP(A916,'Cód dos países'!$A$3:$C$199,2,FALSE)</f>
        <v>TON</v>
      </c>
      <c r="C916" s="25">
        <f>VLOOKUP(A916,'Cód dos países'!$A$3:$C$199,3,FALSE)</f>
        <v>178</v>
      </c>
      <c r="D916" s="25">
        <v>2014</v>
      </c>
      <c r="E916">
        <f t="shared" si="28"/>
        <v>1782014</v>
      </c>
      <c r="F916" s="25">
        <v>59.3</v>
      </c>
      <c r="G916" s="25">
        <v>20</v>
      </c>
      <c r="H916" s="25">
        <f t="shared" si="29"/>
        <v>0.2</v>
      </c>
      <c r="I916" s="25">
        <v>28.6</v>
      </c>
      <c r="J916" s="25" t="s">
        <v>421</v>
      </c>
      <c r="K916" s="25">
        <v>87.2</v>
      </c>
      <c r="L916" s="25">
        <v>79</v>
      </c>
      <c r="M916" s="25" t="s">
        <v>421</v>
      </c>
      <c r="N916" s="25">
        <v>74.099999999999994</v>
      </c>
      <c r="O916" s="25">
        <v>92.1</v>
      </c>
      <c r="P916" s="25">
        <v>73.5</v>
      </c>
      <c r="Q916" s="25">
        <v>78.400000000000006</v>
      </c>
      <c r="R916" s="25">
        <v>40</v>
      </c>
      <c r="S916" s="25">
        <v>20</v>
      </c>
    </row>
    <row r="917" spans="1:19" x14ac:dyDescent="0.25">
      <c r="A917" s="25" t="s">
        <v>298</v>
      </c>
      <c r="B917" s="25" t="str">
        <f>VLOOKUP(A917,'Cód dos países'!$A$3:$C$199,2,FALSE)</f>
        <v>TTO</v>
      </c>
      <c r="C917" s="25">
        <f>VLOOKUP(A917,'Cód dos países'!$A$3:$C$199,3,FALSE)</f>
        <v>179</v>
      </c>
      <c r="D917" s="25">
        <v>2014</v>
      </c>
      <c r="E917">
        <f t="shared" si="28"/>
        <v>1792014</v>
      </c>
      <c r="F917" s="25">
        <v>64.099999999999994</v>
      </c>
      <c r="G917" s="25">
        <v>50</v>
      </c>
      <c r="H917" s="25">
        <f t="shared" si="29"/>
        <v>0.5</v>
      </c>
      <c r="I917" s="25">
        <v>38</v>
      </c>
      <c r="J917" s="25" t="s">
        <v>421</v>
      </c>
      <c r="K917" s="25">
        <v>79</v>
      </c>
      <c r="L917" s="25">
        <v>69.3</v>
      </c>
      <c r="M917" s="25" t="s">
        <v>421</v>
      </c>
      <c r="N917" s="25">
        <v>65.3</v>
      </c>
      <c r="O917" s="25">
        <v>76.599999999999994</v>
      </c>
      <c r="P917" s="25">
        <v>74.3</v>
      </c>
      <c r="Q917" s="25">
        <v>78.599999999999994</v>
      </c>
      <c r="R917" s="25">
        <v>60</v>
      </c>
      <c r="S917" s="25">
        <v>50</v>
      </c>
    </row>
    <row r="918" spans="1:19" x14ac:dyDescent="0.25">
      <c r="A918" s="25" t="s">
        <v>300</v>
      </c>
      <c r="B918" s="25" t="str">
        <f>VLOOKUP(A918,'Cód dos países'!$A$3:$C$199,2,FALSE)</f>
        <v>TUN</v>
      </c>
      <c r="C918" s="25">
        <f>VLOOKUP(A918,'Cód dos países'!$A$3:$C$199,3,FALSE)</f>
        <v>180</v>
      </c>
      <c r="D918" s="25">
        <v>2014</v>
      </c>
      <c r="E918">
        <f t="shared" si="28"/>
        <v>1802014</v>
      </c>
      <c r="F918" s="25">
        <v>57.7</v>
      </c>
      <c r="G918" s="25">
        <v>40</v>
      </c>
      <c r="H918" s="25">
        <f t="shared" si="29"/>
        <v>0.4</v>
      </c>
      <c r="I918" s="25">
        <v>41</v>
      </c>
      <c r="J918" s="25" t="s">
        <v>421</v>
      </c>
      <c r="K918" s="25">
        <v>74.3</v>
      </c>
      <c r="L918" s="25">
        <v>70.8</v>
      </c>
      <c r="M918" s="25" t="s">
        <v>421</v>
      </c>
      <c r="N918" s="25">
        <v>81.2</v>
      </c>
      <c r="O918" s="25">
        <v>69.099999999999994</v>
      </c>
      <c r="P918" s="25">
        <v>74.8</v>
      </c>
      <c r="Q918" s="25">
        <v>61.2</v>
      </c>
      <c r="R918" s="25">
        <v>35</v>
      </c>
      <c r="S918" s="25">
        <v>30</v>
      </c>
    </row>
    <row r="919" spans="1:19" x14ac:dyDescent="0.25">
      <c r="A919" s="25" t="s">
        <v>302</v>
      </c>
      <c r="B919" s="25" t="str">
        <f>VLOOKUP(A919,'Cód dos países'!$A$3:$C$199,2,FALSE)</f>
        <v>TUR</v>
      </c>
      <c r="C919" s="25">
        <f>VLOOKUP(A919,'Cód dos países'!$A$3:$C$199,3,FALSE)</f>
        <v>181</v>
      </c>
      <c r="D919" s="25">
        <v>2014</v>
      </c>
      <c r="E919">
        <f t="shared" si="28"/>
        <v>1812014</v>
      </c>
      <c r="F919" s="25">
        <v>63.2</v>
      </c>
      <c r="G919" s="25">
        <v>45</v>
      </c>
      <c r="H919" s="25">
        <f t="shared" si="29"/>
        <v>0.45</v>
      </c>
      <c r="I919" s="25">
        <v>50</v>
      </c>
      <c r="J919" s="25" t="s">
        <v>421</v>
      </c>
      <c r="K919" s="25">
        <v>76.099999999999994</v>
      </c>
      <c r="L919" s="25">
        <v>57.6</v>
      </c>
      <c r="M919" s="25" t="s">
        <v>421</v>
      </c>
      <c r="N919" s="25">
        <v>61</v>
      </c>
      <c r="O919" s="25">
        <v>50.2</v>
      </c>
      <c r="P919" s="25">
        <v>72.400000000000006</v>
      </c>
      <c r="Q919" s="25">
        <v>84.6</v>
      </c>
      <c r="R919" s="25">
        <v>75</v>
      </c>
      <c r="S919" s="25">
        <v>60</v>
      </c>
    </row>
    <row r="920" spans="1:19" x14ac:dyDescent="0.25">
      <c r="A920" s="25" t="s">
        <v>296</v>
      </c>
      <c r="B920" s="25" t="str">
        <f>VLOOKUP(A920,'Cód dos países'!$A$3:$C$199,2,FALSE)</f>
        <v>TKM</v>
      </c>
      <c r="C920" s="25">
        <f>VLOOKUP(A920,'Cód dos países'!$A$3:$C$199,3,FALSE)</f>
        <v>182</v>
      </c>
      <c r="D920" s="25">
        <v>2014</v>
      </c>
      <c r="E920">
        <f t="shared" si="28"/>
        <v>1822014</v>
      </c>
      <c r="F920" s="25">
        <v>41.4</v>
      </c>
      <c r="G920" s="25">
        <v>5</v>
      </c>
      <c r="H920" s="25">
        <f t="shared" si="29"/>
        <v>0.05</v>
      </c>
      <c r="I920" s="25">
        <v>17</v>
      </c>
      <c r="J920" s="25" t="s">
        <v>421</v>
      </c>
      <c r="K920" s="25">
        <v>94</v>
      </c>
      <c r="L920" s="25">
        <v>93.5</v>
      </c>
      <c r="M920" s="25" t="s">
        <v>421</v>
      </c>
      <c r="N920" s="25">
        <v>30</v>
      </c>
      <c r="O920" s="25">
        <v>20</v>
      </c>
      <c r="P920" s="25">
        <v>64.2</v>
      </c>
      <c r="Q920" s="25">
        <v>80</v>
      </c>
      <c r="R920" s="25">
        <v>0</v>
      </c>
      <c r="S920" s="25">
        <v>10</v>
      </c>
    </row>
    <row r="921" spans="1:19" x14ac:dyDescent="0.25">
      <c r="A921" s="25" t="s">
        <v>308</v>
      </c>
      <c r="B921" s="25" t="str">
        <f>VLOOKUP(A921,'Cód dos países'!$A$3:$C$199,2,FALSE)</f>
        <v>UGA</v>
      </c>
      <c r="C921" s="25">
        <f>VLOOKUP(A921,'Cód dos países'!$A$3:$C$199,3,FALSE)</f>
        <v>184</v>
      </c>
      <c r="D921" s="25">
        <v>2014</v>
      </c>
      <c r="E921">
        <f t="shared" si="28"/>
        <v>1842014</v>
      </c>
      <c r="F921" s="25">
        <v>59.7</v>
      </c>
      <c r="G921" s="25">
        <v>25</v>
      </c>
      <c r="H921" s="25">
        <f t="shared" si="29"/>
        <v>0.25</v>
      </c>
      <c r="I921" s="25">
        <v>26</v>
      </c>
      <c r="J921" s="25" t="s">
        <v>421</v>
      </c>
      <c r="K921" s="25">
        <v>73.3</v>
      </c>
      <c r="L921" s="25">
        <v>89</v>
      </c>
      <c r="M921" s="25" t="s">
        <v>421</v>
      </c>
      <c r="N921" s="25">
        <v>43.3</v>
      </c>
      <c r="O921" s="25">
        <v>87.5</v>
      </c>
      <c r="P921" s="25">
        <v>76.3</v>
      </c>
      <c r="Q921" s="25">
        <v>76.599999999999994</v>
      </c>
      <c r="R921" s="25">
        <v>60</v>
      </c>
      <c r="S921" s="25">
        <v>40</v>
      </c>
    </row>
    <row r="922" spans="1:19" x14ac:dyDescent="0.25">
      <c r="A922" s="25" t="s">
        <v>310</v>
      </c>
      <c r="B922" s="25" t="str">
        <f>VLOOKUP(A922,'Cód dos países'!$A$3:$C$199,2,FALSE)</f>
        <v>UKR</v>
      </c>
      <c r="C922" s="25">
        <f>VLOOKUP(A922,'Cód dos países'!$A$3:$C$199,3,FALSE)</f>
        <v>185</v>
      </c>
      <c r="D922" s="25">
        <v>2014</v>
      </c>
      <c r="E922">
        <f t="shared" si="28"/>
        <v>1852014</v>
      </c>
      <c r="F922" s="25">
        <v>46.9</v>
      </c>
      <c r="G922" s="25">
        <v>20</v>
      </c>
      <c r="H922" s="25">
        <f t="shared" si="29"/>
        <v>0.2</v>
      </c>
      <c r="I922" s="25">
        <v>25</v>
      </c>
      <c r="J922" s="25" t="s">
        <v>421</v>
      </c>
      <c r="K922" s="25">
        <v>78.7</v>
      </c>
      <c r="L922" s="25">
        <v>28</v>
      </c>
      <c r="M922" s="25" t="s">
        <v>421</v>
      </c>
      <c r="N922" s="25">
        <v>59.3</v>
      </c>
      <c r="O922" s="25">
        <v>48.2</v>
      </c>
      <c r="P922" s="25">
        <v>78.599999999999994</v>
      </c>
      <c r="Q922" s="25">
        <v>85.8</v>
      </c>
      <c r="R922" s="25">
        <v>15</v>
      </c>
      <c r="S922" s="25">
        <v>30</v>
      </c>
    </row>
    <row r="923" spans="1:19" x14ac:dyDescent="0.25">
      <c r="A923" s="25" t="s">
        <v>6</v>
      </c>
      <c r="B923" s="25" t="str">
        <f>VLOOKUP(A923,'Cód dos países'!$A$3:$C$199,2,FALSE)</f>
        <v>ARE</v>
      </c>
      <c r="C923" s="25">
        <f>VLOOKUP(A923,'Cód dos países'!$A$3:$C$199,3,FALSE)</f>
        <v>186</v>
      </c>
      <c r="D923" s="25">
        <v>2014</v>
      </c>
      <c r="E923">
        <f t="shared" si="28"/>
        <v>1862014</v>
      </c>
      <c r="F923" s="25">
        <v>72.400000000000006</v>
      </c>
      <c r="G923" s="25">
        <v>55</v>
      </c>
      <c r="H923" s="25">
        <f t="shared" si="29"/>
        <v>0.55000000000000004</v>
      </c>
      <c r="I923" s="25">
        <v>69</v>
      </c>
      <c r="J923" s="25" t="s">
        <v>421</v>
      </c>
      <c r="K923" s="25">
        <v>99.5</v>
      </c>
      <c r="L923" s="25">
        <v>85.8</v>
      </c>
      <c r="M923" s="25" t="s">
        <v>421</v>
      </c>
      <c r="N923" s="25">
        <v>74.7</v>
      </c>
      <c r="O923" s="25">
        <v>83.8</v>
      </c>
      <c r="P923" s="25">
        <v>83.8</v>
      </c>
      <c r="Q923" s="25">
        <v>82.4</v>
      </c>
      <c r="R923" s="25">
        <v>40</v>
      </c>
      <c r="S923" s="25">
        <v>50</v>
      </c>
    </row>
    <row r="924" spans="1:19" x14ac:dyDescent="0.25">
      <c r="A924" s="25" t="s">
        <v>103</v>
      </c>
      <c r="B924" s="25" t="str">
        <f>VLOOKUP(A924,'Cód dos países'!$A$3:$C$199,2,FALSE)</f>
        <v>GBR</v>
      </c>
      <c r="C924" s="25">
        <f>VLOOKUP(A924,'Cód dos países'!$A$3:$C$199,3,FALSE)</f>
        <v>187</v>
      </c>
      <c r="D924" s="25">
        <v>2014</v>
      </c>
      <c r="E924">
        <f t="shared" si="28"/>
        <v>1872014</v>
      </c>
      <c r="F924" s="25">
        <v>75.8</v>
      </c>
      <c r="G924" s="25">
        <v>90</v>
      </c>
      <c r="H924" s="25">
        <f t="shared" si="29"/>
        <v>0.9</v>
      </c>
      <c r="I924" s="25">
        <v>76</v>
      </c>
      <c r="J924" s="25" t="s">
        <v>421</v>
      </c>
      <c r="K924" s="25">
        <v>62.9</v>
      </c>
      <c r="L924" s="25">
        <v>30.3</v>
      </c>
      <c r="M924" s="25" t="s">
        <v>421</v>
      </c>
      <c r="N924" s="25">
        <v>91.1</v>
      </c>
      <c r="O924" s="25">
        <v>75.599999999999994</v>
      </c>
      <c r="P924" s="25">
        <v>74.400000000000006</v>
      </c>
      <c r="Q924" s="25">
        <v>88</v>
      </c>
      <c r="R924" s="25">
        <v>90</v>
      </c>
      <c r="S924" s="25">
        <v>80</v>
      </c>
    </row>
    <row r="925" spans="1:19" x14ac:dyDescent="0.25">
      <c r="A925" s="25" t="s">
        <v>314</v>
      </c>
      <c r="B925" s="25" t="str">
        <f>VLOOKUP(A925,'Cód dos países'!$A$3:$C$199,2,FALSE)</f>
        <v>USA</v>
      </c>
      <c r="C925" s="25">
        <f>VLOOKUP(A925,'Cód dos países'!$A$3:$C$199,3,FALSE)</f>
        <v>188</v>
      </c>
      <c r="D925" s="25">
        <v>2014</v>
      </c>
      <c r="E925">
        <f t="shared" si="28"/>
        <v>1882014</v>
      </c>
      <c r="F925" s="25">
        <v>76.2</v>
      </c>
      <c r="G925" s="25">
        <v>80</v>
      </c>
      <c r="H925" s="25">
        <f t="shared" si="29"/>
        <v>0.8</v>
      </c>
      <c r="I925" s="25">
        <v>73</v>
      </c>
      <c r="J925" s="25" t="s">
        <v>421</v>
      </c>
      <c r="K925" s="25">
        <v>66.2</v>
      </c>
      <c r="L925" s="25">
        <v>51.8</v>
      </c>
      <c r="M925" s="25" t="s">
        <v>421</v>
      </c>
      <c r="N925" s="25">
        <v>88.8</v>
      </c>
      <c r="O925" s="25">
        <v>98.5</v>
      </c>
      <c r="P925" s="25">
        <v>76.599999999999994</v>
      </c>
      <c r="Q925" s="25">
        <v>87</v>
      </c>
      <c r="R925" s="25">
        <v>70</v>
      </c>
      <c r="S925" s="25">
        <v>70</v>
      </c>
    </row>
    <row r="926" spans="1:19" x14ac:dyDescent="0.25">
      <c r="A926" s="25" t="s">
        <v>312</v>
      </c>
      <c r="B926" s="25" t="str">
        <f>VLOOKUP(A926,'Cód dos países'!$A$3:$C$199,2,FALSE)</f>
        <v>URY</v>
      </c>
      <c r="C926" s="25">
        <f>VLOOKUP(A926,'Cód dos países'!$A$3:$C$199,3,FALSE)</f>
        <v>189</v>
      </c>
      <c r="D926" s="25">
        <v>2014</v>
      </c>
      <c r="E926">
        <f t="shared" si="28"/>
        <v>1892014</v>
      </c>
      <c r="F926" s="25">
        <v>68.599999999999994</v>
      </c>
      <c r="G926" s="25">
        <v>70</v>
      </c>
      <c r="H926" s="25">
        <f t="shared" si="29"/>
        <v>0.7</v>
      </c>
      <c r="I926" s="25">
        <v>73</v>
      </c>
      <c r="J926" s="25" t="s">
        <v>421</v>
      </c>
      <c r="K926" s="25">
        <v>77.099999999999994</v>
      </c>
      <c r="L926" s="25">
        <v>65.099999999999994</v>
      </c>
      <c r="M926" s="25" t="s">
        <v>421</v>
      </c>
      <c r="N926" s="25">
        <v>72.599999999999994</v>
      </c>
      <c r="O926" s="25">
        <v>64.3</v>
      </c>
      <c r="P926" s="25">
        <v>71.599999999999994</v>
      </c>
      <c r="Q926" s="25">
        <v>81.8</v>
      </c>
      <c r="R926" s="25">
        <v>80</v>
      </c>
      <c r="S926" s="25">
        <v>30</v>
      </c>
    </row>
    <row r="927" spans="1:19" x14ac:dyDescent="0.25">
      <c r="A927" s="25" t="s">
        <v>316</v>
      </c>
      <c r="B927" s="25" t="str">
        <f>VLOOKUP(A927,'Cód dos países'!$A$3:$C$199,2,FALSE)</f>
        <v>UZB</v>
      </c>
      <c r="C927" s="25">
        <f>VLOOKUP(A927,'Cód dos países'!$A$3:$C$199,3,FALSE)</f>
        <v>190</v>
      </c>
      <c r="D927" s="25">
        <v>2014</v>
      </c>
      <c r="E927">
        <f t="shared" si="28"/>
        <v>1902014</v>
      </c>
      <c r="F927" s="25">
        <v>47</v>
      </c>
      <c r="G927" s="25">
        <v>15</v>
      </c>
      <c r="H927" s="25">
        <f t="shared" si="29"/>
        <v>0.15</v>
      </c>
      <c r="I927" s="25">
        <v>17</v>
      </c>
      <c r="J927" s="25" t="s">
        <v>421</v>
      </c>
      <c r="K927" s="25">
        <v>90.2</v>
      </c>
      <c r="L927" s="25">
        <v>67.3</v>
      </c>
      <c r="M927" s="25" t="s">
        <v>421</v>
      </c>
      <c r="N927" s="25">
        <v>73.099999999999994</v>
      </c>
      <c r="O927" s="25">
        <v>64.2</v>
      </c>
      <c r="P927" s="25">
        <v>63.5</v>
      </c>
      <c r="Q927" s="25">
        <v>69.8</v>
      </c>
      <c r="R927" s="25">
        <v>0</v>
      </c>
      <c r="S927" s="25">
        <v>10</v>
      </c>
    </row>
    <row r="928" spans="1:19" x14ac:dyDescent="0.25">
      <c r="A928" s="25" t="s">
        <v>322</v>
      </c>
      <c r="B928" s="25" t="str">
        <f>VLOOKUP(A928,'Cód dos países'!$A$3:$C$199,2,FALSE)</f>
        <v>VUT</v>
      </c>
      <c r="C928" s="25">
        <f>VLOOKUP(A928,'Cód dos países'!$A$3:$C$199,3,FALSE)</f>
        <v>191</v>
      </c>
      <c r="D928" s="25">
        <v>2014</v>
      </c>
      <c r="E928">
        <f t="shared" si="28"/>
        <v>1912014</v>
      </c>
      <c r="F928" s="25">
        <v>61.1</v>
      </c>
      <c r="G928" s="25">
        <v>40</v>
      </c>
      <c r="H928" s="25">
        <f t="shared" si="29"/>
        <v>0.4</v>
      </c>
      <c r="I928" s="25">
        <v>33.5</v>
      </c>
      <c r="J928" s="25" t="s">
        <v>421</v>
      </c>
      <c r="K928" s="25">
        <v>97.2</v>
      </c>
      <c r="L928" s="25">
        <v>83.8</v>
      </c>
      <c r="M928" s="25" t="s">
        <v>421</v>
      </c>
      <c r="N928" s="25">
        <v>51.5</v>
      </c>
      <c r="O928" s="25">
        <v>46.4</v>
      </c>
      <c r="P928" s="25">
        <v>82.9</v>
      </c>
      <c r="Q928" s="25">
        <v>75.400000000000006</v>
      </c>
      <c r="R928" s="25">
        <v>60</v>
      </c>
      <c r="S928" s="25">
        <v>40</v>
      </c>
    </row>
    <row r="929" spans="1:19" x14ac:dyDescent="0.25">
      <c r="A929" s="25" t="s">
        <v>318</v>
      </c>
      <c r="B929" s="25" t="str">
        <f>VLOOKUP(A929,'Cód dos países'!$A$3:$C$199,2,FALSE)</f>
        <v>VEN</v>
      </c>
      <c r="C929" s="25">
        <f>VLOOKUP(A929,'Cód dos países'!$A$3:$C$199,3,FALSE)</f>
        <v>192</v>
      </c>
      <c r="D929" s="25">
        <v>2014</v>
      </c>
      <c r="E929">
        <f t="shared" si="28"/>
        <v>1922014</v>
      </c>
      <c r="F929" s="25">
        <v>34.299999999999997</v>
      </c>
      <c r="G929" s="25">
        <v>5</v>
      </c>
      <c r="H929" s="25">
        <f t="shared" si="29"/>
        <v>0.05</v>
      </c>
      <c r="I929" s="25">
        <v>20</v>
      </c>
      <c r="J929" s="25" t="s">
        <v>421</v>
      </c>
      <c r="K929" s="25">
        <v>75</v>
      </c>
      <c r="L929" s="25">
        <v>52</v>
      </c>
      <c r="M929" s="25" t="s">
        <v>421</v>
      </c>
      <c r="N929" s="25">
        <v>41.6</v>
      </c>
      <c r="O929" s="25">
        <v>24.2</v>
      </c>
      <c r="P929" s="25">
        <v>42.8</v>
      </c>
      <c r="Q929" s="25">
        <v>62.8</v>
      </c>
      <c r="R929" s="25">
        <v>0</v>
      </c>
      <c r="S929" s="25">
        <v>20</v>
      </c>
    </row>
    <row r="930" spans="1:19" x14ac:dyDescent="0.25">
      <c r="A930" s="25" t="s">
        <v>320</v>
      </c>
      <c r="B930" s="25" t="str">
        <f>VLOOKUP(A930,'Cód dos países'!$A$3:$C$199,2,FALSE)</f>
        <v>VNM</v>
      </c>
      <c r="C930" s="25">
        <f>VLOOKUP(A930,'Cód dos países'!$A$3:$C$199,3,FALSE)</f>
        <v>193</v>
      </c>
      <c r="D930" s="25">
        <v>2014</v>
      </c>
      <c r="E930">
        <f t="shared" si="28"/>
        <v>1932014</v>
      </c>
      <c r="F930" s="25">
        <v>51.7</v>
      </c>
      <c r="G930" s="25">
        <v>15</v>
      </c>
      <c r="H930" s="25">
        <f t="shared" si="29"/>
        <v>0.15</v>
      </c>
      <c r="I930" s="25">
        <v>31</v>
      </c>
      <c r="J930" s="25" t="s">
        <v>421</v>
      </c>
      <c r="K930" s="25">
        <v>79.099999999999994</v>
      </c>
      <c r="L930" s="25">
        <v>77.099999999999994</v>
      </c>
      <c r="M930" s="25" t="s">
        <v>421</v>
      </c>
      <c r="N930" s="25">
        <v>61.5</v>
      </c>
      <c r="O930" s="25">
        <v>62.9</v>
      </c>
      <c r="P930" s="25">
        <v>66.8</v>
      </c>
      <c r="Q930" s="25">
        <v>78.599999999999994</v>
      </c>
      <c r="R930" s="25">
        <v>15</v>
      </c>
      <c r="S930" s="25">
        <v>30</v>
      </c>
    </row>
    <row r="931" spans="1:19" x14ac:dyDescent="0.25">
      <c r="A931" s="25" t="s">
        <v>325</v>
      </c>
      <c r="B931" s="25" t="str">
        <f>VLOOKUP(A931,'Cód dos países'!$A$3:$C$199,2,FALSE)</f>
        <v>YEM</v>
      </c>
      <c r="C931" s="25">
        <f>VLOOKUP(A931,'Cód dos países'!$A$3:$C$199,3,FALSE)</f>
        <v>194</v>
      </c>
      <c r="D931" s="25">
        <v>2014</v>
      </c>
      <c r="E931">
        <f t="shared" si="28"/>
        <v>1942014</v>
      </c>
      <c r="F931" s="25">
        <v>53.7</v>
      </c>
      <c r="G931" s="25">
        <v>30</v>
      </c>
      <c r="H931" s="25">
        <f t="shared" si="29"/>
        <v>0.3</v>
      </c>
      <c r="I931" s="25">
        <v>18</v>
      </c>
      <c r="J931" s="25" t="s">
        <v>421</v>
      </c>
      <c r="K931" s="25">
        <v>91.5</v>
      </c>
      <c r="L931" s="25">
        <v>59.9</v>
      </c>
      <c r="M931" s="25" t="s">
        <v>421</v>
      </c>
      <c r="N931" s="25">
        <v>54</v>
      </c>
      <c r="O931" s="25">
        <v>57.1</v>
      </c>
      <c r="P931" s="25">
        <v>68.5</v>
      </c>
      <c r="Q931" s="25">
        <v>77.599999999999994</v>
      </c>
      <c r="R931" s="25">
        <v>50</v>
      </c>
      <c r="S931" s="25">
        <v>30</v>
      </c>
    </row>
    <row r="932" spans="1:19" x14ac:dyDescent="0.25">
      <c r="A932" s="25" t="s">
        <v>329</v>
      </c>
      <c r="B932" s="25" t="str">
        <f>VLOOKUP(A932,'Cód dos países'!$A$3:$C$199,2,FALSE)</f>
        <v>ZMB</v>
      </c>
      <c r="C932" s="25">
        <f>VLOOKUP(A932,'Cód dos países'!$A$3:$C$199,3,FALSE)</f>
        <v>196</v>
      </c>
      <c r="D932" s="25">
        <v>2014</v>
      </c>
      <c r="E932">
        <f t="shared" si="28"/>
        <v>1962014</v>
      </c>
      <c r="F932" s="25">
        <v>58.7</v>
      </c>
      <c r="G932" s="25">
        <v>30</v>
      </c>
      <c r="H932" s="25">
        <f t="shared" si="29"/>
        <v>0.3</v>
      </c>
      <c r="I932" s="25">
        <v>38</v>
      </c>
      <c r="J932" s="25" t="s">
        <v>421</v>
      </c>
      <c r="K932" s="25">
        <v>71.900000000000006</v>
      </c>
      <c r="L932" s="25">
        <v>78</v>
      </c>
      <c r="M932" s="25" t="s">
        <v>421</v>
      </c>
      <c r="N932" s="25">
        <v>68.2</v>
      </c>
      <c r="O932" s="25">
        <v>46</v>
      </c>
      <c r="P932" s="25">
        <v>73.2</v>
      </c>
      <c r="Q932" s="25">
        <v>76.8</v>
      </c>
      <c r="R932" s="25">
        <v>55</v>
      </c>
      <c r="S932" s="25">
        <v>50</v>
      </c>
    </row>
    <row r="933" spans="1:19" x14ac:dyDescent="0.25">
      <c r="A933" s="25" t="s">
        <v>331</v>
      </c>
      <c r="B933" s="25" t="str">
        <f>VLOOKUP(A933,'Cód dos países'!$A$3:$C$199,2,FALSE)</f>
        <v>ZWE</v>
      </c>
      <c r="C933" s="25">
        <f>VLOOKUP(A933,'Cód dos países'!$A$3:$C$199,3,FALSE)</f>
        <v>197</v>
      </c>
      <c r="D933" s="25">
        <v>2014</v>
      </c>
      <c r="E933">
        <f t="shared" si="28"/>
        <v>1972014</v>
      </c>
      <c r="F933" s="25">
        <v>37.6</v>
      </c>
      <c r="G933" s="25">
        <v>10</v>
      </c>
      <c r="H933" s="25">
        <f t="shared" si="29"/>
        <v>0.1</v>
      </c>
      <c r="I933" s="25">
        <v>21</v>
      </c>
      <c r="J933" s="25" t="s">
        <v>421</v>
      </c>
      <c r="K933" s="25">
        <v>66.599999999999994</v>
      </c>
      <c r="L933" s="25">
        <v>74.2</v>
      </c>
      <c r="M933" s="25" t="s">
        <v>421</v>
      </c>
      <c r="N933" s="25">
        <v>37.1</v>
      </c>
      <c r="O933" s="25">
        <v>23.7</v>
      </c>
      <c r="P933" s="25">
        <v>75.400000000000006</v>
      </c>
      <c r="Q933" s="25">
        <v>58.4</v>
      </c>
      <c r="R933" s="25">
        <v>0</v>
      </c>
      <c r="S933" s="25">
        <v>10</v>
      </c>
    </row>
    <row r="934" spans="1:19" x14ac:dyDescent="0.25">
      <c r="A934" s="25" t="s">
        <v>0</v>
      </c>
      <c r="B934" s="25" t="str">
        <f>VLOOKUP(A934,'Cód dos países'!$A$3:$C$199,2,FALSE)</f>
        <v>AFG</v>
      </c>
      <c r="C934" s="25">
        <f>VLOOKUP(A934,'Cód dos países'!$A$3:$C$199,3,FALSE)</f>
        <v>1</v>
      </c>
      <c r="D934" s="25">
        <v>2013</v>
      </c>
      <c r="E934">
        <f t="shared" si="28"/>
        <v>12013</v>
      </c>
      <c r="F934" s="25" t="s">
        <v>421</v>
      </c>
      <c r="H934" s="25" t="str">
        <f t="shared" si="29"/>
        <v/>
      </c>
      <c r="I934" s="25">
        <v>10</v>
      </c>
      <c r="J934" s="25" t="s">
        <v>421</v>
      </c>
      <c r="K934" s="25">
        <v>91.2</v>
      </c>
      <c r="L934" s="25">
        <v>84.2</v>
      </c>
      <c r="M934" s="25" t="s">
        <v>421</v>
      </c>
      <c r="N934" s="25">
        <v>63.1</v>
      </c>
      <c r="O934" s="25">
        <v>75</v>
      </c>
      <c r="P934" s="25">
        <v>74.3</v>
      </c>
      <c r="Q934" s="25" t="s">
        <v>421</v>
      </c>
      <c r="R934" s="25">
        <v>65</v>
      </c>
      <c r="S934" s="25" t="s">
        <v>421</v>
      </c>
    </row>
    <row r="935" spans="1:19" x14ac:dyDescent="0.25">
      <c r="A935" s="25" t="s">
        <v>4</v>
      </c>
      <c r="B935" s="25" t="str">
        <f>VLOOKUP(A935,'Cód dos países'!$A$3:$C$199,2,FALSE)</f>
        <v>ALB</v>
      </c>
      <c r="C935" s="25">
        <f>VLOOKUP(A935,'Cód dos países'!$A$3:$C$199,3,FALSE)</f>
        <v>2</v>
      </c>
      <c r="D935" s="25">
        <v>2013</v>
      </c>
      <c r="E935">
        <f t="shared" si="28"/>
        <v>22013</v>
      </c>
      <c r="F935" s="25">
        <v>66.900000000000006</v>
      </c>
      <c r="G935" s="25">
        <v>30</v>
      </c>
      <c r="H935" s="25">
        <f t="shared" si="29"/>
        <v>0.3</v>
      </c>
      <c r="I935" s="25">
        <v>30.4</v>
      </c>
      <c r="J935" s="25" t="s">
        <v>421</v>
      </c>
      <c r="K935" s="25">
        <v>92.7</v>
      </c>
      <c r="L935" s="25">
        <v>75.599999999999994</v>
      </c>
      <c r="M935" s="25" t="s">
        <v>421</v>
      </c>
      <c r="N935" s="25">
        <v>78.099999999999994</v>
      </c>
      <c r="O935" s="25">
        <v>49.7</v>
      </c>
      <c r="P935" s="25">
        <v>80</v>
      </c>
      <c r="Q935" s="25">
        <v>87.5</v>
      </c>
      <c r="R935" s="25">
        <v>75</v>
      </c>
      <c r="S935" s="25">
        <v>70</v>
      </c>
    </row>
    <row r="936" spans="1:19" x14ac:dyDescent="0.25">
      <c r="A936" s="25" t="s">
        <v>81</v>
      </c>
      <c r="B936" s="25" t="str">
        <f>VLOOKUP(A936,'Cód dos países'!$A$3:$C$199,2,FALSE)</f>
        <v>DZA</v>
      </c>
      <c r="C936" s="25">
        <f>VLOOKUP(A936,'Cód dos países'!$A$3:$C$199,3,FALSE)</f>
        <v>3</v>
      </c>
      <c r="D936" s="25">
        <v>2013</v>
      </c>
      <c r="E936">
        <f t="shared" si="28"/>
        <v>32013</v>
      </c>
      <c r="F936" s="25">
        <v>50.8</v>
      </c>
      <c r="G936" s="25">
        <v>30</v>
      </c>
      <c r="H936" s="25">
        <f t="shared" si="29"/>
        <v>0.3</v>
      </c>
      <c r="I936" s="25">
        <v>28.7</v>
      </c>
      <c r="J936" s="25" t="s">
        <v>421</v>
      </c>
      <c r="K936" s="25">
        <v>80.5</v>
      </c>
      <c r="L936" s="25">
        <v>51</v>
      </c>
      <c r="M936" s="25" t="s">
        <v>421</v>
      </c>
      <c r="N936" s="25">
        <v>66.3</v>
      </c>
      <c r="O936" s="25">
        <v>48.3</v>
      </c>
      <c r="P936" s="25">
        <v>67.8</v>
      </c>
      <c r="Q936" s="25">
        <v>60.8</v>
      </c>
      <c r="R936" s="25">
        <v>45</v>
      </c>
      <c r="S936" s="25">
        <v>30</v>
      </c>
    </row>
    <row r="937" spans="1:19" x14ac:dyDescent="0.25">
      <c r="A937" s="25" t="s">
        <v>2</v>
      </c>
      <c r="B937" s="25" t="str">
        <f>VLOOKUP(A937,'Cód dos países'!$A$3:$C$199,2,FALSE)</f>
        <v>AGO</v>
      </c>
      <c r="C937" s="25">
        <f>VLOOKUP(A937,'Cód dos países'!$A$3:$C$199,3,FALSE)</f>
        <v>5</v>
      </c>
      <c r="D937" s="25">
        <v>2013</v>
      </c>
      <c r="E937">
        <f t="shared" si="28"/>
        <v>52013</v>
      </c>
      <c r="F937" s="25">
        <v>47.7</v>
      </c>
      <c r="G937" s="25">
        <v>15</v>
      </c>
      <c r="H937" s="25">
        <f t="shared" si="29"/>
        <v>0.15</v>
      </c>
      <c r="I937" s="25">
        <v>17.7</v>
      </c>
      <c r="J937" s="25" t="s">
        <v>421</v>
      </c>
      <c r="K937" s="25">
        <v>87.7</v>
      </c>
      <c r="L937" s="25">
        <v>55.3</v>
      </c>
      <c r="M937" s="25" t="s">
        <v>421</v>
      </c>
      <c r="N937" s="25">
        <v>47.5</v>
      </c>
      <c r="O937" s="25">
        <v>40.1</v>
      </c>
      <c r="P937" s="25">
        <v>63.6</v>
      </c>
      <c r="Q937" s="25">
        <v>70.099999999999994</v>
      </c>
      <c r="R937" s="25">
        <v>40</v>
      </c>
      <c r="S937" s="25">
        <v>40</v>
      </c>
    </row>
    <row r="938" spans="1:19" x14ac:dyDescent="0.25">
      <c r="A938" s="25" t="s">
        <v>8</v>
      </c>
      <c r="B938" s="25" t="str">
        <f>VLOOKUP(A938,'Cód dos países'!$A$3:$C$199,2,FALSE)</f>
        <v>ARG</v>
      </c>
      <c r="C938" s="25">
        <f>VLOOKUP(A938,'Cód dos países'!$A$3:$C$199,3,FALSE)</f>
        <v>7</v>
      </c>
      <c r="D938" s="25">
        <v>2013</v>
      </c>
      <c r="E938">
        <f t="shared" si="28"/>
        <v>72013</v>
      </c>
      <c r="F938" s="25">
        <v>44.6</v>
      </c>
      <c r="G938" s="25">
        <v>15</v>
      </c>
      <c r="H938" s="25">
        <f t="shared" si="29"/>
        <v>0.15</v>
      </c>
      <c r="I938" s="25">
        <v>29.5</v>
      </c>
      <c r="J938" s="25" t="s">
        <v>421</v>
      </c>
      <c r="K938" s="25">
        <v>63.5</v>
      </c>
      <c r="L938" s="25">
        <v>49.9</v>
      </c>
      <c r="M938" s="25" t="s">
        <v>421</v>
      </c>
      <c r="N938" s="25">
        <v>53.9</v>
      </c>
      <c r="O938" s="25">
        <v>44.9</v>
      </c>
      <c r="P938" s="25">
        <v>60</v>
      </c>
      <c r="Q938" s="25">
        <v>68.900000000000006</v>
      </c>
      <c r="R938" s="25">
        <v>30</v>
      </c>
      <c r="S938" s="25">
        <v>30</v>
      </c>
    </row>
    <row r="939" spans="1:19" x14ac:dyDescent="0.25">
      <c r="A939" s="25" t="s">
        <v>10</v>
      </c>
      <c r="B939" s="25" t="str">
        <f>VLOOKUP(A939,'Cód dos países'!$A$3:$C$199,2,FALSE)</f>
        <v>ARM</v>
      </c>
      <c r="C939" s="25">
        <f>VLOOKUP(A939,'Cód dos países'!$A$3:$C$199,3,FALSE)</f>
        <v>8</v>
      </c>
      <c r="D939" s="25">
        <v>2013</v>
      </c>
      <c r="E939">
        <f t="shared" si="28"/>
        <v>82013</v>
      </c>
      <c r="F939" s="25">
        <v>68.900000000000006</v>
      </c>
      <c r="G939" s="25">
        <v>30</v>
      </c>
      <c r="H939" s="25">
        <f t="shared" si="29"/>
        <v>0.3</v>
      </c>
      <c r="I939" s="25">
        <v>26.7</v>
      </c>
      <c r="J939" s="25" t="s">
        <v>421</v>
      </c>
      <c r="K939" s="25">
        <v>86.5</v>
      </c>
      <c r="L939" s="25">
        <v>81.3</v>
      </c>
      <c r="M939" s="25" t="s">
        <v>421</v>
      </c>
      <c r="N939" s="25">
        <v>83.1</v>
      </c>
      <c r="O939" s="25">
        <v>78.5</v>
      </c>
      <c r="P939" s="25">
        <v>77</v>
      </c>
      <c r="Q939" s="25">
        <v>85.5</v>
      </c>
      <c r="R939" s="25">
        <v>70</v>
      </c>
      <c r="S939" s="25">
        <v>70</v>
      </c>
    </row>
    <row r="940" spans="1:19" x14ac:dyDescent="0.25">
      <c r="A940" s="25" t="s">
        <v>12</v>
      </c>
      <c r="B940" s="25" t="str">
        <f>VLOOKUP(A940,'Cód dos países'!$A$3:$C$199,2,FALSE)</f>
        <v>AUS</v>
      </c>
      <c r="C940" s="25">
        <f>VLOOKUP(A940,'Cód dos países'!$A$3:$C$199,3,FALSE)</f>
        <v>9</v>
      </c>
      <c r="D940" s="25">
        <v>2013</v>
      </c>
      <c r="E940">
        <f t="shared" si="28"/>
        <v>92013</v>
      </c>
      <c r="F940" s="25">
        <v>82</v>
      </c>
      <c r="G940" s="25">
        <v>90</v>
      </c>
      <c r="H940" s="25">
        <f t="shared" si="29"/>
        <v>0.9</v>
      </c>
      <c r="I940" s="25">
        <v>87.7</v>
      </c>
      <c r="J940" s="25" t="s">
        <v>421</v>
      </c>
      <c r="K940" s="25">
        <v>64.2</v>
      </c>
      <c r="L940" s="25">
        <v>62.6</v>
      </c>
      <c r="M940" s="25" t="s">
        <v>421</v>
      </c>
      <c r="N940" s="25">
        <v>94.6</v>
      </c>
      <c r="O940" s="25">
        <v>79.2</v>
      </c>
      <c r="P940" s="25">
        <v>80.5</v>
      </c>
      <c r="Q940" s="25">
        <v>86.4</v>
      </c>
      <c r="R940" s="25">
        <v>85</v>
      </c>
      <c r="S940" s="25">
        <v>90</v>
      </c>
    </row>
    <row r="941" spans="1:19" x14ac:dyDescent="0.25">
      <c r="A941" s="25" t="s">
        <v>14</v>
      </c>
      <c r="B941" s="25" t="str">
        <f>VLOOKUP(A941,'Cód dos países'!$A$3:$C$199,2,FALSE)</f>
        <v>AUT</v>
      </c>
      <c r="C941" s="25">
        <f>VLOOKUP(A941,'Cód dos países'!$A$3:$C$199,3,FALSE)</f>
        <v>10</v>
      </c>
      <c r="D941" s="25">
        <v>2013</v>
      </c>
      <c r="E941">
        <f t="shared" si="28"/>
        <v>102013</v>
      </c>
      <c r="F941" s="25">
        <v>72.400000000000006</v>
      </c>
      <c r="G941" s="25">
        <v>90</v>
      </c>
      <c r="H941" s="25">
        <f t="shared" si="29"/>
        <v>0.9</v>
      </c>
      <c r="I941" s="25">
        <v>75.5</v>
      </c>
      <c r="J941" s="25" t="s">
        <v>421</v>
      </c>
      <c r="K941" s="25">
        <v>51</v>
      </c>
      <c r="L941" s="25">
        <v>23.5</v>
      </c>
      <c r="M941" s="25" t="s">
        <v>421</v>
      </c>
      <c r="N941" s="25">
        <v>76.3</v>
      </c>
      <c r="O941" s="25">
        <v>80.5</v>
      </c>
      <c r="P941" s="25">
        <v>79.5</v>
      </c>
      <c r="Q941" s="25">
        <v>87.8</v>
      </c>
      <c r="R941" s="25">
        <v>90</v>
      </c>
      <c r="S941" s="25">
        <v>70</v>
      </c>
    </row>
    <row r="942" spans="1:19" x14ac:dyDescent="0.25">
      <c r="A942" s="25" t="s">
        <v>16</v>
      </c>
      <c r="B942" s="25" t="str">
        <f>VLOOKUP(A942,'Cód dos países'!$A$3:$C$199,2,FALSE)</f>
        <v>AZE</v>
      </c>
      <c r="C942" s="25">
        <f>VLOOKUP(A942,'Cód dos países'!$A$3:$C$199,3,FALSE)</f>
        <v>11</v>
      </c>
      <c r="D942" s="25">
        <v>2013</v>
      </c>
      <c r="E942">
        <f t="shared" si="28"/>
        <v>112013</v>
      </c>
      <c r="F942" s="25">
        <v>61.3</v>
      </c>
      <c r="G942" s="25">
        <v>20</v>
      </c>
      <c r="H942" s="25">
        <f t="shared" si="29"/>
        <v>0.2</v>
      </c>
      <c r="I942" s="25">
        <v>22.7</v>
      </c>
      <c r="J942" s="25" t="s">
        <v>421</v>
      </c>
      <c r="K942" s="25">
        <v>88.1</v>
      </c>
      <c r="L942" s="25">
        <v>64.8</v>
      </c>
      <c r="M942" s="25" t="s">
        <v>421</v>
      </c>
      <c r="N942" s="25">
        <v>73.5</v>
      </c>
      <c r="O942" s="25">
        <v>77.900000000000006</v>
      </c>
      <c r="P942" s="25">
        <v>78.8</v>
      </c>
      <c r="Q942" s="25">
        <v>77.2</v>
      </c>
      <c r="R942" s="25">
        <v>60</v>
      </c>
      <c r="S942" s="25">
        <v>50</v>
      </c>
    </row>
    <row r="943" spans="1:19" x14ac:dyDescent="0.25">
      <c r="A943" s="25" t="s">
        <v>30</v>
      </c>
      <c r="B943" s="25" t="str">
        <f>VLOOKUP(A943,'Cód dos países'!$A$3:$C$199,2,FALSE)</f>
        <v>BHR</v>
      </c>
      <c r="C943" s="25">
        <f>VLOOKUP(A943,'Cód dos países'!$A$3:$C$199,3,FALSE)</f>
        <v>13</v>
      </c>
      <c r="D943" s="25">
        <v>2013</v>
      </c>
      <c r="E943">
        <f t="shared" si="28"/>
        <v>132013</v>
      </c>
      <c r="F943" s="25">
        <v>75.099999999999994</v>
      </c>
      <c r="G943" s="25">
        <v>60</v>
      </c>
      <c r="H943" s="25">
        <f t="shared" si="29"/>
        <v>0.6</v>
      </c>
      <c r="I943" s="25">
        <v>49.4</v>
      </c>
      <c r="J943" s="25" t="s">
        <v>421</v>
      </c>
      <c r="K943" s="25">
        <v>99.9</v>
      </c>
      <c r="L943" s="25">
        <v>71.400000000000006</v>
      </c>
      <c r="M943" s="25" t="s">
        <v>421</v>
      </c>
      <c r="N943" s="25">
        <v>76.3</v>
      </c>
      <c r="O943" s="25">
        <v>82</v>
      </c>
      <c r="P943" s="25">
        <v>78.400000000000006</v>
      </c>
      <c r="Q943" s="25">
        <v>78.599999999999994</v>
      </c>
      <c r="R943" s="25">
        <v>75</v>
      </c>
      <c r="S943" s="25">
        <v>80</v>
      </c>
    </row>
    <row r="944" spans="1:19" x14ac:dyDescent="0.25">
      <c r="A944" s="25" t="s">
        <v>26</v>
      </c>
      <c r="B944" s="25" t="str">
        <f>VLOOKUP(A944,'Cód dos países'!$A$3:$C$199,2,FALSE)</f>
        <v>BGD</v>
      </c>
      <c r="C944" s="25">
        <f>VLOOKUP(A944,'Cód dos países'!$A$3:$C$199,3,FALSE)</f>
        <v>14</v>
      </c>
      <c r="D944" s="25">
        <v>2013</v>
      </c>
      <c r="E944">
        <f t="shared" si="28"/>
        <v>142013</v>
      </c>
      <c r="F944" s="25">
        <v>54.1</v>
      </c>
      <c r="G944" s="25">
        <v>20</v>
      </c>
      <c r="H944" s="25">
        <f t="shared" si="29"/>
        <v>0.2</v>
      </c>
      <c r="I944" s="25">
        <v>23.3</v>
      </c>
      <c r="J944" s="25" t="s">
        <v>421</v>
      </c>
      <c r="K944" s="25">
        <v>72.5</v>
      </c>
      <c r="L944" s="25">
        <v>92.3</v>
      </c>
      <c r="M944" s="25" t="s">
        <v>421</v>
      </c>
      <c r="N944" s="25">
        <v>70.8</v>
      </c>
      <c r="O944" s="25">
        <v>51.9</v>
      </c>
      <c r="P944" s="25">
        <v>65.900000000000006</v>
      </c>
      <c r="Q944" s="25">
        <v>59</v>
      </c>
      <c r="R944" s="25">
        <v>55</v>
      </c>
      <c r="S944" s="25">
        <v>30</v>
      </c>
    </row>
    <row r="945" spans="1:19" x14ac:dyDescent="0.25">
      <c r="A945" s="25" t="s">
        <v>39</v>
      </c>
      <c r="B945" s="25" t="str">
        <f>VLOOKUP(A945,'Cód dos países'!$A$3:$C$199,2,FALSE)</f>
        <v>BRB</v>
      </c>
      <c r="C945" s="25">
        <f>VLOOKUP(A945,'Cód dos países'!$A$3:$C$199,3,FALSE)</f>
        <v>15</v>
      </c>
      <c r="D945" s="25">
        <v>2013</v>
      </c>
      <c r="E945">
        <f t="shared" si="28"/>
        <v>152013</v>
      </c>
      <c r="F945" s="25">
        <v>68.3</v>
      </c>
      <c r="G945" s="25">
        <v>80</v>
      </c>
      <c r="H945" s="25">
        <f t="shared" si="29"/>
        <v>0.8</v>
      </c>
      <c r="I945" s="25">
        <v>77.900000000000006</v>
      </c>
      <c r="J945" s="25" t="s">
        <v>421</v>
      </c>
      <c r="K945" s="25">
        <v>74</v>
      </c>
      <c r="L945" s="25">
        <v>49.8</v>
      </c>
      <c r="M945" s="25" t="s">
        <v>421</v>
      </c>
      <c r="N945" s="25">
        <v>72.8</v>
      </c>
      <c r="O945" s="25">
        <v>78.400000000000006</v>
      </c>
      <c r="P945" s="25">
        <v>74.599999999999994</v>
      </c>
      <c r="Q945" s="25">
        <v>60.6</v>
      </c>
      <c r="R945" s="25">
        <v>55</v>
      </c>
      <c r="S945" s="25">
        <v>60</v>
      </c>
    </row>
    <row r="946" spans="1:19" x14ac:dyDescent="0.25">
      <c r="A946" s="25" t="s">
        <v>33</v>
      </c>
      <c r="B946" s="25" t="str">
        <f>VLOOKUP(A946,'Cód dos países'!$A$3:$C$199,2,FALSE)</f>
        <v>BLR</v>
      </c>
      <c r="C946" s="25">
        <f>VLOOKUP(A946,'Cód dos países'!$A$3:$C$199,3,FALSE)</f>
        <v>16</v>
      </c>
      <c r="D946" s="25">
        <v>2013</v>
      </c>
      <c r="E946">
        <f t="shared" si="28"/>
        <v>162013</v>
      </c>
      <c r="F946" s="25">
        <v>50.1</v>
      </c>
      <c r="G946" s="25">
        <v>20</v>
      </c>
      <c r="H946" s="25">
        <f t="shared" si="29"/>
        <v>0.2</v>
      </c>
      <c r="I946" s="25">
        <v>24.6</v>
      </c>
      <c r="J946" s="25" t="s">
        <v>421</v>
      </c>
      <c r="K946" s="25">
        <v>89.2</v>
      </c>
      <c r="L946" s="25">
        <v>61.2</v>
      </c>
      <c r="M946" s="25" t="s">
        <v>421</v>
      </c>
      <c r="N946" s="25">
        <v>73.400000000000006</v>
      </c>
      <c r="O946" s="25">
        <v>77.7</v>
      </c>
      <c r="P946" s="25">
        <v>33.9</v>
      </c>
      <c r="Q946" s="25">
        <v>81.400000000000006</v>
      </c>
      <c r="R946" s="25">
        <v>30</v>
      </c>
      <c r="S946" s="25">
        <v>10</v>
      </c>
    </row>
    <row r="947" spans="1:19" x14ac:dyDescent="0.25">
      <c r="A947" s="25" t="s">
        <v>20</v>
      </c>
      <c r="B947" s="25" t="str">
        <f>VLOOKUP(A947,'Cód dos países'!$A$3:$C$199,2,FALSE)</f>
        <v>BEL</v>
      </c>
      <c r="C947" s="25">
        <f>VLOOKUP(A947,'Cód dos países'!$A$3:$C$199,3,FALSE)</f>
        <v>17</v>
      </c>
      <c r="D947" s="25">
        <v>2013</v>
      </c>
      <c r="E947">
        <f t="shared" si="28"/>
        <v>172013</v>
      </c>
      <c r="F947" s="25">
        <v>69.900000000000006</v>
      </c>
      <c r="G947" s="25">
        <v>80</v>
      </c>
      <c r="H947" s="25">
        <f t="shared" si="29"/>
        <v>0.8</v>
      </c>
      <c r="I947" s="25">
        <v>74.2</v>
      </c>
      <c r="J947" s="25" t="s">
        <v>421</v>
      </c>
      <c r="K947" s="25">
        <v>44.8</v>
      </c>
      <c r="L947" s="25">
        <v>14.8</v>
      </c>
      <c r="M947" s="25" t="s">
        <v>421</v>
      </c>
      <c r="N947" s="25">
        <v>89.9</v>
      </c>
      <c r="O947" s="25">
        <v>72.7</v>
      </c>
      <c r="P947" s="25">
        <v>79.5</v>
      </c>
      <c r="Q947" s="25">
        <v>87.8</v>
      </c>
      <c r="R947" s="25">
        <v>85</v>
      </c>
      <c r="S947" s="25">
        <v>70</v>
      </c>
    </row>
    <row r="948" spans="1:19" x14ac:dyDescent="0.25">
      <c r="A948" s="25" t="s">
        <v>349</v>
      </c>
      <c r="B948" s="25" t="str">
        <f>VLOOKUP(A948,'Cód dos países'!$A$3:$C$199,2,FALSE)</f>
        <v>BLZ</v>
      </c>
      <c r="C948" s="25">
        <f>VLOOKUP(A948,'Cód dos países'!$A$3:$C$199,3,FALSE)</f>
        <v>18</v>
      </c>
      <c r="D948" s="25">
        <v>2013</v>
      </c>
      <c r="E948">
        <f t="shared" si="28"/>
        <v>182013</v>
      </c>
      <c r="F948" s="25">
        <v>56.7</v>
      </c>
      <c r="G948" s="25">
        <v>30</v>
      </c>
      <c r="H948" s="25">
        <f t="shared" si="29"/>
        <v>0.3</v>
      </c>
      <c r="I948" s="25">
        <v>6.7</v>
      </c>
      <c r="J948" s="25" t="s">
        <v>421</v>
      </c>
      <c r="K948" s="25">
        <v>82.1</v>
      </c>
      <c r="L948" s="25">
        <v>74.2</v>
      </c>
      <c r="M948" s="25" t="s">
        <v>421</v>
      </c>
      <c r="N948" s="25">
        <v>71.599999999999994</v>
      </c>
      <c r="O948" s="25">
        <v>67.2</v>
      </c>
      <c r="P948" s="25">
        <v>77.599999999999994</v>
      </c>
      <c r="Q948" s="25">
        <v>67.8</v>
      </c>
      <c r="R948" s="25">
        <v>40</v>
      </c>
      <c r="S948" s="25">
        <v>50</v>
      </c>
    </row>
    <row r="949" spans="1:19" x14ac:dyDescent="0.25">
      <c r="A949" s="25" t="s">
        <v>22</v>
      </c>
      <c r="B949" s="25" t="str">
        <f>VLOOKUP(A949,'Cód dos países'!$A$3:$C$199,2,FALSE)</f>
        <v>BEN</v>
      </c>
      <c r="C949" s="25">
        <f>VLOOKUP(A949,'Cód dos países'!$A$3:$C$199,3,FALSE)</f>
        <v>19</v>
      </c>
      <c r="D949" s="25">
        <v>2013</v>
      </c>
      <c r="E949">
        <f t="shared" si="28"/>
        <v>192013</v>
      </c>
      <c r="F949" s="25">
        <v>57.1</v>
      </c>
      <c r="G949" s="25">
        <v>30</v>
      </c>
      <c r="H949" s="25">
        <f t="shared" si="29"/>
        <v>0.3</v>
      </c>
      <c r="I949" s="25">
        <v>29.5</v>
      </c>
      <c r="J949" s="25" t="s">
        <v>421</v>
      </c>
      <c r="K949" s="25">
        <v>68.3</v>
      </c>
      <c r="L949" s="25">
        <v>86.1</v>
      </c>
      <c r="M949" s="25" t="s">
        <v>421</v>
      </c>
      <c r="N949" s="25">
        <v>51</v>
      </c>
      <c r="O949" s="25">
        <v>50.5</v>
      </c>
      <c r="P949" s="25">
        <v>75.400000000000006</v>
      </c>
      <c r="Q949" s="25">
        <v>60</v>
      </c>
      <c r="R949" s="25">
        <v>70</v>
      </c>
      <c r="S949" s="25">
        <v>50</v>
      </c>
    </row>
    <row r="950" spans="1:19" x14ac:dyDescent="0.25">
      <c r="A950" s="25" t="s">
        <v>41</v>
      </c>
      <c r="B950" s="25" t="str">
        <f>VLOOKUP(A950,'Cód dos países'!$A$3:$C$199,2,FALSE)</f>
        <v>BTN</v>
      </c>
      <c r="C950" s="25">
        <f>VLOOKUP(A950,'Cód dos países'!$A$3:$C$199,3,FALSE)</f>
        <v>20</v>
      </c>
      <c r="D950" s="25">
        <v>2013</v>
      </c>
      <c r="E950">
        <f t="shared" si="28"/>
        <v>202013</v>
      </c>
      <c r="F950" s="25">
        <v>56.7</v>
      </c>
      <c r="G950" s="25">
        <v>60</v>
      </c>
      <c r="H950" s="25">
        <f t="shared" si="29"/>
        <v>0.6</v>
      </c>
      <c r="I950" s="25">
        <v>58.8</v>
      </c>
      <c r="J950" s="25" t="s">
        <v>421</v>
      </c>
      <c r="K950" s="25">
        <v>82.9</v>
      </c>
      <c r="L950" s="25">
        <v>57.2</v>
      </c>
      <c r="M950" s="25" t="s">
        <v>421</v>
      </c>
      <c r="N950" s="25">
        <v>59.4</v>
      </c>
      <c r="O950" s="25">
        <v>83.6</v>
      </c>
      <c r="P950" s="25">
        <v>65.8</v>
      </c>
      <c r="Q950" s="25">
        <v>49.4</v>
      </c>
      <c r="R950" s="25">
        <v>20</v>
      </c>
      <c r="S950" s="25">
        <v>30</v>
      </c>
    </row>
    <row r="951" spans="1:19" x14ac:dyDescent="0.25">
      <c r="A951" s="25" t="s">
        <v>35</v>
      </c>
      <c r="B951" s="25" t="str">
        <f>VLOOKUP(A951,'Cód dos países'!$A$3:$C$199,2,FALSE)</f>
        <v>BOL</v>
      </c>
      <c r="C951" s="25">
        <f>VLOOKUP(A951,'Cód dos países'!$A$3:$C$199,3,FALSE)</f>
        <v>21</v>
      </c>
      <c r="D951" s="25">
        <v>2013</v>
      </c>
      <c r="E951">
        <f t="shared" si="28"/>
        <v>212013</v>
      </c>
      <c r="F951" s="25">
        <v>48.4</v>
      </c>
      <c r="G951" s="25">
        <v>10</v>
      </c>
      <c r="H951" s="25">
        <f t="shared" si="29"/>
        <v>0.1</v>
      </c>
      <c r="I951" s="25">
        <v>28.1</v>
      </c>
      <c r="J951" s="25" t="s">
        <v>421</v>
      </c>
      <c r="K951" s="25">
        <v>87.1</v>
      </c>
      <c r="L951" s="25">
        <v>62.5</v>
      </c>
      <c r="M951" s="25" t="s">
        <v>421</v>
      </c>
      <c r="N951" s="25">
        <v>53.4</v>
      </c>
      <c r="O951" s="25">
        <v>29.9</v>
      </c>
      <c r="P951" s="25">
        <v>70</v>
      </c>
      <c r="Q951" s="25">
        <v>77.599999999999994</v>
      </c>
      <c r="R951" s="25">
        <v>15</v>
      </c>
      <c r="S951" s="25">
        <v>50</v>
      </c>
    </row>
    <row r="952" spans="1:19" x14ac:dyDescent="0.25">
      <c r="A952" s="25" t="s">
        <v>333</v>
      </c>
      <c r="B952" s="25" t="str">
        <f>VLOOKUP(A952,'Cód dos países'!$A$3:$C$199,2,FALSE)</f>
        <v>BIH</v>
      </c>
      <c r="C952" s="25">
        <f>VLOOKUP(A952,'Cód dos países'!$A$3:$C$199,3,FALSE)</f>
        <v>22</v>
      </c>
      <c r="D952" s="25">
        <v>2013</v>
      </c>
      <c r="E952">
        <f t="shared" si="28"/>
        <v>222013</v>
      </c>
      <c r="F952" s="25">
        <v>58.4</v>
      </c>
      <c r="G952" s="25">
        <v>20</v>
      </c>
      <c r="H952" s="25">
        <f t="shared" si="29"/>
        <v>0.2</v>
      </c>
      <c r="I952" s="25">
        <v>33.9</v>
      </c>
      <c r="J952" s="25" t="s">
        <v>421</v>
      </c>
      <c r="K952" s="25">
        <v>82.9</v>
      </c>
      <c r="L952" s="25">
        <v>27.4</v>
      </c>
      <c r="M952" s="25" t="s">
        <v>421</v>
      </c>
      <c r="N952" s="25">
        <v>55.5</v>
      </c>
      <c r="O952" s="25">
        <v>62.4</v>
      </c>
      <c r="P952" s="25">
        <v>80.099999999999994</v>
      </c>
      <c r="Q952" s="25">
        <v>86.9</v>
      </c>
      <c r="R952" s="25">
        <v>75</v>
      </c>
      <c r="S952" s="25">
        <v>60</v>
      </c>
    </row>
    <row r="953" spans="1:19" x14ac:dyDescent="0.25">
      <c r="A953" s="25" t="s">
        <v>43</v>
      </c>
      <c r="B953" s="25" t="str">
        <f>VLOOKUP(A953,'Cód dos países'!$A$3:$C$199,2,FALSE)</f>
        <v>BWA</v>
      </c>
      <c r="C953" s="25">
        <f>VLOOKUP(A953,'Cód dos países'!$A$3:$C$199,3,FALSE)</f>
        <v>23</v>
      </c>
      <c r="D953" s="25">
        <v>2013</v>
      </c>
      <c r="E953">
        <f t="shared" si="28"/>
        <v>232013</v>
      </c>
      <c r="F953" s="25">
        <v>72</v>
      </c>
      <c r="G953" s="25">
        <v>70</v>
      </c>
      <c r="H953" s="25">
        <f t="shared" si="29"/>
        <v>0.7</v>
      </c>
      <c r="I953" s="25">
        <v>61.2</v>
      </c>
      <c r="J953" s="25" t="s">
        <v>421</v>
      </c>
      <c r="K953" s="25">
        <v>81</v>
      </c>
      <c r="L953" s="25">
        <v>69.8</v>
      </c>
      <c r="M953" s="25" t="s">
        <v>421</v>
      </c>
      <c r="N953" s="25">
        <v>68.5</v>
      </c>
      <c r="O953" s="25">
        <v>69.7</v>
      </c>
      <c r="P953" s="25">
        <v>72.400000000000006</v>
      </c>
      <c r="Q953" s="25">
        <v>82.7</v>
      </c>
      <c r="R953" s="25">
        <v>75</v>
      </c>
      <c r="S953" s="25">
        <v>70</v>
      </c>
    </row>
    <row r="954" spans="1:19" x14ac:dyDescent="0.25">
      <c r="A954" s="25" t="s">
        <v>37</v>
      </c>
      <c r="B954" s="25" t="str">
        <f>VLOOKUP(A954,'Cód dos países'!$A$3:$C$199,2,FALSE)</f>
        <v>BRA</v>
      </c>
      <c r="C954" s="25">
        <f>VLOOKUP(A954,'Cód dos países'!$A$3:$C$199,3,FALSE)</f>
        <v>24</v>
      </c>
      <c r="D954" s="25">
        <v>2013</v>
      </c>
      <c r="E954">
        <f t="shared" si="28"/>
        <v>242013</v>
      </c>
      <c r="F954" s="25">
        <v>56.9</v>
      </c>
      <c r="G954" s="25">
        <v>50</v>
      </c>
      <c r="H954" s="25">
        <f t="shared" si="29"/>
        <v>0.5</v>
      </c>
      <c r="I954" s="25">
        <v>37.9</v>
      </c>
      <c r="J954" s="25" t="s">
        <v>421</v>
      </c>
      <c r="K954" s="25">
        <v>68.8</v>
      </c>
      <c r="L954" s="25">
        <v>54.1</v>
      </c>
      <c r="M954" s="25" t="s">
        <v>421</v>
      </c>
      <c r="N954" s="25">
        <v>53.8</v>
      </c>
      <c r="O954" s="25">
        <v>49.8</v>
      </c>
      <c r="P954" s="25">
        <v>69.900000000000006</v>
      </c>
      <c r="Q954" s="25">
        <v>69.3</v>
      </c>
      <c r="R954" s="25">
        <v>55</v>
      </c>
      <c r="S954" s="25">
        <v>60</v>
      </c>
    </row>
    <row r="955" spans="1:19" x14ac:dyDescent="0.25">
      <c r="A955" s="25" t="s">
        <v>350</v>
      </c>
      <c r="B955" s="25" t="str">
        <f>VLOOKUP(A955,'Cód dos países'!$A$3:$C$199,2,FALSE)</f>
        <v>BRN</v>
      </c>
      <c r="C955" s="25">
        <f>VLOOKUP(A955,'Cód dos países'!$A$3:$C$199,3,FALSE)</f>
        <v>25</v>
      </c>
      <c r="D955" s="25">
        <v>2013</v>
      </c>
      <c r="E955">
        <f t="shared" si="28"/>
        <v>252013</v>
      </c>
      <c r="F955" s="25">
        <v>69</v>
      </c>
      <c r="G955" s="25">
        <v>40</v>
      </c>
      <c r="H955" s="25">
        <f t="shared" si="29"/>
        <v>0.4</v>
      </c>
      <c r="I955" s="25">
        <v>53.3</v>
      </c>
      <c r="J955" s="25" t="s">
        <v>421</v>
      </c>
      <c r="K955" s="25">
        <v>90.2</v>
      </c>
      <c r="L955" s="25">
        <v>66.099999999999994</v>
      </c>
      <c r="M955" s="25" t="s">
        <v>421</v>
      </c>
      <c r="N955" s="25">
        <v>68.2</v>
      </c>
      <c r="O955" s="25">
        <v>96.5</v>
      </c>
      <c r="P955" s="25">
        <v>74.2</v>
      </c>
      <c r="Q955" s="25">
        <v>81.8</v>
      </c>
      <c r="R955" s="25">
        <v>70</v>
      </c>
      <c r="S955" s="25">
        <v>50</v>
      </c>
    </row>
    <row r="956" spans="1:19" x14ac:dyDescent="0.25">
      <c r="A956" s="25" t="s">
        <v>28</v>
      </c>
      <c r="B956" s="25" t="str">
        <f>VLOOKUP(A956,'Cód dos países'!$A$3:$C$199,2,FALSE)</f>
        <v>BGR</v>
      </c>
      <c r="C956" s="25">
        <f>VLOOKUP(A956,'Cód dos países'!$A$3:$C$199,3,FALSE)</f>
        <v>26</v>
      </c>
      <c r="D956" s="25">
        <v>2013</v>
      </c>
      <c r="E956">
        <f t="shared" si="28"/>
        <v>262013</v>
      </c>
      <c r="F956" s="25">
        <v>65.7</v>
      </c>
      <c r="G956" s="25">
        <v>30</v>
      </c>
      <c r="H956" s="25">
        <f t="shared" si="29"/>
        <v>0.3</v>
      </c>
      <c r="I956" s="25">
        <v>35.200000000000003</v>
      </c>
      <c r="J956" s="25" t="s">
        <v>421</v>
      </c>
      <c r="K956" s="25">
        <v>91.2</v>
      </c>
      <c r="L956" s="25">
        <v>64.5</v>
      </c>
      <c r="M956" s="25" t="s">
        <v>421</v>
      </c>
      <c r="N956" s="25">
        <v>73.5</v>
      </c>
      <c r="O956" s="25">
        <v>80.2</v>
      </c>
      <c r="P956" s="25">
        <v>79.599999999999994</v>
      </c>
      <c r="Q956" s="25">
        <v>87.8</v>
      </c>
      <c r="R956" s="25">
        <v>55</v>
      </c>
      <c r="S956" s="25">
        <v>60</v>
      </c>
    </row>
    <row r="957" spans="1:19" x14ac:dyDescent="0.25">
      <c r="A957" s="25" t="s">
        <v>24</v>
      </c>
      <c r="B957" s="25" t="str">
        <f>VLOOKUP(A957,'Cód dos países'!$A$3:$C$199,2,FALSE)</f>
        <v>BFA</v>
      </c>
      <c r="C957" s="25">
        <f>VLOOKUP(A957,'Cód dos países'!$A$3:$C$199,3,FALSE)</f>
        <v>27</v>
      </c>
      <c r="D957" s="25">
        <v>2013</v>
      </c>
      <c r="E957">
        <f t="shared" si="28"/>
        <v>272013</v>
      </c>
      <c r="F957" s="25">
        <v>58.9</v>
      </c>
      <c r="G957" s="25">
        <v>30</v>
      </c>
      <c r="H957" s="25">
        <f t="shared" si="29"/>
        <v>0.3</v>
      </c>
      <c r="I957" s="25">
        <v>31.3</v>
      </c>
      <c r="J957" s="25" t="s">
        <v>421</v>
      </c>
      <c r="K957" s="25">
        <v>83</v>
      </c>
      <c r="L957" s="25">
        <v>82.3</v>
      </c>
      <c r="M957" s="25" t="s">
        <v>421</v>
      </c>
      <c r="N957" s="25">
        <v>60.7</v>
      </c>
      <c r="O957" s="25">
        <v>55</v>
      </c>
      <c r="P957" s="25">
        <v>78.8</v>
      </c>
      <c r="Q957" s="25">
        <v>67.8</v>
      </c>
      <c r="R957" s="25">
        <v>60</v>
      </c>
      <c r="S957" s="25">
        <v>40</v>
      </c>
    </row>
    <row r="958" spans="1:19" x14ac:dyDescent="0.25">
      <c r="A958" s="25" t="s">
        <v>338</v>
      </c>
      <c r="B958" s="25" t="str">
        <f>VLOOKUP(A958,'Cód dos países'!$A$3:$C$199,2,FALSE)</f>
        <v>MMR</v>
      </c>
      <c r="C958" s="25">
        <f>VLOOKUP(A958,'Cód dos países'!$A$3:$C$199,3,FALSE)</f>
        <v>123</v>
      </c>
      <c r="D958" s="25">
        <v>2013</v>
      </c>
      <c r="E958">
        <f t="shared" si="28"/>
        <v>1232013</v>
      </c>
      <c r="F958" s="25">
        <v>46.5</v>
      </c>
      <c r="G958" s="25">
        <v>10</v>
      </c>
      <c r="H958" s="25">
        <f t="shared" si="29"/>
        <v>0.1</v>
      </c>
      <c r="I958" s="25">
        <v>11.6</v>
      </c>
      <c r="J958" s="25" t="s">
        <v>421</v>
      </c>
      <c r="K958" s="25">
        <v>86.9</v>
      </c>
      <c r="L958" s="25">
        <v>89.2</v>
      </c>
      <c r="M958" s="25" t="s">
        <v>421</v>
      </c>
      <c r="N958" s="25">
        <v>28.3</v>
      </c>
      <c r="O958" s="25">
        <v>75.7</v>
      </c>
      <c r="P958" s="25">
        <v>64.8</v>
      </c>
      <c r="Q958" s="25">
        <v>73.599999999999994</v>
      </c>
      <c r="R958" s="25">
        <v>15</v>
      </c>
      <c r="S958" s="25">
        <v>10</v>
      </c>
    </row>
    <row r="959" spans="1:19" x14ac:dyDescent="0.25">
      <c r="A959" s="25" t="s">
        <v>18</v>
      </c>
      <c r="B959" s="25" t="str">
        <f>VLOOKUP(A959,'Cód dos países'!$A$3:$C$199,2,FALSE)</f>
        <v>BDI</v>
      </c>
      <c r="C959" s="25">
        <f>VLOOKUP(A959,'Cód dos países'!$A$3:$C$199,3,FALSE)</f>
        <v>28</v>
      </c>
      <c r="D959" s="25">
        <v>2013</v>
      </c>
      <c r="E959">
        <f t="shared" si="28"/>
        <v>282013</v>
      </c>
      <c r="F959" s="25">
        <v>51.4</v>
      </c>
      <c r="G959" s="25">
        <v>20</v>
      </c>
      <c r="H959" s="25">
        <f t="shared" si="29"/>
        <v>0.2</v>
      </c>
      <c r="I959" s="25">
        <v>15.9</v>
      </c>
      <c r="J959" s="25" t="s">
        <v>421</v>
      </c>
      <c r="K959" s="25">
        <v>73.5</v>
      </c>
      <c r="L959" s="25">
        <v>51.9</v>
      </c>
      <c r="M959" s="25" t="s">
        <v>421</v>
      </c>
      <c r="N959" s="25">
        <v>59.8</v>
      </c>
      <c r="O959" s="25">
        <v>63.1</v>
      </c>
      <c r="P959" s="25">
        <v>68.2</v>
      </c>
      <c r="Q959" s="25">
        <v>71.8</v>
      </c>
      <c r="R959" s="25">
        <v>60</v>
      </c>
      <c r="S959" s="25">
        <v>30</v>
      </c>
    </row>
    <row r="960" spans="1:19" x14ac:dyDescent="0.25">
      <c r="A960" s="25" t="s">
        <v>419</v>
      </c>
      <c r="B960" s="25" t="e">
        <f>VLOOKUP(A960,'Cód dos países'!$A$3:$C$199,2,FALSE)</f>
        <v>#N/A</v>
      </c>
      <c r="C960" s="25" t="e">
        <f>VLOOKUP(A960,'Cód dos países'!$A$3:$C$199,3,FALSE)</f>
        <v>#N/A</v>
      </c>
      <c r="D960" s="25">
        <v>2013</v>
      </c>
      <c r="E960" t="e">
        <f t="shared" si="28"/>
        <v>#N/A</v>
      </c>
      <c r="F960" s="25">
        <v>66.099999999999994</v>
      </c>
      <c r="G960" s="25">
        <v>70</v>
      </c>
      <c r="H960" s="25">
        <f t="shared" si="29"/>
        <v>0.7</v>
      </c>
      <c r="I960" s="25">
        <v>54.9</v>
      </c>
      <c r="J960" s="25" t="s">
        <v>421</v>
      </c>
      <c r="K960" s="25">
        <v>77.400000000000006</v>
      </c>
      <c r="L960" s="25">
        <v>68.599999999999994</v>
      </c>
      <c r="M960" s="25" t="s">
        <v>421</v>
      </c>
      <c r="N960" s="25">
        <v>63.8</v>
      </c>
      <c r="O960" s="25">
        <v>48</v>
      </c>
      <c r="P960" s="25">
        <v>79.099999999999994</v>
      </c>
      <c r="Q960" s="25">
        <v>69.599999999999994</v>
      </c>
      <c r="R960" s="25">
        <v>70</v>
      </c>
      <c r="S960" s="25">
        <v>60</v>
      </c>
    </row>
    <row r="961" spans="1:19" x14ac:dyDescent="0.25">
      <c r="A961" s="25" t="s">
        <v>160</v>
      </c>
      <c r="B961" s="25" t="str">
        <f>VLOOKUP(A961,'Cód dos países'!$A$3:$C$199,2,FALSE)</f>
        <v>KHM</v>
      </c>
      <c r="C961" s="25">
        <f>VLOOKUP(A961,'Cód dos países'!$A$3:$C$199,3,FALSE)</f>
        <v>29</v>
      </c>
      <c r="D961" s="25">
        <v>2013</v>
      </c>
      <c r="E961">
        <f t="shared" si="28"/>
        <v>292013</v>
      </c>
      <c r="F961" s="25">
        <v>57.4</v>
      </c>
      <c r="G961" s="25">
        <v>30</v>
      </c>
      <c r="H961" s="25">
        <f t="shared" si="29"/>
        <v>0.3</v>
      </c>
      <c r="I961" s="25">
        <v>18.7</v>
      </c>
      <c r="J961" s="25" t="s">
        <v>421</v>
      </c>
      <c r="K961" s="25">
        <v>90.8</v>
      </c>
      <c r="L961" s="25">
        <v>88.4</v>
      </c>
      <c r="M961" s="25" t="s">
        <v>421</v>
      </c>
      <c r="N961" s="25">
        <v>36.6</v>
      </c>
      <c r="O961" s="25">
        <v>50.2</v>
      </c>
      <c r="P961" s="25">
        <v>77.900000000000006</v>
      </c>
      <c r="Q961" s="25">
        <v>71</v>
      </c>
      <c r="R961" s="25">
        <v>60</v>
      </c>
      <c r="S961" s="25">
        <v>50</v>
      </c>
    </row>
    <row r="962" spans="1:19" x14ac:dyDescent="0.25">
      <c r="A962" s="25" t="s">
        <v>56</v>
      </c>
      <c r="B962" s="25" t="str">
        <f>VLOOKUP(A962,'Cód dos países'!$A$3:$C$199,2,FALSE)</f>
        <v>CMR</v>
      </c>
      <c r="C962" s="25">
        <f>VLOOKUP(A962,'Cód dos países'!$A$3:$C$199,3,FALSE)</f>
        <v>30</v>
      </c>
      <c r="D962" s="25">
        <v>2013</v>
      </c>
      <c r="E962">
        <f t="shared" si="28"/>
        <v>302013</v>
      </c>
      <c r="F962" s="25">
        <v>52.6</v>
      </c>
      <c r="G962" s="25">
        <v>30</v>
      </c>
      <c r="H962" s="25">
        <f t="shared" si="29"/>
        <v>0.3</v>
      </c>
      <c r="I962" s="25">
        <v>21.9</v>
      </c>
      <c r="J962" s="25" t="s">
        <v>421</v>
      </c>
      <c r="K962" s="25">
        <v>71.7</v>
      </c>
      <c r="L962" s="25">
        <v>86</v>
      </c>
      <c r="M962" s="25" t="s">
        <v>421</v>
      </c>
      <c r="N962" s="25">
        <v>45</v>
      </c>
      <c r="O962" s="25">
        <v>56.1</v>
      </c>
      <c r="P962" s="25">
        <v>69.400000000000006</v>
      </c>
      <c r="Q962" s="25">
        <v>61.2</v>
      </c>
      <c r="R962" s="25">
        <v>35</v>
      </c>
      <c r="S962" s="25">
        <v>50</v>
      </c>
    </row>
    <row r="963" spans="1:19" x14ac:dyDescent="0.25">
      <c r="A963" s="25" t="s">
        <v>47</v>
      </c>
      <c r="B963" s="25" t="str">
        <f>VLOOKUP(A963,'Cód dos países'!$A$3:$C$199,2,FALSE)</f>
        <v>CAN</v>
      </c>
      <c r="C963" s="25">
        <f>VLOOKUP(A963,'Cód dos países'!$A$3:$C$199,3,FALSE)</f>
        <v>31</v>
      </c>
      <c r="D963" s="25">
        <v>2013</v>
      </c>
      <c r="E963">
        <f t="shared" si="28"/>
        <v>312013</v>
      </c>
      <c r="F963" s="25">
        <v>80.2</v>
      </c>
      <c r="G963" s="25">
        <v>90</v>
      </c>
      <c r="H963" s="25">
        <f t="shared" si="29"/>
        <v>0.9</v>
      </c>
      <c r="I963" s="25">
        <v>87.7</v>
      </c>
      <c r="J963" s="25" t="s">
        <v>421</v>
      </c>
      <c r="K963" s="25">
        <v>79.7</v>
      </c>
      <c r="L963" s="25">
        <v>47.3</v>
      </c>
      <c r="M963" s="25" t="s">
        <v>421</v>
      </c>
      <c r="N963" s="25">
        <v>89.3</v>
      </c>
      <c r="O963" s="25">
        <v>83.1</v>
      </c>
      <c r="P963" s="25">
        <v>76.3</v>
      </c>
      <c r="Q963" s="25">
        <v>88.3</v>
      </c>
      <c r="R963" s="25">
        <v>80</v>
      </c>
      <c r="S963" s="25">
        <v>80</v>
      </c>
    </row>
    <row r="964" spans="1:19" x14ac:dyDescent="0.25">
      <c r="A964" s="25" t="s">
        <v>45</v>
      </c>
      <c r="B964" s="25" t="str">
        <f>VLOOKUP(A964,'Cód dos países'!$A$3:$C$199,2,FALSE)</f>
        <v>CAF</v>
      </c>
      <c r="C964" s="25">
        <f>VLOOKUP(A964,'Cód dos países'!$A$3:$C$199,3,FALSE)</f>
        <v>33</v>
      </c>
      <c r="D964" s="25">
        <v>2013</v>
      </c>
      <c r="E964">
        <f t="shared" si="28"/>
        <v>332013</v>
      </c>
      <c r="F964" s="25">
        <v>46.7</v>
      </c>
      <c r="G964" s="25">
        <v>10</v>
      </c>
      <c r="H964" s="25">
        <f t="shared" si="29"/>
        <v>0.1</v>
      </c>
      <c r="I964" s="25">
        <v>20.6</v>
      </c>
      <c r="J964" s="25" t="s">
        <v>421</v>
      </c>
      <c r="K964" s="25">
        <v>65.099999999999994</v>
      </c>
      <c r="L964" s="25">
        <v>92.6</v>
      </c>
      <c r="M964" s="25" t="s">
        <v>421</v>
      </c>
      <c r="N964" s="25">
        <v>33.9</v>
      </c>
      <c r="O964" s="25">
        <v>40.4</v>
      </c>
      <c r="P964" s="25">
        <v>72.5</v>
      </c>
      <c r="Q964" s="25">
        <v>51.8</v>
      </c>
      <c r="R964" s="25">
        <v>50</v>
      </c>
      <c r="S964" s="25">
        <v>30</v>
      </c>
    </row>
    <row r="965" spans="1:19" x14ac:dyDescent="0.25">
      <c r="A965" s="25" t="s">
        <v>288</v>
      </c>
      <c r="B965" s="25" t="str">
        <f>VLOOKUP(A965,'Cód dos países'!$A$3:$C$199,2,FALSE)</f>
        <v>TCD</v>
      </c>
      <c r="C965" s="25">
        <f>VLOOKUP(A965,'Cód dos países'!$A$3:$C$199,3,FALSE)</f>
        <v>34</v>
      </c>
      <c r="D965" s="25">
        <v>2013</v>
      </c>
      <c r="E965">
        <f t="shared" ref="E965:E1028" si="30">C965*10000+D965</f>
        <v>342013</v>
      </c>
      <c r="F965" s="25">
        <v>44.5</v>
      </c>
      <c r="G965" s="25">
        <v>20</v>
      </c>
      <c r="H965" s="25">
        <f t="shared" ref="H965:H1028" si="31">IF(G965="","",(G965/100))</f>
        <v>0.2</v>
      </c>
      <c r="I965" s="25">
        <v>15.9</v>
      </c>
      <c r="J965" s="25" t="s">
        <v>421</v>
      </c>
      <c r="K965" s="25">
        <v>46.2</v>
      </c>
      <c r="L965" s="25">
        <v>80</v>
      </c>
      <c r="M965" s="25" t="s">
        <v>421</v>
      </c>
      <c r="N965" s="25">
        <v>24.9</v>
      </c>
      <c r="O965" s="25">
        <v>43.3</v>
      </c>
      <c r="P965" s="25">
        <v>69.8</v>
      </c>
      <c r="Q965" s="25">
        <v>55.2</v>
      </c>
      <c r="R965" s="25">
        <v>50</v>
      </c>
      <c r="S965" s="25">
        <v>40</v>
      </c>
    </row>
    <row r="966" spans="1:19" x14ac:dyDescent="0.25">
      <c r="A966" s="25" t="s">
        <v>51</v>
      </c>
      <c r="B966" s="25" t="str">
        <f>VLOOKUP(A966,'Cód dos países'!$A$3:$C$199,2,FALSE)</f>
        <v>CHL</v>
      </c>
      <c r="C966" s="25">
        <f>VLOOKUP(A966,'Cód dos países'!$A$3:$C$199,3,FALSE)</f>
        <v>35</v>
      </c>
      <c r="D966" s="25">
        <v>2013</v>
      </c>
      <c r="E966">
        <f t="shared" si="30"/>
        <v>352013</v>
      </c>
      <c r="F966" s="25">
        <v>78.7</v>
      </c>
      <c r="G966" s="25">
        <v>90</v>
      </c>
      <c r="H966" s="25">
        <f t="shared" si="31"/>
        <v>0.9</v>
      </c>
      <c r="I966" s="25">
        <v>72.3</v>
      </c>
      <c r="J966" s="25" t="s">
        <v>421</v>
      </c>
      <c r="K966" s="25">
        <v>76.5</v>
      </c>
      <c r="L966" s="25">
        <v>83.8</v>
      </c>
      <c r="M966" s="25" t="s">
        <v>421</v>
      </c>
      <c r="N966" s="25">
        <v>69.3</v>
      </c>
      <c r="O966" s="25">
        <v>69.3</v>
      </c>
      <c r="P966" s="25">
        <v>84.1</v>
      </c>
      <c r="Q966" s="25">
        <v>82</v>
      </c>
      <c r="R966" s="25">
        <v>90</v>
      </c>
      <c r="S966" s="25">
        <v>70</v>
      </c>
    </row>
    <row r="967" spans="1:19" x14ac:dyDescent="0.25">
      <c r="A967" s="25" t="s">
        <v>53</v>
      </c>
      <c r="B967" s="25" t="str">
        <f>VLOOKUP(A967,'Cód dos países'!$A$3:$C$199,2,FALSE)</f>
        <v>CHN</v>
      </c>
      <c r="C967" s="25">
        <f>VLOOKUP(A967,'Cód dos países'!$A$3:$C$199,3,FALSE)</f>
        <v>36</v>
      </c>
      <c r="D967" s="25">
        <v>2013</v>
      </c>
      <c r="E967">
        <f t="shared" si="30"/>
        <v>362013</v>
      </c>
      <c r="F967" s="25">
        <v>52.5</v>
      </c>
      <c r="G967" s="25">
        <v>20</v>
      </c>
      <c r="H967" s="25">
        <f t="shared" si="31"/>
        <v>0.2</v>
      </c>
      <c r="I967" s="25">
        <v>35</v>
      </c>
      <c r="J967" s="25" t="s">
        <v>421</v>
      </c>
      <c r="K967" s="25">
        <v>69.900000000000006</v>
      </c>
      <c r="L967" s="25">
        <v>82.9</v>
      </c>
      <c r="M967" s="25" t="s">
        <v>421</v>
      </c>
      <c r="N967" s="25">
        <v>49.7</v>
      </c>
      <c r="O967" s="25">
        <v>61.9</v>
      </c>
      <c r="P967" s="25">
        <v>73.3</v>
      </c>
      <c r="Q967" s="25">
        <v>71.8</v>
      </c>
      <c r="R967" s="25">
        <v>30</v>
      </c>
      <c r="S967" s="25">
        <v>30</v>
      </c>
    </row>
    <row r="968" spans="1:19" x14ac:dyDescent="0.25">
      <c r="A968" s="25" t="s">
        <v>59</v>
      </c>
      <c r="B968" s="25" t="str">
        <f>VLOOKUP(A968,'Cód dos países'!$A$3:$C$199,2,FALSE)</f>
        <v>COL</v>
      </c>
      <c r="C968" s="25">
        <f>VLOOKUP(A968,'Cód dos países'!$A$3:$C$199,3,FALSE)</f>
        <v>37</v>
      </c>
      <c r="D968" s="25">
        <v>2013</v>
      </c>
      <c r="E968">
        <f t="shared" si="30"/>
        <v>372013</v>
      </c>
      <c r="F968" s="25">
        <v>70.7</v>
      </c>
      <c r="G968" s="25">
        <v>50</v>
      </c>
      <c r="H968" s="25">
        <f t="shared" si="31"/>
        <v>0.5</v>
      </c>
      <c r="I968" s="25">
        <v>33.200000000000003</v>
      </c>
      <c r="J968" s="25" t="s">
        <v>421</v>
      </c>
      <c r="K968" s="25">
        <v>80.599999999999994</v>
      </c>
      <c r="L968" s="25">
        <v>74.900000000000006</v>
      </c>
      <c r="M968" s="25" t="s">
        <v>421</v>
      </c>
      <c r="N968" s="25">
        <v>85.2</v>
      </c>
      <c r="O968" s="25">
        <v>80.5</v>
      </c>
      <c r="P968" s="25">
        <v>78.8</v>
      </c>
      <c r="Q968" s="25">
        <v>78.8</v>
      </c>
      <c r="R968" s="25">
        <v>75</v>
      </c>
      <c r="S968" s="25">
        <v>70</v>
      </c>
    </row>
    <row r="969" spans="1:19" x14ac:dyDescent="0.25">
      <c r="A969" s="25" t="s">
        <v>61</v>
      </c>
      <c r="B969" s="25" t="str">
        <f>VLOOKUP(A969,'Cód dos países'!$A$3:$C$199,2,FALSE)</f>
        <v>COM</v>
      </c>
      <c r="C969" s="25">
        <f>VLOOKUP(A969,'Cód dos países'!$A$3:$C$199,3,FALSE)</f>
        <v>38</v>
      </c>
      <c r="D969" s="25">
        <v>2013</v>
      </c>
      <c r="E969">
        <f t="shared" si="30"/>
        <v>382013</v>
      </c>
      <c r="F969" s="25">
        <v>51.4</v>
      </c>
      <c r="G969" s="25">
        <v>30</v>
      </c>
      <c r="H969" s="25">
        <f t="shared" si="31"/>
        <v>0.3</v>
      </c>
      <c r="I969" s="25">
        <v>22.1</v>
      </c>
      <c r="J969" s="25" t="s">
        <v>421</v>
      </c>
      <c r="K969" s="25">
        <v>64.5</v>
      </c>
      <c r="L969" s="25">
        <v>85.3</v>
      </c>
      <c r="M969" s="25" t="s">
        <v>421</v>
      </c>
      <c r="N969" s="25">
        <v>49.4</v>
      </c>
      <c r="O969" s="25">
        <v>50.1</v>
      </c>
      <c r="P969" s="25">
        <v>74.5</v>
      </c>
      <c r="Q969" s="25">
        <v>72.7</v>
      </c>
      <c r="R969" s="25">
        <v>35</v>
      </c>
      <c r="S969" s="25">
        <v>30</v>
      </c>
    </row>
    <row r="970" spans="1:19" x14ac:dyDescent="0.25">
      <c r="A970" s="25" t="s">
        <v>65</v>
      </c>
      <c r="B970" s="25" t="str">
        <f>VLOOKUP(A970,'Cód dos países'!$A$3:$C$199,2,FALSE)</f>
        <v>CRI</v>
      </c>
      <c r="C970" s="25">
        <f>VLOOKUP(A970,'Cód dos países'!$A$3:$C$199,3,FALSE)</f>
        <v>41</v>
      </c>
      <c r="D970" s="25">
        <v>2013</v>
      </c>
      <c r="E970">
        <f t="shared" si="30"/>
        <v>412013</v>
      </c>
      <c r="F970" s="25">
        <v>66.900000000000006</v>
      </c>
      <c r="G970" s="25">
        <v>50</v>
      </c>
      <c r="H970" s="25">
        <f t="shared" si="31"/>
        <v>0.5</v>
      </c>
      <c r="I970" s="25">
        <v>50.9</v>
      </c>
      <c r="J970" s="25" t="s">
        <v>421</v>
      </c>
      <c r="K970" s="25">
        <v>80</v>
      </c>
      <c r="L970" s="25">
        <v>90</v>
      </c>
      <c r="M970" s="25" t="s">
        <v>421</v>
      </c>
      <c r="N970" s="25">
        <v>64.900000000000006</v>
      </c>
      <c r="O970" s="25">
        <v>53.3</v>
      </c>
      <c r="P970" s="25">
        <v>76.3</v>
      </c>
      <c r="Q970" s="25">
        <v>83.8</v>
      </c>
      <c r="R970" s="25">
        <v>70</v>
      </c>
      <c r="S970" s="25">
        <v>50</v>
      </c>
    </row>
    <row r="971" spans="1:19" x14ac:dyDescent="0.25">
      <c r="A971" s="25" t="s">
        <v>429</v>
      </c>
      <c r="B971" s="25" t="str">
        <f>VLOOKUP(A971,'Cód dos países'!$A$3:$C$199,2,FALSE)</f>
        <v>CIV</v>
      </c>
      <c r="C971" s="25">
        <f>VLOOKUP(A971,'Cód dos países'!$A$3:$C$199,3,FALSE)</f>
        <v>42</v>
      </c>
      <c r="D971" s="25">
        <v>2013</v>
      </c>
      <c r="E971">
        <f t="shared" si="30"/>
        <v>422013</v>
      </c>
      <c r="F971" s="25">
        <v>57.7</v>
      </c>
      <c r="G971" s="25">
        <v>30</v>
      </c>
      <c r="H971" s="25">
        <f t="shared" si="31"/>
        <v>0.3</v>
      </c>
      <c r="I971" s="25">
        <v>22.1</v>
      </c>
      <c r="J971" s="25" t="s">
        <v>421</v>
      </c>
      <c r="K971" s="25">
        <v>79.099999999999994</v>
      </c>
      <c r="L971" s="25">
        <v>79.8</v>
      </c>
      <c r="M971" s="25" t="s">
        <v>421</v>
      </c>
      <c r="N971" s="25">
        <v>55.1</v>
      </c>
      <c r="O971" s="25">
        <v>59</v>
      </c>
      <c r="P971" s="25">
        <v>80.599999999999994</v>
      </c>
      <c r="Q971" s="25">
        <v>71.400000000000006</v>
      </c>
      <c r="R971" s="25">
        <v>50</v>
      </c>
      <c r="S971" s="25">
        <v>50</v>
      </c>
    </row>
    <row r="972" spans="1:19" x14ac:dyDescent="0.25">
      <c r="A972" s="25" t="s">
        <v>126</v>
      </c>
      <c r="B972" s="25" t="str">
        <f>VLOOKUP(A972,'Cód dos países'!$A$3:$C$199,2,FALSE)</f>
        <v>HRV</v>
      </c>
      <c r="C972" s="25">
        <f>VLOOKUP(A972,'Cód dos países'!$A$3:$C$199,3,FALSE)</f>
        <v>43</v>
      </c>
      <c r="D972" s="25">
        <v>2013</v>
      </c>
      <c r="E972">
        <f t="shared" si="30"/>
        <v>432013</v>
      </c>
      <c r="F972" s="25">
        <v>60.4</v>
      </c>
      <c r="G972" s="25">
        <v>40</v>
      </c>
      <c r="H972" s="25">
        <f t="shared" si="31"/>
        <v>0.4</v>
      </c>
      <c r="I972" s="25">
        <v>41.1</v>
      </c>
      <c r="J972" s="25" t="s">
        <v>421</v>
      </c>
      <c r="K972" s="25">
        <v>69.400000000000006</v>
      </c>
      <c r="L972" s="25">
        <v>45.8</v>
      </c>
      <c r="M972" s="25" t="s">
        <v>421</v>
      </c>
      <c r="N972" s="25">
        <v>61.4</v>
      </c>
      <c r="O972" s="25">
        <v>39.4</v>
      </c>
      <c r="P972" s="25">
        <v>79.2</v>
      </c>
      <c r="Q972" s="25">
        <v>87.4</v>
      </c>
      <c r="R972" s="25">
        <v>80</v>
      </c>
      <c r="S972" s="25">
        <v>60</v>
      </c>
    </row>
    <row r="973" spans="1:19" x14ac:dyDescent="0.25">
      <c r="A973" s="25" t="s">
        <v>67</v>
      </c>
      <c r="B973" s="25" t="str">
        <f>VLOOKUP(A973,'Cód dos países'!$A$3:$C$199,2,FALSE)</f>
        <v>CUB</v>
      </c>
      <c r="C973" s="25">
        <f>VLOOKUP(A973,'Cód dos países'!$A$3:$C$199,3,FALSE)</f>
        <v>44</v>
      </c>
      <c r="D973" s="25">
        <v>2013</v>
      </c>
      <c r="E973">
        <f t="shared" si="30"/>
        <v>442013</v>
      </c>
      <c r="F973" s="25">
        <v>28.7</v>
      </c>
      <c r="G973" s="25">
        <v>10</v>
      </c>
      <c r="H973" s="25">
        <f t="shared" si="31"/>
        <v>0.1</v>
      </c>
      <c r="I973" s="25">
        <v>41.2</v>
      </c>
      <c r="J973" s="25" t="s">
        <v>421</v>
      </c>
      <c r="K973" s="25">
        <v>60</v>
      </c>
      <c r="L973" s="25">
        <v>0</v>
      </c>
      <c r="M973" s="25" t="s">
        <v>421</v>
      </c>
      <c r="N973" s="25">
        <v>20</v>
      </c>
      <c r="O973" s="25">
        <v>20</v>
      </c>
      <c r="P973" s="25">
        <v>65.8</v>
      </c>
      <c r="Q973" s="25">
        <v>60</v>
      </c>
      <c r="R973" s="25">
        <v>0</v>
      </c>
      <c r="S973" s="25">
        <v>10</v>
      </c>
    </row>
    <row r="974" spans="1:19" x14ac:dyDescent="0.25">
      <c r="A974" s="25" t="s">
        <v>69</v>
      </c>
      <c r="B974" s="25" t="str">
        <f>VLOOKUP(A974,'Cód dos países'!$A$3:$C$199,2,FALSE)</f>
        <v>CYP</v>
      </c>
      <c r="C974" s="25">
        <f>VLOOKUP(A974,'Cód dos países'!$A$3:$C$199,3,FALSE)</f>
        <v>45</v>
      </c>
      <c r="D974" s="25">
        <v>2013</v>
      </c>
      <c r="E974">
        <f t="shared" si="30"/>
        <v>452013</v>
      </c>
      <c r="F974" s="25">
        <v>67.599999999999994</v>
      </c>
      <c r="G974" s="25">
        <v>70</v>
      </c>
      <c r="H974" s="25">
        <f t="shared" si="31"/>
        <v>0.7</v>
      </c>
      <c r="I974" s="25">
        <v>64</v>
      </c>
      <c r="J974" s="25" t="s">
        <v>421</v>
      </c>
      <c r="K974" s="25">
        <v>79.7</v>
      </c>
      <c r="L974" s="25">
        <v>36.200000000000003</v>
      </c>
      <c r="M974" s="25" t="s">
        <v>421</v>
      </c>
      <c r="N974" s="25">
        <v>79.7</v>
      </c>
      <c r="O974" s="25">
        <v>70.2</v>
      </c>
      <c r="P974" s="25">
        <v>78.8</v>
      </c>
      <c r="Q974" s="25">
        <v>82.8</v>
      </c>
      <c r="R974" s="25">
        <v>65</v>
      </c>
      <c r="S974" s="25">
        <v>50</v>
      </c>
    </row>
    <row r="975" spans="1:19" x14ac:dyDescent="0.25">
      <c r="A975" s="25" t="s">
        <v>71</v>
      </c>
      <c r="B975" s="25" t="str">
        <f>VLOOKUP(A975,'Cód dos países'!$A$3:$C$199,2,FALSE)</f>
        <v>CZE</v>
      </c>
      <c r="C975" s="25">
        <f>VLOOKUP(A975,'Cód dos países'!$A$3:$C$199,3,FALSE)</f>
        <v>46</v>
      </c>
      <c r="D975" s="25">
        <v>2013</v>
      </c>
      <c r="E975">
        <f t="shared" si="30"/>
        <v>462013</v>
      </c>
      <c r="F975" s="25">
        <v>72.2</v>
      </c>
      <c r="G975" s="25">
        <v>70</v>
      </c>
      <c r="H975" s="25">
        <f t="shared" si="31"/>
        <v>0.7</v>
      </c>
      <c r="I975" s="25">
        <v>45.3</v>
      </c>
      <c r="J975" s="25" t="s">
        <v>421</v>
      </c>
      <c r="K975" s="25">
        <v>81.7</v>
      </c>
      <c r="L975" s="25">
        <v>43.8</v>
      </c>
      <c r="M975" s="25" t="s">
        <v>421</v>
      </c>
      <c r="N975" s="25">
        <v>70.099999999999994</v>
      </c>
      <c r="O975" s="25">
        <v>84</v>
      </c>
      <c r="P975" s="25">
        <v>79.400000000000006</v>
      </c>
      <c r="Q975" s="25">
        <v>87.8</v>
      </c>
      <c r="R975" s="25">
        <v>80</v>
      </c>
      <c r="S975" s="25">
        <v>80</v>
      </c>
    </row>
    <row r="976" spans="1:19" x14ac:dyDescent="0.25">
      <c r="A976" s="25" t="s">
        <v>430</v>
      </c>
      <c r="B976" s="25" t="str">
        <f>VLOOKUP(A976,'Cód dos países'!$A$3:$C$199,2,FALSE)</f>
        <v>ZAR</v>
      </c>
      <c r="C976" s="25">
        <f>VLOOKUP(A976,'Cód dos países'!$A$3:$C$199,3,FALSE)</f>
        <v>40</v>
      </c>
      <c r="D976" s="25">
        <v>2013</v>
      </c>
      <c r="E976">
        <f t="shared" si="30"/>
        <v>402013</v>
      </c>
      <c r="F976" s="25">
        <v>40.6</v>
      </c>
      <c r="G976" s="25">
        <v>10</v>
      </c>
      <c r="H976" s="25">
        <f t="shared" si="31"/>
        <v>0.1</v>
      </c>
      <c r="I976" s="25">
        <v>17.600000000000001</v>
      </c>
      <c r="J976" s="25" t="s">
        <v>421</v>
      </c>
      <c r="K976" s="25">
        <v>69.400000000000006</v>
      </c>
      <c r="L976" s="25">
        <v>74.599999999999994</v>
      </c>
      <c r="M976" s="25" t="s">
        <v>421</v>
      </c>
      <c r="N976" s="25">
        <v>30</v>
      </c>
      <c r="O976" s="25">
        <v>38.5</v>
      </c>
      <c r="P976" s="25">
        <v>63</v>
      </c>
      <c r="Q976" s="25">
        <v>63</v>
      </c>
      <c r="R976" s="25">
        <v>20</v>
      </c>
      <c r="S976" s="25">
        <v>20</v>
      </c>
    </row>
    <row r="977" spans="1:19" x14ac:dyDescent="0.25">
      <c r="A977" s="25" t="s">
        <v>77</v>
      </c>
      <c r="B977" s="25" t="str">
        <f>VLOOKUP(A977,'Cód dos países'!$A$3:$C$199,2,FALSE)</f>
        <v>DNK</v>
      </c>
      <c r="C977" s="25">
        <f>VLOOKUP(A977,'Cód dos países'!$A$3:$C$199,3,FALSE)</f>
        <v>47</v>
      </c>
      <c r="D977" s="25">
        <v>2013</v>
      </c>
      <c r="E977">
        <f t="shared" si="30"/>
        <v>472013</v>
      </c>
      <c r="F977" s="25">
        <v>76.099999999999994</v>
      </c>
      <c r="G977" s="25">
        <v>90</v>
      </c>
      <c r="H977" s="25">
        <f t="shared" si="31"/>
        <v>0.9</v>
      </c>
      <c r="I977" s="25">
        <v>93.7</v>
      </c>
      <c r="J977" s="25" t="s">
        <v>421</v>
      </c>
      <c r="K977" s="25">
        <v>39.299999999999997</v>
      </c>
      <c r="L977" s="25">
        <v>0.5</v>
      </c>
      <c r="M977" s="25" t="s">
        <v>421</v>
      </c>
      <c r="N977" s="25">
        <v>98.1</v>
      </c>
      <c r="O977" s="25">
        <v>91.2</v>
      </c>
      <c r="P977" s="25">
        <v>80</v>
      </c>
      <c r="Q977" s="25">
        <v>87.8</v>
      </c>
      <c r="R977" s="25">
        <v>90</v>
      </c>
      <c r="S977" s="25">
        <v>90</v>
      </c>
    </row>
    <row r="978" spans="1:19" x14ac:dyDescent="0.25">
      <c r="A978" s="25" t="s">
        <v>75</v>
      </c>
      <c r="B978" s="25" t="str">
        <f>VLOOKUP(A978,'Cód dos países'!$A$3:$C$199,2,FALSE)</f>
        <v>DJI</v>
      </c>
      <c r="C978" s="25">
        <f>VLOOKUP(A978,'Cód dos países'!$A$3:$C$199,3,FALSE)</f>
        <v>48</v>
      </c>
      <c r="D978" s="25">
        <v>2013</v>
      </c>
      <c r="E978">
        <f t="shared" si="30"/>
        <v>482013</v>
      </c>
      <c r="F978" s="25">
        <v>55.9</v>
      </c>
      <c r="G978" s="25">
        <v>30</v>
      </c>
      <c r="H978" s="25">
        <f t="shared" si="31"/>
        <v>0.3</v>
      </c>
      <c r="I978" s="25">
        <v>30.9</v>
      </c>
      <c r="J978" s="25" t="s">
        <v>421</v>
      </c>
      <c r="K978" s="25">
        <v>80.599999999999994</v>
      </c>
      <c r="L978" s="25">
        <v>62.8</v>
      </c>
      <c r="M978" s="25" t="s">
        <v>421</v>
      </c>
      <c r="N978" s="25">
        <v>42.7</v>
      </c>
      <c r="O978" s="25">
        <v>65.099999999999994</v>
      </c>
      <c r="P978" s="25">
        <v>77.2</v>
      </c>
      <c r="Q978" s="25">
        <v>54.8</v>
      </c>
      <c r="R978" s="25">
        <v>65</v>
      </c>
      <c r="S978" s="25">
        <v>50</v>
      </c>
    </row>
    <row r="979" spans="1:19" x14ac:dyDescent="0.25">
      <c r="A979" s="25" t="s">
        <v>353</v>
      </c>
      <c r="B979" s="25" t="str">
        <f>VLOOKUP(A979,'Cód dos países'!$A$3:$C$199,2,FALSE)</f>
        <v>DMA</v>
      </c>
      <c r="C979" s="25">
        <f>VLOOKUP(A979,'Cód dos países'!$A$3:$C$199,3,FALSE)</f>
        <v>49</v>
      </c>
      <c r="D979" s="25">
        <v>2013</v>
      </c>
      <c r="E979">
        <f t="shared" si="30"/>
        <v>492013</v>
      </c>
      <c r="F979" s="25">
        <v>65.2</v>
      </c>
      <c r="G979" s="25">
        <v>60</v>
      </c>
      <c r="H979" s="25">
        <f t="shared" si="31"/>
        <v>0.6</v>
      </c>
      <c r="I979" s="25">
        <v>53.5</v>
      </c>
      <c r="J979" s="25" t="s">
        <v>421</v>
      </c>
      <c r="K979" s="25">
        <v>72.900000000000006</v>
      </c>
      <c r="L979" s="25">
        <v>61.7</v>
      </c>
      <c r="M979" s="25" t="s">
        <v>421</v>
      </c>
      <c r="N979" s="25">
        <v>75</v>
      </c>
      <c r="O979" s="25">
        <v>70.7</v>
      </c>
      <c r="P979" s="25">
        <v>85.8</v>
      </c>
      <c r="Q979" s="25">
        <v>72.7</v>
      </c>
      <c r="R979" s="25">
        <v>70</v>
      </c>
      <c r="S979" s="25">
        <v>30</v>
      </c>
    </row>
    <row r="980" spans="1:19" x14ac:dyDescent="0.25">
      <c r="A980" s="25" t="s">
        <v>79</v>
      </c>
      <c r="B980" s="25" t="str">
        <f>VLOOKUP(A980,'Cód dos países'!$A$3:$C$199,2,FALSE)</f>
        <v>DOM</v>
      </c>
      <c r="C980" s="25">
        <f>VLOOKUP(A980,'Cód dos países'!$A$3:$C$199,3,FALSE)</f>
        <v>50</v>
      </c>
      <c r="D980" s="25">
        <v>2013</v>
      </c>
      <c r="E980">
        <f t="shared" si="30"/>
        <v>502013</v>
      </c>
      <c r="F980" s="25">
        <v>61.3</v>
      </c>
      <c r="G980" s="25">
        <v>30</v>
      </c>
      <c r="H980" s="25">
        <f t="shared" si="31"/>
        <v>0.3</v>
      </c>
      <c r="I980" s="25">
        <v>27.3</v>
      </c>
      <c r="J980" s="25" t="s">
        <v>421</v>
      </c>
      <c r="K980" s="25">
        <v>83.7</v>
      </c>
      <c r="L980" s="25">
        <v>92.3</v>
      </c>
      <c r="M980" s="25" t="s">
        <v>421</v>
      </c>
      <c r="N980" s="25">
        <v>56.1</v>
      </c>
      <c r="O980" s="25">
        <v>55.2</v>
      </c>
      <c r="P980" s="25">
        <v>75.7</v>
      </c>
      <c r="Q980" s="25">
        <v>77.8</v>
      </c>
      <c r="R980" s="25">
        <v>75</v>
      </c>
      <c r="S980" s="25">
        <v>40</v>
      </c>
    </row>
    <row r="981" spans="1:19" x14ac:dyDescent="0.25">
      <c r="A981" s="25" t="s">
        <v>83</v>
      </c>
      <c r="B981" s="25" t="str">
        <f>VLOOKUP(A981,'Cód dos países'!$A$3:$C$199,2,FALSE)</f>
        <v>ECU</v>
      </c>
      <c r="C981" s="25">
        <f>VLOOKUP(A981,'Cód dos países'!$A$3:$C$199,3,FALSE)</f>
        <v>51</v>
      </c>
      <c r="D981" s="25">
        <v>2013</v>
      </c>
      <c r="E981">
        <f t="shared" si="30"/>
        <v>512013</v>
      </c>
      <c r="F981" s="25">
        <v>48</v>
      </c>
      <c r="G981" s="25">
        <v>20</v>
      </c>
      <c r="H981" s="25">
        <f t="shared" si="31"/>
        <v>0.2</v>
      </c>
      <c r="I981" s="25">
        <v>26</v>
      </c>
      <c r="J981" s="25" t="s">
        <v>421</v>
      </c>
      <c r="K981" s="25">
        <v>79.8</v>
      </c>
      <c r="L981" s="25">
        <v>41.8</v>
      </c>
      <c r="M981" s="25" t="s">
        <v>421</v>
      </c>
      <c r="N981" s="25">
        <v>52.8</v>
      </c>
      <c r="O981" s="25">
        <v>52</v>
      </c>
      <c r="P981" s="25">
        <v>66.099999999999994</v>
      </c>
      <c r="Q981" s="25">
        <v>71.8</v>
      </c>
      <c r="R981" s="25">
        <v>30</v>
      </c>
      <c r="S981" s="25">
        <v>40</v>
      </c>
    </row>
    <row r="982" spans="1:19" x14ac:dyDescent="0.25">
      <c r="A982" s="25" t="s">
        <v>85</v>
      </c>
      <c r="B982" s="25" t="str">
        <f>VLOOKUP(A982,'Cód dos países'!$A$3:$C$199,2,FALSE)</f>
        <v>EGY</v>
      </c>
      <c r="C982" s="25">
        <f>VLOOKUP(A982,'Cód dos países'!$A$3:$C$199,3,FALSE)</f>
        <v>52</v>
      </c>
      <c r="D982" s="25">
        <v>2013</v>
      </c>
      <c r="E982">
        <f t="shared" si="30"/>
        <v>522013</v>
      </c>
      <c r="F982" s="25">
        <v>52.9</v>
      </c>
      <c r="G982" s="25">
        <v>20</v>
      </c>
      <c r="H982" s="25">
        <f t="shared" si="31"/>
        <v>0.2</v>
      </c>
      <c r="I982" s="25">
        <v>28.6</v>
      </c>
      <c r="J982" s="25" t="s">
        <v>421</v>
      </c>
      <c r="K982" s="25">
        <v>85.6</v>
      </c>
      <c r="L982" s="25">
        <v>69.599999999999994</v>
      </c>
      <c r="M982" s="25" t="s">
        <v>421</v>
      </c>
      <c r="N982" s="25">
        <v>62.7</v>
      </c>
      <c r="O982" s="25">
        <v>45.7</v>
      </c>
      <c r="P982" s="25">
        <v>60.5</v>
      </c>
      <c r="Q982" s="25">
        <v>71.400000000000006</v>
      </c>
      <c r="R982" s="25">
        <v>45</v>
      </c>
      <c r="S982" s="25">
        <v>40</v>
      </c>
    </row>
    <row r="983" spans="1:19" x14ac:dyDescent="0.25">
      <c r="A983" s="25" t="s">
        <v>267</v>
      </c>
      <c r="B983" s="25" t="str">
        <f>VLOOKUP(A983,'Cód dos países'!$A$3:$C$199,2,FALSE)</f>
        <v>SLV</v>
      </c>
      <c r="C983" s="25">
        <f>VLOOKUP(A983,'Cód dos países'!$A$3:$C$199,3,FALSE)</f>
        <v>53</v>
      </c>
      <c r="D983" s="25">
        <v>2013</v>
      </c>
      <c r="E983">
        <f t="shared" si="30"/>
        <v>532013</v>
      </c>
      <c r="F983" s="25">
        <v>66.2</v>
      </c>
      <c r="G983" s="25">
        <v>40</v>
      </c>
      <c r="H983" s="25">
        <f t="shared" si="31"/>
        <v>0.4</v>
      </c>
      <c r="I983" s="25">
        <v>34.299999999999997</v>
      </c>
      <c r="J983" s="25" t="s">
        <v>421</v>
      </c>
      <c r="K983" s="25">
        <v>79.599999999999994</v>
      </c>
      <c r="L983" s="25">
        <v>85.8</v>
      </c>
      <c r="M983" s="25" t="s">
        <v>421</v>
      </c>
      <c r="N983" s="25">
        <v>59.6</v>
      </c>
      <c r="O983" s="25">
        <v>63.3</v>
      </c>
      <c r="P983" s="25">
        <v>80</v>
      </c>
      <c r="Q983" s="25">
        <v>79</v>
      </c>
      <c r="R983" s="25">
        <v>70</v>
      </c>
      <c r="S983" s="25">
        <v>70</v>
      </c>
    </row>
    <row r="984" spans="1:19" x14ac:dyDescent="0.25">
      <c r="A984" s="25" t="s">
        <v>114</v>
      </c>
      <c r="B984" s="25" t="str">
        <f>VLOOKUP(A984,'Cód dos países'!$A$3:$C$199,2,FALSE)</f>
        <v>GNQ</v>
      </c>
      <c r="C984" s="25">
        <f>VLOOKUP(A984,'Cód dos países'!$A$3:$C$199,3,FALSE)</f>
        <v>54</v>
      </c>
      <c r="D984" s="25">
        <v>2013</v>
      </c>
      <c r="E984">
        <f t="shared" si="30"/>
        <v>542013</v>
      </c>
      <c r="F984" s="25">
        <v>44.4</v>
      </c>
      <c r="G984" s="25">
        <v>10</v>
      </c>
      <c r="H984" s="25">
        <f t="shared" si="31"/>
        <v>0.1</v>
      </c>
      <c r="I984" s="25">
        <v>16.600000000000001</v>
      </c>
      <c r="J984" s="25" t="s">
        <v>421</v>
      </c>
      <c r="K984" s="25">
        <v>75.5</v>
      </c>
      <c r="L984" s="25">
        <v>62.6</v>
      </c>
      <c r="M984" s="25" t="s">
        <v>421</v>
      </c>
      <c r="N984" s="25">
        <v>43.4</v>
      </c>
      <c r="O984" s="25">
        <v>41.5</v>
      </c>
      <c r="P984" s="25">
        <v>75.400000000000006</v>
      </c>
      <c r="Q984" s="25">
        <v>53.8</v>
      </c>
      <c r="R984" s="25">
        <v>35</v>
      </c>
      <c r="S984" s="25">
        <v>30</v>
      </c>
    </row>
    <row r="985" spans="1:19" x14ac:dyDescent="0.25">
      <c r="A985" s="25" t="s">
        <v>87</v>
      </c>
      <c r="B985" s="25" t="str">
        <f>VLOOKUP(A985,'Cód dos países'!$A$3:$C$199,2,FALSE)</f>
        <v>ERI</v>
      </c>
      <c r="C985" s="25">
        <f>VLOOKUP(A985,'Cód dos países'!$A$3:$C$199,3,FALSE)</f>
        <v>55</v>
      </c>
      <c r="D985" s="25">
        <v>2013</v>
      </c>
      <c r="E985">
        <f t="shared" si="30"/>
        <v>552013</v>
      </c>
      <c r="F985" s="25">
        <v>38.5</v>
      </c>
      <c r="G985" s="25">
        <v>10</v>
      </c>
      <c r="H985" s="25">
        <f t="shared" si="31"/>
        <v>0.1</v>
      </c>
      <c r="I985" s="25">
        <v>22.9</v>
      </c>
      <c r="J985" s="25" t="s">
        <v>421</v>
      </c>
      <c r="K985" s="25">
        <v>57</v>
      </c>
      <c r="L985" s="25">
        <v>66.099999999999994</v>
      </c>
      <c r="M985" s="25" t="s">
        <v>421</v>
      </c>
      <c r="N985" s="25">
        <v>18.600000000000001</v>
      </c>
      <c r="O985" s="25">
        <v>63.6</v>
      </c>
      <c r="P985" s="25">
        <v>57.6</v>
      </c>
      <c r="Q985" s="25">
        <v>69.099999999999994</v>
      </c>
      <c r="R985" s="25">
        <v>0</v>
      </c>
      <c r="S985" s="25">
        <v>20</v>
      </c>
    </row>
    <row r="986" spans="1:19" x14ac:dyDescent="0.25">
      <c r="A986" s="25" t="s">
        <v>91</v>
      </c>
      <c r="B986" s="25" t="str">
        <f>VLOOKUP(A986,'Cód dos países'!$A$3:$C$199,2,FALSE)</f>
        <v>EST</v>
      </c>
      <c r="C986" s="25">
        <f>VLOOKUP(A986,'Cód dos países'!$A$3:$C$199,3,FALSE)</f>
        <v>56</v>
      </c>
      <c r="D986" s="25">
        <v>2013</v>
      </c>
      <c r="E986">
        <f t="shared" si="30"/>
        <v>562013</v>
      </c>
      <c r="F986" s="25">
        <v>75.900000000000006</v>
      </c>
      <c r="G986" s="25">
        <v>90</v>
      </c>
      <c r="H986" s="25">
        <f t="shared" si="31"/>
        <v>0.9</v>
      </c>
      <c r="I986" s="25">
        <v>64.2</v>
      </c>
      <c r="J986" s="25" t="s">
        <v>421</v>
      </c>
      <c r="K986" s="25">
        <v>80.400000000000006</v>
      </c>
      <c r="L986" s="25">
        <v>56</v>
      </c>
      <c r="M986" s="25" t="s">
        <v>421</v>
      </c>
      <c r="N986" s="25">
        <v>77.599999999999994</v>
      </c>
      <c r="O986" s="25">
        <v>55.9</v>
      </c>
      <c r="P986" s="25">
        <v>76.900000000000006</v>
      </c>
      <c r="Q986" s="25">
        <v>87.8</v>
      </c>
      <c r="R986" s="25">
        <v>90</v>
      </c>
      <c r="S986" s="25">
        <v>80</v>
      </c>
    </row>
    <row r="987" spans="1:19" x14ac:dyDescent="0.25">
      <c r="A987" s="25" t="s">
        <v>420</v>
      </c>
      <c r="B987" s="25" t="e">
        <f>VLOOKUP(A987,'Cód dos países'!$A$3:$C$199,2,FALSE)</f>
        <v>#N/A</v>
      </c>
      <c r="C987" s="25" t="e">
        <f>VLOOKUP(A987,'Cód dos países'!$A$3:$C$199,3,FALSE)</f>
        <v>#N/A</v>
      </c>
      <c r="D987" s="25">
        <v>2013</v>
      </c>
      <c r="E987" t="e">
        <f t="shared" si="30"/>
        <v>#N/A</v>
      </c>
      <c r="F987" s="25">
        <v>61.2</v>
      </c>
      <c r="G987" s="25">
        <v>40</v>
      </c>
      <c r="H987" s="25">
        <f t="shared" si="31"/>
        <v>0.4</v>
      </c>
      <c r="I987" s="25">
        <v>31.6</v>
      </c>
      <c r="J987" s="25" t="s">
        <v>421</v>
      </c>
      <c r="K987" s="25">
        <v>74.7</v>
      </c>
      <c r="L987" s="25">
        <v>70.900000000000006</v>
      </c>
      <c r="M987" s="25" t="s">
        <v>421</v>
      </c>
      <c r="N987" s="25">
        <v>64.2</v>
      </c>
      <c r="O987" s="25">
        <v>71.7</v>
      </c>
      <c r="P987" s="25">
        <v>72.3</v>
      </c>
      <c r="Q987" s="25">
        <v>81.5</v>
      </c>
      <c r="R987" s="25">
        <v>65</v>
      </c>
      <c r="S987" s="25">
        <v>40</v>
      </c>
    </row>
    <row r="988" spans="1:19" x14ac:dyDescent="0.25">
      <c r="A988" s="25" t="s">
        <v>93</v>
      </c>
      <c r="B988" s="25" t="str">
        <f>VLOOKUP(A988,'Cód dos países'!$A$3:$C$199,2,FALSE)</f>
        <v>ETH</v>
      </c>
      <c r="C988" s="25">
        <f>VLOOKUP(A988,'Cód dos países'!$A$3:$C$199,3,FALSE)</f>
        <v>57</v>
      </c>
      <c r="D988" s="25">
        <v>2013</v>
      </c>
      <c r="E988">
        <f t="shared" si="30"/>
        <v>572013</v>
      </c>
      <c r="F988" s="25">
        <v>50</v>
      </c>
      <c r="G988" s="25">
        <v>30</v>
      </c>
      <c r="H988" s="25">
        <f t="shared" si="31"/>
        <v>0.3</v>
      </c>
      <c r="I988" s="25">
        <v>27</v>
      </c>
      <c r="J988" s="25" t="s">
        <v>421</v>
      </c>
      <c r="K988" s="25">
        <v>77.5</v>
      </c>
      <c r="L988" s="25">
        <v>89.9</v>
      </c>
      <c r="M988" s="25" t="s">
        <v>421</v>
      </c>
      <c r="N988" s="25">
        <v>57.8</v>
      </c>
      <c r="O988" s="25">
        <v>54.7</v>
      </c>
      <c r="P988" s="25">
        <v>59</v>
      </c>
      <c r="Q988" s="25">
        <v>64.2</v>
      </c>
      <c r="R988" s="25">
        <v>20</v>
      </c>
      <c r="S988" s="25">
        <v>20</v>
      </c>
    </row>
    <row r="989" spans="1:19" x14ac:dyDescent="0.25">
      <c r="A989" s="25" t="s">
        <v>97</v>
      </c>
      <c r="B989" s="25" t="str">
        <f>VLOOKUP(A989,'Cód dos países'!$A$3:$C$199,2,FALSE)</f>
        <v>FJI</v>
      </c>
      <c r="C989" s="25">
        <f>VLOOKUP(A989,'Cód dos países'!$A$3:$C$199,3,FALSE)</f>
        <v>58</v>
      </c>
      <c r="D989" s="25">
        <v>2013</v>
      </c>
      <c r="E989">
        <f t="shared" si="30"/>
        <v>582013</v>
      </c>
      <c r="F989" s="25">
        <v>58.7</v>
      </c>
      <c r="G989" s="25">
        <v>25</v>
      </c>
      <c r="H989" s="25">
        <f t="shared" si="31"/>
        <v>0.25</v>
      </c>
      <c r="I989" s="25">
        <v>20</v>
      </c>
      <c r="J989" s="25" t="s">
        <v>421</v>
      </c>
      <c r="K989" s="25">
        <v>82.3</v>
      </c>
      <c r="L989" s="25">
        <v>76.2</v>
      </c>
      <c r="M989" s="25" t="s">
        <v>421</v>
      </c>
      <c r="N989" s="25">
        <v>64.900000000000006</v>
      </c>
      <c r="O989" s="25">
        <v>73.099999999999994</v>
      </c>
      <c r="P989" s="25">
        <v>75.2</v>
      </c>
      <c r="Q989" s="25">
        <v>70.2</v>
      </c>
      <c r="R989" s="25">
        <v>50</v>
      </c>
      <c r="S989" s="25">
        <v>50</v>
      </c>
    </row>
    <row r="990" spans="1:19" x14ac:dyDescent="0.25">
      <c r="A990" s="25" t="s">
        <v>95</v>
      </c>
      <c r="B990" s="25" t="str">
        <f>VLOOKUP(A990,'Cód dos países'!$A$3:$C$199,2,FALSE)</f>
        <v>FIN</v>
      </c>
      <c r="C990" s="25">
        <f>VLOOKUP(A990,'Cód dos países'!$A$3:$C$199,3,FALSE)</f>
        <v>59</v>
      </c>
      <c r="D990" s="25">
        <v>2013</v>
      </c>
      <c r="E990">
        <f t="shared" si="30"/>
        <v>592013</v>
      </c>
      <c r="F990" s="25">
        <v>73.400000000000006</v>
      </c>
      <c r="G990" s="25">
        <v>90</v>
      </c>
      <c r="H990" s="25">
        <f t="shared" si="31"/>
        <v>0.9</v>
      </c>
      <c r="I990" s="25">
        <v>93.4</v>
      </c>
      <c r="J990" s="25" t="s">
        <v>421</v>
      </c>
      <c r="K990" s="25">
        <v>65.099999999999994</v>
      </c>
      <c r="L990" s="25">
        <v>8.9</v>
      </c>
      <c r="M990" s="25" t="s">
        <v>421</v>
      </c>
      <c r="N990" s="25">
        <v>93.6</v>
      </c>
      <c r="O990" s="25">
        <v>46.5</v>
      </c>
      <c r="P990" s="25">
        <v>78.900000000000006</v>
      </c>
      <c r="Q990" s="25">
        <v>87.8</v>
      </c>
      <c r="R990" s="25">
        <v>90</v>
      </c>
      <c r="S990" s="25">
        <v>80</v>
      </c>
    </row>
    <row r="991" spans="1:19" x14ac:dyDescent="0.25">
      <c r="A991" s="25" t="s">
        <v>99</v>
      </c>
      <c r="B991" s="25" t="str">
        <f>VLOOKUP(A991,'Cód dos países'!$A$3:$C$199,2,FALSE)</f>
        <v>FRA</v>
      </c>
      <c r="C991" s="25">
        <f>VLOOKUP(A991,'Cód dos países'!$A$3:$C$199,3,FALSE)</f>
        <v>60</v>
      </c>
      <c r="D991" s="25">
        <v>2013</v>
      </c>
      <c r="E991">
        <f t="shared" si="30"/>
        <v>602013</v>
      </c>
      <c r="F991" s="25">
        <v>63.5</v>
      </c>
      <c r="G991" s="25">
        <v>80</v>
      </c>
      <c r="H991" s="25">
        <f t="shared" si="31"/>
        <v>0.8</v>
      </c>
      <c r="I991" s="25">
        <v>69.900000000000006</v>
      </c>
      <c r="J991" s="25" t="s">
        <v>421</v>
      </c>
      <c r="K991" s="25">
        <v>48.4</v>
      </c>
      <c r="L991" s="25">
        <v>5.6</v>
      </c>
      <c r="M991" s="25" t="s">
        <v>421</v>
      </c>
      <c r="N991" s="25">
        <v>79.900000000000006</v>
      </c>
      <c r="O991" s="25">
        <v>51.8</v>
      </c>
      <c r="P991" s="25">
        <v>76.099999999999994</v>
      </c>
      <c r="Q991" s="25">
        <v>82.8</v>
      </c>
      <c r="R991" s="25">
        <v>70</v>
      </c>
      <c r="S991" s="25">
        <v>70</v>
      </c>
    </row>
    <row r="992" spans="1:19" x14ac:dyDescent="0.25">
      <c r="A992" s="25" t="s">
        <v>101</v>
      </c>
      <c r="B992" s="25" t="str">
        <f>VLOOKUP(A992,'Cód dos países'!$A$3:$C$199,2,FALSE)</f>
        <v>GAB</v>
      </c>
      <c r="C992" s="25">
        <f>VLOOKUP(A992,'Cód dos países'!$A$3:$C$199,3,FALSE)</f>
        <v>61</v>
      </c>
      <c r="D992" s="25">
        <v>2013</v>
      </c>
      <c r="E992">
        <f t="shared" si="30"/>
        <v>612013</v>
      </c>
      <c r="F992" s="25">
        <v>57.8</v>
      </c>
      <c r="G992" s="25">
        <v>40</v>
      </c>
      <c r="H992" s="25">
        <f t="shared" si="31"/>
        <v>0.4</v>
      </c>
      <c r="I992" s="25">
        <v>29.1</v>
      </c>
      <c r="J992" s="25" t="s">
        <v>421</v>
      </c>
      <c r="K992" s="25">
        <v>74.5</v>
      </c>
      <c r="L992" s="25">
        <v>81.7</v>
      </c>
      <c r="M992" s="25" t="s">
        <v>421</v>
      </c>
      <c r="N992" s="25">
        <v>58.9</v>
      </c>
      <c r="O992" s="25">
        <v>63</v>
      </c>
      <c r="P992" s="25">
        <v>75.099999999999994</v>
      </c>
      <c r="Q992" s="25">
        <v>61</v>
      </c>
      <c r="R992" s="25">
        <v>55</v>
      </c>
      <c r="S992" s="25">
        <v>40</v>
      </c>
    </row>
    <row r="993" spans="1:19" x14ac:dyDescent="0.25">
      <c r="A993" s="25" t="s">
        <v>105</v>
      </c>
      <c r="B993" s="25" t="str">
        <f>VLOOKUP(A993,'Cód dos países'!$A$3:$C$199,2,FALSE)</f>
        <v>GEO</v>
      </c>
      <c r="C993" s="25">
        <f>VLOOKUP(A993,'Cód dos países'!$A$3:$C$199,3,FALSE)</f>
        <v>63</v>
      </c>
      <c r="D993" s="25">
        <v>2013</v>
      </c>
      <c r="E993">
        <f t="shared" si="30"/>
        <v>632013</v>
      </c>
      <c r="F993" s="25">
        <v>72.599999999999994</v>
      </c>
      <c r="G993" s="25">
        <v>40</v>
      </c>
      <c r="H993" s="25">
        <f t="shared" si="31"/>
        <v>0.4</v>
      </c>
      <c r="I993" s="25">
        <v>42.8</v>
      </c>
      <c r="J993" s="25" t="s">
        <v>421</v>
      </c>
      <c r="K993" s="25">
        <v>87.3</v>
      </c>
      <c r="L993" s="25">
        <v>69.7</v>
      </c>
      <c r="M993" s="25" t="s">
        <v>421</v>
      </c>
      <c r="N993" s="25">
        <v>87.8</v>
      </c>
      <c r="O993" s="25">
        <v>91.2</v>
      </c>
      <c r="P993" s="25">
        <v>78.400000000000006</v>
      </c>
      <c r="Q993" s="25">
        <v>88.6</v>
      </c>
      <c r="R993" s="25">
        <v>80</v>
      </c>
      <c r="S993" s="25">
        <v>60</v>
      </c>
    </row>
    <row r="994" spans="1:19" x14ac:dyDescent="0.25">
      <c r="A994" s="25" t="s">
        <v>73</v>
      </c>
      <c r="B994" s="25" t="str">
        <f>VLOOKUP(A994,'Cód dos países'!$A$3:$C$199,2,FALSE)</f>
        <v>DEU</v>
      </c>
      <c r="C994" s="25">
        <f>VLOOKUP(A994,'Cód dos países'!$A$3:$C$199,3,FALSE)</f>
        <v>64</v>
      </c>
      <c r="D994" s="25">
        <v>2013</v>
      </c>
      <c r="E994">
        <f t="shared" si="30"/>
        <v>642013</v>
      </c>
      <c r="F994" s="25">
        <v>73.400000000000006</v>
      </c>
      <c r="G994" s="25">
        <v>90</v>
      </c>
      <c r="H994" s="25">
        <f t="shared" si="31"/>
        <v>0.9</v>
      </c>
      <c r="I994" s="25">
        <v>80.099999999999994</v>
      </c>
      <c r="J994" s="25" t="s">
        <v>421</v>
      </c>
      <c r="K994" s="25">
        <v>61.2</v>
      </c>
      <c r="L994" s="25">
        <v>38.200000000000003</v>
      </c>
      <c r="M994" s="25" t="s">
        <v>421</v>
      </c>
      <c r="N994" s="25">
        <v>89.9</v>
      </c>
      <c r="O994" s="25">
        <v>46.4</v>
      </c>
      <c r="P994" s="25">
        <v>80.8</v>
      </c>
      <c r="Q994" s="25">
        <v>87.8</v>
      </c>
      <c r="R994" s="25">
        <v>90</v>
      </c>
      <c r="S994" s="25">
        <v>70</v>
      </c>
    </row>
    <row r="995" spans="1:19" x14ac:dyDescent="0.25">
      <c r="A995" s="25" t="s">
        <v>107</v>
      </c>
      <c r="B995" s="25" t="str">
        <f>VLOOKUP(A995,'Cód dos países'!$A$3:$C$199,2,FALSE)</f>
        <v>GHA</v>
      </c>
      <c r="C995" s="25">
        <f>VLOOKUP(A995,'Cód dos países'!$A$3:$C$199,3,FALSE)</f>
        <v>66</v>
      </c>
      <c r="D995" s="25">
        <v>2013</v>
      </c>
      <c r="E995">
        <f t="shared" si="30"/>
        <v>662013</v>
      </c>
      <c r="F995" s="25">
        <v>64.2</v>
      </c>
      <c r="G995" s="25">
        <v>50</v>
      </c>
      <c r="H995" s="25">
        <f t="shared" si="31"/>
        <v>0.5</v>
      </c>
      <c r="I995" s="25">
        <v>40.4</v>
      </c>
      <c r="J995" s="25" t="s">
        <v>421</v>
      </c>
      <c r="K995" s="25">
        <v>85.4</v>
      </c>
      <c r="L995" s="25">
        <v>83.3</v>
      </c>
      <c r="M995" s="25" t="s">
        <v>421</v>
      </c>
      <c r="N995" s="25">
        <v>62.6</v>
      </c>
      <c r="O995" s="25">
        <v>60.2</v>
      </c>
      <c r="P995" s="25">
        <v>65.8</v>
      </c>
      <c r="Q995" s="25">
        <v>64.8</v>
      </c>
      <c r="R995" s="25">
        <v>70</v>
      </c>
      <c r="S995" s="25">
        <v>60</v>
      </c>
    </row>
    <row r="996" spans="1:19" x14ac:dyDescent="0.25">
      <c r="A996" s="25" t="s">
        <v>116</v>
      </c>
      <c r="B996" s="25" t="str">
        <f>VLOOKUP(A996,'Cód dos países'!$A$3:$C$199,2,FALSE)</f>
        <v>GRC</v>
      </c>
      <c r="C996" s="25">
        <f>VLOOKUP(A996,'Cód dos países'!$A$3:$C$199,3,FALSE)</f>
        <v>67</v>
      </c>
      <c r="D996" s="25">
        <v>2013</v>
      </c>
      <c r="E996">
        <f t="shared" si="30"/>
        <v>672013</v>
      </c>
      <c r="F996" s="25">
        <v>55.7</v>
      </c>
      <c r="G996" s="25">
        <v>40</v>
      </c>
      <c r="H996" s="25">
        <f t="shared" si="31"/>
        <v>0.4</v>
      </c>
      <c r="I996" s="25">
        <v>33.200000000000003</v>
      </c>
      <c r="J996" s="25" t="s">
        <v>421</v>
      </c>
      <c r="K996" s="25">
        <v>65.900000000000006</v>
      </c>
      <c r="L996" s="25">
        <v>19.2</v>
      </c>
      <c r="M996" s="25" t="s">
        <v>421</v>
      </c>
      <c r="N996" s="25">
        <v>75.8</v>
      </c>
      <c r="O996" s="25">
        <v>53.9</v>
      </c>
      <c r="P996" s="25">
        <v>76.3</v>
      </c>
      <c r="Q996" s="25">
        <v>82.8</v>
      </c>
      <c r="R996" s="25">
        <v>60</v>
      </c>
      <c r="S996" s="25">
        <v>50</v>
      </c>
    </row>
    <row r="997" spans="1:19" x14ac:dyDescent="0.25">
      <c r="A997" s="25" t="s">
        <v>118</v>
      </c>
      <c r="B997" s="25" t="str">
        <f>VLOOKUP(A997,'Cód dos países'!$A$3:$C$199,2,FALSE)</f>
        <v>GTM</v>
      </c>
      <c r="C997" s="25">
        <f>VLOOKUP(A997,'Cód dos países'!$A$3:$C$199,3,FALSE)</f>
        <v>69</v>
      </c>
      <c r="D997" s="25">
        <v>2013</v>
      </c>
      <c r="E997">
        <f t="shared" si="30"/>
        <v>692013</v>
      </c>
      <c r="F997" s="25">
        <v>61.2</v>
      </c>
      <c r="G997" s="25">
        <v>25</v>
      </c>
      <c r="H997" s="25">
        <f t="shared" si="31"/>
        <v>0.25</v>
      </c>
      <c r="I997" s="25">
        <v>28.7</v>
      </c>
      <c r="J997" s="25" t="s">
        <v>421</v>
      </c>
      <c r="K997" s="25">
        <v>79.599999999999994</v>
      </c>
      <c r="L997" s="25">
        <v>93.6</v>
      </c>
      <c r="M997" s="25" t="s">
        <v>421</v>
      </c>
      <c r="N997" s="25">
        <v>58.4</v>
      </c>
      <c r="O997" s="25">
        <v>49.3</v>
      </c>
      <c r="P997" s="25">
        <v>76.7</v>
      </c>
      <c r="Q997" s="25">
        <v>85.4</v>
      </c>
      <c r="R997" s="25">
        <v>65</v>
      </c>
      <c r="S997" s="25">
        <v>50</v>
      </c>
    </row>
    <row r="998" spans="1:19" x14ac:dyDescent="0.25">
      <c r="A998" s="25" t="s">
        <v>109</v>
      </c>
      <c r="B998" s="25" t="str">
        <f>VLOOKUP(A998,'Cód dos países'!$A$3:$C$199,2,FALSE)</f>
        <v>GIN</v>
      </c>
      <c r="C998" s="25">
        <f>VLOOKUP(A998,'Cód dos países'!$A$3:$C$199,3,FALSE)</f>
        <v>70</v>
      </c>
      <c r="D998" s="25">
        <v>2013</v>
      </c>
      <c r="E998">
        <f t="shared" si="30"/>
        <v>702013</v>
      </c>
      <c r="F998" s="25">
        <v>53.5</v>
      </c>
      <c r="G998" s="25">
        <v>20</v>
      </c>
      <c r="H998" s="25">
        <f t="shared" si="31"/>
        <v>0.2</v>
      </c>
      <c r="I998" s="25">
        <v>19.2</v>
      </c>
      <c r="J998" s="25" t="s">
        <v>421</v>
      </c>
      <c r="K998" s="25">
        <v>69.3</v>
      </c>
      <c r="L998" s="25">
        <v>86.2</v>
      </c>
      <c r="M998" s="25" t="s">
        <v>421</v>
      </c>
      <c r="N998" s="25">
        <v>51.8</v>
      </c>
      <c r="O998" s="25">
        <v>73.400000000000006</v>
      </c>
      <c r="P998" s="25">
        <v>64.099999999999994</v>
      </c>
      <c r="Q998" s="25">
        <v>61.2</v>
      </c>
      <c r="R998" s="25">
        <v>50</v>
      </c>
      <c r="S998" s="25">
        <v>40</v>
      </c>
    </row>
    <row r="999" spans="1:19" x14ac:dyDescent="0.25">
      <c r="A999" s="25" t="s">
        <v>112</v>
      </c>
      <c r="B999" s="25" t="str">
        <f>VLOOKUP(A999,'Cód dos países'!$A$3:$C$199,2,FALSE)</f>
        <v>GNB</v>
      </c>
      <c r="C999" s="25">
        <f>VLOOKUP(A999,'Cód dos países'!$A$3:$C$199,3,FALSE)</f>
        <v>71</v>
      </c>
      <c r="D999" s="25">
        <v>2013</v>
      </c>
      <c r="E999">
        <f t="shared" si="30"/>
        <v>712013</v>
      </c>
      <c r="F999" s="25">
        <v>51.3</v>
      </c>
      <c r="G999" s="25">
        <v>20</v>
      </c>
      <c r="H999" s="25">
        <f t="shared" si="31"/>
        <v>0.2</v>
      </c>
      <c r="I999" s="25">
        <v>20.2</v>
      </c>
      <c r="J999" s="25" t="s">
        <v>421</v>
      </c>
      <c r="K999" s="25">
        <v>89</v>
      </c>
      <c r="L999" s="25">
        <v>86.6</v>
      </c>
      <c r="M999" s="25" t="s">
        <v>421</v>
      </c>
      <c r="N999" s="25">
        <v>40.5</v>
      </c>
      <c r="O999" s="25">
        <v>61.4</v>
      </c>
      <c r="P999" s="25">
        <v>74.400000000000006</v>
      </c>
      <c r="Q999" s="25">
        <v>61.4</v>
      </c>
      <c r="R999" s="25">
        <v>30</v>
      </c>
      <c r="S999" s="25">
        <v>30</v>
      </c>
    </row>
    <row r="1000" spans="1:19" x14ac:dyDescent="0.25">
      <c r="A1000" s="25" t="s">
        <v>120</v>
      </c>
      <c r="B1000" s="25" t="str">
        <f>VLOOKUP(A1000,'Cód dos países'!$A$3:$C$199,2,FALSE)</f>
        <v>GUY</v>
      </c>
      <c r="C1000" s="25">
        <f>VLOOKUP(A1000,'Cód dos países'!$A$3:$C$199,3,FALSE)</f>
        <v>72</v>
      </c>
      <c r="D1000" s="25">
        <v>2013</v>
      </c>
      <c r="E1000">
        <f t="shared" si="30"/>
        <v>722013</v>
      </c>
      <c r="F1000" s="25">
        <v>55.7</v>
      </c>
      <c r="G1000" s="25">
        <v>30</v>
      </c>
      <c r="H1000" s="25">
        <f t="shared" si="31"/>
        <v>0.3</v>
      </c>
      <c r="I1000" s="25">
        <v>24.4</v>
      </c>
      <c r="J1000" s="25" t="s">
        <v>421</v>
      </c>
      <c r="K1000" s="25">
        <v>68.400000000000006</v>
      </c>
      <c r="L1000" s="25">
        <v>71.8</v>
      </c>
      <c r="M1000" s="25" t="s">
        <v>421</v>
      </c>
      <c r="N1000" s="25">
        <v>64.3</v>
      </c>
      <c r="O1000" s="25">
        <v>72.599999999999994</v>
      </c>
      <c r="P1000" s="25">
        <v>78.099999999999994</v>
      </c>
      <c r="Q1000" s="25">
        <v>72</v>
      </c>
      <c r="R1000" s="25">
        <v>45</v>
      </c>
      <c r="S1000" s="25">
        <v>30</v>
      </c>
    </row>
    <row r="1001" spans="1:19" x14ac:dyDescent="0.25">
      <c r="A1001" s="25" t="s">
        <v>128</v>
      </c>
      <c r="B1001" s="25" t="str">
        <f>VLOOKUP(A1001,'Cód dos países'!$A$3:$C$199,2,FALSE)</f>
        <v>HTI</v>
      </c>
      <c r="C1001" s="25">
        <f>VLOOKUP(A1001,'Cód dos países'!$A$3:$C$199,3,FALSE)</f>
        <v>73</v>
      </c>
      <c r="D1001" s="25">
        <v>2013</v>
      </c>
      <c r="E1001">
        <f t="shared" si="30"/>
        <v>732013</v>
      </c>
      <c r="F1001" s="25">
        <v>48.9</v>
      </c>
      <c r="G1001" s="25">
        <v>10</v>
      </c>
      <c r="H1001" s="25">
        <f t="shared" si="31"/>
        <v>0.1</v>
      </c>
      <c r="I1001" s="25">
        <v>16.899999999999999</v>
      </c>
      <c r="J1001" s="25" t="s">
        <v>421</v>
      </c>
      <c r="K1001" s="25">
        <v>80.3</v>
      </c>
      <c r="L1001" s="25">
        <v>66.3</v>
      </c>
      <c r="M1001" s="25" t="s">
        <v>421</v>
      </c>
      <c r="N1001" s="25">
        <v>33.299999999999997</v>
      </c>
      <c r="O1001" s="25">
        <v>68.5</v>
      </c>
      <c r="P1001" s="25">
        <v>73.599999999999994</v>
      </c>
      <c r="Q1001" s="25">
        <v>70.400000000000006</v>
      </c>
      <c r="R1001" s="25">
        <v>40</v>
      </c>
      <c r="S1001" s="25">
        <v>30</v>
      </c>
    </row>
    <row r="1002" spans="1:19" x14ac:dyDescent="0.25">
      <c r="A1002" s="25" t="s">
        <v>124</v>
      </c>
      <c r="B1002" s="25" t="str">
        <f>VLOOKUP(A1002,'Cód dos países'!$A$3:$C$199,2,FALSE)</f>
        <v>HND</v>
      </c>
      <c r="C1002" s="25">
        <f>VLOOKUP(A1002,'Cód dos países'!$A$3:$C$199,3,FALSE)</f>
        <v>74</v>
      </c>
      <c r="D1002" s="25">
        <v>2013</v>
      </c>
      <c r="E1002">
        <f t="shared" si="30"/>
        <v>742013</v>
      </c>
      <c r="F1002" s="25">
        <v>57.1</v>
      </c>
      <c r="G1002" s="25">
        <v>30</v>
      </c>
      <c r="H1002" s="25">
        <f t="shared" si="31"/>
        <v>0.3</v>
      </c>
      <c r="I1002" s="25">
        <v>23.7</v>
      </c>
      <c r="J1002" s="25" t="s">
        <v>421</v>
      </c>
      <c r="K1002" s="25">
        <v>84.9</v>
      </c>
      <c r="L1002" s="25">
        <v>79.8</v>
      </c>
      <c r="M1002" s="25" t="s">
        <v>421</v>
      </c>
      <c r="N1002" s="25">
        <v>55.4</v>
      </c>
      <c r="O1002" s="25">
        <v>26.5</v>
      </c>
      <c r="P1002" s="25">
        <v>75.099999999999994</v>
      </c>
      <c r="Q1002" s="25">
        <v>75.400000000000006</v>
      </c>
      <c r="R1002" s="25">
        <v>60</v>
      </c>
      <c r="S1002" s="25">
        <v>60</v>
      </c>
    </row>
    <row r="1003" spans="1:19" x14ac:dyDescent="0.25">
      <c r="A1003" s="25" t="s">
        <v>122</v>
      </c>
      <c r="B1003" s="25" t="str">
        <f>VLOOKUP(A1003,'Cód dos países'!$A$3:$C$199,2,FALSE)</f>
        <v>HKG</v>
      </c>
      <c r="C1003" s="25">
        <f>VLOOKUP(A1003,'Cód dos países'!$A$3:$C$199,3,FALSE)</f>
        <v>75</v>
      </c>
      <c r="D1003" s="25">
        <v>2013</v>
      </c>
      <c r="E1003">
        <f t="shared" si="30"/>
        <v>752013</v>
      </c>
      <c r="F1003" s="25">
        <v>90.1</v>
      </c>
      <c r="G1003" s="25">
        <v>90</v>
      </c>
      <c r="H1003" s="25">
        <f t="shared" si="31"/>
        <v>0.9</v>
      </c>
      <c r="I1003" s="25">
        <v>82.3</v>
      </c>
      <c r="J1003" s="25" t="s">
        <v>421</v>
      </c>
      <c r="K1003" s="25">
        <v>93</v>
      </c>
      <c r="L1003" s="25">
        <v>89.7</v>
      </c>
      <c r="M1003" s="25" t="s">
        <v>421</v>
      </c>
      <c r="N1003" s="25">
        <v>98.9</v>
      </c>
      <c r="O1003" s="25">
        <v>95.5</v>
      </c>
      <c r="P1003" s="25">
        <v>82</v>
      </c>
      <c r="Q1003" s="25">
        <v>90</v>
      </c>
      <c r="R1003" s="25">
        <v>90</v>
      </c>
      <c r="S1003" s="25">
        <v>90</v>
      </c>
    </row>
    <row r="1004" spans="1:19" x14ac:dyDescent="0.25">
      <c r="A1004" s="25" t="s">
        <v>130</v>
      </c>
      <c r="B1004" s="25" t="str">
        <f>VLOOKUP(A1004,'Cód dos países'!$A$3:$C$199,2,FALSE)</f>
        <v>HUN</v>
      </c>
      <c r="C1004" s="25">
        <f>VLOOKUP(A1004,'Cód dos países'!$A$3:$C$199,3,FALSE)</f>
        <v>76</v>
      </c>
      <c r="D1004" s="25">
        <v>2013</v>
      </c>
      <c r="E1004">
        <f t="shared" si="30"/>
        <v>762013</v>
      </c>
      <c r="F1004" s="25">
        <v>67</v>
      </c>
      <c r="G1004" s="25">
        <v>60</v>
      </c>
      <c r="H1004" s="25">
        <f t="shared" si="31"/>
        <v>0.6</v>
      </c>
      <c r="I1004" s="25">
        <v>48.6</v>
      </c>
      <c r="J1004" s="25" t="s">
        <v>421</v>
      </c>
      <c r="K1004" s="25">
        <v>81.099999999999994</v>
      </c>
      <c r="L1004" s="25">
        <v>26.8</v>
      </c>
      <c r="M1004" s="25" t="s">
        <v>421</v>
      </c>
      <c r="N1004" s="25">
        <v>79.3</v>
      </c>
      <c r="O1004" s="25">
        <v>65.7</v>
      </c>
      <c r="P1004" s="25">
        <v>75.599999999999994</v>
      </c>
      <c r="Q1004" s="25">
        <v>87.8</v>
      </c>
      <c r="R1004" s="25">
        <v>75</v>
      </c>
      <c r="S1004" s="25">
        <v>70</v>
      </c>
    </row>
    <row r="1005" spans="1:19" x14ac:dyDescent="0.25">
      <c r="A1005" s="25" t="s">
        <v>142</v>
      </c>
      <c r="B1005" s="25" t="str">
        <f>VLOOKUP(A1005,'Cód dos países'!$A$3:$C$199,2,FALSE)</f>
        <v>ISL</v>
      </c>
      <c r="C1005" s="25">
        <f>VLOOKUP(A1005,'Cód dos países'!$A$3:$C$199,3,FALSE)</f>
        <v>77</v>
      </c>
      <c r="D1005" s="25">
        <v>2013</v>
      </c>
      <c r="E1005">
        <f t="shared" si="30"/>
        <v>772013</v>
      </c>
      <c r="F1005" s="25">
        <v>72.400000000000006</v>
      </c>
      <c r="G1005" s="25">
        <v>90</v>
      </c>
      <c r="H1005" s="25">
        <f t="shared" si="31"/>
        <v>0.9</v>
      </c>
      <c r="I1005" s="25">
        <v>84.2</v>
      </c>
      <c r="J1005" s="25" t="s">
        <v>421</v>
      </c>
      <c r="K1005" s="25">
        <v>72.900000000000006</v>
      </c>
      <c r="L1005" s="25">
        <v>32.9</v>
      </c>
      <c r="M1005" s="25" t="s">
        <v>421</v>
      </c>
      <c r="N1005" s="25">
        <v>91.2</v>
      </c>
      <c r="O1005" s="25">
        <v>59.1</v>
      </c>
      <c r="P1005" s="25">
        <v>76</v>
      </c>
      <c r="Q1005" s="25">
        <v>87.9</v>
      </c>
      <c r="R1005" s="25">
        <v>70</v>
      </c>
      <c r="S1005" s="25">
        <v>60</v>
      </c>
    </row>
    <row r="1006" spans="1:19" x14ac:dyDescent="0.25">
      <c r="A1006" s="25" t="s">
        <v>134</v>
      </c>
      <c r="B1006" s="25" t="str">
        <f>VLOOKUP(A1006,'Cód dos países'!$A$3:$C$199,2,FALSE)</f>
        <v>IND</v>
      </c>
      <c r="C1006" s="25">
        <f>VLOOKUP(A1006,'Cód dos países'!$A$3:$C$199,3,FALSE)</f>
        <v>78</v>
      </c>
      <c r="D1006" s="25">
        <v>2013</v>
      </c>
      <c r="E1006">
        <f t="shared" si="30"/>
        <v>782013</v>
      </c>
      <c r="F1006" s="25">
        <v>55.7</v>
      </c>
      <c r="G1006" s="25">
        <v>50</v>
      </c>
      <c r="H1006" s="25">
        <f t="shared" si="31"/>
        <v>0.5</v>
      </c>
      <c r="I1006" s="25">
        <v>31.5</v>
      </c>
      <c r="J1006" s="25" t="s">
        <v>421</v>
      </c>
      <c r="K1006" s="25">
        <v>79.400000000000006</v>
      </c>
      <c r="L1006" s="25">
        <v>77.8</v>
      </c>
      <c r="M1006" s="25" t="s">
        <v>421</v>
      </c>
      <c r="N1006" s="25">
        <v>37.700000000000003</v>
      </c>
      <c r="O1006" s="25">
        <v>74</v>
      </c>
      <c r="P1006" s="25">
        <v>65.5</v>
      </c>
      <c r="Q1006" s="25">
        <v>65.599999999999994</v>
      </c>
      <c r="R1006" s="25">
        <v>35</v>
      </c>
      <c r="S1006" s="25">
        <v>40</v>
      </c>
    </row>
    <row r="1007" spans="1:19" x14ac:dyDescent="0.25">
      <c r="A1007" s="25" t="s">
        <v>132</v>
      </c>
      <c r="B1007" s="25" t="str">
        <f>VLOOKUP(A1007,'Cód dos países'!$A$3:$C$199,2,FALSE)</f>
        <v>IDN</v>
      </c>
      <c r="C1007" s="25">
        <f>VLOOKUP(A1007,'Cód dos países'!$A$3:$C$199,3,FALSE)</f>
        <v>79</v>
      </c>
      <c r="D1007" s="25">
        <v>2013</v>
      </c>
      <c r="E1007">
        <f t="shared" si="30"/>
        <v>792013</v>
      </c>
      <c r="F1007" s="25">
        <v>58.5</v>
      </c>
      <c r="G1007" s="25">
        <v>30</v>
      </c>
      <c r="H1007" s="25">
        <f t="shared" si="31"/>
        <v>0.3</v>
      </c>
      <c r="I1007" s="25">
        <v>28</v>
      </c>
      <c r="J1007" s="25" t="s">
        <v>421</v>
      </c>
      <c r="K1007" s="25">
        <v>83.4</v>
      </c>
      <c r="L1007" s="25">
        <v>89.8</v>
      </c>
      <c r="M1007" s="25" t="s">
        <v>421</v>
      </c>
      <c r="N1007" s="25">
        <v>54.8</v>
      </c>
      <c r="O1007" s="25">
        <v>47.8</v>
      </c>
      <c r="P1007" s="25">
        <v>76.400000000000006</v>
      </c>
      <c r="Q1007" s="25">
        <v>74.8</v>
      </c>
      <c r="R1007" s="25">
        <v>40</v>
      </c>
      <c r="S1007" s="25">
        <v>60</v>
      </c>
    </row>
    <row r="1008" spans="1:19" x14ac:dyDescent="0.25">
      <c r="A1008" s="25" t="s">
        <v>138</v>
      </c>
      <c r="B1008" s="25" t="str">
        <f>VLOOKUP(A1008,'Cód dos países'!$A$3:$C$199,2,FALSE)</f>
        <v>IRN</v>
      </c>
      <c r="C1008" s="25">
        <f>VLOOKUP(A1008,'Cód dos países'!$A$3:$C$199,3,FALSE)</f>
        <v>80</v>
      </c>
      <c r="D1008" s="25">
        <v>2013</v>
      </c>
      <c r="E1008">
        <f t="shared" si="30"/>
        <v>802013</v>
      </c>
      <c r="F1008" s="25">
        <v>40.299999999999997</v>
      </c>
      <c r="G1008" s="25">
        <v>10</v>
      </c>
      <c r="H1008" s="25">
        <f t="shared" si="31"/>
        <v>0.1</v>
      </c>
      <c r="I1008" s="25">
        <v>23.4</v>
      </c>
      <c r="J1008" s="25" t="s">
        <v>421</v>
      </c>
      <c r="K1008" s="25">
        <v>80.599999999999994</v>
      </c>
      <c r="L1008" s="25">
        <v>85.9</v>
      </c>
      <c r="M1008" s="25" t="s">
        <v>421</v>
      </c>
      <c r="N1008" s="25">
        <v>62.3</v>
      </c>
      <c r="O1008" s="25">
        <v>41.7</v>
      </c>
      <c r="P1008" s="25">
        <v>47.3</v>
      </c>
      <c r="Q1008" s="25">
        <v>41.4</v>
      </c>
      <c r="R1008" s="25">
        <v>0</v>
      </c>
      <c r="S1008" s="25">
        <v>10</v>
      </c>
    </row>
    <row r="1009" spans="1:19" x14ac:dyDescent="0.25">
      <c r="A1009" s="25" t="s">
        <v>140</v>
      </c>
      <c r="B1009" s="25" t="str">
        <f>VLOOKUP(A1009,'Cód dos países'!$A$3:$C$199,2,FALSE)</f>
        <v>IRQ</v>
      </c>
      <c r="C1009" s="25">
        <f>VLOOKUP(A1009,'Cód dos países'!$A$3:$C$199,3,FALSE)</f>
        <v>81</v>
      </c>
      <c r="D1009" s="25">
        <v>2013</v>
      </c>
      <c r="E1009">
        <f t="shared" si="30"/>
        <v>812013</v>
      </c>
      <c r="F1009" s="25" t="s">
        <v>421</v>
      </c>
      <c r="H1009" s="25" t="str">
        <f t="shared" si="31"/>
        <v/>
      </c>
      <c r="I1009" s="25">
        <v>13.7</v>
      </c>
      <c r="J1009" s="25" t="s">
        <v>421</v>
      </c>
      <c r="K1009" s="25">
        <v>95.5</v>
      </c>
      <c r="L1009" s="25">
        <v>40.299999999999997</v>
      </c>
      <c r="M1009" s="25" t="s">
        <v>421</v>
      </c>
      <c r="N1009" s="25">
        <v>56.9</v>
      </c>
      <c r="O1009" s="25">
        <v>73.400000000000006</v>
      </c>
      <c r="P1009" s="25">
        <v>70</v>
      </c>
      <c r="Q1009" s="25" t="s">
        <v>421</v>
      </c>
      <c r="R1009" s="25" t="s">
        <v>421</v>
      </c>
      <c r="S1009" s="25" t="s">
        <v>421</v>
      </c>
    </row>
    <row r="1010" spans="1:19" x14ac:dyDescent="0.25">
      <c r="A1010" s="25" t="s">
        <v>136</v>
      </c>
      <c r="B1010" s="25" t="str">
        <f>VLOOKUP(A1010,'Cód dos países'!$A$3:$C$199,2,FALSE)</f>
        <v>IRL</v>
      </c>
      <c r="C1010" s="25">
        <f>VLOOKUP(A1010,'Cód dos países'!$A$3:$C$199,3,FALSE)</f>
        <v>82</v>
      </c>
      <c r="D1010" s="25">
        <v>2013</v>
      </c>
      <c r="E1010">
        <f t="shared" si="30"/>
        <v>822013</v>
      </c>
      <c r="F1010" s="25">
        <v>76.2</v>
      </c>
      <c r="G1010" s="25">
        <v>90</v>
      </c>
      <c r="H1010" s="25">
        <f t="shared" si="31"/>
        <v>0.9</v>
      </c>
      <c r="I1010" s="25">
        <v>74.8</v>
      </c>
      <c r="J1010" s="25" t="s">
        <v>421</v>
      </c>
      <c r="K1010" s="25">
        <v>74</v>
      </c>
      <c r="L1010" s="25">
        <v>30.6</v>
      </c>
      <c r="M1010" s="25" t="s">
        <v>421</v>
      </c>
      <c r="N1010" s="25">
        <v>83.4</v>
      </c>
      <c r="O1010" s="25">
        <v>79.5</v>
      </c>
      <c r="P1010" s="25">
        <v>81.7</v>
      </c>
      <c r="Q1010" s="25">
        <v>87.8</v>
      </c>
      <c r="R1010" s="25">
        <v>90</v>
      </c>
      <c r="S1010" s="25">
        <v>70</v>
      </c>
    </row>
    <row r="1011" spans="1:19" x14ac:dyDescent="0.25">
      <c r="A1011" s="25" t="s">
        <v>144</v>
      </c>
      <c r="B1011" s="25" t="str">
        <f>VLOOKUP(A1011,'Cód dos países'!$A$3:$C$199,2,FALSE)</f>
        <v>ISR</v>
      </c>
      <c r="C1011" s="25">
        <f>VLOOKUP(A1011,'Cód dos países'!$A$3:$C$199,3,FALSE)</f>
        <v>83</v>
      </c>
      <c r="D1011" s="25">
        <v>2013</v>
      </c>
      <c r="E1011">
        <f t="shared" si="30"/>
        <v>832013</v>
      </c>
      <c r="F1011" s="25">
        <v>68.400000000000006</v>
      </c>
      <c r="G1011" s="25">
        <v>75</v>
      </c>
      <c r="H1011" s="25">
        <f t="shared" si="31"/>
        <v>0.75</v>
      </c>
      <c r="I1011" s="25">
        <v>59.3</v>
      </c>
      <c r="J1011" s="25" t="s">
        <v>421</v>
      </c>
      <c r="K1011" s="25">
        <v>60.1</v>
      </c>
      <c r="L1011" s="25">
        <v>40.299999999999997</v>
      </c>
      <c r="M1011" s="25" t="s">
        <v>421</v>
      </c>
      <c r="N1011" s="25">
        <v>73.2</v>
      </c>
      <c r="O1011" s="25">
        <v>63</v>
      </c>
      <c r="P1011" s="25">
        <v>80.599999999999994</v>
      </c>
      <c r="Q1011" s="25">
        <v>82.9</v>
      </c>
      <c r="R1011" s="25">
        <v>80</v>
      </c>
      <c r="S1011" s="25">
        <v>70</v>
      </c>
    </row>
    <row r="1012" spans="1:19" x14ac:dyDescent="0.25">
      <c r="A1012" s="25" t="s">
        <v>146</v>
      </c>
      <c r="B1012" s="25" t="str">
        <f>VLOOKUP(A1012,'Cód dos países'!$A$3:$C$199,2,FALSE)</f>
        <v>ITA</v>
      </c>
      <c r="C1012" s="25">
        <f>VLOOKUP(A1012,'Cód dos países'!$A$3:$C$199,3,FALSE)</f>
        <v>84</v>
      </c>
      <c r="D1012" s="25">
        <v>2013</v>
      </c>
      <c r="E1012">
        <f t="shared" si="30"/>
        <v>842013</v>
      </c>
      <c r="F1012" s="25">
        <v>60.9</v>
      </c>
      <c r="G1012" s="25">
        <v>50</v>
      </c>
      <c r="H1012" s="25">
        <f t="shared" si="31"/>
        <v>0.5</v>
      </c>
      <c r="I1012" s="25">
        <v>38.5</v>
      </c>
      <c r="J1012" s="25" t="s">
        <v>421</v>
      </c>
      <c r="K1012" s="25">
        <v>55.5</v>
      </c>
      <c r="L1012" s="25">
        <v>25.6</v>
      </c>
      <c r="M1012" s="25" t="s">
        <v>421</v>
      </c>
      <c r="N1012" s="25">
        <v>75.5</v>
      </c>
      <c r="O1012" s="25">
        <v>52.5</v>
      </c>
      <c r="P1012" s="25">
        <v>78.900000000000006</v>
      </c>
      <c r="Q1012" s="25">
        <v>87.8</v>
      </c>
      <c r="R1012" s="25">
        <v>85</v>
      </c>
      <c r="S1012" s="25">
        <v>60</v>
      </c>
    </row>
    <row r="1013" spans="1:19" x14ac:dyDescent="0.25">
      <c r="A1013" s="25" t="s">
        <v>148</v>
      </c>
      <c r="B1013" s="25" t="str">
        <f>VLOOKUP(A1013,'Cód dos países'!$A$3:$C$199,2,FALSE)</f>
        <v>JAM</v>
      </c>
      <c r="C1013" s="25">
        <f>VLOOKUP(A1013,'Cód dos países'!$A$3:$C$199,3,FALSE)</f>
        <v>85</v>
      </c>
      <c r="D1013" s="25">
        <v>2013</v>
      </c>
      <c r="E1013">
        <f t="shared" si="30"/>
        <v>852013</v>
      </c>
      <c r="F1013" s="25">
        <v>66.7</v>
      </c>
      <c r="G1013" s="25">
        <v>40</v>
      </c>
      <c r="H1013" s="25">
        <f t="shared" si="31"/>
        <v>0.4</v>
      </c>
      <c r="I1013" s="25">
        <v>33</v>
      </c>
      <c r="J1013" s="25" t="s">
        <v>421</v>
      </c>
      <c r="K1013" s="25">
        <v>77.2</v>
      </c>
      <c r="L1013" s="25">
        <v>69.400000000000006</v>
      </c>
      <c r="M1013" s="25" t="s">
        <v>421</v>
      </c>
      <c r="N1013" s="25">
        <v>84.6</v>
      </c>
      <c r="O1013" s="25">
        <v>75.599999999999994</v>
      </c>
      <c r="P1013" s="25">
        <v>77.3</v>
      </c>
      <c r="Q1013" s="25">
        <v>75.099999999999994</v>
      </c>
      <c r="R1013" s="25">
        <v>85</v>
      </c>
      <c r="S1013" s="25">
        <v>50</v>
      </c>
    </row>
    <row r="1014" spans="1:19" x14ac:dyDescent="0.25">
      <c r="A1014" s="25" t="s">
        <v>152</v>
      </c>
      <c r="B1014" s="25" t="str">
        <f>VLOOKUP(A1014,'Cód dos países'!$A$3:$C$199,2,FALSE)</f>
        <v>JPN</v>
      </c>
      <c r="C1014" s="25">
        <f>VLOOKUP(A1014,'Cód dos países'!$A$3:$C$199,3,FALSE)</f>
        <v>86</v>
      </c>
      <c r="D1014" s="25">
        <v>2013</v>
      </c>
      <c r="E1014">
        <f t="shared" si="30"/>
        <v>862013</v>
      </c>
      <c r="F1014" s="25">
        <v>72.400000000000006</v>
      </c>
      <c r="G1014" s="25">
        <v>80</v>
      </c>
      <c r="H1014" s="25">
        <f t="shared" si="31"/>
        <v>0.8</v>
      </c>
      <c r="I1014" s="25">
        <v>77.8</v>
      </c>
      <c r="J1014" s="25" t="s">
        <v>421</v>
      </c>
      <c r="K1014" s="25">
        <v>69.2</v>
      </c>
      <c r="L1014" s="25">
        <v>47.1</v>
      </c>
      <c r="M1014" s="25" t="s">
        <v>421</v>
      </c>
      <c r="N1014" s="25">
        <v>80</v>
      </c>
      <c r="O1014" s="25">
        <v>79.8</v>
      </c>
      <c r="P1014" s="25">
        <v>87.5</v>
      </c>
      <c r="Q1014" s="25">
        <v>82.4</v>
      </c>
      <c r="R1014" s="25">
        <v>70</v>
      </c>
      <c r="S1014" s="25">
        <v>50</v>
      </c>
    </row>
    <row r="1015" spans="1:19" x14ac:dyDescent="0.25">
      <c r="A1015" s="25" t="s">
        <v>150</v>
      </c>
      <c r="B1015" s="25" t="str">
        <f>VLOOKUP(A1015,'Cód dos países'!$A$3:$C$199,2,FALSE)</f>
        <v>JOR</v>
      </c>
      <c r="C1015" s="25">
        <f>VLOOKUP(A1015,'Cód dos países'!$A$3:$C$199,3,FALSE)</f>
        <v>87</v>
      </c>
      <c r="D1015" s="25">
        <v>2013</v>
      </c>
      <c r="E1015">
        <f t="shared" si="30"/>
        <v>872013</v>
      </c>
      <c r="F1015" s="25">
        <v>69.2</v>
      </c>
      <c r="G1015" s="25">
        <v>60</v>
      </c>
      <c r="H1015" s="25">
        <f t="shared" si="31"/>
        <v>0.6</v>
      </c>
      <c r="I1015" s="25">
        <v>45.6</v>
      </c>
      <c r="J1015" s="25" t="s">
        <v>421</v>
      </c>
      <c r="K1015" s="25">
        <v>94</v>
      </c>
      <c r="L1015" s="25">
        <v>66.900000000000006</v>
      </c>
      <c r="M1015" s="25" t="s">
        <v>421</v>
      </c>
      <c r="N1015" s="25">
        <v>62</v>
      </c>
      <c r="O1015" s="25">
        <v>72.900000000000006</v>
      </c>
      <c r="P1015" s="25">
        <v>81.3</v>
      </c>
      <c r="Q1015" s="25">
        <v>79.599999999999994</v>
      </c>
      <c r="R1015" s="25">
        <v>70</v>
      </c>
      <c r="S1015" s="25">
        <v>60</v>
      </c>
    </row>
    <row r="1016" spans="1:19" x14ac:dyDescent="0.25">
      <c r="A1016" s="25" t="s">
        <v>154</v>
      </c>
      <c r="B1016" s="25" t="str">
        <f>VLOOKUP(A1016,'Cód dos países'!$A$3:$C$199,2,FALSE)</f>
        <v>KAZ</v>
      </c>
      <c r="C1016" s="25">
        <f>VLOOKUP(A1016,'Cód dos países'!$A$3:$C$199,3,FALSE)</f>
        <v>88</v>
      </c>
      <c r="D1016" s="25">
        <v>2013</v>
      </c>
      <c r="E1016">
        <f t="shared" si="30"/>
        <v>882013</v>
      </c>
      <c r="F1016" s="25">
        <v>63.7</v>
      </c>
      <c r="G1016" s="25">
        <v>30</v>
      </c>
      <c r="H1016" s="25">
        <f t="shared" si="31"/>
        <v>0.3</v>
      </c>
      <c r="I1016" s="25">
        <v>25.7</v>
      </c>
      <c r="J1016" s="25" t="s">
        <v>421</v>
      </c>
      <c r="K1016" s="25">
        <v>92.9</v>
      </c>
      <c r="L1016" s="25">
        <v>85</v>
      </c>
      <c r="M1016" s="25" t="s">
        <v>421</v>
      </c>
      <c r="N1016" s="25">
        <v>74.400000000000006</v>
      </c>
      <c r="O1016" s="25">
        <v>86.7</v>
      </c>
      <c r="P1016" s="25">
        <v>74.400000000000006</v>
      </c>
      <c r="Q1016" s="25">
        <v>78.2</v>
      </c>
      <c r="R1016" s="25">
        <v>40</v>
      </c>
      <c r="S1016" s="25">
        <v>50</v>
      </c>
    </row>
    <row r="1017" spans="1:19" x14ac:dyDescent="0.25">
      <c r="A1017" s="25" t="s">
        <v>156</v>
      </c>
      <c r="B1017" s="25" t="str">
        <f>VLOOKUP(A1017,'Cód dos países'!$A$3:$C$199,2,FALSE)</f>
        <v>KEN</v>
      </c>
      <c r="C1017" s="25">
        <f>VLOOKUP(A1017,'Cód dos países'!$A$3:$C$199,3,FALSE)</f>
        <v>89</v>
      </c>
      <c r="D1017" s="25">
        <v>2013</v>
      </c>
      <c r="E1017">
        <f t="shared" si="30"/>
        <v>892013</v>
      </c>
      <c r="F1017" s="25">
        <v>57.1</v>
      </c>
      <c r="G1017" s="25">
        <v>30</v>
      </c>
      <c r="H1017" s="25">
        <f t="shared" si="31"/>
        <v>0.3</v>
      </c>
      <c r="I1017" s="25">
        <v>21</v>
      </c>
      <c r="J1017" s="25" t="s">
        <v>421</v>
      </c>
      <c r="K1017" s="25">
        <v>78</v>
      </c>
      <c r="L1017" s="25">
        <v>74.599999999999994</v>
      </c>
      <c r="M1017" s="25" t="s">
        <v>421</v>
      </c>
      <c r="N1017" s="25">
        <v>55.8</v>
      </c>
      <c r="O1017" s="25">
        <v>64</v>
      </c>
      <c r="P1017" s="25">
        <v>74.900000000000006</v>
      </c>
      <c r="Q1017" s="25">
        <v>72.8</v>
      </c>
      <c r="R1017" s="25">
        <v>50</v>
      </c>
      <c r="S1017" s="25">
        <v>50</v>
      </c>
    </row>
    <row r="1018" spans="1:19" x14ac:dyDescent="0.25">
      <c r="A1018" s="25" t="s">
        <v>356</v>
      </c>
      <c r="B1018" s="25" t="str">
        <f>VLOOKUP(A1018,'Cód dos países'!$A$3:$C$199,2,FALSE)</f>
        <v>KIR</v>
      </c>
      <c r="C1018" s="25">
        <f>VLOOKUP(A1018,'Cód dos países'!$A$3:$C$199,3,FALSE)</f>
        <v>90</v>
      </c>
      <c r="D1018" s="25">
        <v>2013</v>
      </c>
      <c r="E1018">
        <f t="shared" si="30"/>
        <v>902013</v>
      </c>
      <c r="F1018" s="25">
        <v>46.3</v>
      </c>
      <c r="G1018" s="25">
        <v>30</v>
      </c>
      <c r="H1018" s="25">
        <f t="shared" si="31"/>
        <v>0.3</v>
      </c>
      <c r="I1018" s="25">
        <v>29.2</v>
      </c>
      <c r="J1018" s="25" t="s">
        <v>421</v>
      </c>
      <c r="K1018" s="25">
        <v>71.400000000000006</v>
      </c>
      <c r="L1018" s="25">
        <v>0</v>
      </c>
      <c r="M1018" s="25" t="s">
        <v>421</v>
      </c>
      <c r="N1018" s="25">
        <v>57</v>
      </c>
      <c r="O1018" s="25">
        <v>83.6</v>
      </c>
      <c r="P1018" s="25">
        <v>81.3</v>
      </c>
      <c r="Q1018" s="25">
        <v>55.4</v>
      </c>
      <c r="R1018" s="25">
        <v>25</v>
      </c>
      <c r="S1018" s="25">
        <v>30</v>
      </c>
    </row>
    <row r="1019" spans="1:19" x14ac:dyDescent="0.25">
      <c r="A1019" s="25" t="s">
        <v>324</v>
      </c>
      <c r="B1019" s="25" t="str">
        <f>VLOOKUP(A1019,'Cód dos países'!$A$3:$C$199,2,FALSE)</f>
        <v>LWI</v>
      </c>
      <c r="C1019" s="25">
        <f>VLOOKUP(A1019,'Cód dos países'!$A$3:$C$199,3,FALSE)</f>
        <v>93</v>
      </c>
      <c r="D1019" s="25">
        <v>2013</v>
      </c>
      <c r="E1019">
        <f t="shared" si="30"/>
        <v>932013</v>
      </c>
      <c r="F1019" s="25" t="s">
        <v>421</v>
      </c>
      <c r="G1019" s="25">
        <v>30</v>
      </c>
      <c r="H1019" s="25">
        <f t="shared" si="31"/>
        <v>0.3</v>
      </c>
      <c r="I1019" s="25">
        <v>28.6</v>
      </c>
      <c r="J1019" s="25" t="s">
        <v>421</v>
      </c>
      <c r="K1019" s="25">
        <v>92.7</v>
      </c>
      <c r="L1019" s="25">
        <v>73</v>
      </c>
      <c r="M1019" s="25" t="s">
        <v>421</v>
      </c>
      <c r="N1019" s="25">
        <v>58.1</v>
      </c>
      <c r="O1019" s="25">
        <v>71.3</v>
      </c>
      <c r="P1019" s="25">
        <v>72.7</v>
      </c>
      <c r="Q1019" s="25" t="s">
        <v>421</v>
      </c>
      <c r="R1019" s="25">
        <v>65</v>
      </c>
      <c r="S1019" s="25" t="s">
        <v>421</v>
      </c>
    </row>
    <row r="1020" spans="1:19" x14ac:dyDescent="0.25">
      <c r="A1020" s="25" t="s">
        <v>163</v>
      </c>
      <c r="B1020" s="25" t="str">
        <f>VLOOKUP(A1020,'Cód dos países'!$A$3:$C$199,2,FALSE)</f>
        <v>KWT</v>
      </c>
      <c r="C1020" s="25">
        <f>VLOOKUP(A1020,'Cód dos países'!$A$3:$C$199,3,FALSE)</f>
        <v>94</v>
      </c>
      <c r="D1020" s="25">
        <v>2013</v>
      </c>
      <c r="E1020">
        <f t="shared" si="30"/>
        <v>942013</v>
      </c>
      <c r="F1020" s="25">
        <v>62.3</v>
      </c>
      <c r="G1020" s="25">
        <v>50</v>
      </c>
      <c r="H1020" s="25">
        <f t="shared" si="31"/>
        <v>0.5</v>
      </c>
      <c r="I1020" s="25">
        <v>43.7</v>
      </c>
      <c r="J1020" s="25" t="s">
        <v>421</v>
      </c>
      <c r="K1020" s="25">
        <v>97.7</v>
      </c>
      <c r="L1020" s="25">
        <v>55.6</v>
      </c>
      <c r="M1020" s="25" t="s">
        <v>421</v>
      </c>
      <c r="N1020" s="25">
        <v>57.7</v>
      </c>
      <c r="O1020" s="25">
        <v>63.6</v>
      </c>
      <c r="P1020" s="25">
        <v>73.2</v>
      </c>
      <c r="Q1020" s="25">
        <v>76.7</v>
      </c>
      <c r="R1020" s="25">
        <v>55</v>
      </c>
      <c r="S1020" s="25">
        <v>50</v>
      </c>
    </row>
    <row r="1021" spans="1:19" x14ac:dyDescent="0.25">
      <c r="A1021" s="25" t="s">
        <v>158</v>
      </c>
      <c r="B1021" s="25" t="str">
        <f>VLOOKUP(A1021,'Cód dos países'!$A$3:$C$199,2,FALSE)</f>
        <v>KGZ</v>
      </c>
      <c r="C1021" s="25">
        <f>VLOOKUP(A1021,'Cód dos países'!$A$3:$C$199,3,FALSE)</f>
        <v>95</v>
      </c>
      <c r="D1021" s="25">
        <v>2013</v>
      </c>
      <c r="E1021">
        <f t="shared" si="30"/>
        <v>952013</v>
      </c>
      <c r="F1021" s="25">
        <v>61.1</v>
      </c>
      <c r="G1021" s="25">
        <v>20</v>
      </c>
      <c r="H1021" s="25">
        <f t="shared" si="31"/>
        <v>0.2</v>
      </c>
      <c r="I1021" s="25">
        <v>19.2</v>
      </c>
      <c r="J1021" s="25" t="s">
        <v>421</v>
      </c>
      <c r="K1021" s="25">
        <v>94.6</v>
      </c>
      <c r="L1021" s="25">
        <v>60.2</v>
      </c>
      <c r="M1021" s="25" t="s">
        <v>421</v>
      </c>
      <c r="N1021" s="25">
        <v>74.2</v>
      </c>
      <c r="O1021" s="25">
        <v>83.8</v>
      </c>
      <c r="P1021" s="25">
        <v>73.7</v>
      </c>
      <c r="Q1021" s="25">
        <v>75.2</v>
      </c>
      <c r="R1021" s="25">
        <v>60</v>
      </c>
      <c r="S1021" s="25">
        <v>50</v>
      </c>
    </row>
    <row r="1022" spans="1:19" x14ac:dyDescent="0.25">
      <c r="A1022" s="25" t="s">
        <v>165</v>
      </c>
      <c r="B1022" s="25" t="str">
        <f>VLOOKUP(A1022,'Cód dos países'!$A$3:$C$199,2,FALSE)</f>
        <v>LAO</v>
      </c>
      <c r="C1022" s="25">
        <f>VLOOKUP(A1022,'Cód dos países'!$A$3:$C$199,3,FALSE)</f>
        <v>96</v>
      </c>
      <c r="D1022" s="25">
        <v>2013</v>
      </c>
      <c r="E1022">
        <f t="shared" si="30"/>
        <v>962013</v>
      </c>
      <c r="F1022" s="25">
        <v>51.2</v>
      </c>
      <c r="G1022" s="25">
        <v>15</v>
      </c>
      <c r="H1022" s="25">
        <f t="shared" si="31"/>
        <v>0.15</v>
      </c>
      <c r="I1022" s="25">
        <v>18.600000000000001</v>
      </c>
      <c r="J1022" s="25" t="s">
        <v>421</v>
      </c>
      <c r="K1022" s="25">
        <v>86.6</v>
      </c>
      <c r="L1022" s="25">
        <v>86.7</v>
      </c>
      <c r="M1022" s="25" t="s">
        <v>421</v>
      </c>
      <c r="N1022" s="25">
        <v>60.7</v>
      </c>
      <c r="O1022" s="25">
        <v>54.9</v>
      </c>
      <c r="P1022" s="25">
        <v>75.5</v>
      </c>
      <c r="Q1022" s="25">
        <v>58.6</v>
      </c>
      <c r="R1022" s="25">
        <v>35</v>
      </c>
      <c r="S1022" s="25">
        <v>20</v>
      </c>
    </row>
    <row r="1023" spans="1:19" x14ac:dyDescent="0.25">
      <c r="A1023" s="25" t="s">
        <v>181</v>
      </c>
      <c r="B1023" s="25" t="str">
        <f>VLOOKUP(A1023,'Cód dos países'!$A$3:$C$199,2,FALSE)</f>
        <v>LVA</v>
      </c>
      <c r="C1023" s="25">
        <f>VLOOKUP(A1023,'Cód dos países'!$A$3:$C$199,3,FALSE)</f>
        <v>97</v>
      </c>
      <c r="D1023" s="25">
        <v>2013</v>
      </c>
      <c r="E1023">
        <f t="shared" si="30"/>
        <v>972013</v>
      </c>
      <c r="F1023" s="25">
        <v>68.7</v>
      </c>
      <c r="G1023" s="25">
        <v>50</v>
      </c>
      <c r="H1023" s="25">
        <f t="shared" si="31"/>
        <v>0.5</v>
      </c>
      <c r="I1023" s="25">
        <v>43.6</v>
      </c>
      <c r="J1023" s="25" t="s">
        <v>421</v>
      </c>
      <c r="K1023" s="25">
        <v>84.6</v>
      </c>
      <c r="L1023" s="25">
        <v>54.9</v>
      </c>
      <c r="M1023" s="25" t="s">
        <v>421</v>
      </c>
      <c r="N1023" s="25">
        <v>82.5</v>
      </c>
      <c r="O1023" s="25">
        <v>68.5</v>
      </c>
      <c r="P1023" s="25">
        <v>79.7</v>
      </c>
      <c r="Q1023" s="25">
        <v>87.8</v>
      </c>
      <c r="R1023" s="25">
        <v>85</v>
      </c>
      <c r="S1023" s="25">
        <v>50</v>
      </c>
    </row>
    <row r="1024" spans="1:19" x14ac:dyDescent="0.25">
      <c r="A1024" s="25" t="s">
        <v>167</v>
      </c>
      <c r="B1024" s="25" t="str">
        <f>VLOOKUP(A1024,'Cód dos países'!$A$3:$C$199,2,FALSE)</f>
        <v>LBN</v>
      </c>
      <c r="C1024" s="25">
        <f>VLOOKUP(A1024,'Cód dos países'!$A$3:$C$199,3,FALSE)</f>
        <v>98</v>
      </c>
      <c r="D1024" s="25">
        <v>2013</v>
      </c>
      <c r="E1024">
        <f t="shared" si="30"/>
        <v>982013</v>
      </c>
      <c r="F1024" s="25">
        <v>59.4</v>
      </c>
      <c r="G1024" s="25">
        <v>20</v>
      </c>
      <c r="H1024" s="25">
        <f t="shared" si="31"/>
        <v>0.2</v>
      </c>
      <c r="I1024" s="25">
        <v>24.5</v>
      </c>
      <c r="J1024" s="25" t="s">
        <v>421</v>
      </c>
      <c r="K1024" s="25">
        <v>90.9</v>
      </c>
      <c r="L1024" s="25">
        <v>73.7</v>
      </c>
      <c r="M1024" s="25" t="s">
        <v>421</v>
      </c>
      <c r="N1024" s="25">
        <v>55.6</v>
      </c>
      <c r="O1024" s="25">
        <v>58.7</v>
      </c>
      <c r="P1024" s="25">
        <v>74.5</v>
      </c>
      <c r="Q1024" s="25">
        <v>75.8</v>
      </c>
      <c r="R1024" s="25">
        <v>60</v>
      </c>
      <c r="S1024" s="25">
        <v>60</v>
      </c>
    </row>
    <row r="1025" spans="1:19" x14ac:dyDescent="0.25">
      <c r="A1025" s="25" t="s">
        <v>175</v>
      </c>
      <c r="B1025" s="25" t="str">
        <f>VLOOKUP(A1025,'Cód dos países'!$A$3:$C$199,2,FALSE)</f>
        <v>LSO</v>
      </c>
      <c r="C1025" s="25">
        <f>VLOOKUP(A1025,'Cód dos países'!$A$3:$C$199,3,FALSE)</f>
        <v>99</v>
      </c>
      <c r="D1025" s="25">
        <v>2013</v>
      </c>
      <c r="E1025">
        <f t="shared" si="30"/>
        <v>992013</v>
      </c>
      <c r="F1025" s="25">
        <v>49.5</v>
      </c>
      <c r="G1025" s="25">
        <v>40</v>
      </c>
      <c r="H1025" s="25">
        <f t="shared" si="31"/>
        <v>0.4</v>
      </c>
      <c r="I1025" s="25">
        <v>37.1</v>
      </c>
      <c r="J1025" s="25" t="s">
        <v>421</v>
      </c>
      <c r="K1025" s="25">
        <v>67.400000000000006</v>
      </c>
      <c r="L1025" s="25">
        <v>0</v>
      </c>
      <c r="M1025" s="25" t="s">
        <v>421</v>
      </c>
      <c r="N1025" s="25">
        <v>54</v>
      </c>
      <c r="O1025" s="25">
        <v>62.4</v>
      </c>
      <c r="P1025" s="25">
        <v>75.5</v>
      </c>
      <c r="Q1025" s="25">
        <v>68.599999999999994</v>
      </c>
      <c r="R1025" s="25">
        <v>50</v>
      </c>
      <c r="S1025" s="25">
        <v>40</v>
      </c>
    </row>
    <row r="1026" spans="1:19" x14ac:dyDescent="0.25">
      <c r="A1026" s="25" t="s">
        <v>169</v>
      </c>
      <c r="B1026" s="25" t="str">
        <f>VLOOKUP(A1026,'Cód dos países'!$A$3:$C$199,2,FALSE)</f>
        <v>LBR</v>
      </c>
      <c r="C1026" s="25">
        <f>VLOOKUP(A1026,'Cód dos países'!$A$3:$C$199,3,FALSE)</f>
        <v>100</v>
      </c>
      <c r="D1026" s="25">
        <v>2013</v>
      </c>
      <c r="E1026">
        <f t="shared" si="30"/>
        <v>1002013</v>
      </c>
      <c r="F1026" s="25">
        <v>52.4</v>
      </c>
      <c r="G1026" s="25">
        <v>30</v>
      </c>
      <c r="H1026" s="25">
        <f t="shared" si="31"/>
        <v>0.3</v>
      </c>
      <c r="I1026" s="25">
        <v>33.799999999999997</v>
      </c>
      <c r="J1026" s="25" t="s">
        <v>421</v>
      </c>
      <c r="K1026" s="25">
        <v>83.6</v>
      </c>
      <c r="L1026" s="25">
        <v>70.5</v>
      </c>
      <c r="M1026" s="25" t="s">
        <v>421</v>
      </c>
      <c r="N1026" s="25">
        <v>62.3</v>
      </c>
      <c r="O1026" s="25">
        <v>47</v>
      </c>
      <c r="P1026" s="25">
        <v>72.900000000000006</v>
      </c>
      <c r="Q1026" s="25">
        <v>64.099999999999994</v>
      </c>
      <c r="R1026" s="25">
        <v>40</v>
      </c>
      <c r="S1026" s="25">
        <v>20</v>
      </c>
    </row>
    <row r="1027" spans="1:19" x14ac:dyDescent="0.25">
      <c r="A1027" s="25" t="s">
        <v>171</v>
      </c>
      <c r="B1027" s="25" t="str">
        <f>VLOOKUP(A1027,'Cód dos países'!$A$3:$C$199,2,FALSE)</f>
        <v>LBY</v>
      </c>
      <c r="C1027" s="25">
        <f>VLOOKUP(A1027,'Cód dos países'!$A$3:$C$199,3,FALSE)</f>
        <v>101</v>
      </c>
      <c r="D1027" s="25">
        <v>2013</v>
      </c>
      <c r="E1027">
        <f t="shared" si="30"/>
        <v>1012013</v>
      </c>
      <c r="F1027" s="25" t="s">
        <v>421</v>
      </c>
      <c r="G1027" s="25">
        <v>10</v>
      </c>
      <c r="H1027" s="25">
        <f t="shared" si="31"/>
        <v>0.1</v>
      </c>
      <c r="I1027" s="25">
        <v>18.3</v>
      </c>
      <c r="J1027" s="25" t="s">
        <v>421</v>
      </c>
      <c r="K1027" s="25">
        <v>95</v>
      </c>
      <c r="L1027" s="25">
        <v>0</v>
      </c>
      <c r="M1027" s="25" t="s">
        <v>421</v>
      </c>
      <c r="N1027" s="25">
        <v>50.1</v>
      </c>
      <c r="O1027" s="25">
        <v>77.900000000000006</v>
      </c>
      <c r="P1027" s="25">
        <v>66.900000000000006</v>
      </c>
      <c r="Q1027" s="25" t="s">
        <v>421</v>
      </c>
      <c r="R1027" s="25">
        <v>5</v>
      </c>
      <c r="S1027" s="25">
        <v>20</v>
      </c>
    </row>
    <row r="1028" spans="1:19" x14ac:dyDescent="0.25">
      <c r="A1028" s="25" t="s">
        <v>359</v>
      </c>
      <c r="B1028" s="25" t="str">
        <f>VLOOKUP(A1028,'Cód dos países'!$A$3:$C$199,2,FALSE)</f>
        <v>LIE</v>
      </c>
      <c r="C1028" s="25">
        <f>VLOOKUP(A1028,'Cód dos países'!$A$3:$C$199,3,FALSE)</f>
        <v>102</v>
      </c>
      <c r="D1028" s="25">
        <v>2013</v>
      </c>
      <c r="E1028">
        <f t="shared" si="30"/>
        <v>1022013</v>
      </c>
      <c r="F1028" s="25" t="s">
        <v>421</v>
      </c>
      <c r="H1028" s="25" t="str">
        <f t="shared" si="31"/>
        <v/>
      </c>
      <c r="I1028" s="25" t="s">
        <v>421</v>
      </c>
      <c r="J1028" s="25" t="s">
        <v>421</v>
      </c>
      <c r="K1028" s="25" t="s">
        <v>421</v>
      </c>
      <c r="L1028" s="25" t="s">
        <v>421</v>
      </c>
      <c r="M1028" s="25" t="s">
        <v>421</v>
      </c>
      <c r="N1028" s="25" t="s">
        <v>421</v>
      </c>
      <c r="O1028" s="25" t="s">
        <v>421</v>
      </c>
      <c r="P1028" s="25" t="s">
        <v>421</v>
      </c>
      <c r="Q1028" s="25">
        <v>90</v>
      </c>
      <c r="R1028" s="25">
        <v>85</v>
      </c>
      <c r="S1028" s="25">
        <v>80</v>
      </c>
    </row>
    <row r="1029" spans="1:19" x14ac:dyDescent="0.25">
      <c r="A1029" s="25" t="s">
        <v>177</v>
      </c>
      <c r="B1029" s="25" t="str">
        <f>VLOOKUP(A1029,'Cód dos países'!$A$3:$C$199,2,FALSE)</f>
        <v>LTU</v>
      </c>
      <c r="C1029" s="25">
        <f>VLOOKUP(A1029,'Cód dos países'!$A$3:$C$199,3,FALSE)</f>
        <v>103</v>
      </c>
      <c r="D1029" s="25">
        <v>2013</v>
      </c>
      <c r="E1029">
        <f t="shared" ref="E1029:E1092" si="32">C1029*10000+D1029</f>
        <v>1032013</v>
      </c>
      <c r="F1029" s="25">
        <v>73</v>
      </c>
      <c r="G1029" s="25">
        <v>60</v>
      </c>
      <c r="H1029" s="25">
        <f t="shared" ref="H1029:H1092" si="33">IF(G1029="","",(G1029/100))</f>
        <v>0.6</v>
      </c>
      <c r="I1029" s="25">
        <v>49.9</v>
      </c>
      <c r="J1029" s="25" t="s">
        <v>421</v>
      </c>
      <c r="K1029" s="25">
        <v>92.9</v>
      </c>
      <c r="L1029" s="25">
        <v>55.9</v>
      </c>
      <c r="M1029" s="25" t="s">
        <v>421</v>
      </c>
      <c r="N1029" s="25">
        <v>85.7</v>
      </c>
      <c r="O1029" s="25">
        <v>59</v>
      </c>
      <c r="P1029" s="25">
        <v>78.599999999999994</v>
      </c>
      <c r="Q1029" s="25">
        <v>87.8</v>
      </c>
      <c r="R1029" s="25">
        <v>80</v>
      </c>
      <c r="S1029" s="25">
        <v>80</v>
      </c>
    </row>
    <row r="1030" spans="1:19" x14ac:dyDescent="0.25">
      <c r="A1030" s="25" t="s">
        <v>179</v>
      </c>
      <c r="B1030" s="25" t="str">
        <f>VLOOKUP(A1030,'Cód dos países'!$A$3:$C$199,2,FALSE)</f>
        <v>LUX</v>
      </c>
      <c r="C1030" s="25">
        <f>VLOOKUP(A1030,'Cód dos países'!$A$3:$C$199,3,FALSE)</f>
        <v>104</v>
      </c>
      <c r="D1030" s="25">
        <v>2013</v>
      </c>
      <c r="E1030">
        <f t="shared" si="32"/>
        <v>1042013</v>
      </c>
      <c r="F1030" s="25">
        <v>74.2</v>
      </c>
      <c r="G1030" s="25">
        <v>90</v>
      </c>
      <c r="H1030" s="25">
        <f t="shared" si="33"/>
        <v>0.9</v>
      </c>
      <c r="I1030" s="25">
        <v>84.1</v>
      </c>
      <c r="J1030" s="25" t="s">
        <v>421</v>
      </c>
      <c r="K1030" s="25">
        <v>62.8</v>
      </c>
      <c r="L1030" s="25">
        <v>47.6</v>
      </c>
      <c r="M1030" s="25" t="s">
        <v>421</v>
      </c>
      <c r="N1030" s="25">
        <v>72.599999999999994</v>
      </c>
      <c r="O1030" s="25">
        <v>43.1</v>
      </c>
      <c r="P1030" s="25">
        <v>78.900000000000006</v>
      </c>
      <c r="Q1030" s="25">
        <v>87.8</v>
      </c>
      <c r="R1030" s="25">
        <v>95</v>
      </c>
      <c r="S1030" s="25">
        <v>80</v>
      </c>
    </row>
    <row r="1031" spans="1:19" x14ac:dyDescent="0.25">
      <c r="A1031" s="25" t="s">
        <v>422</v>
      </c>
      <c r="B1031" s="25" t="e">
        <f>VLOOKUP(A1031,'Cód dos países'!$A$3:$C$199,2,FALSE)</f>
        <v>#N/A</v>
      </c>
      <c r="C1031" s="25" t="e">
        <f>VLOOKUP(A1031,'Cód dos países'!$A$3:$C$199,3,FALSE)</f>
        <v>#N/A</v>
      </c>
      <c r="D1031" s="25">
        <v>2013</v>
      </c>
      <c r="E1031" t="e">
        <f t="shared" si="32"/>
        <v>#N/A</v>
      </c>
      <c r="F1031" s="25">
        <v>71.3</v>
      </c>
      <c r="G1031" s="25">
        <v>60</v>
      </c>
      <c r="H1031" s="25">
        <f t="shared" si="33"/>
        <v>0.6</v>
      </c>
      <c r="I1031" s="25">
        <v>49.7</v>
      </c>
      <c r="J1031" s="25" t="s">
        <v>421</v>
      </c>
      <c r="K1031" s="25">
        <v>71.400000000000006</v>
      </c>
      <c r="L1031" s="25">
        <v>91.7</v>
      </c>
      <c r="M1031" s="25" t="s">
        <v>421</v>
      </c>
      <c r="N1031" s="25">
        <v>60</v>
      </c>
      <c r="O1031" s="25">
        <v>55</v>
      </c>
      <c r="P1031" s="25">
        <v>79.8</v>
      </c>
      <c r="Q1031" s="25">
        <v>90</v>
      </c>
      <c r="R1031" s="25">
        <v>85</v>
      </c>
      <c r="S1031" s="25">
        <v>70</v>
      </c>
    </row>
    <row r="1032" spans="1:19" x14ac:dyDescent="0.25">
      <c r="A1032" s="25" t="s">
        <v>193</v>
      </c>
      <c r="B1032" s="25" t="str">
        <f>VLOOKUP(A1032,'Cód dos países'!$A$3:$C$199,2,FALSE)</f>
        <v>MKD</v>
      </c>
      <c r="C1032" s="25">
        <f>VLOOKUP(A1032,'Cód dos países'!$A$3:$C$199,3,FALSE)</f>
        <v>105</v>
      </c>
      <c r="D1032" s="25">
        <v>2013</v>
      </c>
      <c r="E1032">
        <f t="shared" si="32"/>
        <v>1052013</v>
      </c>
      <c r="F1032" s="25">
        <v>68.599999999999994</v>
      </c>
      <c r="G1032" s="25">
        <v>35</v>
      </c>
      <c r="H1032" s="25">
        <f t="shared" si="33"/>
        <v>0.35</v>
      </c>
      <c r="I1032" s="25">
        <v>39.6</v>
      </c>
      <c r="J1032" s="25" t="s">
        <v>421</v>
      </c>
      <c r="K1032" s="25">
        <v>91.4</v>
      </c>
      <c r="L1032" s="25">
        <v>70.7</v>
      </c>
      <c r="M1032" s="25" t="s">
        <v>421</v>
      </c>
      <c r="N1032" s="25">
        <v>81</v>
      </c>
      <c r="O1032" s="25">
        <v>78.8</v>
      </c>
      <c r="P1032" s="25">
        <v>83.5</v>
      </c>
      <c r="Q1032" s="25">
        <v>85.9</v>
      </c>
      <c r="R1032" s="25">
        <v>60</v>
      </c>
      <c r="S1032" s="25">
        <v>60</v>
      </c>
    </row>
    <row r="1033" spans="1:19" x14ac:dyDescent="0.25">
      <c r="A1033" s="25" t="s">
        <v>187</v>
      </c>
      <c r="B1033" s="25" t="str">
        <f>VLOOKUP(A1033,'Cód dos países'!$A$3:$C$199,2,FALSE)</f>
        <v>MDG</v>
      </c>
      <c r="C1033" s="25">
        <f>VLOOKUP(A1033,'Cód dos países'!$A$3:$C$199,3,FALSE)</f>
        <v>106</v>
      </c>
      <c r="D1033" s="25">
        <v>2013</v>
      </c>
      <c r="E1033">
        <f t="shared" si="32"/>
        <v>1062013</v>
      </c>
      <c r="F1033" s="25">
        <v>61.7</v>
      </c>
      <c r="G1033" s="25">
        <v>40</v>
      </c>
      <c r="H1033" s="25">
        <f t="shared" si="33"/>
        <v>0.4</v>
      </c>
      <c r="I1033" s="25">
        <v>27.3</v>
      </c>
      <c r="J1033" s="25" t="s">
        <v>421</v>
      </c>
      <c r="K1033" s="25">
        <v>90.8</v>
      </c>
      <c r="L1033" s="25">
        <v>92.3</v>
      </c>
      <c r="M1033" s="25" t="s">
        <v>421</v>
      </c>
      <c r="N1033" s="25">
        <v>62.8</v>
      </c>
      <c r="O1033" s="25">
        <v>43.9</v>
      </c>
      <c r="P1033" s="25">
        <v>77.599999999999994</v>
      </c>
      <c r="Q1033" s="25">
        <v>77.8</v>
      </c>
      <c r="R1033" s="25">
        <v>55</v>
      </c>
      <c r="S1033" s="25">
        <v>50</v>
      </c>
    </row>
    <row r="1034" spans="1:19" x14ac:dyDescent="0.25">
      <c r="A1034" s="25" t="s">
        <v>209</v>
      </c>
      <c r="B1034" s="25" t="str">
        <f>VLOOKUP(A1034,'Cód dos países'!$A$3:$C$199,2,FALSE)</f>
        <v>MWI</v>
      </c>
      <c r="C1034" s="25">
        <f>VLOOKUP(A1034,'Cód dos países'!$A$3:$C$199,3,FALSE)</f>
        <v>107</v>
      </c>
      <c r="D1034" s="25">
        <v>2013</v>
      </c>
      <c r="E1034">
        <f t="shared" si="32"/>
        <v>1072013</v>
      </c>
      <c r="F1034" s="25">
        <v>55.4</v>
      </c>
      <c r="G1034" s="25">
        <v>45</v>
      </c>
      <c r="H1034" s="25">
        <f t="shared" si="33"/>
        <v>0.45</v>
      </c>
      <c r="I1034" s="25">
        <v>31.9</v>
      </c>
      <c r="J1034" s="25" t="s">
        <v>421</v>
      </c>
      <c r="K1034" s="25">
        <v>78</v>
      </c>
      <c r="L1034" s="25">
        <v>63</v>
      </c>
      <c r="M1034" s="25" t="s">
        <v>421</v>
      </c>
      <c r="N1034" s="25">
        <v>38.9</v>
      </c>
      <c r="O1034" s="25">
        <v>60.3</v>
      </c>
      <c r="P1034" s="25">
        <v>64.099999999999994</v>
      </c>
      <c r="Q1034" s="25">
        <v>72.7</v>
      </c>
      <c r="R1034" s="25">
        <v>50</v>
      </c>
      <c r="S1034" s="25">
        <v>50</v>
      </c>
    </row>
    <row r="1035" spans="1:19" x14ac:dyDescent="0.25">
      <c r="A1035" s="25" t="s">
        <v>211</v>
      </c>
      <c r="B1035" s="25" t="str">
        <f>VLOOKUP(A1035,'Cód dos países'!$A$3:$C$199,2,FALSE)</f>
        <v>MYS</v>
      </c>
      <c r="C1035" s="25">
        <f>VLOOKUP(A1035,'Cód dos países'!$A$3:$C$199,3,FALSE)</f>
        <v>108</v>
      </c>
      <c r="D1035" s="25">
        <v>2013</v>
      </c>
      <c r="E1035">
        <f t="shared" si="32"/>
        <v>1082013</v>
      </c>
      <c r="F1035" s="25">
        <v>69.599999999999994</v>
      </c>
      <c r="G1035" s="25">
        <v>55</v>
      </c>
      <c r="H1035" s="25">
        <f t="shared" si="33"/>
        <v>0.55000000000000004</v>
      </c>
      <c r="I1035" s="25">
        <v>44.3</v>
      </c>
      <c r="J1035" s="25" t="s">
        <v>421</v>
      </c>
      <c r="K1035" s="25">
        <v>84.6</v>
      </c>
      <c r="L1035" s="25">
        <v>75.599999999999994</v>
      </c>
      <c r="M1035" s="25" t="s">
        <v>421</v>
      </c>
      <c r="N1035" s="25">
        <v>85.6</v>
      </c>
      <c r="O1035" s="25">
        <v>78.5</v>
      </c>
      <c r="P1035" s="25">
        <v>81</v>
      </c>
      <c r="Q1035" s="25">
        <v>76.400000000000006</v>
      </c>
      <c r="R1035" s="25">
        <v>55</v>
      </c>
      <c r="S1035" s="25">
        <v>60</v>
      </c>
    </row>
    <row r="1036" spans="1:19" x14ac:dyDescent="0.25">
      <c r="A1036" s="25" t="s">
        <v>189</v>
      </c>
      <c r="B1036" s="25" t="str">
        <f>VLOOKUP(A1036,'Cód dos países'!$A$3:$C$199,2,FALSE)</f>
        <v>MDV</v>
      </c>
      <c r="C1036" s="25">
        <f>VLOOKUP(A1036,'Cód dos países'!$A$3:$C$199,3,FALSE)</f>
        <v>109</v>
      </c>
      <c r="D1036" s="25">
        <v>2013</v>
      </c>
      <c r="E1036">
        <f t="shared" si="32"/>
        <v>1092013</v>
      </c>
      <c r="F1036" s="25">
        <v>51</v>
      </c>
      <c r="G1036" s="25">
        <v>20</v>
      </c>
      <c r="H1036" s="25">
        <f t="shared" si="33"/>
        <v>0.2</v>
      </c>
      <c r="I1036" s="25">
        <v>21.9</v>
      </c>
      <c r="J1036" s="25" t="s">
        <v>421</v>
      </c>
      <c r="K1036" s="25">
        <v>97.4</v>
      </c>
      <c r="L1036" s="25">
        <v>43.8</v>
      </c>
      <c r="M1036" s="25" t="s">
        <v>421</v>
      </c>
      <c r="N1036" s="25">
        <v>87.4</v>
      </c>
      <c r="O1036" s="25">
        <v>71.7</v>
      </c>
      <c r="P1036" s="25">
        <v>69.400000000000006</v>
      </c>
      <c r="Q1036" s="25">
        <v>43.8</v>
      </c>
      <c r="R1036" s="25">
        <v>25</v>
      </c>
      <c r="S1036" s="25">
        <v>30</v>
      </c>
    </row>
    <row r="1037" spans="1:19" x14ac:dyDescent="0.25">
      <c r="A1037" s="25" t="s">
        <v>195</v>
      </c>
      <c r="B1037" s="25" t="str">
        <f>VLOOKUP(A1037,'Cód dos países'!$A$3:$C$199,2,FALSE)</f>
        <v>MLI</v>
      </c>
      <c r="C1037" s="25">
        <f>VLOOKUP(A1037,'Cód dos países'!$A$3:$C$199,3,FALSE)</f>
        <v>110</v>
      </c>
      <c r="D1037" s="25">
        <v>2013</v>
      </c>
      <c r="E1037">
        <f t="shared" si="32"/>
        <v>1102013</v>
      </c>
      <c r="F1037" s="25">
        <v>55.5</v>
      </c>
      <c r="G1037" s="25">
        <v>20</v>
      </c>
      <c r="H1037" s="25">
        <f t="shared" si="33"/>
        <v>0.2</v>
      </c>
      <c r="I1037" s="25">
        <v>27.7</v>
      </c>
      <c r="J1037" s="25" t="s">
        <v>421</v>
      </c>
      <c r="K1037" s="25">
        <v>69.8</v>
      </c>
      <c r="L1037" s="25">
        <v>81.7</v>
      </c>
      <c r="M1037" s="25" t="s">
        <v>421</v>
      </c>
      <c r="N1037" s="25">
        <v>48</v>
      </c>
      <c r="O1037" s="25">
        <v>63.2</v>
      </c>
      <c r="P1037" s="25">
        <v>76.7</v>
      </c>
      <c r="Q1037" s="25">
        <v>73.2</v>
      </c>
      <c r="R1037" s="25">
        <v>55</v>
      </c>
      <c r="S1037" s="25">
        <v>40</v>
      </c>
    </row>
    <row r="1038" spans="1:19" x14ac:dyDescent="0.25">
      <c r="A1038" s="25" t="s">
        <v>197</v>
      </c>
      <c r="B1038" s="25" t="str">
        <f>VLOOKUP(A1038,'Cód dos países'!$A$3:$C$199,2,FALSE)</f>
        <v>MLT</v>
      </c>
      <c r="C1038" s="25">
        <f>VLOOKUP(A1038,'Cód dos países'!$A$3:$C$199,3,FALSE)</f>
        <v>111</v>
      </c>
      <c r="D1038" s="25">
        <v>2013</v>
      </c>
      <c r="E1038">
        <f t="shared" si="32"/>
        <v>1112013</v>
      </c>
      <c r="F1038" s="25">
        <v>66.400000000000006</v>
      </c>
      <c r="G1038" s="25">
        <v>75</v>
      </c>
      <c r="H1038" s="25">
        <f t="shared" si="33"/>
        <v>0.75</v>
      </c>
      <c r="I1038" s="25">
        <v>55.8</v>
      </c>
      <c r="J1038" s="25" t="s">
        <v>421</v>
      </c>
      <c r="K1038" s="25">
        <v>63.7</v>
      </c>
      <c r="L1038" s="25">
        <v>47.2</v>
      </c>
      <c r="M1038" s="25" t="s">
        <v>421</v>
      </c>
      <c r="N1038" s="25">
        <v>62.4</v>
      </c>
      <c r="O1038" s="25">
        <v>53.2</v>
      </c>
      <c r="P1038" s="25">
        <v>79.099999999999994</v>
      </c>
      <c r="Q1038" s="25">
        <v>87.8</v>
      </c>
      <c r="R1038" s="25">
        <v>80</v>
      </c>
      <c r="S1038" s="25">
        <v>60</v>
      </c>
    </row>
    <row r="1039" spans="1:19" x14ac:dyDescent="0.25">
      <c r="A1039" s="25" t="s">
        <v>205</v>
      </c>
      <c r="B1039" s="25" t="str">
        <f>VLOOKUP(A1039,'Cód dos países'!$A$3:$C$199,2,FALSE)</f>
        <v>MRT</v>
      </c>
      <c r="C1039" s="25">
        <f>VLOOKUP(A1039,'Cód dos países'!$A$3:$C$199,3,FALSE)</f>
        <v>113</v>
      </c>
      <c r="D1039" s="25">
        <v>2013</v>
      </c>
      <c r="E1039">
        <f t="shared" si="32"/>
        <v>1132013</v>
      </c>
      <c r="F1039" s="25">
        <v>53.2</v>
      </c>
      <c r="G1039" s="25">
        <v>25</v>
      </c>
      <c r="H1039" s="25">
        <f t="shared" si="33"/>
        <v>0.25</v>
      </c>
      <c r="I1039" s="25">
        <v>23.9</v>
      </c>
      <c r="J1039" s="25" t="s">
        <v>421</v>
      </c>
      <c r="K1039" s="25">
        <v>81.7</v>
      </c>
      <c r="L1039" s="25">
        <v>75.8</v>
      </c>
      <c r="M1039" s="25" t="s">
        <v>421</v>
      </c>
      <c r="N1039" s="25">
        <v>38</v>
      </c>
      <c r="O1039" s="25">
        <v>53.1</v>
      </c>
      <c r="P1039" s="25">
        <v>75.5</v>
      </c>
      <c r="Q1039" s="25">
        <v>69</v>
      </c>
      <c r="R1039" s="25">
        <v>50</v>
      </c>
      <c r="S1039" s="25">
        <v>40</v>
      </c>
    </row>
    <row r="1040" spans="1:19" x14ac:dyDescent="0.25">
      <c r="A1040" s="25" t="s">
        <v>207</v>
      </c>
      <c r="B1040" s="25" t="str">
        <f>VLOOKUP(A1040,'Cód dos países'!$A$3:$C$199,2,FALSE)</f>
        <v>MUS</v>
      </c>
      <c r="C1040" s="25">
        <f>VLOOKUP(A1040,'Cód dos países'!$A$3:$C$199,3,FALSE)</f>
        <v>114</v>
      </c>
      <c r="D1040" s="25">
        <v>2013</v>
      </c>
      <c r="E1040">
        <f t="shared" si="32"/>
        <v>1142013</v>
      </c>
      <c r="F1040" s="25">
        <v>76.5</v>
      </c>
      <c r="G1040" s="25">
        <v>65</v>
      </c>
      <c r="H1040" s="25">
        <f t="shared" si="33"/>
        <v>0.65</v>
      </c>
      <c r="I1040" s="25">
        <v>53.4</v>
      </c>
      <c r="J1040" s="25" t="s">
        <v>421</v>
      </c>
      <c r="K1040" s="25">
        <v>92.2</v>
      </c>
      <c r="L1040" s="25">
        <v>81.8</v>
      </c>
      <c r="M1040" s="25" t="s">
        <v>421</v>
      </c>
      <c r="N1040" s="25">
        <v>74.400000000000006</v>
      </c>
      <c r="O1040" s="25">
        <v>78</v>
      </c>
      <c r="P1040" s="25">
        <v>76.7</v>
      </c>
      <c r="Q1040" s="25">
        <v>88.6</v>
      </c>
      <c r="R1040" s="25">
        <v>85</v>
      </c>
      <c r="S1040" s="25">
        <v>70</v>
      </c>
    </row>
    <row r="1041" spans="1:19" x14ac:dyDescent="0.25">
      <c r="A1041" s="25" t="s">
        <v>191</v>
      </c>
      <c r="B1041" s="25" t="str">
        <f>VLOOKUP(A1041,'Cód dos países'!$A$3:$C$199,2,FALSE)</f>
        <v>MEX</v>
      </c>
      <c r="C1041" s="25">
        <f>VLOOKUP(A1041,'Cód dos países'!$A$3:$C$199,3,FALSE)</f>
        <v>115</v>
      </c>
      <c r="D1041" s="25">
        <v>2013</v>
      </c>
      <c r="E1041">
        <f t="shared" si="32"/>
        <v>1152013</v>
      </c>
      <c r="F1041" s="25">
        <v>66.8</v>
      </c>
      <c r="G1041" s="25">
        <v>50</v>
      </c>
      <c r="H1041" s="25">
        <f t="shared" si="33"/>
        <v>0.5</v>
      </c>
      <c r="I1041" s="25">
        <v>29.7</v>
      </c>
      <c r="J1041" s="25" t="s">
        <v>421</v>
      </c>
      <c r="K1041" s="25">
        <v>80.900000000000006</v>
      </c>
      <c r="L1041" s="25">
        <v>78.900000000000006</v>
      </c>
      <c r="M1041" s="25" t="s">
        <v>421</v>
      </c>
      <c r="N1041" s="25">
        <v>76.8</v>
      </c>
      <c r="O1041" s="25">
        <v>58.3</v>
      </c>
      <c r="P1041" s="25">
        <v>77.400000000000006</v>
      </c>
      <c r="Q1041" s="25">
        <v>85.6</v>
      </c>
      <c r="R1041" s="25">
        <v>70</v>
      </c>
      <c r="S1041" s="25">
        <v>60</v>
      </c>
    </row>
    <row r="1042" spans="1:19" x14ac:dyDescent="0.25">
      <c r="A1042" s="25" t="s">
        <v>361</v>
      </c>
      <c r="B1042" s="25" t="str">
        <f>VLOOKUP(A1042,'Cód dos países'!$A$3:$C$199,2,FALSE)</f>
        <v>FSM</v>
      </c>
      <c r="C1042" s="25">
        <f>VLOOKUP(A1042,'Cód dos países'!$A$3:$C$199,3,FALSE)</f>
        <v>116</v>
      </c>
      <c r="D1042" s="25">
        <v>2013</v>
      </c>
      <c r="E1042">
        <f t="shared" si="32"/>
        <v>1162013</v>
      </c>
      <c r="F1042" s="25">
        <v>49.8</v>
      </c>
      <c r="G1042" s="25">
        <v>30</v>
      </c>
      <c r="H1042" s="25">
        <f t="shared" si="33"/>
        <v>0.3</v>
      </c>
      <c r="I1042" s="25">
        <v>30</v>
      </c>
      <c r="J1042" s="25" t="s">
        <v>421</v>
      </c>
      <c r="K1042" s="25">
        <v>97.5</v>
      </c>
      <c r="L1042" s="25">
        <v>0</v>
      </c>
      <c r="M1042" s="25" t="s">
        <v>421</v>
      </c>
      <c r="N1042" s="25">
        <v>51.7</v>
      </c>
      <c r="O1042" s="25">
        <v>77.900000000000006</v>
      </c>
      <c r="P1042" s="25">
        <v>75.2</v>
      </c>
      <c r="Q1042" s="25">
        <v>81</v>
      </c>
      <c r="R1042" s="25">
        <v>25</v>
      </c>
      <c r="S1042" s="25">
        <v>30</v>
      </c>
    </row>
    <row r="1043" spans="1:19" x14ac:dyDescent="0.25">
      <c r="A1043" s="25" t="s">
        <v>185</v>
      </c>
      <c r="B1043" s="25" t="str">
        <f>VLOOKUP(A1043,'Cód dos países'!$A$3:$C$199,2,FALSE)</f>
        <v>MDA</v>
      </c>
      <c r="C1043" s="25">
        <f>VLOOKUP(A1043,'Cód dos países'!$A$3:$C$199,3,FALSE)</f>
        <v>117</v>
      </c>
      <c r="D1043" s="25">
        <v>2013</v>
      </c>
      <c r="E1043">
        <f t="shared" si="32"/>
        <v>1172013</v>
      </c>
      <c r="F1043" s="25">
        <v>57.3</v>
      </c>
      <c r="G1043" s="25">
        <v>40</v>
      </c>
      <c r="H1043" s="25">
        <f t="shared" si="33"/>
        <v>0.4</v>
      </c>
      <c r="I1043" s="25">
        <v>29.5</v>
      </c>
      <c r="J1043" s="25" t="s">
        <v>421</v>
      </c>
      <c r="K1043" s="25">
        <v>85.8</v>
      </c>
      <c r="L1043" s="25">
        <v>54.4</v>
      </c>
      <c r="M1043" s="25" t="s">
        <v>421</v>
      </c>
      <c r="N1043" s="25">
        <v>70.099999999999994</v>
      </c>
      <c r="O1043" s="25">
        <v>37.9</v>
      </c>
      <c r="P1043" s="25">
        <v>75</v>
      </c>
      <c r="Q1043" s="25">
        <v>80.099999999999994</v>
      </c>
      <c r="R1043" s="25">
        <v>50</v>
      </c>
      <c r="S1043" s="25">
        <v>50</v>
      </c>
    </row>
    <row r="1044" spans="1:19" x14ac:dyDescent="0.25">
      <c r="A1044" s="25" t="s">
        <v>201</v>
      </c>
      <c r="B1044" s="25" t="str">
        <f>VLOOKUP(A1044,'Cód dos países'!$A$3:$C$199,2,FALSE)</f>
        <v>MNG</v>
      </c>
      <c r="C1044" s="25">
        <f>VLOOKUP(A1044,'Cód dos países'!$A$3:$C$199,3,FALSE)</f>
        <v>119</v>
      </c>
      <c r="D1044" s="25">
        <v>2013</v>
      </c>
      <c r="E1044">
        <f t="shared" si="32"/>
        <v>1192013</v>
      </c>
      <c r="F1044" s="25">
        <v>58.9</v>
      </c>
      <c r="G1044" s="25">
        <v>30</v>
      </c>
      <c r="H1044" s="25">
        <f t="shared" si="33"/>
        <v>0.3</v>
      </c>
      <c r="I1044" s="25">
        <v>28.2</v>
      </c>
      <c r="J1044" s="25" t="s">
        <v>421</v>
      </c>
      <c r="K1044" s="25">
        <v>81.8</v>
      </c>
      <c r="L1044" s="25">
        <v>39.1</v>
      </c>
      <c r="M1044" s="25" t="s">
        <v>421</v>
      </c>
      <c r="N1044" s="25">
        <v>71.8</v>
      </c>
      <c r="O1044" s="25">
        <v>81.099999999999994</v>
      </c>
      <c r="P1044" s="25">
        <v>72.400000000000006</v>
      </c>
      <c r="Q1044" s="25">
        <v>74.7</v>
      </c>
      <c r="R1044" s="25">
        <v>50</v>
      </c>
      <c r="S1044" s="25">
        <v>60</v>
      </c>
    </row>
    <row r="1045" spans="1:19" x14ac:dyDescent="0.25">
      <c r="A1045" s="25" t="s">
        <v>200</v>
      </c>
      <c r="B1045" s="25" t="str">
        <f>VLOOKUP(A1045,'Cód dos países'!$A$3:$C$199,2,FALSE)</f>
        <v>MNP</v>
      </c>
      <c r="C1045" s="25">
        <f>VLOOKUP(A1045,'Cód dos países'!$A$3:$C$199,3,FALSE)</f>
        <v>120</v>
      </c>
      <c r="D1045" s="25">
        <v>2013</v>
      </c>
      <c r="E1045">
        <f t="shared" si="32"/>
        <v>1202013</v>
      </c>
      <c r="F1045" s="25">
        <v>63.6</v>
      </c>
      <c r="G1045" s="25">
        <v>40</v>
      </c>
      <c r="H1045" s="25">
        <f t="shared" si="33"/>
        <v>0.4</v>
      </c>
      <c r="I1045" s="25">
        <v>37.799999999999997</v>
      </c>
      <c r="J1045" s="25" t="s">
        <v>421</v>
      </c>
      <c r="K1045" s="25">
        <v>92.5</v>
      </c>
      <c r="L1045" s="25">
        <v>42.6</v>
      </c>
      <c r="M1045" s="25" t="s">
        <v>421</v>
      </c>
      <c r="N1045" s="25">
        <v>77.599999999999994</v>
      </c>
      <c r="O1045" s="25">
        <v>68.599999999999994</v>
      </c>
      <c r="P1045" s="25">
        <v>78.599999999999994</v>
      </c>
      <c r="Q1045" s="25">
        <v>83.1</v>
      </c>
      <c r="R1045" s="25">
        <v>65</v>
      </c>
      <c r="S1045" s="25">
        <v>50</v>
      </c>
    </row>
    <row r="1046" spans="1:19" x14ac:dyDescent="0.25">
      <c r="A1046" s="25" t="s">
        <v>183</v>
      </c>
      <c r="B1046" s="25" t="str">
        <f>VLOOKUP(A1046,'Cód dos países'!$A$3:$C$199,2,FALSE)</f>
        <v>MAR</v>
      </c>
      <c r="C1046" s="25">
        <f>VLOOKUP(A1046,'Cód dos países'!$A$3:$C$199,3,FALSE)</f>
        <v>121</v>
      </c>
      <c r="D1046" s="25">
        <v>2013</v>
      </c>
      <c r="E1046">
        <f t="shared" si="32"/>
        <v>1212013</v>
      </c>
      <c r="F1046" s="25">
        <v>58.3</v>
      </c>
      <c r="G1046" s="25">
        <v>40</v>
      </c>
      <c r="H1046" s="25">
        <f t="shared" si="33"/>
        <v>0.4</v>
      </c>
      <c r="I1046" s="25">
        <v>33.299999999999997</v>
      </c>
      <c r="J1046" s="25" t="s">
        <v>421</v>
      </c>
      <c r="K1046" s="25">
        <v>71.3</v>
      </c>
      <c r="L1046" s="25">
        <v>64.099999999999994</v>
      </c>
      <c r="M1046" s="25" t="s">
        <v>421</v>
      </c>
      <c r="N1046" s="25">
        <v>76.2</v>
      </c>
      <c r="O1046" s="25">
        <v>31.5</v>
      </c>
      <c r="P1046" s="25">
        <v>78.099999999999994</v>
      </c>
      <c r="Q1046" s="25">
        <v>58.8</v>
      </c>
      <c r="R1046" s="25">
        <v>70</v>
      </c>
      <c r="S1046" s="25">
        <v>60</v>
      </c>
    </row>
    <row r="1047" spans="1:19" x14ac:dyDescent="0.25">
      <c r="A1047" s="25" t="s">
        <v>203</v>
      </c>
      <c r="B1047" s="25" t="str">
        <f>VLOOKUP(A1047,'Cód dos países'!$A$3:$C$199,2,FALSE)</f>
        <v>MOZ</v>
      </c>
      <c r="C1047" s="25">
        <f>VLOOKUP(A1047,'Cód dos países'!$A$3:$C$199,3,FALSE)</f>
        <v>122</v>
      </c>
      <c r="D1047" s="25">
        <v>2013</v>
      </c>
      <c r="E1047">
        <f t="shared" si="32"/>
        <v>1222013</v>
      </c>
      <c r="F1047" s="25">
        <v>55</v>
      </c>
      <c r="G1047" s="25">
        <v>30</v>
      </c>
      <c r="H1047" s="25">
        <f t="shared" si="33"/>
        <v>0.3</v>
      </c>
      <c r="I1047" s="25">
        <v>26.2</v>
      </c>
      <c r="J1047" s="25" t="s">
        <v>421</v>
      </c>
      <c r="K1047" s="25">
        <v>75.7</v>
      </c>
      <c r="L1047" s="25">
        <v>64.599999999999994</v>
      </c>
      <c r="M1047" s="25" t="s">
        <v>421</v>
      </c>
      <c r="N1047" s="25">
        <v>65.2</v>
      </c>
      <c r="O1047" s="25">
        <v>36.700000000000003</v>
      </c>
      <c r="P1047" s="25">
        <v>80.8</v>
      </c>
      <c r="Q1047" s="25">
        <v>75.5</v>
      </c>
      <c r="R1047" s="25">
        <v>45</v>
      </c>
      <c r="S1047" s="25">
        <v>50</v>
      </c>
    </row>
    <row r="1048" spans="1:19" x14ac:dyDescent="0.25">
      <c r="A1048" s="25" t="s">
        <v>213</v>
      </c>
      <c r="B1048" s="25" t="str">
        <f>VLOOKUP(A1048,'Cód dos países'!$A$3:$C$199,2,FALSE)</f>
        <v>NAM</v>
      </c>
      <c r="C1048" s="25">
        <f>VLOOKUP(A1048,'Cód dos países'!$A$3:$C$199,3,FALSE)</f>
        <v>124</v>
      </c>
      <c r="D1048" s="25">
        <v>2013</v>
      </c>
      <c r="E1048">
        <f t="shared" si="32"/>
        <v>1242013</v>
      </c>
      <c r="F1048" s="25">
        <v>59.4</v>
      </c>
      <c r="G1048" s="25">
        <v>30</v>
      </c>
      <c r="H1048" s="25">
        <f t="shared" si="33"/>
        <v>0.3</v>
      </c>
      <c r="I1048" s="25">
        <v>44.2</v>
      </c>
      <c r="J1048" s="25" t="s">
        <v>421</v>
      </c>
      <c r="K1048" s="25">
        <v>66.900000000000006</v>
      </c>
      <c r="L1048" s="25">
        <v>58.8</v>
      </c>
      <c r="M1048" s="25" t="s">
        <v>421</v>
      </c>
      <c r="N1048" s="25">
        <v>64.400000000000006</v>
      </c>
      <c r="O1048" s="25">
        <v>81.900000000000006</v>
      </c>
      <c r="P1048" s="25">
        <v>75</v>
      </c>
      <c r="Q1048" s="25">
        <v>82.9</v>
      </c>
      <c r="R1048" s="25">
        <v>50</v>
      </c>
      <c r="S1048" s="25">
        <v>40</v>
      </c>
    </row>
    <row r="1049" spans="1:19" x14ac:dyDescent="0.25">
      <c r="A1049" s="25" t="s">
        <v>225</v>
      </c>
      <c r="B1049" s="25" t="str">
        <f>VLOOKUP(A1049,'Cód dos países'!$A$3:$C$199,2,FALSE)</f>
        <v>NPL</v>
      </c>
      <c r="C1049" s="25">
        <f>VLOOKUP(A1049,'Cód dos países'!$A$3:$C$199,3,FALSE)</f>
        <v>126</v>
      </c>
      <c r="D1049" s="25">
        <v>2013</v>
      </c>
      <c r="E1049">
        <f t="shared" si="32"/>
        <v>1262013</v>
      </c>
      <c r="F1049" s="25">
        <v>50.1</v>
      </c>
      <c r="G1049" s="25">
        <v>30</v>
      </c>
      <c r="H1049" s="25">
        <f t="shared" si="33"/>
        <v>0.3</v>
      </c>
      <c r="I1049" s="25">
        <v>21.3</v>
      </c>
      <c r="J1049" s="25" t="s">
        <v>421</v>
      </c>
      <c r="K1049" s="25">
        <v>85.9</v>
      </c>
      <c r="L1049" s="25">
        <v>89.6</v>
      </c>
      <c r="M1049" s="25" t="s">
        <v>421</v>
      </c>
      <c r="N1049" s="25">
        <v>58.5</v>
      </c>
      <c r="O1049" s="25">
        <v>43.8</v>
      </c>
      <c r="P1049" s="25">
        <v>76.3</v>
      </c>
      <c r="Q1049" s="25">
        <v>61</v>
      </c>
      <c r="R1049" s="25">
        <v>5</v>
      </c>
      <c r="S1049" s="25">
        <v>30</v>
      </c>
    </row>
    <row r="1050" spans="1:19" x14ac:dyDescent="0.25">
      <c r="A1050" s="25" t="s">
        <v>221</v>
      </c>
      <c r="B1050" s="25" t="str">
        <f>VLOOKUP(A1050,'Cód dos países'!$A$3:$C$199,2,FALSE)</f>
        <v>NLD</v>
      </c>
      <c r="C1050" s="25">
        <f>VLOOKUP(A1050,'Cód dos países'!$A$3:$C$199,3,FALSE)</f>
        <v>127</v>
      </c>
      <c r="D1050" s="25">
        <v>2013</v>
      </c>
      <c r="E1050">
        <f t="shared" si="32"/>
        <v>1272013</v>
      </c>
      <c r="F1050" s="25">
        <v>74.2</v>
      </c>
      <c r="G1050" s="25">
        <v>90</v>
      </c>
      <c r="H1050" s="25">
        <f t="shared" si="33"/>
        <v>0.9</v>
      </c>
      <c r="I1050" s="25">
        <v>88</v>
      </c>
      <c r="J1050" s="25" t="s">
        <v>421</v>
      </c>
      <c r="K1050" s="25">
        <v>51.7</v>
      </c>
      <c r="L1050" s="25">
        <v>25.6</v>
      </c>
      <c r="M1050" s="25" t="s">
        <v>421</v>
      </c>
      <c r="N1050" s="25">
        <v>89.7</v>
      </c>
      <c r="O1050" s="25">
        <v>59.6</v>
      </c>
      <c r="P1050" s="25">
        <v>79.900000000000006</v>
      </c>
      <c r="Q1050" s="25">
        <v>87.8</v>
      </c>
      <c r="R1050" s="25">
        <v>90</v>
      </c>
      <c r="S1050" s="25">
        <v>80</v>
      </c>
    </row>
    <row r="1051" spans="1:19" x14ac:dyDescent="0.25">
      <c r="A1051" s="25" t="s">
        <v>227</v>
      </c>
      <c r="B1051" s="25" t="str">
        <f>VLOOKUP(A1051,'Cód dos países'!$A$3:$C$199,2,FALSE)</f>
        <v>NZL</v>
      </c>
      <c r="C1051" s="25">
        <f>VLOOKUP(A1051,'Cód dos países'!$A$3:$C$199,3,FALSE)</f>
        <v>128</v>
      </c>
      <c r="D1051" s="25">
        <v>2013</v>
      </c>
      <c r="E1051">
        <f t="shared" si="32"/>
        <v>1282013</v>
      </c>
      <c r="F1051" s="25">
        <v>81.2</v>
      </c>
      <c r="G1051" s="25">
        <v>95</v>
      </c>
      <c r="H1051" s="25">
        <f t="shared" si="33"/>
        <v>0.95</v>
      </c>
      <c r="I1051" s="25">
        <v>94</v>
      </c>
      <c r="J1051" s="25" t="s">
        <v>421</v>
      </c>
      <c r="K1051" s="25">
        <v>71.2</v>
      </c>
      <c r="L1051" s="25">
        <v>32.299999999999997</v>
      </c>
      <c r="M1051" s="25" t="s">
        <v>421</v>
      </c>
      <c r="N1051" s="25">
        <v>96.1</v>
      </c>
      <c r="O1051" s="25">
        <v>90.2</v>
      </c>
      <c r="P1051" s="25">
        <v>86.3</v>
      </c>
      <c r="Q1051" s="25">
        <v>86.8</v>
      </c>
      <c r="R1051" s="25">
        <v>80</v>
      </c>
      <c r="S1051" s="25">
        <v>80</v>
      </c>
    </row>
    <row r="1052" spans="1:19" x14ac:dyDescent="0.25">
      <c r="A1052" s="25" t="s">
        <v>219</v>
      </c>
      <c r="B1052" s="25" t="str">
        <f>VLOOKUP(A1052,'Cód dos países'!$A$3:$C$199,2,FALSE)</f>
        <v>NIC</v>
      </c>
      <c r="C1052" s="25">
        <f>VLOOKUP(A1052,'Cód dos países'!$A$3:$C$199,3,FALSE)</f>
        <v>129</v>
      </c>
      <c r="D1052" s="25">
        <v>2013</v>
      </c>
      <c r="E1052">
        <f t="shared" si="32"/>
        <v>1292013</v>
      </c>
      <c r="F1052" s="25">
        <v>58.4</v>
      </c>
      <c r="G1052" s="25">
        <v>15</v>
      </c>
      <c r="H1052" s="25">
        <f t="shared" si="33"/>
        <v>0.15</v>
      </c>
      <c r="I1052" s="25">
        <v>24.1</v>
      </c>
      <c r="J1052" s="25" t="s">
        <v>421</v>
      </c>
      <c r="K1052" s="25">
        <v>78.599999999999994</v>
      </c>
      <c r="L1052" s="25">
        <v>80</v>
      </c>
      <c r="M1052" s="25" t="s">
        <v>421</v>
      </c>
      <c r="N1052" s="25">
        <v>52.6</v>
      </c>
      <c r="O1052" s="25">
        <v>60.3</v>
      </c>
      <c r="P1052" s="25">
        <v>72.8</v>
      </c>
      <c r="Q1052" s="25">
        <v>85.4</v>
      </c>
      <c r="R1052" s="25">
        <v>65</v>
      </c>
      <c r="S1052" s="25">
        <v>50</v>
      </c>
    </row>
    <row r="1053" spans="1:19" x14ac:dyDescent="0.25">
      <c r="A1053" s="25" t="s">
        <v>215</v>
      </c>
      <c r="B1053" s="25" t="str">
        <f>VLOOKUP(A1053,'Cód dos países'!$A$3:$C$199,2,FALSE)</f>
        <v>NER</v>
      </c>
      <c r="C1053" s="25">
        <f>VLOOKUP(A1053,'Cód dos países'!$A$3:$C$199,3,FALSE)</f>
        <v>130</v>
      </c>
      <c r="D1053" s="25">
        <v>2013</v>
      </c>
      <c r="E1053">
        <f t="shared" si="32"/>
        <v>1302013</v>
      </c>
      <c r="F1053" s="25">
        <v>55.1</v>
      </c>
      <c r="G1053" s="25">
        <v>30</v>
      </c>
      <c r="H1053" s="25">
        <f t="shared" si="33"/>
        <v>0.3</v>
      </c>
      <c r="I1053" s="25">
        <v>26</v>
      </c>
      <c r="J1053" s="25" t="s">
        <v>421</v>
      </c>
      <c r="K1053" s="25">
        <v>76.8</v>
      </c>
      <c r="L1053" s="25">
        <v>88.4</v>
      </c>
      <c r="M1053" s="25" t="s">
        <v>421</v>
      </c>
      <c r="N1053" s="25">
        <v>35.200000000000003</v>
      </c>
      <c r="O1053" s="25">
        <v>45.4</v>
      </c>
      <c r="P1053" s="25">
        <v>88.3</v>
      </c>
      <c r="Q1053" s="25">
        <v>65.599999999999994</v>
      </c>
      <c r="R1053" s="25">
        <v>55</v>
      </c>
      <c r="S1053" s="25">
        <v>40</v>
      </c>
    </row>
    <row r="1054" spans="1:19" x14ac:dyDescent="0.25">
      <c r="A1054" s="25" t="s">
        <v>217</v>
      </c>
      <c r="B1054" s="25" t="str">
        <f>VLOOKUP(A1054,'Cód dos países'!$A$3:$C$199,2,FALSE)</f>
        <v>NGA</v>
      </c>
      <c r="C1054" s="25">
        <f>VLOOKUP(A1054,'Cód dos países'!$A$3:$C$199,3,FALSE)</f>
        <v>131</v>
      </c>
      <c r="D1054" s="25">
        <v>2013</v>
      </c>
      <c r="E1054">
        <f t="shared" si="32"/>
        <v>1312013</v>
      </c>
      <c r="F1054" s="25">
        <v>54.3</v>
      </c>
      <c r="G1054" s="25">
        <v>30</v>
      </c>
      <c r="H1054" s="25">
        <f t="shared" si="33"/>
        <v>0.3</v>
      </c>
      <c r="I1054" s="25">
        <v>22.7</v>
      </c>
      <c r="J1054" s="25" t="s">
        <v>421</v>
      </c>
      <c r="K1054" s="25">
        <v>85</v>
      </c>
      <c r="L1054" s="25">
        <v>74.5</v>
      </c>
      <c r="M1054" s="25" t="s">
        <v>421</v>
      </c>
      <c r="N1054" s="25">
        <v>48</v>
      </c>
      <c r="O1054" s="25">
        <v>66.400000000000006</v>
      </c>
      <c r="P1054" s="25">
        <v>73.099999999999994</v>
      </c>
      <c r="Q1054" s="25">
        <v>63.8</v>
      </c>
      <c r="R1054" s="25">
        <v>40</v>
      </c>
      <c r="S1054" s="25">
        <v>40</v>
      </c>
    </row>
    <row r="1055" spans="1:19" x14ac:dyDescent="0.25">
      <c r="A1055" s="25" t="s">
        <v>431</v>
      </c>
      <c r="B1055" s="25" t="str">
        <f>VLOOKUP(A1055,'Cód dos países'!$A$3:$C$199,2,FALSE)</f>
        <v>PRK</v>
      </c>
      <c r="C1055" s="25">
        <f>VLOOKUP(A1055,'Cód dos países'!$A$3:$C$199,3,FALSE)</f>
        <v>91</v>
      </c>
      <c r="D1055" s="25">
        <v>2013</v>
      </c>
      <c r="E1055">
        <f t="shared" si="32"/>
        <v>912013</v>
      </c>
      <c r="F1055" s="25">
        <v>1</v>
      </c>
      <c r="G1055" s="25">
        <v>5</v>
      </c>
      <c r="H1055" s="25">
        <f t="shared" si="33"/>
        <v>0.05</v>
      </c>
      <c r="I1055" s="25">
        <v>5</v>
      </c>
      <c r="J1055" s="25" t="s">
        <v>421</v>
      </c>
      <c r="K1055" s="25">
        <v>0</v>
      </c>
      <c r="L1055" s="25">
        <v>0</v>
      </c>
      <c r="M1055" s="25" t="s">
        <v>421</v>
      </c>
      <c r="N1055" s="25">
        <v>0</v>
      </c>
      <c r="O1055" s="25">
        <v>0</v>
      </c>
      <c r="P1055" s="25">
        <v>0</v>
      </c>
      <c r="Q1055" s="25">
        <v>0</v>
      </c>
      <c r="R1055" s="25">
        <v>0</v>
      </c>
      <c r="S1055" s="25">
        <v>0</v>
      </c>
    </row>
    <row r="1056" spans="1:19" x14ac:dyDescent="0.25">
      <c r="A1056" s="25" t="s">
        <v>223</v>
      </c>
      <c r="B1056" s="25" t="str">
        <f>VLOOKUP(A1056,'Cód dos países'!$A$3:$C$199,2,FALSE)</f>
        <v>NOR</v>
      </c>
      <c r="C1056" s="25">
        <f>VLOOKUP(A1056,'Cód dos países'!$A$3:$C$199,3,FALSE)</f>
        <v>132</v>
      </c>
      <c r="D1056" s="25">
        <v>2013</v>
      </c>
      <c r="E1056">
        <f t="shared" si="32"/>
        <v>1322013</v>
      </c>
      <c r="F1056" s="25">
        <v>70.900000000000006</v>
      </c>
      <c r="G1056" s="25">
        <v>90</v>
      </c>
      <c r="H1056" s="25">
        <f t="shared" si="33"/>
        <v>0.9</v>
      </c>
      <c r="I1056" s="25">
        <v>88.1</v>
      </c>
      <c r="J1056" s="25" t="s">
        <v>421</v>
      </c>
      <c r="K1056" s="25">
        <v>50.6</v>
      </c>
      <c r="L1056" s="25">
        <v>42.2</v>
      </c>
      <c r="M1056" s="25" t="s">
        <v>421</v>
      </c>
      <c r="N1056" s="25">
        <v>90.9</v>
      </c>
      <c r="O1056" s="25">
        <v>44.6</v>
      </c>
      <c r="P1056" s="25">
        <v>78.7</v>
      </c>
      <c r="Q1056" s="25">
        <v>89.1</v>
      </c>
      <c r="R1056" s="25">
        <v>75</v>
      </c>
      <c r="S1056" s="25">
        <v>60</v>
      </c>
    </row>
    <row r="1057" spans="1:19" x14ac:dyDescent="0.25">
      <c r="A1057" s="25" t="s">
        <v>229</v>
      </c>
      <c r="B1057" s="25" t="str">
        <f>VLOOKUP(A1057,'Cód dos países'!$A$3:$C$199,2,FALSE)</f>
        <v>OMN</v>
      </c>
      <c r="C1057" s="25">
        <f>VLOOKUP(A1057,'Cód dos países'!$A$3:$C$199,3,FALSE)</f>
        <v>133</v>
      </c>
      <c r="D1057" s="25">
        <v>2013</v>
      </c>
      <c r="E1057">
        <f t="shared" si="32"/>
        <v>1332013</v>
      </c>
      <c r="F1057" s="25">
        <v>67.400000000000006</v>
      </c>
      <c r="G1057" s="25">
        <v>50</v>
      </c>
      <c r="H1057" s="25">
        <f t="shared" si="33"/>
        <v>0.5</v>
      </c>
      <c r="I1057" s="25">
        <v>48.2</v>
      </c>
      <c r="J1057" s="25" t="s">
        <v>421</v>
      </c>
      <c r="K1057" s="25">
        <v>98.5</v>
      </c>
      <c r="L1057" s="25">
        <v>56</v>
      </c>
      <c r="M1057" s="25" t="s">
        <v>421</v>
      </c>
      <c r="N1057" s="25">
        <v>68.3</v>
      </c>
      <c r="O1057" s="25">
        <v>75.5</v>
      </c>
      <c r="P1057" s="25">
        <v>73.599999999999994</v>
      </c>
      <c r="Q1057" s="25">
        <v>78.7</v>
      </c>
      <c r="R1057" s="25">
        <v>65</v>
      </c>
      <c r="S1057" s="25">
        <v>60</v>
      </c>
    </row>
    <row r="1058" spans="1:19" x14ac:dyDescent="0.25">
      <c r="A1058" s="25" t="s">
        <v>231</v>
      </c>
      <c r="B1058" s="25" t="str">
        <f>VLOOKUP(A1058,'Cód dos países'!$A$3:$C$199,2,FALSE)</f>
        <v>PAK</v>
      </c>
      <c r="C1058" s="25">
        <f>VLOOKUP(A1058,'Cód dos países'!$A$3:$C$199,3,FALSE)</f>
        <v>134</v>
      </c>
      <c r="D1058" s="25">
        <v>2013</v>
      </c>
      <c r="E1058">
        <f t="shared" si="32"/>
        <v>1342013</v>
      </c>
      <c r="F1058" s="25">
        <v>55.2</v>
      </c>
      <c r="G1058" s="25">
        <v>30</v>
      </c>
      <c r="H1058" s="25">
        <f t="shared" si="33"/>
        <v>0.3</v>
      </c>
      <c r="I1058" s="25">
        <v>22.7</v>
      </c>
      <c r="J1058" s="25" t="s">
        <v>421</v>
      </c>
      <c r="K1058" s="25">
        <v>80.599999999999994</v>
      </c>
      <c r="L1058" s="25">
        <v>88.3</v>
      </c>
      <c r="M1058" s="25" t="s">
        <v>421</v>
      </c>
      <c r="N1058" s="25">
        <v>69.400000000000006</v>
      </c>
      <c r="O1058" s="25">
        <v>47.3</v>
      </c>
      <c r="P1058" s="25">
        <v>68.5</v>
      </c>
      <c r="Q1058" s="25">
        <v>64.8</v>
      </c>
      <c r="R1058" s="25">
        <v>40</v>
      </c>
      <c r="S1058" s="25">
        <v>40</v>
      </c>
    </row>
    <row r="1059" spans="1:19" x14ac:dyDescent="0.25">
      <c r="A1059" s="25" t="s">
        <v>233</v>
      </c>
      <c r="B1059" s="25" t="str">
        <f>VLOOKUP(A1059,'Cód dos países'!$A$3:$C$199,2,FALSE)</f>
        <v>PAN</v>
      </c>
      <c r="C1059" s="25">
        <f>VLOOKUP(A1059,'Cód dos países'!$A$3:$C$199,3,FALSE)</f>
        <v>136</v>
      </c>
      <c r="D1059" s="25">
        <v>2013</v>
      </c>
      <c r="E1059">
        <f t="shared" si="32"/>
        <v>1362013</v>
      </c>
      <c r="F1059" s="25">
        <v>63.4</v>
      </c>
      <c r="G1059" s="25">
        <v>30</v>
      </c>
      <c r="H1059" s="25">
        <f t="shared" si="33"/>
        <v>0.3</v>
      </c>
      <c r="I1059" s="25">
        <v>34</v>
      </c>
      <c r="J1059" s="25" t="s">
        <v>421</v>
      </c>
      <c r="K1059" s="25">
        <v>84.3</v>
      </c>
      <c r="L1059" s="25">
        <v>78.7</v>
      </c>
      <c r="M1059" s="25" t="s">
        <v>421</v>
      </c>
      <c r="N1059" s="25">
        <v>73</v>
      </c>
      <c r="O1059" s="25">
        <v>39.4</v>
      </c>
      <c r="P1059" s="25">
        <v>75.099999999999994</v>
      </c>
      <c r="Q1059" s="25">
        <v>74.2</v>
      </c>
      <c r="R1059" s="25">
        <v>75</v>
      </c>
      <c r="S1059" s="25">
        <v>70</v>
      </c>
    </row>
    <row r="1060" spans="1:19" x14ac:dyDescent="0.25">
      <c r="A1060" s="25" t="s">
        <v>239</v>
      </c>
      <c r="B1060" s="25" t="str">
        <f>VLOOKUP(A1060,'Cód dos países'!$A$3:$C$199,2,FALSE)</f>
        <v>PNG</v>
      </c>
      <c r="C1060" s="25">
        <f>VLOOKUP(A1060,'Cód dos países'!$A$3:$C$199,3,FALSE)</f>
        <v>137</v>
      </c>
      <c r="D1060" s="25">
        <v>2013</v>
      </c>
      <c r="E1060">
        <f t="shared" si="32"/>
        <v>1372013</v>
      </c>
      <c r="F1060" s="25">
        <v>53.9</v>
      </c>
      <c r="G1060" s="25">
        <v>20</v>
      </c>
      <c r="H1060" s="25">
        <f t="shared" si="33"/>
        <v>0.2</v>
      </c>
      <c r="I1060" s="25">
        <v>20.2</v>
      </c>
      <c r="J1060" s="25" t="s">
        <v>421</v>
      </c>
      <c r="K1060" s="25">
        <v>66.7</v>
      </c>
      <c r="L1060" s="25">
        <v>75.400000000000006</v>
      </c>
      <c r="M1060" s="25" t="s">
        <v>421</v>
      </c>
      <c r="N1060" s="25">
        <v>57</v>
      </c>
      <c r="O1060" s="25">
        <v>73.7</v>
      </c>
      <c r="P1060" s="25">
        <v>75.5</v>
      </c>
      <c r="Q1060" s="25">
        <v>85.1</v>
      </c>
      <c r="R1060" s="25">
        <v>35</v>
      </c>
      <c r="S1060" s="25">
        <v>30</v>
      </c>
    </row>
    <row r="1061" spans="1:19" x14ac:dyDescent="0.25">
      <c r="A1061" s="25" t="s">
        <v>246</v>
      </c>
      <c r="B1061" s="25" t="str">
        <f>VLOOKUP(A1061,'Cód dos países'!$A$3:$C$199,2,FALSE)</f>
        <v>PRY</v>
      </c>
      <c r="C1061" s="25">
        <f>VLOOKUP(A1061,'Cód dos países'!$A$3:$C$199,3,FALSE)</f>
        <v>138</v>
      </c>
      <c r="D1061" s="25">
        <v>2013</v>
      </c>
      <c r="E1061">
        <f t="shared" si="32"/>
        <v>1382013</v>
      </c>
      <c r="F1061" s="25">
        <v>62</v>
      </c>
      <c r="G1061" s="25">
        <v>30</v>
      </c>
      <c r="H1061" s="25">
        <f t="shared" si="33"/>
        <v>0.3</v>
      </c>
      <c r="I1061" s="25">
        <v>20.5</v>
      </c>
      <c r="J1061" s="25" t="s">
        <v>421</v>
      </c>
      <c r="K1061" s="25">
        <v>96.2</v>
      </c>
      <c r="L1061" s="25">
        <v>89</v>
      </c>
      <c r="M1061" s="25" t="s">
        <v>421</v>
      </c>
      <c r="N1061" s="25">
        <v>58</v>
      </c>
      <c r="O1061" s="25">
        <v>28.9</v>
      </c>
      <c r="P1061" s="25">
        <v>80.900000000000006</v>
      </c>
      <c r="Q1061" s="25">
        <v>81.099999999999994</v>
      </c>
      <c r="R1061" s="25">
        <v>75</v>
      </c>
      <c r="S1061" s="25">
        <v>60</v>
      </c>
    </row>
    <row r="1062" spans="1:19" x14ac:dyDescent="0.25">
      <c r="A1062" s="25" t="s">
        <v>235</v>
      </c>
      <c r="B1062" s="25" t="str">
        <f>VLOOKUP(A1062,'Cód dos países'!$A$3:$C$199,2,FALSE)</f>
        <v>PER</v>
      </c>
      <c r="C1062" s="25">
        <f>VLOOKUP(A1062,'Cód dos países'!$A$3:$C$199,3,FALSE)</f>
        <v>139</v>
      </c>
      <c r="D1062" s="25">
        <v>2013</v>
      </c>
      <c r="E1062">
        <f t="shared" si="32"/>
        <v>1392013</v>
      </c>
      <c r="F1062" s="25">
        <v>67.400000000000006</v>
      </c>
      <c r="G1062" s="25">
        <v>40</v>
      </c>
      <c r="H1062" s="25">
        <f t="shared" si="33"/>
        <v>0.4</v>
      </c>
      <c r="I1062" s="25">
        <v>34</v>
      </c>
      <c r="J1062" s="25" t="s">
        <v>421</v>
      </c>
      <c r="K1062" s="25">
        <v>79.099999999999994</v>
      </c>
      <c r="L1062" s="25">
        <v>89.1</v>
      </c>
      <c r="M1062" s="25" t="s">
        <v>421</v>
      </c>
      <c r="N1062" s="25">
        <v>70.599999999999994</v>
      </c>
      <c r="O1062" s="25">
        <v>61.4</v>
      </c>
      <c r="P1062" s="25">
        <v>83.3</v>
      </c>
      <c r="Q1062" s="25">
        <v>87</v>
      </c>
      <c r="R1062" s="25">
        <v>70</v>
      </c>
      <c r="S1062" s="25">
        <v>60</v>
      </c>
    </row>
    <row r="1063" spans="1:19" x14ac:dyDescent="0.25">
      <c r="A1063" s="25" t="s">
        <v>237</v>
      </c>
      <c r="B1063" s="25" t="str">
        <f>VLOOKUP(A1063,'Cód dos países'!$A$3:$C$199,2,FALSE)</f>
        <v>PHL</v>
      </c>
      <c r="C1063" s="25">
        <f>VLOOKUP(A1063,'Cód dos países'!$A$3:$C$199,3,FALSE)</f>
        <v>140</v>
      </c>
      <c r="D1063" s="25">
        <v>2013</v>
      </c>
      <c r="E1063">
        <f t="shared" si="32"/>
        <v>1402013</v>
      </c>
      <c r="F1063" s="25">
        <v>60.1</v>
      </c>
      <c r="G1063" s="25">
        <v>30</v>
      </c>
      <c r="H1063" s="25">
        <f t="shared" si="33"/>
        <v>0.3</v>
      </c>
      <c r="I1063" s="25">
        <v>26.1</v>
      </c>
      <c r="J1063" s="25" t="s">
        <v>421</v>
      </c>
      <c r="K1063" s="25">
        <v>79.2</v>
      </c>
      <c r="L1063" s="25">
        <v>92.3</v>
      </c>
      <c r="M1063" s="25" t="s">
        <v>421</v>
      </c>
      <c r="N1063" s="25">
        <v>59.9</v>
      </c>
      <c r="O1063" s="25">
        <v>49.7</v>
      </c>
      <c r="P1063" s="25">
        <v>78</v>
      </c>
      <c r="Q1063" s="25">
        <v>75.5</v>
      </c>
      <c r="R1063" s="25">
        <v>60</v>
      </c>
      <c r="S1063" s="25">
        <v>50</v>
      </c>
    </row>
    <row r="1064" spans="1:19" x14ac:dyDescent="0.25">
      <c r="A1064" s="25" t="s">
        <v>241</v>
      </c>
      <c r="B1064" s="25" t="str">
        <f>VLOOKUP(A1064,'Cód dos países'!$A$3:$C$199,2,FALSE)</f>
        <v>POL</v>
      </c>
      <c r="C1064" s="25">
        <f>VLOOKUP(A1064,'Cód dos países'!$A$3:$C$199,3,FALSE)</f>
        <v>141</v>
      </c>
      <c r="D1064" s="25">
        <v>2013</v>
      </c>
      <c r="E1064">
        <f t="shared" si="32"/>
        <v>1412013</v>
      </c>
      <c r="F1064" s="25">
        <v>67</v>
      </c>
      <c r="G1064" s="25">
        <v>60</v>
      </c>
      <c r="H1064" s="25">
        <f t="shared" si="33"/>
        <v>0.6</v>
      </c>
      <c r="I1064" s="25">
        <v>54.8</v>
      </c>
      <c r="J1064" s="25" t="s">
        <v>421</v>
      </c>
      <c r="K1064" s="25">
        <v>76.099999999999994</v>
      </c>
      <c r="L1064" s="25">
        <v>43.2</v>
      </c>
      <c r="M1064" s="25" t="s">
        <v>421</v>
      </c>
      <c r="N1064" s="25">
        <v>70.099999999999994</v>
      </c>
      <c r="O1064" s="25">
        <v>60.4</v>
      </c>
      <c r="P1064" s="25">
        <v>77.8</v>
      </c>
      <c r="Q1064" s="25">
        <v>87.8</v>
      </c>
      <c r="R1064" s="25">
        <v>70</v>
      </c>
      <c r="S1064" s="25">
        <v>70</v>
      </c>
    </row>
    <row r="1065" spans="1:19" x14ac:dyDescent="0.25">
      <c r="A1065" s="25" t="s">
        <v>244</v>
      </c>
      <c r="B1065" s="25" t="str">
        <f>VLOOKUP(A1065,'Cód dos países'!$A$3:$C$199,2,FALSE)</f>
        <v>PRT</v>
      </c>
      <c r="C1065" s="25">
        <f>VLOOKUP(A1065,'Cód dos países'!$A$3:$C$199,3,FALSE)</f>
        <v>142</v>
      </c>
      <c r="D1065" s="25">
        <v>2013</v>
      </c>
      <c r="E1065">
        <f t="shared" si="32"/>
        <v>1422013</v>
      </c>
      <c r="F1065" s="25">
        <v>63.5</v>
      </c>
      <c r="G1065" s="25">
        <v>70</v>
      </c>
      <c r="H1065" s="25">
        <f t="shared" si="33"/>
        <v>0.7</v>
      </c>
      <c r="I1065" s="25">
        <v>61.1</v>
      </c>
      <c r="J1065" s="25" t="s">
        <v>421</v>
      </c>
      <c r="K1065" s="25">
        <v>60.1</v>
      </c>
      <c r="L1065" s="25">
        <v>26.8</v>
      </c>
      <c r="M1065" s="25" t="s">
        <v>421</v>
      </c>
      <c r="N1065" s="25">
        <v>84.9</v>
      </c>
      <c r="O1065" s="25">
        <v>34.6</v>
      </c>
      <c r="P1065" s="25">
        <v>79.3</v>
      </c>
      <c r="Q1065" s="25">
        <v>87.8</v>
      </c>
      <c r="R1065" s="25">
        <v>70</v>
      </c>
      <c r="S1065" s="25">
        <v>60</v>
      </c>
    </row>
    <row r="1066" spans="1:19" x14ac:dyDescent="0.25">
      <c r="A1066" s="25" t="s">
        <v>248</v>
      </c>
      <c r="B1066" s="25" t="str">
        <f>VLOOKUP(A1066,'Cód dos países'!$A$3:$C$199,2,FALSE)</f>
        <v>QAT</v>
      </c>
      <c r="C1066" s="25">
        <f>VLOOKUP(A1066,'Cód dos países'!$A$3:$C$199,3,FALSE)</f>
        <v>143</v>
      </c>
      <c r="D1066" s="25">
        <v>2013</v>
      </c>
      <c r="E1066">
        <f t="shared" si="32"/>
        <v>1432013</v>
      </c>
      <c r="F1066" s="25">
        <v>71.2</v>
      </c>
      <c r="G1066" s="25">
        <v>70</v>
      </c>
      <c r="H1066" s="25">
        <f t="shared" si="33"/>
        <v>0.7</v>
      </c>
      <c r="I1066" s="25">
        <v>72.400000000000006</v>
      </c>
      <c r="J1066" s="25" t="s">
        <v>421</v>
      </c>
      <c r="K1066" s="25">
        <v>99.9</v>
      </c>
      <c r="L1066" s="25">
        <v>72.099999999999994</v>
      </c>
      <c r="M1066" s="25" t="s">
        <v>421</v>
      </c>
      <c r="N1066" s="25">
        <v>71.7</v>
      </c>
      <c r="O1066" s="25">
        <v>70</v>
      </c>
      <c r="P1066" s="25">
        <v>81.2</v>
      </c>
      <c r="Q1066" s="25">
        <v>79.8</v>
      </c>
      <c r="R1066" s="25">
        <v>45</v>
      </c>
      <c r="S1066" s="25">
        <v>50</v>
      </c>
    </row>
    <row r="1067" spans="1:19" x14ac:dyDescent="0.25">
      <c r="A1067" s="25" t="s">
        <v>334</v>
      </c>
      <c r="B1067" s="25" t="str">
        <f>VLOOKUP(A1067,'Cód dos países'!$A$3:$C$199,2,FALSE)</f>
        <v>COG</v>
      </c>
      <c r="C1067" s="25">
        <f>VLOOKUP(A1067,'Cód dos países'!$A$3:$C$199,3,FALSE)</f>
        <v>39</v>
      </c>
      <c r="D1067" s="25">
        <v>2013</v>
      </c>
      <c r="E1067">
        <f t="shared" si="32"/>
        <v>392013</v>
      </c>
      <c r="F1067" s="25">
        <v>43.7</v>
      </c>
      <c r="G1067" s="25">
        <v>10</v>
      </c>
      <c r="H1067" s="25">
        <f t="shared" si="33"/>
        <v>0.1</v>
      </c>
      <c r="I1067" s="25">
        <v>20.6</v>
      </c>
      <c r="J1067" s="25" t="s">
        <v>421</v>
      </c>
      <c r="K1067" s="25">
        <v>67.5</v>
      </c>
      <c r="L1067" s="25">
        <v>79.599999999999994</v>
      </c>
      <c r="M1067" s="25" t="s">
        <v>421</v>
      </c>
      <c r="N1067" s="25">
        <v>35.1</v>
      </c>
      <c r="O1067" s="25">
        <v>47</v>
      </c>
      <c r="P1067" s="25">
        <v>72</v>
      </c>
      <c r="Q1067" s="25">
        <v>55.6</v>
      </c>
      <c r="R1067" s="25">
        <v>20</v>
      </c>
      <c r="S1067" s="25">
        <v>30</v>
      </c>
    </row>
    <row r="1068" spans="1:19" x14ac:dyDescent="0.25">
      <c r="A1068" s="25" t="s">
        <v>250</v>
      </c>
      <c r="B1068" s="25" t="str">
        <f>VLOOKUP(A1068,'Cód dos países'!$A$3:$C$199,2,FALSE)</f>
        <v>ROM</v>
      </c>
      <c r="C1068" s="25">
        <f>VLOOKUP(A1068,'Cód dos países'!$A$3:$C$199,3,FALSE)</f>
        <v>144</v>
      </c>
      <c r="D1068" s="25">
        <v>2013</v>
      </c>
      <c r="E1068">
        <f t="shared" si="32"/>
        <v>1442013</v>
      </c>
      <c r="F1068" s="25">
        <v>65.5</v>
      </c>
      <c r="G1068" s="25">
        <v>40</v>
      </c>
      <c r="H1068" s="25">
        <f t="shared" si="33"/>
        <v>0.4</v>
      </c>
      <c r="I1068" s="25">
        <v>37.700000000000003</v>
      </c>
      <c r="J1068" s="25" t="s">
        <v>421</v>
      </c>
      <c r="K1068" s="25">
        <v>87</v>
      </c>
      <c r="L1068" s="25">
        <v>59.2</v>
      </c>
      <c r="M1068" s="25" t="s">
        <v>421</v>
      </c>
      <c r="N1068" s="25">
        <v>71</v>
      </c>
      <c r="O1068" s="25">
        <v>65.2</v>
      </c>
      <c r="P1068" s="25">
        <v>77.099999999999994</v>
      </c>
      <c r="Q1068" s="25">
        <v>87.8</v>
      </c>
      <c r="R1068" s="25">
        <v>80</v>
      </c>
      <c r="S1068" s="25">
        <v>50</v>
      </c>
    </row>
    <row r="1069" spans="1:19" x14ac:dyDescent="0.25">
      <c r="A1069" s="25" t="s">
        <v>251</v>
      </c>
      <c r="B1069" s="25" t="str">
        <f>VLOOKUP(A1069,'Cód dos países'!$A$3:$C$199,2,FALSE)</f>
        <v>RUS</v>
      </c>
      <c r="C1069" s="25">
        <f>VLOOKUP(A1069,'Cód dos países'!$A$3:$C$199,3,FALSE)</f>
        <v>145</v>
      </c>
      <c r="D1069" s="25">
        <v>2013</v>
      </c>
      <c r="E1069">
        <f t="shared" si="32"/>
        <v>1452013</v>
      </c>
      <c r="F1069" s="25">
        <v>51.9</v>
      </c>
      <c r="G1069" s="25">
        <v>25</v>
      </c>
      <c r="H1069" s="25">
        <f t="shared" si="33"/>
        <v>0.25</v>
      </c>
      <c r="I1069" s="25">
        <v>22.1</v>
      </c>
      <c r="J1069" s="25" t="s">
        <v>421</v>
      </c>
      <c r="K1069" s="25">
        <v>85.6</v>
      </c>
      <c r="L1069" s="25">
        <v>61.5</v>
      </c>
      <c r="M1069" s="25" t="s">
        <v>421</v>
      </c>
      <c r="N1069" s="25">
        <v>70</v>
      </c>
      <c r="O1069" s="25">
        <v>55.8</v>
      </c>
      <c r="P1069" s="25">
        <v>69.400000000000006</v>
      </c>
      <c r="Q1069" s="25">
        <v>74.599999999999994</v>
      </c>
      <c r="R1069" s="25">
        <v>25</v>
      </c>
      <c r="S1069" s="25">
        <v>30</v>
      </c>
    </row>
    <row r="1070" spans="1:19" x14ac:dyDescent="0.25">
      <c r="A1070" s="25" t="s">
        <v>253</v>
      </c>
      <c r="B1070" s="25" t="str">
        <f>VLOOKUP(A1070,'Cód dos países'!$A$3:$C$199,2,FALSE)</f>
        <v>RWA</v>
      </c>
      <c r="C1070" s="25">
        <f>VLOOKUP(A1070,'Cód dos países'!$A$3:$C$199,3,FALSE)</f>
        <v>146</v>
      </c>
      <c r="D1070" s="25">
        <v>2013</v>
      </c>
      <c r="E1070">
        <f t="shared" si="32"/>
        <v>1462013</v>
      </c>
      <c r="F1070" s="25">
        <v>64.7</v>
      </c>
      <c r="G1070" s="25">
        <v>30</v>
      </c>
      <c r="H1070" s="25">
        <f t="shared" si="33"/>
        <v>0.3</v>
      </c>
      <c r="I1070" s="25">
        <v>46.9</v>
      </c>
      <c r="J1070" s="25" t="s">
        <v>421</v>
      </c>
      <c r="K1070" s="25">
        <v>80.3</v>
      </c>
      <c r="L1070" s="25">
        <v>78.2</v>
      </c>
      <c r="M1070" s="25" t="s">
        <v>421</v>
      </c>
      <c r="N1070" s="25">
        <v>69.599999999999994</v>
      </c>
      <c r="O1070" s="25">
        <v>84.1</v>
      </c>
      <c r="P1070" s="25">
        <v>74.8</v>
      </c>
      <c r="Q1070" s="25">
        <v>77.7</v>
      </c>
      <c r="R1070" s="25">
        <v>65</v>
      </c>
      <c r="S1070" s="25">
        <v>40</v>
      </c>
    </row>
    <row r="1071" spans="1:19" x14ac:dyDescent="0.25">
      <c r="A1071" s="25" t="s">
        <v>368</v>
      </c>
      <c r="B1071" s="25" t="str">
        <f>VLOOKUP(A1071,'Cód dos países'!$A$3:$C$199,2,FALSE)</f>
        <v>LCA</v>
      </c>
      <c r="C1071" s="25">
        <f>VLOOKUP(A1071,'Cód dos países'!$A$3:$C$199,3,FALSE)</f>
        <v>164</v>
      </c>
      <c r="D1071" s="25">
        <v>2013</v>
      </c>
      <c r="E1071">
        <f t="shared" si="32"/>
        <v>1642013</v>
      </c>
      <c r="F1071" s="25">
        <v>70.7</v>
      </c>
      <c r="G1071" s="25">
        <v>70</v>
      </c>
      <c r="H1071" s="25">
        <f t="shared" si="33"/>
        <v>0.7</v>
      </c>
      <c r="I1071" s="25">
        <v>70.599999999999994</v>
      </c>
      <c r="J1071" s="25" t="s">
        <v>421</v>
      </c>
      <c r="K1071" s="25">
        <v>75.7</v>
      </c>
      <c r="L1071" s="25">
        <v>63.6</v>
      </c>
      <c r="M1071" s="25" t="s">
        <v>421</v>
      </c>
      <c r="N1071" s="25">
        <v>83.1</v>
      </c>
      <c r="O1071" s="25">
        <v>84.5</v>
      </c>
      <c r="P1071" s="25">
        <v>82.7</v>
      </c>
      <c r="Q1071" s="25">
        <v>71.900000000000006</v>
      </c>
      <c r="R1071" s="25">
        <v>65</v>
      </c>
      <c r="S1071" s="25">
        <v>40</v>
      </c>
    </row>
    <row r="1072" spans="1:19" x14ac:dyDescent="0.25">
      <c r="A1072" s="25" t="s">
        <v>369</v>
      </c>
      <c r="B1072" s="25" t="str">
        <f>VLOOKUP(A1072,'Cód dos países'!$A$3:$C$199,2,FALSE)</f>
        <v>VCT</v>
      </c>
      <c r="C1072" s="25">
        <f>VLOOKUP(A1072,'Cód dos países'!$A$3:$C$199,3,FALSE)</f>
        <v>165</v>
      </c>
      <c r="D1072" s="25">
        <v>2013</v>
      </c>
      <c r="E1072">
        <f t="shared" si="32"/>
        <v>1652013</v>
      </c>
      <c r="F1072" s="25">
        <v>67</v>
      </c>
      <c r="G1072" s="25">
        <v>70</v>
      </c>
      <c r="H1072" s="25">
        <f t="shared" si="33"/>
        <v>0.7</v>
      </c>
      <c r="I1072" s="25">
        <v>61.1</v>
      </c>
      <c r="J1072" s="25" t="s">
        <v>421</v>
      </c>
      <c r="K1072" s="25">
        <v>73.7</v>
      </c>
      <c r="L1072" s="25">
        <v>72.400000000000006</v>
      </c>
      <c r="M1072" s="25" t="s">
        <v>421</v>
      </c>
      <c r="N1072" s="25">
        <v>76.3</v>
      </c>
      <c r="O1072" s="25">
        <v>78.7</v>
      </c>
      <c r="P1072" s="25">
        <v>79.8</v>
      </c>
      <c r="Q1072" s="25">
        <v>67.599999999999994</v>
      </c>
      <c r="R1072" s="25">
        <v>50</v>
      </c>
      <c r="S1072" s="25">
        <v>40</v>
      </c>
    </row>
    <row r="1073" spans="1:19" x14ac:dyDescent="0.25">
      <c r="A1073" s="25" t="s">
        <v>365</v>
      </c>
      <c r="B1073" s="25" t="str">
        <f>VLOOKUP(A1073,'Cód dos países'!$A$3:$C$199,2,FALSE)</f>
        <v>SAM</v>
      </c>
      <c r="C1073" s="25">
        <f>VLOOKUP(A1073,'Cód dos países'!$A$3:$C$199,3,FALSE)</f>
        <v>147</v>
      </c>
      <c r="D1073" s="25">
        <v>2013</v>
      </c>
      <c r="E1073">
        <f t="shared" si="32"/>
        <v>1472013</v>
      </c>
      <c r="F1073" s="25">
        <v>61.1</v>
      </c>
      <c r="G1073" s="25">
        <v>60</v>
      </c>
      <c r="H1073" s="25">
        <f t="shared" si="33"/>
        <v>0.6</v>
      </c>
      <c r="I1073" s="25">
        <v>38</v>
      </c>
      <c r="J1073" s="25" t="s">
        <v>421</v>
      </c>
      <c r="K1073" s="25">
        <v>79.900000000000006</v>
      </c>
      <c r="L1073" s="25">
        <v>42.2</v>
      </c>
      <c r="M1073" s="25" t="s">
        <v>421</v>
      </c>
      <c r="N1073" s="25">
        <v>73.7</v>
      </c>
      <c r="O1073" s="25">
        <v>80.3</v>
      </c>
      <c r="P1073" s="25">
        <v>76.099999999999994</v>
      </c>
      <c r="Q1073" s="25">
        <v>75.8</v>
      </c>
      <c r="R1073" s="25">
        <v>55</v>
      </c>
      <c r="S1073" s="25">
        <v>30</v>
      </c>
    </row>
    <row r="1074" spans="1:19" x14ac:dyDescent="0.25">
      <c r="A1074" s="25" t="s">
        <v>272</v>
      </c>
      <c r="B1074" s="25" t="str">
        <f>VLOOKUP(A1074,'Cód dos países'!$A$3:$C$199,2,FALSE)</f>
        <v>STP</v>
      </c>
      <c r="C1074" s="25">
        <f>VLOOKUP(A1074,'Cód dos países'!$A$3:$C$199,3,FALSE)</f>
        <v>149</v>
      </c>
      <c r="D1074" s="25">
        <v>2013</v>
      </c>
      <c r="E1074">
        <f t="shared" si="32"/>
        <v>1492013</v>
      </c>
      <c r="F1074" s="25">
        <v>48.8</v>
      </c>
      <c r="G1074" s="25">
        <v>20</v>
      </c>
      <c r="H1074" s="25">
        <f t="shared" si="33"/>
        <v>0.2</v>
      </c>
      <c r="I1074" s="25">
        <v>32.5</v>
      </c>
      <c r="J1074" s="25" t="s">
        <v>421</v>
      </c>
      <c r="K1074" s="25">
        <v>86.9</v>
      </c>
      <c r="L1074" s="25">
        <v>27.9</v>
      </c>
      <c r="M1074" s="25" t="s">
        <v>421</v>
      </c>
      <c r="N1074" s="25">
        <v>52.6</v>
      </c>
      <c r="O1074" s="25">
        <v>44.7</v>
      </c>
      <c r="P1074" s="25">
        <v>68.3</v>
      </c>
      <c r="Q1074" s="25">
        <v>75.3</v>
      </c>
      <c r="R1074" s="25">
        <v>50</v>
      </c>
      <c r="S1074" s="25">
        <v>30</v>
      </c>
    </row>
    <row r="1075" spans="1:19" x14ac:dyDescent="0.25">
      <c r="A1075" s="25" t="s">
        <v>255</v>
      </c>
      <c r="B1075" s="25" t="str">
        <f>VLOOKUP(A1075,'Cód dos países'!$A$3:$C$199,2,FALSE)</f>
        <v>SAU</v>
      </c>
      <c r="C1075" s="25">
        <f>VLOOKUP(A1075,'Cód dos países'!$A$3:$C$199,3,FALSE)</f>
        <v>150</v>
      </c>
      <c r="D1075" s="25">
        <v>2013</v>
      </c>
      <c r="E1075">
        <f t="shared" si="32"/>
        <v>1502013</v>
      </c>
      <c r="F1075" s="25">
        <v>62.2</v>
      </c>
      <c r="G1075" s="25">
        <v>40</v>
      </c>
      <c r="H1075" s="25">
        <f t="shared" si="33"/>
        <v>0.4</v>
      </c>
      <c r="I1075" s="25">
        <v>43.7</v>
      </c>
      <c r="J1075" s="25" t="s">
        <v>421</v>
      </c>
      <c r="K1075" s="25">
        <v>99.7</v>
      </c>
      <c r="L1075" s="25">
        <v>63.1</v>
      </c>
      <c r="M1075" s="25" t="s">
        <v>421</v>
      </c>
      <c r="N1075" s="25">
        <v>67.3</v>
      </c>
      <c r="O1075" s="25">
        <v>75.8</v>
      </c>
      <c r="P1075" s="25">
        <v>68.7</v>
      </c>
      <c r="Q1075" s="25">
        <v>74</v>
      </c>
      <c r="R1075" s="25">
        <v>40</v>
      </c>
      <c r="S1075" s="25">
        <v>50</v>
      </c>
    </row>
    <row r="1076" spans="1:19" x14ac:dyDescent="0.25">
      <c r="A1076" s="25" t="s">
        <v>259</v>
      </c>
      <c r="B1076" s="25" t="str">
        <f>VLOOKUP(A1076,'Cód dos países'!$A$3:$C$199,2,FALSE)</f>
        <v>SEN</v>
      </c>
      <c r="C1076" s="25">
        <f>VLOOKUP(A1076,'Cód dos países'!$A$3:$C$199,3,FALSE)</f>
        <v>151</v>
      </c>
      <c r="D1076" s="25">
        <v>2013</v>
      </c>
      <c r="E1076">
        <f t="shared" si="32"/>
        <v>1512013</v>
      </c>
      <c r="F1076" s="25">
        <v>55.4</v>
      </c>
      <c r="G1076" s="25">
        <v>40</v>
      </c>
      <c r="H1076" s="25">
        <f t="shared" si="33"/>
        <v>0.4</v>
      </c>
      <c r="I1076" s="25">
        <v>29.5</v>
      </c>
      <c r="J1076" s="25" t="s">
        <v>421</v>
      </c>
      <c r="K1076" s="25">
        <v>65.099999999999994</v>
      </c>
      <c r="L1076" s="25">
        <v>75.400000000000006</v>
      </c>
      <c r="M1076" s="25" t="s">
        <v>421</v>
      </c>
      <c r="N1076" s="25">
        <v>47.5</v>
      </c>
      <c r="O1076" s="25">
        <v>41.5</v>
      </c>
      <c r="P1076" s="25">
        <v>81.8</v>
      </c>
      <c r="Q1076" s="25">
        <v>73.2</v>
      </c>
      <c r="R1076" s="25">
        <v>60</v>
      </c>
      <c r="S1076" s="25">
        <v>40</v>
      </c>
    </row>
    <row r="1077" spans="1:19" x14ac:dyDescent="0.25">
      <c r="A1077" s="25" t="s">
        <v>271</v>
      </c>
      <c r="B1077" s="25" t="str">
        <f>VLOOKUP(A1077,'Cód dos países'!$A$3:$C$199,2,FALSE)</f>
        <v>YUG</v>
      </c>
      <c r="C1077" s="25">
        <f>VLOOKUP(A1077,'Cód dos países'!$A$3:$C$199,3,FALSE)</f>
        <v>152</v>
      </c>
      <c r="D1077" s="25">
        <v>2013</v>
      </c>
      <c r="E1077">
        <f t="shared" si="32"/>
        <v>1522013</v>
      </c>
      <c r="F1077" s="25">
        <v>59.4</v>
      </c>
      <c r="G1077" s="25">
        <v>40</v>
      </c>
      <c r="H1077" s="25">
        <f t="shared" si="33"/>
        <v>0.4</v>
      </c>
      <c r="I1077" s="25">
        <v>34</v>
      </c>
      <c r="J1077" s="25" t="s">
        <v>421</v>
      </c>
      <c r="K1077" s="25">
        <v>83.1</v>
      </c>
      <c r="L1077" s="25">
        <v>38.6</v>
      </c>
      <c r="M1077" s="25" t="s">
        <v>421</v>
      </c>
      <c r="N1077" s="25">
        <v>59.3</v>
      </c>
      <c r="O1077" s="25">
        <v>70.099999999999994</v>
      </c>
      <c r="P1077" s="25">
        <v>66.900000000000006</v>
      </c>
      <c r="Q1077" s="25">
        <v>77</v>
      </c>
      <c r="R1077" s="25">
        <v>75</v>
      </c>
      <c r="S1077" s="25">
        <v>50</v>
      </c>
    </row>
    <row r="1078" spans="1:19" x14ac:dyDescent="0.25">
      <c r="A1078" s="25" t="s">
        <v>284</v>
      </c>
      <c r="B1078" s="25" t="str">
        <f>VLOOKUP(A1078,'Cód dos países'!$A$3:$C$199,2,FALSE)</f>
        <v>SYC</v>
      </c>
      <c r="C1078" s="25">
        <f>VLOOKUP(A1078,'Cód dos países'!$A$3:$C$199,3,FALSE)</f>
        <v>153</v>
      </c>
      <c r="D1078" s="25">
        <v>2013</v>
      </c>
      <c r="E1078">
        <f t="shared" si="32"/>
        <v>1532013</v>
      </c>
      <c r="F1078" s="25">
        <v>56.2</v>
      </c>
      <c r="G1078" s="25">
        <v>50</v>
      </c>
      <c r="H1078" s="25">
        <f t="shared" si="33"/>
        <v>0.5</v>
      </c>
      <c r="I1078" s="25">
        <v>48.5</v>
      </c>
      <c r="J1078" s="25" t="s">
        <v>421</v>
      </c>
      <c r="K1078" s="25">
        <v>76.8</v>
      </c>
      <c r="L1078" s="25">
        <v>61.8</v>
      </c>
      <c r="M1078" s="25" t="s">
        <v>421</v>
      </c>
      <c r="N1078" s="25">
        <v>67.599999999999994</v>
      </c>
      <c r="O1078" s="25">
        <v>68.5</v>
      </c>
      <c r="P1078" s="25">
        <v>75.099999999999994</v>
      </c>
      <c r="Q1078" s="25">
        <v>33.4</v>
      </c>
      <c r="R1078" s="25">
        <v>50</v>
      </c>
      <c r="S1078" s="25">
        <v>30</v>
      </c>
    </row>
    <row r="1079" spans="1:19" x14ac:dyDescent="0.25">
      <c r="A1079" s="25" t="s">
        <v>265</v>
      </c>
      <c r="B1079" s="25" t="str">
        <f>VLOOKUP(A1079,'Cód dos países'!$A$3:$C$199,2,FALSE)</f>
        <v>SLE</v>
      </c>
      <c r="C1079" s="25">
        <f>VLOOKUP(A1079,'Cód dos países'!$A$3:$C$199,3,FALSE)</f>
        <v>154</v>
      </c>
      <c r="D1079" s="25">
        <v>2013</v>
      </c>
      <c r="E1079">
        <f t="shared" si="32"/>
        <v>1542013</v>
      </c>
      <c r="F1079" s="25">
        <v>50.5</v>
      </c>
      <c r="G1079" s="25">
        <v>15</v>
      </c>
      <c r="H1079" s="25">
        <f t="shared" si="33"/>
        <v>0.15</v>
      </c>
      <c r="I1079" s="25">
        <v>24.6</v>
      </c>
      <c r="J1079" s="25" t="s">
        <v>421</v>
      </c>
      <c r="K1079" s="25">
        <v>80.7</v>
      </c>
      <c r="L1079" s="25">
        <v>85.7</v>
      </c>
      <c r="M1079" s="25" t="s">
        <v>421</v>
      </c>
      <c r="N1079" s="25">
        <v>55.3</v>
      </c>
      <c r="O1079" s="25">
        <v>28.7</v>
      </c>
      <c r="P1079" s="25">
        <v>70.2</v>
      </c>
      <c r="Q1079" s="25">
        <v>70.2</v>
      </c>
      <c r="R1079" s="25">
        <v>55</v>
      </c>
      <c r="S1079" s="25">
        <v>20</v>
      </c>
    </row>
    <row r="1080" spans="1:19" x14ac:dyDescent="0.25">
      <c r="A1080" s="25" t="s">
        <v>261</v>
      </c>
      <c r="B1080" s="25" t="str">
        <f>VLOOKUP(A1080,'Cód dos países'!$A$3:$C$199,2,FALSE)</f>
        <v>SGP</v>
      </c>
      <c r="C1080" s="25">
        <f>VLOOKUP(A1080,'Cód dos países'!$A$3:$C$199,3,FALSE)</f>
        <v>155</v>
      </c>
      <c r="D1080" s="25">
        <v>2013</v>
      </c>
      <c r="E1080">
        <f t="shared" si="32"/>
        <v>1552013</v>
      </c>
      <c r="F1080" s="25">
        <v>89.4</v>
      </c>
      <c r="G1080" s="25">
        <v>90</v>
      </c>
      <c r="H1080" s="25">
        <f t="shared" si="33"/>
        <v>0.9</v>
      </c>
      <c r="I1080" s="25">
        <v>91.9</v>
      </c>
      <c r="J1080" s="25" t="s">
        <v>421</v>
      </c>
      <c r="K1080" s="25">
        <v>91.2</v>
      </c>
      <c r="L1080" s="25">
        <v>91.2</v>
      </c>
      <c r="M1080" s="25" t="s">
        <v>421</v>
      </c>
      <c r="N1080" s="25">
        <v>96.8</v>
      </c>
      <c r="O1080" s="25">
        <v>96.5</v>
      </c>
      <c r="P1080" s="25">
        <v>81.5</v>
      </c>
      <c r="Q1080" s="25">
        <v>90</v>
      </c>
      <c r="R1080" s="25">
        <v>85</v>
      </c>
      <c r="S1080" s="25">
        <v>80</v>
      </c>
    </row>
    <row r="1081" spans="1:19" x14ac:dyDescent="0.25">
      <c r="A1081" s="25" t="s">
        <v>276</v>
      </c>
      <c r="B1081" s="25" t="str">
        <f>VLOOKUP(A1081,'Cód dos países'!$A$3:$C$199,2,FALSE)</f>
        <v>SVK</v>
      </c>
      <c r="C1081" s="25">
        <f>VLOOKUP(A1081,'Cód dos países'!$A$3:$C$199,3,FALSE)</f>
        <v>156</v>
      </c>
      <c r="D1081" s="25">
        <v>2013</v>
      </c>
      <c r="E1081">
        <f t="shared" si="32"/>
        <v>1562013</v>
      </c>
      <c r="F1081" s="25">
        <v>66.400000000000006</v>
      </c>
      <c r="G1081" s="25">
        <v>50</v>
      </c>
      <c r="H1081" s="25">
        <f t="shared" si="33"/>
        <v>0.5</v>
      </c>
      <c r="I1081" s="25">
        <v>41.8</v>
      </c>
      <c r="J1081" s="25" t="s">
        <v>421</v>
      </c>
      <c r="K1081" s="25">
        <v>80.2</v>
      </c>
      <c r="L1081" s="25">
        <v>56</v>
      </c>
      <c r="M1081" s="25" t="s">
        <v>421</v>
      </c>
      <c r="N1081" s="25">
        <v>67</v>
      </c>
      <c r="O1081" s="25">
        <v>53.6</v>
      </c>
      <c r="P1081" s="25">
        <v>78.099999999999994</v>
      </c>
      <c r="Q1081" s="25">
        <v>87.8</v>
      </c>
      <c r="R1081" s="25">
        <v>80</v>
      </c>
      <c r="S1081" s="25">
        <v>70</v>
      </c>
    </row>
    <row r="1082" spans="1:19" x14ac:dyDescent="0.25">
      <c r="A1082" s="25" t="s">
        <v>278</v>
      </c>
      <c r="B1082" s="25" t="str">
        <f>VLOOKUP(A1082,'Cód dos países'!$A$3:$C$199,2,FALSE)</f>
        <v>SVN</v>
      </c>
      <c r="C1082" s="25">
        <f>VLOOKUP(A1082,'Cód dos países'!$A$3:$C$199,3,FALSE)</f>
        <v>157</v>
      </c>
      <c r="D1082" s="25">
        <v>2013</v>
      </c>
      <c r="E1082">
        <f t="shared" si="32"/>
        <v>1572013</v>
      </c>
      <c r="F1082" s="25">
        <v>62.7</v>
      </c>
      <c r="G1082" s="25">
        <v>60</v>
      </c>
      <c r="H1082" s="25">
        <f t="shared" si="33"/>
        <v>0.6</v>
      </c>
      <c r="I1082" s="25">
        <v>61</v>
      </c>
      <c r="J1082" s="25" t="s">
        <v>421</v>
      </c>
      <c r="K1082" s="25">
        <v>58.9</v>
      </c>
      <c r="L1082" s="25">
        <v>22.6</v>
      </c>
      <c r="M1082" s="25" t="s">
        <v>421</v>
      </c>
      <c r="N1082" s="25">
        <v>85.4</v>
      </c>
      <c r="O1082" s="25">
        <v>51</v>
      </c>
      <c r="P1082" s="25">
        <v>80.3</v>
      </c>
      <c r="Q1082" s="25">
        <v>87.8</v>
      </c>
      <c r="R1082" s="25">
        <v>70</v>
      </c>
      <c r="S1082" s="25">
        <v>50</v>
      </c>
    </row>
    <row r="1083" spans="1:19" x14ac:dyDescent="0.25">
      <c r="A1083" s="25" t="s">
        <v>263</v>
      </c>
      <c r="B1083" s="25" t="str">
        <f>VLOOKUP(A1083,'Cód dos países'!$A$3:$C$199,2,FALSE)</f>
        <v>SLB</v>
      </c>
      <c r="C1083" s="25">
        <f>VLOOKUP(A1083,'Cód dos países'!$A$3:$C$199,3,FALSE)</f>
        <v>158</v>
      </c>
      <c r="D1083" s="25">
        <v>2013</v>
      </c>
      <c r="E1083">
        <f t="shared" si="32"/>
        <v>1582013</v>
      </c>
      <c r="F1083" s="25">
        <v>46.2</v>
      </c>
      <c r="G1083" s="25">
        <v>30</v>
      </c>
      <c r="H1083" s="25">
        <f t="shared" si="33"/>
        <v>0.3</v>
      </c>
      <c r="I1083" s="25">
        <v>25</v>
      </c>
      <c r="J1083" s="25" t="s">
        <v>421</v>
      </c>
      <c r="K1083" s="25">
        <v>61.4</v>
      </c>
      <c r="L1083" s="25">
        <v>21.3</v>
      </c>
      <c r="M1083" s="25" t="s">
        <v>421</v>
      </c>
      <c r="N1083" s="25">
        <v>65.2</v>
      </c>
      <c r="O1083" s="25">
        <v>65.2</v>
      </c>
      <c r="P1083" s="25">
        <v>75.400000000000006</v>
      </c>
      <c r="Q1083" s="25">
        <v>73</v>
      </c>
      <c r="R1083" s="25">
        <v>15</v>
      </c>
      <c r="S1083" s="25">
        <v>30</v>
      </c>
    </row>
    <row r="1084" spans="1:19" x14ac:dyDescent="0.25">
      <c r="A1084" s="25" t="s">
        <v>269</v>
      </c>
      <c r="B1084" s="25" t="str">
        <f>VLOOKUP(A1084,'Cód dos países'!$A$3:$C$199,2,FALSE)</f>
        <v>SOM</v>
      </c>
      <c r="C1084" s="25">
        <f>VLOOKUP(A1084,'Cód dos países'!$A$3:$C$199,3,FALSE)</f>
        <v>159</v>
      </c>
      <c r="D1084" s="25">
        <v>2013</v>
      </c>
      <c r="E1084">
        <f t="shared" si="32"/>
        <v>1592013</v>
      </c>
      <c r="F1084" s="25" t="s">
        <v>421</v>
      </c>
      <c r="H1084" s="25" t="str">
        <f t="shared" si="33"/>
        <v/>
      </c>
      <c r="I1084" s="25">
        <v>5</v>
      </c>
      <c r="J1084" s="25" t="s">
        <v>421</v>
      </c>
      <c r="K1084" s="25" t="s">
        <v>421</v>
      </c>
      <c r="L1084" s="25" t="s">
        <v>421</v>
      </c>
      <c r="M1084" s="25" t="s">
        <v>421</v>
      </c>
      <c r="N1084" s="25" t="s">
        <v>421</v>
      </c>
      <c r="O1084" s="25" t="s">
        <v>421</v>
      </c>
      <c r="P1084" s="25" t="s">
        <v>421</v>
      </c>
      <c r="Q1084" s="25" t="s">
        <v>421</v>
      </c>
      <c r="R1084" s="25" t="s">
        <v>421</v>
      </c>
      <c r="S1084" s="25" t="s">
        <v>421</v>
      </c>
    </row>
    <row r="1085" spans="1:19" x14ac:dyDescent="0.25">
      <c r="A1085" s="25" t="s">
        <v>327</v>
      </c>
      <c r="B1085" s="25" t="str">
        <f>VLOOKUP(A1085,'Cód dos países'!$A$3:$C$199,2,FALSE)</f>
        <v>ZAF</v>
      </c>
      <c r="C1085" s="25">
        <f>VLOOKUP(A1085,'Cód dos países'!$A$3:$C$199,3,FALSE)</f>
        <v>160</v>
      </c>
      <c r="D1085" s="25">
        <v>2013</v>
      </c>
      <c r="E1085">
        <f t="shared" si="32"/>
        <v>1602013</v>
      </c>
      <c r="F1085" s="25">
        <v>62.5</v>
      </c>
      <c r="G1085" s="25">
        <v>50</v>
      </c>
      <c r="H1085" s="25">
        <f t="shared" si="33"/>
        <v>0.5</v>
      </c>
      <c r="I1085" s="25">
        <v>41.6</v>
      </c>
      <c r="J1085" s="25" t="s">
        <v>421</v>
      </c>
      <c r="K1085" s="25">
        <v>68.7</v>
      </c>
      <c r="L1085" s="25">
        <v>69.099999999999994</v>
      </c>
      <c r="M1085" s="25" t="s">
        <v>421</v>
      </c>
      <c r="N1085" s="25">
        <v>74.5</v>
      </c>
      <c r="O1085" s="25">
        <v>54.4</v>
      </c>
      <c r="P1085" s="25">
        <v>75.3</v>
      </c>
      <c r="Q1085" s="25">
        <v>76.099999999999994</v>
      </c>
      <c r="R1085" s="25">
        <v>55</v>
      </c>
      <c r="S1085" s="25">
        <v>60</v>
      </c>
    </row>
    <row r="1086" spans="1:19" x14ac:dyDescent="0.25">
      <c r="A1086" s="25" t="s">
        <v>432</v>
      </c>
      <c r="B1086" s="25" t="str">
        <f>VLOOKUP(A1086,'Cód dos países'!$A$3:$C$199,2,FALSE)</f>
        <v>KOR</v>
      </c>
      <c r="C1086" s="25">
        <f>VLOOKUP(A1086,'Cód dos países'!$A$3:$C$199,3,FALSE)</f>
        <v>92</v>
      </c>
      <c r="D1086" s="25">
        <v>2013</v>
      </c>
      <c r="E1086">
        <f t="shared" si="32"/>
        <v>922013</v>
      </c>
      <c r="F1086" s="25">
        <v>71.2</v>
      </c>
      <c r="G1086" s="25">
        <v>70</v>
      </c>
      <c r="H1086" s="25">
        <f t="shared" si="33"/>
        <v>0.7</v>
      </c>
      <c r="I1086" s="25">
        <v>54</v>
      </c>
      <c r="J1086" s="25" t="s">
        <v>421</v>
      </c>
      <c r="K1086" s="25">
        <v>72.599999999999994</v>
      </c>
      <c r="L1086" s="25">
        <v>72.599999999999994</v>
      </c>
      <c r="M1086" s="25" t="s">
        <v>421</v>
      </c>
      <c r="N1086" s="25">
        <v>92.8</v>
      </c>
      <c r="O1086" s="25">
        <v>47.8</v>
      </c>
      <c r="P1086" s="25">
        <v>79.599999999999994</v>
      </c>
      <c r="Q1086" s="25">
        <v>72.599999999999994</v>
      </c>
      <c r="R1086" s="25">
        <v>70</v>
      </c>
      <c r="S1086" s="25">
        <v>80</v>
      </c>
    </row>
    <row r="1087" spans="1:19" x14ac:dyDescent="0.25">
      <c r="A1087" s="25" t="s">
        <v>89</v>
      </c>
      <c r="B1087" s="25" t="str">
        <f>VLOOKUP(A1087,'Cód dos países'!$A$3:$C$199,2,FALSE)</f>
        <v>ESP</v>
      </c>
      <c r="C1087" s="25">
        <f>VLOOKUP(A1087,'Cód dos países'!$A$3:$C$199,3,FALSE)</f>
        <v>161</v>
      </c>
      <c r="D1087" s="25">
        <v>2013</v>
      </c>
      <c r="E1087">
        <f t="shared" si="32"/>
        <v>1612013</v>
      </c>
      <c r="F1087" s="25">
        <v>67.2</v>
      </c>
      <c r="G1087" s="25">
        <v>70</v>
      </c>
      <c r="H1087" s="25">
        <f t="shared" si="33"/>
        <v>0.7</v>
      </c>
      <c r="I1087" s="25">
        <v>62.6</v>
      </c>
      <c r="J1087" s="25" t="s">
        <v>421</v>
      </c>
      <c r="K1087" s="25">
        <v>54</v>
      </c>
      <c r="L1087" s="25">
        <v>38.700000000000003</v>
      </c>
      <c r="M1087" s="25" t="s">
        <v>421</v>
      </c>
      <c r="N1087" s="25">
        <v>77.3</v>
      </c>
      <c r="O1087" s="25">
        <v>52.2</v>
      </c>
      <c r="P1087" s="25">
        <v>79.900000000000006</v>
      </c>
      <c r="Q1087" s="25">
        <v>87.8</v>
      </c>
      <c r="R1087" s="25">
        <v>80</v>
      </c>
      <c r="S1087" s="25">
        <v>70</v>
      </c>
    </row>
    <row r="1088" spans="1:19" x14ac:dyDescent="0.25">
      <c r="A1088" s="25" t="s">
        <v>173</v>
      </c>
      <c r="B1088" s="25" t="str">
        <f>VLOOKUP(A1088,'Cód dos países'!$A$3:$C$199,2,FALSE)</f>
        <v>LKA</v>
      </c>
      <c r="C1088" s="25">
        <f>VLOOKUP(A1088,'Cód dos países'!$A$3:$C$199,3,FALSE)</f>
        <v>162</v>
      </c>
      <c r="D1088" s="25">
        <v>2013</v>
      </c>
      <c r="E1088">
        <f t="shared" si="32"/>
        <v>1622013</v>
      </c>
      <c r="F1088" s="25">
        <v>60</v>
      </c>
      <c r="G1088" s="25">
        <v>40</v>
      </c>
      <c r="H1088" s="25">
        <f t="shared" si="33"/>
        <v>0.4</v>
      </c>
      <c r="I1088" s="25">
        <v>33.4</v>
      </c>
      <c r="J1088" s="25" t="s">
        <v>421</v>
      </c>
      <c r="K1088" s="25">
        <v>84.9</v>
      </c>
      <c r="L1088" s="25">
        <v>86.3</v>
      </c>
      <c r="M1088" s="25" t="s">
        <v>421</v>
      </c>
      <c r="N1088" s="25">
        <v>74.400000000000006</v>
      </c>
      <c r="O1088" s="25">
        <v>59.2</v>
      </c>
      <c r="P1088" s="25">
        <v>68</v>
      </c>
      <c r="Q1088" s="25">
        <v>73.599999999999994</v>
      </c>
      <c r="R1088" s="25">
        <v>40</v>
      </c>
      <c r="S1088" s="25">
        <v>40</v>
      </c>
    </row>
    <row r="1089" spans="1:19" x14ac:dyDescent="0.25">
      <c r="A1089" s="25" t="s">
        <v>257</v>
      </c>
      <c r="B1089" s="25" t="str">
        <f>VLOOKUP(A1089,'Cód dos países'!$A$3:$C$199,2,FALSE)</f>
        <v>SDN</v>
      </c>
      <c r="C1089" s="25">
        <f>VLOOKUP(A1089,'Cód dos países'!$A$3:$C$199,3,FALSE)</f>
        <v>166</v>
      </c>
      <c r="D1089" s="25">
        <v>2013</v>
      </c>
      <c r="E1089">
        <f t="shared" si="32"/>
        <v>1662013</v>
      </c>
      <c r="F1089" s="25" t="s">
        <v>421</v>
      </c>
      <c r="H1089" s="25" t="str">
        <f t="shared" si="33"/>
        <v/>
      </c>
      <c r="I1089" s="25">
        <v>9.8000000000000007</v>
      </c>
      <c r="J1089" s="25" t="s">
        <v>421</v>
      </c>
      <c r="K1089" s="25">
        <v>85.1</v>
      </c>
      <c r="L1089" s="25">
        <v>90.3</v>
      </c>
      <c r="M1089" s="25" t="s">
        <v>421</v>
      </c>
      <c r="N1089" s="25">
        <v>54.5</v>
      </c>
      <c r="O1089" s="25">
        <v>49.1</v>
      </c>
      <c r="P1089" s="25">
        <v>55.8</v>
      </c>
      <c r="Q1089" s="25">
        <v>55.6</v>
      </c>
      <c r="R1089" s="25">
        <v>15</v>
      </c>
      <c r="S1089" s="25" t="s">
        <v>421</v>
      </c>
    </row>
    <row r="1090" spans="1:19" x14ac:dyDescent="0.25">
      <c r="A1090" s="25" t="s">
        <v>274</v>
      </c>
      <c r="B1090" s="25" t="str">
        <f>VLOOKUP(A1090,'Cód dos países'!$A$3:$C$199,2,FALSE)</f>
        <v>SUR</v>
      </c>
      <c r="C1090" s="25">
        <f>VLOOKUP(A1090,'Cód dos países'!$A$3:$C$199,3,FALSE)</f>
        <v>167</v>
      </c>
      <c r="D1090" s="25">
        <v>2013</v>
      </c>
      <c r="E1090">
        <f t="shared" si="32"/>
        <v>1672013</v>
      </c>
      <c r="F1090" s="25">
        <v>54.2</v>
      </c>
      <c r="G1090" s="25">
        <v>40</v>
      </c>
      <c r="H1090" s="25">
        <f t="shared" si="33"/>
        <v>0.4</v>
      </c>
      <c r="I1090" s="25">
        <v>32.9</v>
      </c>
      <c r="J1090" s="25" t="s">
        <v>421</v>
      </c>
      <c r="K1090" s="25">
        <v>69</v>
      </c>
      <c r="L1090" s="25">
        <v>78.3</v>
      </c>
      <c r="M1090" s="25" t="s">
        <v>421</v>
      </c>
      <c r="N1090" s="25">
        <v>41.8</v>
      </c>
      <c r="O1090" s="25">
        <v>81.8</v>
      </c>
      <c r="P1090" s="25">
        <v>71.8</v>
      </c>
      <c r="Q1090" s="25">
        <v>66.2</v>
      </c>
      <c r="R1090" s="25">
        <v>30</v>
      </c>
      <c r="S1090" s="25">
        <v>30</v>
      </c>
    </row>
    <row r="1091" spans="1:19" x14ac:dyDescent="0.25">
      <c r="A1091" s="25" t="s">
        <v>280</v>
      </c>
      <c r="B1091" s="25" t="str">
        <f>VLOOKUP(A1091,'Cód dos países'!$A$3:$C$199,2,FALSE)</f>
        <v>SWE</v>
      </c>
      <c r="C1091" s="25">
        <f>VLOOKUP(A1091,'Cód dos países'!$A$3:$C$199,3,FALSE)</f>
        <v>169</v>
      </c>
      <c r="D1091" s="25">
        <v>2013</v>
      </c>
      <c r="E1091">
        <f t="shared" si="32"/>
        <v>1692013</v>
      </c>
      <c r="F1091" s="25">
        <v>73.099999999999994</v>
      </c>
      <c r="G1091" s="25">
        <v>90</v>
      </c>
      <c r="H1091" s="25">
        <f t="shared" si="33"/>
        <v>0.9</v>
      </c>
      <c r="I1091" s="25">
        <v>92.3</v>
      </c>
      <c r="J1091" s="25" t="s">
        <v>421</v>
      </c>
      <c r="K1091" s="25">
        <v>42.9</v>
      </c>
      <c r="L1091" s="25">
        <v>21.4</v>
      </c>
      <c r="M1091" s="25" t="s">
        <v>421</v>
      </c>
      <c r="N1091" s="25">
        <v>91.1</v>
      </c>
      <c r="O1091" s="25">
        <v>52.9</v>
      </c>
      <c r="P1091" s="25">
        <v>82.5</v>
      </c>
      <c r="Q1091" s="25">
        <v>87.8</v>
      </c>
      <c r="R1091" s="25">
        <v>90</v>
      </c>
      <c r="S1091" s="25">
        <v>80</v>
      </c>
    </row>
    <row r="1092" spans="1:19" x14ac:dyDescent="0.25">
      <c r="A1092" s="25" t="s">
        <v>49</v>
      </c>
      <c r="B1092" s="25" t="str">
        <f>VLOOKUP(A1092,'Cód dos países'!$A$3:$C$199,2,FALSE)</f>
        <v>CHE</v>
      </c>
      <c r="C1092" s="25">
        <f>VLOOKUP(A1092,'Cód dos países'!$A$3:$C$199,3,FALSE)</f>
        <v>170</v>
      </c>
      <c r="D1092" s="25">
        <v>2013</v>
      </c>
      <c r="E1092">
        <f t="shared" si="32"/>
        <v>1702013</v>
      </c>
      <c r="F1092" s="25">
        <v>81.599999999999994</v>
      </c>
      <c r="G1092" s="25">
        <v>90</v>
      </c>
      <c r="H1092" s="25">
        <f t="shared" si="33"/>
        <v>0.9</v>
      </c>
      <c r="I1092" s="25">
        <v>88.1</v>
      </c>
      <c r="J1092" s="25" t="s">
        <v>421</v>
      </c>
      <c r="K1092" s="25">
        <v>68.900000000000006</v>
      </c>
      <c r="L1092" s="25">
        <v>65.7</v>
      </c>
      <c r="M1092" s="25" t="s">
        <v>421</v>
      </c>
      <c r="N1092" s="25">
        <v>75.400000000000006</v>
      </c>
      <c r="O1092" s="25">
        <v>87.4</v>
      </c>
      <c r="P1092" s="25">
        <v>85.2</v>
      </c>
      <c r="Q1092" s="25">
        <v>90</v>
      </c>
      <c r="R1092" s="25">
        <v>85</v>
      </c>
      <c r="S1092" s="25">
        <v>80</v>
      </c>
    </row>
    <row r="1093" spans="1:19" x14ac:dyDescent="0.25">
      <c r="A1093" s="25" t="s">
        <v>286</v>
      </c>
      <c r="B1093" s="25" t="str">
        <f>VLOOKUP(A1093,'Cód dos países'!$A$3:$C$199,2,FALSE)</f>
        <v>SYR</v>
      </c>
      <c r="C1093" s="25">
        <f>VLOOKUP(A1093,'Cód dos países'!$A$3:$C$199,3,FALSE)</f>
        <v>171</v>
      </c>
      <c r="D1093" s="25">
        <v>2013</v>
      </c>
      <c r="E1093">
        <f t="shared" ref="E1093:E1156" si="34">C1093*10000+D1093</f>
        <v>1712013</v>
      </c>
      <c r="F1093" s="25" t="s">
        <v>421</v>
      </c>
      <c r="G1093" s="25">
        <v>10</v>
      </c>
      <c r="H1093" s="25">
        <f t="shared" ref="H1093:H1156" si="35">IF(G1093="","",(G1093/100))</f>
        <v>0.1</v>
      </c>
      <c r="I1093" s="25">
        <v>23.3</v>
      </c>
      <c r="J1093" s="25" t="s">
        <v>421</v>
      </c>
      <c r="K1093" s="25" t="s">
        <v>421</v>
      </c>
      <c r="L1093" s="25" t="s">
        <v>421</v>
      </c>
      <c r="M1093" s="25" t="s">
        <v>421</v>
      </c>
      <c r="N1093" s="25">
        <v>60.4</v>
      </c>
      <c r="O1093" s="25">
        <v>55.1</v>
      </c>
      <c r="P1093" s="25" t="s">
        <v>421</v>
      </c>
      <c r="Q1093" s="25" t="s">
        <v>421</v>
      </c>
      <c r="R1093" s="25">
        <v>0</v>
      </c>
      <c r="S1093" s="25">
        <v>20</v>
      </c>
    </row>
    <row r="1094" spans="1:19" x14ac:dyDescent="0.25">
      <c r="A1094" s="25" t="s">
        <v>304</v>
      </c>
      <c r="B1094" s="25" t="str">
        <f>VLOOKUP(A1094,'Cód dos países'!$A$3:$C$199,2,FALSE)</f>
        <v>TWN</v>
      </c>
      <c r="C1094" s="25">
        <f>VLOOKUP(A1094,'Cód dos países'!$A$3:$C$199,3,FALSE)</f>
        <v>172</v>
      </c>
      <c r="D1094" s="25">
        <v>2013</v>
      </c>
      <c r="E1094">
        <f t="shared" si="34"/>
        <v>1722013</v>
      </c>
      <c r="F1094" s="25">
        <v>73.900000000000006</v>
      </c>
      <c r="G1094" s="25">
        <v>70</v>
      </c>
      <c r="H1094" s="25">
        <f t="shared" si="35"/>
        <v>0.7</v>
      </c>
      <c r="I1094" s="25">
        <v>59.7</v>
      </c>
      <c r="J1094" s="25" t="s">
        <v>421</v>
      </c>
      <c r="K1094" s="25">
        <v>80.3</v>
      </c>
      <c r="L1094" s="25">
        <v>84.7</v>
      </c>
      <c r="M1094" s="25" t="s">
        <v>421</v>
      </c>
      <c r="N1094" s="25">
        <v>93.9</v>
      </c>
      <c r="O1094" s="25">
        <v>53.1</v>
      </c>
      <c r="P1094" s="25">
        <v>81.7</v>
      </c>
      <c r="Q1094" s="25">
        <v>85.8</v>
      </c>
      <c r="R1094" s="25">
        <v>70</v>
      </c>
      <c r="S1094" s="25">
        <v>60</v>
      </c>
    </row>
    <row r="1095" spans="1:19" x14ac:dyDescent="0.25">
      <c r="A1095" s="25" t="s">
        <v>294</v>
      </c>
      <c r="B1095" s="25" t="str">
        <f>VLOOKUP(A1095,'Cód dos países'!$A$3:$C$199,2,FALSE)</f>
        <v>TJK</v>
      </c>
      <c r="C1095" s="25">
        <f>VLOOKUP(A1095,'Cód dos países'!$A$3:$C$199,3,FALSE)</f>
        <v>173</v>
      </c>
      <c r="D1095" s="25">
        <v>2013</v>
      </c>
      <c r="E1095">
        <f t="shared" si="34"/>
        <v>1732013</v>
      </c>
      <c r="F1095" s="25">
        <v>52</v>
      </c>
      <c r="G1095" s="25">
        <v>20</v>
      </c>
      <c r="H1095" s="25">
        <f t="shared" si="35"/>
        <v>0.2</v>
      </c>
      <c r="I1095" s="25">
        <v>19.399999999999999</v>
      </c>
      <c r="J1095" s="25" t="s">
        <v>421</v>
      </c>
      <c r="K1095" s="25">
        <v>92.3</v>
      </c>
      <c r="L1095" s="25">
        <v>78.099999999999994</v>
      </c>
      <c r="M1095" s="25" t="s">
        <v>421</v>
      </c>
      <c r="N1095" s="25">
        <v>58.4</v>
      </c>
      <c r="O1095" s="25">
        <v>45.5</v>
      </c>
      <c r="P1095" s="25">
        <v>67.7</v>
      </c>
      <c r="Q1095" s="25">
        <v>73.2</v>
      </c>
      <c r="R1095" s="25">
        <v>25</v>
      </c>
      <c r="S1095" s="25">
        <v>40</v>
      </c>
    </row>
    <row r="1096" spans="1:19" x14ac:dyDescent="0.25">
      <c r="A1096" s="25" t="s">
        <v>306</v>
      </c>
      <c r="B1096" s="25" t="str">
        <f>VLOOKUP(A1096,'Cód dos países'!$A$3:$C$199,2,FALSE)</f>
        <v>TZA</v>
      </c>
      <c r="C1096" s="25">
        <f>VLOOKUP(A1096,'Cód dos países'!$A$3:$C$199,3,FALSE)</f>
        <v>174</v>
      </c>
      <c r="D1096" s="25">
        <v>2013</v>
      </c>
      <c r="E1096">
        <f t="shared" si="34"/>
        <v>1742013</v>
      </c>
      <c r="F1096" s="25">
        <v>57.8</v>
      </c>
      <c r="G1096" s="25">
        <v>30</v>
      </c>
      <c r="H1096" s="25">
        <f t="shared" si="35"/>
        <v>0.3</v>
      </c>
      <c r="I1096" s="25">
        <v>28.8</v>
      </c>
      <c r="J1096" s="25" t="s">
        <v>421</v>
      </c>
      <c r="K1096" s="25">
        <v>79.7</v>
      </c>
      <c r="L1096" s="25">
        <v>78.3</v>
      </c>
      <c r="M1096" s="25" t="s">
        <v>421</v>
      </c>
      <c r="N1096" s="25">
        <v>47</v>
      </c>
      <c r="O1096" s="25">
        <v>61.1</v>
      </c>
      <c r="P1096" s="25">
        <v>66</v>
      </c>
      <c r="Q1096" s="25">
        <v>76.8</v>
      </c>
      <c r="R1096" s="25">
        <v>60</v>
      </c>
      <c r="S1096" s="25">
        <v>50</v>
      </c>
    </row>
    <row r="1097" spans="1:19" x14ac:dyDescent="0.25">
      <c r="A1097" s="25" t="s">
        <v>292</v>
      </c>
      <c r="B1097" s="25" t="str">
        <f>VLOOKUP(A1097,'Cód dos países'!$A$3:$C$199,2,FALSE)</f>
        <v>THA</v>
      </c>
      <c r="C1097" s="25">
        <f>VLOOKUP(A1097,'Cód dos países'!$A$3:$C$199,3,FALSE)</f>
        <v>175</v>
      </c>
      <c r="D1097" s="25">
        <v>2013</v>
      </c>
      <c r="E1097">
        <f t="shared" si="34"/>
        <v>1752013</v>
      </c>
      <c r="F1097" s="25">
        <v>63.3</v>
      </c>
      <c r="G1097" s="25">
        <v>45</v>
      </c>
      <c r="H1097" s="25">
        <f t="shared" si="35"/>
        <v>0.45</v>
      </c>
      <c r="I1097" s="25">
        <v>33.6</v>
      </c>
      <c r="J1097" s="25" t="s">
        <v>421</v>
      </c>
      <c r="K1097" s="25">
        <v>79.7</v>
      </c>
      <c r="L1097" s="25">
        <v>83.6</v>
      </c>
      <c r="M1097" s="25" t="s">
        <v>421</v>
      </c>
      <c r="N1097" s="25">
        <v>71.400000000000006</v>
      </c>
      <c r="O1097" s="25">
        <v>61.6</v>
      </c>
      <c r="P1097" s="25">
        <v>68.599999999999994</v>
      </c>
      <c r="Q1097" s="25">
        <v>75</v>
      </c>
      <c r="R1097" s="25">
        <v>45</v>
      </c>
      <c r="S1097" s="25">
        <v>70</v>
      </c>
    </row>
    <row r="1098" spans="1:19" x14ac:dyDescent="0.25">
      <c r="A1098" s="25" t="s">
        <v>348</v>
      </c>
      <c r="B1098" s="25" t="str">
        <f>VLOOKUP(A1098,'Cód dos países'!$A$3:$C$199,2,FALSE)</f>
        <v>BHS</v>
      </c>
      <c r="C1098" s="25">
        <f>VLOOKUP(A1098,'Cód dos países'!$A$3:$C$199,3,FALSE)</f>
        <v>12</v>
      </c>
      <c r="D1098" s="25">
        <v>2013</v>
      </c>
      <c r="E1098">
        <f t="shared" si="34"/>
        <v>122013</v>
      </c>
      <c r="F1098" s="25">
        <v>69.8</v>
      </c>
      <c r="G1098" s="25">
        <v>70</v>
      </c>
      <c r="H1098" s="25">
        <f t="shared" si="35"/>
        <v>0.7</v>
      </c>
      <c r="I1098" s="25">
        <v>66.599999999999994</v>
      </c>
      <c r="J1098" s="25" t="s">
        <v>421</v>
      </c>
      <c r="K1098" s="25">
        <v>97.3</v>
      </c>
      <c r="L1098" s="25">
        <v>84.1</v>
      </c>
      <c r="M1098" s="25" t="s">
        <v>421</v>
      </c>
      <c r="N1098" s="25">
        <v>70.7</v>
      </c>
      <c r="O1098" s="25">
        <v>81.5</v>
      </c>
      <c r="P1098" s="25">
        <v>75.099999999999994</v>
      </c>
      <c r="Q1098" s="25">
        <v>52.2</v>
      </c>
      <c r="R1098" s="25">
        <v>30</v>
      </c>
      <c r="S1098" s="25">
        <v>70</v>
      </c>
    </row>
    <row r="1099" spans="1:19" x14ac:dyDescent="0.25">
      <c r="A1099" s="25" t="s">
        <v>354</v>
      </c>
      <c r="B1099" s="25" t="str">
        <f>VLOOKUP(A1099,'Cód dos países'!$A$3:$C$199,2,FALSE)</f>
        <v>GMB</v>
      </c>
      <c r="C1099" s="25">
        <f>VLOOKUP(A1099,'Cód dos países'!$A$3:$C$199,3,FALSE)</f>
        <v>62</v>
      </c>
      <c r="D1099" s="25">
        <v>2013</v>
      </c>
      <c r="E1099">
        <f t="shared" si="34"/>
        <v>622013</v>
      </c>
      <c r="F1099" s="25">
        <v>59.5</v>
      </c>
      <c r="G1099" s="25">
        <v>30</v>
      </c>
      <c r="H1099" s="25">
        <f t="shared" si="35"/>
        <v>0.3</v>
      </c>
      <c r="I1099" s="25">
        <v>31.7</v>
      </c>
      <c r="J1099" s="25" t="s">
        <v>421</v>
      </c>
      <c r="K1099" s="25">
        <v>79</v>
      </c>
      <c r="L1099" s="25">
        <v>79.8</v>
      </c>
      <c r="M1099" s="25" t="s">
        <v>421</v>
      </c>
      <c r="N1099" s="25">
        <v>57.4</v>
      </c>
      <c r="O1099" s="25">
        <v>65.8</v>
      </c>
      <c r="P1099" s="25">
        <v>71.3</v>
      </c>
      <c r="Q1099" s="25">
        <v>65</v>
      </c>
      <c r="R1099" s="25">
        <v>65</v>
      </c>
      <c r="S1099" s="25">
        <v>50</v>
      </c>
    </row>
    <row r="1100" spans="1:19" x14ac:dyDescent="0.25">
      <c r="A1100" s="25" t="s">
        <v>423</v>
      </c>
      <c r="B1100" s="25" t="str">
        <f>VLOOKUP(A1100,'Cód dos países'!$A$3:$C$199,2,FALSE)</f>
        <v>TMP</v>
      </c>
      <c r="C1100" s="25">
        <f>VLOOKUP(A1100,'Cód dos países'!$A$3:$C$199,3,FALSE)</f>
        <v>176</v>
      </c>
      <c r="D1100" s="25">
        <v>2013</v>
      </c>
      <c r="E1100">
        <f t="shared" si="34"/>
        <v>1762013</v>
      </c>
      <c r="F1100" s="25">
        <v>43.2</v>
      </c>
      <c r="G1100" s="25">
        <v>20</v>
      </c>
      <c r="H1100" s="25">
        <f t="shared" si="35"/>
        <v>0.2</v>
      </c>
      <c r="I1100" s="25">
        <v>25.4</v>
      </c>
      <c r="J1100" s="25" t="s">
        <v>421</v>
      </c>
      <c r="K1100" s="25">
        <v>64.7</v>
      </c>
      <c r="L1100" s="25">
        <v>0</v>
      </c>
      <c r="M1100" s="25" t="s">
        <v>421</v>
      </c>
      <c r="N1100" s="25">
        <v>45.4</v>
      </c>
      <c r="O1100" s="25">
        <v>79.2</v>
      </c>
      <c r="P1100" s="25">
        <v>68.3</v>
      </c>
      <c r="Q1100" s="25">
        <v>64.400000000000006</v>
      </c>
      <c r="R1100" s="25">
        <v>45</v>
      </c>
      <c r="S1100" s="25">
        <v>20</v>
      </c>
    </row>
    <row r="1101" spans="1:19" x14ac:dyDescent="0.25">
      <c r="A1101" s="25" t="s">
        <v>290</v>
      </c>
      <c r="B1101" s="25" t="str">
        <f>VLOOKUP(A1101,'Cód dos países'!$A$3:$C$199,2,FALSE)</f>
        <v>TGO</v>
      </c>
      <c r="C1101" s="25">
        <f>VLOOKUP(A1101,'Cód dos países'!$A$3:$C$199,3,FALSE)</f>
        <v>177</v>
      </c>
      <c r="D1101" s="25">
        <v>2013</v>
      </c>
      <c r="E1101">
        <f t="shared" si="34"/>
        <v>1772013</v>
      </c>
      <c r="F1101" s="25">
        <v>49.9</v>
      </c>
      <c r="G1101" s="25">
        <v>30</v>
      </c>
      <c r="H1101" s="25">
        <f t="shared" si="35"/>
        <v>0.3</v>
      </c>
      <c r="I1101" s="25">
        <v>23.8</v>
      </c>
      <c r="J1101" s="25" t="s">
        <v>421</v>
      </c>
      <c r="K1101" s="25">
        <v>69.7</v>
      </c>
      <c r="L1101" s="25">
        <v>82.4</v>
      </c>
      <c r="M1101" s="25" t="s">
        <v>421</v>
      </c>
      <c r="N1101" s="25">
        <v>43.3</v>
      </c>
      <c r="O1101" s="25">
        <v>42.8</v>
      </c>
      <c r="P1101" s="25">
        <v>79.3</v>
      </c>
      <c r="Q1101" s="25">
        <v>62.8</v>
      </c>
      <c r="R1101" s="25">
        <v>35</v>
      </c>
      <c r="S1101" s="25">
        <v>30</v>
      </c>
    </row>
    <row r="1102" spans="1:19" x14ac:dyDescent="0.25">
      <c r="A1102" s="25" t="s">
        <v>371</v>
      </c>
      <c r="B1102" s="25" t="str">
        <f>VLOOKUP(A1102,'Cód dos países'!$A$3:$C$199,2,FALSE)</f>
        <v>TON</v>
      </c>
      <c r="C1102" s="25">
        <f>VLOOKUP(A1102,'Cód dos países'!$A$3:$C$199,3,FALSE)</f>
        <v>178</v>
      </c>
      <c r="D1102" s="25">
        <v>2013</v>
      </c>
      <c r="E1102">
        <f t="shared" si="34"/>
        <v>1782013</v>
      </c>
      <c r="F1102" s="25">
        <v>58.2</v>
      </c>
      <c r="G1102" s="25">
        <v>20</v>
      </c>
      <c r="H1102" s="25">
        <f t="shared" si="35"/>
        <v>0.2</v>
      </c>
      <c r="I1102" s="25">
        <v>28.6</v>
      </c>
      <c r="J1102" s="25" t="s">
        <v>421</v>
      </c>
      <c r="K1102" s="25">
        <v>86.7</v>
      </c>
      <c r="L1102" s="25">
        <v>74.8</v>
      </c>
      <c r="M1102" s="25" t="s">
        <v>421</v>
      </c>
      <c r="N1102" s="25">
        <v>74.599999999999994</v>
      </c>
      <c r="O1102" s="25">
        <v>91.2</v>
      </c>
      <c r="P1102" s="25">
        <v>71.3</v>
      </c>
      <c r="Q1102" s="25">
        <v>79.5</v>
      </c>
      <c r="R1102" s="25">
        <v>35</v>
      </c>
      <c r="S1102" s="25">
        <v>20</v>
      </c>
    </row>
    <row r="1103" spans="1:19" x14ac:dyDescent="0.25">
      <c r="A1103" s="25" t="s">
        <v>298</v>
      </c>
      <c r="B1103" s="25" t="str">
        <f>VLOOKUP(A1103,'Cód dos países'!$A$3:$C$199,2,FALSE)</f>
        <v>TTO</v>
      </c>
      <c r="C1103" s="25">
        <f>VLOOKUP(A1103,'Cód dos países'!$A$3:$C$199,3,FALSE)</f>
        <v>179</v>
      </c>
      <c r="D1103" s="25">
        <v>2013</v>
      </c>
      <c r="E1103">
        <f t="shared" si="34"/>
        <v>1792013</v>
      </c>
      <c r="F1103" s="25">
        <v>62.7</v>
      </c>
      <c r="G1103" s="25">
        <v>50</v>
      </c>
      <c r="H1103" s="25">
        <f t="shared" si="35"/>
        <v>0.5</v>
      </c>
      <c r="I1103" s="25">
        <v>34</v>
      </c>
      <c r="J1103" s="25" t="s">
        <v>421</v>
      </c>
      <c r="K1103" s="25">
        <v>84.8</v>
      </c>
      <c r="L1103" s="25">
        <v>62.5</v>
      </c>
      <c r="M1103" s="25" t="s">
        <v>421</v>
      </c>
      <c r="N1103" s="25">
        <v>59.4</v>
      </c>
      <c r="O1103" s="25">
        <v>76.400000000000006</v>
      </c>
      <c r="P1103" s="25">
        <v>71.7</v>
      </c>
      <c r="Q1103" s="25">
        <v>78.599999999999994</v>
      </c>
      <c r="R1103" s="25">
        <v>60</v>
      </c>
      <c r="S1103" s="25">
        <v>50</v>
      </c>
    </row>
    <row r="1104" spans="1:19" x14ac:dyDescent="0.25">
      <c r="A1104" s="25" t="s">
        <v>300</v>
      </c>
      <c r="B1104" s="25" t="str">
        <f>VLOOKUP(A1104,'Cód dos países'!$A$3:$C$199,2,FALSE)</f>
        <v>TUN</v>
      </c>
      <c r="C1104" s="25">
        <f>VLOOKUP(A1104,'Cód dos países'!$A$3:$C$199,3,FALSE)</f>
        <v>180</v>
      </c>
      <c r="D1104" s="25">
        <v>2013</v>
      </c>
      <c r="E1104">
        <f t="shared" si="34"/>
        <v>1802013</v>
      </c>
      <c r="F1104" s="25">
        <v>57.3</v>
      </c>
      <c r="G1104" s="25">
        <v>40</v>
      </c>
      <c r="H1104" s="25">
        <f t="shared" si="35"/>
        <v>0.4</v>
      </c>
      <c r="I1104" s="25">
        <v>39.200000000000003</v>
      </c>
      <c r="J1104" s="25" t="s">
        <v>421</v>
      </c>
      <c r="K1104" s="25">
        <v>74.3</v>
      </c>
      <c r="L1104" s="25">
        <v>63.8</v>
      </c>
      <c r="M1104" s="25" t="s">
        <v>421</v>
      </c>
      <c r="N1104" s="25">
        <v>80.7</v>
      </c>
      <c r="O1104" s="25">
        <v>72.599999999999994</v>
      </c>
      <c r="P1104" s="25">
        <v>75.900000000000006</v>
      </c>
      <c r="Q1104" s="25">
        <v>61.8</v>
      </c>
      <c r="R1104" s="25">
        <v>35</v>
      </c>
      <c r="S1104" s="25">
        <v>30</v>
      </c>
    </row>
    <row r="1105" spans="1:19" x14ac:dyDescent="0.25">
      <c r="A1105" s="25" t="s">
        <v>302</v>
      </c>
      <c r="B1105" s="25" t="str">
        <f>VLOOKUP(A1105,'Cód dos países'!$A$3:$C$199,2,FALSE)</f>
        <v>TUR</v>
      </c>
      <c r="C1105" s="25">
        <f>VLOOKUP(A1105,'Cód dos países'!$A$3:$C$199,3,FALSE)</f>
        <v>181</v>
      </c>
      <c r="D1105" s="25">
        <v>2013</v>
      </c>
      <c r="E1105">
        <f t="shared" si="34"/>
        <v>1812013</v>
      </c>
      <c r="F1105" s="25">
        <v>64.900000000000006</v>
      </c>
      <c r="G1105" s="25">
        <v>50</v>
      </c>
      <c r="H1105" s="25">
        <f t="shared" si="35"/>
        <v>0.5</v>
      </c>
      <c r="I1105" s="25">
        <v>44</v>
      </c>
      <c r="J1105" s="25" t="s">
        <v>421</v>
      </c>
      <c r="K1105" s="25">
        <v>77.5</v>
      </c>
      <c r="L1105" s="25">
        <v>63.5</v>
      </c>
      <c r="M1105" s="25" t="s">
        <v>421</v>
      </c>
      <c r="N1105" s="25">
        <v>67.599999999999994</v>
      </c>
      <c r="O1105" s="25">
        <v>59.7</v>
      </c>
      <c r="P1105" s="25">
        <v>71.8</v>
      </c>
      <c r="Q1105" s="25">
        <v>84.5</v>
      </c>
      <c r="R1105" s="25">
        <v>70</v>
      </c>
      <c r="S1105" s="25">
        <v>60</v>
      </c>
    </row>
    <row r="1106" spans="1:19" x14ac:dyDescent="0.25">
      <c r="A1106" s="25" t="s">
        <v>296</v>
      </c>
      <c r="B1106" s="25" t="str">
        <f>VLOOKUP(A1106,'Cód dos países'!$A$3:$C$199,2,FALSE)</f>
        <v>TKM</v>
      </c>
      <c r="C1106" s="25">
        <f>VLOOKUP(A1106,'Cód dos países'!$A$3:$C$199,3,FALSE)</f>
        <v>182</v>
      </c>
      <c r="D1106" s="25">
        <v>2013</v>
      </c>
      <c r="E1106">
        <f t="shared" si="34"/>
        <v>1822013</v>
      </c>
      <c r="F1106" s="25">
        <v>42.2</v>
      </c>
      <c r="G1106" s="25">
        <v>5</v>
      </c>
      <c r="H1106" s="25">
        <f t="shared" si="35"/>
        <v>0.05</v>
      </c>
      <c r="I1106" s="25">
        <v>13.4</v>
      </c>
      <c r="J1106" s="25" t="s">
        <v>421</v>
      </c>
      <c r="K1106" s="25">
        <v>95.2</v>
      </c>
      <c r="L1106" s="25">
        <v>93</v>
      </c>
      <c r="M1106" s="25" t="s">
        <v>421</v>
      </c>
      <c r="N1106" s="25">
        <v>30</v>
      </c>
      <c r="O1106" s="25">
        <v>30</v>
      </c>
      <c r="P1106" s="25">
        <v>65.900000000000006</v>
      </c>
      <c r="Q1106" s="25">
        <v>79.2</v>
      </c>
      <c r="R1106" s="25">
        <v>0</v>
      </c>
      <c r="S1106" s="25">
        <v>10</v>
      </c>
    </row>
    <row r="1107" spans="1:19" x14ac:dyDescent="0.25">
      <c r="A1107" s="25" t="s">
        <v>308</v>
      </c>
      <c r="B1107" s="25" t="str">
        <f>VLOOKUP(A1107,'Cód dos países'!$A$3:$C$199,2,FALSE)</f>
        <v>UGA</v>
      </c>
      <c r="C1107" s="25">
        <f>VLOOKUP(A1107,'Cód dos países'!$A$3:$C$199,3,FALSE)</f>
        <v>184</v>
      </c>
      <c r="D1107" s="25">
        <v>2013</v>
      </c>
      <c r="E1107">
        <f t="shared" si="34"/>
        <v>1842013</v>
      </c>
      <c r="F1107" s="25">
        <v>59.9</v>
      </c>
      <c r="G1107" s="25">
        <v>30</v>
      </c>
      <c r="H1107" s="25">
        <f t="shared" si="35"/>
        <v>0.3</v>
      </c>
      <c r="I1107" s="25">
        <v>23.8</v>
      </c>
      <c r="J1107" s="25" t="s">
        <v>421</v>
      </c>
      <c r="K1107" s="25">
        <v>79.099999999999994</v>
      </c>
      <c r="L1107" s="25">
        <v>87.3</v>
      </c>
      <c r="M1107" s="25" t="s">
        <v>421</v>
      </c>
      <c r="N1107" s="25">
        <v>45.1</v>
      </c>
      <c r="O1107" s="25">
        <v>87.4</v>
      </c>
      <c r="P1107" s="25">
        <v>71</v>
      </c>
      <c r="Q1107" s="25">
        <v>75.400000000000006</v>
      </c>
      <c r="R1107" s="25">
        <v>60</v>
      </c>
      <c r="S1107" s="25">
        <v>40</v>
      </c>
    </row>
    <row r="1108" spans="1:19" x14ac:dyDescent="0.25">
      <c r="A1108" s="25" t="s">
        <v>310</v>
      </c>
      <c r="B1108" s="25" t="str">
        <f>VLOOKUP(A1108,'Cód dos países'!$A$3:$C$199,2,FALSE)</f>
        <v>UKR</v>
      </c>
      <c r="C1108" s="25">
        <f>VLOOKUP(A1108,'Cód dos países'!$A$3:$C$199,3,FALSE)</f>
        <v>185</v>
      </c>
      <c r="D1108" s="25">
        <v>2013</v>
      </c>
      <c r="E1108">
        <f t="shared" si="34"/>
        <v>1852013</v>
      </c>
      <c r="F1108" s="25">
        <v>49.3</v>
      </c>
      <c r="G1108" s="25">
        <v>30</v>
      </c>
      <c r="H1108" s="25">
        <f t="shared" si="35"/>
        <v>0.3</v>
      </c>
      <c r="I1108" s="25">
        <v>21.9</v>
      </c>
      <c r="J1108" s="25" t="s">
        <v>421</v>
      </c>
      <c r="K1108" s="25">
        <v>79.099999999999994</v>
      </c>
      <c r="L1108" s="25">
        <v>37.5</v>
      </c>
      <c r="M1108" s="25" t="s">
        <v>421</v>
      </c>
      <c r="N1108" s="25">
        <v>59.8</v>
      </c>
      <c r="O1108" s="25">
        <v>49.8</v>
      </c>
      <c r="P1108" s="25">
        <v>78.7</v>
      </c>
      <c r="Q1108" s="25">
        <v>86.2</v>
      </c>
      <c r="R1108" s="25">
        <v>20</v>
      </c>
      <c r="S1108" s="25">
        <v>30</v>
      </c>
    </row>
    <row r="1109" spans="1:19" x14ac:dyDescent="0.25">
      <c r="A1109" s="25" t="s">
        <v>6</v>
      </c>
      <c r="B1109" s="25" t="str">
        <f>VLOOKUP(A1109,'Cód dos países'!$A$3:$C$199,2,FALSE)</f>
        <v>ARE</v>
      </c>
      <c r="C1109" s="25">
        <f>VLOOKUP(A1109,'Cód dos países'!$A$3:$C$199,3,FALSE)</f>
        <v>186</v>
      </c>
      <c r="D1109" s="25">
        <v>2013</v>
      </c>
      <c r="E1109">
        <f t="shared" si="34"/>
        <v>1862013</v>
      </c>
      <c r="F1109" s="25">
        <v>71.400000000000006</v>
      </c>
      <c r="G1109" s="25">
        <v>55</v>
      </c>
      <c r="H1109" s="25">
        <f t="shared" si="35"/>
        <v>0.55000000000000004</v>
      </c>
      <c r="I1109" s="25">
        <v>66.400000000000006</v>
      </c>
      <c r="J1109" s="25" t="s">
        <v>421</v>
      </c>
      <c r="K1109" s="25">
        <v>99.6</v>
      </c>
      <c r="L1109" s="25">
        <v>83.1</v>
      </c>
      <c r="M1109" s="25" t="s">
        <v>421</v>
      </c>
      <c r="N1109" s="25">
        <v>74.400000000000006</v>
      </c>
      <c r="O1109" s="25">
        <v>82.9</v>
      </c>
      <c r="P1109" s="25">
        <v>84.6</v>
      </c>
      <c r="Q1109" s="25">
        <v>82.5</v>
      </c>
      <c r="R1109" s="25">
        <v>35</v>
      </c>
      <c r="S1109" s="25">
        <v>50</v>
      </c>
    </row>
    <row r="1110" spans="1:19" x14ac:dyDescent="0.25">
      <c r="A1110" s="25" t="s">
        <v>103</v>
      </c>
      <c r="B1110" s="25" t="str">
        <f>VLOOKUP(A1110,'Cód dos países'!$A$3:$C$199,2,FALSE)</f>
        <v>GBR</v>
      </c>
      <c r="C1110" s="25">
        <f>VLOOKUP(A1110,'Cód dos países'!$A$3:$C$199,3,FALSE)</f>
        <v>187</v>
      </c>
      <c r="D1110" s="25">
        <v>2013</v>
      </c>
      <c r="E1110">
        <f t="shared" si="34"/>
        <v>1872013</v>
      </c>
      <c r="F1110" s="25">
        <v>74.900000000000006</v>
      </c>
      <c r="G1110" s="25">
        <v>90</v>
      </c>
      <c r="H1110" s="25">
        <f t="shared" si="35"/>
        <v>0.9</v>
      </c>
      <c r="I1110" s="25">
        <v>76.400000000000006</v>
      </c>
      <c r="J1110" s="25" t="s">
        <v>421</v>
      </c>
      <c r="K1110" s="25">
        <v>56.6</v>
      </c>
      <c r="L1110" s="25">
        <v>29.5</v>
      </c>
      <c r="M1110" s="25" t="s">
        <v>421</v>
      </c>
      <c r="N1110" s="25">
        <v>92</v>
      </c>
      <c r="O1110" s="25">
        <v>73.099999999999994</v>
      </c>
      <c r="P1110" s="25">
        <v>73.5</v>
      </c>
      <c r="Q1110" s="25">
        <v>87.8</v>
      </c>
      <c r="R1110" s="25">
        <v>90</v>
      </c>
      <c r="S1110" s="25">
        <v>80</v>
      </c>
    </row>
    <row r="1111" spans="1:19" x14ac:dyDescent="0.25">
      <c r="A1111" s="25" t="s">
        <v>314</v>
      </c>
      <c r="B1111" s="25" t="str">
        <f>VLOOKUP(A1111,'Cód dos países'!$A$3:$C$199,2,FALSE)</f>
        <v>USA</v>
      </c>
      <c r="C1111" s="25">
        <f>VLOOKUP(A1111,'Cód dos países'!$A$3:$C$199,3,FALSE)</f>
        <v>188</v>
      </c>
      <c r="D1111" s="25">
        <v>2013</v>
      </c>
      <c r="E1111">
        <f t="shared" si="34"/>
        <v>1882013</v>
      </c>
      <c r="F1111" s="25">
        <v>75.5</v>
      </c>
      <c r="G1111" s="25">
        <v>80</v>
      </c>
      <c r="H1111" s="25">
        <f t="shared" si="35"/>
        <v>0.8</v>
      </c>
      <c r="I1111" s="25">
        <v>72</v>
      </c>
      <c r="J1111" s="25" t="s">
        <v>421</v>
      </c>
      <c r="K1111" s="25">
        <v>65.8</v>
      </c>
      <c r="L1111" s="25">
        <v>48.1</v>
      </c>
      <c r="M1111" s="25" t="s">
        <v>421</v>
      </c>
      <c r="N1111" s="25">
        <v>89.2</v>
      </c>
      <c r="O1111" s="25">
        <v>97.2</v>
      </c>
      <c r="P1111" s="25">
        <v>75.400000000000006</v>
      </c>
      <c r="Q1111" s="25">
        <v>86.8</v>
      </c>
      <c r="R1111" s="25">
        <v>70</v>
      </c>
      <c r="S1111" s="25">
        <v>70</v>
      </c>
    </row>
    <row r="1112" spans="1:19" x14ac:dyDescent="0.25">
      <c r="A1112" s="25" t="s">
        <v>312</v>
      </c>
      <c r="B1112" s="25" t="str">
        <f>VLOOKUP(A1112,'Cód dos países'!$A$3:$C$199,2,FALSE)</f>
        <v>URY</v>
      </c>
      <c r="C1112" s="25">
        <f>VLOOKUP(A1112,'Cód dos países'!$A$3:$C$199,3,FALSE)</f>
        <v>189</v>
      </c>
      <c r="D1112" s="25">
        <v>2013</v>
      </c>
      <c r="E1112">
        <f t="shared" si="34"/>
        <v>1892013</v>
      </c>
      <c r="F1112" s="25">
        <v>69.3</v>
      </c>
      <c r="G1112" s="25">
        <v>70</v>
      </c>
      <c r="H1112" s="25">
        <f t="shared" si="35"/>
        <v>0.7</v>
      </c>
      <c r="I1112" s="25">
        <v>70.599999999999994</v>
      </c>
      <c r="J1112" s="25" t="s">
        <v>421</v>
      </c>
      <c r="K1112" s="25">
        <v>77.400000000000006</v>
      </c>
      <c r="L1112" s="25">
        <v>68</v>
      </c>
      <c r="M1112" s="25" t="s">
        <v>421</v>
      </c>
      <c r="N1112" s="25">
        <v>74.5</v>
      </c>
      <c r="O1112" s="25">
        <v>68.099999999999994</v>
      </c>
      <c r="P1112" s="25">
        <v>72.099999999999994</v>
      </c>
      <c r="Q1112" s="25">
        <v>82.5</v>
      </c>
      <c r="R1112" s="25">
        <v>80</v>
      </c>
      <c r="S1112" s="25">
        <v>30</v>
      </c>
    </row>
    <row r="1113" spans="1:19" x14ac:dyDescent="0.25">
      <c r="A1113" s="25" t="s">
        <v>316</v>
      </c>
      <c r="B1113" s="25" t="str">
        <f>VLOOKUP(A1113,'Cód dos países'!$A$3:$C$199,2,FALSE)</f>
        <v>UZB</v>
      </c>
      <c r="C1113" s="25">
        <f>VLOOKUP(A1113,'Cód dos países'!$A$3:$C$199,3,FALSE)</f>
        <v>190</v>
      </c>
      <c r="D1113" s="25">
        <v>2013</v>
      </c>
      <c r="E1113">
        <f t="shared" si="34"/>
        <v>1902013</v>
      </c>
      <c r="F1113" s="25">
        <v>46.5</v>
      </c>
      <c r="G1113" s="25">
        <v>15</v>
      </c>
      <c r="H1113" s="25">
        <f t="shared" si="35"/>
        <v>0.15</v>
      </c>
      <c r="I1113" s="25">
        <v>13.4</v>
      </c>
      <c r="J1113" s="25" t="s">
        <v>421</v>
      </c>
      <c r="K1113" s="25">
        <v>90.3</v>
      </c>
      <c r="L1113" s="25">
        <v>70.400000000000006</v>
      </c>
      <c r="M1113" s="25" t="s">
        <v>421</v>
      </c>
      <c r="N1113" s="25">
        <v>75.7</v>
      </c>
      <c r="O1113" s="25">
        <v>60.8</v>
      </c>
      <c r="P1113" s="25">
        <v>63.1</v>
      </c>
      <c r="Q1113" s="25">
        <v>66.099999999999994</v>
      </c>
      <c r="R1113" s="25">
        <v>0</v>
      </c>
      <c r="S1113" s="25">
        <v>10</v>
      </c>
    </row>
    <row r="1114" spans="1:19" x14ac:dyDescent="0.25">
      <c r="A1114" s="25" t="s">
        <v>322</v>
      </c>
      <c r="B1114" s="25" t="str">
        <f>VLOOKUP(A1114,'Cód dos países'!$A$3:$C$199,2,FALSE)</f>
        <v>VUT</v>
      </c>
      <c r="C1114" s="25">
        <f>VLOOKUP(A1114,'Cód dos países'!$A$3:$C$199,3,FALSE)</f>
        <v>191</v>
      </c>
      <c r="D1114" s="25">
        <v>2013</v>
      </c>
      <c r="E1114">
        <f t="shared" si="34"/>
        <v>1912013</v>
      </c>
      <c r="F1114" s="25">
        <v>59.5</v>
      </c>
      <c r="G1114" s="25">
        <v>40</v>
      </c>
      <c r="H1114" s="25">
        <f t="shared" si="35"/>
        <v>0.4</v>
      </c>
      <c r="I1114" s="25">
        <v>33.5</v>
      </c>
      <c r="J1114" s="25" t="s">
        <v>421</v>
      </c>
      <c r="K1114" s="25">
        <v>97.3</v>
      </c>
      <c r="L1114" s="25">
        <v>81.7</v>
      </c>
      <c r="M1114" s="25" t="s">
        <v>421</v>
      </c>
      <c r="N1114" s="25">
        <v>54.8</v>
      </c>
      <c r="O1114" s="25">
        <v>56.8</v>
      </c>
      <c r="P1114" s="25">
        <v>82.7</v>
      </c>
      <c r="Q1114" s="25">
        <v>48</v>
      </c>
      <c r="R1114" s="25">
        <v>60</v>
      </c>
      <c r="S1114" s="25">
        <v>40</v>
      </c>
    </row>
    <row r="1115" spans="1:19" x14ac:dyDescent="0.25">
      <c r="A1115" s="25" t="s">
        <v>318</v>
      </c>
      <c r="B1115" s="25" t="str">
        <f>VLOOKUP(A1115,'Cód dos países'!$A$3:$C$199,2,FALSE)</f>
        <v>VEN</v>
      </c>
      <c r="C1115" s="25">
        <f>VLOOKUP(A1115,'Cód dos países'!$A$3:$C$199,3,FALSE)</f>
        <v>192</v>
      </c>
      <c r="D1115" s="25">
        <v>2013</v>
      </c>
      <c r="E1115">
        <f t="shared" si="34"/>
        <v>1922013</v>
      </c>
      <c r="F1115" s="25">
        <v>36.299999999999997</v>
      </c>
      <c r="G1115" s="25">
        <v>5</v>
      </c>
      <c r="H1115" s="25">
        <f t="shared" si="35"/>
        <v>0.05</v>
      </c>
      <c r="I1115" s="25">
        <v>16.5</v>
      </c>
      <c r="J1115" s="25" t="s">
        <v>421</v>
      </c>
      <c r="K1115" s="25">
        <v>75.3</v>
      </c>
      <c r="L1115" s="25">
        <v>51.8</v>
      </c>
      <c r="M1115" s="25" t="s">
        <v>421</v>
      </c>
      <c r="N1115" s="25">
        <v>43.4</v>
      </c>
      <c r="O1115" s="25">
        <v>33.700000000000003</v>
      </c>
      <c r="P1115" s="25">
        <v>49.7</v>
      </c>
      <c r="Q1115" s="25">
        <v>62.7</v>
      </c>
      <c r="R1115" s="25">
        <v>5</v>
      </c>
      <c r="S1115" s="25">
        <v>20</v>
      </c>
    </row>
    <row r="1116" spans="1:19" x14ac:dyDescent="0.25">
      <c r="A1116" s="25" t="s">
        <v>320</v>
      </c>
      <c r="B1116" s="25" t="str">
        <f>VLOOKUP(A1116,'Cód dos países'!$A$3:$C$199,2,FALSE)</f>
        <v>VNM</v>
      </c>
      <c r="C1116" s="25">
        <f>VLOOKUP(A1116,'Cód dos países'!$A$3:$C$199,3,FALSE)</f>
        <v>193</v>
      </c>
      <c r="D1116" s="25">
        <v>2013</v>
      </c>
      <c r="E1116">
        <f t="shared" si="34"/>
        <v>1932013</v>
      </c>
      <c r="F1116" s="25">
        <v>50.8</v>
      </c>
      <c r="G1116" s="25">
        <v>15</v>
      </c>
      <c r="H1116" s="25">
        <f t="shared" si="35"/>
        <v>0.15</v>
      </c>
      <c r="I1116" s="25">
        <v>26.9</v>
      </c>
      <c r="J1116" s="25" t="s">
        <v>421</v>
      </c>
      <c r="K1116" s="25">
        <v>77</v>
      </c>
      <c r="L1116" s="25">
        <v>71.400000000000006</v>
      </c>
      <c r="M1116" s="25" t="s">
        <v>421</v>
      </c>
      <c r="N1116" s="25">
        <v>62</v>
      </c>
      <c r="O1116" s="25">
        <v>68.3</v>
      </c>
      <c r="P1116" s="25">
        <v>63.6</v>
      </c>
      <c r="Q1116" s="25">
        <v>78.7</v>
      </c>
      <c r="R1116" s="25">
        <v>15</v>
      </c>
      <c r="S1116" s="25">
        <v>30</v>
      </c>
    </row>
    <row r="1117" spans="1:19" x14ac:dyDescent="0.25">
      <c r="A1117" s="25" t="s">
        <v>325</v>
      </c>
      <c r="B1117" s="25" t="str">
        <f>VLOOKUP(A1117,'Cód dos países'!$A$3:$C$199,2,FALSE)</f>
        <v>YEM</v>
      </c>
      <c r="C1117" s="25">
        <f>VLOOKUP(A1117,'Cód dos países'!$A$3:$C$199,3,FALSE)</f>
        <v>194</v>
      </c>
      <c r="D1117" s="25">
        <v>2013</v>
      </c>
      <c r="E1117">
        <f t="shared" si="34"/>
        <v>1942013</v>
      </c>
      <c r="F1117" s="25">
        <v>55.5</v>
      </c>
      <c r="G1117" s="25">
        <v>30</v>
      </c>
      <c r="H1117" s="25">
        <f t="shared" si="35"/>
        <v>0.3</v>
      </c>
      <c r="I1117" s="25">
        <v>19.399999999999999</v>
      </c>
      <c r="J1117" s="25" t="s">
        <v>421</v>
      </c>
      <c r="K1117" s="25">
        <v>91.7</v>
      </c>
      <c r="L1117" s="25">
        <v>74.900000000000006</v>
      </c>
      <c r="M1117" s="25" t="s">
        <v>421</v>
      </c>
      <c r="N1117" s="25">
        <v>59.2</v>
      </c>
      <c r="O1117" s="25">
        <v>54.9</v>
      </c>
      <c r="P1117" s="25">
        <v>62.1</v>
      </c>
      <c r="Q1117" s="25">
        <v>82.4</v>
      </c>
      <c r="R1117" s="25">
        <v>50</v>
      </c>
      <c r="S1117" s="25">
        <v>30</v>
      </c>
    </row>
    <row r="1118" spans="1:19" x14ac:dyDescent="0.25">
      <c r="A1118" s="25" t="s">
        <v>329</v>
      </c>
      <c r="B1118" s="25" t="str">
        <f>VLOOKUP(A1118,'Cód dos países'!$A$3:$C$199,2,FALSE)</f>
        <v>ZMB</v>
      </c>
      <c r="C1118" s="25">
        <f>VLOOKUP(A1118,'Cód dos países'!$A$3:$C$199,3,FALSE)</f>
        <v>196</v>
      </c>
      <c r="D1118" s="25">
        <v>2013</v>
      </c>
      <c r="E1118">
        <f t="shared" si="34"/>
        <v>1962013</v>
      </c>
      <c r="F1118" s="25">
        <v>60.4</v>
      </c>
      <c r="G1118" s="25">
        <v>30</v>
      </c>
      <c r="H1118" s="25">
        <f t="shared" si="35"/>
        <v>0.3</v>
      </c>
      <c r="I1118" s="25">
        <v>31.3</v>
      </c>
      <c r="J1118" s="25" t="s">
        <v>421</v>
      </c>
      <c r="K1118" s="25">
        <v>71.8</v>
      </c>
      <c r="L1118" s="25">
        <v>82.9</v>
      </c>
      <c r="M1118" s="25" t="s">
        <v>421</v>
      </c>
      <c r="N1118" s="25">
        <v>74.900000000000006</v>
      </c>
      <c r="O1118" s="25">
        <v>50.1</v>
      </c>
      <c r="P1118" s="25">
        <v>68</v>
      </c>
      <c r="Q1118" s="25">
        <v>84.6</v>
      </c>
      <c r="R1118" s="25">
        <v>60</v>
      </c>
      <c r="S1118" s="25">
        <v>50</v>
      </c>
    </row>
    <row r="1119" spans="1:19" x14ac:dyDescent="0.25">
      <c r="A1119" s="25" t="s">
        <v>331</v>
      </c>
      <c r="B1119" s="25" t="str">
        <f>VLOOKUP(A1119,'Cód dos países'!$A$3:$C$199,2,FALSE)</f>
        <v>ZWE</v>
      </c>
      <c r="C1119" s="25">
        <f>VLOOKUP(A1119,'Cód dos países'!$A$3:$C$199,3,FALSE)</f>
        <v>197</v>
      </c>
      <c r="D1119" s="25">
        <v>2013</v>
      </c>
      <c r="E1119">
        <f t="shared" si="34"/>
        <v>1972013</v>
      </c>
      <c r="F1119" s="25">
        <v>35.5</v>
      </c>
      <c r="G1119" s="25">
        <v>10</v>
      </c>
      <c r="H1119" s="25">
        <f t="shared" si="35"/>
        <v>0.1</v>
      </c>
      <c r="I1119" s="25">
        <v>19.3</v>
      </c>
      <c r="J1119" s="25" t="s">
        <v>421</v>
      </c>
      <c r="K1119" s="25">
        <v>63.3</v>
      </c>
      <c r="L1119" s="25">
        <v>64</v>
      </c>
      <c r="M1119" s="25" t="s">
        <v>421</v>
      </c>
      <c r="N1119" s="25">
        <v>34.5</v>
      </c>
      <c r="O1119" s="25">
        <v>22.2</v>
      </c>
      <c r="P1119" s="25">
        <v>73</v>
      </c>
      <c r="Q1119" s="25">
        <v>54.2</v>
      </c>
      <c r="R1119" s="25">
        <v>5</v>
      </c>
      <c r="S1119" s="25">
        <v>10</v>
      </c>
    </row>
    <row r="1120" spans="1:19" x14ac:dyDescent="0.25">
      <c r="A1120" s="25" t="s">
        <v>0</v>
      </c>
      <c r="B1120" s="25" t="str">
        <f>VLOOKUP(A1120,'Cód dos países'!$A$3:$C$199,2,FALSE)</f>
        <v>AFG</v>
      </c>
      <c r="C1120" s="25">
        <f>VLOOKUP(A1120,'Cód dos países'!$A$3:$C$199,3,FALSE)</f>
        <v>1</v>
      </c>
      <c r="D1120" s="25">
        <v>2012</v>
      </c>
      <c r="E1120">
        <f t="shared" si="34"/>
        <v>12012</v>
      </c>
      <c r="F1120" s="25" t="s">
        <v>421</v>
      </c>
      <c r="H1120" s="25" t="str">
        <f t="shared" si="35"/>
        <v/>
      </c>
      <c r="I1120" s="25">
        <v>15</v>
      </c>
      <c r="J1120" s="25" t="s">
        <v>421</v>
      </c>
      <c r="K1120" s="25" t="s">
        <v>421</v>
      </c>
      <c r="L1120" s="25">
        <v>83.2</v>
      </c>
      <c r="M1120" s="25" t="s">
        <v>421</v>
      </c>
      <c r="N1120" s="25">
        <v>59.7</v>
      </c>
      <c r="O1120" s="25">
        <v>75.8</v>
      </c>
      <c r="P1120" s="25">
        <v>69.5</v>
      </c>
      <c r="Q1120" s="25" t="s">
        <v>421</v>
      </c>
      <c r="R1120" s="25">
        <v>65</v>
      </c>
      <c r="S1120" s="25" t="s">
        <v>421</v>
      </c>
    </row>
    <row r="1121" spans="1:19" x14ac:dyDescent="0.25">
      <c r="A1121" s="25" t="s">
        <v>4</v>
      </c>
      <c r="B1121" s="25" t="str">
        <f>VLOOKUP(A1121,'Cód dos países'!$A$3:$C$199,2,FALSE)</f>
        <v>ALB</v>
      </c>
      <c r="C1121" s="25">
        <f>VLOOKUP(A1121,'Cód dos países'!$A$3:$C$199,3,FALSE)</f>
        <v>2</v>
      </c>
      <c r="D1121" s="25">
        <v>2012</v>
      </c>
      <c r="E1121">
        <f t="shared" si="34"/>
        <v>22012</v>
      </c>
      <c r="F1121" s="25">
        <v>65.2</v>
      </c>
      <c r="G1121" s="25">
        <v>30</v>
      </c>
      <c r="H1121" s="25">
        <f t="shared" si="35"/>
        <v>0.3</v>
      </c>
      <c r="I1121" s="25">
        <v>31</v>
      </c>
      <c r="J1121" s="25" t="s">
        <v>421</v>
      </c>
      <c r="K1121" s="25">
        <v>92.6</v>
      </c>
      <c r="L1121" s="25">
        <v>75.099999999999994</v>
      </c>
      <c r="M1121" s="25" t="s">
        <v>421</v>
      </c>
      <c r="N1121" s="25">
        <v>81</v>
      </c>
      <c r="O1121" s="25">
        <v>49</v>
      </c>
      <c r="P1121" s="25">
        <v>78.400000000000006</v>
      </c>
      <c r="Q1121" s="25">
        <v>79.8</v>
      </c>
      <c r="R1121" s="25">
        <v>65</v>
      </c>
      <c r="S1121" s="25">
        <v>70</v>
      </c>
    </row>
    <row r="1122" spans="1:19" x14ac:dyDescent="0.25">
      <c r="A1122" s="25" t="s">
        <v>81</v>
      </c>
      <c r="B1122" s="25" t="str">
        <f>VLOOKUP(A1122,'Cód dos países'!$A$3:$C$199,2,FALSE)</f>
        <v>DZA</v>
      </c>
      <c r="C1122" s="25">
        <f>VLOOKUP(A1122,'Cód dos países'!$A$3:$C$199,3,FALSE)</f>
        <v>3</v>
      </c>
      <c r="D1122" s="25">
        <v>2012</v>
      </c>
      <c r="E1122">
        <f t="shared" si="34"/>
        <v>32012</v>
      </c>
      <c r="F1122" s="25">
        <v>49.6</v>
      </c>
      <c r="G1122" s="25">
        <v>30</v>
      </c>
      <c r="H1122" s="25">
        <f t="shared" si="35"/>
        <v>0.3</v>
      </c>
      <c r="I1122" s="25">
        <v>29</v>
      </c>
      <c r="J1122" s="25" t="s">
        <v>421</v>
      </c>
      <c r="K1122" s="25">
        <v>80.400000000000006</v>
      </c>
      <c r="L1122" s="25">
        <v>44.1</v>
      </c>
      <c r="M1122" s="25" t="s">
        <v>421</v>
      </c>
      <c r="N1122" s="25">
        <v>65.2</v>
      </c>
      <c r="O1122" s="25">
        <v>52.6</v>
      </c>
      <c r="P1122" s="25">
        <v>76.599999999999994</v>
      </c>
      <c r="Q1122" s="25">
        <v>67.8</v>
      </c>
      <c r="R1122" s="25">
        <v>20</v>
      </c>
      <c r="S1122" s="25">
        <v>30</v>
      </c>
    </row>
    <row r="1123" spans="1:19" x14ac:dyDescent="0.25">
      <c r="A1123" s="25" t="s">
        <v>2</v>
      </c>
      <c r="B1123" s="25" t="str">
        <f>VLOOKUP(A1123,'Cód dos países'!$A$3:$C$199,2,FALSE)</f>
        <v>AGO</v>
      </c>
      <c r="C1123" s="25">
        <f>VLOOKUP(A1123,'Cód dos países'!$A$3:$C$199,3,FALSE)</f>
        <v>5</v>
      </c>
      <c r="D1123" s="25">
        <v>2012</v>
      </c>
      <c r="E1123">
        <f t="shared" si="34"/>
        <v>52012</v>
      </c>
      <c r="F1123" s="25">
        <v>47.3</v>
      </c>
      <c r="G1123" s="25">
        <v>15</v>
      </c>
      <c r="H1123" s="25">
        <f t="shared" si="35"/>
        <v>0.15</v>
      </c>
      <c r="I1123" s="25">
        <v>20</v>
      </c>
      <c r="J1123" s="25" t="s">
        <v>421</v>
      </c>
      <c r="K1123" s="25">
        <v>82.6</v>
      </c>
      <c r="L1123" s="25">
        <v>60.6</v>
      </c>
      <c r="M1123" s="25" t="s">
        <v>421</v>
      </c>
      <c r="N1123" s="25">
        <v>43.1</v>
      </c>
      <c r="O1123" s="25">
        <v>44.8</v>
      </c>
      <c r="P1123" s="25">
        <v>61.5</v>
      </c>
      <c r="Q1123" s="25">
        <v>70.2</v>
      </c>
      <c r="R1123" s="25">
        <v>35</v>
      </c>
      <c r="S1123" s="25">
        <v>40</v>
      </c>
    </row>
    <row r="1124" spans="1:19" x14ac:dyDescent="0.25">
      <c r="A1124" s="25" t="s">
        <v>8</v>
      </c>
      <c r="B1124" s="25" t="str">
        <f>VLOOKUP(A1124,'Cód dos países'!$A$3:$C$199,2,FALSE)</f>
        <v>ARG</v>
      </c>
      <c r="C1124" s="25">
        <f>VLOOKUP(A1124,'Cód dos países'!$A$3:$C$199,3,FALSE)</f>
        <v>7</v>
      </c>
      <c r="D1124" s="25">
        <v>2012</v>
      </c>
      <c r="E1124">
        <f t="shared" si="34"/>
        <v>72012</v>
      </c>
      <c r="F1124" s="25">
        <v>46.7</v>
      </c>
      <c r="G1124" s="25">
        <v>15</v>
      </c>
      <c r="H1124" s="25">
        <f t="shared" si="35"/>
        <v>0.15</v>
      </c>
      <c r="I1124" s="25">
        <v>30</v>
      </c>
      <c r="J1124" s="25" t="s">
        <v>421</v>
      </c>
      <c r="K1124" s="25">
        <v>64.3</v>
      </c>
      <c r="L1124" s="25">
        <v>52.1</v>
      </c>
      <c r="M1124" s="25" t="s">
        <v>421</v>
      </c>
      <c r="N1124" s="25">
        <v>60.1</v>
      </c>
      <c r="O1124" s="25">
        <v>47.4</v>
      </c>
      <c r="P1124" s="25">
        <v>60.4</v>
      </c>
      <c r="Q1124" s="25">
        <v>67.599999999999994</v>
      </c>
      <c r="R1124" s="25">
        <v>40</v>
      </c>
      <c r="S1124" s="25">
        <v>30</v>
      </c>
    </row>
    <row r="1125" spans="1:19" x14ac:dyDescent="0.25">
      <c r="A1125" s="25" t="s">
        <v>10</v>
      </c>
      <c r="B1125" s="25" t="str">
        <f>VLOOKUP(A1125,'Cód dos países'!$A$3:$C$199,2,FALSE)</f>
        <v>ARM</v>
      </c>
      <c r="C1125" s="25">
        <f>VLOOKUP(A1125,'Cód dos países'!$A$3:$C$199,3,FALSE)</f>
        <v>8</v>
      </c>
      <c r="D1125" s="25">
        <v>2012</v>
      </c>
      <c r="E1125">
        <f t="shared" si="34"/>
        <v>82012</v>
      </c>
      <c r="F1125" s="25">
        <v>69.400000000000006</v>
      </c>
      <c r="G1125" s="25">
        <v>30</v>
      </c>
      <c r="H1125" s="25">
        <f t="shared" si="35"/>
        <v>0.3</v>
      </c>
      <c r="I1125" s="25">
        <v>26</v>
      </c>
      <c r="J1125" s="25" t="s">
        <v>421</v>
      </c>
      <c r="K1125" s="25">
        <v>88</v>
      </c>
      <c r="L1125" s="25">
        <v>82.1</v>
      </c>
      <c r="M1125" s="25" t="s">
        <v>421</v>
      </c>
      <c r="N1125" s="25">
        <v>87.6</v>
      </c>
      <c r="O1125" s="25">
        <v>77.099999999999994</v>
      </c>
      <c r="P1125" s="25">
        <v>73</v>
      </c>
      <c r="Q1125" s="25">
        <v>85.4</v>
      </c>
      <c r="R1125" s="25">
        <v>75</v>
      </c>
      <c r="S1125" s="25">
        <v>70</v>
      </c>
    </row>
    <row r="1126" spans="1:19" x14ac:dyDescent="0.25">
      <c r="A1126" s="25" t="s">
        <v>12</v>
      </c>
      <c r="B1126" s="25" t="str">
        <f>VLOOKUP(A1126,'Cód dos países'!$A$3:$C$199,2,FALSE)</f>
        <v>AUS</v>
      </c>
      <c r="C1126" s="25">
        <f>VLOOKUP(A1126,'Cód dos países'!$A$3:$C$199,3,FALSE)</f>
        <v>9</v>
      </c>
      <c r="D1126" s="25">
        <v>2012</v>
      </c>
      <c r="E1126">
        <f t="shared" si="34"/>
        <v>92012</v>
      </c>
      <c r="F1126" s="25">
        <v>82.6</v>
      </c>
      <c r="G1126" s="25">
        <v>90</v>
      </c>
      <c r="H1126" s="25">
        <f t="shared" si="35"/>
        <v>0.9</v>
      </c>
      <c r="I1126" s="25">
        <v>88</v>
      </c>
      <c r="J1126" s="25" t="s">
        <v>421</v>
      </c>
      <c r="K1126" s="25">
        <v>66.400000000000006</v>
      </c>
      <c r="L1126" s="25">
        <v>62.8</v>
      </c>
      <c r="M1126" s="25" t="s">
        <v>421</v>
      </c>
      <c r="N1126" s="25">
        <v>95.5</v>
      </c>
      <c r="O1126" s="25">
        <v>83.5</v>
      </c>
      <c r="P1126" s="25">
        <v>83.8</v>
      </c>
      <c r="Q1126" s="25">
        <v>86.2</v>
      </c>
      <c r="R1126" s="25">
        <v>80</v>
      </c>
      <c r="S1126" s="25">
        <v>90</v>
      </c>
    </row>
    <row r="1127" spans="1:19" x14ac:dyDescent="0.25">
      <c r="A1127" s="25" t="s">
        <v>14</v>
      </c>
      <c r="B1127" s="25" t="str">
        <f>VLOOKUP(A1127,'Cód dos países'!$A$3:$C$199,2,FALSE)</f>
        <v>AUT</v>
      </c>
      <c r="C1127" s="25">
        <f>VLOOKUP(A1127,'Cód dos países'!$A$3:$C$199,3,FALSE)</f>
        <v>10</v>
      </c>
      <c r="D1127" s="25">
        <v>2012</v>
      </c>
      <c r="E1127">
        <f t="shared" si="34"/>
        <v>102012</v>
      </c>
      <c r="F1127" s="25">
        <v>71.8</v>
      </c>
      <c r="G1127" s="25">
        <v>90</v>
      </c>
      <c r="H1127" s="25">
        <f t="shared" si="35"/>
        <v>0.9</v>
      </c>
      <c r="I1127" s="25">
        <v>78</v>
      </c>
      <c r="J1127" s="25" t="s">
        <v>421</v>
      </c>
      <c r="K1127" s="25">
        <v>51.1</v>
      </c>
      <c r="L1127" s="25">
        <v>23.5</v>
      </c>
      <c r="M1127" s="25" t="s">
        <v>421</v>
      </c>
      <c r="N1127" s="25">
        <v>73.599999999999994</v>
      </c>
      <c r="O1127" s="25">
        <v>80.400000000000006</v>
      </c>
      <c r="P1127" s="25">
        <v>79.3</v>
      </c>
      <c r="Q1127" s="25">
        <v>86.8</v>
      </c>
      <c r="R1127" s="25">
        <v>85</v>
      </c>
      <c r="S1127" s="25">
        <v>70</v>
      </c>
    </row>
    <row r="1128" spans="1:19" x14ac:dyDescent="0.25">
      <c r="A1128" s="25" t="s">
        <v>16</v>
      </c>
      <c r="B1128" s="25" t="str">
        <f>VLOOKUP(A1128,'Cód dos países'!$A$3:$C$199,2,FALSE)</f>
        <v>AZE</v>
      </c>
      <c r="C1128" s="25">
        <f>VLOOKUP(A1128,'Cód dos países'!$A$3:$C$199,3,FALSE)</f>
        <v>11</v>
      </c>
      <c r="D1128" s="25">
        <v>2012</v>
      </c>
      <c r="E1128">
        <f t="shared" si="34"/>
        <v>112012</v>
      </c>
      <c r="F1128" s="25">
        <v>59.7</v>
      </c>
      <c r="G1128" s="25">
        <v>25</v>
      </c>
      <c r="H1128" s="25">
        <f t="shared" si="35"/>
        <v>0.25</v>
      </c>
      <c r="I1128" s="25">
        <v>24</v>
      </c>
      <c r="J1128" s="25" t="s">
        <v>421</v>
      </c>
      <c r="K1128" s="25">
        <v>85.5</v>
      </c>
      <c r="L1128" s="25">
        <v>67.8</v>
      </c>
      <c r="M1128" s="25" t="s">
        <v>421</v>
      </c>
      <c r="N1128" s="25">
        <v>69.2</v>
      </c>
      <c r="O1128" s="25">
        <v>79.400000000000006</v>
      </c>
      <c r="P1128" s="25">
        <v>73.5</v>
      </c>
      <c r="Q1128" s="25">
        <v>77.2</v>
      </c>
      <c r="R1128" s="25">
        <v>55</v>
      </c>
      <c r="S1128" s="25">
        <v>40</v>
      </c>
    </row>
    <row r="1129" spans="1:19" x14ac:dyDescent="0.25">
      <c r="A1129" s="25" t="s">
        <v>30</v>
      </c>
      <c r="B1129" s="25" t="str">
        <f>VLOOKUP(A1129,'Cód dos países'!$A$3:$C$199,2,FALSE)</f>
        <v>BHR</v>
      </c>
      <c r="C1129" s="25">
        <f>VLOOKUP(A1129,'Cód dos países'!$A$3:$C$199,3,FALSE)</f>
        <v>13</v>
      </c>
      <c r="D1129" s="25">
        <v>2012</v>
      </c>
      <c r="E1129">
        <f t="shared" si="34"/>
        <v>132012</v>
      </c>
      <c r="F1129" s="25">
        <v>75.5</v>
      </c>
      <c r="G1129" s="25">
        <v>55</v>
      </c>
      <c r="H1129" s="25">
        <f t="shared" si="35"/>
        <v>0.55000000000000004</v>
      </c>
      <c r="I1129" s="25">
        <v>51</v>
      </c>
      <c r="J1129" s="25" t="s">
        <v>421</v>
      </c>
      <c r="K1129" s="25">
        <v>99.9</v>
      </c>
      <c r="L1129" s="25">
        <v>72.400000000000006</v>
      </c>
      <c r="M1129" s="25" t="s">
        <v>421</v>
      </c>
      <c r="N1129" s="25">
        <v>75.8</v>
      </c>
      <c r="O1129" s="25">
        <v>90.4</v>
      </c>
      <c r="P1129" s="25">
        <v>72.5</v>
      </c>
      <c r="Q1129" s="25">
        <v>82.8</v>
      </c>
      <c r="R1129" s="25">
        <v>75</v>
      </c>
      <c r="S1129" s="25">
        <v>80</v>
      </c>
    </row>
    <row r="1130" spans="1:19" x14ac:dyDescent="0.25">
      <c r="A1130" s="25" t="s">
        <v>26</v>
      </c>
      <c r="B1130" s="25" t="str">
        <f>VLOOKUP(A1130,'Cód dos países'!$A$3:$C$199,2,FALSE)</f>
        <v>BGD</v>
      </c>
      <c r="C1130" s="25">
        <f>VLOOKUP(A1130,'Cód dos países'!$A$3:$C$199,3,FALSE)</f>
        <v>14</v>
      </c>
      <c r="D1130" s="25">
        <v>2012</v>
      </c>
      <c r="E1130">
        <f t="shared" si="34"/>
        <v>142012</v>
      </c>
      <c r="F1130" s="25">
        <v>52.6</v>
      </c>
      <c r="G1130" s="25">
        <v>20</v>
      </c>
      <c r="H1130" s="25">
        <f t="shared" si="35"/>
        <v>0.2</v>
      </c>
      <c r="I1130" s="25">
        <v>27</v>
      </c>
      <c r="J1130" s="25" t="s">
        <v>421</v>
      </c>
      <c r="K1130" s="25">
        <v>72.7</v>
      </c>
      <c r="L1130" s="25">
        <v>92.1</v>
      </c>
      <c r="M1130" s="25" t="s">
        <v>421</v>
      </c>
      <c r="N1130" s="25">
        <v>68</v>
      </c>
      <c r="O1130" s="25">
        <v>51.9</v>
      </c>
      <c r="P1130" s="25">
        <v>65.400000000000006</v>
      </c>
      <c r="Q1130" s="25">
        <v>54</v>
      </c>
      <c r="R1130" s="25">
        <v>55</v>
      </c>
      <c r="S1130" s="25">
        <v>20</v>
      </c>
    </row>
    <row r="1131" spans="1:19" x14ac:dyDescent="0.25">
      <c r="A1131" s="25" t="s">
        <v>39</v>
      </c>
      <c r="B1131" s="25" t="str">
        <f>VLOOKUP(A1131,'Cód dos países'!$A$3:$C$199,2,FALSE)</f>
        <v>BRB</v>
      </c>
      <c r="C1131" s="25">
        <f>VLOOKUP(A1131,'Cód dos países'!$A$3:$C$199,3,FALSE)</f>
        <v>15</v>
      </c>
      <c r="D1131" s="25">
        <v>2012</v>
      </c>
      <c r="E1131">
        <f t="shared" si="34"/>
        <v>152012</v>
      </c>
      <c r="F1131" s="25">
        <v>69.3</v>
      </c>
      <c r="G1131" s="25">
        <v>80</v>
      </c>
      <c r="H1131" s="25">
        <f t="shared" si="35"/>
        <v>0.8</v>
      </c>
      <c r="I1131" s="25">
        <v>78</v>
      </c>
      <c r="J1131" s="25" t="s">
        <v>421</v>
      </c>
      <c r="K1131" s="25">
        <v>74.5</v>
      </c>
      <c r="L1131" s="25">
        <v>54.2</v>
      </c>
      <c r="M1131" s="25" t="s">
        <v>421</v>
      </c>
      <c r="N1131" s="25">
        <v>74.8</v>
      </c>
      <c r="O1131" s="25">
        <v>84.4</v>
      </c>
      <c r="P1131" s="25">
        <v>72.099999999999994</v>
      </c>
      <c r="Q1131" s="25">
        <v>60.5</v>
      </c>
      <c r="R1131" s="25">
        <v>55</v>
      </c>
      <c r="S1131" s="25">
        <v>60</v>
      </c>
    </row>
    <row r="1132" spans="1:19" x14ac:dyDescent="0.25">
      <c r="A1132" s="25" t="s">
        <v>33</v>
      </c>
      <c r="B1132" s="25" t="str">
        <f>VLOOKUP(A1132,'Cód dos países'!$A$3:$C$199,2,FALSE)</f>
        <v>BLR</v>
      </c>
      <c r="C1132" s="25">
        <f>VLOOKUP(A1132,'Cód dos países'!$A$3:$C$199,3,FALSE)</f>
        <v>16</v>
      </c>
      <c r="D1132" s="25">
        <v>2012</v>
      </c>
      <c r="E1132">
        <f t="shared" si="34"/>
        <v>162012</v>
      </c>
      <c r="F1132" s="25">
        <v>48</v>
      </c>
      <c r="G1132" s="25">
        <v>20</v>
      </c>
      <c r="H1132" s="25">
        <f t="shared" si="35"/>
        <v>0.2</v>
      </c>
      <c r="I1132" s="25">
        <v>24</v>
      </c>
      <c r="J1132" s="25" t="s">
        <v>421</v>
      </c>
      <c r="K1132" s="25">
        <v>88.8</v>
      </c>
      <c r="L1132" s="25">
        <v>43.5</v>
      </c>
      <c r="M1132" s="25" t="s">
        <v>421</v>
      </c>
      <c r="N1132" s="25">
        <v>75.2</v>
      </c>
      <c r="O1132" s="25">
        <v>76.900000000000006</v>
      </c>
      <c r="P1132" s="25">
        <v>40.700000000000003</v>
      </c>
      <c r="Q1132" s="25">
        <v>80.8</v>
      </c>
      <c r="R1132" s="25">
        <v>20</v>
      </c>
      <c r="S1132" s="25">
        <v>10</v>
      </c>
    </row>
    <row r="1133" spans="1:19" x14ac:dyDescent="0.25">
      <c r="A1133" s="25" t="s">
        <v>20</v>
      </c>
      <c r="B1133" s="25" t="str">
        <f>VLOOKUP(A1133,'Cód dos países'!$A$3:$C$199,2,FALSE)</f>
        <v>BEL</v>
      </c>
      <c r="C1133" s="25">
        <f>VLOOKUP(A1133,'Cód dos países'!$A$3:$C$199,3,FALSE)</f>
        <v>17</v>
      </c>
      <c r="D1133" s="25">
        <v>2012</v>
      </c>
      <c r="E1133">
        <f t="shared" si="34"/>
        <v>172012</v>
      </c>
      <c r="F1133" s="25">
        <v>69.2</v>
      </c>
      <c r="G1133" s="25">
        <v>80</v>
      </c>
      <c r="H1133" s="25">
        <f t="shared" si="35"/>
        <v>0.8</v>
      </c>
      <c r="I1133" s="25">
        <v>75</v>
      </c>
      <c r="J1133" s="25" t="s">
        <v>421</v>
      </c>
      <c r="K1133" s="25">
        <v>45</v>
      </c>
      <c r="L1133" s="25">
        <v>14.5</v>
      </c>
      <c r="M1133" s="25" t="s">
        <v>421</v>
      </c>
      <c r="N1133" s="25">
        <v>91.6</v>
      </c>
      <c r="O1133" s="25">
        <v>69.8</v>
      </c>
      <c r="P1133" s="25">
        <v>79.3</v>
      </c>
      <c r="Q1133" s="25">
        <v>86.8</v>
      </c>
      <c r="R1133" s="25">
        <v>80</v>
      </c>
      <c r="S1133" s="25">
        <v>70</v>
      </c>
    </row>
    <row r="1134" spans="1:19" x14ac:dyDescent="0.25">
      <c r="A1134" s="25" t="s">
        <v>349</v>
      </c>
      <c r="B1134" s="25" t="str">
        <f>VLOOKUP(A1134,'Cód dos países'!$A$3:$C$199,2,FALSE)</f>
        <v>BLZ</v>
      </c>
      <c r="C1134" s="25">
        <f>VLOOKUP(A1134,'Cód dos países'!$A$3:$C$199,3,FALSE)</f>
        <v>18</v>
      </c>
      <c r="D1134" s="25">
        <v>2012</v>
      </c>
      <c r="E1134">
        <f t="shared" si="34"/>
        <v>182012</v>
      </c>
      <c r="F1134" s="25">
        <v>57.3</v>
      </c>
      <c r="G1134" s="25">
        <v>30</v>
      </c>
      <c r="H1134" s="25">
        <f t="shared" si="35"/>
        <v>0.3</v>
      </c>
      <c r="I1134" s="25">
        <v>0</v>
      </c>
      <c r="J1134" s="25" t="s">
        <v>421</v>
      </c>
      <c r="K1134" s="25">
        <v>82.2</v>
      </c>
      <c r="L1134" s="25">
        <v>72.599999999999994</v>
      </c>
      <c r="M1134" s="25" t="s">
        <v>421</v>
      </c>
      <c r="N1134" s="25">
        <v>72.599999999999994</v>
      </c>
      <c r="O1134" s="25">
        <v>71.400000000000006</v>
      </c>
      <c r="P1134" s="25">
        <v>77.3</v>
      </c>
      <c r="Q1134" s="25">
        <v>77.2</v>
      </c>
      <c r="R1134" s="25">
        <v>40</v>
      </c>
      <c r="S1134" s="25">
        <v>50</v>
      </c>
    </row>
    <row r="1135" spans="1:19" x14ac:dyDescent="0.25">
      <c r="A1135" s="25" t="s">
        <v>22</v>
      </c>
      <c r="B1135" s="25" t="str">
        <f>VLOOKUP(A1135,'Cód dos países'!$A$3:$C$199,2,FALSE)</f>
        <v>BEN</v>
      </c>
      <c r="C1135" s="25">
        <f>VLOOKUP(A1135,'Cód dos países'!$A$3:$C$199,3,FALSE)</f>
        <v>19</v>
      </c>
      <c r="D1135" s="25">
        <v>2012</v>
      </c>
      <c r="E1135">
        <f t="shared" si="34"/>
        <v>192012</v>
      </c>
      <c r="F1135" s="25">
        <v>57.6</v>
      </c>
      <c r="G1135" s="25">
        <v>30</v>
      </c>
      <c r="H1135" s="25">
        <f t="shared" si="35"/>
        <v>0.3</v>
      </c>
      <c r="I1135" s="25">
        <v>30</v>
      </c>
      <c r="J1135" s="25" t="s">
        <v>421</v>
      </c>
      <c r="K1135" s="25">
        <v>76.099999999999994</v>
      </c>
      <c r="L1135" s="25">
        <v>86.1</v>
      </c>
      <c r="M1135" s="25" t="s">
        <v>421</v>
      </c>
      <c r="N1135" s="25">
        <v>45.4</v>
      </c>
      <c r="O1135" s="25">
        <v>49.7</v>
      </c>
      <c r="P1135" s="25">
        <v>79.900000000000006</v>
      </c>
      <c r="Q1135" s="25">
        <v>59.3</v>
      </c>
      <c r="R1135" s="25">
        <v>70</v>
      </c>
      <c r="S1135" s="25">
        <v>50</v>
      </c>
    </row>
    <row r="1136" spans="1:19" x14ac:dyDescent="0.25">
      <c r="A1136" s="25" t="s">
        <v>41</v>
      </c>
      <c r="B1136" s="25" t="str">
        <f>VLOOKUP(A1136,'Cód dos países'!$A$3:$C$199,2,FALSE)</f>
        <v>BTN</v>
      </c>
      <c r="C1136" s="25">
        <f>VLOOKUP(A1136,'Cód dos países'!$A$3:$C$199,3,FALSE)</f>
        <v>20</v>
      </c>
      <c r="D1136" s="25">
        <v>2012</v>
      </c>
      <c r="E1136">
        <f t="shared" si="34"/>
        <v>202012</v>
      </c>
      <c r="F1136" s="25">
        <v>55</v>
      </c>
      <c r="G1136" s="25">
        <v>60</v>
      </c>
      <c r="H1136" s="25">
        <f t="shared" si="35"/>
        <v>0.6</v>
      </c>
      <c r="I1136" s="25">
        <v>57</v>
      </c>
      <c r="J1136" s="25" t="s">
        <v>421</v>
      </c>
      <c r="K1136" s="25">
        <v>82.7</v>
      </c>
      <c r="L1136" s="25">
        <v>38.799999999999997</v>
      </c>
      <c r="M1136" s="25" t="s">
        <v>421</v>
      </c>
      <c r="N1136" s="25">
        <v>60.5</v>
      </c>
      <c r="O1136" s="25">
        <v>84.4</v>
      </c>
      <c r="P1136" s="25">
        <v>67.3</v>
      </c>
      <c r="Q1136" s="25">
        <v>49.5</v>
      </c>
      <c r="R1136" s="25">
        <v>20</v>
      </c>
      <c r="S1136" s="25">
        <v>30</v>
      </c>
    </row>
    <row r="1137" spans="1:19" x14ac:dyDescent="0.25">
      <c r="A1137" s="25" t="s">
        <v>35</v>
      </c>
      <c r="B1137" s="25" t="str">
        <f>VLOOKUP(A1137,'Cód dos países'!$A$3:$C$199,2,FALSE)</f>
        <v>BOL</v>
      </c>
      <c r="C1137" s="25">
        <f>VLOOKUP(A1137,'Cód dos países'!$A$3:$C$199,3,FALSE)</f>
        <v>21</v>
      </c>
      <c r="D1137" s="25">
        <v>2012</v>
      </c>
      <c r="E1137">
        <f t="shared" si="34"/>
        <v>212012</v>
      </c>
      <c r="F1137" s="25">
        <v>47.9</v>
      </c>
      <c r="G1137" s="25">
        <v>10</v>
      </c>
      <c r="H1137" s="25">
        <f t="shared" si="35"/>
        <v>0.1</v>
      </c>
      <c r="I1137" s="25">
        <v>28</v>
      </c>
      <c r="J1137" s="25" t="s">
        <v>421</v>
      </c>
      <c r="K1137" s="25">
        <v>88.8</v>
      </c>
      <c r="L1137" s="25">
        <v>64.099999999999994</v>
      </c>
      <c r="M1137" s="25" t="s">
        <v>421</v>
      </c>
      <c r="N1137" s="25">
        <v>55.8</v>
      </c>
      <c r="O1137" s="25">
        <v>30.8</v>
      </c>
      <c r="P1137" s="25">
        <v>67.400000000000006</v>
      </c>
      <c r="Q1137" s="25">
        <v>74.3</v>
      </c>
      <c r="R1137" s="25">
        <v>10</v>
      </c>
      <c r="S1137" s="25">
        <v>50</v>
      </c>
    </row>
    <row r="1138" spans="1:19" x14ac:dyDescent="0.25">
      <c r="A1138" s="25" t="s">
        <v>333</v>
      </c>
      <c r="B1138" s="25" t="str">
        <f>VLOOKUP(A1138,'Cód dos países'!$A$3:$C$199,2,FALSE)</f>
        <v>BIH</v>
      </c>
      <c r="C1138" s="25">
        <f>VLOOKUP(A1138,'Cód dos países'!$A$3:$C$199,3,FALSE)</f>
        <v>22</v>
      </c>
      <c r="D1138" s="25">
        <v>2012</v>
      </c>
      <c r="E1138">
        <f t="shared" si="34"/>
        <v>222012</v>
      </c>
      <c r="F1138" s="25">
        <v>57.3</v>
      </c>
      <c r="G1138" s="25">
        <v>20</v>
      </c>
      <c r="H1138" s="25">
        <f t="shared" si="35"/>
        <v>0.2</v>
      </c>
      <c r="I1138" s="25">
        <v>32</v>
      </c>
      <c r="J1138" s="25" t="s">
        <v>421</v>
      </c>
      <c r="K1138" s="25">
        <v>83.2</v>
      </c>
      <c r="L1138" s="25">
        <v>26.9</v>
      </c>
      <c r="M1138" s="25" t="s">
        <v>421</v>
      </c>
      <c r="N1138" s="25">
        <v>54.3</v>
      </c>
      <c r="O1138" s="25">
        <v>61.2</v>
      </c>
      <c r="P1138" s="25">
        <v>79</v>
      </c>
      <c r="Q1138" s="25">
        <v>86.4</v>
      </c>
      <c r="R1138" s="25">
        <v>70</v>
      </c>
      <c r="S1138" s="25">
        <v>60</v>
      </c>
    </row>
    <row r="1139" spans="1:19" x14ac:dyDescent="0.25">
      <c r="A1139" s="25" t="s">
        <v>43</v>
      </c>
      <c r="B1139" s="25" t="str">
        <f>VLOOKUP(A1139,'Cód dos países'!$A$3:$C$199,2,FALSE)</f>
        <v>BWA</v>
      </c>
      <c r="C1139" s="25">
        <f>VLOOKUP(A1139,'Cód dos países'!$A$3:$C$199,3,FALSE)</f>
        <v>23</v>
      </c>
      <c r="D1139" s="25">
        <v>2012</v>
      </c>
      <c r="E1139">
        <f t="shared" si="34"/>
        <v>232012</v>
      </c>
      <c r="F1139" s="25">
        <v>70.599999999999994</v>
      </c>
      <c r="G1139" s="25">
        <v>70</v>
      </c>
      <c r="H1139" s="25">
        <f t="shared" si="35"/>
        <v>0.7</v>
      </c>
      <c r="I1139" s="25">
        <v>61</v>
      </c>
      <c r="J1139" s="25" t="s">
        <v>421</v>
      </c>
      <c r="K1139" s="25">
        <v>79.5</v>
      </c>
      <c r="L1139" s="25">
        <v>65.099999999999994</v>
      </c>
      <c r="M1139" s="25" t="s">
        <v>421</v>
      </c>
      <c r="N1139" s="25">
        <v>69</v>
      </c>
      <c r="O1139" s="25">
        <v>69.8</v>
      </c>
      <c r="P1139" s="25">
        <v>72</v>
      </c>
      <c r="Q1139" s="25">
        <v>79.7</v>
      </c>
      <c r="R1139" s="25">
        <v>70</v>
      </c>
      <c r="S1139" s="25">
        <v>70</v>
      </c>
    </row>
    <row r="1140" spans="1:19" x14ac:dyDescent="0.25">
      <c r="A1140" s="25" t="s">
        <v>37</v>
      </c>
      <c r="B1140" s="25" t="str">
        <f>VLOOKUP(A1140,'Cód dos países'!$A$3:$C$199,2,FALSE)</f>
        <v>BRA</v>
      </c>
      <c r="C1140" s="25">
        <f>VLOOKUP(A1140,'Cód dos países'!$A$3:$C$199,3,FALSE)</f>
        <v>24</v>
      </c>
      <c r="D1140" s="25">
        <v>2012</v>
      </c>
      <c r="E1140">
        <f t="shared" si="34"/>
        <v>242012</v>
      </c>
      <c r="F1140" s="25">
        <v>57.7</v>
      </c>
      <c r="G1140" s="25">
        <v>50</v>
      </c>
      <c r="H1140" s="25">
        <f t="shared" si="35"/>
        <v>0.5</v>
      </c>
      <c r="I1140" s="25">
        <v>38</v>
      </c>
      <c r="J1140" s="25" t="s">
        <v>421</v>
      </c>
      <c r="K1140" s="25">
        <v>70.3</v>
      </c>
      <c r="L1140" s="25">
        <v>54.8</v>
      </c>
      <c r="M1140" s="25" t="s">
        <v>421</v>
      </c>
      <c r="N1140" s="25">
        <v>53</v>
      </c>
      <c r="O1140" s="25">
        <v>57.2</v>
      </c>
      <c r="P1140" s="25">
        <v>74.400000000000006</v>
      </c>
      <c r="Q1140" s="25">
        <v>69.7</v>
      </c>
      <c r="R1140" s="25">
        <v>50</v>
      </c>
      <c r="S1140" s="25">
        <v>60</v>
      </c>
    </row>
    <row r="1141" spans="1:19" x14ac:dyDescent="0.25">
      <c r="A1141" s="25" t="s">
        <v>28</v>
      </c>
      <c r="B1141" s="25" t="str">
        <f>VLOOKUP(A1141,'Cód dos países'!$A$3:$C$199,2,FALSE)</f>
        <v>BGR</v>
      </c>
      <c r="C1141" s="25">
        <f>VLOOKUP(A1141,'Cód dos países'!$A$3:$C$199,3,FALSE)</f>
        <v>26</v>
      </c>
      <c r="D1141" s="25">
        <v>2012</v>
      </c>
      <c r="E1141">
        <f t="shared" si="34"/>
        <v>262012</v>
      </c>
      <c r="F1141" s="25">
        <v>65</v>
      </c>
      <c r="G1141" s="25">
        <v>30</v>
      </c>
      <c r="H1141" s="25">
        <f t="shared" si="35"/>
        <v>0.3</v>
      </c>
      <c r="I1141" s="25">
        <v>33</v>
      </c>
      <c r="J1141" s="25" t="s">
        <v>421</v>
      </c>
      <c r="K1141" s="25">
        <v>94</v>
      </c>
      <c r="L1141" s="25">
        <v>64.2</v>
      </c>
      <c r="M1141" s="25" t="s">
        <v>421</v>
      </c>
      <c r="N1141" s="25">
        <v>73.599999999999994</v>
      </c>
      <c r="O1141" s="25">
        <v>74.8</v>
      </c>
      <c r="P1141" s="25">
        <v>78.599999999999994</v>
      </c>
      <c r="Q1141" s="25">
        <v>86.8</v>
      </c>
      <c r="R1141" s="25">
        <v>55</v>
      </c>
      <c r="S1141" s="25">
        <v>60</v>
      </c>
    </row>
    <row r="1142" spans="1:19" x14ac:dyDescent="0.25">
      <c r="A1142" s="25" t="s">
        <v>24</v>
      </c>
      <c r="B1142" s="25" t="str">
        <f>VLOOKUP(A1142,'Cód dos países'!$A$3:$C$199,2,FALSE)</f>
        <v>BFA</v>
      </c>
      <c r="C1142" s="25">
        <f>VLOOKUP(A1142,'Cód dos países'!$A$3:$C$199,3,FALSE)</f>
        <v>27</v>
      </c>
      <c r="D1142" s="25">
        <v>2012</v>
      </c>
      <c r="E1142">
        <f t="shared" si="34"/>
        <v>272012</v>
      </c>
      <c r="F1142" s="25">
        <v>59.9</v>
      </c>
      <c r="G1142" s="25">
        <v>30</v>
      </c>
      <c r="H1142" s="25">
        <f t="shared" si="35"/>
        <v>0.3</v>
      </c>
      <c r="I1142" s="25">
        <v>30</v>
      </c>
      <c r="J1142" s="25" t="s">
        <v>421</v>
      </c>
      <c r="K1142" s="25">
        <v>81.400000000000006</v>
      </c>
      <c r="L1142" s="25">
        <v>82</v>
      </c>
      <c r="M1142" s="25" t="s">
        <v>421</v>
      </c>
      <c r="N1142" s="25">
        <v>61.2</v>
      </c>
      <c r="O1142" s="25">
        <v>56.4</v>
      </c>
      <c r="P1142" s="25">
        <v>80.599999999999994</v>
      </c>
      <c r="Q1142" s="25">
        <v>72.5</v>
      </c>
      <c r="R1142" s="25">
        <v>55</v>
      </c>
      <c r="S1142" s="25">
        <v>50</v>
      </c>
    </row>
    <row r="1143" spans="1:19" x14ac:dyDescent="0.25">
      <c r="A1143" s="25" t="s">
        <v>338</v>
      </c>
      <c r="B1143" s="25" t="str">
        <f>VLOOKUP(A1143,'Cód dos países'!$A$3:$C$199,2,FALSE)</f>
        <v>MMR</v>
      </c>
      <c r="C1143" s="25">
        <f>VLOOKUP(A1143,'Cód dos países'!$A$3:$C$199,3,FALSE)</f>
        <v>123</v>
      </c>
      <c r="D1143" s="25">
        <v>2012</v>
      </c>
      <c r="E1143">
        <f t="shared" si="34"/>
        <v>1232012</v>
      </c>
      <c r="F1143" s="25">
        <v>39.200000000000003</v>
      </c>
      <c r="G1143" s="25">
        <v>10</v>
      </c>
      <c r="H1143" s="25">
        <f t="shared" si="35"/>
        <v>0.1</v>
      </c>
      <c r="I1143" s="25">
        <v>15</v>
      </c>
      <c r="J1143" s="25" t="s">
        <v>421</v>
      </c>
      <c r="K1143" s="25">
        <v>81.900000000000006</v>
      </c>
      <c r="L1143" s="25">
        <v>96.8</v>
      </c>
      <c r="M1143" s="25" t="s">
        <v>421</v>
      </c>
      <c r="N1143" s="25">
        <v>20</v>
      </c>
      <c r="O1143" s="25">
        <v>20</v>
      </c>
      <c r="P1143" s="25">
        <v>65.099999999999994</v>
      </c>
      <c r="Q1143" s="25">
        <v>73.599999999999994</v>
      </c>
      <c r="R1143" s="25">
        <v>0</v>
      </c>
      <c r="S1143" s="25">
        <v>10</v>
      </c>
    </row>
    <row r="1144" spans="1:19" x14ac:dyDescent="0.25">
      <c r="A1144" s="25" t="s">
        <v>18</v>
      </c>
      <c r="B1144" s="25" t="str">
        <f>VLOOKUP(A1144,'Cód dos países'!$A$3:$C$199,2,FALSE)</f>
        <v>BDI</v>
      </c>
      <c r="C1144" s="25">
        <f>VLOOKUP(A1144,'Cód dos países'!$A$3:$C$199,3,FALSE)</f>
        <v>28</v>
      </c>
      <c r="D1144" s="25">
        <v>2012</v>
      </c>
      <c r="E1144">
        <f t="shared" si="34"/>
        <v>282012</v>
      </c>
      <c r="F1144" s="25">
        <v>49</v>
      </c>
      <c r="G1144" s="25">
        <v>20</v>
      </c>
      <c r="H1144" s="25">
        <f t="shared" si="35"/>
        <v>0.2</v>
      </c>
      <c r="I1144" s="25">
        <v>19</v>
      </c>
      <c r="J1144" s="25" t="s">
        <v>421</v>
      </c>
      <c r="K1144" s="25">
        <v>71.5</v>
      </c>
      <c r="L1144" s="25">
        <v>22.6</v>
      </c>
      <c r="M1144" s="25" t="s">
        <v>421</v>
      </c>
      <c r="N1144" s="25">
        <v>58.4</v>
      </c>
      <c r="O1144" s="25">
        <v>66.400000000000006</v>
      </c>
      <c r="P1144" s="25">
        <v>68.7</v>
      </c>
      <c r="Q1144" s="25">
        <v>78.900000000000006</v>
      </c>
      <c r="R1144" s="25">
        <v>55</v>
      </c>
      <c r="S1144" s="25">
        <v>30</v>
      </c>
    </row>
    <row r="1145" spans="1:19" x14ac:dyDescent="0.25">
      <c r="A1145" s="25" t="s">
        <v>419</v>
      </c>
      <c r="B1145" s="25" t="e">
        <f>VLOOKUP(A1145,'Cód dos países'!$A$3:$C$199,2,FALSE)</f>
        <v>#N/A</v>
      </c>
      <c r="C1145" s="25" t="e">
        <f>VLOOKUP(A1145,'Cód dos países'!$A$3:$C$199,3,FALSE)</f>
        <v>#N/A</v>
      </c>
      <c r="D1145" s="25">
        <v>2012</v>
      </c>
      <c r="E1145" t="e">
        <f t="shared" si="34"/>
        <v>#N/A</v>
      </c>
      <c r="F1145" s="25">
        <v>63.7</v>
      </c>
      <c r="G1145" s="25">
        <v>70</v>
      </c>
      <c r="H1145" s="25">
        <f t="shared" si="35"/>
        <v>0.7</v>
      </c>
      <c r="I1145" s="25">
        <v>55</v>
      </c>
      <c r="J1145" s="25" t="s">
        <v>421</v>
      </c>
      <c r="K1145" s="25">
        <v>77.900000000000006</v>
      </c>
      <c r="L1145" s="25">
        <v>65.400000000000006</v>
      </c>
      <c r="M1145" s="25" t="s">
        <v>421</v>
      </c>
      <c r="N1145" s="25">
        <v>58.9</v>
      </c>
      <c r="O1145" s="25">
        <v>40.299999999999997</v>
      </c>
      <c r="P1145" s="25">
        <v>78</v>
      </c>
      <c r="Q1145" s="25">
        <v>66.900000000000006</v>
      </c>
      <c r="R1145" s="25">
        <v>65</v>
      </c>
      <c r="S1145" s="25">
        <v>60</v>
      </c>
    </row>
    <row r="1146" spans="1:19" x14ac:dyDescent="0.25">
      <c r="A1146" s="25" t="s">
        <v>160</v>
      </c>
      <c r="B1146" s="25" t="str">
        <f>VLOOKUP(A1146,'Cód dos países'!$A$3:$C$199,2,FALSE)</f>
        <v>KHM</v>
      </c>
      <c r="C1146" s="25">
        <f>VLOOKUP(A1146,'Cód dos países'!$A$3:$C$199,3,FALSE)</f>
        <v>29</v>
      </c>
      <c r="D1146" s="25">
        <v>2012</v>
      </c>
      <c r="E1146">
        <f t="shared" si="34"/>
        <v>292012</v>
      </c>
      <c r="F1146" s="25">
        <v>58.5</v>
      </c>
      <c r="G1146" s="25">
        <v>30</v>
      </c>
      <c r="H1146" s="25">
        <f t="shared" si="35"/>
        <v>0.3</v>
      </c>
      <c r="I1146" s="25">
        <v>21</v>
      </c>
      <c r="J1146" s="25" t="s">
        <v>421</v>
      </c>
      <c r="K1146" s="25">
        <v>90.9</v>
      </c>
      <c r="L1146" s="25">
        <v>88.4</v>
      </c>
      <c r="M1146" s="25" t="s">
        <v>421</v>
      </c>
      <c r="N1146" s="25">
        <v>39.4</v>
      </c>
      <c r="O1146" s="25">
        <v>54.2</v>
      </c>
      <c r="P1146" s="25">
        <v>81.3</v>
      </c>
      <c r="Q1146" s="25">
        <v>70.2</v>
      </c>
      <c r="R1146" s="25">
        <v>60</v>
      </c>
      <c r="S1146" s="25">
        <v>50</v>
      </c>
    </row>
    <row r="1147" spans="1:19" x14ac:dyDescent="0.25">
      <c r="A1147" s="25" t="s">
        <v>56</v>
      </c>
      <c r="B1147" s="25" t="str">
        <f>VLOOKUP(A1147,'Cód dos países'!$A$3:$C$199,2,FALSE)</f>
        <v>CMR</v>
      </c>
      <c r="C1147" s="25">
        <f>VLOOKUP(A1147,'Cód dos países'!$A$3:$C$199,3,FALSE)</f>
        <v>30</v>
      </c>
      <c r="D1147" s="25">
        <v>2012</v>
      </c>
      <c r="E1147">
        <f t="shared" si="34"/>
        <v>302012</v>
      </c>
      <c r="F1147" s="25">
        <v>52.3</v>
      </c>
      <c r="G1147" s="25">
        <v>30</v>
      </c>
      <c r="H1147" s="25">
        <f t="shared" si="35"/>
        <v>0.3</v>
      </c>
      <c r="I1147" s="25">
        <v>25</v>
      </c>
      <c r="J1147" s="25" t="s">
        <v>421</v>
      </c>
      <c r="K1147" s="25">
        <v>69.3</v>
      </c>
      <c r="L1147" s="25">
        <v>87.1</v>
      </c>
      <c r="M1147" s="25" t="s">
        <v>421</v>
      </c>
      <c r="N1147" s="25">
        <v>46.8</v>
      </c>
      <c r="O1147" s="25">
        <v>55.5</v>
      </c>
      <c r="P1147" s="25">
        <v>69.900000000000006</v>
      </c>
      <c r="Q1147" s="25">
        <v>54.9</v>
      </c>
      <c r="R1147" s="25">
        <v>35</v>
      </c>
      <c r="S1147" s="25">
        <v>50</v>
      </c>
    </row>
    <row r="1148" spans="1:19" x14ac:dyDescent="0.25">
      <c r="A1148" s="25" t="s">
        <v>47</v>
      </c>
      <c r="B1148" s="25" t="str">
        <f>VLOOKUP(A1148,'Cód dos países'!$A$3:$C$199,2,FALSE)</f>
        <v>CAN</v>
      </c>
      <c r="C1148" s="25">
        <f>VLOOKUP(A1148,'Cód dos países'!$A$3:$C$199,3,FALSE)</f>
        <v>31</v>
      </c>
      <c r="D1148" s="25">
        <v>2012</v>
      </c>
      <c r="E1148">
        <f t="shared" si="34"/>
        <v>312012</v>
      </c>
      <c r="F1148" s="25">
        <v>79.400000000000006</v>
      </c>
      <c r="G1148" s="25">
        <v>90</v>
      </c>
      <c r="H1148" s="25">
        <f t="shared" si="35"/>
        <v>0.9</v>
      </c>
      <c r="I1148" s="25">
        <v>87</v>
      </c>
      <c r="J1148" s="25" t="s">
        <v>421</v>
      </c>
      <c r="K1148" s="25">
        <v>79.8</v>
      </c>
      <c r="L1148" s="25">
        <v>44.8</v>
      </c>
      <c r="M1148" s="25" t="s">
        <v>421</v>
      </c>
      <c r="N1148" s="25">
        <v>91.7</v>
      </c>
      <c r="O1148" s="25">
        <v>82.3</v>
      </c>
      <c r="P1148" s="25">
        <v>75.2</v>
      </c>
      <c r="Q1148" s="25">
        <v>88.2</v>
      </c>
      <c r="R1148" s="25">
        <v>75</v>
      </c>
      <c r="S1148" s="25">
        <v>80</v>
      </c>
    </row>
    <row r="1149" spans="1:19" x14ac:dyDescent="0.25">
      <c r="A1149" s="25" t="s">
        <v>45</v>
      </c>
      <c r="B1149" s="25" t="str">
        <f>VLOOKUP(A1149,'Cód dos países'!$A$3:$C$199,2,FALSE)</f>
        <v>CAF</v>
      </c>
      <c r="C1149" s="25">
        <f>VLOOKUP(A1149,'Cód dos países'!$A$3:$C$199,3,FALSE)</f>
        <v>33</v>
      </c>
      <c r="D1149" s="25">
        <v>2012</v>
      </c>
      <c r="E1149">
        <f t="shared" si="34"/>
        <v>332012</v>
      </c>
      <c r="F1149" s="25">
        <v>50.4</v>
      </c>
      <c r="G1149" s="25">
        <v>20</v>
      </c>
      <c r="H1149" s="25">
        <f t="shared" si="35"/>
        <v>0.2</v>
      </c>
      <c r="I1149" s="25">
        <v>22</v>
      </c>
      <c r="J1149" s="25" t="s">
        <v>421</v>
      </c>
      <c r="K1149" s="25">
        <v>65.099999999999994</v>
      </c>
      <c r="L1149" s="25">
        <v>92.4</v>
      </c>
      <c r="M1149" s="25" t="s">
        <v>421</v>
      </c>
      <c r="N1149" s="25">
        <v>35.200000000000003</v>
      </c>
      <c r="O1149" s="25">
        <v>47.9</v>
      </c>
      <c r="P1149" s="25">
        <v>78.099999999999994</v>
      </c>
      <c r="Q1149" s="25">
        <v>57.8</v>
      </c>
      <c r="R1149" s="25">
        <v>55</v>
      </c>
      <c r="S1149" s="25">
        <v>30</v>
      </c>
    </row>
    <row r="1150" spans="1:19" x14ac:dyDescent="0.25">
      <c r="A1150" s="25" t="s">
        <v>288</v>
      </c>
      <c r="B1150" s="25" t="str">
        <f>VLOOKUP(A1150,'Cód dos países'!$A$3:$C$199,2,FALSE)</f>
        <v>TCD</v>
      </c>
      <c r="C1150" s="25">
        <f>VLOOKUP(A1150,'Cód dos países'!$A$3:$C$199,3,FALSE)</f>
        <v>34</v>
      </c>
      <c r="D1150" s="25">
        <v>2012</v>
      </c>
      <c r="E1150">
        <f t="shared" si="34"/>
        <v>342012</v>
      </c>
      <c r="F1150" s="25">
        <v>45.2</v>
      </c>
      <c r="G1150" s="25">
        <v>20</v>
      </c>
      <c r="H1150" s="25">
        <f t="shared" si="35"/>
        <v>0.2</v>
      </c>
      <c r="I1150" s="25">
        <v>20</v>
      </c>
      <c r="J1150" s="25" t="s">
        <v>421</v>
      </c>
      <c r="K1150" s="25">
        <v>50.4</v>
      </c>
      <c r="L1150" s="25">
        <v>75.5</v>
      </c>
      <c r="M1150" s="25" t="s">
        <v>421</v>
      </c>
      <c r="N1150" s="25">
        <v>25.2</v>
      </c>
      <c r="O1150" s="25">
        <v>40.5</v>
      </c>
      <c r="P1150" s="25">
        <v>74.599999999999994</v>
      </c>
      <c r="Q1150" s="25">
        <v>55.6</v>
      </c>
      <c r="R1150" s="25">
        <v>50</v>
      </c>
      <c r="S1150" s="25">
        <v>40</v>
      </c>
    </row>
    <row r="1151" spans="1:19" x14ac:dyDescent="0.25">
      <c r="A1151" s="25" t="s">
        <v>51</v>
      </c>
      <c r="B1151" s="25" t="str">
        <f>VLOOKUP(A1151,'Cód dos países'!$A$3:$C$199,2,FALSE)</f>
        <v>CHL</v>
      </c>
      <c r="C1151" s="25">
        <f>VLOOKUP(A1151,'Cód dos países'!$A$3:$C$199,3,FALSE)</f>
        <v>35</v>
      </c>
      <c r="D1151" s="25">
        <v>2012</v>
      </c>
      <c r="E1151">
        <f t="shared" si="34"/>
        <v>352012</v>
      </c>
      <c r="F1151" s="25">
        <v>79</v>
      </c>
      <c r="G1151" s="25">
        <v>90</v>
      </c>
      <c r="H1151" s="25">
        <f t="shared" si="35"/>
        <v>0.9</v>
      </c>
      <c r="I1151" s="25">
        <v>72</v>
      </c>
      <c r="J1151" s="25" t="s">
        <v>421</v>
      </c>
      <c r="K1151" s="25">
        <v>77.599999999999994</v>
      </c>
      <c r="L1151" s="25">
        <v>83.7</v>
      </c>
      <c r="M1151" s="25" t="s">
        <v>421</v>
      </c>
      <c r="N1151" s="25">
        <v>70.5</v>
      </c>
      <c r="O1151" s="25">
        <v>74.2</v>
      </c>
      <c r="P1151" s="25">
        <v>84.6</v>
      </c>
      <c r="Q1151" s="25">
        <v>82</v>
      </c>
      <c r="R1151" s="25">
        <v>85</v>
      </c>
      <c r="S1151" s="25">
        <v>70</v>
      </c>
    </row>
    <row r="1152" spans="1:19" x14ac:dyDescent="0.25">
      <c r="A1152" s="25" t="s">
        <v>53</v>
      </c>
      <c r="B1152" s="25" t="str">
        <f>VLOOKUP(A1152,'Cód dos países'!$A$3:$C$199,2,FALSE)</f>
        <v>CHN</v>
      </c>
      <c r="C1152" s="25">
        <f>VLOOKUP(A1152,'Cód dos países'!$A$3:$C$199,3,FALSE)</f>
        <v>36</v>
      </c>
      <c r="D1152" s="25">
        <v>2012</v>
      </c>
      <c r="E1152">
        <f t="shared" si="34"/>
        <v>362012</v>
      </c>
      <c r="F1152" s="25">
        <v>51.9</v>
      </c>
      <c r="G1152" s="25">
        <v>20</v>
      </c>
      <c r="H1152" s="25">
        <f t="shared" si="35"/>
        <v>0.2</v>
      </c>
      <c r="I1152" s="25">
        <v>36</v>
      </c>
      <c r="J1152" s="25" t="s">
        <v>421</v>
      </c>
      <c r="K1152" s="25">
        <v>70.2</v>
      </c>
      <c r="L1152" s="25">
        <v>83.3</v>
      </c>
      <c r="M1152" s="25" t="s">
        <v>421</v>
      </c>
      <c r="N1152" s="25">
        <v>48</v>
      </c>
      <c r="O1152" s="25">
        <v>62.6</v>
      </c>
      <c r="P1152" s="25">
        <v>71.599999999999994</v>
      </c>
      <c r="Q1152" s="25">
        <v>72</v>
      </c>
      <c r="R1152" s="25">
        <v>25</v>
      </c>
      <c r="S1152" s="25">
        <v>30</v>
      </c>
    </row>
    <row r="1153" spans="1:19" x14ac:dyDescent="0.25">
      <c r="A1153" s="25" t="s">
        <v>59</v>
      </c>
      <c r="B1153" s="25" t="str">
        <f>VLOOKUP(A1153,'Cód dos países'!$A$3:$C$199,2,FALSE)</f>
        <v>COL</v>
      </c>
      <c r="C1153" s="25">
        <f>VLOOKUP(A1153,'Cód dos países'!$A$3:$C$199,3,FALSE)</f>
        <v>37</v>
      </c>
      <c r="D1153" s="25">
        <v>2012</v>
      </c>
      <c r="E1153">
        <f t="shared" si="34"/>
        <v>372012</v>
      </c>
      <c r="F1153" s="25">
        <v>69.599999999999994</v>
      </c>
      <c r="G1153" s="25">
        <v>50</v>
      </c>
      <c r="H1153" s="25">
        <f t="shared" si="35"/>
        <v>0.5</v>
      </c>
      <c r="I1153" s="25">
        <v>34</v>
      </c>
      <c r="J1153" s="25" t="s">
        <v>421</v>
      </c>
      <c r="K1153" s="25">
        <v>76.099999999999994</v>
      </c>
      <c r="L1153" s="25">
        <v>75.2</v>
      </c>
      <c r="M1153" s="25" t="s">
        <v>421</v>
      </c>
      <c r="N1153" s="25">
        <v>90.2</v>
      </c>
      <c r="O1153" s="25">
        <v>79.3</v>
      </c>
      <c r="P1153" s="25">
        <v>78.7</v>
      </c>
      <c r="Q1153" s="25">
        <v>72.2</v>
      </c>
      <c r="R1153" s="25">
        <v>70</v>
      </c>
      <c r="S1153" s="25">
        <v>70</v>
      </c>
    </row>
    <row r="1154" spans="1:19" x14ac:dyDescent="0.25">
      <c r="A1154" s="25" t="s">
        <v>61</v>
      </c>
      <c r="B1154" s="25" t="str">
        <f>VLOOKUP(A1154,'Cód dos países'!$A$3:$C$199,2,FALSE)</f>
        <v>COM</v>
      </c>
      <c r="C1154" s="25">
        <f>VLOOKUP(A1154,'Cód dos países'!$A$3:$C$199,3,FALSE)</f>
        <v>38</v>
      </c>
      <c r="D1154" s="25">
        <v>2012</v>
      </c>
      <c r="E1154">
        <f t="shared" si="34"/>
        <v>382012</v>
      </c>
      <c r="F1154" s="25">
        <v>47.5</v>
      </c>
      <c r="G1154" s="25">
        <v>30</v>
      </c>
      <c r="H1154" s="25">
        <f t="shared" si="35"/>
        <v>0.3</v>
      </c>
      <c r="I1154" s="25">
        <v>24</v>
      </c>
      <c r="J1154" s="25" t="s">
        <v>421</v>
      </c>
      <c r="K1154" s="25">
        <v>64.7</v>
      </c>
      <c r="L1154" s="25">
        <v>82.4</v>
      </c>
      <c r="M1154" s="25" t="s">
        <v>421</v>
      </c>
      <c r="N1154" s="25">
        <v>44.7</v>
      </c>
      <c r="O1154" s="25">
        <v>51.2</v>
      </c>
      <c r="P1154" s="25">
        <v>74.599999999999994</v>
      </c>
      <c r="Q1154" s="25">
        <v>68.8</v>
      </c>
      <c r="R1154" s="25">
        <v>15</v>
      </c>
      <c r="S1154" s="25">
        <v>20</v>
      </c>
    </row>
    <row r="1155" spans="1:19" x14ac:dyDescent="0.25">
      <c r="A1155" s="25" t="s">
        <v>65</v>
      </c>
      <c r="B1155" s="25" t="str">
        <f>VLOOKUP(A1155,'Cód dos países'!$A$3:$C$199,2,FALSE)</f>
        <v>CRI</v>
      </c>
      <c r="C1155" s="25">
        <f>VLOOKUP(A1155,'Cód dos países'!$A$3:$C$199,3,FALSE)</f>
        <v>41</v>
      </c>
      <c r="D1155" s="25">
        <v>2012</v>
      </c>
      <c r="E1155">
        <f t="shared" si="34"/>
        <v>412012</v>
      </c>
      <c r="F1155" s="25">
        <v>67</v>
      </c>
      <c r="G1155" s="25">
        <v>50</v>
      </c>
      <c r="H1155" s="25">
        <f t="shared" si="35"/>
        <v>0.5</v>
      </c>
      <c r="I1155" s="25">
        <v>48</v>
      </c>
      <c r="J1155" s="25" t="s">
        <v>421</v>
      </c>
      <c r="K1155" s="25">
        <v>82.9</v>
      </c>
      <c r="L1155" s="25">
        <v>90.1</v>
      </c>
      <c r="M1155" s="25" t="s">
        <v>421</v>
      </c>
      <c r="N1155" s="25">
        <v>58.3</v>
      </c>
      <c r="O1155" s="25">
        <v>60.4</v>
      </c>
      <c r="P1155" s="25">
        <v>75.400000000000006</v>
      </c>
      <c r="Q1155" s="25">
        <v>85.1</v>
      </c>
      <c r="R1155" s="25">
        <v>70</v>
      </c>
      <c r="S1155" s="25">
        <v>50</v>
      </c>
    </row>
    <row r="1156" spans="1:19" x14ac:dyDescent="0.25">
      <c r="A1156" s="25" t="s">
        <v>429</v>
      </c>
      <c r="B1156" s="25" t="str">
        <f>VLOOKUP(A1156,'Cód dos países'!$A$3:$C$199,2,FALSE)</f>
        <v>CIV</v>
      </c>
      <c r="C1156" s="25">
        <f>VLOOKUP(A1156,'Cód dos países'!$A$3:$C$199,3,FALSE)</f>
        <v>42</v>
      </c>
      <c r="D1156" s="25">
        <v>2012</v>
      </c>
      <c r="E1156">
        <f t="shared" si="34"/>
        <v>422012</v>
      </c>
      <c r="F1156" s="25">
        <v>54.1</v>
      </c>
      <c r="G1156" s="25">
        <v>25</v>
      </c>
      <c r="H1156" s="25">
        <f t="shared" si="35"/>
        <v>0.25</v>
      </c>
      <c r="I1156" s="25">
        <v>22</v>
      </c>
      <c r="J1156" s="25" t="s">
        <v>421</v>
      </c>
      <c r="K1156" s="25">
        <v>77.900000000000006</v>
      </c>
      <c r="L1156" s="25">
        <v>79.8</v>
      </c>
      <c r="M1156" s="25" t="s">
        <v>421</v>
      </c>
      <c r="N1156" s="25">
        <v>43.3</v>
      </c>
      <c r="O1156" s="25">
        <v>54.6</v>
      </c>
      <c r="P1156" s="25">
        <v>77.8</v>
      </c>
      <c r="Q1156" s="25">
        <v>70.3</v>
      </c>
      <c r="R1156" s="25">
        <v>40</v>
      </c>
      <c r="S1156" s="25">
        <v>50</v>
      </c>
    </row>
    <row r="1157" spans="1:19" x14ac:dyDescent="0.25">
      <c r="A1157" s="25" t="s">
        <v>126</v>
      </c>
      <c r="B1157" s="25" t="str">
        <f>VLOOKUP(A1157,'Cód dos países'!$A$3:$C$199,2,FALSE)</f>
        <v>HRV</v>
      </c>
      <c r="C1157" s="25">
        <f>VLOOKUP(A1157,'Cód dos países'!$A$3:$C$199,3,FALSE)</f>
        <v>43</v>
      </c>
      <c r="D1157" s="25">
        <v>2012</v>
      </c>
      <c r="E1157">
        <f t="shared" ref="E1157:E1220" si="36">C1157*10000+D1157</f>
        <v>432012</v>
      </c>
      <c r="F1157" s="25">
        <v>61.3</v>
      </c>
      <c r="G1157" s="25">
        <v>40</v>
      </c>
      <c r="H1157" s="25">
        <f t="shared" ref="H1157:H1220" si="37">IF(G1157="","",(G1157/100))</f>
        <v>0.4</v>
      </c>
      <c r="I1157" s="25">
        <v>40</v>
      </c>
      <c r="J1157" s="25" t="s">
        <v>421</v>
      </c>
      <c r="K1157" s="25">
        <v>75.400000000000006</v>
      </c>
      <c r="L1157" s="25">
        <v>48.7</v>
      </c>
      <c r="M1157" s="25" t="s">
        <v>421</v>
      </c>
      <c r="N1157" s="25">
        <v>63</v>
      </c>
      <c r="O1157" s="25">
        <v>42.4</v>
      </c>
      <c r="P1157" s="25">
        <v>81.099999999999994</v>
      </c>
      <c r="Q1157" s="25">
        <v>87.5</v>
      </c>
      <c r="R1157" s="25">
        <v>75</v>
      </c>
      <c r="S1157" s="25">
        <v>60</v>
      </c>
    </row>
    <row r="1158" spans="1:19" x14ac:dyDescent="0.25">
      <c r="A1158" s="25" t="s">
        <v>67</v>
      </c>
      <c r="B1158" s="25" t="str">
        <f>VLOOKUP(A1158,'Cód dos países'!$A$3:$C$199,2,FALSE)</f>
        <v>CUB</v>
      </c>
      <c r="C1158" s="25">
        <f>VLOOKUP(A1158,'Cód dos países'!$A$3:$C$199,3,FALSE)</f>
        <v>44</v>
      </c>
      <c r="D1158" s="25">
        <v>2012</v>
      </c>
      <c r="E1158">
        <f t="shared" si="36"/>
        <v>442012</v>
      </c>
      <c r="F1158" s="25">
        <v>28.5</v>
      </c>
      <c r="G1158" s="25">
        <v>10</v>
      </c>
      <c r="H1158" s="25">
        <f t="shared" si="37"/>
        <v>0.1</v>
      </c>
      <c r="I1158" s="25">
        <v>42</v>
      </c>
      <c r="J1158" s="25" t="s">
        <v>421</v>
      </c>
      <c r="K1158" s="25">
        <v>62.7</v>
      </c>
      <c r="L1158" s="25">
        <v>0</v>
      </c>
      <c r="M1158" s="25" t="s">
        <v>421</v>
      </c>
      <c r="N1158" s="25">
        <v>10</v>
      </c>
      <c r="O1158" s="25">
        <v>20</v>
      </c>
      <c r="P1158" s="25">
        <v>67.400000000000006</v>
      </c>
      <c r="Q1158" s="25">
        <v>62.7</v>
      </c>
      <c r="R1158" s="25">
        <v>0</v>
      </c>
      <c r="S1158" s="25">
        <v>10</v>
      </c>
    </row>
    <row r="1159" spans="1:19" x14ac:dyDescent="0.25">
      <c r="A1159" s="25" t="s">
        <v>69</v>
      </c>
      <c r="B1159" s="25" t="str">
        <f>VLOOKUP(A1159,'Cód dos países'!$A$3:$C$199,2,FALSE)</f>
        <v>CYP</v>
      </c>
      <c r="C1159" s="25">
        <f>VLOOKUP(A1159,'Cód dos países'!$A$3:$C$199,3,FALSE)</f>
        <v>45</v>
      </c>
      <c r="D1159" s="25">
        <v>2012</v>
      </c>
      <c r="E1159">
        <f t="shared" si="36"/>
        <v>452012</v>
      </c>
      <c r="F1159" s="25">
        <v>69</v>
      </c>
      <c r="G1159" s="25">
        <v>70</v>
      </c>
      <c r="H1159" s="25">
        <f t="shared" si="37"/>
        <v>0.7</v>
      </c>
      <c r="I1159" s="25">
        <v>63</v>
      </c>
      <c r="J1159" s="25" t="s">
        <v>421</v>
      </c>
      <c r="K1159" s="25">
        <v>79.8</v>
      </c>
      <c r="L1159" s="25">
        <v>32.700000000000003</v>
      </c>
      <c r="M1159" s="25" t="s">
        <v>421</v>
      </c>
      <c r="N1159" s="25">
        <v>80.7</v>
      </c>
      <c r="O1159" s="25">
        <v>62.8</v>
      </c>
      <c r="P1159" s="25">
        <v>84.1</v>
      </c>
      <c r="Q1159" s="25">
        <v>81.8</v>
      </c>
      <c r="R1159" s="25">
        <v>75</v>
      </c>
      <c r="S1159" s="25">
        <v>60</v>
      </c>
    </row>
    <row r="1160" spans="1:19" x14ac:dyDescent="0.25">
      <c r="A1160" s="25" t="s">
        <v>71</v>
      </c>
      <c r="B1160" s="25" t="str">
        <f>VLOOKUP(A1160,'Cód dos países'!$A$3:$C$199,2,FALSE)</f>
        <v>CZE</v>
      </c>
      <c r="C1160" s="25">
        <f>VLOOKUP(A1160,'Cód dos países'!$A$3:$C$199,3,FALSE)</f>
        <v>46</v>
      </c>
      <c r="D1160" s="25">
        <v>2012</v>
      </c>
      <c r="E1160">
        <f t="shared" si="36"/>
        <v>462012</v>
      </c>
      <c r="F1160" s="25">
        <v>70.900000000000006</v>
      </c>
      <c r="G1160" s="25">
        <v>70</v>
      </c>
      <c r="H1160" s="25">
        <f t="shared" si="37"/>
        <v>0.7</v>
      </c>
      <c r="I1160" s="25">
        <v>44</v>
      </c>
      <c r="J1160" s="25" t="s">
        <v>421</v>
      </c>
      <c r="K1160" s="25">
        <v>82</v>
      </c>
      <c r="L1160" s="25">
        <v>43.5</v>
      </c>
      <c r="M1160" s="25" t="s">
        <v>421</v>
      </c>
      <c r="N1160" s="25">
        <v>65.8</v>
      </c>
      <c r="O1160" s="25">
        <v>85.5</v>
      </c>
      <c r="P1160" s="25">
        <v>81.7</v>
      </c>
      <c r="Q1160" s="25">
        <v>86.8</v>
      </c>
      <c r="R1160" s="25">
        <v>70</v>
      </c>
      <c r="S1160" s="25">
        <v>80</v>
      </c>
    </row>
    <row r="1161" spans="1:19" x14ac:dyDescent="0.25">
      <c r="A1161" s="25" t="s">
        <v>430</v>
      </c>
      <c r="B1161" s="25" t="str">
        <f>VLOOKUP(A1161,'Cód dos países'!$A$3:$C$199,2,FALSE)</f>
        <v>ZAR</v>
      </c>
      <c r="C1161" s="25">
        <f>VLOOKUP(A1161,'Cód dos países'!$A$3:$C$199,3,FALSE)</f>
        <v>40</v>
      </c>
      <c r="D1161" s="25">
        <v>2012</v>
      </c>
      <c r="E1161">
        <f t="shared" si="36"/>
        <v>402012</v>
      </c>
      <c r="F1161" s="25">
        <v>39.6</v>
      </c>
      <c r="G1161" s="25">
        <v>10</v>
      </c>
      <c r="H1161" s="25">
        <f t="shared" si="37"/>
        <v>0.1</v>
      </c>
      <c r="I1161" s="25">
        <v>20</v>
      </c>
      <c r="J1161" s="25" t="s">
        <v>421</v>
      </c>
      <c r="K1161" s="25">
        <v>71.400000000000006</v>
      </c>
      <c r="L1161" s="25">
        <v>60.1</v>
      </c>
      <c r="M1161" s="25" t="s">
        <v>421</v>
      </c>
      <c r="N1161" s="25">
        <v>38.700000000000003</v>
      </c>
      <c r="O1161" s="25">
        <v>36.299999999999997</v>
      </c>
      <c r="P1161" s="25">
        <v>56.5</v>
      </c>
      <c r="Q1161" s="25">
        <v>63</v>
      </c>
      <c r="R1161" s="25">
        <v>20</v>
      </c>
      <c r="S1161" s="25">
        <v>20</v>
      </c>
    </row>
    <row r="1162" spans="1:19" x14ac:dyDescent="0.25">
      <c r="A1162" s="25" t="s">
        <v>77</v>
      </c>
      <c r="B1162" s="25" t="str">
        <f>VLOOKUP(A1162,'Cód dos países'!$A$3:$C$199,2,FALSE)</f>
        <v>DNK</v>
      </c>
      <c r="C1162" s="25">
        <f>VLOOKUP(A1162,'Cód dos países'!$A$3:$C$199,3,FALSE)</f>
        <v>47</v>
      </c>
      <c r="D1162" s="25">
        <v>2012</v>
      </c>
      <c r="E1162">
        <f t="shared" si="36"/>
        <v>472012</v>
      </c>
      <c r="F1162" s="25">
        <v>76.099999999999994</v>
      </c>
      <c r="G1162" s="25">
        <v>90</v>
      </c>
      <c r="H1162" s="25">
        <f t="shared" si="37"/>
        <v>0.9</v>
      </c>
      <c r="I1162" s="25">
        <v>94</v>
      </c>
      <c r="J1162" s="25" t="s">
        <v>421</v>
      </c>
      <c r="K1162" s="25">
        <v>39.799999999999997</v>
      </c>
      <c r="L1162" s="25">
        <v>5.9</v>
      </c>
      <c r="M1162" s="25" t="s">
        <v>421</v>
      </c>
      <c r="N1162" s="25">
        <v>98.4</v>
      </c>
      <c r="O1162" s="25">
        <v>91.1</v>
      </c>
      <c r="P1162" s="25">
        <v>80</v>
      </c>
      <c r="Q1162" s="25">
        <v>86.8</v>
      </c>
      <c r="R1162" s="25">
        <v>85</v>
      </c>
      <c r="S1162" s="25">
        <v>90</v>
      </c>
    </row>
    <row r="1163" spans="1:19" x14ac:dyDescent="0.25">
      <c r="A1163" s="25" t="s">
        <v>75</v>
      </c>
      <c r="B1163" s="25" t="str">
        <f>VLOOKUP(A1163,'Cód dos países'!$A$3:$C$199,2,FALSE)</f>
        <v>DJI</v>
      </c>
      <c r="C1163" s="25">
        <f>VLOOKUP(A1163,'Cód dos países'!$A$3:$C$199,3,FALSE)</f>
        <v>48</v>
      </c>
      <c r="D1163" s="25">
        <v>2012</v>
      </c>
      <c r="E1163">
        <f t="shared" si="36"/>
        <v>482012</v>
      </c>
      <c r="F1163" s="25">
        <v>53.9</v>
      </c>
      <c r="G1163" s="25">
        <v>30</v>
      </c>
      <c r="H1163" s="25">
        <f t="shared" si="37"/>
        <v>0.3</v>
      </c>
      <c r="I1163" s="25">
        <v>30</v>
      </c>
      <c r="J1163" s="25" t="s">
        <v>421</v>
      </c>
      <c r="K1163" s="25">
        <v>79.400000000000006</v>
      </c>
      <c r="L1163" s="25">
        <v>48.8</v>
      </c>
      <c r="M1163" s="25" t="s">
        <v>421</v>
      </c>
      <c r="N1163" s="25">
        <v>30</v>
      </c>
      <c r="O1163" s="25">
        <v>59.6</v>
      </c>
      <c r="P1163" s="25">
        <v>76.599999999999994</v>
      </c>
      <c r="Q1163" s="25">
        <v>59.6</v>
      </c>
      <c r="R1163" s="25">
        <v>65</v>
      </c>
      <c r="S1163" s="25">
        <v>60</v>
      </c>
    </row>
    <row r="1164" spans="1:19" x14ac:dyDescent="0.25">
      <c r="A1164" s="25" t="s">
        <v>353</v>
      </c>
      <c r="B1164" s="25" t="str">
        <f>VLOOKUP(A1164,'Cód dos países'!$A$3:$C$199,2,FALSE)</f>
        <v>DMA</v>
      </c>
      <c r="C1164" s="25">
        <f>VLOOKUP(A1164,'Cód dos países'!$A$3:$C$199,3,FALSE)</f>
        <v>49</v>
      </c>
      <c r="D1164" s="25">
        <v>2012</v>
      </c>
      <c r="E1164">
        <f t="shared" si="36"/>
        <v>492012</v>
      </c>
      <c r="F1164" s="25">
        <v>63.9</v>
      </c>
      <c r="G1164" s="25">
        <v>60</v>
      </c>
      <c r="H1164" s="25">
        <f t="shared" si="37"/>
        <v>0.6</v>
      </c>
      <c r="I1164" s="25">
        <v>52</v>
      </c>
      <c r="J1164" s="25" t="s">
        <v>421</v>
      </c>
      <c r="K1164" s="25">
        <v>72</v>
      </c>
      <c r="L1164" s="25">
        <v>50.1</v>
      </c>
      <c r="M1164" s="25" t="s">
        <v>421</v>
      </c>
      <c r="N1164" s="25">
        <v>77</v>
      </c>
      <c r="O1164" s="25">
        <v>68.8</v>
      </c>
      <c r="P1164" s="25">
        <v>85.3</v>
      </c>
      <c r="Q1164" s="25">
        <v>74.3</v>
      </c>
      <c r="R1164" s="25">
        <v>70</v>
      </c>
      <c r="S1164" s="25">
        <v>30</v>
      </c>
    </row>
    <row r="1165" spans="1:19" x14ac:dyDescent="0.25">
      <c r="A1165" s="25" t="s">
        <v>79</v>
      </c>
      <c r="B1165" s="25" t="str">
        <f>VLOOKUP(A1165,'Cód dos países'!$A$3:$C$199,2,FALSE)</f>
        <v>DOM</v>
      </c>
      <c r="C1165" s="25">
        <f>VLOOKUP(A1165,'Cód dos países'!$A$3:$C$199,3,FALSE)</f>
        <v>50</v>
      </c>
      <c r="D1165" s="25">
        <v>2012</v>
      </c>
      <c r="E1165">
        <f t="shared" si="36"/>
        <v>502012</v>
      </c>
      <c r="F1165" s="25">
        <v>59.7</v>
      </c>
      <c r="G1165" s="25">
        <v>30</v>
      </c>
      <c r="H1165" s="25">
        <f t="shared" si="37"/>
        <v>0.3</v>
      </c>
      <c r="I1165" s="25">
        <v>26</v>
      </c>
      <c r="J1165" s="25" t="s">
        <v>421</v>
      </c>
      <c r="K1165" s="25">
        <v>83.7</v>
      </c>
      <c r="L1165" s="25">
        <v>92.6</v>
      </c>
      <c r="M1165" s="25" t="s">
        <v>421</v>
      </c>
      <c r="N1165" s="25">
        <v>53.7</v>
      </c>
      <c r="O1165" s="25">
        <v>55.6</v>
      </c>
      <c r="P1165" s="25">
        <v>72.900000000000006</v>
      </c>
      <c r="Q1165" s="25">
        <v>77.8</v>
      </c>
      <c r="R1165" s="25">
        <v>65</v>
      </c>
      <c r="S1165" s="25">
        <v>40</v>
      </c>
    </row>
    <row r="1166" spans="1:19" x14ac:dyDescent="0.25">
      <c r="A1166" s="25" t="s">
        <v>83</v>
      </c>
      <c r="B1166" s="25" t="str">
        <f>VLOOKUP(A1166,'Cód dos países'!$A$3:$C$199,2,FALSE)</f>
        <v>ECU</v>
      </c>
      <c r="C1166" s="25">
        <f>VLOOKUP(A1166,'Cód dos países'!$A$3:$C$199,3,FALSE)</f>
        <v>51</v>
      </c>
      <c r="D1166" s="25">
        <v>2012</v>
      </c>
      <c r="E1166">
        <f t="shared" si="36"/>
        <v>512012</v>
      </c>
      <c r="F1166" s="25">
        <v>46.9</v>
      </c>
      <c r="G1166" s="25">
        <v>20</v>
      </c>
      <c r="H1166" s="25">
        <f t="shared" si="37"/>
        <v>0.2</v>
      </c>
      <c r="I1166" s="25">
        <v>27</v>
      </c>
      <c r="J1166" s="25" t="s">
        <v>421</v>
      </c>
      <c r="K1166" s="25">
        <v>80.099999999999994</v>
      </c>
      <c r="L1166" s="25">
        <v>47.3</v>
      </c>
      <c r="M1166" s="25" t="s">
        <v>421</v>
      </c>
      <c r="N1166" s="25">
        <v>51.5</v>
      </c>
      <c r="O1166" s="25">
        <v>48</v>
      </c>
      <c r="P1166" s="25">
        <v>66.900000000000006</v>
      </c>
      <c r="Q1166" s="25">
        <v>68.099999999999994</v>
      </c>
      <c r="R1166" s="25">
        <v>20</v>
      </c>
      <c r="S1166" s="25">
        <v>40</v>
      </c>
    </row>
    <row r="1167" spans="1:19" x14ac:dyDescent="0.25">
      <c r="A1167" s="25" t="s">
        <v>85</v>
      </c>
      <c r="B1167" s="25" t="str">
        <f>VLOOKUP(A1167,'Cód dos países'!$A$3:$C$199,2,FALSE)</f>
        <v>EGY</v>
      </c>
      <c r="C1167" s="25">
        <f>VLOOKUP(A1167,'Cód dos países'!$A$3:$C$199,3,FALSE)</f>
        <v>52</v>
      </c>
      <c r="D1167" s="25">
        <v>2012</v>
      </c>
      <c r="E1167">
        <f t="shared" si="36"/>
        <v>522012</v>
      </c>
      <c r="F1167" s="25">
        <v>54.8</v>
      </c>
      <c r="G1167" s="25">
        <v>35</v>
      </c>
      <c r="H1167" s="25">
        <f t="shared" si="37"/>
        <v>0.35</v>
      </c>
      <c r="I1167" s="25">
        <v>29</v>
      </c>
      <c r="J1167" s="25" t="s">
        <v>421</v>
      </c>
      <c r="K1167" s="25">
        <v>85.6</v>
      </c>
      <c r="L1167" s="25">
        <v>69.400000000000006</v>
      </c>
      <c r="M1167" s="25" t="s">
        <v>421</v>
      </c>
      <c r="N1167" s="25">
        <v>63.3</v>
      </c>
      <c r="O1167" s="25">
        <v>43.3</v>
      </c>
      <c r="P1167" s="25">
        <v>58.4</v>
      </c>
      <c r="Q1167" s="25">
        <v>73.8</v>
      </c>
      <c r="R1167" s="25">
        <v>50</v>
      </c>
      <c r="S1167" s="25">
        <v>40</v>
      </c>
    </row>
    <row r="1168" spans="1:19" x14ac:dyDescent="0.25">
      <c r="A1168" s="25" t="s">
        <v>267</v>
      </c>
      <c r="B1168" s="25" t="str">
        <f>VLOOKUP(A1168,'Cód dos países'!$A$3:$C$199,2,FALSE)</f>
        <v>SLV</v>
      </c>
      <c r="C1168" s="25">
        <f>VLOOKUP(A1168,'Cód dos países'!$A$3:$C$199,3,FALSE)</f>
        <v>53</v>
      </c>
      <c r="D1168" s="25">
        <v>2012</v>
      </c>
      <c r="E1168">
        <f t="shared" si="36"/>
        <v>532012</v>
      </c>
      <c r="F1168" s="25">
        <v>66.7</v>
      </c>
      <c r="G1168" s="25">
        <v>40</v>
      </c>
      <c r="H1168" s="25">
        <f t="shared" si="37"/>
        <v>0.4</v>
      </c>
      <c r="I1168" s="25">
        <v>34</v>
      </c>
      <c r="J1168" s="25" t="s">
        <v>421</v>
      </c>
      <c r="K1168" s="25">
        <v>85.7</v>
      </c>
      <c r="L1168" s="25">
        <v>85.4</v>
      </c>
      <c r="M1168" s="25" t="s">
        <v>421</v>
      </c>
      <c r="N1168" s="25">
        <v>61.8</v>
      </c>
      <c r="O1168" s="25">
        <v>62</v>
      </c>
      <c r="P1168" s="25">
        <v>79.599999999999994</v>
      </c>
      <c r="Q1168" s="25">
        <v>79</v>
      </c>
      <c r="R1168" s="25">
        <v>70</v>
      </c>
      <c r="S1168" s="25">
        <v>70</v>
      </c>
    </row>
    <row r="1169" spans="1:19" x14ac:dyDescent="0.25">
      <c r="A1169" s="25" t="s">
        <v>114</v>
      </c>
      <c r="B1169" s="25" t="str">
        <f>VLOOKUP(A1169,'Cód dos países'!$A$3:$C$199,2,FALSE)</f>
        <v>GNQ</v>
      </c>
      <c r="C1169" s="25">
        <f>VLOOKUP(A1169,'Cód dos países'!$A$3:$C$199,3,FALSE)</f>
        <v>54</v>
      </c>
      <c r="D1169" s="25">
        <v>2012</v>
      </c>
      <c r="E1169">
        <f t="shared" si="36"/>
        <v>542012</v>
      </c>
      <c r="F1169" s="25">
        <v>42.3</v>
      </c>
      <c r="G1169" s="25">
        <v>15</v>
      </c>
      <c r="H1169" s="25">
        <f t="shared" si="37"/>
        <v>0.15</v>
      </c>
      <c r="I1169" s="25">
        <v>19</v>
      </c>
      <c r="J1169" s="25" t="s">
        <v>421</v>
      </c>
      <c r="K1169" s="25">
        <v>75.400000000000006</v>
      </c>
      <c r="L1169" s="25">
        <v>39.299999999999997</v>
      </c>
      <c r="M1169" s="25" t="s">
        <v>421</v>
      </c>
      <c r="N1169" s="25">
        <v>44.4</v>
      </c>
      <c r="O1169" s="25">
        <v>43.1</v>
      </c>
      <c r="P1169" s="25">
        <v>72.8</v>
      </c>
      <c r="Q1169" s="25">
        <v>58.8</v>
      </c>
      <c r="R1169" s="25">
        <v>25</v>
      </c>
      <c r="S1169" s="25">
        <v>30</v>
      </c>
    </row>
    <row r="1170" spans="1:19" x14ac:dyDescent="0.25">
      <c r="A1170" s="25" t="s">
        <v>87</v>
      </c>
      <c r="B1170" s="25" t="str">
        <f>VLOOKUP(A1170,'Cód dos países'!$A$3:$C$199,2,FALSE)</f>
        <v>ERI</v>
      </c>
      <c r="C1170" s="25">
        <f>VLOOKUP(A1170,'Cód dos países'!$A$3:$C$199,3,FALSE)</f>
        <v>55</v>
      </c>
      <c r="D1170" s="25">
        <v>2012</v>
      </c>
      <c r="E1170">
        <f t="shared" si="36"/>
        <v>552012</v>
      </c>
      <c r="F1170" s="25">
        <v>36.299999999999997</v>
      </c>
      <c r="G1170" s="25">
        <v>10</v>
      </c>
      <c r="H1170" s="25">
        <f t="shared" si="37"/>
        <v>0.1</v>
      </c>
      <c r="I1170" s="25">
        <v>25</v>
      </c>
      <c r="J1170" s="25" t="s">
        <v>421</v>
      </c>
      <c r="K1170" s="25">
        <v>57</v>
      </c>
      <c r="L1170" s="25">
        <v>54.6</v>
      </c>
      <c r="M1170" s="25" t="s">
        <v>421</v>
      </c>
      <c r="N1170" s="25">
        <v>17.3</v>
      </c>
      <c r="O1170" s="25">
        <v>54.6</v>
      </c>
      <c r="P1170" s="25">
        <v>55.5</v>
      </c>
      <c r="Q1170" s="25">
        <v>69.099999999999994</v>
      </c>
      <c r="R1170" s="25">
        <v>0</v>
      </c>
      <c r="S1170" s="25">
        <v>20</v>
      </c>
    </row>
    <row r="1171" spans="1:19" x14ac:dyDescent="0.25">
      <c r="A1171" s="25" t="s">
        <v>91</v>
      </c>
      <c r="B1171" s="25" t="str">
        <f>VLOOKUP(A1171,'Cód dos países'!$A$3:$C$199,2,FALSE)</f>
        <v>EST</v>
      </c>
      <c r="C1171" s="25">
        <f>VLOOKUP(A1171,'Cód dos países'!$A$3:$C$199,3,FALSE)</f>
        <v>56</v>
      </c>
      <c r="D1171" s="25">
        <v>2012</v>
      </c>
      <c r="E1171">
        <f t="shared" si="36"/>
        <v>562012</v>
      </c>
      <c r="F1171" s="25">
        <v>75.3</v>
      </c>
      <c r="G1171" s="25">
        <v>85</v>
      </c>
      <c r="H1171" s="25">
        <f t="shared" si="37"/>
        <v>0.85</v>
      </c>
      <c r="I1171" s="25">
        <v>64</v>
      </c>
      <c r="J1171" s="25" t="s">
        <v>421</v>
      </c>
      <c r="K1171" s="25">
        <v>79.7</v>
      </c>
      <c r="L1171" s="25">
        <v>56.2</v>
      </c>
      <c r="M1171" s="25" t="s">
        <v>421</v>
      </c>
      <c r="N1171" s="25">
        <v>78.2</v>
      </c>
      <c r="O1171" s="25">
        <v>56</v>
      </c>
      <c r="P1171" s="25">
        <v>77.099999999999994</v>
      </c>
      <c r="Q1171" s="25">
        <v>86.8</v>
      </c>
      <c r="R1171" s="25">
        <v>90</v>
      </c>
      <c r="S1171" s="25">
        <v>80</v>
      </c>
    </row>
    <row r="1172" spans="1:19" x14ac:dyDescent="0.25">
      <c r="A1172" s="25" t="s">
        <v>420</v>
      </c>
      <c r="B1172" s="25" t="e">
        <f>VLOOKUP(A1172,'Cód dos países'!$A$3:$C$199,2,FALSE)</f>
        <v>#N/A</v>
      </c>
      <c r="C1172" s="25" t="e">
        <f>VLOOKUP(A1172,'Cód dos países'!$A$3:$C$199,3,FALSE)</f>
        <v>#N/A</v>
      </c>
      <c r="D1172" s="25">
        <v>2012</v>
      </c>
      <c r="E1172" t="e">
        <f t="shared" si="36"/>
        <v>#N/A</v>
      </c>
      <c r="F1172" s="25">
        <v>57.2</v>
      </c>
      <c r="G1172" s="25">
        <v>40</v>
      </c>
      <c r="H1172" s="25">
        <f t="shared" si="37"/>
        <v>0.4</v>
      </c>
      <c r="I1172" s="25">
        <v>31</v>
      </c>
      <c r="J1172" s="25" t="s">
        <v>421</v>
      </c>
      <c r="K1172" s="25">
        <v>74.400000000000006</v>
      </c>
      <c r="L1172" s="25">
        <v>51.3</v>
      </c>
      <c r="M1172" s="25" t="s">
        <v>421</v>
      </c>
      <c r="N1172" s="25">
        <v>66</v>
      </c>
      <c r="O1172" s="25">
        <v>70.3</v>
      </c>
      <c r="P1172" s="25">
        <v>74.7</v>
      </c>
      <c r="Q1172" s="25">
        <v>69.7</v>
      </c>
      <c r="R1172" s="25">
        <v>55</v>
      </c>
      <c r="S1172" s="25">
        <v>40</v>
      </c>
    </row>
    <row r="1173" spans="1:19" x14ac:dyDescent="0.25">
      <c r="A1173" s="25" t="s">
        <v>93</v>
      </c>
      <c r="B1173" s="25" t="str">
        <f>VLOOKUP(A1173,'Cód dos países'!$A$3:$C$199,2,FALSE)</f>
        <v>ETH</v>
      </c>
      <c r="C1173" s="25">
        <f>VLOOKUP(A1173,'Cód dos países'!$A$3:$C$199,3,FALSE)</f>
        <v>57</v>
      </c>
      <c r="D1173" s="25">
        <v>2012</v>
      </c>
      <c r="E1173">
        <f t="shared" si="36"/>
        <v>572012</v>
      </c>
      <c r="F1173" s="25">
        <v>49.4</v>
      </c>
      <c r="G1173" s="25">
        <v>30</v>
      </c>
      <c r="H1173" s="25">
        <f t="shared" si="37"/>
        <v>0.3</v>
      </c>
      <c r="I1173" s="25">
        <v>27</v>
      </c>
      <c r="J1173" s="25" t="s">
        <v>421</v>
      </c>
      <c r="K1173" s="25">
        <v>74.2</v>
      </c>
      <c r="L1173" s="25">
        <v>89.6</v>
      </c>
      <c r="M1173" s="25" t="s">
        <v>421</v>
      </c>
      <c r="N1173" s="25">
        <v>52.4</v>
      </c>
      <c r="O1173" s="25">
        <v>46.9</v>
      </c>
      <c r="P1173" s="25">
        <v>64.7</v>
      </c>
      <c r="Q1173" s="25">
        <v>64</v>
      </c>
      <c r="R1173" s="25">
        <v>25</v>
      </c>
      <c r="S1173" s="25">
        <v>20</v>
      </c>
    </row>
    <row r="1174" spans="1:19" x14ac:dyDescent="0.25">
      <c r="A1174" s="25" t="s">
        <v>97</v>
      </c>
      <c r="B1174" s="25" t="str">
        <f>VLOOKUP(A1174,'Cód dos países'!$A$3:$C$199,2,FALSE)</f>
        <v>FJI</v>
      </c>
      <c r="C1174" s="25">
        <f>VLOOKUP(A1174,'Cód dos países'!$A$3:$C$199,3,FALSE)</f>
        <v>58</v>
      </c>
      <c r="D1174" s="25">
        <v>2012</v>
      </c>
      <c r="E1174">
        <f t="shared" si="36"/>
        <v>582012</v>
      </c>
      <c r="F1174" s="25">
        <v>57.2</v>
      </c>
      <c r="G1174" s="25">
        <v>25</v>
      </c>
      <c r="H1174" s="25">
        <f t="shared" si="37"/>
        <v>0.25</v>
      </c>
      <c r="I1174" s="25">
        <v>20</v>
      </c>
      <c r="J1174" s="25" t="s">
        <v>421</v>
      </c>
      <c r="K1174" s="25">
        <v>78</v>
      </c>
      <c r="L1174" s="25">
        <v>78</v>
      </c>
      <c r="M1174" s="25" t="s">
        <v>421</v>
      </c>
      <c r="N1174" s="25">
        <v>65.7</v>
      </c>
      <c r="O1174" s="25">
        <v>74.900000000000006</v>
      </c>
      <c r="P1174" s="25">
        <v>72.8</v>
      </c>
      <c r="Q1174" s="25">
        <v>68</v>
      </c>
      <c r="R1174" s="25">
        <v>40</v>
      </c>
      <c r="S1174" s="25">
        <v>50</v>
      </c>
    </row>
    <row r="1175" spans="1:19" x14ac:dyDescent="0.25">
      <c r="A1175" s="25" t="s">
        <v>95</v>
      </c>
      <c r="B1175" s="25" t="str">
        <f>VLOOKUP(A1175,'Cód dos países'!$A$3:$C$199,2,FALSE)</f>
        <v>FIN</v>
      </c>
      <c r="C1175" s="25">
        <f>VLOOKUP(A1175,'Cód dos países'!$A$3:$C$199,3,FALSE)</f>
        <v>59</v>
      </c>
      <c r="D1175" s="25">
        <v>2012</v>
      </c>
      <c r="E1175">
        <f t="shared" si="36"/>
        <v>592012</v>
      </c>
      <c r="F1175" s="25">
        <v>74</v>
      </c>
      <c r="G1175" s="25">
        <v>90</v>
      </c>
      <c r="H1175" s="25">
        <f t="shared" si="37"/>
        <v>0.9</v>
      </c>
      <c r="I1175" s="25">
        <v>94</v>
      </c>
      <c r="J1175" s="25" t="s">
        <v>421</v>
      </c>
      <c r="K1175" s="25">
        <v>66.900000000000006</v>
      </c>
      <c r="L1175" s="25">
        <v>12.2</v>
      </c>
      <c r="M1175" s="25" t="s">
        <v>421</v>
      </c>
      <c r="N1175" s="25">
        <v>94.8</v>
      </c>
      <c r="O1175" s="25">
        <v>45.3</v>
      </c>
      <c r="P1175" s="25">
        <v>79.5</v>
      </c>
      <c r="Q1175" s="25">
        <v>86.8</v>
      </c>
      <c r="R1175" s="25">
        <v>90</v>
      </c>
      <c r="S1175" s="25">
        <v>80</v>
      </c>
    </row>
    <row r="1176" spans="1:19" x14ac:dyDescent="0.25">
      <c r="A1176" s="25" t="s">
        <v>99</v>
      </c>
      <c r="B1176" s="25" t="str">
        <f>VLOOKUP(A1176,'Cód dos países'!$A$3:$C$199,2,FALSE)</f>
        <v>FRA</v>
      </c>
      <c r="C1176" s="25">
        <f>VLOOKUP(A1176,'Cód dos países'!$A$3:$C$199,3,FALSE)</f>
        <v>60</v>
      </c>
      <c r="D1176" s="25">
        <v>2012</v>
      </c>
      <c r="E1176">
        <f t="shared" si="36"/>
        <v>602012</v>
      </c>
      <c r="F1176" s="25">
        <v>64.099999999999994</v>
      </c>
      <c r="G1176" s="25">
        <v>80</v>
      </c>
      <c r="H1176" s="25">
        <f t="shared" si="37"/>
        <v>0.8</v>
      </c>
      <c r="I1176" s="25">
        <v>70</v>
      </c>
      <c r="J1176" s="25" t="s">
        <v>421</v>
      </c>
      <c r="K1176" s="25">
        <v>53</v>
      </c>
      <c r="L1176" s="25">
        <v>5.6</v>
      </c>
      <c r="M1176" s="25" t="s">
        <v>421</v>
      </c>
      <c r="N1176" s="25">
        <v>84</v>
      </c>
      <c r="O1176" s="25">
        <v>50.5</v>
      </c>
      <c r="P1176" s="25">
        <v>81.099999999999994</v>
      </c>
      <c r="Q1176" s="25">
        <v>81.8</v>
      </c>
      <c r="R1176" s="25">
        <v>65</v>
      </c>
      <c r="S1176" s="25">
        <v>70</v>
      </c>
    </row>
    <row r="1177" spans="1:19" x14ac:dyDescent="0.25">
      <c r="A1177" s="25" t="s">
        <v>101</v>
      </c>
      <c r="B1177" s="25" t="str">
        <f>VLOOKUP(A1177,'Cód dos países'!$A$3:$C$199,2,FALSE)</f>
        <v>GAB</v>
      </c>
      <c r="C1177" s="25">
        <f>VLOOKUP(A1177,'Cód dos países'!$A$3:$C$199,3,FALSE)</f>
        <v>61</v>
      </c>
      <c r="D1177" s="25">
        <v>2012</v>
      </c>
      <c r="E1177">
        <f t="shared" si="36"/>
        <v>612012</v>
      </c>
      <c r="F1177" s="25">
        <v>57.8</v>
      </c>
      <c r="G1177" s="25">
        <v>40</v>
      </c>
      <c r="H1177" s="25">
        <f t="shared" si="37"/>
        <v>0.4</v>
      </c>
      <c r="I1177" s="25">
        <v>30</v>
      </c>
      <c r="J1177" s="25" t="s">
        <v>421</v>
      </c>
      <c r="K1177" s="25">
        <v>74.2</v>
      </c>
      <c r="L1177" s="25">
        <v>80.099999999999994</v>
      </c>
      <c r="M1177" s="25" t="s">
        <v>421</v>
      </c>
      <c r="N1177" s="25">
        <v>56.5</v>
      </c>
      <c r="O1177" s="25">
        <v>63.1</v>
      </c>
      <c r="P1177" s="25">
        <v>77.5</v>
      </c>
      <c r="Q1177" s="25">
        <v>61.1</v>
      </c>
      <c r="R1177" s="25">
        <v>55</v>
      </c>
      <c r="S1177" s="25">
        <v>40</v>
      </c>
    </row>
    <row r="1178" spans="1:19" x14ac:dyDescent="0.25">
      <c r="A1178" s="25" t="s">
        <v>105</v>
      </c>
      <c r="B1178" s="25" t="str">
        <f>VLOOKUP(A1178,'Cód dos países'!$A$3:$C$199,2,FALSE)</f>
        <v>GEO</v>
      </c>
      <c r="C1178" s="25">
        <f>VLOOKUP(A1178,'Cód dos países'!$A$3:$C$199,3,FALSE)</f>
        <v>63</v>
      </c>
      <c r="D1178" s="25">
        <v>2012</v>
      </c>
      <c r="E1178">
        <f t="shared" si="36"/>
        <v>632012</v>
      </c>
      <c r="F1178" s="25">
        <v>72.2</v>
      </c>
      <c r="G1178" s="25">
        <v>45</v>
      </c>
      <c r="H1178" s="25">
        <f t="shared" si="37"/>
        <v>0.45</v>
      </c>
      <c r="I1178" s="25">
        <v>41</v>
      </c>
      <c r="J1178" s="25" t="s">
        <v>421</v>
      </c>
      <c r="K1178" s="25">
        <v>88.2</v>
      </c>
      <c r="L1178" s="25">
        <v>68.900000000000006</v>
      </c>
      <c r="M1178" s="25" t="s">
        <v>421</v>
      </c>
      <c r="N1178" s="25">
        <v>90.6</v>
      </c>
      <c r="O1178" s="25">
        <v>91.1</v>
      </c>
      <c r="P1178" s="25">
        <v>72.599999999999994</v>
      </c>
      <c r="Q1178" s="25">
        <v>89.2</v>
      </c>
      <c r="R1178" s="25">
        <v>75</v>
      </c>
      <c r="S1178" s="25">
        <v>60</v>
      </c>
    </row>
    <row r="1179" spans="1:19" x14ac:dyDescent="0.25">
      <c r="A1179" s="25" t="s">
        <v>73</v>
      </c>
      <c r="B1179" s="25" t="str">
        <f>VLOOKUP(A1179,'Cód dos países'!$A$3:$C$199,2,FALSE)</f>
        <v>DEU</v>
      </c>
      <c r="C1179" s="25">
        <f>VLOOKUP(A1179,'Cód dos países'!$A$3:$C$199,3,FALSE)</f>
        <v>64</v>
      </c>
      <c r="D1179" s="25">
        <v>2012</v>
      </c>
      <c r="E1179">
        <f t="shared" si="36"/>
        <v>642012</v>
      </c>
      <c r="F1179" s="25">
        <v>72.8</v>
      </c>
      <c r="G1179" s="25">
        <v>90</v>
      </c>
      <c r="H1179" s="25">
        <f t="shared" si="37"/>
        <v>0.9</v>
      </c>
      <c r="I1179" s="25">
        <v>80</v>
      </c>
      <c r="J1179" s="25" t="s">
        <v>421</v>
      </c>
      <c r="K1179" s="25">
        <v>61.8</v>
      </c>
      <c r="L1179" s="25">
        <v>37.299999999999997</v>
      </c>
      <c r="M1179" s="25" t="s">
        <v>421</v>
      </c>
      <c r="N1179" s="25">
        <v>92.1</v>
      </c>
      <c r="O1179" s="25">
        <v>43.8</v>
      </c>
      <c r="P1179" s="25">
        <v>81.2</v>
      </c>
      <c r="Q1179" s="25">
        <v>86.8</v>
      </c>
      <c r="R1179" s="25">
        <v>85</v>
      </c>
      <c r="S1179" s="25">
        <v>70</v>
      </c>
    </row>
    <row r="1180" spans="1:19" x14ac:dyDescent="0.25">
      <c r="A1180" s="25" t="s">
        <v>107</v>
      </c>
      <c r="B1180" s="25" t="str">
        <f>VLOOKUP(A1180,'Cód dos países'!$A$3:$C$199,2,FALSE)</f>
        <v>GHA</v>
      </c>
      <c r="C1180" s="25">
        <f>VLOOKUP(A1180,'Cód dos países'!$A$3:$C$199,3,FALSE)</f>
        <v>66</v>
      </c>
      <c r="D1180" s="25">
        <v>2012</v>
      </c>
      <c r="E1180">
        <f t="shared" si="36"/>
        <v>662012</v>
      </c>
      <c r="F1180" s="25">
        <v>61.3</v>
      </c>
      <c r="G1180" s="25">
        <v>50</v>
      </c>
      <c r="H1180" s="25">
        <f t="shared" si="37"/>
        <v>0.5</v>
      </c>
      <c r="I1180" s="25">
        <v>39</v>
      </c>
      <c r="J1180" s="25" t="s">
        <v>421</v>
      </c>
      <c r="K1180" s="25">
        <v>86</v>
      </c>
      <c r="L1180" s="25">
        <v>52.5</v>
      </c>
      <c r="M1180" s="25" t="s">
        <v>421</v>
      </c>
      <c r="N1180" s="25">
        <v>61.5</v>
      </c>
      <c r="O1180" s="25">
        <v>61.6</v>
      </c>
      <c r="P1180" s="25">
        <v>64.8</v>
      </c>
      <c r="Q1180" s="25">
        <v>67.8</v>
      </c>
      <c r="R1180" s="25">
        <v>70</v>
      </c>
      <c r="S1180" s="25">
        <v>60</v>
      </c>
    </row>
    <row r="1181" spans="1:19" x14ac:dyDescent="0.25">
      <c r="A1181" s="25" t="s">
        <v>116</v>
      </c>
      <c r="B1181" s="25" t="str">
        <f>VLOOKUP(A1181,'Cód dos países'!$A$3:$C$199,2,FALSE)</f>
        <v>GRC</v>
      </c>
      <c r="C1181" s="25">
        <f>VLOOKUP(A1181,'Cód dos países'!$A$3:$C$199,3,FALSE)</f>
        <v>67</v>
      </c>
      <c r="D1181" s="25">
        <v>2012</v>
      </c>
      <c r="E1181">
        <f t="shared" si="36"/>
        <v>672012</v>
      </c>
      <c r="F1181" s="25">
        <v>55.4</v>
      </c>
      <c r="G1181" s="25">
        <v>40</v>
      </c>
      <c r="H1181" s="25">
        <f t="shared" si="37"/>
        <v>0.4</v>
      </c>
      <c r="I1181" s="25">
        <v>34</v>
      </c>
      <c r="J1181" s="25" t="s">
        <v>421</v>
      </c>
      <c r="K1181" s="25">
        <v>66.2</v>
      </c>
      <c r="L1181" s="25">
        <v>24.7</v>
      </c>
      <c r="M1181" s="25" t="s">
        <v>421</v>
      </c>
      <c r="N1181" s="25">
        <v>77.099999999999994</v>
      </c>
      <c r="O1181" s="25">
        <v>42.1</v>
      </c>
      <c r="P1181" s="25">
        <v>73.400000000000006</v>
      </c>
      <c r="Q1181" s="25">
        <v>81.8</v>
      </c>
      <c r="R1181" s="25">
        <v>65</v>
      </c>
      <c r="S1181" s="25">
        <v>50</v>
      </c>
    </row>
    <row r="1182" spans="1:19" x14ac:dyDescent="0.25">
      <c r="A1182" s="25" t="s">
        <v>118</v>
      </c>
      <c r="B1182" s="25" t="str">
        <f>VLOOKUP(A1182,'Cód dos países'!$A$3:$C$199,2,FALSE)</f>
        <v>GTM</v>
      </c>
      <c r="C1182" s="25">
        <f>VLOOKUP(A1182,'Cód dos países'!$A$3:$C$199,3,FALSE)</f>
        <v>69</v>
      </c>
      <c r="D1182" s="25">
        <v>2012</v>
      </c>
      <c r="E1182">
        <f t="shared" si="36"/>
        <v>692012</v>
      </c>
      <c r="F1182" s="25">
        <v>60</v>
      </c>
      <c r="G1182" s="25">
        <v>30</v>
      </c>
      <c r="H1182" s="25">
        <f t="shared" si="37"/>
        <v>0.3</v>
      </c>
      <c r="I1182" s="25">
        <v>27</v>
      </c>
      <c r="J1182" s="25" t="s">
        <v>421</v>
      </c>
      <c r="K1182" s="25">
        <v>79.599999999999994</v>
      </c>
      <c r="L1182" s="25">
        <v>93.6</v>
      </c>
      <c r="M1182" s="25" t="s">
        <v>421</v>
      </c>
      <c r="N1182" s="25">
        <v>50.8</v>
      </c>
      <c r="O1182" s="25">
        <v>48.7</v>
      </c>
      <c r="P1182" s="25">
        <v>75.5</v>
      </c>
      <c r="Q1182" s="25">
        <v>85.2</v>
      </c>
      <c r="R1182" s="25">
        <v>60</v>
      </c>
      <c r="S1182" s="25">
        <v>50</v>
      </c>
    </row>
    <row r="1183" spans="1:19" x14ac:dyDescent="0.25">
      <c r="A1183" s="25" t="s">
        <v>109</v>
      </c>
      <c r="B1183" s="25" t="str">
        <f>VLOOKUP(A1183,'Cód dos países'!$A$3:$C$199,2,FALSE)</f>
        <v>GIN</v>
      </c>
      <c r="C1183" s="25">
        <f>VLOOKUP(A1183,'Cód dos países'!$A$3:$C$199,3,FALSE)</f>
        <v>70</v>
      </c>
      <c r="D1183" s="25">
        <v>2012</v>
      </c>
      <c r="E1183">
        <f t="shared" si="36"/>
        <v>702012</v>
      </c>
      <c r="F1183" s="25">
        <v>51.2</v>
      </c>
      <c r="G1183" s="25">
        <v>20</v>
      </c>
      <c r="H1183" s="25">
        <f t="shared" si="37"/>
        <v>0.2</v>
      </c>
      <c r="I1183" s="25">
        <v>21</v>
      </c>
      <c r="J1183" s="25" t="s">
        <v>421</v>
      </c>
      <c r="K1183" s="25">
        <v>69.599999999999994</v>
      </c>
      <c r="L1183" s="25">
        <v>82.6</v>
      </c>
      <c r="M1183" s="25" t="s">
        <v>421</v>
      </c>
      <c r="N1183" s="25">
        <v>46.1</v>
      </c>
      <c r="O1183" s="25">
        <v>63.8</v>
      </c>
      <c r="P1183" s="25">
        <v>62.8</v>
      </c>
      <c r="Q1183" s="25">
        <v>61.2</v>
      </c>
      <c r="R1183" s="25">
        <v>45</v>
      </c>
      <c r="S1183" s="25">
        <v>40</v>
      </c>
    </row>
    <row r="1184" spans="1:19" x14ac:dyDescent="0.25">
      <c r="A1184" s="25" t="s">
        <v>112</v>
      </c>
      <c r="B1184" s="25" t="str">
        <f>VLOOKUP(A1184,'Cód dos países'!$A$3:$C$199,2,FALSE)</f>
        <v>GNB</v>
      </c>
      <c r="C1184" s="25">
        <f>VLOOKUP(A1184,'Cód dos países'!$A$3:$C$199,3,FALSE)</f>
        <v>71</v>
      </c>
      <c r="D1184" s="25">
        <v>2012</v>
      </c>
      <c r="E1184">
        <f t="shared" si="36"/>
        <v>712012</v>
      </c>
      <c r="F1184" s="25">
        <v>51.1</v>
      </c>
      <c r="G1184" s="25">
        <v>20</v>
      </c>
      <c r="H1184" s="25">
        <f t="shared" si="37"/>
        <v>0.2</v>
      </c>
      <c r="I1184" s="25">
        <v>22</v>
      </c>
      <c r="J1184" s="25" t="s">
        <v>421</v>
      </c>
      <c r="K1184" s="25">
        <v>89.1</v>
      </c>
      <c r="L1184" s="25">
        <v>82</v>
      </c>
      <c r="M1184" s="25" t="s">
        <v>421</v>
      </c>
      <c r="N1184" s="25">
        <v>41.3</v>
      </c>
      <c r="O1184" s="25">
        <v>54</v>
      </c>
      <c r="P1184" s="25">
        <v>72.7</v>
      </c>
      <c r="Q1184" s="25">
        <v>65.3</v>
      </c>
      <c r="R1184" s="25">
        <v>35</v>
      </c>
      <c r="S1184" s="25">
        <v>30</v>
      </c>
    </row>
    <row r="1185" spans="1:19" x14ac:dyDescent="0.25">
      <c r="A1185" s="25" t="s">
        <v>120</v>
      </c>
      <c r="B1185" s="25" t="str">
        <f>VLOOKUP(A1185,'Cód dos países'!$A$3:$C$199,2,FALSE)</f>
        <v>GUY</v>
      </c>
      <c r="C1185" s="25">
        <f>VLOOKUP(A1185,'Cód dos países'!$A$3:$C$199,3,FALSE)</f>
        <v>72</v>
      </c>
      <c r="D1185" s="25">
        <v>2012</v>
      </c>
      <c r="E1185">
        <f t="shared" si="36"/>
        <v>722012</v>
      </c>
      <c r="F1185" s="25">
        <v>53.8</v>
      </c>
      <c r="G1185" s="25">
        <v>30</v>
      </c>
      <c r="H1185" s="25">
        <f t="shared" si="37"/>
        <v>0.3</v>
      </c>
      <c r="I1185" s="25">
        <v>25</v>
      </c>
      <c r="J1185" s="25" t="s">
        <v>421</v>
      </c>
      <c r="K1185" s="25">
        <v>67.900000000000006</v>
      </c>
      <c r="L1185" s="25">
        <v>61.1</v>
      </c>
      <c r="M1185" s="25" t="s">
        <v>421</v>
      </c>
      <c r="N1185" s="25">
        <v>66.3</v>
      </c>
      <c r="O1185" s="25">
        <v>75.400000000000006</v>
      </c>
      <c r="P1185" s="25">
        <v>75.900000000000006</v>
      </c>
      <c r="Q1185" s="25">
        <v>71.2</v>
      </c>
      <c r="R1185" s="25">
        <v>35</v>
      </c>
      <c r="S1185" s="25">
        <v>30</v>
      </c>
    </row>
    <row r="1186" spans="1:19" x14ac:dyDescent="0.25">
      <c r="A1186" s="25" t="s">
        <v>128</v>
      </c>
      <c r="B1186" s="25" t="str">
        <f>VLOOKUP(A1186,'Cód dos países'!$A$3:$C$199,2,FALSE)</f>
        <v>HTI</v>
      </c>
      <c r="C1186" s="25">
        <f>VLOOKUP(A1186,'Cód dos países'!$A$3:$C$199,3,FALSE)</f>
        <v>73</v>
      </c>
      <c r="D1186" s="25">
        <v>2012</v>
      </c>
      <c r="E1186">
        <f t="shared" si="36"/>
        <v>732012</v>
      </c>
      <c r="F1186" s="25">
        <v>48.1</v>
      </c>
      <c r="G1186" s="25">
        <v>10</v>
      </c>
      <c r="H1186" s="25">
        <f t="shared" si="37"/>
        <v>0.1</v>
      </c>
      <c r="I1186" s="25">
        <v>18</v>
      </c>
      <c r="J1186" s="25" t="s">
        <v>421</v>
      </c>
      <c r="K1186" s="25">
        <v>80.7</v>
      </c>
      <c r="L1186" s="25">
        <v>66.3</v>
      </c>
      <c r="M1186" s="25" t="s">
        <v>421</v>
      </c>
      <c r="N1186" s="25">
        <v>33.4</v>
      </c>
      <c r="O1186" s="25">
        <v>63.6</v>
      </c>
      <c r="P1186" s="25">
        <v>74.2</v>
      </c>
      <c r="Q1186" s="25">
        <v>74.8</v>
      </c>
      <c r="R1186" s="25">
        <v>30</v>
      </c>
      <c r="S1186" s="25">
        <v>30</v>
      </c>
    </row>
    <row r="1187" spans="1:19" x14ac:dyDescent="0.25">
      <c r="A1187" s="25" t="s">
        <v>124</v>
      </c>
      <c r="B1187" s="25" t="str">
        <f>VLOOKUP(A1187,'Cód dos países'!$A$3:$C$199,2,FALSE)</f>
        <v>HND</v>
      </c>
      <c r="C1187" s="25">
        <f>VLOOKUP(A1187,'Cód dos países'!$A$3:$C$199,3,FALSE)</f>
        <v>74</v>
      </c>
      <c r="D1187" s="25">
        <v>2012</v>
      </c>
      <c r="E1187">
        <f t="shared" si="36"/>
        <v>742012</v>
      </c>
      <c r="F1187" s="25">
        <v>58.4</v>
      </c>
      <c r="G1187" s="25">
        <v>30</v>
      </c>
      <c r="H1187" s="25">
        <f t="shared" si="37"/>
        <v>0.3</v>
      </c>
      <c r="I1187" s="25">
        <v>26</v>
      </c>
      <c r="J1187" s="25" t="s">
        <v>421</v>
      </c>
      <c r="K1187" s="25">
        <v>85.3</v>
      </c>
      <c r="L1187" s="25">
        <v>79.2</v>
      </c>
      <c r="M1187" s="25" t="s">
        <v>421</v>
      </c>
      <c r="N1187" s="25">
        <v>61</v>
      </c>
      <c r="O1187" s="25">
        <v>26.8</v>
      </c>
      <c r="P1187" s="25">
        <v>73.900000000000006</v>
      </c>
      <c r="Q1187" s="25">
        <v>77.099999999999994</v>
      </c>
      <c r="R1187" s="25">
        <v>65</v>
      </c>
      <c r="S1187" s="25">
        <v>60</v>
      </c>
    </row>
    <row r="1188" spans="1:19" x14ac:dyDescent="0.25">
      <c r="A1188" s="25" t="s">
        <v>122</v>
      </c>
      <c r="B1188" s="25" t="str">
        <f>VLOOKUP(A1188,'Cód dos países'!$A$3:$C$199,2,FALSE)</f>
        <v>HKG</v>
      </c>
      <c r="C1188" s="25">
        <f>VLOOKUP(A1188,'Cód dos países'!$A$3:$C$199,3,FALSE)</f>
        <v>75</v>
      </c>
      <c r="D1188" s="25">
        <v>2012</v>
      </c>
      <c r="E1188">
        <f t="shared" si="36"/>
        <v>752012</v>
      </c>
      <c r="F1188" s="25">
        <v>89.3</v>
      </c>
      <c r="G1188" s="25">
        <v>90</v>
      </c>
      <c r="H1188" s="25">
        <f t="shared" si="37"/>
        <v>0.9</v>
      </c>
      <c r="I1188" s="25">
        <v>84</v>
      </c>
      <c r="J1188" s="25" t="s">
        <v>421</v>
      </c>
      <c r="K1188" s="25">
        <v>92.9</v>
      </c>
      <c r="L1188" s="25">
        <v>88.9</v>
      </c>
      <c r="M1188" s="25" t="s">
        <v>421</v>
      </c>
      <c r="N1188" s="25">
        <v>98.9</v>
      </c>
      <c r="O1188" s="25">
        <v>86.2</v>
      </c>
      <c r="P1188" s="25">
        <v>82.1</v>
      </c>
      <c r="Q1188" s="25">
        <v>90</v>
      </c>
      <c r="R1188" s="25">
        <v>90</v>
      </c>
      <c r="S1188" s="25">
        <v>90</v>
      </c>
    </row>
    <row r="1189" spans="1:19" x14ac:dyDescent="0.25">
      <c r="A1189" s="25" t="s">
        <v>130</v>
      </c>
      <c r="B1189" s="25" t="str">
        <f>VLOOKUP(A1189,'Cód dos países'!$A$3:$C$199,2,FALSE)</f>
        <v>HUN</v>
      </c>
      <c r="C1189" s="25">
        <f>VLOOKUP(A1189,'Cód dos países'!$A$3:$C$199,3,FALSE)</f>
        <v>76</v>
      </c>
      <c r="D1189" s="25">
        <v>2012</v>
      </c>
      <c r="E1189">
        <f t="shared" si="36"/>
        <v>762012</v>
      </c>
      <c r="F1189" s="25">
        <v>67.3</v>
      </c>
      <c r="G1189" s="25">
        <v>65</v>
      </c>
      <c r="H1189" s="25">
        <f t="shared" si="37"/>
        <v>0.65</v>
      </c>
      <c r="I1189" s="25">
        <v>46</v>
      </c>
      <c r="J1189" s="25" t="s">
        <v>421</v>
      </c>
      <c r="K1189" s="25">
        <v>79.7</v>
      </c>
      <c r="L1189" s="25">
        <v>29.7</v>
      </c>
      <c r="M1189" s="25" t="s">
        <v>421</v>
      </c>
      <c r="N1189" s="25">
        <v>79.099999999999994</v>
      </c>
      <c r="O1189" s="25">
        <v>64.400000000000006</v>
      </c>
      <c r="P1189" s="25">
        <v>77.099999999999994</v>
      </c>
      <c r="Q1189" s="25">
        <v>86.8</v>
      </c>
      <c r="R1189" s="25">
        <v>75</v>
      </c>
      <c r="S1189" s="25">
        <v>70</v>
      </c>
    </row>
    <row r="1190" spans="1:19" x14ac:dyDescent="0.25">
      <c r="A1190" s="25" t="s">
        <v>142</v>
      </c>
      <c r="B1190" s="25" t="str">
        <f>VLOOKUP(A1190,'Cód dos países'!$A$3:$C$199,2,FALSE)</f>
        <v>ISL</v>
      </c>
      <c r="C1190" s="25">
        <f>VLOOKUP(A1190,'Cód dos países'!$A$3:$C$199,3,FALSE)</f>
        <v>77</v>
      </c>
      <c r="D1190" s="25">
        <v>2012</v>
      </c>
      <c r="E1190">
        <f t="shared" si="36"/>
        <v>772012</v>
      </c>
      <c r="F1190" s="25">
        <v>72.099999999999994</v>
      </c>
      <c r="G1190" s="25">
        <v>90</v>
      </c>
      <c r="H1190" s="25">
        <f t="shared" si="37"/>
        <v>0.9</v>
      </c>
      <c r="I1190" s="25">
        <v>83</v>
      </c>
      <c r="J1190" s="25" t="s">
        <v>421</v>
      </c>
      <c r="K1190" s="25">
        <v>72.7</v>
      </c>
      <c r="L1190" s="25">
        <v>36.200000000000003</v>
      </c>
      <c r="M1190" s="25" t="s">
        <v>421</v>
      </c>
      <c r="N1190" s="25">
        <v>91.5</v>
      </c>
      <c r="O1190" s="25">
        <v>58.9</v>
      </c>
      <c r="P1190" s="25">
        <v>75.8</v>
      </c>
      <c r="Q1190" s="25">
        <v>87.8</v>
      </c>
      <c r="R1190" s="25">
        <v>65</v>
      </c>
      <c r="S1190" s="25">
        <v>60</v>
      </c>
    </row>
    <row r="1191" spans="1:19" x14ac:dyDescent="0.25">
      <c r="A1191" s="25" t="s">
        <v>134</v>
      </c>
      <c r="B1191" s="25" t="str">
        <f>VLOOKUP(A1191,'Cód dos países'!$A$3:$C$199,2,FALSE)</f>
        <v>IND</v>
      </c>
      <c r="C1191" s="25">
        <f>VLOOKUP(A1191,'Cód dos países'!$A$3:$C$199,3,FALSE)</f>
        <v>78</v>
      </c>
      <c r="D1191" s="25">
        <v>2012</v>
      </c>
      <c r="E1191">
        <f t="shared" si="36"/>
        <v>782012</v>
      </c>
      <c r="F1191" s="25">
        <v>55.2</v>
      </c>
      <c r="G1191" s="25">
        <v>50</v>
      </c>
      <c r="H1191" s="25">
        <f t="shared" si="37"/>
        <v>0.5</v>
      </c>
      <c r="I1191" s="25">
        <v>31</v>
      </c>
      <c r="J1191" s="25" t="s">
        <v>421</v>
      </c>
      <c r="K1191" s="25">
        <v>78.3</v>
      </c>
      <c r="L1191" s="25">
        <v>77.900000000000006</v>
      </c>
      <c r="M1191" s="25" t="s">
        <v>421</v>
      </c>
      <c r="N1191" s="25">
        <v>37.299999999999997</v>
      </c>
      <c r="O1191" s="25">
        <v>73.599999999999994</v>
      </c>
      <c r="P1191" s="25">
        <v>65.3</v>
      </c>
      <c r="Q1191" s="25">
        <v>63.6</v>
      </c>
      <c r="R1191" s="25">
        <v>35</v>
      </c>
      <c r="S1191" s="25">
        <v>40</v>
      </c>
    </row>
    <row r="1192" spans="1:19" x14ac:dyDescent="0.25">
      <c r="A1192" s="25" t="s">
        <v>132</v>
      </c>
      <c r="B1192" s="25" t="str">
        <f>VLOOKUP(A1192,'Cód dos países'!$A$3:$C$199,2,FALSE)</f>
        <v>IDN</v>
      </c>
      <c r="C1192" s="25">
        <f>VLOOKUP(A1192,'Cód dos países'!$A$3:$C$199,3,FALSE)</f>
        <v>79</v>
      </c>
      <c r="D1192" s="25">
        <v>2012</v>
      </c>
      <c r="E1192">
        <f t="shared" si="36"/>
        <v>792012</v>
      </c>
      <c r="F1192" s="25">
        <v>56.9</v>
      </c>
      <c r="G1192" s="25">
        <v>30</v>
      </c>
      <c r="H1192" s="25">
        <f t="shared" si="37"/>
        <v>0.3</v>
      </c>
      <c r="I1192" s="25">
        <v>30</v>
      </c>
      <c r="J1192" s="25" t="s">
        <v>421</v>
      </c>
      <c r="K1192" s="25">
        <v>83.4</v>
      </c>
      <c r="L1192" s="25">
        <v>89.2</v>
      </c>
      <c r="M1192" s="25" t="s">
        <v>421</v>
      </c>
      <c r="N1192" s="25">
        <v>50.2</v>
      </c>
      <c r="O1192" s="25">
        <v>50.8</v>
      </c>
      <c r="P1192" s="25">
        <v>75.5</v>
      </c>
      <c r="Q1192" s="25">
        <v>75</v>
      </c>
      <c r="R1192" s="25">
        <v>35</v>
      </c>
      <c r="S1192" s="25">
        <v>50</v>
      </c>
    </row>
    <row r="1193" spans="1:19" x14ac:dyDescent="0.25">
      <c r="A1193" s="25" t="s">
        <v>138</v>
      </c>
      <c r="B1193" s="25" t="str">
        <f>VLOOKUP(A1193,'Cód dos países'!$A$3:$C$199,2,FALSE)</f>
        <v>IRN</v>
      </c>
      <c r="C1193" s="25">
        <f>VLOOKUP(A1193,'Cód dos países'!$A$3:$C$199,3,FALSE)</f>
        <v>80</v>
      </c>
      <c r="D1193" s="25">
        <v>2012</v>
      </c>
      <c r="E1193">
        <f t="shared" si="36"/>
        <v>802012</v>
      </c>
      <c r="F1193" s="25">
        <v>43.2</v>
      </c>
      <c r="G1193" s="25">
        <v>10</v>
      </c>
      <c r="H1193" s="25">
        <f t="shared" si="37"/>
        <v>0.1</v>
      </c>
      <c r="I1193" s="25">
        <v>27</v>
      </c>
      <c r="J1193" s="25" t="s">
        <v>421</v>
      </c>
      <c r="K1193" s="25">
        <v>80.8</v>
      </c>
      <c r="L1193" s="25">
        <v>80.5</v>
      </c>
      <c r="M1193" s="25" t="s">
        <v>421</v>
      </c>
      <c r="N1193" s="25">
        <v>65.3</v>
      </c>
      <c r="O1193" s="25">
        <v>55</v>
      </c>
      <c r="P1193" s="25">
        <v>58</v>
      </c>
      <c r="Q1193" s="25">
        <v>45.7</v>
      </c>
      <c r="R1193" s="25">
        <v>0</v>
      </c>
      <c r="S1193" s="25">
        <v>10</v>
      </c>
    </row>
    <row r="1194" spans="1:19" x14ac:dyDescent="0.25">
      <c r="A1194" s="25" t="s">
        <v>140</v>
      </c>
      <c r="B1194" s="25" t="str">
        <f>VLOOKUP(A1194,'Cód dos países'!$A$3:$C$199,2,FALSE)</f>
        <v>IRQ</v>
      </c>
      <c r="C1194" s="25">
        <f>VLOOKUP(A1194,'Cód dos países'!$A$3:$C$199,3,FALSE)</f>
        <v>81</v>
      </c>
      <c r="D1194" s="25">
        <v>2012</v>
      </c>
      <c r="E1194">
        <f t="shared" si="36"/>
        <v>812012</v>
      </c>
      <c r="F1194" s="25" t="s">
        <v>421</v>
      </c>
      <c r="H1194" s="25" t="str">
        <f t="shared" si="37"/>
        <v/>
      </c>
      <c r="I1194" s="25">
        <v>18</v>
      </c>
      <c r="J1194" s="25" t="s">
        <v>421</v>
      </c>
      <c r="K1194" s="25" t="s">
        <v>421</v>
      </c>
      <c r="L1194" s="25" t="s">
        <v>421</v>
      </c>
      <c r="M1194" s="25" t="s">
        <v>421</v>
      </c>
      <c r="N1194" s="25">
        <v>47</v>
      </c>
      <c r="O1194" s="25">
        <v>70.099999999999994</v>
      </c>
      <c r="P1194" s="25" t="s">
        <v>421</v>
      </c>
      <c r="Q1194" s="25" t="s">
        <v>421</v>
      </c>
      <c r="R1194" s="25" t="s">
        <v>421</v>
      </c>
      <c r="S1194" s="25" t="s">
        <v>421</v>
      </c>
    </row>
    <row r="1195" spans="1:19" x14ac:dyDescent="0.25">
      <c r="A1195" s="25" t="s">
        <v>136</v>
      </c>
      <c r="B1195" s="25" t="str">
        <f>VLOOKUP(A1195,'Cód dos países'!$A$3:$C$199,2,FALSE)</f>
        <v>IRL</v>
      </c>
      <c r="C1195" s="25">
        <f>VLOOKUP(A1195,'Cód dos países'!$A$3:$C$199,3,FALSE)</f>
        <v>82</v>
      </c>
      <c r="D1195" s="25">
        <v>2012</v>
      </c>
      <c r="E1195">
        <f t="shared" si="36"/>
        <v>822012</v>
      </c>
      <c r="F1195" s="25">
        <v>75.7</v>
      </c>
      <c r="G1195" s="25">
        <v>90</v>
      </c>
      <c r="H1195" s="25">
        <f t="shared" si="37"/>
        <v>0.9</v>
      </c>
      <c r="I1195" s="25">
        <v>75</v>
      </c>
      <c r="J1195" s="25" t="s">
        <v>421</v>
      </c>
      <c r="K1195" s="25">
        <v>73.8</v>
      </c>
      <c r="L1195" s="25">
        <v>28.8</v>
      </c>
      <c r="M1195" s="25" t="s">
        <v>421</v>
      </c>
      <c r="N1195" s="25">
        <v>83.4</v>
      </c>
      <c r="O1195" s="25">
        <v>76.599999999999994</v>
      </c>
      <c r="P1195" s="25">
        <v>82.8</v>
      </c>
      <c r="Q1195" s="25">
        <v>86.8</v>
      </c>
      <c r="R1195" s="25">
        <v>90</v>
      </c>
      <c r="S1195" s="25">
        <v>70</v>
      </c>
    </row>
    <row r="1196" spans="1:19" x14ac:dyDescent="0.25">
      <c r="A1196" s="25" t="s">
        <v>144</v>
      </c>
      <c r="B1196" s="25" t="str">
        <f>VLOOKUP(A1196,'Cód dos países'!$A$3:$C$199,2,FALSE)</f>
        <v>ISR</v>
      </c>
      <c r="C1196" s="25">
        <f>VLOOKUP(A1196,'Cód dos países'!$A$3:$C$199,3,FALSE)</f>
        <v>83</v>
      </c>
      <c r="D1196" s="25">
        <v>2012</v>
      </c>
      <c r="E1196">
        <f t="shared" si="36"/>
        <v>832012</v>
      </c>
      <c r="F1196" s="25">
        <v>66.900000000000006</v>
      </c>
      <c r="G1196" s="25">
        <v>70</v>
      </c>
      <c r="H1196" s="25">
        <f t="shared" si="37"/>
        <v>0.7</v>
      </c>
      <c r="I1196" s="25">
        <v>58</v>
      </c>
      <c r="J1196" s="25" t="s">
        <v>421</v>
      </c>
      <c r="K1196" s="25">
        <v>60.2</v>
      </c>
      <c r="L1196" s="25">
        <v>39.299999999999997</v>
      </c>
      <c r="M1196" s="25" t="s">
        <v>421</v>
      </c>
      <c r="N1196" s="25">
        <v>66.099999999999994</v>
      </c>
      <c r="O1196" s="25">
        <v>63.7</v>
      </c>
      <c r="P1196" s="25">
        <v>78.599999999999994</v>
      </c>
      <c r="Q1196" s="25">
        <v>83</v>
      </c>
      <c r="R1196" s="25">
        <v>80</v>
      </c>
      <c r="S1196" s="25">
        <v>70</v>
      </c>
    </row>
    <row r="1197" spans="1:19" x14ac:dyDescent="0.25">
      <c r="A1197" s="25" t="s">
        <v>146</v>
      </c>
      <c r="B1197" s="25" t="str">
        <f>VLOOKUP(A1197,'Cód dos países'!$A$3:$C$199,2,FALSE)</f>
        <v>ITA</v>
      </c>
      <c r="C1197" s="25">
        <f>VLOOKUP(A1197,'Cód dos países'!$A$3:$C$199,3,FALSE)</f>
        <v>84</v>
      </c>
      <c r="D1197" s="25">
        <v>2012</v>
      </c>
      <c r="E1197">
        <f t="shared" si="36"/>
        <v>842012</v>
      </c>
      <c r="F1197" s="25">
        <v>60.6</v>
      </c>
      <c r="G1197" s="25">
        <v>50</v>
      </c>
      <c r="H1197" s="25">
        <f t="shared" si="37"/>
        <v>0.5</v>
      </c>
      <c r="I1197" s="25">
        <v>39</v>
      </c>
      <c r="J1197" s="25" t="s">
        <v>421</v>
      </c>
      <c r="K1197" s="25">
        <v>55.5</v>
      </c>
      <c r="L1197" s="25">
        <v>25.3</v>
      </c>
      <c r="M1197" s="25" t="s">
        <v>421</v>
      </c>
      <c r="N1197" s="25">
        <v>76.900000000000006</v>
      </c>
      <c r="O1197" s="25">
        <v>52</v>
      </c>
      <c r="P1197" s="25">
        <v>80.2</v>
      </c>
      <c r="Q1197" s="25">
        <v>86.8</v>
      </c>
      <c r="R1197" s="25">
        <v>80</v>
      </c>
      <c r="S1197" s="25">
        <v>60</v>
      </c>
    </row>
    <row r="1198" spans="1:19" x14ac:dyDescent="0.25">
      <c r="A1198" s="25" t="s">
        <v>148</v>
      </c>
      <c r="B1198" s="25" t="str">
        <f>VLOOKUP(A1198,'Cód dos países'!$A$3:$C$199,2,FALSE)</f>
        <v>JAM</v>
      </c>
      <c r="C1198" s="25">
        <f>VLOOKUP(A1198,'Cód dos países'!$A$3:$C$199,3,FALSE)</f>
        <v>85</v>
      </c>
      <c r="D1198" s="25">
        <v>2012</v>
      </c>
      <c r="E1198">
        <f t="shared" si="36"/>
        <v>852012</v>
      </c>
      <c r="F1198" s="25">
        <v>66.8</v>
      </c>
      <c r="G1198" s="25">
        <v>40</v>
      </c>
      <c r="H1198" s="25">
        <f t="shared" si="37"/>
        <v>0.4</v>
      </c>
      <c r="I1198" s="25">
        <v>33</v>
      </c>
      <c r="J1198" s="25" t="s">
        <v>421</v>
      </c>
      <c r="K1198" s="25">
        <v>77.5</v>
      </c>
      <c r="L1198" s="25">
        <v>67.7</v>
      </c>
      <c r="M1198" s="25" t="s">
        <v>421</v>
      </c>
      <c r="N1198" s="25">
        <v>84.3</v>
      </c>
      <c r="O1198" s="25">
        <v>69.3</v>
      </c>
      <c r="P1198" s="25">
        <v>76.099999999999994</v>
      </c>
      <c r="Q1198" s="25">
        <v>75</v>
      </c>
      <c r="R1198" s="25">
        <v>85</v>
      </c>
      <c r="S1198" s="25">
        <v>60</v>
      </c>
    </row>
    <row r="1199" spans="1:19" x14ac:dyDescent="0.25">
      <c r="A1199" s="25" t="s">
        <v>152</v>
      </c>
      <c r="B1199" s="25" t="str">
        <f>VLOOKUP(A1199,'Cód dos países'!$A$3:$C$199,2,FALSE)</f>
        <v>JPN</v>
      </c>
      <c r="C1199" s="25">
        <f>VLOOKUP(A1199,'Cód dos países'!$A$3:$C$199,3,FALSE)</f>
        <v>86</v>
      </c>
      <c r="D1199" s="25">
        <v>2012</v>
      </c>
      <c r="E1199">
        <f t="shared" si="36"/>
        <v>862012</v>
      </c>
      <c r="F1199" s="25">
        <v>71.8</v>
      </c>
      <c r="G1199" s="25">
        <v>80</v>
      </c>
      <c r="H1199" s="25">
        <f t="shared" si="37"/>
        <v>0.8</v>
      </c>
      <c r="I1199" s="25">
        <v>80</v>
      </c>
      <c r="J1199" s="25" t="s">
        <v>421</v>
      </c>
      <c r="K1199" s="25">
        <v>69.2</v>
      </c>
      <c r="L1199" s="25">
        <v>45</v>
      </c>
      <c r="M1199" s="25" t="s">
        <v>421</v>
      </c>
      <c r="N1199" s="25">
        <v>81.3</v>
      </c>
      <c r="O1199" s="25">
        <v>80.3</v>
      </c>
      <c r="P1199" s="25">
        <v>90.6</v>
      </c>
      <c r="Q1199" s="25">
        <v>81.8</v>
      </c>
      <c r="R1199" s="25">
        <v>60</v>
      </c>
      <c r="S1199" s="25">
        <v>50</v>
      </c>
    </row>
    <row r="1200" spans="1:19" x14ac:dyDescent="0.25">
      <c r="A1200" s="25" t="s">
        <v>150</v>
      </c>
      <c r="B1200" s="25" t="str">
        <f>VLOOKUP(A1200,'Cód dos países'!$A$3:$C$199,2,FALSE)</f>
        <v>JOR</v>
      </c>
      <c r="C1200" s="25">
        <f>VLOOKUP(A1200,'Cód dos países'!$A$3:$C$199,3,FALSE)</f>
        <v>87</v>
      </c>
      <c r="D1200" s="25">
        <v>2012</v>
      </c>
      <c r="E1200">
        <f t="shared" si="36"/>
        <v>872012</v>
      </c>
      <c r="F1200" s="25">
        <v>70.400000000000006</v>
      </c>
      <c r="G1200" s="25">
        <v>60</v>
      </c>
      <c r="H1200" s="25">
        <f t="shared" si="37"/>
        <v>0.6</v>
      </c>
      <c r="I1200" s="25">
        <v>45</v>
      </c>
      <c r="J1200" s="25" t="s">
        <v>421</v>
      </c>
      <c r="K1200" s="25">
        <v>93.6</v>
      </c>
      <c r="L1200" s="25">
        <v>68.8</v>
      </c>
      <c r="M1200" s="25" t="s">
        <v>421</v>
      </c>
      <c r="N1200" s="25">
        <v>69.2</v>
      </c>
      <c r="O1200" s="25">
        <v>75.5</v>
      </c>
      <c r="P1200" s="25">
        <v>82</v>
      </c>
      <c r="Q1200" s="25">
        <v>79.599999999999994</v>
      </c>
      <c r="R1200" s="25">
        <v>70</v>
      </c>
      <c r="S1200" s="25">
        <v>60</v>
      </c>
    </row>
    <row r="1201" spans="1:19" x14ac:dyDescent="0.25">
      <c r="A1201" s="25" t="s">
        <v>154</v>
      </c>
      <c r="B1201" s="25" t="str">
        <f>VLOOKUP(A1201,'Cód dos países'!$A$3:$C$199,2,FALSE)</f>
        <v>KAZ</v>
      </c>
      <c r="C1201" s="25">
        <f>VLOOKUP(A1201,'Cód dos países'!$A$3:$C$199,3,FALSE)</f>
        <v>88</v>
      </c>
      <c r="D1201" s="25">
        <v>2012</v>
      </c>
      <c r="E1201">
        <f t="shared" si="36"/>
        <v>882012</v>
      </c>
      <c r="F1201" s="25">
        <v>63</v>
      </c>
      <c r="G1201" s="25">
        <v>35</v>
      </c>
      <c r="H1201" s="25">
        <f t="shared" si="37"/>
        <v>0.35</v>
      </c>
      <c r="I1201" s="25">
        <v>27</v>
      </c>
      <c r="J1201" s="25" t="s">
        <v>421</v>
      </c>
      <c r="K1201" s="25">
        <v>93.2</v>
      </c>
      <c r="L1201" s="25">
        <v>84.5</v>
      </c>
      <c r="M1201" s="25" t="s">
        <v>421</v>
      </c>
      <c r="N1201" s="25">
        <v>71.8</v>
      </c>
      <c r="O1201" s="25">
        <v>88.4</v>
      </c>
      <c r="P1201" s="25">
        <v>72.2</v>
      </c>
      <c r="Q1201" s="25">
        <v>78.2</v>
      </c>
      <c r="R1201" s="25">
        <v>30</v>
      </c>
      <c r="S1201" s="25">
        <v>50</v>
      </c>
    </row>
    <row r="1202" spans="1:19" x14ac:dyDescent="0.25">
      <c r="A1202" s="25" t="s">
        <v>156</v>
      </c>
      <c r="B1202" s="25" t="str">
        <f>VLOOKUP(A1202,'Cód dos países'!$A$3:$C$199,2,FALSE)</f>
        <v>KEN</v>
      </c>
      <c r="C1202" s="25">
        <f>VLOOKUP(A1202,'Cód dos países'!$A$3:$C$199,3,FALSE)</f>
        <v>89</v>
      </c>
      <c r="D1202" s="25">
        <v>2012</v>
      </c>
      <c r="E1202">
        <f t="shared" si="36"/>
        <v>892012</v>
      </c>
      <c r="F1202" s="25">
        <v>55.9</v>
      </c>
      <c r="G1202" s="25">
        <v>30</v>
      </c>
      <c r="H1202" s="25">
        <f t="shared" si="37"/>
        <v>0.3</v>
      </c>
      <c r="I1202" s="25">
        <v>22</v>
      </c>
      <c r="J1202" s="25" t="s">
        <v>421</v>
      </c>
      <c r="K1202" s="25">
        <v>77.5</v>
      </c>
      <c r="L1202" s="25">
        <v>73.5</v>
      </c>
      <c r="M1202" s="25" t="s">
        <v>421</v>
      </c>
      <c r="N1202" s="25">
        <v>58</v>
      </c>
      <c r="O1202" s="25">
        <v>57.1</v>
      </c>
      <c r="P1202" s="25">
        <v>73.8</v>
      </c>
      <c r="Q1202" s="25">
        <v>66.7</v>
      </c>
      <c r="R1202" s="25">
        <v>50</v>
      </c>
      <c r="S1202" s="25">
        <v>50</v>
      </c>
    </row>
    <row r="1203" spans="1:19" x14ac:dyDescent="0.25">
      <c r="A1203" s="25" t="s">
        <v>356</v>
      </c>
      <c r="B1203" s="25" t="str">
        <f>VLOOKUP(A1203,'Cód dos países'!$A$3:$C$199,2,FALSE)</f>
        <v>KIR</v>
      </c>
      <c r="C1203" s="25">
        <f>VLOOKUP(A1203,'Cód dos países'!$A$3:$C$199,3,FALSE)</f>
        <v>90</v>
      </c>
      <c r="D1203" s="25">
        <v>2012</v>
      </c>
      <c r="E1203">
        <f t="shared" si="36"/>
        <v>902012</v>
      </c>
      <c r="F1203" s="25">
        <v>45.9</v>
      </c>
      <c r="G1203" s="25">
        <v>30</v>
      </c>
      <c r="H1203" s="25">
        <f t="shared" si="37"/>
        <v>0.3</v>
      </c>
      <c r="I1203" s="25">
        <v>31</v>
      </c>
      <c r="J1203" s="25" t="s">
        <v>421</v>
      </c>
      <c r="K1203" s="25">
        <v>71.2</v>
      </c>
      <c r="L1203" s="25">
        <v>0</v>
      </c>
      <c r="M1203" s="25" t="s">
        <v>421</v>
      </c>
      <c r="N1203" s="25">
        <v>59.2</v>
      </c>
      <c r="O1203" s="25">
        <v>78.5</v>
      </c>
      <c r="P1203" s="25">
        <v>78.400000000000006</v>
      </c>
      <c r="Q1203" s="25">
        <v>55.4</v>
      </c>
      <c r="R1203" s="25">
        <v>25</v>
      </c>
      <c r="S1203" s="25">
        <v>30</v>
      </c>
    </row>
    <row r="1204" spans="1:19" x14ac:dyDescent="0.25">
      <c r="A1204" s="25" t="s">
        <v>324</v>
      </c>
      <c r="B1204" s="25" t="str">
        <f>VLOOKUP(A1204,'Cód dos países'!$A$3:$C$199,2,FALSE)</f>
        <v>LWI</v>
      </c>
      <c r="C1204" s="25">
        <f>VLOOKUP(A1204,'Cód dos países'!$A$3:$C$199,3,FALSE)</f>
        <v>93</v>
      </c>
      <c r="D1204" s="25">
        <v>2012</v>
      </c>
      <c r="E1204">
        <f t="shared" si="36"/>
        <v>932012</v>
      </c>
      <c r="F1204" s="25" t="s">
        <v>421</v>
      </c>
      <c r="G1204" s="25">
        <v>30</v>
      </c>
      <c r="H1204" s="25">
        <f t="shared" si="37"/>
        <v>0.3</v>
      </c>
      <c r="I1204" s="25">
        <v>29</v>
      </c>
      <c r="J1204" s="25" t="s">
        <v>421</v>
      </c>
      <c r="K1204" s="25">
        <v>93.5</v>
      </c>
      <c r="L1204" s="25">
        <v>73</v>
      </c>
      <c r="M1204" s="25" t="s">
        <v>421</v>
      </c>
      <c r="N1204" s="25">
        <v>52.4</v>
      </c>
      <c r="O1204" s="25">
        <v>77.7</v>
      </c>
      <c r="P1204" s="25" t="s">
        <v>421</v>
      </c>
      <c r="Q1204" s="25" t="s">
        <v>421</v>
      </c>
      <c r="R1204" s="25">
        <v>65</v>
      </c>
      <c r="S1204" s="25" t="s">
        <v>421</v>
      </c>
    </row>
    <row r="1205" spans="1:19" x14ac:dyDescent="0.25">
      <c r="A1205" s="25" t="s">
        <v>163</v>
      </c>
      <c r="B1205" s="25" t="str">
        <f>VLOOKUP(A1205,'Cód dos países'!$A$3:$C$199,2,FALSE)</f>
        <v>KWT</v>
      </c>
      <c r="C1205" s="25">
        <f>VLOOKUP(A1205,'Cód dos países'!$A$3:$C$199,3,FALSE)</f>
        <v>94</v>
      </c>
      <c r="D1205" s="25">
        <v>2012</v>
      </c>
      <c r="E1205">
        <f t="shared" si="36"/>
        <v>942012</v>
      </c>
      <c r="F1205" s="25">
        <v>63.1</v>
      </c>
      <c r="G1205" s="25">
        <v>50</v>
      </c>
      <c r="H1205" s="25">
        <f t="shared" si="37"/>
        <v>0.5</v>
      </c>
      <c r="I1205" s="25">
        <v>46</v>
      </c>
      <c r="J1205" s="25" t="s">
        <v>421</v>
      </c>
      <c r="K1205" s="25">
        <v>99.9</v>
      </c>
      <c r="L1205" s="25">
        <v>61.5</v>
      </c>
      <c r="M1205" s="25" t="s">
        <v>421</v>
      </c>
      <c r="N1205" s="25">
        <v>57.7</v>
      </c>
      <c r="O1205" s="25">
        <v>62.8</v>
      </c>
      <c r="P1205" s="25">
        <v>71.599999999999994</v>
      </c>
      <c r="Q1205" s="25">
        <v>76.8</v>
      </c>
      <c r="R1205" s="25">
        <v>55</v>
      </c>
      <c r="S1205" s="25">
        <v>50</v>
      </c>
    </row>
    <row r="1206" spans="1:19" x14ac:dyDescent="0.25">
      <c r="A1206" s="25" t="s">
        <v>158</v>
      </c>
      <c r="B1206" s="25" t="str">
        <f>VLOOKUP(A1206,'Cód dos países'!$A$3:$C$199,2,FALSE)</f>
        <v>KGZ</v>
      </c>
      <c r="C1206" s="25">
        <f>VLOOKUP(A1206,'Cód dos países'!$A$3:$C$199,3,FALSE)</f>
        <v>95</v>
      </c>
      <c r="D1206" s="25">
        <v>2012</v>
      </c>
      <c r="E1206">
        <f t="shared" si="36"/>
        <v>952012</v>
      </c>
      <c r="F1206" s="25">
        <v>59.6</v>
      </c>
      <c r="G1206" s="25">
        <v>20</v>
      </c>
      <c r="H1206" s="25">
        <f t="shared" si="37"/>
        <v>0.2</v>
      </c>
      <c r="I1206" s="25">
        <v>21</v>
      </c>
      <c r="J1206" s="25" t="s">
        <v>421</v>
      </c>
      <c r="K1206" s="25">
        <v>94.8</v>
      </c>
      <c r="L1206" s="25">
        <v>56.4</v>
      </c>
      <c r="M1206" s="25" t="s">
        <v>421</v>
      </c>
      <c r="N1206" s="25">
        <v>73.2</v>
      </c>
      <c r="O1206" s="25">
        <v>88.6</v>
      </c>
      <c r="P1206" s="25">
        <v>66.7</v>
      </c>
      <c r="Q1206" s="25">
        <v>75.400000000000006</v>
      </c>
      <c r="R1206" s="25">
        <v>50</v>
      </c>
      <c r="S1206" s="25">
        <v>50</v>
      </c>
    </row>
    <row r="1207" spans="1:19" x14ac:dyDescent="0.25">
      <c r="A1207" s="25" t="s">
        <v>165</v>
      </c>
      <c r="B1207" s="25" t="str">
        <f>VLOOKUP(A1207,'Cód dos países'!$A$3:$C$199,2,FALSE)</f>
        <v>LAO</v>
      </c>
      <c r="C1207" s="25">
        <f>VLOOKUP(A1207,'Cód dos países'!$A$3:$C$199,3,FALSE)</f>
        <v>96</v>
      </c>
      <c r="D1207" s="25">
        <v>2012</v>
      </c>
      <c r="E1207">
        <f t="shared" si="36"/>
        <v>962012</v>
      </c>
      <c r="F1207" s="25">
        <v>50.1</v>
      </c>
      <c r="G1207" s="25">
        <v>15</v>
      </c>
      <c r="H1207" s="25">
        <f t="shared" si="37"/>
        <v>0.15</v>
      </c>
      <c r="I1207" s="25">
        <v>22</v>
      </c>
      <c r="J1207" s="25" t="s">
        <v>421</v>
      </c>
      <c r="K1207" s="25">
        <v>79.7</v>
      </c>
      <c r="L1207" s="25">
        <v>85.8</v>
      </c>
      <c r="M1207" s="25" t="s">
        <v>421</v>
      </c>
      <c r="N1207" s="25">
        <v>62.1</v>
      </c>
      <c r="O1207" s="25">
        <v>54.7</v>
      </c>
      <c r="P1207" s="25">
        <v>73</v>
      </c>
      <c r="Q1207" s="25">
        <v>58.7</v>
      </c>
      <c r="R1207" s="25">
        <v>30</v>
      </c>
      <c r="S1207" s="25">
        <v>20</v>
      </c>
    </row>
    <row r="1208" spans="1:19" x14ac:dyDescent="0.25">
      <c r="A1208" s="25" t="s">
        <v>181</v>
      </c>
      <c r="B1208" s="25" t="str">
        <f>VLOOKUP(A1208,'Cód dos países'!$A$3:$C$199,2,FALSE)</f>
        <v>LVA</v>
      </c>
      <c r="C1208" s="25">
        <f>VLOOKUP(A1208,'Cód dos países'!$A$3:$C$199,3,FALSE)</f>
        <v>97</v>
      </c>
      <c r="D1208" s="25">
        <v>2012</v>
      </c>
      <c r="E1208">
        <f t="shared" si="36"/>
        <v>972012</v>
      </c>
      <c r="F1208" s="25">
        <v>66.5</v>
      </c>
      <c r="G1208" s="25">
        <v>50</v>
      </c>
      <c r="H1208" s="25">
        <f t="shared" si="37"/>
        <v>0.5</v>
      </c>
      <c r="I1208" s="25">
        <v>42</v>
      </c>
      <c r="J1208" s="25" t="s">
        <v>421</v>
      </c>
      <c r="K1208" s="25">
        <v>84.4</v>
      </c>
      <c r="L1208" s="25">
        <v>53.6</v>
      </c>
      <c r="M1208" s="25" t="s">
        <v>421</v>
      </c>
      <c r="N1208" s="25">
        <v>75.7</v>
      </c>
      <c r="O1208" s="25">
        <v>64.400000000000006</v>
      </c>
      <c r="P1208" s="25">
        <v>78.3</v>
      </c>
      <c r="Q1208" s="25">
        <v>86.8</v>
      </c>
      <c r="R1208" s="25">
        <v>80</v>
      </c>
      <c r="S1208" s="25">
        <v>50</v>
      </c>
    </row>
    <row r="1209" spans="1:19" x14ac:dyDescent="0.25">
      <c r="A1209" s="25" t="s">
        <v>167</v>
      </c>
      <c r="B1209" s="25" t="str">
        <f>VLOOKUP(A1209,'Cód dos países'!$A$3:$C$199,2,FALSE)</f>
        <v>LBN</v>
      </c>
      <c r="C1209" s="25">
        <f>VLOOKUP(A1209,'Cód dos países'!$A$3:$C$199,3,FALSE)</f>
        <v>98</v>
      </c>
      <c r="D1209" s="25">
        <v>2012</v>
      </c>
      <c r="E1209">
        <f t="shared" si="36"/>
        <v>982012</v>
      </c>
      <c r="F1209" s="25">
        <v>59.5</v>
      </c>
      <c r="G1209" s="25">
        <v>20</v>
      </c>
      <c r="H1209" s="25">
        <f t="shared" si="37"/>
        <v>0.2</v>
      </c>
      <c r="I1209" s="25">
        <v>25</v>
      </c>
      <c r="J1209" s="25" t="s">
        <v>421</v>
      </c>
      <c r="K1209" s="25">
        <v>90.8</v>
      </c>
      <c r="L1209" s="25">
        <v>74.599999999999994</v>
      </c>
      <c r="M1209" s="25" t="s">
        <v>421</v>
      </c>
      <c r="N1209" s="25">
        <v>50.3</v>
      </c>
      <c r="O1209" s="25">
        <v>57.2</v>
      </c>
      <c r="P1209" s="25">
        <v>76.5</v>
      </c>
      <c r="Q1209" s="25">
        <v>80.400000000000006</v>
      </c>
      <c r="R1209" s="25">
        <v>60</v>
      </c>
      <c r="S1209" s="25">
        <v>60</v>
      </c>
    </row>
    <row r="1210" spans="1:19" x14ac:dyDescent="0.25">
      <c r="A1210" s="25" t="s">
        <v>175</v>
      </c>
      <c r="B1210" s="25" t="str">
        <f>VLOOKUP(A1210,'Cód dos países'!$A$3:$C$199,2,FALSE)</f>
        <v>LSO</v>
      </c>
      <c r="C1210" s="25">
        <f>VLOOKUP(A1210,'Cód dos países'!$A$3:$C$199,3,FALSE)</f>
        <v>99</v>
      </c>
      <c r="D1210" s="25">
        <v>2012</v>
      </c>
      <c r="E1210">
        <f t="shared" si="36"/>
        <v>992012</v>
      </c>
      <c r="F1210" s="25">
        <v>47.9</v>
      </c>
      <c r="G1210" s="25">
        <v>40</v>
      </c>
      <c r="H1210" s="25">
        <f t="shared" si="37"/>
        <v>0.4</v>
      </c>
      <c r="I1210" s="25">
        <v>35</v>
      </c>
      <c r="J1210" s="25" t="s">
        <v>421</v>
      </c>
      <c r="K1210" s="25">
        <v>48.2</v>
      </c>
      <c r="L1210" s="25">
        <v>0</v>
      </c>
      <c r="M1210" s="25" t="s">
        <v>421</v>
      </c>
      <c r="N1210" s="25">
        <v>63.7</v>
      </c>
      <c r="O1210" s="25">
        <v>62.8</v>
      </c>
      <c r="P1210" s="25">
        <v>75.7</v>
      </c>
      <c r="Q1210" s="25">
        <v>69.099999999999994</v>
      </c>
      <c r="R1210" s="25">
        <v>45</v>
      </c>
      <c r="S1210" s="25">
        <v>40</v>
      </c>
    </row>
    <row r="1211" spans="1:19" x14ac:dyDescent="0.25">
      <c r="A1211" s="25" t="s">
        <v>169</v>
      </c>
      <c r="B1211" s="25" t="str">
        <f>VLOOKUP(A1211,'Cód dos países'!$A$3:$C$199,2,FALSE)</f>
        <v>LBR</v>
      </c>
      <c r="C1211" s="25">
        <f>VLOOKUP(A1211,'Cód dos países'!$A$3:$C$199,3,FALSE)</f>
        <v>100</v>
      </c>
      <c r="D1211" s="25">
        <v>2012</v>
      </c>
      <c r="E1211">
        <f t="shared" si="36"/>
        <v>1002012</v>
      </c>
      <c r="F1211" s="25">
        <v>49.3</v>
      </c>
      <c r="G1211" s="25">
        <v>30</v>
      </c>
      <c r="H1211" s="25">
        <f t="shared" si="37"/>
        <v>0.3</v>
      </c>
      <c r="I1211" s="25">
        <v>32</v>
      </c>
      <c r="J1211" s="25" t="s">
        <v>421</v>
      </c>
      <c r="K1211" s="25">
        <v>76.599999999999994</v>
      </c>
      <c r="L1211" s="25">
        <v>77.8</v>
      </c>
      <c r="M1211" s="25" t="s">
        <v>421</v>
      </c>
      <c r="N1211" s="25">
        <v>56.5</v>
      </c>
      <c r="O1211" s="25">
        <v>47.2</v>
      </c>
      <c r="P1211" s="25">
        <v>72</v>
      </c>
      <c r="Q1211" s="25">
        <v>61.4</v>
      </c>
      <c r="R1211" s="25">
        <v>20</v>
      </c>
      <c r="S1211" s="25">
        <v>20</v>
      </c>
    </row>
    <row r="1212" spans="1:19" x14ac:dyDescent="0.25">
      <c r="A1212" s="25" t="s">
        <v>171</v>
      </c>
      <c r="B1212" s="25" t="str">
        <f>VLOOKUP(A1212,'Cód dos países'!$A$3:$C$199,2,FALSE)</f>
        <v>LBY</v>
      </c>
      <c r="C1212" s="25">
        <f>VLOOKUP(A1212,'Cód dos países'!$A$3:$C$199,3,FALSE)</f>
        <v>101</v>
      </c>
      <c r="D1212" s="25">
        <v>2012</v>
      </c>
      <c r="E1212">
        <f t="shared" si="36"/>
        <v>1012012</v>
      </c>
      <c r="F1212" s="25" t="s">
        <v>421</v>
      </c>
      <c r="G1212" s="25">
        <v>10</v>
      </c>
      <c r="H1212" s="25">
        <f t="shared" si="37"/>
        <v>0.1</v>
      </c>
      <c r="I1212" s="25">
        <v>20</v>
      </c>
      <c r="J1212" s="25" t="s">
        <v>421</v>
      </c>
      <c r="K1212" s="25" t="s">
        <v>421</v>
      </c>
      <c r="L1212" s="25" t="s">
        <v>421</v>
      </c>
      <c r="M1212" s="25" t="s">
        <v>421</v>
      </c>
      <c r="N1212" s="25" t="s">
        <v>421</v>
      </c>
      <c r="O1212" s="25" t="s">
        <v>421</v>
      </c>
      <c r="P1212" s="25">
        <v>64.8</v>
      </c>
      <c r="Q1212" s="25">
        <v>85</v>
      </c>
      <c r="R1212" s="25">
        <v>10</v>
      </c>
      <c r="S1212" s="25">
        <v>20</v>
      </c>
    </row>
    <row r="1213" spans="1:19" x14ac:dyDescent="0.25">
      <c r="A1213" s="25" t="s">
        <v>359</v>
      </c>
      <c r="B1213" s="25" t="str">
        <f>VLOOKUP(A1213,'Cód dos países'!$A$3:$C$199,2,FALSE)</f>
        <v>LIE</v>
      </c>
      <c r="C1213" s="25">
        <f>VLOOKUP(A1213,'Cód dos países'!$A$3:$C$199,3,FALSE)</f>
        <v>102</v>
      </c>
      <c r="D1213" s="25">
        <v>2012</v>
      </c>
      <c r="E1213">
        <f t="shared" si="36"/>
        <v>1022012</v>
      </c>
      <c r="F1213" s="25" t="s">
        <v>421</v>
      </c>
      <c r="H1213" s="25" t="str">
        <f t="shared" si="37"/>
        <v/>
      </c>
      <c r="I1213" s="25" t="s">
        <v>421</v>
      </c>
      <c r="J1213" s="25" t="s">
        <v>421</v>
      </c>
      <c r="K1213" s="25" t="s">
        <v>421</v>
      </c>
      <c r="L1213" s="25" t="s">
        <v>421</v>
      </c>
      <c r="M1213" s="25" t="s">
        <v>421</v>
      </c>
      <c r="N1213" s="25">
        <v>70</v>
      </c>
      <c r="O1213" s="25" t="s">
        <v>421</v>
      </c>
      <c r="P1213" s="25" t="s">
        <v>421</v>
      </c>
      <c r="Q1213" s="25">
        <v>90</v>
      </c>
      <c r="R1213" s="25" t="s">
        <v>421</v>
      </c>
      <c r="S1213" s="25">
        <v>80</v>
      </c>
    </row>
    <row r="1214" spans="1:19" x14ac:dyDescent="0.25">
      <c r="A1214" s="25" t="s">
        <v>177</v>
      </c>
      <c r="B1214" s="25" t="str">
        <f>VLOOKUP(A1214,'Cód dos países'!$A$3:$C$199,2,FALSE)</f>
        <v>LTU</v>
      </c>
      <c r="C1214" s="25">
        <f>VLOOKUP(A1214,'Cód dos países'!$A$3:$C$199,3,FALSE)</f>
        <v>103</v>
      </c>
      <c r="D1214" s="25">
        <v>2012</v>
      </c>
      <c r="E1214">
        <f t="shared" si="36"/>
        <v>1032012</v>
      </c>
      <c r="F1214" s="25">
        <v>72.099999999999994</v>
      </c>
      <c r="G1214" s="25">
        <v>60</v>
      </c>
      <c r="H1214" s="25">
        <f t="shared" si="37"/>
        <v>0.6</v>
      </c>
      <c r="I1214" s="25">
        <v>48</v>
      </c>
      <c r="J1214" s="25" t="s">
        <v>421</v>
      </c>
      <c r="K1214" s="25">
        <v>92.8</v>
      </c>
      <c r="L1214" s="25">
        <v>53.6</v>
      </c>
      <c r="M1214" s="25" t="s">
        <v>421</v>
      </c>
      <c r="N1214" s="25">
        <v>77.599999999999994</v>
      </c>
      <c r="O1214" s="25">
        <v>64.099999999999994</v>
      </c>
      <c r="P1214" s="25">
        <v>78.3</v>
      </c>
      <c r="Q1214" s="25">
        <v>86.8</v>
      </c>
      <c r="R1214" s="25">
        <v>80</v>
      </c>
      <c r="S1214" s="25">
        <v>80</v>
      </c>
    </row>
    <row r="1215" spans="1:19" x14ac:dyDescent="0.25">
      <c r="A1215" s="25" t="s">
        <v>179</v>
      </c>
      <c r="B1215" s="25" t="str">
        <f>VLOOKUP(A1215,'Cód dos países'!$A$3:$C$199,2,FALSE)</f>
        <v>LUX</v>
      </c>
      <c r="C1215" s="25">
        <f>VLOOKUP(A1215,'Cód dos países'!$A$3:$C$199,3,FALSE)</f>
        <v>104</v>
      </c>
      <c r="D1215" s="25">
        <v>2012</v>
      </c>
      <c r="E1215">
        <f t="shared" si="36"/>
        <v>1042012</v>
      </c>
      <c r="F1215" s="25">
        <v>74.2</v>
      </c>
      <c r="G1215" s="25">
        <v>90</v>
      </c>
      <c r="H1215" s="25">
        <f t="shared" si="37"/>
        <v>0.9</v>
      </c>
      <c r="I1215" s="25">
        <v>85</v>
      </c>
      <c r="J1215" s="25" t="s">
        <v>421</v>
      </c>
      <c r="K1215" s="25">
        <v>65</v>
      </c>
      <c r="L1215" s="25">
        <v>47.1</v>
      </c>
      <c r="M1215" s="25" t="s">
        <v>421</v>
      </c>
      <c r="N1215" s="25">
        <v>74.8</v>
      </c>
      <c r="O1215" s="25">
        <v>39</v>
      </c>
      <c r="P1215" s="25">
        <v>79.3</v>
      </c>
      <c r="Q1215" s="25">
        <v>86.8</v>
      </c>
      <c r="R1215" s="25">
        <v>95</v>
      </c>
      <c r="S1215" s="25">
        <v>80</v>
      </c>
    </row>
    <row r="1216" spans="1:19" x14ac:dyDescent="0.25">
      <c r="A1216" s="25" t="s">
        <v>422</v>
      </c>
      <c r="B1216" s="25" t="e">
        <f>VLOOKUP(A1216,'Cód dos países'!$A$3:$C$199,2,FALSE)</f>
        <v>#N/A</v>
      </c>
      <c r="C1216" s="25" t="e">
        <f>VLOOKUP(A1216,'Cód dos países'!$A$3:$C$199,3,FALSE)</f>
        <v>#N/A</v>
      </c>
      <c r="D1216" s="25">
        <v>2012</v>
      </c>
      <c r="E1216" t="e">
        <f t="shared" si="36"/>
        <v>#N/A</v>
      </c>
      <c r="F1216" s="25">
        <v>71.7</v>
      </c>
      <c r="G1216" s="25">
        <v>60</v>
      </c>
      <c r="H1216" s="25">
        <f t="shared" si="37"/>
        <v>0.6</v>
      </c>
      <c r="I1216" s="25">
        <v>51</v>
      </c>
      <c r="J1216" s="25" t="s">
        <v>421</v>
      </c>
      <c r="K1216" s="25">
        <v>73.5</v>
      </c>
      <c r="L1216" s="25">
        <v>91.5</v>
      </c>
      <c r="M1216" s="25" t="s">
        <v>421</v>
      </c>
      <c r="N1216" s="25">
        <v>60</v>
      </c>
      <c r="O1216" s="25">
        <v>55</v>
      </c>
      <c r="P1216" s="25">
        <v>81.3</v>
      </c>
      <c r="Q1216" s="25">
        <v>90</v>
      </c>
      <c r="R1216" s="25">
        <v>85</v>
      </c>
      <c r="S1216" s="25">
        <v>70</v>
      </c>
    </row>
    <row r="1217" spans="1:19" x14ac:dyDescent="0.25">
      <c r="A1217" s="25" t="s">
        <v>193</v>
      </c>
      <c r="B1217" s="25" t="str">
        <f>VLOOKUP(A1217,'Cód dos países'!$A$3:$C$199,2,FALSE)</f>
        <v>MKD</v>
      </c>
      <c r="C1217" s="25">
        <f>VLOOKUP(A1217,'Cód dos países'!$A$3:$C$199,3,FALSE)</f>
        <v>105</v>
      </c>
      <c r="D1217" s="25">
        <v>2012</v>
      </c>
      <c r="E1217">
        <f t="shared" si="36"/>
        <v>1052012</v>
      </c>
      <c r="F1217" s="25">
        <v>68.2</v>
      </c>
      <c r="G1217" s="25">
        <v>35</v>
      </c>
      <c r="H1217" s="25">
        <f t="shared" si="37"/>
        <v>0.35</v>
      </c>
      <c r="I1217" s="25">
        <v>39</v>
      </c>
      <c r="J1217" s="25" t="s">
        <v>421</v>
      </c>
      <c r="K1217" s="25">
        <v>91.4</v>
      </c>
      <c r="L1217" s="25">
        <v>69.099999999999994</v>
      </c>
      <c r="M1217" s="25" t="s">
        <v>421</v>
      </c>
      <c r="N1217" s="25">
        <v>80.3</v>
      </c>
      <c r="O1217" s="25">
        <v>78.400000000000006</v>
      </c>
      <c r="P1217" s="25">
        <v>84</v>
      </c>
      <c r="Q1217" s="25">
        <v>84.6</v>
      </c>
      <c r="R1217" s="25">
        <v>60</v>
      </c>
      <c r="S1217" s="25">
        <v>60</v>
      </c>
    </row>
    <row r="1218" spans="1:19" x14ac:dyDescent="0.25">
      <c r="A1218" s="25" t="s">
        <v>187</v>
      </c>
      <c r="B1218" s="25" t="str">
        <f>VLOOKUP(A1218,'Cód dos países'!$A$3:$C$199,2,FALSE)</f>
        <v>MDG</v>
      </c>
      <c r="C1218" s="25">
        <f>VLOOKUP(A1218,'Cód dos países'!$A$3:$C$199,3,FALSE)</f>
        <v>106</v>
      </c>
      <c r="D1218" s="25">
        <v>2012</v>
      </c>
      <c r="E1218">
        <f t="shared" si="36"/>
        <v>1062012</v>
      </c>
      <c r="F1218" s="25">
        <v>62</v>
      </c>
      <c r="G1218" s="25">
        <v>40</v>
      </c>
      <c r="H1218" s="25">
        <f t="shared" si="37"/>
        <v>0.4</v>
      </c>
      <c r="I1218" s="25">
        <v>30</v>
      </c>
      <c r="J1218" s="25" t="s">
        <v>421</v>
      </c>
      <c r="K1218" s="25">
        <v>90</v>
      </c>
      <c r="L1218" s="25">
        <v>94.6</v>
      </c>
      <c r="M1218" s="25" t="s">
        <v>421</v>
      </c>
      <c r="N1218" s="25">
        <v>63.5</v>
      </c>
      <c r="O1218" s="25">
        <v>47.4</v>
      </c>
      <c r="P1218" s="25">
        <v>74.900000000000006</v>
      </c>
      <c r="Q1218" s="25">
        <v>74.599999999999994</v>
      </c>
      <c r="R1218" s="25">
        <v>55</v>
      </c>
      <c r="S1218" s="25">
        <v>50</v>
      </c>
    </row>
    <row r="1219" spans="1:19" x14ac:dyDescent="0.25">
      <c r="A1219" s="25" t="s">
        <v>209</v>
      </c>
      <c r="B1219" s="25" t="str">
        <f>VLOOKUP(A1219,'Cód dos países'!$A$3:$C$199,2,FALSE)</f>
        <v>MWI</v>
      </c>
      <c r="C1219" s="25">
        <f>VLOOKUP(A1219,'Cód dos países'!$A$3:$C$199,3,FALSE)</f>
        <v>107</v>
      </c>
      <c r="D1219" s="25">
        <v>2012</v>
      </c>
      <c r="E1219">
        <f t="shared" si="36"/>
        <v>1072012</v>
      </c>
      <c r="F1219" s="25">
        <v>55.3</v>
      </c>
      <c r="G1219" s="25">
        <v>40</v>
      </c>
      <c r="H1219" s="25">
        <f t="shared" si="37"/>
        <v>0.4</v>
      </c>
      <c r="I1219" s="25">
        <v>30</v>
      </c>
      <c r="J1219" s="25" t="s">
        <v>421</v>
      </c>
      <c r="K1219" s="25">
        <v>78.400000000000006</v>
      </c>
      <c r="L1219" s="25">
        <v>60</v>
      </c>
      <c r="M1219" s="25" t="s">
        <v>421</v>
      </c>
      <c r="N1219" s="25">
        <v>41.1</v>
      </c>
      <c r="O1219" s="25">
        <v>58.8</v>
      </c>
      <c r="P1219" s="25">
        <v>72.5</v>
      </c>
      <c r="Q1219" s="25">
        <v>71.8</v>
      </c>
      <c r="R1219" s="25">
        <v>50</v>
      </c>
      <c r="S1219" s="25">
        <v>50</v>
      </c>
    </row>
    <row r="1220" spans="1:19" x14ac:dyDescent="0.25">
      <c r="A1220" s="25" t="s">
        <v>211</v>
      </c>
      <c r="B1220" s="25" t="str">
        <f>VLOOKUP(A1220,'Cód dos países'!$A$3:$C$199,2,FALSE)</f>
        <v>MYS</v>
      </c>
      <c r="C1220" s="25">
        <f>VLOOKUP(A1220,'Cód dos países'!$A$3:$C$199,3,FALSE)</f>
        <v>108</v>
      </c>
      <c r="D1220" s="25">
        <v>2012</v>
      </c>
      <c r="E1220">
        <f t="shared" si="36"/>
        <v>1082012</v>
      </c>
      <c r="F1220" s="25">
        <v>66.099999999999994</v>
      </c>
      <c r="G1220" s="25">
        <v>55</v>
      </c>
      <c r="H1220" s="25">
        <f t="shared" si="37"/>
        <v>0.55000000000000004</v>
      </c>
      <c r="I1220" s="25">
        <v>43</v>
      </c>
      <c r="J1220" s="25" t="s">
        <v>421</v>
      </c>
      <c r="K1220" s="25">
        <v>85.1</v>
      </c>
      <c r="L1220" s="25">
        <v>73.5</v>
      </c>
      <c r="M1220" s="25" t="s">
        <v>421</v>
      </c>
      <c r="N1220" s="25">
        <v>79.900000000000006</v>
      </c>
      <c r="O1220" s="25">
        <v>72.3</v>
      </c>
      <c r="P1220" s="25">
        <v>79.8</v>
      </c>
      <c r="Q1220" s="25">
        <v>77</v>
      </c>
      <c r="R1220" s="25">
        <v>45</v>
      </c>
      <c r="S1220" s="25">
        <v>50</v>
      </c>
    </row>
    <row r="1221" spans="1:19" x14ac:dyDescent="0.25">
      <c r="A1221" s="25" t="s">
        <v>189</v>
      </c>
      <c r="B1221" s="25" t="str">
        <f>VLOOKUP(A1221,'Cód dos países'!$A$3:$C$199,2,FALSE)</f>
        <v>MDV</v>
      </c>
      <c r="C1221" s="25">
        <f>VLOOKUP(A1221,'Cód dos países'!$A$3:$C$199,3,FALSE)</f>
        <v>109</v>
      </c>
      <c r="D1221" s="25">
        <v>2012</v>
      </c>
      <c r="E1221">
        <f t="shared" ref="E1221:E1284" si="38">C1221*10000+D1221</f>
        <v>1092012</v>
      </c>
      <c r="F1221" s="25">
        <v>49</v>
      </c>
      <c r="G1221" s="25">
        <v>25</v>
      </c>
      <c r="H1221" s="25">
        <f t="shared" ref="H1221:H1284" si="39">IF(G1221="","",(G1221/100))</f>
        <v>0.25</v>
      </c>
      <c r="I1221" s="25">
        <v>25</v>
      </c>
      <c r="J1221" s="25" t="s">
        <v>421</v>
      </c>
      <c r="K1221" s="25">
        <v>98.8</v>
      </c>
      <c r="L1221" s="25">
        <v>14.5</v>
      </c>
      <c r="M1221" s="25" t="s">
        <v>421</v>
      </c>
      <c r="N1221" s="25">
        <v>88.7</v>
      </c>
      <c r="O1221" s="25">
        <v>64</v>
      </c>
      <c r="P1221" s="25">
        <v>70.400000000000006</v>
      </c>
      <c r="Q1221" s="25">
        <v>43.7</v>
      </c>
      <c r="R1221" s="25">
        <v>30</v>
      </c>
      <c r="S1221" s="25">
        <v>30</v>
      </c>
    </row>
    <row r="1222" spans="1:19" x14ac:dyDescent="0.25">
      <c r="A1222" s="25" t="s">
        <v>195</v>
      </c>
      <c r="B1222" s="25" t="str">
        <f>VLOOKUP(A1222,'Cód dos países'!$A$3:$C$199,2,FALSE)</f>
        <v>MLI</v>
      </c>
      <c r="C1222" s="25">
        <f>VLOOKUP(A1222,'Cód dos países'!$A$3:$C$199,3,FALSE)</f>
        <v>110</v>
      </c>
      <c r="D1222" s="25">
        <v>2012</v>
      </c>
      <c r="E1222">
        <f t="shared" si="38"/>
        <v>1102012</v>
      </c>
      <c r="F1222" s="25">
        <v>56.4</v>
      </c>
      <c r="G1222" s="25">
        <v>30</v>
      </c>
      <c r="H1222" s="25">
        <f t="shared" si="39"/>
        <v>0.3</v>
      </c>
      <c r="I1222" s="25">
        <v>28</v>
      </c>
      <c r="J1222" s="25" t="s">
        <v>421</v>
      </c>
      <c r="K1222" s="25">
        <v>69.599999999999994</v>
      </c>
      <c r="L1222" s="25">
        <v>83.9</v>
      </c>
      <c r="M1222" s="25" t="s">
        <v>421</v>
      </c>
      <c r="N1222" s="25">
        <v>50.1</v>
      </c>
      <c r="O1222" s="25">
        <v>64.599999999999994</v>
      </c>
      <c r="P1222" s="25">
        <v>79.900000000000006</v>
      </c>
      <c r="Q1222" s="25">
        <v>73.2</v>
      </c>
      <c r="R1222" s="25">
        <v>45</v>
      </c>
      <c r="S1222" s="25">
        <v>40</v>
      </c>
    </row>
    <row r="1223" spans="1:19" x14ac:dyDescent="0.25">
      <c r="A1223" s="25" t="s">
        <v>197</v>
      </c>
      <c r="B1223" s="25" t="str">
        <f>VLOOKUP(A1223,'Cód dos países'!$A$3:$C$199,2,FALSE)</f>
        <v>MLT</v>
      </c>
      <c r="C1223" s="25">
        <f>VLOOKUP(A1223,'Cód dos países'!$A$3:$C$199,3,FALSE)</f>
        <v>111</v>
      </c>
      <c r="D1223" s="25">
        <v>2012</v>
      </c>
      <c r="E1223">
        <f t="shared" si="38"/>
        <v>1112012</v>
      </c>
      <c r="F1223" s="25">
        <v>67.5</v>
      </c>
      <c r="G1223" s="25">
        <v>75</v>
      </c>
      <c r="H1223" s="25">
        <f t="shared" si="39"/>
        <v>0.75</v>
      </c>
      <c r="I1223" s="25">
        <v>56</v>
      </c>
      <c r="J1223" s="25" t="s">
        <v>421</v>
      </c>
      <c r="K1223" s="25">
        <v>61.2</v>
      </c>
      <c r="L1223" s="25">
        <v>44.1</v>
      </c>
      <c r="M1223" s="25" t="s">
        <v>421</v>
      </c>
      <c r="N1223" s="25">
        <v>61.1</v>
      </c>
      <c r="O1223" s="25">
        <v>65.400000000000006</v>
      </c>
      <c r="P1223" s="25">
        <v>80.400000000000006</v>
      </c>
      <c r="Q1223" s="25">
        <v>86.8</v>
      </c>
      <c r="R1223" s="25">
        <v>85</v>
      </c>
      <c r="S1223" s="25">
        <v>60</v>
      </c>
    </row>
    <row r="1224" spans="1:19" x14ac:dyDescent="0.25">
      <c r="A1224" s="25" t="s">
        <v>205</v>
      </c>
      <c r="B1224" s="25" t="str">
        <f>VLOOKUP(A1224,'Cód dos países'!$A$3:$C$199,2,FALSE)</f>
        <v>MRT</v>
      </c>
      <c r="C1224" s="25">
        <f>VLOOKUP(A1224,'Cód dos países'!$A$3:$C$199,3,FALSE)</f>
        <v>113</v>
      </c>
      <c r="D1224" s="25">
        <v>2012</v>
      </c>
      <c r="E1224">
        <f t="shared" si="38"/>
        <v>1132012</v>
      </c>
      <c r="F1224" s="25">
        <v>52.3</v>
      </c>
      <c r="G1224" s="25">
        <v>25</v>
      </c>
      <c r="H1224" s="25">
        <f t="shared" si="39"/>
        <v>0.25</v>
      </c>
      <c r="I1224" s="25">
        <v>24</v>
      </c>
      <c r="J1224" s="25" t="s">
        <v>421</v>
      </c>
      <c r="K1224" s="25">
        <v>80.3</v>
      </c>
      <c r="L1224" s="25">
        <v>74.7</v>
      </c>
      <c r="M1224" s="25" t="s">
        <v>421</v>
      </c>
      <c r="N1224" s="25">
        <v>43.3</v>
      </c>
      <c r="O1224" s="25">
        <v>51.1</v>
      </c>
      <c r="P1224" s="25">
        <v>75.099999999999994</v>
      </c>
      <c r="Q1224" s="25">
        <v>64.8</v>
      </c>
      <c r="R1224" s="25">
        <v>45</v>
      </c>
      <c r="S1224" s="25">
        <v>40</v>
      </c>
    </row>
    <row r="1225" spans="1:19" x14ac:dyDescent="0.25">
      <c r="A1225" s="25" t="s">
        <v>207</v>
      </c>
      <c r="B1225" s="25" t="str">
        <f>VLOOKUP(A1225,'Cód dos países'!$A$3:$C$199,2,FALSE)</f>
        <v>MUS</v>
      </c>
      <c r="C1225" s="25">
        <f>VLOOKUP(A1225,'Cód dos países'!$A$3:$C$199,3,FALSE)</f>
        <v>114</v>
      </c>
      <c r="D1225" s="25">
        <v>2012</v>
      </c>
      <c r="E1225">
        <f t="shared" si="38"/>
        <v>1142012</v>
      </c>
      <c r="F1225" s="25">
        <v>76.900000000000006</v>
      </c>
      <c r="G1225" s="25">
        <v>70</v>
      </c>
      <c r="H1225" s="25">
        <f t="shared" si="39"/>
        <v>0.7</v>
      </c>
      <c r="I1225" s="25">
        <v>51</v>
      </c>
      <c r="J1225" s="25" t="s">
        <v>421</v>
      </c>
      <c r="K1225" s="25">
        <v>92.1</v>
      </c>
      <c r="L1225" s="25">
        <v>81.900000000000006</v>
      </c>
      <c r="M1225" s="25" t="s">
        <v>421</v>
      </c>
      <c r="N1225" s="25">
        <v>78.2</v>
      </c>
      <c r="O1225" s="25">
        <v>72.3</v>
      </c>
      <c r="P1225" s="25">
        <v>75.400000000000006</v>
      </c>
      <c r="Q1225" s="25">
        <v>87.9</v>
      </c>
      <c r="R1225" s="25">
        <v>90</v>
      </c>
      <c r="S1225" s="25">
        <v>70</v>
      </c>
    </row>
    <row r="1226" spans="1:19" x14ac:dyDescent="0.25">
      <c r="A1226" s="25" t="s">
        <v>191</v>
      </c>
      <c r="B1226" s="25" t="str">
        <f>VLOOKUP(A1226,'Cód dos países'!$A$3:$C$199,2,FALSE)</f>
        <v>MEX</v>
      </c>
      <c r="C1226" s="25">
        <f>VLOOKUP(A1226,'Cód dos países'!$A$3:$C$199,3,FALSE)</f>
        <v>115</v>
      </c>
      <c r="D1226" s="25">
        <v>2012</v>
      </c>
      <c r="E1226">
        <f t="shared" si="38"/>
        <v>1152012</v>
      </c>
      <c r="F1226" s="25">
        <v>67</v>
      </c>
      <c r="G1226" s="25">
        <v>50</v>
      </c>
      <c r="H1226" s="25">
        <f t="shared" si="39"/>
        <v>0.5</v>
      </c>
      <c r="I1226" s="25">
        <v>30</v>
      </c>
      <c r="J1226" s="25" t="s">
        <v>421</v>
      </c>
      <c r="K1226" s="25">
        <v>81.099999999999994</v>
      </c>
      <c r="L1226" s="25">
        <v>79.400000000000006</v>
      </c>
      <c r="M1226" s="25" t="s">
        <v>421</v>
      </c>
      <c r="N1226" s="25">
        <v>81.400000000000006</v>
      </c>
      <c r="O1226" s="25">
        <v>59.7</v>
      </c>
      <c r="P1226" s="25">
        <v>77.7</v>
      </c>
      <c r="Q1226" s="25">
        <v>80.599999999999994</v>
      </c>
      <c r="R1226" s="25">
        <v>70</v>
      </c>
      <c r="S1226" s="25">
        <v>60</v>
      </c>
    </row>
    <row r="1227" spans="1:19" x14ac:dyDescent="0.25">
      <c r="A1227" s="25" t="s">
        <v>361</v>
      </c>
      <c r="B1227" s="25" t="str">
        <f>VLOOKUP(A1227,'Cód dos países'!$A$3:$C$199,2,FALSE)</f>
        <v>FSM</v>
      </c>
      <c r="C1227" s="25">
        <f>VLOOKUP(A1227,'Cód dos países'!$A$3:$C$199,3,FALSE)</f>
        <v>116</v>
      </c>
      <c r="D1227" s="25">
        <v>2012</v>
      </c>
      <c r="E1227">
        <f t="shared" si="38"/>
        <v>1162012</v>
      </c>
      <c r="F1227" s="25">
        <v>50.1</v>
      </c>
      <c r="G1227" s="25">
        <v>30</v>
      </c>
      <c r="H1227" s="25">
        <f t="shared" si="39"/>
        <v>0.3</v>
      </c>
      <c r="I1227" s="25">
        <v>30</v>
      </c>
      <c r="J1227" s="25" t="s">
        <v>421</v>
      </c>
      <c r="K1227" s="25">
        <v>97.5</v>
      </c>
      <c r="L1227" s="25">
        <v>0</v>
      </c>
      <c r="M1227" s="25" t="s">
        <v>421</v>
      </c>
      <c r="N1227" s="25">
        <v>54.1</v>
      </c>
      <c r="O1227" s="25">
        <v>82.5</v>
      </c>
      <c r="P1227" s="25">
        <v>76.099999999999994</v>
      </c>
      <c r="Q1227" s="25">
        <v>81</v>
      </c>
      <c r="R1227" s="25">
        <v>20</v>
      </c>
      <c r="S1227" s="25">
        <v>30</v>
      </c>
    </row>
    <row r="1228" spans="1:19" x14ac:dyDescent="0.25">
      <c r="A1228" s="25" t="s">
        <v>185</v>
      </c>
      <c r="B1228" s="25" t="str">
        <f>VLOOKUP(A1228,'Cód dos países'!$A$3:$C$199,2,FALSE)</f>
        <v>MDA</v>
      </c>
      <c r="C1228" s="25">
        <f>VLOOKUP(A1228,'Cód dos países'!$A$3:$C$199,3,FALSE)</f>
        <v>117</v>
      </c>
      <c r="D1228" s="25">
        <v>2012</v>
      </c>
      <c r="E1228">
        <f t="shared" si="38"/>
        <v>1172012</v>
      </c>
      <c r="F1228" s="25">
        <v>55.5</v>
      </c>
      <c r="G1228" s="25">
        <v>40</v>
      </c>
      <c r="H1228" s="25">
        <f t="shared" si="39"/>
        <v>0.4</v>
      </c>
      <c r="I1228" s="25">
        <v>29</v>
      </c>
      <c r="J1228" s="25" t="s">
        <v>421</v>
      </c>
      <c r="K1228" s="25">
        <v>87.2</v>
      </c>
      <c r="L1228" s="25">
        <v>50.1</v>
      </c>
      <c r="M1228" s="25" t="s">
        <v>421</v>
      </c>
      <c r="N1228" s="25">
        <v>69.7</v>
      </c>
      <c r="O1228" s="25">
        <v>40.9</v>
      </c>
      <c r="P1228" s="25">
        <v>73.400000000000006</v>
      </c>
      <c r="Q1228" s="25">
        <v>80</v>
      </c>
      <c r="R1228" s="25">
        <v>35</v>
      </c>
      <c r="S1228" s="25">
        <v>50</v>
      </c>
    </row>
    <row r="1229" spans="1:19" x14ac:dyDescent="0.25">
      <c r="A1229" s="25" t="s">
        <v>201</v>
      </c>
      <c r="B1229" s="25" t="str">
        <f>VLOOKUP(A1229,'Cód dos países'!$A$3:$C$199,2,FALSE)</f>
        <v>MNG</v>
      </c>
      <c r="C1229" s="25">
        <f>VLOOKUP(A1229,'Cód dos países'!$A$3:$C$199,3,FALSE)</f>
        <v>119</v>
      </c>
      <c r="D1229" s="25">
        <v>2012</v>
      </c>
      <c r="E1229">
        <f t="shared" si="38"/>
        <v>1192012</v>
      </c>
      <c r="F1229" s="25">
        <v>61.7</v>
      </c>
      <c r="G1229" s="25">
        <v>30</v>
      </c>
      <c r="H1229" s="25">
        <f t="shared" si="39"/>
        <v>0.3</v>
      </c>
      <c r="I1229" s="25">
        <v>27</v>
      </c>
      <c r="J1229" s="25" t="s">
        <v>421</v>
      </c>
      <c r="K1229" s="25">
        <v>82.5</v>
      </c>
      <c r="L1229" s="25">
        <v>62.6</v>
      </c>
      <c r="M1229" s="25" t="s">
        <v>421</v>
      </c>
      <c r="N1229" s="25">
        <v>70.400000000000006</v>
      </c>
      <c r="O1229" s="25">
        <v>79.2</v>
      </c>
      <c r="P1229" s="25">
        <v>75.599999999999994</v>
      </c>
      <c r="Q1229" s="25">
        <v>79.8</v>
      </c>
      <c r="R1229" s="25">
        <v>50</v>
      </c>
      <c r="S1229" s="25">
        <v>60</v>
      </c>
    </row>
    <row r="1230" spans="1:19" x14ac:dyDescent="0.25">
      <c r="A1230" s="25" t="s">
        <v>200</v>
      </c>
      <c r="B1230" s="25" t="str">
        <f>VLOOKUP(A1230,'Cód dos países'!$A$3:$C$199,2,FALSE)</f>
        <v>MNP</v>
      </c>
      <c r="C1230" s="25">
        <f>VLOOKUP(A1230,'Cód dos países'!$A$3:$C$199,3,FALSE)</f>
        <v>120</v>
      </c>
      <c r="D1230" s="25">
        <v>2012</v>
      </c>
      <c r="E1230">
        <f t="shared" si="38"/>
        <v>1202012</v>
      </c>
      <c r="F1230" s="25">
        <v>62.6</v>
      </c>
      <c r="G1230" s="25">
        <v>40</v>
      </c>
      <c r="H1230" s="25">
        <f t="shared" si="39"/>
        <v>0.4</v>
      </c>
      <c r="I1230" s="25">
        <v>40</v>
      </c>
      <c r="J1230" s="25" t="s">
        <v>421</v>
      </c>
      <c r="K1230" s="25">
        <v>92.4</v>
      </c>
      <c r="L1230" s="25">
        <v>41.5</v>
      </c>
      <c r="M1230" s="25" t="s">
        <v>421</v>
      </c>
      <c r="N1230" s="25">
        <v>72.7</v>
      </c>
      <c r="O1230" s="25">
        <v>71.400000000000006</v>
      </c>
      <c r="P1230" s="25">
        <v>79.900000000000006</v>
      </c>
      <c r="Q1230" s="25">
        <v>83</v>
      </c>
      <c r="R1230" s="25">
        <v>55</v>
      </c>
      <c r="S1230" s="25">
        <v>50</v>
      </c>
    </row>
    <row r="1231" spans="1:19" x14ac:dyDescent="0.25">
      <c r="A1231" s="25" t="s">
        <v>183</v>
      </c>
      <c r="B1231" s="25" t="str">
        <f>VLOOKUP(A1231,'Cód dos países'!$A$3:$C$199,2,FALSE)</f>
        <v>MAR</v>
      </c>
      <c r="C1231" s="25">
        <f>VLOOKUP(A1231,'Cód dos países'!$A$3:$C$199,3,FALSE)</f>
        <v>121</v>
      </c>
      <c r="D1231" s="25">
        <v>2012</v>
      </c>
      <c r="E1231">
        <f t="shared" si="38"/>
        <v>1212012</v>
      </c>
      <c r="F1231" s="25">
        <v>59.6</v>
      </c>
      <c r="G1231" s="25">
        <v>40</v>
      </c>
      <c r="H1231" s="25">
        <f t="shared" si="39"/>
        <v>0.4</v>
      </c>
      <c r="I1231" s="25">
        <v>34</v>
      </c>
      <c r="J1231" s="25" t="s">
        <v>421</v>
      </c>
      <c r="K1231" s="25">
        <v>71.400000000000006</v>
      </c>
      <c r="L1231" s="25">
        <v>64.3</v>
      </c>
      <c r="M1231" s="25" t="s">
        <v>421</v>
      </c>
      <c r="N1231" s="25">
        <v>76.400000000000006</v>
      </c>
      <c r="O1231" s="25">
        <v>30.1</v>
      </c>
      <c r="P1231" s="25">
        <v>78.900000000000006</v>
      </c>
      <c r="Q1231" s="25">
        <v>70.8</v>
      </c>
      <c r="R1231" s="25">
        <v>70</v>
      </c>
      <c r="S1231" s="25">
        <v>60</v>
      </c>
    </row>
    <row r="1232" spans="1:19" x14ac:dyDescent="0.25">
      <c r="A1232" s="25" t="s">
        <v>203</v>
      </c>
      <c r="B1232" s="25" t="str">
        <f>VLOOKUP(A1232,'Cód dos países'!$A$3:$C$199,2,FALSE)</f>
        <v>MOZ</v>
      </c>
      <c r="C1232" s="25">
        <f>VLOOKUP(A1232,'Cód dos países'!$A$3:$C$199,3,FALSE)</f>
        <v>122</v>
      </c>
      <c r="D1232" s="25">
        <v>2012</v>
      </c>
      <c r="E1232">
        <f t="shared" si="38"/>
        <v>1222012</v>
      </c>
      <c r="F1232" s="25">
        <v>55</v>
      </c>
      <c r="G1232" s="25">
        <v>30</v>
      </c>
      <c r="H1232" s="25">
        <f t="shared" si="39"/>
        <v>0.3</v>
      </c>
      <c r="I1232" s="25">
        <v>27</v>
      </c>
      <c r="J1232" s="25" t="s">
        <v>421</v>
      </c>
      <c r="K1232" s="25">
        <v>76.2</v>
      </c>
      <c r="L1232" s="25">
        <v>64.5</v>
      </c>
      <c r="M1232" s="25" t="s">
        <v>421</v>
      </c>
      <c r="N1232" s="25">
        <v>63.9</v>
      </c>
      <c r="O1232" s="25">
        <v>37.9</v>
      </c>
      <c r="P1232" s="25">
        <v>74.7</v>
      </c>
      <c r="Q1232" s="25">
        <v>75.400000000000006</v>
      </c>
      <c r="R1232" s="25">
        <v>50</v>
      </c>
      <c r="S1232" s="25">
        <v>50</v>
      </c>
    </row>
    <row r="1233" spans="1:19" x14ac:dyDescent="0.25">
      <c r="A1233" s="25" t="s">
        <v>213</v>
      </c>
      <c r="B1233" s="25" t="str">
        <f>VLOOKUP(A1233,'Cód dos países'!$A$3:$C$199,2,FALSE)</f>
        <v>NAM</v>
      </c>
      <c r="C1233" s="25">
        <f>VLOOKUP(A1233,'Cód dos países'!$A$3:$C$199,3,FALSE)</f>
        <v>124</v>
      </c>
      <c r="D1233" s="25">
        <v>2012</v>
      </c>
      <c r="E1233">
        <f t="shared" si="38"/>
        <v>1242012</v>
      </c>
      <c r="F1233" s="25">
        <v>60.3</v>
      </c>
      <c r="G1233" s="25">
        <v>30</v>
      </c>
      <c r="H1233" s="25">
        <f t="shared" si="39"/>
        <v>0.3</v>
      </c>
      <c r="I1233" s="25">
        <v>44</v>
      </c>
      <c r="J1233" s="25" t="s">
        <v>421</v>
      </c>
      <c r="K1233" s="25">
        <v>66.400000000000006</v>
      </c>
      <c r="L1233" s="25">
        <v>71.5</v>
      </c>
      <c r="M1233" s="25" t="s">
        <v>421</v>
      </c>
      <c r="N1233" s="25">
        <v>68.400000000000006</v>
      </c>
      <c r="O1233" s="25">
        <v>76.7</v>
      </c>
      <c r="P1233" s="25">
        <v>74.900000000000006</v>
      </c>
      <c r="Q1233" s="25">
        <v>81.5</v>
      </c>
      <c r="R1233" s="25">
        <v>50</v>
      </c>
      <c r="S1233" s="25">
        <v>40</v>
      </c>
    </row>
    <row r="1234" spans="1:19" x14ac:dyDescent="0.25">
      <c r="A1234" s="25" t="s">
        <v>225</v>
      </c>
      <c r="B1234" s="25" t="str">
        <f>VLOOKUP(A1234,'Cód dos países'!$A$3:$C$199,2,FALSE)</f>
        <v>NPL</v>
      </c>
      <c r="C1234" s="25">
        <f>VLOOKUP(A1234,'Cód dos países'!$A$3:$C$199,3,FALSE)</f>
        <v>126</v>
      </c>
      <c r="D1234" s="25">
        <v>2012</v>
      </c>
      <c r="E1234">
        <f t="shared" si="38"/>
        <v>1262012</v>
      </c>
      <c r="F1234" s="25">
        <v>50.4</v>
      </c>
      <c r="G1234" s="25">
        <v>30</v>
      </c>
      <c r="H1234" s="25">
        <f t="shared" si="39"/>
        <v>0.3</v>
      </c>
      <c r="I1234" s="25">
        <v>22</v>
      </c>
      <c r="J1234" s="25" t="s">
        <v>421</v>
      </c>
      <c r="K1234" s="25">
        <v>85.8</v>
      </c>
      <c r="L1234" s="25">
        <v>89.2</v>
      </c>
      <c r="M1234" s="25" t="s">
        <v>421</v>
      </c>
      <c r="N1234" s="25">
        <v>57.2</v>
      </c>
      <c r="O1234" s="25">
        <v>44.3</v>
      </c>
      <c r="P1234" s="25">
        <v>75.099999999999994</v>
      </c>
      <c r="Q1234" s="25">
        <v>60.8</v>
      </c>
      <c r="R1234" s="25">
        <v>10</v>
      </c>
      <c r="S1234" s="25">
        <v>30</v>
      </c>
    </row>
    <row r="1235" spans="1:19" x14ac:dyDescent="0.25">
      <c r="A1235" s="25" t="s">
        <v>221</v>
      </c>
      <c r="B1235" s="25" t="str">
        <f>VLOOKUP(A1235,'Cód dos países'!$A$3:$C$199,2,FALSE)</f>
        <v>NLD</v>
      </c>
      <c r="C1235" s="25">
        <f>VLOOKUP(A1235,'Cód dos países'!$A$3:$C$199,3,FALSE)</f>
        <v>127</v>
      </c>
      <c r="D1235" s="25">
        <v>2012</v>
      </c>
      <c r="E1235">
        <f t="shared" si="38"/>
        <v>1272012</v>
      </c>
      <c r="F1235" s="25">
        <v>73.5</v>
      </c>
      <c r="G1235" s="25">
        <v>90</v>
      </c>
      <c r="H1235" s="25">
        <f t="shared" si="39"/>
        <v>0.9</v>
      </c>
      <c r="I1235" s="25">
        <v>89</v>
      </c>
      <c r="J1235" s="25" t="s">
        <v>421</v>
      </c>
      <c r="K1235" s="25">
        <v>52.1</v>
      </c>
      <c r="L1235" s="25">
        <v>24.7</v>
      </c>
      <c r="M1235" s="25" t="s">
        <v>421</v>
      </c>
      <c r="N1235" s="25">
        <v>83</v>
      </c>
      <c r="O1235" s="25">
        <v>58.6</v>
      </c>
      <c r="P1235" s="25">
        <v>81.099999999999994</v>
      </c>
      <c r="Q1235" s="25">
        <v>86.8</v>
      </c>
      <c r="R1235" s="25">
        <v>90</v>
      </c>
      <c r="S1235" s="25">
        <v>80</v>
      </c>
    </row>
    <row r="1236" spans="1:19" x14ac:dyDescent="0.25">
      <c r="A1236" s="25" t="s">
        <v>227</v>
      </c>
      <c r="B1236" s="25" t="str">
        <f>VLOOKUP(A1236,'Cód dos países'!$A$3:$C$199,2,FALSE)</f>
        <v>NZL</v>
      </c>
      <c r="C1236" s="25">
        <f>VLOOKUP(A1236,'Cód dos países'!$A$3:$C$199,3,FALSE)</f>
        <v>128</v>
      </c>
      <c r="D1236" s="25">
        <v>2012</v>
      </c>
      <c r="E1236">
        <f t="shared" si="38"/>
        <v>1282012</v>
      </c>
      <c r="F1236" s="25">
        <v>81.400000000000006</v>
      </c>
      <c r="G1236" s="25">
        <v>95</v>
      </c>
      <c r="H1236" s="25">
        <f t="shared" si="39"/>
        <v>0.95</v>
      </c>
      <c r="I1236" s="25">
        <v>95</v>
      </c>
      <c r="J1236" s="25" t="s">
        <v>421</v>
      </c>
      <c r="K1236" s="25">
        <v>71.5</v>
      </c>
      <c r="L1236" s="25">
        <v>33.200000000000003</v>
      </c>
      <c r="M1236" s="25" t="s">
        <v>421</v>
      </c>
      <c r="N1236" s="25">
        <v>99.9</v>
      </c>
      <c r="O1236" s="25">
        <v>89.5</v>
      </c>
      <c r="P1236" s="25">
        <v>83.3</v>
      </c>
      <c r="Q1236" s="25">
        <v>86.8</v>
      </c>
      <c r="R1236" s="25">
        <v>80</v>
      </c>
      <c r="S1236" s="25">
        <v>80</v>
      </c>
    </row>
    <row r="1237" spans="1:19" x14ac:dyDescent="0.25">
      <c r="A1237" s="25" t="s">
        <v>219</v>
      </c>
      <c r="B1237" s="25" t="str">
        <f>VLOOKUP(A1237,'Cód dos países'!$A$3:$C$199,2,FALSE)</f>
        <v>NIC</v>
      </c>
      <c r="C1237" s="25">
        <f>VLOOKUP(A1237,'Cód dos países'!$A$3:$C$199,3,FALSE)</f>
        <v>129</v>
      </c>
      <c r="D1237" s="25">
        <v>2012</v>
      </c>
      <c r="E1237">
        <f t="shared" si="38"/>
        <v>1292012</v>
      </c>
      <c r="F1237" s="25">
        <v>56.6</v>
      </c>
      <c r="G1237" s="25">
        <v>15</v>
      </c>
      <c r="H1237" s="25">
        <f t="shared" si="39"/>
        <v>0.15</v>
      </c>
      <c r="I1237" s="25">
        <v>25</v>
      </c>
      <c r="J1237" s="25" t="s">
        <v>421</v>
      </c>
      <c r="K1237" s="25">
        <v>78.7</v>
      </c>
      <c r="L1237" s="25">
        <v>65.099999999999994</v>
      </c>
      <c r="M1237" s="25" t="s">
        <v>421</v>
      </c>
      <c r="N1237" s="25">
        <v>51.2</v>
      </c>
      <c r="O1237" s="25">
        <v>62.2</v>
      </c>
      <c r="P1237" s="25">
        <v>73.2</v>
      </c>
      <c r="Q1237" s="25">
        <v>85.4</v>
      </c>
      <c r="R1237" s="25">
        <v>60</v>
      </c>
      <c r="S1237" s="25">
        <v>50</v>
      </c>
    </row>
    <row r="1238" spans="1:19" x14ac:dyDescent="0.25">
      <c r="A1238" s="25" t="s">
        <v>215</v>
      </c>
      <c r="B1238" s="25" t="str">
        <f>VLOOKUP(A1238,'Cód dos países'!$A$3:$C$199,2,FALSE)</f>
        <v>NER</v>
      </c>
      <c r="C1238" s="25">
        <f>VLOOKUP(A1238,'Cód dos países'!$A$3:$C$199,3,FALSE)</f>
        <v>130</v>
      </c>
      <c r="D1238" s="25">
        <v>2012</v>
      </c>
      <c r="E1238">
        <f t="shared" si="38"/>
        <v>1302012</v>
      </c>
      <c r="F1238" s="25">
        <v>53.9</v>
      </c>
      <c r="G1238" s="25">
        <v>30</v>
      </c>
      <c r="H1238" s="25">
        <f t="shared" si="39"/>
        <v>0.3</v>
      </c>
      <c r="I1238" s="25">
        <v>25</v>
      </c>
      <c r="J1238" s="25" t="s">
        <v>421</v>
      </c>
      <c r="K1238" s="25">
        <v>77</v>
      </c>
      <c r="L1238" s="25">
        <v>80.099999999999994</v>
      </c>
      <c r="M1238" s="25" t="s">
        <v>421</v>
      </c>
      <c r="N1238" s="25">
        <v>35.200000000000003</v>
      </c>
      <c r="O1238" s="25">
        <v>39.299999999999997</v>
      </c>
      <c r="P1238" s="25">
        <v>85.4</v>
      </c>
      <c r="Q1238" s="25">
        <v>71.7</v>
      </c>
      <c r="R1238" s="25">
        <v>55</v>
      </c>
      <c r="S1238" s="25">
        <v>40</v>
      </c>
    </row>
    <row r="1239" spans="1:19" x14ac:dyDescent="0.25">
      <c r="A1239" s="25" t="s">
        <v>217</v>
      </c>
      <c r="B1239" s="25" t="str">
        <f>VLOOKUP(A1239,'Cód dos países'!$A$3:$C$199,2,FALSE)</f>
        <v>NGA</v>
      </c>
      <c r="C1239" s="25">
        <f>VLOOKUP(A1239,'Cód dos países'!$A$3:$C$199,3,FALSE)</f>
        <v>131</v>
      </c>
      <c r="D1239" s="25">
        <v>2012</v>
      </c>
      <c r="E1239">
        <f t="shared" si="38"/>
        <v>1312012</v>
      </c>
      <c r="F1239" s="25">
        <v>55.1</v>
      </c>
      <c r="G1239" s="25">
        <v>30</v>
      </c>
      <c r="H1239" s="25">
        <f t="shared" si="39"/>
        <v>0.3</v>
      </c>
      <c r="I1239" s="25">
        <v>24</v>
      </c>
      <c r="J1239" s="25" t="s">
        <v>421</v>
      </c>
      <c r="K1239" s="25">
        <v>82.6</v>
      </c>
      <c r="L1239" s="25">
        <v>74.599999999999994</v>
      </c>
      <c r="M1239" s="25" t="s">
        <v>421</v>
      </c>
      <c r="N1239" s="25">
        <v>55.7</v>
      </c>
      <c r="O1239" s="25">
        <v>67.2</v>
      </c>
      <c r="P1239" s="25">
        <v>73.3</v>
      </c>
      <c r="Q1239" s="25">
        <v>63.9</v>
      </c>
      <c r="R1239" s="25">
        <v>40</v>
      </c>
      <c r="S1239" s="25">
        <v>40</v>
      </c>
    </row>
    <row r="1240" spans="1:19" x14ac:dyDescent="0.25">
      <c r="A1240" s="25" t="s">
        <v>431</v>
      </c>
      <c r="B1240" s="25" t="str">
        <f>VLOOKUP(A1240,'Cód dos países'!$A$3:$C$199,2,FALSE)</f>
        <v>PRK</v>
      </c>
      <c r="C1240" s="25">
        <f>VLOOKUP(A1240,'Cód dos países'!$A$3:$C$199,3,FALSE)</f>
        <v>91</v>
      </c>
      <c r="D1240" s="25">
        <v>2012</v>
      </c>
      <c r="E1240">
        <f t="shared" si="38"/>
        <v>912012</v>
      </c>
      <c r="F1240" s="25">
        <v>1.5</v>
      </c>
      <c r="G1240" s="25">
        <v>5</v>
      </c>
      <c r="H1240" s="25">
        <f t="shared" si="39"/>
        <v>0.05</v>
      </c>
      <c r="I1240" s="25">
        <v>10</v>
      </c>
      <c r="J1240" s="25" t="s">
        <v>421</v>
      </c>
      <c r="K1240" s="25">
        <v>0</v>
      </c>
      <c r="L1240" s="25">
        <v>0</v>
      </c>
      <c r="M1240" s="25" t="s">
        <v>421</v>
      </c>
      <c r="N1240" s="25">
        <v>0</v>
      </c>
      <c r="O1240" s="25">
        <v>0</v>
      </c>
      <c r="P1240" s="25">
        <v>0</v>
      </c>
      <c r="Q1240" s="25">
        <v>0</v>
      </c>
      <c r="R1240" s="25">
        <v>0</v>
      </c>
      <c r="S1240" s="25">
        <v>0</v>
      </c>
    </row>
    <row r="1241" spans="1:19" x14ac:dyDescent="0.25">
      <c r="A1241" s="25" t="s">
        <v>223</v>
      </c>
      <c r="B1241" s="25" t="str">
        <f>VLOOKUP(A1241,'Cód dos países'!$A$3:$C$199,2,FALSE)</f>
        <v>NOR</v>
      </c>
      <c r="C1241" s="25">
        <f>VLOOKUP(A1241,'Cód dos países'!$A$3:$C$199,3,FALSE)</f>
        <v>132</v>
      </c>
      <c r="D1241" s="25">
        <v>2012</v>
      </c>
      <c r="E1241">
        <f t="shared" si="38"/>
        <v>1322012</v>
      </c>
      <c r="F1241" s="25">
        <v>70.5</v>
      </c>
      <c r="G1241" s="25">
        <v>90</v>
      </c>
      <c r="H1241" s="25">
        <f t="shared" si="39"/>
        <v>0.9</v>
      </c>
      <c r="I1241" s="25">
        <v>90</v>
      </c>
      <c r="J1241" s="25" t="s">
        <v>421</v>
      </c>
      <c r="K1241" s="25">
        <v>51</v>
      </c>
      <c r="L1241" s="25">
        <v>40.299999999999997</v>
      </c>
      <c r="M1241" s="25" t="s">
        <v>421</v>
      </c>
      <c r="N1241" s="25">
        <v>92.6</v>
      </c>
      <c r="O1241" s="25">
        <v>44.7</v>
      </c>
      <c r="P1241" s="25">
        <v>76.900000000000006</v>
      </c>
      <c r="Q1241" s="25">
        <v>89.3</v>
      </c>
      <c r="R1241" s="25">
        <v>70</v>
      </c>
      <c r="S1241" s="25">
        <v>60</v>
      </c>
    </row>
    <row r="1242" spans="1:19" x14ac:dyDescent="0.25">
      <c r="A1242" s="25" t="s">
        <v>229</v>
      </c>
      <c r="B1242" s="25" t="str">
        <f>VLOOKUP(A1242,'Cód dos países'!$A$3:$C$199,2,FALSE)</f>
        <v>OMN</v>
      </c>
      <c r="C1242" s="25">
        <f>VLOOKUP(A1242,'Cód dos países'!$A$3:$C$199,3,FALSE)</f>
        <v>133</v>
      </c>
      <c r="D1242" s="25">
        <v>2012</v>
      </c>
      <c r="E1242">
        <f t="shared" si="38"/>
        <v>1332012</v>
      </c>
      <c r="F1242" s="25">
        <v>68.099999999999994</v>
      </c>
      <c r="G1242" s="25">
        <v>50</v>
      </c>
      <c r="H1242" s="25">
        <f t="shared" si="39"/>
        <v>0.5</v>
      </c>
      <c r="I1242" s="25">
        <v>48</v>
      </c>
      <c r="J1242" s="25" t="s">
        <v>421</v>
      </c>
      <c r="K1242" s="25">
        <v>98.5</v>
      </c>
      <c r="L1242" s="25">
        <v>69.099999999999994</v>
      </c>
      <c r="M1242" s="25" t="s">
        <v>421</v>
      </c>
      <c r="N1242" s="25">
        <v>68.099999999999994</v>
      </c>
      <c r="O1242" s="25">
        <v>80.900000000000006</v>
      </c>
      <c r="P1242" s="25">
        <v>72.7</v>
      </c>
      <c r="Q1242" s="25">
        <v>78.7</v>
      </c>
      <c r="R1242" s="25">
        <v>55</v>
      </c>
      <c r="S1242" s="25">
        <v>60</v>
      </c>
    </row>
    <row r="1243" spans="1:19" x14ac:dyDescent="0.25">
      <c r="A1243" s="25" t="s">
        <v>231</v>
      </c>
      <c r="B1243" s="25" t="str">
        <f>VLOOKUP(A1243,'Cód dos países'!$A$3:$C$199,2,FALSE)</f>
        <v>PAK</v>
      </c>
      <c r="C1243" s="25">
        <f>VLOOKUP(A1243,'Cód dos países'!$A$3:$C$199,3,FALSE)</f>
        <v>134</v>
      </c>
      <c r="D1243" s="25">
        <v>2012</v>
      </c>
      <c r="E1243">
        <f t="shared" si="38"/>
        <v>1342012</v>
      </c>
      <c r="F1243" s="25">
        <v>55.1</v>
      </c>
      <c r="G1243" s="25">
        <v>30</v>
      </c>
      <c r="H1243" s="25">
        <f t="shared" si="39"/>
        <v>0.3</v>
      </c>
      <c r="I1243" s="25">
        <v>25</v>
      </c>
      <c r="J1243" s="25" t="s">
        <v>421</v>
      </c>
      <c r="K1243" s="25">
        <v>80.5</v>
      </c>
      <c r="L1243" s="25">
        <v>89</v>
      </c>
      <c r="M1243" s="25" t="s">
        <v>421</v>
      </c>
      <c r="N1243" s="25">
        <v>70.7</v>
      </c>
      <c r="O1243" s="25">
        <v>47.9</v>
      </c>
      <c r="P1243" s="25">
        <v>67</v>
      </c>
      <c r="Q1243" s="25">
        <v>66</v>
      </c>
      <c r="R1243" s="25">
        <v>35</v>
      </c>
      <c r="S1243" s="25">
        <v>40</v>
      </c>
    </row>
    <row r="1244" spans="1:19" x14ac:dyDescent="0.25">
      <c r="A1244" s="25" t="s">
        <v>233</v>
      </c>
      <c r="B1244" s="25" t="str">
        <f>VLOOKUP(A1244,'Cód dos países'!$A$3:$C$199,2,FALSE)</f>
        <v>PAN</v>
      </c>
      <c r="C1244" s="25">
        <f>VLOOKUP(A1244,'Cód dos países'!$A$3:$C$199,3,FALSE)</f>
        <v>136</v>
      </c>
      <c r="D1244" s="25">
        <v>2012</v>
      </c>
      <c r="E1244">
        <f t="shared" si="38"/>
        <v>1362012</v>
      </c>
      <c r="F1244" s="25">
        <v>62.5</v>
      </c>
      <c r="G1244" s="25">
        <v>30</v>
      </c>
      <c r="H1244" s="25">
        <f t="shared" si="39"/>
        <v>0.3</v>
      </c>
      <c r="I1244" s="25">
        <v>33</v>
      </c>
      <c r="J1244" s="25" t="s">
        <v>421</v>
      </c>
      <c r="K1244" s="25">
        <v>86.2</v>
      </c>
      <c r="L1244" s="25">
        <v>77.8</v>
      </c>
      <c r="M1244" s="25" t="s">
        <v>421</v>
      </c>
      <c r="N1244" s="25">
        <v>72.5</v>
      </c>
      <c r="O1244" s="25">
        <v>40.1</v>
      </c>
      <c r="P1244" s="25">
        <v>75.900000000000006</v>
      </c>
      <c r="Q1244" s="25">
        <v>74.8</v>
      </c>
      <c r="R1244" s="25">
        <v>65</v>
      </c>
      <c r="S1244" s="25">
        <v>70</v>
      </c>
    </row>
    <row r="1245" spans="1:19" x14ac:dyDescent="0.25">
      <c r="A1245" s="25" t="s">
        <v>239</v>
      </c>
      <c r="B1245" s="25" t="str">
        <f>VLOOKUP(A1245,'Cód dos países'!$A$3:$C$199,2,FALSE)</f>
        <v>PNG</v>
      </c>
      <c r="C1245" s="25">
        <f>VLOOKUP(A1245,'Cód dos países'!$A$3:$C$199,3,FALSE)</f>
        <v>137</v>
      </c>
      <c r="D1245" s="25">
        <v>2012</v>
      </c>
      <c r="E1245">
        <f t="shared" si="38"/>
        <v>1372012</v>
      </c>
      <c r="F1245" s="25">
        <v>53.6</v>
      </c>
      <c r="G1245" s="25">
        <v>20</v>
      </c>
      <c r="H1245" s="25">
        <f t="shared" si="39"/>
        <v>0.2</v>
      </c>
      <c r="I1245" s="25">
        <v>22</v>
      </c>
      <c r="J1245" s="25" t="s">
        <v>421</v>
      </c>
      <c r="K1245" s="25">
        <v>67.400000000000006</v>
      </c>
      <c r="L1245" s="25">
        <v>72.3</v>
      </c>
      <c r="M1245" s="25" t="s">
        <v>421</v>
      </c>
      <c r="N1245" s="25">
        <v>58.3</v>
      </c>
      <c r="O1245" s="25">
        <v>73.400000000000006</v>
      </c>
      <c r="P1245" s="25">
        <v>72.400000000000006</v>
      </c>
      <c r="Q1245" s="25">
        <v>85</v>
      </c>
      <c r="R1245" s="25">
        <v>35</v>
      </c>
      <c r="S1245" s="25">
        <v>30</v>
      </c>
    </row>
    <row r="1246" spans="1:19" x14ac:dyDescent="0.25">
      <c r="A1246" s="25" t="s">
        <v>246</v>
      </c>
      <c r="B1246" s="25" t="str">
        <f>VLOOKUP(A1246,'Cód dos países'!$A$3:$C$199,2,FALSE)</f>
        <v>PRY</v>
      </c>
      <c r="C1246" s="25">
        <f>VLOOKUP(A1246,'Cód dos países'!$A$3:$C$199,3,FALSE)</f>
        <v>138</v>
      </c>
      <c r="D1246" s="25">
        <v>2012</v>
      </c>
      <c r="E1246">
        <f t="shared" si="38"/>
        <v>1382012</v>
      </c>
      <c r="F1246" s="25">
        <v>61.1</v>
      </c>
      <c r="G1246" s="25">
        <v>30</v>
      </c>
      <c r="H1246" s="25">
        <f t="shared" si="39"/>
        <v>0.3</v>
      </c>
      <c r="I1246" s="25">
        <v>22</v>
      </c>
      <c r="J1246" s="25" t="s">
        <v>421</v>
      </c>
      <c r="K1246" s="25">
        <v>95.9</v>
      </c>
      <c r="L1246" s="25">
        <v>85.4</v>
      </c>
      <c r="M1246" s="25" t="s">
        <v>421</v>
      </c>
      <c r="N1246" s="25">
        <v>59.1</v>
      </c>
      <c r="O1246" s="25">
        <v>25.6</v>
      </c>
      <c r="P1246" s="25">
        <v>79.8</v>
      </c>
      <c r="Q1246" s="25">
        <v>82.7</v>
      </c>
      <c r="R1246" s="25">
        <v>70</v>
      </c>
      <c r="S1246" s="25">
        <v>60</v>
      </c>
    </row>
    <row r="1247" spans="1:19" x14ac:dyDescent="0.25">
      <c r="A1247" s="25" t="s">
        <v>235</v>
      </c>
      <c r="B1247" s="25" t="str">
        <f>VLOOKUP(A1247,'Cód dos países'!$A$3:$C$199,2,FALSE)</f>
        <v>PER</v>
      </c>
      <c r="C1247" s="25">
        <f>VLOOKUP(A1247,'Cód dos países'!$A$3:$C$199,3,FALSE)</f>
        <v>139</v>
      </c>
      <c r="D1247" s="25">
        <v>2012</v>
      </c>
      <c r="E1247">
        <f t="shared" si="38"/>
        <v>1392012</v>
      </c>
      <c r="F1247" s="25">
        <v>68.2</v>
      </c>
      <c r="G1247" s="25">
        <v>40</v>
      </c>
      <c r="H1247" s="25">
        <f t="shared" si="39"/>
        <v>0.4</v>
      </c>
      <c r="I1247" s="25">
        <v>34</v>
      </c>
      <c r="J1247" s="25" t="s">
        <v>421</v>
      </c>
      <c r="K1247" s="25">
        <v>79.900000000000006</v>
      </c>
      <c r="L1247" s="25">
        <v>89.1</v>
      </c>
      <c r="M1247" s="25" t="s">
        <v>421</v>
      </c>
      <c r="N1247" s="25">
        <v>72.3</v>
      </c>
      <c r="O1247" s="25">
        <v>67.099999999999994</v>
      </c>
      <c r="P1247" s="25">
        <v>84.3</v>
      </c>
      <c r="Q1247" s="25">
        <v>85</v>
      </c>
      <c r="R1247" s="25">
        <v>70</v>
      </c>
      <c r="S1247" s="25">
        <v>60</v>
      </c>
    </row>
    <row r="1248" spans="1:19" x14ac:dyDescent="0.25">
      <c r="A1248" s="25" t="s">
        <v>237</v>
      </c>
      <c r="B1248" s="25" t="str">
        <f>VLOOKUP(A1248,'Cód dos países'!$A$3:$C$199,2,FALSE)</f>
        <v>PHL</v>
      </c>
      <c r="C1248" s="25">
        <f>VLOOKUP(A1248,'Cód dos países'!$A$3:$C$199,3,FALSE)</f>
        <v>140</v>
      </c>
      <c r="D1248" s="25">
        <v>2012</v>
      </c>
      <c r="E1248">
        <f t="shared" si="38"/>
        <v>1402012</v>
      </c>
      <c r="F1248" s="25">
        <v>58.2</v>
      </c>
      <c r="G1248" s="25">
        <v>30</v>
      </c>
      <c r="H1248" s="25">
        <f t="shared" si="39"/>
        <v>0.3</v>
      </c>
      <c r="I1248" s="25">
        <v>26</v>
      </c>
      <c r="J1248" s="25" t="s">
        <v>421</v>
      </c>
      <c r="K1248" s="25">
        <v>79.3</v>
      </c>
      <c r="L1248" s="25">
        <v>90.2</v>
      </c>
      <c r="M1248" s="25" t="s">
        <v>421</v>
      </c>
      <c r="N1248" s="25">
        <v>53.1</v>
      </c>
      <c r="O1248" s="25">
        <v>51</v>
      </c>
      <c r="P1248" s="25">
        <v>76.599999999999994</v>
      </c>
      <c r="Q1248" s="25">
        <v>75.5</v>
      </c>
      <c r="R1248" s="25">
        <v>50</v>
      </c>
      <c r="S1248" s="25">
        <v>50</v>
      </c>
    </row>
    <row r="1249" spans="1:19" x14ac:dyDescent="0.25">
      <c r="A1249" s="25" t="s">
        <v>241</v>
      </c>
      <c r="B1249" s="25" t="str">
        <f>VLOOKUP(A1249,'Cód dos países'!$A$3:$C$199,2,FALSE)</f>
        <v>POL</v>
      </c>
      <c r="C1249" s="25">
        <f>VLOOKUP(A1249,'Cód dos países'!$A$3:$C$199,3,FALSE)</f>
        <v>141</v>
      </c>
      <c r="D1249" s="25">
        <v>2012</v>
      </c>
      <c r="E1249">
        <f t="shared" si="38"/>
        <v>1412012</v>
      </c>
      <c r="F1249" s="25">
        <v>66</v>
      </c>
      <c r="G1249" s="25">
        <v>60</v>
      </c>
      <c r="H1249" s="25">
        <f t="shared" si="39"/>
        <v>0.6</v>
      </c>
      <c r="I1249" s="25">
        <v>55</v>
      </c>
      <c r="J1249" s="25" t="s">
        <v>421</v>
      </c>
      <c r="K1249" s="25">
        <v>76</v>
      </c>
      <c r="L1249" s="25">
        <v>43</v>
      </c>
      <c r="M1249" s="25" t="s">
        <v>421</v>
      </c>
      <c r="N1249" s="25">
        <v>64</v>
      </c>
      <c r="O1249" s="25">
        <v>62.9</v>
      </c>
      <c r="P1249" s="25">
        <v>77.7</v>
      </c>
      <c r="Q1249" s="25">
        <v>86.8</v>
      </c>
      <c r="R1249" s="25">
        <v>65</v>
      </c>
      <c r="S1249" s="25">
        <v>70</v>
      </c>
    </row>
    <row r="1250" spans="1:19" x14ac:dyDescent="0.25">
      <c r="A1250" s="25" t="s">
        <v>244</v>
      </c>
      <c r="B1250" s="25" t="str">
        <f>VLOOKUP(A1250,'Cód dos países'!$A$3:$C$199,2,FALSE)</f>
        <v>PRT</v>
      </c>
      <c r="C1250" s="25">
        <f>VLOOKUP(A1250,'Cód dos países'!$A$3:$C$199,3,FALSE)</f>
        <v>142</v>
      </c>
      <c r="D1250" s="25">
        <v>2012</v>
      </c>
      <c r="E1250">
        <f t="shared" si="38"/>
        <v>1422012</v>
      </c>
      <c r="F1250" s="25">
        <v>63.1</v>
      </c>
      <c r="G1250" s="25">
        <v>70</v>
      </c>
      <c r="H1250" s="25">
        <f t="shared" si="39"/>
        <v>0.7</v>
      </c>
      <c r="I1250" s="25">
        <v>61</v>
      </c>
      <c r="J1250" s="25" t="s">
        <v>421</v>
      </c>
      <c r="K1250" s="25">
        <v>61.6</v>
      </c>
      <c r="L1250" s="25">
        <v>28.3</v>
      </c>
      <c r="M1250" s="25" t="s">
        <v>421</v>
      </c>
      <c r="N1250" s="25">
        <v>82.8</v>
      </c>
      <c r="O1250" s="25">
        <v>31</v>
      </c>
      <c r="P1250" s="25">
        <v>79.400000000000006</v>
      </c>
      <c r="Q1250" s="25">
        <v>86.8</v>
      </c>
      <c r="R1250" s="25">
        <v>70</v>
      </c>
      <c r="S1250" s="25">
        <v>60</v>
      </c>
    </row>
    <row r="1251" spans="1:19" x14ac:dyDescent="0.25">
      <c r="A1251" s="25" t="s">
        <v>248</v>
      </c>
      <c r="B1251" s="25" t="str">
        <f>VLOOKUP(A1251,'Cód dos países'!$A$3:$C$199,2,FALSE)</f>
        <v>QAT</v>
      </c>
      <c r="C1251" s="25">
        <f>VLOOKUP(A1251,'Cód dos países'!$A$3:$C$199,3,FALSE)</f>
        <v>143</v>
      </c>
      <c r="D1251" s="25">
        <v>2012</v>
      </c>
      <c r="E1251">
        <f t="shared" si="38"/>
        <v>1432012</v>
      </c>
      <c r="F1251" s="25">
        <v>71.3</v>
      </c>
      <c r="G1251" s="25">
        <v>70</v>
      </c>
      <c r="H1251" s="25">
        <f t="shared" si="39"/>
        <v>0.7</v>
      </c>
      <c r="I1251" s="25">
        <v>72</v>
      </c>
      <c r="J1251" s="25" t="s">
        <v>421</v>
      </c>
      <c r="K1251" s="25">
        <v>99.8</v>
      </c>
      <c r="L1251" s="25">
        <v>81.2</v>
      </c>
      <c r="M1251" s="25" t="s">
        <v>421</v>
      </c>
      <c r="N1251" s="25">
        <v>69.400000000000006</v>
      </c>
      <c r="O1251" s="25">
        <v>63.4</v>
      </c>
      <c r="P1251" s="25">
        <v>80.3</v>
      </c>
      <c r="Q1251" s="25">
        <v>82.5</v>
      </c>
      <c r="R1251" s="25">
        <v>45</v>
      </c>
      <c r="S1251" s="25">
        <v>50</v>
      </c>
    </row>
    <row r="1252" spans="1:19" x14ac:dyDescent="0.25">
      <c r="A1252" s="25" t="s">
        <v>334</v>
      </c>
      <c r="B1252" s="25" t="str">
        <f>VLOOKUP(A1252,'Cód dos países'!$A$3:$C$199,2,FALSE)</f>
        <v>COG</v>
      </c>
      <c r="C1252" s="25">
        <f>VLOOKUP(A1252,'Cód dos países'!$A$3:$C$199,3,FALSE)</f>
        <v>39</v>
      </c>
      <c r="D1252" s="25">
        <v>2012</v>
      </c>
      <c r="E1252">
        <f t="shared" si="38"/>
        <v>392012</v>
      </c>
      <c r="F1252" s="25">
        <v>43.5</v>
      </c>
      <c r="G1252" s="25">
        <v>10</v>
      </c>
      <c r="H1252" s="25">
        <f t="shared" si="39"/>
        <v>0.1</v>
      </c>
      <c r="I1252" s="25">
        <v>22</v>
      </c>
      <c r="J1252" s="25" t="s">
        <v>421</v>
      </c>
      <c r="K1252" s="25">
        <v>61.4</v>
      </c>
      <c r="L1252" s="25">
        <v>80.3</v>
      </c>
      <c r="M1252" s="25" t="s">
        <v>421</v>
      </c>
      <c r="N1252" s="25">
        <v>31.5</v>
      </c>
      <c r="O1252" s="25">
        <v>44.8</v>
      </c>
      <c r="P1252" s="25">
        <v>74.3</v>
      </c>
      <c r="Q1252" s="25">
        <v>60.7</v>
      </c>
      <c r="R1252" s="25">
        <v>20</v>
      </c>
      <c r="S1252" s="25">
        <v>30</v>
      </c>
    </row>
    <row r="1253" spans="1:19" x14ac:dyDescent="0.25">
      <c r="A1253" s="25" t="s">
        <v>250</v>
      </c>
      <c r="B1253" s="25" t="str">
        <f>VLOOKUP(A1253,'Cód dos países'!$A$3:$C$199,2,FALSE)</f>
        <v>ROM</v>
      </c>
      <c r="C1253" s="25">
        <f>VLOOKUP(A1253,'Cód dos países'!$A$3:$C$199,3,FALSE)</f>
        <v>144</v>
      </c>
      <c r="D1253" s="25">
        <v>2012</v>
      </c>
      <c r="E1253">
        <f t="shared" si="38"/>
        <v>1442012</v>
      </c>
      <c r="F1253" s="25">
        <v>65.099999999999994</v>
      </c>
      <c r="G1253" s="25">
        <v>40</v>
      </c>
      <c r="H1253" s="25">
        <f t="shared" si="39"/>
        <v>0.4</v>
      </c>
      <c r="I1253" s="25">
        <v>36</v>
      </c>
      <c r="J1253" s="25" t="s">
        <v>421</v>
      </c>
      <c r="K1253" s="25">
        <v>87.9</v>
      </c>
      <c r="L1253" s="25">
        <v>62.2</v>
      </c>
      <c r="M1253" s="25" t="s">
        <v>421</v>
      </c>
      <c r="N1253" s="25">
        <v>70.400000000000006</v>
      </c>
      <c r="O1253" s="25">
        <v>63.5</v>
      </c>
      <c r="P1253" s="25">
        <v>74.7</v>
      </c>
      <c r="Q1253" s="25">
        <v>86.8</v>
      </c>
      <c r="R1253" s="25">
        <v>80</v>
      </c>
      <c r="S1253" s="25">
        <v>50</v>
      </c>
    </row>
    <row r="1254" spans="1:19" x14ac:dyDescent="0.25">
      <c r="A1254" s="25" t="s">
        <v>251</v>
      </c>
      <c r="B1254" s="25" t="str">
        <f>VLOOKUP(A1254,'Cód dos países'!$A$3:$C$199,2,FALSE)</f>
        <v>RUS</v>
      </c>
      <c r="C1254" s="25">
        <f>VLOOKUP(A1254,'Cód dos países'!$A$3:$C$199,3,FALSE)</f>
        <v>145</v>
      </c>
      <c r="D1254" s="25">
        <v>2012</v>
      </c>
      <c r="E1254">
        <f t="shared" si="38"/>
        <v>1452012</v>
      </c>
      <c r="F1254" s="25">
        <v>51.1</v>
      </c>
      <c r="G1254" s="25">
        <v>25</v>
      </c>
      <c r="H1254" s="25">
        <f t="shared" si="39"/>
        <v>0.25</v>
      </c>
      <c r="I1254" s="25">
        <v>24</v>
      </c>
      <c r="J1254" s="25" t="s">
        <v>421</v>
      </c>
      <c r="K1254" s="25">
        <v>86.9</v>
      </c>
      <c r="L1254" s="25">
        <v>54.4</v>
      </c>
      <c r="M1254" s="25" t="s">
        <v>421</v>
      </c>
      <c r="N1254" s="25">
        <v>69.2</v>
      </c>
      <c r="O1254" s="25">
        <v>52.6</v>
      </c>
      <c r="P1254" s="25">
        <v>66.7</v>
      </c>
      <c r="Q1254" s="25">
        <v>77.400000000000006</v>
      </c>
      <c r="R1254" s="25">
        <v>25</v>
      </c>
      <c r="S1254" s="25">
        <v>30</v>
      </c>
    </row>
    <row r="1255" spans="1:19" x14ac:dyDescent="0.25">
      <c r="A1255" s="25" t="s">
        <v>253</v>
      </c>
      <c r="B1255" s="25" t="str">
        <f>VLOOKUP(A1255,'Cód dos países'!$A$3:$C$199,2,FALSE)</f>
        <v>RWA</v>
      </c>
      <c r="C1255" s="25">
        <f>VLOOKUP(A1255,'Cód dos países'!$A$3:$C$199,3,FALSE)</f>
        <v>146</v>
      </c>
      <c r="D1255" s="25">
        <v>2012</v>
      </c>
      <c r="E1255">
        <f t="shared" si="38"/>
        <v>1462012</v>
      </c>
      <c r="F1255" s="25">
        <v>64.099999999999994</v>
      </c>
      <c r="G1255" s="25">
        <v>30</v>
      </c>
      <c r="H1255" s="25">
        <f t="shared" si="39"/>
        <v>0.3</v>
      </c>
      <c r="I1255" s="25">
        <v>50</v>
      </c>
      <c r="J1255" s="25" t="s">
        <v>421</v>
      </c>
      <c r="K1255" s="25">
        <v>80.400000000000006</v>
      </c>
      <c r="L1255" s="25">
        <v>75.900000000000006</v>
      </c>
      <c r="M1255" s="25" t="s">
        <v>421</v>
      </c>
      <c r="N1255" s="25">
        <v>65.599999999999994</v>
      </c>
      <c r="O1255" s="25">
        <v>80.3</v>
      </c>
      <c r="P1255" s="25">
        <v>75.5</v>
      </c>
      <c r="Q1255" s="25">
        <v>78</v>
      </c>
      <c r="R1255" s="25">
        <v>65</v>
      </c>
      <c r="S1255" s="25">
        <v>40</v>
      </c>
    </row>
    <row r="1256" spans="1:19" x14ac:dyDescent="0.25">
      <c r="A1256" s="25" t="s">
        <v>368</v>
      </c>
      <c r="B1256" s="25" t="str">
        <f>VLOOKUP(A1256,'Cód dos países'!$A$3:$C$199,2,FALSE)</f>
        <v>LCA</v>
      </c>
      <c r="C1256" s="25">
        <f>VLOOKUP(A1256,'Cód dos países'!$A$3:$C$199,3,FALSE)</f>
        <v>164</v>
      </c>
      <c r="D1256" s="25">
        <v>2012</v>
      </c>
      <c r="E1256">
        <f t="shared" si="38"/>
        <v>1642012</v>
      </c>
      <c r="F1256" s="25">
        <v>70.400000000000006</v>
      </c>
      <c r="G1256" s="25">
        <v>70</v>
      </c>
      <c r="H1256" s="25">
        <f t="shared" si="39"/>
        <v>0.7</v>
      </c>
      <c r="I1256" s="25">
        <v>70</v>
      </c>
      <c r="J1256" s="25" t="s">
        <v>421</v>
      </c>
      <c r="K1256" s="25">
        <v>76.900000000000006</v>
      </c>
      <c r="L1256" s="25">
        <v>63.6</v>
      </c>
      <c r="M1256" s="25" t="s">
        <v>421</v>
      </c>
      <c r="N1256" s="25">
        <v>85.3</v>
      </c>
      <c r="O1256" s="25">
        <v>76.400000000000006</v>
      </c>
      <c r="P1256" s="25">
        <v>84.7</v>
      </c>
      <c r="Q1256" s="25">
        <v>71.900000000000006</v>
      </c>
      <c r="R1256" s="25">
        <v>65</v>
      </c>
      <c r="S1256" s="25">
        <v>40</v>
      </c>
    </row>
    <row r="1257" spans="1:19" x14ac:dyDescent="0.25">
      <c r="A1257" s="25" t="s">
        <v>369</v>
      </c>
      <c r="B1257" s="25" t="str">
        <f>VLOOKUP(A1257,'Cód dos países'!$A$3:$C$199,2,FALSE)</f>
        <v>VCT</v>
      </c>
      <c r="C1257" s="25">
        <f>VLOOKUP(A1257,'Cód dos países'!$A$3:$C$199,3,FALSE)</f>
        <v>165</v>
      </c>
      <c r="D1257" s="25">
        <v>2012</v>
      </c>
      <c r="E1257">
        <f t="shared" si="38"/>
        <v>1652012</v>
      </c>
      <c r="F1257" s="25">
        <v>66.7</v>
      </c>
      <c r="G1257" s="25">
        <v>70</v>
      </c>
      <c r="H1257" s="25">
        <f t="shared" si="39"/>
        <v>0.7</v>
      </c>
      <c r="I1257" s="25">
        <v>58</v>
      </c>
      <c r="J1257" s="25" t="s">
        <v>421</v>
      </c>
      <c r="K1257" s="25">
        <v>74.2</v>
      </c>
      <c r="L1257" s="25">
        <v>67.099999999999994</v>
      </c>
      <c r="M1257" s="25" t="s">
        <v>421</v>
      </c>
      <c r="N1257" s="25">
        <v>77.599999999999994</v>
      </c>
      <c r="O1257" s="25">
        <v>76.599999999999994</v>
      </c>
      <c r="P1257" s="25">
        <v>80.3</v>
      </c>
      <c r="Q1257" s="25">
        <v>73.3</v>
      </c>
      <c r="R1257" s="25">
        <v>50</v>
      </c>
      <c r="S1257" s="25">
        <v>40</v>
      </c>
    </row>
    <row r="1258" spans="1:19" x14ac:dyDescent="0.25">
      <c r="A1258" s="25" t="s">
        <v>365</v>
      </c>
      <c r="B1258" s="25" t="str">
        <f>VLOOKUP(A1258,'Cód dos países'!$A$3:$C$199,2,FALSE)</f>
        <v>SAM</v>
      </c>
      <c r="C1258" s="25">
        <f>VLOOKUP(A1258,'Cód dos países'!$A$3:$C$199,3,FALSE)</f>
        <v>147</v>
      </c>
      <c r="D1258" s="25">
        <v>2012</v>
      </c>
      <c r="E1258">
        <f t="shared" si="38"/>
        <v>1472012</v>
      </c>
      <c r="F1258" s="25">
        <v>57.1</v>
      </c>
      <c r="G1258" s="25">
        <v>60</v>
      </c>
      <c r="H1258" s="25">
        <f t="shared" si="39"/>
        <v>0.6</v>
      </c>
      <c r="I1258" s="25">
        <v>39</v>
      </c>
      <c r="J1258" s="25" t="s">
        <v>421</v>
      </c>
      <c r="K1258" s="25">
        <v>80.599999999999994</v>
      </c>
      <c r="L1258" s="25">
        <v>34.299999999999997</v>
      </c>
      <c r="M1258" s="25" t="s">
        <v>421</v>
      </c>
      <c r="N1258" s="25">
        <v>72.400000000000006</v>
      </c>
      <c r="O1258" s="25">
        <v>80.400000000000006</v>
      </c>
      <c r="P1258" s="25">
        <v>78.5</v>
      </c>
      <c r="Q1258" s="25">
        <v>66</v>
      </c>
      <c r="R1258" s="25">
        <v>30</v>
      </c>
      <c r="S1258" s="25">
        <v>30</v>
      </c>
    </row>
    <row r="1259" spans="1:19" x14ac:dyDescent="0.25">
      <c r="A1259" s="25" t="s">
        <v>272</v>
      </c>
      <c r="B1259" s="25" t="str">
        <f>VLOOKUP(A1259,'Cód dos países'!$A$3:$C$199,2,FALSE)</f>
        <v>STP</v>
      </c>
      <c r="C1259" s="25">
        <f>VLOOKUP(A1259,'Cód dos países'!$A$3:$C$199,3,FALSE)</f>
        <v>149</v>
      </c>
      <c r="D1259" s="25">
        <v>2012</v>
      </c>
      <c r="E1259">
        <f t="shared" si="38"/>
        <v>1492012</v>
      </c>
      <c r="F1259" s="25">
        <v>48</v>
      </c>
      <c r="G1259" s="25">
        <v>20</v>
      </c>
      <c r="H1259" s="25">
        <f t="shared" si="39"/>
        <v>0.2</v>
      </c>
      <c r="I1259" s="25">
        <v>30</v>
      </c>
      <c r="J1259" s="25" t="s">
        <v>421</v>
      </c>
      <c r="K1259" s="25">
        <v>86.9</v>
      </c>
      <c r="L1259" s="25">
        <v>45.3</v>
      </c>
      <c r="M1259" s="25" t="s">
        <v>421</v>
      </c>
      <c r="N1259" s="25">
        <v>53.5</v>
      </c>
      <c r="O1259" s="25">
        <v>38.6</v>
      </c>
      <c r="P1259" s="25">
        <v>66</v>
      </c>
      <c r="Q1259" s="25">
        <v>60</v>
      </c>
      <c r="R1259" s="25">
        <v>50</v>
      </c>
      <c r="S1259" s="25">
        <v>30</v>
      </c>
    </row>
    <row r="1260" spans="1:19" x14ac:dyDescent="0.25">
      <c r="A1260" s="25" t="s">
        <v>255</v>
      </c>
      <c r="B1260" s="25" t="str">
        <f>VLOOKUP(A1260,'Cód dos países'!$A$3:$C$199,2,FALSE)</f>
        <v>SAU</v>
      </c>
      <c r="C1260" s="25">
        <f>VLOOKUP(A1260,'Cód dos países'!$A$3:$C$199,3,FALSE)</f>
        <v>150</v>
      </c>
      <c r="D1260" s="25">
        <v>2012</v>
      </c>
      <c r="E1260">
        <f t="shared" si="38"/>
        <v>1502012</v>
      </c>
      <c r="F1260" s="25">
        <v>60.6</v>
      </c>
      <c r="G1260" s="25">
        <v>40</v>
      </c>
      <c r="H1260" s="25">
        <f t="shared" si="39"/>
        <v>0.4</v>
      </c>
      <c r="I1260" s="25">
        <v>44</v>
      </c>
      <c r="J1260" s="25" t="s">
        <v>421</v>
      </c>
      <c r="K1260" s="25">
        <v>99.6</v>
      </c>
      <c r="L1260" s="25">
        <v>52.2</v>
      </c>
      <c r="M1260" s="25" t="s">
        <v>421</v>
      </c>
      <c r="N1260" s="25">
        <v>68.2</v>
      </c>
      <c r="O1260" s="25">
        <v>69.2</v>
      </c>
      <c r="P1260" s="25">
        <v>65.7</v>
      </c>
      <c r="Q1260" s="25">
        <v>77.3</v>
      </c>
      <c r="R1260" s="25">
        <v>40</v>
      </c>
      <c r="S1260" s="25">
        <v>50</v>
      </c>
    </row>
    <row r="1261" spans="1:19" x14ac:dyDescent="0.25">
      <c r="A1261" s="25" t="s">
        <v>259</v>
      </c>
      <c r="B1261" s="25" t="str">
        <f>VLOOKUP(A1261,'Cód dos países'!$A$3:$C$199,2,FALSE)</f>
        <v>SEN</v>
      </c>
      <c r="C1261" s="25">
        <f>VLOOKUP(A1261,'Cód dos países'!$A$3:$C$199,3,FALSE)</f>
        <v>151</v>
      </c>
      <c r="D1261" s="25">
        <v>2012</v>
      </c>
      <c r="E1261">
        <f t="shared" si="38"/>
        <v>1512012</v>
      </c>
      <c r="F1261" s="25">
        <v>55.5</v>
      </c>
      <c r="G1261" s="25">
        <v>40</v>
      </c>
      <c r="H1261" s="25">
        <f t="shared" si="39"/>
        <v>0.4</v>
      </c>
      <c r="I1261" s="25">
        <v>29</v>
      </c>
      <c r="J1261" s="25" t="s">
        <v>421</v>
      </c>
      <c r="K1261" s="25">
        <v>65.2</v>
      </c>
      <c r="L1261" s="25">
        <v>75.599999999999994</v>
      </c>
      <c r="M1261" s="25" t="s">
        <v>421</v>
      </c>
      <c r="N1261" s="25">
        <v>56.7</v>
      </c>
      <c r="O1261" s="25">
        <v>41.3</v>
      </c>
      <c r="P1261" s="25">
        <v>79.599999999999994</v>
      </c>
      <c r="Q1261" s="25">
        <v>72.2</v>
      </c>
      <c r="R1261" s="25">
        <v>55</v>
      </c>
      <c r="S1261" s="25">
        <v>40</v>
      </c>
    </row>
    <row r="1262" spans="1:19" x14ac:dyDescent="0.25">
      <c r="A1262" s="25" t="s">
        <v>271</v>
      </c>
      <c r="B1262" s="25" t="str">
        <f>VLOOKUP(A1262,'Cód dos países'!$A$3:$C$199,2,FALSE)</f>
        <v>YUG</v>
      </c>
      <c r="C1262" s="25">
        <f>VLOOKUP(A1262,'Cód dos países'!$A$3:$C$199,3,FALSE)</f>
        <v>152</v>
      </c>
      <c r="D1262" s="25">
        <v>2012</v>
      </c>
      <c r="E1262">
        <f t="shared" si="38"/>
        <v>1522012</v>
      </c>
      <c r="F1262" s="25">
        <v>58.6</v>
      </c>
      <c r="G1262" s="25">
        <v>40</v>
      </c>
      <c r="H1262" s="25">
        <f t="shared" si="39"/>
        <v>0.4</v>
      </c>
      <c r="I1262" s="25">
        <v>33</v>
      </c>
      <c r="J1262" s="25" t="s">
        <v>421</v>
      </c>
      <c r="K1262" s="25">
        <v>84.2</v>
      </c>
      <c r="L1262" s="25">
        <v>40.299999999999997</v>
      </c>
      <c r="M1262" s="25" t="s">
        <v>421</v>
      </c>
      <c r="N1262" s="25">
        <v>60.2</v>
      </c>
      <c r="O1262" s="25">
        <v>70.400000000000006</v>
      </c>
      <c r="P1262" s="25">
        <v>65.3</v>
      </c>
      <c r="Q1262" s="25">
        <v>77.900000000000006</v>
      </c>
      <c r="R1262" s="25">
        <v>65</v>
      </c>
      <c r="S1262" s="25">
        <v>50</v>
      </c>
    </row>
    <row r="1263" spans="1:19" x14ac:dyDescent="0.25">
      <c r="A1263" s="25" t="s">
        <v>284</v>
      </c>
      <c r="B1263" s="25" t="str">
        <f>VLOOKUP(A1263,'Cód dos países'!$A$3:$C$199,2,FALSE)</f>
        <v>SYC</v>
      </c>
      <c r="C1263" s="25">
        <f>VLOOKUP(A1263,'Cód dos países'!$A$3:$C$199,3,FALSE)</f>
        <v>153</v>
      </c>
      <c r="D1263" s="25">
        <v>2012</v>
      </c>
      <c r="E1263">
        <f t="shared" si="38"/>
        <v>1532012</v>
      </c>
      <c r="F1263" s="25">
        <v>54.9</v>
      </c>
      <c r="G1263" s="25">
        <v>50</v>
      </c>
      <c r="H1263" s="25">
        <f t="shared" si="39"/>
        <v>0.5</v>
      </c>
      <c r="I1263" s="25">
        <v>48</v>
      </c>
      <c r="J1263" s="25" t="s">
        <v>421</v>
      </c>
      <c r="K1263" s="25">
        <v>77.599999999999994</v>
      </c>
      <c r="L1263" s="25">
        <v>56.9</v>
      </c>
      <c r="M1263" s="25" t="s">
        <v>421</v>
      </c>
      <c r="N1263" s="25">
        <v>69.2</v>
      </c>
      <c r="O1263" s="25">
        <v>63.5</v>
      </c>
      <c r="P1263" s="25">
        <v>75.599999999999994</v>
      </c>
      <c r="Q1263" s="25">
        <v>33.4</v>
      </c>
      <c r="R1263" s="25">
        <v>45</v>
      </c>
      <c r="S1263" s="25">
        <v>30</v>
      </c>
    </row>
    <row r="1264" spans="1:19" x14ac:dyDescent="0.25">
      <c r="A1264" s="25" t="s">
        <v>265</v>
      </c>
      <c r="B1264" s="25" t="str">
        <f>VLOOKUP(A1264,'Cód dos países'!$A$3:$C$199,2,FALSE)</f>
        <v>SLE</v>
      </c>
      <c r="C1264" s="25">
        <f>VLOOKUP(A1264,'Cód dos países'!$A$3:$C$199,3,FALSE)</f>
        <v>154</v>
      </c>
      <c r="D1264" s="25">
        <v>2012</v>
      </c>
      <c r="E1264">
        <f t="shared" si="38"/>
        <v>1542012</v>
      </c>
      <c r="F1264" s="25">
        <v>48.3</v>
      </c>
      <c r="G1264" s="25">
        <v>10</v>
      </c>
      <c r="H1264" s="25">
        <f t="shared" si="39"/>
        <v>0.1</v>
      </c>
      <c r="I1264" s="25">
        <v>25</v>
      </c>
      <c r="J1264" s="25" t="s">
        <v>421</v>
      </c>
      <c r="K1264" s="25">
        <v>80.7</v>
      </c>
      <c r="L1264" s="25">
        <v>75.900000000000006</v>
      </c>
      <c r="M1264" s="25" t="s">
        <v>421</v>
      </c>
      <c r="N1264" s="25">
        <v>51.5</v>
      </c>
      <c r="O1264" s="25">
        <v>26.3</v>
      </c>
      <c r="P1264" s="25">
        <v>68.5</v>
      </c>
      <c r="Q1264" s="25">
        <v>70.2</v>
      </c>
      <c r="R1264" s="25">
        <v>55</v>
      </c>
      <c r="S1264" s="25">
        <v>20</v>
      </c>
    </row>
    <row r="1265" spans="1:19" x14ac:dyDescent="0.25">
      <c r="A1265" s="25" t="s">
        <v>261</v>
      </c>
      <c r="B1265" s="25" t="str">
        <f>VLOOKUP(A1265,'Cód dos países'!$A$3:$C$199,2,FALSE)</f>
        <v>SGP</v>
      </c>
      <c r="C1265" s="25">
        <f>VLOOKUP(A1265,'Cód dos países'!$A$3:$C$199,3,FALSE)</f>
        <v>155</v>
      </c>
      <c r="D1265" s="25">
        <v>2012</v>
      </c>
      <c r="E1265">
        <f t="shared" si="38"/>
        <v>1552012</v>
      </c>
      <c r="F1265" s="25">
        <v>88</v>
      </c>
      <c r="G1265" s="25">
        <v>90</v>
      </c>
      <c r="H1265" s="25">
        <f t="shared" si="39"/>
        <v>0.9</v>
      </c>
      <c r="I1265" s="25">
        <v>92</v>
      </c>
      <c r="J1265" s="25" t="s">
        <v>421</v>
      </c>
      <c r="K1265" s="25">
        <v>91.1</v>
      </c>
      <c r="L1265" s="25">
        <v>91.3</v>
      </c>
      <c r="M1265" s="25" t="s">
        <v>421</v>
      </c>
      <c r="N1265" s="25">
        <v>97.1</v>
      </c>
      <c r="O1265" s="25">
        <v>91.4</v>
      </c>
      <c r="P1265" s="25">
        <v>82</v>
      </c>
      <c r="Q1265" s="25">
        <v>90</v>
      </c>
      <c r="R1265" s="25">
        <v>75</v>
      </c>
      <c r="S1265" s="25">
        <v>80</v>
      </c>
    </row>
    <row r="1266" spans="1:19" x14ac:dyDescent="0.25">
      <c r="A1266" s="25" t="s">
        <v>276</v>
      </c>
      <c r="B1266" s="25" t="str">
        <f>VLOOKUP(A1266,'Cód dos países'!$A$3:$C$199,2,FALSE)</f>
        <v>SVK</v>
      </c>
      <c r="C1266" s="25">
        <f>VLOOKUP(A1266,'Cód dos países'!$A$3:$C$199,3,FALSE)</f>
        <v>156</v>
      </c>
      <c r="D1266" s="25">
        <v>2012</v>
      </c>
      <c r="E1266">
        <f t="shared" si="38"/>
        <v>1562012</v>
      </c>
      <c r="F1266" s="25">
        <v>68.7</v>
      </c>
      <c r="G1266" s="25">
        <v>50</v>
      </c>
      <c r="H1266" s="25">
        <f t="shared" si="39"/>
        <v>0.5</v>
      </c>
      <c r="I1266" s="25">
        <v>40</v>
      </c>
      <c r="J1266" s="25" t="s">
        <v>421</v>
      </c>
      <c r="K1266" s="25">
        <v>84.7</v>
      </c>
      <c r="L1266" s="25">
        <v>58</v>
      </c>
      <c r="M1266" s="25" t="s">
        <v>421</v>
      </c>
      <c r="N1266" s="25">
        <v>71</v>
      </c>
      <c r="O1266" s="25">
        <v>72.2</v>
      </c>
      <c r="P1266" s="25">
        <v>79.099999999999994</v>
      </c>
      <c r="Q1266" s="25">
        <v>86.8</v>
      </c>
      <c r="R1266" s="25">
        <v>75</v>
      </c>
      <c r="S1266" s="25">
        <v>70</v>
      </c>
    </row>
    <row r="1267" spans="1:19" x14ac:dyDescent="0.25">
      <c r="A1267" s="25" t="s">
        <v>278</v>
      </c>
      <c r="B1267" s="25" t="str">
        <f>VLOOKUP(A1267,'Cód dos países'!$A$3:$C$199,2,FALSE)</f>
        <v>SVN</v>
      </c>
      <c r="C1267" s="25">
        <f>VLOOKUP(A1267,'Cód dos países'!$A$3:$C$199,3,FALSE)</f>
        <v>157</v>
      </c>
      <c r="D1267" s="25">
        <v>2012</v>
      </c>
      <c r="E1267">
        <f t="shared" si="38"/>
        <v>1572012</v>
      </c>
      <c r="F1267" s="25">
        <v>61.7</v>
      </c>
      <c r="G1267" s="25">
        <v>60</v>
      </c>
      <c r="H1267" s="25">
        <f t="shared" si="39"/>
        <v>0.6</v>
      </c>
      <c r="I1267" s="25">
        <v>59</v>
      </c>
      <c r="J1267" s="25" t="s">
        <v>421</v>
      </c>
      <c r="K1267" s="25">
        <v>65.7</v>
      </c>
      <c r="L1267" s="25">
        <v>22.3</v>
      </c>
      <c r="M1267" s="25" t="s">
        <v>421</v>
      </c>
      <c r="N1267" s="25">
        <v>80.7</v>
      </c>
      <c r="O1267" s="25">
        <v>40.4</v>
      </c>
      <c r="P1267" s="25">
        <v>81.599999999999994</v>
      </c>
      <c r="Q1267" s="25">
        <v>86.8</v>
      </c>
      <c r="R1267" s="25">
        <v>70</v>
      </c>
      <c r="S1267" s="25">
        <v>50</v>
      </c>
    </row>
    <row r="1268" spans="1:19" x14ac:dyDescent="0.25">
      <c r="A1268" s="25" t="s">
        <v>263</v>
      </c>
      <c r="B1268" s="25" t="str">
        <f>VLOOKUP(A1268,'Cód dos países'!$A$3:$C$199,2,FALSE)</f>
        <v>SLB</v>
      </c>
      <c r="C1268" s="25">
        <f>VLOOKUP(A1268,'Cód dos países'!$A$3:$C$199,3,FALSE)</f>
        <v>158</v>
      </c>
      <c r="D1268" s="25">
        <v>2012</v>
      </c>
      <c r="E1268">
        <f t="shared" si="38"/>
        <v>1582012</v>
      </c>
      <c r="F1268" s="25">
        <v>45</v>
      </c>
      <c r="G1268" s="25">
        <v>30</v>
      </c>
      <c r="H1268" s="25">
        <f t="shared" si="39"/>
        <v>0.3</v>
      </c>
      <c r="I1268" s="25">
        <v>27</v>
      </c>
      <c r="J1268" s="25" t="s">
        <v>421</v>
      </c>
      <c r="K1268" s="25">
        <v>66.2</v>
      </c>
      <c r="L1268" s="25">
        <v>6.1</v>
      </c>
      <c r="M1268" s="25" t="s">
        <v>421</v>
      </c>
      <c r="N1268" s="25">
        <v>66.599999999999994</v>
      </c>
      <c r="O1268" s="25">
        <v>66.400000000000006</v>
      </c>
      <c r="P1268" s="25">
        <v>75.400000000000006</v>
      </c>
      <c r="Q1268" s="25">
        <v>72.599999999999994</v>
      </c>
      <c r="R1268" s="25">
        <v>10</v>
      </c>
      <c r="S1268" s="25">
        <v>30</v>
      </c>
    </row>
    <row r="1269" spans="1:19" x14ac:dyDescent="0.25">
      <c r="A1269" s="25" t="s">
        <v>269</v>
      </c>
      <c r="B1269" s="25" t="str">
        <f>VLOOKUP(A1269,'Cód dos países'!$A$3:$C$199,2,FALSE)</f>
        <v>SOM</v>
      </c>
      <c r="C1269" s="25">
        <f>VLOOKUP(A1269,'Cód dos países'!$A$3:$C$199,3,FALSE)</f>
        <v>159</v>
      </c>
      <c r="D1269" s="25">
        <v>2012</v>
      </c>
      <c r="E1269">
        <f t="shared" si="38"/>
        <v>1592012</v>
      </c>
      <c r="F1269" s="25" t="s">
        <v>421</v>
      </c>
      <c r="H1269" s="25" t="str">
        <f t="shared" si="39"/>
        <v/>
      </c>
      <c r="I1269" s="25">
        <v>10</v>
      </c>
      <c r="J1269" s="25" t="s">
        <v>421</v>
      </c>
      <c r="K1269" s="25" t="s">
        <v>421</v>
      </c>
      <c r="L1269" s="25" t="s">
        <v>421</v>
      </c>
      <c r="M1269" s="25" t="s">
        <v>421</v>
      </c>
      <c r="N1269" s="25" t="s">
        <v>421</v>
      </c>
      <c r="O1269" s="25" t="s">
        <v>421</v>
      </c>
      <c r="P1269" s="25" t="s">
        <v>421</v>
      </c>
      <c r="Q1269" s="25" t="s">
        <v>421</v>
      </c>
      <c r="R1269" s="25" t="s">
        <v>421</v>
      </c>
      <c r="S1269" s="25" t="s">
        <v>421</v>
      </c>
    </row>
    <row r="1270" spans="1:19" x14ac:dyDescent="0.25">
      <c r="A1270" s="25" t="s">
        <v>327</v>
      </c>
      <c r="B1270" s="25" t="str">
        <f>VLOOKUP(A1270,'Cód dos países'!$A$3:$C$199,2,FALSE)</f>
        <v>ZAF</v>
      </c>
      <c r="C1270" s="25">
        <f>VLOOKUP(A1270,'Cód dos países'!$A$3:$C$199,3,FALSE)</f>
        <v>160</v>
      </c>
      <c r="D1270" s="25">
        <v>2012</v>
      </c>
      <c r="E1270">
        <f t="shared" si="38"/>
        <v>1602012</v>
      </c>
      <c r="F1270" s="25">
        <v>61.8</v>
      </c>
      <c r="G1270" s="25">
        <v>50</v>
      </c>
      <c r="H1270" s="25">
        <f t="shared" si="39"/>
        <v>0.5</v>
      </c>
      <c r="I1270" s="25">
        <v>41</v>
      </c>
      <c r="J1270" s="25" t="s">
        <v>421</v>
      </c>
      <c r="K1270" s="25">
        <v>70.5</v>
      </c>
      <c r="L1270" s="25">
        <v>69.2</v>
      </c>
      <c r="M1270" s="25" t="s">
        <v>421</v>
      </c>
      <c r="N1270" s="25">
        <v>74.7</v>
      </c>
      <c r="O1270" s="25">
        <v>55.6</v>
      </c>
      <c r="P1270" s="25">
        <v>75.8</v>
      </c>
      <c r="Q1270" s="25">
        <v>76.3</v>
      </c>
      <c r="R1270" s="25">
        <v>45</v>
      </c>
      <c r="S1270" s="25">
        <v>60</v>
      </c>
    </row>
    <row r="1271" spans="1:19" x14ac:dyDescent="0.25">
      <c r="A1271" s="25" t="s">
        <v>432</v>
      </c>
      <c r="B1271" s="25" t="str">
        <f>VLOOKUP(A1271,'Cód dos países'!$A$3:$C$199,2,FALSE)</f>
        <v>KOR</v>
      </c>
      <c r="C1271" s="25">
        <f>VLOOKUP(A1271,'Cód dos países'!$A$3:$C$199,3,FALSE)</f>
        <v>92</v>
      </c>
      <c r="D1271" s="25">
        <v>2012</v>
      </c>
      <c r="E1271">
        <f t="shared" si="38"/>
        <v>922012</v>
      </c>
      <c r="F1271" s="25">
        <v>70.3</v>
      </c>
      <c r="G1271" s="25">
        <v>70</v>
      </c>
      <c r="H1271" s="25">
        <f t="shared" si="39"/>
        <v>0.7</v>
      </c>
      <c r="I1271" s="25">
        <v>54</v>
      </c>
      <c r="J1271" s="25" t="s">
        <v>421</v>
      </c>
      <c r="K1271" s="25">
        <v>73</v>
      </c>
      <c r="L1271" s="25">
        <v>72.8</v>
      </c>
      <c r="M1271" s="25" t="s">
        <v>421</v>
      </c>
      <c r="N1271" s="25">
        <v>93.6</v>
      </c>
      <c r="O1271" s="25">
        <v>48.7</v>
      </c>
      <c r="P1271" s="25">
        <v>77.900000000000006</v>
      </c>
      <c r="Q1271" s="25">
        <v>72.599999999999994</v>
      </c>
      <c r="R1271" s="25">
        <v>70</v>
      </c>
      <c r="S1271" s="25">
        <v>70</v>
      </c>
    </row>
    <row r="1272" spans="1:19" x14ac:dyDescent="0.25">
      <c r="A1272" s="25" t="s">
        <v>89</v>
      </c>
      <c r="B1272" s="25" t="str">
        <f>VLOOKUP(A1272,'Cód dos países'!$A$3:$C$199,2,FALSE)</f>
        <v>ESP</v>
      </c>
      <c r="C1272" s="25">
        <f>VLOOKUP(A1272,'Cód dos países'!$A$3:$C$199,3,FALSE)</f>
        <v>161</v>
      </c>
      <c r="D1272" s="25">
        <v>2012</v>
      </c>
      <c r="E1272">
        <f t="shared" si="38"/>
        <v>1612012</v>
      </c>
      <c r="F1272" s="25">
        <v>68</v>
      </c>
      <c r="G1272" s="25">
        <v>70</v>
      </c>
      <c r="H1272" s="25">
        <f t="shared" si="39"/>
        <v>0.7</v>
      </c>
      <c r="I1272" s="25">
        <v>62</v>
      </c>
      <c r="J1272" s="25" t="s">
        <v>421</v>
      </c>
      <c r="K1272" s="25">
        <v>53.9</v>
      </c>
      <c r="L1272" s="25">
        <v>43</v>
      </c>
      <c r="M1272" s="25" t="s">
        <v>421</v>
      </c>
      <c r="N1272" s="25">
        <v>80.3</v>
      </c>
      <c r="O1272" s="25">
        <v>54.3</v>
      </c>
      <c r="P1272" s="25">
        <v>79.900000000000006</v>
      </c>
      <c r="Q1272" s="25">
        <v>86.8</v>
      </c>
      <c r="R1272" s="25">
        <v>80</v>
      </c>
      <c r="S1272" s="25">
        <v>70</v>
      </c>
    </row>
    <row r="1273" spans="1:19" x14ac:dyDescent="0.25">
      <c r="A1273" s="25" t="s">
        <v>173</v>
      </c>
      <c r="B1273" s="25" t="str">
        <f>VLOOKUP(A1273,'Cód dos países'!$A$3:$C$199,2,FALSE)</f>
        <v>LKA</v>
      </c>
      <c r="C1273" s="25">
        <f>VLOOKUP(A1273,'Cód dos países'!$A$3:$C$199,3,FALSE)</f>
        <v>162</v>
      </c>
      <c r="D1273" s="25">
        <v>2012</v>
      </c>
      <c r="E1273">
        <f t="shared" si="38"/>
        <v>1622012</v>
      </c>
      <c r="F1273" s="25">
        <v>60.7</v>
      </c>
      <c r="G1273" s="25">
        <v>40</v>
      </c>
      <c r="H1273" s="25">
        <f t="shared" si="39"/>
        <v>0.4</v>
      </c>
      <c r="I1273" s="25">
        <v>33</v>
      </c>
      <c r="J1273" s="25" t="s">
        <v>421</v>
      </c>
      <c r="K1273" s="25">
        <v>84.7</v>
      </c>
      <c r="L1273" s="25">
        <v>86.5</v>
      </c>
      <c r="M1273" s="25" t="s">
        <v>421</v>
      </c>
      <c r="N1273" s="25">
        <v>77</v>
      </c>
      <c r="O1273" s="25">
        <v>60.8</v>
      </c>
      <c r="P1273" s="25">
        <v>69.099999999999994</v>
      </c>
      <c r="Q1273" s="25">
        <v>76.2</v>
      </c>
      <c r="R1273" s="25">
        <v>40</v>
      </c>
      <c r="S1273" s="25">
        <v>40</v>
      </c>
    </row>
    <row r="1274" spans="1:19" x14ac:dyDescent="0.25">
      <c r="A1274" s="25" t="s">
        <v>257</v>
      </c>
      <c r="B1274" s="25" t="str">
        <f>VLOOKUP(A1274,'Cód dos países'!$A$3:$C$199,2,FALSE)</f>
        <v>SDN</v>
      </c>
      <c r="C1274" s="25">
        <f>VLOOKUP(A1274,'Cód dos países'!$A$3:$C$199,3,FALSE)</f>
        <v>166</v>
      </c>
      <c r="D1274" s="25">
        <v>2012</v>
      </c>
      <c r="E1274">
        <f t="shared" si="38"/>
        <v>1662012</v>
      </c>
      <c r="F1274" s="25" t="s">
        <v>421</v>
      </c>
      <c r="H1274" s="25" t="str">
        <f t="shared" si="39"/>
        <v/>
      </c>
      <c r="I1274" s="25">
        <v>16</v>
      </c>
      <c r="J1274" s="25" t="s">
        <v>421</v>
      </c>
      <c r="K1274" s="25" t="s">
        <v>421</v>
      </c>
      <c r="L1274" s="25">
        <v>89.9</v>
      </c>
      <c r="M1274" s="25" t="s">
        <v>421</v>
      </c>
      <c r="N1274" s="25">
        <v>57.4</v>
      </c>
      <c r="O1274" s="25">
        <v>65.400000000000006</v>
      </c>
      <c r="P1274" s="25">
        <v>64.5</v>
      </c>
      <c r="Q1274" s="25" t="s">
        <v>421</v>
      </c>
      <c r="R1274" s="25">
        <v>15</v>
      </c>
      <c r="S1274" s="25" t="s">
        <v>421</v>
      </c>
    </row>
    <row r="1275" spans="1:19" x14ac:dyDescent="0.25">
      <c r="A1275" s="25" t="s">
        <v>274</v>
      </c>
      <c r="B1275" s="25" t="str">
        <f>VLOOKUP(A1275,'Cód dos países'!$A$3:$C$199,2,FALSE)</f>
        <v>SUR</v>
      </c>
      <c r="C1275" s="25">
        <f>VLOOKUP(A1275,'Cód dos países'!$A$3:$C$199,3,FALSE)</f>
        <v>167</v>
      </c>
      <c r="D1275" s="25">
        <v>2012</v>
      </c>
      <c r="E1275">
        <f t="shared" si="38"/>
        <v>1672012</v>
      </c>
      <c r="F1275" s="25">
        <v>52</v>
      </c>
      <c r="G1275" s="25">
        <v>40</v>
      </c>
      <c r="H1275" s="25">
        <f t="shared" si="39"/>
        <v>0.4</v>
      </c>
      <c r="I1275" s="25">
        <v>30</v>
      </c>
      <c r="J1275" s="25" t="s">
        <v>421</v>
      </c>
      <c r="K1275" s="25">
        <v>71.599999999999994</v>
      </c>
      <c r="L1275" s="25">
        <v>72.5</v>
      </c>
      <c r="M1275" s="25" t="s">
        <v>421</v>
      </c>
      <c r="N1275" s="25">
        <v>40.200000000000003</v>
      </c>
      <c r="O1275" s="25">
        <v>77.5</v>
      </c>
      <c r="P1275" s="25">
        <v>66.7</v>
      </c>
      <c r="Q1275" s="25">
        <v>66.3</v>
      </c>
      <c r="R1275" s="25">
        <v>25</v>
      </c>
      <c r="S1275" s="25">
        <v>30</v>
      </c>
    </row>
    <row r="1276" spans="1:19" x14ac:dyDescent="0.25">
      <c r="A1276" s="25" t="s">
        <v>280</v>
      </c>
      <c r="B1276" s="25" t="str">
        <f>VLOOKUP(A1276,'Cód dos países'!$A$3:$C$199,2,FALSE)</f>
        <v>SWE</v>
      </c>
      <c r="C1276" s="25">
        <f>VLOOKUP(A1276,'Cód dos países'!$A$3:$C$199,3,FALSE)</f>
        <v>169</v>
      </c>
      <c r="D1276" s="25">
        <v>2012</v>
      </c>
      <c r="E1276">
        <f t="shared" si="38"/>
        <v>1692012</v>
      </c>
      <c r="F1276" s="25">
        <v>72.900000000000006</v>
      </c>
      <c r="G1276" s="25">
        <v>90</v>
      </c>
      <c r="H1276" s="25">
        <f t="shared" si="39"/>
        <v>0.9</v>
      </c>
      <c r="I1276" s="25">
        <v>93</v>
      </c>
      <c r="J1276" s="25" t="s">
        <v>421</v>
      </c>
      <c r="K1276" s="25">
        <v>39.6</v>
      </c>
      <c r="L1276" s="25">
        <v>21</v>
      </c>
      <c r="M1276" s="25" t="s">
        <v>421</v>
      </c>
      <c r="N1276" s="25">
        <v>93.2</v>
      </c>
      <c r="O1276" s="25">
        <v>53.6</v>
      </c>
      <c r="P1276" s="25">
        <v>82.1</v>
      </c>
      <c r="Q1276" s="25">
        <v>86.8</v>
      </c>
      <c r="R1276" s="25">
        <v>90</v>
      </c>
      <c r="S1276" s="25">
        <v>80</v>
      </c>
    </row>
    <row r="1277" spans="1:19" x14ac:dyDescent="0.25">
      <c r="A1277" s="25" t="s">
        <v>49</v>
      </c>
      <c r="B1277" s="25" t="str">
        <f>VLOOKUP(A1277,'Cód dos países'!$A$3:$C$199,2,FALSE)</f>
        <v>CHE</v>
      </c>
      <c r="C1277" s="25">
        <f>VLOOKUP(A1277,'Cód dos países'!$A$3:$C$199,3,FALSE)</f>
        <v>170</v>
      </c>
      <c r="D1277" s="25">
        <v>2012</v>
      </c>
      <c r="E1277">
        <f t="shared" si="38"/>
        <v>1702012</v>
      </c>
      <c r="F1277" s="25">
        <v>81</v>
      </c>
      <c r="G1277" s="25">
        <v>90</v>
      </c>
      <c r="H1277" s="25">
        <f t="shared" si="39"/>
        <v>0.9</v>
      </c>
      <c r="I1277" s="25">
        <v>88</v>
      </c>
      <c r="J1277" s="25" t="s">
        <v>421</v>
      </c>
      <c r="K1277" s="25">
        <v>68.099999999999994</v>
      </c>
      <c r="L1277" s="25">
        <v>63.8</v>
      </c>
      <c r="M1277" s="25" t="s">
        <v>421</v>
      </c>
      <c r="N1277" s="25">
        <v>75.8</v>
      </c>
      <c r="O1277" s="25">
        <v>87.9</v>
      </c>
      <c r="P1277" s="25">
        <v>86.2</v>
      </c>
      <c r="Q1277" s="25">
        <v>90</v>
      </c>
      <c r="R1277" s="25">
        <v>80</v>
      </c>
      <c r="S1277" s="25">
        <v>80</v>
      </c>
    </row>
    <row r="1278" spans="1:19" x14ac:dyDescent="0.25">
      <c r="A1278" s="25" t="s">
        <v>286</v>
      </c>
      <c r="B1278" s="25" t="str">
        <f>VLOOKUP(A1278,'Cód dos países'!$A$3:$C$199,2,FALSE)</f>
        <v>SYR</v>
      </c>
      <c r="C1278" s="25">
        <f>VLOOKUP(A1278,'Cód dos países'!$A$3:$C$199,3,FALSE)</f>
        <v>171</v>
      </c>
      <c r="D1278" s="25">
        <v>2012</v>
      </c>
      <c r="E1278">
        <f t="shared" si="38"/>
        <v>1712012</v>
      </c>
      <c r="F1278" s="25" t="s">
        <v>421</v>
      </c>
      <c r="G1278" s="25">
        <v>20</v>
      </c>
      <c r="H1278" s="25">
        <f t="shared" si="39"/>
        <v>0.2</v>
      </c>
      <c r="I1278" s="25">
        <v>26</v>
      </c>
      <c r="J1278" s="25" t="s">
        <v>421</v>
      </c>
      <c r="K1278" s="25">
        <v>86.2</v>
      </c>
      <c r="L1278" s="25" t="s">
        <v>421</v>
      </c>
      <c r="M1278" s="25" t="s">
        <v>421</v>
      </c>
      <c r="N1278" s="25">
        <v>59.3</v>
      </c>
      <c r="O1278" s="25">
        <v>48.9</v>
      </c>
      <c r="P1278" s="25">
        <v>71.5</v>
      </c>
      <c r="Q1278" s="25">
        <v>72.8</v>
      </c>
      <c r="R1278" s="25">
        <v>10</v>
      </c>
      <c r="S1278" s="25">
        <v>20</v>
      </c>
    </row>
    <row r="1279" spans="1:19" x14ac:dyDescent="0.25">
      <c r="A1279" s="25" t="s">
        <v>304</v>
      </c>
      <c r="B1279" s="25" t="str">
        <f>VLOOKUP(A1279,'Cód dos países'!$A$3:$C$199,2,FALSE)</f>
        <v>TWN</v>
      </c>
      <c r="C1279" s="25">
        <f>VLOOKUP(A1279,'Cód dos países'!$A$3:$C$199,3,FALSE)</f>
        <v>172</v>
      </c>
      <c r="D1279" s="25">
        <v>2012</v>
      </c>
      <c r="E1279">
        <f t="shared" si="38"/>
        <v>1722012</v>
      </c>
      <c r="F1279" s="25">
        <v>72.7</v>
      </c>
      <c r="G1279" s="25">
        <v>70</v>
      </c>
      <c r="H1279" s="25">
        <f t="shared" si="39"/>
        <v>0.7</v>
      </c>
      <c r="I1279" s="25">
        <v>61</v>
      </c>
      <c r="J1279" s="25" t="s">
        <v>421</v>
      </c>
      <c r="K1279" s="25">
        <v>80.5</v>
      </c>
      <c r="L1279" s="25">
        <v>84.9</v>
      </c>
      <c r="M1279" s="25" t="s">
        <v>421</v>
      </c>
      <c r="N1279" s="25">
        <v>94.3</v>
      </c>
      <c r="O1279" s="25">
        <v>53.3</v>
      </c>
      <c r="P1279" s="25">
        <v>82.9</v>
      </c>
      <c r="Q1279" s="25">
        <v>85</v>
      </c>
      <c r="R1279" s="25">
        <v>65</v>
      </c>
      <c r="S1279" s="25">
        <v>50</v>
      </c>
    </row>
    <row r="1280" spans="1:19" x14ac:dyDescent="0.25">
      <c r="A1280" s="25" t="s">
        <v>294</v>
      </c>
      <c r="B1280" s="25" t="str">
        <f>VLOOKUP(A1280,'Cód dos países'!$A$3:$C$199,2,FALSE)</f>
        <v>TJK</v>
      </c>
      <c r="C1280" s="25">
        <f>VLOOKUP(A1280,'Cód dos países'!$A$3:$C$199,3,FALSE)</f>
        <v>173</v>
      </c>
      <c r="D1280" s="25">
        <v>2012</v>
      </c>
      <c r="E1280">
        <f t="shared" si="38"/>
        <v>1732012</v>
      </c>
      <c r="F1280" s="25">
        <v>53.4</v>
      </c>
      <c r="G1280" s="25">
        <v>20</v>
      </c>
      <c r="H1280" s="25">
        <f t="shared" si="39"/>
        <v>0.2</v>
      </c>
      <c r="I1280" s="25">
        <v>23</v>
      </c>
      <c r="J1280" s="25" t="s">
        <v>421</v>
      </c>
      <c r="K1280" s="25">
        <v>92.8</v>
      </c>
      <c r="L1280" s="25">
        <v>78.099999999999994</v>
      </c>
      <c r="M1280" s="25" t="s">
        <v>421</v>
      </c>
      <c r="N1280" s="25">
        <v>61.7</v>
      </c>
      <c r="O1280" s="25">
        <v>55.5</v>
      </c>
      <c r="P1280" s="25">
        <v>64.599999999999994</v>
      </c>
      <c r="Q1280" s="25">
        <v>78.2</v>
      </c>
      <c r="R1280" s="25">
        <v>20</v>
      </c>
      <c r="S1280" s="25">
        <v>40</v>
      </c>
    </row>
    <row r="1281" spans="1:19" x14ac:dyDescent="0.25">
      <c r="A1281" s="25" t="s">
        <v>306</v>
      </c>
      <c r="B1281" s="25" t="str">
        <f>VLOOKUP(A1281,'Cód dos países'!$A$3:$C$199,2,FALSE)</f>
        <v>TZA</v>
      </c>
      <c r="C1281" s="25">
        <f>VLOOKUP(A1281,'Cód dos países'!$A$3:$C$199,3,FALSE)</f>
        <v>174</v>
      </c>
      <c r="D1281" s="25">
        <v>2012</v>
      </c>
      <c r="E1281">
        <f t="shared" si="38"/>
        <v>1742012</v>
      </c>
      <c r="F1281" s="25">
        <v>57.9</v>
      </c>
      <c r="G1281" s="25">
        <v>30</v>
      </c>
      <c r="H1281" s="25">
        <f t="shared" si="39"/>
        <v>0.3</v>
      </c>
      <c r="I1281" s="25">
        <v>30</v>
      </c>
      <c r="J1281" s="25" t="s">
        <v>421</v>
      </c>
      <c r="K1281" s="25">
        <v>79.900000000000006</v>
      </c>
      <c r="L1281" s="25">
        <v>77.900000000000006</v>
      </c>
      <c r="M1281" s="25" t="s">
        <v>421</v>
      </c>
      <c r="N1281" s="25">
        <v>48.6</v>
      </c>
      <c r="O1281" s="25">
        <v>61.9</v>
      </c>
      <c r="P1281" s="25">
        <v>71.8</v>
      </c>
      <c r="Q1281" s="25">
        <v>73.5</v>
      </c>
      <c r="R1281" s="25">
        <v>55</v>
      </c>
      <c r="S1281" s="25">
        <v>50</v>
      </c>
    </row>
    <row r="1282" spans="1:19" x14ac:dyDescent="0.25">
      <c r="A1282" s="25" t="s">
        <v>292</v>
      </c>
      <c r="B1282" s="25" t="str">
        <f>VLOOKUP(A1282,'Cód dos países'!$A$3:$C$199,2,FALSE)</f>
        <v>THA</v>
      </c>
      <c r="C1282" s="25">
        <f>VLOOKUP(A1282,'Cód dos países'!$A$3:$C$199,3,FALSE)</f>
        <v>175</v>
      </c>
      <c r="D1282" s="25">
        <v>2012</v>
      </c>
      <c r="E1282">
        <f t="shared" si="38"/>
        <v>1752012</v>
      </c>
      <c r="F1282" s="25">
        <v>64.099999999999994</v>
      </c>
      <c r="G1282" s="25">
        <v>45</v>
      </c>
      <c r="H1282" s="25">
        <f t="shared" si="39"/>
        <v>0.45</v>
      </c>
      <c r="I1282" s="25">
        <v>34</v>
      </c>
      <c r="J1282" s="25" t="s">
        <v>421</v>
      </c>
      <c r="K1282" s="25">
        <v>78.900000000000006</v>
      </c>
      <c r="L1282" s="25">
        <v>83.7</v>
      </c>
      <c r="M1282" s="25" t="s">
        <v>421</v>
      </c>
      <c r="N1282" s="25">
        <v>73.2</v>
      </c>
      <c r="O1282" s="25">
        <v>72.900000000000006</v>
      </c>
      <c r="P1282" s="25">
        <v>68.3</v>
      </c>
      <c r="Q1282" s="25">
        <v>75.2</v>
      </c>
      <c r="R1282" s="25">
        <v>40</v>
      </c>
      <c r="S1282" s="25">
        <v>70</v>
      </c>
    </row>
    <row r="1283" spans="1:19" x14ac:dyDescent="0.25">
      <c r="A1283" s="25" t="s">
        <v>348</v>
      </c>
      <c r="B1283" s="25" t="str">
        <f>VLOOKUP(A1283,'Cód dos países'!$A$3:$C$199,2,FALSE)</f>
        <v>BHS</v>
      </c>
      <c r="C1283" s="25">
        <f>VLOOKUP(A1283,'Cód dos países'!$A$3:$C$199,3,FALSE)</f>
        <v>12</v>
      </c>
      <c r="D1283" s="25">
        <v>2012</v>
      </c>
      <c r="E1283">
        <f t="shared" si="38"/>
        <v>122012</v>
      </c>
      <c r="F1283" s="25">
        <v>70.099999999999994</v>
      </c>
      <c r="G1283" s="25">
        <v>70</v>
      </c>
      <c r="H1283" s="25">
        <f t="shared" si="39"/>
        <v>0.7</v>
      </c>
      <c r="I1283" s="25">
        <v>73</v>
      </c>
      <c r="J1283" s="25" t="s">
        <v>421</v>
      </c>
      <c r="K1283" s="25">
        <v>97</v>
      </c>
      <c r="L1283" s="25">
        <v>84.9</v>
      </c>
      <c r="M1283" s="25" t="s">
        <v>421</v>
      </c>
      <c r="N1283" s="25">
        <v>71.3</v>
      </c>
      <c r="O1283" s="25">
        <v>81.599999999999994</v>
      </c>
      <c r="P1283" s="25">
        <v>75.8</v>
      </c>
      <c r="Q1283" s="25">
        <v>47</v>
      </c>
      <c r="R1283" s="25">
        <v>30</v>
      </c>
      <c r="S1283" s="25">
        <v>70</v>
      </c>
    </row>
    <row r="1284" spans="1:19" x14ac:dyDescent="0.25">
      <c r="A1284" s="25" t="s">
        <v>354</v>
      </c>
      <c r="B1284" s="25" t="str">
        <f>VLOOKUP(A1284,'Cód dos países'!$A$3:$C$199,2,FALSE)</f>
        <v>GMB</v>
      </c>
      <c r="C1284" s="25">
        <f>VLOOKUP(A1284,'Cód dos países'!$A$3:$C$199,3,FALSE)</f>
        <v>62</v>
      </c>
      <c r="D1284" s="25">
        <v>2012</v>
      </c>
      <c r="E1284">
        <f t="shared" si="38"/>
        <v>622012</v>
      </c>
      <c r="F1284" s="25">
        <v>58.8</v>
      </c>
      <c r="G1284" s="25">
        <v>30</v>
      </c>
      <c r="H1284" s="25">
        <f t="shared" si="39"/>
        <v>0.3</v>
      </c>
      <c r="I1284" s="25">
        <v>35</v>
      </c>
      <c r="J1284" s="25" t="s">
        <v>421</v>
      </c>
      <c r="K1284" s="25">
        <v>75.099999999999994</v>
      </c>
      <c r="L1284" s="25">
        <v>82.7</v>
      </c>
      <c r="M1284" s="25" t="s">
        <v>421</v>
      </c>
      <c r="N1284" s="25">
        <v>59.5</v>
      </c>
      <c r="O1284" s="25">
        <v>59.3</v>
      </c>
      <c r="P1284" s="25">
        <v>71.099999999999994</v>
      </c>
      <c r="Q1284" s="25">
        <v>60.5</v>
      </c>
      <c r="R1284" s="25">
        <v>65</v>
      </c>
      <c r="S1284" s="25">
        <v>50</v>
      </c>
    </row>
    <row r="1285" spans="1:19" x14ac:dyDescent="0.25">
      <c r="A1285" s="25" t="s">
        <v>423</v>
      </c>
      <c r="B1285" s="25" t="str">
        <f>VLOOKUP(A1285,'Cód dos países'!$A$3:$C$199,2,FALSE)</f>
        <v>TMP</v>
      </c>
      <c r="C1285" s="25">
        <f>VLOOKUP(A1285,'Cód dos países'!$A$3:$C$199,3,FALSE)</f>
        <v>176</v>
      </c>
      <c r="D1285" s="25">
        <v>2012</v>
      </c>
      <c r="E1285">
        <f t="shared" ref="E1285:E1348" si="40">C1285*10000+D1285</f>
        <v>1762012</v>
      </c>
      <c r="F1285" s="25">
        <v>43.7</v>
      </c>
      <c r="G1285" s="25">
        <v>20</v>
      </c>
      <c r="H1285" s="25">
        <f t="shared" ref="H1285:H1348" si="41">IF(G1285="","",(G1285/100))</f>
        <v>0.2</v>
      </c>
      <c r="I1285" s="25">
        <v>24</v>
      </c>
      <c r="J1285" s="25" t="s">
        <v>421</v>
      </c>
      <c r="K1285" s="25">
        <v>64.7</v>
      </c>
      <c r="L1285" s="25">
        <v>0</v>
      </c>
      <c r="M1285" s="25" t="s">
        <v>421</v>
      </c>
      <c r="N1285" s="25">
        <v>44.8</v>
      </c>
      <c r="O1285" s="25">
        <v>81.2</v>
      </c>
      <c r="P1285" s="25">
        <v>69.3</v>
      </c>
      <c r="Q1285" s="25">
        <v>73</v>
      </c>
      <c r="R1285" s="25">
        <v>40</v>
      </c>
      <c r="S1285" s="25">
        <v>20</v>
      </c>
    </row>
    <row r="1286" spans="1:19" x14ac:dyDescent="0.25">
      <c r="A1286" s="25" t="s">
        <v>290</v>
      </c>
      <c r="B1286" s="25" t="str">
        <f>VLOOKUP(A1286,'Cód dos países'!$A$3:$C$199,2,FALSE)</f>
        <v>TGO</v>
      </c>
      <c r="C1286" s="25">
        <f>VLOOKUP(A1286,'Cód dos países'!$A$3:$C$199,3,FALSE)</f>
        <v>177</v>
      </c>
      <c r="D1286" s="25">
        <v>2012</v>
      </c>
      <c r="E1286">
        <f t="shared" si="40"/>
        <v>1772012</v>
      </c>
      <c r="F1286" s="25">
        <v>48.8</v>
      </c>
      <c r="G1286" s="25">
        <v>30</v>
      </c>
      <c r="H1286" s="25">
        <f t="shared" si="41"/>
        <v>0.3</v>
      </c>
      <c r="I1286" s="25">
        <v>24</v>
      </c>
      <c r="J1286" s="25" t="s">
        <v>421</v>
      </c>
      <c r="K1286" s="25">
        <v>68.5</v>
      </c>
      <c r="L1286" s="25">
        <v>81.599999999999994</v>
      </c>
      <c r="M1286" s="25" t="s">
        <v>421</v>
      </c>
      <c r="N1286" s="25">
        <v>39.9</v>
      </c>
      <c r="O1286" s="25">
        <v>44.2</v>
      </c>
      <c r="P1286" s="25">
        <v>78.5</v>
      </c>
      <c r="Q1286" s="25">
        <v>56.7</v>
      </c>
      <c r="R1286" s="25">
        <v>35</v>
      </c>
      <c r="S1286" s="25">
        <v>30</v>
      </c>
    </row>
    <row r="1287" spans="1:19" x14ac:dyDescent="0.25">
      <c r="A1287" s="25" t="s">
        <v>371</v>
      </c>
      <c r="B1287" s="25" t="str">
        <f>VLOOKUP(A1287,'Cód dos países'!$A$3:$C$199,2,FALSE)</f>
        <v>TON</v>
      </c>
      <c r="C1287" s="25">
        <f>VLOOKUP(A1287,'Cód dos países'!$A$3:$C$199,3,FALSE)</f>
        <v>178</v>
      </c>
      <c r="D1287" s="25">
        <v>2012</v>
      </c>
      <c r="E1287">
        <f t="shared" si="40"/>
        <v>1782012</v>
      </c>
      <c r="F1287" s="25">
        <v>56</v>
      </c>
      <c r="G1287" s="25">
        <v>20</v>
      </c>
      <c r="H1287" s="25">
        <f t="shared" si="41"/>
        <v>0.2</v>
      </c>
      <c r="I1287" s="25">
        <v>31</v>
      </c>
      <c r="J1287" s="25" t="s">
        <v>421</v>
      </c>
      <c r="K1287" s="25">
        <v>87.1</v>
      </c>
      <c r="L1287" s="25">
        <v>64.7</v>
      </c>
      <c r="M1287" s="25" t="s">
        <v>421</v>
      </c>
      <c r="N1287" s="25">
        <v>76.599999999999994</v>
      </c>
      <c r="O1287" s="25">
        <v>84.4</v>
      </c>
      <c r="P1287" s="25">
        <v>71.099999999999994</v>
      </c>
      <c r="Q1287" s="25">
        <v>75.599999999999994</v>
      </c>
      <c r="R1287" s="25">
        <v>30</v>
      </c>
      <c r="S1287" s="25">
        <v>20</v>
      </c>
    </row>
    <row r="1288" spans="1:19" x14ac:dyDescent="0.25">
      <c r="A1288" s="25" t="s">
        <v>298</v>
      </c>
      <c r="B1288" s="25" t="str">
        <f>VLOOKUP(A1288,'Cód dos países'!$A$3:$C$199,2,FALSE)</f>
        <v>TTO</v>
      </c>
      <c r="C1288" s="25">
        <f>VLOOKUP(A1288,'Cód dos países'!$A$3:$C$199,3,FALSE)</f>
        <v>179</v>
      </c>
      <c r="D1288" s="25">
        <v>2012</v>
      </c>
      <c r="E1288">
        <f t="shared" si="40"/>
        <v>1792012</v>
      </c>
      <c r="F1288" s="25">
        <v>62.3</v>
      </c>
      <c r="G1288" s="25">
        <v>50</v>
      </c>
      <c r="H1288" s="25">
        <f t="shared" si="41"/>
        <v>0.5</v>
      </c>
      <c r="I1288" s="25">
        <v>32</v>
      </c>
      <c r="J1288" s="25" t="s">
        <v>421</v>
      </c>
      <c r="K1288" s="25">
        <v>84.9</v>
      </c>
      <c r="L1288" s="25">
        <v>60.4</v>
      </c>
      <c r="M1288" s="25" t="s">
        <v>421</v>
      </c>
      <c r="N1288" s="25">
        <v>55.1</v>
      </c>
      <c r="O1288" s="25">
        <v>76.7</v>
      </c>
      <c r="P1288" s="25">
        <v>73.7</v>
      </c>
      <c r="Q1288" s="25">
        <v>69.900000000000006</v>
      </c>
      <c r="R1288" s="25">
        <v>60</v>
      </c>
      <c r="S1288" s="25">
        <v>60</v>
      </c>
    </row>
    <row r="1289" spans="1:19" x14ac:dyDescent="0.25">
      <c r="A1289" s="25" t="s">
        <v>300</v>
      </c>
      <c r="B1289" s="25" t="str">
        <f>VLOOKUP(A1289,'Cód dos países'!$A$3:$C$199,2,FALSE)</f>
        <v>TUN</v>
      </c>
      <c r="C1289" s="25">
        <f>VLOOKUP(A1289,'Cód dos países'!$A$3:$C$199,3,FALSE)</f>
        <v>180</v>
      </c>
      <c r="D1289" s="25">
        <v>2012</v>
      </c>
      <c r="E1289">
        <f t="shared" si="40"/>
        <v>1802012</v>
      </c>
      <c r="F1289" s="25">
        <v>57</v>
      </c>
      <c r="G1289" s="25">
        <v>40</v>
      </c>
      <c r="H1289" s="25">
        <f t="shared" si="41"/>
        <v>0.4</v>
      </c>
      <c r="I1289" s="25">
        <v>38</v>
      </c>
      <c r="J1289" s="25" t="s">
        <v>421</v>
      </c>
      <c r="K1289" s="25">
        <v>74.5</v>
      </c>
      <c r="L1289" s="25">
        <v>63.7</v>
      </c>
      <c r="M1289" s="25" t="s">
        <v>421</v>
      </c>
      <c r="N1289" s="25">
        <v>82.8</v>
      </c>
      <c r="O1289" s="25">
        <v>70.099999999999994</v>
      </c>
      <c r="P1289" s="25">
        <v>77.8</v>
      </c>
      <c r="Q1289" s="25">
        <v>58.1</v>
      </c>
      <c r="R1289" s="25">
        <v>35</v>
      </c>
      <c r="S1289" s="25">
        <v>30</v>
      </c>
    </row>
    <row r="1290" spans="1:19" x14ac:dyDescent="0.25">
      <c r="A1290" s="25" t="s">
        <v>302</v>
      </c>
      <c r="B1290" s="25" t="str">
        <f>VLOOKUP(A1290,'Cód dos países'!$A$3:$C$199,2,FALSE)</f>
        <v>TUR</v>
      </c>
      <c r="C1290" s="25">
        <f>VLOOKUP(A1290,'Cód dos países'!$A$3:$C$199,3,FALSE)</f>
        <v>181</v>
      </c>
      <c r="D1290" s="25">
        <v>2012</v>
      </c>
      <c r="E1290">
        <f t="shared" si="40"/>
        <v>1812012</v>
      </c>
      <c r="F1290" s="25">
        <v>62.9</v>
      </c>
      <c r="G1290" s="25">
        <v>50</v>
      </c>
      <c r="H1290" s="25">
        <f t="shared" si="41"/>
        <v>0.5</v>
      </c>
      <c r="I1290" s="25">
        <v>42</v>
      </c>
      <c r="J1290" s="25" t="s">
        <v>421</v>
      </c>
      <c r="K1290" s="25">
        <v>77</v>
      </c>
      <c r="L1290" s="25">
        <v>64.900000000000006</v>
      </c>
      <c r="M1290" s="25" t="s">
        <v>421</v>
      </c>
      <c r="N1290" s="25">
        <v>68.2</v>
      </c>
      <c r="O1290" s="25">
        <v>43.1</v>
      </c>
      <c r="P1290" s="25">
        <v>73.3</v>
      </c>
      <c r="Q1290" s="25">
        <v>85.2</v>
      </c>
      <c r="R1290" s="25">
        <v>65</v>
      </c>
      <c r="S1290" s="25">
        <v>60</v>
      </c>
    </row>
    <row r="1291" spans="1:19" x14ac:dyDescent="0.25">
      <c r="A1291" s="25" t="s">
        <v>296</v>
      </c>
      <c r="B1291" s="25" t="str">
        <f>VLOOKUP(A1291,'Cód dos países'!$A$3:$C$199,2,FALSE)</f>
        <v>TKM</v>
      </c>
      <c r="C1291" s="25">
        <f>VLOOKUP(A1291,'Cód dos países'!$A$3:$C$199,3,FALSE)</f>
        <v>182</v>
      </c>
      <c r="D1291" s="25">
        <v>2012</v>
      </c>
      <c r="E1291">
        <f t="shared" si="40"/>
        <v>1822012</v>
      </c>
      <c r="F1291" s="25">
        <v>42.6</v>
      </c>
      <c r="G1291" s="25">
        <v>5</v>
      </c>
      <c r="H1291" s="25">
        <f t="shared" si="41"/>
        <v>0.05</v>
      </c>
      <c r="I1291" s="25">
        <v>16</v>
      </c>
      <c r="J1291" s="25" t="s">
        <v>421</v>
      </c>
      <c r="K1291" s="25">
        <v>94</v>
      </c>
      <c r="L1291" s="25">
        <v>91.7</v>
      </c>
      <c r="M1291" s="25" t="s">
        <v>421</v>
      </c>
      <c r="N1291" s="25">
        <v>30</v>
      </c>
      <c r="O1291" s="25">
        <v>30</v>
      </c>
      <c r="P1291" s="25">
        <v>70.599999999999994</v>
      </c>
      <c r="Q1291" s="25">
        <v>79.2</v>
      </c>
      <c r="R1291" s="25">
        <v>0</v>
      </c>
      <c r="S1291" s="25">
        <v>10</v>
      </c>
    </row>
    <row r="1292" spans="1:19" x14ac:dyDescent="0.25">
      <c r="A1292" s="25" t="s">
        <v>308</v>
      </c>
      <c r="B1292" s="25" t="str">
        <f>VLOOKUP(A1292,'Cód dos países'!$A$3:$C$199,2,FALSE)</f>
        <v>UGA</v>
      </c>
      <c r="C1292" s="25">
        <f>VLOOKUP(A1292,'Cód dos países'!$A$3:$C$199,3,FALSE)</f>
        <v>184</v>
      </c>
      <c r="D1292" s="25">
        <v>2012</v>
      </c>
      <c r="E1292">
        <f t="shared" si="40"/>
        <v>1842012</v>
      </c>
      <c r="F1292" s="25">
        <v>61.1</v>
      </c>
      <c r="G1292" s="25">
        <v>30</v>
      </c>
      <c r="H1292" s="25">
        <f t="shared" si="41"/>
        <v>0.3</v>
      </c>
      <c r="I1292" s="25">
        <v>24</v>
      </c>
      <c r="J1292" s="25" t="s">
        <v>421</v>
      </c>
      <c r="K1292" s="25">
        <v>80.599999999999994</v>
      </c>
      <c r="L1292" s="25">
        <v>84.3</v>
      </c>
      <c r="M1292" s="25" t="s">
        <v>421</v>
      </c>
      <c r="N1292" s="25">
        <v>48.4</v>
      </c>
      <c r="O1292" s="25">
        <v>87.9</v>
      </c>
      <c r="P1292" s="25">
        <v>77.2</v>
      </c>
      <c r="Q1292" s="25">
        <v>73.599999999999994</v>
      </c>
      <c r="R1292" s="25">
        <v>55</v>
      </c>
      <c r="S1292" s="25">
        <v>50</v>
      </c>
    </row>
    <row r="1293" spans="1:19" x14ac:dyDescent="0.25">
      <c r="A1293" s="25" t="s">
        <v>310</v>
      </c>
      <c r="B1293" s="25" t="str">
        <f>VLOOKUP(A1293,'Cód dos países'!$A$3:$C$199,2,FALSE)</f>
        <v>UKR</v>
      </c>
      <c r="C1293" s="25">
        <f>VLOOKUP(A1293,'Cód dos países'!$A$3:$C$199,3,FALSE)</f>
        <v>185</v>
      </c>
      <c r="D1293" s="25">
        <v>2012</v>
      </c>
      <c r="E1293">
        <f t="shared" si="40"/>
        <v>1852012</v>
      </c>
      <c r="F1293" s="25">
        <v>46.3</v>
      </c>
      <c r="G1293" s="25">
        <v>30</v>
      </c>
      <c r="H1293" s="25">
        <f t="shared" si="41"/>
        <v>0.3</v>
      </c>
      <c r="I1293" s="25">
        <v>23</v>
      </c>
      <c r="J1293" s="25" t="s">
        <v>421</v>
      </c>
      <c r="K1293" s="25">
        <v>78.2</v>
      </c>
      <c r="L1293" s="25">
        <v>29.4</v>
      </c>
      <c r="M1293" s="25" t="s">
        <v>421</v>
      </c>
      <c r="N1293" s="25">
        <v>47.6</v>
      </c>
      <c r="O1293" s="25">
        <v>49.9</v>
      </c>
      <c r="P1293" s="25">
        <v>71</v>
      </c>
      <c r="Q1293" s="25">
        <v>84.4</v>
      </c>
      <c r="R1293" s="25">
        <v>20</v>
      </c>
      <c r="S1293" s="25">
        <v>30</v>
      </c>
    </row>
    <row r="1294" spans="1:19" x14ac:dyDescent="0.25">
      <c r="A1294" s="25" t="s">
        <v>6</v>
      </c>
      <c r="B1294" s="25" t="str">
        <f>VLOOKUP(A1294,'Cód dos países'!$A$3:$C$199,2,FALSE)</f>
        <v>ARE</v>
      </c>
      <c r="C1294" s="25">
        <f>VLOOKUP(A1294,'Cód dos países'!$A$3:$C$199,3,FALSE)</f>
        <v>186</v>
      </c>
      <c r="D1294" s="25">
        <v>2012</v>
      </c>
      <c r="E1294">
        <f t="shared" si="40"/>
        <v>1862012</v>
      </c>
      <c r="F1294" s="25">
        <v>71.099999999999994</v>
      </c>
      <c r="G1294" s="25">
        <v>55</v>
      </c>
      <c r="H1294" s="25">
        <f t="shared" si="41"/>
        <v>0.55000000000000004</v>
      </c>
      <c r="I1294" s="25">
        <v>68</v>
      </c>
      <c r="J1294" s="25" t="s">
        <v>421</v>
      </c>
      <c r="K1294" s="25">
        <v>99.9</v>
      </c>
      <c r="L1294" s="25">
        <v>85.1</v>
      </c>
      <c r="M1294" s="25" t="s">
        <v>421</v>
      </c>
      <c r="N1294" s="25">
        <v>74</v>
      </c>
      <c r="O1294" s="25">
        <v>77.599999999999994</v>
      </c>
      <c r="P1294" s="25">
        <v>83.9</v>
      </c>
      <c r="Q1294" s="25">
        <v>82.6</v>
      </c>
      <c r="R1294" s="25">
        <v>35</v>
      </c>
      <c r="S1294" s="25">
        <v>50</v>
      </c>
    </row>
    <row r="1295" spans="1:19" x14ac:dyDescent="0.25">
      <c r="A1295" s="25" t="s">
        <v>103</v>
      </c>
      <c r="B1295" s="25" t="str">
        <f>VLOOKUP(A1295,'Cód dos países'!$A$3:$C$199,2,FALSE)</f>
        <v>GBR</v>
      </c>
      <c r="C1295" s="25">
        <f>VLOOKUP(A1295,'Cód dos países'!$A$3:$C$199,3,FALSE)</f>
        <v>187</v>
      </c>
      <c r="D1295" s="25">
        <v>2012</v>
      </c>
      <c r="E1295">
        <f t="shared" si="40"/>
        <v>1872012</v>
      </c>
      <c r="F1295" s="25">
        <v>74.8</v>
      </c>
      <c r="G1295" s="25">
        <v>90</v>
      </c>
      <c r="H1295" s="25">
        <f t="shared" si="41"/>
        <v>0.9</v>
      </c>
      <c r="I1295" s="25">
        <v>78</v>
      </c>
      <c r="J1295" s="25" t="s">
        <v>421</v>
      </c>
      <c r="K1295" s="25">
        <v>57</v>
      </c>
      <c r="L1295" s="25">
        <v>27.7</v>
      </c>
      <c r="M1295" s="25" t="s">
        <v>421</v>
      </c>
      <c r="N1295" s="25">
        <v>94.1</v>
      </c>
      <c r="O1295" s="25">
        <v>71.599999999999994</v>
      </c>
      <c r="P1295" s="25">
        <v>72.400000000000006</v>
      </c>
      <c r="Q1295" s="25">
        <v>86.8</v>
      </c>
      <c r="R1295" s="25">
        <v>90</v>
      </c>
      <c r="S1295" s="25">
        <v>80</v>
      </c>
    </row>
    <row r="1296" spans="1:19" x14ac:dyDescent="0.25">
      <c r="A1296" s="25" t="s">
        <v>314</v>
      </c>
      <c r="B1296" s="25" t="str">
        <f>VLOOKUP(A1296,'Cód dos países'!$A$3:$C$199,2,FALSE)</f>
        <v>USA</v>
      </c>
      <c r="C1296" s="25">
        <f>VLOOKUP(A1296,'Cód dos países'!$A$3:$C$199,3,FALSE)</f>
        <v>188</v>
      </c>
      <c r="D1296" s="25">
        <v>2012</v>
      </c>
      <c r="E1296">
        <f t="shared" si="40"/>
        <v>1882012</v>
      </c>
      <c r="F1296" s="25">
        <v>76</v>
      </c>
      <c r="G1296" s="25">
        <v>85</v>
      </c>
      <c r="H1296" s="25">
        <f t="shared" si="41"/>
        <v>0.85</v>
      </c>
      <c r="I1296" s="25">
        <v>71</v>
      </c>
      <c r="J1296" s="25" t="s">
        <v>421</v>
      </c>
      <c r="K1296" s="25">
        <v>69.3</v>
      </c>
      <c r="L1296" s="25">
        <v>47.8</v>
      </c>
      <c r="M1296" s="25" t="s">
        <v>421</v>
      </c>
      <c r="N1296" s="25">
        <v>90.5</v>
      </c>
      <c r="O1296" s="25">
        <v>95.5</v>
      </c>
      <c r="P1296" s="25">
        <v>75</v>
      </c>
      <c r="Q1296" s="25">
        <v>86.4</v>
      </c>
      <c r="R1296" s="25">
        <v>70</v>
      </c>
      <c r="S1296" s="25">
        <v>70</v>
      </c>
    </row>
    <row r="1297" spans="1:19" x14ac:dyDescent="0.25">
      <c r="A1297" s="25" t="s">
        <v>312</v>
      </c>
      <c r="B1297" s="25" t="str">
        <f>VLOOKUP(A1297,'Cód dos países'!$A$3:$C$199,2,FALSE)</f>
        <v>URY</v>
      </c>
      <c r="C1297" s="25">
        <f>VLOOKUP(A1297,'Cód dos países'!$A$3:$C$199,3,FALSE)</f>
        <v>189</v>
      </c>
      <c r="D1297" s="25">
        <v>2012</v>
      </c>
      <c r="E1297">
        <f t="shared" si="40"/>
        <v>1892012</v>
      </c>
      <c r="F1297" s="25">
        <v>69.7</v>
      </c>
      <c r="G1297" s="25">
        <v>70</v>
      </c>
      <c r="H1297" s="25">
        <f t="shared" si="41"/>
        <v>0.7</v>
      </c>
      <c r="I1297" s="25">
        <v>70</v>
      </c>
      <c r="J1297" s="25" t="s">
        <v>421</v>
      </c>
      <c r="K1297" s="25">
        <v>84.2</v>
      </c>
      <c r="L1297" s="25">
        <v>68.3</v>
      </c>
      <c r="M1297" s="25" t="s">
        <v>421</v>
      </c>
      <c r="N1297" s="25">
        <v>73.400000000000006</v>
      </c>
      <c r="O1297" s="25">
        <v>70.7</v>
      </c>
      <c r="P1297" s="25">
        <v>72.5</v>
      </c>
      <c r="Q1297" s="25">
        <v>82.9</v>
      </c>
      <c r="R1297" s="25">
        <v>75</v>
      </c>
      <c r="S1297" s="25">
        <v>30</v>
      </c>
    </row>
    <row r="1298" spans="1:19" x14ac:dyDescent="0.25">
      <c r="A1298" s="25" t="s">
        <v>316</v>
      </c>
      <c r="B1298" s="25" t="str">
        <f>VLOOKUP(A1298,'Cód dos países'!$A$3:$C$199,2,FALSE)</f>
        <v>UZB</v>
      </c>
      <c r="C1298" s="25">
        <f>VLOOKUP(A1298,'Cód dos países'!$A$3:$C$199,3,FALSE)</f>
        <v>190</v>
      </c>
      <c r="D1298" s="25">
        <v>2012</v>
      </c>
      <c r="E1298">
        <f t="shared" si="40"/>
        <v>1902012</v>
      </c>
      <c r="F1298" s="25">
        <v>46</v>
      </c>
      <c r="G1298" s="25">
        <v>15</v>
      </c>
      <c r="H1298" s="25">
        <f t="shared" si="41"/>
        <v>0.15</v>
      </c>
      <c r="I1298" s="25">
        <v>16</v>
      </c>
      <c r="J1298" s="25" t="s">
        <v>421</v>
      </c>
      <c r="K1298" s="25">
        <v>90.2</v>
      </c>
      <c r="L1298" s="25">
        <v>67.8</v>
      </c>
      <c r="M1298" s="25" t="s">
        <v>421</v>
      </c>
      <c r="N1298" s="25">
        <v>71.2</v>
      </c>
      <c r="O1298" s="25">
        <v>61</v>
      </c>
      <c r="P1298" s="25">
        <v>63</v>
      </c>
      <c r="Q1298" s="25">
        <v>66.099999999999994</v>
      </c>
      <c r="R1298" s="25">
        <v>0</v>
      </c>
      <c r="S1298" s="25">
        <v>10</v>
      </c>
    </row>
    <row r="1299" spans="1:19" x14ac:dyDescent="0.25">
      <c r="A1299" s="25" t="s">
        <v>322</v>
      </c>
      <c r="B1299" s="25" t="str">
        <f>VLOOKUP(A1299,'Cód dos países'!$A$3:$C$199,2,FALSE)</f>
        <v>VUT</v>
      </c>
      <c r="C1299" s="25">
        <f>VLOOKUP(A1299,'Cód dos países'!$A$3:$C$199,3,FALSE)</f>
        <v>191</v>
      </c>
      <c r="D1299" s="25">
        <v>2012</v>
      </c>
      <c r="E1299">
        <f t="shared" si="40"/>
        <v>1912012</v>
      </c>
      <c r="F1299" s="25">
        <v>56.6</v>
      </c>
      <c r="G1299" s="25">
        <v>40</v>
      </c>
      <c r="H1299" s="25">
        <f t="shared" si="41"/>
        <v>0.4</v>
      </c>
      <c r="I1299" s="25">
        <v>35</v>
      </c>
      <c r="J1299" s="25" t="s">
        <v>421</v>
      </c>
      <c r="K1299" s="25">
        <v>97.3</v>
      </c>
      <c r="L1299" s="25">
        <v>80.5</v>
      </c>
      <c r="M1299" s="25" t="s">
        <v>421</v>
      </c>
      <c r="N1299" s="25">
        <v>56.4</v>
      </c>
      <c r="O1299" s="25">
        <v>57.7</v>
      </c>
      <c r="P1299" s="25">
        <v>81.400000000000006</v>
      </c>
      <c r="Q1299" s="25">
        <v>48</v>
      </c>
      <c r="R1299" s="25">
        <v>30</v>
      </c>
      <c r="S1299" s="25">
        <v>40</v>
      </c>
    </row>
    <row r="1300" spans="1:19" x14ac:dyDescent="0.25">
      <c r="A1300" s="25" t="s">
        <v>318</v>
      </c>
      <c r="B1300" s="25" t="str">
        <f>VLOOKUP(A1300,'Cód dos países'!$A$3:$C$199,2,FALSE)</f>
        <v>VEN</v>
      </c>
      <c r="C1300" s="25">
        <f>VLOOKUP(A1300,'Cód dos países'!$A$3:$C$199,3,FALSE)</f>
        <v>192</v>
      </c>
      <c r="D1300" s="25">
        <v>2012</v>
      </c>
      <c r="E1300">
        <f t="shared" si="40"/>
        <v>1922012</v>
      </c>
      <c r="F1300" s="25">
        <v>36.1</v>
      </c>
      <c r="G1300" s="25">
        <v>5</v>
      </c>
      <c r="H1300" s="25">
        <f t="shared" si="41"/>
        <v>0.05</v>
      </c>
      <c r="I1300" s="25">
        <v>19</v>
      </c>
      <c r="J1300" s="25" t="s">
        <v>421</v>
      </c>
      <c r="K1300" s="25">
        <v>75.599999999999994</v>
      </c>
      <c r="L1300" s="25">
        <v>50.6</v>
      </c>
      <c r="M1300" s="25" t="s">
        <v>421</v>
      </c>
      <c r="N1300" s="25">
        <v>45.6</v>
      </c>
      <c r="O1300" s="25">
        <v>34.5</v>
      </c>
      <c r="P1300" s="25">
        <v>47.3</v>
      </c>
      <c r="Q1300" s="25">
        <v>58.8</v>
      </c>
      <c r="R1300" s="25">
        <v>5</v>
      </c>
      <c r="S1300" s="25">
        <v>20</v>
      </c>
    </row>
    <row r="1301" spans="1:19" x14ac:dyDescent="0.25">
      <c r="A1301" s="25" t="s">
        <v>320</v>
      </c>
      <c r="B1301" s="25" t="str">
        <f>VLOOKUP(A1301,'Cód dos países'!$A$3:$C$199,2,FALSE)</f>
        <v>VNM</v>
      </c>
      <c r="C1301" s="25">
        <f>VLOOKUP(A1301,'Cód dos países'!$A$3:$C$199,3,FALSE)</f>
        <v>193</v>
      </c>
      <c r="D1301" s="25">
        <v>2012</v>
      </c>
      <c r="E1301">
        <f t="shared" si="40"/>
        <v>1932012</v>
      </c>
      <c r="F1301" s="25">
        <v>51</v>
      </c>
      <c r="G1301" s="25">
        <v>15</v>
      </c>
      <c r="H1301" s="25">
        <f t="shared" si="41"/>
        <v>0.15</v>
      </c>
      <c r="I1301" s="25">
        <v>29</v>
      </c>
      <c r="J1301" s="25" t="s">
        <v>421</v>
      </c>
      <c r="K1301" s="25">
        <v>75.599999999999994</v>
      </c>
      <c r="L1301" s="25">
        <v>72.400000000000006</v>
      </c>
      <c r="M1301" s="25" t="s">
        <v>421</v>
      </c>
      <c r="N1301" s="25">
        <v>63.8</v>
      </c>
      <c r="O1301" s="25">
        <v>65.5</v>
      </c>
      <c r="P1301" s="25">
        <v>65.3</v>
      </c>
      <c r="Q1301" s="25">
        <v>78.599999999999994</v>
      </c>
      <c r="R1301" s="25">
        <v>15</v>
      </c>
      <c r="S1301" s="25">
        <v>30</v>
      </c>
    </row>
    <row r="1302" spans="1:19" x14ac:dyDescent="0.25">
      <c r="A1302" s="25" t="s">
        <v>325</v>
      </c>
      <c r="B1302" s="25" t="str">
        <f>VLOOKUP(A1302,'Cód dos países'!$A$3:$C$199,2,FALSE)</f>
        <v>YEM</v>
      </c>
      <c r="C1302" s="25">
        <f>VLOOKUP(A1302,'Cód dos países'!$A$3:$C$199,3,FALSE)</f>
        <v>194</v>
      </c>
      <c r="D1302" s="25">
        <v>2012</v>
      </c>
      <c r="E1302">
        <f t="shared" si="40"/>
        <v>1942012</v>
      </c>
      <c r="F1302" s="25">
        <v>55.9</v>
      </c>
      <c r="G1302" s="25">
        <v>30</v>
      </c>
      <c r="H1302" s="25">
        <f t="shared" si="41"/>
        <v>0.3</v>
      </c>
      <c r="I1302" s="25">
        <v>21</v>
      </c>
      <c r="J1302" s="25" t="s">
        <v>421</v>
      </c>
      <c r="K1302" s="25">
        <v>91.5</v>
      </c>
      <c r="L1302" s="25">
        <v>72.8</v>
      </c>
      <c r="M1302" s="25" t="s">
        <v>421</v>
      </c>
      <c r="N1302" s="25">
        <v>61.3</v>
      </c>
      <c r="O1302" s="25">
        <v>55.3</v>
      </c>
      <c r="P1302" s="25">
        <v>65.7</v>
      </c>
      <c r="Q1302" s="25">
        <v>81.5</v>
      </c>
      <c r="R1302" s="25">
        <v>50</v>
      </c>
      <c r="S1302" s="25">
        <v>30</v>
      </c>
    </row>
    <row r="1303" spans="1:19" x14ac:dyDescent="0.25">
      <c r="A1303" s="25" t="s">
        <v>329</v>
      </c>
      <c r="B1303" s="25" t="str">
        <f>VLOOKUP(A1303,'Cód dos países'!$A$3:$C$199,2,FALSE)</f>
        <v>ZMB</v>
      </c>
      <c r="C1303" s="25">
        <f>VLOOKUP(A1303,'Cód dos países'!$A$3:$C$199,3,FALSE)</f>
        <v>196</v>
      </c>
      <c r="D1303" s="25">
        <v>2012</v>
      </c>
      <c r="E1303">
        <f t="shared" si="40"/>
        <v>1962012</v>
      </c>
      <c r="F1303" s="25">
        <v>58.7</v>
      </c>
      <c r="G1303" s="25">
        <v>30</v>
      </c>
      <c r="H1303" s="25">
        <f t="shared" si="41"/>
        <v>0.3</v>
      </c>
      <c r="I1303" s="25">
        <v>32</v>
      </c>
      <c r="J1303" s="25" t="s">
        <v>421</v>
      </c>
      <c r="K1303" s="25">
        <v>72.900000000000006</v>
      </c>
      <c r="L1303" s="25">
        <v>80.3</v>
      </c>
      <c r="M1303" s="25" t="s">
        <v>421</v>
      </c>
      <c r="N1303" s="25">
        <v>60.4</v>
      </c>
      <c r="O1303" s="25">
        <v>58.4</v>
      </c>
      <c r="P1303" s="25">
        <v>66</v>
      </c>
      <c r="Q1303" s="25">
        <v>82.3</v>
      </c>
      <c r="R1303" s="25">
        <v>55</v>
      </c>
      <c r="S1303" s="25">
        <v>50</v>
      </c>
    </row>
    <row r="1304" spans="1:19" x14ac:dyDescent="0.25">
      <c r="A1304" s="25" t="s">
        <v>331</v>
      </c>
      <c r="B1304" s="25" t="str">
        <f>VLOOKUP(A1304,'Cód dos países'!$A$3:$C$199,2,FALSE)</f>
        <v>ZWE</v>
      </c>
      <c r="C1304" s="25">
        <f>VLOOKUP(A1304,'Cód dos países'!$A$3:$C$199,3,FALSE)</f>
        <v>197</v>
      </c>
      <c r="D1304" s="25">
        <v>2012</v>
      </c>
      <c r="E1304">
        <f t="shared" si="40"/>
        <v>1972012</v>
      </c>
      <c r="F1304" s="25">
        <v>28.6</v>
      </c>
      <c r="G1304" s="25">
        <v>10</v>
      </c>
      <c r="H1304" s="25">
        <f t="shared" si="41"/>
        <v>0.1</v>
      </c>
      <c r="I1304" s="25">
        <v>22</v>
      </c>
      <c r="J1304" s="25" t="s">
        <v>421</v>
      </c>
      <c r="K1304" s="25">
        <v>71.8</v>
      </c>
      <c r="L1304" s="25">
        <v>66.400000000000006</v>
      </c>
      <c r="M1304" s="25" t="s">
        <v>421</v>
      </c>
      <c r="N1304" s="25">
        <v>33.4</v>
      </c>
      <c r="O1304" s="25">
        <v>21.9</v>
      </c>
      <c r="P1304" s="25">
        <v>0</v>
      </c>
      <c r="Q1304" s="25">
        <v>50.4</v>
      </c>
      <c r="R1304" s="25">
        <v>0</v>
      </c>
      <c r="S1304" s="25">
        <v>10</v>
      </c>
    </row>
    <row r="1305" spans="1:19" x14ac:dyDescent="0.25">
      <c r="A1305" s="25" t="s">
        <v>0</v>
      </c>
      <c r="B1305" s="25" t="str">
        <f>VLOOKUP(A1305,'Cód dos países'!$A$3:$C$199,2,FALSE)</f>
        <v>AFG</v>
      </c>
      <c r="C1305" s="25">
        <f>VLOOKUP(A1305,'Cód dos países'!$A$3:$C$199,3,FALSE)</f>
        <v>1</v>
      </c>
      <c r="D1305" s="25">
        <v>2011</v>
      </c>
      <c r="E1305">
        <f t="shared" si="40"/>
        <v>12011</v>
      </c>
      <c r="F1305" s="25" t="s">
        <v>421</v>
      </c>
      <c r="H1305" s="25" t="str">
        <f t="shared" si="41"/>
        <v/>
      </c>
      <c r="I1305" s="25" t="s">
        <v>421</v>
      </c>
      <c r="J1305" s="25" t="s">
        <v>421</v>
      </c>
      <c r="K1305" s="25" t="s">
        <v>421</v>
      </c>
      <c r="L1305" s="25" t="s">
        <v>421</v>
      </c>
      <c r="M1305" s="25" t="s">
        <v>421</v>
      </c>
      <c r="N1305" s="25" t="s">
        <v>421</v>
      </c>
      <c r="O1305" s="25" t="s">
        <v>421</v>
      </c>
      <c r="P1305" s="25" t="s">
        <v>421</v>
      </c>
      <c r="Q1305" s="25" t="s">
        <v>421</v>
      </c>
      <c r="R1305" s="25" t="s">
        <v>421</v>
      </c>
      <c r="S1305" s="25" t="s">
        <v>421</v>
      </c>
    </row>
    <row r="1306" spans="1:19" x14ac:dyDescent="0.25">
      <c r="A1306" s="25" t="s">
        <v>4</v>
      </c>
      <c r="B1306" s="25" t="str">
        <f>VLOOKUP(A1306,'Cód dos países'!$A$3:$C$199,2,FALSE)</f>
        <v>ALB</v>
      </c>
      <c r="C1306" s="25">
        <f>VLOOKUP(A1306,'Cód dos países'!$A$3:$C$199,3,FALSE)</f>
        <v>2</v>
      </c>
      <c r="D1306" s="25">
        <v>2011</v>
      </c>
      <c r="E1306">
        <f t="shared" si="40"/>
        <v>22011</v>
      </c>
      <c r="F1306" s="25">
        <v>65.099999999999994</v>
      </c>
      <c r="G1306" s="25">
        <v>35</v>
      </c>
      <c r="H1306" s="25">
        <f t="shared" si="41"/>
        <v>0.35</v>
      </c>
      <c r="I1306" s="25">
        <v>33</v>
      </c>
      <c r="J1306" s="25" t="s">
        <v>421</v>
      </c>
      <c r="K1306" s="25">
        <v>91.4</v>
      </c>
      <c r="L1306" s="25">
        <v>69.5</v>
      </c>
      <c r="M1306" s="25" t="s">
        <v>421</v>
      </c>
      <c r="N1306" s="25">
        <v>78.2</v>
      </c>
      <c r="O1306" s="25">
        <v>51</v>
      </c>
      <c r="P1306" s="25">
        <v>78.599999999999994</v>
      </c>
      <c r="Q1306" s="25">
        <v>79.8</v>
      </c>
      <c r="R1306" s="25">
        <v>65</v>
      </c>
      <c r="S1306" s="25">
        <v>70</v>
      </c>
    </row>
    <row r="1307" spans="1:19" x14ac:dyDescent="0.25">
      <c r="A1307" s="25" t="s">
        <v>81</v>
      </c>
      <c r="B1307" s="25" t="str">
        <f>VLOOKUP(A1307,'Cód dos países'!$A$3:$C$199,2,FALSE)</f>
        <v>DZA</v>
      </c>
      <c r="C1307" s="25">
        <f>VLOOKUP(A1307,'Cód dos países'!$A$3:$C$199,3,FALSE)</f>
        <v>3</v>
      </c>
      <c r="D1307" s="25">
        <v>2011</v>
      </c>
      <c r="E1307">
        <f t="shared" si="40"/>
        <v>32011</v>
      </c>
      <c r="F1307" s="25">
        <v>51</v>
      </c>
      <c r="G1307" s="25">
        <v>30</v>
      </c>
      <c r="H1307" s="25">
        <f t="shared" si="41"/>
        <v>0.3</v>
      </c>
      <c r="I1307" s="25">
        <v>29</v>
      </c>
      <c r="J1307" s="25" t="s">
        <v>421</v>
      </c>
      <c r="K1307" s="25">
        <v>82.9</v>
      </c>
      <c r="L1307" s="25">
        <v>47.9</v>
      </c>
      <c r="M1307" s="25" t="s">
        <v>421</v>
      </c>
      <c r="N1307" s="25">
        <v>66.3</v>
      </c>
      <c r="O1307" s="25">
        <v>54.4</v>
      </c>
      <c r="P1307" s="25">
        <v>76.3</v>
      </c>
      <c r="Q1307" s="25">
        <v>72.8</v>
      </c>
      <c r="R1307" s="25">
        <v>20</v>
      </c>
      <c r="S1307" s="25">
        <v>30</v>
      </c>
    </row>
    <row r="1308" spans="1:19" x14ac:dyDescent="0.25">
      <c r="A1308" s="25" t="s">
        <v>2</v>
      </c>
      <c r="B1308" s="25" t="str">
        <f>VLOOKUP(A1308,'Cód dos países'!$A$3:$C$199,2,FALSE)</f>
        <v>AGO</v>
      </c>
      <c r="C1308" s="25">
        <f>VLOOKUP(A1308,'Cód dos países'!$A$3:$C$199,3,FALSE)</f>
        <v>5</v>
      </c>
      <c r="D1308" s="25">
        <v>2011</v>
      </c>
      <c r="E1308">
        <f t="shared" si="40"/>
        <v>52011</v>
      </c>
      <c r="F1308" s="25">
        <v>46.7</v>
      </c>
      <c r="G1308" s="25">
        <v>20</v>
      </c>
      <c r="H1308" s="25">
        <f t="shared" si="41"/>
        <v>0.2</v>
      </c>
      <c r="I1308" s="25">
        <v>19</v>
      </c>
      <c r="J1308" s="25" t="s">
        <v>421</v>
      </c>
      <c r="K1308" s="25">
        <v>84.1</v>
      </c>
      <c r="L1308" s="25">
        <v>53.2</v>
      </c>
      <c r="M1308" s="25" t="s">
        <v>421</v>
      </c>
      <c r="N1308" s="25">
        <v>45.5</v>
      </c>
      <c r="O1308" s="25">
        <v>43.9</v>
      </c>
      <c r="P1308" s="25">
        <v>61.2</v>
      </c>
      <c r="Q1308" s="25">
        <v>65.2</v>
      </c>
      <c r="R1308" s="25">
        <v>35</v>
      </c>
      <c r="S1308" s="25">
        <v>40</v>
      </c>
    </row>
    <row r="1309" spans="1:19" x14ac:dyDescent="0.25">
      <c r="A1309" s="25" t="s">
        <v>8</v>
      </c>
      <c r="B1309" s="25" t="str">
        <f>VLOOKUP(A1309,'Cód dos países'!$A$3:$C$199,2,FALSE)</f>
        <v>ARG</v>
      </c>
      <c r="C1309" s="25">
        <f>VLOOKUP(A1309,'Cód dos países'!$A$3:$C$199,3,FALSE)</f>
        <v>7</v>
      </c>
      <c r="D1309" s="25">
        <v>2011</v>
      </c>
      <c r="E1309">
        <f t="shared" si="40"/>
        <v>72011</v>
      </c>
      <c r="F1309" s="25">
        <v>48</v>
      </c>
      <c r="G1309" s="25">
        <v>20</v>
      </c>
      <c r="H1309" s="25">
        <f t="shared" si="41"/>
        <v>0.2</v>
      </c>
      <c r="I1309" s="25">
        <v>29</v>
      </c>
      <c r="J1309" s="25" t="s">
        <v>421</v>
      </c>
      <c r="K1309" s="25">
        <v>65.5</v>
      </c>
      <c r="L1309" s="25">
        <v>56.9</v>
      </c>
      <c r="M1309" s="25" t="s">
        <v>421</v>
      </c>
      <c r="N1309" s="25">
        <v>61</v>
      </c>
      <c r="O1309" s="25">
        <v>48.9</v>
      </c>
      <c r="P1309" s="25">
        <v>60.7</v>
      </c>
      <c r="Q1309" s="25">
        <v>67.599999999999994</v>
      </c>
      <c r="R1309" s="25">
        <v>40</v>
      </c>
      <c r="S1309" s="25">
        <v>30</v>
      </c>
    </row>
    <row r="1310" spans="1:19" x14ac:dyDescent="0.25">
      <c r="A1310" s="25" t="s">
        <v>10</v>
      </c>
      <c r="B1310" s="25" t="str">
        <f>VLOOKUP(A1310,'Cód dos países'!$A$3:$C$199,2,FALSE)</f>
        <v>ARM</v>
      </c>
      <c r="C1310" s="25">
        <f>VLOOKUP(A1310,'Cód dos países'!$A$3:$C$199,3,FALSE)</f>
        <v>8</v>
      </c>
      <c r="D1310" s="25">
        <v>2011</v>
      </c>
      <c r="E1310">
        <f t="shared" si="40"/>
        <v>82011</v>
      </c>
      <c r="F1310" s="25">
        <v>68.8</v>
      </c>
      <c r="G1310" s="25">
        <v>30</v>
      </c>
      <c r="H1310" s="25">
        <f t="shared" si="41"/>
        <v>0.3</v>
      </c>
      <c r="I1310" s="25">
        <v>26</v>
      </c>
      <c r="J1310" s="25" t="s">
        <v>421</v>
      </c>
      <c r="K1310" s="25">
        <v>89.3</v>
      </c>
      <c r="L1310" s="25">
        <v>74.900000000000006</v>
      </c>
      <c r="M1310" s="25" t="s">
        <v>421</v>
      </c>
      <c r="N1310" s="25">
        <v>87.8</v>
      </c>
      <c r="O1310" s="25">
        <v>76.599999999999994</v>
      </c>
      <c r="P1310" s="25">
        <v>73.099999999999994</v>
      </c>
      <c r="Q1310" s="25">
        <v>85.4</v>
      </c>
      <c r="R1310" s="25">
        <v>75</v>
      </c>
      <c r="S1310" s="25">
        <v>70</v>
      </c>
    </row>
    <row r="1311" spans="1:19" x14ac:dyDescent="0.25">
      <c r="A1311" s="25" t="s">
        <v>12</v>
      </c>
      <c r="B1311" s="25" t="str">
        <f>VLOOKUP(A1311,'Cód dos países'!$A$3:$C$199,2,FALSE)</f>
        <v>AUS</v>
      </c>
      <c r="C1311" s="25">
        <f>VLOOKUP(A1311,'Cód dos países'!$A$3:$C$199,3,FALSE)</f>
        <v>9</v>
      </c>
      <c r="D1311" s="25">
        <v>2011</v>
      </c>
      <c r="E1311">
        <f t="shared" si="40"/>
        <v>92011</v>
      </c>
      <c r="F1311" s="25">
        <v>83.1</v>
      </c>
      <c r="G1311" s="25">
        <v>90</v>
      </c>
      <c r="H1311" s="25">
        <f t="shared" si="41"/>
        <v>0.9</v>
      </c>
      <c r="I1311" s="25">
        <v>87</v>
      </c>
      <c r="J1311" s="25" t="s">
        <v>421</v>
      </c>
      <c r="K1311" s="25">
        <v>63.4</v>
      </c>
      <c r="L1311" s="25">
        <v>67.099999999999994</v>
      </c>
      <c r="M1311" s="25" t="s">
        <v>421</v>
      </c>
      <c r="N1311" s="25">
        <v>91.9</v>
      </c>
      <c r="O1311" s="25">
        <v>90.6</v>
      </c>
      <c r="P1311" s="25">
        <v>84.5</v>
      </c>
      <c r="Q1311" s="25">
        <v>86.2</v>
      </c>
      <c r="R1311" s="25">
        <v>80</v>
      </c>
      <c r="S1311" s="25">
        <v>90</v>
      </c>
    </row>
    <row r="1312" spans="1:19" x14ac:dyDescent="0.25">
      <c r="A1312" s="25" t="s">
        <v>14</v>
      </c>
      <c r="B1312" s="25" t="str">
        <f>VLOOKUP(A1312,'Cód dos países'!$A$3:$C$199,2,FALSE)</f>
        <v>AUT</v>
      </c>
      <c r="C1312" s="25">
        <f>VLOOKUP(A1312,'Cód dos países'!$A$3:$C$199,3,FALSE)</f>
        <v>10</v>
      </c>
      <c r="D1312" s="25">
        <v>2011</v>
      </c>
      <c r="E1312">
        <f t="shared" si="40"/>
        <v>102011</v>
      </c>
      <c r="F1312" s="25">
        <v>70.3</v>
      </c>
      <c r="G1312" s="25">
        <v>90</v>
      </c>
      <c r="H1312" s="25">
        <f t="shared" si="41"/>
        <v>0.9</v>
      </c>
      <c r="I1312" s="25">
        <v>79</v>
      </c>
      <c r="J1312" s="25" t="s">
        <v>421</v>
      </c>
      <c r="K1312" s="25">
        <v>50.5</v>
      </c>
      <c r="L1312" s="25">
        <v>15.4</v>
      </c>
      <c r="M1312" s="25" t="s">
        <v>421</v>
      </c>
      <c r="N1312" s="25">
        <v>70.3</v>
      </c>
      <c r="O1312" s="25">
        <v>78.099999999999994</v>
      </c>
      <c r="P1312" s="25">
        <v>82.2</v>
      </c>
      <c r="Q1312" s="25">
        <v>87.2</v>
      </c>
      <c r="R1312" s="25">
        <v>80</v>
      </c>
      <c r="S1312" s="25">
        <v>70</v>
      </c>
    </row>
    <row r="1313" spans="1:19" x14ac:dyDescent="0.25">
      <c r="A1313" s="25" t="s">
        <v>16</v>
      </c>
      <c r="B1313" s="25" t="str">
        <f>VLOOKUP(A1313,'Cód dos países'!$A$3:$C$199,2,FALSE)</f>
        <v>AZE</v>
      </c>
      <c r="C1313" s="25">
        <f>VLOOKUP(A1313,'Cód dos países'!$A$3:$C$199,3,FALSE)</f>
        <v>11</v>
      </c>
      <c r="D1313" s="25">
        <v>2011</v>
      </c>
      <c r="E1313">
        <f t="shared" si="40"/>
        <v>112011</v>
      </c>
      <c r="F1313" s="25">
        <v>58.9</v>
      </c>
      <c r="G1313" s="25">
        <v>20</v>
      </c>
      <c r="H1313" s="25">
        <f t="shared" si="41"/>
        <v>0.2</v>
      </c>
      <c r="I1313" s="25">
        <v>24</v>
      </c>
      <c r="J1313" s="25" t="s">
        <v>421</v>
      </c>
      <c r="K1313" s="25">
        <v>84.9</v>
      </c>
      <c r="L1313" s="25">
        <v>63.7</v>
      </c>
      <c r="M1313" s="25" t="s">
        <v>421</v>
      </c>
      <c r="N1313" s="25">
        <v>68.599999999999994</v>
      </c>
      <c r="O1313" s="25">
        <v>81.599999999999994</v>
      </c>
      <c r="P1313" s="25">
        <v>74.5</v>
      </c>
      <c r="Q1313" s="25">
        <v>77.2</v>
      </c>
      <c r="R1313" s="25">
        <v>55</v>
      </c>
      <c r="S1313" s="25">
        <v>40</v>
      </c>
    </row>
    <row r="1314" spans="1:19" x14ac:dyDescent="0.25">
      <c r="A1314" s="25" t="s">
        <v>30</v>
      </c>
      <c r="B1314" s="25" t="str">
        <f>VLOOKUP(A1314,'Cód dos países'!$A$3:$C$199,2,FALSE)</f>
        <v>BHR</v>
      </c>
      <c r="C1314" s="25">
        <f>VLOOKUP(A1314,'Cód dos países'!$A$3:$C$199,3,FALSE)</f>
        <v>13</v>
      </c>
      <c r="D1314" s="25">
        <v>2011</v>
      </c>
      <c r="E1314">
        <f t="shared" si="40"/>
        <v>132011</v>
      </c>
      <c r="F1314" s="25">
        <v>75.2</v>
      </c>
      <c r="G1314" s="25">
        <v>55</v>
      </c>
      <c r="H1314" s="25">
        <f t="shared" si="41"/>
        <v>0.55000000000000004</v>
      </c>
      <c r="I1314" s="25">
        <v>49</v>
      </c>
      <c r="J1314" s="25" t="s">
        <v>421</v>
      </c>
      <c r="K1314" s="25">
        <v>99.9</v>
      </c>
      <c r="L1314" s="25">
        <v>72.2</v>
      </c>
      <c r="M1314" s="25" t="s">
        <v>421</v>
      </c>
      <c r="N1314" s="25">
        <v>76.5</v>
      </c>
      <c r="O1314" s="25">
        <v>91.1</v>
      </c>
      <c r="P1314" s="25">
        <v>70.400000000000006</v>
      </c>
      <c r="Q1314" s="25">
        <v>82.8</v>
      </c>
      <c r="R1314" s="25">
        <v>75</v>
      </c>
      <c r="S1314" s="25">
        <v>80</v>
      </c>
    </row>
    <row r="1315" spans="1:19" x14ac:dyDescent="0.25">
      <c r="A1315" s="25" t="s">
        <v>26</v>
      </c>
      <c r="B1315" s="25" t="str">
        <f>VLOOKUP(A1315,'Cód dos países'!$A$3:$C$199,2,FALSE)</f>
        <v>BGD</v>
      </c>
      <c r="C1315" s="25">
        <f>VLOOKUP(A1315,'Cód dos países'!$A$3:$C$199,3,FALSE)</f>
        <v>14</v>
      </c>
      <c r="D1315" s="25">
        <v>2011</v>
      </c>
      <c r="E1315">
        <f t="shared" si="40"/>
        <v>142011</v>
      </c>
      <c r="F1315" s="25">
        <v>53.2</v>
      </c>
      <c r="G1315" s="25">
        <v>20</v>
      </c>
      <c r="H1315" s="25">
        <f t="shared" si="41"/>
        <v>0.2</v>
      </c>
      <c r="I1315" s="25">
        <v>24</v>
      </c>
      <c r="J1315" s="25" t="s">
        <v>421</v>
      </c>
      <c r="K1315" s="25">
        <v>72.8</v>
      </c>
      <c r="L1315" s="25">
        <v>93.9</v>
      </c>
      <c r="M1315" s="25" t="s">
        <v>421</v>
      </c>
      <c r="N1315" s="25">
        <v>68.5</v>
      </c>
      <c r="O1315" s="25">
        <v>55.9</v>
      </c>
      <c r="P1315" s="25">
        <v>67.5</v>
      </c>
      <c r="Q1315" s="25">
        <v>54</v>
      </c>
      <c r="R1315" s="25">
        <v>55</v>
      </c>
      <c r="S1315" s="25">
        <v>20</v>
      </c>
    </row>
    <row r="1316" spans="1:19" x14ac:dyDescent="0.25">
      <c r="A1316" s="25" t="s">
        <v>39</v>
      </c>
      <c r="B1316" s="25" t="str">
        <f>VLOOKUP(A1316,'Cód dos países'!$A$3:$C$199,2,FALSE)</f>
        <v>BRB</v>
      </c>
      <c r="C1316" s="25">
        <f>VLOOKUP(A1316,'Cód dos países'!$A$3:$C$199,3,FALSE)</f>
        <v>15</v>
      </c>
      <c r="D1316" s="25">
        <v>2011</v>
      </c>
      <c r="E1316">
        <f t="shared" si="40"/>
        <v>152011</v>
      </c>
      <c r="F1316" s="25">
        <v>69</v>
      </c>
      <c r="G1316" s="25">
        <v>80</v>
      </c>
      <c r="H1316" s="25">
        <f t="shared" si="41"/>
        <v>0.8</v>
      </c>
      <c r="I1316" s="25">
        <v>78</v>
      </c>
      <c r="J1316" s="25" t="s">
        <v>421</v>
      </c>
      <c r="K1316" s="25">
        <v>71.099999999999994</v>
      </c>
      <c r="L1316" s="25">
        <v>40.1</v>
      </c>
      <c r="M1316" s="25" t="s">
        <v>421</v>
      </c>
      <c r="N1316" s="25">
        <v>90</v>
      </c>
      <c r="O1316" s="25">
        <v>80</v>
      </c>
      <c r="P1316" s="25">
        <v>75.8</v>
      </c>
      <c r="Q1316" s="25">
        <v>60.5</v>
      </c>
      <c r="R1316" s="25">
        <v>55</v>
      </c>
      <c r="S1316" s="25">
        <v>60</v>
      </c>
    </row>
    <row r="1317" spans="1:19" x14ac:dyDescent="0.25">
      <c r="A1317" s="25" t="s">
        <v>33</v>
      </c>
      <c r="B1317" s="25" t="str">
        <f>VLOOKUP(A1317,'Cód dos países'!$A$3:$C$199,2,FALSE)</f>
        <v>BLR</v>
      </c>
      <c r="C1317" s="25">
        <f>VLOOKUP(A1317,'Cód dos países'!$A$3:$C$199,3,FALSE)</f>
        <v>16</v>
      </c>
      <c r="D1317" s="25">
        <v>2011</v>
      </c>
      <c r="E1317">
        <f t="shared" si="40"/>
        <v>162011</v>
      </c>
      <c r="F1317" s="25">
        <v>49</v>
      </c>
      <c r="G1317" s="25">
        <v>20</v>
      </c>
      <c r="H1317" s="25">
        <f t="shared" si="41"/>
        <v>0.2</v>
      </c>
      <c r="I1317" s="25">
        <v>25</v>
      </c>
      <c r="J1317" s="25" t="s">
        <v>421</v>
      </c>
      <c r="K1317" s="25">
        <v>86.6</v>
      </c>
      <c r="L1317" s="25">
        <v>34.9</v>
      </c>
      <c r="M1317" s="25" t="s">
        <v>421</v>
      </c>
      <c r="N1317" s="25">
        <v>71.3</v>
      </c>
      <c r="O1317" s="25">
        <v>77</v>
      </c>
      <c r="P1317" s="25">
        <v>65.3</v>
      </c>
      <c r="Q1317" s="25">
        <v>80.400000000000006</v>
      </c>
      <c r="R1317" s="25">
        <v>20</v>
      </c>
      <c r="S1317" s="25">
        <v>10</v>
      </c>
    </row>
    <row r="1318" spans="1:19" x14ac:dyDescent="0.25">
      <c r="A1318" s="25" t="s">
        <v>20</v>
      </c>
      <c r="B1318" s="25" t="str">
        <f>VLOOKUP(A1318,'Cód dos países'!$A$3:$C$199,2,FALSE)</f>
        <v>BEL</v>
      </c>
      <c r="C1318" s="25">
        <f>VLOOKUP(A1318,'Cód dos países'!$A$3:$C$199,3,FALSE)</f>
        <v>17</v>
      </c>
      <c r="D1318" s="25">
        <v>2011</v>
      </c>
      <c r="E1318">
        <f t="shared" si="40"/>
        <v>172011</v>
      </c>
      <c r="F1318" s="25">
        <v>69</v>
      </c>
      <c r="G1318" s="25">
        <v>80</v>
      </c>
      <c r="H1318" s="25">
        <f t="shared" si="41"/>
        <v>0.8</v>
      </c>
      <c r="I1318" s="25">
        <v>71</v>
      </c>
      <c r="J1318" s="25" t="s">
        <v>421</v>
      </c>
      <c r="K1318" s="25">
        <v>44.8</v>
      </c>
      <c r="L1318" s="25">
        <v>12.1</v>
      </c>
      <c r="M1318" s="25" t="s">
        <v>421</v>
      </c>
      <c r="N1318" s="25">
        <v>92.3</v>
      </c>
      <c r="O1318" s="25">
        <v>71.3</v>
      </c>
      <c r="P1318" s="25">
        <v>81.2</v>
      </c>
      <c r="Q1318" s="25">
        <v>87.1</v>
      </c>
      <c r="R1318" s="25">
        <v>80</v>
      </c>
      <c r="S1318" s="25">
        <v>70</v>
      </c>
    </row>
    <row r="1319" spans="1:19" x14ac:dyDescent="0.25">
      <c r="A1319" s="25" t="s">
        <v>349</v>
      </c>
      <c r="B1319" s="25" t="str">
        <f>VLOOKUP(A1319,'Cód dos países'!$A$3:$C$199,2,FALSE)</f>
        <v>BLZ</v>
      </c>
      <c r="C1319" s="25">
        <f>VLOOKUP(A1319,'Cód dos países'!$A$3:$C$199,3,FALSE)</f>
        <v>18</v>
      </c>
      <c r="D1319" s="25">
        <v>2011</v>
      </c>
      <c r="E1319">
        <f t="shared" si="40"/>
        <v>182011</v>
      </c>
      <c r="F1319" s="25">
        <v>61.9</v>
      </c>
      <c r="G1319" s="25">
        <v>30</v>
      </c>
      <c r="H1319" s="25">
        <f t="shared" si="41"/>
        <v>0.3</v>
      </c>
      <c r="I1319" s="25">
        <v>20</v>
      </c>
      <c r="J1319" s="25" t="s">
        <v>421</v>
      </c>
      <c r="K1319" s="25">
        <v>82.8</v>
      </c>
      <c r="L1319" s="25">
        <v>74.599999999999994</v>
      </c>
      <c r="M1319" s="25" t="s">
        <v>421</v>
      </c>
      <c r="N1319" s="25">
        <v>73.599999999999994</v>
      </c>
      <c r="O1319" s="25">
        <v>82.2</v>
      </c>
      <c r="P1319" s="25">
        <v>77.599999999999994</v>
      </c>
      <c r="Q1319" s="25">
        <v>78.099999999999994</v>
      </c>
      <c r="R1319" s="25">
        <v>50</v>
      </c>
      <c r="S1319" s="25">
        <v>50</v>
      </c>
    </row>
    <row r="1320" spans="1:19" x14ac:dyDescent="0.25">
      <c r="A1320" s="25" t="s">
        <v>22</v>
      </c>
      <c r="B1320" s="25" t="str">
        <f>VLOOKUP(A1320,'Cód dos países'!$A$3:$C$199,2,FALSE)</f>
        <v>BEN</v>
      </c>
      <c r="C1320" s="25">
        <f>VLOOKUP(A1320,'Cód dos países'!$A$3:$C$199,3,FALSE)</f>
        <v>19</v>
      </c>
      <c r="D1320" s="25">
        <v>2011</v>
      </c>
      <c r="E1320">
        <f t="shared" si="40"/>
        <v>192011</v>
      </c>
      <c r="F1320" s="25">
        <v>55.7</v>
      </c>
      <c r="G1320" s="25">
        <v>30</v>
      </c>
      <c r="H1320" s="25">
        <f t="shared" si="41"/>
        <v>0.3</v>
      </c>
      <c r="I1320" s="25">
        <v>28</v>
      </c>
      <c r="J1320" s="25" t="s">
        <v>421</v>
      </c>
      <c r="K1320" s="25">
        <v>76.2</v>
      </c>
      <c r="L1320" s="25">
        <v>79.900000000000006</v>
      </c>
      <c r="M1320" s="25" t="s">
        <v>421</v>
      </c>
      <c r="N1320" s="25">
        <v>42.9</v>
      </c>
      <c r="O1320" s="25">
        <v>51.5</v>
      </c>
      <c r="P1320" s="25">
        <v>79.7</v>
      </c>
      <c r="Q1320" s="25">
        <v>59.3</v>
      </c>
      <c r="R1320" s="25">
        <v>60</v>
      </c>
      <c r="S1320" s="25">
        <v>50</v>
      </c>
    </row>
    <row r="1321" spans="1:19" x14ac:dyDescent="0.25">
      <c r="A1321" s="25" t="s">
        <v>41</v>
      </c>
      <c r="B1321" s="25" t="str">
        <f>VLOOKUP(A1321,'Cód dos países'!$A$3:$C$199,2,FALSE)</f>
        <v>BTN</v>
      </c>
      <c r="C1321" s="25">
        <f>VLOOKUP(A1321,'Cód dos países'!$A$3:$C$199,3,FALSE)</f>
        <v>20</v>
      </c>
      <c r="D1321" s="25">
        <v>2011</v>
      </c>
      <c r="E1321">
        <f t="shared" si="40"/>
        <v>202011</v>
      </c>
      <c r="F1321" s="25">
        <v>56.6</v>
      </c>
      <c r="G1321" s="25">
        <v>60</v>
      </c>
      <c r="H1321" s="25">
        <f t="shared" si="41"/>
        <v>0.6</v>
      </c>
      <c r="I1321" s="25">
        <v>57</v>
      </c>
      <c r="J1321" s="25" t="s">
        <v>421</v>
      </c>
      <c r="K1321" s="25">
        <v>83.8</v>
      </c>
      <c r="L1321" s="25">
        <v>55.3</v>
      </c>
      <c r="M1321" s="25" t="s">
        <v>421</v>
      </c>
      <c r="N1321" s="25">
        <v>59.7</v>
      </c>
      <c r="O1321" s="25">
        <v>78.599999999999994</v>
      </c>
      <c r="P1321" s="25">
        <v>72.599999999999994</v>
      </c>
      <c r="Q1321" s="25">
        <v>49.5</v>
      </c>
      <c r="R1321" s="25">
        <v>20</v>
      </c>
      <c r="S1321" s="25">
        <v>30</v>
      </c>
    </row>
    <row r="1322" spans="1:19" x14ac:dyDescent="0.25">
      <c r="A1322" s="25" t="s">
        <v>35</v>
      </c>
      <c r="B1322" s="25" t="str">
        <f>VLOOKUP(A1322,'Cód dos países'!$A$3:$C$199,2,FALSE)</f>
        <v>BOL</v>
      </c>
      <c r="C1322" s="25">
        <f>VLOOKUP(A1322,'Cód dos países'!$A$3:$C$199,3,FALSE)</f>
        <v>21</v>
      </c>
      <c r="D1322" s="25">
        <v>2011</v>
      </c>
      <c r="E1322">
        <f t="shared" si="40"/>
        <v>212011</v>
      </c>
      <c r="F1322" s="25">
        <v>50.2</v>
      </c>
      <c r="G1322" s="25">
        <v>10</v>
      </c>
      <c r="H1322" s="25">
        <f t="shared" si="41"/>
        <v>0.1</v>
      </c>
      <c r="I1322" s="25">
        <v>28</v>
      </c>
      <c r="J1322" s="25" t="s">
        <v>421</v>
      </c>
      <c r="K1322" s="25">
        <v>87</v>
      </c>
      <c r="L1322" s="25">
        <v>62.2</v>
      </c>
      <c r="M1322" s="25" t="s">
        <v>421</v>
      </c>
      <c r="N1322" s="25">
        <v>56.5</v>
      </c>
      <c r="O1322" s="25">
        <v>40.799999999999997</v>
      </c>
      <c r="P1322" s="25">
        <v>72.8</v>
      </c>
      <c r="Q1322" s="25">
        <v>74.3</v>
      </c>
      <c r="R1322" s="25">
        <v>20</v>
      </c>
      <c r="S1322" s="25">
        <v>50</v>
      </c>
    </row>
    <row r="1323" spans="1:19" x14ac:dyDescent="0.25">
      <c r="A1323" s="25" t="s">
        <v>333</v>
      </c>
      <c r="B1323" s="25" t="str">
        <f>VLOOKUP(A1323,'Cód dos países'!$A$3:$C$199,2,FALSE)</f>
        <v>BIH</v>
      </c>
      <c r="C1323" s="25">
        <f>VLOOKUP(A1323,'Cód dos países'!$A$3:$C$199,3,FALSE)</f>
        <v>22</v>
      </c>
      <c r="D1323" s="25">
        <v>2011</v>
      </c>
      <c r="E1323">
        <f t="shared" si="40"/>
        <v>222011</v>
      </c>
      <c r="F1323" s="25">
        <v>57.3</v>
      </c>
      <c r="G1323" s="25">
        <v>20</v>
      </c>
      <c r="H1323" s="25">
        <f t="shared" si="41"/>
        <v>0.2</v>
      </c>
      <c r="I1323" s="25">
        <v>32</v>
      </c>
      <c r="J1323" s="25" t="s">
        <v>421</v>
      </c>
      <c r="K1323" s="25">
        <v>84.3</v>
      </c>
      <c r="L1323" s="25">
        <v>24.4</v>
      </c>
      <c r="M1323" s="25" t="s">
        <v>421</v>
      </c>
      <c r="N1323" s="25">
        <v>55.2</v>
      </c>
      <c r="O1323" s="25">
        <v>60.4</v>
      </c>
      <c r="P1323" s="25">
        <v>80.7</v>
      </c>
      <c r="Q1323" s="25">
        <v>86</v>
      </c>
      <c r="R1323" s="25">
        <v>70</v>
      </c>
      <c r="S1323" s="25">
        <v>60</v>
      </c>
    </row>
    <row r="1324" spans="1:19" x14ac:dyDescent="0.25">
      <c r="A1324" s="25" t="s">
        <v>43</v>
      </c>
      <c r="B1324" s="25" t="str">
        <f>VLOOKUP(A1324,'Cód dos países'!$A$3:$C$199,2,FALSE)</f>
        <v>BWA</v>
      </c>
      <c r="C1324" s="25">
        <f>VLOOKUP(A1324,'Cód dos países'!$A$3:$C$199,3,FALSE)</f>
        <v>23</v>
      </c>
      <c r="D1324" s="25">
        <v>2011</v>
      </c>
      <c r="E1324">
        <f t="shared" si="40"/>
        <v>232011</v>
      </c>
      <c r="F1324" s="25">
        <v>69.599999999999994</v>
      </c>
      <c r="G1324" s="25">
        <v>70</v>
      </c>
      <c r="H1324" s="25">
        <f t="shared" si="41"/>
        <v>0.7</v>
      </c>
      <c r="I1324" s="25">
        <v>58</v>
      </c>
      <c r="J1324" s="25" t="s">
        <v>421</v>
      </c>
      <c r="K1324" s="25">
        <v>78.3</v>
      </c>
      <c r="L1324" s="25">
        <v>53.7</v>
      </c>
      <c r="M1324" s="25" t="s">
        <v>421</v>
      </c>
      <c r="N1324" s="25">
        <v>69.099999999999994</v>
      </c>
      <c r="O1324" s="25">
        <v>70.2</v>
      </c>
      <c r="P1324" s="25">
        <v>72.400000000000006</v>
      </c>
      <c r="Q1324" s="25">
        <v>79.7</v>
      </c>
      <c r="R1324" s="25">
        <v>75</v>
      </c>
      <c r="S1324" s="25">
        <v>70</v>
      </c>
    </row>
    <row r="1325" spans="1:19" x14ac:dyDescent="0.25">
      <c r="A1325" s="25" t="s">
        <v>37</v>
      </c>
      <c r="B1325" s="25" t="str">
        <f>VLOOKUP(A1325,'Cód dos países'!$A$3:$C$199,2,FALSE)</f>
        <v>BRA</v>
      </c>
      <c r="C1325" s="25">
        <f>VLOOKUP(A1325,'Cód dos países'!$A$3:$C$199,3,FALSE)</f>
        <v>24</v>
      </c>
      <c r="D1325" s="25">
        <v>2011</v>
      </c>
      <c r="E1325">
        <f t="shared" si="40"/>
        <v>242011</v>
      </c>
      <c r="F1325" s="25">
        <v>57.9</v>
      </c>
      <c r="G1325" s="25">
        <v>50</v>
      </c>
      <c r="H1325" s="25">
        <f t="shared" si="41"/>
        <v>0.5</v>
      </c>
      <c r="I1325" s="25">
        <v>37</v>
      </c>
      <c r="J1325" s="25" t="s">
        <v>421</v>
      </c>
      <c r="K1325" s="25">
        <v>69.099999999999994</v>
      </c>
      <c r="L1325" s="25">
        <v>54.8</v>
      </c>
      <c r="M1325" s="25" t="s">
        <v>421</v>
      </c>
      <c r="N1325" s="25">
        <v>53.7</v>
      </c>
      <c r="O1325" s="25">
        <v>59.1</v>
      </c>
      <c r="P1325" s="25">
        <v>75.8</v>
      </c>
      <c r="Q1325" s="25">
        <v>69.7</v>
      </c>
      <c r="R1325" s="25">
        <v>50</v>
      </c>
      <c r="S1325" s="25">
        <v>60</v>
      </c>
    </row>
    <row r="1326" spans="1:19" x14ac:dyDescent="0.25">
      <c r="A1326" s="25" t="s">
        <v>28</v>
      </c>
      <c r="B1326" s="25" t="str">
        <f>VLOOKUP(A1326,'Cód dos países'!$A$3:$C$199,2,FALSE)</f>
        <v>BGR</v>
      </c>
      <c r="C1326" s="25">
        <f>VLOOKUP(A1326,'Cód dos países'!$A$3:$C$199,3,FALSE)</f>
        <v>26</v>
      </c>
      <c r="D1326" s="25">
        <v>2011</v>
      </c>
      <c r="E1326">
        <f t="shared" si="40"/>
        <v>262011</v>
      </c>
      <c r="F1326" s="25">
        <v>64.7</v>
      </c>
      <c r="G1326" s="25">
        <v>30</v>
      </c>
      <c r="H1326" s="25">
        <f t="shared" si="41"/>
        <v>0.3</v>
      </c>
      <c r="I1326" s="25">
        <v>36</v>
      </c>
      <c r="J1326" s="25" t="s">
        <v>421</v>
      </c>
      <c r="K1326" s="25">
        <v>93.6</v>
      </c>
      <c r="L1326" s="25">
        <v>50.3</v>
      </c>
      <c r="M1326" s="25" t="s">
        <v>421</v>
      </c>
      <c r="N1326" s="25">
        <v>72.7</v>
      </c>
      <c r="O1326" s="25">
        <v>84.2</v>
      </c>
      <c r="P1326" s="25">
        <v>77.8</v>
      </c>
      <c r="Q1326" s="25">
        <v>87.1</v>
      </c>
      <c r="R1326" s="25">
        <v>55</v>
      </c>
      <c r="S1326" s="25">
        <v>60</v>
      </c>
    </row>
    <row r="1327" spans="1:19" x14ac:dyDescent="0.25">
      <c r="A1327" s="25" t="s">
        <v>24</v>
      </c>
      <c r="B1327" s="25" t="str">
        <f>VLOOKUP(A1327,'Cód dos países'!$A$3:$C$199,2,FALSE)</f>
        <v>BFA</v>
      </c>
      <c r="C1327" s="25">
        <f>VLOOKUP(A1327,'Cód dos países'!$A$3:$C$199,3,FALSE)</f>
        <v>27</v>
      </c>
      <c r="D1327" s="25">
        <v>2011</v>
      </c>
      <c r="E1327">
        <f t="shared" si="40"/>
        <v>272011</v>
      </c>
      <c r="F1327" s="25">
        <v>60.6</v>
      </c>
      <c r="G1327" s="25">
        <v>30</v>
      </c>
      <c r="H1327" s="25">
        <f t="shared" si="41"/>
        <v>0.3</v>
      </c>
      <c r="I1327" s="25">
        <v>31</v>
      </c>
      <c r="J1327" s="25" t="s">
        <v>421</v>
      </c>
      <c r="K1327" s="25">
        <v>80.400000000000006</v>
      </c>
      <c r="L1327" s="25">
        <v>84</v>
      </c>
      <c r="M1327" s="25" t="s">
        <v>421</v>
      </c>
      <c r="N1327" s="25">
        <v>62.8</v>
      </c>
      <c r="O1327" s="25">
        <v>58.9</v>
      </c>
      <c r="P1327" s="25">
        <v>81.400000000000006</v>
      </c>
      <c r="Q1327" s="25">
        <v>72.5</v>
      </c>
      <c r="R1327" s="25">
        <v>55</v>
      </c>
      <c r="S1327" s="25">
        <v>50</v>
      </c>
    </row>
    <row r="1328" spans="1:19" x14ac:dyDescent="0.25">
      <c r="A1328" s="25" t="s">
        <v>338</v>
      </c>
      <c r="B1328" s="25" t="str">
        <f>VLOOKUP(A1328,'Cód dos países'!$A$3:$C$199,2,FALSE)</f>
        <v>MMR</v>
      </c>
      <c r="C1328" s="25">
        <f>VLOOKUP(A1328,'Cód dos países'!$A$3:$C$199,3,FALSE)</f>
        <v>123</v>
      </c>
      <c r="D1328" s="25">
        <v>2011</v>
      </c>
      <c r="E1328">
        <f t="shared" si="40"/>
        <v>1232011</v>
      </c>
      <c r="F1328" s="25">
        <v>38.700000000000003</v>
      </c>
      <c r="G1328" s="25">
        <v>10</v>
      </c>
      <c r="H1328" s="25">
        <f t="shared" si="41"/>
        <v>0.1</v>
      </c>
      <c r="I1328" s="25">
        <v>14</v>
      </c>
      <c r="J1328" s="25" t="s">
        <v>421</v>
      </c>
      <c r="K1328" s="25">
        <v>82</v>
      </c>
      <c r="L1328" s="25">
        <v>96</v>
      </c>
      <c r="M1328" s="25" t="s">
        <v>421</v>
      </c>
      <c r="N1328" s="25">
        <v>20</v>
      </c>
      <c r="O1328" s="25">
        <v>20</v>
      </c>
      <c r="P1328" s="25">
        <v>61.2</v>
      </c>
      <c r="Q1328" s="25">
        <v>73.599999999999994</v>
      </c>
      <c r="R1328" s="25">
        <v>0</v>
      </c>
      <c r="S1328" s="25">
        <v>10</v>
      </c>
    </row>
    <row r="1329" spans="1:19" x14ac:dyDescent="0.25">
      <c r="A1329" s="25" t="s">
        <v>18</v>
      </c>
      <c r="B1329" s="25" t="str">
        <f>VLOOKUP(A1329,'Cód dos países'!$A$3:$C$199,2,FALSE)</f>
        <v>BDI</v>
      </c>
      <c r="C1329" s="25">
        <f>VLOOKUP(A1329,'Cód dos países'!$A$3:$C$199,3,FALSE)</f>
        <v>28</v>
      </c>
      <c r="D1329" s="25">
        <v>2011</v>
      </c>
      <c r="E1329">
        <f t="shared" si="40"/>
        <v>282011</v>
      </c>
      <c r="F1329" s="25">
        <v>48.1</v>
      </c>
      <c r="G1329" s="25">
        <v>20</v>
      </c>
      <c r="H1329" s="25">
        <f t="shared" si="41"/>
        <v>0.2</v>
      </c>
      <c r="I1329" s="25">
        <v>18</v>
      </c>
      <c r="J1329" s="25" t="s">
        <v>421</v>
      </c>
      <c r="K1329" s="25">
        <v>72.2</v>
      </c>
      <c r="L1329" s="25">
        <v>22.9</v>
      </c>
      <c r="M1329" s="25" t="s">
        <v>421</v>
      </c>
      <c r="N1329" s="25">
        <v>46.1</v>
      </c>
      <c r="O1329" s="25">
        <v>67.2</v>
      </c>
      <c r="P1329" s="25">
        <v>70.900000000000006</v>
      </c>
      <c r="Q1329" s="25">
        <v>78.900000000000006</v>
      </c>
      <c r="R1329" s="25">
        <v>55</v>
      </c>
      <c r="S1329" s="25">
        <v>30</v>
      </c>
    </row>
    <row r="1330" spans="1:19" x14ac:dyDescent="0.25">
      <c r="A1330" s="25" t="s">
        <v>419</v>
      </c>
      <c r="B1330" s="25" t="e">
        <f>VLOOKUP(A1330,'Cód dos países'!$A$3:$C$199,2,FALSE)</f>
        <v>#N/A</v>
      </c>
      <c r="C1330" s="25" t="e">
        <f>VLOOKUP(A1330,'Cód dos países'!$A$3:$C$199,3,FALSE)</f>
        <v>#N/A</v>
      </c>
      <c r="D1330" s="25">
        <v>2011</v>
      </c>
      <c r="E1330" t="e">
        <f t="shared" si="40"/>
        <v>#N/A</v>
      </c>
      <c r="F1330" s="25">
        <v>63.5</v>
      </c>
      <c r="G1330" s="25">
        <v>65</v>
      </c>
      <c r="H1330" s="25">
        <f t="shared" si="41"/>
        <v>0.65</v>
      </c>
      <c r="I1330" s="25">
        <v>51</v>
      </c>
      <c r="J1330" s="25" t="s">
        <v>421</v>
      </c>
      <c r="K1330" s="25">
        <v>77.3</v>
      </c>
      <c r="L1330" s="25">
        <v>61.8</v>
      </c>
      <c r="M1330" s="25" t="s">
        <v>421</v>
      </c>
      <c r="N1330" s="25">
        <v>59</v>
      </c>
      <c r="O1330" s="25">
        <v>48.5</v>
      </c>
      <c r="P1330" s="25">
        <v>80.5</v>
      </c>
      <c r="Q1330" s="25">
        <v>66.900000000000006</v>
      </c>
      <c r="R1330" s="25">
        <v>65</v>
      </c>
      <c r="S1330" s="25">
        <v>60</v>
      </c>
    </row>
    <row r="1331" spans="1:19" x14ac:dyDescent="0.25">
      <c r="A1331" s="25" t="s">
        <v>160</v>
      </c>
      <c r="B1331" s="25" t="str">
        <f>VLOOKUP(A1331,'Cód dos países'!$A$3:$C$199,2,FALSE)</f>
        <v>KHM</v>
      </c>
      <c r="C1331" s="25">
        <f>VLOOKUP(A1331,'Cód dos países'!$A$3:$C$199,3,FALSE)</f>
        <v>29</v>
      </c>
      <c r="D1331" s="25">
        <v>2011</v>
      </c>
      <c r="E1331">
        <f t="shared" si="40"/>
        <v>292011</v>
      </c>
      <c r="F1331" s="25">
        <v>57.6</v>
      </c>
      <c r="G1331" s="25">
        <v>30</v>
      </c>
      <c r="H1331" s="25">
        <f t="shared" si="41"/>
        <v>0.3</v>
      </c>
      <c r="I1331" s="25">
        <v>21</v>
      </c>
      <c r="J1331" s="25" t="s">
        <v>421</v>
      </c>
      <c r="K1331" s="25">
        <v>91.1</v>
      </c>
      <c r="L1331" s="25">
        <v>90</v>
      </c>
      <c r="M1331" s="25" t="s">
        <v>421</v>
      </c>
      <c r="N1331" s="25">
        <v>40.700000000000003</v>
      </c>
      <c r="O1331" s="25">
        <v>47.2</v>
      </c>
      <c r="P1331" s="25">
        <v>80.7</v>
      </c>
      <c r="Q1331" s="25">
        <v>65.2</v>
      </c>
      <c r="R1331" s="25">
        <v>60</v>
      </c>
      <c r="S1331" s="25">
        <v>50</v>
      </c>
    </row>
    <row r="1332" spans="1:19" x14ac:dyDescent="0.25">
      <c r="A1332" s="25" t="s">
        <v>56</v>
      </c>
      <c r="B1332" s="25" t="str">
        <f>VLOOKUP(A1332,'Cód dos países'!$A$3:$C$199,2,FALSE)</f>
        <v>CMR</v>
      </c>
      <c r="C1332" s="25">
        <f>VLOOKUP(A1332,'Cód dos países'!$A$3:$C$199,3,FALSE)</f>
        <v>30</v>
      </c>
      <c r="D1332" s="25">
        <v>2011</v>
      </c>
      <c r="E1332">
        <f t="shared" si="40"/>
        <v>302011</v>
      </c>
      <c r="F1332" s="25">
        <v>51.8</v>
      </c>
      <c r="G1332" s="25">
        <v>30</v>
      </c>
      <c r="H1332" s="25">
        <f t="shared" si="41"/>
        <v>0.3</v>
      </c>
      <c r="I1332" s="25">
        <v>22</v>
      </c>
      <c r="J1332" s="25" t="s">
        <v>421</v>
      </c>
      <c r="K1332" s="25">
        <v>69.3</v>
      </c>
      <c r="L1332" s="25">
        <v>90.8</v>
      </c>
      <c r="M1332" s="25" t="s">
        <v>421</v>
      </c>
      <c r="N1332" s="25">
        <v>47.1</v>
      </c>
      <c r="O1332" s="25">
        <v>48.1</v>
      </c>
      <c r="P1332" s="25">
        <v>70.900000000000006</v>
      </c>
      <c r="Q1332" s="25">
        <v>54.9</v>
      </c>
      <c r="R1332" s="25">
        <v>35</v>
      </c>
      <c r="S1332" s="25">
        <v>50</v>
      </c>
    </row>
    <row r="1333" spans="1:19" x14ac:dyDescent="0.25">
      <c r="A1333" s="25" t="s">
        <v>47</v>
      </c>
      <c r="B1333" s="25" t="str">
        <f>VLOOKUP(A1333,'Cód dos países'!$A$3:$C$199,2,FALSE)</f>
        <v>CAN</v>
      </c>
      <c r="C1333" s="25">
        <f>VLOOKUP(A1333,'Cód dos países'!$A$3:$C$199,3,FALSE)</f>
        <v>31</v>
      </c>
      <c r="D1333" s="25">
        <v>2011</v>
      </c>
      <c r="E1333">
        <f t="shared" si="40"/>
        <v>312011</v>
      </c>
      <c r="F1333" s="25">
        <v>79.900000000000006</v>
      </c>
      <c r="G1333" s="25">
        <v>90</v>
      </c>
      <c r="H1333" s="25">
        <f t="shared" si="41"/>
        <v>0.9</v>
      </c>
      <c r="I1333" s="25">
        <v>89</v>
      </c>
      <c r="J1333" s="25" t="s">
        <v>421</v>
      </c>
      <c r="K1333" s="25">
        <v>79.2</v>
      </c>
      <c r="L1333" s="25">
        <v>41.7</v>
      </c>
      <c r="M1333" s="25" t="s">
        <v>421</v>
      </c>
      <c r="N1333" s="25">
        <v>96.6</v>
      </c>
      <c r="O1333" s="25">
        <v>81.8</v>
      </c>
      <c r="P1333" s="25">
        <v>77.3</v>
      </c>
      <c r="Q1333" s="25">
        <v>87.9</v>
      </c>
      <c r="R1333" s="25">
        <v>75</v>
      </c>
      <c r="S1333" s="25">
        <v>80</v>
      </c>
    </row>
    <row r="1334" spans="1:19" x14ac:dyDescent="0.25">
      <c r="A1334" s="25" t="s">
        <v>45</v>
      </c>
      <c r="B1334" s="25" t="str">
        <f>VLOOKUP(A1334,'Cód dos países'!$A$3:$C$199,2,FALSE)</f>
        <v>CAF</v>
      </c>
      <c r="C1334" s="25">
        <f>VLOOKUP(A1334,'Cód dos países'!$A$3:$C$199,3,FALSE)</f>
        <v>33</v>
      </c>
      <c r="D1334" s="25">
        <v>2011</v>
      </c>
      <c r="E1334">
        <f t="shared" si="40"/>
        <v>332011</v>
      </c>
      <c r="F1334" s="25">
        <v>50.3</v>
      </c>
      <c r="G1334" s="25">
        <v>20</v>
      </c>
      <c r="H1334" s="25">
        <f t="shared" si="41"/>
        <v>0.2</v>
      </c>
      <c r="I1334" s="25">
        <v>21</v>
      </c>
      <c r="J1334" s="25" t="s">
        <v>421</v>
      </c>
      <c r="K1334" s="25">
        <v>65.2</v>
      </c>
      <c r="L1334" s="25">
        <v>92.9</v>
      </c>
      <c r="M1334" s="25" t="s">
        <v>421</v>
      </c>
      <c r="N1334" s="25">
        <v>37.299999999999997</v>
      </c>
      <c r="O1334" s="25">
        <v>49.1</v>
      </c>
      <c r="P1334" s="25">
        <v>74.599999999999994</v>
      </c>
      <c r="Q1334" s="25">
        <v>57.8</v>
      </c>
      <c r="R1334" s="25">
        <v>55</v>
      </c>
      <c r="S1334" s="25">
        <v>30</v>
      </c>
    </row>
    <row r="1335" spans="1:19" x14ac:dyDescent="0.25">
      <c r="A1335" s="25" t="s">
        <v>288</v>
      </c>
      <c r="B1335" s="25" t="str">
        <f>VLOOKUP(A1335,'Cód dos países'!$A$3:$C$199,2,FALSE)</f>
        <v>TCD</v>
      </c>
      <c r="C1335" s="25">
        <f>VLOOKUP(A1335,'Cód dos países'!$A$3:$C$199,3,FALSE)</f>
        <v>34</v>
      </c>
      <c r="D1335" s="25">
        <v>2011</v>
      </c>
      <c r="E1335">
        <f t="shared" si="40"/>
        <v>342011</v>
      </c>
      <c r="F1335" s="25">
        <v>44.8</v>
      </c>
      <c r="G1335" s="25">
        <v>20</v>
      </c>
      <c r="H1335" s="25">
        <f t="shared" si="41"/>
        <v>0.2</v>
      </c>
      <c r="I1335" s="25">
        <v>17</v>
      </c>
      <c r="J1335" s="25" t="s">
        <v>421</v>
      </c>
      <c r="K1335" s="25">
        <v>50.2</v>
      </c>
      <c r="L1335" s="25">
        <v>74.2</v>
      </c>
      <c r="M1335" s="25" t="s">
        <v>421</v>
      </c>
      <c r="N1335" s="25">
        <v>24.9</v>
      </c>
      <c r="O1335" s="25">
        <v>43.7</v>
      </c>
      <c r="P1335" s="25">
        <v>72.5</v>
      </c>
      <c r="Q1335" s="25">
        <v>55.6</v>
      </c>
      <c r="R1335" s="25">
        <v>50</v>
      </c>
      <c r="S1335" s="25">
        <v>40</v>
      </c>
    </row>
    <row r="1336" spans="1:19" x14ac:dyDescent="0.25">
      <c r="A1336" s="25" t="s">
        <v>51</v>
      </c>
      <c r="B1336" s="25" t="str">
        <f>VLOOKUP(A1336,'Cód dos países'!$A$3:$C$199,2,FALSE)</f>
        <v>CHL</v>
      </c>
      <c r="C1336" s="25">
        <f>VLOOKUP(A1336,'Cód dos países'!$A$3:$C$199,3,FALSE)</f>
        <v>35</v>
      </c>
      <c r="D1336" s="25">
        <v>2011</v>
      </c>
      <c r="E1336">
        <f t="shared" si="40"/>
        <v>352011</v>
      </c>
      <c r="F1336" s="25">
        <v>78.3</v>
      </c>
      <c r="G1336" s="25">
        <v>90</v>
      </c>
      <c r="H1336" s="25">
        <f t="shared" si="41"/>
        <v>0.9</v>
      </c>
      <c r="I1336" s="25">
        <v>72</v>
      </c>
      <c r="J1336" s="25" t="s">
        <v>421</v>
      </c>
      <c r="K1336" s="25">
        <v>77.400000000000006</v>
      </c>
      <c r="L1336" s="25">
        <v>82.1</v>
      </c>
      <c r="M1336" s="25" t="s">
        <v>421</v>
      </c>
      <c r="N1336" s="25">
        <v>68.599999999999994</v>
      </c>
      <c r="O1336" s="25">
        <v>75.099999999999994</v>
      </c>
      <c r="P1336" s="25">
        <v>85.6</v>
      </c>
      <c r="Q1336" s="25">
        <v>82</v>
      </c>
      <c r="R1336" s="25">
        <v>80</v>
      </c>
      <c r="S1336" s="25">
        <v>70</v>
      </c>
    </row>
    <row r="1337" spans="1:19" x14ac:dyDescent="0.25">
      <c r="A1337" s="25" t="s">
        <v>53</v>
      </c>
      <c r="B1337" s="25" t="str">
        <f>VLOOKUP(A1337,'Cód dos países'!$A$3:$C$199,2,FALSE)</f>
        <v>CHN</v>
      </c>
      <c r="C1337" s="25">
        <f>VLOOKUP(A1337,'Cód dos países'!$A$3:$C$199,3,FALSE)</f>
        <v>36</v>
      </c>
      <c r="D1337" s="25">
        <v>2011</v>
      </c>
      <c r="E1337">
        <f t="shared" si="40"/>
        <v>362011</v>
      </c>
      <c r="F1337" s="25">
        <v>51.2</v>
      </c>
      <c r="G1337" s="25">
        <v>20</v>
      </c>
      <c r="H1337" s="25">
        <f t="shared" si="41"/>
        <v>0.2</v>
      </c>
      <c r="I1337" s="25">
        <v>35</v>
      </c>
      <c r="J1337" s="25" t="s">
        <v>421</v>
      </c>
      <c r="K1337" s="25">
        <v>70.400000000000006</v>
      </c>
      <c r="L1337" s="25">
        <v>84.1</v>
      </c>
      <c r="M1337" s="25" t="s">
        <v>421</v>
      </c>
      <c r="N1337" s="25">
        <v>46.4</v>
      </c>
      <c r="O1337" s="25">
        <v>55.4</v>
      </c>
      <c r="P1337" s="25">
        <v>74.2</v>
      </c>
      <c r="Q1337" s="25">
        <v>71.599999999999994</v>
      </c>
      <c r="R1337" s="25">
        <v>25</v>
      </c>
      <c r="S1337" s="25">
        <v>30</v>
      </c>
    </row>
    <row r="1338" spans="1:19" x14ac:dyDescent="0.25">
      <c r="A1338" s="25" t="s">
        <v>59</v>
      </c>
      <c r="B1338" s="25" t="str">
        <f>VLOOKUP(A1338,'Cód dos países'!$A$3:$C$199,2,FALSE)</f>
        <v>COL</v>
      </c>
      <c r="C1338" s="25">
        <f>VLOOKUP(A1338,'Cód dos países'!$A$3:$C$199,3,FALSE)</f>
        <v>37</v>
      </c>
      <c r="D1338" s="25">
        <v>2011</v>
      </c>
      <c r="E1338">
        <f t="shared" si="40"/>
        <v>372011</v>
      </c>
      <c r="F1338" s="25">
        <v>68</v>
      </c>
      <c r="G1338" s="25">
        <v>50</v>
      </c>
      <c r="H1338" s="25">
        <f t="shared" si="41"/>
        <v>0.5</v>
      </c>
      <c r="I1338" s="25">
        <v>35</v>
      </c>
      <c r="J1338" s="25" t="s">
        <v>421</v>
      </c>
      <c r="K1338" s="25">
        <v>76</v>
      </c>
      <c r="L1338" s="25">
        <v>74.099999999999994</v>
      </c>
      <c r="M1338" s="25" t="s">
        <v>421</v>
      </c>
      <c r="N1338" s="25">
        <v>89.4</v>
      </c>
      <c r="O1338" s="25">
        <v>79.7</v>
      </c>
      <c r="P1338" s="25">
        <v>78.7</v>
      </c>
      <c r="Q1338" s="25">
        <v>72.2</v>
      </c>
      <c r="R1338" s="25">
        <v>65</v>
      </c>
      <c r="S1338" s="25">
        <v>60</v>
      </c>
    </row>
    <row r="1339" spans="1:19" x14ac:dyDescent="0.25">
      <c r="A1339" s="25" t="s">
        <v>61</v>
      </c>
      <c r="B1339" s="25" t="str">
        <f>VLOOKUP(A1339,'Cód dos países'!$A$3:$C$199,2,FALSE)</f>
        <v>COM</v>
      </c>
      <c r="C1339" s="25">
        <f>VLOOKUP(A1339,'Cód dos países'!$A$3:$C$199,3,FALSE)</f>
        <v>38</v>
      </c>
      <c r="D1339" s="25">
        <v>2011</v>
      </c>
      <c r="E1339">
        <f t="shared" si="40"/>
        <v>382011</v>
      </c>
      <c r="F1339" s="25">
        <v>45.7</v>
      </c>
      <c r="G1339" s="25">
        <v>30</v>
      </c>
      <c r="H1339" s="25">
        <f t="shared" si="41"/>
        <v>0.3</v>
      </c>
      <c r="I1339" s="25">
        <v>21</v>
      </c>
      <c r="J1339" s="25" t="s">
        <v>421</v>
      </c>
      <c r="K1339" s="25">
        <v>64.900000000000006</v>
      </c>
      <c r="L1339" s="25">
        <v>85.3</v>
      </c>
      <c r="M1339" s="25" t="s">
        <v>421</v>
      </c>
      <c r="N1339" s="25">
        <v>41.5</v>
      </c>
      <c r="O1339" s="25">
        <v>31.2</v>
      </c>
      <c r="P1339" s="25">
        <v>78.3</v>
      </c>
      <c r="Q1339" s="25">
        <v>69.400000000000006</v>
      </c>
      <c r="R1339" s="25">
        <v>15</v>
      </c>
      <c r="S1339" s="25">
        <v>20</v>
      </c>
    </row>
    <row r="1340" spans="1:19" x14ac:dyDescent="0.25">
      <c r="A1340" s="25" t="s">
        <v>65</v>
      </c>
      <c r="B1340" s="25" t="str">
        <f>VLOOKUP(A1340,'Cód dos países'!$A$3:$C$199,2,FALSE)</f>
        <v>CRI</v>
      </c>
      <c r="C1340" s="25">
        <f>VLOOKUP(A1340,'Cód dos países'!$A$3:$C$199,3,FALSE)</f>
        <v>41</v>
      </c>
      <c r="D1340" s="25">
        <v>2011</v>
      </c>
      <c r="E1340">
        <f t="shared" si="40"/>
        <v>412011</v>
      </c>
      <c r="F1340" s="25">
        <v>68</v>
      </c>
      <c r="G1340" s="25">
        <v>55</v>
      </c>
      <c r="H1340" s="25">
        <f t="shared" si="41"/>
        <v>0.55000000000000004</v>
      </c>
      <c r="I1340" s="25">
        <v>53</v>
      </c>
      <c r="J1340" s="25" t="s">
        <v>421</v>
      </c>
      <c r="K1340" s="25">
        <v>82.8</v>
      </c>
      <c r="L1340" s="25">
        <v>90.8</v>
      </c>
      <c r="M1340" s="25" t="s">
        <v>421</v>
      </c>
      <c r="N1340" s="25">
        <v>57.6</v>
      </c>
      <c r="O1340" s="25">
        <v>62.7</v>
      </c>
      <c r="P1340" s="25">
        <v>73.400000000000006</v>
      </c>
      <c r="Q1340" s="25">
        <v>85.1</v>
      </c>
      <c r="R1340" s="25">
        <v>70</v>
      </c>
      <c r="S1340" s="25">
        <v>50</v>
      </c>
    </row>
    <row r="1341" spans="1:19" x14ac:dyDescent="0.25">
      <c r="A1341" s="25" t="s">
        <v>429</v>
      </c>
      <c r="B1341" s="25" t="str">
        <f>VLOOKUP(A1341,'Cód dos países'!$A$3:$C$199,2,FALSE)</f>
        <v>CIV</v>
      </c>
      <c r="C1341" s="25">
        <f>VLOOKUP(A1341,'Cód dos países'!$A$3:$C$199,3,FALSE)</f>
        <v>42</v>
      </c>
      <c r="D1341" s="25">
        <v>2011</v>
      </c>
      <c r="E1341">
        <f t="shared" si="40"/>
        <v>422011</v>
      </c>
      <c r="F1341" s="25">
        <v>54.3</v>
      </c>
      <c r="G1341" s="25">
        <v>20</v>
      </c>
      <c r="H1341" s="25">
        <f t="shared" si="41"/>
        <v>0.2</v>
      </c>
      <c r="I1341" s="25">
        <v>22</v>
      </c>
      <c r="J1341" s="25" t="s">
        <v>421</v>
      </c>
      <c r="K1341" s="25">
        <v>78.099999999999994</v>
      </c>
      <c r="L1341" s="25">
        <v>86.6</v>
      </c>
      <c r="M1341" s="25" t="s">
        <v>421</v>
      </c>
      <c r="N1341" s="25">
        <v>42.7</v>
      </c>
      <c r="O1341" s="25">
        <v>56.1</v>
      </c>
      <c r="P1341" s="25">
        <v>81.7</v>
      </c>
      <c r="Q1341" s="25">
        <v>70.3</v>
      </c>
      <c r="R1341" s="25">
        <v>35</v>
      </c>
      <c r="S1341" s="25">
        <v>50</v>
      </c>
    </row>
    <row r="1342" spans="1:19" x14ac:dyDescent="0.25">
      <c r="A1342" s="25" t="s">
        <v>126</v>
      </c>
      <c r="B1342" s="25" t="str">
        <f>VLOOKUP(A1342,'Cód dos países'!$A$3:$C$199,2,FALSE)</f>
        <v>HRV</v>
      </c>
      <c r="C1342" s="25">
        <f>VLOOKUP(A1342,'Cód dos países'!$A$3:$C$199,3,FALSE)</f>
        <v>43</v>
      </c>
      <c r="D1342" s="25">
        <v>2011</v>
      </c>
      <c r="E1342">
        <f t="shared" si="40"/>
        <v>432011</v>
      </c>
      <c r="F1342" s="25">
        <v>60.9</v>
      </c>
      <c r="G1342" s="25">
        <v>40</v>
      </c>
      <c r="H1342" s="25">
        <f t="shared" si="41"/>
        <v>0.4</v>
      </c>
      <c r="I1342" s="25">
        <v>41</v>
      </c>
      <c r="J1342" s="25" t="s">
        <v>421</v>
      </c>
      <c r="K1342" s="25">
        <v>76.400000000000006</v>
      </c>
      <c r="L1342" s="25">
        <v>45</v>
      </c>
      <c r="M1342" s="25" t="s">
        <v>421</v>
      </c>
      <c r="N1342" s="25">
        <v>63.4</v>
      </c>
      <c r="O1342" s="25">
        <v>44.4</v>
      </c>
      <c r="P1342" s="25">
        <v>81.400000000000006</v>
      </c>
      <c r="Q1342" s="25">
        <v>87.5</v>
      </c>
      <c r="R1342" s="25">
        <v>70</v>
      </c>
      <c r="S1342" s="25">
        <v>60</v>
      </c>
    </row>
    <row r="1343" spans="1:19" x14ac:dyDescent="0.25">
      <c r="A1343" s="25" t="s">
        <v>67</v>
      </c>
      <c r="B1343" s="25" t="str">
        <f>VLOOKUP(A1343,'Cód dos países'!$A$3:$C$199,2,FALSE)</f>
        <v>CUB</v>
      </c>
      <c r="C1343" s="25">
        <f>VLOOKUP(A1343,'Cód dos países'!$A$3:$C$199,3,FALSE)</f>
        <v>44</v>
      </c>
      <c r="D1343" s="25">
        <v>2011</v>
      </c>
      <c r="E1343">
        <f t="shared" si="40"/>
        <v>442011</v>
      </c>
      <c r="F1343" s="25">
        <v>28.3</v>
      </c>
      <c r="G1343" s="25">
        <v>10</v>
      </c>
      <c r="H1343" s="25">
        <f t="shared" si="41"/>
        <v>0.1</v>
      </c>
      <c r="I1343" s="25">
        <v>37</v>
      </c>
      <c r="J1343" s="25" t="s">
        <v>421</v>
      </c>
      <c r="K1343" s="25">
        <v>61.5</v>
      </c>
      <c r="L1343" s="25">
        <v>0</v>
      </c>
      <c r="M1343" s="25" t="s">
        <v>421</v>
      </c>
      <c r="N1343" s="25">
        <v>10</v>
      </c>
      <c r="O1343" s="25">
        <v>20</v>
      </c>
      <c r="P1343" s="25">
        <v>71.3</v>
      </c>
      <c r="Q1343" s="25">
        <v>62.7</v>
      </c>
      <c r="R1343" s="25">
        <v>0</v>
      </c>
      <c r="S1343" s="25">
        <v>10</v>
      </c>
    </row>
    <row r="1344" spans="1:19" x14ac:dyDescent="0.25">
      <c r="A1344" s="25" t="s">
        <v>69</v>
      </c>
      <c r="B1344" s="25" t="str">
        <f>VLOOKUP(A1344,'Cód dos países'!$A$3:$C$199,2,FALSE)</f>
        <v>CYP</v>
      </c>
      <c r="C1344" s="25">
        <f>VLOOKUP(A1344,'Cód dos países'!$A$3:$C$199,3,FALSE)</f>
        <v>45</v>
      </c>
      <c r="D1344" s="25">
        <v>2011</v>
      </c>
      <c r="E1344">
        <f t="shared" si="40"/>
        <v>452011</v>
      </c>
      <c r="F1344" s="25">
        <v>71.8</v>
      </c>
      <c r="G1344" s="25">
        <v>70</v>
      </c>
      <c r="H1344" s="25">
        <f t="shared" si="41"/>
        <v>0.7</v>
      </c>
      <c r="I1344" s="25">
        <v>63</v>
      </c>
      <c r="J1344" s="25" t="s">
        <v>421</v>
      </c>
      <c r="K1344" s="25">
        <v>83.3</v>
      </c>
      <c r="L1344" s="25">
        <v>37.1</v>
      </c>
      <c r="M1344" s="25" t="s">
        <v>421</v>
      </c>
      <c r="N1344" s="25">
        <v>81.599999999999994</v>
      </c>
      <c r="O1344" s="25">
        <v>69.900000000000006</v>
      </c>
      <c r="P1344" s="25">
        <v>85.7</v>
      </c>
      <c r="Q1344" s="25">
        <v>82.1</v>
      </c>
      <c r="R1344" s="25">
        <v>75</v>
      </c>
      <c r="S1344" s="25">
        <v>70</v>
      </c>
    </row>
    <row r="1345" spans="1:19" x14ac:dyDescent="0.25">
      <c r="A1345" s="25" t="s">
        <v>71</v>
      </c>
      <c r="B1345" s="25" t="str">
        <f>VLOOKUP(A1345,'Cód dos países'!$A$3:$C$199,2,FALSE)</f>
        <v>CZE</v>
      </c>
      <c r="C1345" s="25">
        <f>VLOOKUP(A1345,'Cód dos países'!$A$3:$C$199,3,FALSE)</f>
        <v>46</v>
      </c>
      <c r="D1345" s="25">
        <v>2011</v>
      </c>
      <c r="E1345">
        <f t="shared" si="40"/>
        <v>462011</v>
      </c>
      <c r="F1345" s="25">
        <v>69.900000000000006</v>
      </c>
      <c r="G1345" s="25">
        <v>70</v>
      </c>
      <c r="H1345" s="25">
        <f t="shared" si="41"/>
        <v>0.7</v>
      </c>
      <c r="I1345" s="25">
        <v>46</v>
      </c>
      <c r="J1345" s="25" t="s">
        <v>421</v>
      </c>
      <c r="K1345" s="25">
        <v>82</v>
      </c>
      <c r="L1345" s="25">
        <v>36.799999999999997</v>
      </c>
      <c r="M1345" s="25" t="s">
        <v>421</v>
      </c>
      <c r="N1345" s="25">
        <v>67.7</v>
      </c>
      <c r="O1345" s="25">
        <v>77.900000000000006</v>
      </c>
      <c r="P1345" s="25">
        <v>81.5</v>
      </c>
      <c r="Q1345" s="25">
        <v>87.1</v>
      </c>
      <c r="R1345" s="25">
        <v>70</v>
      </c>
      <c r="S1345" s="25">
        <v>80</v>
      </c>
    </row>
    <row r="1346" spans="1:19" x14ac:dyDescent="0.25">
      <c r="A1346" s="25" t="s">
        <v>430</v>
      </c>
      <c r="B1346" s="25" t="str">
        <f>VLOOKUP(A1346,'Cód dos países'!$A$3:$C$199,2,FALSE)</f>
        <v>ZAR</v>
      </c>
      <c r="C1346" s="25">
        <f>VLOOKUP(A1346,'Cód dos países'!$A$3:$C$199,3,FALSE)</f>
        <v>40</v>
      </c>
      <c r="D1346" s="25">
        <v>2011</v>
      </c>
      <c r="E1346">
        <f t="shared" si="40"/>
        <v>402011</v>
      </c>
      <c r="F1346" s="25">
        <v>41.1</v>
      </c>
      <c r="G1346" s="25">
        <v>10</v>
      </c>
      <c r="H1346" s="25">
        <f t="shared" si="41"/>
        <v>0.1</v>
      </c>
      <c r="I1346" s="25">
        <v>20</v>
      </c>
      <c r="J1346" s="25" t="s">
        <v>421</v>
      </c>
      <c r="K1346" s="25">
        <v>72.5</v>
      </c>
      <c r="L1346" s="25">
        <v>76.099999999999994</v>
      </c>
      <c r="M1346" s="25" t="s">
        <v>421</v>
      </c>
      <c r="N1346" s="25">
        <v>38.700000000000003</v>
      </c>
      <c r="O1346" s="25">
        <v>39</v>
      </c>
      <c r="P1346" s="25">
        <v>51.2</v>
      </c>
      <c r="Q1346" s="25">
        <v>63</v>
      </c>
      <c r="R1346" s="25">
        <v>20</v>
      </c>
      <c r="S1346" s="25">
        <v>20</v>
      </c>
    </row>
    <row r="1347" spans="1:19" x14ac:dyDescent="0.25">
      <c r="A1347" s="25" t="s">
        <v>77</v>
      </c>
      <c r="B1347" s="25" t="str">
        <f>VLOOKUP(A1347,'Cód dos países'!$A$3:$C$199,2,FALSE)</f>
        <v>DNK</v>
      </c>
      <c r="C1347" s="25">
        <f>VLOOKUP(A1347,'Cód dos países'!$A$3:$C$199,3,FALSE)</f>
        <v>47</v>
      </c>
      <c r="D1347" s="25">
        <v>2011</v>
      </c>
      <c r="E1347">
        <f t="shared" si="40"/>
        <v>472011</v>
      </c>
      <c r="F1347" s="25">
        <v>76.2</v>
      </c>
      <c r="G1347" s="25">
        <v>90</v>
      </c>
      <c r="H1347" s="25">
        <f t="shared" si="41"/>
        <v>0.9</v>
      </c>
      <c r="I1347" s="25">
        <v>93</v>
      </c>
      <c r="J1347" s="25" t="s">
        <v>421</v>
      </c>
      <c r="K1347" s="25">
        <v>39.799999999999997</v>
      </c>
      <c r="L1347" s="25">
        <v>0</v>
      </c>
      <c r="M1347" s="25" t="s">
        <v>421</v>
      </c>
      <c r="N1347" s="25">
        <v>99.1</v>
      </c>
      <c r="O1347" s="25">
        <v>92.1</v>
      </c>
      <c r="P1347" s="25">
        <v>80.7</v>
      </c>
      <c r="Q1347" s="25">
        <v>87.1</v>
      </c>
      <c r="R1347" s="25">
        <v>90</v>
      </c>
      <c r="S1347" s="25">
        <v>90</v>
      </c>
    </row>
    <row r="1348" spans="1:19" x14ac:dyDescent="0.25">
      <c r="A1348" s="25" t="s">
        <v>75</v>
      </c>
      <c r="B1348" s="25" t="str">
        <f>VLOOKUP(A1348,'Cód dos países'!$A$3:$C$199,2,FALSE)</f>
        <v>DJI</v>
      </c>
      <c r="C1348" s="25">
        <f>VLOOKUP(A1348,'Cód dos países'!$A$3:$C$199,3,FALSE)</f>
        <v>48</v>
      </c>
      <c r="D1348" s="25">
        <v>2011</v>
      </c>
      <c r="E1348">
        <f t="shared" si="40"/>
        <v>482011</v>
      </c>
      <c r="F1348" s="25">
        <v>53.9</v>
      </c>
      <c r="G1348" s="25">
        <v>30</v>
      </c>
      <c r="H1348" s="25">
        <f t="shared" si="41"/>
        <v>0.3</v>
      </c>
      <c r="I1348" s="25">
        <v>32</v>
      </c>
      <c r="J1348" s="25" t="s">
        <v>421</v>
      </c>
      <c r="K1348" s="25">
        <v>80.3</v>
      </c>
      <c r="L1348" s="25">
        <v>42.4</v>
      </c>
      <c r="M1348" s="25" t="s">
        <v>421</v>
      </c>
      <c r="N1348" s="25">
        <v>30.5</v>
      </c>
      <c r="O1348" s="25">
        <v>61.6</v>
      </c>
      <c r="P1348" s="25">
        <v>77.2</v>
      </c>
      <c r="Q1348" s="25">
        <v>59.6</v>
      </c>
      <c r="R1348" s="25">
        <v>65</v>
      </c>
      <c r="S1348" s="25">
        <v>60</v>
      </c>
    </row>
    <row r="1349" spans="1:19" x14ac:dyDescent="0.25">
      <c r="A1349" s="25" t="s">
        <v>353</v>
      </c>
      <c r="B1349" s="25" t="str">
        <f>VLOOKUP(A1349,'Cód dos países'!$A$3:$C$199,2,FALSE)</f>
        <v>DMA</v>
      </c>
      <c r="C1349" s="25">
        <f>VLOOKUP(A1349,'Cód dos países'!$A$3:$C$199,3,FALSE)</f>
        <v>49</v>
      </c>
      <c r="D1349" s="25">
        <v>2011</v>
      </c>
      <c r="E1349">
        <f t="shared" ref="E1349:E1412" si="42">C1349*10000+D1349</f>
        <v>492011</v>
      </c>
      <c r="F1349" s="25">
        <v>61.6</v>
      </c>
      <c r="G1349" s="25">
        <v>60</v>
      </c>
      <c r="H1349" s="25">
        <f t="shared" ref="H1349:H1412" si="43">IF(G1349="","",(G1349/100))</f>
        <v>0.6</v>
      </c>
      <c r="I1349" s="25">
        <v>52</v>
      </c>
      <c r="J1349" s="25" t="s">
        <v>421</v>
      </c>
      <c r="K1349" s="25">
        <v>68.8</v>
      </c>
      <c r="L1349" s="25">
        <v>43.8</v>
      </c>
      <c r="M1349" s="25" t="s">
        <v>421</v>
      </c>
      <c r="N1349" s="25">
        <v>80.5</v>
      </c>
      <c r="O1349" s="25">
        <v>61.9</v>
      </c>
      <c r="P1349" s="25">
        <v>85</v>
      </c>
      <c r="Q1349" s="25">
        <v>74.3</v>
      </c>
      <c r="R1349" s="25">
        <v>60</v>
      </c>
      <c r="S1349" s="25">
        <v>30</v>
      </c>
    </row>
    <row r="1350" spans="1:19" x14ac:dyDescent="0.25">
      <c r="A1350" s="25" t="s">
        <v>79</v>
      </c>
      <c r="B1350" s="25" t="str">
        <f>VLOOKUP(A1350,'Cód dos países'!$A$3:$C$199,2,FALSE)</f>
        <v>DOM</v>
      </c>
      <c r="C1350" s="25">
        <f>VLOOKUP(A1350,'Cód dos países'!$A$3:$C$199,3,FALSE)</f>
        <v>50</v>
      </c>
      <c r="D1350" s="25">
        <v>2011</v>
      </c>
      <c r="E1350">
        <f t="shared" si="42"/>
        <v>502011</v>
      </c>
      <c r="F1350" s="25">
        <v>60.2</v>
      </c>
      <c r="G1350" s="25">
        <v>30</v>
      </c>
      <c r="H1350" s="25">
        <f t="shared" si="43"/>
        <v>0.3</v>
      </c>
      <c r="I1350" s="25">
        <v>30</v>
      </c>
      <c r="J1350" s="25" t="s">
        <v>421</v>
      </c>
      <c r="K1350" s="25">
        <v>85.8</v>
      </c>
      <c r="L1350" s="25">
        <v>91.4</v>
      </c>
      <c r="M1350" s="25" t="s">
        <v>421</v>
      </c>
      <c r="N1350" s="25">
        <v>55.5</v>
      </c>
      <c r="O1350" s="25">
        <v>58.7</v>
      </c>
      <c r="P1350" s="25">
        <v>75.099999999999994</v>
      </c>
      <c r="Q1350" s="25">
        <v>80.099999999999994</v>
      </c>
      <c r="R1350" s="25">
        <v>55</v>
      </c>
      <c r="S1350" s="25">
        <v>40</v>
      </c>
    </row>
    <row r="1351" spans="1:19" x14ac:dyDescent="0.25">
      <c r="A1351" s="25" t="s">
        <v>83</v>
      </c>
      <c r="B1351" s="25" t="str">
        <f>VLOOKUP(A1351,'Cód dos países'!$A$3:$C$199,2,FALSE)</f>
        <v>ECU</v>
      </c>
      <c r="C1351" s="25">
        <f>VLOOKUP(A1351,'Cód dos países'!$A$3:$C$199,3,FALSE)</f>
        <v>51</v>
      </c>
      <c r="D1351" s="25">
        <v>2011</v>
      </c>
      <c r="E1351">
        <f t="shared" si="42"/>
        <v>512011</v>
      </c>
      <c r="F1351" s="25">
        <v>48.3</v>
      </c>
      <c r="G1351" s="25">
        <v>20</v>
      </c>
      <c r="H1351" s="25">
        <f t="shared" si="43"/>
        <v>0.2</v>
      </c>
      <c r="I1351" s="25">
        <v>25</v>
      </c>
      <c r="J1351" s="25" t="s">
        <v>421</v>
      </c>
      <c r="K1351" s="25">
        <v>78.3</v>
      </c>
      <c r="L1351" s="25">
        <v>64.3</v>
      </c>
      <c r="M1351" s="25" t="s">
        <v>421</v>
      </c>
      <c r="N1351" s="25">
        <v>54.1</v>
      </c>
      <c r="O1351" s="25">
        <v>41</v>
      </c>
      <c r="P1351" s="25">
        <v>66.8</v>
      </c>
      <c r="Q1351" s="25">
        <v>68.099999999999994</v>
      </c>
      <c r="R1351" s="25">
        <v>25</v>
      </c>
      <c r="S1351" s="25">
        <v>40</v>
      </c>
    </row>
    <row r="1352" spans="1:19" x14ac:dyDescent="0.25">
      <c r="A1352" s="25" t="s">
        <v>85</v>
      </c>
      <c r="B1352" s="25" t="str">
        <f>VLOOKUP(A1352,'Cód dos países'!$A$3:$C$199,2,FALSE)</f>
        <v>EGY</v>
      </c>
      <c r="C1352" s="25">
        <f>VLOOKUP(A1352,'Cód dos países'!$A$3:$C$199,3,FALSE)</f>
        <v>52</v>
      </c>
      <c r="D1352" s="25">
        <v>2011</v>
      </c>
      <c r="E1352">
        <f t="shared" si="42"/>
        <v>522011</v>
      </c>
      <c r="F1352" s="25">
        <v>57.9</v>
      </c>
      <c r="G1352" s="25">
        <v>35</v>
      </c>
      <c r="H1352" s="25">
        <f t="shared" si="43"/>
        <v>0.35</v>
      </c>
      <c r="I1352" s="25">
        <v>31</v>
      </c>
      <c r="J1352" s="25" t="s">
        <v>421</v>
      </c>
      <c r="K1352" s="25">
        <v>89.7</v>
      </c>
      <c r="L1352" s="25">
        <v>64.099999999999994</v>
      </c>
      <c r="M1352" s="25" t="s">
        <v>421</v>
      </c>
      <c r="N1352" s="25">
        <v>63.8</v>
      </c>
      <c r="O1352" s="25">
        <v>53.7</v>
      </c>
      <c r="P1352" s="25">
        <v>62.3</v>
      </c>
      <c r="Q1352" s="25">
        <v>74</v>
      </c>
      <c r="R1352" s="25">
        <v>65</v>
      </c>
      <c r="S1352" s="25">
        <v>40</v>
      </c>
    </row>
    <row r="1353" spans="1:19" x14ac:dyDescent="0.25">
      <c r="A1353" s="25" t="s">
        <v>267</v>
      </c>
      <c r="B1353" s="25" t="str">
        <f>VLOOKUP(A1353,'Cód dos países'!$A$3:$C$199,2,FALSE)</f>
        <v>SLV</v>
      </c>
      <c r="C1353" s="25">
        <f>VLOOKUP(A1353,'Cód dos países'!$A$3:$C$199,3,FALSE)</f>
        <v>53</v>
      </c>
      <c r="D1353" s="25">
        <v>2011</v>
      </c>
      <c r="E1353">
        <f t="shared" si="42"/>
        <v>532011</v>
      </c>
      <c r="F1353" s="25">
        <v>68.7</v>
      </c>
      <c r="G1353" s="25">
        <v>40</v>
      </c>
      <c r="H1353" s="25">
        <f t="shared" si="43"/>
        <v>0.4</v>
      </c>
      <c r="I1353" s="25">
        <v>36</v>
      </c>
      <c r="J1353" s="25" t="s">
        <v>421</v>
      </c>
      <c r="K1353" s="25">
        <v>85.5</v>
      </c>
      <c r="L1353" s="25">
        <v>91.1</v>
      </c>
      <c r="M1353" s="25" t="s">
        <v>421</v>
      </c>
      <c r="N1353" s="25">
        <v>63.2</v>
      </c>
      <c r="O1353" s="25">
        <v>65.3</v>
      </c>
      <c r="P1353" s="25">
        <v>82.1</v>
      </c>
      <c r="Q1353" s="25">
        <v>79</v>
      </c>
      <c r="R1353" s="25">
        <v>75</v>
      </c>
      <c r="S1353" s="25">
        <v>70</v>
      </c>
    </row>
    <row r="1354" spans="1:19" x14ac:dyDescent="0.25">
      <c r="A1354" s="25" t="s">
        <v>114</v>
      </c>
      <c r="B1354" s="25" t="str">
        <f>VLOOKUP(A1354,'Cód dos países'!$A$3:$C$199,2,FALSE)</f>
        <v>GNQ</v>
      </c>
      <c r="C1354" s="25">
        <f>VLOOKUP(A1354,'Cód dos países'!$A$3:$C$199,3,FALSE)</f>
        <v>54</v>
      </c>
      <c r="D1354" s="25">
        <v>2011</v>
      </c>
      <c r="E1354">
        <f t="shared" si="42"/>
        <v>542011</v>
      </c>
      <c r="F1354" s="25">
        <v>42.8</v>
      </c>
      <c r="G1354" s="25">
        <v>20</v>
      </c>
      <c r="H1354" s="25">
        <f t="shared" si="43"/>
        <v>0.2</v>
      </c>
      <c r="I1354" s="25">
        <v>19</v>
      </c>
      <c r="J1354" s="25" t="s">
        <v>421</v>
      </c>
      <c r="K1354" s="25">
        <v>75.5</v>
      </c>
      <c r="L1354" s="25">
        <v>28</v>
      </c>
      <c r="M1354" s="25" t="s">
        <v>421</v>
      </c>
      <c r="N1354" s="25">
        <v>44.7</v>
      </c>
      <c r="O1354" s="25">
        <v>43.8</v>
      </c>
      <c r="P1354" s="25">
        <v>73.099999999999994</v>
      </c>
      <c r="Q1354" s="25">
        <v>58.8</v>
      </c>
      <c r="R1354" s="25">
        <v>25</v>
      </c>
      <c r="S1354" s="25">
        <v>40</v>
      </c>
    </row>
    <row r="1355" spans="1:19" x14ac:dyDescent="0.25">
      <c r="A1355" s="25" t="s">
        <v>87</v>
      </c>
      <c r="B1355" s="25" t="str">
        <f>VLOOKUP(A1355,'Cód dos países'!$A$3:$C$199,2,FALSE)</f>
        <v>ERI</v>
      </c>
      <c r="C1355" s="25">
        <f>VLOOKUP(A1355,'Cód dos países'!$A$3:$C$199,3,FALSE)</f>
        <v>55</v>
      </c>
      <c r="D1355" s="25">
        <v>2011</v>
      </c>
      <c r="E1355">
        <f t="shared" si="42"/>
        <v>552011</v>
      </c>
      <c r="F1355" s="25">
        <v>36.200000000000003</v>
      </c>
      <c r="G1355" s="25">
        <v>10</v>
      </c>
      <c r="H1355" s="25">
        <f t="shared" si="43"/>
        <v>0.1</v>
      </c>
      <c r="I1355" s="25">
        <v>26</v>
      </c>
      <c r="J1355" s="25" t="s">
        <v>421</v>
      </c>
      <c r="K1355" s="25">
        <v>57</v>
      </c>
      <c r="L1355" s="25">
        <v>46.8</v>
      </c>
      <c r="M1355" s="25" t="s">
        <v>421</v>
      </c>
      <c r="N1355" s="25">
        <v>17.100000000000001</v>
      </c>
      <c r="O1355" s="25">
        <v>63.2</v>
      </c>
      <c r="P1355" s="25">
        <v>52.9</v>
      </c>
      <c r="Q1355" s="25">
        <v>69.099999999999994</v>
      </c>
      <c r="R1355" s="25">
        <v>0</v>
      </c>
      <c r="S1355" s="25">
        <v>20</v>
      </c>
    </row>
    <row r="1356" spans="1:19" x14ac:dyDescent="0.25">
      <c r="A1356" s="25" t="s">
        <v>91</v>
      </c>
      <c r="B1356" s="25" t="str">
        <f>VLOOKUP(A1356,'Cód dos países'!$A$3:$C$199,2,FALSE)</f>
        <v>EST</v>
      </c>
      <c r="C1356" s="25">
        <f>VLOOKUP(A1356,'Cód dos países'!$A$3:$C$199,3,FALSE)</f>
        <v>56</v>
      </c>
      <c r="D1356" s="25">
        <v>2011</v>
      </c>
      <c r="E1356">
        <f t="shared" si="42"/>
        <v>562011</v>
      </c>
      <c r="F1356" s="25">
        <v>73.2</v>
      </c>
      <c r="G1356" s="25">
        <v>80</v>
      </c>
      <c r="H1356" s="25">
        <f t="shared" si="43"/>
        <v>0.8</v>
      </c>
      <c r="I1356" s="25">
        <v>65</v>
      </c>
      <c r="J1356" s="25" t="s">
        <v>421</v>
      </c>
      <c r="K1356" s="25">
        <v>79.099999999999994</v>
      </c>
      <c r="L1356" s="25">
        <v>38.799999999999997</v>
      </c>
      <c r="M1356" s="25" t="s">
        <v>421</v>
      </c>
      <c r="N1356" s="25">
        <v>75.7</v>
      </c>
      <c r="O1356" s="25">
        <v>56.9</v>
      </c>
      <c r="P1356" s="25">
        <v>79.3</v>
      </c>
      <c r="Q1356" s="25">
        <v>87.1</v>
      </c>
      <c r="R1356" s="25">
        <v>90</v>
      </c>
      <c r="S1356" s="25">
        <v>80</v>
      </c>
    </row>
    <row r="1357" spans="1:19" x14ac:dyDescent="0.25">
      <c r="A1357" s="25" t="s">
        <v>420</v>
      </c>
      <c r="B1357" s="25" t="e">
        <f>VLOOKUP(A1357,'Cód dos países'!$A$3:$C$199,2,FALSE)</f>
        <v>#N/A</v>
      </c>
      <c r="C1357" s="25" t="e">
        <f>VLOOKUP(A1357,'Cód dos países'!$A$3:$C$199,3,FALSE)</f>
        <v>#N/A</v>
      </c>
      <c r="D1357" s="25">
        <v>2011</v>
      </c>
      <c r="E1357" t="e">
        <f t="shared" si="42"/>
        <v>#N/A</v>
      </c>
      <c r="F1357" s="25">
        <v>57.2</v>
      </c>
      <c r="G1357" s="25">
        <v>40</v>
      </c>
      <c r="H1357" s="25">
        <f t="shared" si="43"/>
        <v>0.4</v>
      </c>
      <c r="I1357" s="25">
        <v>32</v>
      </c>
      <c r="J1357" s="25" t="s">
        <v>421</v>
      </c>
      <c r="K1357" s="25">
        <v>67.2</v>
      </c>
      <c r="L1357" s="25">
        <v>56.5</v>
      </c>
      <c r="M1357" s="25" t="s">
        <v>421</v>
      </c>
      <c r="N1357" s="25">
        <v>66.400000000000006</v>
      </c>
      <c r="O1357" s="25">
        <v>70.8</v>
      </c>
      <c r="P1357" s="25">
        <v>74.5</v>
      </c>
      <c r="Q1357" s="25">
        <v>69.7</v>
      </c>
      <c r="R1357" s="25">
        <v>55</v>
      </c>
      <c r="S1357" s="25">
        <v>40</v>
      </c>
    </row>
    <row r="1358" spans="1:19" x14ac:dyDescent="0.25">
      <c r="A1358" s="25" t="s">
        <v>93</v>
      </c>
      <c r="B1358" s="25" t="str">
        <f>VLOOKUP(A1358,'Cód dos países'!$A$3:$C$199,2,FALSE)</f>
        <v>ETH</v>
      </c>
      <c r="C1358" s="25">
        <f>VLOOKUP(A1358,'Cód dos países'!$A$3:$C$199,3,FALSE)</f>
        <v>57</v>
      </c>
      <c r="D1358" s="25">
        <v>2011</v>
      </c>
      <c r="E1358">
        <f t="shared" si="42"/>
        <v>572011</v>
      </c>
      <c r="F1358" s="25">
        <v>52</v>
      </c>
      <c r="G1358" s="25">
        <v>30</v>
      </c>
      <c r="H1358" s="25">
        <f t="shared" si="43"/>
        <v>0.3</v>
      </c>
      <c r="I1358" s="25">
        <v>27</v>
      </c>
      <c r="J1358" s="25" t="s">
        <v>421</v>
      </c>
      <c r="K1358" s="25">
        <v>74.8</v>
      </c>
      <c r="L1358" s="25">
        <v>91.1</v>
      </c>
      <c r="M1358" s="25" t="s">
        <v>421</v>
      </c>
      <c r="N1358" s="25">
        <v>64.400000000000006</v>
      </c>
      <c r="O1358" s="25">
        <v>55.5</v>
      </c>
      <c r="P1358" s="25">
        <v>67.099999999999994</v>
      </c>
      <c r="Q1358" s="25">
        <v>65.599999999999994</v>
      </c>
      <c r="R1358" s="25">
        <v>25</v>
      </c>
      <c r="S1358" s="25">
        <v>20</v>
      </c>
    </row>
    <row r="1359" spans="1:19" x14ac:dyDescent="0.25">
      <c r="A1359" s="25" t="s">
        <v>97</v>
      </c>
      <c r="B1359" s="25" t="str">
        <f>VLOOKUP(A1359,'Cód dos países'!$A$3:$C$199,2,FALSE)</f>
        <v>FJI</v>
      </c>
      <c r="C1359" s="25">
        <f>VLOOKUP(A1359,'Cód dos países'!$A$3:$C$199,3,FALSE)</f>
        <v>58</v>
      </c>
      <c r="D1359" s="25">
        <v>2011</v>
      </c>
      <c r="E1359">
        <f t="shared" si="42"/>
        <v>582011</v>
      </c>
      <c r="F1359" s="25">
        <v>57.3</v>
      </c>
      <c r="G1359" s="25">
        <v>25</v>
      </c>
      <c r="H1359" s="25">
        <f t="shared" si="43"/>
        <v>0.25</v>
      </c>
      <c r="I1359" s="25">
        <v>20</v>
      </c>
      <c r="J1359" s="25" t="s">
        <v>421</v>
      </c>
      <c r="K1359" s="25">
        <v>78.099999999999994</v>
      </c>
      <c r="L1359" s="25">
        <v>78.900000000000006</v>
      </c>
      <c r="M1359" s="25" t="s">
        <v>421</v>
      </c>
      <c r="N1359" s="25">
        <v>59.3</v>
      </c>
      <c r="O1359" s="25">
        <v>75.8</v>
      </c>
      <c r="P1359" s="25">
        <v>75.7</v>
      </c>
      <c r="Q1359" s="25">
        <v>69.7</v>
      </c>
      <c r="R1359" s="25">
        <v>30</v>
      </c>
      <c r="S1359" s="25">
        <v>60</v>
      </c>
    </row>
    <row r="1360" spans="1:19" x14ac:dyDescent="0.25">
      <c r="A1360" s="25" t="s">
        <v>95</v>
      </c>
      <c r="B1360" s="25" t="str">
        <f>VLOOKUP(A1360,'Cód dos países'!$A$3:$C$199,2,FALSE)</f>
        <v>FIN</v>
      </c>
      <c r="C1360" s="25">
        <f>VLOOKUP(A1360,'Cód dos países'!$A$3:$C$199,3,FALSE)</f>
        <v>59</v>
      </c>
      <c r="D1360" s="25">
        <v>2011</v>
      </c>
      <c r="E1360">
        <f t="shared" si="42"/>
        <v>592011</v>
      </c>
      <c r="F1360" s="25">
        <v>72.3</v>
      </c>
      <c r="G1360" s="25">
        <v>90</v>
      </c>
      <c r="H1360" s="25">
        <f t="shared" si="43"/>
        <v>0.9</v>
      </c>
      <c r="I1360" s="25">
        <v>92</v>
      </c>
      <c r="J1360" s="25" t="s">
        <v>421</v>
      </c>
      <c r="K1360" s="25">
        <v>65.400000000000006</v>
      </c>
      <c r="L1360" s="25">
        <v>5.2</v>
      </c>
      <c r="M1360" s="25" t="s">
        <v>421</v>
      </c>
      <c r="N1360" s="25">
        <v>94.9</v>
      </c>
      <c r="O1360" s="25">
        <v>42.4</v>
      </c>
      <c r="P1360" s="25">
        <v>81.3</v>
      </c>
      <c r="Q1360" s="25">
        <v>87.1</v>
      </c>
      <c r="R1360" s="25">
        <v>85</v>
      </c>
      <c r="S1360" s="25">
        <v>80</v>
      </c>
    </row>
    <row r="1361" spans="1:19" x14ac:dyDescent="0.25">
      <c r="A1361" s="25" t="s">
        <v>99</v>
      </c>
      <c r="B1361" s="25" t="str">
        <f>VLOOKUP(A1361,'Cód dos países'!$A$3:$C$199,2,FALSE)</f>
        <v>FRA</v>
      </c>
      <c r="C1361" s="25">
        <f>VLOOKUP(A1361,'Cód dos países'!$A$3:$C$199,3,FALSE)</f>
        <v>60</v>
      </c>
      <c r="D1361" s="25">
        <v>2011</v>
      </c>
      <c r="E1361">
        <f t="shared" si="42"/>
        <v>602011</v>
      </c>
      <c r="F1361" s="25">
        <v>63.2</v>
      </c>
      <c r="G1361" s="25">
        <v>80</v>
      </c>
      <c r="H1361" s="25">
        <f t="shared" si="43"/>
        <v>0.8</v>
      </c>
      <c r="I1361" s="25">
        <v>68</v>
      </c>
      <c r="J1361" s="25" t="s">
        <v>421</v>
      </c>
      <c r="K1361" s="25">
        <v>53.8</v>
      </c>
      <c r="L1361" s="25">
        <v>5.3</v>
      </c>
      <c r="M1361" s="25" t="s">
        <v>421</v>
      </c>
      <c r="N1361" s="25">
        <v>83.7</v>
      </c>
      <c r="O1361" s="25">
        <v>51.6</v>
      </c>
      <c r="P1361" s="25">
        <v>82.3</v>
      </c>
      <c r="Q1361" s="25">
        <v>82.1</v>
      </c>
      <c r="R1361" s="25">
        <v>55</v>
      </c>
      <c r="S1361" s="25">
        <v>70</v>
      </c>
    </row>
    <row r="1362" spans="1:19" x14ac:dyDescent="0.25">
      <c r="A1362" s="25" t="s">
        <v>101</v>
      </c>
      <c r="B1362" s="25" t="str">
        <f>VLOOKUP(A1362,'Cód dos países'!$A$3:$C$199,2,FALSE)</f>
        <v>GAB</v>
      </c>
      <c r="C1362" s="25">
        <f>VLOOKUP(A1362,'Cód dos países'!$A$3:$C$199,3,FALSE)</f>
        <v>61</v>
      </c>
      <c r="D1362" s="25">
        <v>2011</v>
      </c>
      <c r="E1362">
        <f t="shared" si="42"/>
        <v>612011</v>
      </c>
      <c r="F1362" s="25">
        <v>56.4</v>
      </c>
      <c r="G1362" s="25">
        <v>40</v>
      </c>
      <c r="H1362" s="25">
        <f t="shared" si="43"/>
        <v>0.4</v>
      </c>
      <c r="I1362" s="25">
        <v>28</v>
      </c>
      <c r="J1362" s="25" t="s">
        <v>421</v>
      </c>
      <c r="K1362" s="25">
        <v>73.5</v>
      </c>
      <c r="L1362" s="25">
        <v>81.5</v>
      </c>
      <c r="M1362" s="25" t="s">
        <v>421</v>
      </c>
      <c r="N1362" s="25">
        <v>57.7</v>
      </c>
      <c r="O1362" s="25">
        <v>59.8</v>
      </c>
      <c r="P1362" s="25">
        <v>77.7</v>
      </c>
      <c r="Q1362" s="25">
        <v>61.1</v>
      </c>
      <c r="R1362" s="25">
        <v>45</v>
      </c>
      <c r="S1362" s="25">
        <v>40</v>
      </c>
    </row>
    <row r="1363" spans="1:19" x14ac:dyDescent="0.25">
      <c r="A1363" s="25" t="s">
        <v>105</v>
      </c>
      <c r="B1363" s="25" t="str">
        <f>VLOOKUP(A1363,'Cód dos países'!$A$3:$C$199,2,FALSE)</f>
        <v>GEO</v>
      </c>
      <c r="C1363" s="25">
        <f>VLOOKUP(A1363,'Cód dos países'!$A$3:$C$199,3,FALSE)</f>
        <v>63</v>
      </c>
      <c r="D1363" s="25">
        <v>2011</v>
      </c>
      <c r="E1363">
        <f t="shared" si="42"/>
        <v>632011</v>
      </c>
      <c r="F1363" s="25">
        <v>69.400000000000006</v>
      </c>
      <c r="G1363" s="25">
        <v>40</v>
      </c>
      <c r="H1363" s="25">
        <f t="shared" si="43"/>
        <v>0.4</v>
      </c>
      <c r="I1363" s="25">
        <v>38</v>
      </c>
      <c r="J1363" s="25" t="s">
        <v>421</v>
      </c>
      <c r="K1363" s="25">
        <v>87.8</v>
      </c>
      <c r="L1363" s="25">
        <v>55.8</v>
      </c>
      <c r="M1363" s="25" t="s">
        <v>421</v>
      </c>
      <c r="N1363" s="25">
        <v>86.9</v>
      </c>
      <c r="O1363" s="25">
        <v>92.1</v>
      </c>
      <c r="P1363" s="25">
        <v>74.400000000000006</v>
      </c>
      <c r="Q1363" s="25">
        <v>89.2</v>
      </c>
      <c r="R1363" s="25">
        <v>70</v>
      </c>
      <c r="S1363" s="25">
        <v>60</v>
      </c>
    </row>
    <row r="1364" spans="1:19" x14ac:dyDescent="0.25">
      <c r="A1364" s="25" t="s">
        <v>73</v>
      </c>
      <c r="B1364" s="25" t="str">
        <f>VLOOKUP(A1364,'Cód dos países'!$A$3:$C$199,2,FALSE)</f>
        <v>DEU</v>
      </c>
      <c r="C1364" s="25">
        <f>VLOOKUP(A1364,'Cód dos países'!$A$3:$C$199,3,FALSE)</f>
        <v>64</v>
      </c>
      <c r="D1364" s="25">
        <v>2011</v>
      </c>
      <c r="E1364">
        <f t="shared" si="42"/>
        <v>642011</v>
      </c>
      <c r="F1364" s="25">
        <v>71</v>
      </c>
      <c r="G1364" s="25">
        <v>90</v>
      </c>
      <c r="H1364" s="25">
        <f t="shared" si="43"/>
        <v>0.9</v>
      </c>
      <c r="I1364" s="25">
        <v>79</v>
      </c>
      <c r="J1364" s="25" t="s">
        <v>421</v>
      </c>
      <c r="K1364" s="25">
        <v>61.3</v>
      </c>
      <c r="L1364" s="25">
        <v>32.200000000000003</v>
      </c>
      <c r="M1364" s="25" t="s">
        <v>421</v>
      </c>
      <c r="N1364" s="25">
        <v>90.5</v>
      </c>
      <c r="O1364" s="25">
        <v>41.4</v>
      </c>
      <c r="P1364" s="25">
        <v>83.5</v>
      </c>
      <c r="Q1364" s="25">
        <v>87.1</v>
      </c>
      <c r="R1364" s="25">
        <v>85</v>
      </c>
      <c r="S1364" s="25">
        <v>60</v>
      </c>
    </row>
    <row r="1365" spans="1:19" x14ac:dyDescent="0.25">
      <c r="A1365" s="25" t="s">
        <v>107</v>
      </c>
      <c r="B1365" s="25" t="str">
        <f>VLOOKUP(A1365,'Cód dos países'!$A$3:$C$199,2,FALSE)</f>
        <v>GHA</v>
      </c>
      <c r="C1365" s="25">
        <f>VLOOKUP(A1365,'Cód dos países'!$A$3:$C$199,3,FALSE)</f>
        <v>66</v>
      </c>
      <c r="D1365" s="25">
        <v>2011</v>
      </c>
      <c r="E1365">
        <f t="shared" si="42"/>
        <v>662011</v>
      </c>
      <c r="F1365" s="25">
        <v>60.7</v>
      </c>
      <c r="G1365" s="25">
        <v>50</v>
      </c>
      <c r="H1365" s="25">
        <f t="shared" si="43"/>
        <v>0.5</v>
      </c>
      <c r="I1365" s="25">
        <v>41</v>
      </c>
      <c r="J1365" s="25" t="s">
        <v>421</v>
      </c>
      <c r="K1365" s="25">
        <v>81.900000000000006</v>
      </c>
      <c r="L1365" s="25">
        <v>48.3</v>
      </c>
      <c r="M1365" s="25" t="s">
        <v>421</v>
      </c>
      <c r="N1365" s="25">
        <v>62.9</v>
      </c>
      <c r="O1365" s="25">
        <v>62.9</v>
      </c>
      <c r="P1365" s="25">
        <v>66.900000000000006</v>
      </c>
      <c r="Q1365" s="25">
        <v>67.8</v>
      </c>
      <c r="R1365" s="25">
        <v>65</v>
      </c>
      <c r="S1365" s="25">
        <v>60</v>
      </c>
    </row>
    <row r="1366" spans="1:19" x14ac:dyDescent="0.25">
      <c r="A1366" s="25" t="s">
        <v>116</v>
      </c>
      <c r="B1366" s="25" t="str">
        <f>VLOOKUP(A1366,'Cód dos países'!$A$3:$C$199,2,FALSE)</f>
        <v>GRC</v>
      </c>
      <c r="C1366" s="25">
        <f>VLOOKUP(A1366,'Cód dos países'!$A$3:$C$199,3,FALSE)</f>
        <v>67</v>
      </c>
      <c r="D1366" s="25">
        <v>2011</v>
      </c>
      <c r="E1366">
        <f t="shared" si="42"/>
        <v>672011</v>
      </c>
      <c r="F1366" s="25">
        <v>55.4</v>
      </c>
      <c r="G1366" s="25">
        <v>50</v>
      </c>
      <c r="H1366" s="25">
        <f t="shared" si="43"/>
        <v>0.5</v>
      </c>
      <c r="I1366" s="25">
        <v>35</v>
      </c>
      <c r="J1366" s="25" t="s">
        <v>421</v>
      </c>
      <c r="K1366" s="25">
        <v>65.3</v>
      </c>
      <c r="L1366" s="25">
        <v>16.2</v>
      </c>
      <c r="M1366" s="25" t="s">
        <v>421</v>
      </c>
      <c r="N1366" s="25">
        <v>76.3</v>
      </c>
      <c r="O1366" s="25">
        <v>36.6</v>
      </c>
      <c r="P1366" s="25">
        <v>72.599999999999994</v>
      </c>
      <c r="Q1366" s="25">
        <v>82.1</v>
      </c>
      <c r="R1366" s="25">
        <v>60</v>
      </c>
      <c r="S1366" s="25">
        <v>60</v>
      </c>
    </row>
    <row r="1367" spans="1:19" x14ac:dyDescent="0.25">
      <c r="A1367" s="25" t="s">
        <v>118</v>
      </c>
      <c r="B1367" s="25" t="str">
        <f>VLOOKUP(A1367,'Cód dos países'!$A$3:$C$199,2,FALSE)</f>
        <v>GTM</v>
      </c>
      <c r="C1367" s="25">
        <f>VLOOKUP(A1367,'Cód dos países'!$A$3:$C$199,3,FALSE)</f>
        <v>69</v>
      </c>
      <c r="D1367" s="25">
        <v>2011</v>
      </c>
      <c r="E1367">
        <f t="shared" si="42"/>
        <v>692011</v>
      </c>
      <c r="F1367" s="25">
        <v>60.9</v>
      </c>
      <c r="G1367" s="25">
        <v>30</v>
      </c>
      <c r="H1367" s="25">
        <f t="shared" si="43"/>
        <v>0.3</v>
      </c>
      <c r="I1367" s="25">
        <v>32</v>
      </c>
      <c r="J1367" s="25" t="s">
        <v>421</v>
      </c>
      <c r="K1367" s="25">
        <v>79.599999999999994</v>
      </c>
      <c r="L1367" s="25">
        <v>93.9</v>
      </c>
      <c r="M1367" s="25" t="s">
        <v>421</v>
      </c>
      <c r="N1367" s="25">
        <v>48.5</v>
      </c>
      <c r="O1367" s="25">
        <v>53.5</v>
      </c>
      <c r="P1367" s="25">
        <v>77.3</v>
      </c>
      <c r="Q1367" s="25">
        <v>84.6</v>
      </c>
      <c r="R1367" s="25">
        <v>60</v>
      </c>
      <c r="S1367" s="25">
        <v>50</v>
      </c>
    </row>
    <row r="1368" spans="1:19" x14ac:dyDescent="0.25">
      <c r="A1368" s="25" t="s">
        <v>109</v>
      </c>
      <c r="B1368" s="25" t="str">
        <f>VLOOKUP(A1368,'Cód dos países'!$A$3:$C$199,2,FALSE)</f>
        <v>GIN</v>
      </c>
      <c r="C1368" s="25">
        <f>VLOOKUP(A1368,'Cód dos países'!$A$3:$C$199,3,FALSE)</f>
        <v>70</v>
      </c>
      <c r="D1368" s="25">
        <v>2011</v>
      </c>
      <c r="E1368">
        <f t="shared" si="42"/>
        <v>702011</v>
      </c>
      <c r="F1368" s="25">
        <v>50.8</v>
      </c>
      <c r="G1368" s="25">
        <v>20</v>
      </c>
      <c r="H1368" s="25">
        <f t="shared" si="43"/>
        <v>0.2</v>
      </c>
      <c r="I1368" s="25">
        <v>20</v>
      </c>
      <c r="J1368" s="25" t="s">
        <v>421</v>
      </c>
      <c r="K1368" s="25">
        <v>69.3</v>
      </c>
      <c r="L1368" s="25">
        <v>82.6</v>
      </c>
      <c r="M1368" s="25" t="s">
        <v>421</v>
      </c>
      <c r="N1368" s="25">
        <v>38.5</v>
      </c>
      <c r="O1368" s="25">
        <v>64.7</v>
      </c>
      <c r="P1368" s="25">
        <v>67.099999999999994</v>
      </c>
      <c r="Q1368" s="25">
        <v>61.2</v>
      </c>
      <c r="R1368" s="25">
        <v>45</v>
      </c>
      <c r="S1368" s="25">
        <v>40</v>
      </c>
    </row>
    <row r="1369" spans="1:19" x14ac:dyDescent="0.25">
      <c r="A1369" s="25" t="s">
        <v>112</v>
      </c>
      <c r="B1369" s="25" t="str">
        <f>VLOOKUP(A1369,'Cód dos países'!$A$3:$C$199,2,FALSE)</f>
        <v>GNB</v>
      </c>
      <c r="C1369" s="25">
        <f>VLOOKUP(A1369,'Cód dos países'!$A$3:$C$199,3,FALSE)</f>
        <v>71</v>
      </c>
      <c r="D1369" s="25">
        <v>2011</v>
      </c>
      <c r="E1369">
        <f t="shared" si="42"/>
        <v>712011</v>
      </c>
      <c r="F1369" s="25">
        <v>50.1</v>
      </c>
      <c r="G1369" s="25">
        <v>20</v>
      </c>
      <c r="H1369" s="25">
        <f t="shared" si="43"/>
        <v>0.2</v>
      </c>
      <c r="I1369" s="25">
        <v>21</v>
      </c>
      <c r="J1369" s="25" t="s">
        <v>421</v>
      </c>
      <c r="K1369" s="25">
        <v>88.7</v>
      </c>
      <c r="L1369" s="25">
        <v>63.3</v>
      </c>
      <c r="M1369" s="25" t="s">
        <v>421</v>
      </c>
      <c r="N1369" s="25">
        <v>40.5</v>
      </c>
      <c r="O1369" s="25">
        <v>61</v>
      </c>
      <c r="P1369" s="25">
        <v>75.900000000000006</v>
      </c>
      <c r="Q1369" s="25">
        <v>65.3</v>
      </c>
      <c r="R1369" s="25">
        <v>35</v>
      </c>
      <c r="S1369" s="25">
        <v>30</v>
      </c>
    </row>
    <row r="1370" spans="1:19" x14ac:dyDescent="0.25">
      <c r="A1370" s="25" t="s">
        <v>120</v>
      </c>
      <c r="B1370" s="25" t="str">
        <f>VLOOKUP(A1370,'Cód dos países'!$A$3:$C$199,2,FALSE)</f>
        <v>GUY</v>
      </c>
      <c r="C1370" s="25">
        <f>VLOOKUP(A1370,'Cód dos países'!$A$3:$C$199,3,FALSE)</f>
        <v>72</v>
      </c>
      <c r="D1370" s="25">
        <v>2011</v>
      </c>
      <c r="E1370">
        <f t="shared" si="42"/>
        <v>722011</v>
      </c>
      <c r="F1370" s="25">
        <v>51.3</v>
      </c>
      <c r="G1370" s="25">
        <v>30</v>
      </c>
      <c r="H1370" s="25">
        <f t="shared" si="43"/>
        <v>0.3</v>
      </c>
      <c r="I1370" s="25">
        <v>27</v>
      </c>
      <c r="J1370" s="25" t="s">
        <v>421</v>
      </c>
      <c r="K1370" s="25">
        <v>64</v>
      </c>
      <c r="L1370" s="25">
        <v>52</v>
      </c>
      <c r="M1370" s="25" t="s">
        <v>421</v>
      </c>
      <c r="N1370" s="25">
        <v>65.5</v>
      </c>
      <c r="O1370" s="25">
        <v>65.3</v>
      </c>
      <c r="P1370" s="25">
        <v>77.400000000000006</v>
      </c>
      <c r="Q1370" s="25">
        <v>71.5</v>
      </c>
      <c r="R1370" s="25">
        <v>30</v>
      </c>
      <c r="S1370" s="25">
        <v>30</v>
      </c>
    </row>
    <row r="1371" spans="1:19" x14ac:dyDescent="0.25">
      <c r="A1371" s="25" t="s">
        <v>128</v>
      </c>
      <c r="B1371" s="25" t="str">
        <f>VLOOKUP(A1371,'Cód dos países'!$A$3:$C$199,2,FALSE)</f>
        <v>HTI</v>
      </c>
      <c r="C1371" s="25">
        <f>VLOOKUP(A1371,'Cód dos países'!$A$3:$C$199,3,FALSE)</f>
        <v>73</v>
      </c>
      <c r="D1371" s="25">
        <v>2011</v>
      </c>
      <c r="E1371">
        <f t="shared" si="42"/>
        <v>732011</v>
      </c>
      <c r="F1371" s="25">
        <v>50.7</v>
      </c>
      <c r="G1371" s="25">
        <v>10</v>
      </c>
      <c r="H1371" s="25">
        <f t="shared" si="43"/>
        <v>0.1</v>
      </c>
      <c r="I1371" s="25">
        <v>22</v>
      </c>
      <c r="J1371" s="25" t="s">
        <v>421</v>
      </c>
      <c r="K1371" s="25">
        <v>80.599999999999994</v>
      </c>
      <c r="L1371" s="25">
        <v>85.3</v>
      </c>
      <c r="M1371" s="25" t="s">
        <v>421</v>
      </c>
      <c r="N1371" s="25">
        <v>33.299999999999997</v>
      </c>
      <c r="O1371" s="25">
        <v>65.400000000000006</v>
      </c>
      <c r="P1371" s="25">
        <v>76</v>
      </c>
      <c r="Q1371" s="25">
        <v>74.8</v>
      </c>
      <c r="R1371" s="25">
        <v>30</v>
      </c>
      <c r="S1371" s="25">
        <v>30</v>
      </c>
    </row>
    <row r="1372" spans="1:19" x14ac:dyDescent="0.25">
      <c r="A1372" s="25" t="s">
        <v>124</v>
      </c>
      <c r="B1372" s="25" t="str">
        <f>VLOOKUP(A1372,'Cód dos países'!$A$3:$C$199,2,FALSE)</f>
        <v>HND</v>
      </c>
      <c r="C1372" s="25">
        <f>VLOOKUP(A1372,'Cód dos países'!$A$3:$C$199,3,FALSE)</f>
        <v>74</v>
      </c>
      <c r="D1372" s="25">
        <v>2011</v>
      </c>
      <c r="E1372">
        <f t="shared" si="42"/>
        <v>742011</v>
      </c>
      <c r="F1372" s="25">
        <v>58.8</v>
      </c>
      <c r="G1372" s="25">
        <v>30</v>
      </c>
      <c r="H1372" s="25">
        <f t="shared" si="43"/>
        <v>0.3</v>
      </c>
      <c r="I1372" s="25">
        <v>24</v>
      </c>
      <c r="J1372" s="25" t="s">
        <v>421</v>
      </c>
      <c r="K1372" s="25">
        <v>83.7</v>
      </c>
      <c r="L1372" s="25">
        <v>83.4</v>
      </c>
      <c r="M1372" s="25" t="s">
        <v>421</v>
      </c>
      <c r="N1372" s="25">
        <v>60.6</v>
      </c>
      <c r="O1372" s="25">
        <v>30</v>
      </c>
      <c r="P1372" s="25">
        <v>74.099999999999994</v>
      </c>
      <c r="Q1372" s="25">
        <v>77.099999999999994</v>
      </c>
      <c r="R1372" s="25">
        <v>65</v>
      </c>
      <c r="S1372" s="25">
        <v>60</v>
      </c>
    </row>
    <row r="1373" spans="1:19" x14ac:dyDescent="0.25">
      <c r="A1373" s="25" t="s">
        <v>122</v>
      </c>
      <c r="B1373" s="25" t="str">
        <f>VLOOKUP(A1373,'Cód dos países'!$A$3:$C$199,2,FALSE)</f>
        <v>HKG</v>
      </c>
      <c r="C1373" s="25">
        <f>VLOOKUP(A1373,'Cód dos países'!$A$3:$C$199,3,FALSE)</f>
        <v>75</v>
      </c>
      <c r="D1373" s="25">
        <v>2011</v>
      </c>
      <c r="E1373">
        <f t="shared" si="42"/>
        <v>752011</v>
      </c>
      <c r="F1373" s="25">
        <v>89.9</v>
      </c>
      <c r="G1373" s="25">
        <v>90</v>
      </c>
      <c r="H1373" s="25">
        <f t="shared" si="43"/>
        <v>0.9</v>
      </c>
      <c r="I1373" s="25">
        <v>84</v>
      </c>
      <c r="J1373" s="25" t="s">
        <v>421</v>
      </c>
      <c r="K1373" s="25">
        <v>93.1</v>
      </c>
      <c r="L1373" s="25">
        <v>91</v>
      </c>
      <c r="M1373" s="25" t="s">
        <v>421</v>
      </c>
      <c r="N1373" s="25">
        <v>98.9</v>
      </c>
      <c r="O1373" s="25">
        <v>86.5</v>
      </c>
      <c r="P1373" s="25">
        <v>85.8</v>
      </c>
      <c r="Q1373" s="25">
        <v>90</v>
      </c>
      <c r="R1373" s="25">
        <v>90</v>
      </c>
      <c r="S1373" s="25">
        <v>90</v>
      </c>
    </row>
    <row r="1374" spans="1:19" x14ac:dyDescent="0.25">
      <c r="A1374" s="25" t="s">
        <v>130</v>
      </c>
      <c r="B1374" s="25" t="str">
        <f>VLOOKUP(A1374,'Cód dos países'!$A$3:$C$199,2,FALSE)</f>
        <v>HUN</v>
      </c>
      <c r="C1374" s="25">
        <f>VLOOKUP(A1374,'Cód dos países'!$A$3:$C$199,3,FALSE)</f>
        <v>76</v>
      </c>
      <c r="D1374" s="25">
        <v>2011</v>
      </c>
      <c r="E1374">
        <f t="shared" si="42"/>
        <v>762011</v>
      </c>
      <c r="F1374" s="25">
        <v>67.099999999999994</v>
      </c>
      <c r="G1374" s="25">
        <v>70</v>
      </c>
      <c r="H1374" s="25">
        <f t="shared" si="43"/>
        <v>0.7</v>
      </c>
      <c r="I1374" s="25">
        <v>47</v>
      </c>
      <c r="J1374" s="25" t="s">
        <v>421</v>
      </c>
      <c r="K1374" s="25">
        <v>78.599999999999994</v>
      </c>
      <c r="L1374" s="25">
        <v>24.4</v>
      </c>
      <c r="M1374" s="25" t="s">
        <v>421</v>
      </c>
      <c r="N1374" s="25">
        <v>79.8</v>
      </c>
      <c r="O1374" s="25">
        <v>67.599999999999994</v>
      </c>
      <c r="P1374" s="25">
        <v>76.099999999999994</v>
      </c>
      <c r="Q1374" s="25">
        <v>87.1</v>
      </c>
      <c r="R1374" s="25">
        <v>70</v>
      </c>
      <c r="S1374" s="25">
        <v>70</v>
      </c>
    </row>
    <row r="1375" spans="1:19" x14ac:dyDescent="0.25">
      <c r="A1375" s="25" t="s">
        <v>142</v>
      </c>
      <c r="B1375" s="25" t="str">
        <f>VLOOKUP(A1375,'Cód dos países'!$A$3:$C$199,2,FALSE)</f>
        <v>ISL</v>
      </c>
      <c r="C1375" s="25">
        <f>VLOOKUP(A1375,'Cód dos países'!$A$3:$C$199,3,FALSE)</f>
        <v>77</v>
      </c>
      <c r="D1375" s="25">
        <v>2011</v>
      </c>
      <c r="E1375">
        <f t="shared" si="42"/>
        <v>772011</v>
      </c>
      <c r="F1375" s="25">
        <v>70.900000000000006</v>
      </c>
      <c r="G1375" s="25">
        <v>90</v>
      </c>
      <c r="H1375" s="25">
        <f t="shared" si="43"/>
        <v>0.9</v>
      </c>
      <c r="I1375" s="25">
        <v>85</v>
      </c>
      <c r="J1375" s="25" t="s">
        <v>421</v>
      </c>
      <c r="K1375" s="25">
        <v>73.5</v>
      </c>
      <c r="L1375" s="25">
        <v>21.8</v>
      </c>
      <c r="M1375" s="25" t="s">
        <v>421</v>
      </c>
      <c r="N1375" s="25">
        <v>92</v>
      </c>
      <c r="O1375" s="25">
        <v>60.9</v>
      </c>
      <c r="P1375" s="25">
        <v>72.5</v>
      </c>
      <c r="Q1375" s="25">
        <v>88.2</v>
      </c>
      <c r="R1375" s="25">
        <v>65</v>
      </c>
      <c r="S1375" s="25">
        <v>60</v>
      </c>
    </row>
    <row r="1376" spans="1:19" x14ac:dyDescent="0.25">
      <c r="A1376" s="25" t="s">
        <v>134</v>
      </c>
      <c r="B1376" s="25" t="str">
        <f>VLOOKUP(A1376,'Cód dos países'!$A$3:$C$199,2,FALSE)</f>
        <v>IND</v>
      </c>
      <c r="C1376" s="25">
        <f>VLOOKUP(A1376,'Cód dos países'!$A$3:$C$199,3,FALSE)</f>
        <v>78</v>
      </c>
      <c r="D1376" s="25">
        <v>2011</v>
      </c>
      <c r="E1376">
        <f t="shared" si="42"/>
        <v>782011</v>
      </c>
      <c r="F1376" s="25">
        <v>54.6</v>
      </c>
      <c r="G1376" s="25">
        <v>50</v>
      </c>
      <c r="H1376" s="25">
        <f t="shared" si="43"/>
        <v>0.5</v>
      </c>
      <c r="I1376" s="25">
        <v>33</v>
      </c>
      <c r="J1376" s="25" t="s">
        <v>421</v>
      </c>
      <c r="K1376" s="25">
        <v>76.099999999999994</v>
      </c>
      <c r="L1376" s="25">
        <v>74.8</v>
      </c>
      <c r="M1376" s="25" t="s">
        <v>421</v>
      </c>
      <c r="N1376" s="25">
        <v>35.5</v>
      </c>
      <c r="O1376" s="25">
        <v>74.2</v>
      </c>
      <c r="P1376" s="25">
        <v>62.9</v>
      </c>
      <c r="Q1376" s="25">
        <v>64.099999999999994</v>
      </c>
      <c r="R1376" s="25">
        <v>35</v>
      </c>
      <c r="S1376" s="25">
        <v>40</v>
      </c>
    </row>
    <row r="1377" spans="1:19" x14ac:dyDescent="0.25">
      <c r="A1377" s="25" t="s">
        <v>132</v>
      </c>
      <c r="B1377" s="25" t="str">
        <f>VLOOKUP(A1377,'Cód dos países'!$A$3:$C$199,2,FALSE)</f>
        <v>IDN</v>
      </c>
      <c r="C1377" s="25">
        <f>VLOOKUP(A1377,'Cód dos países'!$A$3:$C$199,3,FALSE)</f>
        <v>79</v>
      </c>
      <c r="D1377" s="25">
        <v>2011</v>
      </c>
      <c r="E1377">
        <f t="shared" si="42"/>
        <v>792011</v>
      </c>
      <c r="F1377" s="25">
        <v>56.4</v>
      </c>
      <c r="G1377" s="25">
        <v>30</v>
      </c>
      <c r="H1377" s="25">
        <f t="shared" si="43"/>
        <v>0.3</v>
      </c>
      <c r="I1377" s="25">
        <v>28</v>
      </c>
      <c r="J1377" s="25" t="s">
        <v>421</v>
      </c>
      <c r="K1377" s="25">
        <v>83.5</v>
      </c>
      <c r="L1377" s="25">
        <v>91.6</v>
      </c>
      <c r="M1377" s="25" t="s">
        <v>421</v>
      </c>
      <c r="N1377" s="25">
        <v>54.6</v>
      </c>
      <c r="O1377" s="25">
        <v>52.1</v>
      </c>
      <c r="P1377" s="25">
        <v>75.2</v>
      </c>
      <c r="Q1377" s="25">
        <v>73.900000000000006</v>
      </c>
      <c r="R1377" s="25">
        <v>35</v>
      </c>
      <c r="S1377" s="25">
        <v>40</v>
      </c>
    </row>
    <row r="1378" spans="1:19" x14ac:dyDescent="0.25">
      <c r="A1378" s="25" t="s">
        <v>138</v>
      </c>
      <c r="B1378" s="25" t="str">
        <f>VLOOKUP(A1378,'Cód dos países'!$A$3:$C$199,2,FALSE)</f>
        <v>IRN</v>
      </c>
      <c r="C1378" s="25">
        <f>VLOOKUP(A1378,'Cód dos países'!$A$3:$C$199,3,FALSE)</f>
        <v>80</v>
      </c>
      <c r="D1378" s="25">
        <v>2011</v>
      </c>
      <c r="E1378">
        <f t="shared" si="42"/>
        <v>802011</v>
      </c>
      <c r="F1378" s="25">
        <v>42.3</v>
      </c>
      <c r="G1378" s="25">
        <v>10</v>
      </c>
      <c r="H1378" s="25">
        <f t="shared" si="43"/>
        <v>0.1</v>
      </c>
      <c r="I1378" s="25">
        <v>22</v>
      </c>
      <c r="J1378" s="25" t="s">
        <v>421</v>
      </c>
      <c r="K1378" s="25">
        <v>80.599999999999994</v>
      </c>
      <c r="L1378" s="25">
        <v>76.900000000000006</v>
      </c>
      <c r="M1378" s="25" t="s">
        <v>421</v>
      </c>
      <c r="N1378" s="25">
        <v>64.8</v>
      </c>
      <c r="O1378" s="25">
        <v>51.5</v>
      </c>
      <c r="P1378" s="25">
        <v>62</v>
      </c>
      <c r="Q1378" s="25">
        <v>45.7</v>
      </c>
      <c r="R1378" s="25">
        <v>0</v>
      </c>
      <c r="S1378" s="25">
        <v>10</v>
      </c>
    </row>
    <row r="1379" spans="1:19" x14ac:dyDescent="0.25">
      <c r="A1379" s="25" t="s">
        <v>140</v>
      </c>
      <c r="B1379" s="25" t="str">
        <f>VLOOKUP(A1379,'Cód dos países'!$A$3:$C$199,2,FALSE)</f>
        <v>IRQ</v>
      </c>
      <c r="C1379" s="25">
        <f>VLOOKUP(A1379,'Cód dos países'!$A$3:$C$199,3,FALSE)</f>
        <v>81</v>
      </c>
      <c r="D1379" s="25">
        <v>2011</v>
      </c>
      <c r="E1379">
        <f t="shared" si="42"/>
        <v>812011</v>
      </c>
      <c r="F1379" s="25" t="s">
        <v>421</v>
      </c>
      <c r="H1379" s="25" t="str">
        <f t="shared" si="43"/>
        <v/>
      </c>
      <c r="I1379" s="25" t="s">
        <v>421</v>
      </c>
      <c r="J1379" s="25" t="s">
        <v>421</v>
      </c>
      <c r="K1379" s="25" t="s">
        <v>421</v>
      </c>
      <c r="L1379" s="25" t="s">
        <v>421</v>
      </c>
      <c r="M1379" s="25" t="s">
        <v>421</v>
      </c>
      <c r="N1379" s="25" t="s">
        <v>421</v>
      </c>
      <c r="O1379" s="25" t="s">
        <v>421</v>
      </c>
      <c r="P1379" s="25" t="s">
        <v>421</v>
      </c>
      <c r="Q1379" s="25" t="s">
        <v>421</v>
      </c>
      <c r="R1379" s="25" t="s">
        <v>421</v>
      </c>
      <c r="S1379" s="25" t="s">
        <v>421</v>
      </c>
    </row>
    <row r="1380" spans="1:19" x14ac:dyDescent="0.25">
      <c r="A1380" s="25" t="s">
        <v>136</v>
      </c>
      <c r="B1380" s="25" t="str">
        <f>VLOOKUP(A1380,'Cód dos países'!$A$3:$C$199,2,FALSE)</f>
        <v>IRL</v>
      </c>
      <c r="C1380" s="25">
        <f>VLOOKUP(A1380,'Cód dos países'!$A$3:$C$199,3,FALSE)</f>
        <v>82</v>
      </c>
      <c r="D1380" s="25">
        <v>2011</v>
      </c>
      <c r="E1380">
        <f t="shared" si="42"/>
        <v>822011</v>
      </c>
      <c r="F1380" s="25">
        <v>76.900000000000006</v>
      </c>
      <c r="G1380" s="25">
        <v>90</v>
      </c>
      <c r="H1380" s="25">
        <f t="shared" si="43"/>
        <v>0.9</v>
      </c>
      <c r="I1380" s="25">
        <v>80</v>
      </c>
      <c r="J1380" s="25" t="s">
        <v>421</v>
      </c>
      <c r="K1380" s="25">
        <v>73.900000000000006</v>
      </c>
      <c r="L1380" s="25">
        <v>30.4</v>
      </c>
      <c r="M1380" s="25" t="s">
        <v>421</v>
      </c>
      <c r="N1380" s="25">
        <v>92.8</v>
      </c>
      <c r="O1380" s="25">
        <v>78.400000000000006</v>
      </c>
      <c r="P1380" s="25">
        <v>76.7</v>
      </c>
      <c r="Q1380" s="25">
        <v>87.1</v>
      </c>
      <c r="R1380" s="25">
        <v>90</v>
      </c>
      <c r="S1380" s="25">
        <v>70</v>
      </c>
    </row>
    <row r="1381" spans="1:19" x14ac:dyDescent="0.25">
      <c r="A1381" s="25" t="s">
        <v>144</v>
      </c>
      <c r="B1381" s="25" t="str">
        <f>VLOOKUP(A1381,'Cód dos países'!$A$3:$C$199,2,FALSE)</f>
        <v>ISR</v>
      </c>
      <c r="C1381" s="25">
        <f>VLOOKUP(A1381,'Cód dos países'!$A$3:$C$199,3,FALSE)</f>
        <v>83</v>
      </c>
      <c r="D1381" s="25">
        <v>2011</v>
      </c>
      <c r="E1381">
        <f t="shared" si="42"/>
        <v>832011</v>
      </c>
      <c r="F1381" s="25">
        <v>67.8</v>
      </c>
      <c r="G1381" s="25">
        <v>70</v>
      </c>
      <c r="H1381" s="25">
        <f t="shared" si="43"/>
        <v>0.7</v>
      </c>
      <c r="I1381" s="25">
        <v>61</v>
      </c>
      <c r="J1381" s="25" t="s">
        <v>421</v>
      </c>
      <c r="K1381" s="25">
        <v>64.099999999999994</v>
      </c>
      <c r="L1381" s="25">
        <v>41</v>
      </c>
      <c r="M1381" s="25" t="s">
        <v>421</v>
      </c>
      <c r="N1381" s="25">
        <v>64.400000000000006</v>
      </c>
      <c r="O1381" s="25">
        <v>65.099999999999994</v>
      </c>
      <c r="P1381" s="25">
        <v>79</v>
      </c>
      <c r="Q1381" s="25">
        <v>83.6</v>
      </c>
      <c r="R1381" s="25">
        <v>80</v>
      </c>
      <c r="S1381" s="25">
        <v>70</v>
      </c>
    </row>
    <row r="1382" spans="1:19" x14ac:dyDescent="0.25">
      <c r="A1382" s="25" t="s">
        <v>146</v>
      </c>
      <c r="B1382" s="25" t="str">
        <f>VLOOKUP(A1382,'Cód dos países'!$A$3:$C$199,2,FALSE)</f>
        <v>ITA</v>
      </c>
      <c r="C1382" s="25">
        <f>VLOOKUP(A1382,'Cód dos países'!$A$3:$C$199,3,FALSE)</f>
        <v>84</v>
      </c>
      <c r="D1382" s="25">
        <v>2011</v>
      </c>
      <c r="E1382">
        <f t="shared" si="42"/>
        <v>842011</v>
      </c>
      <c r="F1382" s="25">
        <v>58.8</v>
      </c>
      <c r="G1382" s="25">
        <v>50</v>
      </c>
      <c r="H1382" s="25">
        <f t="shared" si="43"/>
        <v>0.5</v>
      </c>
      <c r="I1382" s="25">
        <v>39</v>
      </c>
      <c r="J1382" s="25" t="s">
        <v>421</v>
      </c>
      <c r="K1382" s="25">
        <v>55</v>
      </c>
      <c r="L1382" s="25">
        <v>19.399999999999999</v>
      </c>
      <c r="M1382" s="25" t="s">
        <v>421</v>
      </c>
      <c r="N1382" s="25">
        <v>77.400000000000006</v>
      </c>
      <c r="O1382" s="25">
        <v>43</v>
      </c>
      <c r="P1382" s="25">
        <v>82</v>
      </c>
      <c r="Q1382" s="25">
        <v>87.1</v>
      </c>
      <c r="R1382" s="25">
        <v>75</v>
      </c>
      <c r="S1382" s="25">
        <v>60</v>
      </c>
    </row>
    <row r="1383" spans="1:19" x14ac:dyDescent="0.25">
      <c r="A1383" s="25" t="s">
        <v>148</v>
      </c>
      <c r="B1383" s="25" t="str">
        <f>VLOOKUP(A1383,'Cód dos países'!$A$3:$C$199,2,FALSE)</f>
        <v>JAM</v>
      </c>
      <c r="C1383" s="25">
        <f>VLOOKUP(A1383,'Cód dos países'!$A$3:$C$199,3,FALSE)</f>
        <v>85</v>
      </c>
      <c r="D1383" s="25">
        <v>2011</v>
      </c>
      <c r="E1383">
        <f t="shared" si="42"/>
        <v>852011</v>
      </c>
      <c r="F1383" s="25">
        <v>65.099999999999994</v>
      </c>
      <c r="G1383" s="25">
        <v>40</v>
      </c>
      <c r="H1383" s="25">
        <f t="shared" si="43"/>
        <v>0.4</v>
      </c>
      <c r="I1383" s="25">
        <v>33</v>
      </c>
      <c r="J1383" s="25" t="s">
        <v>421</v>
      </c>
      <c r="K1383" s="25">
        <v>75.5</v>
      </c>
      <c r="L1383" s="25">
        <v>58.7</v>
      </c>
      <c r="M1383" s="25" t="s">
        <v>421</v>
      </c>
      <c r="N1383" s="25">
        <v>84.7</v>
      </c>
      <c r="O1383" s="25">
        <v>69.599999999999994</v>
      </c>
      <c r="P1383" s="25">
        <v>72.400000000000006</v>
      </c>
      <c r="Q1383" s="25">
        <v>72.099999999999994</v>
      </c>
      <c r="R1383" s="25">
        <v>85</v>
      </c>
      <c r="S1383" s="25">
        <v>60</v>
      </c>
    </row>
    <row r="1384" spans="1:19" x14ac:dyDescent="0.25">
      <c r="A1384" s="25" t="s">
        <v>152</v>
      </c>
      <c r="B1384" s="25" t="str">
        <f>VLOOKUP(A1384,'Cód dos países'!$A$3:$C$199,2,FALSE)</f>
        <v>JPN</v>
      </c>
      <c r="C1384" s="25">
        <f>VLOOKUP(A1384,'Cód dos países'!$A$3:$C$199,3,FALSE)</f>
        <v>86</v>
      </c>
      <c r="D1384" s="25">
        <v>2011</v>
      </c>
      <c r="E1384">
        <f t="shared" si="42"/>
        <v>862011</v>
      </c>
      <c r="F1384" s="25">
        <v>71.599999999999994</v>
      </c>
      <c r="G1384" s="25">
        <v>80</v>
      </c>
      <c r="H1384" s="25">
        <f t="shared" si="43"/>
        <v>0.8</v>
      </c>
      <c r="I1384" s="25">
        <v>78</v>
      </c>
      <c r="J1384" s="25" t="s">
        <v>421</v>
      </c>
      <c r="K1384" s="25">
        <v>67.099999999999994</v>
      </c>
      <c r="L1384" s="25">
        <v>47</v>
      </c>
      <c r="M1384" s="25" t="s">
        <v>421</v>
      </c>
      <c r="N1384" s="25">
        <v>81.8</v>
      </c>
      <c r="O1384" s="25">
        <v>81.400000000000006</v>
      </c>
      <c r="P1384" s="25">
        <v>88.9</v>
      </c>
      <c r="Q1384" s="25">
        <v>81.8</v>
      </c>
      <c r="R1384" s="25">
        <v>60</v>
      </c>
      <c r="S1384" s="25">
        <v>50</v>
      </c>
    </row>
    <row r="1385" spans="1:19" x14ac:dyDescent="0.25">
      <c r="A1385" s="25" t="s">
        <v>150</v>
      </c>
      <c r="B1385" s="25" t="str">
        <f>VLOOKUP(A1385,'Cód dos países'!$A$3:$C$199,2,FALSE)</f>
        <v>JOR</v>
      </c>
      <c r="C1385" s="25">
        <f>VLOOKUP(A1385,'Cód dos países'!$A$3:$C$199,3,FALSE)</f>
        <v>87</v>
      </c>
      <c r="D1385" s="25">
        <v>2011</v>
      </c>
      <c r="E1385">
        <f t="shared" si="42"/>
        <v>872011</v>
      </c>
      <c r="F1385" s="25">
        <v>69.900000000000006</v>
      </c>
      <c r="G1385" s="25">
        <v>55</v>
      </c>
      <c r="H1385" s="25">
        <f t="shared" si="43"/>
        <v>0.55000000000000004</v>
      </c>
      <c r="I1385" s="25">
        <v>47</v>
      </c>
      <c r="J1385" s="25" t="s">
        <v>421</v>
      </c>
      <c r="K1385" s="25">
        <v>93.5</v>
      </c>
      <c r="L1385" s="25">
        <v>67</v>
      </c>
      <c r="M1385" s="25" t="s">
        <v>421</v>
      </c>
      <c r="N1385" s="25">
        <v>69.5</v>
      </c>
      <c r="O1385" s="25">
        <v>75.7</v>
      </c>
      <c r="P1385" s="25">
        <v>81.2</v>
      </c>
      <c r="Q1385" s="25">
        <v>79.599999999999994</v>
      </c>
      <c r="R1385" s="25">
        <v>70</v>
      </c>
      <c r="S1385" s="25">
        <v>60</v>
      </c>
    </row>
    <row r="1386" spans="1:19" x14ac:dyDescent="0.25">
      <c r="A1386" s="25" t="s">
        <v>154</v>
      </c>
      <c r="B1386" s="25" t="str">
        <f>VLOOKUP(A1386,'Cód dos países'!$A$3:$C$199,2,FALSE)</f>
        <v>KAZ</v>
      </c>
      <c r="C1386" s="25">
        <f>VLOOKUP(A1386,'Cód dos países'!$A$3:$C$199,3,FALSE)</f>
        <v>88</v>
      </c>
      <c r="D1386" s="25">
        <v>2011</v>
      </c>
      <c r="E1386">
        <f t="shared" si="42"/>
        <v>882011</v>
      </c>
      <c r="F1386" s="25">
        <v>63.6</v>
      </c>
      <c r="G1386" s="25">
        <v>40</v>
      </c>
      <c r="H1386" s="25">
        <f t="shared" si="43"/>
        <v>0.4</v>
      </c>
      <c r="I1386" s="25">
        <v>29</v>
      </c>
      <c r="J1386" s="25" t="s">
        <v>421</v>
      </c>
      <c r="K1386" s="25">
        <v>90.4</v>
      </c>
      <c r="L1386" s="25">
        <v>83.4</v>
      </c>
      <c r="M1386" s="25" t="s">
        <v>421</v>
      </c>
      <c r="N1386" s="25">
        <v>72.900000000000006</v>
      </c>
      <c r="O1386" s="25">
        <v>88.7</v>
      </c>
      <c r="P1386" s="25">
        <v>71.8</v>
      </c>
      <c r="Q1386" s="25">
        <v>79.599999999999994</v>
      </c>
      <c r="R1386" s="25">
        <v>30</v>
      </c>
      <c r="S1386" s="25">
        <v>50</v>
      </c>
    </row>
    <row r="1387" spans="1:19" x14ac:dyDescent="0.25">
      <c r="A1387" s="25" t="s">
        <v>156</v>
      </c>
      <c r="B1387" s="25" t="str">
        <f>VLOOKUP(A1387,'Cód dos países'!$A$3:$C$199,2,FALSE)</f>
        <v>KEN</v>
      </c>
      <c r="C1387" s="25">
        <f>VLOOKUP(A1387,'Cód dos países'!$A$3:$C$199,3,FALSE)</f>
        <v>89</v>
      </c>
      <c r="D1387" s="25">
        <v>2011</v>
      </c>
      <c r="E1387">
        <f t="shared" si="42"/>
        <v>892011</v>
      </c>
      <c r="F1387" s="25">
        <v>57.5</v>
      </c>
      <c r="G1387" s="25">
        <v>30</v>
      </c>
      <c r="H1387" s="25">
        <f t="shared" si="43"/>
        <v>0.3</v>
      </c>
      <c r="I1387" s="25">
        <v>21</v>
      </c>
      <c r="J1387" s="25" t="s">
        <v>421</v>
      </c>
      <c r="K1387" s="25">
        <v>77.7</v>
      </c>
      <c r="L1387" s="25">
        <v>75.3</v>
      </c>
      <c r="M1387" s="25" t="s">
        <v>421</v>
      </c>
      <c r="N1387" s="25">
        <v>61.7</v>
      </c>
      <c r="O1387" s="25">
        <v>63.3</v>
      </c>
      <c r="P1387" s="25">
        <v>79.099999999999994</v>
      </c>
      <c r="Q1387" s="25">
        <v>66.7</v>
      </c>
      <c r="R1387" s="25">
        <v>50</v>
      </c>
      <c r="S1387" s="25">
        <v>50</v>
      </c>
    </row>
    <row r="1388" spans="1:19" x14ac:dyDescent="0.25">
      <c r="A1388" s="25" t="s">
        <v>356</v>
      </c>
      <c r="B1388" s="25" t="str">
        <f>VLOOKUP(A1388,'Cód dos países'!$A$3:$C$199,2,FALSE)</f>
        <v>KIR</v>
      </c>
      <c r="C1388" s="25">
        <f>VLOOKUP(A1388,'Cód dos países'!$A$3:$C$199,3,FALSE)</f>
        <v>90</v>
      </c>
      <c r="D1388" s="25">
        <v>2011</v>
      </c>
      <c r="E1388">
        <f t="shared" si="42"/>
        <v>902011</v>
      </c>
      <c r="F1388" s="25">
        <v>46.9</v>
      </c>
      <c r="G1388" s="25">
        <v>30</v>
      </c>
      <c r="H1388" s="25">
        <f t="shared" si="43"/>
        <v>0.3</v>
      </c>
      <c r="I1388" s="25">
        <v>32</v>
      </c>
      <c r="J1388" s="25" t="s">
        <v>421</v>
      </c>
      <c r="K1388" s="25">
        <v>72.400000000000006</v>
      </c>
      <c r="L1388" s="25">
        <v>0</v>
      </c>
      <c r="M1388" s="25" t="s">
        <v>421</v>
      </c>
      <c r="N1388" s="25">
        <v>61.2</v>
      </c>
      <c r="O1388" s="25">
        <v>85.5</v>
      </c>
      <c r="P1388" s="25">
        <v>77.3</v>
      </c>
      <c r="Q1388" s="25">
        <v>55.4</v>
      </c>
      <c r="R1388" s="25">
        <v>25</v>
      </c>
      <c r="S1388" s="25">
        <v>30</v>
      </c>
    </row>
    <row r="1389" spans="1:19" x14ac:dyDescent="0.25">
      <c r="A1389" s="25" t="s">
        <v>324</v>
      </c>
      <c r="B1389" s="25" t="str">
        <f>VLOOKUP(A1389,'Cód dos países'!$A$3:$C$199,2,FALSE)</f>
        <v>LWI</v>
      </c>
      <c r="C1389" s="25">
        <f>VLOOKUP(A1389,'Cód dos países'!$A$3:$C$199,3,FALSE)</f>
        <v>93</v>
      </c>
      <c r="D1389" s="25">
        <v>2011</v>
      </c>
      <c r="E1389">
        <f t="shared" si="42"/>
        <v>932011</v>
      </c>
      <c r="F1389" s="25" t="s">
        <v>421</v>
      </c>
      <c r="H1389" s="25" t="str">
        <f t="shared" si="43"/>
        <v/>
      </c>
      <c r="I1389" s="25" t="s">
        <v>421</v>
      </c>
      <c r="J1389" s="25" t="s">
        <v>421</v>
      </c>
      <c r="K1389" s="25" t="s">
        <v>421</v>
      </c>
      <c r="L1389" s="25" t="s">
        <v>421</v>
      </c>
      <c r="M1389" s="25" t="s">
        <v>421</v>
      </c>
      <c r="N1389" s="25" t="s">
        <v>421</v>
      </c>
      <c r="O1389" s="25" t="s">
        <v>421</v>
      </c>
      <c r="P1389" s="25" t="s">
        <v>421</v>
      </c>
      <c r="Q1389" s="25" t="s">
        <v>421</v>
      </c>
      <c r="R1389" s="25" t="s">
        <v>421</v>
      </c>
      <c r="S1389" s="25" t="s">
        <v>421</v>
      </c>
    </row>
    <row r="1390" spans="1:19" x14ac:dyDescent="0.25">
      <c r="A1390" s="25" t="s">
        <v>163</v>
      </c>
      <c r="B1390" s="25" t="str">
        <f>VLOOKUP(A1390,'Cód dos países'!$A$3:$C$199,2,FALSE)</f>
        <v>KWT</v>
      </c>
      <c r="C1390" s="25">
        <f>VLOOKUP(A1390,'Cód dos países'!$A$3:$C$199,3,FALSE)</f>
        <v>94</v>
      </c>
      <c r="D1390" s="25">
        <v>2011</v>
      </c>
      <c r="E1390">
        <f t="shared" si="42"/>
        <v>942011</v>
      </c>
      <c r="F1390" s="25">
        <v>62.5</v>
      </c>
      <c r="G1390" s="25">
        <v>50</v>
      </c>
      <c r="H1390" s="25">
        <f t="shared" si="43"/>
        <v>0.5</v>
      </c>
      <c r="I1390" s="25">
        <v>45</v>
      </c>
      <c r="J1390" s="25" t="s">
        <v>421</v>
      </c>
      <c r="K1390" s="25">
        <v>99.9</v>
      </c>
      <c r="L1390" s="25">
        <v>47.2</v>
      </c>
      <c r="M1390" s="25" t="s">
        <v>421</v>
      </c>
      <c r="N1390" s="25">
        <v>61.8</v>
      </c>
      <c r="O1390" s="25">
        <v>63.5</v>
      </c>
      <c r="P1390" s="25">
        <v>71.3</v>
      </c>
      <c r="Q1390" s="25">
        <v>81.599999999999994</v>
      </c>
      <c r="R1390" s="25">
        <v>55</v>
      </c>
      <c r="S1390" s="25">
        <v>50</v>
      </c>
    </row>
    <row r="1391" spans="1:19" x14ac:dyDescent="0.25">
      <c r="A1391" s="25" t="s">
        <v>158</v>
      </c>
      <c r="B1391" s="25" t="str">
        <f>VLOOKUP(A1391,'Cód dos países'!$A$3:$C$199,2,FALSE)</f>
        <v>KGZ</v>
      </c>
      <c r="C1391" s="25">
        <f>VLOOKUP(A1391,'Cód dos países'!$A$3:$C$199,3,FALSE)</f>
        <v>95</v>
      </c>
      <c r="D1391" s="25">
        <v>2011</v>
      </c>
      <c r="E1391">
        <f t="shared" si="42"/>
        <v>952011</v>
      </c>
      <c r="F1391" s="25">
        <v>60.2</v>
      </c>
      <c r="G1391" s="25">
        <v>20</v>
      </c>
      <c r="H1391" s="25">
        <f t="shared" si="43"/>
        <v>0.2</v>
      </c>
      <c r="I1391" s="25">
        <v>20</v>
      </c>
      <c r="J1391" s="25" t="s">
        <v>421</v>
      </c>
      <c r="K1391" s="25">
        <v>93.1</v>
      </c>
      <c r="L1391" s="25">
        <v>66.5</v>
      </c>
      <c r="M1391" s="25" t="s">
        <v>421</v>
      </c>
      <c r="N1391" s="25">
        <v>74.099999999999994</v>
      </c>
      <c r="O1391" s="25">
        <v>88.9</v>
      </c>
      <c r="P1391" s="25">
        <v>71</v>
      </c>
      <c r="Q1391" s="25">
        <v>63.2</v>
      </c>
      <c r="R1391" s="25">
        <v>55</v>
      </c>
      <c r="S1391" s="25">
        <v>50</v>
      </c>
    </row>
    <row r="1392" spans="1:19" x14ac:dyDescent="0.25">
      <c r="A1392" s="25" t="s">
        <v>165</v>
      </c>
      <c r="B1392" s="25" t="str">
        <f>VLOOKUP(A1392,'Cód dos países'!$A$3:$C$199,2,FALSE)</f>
        <v>LAO</v>
      </c>
      <c r="C1392" s="25">
        <f>VLOOKUP(A1392,'Cód dos países'!$A$3:$C$199,3,FALSE)</f>
        <v>96</v>
      </c>
      <c r="D1392" s="25">
        <v>2011</v>
      </c>
      <c r="E1392">
        <f t="shared" si="42"/>
        <v>962011</v>
      </c>
      <c r="F1392" s="25">
        <v>50</v>
      </c>
      <c r="G1392" s="25">
        <v>15</v>
      </c>
      <c r="H1392" s="25">
        <f t="shared" si="43"/>
        <v>0.15</v>
      </c>
      <c r="I1392" s="25">
        <v>21</v>
      </c>
      <c r="J1392" s="25" t="s">
        <v>421</v>
      </c>
      <c r="K1392" s="25">
        <v>79.8</v>
      </c>
      <c r="L1392" s="25">
        <v>86.6</v>
      </c>
      <c r="M1392" s="25" t="s">
        <v>421</v>
      </c>
      <c r="N1392" s="25">
        <v>61.6</v>
      </c>
      <c r="O1392" s="25">
        <v>55.7</v>
      </c>
      <c r="P1392" s="25">
        <v>76.900000000000006</v>
      </c>
      <c r="Q1392" s="25">
        <v>58.7</v>
      </c>
      <c r="R1392" s="25">
        <v>25</v>
      </c>
      <c r="S1392" s="25">
        <v>20</v>
      </c>
    </row>
    <row r="1393" spans="1:19" x14ac:dyDescent="0.25">
      <c r="A1393" s="25" t="s">
        <v>181</v>
      </c>
      <c r="B1393" s="25" t="str">
        <f>VLOOKUP(A1393,'Cód dos países'!$A$3:$C$199,2,FALSE)</f>
        <v>LVA</v>
      </c>
      <c r="C1393" s="25">
        <f>VLOOKUP(A1393,'Cód dos países'!$A$3:$C$199,3,FALSE)</f>
        <v>97</v>
      </c>
      <c r="D1393" s="25">
        <v>2011</v>
      </c>
      <c r="E1393">
        <f t="shared" si="42"/>
        <v>972011</v>
      </c>
      <c r="F1393" s="25">
        <v>65.2</v>
      </c>
      <c r="G1393" s="25">
        <v>50</v>
      </c>
      <c r="H1393" s="25">
        <f t="shared" si="43"/>
        <v>0.5</v>
      </c>
      <c r="I1393" s="25">
        <v>43</v>
      </c>
      <c r="J1393" s="25" t="s">
        <v>421</v>
      </c>
      <c r="K1393" s="25">
        <v>84.3</v>
      </c>
      <c r="L1393" s="25">
        <v>43.8</v>
      </c>
      <c r="M1393" s="25" t="s">
        <v>421</v>
      </c>
      <c r="N1393" s="25">
        <v>75.900000000000006</v>
      </c>
      <c r="O1393" s="25">
        <v>59.1</v>
      </c>
      <c r="P1393" s="25">
        <v>79.099999999999994</v>
      </c>
      <c r="Q1393" s="25">
        <v>87.1</v>
      </c>
      <c r="R1393" s="25">
        <v>80</v>
      </c>
      <c r="S1393" s="25">
        <v>50</v>
      </c>
    </row>
    <row r="1394" spans="1:19" x14ac:dyDescent="0.25">
      <c r="A1394" s="25" t="s">
        <v>167</v>
      </c>
      <c r="B1394" s="25" t="str">
        <f>VLOOKUP(A1394,'Cód dos países'!$A$3:$C$199,2,FALSE)</f>
        <v>LBN</v>
      </c>
      <c r="C1394" s="25">
        <f>VLOOKUP(A1394,'Cód dos países'!$A$3:$C$199,3,FALSE)</f>
        <v>98</v>
      </c>
      <c r="D1394" s="25">
        <v>2011</v>
      </c>
      <c r="E1394">
        <f t="shared" si="42"/>
        <v>982011</v>
      </c>
      <c r="F1394" s="25">
        <v>60.1</v>
      </c>
      <c r="G1394" s="25">
        <v>25</v>
      </c>
      <c r="H1394" s="25">
        <f t="shared" si="43"/>
        <v>0.25</v>
      </c>
      <c r="I1394" s="25">
        <v>25</v>
      </c>
      <c r="J1394" s="25" t="s">
        <v>421</v>
      </c>
      <c r="K1394" s="25">
        <v>90.8</v>
      </c>
      <c r="L1394" s="25">
        <v>68.2</v>
      </c>
      <c r="M1394" s="25" t="s">
        <v>421</v>
      </c>
      <c r="N1394" s="25">
        <v>53.9</v>
      </c>
      <c r="O1394" s="25">
        <v>60.6</v>
      </c>
      <c r="P1394" s="25">
        <v>76.900000000000006</v>
      </c>
      <c r="Q1394" s="25">
        <v>80.400000000000006</v>
      </c>
      <c r="R1394" s="25">
        <v>60</v>
      </c>
      <c r="S1394" s="25">
        <v>60</v>
      </c>
    </row>
    <row r="1395" spans="1:19" x14ac:dyDescent="0.25">
      <c r="A1395" s="25" t="s">
        <v>175</v>
      </c>
      <c r="B1395" s="25" t="str">
        <f>VLOOKUP(A1395,'Cód dos países'!$A$3:$C$199,2,FALSE)</f>
        <v>LSO</v>
      </c>
      <c r="C1395" s="25">
        <f>VLOOKUP(A1395,'Cód dos países'!$A$3:$C$199,3,FALSE)</f>
        <v>99</v>
      </c>
      <c r="D1395" s="25">
        <v>2011</v>
      </c>
      <c r="E1395">
        <f t="shared" si="42"/>
        <v>992011</v>
      </c>
      <c r="F1395" s="25">
        <v>46.6</v>
      </c>
      <c r="G1395" s="25">
        <v>40</v>
      </c>
      <c r="H1395" s="25">
        <f t="shared" si="43"/>
        <v>0.4</v>
      </c>
      <c r="I1395" s="25">
        <v>35</v>
      </c>
      <c r="J1395" s="25" t="s">
        <v>421</v>
      </c>
      <c r="K1395" s="25">
        <v>49.1</v>
      </c>
      <c r="L1395" s="25">
        <v>0</v>
      </c>
      <c r="M1395" s="25" t="s">
        <v>421</v>
      </c>
      <c r="N1395" s="25">
        <v>57.5</v>
      </c>
      <c r="O1395" s="25">
        <v>65</v>
      </c>
      <c r="P1395" s="25">
        <v>75.5</v>
      </c>
      <c r="Q1395" s="25">
        <v>69.099999999999994</v>
      </c>
      <c r="R1395" s="25">
        <v>35</v>
      </c>
      <c r="S1395" s="25">
        <v>40</v>
      </c>
    </row>
    <row r="1396" spans="1:19" x14ac:dyDescent="0.25">
      <c r="A1396" s="25" t="s">
        <v>169</v>
      </c>
      <c r="B1396" s="25" t="str">
        <f>VLOOKUP(A1396,'Cód dos países'!$A$3:$C$199,2,FALSE)</f>
        <v>LBR</v>
      </c>
      <c r="C1396" s="25">
        <f>VLOOKUP(A1396,'Cód dos países'!$A$3:$C$199,3,FALSE)</f>
        <v>100</v>
      </c>
      <c r="D1396" s="25">
        <v>2011</v>
      </c>
      <c r="E1396">
        <f t="shared" si="42"/>
        <v>1002011</v>
      </c>
      <c r="F1396" s="25">
        <v>48.6</v>
      </c>
      <c r="G1396" s="25">
        <v>30</v>
      </c>
      <c r="H1396" s="25">
        <f t="shared" si="43"/>
        <v>0.3</v>
      </c>
      <c r="I1396" s="25">
        <v>33</v>
      </c>
      <c r="J1396" s="25" t="s">
        <v>421</v>
      </c>
      <c r="K1396" s="25">
        <v>76.599999999999994</v>
      </c>
      <c r="L1396" s="25">
        <v>74.8</v>
      </c>
      <c r="M1396" s="25" t="s">
        <v>421</v>
      </c>
      <c r="N1396" s="25">
        <v>55.9</v>
      </c>
      <c r="O1396" s="25">
        <v>50.6</v>
      </c>
      <c r="P1396" s="25">
        <v>71.8</v>
      </c>
      <c r="Q1396" s="25">
        <v>53.8</v>
      </c>
      <c r="R1396" s="25">
        <v>20</v>
      </c>
      <c r="S1396" s="25">
        <v>20</v>
      </c>
    </row>
    <row r="1397" spans="1:19" x14ac:dyDescent="0.25">
      <c r="A1397" s="25" t="s">
        <v>171</v>
      </c>
      <c r="B1397" s="25" t="str">
        <f>VLOOKUP(A1397,'Cód dos países'!$A$3:$C$199,2,FALSE)</f>
        <v>LBY</v>
      </c>
      <c r="C1397" s="25">
        <f>VLOOKUP(A1397,'Cód dos países'!$A$3:$C$199,3,FALSE)</f>
        <v>101</v>
      </c>
      <c r="D1397" s="25">
        <v>2011</v>
      </c>
      <c r="E1397">
        <f t="shared" si="42"/>
        <v>1012011</v>
      </c>
      <c r="F1397" s="25">
        <v>35.9</v>
      </c>
      <c r="G1397" s="25">
        <v>10</v>
      </c>
      <c r="H1397" s="25">
        <f t="shared" si="43"/>
        <v>0.1</v>
      </c>
      <c r="I1397" s="25">
        <v>22</v>
      </c>
      <c r="J1397" s="25" t="s">
        <v>421</v>
      </c>
      <c r="K1397" s="25">
        <v>80.2</v>
      </c>
      <c r="L1397" s="25">
        <v>17.899999999999999</v>
      </c>
      <c r="M1397" s="25" t="s">
        <v>421</v>
      </c>
      <c r="N1397" s="25">
        <v>20</v>
      </c>
      <c r="O1397" s="25">
        <v>20</v>
      </c>
      <c r="P1397" s="25">
        <v>73.599999999999994</v>
      </c>
      <c r="Q1397" s="25">
        <v>85</v>
      </c>
      <c r="R1397" s="25">
        <v>10</v>
      </c>
      <c r="S1397" s="25">
        <v>20</v>
      </c>
    </row>
    <row r="1398" spans="1:19" x14ac:dyDescent="0.25">
      <c r="A1398" s="25" t="s">
        <v>359</v>
      </c>
      <c r="B1398" s="25" t="str">
        <f>VLOOKUP(A1398,'Cód dos países'!$A$3:$C$199,2,FALSE)</f>
        <v>LIE</v>
      </c>
      <c r="C1398" s="25">
        <f>VLOOKUP(A1398,'Cód dos países'!$A$3:$C$199,3,FALSE)</f>
        <v>102</v>
      </c>
      <c r="D1398" s="25">
        <v>2011</v>
      </c>
      <c r="E1398">
        <f t="shared" si="42"/>
        <v>1022011</v>
      </c>
      <c r="F1398" s="25" t="s">
        <v>421</v>
      </c>
      <c r="H1398" s="25" t="str">
        <f t="shared" si="43"/>
        <v/>
      </c>
      <c r="I1398" s="25" t="s">
        <v>421</v>
      </c>
      <c r="J1398" s="25" t="s">
        <v>421</v>
      </c>
      <c r="K1398" s="25" t="s">
        <v>421</v>
      </c>
      <c r="L1398" s="25" t="s">
        <v>421</v>
      </c>
      <c r="M1398" s="25" t="s">
        <v>421</v>
      </c>
      <c r="N1398" s="25" t="s">
        <v>421</v>
      </c>
      <c r="O1398" s="25" t="s">
        <v>421</v>
      </c>
      <c r="P1398" s="25" t="s">
        <v>421</v>
      </c>
      <c r="Q1398" s="25" t="s">
        <v>421</v>
      </c>
      <c r="R1398" s="25" t="s">
        <v>421</v>
      </c>
      <c r="S1398" s="25" t="s">
        <v>421</v>
      </c>
    </row>
    <row r="1399" spans="1:19" x14ac:dyDescent="0.25">
      <c r="A1399" s="25" t="s">
        <v>177</v>
      </c>
      <c r="B1399" s="25" t="str">
        <f>VLOOKUP(A1399,'Cód dos países'!$A$3:$C$199,2,FALSE)</f>
        <v>LTU</v>
      </c>
      <c r="C1399" s="25">
        <f>VLOOKUP(A1399,'Cód dos países'!$A$3:$C$199,3,FALSE)</f>
        <v>103</v>
      </c>
      <c r="D1399" s="25">
        <v>2011</v>
      </c>
      <c r="E1399">
        <f t="shared" si="42"/>
        <v>1032011</v>
      </c>
      <c r="F1399" s="25">
        <v>71.5</v>
      </c>
      <c r="G1399" s="25">
        <v>60</v>
      </c>
      <c r="H1399" s="25">
        <f t="shared" si="43"/>
        <v>0.6</v>
      </c>
      <c r="I1399" s="25">
        <v>50</v>
      </c>
      <c r="J1399" s="25" t="s">
        <v>421</v>
      </c>
      <c r="K1399" s="25">
        <v>93.6</v>
      </c>
      <c r="L1399" s="25">
        <v>41.7</v>
      </c>
      <c r="M1399" s="25" t="s">
        <v>421</v>
      </c>
      <c r="N1399" s="25">
        <v>79.2</v>
      </c>
      <c r="O1399" s="25">
        <v>64.599999999999994</v>
      </c>
      <c r="P1399" s="25">
        <v>79.3</v>
      </c>
      <c r="Q1399" s="25">
        <v>87.1</v>
      </c>
      <c r="R1399" s="25">
        <v>80</v>
      </c>
      <c r="S1399" s="25">
        <v>80</v>
      </c>
    </row>
    <row r="1400" spans="1:19" x14ac:dyDescent="0.25">
      <c r="A1400" s="25" t="s">
        <v>179</v>
      </c>
      <c r="B1400" s="25" t="str">
        <f>VLOOKUP(A1400,'Cód dos países'!$A$3:$C$199,2,FALSE)</f>
        <v>LUX</v>
      </c>
      <c r="C1400" s="25">
        <f>VLOOKUP(A1400,'Cód dos países'!$A$3:$C$199,3,FALSE)</f>
        <v>104</v>
      </c>
      <c r="D1400" s="25">
        <v>2011</v>
      </c>
      <c r="E1400">
        <f t="shared" si="42"/>
        <v>1042011</v>
      </c>
      <c r="F1400" s="25">
        <v>74.5</v>
      </c>
      <c r="G1400" s="25">
        <v>90</v>
      </c>
      <c r="H1400" s="25">
        <f t="shared" si="43"/>
        <v>0.9</v>
      </c>
      <c r="I1400" s="25">
        <v>85</v>
      </c>
      <c r="J1400" s="25" t="s">
        <v>421</v>
      </c>
      <c r="K1400" s="25">
        <v>63.6</v>
      </c>
      <c r="L1400" s="25">
        <v>46.6</v>
      </c>
      <c r="M1400" s="25" t="s">
        <v>421</v>
      </c>
      <c r="N1400" s="25">
        <v>75.900000000000006</v>
      </c>
      <c r="O1400" s="25">
        <v>40.9</v>
      </c>
      <c r="P1400" s="25">
        <v>81.3</v>
      </c>
      <c r="Q1400" s="25">
        <v>87.1</v>
      </c>
      <c r="R1400" s="25">
        <v>95</v>
      </c>
      <c r="S1400" s="25">
        <v>80</v>
      </c>
    </row>
    <row r="1401" spans="1:19" x14ac:dyDescent="0.25">
      <c r="A1401" s="25" t="s">
        <v>422</v>
      </c>
      <c r="B1401" s="25" t="e">
        <f>VLOOKUP(A1401,'Cód dos países'!$A$3:$C$199,2,FALSE)</f>
        <v>#N/A</v>
      </c>
      <c r="C1401" s="25" t="e">
        <f>VLOOKUP(A1401,'Cód dos países'!$A$3:$C$199,3,FALSE)</f>
        <v>#N/A</v>
      </c>
      <c r="D1401" s="25">
        <v>2011</v>
      </c>
      <c r="E1401" t="e">
        <f t="shared" si="42"/>
        <v>#N/A</v>
      </c>
      <c r="F1401" s="25">
        <v>71.8</v>
      </c>
      <c r="G1401" s="25">
        <v>60</v>
      </c>
      <c r="H1401" s="25">
        <f t="shared" si="43"/>
        <v>0.6</v>
      </c>
      <c r="I1401" s="25">
        <v>50</v>
      </c>
      <c r="J1401" s="25" t="s">
        <v>421</v>
      </c>
      <c r="K1401" s="25">
        <v>75.8</v>
      </c>
      <c r="L1401" s="25">
        <v>88.1</v>
      </c>
      <c r="M1401" s="25" t="s">
        <v>421</v>
      </c>
      <c r="N1401" s="25">
        <v>60</v>
      </c>
      <c r="O1401" s="25">
        <v>55</v>
      </c>
      <c r="P1401" s="25">
        <v>84.2</v>
      </c>
      <c r="Q1401" s="25">
        <v>90</v>
      </c>
      <c r="R1401" s="25">
        <v>85</v>
      </c>
      <c r="S1401" s="25">
        <v>70</v>
      </c>
    </row>
    <row r="1402" spans="1:19" x14ac:dyDescent="0.25">
      <c r="A1402" s="25" t="s">
        <v>193</v>
      </c>
      <c r="B1402" s="25" t="str">
        <f>VLOOKUP(A1402,'Cód dos países'!$A$3:$C$199,2,FALSE)</f>
        <v>MKD</v>
      </c>
      <c r="C1402" s="25">
        <f>VLOOKUP(A1402,'Cód dos países'!$A$3:$C$199,3,FALSE)</f>
        <v>105</v>
      </c>
      <c r="D1402" s="25">
        <v>2011</v>
      </c>
      <c r="E1402">
        <f t="shared" si="42"/>
        <v>1052011</v>
      </c>
      <c r="F1402" s="25">
        <v>68.5</v>
      </c>
      <c r="G1402" s="25">
        <v>35</v>
      </c>
      <c r="H1402" s="25">
        <f t="shared" si="43"/>
        <v>0.35</v>
      </c>
      <c r="I1402" s="25">
        <v>41</v>
      </c>
      <c r="J1402" s="25" t="s">
        <v>421</v>
      </c>
      <c r="K1402" s="25">
        <v>91.2</v>
      </c>
      <c r="L1402" s="25">
        <v>66.7</v>
      </c>
      <c r="M1402" s="25" t="s">
        <v>421</v>
      </c>
      <c r="N1402" s="25">
        <v>80.900000000000006</v>
      </c>
      <c r="O1402" s="25">
        <v>80.3</v>
      </c>
      <c r="P1402" s="25">
        <v>86.1</v>
      </c>
      <c r="Q1402" s="25">
        <v>83.6</v>
      </c>
      <c r="R1402" s="25">
        <v>60</v>
      </c>
      <c r="S1402" s="25">
        <v>60</v>
      </c>
    </row>
    <row r="1403" spans="1:19" x14ac:dyDescent="0.25">
      <c r="A1403" s="25" t="s">
        <v>187</v>
      </c>
      <c r="B1403" s="25" t="str">
        <f>VLOOKUP(A1403,'Cód dos países'!$A$3:$C$199,2,FALSE)</f>
        <v>MDG</v>
      </c>
      <c r="C1403" s="25">
        <f>VLOOKUP(A1403,'Cód dos países'!$A$3:$C$199,3,FALSE)</f>
        <v>106</v>
      </c>
      <c r="D1403" s="25">
        <v>2011</v>
      </c>
      <c r="E1403">
        <f t="shared" si="42"/>
        <v>1062011</v>
      </c>
      <c r="F1403" s="25">
        <v>62.4</v>
      </c>
      <c r="G1403" s="25">
        <v>40</v>
      </c>
      <c r="H1403" s="25">
        <f t="shared" si="43"/>
        <v>0.4</v>
      </c>
      <c r="I1403" s="25">
        <v>26</v>
      </c>
      <c r="J1403" s="25" t="s">
        <v>421</v>
      </c>
      <c r="K1403" s="25">
        <v>88.3</v>
      </c>
      <c r="L1403" s="25">
        <v>93.6</v>
      </c>
      <c r="M1403" s="25" t="s">
        <v>421</v>
      </c>
      <c r="N1403" s="25">
        <v>71.099999999999994</v>
      </c>
      <c r="O1403" s="25">
        <v>50.8</v>
      </c>
      <c r="P1403" s="25">
        <v>76</v>
      </c>
      <c r="Q1403" s="25">
        <v>73.5</v>
      </c>
      <c r="R1403" s="25">
        <v>55</v>
      </c>
      <c r="S1403" s="25">
        <v>50</v>
      </c>
    </row>
    <row r="1404" spans="1:19" x14ac:dyDescent="0.25">
      <c r="A1404" s="25" t="s">
        <v>209</v>
      </c>
      <c r="B1404" s="25" t="str">
        <f>VLOOKUP(A1404,'Cód dos países'!$A$3:$C$199,2,FALSE)</f>
        <v>MWI</v>
      </c>
      <c r="C1404" s="25">
        <f>VLOOKUP(A1404,'Cód dos países'!$A$3:$C$199,3,FALSE)</f>
        <v>107</v>
      </c>
      <c r="D1404" s="25">
        <v>2011</v>
      </c>
      <c r="E1404">
        <f t="shared" si="42"/>
        <v>1072011</v>
      </c>
      <c r="F1404" s="25">
        <v>56.4</v>
      </c>
      <c r="G1404" s="25">
        <v>45</v>
      </c>
      <c r="H1404" s="25">
        <f t="shared" si="43"/>
        <v>0.45</v>
      </c>
      <c r="I1404" s="25">
        <v>34</v>
      </c>
      <c r="J1404" s="25" t="s">
        <v>421</v>
      </c>
      <c r="K1404" s="25">
        <v>79.3</v>
      </c>
      <c r="L1404" s="25">
        <v>62.2</v>
      </c>
      <c r="M1404" s="25" t="s">
        <v>421</v>
      </c>
      <c r="N1404" s="25">
        <v>42</v>
      </c>
      <c r="O1404" s="25">
        <v>58.2</v>
      </c>
      <c r="P1404" s="25">
        <v>72.599999999999994</v>
      </c>
      <c r="Q1404" s="25">
        <v>70.900000000000006</v>
      </c>
      <c r="R1404" s="25">
        <v>50</v>
      </c>
      <c r="S1404" s="25">
        <v>50</v>
      </c>
    </row>
    <row r="1405" spans="1:19" x14ac:dyDescent="0.25">
      <c r="A1405" s="25" t="s">
        <v>211</v>
      </c>
      <c r="B1405" s="25" t="str">
        <f>VLOOKUP(A1405,'Cód dos países'!$A$3:$C$199,2,FALSE)</f>
        <v>MYS</v>
      </c>
      <c r="C1405" s="25">
        <f>VLOOKUP(A1405,'Cód dos países'!$A$3:$C$199,3,FALSE)</f>
        <v>108</v>
      </c>
      <c r="D1405" s="25">
        <v>2011</v>
      </c>
      <c r="E1405">
        <f t="shared" si="42"/>
        <v>1082011</v>
      </c>
      <c r="F1405" s="25">
        <v>66.400000000000006</v>
      </c>
      <c r="G1405" s="25">
        <v>50</v>
      </c>
      <c r="H1405" s="25">
        <f t="shared" si="43"/>
        <v>0.5</v>
      </c>
      <c r="I1405" s="25">
        <v>44</v>
      </c>
      <c r="J1405" s="25" t="s">
        <v>421</v>
      </c>
      <c r="K1405" s="25">
        <v>84.5</v>
      </c>
      <c r="L1405" s="25">
        <v>72.5</v>
      </c>
      <c r="M1405" s="25" t="s">
        <v>421</v>
      </c>
      <c r="N1405" s="25">
        <v>78.099999999999994</v>
      </c>
      <c r="O1405" s="25">
        <v>79.3</v>
      </c>
      <c r="P1405" s="25">
        <v>81.599999999999994</v>
      </c>
      <c r="Q1405" s="25">
        <v>78.8</v>
      </c>
      <c r="R1405" s="25">
        <v>45</v>
      </c>
      <c r="S1405" s="25">
        <v>50</v>
      </c>
    </row>
    <row r="1406" spans="1:19" x14ac:dyDescent="0.25">
      <c r="A1406" s="25" t="s">
        <v>189</v>
      </c>
      <c r="B1406" s="25" t="str">
        <f>VLOOKUP(A1406,'Cód dos países'!$A$3:$C$199,2,FALSE)</f>
        <v>MDV</v>
      </c>
      <c r="C1406" s="25">
        <f>VLOOKUP(A1406,'Cód dos países'!$A$3:$C$199,3,FALSE)</f>
        <v>109</v>
      </c>
      <c r="D1406" s="25">
        <v>2011</v>
      </c>
      <c r="E1406">
        <f t="shared" si="42"/>
        <v>1092011</v>
      </c>
      <c r="F1406" s="25">
        <v>49.2</v>
      </c>
      <c r="G1406" s="25">
        <v>25</v>
      </c>
      <c r="H1406" s="25">
        <f t="shared" si="43"/>
        <v>0.25</v>
      </c>
      <c r="I1406" s="25">
        <v>23</v>
      </c>
      <c r="J1406" s="25" t="s">
        <v>421</v>
      </c>
      <c r="K1406" s="25">
        <v>98</v>
      </c>
      <c r="L1406" s="25">
        <v>0</v>
      </c>
      <c r="M1406" s="25" t="s">
        <v>421</v>
      </c>
      <c r="N1406" s="25">
        <v>89.7</v>
      </c>
      <c r="O1406" s="25">
        <v>71.900000000000006</v>
      </c>
      <c r="P1406" s="25">
        <v>75.3</v>
      </c>
      <c r="Q1406" s="25">
        <v>43.7</v>
      </c>
      <c r="R1406" s="25">
        <v>35</v>
      </c>
      <c r="S1406" s="25">
        <v>30</v>
      </c>
    </row>
    <row r="1407" spans="1:19" x14ac:dyDescent="0.25">
      <c r="A1407" s="25" t="s">
        <v>195</v>
      </c>
      <c r="B1407" s="25" t="str">
        <f>VLOOKUP(A1407,'Cód dos países'!$A$3:$C$199,2,FALSE)</f>
        <v>MLI</v>
      </c>
      <c r="C1407" s="25">
        <f>VLOOKUP(A1407,'Cód dos países'!$A$3:$C$199,3,FALSE)</f>
        <v>110</v>
      </c>
      <c r="D1407" s="25">
        <v>2011</v>
      </c>
      <c r="E1407">
        <f t="shared" si="42"/>
        <v>1102011</v>
      </c>
      <c r="F1407" s="25">
        <v>55.8</v>
      </c>
      <c r="G1407" s="25">
        <v>30</v>
      </c>
      <c r="H1407" s="25">
        <f t="shared" si="43"/>
        <v>0.3</v>
      </c>
      <c r="I1407" s="25">
        <v>27</v>
      </c>
      <c r="J1407" s="25" t="s">
        <v>421</v>
      </c>
      <c r="K1407" s="25">
        <v>60.1</v>
      </c>
      <c r="L1407" s="25">
        <v>79.900000000000006</v>
      </c>
      <c r="M1407" s="25" t="s">
        <v>421</v>
      </c>
      <c r="N1407" s="25">
        <v>50.8</v>
      </c>
      <c r="O1407" s="25">
        <v>66.5</v>
      </c>
      <c r="P1407" s="25">
        <v>80.7</v>
      </c>
      <c r="Q1407" s="25">
        <v>73.2</v>
      </c>
      <c r="R1407" s="25">
        <v>50</v>
      </c>
      <c r="S1407" s="25">
        <v>40</v>
      </c>
    </row>
    <row r="1408" spans="1:19" x14ac:dyDescent="0.25">
      <c r="A1408" s="25" t="s">
        <v>197</v>
      </c>
      <c r="B1408" s="25" t="str">
        <f>VLOOKUP(A1408,'Cód dos países'!$A$3:$C$199,2,FALSE)</f>
        <v>MLT</v>
      </c>
      <c r="C1408" s="25">
        <f>VLOOKUP(A1408,'Cód dos países'!$A$3:$C$199,3,FALSE)</f>
        <v>111</v>
      </c>
      <c r="D1408" s="25">
        <v>2011</v>
      </c>
      <c r="E1408">
        <f t="shared" si="42"/>
        <v>1112011</v>
      </c>
      <c r="F1408" s="25">
        <v>67</v>
      </c>
      <c r="G1408" s="25">
        <v>70</v>
      </c>
      <c r="H1408" s="25">
        <f t="shared" si="43"/>
        <v>0.7</v>
      </c>
      <c r="I1408" s="25">
        <v>56</v>
      </c>
      <c r="J1408" s="25" t="s">
        <v>421</v>
      </c>
      <c r="K1408" s="25">
        <v>67.8</v>
      </c>
      <c r="L1408" s="25">
        <v>43.8</v>
      </c>
      <c r="M1408" s="25" t="s">
        <v>421</v>
      </c>
      <c r="N1408" s="25">
        <v>70</v>
      </c>
      <c r="O1408" s="25">
        <v>60</v>
      </c>
      <c r="P1408" s="25">
        <v>80.5</v>
      </c>
      <c r="Q1408" s="25">
        <v>87.1</v>
      </c>
      <c r="R1408" s="25">
        <v>75</v>
      </c>
      <c r="S1408" s="25">
        <v>60</v>
      </c>
    </row>
    <row r="1409" spans="1:19" x14ac:dyDescent="0.25">
      <c r="A1409" s="25" t="s">
        <v>205</v>
      </c>
      <c r="B1409" s="25" t="str">
        <f>VLOOKUP(A1409,'Cód dos países'!$A$3:$C$199,2,FALSE)</f>
        <v>MRT</v>
      </c>
      <c r="C1409" s="25">
        <f>VLOOKUP(A1409,'Cód dos países'!$A$3:$C$199,3,FALSE)</f>
        <v>113</v>
      </c>
      <c r="D1409" s="25">
        <v>2011</v>
      </c>
      <c r="E1409">
        <f t="shared" si="42"/>
        <v>1132011</v>
      </c>
      <c r="F1409" s="25">
        <v>53</v>
      </c>
      <c r="G1409" s="25">
        <v>25</v>
      </c>
      <c r="H1409" s="25">
        <f t="shared" si="43"/>
        <v>0.25</v>
      </c>
      <c r="I1409" s="25">
        <v>23</v>
      </c>
      <c r="J1409" s="25" t="s">
        <v>421</v>
      </c>
      <c r="K1409" s="25">
        <v>80.5</v>
      </c>
      <c r="L1409" s="25">
        <v>71.900000000000006</v>
      </c>
      <c r="M1409" s="25" t="s">
        <v>421</v>
      </c>
      <c r="N1409" s="25">
        <v>51.3</v>
      </c>
      <c r="O1409" s="25">
        <v>53.2</v>
      </c>
      <c r="P1409" s="25">
        <v>75.5</v>
      </c>
      <c r="Q1409" s="25">
        <v>69.900000000000006</v>
      </c>
      <c r="R1409" s="25">
        <v>40</v>
      </c>
      <c r="S1409" s="25">
        <v>40</v>
      </c>
    </row>
    <row r="1410" spans="1:19" x14ac:dyDescent="0.25">
      <c r="A1410" s="25" t="s">
        <v>207</v>
      </c>
      <c r="B1410" s="25" t="str">
        <f>VLOOKUP(A1410,'Cód dos países'!$A$3:$C$199,2,FALSE)</f>
        <v>MUS</v>
      </c>
      <c r="C1410" s="25">
        <f>VLOOKUP(A1410,'Cód dos países'!$A$3:$C$199,3,FALSE)</f>
        <v>114</v>
      </c>
      <c r="D1410" s="25">
        <v>2011</v>
      </c>
      <c r="E1410">
        <f t="shared" si="42"/>
        <v>1142011</v>
      </c>
      <c r="F1410" s="25">
        <v>77</v>
      </c>
      <c r="G1410" s="25">
        <v>65</v>
      </c>
      <c r="H1410" s="25">
        <f t="shared" si="43"/>
        <v>0.65</v>
      </c>
      <c r="I1410" s="25">
        <v>54</v>
      </c>
      <c r="J1410" s="25" t="s">
        <v>421</v>
      </c>
      <c r="K1410" s="25">
        <v>91.9</v>
      </c>
      <c r="L1410" s="25">
        <v>83.4</v>
      </c>
      <c r="M1410" s="25" t="s">
        <v>421</v>
      </c>
      <c r="N1410" s="25">
        <v>78.7</v>
      </c>
      <c r="O1410" s="25">
        <v>70.400000000000006</v>
      </c>
      <c r="P1410" s="25">
        <v>78.3</v>
      </c>
      <c r="Q1410" s="25">
        <v>87.9</v>
      </c>
      <c r="R1410" s="25">
        <v>90</v>
      </c>
      <c r="S1410" s="25">
        <v>70</v>
      </c>
    </row>
    <row r="1411" spans="1:19" x14ac:dyDescent="0.25">
      <c r="A1411" s="25" t="s">
        <v>191</v>
      </c>
      <c r="B1411" s="25" t="str">
        <f>VLOOKUP(A1411,'Cód dos países'!$A$3:$C$199,2,FALSE)</f>
        <v>MEX</v>
      </c>
      <c r="C1411" s="25">
        <f>VLOOKUP(A1411,'Cód dos países'!$A$3:$C$199,3,FALSE)</f>
        <v>115</v>
      </c>
      <c r="D1411" s="25">
        <v>2011</v>
      </c>
      <c r="E1411">
        <f t="shared" si="42"/>
        <v>1152011</v>
      </c>
      <c r="F1411" s="25">
        <v>65.3</v>
      </c>
      <c r="G1411" s="25">
        <v>50</v>
      </c>
      <c r="H1411" s="25">
        <f t="shared" si="43"/>
        <v>0.5</v>
      </c>
      <c r="I1411" s="25">
        <v>31</v>
      </c>
      <c r="J1411" s="25" t="s">
        <v>421</v>
      </c>
      <c r="K1411" s="25">
        <v>80.7</v>
      </c>
      <c r="L1411" s="25">
        <v>78.3</v>
      </c>
      <c r="M1411" s="25" t="s">
        <v>421</v>
      </c>
      <c r="N1411" s="25">
        <v>82</v>
      </c>
      <c r="O1411" s="25">
        <v>61.3</v>
      </c>
      <c r="P1411" s="25">
        <v>76.5</v>
      </c>
      <c r="Q1411" s="25">
        <v>72.900000000000006</v>
      </c>
      <c r="R1411" s="25">
        <v>60</v>
      </c>
      <c r="S1411" s="25">
        <v>60</v>
      </c>
    </row>
    <row r="1412" spans="1:19" x14ac:dyDescent="0.25">
      <c r="A1412" s="25" t="s">
        <v>361</v>
      </c>
      <c r="B1412" s="25" t="str">
        <f>VLOOKUP(A1412,'Cód dos países'!$A$3:$C$199,2,FALSE)</f>
        <v>FSM</v>
      </c>
      <c r="C1412" s="25">
        <f>VLOOKUP(A1412,'Cód dos países'!$A$3:$C$199,3,FALSE)</f>
        <v>116</v>
      </c>
      <c r="D1412" s="25">
        <v>2011</v>
      </c>
      <c r="E1412">
        <f t="shared" si="42"/>
        <v>1162011</v>
      </c>
      <c r="F1412" s="25">
        <v>50.7</v>
      </c>
      <c r="G1412" s="25">
        <v>30</v>
      </c>
      <c r="H1412" s="25">
        <f t="shared" si="43"/>
        <v>0.3</v>
      </c>
      <c r="I1412" s="25">
        <v>30</v>
      </c>
      <c r="J1412" s="25" t="s">
        <v>421</v>
      </c>
      <c r="K1412" s="25">
        <v>97.6</v>
      </c>
      <c r="L1412" s="25">
        <v>3.9</v>
      </c>
      <c r="M1412" s="25" t="s">
        <v>421</v>
      </c>
      <c r="N1412" s="25">
        <v>57</v>
      </c>
      <c r="O1412" s="25">
        <v>83.7</v>
      </c>
      <c r="P1412" s="25">
        <v>73.400000000000006</v>
      </c>
      <c r="Q1412" s="25">
        <v>81</v>
      </c>
      <c r="R1412" s="25">
        <v>20</v>
      </c>
      <c r="S1412" s="25">
        <v>30</v>
      </c>
    </row>
    <row r="1413" spans="1:19" x14ac:dyDescent="0.25">
      <c r="A1413" s="25" t="s">
        <v>185</v>
      </c>
      <c r="B1413" s="25" t="str">
        <f>VLOOKUP(A1413,'Cód dos países'!$A$3:$C$199,2,FALSE)</f>
        <v>MDA</v>
      </c>
      <c r="C1413" s="25">
        <f>VLOOKUP(A1413,'Cód dos países'!$A$3:$C$199,3,FALSE)</f>
        <v>117</v>
      </c>
      <c r="D1413" s="25">
        <v>2011</v>
      </c>
      <c r="E1413">
        <f t="shared" ref="E1413:E1476" si="44">C1413*10000+D1413</f>
        <v>1172011</v>
      </c>
      <c r="F1413" s="25">
        <v>54.4</v>
      </c>
      <c r="G1413" s="25">
        <v>40</v>
      </c>
      <c r="H1413" s="25">
        <f t="shared" ref="H1413:H1476" si="45">IF(G1413="","",(G1413/100))</f>
        <v>0.4</v>
      </c>
      <c r="I1413" s="25">
        <v>29</v>
      </c>
      <c r="J1413" s="25" t="s">
        <v>421</v>
      </c>
      <c r="K1413" s="25">
        <v>86.5</v>
      </c>
      <c r="L1413" s="25">
        <v>38.700000000000003</v>
      </c>
      <c r="M1413" s="25" t="s">
        <v>421</v>
      </c>
      <c r="N1413" s="25">
        <v>70</v>
      </c>
      <c r="O1413" s="25">
        <v>41.7</v>
      </c>
      <c r="P1413" s="25">
        <v>74.400000000000006</v>
      </c>
      <c r="Q1413" s="25">
        <v>79</v>
      </c>
      <c r="R1413" s="25">
        <v>35</v>
      </c>
      <c r="S1413" s="25">
        <v>50</v>
      </c>
    </row>
    <row r="1414" spans="1:19" x14ac:dyDescent="0.25">
      <c r="A1414" s="25" t="s">
        <v>201</v>
      </c>
      <c r="B1414" s="25" t="str">
        <f>VLOOKUP(A1414,'Cód dos países'!$A$3:$C$199,2,FALSE)</f>
        <v>MNG</v>
      </c>
      <c r="C1414" s="25">
        <f>VLOOKUP(A1414,'Cód dos países'!$A$3:$C$199,3,FALSE)</f>
        <v>119</v>
      </c>
      <c r="D1414" s="25">
        <v>2011</v>
      </c>
      <c r="E1414">
        <f t="shared" si="44"/>
        <v>1192011</v>
      </c>
      <c r="F1414" s="25">
        <v>61.5</v>
      </c>
      <c r="G1414" s="25">
        <v>30</v>
      </c>
      <c r="H1414" s="25">
        <f t="shared" si="45"/>
        <v>0.3</v>
      </c>
      <c r="I1414" s="25">
        <v>27</v>
      </c>
      <c r="J1414" s="25" t="s">
        <v>421</v>
      </c>
      <c r="K1414" s="25">
        <v>88.5</v>
      </c>
      <c r="L1414" s="25">
        <v>62.8</v>
      </c>
      <c r="M1414" s="25" t="s">
        <v>421</v>
      </c>
      <c r="N1414" s="25">
        <v>67.7</v>
      </c>
      <c r="O1414" s="25">
        <v>74.5</v>
      </c>
      <c r="P1414" s="25">
        <v>74.3</v>
      </c>
      <c r="Q1414" s="25">
        <v>79.8</v>
      </c>
      <c r="R1414" s="25">
        <v>50</v>
      </c>
      <c r="S1414" s="25">
        <v>60</v>
      </c>
    </row>
    <row r="1415" spans="1:19" x14ac:dyDescent="0.25">
      <c r="A1415" s="25" t="s">
        <v>200</v>
      </c>
      <c r="B1415" s="25" t="str">
        <f>VLOOKUP(A1415,'Cód dos países'!$A$3:$C$199,2,FALSE)</f>
        <v>MNP</v>
      </c>
      <c r="C1415" s="25">
        <f>VLOOKUP(A1415,'Cód dos países'!$A$3:$C$199,3,FALSE)</f>
        <v>120</v>
      </c>
      <c r="D1415" s="25">
        <v>2011</v>
      </c>
      <c r="E1415">
        <f t="shared" si="44"/>
        <v>1202011</v>
      </c>
      <c r="F1415" s="25">
        <v>62.5</v>
      </c>
      <c r="G1415" s="25">
        <v>40</v>
      </c>
      <c r="H1415" s="25">
        <f t="shared" si="45"/>
        <v>0.4</v>
      </c>
      <c r="I1415" s="25">
        <v>37</v>
      </c>
      <c r="J1415" s="25" t="s">
        <v>421</v>
      </c>
      <c r="K1415" s="25">
        <v>91.3</v>
      </c>
      <c r="L1415" s="25">
        <v>31.7</v>
      </c>
      <c r="M1415" s="25" t="s">
        <v>421</v>
      </c>
      <c r="N1415" s="25">
        <v>69.2</v>
      </c>
      <c r="O1415" s="25">
        <v>86.1</v>
      </c>
      <c r="P1415" s="25">
        <v>81.2</v>
      </c>
      <c r="Q1415" s="25">
        <v>83.6</v>
      </c>
      <c r="R1415" s="25">
        <v>55</v>
      </c>
      <c r="S1415" s="25">
        <v>50</v>
      </c>
    </row>
    <row r="1416" spans="1:19" x14ac:dyDescent="0.25">
      <c r="A1416" s="25" t="s">
        <v>183</v>
      </c>
      <c r="B1416" s="25" t="str">
        <f>VLOOKUP(A1416,'Cód dos países'!$A$3:$C$199,2,FALSE)</f>
        <v>MAR</v>
      </c>
      <c r="C1416" s="25">
        <f>VLOOKUP(A1416,'Cód dos países'!$A$3:$C$199,3,FALSE)</f>
        <v>121</v>
      </c>
      <c r="D1416" s="25">
        <v>2011</v>
      </c>
      <c r="E1416">
        <f t="shared" si="44"/>
        <v>1212011</v>
      </c>
      <c r="F1416" s="25">
        <v>60.2</v>
      </c>
      <c r="G1416" s="25">
        <v>40</v>
      </c>
      <c r="H1416" s="25">
        <f t="shared" si="45"/>
        <v>0.4</v>
      </c>
      <c r="I1416" s="25">
        <v>34</v>
      </c>
      <c r="J1416" s="25" t="s">
        <v>421</v>
      </c>
      <c r="K1416" s="25">
        <v>69.7</v>
      </c>
      <c r="L1416" s="25">
        <v>74.8</v>
      </c>
      <c r="M1416" s="25" t="s">
        <v>421</v>
      </c>
      <c r="N1416" s="25">
        <v>77.2</v>
      </c>
      <c r="O1416" s="25">
        <v>27.6</v>
      </c>
      <c r="P1416" s="25">
        <v>77.900000000000006</v>
      </c>
      <c r="Q1416" s="25">
        <v>75.7</v>
      </c>
      <c r="R1416" s="25">
        <v>65</v>
      </c>
      <c r="S1416" s="25">
        <v>60</v>
      </c>
    </row>
    <row r="1417" spans="1:19" x14ac:dyDescent="0.25">
      <c r="A1417" s="25" t="s">
        <v>203</v>
      </c>
      <c r="B1417" s="25" t="str">
        <f>VLOOKUP(A1417,'Cód dos países'!$A$3:$C$199,2,FALSE)</f>
        <v>MOZ</v>
      </c>
      <c r="C1417" s="25">
        <f>VLOOKUP(A1417,'Cód dos países'!$A$3:$C$199,3,FALSE)</f>
        <v>122</v>
      </c>
      <c r="D1417" s="25">
        <v>2011</v>
      </c>
      <c r="E1417">
        <f t="shared" si="44"/>
        <v>1222011</v>
      </c>
      <c r="F1417" s="25">
        <v>57.1</v>
      </c>
      <c r="G1417" s="25">
        <v>30</v>
      </c>
      <c r="H1417" s="25">
        <f t="shared" si="45"/>
        <v>0.3</v>
      </c>
      <c r="I1417" s="25">
        <v>27</v>
      </c>
      <c r="J1417" s="25" t="s">
        <v>421</v>
      </c>
      <c r="K1417" s="25">
        <v>77.099999999999994</v>
      </c>
      <c r="L1417" s="25">
        <v>69.3</v>
      </c>
      <c r="M1417" s="25" t="s">
        <v>421</v>
      </c>
      <c r="N1417" s="25">
        <v>66.8</v>
      </c>
      <c r="O1417" s="25">
        <v>39.700000000000003</v>
      </c>
      <c r="P1417" s="25">
        <v>74.8</v>
      </c>
      <c r="Q1417" s="25">
        <v>81.099999999999994</v>
      </c>
      <c r="R1417" s="25">
        <v>55</v>
      </c>
      <c r="S1417" s="25">
        <v>50</v>
      </c>
    </row>
    <row r="1418" spans="1:19" x14ac:dyDescent="0.25">
      <c r="A1418" s="25" t="s">
        <v>213</v>
      </c>
      <c r="B1418" s="25" t="str">
        <f>VLOOKUP(A1418,'Cód dos países'!$A$3:$C$199,2,FALSE)</f>
        <v>NAM</v>
      </c>
      <c r="C1418" s="25">
        <f>VLOOKUP(A1418,'Cód dos países'!$A$3:$C$199,3,FALSE)</f>
        <v>124</v>
      </c>
      <c r="D1418" s="25">
        <v>2011</v>
      </c>
      <c r="E1418">
        <f t="shared" si="44"/>
        <v>1242011</v>
      </c>
      <c r="F1418" s="25">
        <v>61.9</v>
      </c>
      <c r="G1418" s="25">
        <v>30</v>
      </c>
      <c r="H1418" s="25">
        <f t="shared" si="45"/>
        <v>0.3</v>
      </c>
      <c r="I1418" s="25">
        <v>44</v>
      </c>
      <c r="J1418" s="25" t="s">
        <v>421</v>
      </c>
      <c r="K1418" s="25">
        <v>65.7</v>
      </c>
      <c r="L1418" s="25">
        <v>73</v>
      </c>
      <c r="M1418" s="25" t="s">
        <v>421</v>
      </c>
      <c r="N1418" s="25">
        <v>70.8</v>
      </c>
      <c r="O1418" s="25">
        <v>85</v>
      </c>
      <c r="P1418" s="25">
        <v>74.400000000000006</v>
      </c>
      <c r="Q1418" s="25">
        <v>86.5</v>
      </c>
      <c r="R1418" s="25">
        <v>50</v>
      </c>
      <c r="S1418" s="25">
        <v>40</v>
      </c>
    </row>
    <row r="1419" spans="1:19" x14ac:dyDescent="0.25">
      <c r="A1419" s="25" t="s">
        <v>225</v>
      </c>
      <c r="B1419" s="25" t="str">
        <f>VLOOKUP(A1419,'Cód dos países'!$A$3:$C$199,2,FALSE)</f>
        <v>NPL</v>
      </c>
      <c r="C1419" s="25">
        <f>VLOOKUP(A1419,'Cód dos países'!$A$3:$C$199,3,FALSE)</f>
        <v>126</v>
      </c>
      <c r="D1419" s="25">
        <v>2011</v>
      </c>
      <c r="E1419">
        <f t="shared" si="44"/>
        <v>1262011</v>
      </c>
      <c r="F1419" s="25">
        <v>50.2</v>
      </c>
      <c r="G1419" s="25">
        <v>30</v>
      </c>
      <c r="H1419" s="25">
        <f t="shared" si="45"/>
        <v>0.3</v>
      </c>
      <c r="I1419" s="25">
        <v>22</v>
      </c>
      <c r="J1419" s="25" t="s">
        <v>421</v>
      </c>
      <c r="K1419" s="25">
        <v>86</v>
      </c>
      <c r="L1419" s="25">
        <v>88.1</v>
      </c>
      <c r="M1419" s="25" t="s">
        <v>421</v>
      </c>
      <c r="N1419" s="25">
        <v>53.6</v>
      </c>
      <c r="O1419" s="25">
        <v>45.4</v>
      </c>
      <c r="P1419" s="25">
        <v>74.900000000000006</v>
      </c>
      <c r="Q1419" s="25">
        <v>61.5</v>
      </c>
      <c r="R1419" s="25">
        <v>10</v>
      </c>
      <c r="S1419" s="25">
        <v>30</v>
      </c>
    </row>
    <row r="1420" spans="1:19" x14ac:dyDescent="0.25">
      <c r="A1420" s="25" t="s">
        <v>221</v>
      </c>
      <c r="B1420" s="25" t="str">
        <f>VLOOKUP(A1420,'Cód dos países'!$A$3:$C$199,2,FALSE)</f>
        <v>NLD</v>
      </c>
      <c r="C1420" s="25">
        <f>VLOOKUP(A1420,'Cód dos países'!$A$3:$C$199,3,FALSE)</f>
        <v>127</v>
      </c>
      <c r="D1420" s="25">
        <v>2011</v>
      </c>
      <c r="E1420">
        <f t="shared" si="44"/>
        <v>1272011</v>
      </c>
      <c r="F1420" s="25">
        <v>73.3</v>
      </c>
      <c r="G1420" s="25">
        <v>90</v>
      </c>
      <c r="H1420" s="25">
        <f t="shared" si="45"/>
        <v>0.9</v>
      </c>
      <c r="I1420" s="25">
        <v>88</v>
      </c>
      <c r="J1420" s="25" t="s">
        <v>421</v>
      </c>
      <c r="K1420" s="25">
        <v>51.2</v>
      </c>
      <c r="L1420" s="25">
        <v>20.9</v>
      </c>
      <c r="M1420" s="25" t="s">
        <v>421</v>
      </c>
      <c r="N1420" s="25">
        <v>81.900000000000006</v>
      </c>
      <c r="O1420" s="25">
        <v>60</v>
      </c>
      <c r="P1420" s="25">
        <v>83.6</v>
      </c>
      <c r="Q1420" s="25">
        <v>87.1</v>
      </c>
      <c r="R1420" s="25">
        <v>90</v>
      </c>
      <c r="S1420" s="25">
        <v>80</v>
      </c>
    </row>
    <row r="1421" spans="1:19" x14ac:dyDescent="0.25">
      <c r="A1421" s="25" t="s">
        <v>227</v>
      </c>
      <c r="B1421" s="25" t="str">
        <f>VLOOKUP(A1421,'Cód dos países'!$A$3:$C$199,2,FALSE)</f>
        <v>NZL</v>
      </c>
      <c r="C1421" s="25">
        <f>VLOOKUP(A1421,'Cód dos países'!$A$3:$C$199,3,FALSE)</f>
        <v>128</v>
      </c>
      <c r="D1421" s="25">
        <v>2011</v>
      </c>
      <c r="E1421">
        <f t="shared" si="44"/>
        <v>1282011</v>
      </c>
      <c r="F1421" s="25">
        <v>82.1</v>
      </c>
      <c r="G1421" s="25">
        <v>95</v>
      </c>
      <c r="H1421" s="25">
        <f t="shared" si="45"/>
        <v>0.95</v>
      </c>
      <c r="I1421" s="25">
        <v>93</v>
      </c>
      <c r="J1421" s="25" t="s">
        <v>421</v>
      </c>
      <c r="K1421" s="25">
        <v>71.599999999999994</v>
      </c>
      <c r="L1421" s="25">
        <v>45</v>
      </c>
      <c r="M1421" s="25" t="s">
        <v>421</v>
      </c>
      <c r="N1421" s="25">
        <v>99.9</v>
      </c>
      <c r="O1421" s="25">
        <v>89.9</v>
      </c>
      <c r="P1421" s="25">
        <v>85.2</v>
      </c>
      <c r="Q1421" s="25">
        <v>86.8</v>
      </c>
      <c r="R1421" s="25">
        <v>75</v>
      </c>
      <c r="S1421" s="25">
        <v>80</v>
      </c>
    </row>
    <row r="1422" spans="1:19" x14ac:dyDescent="0.25">
      <c r="A1422" s="25" t="s">
        <v>219</v>
      </c>
      <c r="B1422" s="25" t="str">
        <f>VLOOKUP(A1422,'Cód dos países'!$A$3:$C$199,2,FALSE)</f>
        <v>NIC</v>
      </c>
      <c r="C1422" s="25">
        <f>VLOOKUP(A1422,'Cód dos países'!$A$3:$C$199,3,FALSE)</f>
        <v>129</v>
      </c>
      <c r="D1422" s="25">
        <v>2011</v>
      </c>
      <c r="E1422">
        <f t="shared" si="44"/>
        <v>1292011</v>
      </c>
      <c r="F1422" s="25">
        <v>57.9</v>
      </c>
      <c r="G1422" s="25">
        <v>15</v>
      </c>
      <c r="H1422" s="25">
        <f t="shared" si="45"/>
        <v>0.15</v>
      </c>
      <c r="I1422" s="25">
        <v>25</v>
      </c>
      <c r="J1422" s="25" t="s">
        <v>421</v>
      </c>
      <c r="K1422" s="25">
        <v>77.099999999999994</v>
      </c>
      <c r="L1422" s="25">
        <v>83</v>
      </c>
      <c r="M1422" s="25" t="s">
        <v>421</v>
      </c>
      <c r="N1422" s="25">
        <v>51.2</v>
      </c>
      <c r="O1422" s="25">
        <v>63.4</v>
      </c>
      <c r="P1422" s="25">
        <v>74</v>
      </c>
      <c r="Q1422" s="25">
        <v>84.9</v>
      </c>
      <c r="R1422" s="25">
        <v>55</v>
      </c>
      <c r="S1422" s="25">
        <v>50</v>
      </c>
    </row>
    <row r="1423" spans="1:19" x14ac:dyDescent="0.25">
      <c r="A1423" s="25" t="s">
        <v>215</v>
      </c>
      <c r="B1423" s="25" t="str">
        <f>VLOOKUP(A1423,'Cód dos países'!$A$3:$C$199,2,FALSE)</f>
        <v>NER</v>
      </c>
      <c r="C1423" s="25">
        <f>VLOOKUP(A1423,'Cód dos países'!$A$3:$C$199,3,FALSE)</f>
        <v>130</v>
      </c>
      <c r="D1423" s="25">
        <v>2011</v>
      </c>
      <c r="E1423">
        <f t="shared" si="44"/>
        <v>1302011</v>
      </c>
      <c r="F1423" s="25">
        <v>54.3</v>
      </c>
      <c r="G1423" s="25">
        <v>30</v>
      </c>
      <c r="H1423" s="25">
        <f t="shared" si="45"/>
        <v>0.3</v>
      </c>
      <c r="I1423" s="25">
        <v>26</v>
      </c>
      <c r="J1423" s="25" t="s">
        <v>421</v>
      </c>
      <c r="K1423" s="25">
        <v>76.900000000000006</v>
      </c>
      <c r="L1423" s="25">
        <v>80.5</v>
      </c>
      <c r="M1423" s="25" t="s">
        <v>421</v>
      </c>
      <c r="N1423" s="25">
        <v>35.9</v>
      </c>
      <c r="O1423" s="25">
        <v>40.799999999999997</v>
      </c>
      <c r="P1423" s="25">
        <v>86.4</v>
      </c>
      <c r="Q1423" s="25">
        <v>71.7</v>
      </c>
      <c r="R1423" s="25">
        <v>55</v>
      </c>
      <c r="S1423" s="25">
        <v>40</v>
      </c>
    </row>
    <row r="1424" spans="1:19" x14ac:dyDescent="0.25">
      <c r="A1424" s="25" t="s">
        <v>217</v>
      </c>
      <c r="B1424" s="25" t="str">
        <f>VLOOKUP(A1424,'Cód dos países'!$A$3:$C$199,2,FALSE)</f>
        <v>NGA</v>
      </c>
      <c r="C1424" s="25">
        <f>VLOOKUP(A1424,'Cód dos países'!$A$3:$C$199,3,FALSE)</f>
        <v>131</v>
      </c>
      <c r="D1424" s="25">
        <v>2011</v>
      </c>
      <c r="E1424">
        <f t="shared" si="44"/>
        <v>1312011</v>
      </c>
      <c r="F1424" s="25">
        <v>56.3</v>
      </c>
      <c r="G1424" s="25">
        <v>30</v>
      </c>
      <c r="H1424" s="25">
        <f t="shared" si="45"/>
        <v>0.3</v>
      </c>
      <c r="I1424" s="25">
        <v>24</v>
      </c>
      <c r="J1424" s="25" t="s">
        <v>421</v>
      </c>
      <c r="K1424" s="25">
        <v>84.3</v>
      </c>
      <c r="L1424" s="25">
        <v>72.3</v>
      </c>
      <c r="M1424" s="25" t="s">
        <v>421</v>
      </c>
      <c r="N1424" s="25">
        <v>55.6</v>
      </c>
      <c r="O1424" s="25">
        <v>80.599999999999994</v>
      </c>
      <c r="P1424" s="25">
        <v>72</v>
      </c>
      <c r="Q1424" s="25">
        <v>63.9</v>
      </c>
      <c r="R1424" s="25">
        <v>40</v>
      </c>
      <c r="S1424" s="25">
        <v>40</v>
      </c>
    </row>
    <row r="1425" spans="1:19" x14ac:dyDescent="0.25">
      <c r="A1425" s="25" t="s">
        <v>431</v>
      </c>
      <c r="B1425" s="25" t="str">
        <f>VLOOKUP(A1425,'Cód dos países'!$A$3:$C$199,2,FALSE)</f>
        <v>PRK</v>
      </c>
      <c r="C1425" s="25">
        <f>VLOOKUP(A1425,'Cód dos países'!$A$3:$C$199,3,FALSE)</f>
        <v>91</v>
      </c>
      <c r="D1425" s="25">
        <v>2011</v>
      </c>
      <c r="E1425">
        <f t="shared" si="44"/>
        <v>912011</v>
      </c>
      <c r="F1425" s="25">
        <v>1</v>
      </c>
      <c r="G1425" s="25">
        <v>5</v>
      </c>
      <c r="H1425" s="25">
        <f t="shared" si="45"/>
        <v>0.05</v>
      </c>
      <c r="I1425" s="25">
        <v>5</v>
      </c>
      <c r="J1425" s="25" t="s">
        <v>421</v>
      </c>
      <c r="K1425" s="25">
        <v>0</v>
      </c>
      <c r="L1425" s="25">
        <v>0</v>
      </c>
      <c r="M1425" s="25" t="s">
        <v>421</v>
      </c>
      <c r="N1425" s="25">
        <v>0</v>
      </c>
      <c r="O1425" s="25">
        <v>0</v>
      </c>
      <c r="P1425" s="25">
        <v>0</v>
      </c>
      <c r="Q1425" s="25">
        <v>0</v>
      </c>
      <c r="R1425" s="25">
        <v>0</v>
      </c>
      <c r="S1425" s="25">
        <v>0</v>
      </c>
    </row>
    <row r="1426" spans="1:19" x14ac:dyDescent="0.25">
      <c r="A1426" s="25" t="s">
        <v>223</v>
      </c>
      <c r="B1426" s="25" t="str">
        <f>VLOOKUP(A1426,'Cód dos países'!$A$3:$C$199,2,FALSE)</f>
        <v>NOR</v>
      </c>
      <c r="C1426" s="25">
        <f>VLOOKUP(A1426,'Cód dos países'!$A$3:$C$199,3,FALSE)</f>
        <v>132</v>
      </c>
      <c r="D1426" s="25">
        <v>2011</v>
      </c>
      <c r="E1426">
        <f t="shared" si="44"/>
        <v>1322011</v>
      </c>
      <c r="F1426" s="25">
        <v>68.8</v>
      </c>
      <c r="G1426" s="25">
        <v>90</v>
      </c>
      <c r="H1426" s="25">
        <f t="shared" si="45"/>
        <v>0.9</v>
      </c>
      <c r="I1426" s="25">
        <v>86</v>
      </c>
      <c r="J1426" s="25" t="s">
        <v>421</v>
      </c>
      <c r="K1426" s="25">
        <v>52.5</v>
      </c>
      <c r="L1426" s="25">
        <v>35.299999999999997</v>
      </c>
      <c r="M1426" s="25" t="s">
        <v>421</v>
      </c>
      <c r="N1426" s="25">
        <v>88.4</v>
      </c>
      <c r="O1426" s="25">
        <v>46.3</v>
      </c>
      <c r="P1426" s="25">
        <v>75.099999999999994</v>
      </c>
      <c r="Q1426" s="25">
        <v>89.3</v>
      </c>
      <c r="R1426" s="25">
        <v>65</v>
      </c>
      <c r="S1426" s="25">
        <v>60</v>
      </c>
    </row>
    <row r="1427" spans="1:19" x14ac:dyDescent="0.25">
      <c r="A1427" s="25" t="s">
        <v>229</v>
      </c>
      <c r="B1427" s="25" t="str">
        <f>VLOOKUP(A1427,'Cód dos países'!$A$3:$C$199,2,FALSE)</f>
        <v>OMN</v>
      </c>
      <c r="C1427" s="25">
        <f>VLOOKUP(A1427,'Cód dos países'!$A$3:$C$199,3,FALSE)</f>
        <v>133</v>
      </c>
      <c r="D1427" s="25">
        <v>2011</v>
      </c>
      <c r="E1427">
        <f t="shared" si="44"/>
        <v>1332011</v>
      </c>
      <c r="F1427" s="25">
        <v>67.900000000000006</v>
      </c>
      <c r="G1427" s="25">
        <v>50</v>
      </c>
      <c r="H1427" s="25">
        <f t="shared" si="45"/>
        <v>0.5</v>
      </c>
      <c r="I1427" s="25">
        <v>53</v>
      </c>
      <c r="J1427" s="25" t="s">
        <v>421</v>
      </c>
      <c r="K1427" s="25">
        <v>98.4</v>
      </c>
      <c r="L1427" s="25">
        <v>53.6</v>
      </c>
      <c r="M1427" s="25" t="s">
        <v>421</v>
      </c>
      <c r="N1427" s="25">
        <v>68.2</v>
      </c>
      <c r="O1427" s="25">
        <v>85.1</v>
      </c>
      <c r="P1427" s="25">
        <v>72.099999999999994</v>
      </c>
      <c r="Q1427" s="25">
        <v>83.7</v>
      </c>
      <c r="R1427" s="25">
        <v>55</v>
      </c>
      <c r="S1427" s="25">
        <v>60</v>
      </c>
    </row>
    <row r="1428" spans="1:19" x14ac:dyDescent="0.25">
      <c r="A1428" s="25" t="s">
        <v>231</v>
      </c>
      <c r="B1428" s="25" t="str">
        <f>VLOOKUP(A1428,'Cód dos países'!$A$3:$C$199,2,FALSE)</f>
        <v>PAK</v>
      </c>
      <c r="C1428" s="25">
        <f>VLOOKUP(A1428,'Cód dos países'!$A$3:$C$199,3,FALSE)</f>
        <v>134</v>
      </c>
      <c r="D1428" s="25">
        <v>2011</v>
      </c>
      <c r="E1428">
        <f t="shared" si="44"/>
        <v>1342011</v>
      </c>
      <c r="F1428" s="25">
        <v>54.7</v>
      </c>
      <c r="G1428" s="25">
        <v>30</v>
      </c>
      <c r="H1428" s="25">
        <f t="shared" si="45"/>
        <v>0.3</v>
      </c>
      <c r="I1428" s="25">
        <v>23</v>
      </c>
      <c r="J1428" s="25" t="s">
        <v>421</v>
      </c>
      <c r="K1428" s="25">
        <v>80.599999999999994</v>
      </c>
      <c r="L1428" s="25">
        <v>88.1</v>
      </c>
      <c r="M1428" s="25" t="s">
        <v>421</v>
      </c>
      <c r="N1428" s="25">
        <v>70</v>
      </c>
      <c r="O1428" s="25">
        <v>47.8</v>
      </c>
      <c r="P1428" s="25">
        <v>66.3</v>
      </c>
      <c r="Q1428" s="25">
        <v>66</v>
      </c>
      <c r="R1428" s="25">
        <v>35</v>
      </c>
      <c r="S1428" s="25">
        <v>40</v>
      </c>
    </row>
    <row r="1429" spans="1:19" x14ac:dyDescent="0.25">
      <c r="A1429" s="25" t="s">
        <v>233</v>
      </c>
      <c r="B1429" s="25" t="str">
        <f>VLOOKUP(A1429,'Cód dos países'!$A$3:$C$199,2,FALSE)</f>
        <v>PAN</v>
      </c>
      <c r="C1429" s="25">
        <f>VLOOKUP(A1429,'Cód dos países'!$A$3:$C$199,3,FALSE)</f>
        <v>136</v>
      </c>
      <c r="D1429" s="25">
        <v>2011</v>
      </c>
      <c r="E1429">
        <f t="shared" si="44"/>
        <v>1362011</v>
      </c>
      <c r="F1429" s="25">
        <v>65.2</v>
      </c>
      <c r="G1429" s="25">
        <v>40</v>
      </c>
      <c r="H1429" s="25">
        <f t="shared" si="45"/>
        <v>0.4</v>
      </c>
      <c r="I1429" s="25">
        <v>36</v>
      </c>
      <c r="J1429" s="25" t="s">
        <v>421</v>
      </c>
      <c r="K1429" s="25">
        <v>84.6</v>
      </c>
      <c r="L1429" s="25">
        <v>88.2</v>
      </c>
      <c r="M1429" s="25" t="s">
        <v>421</v>
      </c>
      <c r="N1429" s="25">
        <v>74.400000000000006</v>
      </c>
      <c r="O1429" s="25">
        <v>41.5</v>
      </c>
      <c r="P1429" s="25">
        <v>77.8</v>
      </c>
      <c r="Q1429" s="25">
        <v>74.8</v>
      </c>
      <c r="R1429" s="25">
        <v>65</v>
      </c>
      <c r="S1429" s="25">
        <v>70</v>
      </c>
    </row>
    <row r="1430" spans="1:19" x14ac:dyDescent="0.25">
      <c r="A1430" s="25" t="s">
        <v>239</v>
      </c>
      <c r="B1430" s="25" t="str">
        <f>VLOOKUP(A1430,'Cód dos países'!$A$3:$C$199,2,FALSE)</f>
        <v>PNG</v>
      </c>
      <c r="C1430" s="25">
        <f>VLOOKUP(A1430,'Cód dos países'!$A$3:$C$199,3,FALSE)</f>
        <v>137</v>
      </c>
      <c r="D1430" s="25">
        <v>2011</v>
      </c>
      <c r="E1430">
        <f t="shared" si="44"/>
        <v>1372011</v>
      </c>
      <c r="F1430" s="25">
        <v>53.8</v>
      </c>
      <c r="G1430" s="25">
        <v>20</v>
      </c>
      <c r="H1430" s="25">
        <f t="shared" si="45"/>
        <v>0.2</v>
      </c>
      <c r="I1430" s="25">
        <v>21</v>
      </c>
      <c r="J1430" s="25" t="s">
        <v>421</v>
      </c>
      <c r="K1430" s="25">
        <v>68.3</v>
      </c>
      <c r="L1430" s="25">
        <v>72.599999999999994</v>
      </c>
      <c r="M1430" s="25" t="s">
        <v>421</v>
      </c>
      <c r="N1430" s="25">
        <v>59</v>
      </c>
      <c r="O1430" s="25">
        <v>74</v>
      </c>
      <c r="P1430" s="25">
        <v>73.2</v>
      </c>
      <c r="Q1430" s="25">
        <v>84.8</v>
      </c>
      <c r="R1430" s="25">
        <v>35</v>
      </c>
      <c r="S1430" s="25">
        <v>30</v>
      </c>
    </row>
    <row r="1431" spans="1:19" x14ac:dyDescent="0.25">
      <c r="A1431" s="25" t="s">
        <v>246</v>
      </c>
      <c r="B1431" s="25" t="str">
        <f>VLOOKUP(A1431,'Cód dos países'!$A$3:$C$199,2,FALSE)</f>
        <v>PRY</v>
      </c>
      <c r="C1431" s="25">
        <f>VLOOKUP(A1431,'Cód dos países'!$A$3:$C$199,3,FALSE)</f>
        <v>138</v>
      </c>
      <c r="D1431" s="25">
        <v>2011</v>
      </c>
      <c r="E1431">
        <f t="shared" si="44"/>
        <v>1382011</v>
      </c>
      <c r="F1431" s="25">
        <v>61.8</v>
      </c>
      <c r="G1431" s="25">
        <v>30</v>
      </c>
      <c r="H1431" s="25">
        <f t="shared" si="45"/>
        <v>0.3</v>
      </c>
      <c r="I1431" s="25">
        <v>22</v>
      </c>
      <c r="J1431" s="25" t="s">
        <v>421</v>
      </c>
      <c r="K1431" s="25">
        <v>96.9</v>
      </c>
      <c r="L1431" s="25">
        <v>88.5</v>
      </c>
      <c r="M1431" s="25" t="s">
        <v>421</v>
      </c>
      <c r="N1431" s="25">
        <v>59.8</v>
      </c>
      <c r="O1431" s="25">
        <v>27.2</v>
      </c>
      <c r="P1431" s="25">
        <v>81.400000000000006</v>
      </c>
      <c r="Q1431" s="25">
        <v>82.7</v>
      </c>
      <c r="R1431" s="25">
        <v>70</v>
      </c>
      <c r="S1431" s="25">
        <v>60</v>
      </c>
    </row>
    <row r="1432" spans="1:19" x14ac:dyDescent="0.25">
      <c r="A1432" s="25" t="s">
        <v>235</v>
      </c>
      <c r="B1432" s="25" t="str">
        <f>VLOOKUP(A1432,'Cód dos países'!$A$3:$C$199,2,FALSE)</f>
        <v>PER</v>
      </c>
      <c r="C1432" s="25">
        <f>VLOOKUP(A1432,'Cód dos países'!$A$3:$C$199,3,FALSE)</f>
        <v>139</v>
      </c>
      <c r="D1432" s="25">
        <v>2011</v>
      </c>
      <c r="E1432">
        <f t="shared" si="44"/>
        <v>1392011</v>
      </c>
      <c r="F1432" s="25">
        <v>68.7</v>
      </c>
      <c r="G1432" s="25">
        <v>40</v>
      </c>
      <c r="H1432" s="25">
        <f t="shared" si="45"/>
        <v>0.4</v>
      </c>
      <c r="I1432" s="25">
        <v>35</v>
      </c>
      <c r="J1432" s="25" t="s">
        <v>421</v>
      </c>
      <c r="K1432" s="25">
        <v>79.7</v>
      </c>
      <c r="L1432" s="25">
        <v>90.9</v>
      </c>
      <c r="M1432" s="25" t="s">
        <v>421</v>
      </c>
      <c r="N1432" s="25">
        <v>72</v>
      </c>
      <c r="O1432" s="25">
        <v>68.5</v>
      </c>
      <c r="P1432" s="25">
        <v>85.5</v>
      </c>
      <c r="Q1432" s="25">
        <v>85</v>
      </c>
      <c r="R1432" s="25">
        <v>70</v>
      </c>
      <c r="S1432" s="25">
        <v>60</v>
      </c>
    </row>
    <row r="1433" spans="1:19" x14ac:dyDescent="0.25">
      <c r="A1433" s="25" t="s">
        <v>237</v>
      </c>
      <c r="B1433" s="25" t="str">
        <f>VLOOKUP(A1433,'Cód dos países'!$A$3:$C$199,2,FALSE)</f>
        <v>PHL</v>
      </c>
      <c r="C1433" s="25">
        <f>VLOOKUP(A1433,'Cód dos países'!$A$3:$C$199,3,FALSE)</f>
        <v>140</v>
      </c>
      <c r="D1433" s="25">
        <v>2011</v>
      </c>
      <c r="E1433">
        <f t="shared" si="44"/>
        <v>1402011</v>
      </c>
      <c r="F1433" s="25">
        <v>57.1</v>
      </c>
      <c r="G1433" s="25">
        <v>30</v>
      </c>
      <c r="H1433" s="25">
        <f t="shared" si="45"/>
        <v>0.3</v>
      </c>
      <c r="I1433" s="25">
        <v>24</v>
      </c>
      <c r="J1433" s="25" t="s">
        <v>421</v>
      </c>
      <c r="K1433" s="25">
        <v>79.099999999999994</v>
      </c>
      <c r="L1433" s="25">
        <v>89.7</v>
      </c>
      <c r="M1433" s="25" t="s">
        <v>421</v>
      </c>
      <c r="N1433" s="25">
        <v>54.3</v>
      </c>
      <c r="O1433" s="25">
        <v>51.7</v>
      </c>
      <c r="P1433" s="25">
        <v>77.099999999999994</v>
      </c>
      <c r="Q1433" s="25">
        <v>75.5</v>
      </c>
      <c r="R1433" s="25">
        <v>40</v>
      </c>
      <c r="S1433" s="25">
        <v>50</v>
      </c>
    </row>
    <row r="1434" spans="1:19" x14ac:dyDescent="0.25">
      <c r="A1434" s="25" t="s">
        <v>241</v>
      </c>
      <c r="B1434" s="25" t="str">
        <f>VLOOKUP(A1434,'Cód dos países'!$A$3:$C$199,2,FALSE)</f>
        <v>POL</v>
      </c>
      <c r="C1434" s="25">
        <f>VLOOKUP(A1434,'Cód dos países'!$A$3:$C$199,3,FALSE)</f>
        <v>141</v>
      </c>
      <c r="D1434" s="25">
        <v>2011</v>
      </c>
      <c r="E1434">
        <f t="shared" si="44"/>
        <v>1412011</v>
      </c>
      <c r="F1434" s="25">
        <v>64.2</v>
      </c>
      <c r="G1434" s="25">
        <v>60</v>
      </c>
      <c r="H1434" s="25">
        <f t="shared" si="45"/>
        <v>0.6</v>
      </c>
      <c r="I1434" s="25">
        <v>53</v>
      </c>
      <c r="J1434" s="25" t="s">
        <v>421</v>
      </c>
      <c r="K1434" s="25">
        <v>74.400000000000006</v>
      </c>
      <c r="L1434" s="25">
        <v>40.299999999999997</v>
      </c>
      <c r="M1434" s="25" t="s">
        <v>421</v>
      </c>
      <c r="N1434" s="25">
        <v>61.4</v>
      </c>
      <c r="O1434" s="25">
        <v>61.3</v>
      </c>
      <c r="P1434" s="25">
        <v>79.099999999999994</v>
      </c>
      <c r="Q1434" s="25">
        <v>87.1</v>
      </c>
      <c r="R1434" s="25">
        <v>65</v>
      </c>
      <c r="S1434" s="25">
        <v>60</v>
      </c>
    </row>
    <row r="1435" spans="1:19" x14ac:dyDescent="0.25">
      <c r="A1435" s="25" t="s">
        <v>244</v>
      </c>
      <c r="B1435" s="25" t="str">
        <f>VLOOKUP(A1435,'Cód dos países'!$A$3:$C$199,2,FALSE)</f>
        <v>PRT</v>
      </c>
      <c r="C1435" s="25">
        <f>VLOOKUP(A1435,'Cód dos países'!$A$3:$C$199,3,FALSE)</f>
        <v>142</v>
      </c>
      <c r="D1435" s="25">
        <v>2011</v>
      </c>
      <c r="E1435">
        <f t="shared" si="44"/>
        <v>1422011</v>
      </c>
      <c r="F1435" s="25">
        <v>63</v>
      </c>
      <c r="G1435" s="25">
        <v>70</v>
      </c>
      <c r="H1435" s="25">
        <f t="shared" si="45"/>
        <v>0.7</v>
      </c>
      <c r="I1435" s="25">
        <v>60</v>
      </c>
      <c r="J1435" s="25" t="s">
        <v>421</v>
      </c>
      <c r="K1435" s="25">
        <v>59</v>
      </c>
      <c r="L1435" s="25">
        <v>25.5</v>
      </c>
      <c r="M1435" s="25" t="s">
        <v>421</v>
      </c>
      <c r="N1435" s="25">
        <v>83</v>
      </c>
      <c r="O1435" s="25">
        <v>32.5</v>
      </c>
      <c r="P1435" s="25">
        <v>82.6</v>
      </c>
      <c r="Q1435" s="25">
        <v>87.1</v>
      </c>
      <c r="R1435" s="25">
        <v>70</v>
      </c>
      <c r="S1435" s="25">
        <v>60</v>
      </c>
    </row>
    <row r="1436" spans="1:19" x14ac:dyDescent="0.25">
      <c r="A1436" s="25" t="s">
        <v>248</v>
      </c>
      <c r="B1436" s="25" t="str">
        <f>VLOOKUP(A1436,'Cód dos países'!$A$3:$C$199,2,FALSE)</f>
        <v>QAT</v>
      </c>
      <c r="C1436" s="25">
        <f>VLOOKUP(A1436,'Cód dos países'!$A$3:$C$199,3,FALSE)</f>
        <v>143</v>
      </c>
      <c r="D1436" s="25">
        <v>2011</v>
      </c>
      <c r="E1436">
        <f t="shared" si="44"/>
        <v>1432011</v>
      </c>
      <c r="F1436" s="25">
        <v>71.3</v>
      </c>
      <c r="G1436" s="25">
        <v>70</v>
      </c>
      <c r="H1436" s="25">
        <f t="shared" si="45"/>
        <v>0.7</v>
      </c>
      <c r="I1436" s="25">
        <v>77</v>
      </c>
      <c r="J1436" s="25" t="s">
        <v>421</v>
      </c>
      <c r="K1436" s="25">
        <v>99.7</v>
      </c>
      <c r="L1436" s="25">
        <v>73.599999999999994</v>
      </c>
      <c r="M1436" s="25" t="s">
        <v>421</v>
      </c>
      <c r="N1436" s="25">
        <v>69.7</v>
      </c>
      <c r="O1436" s="25">
        <v>67.900000000000006</v>
      </c>
      <c r="P1436" s="25">
        <v>77.099999999999994</v>
      </c>
      <c r="Q1436" s="25">
        <v>82.5</v>
      </c>
      <c r="R1436" s="25">
        <v>45</v>
      </c>
      <c r="S1436" s="25">
        <v>50</v>
      </c>
    </row>
    <row r="1437" spans="1:19" x14ac:dyDescent="0.25">
      <c r="A1437" s="25" t="s">
        <v>334</v>
      </c>
      <c r="B1437" s="25" t="str">
        <f>VLOOKUP(A1437,'Cód dos países'!$A$3:$C$199,2,FALSE)</f>
        <v>COG</v>
      </c>
      <c r="C1437" s="25">
        <f>VLOOKUP(A1437,'Cód dos países'!$A$3:$C$199,3,FALSE)</f>
        <v>39</v>
      </c>
      <c r="D1437" s="25">
        <v>2011</v>
      </c>
      <c r="E1437">
        <f t="shared" si="44"/>
        <v>392011</v>
      </c>
      <c r="F1437" s="25">
        <v>43.8</v>
      </c>
      <c r="G1437" s="25">
        <v>10</v>
      </c>
      <c r="H1437" s="25">
        <f t="shared" si="45"/>
        <v>0.1</v>
      </c>
      <c r="I1437" s="25">
        <v>21</v>
      </c>
      <c r="J1437" s="25" t="s">
        <v>421</v>
      </c>
      <c r="K1437" s="25">
        <v>61.3</v>
      </c>
      <c r="L1437" s="25">
        <v>78</v>
      </c>
      <c r="M1437" s="25" t="s">
        <v>421</v>
      </c>
      <c r="N1437" s="25">
        <v>40.6</v>
      </c>
      <c r="O1437" s="25">
        <v>45.7</v>
      </c>
      <c r="P1437" s="25">
        <v>71</v>
      </c>
      <c r="Q1437" s="25">
        <v>60.7</v>
      </c>
      <c r="R1437" s="25">
        <v>20</v>
      </c>
      <c r="S1437" s="25">
        <v>30</v>
      </c>
    </row>
    <row r="1438" spans="1:19" x14ac:dyDescent="0.25">
      <c r="A1438" s="25" t="s">
        <v>250</v>
      </c>
      <c r="B1438" s="25" t="str">
        <f>VLOOKUP(A1438,'Cód dos países'!$A$3:$C$199,2,FALSE)</f>
        <v>ROM</v>
      </c>
      <c r="C1438" s="25">
        <f>VLOOKUP(A1438,'Cód dos países'!$A$3:$C$199,3,FALSE)</f>
        <v>144</v>
      </c>
      <c r="D1438" s="25">
        <v>2011</v>
      </c>
      <c r="E1438">
        <f t="shared" si="44"/>
        <v>1442011</v>
      </c>
      <c r="F1438" s="25">
        <v>64.400000000000006</v>
      </c>
      <c r="G1438" s="25">
        <v>40</v>
      </c>
      <c r="H1438" s="25">
        <f t="shared" si="45"/>
        <v>0.4</v>
      </c>
      <c r="I1438" s="25">
        <v>37</v>
      </c>
      <c r="J1438" s="25" t="s">
        <v>421</v>
      </c>
      <c r="K1438" s="25">
        <v>87.4</v>
      </c>
      <c r="L1438" s="25">
        <v>55.1</v>
      </c>
      <c r="M1438" s="25" t="s">
        <v>421</v>
      </c>
      <c r="N1438" s="25">
        <v>70.5</v>
      </c>
      <c r="O1438" s="25">
        <v>62.6</v>
      </c>
      <c r="P1438" s="25">
        <v>74.3</v>
      </c>
      <c r="Q1438" s="25">
        <v>87.1</v>
      </c>
      <c r="R1438" s="25">
        <v>80</v>
      </c>
      <c r="S1438" s="25">
        <v>50</v>
      </c>
    </row>
    <row r="1439" spans="1:19" x14ac:dyDescent="0.25">
      <c r="A1439" s="25" t="s">
        <v>251</v>
      </c>
      <c r="B1439" s="25" t="str">
        <f>VLOOKUP(A1439,'Cód dos países'!$A$3:$C$199,2,FALSE)</f>
        <v>RUS</v>
      </c>
      <c r="C1439" s="25">
        <f>VLOOKUP(A1439,'Cód dos países'!$A$3:$C$199,3,FALSE)</f>
        <v>145</v>
      </c>
      <c r="D1439" s="25">
        <v>2011</v>
      </c>
      <c r="E1439">
        <f t="shared" si="44"/>
        <v>1452011</v>
      </c>
      <c r="F1439" s="25">
        <v>50.5</v>
      </c>
      <c r="G1439" s="25">
        <v>25</v>
      </c>
      <c r="H1439" s="25">
        <f t="shared" si="45"/>
        <v>0.25</v>
      </c>
      <c r="I1439" s="25">
        <v>21</v>
      </c>
      <c r="J1439" s="25" t="s">
        <v>421</v>
      </c>
      <c r="K1439" s="25">
        <v>82.5</v>
      </c>
      <c r="L1439" s="25">
        <v>48.6</v>
      </c>
      <c r="M1439" s="25" t="s">
        <v>421</v>
      </c>
      <c r="N1439" s="25">
        <v>65.099999999999994</v>
      </c>
      <c r="O1439" s="25">
        <v>63.5</v>
      </c>
      <c r="P1439" s="25">
        <v>66.3</v>
      </c>
      <c r="Q1439" s="25">
        <v>68.2</v>
      </c>
      <c r="R1439" s="25">
        <v>25</v>
      </c>
      <c r="S1439" s="25">
        <v>40</v>
      </c>
    </row>
    <row r="1440" spans="1:19" x14ac:dyDescent="0.25">
      <c r="A1440" s="25" t="s">
        <v>253</v>
      </c>
      <c r="B1440" s="25" t="str">
        <f>VLOOKUP(A1440,'Cód dos países'!$A$3:$C$199,2,FALSE)</f>
        <v>RWA</v>
      </c>
      <c r="C1440" s="25">
        <f>VLOOKUP(A1440,'Cód dos países'!$A$3:$C$199,3,FALSE)</f>
        <v>146</v>
      </c>
      <c r="D1440" s="25">
        <v>2011</v>
      </c>
      <c r="E1440">
        <f t="shared" si="44"/>
        <v>1462011</v>
      </c>
      <c r="F1440" s="25">
        <v>64.900000000000006</v>
      </c>
      <c r="G1440" s="25">
        <v>35</v>
      </c>
      <c r="H1440" s="25">
        <f t="shared" si="45"/>
        <v>0.35</v>
      </c>
      <c r="I1440" s="25">
        <v>40</v>
      </c>
      <c r="J1440" s="25" t="s">
        <v>421</v>
      </c>
      <c r="K1440" s="25">
        <v>77.2</v>
      </c>
      <c r="L1440" s="25">
        <v>78.5</v>
      </c>
      <c r="M1440" s="25" t="s">
        <v>421</v>
      </c>
      <c r="N1440" s="25">
        <v>73.599999999999994</v>
      </c>
      <c r="O1440" s="25">
        <v>91.4</v>
      </c>
      <c r="P1440" s="25">
        <v>75.2</v>
      </c>
      <c r="Q1440" s="25">
        <v>78</v>
      </c>
      <c r="R1440" s="25">
        <v>60</v>
      </c>
      <c r="S1440" s="25">
        <v>40</v>
      </c>
    </row>
    <row r="1441" spans="1:19" x14ac:dyDescent="0.25">
      <c r="A1441" s="25" t="s">
        <v>368</v>
      </c>
      <c r="B1441" s="25" t="str">
        <f>VLOOKUP(A1441,'Cód dos países'!$A$3:$C$199,2,FALSE)</f>
        <v>LCA</v>
      </c>
      <c r="C1441" s="25">
        <f>VLOOKUP(A1441,'Cód dos países'!$A$3:$C$199,3,FALSE)</f>
        <v>164</v>
      </c>
      <c r="D1441" s="25">
        <v>2011</v>
      </c>
      <c r="E1441">
        <f t="shared" si="44"/>
        <v>1642011</v>
      </c>
      <c r="F1441" s="25">
        <v>71.3</v>
      </c>
      <c r="G1441" s="25">
        <v>70</v>
      </c>
      <c r="H1441" s="25">
        <f t="shared" si="45"/>
        <v>0.7</v>
      </c>
      <c r="I1441" s="25">
        <v>70</v>
      </c>
      <c r="J1441" s="25" t="s">
        <v>421</v>
      </c>
      <c r="K1441" s="25">
        <v>74.099999999999994</v>
      </c>
      <c r="L1441" s="25">
        <v>67.7</v>
      </c>
      <c r="M1441" s="25" t="s">
        <v>421</v>
      </c>
      <c r="N1441" s="25">
        <v>84.7</v>
      </c>
      <c r="O1441" s="25">
        <v>83.5</v>
      </c>
      <c r="P1441" s="25">
        <v>85.8</v>
      </c>
      <c r="Q1441" s="25">
        <v>71.900000000000006</v>
      </c>
      <c r="R1441" s="25">
        <v>65</v>
      </c>
      <c r="S1441" s="25">
        <v>40</v>
      </c>
    </row>
    <row r="1442" spans="1:19" x14ac:dyDescent="0.25">
      <c r="A1442" s="25" t="s">
        <v>369</v>
      </c>
      <c r="B1442" s="25" t="str">
        <f>VLOOKUP(A1442,'Cód dos países'!$A$3:$C$199,2,FALSE)</f>
        <v>VCT</v>
      </c>
      <c r="C1442" s="25">
        <f>VLOOKUP(A1442,'Cód dos países'!$A$3:$C$199,3,FALSE)</f>
        <v>165</v>
      </c>
      <c r="D1442" s="25">
        <v>2011</v>
      </c>
      <c r="E1442">
        <f t="shared" si="44"/>
        <v>1652011</v>
      </c>
      <c r="F1442" s="25">
        <v>66.5</v>
      </c>
      <c r="G1442" s="25">
        <v>70</v>
      </c>
      <c r="H1442" s="25">
        <f t="shared" si="45"/>
        <v>0.7</v>
      </c>
      <c r="I1442" s="25">
        <v>64</v>
      </c>
      <c r="J1442" s="25" t="s">
        <v>421</v>
      </c>
      <c r="K1442" s="25">
        <v>71.5</v>
      </c>
      <c r="L1442" s="25">
        <v>60.7</v>
      </c>
      <c r="M1442" s="25" t="s">
        <v>421</v>
      </c>
      <c r="N1442" s="25">
        <v>77.400000000000006</v>
      </c>
      <c r="O1442" s="25">
        <v>76.7</v>
      </c>
      <c r="P1442" s="25">
        <v>81.099999999999994</v>
      </c>
      <c r="Q1442" s="25">
        <v>73.3</v>
      </c>
      <c r="R1442" s="25">
        <v>50</v>
      </c>
      <c r="S1442" s="25">
        <v>40</v>
      </c>
    </row>
    <row r="1443" spans="1:19" x14ac:dyDescent="0.25">
      <c r="A1443" s="25" t="s">
        <v>365</v>
      </c>
      <c r="B1443" s="25" t="str">
        <f>VLOOKUP(A1443,'Cód dos países'!$A$3:$C$199,2,FALSE)</f>
        <v>SAM</v>
      </c>
      <c r="C1443" s="25">
        <f>VLOOKUP(A1443,'Cód dos países'!$A$3:$C$199,3,FALSE)</f>
        <v>147</v>
      </c>
      <c r="D1443" s="25">
        <v>2011</v>
      </c>
      <c r="E1443">
        <f t="shared" si="44"/>
        <v>1472011</v>
      </c>
      <c r="F1443" s="25">
        <v>60.5</v>
      </c>
      <c r="G1443" s="25">
        <v>60</v>
      </c>
      <c r="H1443" s="25">
        <f t="shared" si="45"/>
        <v>0.6</v>
      </c>
      <c r="I1443" s="25">
        <v>41</v>
      </c>
      <c r="J1443" s="25" t="s">
        <v>421</v>
      </c>
      <c r="K1443" s="25">
        <v>80.3</v>
      </c>
      <c r="L1443" s="25">
        <v>61.3</v>
      </c>
      <c r="M1443" s="25" t="s">
        <v>421</v>
      </c>
      <c r="N1443" s="25">
        <v>72.900000000000006</v>
      </c>
      <c r="O1443" s="25">
        <v>82.3</v>
      </c>
      <c r="P1443" s="25">
        <v>77</v>
      </c>
      <c r="Q1443" s="25">
        <v>70</v>
      </c>
      <c r="R1443" s="25">
        <v>30</v>
      </c>
      <c r="S1443" s="25">
        <v>30</v>
      </c>
    </row>
    <row r="1444" spans="1:19" x14ac:dyDescent="0.25">
      <c r="A1444" s="25" t="s">
        <v>272</v>
      </c>
      <c r="B1444" s="25" t="str">
        <f>VLOOKUP(A1444,'Cód dos países'!$A$3:$C$199,2,FALSE)</f>
        <v>STP</v>
      </c>
      <c r="C1444" s="25">
        <f>VLOOKUP(A1444,'Cód dos países'!$A$3:$C$199,3,FALSE)</f>
        <v>149</v>
      </c>
      <c r="D1444" s="25">
        <v>2011</v>
      </c>
      <c r="E1444">
        <f t="shared" si="44"/>
        <v>1492011</v>
      </c>
      <c r="F1444" s="25">
        <v>50.2</v>
      </c>
      <c r="G1444" s="25">
        <v>30</v>
      </c>
      <c r="H1444" s="25">
        <f t="shared" si="45"/>
        <v>0.3</v>
      </c>
      <c r="I1444" s="25">
        <v>30</v>
      </c>
      <c r="J1444" s="25" t="s">
        <v>421</v>
      </c>
      <c r="K1444" s="25">
        <v>87</v>
      </c>
      <c r="L1444" s="25">
        <v>49.1</v>
      </c>
      <c r="M1444" s="25" t="s">
        <v>421</v>
      </c>
      <c r="N1444" s="25">
        <v>53.2</v>
      </c>
      <c r="O1444" s="25">
        <v>46.1</v>
      </c>
      <c r="P1444" s="25">
        <v>64.599999999999994</v>
      </c>
      <c r="Q1444" s="25">
        <v>66.599999999999994</v>
      </c>
      <c r="R1444" s="25">
        <v>45</v>
      </c>
      <c r="S1444" s="25">
        <v>30</v>
      </c>
    </row>
    <row r="1445" spans="1:19" x14ac:dyDescent="0.25">
      <c r="A1445" s="25" t="s">
        <v>255</v>
      </c>
      <c r="B1445" s="25" t="str">
        <f>VLOOKUP(A1445,'Cód dos países'!$A$3:$C$199,2,FALSE)</f>
        <v>SAU</v>
      </c>
      <c r="C1445" s="25">
        <f>VLOOKUP(A1445,'Cód dos países'!$A$3:$C$199,3,FALSE)</f>
        <v>150</v>
      </c>
      <c r="D1445" s="25">
        <v>2011</v>
      </c>
      <c r="E1445">
        <f t="shared" si="44"/>
        <v>1502011</v>
      </c>
      <c r="F1445" s="25">
        <v>62.5</v>
      </c>
      <c r="G1445" s="25">
        <v>45</v>
      </c>
      <c r="H1445" s="25">
        <f t="shared" si="45"/>
        <v>0.45</v>
      </c>
      <c r="I1445" s="25">
        <v>47</v>
      </c>
      <c r="J1445" s="25" t="s">
        <v>421</v>
      </c>
      <c r="K1445" s="25">
        <v>99.6</v>
      </c>
      <c r="L1445" s="25">
        <v>37.299999999999997</v>
      </c>
      <c r="M1445" s="25" t="s">
        <v>421</v>
      </c>
      <c r="N1445" s="25">
        <v>87.5</v>
      </c>
      <c r="O1445" s="25">
        <v>71.099999999999994</v>
      </c>
      <c r="P1445" s="25">
        <v>64.900000000000006</v>
      </c>
      <c r="Q1445" s="25">
        <v>82.3</v>
      </c>
      <c r="R1445" s="25">
        <v>40</v>
      </c>
      <c r="S1445" s="25">
        <v>50</v>
      </c>
    </row>
    <row r="1446" spans="1:19" x14ac:dyDescent="0.25">
      <c r="A1446" s="25" t="s">
        <v>259</v>
      </c>
      <c r="B1446" s="25" t="str">
        <f>VLOOKUP(A1446,'Cód dos países'!$A$3:$C$199,2,FALSE)</f>
        <v>SEN</v>
      </c>
      <c r="C1446" s="25">
        <f>VLOOKUP(A1446,'Cód dos países'!$A$3:$C$199,3,FALSE)</f>
        <v>151</v>
      </c>
      <c r="D1446" s="25">
        <v>2011</v>
      </c>
      <c r="E1446">
        <f t="shared" si="44"/>
        <v>1512011</v>
      </c>
      <c r="F1446" s="25">
        <v>55.4</v>
      </c>
      <c r="G1446" s="25">
        <v>40</v>
      </c>
      <c r="H1446" s="25">
        <f t="shared" si="45"/>
        <v>0.4</v>
      </c>
      <c r="I1446" s="25">
        <v>29</v>
      </c>
      <c r="J1446" s="25" t="s">
        <v>421</v>
      </c>
      <c r="K1446" s="25">
        <v>65.400000000000006</v>
      </c>
      <c r="L1446" s="25">
        <v>78.5</v>
      </c>
      <c r="M1446" s="25" t="s">
        <v>421</v>
      </c>
      <c r="N1446" s="25">
        <v>58.4</v>
      </c>
      <c r="O1446" s="25">
        <v>43.5</v>
      </c>
      <c r="P1446" s="25">
        <v>81.599999999999994</v>
      </c>
      <c r="Q1446" s="25">
        <v>72.2</v>
      </c>
      <c r="R1446" s="25">
        <v>45</v>
      </c>
      <c r="S1446" s="25">
        <v>40</v>
      </c>
    </row>
    <row r="1447" spans="1:19" x14ac:dyDescent="0.25">
      <c r="A1447" s="25" t="s">
        <v>271</v>
      </c>
      <c r="B1447" s="25" t="str">
        <f>VLOOKUP(A1447,'Cód dos países'!$A$3:$C$199,2,FALSE)</f>
        <v>YUG</v>
      </c>
      <c r="C1447" s="25">
        <f>VLOOKUP(A1447,'Cód dos países'!$A$3:$C$199,3,FALSE)</f>
        <v>152</v>
      </c>
      <c r="D1447" s="25">
        <v>2011</v>
      </c>
      <c r="E1447">
        <f t="shared" si="44"/>
        <v>1522011</v>
      </c>
      <c r="F1447" s="25">
        <v>58</v>
      </c>
      <c r="G1447" s="25">
        <v>40</v>
      </c>
      <c r="H1447" s="25">
        <f t="shared" si="45"/>
        <v>0.4</v>
      </c>
      <c r="I1447" s="25">
        <v>35</v>
      </c>
      <c r="J1447" s="25" t="s">
        <v>421</v>
      </c>
      <c r="K1447" s="25">
        <v>84.1</v>
      </c>
      <c r="L1447" s="25">
        <v>39.299999999999997</v>
      </c>
      <c r="M1447" s="25" t="s">
        <v>421</v>
      </c>
      <c r="N1447" s="25">
        <v>56.5</v>
      </c>
      <c r="O1447" s="25">
        <v>68.7</v>
      </c>
      <c r="P1447" s="25">
        <v>68</v>
      </c>
      <c r="Q1447" s="25">
        <v>77.900000000000006</v>
      </c>
      <c r="R1447" s="25">
        <v>60</v>
      </c>
      <c r="S1447" s="25">
        <v>50</v>
      </c>
    </row>
    <row r="1448" spans="1:19" x14ac:dyDescent="0.25">
      <c r="A1448" s="25" t="s">
        <v>284</v>
      </c>
      <c r="B1448" s="25" t="str">
        <f>VLOOKUP(A1448,'Cód dos países'!$A$3:$C$199,2,FALSE)</f>
        <v>SYC</v>
      </c>
      <c r="C1448" s="25">
        <f>VLOOKUP(A1448,'Cód dos países'!$A$3:$C$199,3,FALSE)</f>
        <v>153</v>
      </c>
      <c r="D1448" s="25">
        <v>2011</v>
      </c>
      <c r="E1448">
        <f t="shared" si="44"/>
        <v>1532011</v>
      </c>
      <c r="F1448" s="25">
        <v>53</v>
      </c>
      <c r="G1448" s="25">
        <v>50</v>
      </c>
      <c r="H1448" s="25">
        <f t="shared" si="45"/>
        <v>0.5</v>
      </c>
      <c r="I1448" s="25">
        <v>48</v>
      </c>
      <c r="J1448" s="25" t="s">
        <v>421</v>
      </c>
      <c r="K1448" s="25">
        <v>76</v>
      </c>
      <c r="L1448" s="25">
        <v>59.6</v>
      </c>
      <c r="M1448" s="25" t="s">
        <v>421</v>
      </c>
      <c r="N1448" s="25">
        <v>62.3</v>
      </c>
      <c r="O1448" s="25">
        <v>58</v>
      </c>
      <c r="P1448" s="25">
        <v>67.400000000000006</v>
      </c>
      <c r="Q1448" s="25">
        <v>33.4</v>
      </c>
      <c r="R1448" s="25">
        <v>45</v>
      </c>
      <c r="S1448" s="25">
        <v>30</v>
      </c>
    </row>
    <row r="1449" spans="1:19" x14ac:dyDescent="0.25">
      <c r="A1449" s="25" t="s">
        <v>265</v>
      </c>
      <c r="B1449" s="25" t="str">
        <f>VLOOKUP(A1449,'Cód dos países'!$A$3:$C$199,2,FALSE)</f>
        <v>SLE</v>
      </c>
      <c r="C1449" s="25">
        <f>VLOOKUP(A1449,'Cód dos países'!$A$3:$C$199,3,FALSE)</f>
        <v>154</v>
      </c>
      <c r="D1449" s="25">
        <v>2011</v>
      </c>
      <c r="E1449">
        <f t="shared" si="44"/>
        <v>1542011</v>
      </c>
      <c r="F1449" s="25">
        <v>49.1</v>
      </c>
      <c r="G1449" s="25">
        <v>10</v>
      </c>
      <c r="H1449" s="25">
        <f t="shared" si="45"/>
        <v>0.1</v>
      </c>
      <c r="I1449" s="25">
        <v>24</v>
      </c>
      <c r="J1449" s="25" t="s">
        <v>421</v>
      </c>
      <c r="K1449" s="25">
        <v>80.900000000000006</v>
      </c>
      <c r="L1449" s="25">
        <v>84.3</v>
      </c>
      <c r="M1449" s="25" t="s">
        <v>421</v>
      </c>
      <c r="N1449" s="25">
        <v>51.8</v>
      </c>
      <c r="O1449" s="25">
        <v>42</v>
      </c>
      <c r="P1449" s="25">
        <v>70.099999999999994</v>
      </c>
      <c r="Q1449" s="25">
        <v>62.8</v>
      </c>
      <c r="R1449" s="25">
        <v>45</v>
      </c>
      <c r="S1449" s="25">
        <v>20</v>
      </c>
    </row>
    <row r="1450" spans="1:19" x14ac:dyDescent="0.25">
      <c r="A1450" s="25" t="s">
        <v>261</v>
      </c>
      <c r="B1450" s="25" t="str">
        <f>VLOOKUP(A1450,'Cód dos países'!$A$3:$C$199,2,FALSE)</f>
        <v>SGP</v>
      </c>
      <c r="C1450" s="25">
        <f>VLOOKUP(A1450,'Cód dos países'!$A$3:$C$199,3,FALSE)</f>
        <v>155</v>
      </c>
      <c r="D1450" s="25">
        <v>2011</v>
      </c>
      <c r="E1450">
        <f t="shared" si="44"/>
        <v>1552011</v>
      </c>
      <c r="F1450" s="25">
        <v>87.5</v>
      </c>
      <c r="G1450" s="25">
        <v>90</v>
      </c>
      <c r="H1450" s="25">
        <f t="shared" si="45"/>
        <v>0.9</v>
      </c>
      <c r="I1450" s="25">
        <v>93</v>
      </c>
      <c r="J1450" s="25" t="s">
        <v>421</v>
      </c>
      <c r="K1450" s="25">
        <v>91.3</v>
      </c>
      <c r="L1450" s="25">
        <v>91.3</v>
      </c>
      <c r="M1450" s="25" t="s">
        <v>421</v>
      </c>
      <c r="N1450" s="25">
        <v>97.2</v>
      </c>
      <c r="O1450" s="25">
        <v>92.1</v>
      </c>
      <c r="P1450" s="25">
        <v>84.8</v>
      </c>
      <c r="Q1450" s="25">
        <v>90</v>
      </c>
      <c r="R1450" s="25">
        <v>75</v>
      </c>
      <c r="S1450" s="25">
        <v>70</v>
      </c>
    </row>
    <row r="1451" spans="1:19" x14ac:dyDescent="0.25">
      <c r="A1451" s="25" t="s">
        <v>276</v>
      </c>
      <c r="B1451" s="25" t="str">
        <f>VLOOKUP(A1451,'Cód dos países'!$A$3:$C$199,2,FALSE)</f>
        <v>SVK</v>
      </c>
      <c r="C1451" s="25">
        <f>VLOOKUP(A1451,'Cód dos países'!$A$3:$C$199,3,FALSE)</f>
        <v>156</v>
      </c>
      <c r="D1451" s="25">
        <v>2011</v>
      </c>
      <c r="E1451">
        <f t="shared" si="44"/>
        <v>1562011</v>
      </c>
      <c r="F1451" s="25">
        <v>67</v>
      </c>
      <c r="G1451" s="25">
        <v>50</v>
      </c>
      <c r="H1451" s="25">
        <f t="shared" si="45"/>
        <v>0.5</v>
      </c>
      <c r="I1451" s="25">
        <v>43</v>
      </c>
      <c r="J1451" s="25" t="s">
        <v>421</v>
      </c>
      <c r="K1451" s="25">
        <v>84.2</v>
      </c>
      <c r="L1451" s="25">
        <v>48.2</v>
      </c>
      <c r="M1451" s="25" t="s">
        <v>421</v>
      </c>
      <c r="N1451" s="25">
        <v>71</v>
      </c>
      <c r="O1451" s="25">
        <v>58.1</v>
      </c>
      <c r="P1451" s="25">
        <v>83.5</v>
      </c>
      <c r="Q1451" s="25">
        <v>87.1</v>
      </c>
      <c r="R1451" s="25">
        <v>75</v>
      </c>
      <c r="S1451" s="25">
        <v>70</v>
      </c>
    </row>
    <row r="1452" spans="1:19" x14ac:dyDescent="0.25">
      <c r="A1452" s="25" t="s">
        <v>278</v>
      </c>
      <c r="B1452" s="25" t="str">
        <f>VLOOKUP(A1452,'Cód dos países'!$A$3:$C$199,2,FALSE)</f>
        <v>SVN</v>
      </c>
      <c r="C1452" s="25">
        <f>VLOOKUP(A1452,'Cód dos países'!$A$3:$C$199,3,FALSE)</f>
        <v>157</v>
      </c>
      <c r="D1452" s="25">
        <v>2011</v>
      </c>
      <c r="E1452">
        <f t="shared" si="44"/>
        <v>1572011</v>
      </c>
      <c r="F1452" s="25">
        <v>62.9</v>
      </c>
      <c r="G1452" s="25">
        <v>60</v>
      </c>
      <c r="H1452" s="25">
        <f t="shared" si="45"/>
        <v>0.6</v>
      </c>
      <c r="I1452" s="25">
        <v>64</v>
      </c>
      <c r="J1452" s="25" t="s">
        <v>421</v>
      </c>
      <c r="K1452" s="25">
        <v>64.8</v>
      </c>
      <c r="L1452" s="25">
        <v>27.9</v>
      </c>
      <c r="M1452" s="25" t="s">
        <v>421</v>
      </c>
      <c r="N1452" s="25">
        <v>81.400000000000006</v>
      </c>
      <c r="O1452" s="25">
        <v>42.2</v>
      </c>
      <c r="P1452" s="25">
        <v>81.2</v>
      </c>
      <c r="Q1452" s="25">
        <v>87.1</v>
      </c>
      <c r="R1452" s="25">
        <v>70</v>
      </c>
      <c r="S1452" s="25">
        <v>50</v>
      </c>
    </row>
    <row r="1453" spans="1:19" x14ac:dyDescent="0.25">
      <c r="A1453" s="25" t="s">
        <v>263</v>
      </c>
      <c r="B1453" s="25" t="str">
        <f>VLOOKUP(A1453,'Cód dos países'!$A$3:$C$199,2,FALSE)</f>
        <v>SLB</v>
      </c>
      <c r="C1453" s="25">
        <f>VLOOKUP(A1453,'Cód dos países'!$A$3:$C$199,3,FALSE)</f>
        <v>158</v>
      </c>
      <c r="D1453" s="25">
        <v>2011</v>
      </c>
      <c r="E1453">
        <f t="shared" si="44"/>
        <v>1582011</v>
      </c>
      <c r="F1453" s="25">
        <v>46.2</v>
      </c>
      <c r="G1453" s="25">
        <v>30</v>
      </c>
      <c r="H1453" s="25">
        <f t="shared" si="45"/>
        <v>0.3</v>
      </c>
      <c r="I1453" s="25">
        <v>28</v>
      </c>
      <c r="J1453" s="25" t="s">
        <v>421</v>
      </c>
      <c r="K1453" s="25">
        <v>69.3</v>
      </c>
      <c r="L1453" s="25">
        <v>30.3</v>
      </c>
      <c r="M1453" s="25" t="s">
        <v>421</v>
      </c>
      <c r="N1453" s="25">
        <v>63.7</v>
      </c>
      <c r="O1453" s="25">
        <v>68.099999999999994</v>
      </c>
      <c r="P1453" s="25">
        <v>77.400000000000006</v>
      </c>
      <c r="Q1453" s="25">
        <v>55.4</v>
      </c>
      <c r="R1453" s="25">
        <v>10</v>
      </c>
      <c r="S1453" s="25">
        <v>30</v>
      </c>
    </row>
    <row r="1454" spans="1:19" x14ac:dyDescent="0.25">
      <c r="A1454" s="25" t="s">
        <v>269</v>
      </c>
      <c r="B1454" s="25" t="str">
        <f>VLOOKUP(A1454,'Cód dos países'!$A$3:$C$199,2,FALSE)</f>
        <v>SOM</v>
      </c>
      <c r="C1454" s="25">
        <f>VLOOKUP(A1454,'Cód dos países'!$A$3:$C$199,3,FALSE)</f>
        <v>159</v>
      </c>
      <c r="D1454" s="25">
        <v>2011</v>
      </c>
      <c r="E1454">
        <f t="shared" si="44"/>
        <v>1592011</v>
      </c>
      <c r="F1454" s="25" t="s">
        <v>421</v>
      </c>
      <c r="H1454" s="25" t="str">
        <f t="shared" si="45"/>
        <v/>
      </c>
      <c r="I1454" s="25" t="s">
        <v>421</v>
      </c>
      <c r="J1454" s="25" t="s">
        <v>421</v>
      </c>
      <c r="K1454" s="25" t="s">
        <v>421</v>
      </c>
      <c r="L1454" s="25" t="s">
        <v>421</v>
      </c>
      <c r="M1454" s="25" t="s">
        <v>421</v>
      </c>
      <c r="N1454" s="25" t="s">
        <v>421</v>
      </c>
      <c r="O1454" s="25" t="s">
        <v>421</v>
      </c>
      <c r="P1454" s="25" t="s">
        <v>421</v>
      </c>
      <c r="Q1454" s="25" t="s">
        <v>421</v>
      </c>
      <c r="R1454" s="25" t="s">
        <v>421</v>
      </c>
      <c r="S1454" s="25" t="s">
        <v>421</v>
      </c>
    </row>
    <row r="1455" spans="1:19" x14ac:dyDescent="0.25">
      <c r="A1455" s="25" t="s">
        <v>327</v>
      </c>
      <c r="B1455" s="25" t="str">
        <f>VLOOKUP(A1455,'Cód dos países'!$A$3:$C$199,2,FALSE)</f>
        <v>ZAF</v>
      </c>
      <c r="C1455" s="25">
        <f>VLOOKUP(A1455,'Cód dos países'!$A$3:$C$199,3,FALSE)</f>
        <v>160</v>
      </c>
      <c r="D1455" s="25">
        <v>2011</v>
      </c>
      <c r="E1455">
        <f t="shared" si="44"/>
        <v>1602011</v>
      </c>
      <c r="F1455" s="25">
        <v>62.7</v>
      </c>
      <c r="G1455" s="25">
        <v>50</v>
      </c>
      <c r="H1455" s="25">
        <f t="shared" si="45"/>
        <v>0.5</v>
      </c>
      <c r="I1455" s="25">
        <v>45</v>
      </c>
      <c r="J1455" s="25" t="s">
        <v>421</v>
      </c>
      <c r="K1455" s="25">
        <v>70.7</v>
      </c>
      <c r="L1455" s="25">
        <v>71.900000000000006</v>
      </c>
      <c r="M1455" s="25" t="s">
        <v>421</v>
      </c>
      <c r="N1455" s="25">
        <v>75.8</v>
      </c>
      <c r="O1455" s="25">
        <v>57.3</v>
      </c>
      <c r="P1455" s="25">
        <v>75</v>
      </c>
      <c r="Q1455" s="25">
        <v>76.3</v>
      </c>
      <c r="R1455" s="25">
        <v>45</v>
      </c>
      <c r="S1455" s="25">
        <v>60</v>
      </c>
    </row>
    <row r="1456" spans="1:19" x14ac:dyDescent="0.25">
      <c r="A1456" s="25" t="s">
        <v>432</v>
      </c>
      <c r="B1456" s="25" t="str">
        <f>VLOOKUP(A1456,'Cód dos países'!$A$3:$C$199,2,FALSE)</f>
        <v>KOR</v>
      </c>
      <c r="C1456" s="25">
        <f>VLOOKUP(A1456,'Cód dos países'!$A$3:$C$199,3,FALSE)</f>
        <v>92</v>
      </c>
      <c r="D1456" s="25">
        <v>2011</v>
      </c>
      <c r="E1456">
        <f t="shared" si="44"/>
        <v>922011</v>
      </c>
      <c r="F1456" s="25">
        <v>69.900000000000006</v>
      </c>
      <c r="G1456" s="25">
        <v>70</v>
      </c>
      <c r="H1456" s="25">
        <f t="shared" si="45"/>
        <v>0.7</v>
      </c>
      <c r="I1456" s="25">
        <v>54</v>
      </c>
      <c r="J1456" s="25" t="s">
        <v>421</v>
      </c>
      <c r="K1456" s="25">
        <v>72.8</v>
      </c>
      <c r="L1456" s="25">
        <v>67.2</v>
      </c>
      <c r="M1456" s="25" t="s">
        <v>421</v>
      </c>
      <c r="N1456" s="25">
        <v>93.6</v>
      </c>
      <c r="O1456" s="25">
        <v>49.7</v>
      </c>
      <c r="P1456" s="25">
        <v>78.900000000000006</v>
      </c>
      <c r="Q1456" s="25">
        <v>72.599999999999994</v>
      </c>
      <c r="R1456" s="25">
        <v>70</v>
      </c>
      <c r="S1456" s="25">
        <v>70</v>
      </c>
    </row>
    <row r="1457" spans="1:19" x14ac:dyDescent="0.25">
      <c r="A1457" s="25" t="s">
        <v>89</v>
      </c>
      <c r="B1457" s="25" t="str">
        <f>VLOOKUP(A1457,'Cód dos países'!$A$3:$C$199,2,FALSE)</f>
        <v>ESP</v>
      </c>
      <c r="C1457" s="25">
        <f>VLOOKUP(A1457,'Cód dos países'!$A$3:$C$199,3,FALSE)</f>
        <v>161</v>
      </c>
      <c r="D1457" s="25">
        <v>2011</v>
      </c>
      <c r="E1457">
        <f t="shared" si="44"/>
        <v>1612011</v>
      </c>
      <c r="F1457" s="25">
        <v>69.099999999999994</v>
      </c>
      <c r="G1457" s="25">
        <v>70</v>
      </c>
      <c r="H1457" s="25">
        <f t="shared" si="45"/>
        <v>0.7</v>
      </c>
      <c r="I1457" s="25">
        <v>61</v>
      </c>
      <c r="J1457" s="25" t="s">
        <v>421</v>
      </c>
      <c r="K1457" s="25">
        <v>61.3</v>
      </c>
      <c r="L1457" s="25">
        <v>37.1</v>
      </c>
      <c r="M1457" s="25" t="s">
        <v>421</v>
      </c>
      <c r="N1457" s="25">
        <v>81.3</v>
      </c>
      <c r="O1457" s="25">
        <v>51.8</v>
      </c>
      <c r="P1457" s="25">
        <v>81.5</v>
      </c>
      <c r="Q1457" s="25">
        <v>87.1</v>
      </c>
      <c r="R1457" s="25">
        <v>80</v>
      </c>
      <c r="S1457" s="25">
        <v>80</v>
      </c>
    </row>
    <row r="1458" spans="1:19" x14ac:dyDescent="0.25">
      <c r="A1458" s="25" t="s">
        <v>173</v>
      </c>
      <c r="B1458" s="25" t="str">
        <f>VLOOKUP(A1458,'Cód dos países'!$A$3:$C$199,2,FALSE)</f>
        <v>LKA</v>
      </c>
      <c r="C1458" s="25">
        <f>VLOOKUP(A1458,'Cód dos países'!$A$3:$C$199,3,FALSE)</f>
        <v>162</v>
      </c>
      <c r="D1458" s="25">
        <v>2011</v>
      </c>
      <c r="E1458">
        <f t="shared" si="44"/>
        <v>1622011</v>
      </c>
      <c r="F1458" s="25">
        <v>58.3</v>
      </c>
      <c r="G1458" s="25">
        <v>40</v>
      </c>
      <c r="H1458" s="25">
        <f t="shared" si="45"/>
        <v>0.4</v>
      </c>
      <c r="I1458" s="25">
        <v>32</v>
      </c>
      <c r="J1458" s="25" t="s">
        <v>421</v>
      </c>
      <c r="K1458" s="25">
        <v>73.5</v>
      </c>
      <c r="L1458" s="25">
        <v>81.400000000000006</v>
      </c>
      <c r="M1458" s="25" t="s">
        <v>421</v>
      </c>
      <c r="N1458" s="25">
        <v>78</v>
      </c>
      <c r="O1458" s="25">
        <v>62.1</v>
      </c>
      <c r="P1458" s="25">
        <v>68.5</v>
      </c>
      <c r="Q1458" s="25">
        <v>77.099999999999994</v>
      </c>
      <c r="R1458" s="25">
        <v>30</v>
      </c>
      <c r="S1458" s="25">
        <v>40</v>
      </c>
    </row>
    <row r="1459" spans="1:19" x14ac:dyDescent="0.25">
      <c r="A1459" s="25" t="s">
        <v>257</v>
      </c>
      <c r="B1459" s="25" t="str">
        <f>VLOOKUP(A1459,'Cód dos países'!$A$3:$C$199,2,FALSE)</f>
        <v>SDN</v>
      </c>
      <c r="C1459" s="25">
        <f>VLOOKUP(A1459,'Cód dos países'!$A$3:$C$199,3,FALSE)</f>
        <v>166</v>
      </c>
      <c r="D1459" s="25">
        <v>2011</v>
      </c>
      <c r="E1459">
        <f t="shared" si="44"/>
        <v>1662011</v>
      </c>
      <c r="F1459" s="25" t="s">
        <v>421</v>
      </c>
      <c r="H1459" s="25" t="str">
        <f t="shared" si="45"/>
        <v/>
      </c>
      <c r="I1459" s="25" t="s">
        <v>421</v>
      </c>
      <c r="J1459" s="25" t="s">
        <v>421</v>
      </c>
      <c r="K1459" s="25" t="s">
        <v>421</v>
      </c>
      <c r="L1459" s="25" t="s">
        <v>421</v>
      </c>
      <c r="M1459" s="25" t="s">
        <v>421</v>
      </c>
      <c r="N1459" s="25" t="s">
        <v>421</v>
      </c>
      <c r="O1459" s="25" t="s">
        <v>421</v>
      </c>
      <c r="P1459" s="25" t="s">
        <v>421</v>
      </c>
      <c r="Q1459" s="25" t="s">
        <v>421</v>
      </c>
      <c r="R1459" s="25" t="s">
        <v>421</v>
      </c>
      <c r="S1459" s="25" t="s">
        <v>421</v>
      </c>
    </row>
    <row r="1460" spans="1:19" x14ac:dyDescent="0.25">
      <c r="A1460" s="25" t="s">
        <v>274</v>
      </c>
      <c r="B1460" s="25" t="str">
        <f>VLOOKUP(A1460,'Cód dos países'!$A$3:$C$199,2,FALSE)</f>
        <v>SUR</v>
      </c>
      <c r="C1460" s="25">
        <f>VLOOKUP(A1460,'Cód dos países'!$A$3:$C$199,3,FALSE)</f>
        <v>167</v>
      </c>
      <c r="D1460" s="25">
        <v>2011</v>
      </c>
      <c r="E1460">
        <f t="shared" si="44"/>
        <v>1672011</v>
      </c>
      <c r="F1460" s="25">
        <v>52.6</v>
      </c>
      <c r="G1460" s="25">
        <v>40</v>
      </c>
      <c r="H1460" s="25">
        <f t="shared" si="45"/>
        <v>0.4</v>
      </c>
      <c r="I1460" s="25">
        <v>37</v>
      </c>
      <c r="J1460" s="25" t="s">
        <v>421</v>
      </c>
      <c r="K1460" s="25">
        <v>63.2</v>
      </c>
      <c r="L1460" s="25">
        <v>67.5</v>
      </c>
      <c r="M1460" s="25" t="s">
        <v>421</v>
      </c>
      <c r="N1460" s="25">
        <v>40.700000000000003</v>
      </c>
      <c r="O1460" s="25">
        <v>81.2</v>
      </c>
      <c r="P1460" s="25">
        <v>74.5</v>
      </c>
      <c r="Q1460" s="25">
        <v>66.3</v>
      </c>
      <c r="R1460" s="25">
        <v>25</v>
      </c>
      <c r="S1460" s="25">
        <v>30</v>
      </c>
    </row>
    <row r="1461" spans="1:19" x14ac:dyDescent="0.25">
      <c r="A1461" s="25" t="s">
        <v>280</v>
      </c>
      <c r="B1461" s="25" t="str">
        <f>VLOOKUP(A1461,'Cód dos países'!$A$3:$C$199,2,FALSE)</f>
        <v>SWE</v>
      </c>
      <c r="C1461" s="25">
        <f>VLOOKUP(A1461,'Cód dos países'!$A$3:$C$199,3,FALSE)</f>
        <v>169</v>
      </c>
      <c r="D1461" s="25">
        <v>2011</v>
      </c>
      <c r="E1461">
        <f t="shared" si="44"/>
        <v>1692011</v>
      </c>
      <c r="F1461" s="25">
        <v>71.7</v>
      </c>
      <c r="G1461" s="25">
        <v>90</v>
      </c>
      <c r="H1461" s="25">
        <f t="shared" si="45"/>
        <v>0.9</v>
      </c>
      <c r="I1461" s="25">
        <v>92</v>
      </c>
      <c r="J1461" s="25" t="s">
        <v>421</v>
      </c>
      <c r="K1461" s="25">
        <v>39.1</v>
      </c>
      <c r="L1461" s="25">
        <v>8.8000000000000007</v>
      </c>
      <c r="M1461" s="25" t="s">
        <v>421</v>
      </c>
      <c r="N1461" s="25">
        <v>94.6</v>
      </c>
      <c r="O1461" s="25">
        <v>54.6</v>
      </c>
      <c r="P1461" s="25">
        <v>80.900000000000006</v>
      </c>
      <c r="Q1461" s="25">
        <v>87.1</v>
      </c>
      <c r="R1461" s="25">
        <v>90</v>
      </c>
      <c r="S1461" s="25">
        <v>80</v>
      </c>
    </row>
    <row r="1462" spans="1:19" x14ac:dyDescent="0.25">
      <c r="A1462" s="25" t="s">
        <v>49</v>
      </c>
      <c r="B1462" s="25" t="str">
        <f>VLOOKUP(A1462,'Cód dos países'!$A$3:$C$199,2,FALSE)</f>
        <v>CHE</v>
      </c>
      <c r="C1462" s="25">
        <f>VLOOKUP(A1462,'Cód dos países'!$A$3:$C$199,3,FALSE)</f>
        <v>170</v>
      </c>
      <c r="D1462" s="25">
        <v>2011</v>
      </c>
      <c r="E1462">
        <f t="shared" si="44"/>
        <v>1702011</v>
      </c>
      <c r="F1462" s="25">
        <v>81.099999999999994</v>
      </c>
      <c r="G1462" s="25">
        <v>90</v>
      </c>
      <c r="H1462" s="25">
        <f t="shared" si="45"/>
        <v>0.9</v>
      </c>
      <c r="I1462" s="25">
        <v>87</v>
      </c>
      <c r="J1462" s="25" t="s">
        <v>421</v>
      </c>
      <c r="K1462" s="25">
        <v>67.900000000000006</v>
      </c>
      <c r="L1462" s="25">
        <v>65.8</v>
      </c>
      <c r="M1462" s="25" t="s">
        <v>421</v>
      </c>
      <c r="N1462" s="25">
        <v>77.900000000000006</v>
      </c>
      <c r="O1462" s="25">
        <v>87.9</v>
      </c>
      <c r="P1462" s="25">
        <v>84.4</v>
      </c>
      <c r="Q1462" s="25">
        <v>90</v>
      </c>
      <c r="R1462" s="25">
        <v>80</v>
      </c>
      <c r="S1462" s="25">
        <v>80</v>
      </c>
    </row>
    <row r="1463" spans="1:19" x14ac:dyDescent="0.25">
      <c r="A1463" s="25" t="s">
        <v>286</v>
      </c>
      <c r="B1463" s="25" t="str">
        <f>VLOOKUP(A1463,'Cód dos países'!$A$3:$C$199,2,FALSE)</f>
        <v>SYR</v>
      </c>
      <c r="C1463" s="25">
        <f>VLOOKUP(A1463,'Cód dos países'!$A$3:$C$199,3,FALSE)</f>
        <v>171</v>
      </c>
      <c r="D1463" s="25">
        <v>2011</v>
      </c>
      <c r="E1463">
        <f t="shared" si="44"/>
        <v>1712011</v>
      </c>
      <c r="F1463" s="25">
        <v>51.2</v>
      </c>
      <c r="G1463" s="25">
        <v>30</v>
      </c>
      <c r="H1463" s="25">
        <f t="shared" si="45"/>
        <v>0.3</v>
      </c>
      <c r="I1463" s="25">
        <v>25</v>
      </c>
      <c r="J1463" s="25" t="s">
        <v>421</v>
      </c>
      <c r="K1463" s="25">
        <v>84.4</v>
      </c>
      <c r="L1463" s="25">
        <v>78.5</v>
      </c>
      <c r="M1463" s="25" t="s">
        <v>421</v>
      </c>
      <c r="N1463" s="25">
        <v>60.1</v>
      </c>
      <c r="O1463" s="25">
        <v>50</v>
      </c>
      <c r="P1463" s="25">
        <v>70.900000000000006</v>
      </c>
      <c r="Q1463" s="25">
        <v>72.8</v>
      </c>
      <c r="R1463" s="25">
        <v>20</v>
      </c>
      <c r="S1463" s="25">
        <v>20</v>
      </c>
    </row>
    <row r="1464" spans="1:19" x14ac:dyDescent="0.25">
      <c r="A1464" s="25" t="s">
        <v>304</v>
      </c>
      <c r="B1464" s="25" t="str">
        <f>VLOOKUP(A1464,'Cód dos países'!$A$3:$C$199,2,FALSE)</f>
        <v>TWN</v>
      </c>
      <c r="C1464" s="25">
        <f>VLOOKUP(A1464,'Cód dos países'!$A$3:$C$199,3,FALSE)</f>
        <v>172</v>
      </c>
      <c r="D1464" s="25">
        <v>2011</v>
      </c>
      <c r="E1464">
        <f t="shared" si="44"/>
        <v>1722011</v>
      </c>
      <c r="F1464" s="25">
        <v>71.900000000000006</v>
      </c>
      <c r="G1464" s="25">
        <v>70</v>
      </c>
      <c r="H1464" s="25">
        <f t="shared" si="45"/>
        <v>0.7</v>
      </c>
      <c r="I1464" s="25">
        <v>58</v>
      </c>
      <c r="J1464" s="25" t="s">
        <v>421</v>
      </c>
      <c r="K1464" s="25">
        <v>80.400000000000006</v>
      </c>
      <c r="L1464" s="25">
        <v>92.3</v>
      </c>
      <c r="M1464" s="25" t="s">
        <v>421</v>
      </c>
      <c r="N1464" s="25">
        <v>88.5</v>
      </c>
      <c r="O1464" s="25">
        <v>46.6</v>
      </c>
      <c r="P1464" s="25">
        <v>83.1</v>
      </c>
      <c r="Q1464" s="25">
        <v>85</v>
      </c>
      <c r="R1464" s="25">
        <v>65</v>
      </c>
      <c r="S1464" s="25">
        <v>50</v>
      </c>
    </row>
    <row r="1465" spans="1:19" x14ac:dyDescent="0.25">
      <c r="A1465" s="25" t="s">
        <v>294</v>
      </c>
      <c r="B1465" s="25" t="str">
        <f>VLOOKUP(A1465,'Cód dos países'!$A$3:$C$199,2,FALSE)</f>
        <v>TJK</v>
      </c>
      <c r="C1465" s="25">
        <f>VLOOKUP(A1465,'Cód dos países'!$A$3:$C$199,3,FALSE)</f>
        <v>173</v>
      </c>
      <c r="D1465" s="25">
        <v>2011</v>
      </c>
      <c r="E1465">
        <f t="shared" si="44"/>
        <v>1732011</v>
      </c>
      <c r="F1465" s="25">
        <v>53.4</v>
      </c>
      <c r="G1465" s="25">
        <v>20</v>
      </c>
      <c r="H1465" s="25">
        <f t="shared" si="45"/>
        <v>0.2</v>
      </c>
      <c r="I1465" s="25">
        <v>21</v>
      </c>
      <c r="J1465" s="25" t="s">
        <v>421</v>
      </c>
      <c r="K1465" s="25">
        <v>89</v>
      </c>
      <c r="L1465" s="25">
        <v>75.5</v>
      </c>
      <c r="M1465" s="25" t="s">
        <v>421</v>
      </c>
      <c r="N1465" s="25">
        <v>61.6</v>
      </c>
      <c r="O1465" s="25">
        <v>56.8</v>
      </c>
      <c r="P1465" s="25">
        <v>67.400000000000006</v>
      </c>
      <c r="Q1465" s="25">
        <v>82.5</v>
      </c>
      <c r="R1465" s="25">
        <v>20</v>
      </c>
      <c r="S1465" s="25">
        <v>40</v>
      </c>
    </row>
    <row r="1466" spans="1:19" x14ac:dyDescent="0.25">
      <c r="A1466" s="25" t="s">
        <v>306</v>
      </c>
      <c r="B1466" s="25" t="str">
        <f>VLOOKUP(A1466,'Cód dos países'!$A$3:$C$199,2,FALSE)</f>
        <v>TZA</v>
      </c>
      <c r="C1466" s="25">
        <f>VLOOKUP(A1466,'Cód dos países'!$A$3:$C$199,3,FALSE)</f>
        <v>174</v>
      </c>
      <c r="D1466" s="25">
        <v>2011</v>
      </c>
      <c r="E1466">
        <f t="shared" si="44"/>
        <v>1742011</v>
      </c>
      <c r="F1466" s="25">
        <v>57</v>
      </c>
      <c r="G1466" s="25">
        <v>30</v>
      </c>
      <c r="H1466" s="25">
        <f t="shared" si="45"/>
        <v>0.3</v>
      </c>
      <c r="I1466" s="25">
        <v>27</v>
      </c>
      <c r="J1466" s="25" t="s">
        <v>421</v>
      </c>
      <c r="K1466" s="25">
        <v>79.7</v>
      </c>
      <c r="L1466" s="25">
        <v>80.2</v>
      </c>
      <c r="M1466" s="25" t="s">
        <v>421</v>
      </c>
      <c r="N1466" s="25">
        <v>45.2</v>
      </c>
      <c r="O1466" s="25">
        <v>60.1</v>
      </c>
      <c r="P1466" s="25">
        <v>69.400000000000006</v>
      </c>
      <c r="Q1466" s="25">
        <v>73.5</v>
      </c>
      <c r="R1466" s="25">
        <v>55</v>
      </c>
      <c r="S1466" s="25">
        <v>50</v>
      </c>
    </row>
    <row r="1467" spans="1:19" x14ac:dyDescent="0.25">
      <c r="A1467" s="25" t="s">
        <v>292</v>
      </c>
      <c r="B1467" s="25" t="str">
        <f>VLOOKUP(A1467,'Cód dos países'!$A$3:$C$199,2,FALSE)</f>
        <v>THA</v>
      </c>
      <c r="C1467" s="25">
        <f>VLOOKUP(A1467,'Cód dos países'!$A$3:$C$199,3,FALSE)</f>
        <v>175</v>
      </c>
      <c r="D1467" s="25">
        <v>2011</v>
      </c>
      <c r="E1467">
        <f t="shared" si="44"/>
        <v>1752011</v>
      </c>
      <c r="F1467" s="25">
        <v>64.900000000000006</v>
      </c>
      <c r="G1467" s="25">
        <v>45</v>
      </c>
      <c r="H1467" s="25">
        <f t="shared" si="45"/>
        <v>0.45</v>
      </c>
      <c r="I1467" s="25">
        <v>35</v>
      </c>
      <c r="J1467" s="25" t="s">
        <v>421</v>
      </c>
      <c r="K1467" s="25">
        <v>75.099999999999994</v>
      </c>
      <c r="L1467" s="25">
        <v>87.5</v>
      </c>
      <c r="M1467" s="25" t="s">
        <v>421</v>
      </c>
      <c r="N1467" s="25">
        <v>72.5</v>
      </c>
      <c r="O1467" s="25">
        <v>79</v>
      </c>
      <c r="P1467" s="25">
        <v>69.3</v>
      </c>
      <c r="Q1467" s="25">
        <v>75.2</v>
      </c>
      <c r="R1467" s="25">
        <v>40</v>
      </c>
      <c r="S1467" s="25">
        <v>70</v>
      </c>
    </row>
    <row r="1468" spans="1:19" x14ac:dyDescent="0.25">
      <c r="A1468" s="25" t="s">
        <v>348</v>
      </c>
      <c r="B1468" s="25" t="str">
        <f>VLOOKUP(A1468,'Cód dos países'!$A$3:$C$199,2,FALSE)</f>
        <v>BHS</v>
      </c>
      <c r="C1468" s="25">
        <f>VLOOKUP(A1468,'Cód dos países'!$A$3:$C$199,3,FALSE)</f>
        <v>12</v>
      </c>
      <c r="D1468" s="25">
        <v>2011</v>
      </c>
      <c r="E1468">
        <f t="shared" si="44"/>
        <v>122011</v>
      </c>
      <c r="F1468" s="25">
        <v>68</v>
      </c>
      <c r="G1468" s="25">
        <v>70</v>
      </c>
      <c r="H1468" s="25">
        <f t="shared" si="45"/>
        <v>0.7</v>
      </c>
      <c r="I1468" s="25">
        <v>55</v>
      </c>
      <c r="J1468" s="25" t="s">
        <v>421</v>
      </c>
      <c r="K1468" s="25">
        <v>97.7</v>
      </c>
      <c r="L1468" s="25">
        <v>85.2</v>
      </c>
      <c r="M1468" s="25" t="s">
        <v>421</v>
      </c>
      <c r="N1468" s="25">
        <v>70.900000000000006</v>
      </c>
      <c r="O1468" s="25">
        <v>82.7</v>
      </c>
      <c r="P1468" s="25">
        <v>76</v>
      </c>
      <c r="Q1468" s="25">
        <v>42.2</v>
      </c>
      <c r="R1468" s="25">
        <v>30</v>
      </c>
      <c r="S1468" s="25">
        <v>70</v>
      </c>
    </row>
    <row r="1469" spans="1:19" x14ac:dyDescent="0.25">
      <c r="A1469" s="25" t="s">
        <v>354</v>
      </c>
      <c r="B1469" s="25" t="str">
        <f>VLOOKUP(A1469,'Cód dos países'!$A$3:$C$199,2,FALSE)</f>
        <v>GMB</v>
      </c>
      <c r="C1469" s="25">
        <f>VLOOKUP(A1469,'Cód dos países'!$A$3:$C$199,3,FALSE)</f>
        <v>62</v>
      </c>
      <c r="D1469" s="25">
        <v>2011</v>
      </c>
      <c r="E1469">
        <f t="shared" si="44"/>
        <v>622011</v>
      </c>
      <c r="F1469" s="25">
        <v>58.8</v>
      </c>
      <c r="G1469" s="25">
        <v>30</v>
      </c>
      <c r="H1469" s="25">
        <f t="shared" si="45"/>
        <v>0.3</v>
      </c>
      <c r="I1469" s="25">
        <v>32</v>
      </c>
      <c r="J1469" s="25" t="s">
        <v>421</v>
      </c>
      <c r="K1469" s="25">
        <v>75</v>
      </c>
      <c r="L1469" s="25">
        <v>85.5</v>
      </c>
      <c r="M1469" s="25" t="s">
        <v>421</v>
      </c>
      <c r="N1469" s="25">
        <v>56.3</v>
      </c>
      <c r="O1469" s="25">
        <v>67.2</v>
      </c>
      <c r="P1469" s="25">
        <v>71</v>
      </c>
      <c r="Q1469" s="25">
        <v>60.5</v>
      </c>
      <c r="R1469" s="25">
        <v>60</v>
      </c>
      <c r="S1469" s="25">
        <v>50</v>
      </c>
    </row>
    <row r="1470" spans="1:19" x14ac:dyDescent="0.25">
      <c r="A1470" s="25" t="s">
        <v>423</v>
      </c>
      <c r="B1470" s="25" t="str">
        <f>VLOOKUP(A1470,'Cód dos países'!$A$3:$C$199,2,FALSE)</f>
        <v>TMP</v>
      </c>
      <c r="C1470" s="25">
        <f>VLOOKUP(A1470,'Cód dos países'!$A$3:$C$199,3,FALSE)</f>
        <v>176</v>
      </c>
      <c r="D1470" s="25">
        <v>2011</v>
      </c>
      <c r="E1470">
        <f t="shared" si="44"/>
        <v>1762011</v>
      </c>
      <c r="F1470" s="25">
        <v>43.3</v>
      </c>
      <c r="G1470" s="25">
        <v>20</v>
      </c>
      <c r="H1470" s="25">
        <f t="shared" si="45"/>
        <v>0.2</v>
      </c>
      <c r="I1470" s="25">
        <v>25</v>
      </c>
      <c r="J1470" s="25" t="s">
        <v>421</v>
      </c>
      <c r="K1470" s="25">
        <v>64.7</v>
      </c>
      <c r="L1470" s="25">
        <v>0</v>
      </c>
      <c r="M1470" s="25" t="s">
        <v>421</v>
      </c>
      <c r="N1470" s="25">
        <v>43.1</v>
      </c>
      <c r="O1470" s="25">
        <v>75.099999999999994</v>
      </c>
      <c r="P1470" s="25">
        <v>77.400000000000006</v>
      </c>
      <c r="Q1470" s="25">
        <v>73</v>
      </c>
      <c r="R1470" s="25">
        <v>35</v>
      </c>
      <c r="S1470" s="25">
        <v>20</v>
      </c>
    </row>
    <row r="1471" spans="1:19" x14ac:dyDescent="0.25">
      <c r="A1471" s="25" t="s">
        <v>290</v>
      </c>
      <c r="B1471" s="25" t="str">
        <f>VLOOKUP(A1471,'Cód dos países'!$A$3:$C$199,2,FALSE)</f>
        <v>TGO</v>
      </c>
      <c r="C1471" s="25">
        <f>VLOOKUP(A1471,'Cód dos países'!$A$3:$C$199,3,FALSE)</f>
        <v>177</v>
      </c>
      <c r="D1471" s="25">
        <v>2011</v>
      </c>
      <c r="E1471">
        <f t="shared" si="44"/>
        <v>1772011</v>
      </c>
      <c r="F1471" s="25">
        <v>48.3</v>
      </c>
      <c r="G1471" s="25">
        <v>30</v>
      </c>
      <c r="H1471" s="25">
        <f t="shared" si="45"/>
        <v>0.3</v>
      </c>
      <c r="I1471" s="25">
        <v>24</v>
      </c>
      <c r="J1471" s="25" t="s">
        <v>421</v>
      </c>
      <c r="K1471" s="25">
        <v>68.599999999999994</v>
      </c>
      <c r="L1471" s="25">
        <v>85.6</v>
      </c>
      <c r="M1471" s="25" t="s">
        <v>421</v>
      </c>
      <c r="N1471" s="25">
        <v>34.799999999999997</v>
      </c>
      <c r="O1471" s="25">
        <v>45.2</v>
      </c>
      <c r="P1471" s="25">
        <v>78.3</v>
      </c>
      <c r="Q1471" s="25">
        <v>61.7</v>
      </c>
      <c r="R1471" s="25">
        <v>25</v>
      </c>
      <c r="S1471" s="25">
        <v>30</v>
      </c>
    </row>
    <row r="1472" spans="1:19" x14ac:dyDescent="0.25">
      <c r="A1472" s="25" t="s">
        <v>371</v>
      </c>
      <c r="B1472" s="25" t="str">
        <f>VLOOKUP(A1472,'Cód dos países'!$A$3:$C$199,2,FALSE)</f>
        <v>TON</v>
      </c>
      <c r="C1472" s="25">
        <f>VLOOKUP(A1472,'Cód dos países'!$A$3:$C$199,3,FALSE)</f>
        <v>178</v>
      </c>
      <c r="D1472" s="25">
        <v>2011</v>
      </c>
      <c r="E1472">
        <f t="shared" si="44"/>
        <v>1782011</v>
      </c>
      <c r="F1472" s="25">
        <v>57</v>
      </c>
      <c r="G1472" s="25">
        <v>25</v>
      </c>
      <c r="H1472" s="25">
        <f t="shared" si="45"/>
        <v>0.25</v>
      </c>
      <c r="I1472" s="25">
        <v>30</v>
      </c>
      <c r="J1472" s="25" t="s">
        <v>421</v>
      </c>
      <c r="K1472" s="25">
        <v>85.9</v>
      </c>
      <c r="L1472" s="25">
        <v>62.2</v>
      </c>
      <c r="M1472" s="25" t="s">
        <v>421</v>
      </c>
      <c r="N1472" s="25">
        <v>77.5</v>
      </c>
      <c r="O1472" s="25">
        <v>92.1</v>
      </c>
      <c r="P1472" s="25">
        <v>72.099999999999994</v>
      </c>
      <c r="Q1472" s="25">
        <v>75.3</v>
      </c>
      <c r="R1472" s="25">
        <v>30</v>
      </c>
      <c r="S1472" s="25">
        <v>20</v>
      </c>
    </row>
    <row r="1473" spans="1:19" x14ac:dyDescent="0.25">
      <c r="A1473" s="25" t="s">
        <v>298</v>
      </c>
      <c r="B1473" s="25" t="str">
        <f>VLOOKUP(A1473,'Cód dos países'!$A$3:$C$199,2,FALSE)</f>
        <v>TTO</v>
      </c>
      <c r="C1473" s="25">
        <f>VLOOKUP(A1473,'Cód dos países'!$A$3:$C$199,3,FALSE)</f>
        <v>179</v>
      </c>
      <c r="D1473" s="25">
        <v>2011</v>
      </c>
      <c r="E1473">
        <f t="shared" si="44"/>
        <v>1792011</v>
      </c>
      <c r="F1473" s="25">
        <v>64.400000000000006</v>
      </c>
      <c r="G1473" s="25">
        <v>50</v>
      </c>
      <c r="H1473" s="25">
        <f t="shared" si="45"/>
        <v>0.5</v>
      </c>
      <c r="I1473" s="25">
        <v>36</v>
      </c>
      <c r="J1473" s="25" t="s">
        <v>421</v>
      </c>
      <c r="K1473" s="25">
        <v>85.5</v>
      </c>
      <c r="L1473" s="25">
        <v>65.099999999999994</v>
      </c>
      <c r="M1473" s="25" t="s">
        <v>421</v>
      </c>
      <c r="N1473" s="25">
        <v>60.1</v>
      </c>
      <c r="O1473" s="25">
        <v>77.3</v>
      </c>
      <c r="P1473" s="25">
        <v>70.099999999999994</v>
      </c>
      <c r="Q1473" s="25">
        <v>69.900000000000006</v>
      </c>
      <c r="R1473" s="25">
        <v>60</v>
      </c>
      <c r="S1473" s="25">
        <v>70</v>
      </c>
    </row>
    <row r="1474" spans="1:19" x14ac:dyDescent="0.25">
      <c r="A1474" s="25" t="s">
        <v>300</v>
      </c>
      <c r="B1474" s="25" t="str">
        <f>VLOOKUP(A1474,'Cód dos países'!$A$3:$C$199,2,FALSE)</f>
        <v>TUN</v>
      </c>
      <c r="C1474" s="25">
        <f>VLOOKUP(A1474,'Cód dos países'!$A$3:$C$199,3,FALSE)</f>
        <v>180</v>
      </c>
      <c r="D1474" s="25">
        <v>2011</v>
      </c>
      <c r="E1474">
        <f t="shared" si="44"/>
        <v>1802011</v>
      </c>
      <c r="F1474" s="25">
        <v>58.6</v>
      </c>
      <c r="G1474" s="25">
        <v>40</v>
      </c>
      <c r="H1474" s="25">
        <f t="shared" si="45"/>
        <v>0.4</v>
      </c>
      <c r="I1474" s="25">
        <v>43</v>
      </c>
      <c r="J1474" s="25" t="s">
        <v>421</v>
      </c>
      <c r="K1474" s="25">
        <v>74.8</v>
      </c>
      <c r="L1474" s="25">
        <v>71.5</v>
      </c>
      <c r="M1474" s="25" t="s">
        <v>421</v>
      </c>
      <c r="N1474" s="25">
        <v>82.9</v>
      </c>
      <c r="O1474" s="25">
        <v>74.099999999999994</v>
      </c>
      <c r="P1474" s="25">
        <v>76.900000000000006</v>
      </c>
      <c r="Q1474" s="25">
        <v>58.1</v>
      </c>
      <c r="R1474" s="25">
        <v>35</v>
      </c>
      <c r="S1474" s="25">
        <v>30</v>
      </c>
    </row>
    <row r="1475" spans="1:19" x14ac:dyDescent="0.25">
      <c r="A1475" s="25" t="s">
        <v>302</v>
      </c>
      <c r="B1475" s="25" t="str">
        <f>VLOOKUP(A1475,'Cód dos países'!$A$3:$C$199,2,FALSE)</f>
        <v>TUR</v>
      </c>
      <c r="C1475" s="25">
        <f>VLOOKUP(A1475,'Cód dos países'!$A$3:$C$199,3,FALSE)</f>
        <v>181</v>
      </c>
      <c r="D1475" s="25">
        <v>2011</v>
      </c>
      <c r="E1475">
        <f t="shared" si="44"/>
        <v>1812011</v>
      </c>
      <c r="F1475" s="25">
        <v>62.5</v>
      </c>
      <c r="G1475" s="25">
        <v>50</v>
      </c>
      <c r="H1475" s="25">
        <f t="shared" si="45"/>
        <v>0.5</v>
      </c>
      <c r="I1475" s="25">
        <v>44</v>
      </c>
      <c r="J1475" s="25" t="s">
        <v>421</v>
      </c>
      <c r="K1475" s="25">
        <v>77.7</v>
      </c>
      <c r="L1475" s="25">
        <v>58.5</v>
      </c>
      <c r="M1475" s="25" t="s">
        <v>421</v>
      </c>
      <c r="N1475" s="25">
        <v>67.099999999999994</v>
      </c>
      <c r="O1475" s="25">
        <v>40</v>
      </c>
      <c r="P1475" s="25">
        <v>71.900000000000006</v>
      </c>
      <c r="Q1475" s="25">
        <v>85.4</v>
      </c>
      <c r="R1475" s="25">
        <v>70</v>
      </c>
      <c r="S1475" s="25">
        <v>60</v>
      </c>
    </row>
    <row r="1476" spans="1:19" x14ac:dyDescent="0.25">
      <c r="A1476" s="25" t="s">
        <v>296</v>
      </c>
      <c r="B1476" s="25" t="str">
        <f>VLOOKUP(A1476,'Cód dos países'!$A$3:$C$199,2,FALSE)</f>
        <v>TKM</v>
      </c>
      <c r="C1476" s="25">
        <f>VLOOKUP(A1476,'Cód dos países'!$A$3:$C$199,3,FALSE)</f>
        <v>182</v>
      </c>
      <c r="D1476" s="25">
        <v>2011</v>
      </c>
      <c r="E1476">
        <f t="shared" si="44"/>
        <v>1822011</v>
      </c>
      <c r="F1476" s="25">
        <v>43.8</v>
      </c>
      <c r="G1476" s="25">
        <v>10</v>
      </c>
      <c r="H1476" s="25">
        <f t="shared" si="45"/>
        <v>0.1</v>
      </c>
      <c r="I1476" s="25">
        <v>16</v>
      </c>
      <c r="J1476" s="25" t="s">
        <v>421</v>
      </c>
      <c r="K1476" s="25">
        <v>98.4</v>
      </c>
      <c r="L1476" s="25">
        <v>93.5</v>
      </c>
      <c r="M1476" s="25" t="s">
        <v>421</v>
      </c>
      <c r="N1476" s="25">
        <v>30</v>
      </c>
      <c r="O1476" s="25">
        <v>30</v>
      </c>
      <c r="P1476" s="25">
        <v>71</v>
      </c>
      <c r="Q1476" s="25">
        <v>79.2</v>
      </c>
      <c r="R1476" s="25">
        <v>0</v>
      </c>
      <c r="S1476" s="25">
        <v>10</v>
      </c>
    </row>
    <row r="1477" spans="1:19" x14ac:dyDescent="0.25">
      <c r="A1477" s="25" t="s">
        <v>308</v>
      </c>
      <c r="B1477" s="25" t="str">
        <f>VLOOKUP(A1477,'Cód dos países'!$A$3:$C$199,2,FALSE)</f>
        <v>UGA</v>
      </c>
      <c r="C1477" s="25">
        <f>VLOOKUP(A1477,'Cód dos países'!$A$3:$C$199,3,FALSE)</f>
        <v>184</v>
      </c>
      <c r="D1477" s="25">
        <v>2011</v>
      </c>
      <c r="E1477">
        <f t="shared" ref="E1477:E1540" si="46">C1477*10000+D1477</f>
        <v>1842011</v>
      </c>
      <c r="F1477" s="25">
        <v>61.9</v>
      </c>
      <c r="G1477" s="25">
        <v>30</v>
      </c>
      <c r="H1477" s="25">
        <f t="shared" ref="H1477:H1540" si="47">IF(G1477="","",(G1477/100))</f>
        <v>0.3</v>
      </c>
      <c r="I1477" s="25">
        <v>25</v>
      </c>
      <c r="J1477" s="25" t="s">
        <v>421</v>
      </c>
      <c r="K1477" s="25">
        <v>80.400000000000006</v>
      </c>
      <c r="L1477" s="25">
        <v>93</v>
      </c>
      <c r="M1477" s="25" t="s">
        <v>421</v>
      </c>
      <c r="N1477" s="25">
        <v>49.1</v>
      </c>
      <c r="O1477" s="25">
        <v>87.9</v>
      </c>
      <c r="P1477" s="25">
        <v>74.599999999999994</v>
      </c>
      <c r="Q1477" s="25">
        <v>73.599999999999994</v>
      </c>
      <c r="R1477" s="25">
        <v>45</v>
      </c>
      <c r="S1477" s="25">
        <v>60</v>
      </c>
    </row>
    <row r="1478" spans="1:19" x14ac:dyDescent="0.25">
      <c r="A1478" s="25" t="s">
        <v>310</v>
      </c>
      <c r="B1478" s="25" t="str">
        <f>VLOOKUP(A1478,'Cód dos países'!$A$3:$C$199,2,FALSE)</f>
        <v>UKR</v>
      </c>
      <c r="C1478" s="25">
        <f>VLOOKUP(A1478,'Cód dos países'!$A$3:$C$199,3,FALSE)</f>
        <v>185</v>
      </c>
      <c r="D1478" s="25">
        <v>2011</v>
      </c>
      <c r="E1478">
        <f t="shared" si="46"/>
        <v>1852011</v>
      </c>
      <c r="F1478" s="25">
        <v>46.1</v>
      </c>
      <c r="G1478" s="25">
        <v>30</v>
      </c>
      <c r="H1478" s="25">
        <f t="shared" si="47"/>
        <v>0.3</v>
      </c>
      <c r="I1478" s="25">
        <v>24</v>
      </c>
      <c r="J1478" s="25" t="s">
        <v>421</v>
      </c>
      <c r="K1478" s="25">
        <v>78.2</v>
      </c>
      <c r="L1478" s="25">
        <v>29.4</v>
      </c>
      <c r="M1478" s="25" t="s">
        <v>421</v>
      </c>
      <c r="N1478" s="25">
        <v>46.2</v>
      </c>
      <c r="O1478" s="25">
        <v>51.2</v>
      </c>
      <c r="P1478" s="25">
        <v>67.7</v>
      </c>
      <c r="Q1478" s="25">
        <v>84.4</v>
      </c>
      <c r="R1478" s="25">
        <v>20</v>
      </c>
      <c r="S1478" s="25">
        <v>30</v>
      </c>
    </row>
    <row r="1479" spans="1:19" x14ac:dyDescent="0.25">
      <c r="A1479" s="25" t="s">
        <v>6</v>
      </c>
      <c r="B1479" s="25" t="str">
        <f>VLOOKUP(A1479,'Cód dos países'!$A$3:$C$199,2,FALSE)</f>
        <v>ARE</v>
      </c>
      <c r="C1479" s="25">
        <f>VLOOKUP(A1479,'Cód dos países'!$A$3:$C$199,3,FALSE)</f>
        <v>186</v>
      </c>
      <c r="D1479" s="25">
        <v>2011</v>
      </c>
      <c r="E1479">
        <f t="shared" si="46"/>
        <v>1862011</v>
      </c>
      <c r="F1479" s="25">
        <v>69.3</v>
      </c>
      <c r="G1479" s="25">
        <v>55</v>
      </c>
      <c r="H1479" s="25">
        <f t="shared" si="47"/>
        <v>0.55000000000000004</v>
      </c>
      <c r="I1479" s="25">
        <v>63</v>
      </c>
      <c r="J1479" s="25" t="s">
        <v>421</v>
      </c>
      <c r="K1479" s="25">
        <v>99.9</v>
      </c>
      <c r="L1479" s="25">
        <v>80.099999999999994</v>
      </c>
      <c r="M1479" s="25" t="s">
        <v>421</v>
      </c>
      <c r="N1479" s="25">
        <v>68</v>
      </c>
      <c r="O1479" s="25">
        <v>78.8</v>
      </c>
      <c r="P1479" s="25">
        <v>80.900000000000006</v>
      </c>
      <c r="Q1479" s="25">
        <v>82.6</v>
      </c>
      <c r="R1479" s="25">
        <v>35</v>
      </c>
      <c r="S1479" s="25">
        <v>50</v>
      </c>
    </row>
    <row r="1480" spans="1:19" x14ac:dyDescent="0.25">
      <c r="A1480" s="25" t="s">
        <v>103</v>
      </c>
      <c r="B1480" s="25" t="str">
        <f>VLOOKUP(A1480,'Cód dos países'!$A$3:$C$199,2,FALSE)</f>
        <v>GBR</v>
      </c>
      <c r="C1480" s="25">
        <f>VLOOKUP(A1480,'Cód dos países'!$A$3:$C$199,3,FALSE)</f>
        <v>187</v>
      </c>
      <c r="D1480" s="25">
        <v>2011</v>
      </c>
      <c r="E1480">
        <f t="shared" si="46"/>
        <v>1872011</v>
      </c>
      <c r="F1480" s="25">
        <v>74.099999999999994</v>
      </c>
      <c r="G1480" s="25">
        <v>90</v>
      </c>
      <c r="H1480" s="25">
        <f t="shared" si="47"/>
        <v>0.9</v>
      </c>
      <c r="I1480" s="25">
        <v>76</v>
      </c>
      <c r="J1480" s="25" t="s">
        <v>421</v>
      </c>
      <c r="K1480" s="25">
        <v>56.4</v>
      </c>
      <c r="L1480" s="25">
        <v>21.5</v>
      </c>
      <c r="M1480" s="25" t="s">
        <v>421</v>
      </c>
      <c r="N1480" s="25">
        <v>94.7</v>
      </c>
      <c r="O1480" s="25">
        <v>71.5</v>
      </c>
      <c r="P1480" s="25">
        <v>73.900000000000006</v>
      </c>
      <c r="Q1480" s="25">
        <v>87.1</v>
      </c>
      <c r="R1480" s="25">
        <v>90</v>
      </c>
      <c r="S1480" s="25">
        <v>80</v>
      </c>
    </row>
    <row r="1481" spans="1:19" x14ac:dyDescent="0.25">
      <c r="A1481" s="25" t="s">
        <v>314</v>
      </c>
      <c r="B1481" s="25" t="str">
        <f>VLOOKUP(A1481,'Cód dos países'!$A$3:$C$199,2,FALSE)</f>
        <v>USA</v>
      </c>
      <c r="C1481" s="25">
        <f>VLOOKUP(A1481,'Cód dos países'!$A$3:$C$199,3,FALSE)</f>
        <v>188</v>
      </c>
      <c r="D1481" s="25">
        <v>2011</v>
      </c>
      <c r="E1481">
        <f t="shared" si="46"/>
        <v>1882011</v>
      </c>
      <c r="F1481" s="25">
        <v>76.3</v>
      </c>
      <c r="G1481" s="25">
        <v>85</v>
      </c>
      <c r="H1481" s="25">
        <f t="shared" si="47"/>
        <v>0.85</v>
      </c>
      <c r="I1481" s="25">
        <v>71</v>
      </c>
      <c r="J1481" s="25" t="s">
        <v>421</v>
      </c>
      <c r="K1481" s="25">
        <v>69.8</v>
      </c>
      <c r="L1481" s="25">
        <v>46.7</v>
      </c>
      <c r="M1481" s="25" t="s">
        <v>421</v>
      </c>
      <c r="N1481" s="25">
        <v>91.1</v>
      </c>
      <c r="O1481" s="25">
        <v>95.8</v>
      </c>
      <c r="P1481" s="25">
        <v>77.2</v>
      </c>
      <c r="Q1481" s="25">
        <v>86.4</v>
      </c>
      <c r="R1481" s="25">
        <v>70</v>
      </c>
      <c r="S1481" s="25">
        <v>70</v>
      </c>
    </row>
    <row r="1482" spans="1:19" x14ac:dyDescent="0.25">
      <c r="A1482" s="25" t="s">
        <v>312</v>
      </c>
      <c r="B1482" s="25" t="str">
        <f>VLOOKUP(A1482,'Cód dos países'!$A$3:$C$199,2,FALSE)</f>
        <v>URY</v>
      </c>
      <c r="C1482" s="25">
        <f>VLOOKUP(A1482,'Cód dos países'!$A$3:$C$199,3,FALSE)</f>
        <v>189</v>
      </c>
      <c r="D1482" s="25">
        <v>2011</v>
      </c>
      <c r="E1482">
        <f t="shared" si="46"/>
        <v>1892011</v>
      </c>
      <c r="F1482" s="25">
        <v>69.900000000000006</v>
      </c>
      <c r="G1482" s="25">
        <v>70</v>
      </c>
      <c r="H1482" s="25">
        <f t="shared" si="47"/>
        <v>0.7</v>
      </c>
      <c r="I1482" s="25">
        <v>69</v>
      </c>
      <c r="J1482" s="25" t="s">
        <v>421</v>
      </c>
      <c r="K1482" s="25">
        <v>81.2</v>
      </c>
      <c r="L1482" s="25">
        <v>68.7</v>
      </c>
      <c r="M1482" s="25" t="s">
        <v>421</v>
      </c>
      <c r="N1482" s="25">
        <v>74.900000000000006</v>
      </c>
      <c r="O1482" s="25">
        <v>74</v>
      </c>
      <c r="P1482" s="25">
        <v>73.400000000000006</v>
      </c>
      <c r="Q1482" s="25">
        <v>82.9</v>
      </c>
      <c r="R1482" s="25">
        <v>75</v>
      </c>
      <c r="S1482" s="25">
        <v>30</v>
      </c>
    </row>
    <row r="1483" spans="1:19" x14ac:dyDescent="0.25">
      <c r="A1483" s="25" t="s">
        <v>316</v>
      </c>
      <c r="B1483" s="25" t="str">
        <f>VLOOKUP(A1483,'Cód dos países'!$A$3:$C$199,2,FALSE)</f>
        <v>UZB</v>
      </c>
      <c r="C1483" s="25">
        <f>VLOOKUP(A1483,'Cód dos países'!$A$3:$C$199,3,FALSE)</f>
        <v>190</v>
      </c>
      <c r="D1483" s="25">
        <v>2011</v>
      </c>
      <c r="E1483">
        <f t="shared" si="46"/>
        <v>1902011</v>
      </c>
      <c r="F1483" s="25">
        <v>45.8</v>
      </c>
      <c r="G1483" s="25">
        <v>15</v>
      </c>
      <c r="H1483" s="25">
        <f t="shared" si="47"/>
        <v>0.15</v>
      </c>
      <c r="I1483" s="25">
        <v>16</v>
      </c>
      <c r="J1483" s="25" t="s">
        <v>421</v>
      </c>
      <c r="K1483" s="25">
        <v>94.4</v>
      </c>
      <c r="L1483" s="25">
        <v>64.900000000000006</v>
      </c>
      <c r="M1483" s="25" t="s">
        <v>421</v>
      </c>
      <c r="N1483" s="25">
        <v>67.599999999999994</v>
      </c>
      <c r="O1483" s="25">
        <v>60.1</v>
      </c>
      <c r="P1483" s="25">
        <v>64.2</v>
      </c>
      <c r="Q1483" s="25">
        <v>66.099999999999994</v>
      </c>
      <c r="R1483" s="25">
        <v>0</v>
      </c>
      <c r="S1483" s="25">
        <v>10</v>
      </c>
    </row>
    <row r="1484" spans="1:19" x14ac:dyDescent="0.25">
      <c r="A1484" s="25" t="s">
        <v>322</v>
      </c>
      <c r="B1484" s="25" t="str">
        <f>VLOOKUP(A1484,'Cód dos países'!$A$3:$C$199,2,FALSE)</f>
        <v>VUT</v>
      </c>
      <c r="C1484" s="25">
        <f>VLOOKUP(A1484,'Cód dos países'!$A$3:$C$199,3,FALSE)</f>
        <v>191</v>
      </c>
      <c r="D1484" s="25">
        <v>2011</v>
      </c>
      <c r="E1484">
        <f t="shared" si="46"/>
        <v>1912011</v>
      </c>
      <c r="F1484" s="25">
        <v>56.6</v>
      </c>
      <c r="G1484" s="25">
        <v>40</v>
      </c>
      <c r="H1484" s="25">
        <f t="shared" si="47"/>
        <v>0.4</v>
      </c>
      <c r="I1484" s="25">
        <v>36</v>
      </c>
      <c r="J1484" s="25" t="s">
        <v>421</v>
      </c>
      <c r="K1484" s="25">
        <v>97</v>
      </c>
      <c r="L1484" s="25">
        <v>79.900000000000006</v>
      </c>
      <c r="M1484" s="25" t="s">
        <v>421</v>
      </c>
      <c r="N1484" s="25">
        <v>59.3</v>
      </c>
      <c r="O1484" s="25">
        <v>50.7</v>
      </c>
      <c r="P1484" s="25">
        <v>78.400000000000006</v>
      </c>
      <c r="Q1484" s="25">
        <v>55.1</v>
      </c>
      <c r="R1484" s="25">
        <v>30</v>
      </c>
      <c r="S1484" s="25">
        <v>40</v>
      </c>
    </row>
    <row r="1485" spans="1:19" x14ac:dyDescent="0.25">
      <c r="A1485" s="25" t="s">
        <v>318</v>
      </c>
      <c r="B1485" s="25" t="str">
        <f>VLOOKUP(A1485,'Cód dos países'!$A$3:$C$199,2,FALSE)</f>
        <v>VEN</v>
      </c>
      <c r="C1485" s="25">
        <f>VLOOKUP(A1485,'Cód dos países'!$A$3:$C$199,3,FALSE)</f>
        <v>192</v>
      </c>
      <c r="D1485" s="25">
        <v>2011</v>
      </c>
      <c r="E1485">
        <f t="shared" si="46"/>
        <v>1922011</v>
      </c>
      <c r="F1485" s="25">
        <v>38.1</v>
      </c>
      <c r="G1485" s="25">
        <v>5</v>
      </c>
      <c r="H1485" s="25">
        <f t="shared" si="47"/>
        <v>0.05</v>
      </c>
      <c r="I1485" s="25">
        <v>20</v>
      </c>
      <c r="J1485" s="25" t="s">
        <v>421</v>
      </c>
      <c r="K1485" s="25">
        <v>74.8</v>
      </c>
      <c r="L1485" s="25">
        <v>67.3</v>
      </c>
      <c r="M1485" s="25" t="s">
        <v>421</v>
      </c>
      <c r="N1485" s="25">
        <v>47.3</v>
      </c>
      <c r="O1485" s="25">
        <v>36</v>
      </c>
      <c r="P1485" s="25">
        <v>46.4</v>
      </c>
      <c r="Q1485" s="25">
        <v>58.8</v>
      </c>
      <c r="R1485" s="25">
        <v>5</v>
      </c>
      <c r="S1485" s="25">
        <v>20</v>
      </c>
    </row>
    <row r="1486" spans="1:19" x14ac:dyDescent="0.25">
      <c r="A1486" s="25" t="s">
        <v>320</v>
      </c>
      <c r="B1486" s="25" t="str">
        <f>VLOOKUP(A1486,'Cód dos países'!$A$3:$C$199,2,FALSE)</f>
        <v>VNM</v>
      </c>
      <c r="C1486" s="25">
        <f>VLOOKUP(A1486,'Cód dos países'!$A$3:$C$199,3,FALSE)</f>
        <v>193</v>
      </c>
      <c r="D1486" s="25">
        <v>2011</v>
      </c>
      <c r="E1486">
        <f t="shared" si="46"/>
        <v>1932011</v>
      </c>
      <c r="F1486" s="25">
        <v>51.3</v>
      </c>
      <c r="G1486" s="25">
        <v>15</v>
      </c>
      <c r="H1486" s="25">
        <f t="shared" si="47"/>
        <v>0.15</v>
      </c>
      <c r="I1486" s="25">
        <v>27</v>
      </c>
      <c r="J1486" s="25" t="s">
        <v>421</v>
      </c>
      <c r="K1486" s="25">
        <v>76.5</v>
      </c>
      <c r="L1486" s="25">
        <v>66.5</v>
      </c>
      <c r="M1486" s="25" t="s">
        <v>421</v>
      </c>
      <c r="N1486" s="25">
        <v>61.1</v>
      </c>
      <c r="O1486" s="25">
        <v>67.3</v>
      </c>
      <c r="P1486" s="25">
        <v>75.099999999999994</v>
      </c>
      <c r="Q1486" s="25">
        <v>79.599999999999994</v>
      </c>
      <c r="R1486" s="25">
        <v>15</v>
      </c>
      <c r="S1486" s="25">
        <v>30</v>
      </c>
    </row>
    <row r="1487" spans="1:19" x14ac:dyDescent="0.25">
      <c r="A1487" s="25" t="s">
        <v>325</v>
      </c>
      <c r="B1487" s="25" t="str">
        <f>VLOOKUP(A1487,'Cód dos países'!$A$3:$C$199,2,FALSE)</f>
        <v>YEM</v>
      </c>
      <c r="C1487" s="25">
        <f>VLOOKUP(A1487,'Cód dos países'!$A$3:$C$199,3,FALSE)</f>
        <v>194</v>
      </c>
      <c r="D1487" s="25">
        <v>2011</v>
      </c>
      <c r="E1487">
        <f t="shared" si="46"/>
        <v>1942011</v>
      </c>
      <c r="F1487" s="25">
        <v>55.3</v>
      </c>
      <c r="G1487" s="25">
        <v>30</v>
      </c>
      <c r="H1487" s="25">
        <f t="shared" si="47"/>
        <v>0.3</v>
      </c>
      <c r="I1487" s="25">
        <v>22</v>
      </c>
      <c r="J1487" s="25" t="s">
        <v>421</v>
      </c>
      <c r="K1487" s="25">
        <v>83.1</v>
      </c>
      <c r="L1487" s="25">
        <v>62.8</v>
      </c>
      <c r="M1487" s="25" t="s">
        <v>421</v>
      </c>
      <c r="N1487" s="25">
        <v>71.5</v>
      </c>
      <c r="O1487" s="25">
        <v>57.3</v>
      </c>
      <c r="P1487" s="25">
        <v>69.3</v>
      </c>
      <c r="Q1487" s="25">
        <v>81.5</v>
      </c>
      <c r="R1487" s="25">
        <v>45</v>
      </c>
      <c r="S1487" s="25">
        <v>30</v>
      </c>
    </row>
    <row r="1488" spans="1:19" x14ac:dyDescent="0.25">
      <c r="A1488" s="25" t="s">
        <v>329</v>
      </c>
      <c r="B1488" s="25" t="str">
        <f>VLOOKUP(A1488,'Cód dos países'!$A$3:$C$199,2,FALSE)</f>
        <v>ZMB</v>
      </c>
      <c r="C1488" s="25">
        <f>VLOOKUP(A1488,'Cód dos países'!$A$3:$C$199,3,FALSE)</f>
        <v>196</v>
      </c>
      <c r="D1488" s="25">
        <v>2011</v>
      </c>
      <c r="E1488">
        <f t="shared" si="46"/>
        <v>1962011</v>
      </c>
      <c r="F1488" s="25">
        <v>58.3</v>
      </c>
      <c r="G1488" s="25">
        <v>30</v>
      </c>
      <c r="H1488" s="25">
        <f t="shared" si="47"/>
        <v>0.3</v>
      </c>
      <c r="I1488" s="25">
        <v>30</v>
      </c>
      <c r="J1488" s="25" t="s">
        <v>421</v>
      </c>
      <c r="K1488" s="25">
        <v>73.3</v>
      </c>
      <c r="L1488" s="25">
        <v>84.9</v>
      </c>
      <c r="M1488" s="25" t="s">
        <v>421</v>
      </c>
      <c r="N1488" s="25">
        <v>61.2</v>
      </c>
      <c r="O1488" s="25">
        <v>51.1</v>
      </c>
      <c r="P1488" s="25">
        <v>64.900000000000006</v>
      </c>
      <c r="Q1488" s="25">
        <v>82.3</v>
      </c>
      <c r="R1488" s="25">
        <v>55</v>
      </c>
      <c r="S1488" s="25">
        <v>50</v>
      </c>
    </row>
    <row r="1489" spans="1:19" x14ac:dyDescent="0.25">
      <c r="A1489" s="25" t="s">
        <v>331</v>
      </c>
      <c r="B1489" s="25" t="str">
        <f>VLOOKUP(A1489,'Cód dos países'!$A$3:$C$199,2,FALSE)</f>
        <v>ZWE</v>
      </c>
      <c r="C1489" s="25">
        <f>VLOOKUP(A1489,'Cód dos países'!$A$3:$C$199,3,FALSE)</f>
        <v>197</v>
      </c>
      <c r="D1489" s="25">
        <v>2011</v>
      </c>
      <c r="E1489">
        <f t="shared" si="46"/>
        <v>1972011</v>
      </c>
      <c r="F1489" s="25">
        <v>26.3</v>
      </c>
      <c r="G1489" s="25">
        <v>10</v>
      </c>
      <c r="H1489" s="25">
        <f t="shared" si="47"/>
        <v>0.1</v>
      </c>
      <c r="I1489" s="25">
        <v>24</v>
      </c>
      <c r="J1489" s="25" t="s">
        <v>421</v>
      </c>
      <c r="K1489" s="25">
        <v>65.2</v>
      </c>
      <c r="L1489" s="25">
        <v>38.700000000000003</v>
      </c>
      <c r="M1489" s="25" t="s">
        <v>421</v>
      </c>
      <c r="N1489" s="25">
        <v>34.9</v>
      </c>
      <c r="O1489" s="25">
        <v>29.6</v>
      </c>
      <c r="P1489" s="25">
        <v>0</v>
      </c>
      <c r="Q1489" s="25">
        <v>50.4</v>
      </c>
      <c r="R1489" s="25">
        <v>0</v>
      </c>
      <c r="S1489" s="25">
        <v>10</v>
      </c>
    </row>
    <row r="1490" spans="1:19" x14ac:dyDescent="0.25">
      <c r="A1490" s="25" t="s">
        <v>0</v>
      </c>
      <c r="B1490" s="25" t="str">
        <f>VLOOKUP(A1490,'Cód dos países'!$A$3:$C$199,2,FALSE)</f>
        <v>AFG</v>
      </c>
      <c r="C1490" s="25">
        <f>VLOOKUP(A1490,'Cód dos países'!$A$3:$C$199,3,FALSE)</f>
        <v>1</v>
      </c>
      <c r="D1490" s="25">
        <v>2010</v>
      </c>
      <c r="E1490">
        <f t="shared" si="46"/>
        <v>12010</v>
      </c>
      <c r="F1490" s="25" t="s">
        <v>421</v>
      </c>
      <c r="H1490" s="25" t="str">
        <f t="shared" si="47"/>
        <v/>
      </c>
      <c r="I1490" s="25" t="s">
        <v>421</v>
      </c>
      <c r="J1490" s="25" t="s">
        <v>421</v>
      </c>
      <c r="K1490" s="25" t="s">
        <v>421</v>
      </c>
      <c r="L1490" s="25" t="s">
        <v>421</v>
      </c>
      <c r="M1490" s="25" t="s">
        <v>421</v>
      </c>
      <c r="N1490" s="25" t="s">
        <v>421</v>
      </c>
      <c r="O1490" s="25" t="s">
        <v>421</v>
      </c>
      <c r="P1490" s="25" t="s">
        <v>421</v>
      </c>
      <c r="Q1490" s="25" t="s">
        <v>421</v>
      </c>
      <c r="R1490" s="25" t="s">
        <v>421</v>
      </c>
      <c r="S1490" s="25" t="s">
        <v>421</v>
      </c>
    </row>
    <row r="1491" spans="1:19" x14ac:dyDescent="0.25">
      <c r="A1491" s="25" t="s">
        <v>4</v>
      </c>
      <c r="B1491" s="25" t="str">
        <f>VLOOKUP(A1491,'Cód dos países'!$A$3:$C$199,2,FALSE)</f>
        <v>ALB</v>
      </c>
      <c r="C1491" s="25">
        <f>VLOOKUP(A1491,'Cód dos países'!$A$3:$C$199,3,FALSE)</f>
        <v>2</v>
      </c>
      <c r="D1491" s="25">
        <v>2010</v>
      </c>
      <c r="E1491">
        <f t="shared" si="46"/>
        <v>22010</v>
      </c>
      <c r="F1491" s="25">
        <v>64</v>
      </c>
      <c r="G1491" s="25">
        <v>35</v>
      </c>
      <c r="H1491" s="25">
        <f t="shared" si="47"/>
        <v>0.35</v>
      </c>
      <c r="I1491" s="25">
        <v>32</v>
      </c>
      <c r="J1491" s="25" t="s">
        <v>421</v>
      </c>
      <c r="K1491" s="25">
        <v>92.1</v>
      </c>
      <c r="L1491" s="25">
        <v>68.7</v>
      </c>
      <c r="M1491" s="25" t="s">
        <v>421</v>
      </c>
      <c r="N1491" s="25">
        <v>67.099999999999994</v>
      </c>
      <c r="O1491" s="25">
        <v>50.4</v>
      </c>
      <c r="P1491" s="25">
        <v>79.900000000000006</v>
      </c>
      <c r="Q1491" s="25">
        <v>79.8</v>
      </c>
      <c r="R1491" s="25">
        <v>65</v>
      </c>
      <c r="S1491" s="25">
        <v>70</v>
      </c>
    </row>
    <row r="1492" spans="1:19" x14ac:dyDescent="0.25">
      <c r="A1492" s="25" t="s">
        <v>81</v>
      </c>
      <c r="B1492" s="25" t="str">
        <f>VLOOKUP(A1492,'Cód dos países'!$A$3:$C$199,2,FALSE)</f>
        <v>DZA</v>
      </c>
      <c r="C1492" s="25">
        <f>VLOOKUP(A1492,'Cód dos países'!$A$3:$C$199,3,FALSE)</f>
        <v>3</v>
      </c>
      <c r="D1492" s="25">
        <v>2010</v>
      </c>
      <c r="E1492">
        <f t="shared" si="46"/>
        <v>32010</v>
      </c>
      <c r="F1492" s="25">
        <v>52.4</v>
      </c>
      <c r="G1492" s="25">
        <v>30</v>
      </c>
      <c r="H1492" s="25">
        <f t="shared" si="47"/>
        <v>0.3</v>
      </c>
      <c r="I1492" s="25">
        <v>28</v>
      </c>
      <c r="J1492" s="25" t="s">
        <v>421</v>
      </c>
      <c r="K1492" s="25">
        <v>83.5</v>
      </c>
      <c r="L1492" s="25">
        <v>62.4</v>
      </c>
      <c r="M1492" s="25" t="s">
        <v>421</v>
      </c>
      <c r="N1492" s="25">
        <v>69.400000000000006</v>
      </c>
      <c r="O1492" s="25">
        <v>52.9</v>
      </c>
      <c r="P1492" s="25">
        <v>75.400000000000006</v>
      </c>
      <c r="Q1492" s="25">
        <v>72.8</v>
      </c>
      <c r="R1492" s="25">
        <v>20</v>
      </c>
      <c r="S1492" s="25">
        <v>30</v>
      </c>
    </row>
    <row r="1493" spans="1:19" x14ac:dyDescent="0.25">
      <c r="A1493" s="25" t="s">
        <v>2</v>
      </c>
      <c r="B1493" s="25" t="str">
        <f>VLOOKUP(A1493,'Cód dos países'!$A$3:$C$199,2,FALSE)</f>
        <v>AGO</v>
      </c>
      <c r="C1493" s="25">
        <f>VLOOKUP(A1493,'Cód dos países'!$A$3:$C$199,3,FALSE)</f>
        <v>5</v>
      </c>
      <c r="D1493" s="25">
        <v>2010</v>
      </c>
      <c r="E1493">
        <f t="shared" si="46"/>
        <v>52010</v>
      </c>
      <c r="F1493" s="25">
        <v>46.2</v>
      </c>
      <c r="G1493" s="25">
        <v>20</v>
      </c>
      <c r="H1493" s="25">
        <f t="shared" si="47"/>
        <v>0.2</v>
      </c>
      <c r="I1493" s="25">
        <v>19</v>
      </c>
      <c r="J1493" s="25" t="s">
        <v>421</v>
      </c>
      <c r="K1493" s="25">
        <v>84.5</v>
      </c>
      <c r="L1493" s="25">
        <v>48.1</v>
      </c>
      <c r="M1493" s="25" t="s">
        <v>421</v>
      </c>
      <c r="N1493" s="25">
        <v>41.4</v>
      </c>
      <c r="O1493" s="25">
        <v>42.3</v>
      </c>
      <c r="P1493" s="25">
        <v>61.8</v>
      </c>
      <c r="Q1493" s="25">
        <v>70.2</v>
      </c>
      <c r="R1493" s="25">
        <v>35</v>
      </c>
      <c r="S1493" s="25">
        <v>40</v>
      </c>
    </row>
    <row r="1494" spans="1:19" x14ac:dyDescent="0.25">
      <c r="A1494" s="25" t="s">
        <v>8</v>
      </c>
      <c r="B1494" s="25" t="str">
        <f>VLOOKUP(A1494,'Cód dos países'!$A$3:$C$199,2,FALSE)</f>
        <v>ARG</v>
      </c>
      <c r="C1494" s="25">
        <f>VLOOKUP(A1494,'Cód dos países'!$A$3:$C$199,3,FALSE)</f>
        <v>7</v>
      </c>
      <c r="D1494" s="25">
        <v>2010</v>
      </c>
      <c r="E1494">
        <f t="shared" si="46"/>
        <v>72010</v>
      </c>
      <c r="F1494" s="25">
        <v>51.7</v>
      </c>
      <c r="G1494" s="25">
        <v>20</v>
      </c>
      <c r="H1494" s="25">
        <f t="shared" si="47"/>
        <v>0.2</v>
      </c>
      <c r="I1494" s="25">
        <v>29</v>
      </c>
      <c r="J1494" s="25" t="s">
        <v>421</v>
      </c>
      <c r="K1494" s="25">
        <v>68.7</v>
      </c>
      <c r="L1494" s="25">
        <v>81.7</v>
      </c>
      <c r="M1494" s="25" t="s">
        <v>421</v>
      </c>
      <c r="N1494" s="25">
        <v>62.4</v>
      </c>
      <c r="O1494" s="25">
        <v>47.9</v>
      </c>
      <c r="P1494" s="25">
        <v>63.2</v>
      </c>
      <c r="Q1494" s="25">
        <v>69.5</v>
      </c>
      <c r="R1494" s="25">
        <v>45</v>
      </c>
      <c r="S1494" s="25">
        <v>30</v>
      </c>
    </row>
    <row r="1495" spans="1:19" x14ac:dyDescent="0.25">
      <c r="A1495" s="25" t="s">
        <v>10</v>
      </c>
      <c r="B1495" s="25" t="str">
        <f>VLOOKUP(A1495,'Cód dos países'!$A$3:$C$199,2,FALSE)</f>
        <v>ARM</v>
      </c>
      <c r="C1495" s="25">
        <f>VLOOKUP(A1495,'Cód dos países'!$A$3:$C$199,3,FALSE)</f>
        <v>8</v>
      </c>
      <c r="D1495" s="25">
        <v>2010</v>
      </c>
      <c r="E1495">
        <f t="shared" si="46"/>
        <v>82010</v>
      </c>
      <c r="F1495" s="25">
        <v>69.7</v>
      </c>
      <c r="G1495" s="25">
        <v>30</v>
      </c>
      <c r="H1495" s="25">
        <f t="shared" si="47"/>
        <v>0.3</v>
      </c>
      <c r="I1495" s="25">
        <v>27</v>
      </c>
      <c r="J1495" s="25" t="s">
        <v>421</v>
      </c>
      <c r="K1495" s="25">
        <v>89.2</v>
      </c>
      <c r="L1495" s="25">
        <v>85.7</v>
      </c>
      <c r="M1495" s="25" t="s">
        <v>421</v>
      </c>
      <c r="N1495" s="25">
        <v>82.4</v>
      </c>
      <c r="O1495" s="25">
        <v>75.900000000000006</v>
      </c>
      <c r="P1495" s="25">
        <v>76</v>
      </c>
      <c r="Q1495" s="25">
        <v>85.5</v>
      </c>
      <c r="R1495" s="25">
        <v>75</v>
      </c>
      <c r="S1495" s="25">
        <v>70</v>
      </c>
    </row>
    <row r="1496" spans="1:19" x14ac:dyDescent="0.25">
      <c r="A1496" s="25" t="s">
        <v>12</v>
      </c>
      <c r="B1496" s="25" t="str">
        <f>VLOOKUP(A1496,'Cód dos países'!$A$3:$C$199,2,FALSE)</f>
        <v>AUS</v>
      </c>
      <c r="C1496" s="25">
        <f>VLOOKUP(A1496,'Cód dos países'!$A$3:$C$199,3,FALSE)</f>
        <v>9</v>
      </c>
      <c r="D1496" s="25">
        <v>2010</v>
      </c>
      <c r="E1496">
        <f t="shared" si="46"/>
        <v>92010</v>
      </c>
      <c r="F1496" s="25">
        <v>82.5</v>
      </c>
      <c r="G1496" s="25">
        <v>90</v>
      </c>
      <c r="H1496" s="25">
        <f t="shared" si="47"/>
        <v>0.9</v>
      </c>
      <c r="I1496" s="25">
        <v>87</v>
      </c>
      <c r="J1496" s="25" t="s">
        <v>421</v>
      </c>
      <c r="K1496" s="25">
        <v>61.3</v>
      </c>
      <c r="L1496" s="25">
        <v>64.7</v>
      </c>
      <c r="M1496" s="25" t="s">
        <v>421</v>
      </c>
      <c r="N1496" s="25">
        <v>90.1</v>
      </c>
      <c r="O1496" s="25">
        <v>92.2</v>
      </c>
      <c r="P1496" s="25">
        <v>85</v>
      </c>
      <c r="Q1496" s="25">
        <v>84.4</v>
      </c>
      <c r="R1496" s="25">
        <v>80</v>
      </c>
      <c r="S1496" s="25">
        <v>90</v>
      </c>
    </row>
    <row r="1497" spans="1:19" x14ac:dyDescent="0.25">
      <c r="A1497" s="25" t="s">
        <v>14</v>
      </c>
      <c r="B1497" s="25" t="str">
        <f>VLOOKUP(A1497,'Cód dos países'!$A$3:$C$199,2,FALSE)</f>
        <v>AUT</v>
      </c>
      <c r="C1497" s="25">
        <f>VLOOKUP(A1497,'Cód dos países'!$A$3:$C$199,3,FALSE)</f>
        <v>10</v>
      </c>
      <c r="D1497" s="25">
        <v>2010</v>
      </c>
      <c r="E1497">
        <f t="shared" si="46"/>
        <v>102010</v>
      </c>
      <c r="F1497" s="25">
        <v>71.900000000000006</v>
      </c>
      <c r="G1497" s="25">
        <v>90</v>
      </c>
      <c r="H1497" s="25">
        <f t="shared" si="47"/>
        <v>0.9</v>
      </c>
      <c r="I1497" s="25">
        <v>79</v>
      </c>
      <c r="J1497" s="25" t="s">
        <v>421</v>
      </c>
      <c r="K1497" s="25">
        <v>50.3</v>
      </c>
      <c r="L1497" s="25">
        <v>28</v>
      </c>
      <c r="M1497" s="25" t="s">
        <v>421</v>
      </c>
      <c r="N1497" s="25">
        <v>72.8</v>
      </c>
      <c r="O1497" s="25">
        <v>78.2</v>
      </c>
      <c r="P1497" s="25">
        <v>82.9</v>
      </c>
      <c r="Q1497" s="25">
        <v>87.6</v>
      </c>
      <c r="R1497" s="25">
        <v>80</v>
      </c>
      <c r="S1497" s="25">
        <v>70</v>
      </c>
    </row>
    <row r="1498" spans="1:19" x14ac:dyDescent="0.25">
      <c r="A1498" s="25" t="s">
        <v>16</v>
      </c>
      <c r="B1498" s="25" t="str">
        <f>VLOOKUP(A1498,'Cód dos países'!$A$3:$C$199,2,FALSE)</f>
        <v>AZE</v>
      </c>
      <c r="C1498" s="25">
        <f>VLOOKUP(A1498,'Cód dos países'!$A$3:$C$199,3,FALSE)</f>
        <v>11</v>
      </c>
      <c r="D1498" s="25">
        <v>2010</v>
      </c>
      <c r="E1498">
        <f t="shared" si="46"/>
        <v>112010</v>
      </c>
      <c r="F1498" s="25">
        <v>59.7</v>
      </c>
      <c r="G1498" s="25">
        <v>20</v>
      </c>
      <c r="H1498" s="25">
        <f t="shared" si="47"/>
        <v>0.2</v>
      </c>
      <c r="I1498" s="25">
        <v>23</v>
      </c>
      <c r="J1498" s="25" t="s">
        <v>421</v>
      </c>
      <c r="K1498" s="25">
        <v>83.9</v>
      </c>
      <c r="L1498" s="25">
        <v>71</v>
      </c>
      <c r="M1498" s="25" t="s">
        <v>421</v>
      </c>
      <c r="N1498" s="25">
        <v>72.900000000000006</v>
      </c>
      <c r="O1498" s="25">
        <v>81.099999999999994</v>
      </c>
      <c r="P1498" s="25">
        <v>72.599999999999994</v>
      </c>
      <c r="Q1498" s="25">
        <v>77.099999999999994</v>
      </c>
      <c r="R1498" s="25">
        <v>55</v>
      </c>
      <c r="S1498" s="25">
        <v>40</v>
      </c>
    </row>
    <row r="1499" spans="1:19" x14ac:dyDescent="0.25">
      <c r="A1499" s="25" t="s">
        <v>30</v>
      </c>
      <c r="B1499" s="25" t="str">
        <f>VLOOKUP(A1499,'Cód dos países'!$A$3:$C$199,2,FALSE)</f>
        <v>BHR</v>
      </c>
      <c r="C1499" s="25">
        <f>VLOOKUP(A1499,'Cód dos países'!$A$3:$C$199,3,FALSE)</f>
        <v>13</v>
      </c>
      <c r="D1499" s="25">
        <v>2010</v>
      </c>
      <c r="E1499">
        <f t="shared" si="46"/>
        <v>132010</v>
      </c>
      <c r="F1499" s="25">
        <v>77.7</v>
      </c>
      <c r="G1499" s="25">
        <v>60</v>
      </c>
      <c r="H1499" s="25">
        <f t="shared" si="47"/>
        <v>0.6</v>
      </c>
      <c r="I1499" s="25">
        <v>51</v>
      </c>
      <c r="J1499" s="25" t="s">
        <v>421</v>
      </c>
      <c r="K1499" s="25">
        <v>99.8</v>
      </c>
      <c r="L1499" s="25">
        <v>80.2</v>
      </c>
      <c r="M1499" s="25" t="s">
        <v>421</v>
      </c>
      <c r="N1499" s="25">
        <v>77.400000000000006</v>
      </c>
      <c r="O1499" s="25">
        <v>97</v>
      </c>
      <c r="P1499" s="25">
        <v>74</v>
      </c>
      <c r="Q1499" s="25">
        <v>82.8</v>
      </c>
      <c r="R1499" s="25">
        <v>75</v>
      </c>
      <c r="S1499" s="25">
        <v>80</v>
      </c>
    </row>
    <row r="1500" spans="1:19" x14ac:dyDescent="0.25">
      <c r="A1500" s="25" t="s">
        <v>26</v>
      </c>
      <c r="B1500" s="25" t="str">
        <f>VLOOKUP(A1500,'Cód dos países'!$A$3:$C$199,2,FALSE)</f>
        <v>BGD</v>
      </c>
      <c r="C1500" s="25">
        <f>VLOOKUP(A1500,'Cód dos países'!$A$3:$C$199,3,FALSE)</f>
        <v>14</v>
      </c>
      <c r="D1500" s="25">
        <v>2010</v>
      </c>
      <c r="E1500">
        <f t="shared" si="46"/>
        <v>142010</v>
      </c>
      <c r="F1500" s="25">
        <v>53</v>
      </c>
      <c r="G1500" s="25">
        <v>20</v>
      </c>
      <c r="H1500" s="25">
        <f t="shared" si="47"/>
        <v>0.2</v>
      </c>
      <c r="I1500" s="25">
        <v>24</v>
      </c>
      <c r="J1500" s="25" t="s">
        <v>421</v>
      </c>
      <c r="K1500" s="25">
        <v>72.7</v>
      </c>
      <c r="L1500" s="25">
        <v>92.4</v>
      </c>
      <c r="M1500" s="25" t="s">
        <v>421</v>
      </c>
      <c r="N1500" s="25">
        <v>65</v>
      </c>
      <c r="O1500" s="25">
        <v>54.3</v>
      </c>
      <c r="P1500" s="25">
        <v>68.599999999999994</v>
      </c>
      <c r="Q1500" s="25">
        <v>58</v>
      </c>
      <c r="R1500" s="25">
        <v>55</v>
      </c>
      <c r="S1500" s="25">
        <v>20</v>
      </c>
    </row>
    <row r="1501" spans="1:19" x14ac:dyDescent="0.25">
      <c r="A1501" s="25" t="s">
        <v>39</v>
      </c>
      <c r="B1501" s="25" t="str">
        <f>VLOOKUP(A1501,'Cód dos países'!$A$3:$C$199,2,FALSE)</f>
        <v>BRB</v>
      </c>
      <c r="C1501" s="25">
        <f>VLOOKUP(A1501,'Cód dos países'!$A$3:$C$199,3,FALSE)</f>
        <v>15</v>
      </c>
      <c r="D1501" s="25">
        <v>2010</v>
      </c>
      <c r="E1501">
        <f t="shared" si="46"/>
        <v>152010</v>
      </c>
      <c r="F1501" s="25">
        <v>68.5</v>
      </c>
      <c r="G1501" s="25">
        <v>80</v>
      </c>
      <c r="H1501" s="25">
        <f t="shared" si="47"/>
        <v>0.8</v>
      </c>
      <c r="I1501" s="25">
        <v>74</v>
      </c>
      <c r="J1501" s="25" t="s">
        <v>421</v>
      </c>
      <c r="K1501" s="25">
        <v>70.7</v>
      </c>
      <c r="L1501" s="25">
        <v>48.8</v>
      </c>
      <c r="M1501" s="25" t="s">
        <v>421</v>
      </c>
      <c r="N1501" s="25">
        <v>90</v>
      </c>
      <c r="O1501" s="25">
        <v>80</v>
      </c>
      <c r="P1501" s="25">
        <v>76.3</v>
      </c>
      <c r="Q1501" s="25">
        <v>60.5</v>
      </c>
      <c r="R1501" s="25">
        <v>45</v>
      </c>
      <c r="S1501" s="25">
        <v>60</v>
      </c>
    </row>
    <row r="1502" spans="1:19" x14ac:dyDescent="0.25">
      <c r="A1502" s="25" t="s">
        <v>33</v>
      </c>
      <c r="B1502" s="25" t="str">
        <f>VLOOKUP(A1502,'Cód dos países'!$A$3:$C$199,2,FALSE)</f>
        <v>BLR</v>
      </c>
      <c r="C1502" s="25">
        <f>VLOOKUP(A1502,'Cód dos países'!$A$3:$C$199,3,FALSE)</f>
        <v>16</v>
      </c>
      <c r="D1502" s="25">
        <v>2010</v>
      </c>
      <c r="E1502">
        <f t="shared" si="46"/>
        <v>162010</v>
      </c>
      <c r="F1502" s="25">
        <v>47.9</v>
      </c>
      <c r="G1502" s="25">
        <v>20</v>
      </c>
      <c r="H1502" s="25">
        <f t="shared" si="47"/>
        <v>0.2</v>
      </c>
      <c r="I1502" s="25">
        <v>24</v>
      </c>
      <c r="J1502" s="25" t="s">
        <v>421</v>
      </c>
      <c r="K1502" s="25">
        <v>83.6</v>
      </c>
      <c r="L1502" s="25">
        <v>26.2</v>
      </c>
      <c r="M1502" s="25" t="s">
        <v>421</v>
      </c>
      <c r="N1502" s="25">
        <v>70.599999999999994</v>
      </c>
      <c r="O1502" s="25">
        <v>82.3</v>
      </c>
      <c r="P1502" s="25">
        <v>62.2</v>
      </c>
      <c r="Q1502" s="25">
        <v>80.3</v>
      </c>
      <c r="R1502" s="25">
        <v>20</v>
      </c>
      <c r="S1502" s="25">
        <v>10</v>
      </c>
    </row>
    <row r="1503" spans="1:19" x14ac:dyDescent="0.25">
      <c r="A1503" s="25" t="s">
        <v>20</v>
      </c>
      <c r="B1503" s="25" t="str">
        <f>VLOOKUP(A1503,'Cód dos países'!$A$3:$C$199,2,FALSE)</f>
        <v>BEL</v>
      </c>
      <c r="C1503" s="25">
        <f>VLOOKUP(A1503,'Cód dos países'!$A$3:$C$199,3,FALSE)</f>
        <v>17</v>
      </c>
      <c r="D1503" s="25">
        <v>2010</v>
      </c>
      <c r="E1503">
        <f t="shared" si="46"/>
        <v>172010</v>
      </c>
      <c r="F1503" s="25">
        <v>70.2</v>
      </c>
      <c r="G1503" s="25">
        <v>80</v>
      </c>
      <c r="H1503" s="25">
        <f t="shared" si="47"/>
        <v>0.8</v>
      </c>
      <c r="I1503" s="25">
        <v>71</v>
      </c>
      <c r="J1503" s="25" t="s">
        <v>421</v>
      </c>
      <c r="K1503" s="25">
        <v>41.8</v>
      </c>
      <c r="L1503" s="25">
        <v>25</v>
      </c>
      <c r="M1503" s="25" t="s">
        <v>421</v>
      </c>
      <c r="N1503" s="25">
        <v>92.6</v>
      </c>
      <c r="O1503" s="25">
        <v>71</v>
      </c>
      <c r="P1503" s="25">
        <v>82.5</v>
      </c>
      <c r="Q1503" s="25">
        <v>87.6</v>
      </c>
      <c r="R1503" s="25">
        <v>80</v>
      </c>
      <c r="S1503" s="25">
        <v>70</v>
      </c>
    </row>
    <row r="1504" spans="1:19" x14ac:dyDescent="0.25">
      <c r="A1504" s="25" t="s">
        <v>349</v>
      </c>
      <c r="B1504" s="25" t="str">
        <f>VLOOKUP(A1504,'Cód dos países'!$A$3:$C$199,2,FALSE)</f>
        <v>BLZ</v>
      </c>
      <c r="C1504" s="25">
        <f>VLOOKUP(A1504,'Cód dos países'!$A$3:$C$199,3,FALSE)</f>
        <v>18</v>
      </c>
      <c r="D1504" s="25">
        <v>2010</v>
      </c>
      <c r="E1504">
        <f t="shared" si="46"/>
        <v>182010</v>
      </c>
      <c r="F1504" s="25">
        <v>63.8</v>
      </c>
      <c r="G1504" s="25">
        <v>40</v>
      </c>
      <c r="H1504" s="25">
        <f t="shared" si="47"/>
        <v>0.4</v>
      </c>
      <c r="I1504" s="25">
        <v>29</v>
      </c>
      <c r="J1504" s="25" t="s">
        <v>421</v>
      </c>
      <c r="K1504" s="25">
        <v>82.3</v>
      </c>
      <c r="L1504" s="25">
        <v>76.099999999999994</v>
      </c>
      <c r="M1504" s="25" t="s">
        <v>421</v>
      </c>
      <c r="N1504" s="25">
        <v>73.7</v>
      </c>
      <c r="O1504" s="25">
        <v>86.5</v>
      </c>
      <c r="P1504" s="25">
        <v>78.8</v>
      </c>
      <c r="Q1504" s="25">
        <v>71.5</v>
      </c>
      <c r="R1504" s="25">
        <v>50</v>
      </c>
      <c r="S1504" s="25">
        <v>50</v>
      </c>
    </row>
    <row r="1505" spans="1:19" x14ac:dyDescent="0.25">
      <c r="A1505" s="25" t="s">
        <v>22</v>
      </c>
      <c r="B1505" s="25" t="str">
        <f>VLOOKUP(A1505,'Cód dos países'!$A$3:$C$199,2,FALSE)</f>
        <v>BEN</v>
      </c>
      <c r="C1505" s="25">
        <f>VLOOKUP(A1505,'Cód dos países'!$A$3:$C$199,3,FALSE)</f>
        <v>19</v>
      </c>
      <c r="D1505" s="25">
        <v>2010</v>
      </c>
      <c r="E1505">
        <f t="shared" si="46"/>
        <v>192010</v>
      </c>
      <c r="F1505" s="25">
        <v>56</v>
      </c>
      <c r="G1505" s="25">
        <v>30</v>
      </c>
      <c r="H1505" s="25">
        <f t="shared" si="47"/>
        <v>0.3</v>
      </c>
      <c r="I1505" s="25">
        <v>29</v>
      </c>
      <c r="J1505" s="25" t="s">
        <v>421</v>
      </c>
      <c r="K1505" s="25">
        <v>75.8</v>
      </c>
      <c r="L1505" s="25">
        <v>84.1</v>
      </c>
      <c r="M1505" s="25" t="s">
        <v>421</v>
      </c>
      <c r="N1505" s="25">
        <v>43</v>
      </c>
      <c r="O1505" s="25">
        <v>50.7</v>
      </c>
      <c r="P1505" s="25">
        <v>78.2</v>
      </c>
      <c r="Q1505" s="25">
        <v>58.8</v>
      </c>
      <c r="R1505" s="25">
        <v>60</v>
      </c>
      <c r="S1505" s="25">
        <v>50</v>
      </c>
    </row>
    <row r="1506" spans="1:19" x14ac:dyDescent="0.25">
      <c r="A1506" s="25" t="s">
        <v>41</v>
      </c>
      <c r="B1506" s="25" t="str">
        <f>VLOOKUP(A1506,'Cód dos países'!$A$3:$C$199,2,FALSE)</f>
        <v>BTN</v>
      </c>
      <c r="C1506" s="25">
        <f>VLOOKUP(A1506,'Cód dos países'!$A$3:$C$199,3,FALSE)</f>
        <v>20</v>
      </c>
      <c r="D1506" s="25">
        <v>2010</v>
      </c>
      <c r="E1506">
        <f t="shared" si="46"/>
        <v>202010</v>
      </c>
      <c r="F1506" s="25">
        <v>57.6</v>
      </c>
      <c r="G1506" s="25">
        <v>60</v>
      </c>
      <c r="H1506" s="25">
        <f t="shared" si="47"/>
        <v>0.6</v>
      </c>
      <c r="I1506" s="25">
        <v>50</v>
      </c>
      <c r="J1506" s="25" t="s">
        <v>421</v>
      </c>
      <c r="K1506" s="25">
        <v>83.9</v>
      </c>
      <c r="L1506" s="25">
        <v>64.099999999999994</v>
      </c>
      <c r="M1506" s="25" t="s">
        <v>421</v>
      </c>
      <c r="N1506" s="25">
        <v>59.8</v>
      </c>
      <c r="O1506" s="25">
        <v>84.7</v>
      </c>
      <c r="P1506" s="25">
        <v>71.8</v>
      </c>
      <c r="Q1506" s="25">
        <v>52</v>
      </c>
      <c r="R1506" s="25">
        <v>20</v>
      </c>
      <c r="S1506" s="25">
        <v>30</v>
      </c>
    </row>
    <row r="1507" spans="1:19" x14ac:dyDescent="0.25">
      <c r="A1507" s="25" t="s">
        <v>35</v>
      </c>
      <c r="B1507" s="25" t="str">
        <f>VLOOKUP(A1507,'Cód dos países'!$A$3:$C$199,2,FALSE)</f>
        <v>BOL</v>
      </c>
      <c r="C1507" s="25">
        <f>VLOOKUP(A1507,'Cód dos países'!$A$3:$C$199,3,FALSE)</f>
        <v>21</v>
      </c>
      <c r="D1507" s="25">
        <v>2010</v>
      </c>
      <c r="E1507">
        <f t="shared" si="46"/>
        <v>212010</v>
      </c>
      <c r="F1507" s="25">
        <v>50</v>
      </c>
      <c r="G1507" s="25">
        <v>10</v>
      </c>
      <c r="H1507" s="25">
        <f t="shared" si="47"/>
        <v>0.1</v>
      </c>
      <c r="I1507" s="25">
        <v>27</v>
      </c>
      <c r="J1507" s="25" t="s">
        <v>421</v>
      </c>
      <c r="K1507" s="25">
        <v>83.9</v>
      </c>
      <c r="L1507" s="25">
        <v>63.7</v>
      </c>
      <c r="M1507" s="25" t="s">
        <v>421</v>
      </c>
      <c r="N1507" s="25">
        <v>57.2</v>
      </c>
      <c r="O1507" s="25">
        <v>41.5</v>
      </c>
      <c r="P1507" s="25">
        <v>68.8</v>
      </c>
      <c r="Q1507" s="25">
        <v>77.599999999999994</v>
      </c>
      <c r="R1507" s="25">
        <v>20</v>
      </c>
      <c r="S1507" s="25">
        <v>50</v>
      </c>
    </row>
    <row r="1508" spans="1:19" x14ac:dyDescent="0.25">
      <c r="A1508" s="25" t="s">
        <v>333</v>
      </c>
      <c r="B1508" s="25" t="str">
        <f>VLOOKUP(A1508,'Cód dos países'!$A$3:$C$199,2,FALSE)</f>
        <v>BIH</v>
      </c>
      <c r="C1508" s="25">
        <f>VLOOKUP(A1508,'Cód dos países'!$A$3:$C$199,3,FALSE)</f>
        <v>22</v>
      </c>
      <c r="D1508" s="25">
        <v>2010</v>
      </c>
      <c r="E1508">
        <f t="shared" si="46"/>
        <v>222010</v>
      </c>
      <c r="F1508" s="25">
        <v>57.5</v>
      </c>
      <c r="G1508" s="25">
        <v>20</v>
      </c>
      <c r="H1508" s="25">
        <f t="shared" si="47"/>
        <v>0.2</v>
      </c>
      <c r="I1508" s="25">
        <v>30</v>
      </c>
      <c r="J1508" s="25" t="s">
        <v>421</v>
      </c>
      <c r="K1508" s="25">
        <v>83.9</v>
      </c>
      <c r="L1508" s="25">
        <v>24.1</v>
      </c>
      <c r="M1508" s="25" t="s">
        <v>421</v>
      </c>
      <c r="N1508" s="25">
        <v>60.4</v>
      </c>
      <c r="O1508" s="25">
        <v>60.2</v>
      </c>
      <c r="P1508" s="25">
        <v>80.599999999999994</v>
      </c>
      <c r="Q1508" s="25">
        <v>86</v>
      </c>
      <c r="R1508" s="25">
        <v>70</v>
      </c>
      <c r="S1508" s="25">
        <v>60</v>
      </c>
    </row>
    <row r="1509" spans="1:19" x14ac:dyDescent="0.25">
      <c r="A1509" s="25" t="s">
        <v>43</v>
      </c>
      <c r="B1509" s="25" t="str">
        <f>VLOOKUP(A1509,'Cód dos países'!$A$3:$C$199,2,FALSE)</f>
        <v>BWA</v>
      </c>
      <c r="C1509" s="25">
        <f>VLOOKUP(A1509,'Cód dos países'!$A$3:$C$199,3,FALSE)</f>
        <v>23</v>
      </c>
      <c r="D1509" s="25">
        <v>2010</v>
      </c>
      <c r="E1509">
        <f t="shared" si="46"/>
        <v>232010</v>
      </c>
      <c r="F1509" s="25">
        <v>68.8</v>
      </c>
      <c r="G1509" s="25">
        <v>70</v>
      </c>
      <c r="H1509" s="25">
        <f t="shared" si="47"/>
        <v>0.7</v>
      </c>
      <c r="I1509" s="25">
        <v>56</v>
      </c>
      <c r="J1509" s="25" t="s">
        <v>421</v>
      </c>
      <c r="K1509" s="25">
        <v>78.400000000000006</v>
      </c>
      <c r="L1509" s="25">
        <v>51.5</v>
      </c>
      <c r="M1509" s="25" t="s">
        <v>421</v>
      </c>
      <c r="N1509" s="25">
        <v>70.5</v>
      </c>
      <c r="O1509" s="25">
        <v>70</v>
      </c>
      <c r="P1509" s="25">
        <v>70.900000000000006</v>
      </c>
      <c r="Q1509" s="25">
        <v>75.2</v>
      </c>
      <c r="R1509" s="25">
        <v>75</v>
      </c>
      <c r="S1509" s="25">
        <v>70</v>
      </c>
    </row>
    <row r="1510" spans="1:19" x14ac:dyDescent="0.25">
      <c r="A1510" s="25" t="s">
        <v>37</v>
      </c>
      <c r="B1510" s="25" t="str">
        <f>VLOOKUP(A1510,'Cód dos países'!$A$3:$C$199,2,FALSE)</f>
        <v>BRA</v>
      </c>
      <c r="C1510" s="25">
        <f>VLOOKUP(A1510,'Cód dos países'!$A$3:$C$199,3,FALSE)</f>
        <v>24</v>
      </c>
      <c r="D1510" s="25">
        <v>2010</v>
      </c>
      <c r="E1510">
        <f t="shared" si="46"/>
        <v>242010</v>
      </c>
      <c r="F1510" s="25">
        <v>56.3</v>
      </c>
      <c r="G1510" s="25">
        <v>50</v>
      </c>
      <c r="H1510" s="25">
        <f t="shared" si="47"/>
        <v>0.5</v>
      </c>
      <c r="I1510" s="25">
        <v>37</v>
      </c>
      <c r="J1510" s="25" t="s">
        <v>421</v>
      </c>
      <c r="K1510" s="25">
        <v>69</v>
      </c>
      <c r="L1510" s="25">
        <v>49.6</v>
      </c>
      <c r="M1510" s="25" t="s">
        <v>421</v>
      </c>
      <c r="N1510" s="25">
        <v>54.3</v>
      </c>
      <c r="O1510" s="25">
        <v>57.8</v>
      </c>
      <c r="P1510" s="25">
        <v>75.900000000000006</v>
      </c>
      <c r="Q1510" s="25">
        <v>69.8</v>
      </c>
      <c r="R1510" s="25">
        <v>50</v>
      </c>
      <c r="S1510" s="25">
        <v>50</v>
      </c>
    </row>
    <row r="1511" spans="1:19" x14ac:dyDescent="0.25">
      <c r="A1511" s="25" t="s">
        <v>28</v>
      </c>
      <c r="B1511" s="25" t="str">
        <f>VLOOKUP(A1511,'Cód dos países'!$A$3:$C$199,2,FALSE)</f>
        <v>BGR</v>
      </c>
      <c r="C1511" s="25">
        <f>VLOOKUP(A1511,'Cód dos países'!$A$3:$C$199,3,FALSE)</f>
        <v>26</v>
      </c>
      <c r="D1511" s="25">
        <v>2010</v>
      </c>
      <c r="E1511">
        <f t="shared" si="46"/>
        <v>262010</v>
      </c>
      <c r="F1511" s="25">
        <v>64.900000000000006</v>
      </c>
      <c r="G1511" s="25">
        <v>30</v>
      </c>
      <c r="H1511" s="25">
        <f t="shared" si="47"/>
        <v>0.3</v>
      </c>
      <c r="I1511" s="25">
        <v>38</v>
      </c>
      <c r="J1511" s="25" t="s">
        <v>421</v>
      </c>
      <c r="K1511" s="25">
        <v>86.9</v>
      </c>
      <c r="L1511" s="25">
        <v>58.3</v>
      </c>
      <c r="M1511" s="25" t="s">
        <v>421</v>
      </c>
      <c r="N1511" s="25">
        <v>75.8</v>
      </c>
      <c r="O1511" s="25">
        <v>82</v>
      </c>
      <c r="P1511" s="25">
        <v>75.5</v>
      </c>
      <c r="Q1511" s="25">
        <v>87.6</v>
      </c>
      <c r="R1511" s="25">
        <v>55</v>
      </c>
      <c r="S1511" s="25">
        <v>60</v>
      </c>
    </row>
    <row r="1512" spans="1:19" x14ac:dyDescent="0.25">
      <c r="A1512" s="25" t="s">
        <v>24</v>
      </c>
      <c r="B1512" s="25" t="str">
        <f>VLOOKUP(A1512,'Cód dos países'!$A$3:$C$199,2,FALSE)</f>
        <v>BFA</v>
      </c>
      <c r="C1512" s="25">
        <f>VLOOKUP(A1512,'Cód dos países'!$A$3:$C$199,3,FALSE)</f>
        <v>27</v>
      </c>
      <c r="D1512" s="25">
        <v>2010</v>
      </c>
      <c r="E1512">
        <f t="shared" si="46"/>
        <v>272010</v>
      </c>
      <c r="F1512" s="25">
        <v>60.6</v>
      </c>
      <c r="G1512" s="25">
        <v>30</v>
      </c>
      <c r="H1512" s="25">
        <f t="shared" si="47"/>
        <v>0.3</v>
      </c>
      <c r="I1512" s="25">
        <v>36</v>
      </c>
      <c r="J1512" s="25" t="s">
        <v>421</v>
      </c>
      <c r="K1512" s="25">
        <v>80.5</v>
      </c>
      <c r="L1512" s="25">
        <v>86</v>
      </c>
      <c r="M1512" s="25" t="s">
        <v>421</v>
      </c>
      <c r="N1512" s="25">
        <v>61.5</v>
      </c>
      <c r="O1512" s="25">
        <v>53.5</v>
      </c>
      <c r="P1512" s="25">
        <v>76.8</v>
      </c>
      <c r="Q1512" s="25">
        <v>76.2</v>
      </c>
      <c r="R1512" s="25">
        <v>55</v>
      </c>
      <c r="S1512" s="25">
        <v>50</v>
      </c>
    </row>
    <row r="1513" spans="1:19" x14ac:dyDescent="0.25">
      <c r="A1513" s="25" t="s">
        <v>338</v>
      </c>
      <c r="B1513" s="25" t="str">
        <f>VLOOKUP(A1513,'Cód dos países'!$A$3:$C$199,2,FALSE)</f>
        <v>MMR</v>
      </c>
      <c r="C1513" s="25">
        <f>VLOOKUP(A1513,'Cód dos países'!$A$3:$C$199,3,FALSE)</f>
        <v>123</v>
      </c>
      <c r="D1513" s="25">
        <v>2010</v>
      </c>
      <c r="E1513">
        <f t="shared" si="46"/>
        <v>1232010</v>
      </c>
      <c r="F1513" s="25">
        <v>37.799999999999997</v>
      </c>
      <c r="G1513" s="25">
        <v>5</v>
      </c>
      <c r="H1513" s="25">
        <f t="shared" si="47"/>
        <v>0.05</v>
      </c>
      <c r="I1513" s="25">
        <v>14</v>
      </c>
      <c r="J1513" s="25" t="s">
        <v>421</v>
      </c>
      <c r="K1513" s="25">
        <v>81.900000000000006</v>
      </c>
      <c r="L1513" s="25">
        <v>98.1</v>
      </c>
      <c r="M1513" s="25" t="s">
        <v>421</v>
      </c>
      <c r="N1513" s="25">
        <v>20</v>
      </c>
      <c r="O1513" s="25">
        <v>20</v>
      </c>
      <c r="P1513" s="25">
        <v>56.6</v>
      </c>
      <c r="Q1513" s="25">
        <v>72.3</v>
      </c>
      <c r="R1513" s="25">
        <v>0</v>
      </c>
      <c r="S1513" s="25">
        <v>10</v>
      </c>
    </row>
    <row r="1514" spans="1:19" x14ac:dyDescent="0.25">
      <c r="A1514" s="25" t="s">
        <v>18</v>
      </c>
      <c r="B1514" s="25" t="str">
        <f>VLOOKUP(A1514,'Cód dos países'!$A$3:$C$199,2,FALSE)</f>
        <v>BDI</v>
      </c>
      <c r="C1514" s="25">
        <f>VLOOKUP(A1514,'Cód dos países'!$A$3:$C$199,3,FALSE)</f>
        <v>28</v>
      </c>
      <c r="D1514" s="25">
        <v>2010</v>
      </c>
      <c r="E1514">
        <f t="shared" si="46"/>
        <v>282010</v>
      </c>
      <c r="F1514" s="25">
        <v>49.6</v>
      </c>
      <c r="G1514" s="25">
        <v>20</v>
      </c>
      <c r="H1514" s="25">
        <f t="shared" si="47"/>
        <v>0.2</v>
      </c>
      <c r="I1514" s="25">
        <v>18</v>
      </c>
      <c r="J1514" s="25" t="s">
        <v>421</v>
      </c>
      <c r="K1514" s="25">
        <v>72.3</v>
      </c>
      <c r="L1514" s="25">
        <v>52</v>
      </c>
      <c r="M1514" s="25" t="s">
        <v>421</v>
      </c>
      <c r="N1514" s="25">
        <v>36.799999999999997</v>
      </c>
      <c r="O1514" s="25">
        <v>67.099999999999994</v>
      </c>
      <c r="P1514" s="25">
        <v>66.099999999999994</v>
      </c>
      <c r="Q1514" s="25">
        <v>78.8</v>
      </c>
      <c r="R1514" s="25">
        <v>55</v>
      </c>
      <c r="S1514" s="25">
        <v>30</v>
      </c>
    </row>
    <row r="1515" spans="1:19" x14ac:dyDescent="0.25">
      <c r="A1515" s="25" t="s">
        <v>419</v>
      </c>
      <c r="B1515" s="25" t="e">
        <f>VLOOKUP(A1515,'Cód dos países'!$A$3:$C$199,2,FALSE)</f>
        <v>#N/A</v>
      </c>
      <c r="C1515" s="25" t="e">
        <f>VLOOKUP(A1515,'Cód dos países'!$A$3:$C$199,3,FALSE)</f>
        <v>#N/A</v>
      </c>
      <c r="D1515" s="25">
        <v>2010</v>
      </c>
      <c r="E1515" t="e">
        <f t="shared" si="46"/>
        <v>#N/A</v>
      </c>
      <c r="F1515" s="25">
        <v>64.599999999999994</v>
      </c>
      <c r="G1515" s="25">
        <v>65</v>
      </c>
      <c r="H1515" s="25">
        <f t="shared" si="47"/>
        <v>0.65</v>
      </c>
      <c r="I1515" s="25">
        <v>51</v>
      </c>
      <c r="J1515" s="25" t="s">
        <v>421</v>
      </c>
      <c r="K1515" s="25">
        <v>77.3</v>
      </c>
      <c r="L1515" s="25">
        <v>71</v>
      </c>
      <c r="M1515" s="25" t="s">
        <v>421</v>
      </c>
      <c r="N1515" s="25">
        <v>64.8</v>
      </c>
      <c r="O1515" s="25">
        <v>50</v>
      </c>
      <c r="P1515" s="25">
        <v>79.2</v>
      </c>
      <c r="Q1515" s="25">
        <v>67.599999999999994</v>
      </c>
      <c r="R1515" s="25">
        <v>60</v>
      </c>
      <c r="S1515" s="25">
        <v>60</v>
      </c>
    </row>
    <row r="1516" spans="1:19" x14ac:dyDescent="0.25">
      <c r="A1516" s="25" t="s">
        <v>160</v>
      </c>
      <c r="B1516" s="25" t="str">
        <f>VLOOKUP(A1516,'Cód dos países'!$A$3:$C$199,2,FALSE)</f>
        <v>KHM</v>
      </c>
      <c r="C1516" s="25">
        <f>VLOOKUP(A1516,'Cód dos países'!$A$3:$C$199,3,FALSE)</f>
        <v>29</v>
      </c>
      <c r="D1516" s="25">
        <v>2010</v>
      </c>
      <c r="E1516">
        <f t="shared" si="46"/>
        <v>292010</v>
      </c>
      <c r="F1516" s="25">
        <v>57.9</v>
      </c>
      <c r="G1516" s="25">
        <v>30</v>
      </c>
      <c r="H1516" s="25">
        <f t="shared" si="47"/>
        <v>0.3</v>
      </c>
      <c r="I1516" s="25">
        <v>20</v>
      </c>
      <c r="J1516" s="25" t="s">
        <v>421</v>
      </c>
      <c r="K1516" s="25">
        <v>90.9</v>
      </c>
      <c r="L1516" s="25">
        <v>94.2</v>
      </c>
      <c r="M1516" s="25" t="s">
        <v>421</v>
      </c>
      <c r="N1516" s="25">
        <v>39.5</v>
      </c>
      <c r="O1516" s="25">
        <v>46.3</v>
      </c>
      <c r="P1516" s="25">
        <v>78</v>
      </c>
      <c r="Q1516" s="25">
        <v>70</v>
      </c>
      <c r="R1516" s="25">
        <v>60</v>
      </c>
      <c r="S1516" s="25">
        <v>50</v>
      </c>
    </row>
    <row r="1517" spans="1:19" x14ac:dyDescent="0.25">
      <c r="A1517" s="25" t="s">
        <v>56</v>
      </c>
      <c r="B1517" s="25" t="str">
        <f>VLOOKUP(A1517,'Cód dos países'!$A$3:$C$199,2,FALSE)</f>
        <v>CMR</v>
      </c>
      <c r="C1517" s="25">
        <f>VLOOKUP(A1517,'Cód dos países'!$A$3:$C$199,3,FALSE)</f>
        <v>30</v>
      </c>
      <c r="D1517" s="25">
        <v>2010</v>
      </c>
      <c r="E1517">
        <f t="shared" si="46"/>
        <v>302010</v>
      </c>
      <c r="F1517" s="25">
        <v>51.8</v>
      </c>
      <c r="G1517" s="25">
        <v>30</v>
      </c>
      <c r="H1517" s="25">
        <f t="shared" si="47"/>
        <v>0.3</v>
      </c>
      <c r="I1517" s="25">
        <v>22</v>
      </c>
      <c r="J1517" s="25" t="s">
        <v>421</v>
      </c>
      <c r="K1517" s="25">
        <v>66.900000000000006</v>
      </c>
      <c r="L1517" s="25">
        <v>89.7</v>
      </c>
      <c r="M1517" s="25" t="s">
        <v>421</v>
      </c>
      <c r="N1517" s="25">
        <v>44.1</v>
      </c>
      <c r="O1517" s="25">
        <v>47</v>
      </c>
      <c r="P1517" s="25">
        <v>73.3</v>
      </c>
      <c r="Q1517" s="25">
        <v>59.6</v>
      </c>
      <c r="R1517" s="25">
        <v>35</v>
      </c>
      <c r="S1517" s="25">
        <v>50</v>
      </c>
    </row>
    <row r="1518" spans="1:19" x14ac:dyDescent="0.25">
      <c r="A1518" s="25" t="s">
        <v>47</v>
      </c>
      <c r="B1518" s="25" t="str">
        <f>VLOOKUP(A1518,'Cód dos países'!$A$3:$C$199,2,FALSE)</f>
        <v>CAN</v>
      </c>
      <c r="C1518" s="25">
        <f>VLOOKUP(A1518,'Cód dos países'!$A$3:$C$199,3,FALSE)</f>
        <v>31</v>
      </c>
      <c r="D1518" s="25">
        <v>2010</v>
      </c>
      <c r="E1518">
        <f t="shared" si="46"/>
        <v>312010</v>
      </c>
      <c r="F1518" s="25">
        <v>80.8</v>
      </c>
      <c r="G1518" s="25">
        <v>90</v>
      </c>
      <c r="H1518" s="25">
        <f t="shared" si="47"/>
        <v>0.9</v>
      </c>
      <c r="I1518" s="25">
        <v>87</v>
      </c>
      <c r="J1518" s="25" t="s">
        <v>421</v>
      </c>
      <c r="K1518" s="25">
        <v>78</v>
      </c>
      <c r="L1518" s="25">
        <v>52.7</v>
      </c>
      <c r="M1518" s="25" t="s">
        <v>421</v>
      </c>
      <c r="N1518" s="25">
        <v>96.4</v>
      </c>
      <c r="O1518" s="25">
        <v>81.7</v>
      </c>
      <c r="P1518" s="25">
        <v>78.8</v>
      </c>
      <c r="Q1518" s="25">
        <v>88.1</v>
      </c>
      <c r="R1518" s="25">
        <v>75</v>
      </c>
      <c r="S1518" s="25">
        <v>80</v>
      </c>
    </row>
    <row r="1519" spans="1:19" x14ac:dyDescent="0.25">
      <c r="A1519" s="25" t="s">
        <v>45</v>
      </c>
      <c r="B1519" s="25" t="str">
        <f>VLOOKUP(A1519,'Cód dos países'!$A$3:$C$199,2,FALSE)</f>
        <v>CAF</v>
      </c>
      <c r="C1519" s="25">
        <f>VLOOKUP(A1519,'Cód dos países'!$A$3:$C$199,3,FALSE)</f>
        <v>33</v>
      </c>
      <c r="D1519" s="25">
        <v>2010</v>
      </c>
      <c r="E1519">
        <f t="shared" si="46"/>
        <v>332010</v>
      </c>
      <c r="F1519" s="25">
        <v>49.3</v>
      </c>
      <c r="G1519" s="25">
        <v>20</v>
      </c>
      <c r="H1519" s="25">
        <f t="shared" si="47"/>
        <v>0.2</v>
      </c>
      <c r="I1519" s="25">
        <v>20</v>
      </c>
      <c r="J1519" s="25" t="s">
        <v>421</v>
      </c>
      <c r="K1519" s="25">
        <v>65.400000000000006</v>
      </c>
      <c r="L1519" s="25">
        <v>92.8</v>
      </c>
      <c r="M1519" s="25" t="s">
        <v>421</v>
      </c>
      <c r="N1519" s="25">
        <v>36.799999999999997</v>
      </c>
      <c r="O1519" s="25">
        <v>48.2</v>
      </c>
      <c r="P1519" s="25">
        <v>71.3</v>
      </c>
      <c r="Q1519" s="25">
        <v>58.1</v>
      </c>
      <c r="R1519" s="25">
        <v>50</v>
      </c>
      <c r="S1519" s="25">
        <v>30</v>
      </c>
    </row>
    <row r="1520" spans="1:19" x14ac:dyDescent="0.25">
      <c r="A1520" s="25" t="s">
        <v>288</v>
      </c>
      <c r="B1520" s="25" t="str">
        <f>VLOOKUP(A1520,'Cód dos países'!$A$3:$C$199,2,FALSE)</f>
        <v>TCD</v>
      </c>
      <c r="C1520" s="25">
        <f>VLOOKUP(A1520,'Cód dos países'!$A$3:$C$199,3,FALSE)</f>
        <v>34</v>
      </c>
      <c r="D1520" s="25">
        <v>2010</v>
      </c>
      <c r="E1520">
        <f t="shared" si="46"/>
        <v>342010</v>
      </c>
      <c r="F1520" s="25">
        <v>45.3</v>
      </c>
      <c r="G1520" s="25">
        <v>20</v>
      </c>
      <c r="H1520" s="25">
        <f t="shared" si="47"/>
        <v>0.2</v>
      </c>
      <c r="I1520" s="25">
        <v>16</v>
      </c>
      <c r="J1520" s="25" t="s">
        <v>421</v>
      </c>
      <c r="K1520" s="25">
        <v>50.4</v>
      </c>
      <c r="L1520" s="25">
        <v>85.3</v>
      </c>
      <c r="M1520" s="25" t="s">
        <v>421</v>
      </c>
      <c r="N1520" s="25">
        <v>25.3</v>
      </c>
      <c r="O1520" s="25">
        <v>44.8</v>
      </c>
      <c r="P1520" s="25">
        <v>70.599999999999994</v>
      </c>
      <c r="Q1520" s="25">
        <v>55.6</v>
      </c>
      <c r="R1520" s="25">
        <v>45</v>
      </c>
      <c r="S1520" s="25">
        <v>40</v>
      </c>
    </row>
    <row r="1521" spans="1:19" x14ac:dyDescent="0.25">
      <c r="A1521" s="25" t="s">
        <v>51</v>
      </c>
      <c r="B1521" s="25" t="str">
        <f>VLOOKUP(A1521,'Cód dos países'!$A$3:$C$199,2,FALSE)</f>
        <v>CHL</v>
      </c>
      <c r="C1521" s="25">
        <f>VLOOKUP(A1521,'Cód dos países'!$A$3:$C$199,3,FALSE)</f>
        <v>35</v>
      </c>
      <c r="D1521" s="25">
        <v>2010</v>
      </c>
      <c r="E1521">
        <f t="shared" si="46"/>
        <v>352010</v>
      </c>
      <c r="F1521" s="25">
        <v>77.400000000000006</v>
      </c>
      <c r="G1521" s="25">
        <v>85</v>
      </c>
      <c r="H1521" s="25">
        <f t="shared" si="47"/>
        <v>0.85</v>
      </c>
      <c r="I1521" s="25">
        <v>67</v>
      </c>
      <c r="J1521" s="25" t="s">
        <v>421</v>
      </c>
      <c r="K1521" s="25">
        <v>77.7</v>
      </c>
      <c r="L1521" s="25">
        <v>86.6</v>
      </c>
      <c r="M1521" s="25" t="s">
        <v>421</v>
      </c>
      <c r="N1521" s="25">
        <v>67.2</v>
      </c>
      <c r="O1521" s="25">
        <v>74.5</v>
      </c>
      <c r="P1521" s="25">
        <v>77.900000000000006</v>
      </c>
      <c r="Q1521" s="25">
        <v>88</v>
      </c>
      <c r="R1521" s="25">
        <v>80</v>
      </c>
      <c r="S1521" s="25">
        <v>70</v>
      </c>
    </row>
    <row r="1522" spans="1:19" x14ac:dyDescent="0.25">
      <c r="A1522" s="25" t="s">
        <v>53</v>
      </c>
      <c r="B1522" s="25" t="str">
        <f>VLOOKUP(A1522,'Cód dos países'!$A$3:$C$199,2,FALSE)</f>
        <v>CHN</v>
      </c>
      <c r="C1522" s="25">
        <f>VLOOKUP(A1522,'Cód dos países'!$A$3:$C$199,3,FALSE)</f>
        <v>36</v>
      </c>
      <c r="D1522" s="25">
        <v>2010</v>
      </c>
      <c r="E1522">
        <f t="shared" si="46"/>
        <v>362010</v>
      </c>
      <c r="F1522" s="25">
        <v>52</v>
      </c>
      <c r="G1522" s="25">
        <v>20</v>
      </c>
      <c r="H1522" s="25">
        <f t="shared" si="47"/>
        <v>0.2</v>
      </c>
      <c r="I1522" s="25">
        <v>36</v>
      </c>
      <c r="J1522" s="25" t="s">
        <v>421</v>
      </c>
      <c r="K1522" s="25">
        <v>70.3</v>
      </c>
      <c r="L1522" s="25">
        <v>87</v>
      </c>
      <c r="M1522" s="25" t="s">
        <v>421</v>
      </c>
      <c r="N1522" s="25">
        <v>49.8</v>
      </c>
      <c r="O1522" s="25">
        <v>54.9</v>
      </c>
      <c r="P1522" s="25">
        <v>75.3</v>
      </c>
      <c r="Q1522" s="25">
        <v>71.599999999999994</v>
      </c>
      <c r="R1522" s="25">
        <v>25</v>
      </c>
      <c r="S1522" s="25">
        <v>30</v>
      </c>
    </row>
    <row r="1523" spans="1:19" x14ac:dyDescent="0.25">
      <c r="A1523" s="25" t="s">
        <v>59</v>
      </c>
      <c r="B1523" s="25" t="str">
        <f>VLOOKUP(A1523,'Cód dos países'!$A$3:$C$199,2,FALSE)</f>
        <v>COL</v>
      </c>
      <c r="C1523" s="25">
        <f>VLOOKUP(A1523,'Cód dos países'!$A$3:$C$199,3,FALSE)</f>
        <v>37</v>
      </c>
      <c r="D1523" s="25">
        <v>2010</v>
      </c>
      <c r="E1523">
        <f t="shared" si="46"/>
        <v>372010</v>
      </c>
      <c r="F1523" s="25">
        <v>68</v>
      </c>
      <c r="G1523" s="25">
        <v>50</v>
      </c>
      <c r="H1523" s="25">
        <f t="shared" si="47"/>
        <v>0.5</v>
      </c>
      <c r="I1523" s="25">
        <v>37</v>
      </c>
      <c r="J1523" s="25" t="s">
        <v>421</v>
      </c>
      <c r="K1523" s="25">
        <v>74.5</v>
      </c>
      <c r="L1523" s="25">
        <v>78.900000000000006</v>
      </c>
      <c r="M1523" s="25" t="s">
        <v>421</v>
      </c>
      <c r="N1523" s="25">
        <v>86.1</v>
      </c>
      <c r="O1523" s="25">
        <v>79.3</v>
      </c>
      <c r="P1523" s="25">
        <v>75.8</v>
      </c>
      <c r="Q1523" s="25">
        <v>73.2</v>
      </c>
      <c r="R1523" s="25">
        <v>65</v>
      </c>
      <c r="S1523" s="25">
        <v>60</v>
      </c>
    </row>
    <row r="1524" spans="1:19" x14ac:dyDescent="0.25">
      <c r="A1524" s="25" t="s">
        <v>61</v>
      </c>
      <c r="B1524" s="25" t="str">
        <f>VLOOKUP(A1524,'Cód dos países'!$A$3:$C$199,2,FALSE)</f>
        <v>COM</v>
      </c>
      <c r="C1524" s="25">
        <f>VLOOKUP(A1524,'Cód dos países'!$A$3:$C$199,3,FALSE)</f>
        <v>38</v>
      </c>
      <c r="D1524" s="25">
        <v>2010</v>
      </c>
      <c r="E1524">
        <f t="shared" si="46"/>
        <v>382010</v>
      </c>
      <c r="F1524" s="25">
        <v>43.8</v>
      </c>
      <c r="G1524" s="25">
        <v>30</v>
      </c>
      <c r="H1524" s="25">
        <f t="shared" si="47"/>
        <v>0.3</v>
      </c>
      <c r="I1524" s="25">
        <v>23</v>
      </c>
      <c r="J1524" s="25" t="s">
        <v>421</v>
      </c>
      <c r="K1524" s="25">
        <v>64.8</v>
      </c>
      <c r="L1524" s="25">
        <v>77.8</v>
      </c>
      <c r="M1524" s="25" t="s">
        <v>421</v>
      </c>
      <c r="N1524" s="25">
        <v>42.9</v>
      </c>
      <c r="O1524" s="25">
        <v>30.7</v>
      </c>
      <c r="P1524" s="25">
        <v>76.2</v>
      </c>
      <c r="Q1524" s="25">
        <v>62.4</v>
      </c>
      <c r="R1524" s="25">
        <v>10</v>
      </c>
      <c r="S1524" s="25">
        <v>20</v>
      </c>
    </row>
    <row r="1525" spans="1:19" x14ac:dyDescent="0.25">
      <c r="A1525" s="25" t="s">
        <v>65</v>
      </c>
      <c r="B1525" s="25" t="str">
        <f>VLOOKUP(A1525,'Cód dos países'!$A$3:$C$199,2,FALSE)</f>
        <v>CRI</v>
      </c>
      <c r="C1525" s="25">
        <f>VLOOKUP(A1525,'Cód dos países'!$A$3:$C$199,3,FALSE)</f>
        <v>41</v>
      </c>
      <c r="D1525" s="25">
        <v>2010</v>
      </c>
      <c r="E1525">
        <f t="shared" si="46"/>
        <v>412010</v>
      </c>
      <c r="F1525" s="25">
        <v>67.3</v>
      </c>
      <c r="G1525" s="25">
        <v>55</v>
      </c>
      <c r="H1525" s="25">
        <f t="shared" si="47"/>
        <v>0.55000000000000004</v>
      </c>
      <c r="I1525" s="25">
        <v>53</v>
      </c>
      <c r="J1525" s="25" t="s">
        <v>421</v>
      </c>
      <c r="K1525" s="25">
        <v>82.3</v>
      </c>
      <c r="L1525" s="25">
        <v>86.9</v>
      </c>
      <c r="M1525" s="25" t="s">
        <v>421</v>
      </c>
      <c r="N1525" s="25">
        <v>58.2</v>
      </c>
      <c r="O1525" s="25">
        <v>62.1</v>
      </c>
      <c r="P1525" s="25">
        <v>70.7</v>
      </c>
      <c r="Q1525" s="25">
        <v>85.2</v>
      </c>
      <c r="R1525" s="25">
        <v>70</v>
      </c>
      <c r="S1525" s="25">
        <v>50</v>
      </c>
    </row>
    <row r="1526" spans="1:19" x14ac:dyDescent="0.25">
      <c r="A1526" s="25" t="s">
        <v>429</v>
      </c>
      <c r="B1526" s="25" t="str">
        <f>VLOOKUP(A1526,'Cód dos países'!$A$3:$C$199,2,FALSE)</f>
        <v>CIV</v>
      </c>
      <c r="C1526" s="25">
        <f>VLOOKUP(A1526,'Cód dos países'!$A$3:$C$199,3,FALSE)</f>
        <v>42</v>
      </c>
      <c r="D1526" s="25">
        <v>2010</v>
      </c>
      <c r="E1526">
        <f t="shared" si="46"/>
        <v>422010</v>
      </c>
      <c r="F1526" s="25">
        <v>55.4</v>
      </c>
      <c r="G1526" s="25">
        <v>30</v>
      </c>
      <c r="H1526" s="25">
        <f t="shared" si="47"/>
        <v>0.3</v>
      </c>
      <c r="I1526" s="25">
        <v>21</v>
      </c>
      <c r="J1526" s="25" t="s">
        <v>421</v>
      </c>
      <c r="K1526" s="25">
        <v>78.5</v>
      </c>
      <c r="L1526" s="25">
        <v>88.4</v>
      </c>
      <c r="M1526" s="25" t="s">
        <v>421</v>
      </c>
      <c r="N1526" s="25">
        <v>43.3</v>
      </c>
      <c r="O1526" s="25">
        <v>55.7</v>
      </c>
      <c r="P1526" s="25">
        <v>80.2</v>
      </c>
      <c r="Q1526" s="25">
        <v>72.2</v>
      </c>
      <c r="R1526" s="25">
        <v>35</v>
      </c>
      <c r="S1526" s="25">
        <v>50</v>
      </c>
    </row>
    <row r="1527" spans="1:19" x14ac:dyDescent="0.25">
      <c r="A1527" s="25" t="s">
        <v>126</v>
      </c>
      <c r="B1527" s="25" t="str">
        <f>VLOOKUP(A1527,'Cód dos países'!$A$3:$C$199,2,FALSE)</f>
        <v>HRV</v>
      </c>
      <c r="C1527" s="25">
        <f>VLOOKUP(A1527,'Cód dos países'!$A$3:$C$199,3,FALSE)</f>
        <v>43</v>
      </c>
      <c r="D1527" s="25">
        <v>2010</v>
      </c>
      <c r="E1527">
        <f t="shared" si="46"/>
        <v>432010</v>
      </c>
      <c r="F1527" s="25">
        <v>61.1</v>
      </c>
      <c r="G1527" s="25">
        <v>40</v>
      </c>
      <c r="H1527" s="25">
        <f t="shared" si="47"/>
        <v>0.4</v>
      </c>
      <c r="I1527" s="25">
        <v>41</v>
      </c>
      <c r="J1527" s="25" t="s">
        <v>421</v>
      </c>
      <c r="K1527" s="25">
        <v>74.599999999999994</v>
      </c>
      <c r="L1527" s="25">
        <v>50.3</v>
      </c>
      <c r="M1527" s="25" t="s">
        <v>421</v>
      </c>
      <c r="N1527" s="25">
        <v>65.2</v>
      </c>
      <c r="O1527" s="25">
        <v>44.1</v>
      </c>
      <c r="P1527" s="25">
        <v>78.5</v>
      </c>
      <c r="Q1527" s="25">
        <v>87.6</v>
      </c>
      <c r="R1527" s="25">
        <v>70</v>
      </c>
      <c r="S1527" s="25">
        <v>60</v>
      </c>
    </row>
    <row r="1528" spans="1:19" x14ac:dyDescent="0.25">
      <c r="A1528" s="25" t="s">
        <v>67</v>
      </c>
      <c r="B1528" s="25" t="str">
        <f>VLOOKUP(A1528,'Cód dos países'!$A$3:$C$199,2,FALSE)</f>
        <v>CUB</v>
      </c>
      <c r="C1528" s="25">
        <f>VLOOKUP(A1528,'Cód dos países'!$A$3:$C$199,3,FALSE)</f>
        <v>44</v>
      </c>
      <c r="D1528" s="25">
        <v>2010</v>
      </c>
      <c r="E1528">
        <f t="shared" si="46"/>
        <v>442010</v>
      </c>
      <c r="F1528" s="25">
        <v>27.7</v>
      </c>
      <c r="G1528" s="25">
        <v>10</v>
      </c>
      <c r="H1528" s="25">
        <f t="shared" si="47"/>
        <v>0.1</v>
      </c>
      <c r="I1528" s="25">
        <v>44</v>
      </c>
      <c r="J1528" s="25" t="s">
        <v>421</v>
      </c>
      <c r="K1528" s="25">
        <v>49</v>
      </c>
      <c r="L1528" s="25">
        <v>0</v>
      </c>
      <c r="M1528" s="25" t="s">
        <v>421</v>
      </c>
      <c r="N1528" s="25">
        <v>10</v>
      </c>
      <c r="O1528" s="25">
        <v>20</v>
      </c>
      <c r="P1528" s="25">
        <v>71.599999999999994</v>
      </c>
      <c r="Q1528" s="25">
        <v>62.2</v>
      </c>
      <c r="R1528" s="25">
        <v>0</v>
      </c>
      <c r="S1528" s="25">
        <v>10</v>
      </c>
    </row>
    <row r="1529" spans="1:19" x14ac:dyDescent="0.25">
      <c r="A1529" s="25" t="s">
        <v>69</v>
      </c>
      <c r="B1529" s="25" t="str">
        <f>VLOOKUP(A1529,'Cód dos países'!$A$3:$C$199,2,FALSE)</f>
        <v>CYP</v>
      </c>
      <c r="C1529" s="25">
        <f>VLOOKUP(A1529,'Cód dos países'!$A$3:$C$199,3,FALSE)</f>
        <v>45</v>
      </c>
      <c r="D1529" s="25">
        <v>2010</v>
      </c>
      <c r="E1529">
        <f t="shared" si="46"/>
        <v>452010</v>
      </c>
      <c r="F1529" s="25">
        <v>73.3</v>
      </c>
      <c r="G1529" s="25">
        <v>80</v>
      </c>
      <c r="H1529" s="25">
        <f t="shared" si="47"/>
        <v>0.8</v>
      </c>
      <c r="I1529" s="25">
        <v>66</v>
      </c>
      <c r="J1529" s="25" t="s">
        <v>421</v>
      </c>
      <c r="K1529" s="25">
        <v>74.599999999999994</v>
      </c>
      <c r="L1529" s="25">
        <v>45.6</v>
      </c>
      <c r="M1529" s="25" t="s">
        <v>421</v>
      </c>
      <c r="N1529" s="25">
        <v>80.099999999999994</v>
      </c>
      <c r="O1529" s="25">
        <v>71.400000000000006</v>
      </c>
      <c r="P1529" s="25">
        <v>87.6</v>
      </c>
      <c r="Q1529" s="25">
        <v>82.6</v>
      </c>
      <c r="R1529" s="25">
        <v>75</v>
      </c>
      <c r="S1529" s="25">
        <v>70</v>
      </c>
    </row>
    <row r="1530" spans="1:19" x14ac:dyDescent="0.25">
      <c r="A1530" s="25" t="s">
        <v>71</v>
      </c>
      <c r="B1530" s="25" t="str">
        <f>VLOOKUP(A1530,'Cód dos países'!$A$3:$C$199,2,FALSE)</f>
        <v>CZE</v>
      </c>
      <c r="C1530" s="25">
        <f>VLOOKUP(A1530,'Cód dos países'!$A$3:$C$199,3,FALSE)</f>
        <v>46</v>
      </c>
      <c r="D1530" s="25">
        <v>2010</v>
      </c>
      <c r="E1530">
        <f t="shared" si="46"/>
        <v>462010</v>
      </c>
      <c r="F1530" s="25">
        <v>70.400000000000006</v>
      </c>
      <c r="G1530" s="25">
        <v>65</v>
      </c>
      <c r="H1530" s="25">
        <f t="shared" si="47"/>
        <v>0.65</v>
      </c>
      <c r="I1530" s="25">
        <v>49</v>
      </c>
      <c r="J1530" s="25" t="s">
        <v>421</v>
      </c>
      <c r="K1530" s="25">
        <v>81</v>
      </c>
      <c r="L1530" s="25">
        <v>44.8</v>
      </c>
      <c r="M1530" s="25" t="s">
        <v>421</v>
      </c>
      <c r="N1530" s="25">
        <v>69.8</v>
      </c>
      <c r="O1530" s="25">
        <v>77</v>
      </c>
      <c r="P1530" s="25">
        <v>80</v>
      </c>
      <c r="Q1530" s="25">
        <v>87.6</v>
      </c>
      <c r="R1530" s="25">
        <v>70</v>
      </c>
      <c r="S1530" s="25">
        <v>80</v>
      </c>
    </row>
    <row r="1531" spans="1:19" x14ac:dyDescent="0.25">
      <c r="A1531" s="25" t="s">
        <v>430</v>
      </c>
      <c r="B1531" s="25" t="str">
        <f>VLOOKUP(A1531,'Cód dos países'!$A$3:$C$199,2,FALSE)</f>
        <v>ZAR</v>
      </c>
      <c r="C1531" s="25">
        <f>VLOOKUP(A1531,'Cód dos países'!$A$3:$C$199,3,FALSE)</f>
        <v>40</v>
      </c>
      <c r="D1531" s="25">
        <v>2010</v>
      </c>
      <c r="E1531">
        <f t="shared" si="46"/>
        <v>402010</v>
      </c>
      <c r="F1531" s="25">
        <v>40.700000000000003</v>
      </c>
      <c r="G1531" s="25">
        <v>10</v>
      </c>
      <c r="H1531" s="25">
        <f t="shared" si="47"/>
        <v>0.1</v>
      </c>
      <c r="I1531" s="25">
        <v>19</v>
      </c>
      <c r="J1531" s="25" t="s">
        <v>421</v>
      </c>
      <c r="K1531" s="25">
        <v>73.3</v>
      </c>
      <c r="L1531" s="25">
        <v>84.5</v>
      </c>
      <c r="M1531" s="25" t="s">
        <v>421</v>
      </c>
      <c r="N1531" s="25">
        <v>37.799999999999997</v>
      </c>
      <c r="O1531" s="25">
        <v>37.299999999999997</v>
      </c>
      <c r="P1531" s="25">
        <v>46.7</v>
      </c>
      <c r="Q1531" s="25">
        <v>63</v>
      </c>
      <c r="R1531" s="25">
        <v>15</v>
      </c>
      <c r="S1531" s="25">
        <v>20</v>
      </c>
    </row>
    <row r="1532" spans="1:19" x14ac:dyDescent="0.25">
      <c r="A1532" s="25" t="s">
        <v>77</v>
      </c>
      <c r="B1532" s="25" t="str">
        <f>VLOOKUP(A1532,'Cód dos países'!$A$3:$C$199,2,FALSE)</f>
        <v>DNK</v>
      </c>
      <c r="C1532" s="25">
        <f>VLOOKUP(A1532,'Cód dos países'!$A$3:$C$199,3,FALSE)</f>
        <v>47</v>
      </c>
      <c r="D1532" s="25">
        <v>2010</v>
      </c>
      <c r="E1532">
        <f t="shared" si="46"/>
        <v>472010</v>
      </c>
      <c r="F1532" s="25">
        <v>78.599999999999994</v>
      </c>
      <c r="G1532" s="25">
        <v>90</v>
      </c>
      <c r="H1532" s="25">
        <f t="shared" si="47"/>
        <v>0.9</v>
      </c>
      <c r="I1532" s="25">
        <v>93</v>
      </c>
      <c r="J1532" s="25" t="s">
        <v>421</v>
      </c>
      <c r="K1532" s="25">
        <v>43.2</v>
      </c>
      <c r="L1532" s="25">
        <v>19.5</v>
      </c>
      <c r="M1532" s="25" t="s">
        <v>421</v>
      </c>
      <c r="N1532" s="25">
        <v>99.7</v>
      </c>
      <c r="O1532" s="25">
        <v>92.1</v>
      </c>
      <c r="P1532" s="25">
        <v>81.400000000000006</v>
      </c>
      <c r="Q1532" s="25">
        <v>87.6</v>
      </c>
      <c r="R1532" s="25">
        <v>90</v>
      </c>
      <c r="S1532" s="25">
        <v>90</v>
      </c>
    </row>
    <row r="1533" spans="1:19" x14ac:dyDescent="0.25">
      <c r="A1533" s="25" t="s">
        <v>75</v>
      </c>
      <c r="B1533" s="25" t="str">
        <f>VLOOKUP(A1533,'Cód dos países'!$A$3:$C$199,2,FALSE)</f>
        <v>DJI</v>
      </c>
      <c r="C1533" s="25">
        <f>VLOOKUP(A1533,'Cód dos países'!$A$3:$C$199,3,FALSE)</f>
        <v>48</v>
      </c>
      <c r="D1533" s="25">
        <v>2010</v>
      </c>
      <c r="E1533">
        <f t="shared" si="46"/>
        <v>482010</v>
      </c>
      <c r="F1533" s="25">
        <v>54.5</v>
      </c>
      <c r="G1533" s="25">
        <v>30</v>
      </c>
      <c r="H1533" s="25">
        <f t="shared" si="47"/>
        <v>0.3</v>
      </c>
      <c r="I1533" s="25">
        <v>28</v>
      </c>
      <c r="J1533" s="25" t="s">
        <v>421</v>
      </c>
      <c r="K1533" s="25">
        <v>79.599999999999994</v>
      </c>
      <c r="L1533" s="25">
        <v>50.5</v>
      </c>
      <c r="M1533" s="25" t="s">
        <v>421</v>
      </c>
      <c r="N1533" s="25">
        <v>32.9</v>
      </c>
      <c r="O1533" s="25">
        <v>67.7</v>
      </c>
      <c r="P1533" s="25">
        <v>76.599999999999994</v>
      </c>
      <c r="Q1533" s="25">
        <v>59.6</v>
      </c>
      <c r="R1533" s="25">
        <v>60</v>
      </c>
      <c r="S1533" s="25">
        <v>60</v>
      </c>
    </row>
    <row r="1534" spans="1:19" x14ac:dyDescent="0.25">
      <c r="A1534" s="25" t="s">
        <v>353</v>
      </c>
      <c r="B1534" s="25" t="str">
        <f>VLOOKUP(A1534,'Cód dos países'!$A$3:$C$199,2,FALSE)</f>
        <v>DMA</v>
      </c>
      <c r="C1534" s="25">
        <f>VLOOKUP(A1534,'Cód dos países'!$A$3:$C$199,3,FALSE)</f>
        <v>49</v>
      </c>
      <c r="D1534" s="25">
        <v>2010</v>
      </c>
      <c r="E1534">
        <f t="shared" si="46"/>
        <v>492010</v>
      </c>
      <c r="F1534" s="25">
        <v>63.3</v>
      </c>
      <c r="G1534" s="25">
        <v>65</v>
      </c>
      <c r="H1534" s="25">
        <f t="shared" si="47"/>
        <v>0.65</v>
      </c>
      <c r="I1534" s="25">
        <v>59</v>
      </c>
      <c r="J1534" s="25" t="s">
        <v>421</v>
      </c>
      <c r="K1534" s="25">
        <v>69.5</v>
      </c>
      <c r="L1534" s="25">
        <v>45.8</v>
      </c>
      <c r="M1534" s="25" t="s">
        <v>421</v>
      </c>
      <c r="N1534" s="25">
        <v>74.8</v>
      </c>
      <c r="O1534" s="25">
        <v>62.8</v>
      </c>
      <c r="P1534" s="25">
        <v>86.3</v>
      </c>
      <c r="Q1534" s="25">
        <v>74.3</v>
      </c>
      <c r="R1534" s="25">
        <v>65</v>
      </c>
      <c r="S1534" s="25">
        <v>30</v>
      </c>
    </row>
    <row r="1535" spans="1:19" x14ac:dyDescent="0.25">
      <c r="A1535" s="25" t="s">
        <v>79</v>
      </c>
      <c r="B1535" s="25" t="str">
        <f>VLOOKUP(A1535,'Cód dos países'!$A$3:$C$199,2,FALSE)</f>
        <v>DOM</v>
      </c>
      <c r="C1535" s="25">
        <f>VLOOKUP(A1535,'Cód dos países'!$A$3:$C$199,3,FALSE)</f>
        <v>50</v>
      </c>
      <c r="D1535" s="25">
        <v>2010</v>
      </c>
      <c r="E1535">
        <f t="shared" si="46"/>
        <v>502010</v>
      </c>
      <c r="F1535" s="25">
        <v>60</v>
      </c>
      <c r="G1535" s="25">
        <v>30</v>
      </c>
      <c r="H1535" s="25">
        <f t="shared" si="47"/>
        <v>0.3</v>
      </c>
      <c r="I1535" s="25">
        <v>30</v>
      </c>
      <c r="J1535" s="25" t="s">
        <v>421</v>
      </c>
      <c r="K1535" s="25">
        <v>85.3</v>
      </c>
      <c r="L1535" s="25">
        <v>89.1</v>
      </c>
      <c r="M1535" s="25" t="s">
        <v>421</v>
      </c>
      <c r="N1535" s="25">
        <v>56.4</v>
      </c>
      <c r="O1535" s="25">
        <v>57.1</v>
      </c>
      <c r="P1535" s="25">
        <v>77.099999999999994</v>
      </c>
      <c r="Q1535" s="25">
        <v>79.8</v>
      </c>
      <c r="R1535" s="25">
        <v>55</v>
      </c>
      <c r="S1535" s="25">
        <v>40</v>
      </c>
    </row>
    <row r="1536" spans="1:19" x14ac:dyDescent="0.25">
      <c r="A1536" s="25" t="s">
        <v>83</v>
      </c>
      <c r="B1536" s="25" t="str">
        <f>VLOOKUP(A1536,'Cód dos países'!$A$3:$C$199,2,FALSE)</f>
        <v>ECU</v>
      </c>
      <c r="C1536" s="25">
        <f>VLOOKUP(A1536,'Cód dos países'!$A$3:$C$199,3,FALSE)</f>
        <v>51</v>
      </c>
      <c r="D1536" s="25">
        <v>2010</v>
      </c>
      <c r="E1536">
        <f t="shared" si="46"/>
        <v>512010</v>
      </c>
      <c r="F1536" s="25">
        <v>47.1</v>
      </c>
      <c r="G1536" s="25">
        <v>20</v>
      </c>
      <c r="H1536" s="25">
        <f t="shared" si="47"/>
        <v>0.2</v>
      </c>
      <c r="I1536" s="25">
        <v>22</v>
      </c>
      <c r="J1536" s="25" t="s">
        <v>421</v>
      </c>
      <c r="K1536" s="25">
        <v>78.900000000000006</v>
      </c>
      <c r="L1536" s="25">
        <v>50.1</v>
      </c>
      <c r="M1536" s="25" t="s">
        <v>421</v>
      </c>
      <c r="N1536" s="25">
        <v>53.5</v>
      </c>
      <c r="O1536" s="25">
        <v>40.1</v>
      </c>
      <c r="P1536" s="25">
        <v>64.900000000000006</v>
      </c>
      <c r="Q1536" s="25">
        <v>76</v>
      </c>
      <c r="R1536" s="25">
        <v>25</v>
      </c>
      <c r="S1536" s="25">
        <v>40</v>
      </c>
    </row>
    <row r="1537" spans="1:19" x14ac:dyDescent="0.25">
      <c r="A1537" s="25" t="s">
        <v>85</v>
      </c>
      <c r="B1537" s="25" t="str">
        <f>VLOOKUP(A1537,'Cód dos países'!$A$3:$C$199,2,FALSE)</f>
        <v>EGY</v>
      </c>
      <c r="C1537" s="25">
        <f>VLOOKUP(A1537,'Cód dos países'!$A$3:$C$199,3,FALSE)</f>
        <v>52</v>
      </c>
      <c r="D1537" s="25">
        <v>2010</v>
      </c>
      <c r="E1537">
        <f t="shared" si="46"/>
        <v>522010</v>
      </c>
      <c r="F1537" s="25">
        <v>59.1</v>
      </c>
      <c r="G1537" s="25">
        <v>40</v>
      </c>
      <c r="H1537" s="25">
        <f t="shared" si="47"/>
        <v>0.4</v>
      </c>
      <c r="I1537" s="25">
        <v>28</v>
      </c>
      <c r="J1537" s="25" t="s">
        <v>421</v>
      </c>
      <c r="K1537" s="25">
        <v>89.6</v>
      </c>
      <c r="L1537" s="25">
        <v>65.3</v>
      </c>
      <c r="M1537" s="25" t="s">
        <v>421</v>
      </c>
      <c r="N1537" s="25">
        <v>64.5</v>
      </c>
      <c r="O1537" s="25">
        <v>53.6</v>
      </c>
      <c r="P1537" s="25">
        <v>60.8</v>
      </c>
      <c r="Q1537" s="25">
        <v>74</v>
      </c>
      <c r="R1537" s="25">
        <v>65</v>
      </c>
      <c r="S1537" s="25">
        <v>50</v>
      </c>
    </row>
    <row r="1538" spans="1:19" x14ac:dyDescent="0.25">
      <c r="A1538" s="25" t="s">
        <v>267</v>
      </c>
      <c r="B1538" s="25" t="str">
        <f>VLOOKUP(A1538,'Cód dos países'!$A$3:$C$199,2,FALSE)</f>
        <v>SLV</v>
      </c>
      <c r="C1538" s="25">
        <f>VLOOKUP(A1538,'Cód dos países'!$A$3:$C$199,3,FALSE)</f>
        <v>53</v>
      </c>
      <c r="D1538" s="25">
        <v>2010</v>
      </c>
      <c r="E1538">
        <f t="shared" si="46"/>
        <v>532010</v>
      </c>
      <c r="F1538" s="25">
        <v>68.8</v>
      </c>
      <c r="G1538" s="25">
        <v>40</v>
      </c>
      <c r="H1538" s="25">
        <f t="shared" si="47"/>
        <v>0.4</v>
      </c>
      <c r="I1538" s="25">
        <v>34</v>
      </c>
      <c r="J1538" s="25" t="s">
        <v>421</v>
      </c>
      <c r="K1538" s="25">
        <v>85.8</v>
      </c>
      <c r="L1538" s="25">
        <v>88</v>
      </c>
      <c r="M1538" s="25" t="s">
        <v>421</v>
      </c>
      <c r="N1538" s="25">
        <v>65.5</v>
      </c>
      <c r="O1538" s="25">
        <v>64.900000000000006</v>
      </c>
      <c r="P1538" s="25">
        <v>79.900000000000006</v>
      </c>
      <c r="Q1538" s="25">
        <v>85</v>
      </c>
      <c r="R1538" s="25">
        <v>75</v>
      </c>
      <c r="S1538" s="25">
        <v>70</v>
      </c>
    </row>
    <row r="1539" spans="1:19" x14ac:dyDescent="0.25">
      <c r="A1539" s="25" t="s">
        <v>114</v>
      </c>
      <c r="B1539" s="25" t="str">
        <f>VLOOKUP(A1539,'Cód dos países'!$A$3:$C$199,2,FALSE)</f>
        <v>GNQ</v>
      </c>
      <c r="C1539" s="25">
        <f>VLOOKUP(A1539,'Cód dos países'!$A$3:$C$199,3,FALSE)</f>
        <v>54</v>
      </c>
      <c r="D1539" s="25">
        <v>2010</v>
      </c>
      <c r="E1539">
        <f t="shared" si="46"/>
        <v>542010</v>
      </c>
      <c r="F1539" s="25">
        <v>47.5</v>
      </c>
      <c r="G1539" s="25">
        <v>20</v>
      </c>
      <c r="H1539" s="25">
        <f t="shared" si="47"/>
        <v>0.2</v>
      </c>
      <c r="I1539" s="25">
        <v>18</v>
      </c>
      <c r="J1539" s="25" t="s">
        <v>421</v>
      </c>
      <c r="K1539" s="25">
        <v>75.5</v>
      </c>
      <c r="L1539" s="25">
        <v>80.5</v>
      </c>
      <c r="M1539" s="25" t="s">
        <v>421</v>
      </c>
      <c r="N1539" s="25">
        <v>44.2</v>
      </c>
      <c r="O1539" s="25">
        <v>43.1</v>
      </c>
      <c r="P1539" s="25">
        <v>74.400000000000006</v>
      </c>
      <c r="Q1539" s="25">
        <v>58.9</v>
      </c>
      <c r="R1539" s="25">
        <v>20</v>
      </c>
      <c r="S1539" s="25">
        <v>40</v>
      </c>
    </row>
    <row r="1540" spans="1:19" x14ac:dyDescent="0.25">
      <c r="A1540" s="25" t="s">
        <v>87</v>
      </c>
      <c r="B1540" s="25" t="str">
        <f>VLOOKUP(A1540,'Cód dos países'!$A$3:$C$199,2,FALSE)</f>
        <v>ERI</v>
      </c>
      <c r="C1540" s="25">
        <f>VLOOKUP(A1540,'Cód dos países'!$A$3:$C$199,3,FALSE)</f>
        <v>55</v>
      </c>
      <c r="D1540" s="25">
        <v>2010</v>
      </c>
      <c r="E1540">
        <f t="shared" si="46"/>
        <v>552010</v>
      </c>
      <c r="F1540" s="25">
        <v>36.700000000000003</v>
      </c>
      <c r="G1540" s="25">
        <v>10</v>
      </c>
      <c r="H1540" s="25">
        <f t="shared" si="47"/>
        <v>0.1</v>
      </c>
      <c r="I1540" s="25">
        <v>26</v>
      </c>
      <c r="J1540" s="25" t="s">
        <v>421</v>
      </c>
      <c r="K1540" s="25">
        <v>73</v>
      </c>
      <c r="L1540" s="25">
        <v>31.5</v>
      </c>
      <c r="M1540" s="25" t="s">
        <v>421</v>
      </c>
      <c r="N1540" s="25">
        <v>18.2</v>
      </c>
      <c r="O1540" s="25">
        <v>73.400000000000006</v>
      </c>
      <c r="P1540" s="25">
        <v>46</v>
      </c>
      <c r="Q1540" s="25">
        <v>69.099999999999994</v>
      </c>
      <c r="R1540" s="25">
        <v>0</v>
      </c>
      <c r="S1540" s="25">
        <v>20</v>
      </c>
    </row>
    <row r="1541" spans="1:19" x14ac:dyDescent="0.25">
      <c r="A1541" s="25" t="s">
        <v>91</v>
      </c>
      <c r="B1541" s="25" t="str">
        <f>VLOOKUP(A1541,'Cód dos países'!$A$3:$C$199,2,FALSE)</f>
        <v>EST</v>
      </c>
      <c r="C1541" s="25">
        <f>VLOOKUP(A1541,'Cód dos países'!$A$3:$C$199,3,FALSE)</f>
        <v>56</v>
      </c>
      <c r="D1541" s="25">
        <v>2010</v>
      </c>
      <c r="E1541">
        <f t="shared" ref="E1541:E1604" si="48">C1541*10000+D1541</f>
        <v>562010</v>
      </c>
      <c r="F1541" s="25">
        <v>75.2</v>
      </c>
      <c r="G1541" s="25">
        <v>80</v>
      </c>
      <c r="H1541" s="25">
        <f t="shared" ref="H1541:H1604" si="49">IF(G1541="","",(G1541/100))</f>
        <v>0.8</v>
      </c>
      <c r="I1541" s="25">
        <v>66</v>
      </c>
      <c r="J1541" s="25" t="s">
        <v>421</v>
      </c>
      <c r="K1541" s="25">
        <v>80.7</v>
      </c>
      <c r="L1541" s="25">
        <v>52.2</v>
      </c>
      <c r="M1541" s="25" t="s">
        <v>421</v>
      </c>
      <c r="N1541" s="25">
        <v>80.900000000000006</v>
      </c>
      <c r="O1541" s="25">
        <v>55.8</v>
      </c>
      <c r="P1541" s="25">
        <v>78.7</v>
      </c>
      <c r="Q1541" s="25">
        <v>87.6</v>
      </c>
      <c r="R1541" s="25">
        <v>90</v>
      </c>
      <c r="S1541" s="25">
        <v>80</v>
      </c>
    </row>
    <row r="1542" spans="1:19" x14ac:dyDescent="0.25">
      <c r="A1542" s="25" t="s">
        <v>420</v>
      </c>
      <c r="B1542" s="25" t="e">
        <f>VLOOKUP(A1542,'Cód dos países'!$A$3:$C$199,2,FALSE)</f>
        <v>#N/A</v>
      </c>
      <c r="C1542" s="25" t="e">
        <f>VLOOKUP(A1542,'Cód dos países'!$A$3:$C$199,3,FALSE)</f>
        <v>#N/A</v>
      </c>
      <c r="D1542" s="25">
        <v>2010</v>
      </c>
      <c r="E1542" t="e">
        <f t="shared" si="48"/>
        <v>#N/A</v>
      </c>
      <c r="F1542" s="25">
        <v>59.1</v>
      </c>
      <c r="G1542" s="25">
        <v>40</v>
      </c>
      <c r="H1542" s="25">
        <f t="shared" si="49"/>
        <v>0.4</v>
      </c>
      <c r="I1542" s="25">
        <v>36</v>
      </c>
      <c r="J1542" s="25" t="s">
        <v>421</v>
      </c>
      <c r="K1542" s="25">
        <v>67.2</v>
      </c>
      <c r="L1542" s="25">
        <v>65.900000000000006</v>
      </c>
      <c r="M1542" s="25" t="s">
        <v>421</v>
      </c>
      <c r="N1542" s="25">
        <v>66.400000000000006</v>
      </c>
      <c r="O1542" s="25">
        <v>69.400000000000006</v>
      </c>
      <c r="P1542" s="25">
        <v>71</v>
      </c>
      <c r="Q1542" s="25">
        <v>79.8</v>
      </c>
      <c r="R1542" s="25">
        <v>55</v>
      </c>
      <c r="S1542" s="25">
        <v>40</v>
      </c>
    </row>
    <row r="1543" spans="1:19" x14ac:dyDescent="0.25">
      <c r="A1543" s="25" t="s">
        <v>93</v>
      </c>
      <c r="B1543" s="25" t="str">
        <f>VLOOKUP(A1543,'Cód dos países'!$A$3:$C$199,2,FALSE)</f>
        <v>ETH</v>
      </c>
      <c r="C1543" s="25">
        <f>VLOOKUP(A1543,'Cód dos países'!$A$3:$C$199,3,FALSE)</f>
        <v>57</v>
      </c>
      <c r="D1543" s="25">
        <v>2010</v>
      </c>
      <c r="E1543">
        <f t="shared" si="48"/>
        <v>572010</v>
      </c>
      <c r="F1543" s="25">
        <v>50.5</v>
      </c>
      <c r="G1543" s="25">
        <v>30</v>
      </c>
      <c r="H1543" s="25">
        <f t="shared" si="49"/>
        <v>0.3</v>
      </c>
      <c r="I1543" s="25">
        <v>27</v>
      </c>
      <c r="J1543" s="25" t="s">
        <v>421</v>
      </c>
      <c r="K1543" s="25">
        <v>74.5</v>
      </c>
      <c r="L1543" s="25">
        <v>88.7</v>
      </c>
      <c r="M1543" s="25" t="s">
        <v>421</v>
      </c>
      <c r="N1543" s="25">
        <v>67.400000000000006</v>
      </c>
      <c r="O1543" s="25">
        <v>57.1</v>
      </c>
      <c r="P1543" s="25">
        <v>54.3</v>
      </c>
      <c r="Q1543" s="25">
        <v>65.599999999999994</v>
      </c>
      <c r="R1543" s="25">
        <v>20</v>
      </c>
      <c r="S1543" s="25">
        <v>20</v>
      </c>
    </row>
    <row r="1544" spans="1:19" x14ac:dyDescent="0.25">
      <c r="A1544" s="25" t="s">
        <v>97</v>
      </c>
      <c r="B1544" s="25" t="str">
        <f>VLOOKUP(A1544,'Cód dos países'!$A$3:$C$199,2,FALSE)</f>
        <v>FJI</v>
      </c>
      <c r="C1544" s="25">
        <f>VLOOKUP(A1544,'Cód dos países'!$A$3:$C$199,3,FALSE)</f>
        <v>58</v>
      </c>
      <c r="D1544" s="25">
        <v>2010</v>
      </c>
      <c r="E1544">
        <f t="shared" si="48"/>
        <v>582010</v>
      </c>
      <c r="F1544" s="25">
        <v>60.4</v>
      </c>
      <c r="G1544" s="25">
        <v>30</v>
      </c>
      <c r="H1544" s="25">
        <f t="shared" si="49"/>
        <v>0.3</v>
      </c>
      <c r="I1544" s="25">
        <v>40</v>
      </c>
      <c r="J1544" s="25" t="s">
        <v>421</v>
      </c>
      <c r="K1544" s="25">
        <v>78.099999999999994</v>
      </c>
      <c r="L1544" s="25">
        <v>81.3</v>
      </c>
      <c r="M1544" s="25" t="s">
        <v>421</v>
      </c>
      <c r="N1544" s="25">
        <v>63.2</v>
      </c>
      <c r="O1544" s="25">
        <v>75.7</v>
      </c>
      <c r="P1544" s="25">
        <v>76.099999999999994</v>
      </c>
      <c r="Q1544" s="25">
        <v>69.8</v>
      </c>
      <c r="R1544" s="25">
        <v>30</v>
      </c>
      <c r="S1544" s="25">
        <v>60</v>
      </c>
    </row>
    <row r="1545" spans="1:19" x14ac:dyDescent="0.25">
      <c r="A1545" s="25" t="s">
        <v>95</v>
      </c>
      <c r="B1545" s="25" t="str">
        <f>VLOOKUP(A1545,'Cód dos países'!$A$3:$C$199,2,FALSE)</f>
        <v>FIN</v>
      </c>
      <c r="C1545" s="25">
        <f>VLOOKUP(A1545,'Cód dos países'!$A$3:$C$199,3,FALSE)</f>
        <v>59</v>
      </c>
      <c r="D1545" s="25">
        <v>2010</v>
      </c>
      <c r="E1545">
        <f t="shared" si="48"/>
        <v>592010</v>
      </c>
      <c r="F1545" s="25">
        <v>74</v>
      </c>
      <c r="G1545" s="25">
        <v>90</v>
      </c>
      <c r="H1545" s="25">
        <f t="shared" si="49"/>
        <v>0.9</v>
      </c>
      <c r="I1545" s="25">
        <v>89</v>
      </c>
      <c r="J1545" s="25" t="s">
        <v>421</v>
      </c>
      <c r="K1545" s="25">
        <v>65.3</v>
      </c>
      <c r="L1545" s="25">
        <v>26.5</v>
      </c>
      <c r="M1545" s="25" t="s">
        <v>421</v>
      </c>
      <c r="N1545" s="25">
        <v>95</v>
      </c>
      <c r="O1545" s="25">
        <v>41.4</v>
      </c>
      <c r="P1545" s="25">
        <v>80.7</v>
      </c>
      <c r="Q1545" s="25">
        <v>87.6</v>
      </c>
      <c r="R1545" s="25">
        <v>85</v>
      </c>
      <c r="S1545" s="25">
        <v>80</v>
      </c>
    </row>
    <row r="1546" spans="1:19" x14ac:dyDescent="0.25">
      <c r="A1546" s="25" t="s">
        <v>99</v>
      </c>
      <c r="B1546" s="25" t="str">
        <f>VLOOKUP(A1546,'Cód dos países'!$A$3:$C$199,2,FALSE)</f>
        <v>FRA</v>
      </c>
      <c r="C1546" s="25">
        <f>VLOOKUP(A1546,'Cód dos países'!$A$3:$C$199,3,FALSE)</f>
        <v>60</v>
      </c>
      <c r="D1546" s="25">
        <v>2010</v>
      </c>
      <c r="E1546">
        <f t="shared" si="48"/>
        <v>602010</v>
      </c>
      <c r="F1546" s="25">
        <v>64.599999999999994</v>
      </c>
      <c r="G1546" s="25">
        <v>80</v>
      </c>
      <c r="H1546" s="25">
        <f t="shared" si="49"/>
        <v>0.8</v>
      </c>
      <c r="I1546" s="25">
        <v>69</v>
      </c>
      <c r="J1546" s="25" t="s">
        <v>421</v>
      </c>
      <c r="K1546" s="25">
        <v>52.3</v>
      </c>
      <c r="L1546" s="25">
        <v>16.399999999999999</v>
      </c>
      <c r="M1546" s="25" t="s">
        <v>421</v>
      </c>
      <c r="N1546" s="25">
        <v>85.6</v>
      </c>
      <c r="O1546" s="25">
        <v>51.4</v>
      </c>
      <c r="P1546" s="25">
        <v>83.7</v>
      </c>
      <c r="Q1546" s="25">
        <v>82.6</v>
      </c>
      <c r="R1546" s="25">
        <v>55</v>
      </c>
      <c r="S1546" s="25">
        <v>70</v>
      </c>
    </row>
    <row r="1547" spans="1:19" x14ac:dyDescent="0.25">
      <c r="A1547" s="25" t="s">
        <v>101</v>
      </c>
      <c r="B1547" s="25" t="str">
        <f>VLOOKUP(A1547,'Cód dos países'!$A$3:$C$199,2,FALSE)</f>
        <v>GAB</v>
      </c>
      <c r="C1547" s="25">
        <f>VLOOKUP(A1547,'Cód dos países'!$A$3:$C$199,3,FALSE)</f>
        <v>61</v>
      </c>
      <c r="D1547" s="25">
        <v>2010</v>
      </c>
      <c r="E1547">
        <f t="shared" si="48"/>
        <v>612010</v>
      </c>
      <c r="F1547" s="25">
        <v>56.7</v>
      </c>
      <c r="G1547" s="25">
        <v>40</v>
      </c>
      <c r="H1547" s="25">
        <f t="shared" si="49"/>
        <v>0.4</v>
      </c>
      <c r="I1547" s="25">
        <v>29</v>
      </c>
      <c r="J1547" s="25" t="s">
        <v>421</v>
      </c>
      <c r="K1547" s="25">
        <v>74.5</v>
      </c>
      <c r="L1547" s="25">
        <v>87.9</v>
      </c>
      <c r="M1547" s="25" t="s">
        <v>421</v>
      </c>
      <c r="N1547" s="25">
        <v>57.3</v>
      </c>
      <c r="O1547" s="25">
        <v>58.8</v>
      </c>
      <c r="P1547" s="25">
        <v>73.8</v>
      </c>
      <c r="Q1547" s="25">
        <v>61</v>
      </c>
      <c r="R1547" s="25">
        <v>45</v>
      </c>
      <c r="S1547" s="25">
        <v>40</v>
      </c>
    </row>
    <row r="1548" spans="1:19" x14ac:dyDescent="0.25">
      <c r="A1548" s="25" t="s">
        <v>105</v>
      </c>
      <c r="B1548" s="25" t="str">
        <f>VLOOKUP(A1548,'Cód dos países'!$A$3:$C$199,2,FALSE)</f>
        <v>GEO</v>
      </c>
      <c r="C1548" s="25">
        <f>VLOOKUP(A1548,'Cód dos países'!$A$3:$C$199,3,FALSE)</f>
        <v>63</v>
      </c>
      <c r="D1548" s="25">
        <v>2010</v>
      </c>
      <c r="E1548">
        <f t="shared" si="48"/>
        <v>632010</v>
      </c>
      <c r="F1548" s="25">
        <v>70.400000000000006</v>
      </c>
      <c r="G1548" s="25">
        <v>40</v>
      </c>
      <c r="H1548" s="25">
        <f t="shared" si="49"/>
        <v>0.4</v>
      </c>
      <c r="I1548" s="25">
        <v>41</v>
      </c>
      <c r="J1548" s="25" t="s">
        <v>421</v>
      </c>
      <c r="K1548" s="25">
        <v>87.5</v>
      </c>
      <c r="L1548" s="25">
        <v>60.3</v>
      </c>
      <c r="M1548" s="25" t="s">
        <v>421</v>
      </c>
      <c r="N1548" s="25">
        <v>87.3</v>
      </c>
      <c r="O1548" s="25">
        <v>92.1</v>
      </c>
      <c r="P1548" s="25">
        <v>76.7</v>
      </c>
      <c r="Q1548" s="25">
        <v>89.2</v>
      </c>
      <c r="R1548" s="25">
        <v>70</v>
      </c>
      <c r="S1548" s="25">
        <v>60</v>
      </c>
    </row>
    <row r="1549" spans="1:19" x14ac:dyDescent="0.25">
      <c r="A1549" s="25" t="s">
        <v>73</v>
      </c>
      <c r="B1549" s="25" t="str">
        <f>VLOOKUP(A1549,'Cód dos países'!$A$3:$C$199,2,FALSE)</f>
        <v>DEU</v>
      </c>
      <c r="C1549" s="25">
        <f>VLOOKUP(A1549,'Cód dos países'!$A$3:$C$199,3,FALSE)</f>
        <v>64</v>
      </c>
      <c r="D1549" s="25">
        <v>2010</v>
      </c>
      <c r="E1549">
        <f t="shared" si="48"/>
        <v>642010</v>
      </c>
      <c r="F1549" s="25">
        <v>71.8</v>
      </c>
      <c r="G1549" s="25">
        <v>90</v>
      </c>
      <c r="H1549" s="25">
        <f t="shared" si="49"/>
        <v>0.9</v>
      </c>
      <c r="I1549" s="25">
        <v>80</v>
      </c>
      <c r="J1549" s="25" t="s">
        <v>421</v>
      </c>
      <c r="K1549" s="25">
        <v>58.5</v>
      </c>
      <c r="L1549" s="25">
        <v>42.7</v>
      </c>
      <c r="M1549" s="25" t="s">
        <v>421</v>
      </c>
      <c r="N1549" s="25">
        <v>89.6</v>
      </c>
      <c r="O1549" s="25">
        <v>40.6</v>
      </c>
      <c r="P1549" s="25">
        <v>83.9</v>
      </c>
      <c r="Q1549" s="25">
        <v>87.6</v>
      </c>
      <c r="R1549" s="25">
        <v>85</v>
      </c>
      <c r="S1549" s="25">
        <v>60</v>
      </c>
    </row>
    <row r="1550" spans="1:19" x14ac:dyDescent="0.25">
      <c r="A1550" s="25" t="s">
        <v>107</v>
      </c>
      <c r="B1550" s="25" t="str">
        <f>VLOOKUP(A1550,'Cód dos países'!$A$3:$C$199,2,FALSE)</f>
        <v>GHA</v>
      </c>
      <c r="C1550" s="25">
        <f>VLOOKUP(A1550,'Cód dos países'!$A$3:$C$199,3,FALSE)</f>
        <v>66</v>
      </c>
      <c r="D1550" s="25">
        <v>2010</v>
      </c>
      <c r="E1550">
        <f t="shared" si="48"/>
        <v>662010</v>
      </c>
      <c r="F1550" s="25">
        <v>59.4</v>
      </c>
      <c r="G1550" s="25">
        <v>50</v>
      </c>
      <c r="H1550" s="25">
        <f t="shared" si="49"/>
        <v>0.5</v>
      </c>
      <c r="I1550" s="25">
        <v>39</v>
      </c>
      <c r="J1550" s="25" t="s">
        <v>421</v>
      </c>
      <c r="K1550" s="25">
        <v>83.3</v>
      </c>
      <c r="L1550" s="25">
        <v>46.1</v>
      </c>
      <c r="M1550" s="25" t="s">
        <v>421</v>
      </c>
      <c r="N1550" s="25">
        <v>63.4</v>
      </c>
      <c r="O1550" s="25">
        <v>56.1</v>
      </c>
      <c r="P1550" s="25">
        <v>63.3</v>
      </c>
      <c r="Q1550" s="25">
        <v>67.8</v>
      </c>
      <c r="R1550" s="25">
        <v>65</v>
      </c>
      <c r="S1550" s="25">
        <v>60</v>
      </c>
    </row>
    <row r="1551" spans="1:19" x14ac:dyDescent="0.25">
      <c r="A1551" s="25" t="s">
        <v>116</v>
      </c>
      <c r="B1551" s="25" t="str">
        <f>VLOOKUP(A1551,'Cód dos países'!$A$3:$C$199,2,FALSE)</f>
        <v>GRC</v>
      </c>
      <c r="C1551" s="25">
        <f>VLOOKUP(A1551,'Cód dos países'!$A$3:$C$199,3,FALSE)</f>
        <v>67</v>
      </c>
      <c r="D1551" s="25">
        <v>2010</v>
      </c>
      <c r="E1551">
        <f t="shared" si="48"/>
        <v>672010</v>
      </c>
      <c r="F1551" s="25">
        <v>60.3</v>
      </c>
      <c r="G1551" s="25">
        <v>50</v>
      </c>
      <c r="H1551" s="25">
        <f t="shared" si="49"/>
        <v>0.5</v>
      </c>
      <c r="I1551" s="25">
        <v>38</v>
      </c>
      <c r="J1551" s="25" t="s">
        <v>421</v>
      </c>
      <c r="K1551" s="25">
        <v>65.900000000000006</v>
      </c>
      <c r="L1551" s="25">
        <v>34.299999999999997</v>
      </c>
      <c r="M1551" s="25" t="s">
        <v>421</v>
      </c>
      <c r="N1551" s="25">
        <v>76.2</v>
      </c>
      <c r="O1551" s="25">
        <v>55.2</v>
      </c>
      <c r="P1551" s="25">
        <v>80.599999999999994</v>
      </c>
      <c r="Q1551" s="25">
        <v>82.6</v>
      </c>
      <c r="R1551" s="25">
        <v>60</v>
      </c>
      <c r="S1551" s="25">
        <v>60</v>
      </c>
    </row>
    <row r="1552" spans="1:19" x14ac:dyDescent="0.25">
      <c r="A1552" s="25" t="s">
        <v>118</v>
      </c>
      <c r="B1552" s="25" t="str">
        <f>VLOOKUP(A1552,'Cód dos países'!$A$3:$C$199,2,FALSE)</f>
        <v>GTM</v>
      </c>
      <c r="C1552" s="25">
        <f>VLOOKUP(A1552,'Cód dos países'!$A$3:$C$199,3,FALSE)</f>
        <v>69</v>
      </c>
      <c r="D1552" s="25">
        <v>2010</v>
      </c>
      <c r="E1552">
        <f t="shared" si="48"/>
        <v>692010</v>
      </c>
      <c r="F1552" s="25">
        <v>61.9</v>
      </c>
      <c r="G1552" s="25">
        <v>35</v>
      </c>
      <c r="H1552" s="25">
        <f t="shared" si="49"/>
        <v>0.35</v>
      </c>
      <c r="I1552" s="25">
        <v>34</v>
      </c>
      <c r="J1552" s="25" t="s">
        <v>421</v>
      </c>
      <c r="K1552" s="25">
        <v>79.5</v>
      </c>
      <c r="L1552" s="25">
        <v>94.4</v>
      </c>
      <c r="M1552" s="25" t="s">
        <v>421</v>
      </c>
      <c r="N1552" s="25">
        <v>52.1</v>
      </c>
      <c r="O1552" s="25">
        <v>53.4</v>
      </c>
      <c r="P1552" s="25">
        <v>76.400000000000006</v>
      </c>
      <c r="Q1552" s="25">
        <v>84.6</v>
      </c>
      <c r="R1552" s="25">
        <v>60</v>
      </c>
      <c r="S1552" s="25">
        <v>50</v>
      </c>
    </row>
    <row r="1553" spans="1:19" x14ac:dyDescent="0.25">
      <c r="A1553" s="25" t="s">
        <v>109</v>
      </c>
      <c r="B1553" s="25" t="str">
        <f>VLOOKUP(A1553,'Cód dos países'!$A$3:$C$199,2,FALSE)</f>
        <v>GIN</v>
      </c>
      <c r="C1553" s="25">
        <f>VLOOKUP(A1553,'Cód dos países'!$A$3:$C$199,3,FALSE)</f>
        <v>70</v>
      </c>
      <c r="D1553" s="25">
        <v>2010</v>
      </c>
      <c r="E1553">
        <f t="shared" si="48"/>
        <v>702010</v>
      </c>
      <c r="F1553" s="25">
        <v>51.7</v>
      </c>
      <c r="G1553" s="25">
        <v>20</v>
      </c>
      <c r="H1553" s="25">
        <f t="shared" si="49"/>
        <v>0.2</v>
      </c>
      <c r="I1553" s="25">
        <v>18</v>
      </c>
      <c r="J1553" s="25" t="s">
        <v>421</v>
      </c>
      <c r="K1553" s="25">
        <v>69.599999999999994</v>
      </c>
      <c r="L1553" s="25">
        <v>90.9</v>
      </c>
      <c r="M1553" s="25" t="s">
        <v>421</v>
      </c>
      <c r="N1553" s="25">
        <v>40.799999999999997</v>
      </c>
      <c r="O1553" s="25">
        <v>66.599999999999994</v>
      </c>
      <c r="P1553" s="25">
        <v>70.3</v>
      </c>
      <c r="Q1553" s="25">
        <v>61.2</v>
      </c>
      <c r="R1553" s="25">
        <v>40</v>
      </c>
      <c r="S1553" s="25">
        <v>40</v>
      </c>
    </row>
    <row r="1554" spans="1:19" x14ac:dyDescent="0.25">
      <c r="A1554" s="25" t="s">
        <v>112</v>
      </c>
      <c r="B1554" s="25" t="str">
        <f>VLOOKUP(A1554,'Cód dos países'!$A$3:$C$199,2,FALSE)</f>
        <v>GNB</v>
      </c>
      <c r="C1554" s="25">
        <f>VLOOKUP(A1554,'Cód dos países'!$A$3:$C$199,3,FALSE)</f>
        <v>71</v>
      </c>
      <c r="D1554" s="25">
        <v>2010</v>
      </c>
      <c r="E1554">
        <f t="shared" si="48"/>
        <v>712010</v>
      </c>
      <c r="F1554" s="25">
        <v>46.5</v>
      </c>
      <c r="G1554" s="25">
        <v>20</v>
      </c>
      <c r="H1554" s="25">
        <f t="shared" si="49"/>
        <v>0.2</v>
      </c>
      <c r="I1554" s="25">
        <v>19</v>
      </c>
      <c r="J1554" s="25" t="s">
        <v>421</v>
      </c>
      <c r="K1554" s="25">
        <v>88.7</v>
      </c>
      <c r="L1554" s="25">
        <v>54.8</v>
      </c>
      <c r="M1554" s="25" t="s">
        <v>421</v>
      </c>
      <c r="N1554" s="25">
        <v>25.5</v>
      </c>
      <c r="O1554" s="25">
        <v>61.4</v>
      </c>
      <c r="P1554" s="25">
        <v>72.2</v>
      </c>
      <c r="Q1554" s="25">
        <v>63.6</v>
      </c>
      <c r="R1554" s="25">
        <v>30</v>
      </c>
      <c r="S1554" s="25">
        <v>30</v>
      </c>
    </row>
    <row r="1555" spans="1:19" x14ac:dyDescent="0.25">
      <c r="A1555" s="25" t="s">
        <v>120</v>
      </c>
      <c r="B1555" s="25" t="str">
        <f>VLOOKUP(A1555,'Cód dos países'!$A$3:$C$199,2,FALSE)</f>
        <v>GUY</v>
      </c>
      <c r="C1555" s="25">
        <f>VLOOKUP(A1555,'Cód dos países'!$A$3:$C$199,3,FALSE)</f>
        <v>72</v>
      </c>
      <c r="D1555" s="25">
        <v>2010</v>
      </c>
      <c r="E1555">
        <f t="shared" si="48"/>
        <v>722010</v>
      </c>
      <c r="F1555" s="25">
        <v>49.4</v>
      </c>
      <c r="G1555" s="25">
        <v>30</v>
      </c>
      <c r="H1555" s="25">
        <f t="shared" si="49"/>
        <v>0.3</v>
      </c>
      <c r="I1555" s="25">
        <v>26</v>
      </c>
      <c r="J1555" s="25" t="s">
        <v>421</v>
      </c>
      <c r="K1555" s="25">
        <v>64.599999999999994</v>
      </c>
      <c r="L1555" s="25">
        <v>29.1</v>
      </c>
      <c r="M1555" s="25" t="s">
        <v>421</v>
      </c>
      <c r="N1555" s="25">
        <v>66.8</v>
      </c>
      <c r="O1555" s="25">
        <v>60.3</v>
      </c>
      <c r="P1555" s="25">
        <v>75.8</v>
      </c>
      <c r="Q1555" s="25">
        <v>71.3</v>
      </c>
      <c r="R1555" s="25">
        <v>30</v>
      </c>
      <c r="S1555" s="25">
        <v>40</v>
      </c>
    </row>
    <row r="1556" spans="1:19" x14ac:dyDescent="0.25">
      <c r="A1556" s="25" t="s">
        <v>128</v>
      </c>
      <c r="B1556" s="25" t="str">
        <f>VLOOKUP(A1556,'Cód dos países'!$A$3:$C$199,2,FALSE)</f>
        <v>HTI</v>
      </c>
      <c r="C1556" s="25">
        <f>VLOOKUP(A1556,'Cód dos países'!$A$3:$C$199,3,FALSE)</f>
        <v>73</v>
      </c>
      <c r="D1556" s="25">
        <v>2010</v>
      </c>
      <c r="E1556">
        <f t="shared" si="48"/>
        <v>732010</v>
      </c>
      <c r="F1556" s="25">
        <v>52.1</v>
      </c>
      <c r="G1556" s="25">
        <v>10</v>
      </c>
      <c r="H1556" s="25">
        <f t="shared" si="49"/>
        <v>0.1</v>
      </c>
      <c r="I1556" s="25">
        <v>18</v>
      </c>
      <c r="J1556" s="25" t="s">
        <v>421</v>
      </c>
      <c r="K1556" s="25">
        <v>80.900000000000006</v>
      </c>
      <c r="L1556" s="25">
        <v>90.1</v>
      </c>
      <c r="M1556" s="25" t="s">
        <v>421</v>
      </c>
      <c r="N1556" s="25">
        <v>37.5</v>
      </c>
      <c r="O1556" s="25">
        <v>76.400000000000006</v>
      </c>
      <c r="P1556" s="25">
        <v>73.7</v>
      </c>
      <c r="Q1556" s="25">
        <v>74.8</v>
      </c>
      <c r="R1556" s="25">
        <v>30</v>
      </c>
      <c r="S1556" s="25">
        <v>30</v>
      </c>
    </row>
    <row r="1557" spans="1:19" x14ac:dyDescent="0.25">
      <c r="A1557" s="25" t="s">
        <v>124</v>
      </c>
      <c r="B1557" s="25" t="str">
        <f>VLOOKUP(A1557,'Cód dos países'!$A$3:$C$199,2,FALSE)</f>
        <v>HND</v>
      </c>
      <c r="C1557" s="25">
        <f>VLOOKUP(A1557,'Cód dos países'!$A$3:$C$199,3,FALSE)</f>
        <v>74</v>
      </c>
      <c r="D1557" s="25">
        <v>2010</v>
      </c>
      <c r="E1557">
        <f t="shared" si="48"/>
        <v>742010</v>
      </c>
      <c r="F1557" s="25">
        <v>58.6</v>
      </c>
      <c r="G1557" s="25">
        <v>30</v>
      </c>
      <c r="H1557" s="25">
        <f t="shared" si="49"/>
        <v>0.3</v>
      </c>
      <c r="I1557" s="25">
        <v>25</v>
      </c>
      <c r="J1557" s="25" t="s">
        <v>421</v>
      </c>
      <c r="K1557" s="25">
        <v>83.5</v>
      </c>
      <c r="L1557" s="25">
        <v>85.7</v>
      </c>
      <c r="M1557" s="25" t="s">
        <v>421</v>
      </c>
      <c r="N1557" s="25">
        <v>62.1</v>
      </c>
      <c r="O1557" s="25">
        <v>29.7</v>
      </c>
      <c r="P1557" s="25">
        <v>73.2</v>
      </c>
      <c r="Q1557" s="25">
        <v>77</v>
      </c>
      <c r="R1557" s="25">
        <v>60</v>
      </c>
      <c r="S1557" s="25">
        <v>60</v>
      </c>
    </row>
    <row r="1558" spans="1:19" x14ac:dyDescent="0.25">
      <c r="A1558" s="25" t="s">
        <v>122</v>
      </c>
      <c r="B1558" s="25" t="str">
        <f>VLOOKUP(A1558,'Cód dos países'!$A$3:$C$199,2,FALSE)</f>
        <v>HKG</v>
      </c>
      <c r="C1558" s="25">
        <f>VLOOKUP(A1558,'Cód dos países'!$A$3:$C$199,3,FALSE)</f>
        <v>75</v>
      </c>
      <c r="D1558" s="25">
        <v>2010</v>
      </c>
      <c r="E1558">
        <f t="shared" si="48"/>
        <v>752010</v>
      </c>
      <c r="F1558" s="25">
        <v>89.7</v>
      </c>
      <c r="G1558" s="25">
        <v>90</v>
      </c>
      <c r="H1558" s="25">
        <f t="shared" si="49"/>
        <v>0.9</v>
      </c>
      <c r="I1558" s="25">
        <v>82</v>
      </c>
      <c r="J1558" s="25" t="s">
        <v>421</v>
      </c>
      <c r="K1558" s="25">
        <v>93.3</v>
      </c>
      <c r="L1558" s="25">
        <v>89.6</v>
      </c>
      <c r="M1558" s="25" t="s">
        <v>421</v>
      </c>
      <c r="N1558" s="25">
        <v>98.7</v>
      </c>
      <c r="O1558" s="25">
        <v>86.2</v>
      </c>
      <c r="P1558" s="25">
        <v>87.1</v>
      </c>
      <c r="Q1558" s="25">
        <v>90</v>
      </c>
      <c r="R1558" s="25">
        <v>90</v>
      </c>
      <c r="S1558" s="25">
        <v>90</v>
      </c>
    </row>
    <row r="1559" spans="1:19" x14ac:dyDescent="0.25">
      <c r="A1559" s="25" t="s">
        <v>130</v>
      </c>
      <c r="B1559" s="25" t="str">
        <f>VLOOKUP(A1559,'Cód dos países'!$A$3:$C$199,2,FALSE)</f>
        <v>HUN</v>
      </c>
      <c r="C1559" s="25">
        <f>VLOOKUP(A1559,'Cód dos países'!$A$3:$C$199,3,FALSE)</f>
        <v>76</v>
      </c>
      <c r="D1559" s="25">
        <v>2010</v>
      </c>
      <c r="E1559">
        <f t="shared" si="48"/>
        <v>762010</v>
      </c>
      <c r="F1559" s="25">
        <v>66.599999999999994</v>
      </c>
      <c r="G1559" s="25">
        <v>65</v>
      </c>
      <c r="H1559" s="25">
        <f t="shared" si="49"/>
        <v>0.65</v>
      </c>
      <c r="I1559" s="25">
        <v>51</v>
      </c>
      <c r="J1559" s="25" t="s">
        <v>421</v>
      </c>
      <c r="K1559" s="25">
        <v>69.7</v>
      </c>
      <c r="L1559" s="25">
        <v>27.4</v>
      </c>
      <c r="M1559" s="25" t="s">
        <v>421</v>
      </c>
      <c r="N1559" s="25">
        <v>76.5</v>
      </c>
      <c r="O1559" s="25">
        <v>67.7</v>
      </c>
      <c r="P1559" s="25">
        <v>75.900000000000006</v>
      </c>
      <c r="Q1559" s="25">
        <v>87.6</v>
      </c>
      <c r="R1559" s="25">
        <v>75</v>
      </c>
      <c r="S1559" s="25">
        <v>70</v>
      </c>
    </row>
    <row r="1560" spans="1:19" x14ac:dyDescent="0.25">
      <c r="A1560" s="25" t="s">
        <v>142</v>
      </c>
      <c r="B1560" s="25" t="str">
        <f>VLOOKUP(A1560,'Cód dos países'!$A$3:$C$199,2,FALSE)</f>
        <v>ISL</v>
      </c>
      <c r="C1560" s="25">
        <f>VLOOKUP(A1560,'Cód dos países'!$A$3:$C$199,3,FALSE)</f>
        <v>77</v>
      </c>
      <c r="D1560" s="25">
        <v>2010</v>
      </c>
      <c r="E1560">
        <f t="shared" si="48"/>
        <v>772010</v>
      </c>
      <c r="F1560" s="25">
        <v>68.2</v>
      </c>
      <c r="G1560" s="25">
        <v>90</v>
      </c>
      <c r="H1560" s="25">
        <f t="shared" si="49"/>
        <v>0.9</v>
      </c>
      <c r="I1560" s="25">
        <v>87</v>
      </c>
      <c r="J1560" s="25" t="s">
        <v>421</v>
      </c>
      <c r="K1560" s="25">
        <v>69.8</v>
      </c>
      <c r="L1560" s="25">
        <v>0</v>
      </c>
      <c r="M1560" s="25" t="s">
        <v>421</v>
      </c>
      <c r="N1560" s="25">
        <v>92.7</v>
      </c>
      <c r="O1560" s="25">
        <v>60.7</v>
      </c>
      <c r="P1560" s="25">
        <v>68.599999999999994</v>
      </c>
      <c r="Q1560" s="25">
        <v>88.2</v>
      </c>
      <c r="R1560" s="25">
        <v>65</v>
      </c>
      <c r="S1560" s="25">
        <v>60</v>
      </c>
    </row>
    <row r="1561" spans="1:19" x14ac:dyDescent="0.25">
      <c r="A1561" s="25" t="s">
        <v>134</v>
      </c>
      <c r="B1561" s="25" t="str">
        <f>VLOOKUP(A1561,'Cód dos países'!$A$3:$C$199,2,FALSE)</f>
        <v>IND</v>
      </c>
      <c r="C1561" s="25">
        <f>VLOOKUP(A1561,'Cód dos países'!$A$3:$C$199,3,FALSE)</f>
        <v>78</v>
      </c>
      <c r="D1561" s="25">
        <v>2010</v>
      </c>
      <c r="E1561">
        <f t="shared" si="48"/>
        <v>782010</v>
      </c>
      <c r="F1561" s="25">
        <v>54.6</v>
      </c>
      <c r="G1561" s="25">
        <v>50</v>
      </c>
      <c r="H1561" s="25">
        <f t="shared" si="49"/>
        <v>0.5</v>
      </c>
      <c r="I1561" s="25">
        <v>34</v>
      </c>
      <c r="J1561" s="25" t="s">
        <v>421</v>
      </c>
      <c r="K1561" s="25">
        <v>75.400000000000006</v>
      </c>
      <c r="L1561" s="25">
        <v>77.8</v>
      </c>
      <c r="M1561" s="25" t="s">
        <v>421</v>
      </c>
      <c r="N1561" s="25">
        <v>36.9</v>
      </c>
      <c r="O1561" s="25">
        <v>67.2</v>
      </c>
      <c r="P1561" s="25">
        <v>65.099999999999994</v>
      </c>
      <c r="Q1561" s="25">
        <v>64.2</v>
      </c>
      <c r="R1561" s="25">
        <v>35</v>
      </c>
      <c r="S1561" s="25">
        <v>40</v>
      </c>
    </row>
    <row r="1562" spans="1:19" x14ac:dyDescent="0.25">
      <c r="A1562" s="25" t="s">
        <v>132</v>
      </c>
      <c r="B1562" s="25" t="str">
        <f>VLOOKUP(A1562,'Cód dos países'!$A$3:$C$199,2,FALSE)</f>
        <v>IDN</v>
      </c>
      <c r="C1562" s="25">
        <f>VLOOKUP(A1562,'Cód dos países'!$A$3:$C$199,3,FALSE)</f>
        <v>79</v>
      </c>
      <c r="D1562" s="25">
        <v>2010</v>
      </c>
      <c r="E1562">
        <f t="shared" si="48"/>
        <v>792010</v>
      </c>
      <c r="F1562" s="25">
        <v>56</v>
      </c>
      <c r="G1562" s="25">
        <v>30</v>
      </c>
      <c r="H1562" s="25">
        <f t="shared" si="49"/>
        <v>0.3</v>
      </c>
      <c r="I1562" s="25">
        <v>28</v>
      </c>
      <c r="J1562" s="25" t="s">
        <v>421</v>
      </c>
      <c r="K1562" s="25">
        <v>83</v>
      </c>
      <c r="L1562" s="25">
        <v>88.9</v>
      </c>
      <c r="M1562" s="25" t="s">
        <v>421</v>
      </c>
      <c r="N1562" s="25">
        <v>54.9</v>
      </c>
      <c r="O1562" s="25">
        <v>51.8</v>
      </c>
      <c r="P1562" s="25">
        <v>74.3</v>
      </c>
      <c r="Q1562" s="25">
        <v>73.8</v>
      </c>
      <c r="R1562" s="25">
        <v>35</v>
      </c>
      <c r="S1562" s="25">
        <v>40</v>
      </c>
    </row>
    <row r="1563" spans="1:19" x14ac:dyDescent="0.25">
      <c r="A1563" s="25" t="s">
        <v>138</v>
      </c>
      <c r="B1563" s="25" t="str">
        <f>VLOOKUP(A1563,'Cód dos países'!$A$3:$C$199,2,FALSE)</f>
        <v>IRN</v>
      </c>
      <c r="C1563" s="25">
        <f>VLOOKUP(A1563,'Cód dos países'!$A$3:$C$199,3,FALSE)</f>
        <v>80</v>
      </c>
      <c r="D1563" s="25">
        <v>2010</v>
      </c>
      <c r="E1563">
        <f t="shared" si="48"/>
        <v>802010</v>
      </c>
      <c r="F1563" s="25">
        <v>42.1</v>
      </c>
      <c r="G1563" s="25">
        <v>10</v>
      </c>
      <c r="H1563" s="25">
        <f t="shared" si="49"/>
        <v>0.1</v>
      </c>
      <c r="I1563" s="25">
        <v>18</v>
      </c>
      <c r="J1563" s="25" t="s">
        <v>421</v>
      </c>
      <c r="K1563" s="25">
        <v>81.099999999999994</v>
      </c>
      <c r="L1563" s="25">
        <v>76</v>
      </c>
      <c r="M1563" s="25" t="s">
        <v>421</v>
      </c>
      <c r="N1563" s="25">
        <v>69.400000000000006</v>
      </c>
      <c r="O1563" s="25">
        <v>50.7</v>
      </c>
      <c r="P1563" s="25">
        <v>60.7</v>
      </c>
      <c r="Q1563" s="25">
        <v>44.8</v>
      </c>
      <c r="R1563" s="25">
        <v>0</v>
      </c>
      <c r="S1563" s="25">
        <v>10</v>
      </c>
    </row>
    <row r="1564" spans="1:19" x14ac:dyDescent="0.25">
      <c r="A1564" s="25" t="s">
        <v>140</v>
      </c>
      <c r="B1564" s="25" t="str">
        <f>VLOOKUP(A1564,'Cód dos países'!$A$3:$C$199,2,FALSE)</f>
        <v>IRQ</v>
      </c>
      <c r="C1564" s="25">
        <f>VLOOKUP(A1564,'Cód dos países'!$A$3:$C$199,3,FALSE)</f>
        <v>81</v>
      </c>
      <c r="D1564" s="25">
        <v>2010</v>
      </c>
      <c r="E1564">
        <f t="shared" si="48"/>
        <v>812010</v>
      </c>
      <c r="F1564" s="25" t="s">
        <v>421</v>
      </c>
      <c r="H1564" s="25" t="str">
        <f t="shared" si="49"/>
        <v/>
      </c>
      <c r="I1564" s="25" t="s">
        <v>421</v>
      </c>
      <c r="J1564" s="25" t="s">
        <v>421</v>
      </c>
      <c r="K1564" s="25" t="s">
        <v>421</v>
      </c>
      <c r="L1564" s="25" t="s">
        <v>421</v>
      </c>
      <c r="M1564" s="25" t="s">
        <v>421</v>
      </c>
      <c r="N1564" s="25" t="s">
        <v>421</v>
      </c>
      <c r="O1564" s="25" t="s">
        <v>421</v>
      </c>
      <c r="P1564" s="25" t="s">
        <v>421</v>
      </c>
      <c r="Q1564" s="25" t="s">
        <v>421</v>
      </c>
      <c r="R1564" s="25" t="s">
        <v>421</v>
      </c>
      <c r="S1564" s="25" t="s">
        <v>421</v>
      </c>
    </row>
    <row r="1565" spans="1:19" x14ac:dyDescent="0.25">
      <c r="A1565" s="25" t="s">
        <v>136</v>
      </c>
      <c r="B1565" s="25" t="str">
        <f>VLOOKUP(A1565,'Cód dos países'!$A$3:$C$199,2,FALSE)</f>
        <v>IRL</v>
      </c>
      <c r="C1565" s="25">
        <f>VLOOKUP(A1565,'Cód dos países'!$A$3:$C$199,3,FALSE)</f>
        <v>82</v>
      </c>
      <c r="D1565" s="25">
        <v>2010</v>
      </c>
      <c r="E1565">
        <f t="shared" si="48"/>
        <v>822010</v>
      </c>
      <c r="F1565" s="25">
        <v>78.7</v>
      </c>
      <c r="G1565" s="25">
        <v>90</v>
      </c>
      <c r="H1565" s="25">
        <f t="shared" si="49"/>
        <v>0.9</v>
      </c>
      <c r="I1565" s="25">
        <v>80</v>
      </c>
      <c r="J1565" s="25" t="s">
        <v>421</v>
      </c>
      <c r="K1565" s="25">
        <v>72.099999999999994</v>
      </c>
      <c r="L1565" s="25">
        <v>47.1</v>
      </c>
      <c r="M1565" s="25" t="s">
        <v>421</v>
      </c>
      <c r="N1565" s="25">
        <v>92</v>
      </c>
      <c r="O1565" s="25">
        <v>77.5</v>
      </c>
      <c r="P1565" s="25">
        <v>80.7</v>
      </c>
      <c r="Q1565" s="25">
        <v>87.6</v>
      </c>
      <c r="R1565" s="25">
        <v>90</v>
      </c>
      <c r="S1565" s="25">
        <v>70</v>
      </c>
    </row>
    <row r="1566" spans="1:19" x14ac:dyDescent="0.25">
      <c r="A1566" s="25" t="s">
        <v>144</v>
      </c>
      <c r="B1566" s="25" t="str">
        <f>VLOOKUP(A1566,'Cód dos países'!$A$3:$C$199,2,FALSE)</f>
        <v>ISR</v>
      </c>
      <c r="C1566" s="25">
        <f>VLOOKUP(A1566,'Cód dos países'!$A$3:$C$199,3,FALSE)</f>
        <v>83</v>
      </c>
      <c r="D1566" s="25">
        <v>2010</v>
      </c>
      <c r="E1566">
        <f t="shared" si="48"/>
        <v>832010</v>
      </c>
      <c r="F1566" s="25">
        <v>68.5</v>
      </c>
      <c r="G1566" s="25">
        <v>70</v>
      </c>
      <c r="H1566" s="25">
        <f t="shared" si="49"/>
        <v>0.7</v>
      </c>
      <c r="I1566" s="25">
        <v>61</v>
      </c>
      <c r="J1566" s="25" t="s">
        <v>421</v>
      </c>
      <c r="K1566" s="25">
        <v>62.3</v>
      </c>
      <c r="L1566" s="25">
        <v>44.8</v>
      </c>
      <c r="M1566" s="25" t="s">
        <v>421</v>
      </c>
      <c r="N1566" s="25">
        <v>66.099999999999994</v>
      </c>
      <c r="O1566" s="25">
        <v>64.3</v>
      </c>
      <c r="P1566" s="25">
        <v>78.400000000000006</v>
      </c>
      <c r="Q1566" s="25">
        <v>87.8</v>
      </c>
      <c r="R1566" s="25">
        <v>80</v>
      </c>
      <c r="S1566" s="25">
        <v>70</v>
      </c>
    </row>
    <row r="1567" spans="1:19" x14ac:dyDescent="0.25">
      <c r="A1567" s="25" t="s">
        <v>146</v>
      </c>
      <c r="B1567" s="25" t="str">
        <f>VLOOKUP(A1567,'Cód dos países'!$A$3:$C$199,2,FALSE)</f>
        <v>ITA</v>
      </c>
      <c r="C1567" s="25">
        <f>VLOOKUP(A1567,'Cód dos países'!$A$3:$C$199,3,FALSE)</f>
        <v>84</v>
      </c>
      <c r="D1567" s="25">
        <v>2010</v>
      </c>
      <c r="E1567">
        <f t="shared" si="48"/>
        <v>842010</v>
      </c>
      <c r="F1567" s="25">
        <v>60.3</v>
      </c>
      <c r="G1567" s="25">
        <v>50</v>
      </c>
      <c r="H1567" s="25">
        <f t="shared" si="49"/>
        <v>0.5</v>
      </c>
      <c r="I1567" s="25">
        <v>43</v>
      </c>
      <c r="J1567" s="25" t="s">
        <v>421</v>
      </c>
      <c r="K1567" s="25">
        <v>55.4</v>
      </c>
      <c r="L1567" s="25">
        <v>28.6</v>
      </c>
      <c r="M1567" s="25" t="s">
        <v>421</v>
      </c>
      <c r="N1567" s="25">
        <v>77.3</v>
      </c>
      <c r="O1567" s="25">
        <v>44.4</v>
      </c>
      <c r="P1567" s="25">
        <v>82.1</v>
      </c>
      <c r="Q1567" s="25">
        <v>87.6</v>
      </c>
      <c r="R1567" s="25">
        <v>75</v>
      </c>
      <c r="S1567" s="25">
        <v>60</v>
      </c>
    </row>
    <row r="1568" spans="1:19" x14ac:dyDescent="0.25">
      <c r="A1568" s="25" t="s">
        <v>148</v>
      </c>
      <c r="B1568" s="25" t="str">
        <f>VLOOKUP(A1568,'Cód dos países'!$A$3:$C$199,2,FALSE)</f>
        <v>JAM</v>
      </c>
      <c r="C1568" s="25">
        <f>VLOOKUP(A1568,'Cód dos países'!$A$3:$C$199,3,FALSE)</f>
        <v>85</v>
      </c>
      <c r="D1568" s="25">
        <v>2010</v>
      </c>
      <c r="E1568">
        <f t="shared" si="48"/>
        <v>852010</v>
      </c>
      <c r="F1568" s="25">
        <v>65.7</v>
      </c>
      <c r="G1568" s="25">
        <v>40</v>
      </c>
      <c r="H1568" s="25">
        <f t="shared" si="49"/>
        <v>0.4</v>
      </c>
      <c r="I1568" s="25">
        <v>30</v>
      </c>
      <c r="J1568" s="25" t="s">
        <v>421</v>
      </c>
      <c r="K1568" s="25">
        <v>75.900000000000006</v>
      </c>
      <c r="L1568" s="25">
        <v>64.7</v>
      </c>
      <c r="M1568" s="25" t="s">
        <v>421</v>
      </c>
      <c r="N1568" s="25">
        <v>86.3</v>
      </c>
      <c r="O1568" s="25">
        <v>70.2</v>
      </c>
      <c r="P1568" s="25">
        <v>72.5</v>
      </c>
      <c r="Q1568" s="25">
        <v>72.2</v>
      </c>
      <c r="R1568" s="25">
        <v>85</v>
      </c>
      <c r="S1568" s="25">
        <v>60</v>
      </c>
    </row>
    <row r="1569" spans="1:19" x14ac:dyDescent="0.25">
      <c r="A1569" s="25" t="s">
        <v>152</v>
      </c>
      <c r="B1569" s="25" t="str">
        <f>VLOOKUP(A1569,'Cód dos países'!$A$3:$C$199,2,FALSE)</f>
        <v>JPN</v>
      </c>
      <c r="C1569" s="25">
        <f>VLOOKUP(A1569,'Cód dos países'!$A$3:$C$199,3,FALSE)</f>
        <v>86</v>
      </c>
      <c r="D1569" s="25">
        <v>2010</v>
      </c>
      <c r="E1569">
        <f t="shared" si="48"/>
        <v>862010</v>
      </c>
      <c r="F1569" s="25">
        <v>72.8</v>
      </c>
      <c r="G1569" s="25">
        <v>80</v>
      </c>
      <c r="H1569" s="25">
        <f t="shared" si="49"/>
        <v>0.8</v>
      </c>
      <c r="I1569" s="25">
        <v>77</v>
      </c>
      <c r="J1569" s="25" t="s">
        <v>421</v>
      </c>
      <c r="K1569" s="25">
        <v>67</v>
      </c>
      <c r="L1569" s="25">
        <v>58.7</v>
      </c>
      <c r="M1569" s="25" t="s">
        <v>421</v>
      </c>
      <c r="N1569" s="25">
        <v>83.8</v>
      </c>
      <c r="O1569" s="25">
        <v>81.099999999999994</v>
      </c>
      <c r="P1569" s="25">
        <v>87.9</v>
      </c>
      <c r="Q1569" s="25">
        <v>82.6</v>
      </c>
      <c r="R1569" s="25">
        <v>60</v>
      </c>
      <c r="S1569" s="25">
        <v>50</v>
      </c>
    </row>
    <row r="1570" spans="1:19" x14ac:dyDescent="0.25">
      <c r="A1570" s="25" t="s">
        <v>150</v>
      </c>
      <c r="B1570" s="25" t="str">
        <f>VLOOKUP(A1570,'Cód dos países'!$A$3:$C$199,2,FALSE)</f>
        <v>JOR</v>
      </c>
      <c r="C1570" s="25">
        <f>VLOOKUP(A1570,'Cód dos países'!$A$3:$C$199,3,FALSE)</f>
        <v>87</v>
      </c>
      <c r="D1570" s="25">
        <v>2010</v>
      </c>
      <c r="E1570">
        <f t="shared" si="48"/>
        <v>872010</v>
      </c>
      <c r="F1570" s="25">
        <v>68.900000000000006</v>
      </c>
      <c r="G1570" s="25">
        <v>55</v>
      </c>
      <c r="H1570" s="25">
        <f t="shared" si="49"/>
        <v>0.55000000000000004</v>
      </c>
      <c r="I1570" s="25">
        <v>50</v>
      </c>
      <c r="J1570" s="25" t="s">
        <v>421</v>
      </c>
      <c r="K1570" s="25">
        <v>92.7</v>
      </c>
      <c r="L1570" s="25">
        <v>60.9</v>
      </c>
      <c r="M1570" s="25" t="s">
        <v>421</v>
      </c>
      <c r="N1570" s="25">
        <v>65.8</v>
      </c>
      <c r="O1570" s="25">
        <v>74.2</v>
      </c>
      <c r="P1570" s="25">
        <v>81.400000000000006</v>
      </c>
      <c r="Q1570" s="25">
        <v>78.8</v>
      </c>
      <c r="R1570" s="25">
        <v>70</v>
      </c>
      <c r="S1570" s="25">
        <v>60</v>
      </c>
    </row>
    <row r="1571" spans="1:19" x14ac:dyDescent="0.25">
      <c r="A1571" s="25" t="s">
        <v>154</v>
      </c>
      <c r="B1571" s="25" t="str">
        <f>VLOOKUP(A1571,'Cód dos países'!$A$3:$C$199,2,FALSE)</f>
        <v>KAZ</v>
      </c>
      <c r="C1571" s="25">
        <f>VLOOKUP(A1571,'Cód dos países'!$A$3:$C$199,3,FALSE)</f>
        <v>88</v>
      </c>
      <c r="D1571" s="25">
        <v>2010</v>
      </c>
      <c r="E1571">
        <f t="shared" si="48"/>
        <v>882010</v>
      </c>
      <c r="F1571" s="25">
        <v>62.1</v>
      </c>
      <c r="G1571" s="25">
        <v>35</v>
      </c>
      <c r="H1571" s="25">
        <f t="shared" si="49"/>
        <v>0.35</v>
      </c>
      <c r="I1571" s="25">
        <v>27</v>
      </c>
      <c r="J1571" s="25" t="s">
        <v>421</v>
      </c>
      <c r="K1571" s="25">
        <v>87.3</v>
      </c>
      <c r="L1571" s="25">
        <v>78.5</v>
      </c>
      <c r="M1571" s="25" t="s">
        <v>421</v>
      </c>
      <c r="N1571" s="25">
        <v>74.3</v>
      </c>
      <c r="O1571" s="25">
        <v>88.4</v>
      </c>
      <c r="P1571" s="25">
        <v>69.900000000000006</v>
      </c>
      <c r="Q1571" s="25">
        <v>80.900000000000006</v>
      </c>
      <c r="R1571" s="25">
        <v>30</v>
      </c>
      <c r="S1571" s="25">
        <v>50</v>
      </c>
    </row>
    <row r="1572" spans="1:19" x14ac:dyDescent="0.25">
      <c r="A1572" s="25" t="s">
        <v>156</v>
      </c>
      <c r="B1572" s="25" t="str">
        <f>VLOOKUP(A1572,'Cód dos países'!$A$3:$C$199,2,FALSE)</f>
        <v>KEN</v>
      </c>
      <c r="C1572" s="25">
        <f>VLOOKUP(A1572,'Cód dos países'!$A$3:$C$199,3,FALSE)</f>
        <v>89</v>
      </c>
      <c r="D1572" s="25">
        <v>2010</v>
      </c>
      <c r="E1572">
        <f t="shared" si="48"/>
        <v>892010</v>
      </c>
      <c r="F1572" s="25">
        <v>57.4</v>
      </c>
      <c r="G1572" s="25">
        <v>30</v>
      </c>
      <c r="H1572" s="25">
        <f t="shared" si="49"/>
        <v>0.3</v>
      </c>
      <c r="I1572" s="25">
        <v>22</v>
      </c>
      <c r="J1572" s="25" t="s">
        <v>421</v>
      </c>
      <c r="K1572" s="25">
        <v>77.599999999999994</v>
      </c>
      <c r="L1572" s="25">
        <v>72.8</v>
      </c>
      <c r="M1572" s="25" t="s">
        <v>421</v>
      </c>
      <c r="N1572" s="25">
        <v>62.2</v>
      </c>
      <c r="O1572" s="25">
        <v>62.9</v>
      </c>
      <c r="P1572" s="25">
        <v>73.2</v>
      </c>
      <c r="Q1572" s="25">
        <v>72.8</v>
      </c>
      <c r="R1572" s="25">
        <v>50</v>
      </c>
      <c r="S1572" s="25">
        <v>50</v>
      </c>
    </row>
    <row r="1573" spans="1:19" x14ac:dyDescent="0.25">
      <c r="A1573" s="25" t="s">
        <v>356</v>
      </c>
      <c r="B1573" s="25" t="str">
        <f>VLOOKUP(A1573,'Cód dos países'!$A$3:$C$199,2,FALSE)</f>
        <v>KIR</v>
      </c>
      <c r="C1573" s="25">
        <f>VLOOKUP(A1573,'Cód dos países'!$A$3:$C$199,3,FALSE)</f>
        <v>90</v>
      </c>
      <c r="D1573" s="25">
        <v>2010</v>
      </c>
      <c r="E1573">
        <f t="shared" si="48"/>
        <v>902010</v>
      </c>
      <c r="F1573" s="25">
        <v>44.8</v>
      </c>
      <c r="G1573" s="25">
        <v>30</v>
      </c>
      <c r="H1573" s="25">
        <f t="shared" si="49"/>
        <v>0.3</v>
      </c>
      <c r="I1573" s="25">
        <v>28</v>
      </c>
      <c r="J1573" s="25" t="s">
        <v>421</v>
      </c>
      <c r="K1573" s="25">
        <v>60.3</v>
      </c>
      <c r="L1573" s="25">
        <v>0</v>
      </c>
      <c r="M1573" s="25" t="s">
        <v>421</v>
      </c>
      <c r="N1573" s="25">
        <v>62.9</v>
      </c>
      <c r="O1573" s="25">
        <v>85.1</v>
      </c>
      <c r="P1573" s="25">
        <v>71.099999999999994</v>
      </c>
      <c r="Q1573" s="25">
        <v>55.4</v>
      </c>
      <c r="R1573" s="25">
        <v>25</v>
      </c>
      <c r="S1573" s="25">
        <v>30</v>
      </c>
    </row>
    <row r="1574" spans="1:19" x14ac:dyDescent="0.25">
      <c r="A1574" s="25" t="s">
        <v>163</v>
      </c>
      <c r="B1574" s="25" t="str">
        <f>VLOOKUP(A1574,'Cód dos países'!$A$3:$C$199,2,FALSE)</f>
        <v>KWT</v>
      </c>
      <c r="C1574" s="25">
        <f>VLOOKUP(A1574,'Cód dos países'!$A$3:$C$199,3,FALSE)</f>
        <v>94</v>
      </c>
      <c r="D1574" s="25">
        <v>2010</v>
      </c>
      <c r="E1574">
        <f t="shared" si="48"/>
        <v>942010</v>
      </c>
      <c r="F1574" s="25">
        <v>64.900000000000006</v>
      </c>
      <c r="G1574" s="25">
        <v>50</v>
      </c>
      <c r="H1574" s="25">
        <f t="shared" si="49"/>
        <v>0.5</v>
      </c>
      <c r="I1574" s="25">
        <v>41</v>
      </c>
      <c r="J1574" s="25" t="s">
        <v>421</v>
      </c>
      <c r="K1574" s="25">
        <v>99.9</v>
      </c>
      <c r="L1574" s="25">
        <v>69.7</v>
      </c>
      <c r="M1574" s="25" t="s">
        <v>421</v>
      </c>
      <c r="N1574" s="25">
        <v>64.400000000000006</v>
      </c>
      <c r="O1574" s="25">
        <v>67.900000000000006</v>
      </c>
      <c r="P1574" s="25">
        <v>69.3</v>
      </c>
      <c r="Q1574" s="25">
        <v>81.599999999999994</v>
      </c>
      <c r="R1574" s="25">
        <v>55</v>
      </c>
      <c r="S1574" s="25">
        <v>50</v>
      </c>
    </row>
    <row r="1575" spans="1:19" x14ac:dyDescent="0.25">
      <c r="A1575" s="25" t="s">
        <v>158</v>
      </c>
      <c r="B1575" s="25" t="str">
        <f>VLOOKUP(A1575,'Cód dos países'!$A$3:$C$199,2,FALSE)</f>
        <v>KGZ</v>
      </c>
      <c r="C1575" s="25">
        <f>VLOOKUP(A1575,'Cód dos países'!$A$3:$C$199,3,FALSE)</f>
        <v>95</v>
      </c>
      <c r="D1575" s="25">
        <v>2010</v>
      </c>
      <c r="E1575">
        <f t="shared" si="48"/>
        <v>952010</v>
      </c>
      <c r="F1575" s="25">
        <v>61.1</v>
      </c>
      <c r="G1575" s="25">
        <v>25</v>
      </c>
      <c r="H1575" s="25">
        <f t="shared" si="49"/>
        <v>0.25</v>
      </c>
      <c r="I1575" s="25">
        <v>19</v>
      </c>
      <c r="J1575" s="25" t="s">
        <v>421</v>
      </c>
      <c r="K1575" s="25">
        <v>92.6</v>
      </c>
      <c r="L1575" s="25">
        <v>74.2</v>
      </c>
      <c r="M1575" s="25" t="s">
        <v>421</v>
      </c>
      <c r="N1575" s="25">
        <v>75.400000000000006</v>
      </c>
      <c r="O1575" s="25">
        <v>88.1</v>
      </c>
      <c r="P1575" s="25">
        <v>68.599999999999994</v>
      </c>
      <c r="Q1575" s="25">
        <v>63.2</v>
      </c>
      <c r="R1575" s="25">
        <v>55</v>
      </c>
      <c r="S1575" s="25">
        <v>50</v>
      </c>
    </row>
    <row r="1576" spans="1:19" x14ac:dyDescent="0.25">
      <c r="A1576" s="25" t="s">
        <v>165</v>
      </c>
      <c r="B1576" s="25" t="str">
        <f>VLOOKUP(A1576,'Cód dos países'!$A$3:$C$199,2,FALSE)</f>
        <v>LAO</v>
      </c>
      <c r="C1576" s="25">
        <f>VLOOKUP(A1576,'Cód dos países'!$A$3:$C$199,3,FALSE)</f>
        <v>96</v>
      </c>
      <c r="D1576" s="25">
        <v>2010</v>
      </c>
      <c r="E1576">
        <f t="shared" si="48"/>
        <v>962010</v>
      </c>
      <c r="F1576" s="25">
        <v>51.3</v>
      </c>
      <c r="G1576" s="25">
        <v>20</v>
      </c>
      <c r="H1576" s="25">
        <f t="shared" si="49"/>
        <v>0.2</v>
      </c>
      <c r="I1576" s="25">
        <v>20</v>
      </c>
      <c r="J1576" s="25" t="s">
        <v>421</v>
      </c>
      <c r="K1576" s="25">
        <v>79.900000000000006</v>
      </c>
      <c r="L1576" s="25">
        <v>90.1</v>
      </c>
      <c r="M1576" s="25" t="s">
        <v>421</v>
      </c>
      <c r="N1576" s="25">
        <v>58.8</v>
      </c>
      <c r="O1576" s="25">
        <v>49.9</v>
      </c>
      <c r="P1576" s="25">
        <v>80.400000000000006</v>
      </c>
      <c r="Q1576" s="25">
        <v>68.400000000000006</v>
      </c>
      <c r="R1576" s="25">
        <v>25</v>
      </c>
      <c r="S1576" s="25">
        <v>20</v>
      </c>
    </row>
    <row r="1577" spans="1:19" x14ac:dyDescent="0.25">
      <c r="A1577" s="25" t="s">
        <v>181</v>
      </c>
      <c r="B1577" s="25" t="str">
        <f>VLOOKUP(A1577,'Cód dos países'!$A$3:$C$199,2,FALSE)</f>
        <v>LVA</v>
      </c>
      <c r="C1577" s="25">
        <f>VLOOKUP(A1577,'Cód dos países'!$A$3:$C$199,3,FALSE)</f>
        <v>97</v>
      </c>
      <c r="D1577" s="25">
        <v>2010</v>
      </c>
      <c r="E1577">
        <f t="shared" si="48"/>
        <v>972010</v>
      </c>
      <c r="F1577" s="25">
        <v>65.8</v>
      </c>
      <c r="G1577" s="25">
        <v>50</v>
      </c>
      <c r="H1577" s="25">
        <f t="shared" si="49"/>
        <v>0.5</v>
      </c>
      <c r="I1577" s="25">
        <v>45</v>
      </c>
      <c r="J1577" s="25" t="s">
        <v>421</v>
      </c>
      <c r="K1577" s="25">
        <v>82.5</v>
      </c>
      <c r="L1577" s="25">
        <v>55.5</v>
      </c>
      <c r="M1577" s="25" t="s">
        <v>421</v>
      </c>
      <c r="N1577" s="25">
        <v>72.8</v>
      </c>
      <c r="O1577" s="25">
        <v>61.3</v>
      </c>
      <c r="P1577" s="25">
        <v>73.5</v>
      </c>
      <c r="Q1577" s="25">
        <v>87.6</v>
      </c>
      <c r="R1577" s="25">
        <v>80</v>
      </c>
      <c r="S1577" s="25">
        <v>50</v>
      </c>
    </row>
    <row r="1578" spans="1:19" x14ac:dyDescent="0.25">
      <c r="A1578" s="25" t="s">
        <v>167</v>
      </c>
      <c r="B1578" s="25" t="str">
        <f>VLOOKUP(A1578,'Cód dos países'!$A$3:$C$199,2,FALSE)</f>
        <v>LBN</v>
      </c>
      <c r="C1578" s="25">
        <f>VLOOKUP(A1578,'Cód dos países'!$A$3:$C$199,3,FALSE)</f>
        <v>98</v>
      </c>
      <c r="D1578" s="25">
        <v>2010</v>
      </c>
      <c r="E1578">
        <f t="shared" si="48"/>
        <v>982010</v>
      </c>
      <c r="F1578" s="25">
        <v>60.1</v>
      </c>
      <c r="G1578" s="25">
        <v>25</v>
      </c>
      <c r="H1578" s="25">
        <f t="shared" si="49"/>
        <v>0.25</v>
      </c>
      <c r="I1578" s="25">
        <v>25</v>
      </c>
      <c r="J1578" s="25" t="s">
        <v>421</v>
      </c>
      <c r="K1578" s="25">
        <v>91</v>
      </c>
      <c r="L1578" s="25">
        <v>64.900000000000006</v>
      </c>
      <c r="M1578" s="25" t="s">
        <v>421</v>
      </c>
      <c r="N1578" s="25">
        <v>57.5</v>
      </c>
      <c r="O1578" s="25">
        <v>59</v>
      </c>
      <c r="P1578" s="25">
        <v>77.7</v>
      </c>
      <c r="Q1578" s="25">
        <v>80.5</v>
      </c>
      <c r="R1578" s="25">
        <v>60</v>
      </c>
      <c r="S1578" s="25">
        <v>60</v>
      </c>
    </row>
    <row r="1579" spans="1:19" x14ac:dyDescent="0.25">
      <c r="A1579" s="25" t="s">
        <v>175</v>
      </c>
      <c r="B1579" s="25" t="str">
        <f>VLOOKUP(A1579,'Cód dos países'!$A$3:$C$199,2,FALSE)</f>
        <v>LSO</v>
      </c>
      <c r="C1579" s="25">
        <f>VLOOKUP(A1579,'Cód dos países'!$A$3:$C$199,3,FALSE)</f>
        <v>99</v>
      </c>
      <c r="D1579" s="25">
        <v>2010</v>
      </c>
      <c r="E1579">
        <f t="shared" si="48"/>
        <v>992010</v>
      </c>
      <c r="F1579" s="25">
        <v>47.5</v>
      </c>
      <c r="G1579" s="25">
        <v>40</v>
      </c>
      <c r="H1579" s="25">
        <f t="shared" si="49"/>
        <v>0.4</v>
      </c>
      <c r="I1579" s="25">
        <v>33</v>
      </c>
      <c r="J1579" s="25" t="s">
        <v>421</v>
      </c>
      <c r="K1579" s="25">
        <v>48.2</v>
      </c>
      <c r="L1579" s="25">
        <v>21.4</v>
      </c>
      <c r="M1579" s="25" t="s">
        <v>421</v>
      </c>
      <c r="N1579" s="25">
        <v>58.9</v>
      </c>
      <c r="O1579" s="25">
        <v>63.7</v>
      </c>
      <c r="P1579" s="25">
        <v>71.599999999999994</v>
      </c>
      <c r="Q1579" s="25">
        <v>63.6</v>
      </c>
      <c r="R1579" s="25">
        <v>35</v>
      </c>
      <c r="S1579" s="25">
        <v>40</v>
      </c>
    </row>
    <row r="1580" spans="1:19" x14ac:dyDescent="0.25">
      <c r="A1580" s="25" t="s">
        <v>169</v>
      </c>
      <c r="B1580" s="25" t="str">
        <f>VLOOKUP(A1580,'Cód dos países'!$A$3:$C$199,2,FALSE)</f>
        <v>LBR</v>
      </c>
      <c r="C1580" s="25">
        <f>VLOOKUP(A1580,'Cód dos países'!$A$3:$C$199,3,FALSE)</f>
        <v>100</v>
      </c>
      <c r="D1580" s="25">
        <v>2010</v>
      </c>
      <c r="E1580">
        <f t="shared" si="48"/>
        <v>1002010</v>
      </c>
      <c r="F1580" s="25">
        <v>46.5</v>
      </c>
      <c r="G1580" s="25">
        <v>30</v>
      </c>
      <c r="H1580" s="25">
        <f t="shared" si="49"/>
        <v>0.3</v>
      </c>
      <c r="I1580" s="25">
        <v>31</v>
      </c>
      <c r="J1580" s="25" t="s">
        <v>421</v>
      </c>
      <c r="K1580" s="25">
        <v>73.3</v>
      </c>
      <c r="L1580" s="25">
        <v>66.5</v>
      </c>
      <c r="M1580" s="25" t="s">
        <v>421</v>
      </c>
      <c r="N1580" s="25">
        <v>51.8</v>
      </c>
      <c r="O1580" s="25">
        <v>48.9</v>
      </c>
      <c r="P1580" s="25">
        <v>69.5</v>
      </c>
      <c r="Q1580" s="25">
        <v>53.8</v>
      </c>
      <c r="R1580" s="25">
        <v>20</v>
      </c>
      <c r="S1580" s="25">
        <v>20</v>
      </c>
    </row>
    <row r="1581" spans="1:19" x14ac:dyDescent="0.25">
      <c r="A1581" s="25" t="s">
        <v>171</v>
      </c>
      <c r="B1581" s="25" t="str">
        <f>VLOOKUP(A1581,'Cód dos países'!$A$3:$C$199,2,FALSE)</f>
        <v>LBY</v>
      </c>
      <c r="C1581" s="25">
        <f>VLOOKUP(A1581,'Cód dos países'!$A$3:$C$199,3,FALSE)</f>
        <v>101</v>
      </c>
      <c r="D1581" s="25">
        <v>2010</v>
      </c>
      <c r="E1581">
        <f t="shared" si="48"/>
        <v>1012010</v>
      </c>
      <c r="F1581" s="25">
        <v>38.6</v>
      </c>
      <c r="G1581" s="25">
        <v>10</v>
      </c>
      <c r="H1581" s="25">
        <f t="shared" si="49"/>
        <v>0.1</v>
      </c>
      <c r="I1581" s="25">
        <v>25</v>
      </c>
      <c r="J1581" s="25" t="s">
        <v>421</v>
      </c>
      <c r="K1581" s="25">
        <v>80.3</v>
      </c>
      <c r="L1581" s="25">
        <v>44.5</v>
      </c>
      <c r="M1581" s="25" t="s">
        <v>421</v>
      </c>
      <c r="N1581" s="25">
        <v>20</v>
      </c>
      <c r="O1581" s="25">
        <v>20</v>
      </c>
      <c r="P1581" s="25">
        <v>71</v>
      </c>
      <c r="Q1581" s="25">
        <v>85</v>
      </c>
      <c r="R1581" s="25">
        <v>10</v>
      </c>
      <c r="S1581" s="25">
        <v>20</v>
      </c>
    </row>
    <row r="1582" spans="1:19" x14ac:dyDescent="0.25">
      <c r="A1582" s="25" t="s">
        <v>359</v>
      </c>
      <c r="B1582" s="25" t="str">
        <f>VLOOKUP(A1582,'Cód dos países'!$A$3:$C$199,2,FALSE)</f>
        <v>LIE</v>
      </c>
      <c r="C1582" s="25">
        <f>VLOOKUP(A1582,'Cód dos países'!$A$3:$C$199,3,FALSE)</f>
        <v>102</v>
      </c>
      <c r="D1582" s="25">
        <v>2010</v>
      </c>
      <c r="E1582">
        <f t="shared" si="48"/>
        <v>1022010</v>
      </c>
      <c r="F1582" s="25" t="s">
        <v>421</v>
      </c>
      <c r="H1582" s="25" t="str">
        <f t="shared" si="49"/>
        <v/>
      </c>
      <c r="I1582" s="25" t="s">
        <v>421</v>
      </c>
      <c r="J1582" s="25" t="s">
        <v>421</v>
      </c>
      <c r="K1582" s="25" t="s">
        <v>421</v>
      </c>
      <c r="L1582" s="25" t="s">
        <v>421</v>
      </c>
      <c r="M1582" s="25" t="s">
        <v>421</v>
      </c>
      <c r="N1582" s="25" t="s">
        <v>421</v>
      </c>
      <c r="O1582" s="25" t="s">
        <v>421</v>
      </c>
      <c r="P1582" s="25" t="s">
        <v>421</v>
      </c>
      <c r="Q1582" s="25" t="s">
        <v>421</v>
      </c>
      <c r="R1582" s="25" t="s">
        <v>421</v>
      </c>
      <c r="S1582" s="25" t="s">
        <v>421</v>
      </c>
    </row>
    <row r="1583" spans="1:19" x14ac:dyDescent="0.25">
      <c r="A1583" s="25" t="s">
        <v>177</v>
      </c>
      <c r="B1583" s="25" t="str">
        <f>VLOOKUP(A1583,'Cód dos países'!$A$3:$C$199,2,FALSE)</f>
        <v>LTU</v>
      </c>
      <c r="C1583" s="25">
        <f>VLOOKUP(A1583,'Cód dos países'!$A$3:$C$199,3,FALSE)</f>
        <v>103</v>
      </c>
      <c r="D1583" s="25">
        <v>2010</v>
      </c>
      <c r="E1583">
        <f t="shared" si="48"/>
        <v>1032010</v>
      </c>
      <c r="F1583" s="25">
        <v>71.3</v>
      </c>
      <c r="G1583" s="25">
        <v>60</v>
      </c>
      <c r="H1583" s="25">
        <f t="shared" si="49"/>
        <v>0.6</v>
      </c>
      <c r="I1583" s="25">
        <v>49</v>
      </c>
      <c r="J1583" s="25" t="s">
        <v>421</v>
      </c>
      <c r="K1583" s="25">
        <v>86.1</v>
      </c>
      <c r="L1583" s="25">
        <v>58</v>
      </c>
      <c r="M1583" s="25" t="s">
        <v>421</v>
      </c>
      <c r="N1583" s="25">
        <v>81.7</v>
      </c>
      <c r="O1583" s="25">
        <v>55.6</v>
      </c>
      <c r="P1583" s="25">
        <v>74.5</v>
      </c>
      <c r="Q1583" s="25">
        <v>87.6</v>
      </c>
      <c r="R1583" s="25">
        <v>80</v>
      </c>
      <c r="S1583" s="25">
        <v>80</v>
      </c>
    </row>
    <row r="1584" spans="1:19" x14ac:dyDescent="0.25">
      <c r="A1584" s="25" t="s">
        <v>179</v>
      </c>
      <c r="B1584" s="25" t="str">
        <f>VLOOKUP(A1584,'Cód dos países'!$A$3:$C$199,2,FALSE)</f>
        <v>LUX</v>
      </c>
      <c r="C1584" s="25">
        <f>VLOOKUP(A1584,'Cód dos países'!$A$3:$C$199,3,FALSE)</f>
        <v>104</v>
      </c>
      <c r="D1584" s="25">
        <v>2010</v>
      </c>
      <c r="E1584">
        <f t="shared" si="48"/>
        <v>1042010</v>
      </c>
      <c r="F1584" s="25">
        <v>76.2</v>
      </c>
      <c r="G1584" s="25">
        <v>90</v>
      </c>
      <c r="H1584" s="25">
        <f t="shared" si="49"/>
        <v>0.9</v>
      </c>
      <c r="I1584" s="25">
        <v>82</v>
      </c>
      <c r="J1584" s="25" t="s">
        <v>421</v>
      </c>
      <c r="K1584" s="25">
        <v>66.7</v>
      </c>
      <c r="L1584" s="25">
        <v>58.5</v>
      </c>
      <c r="M1584" s="25" t="s">
        <v>421</v>
      </c>
      <c r="N1584" s="25">
        <v>76.400000000000006</v>
      </c>
      <c r="O1584" s="25">
        <v>44.1</v>
      </c>
      <c r="P1584" s="25">
        <v>82.1</v>
      </c>
      <c r="Q1584" s="25">
        <v>87.6</v>
      </c>
      <c r="R1584" s="25">
        <v>95</v>
      </c>
      <c r="S1584" s="25">
        <v>80</v>
      </c>
    </row>
    <row r="1585" spans="1:19" x14ac:dyDescent="0.25">
      <c r="A1585" s="25" t="s">
        <v>422</v>
      </c>
      <c r="B1585" s="25" t="e">
        <f>VLOOKUP(A1585,'Cód dos países'!$A$3:$C$199,2,FALSE)</f>
        <v>#N/A</v>
      </c>
      <c r="C1585" s="25" t="e">
        <f>VLOOKUP(A1585,'Cód dos países'!$A$3:$C$199,3,FALSE)</f>
        <v>#N/A</v>
      </c>
      <c r="D1585" s="25">
        <v>2010</v>
      </c>
      <c r="E1585" t="e">
        <f t="shared" si="48"/>
        <v>#N/A</v>
      </c>
      <c r="F1585" s="25">
        <v>73.099999999999994</v>
      </c>
      <c r="G1585" s="25">
        <v>60</v>
      </c>
      <c r="H1585" s="25">
        <f t="shared" si="49"/>
        <v>0.6</v>
      </c>
      <c r="I1585" s="25">
        <v>53</v>
      </c>
      <c r="J1585" s="25" t="s">
        <v>421</v>
      </c>
      <c r="K1585" s="25">
        <v>76.599999999999994</v>
      </c>
      <c r="L1585" s="25">
        <v>93.3</v>
      </c>
      <c r="M1585" s="25" t="s">
        <v>421</v>
      </c>
      <c r="N1585" s="25">
        <v>60</v>
      </c>
      <c r="O1585" s="25">
        <v>60</v>
      </c>
      <c r="P1585" s="25">
        <v>83.4</v>
      </c>
      <c r="Q1585" s="25">
        <v>90</v>
      </c>
      <c r="R1585" s="25">
        <v>85</v>
      </c>
      <c r="S1585" s="25">
        <v>70</v>
      </c>
    </row>
    <row r="1586" spans="1:19" x14ac:dyDescent="0.25">
      <c r="A1586" s="25" t="s">
        <v>193</v>
      </c>
      <c r="B1586" s="25" t="str">
        <f>VLOOKUP(A1586,'Cód dos países'!$A$3:$C$199,2,FALSE)</f>
        <v>MKD</v>
      </c>
      <c r="C1586" s="25">
        <f>VLOOKUP(A1586,'Cód dos países'!$A$3:$C$199,3,FALSE)</f>
        <v>105</v>
      </c>
      <c r="D1586" s="25">
        <v>2010</v>
      </c>
      <c r="E1586">
        <f t="shared" si="48"/>
        <v>1052010</v>
      </c>
      <c r="F1586" s="25">
        <v>66</v>
      </c>
      <c r="G1586" s="25">
        <v>35</v>
      </c>
      <c r="H1586" s="25">
        <f t="shared" si="49"/>
        <v>0.35</v>
      </c>
      <c r="I1586" s="25">
        <v>38</v>
      </c>
      <c r="J1586" s="25" t="s">
        <v>421</v>
      </c>
      <c r="K1586" s="25">
        <v>90</v>
      </c>
      <c r="L1586" s="25">
        <v>64.3</v>
      </c>
      <c r="M1586" s="25" t="s">
        <v>421</v>
      </c>
      <c r="N1586" s="25">
        <v>64.599999999999994</v>
      </c>
      <c r="O1586" s="25">
        <v>79.7</v>
      </c>
      <c r="P1586" s="25">
        <v>84.5</v>
      </c>
      <c r="Q1586" s="25">
        <v>83.6</v>
      </c>
      <c r="R1586" s="25">
        <v>60</v>
      </c>
      <c r="S1586" s="25">
        <v>60</v>
      </c>
    </row>
    <row r="1587" spans="1:19" x14ac:dyDescent="0.25">
      <c r="A1587" s="25" t="s">
        <v>187</v>
      </c>
      <c r="B1587" s="25" t="str">
        <f>VLOOKUP(A1587,'Cód dos países'!$A$3:$C$199,2,FALSE)</f>
        <v>MDG</v>
      </c>
      <c r="C1587" s="25">
        <f>VLOOKUP(A1587,'Cód dos países'!$A$3:$C$199,3,FALSE)</f>
        <v>106</v>
      </c>
      <c r="D1587" s="25">
        <v>2010</v>
      </c>
      <c r="E1587">
        <f t="shared" si="48"/>
        <v>1062010</v>
      </c>
      <c r="F1587" s="25">
        <v>61.2</v>
      </c>
      <c r="G1587" s="25">
        <v>40</v>
      </c>
      <c r="H1587" s="25">
        <f t="shared" si="49"/>
        <v>0.4</v>
      </c>
      <c r="I1587" s="25">
        <v>30</v>
      </c>
      <c r="J1587" s="25" t="s">
        <v>421</v>
      </c>
      <c r="K1587" s="25">
        <v>87.8</v>
      </c>
      <c r="L1587" s="25">
        <v>89.7</v>
      </c>
      <c r="M1587" s="25" t="s">
        <v>421</v>
      </c>
      <c r="N1587" s="25">
        <v>60</v>
      </c>
      <c r="O1587" s="25">
        <v>50.7</v>
      </c>
      <c r="P1587" s="25">
        <v>75.900000000000006</v>
      </c>
      <c r="Q1587" s="25">
        <v>73.2</v>
      </c>
      <c r="R1587" s="25">
        <v>55</v>
      </c>
      <c r="S1587" s="25">
        <v>50</v>
      </c>
    </row>
    <row r="1588" spans="1:19" x14ac:dyDescent="0.25">
      <c r="A1588" s="25" t="s">
        <v>209</v>
      </c>
      <c r="B1588" s="25" t="str">
        <f>VLOOKUP(A1588,'Cód dos países'!$A$3:$C$199,2,FALSE)</f>
        <v>MWI</v>
      </c>
      <c r="C1588" s="25">
        <f>VLOOKUP(A1588,'Cód dos países'!$A$3:$C$199,3,FALSE)</f>
        <v>107</v>
      </c>
      <c r="D1588" s="25">
        <v>2010</v>
      </c>
      <c r="E1588">
        <f t="shared" si="48"/>
        <v>1072010</v>
      </c>
      <c r="F1588" s="25">
        <v>55.8</v>
      </c>
      <c r="G1588" s="25">
        <v>45</v>
      </c>
      <c r="H1588" s="25">
        <f t="shared" si="49"/>
        <v>0.45</v>
      </c>
      <c r="I1588" s="25">
        <v>33</v>
      </c>
      <c r="J1588" s="25" t="s">
        <v>421</v>
      </c>
      <c r="K1588" s="25">
        <v>79.3</v>
      </c>
      <c r="L1588" s="25">
        <v>56.7</v>
      </c>
      <c r="M1588" s="25" t="s">
        <v>421</v>
      </c>
      <c r="N1588" s="25">
        <v>42.4</v>
      </c>
      <c r="O1588" s="25">
        <v>59.1</v>
      </c>
      <c r="P1588" s="25">
        <v>71.599999999999994</v>
      </c>
      <c r="Q1588" s="25">
        <v>71</v>
      </c>
      <c r="R1588" s="25">
        <v>50</v>
      </c>
      <c r="S1588" s="25">
        <v>50</v>
      </c>
    </row>
    <row r="1589" spans="1:19" x14ac:dyDescent="0.25">
      <c r="A1589" s="25" t="s">
        <v>211</v>
      </c>
      <c r="B1589" s="25" t="str">
        <f>VLOOKUP(A1589,'Cód dos países'!$A$3:$C$199,2,FALSE)</f>
        <v>MYS</v>
      </c>
      <c r="C1589" s="25">
        <f>VLOOKUP(A1589,'Cód dos países'!$A$3:$C$199,3,FALSE)</f>
        <v>108</v>
      </c>
      <c r="D1589" s="25">
        <v>2010</v>
      </c>
      <c r="E1589">
        <f t="shared" si="48"/>
        <v>1082010</v>
      </c>
      <c r="F1589" s="25">
        <v>66.3</v>
      </c>
      <c r="G1589" s="25">
        <v>50</v>
      </c>
      <c r="H1589" s="25">
        <f t="shared" si="49"/>
        <v>0.5</v>
      </c>
      <c r="I1589" s="25">
        <v>45</v>
      </c>
      <c r="J1589" s="25" t="s">
        <v>421</v>
      </c>
      <c r="K1589" s="25">
        <v>84.6</v>
      </c>
      <c r="L1589" s="25">
        <v>79.2</v>
      </c>
      <c r="M1589" s="25" t="s">
        <v>421</v>
      </c>
      <c r="N1589" s="25">
        <v>69.7</v>
      </c>
      <c r="O1589" s="25">
        <v>79.2</v>
      </c>
      <c r="P1589" s="25">
        <v>81.3</v>
      </c>
      <c r="Q1589" s="25">
        <v>78.7</v>
      </c>
      <c r="R1589" s="25">
        <v>45</v>
      </c>
      <c r="S1589" s="25">
        <v>50</v>
      </c>
    </row>
    <row r="1590" spans="1:19" x14ac:dyDescent="0.25">
      <c r="A1590" s="25" t="s">
        <v>189</v>
      </c>
      <c r="B1590" s="25" t="str">
        <f>VLOOKUP(A1590,'Cód dos países'!$A$3:$C$199,2,FALSE)</f>
        <v>MDV</v>
      </c>
      <c r="C1590" s="25">
        <f>VLOOKUP(A1590,'Cód dos países'!$A$3:$C$199,3,FALSE)</f>
        <v>109</v>
      </c>
      <c r="D1590" s="25">
        <v>2010</v>
      </c>
      <c r="E1590">
        <f t="shared" si="48"/>
        <v>1092010</v>
      </c>
      <c r="F1590" s="25">
        <v>48.3</v>
      </c>
      <c r="G1590" s="25">
        <v>25</v>
      </c>
      <c r="H1590" s="25">
        <f t="shared" si="49"/>
        <v>0.25</v>
      </c>
      <c r="I1590" s="25">
        <v>25</v>
      </c>
      <c r="J1590" s="25" t="s">
        <v>421</v>
      </c>
      <c r="K1590" s="25">
        <v>95.6</v>
      </c>
      <c r="L1590" s="25">
        <v>0</v>
      </c>
      <c r="M1590" s="25" t="s">
        <v>421</v>
      </c>
      <c r="N1590" s="25">
        <v>81.5</v>
      </c>
      <c r="O1590" s="25">
        <v>73.400000000000006</v>
      </c>
      <c r="P1590" s="25">
        <v>74.099999999999994</v>
      </c>
      <c r="Q1590" s="25">
        <v>43.8</v>
      </c>
      <c r="R1590" s="25">
        <v>35</v>
      </c>
      <c r="S1590" s="25">
        <v>30</v>
      </c>
    </row>
    <row r="1591" spans="1:19" x14ac:dyDescent="0.25">
      <c r="A1591" s="25" t="s">
        <v>195</v>
      </c>
      <c r="B1591" s="25" t="str">
        <f>VLOOKUP(A1591,'Cód dos países'!$A$3:$C$199,2,FALSE)</f>
        <v>MLI</v>
      </c>
      <c r="C1591" s="25">
        <f>VLOOKUP(A1591,'Cód dos países'!$A$3:$C$199,3,FALSE)</f>
        <v>110</v>
      </c>
      <c r="D1591" s="25">
        <v>2010</v>
      </c>
      <c r="E1591">
        <f t="shared" si="48"/>
        <v>1102010</v>
      </c>
      <c r="F1591" s="25">
        <v>56.3</v>
      </c>
      <c r="G1591" s="25">
        <v>30</v>
      </c>
      <c r="H1591" s="25">
        <f t="shared" si="49"/>
        <v>0.3</v>
      </c>
      <c r="I1591" s="25">
        <v>28</v>
      </c>
      <c r="J1591" s="25" t="s">
        <v>421</v>
      </c>
      <c r="K1591" s="25">
        <v>60.5</v>
      </c>
      <c r="L1591" s="25">
        <v>86.5</v>
      </c>
      <c r="M1591" s="25" t="s">
        <v>421</v>
      </c>
      <c r="N1591" s="25">
        <v>51.2</v>
      </c>
      <c r="O1591" s="25">
        <v>65.8</v>
      </c>
      <c r="P1591" s="25">
        <v>77.599999999999994</v>
      </c>
      <c r="Q1591" s="25">
        <v>73.2</v>
      </c>
      <c r="R1591" s="25">
        <v>50</v>
      </c>
      <c r="S1591" s="25">
        <v>40</v>
      </c>
    </row>
    <row r="1592" spans="1:19" x14ac:dyDescent="0.25">
      <c r="A1592" s="25" t="s">
        <v>197</v>
      </c>
      <c r="B1592" s="25" t="str">
        <f>VLOOKUP(A1592,'Cód dos países'!$A$3:$C$199,2,FALSE)</f>
        <v>MLT</v>
      </c>
      <c r="C1592" s="25">
        <f>VLOOKUP(A1592,'Cód dos países'!$A$3:$C$199,3,FALSE)</f>
        <v>111</v>
      </c>
      <c r="D1592" s="25">
        <v>2010</v>
      </c>
      <c r="E1592">
        <f t="shared" si="48"/>
        <v>1112010</v>
      </c>
      <c r="F1592" s="25">
        <v>65.7</v>
      </c>
      <c r="G1592" s="25">
        <v>70</v>
      </c>
      <c r="H1592" s="25">
        <f t="shared" si="49"/>
        <v>0.7</v>
      </c>
      <c r="I1592" s="25">
        <v>52</v>
      </c>
      <c r="J1592" s="25" t="s">
        <v>421</v>
      </c>
      <c r="K1592" s="25">
        <v>62.5</v>
      </c>
      <c r="L1592" s="25">
        <v>39.799999999999997</v>
      </c>
      <c r="M1592" s="25" t="s">
        <v>421</v>
      </c>
      <c r="N1592" s="25">
        <v>70</v>
      </c>
      <c r="O1592" s="25">
        <v>60</v>
      </c>
      <c r="P1592" s="25">
        <v>80.099999999999994</v>
      </c>
      <c r="Q1592" s="25">
        <v>87.6</v>
      </c>
      <c r="R1592" s="25">
        <v>75</v>
      </c>
      <c r="S1592" s="25">
        <v>60</v>
      </c>
    </row>
    <row r="1593" spans="1:19" x14ac:dyDescent="0.25">
      <c r="A1593" s="25" t="s">
        <v>205</v>
      </c>
      <c r="B1593" s="25" t="str">
        <f>VLOOKUP(A1593,'Cód dos países'!$A$3:$C$199,2,FALSE)</f>
        <v>MRT</v>
      </c>
      <c r="C1593" s="25">
        <f>VLOOKUP(A1593,'Cód dos países'!$A$3:$C$199,3,FALSE)</f>
        <v>113</v>
      </c>
      <c r="D1593" s="25">
        <v>2010</v>
      </c>
      <c r="E1593">
        <f t="shared" si="48"/>
        <v>1132010</v>
      </c>
      <c r="F1593" s="25">
        <v>52.1</v>
      </c>
      <c r="G1593" s="25">
        <v>25</v>
      </c>
      <c r="H1593" s="25">
        <f t="shared" si="49"/>
        <v>0.25</v>
      </c>
      <c r="I1593" s="25">
        <v>25</v>
      </c>
      <c r="J1593" s="25" t="s">
        <v>421</v>
      </c>
      <c r="K1593" s="25">
        <v>81.099999999999994</v>
      </c>
      <c r="L1593" s="25">
        <v>73.900000000000006</v>
      </c>
      <c r="M1593" s="25" t="s">
        <v>421</v>
      </c>
      <c r="N1593" s="25">
        <v>48.3</v>
      </c>
      <c r="O1593" s="25">
        <v>50.3</v>
      </c>
      <c r="P1593" s="25">
        <v>77.400000000000006</v>
      </c>
      <c r="Q1593" s="25">
        <v>69.900000000000006</v>
      </c>
      <c r="R1593" s="25">
        <v>30</v>
      </c>
      <c r="S1593" s="25">
        <v>40</v>
      </c>
    </row>
    <row r="1594" spans="1:19" x14ac:dyDescent="0.25">
      <c r="A1594" s="25" t="s">
        <v>207</v>
      </c>
      <c r="B1594" s="25" t="str">
        <f>VLOOKUP(A1594,'Cód dos países'!$A$3:$C$199,2,FALSE)</f>
        <v>MUS</v>
      </c>
      <c r="C1594" s="25">
        <f>VLOOKUP(A1594,'Cód dos países'!$A$3:$C$199,3,FALSE)</f>
        <v>114</v>
      </c>
      <c r="D1594" s="25">
        <v>2010</v>
      </c>
      <c r="E1594">
        <f t="shared" si="48"/>
        <v>1142010</v>
      </c>
      <c r="F1594" s="25">
        <v>76.2</v>
      </c>
      <c r="G1594" s="25">
        <v>60</v>
      </c>
      <c r="H1594" s="25">
        <f t="shared" si="49"/>
        <v>0.6</v>
      </c>
      <c r="I1594" s="25">
        <v>54</v>
      </c>
      <c r="J1594" s="25" t="s">
        <v>421</v>
      </c>
      <c r="K1594" s="25">
        <v>91.9</v>
      </c>
      <c r="L1594" s="25">
        <v>80</v>
      </c>
      <c r="M1594" s="25" t="s">
        <v>421</v>
      </c>
      <c r="N1594" s="25">
        <v>82</v>
      </c>
      <c r="O1594" s="25">
        <v>70.400000000000006</v>
      </c>
      <c r="P1594" s="25">
        <v>76.099999999999994</v>
      </c>
      <c r="Q1594" s="25">
        <v>88</v>
      </c>
      <c r="R1594" s="25">
        <v>90</v>
      </c>
      <c r="S1594" s="25">
        <v>70</v>
      </c>
    </row>
    <row r="1595" spans="1:19" x14ac:dyDescent="0.25">
      <c r="A1595" s="25" t="s">
        <v>191</v>
      </c>
      <c r="B1595" s="25" t="str">
        <f>VLOOKUP(A1595,'Cód dos países'!$A$3:$C$199,2,FALSE)</f>
        <v>MEX</v>
      </c>
      <c r="C1595" s="25">
        <f>VLOOKUP(A1595,'Cód dos países'!$A$3:$C$199,3,FALSE)</f>
        <v>115</v>
      </c>
      <c r="D1595" s="25">
        <v>2010</v>
      </c>
      <c r="E1595">
        <f t="shared" si="48"/>
        <v>1152010</v>
      </c>
      <c r="F1595" s="25">
        <v>67.8</v>
      </c>
      <c r="G1595" s="25">
        <v>50</v>
      </c>
      <c r="H1595" s="25">
        <f t="shared" si="49"/>
        <v>0.5</v>
      </c>
      <c r="I1595" s="25">
        <v>33</v>
      </c>
      <c r="J1595" s="25" t="s">
        <v>421</v>
      </c>
      <c r="K1595" s="25">
        <v>81.3</v>
      </c>
      <c r="L1595" s="25">
        <v>83.1</v>
      </c>
      <c r="M1595" s="25" t="s">
        <v>421</v>
      </c>
      <c r="N1595" s="25">
        <v>87.3</v>
      </c>
      <c r="O1595" s="25">
        <v>60.9</v>
      </c>
      <c r="P1595" s="25">
        <v>75.7</v>
      </c>
      <c r="Q1595" s="25">
        <v>81.2</v>
      </c>
      <c r="R1595" s="25">
        <v>65</v>
      </c>
      <c r="S1595" s="25">
        <v>60</v>
      </c>
    </row>
    <row r="1596" spans="1:19" x14ac:dyDescent="0.25">
      <c r="A1596" s="25" t="s">
        <v>361</v>
      </c>
      <c r="B1596" s="25" t="str">
        <f>VLOOKUP(A1596,'Cód dos países'!$A$3:$C$199,2,FALSE)</f>
        <v>FSM</v>
      </c>
      <c r="C1596" s="25">
        <f>VLOOKUP(A1596,'Cód dos países'!$A$3:$C$199,3,FALSE)</f>
        <v>116</v>
      </c>
      <c r="D1596" s="25">
        <v>2010</v>
      </c>
      <c r="E1596">
        <f t="shared" si="48"/>
        <v>1162010</v>
      </c>
      <c r="F1596" s="25">
        <v>50.3</v>
      </c>
      <c r="G1596" s="25">
        <v>30</v>
      </c>
      <c r="H1596" s="25">
        <f t="shared" si="49"/>
        <v>0.3</v>
      </c>
      <c r="I1596" s="25">
        <v>30</v>
      </c>
      <c r="J1596" s="25" t="s">
        <v>421</v>
      </c>
      <c r="K1596" s="25">
        <v>97.6</v>
      </c>
      <c r="L1596" s="25">
        <v>0</v>
      </c>
      <c r="M1596" s="25" t="s">
        <v>421</v>
      </c>
      <c r="N1596" s="25">
        <v>58.7</v>
      </c>
      <c r="O1596" s="25">
        <v>82.4</v>
      </c>
      <c r="P1596" s="25">
        <v>73.400000000000006</v>
      </c>
      <c r="Q1596" s="25">
        <v>81</v>
      </c>
      <c r="R1596" s="25">
        <v>20</v>
      </c>
      <c r="S1596" s="25">
        <v>30</v>
      </c>
    </row>
    <row r="1597" spans="1:19" x14ac:dyDescent="0.25">
      <c r="A1597" s="25" t="s">
        <v>185</v>
      </c>
      <c r="B1597" s="25" t="str">
        <f>VLOOKUP(A1597,'Cód dos países'!$A$3:$C$199,2,FALSE)</f>
        <v>MDA</v>
      </c>
      <c r="C1597" s="25">
        <f>VLOOKUP(A1597,'Cód dos países'!$A$3:$C$199,3,FALSE)</f>
        <v>117</v>
      </c>
      <c r="D1597" s="25">
        <v>2010</v>
      </c>
      <c r="E1597">
        <f t="shared" si="48"/>
        <v>1172010</v>
      </c>
      <c r="F1597" s="25">
        <v>55.7</v>
      </c>
      <c r="G1597" s="25">
        <v>40</v>
      </c>
      <c r="H1597" s="25">
        <f t="shared" si="49"/>
        <v>0.4</v>
      </c>
      <c r="I1597" s="25">
        <v>33</v>
      </c>
      <c r="J1597" s="25" t="s">
        <v>421</v>
      </c>
      <c r="K1597" s="25">
        <v>85.6</v>
      </c>
      <c r="L1597" s="25">
        <v>48.1</v>
      </c>
      <c r="M1597" s="25" t="s">
        <v>421</v>
      </c>
      <c r="N1597" s="25">
        <v>69.5</v>
      </c>
      <c r="O1597" s="25">
        <v>39</v>
      </c>
      <c r="P1597" s="25">
        <v>77</v>
      </c>
      <c r="Q1597" s="25">
        <v>80.2</v>
      </c>
      <c r="R1597" s="25">
        <v>35</v>
      </c>
      <c r="S1597" s="25">
        <v>50</v>
      </c>
    </row>
    <row r="1598" spans="1:19" x14ac:dyDescent="0.25">
      <c r="A1598" s="25" t="s">
        <v>201</v>
      </c>
      <c r="B1598" s="25" t="str">
        <f>VLOOKUP(A1598,'Cód dos países'!$A$3:$C$199,2,FALSE)</f>
        <v>MNG</v>
      </c>
      <c r="C1598" s="25">
        <f>VLOOKUP(A1598,'Cód dos países'!$A$3:$C$199,3,FALSE)</f>
        <v>119</v>
      </c>
      <c r="D1598" s="25">
        <v>2010</v>
      </c>
      <c r="E1598">
        <f t="shared" si="48"/>
        <v>1192010</v>
      </c>
      <c r="F1598" s="25">
        <v>59.5</v>
      </c>
      <c r="G1598" s="25">
        <v>30</v>
      </c>
      <c r="H1598" s="25">
        <f t="shared" si="49"/>
        <v>0.3</v>
      </c>
      <c r="I1598" s="25">
        <v>27</v>
      </c>
      <c r="J1598" s="25" t="s">
        <v>421</v>
      </c>
      <c r="K1598" s="25">
        <v>83.3</v>
      </c>
      <c r="L1598" s="25">
        <v>49.6</v>
      </c>
      <c r="M1598" s="25" t="s">
        <v>421</v>
      </c>
      <c r="N1598" s="25">
        <v>67.7</v>
      </c>
      <c r="O1598" s="25">
        <v>74.099999999999994</v>
      </c>
      <c r="P1598" s="25">
        <v>73.599999999999994</v>
      </c>
      <c r="Q1598" s="25">
        <v>79.8</v>
      </c>
      <c r="R1598" s="25">
        <v>50</v>
      </c>
      <c r="S1598" s="25">
        <v>60</v>
      </c>
    </row>
    <row r="1599" spans="1:19" x14ac:dyDescent="0.25">
      <c r="A1599" s="25" t="s">
        <v>200</v>
      </c>
      <c r="B1599" s="25" t="str">
        <f>VLOOKUP(A1599,'Cód dos países'!$A$3:$C$199,2,FALSE)</f>
        <v>MNP</v>
      </c>
      <c r="C1599" s="25">
        <f>VLOOKUP(A1599,'Cód dos países'!$A$3:$C$199,3,FALSE)</f>
        <v>120</v>
      </c>
      <c r="D1599" s="25">
        <v>2010</v>
      </c>
      <c r="E1599">
        <f t="shared" si="48"/>
        <v>1202010</v>
      </c>
      <c r="F1599" s="25">
        <v>62.5</v>
      </c>
      <c r="G1599" s="25">
        <v>40</v>
      </c>
      <c r="H1599" s="25">
        <f t="shared" si="49"/>
        <v>0.4</v>
      </c>
      <c r="I1599" s="25">
        <v>39</v>
      </c>
      <c r="J1599" s="25" t="s">
        <v>421</v>
      </c>
      <c r="K1599" s="25">
        <v>89.4</v>
      </c>
      <c r="L1599" s="25">
        <v>28.6</v>
      </c>
      <c r="M1599" s="25" t="s">
        <v>421</v>
      </c>
      <c r="N1599" s="25">
        <v>71.3</v>
      </c>
      <c r="O1599" s="25">
        <v>92.3</v>
      </c>
      <c r="P1599" s="25">
        <v>76</v>
      </c>
      <c r="Q1599" s="25">
        <v>83.6</v>
      </c>
      <c r="R1599" s="25">
        <v>55</v>
      </c>
      <c r="S1599" s="25">
        <v>50</v>
      </c>
    </row>
    <row r="1600" spans="1:19" x14ac:dyDescent="0.25">
      <c r="A1600" s="25" t="s">
        <v>183</v>
      </c>
      <c r="B1600" s="25" t="str">
        <f>VLOOKUP(A1600,'Cód dos países'!$A$3:$C$199,2,FALSE)</f>
        <v>MAR</v>
      </c>
      <c r="C1600" s="25">
        <f>VLOOKUP(A1600,'Cód dos países'!$A$3:$C$199,3,FALSE)</f>
        <v>121</v>
      </c>
      <c r="D1600" s="25">
        <v>2010</v>
      </c>
      <c r="E1600">
        <f t="shared" si="48"/>
        <v>1212010</v>
      </c>
      <c r="F1600" s="25">
        <v>59.6</v>
      </c>
      <c r="G1600" s="25">
        <v>40</v>
      </c>
      <c r="H1600" s="25">
        <f t="shared" si="49"/>
        <v>0.4</v>
      </c>
      <c r="I1600" s="25">
        <v>33</v>
      </c>
      <c r="J1600" s="25" t="s">
        <v>421</v>
      </c>
      <c r="K1600" s="25">
        <v>67.8</v>
      </c>
      <c r="L1600" s="25">
        <v>74.599999999999994</v>
      </c>
      <c r="M1600" s="25" t="s">
        <v>421</v>
      </c>
      <c r="N1600" s="25">
        <v>75.7</v>
      </c>
      <c r="O1600" s="25">
        <v>27.2</v>
      </c>
      <c r="P1600" s="25">
        <v>76.5</v>
      </c>
      <c r="Q1600" s="25">
        <v>75.8</v>
      </c>
      <c r="R1600" s="25">
        <v>65</v>
      </c>
      <c r="S1600" s="25">
        <v>60</v>
      </c>
    </row>
    <row r="1601" spans="1:19" x14ac:dyDescent="0.25">
      <c r="A1601" s="25" t="s">
        <v>203</v>
      </c>
      <c r="B1601" s="25" t="str">
        <f>VLOOKUP(A1601,'Cód dos países'!$A$3:$C$199,2,FALSE)</f>
        <v>MOZ</v>
      </c>
      <c r="C1601" s="25">
        <f>VLOOKUP(A1601,'Cód dos países'!$A$3:$C$199,3,FALSE)</f>
        <v>122</v>
      </c>
      <c r="D1601" s="25">
        <v>2010</v>
      </c>
      <c r="E1601">
        <f t="shared" si="48"/>
        <v>1222010</v>
      </c>
      <c r="F1601" s="25">
        <v>56.8</v>
      </c>
      <c r="G1601" s="25">
        <v>30</v>
      </c>
      <c r="H1601" s="25">
        <f t="shared" si="49"/>
        <v>0.3</v>
      </c>
      <c r="I1601" s="25">
        <v>25</v>
      </c>
      <c r="J1601" s="25" t="s">
        <v>421</v>
      </c>
      <c r="K1601" s="25">
        <v>77.5</v>
      </c>
      <c r="L1601" s="25">
        <v>76.5</v>
      </c>
      <c r="M1601" s="25" t="s">
        <v>421</v>
      </c>
      <c r="N1601" s="25">
        <v>63.1</v>
      </c>
      <c r="O1601" s="25">
        <v>39.200000000000003</v>
      </c>
      <c r="P1601" s="25">
        <v>80.3</v>
      </c>
      <c r="Q1601" s="25">
        <v>81</v>
      </c>
      <c r="R1601" s="25">
        <v>45</v>
      </c>
      <c r="S1601" s="25">
        <v>50</v>
      </c>
    </row>
    <row r="1602" spans="1:19" x14ac:dyDescent="0.25">
      <c r="A1602" s="25" t="s">
        <v>213</v>
      </c>
      <c r="B1602" s="25" t="str">
        <f>VLOOKUP(A1602,'Cód dos países'!$A$3:$C$199,2,FALSE)</f>
        <v>NAM</v>
      </c>
      <c r="C1602" s="25">
        <f>VLOOKUP(A1602,'Cód dos países'!$A$3:$C$199,3,FALSE)</f>
        <v>124</v>
      </c>
      <c r="D1602" s="25">
        <v>2010</v>
      </c>
      <c r="E1602">
        <f t="shared" si="48"/>
        <v>1242010</v>
      </c>
      <c r="F1602" s="25">
        <v>62.7</v>
      </c>
      <c r="G1602" s="25">
        <v>30</v>
      </c>
      <c r="H1602" s="25">
        <f t="shared" si="49"/>
        <v>0.3</v>
      </c>
      <c r="I1602" s="25">
        <v>45</v>
      </c>
      <c r="J1602" s="25" t="s">
        <v>421</v>
      </c>
      <c r="K1602" s="25">
        <v>67.900000000000006</v>
      </c>
      <c r="L1602" s="25">
        <v>74.8</v>
      </c>
      <c r="M1602" s="25" t="s">
        <v>421</v>
      </c>
      <c r="N1602" s="25">
        <v>72.900000000000006</v>
      </c>
      <c r="O1602" s="25">
        <v>84.6</v>
      </c>
      <c r="P1602" s="25">
        <v>70.900000000000006</v>
      </c>
      <c r="Q1602" s="25">
        <v>86.4</v>
      </c>
      <c r="R1602" s="25">
        <v>55</v>
      </c>
      <c r="S1602" s="25">
        <v>40</v>
      </c>
    </row>
    <row r="1603" spans="1:19" x14ac:dyDescent="0.25">
      <c r="A1603" s="25" t="s">
        <v>225</v>
      </c>
      <c r="B1603" s="25" t="str">
        <f>VLOOKUP(A1603,'Cód dos países'!$A$3:$C$199,2,FALSE)</f>
        <v>NPL</v>
      </c>
      <c r="C1603" s="25">
        <f>VLOOKUP(A1603,'Cód dos países'!$A$3:$C$199,3,FALSE)</f>
        <v>126</v>
      </c>
      <c r="D1603" s="25">
        <v>2010</v>
      </c>
      <c r="E1603">
        <f t="shared" si="48"/>
        <v>1262010</v>
      </c>
      <c r="F1603" s="25">
        <v>50.1</v>
      </c>
      <c r="G1603" s="25">
        <v>30</v>
      </c>
      <c r="H1603" s="25">
        <f t="shared" si="49"/>
        <v>0.3</v>
      </c>
      <c r="I1603" s="25">
        <v>23</v>
      </c>
      <c r="J1603" s="25" t="s">
        <v>421</v>
      </c>
      <c r="K1603" s="25">
        <v>86.4</v>
      </c>
      <c r="L1603" s="25">
        <v>88.4</v>
      </c>
      <c r="M1603" s="25" t="s">
        <v>421</v>
      </c>
      <c r="N1603" s="25">
        <v>59.2</v>
      </c>
      <c r="O1603" s="25">
        <v>44.3</v>
      </c>
      <c r="P1603" s="25">
        <v>73.8</v>
      </c>
      <c r="Q1603" s="25">
        <v>61.4</v>
      </c>
      <c r="R1603" s="25">
        <v>5</v>
      </c>
      <c r="S1603" s="25">
        <v>30</v>
      </c>
    </row>
    <row r="1604" spans="1:19" x14ac:dyDescent="0.25">
      <c r="A1604" s="25" t="s">
        <v>221</v>
      </c>
      <c r="B1604" s="25" t="str">
        <f>VLOOKUP(A1604,'Cód dos países'!$A$3:$C$199,2,FALSE)</f>
        <v>NLD</v>
      </c>
      <c r="C1604" s="25">
        <f>VLOOKUP(A1604,'Cód dos países'!$A$3:$C$199,3,FALSE)</f>
        <v>127</v>
      </c>
      <c r="D1604" s="25">
        <v>2010</v>
      </c>
      <c r="E1604">
        <f t="shared" si="48"/>
        <v>1272010</v>
      </c>
      <c r="F1604" s="25">
        <v>74.7</v>
      </c>
      <c r="G1604" s="25">
        <v>90</v>
      </c>
      <c r="H1604" s="25">
        <f t="shared" si="49"/>
        <v>0.9</v>
      </c>
      <c r="I1604" s="25">
        <v>89</v>
      </c>
      <c r="J1604" s="25" t="s">
        <v>421</v>
      </c>
      <c r="K1604" s="25">
        <v>50.6</v>
      </c>
      <c r="L1604" s="25">
        <v>36.799999999999997</v>
      </c>
      <c r="M1604" s="25" t="s">
        <v>421</v>
      </c>
      <c r="N1604" s="25">
        <v>81.900000000000006</v>
      </c>
      <c r="O1604" s="25">
        <v>58.3</v>
      </c>
      <c r="P1604" s="25">
        <v>82.7</v>
      </c>
      <c r="Q1604" s="25">
        <v>87.6</v>
      </c>
      <c r="R1604" s="25">
        <v>90</v>
      </c>
      <c r="S1604" s="25">
        <v>80</v>
      </c>
    </row>
    <row r="1605" spans="1:19" x14ac:dyDescent="0.25">
      <c r="A1605" s="25" t="s">
        <v>227</v>
      </c>
      <c r="B1605" s="25" t="str">
        <f>VLOOKUP(A1605,'Cód dos países'!$A$3:$C$199,2,FALSE)</f>
        <v>NZL</v>
      </c>
      <c r="C1605" s="25">
        <f>VLOOKUP(A1605,'Cód dos países'!$A$3:$C$199,3,FALSE)</f>
        <v>128</v>
      </c>
      <c r="D1605" s="25">
        <v>2010</v>
      </c>
      <c r="E1605">
        <f t="shared" ref="E1605:E1668" si="50">C1605*10000+D1605</f>
        <v>1282010</v>
      </c>
      <c r="F1605" s="25">
        <v>82.3</v>
      </c>
      <c r="G1605" s="25">
        <v>95</v>
      </c>
      <c r="H1605" s="25">
        <f t="shared" ref="H1605:H1668" si="51">IF(G1605="","",(G1605/100))</f>
        <v>0.95</v>
      </c>
      <c r="I1605" s="25">
        <v>94</v>
      </c>
      <c r="J1605" s="25" t="s">
        <v>421</v>
      </c>
      <c r="K1605" s="25">
        <v>64.7</v>
      </c>
      <c r="L1605" s="25">
        <v>49.3</v>
      </c>
      <c r="M1605" s="25" t="s">
        <v>421</v>
      </c>
      <c r="N1605" s="25">
        <v>99.9</v>
      </c>
      <c r="O1605" s="25">
        <v>89.2</v>
      </c>
      <c r="P1605" s="25">
        <v>84.8</v>
      </c>
      <c r="Q1605" s="25">
        <v>86.6</v>
      </c>
      <c r="R1605" s="25">
        <v>80</v>
      </c>
      <c r="S1605" s="25">
        <v>80</v>
      </c>
    </row>
    <row r="1606" spans="1:19" x14ac:dyDescent="0.25">
      <c r="A1606" s="25" t="s">
        <v>219</v>
      </c>
      <c r="B1606" s="25" t="str">
        <f>VLOOKUP(A1606,'Cód dos países'!$A$3:$C$199,2,FALSE)</f>
        <v>NIC</v>
      </c>
      <c r="C1606" s="25">
        <f>VLOOKUP(A1606,'Cód dos países'!$A$3:$C$199,3,FALSE)</f>
        <v>129</v>
      </c>
      <c r="D1606" s="25">
        <v>2010</v>
      </c>
      <c r="E1606">
        <f t="shared" si="50"/>
        <v>1292010</v>
      </c>
      <c r="F1606" s="25">
        <v>58.8</v>
      </c>
      <c r="G1606" s="25">
        <v>20</v>
      </c>
      <c r="H1606" s="25">
        <f t="shared" si="51"/>
        <v>0.2</v>
      </c>
      <c r="I1606" s="25">
        <v>25</v>
      </c>
      <c r="J1606" s="25" t="s">
        <v>421</v>
      </c>
      <c r="K1606" s="25">
        <v>78.8</v>
      </c>
      <c r="L1606" s="25">
        <v>81.3</v>
      </c>
      <c r="M1606" s="25" t="s">
        <v>421</v>
      </c>
      <c r="N1606" s="25">
        <v>54.3</v>
      </c>
      <c r="O1606" s="25">
        <v>67.099999999999994</v>
      </c>
      <c r="P1606" s="25">
        <v>71.7</v>
      </c>
      <c r="Q1606" s="25">
        <v>84.8</v>
      </c>
      <c r="R1606" s="25">
        <v>55</v>
      </c>
      <c r="S1606" s="25">
        <v>50</v>
      </c>
    </row>
    <row r="1607" spans="1:19" x14ac:dyDescent="0.25">
      <c r="A1607" s="25" t="s">
        <v>215</v>
      </c>
      <c r="B1607" s="25" t="str">
        <f>VLOOKUP(A1607,'Cód dos países'!$A$3:$C$199,2,FALSE)</f>
        <v>NER</v>
      </c>
      <c r="C1607" s="25">
        <f>VLOOKUP(A1607,'Cód dos países'!$A$3:$C$199,3,FALSE)</f>
        <v>130</v>
      </c>
      <c r="D1607" s="25">
        <v>2010</v>
      </c>
      <c r="E1607">
        <f t="shared" si="50"/>
        <v>1302010</v>
      </c>
      <c r="F1607" s="25">
        <v>54.3</v>
      </c>
      <c r="G1607" s="25">
        <v>30</v>
      </c>
      <c r="H1607" s="25">
        <f t="shared" si="51"/>
        <v>0.3</v>
      </c>
      <c r="I1607" s="25">
        <v>29</v>
      </c>
      <c r="J1607" s="25" t="s">
        <v>421</v>
      </c>
      <c r="K1607" s="25">
        <v>77.5</v>
      </c>
      <c r="L1607" s="25">
        <v>83</v>
      </c>
      <c r="M1607" s="25" t="s">
        <v>421</v>
      </c>
      <c r="N1607" s="25">
        <v>36.9</v>
      </c>
      <c r="O1607" s="25">
        <v>40.299999999999997</v>
      </c>
      <c r="P1607" s="25">
        <v>80</v>
      </c>
      <c r="Q1607" s="25">
        <v>71.8</v>
      </c>
      <c r="R1607" s="25">
        <v>55</v>
      </c>
      <c r="S1607" s="25">
        <v>40</v>
      </c>
    </row>
    <row r="1608" spans="1:19" x14ac:dyDescent="0.25">
      <c r="A1608" s="25" t="s">
        <v>217</v>
      </c>
      <c r="B1608" s="25" t="str">
        <f>VLOOKUP(A1608,'Cód dos países'!$A$3:$C$199,2,FALSE)</f>
        <v>NGA</v>
      </c>
      <c r="C1608" s="25">
        <f>VLOOKUP(A1608,'Cód dos países'!$A$3:$C$199,3,FALSE)</f>
        <v>131</v>
      </c>
      <c r="D1608" s="25">
        <v>2010</v>
      </c>
      <c r="E1608">
        <f t="shared" si="50"/>
        <v>1312010</v>
      </c>
      <c r="F1608" s="25">
        <v>56.7</v>
      </c>
      <c r="G1608" s="25">
        <v>30</v>
      </c>
      <c r="H1608" s="25">
        <f t="shared" si="51"/>
        <v>0.3</v>
      </c>
      <c r="I1608" s="25">
        <v>25</v>
      </c>
      <c r="J1608" s="25" t="s">
        <v>421</v>
      </c>
      <c r="K1608" s="25">
        <v>84.4</v>
      </c>
      <c r="L1608" s="25">
        <v>73</v>
      </c>
      <c r="M1608" s="25" t="s">
        <v>421</v>
      </c>
      <c r="N1608" s="25">
        <v>51.6</v>
      </c>
      <c r="O1608" s="25">
        <v>84.5</v>
      </c>
      <c r="P1608" s="25">
        <v>73.5</v>
      </c>
      <c r="Q1608" s="25">
        <v>65</v>
      </c>
      <c r="R1608" s="25">
        <v>40</v>
      </c>
      <c r="S1608" s="25">
        <v>40</v>
      </c>
    </row>
    <row r="1609" spans="1:19" x14ac:dyDescent="0.25">
      <c r="A1609" s="25" t="s">
        <v>431</v>
      </c>
      <c r="B1609" s="25" t="str">
        <f>VLOOKUP(A1609,'Cód dos países'!$A$3:$C$199,2,FALSE)</f>
        <v>PRK</v>
      </c>
      <c r="C1609" s="25">
        <f>VLOOKUP(A1609,'Cód dos países'!$A$3:$C$199,3,FALSE)</f>
        <v>91</v>
      </c>
      <c r="D1609" s="25">
        <v>2010</v>
      </c>
      <c r="E1609">
        <f t="shared" si="50"/>
        <v>912010</v>
      </c>
      <c r="F1609" s="25">
        <v>1</v>
      </c>
      <c r="G1609" s="25">
        <v>5</v>
      </c>
      <c r="H1609" s="25">
        <f t="shared" si="51"/>
        <v>0.05</v>
      </c>
      <c r="I1609" s="25">
        <v>5</v>
      </c>
      <c r="J1609" s="25" t="s">
        <v>421</v>
      </c>
      <c r="K1609" s="25">
        <v>0</v>
      </c>
      <c r="L1609" s="25">
        <v>0</v>
      </c>
      <c r="M1609" s="25" t="s">
        <v>421</v>
      </c>
      <c r="N1609" s="25">
        <v>0</v>
      </c>
      <c r="O1609" s="25">
        <v>0</v>
      </c>
      <c r="P1609" s="25">
        <v>0</v>
      </c>
      <c r="Q1609" s="25">
        <v>0</v>
      </c>
      <c r="R1609" s="25">
        <v>0</v>
      </c>
      <c r="S1609" s="25">
        <v>0</v>
      </c>
    </row>
    <row r="1610" spans="1:19" x14ac:dyDescent="0.25">
      <c r="A1610" s="25" t="s">
        <v>223</v>
      </c>
      <c r="B1610" s="25" t="str">
        <f>VLOOKUP(A1610,'Cód dos países'!$A$3:$C$199,2,FALSE)</f>
        <v>NOR</v>
      </c>
      <c r="C1610" s="25">
        <f>VLOOKUP(A1610,'Cód dos países'!$A$3:$C$199,3,FALSE)</f>
        <v>132</v>
      </c>
      <c r="D1610" s="25">
        <v>2010</v>
      </c>
      <c r="E1610">
        <f t="shared" si="50"/>
        <v>1322010</v>
      </c>
      <c r="F1610" s="25">
        <v>70.3</v>
      </c>
      <c r="G1610" s="25">
        <v>90</v>
      </c>
      <c r="H1610" s="25">
        <f t="shared" si="51"/>
        <v>0.9</v>
      </c>
      <c r="I1610" s="25">
        <v>86</v>
      </c>
      <c r="J1610" s="25" t="s">
        <v>421</v>
      </c>
      <c r="K1610" s="25">
        <v>51.6</v>
      </c>
      <c r="L1610" s="25">
        <v>51.5</v>
      </c>
      <c r="M1610" s="25" t="s">
        <v>421</v>
      </c>
      <c r="N1610" s="25">
        <v>88.3</v>
      </c>
      <c r="O1610" s="25">
        <v>45.8</v>
      </c>
      <c r="P1610" s="25">
        <v>75.099999999999994</v>
      </c>
      <c r="Q1610" s="25">
        <v>89.4</v>
      </c>
      <c r="R1610" s="25">
        <v>65</v>
      </c>
      <c r="S1610" s="25">
        <v>60</v>
      </c>
    </row>
    <row r="1611" spans="1:19" x14ac:dyDescent="0.25">
      <c r="A1611" s="25" t="s">
        <v>229</v>
      </c>
      <c r="B1611" s="25" t="str">
        <f>VLOOKUP(A1611,'Cód dos países'!$A$3:$C$199,2,FALSE)</f>
        <v>OMN</v>
      </c>
      <c r="C1611" s="25">
        <f>VLOOKUP(A1611,'Cód dos países'!$A$3:$C$199,3,FALSE)</f>
        <v>133</v>
      </c>
      <c r="D1611" s="25">
        <v>2010</v>
      </c>
      <c r="E1611">
        <f t="shared" si="50"/>
        <v>1332010</v>
      </c>
      <c r="F1611" s="25">
        <v>69.8</v>
      </c>
      <c r="G1611" s="25">
        <v>50</v>
      </c>
      <c r="H1611" s="25">
        <f t="shared" si="51"/>
        <v>0.5</v>
      </c>
      <c r="I1611" s="25">
        <v>55</v>
      </c>
      <c r="J1611" s="25" t="s">
        <v>421</v>
      </c>
      <c r="K1611" s="25">
        <v>98.5</v>
      </c>
      <c r="L1611" s="25">
        <v>68.099999999999994</v>
      </c>
      <c r="M1611" s="25" t="s">
        <v>421</v>
      </c>
      <c r="N1611" s="25">
        <v>69.400000000000006</v>
      </c>
      <c r="O1611" s="25">
        <v>89.1</v>
      </c>
      <c r="P1611" s="25">
        <v>69.5</v>
      </c>
      <c r="Q1611" s="25">
        <v>83.6</v>
      </c>
      <c r="R1611" s="25">
        <v>55</v>
      </c>
      <c r="S1611" s="25">
        <v>60</v>
      </c>
    </row>
    <row r="1612" spans="1:19" x14ac:dyDescent="0.25">
      <c r="A1612" s="25" t="s">
        <v>231</v>
      </c>
      <c r="B1612" s="25" t="str">
        <f>VLOOKUP(A1612,'Cód dos países'!$A$3:$C$199,2,FALSE)</f>
        <v>PAK</v>
      </c>
      <c r="C1612" s="25">
        <f>VLOOKUP(A1612,'Cód dos países'!$A$3:$C$199,3,FALSE)</f>
        <v>134</v>
      </c>
      <c r="D1612" s="25">
        <v>2010</v>
      </c>
      <c r="E1612">
        <f t="shared" si="50"/>
        <v>1342010</v>
      </c>
      <c r="F1612" s="25">
        <v>55.1</v>
      </c>
      <c r="G1612" s="25">
        <v>30</v>
      </c>
      <c r="H1612" s="25">
        <f t="shared" si="51"/>
        <v>0.3</v>
      </c>
      <c r="I1612" s="25">
        <v>24</v>
      </c>
      <c r="J1612" s="25" t="s">
        <v>421</v>
      </c>
      <c r="K1612" s="25">
        <v>80.5</v>
      </c>
      <c r="L1612" s="25">
        <v>88.8</v>
      </c>
      <c r="M1612" s="25" t="s">
        <v>421</v>
      </c>
      <c r="N1612" s="25">
        <v>70.900000000000006</v>
      </c>
      <c r="O1612" s="25">
        <v>46.3</v>
      </c>
      <c r="P1612" s="25">
        <v>63.6</v>
      </c>
      <c r="Q1612" s="25">
        <v>67</v>
      </c>
      <c r="R1612" s="25">
        <v>40</v>
      </c>
      <c r="S1612" s="25">
        <v>40</v>
      </c>
    </row>
    <row r="1613" spans="1:19" x14ac:dyDescent="0.25">
      <c r="A1613" s="25" t="s">
        <v>233</v>
      </c>
      <c r="B1613" s="25" t="str">
        <f>VLOOKUP(A1613,'Cód dos países'!$A$3:$C$199,2,FALSE)</f>
        <v>PAN</v>
      </c>
      <c r="C1613" s="25">
        <f>VLOOKUP(A1613,'Cód dos países'!$A$3:$C$199,3,FALSE)</f>
        <v>136</v>
      </c>
      <c r="D1613" s="25">
        <v>2010</v>
      </c>
      <c r="E1613">
        <f t="shared" si="50"/>
        <v>1362010</v>
      </c>
      <c r="F1613" s="25">
        <v>64.900000000000006</v>
      </c>
      <c r="G1613" s="25">
        <v>40</v>
      </c>
      <c r="H1613" s="25">
        <f t="shared" si="51"/>
        <v>0.4</v>
      </c>
      <c r="I1613" s="25">
        <v>34</v>
      </c>
      <c r="J1613" s="25" t="s">
        <v>421</v>
      </c>
      <c r="K1613" s="25">
        <v>82.6</v>
      </c>
      <c r="L1613" s="25">
        <v>88.6</v>
      </c>
      <c r="M1613" s="25" t="s">
        <v>421</v>
      </c>
      <c r="N1613" s="25">
        <v>75.099999999999994</v>
      </c>
      <c r="O1613" s="25">
        <v>41.1</v>
      </c>
      <c r="P1613" s="25">
        <v>77.099999999999994</v>
      </c>
      <c r="Q1613" s="25">
        <v>75.8</v>
      </c>
      <c r="R1613" s="25">
        <v>65</v>
      </c>
      <c r="S1613" s="25">
        <v>70</v>
      </c>
    </row>
    <row r="1614" spans="1:19" x14ac:dyDescent="0.25">
      <c r="A1614" s="25" t="s">
        <v>239</v>
      </c>
      <c r="B1614" s="25" t="str">
        <f>VLOOKUP(A1614,'Cód dos países'!$A$3:$C$199,2,FALSE)</f>
        <v>PNG</v>
      </c>
      <c r="C1614" s="25">
        <f>VLOOKUP(A1614,'Cód dos países'!$A$3:$C$199,3,FALSE)</f>
        <v>137</v>
      </c>
      <c r="D1614" s="25">
        <v>2010</v>
      </c>
      <c r="E1614">
        <f t="shared" si="50"/>
        <v>1372010</v>
      </c>
      <c r="F1614" s="25">
        <v>52.6</v>
      </c>
      <c r="G1614" s="25">
        <v>20</v>
      </c>
      <c r="H1614" s="25">
        <f t="shared" si="51"/>
        <v>0.2</v>
      </c>
      <c r="I1614" s="25">
        <v>21</v>
      </c>
      <c r="J1614" s="25" t="s">
        <v>421</v>
      </c>
      <c r="K1614" s="25">
        <v>66.3</v>
      </c>
      <c r="L1614" s="25">
        <v>63.3</v>
      </c>
      <c r="M1614" s="25" t="s">
        <v>421</v>
      </c>
      <c r="N1614" s="25">
        <v>60.2</v>
      </c>
      <c r="O1614" s="25">
        <v>72.400000000000006</v>
      </c>
      <c r="P1614" s="25">
        <v>72.900000000000006</v>
      </c>
      <c r="Q1614" s="25">
        <v>85.4</v>
      </c>
      <c r="R1614" s="25">
        <v>35</v>
      </c>
      <c r="S1614" s="25">
        <v>30</v>
      </c>
    </row>
    <row r="1615" spans="1:19" x14ac:dyDescent="0.25">
      <c r="A1615" s="25" t="s">
        <v>246</v>
      </c>
      <c r="B1615" s="25" t="str">
        <f>VLOOKUP(A1615,'Cód dos países'!$A$3:$C$199,2,FALSE)</f>
        <v>PRY</v>
      </c>
      <c r="C1615" s="25">
        <f>VLOOKUP(A1615,'Cód dos países'!$A$3:$C$199,3,FALSE)</f>
        <v>138</v>
      </c>
      <c r="D1615" s="25">
        <v>2010</v>
      </c>
      <c r="E1615">
        <f t="shared" si="50"/>
        <v>1382010</v>
      </c>
      <c r="F1615" s="25">
        <v>62.3</v>
      </c>
      <c r="G1615" s="25">
        <v>30</v>
      </c>
      <c r="H1615" s="25">
        <f t="shared" si="51"/>
        <v>0.3</v>
      </c>
      <c r="I1615" s="25">
        <v>21</v>
      </c>
      <c r="J1615" s="25" t="s">
        <v>421</v>
      </c>
      <c r="K1615" s="25">
        <v>97.6</v>
      </c>
      <c r="L1615" s="25">
        <v>93.4</v>
      </c>
      <c r="M1615" s="25" t="s">
        <v>421</v>
      </c>
      <c r="N1615" s="25">
        <v>61.7</v>
      </c>
      <c r="O1615" s="25">
        <v>24.9</v>
      </c>
      <c r="P1615" s="25">
        <v>80.900000000000006</v>
      </c>
      <c r="Q1615" s="25">
        <v>83</v>
      </c>
      <c r="R1615" s="25">
        <v>70</v>
      </c>
      <c r="S1615" s="25">
        <v>60</v>
      </c>
    </row>
    <row r="1616" spans="1:19" x14ac:dyDescent="0.25">
      <c r="A1616" s="25" t="s">
        <v>235</v>
      </c>
      <c r="B1616" s="25" t="str">
        <f>VLOOKUP(A1616,'Cód dos países'!$A$3:$C$199,2,FALSE)</f>
        <v>PER</v>
      </c>
      <c r="C1616" s="25">
        <f>VLOOKUP(A1616,'Cód dos países'!$A$3:$C$199,3,FALSE)</f>
        <v>139</v>
      </c>
      <c r="D1616" s="25">
        <v>2010</v>
      </c>
      <c r="E1616">
        <f t="shared" si="50"/>
        <v>1392010</v>
      </c>
      <c r="F1616" s="25">
        <v>68.599999999999994</v>
      </c>
      <c r="G1616" s="25">
        <v>40</v>
      </c>
      <c r="H1616" s="25">
        <f t="shared" si="51"/>
        <v>0.4</v>
      </c>
      <c r="I1616" s="25">
        <v>37</v>
      </c>
      <c r="J1616" s="25" t="s">
        <v>421</v>
      </c>
      <c r="K1616" s="25">
        <v>79.400000000000006</v>
      </c>
      <c r="L1616" s="25">
        <v>91</v>
      </c>
      <c r="M1616" s="25" t="s">
        <v>421</v>
      </c>
      <c r="N1616" s="25">
        <v>71.900000000000006</v>
      </c>
      <c r="O1616" s="25">
        <v>67.7</v>
      </c>
      <c r="P1616" s="25">
        <v>83.1</v>
      </c>
      <c r="Q1616" s="25">
        <v>86</v>
      </c>
      <c r="R1616" s="25">
        <v>70</v>
      </c>
      <c r="S1616" s="25">
        <v>60</v>
      </c>
    </row>
    <row r="1617" spans="1:19" x14ac:dyDescent="0.25">
      <c r="A1617" s="25" t="s">
        <v>237</v>
      </c>
      <c r="B1617" s="25" t="str">
        <f>VLOOKUP(A1617,'Cód dos países'!$A$3:$C$199,2,FALSE)</f>
        <v>PHL</v>
      </c>
      <c r="C1617" s="25">
        <f>VLOOKUP(A1617,'Cód dos países'!$A$3:$C$199,3,FALSE)</f>
        <v>140</v>
      </c>
      <c r="D1617" s="25">
        <v>2010</v>
      </c>
      <c r="E1617">
        <f t="shared" si="50"/>
        <v>1402010</v>
      </c>
      <c r="F1617" s="25">
        <v>56.2</v>
      </c>
      <c r="G1617" s="25">
        <v>30</v>
      </c>
      <c r="H1617" s="25">
        <f t="shared" si="51"/>
        <v>0.3</v>
      </c>
      <c r="I1617" s="25">
        <v>24</v>
      </c>
      <c r="J1617" s="25" t="s">
        <v>421</v>
      </c>
      <c r="K1617" s="25">
        <v>78.8</v>
      </c>
      <c r="L1617" s="25">
        <v>91</v>
      </c>
      <c r="M1617" s="25" t="s">
        <v>421</v>
      </c>
      <c r="N1617" s="25">
        <v>43.4</v>
      </c>
      <c r="O1617" s="25">
        <v>50.7</v>
      </c>
      <c r="P1617" s="25">
        <v>76.3</v>
      </c>
      <c r="Q1617" s="25">
        <v>77.8</v>
      </c>
      <c r="R1617" s="25">
        <v>40</v>
      </c>
      <c r="S1617" s="25">
        <v>50</v>
      </c>
    </row>
    <row r="1618" spans="1:19" x14ac:dyDescent="0.25">
      <c r="A1618" s="25" t="s">
        <v>241</v>
      </c>
      <c r="B1618" s="25" t="str">
        <f>VLOOKUP(A1618,'Cód dos países'!$A$3:$C$199,2,FALSE)</f>
        <v>POL</v>
      </c>
      <c r="C1618" s="25">
        <f>VLOOKUP(A1618,'Cód dos países'!$A$3:$C$199,3,FALSE)</f>
        <v>141</v>
      </c>
      <c r="D1618" s="25">
        <v>2010</v>
      </c>
      <c r="E1618">
        <f t="shared" si="50"/>
        <v>1412010</v>
      </c>
      <c r="F1618" s="25">
        <v>64.099999999999994</v>
      </c>
      <c r="G1618" s="25">
        <v>60</v>
      </c>
      <c r="H1618" s="25">
        <f t="shared" si="51"/>
        <v>0.6</v>
      </c>
      <c r="I1618" s="25">
        <v>50</v>
      </c>
      <c r="J1618" s="25" t="s">
        <v>421</v>
      </c>
      <c r="K1618" s="25">
        <v>74</v>
      </c>
      <c r="L1618" s="25">
        <v>43.8</v>
      </c>
      <c r="M1618" s="25" t="s">
        <v>421</v>
      </c>
      <c r="N1618" s="25">
        <v>61.4</v>
      </c>
      <c r="O1618" s="25">
        <v>61.2</v>
      </c>
      <c r="P1618" s="25">
        <v>78.099999999999994</v>
      </c>
      <c r="Q1618" s="25">
        <v>87.6</v>
      </c>
      <c r="R1618" s="25">
        <v>65</v>
      </c>
      <c r="S1618" s="25">
        <v>60</v>
      </c>
    </row>
    <row r="1619" spans="1:19" x14ac:dyDescent="0.25">
      <c r="A1619" s="25" t="s">
        <v>244</v>
      </c>
      <c r="B1619" s="25" t="str">
        <f>VLOOKUP(A1619,'Cód dos países'!$A$3:$C$199,2,FALSE)</f>
        <v>PRT</v>
      </c>
      <c r="C1619" s="25">
        <f>VLOOKUP(A1619,'Cód dos países'!$A$3:$C$199,3,FALSE)</f>
        <v>142</v>
      </c>
      <c r="D1619" s="25">
        <v>2010</v>
      </c>
      <c r="E1619">
        <f t="shared" si="50"/>
        <v>1422010</v>
      </c>
      <c r="F1619" s="25">
        <v>64</v>
      </c>
      <c r="G1619" s="25">
        <v>70</v>
      </c>
      <c r="H1619" s="25">
        <f t="shared" si="51"/>
        <v>0.7</v>
      </c>
      <c r="I1619" s="25">
        <v>58</v>
      </c>
      <c r="J1619" s="25" t="s">
        <v>421</v>
      </c>
      <c r="K1619" s="25">
        <v>61.1</v>
      </c>
      <c r="L1619" s="25">
        <v>36.200000000000003</v>
      </c>
      <c r="M1619" s="25" t="s">
        <v>421</v>
      </c>
      <c r="N1619" s="25">
        <v>80.099999999999994</v>
      </c>
      <c r="O1619" s="25">
        <v>34.700000000000003</v>
      </c>
      <c r="P1619" s="25">
        <v>82.3</v>
      </c>
      <c r="Q1619" s="25">
        <v>87.6</v>
      </c>
      <c r="R1619" s="25">
        <v>70</v>
      </c>
      <c r="S1619" s="25">
        <v>60</v>
      </c>
    </row>
    <row r="1620" spans="1:19" x14ac:dyDescent="0.25">
      <c r="A1620" s="25" t="s">
        <v>248</v>
      </c>
      <c r="B1620" s="25" t="str">
        <f>VLOOKUP(A1620,'Cód dos países'!$A$3:$C$199,2,FALSE)</f>
        <v>QAT</v>
      </c>
      <c r="C1620" s="25">
        <f>VLOOKUP(A1620,'Cód dos países'!$A$3:$C$199,3,FALSE)</f>
        <v>143</v>
      </c>
      <c r="D1620" s="25">
        <v>2010</v>
      </c>
      <c r="E1620">
        <f t="shared" si="50"/>
        <v>1432010</v>
      </c>
      <c r="F1620" s="25">
        <v>70.5</v>
      </c>
      <c r="G1620" s="25">
        <v>70</v>
      </c>
      <c r="H1620" s="25">
        <f t="shared" si="51"/>
        <v>0.7</v>
      </c>
      <c r="I1620" s="25">
        <v>70</v>
      </c>
      <c r="J1620" s="25" t="s">
        <v>421</v>
      </c>
      <c r="K1620" s="25">
        <v>99.8</v>
      </c>
      <c r="L1620" s="25">
        <v>78.099999999999994</v>
      </c>
      <c r="M1620" s="25" t="s">
        <v>421</v>
      </c>
      <c r="N1620" s="25">
        <v>70.3</v>
      </c>
      <c r="O1620" s="25">
        <v>67</v>
      </c>
      <c r="P1620" s="25">
        <v>71.900000000000006</v>
      </c>
      <c r="Q1620" s="25">
        <v>82.4</v>
      </c>
      <c r="R1620" s="25">
        <v>45</v>
      </c>
      <c r="S1620" s="25">
        <v>50</v>
      </c>
    </row>
    <row r="1621" spans="1:19" x14ac:dyDescent="0.25">
      <c r="A1621" s="25" t="s">
        <v>334</v>
      </c>
      <c r="B1621" s="25" t="str">
        <f>VLOOKUP(A1621,'Cód dos países'!$A$3:$C$199,2,FALSE)</f>
        <v>COG</v>
      </c>
      <c r="C1621" s="25">
        <f>VLOOKUP(A1621,'Cód dos países'!$A$3:$C$199,3,FALSE)</f>
        <v>39</v>
      </c>
      <c r="D1621" s="25">
        <v>2010</v>
      </c>
      <c r="E1621">
        <f t="shared" si="50"/>
        <v>392010</v>
      </c>
      <c r="F1621" s="25">
        <v>43.6</v>
      </c>
      <c r="G1621" s="25">
        <v>10</v>
      </c>
      <c r="H1621" s="25">
        <f t="shared" si="51"/>
        <v>0.1</v>
      </c>
      <c r="I1621" s="25">
        <v>19</v>
      </c>
      <c r="J1621" s="25" t="s">
        <v>421</v>
      </c>
      <c r="K1621" s="25">
        <v>61.8</v>
      </c>
      <c r="L1621" s="25">
        <v>79.7</v>
      </c>
      <c r="M1621" s="25" t="s">
        <v>421</v>
      </c>
      <c r="N1621" s="25">
        <v>40.799999999999997</v>
      </c>
      <c r="O1621" s="25">
        <v>42.3</v>
      </c>
      <c r="P1621" s="25">
        <v>71.400000000000006</v>
      </c>
      <c r="Q1621" s="25">
        <v>61</v>
      </c>
      <c r="R1621" s="25">
        <v>20</v>
      </c>
      <c r="S1621" s="25">
        <v>30</v>
      </c>
    </row>
    <row r="1622" spans="1:19" x14ac:dyDescent="0.25">
      <c r="A1622" s="25" t="s">
        <v>250</v>
      </c>
      <c r="B1622" s="25" t="str">
        <f>VLOOKUP(A1622,'Cód dos países'!$A$3:$C$199,2,FALSE)</f>
        <v>ROM</v>
      </c>
      <c r="C1622" s="25">
        <f>VLOOKUP(A1622,'Cód dos países'!$A$3:$C$199,3,FALSE)</f>
        <v>144</v>
      </c>
      <c r="D1622" s="25">
        <v>2010</v>
      </c>
      <c r="E1622">
        <f t="shared" si="50"/>
        <v>1442010</v>
      </c>
      <c r="F1622" s="25">
        <v>64.7</v>
      </c>
      <c r="G1622" s="25">
        <v>40</v>
      </c>
      <c r="H1622" s="25">
        <f t="shared" si="51"/>
        <v>0.4</v>
      </c>
      <c r="I1622" s="25">
        <v>38</v>
      </c>
      <c r="J1622" s="25" t="s">
        <v>421</v>
      </c>
      <c r="K1622" s="25">
        <v>86.8</v>
      </c>
      <c r="L1622" s="25">
        <v>57.6</v>
      </c>
      <c r="M1622" s="25" t="s">
        <v>421</v>
      </c>
      <c r="N1622" s="25">
        <v>72</v>
      </c>
      <c r="O1622" s="25">
        <v>60.8</v>
      </c>
      <c r="P1622" s="25">
        <v>74.400000000000006</v>
      </c>
      <c r="Q1622" s="25">
        <v>87.6</v>
      </c>
      <c r="R1622" s="25">
        <v>80</v>
      </c>
      <c r="S1622" s="25">
        <v>50</v>
      </c>
    </row>
    <row r="1623" spans="1:19" x14ac:dyDescent="0.25">
      <c r="A1623" s="25" t="s">
        <v>251</v>
      </c>
      <c r="B1623" s="25" t="str">
        <f>VLOOKUP(A1623,'Cód dos países'!$A$3:$C$199,2,FALSE)</f>
        <v>RUS</v>
      </c>
      <c r="C1623" s="25">
        <f>VLOOKUP(A1623,'Cód dos países'!$A$3:$C$199,3,FALSE)</f>
        <v>145</v>
      </c>
      <c r="D1623" s="25">
        <v>2010</v>
      </c>
      <c r="E1623">
        <f t="shared" si="50"/>
        <v>1452010</v>
      </c>
      <c r="F1623" s="25">
        <v>50.5</v>
      </c>
      <c r="G1623" s="25">
        <v>25</v>
      </c>
      <c r="H1623" s="25">
        <f t="shared" si="51"/>
        <v>0.25</v>
      </c>
      <c r="I1623" s="25">
        <v>22</v>
      </c>
      <c r="J1623" s="25" t="s">
        <v>421</v>
      </c>
      <c r="K1623" s="25">
        <v>82.7</v>
      </c>
      <c r="L1623" s="25">
        <v>65.099999999999994</v>
      </c>
      <c r="M1623" s="25" t="s">
        <v>421</v>
      </c>
      <c r="N1623" s="25">
        <v>50.7</v>
      </c>
      <c r="O1623" s="25">
        <v>62.9</v>
      </c>
      <c r="P1623" s="25">
        <v>63.1</v>
      </c>
      <c r="Q1623" s="25">
        <v>68.2</v>
      </c>
      <c r="R1623" s="25">
        <v>25</v>
      </c>
      <c r="S1623" s="25">
        <v>40</v>
      </c>
    </row>
    <row r="1624" spans="1:19" x14ac:dyDescent="0.25">
      <c r="A1624" s="25" t="s">
        <v>253</v>
      </c>
      <c r="B1624" s="25" t="str">
        <f>VLOOKUP(A1624,'Cód dos países'!$A$3:$C$199,2,FALSE)</f>
        <v>RWA</v>
      </c>
      <c r="C1624" s="25">
        <f>VLOOKUP(A1624,'Cód dos países'!$A$3:$C$199,3,FALSE)</f>
        <v>146</v>
      </c>
      <c r="D1624" s="25">
        <v>2010</v>
      </c>
      <c r="E1624">
        <f t="shared" si="50"/>
        <v>1462010</v>
      </c>
      <c r="F1624" s="25">
        <v>62.7</v>
      </c>
      <c r="G1624" s="25">
        <v>35</v>
      </c>
      <c r="H1624" s="25">
        <f t="shared" si="51"/>
        <v>0.35</v>
      </c>
      <c r="I1624" s="25">
        <v>33</v>
      </c>
      <c r="J1624" s="25" t="s">
        <v>421</v>
      </c>
      <c r="K1624" s="25">
        <v>76.900000000000006</v>
      </c>
      <c r="L1624" s="25">
        <v>78.599999999999994</v>
      </c>
      <c r="M1624" s="25" t="s">
        <v>421</v>
      </c>
      <c r="N1624" s="25">
        <v>76.900000000000006</v>
      </c>
      <c r="O1624" s="25">
        <v>89.9</v>
      </c>
      <c r="P1624" s="25">
        <v>68.5</v>
      </c>
      <c r="Q1624" s="25">
        <v>77.8</v>
      </c>
      <c r="R1624" s="25">
        <v>50</v>
      </c>
      <c r="S1624" s="25">
        <v>40</v>
      </c>
    </row>
    <row r="1625" spans="1:19" x14ac:dyDescent="0.25">
      <c r="A1625" s="25" t="s">
        <v>368</v>
      </c>
      <c r="B1625" s="25" t="str">
        <f>VLOOKUP(A1625,'Cód dos países'!$A$3:$C$199,2,FALSE)</f>
        <v>LCA</v>
      </c>
      <c r="C1625" s="25">
        <f>VLOOKUP(A1625,'Cód dos países'!$A$3:$C$199,3,FALSE)</f>
        <v>164</v>
      </c>
      <c r="D1625" s="25">
        <v>2010</v>
      </c>
      <c r="E1625">
        <f t="shared" si="50"/>
        <v>1642010</v>
      </c>
      <c r="F1625" s="25">
        <v>70.8</v>
      </c>
      <c r="G1625" s="25">
        <v>70</v>
      </c>
      <c r="H1625" s="25">
        <f t="shared" si="51"/>
        <v>0.7</v>
      </c>
      <c r="I1625" s="25">
        <v>70</v>
      </c>
      <c r="J1625" s="25" t="s">
        <v>421</v>
      </c>
      <c r="K1625" s="25">
        <v>74.400000000000006</v>
      </c>
      <c r="L1625" s="25">
        <v>71.400000000000006</v>
      </c>
      <c r="M1625" s="25" t="s">
        <v>421</v>
      </c>
      <c r="N1625" s="25">
        <v>86.2</v>
      </c>
      <c r="O1625" s="25">
        <v>83.4</v>
      </c>
      <c r="P1625" s="25">
        <v>85.3</v>
      </c>
      <c r="Q1625" s="25">
        <v>71.900000000000006</v>
      </c>
      <c r="R1625" s="25">
        <v>55</v>
      </c>
      <c r="S1625" s="25">
        <v>40</v>
      </c>
    </row>
    <row r="1626" spans="1:19" x14ac:dyDescent="0.25">
      <c r="A1626" s="25" t="s">
        <v>369</v>
      </c>
      <c r="B1626" s="25" t="str">
        <f>VLOOKUP(A1626,'Cód dos países'!$A$3:$C$199,2,FALSE)</f>
        <v>VCT</v>
      </c>
      <c r="C1626" s="25">
        <f>VLOOKUP(A1626,'Cód dos países'!$A$3:$C$199,3,FALSE)</f>
        <v>165</v>
      </c>
      <c r="D1626" s="25">
        <v>2010</v>
      </c>
      <c r="E1626">
        <f t="shared" si="50"/>
        <v>1652010</v>
      </c>
      <c r="F1626" s="25">
        <v>66.900000000000006</v>
      </c>
      <c r="G1626" s="25">
        <v>70</v>
      </c>
      <c r="H1626" s="25">
        <f t="shared" si="51"/>
        <v>0.7</v>
      </c>
      <c r="I1626" s="25">
        <v>64</v>
      </c>
      <c r="J1626" s="25" t="s">
        <v>421</v>
      </c>
      <c r="K1626" s="25">
        <v>72.3</v>
      </c>
      <c r="L1626" s="25">
        <v>65.099999999999994</v>
      </c>
      <c r="M1626" s="25" t="s">
        <v>421</v>
      </c>
      <c r="N1626" s="25">
        <v>79.3</v>
      </c>
      <c r="O1626" s="25">
        <v>76.8</v>
      </c>
      <c r="P1626" s="25">
        <v>78.2</v>
      </c>
      <c r="Q1626" s="25">
        <v>73.3</v>
      </c>
      <c r="R1626" s="25">
        <v>50</v>
      </c>
      <c r="S1626" s="25">
        <v>40</v>
      </c>
    </row>
    <row r="1627" spans="1:19" x14ac:dyDescent="0.25">
      <c r="A1627" s="25" t="s">
        <v>365</v>
      </c>
      <c r="B1627" s="25" t="str">
        <f>VLOOKUP(A1627,'Cód dos países'!$A$3:$C$199,2,FALSE)</f>
        <v>SAM</v>
      </c>
      <c r="C1627" s="25">
        <f>VLOOKUP(A1627,'Cód dos países'!$A$3:$C$199,3,FALSE)</f>
        <v>147</v>
      </c>
      <c r="D1627" s="25">
        <v>2010</v>
      </c>
      <c r="E1627">
        <f t="shared" si="50"/>
        <v>1472010</v>
      </c>
      <c r="F1627" s="25">
        <v>60.6</v>
      </c>
      <c r="G1627" s="25">
        <v>60</v>
      </c>
      <c r="H1627" s="25">
        <f t="shared" si="51"/>
        <v>0.6</v>
      </c>
      <c r="I1627" s="25">
        <v>45</v>
      </c>
      <c r="J1627" s="25" t="s">
        <v>421</v>
      </c>
      <c r="K1627" s="25">
        <v>80.099999999999994</v>
      </c>
      <c r="L1627" s="25">
        <v>67.900000000000006</v>
      </c>
      <c r="M1627" s="25" t="s">
        <v>421</v>
      </c>
      <c r="N1627" s="25">
        <v>72.8</v>
      </c>
      <c r="O1627" s="25">
        <v>82.1</v>
      </c>
      <c r="P1627" s="25">
        <v>68.5</v>
      </c>
      <c r="Q1627" s="25">
        <v>70</v>
      </c>
      <c r="R1627" s="25">
        <v>30</v>
      </c>
      <c r="S1627" s="25">
        <v>30</v>
      </c>
    </row>
    <row r="1628" spans="1:19" x14ac:dyDescent="0.25">
      <c r="A1628" s="25" t="s">
        <v>272</v>
      </c>
      <c r="B1628" s="25" t="str">
        <f>VLOOKUP(A1628,'Cód dos países'!$A$3:$C$199,2,FALSE)</f>
        <v>STP</v>
      </c>
      <c r="C1628" s="25">
        <f>VLOOKUP(A1628,'Cód dos países'!$A$3:$C$199,3,FALSE)</f>
        <v>149</v>
      </c>
      <c r="D1628" s="25">
        <v>2010</v>
      </c>
      <c r="E1628">
        <f t="shared" si="50"/>
        <v>1492010</v>
      </c>
      <c r="F1628" s="25">
        <v>49.5</v>
      </c>
      <c r="G1628" s="25">
        <v>30</v>
      </c>
      <c r="H1628" s="25">
        <f t="shared" si="51"/>
        <v>0.3</v>
      </c>
      <c r="I1628" s="25">
        <v>28</v>
      </c>
      <c r="J1628" s="25" t="s">
        <v>421</v>
      </c>
      <c r="K1628" s="25">
        <v>87.2</v>
      </c>
      <c r="L1628" s="25">
        <v>67.5</v>
      </c>
      <c r="M1628" s="25" t="s">
        <v>421</v>
      </c>
      <c r="N1628" s="25">
        <v>32</v>
      </c>
      <c r="O1628" s="25">
        <v>46.4</v>
      </c>
      <c r="P1628" s="25">
        <v>62.2</v>
      </c>
      <c r="Q1628" s="25">
        <v>66.599999999999994</v>
      </c>
      <c r="R1628" s="25">
        <v>45</v>
      </c>
      <c r="S1628" s="25">
        <v>30</v>
      </c>
    </row>
    <row r="1629" spans="1:19" x14ac:dyDescent="0.25">
      <c r="A1629" s="25" t="s">
        <v>255</v>
      </c>
      <c r="B1629" s="25" t="str">
        <f>VLOOKUP(A1629,'Cód dos países'!$A$3:$C$199,2,FALSE)</f>
        <v>SAU</v>
      </c>
      <c r="C1629" s="25">
        <f>VLOOKUP(A1629,'Cód dos países'!$A$3:$C$199,3,FALSE)</f>
        <v>150</v>
      </c>
      <c r="D1629" s="25">
        <v>2010</v>
      </c>
      <c r="E1629">
        <f t="shared" si="50"/>
        <v>1502010</v>
      </c>
      <c r="F1629" s="25">
        <v>66.2</v>
      </c>
      <c r="G1629" s="25">
        <v>45</v>
      </c>
      <c r="H1629" s="25">
        <f t="shared" si="51"/>
        <v>0.45</v>
      </c>
      <c r="I1629" s="25">
        <v>43</v>
      </c>
      <c r="J1629" s="25" t="s">
        <v>421</v>
      </c>
      <c r="K1629" s="25">
        <v>99.4</v>
      </c>
      <c r="L1629" s="25">
        <v>74.599999999999994</v>
      </c>
      <c r="M1629" s="25" t="s">
        <v>421</v>
      </c>
      <c r="N1629" s="25">
        <v>86.1</v>
      </c>
      <c r="O1629" s="25">
        <v>77</v>
      </c>
      <c r="P1629" s="25">
        <v>64.3</v>
      </c>
      <c r="Q1629" s="25">
        <v>82.2</v>
      </c>
      <c r="R1629" s="25">
        <v>40</v>
      </c>
      <c r="S1629" s="25">
        <v>50</v>
      </c>
    </row>
    <row r="1630" spans="1:19" x14ac:dyDescent="0.25">
      <c r="A1630" s="25" t="s">
        <v>259</v>
      </c>
      <c r="B1630" s="25" t="str">
        <f>VLOOKUP(A1630,'Cód dos países'!$A$3:$C$199,2,FALSE)</f>
        <v>SEN</v>
      </c>
      <c r="C1630" s="25">
        <f>VLOOKUP(A1630,'Cód dos países'!$A$3:$C$199,3,FALSE)</f>
        <v>151</v>
      </c>
      <c r="D1630" s="25">
        <v>2010</v>
      </c>
      <c r="E1630">
        <f t="shared" si="50"/>
        <v>1512010</v>
      </c>
      <c r="F1630" s="25">
        <v>55.7</v>
      </c>
      <c r="G1630" s="25">
        <v>40</v>
      </c>
      <c r="H1630" s="25">
        <f t="shared" si="51"/>
        <v>0.4</v>
      </c>
      <c r="I1630" s="25">
        <v>30</v>
      </c>
      <c r="J1630" s="25" t="s">
        <v>421</v>
      </c>
      <c r="K1630" s="25">
        <v>65.400000000000006</v>
      </c>
      <c r="L1630" s="25">
        <v>78.8</v>
      </c>
      <c r="M1630" s="25" t="s">
        <v>421</v>
      </c>
      <c r="N1630" s="25">
        <v>62.3</v>
      </c>
      <c r="O1630" s="25">
        <v>42.9</v>
      </c>
      <c r="P1630" s="25">
        <v>79.7</v>
      </c>
      <c r="Q1630" s="25">
        <v>73.2</v>
      </c>
      <c r="R1630" s="25">
        <v>45</v>
      </c>
      <c r="S1630" s="25">
        <v>40</v>
      </c>
    </row>
    <row r="1631" spans="1:19" x14ac:dyDescent="0.25">
      <c r="A1631" s="25" t="s">
        <v>271</v>
      </c>
      <c r="B1631" s="25" t="str">
        <f>VLOOKUP(A1631,'Cód dos países'!$A$3:$C$199,2,FALSE)</f>
        <v>YUG</v>
      </c>
      <c r="C1631" s="25">
        <f>VLOOKUP(A1631,'Cód dos países'!$A$3:$C$199,3,FALSE)</f>
        <v>152</v>
      </c>
      <c r="D1631" s="25">
        <v>2010</v>
      </c>
      <c r="E1631">
        <f t="shared" si="50"/>
        <v>1522010</v>
      </c>
      <c r="F1631" s="25">
        <v>58</v>
      </c>
      <c r="G1631" s="25">
        <v>40</v>
      </c>
      <c r="H1631" s="25">
        <f t="shared" si="51"/>
        <v>0.4</v>
      </c>
      <c r="I1631" s="25">
        <v>35</v>
      </c>
      <c r="J1631" s="25" t="s">
        <v>421</v>
      </c>
      <c r="K1631" s="25">
        <v>83.6</v>
      </c>
      <c r="L1631" s="25">
        <v>41.9</v>
      </c>
      <c r="M1631" s="25" t="s">
        <v>421</v>
      </c>
      <c r="N1631" s="25">
        <v>59</v>
      </c>
      <c r="O1631" s="25">
        <v>68.900000000000006</v>
      </c>
      <c r="P1631" s="25">
        <v>66</v>
      </c>
      <c r="Q1631" s="25">
        <v>75.2</v>
      </c>
      <c r="R1631" s="25">
        <v>60</v>
      </c>
      <c r="S1631" s="25">
        <v>50</v>
      </c>
    </row>
    <row r="1632" spans="1:19" x14ac:dyDescent="0.25">
      <c r="A1632" s="25" t="s">
        <v>284</v>
      </c>
      <c r="B1632" s="25" t="str">
        <f>VLOOKUP(A1632,'Cód dos países'!$A$3:$C$199,2,FALSE)</f>
        <v>SYC</v>
      </c>
      <c r="C1632" s="25">
        <f>VLOOKUP(A1632,'Cód dos países'!$A$3:$C$199,3,FALSE)</f>
        <v>153</v>
      </c>
      <c r="D1632" s="25">
        <v>2010</v>
      </c>
      <c r="E1632">
        <f t="shared" si="50"/>
        <v>1532010</v>
      </c>
      <c r="F1632" s="25">
        <v>51.2</v>
      </c>
      <c r="G1632" s="25">
        <v>50</v>
      </c>
      <c r="H1632" s="25">
        <f t="shared" si="51"/>
        <v>0.5</v>
      </c>
      <c r="I1632" s="25">
        <v>48</v>
      </c>
      <c r="J1632" s="25" t="s">
        <v>421</v>
      </c>
      <c r="K1632" s="25">
        <v>77.7</v>
      </c>
      <c r="L1632" s="25">
        <v>52.5</v>
      </c>
      <c r="M1632" s="25" t="s">
        <v>421</v>
      </c>
      <c r="N1632" s="25">
        <v>62.4</v>
      </c>
      <c r="O1632" s="25">
        <v>58.1</v>
      </c>
      <c r="P1632" s="25">
        <v>54.9</v>
      </c>
      <c r="Q1632" s="25">
        <v>33.4</v>
      </c>
      <c r="R1632" s="25">
        <v>45</v>
      </c>
      <c r="S1632" s="25">
        <v>30</v>
      </c>
    </row>
    <row r="1633" spans="1:19" x14ac:dyDescent="0.25">
      <c r="A1633" s="25" t="s">
        <v>265</v>
      </c>
      <c r="B1633" s="25" t="str">
        <f>VLOOKUP(A1633,'Cód dos países'!$A$3:$C$199,2,FALSE)</f>
        <v>SLE</v>
      </c>
      <c r="C1633" s="25">
        <f>VLOOKUP(A1633,'Cód dos países'!$A$3:$C$199,3,FALSE)</f>
        <v>154</v>
      </c>
      <c r="D1633" s="25">
        <v>2010</v>
      </c>
      <c r="E1633">
        <f t="shared" si="50"/>
        <v>1542010</v>
      </c>
      <c r="F1633" s="25">
        <v>49.6</v>
      </c>
      <c r="G1633" s="25">
        <v>10</v>
      </c>
      <c r="H1633" s="25">
        <f t="shared" si="51"/>
        <v>0.1</v>
      </c>
      <c r="I1633" s="25">
        <v>22</v>
      </c>
      <c r="J1633" s="25" t="s">
        <v>421</v>
      </c>
      <c r="K1633" s="25">
        <v>80.8</v>
      </c>
      <c r="L1633" s="25">
        <v>86.8</v>
      </c>
      <c r="M1633" s="25" t="s">
        <v>421</v>
      </c>
      <c r="N1633" s="25">
        <v>54.9</v>
      </c>
      <c r="O1633" s="25">
        <v>39.4</v>
      </c>
      <c r="P1633" s="25">
        <v>74.2</v>
      </c>
      <c r="Q1633" s="25">
        <v>62.8</v>
      </c>
      <c r="R1633" s="25">
        <v>45</v>
      </c>
      <c r="S1633" s="25">
        <v>20</v>
      </c>
    </row>
    <row r="1634" spans="1:19" x14ac:dyDescent="0.25">
      <c r="A1634" s="25" t="s">
        <v>261</v>
      </c>
      <c r="B1634" s="25" t="str">
        <f>VLOOKUP(A1634,'Cód dos países'!$A$3:$C$199,2,FALSE)</f>
        <v>SGP</v>
      </c>
      <c r="C1634" s="25">
        <f>VLOOKUP(A1634,'Cód dos países'!$A$3:$C$199,3,FALSE)</f>
        <v>155</v>
      </c>
      <c r="D1634" s="25">
        <v>2010</v>
      </c>
      <c r="E1634">
        <f t="shared" si="50"/>
        <v>1552010</v>
      </c>
      <c r="F1634" s="25">
        <v>87.2</v>
      </c>
      <c r="G1634" s="25">
        <v>90</v>
      </c>
      <c r="H1634" s="25">
        <f t="shared" si="51"/>
        <v>0.9</v>
      </c>
      <c r="I1634" s="25">
        <v>92</v>
      </c>
      <c r="J1634" s="25" t="s">
        <v>421</v>
      </c>
      <c r="K1634" s="25">
        <v>91.1</v>
      </c>
      <c r="L1634" s="25">
        <v>91.3</v>
      </c>
      <c r="M1634" s="25" t="s">
        <v>421</v>
      </c>
      <c r="N1634" s="25">
        <v>98.2</v>
      </c>
      <c r="O1634" s="25">
        <v>98</v>
      </c>
      <c r="P1634" s="25">
        <v>86.2</v>
      </c>
      <c r="Q1634" s="25">
        <v>90</v>
      </c>
      <c r="R1634" s="25">
        <v>75</v>
      </c>
      <c r="S1634" s="25">
        <v>60</v>
      </c>
    </row>
    <row r="1635" spans="1:19" x14ac:dyDescent="0.25">
      <c r="A1635" s="25" t="s">
        <v>276</v>
      </c>
      <c r="B1635" s="25" t="str">
        <f>VLOOKUP(A1635,'Cód dos países'!$A$3:$C$199,2,FALSE)</f>
        <v>SVK</v>
      </c>
      <c r="C1635" s="25">
        <f>VLOOKUP(A1635,'Cód dos países'!$A$3:$C$199,3,FALSE)</f>
        <v>156</v>
      </c>
      <c r="D1635" s="25">
        <v>2010</v>
      </c>
      <c r="E1635">
        <f t="shared" si="50"/>
        <v>1562010</v>
      </c>
      <c r="F1635" s="25">
        <v>69.5</v>
      </c>
      <c r="G1635" s="25">
        <v>50</v>
      </c>
      <c r="H1635" s="25">
        <f t="shared" si="51"/>
        <v>0.5</v>
      </c>
      <c r="I1635" s="25">
        <v>45</v>
      </c>
      <c r="J1635" s="25" t="s">
        <v>421</v>
      </c>
      <c r="K1635" s="25">
        <v>84.2</v>
      </c>
      <c r="L1635" s="25">
        <v>63.7</v>
      </c>
      <c r="M1635" s="25" t="s">
        <v>421</v>
      </c>
      <c r="N1635" s="25">
        <v>73.400000000000006</v>
      </c>
      <c r="O1635" s="25">
        <v>64.5</v>
      </c>
      <c r="P1635" s="25">
        <v>81.599999999999994</v>
      </c>
      <c r="Q1635" s="25">
        <v>87.6</v>
      </c>
      <c r="R1635" s="25">
        <v>75</v>
      </c>
      <c r="S1635" s="25">
        <v>70</v>
      </c>
    </row>
    <row r="1636" spans="1:19" x14ac:dyDescent="0.25">
      <c r="A1636" s="25" t="s">
        <v>278</v>
      </c>
      <c r="B1636" s="25" t="str">
        <f>VLOOKUP(A1636,'Cód dos países'!$A$3:$C$199,2,FALSE)</f>
        <v>SVN</v>
      </c>
      <c r="C1636" s="25">
        <f>VLOOKUP(A1636,'Cód dos países'!$A$3:$C$199,3,FALSE)</f>
        <v>157</v>
      </c>
      <c r="D1636" s="25">
        <v>2010</v>
      </c>
      <c r="E1636">
        <f t="shared" si="50"/>
        <v>1572010</v>
      </c>
      <c r="F1636" s="25">
        <v>64.599999999999994</v>
      </c>
      <c r="G1636" s="25">
        <v>60</v>
      </c>
      <c r="H1636" s="25">
        <f t="shared" si="51"/>
        <v>0.6</v>
      </c>
      <c r="I1636" s="25">
        <v>66</v>
      </c>
      <c r="J1636" s="25" t="s">
        <v>421</v>
      </c>
      <c r="K1636" s="25">
        <v>65.099999999999994</v>
      </c>
      <c r="L1636" s="25">
        <v>41.1</v>
      </c>
      <c r="M1636" s="25" t="s">
        <v>421</v>
      </c>
      <c r="N1636" s="25">
        <v>83.6</v>
      </c>
      <c r="O1636" s="25">
        <v>41.8</v>
      </c>
      <c r="P1636" s="25">
        <v>80.5</v>
      </c>
      <c r="Q1636" s="25">
        <v>87.6</v>
      </c>
      <c r="R1636" s="25">
        <v>70</v>
      </c>
      <c r="S1636" s="25">
        <v>50</v>
      </c>
    </row>
    <row r="1637" spans="1:19" x14ac:dyDescent="0.25">
      <c r="A1637" s="25" t="s">
        <v>263</v>
      </c>
      <c r="B1637" s="25" t="str">
        <f>VLOOKUP(A1637,'Cód dos países'!$A$3:$C$199,2,FALSE)</f>
        <v>SLB</v>
      </c>
      <c r="C1637" s="25">
        <f>VLOOKUP(A1637,'Cód dos países'!$A$3:$C$199,3,FALSE)</f>
        <v>158</v>
      </c>
      <c r="D1637" s="25">
        <v>2010</v>
      </c>
      <c r="E1637">
        <f t="shared" si="50"/>
        <v>1582010</v>
      </c>
      <c r="F1637" s="25">
        <v>45.9</v>
      </c>
      <c r="G1637" s="25">
        <v>30</v>
      </c>
      <c r="H1637" s="25">
        <f t="shared" si="51"/>
        <v>0.3</v>
      </c>
      <c r="I1637" s="25">
        <v>28</v>
      </c>
      <c r="J1637" s="25" t="s">
        <v>421</v>
      </c>
      <c r="K1637" s="25">
        <v>69.2</v>
      </c>
      <c r="L1637" s="25">
        <v>32.9</v>
      </c>
      <c r="M1637" s="25" t="s">
        <v>421</v>
      </c>
      <c r="N1637" s="25">
        <v>59.8</v>
      </c>
      <c r="O1637" s="25">
        <v>66.599999999999994</v>
      </c>
      <c r="P1637" s="25">
        <v>70.400000000000006</v>
      </c>
      <c r="Q1637" s="25">
        <v>62.4</v>
      </c>
      <c r="R1637" s="25">
        <v>10</v>
      </c>
      <c r="S1637" s="25">
        <v>30</v>
      </c>
    </row>
    <row r="1638" spans="1:19" x14ac:dyDescent="0.25">
      <c r="A1638" s="25" t="s">
        <v>269</v>
      </c>
      <c r="B1638" s="25" t="str">
        <f>VLOOKUP(A1638,'Cód dos países'!$A$3:$C$199,2,FALSE)</f>
        <v>SOM</v>
      </c>
      <c r="C1638" s="25">
        <f>VLOOKUP(A1638,'Cód dos países'!$A$3:$C$199,3,FALSE)</f>
        <v>159</v>
      </c>
      <c r="D1638" s="25">
        <v>2010</v>
      </c>
      <c r="E1638">
        <f t="shared" si="50"/>
        <v>1592010</v>
      </c>
      <c r="F1638" s="25" t="s">
        <v>421</v>
      </c>
      <c r="H1638" s="25" t="str">
        <f t="shared" si="51"/>
        <v/>
      </c>
      <c r="I1638" s="25" t="s">
        <v>421</v>
      </c>
      <c r="J1638" s="25" t="s">
        <v>421</v>
      </c>
      <c r="K1638" s="25" t="s">
        <v>421</v>
      </c>
      <c r="L1638" s="25" t="s">
        <v>421</v>
      </c>
      <c r="M1638" s="25" t="s">
        <v>421</v>
      </c>
      <c r="N1638" s="25" t="s">
        <v>421</v>
      </c>
      <c r="O1638" s="25" t="s">
        <v>421</v>
      </c>
      <c r="P1638" s="25" t="s">
        <v>421</v>
      </c>
      <c r="Q1638" s="25" t="s">
        <v>421</v>
      </c>
      <c r="R1638" s="25" t="s">
        <v>421</v>
      </c>
      <c r="S1638" s="25" t="s">
        <v>421</v>
      </c>
    </row>
    <row r="1639" spans="1:19" x14ac:dyDescent="0.25">
      <c r="A1639" s="25" t="s">
        <v>327</v>
      </c>
      <c r="B1639" s="25" t="str">
        <f>VLOOKUP(A1639,'Cód dos países'!$A$3:$C$199,2,FALSE)</f>
        <v>ZAF</v>
      </c>
      <c r="C1639" s="25">
        <f>VLOOKUP(A1639,'Cód dos países'!$A$3:$C$199,3,FALSE)</f>
        <v>160</v>
      </c>
      <c r="D1639" s="25">
        <v>2010</v>
      </c>
      <c r="E1639">
        <f t="shared" si="50"/>
        <v>1602010</v>
      </c>
      <c r="F1639" s="25">
        <v>62.7</v>
      </c>
      <c r="G1639" s="25">
        <v>50</v>
      </c>
      <c r="H1639" s="25">
        <f t="shared" si="51"/>
        <v>0.5</v>
      </c>
      <c r="I1639" s="25">
        <v>47</v>
      </c>
      <c r="J1639" s="25" t="s">
        <v>421</v>
      </c>
      <c r="K1639" s="25">
        <v>69.599999999999994</v>
      </c>
      <c r="L1639" s="25">
        <v>77.5</v>
      </c>
      <c r="M1639" s="25" t="s">
        <v>421</v>
      </c>
      <c r="N1639" s="25">
        <v>72.3</v>
      </c>
      <c r="O1639" s="25">
        <v>56.7</v>
      </c>
      <c r="P1639" s="25">
        <v>71.900000000000006</v>
      </c>
      <c r="Q1639" s="25">
        <v>77.2</v>
      </c>
      <c r="R1639" s="25">
        <v>45</v>
      </c>
      <c r="S1639" s="25">
        <v>60</v>
      </c>
    </row>
    <row r="1640" spans="1:19" x14ac:dyDescent="0.25">
      <c r="A1640" s="25" t="s">
        <v>432</v>
      </c>
      <c r="B1640" s="25" t="str">
        <f>VLOOKUP(A1640,'Cód dos países'!$A$3:$C$199,2,FALSE)</f>
        <v>KOR</v>
      </c>
      <c r="C1640" s="25">
        <f>VLOOKUP(A1640,'Cód dos países'!$A$3:$C$199,3,FALSE)</f>
        <v>92</v>
      </c>
      <c r="D1640" s="25">
        <v>2010</v>
      </c>
      <c r="E1640">
        <f t="shared" si="50"/>
        <v>922010</v>
      </c>
      <c r="F1640" s="25">
        <v>69.8</v>
      </c>
      <c r="G1640" s="25">
        <v>70</v>
      </c>
      <c r="H1640" s="25">
        <f t="shared" si="51"/>
        <v>0.7</v>
      </c>
      <c r="I1640" s="25">
        <v>55</v>
      </c>
      <c r="J1640" s="25" t="s">
        <v>421</v>
      </c>
      <c r="K1640" s="25">
        <v>72.2</v>
      </c>
      <c r="L1640" s="25">
        <v>73</v>
      </c>
      <c r="M1640" s="25" t="s">
        <v>421</v>
      </c>
      <c r="N1640" s="25">
        <v>91.6</v>
      </c>
      <c r="O1640" s="25">
        <v>46.5</v>
      </c>
      <c r="P1640" s="25">
        <v>78.7</v>
      </c>
      <c r="Q1640" s="25">
        <v>70.8</v>
      </c>
      <c r="R1640" s="25">
        <v>70</v>
      </c>
      <c r="S1640" s="25">
        <v>70</v>
      </c>
    </row>
    <row r="1641" spans="1:19" x14ac:dyDescent="0.25">
      <c r="A1641" s="25" t="s">
        <v>89</v>
      </c>
      <c r="B1641" s="25" t="str">
        <f>VLOOKUP(A1641,'Cód dos países'!$A$3:$C$199,2,FALSE)</f>
        <v>ESP</v>
      </c>
      <c r="C1641" s="25">
        <f>VLOOKUP(A1641,'Cód dos países'!$A$3:$C$199,3,FALSE)</f>
        <v>161</v>
      </c>
      <c r="D1641" s="25">
        <v>2010</v>
      </c>
      <c r="E1641">
        <f t="shared" si="50"/>
        <v>1612010</v>
      </c>
      <c r="F1641" s="25">
        <v>70.2</v>
      </c>
      <c r="G1641" s="25">
        <v>70</v>
      </c>
      <c r="H1641" s="25">
        <f t="shared" si="51"/>
        <v>0.7</v>
      </c>
      <c r="I1641" s="25">
        <v>61</v>
      </c>
      <c r="J1641" s="25" t="s">
        <v>421</v>
      </c>
      <c r="K1641" s="25">
        <v>61</v>
      </c>
      <c r="L1641" s="25">
        <v>49.3</v>
      </c>
      <c r="M1641" s="25" t="s">
        <v>421</v>
      </c>
      <c r="N1641" s="25">
        <v>77.2</v>
      </c>
      <c r="O1641" s="25">
        <v>53</v>
      </c>
      <c r="P1641" s="25">
        <v>82.4</v>
      </c>
      <c r="Q1641" s="25">
        <v>87.6</v>
      </c>
      <c r="R1641" s="25">
        <v>80</v>
      </c>
      <c r="S1641" s="25">
        <v>80</v>
      </c>
    </row>
    <row r="1642" spans="1:19" x14ac:dyDescent="0.25">
      <c r="A1642" s="25" t="s">
        <v>173</v>
      </c>
      <c r="B1642" s="25" t="str">
        <f>VLOOKUP(A1642,'Cód dos países'!$A$3:$C$199,2,FALSE)</f>
        <v>LKA</v>
      </c>
      <c r="C1642" s="25">
        <f>VLOOKUP(A1642,'Cód dos países'!$A$3:$C$199,3,FALSE)</f>
        <v>162</v>
      </c>
      <c r="D1642" s="25">
        <v>2010</v>
      </c>
      <c r="E1642">
        <f t="shared" si="50"/>
        <v>1622010</v>
      </c>
      <c r="F1642" s="25">
        <v>57.1</v>
      </c>
      <c r="G1642" s="25">
        <v>40</v>
      </c>
      <c r="H1642" s="25">
        <f t="shared" si="51"/>
        <v>0.4</v>
      </c>
      <c r="I1642" s="25">
        <v>31</v>
      </c>
      <c r="J1642" s="25" t="s">
        <v>421</v>
      </c>
      <c r="K1642" s="25">
        <v>73.400000000000006</v>
      </c>
      <c r="L1642" s="25">
        <v>84.7</v>
      </c>
      <c r="M1642" s="25" t="s">
        <v>421</v>
      </c>
      <c r="N1642" s="25">
        <v>71.900000000000006</v>
      </c>
      <c r="O1642" s="25">
        <v>61.8</v>
      </c>
      <c r="P1642" s="25">
        <v>65.8</v>
      </c>
      <c r="Q1642" s="25">
        <v>72.2</v>
      </c>
      <c r="R1642" s="25">
        <v>30</v>
      </c>
      <c r="S1642" s="25">
        <v>40</v>
      </c>
    </row>
    <row r="1643" spans="1:19" x14ac:dyDescent="0.25">
      <c r="A1643" s="25" t="s">
        <v>257</v>
      </c>
      <c r="B1643" s="25" t="str">
        <f>VLOOKUP(A1643,'Cód dos países'!$A$3:$C$199,2,FALSE)</f>
        <v>SDN</v>
      </c>
      <c r="C1643" s="25">
        <f>VLOOKUP(A1643,'Cód dos países'!$A$3:$C$199,3,FALSE)</f>
        <v>166</v>
      </c>
      <c r="D1643" s="25">
        <v>2010</v>
      </c>
      <c r="E1643">
        <f t="shared" si="50"/>
        <v>1662010</v>
      </c>
      <c r="F1643" s="25" t="s">
        <v>421</v>
      </c>
      <c r="H1643" s="25" t="str">
        <f t="shared" si="51"/>
        <v/>
      </c>
      <c r="I1643" s="25" t="s">
        <v>421</v>
      </c>
      <c r="J1643" s="25" t="s">
        <v>421</v>
      </c>
      <c r="K1643" s="25" t="s">
        <v>421</v>
      </c>
      <c r="L1643" s="25" t="s">
        <v>421</v>
      </c>
      <c r="M1643" s="25" t="s">
        <v>421</v>
      </c>
      <c r="N1643" s="25" t="s">
        <v>421</v>
      </c>
      <c r="O1643" s="25" t="s">
        <v>421</v>
      </c>
      <c r="P1643" s="25" t="s">
        <v>421</v>
      </c>
      <c r="Q1643" s="25" t="s">
        <v>421</v>
      </c>
      <c r="R1643" s="25" t="s">
        <v>421</v>
      </c>
      <c r="S1643" s="25" t="s">
        <v>421</v>
      </c>
    </row>
    <row r="1644" spans="1:19" x14ac:dyDescent="0.25">
      <c r="A1644" s="25" t="s">
        <v>274</v>
      </c>
      <c r="B1644" s="25" t="str">
        <f>VLOOKUP(A1644,'Cód dos países'!$A$3:$C$199,2,FALSE)</f>
        <v>SUR</v>
      </c>
      <c r="C1644" s="25">
        <f>VLOOKUP(A1644,'Cód dos países'!$A$3:$C$199,3,FALSE)</f>
        <v>167</v>
      </c>
      <c r="D1644" s="25">
        <v>2010</v>
      </c>
      <c r="E1644">
        <f t="shared" si="50"/>
        <v>1672010</v>
      </c>
      <c r="F1644" s="25">
        <v>53.1</v>
      </c>
      <c r="G1644" s="25">
        <v>40</v>
      </c>
      <c r="H1644" s="25">
        <f t="shared" si="51"/>
        <v>0.4</v>
      </c>
      <c r="I1644" s="25">
        <v>37</v>
      </c>
      <c r="J1644" s="25" t="s">
        <v>421</v>
      </c>
      <c r="K1644" s="25">
        <v>68.099999999999994</v>
      </c>
      <c r="L1644" s="25">
        <v>80.3</v>
      </c>
      <c r="M1644" s="25" t="s">
        <v>421</v>
      </c>
      <c r="N1644" s="25">
        <v>40.700000000000003</v>
      </c>
      <c r="O1644" s="25">
        <v>81.8</v>
      </c>
      <c r="P1644" s="25">
        <v>76.400000000000006</v>
      </c>
      <c r="Q1644" s="25">
        <v>66.400000000000006</v>
      </c>
      <c r="R1644" s="25">
        <v>10</v>
      </c>
      <c r="S1644" s="25">
        <v>30</v>
      </c>
    </row>
    <row r="1645" spans="1:19" x14ac:dyDescent="0.25">
      <c r="A1645" s="25" t="s">
        <v>280</v>
      </c>
      <c r="B1645" s="25" t="str">
        <f>VLOOKUP(A1645,'Cód dos países'!$A$3:$C$199,2,FALSE)</f>
        <v>SWE</v>
      </c>
      <c r="C1645" s="25">
        <f>VLOOKUP(A1645,'Cód dos países'!$A$3:$C$199,3,FALSE)</f>
        <v>169</v>
      </c>
      <c r="D1645" s="25">
        <v>2010</v>
      </c>
      <c r="E1645">
        <f t="shared" si="50"/>
        <v>1692010</v>
      </c>
      <c r="F1645" s="25">
        <v>71.900000000000006</v>
      </c>
      <c r="G1645" s="25">
        <v>90</v>
      </c>
      <c r="H1645" s="25">
        <f t="shared" si="51"/>
        <v>0.9</v>
      </c>
      <c r="I1645" s="25">
        <v>92</v>
      </c>
      <c r="J1645" s="25" t="s">
        <v>421</v>
      </c>
      <c r="K1645" s="25">
        <v>37.6</v>
      </c>
      <c r="L1645" s="25">
        <v>17.3</v>
      </c>
      <c r="M1645" s="25" t="s">
        <v>421</v>
      </c>
      <c r="N1645" s="25">
        <v>95</v>
      </c>
      <c r="O1645" s="25">
        <v>54</v>
      </c>
      <c r="P1645" s="25">
        <v>80.099999999999994</v>
      </c>
      <c r="Q1645" s="25">
        <v>87.6</v>
      </c>
      <c r="R1645" s="25">
        <v>85</v>
      </c>
      <c r="S1645" s="25">
        <v>80</v>
      </c>
    </row>
    <row r="1646" spans="1:19" x14ac:dyDescent="0.25">
      <c r="A1646" s="25" t="s">
        <v>49</v>
      </c>
      <c r="B1646" s="25" t="str">
        <f>VLOOKUP(A1646,'Cód dos países'!$A$3:$C$199,2,FALSE)</f>
        <v>CHE</v>
      </c>
      <c r="C1646" s="25">
        <f>VLOOKUP(A1646,'Cód dos países'!$A$3:$C$199,3,FALSE)</f>
        <v>170</v>
      </c>
      <c r="D1646" s="25">
        <v>2010</v>
      </c>
      <c r="E1646">
        <f t="shared" si="50"/>
        <v>1702010</v>
      </c>
      <c r="F1646" s="25">
        <v>81.900000000000006</v>
      </c>
      <c r="G1646" s="25">
        <v>90</v>
      </c>
      <c r="H1646" s="25">
        <f t="shared" si="51"/>
        <v>0.9</v>
      </c>
      <c r="I1646" s="25">
        <v>90</v>
      </c>
      <c r="J1646" s="25" t="s">
        <v>421</v>
      </c>
      <c r="K1646" s="25">
        <v>68.400000000000006</v>
      </c>
      <c r="L1646" s="25">
        <v>69.3</v>
      </c>
      <c r="M1646" s="25" t="s">
        <v>421</v>
      </c>
      <c r="N1646" s="25">
        <v>80.2</v>
      </c>
      <c r="O1646" s="25">
        <v>87.8</v>
      </c>
      <c r="P1646" s="25">
        <v>83.8</v>
      </c>
      <c r="Q1646" s="25">
        <v>90</v>
      </c>
      <c r="R1646" s="25">
        <v>80</v>
      </c>
      <c r="S1646" s="25">
        <v>80</v>
      </c>
    </row>
    <row r="1647" spans="1:19" x14ac:dyDescent="0.25">
      <c r="A1647" s="25" t="s">
        <v>286</v>
      </c>
      <c r="B1647" s="25" t="str">
        <f>VLOOKUP(A1647,'Cód dos países'!$A$3:$C$199,2,FALSE)</f>
        <v>SYR</v>
      </c>
      <c r="C1647" s="25">
        <f>VLOOKUP(A1647,'Cód dos países'!$A$3:$C$199,3,FALSE)</f>
        <v>171</v>
      </c>
      <c r="D1647" s="25">
        <v>2010</v>
      </c>
      <c r="E1647">
        <f t="shared" si="50"/>
        <v>1712010</v>
      </c>
      <c r="F1647" s="25">
        <v>51.3</v>
      </c>
      <c r="G1647" s="25">
        <v>30</v>
      </c>
      <c r="H1647" s="25">
        <f t="shared" si="51"/>
        <v>0.3</v>
      </c>
      <c r="I1647" s="25">
        <v>26</v>
      </c>
      <c r="J1647" s="25" t="s">
        <v>421</v>
      </c>
      <c r="K1647" s="25">
        <v>84.6</v>
      </c>
      <c r="L1647" s="25">
        <v>85.3</v>
      </c>
      <c r="M1647" s="25" t="s">
        <v>421</v>
      </c>
      <c r="N1647" s="25">
        <v>55.9</v>
      </c>
      <c r="O1647" s="25">
        <v>55.8</v>
      </c>
      <c r="P1647" s="25">
        <v>69.7</v>
      </c>
      <c r="Q1647" s="25">
        <v>65.400000000000006</v>
      </c>
      <c r="R1647" s="25">
        <v>20</v>
      </c>
      <c r="S1647" s="25">
        <v>20</v>
      </c>
    </row>
    <row r="1648" spans="1:19" x14ac:dyDescent="0.25">
      <c r="A1648" s="25" t="s">
        <v>304</v>
      </c>
      <c r="B1648" s="25" t="str">
        <f>VLOOKUP(A1648,'Cód dos países'!$A$3:$C$199,2,FALSE)</f>
        <v>TWN</v>
      </c>
      <c r="C1648" s="25">
        <f>VLOOKUP(A1648,'Cód dos países'!$A$3:$C$199,3,FALSE)</f>
        <v>172</v>
      </c>
      <c r="D1648" s="25">
        <v>2010</v>
      </c>
      <c r="E1648">
        <f t="shared" si="50"/>
        <v>1722010</v>
      </c>
      <c r="F1648" s="25">
        <v>70.8</v>
      </c>
      <c r="G1648" s="25">
        <v>70</v>
      </c>
      <c r="H1648" s="25">
        <f t="shared" si="51"/>
        <v>0.7</v>
      </c>
      <c r="I1648" s="25">
        <v>56</v>
      </c>
      <c r="J1648" s="25" t="s">
        <v>421</v>
      </c>
      <c r="K1648" s="25">
        <v>78.3</v>
      </c>
      <c r="L1648" s="25">
        <v>89.7</v>
      </c>
      <c r="M1648" s="25" t="s">
        <v>421</v>
      </c>
      <c r="N1648" s="25">
        <v>84.7</v>
      </c>
      <c r="O1648" s="25">
        <v>46.1</v>
      </c>
      <c r="P1648" s="25">
        <v>82</v>
      </c>
      <c r="Q1648" s="25">
        <v>86.2</v>
      </c>
      <c r="R1648" s="25">
        <v>65</v>
      </c>
      <c r="S1648" s="25">
        <v>50</v>
      </c>
    </row>
    <row r="1649" spans="1:19" x14ac:dyDescent="0.25">
      <c r="A1649" s="25" t="s">
        <v>294</v>
      </c>
      <c r="B1649" s="25" t="str">
        <f>VLOOKUP(A1649,'Cód dos países'!$A$3:$C$199,2,FALSE)</f>
        <v>TJK</v>
      </c>
      <c r="C1649" s="25">
        <f>VLOOKUP(A1649,'Cód dos países'!$A$3:$C$199,3,FALSE)</f>
        <v>173</v>
      </c>
      <c r="D1649" s="25">
        <v>2010</v>
      </c>
      <c r="E1649">
        <f t="shared" si="50"/>
        <v>1732010</v>
      </c>
      <c r="F1649" s="25">
        <v>53.5</v>
      </c>
      <c r="G1649" s="25">
        <v>25</v>
      </c>
      <c r="H1649" s="25">
        <f t="shared" si="51"/>
        <v>0.25</v>
      </c>
      <c r="I1649" s="25">
        <v>20</v>
      </c>
      <c r="J1649" s="25" t="s">
        <v>421</v>
      </c>
      <c r="K1649" s="25">
        <v>88.6</v>
      </c>
      <c r="L1649" s="25">
        <v>77.3</v>
      </c>
      <c r="M1649" s="25" t="s">
        <v>421</v>
      </c>
      <c r="N1649" s="25">
        <v>60.7</v>
      </c>
      <c r="O1649" s="25">
        <v>56.4</v>
      </c>
      <c r="P1649" s="25">
        <v>64.5</v>
      </c>
      <c r="Q1649" s="25">
        <v>82.5</v>
      </c>
      <c r="R1649" s="25">
        <v>20</v>
      </c>
      <c r="S1649" s="25">
        <v>40</v>
      </c>
    </row>
    <row r="1650" spans="1:19" x14ac:dyDescent="0.25">
      <c r="A1650" s="25" t="s">
        <v>306</v>
      </c>
      <c r="B1650" s="25" t="str">
        <f>VLOOKUP(A1650,'Cód dos países'!$A$3:$C$199,2,FALSE)</f>
        <v>TZA</v>
      </c>
      <c r="C1650" s="25">
        <f>VLOOKUP(A1650,'Cód dos países'!$A$3:$C$199,3,FALSE)</f>
        <v>174</v>
      </c>
      <c r="D1650" s="25">
        <v>2010</v>
      </c>
      <c r="E1650">
        <f t="shared" si="50"/>
        <v>1742010</v>
      </c>
      <c r="F1650" s="25">
        <v>57</v>
      </c>
      <c r="G1650" s="25">
        <v>30</v>
      </c>
      <c r="H1650" s="25">
        <f t="shared" si="51"/>
        <v>0.3</v>
      </c>
      <c r="I1650" s="25">
        <v>26</v>
      </c>
      <c r="J1650" s="25" t="s">
        <v>421</v>
      </c>
      <c r="K1650" s="25">
        <v>79.8</v>
      </c>
      <c r="L1650" s="25">
        <v>80.5</v>
      </c>
      <c r="M1650" s="25" t="s">
        <v>421</v>
      </c>
      <c r="N1650" s="25">
        <v>46</v>
      </c>
      <c r="O1650" s="25">
        <v>59</v>
      </c>
      <c r="P1650" s="25">
        <v>68.8</v>
      </c>
      <c r="Q1650" s="25">
        <v>69.599999999999994</v>
      </c>
      <c r="R1650" s="25">
        <v>60</v>
      </c>
      <c r="S1650" s="25">
        <v>50</v>
      </c>
    </row>
    <row r="1651" spans="1:19" x14ac:dyDescent="0.25">
      <c r="A1651" s="25" t="s">
        <v>292</v>
      </c>
      <c r="B1651" s="25" t="str">
        <f>VLOOKUP(A1651,'Cód dos países'!$A$3:$C$199,2,FALSE)</f>
        <v>THA</v>
      </c>
      <c r="C1651" s="25">
        <f>VLOOKUP(A1651,'Cód dos países'!$A$3:$C$199,3,FALSE)</f>
        <v>175</v>
      </c>
      <c r="D1651" s="25">
        <v>2010</v>
      </c>
      <c r="E1651">
        <f t="shared" si="50"/>
        <v>1752010</v>
      </c>
      <c r="F1651" s="25">
        <v>64.7</v>
      </c>
      <c r="G1651" s="25">
        <v>45</v>
      </c>
      <c r="H1651" s="25">
        <f t="shared" si="51"/>
        <v>0.45</v>
      </c>
      <c r="I1651" s="25">
        <v>34</v>
      </c>
      <c r="J1651" s="25" t="s">
        <v>421</v>
      </c>
      <c r="K1651" s="25">
        <v>74.8</v>
      </c>
      <c r="L1651" s="25">
        <v>90.6</v>
      </c>
      <c r="M1651" s="25" t="s">
        <v>421</v>
      </c>
      <c r="N1651" s="25">
        <v>69.900000000000006</v>
      </c>
      <c r="O1651" s="25">
        <v>76.3</v>
      </c>
      <c r="P1651" s="25">
        <v>70.8</v>
      </c>
      <c r="Q1651" s="25">
        <v>75.900000000000006</v>
      </c>
      <c r="R1651" s="25">
        <v>40</v>
      </c>
      <c r="S1651" s="25">
        <v>70</v>
      </c>
    </row>
    <row r="1652" spans="1:19" x14ac:dyDescent="0.25">
      <c r="A1652" s="25" t="s">
        <v>348</v>
      </c>
      <c r="B1652" s="25" t="str">
        <f>VLOOKUP(A1652,'Cód dos países'!$A$3:$C$199,2,FALSE)</f>
        <v>BHS</v>
      </c>
      <c r="C1652" s="25">
        <f>VLOOKUP(A1652,'Cód dos países'!$A$3:$C$199,3,FALSE)</f>
        <v>12</v>
      </c>
      <c r="D1652" s="25">
        <v>2010</v>
      </c>
      <c r="E1652">
        <f t="shared" si="50"/>
        <v>122010</v>
      </c>
      <c r="F1652" s="25">
        <v>68</v>
      </c>
      <c r="G1652" s="25">
        <v>70</v>
      </c>
      <c r="H1652" s="25">
        <f t="shared" si="51"/>
        <v>0.7</v>
      </c>
      <c r="I1652" s="25">
        <v>55</v>
      </c>
      <c r="J1652" s="25" t="s">
        <v>421</v>
      </c>
      <c r="K1652" s="25">
        <v>97.2</v>
      </c>
      <c r="L1652" s="25">
        <v>86.9</v>
      </c>
      <c r="M1652" s="25" t="s">
        <v>421</v>
      </c>
      <c r="N1652" s="25">
        <v>72.5</v>
      </c>
      <c r="O1652" s="25">
        <v>81.3</v>
      </c>
      <c r="P1652" s="25">
        <v>74.599999999999994</v>
      </c>
      <c r="Q1652" s="25">
        <v>42.2</v>
      </c>
      <c r="R1652" s="25">
        <v>30</v>
      </c>
      <c r="S1652" s="25">
        <v>70</v>
      </c>
    </row>
    <row r="1653" spans="1:19" x14ac:dyDescent="0.25">
      <c r="A1653" s="25" t="s">
        <v>354</v>
      </c>
      <c r="B1653" s="25" t="str">
        <f>VLOOKUP(A1653,'Cód dos países'!$A$3:$C$199,2,FALSE)</f>
        <v>GMB</v>
      </c>
      <c r="C1653" s="25">
        <f>VLOOKUP(A1653,'Cód dos países'!$A$3:$C$199,3,FALSE)</f>
        <v>62</v>
      </c>
      <c r="D1653" s="25">
        <v>2010</v>
      </c>
      <c r="E1653">
        <f t="shared" si="50"/>
        <v>622010</v>
      </c>
      <c r="F1653" s="25">
        <v>57.4</v>
      </c>
      <c r="G1653" s="25">
        <v>30</v>
      </c>
      <c r="H1653" s="25">
        <f t="shared" si="51"/>
        <v>0.3</v>
      </c>
      <c r="I1653" s="25">
        <v>29</v>
      </c>
      <c r="J1653" s="25" t="s">
        <v>421</v>
      </c>
      <c r="K1653" s="25">
        <v>73.2</v>
      </c>
      <c r="L1653" s="25">
        <v>79.7</v>
      </c>
      <c r="M1653" s="25" t="s">
        <v>421</v>
      </c>
      <c r="N1653" s="25">
        <v>57.8</v>
      </c>
      <c r="O1653" s="25">
        <v>67.2</v>
      </c>
      <c r="P1653" s="25">
        <v>71.400000000000006</v>
      </c>
      <c r="Q1653" s="25">
        <v>60.4</v>
      </c>
      <c r="R1653" s="25">
        <v>55</v>
      </c>
      <c r="S1653" s="25">
        <v>50</v>
      </c>
    </row>
    <row r="1654" spans="1:19" x14ac:dyDescent="0.25">
      <c r="A1654" s="25" t="s">
        <v>423</v>
      </c>
      <c r="B1654" s="25" t="str">
        <f>VLOOKUP(A1654,'Cód dos países'!$A$3:$C$199,2,FALSE)</f>
        <v>TMP</v>
      </c>
      <c r="C1654" s="25">
        <f>VLOOKUP(A1654,'Cód dos países'!$A$3:$C$199,3,FALSE)</f>
        <v>176</v>
      </c>
      <c r="D1654" s="25">
        <v>2010</v>
      </c>
      <c r="E1654">
        <f t="shared" si="50"/>
        <v>1762010</v>
      </c>
      <c r="F1654" s="25">
        <v>42.8</v>
      </c>
      <c r="G1654" s="25">
        <v>20</v>
      </c>
      <c r="H1654" s="25">
        <f t="shared" si="51"/>
        <v>0.2</v>
      </c>
      <c r="I1654" s="25">
        <v>22</v>
      </c>
      <c r="J1654" s="25" t="s">
        <v>421</v>
      </c>
      <c r="K1654" s="25">
        <v>64.7</v>
      </c>
      <c r="L1654" s="25">
        <v>0</v>
      </c>
      <c r="M1654" s="25" t="s">
        <v>421</v>
      </c>
      <c r="N1654" s="25">
        <v>44.2</v>
      </c>
      <c r="O1654" s="25">
        <v>76.5</v>
      </c>
      <c r="P1654" s="25">
        <v>78.099999999999994</v>
      </c>
      <c r="Q1654" s="25">
        <v>73</v>
      </c>
      <c r="R1654" s="25">
        <v>30</v>
      </c>
      <c r="S1654" s="25">
        <v>20</v>
      </c>
    </row>
    <row r="1655" spans="1:19" x14ac:dyDescent="0.25">
      <c r="A1655" s="25" t="s">
        <v>290</v>
      </c>
      <c r="B1655" s="25" t="str">
        <f>VLOOKUP(A1655,'Cód dos países'!$A$3:$C$199,2,FALSE)</f>
        <v>TGO</v>
      </c>
      <c r="C1655" s="25">
        <f>VLOOKUP(A1655,'Cód dos países'!$A$3:$C$199,3,FALSE)</f>
        <v>177</v>
      </c>
      <c r="D1655" s="25">
        <v>2010</v>
      </c>
      <c r="E1655">
        <f t="shared" si="50"/>
        <v>1772010</v>
      </c>
      <c r="F1655" s="25">
        <v>49.1</v>
      </c>
      <c r="G1655" s="25">
        <v>30</v>
      </c>
      <c r="H1655" s="25">
        <f t="shared" si="51"/>
        <v>0.3</v>
      </c>
      <c r="I1655" s="25">
        <v>28</v>
      </c>
      <c r="J1655" s="25" t="s">
        <v>421</v>
      </c>
      <c r="K1655" s="25">
        <v>68.099999999999994</v>
      </c>
      <c r="L1655" s="25">
        <v>88.6</v>
      </c>
      <c r="M1655" s="25" t="s">
        <v>421</v>
      </c>
      <c r="N1655" s="25">
        <v>36.799999999999997</v>
      </c>
      <c r="O1655" s="25">
        <v>43.7</v>
      </c>
      <c r="P1655" s="25">
        <v>78.099999999999994</v>
      </c>
      <c r="Q1655" s="25">
        <v>62.2</v>
      </c>
      <c r="R1655" s="25">
        <v>25</v>
      </c>
      <c r="S1655" s="25">
        <v>30</v>
      </c>
    </row>
    <row r="1656" spans="1:19" x14ac:dyDescent="0.25">
      <c r="A1656" s="25" t="s">
        <v>371</v>
      </c>
      <c r="B1656" s="25" t="str">
        <f>VLOOKUP(A1656,'Cód dos países'!$A$3:$C$199,2,FALSE)</f>
        <v>TON</v>
      </c>
      <c r="C1656" s="25">
        <f>VLOOKUP(A1656,'Cód dos países'!$A$3:$C$199,3,FALSE)</f>
        <v>178</v>
      </c>
      <c r="D1656" s="25">
        <v>2010</v>
      </c>
      <c r="E1656">
        <f t="shared" si="50"/>
        <v>1782010</v>
      </c>
      <c r="F1656" s="25">
        <v>55.8</v>
      </c>
      <c r="G1656" s="25">
        <v>25</v>
      </c>
      <c r="H1656" s="25">
        <f t="shared" si="51"/>
        <v>0.25</v>
      </c>
      <c r="I1656" s="25">
        <v>30</v>
      </c>
      <c r="J1656" s="25" t="s">
        <v>421</v>
      </c>
      <c r="K1656" s="25">
        <v>83.1</v>
      </c>
      <c r="L1656" s="25">
        <v>73.2</v>
      </c>
      <c r="M1656" s="25" t="s">
        <v>421</v>
      </c>
      <c r="N1656" s="25">
        <v>77.400000000000006</v>
      </c>
      <c r="O1656" s="25">
        <v>92.1</v>
      </c>
      <c r="P1656" s="25">
        <v>71.099999999999994</v>
      </c>
      <c r="Q1656" s="25">
        <v>56.2</v>
      </c>
      <c r="R1656" s="25">
        <v>30</v>
      </c>
      <c r="S1656" s="25">
        <v>20</v>
      </c>
    </row>
    <row r="1657" spans="1:19" x14ac:dyDescent="0.25">
      <c r="A1657" s="25" t="s">
        <v>298</v>
      </c>
      <c r="B1657" s="25" t="str">
        <f>VLOOKUP(A1657,'Cód dos países'!$A$3:$C$199,2,FALSE)</f>
        <v>TTO</v>
      </c>
      <c r="C1657" s="25">
        <f>VLOOKUP(A1657,'Cód dos países'!$A$3:$C$199,3,FALSE)</f>
        <v>179</v>
      </c>
      <c r="D1657" s="25">
        <v>2010</v>
      </c>
      <c r="E1657">
        <f t="shared" si="50"/>
        <v>1792010</v>
      </c>
      <c r="F1657" s="25">
        <v>66.5</v>
      </c>
      <c r="G1657" s="25">
        <v>50</v>
      </c>
      <c r="H1657" s="25">
        <f t="shared" si="51"/>
        <v>0.5</v>
      </c>
      <c r="I1657" s="25">
        <v>36</v>
      </c>
      <c r="J1657" s="25" t="s">
        <v>421</v>
      </c>
      <c r="K1657" s="25">
        <v>83.7</v>
      </c>
      <c r="L1657" s="25">
        <v>75.8</v>
      </c>
      <c r="M1657" s="25" t="s">
        <v>421</v>
      </c>
      <c r="N1657" s="25">
        <v>58.4</v>
      </c>
      <c r="O1657" s="25">
        <v>77.099999999999994</v>
      </c>
      <c r="P1657" s="25">
        <v>71.8</v>
      </c>
      <c r="Q1657" s="25">
        <v>81.7</v>
      </c>
      <c r="R1657" s="25">
        <v>60</v>
      </c>
      <c r="S1657" s="25">
        <v>70</v>
      </c>
    </row>
    <row r="1658" spans="1:19" x14ac:dyDescent="0.25">
      <c r="A1658" s="25" t="s">
        <v>300</v>
      </c>
      <c r="B1658" s="25" t="str">
        <f>VLOOKUP(A1658,'Cód dos países'!$A$3:$C$199,2,FALSE)</f>
        <v>TUN</v>
      </c>
      <c r="C1658" s="25">
        <f>VLOOKUP(A1658,'Cód dos países'!$A$3:$C$199,3,FALSE)</f>
        <v>180</v>
      </c>
      <c r="D1658" s="25">
        <v>2010</v>
      </c>
      <c r="E1658">
        <f t="shared" si="50"/>
        <v>1802010</v>
      </c>
      <c r="F1658" s="25">
        <v>58.5</v>
      </c>
      <c r="G1658" s="25">
        <v>50</v>
      </c>
      <c r="H1658" s="25">
        <f t="shared" si="51"/>
        <v>0.5</v>
      </c>
      <c r="I1658" s="25">
        <v>42</v>
      </c>
      <c r="J1658" s="25" t="s">
        <v>421</v>
      </c>
      <c r="K1658" s="25">
        <v>73.7</v>
      </c>
      <c r="L1658" s="25">
        <v>77.599999999999994</v>
      </c>
      <c r="M1658" s="25" t="s">
        <v>421</v>
      </c>
      <c r="N1658" s="25">
        <v>80.2</v>
      </c>
      <c r="O1658" s="25">
        <v>65.7</v>
      </c>
      <c r="P1658" s="25">
        <v>77.3</v>
      </c>
      <c r="Q1658" s="25">
        <v>53.5</v>
      </c>
      <c r="R1658" s="25">
        <v>35</v>
      </c>
      <c r="S1658" s="25">
        <v>30</v>
      </c>
    </row>
    <row r="1659" spans="1:19" x14ac:dyDescent="0.25">
      <c r="A1659" s="25" t="s">
        <v>302</v>
      </c>
      <c r="B1659" s="25" t="str">
        <f>VLOOKUP(A1659,'Cód dos países'!$A$3:$C$199,2,FALSE)</f>
        <v>TUR</v>
      </c>
      <c r="C1659" s="25">
        <f>VLOOKUP(A1659,'Cód dos países'!$A$3:$C$199,3,FALSE)</f>
        <v>181</v>
      </c>
      <c r="D1659" s="25">
        <v>2010</v>
      </c>
      <c r="E1659">
        <f t="shared" si="50"/>
        <v>1812010</v>
      </c>
      <c r="F1659" s="25">
        <v>64.2</v>
      </c>
      <c r="G1659" s="25">
        <v>50</v>
      </c>
      <c r="H1659" s="25">
        <f t="shared" si="51"/>
        <v>0.5</v>
      </c>
      <c r="I1659" s="25">
        <v>44</v>
      </c>
      <c r="J1659" s="25" t="s">
        <v>421</v>
      </c>
      <c r="K1659" s="25">
        <v>78.2</v>
      </c>
      <c r="L1659" s="25">
        <v>83.6</v>
      </c>
      <c r="M1659" s="25" t="s">
        <v>421</v>
      </c>
      <c r="N1659" s="25">
        <v>68.7</v>
      </c>
      <c r="O1659" s="25">
        <v>39.6</v>
      </c>
      <c r="P1659" s="25">
        <v>72.7</v>
      </c>
      <c r="Q1659" s="25">
        <v>85.4</v>
      </c>
      <c r="R1659" s="25">
        <v>70</v>
      </c>
      <c r="S1659" s="25">
        <v>50</v>
      </c>
    </row>
    <row r="1660" spans="1:19" x14ac:dyDescent="0.25">
      <c r="A1660" s="25" t="s">
        <v>296</v>
      </c>
      <c r="B1660" s="25" t="str">
        <f>VLOOKUP(A1660,'Cód dos países'!$A$3:$C$199,2,FALSE)</f>
        <v>TKM</v>
      </c>
      <c r="C1660" s="25">
        <f>VLOOKUP(A1660,'Cód dos países'!$A$3:$C$199,3,FALSE)</f>
        <v>182</v>
      </c>
      <c r="D1660" s="25">
        <v>2010</v>
      </c>
      <c r="E1660">
        <f t="shared" si="50"/>
        <v>1822010</v>
      </c>
      <c r="F1660" s="25">
        <v>43.6</v>
      </c>
      <c r="G1660" s="25">
        <v>10</v>
      </c>
      <c r="H1660" s="25">
        <f t="shared" si="51"/>
        <v>0.1</v>
      </c>
      <c r="I1660" s="25">
        <v>18</v>
      </c>
      <c r="J1660" s="25" t="s">
        <v>421</v>
      </c>
      <c r="K1660" s="25">
        <v>93.6</v>
      </c>
      <c r="L1660" s="25">
        <v>95.5</v>
      </c>
      <c r="M1660" s="25" t="s">
        <v>421</v>
      </c>
      <c r="N1660" s="25">
        <v>30</v>
      </c>
      <c r="O1660" s="25">
        <v>30</v>
      </c>
      <c r="P1660" s="25">
        <v>69.599999999999994</v>
      </c>
      <c r="Q1660" s="25">
        <v>79.2</v>
      </c>
      <c r="R1660" s="25">
        <v>0</v>
      </c>
      <c r="S1660" s="25">
        <v>10</v>
      </c>
    </row>
    <row r="1661" spans="1:19" x14ac:dyDescent="0.25">
      <c r="A1661" s="25" t="s">
        <v>308</v>
      </c>
      <c r="B1661" s="25" t="str">
        <f>VLOOKUP(A1661,'Cód dos países'!$A$3:$C$199,2,FALSE)</f>
        <v>UGA</v>
      </c>
      <c r="C1661" s="25">
        <f>VLOOKUP(A1661,'Cód dos países'!$A$3:$C$199,3,FALSE)</f>
        <v>184</v>
      </c>
      <c r="D1661" s="25">
        <v>2010</v>
      </c>
      <c r="E1661">
        <f t="shared" si="50"/>
        <v>1842010</v>
      </c>
      <c r="F1661" s="25">
        <v>61.7</v>
      </c>
      <c r="G1661" s="25">
        <v>30</v>
      </c>
      <c r="H1661" s="25">
        <f t="shared" si="51"/>
        <v>0.3</v>
      </c>
      <c r="I1661" s="25">
        <v>25</v>
      </c>
      <c r="J1661" s="25" t="s">
        <v>421</v>
      </c>
      <c r="K1661" s="25">
        <v>80.599999999999994</v>
      </c>
      <c r="L1661" s="25">
        <v>90.5</v>
      </c>
      <c r="M1661" s="25" t="s">
        <v>421</v>
      </c>
      <c r="N1661" s="25">
        <v>50.3</v>
      </c>
      <c r="O1661" s="25">
        <v>87.8</v>
      </c>
      <c r="P1661" s="25">
        <v>73.2</v>
      </c>
      <c r="Q1661" s="25">
        <v>74.8</v>
      </c>
      <c r="R1661" s="25">
        <v>45</v>
      </c>
      <c r="S1661" s="25">
        <v>60</v>
      </c>
    </row>
    <row r="1662" spans="1:19" x14ac:dyDescent="0.25">
      <c r="A1662" s="25" t="s">
        <v>310</v>
      </c>
      <c r="B1662" s="25" t="str">
        <f>VLOOKUP(A1662,'Cód dos países'!$A$3:$C$199,2,FALSE)</f>
        <v>UKR</v>
      </c>
      <c r="C1662" s="25">
        <f>VLOOKUP(A1662,'Cód dos países'!$A$3:$C$199,3,FALSE)</f>
        <v>185</v>
      </c>
      <c r="D1662" s="25">
        <v>2010</v>
      </c>
      <c r="E1662">
        <f t="shared" si="50"/>
        <v>1852010</v>
      </c>
      <c r="F1662" s="25">
        <v>45.8</v>
      </c>
      <c r="G1662" s="25">
        <v>30</v>
      </c>
      <c r="H1662" s="25">
        <f t="shared" si="51"/>
        <v>0.3</v>
      </c>
      <c r="I1662" s="25">
        <v>22</v>
      </c>
      <c r="J1662" s="25" t="s">
        <v>421</v>
      </c>
      <c r="K1662" s="25">
        <v>77.3</v>
      </c>
      <c r="L1662" s="25">
        <v>32.9</v>
      </c>
      <c r="M1662" s="25" t="s">
        <v>421</v>
      </c>
      <c r="N1662" s="25">
        <v>47.1</v>
      </c>
      <c r="O1662" s="25">
        <v>50</v>
      </c>
      <c r="P1662" s="25">
        <v>63.2</v>
      </c>
      <c r="Q1662" s="25">
        <v>85.2</v>
      </c>
      <c r="R1662" s="25">
        <v>20</v>
      </c>
      <c r="S1662" s="25">
        <v>30</v>
      </c>
    </row>
    <row r="1663" spans="1:19" x14ac:dyDescent="0.25">
      <c r="A1663" s="25" t="s">
        <v>6</v>
      </c>
      <c r="B1663" s="25" t="str">
        <f>VLOOKUP(A1663,'Cód dos países'!$A$3:$C$199,2,FALSE)</f>
        <v>ARE</v>
      </c>
      <c r="C1663" s="25">
        <f>VLOOKUP(A1663,'Cód dos países'!$A$3:$C$199,3,FALSE)</f>
        <v>186</v>
      </c>
      <c r="D1663" s="25">
        <v>2010</v>
      </c>
      <c r="E1663">
        <f t="shared" si="50"/>
        <v>1862010</v>
      </c>
      <c r="F1663" s="25">
        <v>67.8</v>
      </c>
      <c r="G1663" s="25">
        <v>50</v>
      </c>
      <c r="H1663" s="25">
        <f t="shared" si="51"/>
        <v>0.5</v>
      </c>
      <c r="I1663" s="25">
        <v>65</v>
      </c>
      <c r="J1663" s="25" t="s">
        <v>421</v>
      </c>
      <c r="K1663" s="25">
        <v>99.9</v>
      </c>
      <c r="L1663" s="25">
        <v>79.099999999999994</v>
      </c>
      <c r="M1663" s="25" t="s">
        <v>421</v>
      </c>
      <c r="N1663" s="25">
        <v>67.3</v>
      </c>
      <c r="O1663" s="25">
        <v>72.400000000000006</v>
      </c>
      <c r="P1663" s="25">
        <v>76.5</v>
      </c>
      <c r="Q1663" s="25">
        <v>82.6</v>
      </c>
      <c r="R1663" s="25">
        <v>35</v>
      </c>
      <c r="S1663" s="25">
        <v>50</v>
      </c>
    </row>
    <row r="1664" spans="1:19" x14ac:dyDescent="0.25">
      <c r="A1664" s="25" t="s">
        <v>103</v>
      </c>
      <c r="B1664" s="25" t="str">
        <f>VLOOKUP(A1664,'Cód dos países'!$A$3:$C$199,2,FALSE)</f>
        <v>GBR</v>
      </c>
      <c r="C1664" s="25">
        <f>VLOOKUP(A1664,'Cód dos países'!$A$3:$C$199,3,FALSE)</f>
        <v>187</v>
      </c>
      <c r="D1664" s="25">
        <v>2010</v>
      </c>
      <c r="E1664">
        <f t="shared" si="50"/>
        <v>1872010</v>
      </c>
      <c r="F1664" s="25">
        <v>74.5</v>
      </c>
      <c r="G1664" s="25">
        <v>85</v>
      </c>
      <c r="H1664" s="25">
        <f t="shared" si="51"/>
        <v>0.85</v>
      </c>
      <c r="I1664" s="25">
        <v>77</v>
      </c>
      <c r="J1664" s="25" t="s">
        <v>421</v>
      </c>
      <c r="K1664" s="25">
        <v>52</v>
      </c>
      <c r="L1664" s="25">
        <v>32.9</v>
      </c>
      <c r="M1664" s="25" t="s">
        <v>421</v>
      </c>
      <c r="N1664" s="25">
        <v>94.6</v>
      </c>
      <c r="O1664" s="25">
        <v>71.2</v>
      </c>
      <c r="P1664" s="25">
        <v>74.900000000000006</v>
      </c>
      <c r="Q1664" s="25">
        <v>87.6</v>
      </c>
      <c r="R1664" s="25">
        <v>90</v>
      </c>
      <c r="S1664" s="25">
        <v>80</v>
      </c>
    </row>
    <row r="1665" spans="1:19" x14ac:dyDescent="0.25">
      <c r="A1665" s="25" t="s">
        <v>314</v>
      </c>
      <c r="B1665" s="25" t="str">
        <f>VLOOKUP(A1665,'Cód dos países'!$A$3:$C$199,2,FALSE)</f>
        <v>USA</v>
      </c>
      <c r="C1665" s="25">
        <f>VLOOKUP(A1665,'Cód dos países'!$A$3:$C$199,3,FALSE)</f>
        <v>188</v>
      </c>
      <c r="D1665" s="25">
        <v>2010</v>
      </c>
      <c r="E1665">
        <f t="shared" si="50"/>
        <v>1882010</v>
      </c>
      <c r="F1665" s="25">
        <v>77.8</v>
      </c>
      <c r="G1665" s="25">
        <v>85</v>
      </c>
      <c r="H1665" s="25">
        <f t="shared" si="51"/>
        <v>0.85</v>
      </c>
      <c r="I1665" s="25">
        <v>75</v>
      </c>
      <c r="J1665" s="25" t="s">
        <v>421</v>
      </c>
      <c r="K1665" s="25">
        <v>68.3</v>
      </c>
      <c r="L1665" s="25">
        <v>54.6</v>
      </c>
      <c r="M1665" s="25" t="s">
        <v>421</v>
      </c>
      <c r="N1665" s="25">
        <v>91</v>
      </c>
      <c r="O1665" s="25">
        <v>95.7</v>
      </c>
      <c r="P1665" s="25">
        <v>77.400000000000006</v>
      </c>
      <c r="Q1665" s="25">
        <v>86.4</v>
      </c>
      <c r="R1665" s="25">
        <v>75</v>
      </c>
      <c r="S1665" s="25">
        <v>70</v>
      </c>
    </row>
    <row r="1666" spans="1:19" x14ac:dyDescent="0.25">
      <c r="A1666" s="25" t="s">
        <v>312</v>
      </c>
      <c r="B1666" s="25" t="str">
        <f>VLOOKUP(A1666,'Cód dos países'!$A$3:$C$199,2,FALSE)</f>
        <v>URY</v>
      </c>
      <c r="C1666" s="25">
        <f>VLOOKUP(A1666,'Cód dos países'!$A$3:$C$199,3,FALSE)</f>
        <v>189</v>
      </c>
      <c r="D1666" s="25">
        <v>2010</v>
      </c>
      <c r="E1666">
        <f t="shared" si="50"/>
        <v>1892010</v>
      </c>
      <c r="F1666" s="25">
        <v>70</v>
      </c>
      <c r="G1666" s="25">
        <v>70</v>
      </c>
      <c r="H1666" s="25">
        <f t="shared" si="51"/>
        <v>0.7</v>
      </c>
      <c r="I1666" s="25">
        <v>67</v>
      </c>
      <c r="J1666" s="25" t="s">
        <v>421</v>
      </c>
      <c r="K1666" s="25">
        <v>84.3</v>
      </c>
      <c r="L1666" s="25">
        <v>76.5</v>
      </c>
      <c r="M1666" s="25" t="s">
        <v>421</v>
      </c>
      <c r="N1666" s="25">
        <v>61.5</v>
      </c>
      <c r="O1666" s="25">
        <v>74.900000000000006</v>
      </c>
      <c r="P1666" s="25">
        <v>72.8</v>
      </c>
      <c r="Q1666" s="25">
        <v>83</v>
      </c>
      <c r="R1666" s="25">
        <v>80</v>
      </c>
      <c r="S1666" s="25">
        <v>30</v>
      </c>
    </row>
    <row r="1667" spans="1:19" x14ac:dyDescent="0.25">
      <c r="A1667" s="25" t="s">
        <v>316</v>
      </c>
      <c r="B1667" s="25" t="str">
        <f>VLOOKUP(A1667,'Cód dos países'!$A$3:$C$199,2,FALSE)</f>
        <v>UZB</v>
      </c>
      <c r="C1667" s="25">
        <f>VLOOKUP(A1667,'Cód dos países'!$A$3:$C$199,3,FALSE)</f>
        <v>190</v>
      </c>
      <c r="D1667" s="25">
        <v>2010</v>
      </c>
      <c r="E1667">
        <f t="shared" si="50"/>
        <v>1902010</v>
      </c>
      <c r="F1667" s="25">
        <v>45.8</v>
      </c>
      <c r="G1667" s="25">
        <v>15</v>
      </c>
      <c r="H1667" s="25">
        <f t="shared" si="51"/>
        <v>0.15</v>
      </c>
      <c r="I1667" s="25">
        <v>17</v>
      </c>
      <c r="J1667" s="25" t="s">
        <v>421</v>
      </c>
      <c r="K1667" s="25">
        <v>90.5</v>
      </c>
      <c r="L1667" s="25">
        <v>71</v>
      </c>
      <c r="M1667" s="25" t="s">
        <v>421</v>
      </c>
      <c r="N1667" s="25">
        <v>66.8</v>
      </c>
      <c r="O1667" s="25">
        <v>60.2</v>
      </c>
      <c r="P1667" s="25">
        <v>61.7</v>
      </c>
      <c r="Q1667" s="25">
        <v>66.2</v>
      </c>
      <c r="R1667" s="25">
        <v>0</v>
      </c>
      <c r="S1667" s="25">
        <v>10</v>
      </c>
    </row>
    <row r="1668" spans="1:19" x14ac:dyDescent="0.25">
      <c r="A1668" s="25" t="s">
        <v>322</v>
      </c>
      <c r="B1668" s="25" t="str">
        <f>VLOOKUP(A1668,'Cód dos países'!$A$3:$C$199,2,FALSE)</f>
        <v>VUT</v>
      </c>
      <c r="C1668" s="25">
        <f>VLOOKUP(A1668,'Cód dos países'!$A$3:$C$199,3,FALSE)</f>
        <v>191</v>
      </c>
      <c r="D1668" s="25">
        <v>2010</v>
      </c>
      <c r="E1668">
        <f t="shared" si="50"/>
        <v>1912010</v>
      </c>
      <c r="F1668" s="25">
        <v>56.7</v>
      </c>
      <c r="G1668" s="25">
        <v>40</v>
      </c>
      <c r="H1668" s="25">
        <f t="shared" si="51"/>
        <v>0.4</v>
      </c>
      <c r="I1668" s="25">
        <v>32</v>
      </c>
      <c r="J1668" s="25" t="s">
        <v>421</v>
      </c>
      <c r="K1668" s="25">
        <v>96.1</v>
      </c>
      <c r="L1668" s="25">
        <v>79.099999999999994</v>
      </c>
      <c r="M1668" s="25" t="s">
        <v>421</v>
      </c>
      <c r="N1668" s="25">
        <v>68.8</v>
      </c>
      <c r="O1668" s="25">
        <v>49.8</v>
      </c>
      <c r="P1668" s="25">
        <v>76.5</v>
      </c>
      <c r="Q1668" s="25">
        <v>55.1</v>
      </c>
      <c r="R1668" s="25">
        <v>30</v>
      </c>
      <c r="S1668" s="25">
        <v>40</v>
      </c>
    </row>
    <row r="1669" spans="1:19" x14ac:dyDescent="0.25">
      <c r="A1669" s="25" t="s">
        <v>318</v>
      </c>
      <c r="B1669" s="25" t="str">
        <f>VLOOKUP(A1669,'Cód dos países'!$A$3:$C$199,2,FALSE)</f>
        <v>VEN</v>
      </c>
      <c r="C1669" s="25">
        <f>VLOOKUP(A1669,'Cód dos países'!$A$3:$C$199,3,FALSE)</f>
        <v>192</v>
      </c>
      <c r="D1669" s="25">
        <v>2010</v>
      </c>
      <c r="E1669">
        <f t="shared" ref="E1669:E1732" si="52">C1669*10000+D1669</f>
        <v>1922010</v>
      </c>
      <c r="F1669" s="25">
        <v>37.6</v>
      </c>
      <c r="G1669" s="25">
        <v>5</v>
      </c>
      <c r="H1669" s="25">
        <f t="shared" ref="H1669:H1732" si="53">IF(G1669="","",(G1669/100))</f>
        <v>0.05</v>
      </c>
      <c r="I1669" s="25">
        <v>19</v>
      </c>
      <c r="J1669" s="25" t="s">
        <v>421</v>
      </c>
      <c r="K1669" s="25">
        <v>75</v>
      </c>
      <c r="L1669" s="25">
        <v>65.3</v>
      </c>
      <c r="M1669" s="25" t="s">
        <v>421</v>
      </c>
      <c r="N1669" s="25">
        <v>47.8</v>
      </c>
      <c r="O1669" s="25">
        <v>31.1</v>
      </c>
      <c r="P1669" s="25">
        <v>47</v>
      </c>
      <c r="Q1669" s="25">
        <v>61.2</v>
      </c>
      <c r="R1669" s="25">
        <v>5</v>
      </c>
      <c r="S1669" s="25">
        <v>20</v>
      </c>
    </row>
    <row r="1670" spans="1:19" x14ac:dyDescent="0.25">
      <c r="A1670" s="25" t="s">
        <v>320</v>
      </c>
      <c r="B1670" s="25" t="str">
        <f>VLOOKUP(A1670,'Cód dos países'!$A$3:$C$199,2,FALSE)</f>
        <v>VNM</v>
      </c>
      <c r="C1670" s="25">
        <f>VLOOKUP(A1670,'Cód dos países'!$A$3:$C$199,3,FALSE)</f>
        <v>193</v>
      </c>
      <c r="D1670" s="25">
        <v>2010</v>
      </c>
      <c r="E1670">
        <f t="shared" si="52"/>
        <v>1932010</v>
      </c>
      <c r="F1670" s="25">
        <v>51.6</v>
      </c>
      <c r="G1670" s="25">
        <v>15</v>
      </c>
      <c r="H1670" s="25">
        <f t="shared" si="53"/>
        <v>0.15</v>
      </c>
      <c r="I1670" s="25">
        <v>27</v>
      </c>
      <c r="J1670" s="25" t="s">
        <v>421</v>
      </c>
      <c r="K1670" s="25">
        <v>75.900000000000006</v>
      </c>
      <c r="L1670" s="25">
        <v>75.099999999999994</v>
      </c>
      <c r="M1670" s="25" t="s">
        <v>421</v>
      </c>
      <c r="N1670" s="25">
        <v>61.6</v>
      </c>
      <c r="O1670" s="25">
        <v>68.2</v>
      </c>
      <c r="P1670" s="25">
        <v>79.099999999999994</v>
      </c>
      <c r="Q1670" s="25">
        <v>68.900000000000006</v>
      </c>
      <c r="R1670" s="25">
        <v>15</v>
      </c>
      <c r="S1670" s="25">
        <v>30</v>
      </c>
    </row>
    <row r="1671" spans="1:19" x14ac:dyDescent="0.25">
      <c r="A1671" s="25" t="s">
        <v>325</v>
      </c>
      <c r="B1671" s="25" t="str">
        <f>VLOOKUP(A1671,'Cód dos países'!$A$3:$C$199,2,FALSE)</f>
        <v>YEM</v>
      </c>
      <c r="C1671" s="25">
        <f>VLOOKUP(A1671,'Cód dos países'!$A$3:$C$199,3,FALSE)</f>
        <v>194</v>
      </c>
      <c r="D1671" s="25">
        <v>2010</v>
      </c>
      <c r="E1671">
        <f t="shared" si="52"/>
        <v>1942010</v>
      </c>
      <c r="F1671" s="25">
        <v>54.2</v>
      </c>
      <c r="G1671" s="25">
        <v>30</v>
      </c>
      <c r="H1671" s="25">
        <f t="shared" si="53"/>
        <v>0.3</v>
      </c>
      <c r="I1671" s="25">
        <v>21</v>
      </c>
      <c r="J1671" s="25" t="s">
        <v>421</v>
      </c>
      <c r="K1671" s="25">
        <v>83.2</v>
      </c>
      <c r="L1671" s="25">
        <v>44.5</v>
      </c>
      <c r="M1671" s="25" t="s">
        <v>421</v>
      </c>
      <c r="N1671" s="25">
        <v>73.7</v>
      </c>
      <c r="O1671" s="25">
        <v>50.9</v>
      </c>
      <c r="P1671" s="25">
        <v>82.3</v>
      </c>
      <c r="Q1671" s="25">
        <v>81.599999999999994</v>
      </c>
      <c r="R1671" s="25">
        <v>45</v>
      </c>
      <c r="S1671" s="25">
        <v>30</v>
      </c>
    </row>
    <row r="1672" spans="1:19" x14ac:dyDescent="0.25">
      <c r="A1672" s="25" t="s">
        <v>329</v>
      </c>
      <c r="B1672" s="25" t="str">
        <f>VLOOKUP(A1672,'Cód dos países'!$A$3:$C$199,2,FALSE)</f>
        <v>ZMB</v>
      </c>
      <c r="C1672" s="25">
        <f>VLOOKUP(A1672,'Cód dos países'!$A$3:$C$199,3,FALSE)</f>
        <v>196</v>
      </c>
      <c r="D1672" s="25">
        <v>2010</v>
      </c>
      <c r="E1672">
        <f t="shared" si="52"/>
        <v>1962010</v>
      </c>
      <c r="F1672" s="25">
        <v>59.7</v>
      </c>
      <c r="G1672" s="25">
        <v>30</v>
      </c>
      <c r="H1672" s="25">
        <f t="shared" si="53"/>
        <v>0.3</v>
      </c>
      <c r="I1672" s="25">
        <v>30</v>
      </c>
      <c r="J1672" s="25" t="s">
        <v>421</v>
      </c>
      <c r="K1672" s="25">
        <v>72.400000000000006</v>
      </c>
      <c r="L1672" s="25">
        <v>81.8</v>
      </c>
      <c r="M1672" s="25" t="s">
        <v>421</v>
      </c>
      <c r="N1672" s="25">
        <v>62.2</v>
      </c>
      <c r="O1672" s="25">
        <v>56.3</v>
      </c>
      <c r="P1672" s="25">
        <v>77.3</v>
      </c>
      <c r="Q1672" s="25">
        <v>82.4</v>
      </c>
      <c r="R1672" s="25">
        <v>55</v>
      </c>
      <c r="S1672" s="25">
        <v>50</v>
      </c>
    </row>
    <row r="1673" spans="1:19" x14ac:dyDescent="0.25">
      <c r="A1673" s="25" t="s">
        <v>331</v>
      </c>
      <c r="B1673" s="25" t="str">
        <f>VLOOKUP(A1673,'Cód dos países'!$A$3:$C$199,2,FALSE)</f>
        <v>ZWE</v>
      </c>
      <c r="C1673" s="25">
        <f>VLOOKUP(A1673,'Cód dos países'!$A$3:$C$199,3,FALSE)</f>
        <v>197</v>
      </c>
      <c r="D1673" s="25">
        <v>2010</v>
      </c>
      <c r="E1673">
        <f t="shared" si="52"/>
        <v>1972010</v>
      </c>
      <c r="F1673" s="25">
        <v>22.1</v>
      </c>
      <c r="G1673" s="25">
        <v>5</v>
      </c>
      <c r="H1673" s="25">
        <f t="shared" si="53"/>
        <v>0.05</v>
      </c>
      <c r="I1673" s="25">
        <v>22</v>
      </c>
      <c r="J1673" s="25" t="s">
        <v>421</v>
      </c>
      <c r="K1673" s="25">
        <v>70.3</v>
      </c>
      <c r="L1673" s="25">
        <v>0</v>
      </c>
      <c r="M1673" s="25" t="s">
        <v>421</v>
      </c>
      <c r="N1673" s="25">
        <v>32.1</v>
      </c>
      <c r="O1673" s="25">
        <v>36.799999999999997</v>
      </c>
      <c r="P1673" s="25">
        <v>0</v>
      </c>
      <c r="Q1673" s="25">
        <v>45</v>
      </c>
      <c r="R1673" s="25">
        <v>0</v>
      </c>
      <c r="S1673" s="25">
        <v>10</v>
      </c>
    </row>
    <row r="1674" spans="1:19" x14ac:dyDescent="0.25">
      <c r="A1674" s="25" t="s">
        <v>0</v>
      </c>
      <c r="B1674" s="25" t="str">
        <f>VLOOKUP(A1674,'Cód dos países'!$A$3:$C$199,2,FALSE)</f>
        <v>AFG</v>
      </c>
      <c r="C1674" s="25">
        <f>VLOOKUP(A1674,'Cód dos países'!$A$3:$C$199,3,FALSE)</f>
        <v>1</v>
      </c>
      <c r="D1674" s="25">
        <v>2009</v>
      </c>
      <c r="E1674">
        <f t="shared" si="52"/>
        <v>12009</v>
      </c>
      <c r="F1674" s="25" t="s">
        <v>421</v>
      </c>
      <c r="H1674" s="25" t="str">
        <f t="shared" si="53"/>
        <v/>
      </c>
      <c r="I1674" s="25" t="s">
        <v>421</v>
      </c>
      <c r="J1674" s="25" t="s">
        <v>421</v>
      </c>
      <c r="K1674" s="25" t="s">
        <v>421</v>
      </c>
      <c r="L1674" s="25" t="s">
        <v>421</v>
      </c>
      <c r="M1674" s="25" t="s">
        <v>421</v>
      </c>
      <c r="N1674" s="25" t="s">
        <v>421</v>
      </c>
      <c r="O1674" s="25" t="s">
        <v>421</v>
      </c>
      <c r="P1674" s="25" t="s">
        <v>421</v>
      </c>
      <c r="Q1674" s="25" t="s">
        <v>421</v>
      </c>
      <c r="R1674" s="25" t="s">
        <v>421</v>
      </c>
      <c r="S1674" s="25" t="s">
        <v>421</v>
      </c>
    </row>
    <row r="1675" spans="1:19" x14ac:dyDescent="0.25">
      <c r="A1675" s="25" t="s">
        <v>4</v>
      </c>
      <c r="B1675" s="25" t="str">
        <f>VLOOKUP(A1675,'Cód dos países'!$A$3:$C$199,2,FALSE)</f>
        <v>ALB</v>
      </c>
      <c r="C1675" s="25">
        <f>VLOOKUP(A1675,'Cód dos países'!$A$3:$C$199,3,FALSE)</f>
        <v>2</v>
      </c>
      <c r="D1675" s="25">
        <v>2009</v>
      </c>
      <c r="E1675">
        <f t="shared" si="52"/>
        <v>22009</v>
      </c>
      <c r="F1675" s="25">
        <v>66</v>
      </c>
      <c r="G1675" s="25">
        <v>35</v>
      </c>
      <c r="H1675" s="25">
        <f t="shared" si="53"/>
        <v>0.35</v>
      </c>
      <c r="I1675" s="25">
        <v>34</v>
      </c>
      <c r="J1675" s="25" t="s">
        <v>421</v>
      </c>
      <c r="K1675" s="25">
        <v>92.6</v>
      </c>
      <c r="L1675" s="25">
        <v>74.2</v>
      </c>
      <c r="M1675" s="25" t="s">
        <v>421</v>
      </c>
      <c r="N1675" s="25">
        <v>68</v>
      </c>
      <c r="O1675" s="25">
        <v>52.1</v>
      </c>
      <c r="P1675" s="25">
        <v>78.7</v>
      </c>
      <c r="Q1675" s="25">
        <v>85.8</v>
      </c>
      <c r="R1675" s="25">
        <v>70</v>
      </c>
      <c r="S1675" s="25">
        <v>70</v>
      </c>
    </row>
    <row r="1676" spans="1:19" x14ac:dyDescent="0.25">
      <c r="A1676" s="25" t="s">
        <v>81</v>
      </c>
      <c r="B1676" s="25" t="str">
        <f>VLOOKUP(A1676,'Cód dos países'!$A$3:$C$199,2,FALSE)</f>
        <v>DZA</v>
      </c>
      <c r="C1676" s="25">
        <f>VLOOKUP(A1676,'Cód dos países'!$A$3:$C$199,3,FALSE)</f>
        <v>3</v>
      </c>
      <c r="D1676" s="25">
        <v>2009</v>
      </c>
      <c r="E1676">
        <f t="shared" si="52"/>
        <v>32009</v>
      </c>
      <c r="F1676" s="25">
        <v>56.9</v>
      </c>
      <c r="G1676" s="25">
        <v>30</v>
      </c>
      <c r="H1676" s="25">
        <f t="shared" si="53"/>
        <v>0.3</v>
      </c>
      <c r="I1676" s="25">
        <v>32</v>
      </c>
      <c r="J1676" s="25" t="s">
        <v>421</v>
      </c>
      <c r="K1676" s="25">
        <v>83.5</v>
      </c>
      <c r="L1676" s="25">
        <v>73.400000000000006</v>
      </c>
      <c r="M1676" s="25" t="s">
        <v>421</v>
      </c>
      <c r="N1676" s="25">
        <v>71.2</v>
      </c>
      <c r="O1676" s="25">
        <v>56.4</v>
      </c>
      <c r="P1676" s="25">
        <v>77.2</v>
      </c>
      <c r="Q1676" s="25">
        <v>70.7</v>
      </c>
      <c r="R1676" s="25">
        <v>45</v>
      </c>
      <c r="S1676" s="25">
        <v>30</v>
      </c>
    </row>
    <row r="1677" spans="1:19" x14ac:dyDescent="0.25">
      <c r="A1677" s="25" t="s">
        <v>2</v>
      </c>
      <c r="B1677" s="25" t="str">
        <f>VLOOKUP(A1677,'Cód dos países'!$A$3:$C$199,2,FALSE)</f>
        <v>AGO</v>
      </c>
      <c r="C1677" s="25">
        <f>VLOOKUP(A1677,'Cód dos países'!$A$3:$C$199,3,FALSE)</f>
        <v>5</v>
      </c>
      <c r="D1677" s="25">
        <v>2009</v>
      </c>
      <c r="E1677">
        <f t="shared" si="52"/>
        <v>52009</v>
      </c>
      <c r="F1677" s="25">
        <v>48.4</v>
      </c>
      <c r="G1677" s="25">
        <v>20</v>
      </c>
      <c r="H1677" s="25">
        <f t="shared" si="53"/>
        <v>0.2</v>
      </c>
      <c r="I1677" s="25">
        <v>19</v>
      </c>
      <c r="J1677" s="25" t="s">
        <v>421</v>
      </c>
      <c r="K1677" s="25">
        <v>85.1</v>
      </c>
      <c r="L1677" s="25">
        <v>62.8</v>
      </c>
      <c r="M1677" s="25" t="s">
        <v>421</v>
      </c>
      <c r="N1677" s="25">
        <v>43.4</v>
      </c>
      <c r="O1677" s="25">
        <v>45.2</v>
      </c>
      <c r="P1677" s="25">
        <v>62.6</v>
      </c>
      <c r="Q1677" s="25">
        <v>70.400000000000006</v>
      </c>
      <c r="R1677" s="25">
        <v>35</v>
      </c>
      <c r="S1677" s="25">
        <v>40</v>
      </c>
    </row>
    <row r="1678" spans="1:19" x14ac:dyDescent="0.25">
      <c r="A1678" s="25" t="s">
        <v>8</v>
      </c>
      <c r="B1678" s="25" t="str">
        <f>VLOOKUP(A1678,'Cód dos países'!$A$3:$C$199,2,FALSE)</f>
        <v>ARG</v>
      </c>
      <c r="C1678" s="25">
        <f>VLOOKUP(A1678,'Cód dos países'!$A$3:$C$199,3,FALSE)</f>
        <v>7</v>
      </c>
      <c r="D1678" s="25">
        <v>2009</v>
      </c>
      <c r="E1678">
        <f t="shared" si="52"/>
        <v>72009</v>
      </c>
      <c r="F1678" s="25">
        <v>51.2</v>
      </c>
      <c r="G1678" s="25">
        <v>20</v>
      </c>
      <c r="H1678" s="25">
        <f t="shared" si="53"/>
        <v>0.2</v>
      </c>
      <c r="I1678" s="25">
        <v>29</v>
      </c>
      <c r="J1678" s="25" t="s">
        <v>421</v>
      </c>
      <c r="K1678" s="25">
        <v>69.5</v>
      </c>
      <c r="L1678" s="25">
        <v>75.599999999999994</v>
      </c>
      <c r="M1678" s="25" t="s">
        <v>421</v>
      </c>
      <c r="N1678" s="25">
        <v>62.1</v>
      </c>
      <c r="O1678" s="25">
        <v>50.1</v>
      </c>
      <c r="P1678" s="25">
        <v>61.2</v>
      </c>
      <c r="Q1678" s="25">
        <v>69.5</v>
      </c>
      <c r="R1678" s="25">
        <v>45</v>
      </c>
      <c r="S1678" s="25">
        <v>30</v>
      </c>
    </row>
    <row r="1679" spans="1:19" x14ac:dyDescent="0.25">
      <c r="A1679" s="25" t="s">
        <v>10</v>
      </c>
      <c r="B1679" s="25" t="str">
        <f>VLOOKUP(A1679,'Cód dos países'!$A$3:$C$199,2,FALSE)</f>
        <v>ARM</v>
      </c>
      <c r="C1679" s="25">
        <f>VLOOKUP(A1679,'Cód dos países'!$A$3:$C$199,3,FALSE)</f>
        <v>8</v>
      </c>
      <c r="D1679" s="25">
        <v>2009</v>
      </c>
      <c r="E1679">
        <f t="shared" si="52"/>
        <v>82009</v>
      </c>
      <c r="F1679" s="25">
        <v>69.2</v>
      </c>
      <c r="G1679" s="25">
        <v>30</v>
      </c>
      <c r="H1679" s="25">
        <f t="shared" si="53"/>
        <v>0.3</v>
      </c>
      <c r="I1679" s="25">
        <v>29</v>
      </c>
      <c r="J1679" s="25" t="s">
        <v>421</v>
      </c>
      <c r="K1679" s="25">
        <v>89.3</v>
      </c>
      <c r="L1679" s="25">
        <v>90.9</v>
      </c>
      <c r="M1679" s="25" t="s">
        <v>421</v>
      </c>
      <c r="N1679" s="25">
        <v>83.4</v>
      </c>
      <c r="O1679" s="25">
        <v>70.599999999999994</v>
      </c>
      <c r="P1679" s="25">
        <v>72.900000000000006</v>
      </c>
      <c r="Q1679" s="25">
        <v>80.5</v>
      </c>
      <c r="R1679" s="25">
        <v>75</v>
      </c>
      <c r="S1679" s="25">
        <v>70</v>
      </c>
    </row>
    <row r="1680" spans="1:19" x14ac:dyDescent="0.25">
      <c r="A1680" s="25" t="s">
        <v>12</v>
      </c>
      <c r="B1680" s="25" t="str">
        <f>VLOOKUP(A1680,'Cód dos países'!$A$3:$C$199,2,FALSE)</f>
        <v>AUS</v>
      </c>
      <c r="C1680" s="25">
        <f>VLOOKUP(A1680,'Cód dos países'!$A$3:$C$199,3,FALSE)</f>
        <v>9</v>
      </c>
      <c r="D1680" s="25">
        <v>2009</v>
      </c>
      <c r="E1680">
        <f t="shared" si="52"/>
        <v>92009</v>
      </c>
      <c r="F1680" s="25">
        <v>82.6</v>
      </c>
      <c r="G1680" s="25">
        <v>90</v>
      </c>
      <c r="H1680" s="25">
        <f t="shared" si="53"/>
        <v>0.9</v>
      </c>
      <c r="I1680" s="25">
        <v>87</v>
      </c>
      <c r="J1680" s="25" t="s">
        <v>421</v>
      </c>
      <c r="K1680" s="25">
        <v>61.4</v>
      </c>
      <c r="L1680" s="25">
        <v>64.900000000000006</v>
      </c>
      <c r="M1680" s="25" t="s">
        <v>421</v>
      </c>
      <c r="N1680" s="25">
        <v>90.3</v>
      </c>
      <c r="O1680" s="25">
        <v>94.9</v>
      </c>
      <c r="P1680" s="25">
        <v>82.7</v>
      </c>
      <c r="Q1680" s="25">
        <v>85.1</v>
      </c>
      <c r="R1680" s="25">
        <v>80</v>
      </c>
      <c r="S1680" s="25">
        <v>90</v>
      </c>
    </row>
    <row r="1681" spans="1:19" x14ac:dyDescent="0.25">
      <c r="A1681" s="25" t="s">
        <v>14</v>
      </c>
      <c r="B1681" s="25" t="str">
        <f>VLOOKUP(A1681,'Cód dos países'!$A$3:$C$199,2,FALSE)</f>
        <v>AUT</v>
      </c>
      <c r="C1681" s="25">
        <f>VLOOKUP(A1681,'Cód dos países'!$A$3:$C$199,3,FALSE)</f>
        <v>10</v>
      </c>
      <c r="D1681" s="25">
        <v>2009</v>
      </c>
      <c r="E1681">
        <f t="shared" si="52"/>
        <v>102009</v>
      </c>
      <c r="F1681" s="25">
        <v>71.599999999999994</v>
      </c>
      <c r="G1681" s="25">
        <v>90</v>
      </c>
      <c r="H1681" s="25">
        <f t="shared" si="53"/>
        <v>0.9</v>
      </c>
      <c r="I1681" s="25">
        <v>81</v>
      </c>
      <c r="J1681" s="25" t="s">
        <v>421</v>
      </c>
      <c r="K1681" s="25">
        <v>51.2</v>
      </c>
      <c r="L1681" s="25">
        <v>28.8</v>
      </c>
      <c r="M1681" s="25" t="s">
        <v>421</v>
      </c>
      <c r="N1681" s="25">
        <v>73.599999999999994</v>
      </c>
      <c r="O1681" s="25">
        <v>79.099999999999994</v>
      </c>
      <c r="P1681" s="25">
        <v>79.3</v>
      </c>
      <c r="Q1681" s="25">
        <v>87.5</v>
      </c>
      <c r="R1681" s="25">
        <v>75</v>
      </c>
      <c r="S1681" s="25">
        <v>70</v>
      </c>
    </row>
    <row r="1682" spans="1:19" x14ac:dyDescent="0.25">
      <c r="A1682" s="25" t="s">
        <v>16</v>
      </c>
      <c r="B1682" s="25" t="str">
        <f>VLOOKUP(A1682,'Cód dos países'!$A$3:$C$199,2,FALSE)</f>
        <v>AZE</v>
      </c>
      <c r="C1682" s="25">
        <f>VLOOKUP(A1682,'Cód dos países'!$A$3:$C$199,3,FALSE)</f>
        <v>11</v>
      </c>
      <c r="D1682" s="25">
        <v>2009</v>
      </c>
      <c r="E1682">
        <f t="shared" si="52"/>
        <v>112009</v>
      </c>
      <c r="F1682" s="25">
        <v>58.8</v>
      </c>
      <c r="G1682" s="25">
        <v>20</v>
      </c>
      <c r="H1682" s="25">
        <f t="shared" si="53"/>
        <v>0.2</v>
      </c>
      <c r="I1682" s="25">
        <v>19</v>
      </c>
      <c r="J1682" s="25" t="s">
        <v>421</v>
      </c>
      <c r="K1682" s="25">
        <v>79.5</v>
      </c>
      <c r="L1682" s="25">
        <v>77.5</v>
      </c>
      <c r="M1682" s="25" t="s">
        <v>421</v>
      </c>
      <c r="N1682" s="25">
        <v>74.599999999999994</v>
      </c>
      <c r="O1682" s="25">
        <v>82.5</v>
      </c>
      <c r="P1682" s="25">
        <v>62.7</v>
      </c>
      <c r="Q1682" s="25">
        <v>77.099999999999994</v>
      </c>
      <c r="R1682" s="25">
        <v>55</v>
      </c>
      <c r="S1682" s="25">
        <v>40</v>
      </c>
    </row>
    <row r="1683" spans="1:19" x14ac:dyDescent="0.25">
      <c r="A1683" s="25" t="s">
        <v>30</v>
      </c>
      <c r="B1683" s="25" t="str">
        <f>VLOOKUP(A1683,'Cód dos países'!$A$3:$C$199,2,FALSE)</f>
        <v>BHR</v>
      </c>
      <c r="C1683" s="25">
        <f>VLOOKUP(A1683,'Cód dos países'!$A$3:$C$199,3,FALSE)</f>
        <v>13</v>
      </c>
      <c r="D1683" s="25">
        <v>2009</v>
      </c>
      <c r="E1683">
        <f t="shared" si="52"/>
        <v>132009</v>
      </c>
      <c r="F1683" s="25">
        <v>76.3</v>
      </c>
      <c r="G1683" s="25">
        <v>60</v>
      </c>
      <c r="H1683" s="25">
        <f t="shared" si="53"/>
        <v>0.6</v>
      </c>
      <c r="I1683" s="25">
        <v>54</v>
      </c>
      <c r="J1683" s="25" t="s">
        <v>421</v>
      </c>
      <c r="K1683" s="25">
        <v>99.9</v>
      </c>
      <c r="L1683" s="25">
        <v>80.8</v>
      </c>
      <c r="M1683" s="25" t="s">
        <v>421</v>
      </c>
      <c r="N1683" s="25">
        <v>77.8</v>
      </c>
      <c r="O1683" s="25">
        <v>89.4</v>
      </c>
      <c r="P1683" s="25">
        <v>73.400000000000006</v>
      </c>
      <c r="Q1683" s="25">
        <v>82.9</v>
      </c>
      <c r="R1683" s="25">
        <v>65</v>
      </c>
      <c r="S1683" s="25">
        <v>80</v>
      </c>
    </row>
    <row r="1684" spans="1:19" x14ac:dyDescent="0.25">
      <c r="A1684" s="25" t="s">
        <v>26</v>
      </c>
      <c r="B1684" s="25" t="str">
        <f>VLOOKUP(A1684,'Cód dos países'!$A$3:$C$199,2,FALSE)</f>
        <v>BGD</v>
      </c>
      <c r="C1684" s="25">
        <f>VLOOKUP(A1684,'Cód dos países'!$A$3:$C$199,3,FALSE)</f>
        <v>14</v>
      </c>
      <c r="D1684" s="25">
        <v>2009</v>
      </c>
      <c r="E1684">
        <f t="shared" si="52"/>
        <v>142009</v>
      </c>
      <c r="F1684" s="25">
        <v>51.1</v>
      </c>
      <c r="G1684" s="25">
        <v>20</v>
      </c>
      <c r="H1684" s="25">
        <f t="shared" si="53"/>
        <v>0.2</v>
      </c>
      <c r="I1684" s="25">
        <v>21</v>
      </c>
      <c r="J1684" s="25" t="s">
        <v>421</v>
      </c>
      <c r="K1684" s="25">
        <v>72.8</v>
      </c>
      <c r="L1684" s="25">
        <v>93.9</v>
      </c>
      <c r="M1684" s="25" t="s">
        <v>421</v>
      </c>
      <c r="N1684" s="25">
        <v>59.4</v>
      </c>
      <c r="O1684" s="25">
        <v>53.8</v>
      </c>
      <c r="P1684" s="25">
        <v>66.599999999999994</v>
      </c>
      <c r="Q1684" s="25">
        <v>58</v>
      </c>
      <c r="R1684" s="25">
        <v>45</v>
      </c>
      <c r="S1684" s="25">
        <v>20</v>
      </c>
    </row>
    <row r="1685" spans="1:19" x14ac:dyDescent="0.25">
      <c r="A1685" s="25" t="s">
        <v>39</v>
      </c>
      <c r="B1685" s="25" t="str">
        <f>VLOOKUP(A1685,'Cód dos países'!$A$3:$C$199,2,FALSE)</f>
        <v>BRB</v>
      </c>
      <c r="C1685" s="25">
        <f>VLOOKUP(A1685,'Cód dos países'!$A$3:$C$199,3,FALSE)</f>
        <v>15</v>
      </c>
      <c r="D1685" s="25">
        <v>2009</v>
      </c>
      <c r="E1685">
        <f t="shared" si="52"/>
        <v>152009</v>
      </c>
      <c r="F1685" s="25">
        <v>68.3</v>
      </c>
      <c r="G1685" s="25">
        <v>80</v>
      </c>
      <c r="H1685" s="25">
        <f t="shared" si="53"/>
        <v>0.8</v>
      </c>
      <c r="I1685" s="25">
        <v>70</v>
      </c>
      <c r="J1685" s="25" t="s">
        <v>421</v>
      </c>
      <c r="K1685" s="25">
        <v>70.099999999999994</v>
      </c>
      <c r="L1685" s="25">
        <v>54.6</v>
      </c>
      <c r="M1685" s="25" t="s">
        <v>421</v>
      </c>
      <c r="N1685" s="25">
        <v>90</v>
      </c>
      <c r="O1685" s="25">
        <v>80</v>
      </c>
      <c r="P1685" s="25">
        <v>73.099999999999994</v>
      </c>
      <c r="Q1685" s="25">
        <v>60.5</v>
      </c>
      <c r="R1685" s="25">
        <v>45</v>
      </c>
      <c r="S1685" s="25">
        <v>60</v>
      </c>
    </row>
    <row r="1686" spans="1:19" x14ac:dyDescent="0.25">
      <c r="A1686" s="25" t="s">
        <v>33</v>
      </c>
      <c r="B1686" s="25" t="str">
        <f>VLOOKUP(A1686,'Cód dos países'!$A$3:$C$199,2,FALSE)</f>
        <v>BLR</v>
      </c>
      <c r="C1686" s="25">
        <f>VLOOKUP(A1686,'Cód dos países'!$A$3:$C$199,3,FALSE)</f>
        <v>16</v>
      </c>
      <c r="D1686" s="25">
        <v>2009</v>
      </c>
      <c r="E1686">
        <f t="shared" si="52"/>
        <v>162009</v>
      </c>
      <c r="F1686" s="25">
        <v>48.7</v>
      </c>
      <c r="G1686" s="25">
        <v>20</v>
      </c>
      <c r="H1686" s="25">
        <f t="shared" si="53"/>
        <v>0.2</v>
      </c>
      <c r="I1686" s="25">
        <v>20</v>
      </c>
      <c r="J1686" s="25" t="s">
        <v>421</v>
      </c>
      <c r="K1686" s="25">
        <v>85.2</v>
      </c>
      <c r="L1686" s="25">
        <v>32</v>
      </c>
      <c r="M1686" s="25" t="s">
        <v>421</v>
      </c>
      <c r="N1686" s="25">
        <v>72.099999999999994</v>
      </c>
      <c r="O1686" s="25">
        <v>84.8</v>
      </c>
      <c r="P1686" s="25">
        <v>62.6</v>
      </c>
      <c r="Q1686" s="25">
        <v>80.3</v>
      </c>
      <c r="R1686" s="25">
        <v>20</v>
      </c>
      <c r="S1686" s="25">
        <v>10</v>
      </c>
    </row>
    <row r="1687" spans="1:19" x14ac:dyDescent="0.25">
      <c r="A1687" s="25" t="s">
        <v>20</v>
      </c>
      <c r="B1687" s="25" t="str">
        <f>VLOOKUP(A1687,'Cód dos países'!$A$3:$C$199,2,FALSE)</f>
        <v>BEL</v>
      </c>
      <c r="C1687" s="25">
        <f>VLOOKUP(A1687,'Cód dos países'!$A$3:$C$199,3,FALSE)</f>
        <v>17</v>
      </c>
      <c r="D1687" s="25">
        <v>2009</v>
      </c>
      <c r="E1687">
        <f t="shared" si="52"/>
        <v>172009</v>
      </c>
      <c r="F1687" s="25">
        <v>70.099999999999994</v>
      </c>
      <c r="G1687" s="25">
        <v>80</v>
      </c>
      <c r="H1687" s="25">
        <f t="shared" si="53"/>
        <v>0.8</v>
      </c>
      <c r="I1687" s="25">
        <v>73</v>
      </c>
      <c r="J1687" s="25" t="s">
        <v>421</v>
      </c>
      <c r="K1687" s="25">
        <v>42.2</v>
      </c>
      <c r="L1687" s="25">
        <v>30</v>
      </c>
      <c r="M1687" s="25" t="s">
        <v>421</v>
      </c>
      <c r="N1687" s="25">
        <v>92.9</v>
      </c>
      <c r="O1687" s="25">
        <v>67.099999999999994</v>
      </c>
      <c r="P1687" s="25">
        <v>77.900000000000006</v>
      </c>
      <c r="Q1687" s="25">
        <v>87.5</v>
      </c>
      <c r="R1687" s="25">
        <v>80</v>
      </c>
      <c r="S1687" s="25">
        <v>70</v>
      </c>
    </row>
    <row r="1688" spans="1:19" x14ac:dyDescent="0.25">
      <c r="A1688" s="25" t="s">
        <v>349</v>
      </c>
      <c r="B1688" s="25" t="str">
        <f>VLOOKUP(A1688,'Cód dos países'!$A$3:$C$199,2,FALSE)</f>
        <v>BLZ</v>
      </c>
      <c r="C1688" s="25">
        <f>VLOOKUP(A1688,'Cód dos países'!$A$3:$C$199,3,FALSE)</f>
        <v>18</v>
      </c>
      <c r="D1688" s="25">
        <v>2009</v>
      </c>
      <c r="E1688">
        <f t="shared" si="52"/>
        <v>182009</v>
      </c>
      <c r="F1688" s="25">
        <v>61.5</v>
      </c>
      <c r="G1688" s="25">
        <v>40</v>
      </c>
      <c r="H1688" s="25">
        <f t="shared" si="53"/>
        <v>0.4</v>
      </c>
      <c r="I1688" s="25">
        <v>29</v>
      </c>
      <c r="J1688" s="25" t="s">
        <v>421</v>
      </c>
      <c r="K1688" s="25">
        <v>68.3</v>
      </c>
      <c r="L1688" s="25">
        <v>74.900000000000006</v>
      </c>
      <c r="M1688" s="25" t="s">
        <v>421</v>
      </c>
      <c r="N1688" s="25">
        <v>74.099999999999994</v>
      </c>
      <c r="O1688" s="25">
        <v>81.7</v>
      </c>
      <c r="P1688" s="25">
        <v>75.599999999999994</v>
      </c>
      <c r="Q1688" s="25">
        <v>71.5</v>
      </c>
      <c r="R1688" s="25">
        <v>50</v>
      </c>
      <c r="S1688" s="25">
        <v>50</v>
      </c>
    </row>
    <row r="1689" spans="1:19" x14ac:dyDescent="0.25">
      <c r="A1689" s="25" t="s">
        <v>22</v>
      </c>
      <c r="B1689" s="25" t="str">
        <f>VLOOKUP(A1689,'Cód dos países'!$A$3:$C$199,2,FALSE)</f>
        <v>BEN</v>
      </c>
      <c r="C1689" s="25">
        <f>VLOOKUP(A1689,'Cód dos países'!$A$3:$C$199,3,FALSE)</f>
        <v>19</v>
      </c>
      <c r="D1689" s="25">
        <v>2009</v>
      </c>
      <c r="E1689">
        <f t="shared" si="52"/>
        <v>192009</v>
      </c>
      <c r="F1689" s="25">
        <v>55.4</v>
      </c>
      <c r="G1689" s="25">
        <v>30</v>
      </c>
      <c r="H1689" s="25">
        <f t="shared" si="53"/>
        <v>0.3</v>
      </c>
      <c r="I1689" s="25">
        <v>31</v>
      </c>
      <c r="J1689" s="25" t="s">
        <v>421</v>
      </c>
      <c r="K1689" s="25">
        <v>75.900000000000006</v>
      </c>
      <c r="L1689" s="25">
        <v>85.2</v>
      </c>
      <c r="M1689" s="25" t="s">
        <v>421</v>
      </c>
      <c r="N1689" s="25">
        <v>42.3</v>
      </c>
      <c r="O1689" s="25">
        <v>47.8</v>
      </c>
      <c r="P1689" s="25">
        <v>74.599999999999994</v>
      </c>
      <c r="Q1689" s="25">
        <v>57</v>
      </c>
      <c r="R1689" s="25">
        <v>60</v>
      </c>
      <c r="S1689" s="25">
        <v>50</v>
      </c>
    </row>
    <row r="1690" spans="1:19" x14ac:dyDescent="0.25">
      <c r="A1690" s="25" t="s">
        <v>41</v>
      </c>
      <c r="B1690" s="25" t="str">
        <f>VLOOKUP(A1690,'Cód dos países'!$A$3:$C$199,2,FALSE)</f>
        <v>BTN</v>
      </c>
      <c r="C1690" s="25">
        <f>VLOOKUP(A1690,'Cód dos países'!$A$3:$C$199,3,FALSE)</f>
        <v>20</v>
      </c>
      <c r="D1690" s="25">
        <v>2009</v>
      </c>
      <c r="E1690">
        <f t="shared" si="52"/>
        <v>202009</v>
      </c>
      <c r="F1690" s="25">
        <v>57</v>
      </c>
      <c r="G1690" s="25">
        <v>60</v>
      </c>
      <c r="H1690" s="25">
        <f t="shared" si="53"/>
        <v>0.6</v>
      </c>
      <c r="I1690" s="25">
        <v>52</v>
      </c>
      <c r="J1690" s="25" t="s">
        <v>421</v>
      </c>
      <c r="K1690" s="25">
        <v>84.1</v>
      </c>
      <c r="L1690" s="25">
        <v>58.3</v>
      </c>
      <c r="M1690" s="25" t="s">
        <v>421</v>
      </c>
      <c r="N1690" s="25">
        <v>60.5</v>
      </c>
      <c r="O1690" s="25">
        <v>85.1</v>
      </c>
      <c r="P1690" s="25">
        <v>73.400000000000006</v>
      </c>
      <c r="Q1690" s="25">
        <v>52</v>
      </c>
      <c r="R1690" s="25">
        <v>15</v>
      </c>
      <c r="S1690" s="25">
        <v>30</v>
      </c>
    </row>
    <row r="1691" spans="1:19" x14ac:dyDescent="0.25">
      <c r="A1691" s="25" t="s">
        <v>35</v>
      </c>
      <c r="B1691" s="25" t="str">
        <f>VLOOKUP(A1691,'Cód dos países'!$A$3:$C$199,2,FALSE)</f>
        <v>BOL</v>
      </c>
      <c r="C1691" s="25">
        <f>VLOOKUP(A1691,'Cód dos países'!$A$3:$C$199,3,FALSE)</f>
        <v>21</v>
      </c>
      <c r="D1691" s="25">
        <v>2009</v>
      </c>
      <c r="E1691">
        <f t="shared" si="52"/>
        <v>212009</v>
      </c>
      <c r="F1691" s="25">
        <v>49.4</v>
      </c>
      <c r="G1691" s="25">
        <v>10</v>
      </c>
      <c r="H1691" s="25">
        <f t="shared" si="53"/>
        <v>0.1</v>
      </c>
      <c r="I1691" s="25">
        <v>30</v>
      </c>
      <c r="J1691" s="25" t="s">
        <v>421</v>
      </c>
      <c r="K1691" s="25">
        <v>84.3</v>
      </c>
      <c r="L1691" s="25">
        <v>67.5</v>
      </c>
      <c r="M1691" s="25" t="s">
        <v>421</v>
      </c>
      <c r="N1691" s="25">
        <v>57.3</v>
      </c>
      <c r="O1691" s="25">
        <v>39.4</v>
      </c>
      <c r="P1691" s="25">
        <v>63.2</v>
      </c>
      <c r="Q1691" s="25">
        <v>76.900000000000006</v>
      </c>
      <c r="R1691" s="25">
        <v>15</v>
      </c>
      <c r="S1691" s="25">
        <v>50</v>
      </c>
    </row>
    <row r="1692" spans="1:19" x14ac:dyDescent="0.25">
      <c r="A1692" s="25" t="s">
        <v>333</v>
      </c>
      <c r="B1692" s="25" t="str">
        <f>VLOOKUP(A1692,'Cód dos países'!$A$3:$C$199,2,FALSE)</f>
        <v>BIH</v>
      </c>
      <c r="C1692" s="25">
        <f>VLOOKUP(A1692,'Cód dos países'!$A$3:$C$199,3,FALSE)</f>
        <v>22</v>
      </c>
      <c r="D1692" s="25">
        <v>2009</v>
      </c>
      <c r="E1692">
        <f t="shared" si="52"/>
        <v>222009</v>
      </c>
      <c r="F1692" s="25">
        <v>56.2</v>
      </c>
      <c r="G1692" s="25">
        <v>10</v>
      </c>
      <c r="H1692" s="25">
        <f t="shared" si="53"/>
        <v>0.1</v>
      </c>
      <c r="I1692" s="25">
        <v>32</v>
      </c>
      <c r="J1692" s="25" t="s">
        <v>421</v>
      </c>
      <c r="K1692" s="25">
        <v>83.2</v>
      </c>
      <c r="L1692" s="25">
        <v>28.8</v>
      </c>
      <c r="M1692" s="25" t="s">
        <v>421</v>
      </c>
      <c r="N1692" s="25">
        <v>61.3</v>
      </c>
      <c r="O1692" s="25">
        <v>61.2</v>
      </c>
      <c r="P1692" s="25">
        <v>74.7</v>
      </c>
      <c r="Q1692" s="25">
        <v>80.8</v>
      </c>
      <c r="R1692" s="25">
        <v>70</v>
      </c>
      <c r="S1692" s="25">
        <v>60</v>
      </c>
    </row>
    <row r="1693" spans="1:19" x14ac:dyDescent="0.25">
      <c r="A1693" s="25" t="s">
        <v>43</v>
      </c>
      <c r="B1693" s="25" t="str">
        <f>VLOOKUP(A1693,'Cód dos países'!$A$3:$C$199,2,FALSE)</f>
        <v>BWA</v>
      </c>
      <c r="C1693" s="25">
        <f>VLOOKUP(A1693,'Cód dos países'!$A$3:$C$199,3,FALSE)</f>
        <v>23</v>
      </c>
      <c r="D1693" s="25">
        <v>2009</v>
      </c>
      <c r="E1693">
        <f t="shared" si="52"/>
        <v>232009</v>
      </c>
      <c r="F1693" s="25">
        <v>70.3</v>
      </c>
      <c r="G1693" s="25">
        <v>70</v>
      </c>
      <c r="H1693" s="25">
        <f t="shared" si="53"/>
        <v>0.7</v>
      </c>
      <c r="I1693" s="25">
        <v>58</v>
      </c>
      <c r="J1693" s="25" t="s">
        <v>421</v>
      </c>
      <c r="K1693" s="25">
        <v>74.099999999999994</v>
      </c>
      <c r="L1693" s="25">
        <v>67.099999999999994</v>
      </c>
      <c r="M1693" s="25" t="s">
        <v>421</v>
      </c>
      <c r="N1693" s="25">
        <v>70.5</v>
      </c>
      <c r="O1693" s="25">
        <v>70.8</v>
      </c>
      <c r="P1693" s="25">
        <v>68.8</v>
      </c>
      <c r="Q1693" s="25">
        <v>73.900000000000006</v>
      </c>
      <c r="R1693" s="25">
        <v>80</v>
      </c>
      <c r="S1693" s="25">
        <v>70</v>
      </c>
    </row>
    <row r="1694" spans="1:19" x14ac:dyDescent="0.25">
      <c r="A1694" s="25" t="s">
        <v>37</v>
      </c>
      <c r="B1694" s="25" t="str">
        <f>VLOOKUP(A1694,'Cód dos países'!$A$3:$C$199,2,FALSE)</f>
        <v>BRA</v>
      </c>
      <c r="C1694" s="25">
        <f>VLOOKUP(A1694,'Cód dos países'!$A$3:$C$199,3,FALSE)</f>
        <v>24</v>
      </c>
      <c r="D1694" s="25">
        <v>2009</v>
      </c>
      <c r="E1694">
        <f t="shared" si="52"/>
        <v>242009</v>
      </c>
      <c r="F1694" s="25">
        <v>55.6</v>
      </c>
      <c r="G1694" s="25">
        <v>50</v>
      </c>
      <c r="H1694" s="25">
        <f t="shared" si="53"/>
        <v>0.5</v>
      </c>
      <c r="I1694" s="25">
        <v>35</v>
      </c>
      <c r="J1694" s="25" t="s">
        <v>421</v>
      </c>
      <c r="K1694" s="25">
        <v>68.400000000000006</v>
      </c>
      <c r="L1694" s="25">
        <v>50.3</v>
      </c>
      <c r="M1694" s="25" t="s">
        <v>421</v>
      </c>
      <c r="N1694" s="25">
        <v>54.5</v>
      </c>
      <c r="O1694" s="25">
        <v>57.5</v>
      </c>
      <c r="P1694" s="25">
        <v>75.8</v>
      </c>
      <c r="Q1694" s="25">
        <v>69.2</v>
      </c>
      <c r="R1694" s="25">
        <v>45</v>
      </c>
      <c r="S1694" s="25">
        <v>50</v>
      </c>
    </row>
    <row r="1695" spans="1:19" x14ac:dyDescent="0.25">
      <c r="A1695" s="25" t="s">
        <v>28</v>
      </c>
      <c r="B1695" s="25" t="str">
        <f>VLOOKUP(A1695,'Cód dos países'!$A$3:$C$199,2,FALSE)</f>
        <v>BGR</v>
      </c>
      <c r="C1695" s="25">
        <f>VLOOKUP(A1695,'Cód dos países'!$A$3:$C$199,3,FALSE)</f>
        <v>26</v>
      </c>
      <c r="D1695" s="25">
        <v>2009</v>
      </c>
      <c r="E1695">
        <f t="shared" si="52"/>
        <v>262009</v>
      </c>
      <c r="F1695" s="25">
        <v>62.3</v>
      </c>
      <c r="G1695" s="25">
        <v>30</v>
      </c>
      <c r="H1695" s="25">
        <f t="shared" si="53"/>
        <v>0.3</v>
      </c>
      <c r="I1695" s="25">
        <v>36</v>
      </c>
      <c r="J1695" s="25" t="s">
        <v>421</v>
      </c>
      <c r="K1695" s="25">
        <v>86.3</v>
      </c>
      <c r="L1695" s="25">
        <v>48.3</v>
      </c>
      <c r="M1695" s="25" t="s">
        <v>421</v>
      </c>
      <c r="N1695" s="25">
        <v>77.8</v>
      </c>
      <c r="O1695" s="25">
        <v>78.099999999999994</v>
      </c>
      <c r="P1695" s="25">
        <v>69.5</v>
      </c>
      <c r="Q1695" s="25">
        <v>87.4</v>
      </c>
      <c r="R1695" s="25">
        <v>50</v>
      </c>
      <c r="S1695" s="25">
        <v>60</v>
      </c>
    </row>
    <row r="1696" spans="1:19" x14ac:dyDescent="0.25">
      <c r="A1696" s="25" t="s">
        <v>24</v>
      </c>
      <c r="B1696" s="25" t="str">
        <f>VLOOKUP(A1696,'Cód dos países'!$A$3:$C$199,2,FALSE)</f>
        <v>BFA</v>
      </c>
      <c r="C1696" s="25">
        <f>VLOOKUP(A1696,'Cód dos países'!$A$3:$C$199,3,FALSE)</f>
        <v>27</v>
      </c>
      <c r="D1696" s="25">
        <v>2009</v>
      </c>
      <c r="E1696">
        <f t="shared" si="52"/>
        <v>272009</v>
      </c>
      <c r="F1696" s="25">
        <v>59.4</v>
      </c>
      <c r="G1696" s="25">
        <v>30</v>
      </c>
      <c r="H1696" s="25">
        <f t="shared" si="53"/>
        <v>0.3</v>
      </c>
      <c r="I1696" s="25">
        <v>35</v>
      </c>
      <c r="J1696" s="25" t="s">
        <v>421</v>
      </c>
      <c r="K1696" s="25">
        <v>80.400000000000006</v>
      </c>
      <c r="L1696" s="25">
        <v>80</v>
      </c>
      <c r="M1696" s="25" t="s">
        <v>421</v>
      </c>
      <c r="N1696" s="25">
        <v>60</v>
      </c>
      <c r="O1696" s="25">
        <v>64.400000000000006</v>
      </c>
      <c r="P1696" s="25">
        <v>73</v>
      </c>
      <c r="Q1696" s="25">
        <v>71.3</v>
      </c>
      <c r="R1696" s="25">
        <v>50</v>
      </c>
      <c r="S1696" s="25">
        <v>50</v>
      </c>
    </row>
    <row r="1697" spans="1:19" x14ac:dyDescent="0.25">
      <c r="A1697" s="25" t="s">
        <v>338</v>
      </c>
      <c r="B1697" s="25" t="str">
        <f>VLOOKUP(A1697,'Cód dos países'!$A$3:$C$199,2,FALSE)</f>
        <v>MMR</v>
      </c>
      <c r="C1697" s="25">
        <f>VLOOKUP(A1697,'Cód dos países'!$A$3:$C$199,3,FALSE)</f>
        <v>123</v>
      </c>
      <c r="D1697" s="25">
        <v>2009</v>
      </c>
      <c r="E1697">
        <f t="shared" si="52"/>
        <v>1232009</v>
      </c>
      <c r="F1697" s="25">
        <v>36.700000000000003</v>
      </c>
      <c r="G1697" s="25">
        <v>5</v>
      </c>
      <c r="H1697" s="25">
        <f t="shared" si="53"/>
        <v>0.05</v>
      </c>
      <c r="I1697" s="25">
        <v>13</v>
      </c>
      <c r="J1697" s="25" t="s">
        <v>421</v>
      </c>
      <c r="K1697" s="25">
        <v>81.900000000000006</v>
      </c>
      <c r="L1697" s="25">
        <v>98.4</v>
      </c>
      <c r="M1697" s="25" t="s">
        <v>421</v>
      </c>
      <c r="N1697" s="25">
        <v>20</v>
      </c>
      <c r="O1697" s="25">
        <v>20</v>
      </c>
      <c r="P1697" s="25">
        <v>46.5</v>
      </c>
      <c r="Q1697" s="25">
        <v>72.3</v>
      </c>
      <c r="R1697" s="25">
        <v>0</v>
      </c>
      <c r="S1697" s="25">
        <v>10</v>
      </c>
    </row>
    <row r="1698" spans="1:19" x14ac:dyDescent="0.25">
      <c r="A1698" s="25" t="s">
        <v>18</v>
      </c>
      <c r="B1698" s="25" t="str">
        <f>VLOOKUP(A1698,'Cód dos países'!$A$3:$C$199,2,FALSE)</f>
        <v>BDI</v>
      </c>
      <c r="C1698" s="25">
        <f>VLOOKUP(A1698,'Cód dos países'!$A$3:$C$199,3,FALSE)</f>
        <v>28</v>
      </c>
      <c r="D1698" s="25">
        <v>2009</v>
      </c>
      <c r="E1698">
        <f t="shared" si="52"/>
        <v>282009</v>
      </c>
      <c r="F1698" s="25">
        <v>47.5</v>
      </c>
      <c r="G1698" s="25">
        <v>25</v>
      </c>
      <c r="H1698" s="25">
        <f t="shared" si="53"/>
        <v>0.25</v>
      </c>
      <c r="I1698" s="25">
        <v>19</v>
      </c>
      <c r="J1698" s="25" t="s">
        <v>421</v>
      </c>
      <c r="K1698" s="25">
        <v>72.2</v>
      </c>
      <c r="L1698" s="25">
        <v>42.7</v>
      </c>
      <c r="M1698" s="25" t="s">
        <v>421</v>
      </c>
      <c r="N1698" s="25">
        <v>37.799999999999997</v>
      </c>
      <c r="O1698" s="25">
        <v>66.900000000000006</v>
      </c>
      <c r="P1698" s="25">
        <v>62.7</v>
      </c>
      <c r="Q1698" s="25">
        <v>68.599999999999994</v>
      </c>
      <c r="R1698" s="25">
        <v>50</v>
      </c>
      <c r="S1698" s="25">
        <v>30</v>
      </c>
    </row>
    <row r="1699" spans="1:19" x14ac:dyDescent="0.25">
      <c r="A1699" s="25" t="s">
        <v>419</v>
      </c>
      <c r="B1699" s="25" t="e">
        <f>VLOOKUP(A1699,'Cód dos países'!$A$3:$C$199,2,FALSE)</f>
        <v>#N/A</v>
      </c>
      <c r="C1699" s="25" t="e">
        <f>VLOOKUP(A1699,'Cód dos países'!$A$3:$C$199,3,FALSE)</f>
        <v>#N/A</v>
      </c>
      <c r="D1699" s="25">
        <v>2009</v>
      </c>
      <c r="E1699" t="e">
        <f t="shared" si="52"/>
        <v>#N/A</v>
      </c>
      <c r="F1699" s="25">
        <v>61.8</v>
      </c>
      <c r="G1699" s="25">
        <v>65</v>
      </c>
      <c r="H1699" s="25">
        <f t="shared" si="53"/>
        <v>0.65</v>
      </c>
      <c r="I1699" s="25">
        <v>51</v>
      </c>
      <c r="J1699" s="25" t="s">
        <v>421</v>
      </c>
      <c r="K1699" s="25">
        <v>65.599999999999994</v>
      </c>
      <c r="L1699" s="25">
        <v>65.3</v>
      </c>
      <c r="M1699" s="25" t="s">
        <v>421</v>
      </c>
      <c r="N1699" s="25">
        <v>63.3</v>
      </c>
      <c r="O1699" s="25">
        <v>48.1</v>
      </c>
      <c r="P1699" s="25">
        <v>74.5</v>
      </c>
      <c r="Q1699" s="25">
        <v>65.5</v>
      </c>
      <c r="R1699" s="25">
        <v>60</v>
      </c>
      <c r="S1699" s="25">
        <v>60</v>
      </c>
    </row>
    <row r="1700" spans="1:19" x14ac:dyDescent="0.25">
      <c r="A1700" s="25" t="s">
        <v>160</v>
      </c>
      <c r="B1700" s="25" t="str">
        <f>VLOOKUP(A1700,'Cód dos países'!$A$3:$C$199,2,FALSE)</f>
        <v>KHM</v>
      </c>
      <c r="C1700" s="25">
        <f>VLOOKUP(A1700,'Cód dos países'!$A$3:$C$199,3,FALSE)</f>
        <v>29</v>
      </c>
      <c r="D1700" s="25">
        <v>2009</v>
      </c>
      <c r="E1700">
        <f t="shared" si="52"/>
        <v>292009</v>
      </c>
      <c r="F1700" s="25">
        <v>56.6</v>
      </c>
      <c r="G1700" s="25">
        <v>30</v>
      </c>
      <c r="H1700" s="25">
        <f t="shared" si="53"/>
        <v>0.3</v>
      </c>
      <c r="I1700" s="25">
        <v>18</v>
      </c>
      <c r="J1700" s="25" t="s">
        <v>421</v>
      </c>
      <c r="K1700" s="25">
        <v>91</v>
      </c>
      <c r="L1700" s="25">
        <v>92.9</v>
      </c>
      <c r="M1700" s="25" t="s">
        <v>421</v>
      </c>
      <c r="N1700" s="25">
        <v>39.9</v>
      </c>
      <c r="O1700" s="25">
        <v>43.6</v>
      </c>
      <c r="P1700" s="25">
        <v>70.5</v>
      </c>
      <c r="Q1700" s="25">
        <v>70</v>
      </c>
      <c r="R1700" s="25">
        <v>60</v>
      </c>
      <c r="S1700" s="25">
        <v>50</v>
      </c>
    </row>
    <row r="1701" spans="1:19" x14ac:dyDescent="0.25">
      <c r="A1701" s="25" t="s">
        <v>56</v>
      </c>
      <c r="B1701" s="25" t="str">
        <f>VLOOKUP(A1701,'Cód dos países'!$A$3:$C$199,2,FALSE)</f>
        <v>CMR</v>
      </c>
      <c r="C1701" s="25">
        <f>VLOOKUP(A1701,'Cód dos países'!$A$3:$C$199,3,FALSE)</f>
        <v>30</v>
      </c>
      <c r="D1701" s="25">
        <v>2009</v>
      </c>
      <c r="E1701">
        <f t="shared" si="52"/>
        <v>302009</v>
      </c>
      <c r="F1701" s="25">
        <v>52.3</v>
      </c>
      <c r="G1701" s="25">
        <v>30</v>
      </c>
      <c r="H1701" s="25">
        <f t="shared" si="53"/>
        <v>0.3</v>
      </c>
      <c r="I1701" s="25">
        <v>23</v>
      </c>
      <c r="J1701" s="25" t="s">
        <v>421</v>
      </c>
      <c r="K1701" s="25">
        <v>71.8</v>
      </c>
      <c r="L1701" s="25">
        <v>92.7</v>
      </c>
      <c r="M1701" s="25" t="s">
        <v>421</v>
      </c>
      <c r="N1701" s="25">
        <v>37.200000000000003</v>
      </c>
      <c r="O1701" s="25">
        <v>52.2</v>
      </c>
      <c r="P1701" s="25">
        <v>71.900000000000006</v>
      </c>
      <c r="Q1701" s="25">
        <v>59.7</v>
      </c>
      <c r="R1701" s="25">
        <v>35</v>
      </c>
      <c r="S1701" s="25">
        <v>50</v>
      </c>
    </row>
    <row r="1702" spans="1:19" x14ac:dyDescent="0.25">
      <c r="A1702" s="25" t="s">
        <v>47</v>
      </c>
      <c r="B1702" s="25" t="str">
        <f>VLOOKUP(A1702,'Cód dos países'!$A$3:$C$199,2,FALSE)</f>
        <v>CAN</v>
      </c>
      <c r="C1702" s="25">
        <f>VLOOKUP(A1702,'Cód dos países'!$A$3:$C$199,3,FALSE)</f>
        <v>31</v>
      </c>
      <c r="D1702" s="25">
        <v>2009</v>
      </c>
      <c r="E1702">
        <f t="shared" si="52"/>
        <v>312009</v>
      </c>
      <c r="F1702" s="25">
        <v>80.400000000000006</v>
      </c>
      <c r="G1702" s="25">
        <v>90</v>
      </c>
      <c r="H1702" s="25">
        <f t="shared" si="53"/>
        <v>0.9</v>
      </c>
      <c r="I1702" s="25">
        <v>87</v>
      </c>
      <c r="J1702" s="25" t="s">
        <v>421</v>
      </c>
      <c r="K1702" s="25">
        <v>76.7</v>
      </c>
      <c r="L1702" s="25">
        <v>54.1</v>
      </c>
      <c r="M1702" s="25" t="s">
        <v>421</v>
      </c>
      <c r="N1702" s="25">
        <v>96.5</v>
      </c>
      <c r="O1702" s="25">
        <v>81.5</v>
      </c>
      <c r="P1702" s="25">
        <v>75.400000000000006</v>
      </c>
      <c r="Q1702" s="25">
        <v>88.1</v>
      </c>
      <c r="R1702" s="25">
        <v>75</v>
      </c>
      <c r="S1702" s="25">
        <v>80</v>
      </c>
    </row>
    <row r="1703" spans="1:19" x14ac:dyDescent="0.25">
      <c r="A1703" s="25" t="s">
        <v>45</v>
      </c>
      <c r="B1703" s="25" t="str">
        <f>VLOOKUP(A1703,'Cód dos países'!$A$3:$C$199,2,FALSE)</f>
        <v>CAF</v>
      </c>
      <c r="C1703" s="25">
        <f>VLOOKUP(A1703,'Cód dos países'!$A$3:$C$199,3,FALSE)</f>
        <v>33</v>
      </c>
      <c r="D1703" s="25">
        <v>2009</v>
      </c>
      <c r="E1703">
        <f t="shared" si="52"/>
        <v>332009</v>
      </c>
      <c r="F1703" s="25">
        <v>48.4</v>
      </c>
      <c r="G1703" s="25">
        <v>20</v>
      </c>
      <c r="H1703" s="25">
        <f t="shared" si="53"/>
        <v>0.2</v>
      </c>
      <c r="I1703" s="25">
        <v>20</v>
      </c>
      <c r="J1703" s="25" t="s">
        <v>421</v>
      </c>
      <c r="K1703" s="25">
        <v>65.5</v>
      </c>
      <c r="L1703" s="25">
        <v>94.1</v>
      </c>
      <c r="M1703" s="25" t="s">
        <v>421</v>
      </c>
      <c r="N1703" s="25">
        <v>37.5</v>
      </c>
      <c r="O1703" s="25">
        <v>50.7</v>
      </c>
      <c r="P1703" s="25">
        <v>68.3</v>
      </c>
      <c r="Q1703" s="25">
        <v>58.1</v>
      </c>
      <c r="R1703" s="25">
        <v>40</v>
      </c>
      <c r="S1703" s="25">
        <v>30</v>
      </c>
    </row>
    <row r="1704" spans="1:19" x14ac:dyDescent="0.25">
      <c r="A1704" s="25" t="s">
        <v>288</v>
      </c>
      <c r="B1704" s="25" t="str">
        <f>VLOOKUP(A1704,'Cód dos países'!$A$3:$C$199,2,FALSE)</f>
        <v>TCD</v>
      </c>
      <c r="C1704" s="25">
        <f>VLOOKUP(A1704,'Cód dos países'!$A$3:$C$199,3,FALSE)</f>
        <v>34</v>
      </c>
      <c r="D1704" s="25">
        <v>2009</v>
      </c>
      <c r="E1704">
        <f t="shared" si="52"/>
        <v>342009</v>
      </c>
      <c r="F1704" s="25">
        <v>47.5</v>
      </c>
      <c r="G1704" s="25">
        <v>20</v>
      </c>
      <c r="H1704" s="25">
        <f t="shared" si="53"/>
        <v>0.2</v>
      </c>
      <c r="I1704" s="25">
        <v>16</v>
      </c>
      <c r="J1704" s="25" t="s">
        <v>421</v>
      </c>
      <c r="K1704" s="25">
        <v>50.5</v>
      </c>
      <c r="L1704" s="25">
        <v>89.2</v>
      </c>
      <c r="M1704" s="25" t="s">
        <v>421</v>
      </c>
      <c r="N1704" s="25">
        <v>32.700000000000003</v>
      </c>
      <c r="O1704" s="25">
        <v>46.9</v>
      </c>
      <c r="P1704" s="25">
        <v>76.7</v>
      </c>
      <c r="Q1704" s="25">
        <v>58.4</v>
      </c>
      <c r="R1704" s="25">
        <v>45</v>
      </c>
      <c r="S1704" s="25">
        <v>40</v>
      </c>
    </row>
    <row r="1705" spans="1:19" x14ac:dyDescent="0.25">
      <c r="A1705" s="25" t="s">
        <v>51</v>
      </c>
      <c r="B1705" s="25" t="str">
        <f>VLOOKUP(A1705,'Cód dos países'!$A$3:$C$199,2,FALSE)</f>
        <v>CHL</v>
      </c>
      <c r="C1705" s="25">
        <f>VLOOKUP(A1705,'Cód dos países'!$A$3:$C$199,3,FALSE)</f>
        <v>35</v>
      </c>
      <c r="D1705" s="25">
        <v>2009</v>
      </c>
      <c r="E1705">
        <f t="shared" si="52"/>
        <v>352009</v>
      </c>
      <c r="F1705" s="25">
        <v>77.2</v>
      </c>
      <c r="G1705" s="25">
        <v>85</v>
      </c>
      <c r="H1705" s="25">
        <f t="shared" si="53"/>
        <v>0.85</v>
      </c>
      <c r="I1705" s="25">
        <v>69</v>
      </c>
      <c r="J1705" s="25" t="s">
        <v>421</v>
      </c>
      <c r="K1705" s="25">
        <v>77.5</v>
      </c>
      <c r="L1705" s="25">
        <v>89.6</v>
      </c>
      <c r="M1705" s="25" t="s">
        <v>421</v>
      </c>
      <c r="N1705" s="25">
        <v>64.8</v>
      </c>
      <c r="O1705" s="25">
        <v>75.400000000000006</v>
      </c>
      <c r="P1705" s="25">
        <v>73</v>
      </c>
      <c r="Q1705" s="25">
        <v>88</v>
      </c>
      <c r="R1705" s="25">
        <v>80</v>
      </c>
      <c r="S1705" s="25">
        <v>70</v>
      </c>
    </row>
    <row r="1706" spans="1:19" x14ac:dyDescent="0.25">
      <c r="A1706" s="25" t="s">
        <v>53</v>
      </c>
      <c r="B1706" s="25" t="str">
        <f>VLOOKUP(A1706,'Cód dos países'!$A$3:$C$199,2,FALSE)</f>
        <v>CHN</v>
      </c>
      <c r="C1706" s="25">
        <f>VLOOKUP(A1706,'Cód dos países'!$A$3:$C$199,3,FALSE)</f>
        <v>36</v>
      </c>
      <c r="D1706" s="25">
        <v>2009</v>
      </c>
      <c r="E1706">
        <f t="shared" si="52"/>
        <v>362009</v>
      </c>
      <c r="F1706" s="25">
        <v>51</v>
      </c>
      <c r="G1706" s="25">
        <v>20</v>
      </c>
      <c r="H1706" s="25">
        <f t="shared" si="53"/>
        <v>0.2</v>
      </c>
      <c r="I1706" s="25">
        <v>36</v>
      </c>
      <c r="J1706" s="25" t="s">
        <v>421</v>
      </c>
      <c r="K1706" s="25">
        <v>70.2</v>
      </c>
      <c r="L1706" s="25">
        <v>88.1</v>
      </c>
      <c r="M1706" s="25" t="s">
        <v>421</v>
      </c>
      <c r="N1706" s="25">
        <v>49.7</v>
      </c>
      <c r="O1706" s="25">
        <v>53.2</v>
      </c>
      <c r="P1706" s="25">
        <v>70.599999999999994</v>
      </c>
      <c r="Q1706" s="25">
        <v>72.2</v>
      </c>
      <c r="R1706" s="25">
        <v>20</v>
      </c>
      <c r="S1706" s="25">
        <v>30</v>
      </c>
    </row>
    <row r="1707" spans="1:19" x14ac:dyDescent="0.25">
      <c r="A1707" s="25" t="s">
        <v>59</v>
      </c>
      <c r="B1707" s="25" t="str">
        <f>VLOOKUP(A1707,'Cód dos países'!$A$3:$C$199,2,FALSE)</f>
        <v>COL</v>
      </c>
      <c r="C1707" s="25">
        <f>VLOOKUP(A1707,'Cód dos países'!$A$3:$C$199,3,FALSE)</f>
        <v>37</v>
      </c>
      <c r="D1707" s="25">
        <v>2009</v>
      </c>
      <c r="E1707">
        <f t="shared" si="52"/>
        <v>372009</v>
      </c>
      <c r="F1707" s="25">
        <v>65.5</v>
      </c>
      <c r="G1707" s="25">
        <v>50</v>
      </c>
      <c r="H1707" s="25">
        <f t="shared" si="53"/>
        <v>0.5</v>
      </c>
      <c r="I1707" s="25">
        <v>38</v>
      </c>
      <c r="J1707" s="25" t="s">
        <v>421</v>
      </c>
      <c r="K1707" s="25">
        <v>74.3</v>
      </c>
      <c r="L1707" s="25">
        <v>74.8</v>
      </c>
      <c r="M1707" s="25" t="s">
        <v>421</v>
      </c>
      <c r="N1707" s="25">
        <v>83.6</v>
      </c>
      <c r="O1707" s="25">
        <v>72.7</v>
      </c>
      <c r="P1707" s="25">
        <v>74</v>
      </c>
      <c r="Q1707" s="25">
        <v>72.5</v>
      </c>
      <c r="R1707" s="25">
        <v>55</v>
      </c>
      <c r="S1707" s="25">
        <v>60</v>
      </c>
    </row>
    <row r="1708" spans="1:19" x14ac:dyDescent="0.25">
      <c r="A1708" s="25" t="s">
        <v>61</v>
      </c>
      <c r="B1708" s="25" t="str">
        <f>VLOOKUP(A1708,'Cód dos países'!$A$3:$C$199,2,FALSE)</f>
        <v>COM</v>
      </c>
      <c r="C1708" s="25">
        <f>VLOOKUP(A1708,'Cód dos países'!$A$3:$C$199,3,FALSE)</f>
        <v>38</v>
      </c>
      <c r="D1708" s="25">
        <v>2009</v>
      </c>
      <c r="E1708">
        <f t="shared" si="52"/>
        <v>382009</v>
      </c>
      <c r="F1708" s="25">
        <v>44.9</v>
      </c>
      <c r="G1708" s="25">
        <v>30</v>
      </c>
      <c r="H1708" s="25">
        <f t="shared" si="53"/>
        <v>0.3</v>
      </c>
      <c r="I1708" s="25">
        <v>25</v>
      </c>
      <c r="J1708" s="25" t="s">
        <v>421</v>
      </c>
      <c r="K1708" s="25">
        <v>65</v>
      </c>
      <c r="L1708" s="25">
        <v>85.1</v>
      </c>
      <c r="M1708" s="25" t="s">
        <v>421</v>
      </c>
      <c r="N1708" s="25">
        <v>43.7</v>
      </c>
      <c r="O1708" s="25">
        <v>31.4</v>
      </c>
      <c r="P1708" s="25">
        <v>76.400000000000006</v>
      </c>
      <c r="Q1708" s="25">
        <v>62.4</v>
      </c>
      <c r="R1708" s="25">
        <v>10</v>
      </c>
      <c r="S1708" s="25">
        <v>20</v>
      </c>
    </row>
    <row r="1709" spans="1:19" x14ac:dyDescent="0.25">
      <c r="A1709" s="25" t="s">
        <v>65</v>
      </c>
      <c r="B1709" s="25" t="str">
        <f>VLOOKUP(A1709,'Cód dos países'!$A$3:$C$199,2,FALSE)</f>
        <v>CRI</v>
      </c>
      <c r="C1709" s="25">
        <f>VLOOKUP(A1709,'Cód dos países'!$A$3:$C$199,3,FALSE)</f>
        <v>41</v>
      </c>
      <c r="D1709" s="25">
        <v>2009</v>
      </c>
      <c r="E1709">
        <f t="shared" si="52"/>
        <v>412009</v>
      </c>
      <c r="F1709" s="25">
        <v>65.900000000000006</v>
      </c>
      <c r="G1709" s="25">
        <v>50</v>
      </c>
      <c r="H1709" s="25">
        <f t="shared" si="53"/>
        <v>0.5</v>
      </c>
      <c r="I1709" s="25">
        <v>51</v>
      </c>
      <c r="J1709" s="25" t="s">
        <v>421</v>
      </c>
      <c r="K1709" s="25">
        <v>82.4</v>
      </c>
      <c r="L1709" s="25">
        <v>87</v>
      </c>
      <c r="M1709" s="25" t="s">
        <v>421</v>
      </c>
      <c r="N1709" s="25">
        <v>59.3</v>
      </c>
      <c r="O1709" s="25">
        <v>59</v>
      </c>
      <c r="P1709" s="25">
        <v>67.8</v>
      </c>
      <c r="Q1709" s="25">
        <v>82.5</v>
      </c>
      <c r="R1709" s="25">
        <v>70</v>
      </c>
      <c r="S1709" s="25">
        <v>50</v>
      </c>
    </row>
    <row r="1710" spans="1:19" x14ac:dyDescent="0.25">
      <c r="A1710" s="25" t="s">
        <v>429</v>
      </c>
      <c r="B1710" s="25" t="str">
        <f>VLOOKUP(A1710,'Cód dos países'!$A$3:$C$199,2,FALSE)</f>
        <v>CIV</v>
      </c>
      <c r="C1710" s="25">
        <f>VLOOKUP(A1710,'Cód dos países'!$A$3:$C$199,3,FALSE)</f>
        <v>42</v>
      </c>
      <c r="D1710" s="25">
        <v>2009</v>
      </c>
      <c r="E1710">
        <f t="shared" si="52"/>
        <v>422009</v>
      </c>
      <c r="F1710" s="25">
        <v>54.1</v>
      </c>
      <c r="G1710" s="25">
        <v>30</v>
      </c>
      <c r="H1710" s="25">
        <f t="shared" si="53"/>
        <v>0.3</v>
      </c>
      <c r="I1710" s="25">
        <v>20</v>
      </c>
      <c r="J1710" s="25" t="s">
        <v>421</v>
      </c>
      <c r="K1710" s="25">
        <v>78.3</v>
      </c>
      <c r="L1710" s="25">
        <v>87.1</v>
      </c>
      <c r="M1710" s="25" t="s">
        <v>421</v>
      </c>
      <c r="N1710" s="25">
        <v>43.7</v>
      </c>
      <c r="O1710" s="25">
        <v>56.1</v>
      </c>
      <c r="P1710" s="25">
        <v>76</v>
      </c>
      <c r="Q1710" s="25">
        <v>64.3</v>
      </c>
      <c r="R1710" s="25">
        <v>35</v>
      </c>
      <c r="S1710" s="25">
        <v>50</v>
      </c>
    </row>
    <row r="1711" spans="1:19" x14ac:dyDescent="0.25">
      <c r="A1711" s="25" t="s">
        <v>126</v>
      </c>
      <c r="B1711" s="25" t="str">
        <f>VLOOKUP(A1711,'Cód dos países'!$A$3:$C$199,2,FALSE)</f>
        <v>HRV</v>
      </c>
      <c r="C1711" s="25">
        <f>VLOOKUP(A1711,'Cód dos países'!$A$3:$C$199,3,FALSE)</f>
        <v>43</v>
      </c>
      <c r="D1711" s="25">
        <v>2009</v>
      </c>
      <c r="E1711">
        <f t="shared" si="52"/>
        <v>432009</v>
      </c>
      <c r="F1711" s="25">
        <v>59.2</v>
      </c>
      <c r="G1711" s="25">
        <v>40</v>
      </c>
      <c r="H1711" s="25">
        <f t="shared" si="53"/>
        <v>0.4</v>
      </c>
      <c r="I1711" s="25">
        <v>44</v>
      </c>
      <c r="J1711" s="25" t="s">
        <v>421</v>
      </c>
      <c r="K1711" s="25">
        <v>70.3</v>
      </c>
      <c r="L1711" s="25">
        <v>47.1</v>
      </c>
      <c r="M1711" s="25" t="s">
        <v>421</v>
      </c>
      <c r="N1711" s="25">
        <v>61.5</v>
      </c>
      <c r="O1711" s="25">
        <v>40.799999999999997</v>
      </c>
      <c r="P1711" s="25">
        <v>75.8</v>
      </c>
      <c r="Q1711" s="25">
        <v>87.8</v>
      </c>
      <c r="R1711" s="25">
        <v>65</v>
      </c>
      <c r="S1711" s="25">
        <v>60</v>
      </c>
    </row>
    <row r="1712" spans="1:19" x14ac:dyDescent="0.25">
      <c r="A1712" s="25" t="s">
        <v>67</v>
      </c>
      <c r="B1712" s="25" t="str">
        <f>VLOOKUP(A1712,'Cód dos países'!$A$3:$C$199,2,FALSE)</f>
        <v>CUB</v>
      </c>
      <c r="C1712" s="25">
        <f>VLOOKUP(A1712,'Cód dos países'!$A$3:$C$199,3,FALSE)</f>
        <v>44</v>
      </c>
      <c r="D1712" s="25">
        <v>2009</v>
      </c>
      <c r="E1712">
        <f t="shared" si="52"/>
        <v>442009</v>
      </c>
      <c r="F1712" s="25">
        <v>26.7</v>
      </c>
      <c r="G1712" s="25">
        <v>10</v>
      </c>
      <c r="H1712" s="25">
        <f t="shared" si="53"/>
        <v>0.1</v>
      </c>
      <c r="I1712" s="25">
        <v>43</v>
      </c>
      <c r="J1712" s="25" t="s">
        <v>421</v>
      </c>
      <c r="K1712" s="25">
        <v>45.9</v>
      </c>
      <c r="L1712" s="25">
        <v>0</v>
      </c>
      <c r="M1712" s="25" t="s">
        <v>421</v>
      </c>
      <c r="N1712" s="25">
        <v>10</v>
      </c>
      <c r="O1712" s="25">
        <v>20</v>
      </c>
      <c r="P1712" s="25">
        <v>66.7</v>
      </c>
      <c r="Q1712" s="25">
        <v>61.7</v>
      </c>
      <c r="R1712" s="25">
        <v>0</v>
      </c>
      <c r="S1712" s="25">
        <v>10</v>
      </c>
    </row>
    <row r="1713" spans="1:19" x14ac:dyDescent="0.25">
      <c r="A1713" s="25" t="s">
        <v>69</v>
      </c>
      <c r="B1713" s="25" t="str">
        <f>VLOOKUP(A1713,'Cód dos países'!$A$3:$C$199,2,FALSE)</f>
        <v>CYP</v>
      </c>
      <c r="C1713" s="25">
        <f>VLOOKUP(A1713,'Cód dos países'!$A$3:$C$199,3,FALSE)</f>
        <v>45</v>
      </c>
      <c r="D1713" s="25">
        <v>2009</v>
      </c>
      <c r="E1713">
        <f t="shared" si="52"/>
        <v>452009</v>
      </c>
      <c r="F1713" s="25">
        <v>70.900000000000006</v>
      </c>
      <c r="G1713" s="25">
        <v>80</v>
      </c>
      <c r="H1713" s="25">
        <f t="shared" si="53"/>
        <v>0.8</v>
      </c>
      <c r="I1713" s="25">
        <v>64</v>
      </c>
      <c r="J1713" s="25" t="s">
        <v>421</v>
      </c>
      <c r="K1713" s="25">
        <v>72.7</v>
      </c>
      <c r="L1713" s="25">
        <v>44.8</v>
      </c>
      <c r="M1713" s="25" t="s">
        <v>421</v>
      </c>
      <c r="N1713" s="25">
        <v>80.3</v>
      </c>
      <c r="O1713" s="25">
        <v>61.5</v>
      </c>
      <c r="P1713" s="25">
        <v>82.9</v>
      </c>
      <c r="Q1713" s="25">
        <v>82.5</v>
      </c>
      <c r="R1713" s="25">
        <v>70</v>
      </c>
      <c r="S1713" s="25">
        <v>70</v>
      </c>
    </row>
    <row r="1714" spans="1:19" x14ac:dyDescent="0.25">
      <c r="A1714" s="25" t="s">
        <v>71</v>
      </c>
      <c r="B1714" s="25" t="str">
        <f>VLOOKUP(A1714,'Cód dos países'!$A$3:$C$199,2,FALSE)</f>
        <v>CZE</v>
      </c>
      <c r="C1714" s="25">
        <f>VLOOKUP(A1714,'Cód dos países'!$A$3:$C$199,3,FALSE)</f>
        <v>46</v>
      </c>
      <c r="D1714" s="25">
        <v>2009</v>
      </c>
      <c r="E1714">
        <f t="shared" si="52"/>
        <v>462009</v>
      </c>
      <c r="F1714" s="25">
        <v>69.8</v>
      </c>
      <c r="G1714" s="25">
        <v>65</v>
      </c>
      <c r="H1714" s="25">
        <f t="shared" si="53"/>
        <v>0.65</v>
      </c>
      <c r="I1714" s="25">
        <v>52</v>
      </c>
      <c r="J1714" s="25" t="s">
        <v>421</v>
      </c>
      <c r="K1714" s="25">
        <v>80.099999999999994</v>
      </c>
      <c r="L1714" s="25">
        <v>45.6</v>
      </c>
      <c r="M1714" s="25" t="s">
        <v>421</v>
      </c>
      <c r="N1714" s="25">
        <v>65.5</v>
      </c>
      <c r="O1714" s="25">
        <v>76.400000000000006</v>
      </c>
      <c r="P1714" s="25">
        <v>75.599999999999994</v>
      </c>
      <c r="Q1714" s="25">
        <v>87.5</v>
      </c>
      <c r="R1714" s="25">
        <v>70</v>
      </c>
      <c r="S1714" s="25">
        <v>80</v>
      </c>
    </row>
    <row r="1715" spans="1:19" x14ac:dyDescent="0.25">
      <c r="A1715" s="25" t="s">
        <v>430</v>
      </c>
      <c r="B1715" s="25" t="str">
        <f>VLOOKUP(A1715,'Cód dos países'!$A$3:$C$199,2,FALSE)</f>
        <v>ZAR</v>
      </c>
      <c r="C1715" s="25">
        <f>VLOOKUP(A1715,'Cód dos países'!$A$3:$C$199,3,FALSE)</f>
        <v>40</v>
      </c>
      <c r="D1715" s="25">
        <v>2009</v>
      </c>
      <c r="E1715">
        <f t="shared" si="52"/>
        <v>402009</v>
      </c>
      <c r="F1715" s="25">
        <v>41.4</v>
      </c>
      <c r="G1715" s="25">
        <v>10</v>
      </c>
      <c r="H1715" s="25">
        <f t="shared" si="53"/>
        <v>0.1</v>
      </c>
      <c r="I1715" s="25">
        <v>17</v>
      </c>
      <c r="J1715" s="25" t="s">
        <v>421</v>
      </c>
      <c r="K1715" s="25">
        <v>74</v>
      </c>
      <c r="L1715" s="25">
        <v>90.5</v>
      </c>
      <c r="M1715" s="25" t="s">
        <v>421</v>
      </c>
      <c r="N1715" s="25">
        <v>33.5</v>
      </c>
      <c r="O1715" s="25">
        <v>33.4</v>
      </c>
      <c r="P1715" s="25">
        <v>58.7</v>
      </c>
      <c r="Q1715" s="25">
        <v>61.7</v>
      </c>
      <c r="R1715" s="25">
        <v>15</v>
      </c>
      <c r="S1715" s="25">
        <v>20</v>
      </c>
    </row>
    <row r="1716" spans="1:19" x14ac:dyDescent="0.25">
      <c r="A1716" s="25" t="s">
        <v>77</v>
      </c>
      <c r="B1716" s="25" t="str">
        <f>VLOOKUP(A1716,'Cód dos países'!$A$3:$C$199,2,FALSE)</f>
        <v>DNK</v>
      </c>
      <c r="C1716" s="25">
        <f>VLOOKUP(A1716,'Cód dos países'!$A$3:$C$199,3,FALSE)</f>
        <v>47</v>
      </c>
      <c r="D1716" s="25">
        <v>2009</v>
      </c>
      <c r="E1716">
        <f t="shared" si="52"/>
        <v>472009</v>
      </c>
      <c r="F1716" s="25">
        <v>77.900000000000006</v>
      </c>
      <c r="G1716" s="25">
        <v>90</v>
      </c>
      <c r="H1716" s="25">
        <f t="shared" si="53"/>
        <v>0.9</v>
      </c>
      <c r="I1716" s="25">
        <v>93</v>
      </c>
      <c r="J1716" s="25" t="s">
        <v>421</v>
      </c>
      <c r="K1716" s="25">
        <v>35.9</v>
      </c>
      <c r="L1716" s="25">
        <v>22</v>
      </c>
      <c r="M1716" s="25" t="s">
        <v>421</v>
      </c>
      <c r="N1716" s="25">
        <v>97.9</v>
      </c>
      <c r="O1716" s="25">
        <v>93.7</v>
      </c>
      <c r="P1716" s="25">
        <v>79.3</v>
      </c>
      <c r="Q1716" s="25">
        <v>87.5</v>
      </c>
      <c r="R1716" s="25">
        <v>90</v>
      </c>
      <c r="S1716" s="25">
        <v>90</v>
      </c>
    </row>
    <row r="1717" spans="1:19" x14ac:dyDescent="0.25">
      <c r="A1717" s="25" t="s">
        <v>75</v>
      </c>
      <c r="B1717" s="25" t="str">
        <f>VLOOKUP(A1717,'Cód dos países'!$A$3:$C$199,2,FALSE)</f>
        <v>DJI</v>
      </c>
      <c r="C1717" s="25">
        <f>VLOOKUP(A1717,'Cód dos países'!$A$3:$C$199,3,FALSE)</f>
        <v>48</v>
      </c>
      <c r="D1717" s="25">
        <v>2009</v>
      </c>
      <c r="E1717">
        <f t="shared" si="52"/>
        <v>482009</v>
      </c>
      <c r="F1717" s="25">
        <v>51</v>
      </c>
      <c r="G1717" s="25">
        <v>30</v>
      </c>
      <c r="H1717" s="25">
        <f t="shared" si="53"/>
        <v>0.3</v>
      </c>
      <c r="I1717" s="25">
        <v>30</v>
      </c>
      <c r="J1717" s="25" t="s">
        <v>421</v>
      </c>
      <c r="K1717" s="25">
        <v>78.2</v>
      </c>
      <c r="L1717" s="25">
        <v>58.9</v>
      </c>
      <c r="M1717" s="25" t="s">
        <v>421</v>
      </c>
      <c r="N1717" s="25">
        <v>35.700000000000003</v>
      </c>
      <c r="O1717" s="25">
        <v>55.3</v>
      </c>
      <c r="P1717" s="25">
        <v>70.5</v>
      </c>
      <c r="Q1717" s="25">
        <v>31.9</v>
      </c>
      <c r="R1717" s="25">
        <v>60</v>
      </c>
      <c r="S1717" s="25">
        <v>60</v>
      </c>
    </row>
    <row r="1718" spans="1:19" x14ac:dyDescent="0.25">
      <c r="A1718" s="25" t="s">
        <v>353</v>
      </c>
      <c r="B1718" s="25" t="str">
        <f>VLOOKUP(A1718,'Cód dos países'!$A$3:$C$199,2,FALSE)</f>
        <v>DMA</v>
      </c>
      <c r="C1718" s="25">
        <f>VLOOKUP(A1718,'Cód dos países'!$A$3:$C$199,3,FALSE)</f>
        <v>49</v>
      </c>
      <c r="D1718" s="25">
        <v>2009</v>
      </c>
      <c r="E1718">
        <f t="shared" si="52"/>
        <v>492009</v>
      </c>
      <c r="F1718" s="25">
        <v>63.2</v>
      </c>
      <c r="G1718" s="25">
        <v>65</v>
      </c>
      <c r="H1718" s="25">
        <f t="shared" si="53"/>
        <v>0.65</v>
      </c>
      <c r="I1718" s="25">
        <v>60</v>
      </c>
      <c r="J1718" s="25" t="s">
        <v>421</v>
      </c>
      <c r="K1718" s="25">
        <v>67.7</v>
      </c>
      <c r="L1718" s="25">
        <v>49.8</v>
      </c>
      <c r="M1718" s="25" t="s">
        <v>421</v>
      </c>
      <c r="N1718" s="25">
        <v>75.400000000000006</v>
      </c>
      <c r="O1718" s="25">
        <v>65.2</v>
      </c>
      <c r="P1718" s="25">
        <v>80</v>
      </c>
      <c r="Q1718" s="25">
        <v>74.3</v>
      </c>
      <c r="R1718" s="25">
        <v>65</v>
      </c>
      <c r="S1718" s="25">
        <v>30</v>
      </c>
    </row>
    <row r="1719" spans="1:19" x14ac:dyDescent="0.25">
      <c r="A1719" s="25" t="s">
        <v>79</v>
      </c>
      <c r="B1719" s="25" t="str">
        <f>VLOOKUP(A1719,'Cód dos países'!$A$3:$C$199,2,FALSE)</f>
        <v>DOM</v>
      </c>
      <c r="C1719" s="25">
        <f>VLOOKUP(A1719,'Cód dos países'!$A$3:$C$199,3,FALSE)</f>
        <v>50</v>
      </c>
      <c r="D1719" s="25">
        <v>2009</v>
      </c>
      <c r="E1719">
        <f t="shared" si="52"/>
        <v>502009</v>
      </c>
      <c r="F1719" s="25">
        <v>60.3</v>
      </c>
      <c r="G1719" s="25">
        <v>30</v>
      </c>
      <c r="H1719" s="25">
        <f t="shared" si="53"/>
        <v>0.3</v>
      </c>
      <c r="I1719" s="25">
        <v>30</v>
      </c>
      <c r="J1719" s="25" t="s">
        <v>421</v>
      </c>
      <c r="K1719" s="25">
        <v>85.3</v>
      </c>
      <c r="L1719" s="25">
        <v>90.2</v>
      </c>
      <c r="M1719" s="25" t="s">
        <v>421</v>
      </c>
      <c r="N1719" s="25">
        <v>62.4</v>
      </c>
      <c r="O1719" s="25">
        <v>59.6</v>
      </c>
      <c r="P1719" s="25">
        <v>70.8</v>
      </c>
      <c r="Q1719" s="25">
        <v>80</v>
      </c>
      <c r="R1719" s="25">
        <v>55</v>
      </c>
      <c r="S1719" s="25">
        <v>40</v>
      </c>
    </row>
    <row r="1720" spans="1:19" x14ac:dyDescent="0.25">
      <c r="A1720" s="25" t="s">
        <v>83</v>
      </c>
      <c r="B1720" s="25" t="str">
        <f>VLOOKUP(A1720,'Cód dos países'!$A$3:$C$199,2,FALSE)</f>
        <v>ECU</v>
      </c>
      <c r="C1720" s="25">
        <f>VLOOKUP(A1720,'Cód dos países'!$A$3:$C$199,3,FALSE)</f>
        <v>51</v>
      </c>
      <c r="D1720" s="25">
        <v>2009</v>
      </c>
      <c r="E1720">
        <f t="shared" si="52"/>
        <v>512009</v>
      </c>
      <c r="F1720" s="25">
        <v>49.3</v>
      </c>
      <c r="G1720" s="25">
        <v>20</v>
      </c>
      <c r="H1720" s="25">
        <f t="shared" si="53"/>
        <v>0.2</v>
      </c>
      <c r="I1720" s="25">
        <v>20</v>
      </c>
      <c r="J1720" s="25" t="s">
        <v>421</v>
      </c>
      <c r="K1720" s="25">
        <v>79.3</v>
      </c>
      <c r="L1720" s="25">
        <v>77.5</v>
      </c>
      <c r="M1720" s="25" t="s">
        <v>421</v>
      </c>
      <c r="N1720" s="25">
        <v>52.9</v>
      </c>
      <c r="O1720" s="25">
        <v>42.2</v>
      </c>
      <c r="P1720" s="25">
        <v>63.9</v>
      </c>
      <c r="Q1720" s="25">
        <v>71.8</v>
      </c>
      <c r="R1720" s="25">
        <v>25</v>
      </c>
      <c r="S1720" s="25">
        <v>40</v>
      </c>
    </row>
    <row r="1721" spans="1:19" x14ac:dyDescent="0.25">
      <c r="A1721" s="25" t="s">
        <v>85</v>
      </c>
      <c r="B1721" s="25" t="str">
        <f>VLOOKUP(A1721,'Cód dos países'!$A$3:$C$199,2,FALSE)</f>
        <v>EGY</v>
      </c>
      <c r="C1721" s="25">
        <f>VLOOKUP(A1721,'Cód dos países'!$A$3:$C$199,3,FALSE)</f>
        <v>52</v>
      </c>
      <c r="D1721" s="25">
        <v>2009</v>
      </c>
      <c r="E1721">
        <f t="shared" si="52"/>
        <v>522009</v>
      </c>
      <c r="F1721" s="25">
        <v>59</v>
      </c>
      <c r="G1721" s="25">
        <v>40</v>
      </c>
      <c r="H1721" s="25">
        <f t="shared" si="53"/>
        <v>0.4</v>
      </c>
      <c r="I1721" s="25">
        <v>28</v>
      </c>
      <c r="J1721" s="25" t="s">
        <v>421</v>
      </c>
      <c r="K1721" s="25">
        <v>89.7</v>
      </c>
      <c r="L1721" s="25">
        <v>73.400000000000006</v>
      </c>
      <c r="M1721" s="25" t="s">
        <v>421</v>
      </c>
      <c r="N1721" s="25">
        <v>65</v>
      </c>
      <c r="O1721" s="25">
        <v>55.6</v>
      </c>
      <c r="P1721" s="25">
        <v>64.2</v>
      </c>
      <c r="Q1721" s="25">
        <v>74</v>
      </c>
      <c r="R1721" s="25">
        <v>50</v>
      </c>
      <c r="S1721" s="25">
        <v>50</v>
      </c>
    </row>
    <row r="1722" spans="1:19" x14ac:dyDescent="0.25">
      <c r="A1722" s="25" t="s">
        <v>267</v>
      </c>
      <c r="B1722" s="25" t="str">
        <f>VLOOKUP(A1722,'Cód dos países'!$A$3:$C$199,2,FALSE)</f>
        <v>SLV</v>
      </c>
      <c r="C1722" s="25">
        <f>VLOOKUP(A1722,'Cód dos países'!$A$3:$C$199,3,FALSE)</f>
        <v>53</v>
      </c>
      <c r="D1722" s="25">
        <v>2009</v>
      </c>
      <c r="E1722">
        <f t="shared" si="52"/>
        <v>532009</v>
      </c>
      <c r="F1722" s="25">
        <v>69.900000000000006</v>
      </c>
      <c r="G1722" s="25">
        <v>50</v>
      </c>
      <c r="H1722" s="25">
        <f t="shared" si="53"/>
        <v>0.5</v>
      </c>
      <c r="I1722" s="25">
        <v>39</v>
      </c>
      <c r="J1722" s="25" t="s">
        <v>421</v>
      </c>
      <c r="K1722" s="25">
        <v>85.7</v>
      </c>
      <c r="L1722" s="25">
        <v>89.2</v>
      </c>
      <c r="M1722" s="25" t="s">
        <v>421</v>
      </c>
      <c r="N1722" s="25">
        <v>67.400000000000006</v>
      </c>
      <c r="O1722" s="25">
        <v>64.5</v>
      </c>
      <c r="P1722" s="25">
        <v>74.099999999999994</v>
      </c>
      <c r="Q1722" s="25">
        <v>83.8</v>
      </c>
      <c r="R1722" s="25">
        <v>75</v>
      </c>
      <c r="S1722" s="25">
        <v>70</v>
      </c>
    </row>
    <row r="1723" spans="1:19" x14ac:dyDescent="0.25">
      <c r="A1723" s="25" t="s">
        <v>114</v>
      </c>
      <c r="B1723" s="25" t="str">
        <f>VLOOKUP(A1723,'Cód dos países'!$A$3:$C$199,2,FALSE)</f>
        <v>GNQ</v>
      </c>
      <c r="C1723" s="25">
        <f>VLOOKUP(A1723,'Cód dos países'!$A$3:$C$199,3,FALSE)</f>
        <v>54</v>
      </c>
      <c r="D1723" s="25">
        <v>2009</v>
      </c>
      <c r="E1723">
        <f t="shared" si="52"/>
        <v>542009</v>
      </c>
      <c r="F1723" s="25">
        <v>48.6</v>
      </c>
      <c r="G1723" s="25">
        <v>20</v>
      </c>
      <c r="H1723" s="25">
        <f t="shared" si="53"/>
        <v>0.2</v>
      </c>
      <c r="I1723" s="25">
        <v>17</v>
      </c>
      <c r="J1723" s="25" t="s">
        <v>421</v>
      </c>
      <c r="K1723" s="25">
        <v>75.5</v>
      </c>
      <c r="L1723" s="25">
        <v>83.9</v>
      </c>
      <c r="M1723" s="25" t="s">
        <v>421</v>
      </c>
      <c r="N1723" s="25">
        <v>44.8</v>
      </c>
      <c r="O1723" s="25">
        <v>44.8</v>
      </c>
      <c r="P1723" s="25">
        <v>80.900000000000006</v>
      </c>
      <c r="Q1723" s="25">
        <v>58.9</v>
      </c>
      <c r="R1723" s="25">
        <v>20</v>
      </c>
      <c r="S1723" s="25">
        <v>40</v>
      </c>
    </row>
    <row r="1724" spans="1:19" x14ac:dyDescent="0.25">
      <c r="A1724" s="25" t="s">
        <v>87</v>
      </c>
      <c r="B1724" s="25" t="str">
        <f>VLOOKUP(A1724,'Cód dos países'!$A$3:$C$199,2,FALSE)</f>
        <v>ERI</v>
      </c>
      <c r="C1724" s="25">
        <f>VLOOKUP(A1724,'Cód dos países'!$A$3:$C$199,3,FALSE)</f>
        <v>55</v>
      </c>
      <c r="D1724" s="25">
        <v>2009</v>
      </c>
      <c r="E1724">
        <f t="shared" si="52"/>
        <v>552009</v>
      </c>
      <c r="F1724" s="25">
        <v>35.299999999999997</v>
      </c>
      <c r="G1724" s="25">
        <v>10</v>
      </c>
      <c r="H1724" s="25">
        <f t="shared" si="53"/>
        <v>0.1</v>
      </c>
      <c r="I1724" s="25">
        <v>26</v>
      </c>
      <c r="J1724" s="25" t="s">
        <v>421</v>
      </c>
      <c r="K1724" s="25">
        <v>73</v>
      </c>
      <c r="L1724" s="25">
        <v>6.9</v>
      </c>
      <c r="M1724" s="25" t="s">
        <v>421</v>
      </c>
      <c r="N1724" s="25">
        <v>18</v>
      </c>
      <c r="O1724" s="25">
        <v>70.8</v>
      </c>
      <c r="P1724" s="25">
        <v>59</v>
      </c>
      <c r="Q1724" s="25">
        <v>69.099999999999994</v>
      </c>
      <c r="R1724" s="25">
        <v>0</v>
      </c>
      <c r="S1724" s="25">
        <v>20</v>
      </c>
    </row>
    <row r="1725" spans="1:19" x14ac:dyDescent="0.25">
      <c r="A1725" s="25" t="s">
        <v>91</v>
      </c>
      <c r="B1725" s="25" t="str">
        <f>VLOOKUP(A1725,'Cód dos países'!$A$3:$C$199,2,FALSE)</f>
        <v>EST</v>
      </c>
      <c r="C1725" s="25">
        <f>VLOOKUP(A1725,'Cód dos países'!$A$3:$C$199,3,FALSE)</f>
        <v>56</v>
      </c>
      <c r="D1725" s="25">
        <v>2009</v>
      </c>
      <c r="E1725">
        <f t="shared" si="52"/>
        <v>562009</v>
      </c>
      <c r="F1725" s="25">
        <v>74.7</v>
      </c>
      <c r="G1725" s="25">
        <v>80</v>
      </c>
      <c r="H1725" s="25">
        <f t="shared" si="53"/>
        <v>0.8</v>
      </c>
      <c r="I1725" s="25">
        <v>66</v>
      </c>
      <c r="J1725" s="25" t="s">
        <v>421</v>
      </c>
      <c r="K1725" s="25">
        <v>80.2</v>
      </c>
      <c r="L1725" s="25">
        <v>62.2</v>
      </c>
      <c r="M1725" s="25" t="s">
        <v>421</v>
      </c>
      <c r="N1725" s="25">
        <v>83.1</v>
      </c>
      <c r="O1725" s="25">
        <v>47</v>
      </c>
      <c r="P1725" s="25">
        <v>71.099999999999994</v>
      </c>
      <c r="Q1725" s="25">
        <v>87.5</v>
      </c>
      <c r="R1725" s="25">
        <v>90</v>
      </c>
      <c r="S1725" s="25">
        <v>80</v>
      </c>
    </row>
    <row r="1726" spans="1:19" x14ac:dyDescent="0.25">
      <c r="A1726" s="25" t="s">
        <v>420</v>
      </c>
      <c r="B1726" s="25" t="e">
        <f>VLOOKUP(A1726,'Cód dos países'!$A$3:$C$199,2,FALSE)</f>
        <v>#N/A</v>
      </c>
      <c r="C1726" s="25" t="e">
        <f>VLOOKUP(A1726,'Cód dos países'!$A$3:$C$199,3,FALSE)</f>
        <v>#N/A</v>
      </c>
      <c r="D1726" s="25">
        <v>2009</v>
      </c>
      <c r="E1726" t="e">
        <f t="shared" si="52"/>
        <v>#N/A</v>
      </c>
      <c r="F1726" s="25">
        <v>57.4</v>
      </c>
      <c r="G1726" s="25">
        <v>45</v>
      </c>
      <c r="H1726" s="25">
        <f t="shared" si="53"/>
        <v>0.45</v>
      </c>
      <c r="I1726" s="25">
        <v>36</v>
      </c>
      <c r="J1726" s="25" t="s">
        <v>421</v>
      </c>
      <c r="K1726" s="25">
        <v>63.1</v>
      </c>
      <c r="L1726" s="25">
        <v>55.5</v>
      </c>
      <c r="M1726" s="25" t="s">
        <v>421</v>
      </c>
      <c r="N1726" s="25">
        <v>67.2</v>
      </c>
      <c r="O1726" s="25">
        <v>68.400000000000006</v>
      </c>
      <c r="P1726" s="25">
        <v>68.8</v>
      </c>
      <c r="Q1726" s="25">
        <v>74.900000000000006</v>
      </c>
      <c r="R1726" s="25">
        <v>55</v>
      </c>
      <c r="S1726" s="25">
        <v>40</v>
      </c>
    </row>
    <row r="1727" spans="1:19" x14ac:dyDescent="0.25">
      <c r="A1727" s="25" t="s">
        <v>93</v>
      </c>
      <c r="B1727" s="25" t="str">
        <f>VLOOKUP(A1727,'Cód dos países'!$A$3:$C$199,2,FALSE)</f>
        <v>ETH</v>
      </c>
      <c r="C1727" s="25">
        <f>VLOOKUP(A1727,'Cód dos países'!$A$3:$C$199,3,FALSE)</f>
        <v>57</v>
      </c>
      <c r="D1727" s="25">
        <v>2009</v>
      </c>
      <c r="E1727">
        <f t="shared" si="52"/>
        <v>572009</v>
      </c>
      <c r="F1727" s="25">
        <v>51.2</v>
      </c>
      <c r="G1727" s="25">
        <v>30</v>
      </c>
      <c r="H1727" s="25">
        <f t="shared" si="53"/>
        <v>0.3</v>
      </c>
      <c r="I1727" s="25">
        <v>26</v>
      </c>
      <c r="J1727" s="25" t="s">
        <v>421</v>
      </c>
      <c r="K1727" s="25">
        <v>77.7</v>
      </c>
      <c r="L1727" s="25">
        <v>82.9</v>
      </c>
      <c r="M1727" s="25" t="s">
        <v>421</v>
      </c>
      <c r="N1727" s="25">
        <v>66.3</v>
      </c>
      <c r="O1727" s="25">
        <v>61.5</v>
      </c>
      <c r="P1727" s="25">
        <v>60.4</v>
      </c>
      <c r="Q1727" s="25">
        <v>61.9</v>
      </c>
      <c r="R1727" s="25">
        <v>25</v>
      </c>
      <c r="S1727" s="25">
        <v>20</v>
      </c>
    </row>
    <row r="1728" spans="1:19" x14ac:dyDescent="0.25">
      <c r="A1728" s="25" t="s">
        <v>97</v>
      </c>
      <c r="B1728" s="25" t="str">
        <f>VLOOKUP(A1728,'Cód dos países'!$A$3:$C$199,2,FALSE)</f>
        <v>FJI</v>
      </c>
      <c r="C1728" s="25">
        <f>VLOOKUP(A1728,'Cód dos países'!$A$3:$C$199,3,FALSE)</f>
        <v>58</v>
      </c>
      <c r="D1728" s="25">
        <v>2009</v>
      </c>
      <c r="E1728">
        <f t="shared" si="52"/>
        <v>582009</v>
      </c>
      <c r="F1728" s="25">
        <v>60.3</v>
      </c>
      <c r="G1728" s="25">
        <v>30</v>
      </c>
      <c r="H1728" s="25">
        <f t="shared" si="53"/>
        <v>0.3</v>
      </c>
      <c r="I1728" s="25">
        <v>40</v>
      </c>
      <c r="J1728" s="25" t="s">
        <v>421</v>
      </c>
      <c r="K1728" s="25">
        <v>75.7</v>
      </c>
      <c r="L1728" s="25">
        <v>80.599999999999994</v>
      </c>
      <c r="M1728" s="25" t="s">
        <v>421</v>
      </c>
      <c r="N1728" s="25">
        <v>63.5</v>
      </c>
      <c r="O1728" s="25">
        <v>84</v>
      </c>
      <c r="P1728" s="25">
        <v>73.599999999999994</v>
      </c>
      <c r="Q1728" s="25">
        <v>71</v>
      </c>
      <c r="R1728" s="25">
        <v>25</v>
      </c>
      <c r="S1728" s="25">
        <v>60</v>
      </c>
    </row>
    <row r="1729" spans="1:19" x14ac:dyDescent="0.25">
      <c r="A1729" s="25" t="s">
        <v>95</v>
      </c>
      <c r="B1729" s="25" t="str">
        <f>VLOOKUP(A1729,'Cód dos países'!$A$3:$C$199,2,FALSE)</f>
        <v>FIN</v>
      </c>
      <c r="C1729" s="25">
        <f>VLOOKUP(A1729,'Cód dos países'!$A$3:$C$199,3,FALSE)</f>
        <v>59</v>
      </c>
      <c r="D1729" s="25">
        <v>2009</v>
      </c>
      <c r="E1729">
        <f t="shared" si="52"/>
        <v>592009</v>
      </c>
      <c r="F1729" s="25">
        <v>73.8</v>
      </c>
      <c r="G1729" s="25">
        <v>90</v>
      </c>
      <c r="H1729" s="25">
        <f t="shared" si="53"/>
        <v>0.9</v>
      </c>
      <c r="I1729" s="25">
        <v>90</v>
      </c>
      <c r="J1729" s="25" t="s">
        <v>421</v>
      </c>
      <c r="K1729" s="25">
        <v>65.400000000000006</v>
      </c>
      <c r="L1729" s="25">
        <v>32.9</v>
      </c>
      <c r="M1729" s="25" t="s">
        <v>421</v>
      </c>
      <c r="N1729" s="25">
        <v>95</v>
      </c>
      <c r="O1729" s="25">
        <v>43.8</v>
      </c>
      <c r="P1729" s="25">
        <v>78.900000000000006</v>
      </c>
      <c r="Q1729" s="25">
        <v>87.5</v>
      </c>
      <c r="R1729" s="25">
        <v>75</v>
      </c>
      <c r="S1729" s="25">
        <v>80</v>
      </c>
    </row>
    <row r="1730" spans="1:19" x14ac:dyDescent="0.25">
      <c r="A1730" s="25" t="s">
        <v>99</v>
      </c>
      <c r="B1730" s="25" t="str">
        <f>VLOOKUP(A1730,'Cód dos países'!$A$3:$C$199,2,FALSE)</f>
        <v>FRA</v>
      </c>
      <c r="C1730" s="25">
        <f>VLOOKUP(A1730,'Cód dos países'!$A$3:$C$199,3,FALSE)</f>
        <v>60</v>
      </c>
      <c r="D1730" s="25">
        <v>2009</v>
      </c>
      <c r="E1730">
        <f t="shared" si="52"/>
        <v>602009</v>
      </c>
      <c r="F1730" s="25">
        <v>64.2</v>
      </c>
      <c r="G1730" s="25">
        <v>80</v>
      </c>
      <c r="H1730" s="25">
        <f t="shared" si="53"/>
        <v>0.8</v>
      </c>
      <c r="I1730" s="25">
        <v>69</v>
      </c>
      <c r="J1730" s="25" t="s">
        <v>421</v>
      </c>
      <c r="K1730" s="25">
        <v>51.9</v>
      </c>
      <c r="L1730" s="25">
        <v>17.899999999999999</v>
      </c>
      <c r="M1730" s="25" t="s">
        <v>421</v>
      </c>
      <c r="N1730" s="25">
        <v>86.3</v>
      </c>
      <c r="O1730" s="25">
        <v>54.7</v>
      </c>
      <c r="P1730" s="25">
        <v>79.7</v>
      </c>
      <c r="Q1730" s="25">
        <v>82.5</v>
      </c>
      <c r="R1730" s="25">
        <v>50</v>
      </c>
      <c r="S1730" s="25">
        <v>70</v>
      </c>
    </row>
    <row r="1731" spans="1:19" x14ac:dyDescent="0.25">
      <c r="A1731" s="25" t="s">
        <v>101</v>
      </c>
      <c r="B1731" s="25" t="str">
        <f>VLOOKUP(A1731,'Cód dos países'!$A$3:$C$199,2,FALSE)</f>
        <v>GAB</v>
      </c>
      <c r="C1731" s="25">
        <f>VLOOKUP(A1731,'Cód dos países'!$A$3:$C$199,3,FALSE)</f>
        <v>61</v>
      </c>
      <c r="D1731" s="25">
        <v>2009</v>
      </c>
      <c r="E1731">
        <f t="shared" si="52"/>
        <v>612009</v>
      </c>
      <c r="F1731" s="25">
        <v>55.4</v>
      </c>
      <c r="G1731" s="25">
        <v>40</v>
      </c>
      <c r="H1731" s="25">
        <f t="shared" si="53"/>
        <v>0.4</v>
      </c>
      <c r="I1731" s="25">
        <v>31</v>
      </c>
      <c r="J1731" s="25" t="s">
        <v>421</v>
      </c>
      <c r="K1731" s="25">
        <v>61.5</v>
      </c>
      <c r="L1731" s="25">
        <v>86.4</v>
      </c>
      <c r="M1731" s="25" t="s">
        <v>421</v>
      </c>
      <c r="N1731" s="25">
        <v>58.8</v>
      </c>
      <c r="O1731" s="25">
        <v>57.4</v>
      </c>
      <c r="P1731" s="25">
        <v>71.400000000000006</v>
      </c>
      <c r="Q1731" s="25">
        <v>62.1</v>
      </c>
      <c r="R1731" s="25">
        <v>45</v>
      </c>
      <c r="S1731" s="25">
        <v>40</v>
      </c>
    </row>
    <row r="1732" spans="1:19" x14ac:dyDescent="0.25">
      <c r="A1732" s="25" t="s">
        <v>105</v>
      </c>
      <c r="B1732" s="25" t="str">
        <f>VLOOKUP(A1732,'Cód dos países'!$A$3:$C$199,2,FALSE)</f>
        <v>GEO</v>
      </c>
      <c r="C1732" s="25">
        <f>VLOOKUP(A1732,'Cód dos países'!$A$3:$C$199,3,FALSE)</f>
        <v>63</v>
      </c>
      <c r="D1732" s="25">
        <v>2009</v>
      </c>
      <c r="E1732">
        <f t="shared" si="52"/>
        <v>632009</v>
      </c>
      <c r="F1732" s="25">
        <v>70.400000000000006</v>
      </c>
      <c r="G1732" s="25">
        <v>40</v>
      </c>
      <c r="H1732" s="25">
        <f t="shared" si="53"/>
        <v>0.4</v>
      </c>
      <c r="I1732" s="25">
        <v>39</v>
      </c>
      <c r="J1732" s="25" t="s">
        <v>421</v>
      </c>
      <c r="K1732" s="25">
        <v>89.1</v>
      </c>
      <c r="L1732" s="25">
        <v>65.3</v>
      </c>
      <c r="M1732" s="25" t="s">
        <v>421</v>
      </c>
      <c r="N1732" s="25">
        <v>87.9</v>
      </c>
      <c r="O1732" s="25">
        <v>93.7</v>
      </c>
      <c r="P1732" s="25">
        <v>70.2</v>
      </c>
      <c r="Q1732" s="25">
        <v>89.1</v>
      </c>
      <c r="R1732" s="25">
        <v>70</v>
      </c>
      <c r="S1732" s="25">
        <v>60</v>
      </c>
    </row>
    <row r="1733" spans="1:19" x14ac:dyDescent="0.25">
      <c r="A1733" s="25" t="s">
        <v>73</v>
      </c>
      <c r="B1733" s="25" t="str">
        <f>VLOOKUP(A1733,'Cód dos países'!$A$3:$C$199,2,FALSE)</f>
        <v>DEU</v>
      </c>
      <c r="C1733" s="25">
        <f>VLOOKUP(A1733,'Cód dos países'!$A$3:$C$199,3,FALSE)</f>
        <v>64</v>
      </c>
      <c r="D1733" s="25">
        <v>2009</v>
      </c>
      <c r="E1733">
        <f t="shared" ref="E1733:E1796" si="54">C1733*10000+D1733</f>
        <v>642009</v>
      </c>
      <c r="F1733" s="25">
        <v>71.099999999999994</v>
      </c>
      <c r="G1733" s="25">
        <v>90</v>
      </c>
      <c r="H1733" s="25">
        <f t="shared" ref="H1733:H1796" si="55">IF(G1733="","",(G1733/100))</f>
        <v>0.9</v>
      </c>
      <c r="I1733" s="25">
        <v>79</v>
      </c>
      <c r="J1733" s="25" t="s">
        <v>421</v>
      </c>
      <c r="K1733" s="25">
        <v>58.3</v>
      </c>
      <c r="L1733" s="25">
        <v>41.4</v>
      </c>
      <c r="M1733" s="25" t="s">
        <v>421</v>
      </c>
      <c r="N1733" s="25">
        <v>89.6</v>
      </c>
      <c r="O1733" s="25">
        <v>39.9</v>
      </c>
      <c r="P1733" s="25">
        <v>79.900000000000006</v>
      </c>
      <c r="Q1733" s="25">
        <v>87.5</v>
      </c>
      <c r="R1733" s="25">
        <v>85</v>
      </c>
      <c r="S1733" s="25">
        <v>60</v>
      </c>
    </row>
    <row r="1734" spans="1:19" x14ac:dyDescent="0.25">
      <c r="A1734" s="25" t="s">
        <v>107</v>
      </c>
      <c r="B1734" s="25" t="str">
        <f>VLOOKUP(A1734,'Cód dos países'!$A$3:$C$199,2,FALSE)</f>
        <v>GHA</v>
      </c>
      <c r="C1734" s="25">
        <f>VLOOKUP(A1734,'Cód dos países'!$A$3:$C$199,3,FALSE)</f>
        <v>66</v>
      </c>
      <c r="D1734" s="25">
        <v>2009</v>
      </c>
      <c r="E1734">
        <f t="shared" si="54"/>
        <v>662009</v>
      </c>
      <c r="F1734" s="25">
        <v>60.2</v>
      </c>
      <c r="G1734" s="25">
        <v>50</v>
      </c>
      <c r="H1734" s="25">
        <f t="shared" si="55"/>
        <v>0.5</v>
      </c>
      <c r="I1734" s="25">
        <v>39</v>
      </c>
      <c r="J1734" s="25" t="s">
        <v>421</v>
      </c>
      <c r="K1734" s="25">
        <v>83.5</v>
      </c>
      <c r="L1734" s="25">
        <v>58.9</v>
      </c>
      <c r="M1734" s="25" t="s">
        <v>421</v>
      </c>
      <c r="N1734" s="25">
        <v>56.8</v>
      </c>
      <c r="O1734" s="25">
        <v>57.4</v>
      </c>
      <c r="P1734" s="25">
        <v>65.900000000000006</v>
      </c>
      <c r="Q1734" s="25">
        <v>65.3</v>
      </c>
      <c r="R1734" s="25">
        <v>65</v>
      </c>
      <c r="S1734" s="25">
        <v>60</v>
      </c>
    </row>
    <row r="1735" spans="1:19" x14ac:dyDescent="0.25">
      <c r="A1735" s="25" t="s">
        <v>116</v>
      </c>
      <c r="B1735" s="25" t="str">
        <f>VLOOKUP(A1735,'Cód dos países'!$A$3:$C$199,2,FALSE)</f>
        <v>GRC</v>
      </c>
      <c r="C1735" s="25">
        <f>VLOOKUP(A1735,'Cód dos países'!$A$3:$C$199,3,FALSE)</f>
        <v>67</v>
      </c>
      <c r="D1735" s="25">
        <v>2009</v>
      </c>
      <c r="E1735">
        <f t="shared" si="54"/>
        <v>672009</v>
      </c>
      <c r="F1735" s="25">
        <v>62.7</v>
      </c>
      <c r="G1735" s="25">
        <v>60</v>
      </c>
      <c r="H1735" s="25">
        <f t="shared" si="55"/>
        <v>0.6</v>
      </c>
      <c r="I1735" s="25">
        <v>47</v>
      </c>
      <c r="J1735" s="25" t="s">
        <v>421</v>
      </c>
      <c r="K1735" s="25">
        <v>65.900000000000006</v>
      </c>
      <c r="L1735" s="25">
        <v>41.9</v>
      </c>
      <c r="M1735" s="25" t="s">
        <v>421</v>
      </c>
      <c r="N1735" s="25">
        <v>77.400000000000006</v>
      </c>
      <c r="O1735" s="25">
        <v>55.1</v>
      </c>
      <c r="P1735" s="25">
        <v>77.599999999999994</v>
      </c>
      <c r="Q1735" s="25">
        <v>82.5</v>
      </c>
      <c r="R1735" s="25">
        <v>60</v>
      </c>
      <c r="S1735" s="25">
        <v>60</v>
      </c>
    </row>
    <row r="1736" spans="1:19" x14ac:dyDescent="0.25">
      <c r="A1736" s="25" t="s">
        <v>118</v>
      </c>
      <c r="B1736" s="25" t="str">
        <f>VLOOKUP(A1736,'Cód dos países'!$A$3:$C$199,2,FALSE)</f>
        <v>GTM</v>
      </c>
      <c r="C1736" s="25">
        <f>VLOOKUP(A1736,'Cód dos países'!$A$3:$C$199,3,FALSE)</f>
        <v>69</v>
      </c>
      <c r="D1736" s="25">
        <v>2009</v>
      </c>
      <c r="E1736">
        <f t="shared" si="54"/>
        <v>692009</v>
      </c>
      <c r="F1736" s="25">
        <v>61</v>
      </c>
      <c r="G1736" s="25">
        <v>35</v>
      </c>
      <c r="H1736" s="25">
        <f t="shared" si="55"/>
        <v>0.35</v>
      </c>
      <c r="I1736" s="25">
        <v>31</v>
      </c>
      <c r="J1736" s="25" t="s">
        <v>421</v>
      </c>
      <c r="K1736" s="25">
        <v>79.3</v>
      </c>
      <c r="L1736" s="25">
        <v>93.9</v>
      </c>
      <c r="M1736" s="25" t="s">
        <v>421</v>
      </c>
      <c r="N1736" s="25">
        <v>52.5</v>
      </c>
      <c r="O1736" s="25">
        <v>54.3</v>
      </c>
      <c r="P1736" s="25">
        <v>70.2</v>
      </c>
      <c r="Q1736" s="25">
        <v>84</v>
      </c>
      <c r="R1736" s="25">
        <v>60</v>
      </c>
      <c r="S1736" s="25">
        <v>50</v>
      </c>
    </row>
    <row r="1737" spans="1:19" x14ac:dyDescent="0.25">
      <c r="A1737" s="25" t="s">
        <v>109</v>
      </c>
      <c r="B1737" s="25" t="str">
        <f>VLOOKUP(A1737,'Cód dos países'!$A$3:$C$199,2,FALSE)</f>
        <v>GIN</v>
      </c>
      <c r="C1737" s="25">
        <f>VLOOKUP(A1737,'Cód dos países'!$A$3:$C$199,3,FALSE)</f>
        <v>70</v>
      </c>
      <c r="D1737" s="25">
        <v>2009</v>
      </c>
      <c r="E1737">
        <f t="shared" si="54"/>
        <v>702009</v>
      </c>
      <c r="F1737" s="25">
        <v>51.8</v>
      </c>
      <c r="G1737" s="25">
        <v>20</v>
      </c>
      <c r="H1737" s="25">
        <f t="shared" si="55"/>
        <v>0.2</v>
      </c>
      <c r="I1737" s="25">
        <v>16</v>
      </c>
      <c r="J1737" s="25" t="s">
        <v>421</v>
      </c>
      <c r="K1737" s="25">
        <v>69.900000000000006</v>
      </c>
      <c r="L1737" s="25">
        <v>93.1</v>
      </c>
      <c r="M1737" s="25" t="s">
        <v>421</v>
      </c>
      <c r="N1737" s="25">
        <v>43.7</v>
      </c>
      <c r="O1737" s="25">
        <v>78</v>
      </c>
      <c r="P1737" s="25">
        <v>57.4</v>
      </c>
      <c r="Q1737" s="25">
        <v>60</v>
      </c>
      <c r="R1737" s="25">
        <v>40</v>
      </c>
      <c r="S1737" s="25">
        <v>40</v>
      </c>
    </row>
    <row r="1738" spans="1:19" x14ac:dyDescent="0.25">
      <c r="A1738" s="25" t="s">
        <v>112</v>
      </c>
      <c r="B1738" s="25" t="str">
        <f>VLOOKUP(A1738,'Cód dos países'!$A$3:$C$199,2,FALSE)</f>
        <v>GNB</v>
      </c>
      <c r="C1738" s="25">
        <f>VLOOKUP(A1738,'Cód dos países'!$A$3:$C$199,3,FALSE)</f>
        <v>71</v>
      </c>
      <c r="D1738" s="25">
        <v>2009</v>
      </c>
      <c r="E1738">
        <f t="shared" si="54"/>
        <v>712009</v>
      </c>
      <c r="F1738" s="25">
        <v>43.6</v>
      </c>
      <c r="G1738" s="25">
        <v>20</v>
      </c>
      <c r="H1738" s="25">
        <f t="shared" si="55"/>
        <v>0.2</v>
      </c>
      <c r="I1738" s="25">
        <v>19</v>
      </c>
      <c r="J1738" s="25" t="s">
        <v>421</v>
      </c>
      <c r="K1738" s="25">
        <v>88.6</v>
      </c>
      <c r="L1738" s="25">
        <v>47.3</v>
      </c>
      <c r="M1738" s="25" t="s">
        <v>421</v>
      </c>
      <c r="N1738" s="25">
        <v>23.4</v>
      </c>
      <c r="O1738" s="25">
        <v>52.5</v>
      </c>
      <c r="P1738" s="25">
        <v>67</v>
      </c>
      <c r="Q1738" s="25">
        <v>58.2</v>
      </c>
      <c r="R1738" s="25">
        <v>30</v>
      </c>
      <c r="S1738" s="25">
        <v>30</v>
      </c>
    </row>
    <row r="1739" spans="1:19" x14ac:dyDescent="0.25">
      <c r="A1739" s="25" t="s">
        <v>120</v>
      </c>
      <c r="B1739" s="25" t="str">
        <f>VLOOKUP(A1739,'Cód dos países'!$A$3:$C$199,2,FALSE)</f>
        <v>GUY</v>
      </c>
      <c r="C1739" s="25">
        <f>VLOOKUP(A1739,'Cód dos países'!$A$3:$C$199,3,FALSE)</f>
        <v>72</v>
      </c>
      <c r="D1739" s="25">
        <v>2009</v>
      </c>
      <c r="E1739">
        <f t="shared" si="54"/>
        <v>722009</v>
      </c>
      <c r="F1739" s="25">
        <v>48.4</v>
      </c>
      <c r="G1739" s="25">
        <v>35</v>
      </c>
      <c r="H1739" s="25">
        <f t="shared" si="55"/>
        <v>0.35</v>
      </c>
      <c r="I1739" s="25">
        <v>26</v>
      </c>
      <c r="J1739" s="25" t="s">
        <v>421</v>
      </c>
      <c r="K1739" s="25">
        <v>55.9</v>
      </c>
      <c r="L1739" s="25">
        <v>26.2</v>
      </c>
      <c r="M1739" s="25" t="s">
        <v>421</v>
      </c>
      <c r="N1739" s="25">
        <v>63.4</v>
      </c>
      <c r="O1739" s="25">
        <v>65.2</v>
      </c>
      <c r="P1739" s="25">
        <v>71</v>
      </c>
      <c r="Q1739" s="25">
        <v>71.3</v>
      </c>
      <c r="R1739" s="25">
        <v>30</v>
      </c>
      <c r="S1739" s="25">
        <v>40</v>
      </c>
    </row>
    <row r="1740" spans="1:19" x14ac:dyDescent="0.25">
      <c r="A1740" s="25" t="s">
        <v>128</v>
      </c>
      <c r="B1740" s="25" t="str">
        <f>VLOOKUP(A1740,'Cód dos países'!$A$3:$C$199,2,FALSE)</f>
        <v>HTI</v>
      </c>
      <c r="C1740" s="25">
        <f>VLOOKUP(A1740,'Cód dos países'!$A$3:$C$199,3,FALSE)</f>
        <v>73</v>
      </c>
      <c r="D1740" s="25">
        <v>2009</v>
      </c>
      <c r="E1740">
        <f t="shared" si="54"/>
        <v>732009</v>
      </c>
      <c r="F1740" s="25">
        <v>50.8</v>
      </c>
      <c r="G1740" s="25">
        <v>10</v>
      </c>
      <c r="H1740" s="25">
        <f t="shared" si="55"/>
        <v>0.1</v>
      </c>
      <c r="I1740" s="25">
        <v>14</v>
      </c>
      <c r="J1740" s="25" t="s">
        <v>421</v>
      </c>
      <c r="K1740" s="25">
        <v>81.5</v>
      </c>
      <c r="L1740" s="25">
        <v>91.3</v>
      </c>
      <c r="M1740" s="25" t="s">
        <v>421</v>
      </c>
      <c r="N1740" s="25">
        <v>36</v>
      </c>
      <c r="O1740" s="25">
        <v>69.2</v>
      </c>
      <c r="P1740" s="25">
        <v>67.099999999999994</v>
      </c>
      <c r="Q1740" s="25">
        <v>79.099999999999994</v>
      </c>
      <c r="R1740" s="25">
        <v>30</v>
      </c>
      <c r="S1740" s="25">
        <v>30</v>
      </c>
    </row>
    <row r="1741" spans="1:19" x14ac:dyDescent="0.25">
      <c r="A1741" s="25" t="s">
        <v>124</v>
      </c>
      <c r="B1741" s="25" t="str">
        <f>VLOOKUP(A1741,'Cód dos países'!$A$3:$C$199,2,FALSE)</f>
        <v>HND</v>
      </c>
      <c r="C1741" s="25">
        <f>VLOOKUP(A1741,'Cód dos países'!$A$3:$C$199,3,FALSE)</f>
        <v>74</v>
      </c>
      <c r="D1741" s="25">
        <v>2009</v>
      </c>
      <c r="E1741">
        <f t="shared" si="54"/>
        <v>742009</v>
      </c>
      <c r="F1741" s="25">
        <v>58.3</v>
      </c>
      <c r="G1741" s="25">
        <v>30</v>
      </c>
      <c r="H1741" s="25">
        <f t="shared" si="55"/>
        <v>0.3</v>
      </c>
      <c r="I1741" s="25">
        <v>26</v>
      </c>
      <c r="J1741" s="25" t="s">
        <v>421</v>
      </c>
      <c r="K1741" s="25">
        <v>84.7</v>
      </c>
      <c r="L1741" s="25">
        <v>73.5</v>
      </c>
      <c r="M1741" s="25" t="s">
        <v>421</v>
      </c>
      <c r="N1741" s="25">
        <v>63</v>
      </c>
      <c r="O1741" s="25">
        <v>31.6</v>
      </c>
      <c r="P1741" s="25">
        <v>70.2</v>
      </c>
      <c r="Q1741" s="25">
        <v>83.7</v>
      </c>
      <c r="R1741" s="25">
        <v>60</v>
      </c>
      <c r="S1741" s="25">
        <v>60</v>
      </c>
    </row>
    <row r="1742" spans="1:19" x14ac:dyDescent="0.25">
      <c r="A1742" s="25" t="s">
        <v>122</v>
      </c>
      <c r="B1742" s="25" t="str">
        <f>VLOOKUP(A1742,'Cód dos países'!$A$3:$C$199,2,FALSE)</f>
        <v>HKG</v>
      </c>
      <c r="C1742" s="25">
        <f>VLOOKUP(A1742,'Cód dos países'!$A$3:$C$199,3,FALSE)</f>
        <v>75</v>
      </c>
      <c r="D1742" s="25">
        <v>2009</v>
      </c>
      <c r="E1742">
        <f t="shared" si="54"/>
        <v>752009</v>
      </c>
      <c r="F1742" s="25">
        <v>89.7</v>
      </c>
      <c r="G1742" s="25">
        <v>90</v>
      </c>
      <c r="H1742" s="25">
        <f t="shared" si="55"/>
        <v>0.9</v>
      </c>
      <c r="I1742" s="25">
        <v>81</v>
      </c>
      <c r="J1742" s="25" t="s">
        <v>421</v>
      </c>
      <c r="K1742" s="25">
        <v>93</v>
      </c>
      <c r="L1742" s="25">
        <v>93.7</v>
      </c>
      <c r="M1742" s="25" t="s">
        <v>421</v>
      </c>
      <c r="N1742" s="25">
        <v>98.7</v>
      </c>
      <c r="O1742" s="25">
        <v>87.4</v>
      </c>
      <c r="P1742" s="25">
        <v>83.1</v>
      </c>
      <c r="Q1742" s="25">
        <v>90</v>
      </c>
      <c r="R1742" s="25">
        <v>90</v>
      </c>
      <c r="S1742" s="25">
        <v>90</v>
      </c>
    </row>
    <row r="1743" spans="1:19" x14ac:dyDescent="0.25">
      <c r="A1743" s="25" t="s">
        <v>130</v>
      </c>
      <c r="B1743" s="25" t="str">
        <f>VLOOKUP(A1743,'Cód dos países'!$A$3:$C$199,2,FALSE)</f>
        <v>HUN</v>
      </c>
      <c r="C1743" s="25">
        <f>VLOOKUP(A1743,'Cód dos países'!$A$3:$C$199,3,FALSE)</f>
        <v>76</v>
      </c>
      <c r="D1743" s="25">
        <v>2009</v>
      </c>
      <c r="E1743">
        <f t="shared" si="54"/>
        <v>762009</v>
      </c>
      <c r="F1743" s="25">
        <v>66.099999999999994</v>
      </c>
      <c r="G1743" s="25">
        <v>65</v>
      </c>
      <c r="H1743" s="25">
        <f t="shared" si="55"/>
        <v>0.65</v>
      </c>
      <c r="I1743" s="25">
        <v>51</v>
      </c>
      <c r="J1743" s="25" t="s">
        <v>421</v>
      </c>
      <c r="K1743" s="25">
        <v>68.599999999999994</v>
      </c>
      <c r="L1743" s="25">
        <v>25.9</v>
      </c>
      <c r="M1743" s="25" t="s">
        <v>421</v>
      </c>
      <c r="N1743" s="25">
        <v>76.8</v>
      </c>
      <c r="O1743" s="25">
        <v>67.599999999999994</v>
      </c>
      <c r="P1743" s="25">
        <v>74.099999999999994</v>
      </c>
      <c r="Q1743" s="25">
        <v>87.5</v>
      </c>
      <c r="R1743" s="25">
        <v>75</v>
      </c>
      <c r="S1743" s="25">
        <v>70</v>
      </c>
    </row>
    <row r="1744" spans="1:19" x14ac:dyDescent="0.25">
      <c r="A1744" s="25" t="s">
        <v>142</v>
      </c>
      <c r="B1744" s="25" t="str">
        <f>VLOOKUP(A1744,'Cód dos países'!$A$3:$C$199,2,FALSE)</f>
        <v>ISL</v>
      </c>
      <c r="C1744" s="25">
        <f>VLOOKUP(A1744,'Cód dos países'!$A$3:$C$199,3,FALSE)</f>
        <v>77</v>
      </c>
      <c r="D1744" s="25">
        <v>2009</v>
      </c>
      <c r="E1744">
        <f t="shared" si="54"/>
        <v>772009</v>
      </c>
      <c r="F1744" s="25">
        <v>73.7</v>
      </c>
      <c r="G1744" s="25">
        <v>90</v>
      </c>
      <c r="H1744" s="25">
        <f t="shared" si="55"/>
        <v>0.9</v>
      </c>
      <c r="I1744" s="25">
        <v>89</v>
      </c>
      <c r="J1744" s="25" t="s">
        <v>421</v>
      </c>
      <c r="K1744" s="25">
        <v>75.400000000000006</v>
      </c>
      <c r="L1744" s="25">
        <v>45.8</v>
      </c>
      <c r="M1744" s="25" t="s">
        <v>421</v>
      </c>
      <c r="N1744" s="25">
        <v>93</v>
      </c>
      <c r="O1744" s="25">
        <v>60.8</v>
      </c>
      <c r="P1744" s="25">
        <v>69.900000000000006</v>
      </c>
      <c r="Q1744" s="25">
        <v>87.9</v>
      </c>
      <c r="R1744" s="25">
        <v>65</v>
      </c>
      <c r="S1744" s="25">
        <v>60</v>
      </c>
    </row>
    <row r="1745" spans="1:19" x14ac:dyDescent="0.25">
      <c r="A1745" s="25" t="s">
        <v>134</v>
      </c>
      <c r="B1745" s="25" t="str">
        <f>VLOOKUP(A1745,'Cód dos países'!$A$3:$C$199,2,FALSE)</f>
        <v>IND</v>
      </c>
      <c r="C1745" s="25">
        <f>VLOOKUP(A1745,'Cód dos países'!$A$3:$C$199,3,FALSE)</f>
        <v>78</v>
      </c>
      <c r="D1745" s="25">
        <v>2009</v>
      </c>
      <c r="E1745">
        <f t="shared" si="54"/>
        <v>782009</v>
      </c>
      <c r="F1745" s="25">
        <v>53.8</v>
      </c>
      <c r="G1745" s="25">
        <v>50</v>
      </c>
      <c r="H1745" s="25">
        <f t="shared" si="55"/>
        <v>0.5</v>
      </c>
      <c r="I1745" s="25">
        <v>34</v>
      </c>
      <c r="J1745" s="25" t="s">
        <v>421</v>
      </c>
      <c r="K1745" s="25">
        <v>73.400000000000006</v>
      </c>
      <c r="L1745" s="25">
        <v>76.099999999999994</v>
      </c>
      <c r="M1745" s="25" t="s">
        <v>421</v>
      </c>
      <c r="N1745" s="25">
        <v>36.299999999999997</v>
      </c>
      <c r="O1745" s="25">
        <v>57.7</v>
      </c>
      <c r="P1745" s="25">
        <v>67.5</v>
      </c>
      <c r="Q1745" s="25">
        <v>67.900000000000006</v>
      </c>
      <c r="R1745" s="25">
        <v>35</v>
      </c>
      <c r="S1745" s="25">
        <v>40</v>
      </c>
    </row>
    <row r="1746" spans="1:19" x14ac:dyDescent="0.25">
      <c r="A1746" s="25" t="s">
        <v>132</v>
      </c>
      <c r="B1746" s="25" t="str">
        <f>VLOOKUP(A1746,'Cód dos países'!$A$3:$C$199,2,FALSE)</f>
        <v>IDN</v>
      </c>
      <c r="C1746" s="25">
        <f>VLOOKUP(A1746,'Cód dos países'!$A$3:$C$199,3,FALSE)</f>
        <v>79</v>
      </c>
      <c r="D1746" s="25">
        <v>2009</v>
      </c>
      <c r="E1746">
        <f t="shared" si="54"/>
        <v>792009</v>
      </c>
      <c r="F1746" s="25">
        <v>55.5</v>
      </c>
      <c r="G1746" s="25">
        <v>30</v>
      </c>
      <c r="H1746" s="25">
        <f t="shared" si="55"/>
        <v>0.3</v>
      </c>
      <c r="I1746" s="25">
        <v>26</v>
      </c>
      <c r="J1746" s="25" t="s">
        <v>421</v>
      </c>
      <c r="K1746" s="25">
        <v>81.900000000000006</v>
      </c>
      <c r="L1746" s="25">
        <v>89.1</v>
      </c>
      <c r="M1746" s="25" t="s">
        <v>421</v>
      </c>
      <c r="N1746" s="25">
        <v>53.1</v>
      </c>
      <c r="O1746" s="25">
        <v>50.8</v>
      </c>
      <c r="P1746" s="25">
        <v>70.8</v>
      </c>
      <c r="Q1746" s="25">
        <v>77.900000000000006</v>
      </c>
      <c r="R1746" s="25">
        <v>35</v>
      </c>
      <c r="S1746" s="25">
        <v>40</v>
      </c>
    </row>
    <row r="1747" spans="1:19" x14ac:dyDescent="0.25">
      <c r="A1747" s="25" t="s">
        <v>138</v>
      </c>
      <c r="B1747" s="25" t="str">
        <f>VLOOKUP(A1747,'Cód dos países'!$A$3:$C$199,2,FALSE)</f>
        <v>IRN</v>
      </c>
      <c r="C1747" s="25">
        <f>VLOOKUP(A1747,'Cód dos países'!$A$3:$C$199,3,FALSE)</f>
        <v>80</v>
      </c>
      <c r="D1747" s="25">
        <v>2009</v>
      </c>
      <c r="E1747">
        <f t="shared" si="54"/>
        <v>802009</v>
      </c>
      <c r="F1747" s="25">
        <v>43.4</v>
      </c>
      <c r="G1747" s="25">
        <v>10</v>
      </c>
      <c r="H1747" s="25">
        <f t="shared" si="55"/>
        <v>0.1</v>
      </c>
      <c r="I1747" s="25">
        <v>23</v>
      </c>
      <c r="J1747" s="25" t="s">
        <v>421</v>
      </c>
      <c r="K1747" s="25">
        <v>81.099999999999994</v>
      </c>
      <c r="L1747" s="25">
        <v>79.599999999999994</v>
      </c>
      <c r="M1747" s="25" t="s">
        <v>421</v>
      </c>
      <c r="N1747" s="25">
        <v>69.900000000000006</v>
      </c>
      <c r="O1747" s="25">
        <v>55.1</v>
      </c>
      <c r="P1747" s="25">
        <v>54.7</v>
      </c>
      <c r="Q1747" s="25">
        <v>50.2</v>
      </c>
      <c r="R1747" s="25">
        <v>0</v>
      </c>
      <c r="S1747" s="25">
        <v>10</v>
      </c>
    </row>
    <row r="1748" spans="1:19" x14ac:dyDescent="0.25">
      <c r="A1748" s="25" t="s">
        <v>140</v>
      </c>
      <c r="B1748" s="25" t="str">
        <f>VLOOKUP(A1748,'Cód dos países'!$A$3:$C$199,2,FALSE)</f>
        <v>IRQ</v>
      </c>
      <c r="C1748" s="25">
        <f>VLOOKUP(A1748,'Cód dos países'!$A$3:$C$199,3,FALSE)</f>
        <v>81</v>
      </c>
      <c r="D1748" s="25">
        <v>2009</v>
      </c>
      <c r="E1748">
        <f t="shared" si="54"/>
        <v>812009</v>
      </c>
      <c r="F1748" s="25" t="s">
        <v>421</v>
      </c>
      <c r="H1748" s="25" t="str">
        <f t="shared" si="55"/>
        <v/>
      </c>
      <c r="I1748" s="25" t="s">
        <v>421</v>
      </c>
      <c r="J1748" s="25" t="s">
        <v>421</v>
      </c>
      <c r="K1748" s="25" t="s">
        <v>421</v>
      </c>
      <c r="L1748" s="25" t="s">
        <v>421</v>
      </c>
      <c r="M1748" s="25" t="s">
        <v>421</v>
      </c>
      <c r="N1748" s="25" t="s">
        <v>421</v>
      </c>
      <c r="O1748" s="25" t="s">
        <v>421</v>
      </c>
      <c r="P1748" s="25" t="s">
        <v>421</v>
      </c>
      <c r="Q1748" s="25" t="s">
        <v>421</v>
      </c>
      <c r="R1748" s="25" t="s">
        <v>421</v>
      </c>
      <c r="S1748" s="25" t="s">
        <v>421</v>
      </c>
    </row>
    <row r="1749" spans="1:19" x14ac:dyDescent="0.25">
      <c r="A1749" s="25" t="s">
        <v>136</v>
      </c>
      <c r="B1749" s="25" t="str">
        <f>VLOOKUP(A1749,'Cód dos países'!$A$3:$C$199,2,FALSE)</f>
        <v>IRL</v>
      </c>
      <c r="C1749" s="25">
        <f>VLOOKUP(A1749,'Cód dos países'!$A$3:$C$199,3,FALSE)</f>
        <v>82</v>
      </c>
      <c r="D1749" s="25">
        <v>2009</v>
      </c>
      <c r="E1749">
        <f t="shared" si="54"/>
        <v>822009</v>
      </c>
      <c r="F1749" s="25">
        <v>81.3</v>
      </c>
      <c r="G1749" s="25">
        <v>90</v>
      </c>
      <c r="H1749" s="25">
        <f t="shared" si="55"/>
        <v>0.9</v>
      </c>
      <c r="I1749" s="25">
        <v>77</v>
      </c>
      <c r="J1749" s="25" t="s">
        <v>421</v>
      </c>
      <c r="K1749" s="25">
        <v>71.099999999999994</v>
      </c>
      <c r="L1749" s="25">
        <v>61.8</v>
      </c>
      <c r="M1749" s="25" t="s">
        <v>421</v>
      </c>
      <c r="N1749" s="25">
        <v>92.8</v>
      </c>
      <c r="O1749" s="25">
        <v>79</v>
      </c>
      <c r="P1749" s="25">
        <v>79</v>
      </c>
      <c r="Q1749" s="25">
        <v>87.5</v>
      </c>
      <c r="R1749" s="25">
        <v>95</v>
      </c>
      <c r="S1749" s="25">
        <v>80</v>
      </c>
    </row>
    <row r="1750" spans="1:19" x14ac:dyDescent="0.25">
      <c r="A1750" s="25" t="s">
        <v>144</v>
      </c>
      <c r="B1750" s="25" t="str">
        <f>VLOOKUP(A1750,'Cód dos países'!$A$3:$C$199,2,FALSE)</f>
        <v>ISR</v>
      </c>
      <c r="C1750" s="25">
        <f>VLOOKUP(A1750,'Cód dos países'!$A$3:$C$199,3,FALSE)</f>
        <v>83</v>
      </c>
      <c r="D1750" s="25">
        <v>2009</v>
      </c>
      <c r="E1750">
        <f t="shared" si="54"/>
        <v>832009</v>
      </c>
      <c r="F1750" s="25">
        <v>67.7</v>
      </c>
      <c r="G1750" s="25">
        <v>70</v>
      </c>
      <c r="H1750" s="25">
        <f t="shared" si="55"/>
        <v>0.7</v>
      </c>
      <c r="I1750" s="25">
        <v>60</v>
      </c>
      <c r="J1750" s="25" t="s">
        <v>421</v>
      </c>
      <c r="K1750" s="25">
        <v>58.4</v>
      </c>
      <c r="L1750" s="25">
        <v>35.4</v>
      </c>
      <c r="M1750" s="25" t="s">
        <v>421</v>
      </c>
      <c r="N1750" s="25">
        <v>66.400000000000006</v>
      </c>
      <c r="O1750" s="25">
        <v>65.400000000000006</v>
      </c>
      <c r="P1750" s="25">
        <v>78.2</v>
      </c>
      <c r="Q1750" s="25">
        <v>87.8</v>
      </c>
      <c r="R1750" s="25">
        <v>85</v>
      </c>
      <c r="S1750" s="25">
        <v>70</v>
      </c>
    </row>
    <row r="1751" spans="1:19" x14ac:dyDescent="0.25">
      <c r="A1751" s="25" t="s">
        <v>146</v>
      </c>
      <c r="B1751" s="25" t="str">
        <f>VLOOKUP(A1751,'Cód dos países'!$A$3:$C$199,2,FALSE)</f>
        <v>ITA</v>
      </c>
      <c r="C1751" s="25">
        <f>VLOOKUP(A1751,'Cód dos países'!$A$3:$C$199,3,FALSE)</f>
        <v>84</v>
      </c>
      <c r="D1751" s="25">
        <v>2009</v>
      </c>
      <c r="E1751">
        <f t="shared" si="54"/>
        <v>842009</v>
      </c>
      <c r="F1751" s="25">
        <v>62.7</v>
      </c>
      <c r="G1751" s="25">
        <v>55</v>
      </c>
      <c r="H1751" s="25">
        <f t="shared" si="55"/>
        <v>0.55000000000000004</v>
      </c>
      <c r="I1751" s="25">
        <v>48</v>
      </c>
      <c r="J1751" s="25" t="s">
        <v>421</v>
      </c>
      <c r="K1751" s="25">
        <v>55.2</v>
      </c>
      <c r="L1751" s="25">
        <v>31.2</v>
      </c>
      <c r="M1751" s="25" t="s">
        <v>421</v>
      </c>
      <c r="N1751" s="25">
        <v>77.900000000000006</v>
      </c>
      <c r="O1751" s="25">
        <v>58.2</v>
      </c>
      <c r="P1751" s="25">
        <v>79</v>
      </c>
      <c r="Q1751" s="25">
        <v>87.5</v>
      </c>
      <c r="R1751" s="25">
        <v>75</v>
      </c>
      <c r="S1751" s="25">
        <v>60</v>
      </c>
    </row>
    <row r="1752" spans="1:19" x14ac:dyDescent="0.25">
      <c r="A1752" s="25" t="s">
        <v>148</v>
      </c>
      <c r="B1752" s="25" t="str">
        <f>VLOOKUP(A1752,'Cód dos países'!$A$3:$C$199,2,FALSE)</f>
        <v>JAM</v>
      </c>
      <c r="C1752" s="25">
        <f>VLOOKUP(A1752,'Cód dos países'!$A$3:$C$199,3,FALSE)</f>
        <v>85</v>
      </c>
      <c r="D1752" s="25">
        <v>2009</v>
      </c>
      <c r="E1752">
        <f t="shared" si="54"/>
        <v>852009</v>
      </c>
      <c r="F1752" s="25">
        <v>65.5</v>
      </c>
      <c r="G1752" s="25">
        <v>45</v>
      </c>
      <c r="H1752" s="25">
        <f t="shared" si="55"/>
        <v>0.45</v>
      </c>
      <c r="I1752" s="25">
        <v>31</v>
      </c>
      <c r="J1752" s="25" t="s">
        <v>421</v>
      </c>
      <c r="K1752" s="25">
        <v>74.8</v>
      </c>
      <c r="L1752" s="25">
        <v>61.8</v>
      </c>
      <c r="M1752" s="25" t="s">
        <v>421</v>
      </c>
      <c r="N1752" s="25">
        <v>87</v>
      </c>
      <c r="O1752" s="25">
        <v>70</v>
      </c>
      <c r="P1752" s="25">
        <v>68.400000000000006</v>
      </c>
      <c r="Q1752" s="25">
        <v>72.2</v>
      </c>
      <c r="R1752" s="25">
        <v>85</v>
      </c>
      <c r="S1752" s="25">
        <v>60</v>
      </c>
    </row>
    <row r="1753" spans="1:19" x14ac:dyDescent="0.25">
      <c r="A1753" s="25" t="s">
        <v>152</v>
      </c>
      <c r="B1753" s="25" t="str">
        <f>VLOOKUP(A1753,'Cód dos países'!$A$3:$C$199,2,FALSE)</f>
        <v>JPN</v>
      </c>
      <c r="C1753" s="25">
        <f>VLOOKUP(A1753,'Cód dos países'!$A$3:$C$199,3,FALSE)</f>
        <v>86</v>
      </c>
      <c r="D1753" s="25">
        <v>2009</v>
      </c>
      <c r="E1753">
        <f t="shared" si="54"/>
        <v>862009</v>
      </c>
      <c r="F1753" s="25">
        <v>72.900000000000006</v>
      </c>
      <c r="G1753" s="25">
        <v>80</v>
      </c>
      <c r="H1753" s="25">
        <f t="shared" si="55"/>
        <v>0.8</v>
      </c>
      <c r="I1753" s="25">
        <v>73</v>
      </c>
      <c r="J1753" s="25" t="s">
        <v>421</v>
      </c>
      <c r="K1753" s="25">
        <v>67.2</v>
      </c>
      <c r="L1753" s="25">
        <v>61.1</v>
      </c>
      <c r="M1753" s="25" t="s">
        <v>421</v>
      </c>
      <c r="N1753" s="25">
        <v>84.5</v>
      </c>
      <c r="O1753" s="25">
        <v>82.4</v>
      </c>
      <c r="P1753" s="25">
        <v>88.8</v>
      </c>
      <c r="Q1753" s="25">
        <v>82.4</v>
      </c>
      <c r="R1753" s="25">
        <v>60</v>
      </c>
      <c r="S1753" s="25">
        <v>50</v>
      </c>
    </row>
    <row r="1754" spans="1:19" x14ac:dyDescent="0.25">
      <c r="A1754" s="25" t="s">
        <v>150</v>
      </c>
      <c r="B1754" s="25" t="str">
        <f>VLOOKUP(A1754,'Cód dos países'!$A$3:$C$199,2,FALSE)</f>
        <v>JOR</v>
      </c>
      <c r="C1754" s="25">
        <f>VLOOKUP(A1754,'Cód dos países'!$A$3:$C$199,3,FALSE)</f>
        <v>87</v>
      </c>
      <c r="D1754" s="25">
        <v>2009</v>
      </c>
      <c r="E1754">
        <f t="shared" si="54"/>
        <v>872009</v>
      </c>
      <c r="F1754" s="25">
        <v>66.099999999999994</v>
      </c>
      <c r="G1754" s="25">
        <v>55</v>
      </c>
      <c r="H1754" s="25">
        <f t="shared" si="55"/>
        <v>0.55000000000000004</v>
      </c>
      <c r="I1754" s="25">
        <v>51</v>
      </c>
      <c r="J1754" s="25" t="s">
        <v>421</v>
      </c>
      <c r="K1754" s="25">
        <v>83</v>
      </c>
      <c r="L1754" s="25">
        <v>55.1</v>
      </c>
      <c r="M1754" s="25" t="s">
        <v>421</v>
      </c>
      <c r="N1754" s="25">
        <v>65.599999999999994</v>
      </c>
      <c r="O1754" s="25">
        <v>74.2</v>
      </c>
      <c r="P1754" s="25">
        <v>73.2</v>
      </c>
      <c r="Q1754" s="25">
        <v>78.8</v>
      </c>
      <c r="R1754" s="25">
        <v>65</v>
      </c>
      <c r="S1754" s="25">
        <v>60</v>
      </c>
    </row>
    <row r="1755" spans="1:19" x14ac:dyDescent="0.25">
      <c r="A1755" s="25" t="s">
        <v>154</v>
      </c>
      <c r="B1755" s="25" t="str">
        <f>VLOOKUP(A1755,'Cód dos países'!$A$3:$C$199,2,FALSE)</f>
        <v>KAZ</v>
      </c>
      <c r="C1755" s="25">
        <f>VLOOKUP(A1755,'Cód dos países'!$A$3:$C$199,3,FALSE)</f>
        <v>88</v>
      </c>
      <c r="D1755" s="25">
        <v>2009</v>
      </c>
      <c r="E1755">
        <f t="shared" si="54"/>
        <v>882009</v>
      </c>
      <c r="F1755" s="25">
        <v>61</v>
      </c>
      <c r="G1755" s="25">
        <v>30</v>
      </c>
      <c r="H1755" s="25">
        <f t="shared" si="55"/>
        <v>0.3</v>
      </c>
      <c r="I1755" s="25">
        <v>22</v>
      </c>
      <c r="J1755" s="25" t="s">
        <v>421</v>
      </c>
      <c r="K1755" s="25">
        <v>87.9</v>
      </c>
      <c r="L1755" s="25">
        <v>82.1</v>
      </c>
      <c r="M1755" s="25" t="s">
        <v>421</v>
      </c>
      <c r="N1755" s="25">
        <v>73.5</v>
      </c>
      <c r="O1755" s="25">
        <v>83.1</v>
      </c>
      <c r="P1755" s="25">
        <v>65.599999999999994</v>
      </c>
      <c r="Q1755" s="25">
        <v>85.9</v>
      </c>
      <c r="R1755" s="25">
        <v>30</v>
      </c>
      <c r="S1755" s="25">
        <v>50</v>
      </c>
    </row>
    <row r="1756" spans="1:19" x14ac:dyDescent="0.25">
      <c r="A1756" s="25" t="s">
        <v>156</v>
      </c>
      <c r="B1756" s="25" t="str">
        <f>VLOOKUP(A1756,'Cód dos países'!$A$3:$C$199,2,FALSE)</f>
        <v>KEN</v>
      </c>
      <c r="C1756" s="25">
        <f>VLOOKUP(A1756,'Cód dos países'!$A$3:$C$199,3,FALSE)</f>
        <v>89</v>
      </c>
      <c r="D1756" s="25">
        <v>2009</v>
      </c>
      <c r="E1756">
        <f t="shared" si="54"/>
        <v>892009</v>
      </c>
      <c r="F1756" s="25">
        <v>57.5</v>
      </c>
      <c r="G1756" s="25">
        <v>30</v>
      </c>
      <c r="H1756" s="25">
        <f t="shared" si="55"/>
        <v>0.3</v>
      </c>
      <c r="I1756" s="25">
        <v>21</v>
      </c>
      <c r="J1756" s="25" t="s">
        <v>421</v>
      </c>
      <c r="K1756" s="25">
        <v>78.099999999999994</v>
      </c>
      <c r="L1756" s="25">
        <v>83.1</v>
      </c>
      <c r="M1756" s="25" t="s">
        <v>421</v>
      </c>
      <c r="N1756" s="25">
        <v>63.4</v>
      </c>
      <c r="O1756" s="25">
        <v>63.7</v>
      </c>
      <c r="P1756" s="25">
        <v>72.7</v>
      </c>
      <c r="Q1756" s="25">
        <v>67.900000000000006</v>
      </c>
      <c r="R1756" s="25">
        <v>45</v>
      </c>
      <c r="S1756" s="25">
        <v>50</v>
      </c>
    </row>
    <row r="1757" spans="1:19" x14ac:dyDescent="0.25">
      <c r="A1757" s="25" t="s">
        <v>356</v>
      </c>
      <c r="B1757" s="25" t="str">
        <f>VLOOKUP(A1757,'Cód dos países'!$A$3:$C$199,2,FALSE)</f>
        <v>KIR</v>
      </c>
      <c r="C1757" s="25">
        <f>VLOOKUP(A1757,'Cód dos países'!$A$3:$C$199,3,FALSE)</f>
        <v>90</v>
      </c>
      <c r="D1757" s="25">
        <v>2009</v>
      </c>
      <c r="E1757">
        <f t="shared" si="54"/>
        <v>902009</v>
      </c>
      <c r="F1757" s="25">
        <v>43.7</v>
      </c>
      <c r="G1757" s="25">
        <v>30</v>
      </c>
      <c r="H1757" s="25">
        <f t="shared" si="55"/>
        <v>0.3</v>
      </c>
      <c r="I1757" s="25">
        <v>31</v>
      </c>
      <c r="J1757" s="25" t="s">
        <v>421</v>
      </c>
      <c r="K1757" s="25">
        <v>42.2</v>
      </c>
      <c r="L1757" s="25">
        <v>0</v>
      </c>
      <c r="M1757" s="25" t="s">
        <v>421</v>
      </c>
      <c r="N1757" s="25">
        <v>65.599999999999994</v>
      </c>
      <c r="O1757" s="25">
        <v>86.1</v>
      </c>
      <c r="P1757" s="25">
        <v>71.900000000000006</v>
      </c>
      <c r="Q1757" s="25">
        <v>55.4</v>
      </c>
      <c r="R1757" s="25">
        <v>25</v>
      </c>
      <c r="S1757" s="25">
        <v>30</v>
      </c>
    </row>
    <row r="1758" spans="1:19" x14ac:dyDescent="0.25">
      <c r="A1758" s="25" t="s">
        <v>163</v>
      </c>
      <c r="B1758" s="25" t="str">
        <f>VLOOKUP(A1758,'Cód dos países'!$A$3:$C$199,2,FALSE)</f>
        <v>KWT</v>
      </c>
      <c r="C1758" s="25">
        <f>VLOOKUP(A1758,'Cód dos países'!$A$3:$C$199,3,FALSE)</f>
        <v>94</v>
      </c>
      <c r="D1758" s="25">
        <v>2009</v>
      </c>
      <c r="E1758">
        <f t="shared" si="54"/>
        <v>942009</v>
      </c>
      <c r="F1758" s="25">
        <v>67.7</v>
      </c>
      <c r="G1758" s="25">
        <v>50</v>
      </c>
      <c r="H1758" s="25">
        <f t="shared" si="55"/>
        <v>0.5</v>
      </c>
      <c r="I1758" s="25">
        <v>43</v>
      </c>
      <c r="J1758" s="25" t="s">
        <v>421</v>
      </c>
      <c r="K1758" s="25">
        <v>99.9</v>
      </c>
      <c r="L1758" s="25">
        <v>76.599999999999994</v>
      </c>
      <c r="M1758" s="25" t="s">
        <v>421</v>
      </c>
      <c r="N1758" s="25">
        <v>65.8</v>
      </c>
      <c r="O1758" s="25">
        <v>88</v>
      </c>
      <c r="P1758" s="25">
        <v>66.400000000000006</v>
      </c>
      <c r="Q1758" s="25">
        <v>82.5</v>
      </c>
      <c r="R1758" s="25">
        <v>55</v>
      </c>
      <c r="S1758" s="25">
        <v>50</v>
      </c>
    </row>
    <row r="1759" spans="1:19" x14ac:dyDescent="0.25">
      <c r="A1759" s="25" t="s">
        <v>158</v>
      </c>
      <c r="B1759" s="25" t="str">
        <f>VLOOKUP(A1759,'Cód dos países'!$A$3:$C$199,2,FALSE)</f>
        <v>KGZ</v>
      </c>
      <c r="C1759" s="25">
        <f>VLOOKUP(A1759,'Cód dos países'!$A$3:$C$199,3,FALSE)</f>
        <v>95</v>
      </c>
      <c r="D1759" s="25">
        <v>2009</v>
      </c>
      <c r="E1759">
        <f t="shared" si="54"/>
        <v>952009</v>
      </c>
      <c r="F1759" s="25">
        <v>61.3</v>
      </c>
      <c r="G1759" s="25">
        <v>25</v>
      </c>
      <c r="H1759" s="25">
        <f t="shared" si="55"/>
        <v>0.25</v>
      </c>
      <c r="I1759" s="25">
        <v>18</v>
      </c>
      <c r="J1759" s="25" t="s">
        <v>421</v>
      </c>
      <c r="K1759" s="25">
        <v>92.9</v>
      </c>
      <c r="L1759" s="25">
        <v>80.2</v>
      </c>
      <c r="M1759" s="25" t="s">
        <v>421</v>
      </c>
      <c r="N1759" s="25">
        <v>76.599999999999994</v>
      </c>
      <c r="O1759" s="25">
        <v>82.6</v>
      </c>
      <c r="P1759" s="25">
        <v>62.2</v>
      </c>
      <c r="Q1759" s="25">
        <v>75.900000000000006</v>
      </c>
      <c r="R1759" s="25">
        <v>50</v>
      </c>
      <c r="S1759" s="25">
        <v>50</v>
      </c>
    </row>
    <row r="1760" spans="1:19" x14ac:dyDescent="0.25">
      <c r="A1760" s="25" t="s">
        <v>165</v>
      </c>
      <c r="B1760" s="25" t="str">
        <f>VLOOKUP(A1760,'Cód dos países'!$A$3:$C$199,2,FALSE)</f>
        <v>LAO</v>
      </c>
      <c r="C1760" s="25">
        <f>VLOOKUP(A1760,'Cód dos países'!$A$3:$C$199,3,FALSE)</f>
        <v>96</v>
      </c>
      <c r="D1760" s="25">
        <v>2009</v>
      </c>
      <c r="E1760">
        <f t="shared" si="54"/>
        <v>962009</v>
      </c>
      <c r="F1760" s="25">
        <v>51.1</v>
      </c>
      <c r="G1760" s="25">
        <v>15</v>
      </c>
      <c r="H1760" s="25">
        <f t="shared" si="55"/>
        <v>0.15</v>
      </c>
      <c r="I1760" s="25">
        <v>20</v>
      </c>
      <c r="J1760" s="25" t="s">
        <v>421</v>
      </c>
      <c r="K1760" s="25">
        <v>80.099999999999994</v>
      </c>
      <c r="L1760" s="25">
        <v>90.3</v>
      </c>
      <c r="M1760" s="25" t="s">
        <v>421</v>
      </c>
      <c r="N1760" s="25">
        <v>59.4</v>
      </c>
      <c r="O1760" s="25">
        <v>58.9</v>
      </c>
      <c r="P1760" s="25">
        <v>73.5</v>
      </c>
      <c r="Q1760" s="25">
        <v>68.400000000000006</v>
      </c>
      <c r="R1760" s="25">
        <v>25</v>
      </c>
      <c r="S1760" s="25">
        <v>20</v>
      </c>
    </row>
    <row r="1761" spans="1:19" x14ac:dyDescent="0.25">
      <c r="A1761" s="25" t="s">
        <v>181</v>
      </c>
      <c r="B1761" s="25" t="str">
        <f>VLOOKUP(A1761,'Cód dos países'!$A$3:$C$199,2,FALSE)</f>
        <v>LVA</v>
      </c>
      <c r="C1761" s="25">
        <f>VLOOKUP(A1761,'Cód dos países'!$A$3:$C$199,3,FALSE)</f>
        <v>97</v>
      </c>
      <c r="D1761" s="25">
        <v>2009</v>
      </c>
      <c r="E1761">
        <f t="shared" si="54"/>
        <v>972009</v>
      </c>
      <c r="F1761" s="25">
        <v>66.2</v>
      </c>
      <c r="G1761" s="25">
        <v>55</v>
      </c>
      <c r="H1761" s="25">
        <f t="shared" si="55"/>
        <v>0.55000000000000004</v>
      </c>
      <c r="I1761" s="25">
        <v>50</v>
      </c>
      <c r="J1761" s="25" t="s">
        <v>421</v>
      </c>
      <c r="K1761" s="25">
        <v>82.7</v>
      </c>
      <c r="L1761" s="25">
        <v>57.4</v>
      </c>
      <c r="M1761" s="25" t="s">
        <v>421</v>
      </c>
      <c r="N1761" s="25">
        <v>72.900000000000006</v>
      </c>
      <c r="O1761" s="25">
        <v>59.1</v>
      </c>
      <c r="P1761" s="25">
        <v>67</v>
      </c>
      <c r="Q1761" s="25">
        <v>87.5</v>
      </c>
      <c r="R1761" s="25">
        <v>80</v>
      </c>
      <c r="S1761" s="25">
        <v>50</v>
      </c>
    </row>
    <row r="1762" spans="1:19" x14ac:dyDescent="0.25">
      <c r="A1762" s="25" t="s">
        <v>167</v>
      </c>
      <c r="B1762" s="25" t="str">
        <f>VLOOKUP(A1762,'Cód dos países'!$A$3:$C$199,2,FALSE)</f>
        <v>LBN</v>
      </c>
      <c r="C1762" s="25">
        <f>VLOOKUP(A1762,'Cód dos países'!$A$3:$C$199,3,FALSE)</f>
        <v>98</v>
      </c>
      <c r="D1762" s="25">
        <v>2009</v>
      </c>
      <c r="E1762">
        <f t="shared" si="54"/>
        <v>982009</v>
      </c>
      <c r="F1762" s="25">
        <v>59.5</v>
      </c>
      <c r="G1762" s="25">
        <v>30</v>
      </c>
      <c r="H1762" s="25">
        <f t="shared" si="55"/>
        <v>0.3</v>
      </c>
      <c r="I1762" s="25">
        <v>30</v>
      </c>
      <c r="J1762" s="25" t="s">
        <v>421</v>
      </c>
      <c r="K1762" s="25">
        <v>91.6</v>
      </c>
      <c r="L1762" s="25">
        <v>62.8</v>
      </c>
      <c r="M1762" s="25" t="s">
        <v>421</v>
      </c>
      <c r="N1762" s="25">
        <v>56.6</v>
      </c>
      <c r="O1762" s="25">
        <v>57</v>
      </c>
      <c r="P1762" s="25">
        <v>71.400000000000006</v>
      </c>
      <c r="Q1762" s="25">
        <v>80.5</v>
      </c>
      <c r="R1762" s="25">
        <v>55</v>
      </c>
      <c r="S1762" s="25">
        <v>60</v>
      </c>
    </row>
    <row r="1763" spans="1:19" x14ac:dyDescent="0.25">
      <c r="A1763" s="25" t="s">
        <v>175</v>
      </c>
      <c r="B1763" s="25" t="str">
        <f>VLOOKUP(A1763,'Cód dos países'!$A$3:$C$199,2,FALSE)</f>
        <v>LSO</v>
      </c>
      <c r="C1763" s="25">
        <f>VLOOKUP(A1763,'Cód dos países'!$A$3:$C$199,3,FALSE)</f>
        <v>99</v>
      </c>
      <c r="D1763" s="25">
        <v>2009</v>
      </c>
      <c r="E1763">
        <f t="shared" si="54"/>
        <v>992009</v>
      </c>
      <c r="F1763" s="25">
        <v>48.1</v>
      </c>
      <c r="G1763" s="25">
        <v>40</v>
      </c>
      <c r="H1763" s="25">
        <f t="shared" si="55"/>
        <v>0.4</v>
      </c>
      <c r="I1763" s="25">
        <v>32</v>
      </c>
      <c r="J1763" s="25" t="s">
        <v>421</v>
      </c>
      <c r="K1763" s="25">
        <v>52</v>
      </c>
      <c r="L1763" s="25">
        <v>30</v>
      </c>
      <c r="M1763" s="25" t="s">
        <v>421</v>
      </c>
      <c r="N1763" s="25">
        <v>62</v>
      </c>
      <c r="O1763" s="25">
        <v>66.099999999999994</v>
      </c>
      <c r="P1763" s="25">
        <v>70.3</v>
      </c>
      <c r="Q1763" s="25">
        <v>63.5</v>
      </c>
      <c r="R1763" s="25">
        <v>25</v>
      </c>
      <c r="S1763" s="25">
        <v>40</v>
      </c>
    </row>
    <row r="1764" spans="1:19" x14ac:dyDescent="0.25">
      <c r="A1764" s="25" t="s">
        <v>169</v>
      </c>
      <c r="B1764" s="25" t="str">
        <f>VLOOKUP(A1764,'Cód dos países'!$A$3:$C$199,2,FALSE)</f>
        <v>LBR</v>
      </c>
      <c r="C1764" s="25">
        <f>VLOOKUP(A1764,'Cód dos países'!$A$3:$C$199,3,FALSE)</f>
        <v>100</v>
      </c>
      <c r="D1764" s="25">
        <v>2009</v>
      </c>
      <c r="E1764">
        <f t="shared" si="54"/>
        <v>1002009</v>
      </c>
      <c r="F1764" s="25">
        <v>46.2</v>
      </c>
      <c r="G1764" s="25">
        <v>25</v>
      </c>
      <c r="H1764" s="25">
        <f t="shared" si="55"/>
        <v>0.25</v>
      </c>
      <c r="I1764" s="25">
        <v>24</v>
      </c>
      <c r="J1764" s="25" t="s">
        <v>421</v>
      </c>
      <c r="K1764" s="25">
        <v>67.8</v>
      </c>
      <c r="L1764" s="25">
        <v>82.3</v>
      </c>
      <c r="M1764" s="25" t="s">
        <v>421</v>
      </c>
      <c r="N1764" s="25">
        <v>52.8</v>
      </c>
      <c r="O1764" s="25">
        <v>51.3</v>
      </c>
      <c r="P1764" s="25">
        <v>65.400000000000006</v>
      </c>
      <c r="Q1764" s="25">
        <v>53.8</v>
      </c>
      <c r="R1764" s="25">
        <v>20</v>
      </c>
      <c r="S1764" s="25">
        <v>20</v>
      </c>
    </row>
    <row r="1765" spans="1:19" x14ac:dyDescent="0.25">
      <c r="A1765" s="25" t="s">
        <v>171</v>
      </c>
      <c r="B1765" s="25" t="str">
        <f>VLOOKUP(A1765,'Cód dos países'!$A$3:$C$199,2,FALSE)</f>
        <v>LBY</v>
      </c>
      <c r="C1765" s="25">
        <f>VLOOKUP(A1765,'Cód dos países'!$A$3:$C$199,3,FALSE)</f>
        <v>101</v>
      </c>
      <c r="D1765" s="25">
        <v>2009</v>
      </c>
      <c r="E1765">
        <f t="shared" si="54"/>
        <v>1012009</v>
      </c>
      <c r="F1765" s="25">
        <v>40.200000000000003</v>
      </c>
      <c r="G1765" s="25">
        <v>10</v>
      </c>
      <c r="H1765" s="25">
        <f t="shared" si="55"/>
        <v>0.1</v>
      </c>
      <c r="I1765" s="25">
        <v>26</v>
      </c>
      <c r="J1765" s="25" t="s">
        <v>421</v>
      </c>
      <c r="K1765" s="25">
        <v>81.7</v>
      </c>
      <c r="L1765" s="25">
        <v>62.8</v>
      </c>
      <c r="M1765" s="25" t="s">
        <v>421</v>
      </c>
      <c r="N1765" s="25">
        <v>20</v>
      </c>
      <c r="O1765" s="25">
        <v>20</v>
      </c>
      <c r="P1765" s="25">
        <v>66.400000000000006</v>
      </c>
      <c r="Q1765" s="25">
        <v>85</v>
      </c>
      <c r="R1765" s="25">
        <v>10</v>
      </c>
      <c r="S1765" s="25">
        <v>20</v>
      </c>
    </row>
    <row r="1766" spans="1:19" x14ac:dyDescent="0.25">
      <c r="A1766" s="25" t="s">
        <v>359</v>
      </c>
      <c r="B1766" s="25" t="str">
        <f>VLOOKUP(A1766,'Cód dos países'!$A$3:$C$199,2,FALSE)</f>
        <v>LIE</v>
      </c>
      <c r="C1766" s="25">
        <f>VLOOKUP(A1766,'Cód dos países'!$A$3:$C$199,3,FALSE)</f>
        <v>102</v>
      </c>
      <c r="D1766" s="25">
        <v>2009</v>
      </c>
      <c r="E1766">
        <f t="shared" si="54"/>
        <v>1022009</v>
      </c>
      <c r="F1766" s="25" t="s">
        <v>421</v>
      </c>
      <c r="H1766" s="25" t="str">
        <f t="shared" si="55"/>
        <v/>
      </c>
      <c r="I1766" s="25" t="s">
        <v>421</v>
      </c>
      <c r="J1766" s="25" t="s">
        <v>421</v>
      </c>
      <c r="K1766" s="25" t="s">
        <v>421</v>
      </c>
      <c r="L1766" s="25" t="s">
        <v>421</v>
      </c>
      <c r="M1766" s="25" t="s">
        <v>421</v>
      </c>
      <c r="N1766" s="25" t="s">
        <v>421</v>
      </c>
      <c r="O1766" s="25" t="s">
        <v>421</v>
      </c>
      <c r="P1766" s="25" t="s">
        <v>421</v>
      </c>
      <c r="Q1766" s="25" t="s">
        <v>421</v>
      </c>
      <c r="R1766" s="25" t="s">
        <v>421</v>
      </c>
      <c r="S1766" s="25" t="s">
        <v>421</v>
      </c>
    </row>
    <row r="1767" spans="1:19" x14ac:dyDescent="0.25">
      <c r="A1767" s="25" t="s">
        <v>177</v>
      </c>
      <c r="B1767" s="25" t="str">
        <f>VLOOKUP(A1767,'Cód dos países'!$A$3:$C$199,2,FALSE)</f>
        <v>LTU</v>
      </c>
      <c r="C1767" s="25">
        <f>VLOOKUP(A1767,'Cód dos países'!$A$3:$C$199,3,FALSE)</f>
        <v>103</v>
      </c>
      <c r="D1767" s="25">
        <v>2009</v>
      </c>
      <c r="E1767">
        <f t="shared" si="54"/>
        <v>1032009</v>
      </c>
      <c r="F1767" s="25">
        <v>70.3</v>
      </c>
      <c r="G1767" s="25">
        <v>55</v>
      </c>
      <c r="H1767" s="25">
        <f t="shared" si="55"/>
        <v>0.55000000000000004</v>
      </c>
      <c r="I1767" s="25">
        <v>46</v>
      </c>
      <c r="J1767" s="25" t="s">
        <v>421</v>
      </c>
      <c r="K1767" s="25">
        <v>84.6</v>
      </c>
      <c r="L1767" s="25">
        <v>63.5</v>
      </c>
      <c r="M1767" s="25" t="s">
        <v>421</v>
      </c>
      <c r="N1767" s="25">
        <v>82</v>
      </c>
      <c r="O1767" s="25">
        <v>58.5</v>
      </c>
      <c r="P1767" s="25">
        <v>70.8</v>
      </c>
      <c r="Q1767" s="25">
        <v>87.5</v>
      </c>
      <c r="R1767" s="25">
        <v>75</v>
      </c>
      <c r="S1767" s="25">
        <v>80</v>
      </c>
    </row>
    <row r="1768" spans="1:19" x14ac:dyDescent="0.25">
      <c r="A1768" s="25" t="s">
        <v>179</v>
      </c>
      <c r="B1768" s="25" t="str">
        <f>VLOOKUP(A1768,'Cód dos países'!$A$3:$C$199,2,FALSE)</f>
        <v>LUX</v>
      </c>
      <c r="C1768" s="25">
        <f>VLOOKUP(A1768,'Cód dos países'!$A$3:$C$199,3,FALSE)</f>
        <v>104</v>
      </c>
      <c r="D1768" s="25">
        <v>2009</v>
      </c>
      <c r="E1768">
        <f t="shared" si="54"/>
        <v>1042009</v>
      </c>
      <c r="F1768" s="25">
        <v>75.400000000000006</v>
      </c>
      <c r="G1768" s="25">
        <v>90</v>
      </c>
      <c r="H1768" s="25">
        <f t="shared" si="55"/>
        <v>0.9</v>
      </c>
      <c r="I1768" s="25">
        <v>83</v>
      </c>
      <c r="J1768" s="25" t="s">
        <v>421</v>
      </c>
      <c r="K1768" s="25">
        <v>65.900000000000006</v>
      </c>
      <c r="L1768" s="25">
        <v>58.5</v>
      </c>
      <c r="M1768" s="25" t="s">
        <v>421</v>
      </c>
      <c r="N1768" s="25">
        <v>75.099999999999994</v>
      </c>
      <c r="O1768" s="25">
        <v>40.4</v>
      </c>
      <c r="P1768" s="25">
        <v>78.900000000000006</v>
      </c>
      <c r="Q1768" s="25">
        <v>87.5</v>
      </c>
      <c r="R1768" s="25">
        <v>95</v>
      </c>
      <c r="S1768" s="25">
        <v>80</v>
      </c>
    </row>
    <row r="1769" spans="1:19" x14ac:dyDescent="0.25">
      <c r="A1769" s="25" t="s">
        <v>422</v>
      </c>
      <c r="B1769" s="25" t="e">
        <f>VLOOKUP(A1769,'Cód dos países'!$A$3:$C$199,2,FALSE)</f>
        <v>#N/A</v>
      </c>
      <c r="C1769" s="25" t="e">
        <f>VLOOKUP(A1769,'Cód dos países'!$A$3:$C$199,3,FALSE)</f>
        <v>#N/A</v>
      </c>
      <c r="D1769" s="25">
        <v>2009</v>
      </c>
      <c r="E1769" t="e">
        <f t="shared" si="54"/>
        <v>#N/A</v>
      </c>
      <c r="F1769" s="25">
        <v>72.5</v>
      </c>
      <c r="G1769" s="25">
        <v>60</v>
      </c>
      <c r="H1769" s="25">
        <f t="shared" si="55"/>
        <v>0.6</v>
      </c>
      <c r="I1769" s="25">
        <v>54</v>
      </c>
      <c r="J1769" s="25" t="s">
        <v>421</v>
      </c>
      <c r="K1769" s="25">
        <v>77.8</v>
      </c>
      <c r="L1769" s="25">
        <v>95.2</v>
      </c>
      <c r="M1769" s="25" t="s">
        <v>421</v>
      </c>
      <c r="N1769" s="25">
        <v>60</v>
      </c>
      <c r="O1769" s="25">
        <v>60</v>
      </c>
      <c r="P1769" s="25">
        <v>77.5</v>
      </c>
      <c r="Q1769" s="25">
        <v>90</v>
      </c>
      <c r="R1769" s="25">
        <v>80</v>
      </c>
      <c r="S1769" s="25">
        <v>70</v>
      </c>
    </row>
    <row r="1770" spans="1:19" x14ac:dyDescent="0.25">
      <c r="A1770" s="25" t="s">
        <v>193</v>
      </c>
      <c r="B1770" s="25" t="str">
        <f>VLOOKUP(A1770,'Cód dos países'!$A$3:$C$199,2,FALSE)</f>
        <v>MKD</v>
      </c>
      <c r="C1770" s="25">
        <f>VLOOKUP(A1770,'Cód dos países'!$A$3:$C$199,3,FALSE)</f>
        <v>105</v>
      </c>
      <c r="D1770" s="25">
        <v>2009</v>
      </c>
      <c r="E1770">
        <f t="shared" si="54"/>
        <v>1052009</v>
      </c>
      <c r="F1770" s="25">
        <v>65.7</v>
      </c>
      <c r="G1770" s="25">
        <v>35</v>
      </c>
      <c r="H1770" s="25">
        <f t="shared" si="55"/>
        <v>0.35</v>
      </c>
      <c r="I1770" s="25">
        <v>36</v>
      </c>
      <c r="J1770" s="25" t="s">
        <v>421</v>
      </c>
      <c r="K1770" s="25">
        <v>89.3</v>
      </c>
      <c r="L1770" s="25">
        <v>65.900000000000006</v>
      </c>
      <c r="M1770" s="25" t="s">
        <v>421</v>
      </c>
      <c r="N1770" s="25">
        <v>65.2</v>
      </c>
      <c r="O1770" s="25">
        <v>83.1</v>
      </c>
      <c r="P1770" s="25">
        <v>79</v>
      </c>
      <c r="Q1770" s="25">
        <v>83.3</v>
      </c>
      <c r="R1770" s="25">
        <v>60</v>
      </c>
      <c r="S1770" s="25">
        <v>60</v>
      </c>
    </row>
    <row r="1771" spans="1:19" x14ac:dyDescent="0.25">
      <c r="A1771" s="25" t="s">
        <v>187</v>
      </c>
      <c r="B1771" s="25" t="str">
        <f>VLOOKUP(A1771,'Cód dos países'!$A$3:$C$199,2,FALSE)</f>
        <v>MDG</v>
      </c>
      <c r="C1771" s="25">
        <f>VLOOKUP(A1771,'Cód dos países'!$A$3:$C$199,3,FALSE)</f>
        <v>106</v>
      </c>
      <c r="D1771" s="25">
        <v>2009</v>
      </c>
      <c r="E1771">
        <f t="shared" si="54"/>
        <v>1062009</v>
      </c>
      <c r="F1771" s="25">
        <v>63.2</v>
      </c>
      <c r="G1771" s="25">
        <v>45</v>
      </c>
      <c r="H1771" s="25">
        <f t="shared" si="55"/>
        <v>0.45</v>
      </c>
      <c r="I1771" s="25">
        <v>34</v>
      </c>
      <c r="J1771" s="25" t="s">
        <v>421</v>
      </c>
      <c r="K1771" s="25">
        <v>87.3</v>
      </c>
      <c r="L1771" s="25">
        <v>88.8</v>
      </c>
      <c r="M1771" s="25" t="s">
        <v>421</v>
      </c>
      <c r="N1771" s="25">
        <v>71.900000000000006</v>
      </c>
      <c r="O1771" s="25">
        <v>46.9</v>
      </c>
      <c r="P1771" s="25">
        <v>75.400000000000006</v>
      </c>
      <c r="Q1771" s="25">
        <v>73.2</v>
      </c>
      <c r="R1771" s="25">
        <v>60</v>
      </c>
      <c r="S1771" s="25">
        <v>50</v>
      </c>
    </row>
    <row r="1772" spans="1:19" x14ac:dyDescent="0.25">
      <c r="A1772" s="25" t="s">
        <v>209</v>
      </c>
      <c r="B1772" s="25" t="str">
        <f>VLOOKUP(A1772,'Cód dos países'!$A$3:$C$199,2,FALSE)</f>
        <v>MWI</v>
      </c>
      <c r="C1772" s="25">
        <f>VLOOKUP(A1772,'Cód dos países'!$A$3:$C$199,3,FALSE)</f>
        <v>107</v>
      </c>
      <c r="D1772" s="25">
        <v>2009</v>
      </c>
      <c r="E1772">
        <f t="shared" si="54"/>
        <v>1072009</v>
      </c>
      <c r="F1772" s="25">
        <v>54.1</v>
      </c>
      <c r="G1772" s="25">
        <v>45</v>
      </c>
      <c r="H1772" s="25">
        <f t="shared" si="55"/>
        <v>0.45</v>
      </c>
      <c r="I1772" s="25">
        <v>28</v>
      </c>
      <c r="J1772" s="25" t="s">
        <v>421</v>
      </c>
      <c r="K1772" s="25">
        <v>78.900000000000006</v>
      </c>
      <c r="L1772" s="25">
        <v>45.8</v>
      </c>
      <c r="M1772" s="25" t="s">
        <v>421</v>
      </c>
      <c r="N1772" s="25">
        <v>44.8</v>
      </c>
      <c r="O1772" s="25">
        <v>59.3</v>
      </c>
      <c r="P1772" s="25">
        <v>71</v>
      </c>
      <c r="Q1772" s="25">
        <v>68.599999999999994</v>
      </c>
      <c r="R1772" s="25">
        <v>50</v>
      </c>
      <c r="S1772" s="25">
        <v>50</v>
      </c>
    </row>
    <row r="1773" spans="1:19" x14ac:dyDescent="0.25">
      <c r="A1773" s="25" t="s">
        <v>211</v>
      </c>
      <c r="B1773" s="25" t="str">
        <f>VLOOKUP(A1773,'Cód dos países'!$A$3:$C$199,2,FALSE)</f>
        <v>MYS</v>
      </c>
      <c r="C1773" s="25">
        <f>VLOOKUP(A1773,'Cód dos países'!$A$3:$C$199,3,FALSE)</f>
        <v>108</v>
      </c>
      <c r="D1773" s="25">
        <v>2009</v>
      </c>
      <c r="E1773">
        <f t="shared" si="54"/>
        <v>1082009</v>
      </c>
      <c r="F1773" s="25">
        <v>64.8</v>
      </c>
      <c r="G1773" s="25">
        <v>55</v>
      </c>
      <c r="H1773" s="25">
        <f t="shared" si="55"/>
        <v>0.55000000000000004</v>
      </c>
      <c r="I1773" s="25">
        <v>51</v>
      </c>
      <c r="J1773" s="25" t="s">
        <v>421</v>
      </c>
      <c r="K1773" s="25">
        <v>84.3</v>
      </c>
      <c r="L1773" s="25">
        <v>81.3</v>
      </c>
      <c r="M1773" s="25" t="s">
        <v>421</v>
      </c>
      <c r="N1773" s="25">
        <v>69.900000000000006</v>
      </c>
      <c r="O1773" s="25">
        <v>71.400000000000006</v>
      </c>
      <c r="P1773" s="25">
        <v>76.7</v>
      </c>
      <c r="Q1773" s="25">
        <v>78.7</v>
      </c>
      <c r="R1773" s="25">
        <v>30</v>
      </c>
      <c r="S1773" s="25">
        <v>50</v>
      </c>
    </row>
    <row r="1774" spans="1:19" x14ac:dyDescent="0.25">
      <c r="A1774" s="25" t="s">
        <v>189</v>
      </c>
      <c r="B1774" s="25" t="str">
        <f>VLOOKUP(A1774,'Cód dos países'!$A$3:$C$199,2,FALSE)</f>
        <v>MDV</v>
      </c>
      <c r="C1774" s="25">
        <f>VLOOKUP(A1774,'Cód dos países'!$A$3:$C$199,3,FALSE)</f>
        <v>109</v>
      </c>
      <c r="D1774" s="25">
        <v>2009</v>
      </c>
      <c r="E1774">
        <f t="shared" si="54"/>
        <v>1092009</v>
      </c>
      <c r="F1774" s="25">
        <v>49</v>
      </c>
      <c r="G1774" s="25">
        <v>30</v>
      </c>
      <c r="H1774" s="25">
        <f t="shared" si="55"/>
        <v>0.3</v>
      </c>
      <c r="I1774" s="25">
        <v>28</v>
      </c>
      <c r="J1774" s="25" t="s">
        <v>421</v>
      </c>
      <c r="K1774" s="25">
        <v>95.5</v>
      </c>
      <c r="L1774" s="25">
        <v>0</v>
      </c>
      <c r="M1774" s="25" t="s">
        <v>421</v>
      </c>
      <c r="N1774" s="25">
        <v>82.3</v>
      </c>
      <c r="O1774" s="25">
        <v>75.3</v>
      </c>
      <c r="P1774" s="25">
        <v>69.7</v>
      </c>
      <c r="Q1774" s="25">
        <v>44.5</v>
      </c>
      <c r="R1774" s="25">
        <v>35</v>
      </c>
      <c r="S1774" s="25">
        <v>30</v>
      </c>
    </row>
    <row r="1775" spans="1:19" x14ac:dyDescent="0.25">
      <c r="A1775" s="25" t="s">
        <v>195</v>
      </c>
      <c r="B1775" s="25" t="str">
        <f>VLOOKUP(A1775,'Cód dos países'!$A$3:$C$199,2,FALSE)</f>
        <v>MLI</v>
      </c>
      <c r="C1775" s="25">
        <f>VLOOKUP(A1775,'Cód dos países'!$A$3:$C$199,3,FALSE)</f>
        <v>110</v>
      </c>
      <c r="D1775" s="25">
        <v>2009</v>
      </c>
      <c r="E1775">
        <f t="shared" si="54"/>
        <v>1102009</v>
      </c>
      <c r="F1775" s="25">
        <v>55.6</v>
      </c>
      <c r="G1775" s="25">
        <v>35</v>
      </c>
      <c r="H1775" s="25">
        <f t="shared" si="55"/>
        <v>0.35</v>
      </c>
      <c r="I1775" s="25">
        <v>31</v>
      </c>
      <c r="J1775" s="25" t="s">
        <v>421</v>
      </c>
      <c r="K1775" s="25">
        <v>60.2</v>
      </c>
      <c r="L1775" s="25">
        <v>81.099999999999994</v>
      </c>
      <c r="M1775" s="25" t="s">
        <v>421</v>
      </c>
      <c r="N1775" s="25">
        <v>47.5</v>
      </c>
      <c r="O1775" s="25">
        <v>67.900000000000006</v>
      </c>
      <c r="P1775" s="25">
        <v>73.8</v>
      </c>
      <c r="Q1775" s="25">
        <v>69.599999999999994</v>
      </c>
      <c r="R1775" s="25">
        <v>50</v>
      </c>
      <c r="S1775" s="25">
        <v>40</v>
      </c>
    </row>
    <row r="1776" spans="1:19" x14ac:dyDescent="0.25">
      <c r="A1776" s="25" t="s">
        <v>197</v>
      </c>
      <c r="B1776" s="25" t="str">
        <f>VLOOKUP(A1776,'Cód dos países'!$A$3:$C$199,2,FALSE)</f>
        <v>MLT</v>
      </c>
      <c r="C1776" s="25">
        <f>VLOOKUP(A1776,'Cód dos países'!$A$3:$C$199,3,FALSE)</f>
        <v>111</v>
      </c>
      <c r="D1776" s="25">
        <v>2009</v>
      </c>
      <c r="E1776">
        <f t="shared" si="54"/>
        <v>1112009</v>
      </c>
      <c r="F1776" s="25">
        <v>67.2</v>
      </c>
      <c r="G1776" s="25">
        <v>80</v>
      </c>
      <c r="H1776" s="25">
        <f t="shared" si="55"/>
        <v>0.8</v>
      </c>
      <c r="I1776" s="25">
        <v>58</v>
      </c>
      <c r="J1776" s="25" t="s">
        <v>421</v>
      </c>
      <c r="K1776" s="25">
        <v>62.5</v>
      </c>
      <c r="L1776" s="25">
        <v>45.6</v>
      </c>
      <c r="M1776" s="25" t="s">
        <v>421</v>
      </c>
      <c r="N1776" s="25">
        <v>70</v>
      </c>
      <c r="O1776" s="25">
        <v>60</v>
      </c>
      <c r="P1776" s="25">
        <v>78.099999999999994</v>
      </c>
      <c r="Q1776" s="25">
        <v>87.5</v>
      </c>
      <c r="R1776" s="25">
        <v>70</v>
      </c>
      <c r="S1776" s="25">
        <v>60</v>
      </c>
    </row>
    <row r="1777" spans="1:19" x14ac:dyDescent="0.25">
      <c r="A1777" s="25" t="s">
        <v>205</v>
      </c>
      <c r="B1777" s="25" t="str">
        <f>VLOOKUP(A1777,'Cód dos países'!$A$3:$C$199,2,FALSE)</f>
        <v>MRT</v>
      </c>
      <c r="C1777" s="25">
        <f>VLOOKUP(A1777,'Cód dos países'!$A$3:$C$199,3,FALSE)</f>
        <v>113</v>
      </c>
      <c r="D1777" s="25">
        <v>2009</v>
      </c>
      <c r="E1777">
        <f t="shared" si="54"/>
        <v>1132009</v>
      </c>
      <c r="F1777" s="25">
        <v>52</v>
      </c>
      <c r="G1777" s="25">
        <v>25</v>
      </c>
      <c r="H1777" s="25">
        <f t="shared" si="55"/>
        <v>0.25</v>
      </c>
      <c r="I1777" s="25">
        <v>28</v>
      </c>
      <c r="J1777" s="25" t="s">
        <v>421</v>
      </c>
      <c r="K1777" s="25">
        <v>75.099999999999994</v>
      </c>
      <c r="L1777" s="25">
        <v>73.400000000000006</v>
      </c>
      <c r="M1777" s="25" t="s">
        <v>421</v>
      </c>
      <c r="N1777" s="25">
        <v>48.3</v>
      </c>
      <c r="O1777" s="25">
        <v>52.5</v>
      </c>
      <c r="P1777" s="25">
        <v>78</v>
      </c>
      <c r="Q1777" s="25">
        <v>69.900000000000006</v>
      </c>
      <c r="R1777" s="25">
        <v>30</v>
      </c>
      <c r="S1777" s="25">
        <v>40</v>
      </c>
    </row>
    <row r="1778" spans="1:19" x14ac:dyDescent="0.25">
      <c r="A1778" s="25" t="s">
        <v>207</v>
      </c>
      <c r="B1778" s="25" t="str">
        <f>VLOOKUP(A1778,'Cód dos países'!$A$3:$C$199,2,FALSE)</f>
        <v>MUS</v>
      </c>
      <c r="C1778" s="25">
        <f>VLOOKUP(A1778,'Cód dos países'!$A$3:$C$199,3,FALSE)</f>
        <v>114</v>
      </c>
      <c r="D1778" s="25">
        <v>2009</v>
      </c>
      <c r="E1778">
        <f t="shared" si="54"/>
        <v>1142009</v>
      </c>
      <c r="F1778" s="25">
        <v>76.3</v>
      </c>
      <c r="G1778" s="25">
        <v>60</v>
      </c>
      <c r="H1778" s="25">
        <f t="shared" si="55"/>
        <v>0.6</v>
      </c>
      <c r="I1778" s="25">
        <v>55</v>
      </c>
      <c r="J1778" s="25" t="s">
        <v>421</v>
      </c>
      <c r="K1778" s="25">
        <v>92.5</v>
      </c>
      <c r="L1778" s="25">
        <v>83.4</v>
      </c>
      <c r="M1778" s="25" t="s">
        <v>421</v>
      </c>
      <c r="N1778" s="25">
        <v>82.2</v>
      </c>
      <c r="O1778" s="25">
        <v>78.5</v>
      </c>
      <c r="P1778" s="25">
        <v>71.2</v>
      </c>
      <c r="Q1778" s="25">
        <v>85.6</v>
      </c>
      <c r="R1778" s="25">
        <v>85</v>
      </c>
      <c r="S1778" s="25">
        <v>70</v>
      </c>
    </row>
    <row r="1779" spans="1:19" x14ac:dyDescent="0.25">
      <c r="A1779" s="25" t="s">
        <v>191</v>
      </c>
      <c r="B1779" s="25" t="str">
        <f>VLOOKUP(A1779,'Cód dos países'!$A$3:$C$199,2,FALSE)</f>
        <v>MEX</v>
      </c>
      <c r="C1779" s="25">
        <f>VLOOKUP(A1779,'Cód dos países'!$A$3:$C$199,3,FALSE)</f>
        <v>115</v>
      </c>
      <c r="D1779" s="25">
        <v>2009</v>
      </c>
      <c r="E1779">
        <f t="shared" si="54"/>
        <v>1152009</v>
      </c>
      <c r="F1779" s="25">
        <v>68.3</v>
      </c>
      <c r="G1779" s="25">
        <v>50</v>
      </c>
      <c r="H1779" s="25">
        <f t="shared" si="55"/>
        <v>0.5</v>
      </c>
      <c r="I1779" s="25">
        <v>36</v>
      </c>
      <c r="J1779" s="25" t="s">
        <v>421</v>
      </c>
      <c r="K1779" s="25">
        <v>83.5</v>
      </c>
      <c r="L1779" s="25">
        <v>85.2</v>
      </c>
      <c r="M1779" s="25" t="s">
        <v>421</v>
      </c>
      <c r="N1779" s="25">
        <v>83</v>
      </c>
      <c r="O1779" s="25">
        <v>61.9</v>
      </c>
      <c r="P1779" s="25">
        <v>76.3</v>
      </c>
      <c r="Q1779" s="25">
        <v>82</v>
      </c>
      <c r="R1779" s="25">
        <v>65</v>
      </c>
      <c r="S1779" s="25">
        <v>60</v>
      </c>
    </row>
    <row r="1780" spans="1:19" x14ac:dyDescent="0.25">
      <c r="A1780" s="25" t="s">
        <v>361</v>
      </c>
      <c r="B1780" s="25" t="str">
        <f>VLOOKUP(A1780,'Cód dos países'!$A$3:$C$199,2,FALSE)</f>
        <v>FSM</v>
      </c>
      <c r="C1780" s="25">
        <f>VLOOKUP(A1780,'Cód dos países'!$A$3:$C$199,3,FALSE)</f>
        <v>116</v>
      </c>
      <c r="D1780" s="25">
        <v>2009</v>
      </c>
      <c r="E1780">
        <f t="shared" si="54"/>
        <v>1162009</v>
      </c>
      <c r="F1780" s="25">
        <v>50.6</v>
      </c>
      <c r="G1780" s="25">
        <v>30</v>
      </c>
      <c r="H1780" s="25">
        <f t="shared" si="55"/>
        <v>0.3</v>
      </c>
      <c r="I1780" s="25">
        <v>30</v>
      </c>
      <c r="J1780" s="25" t="s">
        <v>421</v>
      </c>
      <c r="K1780" s="25">
        <v>97.5</v>
      </c>
      <c r="L1780" s="25">
        <v>0</v>
      </c>
      <c r="M1780" s="25" t="s">
        <v>421</v>
      </c>
      <c r="N1780" s="25">
        <v>59.1</v>
      </c>
      <c r="O1780" s="25">
        <v>81.8</v>
      </c>
      <c r="P1780" s="25">
        <v>76.7</v>
      </c>
      <c r="Q1780" s="25">
        <v>81</v>
      </c>
      <c r="R1780" s="25">
        <v>20</v>
      </c>
      <c r="S1780" s="25">
        <v>30</v>
      </c>
    </row>
    <row r="1781" spans="1:19" x14ac:dyDescent="0.25">
      <c r="A1781" s="25" t="s">
        <v>185</v>
      </c>
      <c r="B1781" s="25" t="str">
        <f>VLOOKUP(A1781,'Cód dos países'!$A$3:$C$199,2,FALSE)</f>
        <v>MDA</v>
      </c>
      <c r="C1781" s="25">
        <f>VLOOKUP(A1781,'Cód dos países'!$A$3:$C$199,3,FALSE)</f>
        <v>117</v>
      </c>
      <c r="D1781" s="25">
        <v>2009</v>
      </c>
      <c r="E1781">
        <f t="shared" si="54"/>
        <v>1172009</v>
      </c>
      <c r="F1781" s="25">
        <v>53.7</v>
      </c>
      <c r="G1781" s="25">
        <v>40</v>
      </c>
      <c r="H1781" s="25">
        <f t="shared" si="55"/>
        <v>0.4</v>
      </c>
      <c r="I1781" s="25">
        <v>29</v>
      </c>
      <c r="J1781" s="25" t="s">
        <v>421</v>
      </c>
      <c r="K1781" s="25">
        <v>85.1</v>
      </c>
      <c r="L1781" s="25">
        <v>43</v>
      </c>
      <c r="M1781" s="25" t="s">
        <v>421</v>
      </c>
      <c r="N1781" s="25">
        <v>70.2</v>
      </c>
      <c r="O1781" s="25">
        <v>42.7</v>
      </c>
      <c r="P1781" s="25">
        <v>67.5</v>
      </c>
      <c r="Q1781" s="25">
        <v>79.900000000000006</v>
      </c>
      <c r="R1781" s="25">
        <v>30</v>
      </c>
      <c r="S1781" s="25">
        <v>50</v>
      </c>
    </row>
    <row r="1782" spans="1:19" x14ac:dyDescent="0.25">
      <c r="A1782" s="25" t="s">
        <v>201</v>
      </c>
      <c r="B1782" s="25" t="str">
        <f>VLOOKUP(A1782,'Cód dos países'!$A$3:$C$199,2,FALSE)</f>
        <v>MNG</v>
      </c>
      <c r="C1782" s="25">
        <f>VLOOKUP(A1782,'Cód dos países'!$A$3:$C$199,3,FALSE)</f>
        <v>119</v>
      </c>
      <c r="D1782" s="25">
        <v>2009</v>
      </c>
      <c r="E1782">
        <f t="shared" si="54"/>
        <v>1192009</v>
      </c>
      <c r="F1782" s="25">
        <v>60</v>
      </c>
      <c r="G1782" s="25">
        <v>30</v>
      </c>
      <c r="H1782" s="25">
        <f t="shared" si="55"/>
        <v>0.3</v>
      </c>
      <c r="I1782" s="25">
        <v>30</v>
      </c>
      <c r="J1782" s="25" t="s">
        <v>421</v>
      </c>
      <c r="K1782" s="25">
        <v>81.900000000000006</v>
      </c>
      <c r="L1782" s="25">
        <v>56.7</v>
      </c>
      <c r="M1782" s="25" t="s">
        <v>421</v>
      </c>
      <c r="N1782" s="25">
        <v>69</v>
      </c>
      <c r="O1782" s="25">
        <v>75.900000000000006</v>
      </c>
      <c r="P1782" s="25">
        <v>66.5</v>
      </c>
      <c r="Q1782" s="25">
        <v>79.8</v>
      </c>
      <c r="R1782" s="25">
        <v>50</v>
      </c>
      <c r="S1782" s="25">
        <v>60</v>
      </c>
    </row>
    <row r="1783" spans="1:19" x14ac:dyDescent="0.25">
      <c r="A1783" s="25" t="s">
        <v>200</v>
      </c>
      <c r="B1783" s="25" t="str">
        <f>VLOOKUP(A1783,'Cód dos países'!$A$3:$C$199,2,FALSE)</f>
        <v>MNP</v>
      </c>
      <c r="C1783" s="25">
        <f>VLOOKUP(A1783,'Cód dos países'!$A$3:$C$199,3,FALSE)</f>
        <v>120</v>
      </c>
      <c r="D1783" s="25">
        <v>2009</v>
      </c>
      <c r="E1783">
        <f t="shared" si="54"/>
        <v>1202009</v>
      </c>
      <c r="F1783" s="25">
        <v>63.6</v>
      </c>
      <c r="G1783" s="25">
        <v>40</v>
      </c>
      <c r="H1783" s="25">
        <f t="shared" si="55"/>
        <v>0.4</v>
      </c>
      <c r="I1783" s="25">
        <v>34</v>
      </c>
      <c r="J1783" s="25" t="s">
        <v>421</v>
      </c>
      <c r="K1783" s="25">
        <v>90</v>
      </c>
      <c r="L1783" s="25">
        <v>54.4</v>
      </c>
      <c r="M1783" s="25" t="s">
        <v>421</v>
      </c>
      <c r="N1783" s="25">
        <v>70.099999999999994</v>
      </c>
      <c r="O1783" s="25">
        <v>86.4</v>
      </c>
      <c r="P1783" s="25">
        <v>73.2</v>
      </c>
      <c r="Q1783" s="25">
        <v>83.2</v>
      </c>
      <c r="R1783" s="25">
        <v>55</v>
      </c>
      <c r="S1783" s="25">
        <v>50</v>
      </c>
    </row>
    <row r="1784" spans="1:19" x14ac:dyDescent="0.25">
      <c r="A1784" s="25" t="s">
        <v>183</v>
      </c>
      <c r="B1784" s="25" t="str">
        <f>VLOOKUP(A1784,'Cód dos países'!$A$3:$C$199,2,FALSE)</f>
        <v>MAR</v>
      </c>
      <c r="C1784" s="25">
        <f>VLOOKUP(A1784,'Cód dos países'!$A$3:$C$199,3,FALSE)</f>
        <v>121</v>
      </c>
      <c r="D1784" s="25">
        <v>2009</v>
      </c>
      <c r="E1784">
        <f t="shared" si="54"/>
        <v>1212009</v>
      </c>
      <c r="F1784" s="25">
        <v>59.2</v>
      </c>
      <c r="G1784" s="25">
        <v>40</v>
      </c>
      <c r="H1784" s="25">
        <f t="shared" si="55"/>
        <v>0.4</v>
      </c>
      <c r="I1784" s="25">
        <v>35</v>
      </c>
      <c r="J1784" s="25" t="s">
        <v>421</v>
      </c>
      <c r="K1784" s="25">
        <v>68.5</v>
      </c>
      <c r="L1784" s="25">
        <v>81.5</v>
      </c>
      <c r="M1784" s="25" t="s">
        <v>421</v>
      </c>
      <c r="N1784" s="25">
        <v>76.099999999999994</v>
      </c>
      <c r="O1784" s="25">
        <v>21.7</v>
      </c>
      <c r="P1784" s="25">
        <v>78.400000000000006</v>
      </c>
      <c r="Q1784" s="25">
        <v>71.2</v>
      </c>
      <c r="R1784" s="25">
        <v>60</v>
      </c>
      <c r="S1784" s="25">
        <v>60</v>
      </c>
    </row>
    <row r="1785" spans="1:19" x14ac:dyDescent="0.25">
      <c r="A1785" s="25" t="s">
        <v>203</v>
      </c>
      <c r="B1785" s="25" t="str">
        <f>VLOOKUP(A1785,'Cód dos países'!$A$3:$C$199,2,FALSE)</f>
        <v>MOZ</v>
      </c>
      <c r="C1785" s="25">
        <f>VLOOKUP(A1785,'Cód dos países'!$A$3:$C$199,3,FALSE)</f>
        <v>122</v>
      </c>
      <c r="D1785" s="25">
        <v>2009</v>
      </c>
      <c r="E1785">
        <f t="shared" si="54"/>
        <v>1222009</v>
      </c>
      <c r="F1785" s="25">
        <v>56</v>
      </c>
      <c r="G1785" s="25">
        <v>30</v>
      </c>
      <c r="H1785" s="25">
        <f t="shared" si="55"/>
        <v>0.3</v>
      </c>
      <c r="I1785" s="25">
        <v>26</v>
      </c>
      <c r="J1785" s="25" t="s">
        <v>421</v>
      </c>
      <c r="K1785" s="25">
        <v>77.599999999999994</v>
      </c>
      <c r="L1785" s="25">
        <v>76.099999999999994</v>
      </c>
      <c r="M1785" s="25" t="s">
        <v>421</v>
      </c>
      <c r="N1785" s="25">
        <v>58.7</v>
      </c>
      <c r="O1785" s="25">
        <v>42</v>
      </c>
      <c r="P1785" s="25">
        <v>74.900000000000006</v>
      </c>
      <c r="Q1785" s="25">
        <v>74.5</v>
      </c>
      <c r="R1785" s="25">
        <v>50</v>
      </c>
      <c r="S1785" s="25">
        <v>50</v>
      </c>
    </row>
    <row r="1786" spans="1:19" x14ac:dyDescent="0.25">
      <c r="A1786" s="25" t="s">
        <v>213</v>
      </c>
      <c r="B1786" s="25" t="str">
        <f>VLOOKUP(A1786,'Cód dos países'!$A$3:$C$199,2,FALSE)</f>
        <v>NAM</v>
      </c>
      <c r="C1786" s="25">
        <f>VLOOKUP(A1786,'Cód dos países'!$A$3:$C$199,3,FALSE)</f>
        <v>124</v>
      </c>
      <c r="D1786" s="25">
        <v>2009</v>
      </c>
      <c r="E1786">
        <f t="shared" si="54"/>
        <v>1242009</v>
      </c>
      <c r="F1786" s="25">
        <v>62.2</v>
      </c>
      <c r="G1786" s="25">
        <v>30</v>
      </c>
      <c r="H1786" s="25">
        <f t="shared" si="55"/>
        <v>0.3</v>
      </c>
      <c r="I1786" s="25">
        <v>45</v>
      </c>
      <c r="J1786" s="25" t="s">
        <v>421</v>
      </c>
      <c r="K1786" s="25">
        <v>68.3</v>
      </c>
      <c r="L1786" s="25">
        <v>69.5</v>
      </c>
      <c r="M1786" s="25" t="s">
        <v>421</v>
      </c>
      <c r="N1786" s="25">
        <v>73.3</v>
      </c>
      <c r="O1786" s="25">
        <v>87.2</v>
      </c>
      <c r="P1786" s="25">
        <v>71</v>
      </c>
      <c r="Q1786" s="25">
        <v>87.8</v>
      </c>
      <c r="R1786" s="25">
        <v>50</v>
      </c>
      <c r="S1786" s="25">
        <v>40</v>
      </c>
    </row>
    <row r="1787" spans="1:19" x14ac:dyDescent="0.25">
      <c r="A1787" s="25" t="s">
        <v>225</v>
      </c>
      <c r="B1787" s="25" t="str">
        <f>VLOOKUP(A1787,'Cód dos países'!$A$3:$C$199,2,FALSE)</f>
        <v>NPL</v>
      </c>
      <c r="C1787" s="25">
        <f>VLOOKUP(A1787,'Cód dos países'!$A$3:$C$199,3,FALSE)</f>
        <v>126</v>
      </c>
      <c r="D1787" s="25">
        <v>2009</v>
      </c>
      <c r="E1787">
        <f t="shared" si="54"/>
        <v>1262009</v>
      </c>
      <c r="F1787" s="25">
        <v>52.7</v>
      </c>
      <c r="G1787" s="25">
        <v>35</v>
      </c>
      <c r="H1787" s="25">
        <f t="shared" si="55"/>
        <v>0.35</v>
      </c>
      <c r="I1787" s="25">
        <v>27</v>
      </c>
      <c r="J1787" s="25" t="s">
        <v>421</v>
      </c>
      <c r="K1787" s="25">
        <v>86.6</v>
      </c>
      <c r="L1787" s="25">
        <v>92.3</v>
      </c>
      <c r="M1787" s="25" t="s">
        <v>421</v>
      </c>
      <c r="N1787" s="25">
        <v>59.4</v>
      </c>
      <c r="O1787" s="25">
        <v>44.7</v>
      </c>
      <c r="P1787" s="25">
        <v>77.8</v>
      </c>
      <c r="Q1787" s="25">
        <v>58.8</v>
      </c>
      <c r="R1787" s="25">
        <v>15</v>
      </c>
      <c r="S1787" s="25">
        <v>30</v>
      </c>
    </row>
    <row r="1788" spans="1:19" x14ac:dyDescent="0.25">
      <c r="A1788" s="25" t="s">
        <v>221</v>
      </c>
      <c r="B1788" s="25" t="str">
        <f>VLOOKUP(A1788,'Cód dos países'!$A$3:$C$199,2,FALSE)</f>
        <v>NLD</v>
      </c>
      <c r="C1788" s="25">
        <f>VLOOKUP(A1788,'Cód dos países'!$A$3:$C$199,3,FALSE)</f>
        <v>127</v>
      </c>
      <c r="D1788" s="25">
        <v>2009</v>
      </c>
      <c r="E1788">
        <f t="shared" si="54"/>
        <v>1272009</v>
      </c>
      <c r="F1788" s="25">
        <v>75</v>
      </c>
      <c r="G1788" s="25">
        <v>90</v>
      </c>
      <c r="H1788" s="25">
        <f t="shared" si="55"/>
        <v>0.9</v>
      </c>
      <c r="I1788" s="25">
        <v>89</v>
      </c>
      <c r="J1788" s="25" t="s">
        <v>421</v>
      </c>
      <c r="K1788" s="25">
        <v>52</v>
      </c>
      <c r="L1788" s="25">
        <v>38.4</v>
      </c>
      <c r="M1788" s="25" t="s">
        <v>421</v>
      </c>
      <c r="N1788" s="25">
        <v>82.6</v>
      </c>
      <c r="O1788" s="25">
        <v>59.1</v>
      </c>
      <c r="P1788" s="25">
        <v>81</v>
      </c>
      <c r="Q1788" s="25">
        <v>87.5</v>
      </c>
      <c r="R1788" s="25">
        <v>90</v>
      </c>
      <c r="S1788" s="25">
        <v>80</v>
      </c>
    </row>
    <row r="1789" spans="1:19" x14ac:dyDescent="0.25">
      <c r="A1789" s="25" t="s">
        <v>227</v>
      </c>
      <c r="B1789" s="25" t="str">
        <f>VLOOKUP(A1789,'Cód dos países'!$A$3:$C$199,2,FALSE)</f>
        <v>NZL</v>
      </c>
      <c r="C1789" s="25">
        <f>VLOOKUP(A1789,'Cód dos países'!$A$3:$C$199,3,FALSE)</f>
        <v>128</v>
      </c>
      <c r="D1789" s="25">
        <v>2009</v>
      </c>
      <c r="E1789">
        <f t="shared" si="54"/>
        <v>1282009</v>
      </c>
      <c r="F1789" s="25">
        <v>82.1</v>
      </c>
      <c r="G1789" s="25">
        <v>95</v>
      </c>
      <c r="H1789" s="25">
        <f t="shared" si="55"/>
        <v>0.95</v>
      </c>
      <c r="I1789" s="25">
        <v>93</v>
      </c>
      <c r="J1789" s="25" t="s">
        <v>421</v>
      </c>
      <c r="K1789" s="25">
        <v>63.6</v>
      </c>
      <c r="L1789" s="25">
        <v>51.3</v>
      </c>
      <c r="M1789" s="25" t="s">
        <v>421</v>
      </c>
      <c r="N1789" s="25">
        <v>99.9</v>
      </c>
      <c r="O1789" s="25">
        <v>88.8</v>
      </c>
      <c r="P1789" s="25">
        <v>83.1</v>
      </c>
      <c r="Q1789" s="25">
        <v>86</v>
      </c>
      <c r="R1789" s="25">
        <v>80</v>
      </c>
      <c r="S1789" s="25">
        <v>80</v>
      </c>
    </row>
    <row r="1790" spans="1:19" x14ac:dyDescent="0.25">
      <c r="A1790" s="25" t="s">
        <v>219</v>
      </c>
      <c r="B1790" s="25" t="str">
        <f>VLOOKUP(A1790,'Cód dos países'!$A$3:$C$199,2,FALSE)</f>
        <v>NIC</v>
      </c>
      <c r="C1790" s="25">
        <f>VLOOKUP(A1790,'Cód dos países'!$A$3:$C$199,3,FALSE)</f>
        <v>129</v>
      </c>
      <c r="D1790" s="25">
        <v>2009</v>
      </c>
      <c r="E1790">
        <f t="shared" si="54"/>
        <v>1292009</v>
      </c>
      <c r="F1790" s="25">
        <v>58.3</v>
      </c>
      <c r="G1790" s="25">
        <v>25</v>
      </c>
      <c r="H1790" s="25">
        <f t="shared" si="55"/>
        <v>0.25</v>
      </c>
      <c r="I1790" s="25">
        <v>25</v>
      </c>
      <c r="J1790" s="25" t="s">
        <v>421</v>
      </c>
      <c r="K1790" s="25">
        <v>78.400000000000006</v>
      </c>
      <c r="L1790" s="25">
        <v>78.5</v>
      </c>
      <c r="M1790" s="25" t="s">
        <v>421</v>
      </c>
      <c r="N1790" s="25">
        <v>55.7</v>
      </c>
      <c r="O1790" s="25">
        <v>68.3</v>
      </c>
      <c r="P1790" s="25">
        <v>64.099999999999994</v>
      </c>
      <c r="Q1790" s="25">
        <v>82.8</v>
      </c>
      <c r="R1790" s="25">
        <v>55</v>
      </c>
      <c r="S1790" s="25">
        <v>50</v>
      </c>
    </row>
    <row r="1791" spans="1:19" x14ac:dyDescent="0.25">
      <c r="A1791" s="25" t="s">
        <v>215</v>
      </c>
      <c r="B1791" s="25" t="str">
        <f>VLOOKUP(A1791,'Cód dos países'!$A$3:$C$199,2,FALSE)</f>
        <v>NER</v>
      </c>
      <c r="C1791" s="25">
        <f>VLOOKUP(A1791,'Cód dos países'!$A$3:$C$199,3,FALSE)</f>
        <v>130</v>
      </c>
      <c r="D1791" s="25">
        <v>2009</v>
      </c>
      <c r="E1791">
        <f t="shared" si="54"/>
        <v>1302009</v>
      </c>
      <c r="F1791" s="25">
        <v>52.9</v>
      </c>
      <c r="G1791" s="25">
        <v>30</v>
      </c>
      <c r="H1791" s="25">
        <f t="shared" si="55"/>
        <v>0.3</v>
      </c>
      <c r="I1791" s="25">
        <v>28</v>
      </c>
      <c r="J1791" s="25" t="s">
        <v>421</v>
      </c>
      <c r="K1791" s="25">
        <v>65.099999999999994</v>
      </c>
      <c r="L1791" s="25">
        <v>85.1</v>
      </c>
      <c r="M1791" s="25" t="s">
        <v>421</v>
      </c>
      <c r="N1791" s="25">
        <v>37.200000000000003</v>
      </c>
      <c r="O1791" s="25">
        <v>40.700000000000003</v>
      </c>
      <c r="P1791" s="25">
        <v>77.599999999999994</v>
      </c>
      <c r="Q1791" s="25">
        <v>75.7</v>
      </c>
      <c r="R1791" s="25">
        <v>50</v>
      </c>
      <c r="S1791" s="25">
        <v>40</v>
      </c>
    </row>
    <row r="1792" spans="1:19" x14ac:dyDescent="0.25">
      <c r="A1792" s="25" t="s">
        <v>217</v>
      </c>
      <c r="B1792" s="25" t="str">
        <f>VLOOKUP(A1792,'Cód dos países'!$A$3:$C$199,2,FALSE)</f>
        <v>NGA</v>
      </c>
      <c r="C1792" s="25">
        <f>VLOOKUP(A1792,'Cód dos países'!$A$3:$C$199,3,FALSE)</f>
        <v>131</v>
      </c>
      <c r="D1792" s="25">
        <v>2009</v>
      </c>
      <c r="E1792">
        <f t="shared" si="54"/>
        <v>1312009</v>
      </c>
      <c r="F1792" s="25">
        <v>56.8</v>
      </c>
      <c r="G1792" s="25">
        <v>30</v>
      </c>
      <c r="H1792" s="25">
        <f t="shared" si="55"/>
        <v>0.3</v>
      </c>
      <c r="I1792" s="25">
        <v>27</v>
      </c>
      <c r="J1792" s="25" t="s">
        <v>421</v>
      </c>
      <c r="K1792" s="25">
        <v>84.4</v>
      </c>
      <c r="L1792" s="25">
        <v>64.7</v>
      </c>
      <c r="M1792" s="25" t="s">
        <v>421</v>
      </c>
      <c r="N1792" s="25">
        <v>53.2</v>
      </c>
      <c r="O1792" s="25">
        <v>85.7</v>
      </c>
      <c r="P1792" s="25">
        <v>75.400000000000006</v>
      </c>
      <c r="Q1792" s="25">
        <v>67.2</v>
      </c>
      <c r="R1792" s="25">
        <v>40</v>
      </c>
      <c r="S1792" s="25">
        <v>40</v>
      </c>
    </row>
    <row r="1793" spans="1:19" x14ac:dyDescent="0.25">
      <c r="A1793" s="25" t="s">
        <v>431</v>
      </c>
      <c r="B1793" s="25" t="str">
        <f>VLOOKUP(A1793,'Cód dos países'!$A$3:$C$199,2,FALSE)</f>
        <v>PRK</v>
      </c>
      <c r="C1793" s="25">
        <f>VLOOKUP(A1793,'Cód dos países'!$A$3:$C$199,3,FALSE)</f>
        <v>91</v>
      </c>
      <c r="D1793" s="25">
        <v>2009</v>
      </c>
      <c r="E1793">
        <f t="shared" si="54"/>
        <v>912009</v>
      </c>
      <c r="F1793" s="25">
        <v>1</v>
      </c>
      <c r="G1793" s="25">
        <v>5</v>
      </c>
      <c r="H1793" s="25">
        <f t="shared" si="55"/>
        <v>0.05</v>
      </c>
      <c r="I1793" s="25">
        <v>5</v>
      </c>
      <c r="J1793" s="25" t="s">
        <v>421</v>
      </c>
      <c r="K1793" s="25">
        <v>0</v>
      </c>
      <c r="L1793" s="25">
        <v>0</v>
      </c>
      <c r="M1793" s="25" t="s">
        <v>421</v>
      </c>
      <c r="N1793" s="25">
        <v>0</v>
      </c>
      <c r="O1793" s="25">
        <v>0</v>
      </c>
      <c r="P1793" s="25">
        <v>0</v>
      </c>
      <c r="Q1793" s="25">
        <v>0</v>
      </c>
      <c r="R1793" s="25">
        <v>0</v>
      </c>
      <c r="S1793" s="25">
        <v>0</v>
      </c>
    </row>
    <row r="1794" spans="1:19" x14ac:dyDescent="0.25">
      <c r="A1794" s="25" t="s">
        <v>223</v>
      </c>
      <c r="B1794" s="25" t="str">
        <f>VLOOKUP(A1794,'Cód dos países'!$A$3:$C$199,2,FALSE)</f>
        <v>NOR</v>
      </c>
      <c r="C1794" s="25">
        <f>VLOOKUP(A1794,'Cód dos países'!$A$3:$C$199,3,FALSE)</f>
        <v>132</v>
      </c>
      <c r="D1794" s="25">
        <v>2009</v>
      </c>
      <c r="E1794">
        <f t="shared" si="54"/>
        <v>1322009</v>
      </c>
      <c r="F1794" s="25">
        <v>69.400000000000006</v>
      </c>
      <c r="G1794" s="25">
        <v>90</v>
      </c>
      <c r="H1794" s="25">
        <f t="shared" si="55"/>
        <v>0.9</v>
      </c>
      <c r="I1794" s="25">
        <v>79</v>
      </c>
      <c r="J1794" s="25" t="s">
        <v>421</v>
      </c>
      <c r="K1794" s="25">
        <v>50.5</v>
      </c>
      <c r="L1794" s="25">
        <v>49.8</v>
      </c>
      <c r="M1794" s="25" t="s">
        <v>421</v>
      </c>
      <c r="N1794" s="25">
        <v>88.8</v>
      </c>
      <c r="O1794" s="25">
        <v>47.1</v>
      </c>
      <c r="P1794" s="25">
        <v>74.2</v>
      </c>
      <c r="Q1794" s="25">
        <v>89.2</v>
      </c>
      <c r="R1794" s="25">
        <v>65</v>
      </c>
      <c r="S1794" s="25">
        <v>60</v>
      </c>
    </row>
    <row r="1795" spans="1:19" x14ac:dyDescent="0.25">
      <c r="A1795" s="25" t="s">
        <v>229</v>
      </c>
      <c r="B1795" s="25" t="str">
        <f>VLOOKUP(A1795,'Cód dos países'!$A$3:$C$199,2,FALSE)</f>
        <v>OMN</v>
      </c>
      <c r="C1795" s="25">
        <f>VLOOKUP(A1795,'Cód dos países'!$A$3:$C$199,3,FALSE)</f>
        <v>133</v>
      </c>
      <c r="D1795" s="25">
        <v>2009</v>
      </c>
      <c r="E1795">
        <f t="shared" si="54"/>
        <v>1332009</v>
      </c>
      <c r="F1795" s="25">
        <v>67.7</v>
      </c>
      <c r="G1795" s="25">
        <v>50</v>
      </c>
      <c r="H1795" s="25">
        <f t="shared" si="55"/>
        <v>0.5</v>
      </c>
      <c r="I1795" s="25">
        <v>55</v>
      </c>
      <c r="J1795" s="25" t="s">
        <v>421</v>
      </c>
      <c r="K1795" s="25">
        <v>98.5</v>
      </c>
      <c r="L1795" s="25">
        <v>57.4</v>
      </c>
      <c r="M1795" s="25" t="s">
        <v>421</v>
      </c>
      <c r="N1795" s="25">
        <v>66.900000000000006</v>
      </c>
      <c r="O1795" s="25">
        <v>86.4</v>
      </c>
      <c r="P1795" s="25">
        <v>64.8</v>
      </c>
      <c r="Q1795" s="25">
        <v>83.4</v>
      </c>
      <c r="R1795" s="25">
        <v>55</v>
      </c>
      <c r="S1795" s="25">
        <v>60</v>
      </c>
    </row>
    <row r="1796" spans="1:19" x14ac:dyDescent="0.25">
      <c r="A1796" s="25" t="s">
        <v>231</v>
      </c>
      <c r="B1796" s="25" t="str">
        <f>VLOOKUP(A1796,'Cód dos países'!$A$3:$C$199,2,FALSE)</f>
        <v>PAK</v>
      </c>
      <c r="C1796" s="25">
        <f>VLOOKUP(A1796,'Cód dos países'!$A$3:$C$199,3,FALSE)</f>
        <v>134</v>
      </c>
      <c r="D1796" s="25">
        <v>2009</v>
      </c>
      <c r="E1796">
        <f t="shared" si="54"/>
        <v>1342009</v>
      </c>
      <c r="F1796" s="25">
        <v>55.2</v>
      </c>
      <c r="G1796" s="25">
        <v>30</v>
      </c>
      <c r="H1796" s="25">
        <f t="shared" si="55"/>
        <v>0.3</v>
      </c>
      <c r="I1796" s="25">
        <v>25</v>
      </c>
      <c r="J1796" s="25" t="s">
        <v>421</v>
      </c>
      <c r="K1796" s="25">
        <v>80.5</v>
      </c>
      <c r="L1796" s="25">
        <v>88.8</v>
      </c>
      <c r="M1796" s="25" t="s">
        <v>421</v>
      </c>
      <c r="N1796" s="25">
        <v>71.7</v>
      </c>
      <c r="O1796" s="25">
        <v>49.8</v>
      </c>
      <c r="P1796" s="25">
        <v>69.400000000000006</v>
      </c>
      <c r="Q1796" s="25">
        <v>67</v>
      </c>
      <c r="R1796" s="25">
        <v>30</v>
      </c>
      <c r="S1796" s="25">
        <v>40</v>
      </c>
    </row>
    <row r="1797" spans="1:19" x14ac:dyDescent="0.25">
      <c r="A1797" s="25" t="s">
        <v>233</v>
      </c>
      <c r="B1797" s="25" t="str">
        <f>VLOOKUP(A1797,'Cód dos países'!$A$3:$C$199,2,FALSE)</f>
        <v>PAN</v>
      </c>
      <c r="C1797" s="25">
        <f>VLOOKUP(A1797,'Cód dos países'!$A$3:$C$199,3,FALSE)</f>
        <v>136</v>
      </c>
      <c r="D1797" s="25">
        <v>2009</v>
      </c>
      <c r="E1797">
        <f t="shared" ref="E1797:E1860" si="56">C1797*10000+D1797</f>
        <v>1362009</v>
      </c>
      <c r="F1797" s="25">
        <v>64.8</v>
      </c>
      <c r="G1797" s="25">
        <v>40</v>
      </c>
      <c r="H1797" s="25">
        <f t="shared" ref="H1797:H1860" si="57">IF(G1797="","",(G1797/100))</f>
        <v>0.4</v>
      </c>
      <c r="I1797" s="25">
        <v>34</v>
      </c>
      <c r="J1797" s="25" t="s">
        <v>421</v>
      </c>
      <c r="K1797" s="25">
        <v>82.6</v>
      </c>
      <c r="L1797" s="25">
        <v>90</v>
      </c>
      <c r="M1797" s="25" t="s">
        <v>421</v>
      </c>
      <c r="N1797" s="25">
        <v>75.900000000000006</v>
      </c>
      <c r="O1797" s="25">
        <v>41.3</v>
      </c>
      <c r="P1797" s="25">
        <v>73.2</v>
      </c>
      <c r="Q1797" s="25">
        <v>75.8</v>
      </c>
      <c r="R1797" s="25">
        <v>65</v>
      </c>
      <c r="S1797" s="25">
        <v>70</v>
      </c>
    </row>
    <row r="1798" spans="1:19" x14ac:dyDescent="0.25">
      <c r="A1798" s="25" t="s">
        <v>239</v>
      </c>
      <c r="B1798" s="25" t="str">
        <f>VLOOKUP(A1798,'Cód dos países'!$A$3:$C$199,2,FALSE)</f>
        <v>PNG</v>
      </c>
      <c r="C1798" s="25">
        <f>VLOOKUP(A1798,'Cód dos países'!$A$3:$C$199,3,FALSE)</f>
        <v>137</v>
      </c>
      <c r="D1798" s="25">
        <v>2009</v>
      </c>
      <c r="E1798">
        <f t="shared" si="56"/>
        <v>1372009</v>
      </c>
      <c r="F1798" s="25">
        <v>53.5</v>
      </c>
      <c r="G1798" s="25">
        <v>20</v>
      </c>
      <c r="H1798" s="25">
        <f t="shared" si="57"/>
        <v>0.2</v>
      </c>
      <c r="I1798" s="25">
        <v>20</v>
      </c>
      <c r="J1798" s="25" t="s">
        <v>421</v>
      </c>
      <c r="K1798" s="25">
        <v>65</v>
      </c>
      <c r="L1798" s="25">
        <v>63.3</v>
      </c>
      <c r="M1798" s="25" t="s">
        <v>421</v>
      </c>
      <c r="N1798" s="25">
        <v>59.1</v>
      </c>
      <c r="O1798" s="25">
        <v>83.3</v>
      </c>
      <c r="P1798" s="25">
        <v>72.599999999999994</v>
      </c>
      <c r="Q1798" s="25">
        <v>86.2</v>
      </c>
      <c r="R1798" s="25">
        <v>35</v>
      </c>
      <c r="S1798" s="25">
        <v>30</v>
      </c>
    </row>
    <row r="1799" spans="1:19" x14ac:dyDescent="0.25">
      <c r="A1799" s="25" t="s">
        <v>246</v>
      </c>
      <c r="B1799" s="25" t="str">
        <f>VLOOKUP(A1799,'Cód dos países'!$A$3:$C$199,2,FALSE)</f>
        <v>PRY</v>
      </c>
      <c r="C1799" s="25">
        <f>VLOOKUP(A1799,'Cód dos países'!$A$3:$C$199,3,FALSE)</f>
        <v>138</v>
      </c>
      <c r="D1799" s="25">
        <v>2009</v>
      </c>
      <c r="E1799">
        <f t="shared" si="56"/>
        <v>1382009</v>
      </c>
      <c r="F1799" s="25">
        <v>61.3</v>
      </c>
      <c r="G1799" s="25">
        <v>30</v>
      </c>
      <c r="H1799" s="25">
        <f t="shared" si="57"/>
        <v>0.3</v>
      </c>
      <c r="I1799" s="25">
        <v>24</v>
      </c>
      <c r="J1799" s="25" t="s">
        <v>421</v>
      </c>
      <c r="K1799" s="25">
        <v>96.6</v>
      </c>
      <c r="L1799" s="25">
        <v>91.7</v>
      </c>
      <c r="M1799" s="25" t="s">
        <v>421</v>
      </c>
      <c r="N1799" s="25">
        <v>60.9</v>
      </c>
      <c r="O1799" s="25">
        <v>26.1</v>
      </c>
      <c r="P1799" s="25">
        <v>75.400000000000006</v>
      </c>
      <c r="Q1799" s="25">
        <v>83.5</v>
      </c>
      <c r="R1799" s="25">
        <v>65</v>
      </c>
      <c r="S1799" s="25">
        <v>60</v>
      </c>
    </row>
    <row r="1800" spans="1:19" x14ac:dyDescent="0.25">
      <c r="A1800" s="25" t="s">
        <v>235</v>
      </c>
      <c r="B1800" s="25" t="str">
        <f>VLOOKUP(A1800,'Cód dos países'!$A$3:$C$199,2,FALSE)</f>
        <v>PER</v>
      </c>
      <c r="C1800" s="25">
        <f>VLOOKUP(A1800,'Cód dos países'!$A$3:$C$199,3,FALSE)</f>
        <v>139</v>
      </c>
      <c r="D1800" s="25">
        <v>2009</v>
      </c>
      <c r="E1800">
        <f t="shared" si="56"/>
        <v>1392009</v>
      </c>
      <c r="F1800" s="25">
        <v>67.599999999999994</v>
      </c>
      <c r="G1800" s="25">
        <v>40</v>
      </c>
      <c r="H1800" s="25">
        <f t="shared" si="57"/>
        <v>0.4</v>
      </c>
      <c r="I1800" s="25">
        <v>36</v>
      </c>
      <c r="J1800" s="25" t="s">
        <v>421</v>
      </c>
      <c r="K1800" s="25">
        <v>79.5</v>
      </c>
      <c r="L1800" s="25">
        <v>92.3</v>
      </c>
      <c r="M1800" s="25" t="s">
        <v>421</v>
      </c>
      <c r="N1800" s="25">
        <v>65.8</v>
      </c>
      <c r="O1800" s="25">
        <v>66.099999999999994</v>
      </c>
      <c r="P1800" s="25">
        <v>81.599999999999994</v>
      </c>
      <c r="Q1800" s="25">
        <v>85</v>
      </c>
      <c r="R1800" s="25">
        <v>70</v>
      </c>
      <c r="S1800" s="25">
        <v>60</v>
      </c>
    </row>
    <row r="1801" spans="1:19" x14ac:dyDescent="0.25">
      <c r="A1801" s="25" t="s">
        <v>237</v>
      </c>
      <c r="B1801" s="25" t="str">
        <f>VLOOKUP(A1801,'Cód dos países'!$A$3:$C$199,2,FALSE)</f>
        <v>PHL</v>
      </c>
      <c r="C1801" s="25">
        <f>VLOOKUP(A1801,'Cód dos países'!$A$3:$C$199,3,FALSE)</f>
        <v>140</v>
      </c>
      <c r="D1801" s="25">
        <v>2009</v>
      </c>
      <c r="E1801">
        <f t="shared" si="56"/>
        <v>1402009</v>
      </c>
      <c r="F1801" s="25">
        <v>56.3</v>
      </c>
      <c r="G1801" s="25">
        <v>30</v>
      </c>
      <c r="H1801" s="25">
        <f t="shared" si="57"/>
        <v>0.3</v>
      </c>
      <c r="I1801" s="25">
        <v>23</v>
      </c>
      <c r="J1801" s="25" t="s">
        <v>421</v>
      </c>
      <c r="K1801" s="25">
        <v>78.8</v>
      </c>
      <c r="L1801" s="25">
        <v>91.2</v>
      </c>
      <c r="M1801" s="25" t="s">
        <v>421</v>
      </c>
      <c r="N1801" s="25">
        <v>48.1</v>
      </c>
      <c r="O1801" s="25">
        <v>51.9</v>
      </c>
      <c r="P1801" s="25">
        <v>72.7</v>
      </c>
      <c r="Q1801" s="25">
        <v>77.8</v>
      </c>
      <c r="R1801" s="25">
        <v>40</v>
      </c>
      <c r="S1801" s="25">
        <v>50</v>
      </c>
    </row>
    <row r="1802" spans="1:19" x14ac:dyDescent="0.25">
      <c r="A1802" s="25" t="s">
        <v>241</v>
      </c>
      <c r="B1802" s="25" t="str">
        <f>VLOOKUP(A1802,'Cód dos países'!$A$3:$C$199,2,FALSE)</f>
        <v>POL</v>
      </c>
      <c r="C1802" s="25">
        <f>VLOOKUP(A1802,'Cód dos países'!$A$3:$C$199,3,FALSE)</f>
        <v>141</v>
      </c>
      <c r="D1802" s="25">
        <v>2009</v>
      </c>
      <c r="E1802">
        <f t="shared" si="56"/>
        <v>1412009</v>
      </c>
      <c r="F1802" s="25">
        <v>63.2</v>
      </c>
      <c r="G1802" s="25">
        <v>55</v>
      </c>
      <c r="H1802" s="25">
        <f t="shared" si="57"/>
        <v>0.55000000000000004</v>
      </c>
      <c r="I1802" s="25">
        <v>46</v>
      </c>
      <c r="J1802" s="25" t="s">
        <v>421</v>
      </c>
      <c r="K1802" s="25">
        <v>74.900000000000006</v>
      </c>
      <c r="L1802" s="25">
        <v>46.8</v>
      </c>
      <c r="M1802" s="25" t="s">
        <v>421</v>
      </c>
      <c r="N1802" s="25">
        <v>62.2</v>
      </c>
      <c r="O1802" s="25">
        <v>61.5</v>
      </c>
      <c r="P1802" s="25">
        <v>78.099999999999994</v>
      </c>
      <c r="Q1802" s="25">
        <v>87.5</v>
      </c>
      <c r="R1802" s="25">
        <v>60</v>
      </c>
      <c r="S1802" s="25">
        <v>60</v>
      </c>
    </row>
    <row r="1803" spans="1:19" x14ac:dyDescent="0.25">
      <c r="A1803" s="25" t="s">
        <v>244</v>
      </c>
      <c r="B1803" s="25" t="str">
        <f>VLOOKUP(A1803,'Cód dos países'!$A$3:$C$199,2,FALSE)</f>
        <v>PRT</v>
      </c>
      <c r="C1803" s="25">
        <f>VLOOKUP(A1803,'Cód dos países'!$A$3:$C$199,3,FALSE)</f>
        <v>142</v>
      </c>
      <c r="D1803" s="25">
        <v>2009</v>
      </c>
      <c r="E1803">
        <f t="shared" si="56"/>
        <v>1422009</v>
      </c>
      <c r="F1803" s="25">
        <v>64.400000000000006</v>
      </c>
      <c r="G1803" s="25">
        <v>70</v>
      </c>
      <c r="H1803" s="25">
        <f t="shared" si="57"/>
        <v>0.7</v>
      </c>
      <c r="I1803" s="25">
        <v>61</v>
      </c>
      <c r="J1803" s="25" t="s">
        <v>421</v>
      </c>
      <c r="K1803" s="25">
        <v>61</v>
      </c>
      <c r="L1803" s="25">
        <v>37.1</v>
      </c>
      <c r="M1803" s="25" t="s">
        <v>421</v>
      </c>
      <c r="N1803" s="25">
        <v>80.5</v>
      </c>
      <c r="O1803" s="25">
        <v>37</v>
      </c>
      <c r="P1803" s="25">
        <v>79.7</v>
      </c>
      <c r="Q1803" s="25">
        <v>87.5</v>
      </c>
      <c r="R1803" s="25">
        <v>70</v>
      </c>
      <c r="S1803" s="25">
        <v>60</v>
      </c>
    </row>
    <row r="1804" spans="1:19" x14ac:dyDescent="0.25">
      <c r="A1804" s="25" t="s">
        <v>248</v>
      </c>
      <c r="B1804" s="25" t="str">
        <f>VLOOKUP(A1804,'Cód dos países'!$A$3:$C$199,2,FALSE)</f>
        <v>QAT</v>
      </c>
      <c r="C1804" s="25">
        <f>VLOOKUP(A1804,'Cód dos países'!$A$3:$C$199,3,FALSE)</f>
        <v>143</v>
      </c>
      <c r="D1804" s="25">
        <v>2009</v>
      </c>
      <c r="E1804">
        <f t="shared" si="56"/>
        <v>1432009</v>
      </c>
      <c r="F1804" s="25">
        <v>69</v>
      </c>
      <c r="G1804" s="25">
        <v>65</v>
      </c>
      <c r="H1804" s="25">
        <f t="shared" si="57"/>
        <v>0.65</v>
      </c>
      <c r="I1804" s="25">
        <v>65</v>
      </c>
      <c r="J1804" s="25" t="s">
        <v>421</v>
      </c>
      <c r="K1804" s="25">
        <v>99.9</v>
      </c>
      <c r="L1804" s="25">
        <v>73.7</v>
      </c>
      <c r="M1804" s="25" t="s">
        <v>421</v>
      </c>
      <c r="N1804" s="25">
        <v>73.7</v>
      </c>
      <c r="O1804" s="25">
        <v>69.099999999999994</v>
      </c>
      <c r="P1804" s="25">
        <v>65.900000000000006</v>
      </c>
      <c r="Q1804" s="25">
        <v>82.2</v>
      </c>
      <c r="R1804" s="25">
        <v>45</v>
      </c>
      <c r="S1804" s="25">
        <v>50</v>
      </c>
    </row>
    <row r="1805" spans="1:19" x14ac:dyDescent="0.25">
      <c r="A1805" s="25" t="s">
        <v>334</v>
      </c>
      <c r="B1805" s="25" t="str">
        <f>VLOOKUP(A1805,'Cód dos países'!$A$3:$C$199,2,FALSE)</f>
        <v>COG</v>
      </c>
      <c r="C1805" s="25">
        <f>VLOOKUP(A1805,'Cód dos países'!$A$3:$C$199,3,FALSE)</f>
        <v>39</v>
      </c>
      <c r="D1805" s="25">
        <v>2009</v>
      </c>
      <c r="E1805">
        <f t="shared" si="56"/>
        <v>392009</v>
      </c>
      <c r="F1805" s="25">
        <v>43.2</v>
      </c>
      <c r="G1805" s="25">
        <v>10</v>
      </c>
      <c r="H1805" s="25">
        <f t="shared" si="57"/>
        <v>0.1</v>
      </c>
      <c r="I1805" s="25">
        <v>19</v>
      </c>
      <c r="J1805" s="25" t="s">
        <v>421</v>
      </c>
      <c r="K1805" s="25">
        <v>60.3</v>
      </c>
      <c r="L1805" s="25">
        <v>69.3</v>
      </c>
      <c r="M1805" s="25" t="s">
        <v>421</v>
      </c>
      <c r="N1805" s="25">
        <v>48.7</v>
      </c>
      <c r="O1805" s="25">
        <v>48.1</v>
      </c>
      <c r="P1805" s="25">
        <v>70.8</v>
      </c>
      <c r="Q1805" s="25">
        <v>61</v>
      </c>
      <c r="R1805" s="25">
        <v>15</v>
      </c>
      <c r="S1805" s="25">
        <v>30</v>
      </c>
    </row>
    <row r="1806" spans="1:19" x14ac:dyDescent="0.25">
      <c r="A1806" s="25" t="s">
        <v>250</v>
      </c>
      <c r="B1806" s="25" t="str">
        <f>VLOOKUP(A1806,'Cód dos países'!$A$3:$C$199,2,FALSE)</f>
        <v>ROM</v>
      </c>
      <c r="C1806" s="25">
        <f>VLOOKUP(A1806,'Cód dos países'!$A$3:$C$199,3,FALSE)</f>
        <v>144</v>
      </c>
      <c r="D1806" s="25">
        <v>2009</v>
      </c>
      <c r="E1806">
        <f t="shared" si="56"/>
        <v>1442009</v>
      </c>
      <c r="F1806" s="25">
        <v>64.2</v>
      </c>
      <c r="G1806" s="25">
        <v>40</v>
      </c>
      <c r="H1806" s="25">
        <f t="shared" si="57"/>
        <v>0.4</v>
      </c>
      <c r="I1806" s="25">
        <v>38</v>
      </c>
      <c r="J1806" s="25" t="s">
        <v>421</v>
      </c>
      <c r="K1806" s="25">
        <v>85.8</v>
      </c>
      <c r="L1806" s="25">
        <v>59.8</v>
      </c>
      <c r="M1806" s="25" t="s">
        <v>421</v>
      </c>
      <c r="N1806" s="25">
        <v>72.5</v>
      </c>
      <c r="O1806" s="25">
        <v>60.4</v>
      </c>
      <c r="P1806" s="25">
        <v>73.3</v>
      </c>
      <c r="Q1806" s="25">
        <v>87.5</v>
      </c>
      <c r="R1806" s="25">
        <v>75</v>
      </c>
      <c r="S1806" s="25">
        <v>50</v>
      </c>
    </row>
    <row r="1807" spans="1:19" x14ac:dyDescent="0.25">
      <c r="A1807" s="25" t="s">
        <v>251</v>
      </c>
      <c r="B1807" s="25" t="str">
        <f>VLOOKUP(A1807,'Cód dos países'!$A$3:$C$199,2,FALSE)</f>
        <v>RUS</v>
      </c>
      <c r="C1807" s="25">
        <f>VLOOKUP(A1807,'Cód dos países'!$A$3:$C$199,3,FALSE)</f>
        <v>145</v>
      </c>
      <c r="D1807" s="25">
        <v>2009</v>
      </c>
      <c r="E1807">
        <f t="shared" si="56"/>
        <v>1452009</v>
      </c>
      <c r="F1807" s="25">
        <v>50.3</v>
      </c>
      <c r="G1807" s="25">
        <v>25</v>
      </c>
      <c r="H1807" s="25">
        <f t="shared" si="57"/>
        <v>0.25</v>
      </c>
      <c r="I1807" s="25">
        <v>21</v>
      </c>
      <c r="J1807" s="25" t="s">
        <v>421</v>
      </c>
      <c r="K1807" s="25">
        <v>82.3</v>
      </c>
      <c r="L1807" s="25">
        <v>66.5</v>
      </c>
      <c r="M1807" s="25" t="s">
        <v>421</v>
      </c>
      <c r="N1807" s="25">
        <v>52.2</v>
      </c>
      <c r="O1807" s="25">
        <v>59.6</v>
      </c>
      <c r="P1807" s="25">
        <v>62.6</v>
      </c>
      <c r="Q1807" s="25">
        <v>68.400000000000006</v>
      </c>
      <c r="R1807" s="25">
        <v>25</v>
      </c>
      <c r="S1807" s="25">
        <v>40</v>
      </c>
    </row>
    <row r="1808" spans="1:19" x14ac:dyDescent="0.25">
      <c r="A1808" s="25" t="s">
        <v>253</v>
      </c>
      <c r="B1808" s="25" t="str">
        <f>VLOOKUP(A1808,'Cód dos países'!$A$3:$C$199,2,FALSE)</f>
        <v>RWA</v>
      </c>
      <c r="C1808" s="25">
        <f>VLOOKUP(A1808,'Cód dos países'!$A$3:$C$199,3,FALSE)</f>
        <v>146</v>
      </c>
      <c r="D1808" s="25">
        <v>2009</v>
      </c>
      <c r="E1808">
        <f t="shared" si="56"/>
        <v>1462009</v>
      </c>
      <c r="F1808" s="25">
        <v>59.1</v>
      </c>
      <c r="G1808" s="25">
        <v>30</v>
      </c>
      <c r="H1808" s="25">
        <f t="shared" si="57"/>
        <v>0.3</v>
      </c>
      <c r="I1808" s="25">
        <v>30</v>
      </c>
      <c r="J1808" s="25" t="s">
        <v>421</v>
      </c>
      <c r="K1808" s="25">
        <v>77.099999999999994</v>
      </c>
      <c r="L1808" s="25">
        <v>75.599999999999994</v>
      </c>
      <c r="M1808" s="25" t="s">
        <v>421</v>
      </c>
      <c r="N1808" s="25">
        <v>74.5</v>
      </c>
      <c r="O1808" s="25">
        <v>89.2</v>
      </c>
      <c r="P1808" s="25">
        <v>66.900000000000006</v>
      </c>
      <c r="Q1808" s="25">
        <v>67.400000000000006</v>
      </c>
      <c r="R1808" s="25">
        <v>40</v>
      </c>
      <c r="S1808" s="25">
        <v>40</v>
      </c>
    </row>
    <row r="1809" spans="1:19" x14ac:dyDescent="0.25">
      <c r="A1809" s="25" t="s">
        <v>368</v>
      </c>
      <c r="B1809" s="25" t="str">
        <f>VLOOKUP(A1809,'Cód dos países'!$A$3:$C$199,2,FALSE)</f>
        <v>LCA</v>
      </c>
      <c r="C1809" s="25">
        <f>VLOOKUP(A1809,'Cód dos países'!$A$3:$C$199,3,FALSE)</f>
        <v>164</v>
      </c>
      <c r="D1809" s="25">
        <v>2009</v>
      </c>
      <c r="E1809">
        <f t="shared" si="56"/>
        <v>1642009</v>
      </c>
      <c r="F1809" s="25">
        <v>70.5</v>
      </c>
      <c r="G1809" s="25">
        <v>70</v>
      </c>
      <c r="H1809" s="25">
        <f t="shared" si="57"/>
        <v>0.7</v>
      </c>
      <c r="I1809" s="25">
        <v>71</v>
      </c>
      <c r="J1809" s="25" t="s">
        <v>421</v>
      </c>
      <c r="K1809" s="25">
        <v>73.2</v>
      </c>
      <c r="L1809" s="25">
        <v>71.400000000000006</v>
      </c>
      <c r="M1809" s="25" t="s">
        <v>421</v>
      </c>
      <c r="N1809" s="25">
        <v>88.4</v>
      </c>
      <c r="O1809" s="25">
        <v>84.2</v>
      </c>
      <c r="P1809" s="25">
        <v>80.099999999999994</v>
      </c>
      <c r="Q1809" s="25">
        <v>71.900000000000006</v>
      </c>
      <c r="R1809" s="25">
        <v>55</v>
      </c>
      <c r="S1809" s="25">
        <v>40</v>
      </c>
    </row>
    <row r="1810" spans="1:19" x14ac:dyDescent="0.25">
      <c r="A1810" s="25" t="s">
        <v>369</v>
      </c>
      <c r="B1810" s="25" t="str">
        <f>VLOOKUP(A1810,'Cód dos países'!$A$3:$C$199,2,FALSE)</f>
        <v>VCT</v>
      </c>
      <c r="C1810" s="25">
        <f>VLOOKUP(A1810,'Cód dos países'!$A$3:$C$199,3,FALSE)</f>
        <v>165</v>
      </c>
      <c r="D1810" s="25">
        <v>2009</v>
      </c>
      <c r="E1810">
        <f t="shared" si="56"/>
        <v>1652009</v>
      </c>
      <c r="F1810" s="25">
        <v>66.900000000000006</v>
      </c>
      <c r="G1810" s="25">
        <v>70</v>
      </c>
      <c r="H1810" s="25">
        <f t="shared" si="57"/>
        <v>0.7</v>
      </c>
      <c r="I1810" s="25">
        <v>65</v>
      </c>
      <c r="J1810" s="25" t="s">
        <v>421</v>
      </c>
      <c r="K1810" s="25">
        <v>72.5</v>
      </c>
      <c r="L1810" s="25">
        <v>64.099999999999994</v>
      </c>
      <c r="M1810" s="25" t="s">
        <v>421</v>
      </c>
      <c r="N1810" s="25">
        <v>79.900000000000006</v>
      </c>
      <c r="O1810" s="25">
        <v>77.599999999999994</v>
      </c>
      <c r="P1810" s="25">
        <v>71.3</v>
      </c>
      <c r="Q1810" s="25">
        <v>73.3</v>
      </c>
      <c r="R1810" s="25">
        <v>55</v>
      </c>
      <c r="S1810" s="25">
        <v>40</v>
      </c>
    </row>
    <row r="1811" spans="1:19" x14ac:dyDescent="0.25">
      <c r="A1811" s="25" t="s">
        <v>365</v>
      </c>
      <c r="B1811" s="25" t="str">
        <f>VLOOKUP(A1811,'Cód dos países'!$A$3:$C$199,2,FALSE)</f>
        <v>SAM</v>
      </c>
      <c r="C1811" s="25">
        <f>VLOOKUP(A1811,'Cód dos países'!$A$3:$C$199,3,FALSE)</f>
        <v>147</v>
      </c>
      <c r="D1811" s="25">
        <v>2009</v>
      </c>
      <c r="E1811">
        <f t="shared" si="56"/>
        <v>1472009</v>
      </c>
      <c r="F1811" s="25">
        <v>60.4</v>
      </c>
      <c r="G1811" s="25">
        <v>55</v>
      </c>
      <c r="H1811" s="25">
        <f t="shared" si="57"/>
        <v>0.55000000000000004</v>
      </c>
      <c r="I1811" s="25">
        <v>44</v>
      </c>
      <c r="J1811" s="25" t="s">
        <v>421</v>
      </c>
      <c r="K1811" s="25">
        <v>79.599999999999994</v>
      </c>
      <c r="L1811" s="25">
        <v>67.5</v>
      </c>
      <c r="M1811" s="25" t="s">
        <v>421</v>
      </c>
      <c r="N1811" s="25">
        <v>73.2</v>
      </c>
      <c r="O1811" s="25">
        <v>80.8</v>
      </c>
      <c r="P1811" s="25">
        <v>73.8</v>
      </c>
      <c r="Q1811" s="25">
        <v>70</v>
      </c>
      <c r="R1811" s="25">
        <v>30</v>
      </c>
      <c r="S1811" s="25">
        <v>30</v>
      </c>
    </row>
    <row r="1812" spans="1:19" x14ac:dyDescent="0.25">
      <c r="A1812" s="25" t="s">
        <v>272</v>
      </c>
      <c r="B1812" s="25" t="str">
        <f>VLOOKUP(A1812,'Cód dos países'!$A$3:$C$199,2,FALSE)</f>
        <v>STP</v>
      </c>
      <c r="C1812" s="25">
        <f>VLOOKUP(A1812,'Cód dos países'!$A$3:$C$199,3,FALSE)</f>
        <v>149</v>
      </c>
      <c r="D1812" s="25">
        <v>2009</v>
      </c>
      <c r="E1812">
        <f t="shared" si="56"/>
        <v>1492009</v>
      </c>
      <c r="F1812" s="25">
        <v>48.8</v>
      </c>
      <c r="G1812" s="25">
        <v>30</v>
      </c>
      <c r="H1812" s="25">
        <f t="shared" si="57"/>
        <v>0.3</v>
      </c>
      <c r="I1812" s="25">
        <v>27</v>
      </c>
      <c r="J1812" s="25" t="s">
        <v>421</v>
      </c>
      <c r="K1812" s="25">
        <v>87.1</v>
      </c>
      <c r="L1812" s="25">
        <v>52.5</v>
      </c>
      <c r="M1812" s="25" t="s">
        <v>421</v>
      </c>
      <c r="N1812" s="25">
        <v>43.5</v>
      </c>
      <c r="O1812" s="25">
        <v>47.6</v>
      </c>
      <c r="P1812" s="25">
        <v>59</v>
      </c>
      <c r="Q1812" s="25">
        <v>66.599999999999994</v>
      </c>
      <c r="R1812" s="25">
        <v>45</v>
      </c>
      <c r="S1812" s="25">
        <v>30</v>
      </c>
    </row>
    <row r="1813" spans="1:19" x14ac:dyDescent="0.25">
      <c r="A1813" s="25" t="s">
        <v>255</v>
      </c>
      <c r="B1813" s="25" t="str">
        <f>VLOOKUP(A1813,'Cód dos países'!$A$3:$C$199,2,FALSE)</f>
        <v>SAU</v>
      </c>
      <c r="C1813" s="25">
        <f>VLOOKUP(A1813,'Cód dos países'!$A$3:$C$199,3,FALSE)</f>
        <v>150</v>
      </c>
      <c r="D1813" s="25">
        <v>2009</v>
      </c>
      <c r="E1813">
        <f t="shared" si="56"/>
        <v>1502009</v>
      </c>
      <c r="F1813" s="25">
        <v>64.099999999999994</v>
      </c>
      <c r="G1813" s="25">
        <v>40</v>
      </c>
      <c r="H1813" s="25">
        <f t="shared" si="57"/>
        <v>0.4</v>
      </c>
      <c r="I1813" s="25">
        <v>35</v>
      </c>
      <c r="J1813" s="25" t="s">
        <v>421</v>
      </c>
      <c r="K1813" s="25">
        <v>99.6</v>
      </c>
      <c r="L1813" s="25">
        <v>68.099999999999994</v>
      </c>
      <c r="M1813" s="25" t="s">
        <v>421</v>
      </c>
      <c r="N1813" s="25">
        <v>84.6</v>
      </c>
      <c r="O1813" s="25">
        <v>74.400000000000006</v>
      </c>
      <c r="P1813" s="25">
        <v>62.3</v>
      </c>
      <c r="Q1813" s="25">
        <v>82.5</v>
      </c>
      <c r="R1813" s="25">
        <v>45</v>
      </c>
      <c r="S1813" s="25">
        <v>50</v>
      </c>
    </row>
    <row r="1814" spans="1:19" x14ac:dyDescent="0.25">
      <c r="A1814" s="25" t="s">
        <v>259</v>
      </c>
      <c r="B1814" s="25" t="str">
        <f>VLOOKUP(A1814,'Cód dos países'!$A$3:$C$199,2,FALSE)</f>
        <v>SEN</v>
      </c>
      <c r="C1814" s="25">
        <f>VLOOKUP(A1814,'Cód dos países'!$A$3:$C$199,3,FALSE)</f>
        <v>151</v>
      </c>
      <c r="D1814" s="25">
        <v>2009</v>
      </c>
      <c r="E1814">
        <f t="shared" si="56"/>
        <v>1512009</v>
      </c>
      <c r="F1814" s="25">
        <v>54.6</v>
      </c>
      <c r="G1814" s="25">
        <v>45</v>
      </c>
      <c r="H1814" s="25">
        <f t="shared" si="57"/>
        <v>0.45</v>
      </c>
      <c r="I1814" s="25">
        <v>34</v>
      </c>
      <c r="J1814" s="25" t="s">
        <v>421</v>
      </c>
      <c r="K1814" s="25">
        <v>64.7</v>
      </c>
      <c r="L1814" s="25">
        <v>77.8</v>
      </c>
      <c r="M1814" s="25" t="s">
        <v>421</v>
      </c>
      <c r="N1814" s="25">
        <v>63.1</v>
      </c>
      <c r="O1814" s="25">
        <v>41.9</v>
      </c>
      <c r="P1814" s="25">
        <v>75.2</v>
      </c>
      <c r="Q1814" s="25">
        <v>69.7</v>
      </c>
      <c r="R1814" s="25">
        <v>35</v>
      </c>
      <c r="S1814" s="25">
        <v>40</v>
      </c>
    </row>
    <row r="1815" spans="1:19" x14ac:dyDescent="0.25">
      <c r="A1815" s="25" t="s">
        <v>271</v>
      </c>
      <c r="B1815" s="25" t="str">
        <f>VLOOKUP(A1815,'Cód dos países'!$A$3:$C$199,2,FALSE)</f>
        <v>YUG</v>
      </c>
      <c r="C1815" s="25">
        <f>VLOOKUP(A1815,'Cód dos países'!$A$3:$C$199,3,FALSE)</f>
        <v>152</v>
      </c>
      <c r="D1815" s="25">
        <v>2009</v>
      </c>
      <c r="E1815">
        <f t="shared" si="56"/>
        <v>1522009</v>
      </c>
      <c r="F1815" s="25">
        <v>56.9</v>
      </c>
      <c r="G1815" s="25">
        <v>40</v>
      </c>
      <c r="H1815" s="25">
        <f t="shared" si="57"/>
        <v>0.4</v>
      </c>
      <c r="I1815" s="25">
        <v>34</v>
      </c>
      <c r="J1815" s="25" t="s">
        <v>421</v>
      </c>
      <c r="K1815" s="25">
        <v>83.2</v>
      </c>
      <c r="L1815" s="25">
        <v>41.4</v>
      </c>
      <c r="M1815" s="25" t="s">
        <v>421</v>
      </c>
      <c r="N1815" s="25">
        <v>58.9</v>
      </c>
      <c r="O1815" s="25">
        <v>72.2</v>
      </c>
      <c r="P1815" s="25">
        <v>64.5</v>
      </c>
      <c r="Q1815" s="25">
        <v>75.2</v>
      </c>
      <c r="R1815" s="25">
        <v>50</v>
      </c>
      <c r="S1815" s="25">
        <v>50</v>
      </c>
    </row>
    <row r="1816" spans="1:19" x14ac:dyDescent="0.25">
      <c r="A1816" s="25" t="s">
        <v>284</v>
      </c>
      <c r="B1816" s="25" t="str">
        <f>VLOOKUP(A1816,'Cód dos países'!$A$3:$C$199,2,FALSE)</f>
        <v>SYC</v>
      </c>
      <c r="C1816" s="25">
        <f>VLOOKUP(A1816,'Cód dos países'!$A$3:$C$199,3,FALSE)</f>
        <v>153</v>
      </c>
      <c r="D1816" s="25">
        <v>2009</v>
      </c>
      <c r="E1816">
        <f t="shared" si="56"/>
        <v>1532009</v>
      </c>
      <c r="F1816" s="25">
        <v>47.9</v>
      </c>
      <c r="G1816" s="25">
        <v>50</v>
      </c>
      <c r="H1816" s="25">
        <f t="shared" si="57"/>
        <v>0.5</v>
      </c>
      <c r="I1816" s="25">
        <v>48</v>
      </c>
      <c r="J1816" s="25" t="s">
        <v>421</v>
      </c>
      <c r="K1816" s="25">
        <v>76.400000000000006</v>
      </c>
      <c r="L1816" s="25">
        <v>9.3000000000000007</v>
      </c>
      <c r="M1816" s="25" t="s">
        <v>421</v>
      </c>
      <c r="N1816" s="25">
        <v>64.2</v>
      </c>
      <c r="O1816" s="25">
        <v>59.8</v>
      </c>
      <c r="P1816" s="25">
        <v>57.9</v>
      </c>
      <c r="Q1816" s="25">
        <v>33.4</v>
      </c>
      <c r="R1816" s="25">
        <v>50</v>
      </c>
      <c r="S1816" s="25">
        <v>30</v>
      </c>
    </row>
    <row r="1817" spans="1:19" x14ac:dyDescent="0.25">
      <c r="A1817" s="25" t="s">
        <v>265</v>
      </c>
      <c r="B1817" s="25" t="str">
        <f>VLOOKUP(A1817,'Cód dos países'!$A$3:$C$199,2,FALSE)</f>
        <v>SLE</v>
      </c>
      <c r="C1817" s="25">
        <f>VLOOKUP(A1817,'Cód dos países'!$A$3:$C$199,3,FALSE)</f>
        <v>154</v>
      </c>
      <c r="D1817" s="25">
        <v>2009</v>
      </c>
      <c r="E1817">
        <f t="shared" si="56"/>
        <v>1542009</v>
      </c>
      <c r="F1817" s="25">
        <v>47.9</v>
      </c>
      <c r="G1817" s="25">
        <v>10</v>
      </c>
      <c r="H1817" s="25">
        <f t="shared" si="57"/>
        <v>0.1</v>
      </c>
      <c r="I1817" s="25">
        <v>19</v>
      </c>
      <c r="J1817" s="25" t="s">
        <v>421</v>
      </c>
      <c r="K1817" s="25">
        <v>80.900000000000006</v>
      </c>
      <c r="L1817" s="25">
        <v>80.5</v>
      </c>
      <c r="M1817" s="25" t="s">
        <v>421</v>
      </c>
      <c r="N1817" s="25">
        <v>54.6</v>
      </c>
      <c r="O1817" s="25">
        <v>39</v>
      </c>
      <c r="P1817" s="25">
        <v>71.7</v>
      </c>
      <c r="Q1817" s="25">
        <v>62.8</v>
      </c>
      <c r="R1817" s="25">
        <v>40</v>
      </c>
      <c r="S1817" s="25">
        <v>20</v>
      </c>
    </row>
    <row r="1818" spans="1:19" x14ac:dyDescent="0.25">
      <c r="A1818" s="25" t="s">
        <v>261</v>
      </c>
      <c r="B1818" s="25" t="str">
        <f>VLOOKUP(A1818,'Cód dos países'!$A$3:$C$199,2,FALSE)</f>
        <v>SGP</v>
      </c>
      <c r="C1818" s="25">
        <f>VLOOKUP(A1818,'Cód dos países'!$A$3:$C$199,3,FALSE)</f>
        <v>155</v>
      </c>
      <c r="D1818" s="25">
        <v>2009</v>
      </c>
      <c r="E1818">
        <f t="shared" si="56"/>
        <v>1552009</v>
      </c>
      <c r="F1818" s="25">
        <v>86.1</v>
      </c>
      <c r="G1818" s="25">
        <v>90</v>
      </c>
      <c r="H1818" s="25">
        <f t="shared" si="57"/>
        <v>0.9</v>
      </c>
      <c r="I1818" s="25">
        <v>92</v>
      </c>
      <c r="J1818" s="25" t="s">
        <v>421</v>
      </c>
      <c r="K1818" s="25">
        <v>90.7</v>
      </c>
      <c r="L1818" s="25">
        <v>95.3</v>
      </c>
      <c r="M1818" s="25" t="s">
        <v>421</v>
      </c>
      <c r="N1818" s="25">
        <v>98.2</v>
      </c>
      <c r="O1818" s="25">
        <v>98.9</v>
      </c>
      <c r="P1818" s="25">
        <v>80.900000000000006</v>
      </c>
      <c r="Q1818" s="25">
        <v>90</v>
      </c>
      <c r="R1818" s="25">
        <v>75</v>
      </c>
      <c r="S1818" s="25">
        <v>50</v>
      </c>
    </row>
    <row r="1819" spans="1:19" x14ac:dyDescent="0.25">
      <c r="A1819" s="25" t="s">
        <v>276</v>
      </c>
      <c r="B1819" s="25" t="str">
        <f>VLOOKUP(A1819,'Cód dos países'!$A$3:$C$199,2,FALSE)</f>
        <v>SVK</v>
      </c>
      <c r="C1819" s="25">
        <f>VLOOKUP(A1819,'Cód dos países'!$A$3:$C$199,3,FALSE)</f>
        <v>156</v>
      </c>
      <c r="D1819" s="25">
        <v>2009</v>
      </c>
      <c r="E1819">
        <f t="shared" si="56"/>
        <v>1562009</v>
      </c>
      <c r="F1819" s="25">
        <v>69.7</v>
      </c>
      <c r="G1819" s="25">
        <v>55</v>
      </c>
      <c r="H1819" s="25">
        <f t="shared" si="57"/>
        <v>0.55000000000000004</v>
      </c>
      <c r="I1819" s="25">
        <v>50</v>
      </c>
      <c r="J1819" s="25" t="s">
        <v>421</v>
      </c>
      <c r="K1819" s="25">
        <v>84</v>
      </c>
      <c r="L1819" s="25">
        <v>64.5</v>
      </c>
      <c r="M1819" s="25" t="s">
        <v>421</v>
      </c>
      <c r="N1819" s="25">
        <v>72.599999999999994</v>
      </c>
      <c r="O1819" s="25">
        <v>65.099999999999994</v>
      </c>
      <c r="P1819" s="25">
        <v>78.2</v>
      </c>
      <c r="Q1819" s="25">
        <v>87.5</v>
      </c>
      <c r="R1819" s="25">
        <v>70</v>
      </c>
      <c r="S1819" s="25">
        <v>70</v>
      </c>
    </row>
    <row r="1820" spans="1:19" x14ac:dyDescent="0.25">
      <c r="A1820" s="25" t="s">
        <v>278</v>
      </c>
      <c r="B1820" s="25" t="str">
        <f>VLOOKUP(A1820,'Cód dos países'!$A$3:$C$199,2,FALSE)</f>
        <v>SVN</v>
      </c>
      <c r="C1820" s="25">
        <f>VLOOKUP(A1820,'Cód dos países'!$A$3:$C$199,3,FALSE)</f>
        <v>157</v>
      </c>
      <c r="D1820" s="25">
        <v>2009</v>
      </c>
      <c r="E1820">
        <f t="shared" si="56"/>
        <v>1572009</v>
      </c>
      <c r="F1820" s="25">
        <v>64.7</v>
      </c>
      <c r="G1820" s="25">
        <v>60</v>
      </c>
      <c r="H1820" s="25">
        <f t="shared" si="57"/>
        <v>0.6</v>
      </c>
      <c r="I1820" s="25">
        <v>67</v>
      </c>
      <c r="J1820" s="25" t="s">
        <v>421</v>
      </c>
      <c r="K1820" s="25">
        <v>64</v>
      </c>
      <c r="L1820" s="25">
        <v>46.1</v>
      </c>
      <c r="M1820" s="25" t="s">
        <v>421</v>
      </c>
      <c r="N1820" s="25">
        <v>83.3</v>
      </c>
      <c r="O1820" s="25">
        <v>43.5</v>
      </c>
      <c r="P1820" s="25">
        <v>76</v>
      </c>
      <c r="Q1820" s="25">
        <v>87.5</v>
      </c>
      <c r="R1820" s="25">
        <v>70</v>
      </c>
      <c r="S1820" s="25">
        <v>50</v>
      </c>
    </row>
    <row r="1821" spans="1:19" x14ac:dyDescent="0.25">
      <c r="A1821" s="25" t="s">
        <v>263</v>
      </c>
      <c r="B1821" s="25" t="str">
        <f>VLOOKUP(A1821,'Cód dos países'!$A$3:$C$199,2,FALSE)</f>
        <v>SLB</v>
      </c>
      <c r="C1821" s="25">
        <f>VLOOKUP(A1821,'Cód dos países'!$A$3:$C$199,3,FALSE)</f>
        <v>158</v>
      </c>
      <c r="D1821" s="25">
        <v>2009</v>
      </c>
      <c r="E1821">
        <f t="shared" si="56"/>
        <v>1582009</v>
      </c>
      <c r="F1821" s="25">
        <v>42.9</v>
      </c>
      <c r="G1821" s="25">
        <v>30</v>
      </c>
      <c r="H1821" s="25">
        <f t="shared" si="57"/>
        <v>0.3</v>
      </c>
      <c r="I1821" s="25">
        <v>29</v>
      </c>
      <c r="J1821" s="25" t="s">
        <v>421</v>
      </c>
      <c r="K1821" s="25">
        <v>67.900000000000006</v>
      </c>
      <c r="L1821" s="25">
        <v>0</v>
      </c>
      <c r="M1821" s="25" t="s">
        <v>421</v>
      </c>
      <c r="N1821" s="25">
        <v>63.2</v>
      </c>
      <c r="O1821" s="25">
        <v>68.400000000000006</v>
      </c>
      <c r="P1821" s="25">
        <v>65.5</v>
      </c>
      <c r="Q1821" s="25">
        <v>65.2</v>
      </c>
      <c r="R1821" s="25">
        <v>10</v>
      </c>
      <c r="S1821" s="25">
        <v>30</v>
      </c>
    </row>
    <row r="1822" spans="1:19" x14ac:dyDescent="0.25">
      <c r="A1822" s="25" t="s">
        <v>327</v>
      </c>
      <c r="B1822" s="25" t="str">
        <f>VLOOKUP(A1822,'Cód dos países'!$A$3:$C$199,2,FALSE)</f>
        <v>ZAF</v>
      </c>
      <c r="C1822" s="25">
        <f>VLOOKUP(A1822,'Cód dos países'!$A$3:$C$199,3,FALSE)</f>
        <v>160</v>
      </c>
      <c r="D1822" s="25">
        <v>2009</v>
      </c>
      <c r="E1822">
        <f t="shared" si="56"/>
        <v>1602009</v>
      </c>
      <c r="F1822" s="25">
        <v>62.8</v>
      </c>
      <c r="G1822" s="25">
        <v>50</v>
      </c>
      <c r="H1822" s="25">
        <f t="shared" si="57"/>
        <v>0.5</v>
      </c>
      <c r="I1822" s="25">
        <v>49</v>
      </c>
      <c r="J1822" s="25" t="s">
        <v>421</v>
      </c>
      <c r="K1822" s="25">
        <v>69.099999999999994</v>
      </c>
      <c r="L1822" s="25">
        <v>76.8</v>
      </c>
      <c r="M1822" s="25" t="s">
        <v>421</v>
      </c>
      <c r="N1822" s="25">
        <v>73</v>
      </c>
      <c r="O1822" s="25">
        <v>59</v>
      </c>
      <c r="P1822" s="25">
        <v>70.2</v>
      </c>
      <c r="Q1822" s="25">
        <v>76</v>
      </c>
      <c r="R1822" s="25">
        <v>45</v>
      </c>
      <c r="S1822" s="25">
        <v>60</v>
      </c>
    </row>
    <row r="1823" spans="1:19" x14ac:dyDescent="0.25">
      <c r="A1823" s="25" t="s">
        <v>432</v>
      </c>
      <c r="B1823" s="25" t="str">
        <f>VLOOKUP(A1823,'Cód dos países'!$A$3:$C$199,2,FALSE)</f>
        <v>KOR</v>
      </c>
      <c r="C1823" s="25">
        <f>VLOOKUP(A1823,'Cód dos países'!$A$3:$C$199,3,FALSE)</f>
        <v>92</v>
      </c>
      <c r="D1823" s="25">
        <v>2009</v>
      </c>
      <c r="E1823">
        <f t="shared" si="56"/>
        <v>922009</v>
      </c>
      <c r="F1823" s="25">
        <v>69.900000000000006</v>
      </c>
      <c r="G1823" s="25">
        <v>70</v>
      </c>
      <c r="H1823" s="25">
        <f t="shared" si="57"/>
        <v>0.7</v>
      </c>
      <c r="I1823" s="25">
        <v>56</v>
      </c>
      <c r="J1823" s="25" t="s">
        <v>421</v>
      </c>
      <c r="K1823" s="25">
        <v>71.099999999999994</v>
      </c>
      <c r="L1823" s="25">
        <v>74.900000000000006</v>
      </c>
      <c r="M1823" s="25" t="s">
        <v>421</v>
      </c>
      <c r="N1823" s="25">
        <v>91.9</v>
      </c>
      <c r="O1823" s="25">
        <v>47.1</v>
      </c>
      <c r="P1823" s="25">
        <v>77.400000000000006</v>
      </c>
      <c r="Q1823" s="25">
        <v>70.8</v>
      </c>
      <c r="R1823" s="25">
        <v>70</v>
      </c>
      <c r="S1823" s="25">
        <v>70</v>
      </c>
    </row>
    <row r="1824" spans="1:19" x14ac:dyDescent="0.25">
      <c r="A1824" s="25" t="s">
        <v>89</v>
      </c>
      <c r="B1824" s="25" t="str">
        <f>VLOOKUP(A1824,'Cód dos países'!$A$3:$C$199,2,FALSE)</f>
        <v>ESP</v>
      </c>
      <c r="C1824" s="25">
        <f>VLOOKUP(A1824,'Cód dos países'!$A$3:$C$199,3,FALSE)</f>
        <v>161</v>
      </c>
      <c r="D1824" s="25">
        <v>2009</v>
      </c>
      <c r="E1824">
        <f t="shared" si="56"/>
        <v>1612009</v>
      </c>
      <c r="F1824" s="25">
        <v>69.599999999999994</v>
      </c>
      <c r="G1824" s="25">
        <v>70</v>
      </c>
      <c r="H1824" s="25">
        <f t="shared" si="57"/>
        <v>0.7</v>
      </c>
      <c r="I1824" s="25">
        <v>65</v>
      </c>
      <c r="J1824" s="25" t="s">
        <v>421</v>
      </c>
      <c r="K1824" s="25">
        <v>58.1</v>
      </c>
      <c r="L1824" s="25">
        <v>54.8</v>
      </c>
      <c r="M1824" s="25" t="s">
        <v>421</v>
      </c>
      <c r="N1824" s="25">
        <v>75.8</v>
      </c>
      <c r="O1824" s="25">
        <v>47.3</v>
      </c>
      <c r="P1824" s="25">
        <v>77.7</v>
      </c>
      <c r="Q1824" s="25">
        <v>87.5</v>
      </c>
      <c r="R1824" s="25">
        <v>80</v>
      </c>
      <c r="S1824" s="25">
        <v>80</v>
      </c>
    </row>
    <row r="1825" spans="1:19" x14ac:dyDescent="0.25">
      <c r="A1825" s="25" t="s">
        <v>173</v>
      </c>
      <c r="B1825" s="25" t="str">
        <f>VLOOKUP(A1825,'Cód dos países'!$A$3:$C$199,2,FALSE)</f>
        <v>LKA</v>
      </c>
      <c r="C1825" s="25">
        <f>VLOOKUP(A1825,'Cód dos países'!$A$3:$C$199,3,FALSE)</f>
        <v>162</v>
      </c>
      <c r="D1825" s="25">
        <v>2009</v>
      </c>
      <c r="E1825">
        <f t="shared" si="56"/>
        <v>1622009</v>
      </c>
      <c r="F1825" s="25">
        <v>54.6</v>
      </c>
      <c r="G1825" s="25">
        <v>40</v>
      </c>
      <c r="H1825" s="25">
        <f t="shared" si="57"/>
        <v>0.4</v>
      </c>
      <c r="I1825" s="25">
        <v>32</v>
      </c>
      <c r="J1825" s="25" t="s">
        <v>421</v>
      </c>
      <c r="K1825" s="25">
        <v>73.5</v>
      </c>
      <c r="L1825" s="25">
        <v>83.9</v>
      </c>
      <c r="M1825" s="25" t="s">
        <v>421</v>
      </c>
      <c r="N1825" s="25">
        <v>71.8</v>
      </c>
      <c r="O1825" s="25">
        <v>70.7</v>
      </c>
      <c r="P1825" s="25">
        <v>56.8</v>
      </c>
      <c r="Q1825" s="25">
        <v>62.2</v>
      </c>
      <c r="R1825" s="25">
        <v>15</v>
      </c>
      <c r="S1825" s="25">
        <v>40</v>
      </c>
    </row>
    <row r="1826" spans="1:19" x14ac:dyDescent="0.25">
      <c r="A1826" s="25" t="s">
        <v>257</v>
      </c>
      <c r="B1826" s="25" t="str">
        <f>VLOOKUP(A1826,'Cód dos países'!$A$3:$C$199,2,FALSE)</f>
        <v>SDN</v>
      </c>
      <c r="C1826" s="25">
        <f>VLOOKUP(A1826,'Cód dos países'!$A$3:$C$199,3,FALSE)</f>
        <v>166</v>
      </c>
      <c r="D1826" s="25">
        <v>2009</v>
      </c>
      <c r="E1826">
        <f t="shared" si="56"/>
        <v>1662009</v>
      </c>
      <c r="F1826" s="25" t="s">
        <v>421</v>
      </c>
      <c r="H1826" s="25" t="str">
        <f t="shared" si="57"/>
        <v/>
      </c>
      <c r="I1826" s="25" t="s">
        <v>421</v>
      </c>
      <c r="J1826" s="25" t="s">
        <v>421</v>
      </c>
      <c r="K1826" s="25" t="s">
        <v>421</v>
      </c>
      <c r="L1826" s="25" t="s">
        <v>421</v>
      </c>
      <c r="M1826" s="25" t="s">
        <v>421</v>
      </c>
      <c r="N1826" s="25" t="s">
        <v>421</v>
      </c>
      <c r="O1826" s="25" t="s">
        <v>421</v>
      </c>
      <c r="P1826" s="25" t="s">
        <v>421</v>
      </c>
      <c r="Q1826" s="25" t="s">
        <v>421</v>
      </c>
      <c r="R1826" s="25" t="s">
        <v>421</v>
      </c>
      <c r="S1826" s="25" t="s">
        <v>421</v>
      </c>
    </row>
    <row r="1827" spans="1:19" x14ac:dyDescent="0.25">
      <c r="A1827" s="25" t="s">
        <v>274</v>
      </c>
      <c r="B1827" s="25" t="str">
        <f>VLOOKUP(A1827,'Cód dos países'!$A$3:$C$199,2,FALSE)</f>
        <v>SUR</v>
      </c>
      <c r="C1827" s="25">
        <f>VLOOKUP(A1827,'Cód dos países'!$A$3:$C$199,3,FALSE)</f>
        <v>167</v>
      </c>
      <c r="D1827" s="25">
        <v>2009</v>
      </c>
      <c r="E1827">
        <f t="shared" si="56"/>
        <v>1672009</v>
      </c>
      <c r="F1827" s="25">
        <v>52.5</v>
      </c>
      <c r="G1827" s="25">
        <v>40</v>
      </c>
      <c r="H1827" s="25">
        <f t="shared" si="57"/>
        <v>0.4</v>
      </c>
      <c r="I1827" s="25">
        <v>36</v>
      </c>
      <c r="J1827" s="25" t="s">
        <v>421</v>
      </c>
      <c r="K1827" s="25">
        <v>66.900000000000006</v>
      </c>
      <c r="L1827" s="25">
        <v>77.8</v>
      </c>
      <c r="M1827" s="25" t="s">
        <v>421</v>
      </c>
      <c r="N1827" s="25">
        <v>41</v>
      </c>
      <c r="O1827" s="25">
        <v>84.5</v>
      </c>
      <c r="P1827" s="25">
        <v>67.8</v>
      </c>
      <c r="Q1827" s="25">
        <v>66.400000000000006</v>
      </c>
      <c r="R1827" s="25">
        <v>15</v>
      </c>
      <c r="S1827" s="25">
        <v>30</v>
      </c>
    </row>
    <row r="1828" spans="1:19" x14ac:dyDescent="0.25">
      <c r="A1828" s="25" t="s">
        <v>280</v>
      </c>
      <c r="B1828" s="25" t="str">
        <f>VLOOKUP(A1828,'Cód dos países'!$A$3:$C$199,2,FALSE)</f>
        <v>SWE</v>
      </c>
      <c r="C1828" s="25">
        <f>VLOOKUP(A1828,'Cód dos países'!$A$3:$C$199,3,FALSE)</f>
        <v>169</v>
      </c>
      <c r="D1828" s="25">
        <v>2009</v>
      </c>
      <c r="E1828">
        <f t="shared" si="56"/>
        <v>1692009</v>
      </c>
      <c r="F1828" s="25">
        <v>72.400000000000006</v>
      </c>
      <c r="G1828" s="25">
        <v>95</v>
      </c>
      <c r="H1828" s="25">
        <f t="shared" si="57"/>
        <v>0.95</v>
      </c>
      <c r="I1828" s="25">
        <v>93</v>
      </c>
      <c r="J1828" s="25" t="s">
        <v>421</v>
      </c>
      <c r="K1828" s="25">
        <v>36.700000000000003</v>
      </c>
      <c r="L1828" s="25">
        <v>17.3</v>
      </c>
      <c r="M1828" s="25" t="s">
        <v>421</v>
      </c>
      <c r="N1828" s="25">
        <v>95.5</v>
      </c>
      <c r="O1828" s="25">
        <v>54.9</v>
      </c>
      <c r="P1828" s="25">
        <v>79.5</v>
      </c>
      <c r="Q1828" s="25">
        <v>87.5</v>
      </c>
      <c r="R1828" s="25">
        <v>85</v>
      </c>
      <c r="S1828" s="25">
        <v>80</v>
      </c>
    </row>
    <row r="1829" spans="1:19" x14ac:dyDescent="0.25">
      <c r="A1829" s="25" t="s">
        <v>49</v>
      </c>
      <c r="B1829" s="25" t="str">
        <f>VLOOKUP(A1829,'Cód dos países'!$A$3:$C$199,2,FALSE)</f>
        <v>CHE</v>
      </c>
      <c r="C1829" s="25">
        <f>VLOOKUP(A1829,'Cód dos países'!$A$3:$C$199,3,FALSE)</f>
        <v>170</v>
      </c>
      <c r="D1829" s="25">
        <v>2009</v>
      </c>
      <c r="E1829">
        <f t="shared" si="56"/>
        <v>1702009</v>
      </c>
      <c r="F1829" s="25">
        <v>81.099999999999994</v>
      </c>
      <c r="G1829" s="25">
        <v>90</v>
      </c>
      <c r="H1829" s="25">
        <f t="shared" si="57"/>
        <v>0.9</v>
      </c>
      <c r="I1829" s="25">
        <v>90</v>
      </c>
      <c r="J1829" s="25" t="s">
        <v>421</v>
      </c>
      <c r="K1829" s="25">
        <v>68.2</v>
      </c>
      <c r="L1829" s="25">
        <v>68.900000000000006</v>
      </c>
      <c r="M1829" s="25" t="s">
        <v>421</v>
      </c>
      <c r="N1829" s="25">
        <v>81.2</v>
      </c>
      <c r="O1829" s="25">
        <v>81.8</v>
      </c>
      <c r="P1829" s="25">
        <v>81.3</v>
      </c>
      <c r="Q1829" s="25">
        <v>90</v>
      </c>
      <c r="R1829" s="25">
        <v>80</v>
      </c>
      <c r="S1829" s="25">
        <v>80</v>
      </c>
    </row>
    <row r="1830" spans="1:19" x14ac:dyDescent="0.25">
      <c r="A1830" s="25" t="s">
        <v>286</v>
      </c>
      <c r="B1830" s="25" t="str">
        <f>VLOOKUP(A1830,'Cód dos países'!$A$3:$C$199,2,FALSE)</f>
        <v>SYR</v>
      </c>
      <c r="C1830" s="25">
        <f>VLOOKUP(A1830,'Cód dos países'!$A$3:$C$199,3,FALSE)</f>
        <v>171</v>
      </c>
      <c r="D1830" s="25">
        <v>2009</v>
      </c>
      <c r="E1830">
        <f t="shared" si="56"/>
        <v>1712009</v>
      </c>
      <c r="F1830" s="25">
        <v>49.4</v>
      </c>
      <c r="G1830" s="25">
        <v>25</v>
      </c>
      <c r="H1830" s="25">
        <f t="shared" si="57"/>
        <v>0.25</v>
      </c>
      <c r="I1830" s="25">
        <v>21</v>
      </c>
      <c r="J1830" s="25" t="s">
        <v>421</v>
      </c>
      <c r="K1830" s="25">
        <v>87</v>
      </c>
      <c r="L1830" s="25">
        <v>80.2</v>
      </c>
      <c r="M1830" s="25" t="s">
        <v>421</v>
      </c>
      <c r="N1830" s="25">
        <v>59.2</v>
      </c>
      <c r="O1830" s="25">
        <v>64.7</v>
      </c>
      <c r="P1830" s="25">
        <v>63.3</v>
      </c>
      <c r="Q1830" s="25">
        <v>54</v>
      </c>
      <c r="R1830" s="25">
        <v>20</v>
      </c>
      <c r="S1830" s="25">
        <v>20</v>
      </c>
    </row>
    <row r="1831" spans="1:19" x14ac:dyDescent="0.25">
      <c r="A1831" s="25" t="s">
        <v>304</v>
      </c>
      <c r="B1831" s="25" t="str">
        <f>VLOOKUP(A1831,'Cód dos países'!$A$3:$C$199,2,FALSE)</f>
        <v>TWN</v>
      </c>
      <c r="C1831" s="25">
        <f>VLOOKUP(A1831,'Cód dos países'!$A$3:$C$199,3,FALSE)</f>
        <v>172</v>
      </c>
      <c r="D1831" s="25">
        <v>2009</v>
      </c>
      <c r="E1831">
        <f t="shared" si="56"/>
        <v>1722009</v>
      </c>
      <c r="F1831" s="25">
        <v>70.400000000000006</v>
      </c>
      <c r="G1831" s="25">
        <v>70</v>
      </c>
      <c r="H1831" s="25">
        <f t="shared" si="57"/>
        <v>0.7</v>
      </c>
      <c r="I1831" s="25">
        <v>57</v>
      </c>
      <c r="J1831" s="25" t="s">
        <v>421</v>
      </c>
      <c r="K1831" s="25">
        <v>75.900000000000006</v>
      </c>
      <c r="L1831" s="25">
        <v>90.5</v>
      </c>
      <c r="M1831" s="25" t="s">
        <v>421</v>
      </c>
      <c r="N1831" s="25">
        <v>83</v>
      </c>
      <c r="O1831" s="25">
        <v>47.7</v>
      </c>
      <c r="P1831" s="25">
        <v>79.3</v>
      </c>
      <c r="Q1831" s="25">
        <v>85.8</v>
      </c>
      <c r="R1831" s="25">
        <v>65</v>
      </c>
      <c r="S1831" s="25">
        <v>50</v>
      </c>
    </row>
    <row r="1832" spans="1:19" x14ac:dyDescent="0.25">
      <c r="A1832" s="25" t="s">
        <v>294</v>
      </c>
      <c r="B1832" s="25" t="str">
        <f>VLOOKUP(A1832,'Cód dos países'!$A$3:$C$199,2,FALSE)</f>
        <v>TJK</v>
      </c>
      <c r="C1832" s="25">
        <f>VLOOKUP(A1832,'Cód dos países'!$A$3:$C$199,3,FALSE)</f>
        <v>173</v>
      </c>
      <c r="D1832" s="25">
        <v>2009</v>
      </c>
      <c r="E1832">
        <f t="shared" si="56"/>
        <v>1732009</v>
      </c>
      <c r="F1832" s="25">
        <v>53</v>
      </c>
      <c r="G1832" s="25">
        <v>25</v>
      </c>
      <c r="H1832" s="25">
        <f t="shared" si="57"/>
        <v>0.25</v>
      </c>
      <c r="I1832" s="25">
        <v>20</v>
      </c>
      <c r="J1832" s="25" t="s">
        <v>421</v>
      </c>
      <c r="K1832" s="25">
        <v>88.9</v>
      </c>
      <c r="L1832" s="25">
        <v>78</v>
      </c>
      <c r="M1832" s="25" t="s">
        <v>421</v>
      </c>
      <c r="N1832" s="25">
        <v>57.4</v>
      </c>
      <c r="O1832" s="25">
        <v>54.4</v>
      </c>
      <c r="P1832" s="25">
        <v>58.4</v>
      </c>
      <c r="Q1832" s="25">
        <v>82.5</v>
      </c>
      <c r="R1832" s="25">
        <v>25</v>
      </c>
      <c r="S1832" s="25">
        <v>40</v>
      </c>
    </row>
    <row r="1833" spans="1:19" x14ac:dyDescent="0.25">
      <c r="A1833" s="25" t="s">
        <v>306</v>
      </c>
      <c r="B1833" s="25" t="str">
        <f>VLOOKUP(A1833,'Cód dos países'!$A$3:$C$199,2,FALSE)</f>
        <v>TZA</v>
      </c>
      <c r="C1833" s="25">
        <f>VLOOKUP(A1833,'Cód dos países'!$A$3:$C$199,3,FALSE)</f>
        <v>174</v>
      </c>
      <c r="D1833" s="25">
        <v>2009</v>
      </c>
      <c r="E1833">
        <f t="shared" si="56"/>
        <v>1742009</v>
      </c>
      <c r="F1833" s="25">
        <v>58.3</v>
      </c>
      <c r="G1833" s="25">
        <v>30</v>
      </c>
      <c r="H1833" s="25">
        <f t="shared" si="57"/>
        <v>0.3</v>
      </c>
      <c r="I1833" s="25">
        <v>30</v>
      </c>
      <c r="J1833" s="25" t="s">
        <v>421</v>
      </c>
      <c r="K1833" s="25">
        <v>80.3</v>
      </c>
      <c r="L1833" s="25">
        <v>82.6</v>
      </c>
      <c r="M1833" s="25" t="s">
        <v>421</v>
      </c>
      <c r="N1833" s="25">
        <v>45.5</v>
      </c>
      <c r="O1833" s="25">
        <v>58.4</v>
      </c>
      <c r="P1833" s="25">
        <v>70.8</v>
      </c>
      <c r="Q1833" s="25">
        <v>70.5</v>
      </c>
      <c r="R1833" s="25">
        <v>65</v>
      </c>
      <c r="S1833" s="25">
        <v>50</v>
      </c>
    </row>
    <row r="1834" spans="1:19" x14ac:dyDescent="0.25">
      <c r="A1834" s="25" t="s">
        <v>292</v>
      </c>
      <c r="B1834" s="25" t="str">
        <f>VLOOKUP(A1834,'Cód dos países'!$A$3:$C$199,2,FALSE)</f>
        <v>THA</v>
      </c>
      <c r="C1834" s="25">
        <f>VLOOKUP(A1834,'Cód dos países'!$A$3:$C$199,3,FALSE)</f>
        <v>175</v>
      </c>
      <c r="D1834" s="25">
        <v>2009</v>
      </c>
      <c r="E1834">
        <f t="shared" si="56"/>
        <v>1752009</v>
      </c>
      <c r="F1834" s="25">
        <v>64.099999999999994</v>
      </c>
      <c r="G1834" s="25">
        <v>45</v>
      </c>
      <c r="H1834" s="25">
        <f t="shared" si="57"/>
        <v>0.45</v>
      </c>
      <c r="I1834" s="25">
        <v>35</v>
      </c>
      <c r="J1834" s="25" t="s">
        <v>421</v>
      </c>
      <c r="K1834" s="25">
        <v>74.7</v>
      </c>
      <c r="L1834" s="25">
        <v>89.8</v>
      </c>
      <c r="M1834" s="25" t="s">
        <v>421</v>
      </c>
      <c r="N1834" s="25">
        <v>70.7</v>
      </c>
      <c r="O1834" s="25">
        <v>73.599999999999994</v>
      </c>
      <c r="P1834" s="25">
        <v>66.400000000000006</v>
      </c>
      <c r="Q1834" s="25">
        <v>75.900000000000006</v>
      </c>
      <c r="R1834" s="25">
        <v>40</v>
      </c>
      <c r="S1834" s="25">
        <v>70</v>
      </c>
    </row>
    <row r="1835" spans="1:19" x14ac:dyDescent="0.25">
      <c r="A1835" s="25" t="s">
        <v>348</v>
      </c>
      <c r="B1835" s="25" t="str">
        <f>VLOOKUP(A1835,'Cód dos países'!$A$3:$C$199,2,FALSE)</f>
        <v>BHS</v>
      </c>
      <c r="C1835" s="25">
        <f>VLOOKUP(A1835,'Cód dos países'!$A$3:$C$199,3,FALSE)</f>
        <v>12</v>
      </c>
      <c r="D1835" s="25">
        <v>2009</v>
      </c>
      <c r="E1835">
        <f t="shared" si="56"/>
        <v>122009</v>
      </c>
      <c r="F1835" s="25">
        <v>67.3</v>
      </c>
      <c r="G1835" s="25">
        <v>70</v>
      </c>
      <c r="H1835" s="25">
        <f t="shared" si="57"/>
        <v>0.7</v>
      </c>
      <c r="I1835" s="25">
        <v>55</v>
      </c>
      <c r="J1835" s="25" t="s">
        <v>421</v>
      </c>
      <c r="K1835" s="25">
        <v>95.2</v>
      </c>
      <c r="L1835" s="25">
        <v>83.6</v>
      </c>
      <c r="M1835" s="25" t="s">
        <v>421</v>
      </c>
      <c r="N1835" s="25">
        <v>73.400000000000006</v>
      </c>
      <c r="O1835" s="25">
        <v>81</v>
      </c>
      <c r="P1835" s="25">
        <v>72.7</v>
      </c>
      <c r="Q1835" s="25">
        <v>42.2</v>
      </c>
      <c r="R1835" s="25">
        <v>30</v>
      </c>
      <c r="S1835" s="25">
        <v>70</v>
      </c>
    </row>
    <row r="1836" spans="1:19" x14ac:dyDescent="0.25">
      <c r="A1836" s="25" t="s">
        <v>354</v>
      </c>
      <c r="B1836" s="25" t="str">
        <f>VLOOKUP(A1836,'Cód dos países'!$A$3:$C$199,2,FALSE)</f>
        <v>GMB</v>
      </c>
      <c r="C1836" s="25">
        <f>VLOOKUP(A1836,'Cód dos países'!$A$3:$C$199,3,FALSE)</f>
        <v>62</v>
      </c>
      <c r="D1836" s="25">
        <v>2009</v>
      </c>
      <c r="E1836">
        <f t="shared" si="56"/>
        <v>622009</v>
      </c>
      <c r="F1836" s="25">
        <v>55.1</v>
      </c>
      <c r="G1836" s="25">
        <v>25</v>
      </c>
      <c r="H1836" s="25">
        <f t="shared" si="57"/>
        <v>0.25</v>
      </c>
      <c r="I1836" s="25">
        <v>19</v>
      </c>
      <c r="J1836" s="25" t="s">
        <v>421</v>
      </c>
      <c r="K1836" s="25">
        <v>71.900000000000006</v>
      </c>
      <c r="L1836" s="25">
        <v>75.3</v>
      </c>
      <c r="M1836" s="25" t="s">
        <v>421</v>
      </c>
      <c r="N1836" s="25">
        <v>58.5</v>
      </c>
      <c r="O1836" s="25">
        <v>63.8</v>
      </c>
      <c r="P1836" s="25">
        <v>71.599999999999994</v>
      </c>
      <c r="Q1836" s="25">
        <v>60.6</v>
      </c>
      <c r="R1836" s="25">
        <v>55</v>
      </c>
      <c r="S1836" s="25">
        <v>50</v>
      </c>
    </row>
    <row r="1837" spans="1:19" x14ac:dyDescent="0.25">
      <c r="A1837" s="25" t="s">
        <v>423</v>
      </c>
      <c r="B1837" s="25" t="str">
        <f>VLOOKUP(A1837,'Cód dos países'!$A$3:$C$199,2,FALSE)</f>
        <v>TMP</v>
      </c>
      <c r="C1837" s="25">
        <f>VLOOKUP(A1837,'Cód dos países'!$A$3:$C$199,3,FALSE)</f>
        <v>176</v>
      </c>
      <c r="D1837" s="25">
        <v>2009</v>
      </c>
      <c r="E1837">
        <f t="shared" si="56"/>
        <v>1762009</v>
      </c>
      <c r="F1837" s="25">
        <v>45.8</v>
      </c>
      <c r="G1837" s="25">
        <v>20</v>
      </c>
      <c r="H1837" s="25">
        <f t="shared" si="57"/>
        <v>0.2</v>
      </c>
      <c r="I1837" s="25">
        <v>22</v>
      </c>
      <c r="J1837" s="25" t="s">
        <v>421</v>
      </c>
      <c r="K1837" s="25">
        <v>64.7</v>
      </c>
      <c r="L1837" s="25">
        <v>54.1</v>
      </c>
      <c r="M1837" s="25" t="s">
        <v>421</v>
      </c>
      <c r="N1837" s="25">
        <v>46.2</v>
      </c>
      <c r="O1837" s="25">
        <v>65.599999999999994</v>
      </c>
      <c r="P1837" s="25">
        <v>72.5</v>
      </c>
      <c r="Q1837" s="25">
        <v>73</v>
      </c>
      <c r="R1837" s="25">
        <v>20</v>
      </c>
      <c r="S1837" s="25">
        <v>20</v>
      </c>
    </row>
    <row r="1838" spans="1:19" x14ac:dyDescent="0.25">
      <c r="A1838" s="25" t="s">
        <v>290</v>
      </c>
      <c r="B1838" s="25" t="str">
        <f>VLOOKUP(A1838,'Cód dos países'!$A$3:$C$199,2,FALSE)</f>
        <v>TGO</v>
      </c>
      <c r="C1838" s="25">
        <f>VLOOKUP(A1838,'Cód dos países'!$A$3:$C$199,3,FALSE)</f>
        <v>177</v>
      </c>
      <c r="D1838" s="25">
        <v>2009</v>
      </c>
      <c r="E1838">
        <f t="shared" si="56"/>
        <v>1772009</v>
      </c>
      <c r="F1838" s="25">
        <v>47.1</v>
      </c>
      <c r="G1838" s="25">
        <v>30</v>
      </c>
      <c r="H1838" s="25">
        <f t="shared" si="57"/>
        <v>0.3</v>
      </c>
      <c r="I1838" s="25">
        <v>27</v>
      </c>
      <c r="J1838" s="25" t="s">
        <v>421</v>
      </c>
      <c r="K1838" s="25">
        <v>56.2</v>
      </c>
      <c r="L1838" s="25">
        <v>86</v>
      </c>
      <c r="M1838" s="25" t="s">
        <v>421</v>
      </c>
      <c r="N1838" s="25">
        <v>36.799999999999997</v>
      </c>
      <c r="O1838" s="25">
        <v>43.3</v>
      </c>
      <c r="P1838" s="25">
        <v>74.5</v>
      </c>
      <c r="Q1838" s="25">
        <v>62.8</v>
      </c>
      <c r="R1838" s="25">
        <v>25</v>
      </c>
      <c r="S1838" s="25">
        <v>30</v>
      </c>
    </row>
    <row r="1839" spans="1:19" x14ac:dyDescent="0.25">
      <c r="A1839" s="25" t="s">
        <v>371</v>
      </c>
      <c r="B1839" s="25" t="str">
        <f>VLOOKUP(A1839,'Cód dos países'!$A$3:$C$199,2,FALSE)</f>
        <v>TON</v>
      </c>
      <c r="C1839" s="25">
        <f>VLOOKUP(A1839,'Cód dos países'!$A$3:$C$199,3,FALSE)</f>
        <v>178</v>
      </c>
      <c r="D1839" s="25">
        <v>2009</v>
      </c>
      <c r="E1839">
        <f t="shared" si="56"/>
        <v>1782009</v>
      </c>
      <c r="F1839" s="25">
        <v>53.4</v>
      </c>
      <c r="G1839" s="25">
        <v>20</v>
      </c>
      <c r="H1839" s="25">
        <f t="shared" si="57"/>
        <v>0.2</v>
      </c>
      <c r="I1839" s="25">
        <v>24</v>
      </c>
      <c r="J1839" s="25" t="s">
        <v>421</v>
      </c>
      <c r="K1839" s="25">
        <v>82.8</v>
      </c>
      <c r="L1839" s="25">
        <v>70.8</v>
      </c>
      <c r="M1839" s="25" t="s">
        <v>421</v>
      </c>
      <c r="N1839" s="25">
        <v>78.2</v>
      </c>
      <c r="O1839" s="25">
        <v>93.7</v>
      </c>
      <c r="P1839" s="25">
        <v>63.5</v>
      </c>
      <c r="Q1839" s="25">
        <v>56.2</v>
      </c>
      <c r="R1839" s="25">
        <v>25</v>
      </c>
      <c r="S1839" s="25">
        <v>20</v>
      </c>
    </row>
    <row r="1840" spans="1:19" x14ac:dyDescent="0.25">
      <c r="A1840" s="25" t="s">
        <v>298</v>
      </c>
      <c r="B1840" s="25" t="str">
        <f>VLOOKUP(A1840,'Cód dos países'!$A$3:$C$199,2,FALSE)</f>
        <v>TTO</v>
      </c>
      <c r="C1840" s="25">
        <f>VLOOKUP(A1840,'Cód dos países'!$A$3:$C$199,3,FALSE)</f>
        <v>179</v>
      </c>
      <c r="D1840" s="25">
        <v>2009</v>
      </c>
      <c r="E1840">
        <f t="shared" si="56"/>
        <v>1792009</v>
      </c>
      <c r="F1840" s="25">
        <v>65.7</v>
      </c>
      <c r="G1840" s="25">
        <v>50</v>
      </c>
      <c r="H1840" s="25">
        <f t="shared" si="57"/>
        <v>0.5</v>
      </c>
      <c r="I1840" s="25">
        <v>36</v>
      </c>
      <c r="J1840" s="25" t="s">
        <v>421</v>
      </c>
      <c r="K1840" s="25">
        <v>80.8</v>
      </c>
      <c r="L1840" s="25">
        <v>72.3</v>
      </c>
      <c r="M1840" s="25" t="s">
        <v>421</v>
      </c>
      <c r="N1840" s="25">
        <v>59</v>
      </c>
      <c r="O1840" s="25">
        <v>78</v>
      </c>
      <c r="P1840" s="25">
        <v>69.3</v>
      </c>
      <c r="Q1840" s="25">
        <v>81.7</v>
      </c>
      <c r="R1840" s="25">
        <v>60</v>
      </c>
      <c r="S1840" s="25">
        <v>70</v>
      </c>
    </row>
    <row r="1841" spans="1:19" x14ac:dyDescent="0.25">
      <c r="A1841" s="25" t="s">
        <v>300</v>
      </c>
      <c r="B1841" s="25" t="str">
        <f>VLOOKUP(A1841,'Cód dos países'!$A$3:$C$199,2,FALSE)</f>
        <v>TUN</v>
      </c>
      <c r="C1841" s="25">
        <f>VLOOKUP(A1841,'Cód dos países'!$A$3:$C$199,3,FALSE)</f>
        <v>180</v>
      </c>
      <c r="D1841" s="25">
        <v>2009</v>
      </c>
      <c r="E1841">
        <f t="shared" si="56"/>
        <v>1802009</v>
      </c>
      <c r="F1841" s="25">
        <v>58.9</v>
      </c>
      <c r="G1841" s="25">
        <v>50</v>
      </c>
      <c r="H1841" s="25">
        <f t="shared" si="57"/>
        <v>0.5</v>
      </c>
      <c r="I1841" s="25">
        <v>44</v>
      </c>
      <c r="J1841" s="25" t="s">
        <v>421</v>
      </c>
      <c r="K1841" s="25">
        <v>74.400000000000006</v>
      </c>
      <c r="L1841" s="25">
        <v>78.5</v>
      </c>
      <c r="M1841" s="25" t="s">
        <v>421</v>
      </c>
      <c r="N1841" s="25">
        <v>80.2</v>
      </c>
      <c r="O1841" s="25">
        <v>67.400000000000006</v>
      </c>
      <c r="P1841" s="25">
        <v>76.5</v>
      </c>
      <c r="Q1841" s="25">
        <v>53.5</v>
      </c>
      <c r="R1841" s="25">
        <v>35</v>
      </c>
      <c r="S1841" s="25">
        <v>30</v>
      </c>
    </row>
    <row r="1842" spans="1:19" x14ac:dyDescent="0.25">
      <c r="A1842" s="25" t="s">
        <v>302</v>
      </c>
      <c r="B1842" s="25" t="str">
        <f>VLOOKUP(A1842,'Cód dos países'!$A$3:$C$199,2,FALSE)</f>
        <v>TUR</v>
      </c>
      <c r="C1842" s="25">
        <f>VLOOKUP(A1842,'Cód dos países'!$A$3:$C$199,3,FALSE)</f>
        <v>181</v>
      </c>
      <c r="D1842" s="25">
        <v>2009</v>
      </c>
      <c r="E1842">
        <f t="shared" si="56"/>
        <v>1812009</v>
      </c>
      <c r="F1842" s="25">
        <v>63.8</v>
      </c>
      <c r="G1842" s="25">
        <v>50</v>
      </c>
      <c r="H1842" s="25">
        <f t="shared" si="57"/>
        <v>0.5</v>
      </c>
      <c r="I1842" s="25">
        <v>46</v>
      </c>
      <c r="J1842" s="25" t="s">
        <v>421</v>
      </c>
      <c r="K1842" s="25">
        <v>78.099999999999994</v>
      </c>
      <c r="L1842" s="25">
        <v>82.9</v>
      </c>
      <c r="M1842" s="25" t="s">
        <v>421</v>
      </c>
      <c r="N1842" s="25">
        <v>68.900000000000006</v>
      </c>
      <c r="O1842" s="25">
        <v>41.1</v>
      </c>
      <c r="P1842" s="25">
        <v>70</v>
      </c>
      <c r="Q1842" s="25">
        <v>86.4</v>
      </c>
      <c r="R1842" s="25">
        <v>65</v>
      </c>
      <c r="S1842" s="25">
        <v>50</v>
      </c>
    </row>
    <row r="1843" spans="1:19" x14ac:dyDescent="0.25">
      <c r="A1843" s="25" t="s">
        <v>296</v>
      </c>
      <c r="B1843" s="25" t="str">
        <f>VLOOKUP(A1843,'Cód dos países'!$A$3:$C$199,2,FALSE)</f>
        <v>TKM</v>
      </c>
      <c r="C1843" s="25">
        <f>VLOOKUP(A1843,'Cód dos países'!$A$3:$C$199,3,FALSE)</f>
        <v>182</v>
      </c>
      <c r="D1843" s="25">
        <v>2009</v>
      </c>
      <c r="E1843">
        <f t="shared" si="56"/>
        <v>1822009</v>
      </c>
      <c r="F1843" s="25">
        <v>42.5</v>
      </c>
      <c r="G1843" s="25">
        <v>10</v>
      </c>
      <c r="H1843" s="25">
        <f t="shared" si="57"/>
        <v>0.1</v>
      </c>
      <c r="I1843" s="25">
        <v>18</v>
      </c>
      <c r="J1843" s="25" t="s">
        <v>421</v>
      </c>
      <c r="K1843" s="25">
        <v>90.2</v>
      </c>
      <c r="L1843" s="25">
        <v>94.7</v>
      </c>
      <c r="M1843" s="25" t="s">
        <v>421</v>
      </c>
      <c r="N1843" s="25">
        <v>30</v>
      </c>
      <c r="O1843" s="25">
        <v>30</v>
      </c>
      <c r="P1843" s="25">
        <v>62.8</v>
      </c>
      <c r="Q1843" s="25">
        <v>79.2</v>
      </c>
      <c r="R1843" s="25">
        <v>0</v>
      </c>
      <c r="S1843" s="25">
        <v>10</v>
      </c>
    </row>
    <row r="1844" spans="1:19" x14ac:dyDescent="0.25">
      <c r="A1844" s="25" t="s">
        <v>308</v>
      </c>
      <c r="B1844" s="25" t="str">
        <f>VLOOKUP(A1844,'Cód dos países'!$A$3:$C$199,2,FALSE)</f>
        <v>UGA</v>
      </c>
      <c r="C1844" s="25">
        <f>VLOOKUP(A1844,'Cód dos países'!$A$3:$C$199,3,FALSE)</f>
        <v>184</v>
      </c>
      <c r="D1844" s="25">
        <v>2009</v>
      </c>
      <c r="E1844">
        <f t="shared" si="56"/>
        <v>1842009</v>
      </c>
      <c r="F1844" s="25">
        <v>62.2</v>
      </c>
      <c r="G1844" s="25">
        <v>30</v>
      </c>
      <c r="H1844" s="25">
        <f t="shared" si="57"/>
        <v>0.3</v>
      </c>
      <c r="I1844" s="25">
        <v>26</v>
      </c>
      <c r="J1844" s="25" t="s">
        <v>421</v>
      </c>
      <c r="K1844" s="25">
        <v>80.5</v>
      </c>
      <c r="L1844" s="25">
        <v>85.5</v>
      </c>
      <c r="M1844" s="25" t="s">
        <v>421</v>
      </c>
      <c r="N1844" s="25">
        <v>57</v>
      </c>
      <c r="O1844" s="25">
        <v>88.1</v>
      </c>
      <c r="P1844" s="25">
        <v>78.099999999999994</v>
      </c>
      <c r="Q1844" s="25">
        <v>72.099999999999994</v>
      </c>
      <c r="R1844" s="25">
        <v>45</v>
      </c>
      <c r="S1844" s="25">
        <v>60</v>
      </c>
    </row>
    <row r="1845" spans="1:19" x14ac:dyDescent="0.25">
      <c r="A1845" s="25" t="s">
        <v>310</v>
      </c>
      <c r="B1845" s="25" t="str">
        <f>VLOOKUP(A1845,'Cód dos países'!$A$3:$C$199,2,FALSE)</f>
        <v>UKR</v>
      </c>
      <c r="C1845" s="25">
        <f>VLOOKUP(A1845,'Cód dos países'!$A$3:$C$199,3,FALSE)</f>
        <v>185</v>
      </c>
      <c r="D1845" s="25">
        <v>2009</v>
      </c>
      <c r="E1845">
        <f t="shared" si="56"/>
        <v>1852009</v>
      </c>
      <c r="F1845" s="25">
        <v>46.4</v>
      </c>
      <c r="G1845" s="25">
        <v>30</v>
      </c>
      <c r="H1845" s="25">
        <f t="shared" si="57"/>
        <v>0.3</v>
      </c>
      <c r="I1845" s="25">
        <v>25</v>
      </c>
      <c r="J1845" s="25" t="s">
        <v>421</v>
      </c>
      <c r="K1845" s="25">
        <v>77.900000000000006</v>
      </c>
      <c r="L1845" s="25">
        <v>41.1</v>
      </c>
      <c r="M1845" s="25" t="s">
        <v>421</v>
      </c>
      <c r="N1845" s="25">
        <v>38.700000000000003</v>
      </c>
      <c r="O1845" s="25">
        <v>57.7</v>
      </c>
      <c r="P1845" s="25">
        <v>61.2</v>
      </c>
      <c r="Q1845" s="25">
        <v>82.6</v>
      </c>
      <c r="R1845" s="25">
        <v>20</v>
      </c>
      <c r="S1845" s="25">
        <v>30</v>
      </c>
    </row>
    <row r="1846" spans="1:19" x14ac:dyDescent="0.25">
      <c r="A1846" s="25" t="s">
        <v>6</v>
      </c>
      <c r="B1846" s="25" t="str">
        <f>VLOOKUP(A1846,'Cód dos países'!$A$3:$C$199,2,FALSE)</f>
        <v>ARE</v>
      </c>
      <c r="C1846" s="25">
        <f>VLOOKUP(A1846,'Cód dos países'!$A$3:$C$199,3,FALSE)</f>
        <v>186</v>
      </c>
      <c r="D1846" s="25">
        <v>2009</v>
      </c>
      <c r="E1846">
        <f t="shared" si="56"/>
        <v>1862009</v>
      </c>
      <c r="F1846" s="25">
        <v>67.3</v>
      </c>
      <c r="G1846" s="25">
        <v>50</v>
      </c>
      <c r="H1846" s="25">
        <f t="shared" si="57"/>
        <v>0.5</v>
      </c>
      <c r="I1846" s="25">
        <v>59</v>
      </c>
      <c r="J1846" s="25" t="s">
        <v>421</v>
      </c>
      <c r="K1846" s="25">
        <v>99.9</v>
      </c>
      <c r="L1846" s="25">
        <v>80.900000000000006</v>
      </c>
      <c r="M1846" s="25" t="s">
        <v>421</v>
      </c>
      <c r="N1846" s="25">
        <v>67.400000000000006</v>
      </c>
      <c r="O1846" s="25">
        <v>79.3</v>
      </c>
      <c r="P1846" s="25">
        <v>68.8</v>
      </c>
      <c r="Q1846" s="25">
        <v>82.8</v>
      </c>
      <c r="R1846" s="25">
        <v>35</v>
      </c>
      <c r="S1846" s="25">
        <v>50</v>
      </c>
    </row>
    <row r="1847" spans="1:19" x14ac:dyDescent="0.25">
      <c r="A1847" s="25" t="s">
        <v>103</v>
      </c>
      <c r="B1847" s="25" t="str">
        <f>VLOOKUP(A1847,'Cód dos países'!$A$3:$C$199,2,FALSE)</f>
        <v>GBR</v>
      </c>
      <c r="C1847" s="25">
        <f>VLOOKUP(A1847,'Cód dos países'!$A$3:$C$199,3,FALSE)</f>
        <v>187</v>
      </c>
      <c r="D1847" s="25">
        <v>2009</v>
      </c>
      <c r="E1847">
        <f t="shared" si="56"/>
        <v>1872009</v>
      </c>
      <c r="F1847" s="25">
        <v>76.5</v>
      </c>
      <c r="G1847" s="25">
        <v>85</v>
      </c>
      <c r="H1847" s="25">
        <f t="shared" si="57"/>
        <v>0.85</v>
      </c>
      <c r="I1847" s="25">
        <v>77</v>
      </c>
      <c r="J1847" s="25" t="s">
        <v>421</v>
      </c>
      <c r="K1847" s="25">
        <v>61.8</v>
      </c>
      <c r="L1847" s="25">
        <v>41.9</v>
      </c>
      <c r="M1847" s="25" t="s">
        <v>421</v>
      </c>
      <c r="N1847" s="25">
        <v>94.9</v>
      </c>
      <c r="O1847" s="25">
        <v>72.8</v>
      </c>
      <c r="P1847" s="25">
        <v>73.7</v>
      </c>
      <c r="Q1847" s="25">
        <v>87.5</v>
      </c>
      <c r="R1847" s="25">
        <v>90</v>
      </c>
      <c r="S1847" s="25">
        <v>80</v>
      </c>
    </row>
    <row r="1848" spans="1:19" x14ac:dyDescent="0.25">
      <c r="A1848" s="25" t="s">
        <v>314</v>
      </c>
      <c r="B1848" s="25" t="str">
        <f>VLOOKUP(A1848,'Cód dos países'!$A$3:$C$199,2,FALSE)</f>
        <v>USA</v>
      </c>
      <c r="C1848" s="25">
        <f>VLOOKUP(A1848,'Cód dos países'!$A$3:$C$199,3,FALSE)</f>
        <v>188</v>
      </c>
      <c r="D1848" s="25">
        <v>2009</v>
      </c>
      <c r="E1848">
        <f t="shared" si="56"/>
        <v>1882009</v>
      </c>
      <c r="F1848" s="25">
        <v>78</v>
      </c>
      <c r="G1848" s="25">
        <v>85</v>
      </c>
      <c r="H1848" s="25">
        <f t="shared" si="57"/>
        <v>0.85</v>
      </c>
      <c r="I1848" s="25">
        <v>73</v>
      </c>
      <c r="J1848" s="25" t="s">
        <v>421</v>
      </c>
      <c r="K1848" s="25">
        <v>67.5</v>
      </c>
      <c r="L1848" s="25">
        <v>58</v>
      </c>
      <c r="M1848" s="25" t="s">
        <v>421</v>
      </c>
      <c r="N1848" s="25">
        <v>91.3</v>
      </c>
      <c r="O1848" s="25">
        <v>94.8</v>
      </c>
      <c r="P1848" s="25">
        <v>78.099999999999994</v>
      </c>
      <c r="Q1848" s="25">
        <v>86.9</v>
      </c>
      <c r="R1848" s="25">
        <v>75</v>
      </c>
      <c r="S1848" s="25">
        <v>70</v>
      </c>
    </row>
    <row r="1849" spans="1:19" x14ac:dyDescent="0.25">
      <c r="A1849" s="25" t="s">
        <v>312</v>
      </c>
      <c r="B1849" s="25" t="str">
        <f>VLOOKUP(A1849,'Cód dos países'!$A$3:$C$199,2,FALSE)</f>
        <v>URY</v>
      </c>
      <c r="C1849" s="25">
        <f>VLOOKUP(A1849,'Cód dos países'!$A$3:$C$199,3,FALSE)</f>
        <v>189</v>
      </c>
      <c r="D1849" s="25">
        <v>2009</v>
      </c>
      <c r="E1849">
        <f t="shared" si="56"/>
        <v>1892009</v>
      </c>
      <c r="F1849" s="25">
        <v>69.8</v>
      </c>
      <c r="G1849" s="25">
        <v>75</v>
      </c>
      <c r="H1849" s="25">
        <f t="shared" si="57"/>
        <v>0.75</v>
      </c>
      <c r="I1849" s="25">
        <v>69</v>
      </c>
      <c r="J1849" s="25" t="s">
        <v>421</v>
      </c>
      <c r="K1849" s="25">
        <v>81.7</v>
      </c>
      <c r="L1849" s="25">
        <v>72.599999999999994</v>
      </c>
      <c r="M1849" s="25" t="s">
        <v>421</v>
      </c>
      <c r="N1849" s="25">
        <v>63.1</v>
      </c>
      <c r="O1849" s="25">
        <v>76.2</v>
      </c>
      <c r="P1849" s="25">
        <v>72.3</v>
      </c>
      <c r="Q1849" s="25">
        <v>82.8</v>
      </c>
      <c r="R1849" s="25">
        <v>75</v>
      </c>
      <c r="S1849" s="25">
        <v>30</v>
      </c>
    </row>
    <row r="1850" spans="1:19" x14ac:dyDescent="0.25">
      <c r="A1850" s="25" t="s">
        <v>316</v>
      </c>
      <c r="B1850" s="25" t="str">
        <f>VLOOKUP(A1850,'Cód dos países'!$A$3:$C$199,2,FALSE)</f>
        <v>UZB</v>
      </c>
      <c r="C1850" s="25">
        <f>VLOOKUP(A1850,'Cód dos países'!$A$3:$C$199,3,FALSE)</f>
        <v>190</v>
      </c>
      <c r="D1850" s="25">
        <v>2009</v>
      </c>
      <c r="E1850">
        <f t="shared" si="56"/>
        <v>1902009</v>
      </c>
      <c r="F1850" s="25">
        <v>47.5</v>
      </c>
      <c r="G1850" s="25">
        <v>20</v>
      </c>
      <c r="H1850" s="25">
        <f t="shared" si="57"/>
        <v>0.2</v>
      </c>
      <c r="I1850" s="25">
        <v>18</v>
      </c>
      <c r="J1850" s="25" t="s">
        <v>421</v>
      </c>
      <c r="K1850" s="25">
        <v>88.4</v>
      </c>
      <c r="L1850" s="25">
        <v>72.599999999999994</v>
      </c>
      <c r="M1850" s="25" t="s">
        <v>421</v>
      </c>
      <c r="N1850" s="25">
        <v>67.8</v>
      </c>
      <c r="O1850" s="25">
        <v>61.1</v>
      </c>
      <c r="P1850" s="25">
        <v>62.4</v>
      </c>
      <c r="Q1850" s="25">
        <v>65.099999999999994</v>
      </c>
      <c r="R1850" s="25">
        <v>10</v>
      </c>
      <c r="S1850" s="25">
        <v>10</v>
      </c>
    </row>
    <row r="1851" spans="1:19" x14ac:dyDescent="0.25">
      <c r="A1851" s="25" t="s">
        <v>322</v>
      </c>
      <c r="B1851" s="25" t="str">
        <f>VLOOKUP(A1851,'Cód dos países'!$A$3:$C$199,2,FALSE)</f>
        <v>VUT</v>
      </c>
      <c r="C1851" s="25">
        <f>VLOOKUP(A1851,'Cód dos países'!$A$3:$C$199,3,FALSE)</f>
        <v>191</v>
      </c>
      <c r="D1851" s="25">
        <v>2009</v>
      </c>
      <c r="E1851">
        <f t="shared" si="56"/>
        <v>1912009</v>
      </c>
      <c r="F1851" s="25">
        <v>56.4</v>
      </c>
      <c r="G1851" s="25">
        <v>40</v>
      </c>
      <c r="H1851" s="25">
        <f t="shared" si="57"/>
        <v>0.4</v>
      </c>
      <c r="I1851" s="25">
        <v>29</v>
      </c>
      <c r="J1851" s="25" t="s">
        <v>421</v>
      </c>
      <c r="K1851" s="25">
        <v>94.9</v>
      </c>
      <c r="L1851" s="25">
        <v>84.3</v>
      </c>
      <c r="M1851" s="25" t="s">
        <v>421</v>
      </c>
      <c r="N1851" s="25">
        <v>68.7</v>
      </c>
      <c r="O1851" s="25">
        <v>55</v>
      </c>
      <c r="P1851" s="25">
        <v>76.8</v>
      </c>
      <c r="Q1851" s="25">
        <v>55.1</v>
      </c>
      <c r="R1851" s="25">
        <v>20</v>
      </c>
      <c r="S1851" s="25">
        <v>40</v>
      </c>
    </row>
    <row r="1852" spans="1:19" x14ac:dyDescent="0.25">
      <c r="A1852" s="25" t="s">
        <v>318</v>
      </c>
      <c r="B1852" s="25" t="str">
        <f>VLOOKUP(A1852,'Cód dos países'!$A$3:$C$199,2,FALSE)</f>
        <v>VEN</v>
      </c>
      <c r="C1852" s="25">
        <f>VLOOKUP(A1852,'Cód dos países'!$A$3:$C$199,3,FALSE)</f>
        <v>192</v>
      </c>
      <c r="D1852" s="25">
        <v>2009</v>
      </c>
      <c r="E1852">
        <f t="shared" si="56"/>
        <v>1922009</v>
      </c>
      <c r="F1852" s="25">
        <v>37.1</v>
      </c>
      <c r="G1852" s="25">
        <v>0</v>
      </c>
      <c r="H1852" s="25">
        <f t="shared" si="57"/>
        <v>0</v>
      </c>
      <c r="I1852" s="25">
        <v>19</v>
      </c>
      <c r="J1852" s="25" t="s">
        <v>421</v>
      </c>
      <c r="K1852" s="25">
        <v>74</v>
      </c>
      <c r="L1852" s="25">
        <v>61.8</v>
      </c>
      <c r="M1852" s="25" t="s">
        <v>421</v>
      </c>
      <c r="N1852" s="25">
        <v>50.3</v>
      </c>
      <c r="O1852" s="25">
        <v>36.200000000000003</v>
      </c>
      <c r="P1852" s="25">
        <v>47.7</v>
      </c>
      <c r="Q1852" s="25">
        <v>57.2</v>
      </c>
      <c r="R1852" s="25">
        <v>5</v>
      </c>
      <c r="S1852" s="25">
        <v>20</v>
      </c>
    </row>
    <row r="1853" spans="1:19" x14ac:dyDescent="0.25">
      <c r="A1853" s="25" t="s">
        <v>320</v>
      </c>
      <c r="B1853" s="25" t="str">
        <f>VLOOKUP(A1853,'Cód dos países'!$A$3:$C$199,2,FALSE)</f>
        <v>VNM</v>
      </c>
      <c r="C1853" s="25">
        <f>VLOOKUP(A1853,'Cód dos países'!$A$3:$C$199,3,FALSE)</f>
        <v>193</v>
      </c>
      <c r="D1853" s="25">
        <v>2009</v>
      </c>
      <c r="E1853">
        <f t="shared" si="56"/>
        <v>1932009</v>
      </c>
      <c r="F1853" s="25">
        <v>49.8</v>
      </c>
      <c r="G1853" s="25">
        <v>15</v>
      </c>
      <c r="H1853" s="25">
        <f t="shared" si="57"/>
        <v>0.15</v>
      </c>
      <c r="I1853" s="25">
        <v>27</v>
      </c>
      <c r="J1853" s="25" t="s">
        <v>421</v>
      </c>
      <c r="K1853" s="25">
        <v>76.099999999999994</v>
      </c>
      <c r="L1853" s="25">
        <v>73.400000000000006</v>
      </c>
      <c r="M1853" s="25" t="s">
        <v>421</v>
      </c>
      <c r="N1853" s="25">
        <v>60.7</v>
      </c>
      <c r="O1853" s="25">
        <v>68.400000000000006</v>
      </c>
      <c r="P1853" s="25">
        <v>58.1</v>
      </c>
      <c r="Q1853" s="25">
        <v>68.900000000000006</v>
      </c>
      <c r="R1853" s="25">
        <v>20</v>
      </c>
      <c r="S1853" s="25">
        <v>30</v>
      </c>
    </row>
    <row r="1854" spans="1:19" x14ac:dyDescent="0.25">
      <c r="A1854" s="25" t="s">
        <v>325</v>
      </c>
      <c r="B1854" s="25" t="str">
        <f>VLOOKUP(A1854,'Cód dos países'!$A$3:$C$199,2,FALSE)</f>
        <v>YEM</v>
      </c>
      <c r="C1854" s="25">
        <f>VLOOKUP(A1854,'Cód dos países'!$A$3:$C$199,3,FALSE)</f>
        <v>194</v>
      </c>
      <c r="D1854" s="25">
        <v>2009</v>
      </c>
      <c r="E1854">
        <f t="shared" si="56"/>
        <v>1942009</v>
      </c>
      <c r="F1854" s="25">
        <v>54.4</v>
      </c>
      <c r="G1854" s="25">
        <v>30</v>
      </c>
      <c r="H1854" s="25">
        <f t="shared" si="57"/>
        <v>0.3</v>
      </c>
      <c r="I1854" s="25">
        <v>23</v>
      </c>
      <c r="J1854" s="25" t="s">
        <v>421</v>
      </c>
      <c r="K1854" s="25">
        <v>83.2</v>
      </c>
      <c r="L1854" s="25">
        <v>51.3</v>
      </c>
      <c r="M1854" s="25" t="s">
        <v>421</v>
      </c>
      <c r="N1854" s="25">
        <v>74.400000000000006</v>
      </c>
      <c r="O1854" s="25">
        <v>65.400000000000006</v>
      </c>
      <c r="P1854" s="25">
        <v>65.099999999999994</v>
      </c>
      <c r="Q1854" s="25">
        <v>76.099999999999994</v>
      </c>
      <c r="R1854" s="25">
        <v>45</v>
      </c>
      <c r="S1854" s="25">
        <v>30</v>
      </c>
    </row>
    <row r="1855" spans="1:19" x14ac:dyDescent="0.25">
      <c r="A1855" s="25" t="s">
        <v>329</v>
      </c>
      <c r="B1855" s="25" t="str">
        <f>VLOOKUP(A1855,'Cód dos países'!$A$3:$C$199,2,FALSE)</f>
        <v>ZMB</v>
      </c>
      <c r="C1855" s="25">
        <f>VLOOKUP(A1855,'Cód dos países'!$A$3:$C$199,3,FALSE)</f>
        <v>196</v>
      </c>
      <c r="D1855" s="25">
        <v>2009</v>
      </c>
      <c r="E1855">
        <f t="shared" si="56"/>
        <v>1962009</v>
      </c>
      <c r="F1855" s="25">
        <v>58</v>
      </c>
      <c r="G1855" s="25">
        <v>30</v>
      </c>
      <c r="H1855" s="25">
        <f t="shared" si="57"/>
        <v>0.3</v>
      </c>
      <c r="I1855" s="25">
        <v>28</v>
      </c>
      <c r="J1855" s="25" t="s">
        <v>421</v>
      </c>
      <c r="K1855" s="25">
        <v>72.400000000000006</v>
      </c>
      <c r="L1855" s="25">
        <v>82.6</v>
      </c>
      <c r="M1855" s="25" t="s">
        <v>421</v>
      </c>
      <c r="N1855" s="25">
        <v>66.400000000000006</v>
      </c>
      <c r="O1855" s="25">
        <v>57</v>
      </c>
      <c r="P1855" s="25">
        <v>63.3</v>
      </c>
      <c r="Q1855" s="25">
        <v>79.900000000000006</v>
      </c>
      <c r="R1855" s="25">
        <v>50</v>
      </c>
      <c r="S1855" s="25">
        <v>50</v>
      </c>
    </row>
    <row r="1856" spans="1:19" x14ac:dyDescent="0.25">
      <c r="A1856" s="25" t="s">
        <v>331</v>
      </c>
      <c r="B1856" s="25" t="str">
        <f>VLOOKUP(A1856,'Cód dos países'!$A$3:$C$199,2,FALSE)</f>
        <v>ZWE</v>
      </c>
      <c r="C1856" s="25">
        <f>VLOOKUP(A1856,'Cód dos países'!$A$3:$C$199,3,FALSE)</f>
        <v>197</v>
      </c>
      <c r="D1856" s="25">
        <v>2009</v>
      </c>
      <c r="E1856">
        <f t="shared" si="56"/>
        <v>1972009</v>
      </c>
      <c r="F1856" s="25">
        <v>21.4</v>
      </c>
      <c r="G1856" s="25">
        <v>5</v>
      </c>
      <c r="H1856" s="25">
        <f t="shared" si="57"/>
        <v>0.05</v>
      </c>
      <c r="I1856" s="25">
        <v>18</v>
      </c>
      <c r="J1856" s="25" t="s">
        <v>421</v>
      </c>
      <c r="K1856" s="25">
        <v>58.4</v>
      </c>
      <c r="L1856" s="25">
        <v>0</v>
      </c>
      <c r="M1856" s="25" t="s">
        <v>421</v>
      </c>
      <c r="N1856" s="25">
        <v>30</v>
      </c>
      <c r="O1856" s="25">
        <v>48.2</v>
      </c>
      <c r="P1856" s="25">
        <v>0</v>
      </c>
      <c r="Q1856" s="25">
        <v>44.8</v>
      </c>
      <c r="R1856" s="25">
        <v>0</v>
      </c>
      <c r="S1856" s="25">
        <v>10</v>
      </c>
    </row>
    <row r="1857" spans="1:19" x14ac:dyDescent="0.25">
      <c r="A1857" s="25" t="s">
        <v>0</v>
      </c>
      <c r="B1857" s="25" t="str">
        <f>VLOOKUP(A1857,'Cód dos países'!$A$3:$C$199,2,FALSE)</f>
        <v>AFG</v>
      </c>
      <c r="C1857" s="25">
        <f>VLOOKUP(A1857,'Cód dos países'!$A$3:$C$199,3,FALSE)</f>
        <v>1</v>
      </c>
      <c r="D1857" s="25">
        <v>2008</v>
      </c>
      <c r="E1857">
        <f t="shared" si="56"/>
        <v>12008</v>
      </c>
      <c r="F1857" s="25" t="s">
        <v>421</v>
      </c>
      <c r="H1857" s="25" t="str">
        <f t="shared" si="57"/>
        <v/>
      </c>
      <c r="I1857" s="25" t="s">
        <v>421</v>
      </c>
      <c r="J1857" s="25" t="s">
        <v>421</v>
      </c>
      <c r="K1857" s="25" t="s">
        <v>421</v>
      </c>
      <c r="L1857" s="25" t="s">
        <v>421</v>
      </c>
      <c r="M1857" s="25" t="s">
        <v>421</v>
      </c>
      <c r="N1857" s="25" t="s">
        <v>421</v>
      </c>
      <c r="O1857" s="25" t="s">
        <v>421</v>
      </c>
      <c r="P1857" s="25" t="s">
        <v>421</v>
      </c>
      <c r="Q1857" s="25" t="s">
        <v>421</v>
      </c>
      <c r="R1857" s="25" t="s">
        <v>421</v>
      </c>
      <c r="S1857" s="25" t="s">
        <v>421</v>
      </c>
    </row>
    <row r="1858" spans="1:19" x14ac:dyDescent="0.25">
      <c r="A1858" s="25" t="s">
        <v>4</v>
      </c>
      <c r="B1858" s="25" t="str">
        <f>VLOOKUP(A1858,'Cód dos países'!$A$3:$C$199,2,FALSE)</f>
        <v>ALB</v>
      </c>
      <c r="C1858" s="25">
        <f>VLOOKUP(A1858,'Cód dos países'!$A$3:$C$199,3,FALSE)</f>
        <v>2</v>
      </c>
      <c r="D1858" s="25">
        <v>2008</v>
      </c>
      <c r="E1858">
        <f t="shared" si="56"/>
        <v>22008</v>
      </c>
      <c r="F1858" s="25">
        <v>63.7</v>
      </c>
      <c r="G1858" s="25">
        <v>30</v>
      </c>
      <c r="H1858" s="25">
        <f t="shared" si="57"/>
        <v>0.3</v>
      </c>
      <c r="I1858" s="25">
        <v>29</v>
      </c>
      <c r="J1858" s="25" t="s">
        <v>421</v>
      </c>
      <c r="K1858" s="25">
        <v>92.8</v>
      </c>
      <c r="L1858" s="25">
        <v>75.599999999999994</v>
      </c>
      <c r="M1858" s="25" t="s">
        <v>421</v>
      </c>
      <c r="N1858" s="25">
        <v>67</v>
      </c>
      <c r="O1858" s="25">
        <v>47.2</v>
      </c>
      <c r="P1858" s="25">
        <v>79.599999999999994</v>
      </c>
      <c r="Q1858" s="25">
        <v>75.8</v>
      </c>
      <c r="R1858" s="25">
        <v>70</v>
      </c>
      <c r="S1858" s="25">
        <v>70</v>
      </c>
    </row>
    <row r="1859" spans="1:19" x14ac:dyDescent="0.25">
      <c r="A1859" s="25" t="s">
        <v>81</v>
      </c>
      <c r="B1859" s="25" t="str">
        <f>VLOOKUP(A1859,'Cód dos países'!$A$3:$C$199,2,FALSE)</f>
        <v>DZA</v>
      </c>
      <c r="C1859" s="25">
        <f>VLOOKUP(A1859,'Cód dos países'!$A$3:$C$199,3,FALSE)</f>
        <v>3</v>
      </c>
      <c r="D1859" s="25">
        <v>2008</v>
      </c>
      <c r="E1859">
        <f t="shared" si="56"/>
        <v>32008</v>
      </c>
      <c r="F1859" s="25">
        <v>56.6</v>
      </c>
      <c r="G1859" s="25">
        <v>30</v>
      </c>
      <c r="H1859" s="25">
        <f t="shared" si="57"/>
        <v>0.3</v>
      </c>
      <c r="I1859" s="25">
        <v>30</v>
      </c>
      <c r="J1859" s="25" t="s">
        <v>421</v>
      </c>
      <c r="K1859" s="25">
        <v>77.2</v>
      </c>
      <c r="L1859" s="25">
        <v>74.099999999999994</v>
      </c>
      <c r="M1859" s="25" t="s">
        <v>421</v>
      </c>
      <c r="N1859" s="25">
        <v>72.5</v>
      </c>
      <c r="O1859" s="25">
        <v>55.5</v>
      </c>
      <c r="P1859" s="25">
        <v>78.599999999999994</v>
      </c>
      <c r="Q1859" s="25">
        <v>68.599999999999994</v>
      </c>
      <c r="R1859" s="25">
        <v>50</v>
      </c>
      <c r="S1859" s="25">
        <v>30</v>
      </c>
    </row>
    <row r="1860" spans="1:19" x14ac:dyDescent="0.25">
      <c r="A1860" s="25" t="s">
        <v>2</v>
      </c>
      <c r="B1860" s="25" t="str">
        <f>VLOOKUP(A1860,'Cód dos países'!$A$3:$C$199,2,FALSE)</f>
        <v>AGO</v>
      </c>
      <c r="C1860" s="25">
        <f>VLOOKUP(A1860,'Cód dos países'!$A$3:$C$199,3,FALSE)</f>
        <v>5</v>
      </c>
      <c r="D1860" s="25">
        <v>2008</v>
      </c>
      <c r="E1860">
        <f t="shared" si="56"/>
        <v>52008</v>
      </c>
      <c r="F1860" s="25">
        <v>47</v>
      </c>
      <c r="G1860" s="25">
        <v>20</v>
      </c>
      <c r="H1860" s="25">
        <f t="shared" si="57"/>
        <v>0.2</v>
      </c>
      <c r="I1860" s="25">
        <v>22</v>
      </c>
      <c r="J1860" s="25" t="s">
        <v>421</v>
      </c>
      <c r="K1860" s="25">
        <v>85.2</v>
      </c>
      <c r="L1860" s="25">
        <v>62.2</v>
      </c>
      <c r="M1860" s="25" t="s">
        <v>421</v>
      </c>
      <c r="N1860" s="25">
        <v>43.6</v>
      </c>
      <c r="O1860" s="25">
        <v>43.5</v>
      </c>
      <c r="P1860" s="25">
        <v>61.8</v>
      </c>
      <c r="Q1860" s="25">
        <v>72</v>
      </c>
      <c r="R1860" s="25">
        <v>20</v>
      </c>
      <c r="S1860" s="25">
        <v>40</v>
      </c>
    </row>
    <row r="1861" spans="1:19" x14ac:dyDescent="0.25">
      <c r="A1861" s="25" t="s">
        <v>8</v>
      </c>
      <c r="B1861" s="25" t="str">
        <f>VLOOKUP(A1861,'Cód dos países'!$A$3:$C$199,2,FALSE)</f>
        <v>ARG</v>
      </c>
      <c r="C1861" s="25">
        <f>VLOOKUP(A1861,'Cód dos países'!$A$3:$C$199,3,FALSE)</f>
        <v>7</v>
      </c>
      <c r="D1861" s="25">
        <v>2008</v>
      </c>
      <c r="E1861">
        <f t="shared" ref="E1861:E1924" si="58">C1861*10000+D1861</f>
        <v>72008</v>
      </c>
      <c r="F1861" s="25">
        <v>52.3</v>
      </c>
      <c r="G1861" s="25">
        <v>20</v>
      </c>
      <c r="H1861" s="25">
        <f t="shared" ref="H1861:H1924" si="59">IF(G1861="","",(G1861/100))</f>
        <v>0.2</v>
      </c>
      <c r="I1861" s="25">
        <v>29</v>
      </c>
      <c r="J1861" s="25" t="s">
        <v>421</v>
      </c>
      <c r="K1861" s="25">
        <v>70.3</v>
      </c>
      <c r="L1861" s="25">
        <v>75.599999999999994</v>
      </c>
      <c r="M1861" s="25" t="s">
        <v>421</v>
      </c>
      <c r="N1861" s="25">
        <v>62.1</v>
      </c>
      <c r="O1861" s="25">
        <v>45.6</v>
      </c>
      <c r="P1861" s="25">
        <v>60.6</v>
      </c>
      <c r="Q1861" s="25">
        <v>70</v>
      </c>
      <c r="R1861" s="25">
        <v>50</v>
      </c>
      <c r="S1861" s="25">
        <v>40</v>
      </c>
    </row>
    <row r="1862" spans="1:19" x14ac:dyDescent="0.25">
      <c r="A1862" s="25" t="s">
        <v>10</v>
      </c>
      <c r="B1862" s="25" t="str">
        <f>VLOOKUP(A1862,'Cód dos países'!$A$3:$C$199,2,FALSE)</f>
        <v>ARM</v>
      </c>
      <c r="C1862" s="25">
        <f>VLOOKUP(A1862,'Cód dos países'!$A$3:$C$199,3,FALSE)</f>
        <v>8</v>
      </c>
      <c r="D1862" s="25">
        <v>2008</v>
      </c>
      <c r="E1862">
        <f t="shared" si="58"/>
        <v>82008</v>
      </c>
      <c r="F1862" s="25">
        <v>69.900000000000006</v>
      </c>
      <c r="G1862" s="25">
        <v>35</v>
      </c>
      <c r="H1862" s="25">
        <f t="shared" si="59"/>
        <v>0.35</v>
      </c>
      <c r="I1862" s="25">
        <v>30</v>
      </c>
      <c r="J1862" s="25" t="s">
        <v>421</v>
      </c>
      <c r="K1862" s="25">
        <v>90</v>
      </c>
      <c r="L1862" s="25">
        <v>89.7</v>
      </c>
      <c r="M1862" s="25" t="s">
        <v>421</v>
      </c>
      <c r="N1862" s="25">
        <v>83.7</v>
      </c>
      <c r="O1862" s="25">
        <v>66.3</v>
      </c>
      <c r="P1862" s="25">
        <v>77.8</v>
      </c>
      <c r="Q1862" s="25">
        <v>86.4</v>
      </c>
      <c r="R1862" s="25">
        <v>70</v>
      </c>
      <c r="S1862" s="25">
        <v>70</v>
      </c>
    </row>
    <row r="1863" spans="1:19" x14ac:dyDescent="0.25">
      <c r="A1863" s="25" t="s">
        <v>12</v>
      </c>
      <c r="B1863" s="25" t="str">
        <f>VLOOKUP(A1863,'Cód dos países'!$A$3:$C$199,2,FALSE)</f>
        <v>AUS</v>
      </c>
      <c r="C1863" s="25">
        <f>VLOOKUP(A1863,'Cód dos países'!$A$3:$C$199,3,FALSE)</f>
        <v>9</v>
      </c>
      <c r="D1863" s="25">
        <v>2008</v>
      </c>
      <c r="E1863">
        <f t="shared" si="58"/>
        <v>92008</v>
      </c>
      <c r="F1863" s="25">
        <v>82.6</v>
      </c>
      <c r="G1863" s="25">
        <v>90</v>
      </c>
      <c r="H1863" s="25">
        <f t="shared" si="59"/>
        <v>0.9</v>
      </c>
      <c r="I1863" s="25">
        <v>86</v>
      </c>
      <c r="J1863" s="25" t="s">
        <v>421</v>
      </c>
      <c r="K1863" s="25">
        <v>61.4</v>
      </c>
      <c r="L1863" s="25">
        <v>64.3</v>
      </c>
      <c r="M1863" s="25" t="s">
        <v>421</v>
      </c>
      <c r="N1863" s="25">
        <v>90.5</v>
      </c>
      <c r="O1863" s="25">
        <v>94.7</v>
      </c>
      <c r="P1863" s="25">
        <v>84.7</v>
      </c>
      <c r="Q1863" s="25">
        <v>84.8</v>
      </c>
      <c r="R1863" s="25">
        <v>80</v>
      </c>
      <c r="S1863" s="25">
        <v>90</v>
      </c>
    </row>
    <row r="1864" spans="1:19" x14ac:dyDescent="0.25">
      <c r="A1864" s="25" t="s">
        <v>14</v>
      </c>
      <c r="B1864" s="25" t="str">
        <f>VLOOKUP(A1864,'Cód dos países'!$A$3:$C$199,2,FALSE)</f>
        <v>AUT</v>
      </c>
      <c r="C1864" s="25">
        <f>VLOOKUP(A1864,'Cód dos países'!$A$3:$C$199,3,FALSE)</f>
        <v>10</v>
      </c>
      <c r="D1864" s="25">
        <v>2008</v>
      </c>
      <c r="E1864">
        <f t="shared" si="58"/>
        <v>102008</v>
      </c>
      <c r="F1864" s="25">
        <v>71.2</v>
      </c>
      <c r="G1864" s="25">
        <v>90</v>
      </c>
      <c r="H1864" s="25">
        <f t="shared" si="59"/>
        <v>0.9</v>
      </c>
      <c r="I1864" s="25">
        <v>81</v>
      </c>
      <c r="J1864" s="25" t="s">
        <v>421</v>
      </c>
      <c r="K1864" s="25">
        <v>49.9</v>
      </c>
      <c r="L1864" s="25">
        <v>27.1</v>
      </c>
      <c r="M1864" s="25" t="s">
        <v>421</v>
      </c>
      <c r="N1864" s="25">
        <v>78.599999999999994</v>
      </c>
      <c r="O1864" s="25">
        <v>78.7</v>
      </c>
      <c r="P1864" s="25">
        <v>80.900000000000006</v>
      </c>
      <c r="Q1864" s="25">
        <v>85.8</v>
      </c>
      <c r="R1864" s="25">
        <v>70</v>
      </c>
      <c r="S1864" s="25">
        <v>70</v>
      </c>
    </row>
    <row r="1865" spans="1:19" x14ac:dyDescent="0.25">
      <c r="A1865" s="25" t="s">
        <v>16</v>
      </c>
      <c r="B1865" s="25" t="str">
        <f>VLOOKUP(A1865,'Cód dos países'!$A$3:$C$199,2,FALSE)</f>
        <v>AZE</v>
      </c>
      <c r="C1865" s="25">
        <f>VLOOKUP(A1865,'Cód dos países'!$A$3:$C$199,3,FALSE)</f>
        <v>11</v>
      </c>
      <c r="D1865" s="25">
        <v>2008</v>
      </c>
      <c r="E1865">
        <f t="shared" si="58"/>
        <v>112008</v>
      </c>
      <c r="F1865" s="25">
        <v>58</v>
      </c>
      <c r="G1865" s="25">
        <v>25</v>
      </c>
      <c r="H1865" s="25">
        <f t="shared" si="59"/>
        <v>0.25</v>
      </c>
      <c r="I1865" s="25">
        <v>21</v>
      </c>
      <c r="J1865" s="25" t="s">
        <v>421</v>
      </c>
      <c r="K1865" s="25">
        <v>79.7</v>
      </c>
      <c r="L1865" s="25">
        <v>77.5</v>
      </c>
      <c r="M1865" s="25" t="s">
        <v>421</v>
      </c>
      <c r="N1865" s="25">
        <v>74.599999999999994</v>
      </c>
      <c r="O1865" s="25">
        <v>87</v>
      </c>
      <c r="P1865" s="25">
        <v>66.3</v>
      </c>
      <c r="Q1865" s="25">
        <v>78.400000000000006</v>
      </c>
      <c r="R1865" s="25">
        <v>30</v>
      </c>
      <c r="S1865" s="25">
        <v>40</v>
      </c>
    </row>
    <row r="1866" spans="1:19" x14ac:dyDescent="0.25">
      <c r="A1866" s="25" t="s">
        <v>30</v>
      </c>
      <c r="B1866" s="25" t="str">
        <f>VLOOKUP(A1866,'Cód dos países'!$A$3:$C$199,2,FALSE)</f>
        <v>BHR</v>
      </c>
      <c r="C1866" s="25">
        <f>VLOOKUP(A1866,'Cód dos países'!$A$3:$C$199,3,FALSE)</f>
        <v>13</v>
      </c>
      <c r="D1866" s="25">
        <v>2008</v>
      </c>
      <c r="E1866">
        <f t="shared" si="58"/>
        <v>132008</v>
      </c>
      <c r="F1866" s="25">
        <v>74.8</v>
      </c>
      <c r="G1866" s="25">
        <v>60</v>
      </c>
      <c r="H1866" s="25">
        <f t="shared" si="59"/>
        <v>0.6</v>
      </c>
      <c r="I1866" s="25">
        <v>50</v>
      </c>
      <c r="J1866" s="25" t="s">
        <v>421</v>
      </c>
      <c r="K1866" s="25">
        <v>99.9</v>
      </c>
      <c r="L1866" s="25">
        <v>79.400000000000006</v>
      </c>
      <c r="M1866" s="25" t="s">
        <v>421</v>
      </c>
      <c r="N1866" s="25">
        <v>79.599999999999994</v>
      </c>
      <c r="O1866" s="25">
        <v>85.1</v>
      </c>
      <c r="P1866" s="25">
        <v>74</v>
      </c>
      <c r="Q1866" s="25">
        <v>80</v>
      </c>
      <c r="R1866" s="25">
        <v>60</v>
      </c>
      <c r="S1866" s="25">
        <v>80</v>
      </c>
    </row>
    <row r="1867" spans="1:19" x14ac:dyDescent="0.25">
      <c r="A1867" s="25" t="s">
        <v>26</v>
      </c>
      <c r="B1867" s="25" t="str">
        <f>VLOOKUP(A1867,'Cód dos países'!$A$3:$C$199,2,FALSE)</f>
        <v>BGD</v>
      </c>
      <c r="C1867" s="25">
        <f>VLOOKUP(A1867,'Cód dos países'!$A$3:$C$199,3,FALSE)</f>
        <v>14</v>
      </c>
      <c r="D1867" s="25">
        <v>2008</v>
      </c>
      <c r="E1867">
        <f t="shared" si="58"/>
        <v>142008</v>
      </c>
      <c r="F1867" s="25">
        <v>47.5</v>
      </c>
      <c r="G1867" s="25">
        <v>25</v>
      </c>
      <c r="H1867" s="25">
        <f t="shared" si="59"/>
        <v>0.25</v>
      </c>
      <c r="I1867" s="25">
        <v>20</v>
      </c>
      <c r="J1867" s="25" t="s">
        <v>421</v>
      </c>
      <c r="K1867" s="25">
        <v>72.8</v>
      </c>
      <c r="L1867" s="25">
        <v>94.2</v>
      </c>
      <c r="M1867" s="25" t="s">
        <v>421</v>
      </c>
      <c r="N1867" s="25">
        <v>62.9</v>
      </c>
      <c r="O1867" s="25">
        <v>52.3</v>
      </c>
      <c r="P1867" s="25">
        <v>67.3</v>
      </c>
      <c r="Q1867" s="25">
        <v>40.200000000000003</v>
      </c>
      <c r="R1867" s="25">
        <v>20</v>
      </c>
      <c r="S1867" s="25">
        <v>20</v>
      </c>
    </row>
    <row r="1868" spans="1:19" x14ac:dyDescent="0.25">
      <c r="A1868" s="25" t="s">
        <v>39</v>
      </c>
      <c r="B1868" s="25" t="str">
        <f>VLOOKUP(A1868,'Cód dos países'!$A$3:$C$199,2,FALSE)</f>
        <v>BRB</v>
      </c>
      <c r="C1868" s="25">
        <f>VLOOKUP(A1868,'Cód dos países'!$A$3:$C$199,3,FALSE)</f>
        <v>15</v>
      </c>
      <c r="D1868" s="25">
        <v>2008</v>
      </c>
      <c r="E1868">
        <f t="shared" si="58"/>
        <v>152008</v>
      </c>
      <c r="F1868" s="25">
        <v>71.5</v>
      </c>
      <c r="G1868" s="25">
        <v>90</v>
      </c>
      <c r="H1868" s="25">
        <f t="shared" si="59"/>
        <v>0.9</v>
      </c>
      <c r="I1868" s="25">
        <v>69</v>
      </c>
      <c r="J1868" s="25" t="s">
        <v>421</v>
      </c>
      <c r="K1868" s="25">
        <v>70.900000000000006</v>
      </c>
      <c r="L1868" s="25">
        <v>66.3</v>
      </c>
      <c r="M1868" s="25" t="s">
        <v>421</v>
      </c>
      <c r="N1868" s="25">
        <v>90</v>
      </c>
      <c r="O1868" s="25">
        <v>80</v>
      </c>
      <c r="P1868" s="25">
        <v>74.5</v>
      </c>
      <c r="Q1868" s="25">
        <v>64.599999999999994</v>
      </c>
      <c r="R1868" s="25">
        <v>50</v>
      </c>
      <c r="S1868" s="25">
        <v>60</v>
      </c>
    </row>
    <row r="1869" spans="1:19" x14ac:dyDescent="0.25">
      <c r="A1869" s="25" t="s">
        <v>33</v>
      </c>
      <c r="B1869" s="25" t="str">
        <f>VLOOKUP(A1869,'Cód dos países'!$A$3:$C$199,2,FALSE)</f>
        <v>BLR</v>
      </c>
      <c r="C1869" s="25">
        <f>VLOOKUP(A1869,'Cód dos países'!$A$3:$C$199,3,FALSE)</f>
        <v>16</v>
      </c>
      <c r="D1869" s="25">
        <v>2008</v>
      </c>
      <c r="E1869">
        <f t="shared" si="58"/>
        <v>162008</v>
      </c>
      <c r="F1869" s="25">
        <v>45</v>
      </c>
      <c r="G1869" s="25">
        <v>20</v>
      </c>
      <c r="H1869" s="25">
        <f t="shared" si="59"/>
        <v>0.2</v>
      </c>
      <c r="I1869" s="25">
        <v>21</v>
      </c>
      <c r="J1869" s="25" t="s">
        <v>421</v>
      </c>
      <c r="K1869" s="25">
        <v>79.400000000000006</v>
      </c>
      <c r="L1869" s="25">
        <v>30.9</v>
      </c>
      <c r="M1869" s="25" t="s">
        <v>421</v>
      </c>
      <c r="N1869" s="25">
        <v>63.7</v>
      </c>
      <c r="O1869" s="25">
        <v>70.8</v>
      </c>
      <c r="P1869" s="25">
        <v>66.8</v>
      </c>
      <c r="Q1869" s="25">
        <v>67.2</v>
      </c>
      <c r="R1869" s="25">
        <v>20</v>
      </c>
      <c r="S1869" s="25">
        <v>10</v>
      </c>
    </row>
    <row r="1870" spans="1:19" x14ac:dyDescent="0.25">
      <c r="A1870" s="25" t="s">
        <v>20</v>
      </c>
      <c r="B1870" s="25" t="str">
        <f>VLOOKUP(A1870,'Cód dos países'!$A$3:$C$199,2,FALSE)</f>
        <v>BEL</v>
      </c>
      <c r="C1870" s="25">
        <f>VLOOKUP(A1870,'Cód dos países'!$A$3:$C$199,3,FALSE)</f>
        <v>17</v>
      </c>
      <c r="D1870" s="25">
        <v>2008</v>
      </c>
      <c r="E1870">
        <f t="shared" si="58"/>
        <v>172008</v>
      </c>
      <c r="F1870" s="25">
        <v>72.099999999999994</v>
      </c>
      <c r="G1870" s="25">
        <v>80</v>
      </c>
      <c r="H1870" s="25">
        <f t="shared" si="59"/>
        <v>0.8</v>
      </c>
      <c r="I1870" s="25">
        <v>71</v>
      </c>
      <c r="J1870" s="25" t="s">
        <v>421</v>
      </c>
      <c r="K1870" s="25">
        <v>41.5</v>
      </c>
      <c r="L1870" s="25">
        <v>28.3</v>
      </c>
      <c r="M1870" s="25" t="s">
        <v>421</v>
      </c>
      <c r="N1870" s="25">
        <v>93.2</v>
      </c>
      <c r="O1870" s="25">
        <v>70.5</v>
      </c>
      <c r="P1870" s="25">
        <v>81</v>
      </c>
      <c r="Q1870" s="25">
        <v>85.8</v>
      </c>
      <c r="R1870" s="25">
        <v>90</v>
      </c>
      <c r="S1870" s="25">
        <v>80</v>
      </c>
    </row>
    <row r="1871" spans="1:19" x14ac:dyDescent="0.25">
      <c r="A1871" s="25" t="s">
        <v>349</v>
      </c>
      <c r="B1871" s="25" t="str">
        <f>VLOOKUP(A1871,'Cód dos países'!$A$3:$C$199,2,FALSE)</f>
        <v>BLZ</v>
      </c>
      <c r="C1871" s="25">
        <f>VLOOKUP(A1871,'Cód dos países'!$A$3:$C$199,3,FALSE)</f>
        <v>18</v>
      </c>
      <c r="D1871" s="25">
        <v>2008</v>
      </c>
      <c r="E1871">
        <f t="shared" si="58"/>
        <v>182008</v>
      </c>
      <c r="F1871" s="25">
        <v>63</v>
      </c>
      <c r="G1871" s="25">
        <v>50</v>
      </c>
      <c r="H1871" s="25">
        <f t="shared" si="59"/>
        <v>0.5</v>
      </c>
      <c r="I1871" s="25">
        <v>30</v>
      </c>
      <c r="J1871" s="25" t="s">
        <v>421</v>
      </c>
      <c r="K1871" s="25">
        <v>68.8</v>
      </c>
      <c r="L1871" s="25">
        <v>77.599999999999994</v>
      </c>
      <c r="M1871" s="25" t="s">
        <v>421</v>
      </c>
      <c r="N1871" s="25">
        <v>75.5</v>
      </c>
      <c r="O1871" s="25">
        <v>80.599999999999994</v>
      </c>
      <c r="P1871" s="25">
        <v>78.400000000000006</v>
      </c>
      <c r="Q1871" s="25">
        <v>69.599999999999994</v>
      </c>
      <c r="R1871" s="25">
        <v>50</v>
      </c>
      <c r="S1871" s="25">
        <v>50</v>
      </c>
    </row>
    <row r="1872" spans="1:19" x14ac:dyDescent="0.25">
      <c r="A1872" s="25" t="s">
        <v>22</v>
      </c>
      <c r="B1872" s="25" t="str">
        <f>VLOOKUP(A1872,'Cód dos países'!$A$3:$C$199,2,FALSE)</f>
        <v>BEN</v>
      </c>
      <c r="C1872" s="25">
        <f>VLOOKUP(A1872,'Cód dos países'!$A$3:$C$199,3,FALSE)</f>
        <v>19</v>
      </c>
      <c r="D1872" s="25">
        <v>2008</v>
      </c>
      <c r="E1872">
        <f t="shared" si="58"/>
        <v>192008</v>
      </c>
      <c r="F1872" s="25">
        <v>55.4</v>
      </c>
      <c r="G1872" s="25">
        <v>30</v>
      </c>
      <c r="H1872" s="25">
        <f t="shared" si="59"/>
        <v>0.3</v>
      </c>
      <c r="I1872" s="25">
        <v>27</v>
      </c>
      <c r="J1872" s="25" t="s">
        <v>421</v>
      </c>
      <c r="K1872" s="25">
        <v>67.2</v>
      </c>
      <c r="L1872" s="25">
        <v>88.5</v>
      </c>
      <c r="M1872" s="25" t="s">
        <v>421</v>
      </c>
      <c r="N1872" s="25">
        <v>43.8</v>
      </c>
      <c r="O1872" s="25">
        <v>50.3</v>
      </c>
      <c r="P1872" s="25">
        <v>79.599999999999994</v>
      </c>
      <c r="Q1872" s="25">
        <v>67.400000000000006</v>
      </c>
      <c r="R1872" s="25">
        <v>40</v>
      </c>
      <c r="S1872" s="25">
        <v>60</v>
      </c>
    </row>
    <row r="1873" spans="1:19" x14ac:dyDescent="0.25">
      <c r="A1873" s="25" t="s">
        <v>41</v>
      </c>
      <c r="B1873" s="25" t="str">
        <f>VLOOKUP(A1873,'Cód dos países'!$A$3:$C$199,2,FALSE)</f>
        <v>BTN</v>
      </c>
      <c r="C1873" s="25">
        <f>VLOOKUP(A1873,'Cód dos países'!$A$3:$C$199,3,FALSE)</f>
        <v>20</v>
      </c>
      <c r="D1873" s="25">
        <v>2008</v>
      </c>
      <c r="E1873">
        <f t="shared" si="58"/>
        <v>202008</v>
      </c>
      <c r="F1873" s="25">
        <v>57.7</v>
      </c>
      <c r="G1873" s="25">
        <v>60</v>
      </c>
      <c r="H1873" s="25">
        <f t="shared" si="59"/>
        <v>0.6</v>
      </c>
      <c r="I1873" s="25">
        <v>50</v>
      </c>
      <c r="J1873" s="25" t="s">
        <v>421</v>
      </c>
      <c r="K1873" s="25">
        <v>83.6</v>
      </c>
      <c r="L1873" s="25">
        <v>58.3</v>
      </c>
      <c r="M1873" s="25" t="s">
        <v>421</v>
      </c>
      <c r="N1873" s="25">
        <v>61.7</v>
      </c>
      <c r="O1873" s="25">
        <v>85.8</v>
      </c>
      <c r="P1873" s="25">
        <v>75.900000000000006</v>
      </c>
      <c r="Q1873" s="25">
        <v>42</v>
      </c>
      <c r="R1873" s="25">
        <v>30</v>
      </c>
      <c r="S1873" s="25">
        <v>30</v>
      </c>
    </row>
    <row r="1874" spans="1:19" x14ac:dyDescent="0.25">
      <c r="A1874" s="25" t="s">
        <v>35</v>
      </c>
      <c r="B1874" s="25" t="str">
        <f>VLOOKUP(A1874,'Cód dos países'!$A$3:$C$199,2,FALSE)</f>
        <v>BOL</v>
      </c>
      <c r="C1874" s="25">
        <f>VLOOKUP(A1874,'Cód dos países'!$A$3:$C$199,3,FALSE)</f>
        <v>21</v>
      </c>
      <c r="D1874" s="25">
        <v>2008</v>
      </c>
      <c r="E1874">
        <f t="shared" si="58"/>
        <v>212008</v>
      </c>
      <c r="F1874" s="25">
        <v>53.6</v>
      </c>
      <c r="G1874" s="25">
        <v>20</v>
      </c>
      <c r="H1874" s="25">
        <f t="shared" si="59"/>
        <v>0.2</v>
      </c>
      <c r="I1874" s="25">
        <v>29</v>
      </c>
      <c r="J1874" s="25" t="s">
        <v>421</v>
      </c>
      <c r="K1874" s="25">
        <v>84.8</v>
      </c>
      <c r="L1874" s="25">
        <v>71.900000000000006</v>
      </c>
      <c r="M1874" s="25" t="s">
        <v>421</v>
      </c>
      <c r="N1874" s="25">
        <v>58.5</v>
      </c>
      <c r="O1874" s="25">
        <v>41.9</v>
      </c>
      <c r="P1874" s="25">
        <v>67.900000000000006</v>
      </c>
      <c r="Q1874" s="25">
        <v>81.8</v>
      </c>
      <c r="R1874" s="25">
        <v>20</v>
      </c>
      <c r="S1874" s="25">
        <v>60</v>
      </c>
    </row>
    <row r="1875" spans="1:19" x14ac:dyDescent="0.25">
      <c r="A1875" s="25" t="s">
        <v>333</v>
      </c>
      <c r="B1875" s="25" t="str">
        <f>VLOOKUP(A1875,'Cód dos países'!$A$3:$C$199,2,FALSE)</f>
        <v>BIH</v>
      </c>
      <c r="C1875" s="25">
        <f>VLOOKUP(A1875,'Cód dos países'!$A$3:$C$199,3,FALSE)</f>
        <v>22</v>
      </c>
      <c r="D1875" s="25">
        <v>2008</v>
      </c>
      <c r="E1875">
        <f t="shared" si="58"/>
        <v>222008</v>
      </c>
      <c r="F1875" s="25">
        <v>53.1</v>
      </c>
      <c r="G1875" s="25">
        <v>10</v>
      </c>
      <c r="H1875" s="25">
        <f t="shared" si="59"/>
        <v>0.1</v>
      </c>
      <c r="I1875" s="25">
        <v>33</v>
      </c>
      <c r="J1875" s="25" t="s">
        <v>421</v>
      </c>
      <c r="K1875" s="25">
        <v>71.8</v>
      </c>
      <c r="L1875" s="25">
        <v>37.6</v>
      </c>
      <c r="M1875" s="25" t="s">
        <v>421</v>
      </c>
      <c r="N1875" s="25">
        <v>59.9</v>
      </c>
      <c r="O1875" s="25">
        <v>52.1</v>
      </c>
      <c r="P1875" s="25">
        <v>79</v>
      </c>
      <c r="Q1875" s="25">
        <v>77.2</v>
      </c>
      <c r="R1875" s="25">
        <v>50</v>
      </c>
      <c r="S1875" s="25">
        <v>60</v>
      </c>
    </row>
    <row r="1876" spans="1:19" x14ac:dyDescent="0.25">
      <c r="A1876" s="25" t="s">
        <v>43</v>
      </c>
      <c r="B1876" s="25" t="str">
        <f>VLOOKUP(A1876,'Cód dos países'!$A$3:$C$199,2,FALSE)</f>
        <v>BWA</v>
      </c>
      <c r="C1876" s="25">
        <f>VLOOKUP(A1876,'Cód dos países'!$A$3:$C$199,3,FALSE)</f>
        <v>23</v>
      </c>
      <c r="D1876" s="25">
        <v>2008</v>
      </c>
      <c r="E1876">
        <f t="shared" si="58"/>
        <v>232008</v>
      </c>
      <c r="F1876" s="25">
        <v>69.7</v>
      </c>
      <c r="G1876" s="25">
        <v>75</v>
      </c>
      <c r="H1876" s="25">
        <f t="shared" si="59"/>
        <v>0.75</v>
      </c>
      <c r="I1876" s="25">
        <v>54</v>
      </c>
      <c r="J1876" s="25" t="s">
        <v>421</v>
      </c>
      <c r="K1876" s="25">
        <v>75.099999999999994</v>
      </c>
      <c r="L1876" s="25">
        <v>70.599999999999994</v>
      </c>
      <c r="M1876" s="25" t="s">
        <v>421</v>
      </c>
      <c r="N1876" s="25">
        <v>71.2</v>
      </c>
      <c r="O1876" s="25">
        <v>70</v>
      </c>
      <c r="P1876" s="25">
        <v>71.8</v>
      </c>
      <c r="Q1876" s="25">
        <v>69</v>
      </c>
      <c r="R1876" s="25">
        <v>70</v>
      </c>
      <c r="S1876" s="25">
        <v>70</v>
      </c>
    </row>
    <row r="1877" spans="1:19" x14ac:dyDescent="0.25">
      <c r="A1877" s="25" t="s">
        <v>37</v>
      </c>
      <c r="B1877" s="25" t="str">
        <f>VLOOKUP(A1877,'Cód dos países'!$A$3:$C$199,2,FALSE)</f>
        <v>BRA</v>
      </c>
      <c r="C1877" s="25">
        <f>VLOOKUP(A1877,'Cód dos países'!$A$3:$C$199,3,FALSE)</f>
        <v>24</v>
      </c>
      <c r="D1877" s="25">
        <v>2008</v>
      </c>
      <c r="E1877">
        <f t="shared" si="58"/>
        <v>242008</v>
      </c>
      <c r="F1877" s="25">
        <v>56.7</v>
      </c>
      <c r="G1877" s="25">
        <v>50</v>
      </c>
      <c r="H1877" s="25">
        <f t="shared" si="59"/>
        <v>0.5</v>
      </c>
      <c r="I1877" s="25">
        <v>35</v>
      </c>
      <c r="J1877" s="25" t="s">
        <v>421</v>
      </c>
      <c r="K1877" s="25">
        <v>65.8</v>
      </c>
      <c r="L1877" s="25">
        <v>50.3</v>
      </c>
      <c r="M1877" s="25" t="s">
        <v>421</v>
      </c>
      <c r="N1877" s="25">
        <v>54.4</v>
      </c>
      <c r="O1877" s="25">
        <v>62.7</v>
      </c>
      <c r="P1877" s="25">
        <v>77.2</v>
      </c>
      <c r="Q1877" s="25">
        <v>71.599999999999994</v>
      </c>
      <c r="R1877" s="25">
        <v>50</v>
      </c>
      <c r="S1877" s="25">
        <v>50</v>
      </c>
    </row>
    <row r="1878" spans="1:19" x14ac:dyDescent="0.25">
      <c r="A1878" s="25" t="s">
        <v>28</v>
      </c>
      <c r="B1878" s="25" t="str">
        <f>VLOOKUP(A1878,'Cód dos países'!$A$3:$C$199,2,FALSE)</f>
        <v>BGR</v>
      </c>
      <c r="C1878" s="25">
        <f>VLOOKUP(A1878,'Cód dos países'!$A$3:$C$199,3,FALSE)</f>
        <v>26</v>
      </c>
      <c r="D1878" s="25">
        <v>2008</v>
      </c>
      <c r="E1878">
        <f t="shared" si="58"/>
        <v>262008</v>
      </c>
      <c r="F1878" s="25">
        <v>64.599999999999994</v>
      </c>
      <c r="G1878" s="25">
        <v>30</v>
      </c>
      <c r="H1878" s="25">
        <f t="shared" si="59"/>
        <v>0.3</v>
      </c>
      <c r="I1878" s="25">
        <v>41</v>
      </c>
      <c r="J1878" s="25" t="s">
        <v>421</v>
      </c>
      <c r="K1878" s="25">
        <v>86.2</v>
      </c>
      <c r="L1878" s="25">
        <v>58.7</v>
      </c>
      <c r="M1878" s="25" t="s">
        <v>421</v>
      </c>
      <c r="N1878" s="25">
        <v>73.5</v>
      </c>
      <c r="O1878" s="25">
        <v>78.400000000000006</v>
      </c>
      <c r="P1878" s="25">
        <v>72.8</v>
      </c>
      <c r="Q1878" s="25">
        <v>85.8</v>
      </c>
      <c r="R1878" s="25">
        <v>60</v>
      </c>
      <c r="S1878" s="25">
        <v>60</v>
      </c>
    </row>
    <row r="1879" spans="1:19" x14ac:dyDescent="0.25">
      <c r="A1879" s="25" t="s">
        <v>24</v>
      </c>
      <c r="B1879" s="25" t="str">
        <f>VLOOKUP(A1879,'Cód dos países'!$A$3:$C$199,2,FALSE)</f>
        <v>BFA</v>
      </c>
      <c r="C1879" s="25">
        <f>VLOOKUP(A1879,'Cód dos países'!$A$3:$C$199,3,FALSE)</f>
        <v>27</v>
      </c>
      <c r="D1879" s="25">
        <v>2008</v>
      </c>
      <c r="E1879">
        <f t="shared" si="58"/>
        <v>272008</v>
      </c>
      <c r="F1879" s="25">
        <v>59.5</v>
      </c>
      <c r="G1879" s="25">
        <v>30</v>
      </c>
      <c r="H1879" s="25">
        <f t="shared" si="59"/>
        <v>0.3</v>
      </c>
      <c r="I1879" s="25">
        <v>29</v>
      </c>
      <c r="J1879" s="25" t="s">
        <v>421</v>
      </c>
      <c r="K1879" s="25">
        <v>80.7</v>
      </c>
      <c r="L1879" s="25">
        <v>83.7</v>
      </c>
      <c r="M1879" s="25" t="s">
        <v>421</v>
      </c>
      <c r="N1879" s="25">
        <v>58.7</v>
      </c>
      <c r="O1879" s="25">
        <v>69</v>
      </c>
      <c r="P1879" s="25">
        <v>83.7</v>
      </c>
      <c r="Q1879" s="25">
        <v>70.400000000000006</v>
      </c>
      <c r="R1879" s="25">
        <v>40</v>
      </c>
      <c r="S1879" s="25">
        <v>50</v>
      </c>
    </row>
    <row r="1880" spans="1:19" x14ac:dyDescent="0.25">
      <c r="A1880" s="25" t="s">
        <v>338</v>
      </c>
      <c r="B1880" s="25" t="str">
        <f>VLOOKUP(A1880,'Cód dos países'!$A$3:$C$199,2,FALSE)</f>
        <v>MMR</v>
      </c>
      <c r="C1880" s="25">
        <f>VLOOKUP(A1880,'Cód dos países'!$A$3:$C$199,3,FALSE)</f>
        <v>123</v>
      </c>
      <c r="D1880" s="25">
        <v>2008</v>
      </c>
      <c r="E1880">
        <f t="shared" si="58"/>
        <v>1232008</v>
      </c>
      <c r="F1880" s="25">
        <v>37.700000000000003</v>
      </c>
      <c r="G1880" s="25">
        <v>5</v>
      </c>
      <c r="H1880" s="25">
        <f t="shared" si="59"/>
        <v>0.05</v>
      </c>
      <c r="I1880" s="25">
        <v>14</v>
      </c>
      <c r="J1880" s="25" t="s">
        <v>421</v>
      </c>
      <c r="K1880" s="25">
        <v>81.8</v>
      </c>
      <c r="L1880" s="25">
        <v>98.5</v>
      </c>
      <c r="M1880" s="25" t="s">
        <v>421</v>
      </c>
      <c r="N1880" s="25">
        <v>20</v>
      </c>
      <c r="O1880" s="25">
        <v>20</v>
      </c>
      <c r="P1880" s="25">
        <v>45.3</v>
      </c>
      <c r="Q1880" s="25">
        <v>72.2</v>
      </c>
      <c r="R1880" s="25">
        <v>10</v>
      </c>
      <c r="S1880" s="25">
        <v>10</v>
      </c>
    </row>
    <row r="1881" spans="1:19" x14ac:dyDescent="0.25">
      <c r="A1881" s="25" t="s">
        <v>18</v>
      </c>
      <c r="B1881" s="25" t="str">
        <f>VLOOKUP(A1881,'Cód dos países'!$A$3:$C$199,2,FALSE)</f>
        <v>BDI</v>
      </c>
      <c r="C1881" s="25">
        <f>VLOOKUP(A1881,'Cód dos países'!$A$3:$C$199,3,FALSE)</f>
        <v>28</v>
      </c>
      <c r="D1881" s="25">
        <v>2008</v>
      </c>
      <c r="E1881">
        <f t="shared" si="58"/>
        <v>282008</v>
      </c>
      <c r="F1881" s="25">
        <v>48.8</v>
      </c>
      <c r="G1881" s="25">
        <v>30</v>
      </c>
      <c r="H1881" s="25">
        <f t="shared" si="59"/>
        <v>0.3</v>
      </c>
      <c r="I1881" s="25">
        <v>25</v>
      </c>
      <c r="J1881" s="25" t="s">
        <v>421</v>
      </c>
      <c r="K1881" s="25">
        <v>72.5</v>
      </c>
      <c r="L1881" s="25">
        <v>55.8</v>
      </c>
      <c r="M1881" s="25" t="s">
        <v>421</v>
      </c>
      <c r="N1881" s="25">
        <v>34.4</v>
      </c>
      <c r="O1881" s="25">
        <v>64.3</v>
      </c>
      <c r="P1881" s="25">
        <v>72.7</v>
      </c>
      <c r="Q1881" s="25">
        <v>63</v>
      </c>
      <c r="R1881" s="25">
        <v>40</v>
      </c>
      <c r="S1881" s="25">
        <v>30</v>
      </c>
    </row>
    <row r="1882" spans="1:19" x14ac:dyDescent="0.25">
      <c r="A1882" s="25" t="s">
        <v>419</v>
      </c>
      <c r="B1882" s="25" t="e">
        <f>VLOOKUP(A1882,'Cód dos países'!$A$3:$C$199,2,FALSE)</f>
        <v>#N/A</v>
      </c>
      <c r="C1882" s="25" t="e">
        <f>VLOOKUP(A1882,'Cód dos países'!$A$3:$C$199,3,FALSE)</f>
        <v>#N/A</v>
      </c>
      <c r="D1882" s="25">
        <v>2008</v>
      </c>
      <c r="E1882" t="e">
        <f t="shared" si="58"/>
        <v>#N/A</v>
      </c>
      <c r="F1882" s="25">
        <v>61.3</v>
      </c>
      <c r="G1882" s="25">
        <v>70</v>
      </c>
      <c r="H1882" s="25">
        <f t="shared" si="59"/>
        <v>0.7</v>
      </c>
      <c r="I1882" s="25">
        <v>49</v>
      </c>
      <c r="J1882" s="25" t="s">
        <v>421</v>
      </c>
      <c r="K1882" s="25">
        <v>65.5</v>
      </c>
      <c r="L1882" s="25">
        <v>62.2</v>
      </c>
      <c r="M1882" s="25" t="s">
        <v>421</v>
      </c>
      <c r="N1882" s="25">
        <v>57.1</v>
      </c>
      <c r="O1882" s="25">
        <v>46.9</v>
      </c>
      <c r="P1882" s="25">
        <v>76.900000000000006</v>
      </c>
      <c r="Q1882" s="25">
        <v>65.400000000000006</v>
      </c>
      <c r="R1882" s="25">
        <v>60</v>
      </c>
      <c r="S1882" s="25">
        <v>60</v>
      </c>
    </row>
    <row r="1883" spans="1:19" x14ac:dyDescent="0.25">
      <c r="A1883" s="25" t="s">
        <v>160</v>
      </c>
      <c r="B1883" s="25" t="str">
        <f>VLOOKUP(A1883,'Cód dos países'!$A$3:$C$199,2,FALSE)</f>
        <v>KHM</v>
      </c>
      <c r="C1883" s="25">
        <f>VLOOKUP(A1883,'Cód dos países'!$A$3:$C$199,3,FALSE)</f>
        <v>29</v>
      </c>
      <c r="D1883" s="25">
        <v>2008</v>
      </c>
      <c r="E1883">
        <f t="shared" si="58"/>
        <v>292008</v>
      </c>
      <c r="F1883" s="25">
        <v>56.6</v>
      </c>
      <c r="G1883" s="25">
        <v>30</v>
      </c>
      <c r="H1883" s="25">
        <f t="shared" si="59"/>
        <v>0.3</v>
      </c>
      <c r="I1883" s="25">
        <v>20</v>
      </c>
      <c r="J1883" s="25" t="s">
        <v>421</v>
      </c>
      <c r="K1883" s="25">
        <v>91.4</v>
      </c>
      <c r="L1883" s="25">
        <v>94.5</v>
      </c>
      <c r="M1883" s="25" t="s">
        <v>421</v>
      </c>
      <c r="N1883" s="25">
        <v>42.7</v>
      </c>
      <c r="O1883" s="25">
        <v>44.5</v>
      </c>
      <c r="P1883" s="25">
        <v>80</v>
      </c>
      <c r="Q1883" s="25">
        <v>63.4</v>
      </c>
      <c r="R1883" s="25">
        <v>50</v>
      </c>
      <c r="S1883" s="25">
        <v>50</v>
      </c>
    </row>
    <row r="1884" spans="1:19" x14ac:dyDescent="0.25">
      <c r="A1884" s="25" t="s">
        <v>56</v>
      </c>
      <c r="B1884" s="25" t="str">
        <f>VLOOKUP(A1884,'Cód dos países'!$A$3:$C$199,2,FALSE)</f>
        <v>CMR</v>
      </c>
      <c r="C1884" s="25">
        <f>VLOOKUP(A1884,'Cód dos países'!$A$3:$C$199,3,FALSE)</f>
        <v>30</v>
      </c>
      <c r="D1884" s="25">
        <v>2008</v>
      </c>
      <c r="E1884">
        <f t="shared" si="58"/>
        <v>302008</v>
      </c>
      <c r="F1884" s="25">
        <v>53</v>
      </c>
      <c r="G1884" s="25">
        <v>30</v>
      </c>
      <c r="H1884" s="25">
        <f t="shared" si="59"/>
        <v>0.3</v>
      </c>
      <c r="I1884" s="25">
        <v>24</v>
      </c>
      <c r="J1884" s="25" t="s">
        <v>421</v>
      </c>
      <c r="K1884" s="25">
        <v>69.599999999999994</v>
      </c>
      <c r="L1884" s="25">
        <v>93.6</v>
      </c>
      <c r="M1884" s="25" t="s">
        <v>421</v>
      </c>
      <c r="N1884" s="25">
        <v>39.299999999999997</v>
      </c>
      <c r="O1884" s="25">
        <v>51.5</v>
      </c>
      <c r="P1884" s="25">
        <v>76</v>
      </c>
      <c r="Q1884" s="25">
        <v>56</v>
      </c>
      <c r="R1884" s="25">
        <v>40</v>
      </c>
      <c r="S1884" s="25">
        <v>50</v>
      </c>
    </row>
    <row r="1885" spans="1:19" x14ac:dyDescent="0.25">
      <c r="A1885" s="25" t="s">
        <v>47</v>
      </c>
      <c r="B1885" s="25" t="str">
        <f>VLOOKUP(A1885,'Cód dos países'!$A$3:$C$199,2,FALSE)</f>
        <v>CAN</v>
      </c>
      <c r="C1885" s="25">
        <f>VLOOKUP(A1885,'Cód dos países'!$A$3:$C$199,3,FALSE)</f>
        <v>31</v>
      </c>
      <c r="D1885" s="25">
        <v>2008</v>
      </c>
      <c r="E1885">
        <f t="shared" si="58"/>
        <v>312008</v>
      </c>
      <c r="F1885" s="25">
        <v>80.5</v>
      </c>
      <c r="G1885" s="25">
        <v>90</v>
      </c>
      <c r="H1885" s="25">
        <f t="shared" si="59"/>
        <v>0.9</v>
      </c>
      <c r="I1885" s="25">
        <v>87</v>
      </c>
      <c r="J1885" s="25" t="s">
        <v>421</v>
      </c>
      <c r="K1885" s="25">
        <v>76.599999999999994</v>
      </c>
      <c r="L1885" s="25">
        <v>53.7</v>
      </c>
      <c r="M1885" s="25" t="s">
        <v>421</v>
      </c>
      <c r="N1885" s="25">
        <v>96.5</v>
      </c>
      <c r="O1885" s="25">
        <v>81.900000000000006</v>
      </c>
      <c r="P1885" s="25">
        <v>80.8</v>
      </c>
      <c r="Q1885" s="25">
        <v>88.2</v>
      </c>
      <c r="R1885" s="25">
        <v>70</v>
      </c>
      <c r="S1885" s="25">
        <v>80</v>
      </c>
    </row>
    <row r="1886" spans="1:19" x14ac:dyDescent="0.25">
      <c r="A1886" s="25" t="s">
        <v>45</v>
      </c>
      <c r="B1886" s="25" t="str">
        <f>VLOOKUP(A1886,'Cód dos países'!$A$3:$C$199,2,FALSE)</f>
        <v>CAF</v>
      </c>
      <c r="C1886" s="25">
        <f>VLOOKUP(A1886,'Cód dos países'!$A$3:$C$199,3,FALSE)</f>
        <v>33</v>
      </c>
      <c r="D1886" s="25">
        <v>2008</v>
      </c>
      <c r="E1886">
        <f t="shared" si="58"/>
        <v>332008</v>
      </c>
      <c r="F1886" s="25">
        <v>48.3</v>
      </c>
      <c r="G1886" s="25">
        <v>20</v>
      </c>
      <c r="H1886" s="25">
        <f t="shared" si="59"/>
        <v>0.2</v>
      </c>
      <c r="I1886" s="25">
        <v>20</v>
      </c>
      <c r="J1886" s="25" t="s">
        <v>421</v>
      </c>
      <c r="K1886" s="25">
        <v>65.400000000000006</v>
      </c>
      <c r="L1886" s="25">
        <v>94</v>
      </c>
      <c r="M1886" s="25" t="s">
        <v>421</v>
      </c>
      <c r="N1886" s="25">
        <v>39.5</v>
      </c>
      <c r="O1886" s="25">
        <v>48.7</v>
      </c>
      <c r="P1886" s="25">
        <v>75</v>
      </c>
      <c r="Q1886" s="25">
        <v>50.4</v>
      </c>
      <c r="R1886" s="25">
        <v>40</v>
      </c>
      <c r="S1886" s="25">
        <v>30</v>
      </c>
    </row>
    <row r="1887" spans="1:19" x14ac:dyDescent="0.25">
      <c r="A1887" s="25" t="s">
        <v>288</v>
      </c>
      <c r="B1887" s="25" t="str">
        <f>VLOOKUP(A1887,'Cód dos países'!$A$3:$C$199,2,FALSE)</f>
        <v>TCD</v>
      </c>
      <c r="C1887" s="25">
        <f>VLOOKUP(A1887,'Cód dos países'!$A$3:$C$199,3,FALSE)</f>
        <v>34</v>
      </c>
      <c r="D1887" s="25">
        <v>2008</v>
      </c>
      <c r="E1887">
        <f t="shared" si="58"/>
        <v>342008</v>
      </c>
      <c r="F1887" s="25">
        <v>47.5</v>
      </c>
      <c r="G1887" s="25">
        <v>20</v>
      </c>
      <c r="H1887" s="25">
        <f t="shared" si="59"/>
        <v>0.2</v>
      </c>
      <c r="I1887" s="25">
        <v>18</v>
      </c>
      <c r="J1887" s="25" t="s">
        <v>421</v>
      </c>
      <c r="K1887" s="25">
        <v>50.5</v>
      </c>
      <c r="L1887" s="25">
        <v>90.8</v>
      </c>
      <c r="M1887" s="25" t="s">
        <v>421</v>
      </c>
      <c r="N1887" s="25">
        <v>35.700000000000003</v>
      </c>
      <c r="O1887" s="25">
        <v>42.6</v>
      </c>
      <c r="P1887" s="25">
        <v>78.599999999999994</v>
      </c>
      <c r="Q1887" s="25">
        <v>58.4</v>
      </c>
      <c r="R1887" s="25">
        <v>40</v>
      </c>
      <c r="S1887" s="25">
        <v>40</v>
      </c>
    </row>
    <row r="1888" spans="1:19" x14ac:dyDescent="0.25">
      <c r="A1888" s="25" t="s">
        <v>51</v>
      </c>
      <c r="B1888" s="25" t="str">
        <f>VLOOKUP(A1888,'Cód dos países'!$A$3:$C$199,2,FALSE)</f>
        <v>CHL</v>
      </c>
      <c r="C1888" s="25">
        <f>VLOOKUP(A1888,'Cód dos países'!$A$3:$C$199,3,FALSE)</f>
        <v>35</v>
      </c>
      <c r="D1888" s="25">
        <v>2008</v>
      </c>
      <c r="E1888">
        <f t="shared" si="58"/>
        <v>352008</v>
      </c>
      <c r="F1888" s="25">
        <v>78.3</v>
      </c>
      <c r="G1888" s="25">
        <v>90</v>
      </c>
      <c r="H1888" s="25">
        <f t="shared" si="59"/>
        <v>0.9</v>
      </c>
      <c r="I1888" s="25">
        <v>70</v>
      </c>
      <c r="J1888" s="25" t="s">
        <v>421</v>
      </c>
      <c r="K1888" s="25">
        <v>78.2</v>
      </c>
      <c r="L1888" s="25">
        <v>90.1</v>
      </c>
      <c r="M1888" s="25" t="s">
        <v>421</v>
      </c>
      <c r="N1888" s="25">
        <v>66.3</v>
      </c>
      <c r="O1888" s="25">
        <v>75</v>
      </c>
      <c r="P1888" s="25">
        <v>77.3</v>
      </c>
      <c r="Q1888" s="25">
        <v>85.8</v>
      </c>
      <c r="R1888" s="25">
        <v>80</v>
      </c>
      <c r="S1888" s="25">
        <v>70</v>
      </c>
    </row>
    <row r="1889" spans="1:19" x14ac:dyDescent="0.25">
      <c r="A1889" s="25" t="s">
        <v>53</v>
      </c>
      <c r="B1889" s="25" t="str">
        <f>VLOOKUP(A1889,'Cód dos países'!$A$3:$C$199,2,FALSE)</f>
        <v>CHN</v>
      </c>
      <c r="C1889" s="25">
        <f>VLOOKUP(A1889,'Cód dos países'!$A$3:$C$199,3,FALSE)</f>
        <v>36</v>
      </c>
      <c r="D1889" s="25">
        <v>2008</v>
      </c>
      <c r="E1889">
        <f t="shared" si="58"/>
        <v>362008</v>
      </c>
      <c r="F1889" s="25">
        <v>53.2</v>
      </c>
      <c r="G1889" s="25">
        <v>20</v>
      </c>
      <c r="H1889" s="25">
        <f t="shared" si="59"/>
        <v>0.2</v>
      </c>
      <c r="I1889" s="25">
        <v>35</v>
      </c>
      <c r="J1889" s="25" t="s">
        <v>421</v>
      </c>
      <c r="K1889" s="25">
        <v>70.599999999999994</v>
      </c>
      <c r="L1889" s="25">
        <v>88.9</v>
      </c>
      <c r="M1889" s="25" t="s">
        <v>421</v>
      </c>
      <c r="N1889" s="25">
        <v>51.6</v>
      </c>
      <c r="O1889" s="25">
        <v>61.8</v>
      </c>
      <c r="P1889" s="25">
        <v>72.900000000000006</v>
      </c>
      <c r="Q1889" s="25">
        <v>71.400000000000006</v>
      </c>
      <c r="R1889" s="25">
        <v>30</v>
      </c>
      <c r="S1889" s="25">
        <v>30</v>
      </c>
    </row>
    <row r="1890" spans="1:19" x14ac:dyDescent="0.25">
      <c r="A1890" s="25" t="s">
        <v>59</v>
      </c>
      <c r="B1890" s="25" t="str">
        <f>VLOOKUP(A1890,'Cód dos países'!$A$3:$C$199,2,FALSE)</f>
        <v>COL</v>
      </c>
      <c r="C1890" s="25">
        <f>VLOOKUP(A1890,'Cód dos países'!$A$3:$C$199,3,FALSE)</f>
        <v>37</v>
      </c>
      <c r="D1890" s="25">
        <v>2008</v>
      </c>
      <c r="E1890">
        <f t="shared" si="58"/>
        <v>372008</v>
      </c>
      <c r="F1890" s="25">
        <v>62.3</v>
      </c>
      <c r="G1890" s="25">
        <v>40</v>
      </c>
      <c r="H1890" s="25">
        <f t="shared" si="59"/>
        <v>0.4</v>
      </c>
      <c r="I1890" s="25">
        <v>38</v>
      </c>
      <c r="J1890" s="25" t="s">
        <v>421</v>
      </c>
      <c r="K1890" s="25">
        <v>72.900000000000006</v>
      </c>
      <c r="L1890" s="25">
        <v>65.900000000000006</v>
      </c>
      <c r="M1890" s="25" t="s">
        <v>421</v>
      </c>
      <c r="N1890" s="25">
        <v>77.400000000000006</v>
      </c>
      <c r="O1890" s="25">
        <v>66</v>
      </c>
      <c r="P1890" s="25">
        <v>70.599999999999994</v>
      </c>
      <c r="Q1890" s="25">
        <v>72.400000000000006</v>
      </c>
      <c r="R1890" s="25">
        <v>60</v>
      </c>
      <c r="S1890" s="25">
        <v>60</v>
      </c>
    </row>
    <row r="1891" spans="1:19" x14ac:dyDescent="0.25">
      <c r="A1891" s="25" t="s">
        <v>61</v>
      </c>
      <c r="B1891" s="25" t="str">
        <f>VLOOKUP(A1891,'Cód dos países'!$A$3:$C$199,2,FALSE)</f>
        <v>COM</v>
      </c>
      <c r="C1891" s="25">
        <f>VLOOKUP(A1891,'Cód dos países'!$A$3:$C$199,3,FALSE)</f>
        <v>38</v>
      </c>
      <c r="D1891" s="25">
        <v>2008</v>
      </c>
      <c r="E1891">
        <f t="shared" si="58"/>
        <v>382008</v>
      </c>
      <c r="F1891" s="25">
        <v>43.3</v>
      </c>
      <c r="G1891" s="25">
        <v>30</v>
      </c>
      <c r="H1891" s="25">
        <f t="shared" si="59"/>
        <v>0.3</v>
      </c>
      <c r="I1891" s="25">
        <v>26</v>
      </c>
      <c r="J1891" s="25" t="s">
        <v>421</v>
      </c>
      <c r="K1891" s="25">
        <v>64.599999999999994</v>
      </c>
      <c r="L1891" s="25">
        <v>88.1</v>
      </c>
      <c r="M1891" s="25" t="s">
        <v>421</v>
      </c>
      <c r="N1891" s="25">
        <v>46.5</v>
      </c>
      <c r="O1891" s="25">
        <v>31.8</v>
      </c>
      <c r="P1891" s="25">
        <v>78.900000000000006</v>
      </c>
      <c r="Q1891" s="25">
        <v>27.2</v>
      </c>
      <c r="R1891" s="25">
        <v>20</v>
      </c>
      <c r="S1891" s="25">
        <v>20</v>
      </c>
    </row>
    <row r="1892" spans="1:19" x14ac:dyDescent="0.25">
      <c r="A1892" s="25" t="s">
        <v>65</v>
      </c>
      <c r="B1892" s="25" t="str">
        <f>VLOOKUP(A1892,'Cód dos países'!$A$3:$C$199,2,FALSE)</f>
        <v>CRI</v>
      </c>
      <c r="C1892" s="25">
        <f>VLOOKUP(A1892,'Cód dos países'!$A$3:$C$199,3,FALSE)</f>
        <v>41</v>
      </c>
      <c r="D1892" s="25">
        <v>2008</v>
      </c>
      <c r="E1892">
        <f t="shared" si="58"/>
        <v>412008</v>
      </c>
      <c r="F1892" s="25">
        <v>66.400000000000006</v>
      </c>
      <c r="G1892" s="25">
        <v>50</v>
      </c>
      <c r="H1892" s="25">
        <f t="shared" si="59"/>
        <v>0.5</v>
      </c>
      <c r="I1892" s="25">
        <v>50</v>
      </c>
      <c r="J1892" s="25" t="s">
        <v>421</v>
      </c>
      <c r="K1892" s="25">
        <v>82.8</v>
      </c>
      <c r="L1892" s="25">
        <v>88.4</v>
      </c>
      <c r="M1892" s="25" t="s">
        <v>421</v>
      </c>
      <c r="N1892" s="25">
        <v>60.3</v>
      </c>
      <c r="O1892" s="25">
        <v>61.2</v>
      </c>
      <c r="P1892" s="25">
        <v>69.7</v>
      </c>
      <c r="Q1892" s="25">
        <v>81.8</v>
      </c>
      <c r="R1892" s="25">
        <v>70</v>
      </c>
      <c r="S1892" s="25">
        <v>50</v>
      </c>
    </row>
    <row r="1893" spans="1:19" x14ac:dyDescent="0.25">
      <c r="A1893" s="25" t="s">
        <v>429</v>
      </c>
      <c r="B1893" s="25" t="str">
        <f>VLOOKUP(A1893,'Cód dos países'!$A$3:$C$199,2,FALSE)</f>
        <v>CIV</v>
      </c>
      <c r="C1893" s="25">
        <f>VLOOKUP(A1893,'Cód dos países'!$A$3:$C$199,3,FALSE)</f>
        <v>42</v>
      </c>
      <c r="D1893" s="25">
        <v>2008</v>
      </c>
      <c r="E1893">
        <f t="shared" si="58"/>
        <v>422008</v>
      </c>
      <c r="F1893" s="25">
        <v>55</v>
      </c>
      <c r="G1893" s="25">
        <v>30</v>
      </c>
      <c r="H1893" s="25">
        <f t="shared" si="59"/>
        <v>0.3</v>
      </c>
      <c r="I1893" s="25">
        <v>21</v>
      </c>
      <c r="J1893" s="25" t="s">
        <v>421</v>
      </c>
      <c r="K1893" s="25">
        <v>58.1</v>
      </c>
      <c r="L1893" s="25">
        <v>87.6</v>
      </c>
      <c r="M1893" s="25" t="s">
        <v>421</v>
      </c>
      <c r="N1893" s="25">
        <v>45.8</v>
      </c>
      <c r="O1893" s="25">
        <v>57.8</v>
      </c>
      <c r="P1893" s="25">
        <v>79.099999999999994</v>
      </c>
      <c r="Q1893" s="25">
        <v>70.400000000000006</v>
      </c>
      <c r="R1893" s="25">
        <v>40</v>
      </c>
      <c r="S1893" s="25">
        <v>60</v>
      </c>
    </row>
    <row r="1894" spans="1:19" x14ac:dyDescent="0.25">
      <c r="A1894" s="25" t="s">
        <v>126</v>
      </c>
      <c r="B1894" s="25" t="str">
        <f>VLOOKUP(A1894,'Cód dos países'!$A$3:$C$199,2,FALSE)</f>
        <v>HRV</v>
      </c>
      <c r="C1894" s="25">
        <f>VLOOKUP(A1894,'Cód dos países'!$A$3:$C$199,3,FALSE)</f>
        <v>43</v>
      </c>
      <c r="D1894" s="25">
        <v>2008</v>
      </c>
      <c r="E1894">
        <f t="shared" si="58"/>
        <v>432008</v>
      </c>
      <c r="F1894" s="25">
        <v>55.1</v>
      </c>
      <c r="G1894" s="25">
        <v>30</v>
      </c>
      <c r="H1894" s="25">
        <f t="shared" si="59"/>
        <v>0.3</v>
      </c>
      <c r="I1894" s="25">
        <v>41</v>
      </c>
      <c r="J1894" s="25" t="s">
        <v>421</v>
      </c>
      <c r="K1894" s="25">
        <v>68.7</v>
      </c>
      <c r="L1894" s="25">
        <v>31.7</v>
      </c>
      <c r="M1894" s="25" t="s">
        <v>421</v>
      </c>
      <c r="N1894" s="25">
        <v>59.9</v>
      </c>
      <c r="O1894" s="25">
        <v>43.4</v>
      </c>
      <c r="P1894" s="25">
        <v>79</v>
      </c>
      <c r="Q1894" s="25">
        <v>87.6</v>
      </c>
      <c r="R1894" s="25">
        <v>50</v>
      </c>
      <c r="S1894" s="25">
        <v>60</v>
      </c>
    </row>
    <row r="1895" spans="1:19" x14ac:dyDescent="0.25">
      <c r="A1895" s="25" t="s">
        <v>67</v>
      </c>
      <c r="B1895" s="25" t="str">
        <f>VLOOKUP(A1895,'Cód dos países'!$A$3:$C$199,2,FALSE)</f>
        <v>CUB</v>
      </c>
      <c r="C1895" s="25">
        <f>VLOOKUP(A1895,'Cód dos países'!$A$3:$C$199,3,FALSE)</f>
        <v>44</v>
      </c>
      <c r="D1895" s="25">
        <v>2008</v>
      </c>
      <c r="E1895">
        <f t="shared" si="58"/>
        <v>442008</v>
      </c>
      <c r="F1895" s="25">
        <v>27.9</v>
      </c>
      <c r="G1895" s="25">
        <v>10</v>
      </c>
      <c r="H1895" s="25">
        <f t="shared" si="59"/>
        <v>0.1</v>
      </c>
      <c r="I1895" s="25">
        <v>42</v>
      </c>
      <c r="J1895" s="25" t="s">
        <v>421</v>
      </c>
      <c r="K1895" s="25">
        <v>45.9</v>
      </c>
      <c r="L1895" s="25">
        <v>0</v>
      </c>
      <c r="M1895" s="25" t="s">
        <v>421</v>
      </c>
      <c r="N1895" s="25">
        <v>10</v>
      </c>
      <c r="O1895" s="25">
        <v>20</v>
      </c>
      <c r="P1895" s="25">
        <v>67</v>
      </c>
      <c r="Q1895" s="25">
        <v>64.400000000000006</v>
      </c>
      <c r="R1895" s="25">
        <v>10</v>
      </c>
      <c r="S1895" s="25">
        <v>10</v>
      </c>
    </row>
    <row r="1896" spans="1:19" x14ac:dyDescent="0.25">
      <c r="A1896" s="25" t="s">
        <v>69</v>
      </c>
      <c r="B1896" s="25" t="str">
        <f>VLOOKUP(A1896,'Cód dos países'!$A$3:$C$199,2,FALSE)</f>
        <v>CYP</v>
      </c>
      <c r="C1896" s="25">
        <f>VLOOKUP(A1896,'Cód dos países'!$A$3:$C$199,3,FALSE)</f>
        <v>45</v>
      </c>
      <c r="D1896" s="25">
        <v>2008</v>
      </c>
      <c r="E1896">
        <f t="shared" si="58"/>
        <v>452008</v>
      </c>
      <c r="F1896" s="25">
        <v>70.8</v>
      </c>
      <c r="G1896" s="25">
        <v>90</v>
      </c>
      <c r="H1896" s="25">
        <f t="shared" si="59"/>
        <v>0.9</v>
      </c>
      <c r="I1896" s="25">
        <v>53</v>
      </c>
      <c r="J1896" s="25" t="s">
        <v>421</v>
      </c>
      <c r="K1896" s="25">
        <v>76.599999999999994</v>
      </c>
      <c r="L1896" s="25">
        <v>42.2</v>
      </c>
      <c r="M1896" s="25" t="s">
        <v>421</v>
      </c>
      <c r="N1896" s="25">
        <v>70</v>
      </c>
      <c r="O1896" s="25">
        <v>70</v>
      </c>
      <c r="P1896" s="25">
        <v>85.7</v>
      </c>
      <c r="Q1896" s="25">
        <v>80.8</v>
      </c>
      <c r="R1896" s="25">
        <v>70</v>
      </c>
      <c r="S1896" s="25">
        <v>70</v>
      </c>
    </row>
    <row r="1897" spans="1:19" x14ac:dyDescent="0.25">
      <c r="A1897" s="25" t="s">
        <v>71</v>
      </c>
      <c r="B1897" s="25" t="str">
        <f>VLOOKUP(A1897,'Cód dos países'!$A$3:$C$199,2,FALSE)</f>
        <v>CZE</v>
      </c>
      <c r="C1897" s="25">
        <f>VLOOKUP(A1897,'Cód dos países'!$A$3:$C$199,3,FALSE)</f>
        <v>46</v>
      </c>
      <c r="D1897" s="25">
        <v>2008</v>
      </c>
      <c r="E1897">
        <f t="shared" si="58"/>
        <v>462008</v>
      </c>
      <c r="F1897" s="25">
        <v>69.400000000000006</v>
      </c>
      <c r="G1897" s="25">
        <v>70</v>
      </c>
      <c r="H1897" s="25">
        <f t="shared" si="59"/>
        <v>0.7</v>
      </c>
      <c r="I1897" s="25">
        <v>52</v>
      </c>
      <c r="J1897" s="25" t="s">
        <v>421</v>
      </c>
      <c r="K1897" s="25">
        <v>80.2</v>
      </c>
      <c r="L1897" s="25">
        <v>43</v>
      </c>
      <c r="M1897" s="25" t="s">
        <v>421</v>
      </c>
      <c r="N1897" s="25">
        <v>65.099999999999994</v>
      </c>
      <c r="O1897" s="25">
        <v>67.8</v>
      </c>
      <c r="P1897" s="25">
        <v>79.7</v>
      </c>
      <c r="Q1897" s="25">
        <v>85.8</v>
      </c>
      <c r="R1897" s="25">
        <v>70</v>
      </c>
      <c r="S1897" s="25">
        <v>80</v>
      </c>
    </row>
    <row r="1898" spans="1:19" x14ac:dyDescent="0.25">
      <c r="A1898" s="25" t="s">
        <v>430</v>
      </c>
      <c r="B1898" s="25" t="str">
        <f>VLOOKUP(A1898,'Cód dos países'!$A$3:$C$199,2,FALSE)</f>
        <v>ZAR</v>
      </c>
      <c r="C1898" s="25">
        <f>VLOOKUP(A1898,'Cód dos países'!$A$3:$C$199,3,FALSE)</f>
        <v>40</v>
      </c>
      <c r="D1898" s="25">
        <v>2008</v>
      </c>
      <c r="E1898">
        <f t="shared" si="58"/>
        <v>402008</v>
      </c>
      <c r="F1898" s="25">
        <v>42.8</v>
      </c>
      <c r="G1898" s="25">
        <v>10</v>
      </c>
      <c r="H1898" s="25">
        <f t="shared" si="59"/>
        <v>0.1</v>
      </c>
      <c r="I1898" s="25">
        <v>19</v>
      </c>
      <c r="J1898" s="25" t="s">
        <v>421</v>
      </c>
      <c r="K1898" s="25">
        <v>73.3</v>
      </c>
      <c r="L1898" s="25">
        <v>85.3</v>
      </c>
      <c r="M1898" s="25" t="s">
        <v>421</v>
      </c>
      <c r="N1898" s="25">
        <v>34.299999999999997</v>
      </c>
      <c r="O1898" s="25">
        <v>34.5</v>
      </c>
      <c r="P1898" s="25">
        <v>59.5</v>
      </c>
      <c r="Q1898" s="25">
        <v>62.2</v>
      </c>
      <c r="R1898" s="25">
        <v>30</v>
      </c>
      <c r="S1898" s="25">
        <v>20</v>
      </c>
    </row>
    <row r="1899" spans="1:19" x14ac:dyDescent="0.25">
      <c r="A1899" s="25" t="s">
        <v>77</v>
      </c>
      <c r="B1899" s="25" t="str">
        <f>VLOOKUP(A1899,'Cód dos países'!$A$3:$C$199,2,FALSE)</f>
        <v>DNK</v>
      </c>
      <c r="C1899" s="25">
        <f>VLOOKUP(A1899,'Cód dos países'!$A$3:$C$199,3,FALSE)</f>
        <v>47</v>
      </c>
      <c r="D1899" s="25">
        <v>2008</v>
      </c>
      <c r="E1899">
        <f t="shared" si="58"/>
        <v>472008</v>
      </c>
      <c r="F1899" s="25">
        <v>79.599999999999994</v>
      </c>
      <c r="G1899" s="25">
        <v>95</v>
      </c>
      <c r="H1899" s="25">
        <f t="shared" si="59"/>
        <v>0.95</v>
      </c>
      <c r="I1899" s="25">
        <v>94</v>
      </c>
      <c r="J1899" s="25" t="s">
        <v>421</v>
      </c>
      <c r="K1899" s="25">
        <v>35.4</v>
      </c>
      <c r="L1899" s="25">
        <v>20.399999999999999</v>
      </c>
      <c r="M1899" s="25" t="s">
        <v>421</v>
      </c>
      <c r="N1899" s="25">
        <v>99.9</v>
      </c>
      <c r="O1899" s="25">
        <v>99.4</v>
      </c>
      <c r="P1899" s="25">
        <v>86.6</v>
      </c>
      <c r="Q1899" s="25">
        <v>85.8</v>
      </c>
      <c r="R1899" s="25">
        <v>90</v>
      </c>
      <c r="S1899" s="25">
        <v>90</v>
      </c>
    </row>
    <row r="1900" spans="1:19" x14ac:dyDescent="0.25">
      <c r="A1900" s="25" t="s">
        <v>75</v>
      </c>
      <c r="B1900" s="25" t="str">
        <f>VLOOKUP(A1900,'Cód dos países'!$A$3:$C$199,2,FALSE)</f>
        <v>DJI</v>
      </c>
      <c r="C1900" s="25">
        <f>VLOOKUP(A1900,'Cód dos países'!$A$3:$C$199,3,FALSE)</f>
        <v>48</v>
      </c>
      <c r="D1900" s="25">
        <v>2008</v>
      </c>
      <c r="E1900">
        <f t="shared" si="58"/>
        <v>482008</v>
      </c>
      <c r="F1900" s="25">
        <v>51.3</v>
      </c>
      <c r="G1900" s="25">
        <v>30</v>
      </c>
      <c r="H1900" s="25">
        <f t="shared" si="59"/>
        <v>0.3</v>
      </c>
      <c r="I1900" s="25">
        <v>29</v>
      </c>
      <c r="J1900" s="25" t="s">
        <v>421</v>
      </c>
      <c r="K1900" s="25">
        <v>80.8</v>
      </c>
      <c r="L1900" s="25">
        <v>59.4</v>
      </c>
      <c r="M1900" s="25" t="s">
        <v>421</v>
      </c>
      <c r="N1900" s="25">
        <v>38.1</v>
      </c>
      <c r="O1900" s="25">
        <v>57.9</v>
      </c>
      <c r="P1900" s="25">
        <v>76.599999999999994</v>
      </c>
      <c r="Q1900" s="25">
        <v>31.8</v>
      </c>
      <c r="R1900" s="25">
        <v>50</v>
      </c>
      <c r="S1900" s="25">
        <v>60</v>
      </c>
    </row>
    <row r="1901" spans="1:19" x14ac:dyDescent="0.25">
      <c r="A1901" s="25" t="s">
        <v>353</v>
      </c>
      <c r="B1901" s="25" t="str">
        <f>VLOOKUP(A1901,'Cód dos países'!$A$3:$C$199,2,FALSE)</f>
        <v>DMA</v>
      </c>
      <c r="C1901" s="25">
        <f>VLOOKUP(A1901,'Cód dos países'!$A$3:$C$199,3,FALSE)</f>
        <v>49</v>
      </c>
      <c r="D1901" s="25">
        <v>2008</v>
      </c>
      <c r="E1901">
        <f t="shared" si="58"/>
        <v>492008</v>
      </c>
      <c r="F1901" s="25">
        <v>62.6</v>
      </c>
      <c r="G1901" s="25">
        <v>60</v>
      </c>
      <c r="H1901" s="25">
        <f t="shared" si="59"/>
        <v>0.6</v>
      </c>
      <c r="I1901" s="25">
        <v>56</v>
      </c>
      <c r="J1901" s="25" t="s">
        <v>421</v>
      </c>
      <c r="K1901" s="25">
        <v>67.400000000000006</v>
      </c>
      <c r="L1901" s="25">
        <v>52.2</v>
      </c>
      <c r="M1901" s="25" t="s">
        <v>421</v>
      </c>
      <c r="N1901" s="25">
        <v>76.400000000000006</v>
      </c>
      <c r="O1901" s="25">
        <v>70</v>
      </c>
      <c r="P1901" s="25">
        <v>79.8</v>
      </c>
      <c r="Q1901" s="25">
        <v>74.2</v>
      </c>
      <c r="R1901" s="25">
        <v>60</v>
      </c>
      <c r="S1901" s="25">
        <v>30</v>
      </c>
    </row>
    <row r="1902" spans="1:19" x14ac:dyDescent="0.25">
      <c r="A1902" s="25" t="s">
        <v>79</v>
      </c>
      <c r="B1902" s="25" t="str">
        <f>VLOOKUP(A1902,'Cód dos países'!$A$3:$C$199,2,FALSE)</f>
        <v>DOM</v>
      </c>
      <c r="C1902" s="25">
        <f>VLOOKUP(A1902,'Cód dos países'!$A$3:$C$199,3,FALSE)</f>
        <v>50</v>
      </c>
      <c r="D1902" s="25">
        <v>2008</v>
      </c>
      <c r="E1902">
        <f t="shared" si="58"/>
        <v>502008</v>
      </c>
      <c r="F1902" s="25">
        <v>59.2</v>
      </c>
      <c r="G1902" s="25">
        <v>30</v>
      </c>
      <c r="H1902" s="25">
        <f t="shared" si="59"/>
        <v>0.3</v>
      </c>
      <c r="I1902" s="25">
        <v>30</v>
      </c>
      <c r="J1902" s="25" t="s">
        <v>421</v>
      </c>
      <c r="K1902" s="25">
        <v>85.2</v>
      </c>
      <c r="L1902" s="25">
        <v>91.1</v>
      </c>
      <c r="M1902" s="25" t="s">
        <v>421</v>
      </c>
      <c r="N1902" s="25">
        <v>63.7</v>
      </c>
      <c r="O1902" s="25">
        <v>55.1</v>
      </c>
      <c r="P1902" s="25">
        <v>74.099999999999994</v>
      </c>
      <c r="Q1902" s="25">
        <v>73</v>
      </c>
      <c r="R1902" s="25">
        <v>50</v>
      </c>
      <c r="S1902" s="25">
        <v>40</v>
      </c>
    </row>
    <row r="1903" spans="1:19" x14ac:dyDescent="0.25">
      <c r="A1903" s="25" t="s">
        <v>83</v>
      </c>
      <c r="B1903" s="25" t="str">
        <f>VLOOKUP(A1903,'Cód dos países'!$A$3:$C$199,2,FALSE)</f>
        <v>ECU</v>
      </c>
      <c r="C1903" s="25">
        <f>VLOOKUP(A1903,'Cód dos países'!$A$3:$C$199,3,FALSE)</f>
        <v>51</v>
      </c>
      <c r="D1903" s="25">
        <v>2008</v>
      </c>
      <c r="E1903">
        <f t="shared" si="58"/>
        <v>512008</v>
      </c>
      <c r="F1903" s="25">
        <v>52.5</v>
      </c>
      <c r="G1903" s="25">
        <v>25</v>
      </c>
      <c r="H1903" s="25">
        <f t="shared" si="59"/>
        <v>0.25</v>
      </c>
      <c r="I1903" s="25">
        <v>21</v>
      </c>
      <c r="J1903" s="25" t="s">
        <v>421</v>
      </c>
      <c r="K1903" s="25">
        <v>85.8</v>
      </c>
      <c r="L1903" s="25">
        <v>83.1</v>
      </c>
      <c r="M1903" s="25" t="s">
        <v>421</v>
      </c>
      <c r="N1903" s="25">
        <v>54</v>
      </c>
      <c r="O1903" s="25">
        <v>38.299999999999997</v>
      </c>
      <c r="P1903" s="25">
        <v>75</v>
      </c>
      <c r="Q1903" s="25">
        <v>72.599999999999994</v>
      </c>
      <c r="R1903" s="25">
        <v>30</v>
      </c>
      <c r="S1903" s="25">
        <v>40</v>
      </c>
    </row>
    <row r="1904" spans="1:19" x14ac:dyDescent="0.25">
      <c r="A1904" s="25" t="s">
        <v>85</v>
      </c>
      <c r="B1904" s="25" t="str">
        <f>VLOOKUP(A1904,'Cód dos países'!$A$3:$C$199,2,FALSE)</f>
        <v>EGY</v>
      </c>
      <c r="C1904" s="25">
        <f>VLOOKUP(A1904,'Cód dos países'!$A$3:$C$199,3,FALSE)</f>
        <v>52</v>
      </c>
      <c r="D1904" s="25">
        <v>2008</v>
      </c>
      <c r="E1904">
        <f t="shared" si="58"/>
        <v>522008</v>
      </c>
      <c r="F1904" s="25">
        <v>58</v>
      </c>
      <c r="G1904" s="25">
        <v>40</v>
      </c>
      <c r="H1904" s="25">
        <f t="shared" si="59"/>
        <v>0.4</v>
      </c>
      <c r="I1904" s="25">
        <v>29</v>
      </c>
      <c r="J1904" s="25" t="s">
        <v>421</v>
      </c>
      <c r="K1904" s="25">
        <v>89.5</v>
      </c>
      <c r="L1904" s="25">
        <v>66.099999999999994</v>
      </c>
      <c r="M1904" s="25" t="s">
        <v>421</v>
      </c>
      <c r="N1904" s="25">
        <v>64.7</v>
      </c>
      <c r="O1904" s="25">
        <v>61.3</v>
      </c>
      <c r="P1904" s="25">
        <v>65.900000000000006</v>
      </c>
      <c r="Q1904" s="25">
        <v>63.4</v>
      </c>
      <c r="R1904" s="25">
        <v>50</v>
      </c>
      <c r="S1904" s="25">
        <v>50</v>
      </c>
    </row>
    <row r="1905" spans="1:19" x14ac:dyDescent="0.25">
      <c r="A1905" s="25" t="s">
        <v>267</v>
      </c>
      <c r="B1905" s="25" t="str">
        <f>VLOOKUP(A1905,'Cód dos países'!$A$3:$C$199,2,FALSE)</f>
        <v>SLV</v>
      </c>
      <c r="C1905" s="25">
        <f>VLOOKUP(A1905,'Cód dos países'!$A$3:$C$199,3,FALSE)</f>
        <v>53</v>
      </c>
      <c r="D1905" s="25">
        <v>2008</v>
      </c>
      <c r="E1905">
        <f t="shared" si="58"/>
        <v>532008</v>
      </c>
      <c r="F1905" s="25">
        <v>69.8</v>
      </c>
      <c r="G1905" s="25">
        <v>50</v>
      </c>
      <c r="H1905" s="25">
        <f t="shared" si="59"/>
        <v>0.5</v>
      </c>
      <c r="I1905" s="25">
        <v>40</v>
      </c>
      <c r="J1905" s="25" t="s">
        <v>421</v>
      </c>
      <c r="K1905" s="25">
        <v>85.7</v>
      </c>
      <c r="L1905" s="25">
        <v>87.9</v>
      </c>
      <c r="M1905" s="25" t="s">
        <v>421</v>
      </c>
      <c r="N1905" s="25">
        <v>67.3</v>
      </c>
      <c r="O1905" s="25">
        <v>67.5</v>
      </c>
      <c r="P1905" s="25">
        <v>77.400000000000006</v>
      </c>
      <c r="Q1905" s="25">
        <v>81.8</v>
      </c>
      <c r="R1905" s="25">
        <v>70</v>
      </c>
      <c r="S1905" s="25">
        <v>70</v>
      </c>
    </row>
    <row r="1906" spans="1:19" x14ac:dyDescent="0.25">
      <c r="A1906" s="25" t="s">
        <v>114</v>
      </c>
      <c r="B1906" s="25" t="str">
        <f>VLOOKUP(A1906,'Cód dos países'!$A$3:$C$199,2,FALSE)</f>
        <v>GNQ</v>
      </c>
      <c r="C1906" s="25">
        <f>VLOOKUP(A1906,'Cód dos países'!$A$3:$C$199,3,FALSE)</f>
        <v>54</v>
      </c>
      <c r="D1906" s="25">
        <v>2008</v>
      </c>
      <c r="E1906">
        <f t="shared" si="58"/>
        <v>542008</v>
      </c>
      <c r="F1906" s="25">
        <v>51.3</v>
      </c>
      <c r="G1906" s="25">
        <v>30</v>
      </c>
      <c r="H1906" s="25">
        <f t="shared" si="59"/>
        <v>0.3</v>
      </c>
      <c r="I1906" s="25">
        <v>19</v>
      </c>
      <c r="J1906" s="25" t="s">
        <v>421</v>
      </c>
      <c r="K1906" s="25">
        <v>75.5</v>
      </c>
      <c r="L1906" s="25">
        <v>86.3</v>
      </c>
      <c r="M1906" s="25" t="s">
        <v>421</v>
      </c>
      <c r="N1906" s="25">
        <v>45.7</v>
      </c>
      <c r="O1906" s="25">
        <v>46.1</v>
      </c>
      <c r="P1906" s="25">
        <v>81.400000000000006</v>
      </c>
      <c r="Q1906" s="25">
        <v>59.4</v>
      </c>
      <c r="R1906" s="25">
        <v>30</v>
      </c>
      <c r="S1906" s="25">
        <v>40</v>
      </c>
    </row>
    <row r="1907" spans="1:19" x14ac:dyDescent="0.25">
      <c r="A1907" s="25" t="s">
        <v>87</v>
      </c>
      <c r="B1907" s="25" t="str">
        <f>VLOOKUP(A1907,'Cód dos países'!$A$3:$C$199,2,FALSE)</f>
        <v>ERI</v>
      </c>
      <c r="C1907" s="25">
        <f>VLOOKUP(A1907,'Cód dos países'!$A$3:$C$199,3,FALSE)</f>
        <v>55</v>
      </c>
      <c r="D1907" s="25">
        <v>2008</v>
      </c>
      <c r="E1907">
        <f t="shared" si="58"/>
        <v>552008</v>
      </c>
      <c r="F1907" s="25">
        <v>38.5</v>
      </c>
      <c r="G1907" s="25">
        <v>10</v>
      </c>
      <c r="H1907" s="25">
        <f t="shared" si="59"/>
        <v>0.1</v>
      </c>
      <c r="I1907" s="25">
        <v>28</v>
      </c>
      <c r="J1907" s="25" t="s">
        <v>421</v>
      </c>
      <c r="K1907" s="25">
        <v>86.4</v>
      </c>
      <c r="L1907" s="25">
        <v>9.9</v>
      </c>
      <c r="M1907" s="25" t="s">
        <v>421</v>
      </c>
      <c r="N1907" s="25">
        <v>18.3</v>
      </c>
      <c r="O1907" s="25">
        <v>73.900000000000006</v>
      </c>
      <c r="P1907" s="25">
        <v>59</v>
      </c>
      <c r="Q1907" s="25">
        <v>69.2</v>
      </c>
      <c r="R1907" s="25">
        <v>10</v>
      </c>
      <c r="S1907" s="25">
        <v>20</v>
      </c>
    </row>
    <row r="1908" spans="1:19" x14ac:dyDescent="0.25">
      <c r="A1908" s="25" t="s">
        <v>91</v>
      </c>
      <c r="B1908" s="25" t="str">
        <f>VLOOKUP(A1908,'Cód dos países'!$A$3:$C$199,2,FALSE)</f>
        <v>EST</v>
      </c>
      <c r="C1908" s="25">
        <f>VLOOKUP(A1908,'Cód dos países'!$A$3:$C$199,3,FALSE)</f>
        <v>56</v>
      </c>
      <c r="D1908" s="25">
        <v>2008</v>
      </c>
      <c r="E1908">
        <f t="shared" si="58"/>
        <v>562008</v>
      </c>
      <c r="F1908" s="25">
        <v>76.400000000000006</v>
      </c>
      <c r="G1908" s="25">
        <v>90</v>
      </c>
      <c r="H1908" s="25">
        <f t="shared" si="59"/>
        <v>0.9</v>
      </c>
      <c r="I1908" s="25">
        <v>65</v>
      </c>
      <c r="J1908" s="25" t="s">
        <v>421</v>
      </c>
      <c r="K1908" s="25">
        <v>81.5</v>
      </c>
      <c r="L1908" s="25">
        <v>67.3</v>
      </c>
      <c r="M1908" s="25" t="s">
        <v>421</v>
      </c>
      <c r="N1908" s="25">
        <v>75.900000000000006</v>
      </c>
      <c r="O1908" s="25">
        <v>48.5</v>
      </c>
      <c r="P1908" s="25">
        <v>79.7</v>
      </c>
      <c r="Q1908" s="25">
        <v>85.8</v>
      </c>
      <c r="R1908" s="25">
        <v>90</v>
      </c>
      <c r="S1908" s="25">
        <v>80</v>
      </c>
    </row>
    <row r="1909" spans="1:19" x14ac:dyDescent="0.25">
      <c r="A1909" s="25" t="s">
        <v>420</v>
      </c>
      <c r="B1909" s="25" t="e">
        <f>VLOOKUP(A1909,'Cód dos países'!$A$3:$C$199,2,FALSE)</f>
        <v>#N/A</v>
      </c>
      <c r="C1909" s="25" t="e">
        <f>VLOOKUP(A1909,'Cód dos países'!$A$3:$C$199,3,FALSE)</f>
        <v>#N/A</v>
      </c>
      <c r="D1909" s="25">
        <v>2008</v>
      </c>
      <c r="E1909" t="e">
        <f t="shared" si="58"/>
        <v>#N/A</v>
      </c>
      <c r="F1909" s="25">
        <v>59.1</v>
      </c>
      <c r="G1909" s="25">
        <v>50</v>
      </c>
      <c r="H1909" s="25">
        <f t="shared" si="59"/>
        <v>0.5</v>
      </c>
      <c r="I1909" s="25">
        <v>33</v>
      </c>
      <c r="J1909" s="25" t="s">
        <v>421</v>
      </c>
      <c r="K1909" s="25">
        <v>64.3</v>
      </c>
      <c r="L1909" s="25">
        <v>70.599999999999994</v>
      </c>
      <c r="M1909" s="25" t="s">
        <v>421</v>
      </c>
      <c r="N1909" s="25">
        <v>68.599999999999994</v>
      </c>
      <c r="O1909" s="25">
        <v>69.599999999999994</v>
      </c>
      <c r="P1909" s="25">
        <v>73.099999999999994</v>
      </c>
      <c r="Q1909" s="25">
        <v>71.599999999999994</v>
      </c>
      <c r="R1909" s="25">
        <v>50</v>
      </c>
      <c r="S1909" s="25">
        <v>40</v>
      </c>
    </row>
    <row r="1910" spans="1:19" x14ac:dyDescent="0.25">
      <c r="A1910" s="25" t="s">
        <v>93</v>
      </c>
      <c r="B1910" s="25" t="str">
        <f>VLOOKUP(A1910,'Cód dos países'!$A$3:$C$199,2,FALSE)</f>
        <v>ETH</v>
      </c>
      <c r="C1910" s="25">
        <f>VLOOKUP(A1910,'Cód dos países'!$A$3:$C$199,3,FALSE)</f>
        <v>57</v>
      </c>
      <c r="D1910" s="25">
        <v>2008</v>
      </c>
      <c r="E1910">
        <f t="shared" si="58"/>
        <v>572008</v>
      </c>
      <c r="F1910" s="25">
        <v>53</v>
      </c>
      <c r="G1910" s="25">
        <v>30</v>
      </c>
      <c r="H1910" s="25">
        <f t="shared" si="59"/>
        <v>0.3</v>
      </c>
      <c r="I1910" s="25">
        <v>24</v>
      </c>
      <c r="J1910" s="25" t="s">
        <v>421</v>
      </c>
      <c r="K1910" s="25">
        <v>77.400000000000006</v>
      </c>
      <c r="L1910" s="25">
        <v>82.7</v>
      </c>
      <c r="M1910" s="25" t="s">
        <v>421</v>
      </c>
      <c r="N1910" s="25">
        <v>62.6</v>
      </c>
      <c r="O1910" s="25">
        <v>59.4</v>
      </c>
      <c r="P1910" s="25">
        <v>65.5</v>
      </c>
      <c r="Q1910" s="25">
        <v>68.599999999999994</v>
      </c>
      <c r="R1910" s="25">
        <v>40</v>
      </c>
      <c r="S1910" s="25">
        <v>20</v>
      </c>
    </row>
    <row r="1911" spans="1:19" x14ac:dyDescent="0.25">
      <c r="A1911" s="25" t="s">
        <v>97</v>
      </c>
      <c r="B1911" s="25" t="str">
        <f>VLOOKUP(A1911,'Cód dos países'!$A$3:$C$199,2,FALSE)</f>
        <v>FJI</v>
      </c>
      <c r="C1911" s="25">
        <f>VLOOKUP(A1911,'Cód dos países'!$A$3:$C$199,3,FALSE)</f>
        <v>58</v>
      </c>
      <c r="D1911" s="25">
        <v>2008</v>
      </c>
      <c r="E1911">
        <f t="shared" si="58"/>
        <v>582008</v>
      </c>
      <c r="F1911" s="25">
        <v>61</v>
      </c>
      <c r="G1911" s="25">
        <v>30</v>
      </c>
      <c r="H1911" s="25">
        <f t="shared" si="59"/>
        <v>0.3</v>
      </c>
      <c r="I1911" s="25">
        <v>40</v>
      </c>
      <c r="J1911" s="25" t="s">
        <v>421</v>
      </c>
      <c r="K1911" s="25">
        <v>76</v>
      </c>
      <c r="L1911" s="25">
        <v>76</v>
      </c>
      <c r="M1911" s="25" t="s">
        <v>421</v>
      </c>
      <c r="N1911" s="25">
        <v>66</v>
      </c>
      <c r="O1911" s="25">
        <v>84.8</v>
      </c>
      <c r="P1911" s="25">
        <v>77.3</v>
      </c>
      <c r="Q1911" s="25">
        <v>69.599999999999994</v>
      </c>
      <c r="R1911" s="25">
        <v>30</v>
      </c>
      <c r="S1911" s="25">
        <v>60</v>
      </c>
    </row>
    <row r="1912" spans="1:19" x14ac:dyDescent="0.25">
      <c r="A1912" s="25" t="s">
        <v>95</v>
      </c>
      <c r="B1912" s="25" t="str">
        <f>VLOOKUP(A1912,'Cód dos países'!$A$3:$C$199,2,FALSE)</f>
        <v>FIN</v>
      </c>
      <c r="C1912" s="25">
        <f>VLOOKUP(A1912,'Cód dos países'!$A$3:$C$199,3,FALSE)</f>
        <v>59</v>
      </c>
      <c r="D1912" s="25">
        <v>2008</v>
      </c>
      <c r="E1912">
        <f t="shared" si="58"/>
        <v>592008</v>
      </c>
      <c r="F1912" s="25">
        <v>74.5</v>
      </c>
      <c r="G1912" s="25">
        <v>95</v>
      </c>
      <c r="H1912" s="25">
        <f t="shared" si="59"/>
        <v>0.95</v>
      </c>
      <c r="I1912" s="25">
        <v>94</v>
      </c>
      <c r="J1912" s="25" t="s">
        <v>421</v>
      </c>
      <c r="K1912" s="25">
        <v>64.3</v>
      </c>
      <c r="L1912" s="25">
        <v>28.6</v>
      </c>
      <c r="M1912" s="25" t="s">
        <v>421</v>
      </c>
      <c r="N1912" s="25">
        <v>95.1</v>
      </c>
      <c r="O1912" s="25">
        <v>44.8</v>
      </c>
      <c r="P1912" s="25">
        <v>87.4</v>
      </c>
      <c r="Q1912" s="25">
        <v>85.8</v>
      </c>
      <c r="R1912" s="25">
        <v>70</v>
      </c>
      <c r="S1912" s="25">
        <v>80</v>
      </c>
    </row>
    <row r="1913" spans="1:19" x14ac:dyDescent="0.25">
      <c r="A1913" s="25" t="s">
        <v>99</v>
      </c>
      <c r="B1913" s="25" t="str">
        <f>VLOOKUP(A1913,'Cód dos países'!$A$3:$C$199,2,FALSE)</f>
        <v>FRA</v>
      </c>
      <c r="C1913" s="25">
        <f>VLOOKUP(A1913,'Cód dos países'!$A$3:$C$199,3,FALSE)</f>
        <v>60</v>
      </c>
      <c r="D1913" s="25">
        <v>2008</v>
      </c>
      <c r="E1913">
        <f t="shared" si="58"/>
        <v>602008</v>
      </c>
      <c r="F1913" s="25">
        <v>63.3</v>
      </c>
      <c r="G1913" s="25">
        <v>70</v>
      </c>
      <c r="H1913" s="25">
        <f t="shared" si="59"/>
        <v>0.7</v>
      </c>
      <c r="I1913" s="25">
        <v>73</v>
      </c>
      <c r="J1913" s="25" t="s">
        <v>421</v>
      </c>
      <c r="K1913" s="25">
        <v>50.9</v>
      </c>
      <c r="L1913" s="25">
        <v>14.5</v>
      </c>
      <c r="M1913" s="25" t="s">
        <v>421</v>
      </c>
      <c r="N1913" s="25">
        <v>87.4</v>
      </c>
      <c r="O1913" s="25">
        <v>54.5</v>
      </c>
      <c r="P1913" s="25">
        <v>71.7</v>
      </c>
      <c r="Q1913" s="25">
        <v>80.8</v>
      </c>
      <c r="R1913" s="25">
        <v>60</v>
      </c>
      <c r="S1913" s="25">
        <v>70</v>
      </c>
    </row>
    <row r="1914" spans="1:19" x14ac:dyDescent="0.25">
      <c r="A1914" s="25" t="s">
        <v>101</v>
      </c>
      <c r="B1914" s="25" t="str">
        <f>VLOOKUP(A1914,'Cód dos países'!$A$3:$C$199,2,FALSE)</f>
        <v>GAB</v>
      </c>
      <c r="C1914" s="25">
        <f>VLOOKUP(A1914,'Cód dos países'!$A$3:$C$199,3,FALSE)</f>
        <v>61</v>
      </c>
      <c r="D1914" s="25">
        <v>2008</v>
      </c>
      <c r="E1914">
        <f t="shared" si="58"/>
        <v>612008</v>
      </c>
      <c r="F1914" s="25">
        <v>55</v>
      </c>
      <c r="G1914" s="25">
        <v>40</v>
      </c>
      <c r="H1914" s="25">
        <f t="shared" si="59"/>
        <v>0.4</v>
      </c>
      <c r="I1914" s="25">
        <v>33</v>
      </c>
      <c r="J1914" s="25" t="s">
        <v>421</v>
      </c>
      <c r="K1914" s="25">
        <v>61.7</v>
      </c>
      <c r="L1914" s="25">
        <v>84.8</v>
      </c>
      <c r="M1914" s="25" t="s">
        <v>421</v>
      </c>
      <c r="N1914" s="25">
        <v>59.9</v>
      </c>
      <c r="O1914" s="25">
        <v>60</v>
      </c>
      <c r="P1914" s="25">
        <v>73.8</v>
      </c>
      <c r="Q1914" s="25">
        <v>57</v>
      </c>
      <c r="R1914" s="25">
        <v>40</v>
      </c>
      <c r="S1914" s="25">
        <v>40</v>
      </c>
    </row>
    <row r="1915" spans="1:19" x14ac:dyDescent="0.25">
      <c r="A1915" s="25" t="s">
        <v>105</v>
      </c>
      <c r="B1915" s="25" t="str">
        <f>VLOOKUP(A1915,'Cód dos países'!$A$3:$C$199,2,FALSE)</f>
        <v>GEO</v>
      </c>
      <c r="C1915" s="25">
        <f>VLOOKUP(A1915,'Cód dos países'!$A$3:$C$199,3,FALSE)</f>
        <v>63</v>
      </c>
      <c r="D1915" s="25">
        <v>2008</v>
      </c>
      <c r="E1915">
        <f t="shared" si="58"/>
        <v>632008</v>
      </c>
      <c r="F1915" s="25">
        <v>69.8</v>
      </c>
      <c r="G1915" s="25">
        <v>35</v>
      </c>
      <c r="H1915" s="25">
        <f t="shared" si="59"/>
        <v>0.35</v>
      </c>
      <c r="I1915" s="25">
        <v>34</v>
      </c>
      <c r="J1915" s="25" t="s">
        <v>421</v>
      </c>
      <c r="K1915" s="25">
        <v>86.8</v>
      </c>
      <c r="L1915" s="25">
        <v>74.599999999999994</v>
      </c>
      <c r="M1915" s="25" t="s">
        <v>421</v>
      </c>
      <c r="N1915" s="25">
        <v>86.6</v>
      </c>
      <c r="O1915" s="25">
        <v>99.4</v>
      </c>
      <c r="P1915" s="25">
        <v>70.900000000000006</v>
      </c>
      <c r="Q1915" s="25">
        <v>80.599999999999994</v>
      </c>
      <c r="R1915" s="25">
        <v>70</v>
      </c>
      <c r="S1915" s="25">
        <v>60</v>
      </c>
    </row>
    <row r="1916" spans="1:19" x14ac:dyDescent="0.25">
      <c r="A1916" s="25" t="s">
        <v>73</v>
      </c>
      <c r="B1916" s="25" t="str">
        <f>VLOOKUP(A1916,'Cód dos países'!$A$3:$C$199,2,FALSE)</f>
        <v>DEU</v>
      </c>
      <c r="C1916" s="25">
        <f>VLOOKUP(A1916,'Cód dos países'!$A$3:$C$199,3,FALSE)</f>
        <v>64</v>
      </c>
      <c r="D1916" s="25">
        <v>2008</v>
      </c>
      <c r="E1916">
        <f t="shared" si="58"/>
        <v>642008</v>
      </c>
      <c r="F1916" s="25">
        <v>70.5</v>
      </c>
      <c r="G1916" s="25">
        <v>90</v>
      </c>
      <c r="H1916" s="25">
        <f t="shared" si="59"/>
        <v>0.9</v>
      </c>
      <c r="I1916" s="25">
        <v>78</v>
      </c>
      <c r="J1916" s="25" t="s">
        <v>421</v>
      </c>
      <c r="K1916" s="25">
        <v>58.5</v>
      </c>
      <c r="L1916" s="25">
        <v>38.200000000000003</v>
      </c>
      <c r="M1916" s="25" t="s">
        <v>421</v>
      </c>
      <c r="N1916" s="25">
        <v>90.3</v>
      </c>
      <c r="O1916" s="25">
        <v>43.4</v>
      </c>
      <c r="P1916" s="25">
        <v>80.8</v>
      </c>
      <c r="Q1916" s="25">
        <v>85.8</v>
      </c>
      <c r="R1916" s="25">
        <v>80</v>
      </c>
      <c r="S1916" s="25">
        <v>60</v>
      </c>
    </row>
    <row r="1917" spans="1:19" x14ac:dyDescent="0.25">
      <c r="A1917" s="25" t="s">
        <v>107</v>
      </c>
      <c r="B1917" s="25" t="str">
        <f>VLOOKUP(A1917,'Cód dos países'!$A$3:$C$199,2,FALSE)</f>
        <v>GHA</v>
      </c>
      <c r="C1917" s="25">
        <f>VLOOKUP(A1917,'Cód dos países'!$A$3:$C$199,3,FALSE)</f>
        <v>66</v>
      </c>
      <c r="D1917" s="25">
        <v>2008</v>
      </c>
      <c r="E1917">
        <f t="shared" si="58"/>
        <v>662008</v>
      </c>
      <c r="F1917" s="25">
        <v>58.1</v>
      </c>
      <c r="G1917" s="25">
        <v>50</v>
      </c>
      <c r="H1917" s="25">
        <f t="shared" si="59"/>
        <v>0.5</v>
      </c>
      <c r="I1917" s="25">
        <v>37</v>
      </c>
      <c r="J1917" s="25" t="s">
        <v>421</v>
      </c>
      <c r="K1917" s="25">
        <v>83.2</v>
      </c>
      <c r="L1917" s="25">
        <v>65.7</v>
      </c>
      <c r="M1917" s="25" t="s">
        <v>421</v>
      </c>
      <c r="N1917" s="25">
        <v>56.7</v>
      </c>
      <c r="O1917" s="25">
        <v>45.3</v>
      </c>
      <c r="P1917" s="25">
        <v>69.599999999999994</v>
      </c>
      <c r="Q1917" s="25">
        <v>63</v>
      </c>
      <c r="R1917" s="25">
        <v>50</v>
      </c>
      <c r="S1917" s="25">
        <v>60</v>
      </c>
    </row>
    <row r="1918" spans="1:19" x14ac:dyDescent="0.25">
      <c r="A1918" s="25" t="s">
        <v>116</v>
      </c>
      <c r="B1918" s="25" t="str">
        <f>VLOOKUP(A1918,'Cód dos países'!$A$3:$C$199,2,FALSE)</f>
        <v>GRC</v>
      </c>
      <c r="C1918" s="25">
        <f>VLOOKUP(A1918,'Cód dos países'!$A$3:$C$199,3,FALSE)</f>
        <v>67</v>
      </c>
      <c r="D1918" s="25">
        <v>2008</v>
      </c>
      <c r="E1918">
        <f t="shared" si="58"/>
        <v>672008</v>
      </c>
      <c r="F1918" s="25">
        <v>60.8</v>
      </c>
      <c r="G1918" s="25">
        <v>50</v>
      </c>
      <c r="H1918" s="25">
        <f t="shared" si="59"/>
        <v>0.5</v>
      </c>
      <c r="I1918" s="25">
        <v>46</v>
      </c>
      <c r="J1918" s="25" t="s">
        <v>421</v>
      </c>
      <c r="K1918" s="25">
        <v>66.5</v>
      </c>
      <c r="L1918" s="25">
        <v>46.3</v>
      </c>
      <c r="M1918" s="25" t="s">
        <v>421</v>
      </c>
      <c r="N1918" s="25">
        <v>78.7</v>
      </c>
      <c r="O1918" s="25">
        <v>61.2</v>
      </c>
      <c r="P1918" s="25">
        <v>78.8</v>
      </c>
      <c r="Q1918" s="25">
        <v>80.8</v>
      </c>
      <c r="R1918" s="25">
        <v>50</v>
      </c>
      <c r="S1918" s="25">
        <v>50</v>
      </c>
    </row>
    <row r="1919" spans="1:19" x14ac:dyDescent="0.25">
      <c r="A1919" s="25" t="s">
        <v>118</v>
      </c>
      <c r="B1919" s="25" t="str">
        <f>VLOOKUP(A1919,'Cód dos países'!$A$3:$C$199,2,FALSE)</f>
        <v>GTM</v>
      </c>
      <c r="C1919" s="25">
        <f>VLOOKUP(A1919,'Cód dos países'!$A$3:$C$199,3,FALSE)</f>
        <v>69</v>
      </c>
      <c r="D1919" s="25">
        <v>2008</v>
      </c>
      <c r="E1919">
        <f t="shared" si="58"/>
        <v>692008</v>
      </c>
      <c r="F1919" s="25">
        <v>59.4</v>
      </c>
      <c r="G1919" s="25">
        <v>30</v>
      </c>
      <c r="H1919" s="25">
        <f t="shared" si="59"/>
        <v>0.3</v>
      </c>
      <c r="I1919" s="25">
        <v>28</v>
      </c>
      <c r="J1919" s="25" t="s">
        <v>421</v>
      </c>
      <c r="K1919" s="25">
        <v>79.400000000000006</v>
      </c>
      <c r="L1919" s="25">
        <v>93.5</v>
      </c>
      <c r="M1919" s="25" t="s">
        <v>421</v>
      </c>
      <c r="N1919" s="25">
        <v>54.1</v>
      </c>
      <c r="O1919" s="25">
        <v>57.3</v>
      </c>
      <c r="P1919" s="25">
        <v>73.3</v>
      </c>
      <c r="Q1919" s="25">
        <v>78.400000000000006</v>
      </c>
      <c r="R1919" s="25">
        <v>50</v>
      </c>
      <c r="S1919" s="25">
        <v>50</v>
      </c>
    </row>
    <row r="1920" spans="1:19" x14ac:dyDescent="0.25">
      <c r="A1920" s="25" t="s">
        <v>109</v>
      </c>
      <c r="B1920" s="25" t="str">
        <f>VLOOKUP(A1920,'Cód dos países'!$A$3:$C$199,2,FALSE)</f>
        <v>GIN</v>
      </c>
      <c r="C1920" s="25">
        <f>VLOOKUP(A1920,'Cód dos países'!$A$3:$C$199,3,FALSE)</f>
        <v>70</v>
      </c>
      <c r="D1920" s="25">
        <v>2008</v>
      </c>
      <c r="E1920">
        <f t="shared" si="58"/>
        <v>702008</v>
      </c>
      <c r="F1920" s="25">
        <v>51</v>
      </c>
      <c r="G1920" s="25">
        <v>20</v>
      </c>
      <c r="H1920" s="25">
        <f t="shared" si="59"/>
        <v>0.2</v>
      </c>
      <c r="I1920" s="25">
        <v>19</v>
      </c>
      <c r="J1920" s="25" t="s">
        <v>421</v>
      </c>
      <c r="K1920" s="25">
        <v>71.099999999999994</v>
      </c>
      <c r="L1920" s="25">
        <v>91.9</v>
      </c>
      <c r="M1920" s="25" t="s">
        <v>421</v>
      </c>
      <c r="N1920" s="25">
        <v>45.2</v>
      </c>
      <c r="O1920" s="25">
        <v>66.3</v>
      </c>
      <c r="P1920" s="25">
        <v>57.4</v>
      </c>
      <c r="Q1920" s="25">
        <v>59.6</v>
      </c>
      <c r="R1920" s="25">
        <v>40</v>
      </c>
      <c r="S1920" s="25">
        <v>40</v>
      </c>
    </row>
    <row r="1921" spans="1:19" x14ac:dyDescent="0.25">
      <c r="A1921" s="25" t="s">
        <v>112</v>
      </c>
      <c r="B1921" s="25" t="str">
        <f>VLOOKUP(A1921,'Cód dos países'!$A$3:$C$199,2,FALSE)</f>
        <v>GNB</v>
      </c>
      <c r="C1921" s="25">
        <f>VLOOKUP(A1921,'Cód dos países'!$A$3:$C$199,3,FALSE)</f>
        <v>71</v>
      </c>
      <c r="D1921" s="25">
        <v>2008</v>
      </c>
      <c r="E1921">
        <f t="shared" si="58"/>
        <v>712008</v>
      </c>
      <c r="F1921" s="25">
        <v>45.4</v>
      </c>
      <c r="G1921" s="25">
        <v>20</v>
      </c>
      <c r="H1921" s="25">
        <f t="shared" si="59"/>
        <v>0.2</v>
      </c>
      <c r="I1921" s="25">
        <v>22</v>
      </c>
      <c r="J1921" s="25" t="s">
        <v>421</v>
      </c>
      <c r="K1921" s="25">
        <v>88.4</v>
      </c>
      <c r="L1921" s="25">
        <v>49.1</v>
      </c>
      <c r="M1921" s="25" t="s">
        <v>421</v>
      </c>
      <c r="N1921" s="25">
        <v>24.2</v>
      </c>
      <c r="O1921" s="25">
        <v>50.5</v>
      </c>
      <c r="P1921" s="25">
        <v>73.5</v>
      </c>
      <c r="Q1921" s="25">
        <v>66.8</v>
      </c>
      <c r="R1921" s="25">
        <v>30</v>
      </c>
      <c r="S1921" s="25">
        <v>30</v>
      </c>
    </row>
    <row r="1922" spans="1:19" x14ac:dyDescent="0.25">
      <c r="A1922" s="25" t="s">
        <v>120</v>
      </c>
      <c r="B1922" s="25" t="str">
        <f>VLOOKUP(A1922,'Cód dos países'!$A$3:$C$199,2,FALSE)</f>
        <v>GUY</v>
      </c>
      <c r="C1922" s="25">
        <f>VLOOKUP(A1922,'Cód dos países'!$A$3:$C$199,3,FALSE)</f>
        <v>72</v>
      </c>
      <c r="D1922" s="25">
        <v>2008</v>
      </c>
      <c r="E1922">
        <f t="shared" si="58"/>
        <v>722008</v>
      </c>
      <c r="F1922" s="25">
        <v>48.4</v>
      </c>
      <c r="G1922" s="25">
        <v>40</v>
      </c>
      <c r="H1922" s="25">
        <f t="shared" si="59"/>
        <v>0.4</v>
      </c>
      <c r="I1922" s="25">
        <v>26</v>
      </c>
      <c r="J1922" s="25" t="s">
        <v>421</v>
      </c>
      <c r="K1922" s="25">
        <v>66.5</v>
      </c>
      <c r="L1922" s="25">
        <v>3.2</v>
      </c>
      <c r="M1922" s="25" t="s">
        <v>421</v>
      </c>
      <c r="N1922" s="25">
        <v>60.9</v>
      </c>
      <c r="O1922" s="25">
        <v>65.2</v>
      </c>
      <c r="P1922" s="25">
        <v>69.599999999999994</v>
      </c>
      <c r="Q1922" s="25">
        <v>72.599999999999994</v>
      </c>
      <c r="R1922" s="25">
        <v>40</v>
      </c>
      <c r="S1922" s="25">
        <v>40</v>
      </c>
    </row>
    <row r="1923" spans="1:19" x14ac:dyDescent="0.25">
      <c r="A1923" s="25" t="s">
        <v>128</v>
      </c>
      <c r="B1923" s="25" t="str">
        <f>VLOOKUP(A1923,'Cód dos países'!$A$3:$C$199,2,FALSE)</f>
        <v>HTI</v>
      </c>
      <c r="C1923" s="25">
        <f>VLOOKUP(A1923,'Cód dos países'!$A$3:$C$199,3,FALSE)</f>
        <v>73</v>
      </c>
      <c r="D1923" s="25">
        <v>2008</v>
      </c>
      <c r="E1923">
        <f t="shared" si="58"/>
        <v>732008</v>
      </c>
      <c r="F1923" s="25">
        <v>50.5</v>
      </c>
      <c r="G1923" s="25">
        <v>10</v>
      </c>
      <c r="H1923" s="25">
        <f t="shared" si="59"/>
        <v>0.1</v>
      </c>
      <c r="I1923" s="25">
        <v>16</v>
      </c>
      <c r="J1923" s="25" t="s">
        <v>421</v>
      </c>
      <c r="K1923" s="25">
        <v>77.900000000000006</v>
      </c>
      <c r="L1923" s="25">
        <v>93.8</v>
      </c>
      <c r="M1923" s="25" t="s">
        <v>421</v>
      </c>
      <c r="N1923" s="25">
        <v>37.700000000000003</v>
      </c>
      <c r="O1923" s="25">
        <v>61.2</v>
      </c>
      <c r="P1923" s="25">
        <v>69</v>
      </c>
      <c r="Q1923" s="25">
        <v>79.400000000000006</v>
      </c>
      <c r="R1923" s="25">
        <v>30</v>
      </c>
      <c r="S1923" s="25">
        <v>30</v>
      </c>
    </row>
    <row r="1924" spans="1:19" x14ac:dyDescent="0.25">
      <c r="A1924" s="25" t="s">
        <v>124</v>
      </c>
      <c r="B1924" s="25" t="str">
        <f>VLOOKUP(A1924,'Cód dos países'!$A$3:$C$199,2,FALSE)</f>
        <v>HND</v>
      </c>
      <c r="C1924" s="25">
        <f>VLOOKUP(A1924,'Cód dos países'!$A$3:$C$199,3,FALSE)</f>
        <v>74</v>
      </c>
      <c r="D1924" s="25">
        <v>2008</v>
      </c>
      <c r="E1924">
        <f t="shared" si="58"/>
        <v>742008</v>
      </c>
      <c r="F1924" s="25">
        <v>58.7</v>
      </c>
      <c r="G1924" s="25">
        <v>30</v>
      </c>
      <c r="H1924" s="25">
        <f t="shared" si="59"/>
        <v>0.3</v>
      </c>
      <c r="I1924" s="25">
        <v>25</v>
      </c>
      <c r="J1924" s="25" t="s">
        <v>421</v>
      </c>
      <c r="K1924" s="25">
        <v>85.1</v>
      </c>
      <c r="L1924" s="25">
        <v>79.7</v>
      </c>
      <c r="M1924" s="25" t="s">
        <v>421</v>
      </c>
      <c r="N1924" s="25">
        <v>64.400000000000006</v>
      </c>
      <c r="O1924" s="25">
        <v>40.9</v>
      </c>
      <c r="P1924" s="25">
        <v>73.5</v>
      </c>
      <c r="Q1924" s="25">
        <v>78</v>
      </c>
      <c r="R1924" s="25">
        <v>50</v>
      </c>
      <c r="S1924" s="25">
        <v>60</v>
      </c>
    </row>
    <row r="1925" spans="1:19" x14ac:dyDescent="0.25">
      <c r="A1925" s="25" t="s">
        <v>122</v>
      </c>
      <c r="B1925" s="25" t="str">
        <f>VLOOKUP(A1925,'Cód dos países'!$A$3:$C$199,2,FALSE)</f>
        <v>HKG</v>
      </c>
      <c r="C1925" s="25">
        <f>VLOOKUP(A1925,'Cód dos países'!$A$3:$C$199,3,FALSE)</f>
        <v>75</v>
      </c>
      <c r="D1925" s="25">
        <v>2008</v>
      </c>
      <c r="E1925">
        <f t="shared" ref="E1925:E1988" si="60">C1925*10000+D1925</f>
        <v>752008</v>
      </c>
      <c r="F1925" s="25">
        <v>90</v>
      </c>
      <c r="G1925" s="25">
        <v>90</v>
      </c>
      <c r="H1925" s="25">
        <f t="shared" ref="H1925:H1988" si="61">IF(G1925="","",(G1925/100))</f>
        <v>0.9</v>
      </c>
      <c r="I1925" s="25">
        <v>83</v>
      </c>
      <c r="J1925" s="25" t="s">
        <v>421</v>
      </c>
      <c r="K1925" s="25">
        <v>93.4</v>
      </c>
      <c r="L1925" s="25">
        <v>93.1</v>
      </c>
      <c r="M1925" s="25" t="s">
        <v>421</v>
      </c>
      <c r="N1925" s="25">
        <v>92.7</v>
      </c>
      <c r="O1925" s="25">
        <v>86.3</v>
      </c>
      <c r="P1925" s="25">
        <v>86.2</v>
      </c>
      <c r="Q1925" s="25">
        <v>95</v>
      </c>
      <c r="R1925" s="25">
        <v>90</v>
      </c>
      <c r="S1925" s="25">
        <v>90</v>
      </c>
    </row>
    <row r="1926" spans="1:19" x14ac:dyDescent="0.25">
      <c r="A1926" s="25" t="s">
        <v>130</v>
      </c>
      <c r="B1926" s="25" t="str">
        <f>VLOOKUP(A1926,'Cód dos países'!$A$3:$C$199,2,FALSE)</f>
        <v>HUN</v>
      </c>
      <c r="C1926" s="25">
        <f>VLOOKUP(A1926,'Cód dos países'!$A$3:$C$199,3,FALSE)</f>
        <v>76</v>
      </c>
      <c r="D1926" s="25">
        <v>2008</v>
      </c>
      <c r="E1926">
        <f t="shared" si="60"/>
        <v>762008</v>
      </c>
      <c r="F1926" s="25">
        <v>66.8</v>
      </c>
      <c r="G1926" s="25">
        <v>70</v>
      </c>
      <c r="H1926" s="25">
        <f t="shared" si="61"/>
        <v>0.7</v>
      </c>
      <c r="I1926" s="25">
        <v>53</v>
      </c>
      <c r="J1926" s="25" t="s">
        <v>421</v>
      </c>
      <c r="K1926" s="25">
        <v>70.599999999999994</v>
      </c>
      <c r="L1926" s="25">
        <v>19.2</v>
      </c>
      <c r="M1926" s="25" t="s">
        <v>421</v>
      </c>
      <c r="N1926" s="25">
        <v>77.400000000000006</v>
      </c>
      <c r="O1926" s="25">
        <v>68.400000000000006</v>
      </c>
      <c r="P1926" s="25">
        <v>73.8</v>
      </c>
      <c r="Q1926" s="25">
        <v>85.8</v>
      </c>
      <c r="R1926" s="25">
        <v>80</v>
      </c>
      <c r="S1926" s="25">
        <v>70</v>
      </c>
    </row>
    <row r="1927" spans="1:19" x14ac:dyDescent="0.25">
      <c r="A1927" s="25" t="s">
        <v>142</v>
      </c>
      <c r="B1927" s="25" t="str">
        <f>VLOOKUP(A1927,'Cód dos países'!$A$3:$C$199,2,FALSE)</f>
        <v>ISL</v>
      </c>
      <c r="C1927" s="25">
        <f>VLOOKUP(A1927,'Cód dos países'!$A$3:$C$199,3,FALSE)</f>
        <v>77</v>
      </c>
      <c r="D1927" s="25">
        <v>2008</v>
      </c>
      <c r="E1927">
        <f t="shared" si="60"/>
        <v>772008</v>
      </c>
      <c r="F1927" s="25">
        <v>75.900000000000006</v>
      </c>
      <c r="G1927" s="25">
        <v>90</v>
      </c>
      <c r="H1927" s="25">
        <f t="shared" si="61"/>
        <v>0.9</v>
      </c>
      <c r="I1927" s="25">
        <v>92</v>
      </c>
      <c r="J1927" s="25" t="s">
        <v>421</v>
      </c>
      <c r="K1927" s="25">
        <v>76.2</v>
      </c>
      <c r="L1927" s="25">
        <v>44</v>
      </c>
      <c r="M1927" s="25" t="s">
        <v>421</v>
      </c>
      <c r="N1927" s="25">
        <v>93.6</v>
      </c>
      <c r="O1927" s="25">
        <v>59.9</v>
      </c>
      <c r="P1927" s="25">
        <v>75.3</v>
      </c>
      <c r="Q1927" s="25">
        <v>88</v>
      </c>
      <c r="R1927" s="25">
        <v>70</v>
      </c>
      <c r="S1927" s="25">
        <v>70</v>
      </c>
    </row>
    <row r="1928" spans="1:19" x14ac:dyDescent="0.25">
      <c r="A1928" s="25" t="s">
        <v>134</v>
      </c>
      <c r="B1928" s="25" t="str">
        <f>VLOOKUP(A1928,'Cód dos países'!$A$3:$C$199,2,FALSE)</f>
        <v>IND</v>
      </c>
      <c r="C1928" s="25">
        <f>VLOOKUP(A1928,'Cód dos países'!$A$3:$C$199,3,FALSE)</f>
        <v>78</v>
      </c>
      <c r="D1928" s="25">
        <v>2008</v>
      </c>
      <c r="E1928">
        <f t="shared" si="60"/>
        <v>782008</v>
      </c>
      <c r="F1928" s="25">
        <v>54.4</v>
      </c>
      <c r="G1928" s="25">
        <v>50</v>
      </c>
      <c r="H1928" s="25">
        <f t="shared" si="61"/>
        <v>0.5</v>
      </c>
      <c r="I1928" s="25">
        <v>35</v>
      </c>
      <c r="J1928" s="25" t="s">
        <v>421</v>
      </c>
      <c r="K1928" s="25">
        <v>73.8</v>
      </c>
      <c r="L1928" s="25">
        <v>77.8</v>
      </c>
      <c r="M1928" s="25" t="s">
        <v>421</v>
      </c>
      <c r="N1928" s="25">
        <v>54.4</v>
      </c>
      <c r="O1928" s="25">
        <v>62.3</v>
      </c>
      <c r="P1928" s="25">
        <v>69.3</v>
      </c>
      <c r="Q1928" s="25">
        <v>51</v>
      </c>
      <c r="R1928" s="25">
        <v>30</v>
      </c>
      <c r="S1928" s="25">
        <v>40</v>
      </c>
    </row>
    <row r="1929" spans="1:19" x14ac:dyDescent="0.25">
      <c r="A1929" s="25" t="s">
        <v>132</v>
      </c>
      <c r="B1929" s="25" t="str">
        <f>VLOOKUP(A1929,'Cód dos países'!$A$3:$C$199,2,FALSE)</f>
        <v>IDN</v>
      </c>
      <c r="C1929" s="25">
        <f>VLOOKUP(A1929,'Cód dos países'!$A$3:$C$199,3,FALSE)</f>
        <v>79</v>
      </c>
      <c r="D1929" s="25">
        <v>2008</v>
      </c>
      <c r="E1929">
        <f t="shared" si="60"/>
        <v>792008</v>
      </c>
      <c r="F1929" s="25">
        <v>53.4</v>
      </c>
      <c r="G1929" s="25">
        <v>30</v>
      </c>
      <c r="H1929" s="25">
        <f t="shared" si="61"/>
        <v>0.3</v>
      </c>
      <c r="I1929" s="25">
        <v>23</v>
      </c>
      <c r="J1929" s="25" t="s">
        <v>421</v>
      </c>
      <c r="K1929" s="25">
        <v>77.5</v>
      </c>
      <c r="L1929" s="25">
        <v>88</v>
      </c>
      <c r="M1929" s="25" t="s">
        <v>421</v>
      </c>
      <c r="N1929" s="25">
        <v>46.7</v>
      </c>
      <c r="O1929" s="25">
        <v>50.9</v>
      </c>
      <c r="P1929" s="25">
        <v>71.599999999999994</v>
      </c>
      <c r="Q1929" s="25">
        <v>76.400000000000006</v>
      </c>
      <c r="R1929" s="25">
        <v>30</v>
      </c>
      <c r="S1929" s="25">
        <v>40</v>
      </c>
    </row>
    <row r="1930" spans="1:19" x14ac:dyDescent="0.25">
      <c r="A1930" s="25" t="s">
        <v>138</v>
      </c>
      <c r="B1930" s="25" t="str">
        <f>VLOOKUP(A1930,'Cód dos países'!$A$3:$C$199,2,FALSE)</f>
        <v>IRN</v>
      </c>
      <c r="C1930" s="25">
        <f>VLOOKUP(A1930,'Cód dos países'!$A$3:$C$199,3,FALSE)</f>
        <v>80</v>
      </c>
      <c r="D1930" s="25">
        <v>2008</v>
      </c>
      <c r="E1930">
        <f t="shared" si="60"/>
        <v>802008</v>
      </c>
      <c r="F1930" s="25">
        <v>44.6</v>
      </c>
      <c r="G1930" s="25">
        <v>10</v>
      </c>
      <c r="H1930" s="25">
        <f t="shared" si="61"/>
        <v>0.1</v>
      </c>
      <c r="I1930" s="25">
        <v>25</v>
      </c>
      <c r="J1930" s="25" t="s">
        <v>421</v>
      </c>
      <c r="K1930" s="25">
        <v>81</v>
      </c>
      <c r="L1930" s="25">
        <v>79.7</v>
      </c>
      <c r="M1930" s="25" t="s">
        <v>421</v>
      </c>
      <c r="N1930" s="25">
        <v>60.6</v>
      </c>
      <c r="O1930" s="25">
        <v>52.4</v>
      </c>
      <c r="P1930" s="25">
        <v>60.1</v>
      </c>
      <c r="Q1930" s="25">
        <v>57.4</v>
      </c>
      <c r="R1930" s="25">
        <v>10</v>
      </c>
      <c r="S1930" s="25">
        <v>10</v>
      </c>
    </row>
    <row r="1931" spans="1:19" x14ac:dyDescent="0.25">
      <c r="A1931" s="25" t="s">
        <v>140</v>
      </c>
      <c r="B1931" s="25" t="str">
        <f>VLOOKUP(A1931,'Cód dos países'!$A$3:$C$199,2,FALSE)</f>
        <v>IRQ</v>
      </c>
      <c r="C1931" s="25">
        <f>VLOOKUP(A1931,'Cód dos países'!$A$3:$C$199,3,FALSE)</f>
        <v>81</v>
      </c>
      <c r="D1931" s="25">
        <v>2008</v>
      </c>
      <c r="E1931">
        <f t="shared" si="60"/>
        <v>812008</v>
      </c>
      <c r="F1931" s="25" t="s">
        <v>421</v>
      </c>
      <c r="H1931" s="25" t="str">
        <f t="shared" si="61"/>
        <v/>
      </c>
      <c r="I1931" s="25" t="s">
        <v>421</v>
      </c>
      <c r="J1931" s="25" t="s">
        <v>421</v>
      </c>
      <c r="K1931" s="25" t="s">
        <v>421</v>
      </c>
      <c r="L1931" s="25" t="s">
        <v>421</v>
      </c>
      <c r="M1931" s="25" t="s">
        <v>421</v>
      </c>
      <c r="N1931" s="25" t="s">
        <v>421</v>
      </c>
      <c r="O1931" s="25" t="s">
        <v>421</v>
      </c>
      <c r="P1931" s="25" t="s">
        <v>421</v>
      </c>
      <c r="Q1931" s="25" t="s">
        <v>421</v>
      </c>
      <c r="R1931" s="25" t="s">
        <v>421</v>
      </c>
      <c r="S1931" s="25" t="s">
        <v>421</v>
      </c>
    </row>
    <row r="1932" spans="1:19" x14ac:dyDescent="0.25">
      <c r="A1932" s="25" t="s">
        <v>136</v>
      </c>
      <c r="B1932" s="25" t="str">
        <f>VLOOKUP(A1932,'Cód dos países'!$A$3:$C$199,2,FALSE)</f>
        <v>IRL</v>
      </c>
      <c r="C1932" s="25">
        <f>VLOOKUP(A1932,'Cód dos países'!$A$3:$C$199,3,FALSE)</f>
        <v>82</v>
      </c>
      <c r="D1932" s="25">
        <v>2008</v>
      </c>
      <c r="E1932">
        <f t="shared" si="60"/>
        <v>822008</v>
      </c>
      <c r="F1932" s="25">
        <v>82.2</v>
      </c>
      <c r="G1932" s="25">
        <v>90</v>
      </c>
      <c r="H1932" s="25">
        <f t="shared" si="61"/>
        <v>0.9</v>
      </c>
      <c r="I1932" s="25">
        <v>75</v>
      </c>
      <c r="J1932" s="25" t="s">
        <v>421</v>
      </c>
      <c r="K1932" s="25">
        <v>69.2</v>
      </c>
      <c r="L1932" s="25">
        <v>64.900000000000006</v>
      </c>
      <c r="M1932" s="25" t="s">
        <v>421</v>
      </c>
      <c r="N1932" s="25">
        <v>93</v>
      </c>
      <c r="O1932" s="25">
        <v>79.7</v>
      </c>
      <c r="P1932" s="25">
        <v>84.3</v>
      </c>
      <c r="Q1932" s="25">
        <v>85.8</v>
      </c>
      <c r="R1932" s="25">
        <v>90</v>
      </c>
      <c r="S1932" s="25">
        <v>90</v>
      </c>
    </row>
    <row r="1933" spans="1:19" x14ac:dyDescent="0.25">
      <c r="A1933" s="25" t="s">
        <v>144</v>
      </c>
      <c r="B1933" s="25" t="str">
        <f>VLOOKUP(A1933,'Cód dos países'!$A$3:$C$199,2,FALSE)</f>
        <v>ISR</v>
      </c>
      <c r="C1933" s="25">
        <f>VLOOKUP(A1933,'Cód dos países'!$A$3:$C$199,3,FALSE)</f>
        <v>83</v>
      </c>
      <c r="D1933" s="25">
        <v>2008</v>
      </c>
      <c r="E1933">
        <f t="shared" si="60"/>
        <v>832008</v>
      </c>
      <c r="F1933" s="25">
        <v>67.599999999999994</v>
      </c>
      <c r="G1933" s="25">
        <v>70</v>
      </c>
      <c r="H1933" s="25">
        <f t="shared" si="61"/>
        <v>0.7</v>
      </c>
      <c r="I1933" s="25">
        <v>61</v>
      </c>
      <c r="J1933" s="25" t="s">
        <v>421</v>
      </c>
      <c r="K1933" s="25">
        <v>57.1</v>
      </c>
      <c r="L1933" s="25">
        <v>35.1</v>
      </c>
      <c r="M1933" s="25" t="s">
        <v>421</v>
      </c>
      <c r="N1933" s="25">
        <v>67.8</v>
      </c>
      <c r="O1933" s="25">
        <v>64.900000000000006</v>
      </c>
      <c r="P1933" s="25">
        <v>83.7</v>
      </c>
      <c r="Q1933" s="25">
        <v>86</v>
      </c>
      <c r="R1933" s="25">
        <v>80</v>
      </c>
      <c r="S1933" s="25">
        <v>70</v>
      </c>
    </row>
    <row r="1934" spans="1:19" x14ac:dyDescent="0.25">
      <c r="A1934" s="25" t="s">
        <v>146</v>
      </c>
      <c r="B1934" s="25" t="str">
        <f>VLOOKUP(A1934,'Cód dos países'!$A$3:$C$199,2,FALSE)</f>
        <v>ITA</v>
      </c>
      <c r="C1934" s="25">
        <f>VLOOKUP(A1934,'Cód dos países'!$A$3:$C$199,3,FALSE)</f>
        <v>84</v>
      </c>
      <c r="D1934" s="25">
        <v>2008</v>
      </c>
      <c r="E1934">
        <f t="shared" si="60"/>
        <v>842008</v>
      </c>
      <c r="F1934" s="25">
        <v>61.4</v>
      </c>
      <c r="G1934" s="25">
        <v>50</v>
      </c>
      <c r="H1934" s="25">
        <f t="shared" si="61"/>
        <v>0.5</v>
      </c>
      <c r="I1934" s="25">
        <v>52</v>
      </c>
      <c r="J1934" s="25" t="s">
        <v>421</v>
      </c>
      <c r="K1934" s="25">
        <v>55.8</v>
      </c>
      <c r="L1934" s="25">
        <v>24.7</v>
      </c>
      <c r="M1934" s="25" t="s">
        <v>421</v>
      </c>
      <c r="N1934" s="25">
        <v>78.7</v>
      </c>
      <c r="O1934" s="25">
        <v>61.3</v>
      </c>
      <c r="P1934" s="25">
        <v>80.8</v>
      </c>
      <c r="Q1934" s="25">
        <v>80.8</v>
      </c>
      <c r="R1934" s="25">
        <v>70</v>
      </c>
      <c r="S1934" s="25">
        <v>60</v>
      </c>
    </row>
    <row r="1935" spans="1:19" x14ac:dyDescent="0.25">
      <c r="A1935" s="25" t="s">
        <v>148</v>
      </c>
      <c r="B1935" s="25" t="str">
        <f>VLOOKUP(A1935,'Cód dos países'!$A$3:$C$199,2,FALSE)</f>
        <v>JAM</v>
      </c>
      <c r="C1935" s="25">
        <f>VLOOKUP(A1935,'Cód dos países'!$A$3:$C$199,3,FALSE)</f>
        <v>85</v>
      </c>
      <c r="D1935" s="25">
        <v>2008</v>
      </c>
      <c r="E1935">
        <f t="shared" si="60"/>
        <v>852008</v>
      </c>
      <c r="F1935" s="25">
        <v>65.2</v>
      </c>
      <c r="G1935" s="25">
        <v>50</v>
      </c>
      <c r="H1935" s="25">
        <f t="shared" si="61"/>
        <v>0.5</v>
      </c>
      <c r="I1935" s="25">
        <v>33</v>
      </c>
      <c r="J1935" s="25" t="s">
        <v>421</v>
      </c>
      <c r="K1935" s="25">
        <v>75.3</v>
      </c>
      <c r="L1935" s="25">
        <v>62.2</v>
      </c>
      <c r="M1935" s="25" t="s">
        <v>421</v>
      </c>
      <c r="N1935" s="25">
        <v>87.8</v>
      </c>
      <c r="O1935" s="25">
        <v>67.400000000000006</v>
      </c>
      <c r="P1935" s="25">
        <v>75.400000000000006</v>
      </c>
      <c r="Q1935" s="25">
        <v>70.599999999999994</v>
      </c>
      <c r="R1935" s="25">
        <v>80</v>
      </c>
      <c r="S1935" s="25">
        <v>50</v>
      </c>
    </row>
    <row r="1936" spans="1:19" x14ac:dyDescent="0.25">
      <c r="A1936" s="25" t="s">
        <v>152</v>
      </c>
      <c r="B1936" s="25" t="str">
        <f>VLOOKUP(A1936,'Cód dos países'!$A$3:$C$199,2,FALSE)</f>
        <v>JPN</v>
      </c>
      <c r="C1936" s="25">
        <f>VLOOKUP(A1936,'Cód dos países'!$A$3:$C$199,3,FALSE)</f>
        <v>86</v>
      </c>
      <c r="D1936" s="25">
        <v>2008</v>
      </c>
      <c r="E1936">
        <f t="shared" si="60"/>
        <v>862008</v>
      </c>
      <c r="F1936" s="25">
        <v>72.8</v>
      </c>
      <c r="G1936" s="25">
        <v>70</v>
      </c>
      <c r="H1936" s="25">
        <f t="shared" si="61"/>
        <v>0.7</v>
      </c>
      <c r="I1936" s="25">
        <v>75</v>
      </c>
      <c r="J1936" s="25" t="s">
        <v>421</v>
      </c>
      <c r="K1936" s="25">
        <v>67.5</v>
      </c>
      <c r="L1936" s="25">
        <v>61.1</v>
      </c>
      <c r="M1936" s="25" t="s">
        <v>421</v>
      </c>
      <c r="N1936" s="25">
        <v>85.8</v>
      </c>
      <c r="O1936" s="25">
        <v>82.5</v>
      </c>
      <c r="P1936" s="25">
        <v>93.6</v>
      </c>
      <c r="Q1936" s="25">
        <v>82</v>
      </c>
      <c r="R1936" s="25">
        <v>60</v>
      </c>
      <c r="S1936" s="25">
        <v>50</v>
      </c>
    </row>
    <row r="1937" spans="1:19" x14ac:dyDescent="0.25">
      <c r="A1937" s="25" t="s">
        <v>150</v>
      </c>
      <c r="B1937" s="25" t="str">
        <f>VLOOKUP(A1937,'Cód dos países'!$A$3:$C$199,2,FALSE)</f>
        <v>JOR</v>
      </c>
      <c r="C1937" s="25">
        <f>VLOOKUP(A1937,'Cód dos países'!$A$3:$C$199,3,FALSE)</f>
        <v>87</v>
      </c>
      <c r="D1937" s="25">
        <v>2008</v>
      </c>
      <c r="E1937">
        <f t="shared" si="60"/>
        <v>872008</v>
      </c>
      <c r="F1937" s="25">
        <v>65.400000000000006</v>
      </c>
      <c r="G1937" s="25">
        <v>55</v>
      </c>
      <c r="H1937" s="25">
        <f t="shared" si="61"/>
        <v>0.55000000000000004</v>
      </c>
      <c r="I1937" s="25">
        <v>47</v>
      </c>
      <c r="J1937" s="25" t="s">
        <v>421</v>
      </c>
      <c r="K1937" s="25">
        <v>83</v>
      </c>
      <c r="L1937" s="25">
        <v>56.9</v>
      </c>
      <c r="M1937" s="25" t="s">
        <v>421</v>
      </c>
      <c r="N1937" s="25">
        <v>68.900000000000006</v>
      </c>
      <c r="O1937" s="25">
        <v>74.099999999999994</v>
      </c>
      <c r="P1937" s="25">
        <v>80.3</v>
      </c>
      <c r="Q1937" s="25">
        <v>78.8</v>
      </c>
      <c r="R1937" s="25">
        <v>50</v>
      </c>
      <c r="S1937" s="25">
        <v>60</v>
      </c>
    </row>
    <row r="1938" spans="1:19" x14ac:dyDescent="0.25">
      <c r="A1938" s="25" t="s">
        <v>154</v>
      </c>
      <c r="B1938" s="25" t="str">
        <f>VLOOKUP(A1938,'Cód dos países'!$A$3:$C$199,2,FALSE)</f>
        <v>KAZ</v>
      </c>
      <c r="C1938" s="25">
        <f>VLOOKUP(A1938,'Cód dos países'!$A$3:$C$199,3,FALSE)</f>
        <v>88</v>
      </c>
      <c r="D1938" s="25">
        <v>2008</v>
      </c>
      <c r="E1938">
        <f t="shared" si="60"/>
        <v>882008</v>
      </c>
      <c r="F1938" s="25">
        <v>60.1</v>
      </c>
      <c r="G1938" s="25">
        <v>25</v>
      </c>
      <c r="H1938" s="25">
        <f t="shared" si="61"/>
        <v>0.25</v>
      </c>
      <c r="I1938" s="25">
        <v>21</v>
      </c>
      <c r="J1938" s="25" t="s">
        <v>421</v>
      </c>
      <c r="K1938" s="25">
        <v>82.8</v>
      </c>
      <c r="L1938" s="25">
        <v>87.5</v>
      </c>
      <c r="M1938" s="25" t="s">
        <v>421</v>
      </c>
      <c r="N1938" s="25">
        <v>57.9</v>
      </c>
      <c r="O1938" s="25">
        <v>80.5</v>
      </c>
      <c r="P1938" s="25">
        <v>70</v>
      </c>
      <c r="Q1938" s="25">
        <v>86.2</v>
      </c>
      <c r="R1938" s="25">
        <v>30</v>
      </c>
      <c r="S1938" s="25">
        <v>60</v>
      </c>
    </row>
    <row r="1939" spans="1:19" x14ac:dyDescent="0.25">
      <c r="A1939" s="25" t="s">
        <v>156</v>
      </c>
      <c r="B1939" s="25" t="str">
        <f>VLOOKUP(A1939,'Cód dos países'!$A$3:$C$199,2,FALSE)</f>
        <v>KEN</v>
      </c>
      <c r="C1939" s="25">
        <f>VLOOKUP(A1939,'Cód dos países'!$A$3:$C$199,3,FALSE)</f>
        <v>89</v>
      </c>
      <c r="D1939" s="25">
        <v>2008</v>
      </c>
      <c r="E1939">
        <f t="shared" si="60"/>
        <v>892008</v>
      </c>
      <c r="F1939" s="25">
        <v>58.7</v>
      </c>
      <c r="G1939" s="25">
        <v>30</v>
      </c>
      <c r="H1939" s="25">
        <f t="shared" si="61"/>
        <v>0.3</v>
      </c>
      <c r="I1939" s="25">
        <v>21</v>
      </c>
      <c r="J1939" s="25" t="s">
        <v>421</v>
      </c>
      <c r="K1939" s="25">
        <v>78.599999999999994</v>
      </c>
      <c r="L1939" s="25">
        <v>81.5</v>
      </c>
      <c r="M1939" s="25" t="s">
        <v>421</v>
      </c>
      <c r="N1939" s="25">
        <v>66.900000000000006</v>
      </c>
      <c r="O1939" s="25">
        <v>63.1</v>
      </c>
      <c r="P1939" s="25">
        <v>74</v>
      </c>
      <c r="Q1939" s="25">
        <v>71.8</v>
      </c>
      <c r="R1939" s="25">
        <v>50</v>
      </c>
      <c r="S1939" s="25">
        <v>50</v>
      </c>
    </row>
    <row r="1940" spans="1:19" x14ac:dyDescent="0.25">
      <c r="A1940" s="25" t="s">
        <v>356</v>
      </c>
      <c r="B1940" s="25" t="str">
        <f>VLOOKUP(A1940,'Cód dos países'!$A$3:$C$199,2,FALSE)</f>
        <v>KIR</v>
      </c>
      <c r="C1940" s="25">
        <f>VLOOKUP(A1940,'Cód dos países'!$A$3:$C$199,3,FALSE)</f>
        <v>90</v>
      </c>
      <c r="D1940" s="25">
        <v>2008</v>
      </c>
      <c r="E1940">
        <f t="shared" si="60"/>
        <v>902008</v>
      </c>
      <c r="F1940" s="25">
        <v>45.7</v>
      </c>
      <c r="G1940" s="25">
        <v>30</v>
      </c>
      <c r="H1940" s="25">
        <f t="shared" si="61"/>
        <v>0.3</v>
      </c>
      <c r="I1940" s="25">
        <v>33</v>
      </c>
      <c r="J1940" s="25" t="s">
        <v>421</v>
      </c>
      <c r="K1940" s="25">
        <v>42.2</v>
      </c>
      <c r="L1940" s="25">
        <v>0</v>
      </c>
      <c r="M1940" s="25" t="s">
        <v>421</v>
      </c>
      <c r="N1940" s="25">
        <v>62.5</v>
      </c>
      <c r="O1940" s="25">
        <v>85.6</v>
      </c>
      <c r="P1940" s="25">
        <v>88.7</v>
      </c>
      <c r="Q1940" s="25">
        <v>55</v>
      </c>
      <c r="R1940" s="25">
        <v>30</v>
      </c>
      <c r="S1940" s="25">
        <v>30</v>
      </c>
    </row>
    <row r="1941" spans="1:19" x14ac:dyDescent="0.25">
      <c r="A1941" s="25" t="s">
        <v>163</v>
      </c>
      <c r="B1941" s="25" t="str">
        <f>VLOOKUP(A1941,'Cód dos países'!$A$3:$C$199,2,FALSE)</f>
        <v>KWT</v>
      </c>
      <c r="C1941" s="25">
        <f>VLOOKUP(A1941,'Cód dos países'!$A$3:$C$199,3,FALSE)</f>
        <v>94</v>
      </c>
      <c r="D1941" s="25">
        <v>2008</v>
      </c>
      <c r="E1941">
        <f t="shared" si="60"/>
        <v>942008</v>
      </c>
      <c r="F1941" s="25">
        <v>65.599999999999994</v>
      </c>
      <c r="G1941" s="25">
        <v>50</v>
      </c>
      <c r="H1941" s="25">
        <f t="shared" si="61"/>
        <v>0.5</v>
      </c>
      <c r="I1941" s="25">
        <v>43</v>
      </c>
      <c r="J1941" s="25" t="s">
        <v>421</v>
      </c>
      <c r="K1941" s="25">
        <v>99.9</v>
      </c>
      <c r="L1941" s="25">
        <v>63.7</v>
      </c>
      <c r="M1941" s="25" t="s">
        <v>421</v>
      </c>
      <c r="N1941" s="25">
        <v>67.400000000000006</v>
      </c>
      <c r="O1941" s="25">
        <v>79.3</v>
      </c>
      <c r="P1941" s="25">
        <v>71.7</v>
      </c>
      <c r="Q1941" s="25">
        <v>81</v>
      </c>
      <c r="R1941" s="25">
        <v>50</v>
      </c>
      <c r="S1941" s="25">
        <v>50</v>
      </c>
    </row>
    <row r="1942" spans="1:19" x14ac:dyDescent="0.25">
      <c r="A1942" s="25" t="s">
        <v>158</v>
      </c>
      <c r="B1942" s="25" t="str">
        <f>VLOOKUP(A1942,'Cód dos países'!$A$3:$C$199,2,FALSE)</f>
        <v>KGZ</v>
      </c>
      <c r="C1942" s="25">
        <f>VLOOKUP(A1942,'Cód dos países'!$A$3:$C$199,3,FALSE)</f>
        <v>95</v>
      </c>
      <c r="D1942" s="25">
        <v>2008</v>
      </c>
      <c r="E1942">
        <f t="shared" si="60"/>
        <v>952008</v>
      </c>
      <c r="F1942" s="25">
        <v>61.8</v>
      </c>
      <c r="G1942" s="25">
        <v>25</v>
      </c>
      <c r="H1942" s="25">
        <f t="shared" si="61"/>
        <v>0.25</v>
      </c>
      <c r="I1942" s="25">
        <v>21</v>
      </c>
      <c r="J1942" s="25" t="s">
        <v>421</v>
      </c>
      <c r="K1942" s="25">
        <v>93.4</v>
      </c>
      <c r="L1942" s="25">
        <v>74.900000000000006</v>
      </c>
      <c r="M1942" s="25" t="s">
        <v>421</v>
      </c>
      <c r="N1942" s="25">
        <v>75.3</v>
      </c>
      <c r="O1942" s="25">
        <v>69.5</v>
      </c>
      <c r="P1942" s="25">
        <v>71.5</v>
      </c>
      <c r="Q1942" s="25">
        <v>87.6</v>
      </c>
      <c r="R1942" s="25">
        <v>50</v>
      </c>
      <c r="S1942" s="25">
        <v>50</v>
      </c>
    </row>
    <row r="1943" spans="1:19" x14ac:dyDescent="0.25">
      <c r="A1943" s="25" t="s">
        <v>165</v>
      </c>
      <c r="B1943" s="25" t="str">
        <f>VLOOKUP(A1943,'Cód dos países'!$A$3:$C$199,2,FALSE)</f>
        <v>LAO</v>
      </c>
      <c r="C1943" s="25">
        <f>VLOOKUP(A1943,'Cód dos países'!$A$3:$C$199,3,FALSE)</f>
        <v>96</v>
      </c>
      <c r="D1943" s="25">
        <v>2008</v>
      </c>
      <c r="E1943">
        <f t="shared" si="60"/>
        <v>962008</v>
      </c>
      <c r="F1943" s="25">
        <v>50.4</v>
      </c>
      <c r="G1943" s="25">
        <v>10</v>
      </c>
      <c r="H1943" s="25">
        <f t="shared" si="61"/>
        <v>0.1</v>
      </c>
      <c r="I1943" s="25">
        <v>19</v>
      </c>
      <c r="J1943" s="25" t="s">
        <v>421</v>
      </c>
      <c r="K1943" s="25">
        <v>70.599999999999994</v>
      </c>
      <c r="L1943" s="25">
        <v>89.7</v>
      </c>
      <c r="M1943" s="25" t="s">
        <v>421</v>
      </c>
      <c r="N1943" s="25">
        <v>59.5</v>
      </c>
      <c r="O1943" s="25">
        <v>63.5</v>
      </c>
      <c r="P1943" s="25">
        <v>75.400000000000006</v>
      </c>
      <c r="Q1943" s="25">
        <v>66.400000000000006</v>
      </c>
      <c r="R1943" s="25">
        <v>30</v>
      </c>
      <c r="S1943" s="25">
        <v>20</v>
      </c>
    </row>
    <row r="1944" spans="1:19" x14ac:dyDescent="0.25">
      <c r="A1944" s="25" t="s">
        <v>181</v>
      </c>
      <c r="B1944" s="25" t="str">
        <f>VLOOKUP(A1944,'Cód dos países'!$A$3:$C$199,2,FALSE)</f>
        <v>LVA</v>
      </c>
      <c r="C1944" s="25">
        <f>VLOOKUP(A1944,'Cód dos países'!$A$3:$C$199,3,FALSE)</f>
        <v>97</v>
      </c>
      <c r="D1944" s="25">
        <v>2008</v>
      </c>
      <c r="E1944">
        <f t="shared" si="60"/>
        <v>972008</v>
      </c>
      <c r="F1944" s="25">
        <v>66.599999999999994</v>
      </c>
      <c r="G1944" s="25">
        <v>55</v>
      </c>
      <c r="H1944" s="25">
        <f t="shared" si="61"/>
        <v>0.55000000000000004</v>
      </c>
      <c r="I1944" s="25">
        <v>48</v>
      </c>
      <c r="J1944" s="25" t="s">
        <v>421</v>
      </c>
      <c r="K1944" s="25">
        <v>82.3</v>
      </c>
      <c r="L1944" s="25">
        <v>58.5</v>
      </c>
      <c r="M1944" s="25" t="s">
        <v>421</v>
      </c>
      <c r="N1944" s="25">
        <v>73.8</v>
      </c>
      <c r="O1944" s="25">
        <v>61.6</v>
      </c>
      <c r="P1944" s="25">
        <v>71.099999999999994</v>
      </c>
      <c r="Q1944" s="25">
        <v>85.8</v>
      </c>
      <c r="R1944" s="25">
        <v>70</v>
      </c>
      <c r="S1944" s="25">
        <v>60</v>
      </c>
    </row>
    <row r="1945" spans="1:19" x14ac:dyDescent="0.25">
      <c r="A1945" s="25" t="s">
        <v>167</v>
      </c>
      <c r="B1945" s="25" t="str">
        <f>VLOOKUP(A1945,'Cód dos países'!$A$3:$C$199,2,FALSE)</f>
        <v>LBN</v>
      </c>
      <c r="C1945" s="25">
        <f>VLOOKUP(A1945,'Cód dos países'!$A$3:$C$199,3,FALSE)</f>
        <v>98</v>
      </c>
      <c r="D1945" s="25">
        <v>2008</v>
      </c>
      <c r="E1945">
        <f t="shared" si="60"/>
        <v>982008</v>
      </c>
      <c r="F1945" s="25">
        <v>58.1</v>
      </c>
      <c r="G1945" s="25">
        <v>30</v>
      </c>
      <c r="H1945" s="25">
        <f t="shared" si="61"/>
        <v>0.3</v>
      </c>
      <c r="I1945" s="25">
        <v>30</v>
      </c>
      <c r="J1945" s="25" t="s">
        <v>421</v>
      </c>
      <c r="K1945" s="25">
        <v>91.7</v>
      </c>
      <c r="L1945" s="25">
        <v>64.099999999999994</v>
      </c>
      <c r="M1945" s="25" t="s">
        <v>421</v>
      </c>
      <c r="N1945" s="25">
        <v>60</v>
      </c>
      <c r="O1945" s="25">
        <v>57.4</v>
      </c>
      <c r="P1945" s="25">
        <v>77.3</v>
      </c>
      <c r="Q1945" s="25">
        <v>80.8</v>
      </c>
      <c r="R1945" s="25">
        <v>30</v>
      </c>
      <c r="S1945" s="25">
        <v>60</v>
      </c>
    </row>
    <row r="1946" spans="1:19" x14ac:dyDescent="0.25">
      <c r="A1946" s="25" t="s">
        <v>175</v>
      </c>
      <c r="B1946" s="25" t="str">
        <f>VLOOKUP(A1946,'Cód dos países'!$A$3:$C$199,2,FALSE)</f>
        <v>LSO</v>
      </c>
      <c r="C1946" s="25">
        <f>VLOOKUP(A1946,'Cód dos países'!$A$3:$C$199,3,FALSE)</f>
        <v>99</v>
      </c>
      <c r="D1946" s="25">
        <v>2008</v>
      </c>
      <c r="E1946">
        <f t="shared" si="60"/>
        <v>992008</v>
      </c>
      <c r="F1946" s="25">
        <v>49.7</v>
      </c>
      <c r="G1946" s="25">
        <v>40</v>
      </c>
      <c r="H1946" s="25">
        <f t="shared" si="61"/>
        <v>0.4</v>
      </c>
      <c r="I1946" s="25">
        <v>33</v>
      </c>
      <c r="J1946" s="25" t="s">
        <v>421</v>
      </c>
      <c r="K1946" s="25">
        <v>63.1</v>
      </c>
      <c r="L1946" s="25">
        <v>36.200000000000003</v>
      </c>
      <c r="M1946" s="25" t="s">
        <v>421</v>
      </c>
      <c r="N1946" s="25">
        <v>61.7</v>
      </c>
      <c r="O1946" s="25">
        <v>62.7</v>
      </c>
      <c r="P1946" s="25">
        <v>73.099999999999994</v>
      </c>
      <c r="Q1946" s="25">
        <v>57</v>
      </c>
      <c r="R1946" s="25">
        <v>30</v>
      </c>
      <c r="S1946" s="25">
        <v>40</v>
      </c>
    </row>
    <row r="1947" spans="1:19" x14ac:dyDescent="0.25">
      <c r="A1947" s="25" t="s">
        <v>169</v>
      </c>
      <c r="B1947" s="25" t="str">
        <f>VLOOKUP(A1947,'Cód dos países'!$A$3:$C$199,2,FALSE)</f>
        <v>LBR</v>
      </c>
      <c r="C1947" s="25">
        <f>VLOOKUP(A1947,'Cód dos países'!$A$3:$C$199,3,FALSE)</f>
        <v>100</v>
      </c>
      <c r="D1947" s="25">
        <v>2008</v>
      </c>
      <c r="E1947">
        <f t="shared" si="60"/>
        <v>1002008</v>
      </c>
      <c r="F1947" s="25">
        <v>48.1</v>
      </c>
      <c r="G1947" s="25">
        <v>25</v>
      </c>
      <c r="H1947" s="25">
        <f t="shared" si="61"/>
        <v>0.25</v>
      </c>
      <c r="I1947" s="25">
        <v>21</v>
      </c>
      <c r="J1947" s="25" t="s">
        <v>421</v>
      </c>
      <c r="K1947" s="25">
        <v>73.8</v>
      </c>
      <c r="L1947" s="25">
        <v>97.2</v>
      </c>
      <c r="M1947" s="25" t="s">
        <v>421</v>
      </c>
      <c r="N1947" s="25">
        <v>40.200000000000003</v>
      </c>
      <c r="O1947" s="25">
        <v>49.8</v>
      </c>
      <c r="P1947" s="25">
        <v>70.099999999999994</v>
      </c>
      <c r="Q1947" s="25">
        <v>53.8</v>
      </c>
      <c r="R1947" s="25">
        <v>30</v>
      </c>
      <c r="S1947" s="25">
        <v>20</v>
      </c>
    </row>
    <row r="1948" spans="1:19" x14ac:dyDescent="0.25">
      <c r="A1948" s="25" t="s">
        <v>171</v>
      </c>
      <c r="B1948" s="25" t="str">
        <f>VLOOKUP(A1948,'Cód dos países'!$A$3:$C$199,2,FALSE)</f>
        <v>LBY</v>
      </c>
      <c r="C1948" s="25">
        <f>VLOOKUP(A1948,'Cód dos países'!$A$3:$C$199,3,FALSE)</f>
        <v>101</v>
      </c>
      <c r="D1948" s="25">
        <v>2008</v>
      </c>
      <c r="E1948">
        <f t="shared" si="60"/>
        <v>1012008</v>
      </c>
      <c r="F1948" s="25">
        <v>43.5</v>
      </c>
      <c r="G1948" s="25">
        <v>10</v>
      </c>
      <c r="H1948" s="25">
        <f t="shared" si="61"/>
        <v>0.1</v>
      </c>
      <c r="I1948" s="25">
        <v>25</v>
      </c>
      <c r="J1948" s="25" t="s">
        <v>421</v>
      </c>
      <c r="K1948" s="25">
        <v>81.7</v>
      </c>
      <c r="L1948" s="25">
        <v>68.099999999999994</v>
      </c>
      <c r="M1948" s="25" t="s">
        <v>421</v>
      </c>
      <c r="N1948" s="25">
        <v>20</v>
      </c>
      <c r="O1948" s="25">
        <v>20</v>
      </c>
      <c r="P1948" s="25">
        <v>70.3</v>
      </c>
      <c r="Q1948" s="25">
        <v>90</v>
      </c>
      <c r="R1948" s="25">
        <v>30</v>
      </c>
      <c r="S1948" s="25">
        <v>20</v>
      </c>
    </row>
    <row r="1949" spans="1:19" x14ac:dyDescent="0.25">
      <c r="A1949" s="25" t="s">
        <v>359</v>
      </c>
      <c r="B1949" s="25" t="str">
        <f>VLOOKUP(A1949,'Cód dos países'!$A$3:$C$199,2,FALSE)</f>
        <v>LIE</v>
      </c>
      <c r="C1949" s="25">
        <f>VLOOKUP(A1949,'Cód dos países'!$A$3:$C$199,3,FALSE)</f>
        <v>102</v>
      </c>
      <c r="D1949" s="25">
        <v>2008</v>
      </c>
      <c r="E1949">
        <f t="shared" si="60"/>
        <v>1022008</v>
      </c>
      <c r="F1949" s="25" t="s">
        <v>421</v>
      </c>
      <c r="H1949" s="25" t="str">
        <f t="shared" si="61"/>
        <v/>
      </c>
      <c r="I1949" s="25" t="s">
        <v>421</v>
      </c>
      <c r="J1949" s="25" t="s">
        <v>421</v>
      </c>
      <c r="K1949" s="25" t="s">
        <v>421</v>
      </c>
      <c r="L1949" s="25" t="s">
        <v>421</v>
      </c>
      <c r="M1949" s="25" t="s">
        <v>421</v>
      </c>
      <c r="N1949" s="25" t="s">
        <v>421</v>
      </c>
      <c r="O1949" s="25" t="s">
        <v>421</v>
      </c>
      <c r="P1949" s="25" t="s">
        <v>421</v>
      </c>
      <c r="Q1949" s="25" t="s">
        <v>421</v>
      </c>
      <c r="R1949" s="25" t="s">
        <v>421</v>
      </c>
      <c r="S1949" s="25" t="s">
        <v>421</v>
      </c>
    </row>
    <row r="1950" spans="1:19" x14ac:dyDescent="0.25">
      <c r="A1950" s="25" t="s">
        <v>177</v>
      </c>
      <c r="B1950" s="25" t="str">
        <f>VLOOKUP(A1950,'Cód dos países'!$A$3:$C$199,2,FALSE)</f>
        <v>LTU</v>
      </c>
      <c r="C1950" s="25">
        <f>VLOOKUP(A1950,'Cód dos países'!$A$3:$C$199,3,FALSE)</f>
        <v>103</v>
      </c>
      <c r="D1950" s="25">
        <v>2008</v>
      </c>
      <c r="E1950">
        <f t="shared" si="60"/>
        <v>1032008</v>
      </c>
      <c r="F1950" s="25">
        <v>70</v>
      </c>
      <c r="G1950" s="25">
        <v>50</v>
      </c>
      <c r="H1950" s="25">
        <f t="shared" si="61"/>
        <v>0.5</v>
      </c>
      <c r="I1950" s="25">
        <v>48</v>
      </c>
      <c r="J1950" s="25" t="s">
        <v>421</v>
      </c>
      <c r="K1950" s="25">
        <v>87.6</v>
      </c>
      <c r="L1950" s="25">
        <v>65.3</v>
      </c>
      <c r="M1950" s="25" t="s">
        <v>421</v>
      </c>
      <c r="N1950" s="25">
        <v>82.4</v>
      </c>
      <c r="O1950" s="25">
        <v>54.6</v>
      </c>
      <c r="P1950" s="25">
        <v>75.8</v>
      </c>
      <c r="Q1950" s="25">
        <v>85.8</v>
      </c>
      <c r="R1950" s="25">
        <v>70</v>
      </c>
      <c r="S1950" s="25">
        <v>80</v>
      </c>
    </row>
    <row r="1951" spans="1:19" x14ac:dyDescent="0.25">
      <c r="A1951" s="25" t="s">
        <v>179</v>
      </c>
      <c r="B1951" s="25" t="str">
        <f>VLOOKUP(A1951,'Cód dos países'!$A$3:$C$199,2,FALSE)</f>
        <v>LUX</v>
      </c>
      <c r="C1951" s="25">
        <f>VLOOKUP(A1951,'Cód dos países'!$A$3:$C$199,3,FALSE)</f>
        <v>104</v>
      </c>
      <c r="D1951" s="25">
        <v>2008</v>
      </c>
      <c r="E1951">
        <f t="shared" si="60"/>
        <v>1042008</v>
      </c>
      <c r="F1951" s="25">
        <v>75.2</v>
      </c>
      <c r="G1951" s="25">
        <v>90</v>
      </c>
      <c r="H1951" s="25">
        <f t="shared" si="61"/>
        <v>0.9</v>
      </c>
      <c r="I1951" s="25">
        <v>84</v>
      </c>
      <c r="J1951" s="25" t="s">
        <v>421</v>
      </c>
      <c r="K1951" s="25">
        <v>66.3</v>
      </c>
      <c r="L1951" s="25">
        <v>54.4</v>
      </c>
      <c r="M1951" s="25" t="s">
        <v>421</v>
      </c>
      <c r="N1951" s="25">
        <v>76.2</v>
      </c>
      <c r="O1951" s="25">
        <v>45.1</v>
      </c>
      <c r="P1951" s="25">
        <v>80.2</v>
      </c>
      <c r="Q1951" s="25">
        <v>85.8</v>
      </c>
      <c r="R1951" s="25">
        <v>90</v>
      </c>
      <c r="S1951" s="25">
        <v>80</v>
      </c>
    </row>
    <row r="1952" spans="1:19" x14ac:dyDescent="0.25">
      <c r="A1952" s="25" t="s">
        <v>422</v>
      </c>
      <c r="B1952" s="25" t="e">
        <f>VLOOKUP(A1952,'Cód dos países'!$A$3:$C$199,2,FALSE)</f>
        <v>#N/A</v>
      </c>
      <c r="C1952" s="25" t="e">
        <f>VLOOKUP(A1952,'Cód dos países'!$A$3:$C$199,3,FALSE)</f>
        <v>#N/A</v>
      </c>
      <c r="D1952" s="25">
        <v>2008</v>
      </c>
      <c r="E1952" t="e">
        <f t="shared" si="60"/>
        <v>#N/A</v>
      </c>
      <c r="F1952" s="25">
        <v>72</v>
      </c>
      <c r="G1952" s="25">
        <v>60</v>
      </c>
      <c r="H1952" s="25">
        <f t="shared" si="61"/>
        <v>0.6</v>
      </c>
      <c r="I1952" s="25">
        <v>57</v>
      </c>
      <c r="J1952" s="25" t="s">
        <v>421</v>
      </c>
      <c r="K1952" s="25">
        <v>79.3</v>
      </c>
      <c r="L1952" s="25">
        <v>93.2</v>
      </c>
      <c r="M1952" s="25" t="s">
        <v>421</v>
      </c>
      <c r="N1952" s="25">
        <v>60</v>
      </c>
      <c r="O1952" s="25">
        <v>60</v>
      </c>
      <c r="P1952" s="25">
        <v>80.3</v>
      </c>
      <c r="Q1952" s="25">
        <v>90</v>
      </c>
      <c r="R1952" s="25">
        <v>70</v>
      </c>
      <c r="S1952" s="25">
        <v>70</v>
      </c>
    </row>
    <row r="1953" spans="1:19" x14ac:dyDescent="0.25">
      <c r="A1953" s="25" t="s">
        <v>193</v>
      </c>
      <c r="B1953" s="25" t="str">
        <f>VLOOKUP(A1953,'Cód dos países'!$A$3:$C$199,2,FALSE)</f>
        <v>MKD</v>
      </c>
      <c r="C1953" s="25">
        <f>VLOOKUP(A1953,'Cód dos países'!$A$3:$C$199,3,FALSE)</f>
        <v>105</v>
      </c>
      <c r="D1953" s="25">
        <v>2008</v>
      </c>
      <c r="E1953">
        <f t="shared" si="60"/>
        <v>1052008</v>
      </c>
      <c r="F1953" s="25">
        <v>61.2</v>
      </c>
      <c r="G1953" s="25">
        <v>30</v>
      </c>
      <c r="H1953" s="25">
        <f t="shared" si="61"/>
        <v>0.3</v>
      </c>
      <c r="I1953" s="25">
        <v>33</v>
      </c>
      <c r="J1953" s="25" t="s">
        <v>421</v>
      </c>
      <c r="K1953" s="25">
        <v>89.4</v>
      </c>
      <c r="L1953" s="25">
        <v>65.099999999999994</v>
      </c>
      <c r="M1953" s="25" t="s">
        <v>421</v>
      </c>
      <c r="N1953" s="25">
        <v>58.2</v>
      </c>
      <c r="O1953" s="25">
        <v>59.8</v>
      </c>
      <c r="P1953" s="25">
        <v>85.4</v>
      </c>
      <c r="Q1953" s="25">
        <v>81.599999999999994</v>
      </c>
      <c r="R1953" s="25">
        <v>50</v>
      </c>
      <c r="S1953" s="25">
        <v>60</v>
      </c>
    </row>
    <row r="1954" spans="1:19" x14ac:dyDescent="0.25">
      <c r="A1954" s="25" t="s">
        <v>187</v>
      </c>
      <c r="B1954" s="25" t="str">
        <f>VLOOKUP(A1954,'Cód dos países'!$A$3:$C$199,2,FALSE)</f>
        <v>MDG</v>
      </c>
      <c r="C1954" s="25">
        <f>VLOOKUP(A1954,'Cód dos países'!$A$3:$C$199,3,FALSE)</f>
        <v>106</v>
      </c>
      <c r="D1954" s="25">
        <v>2008</v>
      </c>
      <c r="E1954">
        <f t="shared" si="60"/>
        <v>1062008</v>
      </c>
      <c r="F1954" s="25">
        <v>62.2</v>
      </c>
      <c r="G1954" s="25">
        <v>50</v>
      </c>
      <c r="H1954" s="25">
        <f t="shared" si="61"/>
        <v>0.5</v>
      </c>
      <c r="I1954" s="25">
        <v>32</v>
      </c>
      <c r="J1954" s="25" t="s">
        <v>421</v>
      </c>
      <c r="K1954" s="25">
        <v>80.900000000000006</v>
      </c>
      <c r="L1954" s="25">
        <v>86.3</v>
      </c>
      <c r="M1954" s="25" t="s">
        <v>421</v>
      </c>
      <c r="N1954" s="25">
        <v>60.5</v>
      </c>
      <c r="O1954" s="25">
        <v>46</v>
      </c>
      <c r="P1954" s="25">
        <v>73.900000000000006</v>
      </c>
      <c r="Q1954" s="25">
        <v>72.599999999999994</v>
      </c>
      <c r="R1954" s="25">
        <v>70</v>
      </c>
      <c r="S1954" s="25">
        <v>50</v>
      </c>
    </row>
    <row r="1955" spans="1:19" x14ac:dyDescent="0.25">
      <c r="A1955" s="25" t="s">
        <v>209</v>
      </c>
      <c r="B1955" s="25" t="str">
        <f>VLOOKUP(A1955,'Cód dos países'!$A$3:$C$199,2,FALSE)</f>
        <v>MWI</v>
      </c>
      <c r="C1955" s="25">
        <f>VLOOKUP(A1955,'Cód dos países'!$A$3:$C$199,3,FALSE)</f>
        <v>107</v>
      </c>
      <c r="D1955" s="25">
        <v>2008</v>
      </c>
      <c r="E1955">
        <f t="shared" si="60"/>
        <v>1072008</v>
      </c>
      <c r="F1955" s="25">
        <v>53.7</v>
      </c>
      <c r="G1955" s="25">
        <v>50</v>
      </c>
      <c r="H1955" s="25">
        <f t="shared" si="61"/>
        <v>0.5</v>
      </c>
      <c r="I1955" s="25">
        <v>27</v>
      </c>
      <c r="J1955" s="25" t="s">
        <v>421</v>
      </c>
      <c r="K1955" s="25">
        <v>70.7</v>
      </c>
      <c r="L1955" s="25">
        <v>48.6</v>
      </c>
      <c r="M1955" s="25" t="s">
        <v>421</v>
      </c>
      <c r="N1955" s="25">
        <v>45.2</v>
      </c>
      <c r="O1955" s="25">
        <v>57.2</v>
      </c>
      <c r="P1955" s="25">
        <v>69.8</v>
      </c>
      <c r="Q1955" s="25">
        <v>68.8</v>
      </c>
      <c r="R1955" s="25">
        <v>50</v>
      </c>
      <c r="S1955" s="25">
        <v>50</v>
      </c>
    </row>
    <row r="1956" spans="1:19" x14ac:dyDescent="0.25">
      <c r="A1956" s="25" t="s">
        <v>211</v>
      </c>
      <c r="B1956" s="25" t="str">
        <f>VLOOKUP(A1956,'Cód dos países'!$A$3:$C$199,2,FALSE)</f>
        <v>MYS</v>
      </c>
      <c r="C1956" s="25">
        <f>VLOOKUP(A1956,'Cód dos países'!$A$3:$C$199,3,FALSE)</f>
        <v>108</v>
      </c>
      <c r="D1956" s="25">
        <v>2008</v>
      </c>
      <c r="E1956">
        <f t="shared" si="60"/>
        <v>1082008</v>
      </c>
      <c r="F1956" s="25">
        <v>64.599999999999994</v>
      </c>
      <c r="G1956" s="25">
        <v>50</v>
      </c>
      <c r="H1956" s="25">
        <f t="shared" si="61"/>
        <v>0.5</v>
      </c>
      <c r="I1956" s="25">
        <v>51</v>
      </c>
      <c r="J1956" s="25" t="s">
        <v>421</v>
      </c>
      <c r="K1956" s="25">
        <v>83</v>
      </c>
      <c r="L1956" s="25">
        <v>81.400000000000006</v>
      </c>
      <c r="M1956" s="25" t="s">
        <v>421</v>
      </c>
      <c r="N1956" s="25">
        <v>70.8</v>
      </c>
      <c r="O1956" s="25">
        <v>71.5</v>
      </c>
      <c r="P1956" s="25">
        <v>79.900000000000006</v>
      </c>
      <c r="Q1956" s="25">
        <v>78.2</v>
      </c>
      <c r="R1956" s="25">
        <v>40</v>
      </c>
      <c r="S1956" s="25">
        <v>40</v>
      </c>
    </row>
    <row r="1957" spans="1:19" x14ac:dyDescent="0.25">
      <c r="A1957" s="25" t="s">
        <v>189</v>
      </c>
      <c r="B1957" s="25" t="str">
        <f>VLOOKUP(A1957,'Cód dos países'!$A$3:$C$199,2,FALSE)</f>
        <v>MDV</v>
      </c>
      <c r="C1957" s="25">
        <f>VLOOKUP(A1957,'Cód dos países'!$A$3:$C$199,3,FALSE)</f>
        <v>109</v>
      </c>
      <c r="D1957" s="25">
        <v>2008</v>
      </c>
      <c r="E1957">
        <f t="shared" si="60"/>
        <v>1092008</v>
      </c>
      <c r="F1957" s="25">
        <v>51.3</v>
      </c>
      <c r="G1957" s="25">
        <v>30</v>
      </c>
      <c r="H1957" s="25">
        <f t="shared" si="61"/>
        <v>0.3</v>
      </c>
      <c r="I1957" s="25">
        <v>33</v>
      </c>
      <c r="J1957" s="25" t="s">
        <v>421</v>
      </c>
      <c r="K1957" s="25">
        <v>95.8</v>
      </c>
      <c r="L1957" s="25">
        <v>0</v>
      </c>
      <c r="M1957" s="25" t="s">
        <v>421</v>
      </c>
      <c r="N1957" s="25">
        <v>83.2</v>
      </c>
      <c r="O1957" s="25">
        <v>90.1</v>
      </c>
      <c r="P1957" s="25">
        <v>76.5</v>
      </c>
      <c r="Q1957" s="25">
        <v>44</v>
      </c>
      <c r="R1957" s="25">
        <v>30</v>
      </c>
      <c r="S1957" s="25">
        <v>30</v>
      </c>
    </row>
    <row r="1958" spans="1:19" x14ac:dyDescent="0.25">
      <c r="A1958" s="25" t="s">
        <v>195</v>
      </c>
      <c r="B1958" s="25" t="str">
        <f>VLOOKUP(A1958,'Cód dos países'!$A$3:$C$199,2,FALSE)</f>
        <v>MLI</v>
      </c>
      <c r="C1958" s="25">
        <f>VLOOKUP(A1958,'Cód dos países'!$A$3:$C$199,3,FALSE)</f>
        <v>110</v>
      </c>
      <c r="D1958" s="25">
        <v>2008</v>
      </c>
      <c r="E1958">
        <f t="shared" si="60"/>
        <v>1102008</v>
      </c>
      <c r="F1958" s="25">
        <v>55.6</v>
      </c>
      <c r="G1958" s="25">
        <v>30</v>
      </c>
      <c r="H1958" s="25">
        <f t="shared" si="61"/>
        <v>0.3</v>
      </c>
      <c r="I1958" s="25">
        <v>27</v>
      </c>
      <c r="J1958" s="25" t="s">
        <v>421</v>
      </c>
      <c r="K1958" s="25">
        <v>69.400000000000006</v>
      </c>
      <c r="L1958" s="25">
        <v>81.400000000000006</v>
      </c>
      <c r="M1958" s="25" t="s">
        <v>421</v>
      </c>
      <c r="N1958" s="25">
        <v>42.2</v>
      </c>
      <c r="O1958" s="25">
        <v>63.8</v>
      </c>
      <c r="P1958" s="25">
        <v>79.599999999999994</v>
      </c>
      <c r="Q1958" s="25">
        <v>73</v>
      </c>
      <c r="R1958" s="25">
        <v>50</v>
      </c>
      <c r="S1958" s="25">
        <v>40</v>
      </c>
    </row>
    <row r="1959" spans="1:19" x14ac:dyDescent="0.25">
      <c r="A1959" s="25" t="s">
        <v>197</v>
      </c>
      <c r="B1959" s="25" t="str">
        <f>VLOOKUP(A1959,'Cód dos países'!$A$3:$C$199,2,FALSE)</f>
        <v>MLT</v>
      </c>
      <c r="C1959" s="25">
        <f>VLOOKUP(A1959,'Cód dos países'!$A$3:$C$199,3,FALSE)</f>
        <v>111</v>
      </c>
      <c r="D1959" s="25">
        <v>2008</v>
      </c>
      <c r="E1959">
        <f t="shared" si="60"/>
        <v>1112008</v>
      </c>
      <c r="F1959" s="25">
        <v>66.099999999999994</v>
      </c>
      <c r="G1959" s="25">
        <v>90</v>
      </c>
      <c r="H1959" s="25">
        <f t="shared" si="61"/>
        <v>0.9</v>
      </c>
      <c r="I1959" s="25">
        <v>58</v>
      </c>
      <c r="J1959" s="25" t="s">
        <v>421</v>
      </c>
      <c r="K1959" s="25">
        <v>63.1</v>
      </c>
      <c r="L1959" s="25">
        <v>41.7</v>
      </c>
      <c r="M1959" s="25" t="s">
        <v>421</v>
      </c>
      <c r="N1959" s="25">
        <v>70</v>
      </c>
      <c r="O1959" s="25">
        <v>60</v>
      </c>
      <c r="P1959" s="25">
        <v>82.7</v>
      </c>
      <c r="Q1959" s="25">
        <v>85.8</v>
      </c>
      <c r="R1959" s="25">
        <v>50</v>
      </c>
      <c r="S1959" s="25">
        <v>60</v>
      </c>
    </row>
    <row r="1960" spans="1:19" x14ac:dyDescent="0.25">
      <c r="A1960" s="25" t="s">
        <v>205</v>
      </c>
      <c r="B1960" s="25" t="str">
        <f>VLOOKUP(A1960,'Cód dos países'!$A$3:$C$199,2,FALSE)</f>
        <v>MRT</v>
      </c>
      <c r="C1960" s="25">
        <f>VLOOKUP(A1960,'Cód dos países'!$A$3:$C$199,3,FALSE)</f>
        <v>113</v>
      </c>
      <c r="D1960" s="25">
        <v>2008</v>
      </c>
      <c r="E1960">
        <f t="shared" si="60"/>
        <v>1132008</v>
      </c>
      <c r="F1960" s="25">
        <v>53.9</v>
      </c>
      <c r="G1960" s="25">
        <v>25</v>
      </c>
      <c r="H1960" s="25">
        <f t="shared" si="61"/>
        <v>0.25</v>
      </c>
      <c r="I1960" s="25">
        <v>26</v>
      </c>
      <c r="J1960" s="25" t="s">
        <v>421</v>
      </c>
      <c r="K1960" s="25">
        <v>75.400000000000006</v>
      </c>
      <c r="L1960" s="25">
        <v>65.900000000000006</v>
      </c>
      <c r="M1960" s="25" t="s">
        <v>421</v>
      </c>
      <c r="N1960" s="25">
        <v>53.6</v>
      </c>
      <c r="O1960" s="25">
        <v>50.2</v>
      </c>
      <c r="P1960" s="25">
        <v>77.7</v>
      </c>
      <c r="Q1960" s="25">
        <v>75.599999999999994</v>
      </c>
      <c r="R1960" s="25">
        <v>50</v>
      </c>
      <c r="S1960" s="25">
        <v>40</v>
      </c>
    </row>
    <row r="1961" spans="1:19" x14ac:dyDescent="0.25">
      <c r="A1961" s="25" t="s">
        <v>207</v>
      </c>
      <c r="B1961" s="25" t="str">
        <f>VLOOKUP(A1961,'Cód dos países'!$A$3:$C$199,2,FALSE)</f>
        <v>MUS</v>
      </c>
      <c r="C1961" s="25">
        <f>VLOOKUP(A1961,'Cód dos países'!$A$3:$C$199,3,FALSE)</f>
        <v>114</v>
      </c>
      <c r="D1961" s="25">
        <v>2008</v>
      </c>
      <c r="E1961">
        <f t="shared" si="60"/>
        <v>1142008</v>
      </c>
      <c r="F1961" s="25">
        <v>74.3</v>
      </c>
      <c r="G1961" s="25">
        <v>60</v>
      </c>
      <c r="H1961" s="25">
        <f t="shared" si="61"/>
        <v>0.6</v>
      </c>
      <c r="I1961" s="25">
        <v>47</v>
      </c>
      <c r="J1961" s="25" t="s">
        <v>421</v>
      </c>
      <c r="K1961" s="25">
        <v>92.2</v>
      </c>
      <c r="L1961" s="25">
        <v>80.8</v>
      </c>
      <c r="M1961" s="25" t="s">
        <v>421</v>
      </c>
      <c r="N1961" s="25">
        <v>83.3</v>
      </c>
      <c r="O1961" s="25">
        <v>71.5</v>
      </c>
      <c r="P1961" s="25">
        <v>71.099999999999994</v>
      </c>
      <c r="Q1961" s="25">
        <v>86.8</v>
      </c>
      <c r="R1961" s="25">
        <v>80</v>
      </c>
      <c r="S1961" s="25">
        <v>70</v>
      </c>
    </row>
    <row r="1962" spans="1:19" x14ac:dyDescent="0.25">
      <c r="A1962" s="25" t="s">
        <v>191</v>
      </c>
      <c r="B1962" s="25" t="str">
        <f>VLOOKUP(A1962,'Cód dos países'!$A$3:$C$199,2,FALSE)</f>
        <v>MEX</v>
      </c>
      <c r="C1962" s="25">
        <f>VLOOKUP(A1962,'Cód dos países'!$A$3:$C$199,3,FALSE)</f>
        <v>115</v>
      </c>
      <c r="D1962" s="25">
        <v>2008</v>
      </c>
      <c r="E1962">
        <f t="shared" si="60"/>
        <v>1152008</v>
      </c>
      <c r="F1962" s="25">
        <v>65.8</v>
      </c>
      <c r="G1962" s="25">
        <v>50</v>
      </c>
      <c r="H1962" s="25">
        <f t="shared" si="61"/>
        <v>0.5</v>
      </c>
      <c r="I1962" s="25">
        <v>35</v>
      </c>
      <c r="J1962" s="25" t="s">
        <v>421</v>
      </c>
      <c r="K1962" s="25">
        <v>83.4</v>
      </c>
      <c r="L1962" s="25">
        <v>81.8</v>
      </c>
      <c r="M1962" s="25" t="s">
        <v>421</v>
      </c>
      <c r="N1962" s="25">
        <v>80.3</v>
      </c>
      <c r="O1962" s="25">
        <v>59.8</v>
      </c>
      <c r="P1962" s="25">
        <v>77.5</v>
      </c>
      <c r="Q1962" s="25">
        <v>80.2</v>
      </c>
      <c r="R1962" s="25">
        <v>50</v>
      </c>
      <c r="S1962" s="25">
        <v>60</v>
      </c>
    </row>
    <row r="1963" spans="1:19" x14ac:dyDescent="0.25">
      <c r="A1963" s="25" t="s">
        <v>361</v>
      </c>
      <c r="B1963" s="25" t="str">
        <f>VLOOKUP(A1963,'Cód dos países'!$A$3:$C$199,2,FALSE)</f>
        <v>FSM</v>
      </c>
      <c r="C1963" s="25">
        <f>VLOOKUP(A1963,'Cód dos países'!$A$3:$C$199,3,FALSE)</f>
        <v>116</v>
      </c>
      <c r="D1963" s="25">
        <v>2008</v>
      </c>
      <c r="E1963">
        <f t="shared" si="60"/>
        <v>1162008</v>
      </c>
      <c r="F1963" s="25">
        <v>51.7</v>
      </c>
      <c r="G1963" s="25">
        <v>30</v>
      </c>
      <c r="H1963" s="25">
        <f t="shared" si="61"/>
        <v>0.3</v>
      </c>
      <c r="I1963" s="25">
        <v>30</v>
      </c>
      <c r="J1963" s="25" t="s">
        <v>421</v>
      </c>
      <c r="K1963" s="25">
        <v>97.4</v>
      </c>
      <c r="L1963" s="25">
        <v>0</v>
      </c>
      <c r="M1963" s="25" t="s">
        <v>421</v>
      </c>
      <c r="N1963" s="25">
        <v>59.8</v>
      </c>
      <c r="O1963" s="25">
        <v>82.3</v>
      </c>
      <c r="P1963" s="25">
        <v>76.7</v>
      </c>
      <c r="Q1963" s="25">
        <v>81</v>
      </c>
      <c r="R1963" s="25">
        <v>30</v>
      </c>
      <c r="S1963" s="25">
        <v>30</v>
      </c>
    </row>
    <row r="1964" spans="1:19" x14ac:dyDescent="0.25">
      <c r="A1964" s="25" t="s">
        <v>185</v>
      </c>
      <c r="B1964" s="25" t="str">
        <f>VLOOKUP(A1964,'Cód dos países'!$A$3:$C$199,2,FALSE)</f>
        <v>MDA</v>
      </c>
      <c r="C1964" s="25">
        <f>VLOOKUP(A1964,'Cód dos países'!$A$3:$C$199,3,FALSE)</f>
        <v>117</v>
      </c>
      <c r="D1964" s="25">
        <v>2008</v>
      </c>
      <c r="E1964">
        <f t="shared" si="60"/>
        <v>1172008</v>
      </c>
      <c r="F1964" s="25">
        <v>54.9</v>
      </c>
      <c r="G1964" s="25">
        <v>40</v>
      </c>
      <c r="H1964" s="25">
        <f t="shared" si="61"/>
        <v>0.4</v>
      </c>
      <c r="I1964" s="25">
        <v>28</v>
      </c>
      <c r="J1964" s="25" t="s">
        <v>421</v>
      </c>
      <c r="K1964" s="25">
        <v>85.3</v>
      </c>
      <c r="L1964" s="25">
        <v>51.3</v>
      </c>
      <c r="M1964" s="25" t="s">
        <v>421</v>
      </c>
      <c r="N1964" s="25">
        <v>70.099999999999994</v>
      </c>
      <c r="O1964" s="25">
        <v>45.1</v>
      </c>
      <c r="P1964" s="25">
        <v>67.599999999999994</v>
      </c>
      <c r="Q1964" s="25">
        <v>81.599999999999994</v>
      </c>
      <c r="R1964" s="25">
        <v>30</v>
      </c>
      <c r="S1964" s="25">
        <v>50</v>
      </c>
    </row>
    <row r="1965" spans="1:19" x14ac:dyDescent="0.25">
      <c r="A1965" s="25" t="s">
        <v>201</v>
      </c>
      <c r="B1965" s="25" t="str">
        <f>VLOOKUP(A1965,'Cód dos países'!$A$3:$C$199,2,FALSE)</f>
        <v>MNG</v>
      </c>
      <c r="C1965" s="25">
        <f>VLOOKUP(A1965,'Cód dos países'!$A$3:$C$199,3,FALSE)</f>
        <v>119</v>
      </c>
      <c r="D1965" s="25">
        <v>2008</v>
      </c>
      <c r="E1965">
        <f t="shared" si="60"/>
        <v>1192008</v>
      </c>
      <c r="F1965" s="25">
        <v>62.8</v>
      </c>
      <c r="G1965" s="25">
        <v>30</v>
      </c>
      <c r="H1965" s="25">
        <f t="shared" si="61"/>
        <v>0.3</v>
      </c>
      <c r="I1965" s="25">
        <v>30</v>
      </c>
      <c r="J1965" s="25" t="s">
        <v>421</v>
      </c>
      <c r="K1965" s="25">
        <v>81.3</v>
      </c>
      <c r="L1965" s="25">
        <v>69.900000000000006</v>
      </c>
      <c r="M1965" s="25" t="s">
        <v>421</v>
      </c>
      <c r="N1965" s="25">
        <v>71</v>
      </c>
      <c r="O1965" s="25">
        <v>67.7</v>
      </c>
      <c r="P1965" s="25">
        <v>76.7</v>
      </c>
      <c r="Q1965" s="25">
        <v>81.2</v>
      </c>
      <c r="R1965" s="25">
        <v>60</v>
      </c>
      <c r="S1965" s="25">
        <v>60</v>
      </c>
    </row>
    <row r="1966" spans="1:19" x14ac:dyDescent="0.25">
      <c r="A1966" s="25" t="s">
        <v>200</v>
      </c>
      <c r="B1966" s="25" t="str">
        <f>VLOOKUP(A1966,'Cód dos países'!$A$3:$C$199,2,FALSE)</f>
        <v>MNP</v>
      </c>
      <c r="C1966" s="25">
        <f>VLOOKUP(A1966,'Cód dos países'!$A$3:$C$199,3,FALSE)</f>
        <v>120</v>
      </c>
      <c r="D1966" s="25">
        <v>2008</v>
      </c>
      <c r="E1966">
        <f t="shared" si="60"/>
        <v>1202008</v>
      </c>
      <c r="F1966" s="25">
        <v>58.2</v>
      </c>
      <c r="G1966" s="25">
        <v>40</v>
      </c>
      <c r="H1966" s="25">
        <f t="shared" si="61"/>
        <v>0.4</v>
      </c>
      <c r="I1966" s="25">
        <v>33</v>
      </c>
      <c r="J1966" s="25" t="s">
        <v>421</v>
      </c>
      <c r="K1966" s="25">
        <v>89.1</v>
      </c>
      <c r="L1966" s="25">
        <v>45.3</v>
      </c>
      <c r="M1966" s="25" t="s">
        <v>421</v>
      </c>
      <c r="N1966" s="25">
        <v>68.7</v>
      </c>
      <c r="O1966" s="25">
        <v>57.2</v>
      </c>
      <c r="P1966" s="25">
        <v>78.900000000000006</v>
      </c>
      <c r="Q1966" s="25">
        <v>80.2</v>
      </c>
      <c r="R1966" s="25">
        <v>40</v>
      </c>
      <c r="S1966" s="25">
        <v>50</v>
      </c>
    </row>
    <row r="1967" spans="1:19" x14ac:dyDescent="0.25">
      <c r="A1967" s="25" t="s">
        <v>183</v>
      </c>
      <c r="B1967" s="25" t="str">
        <f>VLOOKUP(A1967,'Cód dos países'!$A$3:$C$199,2,FALSE)</f>
        <v>MAR</v>
      </c>
      <c r="C1967" s="25">
        <f>VLOOKUP(A1967,'Cód dos países'!$A$3:$C$199,3,FALSE)</f>
        <v>121</v>
      </c>
      <c r="D1967" s="25">
        <v>2008</v>
      </c>
      <c r="E1967">
        <f t="shared" si="60"/>
        <v>1212008</v>
      </c>
      <c r="F1967" s="25">
        <v>57.7</v>
      </c>
      <c r="G1967" s="25">
        <v>35</v>
      </c>
      <c r="H1967" s="25">
        <f t="shared" si="61"/>
        <v>0.35</v>
      </c>
      <c r="I1967" s="25">
        <v>35</v>
      </c>
      <c r="J1967" s="25" t="s">
        <v>421</v>
      </c>
      <c r="K1967" s="25">
        <v>65.099999999999994</v>
      </c>
      <c r="L1967" s="25">
        <v>76.5</v>
      </c>
      <c r="M1967" s="25" t="s">
        <v>421</v>
      </c>
      <c r="N1967" s="25">
        <v>76.2</v>
      </c>
      <c r="O1967" s="25">
        <v>30.8</v>
      </c>
      <c r="P1967" s="25">
        <v>80.5</v>
      </c>
      <c r="Q1967" s="25">
        <v>68</v>
      </c>
      <c r="R1967" s="25">
        <v>60</v>
      </c>
      <c r="S1967" s="25">
        <v>50</v>
      </c>
    </row>
    <row r="1968" spans="1:19" x14ac:dyDescent="0.25">
      <c r="A1968" s="25" t="s">
        <v>203</v>
      </c>
      <c r="B1968" s="25" t="str">
        <f>VLOOKUP(A1968,'Cód dos países'!$A$3:$C$199,2,FALSE)</f>
        <v>MOZ</v>
      </c>
      <c r="C1968" s="25">
        <f>VLOOKUP(A1968,'Cód dos países'!$A$3:$C$199,3,FALSE)</f>
        <v>122</v>
      </c>
      <c r="D1968" s="25">
        <v>2008</v>
      </c>
      <c r="E1968">
        <f t="shared" si="60"/>
        <v>1222008</v>
      </c>
      <c r="F1968" s="25">
        <v>55.7</v>
      </c>
      <c r="G1968" s="25">
        <v>30</v>
      </c>
      <c r="H1968" s="25">
        <f t="shared" si="61"/>
        <v>0.3</v>
      </c>
      <c r="I1968" s="25">
        <v>28</v>
      </c>
      <c r="J1968" s="25" t="s">
        <v>421</v>
      </c>
      <c r="K1968" s="25">
        <v>77.7</v>
      </c>
      <c r="L1968" s="25">
        <v>76.5</v>
      </c>
      <c r="M1968" s="25" t="s">
        <v>421</v>
      </c>
      <c r="N1968" s="25">
        <v>54.2</v>
      </c>
      <c r="O1968" s="25">
        <v>41.1</v>
      </c>
      <c r="P1968" s="25">
        <v>75.900000000000006</v>
      </c>
      <c r="Q1968" s="25">
        <v>73.400000000000006</v>
      </c>
      <c r="R1968" s="25">
        <v>50</v>
      </c>
      <c r="S1968" s="25">
        <v>50</v>
      </c>
    </row>
    <row r="1969" spans="1:19" x14ac:dyDescent="0.25">
      <c r="A1969" s="25" t="s">
        <v>213</v>
      </c>
      <c r="B1969" s="25" t="str">
        <f>VLOOKUP(A1969,'Cód dos países'!$A$3:$C$199,2,FALSE)</f>
        <v>NAM</v>
      </c>
      <c r="C1969" s="25">
        <f>VLOOKUP(A1969,'Cód dos países'!$A$3:$C$199,3,FALSE)</f>
        <v>124</v>
      </c>
      <c r="D1969" s="25">
        <v>2008</v>
      </c>
      <c r="E1969">
        <f t="shared" si="60"/>
        <v>1242008</v>
      </c>
      <c r="F1969" s="25">
        <v>62.4</v>
      </c>
      <c r="G1969" s="25">
        <v>30</v>
      </c>
      <c r="H1969" s="25">
        <f t="shared" si="61"/>
        <v>0.3</v>
      </c>
      <c r="I1969" s="25">
        <v>45</v>
      </c>
      <c r="J1969" s="25" t="s">
        <v>421</v>
      </c>
      <c r="K1969" s="25">
        <v>67.2</v>
      </c>
      <c r="L1969" s="25">
        <v>69.7</v>
      </c>
      <c r="M1969" s="25" t="s">
        <v>421</v>
      </c>
      <c r="N1969" s="25">
        <v>74.400000000000006</v>
      </c>
      <c r="O1969" s="25">
        <v>85</v>
      </c>
      <c r="P1969" s="25">
        <v>74.599999999999994</v>
      </c>
      <c r="Q1969" s="25">
        <v>88.4</v>
      </c>
      <c r="R1969" s="25">
        <v>40</v>
      </c>
      <c r="S1969" s="25">
        <v>50</v>
      </c>
    </row>
    <row r="1970" spans="1:19" x14ac:dyDescent="0.25">
      <c r="A1970" s="25" t="s">
        <v>225</v>
      </c>
      <c r="B1970" s="25" t="str">
        <f>VLOOKUP(A1970,'Cód dos países'!$A$3:$C$199,2,FALSE)</f>
        <v>NPL</v>
      </c>
      <c r="C1970" s="25">
        <f>VLOOKUP(A1970,'Cód dos países'!$A$3:$C$199,3,FALSE)</f>
        <v>126</v>
      </c>
      <c r="D1970" s="25">
        <v>2008</v>
      </c>
      <c r="E1970">
        <f t="shared" si="60"/>
        <v>1262008</v>
      </c>
      <c r="F1970" s="25">
        <v>53.2</v>
      </c>
      <c r="G1970" s="25">
        <v>30</v>
      </c>
      <c r="H1970" s="25">
        <f t="shared" si="61"/>
        <v>0.3</v>
      </c>
      <c r="I1970" s="25">
        <v>25</v>
      </c>
      <c r="J1970" s="25" t="s">
        <v>421</v>
      </c>
      <c r="K1970" s="25">
        <v>86.3</v>
      </c>
      <c r="L1970" s="25">
        <v>91</v>
      </c>
      <c r="M1970" s="25" t="s">
        <v>421</v>
      </c>
      <c r="N1970" s="25">
        <v>60.5</v>
      </c>
      <c r="O1970" s="25">
        <v>46.9</v>
      </c>
      <c r="P1970" s="25">
        <v>78.7</v>
      </c>
      <c r="Q1970" s="25">
        <v>63.2</v>
      </c>
      <c r="R1970" s="25">
        <v>20</v>
      </c>
      <c r="S1970" s="25">
        <v>30</v>
      </c>
    </row>
    <row r="1971" spans="1:19" x14ac:dyDescent="0.25">
      <c r="A1971" s="25" t="s">
        <v>221</v>
      </c>
      <c r="B1971" s="25" t="str">
        <f>VLOOKUP(A1971,'Cód dos países'!$A$3:$C$199,2,FALSE)</f>
        <v>NLD</v>
      </c>
      <c r="C1971" s="25">
        <f>VLOOKUP(A1971,'Cód dos países'!$A$3:$C$199,3,FALSE)</f>
        <v>127</v>
      </c>
      <c r="D1971" s="25">
        <v>2008</v>
      </c>
      <c r="E1971">
        <f t="shared" si="60"/>
        <v>1272008</v>
      </c>
      <c r="F1971" s="25">
        <v>77</v>
      </c>
      <c r="G1971" s="25">
        <v>90</v>
      </c>
      <c r="H1971" s="25">
        <f t="shared" si="61"/>
        <v>0.9</v>
      </c>
      <c r="I1971" s="25">
        <v>90</v>
      </c>
      <c r="J1971" s="25" t="s">
        <v>421</v>
      </c>
      <c r="K1971" s="25">
        <v>50.9</v>
      </c>
      <c r="L1971" s="25">
        <v>36.200000000000003</v>
      </c>
      <c r="M1971" s="25" t="s">
        <v>421</v>
      </c>
      <c r="N1971" s="25">
        <v>86.5</v>
      </c>
      <c r="O1971" s="25">
        <v>63.3</v>
      </c>
      <c r="P1971" s="25">
        <v>87</v>
      </c>
      <c r="Q1971" s="25">
        <v>85.8</v>
      </c>
      <c r="R1971" s="25">
        <v>90</v>
      </c>
      <c r="S1971" s="25">
        <v>90</v>
      </c>
    </row>
    <row r="1972" spans="1:19" x14ac:dyDescent="0.25">
      <c r="A1972" s="25" t="s">
        <v>227</v>
      </c>
      <c r="B1972" s="25" t="str">
        <f>VLOOKUP(A1972,'Cód dos países'!$A$3:$C$199,2,FALSE)</f>
        <v>NZL</v>
      </c>
      <c r="C1972" s="25">
        <f>VLOOKUP(A1972,'Cód dos países'!$A$3:$C$199,3,FALSE)</f>
        <v>128</v>
      </c>
      <c r="D1972" s="25">
        <v>2008</v>
      </c>
      <c r="E1972">
        <f t="shared" si="60"/>
        <v>1282008</v>
      </c>
      <c r="F1972" s="25">
        <v>82</v>
      </c>
      <c r="G1972" s="25">
        <v>95</v>
      </c>
      <c r="H1972" s="25">
        <f t="shared" si="61"/>
        <v>0.95</v>
      </c>
      <c r="I1972" s="25">
        <v>94</v>
      </c>
      <c r="J1972" s="25" t="s">
        <v>421</v>
      </c>
      <c r="K1972" s="25">
        <v>62.5</v>
      </c>
      <c r="L1972" s="25">
        <v>49.6</v>
      </c>
      <c r="M1972" s="25" t="s">
        <v>421</v>
      </c>
      <c r="N1972" s="25">
        <v>99.9</v>
      </c>
      <c r="O1972" s="25">
        <v>89.6</v>
      </c>
      <c r="P1972" s="25">
        <v>84.6</v>
      </c>
      <c r="Q1972" s="25">
        <v>84.6</v>
      </c>
      <c r="R1972" s="25">
        <v>80</v>
      </c>
      <c r="S1972" s="25">
        <v>80</v>
      </c>
    </row>
    <row r="1973" spans="1:19" x14ac:dyDescent="0.25">
      <c r="A1973" s="25" t="s">
        <v>219</v>
      </c>
      <c r="B1973" s="25" t="str">
        <f>VLOOKUP(A1973,'Cód dos países'!$A$3:$C$199,2,FALSE)</f>
        <v>NIC</v>
      </c>
      <c r="C1973" s="25">
        <f>VLOOKUP(A1973,'Cód dos países'!$A$3:$C$199,3,FALSE)</f>
        <v>129</v>
      </c>
      <c r="D1973" s="25">
        <v>2008</v>
      </c>
      <c r="E1973">
        <f t="shared" si="60"/>
        <v>1292008</v>
      </c>
      <c r="F1973" s="25">
        <v>59.8</v>
      </c>
      <c r="G1973" s="25">
        <v>25</v>
      </c>
      <c r="H1973" s="25">
        <f t="shared" si="61"/>
        <v>0.25</v>
      </c>
      <c r="I1973" s="25">
        <v>26</v>
      </c>
      <c r="J1973" s="25" t="s">
        <v>421</v>
      </c>
      <c r="K1973" s="25">
        <v>78.8</v>
      </c>
      <c r="L1973" s="25">
        <v>71</v>
      </c>
      <c r="M1973" s="25" t="s">
        <v>421</v>
      </c>
      <c r="N1973" s="25">
        <v>57.6</v>
      </c>
      <c r="O1973" s="25">
        <v>70.599999999999994</v>
      </c>
      <c r="P1973" s="25">
        <v>69.5</v>
      </c>
      <c r="Q1973" s="25">
        <v>79.2</v>
      </c>
      <c r="R1973" s="25">
        <v>70</v>
      </c>
      <c r="S1973" s="25">
        <v>50</v>
      </c>
    </row>
    <row r="1974" spans="1:19" x14ac:dyDescent="0.25">
      <c r="A1974" s="25" t="s">
        <v>215</v>
      </c>
      <c r="B1974" s="25" t="str">
        <f>VLOOKUP(A1974,'Cód dos países'!$A$3:$C$199,2,FALSE)</f>
        <v>NER</v>
      </c>
      <c r="C1974" s="25">
        <f>VLOOKUP(A1974,'Cód dos países'!$A$3:$C$199,3,FALSE)</f>
        <v>130</v>
      </c>
      <c r="D1974" s="25">
        <v>2008</v>
      </c>
      <c r="E1974">
        <f t="shared" si="60"/>
        <v>1302008</v>
      </c>
      <c r="F1974" s="25">
        <v>53.8</v>
      </c>
      <c r="G1974" s="25">
        <v>30</v>
      </c>
      <c r="H1974" s="25">
        <f t="shared" si="61"/>
        <v>0.3</v>
      </c>
      <c r="I1974" s="25">
        <v>26</v>
      </c>
      <c r="J1974" s="25" t="s">
        <v>421</v>
      </c>
      <c r="K1974" s="25">
        <v>66.3</v>
      </c>
      <c r="L1974" s="25">
        <v>88.8</v>
      </c>
      <c r="M1974" s="25" t="s">
        <v>421</v>
      </c>
      <c r="N1974" s="25">
        <v>36.9</v>
      </c>
      <c r="O1974" s="25">
        <v>40.6</v>
      </c>
      <c r="P1974" s="25">
        <v>89.5</v>
      </c>
      <c r="Q1974" s="25">
        <v>70.400000000000006</v>
      </c>
      <c r="R1974" s="25">
        <v>50</v>
      </c>
      <c r="S1974" s="25">
        <v>40</v>
      </c>
    </row>
    <row r="1975" spans="1:19" x14ac:dyDescent="0.25">
      <c r="A1975" s="25" t="s">
        <v>217</v>
      </c>
      <c r="B1975" s="25" t="str">
        <f>VLOOKUP(A1975,'Cód dos países'!$A$3:$C$199,2,FALSE)</f>
        <v>NGA</v>
      </c>
      <c r="C1975" s="25">
        <f>VLOOKUP(A1975,'Cód dos países'!$A$3:$C$199,3,FALSE)</f>
        <v>131</v>
      </c>
      <c r="D1975" s="25">
        <v>2008</v>
      </c>
      <c r="E1975">
        <f t="shared" si="60"/>
        <v>1312008</v>
      </c>
      <c r="F1975" s="25">
        <v>55.1</v>
      </c>
      <c r="G1975" s="25">
        <v>30</v>
      </c>
      <c r="H1975" s="25">
        <f t="shared" si="61"/>
        <v>0.3</v>
      </c>
      <c r="I1975" s="25">
        <v>22</v>
      </c>
      <c r="J1975" s="25" t="s">
        <v>421</v>
      </c>
      <c r="K1975" s="25">
        <v>84.4</v>
      </c>
      <c r="L1975" s="25">
        <v>64.3</v>
      </c>
      <c r="M1975" s="25" t="s">
        <v>421</v>
      </c>
      <c r="N1975" s="25">
        <v>55.1</v>
      </c>
      <c r="O1975" s="25">
        <v>85.8</v>
      </c>
      <c r="P1975" s="25">
        <v>77.900000000000006</v>
      </c>
      <c r="Q1975" s="25">
        <v>61.8</v>
      </c>
      <c r="R1975" s="25">
        <v>30</v>
      </c>
      <c r="S1975" s="25">
        <v>40</v>
      </c>
    </row>
    <row r="1976" spans="1:19" x14ac:dyDescent="0.25">
      <c r="A1976" s="25" t="s">
        <v>431</v>
      </c>
      <c r="B1976" s="25" t="str">
        <f>VLOOKUP(A1976,'Cód dos países'!$A$3:$C$199,2,FALSE)</f>
        <v>PRK</v>
      </c>
      <c r="C1976" s="25">
        <f>VLOOKUP(A1976,'Cód dos países'!$A$3:$C$199,3,FALSE)</f>
        <v>91</v>
      </c>
      <c r="D1976" s="25">
        <v>2008</v>
      </c>
      <c r="E1976">
        <f t="shared" si="60"/>
        <v>912008</v>
      </c>
      <c r="F1976" s="25">
        <v>2</v>
      </c>
      <c r="G1976" s="25">
        <v>5</v>
      </c>
      <c r="H1976" s="25">
        <f t="shared" si="61"/>
        <v>0.05</v>
      </c>
      <c r="I1976" s="25">
        <v>5</v>
      </c>
      <c r="J1976" s="25" t="s">
        <v>421</v>
      </c>
      <c r="K1976" s="25">
        <v>0</v>
      </c>
      <c r="L1976" s="25">
        <v>0</v>
      </c>
      <c r="M1976" s="25" t="s">
        <v>421</v>
      </c>
      <c r="N1976" s="25">
        <v>0</v>
      </c>
      <c r="O1976" s="25">
        <v>0</v>
      </c>
      <c r="P1976" s="25">
        <v>0</v>
      </c>
      <c r="Q1976" s="25">
        <v>0</v>
      </c>
      <c r="R1976" s="25">
        <v>10</v>
      </c>
      <c r="S1976" s="25">
        <v>0</v>
      </c>
    </row>
    <row r="1977" spans="1:19" x14ac:dyDescent="0.25">
      <c r="A1977" s="25" t="s">
        <v>223</v>
      </c>
      <c r="B1977" s="25" t="str">
        <f>VLOOKUP(A1977,'Cód dos países'!$A$3:$C$199,2,FALSE)</f>
        <v>NOR</v>
      </c>
      <c r="C1977" s="25">
        <f>VLOOKUP(A1977,'Cód dos países'!$A$3:$C$199,3,FALSE)</f>
        <v>132</v>
      </c>
      <c r="D1977" s="25">
        <v>2008</v>
      </c>
      <c r="E1977">
        <f t="shared" si="60"/>
        <v>1322008</v>
      </c>
      <c r="F1977" s="25">
        <v>70.2</v>
      </c>
      <c r="G1977" s="25">
        <v>90</v>
      </c>
      <c r="H1977" s="25">
        <f t="shared" si="61"/>
        <v>0.9</v>
      </c>
      <c r="I1977" s="25">
        <v>87</v>
      </c>
      <c r="J1977" s="25" t="s">
        <v>421</v>
      </c>
      <c r="K1977" s="25">
        <v>50.3</v>
      </c>
      <c r="L1977" s="25">
        <v>50.5</v>
      </c>
      <c r="M1977" s="25" t="s">
        <v>421</v>
      </c>
      <c r="N1977" s="25">
        <v>88.1</v>
      </c>
      <c r="O1977" s="25">
        <v>48.6</v>
      </c>
      <c r="P1977" s="25">
        <v>78.099999999999994</v>
      </c>
      <c r="Q1977" s="25">
        <v>89.2</v>
      </c>
      <c r="R1977" s="25">
        <v>60</v>
      </c>
      <c r="S1977" s="25">
        <v>60</v>
      </c>
    </row>
    <row r="1978" spans="1:19" x14ac:dyDescent="0.25">
      <c r="A1978" s="25" t="s">
        <v>229</v>
      </c>
      <c r="B1978" s="25" t="str">
        <f>VLOOKUP(A1978,'Cód dos países'!$A$3:$C$199,2,FALSE)</f>
        <v>OMN</v>
      </c>
      <c r="C1978" s="25">
        <f>VLOOKUP(A1978,'Cód dos países'!$A$3:$C$199,3,FALSE)</f>
        <v>133</v>
      </c>
      <c r="D1978" s="25">
        <v>2008</v>
      </c>
      <c r="E1978">
        <f t="shared" si="60"/>
        <v>1332008</v>
      </c>
      <c r="F1978" s="25">
        <v>67</v>
      </c>
      <c r="G1978" s="25">
        <v>50</v>
      </c>
      <c r="H1978" s="25">
        <f t="shared" si="61"/>
        <v>0.5</v>
      </c>
      <c r="I1978" s="25">
        <v>47</v>
      </c>
      <c r="J1978" s="25" t="s">
        <v>421</v>
      </c>
      <c r="K1978" s="25">
        <v>98.5</v>
      </c>
      <c r="L1978" s="25">
        <v>61.1</v>
      </c>
      <c r="M1978" s="25" t="s">
        <v>421</v>
      </c>
      <c r="N1978" s="25">
        <v>63.3</v>
      </c>
      <c r="O1978" s="25">
        <v>75</v>
      </c>
      <c r="P1978" s="25">
        <v>71.400000000000006</v>
      </c>
      <c r="Q1978" s="25">
        <v>83.6</v>
      </c>
      <c r="R1978" s="25">
        <v>60</v>
      </c>
      <c r="S1978" s="25">
        <v>60</v>
      </c>
    </row>
    <row r="1979" spans="1:19" x14ac:dyDescent="0.25">
      <c r="A1979" s="25" t="s">
        <v>231</v>
      </c>
      <c r="B1979" s="25" t="str">
        <f>VLOOKUP(A1979,'Cód dos países'!$A$3:$C$199,2,FALSE)</f>
        <v>PAK</v>
      </c>
      <c r="C1979" s="25">
        <f>VLOOKUP(A1979,'Cód dos países'!$A$3:$C$199,3,FALSE)</f>
        <v>134</v>
      </c>
      <c r="D1979" s="25">
        <v>2008</v>
      </c>
      <c r="E1979">
        <f t="shared" si="60"/>
        <v>1342008</v>
      </c>
      <c r="F1979" s="25">
        <v>57</v>
      </c>
      <c r="G1979" s="25">
        <v>30</v>
      </c>
      <c r="H1979" s="25">
        <f t="shared" si="61"/>
        <v>0.3</v>
      </c>
      <c r="I1979" s="25">
        <v>24</v>
      </c>
      <c r="J1979" s="25" t="s">
        <v>421</v>
      </c>
      <c r="K1979" s="25">
        <v>80.400000000000006</v>
      </c>
      <c r="L1979" s="25">
        <v>90.7</v>
      </c>
      <c r="M1979" s="25" t="s">
        <v>421</v>
      </c>
      <c r="N1979" s="25">
        <v>72.5</v>
      </c>
      <c r="O1979" s="25">
        <v>54.5</v>
      </c>
      <c r="P1979" s="25">
        <v>72.2</v>
      </c>
      <c r="Q1979" s="25">
        <v>65.599999999999994</v>
      </c>
      <c r="R1979" s="25">
        <v>40</v>
      </c>
      <c r="S1979" s="25">
        <v>40</v>
      </c>
    </row>
    <row r="1980" spans="1:19" x14ac:dyDescent="0.25">
      <c r="A1980" s="25" t="s">
        <v>233</v>
      </c>
      <c r="B1980" s="25" t="str">
        <f>VLOOKUP(A1980,'Cód dos países'!$A$3:$C$199,2,FALSE)</f>
        <v>PAN</v>
      </c>
      <c r="C1980" s="25">
        <f>VLOOKUP(A1980,'Cód dos países'!$A$3:$C$199,3,FALSE)</f>
        <v>136</v>
      </c>
      <c r="D1980" s="25">
        <v>2008</v>
      </c>
      <c r="E1980">
        <f t="shared" si="60"/>
        <v>1362008</v>
      </c>
      <c r="F1980" s="25">
        <v>64.7</v>
      </c>
      <c r="G1980" s="25">
        <v>30</v>
      </c>
      <c r="H1980" s="25">
        <f t="shared" si="61"/>
        <v>0.3</v>
      </c>
      <c r="I1980" s="25">
        <v>32</v>
      </c>
      <c r="J1980" s="25" t="s">
        <v>421</v>
      </c>
      <c r="K1980" s="25">
        <v>82.6</v>
      </c>
      <c r="L1980" s="25">
        <v>89.8</v>
      </c>
      <c r="M1980" s="25" t="s">
        <v>421</v>
      </c>
      <c r="N1980" s="25">
        <v>74.5</v>
      </c>
      <c r="O1980" s="25">
        <v>44.1</v>
      </c>
      <c r="P1980" s="25">
        <v>77.900000000000006</v>
      </c>
      <c r="Q1980" s="25">
        <v>76.2</v>
      </c>
      <c r="R1980" s="25">
        <v>70</v>
      </c>
      <c r="S1980" s="25">
        <v>70</v>
      </c>
    </row>
    <row r="1981" spans="1:19" x14ac:dyDescent="0.25">
      <c r="A1981" s="25" t="s">
        <v>239</v>
      </c>
      <c r="B1981" s="25" t="str">
        <f>VLOOKUP(A1981,'Cód dos países'!$A$3:$C$199,2,FALSE)</f>
        <v>PNG</v>
      </c>
      <c r="C1981" s="25">
        <f>VLOOKUP(A1981,'Cód dos países'!$A$3:$C$199,3,FALSE)</f>
        <v>137</v>
      </c>
      <c r="D1981" s="25">
        <v>2008</v>
      </c>
      <c r="E1981">
        <f t="shared" si="60"/>
        <v>1372008</v>
      </c>
      <c r="F1981" s="25">
        <v>54.8</v>
      </c>
      <c r="G1981" s="25">
        <v>20</v>
      </c>
      <c r="H1981" s="25">
        <f t="shared" si="61"/>
        <v>0.2</v>
      </c>
      <c r="I1981" s="25">
        <v>20</v>
      </c>
      <c r="J1981" s="25" t="s">
        <v>421</v>
      </c>
      <c r="K1981" s="25">
        <v>67.400000000000006</v>
      </c>
      <c r="L1981" s="25">
        <v>71</v>
      </c>
      <c r="M1981" s="25" t="s">
        <v>421</v>
      </c>
      <c r="N1981" s="25">
        <v>60.1</v>
      </c>
      <c r="O1981" s="25">
        <v>81.099999999999994</v>
      </c>
      <c r="P1981" s="25">
        <v>81.400000000000006</v>
      </c>
      <c r="Q1981" s="25">
        <v>87.2</v>
      </c>
      <c r="R1981" s="25">
        <v>30</v>
      </c>
      <c r="S1981" s="25">
        <v>30</v>
      </c>
    </row>
    <row r="1982" spans="1:19" x14ac:dyDescent="0.25">
      <c r="A1982" s="25" t="s">
        <v>246</v>
      </c>
      <c r="B1982" s="25" t="str">
        <f>VLOOKUP(A1982,'Cód dos países'!$A$3:$C$199,2,FALSE)</f>
        <v>PRY</v>
      </c>
      <c r="C1982" s="25">
        <f>VLOOKUP(A1982,'Cód dos países'!$A$3:$C$199,3,FALSE)</f>
        <v>138</v>
      </c>
      <c r="D1982" s="25">
        <v>2008</v>
      </c>
      <c r="E1982">
        <f t="shared" si="60"/>
        <v>1382008</v>
      </c>
      <c r="F1982" s="25">
        <v>61</v>
      </c>
      <c r="G1982" s="25">
        <v>30</v>
      </c>
      <c r="H1982" s="25">
        <f t="shared" si="61"/>
        <v>0.3</v>
      </c>
      <c r="I1982" s="25">
        <v>24</v>
      </c>
      <c r="J1982" s="25" t="s">
        <v>421</v>
      </c>
      <c r="K1982" s="25">
        <v>96.6</v>
      </c>
      <c r="L1982" s="25">
        <v>90.4</v>
      </c>
      <c r="M1982" s="25" t="s">
        <v>421</v>
      </c>
      <c r="N1982" s="25">
        <v>61.7</v>
      </c>
      <c r="O1982" s="25">
        <v>27</v>
      </c>
      <c r="P1982" s="25">
        <v>76.7</v>
      </c>
      <c r="Q1982" s="25">
        <v>83.6</v>
      </c>
      <c r="R1982" s="25">
        <v>60</v>
      </c>
      <c r="S1982" s="25">
        <v>60</v>
      </c>
    </row>
    <row r="1983" spans="1:19" x14ac:dyDescent="0.25">
      <c r="A1983" s="25" t="s">
        <v>235</v>
      </c>
      <c r="B1983" s="25" t="str">
        <f>VLOOKUP(A1983,'Cód dos países'!$A$3:$C$199,2,FALSE)</f>
        <v>PER</v>
      </c>
      <c r="C1983" s="25">
        <f>VLOOKUP(A1983,'Cód dos países'!$A$3:$C$199,3,FALSE)</f>
        <v>139</v>
      </c>
      <c r="D1983" s="25">
        <v>2008</v>
      </c>
      <c r="E1983">
        <f t="shared" si="60"/>
        <v>1392008</v>
      </c>
      <c r="F1983" s="25">
        <v>64.599999999999994</v>
      </c>
      <c r="G1983" s="25">
        <v>40</v>
      </c>
      <c r="H1983" s="25">
        <f t="shared" si="61"/>
        <v>0.4</v>
      </c>
      <c r="I1983" s="25">
        <v>35</v>
      </c>
      <c r="J1983" s="25" t="s">
        <v>421</v>
      </c>
      <c r="K1983" s="25">
        <v>79.7</v>
      </c>
      <c r="L1983" s="25">
        <v>91.8</v>
      </c>
      <c r="M1983" s="25" t="s">
        <v>421</v>
      </c>
      <c r="N1983" s="25">
        <v>65.099999999999994</v>
      </c>
      <c r="O1983" s="25">
        <v>48.7</v>
      </c>
      <c r="P1983" s="25">
        <v>86.5</v>
      </c>
      <c r="Q1983" s="25">
        <v>79.400000000000006</v>
      </c>
      <c r="R1983" s="25">
        <v>60</v>
      </c>
      <c r="S1983" s="25">
        <v>60</v>
      </c>
    </row>
    <row r="1984" spans="1:19" x14ac:dyDescent="0.25">
      <c r="A1984" s="25" t="s">
        <v>237</v>
      </c>
      <c r="B1984" s="25" t="str">
        <f>VLOOKUP(A1984,'Cód dos países'!$A$3:$C$199,2,FALSE)</f>
        <v>PHL</v>
      </c>
      <c r="C1984" s="25">
        <f>VLOOKUP(A1984,'Cód dos países'!$A$3:$C$199,3,FALSE)</f>
        <v>140</v>
      </c>
      <c r="D1984" s="25">
        <v>2008</v>
      </c>
      <c r="E1984">
        <f t="shared" si="60"/>
        <v>1402008</v>
      </c>
      <c r="F1984" s="25">
        <v>56.8</v>
      </c>
      <c r="G1984" s="25">
        <v>30</v>
      </c>
      <c r="H1984" s="25">
        <f t="shared" si="61"/>
        <v>0.3</v>
      </c>
      <c r="I1984" s="25">
        <v>25</v>
      </c>
      <c r="J1984" s="25" t="s">
        <v>421</v>
      </c>
      <c r="K1984" s="25">
        <v>75.400000000000006</v>
      </c>
      <c r="L1984" s="25">
        <v>90.8</v>
      </c>
      <c r="M1984" s="25" t="s">
        <v>421</v>
      </c>
      <c r="N1984" s="25">
        <v>49.3</v>
      </c>
      <c r="O1984" s="25">
        <v>51.4</v>
      </c>
      <c r="P1984" s="25">
        <v>77.2</v>
      </c>
      <c r="Q1984" s="25">
        <v>78.599999999999994</v>
      </c>
      <c r="R1984" s="25">
        <v>40</v>
      </c>
      <c r="S1984" s="25">
        <v>50</v>
      </c>
    </row>
    <row r="1985" spans="1:19" x14ac:dyDescent="0.25">
      <c r="A1985" s="25" t="s">
        <v>241</v>
      </c>
      <c r="B1985" s="25" t="str">
        <f>VLOOKUP(A1985,'Cód dos países'!$A$3:$C$199,2,FALSE)</f>
        <v>POL</v>
      </c>
      <c r="C1985" s="25">
        <f>VLOOKUP(A1985,'Cód dos países'!$A$3:$C$199,3,FALSE)</f>
        <v>141</v>
      </c>
      <c r="D1985" s="25">
        <v>2008</v>
      </c>
      <c r="E1985">
        <f t="shared" si="60"/>
        <v>1412008</v>
      </c>
      <c r="F1985" s="25">
        <v>60.3</v>
      </c>
      <c r="G1985" s="25">
        <v>50</v>
      </c>
      <c r="H1985" s="25">
        <f t="shared" si="61"/>
        <v>0.5</v>
      </c>
      <c r="I1985" s="25">
        <v>42</v>
      </c>
      <c r="J1985" s="25" t="s">
        <v>421</v>
      </c>
      <c r="K1985" s="25">
        <v>69</v>
      </c>
      <c r="L1985" s="25">
        <v>42.2</v>
      </c>
      <c r="M1985" s="25" t="s">
        <v>421</v>
      </c>
      <c r="N1985" s="25">
        <v>53.7</v>
      </c>
      <c r="O1985" s="25">
        <v>59.8</v>
      </c>
      <c r="P1985" s="25">
        <v>80.8</v>
      </c>
      <c r="Q1985" s="25">
        <v>85.8</v>
      </c>
      <c r="R1985" s="25">
        <v>60</v>
      </c>
      <c r="S1985" s="25">
        <v>60</v>
      </c>
    </row>
    <row r="1986" spans="1:19" x14ac:dyDescent="0.25">
      <c r="A1986" s="25" t="s">
        <v>244</v>
      </c>
      <c r="B1986" s="25" t="str">
        <f>VLOOKUP(A1986,'Cód dos países'!$A$3:$C$199,2,FALSE)</f>
        <v>PRT</v>
      </c>
      <c r="C1986" s="25">
        <f>VLOOKUP(A1986,'Cód dos países'!$A$3:$C$199,3,FALSE)</f>
        <v>142</v>
      </c>
      <c r="D1986" s="25">
        <v>2008</v>
      </c>
      <c r="E1986">
        <f t="shared" si="60"/>
        <v>1422008</v>
      </c>
      <c r="F1986" s="25">
        <v>64.900000000000006</v>
      </c>
      <c r="G1986" s="25">
        <v>70</v>
      </c>
      <c r="H1986" s="25">
        <f t="shared" si="61"/>
        <v>0.7</v>
      </c>
      <c r="I1986" s="25">
        <v>65</v>
      </c>
      <c r="J1986" s="25" t="s">
        <v>421</v>
      </c>
      <c r="K1986" s="25">
        <v>61.6</v>
      </c>
      <c r="L1986" s="25">
        <v>35.4</v>
      </c>
      <c r="M1986" s="25" t="s">
        <v>421</v>
      </c>
      <c r="N1986" s="25">
        <v>81.099999999999994</v>
      </c>
      <c r="O1986" s="25">
        <v>40.299999999999997</v>
      </c>
      <c r="P1986" s="25">
        <v>79.900000000000006</v>
      </c>
      <c r="Q1986" s="25">
        <v>85.8</v>
      </c>
      <c r="R1986" s="25">
        <v>70</v>
      </c>
      <c r="S1986" s="25">
        <v>60</v>
      </c>
    </row>
    <row r="1987" spans="1:19" x14ac:dyDescent="0.25">
      <c r="A1987" s="25" t="s">
        <v>248</v>
      </c>
      <c r="B1987" s="25" t="str">
        <f>VLOOKUP(A1987,'Cód dos países'!$A$3:$C$199,2,FALSE)</f>
        <v>QAT</v>
      </c>
      <c r="C1987" s="25">
        <f>VLOOKUP(A1987,'Cód dos países'!$A$3:$C$199,3,FALSE)</f>
        <v>143</v>
      </c>
      <c r="D1987" s="25">
        <v>2008</v>
      </c>
      <c r="E1987">
        <f t="shared" si="60"/>
        <v>1432008</v>
      </c>
      <c r="F1987" s="25">
        <v>65.8</v>
      </c>
      <c r="G1987" s="25">
        <v>50</v>
      </c>
      <c r="H1987" s="25">
        <f t="shared" si="61"/>
        <v>0.5</v>
      </c>
      <c r="I1987" s="25">
        <v>60</v>
      </c>
      <c r="J1987" s="25" t="s">
        <v>421</v>
      </c>
      <c r="K1987" s="25">
        <v>99.9</v>
      </c>
      <c r="L1987" s="25">
        <v>69.099999999999994</v>
      </c>
      <c r="M1987" s="25" t="s">
        <v>421</v>
      </c>
      <c r="N1987" s="25">
        <v>75.7</v>
      </c>
      <c r="O1987" s="25">
        <v>64.7</v>
      </c>
      <c r="P1987" s="25">
        <v>67.3</v>
      </c>
      <c r="Q1987" s="25">
        <v>81.599999999999994</v>
      </c>
      <c r="R1987" s="25">
        <v>40</v>
      </c>
      <c r="S1987" s="25">
        <v>50</v>
      </c>
    </row>
    <row r="1988" spans="1:19" x14ac:dyDescent="0.25">
      <c r="A1988" s="25" t="s">
        <v>334</v>
      </c>
      <c r="B1988" s="25" t="str">
        <f>VLOOKUP(A1988,'Cód dos países'!$A$3:$C$199,2,FALSE)</f>
        <v>COG</v>
      </c>
      <c r="C1988" s="25">
        <f>VLOOKUP(A1988,'Cód dos países'!$A$3:$C$199,3,FALSE)</f>
        <v>39</v>
      </c>
      <c r="D1988" s="25">
        <v>2008</v>
      </c>
      <c r="E1988">
        <f t="shared" si="60"/>
        <v>392008</v>
      </c>
      <c r="F1988" s="25">
        <v>45.4</v>
      </c>
      <c r="G1988" s="25">
        <v>10</v>
      </c>
      <c r="H1988" s="25">
        <f t="shared" si="61"/>
        <v>0.1</v>
      </c>
      <c r="I1988" s="25">
        <v>21</v>
      </c>
      <c r="J1988" s="25" t="s">
        <v>421</v>
      </c>
      <c r="K1988" s="25">
        <v>60.2</v>
      </c>
      <c r="L1988" s="25">
        <v>77.599999999999994</v>
      </c>
      <c r="M1988" s="25" t="s">
        <v>421</v>
      </c>
      <c r="N1988" s="25">
        <v>50.1</v>
      </c>
      <c r="O1988" s="25">
        <v>45.6</v>
      </c>
      <c r="P1988" s="25">
        <v>73.900000000000006</v>
      </c>
      <c r="Q1988" s="25">
        <v>55.4</v>
      </c>
      <c r="R1988" s="25">
        <v>30</v>
      </c>
      <c r="S1988" s="25">
        <v>30</v>
      </c>
    </row>
    <row r="1989" spans="1:19" x14ac:dyDescent="0.25">
      <c r="A1989" s="25" t="s">
        <v>250</v>
      </c>
      <c r="B1989" s="25" t="str">
        <f>VLOOKUP(A1989,'Cód dos países'!$A$3:$C$199,2,FALSE)</f>
        <v>ROM</v>
      </c>
      <c r="C1989" s="25">
        <f>VLOOKUP(A1989,'Cód dos países'!$A$3:$C$199,3,FALSE)</f>
        <v>144</v>
      </c>
      <c r="D1989" s="25">
        <v>2008</v>
      </c>
      <c r="E1989">
        <f t="shared" ref="E1989:E2052" si="62">C1989*10000+D1989</f>
        <v>1442008</v>
      </c>
      <c r="F1989" s="25">
        <v>63.2</v>
      </c>
      <c r="G1989" s="25">
        <v>35</v>
      </c>
      <c r="H1989" s="25">
        <f t="shared" ref="H1989:H2052" si="63">IF(G1989="","",(G1989/100))</f>
        <v>0.35</v>
      </c>
      <c r="I1989" s="25">
        <v>37</v>
      </c>
      <c r="J1989" s="25" t="s">
        <v>421</v>
      </c>
      <c r="K1989" s="25">
        <v>87</v>
      </c>
      <c r="L1989" s="25">
        <v>70</v>
      </c>
      <c r="M1989" s="25" t="s">
        <v>421</v>
      </c>
      <c r="N1989" s="25">
        <v>74.900000000000006</v>
      </c>
      <c r="O1989" s="25">
        <v>57.1</v>
      </c>
      <c r="P1989" s="25">
        <v>75</v>
      </c>
      <c r="Q1989" s="25">
        <v>85.8</v>
      </c>
      <c r="R1989" s="25">
        <v>60</v>
      </c>
      <c r="S1989" s="25">
        <v>50</v>
      </c>
    </row>
    <row r="1990" spans="1:19" x14ac:dyDescent="0.25">
      <c r="A1990" s="25" t="s">
        <v>251</v>
      </c>
      <c r="B1990" s="25" t="str">
        <f>VLOOKUP(A1990,'Cód dos países'!$A$3:$C$199,2,FALSE)</f>
        <v>RUS</v>
      </c>
      <c r="C1990" s="25">
        <f>VLOOKUP(A1990,'Cód dos países'!$A$3:$C$199,3,FALSE)</f>
        <v>145</v>
      </c>
      <c r="D1990" s="25">
        <v>2008</v>
      </c>
      <c r="E1990">
        <f t="shared" si="62"/>
        <v>1452008</v>
      </c>
      <c r="F1990" s="25">
        <v>50.8</v>
      </c>
      <c r="G1990" s="25">
        <v>25</v>
      </c>
      <c r="H1990" s="25">
        <f t="shared" si="63"/>
        <v>0.25</v>
      </c>
      <c r="I1990" s="25">
        <v>23</v>
      </c>
      <c r="J1990" s="25" t="s">
        <v>421</v>
      </c>
      <c r="K1990" s="25">
        <v>78.900000000000006</v>
      </c>
      <c r="L1990" s="25">
        <v>70.599999999999994</v>
      </c>
      <c r="M1990" s="25" t="s">
        <v>421</v>
      </c>
      <c r="N1990" s="25">
        <v>54</v>
      </c>
      <c r="O1990" s="25">
        <v>60</v>
      </c>
      <c r="P1990" s="25">
        <v>65.5</v>
      </c>
      <c r="Q1990" s="25">
        <v>60.8</v>
      </c>
      <c r="R1990" s="25">
        <v>30</v>
      </c>
      <c r="S1990" s="25">
        <v>40</v>
      </c>
    </row>
    <row r="1991" spans="1:19" x14ac:dyDescent="0.25">
      <c r="A1991" s="25" t="s">
        <v>253</v>
      </c>
      <c r="B1991" s="25" t="str">
        <f>VLOOKUP(A1991,'Cód dos países'!$A$3:$C$199,2,FALSE)</f>
        <v>RWA</v>
      </c>
      <c r="C1991" s="25">
        <f>VLOOKUP(A1991,'Cód dos países'!$A$3:$C$199,3,FALSE)</f>
        <v>146</v>
      </c>
      <c r="D1991" s="25">
        <v>2008</v>
      </c>
      <c r="E1991">
        <f t="shared" si="62"/>
        <v>1462008</v>
      </c>
      <c r="F1991" s="25">
        <v>54.2</v>
      </c>
      <c r="G1991" s="25">
        <v>30</v>
      </c>
      <c r="H1991" s="25">
        <f t="shared" si="63"/>
        <v>0.3</v>
      </c>
      <c r="I1991" s="25">
        <v>28</v>
      </c>
      <c r="J1991" s="25" t="s">
        <v>421</v>
      </c>
      <c r="K1991" s="25">
        <v>76.8</v>
      </c>
      <c r="L1991" s="25">
        <v>76.8</v>
      </c>
      <c r="M1991" s="25" t="s">
        <v>421</v>
      </c>
      <c r="N1991" s="25">
        <v>58.9</v>
      </c>
      <c r="O1991" s="25">
        <v>59.5</v>
      </c>
      <c r="P1991" s="25">
        <v>70.8</v>
      </c>
      <c r="Q1991" s="25">
        <v>61.2</v>
      </c>
      <c r="R1991" s="25">
        <v>40</v>
      </c>
      <c r="S1991" s="25">
        <v>40</v>
      </c>
    </row>
    <row r="1992" spans="1:19" x14ac:dyDescent="0.25">
      <c r="A1992" s="25" t="s">
        <v>368</v>
      </c>
      <c r="B1992" s="25" t="str">
        <f>VLOOKUP(A1992,'Cód dos países'!$A$3:$C$199,2,FALSE)</f>
        <v>LCA</v>
      </c>
      <c r="C1992" s="25">
        <f>VLOOKUP(A1992,'Cód dos países'!$A$3:$C$199,3,FALSE)</f>
        <v>164</v>
      </c>
      <c r="D1992" s="25">
        <v>2008</v>
      </c>
      <c r="E1992">
        <f t="shared" si="62"/>
        <v>1642008</v>
      </c>
      <c r="F1992" s="25">
        <v>68.8</v>
      </c>
      <c r="G1992" s="25">
        <v>70</v>
      </c>
      <c r="H1992" s="25">
        <f t="shared" si="63"/>
        <v>0.7</v>
      </c>
      <c r="I1992" s="25">
        <v>68</v>
      </c>
      <c r="J1992" s="25" t="s">
        <v>421</v>
      </c>
      <c r="K1992" s="25">
        <v>74</v>
      </c>
      <c r="L1992" s="25">
        <v>68.5</v>
      </c>
      <c r="M1992" s="25" t="s">
        <v>421</v>
      </c>
      <c r="N1992" s="25">
        <v>87.7</v>
      </c>
      <c r="O1992" s="25">
        <v>82.8</v>
      </c>
      <c r="P1992" s="25">
        <v>85.1</v>
      </c>
      <c r="Q1992" s="25">
        <v>72</v>
      </c>
      <c r="R1992" s="25">
        <v>40</v>
      </c>
      <c r="S1992" s="25">
        <v>40</v>
      </c>
    </row>
    <row r="1993" spans="1:19" x14ac:dyDescent="0.25">
      <c r="A1993" s="25" t="s">
        <v>369</v>
      </c>
      <c r="B1993" s="25" t="str">
        <f>VLOOKUP(A1993,'Cód dos países'!$A$3:$C$199,2,FALSE)</f>
        <v>VCT</v>
      </c>
      <c r="C1993" s="25">
        <f>VLOOKUP(A1993,'Cód dos países'!$A$3:$C$199,3,FALSE)</f>
        <v>165</v>
      </c>
      <c r="D1993" s="25">
        <v>2008</v>
      </c>
      <c r="E1993">
        <f t="shared" si="62"/>
        <v>1652008</v>
      </c>
      <c r="F1993" s="25">
        <v>64.3</v>
      </c>
      <c r="G1993" s="25">
        <v>70</v>
      </c>
      <c r="H1993" s="25">
        <f t="shared" si="63"/>
        <v>0.7</v>
      </c>
      <c r="I1993" s="25">
        <v>61</v>
      </c>
      <c r="J1993" s="25" t="s">
        <v>421</v>
      </c>
      <c r="K1993" s="25">
        <v>64.7</v>
      </c>
      <c r="L1993" s="25">
        <v>60.9</v>
      </c>
      <c r="M1993" s="25" t="s">
        <v>421</v>
      </c>
      <c r="N1993" s="25">
        <v>78.2</v>
      </c>
      <c r="O1993" s="25">
        <v>78.5</v>
      </c>
      <c r="P1993" s="25">
        <v>75.599999999999994</v>
      </c>
      <c r="Q1993" s="25">
        <v>73.599999999999994</v>
      </c>
      <c r="R1993" s="25">
        <v>40</v>
      </c>
      <c r="S1993" s="25">
        <v>40</v>
      </c>
    </row>
    <row r="1994" spans="1:19" x14ac:dyDescent="0.25">
      <c r="A1994" s="25" t="s">
        <v>365</v>
      </c>
      <c r="B1994" s="25" t="str">
        <f>VLOOKUP(A1994,'Cód dos países'!$A$3:$C$199,2,FALSE)</f>
        <v>SAM</v>
      </c>
      <c r="C1994" s="25">
        <f>VLOOKUP(A1994,'Cód dos países'!$A$3:$C$199,3,FALSE)</f>
        <v>147</v>
      </c>
      <c r="D1994" s="25">
        <v>2008</v>
      </c>
      <c r="E1994">
        <f t="shared" si="62"/>
        <v>1472008</v>
      </c>
      <c r="F1994" s="25">
        <v>59.5</v>
      </c>
      <c r="G1994" s="25">
        <v>60</v>
      </c>
      <c r="H1994" s="25">
        <f t="shared" si="63"/>
        <v>0.6</v>
      </c>
      <c r="I1994" s="25">
        <v>45</v>
      </c>
      <c r="J1994" s="25" t="s">
        <v>421</v>
      </c>
      <c r="K1994" s="25">
        <v>86.2</v>
      </c>
      <c r="L1994" s="25">
        <v>56.2</v>
      </c>
      <c r="M1994" s="25" t="s">
        <v>421</v>
      </c>
      <c r="N1994" s="25">
        <v>61.5</v>
      </c>
      <c r="O1994" s="25">
        <v>80.2</v>
      </c>
      <c r="P1994" s="25">
        <v>75.7</v>
      </c>
      <c r="Q1994" s="25">
        <v>70</v>
      </c>
      <c r="R1994" s="25">
        <v>30</v>
      </c>
      <c r="S1994" s="25">
        <v>30</v>
      </c>
    </row>
    <row r="1995" spans="1:19" x14ac:dyDescent="0.25">
      <c r="A1995" s="25" t="s">
        <v>272</v>
      </c>
      <c r="B1995" s="25" t="str">
        <f>VLOOKUP(A1995,'Cód dos países'!$A$3:$C$199,2,FALSE)</f>
        <v>STP</v>
      </c>
      <c r="C1995" s="25">
        <f>VLOOKUP(A1995,'Cód dos países'!$A$3:$C$199,3,FALSE)</f>
        <v>149</v>
      </c>
      <c r="D1995" s="25">
        <v>2008</v>
      </c>
      <c r="E1995">
        <f t="shared" si="62"/>
        <v>1492008</v>
      </c>
      <c r="F1995" s="25">
        <v>43.8</v>
      </c>
      <c r="G1995" s="25">
        <v>30</v>
      </c>
      <c r="H1995" s="25">
        <f t="shared" si="63"/>
        <v>0.3</v>
      </c>
      <c r="I1995" s="25">
        <v>27</v>
      </c>
      <c r="J1995" s="25" t="s">
        <v>421</v>
      </c>
      <c r="K1995" s="25">
        <v>75</v>
      </c>
      <c r="L1995" s="25">
        <v>22</v>
      </c>
      <c r="M1995" s="25" t="s">
        <v>421</v>
      </c>
      <c r="N1995" s="25">
        <v>45.1</v>
      </c>
      <c r="O1995" s="25">
        <v>48</v>
      </c>
      <c r="P1995" s="25">
        <v>61.4</v>
      </c>
      <c r="Q1995" s="25">
        <v>60</v>
      </c>
      <c r="R1995" s="25">
        <v>40</v>
      </c>
      <c r="S1995" s="25">
        <v>30</v>
      </c>
    </row>
    <row r="1996" spans="1:19" x14ac:dyDescent="0.25">
      <c r="A1996" s="25" t="s">
        <v>255</v>
      </c>
      <c r="B1996" s="25" t="str">
        <f>VLOOKUP(A1996,'Cód dos países'!$A$3:$C$199,2,FALSE)</f>
        <v>SAU</v>
      </c>
      <c r="C1996" s="25">
        <f>VLOOKUP(A1996,'Cód dos países'!$A$3:$C$199,3,FALSE)</f>
        <v>150</v>
      </c>
      <c r="D1996" s="25">
        <v>2008</v>
      </c>
      <c r="E1996">
        <f t="shared" si="62"/>
        <v>1502008</v>
      </c>
      <c r="F1996" s="25">
        <v>64.3</v>
      </c>
      <c r="G1996" s="25">
        <v>40</v>
      </c>
      <c r="H1996" s="25">
        <f t="shared" si="63"/>
        <v>0.4</v>
      </c>
      <c r="I1996" s="25">
        <v>34</v>
      </c>
      <c r="J1996" s="25" t="s">
        <v>421</v>
      </c>
      <c r="K1996" s="25">
        <v>99.6</v>
      </c>
      <c r="L1996" s="25">
        <v>73.400000000000006</v>
      </c>
      <c r="M1996" s="25" t="s">
        <v>421</v>
      </c>
      <c r="N1996" s="25">
        <v>79.599999999999994</v>
      </c>
      <c r="O1996" s="25">
        <v>76.400000000000006</v>
      </c>
      <c r="P1996" s="25">
        <v>68.400000000000006</v>
      </c>
      <c r="Q1996" s="25">
        <v>81.8</v>
      </c>
      <c r="R1996" s="25">
        <v>40</v>
      </c>
      <c r="S1996" s="25">
        <v>50</v>
      </c>
    </row>
    <row r="1997" spans="1:19" x14ac:dyDescent="0.25">
      <c r="A1997" s="25" t="s">
        <v>259</v>
      </c>
      <c r="B1997" s="25" t="str">
        <f>VLOOKUP(A1997,'Cód dos países'!$A$3:$C$199,2,FALSE)</f>
        <v>SEN</v>
      </c>
      <c r="C1997" s="25">
        <f>VLOOKUP(A1997,'Cód dos países'!$A$3:$C$199,3,FALSE)</f>
        <v>151</v>
      </c>
      <c r="D1997" s="25">
        <v>2008</v>
      </c>
      <c r="E1997">
        <f t="shared" si="62"/>
        <v>1512008</v>
      </c>
      <c r="F1997" s="25">
        <v>56.3</v>
      </c>
      <c r="G1997" s="25">
        <v>50</v>
      </c>
      <c r="H1997" s="25">
        <f t="shared" si="63"/>
        <v>0.5</v>
      </c>
      <c r="I1997" s="25">
        <v>36</v>
      </c>
      <c r="J1997" s="25" t="s">
        <v>421</v>
      </c>
      <c r="K1997" s="25">
        <v>65.099999999999994</v>
      </c>
      <c r="L1997" s="25">
        <v>77</v>
      </c>
      <c r="M1997" s="25" t="s">
        <v>421</v>
      </c>
      <c r="N1997" s="25">
        <v>65</v>
      </c>
      <c r="O1997" s="25">
        <v>42.5</v>
      </c>
      <c r="P1997" s="25">
        <v>76.5</v>
      </c>
      <c r="Q1997" s="25">
        <v>71.2</v>
      </c>
      <c r="R1997" s="25">
        <v>40</v>
      </c>
      <c r="S1997" s="25">
        <v>40</v>
      </c>
    </row>
    <row r="1998" spans="1:19" x14ac:dyDescent="0.25">
      <c r="A1998" s="25" t="s">
        <v>271</v>
      </c>
      <c r="B1998" s="25" t="str">
        <f>VLOOKUP(A1998,'Cód dos países'!$A$3:$C$199,2,FALSE)</f>
        <v>YUG</v>
      </c>
      <c r="C1998" s="25">
        <f>VLOOKUP(A1998,'Cód dos países'!$A$3:$C$199,3,FALSE)</f>
        <v>152</v>
      </c>
      <c r="D1998" s="25">
        <v>2008</v>
      </c>
      <c r="E1998">
        <f t="shared" si="62"/>
        <v>1522008</v>
      </c>
      <c r="F1998" s="25">
        <v>56.6</v>
      </c>
      <c r="G1998" s="25">
        <v>40</v>
      </c>
      <c r="H1998" s="25">
        <f t="shared" si="63"/>
        <v>0.4</v>
      </c>
      <c r="I1998" s="25">
        <v>34</v>
      </c>
      <c r="J1998" s="25" t="s">
        <v>421</v>
      </c>
      <c r="K1998" s="25">
        <v>85.9</v>
      </c>
      <c r="L1998" s="25">
        <v>46.3</v>
      </c>
      <c r="M1998" s="25" t="s">
        <v>421</v>
      </c>
      <c r="N1998" s="25">
        <v>56</v>
      </c>
      <c r="O1998" s="25">
        <v>70</v>
      </c>
      <c r="P1998" s="25">
        <v>65.8</v>
      </c>
      <c r="Q1998" s="25">
        <v>78</v>
      </c>
      <c r="R1998" s="25">
        <v>40</v>
      </c>
      <c r="S1998" s="25">
        <v>50</v>
      </c>
    </row>
    <row r="1999" spans="1:19" x14ac:dyDescent="0.25">
      <c r="A1999" s="25" t="s">
        <v>284</v>
      </c>
      <c r="B1999" s="25" t="str">
        <f>VLOOKUP(A1999,'Cód dos países'!$A$3:$C$199,2,FALSE)</f>
        <v>SYC</v>
      </c>
      <c r="C1999" s="25">
        <f>VLOOKUP(A1999,'Cód dos países'!$A$3:$C$199,3,FALSE)</f>
        <v>153</v>
      </c>
      <c r="D1999" s="25">
        <v>2008</v>
      </c>
      <c r="E1999">
        <f t="shared" si="62"/>
        <v>1532008</v>
      </c>
      <c r="F1999" s="25">
        <v>47.8</v>
      </c>
      <c r="G1999" s="25">
        <v>50</v>
      </c>
      <c r="H1999" s="25">
        <f t="shared" si="63"/>
        <v>0.5</v>
      </c>
      <c r="I1999" s="25">
        <v>45</v>
      </c>
      <c r="J1999" s="25" t="s">
        <v>421</v>
      </c>
      <c r="K1999" s="25">
        <v>73.8</v>
      </c>
      <c r="L1999" s="25">
        <v>0</v>
      </c>
      <c r="M1999" s="25" t="s">
        <v>421</v>
      </c>
      <c r="N1999" s="25">
        <v>65.5</v>
      </c>
      <c r="O1999" s="25">
        <v>57.1</v>
      </c>
      <c r="P1999" s="25">
        <v>78.099999999999994</v>
      </c>
      <c r="Q1999" s="25">
        <v>28.4</v>
      </c>
      <c r="R1999" s="25">
        <v>50</v>
      </c>
      <c r="S1999" s="25">
        <v>30</v>
      </c>
    </row>
    <row r="2000" spans="1:19" x14ac:dyDescent="0.25">
      <c r="A2000" s="25" t="s">
        <v>265</v>
      </c>
      <c r="B2000" s="25" t="str">
        <f>VLOOKUP(A2000,'Cód dos países'!$A$3:$C$199,2,FALSE)</f>
        <v>SLE</v>
      </c>
      <c r="C2000" s="25">
        <f>VLOOKUP(A2000,'Cód dos países'!$A$3:$C$199,3,FALSE)</f>
        <v>154</v>
      </c>
      <c r="D2000" s="25">
        <v>2008</v>
      </c>
      <c r="E2000">
        <f t="shared" si="62"/>
        <v>1542008</v>
      </c>
      <c r="F2000" s="25">
        <v>47.8</v>
      </c>
      <c r="G2000" s="25">
        <v>10</v>
      </c>
      <c r="H2000" s="25">
        <f t="shared" si="63"/>
        <v>0.1</v>
      </c>
      <c r="I2000" s="25">
        <v>21</v>
      </c>
      <c r="J2000" s="25" t="s">
        <v>421</v>
      </c>
      <c r="K2000" s="25">
        <v>80.900000000000006</v>
      </c>
      <c r="L2000" s="25">
        <v>86.3</v>
      </c>
      <c r="M2000" s="25" t="s">
        <v>421</v>
      </c>
      <c r="N2000" s="25">
        <v>57</v>
      </c>
      <c r="O2000" s="25">
        <v>33.4</v>
      </c>
      <c r="P2000" s="25">
        <v>73.8</v>
      </c>
      <c r="Q2000" s="25">
        <v>66</v>
      </c>
      <c r="R2000" s="25">
        <v>30</v>
      </c>
      <c r="S2000" s="25">
        <v>20</v>
      </c>
    </row>
    <row r="2001" spans="1:19" x14ac:dyDescent="0.25">
      <c r="A2001" s="25" t="s">
        <v>261</v>
      </c>
      <c r="B2001" s="25" t="str">
        <f>VLOOKUP(A2001,'Cód dos países'!$A$3:$C$199,2,FALSE)</f>
        <v>SGP</v>
      </c>
      <c r="C2001" s="25">
        <f>VLOOKUP(A2001,'Cód dos países'!$A$3:$C$199,3,FALSE)</f>
        <v>155</v>
      </c>
      <c r="D2001" s="25">
        <v>2008</v>
      </c>
      <c r="E2001">
        <f t="shared" si="62"/>
        <v>1552008</v>
      </c>
      <c r="F2001" s="25">
        <v>87.1</v>
      </c>
      <c r="G2001" s="25">
        <v>90</v>
      </c>
      <c r="H2001" s="25">
        <f t="shared" si="63"/>
        <v>0.9</v>
      </c>
      <c r="I2001" s="25">
        <v>93</v>
      </c>
      <c r="J2001" s="25" t="s">
        <v>421</v>
      </c>
      <c r="K2001" s="25">
        <v>91.1</v>
      </c>
      <c r="L2001" s="25">
        <v>93.8</v>
      </c>
      <c r="M2001" s="25" t="s">
        <v>421</v>
      </c>
      <c r="N2001" s="25">
        <v>98.3</v>
      </c>
      <c r="O2001" s="25">
        <v>98.1</v>
      </c>
      <c r="P2001" s="25">
        <v>86.8</v>
      </c>
      <c r="Q2001" s="25">
        <v>90</v>
      </c>
      <c r="R2001" s="25">
        <v>80</v>
      </c>
      <c r="S2001" s="25">
        <v>50</v>
      </c>
    </row>
    <row r="2002" spans="1:19" x14ac:dyDescent="0.25">
      <c r="A2002" s="25" t="s">
        <v>276</v>
      </c>
      <c r="B2002" s="25" t="str">
        <f>VLOOKUP(A2002,'Cód dos países'!$A$3:$C$199,2,FALSE)</f>
        <v>SVK</v>
      </c>
      <c r="C2002" s="25">
        <f>VLOOKUP(A2002,'Cód dos países'!$A$3:$C$199,3,FALSE)</f>
        <v>156</v>
      </c>
      <c r="D2002" s="25">
        <v>2008</v>
      </c>
      <c r="E2002">
        <f t="shared" si="62"/>
        <v>1562008</v>
      </c>
      <c r="F2002" s="25">
        <v>69.400000000000006</v>
      </c>
      <c r="G2002" s="25">
        <v>50</v>
      </c>
      <c r="H2002" s="25">
        <f t="shared" si="63"/>
        <v>0.5</v>
      </c>
      <c r="I2002" s="25">
        <v>49</v>
      </c>
      <c r="J2002" s="25" t="s">
        <v>421</v>
      </c>
      <c r="K2002" s="25">
        <v>84.1</v>
      </c>
      <c r="L2002" s="25">
        <v>57.4</v>
      </c>
      <c r="M2002" s="25" t="s">
        <v>421</v>
      </c>
      <c r="N2002" s="25">
        <v>73.400000000000006</v>
      </c>
      <c r="O2002" s="25">
        <v>75.3</v>
      </c>
      <c r="P2002" s="25">
        <v>78.7</v>
      </c>
      <c r="Q2002" s="25">
        <v>85.8</v>
      </c>
      <c r="R2002" s="25">
        <v>70</v>
      </c>
      <c r="S2002" s="25">
        <v>70</v>
      </c>
    </row>
    <row r="2003" spans="1:19" x14ac:dyDescent="0.25">
      <c r="A2003" s="25" t="s">
        <v>278</v>
      </c>
      <c r="B2003" s="25" t="str">
        <f>VLOOKUP(A2003,'Cód dos países'!$A$3:$C$199,2,FALSE)</f>
        <v>SVN</v>
      </c>
      <c r="C2003" s="25">
        <f>VLOOKUP(A2003,'Cód dos países'!$A$3:$C$199,3,FALSE)</f>
        <v>157</v>
      </c>
      <c r="D2003" s="25">
        <v>2008</v>
      </c>
      <c r="E2003">
        <f t="shared" si="62"/>
        <v>1572008</v>
      </c>
      <c r="F2003" s="25">
        <v>62.9</v>
      </c>
      <c r="G2003" s="25">
        <v>60</v>
      </c>
      <c r="H2003" s="25">
        <f t="shared" si="63"/>
        <v>0.6</v>
      </c>
      <c r="I2003" s="25">
        <v>66</v>
      </c>
      <c r="J2003" s="25" t="s">
        <v>421</v>
      </c>
      <c r="K2003" s="25">
        <v>62.9</v>
      </c>
      <c r="L2003" s="25">
        <v>38.4</v>
      </c>
      <c r="M2003" s="25" t="s">
        <v>421</v>
      </c>
      <c r="N2003" s="25">
        <v>84.5</v>
      </c>
      <c r="O2003" s="25">
        <v>42.8</v>
      </c>
      <c r="P2003" s="25">
        <v>78.599999999999994</v>
      </c>
      <c r="Q2003" s="25">
        <v>85.8</v>
      </c>
      <c r="R2003" s="25">
        <v>60</v>
      </c>
      <c r="S2003" s="25">
        <v>50</v>
      </c>
    </row>
    <row r="2004" spans="1:19" x14ac:dyDescent="0.25">
      <c r="A2004" s="25" t="s">
        <v>263</v>
      </c>
      <c r="B2004" s="25" t="str">
        <f>VLOOKUP(A2004,'Cód dos países'!$A$3:$C$199,2,FALSE)</f>
        <v>SLB</v>
      </c>
      <c r="C2004" s="25">
        <f>VLOOKUP(A2004,'Cód dos países'!$A$3:$C$199,3,FALSE)</f>
        <v>158</v>
      </c>
      <c r="D2004" s="25">
        <v>2008</v>
      </c>
      <c r="E2004">
        <f t="shared" si="62"/>
        <v>1582008</v>
      </c>
      <c r="F2004" s="25">
        <v>46</v>
      </c>
      <c r="G2004" s="25">
        <v>30</v>
      </c>
      <c r="H2004" s="25">
        <f t="shared" si="63"/>
        <v>0.3</v>
      </c>
      <c r="I2004" s="25">
        <v>28</v>
      </c>
      <c r="J2004" s="25" t="s">
        <v>421</v>
      </c>
      <c r="K2004" s="25">
        <v>68.900000000000006</v>
      </c>
      <c r="L2004" s="25">
        <v>0</v>
      </c>
      <c r="M2004" s="25" t="s">
        <v>421</v>
      </c>
      <c r="N2004" s="25">
        <v>67.2</v>
      </c>
      <c r="O2004" s="25">
        <v>76.3</v>
      </c>
      <c r="P2004" s="25">
        <v>73.5</v>
      </c>
      <c r="Q2004" s="25">
        <v>66.400000000000006</v>
      </c>
      <c r="R2004" s="25">
        <v>20</v>
      </c>
      <c r="S2004" s="25">
        <v>30</v>
      </c>
    </row>
    <row r="2005" spans="1:19" x14ac:dyDescent="0.25">
      <c r="A2005" s="25" t="s">
        <v>327</v>
      </c>
      <c r="B2005" s="25" t="str">
        <f>VLOOKUP(A2005,'Cód dos países'!$A$3:$C$199,2,FALSE)</f>
        <v>ZAF</v>
      </c>
      <c r="C2005" s="25">
        <f>VLOOKUP(A2005,'Cód dos países'!$A$3:$C$199,3,FALSE)</f>
        <v>160</v>
      </c>
      <c r="D2005" s="25">
        <v>2008</v>
      </c>
      <c r="E2005">
        <f t="shared" si="62"/>
        <v>1602008</v>
      </c>
      <c r="F2005" s="25">
        <v>63.8</v>
      </c>
      <c r="G2005" s="25">
        <v>50</v>
      </c>
      <c r="H2005" s="25">
        <f t="shared" si="63"/>
        <v>0.5</v>
      </c>
      <c r="I2005" s="25">
        <v>51</v>
      </c>
      <c r="J2005" s="25" t="s">
        <v>421</v>
      </c>
      <c r="K2005" s="25">
        <v>68.900000000000006</v>
      </c>
      <c r="L2005" s="25">
        <v>77.599999999999994</v>
      </c>
      <c r="M2005" s="25" t="s">
        <v>421</v>
      </c>
      <c r="N2005" s="25">
        <v>74.599999999999994</v>
      </c>
      <c r="O2005" s="25">
        <v>56.8</v>
      </c>
      <c r="P2005" s="25">
        <v>74.3</v>
      </c>
      <c r="Q2005" s="25">
        <v>74.8</v>
      </c>
      <c r="R2005" s="25">
        <v>50</v>
      </c>
      <c r="S2005" s="25">
        <v>60</v>
      </c>
    </row>
    <row r="2006" spans="1:19" x14ac:dyDescent="0.25">
      <c r="A2006" s="25" t="s">
        <v>432</v>
      </c>
      <c r="B2006" s="25" t="str">
        <f>VLOOKUP(A2006,'Cód dos países'!$A$3:$C$199,2,FALSE)</f>
        <v>KOR</v>
      </c>
      <c r="C2006" s="25">
        <f>VLOOKUP(A2006,'Cód dos países'!$A$3:$C$199,3,FALSE)</f>
        <v>92</v>
      </c>
      <c r="D2006" s="25">
        <v>2008</v>
      </c>
      <c r="E2006">
        <f t="shared" si="62"/>
        <v>922008</v>
      </c>
      <c r="F2006" s="25">
        <v>68.099999999999994</v>
      </c>
      <c r="G2006" s="25">
        <v>70</v>
      </c>
      <c r="H2006" s="25">
        <f t="shared" si="63"/>
        <v>0.7</v>
      </c>
      <c r="I2006" s="25">
        <v>51</v>
      </c>
      <c r="J2006" s="25" t="s">
        <v>421</v>
      </c>
      <c r="K2006" s="25">
        <v>70.400000000000006</v>
      </c>
      <c r="L2006" s="25">
        <v>72.5</v>
      </c>
      <c r="M2006" s="25" t="s">
        <v>421</v>
      </c>
      <c r="N2006" s="25">
        <v>90.4</v>
      </c>
      <c r="O2006" s="25">
        <v>46.4</v>
      </c>
      <c r="P2006" s="25">
        <v>80</v>
      </c>
      <c r="Q2006" s="25">
        <v>70.2</v>
      </c>
      <c r="R2006" s="25">
        <v>70</v>
      </c>
      <c r="S2006" s="25">
        <v>60</v>
      </c>
    </row>
    <row r="2007" spans="1:19" x14ac:dyDescent="0.25">
      <c r="A2007" s="25" t="s">
        <v>89</v>
      </c>
      <c r="B2007" s="25" t="str">
        <f>VLOOKUP(A2007,'Cód dos países'!$A$3:$C$199,2,FALSE)</f>
        <v>ESP</v>
      </c>
      <c r="C2007" s="25">
        <f>VLOOKUP(A2007,'Cód dos países'!$A$3:$C$199,3,FALSE)</f>
        <v>161</v>
      </c>
      <c r="D2007" s="25">
        <v>2008</v>
      </c>
      <c r="E2007">
        <f t="shared" si="62"/>
        <v>1612008</v>
      </c>
      <c r="F2007" s="25">
        <v>70.099999999999994</v>
      </c>
      <c r="G2007" s="25">
        <v>70</v>
      </c>
      <c r="H2007" s="25">
        <f t="shared" si="63"/>
        <v>0.7</v>
      </c>
      <c r="I2007" s="25">
        <v>67</v>
      </c>
      <c r="J2007" s="25" t="s">
        <v>421</v>
      </c>
      <c r="K2007" s="25">
        <v>58.6</v>
      </c>
      <c r="L2007" s="25">
        <v>55.3</v>
      </c>
      <c r="M2007" s="25" t="s">
        <v>421</v>
      </c>
      <c r="N2007" s="25">
        <v>76.8</v>
      </c>
      <c r="O2007" s="25">
        <v>48.3</v>
      </c>
      <c r="P2007" s="25">
        <v>78.900000000000006</v>
      </c>
      <c r="Q2007" s="25">
        <v>85.8</v>
      </c>
      <c r="R2007" s="25">
        <v>80</v>
      </c>
      <c r="S2007" s="25">
        <v>80</v>
      </c>
    </row>
    <row r="2008" spans="1:19" x14ac:dyDescent="0.25">
      <c r="A2008" s="25" t="s">
        <v>173</v>
      </c>
      <c r="B2008" s="25" t="str">
        <f>VLOOKUP(A2008,'Cód dos países'!$A$3:$C$199,2,FALSE)</f>
        <v>LKA</v>
      </c>
      <c r="C2008" s="25">
        <f>VLOOKUP(A2008,'Cód dos países'!$A$3:$C$199,3,FALSE)</f>
        <v>162</v>
      </c>
      <c r="D2008" s="25">
        <v>2008</v>
      </c>
      <c r="E2008">
        <f t="shared" si="62"/>
        <v>1622008</v>
      </c>
      <c r="F2008" s="25">
        <v>56</v>
      </c>
      <c r="G2008" s="25">
        <v>40</v>
      </c>
      <c r="H2008" s="25">
        <f t="shared" si="63"/>
        <v>0.4</v>
      </c>
      <c r="I2008" s="25">
        <v>32</v>
      </c>
      <c r="J2008" s="25" t="s">
        <v>421</v>
      </c>
      <c r="K2008" s="25">
        <v>73.2</v>
      </c>
      <c r="L2008" s="25">
        <v>80.5</v>
      </c>
      <c r="M2008" s="25" t="s">
        <v>421</v>
      </c>
      <c r="N2008" s="25">
        <v>73.7</v>
      </c>
      <c r="O2008" s="25">
        <v>70.8</v>
      </c>
      <c r="P2008" s="25">
        <v>59.4</v>
      </c>
      <c r="Q2008" s="25">
        <v>71</v>
      </c>
      <c r="R2008" s="25">
        <v>20</v>
      </c>
      <c r="S2008" s="25">
        <v>40</v>
      </c>
    </row>
    <row r="2009" spans="1:19" x14ac:dyDescent="0.25">
      <c r="A2009" s="25" t="s">
        <v>257</v>
      </c>
      <c r="B2009" s="25" t="str">
        <f>VLOOKUP(A2009,'Cód dos países'!$A$3:$C$199,2,FALSE)</f>
        <v>SDN</v>
      </c>
      <c r="C2009" s="25">
        <f>VLOOKUP(A2009,'Cód dos países'!$A$3:$C$199,3,FALSE)</f>
        <v>166</v>
      </c>
      <c r="D2009" s="25">
        <v>2008</v>
      </c>
      <c r="E2009">
        <f t="shared" si="62"/>
        <v>1662008</v>
      </c>
      <c r="F2009" s="25" t="s">
        <v>421</v>
      </c>
      <c r="H2009" s="25" t="str">
        <f t="shared" si="63"/>
        <v/>
      </c>
      <c r="I2009" s="25" t="s">
        <v>421</v>
      </c>
      <c r="J2009" s="25" t="s">
        <v>421</v>
      </c>
      <c r="K2009" s="25" t="s">
        <v>421</v>
      </c>
      <c r="L2009" s="25" t="s">
        <v>421</v>
      </c>
      <c r="M2009" s="25" t="s">
        <v>421</v>
      </c>
      <c r="N2009" s="25" t="s">
        <v>421</v>
      </c>
      <c r="O2009" s="25" t="s">
        <v>421</v>
      </c>
      <c r="P2009" s="25" t="s">
        <v>421</v>
      </c>
      <c r="Q2009" s="25" t="s">
        <v>421</v>
      </c>
      <c r="R2009" s="25" t="s">
        <v>421</v>
      </c>
      <c r="S2009" s="25" t="s">
        <v>421</v>
      </c>
    </row>
    <row r="2010" spans="1:19" x14ac:dyDescent="0.25">
      <c r="A2010" s="25" t="s">
        <v>274</v>
      </c>
      <c r="B2010" s="25" t="str">
        <f>VLOOKUP(A2010,'Cód dos países'!$A$3:$C$199,2,FALSE)</f>
        <v>SUR</v>
      </c>
      <c r="C2010" s="25">
        <f>VLOOKUP(A2010,'Cód dos países'!$A$3:$C$199,3,FALSE)</f>
        <v>167</v>
      </c>
      <c r="D2010" s="25">
        <v>2008</v>
      </c>
      <c r="E2010">
        <f t="shared" si="62"/>
        <v>1672008</v>
      </c>
      <c r="F2010" s="25">
        <v>54.1</v>
      </c>
      <c r="G2010" s="25">
        <v>40</v>
      </c>
      <c r="H2010" s="25">
        <f t="shared" si="63"/>
        <v>0.4</v>
      </c>
      <c r="I2010" s="25">
        <v>35</v>
      </c>
      <c r="J2010" s="25" t="s">
        <v>421</v>
      </c>
      <c r="K2010" s="25">
        <v>67.7</v>
      </c>
      <c r="L2010" s="25">
        <v>75.5</v>
      </c>
      <c r="M2010" s="25" t="s">
        <v>421</v>
      </c>
      <c r="N2010" s="25">
        <v>41.5</v>
      </c>
      <c r="O2010" s="25">
        <v>84.8</v>
      </c>
      <c r="P2010" s="25">
        <v>72.2</v>
      </c>
      <c r="Q2010" s="25">
        <v>64.2</v>
      </c>
      <c r="R2010" s="25">
        <v>30</v>
      </c>
      <c r="S2010" s="25">
        <v>30</v>
      </c>
    </row>
    <row r="2011" spans="1:19" x14ac:dyDescent="0.25">
      <c r="A2011" s="25" t="s">
        <v>280</v>
      </c>
      <c r="B2011" s="25" t="str">
        <f>VLOOKUP(A2011,'Cód dos países'!$A$3:$C$199,2,FALSE)</f>
        <v>SWE</v>
      </c>
      <c r="C2011" s="25">
        <f>VLOOKUP(A2011,'Cód dos países'!$A$3:$C$199,3,FALSE)</f>
        <v>169</v>
      </c>
      <c r="D2011" s="25">
        <v>2008</v>
      </c>
      <c r="E2011">
        <f t="shared" si="62"/>
        <v>1692008</v>
      </c>
      <c r="F2011" s="25">
        <v>70.5</v>
      </c>
      <c r="G2011" s="25">
        <v>90</v>
      </c>
      <c r="H2011" s="25">
        <f t="shared" si="63"/>
        <v>0.9</v>
      </c>
      <c r="I2011" s="25">
        <v>93</v>
      </c>
      <c r="J2011" s="25" t="s">
        <v>421</v>
      </c>
      <c r="K2011" s="25">
        <v>35</v>
      </c>
      <c r="L2011" s="25">
        <v>7.3</v>
      </c>
      <c r="M2011" s="25" t="s">
        <v>421</v>
      </c>
      <c r="N2011" s="25">
        <v>95.9</v>
      </c>
      <c r="O2011" s="25">
        <v>55.5</v>
      </c>
      <c r="P2011" s="25">
        <v>82.1</v>
      </c>
      <c r="Q2011" s="25">
        <v>85.8</v>
      </c>
      <c r="R2011" s="25">
        <v>80</v>
      </c>
      <c r="S2011" s="25">
        <v>80</v>
      </c>
    </row>
    <row r="2012" spans="1:19" x14ac:dyDescent="0.25">
      <c r="A2012" s="25" t="s">
        <v>49</v>
      </c>
      <c r="B2012" s="25" t="str">
        <f>VLOOKUP(A2012,'Cód dos países'!$A$3:$C$199,2,FALSE)</f>
        <v>CHE</v>
      </c>
      <c r="C2012" s="25">
        <f>VLOOKUP(A2012,'Cód dos países'!$A$3:$C$199,3,FALSE)</f>
        <v>170</v>
      </c>
      <c r="D2012" s="25">
        <v>2008</v>
      </c>
      <c r="E2012">
        <f t="shared" si="62"/>
        <v>1702008</v>
      </c>
      <c r="F2012" s="25">
        <v>79.400000000000006</v>
      </c>
      <c r="G2012" s="25">
        <v>90</v>
      </c>
      <c r="H2012" s="25">
        <f t="shared" si="63"/>
        <v>0.9</v>
      </c>
      <c r="I2012" s="25">
        <v>90</v>
      </c>
      <c r="J2012" s="25" t="s">
        <v>421</v>
      </c>
      <c r="K2012" s="25">
        <v>67.5</v>
      </c>
      <c r="L2012" s="25">
        <v>65.3</v>
      </c>
      <c r="M2012" s="25" t="s">
        <v>421</v>
      </c>
      <c r="N2012" s="25">
        <v>82.9</v>
      </c>
      <c r="O2012" s="25">
        <v>79.2</v>
      </c>
      <c r="P2012" s="25">
        <v>83.9</v>
      </c>
      <c r="Q2012" s="25">
        <v>85.4</v>
      </c>
      <c r="R2012" s="25">
        <v>70</v>
      </c>
      <c r="S2012" s="25">
        <v>80</v>
      </c>
    </row>
    <row r="2013" spans="1:19" x14ac:dyDescent="0.25">
      <c r="A2013" s="25" t="s">
        <v>286</v>
      </c>
      <c r="B2013" s="25" t="str">
        <f>VLOOKUP(A2013,'Cód dos países'!$A$3:$C$199,2,FALSE)</f>
        <v>SYR</v>
      </c>
      <c r="C2013" s="25">
        <f>VLOOKUP(A2013,'Cód dos países'!$A$3:$C$199,3,FALSE)</f>
        <v>171</v>
      </c>
      <c r="D2013" s="25">
        <v>2008</v>
      </c>
      <c r="E2013">
        <f t="shared" si="62"/>
        <v>1712008</v>
      </c>
      <c r="F2013" s="25">
        <v>51.3</v>
      </c>
      <c r="G2013" s="25">
        <v>30</v>
      </c>
      <c r="H2013" s="25">
        <f t="shared" si="63"/>
        <v>0.3</v>
      </c>
      <c r="I2013" s="25">
        <v>24</v>
      </c>
      <c r="J2013" s="25" t="s">
        <v>421</v>
      </c>
      <c r="K2013" s="25">
        <v>87</v>
      </c>
      <c r="L2013" s="25">
        <v>74.900000000000006</v>
      </c>
      <c r="M2013" s="25" t="s">
        <v>421</v>
      </c>
      <c r="N2013" s="25">
        <v>61.4</v>
      </c>
      <c r="O2013" s="25">
        <v>54.9</v>
      </c>
      <c r="P2013" s="25">
        <v>67.2</v>
      </c>
      <c r="Q2013" s="25">
        <v>54</v>
      </c>
      <c r="R2013" s="25">
        <v>40</v>
      </c>
      <c r="S2013" s="25">
        <v>20</v>
      </c>
    </row>
    <row r="2014" spans="1:19" x14ac:dyDescent="0.25">
      <c r="A2014" s="25" t="s">
        <v>304</v>
      </c>
      <c r="B2014" s="25" t="str">
        <f>VLOOKUP(A2014,'Cód dos países'!$A$3:$C$199,2,FALSE)</f>
        <v>TWN</v>
      </c>
      <c r="C2014" s="25">
        <f>VLOOKUP(A2014,'Cód dos países'!$A$3:$C$199,3,FALSE)</f>
        <v>172</v>
      </c>
      <c r="D2014" s="25">
        <v>2008</v>
      </c>
      <c r="E2014">
        <f t="shared" si="62"/>
        <v>1722008</v>
      </c>
      <c r="F2014" s="25">
        <v>69.5</v>
      </c>
      <c r="G2014" s="25">
        <v>70</v>
      </c>
      <c r="H2014" s="25">
        <f t="shared" si="63"/>
        <v>0.7</v>
      </c>
      <c r="I2014" s="25">
        <v>57</v>
      </c>
      <c r="J2014" s="25" t="s">
        <v>421</v>
      </c>
      <c r="K2014" s="25">
        <v>76.2</v>
      </c>
      <c r="L2014" s="25">
        <v>89.4</v>
      </c>
      <c r="M2014" s="25" t="s">
        <v>421</v>
      </c>
      <c r="N2014" s="25">
        <v>69.5</v>
      </c>
      <c r="O2014" s="25">
        <v>45.7</v>
      </c>
      <c r="P2014" s="25">
        <v>82.1</v>
      </c>
      <c r="Q2014" s="25">
        <v>85.2</v>
      </c>
      <c r="R2014" s="25">
        <v>70</v>
      </c>
      <c r="S2014" s="25">
        <v>50</v>
      </c>
    </row>
    <row r="2015" spans="1:19" x14ac:dyDescent="0.25">
      <c r="A2015" s="25" t="s">
        <v>294</v>
      </c>
      <c r="B2015" s="25" t="str">
        <f>VLOOKUP(A2015,'Cód dos países'!$A$3:$C$199,2,FALSE)</f>
        <v>TJK</v>
      </c>
      <c r="C2015" s="25">
        <f>VLOOKUP(A2015,'Cód dos países'!$A$3:$C$199,3,FALSE)</f>
        <v>173</v>
      </c>
      <c r="D2015" s="25">
        <v>2008</v>
      </c>
      <c r="E2015">
        <f t="shared" si="62"/>
        <v>1732008</v>
      </c>
      <c r="F2015" s="25">
        <v>54.6</v>
      </c>
      <c r="G2015" s="25">
        <v>30</v>
      </c>
      <c r="H2015" s="25">
        <f t="shared" si="63"/>
        <v>0.3</v>
      </c>
      <c r="I2015" s="25">
        <v>21</v>
      </c>
      <c r="J2015" s="25" t="s">
        <v>421</v>
      </c>
      <c r="K2015" s="25">
        <v>89.3</v>
      </c>
      <c r="L2015" s="25">
        <v>85.9</v>
      </c>
      <c r="M2015" s="25" t="s">
        <v>421</v>
      </c>
      <c r="N2015" s="25">
        <v>45.1</v>
      </c>
      <c r="O2015" s="25">
        <v>58.7</v>
      </c>
      <c r="P2015" s="25">
        <v>63.2</v>
      </c>
      <c r="Q2015" s="25">
        <v>82.6</v>
      </c>
      <c r="R2015" s="25">
        <v>30</v>
      </c>
      <c r="S2015" s="25">
        <v>40</v>
      </c>
    </row>
    <row r="2016" spans="1:19" x14ac:dyDescent="0.25">
      <c r="A2016" s="25" t="s">
        <v>306</v>
      </c>
      <c r="B2016" s="25" t="str">
        <f>VLOOKUP(A2016,'Cód dos países'!$A$3:$C$199,2,FALSE)</f>
        <v>TZA</v>
      </c>
      <c r="C2016" s="25">
        <f>VLOOKUP(A2016,'Cód dos países'!$A$3:$C$199,3,FALSE)</f>
        <v>174</v>
      </c>
      <c r="D2016" s="25">
        <v>2008</v>
      </c>
      <c r="E2016">
        <f t="shared" si="62"/>
        <v>1742008</v>
      </c>
      <c r="F2016" s="25">
        <v>58.3</v>
      </c>
      <c r="G2016" s="25">
        <v>30</v>
      </c>
      <c r="H2016" s="25">
        <f t="shared" si="63"/>
        <v>0.3</v>
      </c>
      <c r="I2016" s="25">
        <v>32</v>
      </c>
      <c r="J2016" s="25" t="s">
        <v>421</v>
      </c>
      <c r="K2016" s="25">
        <v>80.599999999999994</v>
      </c>
      <c r="L2016" s="25">
        <v>83.4</v>
      </c>
      <c r="M2016" s="25" t="s">
        <v>421</v>
      </c>
      <c r="N2016" s="25">
        <v>48.1</v>
      </c>
      <c r="O2016" s="25">
        <v>49.9</v>
      </c>
      <c r="P2016" s="25">
        <v>73.400000000000006</v>
      </c>
      <c r="Q2016" s="25">
        <v>75.599999999999994</v>
      </c>
      <c r="R2016" s="25">
        <v>60</v>
      </c>
      <c r="S2016" s="25">
        <v>50</v>
      </c>
    </row>
    <row r="2017" spans="1:19" x14ac:dyDescent="0.25">
      <c r="A2017" s="25" t="s">
        <v>292</v>
      </c>
      <c r="B2017" s="25" t="str">
        <f>VLOOKUP(A2017,'Cód dos países'!$A$3:$C$199,2,FALSE)</f>
        <v>THA</v>
      </c>
      <c r="C2017" s="25">
        <f>VLOOKUP(A2017,'Cód dos países'!$A$3:$C$199,3,FALSE)</f>
        <v>175</v>
      </c>
      <c r="D2017" s="25">
        <v>2008</v>
      </c>
      <c r="E2017">
        <f t="shared" si="62"/>
        <v>1752008</v>
      </c>
      <c r="F2017" s="25">
        <v>63</v>
      </c>
      <c r="G2017" s="25">
        <v>50</v>
      </c>
      <c r="H2017" s="25">
        <f t="shared" si="63"/>
        <v>0.5</v>
      </c>
      <c r="I2017" s="25">
        <v>33</v>
      </c>
      <c r="J2017" s="25" t="s">
        <v>421</v>
      </c>
      <c r="K2017" s="25">
        <v>74.400000000000006</v>
      </c>
      <c r="L2017" s="25">
        <v>90.6</v>
      </c>
      <c r="M2017" s="25" t="s">
        <v>421</v>
      </c>
      <c r="N2017" s="25">
        <v>71.099999999999994</v>
      </c>
      <c r="O2017" s="25">
        <v>76.5</v>
      </c>
      <c r="P2017" s="25">
        <v>69</v>
      </c>
      <c r="Q2017" s="25">
        <v>75.599999999999994</v>
      </c>
      <c r="R2017" s="25">
        <v>30</v>
      </c>
      <c r="S2017" s="25">
        <v>60</v>
      </c>
    </row>
    <row r="2018" spans="1:19" x14ac:dyDescent="0.25">
      <c r="A2018" s="25" t="s">
        <v>348</v>
      </c>
      <c r="B2018" s="25" t="str">
        <f>VLOOKUP(A2018,'Cód dos países'!$A$3:$C$199,2,FALSE)</f>
        <v>BHS</v>
      </c>
      <c r="C2018" s="25">
        <f>VLOOKUP(A2018,'Cód dos países'!$A$3:$C$199,3,FALSE)</f>
        <v>12</v>
      </c>
      <c r="D2018" s="25">
        <v>2008</v>
      </c>
      <c r="E2018">
        <f t="shared" si="62"/>
        <v>122008</v>
      </c>
      <c r="F2018" s="25">
        <v>70.3</v>
      </c>
      <c r="G2018" s="25">
        <v>75</v>
      </c>
      <c r="H2018" s="25">
        <f t="shared" si="63"/>
        <v>0.75</v>
      </c>
      <c r="I2018" s="25">
        <v>50</v>
      </c>
      <c r="J2018" s="25" t="s">
        <v>421</v>
      </c>
      <c r="K2018" s="25">
        <v>96.5</v>
      </c>
      <c r="L2018" s="25">
        <v>84.4</v>
      </c>
      <c r="M2018" s="25" t="s">
        <v>421</v>
      </c>
      <c r="N2018" s="25">
        <v>74.7</v>
      </c>
      <c r="O2018" s="25">
        <v>80.400000000000006</v>
      </c>
      <c r="P2018" s="25">
        <v>75.5</v>
      </c>
      <c r="Q2018" s="25">
        <v>56</v>
      </c>
      <c r="R2018" s="25">
        <v>40</v>
      </c>
      <c r="S2018" s="25">
        <v>70</v>
      </c>
    </row>
    <row r="2019" spans="1:19" x14ac:dyDescent="0.25">
      <c r="A2019" s="25" t="s">
        <v>354</v>
      </c>
      <c r="B2019" s="25" t="str">
        <f>VLOOKUP(A2019,'Cód dos países'!$A$3:$C$199,2,FALSE)</f>
        <v>GMB</v>
      </c>
      <c r="C2019" s="25">
        <f>VLOOKUP(A2019,'Cód dos países'!$A$3:$C$199,3,FALSE)</f>
        <v>62</v>
      </c>
      <c r="D2019" s="25">
        <v>2008</v>
      </c>
      <c r="E2019">
        <f t="shared" si="62"/>
        <v>622008</v>
      </c>
      <c r="F2019" s="25">
        <v>55.8</v>
      </c>
      <c r="G2019" s="25">
        <v>30</v>
      </c>
      <c r="H2019" s="25">
        <f t="shared" si="63"/>
        <v>0.3</v>
      </c>
      <c r="I2019" s="25">
        <v>23</v>
      </c>
      <c r="J2019" s="25" t="s">
        <v>421</v>
      </c>
      <c r="K2019" s="25">
        <v>71.900000000000006</v>
      </c>
      <c r="L2019" s="25">
        <v>74.400000000000006</v>
      </c>
      <c r="M2019" s="25" t="s">
        <v>421</v>
      </c>
      <c r="N2019" s="25">
        <v>59.9</v>
      </c>
      <c r="O2019" s="25">
        <v>67</v>
      </c>
      <c r="P2019" s="25">
        <v>71.900000000000006</v>
      </c>
      <c r="Q2019" s="25">
        <v>59.6</v>
      </c>
      <c r="R2019" s="25">
        <v>50</v>
      </c>
      <c r="S2019" s="25">
        <v>50</v>
      </c>
    </row>
    <row r="2020" spans="1:19" x14ac:dyDescent="0.25">
      <c r="A2020" s="25" t="s">
        <v>423</v>
      </c>
      <c r="B2020" s="25" t="str">
        <f>VLOOKUP(A2020,'Cód dos países'!$A$3:$C$199,2,FALSE)</f>
        <v>TMP</v>
      </c>
      <c r="C2020" s="25">
        <f>VLOOKUP(A2020,'Cód dos países'!$A$3:$C$199,3,FALSE)</f>
        <v>176</v>
      </c>
      <c r="D2020" s="25">
        <v>2008</v>
      </c>
      <c r="E2020">
        <f t="shared" si="62"/>
        <v>1762008</v>
      </c>
      <c r="F2020" s="25">
        <v>50.5</v>
      </c>
      <c r="G2020" s="25">
        <v>20</v>
      </c>
      <c r="H2020" s="25">
        <f t="shared" si="63"/>
        <v>0.2</v>
      </c>
      <c r="I2020" s="25">
        <v>26</v>
      </c>
      <c r="J2020" s="25" t="s">
        <v>421</v>
      </c>
      <c r="K2020" s="25">
        <v>64.7</v>
      </c>
      <c r="L2020" s="25">
        <v>84</v>
      </c>
      <c r="M2020" s="25" t="s">
        <v>421</v>
      </c>
      <c r="N2020" s="25">
        <v>47</v>
      </c>
      <c r="O2020" s="25">
        <v>66</v>
      </c>
      <c r="P2020" s="25">
        <v>74.099999999999994</v>
      </c>
      <c r="Q2020" s="25">
        <v>73</v>
      </c>
      <c r="R2020" s="25">
        <v>30</v>
      </c>
      <c r="S2020" s="25">
        <v>20</v>
      </c>
    </row>
    <row r="2021" spans="1:19" x14ac:dyDescent="0.25">
      <c r="A2021" s="25" t="s">
        <v>290</v>
      </c>
      <c r="B2021" s="25" t="str">
        <f>VLOOKUP(A2021,'Cód dos países'!$A$3:$C$199,2,FALSE)</f>
        <v>TGO</v>
      </c>
      <c r="C2021" s="25">
        <f>VLOOKUP(A2021,'Cód dos países'!$A$3:$C$199,3,FALSE)</f>
        <v>177</v>
      </c>
      <c r="D2021" s="25">
        <v>2008</v>
      </c>
      <c r="E2021">
        <f t="shared" si="62"/>
        <v>1772008</v>
      </c>
      <c r="F2021" s="25">
        <v>48.7</v>
      </c>
      <c r="G2021" s="25">
        <v>30</v>
      </c>
      <c r="H2021" s="25">
        <f t="shared" si="63"/>
        <v>0.3</v>
      </c>
      <c r="I2021" s="25">
        <v>23</v>
      </c>
      <c r="J2021" s="25" t="s">
        <v>421</v>
      </c>
      <c r="K2021" s="25">
        <v>53.7</v>
      </c>
      <c r="L2021" s="25">
        <v>86.6</v>
      </c>
      <c r="M2021" s="25" t="s">
        <v>421</v>
      </c>
      <c r="N2021" s="25">
        <v>36.6</v>
      </c>
      <c r="O2021" s="25">
        <v>44.7</v>
      </c>
      <c r="P2021" s="25">
        <v>81.5</v>
      </c>
      <c r="Q2021" s="25">
        <v>70.599999999999994</v>
      </c>
      <c r="R2021" s="25">
        <v>30</v>
      </c>
      <c r="S2021" s="25">
        <v>30</v>
      </c>
    </row>
    <row r="2022" spans="1:19" x14ac:dyDescent="0.25">
      <c r="A2022" s="25" t="s">
        <v>371</v>
      </c>
      <c r="B2022" s="25" t="str">
        <f>VLOOKUP(A2022,'Cód dos países'!$A$3:$C$199,2,FALSE)</f>
        <v>TON</v>
      </c>
      <c r="C2022" s="25">
        <f>VLOOKUP(A2022,'Cód dos países'!$A$3:$C$199,3,FALSE)</f>
        <v>178</v>
      </c>
      <c r="D2022" s="25">
        <v>2008</v>
      </c>
      <c r="E2022">
        <f t="shared" si="62"/>
        <v>1782008</v>
      </c>
      <c r="F2022" s="25">
        <v>54.1</v>
      </c>
      <c r="G2022" s="25">
        <v>20</v>
      </c>
      <c r="H2022" s="25">
        <f t="shared" si="63"/>
        <v>0.2</v>
      </c>
      <c r="I2022" s="25">
        <v>17</v>
      </c>
      <c r="J2022" s="25" t="s">
        <v>421</v>
      </c>
      <c r="K2022" s="25">
        <v>82.5</v>
      </c>
      <c r="L2022" s="25">
        <v>58</v>
      </c>
      <c r="M2022" s="25" t="s">
        <v>421</v>
      </c>
      <c r="N2022" s="25">
        <v>79</v>
      </c>
      <c r="O2022" s="25">
        <v>99.4</v>
      </c>
      <c r="P2022" s="25">
        <v>68.900000000000006</v>
      </c>
      <c r="Q2022" s="25">
        <v>56</v>
      </c>
      <c r="R2022" s="25">
        <v>40</v>
      </c>
      <c r="S2022" s="25">
        <v>20</v>
      </c>
    </row>
    <row r="2023" spans="1:19" x14ac:dyDescent="0.25">
      <c r="A2023" s="25" t="s">
        <v>298</v>
      </c>
      <c r="B2023" s="25" t="str">
        <f>VLOOKUP(A2023,'Cód dos países'!$A$3:$C$199,2,FALSE)</f>
        <v>TTO</v>
      </c>
      <c r="C2023" s="25">
        <f>VLOOKUP(A2023,'Cód dos países'!$A$3:$C$199,3,FALSE)</f>
        <v>179</v>
      </c>
      <c r="D2023" s="25">
        <v>2008</v>
      </c>
      <c r="E2023">
        <f t="shared" si="62"/>
        <v>1792008</v>
      </c>
      <c r="F2023" s="25">
        <v>68</v>
      </c>
      <c r="G2023" s="25">
        <v>60</v>
      </c>
      <c r="H2023" s="25">
        <f t="shared" si="63"/>
        <v>0.6</v>
      </c>
      <c r="I2023" s="25">
        <v>34</v>
      </c>
      <c r="J2023" s="25" t="s">
        <v>421</v>
      </c>
      <c r="K2023" s="25">
        <v>79.7</v>
      </c>
      <c r="L2023" s="25">
        <v>75.599999999999994</v>
      </c>
      <c r="M2023" s="25" t="s">
        <v>421</v>
      </c>
      <c r="N2023" s="25">
        <v>60.1</v>
      </c>
      <c r="O2023" s="25">
        <v>78.3</v>
      </c>
      <c r="P2023" s="25">
        <v>72.2</v>
      </c>
      <c r="Q2023" s="25">
        <v>79.8</v>
      </c>
      <c r="R2023" s="25">
        <v>70</v>
      </c>
      <c r="S2023" s="25">
        <v>70</v>
      </c>
    </row>
    <row r="2024" spans="1:19" x14ac:dyDescent="0.25">
      <c r="A2024" s="25" t="s">
        <v>300</v>
      </c>
      <c r="B2024" s="25" t="str">
        <f>VLOOKUP(A2024,'Cód dos países'!$A$3:$C$199,2,FALSE)</f>
        <v>TUN</v>
      </c>
      <c r="C2024" s="25">
        <f>VLOOKUP(A2024,'Cód dos países'!$A$3:$C$199,3,FALSE)</f>
        <v>180</v>
      </c>
      <c r="D2024" s="25">
        <v>2008</v>
      </c>
      <c r="E2024">
        <f t="shared" si="62"/>
        <v>1802008</v>
      </c>
      <c r="F2024" s="25">
        <v>58</v>
      </c>
      <c r="G2024" s="25">
        <v>50</v>
      </c>
      <c r="H2024" s="25">
        <f t="shared" si="63"/>
        <v>0.5</v>
      </c>
      <c r="I2024" s="25">
        <v>42</v>
      </c>
      <c r="J2024" s="25" t="s">
        <v>421</v>
      </c>
      <c r="K2024" s="25">
        <v>76.5</v>
      </c>
      <c r="L2024" s="25">
        <v>78.3</v>
      </c>
      <c r="M2024" s="25" t="s">
        <v>421</v>
      </c>
      <c r="N2024" s="25">
        <v>81.599999999999994</v>
      </c>
      <c r="O2024" s="25">
        <v>60.1</v>
      </c>
      <c r="P2024" s="25">
        <v>78.400000000000006</v>
      </c>
      <c r="Q2024" s="25">
        <v>53</v>
      </c>
      <c r="R2024" s="25">
        <v>30</v>
      </c>
      <c r="S2024" s="25">
        <v>30</v>
      </c>
    </row>
    <row r="2025" spans="1:19" x14ac:dyDescent="0.25">
      <c r="A2025" s="25" t="s">
        <v>302</v>
      </c>
      <c r="B2025" s="25" t="str">
        <f>VLOOKUP(A2025,'Cód dos países'!$A$3:$C$199,2,FALSE)</f>
        <v>TUR</v>
      </c>
      <c r="C2025" s="25">
        <f>VLOOKUP(A2025,'Cód dos países'!$A$3:$C$199,3,FALSE)</f>
        <v>181</v>
      </c>
      <c r="D2025" s="25">
        <v>2008</v>
      </c>
      <c r="E2025">
        <f t="shared" si="62"/>
        <v>1812008</v>
      </c>
      <c r="F2025" s="25">
        <v>61.6</v>
      </c>
      <c r="G2025" s="25">
        <v>50</v>
      </c>
      <c r="H2025" s="25">
        <f t="shared" si="63"/>
        <v>0.5</v>
      </c>
      <c r="I2025" s="25">
        <v>41</v>
      </c>
      <c r="J2025" s="25" t="s">
        <v>421</v>
      </c>
      <c r="K2025" s="25">
        <v>73.2</v>
      </c>
      <c r="L2025" s="25">
        <v>83.4</v>
      </c>
      <c r="M2025" s="25" t="s">
        <v>421</v>
      </c>
      <c r="N2025" s="25">
        <v>69.900000000000006</v>
      </c>
      <c r="O2025" s="25">
        <v>40.299999999999997</v>
      </c>
      <c r="P2025" s="25">
        <v>71.099999999999994</v>
      </c>
      <c r="Q2025" s="25">
        <v>86.6</v>
      </c>
      <c r="R2025" s="25">
        <v>50</v>
      </c>
      <c r="S2025" s="25">
        <v>50</v>
      </c>
    </row>
    <row r="2026" spans="1:19" x14ac:dyDescent="0.25">
      <c r="A2026" s="25" t="s">
        <v>296</v>
      </c>
      <c r="B2026" s="25" t="str">
        <f>VLOOKUP(A2026,'Cód dos países'!$A$3:$C$199,2,FALSE)</f>
        <v>TKM</v>
      </c>
      <c r="C2026" s="25">
        <f>VLOOKUP(A2026,'Cód dos países'!$A$3:$C$199,3,FALSE)</f>
        <v>182</v>
      </c>
      <c r="D2026" s="25">
        <v>2008</v>
      </c>
      <c r="E2026">
        <f t="shared" si="62"/>
        <v>1822008</v>
      </c>
      <c r="F2026" s="25">
        <v>44.2</v>
      </c>
      <c r="G2026" s="25">
        <v>10</v>
      </c>
      <c r="H2026" s="25">
        <f t="shared" si="63"/>
        <v>0.1</v>
      </c>
      <c r="I2026" s="25">
        <v>20</v>
      </c>
      <c r="J2026" s="25" t="s">
        <v>421</v>
      </c>
      <c r="K2026" s="25">
        <v>90.9</v>
      </c>
      <c r="L2026" s="25">
        <v>93.6</v>
      </c>
      <c r="M2026" s="25" t="s">
        <v>421</v>
      </c>
      <c r="N2026" s="25">
        <v>30</v>
      </c>
      <c r="O2026" s="25">
        <v>30</v>
      </c>
      <c r="P2026" s="25">
        <v>68</v>
      </c>
      <c r="Q2026" s="25">
        <v>79.2</v>
      </c>
      <c r="R2026" s="25">
        <v>10</v>
      </c>
      <c r="S2026" s="25">
        <v>10</v>
      </c>
    </row>
    <row r="2027" spans="1:19" x14ac:dyDescent="0.25">
      <c r="A2027" s="25" t="s">
        <v>308</v>
      </c>
      <c r="B2027" s="25" t="str">
        <f>VLOOKUP(A2027,'Cód dos países'!$A$3:$C$199,2,FALSE)</f>
        <v>UGA</v>
      </c>
      <c r="C2027" s="25">
        <f>VLOOKUP(A2027,'Cód dos países'!$A$3:$C$199,3,FALSE)</f>
        <v>184</v>
      </c>
      <c r="D2027" s="25">
        <v>2008</v>
      </c>
      <c r="E2027">
        <f t="shared" si="62"/>
        <v>1842008</v>
      </c>
      <c r="F2027" s="25">
        <v>63.5</v>
      </c>
      <c r="G2027" s="25">
        <v>30</v>
      </c>
      <c r="H2027" s="25">
        <f t="shared" si="63"/>
        <v>0.3</v>
      </c>
      <c r="I2027" s="25">
        <v>28</v>
      </c>
      <c r="J2027" s="25" t="s">
        <v>421</v>
      </c>
      <c r="K2027" s="25">
        <v>80.400000000000006</v>
      </c>
      <c r="L2027" s="25">
        <v>86.9</v>
      </c>
      <c r="M2027" s="25" t="s">
        <v>421</v>
      </c>
      <c r="N2027" s="25">
        <v>58.7</v>
      </c>
      <c r="O2027" s="25">
        <v>87.9</v>
      </c>
      <c r="P2027" s="25">
        <v>78.400000000000006</v>
      </c>
      <c r="Q2027" s="25">
        <v>75.2</v>
      </c>
      <c r="R2027" s="25">
        <v>50</v>
      </c>
      <c r="S2027" s="25">
        <v>60</v>
      </c>
    </row>
    <row r="2028" spans="1:19" x14ac:dyDescent="0.25">
      <c r="A2028" s="25" t="s">
        <v>310</v>
      </c>
      <c r="B2028" s="25" t="str">
        <f>VLOOKUP(A2028,'Cód dos países'!$A$3:$C$199,2,FALSE)</f>
        <v>UKR</v>
      </c>
      <c r="C2028" s="25">
        <f>VLOOKUP(A2028,'Cód dos países'!$A$3:$C$199,3,FALSE)</f>
        <v>185</v>
      </c>
      <c r="D2028" s="25">
        <v>2008</v>
      </c>
      <c r="E2028">
        <f t="shared" si="62"/>
        <v>1852008</v>
      </c>
      <c r="F2028" s="25">
        <v>48.8</v>
      </c>
      <c r="G2028" s="25">
        <v>30</v>
      </c>
      <c r="H2028" s="25">
        <f t="shared" si="63"/>
        <v>0.3</v>
      </c>
      <c r="I2028" s="25">
        <v>27</v>
      </c>
      <c r="J2028" s="25" t="s">
        <v>421</v>
      </c>
      <c r="K2028" s="25">
        <v>77</v>
      </c>
      <c r="L2028" s="25">
        <v>39</v>
      </c>
      <c r="M2028" s="25" t="s">
        <v>421</v>
      </c>
      <c r="N2028" s="25">
        <v>40.5</v>
      </c>
      <c r="O2028" s="25">
        <v>52.4</v>
      </c>
      <c r="P2028" s="25">
        <v>68.099999999999994</v>
      </c>
      <c r="Q2028" s="25">
        <v>84</v>
      </c>
      <c r="R2028" s="25">
        <v>30</v>
      </c>
      <c r="S2028" s="25">
        <v>40</v>
      </c>
    </row>
    <row r="2029" spans="1:19" x14ac:dyDescent="0.25">
      <c r="A2029" s="25" t="s">
        <v>6</v>
      </c>
      <c r="B2029" s="25" t="str">
        <f>VLOOKUP(A2029,'Cód dos países'!$A$3:$C$199,2,FALSE)</f>
        <v>ARE</v>
      </c>
      <c r="C2029" s="25">
        <f>VLOOKUP(A2029,'Cód dos países'!$A$3:$C$199,3,FALSE)</f>
        <v>186</v>
      </c>
      <c r="D2029" s="25">
        <v>2008</v>
      </c>
      <c r="E2029">
        <f t="shared" si="62"/>
        <v>1862008</v>
      </c>
      <c r="F2029" s="25">
        <v>64.7</v>
      </c>
      <c r="G2029" s="25">
        <v>40</v>
      </c>
      <c r="H2029" s="25">
        <f t="shared" si="63"/>
        <v>0.4</v>
      </c>
      <c r="I2029" s="25">
        <v>57</v>
      </c>
      <c r="J2029" s="25" t="s">
        <v>421</v>
      </c>
      <c r="K2029" s="25">
        <v>99.9</v>
      </c>
      <c r="L2029" s="25">
        <v>86.3</v>
      </c>
      <c r="M2029" s="25" t="s">
        <v>421</v>
      </c>
      <c r="N2029" s="25">
        <v>57.4</v>
      </c>
      <c r="O2029" s="25">
        <v>76.2</v>
      </c>
      <c r="P2029" s="25">
        <v>69.8</v>
      </c>
      <c r="Q2029" s="25">
        <v>80.8</v>
      </c>
      <c r="R2029" s="25">
        <v>30</v>
      </c>
      <c r="S2029" s="25">
        <v>50</v>
      </c>
    </row>
    <row r="2030" spans="1:19" x14ac:dyDescent="0.25">
      <c r="A2030" s="25" t="s">
        <v>103</v>
      </c>
      <c r="B2030" s="25" t="str">
        <f>VLOOKUP(A2030,'Cód dos países'!$A$3:$C$199,2,FALSE)</f>
        <v>GBR</v>
      </c>
      <c r="C2030" s="25">
        <f>VLOOKUP(A2030,'Cód dos países'!$A$3:$C$199,3,FALSE)</f>
        <v>187</v>
      </c>
      <c r="D2030" s="25">
        <v>2008</v>
      </c>
      <c r="E2030">
        <f t="shared" si="62"/>
        <v>1872008</v>
      </c>
      <c r="F2030" s="25">
        <v>79</v>
      </c>
      <c r="G2030" s="25">
        <v>90</v>
      </c>
      <c r="H2030" s="25">
        <f t="shared" si="63"/>
        <v>0.9</v>
      </c>
      <c r="I2030" s="25">
        <v>84</v>
      </c>
      <c r="J2030" s="25" t="s">
        <v>421</v>
      </c>
      <c r="K2030" s="25">
        <v>61</v>
      </c>
      <c r="L2030" s="25">
        <v>40.299999999999997</v>
      </c>
      <c r="M2030" s="25" t="s">
        <v>421</v>
      </c>
      <c r="N2030" s="25">
        <v>89.8</v>
      </c>
      <c r="O2030" s="25">
        <v>78.5</v>
      </c>
      <c r="P2030" s="25">
        <v>80.400000000000006</v>
      </c>
      <c r="Q2030" s="25">
        <v>85.8</v>
      </c>
      <c r="R2030" s="25">
        <v>90</v>
      </c>
      <c r="S2030" s="25">
        <v>90</v>
      </c>
    </row>
    <row r="2031" spans="1:19" x14ac:dyDescent="0.25">
      <c r="A2031" s="25" t="s">
        <v>314</v>
      </c>
      <c r="B2031" s="25" t="str">
        <f>VLOOKUP(A2031,'Cód dos países'!$A$3:$C$199,2,FALSE)</f>
        <v>USA</v>
      </c>
      <c r="C2031" s="25">
        <f>VLOOKUP(A2031,'Cód dos países'!$A$3:$C$199,3,FALSE)</f>
        <v>188</v>
      </c>
      <c r="D2031" s="25">
        <v>2008</v>
      </c>
      <c r="E2031">
        <f t="shared" si="62"/>
        <v>1882008</v>
      </c>
      <c r="F2031" s="25">
        <v>80.7</v>
      </c>
      <c r="G2031" s="25">
        <v>90</v>
      </c>
      <c r="H2031" s="25">
        <f t="shared" si="63"/>
        <v>0.9</v>
      </c>
      <c r="I2031" s="25">
        <v>72</v>
      </c>
      <c r="J2031" s="25" t="s">
        <v>421</v>
      </c>
      <c r="K2031" s="25">
        <v>67.5</v>
      </c>
      <c r="L2031" s="25">
        <v>59.6</v>
      </c>
      <c r="M2031" s="25" t="s">
        <v>421</v>
      </c>
      <c r="N2031" s="25">
        <v>91.9</v>
      </c>
      <c r="O2031" s="25">
        <v>95.1</v>
      </c>
      <c r="P2031" s="25">
        <v>84</v>
      </c>
      <c r="Q2031" s="25">
        <v>86.8</v>
      </c>
      <c r="R2031" s="25">
        <v>80</v>
      </c>
      <c r="S2031" s="25">
        <v>80</v>
      </c>
    </row>
    <row r="2032" spans="1:19" x14ac:dyDescent="0.25">
      <c r="A2032" s="25" t="s">
        <v>312</v>
      </c>
      <c r="B2032" s="25" t="str">
        <f>VLOOKUP(A2032,'Cód dos países'!$A$3:$C$199,2,FALSE)</f>
        <v>URY</v>
      </c>
      <c r="C2032" s="25">
        <f>VLOOKUP(A2032,'Cód dos países'!$A$3:$C$199,3,FALSE)</f>
        <v>189</v>
      </c>
      <c r="D2032" s="25">
        <v>2008</v>
      </c>
      <c r="E2032">
        <f t="shared" si="62"/>
        <v>1892008</v>
      </c>
      <c r="F2032" s="25">
        <v>69.099999999999994</v>
      </c>
      <c r="G2032" s="25">
        <v>70</v>
      </c>
      <c r="H2032" s="25">
        <f t="shared" si="63"/>
        <v>0.7</v>
      </c>
      <c r="I2032" s="25">
        <v>67</v>
      </c>
      <c r="J2032" s="25" t="s">
        <v>421</v>
      </c>
      <c r="K2032" s="25">
        <v>82.2</v>
      </c>
      <c r="L2032" s="25">
        <v>76.5</v>
      </c>
      <c r="M2032" s="25" t="s">
        <v>421</v>
      </c>
      <c r="N2032" s="25">
        <v>65.599999999999994</v>
      </c>
      <c r="O2032" s="25">
        <v>73.7</v>
      </c>
      <c r="P2032" s="25">
        <v>72.8</v>
      </c>
      <c r="Q2032" s="25">
        <v>83.4</v>
      </c>
      <c r="R2032" s="25">
        <v>70</v>
      </c>
      <c r="S2032" s="25">
        <v>30</v>
      </c>
    </row>
    <row r="2033" spans="1:19" x14ac:dyDescent="0.25">
      <c r="A2033" s="25" t="s">
        <v>316</v>
      </c>
      <c r="B2033" s="25" t="str">
        <f>VLOOKUP(A2033,'Cód dos países'!$A$3:$C$199,2,FALSE)</f>
        <v>UZB</v>
      </c>
      <c r="C2033" s="25">
        <f>VLOOKUP(A2033,'Cód dos países'!$A$3:$C$199,3,FALSE)</f>
        <v>190</v>
      </c>
      <c r="D2033" s="25">
        <v>2008</v>
      </c>
      <c r="E2033">
        <f t="shared" si="62"/>
        <v>1902008</v>
      </c>
      <c r="F2033" s="25">
        <v>50.5</v>
      </c>
      <c r="G2033" s="25">
        <v>20</v>
      </c>
      <c r="H2033" s="25">
        <f t="shared" si="63"/>
        <v>0.2</v>
      </c>
      <c r="I2033" s="25">
        <v>17</v>
      </c>
      <c r="J2033" s="25" t="s">
        <v>421</v>
      </c>
      <c r="K2033" s="25">
        <v>88.3</v>
      </c>
      <c r="L2033" s="25">
        <v>68.099999999999994</v>
      </c>
      <c r="M2033" s="25" t="s">
        <v>421</v>
      </c>
      <c r="N2033" s="25">
        <v>68.400000000000006</v>
      </c>
      <c r="O2033" s="25">
        <v>64.900000000000006</v>
      </c>
      <c r="P2033" s="25">
        <v>62.6</v>
      </c>
      <c r="Q2033" s="25">
        <v>65.400000000000006</v>
      </c>
      <c r="R2033" s="25">
        <v>30</v>
      </c>
      <c r="S2033" s="25">
        <v>20</v>
      </c>
    </row>
    <row r="2034" spans="1:19" x14ac:dyDescent="0.25">
      <c r="A2034" s="25" t="s">
        <v>322</v>
      </c>
      <c r="B2034" s="25" t="str">
        <f>VLOOKUP(A2034,'Cód dos países'!$A$3:$C$199,2,FALSE)</f>
        <v>VUT</v>
      </c>
      <c r="C2034" s="25">
        <f>VLOOKUP(A2034,'Cód dos países'!$A$3:$C$199,3,FALSE)</f>
        <v>191</v>
      </c>
      <c r="D2034" s="25">
        <v>2008</v>
      </c>
      <c r="E2034">
        <f t="shared" si="62"/>
        <v>1912008</v>
      </c>
      <c r="F2034" s="25">
        <v>58.4</v>
      </c>
      <c r="G2034" s="25">
        <v>40</v>
      </c>
      <c r="H2034" s="25">
        <f t="shared" si="63"/>
        <v>0.4</v>
      </c>
      <c r="I2034" s="25">
        <v>31</v>
      </c>
      <c r="J2034" s="25" t="s">
        <v>421</v>
      </c>
      <c r="K2034" s="25">
        <v>95.3</v>
      </c>
      <c r="L2034" s="25">
        <v>84</v>
      </c>
      <c r="M2034" s="25" t="s">
        <v>421</v>
      </c>
      <c r="N2034" s="25">
        <v>69</v>
      </c>
      <c r="O2034" s="25">
        <v>52.6</v>
      </c>
      <c r="P2034" s="25">
        <v>78.7</v>
      </c>
      <c r="Q2034" s="25">
        <v>63</v>
      </c>
      <c r="R2034" s="25">
        <v>30</v>
      </c>
      <c r="S2034" s="25">
        <v>40</v>
      </c>
    </row>
    <row r="2035" spans="1:19" x14ac:dyDescent="0.25">
      <c r="A2035" s="25" t="s">
        <v>318</v>
      </c>
      <c r="B2035" s="25" t="str">
        <f>VLOOKUP(A2035,'Cód dos países'!$A$3:$C$199,2,FALSE)</f>
        <v>VEN</v>
      </c>
      <c r="C2035" s="25">
        <f>VLOOKUP(A2035,'Cód dos países'!$A$3:$C$199,3,FALSE)</f>
        <v>192</v>
      </c>
      <c r="D2035" s="25">
        <v>2008</v>
      </c>
      <c r="E2035">
        <f t="shared" si="62"/>
        <v>1922008</v>
      </c>
      <c r="F2035" s="25">
        <v>39.9</v>
      </c>
      <c r="G2035" s="25">
        <v>5</v>
      </c>
      <c r="H2035" s="25">
        <f t="shared" si="63"/>
        <v>0.05</v>
      </c>
      <c r="I2035" s="25">
        <v>20</v>
      </c>
      <c r="J2035" s="25" t="s">
        <v>421</v>
      </c>
      <c r="K2035" s="25">
        <v>70.599999999999994</v>
      </c>
      <c r="L2035" s="25">
        <v>69.3</v>
      </c>
      <c r="M2035" s="25" t="s">
        <v>421</v>
      </c>
      <c r="N2035" s="25">
        <v>50.8</v>
      </c>
      <c r="O2035" s="25">
        <v>30.1</v>
      </c>
      <c r="P2035" s="25">
        <v>53.7</v>
      </c>
      <c r="Q2035" s="25">
        <v>59.6</v>
      </c>
      <c r="R2035" s="25">
        <v>10</v>
      </c>
      <c r="S2035" s="25">
        <v>30</v>
      </c>
    </row>
    <row r="2036" spans="1:19" x14ac:dyDescent="0.25">
      <c r="A2036" s="25" t="s">
        <v>320</v>
      </c>
      <c r="B2036" s="25" t="str">
        <f>VLOOKUP(A2036,'Cód dos países'!$A$3:$C$199,2,FALSE)</f>
        <v>VNM</v>
      </c>
      <c r="C2036" s="25">
        <f>VLOOKUP(A2036,'Cód dos países'!$A$3:$C$199,3,FALSE)</f>
        <v>193</v>
      </c>
      <c r="D2036" s="25">
        <v>2008</v>
      </c>
      <c r="E2036">
        <f t="shared" si="62"/>
        <v>1932008</v>
      </c>
      <c r="F2036" s="25">
        <v>51</v>
      </c>
      <c r="G2036" s="25">
        <v>10</v>
      </c>
      <c r="H2036" s="25">
        <f t="shared" si="63"/>
        <v>0.1</v>
      </c>
      <c r="I2036" s="25">
        <v>26</v>
      </c>
      <c r="J2036" s="25" t="s">
        <v>421</v>
      </c>
      <c r="K2036" s="25">
        <v>74.3</v>
      </c>
      <c r="L2036" s="25">
        <v>77.3</v>
      </c>
      <c r="M2036" s="25" t="s">
        <v>421</v>
      </c>
      <c r="N2036" s="25">
        <v>61.7</v>
      </c>
      <c r="O2036" s="25">
        <v>70</v>
      </c>
      <c r="P2036" s="25">
        <v>67</v>
      </c>
      <c r="Q2036" s="25">
        <v>63.4</v>
      </c>
      <c r="R2036" s="25">
        <v>30</v>
      </c>
      <c r="S2036" s="25">
        <v>30</v>
      </c>
    </row>
    <row r="2037" spans="1:19" x14ac:dyDescent="0.25">
      <c r="A2037" s="25" t="s">
        <v>325</v>
      </c>
      <c r="B2037" s="25" t="str">
        <f>VLOOKUP(A2037,'Cód dos países'!$A$3:$C$199,2,FALSE)</f>
        <v>YEM</v>
      </c>
      <c r="C2037" s="25">
        <f>VLOOKUP(A2037,'Cód dos países'!$A$3:$C$199,3,FALSE)</f>
        <v>194</v>
      </c>
      <c r="D2037" s="25">
        <v>2008</v>
      </c>
      <c r="E2037">
        <f t="shared" si="62"/>
        <v>1942008</v>
      </c>
      <c r="F2037" s="25">
        <v>56.9</v>
      </c>
      <c r="G2037" s="25">
        <v>30</v>
      </c>
      <c r="H2037" s="25">
        <f t="shared" si="63"/>
        <v>0.3</v>
      </c>
      <c r="I2037" s="25">
        <v>25</v>
      </c>
      <c r="J2037" s="25" t="s">
        <v>421</v>
      </c>
      <c r="K2037" s="25">
        <v>83.2</v>
      </c>
      <c r="L2037" s="25">
        <v>57.1</v>
      </c>
      <c r="M2037" s="25" t="s">
        <v>421</v>
      </c>
      <c r="N2037" s="25">
        <v>74.900000000000006</v>
      </c>
      <c r="O2037" s="25">
        <v>75.8</v>
      </c>
      <c r="P2037" s="25">
        <v>66.5</v>
      </c>
      <c r="Q2037" s="25">
        <v>76.2</v>
      </c>
      <c r="R2037" s="25">
        <v>50</v>
      </c>
      <c r="S2037" s="25">
        <v>30</v>
      </c>
    </row>
    <row r="2038" spans="1:19" x14ac:dyDescent="0.25">
      <c r="A2038" s="25" t="s">
        <v>329</v>
      </c>
      <c r="B2038" s="25" t="str">
        <f>VLOOKUP(A2038,'Cód dos países'!$A$3:$C$199,2,FALSE)</f>
        <v>ZMB</v>
      </c>
      <c r="C2038" s="25">
        <f>VLOOKUP(A2038,'Cód dos países'!$A$3:$C$199,3,FALSE)</f>
        <v>196</v>
      </c>
      <c r="D2038" s="25">
        <v>2008</v>
      </c>
      <c r="E2038">
        <f t="shared" si="62"/>
        <v>1962008</v>
      </c>
      <c r="F2038" s="25">
        <v>56.6</v>
      </c>
      <c r="G2038" s="25">
        <v>30</v>
      </c>
      <c r="H2038" s="25">
        <f t="shared" si="63"/>
        <v>0.3</v>
      </c>
      <c r="I2038" s="25">
        <v>26</v>
      </c>
      <c r="J2038" s="25" t="s">
        <v>421</v>
      </c>
      <c r="K2038" s="25">
        <v>72.900000000000006</v>
      </c>
      <c r="L2038" s="25">
        <v>82.1</v>
      </c>
      <c r="M2038" s="25" t="s">
        <v>421</v>
      </c>
      <c r="N2038" s="25">
        <v>68.8</v>
      </c>
      <c r="O2038" s="25">
        <v>51</v>
      </c>
      <c r="P2038" s="25">
        <v>64.099999999999994</v>
      </c>
      <c r="Q2038" s="25">
        <v>71.2</v>
      </c>
      <c r="R2038" s="25">
        <v>50</v>
      </c>
      <c r="S2038" s="25">
        <v>50</v>
      </c>
    </row>
    <row r="2039" spans="1:19" x14ac:dyDescent="0.25">
      <c r="A2039" s="25" t="s">
        <v>331</v>
      </c>
      <c r="B2039" s="25" t="str">
        <f>VLOOKUP(A2039,'Cód dos países'!$A$3:$C$199,2,FALSE)</f>
        <v>ZWE</v>
      </c>
      <c r="C2039" s="25">
        <f>VLOOKUP(A2039,'Cód dos países'!$A$3:$C$199,3,FALSE)</f>
        <v>197</v>
      </c>
      <c r="D2039" s="25">
        <v>2008</v>
      </c>
      <c r="E2039">
        <f t="shared" si="62"/>
        <v>1972008</v>
      </c>
      <c r="F2039" s="25">
        <v>22.7</v>
      </c>
      <c r="G2039" s="25">
        <v>5</v>
      </c>
      <c r="H2039" s="25">
        <f t="shared" si="63"/>
        <v>0.05</v>
      </c>
      <c r="I2039" s="25">
        <v>21</v>
      </c>
      <c r="J2039" s="25" t="s">
        <v>421</v>
      </c>
      <c r="K2039" s="25">
        <v>44.1</v>
      </c>
      <c r="L2039" s="25">
        <v>4.5999999999999996</v>
      </c>
      <c r="M2039" s="25" t="s">
        <v>421</v>
      </c>
      <c r="N2039" s="25">
        <v>30.8</v>
      </c>
      <c r="O2039" s="25">
        <v>51.2</v>
      </c>
      <c r="P2039" s="25">
        <v>0</v>
      </c>
      <c r="Q2039" s="25">
        <v>50.4</v>
      </c>
      <c r="R2039" s="25">
        <v>10</v>
      </c>
      <c r="S2039" s="25">
        <v>10</v>
      </c>
    </row>
    <row r="2040" spans="1:19" x14ac:dyDescent="0.25">
      <c r="A2040" s="25" t="s">
        <v>0</v>
      </c>
      <c r="B2040" s="25" t="str">
        <f>VLOOKUP(A2040,'Cód dos países'!$A$3:$C$199,2,FALSE)</f>
        <v>AFG</v>
      </c>
      <c r="C2040" s="25">
        <f>VLOOKUP(A2040,'Cód dos países'!$A$3:$C$199,3,FALSE)</f>
        <v>1</v>
      </c>
      <c r="D2040" s="25">
        <v>2007</v>
      </c>
      <c r="E2040">
        <f t="shared" si="62"/>
        <v>12007</v>
      </c>
      <c r="F2040" s="25" t="s">
        <v>421</v>
      </c>
      <c r="H2040" s="25" t="str">
        <f t="shared" si="63"/>
        <v/>
      </c>
      <c r="I2040" s="25" t="s">
        <v>421</v>
      </c>
      <c r="J2040" s="25" t="s">
        <v>421</v>
      </c>
      <c r="K2040" s="25" t="s">
        <v>421</v>
      </c>
      <c r="L2040" s="25" t="s">
        <v>421</v>
      </c>
      <c r="M2040" s="25" t="s">
        <v>421</v>
      </c>
      <c r="N2040" s="25" t="s">
        <v>421</v>
      </c>
      <c r="O2040" s="25" t="s">
        <v>421</v>
      </c>
      <c r="P2040" s="25" t="s">
        <v>421</v>
      </c>
      <c r="Q2040" s="25" t="s">
        <v>421</v>
      </c>
      <c r="R2040" s="25" t="s">
        <v>421</v>
      </c>
      <c r="S2040" s="25" t="s">
        <v>421</v>
      </c>
    </row>
    <row r="2041" spans="1:19" x14ac:dyDescent="0.25">
      <c r="A2041" s="25" t="s">
        <v>4</v>
      </c>
      <c r="B2041" s="25" t="str">
        <f>VLOOKUP(A2041,'Cód dos países'!$A$3:$C$199,2,FALSE)</f>
        <v>ALB</v>
      </c>
      <c r="C2041" s="25">
        <f>VLOOKUP(A2041,'Cód dos países'!$A$3:$C$199,3,FALSE)</f>
        <v>2</v>
      </c>
      <c r="D2041" s="25">
        <v>2007</v>
      </c>
      <c r="E2041">
        <f t="shared" si="62"/>
        <v>22007</v>
      </c>
      <c r="F2041" s="25">
        <v>62.4</v>
      </c>
      <c r="G2041" s="25">
        <v>30</v>
      </c>
      <c r="H2041" s="25">
        <f t="shared" si="63"/>
        <v>0.3</v>
      </c>
      <c r="I2041" s="25">
        <v>26</v>
      </c>
      <c r="J2041" s="25" t="s">
        <v>421</v>
      </c>
      <c r="K2041" s="25">
        <v>90.3</v>
      </c>
      <c r="L2041" s="25">
        <v>76</v>
      </c>
      <c r="M2041" s="25" t="s">
        <v>421</v>
      </c>
      <c r="N2041" s="25">
        <v>55.6</v>
      </c>
      <c r="O2041" s="25">
        <v>49.5</v>
      </c>
      <c r="P2041" s="25">
        <v>80.400000000000006</v>
      </c>
      <c r="Q2041" s="25">
        <v>75.8</v>
      </c>
      <c r="R2041" s="25">
        <v>70</v>
      </c>
      <c r="S2041" s="25">
        <v>70</v>
      </c>
    </row>
    <row r="2042" spans="1:19" x14ac:dyDescent="0.25">
      <c r="A2042" s="25" t="s">
        <v>81</v>
      </c>
      <c r="B2042" s="25" t="str">
        <f>VLOOKUP(A2042,'Cód dos países'!$A$3:$C$199,2,FALSE)</f>
        <v>DZA</v>
      </c>
      <c r="C2042" s="25">
        <f>VLOOKUP(A2042,'Cód dos países'!$A$3:$C$199,3,FALSE)</f>
        <v>3</v>
      </c>
      <c r="D2042" s="25">
        <v>2007</v>
      </c>
      <c r="E2042">
        <f t="shared" si="62"/>
        <v>32007</v>
      </c>
      <c r="F2042" s="25">
        <v>56.2</v>
      </c>
      <c r="G2042" s="25">
        <v>30</v>
      </c>
      <c r="H2042" s="25">
        <f t="shared" si="63"/>
        <v>0.3</v>
      </c>
      <c r="I2042" s="25">
        <v>31</v>
      </c>
      <c r="J2042" s="25" t="s">
        <v>421</v>
      </c>
      <c r="K2042" s="25">
        <v>77</v>
      </c>
      <c r="L2042" s="25">
        <v>74.599999999999994</v>
      </c>
      <c r="M2042" s="25" t="s">
        <v>421</v>
      </c>
      <c r="N2042" s="25">
        <v>73.599999999999994</v>
      </c>
      <c r="O2042" s="25">
        <v>57</v>
      </c>
      <c r="P2042" s="25">
        <v>80.2</v>
      </c>
      <c r="Q2042" s="25">
        <v>68.8</v>
      </c>
      <c r="R2042" s="25">
        <v>40</v>
      </c>
      <c r="S2042" s="25">
        <v>30</v>
      </c>
    </row>
    <row r="2043" spans="1:19" x14ac:dyDescent="0.25">
      <c r="A2043" s="25" t="s">
        <v>2</v>
      </c>
      <c r="B2043" s="25" t="str">
        <f>VLOOKUP(A2043,'Cód dos países'!$A$3:$C$199,2,FALSE)</f>
        <v>AGO</v>
      </c>
      <c r="C2043" s="25">
        <f>VLOOKUP(A2043,'Cód dos países'!$A$3:$C$199,3,FALSE)</f>
        <v>5</v>
      </c>
      <c r="D2043" s="25">
        <v>2007</v>
      </c>
      <c r="E2043">
        <f t="shared" si="62"/>
        <v>52007</v>
      </c>
      <c r="F2043" s="25">
        <v>46.9</v>
      </c>
      <c r="G2043" s="25">
        <v>20</v>
      </c>
      <c r="H2043" s="25">
        <f t="shared" si="63"/>
        <v>0.2</v>
      </c>
      <c r="I2043" s="25">
        <v>22</v>
      </c>
      <c r="J2043" s="25" t="s">
        <v>421</v>
      </c>
      <c r="K2043" s="25">
        <v>85.2</v>
      </c>
      <c r="L2043" s="25">
        <v>72.8</v>
      </c>
      <c r="M2043" s="25" t="s">
        <v>421</v>
      </c>
      <c r="N2043" s="25">
        <v>36.700000000000003</v>
      </c>
      <c r="O2043" s="25">
        <v>41.5</v>
      </c>
      <c r="P2043" s="25">
        <v>57.8</v>
      </c>
      <c r="Q2043" s="25">
        <v>73</v>
      </c>
      <c r="R2043" s="25">
        <v>20</v>
      </c>
      <c r="S2043" s="25">
        <v>40</v>
      </c>
    </row>
    <row r="2044" spans="1:19" x14ac:dyDescent="0.25">
      <c r="A2044" s="25" t="s">
        <v>8</v>
      </c>
      <c r="B2044" s="25" t="str">
        <f>VLOOKUP(A2044,'Cód dos países'!$A$3:$C$199,2,FALSE)</f>
        <v>ARG</v>
      </c>
      <c r="C2044" s="25">
        <f>VLOOKUP(A2044,'Cód dos países'!$A$3:$C$199,3,FALSE)</f>
        <v>7</v>
      </c>
      <c r="D2044" s="25">
        <v>2007</v>
      </c>
      <c r="E2044">
        <f t="shared" si="62"/>
        <v>72007</v>
      </c>
      <c r="F2044" s="25">
        <v>54.2</v>
      </c>
      <c r="G2044" s="25">
        <v>30</v>
      </c>
      <c r="H2044" s="25">
        <f t="shared" si="63"/>
        <v>0.3</v>
      </c>
      <c r="I2044" s="25">
        <v>29</v>
      </c>
      <c r="J2044" s="25" t="s">
        <v>421</v>
      </c>
      <c r="K2044" s="25">
        <v>70.5</v>
      </c>
      <c r="L2044" s="25">
        <v>80.900000000000006</v>
      </c>
      <c r="M2044" s="25" t="s">
        <v>421</v>
      </c>
      <c r="N2044" s="25">
        <v>63.7</v>
      </c>
      <c r="O2044" s="25">
        <v>42.9</v>
      </c>
      <c r="P2044" s="25">
        <v>65</v>
      </c>
      <c r="Q2044" s="25">
        <v>69.599999999999994</v>
      </c>
      <c r="R2044" s="25">
        <v>50</v>
      </c>
      <c r="S2044" s="25">
        <v>40</v>
      </c>
    </row>
    <row r="2045" spans="1:19" x14ac:dyDescent="0.25">
      <c r="A2045" s="25" t="s">
        <v>10</v>
      </c>
      <c r="B2045" s="25" t="str">
        <f>VLOOKUP(A2045,'Cód dos países'!$A$3:$C$199,2,FALSE)</f>
        <v>ARM</v>
      </c>
      <c r="C2045" s="25">
        <f>VLOOKUP(A2045,'Cód dos países'!$A$3:$C$199,3,FALSE)</f>
        <v>8</v>
      </c>
      <c r="D2045" s="25">
        <v>2007</v>
      </c>
      <c r="E2045">
        <f t="shared" si="62"/>
        <v>82007</v>
      </c>
      <c r="F2045" s="25">
        <v>69.900000000000006</v>
      </c>
      <c r="G2045" s="25">
        <v>35</v>
      </c>
      <c r="H2045" s="25">
        <f t="shared" si="63"/>
        <v>0.35</v>
      </c>
      <c r="I2045" s="25">
        <v>29</v>
      </c>
      <c r="J2045" s="25" t="s">
        <v>421</v>
      </c>
      <c r="K2045" s="25">
        <v>89</v>
      </c>
      <c r="L2045" s="25">
        <v>86.4</v>
      </c>
      <c r="M2045" s="25" t="s">
        <v>421</v>
      </c>
      <c r="N2045" s="25">
        <v>81.3</v>
      </c>
      <c r="O2045" s="25">
        <v>68.2</v>
      </c>
      <c r="P2045" s="25">
        <v>84.6</v>
      </c>
      <c r="Q2045" s="25">
        <v>85</v>
      </c>
      <c r="R2045" s="25">
        <v>70</v>
      </c>
      <c r="S2045" s="25">
        <v>70</v>
      </c>
    </row>
    <row r="2046" spans="1:19" x14ac:dyDescent="0.25">
      <c r="A2046" s="25" t="s">
        <v>12</v>
      </c>
      <c r="B2046" s="25" t="str">
        <f>VLOOKUP(A2046,'Cód dos países'!$A$3:$C$199,2,FALSE)</f>
        <v>AUS</v>
      </c>
      <c r="C2046" s="25">
        <f>VLOOKUP(A2046,'Cód dos países'!$A$3:$C$199,3,FALSE)</f>
        <v>9</v>
      </c>
      <c r="D2046" s="25">
        <v>2007</v>
      </c>
      <c r="E2046">
        <f t="shared" si="62"/>
        <v>92007</v>
      </c>
      <c r="F2046" s="25">
        <v>82.2</v>
      </c>
      <c r="G2046" s="25">
        <v>90</v>
      </c>
      <c r="H2046" s="25">
        <f t="shared" si="63"/>
        <v>0.9</v>
      </c>
      <c r="I2046" s="25">
        <v>87</v>
      </c>
      <c r="J2046" s="25" t="s">
        <v>421</v>
      </c>
      <c r="K2046" s="25">
        <v>59.2</v>
      </c>
      <c r="L2046" s="25">
        <v>62.8</v>
      </c>
      <c r="M2046" s="25" t="s">
        <v>421</v>
      </c>
      <c r="N2046" s="25">
        <v>90.3</v>
      </c>
      <c r="O2046" s="25">
        <v>95.5</v>
      </c>
      <c r="P2046" s="25">
        <v>83.7</v>
      </c>
      <c r="Q2046" s="25">
        <v>83.8</v>
      </c>
      <c r="R2046" s="25">
        <v>80</v>
      </c>
      <c r="S2046" s="25">
        <v>90</v>
      </c>
    </row>
    <row r="2047" spans="1:19" x14ac:dyDescent="0.25">
      <c r="A2047" s="25" t="s">
        <v>14</v>
      </c>
      <c r="B2047" s="25" t="str">
        <f>VLOOKUP(A2047,'Cód dos países'!$A$3:$C$199,2,FALSE)</f>
        <v>AUT</v>
      </c>
      <c r="C2047" s="25">
        <f>VLOOKUP(A2047,'Cód dos países'!$A$3:$C$199,3,FALSE)</f>
        <v>10</v>
      </c>
      <c r="D2047" s="25">
        <v>2007</v>
      </c>
      <c r="E2047">
        <f t="shared" si="62"/>
        <v>102007</v>
      </c>
      <c r="F2047" s="25">
        <v>71.400000000000006</v>
      </c>
      <c r="G2047" s="25">
        <v>90</v>
      </c>
      <c r="H2047" s="25">
        <f t="shared" si="63"/>
        <v>0.9</v>
      </c>
      <c r="I2047" s="25">
        <v>86</v>
      </c>
      <c r="J2047" s="25" t="s">
        <v>421</v>
      </c>
      <c r="K2047" s="25">
        <v>51.2</v>
      </c>
      <c r="L2047" s="25">
        <v>25.3</v>
      </c>
      <c r="M2047" s="25" t="s">
        <v>421</v>
      </c>
      <c r="N2047" s="25">
        <v>80.900000000000006</v>
      </c>
      <c r="O2047" s="25">
        <v>73.2</v>
      </c>
      <c r="P2047" s="25">
        <v>81.400000000000006</v>
      </c>
      <c r="Q2047" s="25">
        <v>86</v>
      </c>
      <c r="R2047" s="25">
        <v>70</v>
      </c>
      <c r="S2047" s="25">
        <v>70</v>
      </c>
    </row>
    <row r="2048" spans="1:19" x14ac:dyDescent="0.25">
      <c r="A2048" s="25" t="s">
        <v>16</v>
      </c>
      <c r="B2048" s="25" t="str">
        <f>VLOOKUP(A2048,'Cód dos países'!$A$3:$C$199,2,FALSE)</f>
        <v>AZE</v>
      </c>
      <c r="C2048" s="25">
        <f>VLOOKUP(A2048,'Cód dos países'!$A$3:$C$199,3,FALSE)</f>
        <v>11</v>
      </c>
      <c r="D2048" s="25">
        <v>2007</v>
      </c>
      <c r="E2048">
        <f t="shared" si="62"/>
        <v>112007</v>
      </c>
      <c r="F2048" s="25">
        <v>55.3</v>
      </c>
      <c r="G2048" s="25">
        <v>30</v>
      </c>
      <c r="H2048" s="25">
        <f t="shared" si="63"/>
        <v>0.3</v>
      </c>
      <c r="I2048" s="25">
        <v>24</v>
      </c>
      <c r="J2048" s="25" t="s">
        <v>421</v>
      </c>
      <c r="K2048" s="25">
        <v>80.400000000000006</v>
      </c>
      <c r="L2048" s="25">
        <v>82.9</v>
      </c>
      <c r="M2048" s="25" t="s">
        <v>421</v>
      </c>
      <c r="N2048" s="25">
        <v>62.6</v>
      </c>
      <c r="O2048" s="25">
        <v>58.7</v>
      </c>
      <c r="P2048" s="25">
        <v>76.5</v>
      </c>
      <c r="Q2048" s="25">
        <v>78.400000000000006</v>
      </c>
      <c r="R2048" s="25">
        <v>30</v>
      </c>
      <c r="S2048" s="25">
        <v>30</v>
      </c>
    </row>
    <row r="2049" spans="1:19" x14ac:dyDescent="0.25">
      <c r="A2049" s="25" t="s">
        <v>30</v>
      </c>
      <c r="B2049" s="25" t="str">
        <f>VLOOKUP(A2049,'Cód dos países'!$A$3:$C$199,2,FALSE)</f>
        <v>BHR</v>
      </c>
      <c r="C2049" s="25">
        <f>VLOOKUP(A2049,'Cód dos países'!$A$3:$C$199,3,FALSE)</f>
        <v>13</v>
      </c>
      <c r="D2049" s="25">
        <v>2007</v>
      </c>
      <c r="E2049">
        <f t="shared" si="62"/>
        <v>132007</v>
      </c>
      <c r="F2049" s="25">
        <v>72.2</v>
      </c>
      <c r="G2049" s="25">
        <v>60</v>
      </c>
      <c r="H2049" s="25">
        <f t="shared" si="63"/>
        <v>0.6</v>
      </c>
      <c r="I2049" s="25">
        <v>57</v>
      </c>
      <c r="J2049" s="25" t="s">
        <v>421</v>
      </c>
      <c r="K2049" s="25">
        <v>99.7</v>
      </c>
      <c r="L2049" s="25">
        <v>80.3</v>
      </c>
      <c r="M2049" s="25" t="s">
        <v>421</v>
      </c>
      <c r="N2049" s="25">
        <v>80</v>
      </c>
      <c r="O2049" s="25">
        <v>40</v>
      </c>
      <c r="P2049" s="25">
        <v>74.3</v>
      </c>
      <c r="Q2049" s="25">
        <v>80.8</v>
      </c>
      <c r="R2049" s="25">
        <v>60</v>
      </c>
      <c r="S2049" s="25">
        <v>90</v>
      </c>
    </row>
    <row r="2050" spans="1:19" x14ac:dyDescent="0.25">
      <c r="A2050" s="25" t="s">
        <v>26</v>
      </c>
      <c r="B2050" s="25" t="str">
        <f>VLOOKUP(A2050,'Cód dos países'!$A$3:$C$199,2,FALSE)</f>
        <v>BGD</v>
      </c>
      <c r="C2050" s="25">
        <f>VLOOKUP(A2050,'Cód dos países'!$A$3:$C$199,3,FALSE)</f>
        <v>14</v>
      </c>
      <c r="D2050" s="25">
        <v>2007</v>
      </c>
      <c r="E2050">
        <f t="shared" si="62"/>
        <v>142007</v>
      </c>
      <c r="F2050" s="25">
        <v>44.2</v>
      </c>
      <c r="G2050" s="25">
        <v>25</v>
      </c>
      <c r="H2050" s="25">
        <f t="shared" si="63"/>
        <v>0.25</v>
      </c>
      <c r="I2050" s="25">
        <v>20</v>
      </c>
      <c r="J2050" s="25" t="s">
        <v>421</v>
      </c>
      <c r="K2050" s="25">
        <v>84</v>
      </c>
      <c r="L2050" s="25">
        <v>93.2</v>
      </c>
      <c r="M2050" s="25" t="s">
        <v>421</v>
      </c>
      <c r="N2050" s="25">
        <v>56.5</v>
      </c>
      <c r="O2050" s="25">
        <v>54.5</v>
      </c>
      <c r="P2050" s="25">
        <v>68.900000000000006</v>
      </c>
      <c r="Q2050" s="25">
        <v>0</v>
      </c>
      <c r="R2050" s="25">
        <v>20</v>
      </c>
      <c r="S2050" s="25">
        <v>20</v>
      </c>
    </row>
    <row r="2051" spans="1:19" x14ac:dyDescent="0.25">
      <c r="A2051" s="25" t="s">
        <v>39</v>
      </c>
      <c r="B2051" s="25" t="str">
        <f>VLOOKUP(A2051,'Cód dos países'!$A$3:$C$199,2,FALSE)</f>
        <v>BRB</v>
      </c>
      <c r="C2051" s="25">
        <f>VLOOKUP(A2051,'Cód dos países'!$A$3:$C$199,3,FALSE)</f>
        <v>15</v>
      </c>
      <c r="D2051" s="25">
        <v>2007</v>
      </c>
      <c r="E2051">
        <f t="shared" si="62"/>
        <v>152007</v>
      </c>
      <c r="F2051" s="25">
        <v>71.3</v>
      </c>
      <c r="G2051" s="25">
        <v>90</v>
      </c>
      <c r="H2051" s="25">
        <f t="shared" si="63"/>
        <v>0.9</v>
      </c>
      <c r="I2051" s="25">
        <v>67</v>
      </c>
      <c r="J2051" s="25" t="s">
        <v>421</v>
      </c>
      <c r="K2051" s="25">
        <v>71.3</v>
      </c>
      <c r="L2051" s="25">
        <v>62.2</v>
      </c>
      <c r="M2051" s="25" t="s">
        <v>421</v>
      </c>
      <c r="N2051" s="25">
        <v>90</v>
      </c>
      <c r="O2051" s="25">
        <v>80</v>
      </c>
      <c r="P2051" s="25">
        <v>74</v>
      </c>
      <c r="Q2051" s="25">
        <v>58.8</v>
      </c>
      <c r="R2051" s="25">
        <v>60</v>
      </c>
      <c r="S2051" s="25">
        <v>60</v>
      </c>
    </row>
    <row r="2052" spans="1:19" x14ac:dyDescent="0.25">
      <c r="A2052" s="25" t="s">
        <v>33</v>
      </c>
      <c r="B2052" s="25" t="str">
        <f>VLOOKUP(A2052,'Cód dos países'!$A$3:$C$199,2,FALSE)</f>
        <v>BLR</v>
      </c>
      <c r="C2052" s="25">
        <f>VLOOKUP(A2052,'Cód dos países'!$A$3:$C$199,3,FALSE)</f>
        <v>16</v>
      </c>
      <c r="D2052" s="25">
        <v>2007</v>
      </c>
      <c r="E2052">
        <f t="shared" si="62"/>
        <v>162007</v>
      </c>
      <c r="F2052" s="25">
        <v>45.3</v>
      </c>
      <c r="G2052" s="25">
        <v>20</v>
      </c>
      <c r="H2052" s="25">
        <f t="shared" si="63"/>
        <v>0.2</v>
      </c>
      <c r="I2052" s="25">
        <v>21</v>
      </c>
      <c r="J2052" s="25" t="s">
        <v>421</v>
      </c>
      <c r="K2052" s="25">
        <v>81</v>
      </c>
      <c r="L2052" s="25">
        <v>55.5</v>
      </c>
      <c r="M2052" s="25" t="s">
        <v>421</v>
      </c>
      <c r="N2052" s="25">
        <v>58.8</v>
      </c>
      <c r="O2052" s="25">
        <v>68.599999999999994</v>
      </c>
      <c r="P2052" s="25">
        <v>66.2</v>
      </c>
      <c r="Q2052" s="25">
        <v>52.2</v>
      </c>
      <c r="R2052" s="25">
        <v>20</v>
      </c>
      <c r="S2052" s="25">
        <v>10</v>
      </c>
    </row>
    <row r="2053" spans="1:19" x14ac:dyDescent="0.25">
      <c r="A2053" s="25" t="s">
        <v>20</v>
      </c>
      <c r="B2053" s="25" t="str">
        <f>VLOOKUP(A2053,'Cód dos países'!$A$3:$C$199,2,FALSE)</f>
        <v>BEL</v>
      </c>
      <c r="C2053" s="25">
        <f>VLOOKUP(A2053,'Cód dos países'!$A$3:$C$199,3,FALSE)</f>
        <v>17</v>
      </c>
      <c r="D2053" s="25">
        <v>2007</v>
      </c>
      <c r="E2053">
        <f t="shared" ref="E2053:E2116" si="64">C2053*10000+D2053</f>
        <v>172007</v>
      </c>
      <c r="F2053" s="25">
        <v>71.7</v>
      </c>
      <c r="G2053" s="25">
        <v>80</v>
      </c>
      <c r="H2053" s="25">
        <f t="shared" ref="H2053:H2116" si="65">IF(G2053="","",(G2053/100))</f>
        <v>0.8</v>
      </c>
      <c r="I2053" s="25">
        <v>73</v>
      </c>
      <c r="J2053" s="25" t="s">
        <v>421</v>
      </c>
      <c r="K2053" s="25">
        <v>43.9</v>
      </c>
      <c r="L2053" s="25">
        <v>17.899999999999999</v>
      </c>
      <c r="M2053" s="25" t="s">
        <v>421</v>
      </c>
      <c r="N2053" s="25">
        <v>93.7</v>
      </c>
      <c r="O2053" s="25">
        <v>71.599999999999994</v>
      </c>
      <c r="P2053" s="25">
        <v>80.400000000000006</v>
      </c>
      <c r="Q2053" s="25">
        <v>86</v>
      </c>
      <c r="R2053" s="25">
        <v>90</v>
      </c>
      <c r="S2053" s="25">
        <v>80</v>
      </c>
    </row>
    <row r="2054" spans="1:19" x14ac:dyDescent="0.25">
      <c r="A2054" s="25" t="s">
        <v>349</v>
      </c>
      <c r="B2054" s="25" t="str">
        <f>VLOOKUP(A2054,'Cód dos países'!$A$3:$C$199,2,FALSE)</f>
        <v>BLZ</v>
      </c>
      <c r="C2054" s="25">
        <f>VLOOKUP(A2054,'Cód dos países'!$A$3:$C$199,3,FALSE)</f>
        <v>18</v>
      </c>
      <c r="D2054" s="25">
        <v>2007</v>
      </c>
      <c r="E2054">
        <f t="shared" si="64"/>
        <v>182007</v>
      </c>
      <c r="F2054" s="25">
        <v>63</v>
      </c>
      <c r="G2054" s="25">
        <v>50</v>
      </c>
      <c r="H2054" s="25">
        <f t="shared" si="65"/>
        <v>0.5</v>
      </c>
      <c r="I2054" s="25">
        <v>35</v>
      </c>
      <c r="J2054" s="25" t="s">
        <v>421</v>
      </c>
      <c r="K2054" s="25">
        <v>69.3</v>
      </c>
      <c r="L2054" s="25">
        <v>74.8</v>
      </c>
      <c r="M2054" s="25" t="s">
        <v>421</v>
      </c>
      <c r="N2054" s="25">
        <v>76.5</v>
      </c>
      <c r="O2054" s="25">
        <v>82.5</v>
      </c>
      <c r="P2054" s="25">
        <v>77.3</v>
      </c>
      <c r="Q2054" s="25">
        <v>64.599999999999994</v>
      </c>
      <c r="R2054" s="25">
        <v>50</v>
      </c>
      <c r="S2054" s="25">
        <v>50</v>
      </c>
    </row>
    <row r="2055" spans="1:19" x14ac:dyDescent="0.25">
      <c r="A2055" s="25" t="s">
        <v>22</v>
      </c>
      <c r="B2055" s="25" t="str">
        <f>VLOOKUP(A2055,'Cód dos países'!$A$3:$C$199,2,FALSE)</f>
        <v>BEN</v>
      </c>
      <c r="C2055" s="25">
        <f>VLOOKUP(A2055,'Cód dos países'!$A$3:$C$199,3,FALSE)</f>
        <v>19</v>
      </c>
      <c r="D2055" s="25">
        <v>2007</v>
      </c>
      <c r="E2055">
        <f t="shared" si="64"/>
        <v>192007</v>
      </c>
      <c r="F2055" s="25">
        <v>55.2</v>
      </c>
      <c r="G2055" s="25">
        <v>30</v>
      </c>
      <c r="H2055" s="25">
        <f t="shared" si="65"/>
        <v>0.3</v>
      </c>
      <c r="I2055" s="25">
        <v>25</v>
      </c>
      <c r="J2055" s="25" t="s">
        <v>421</v>
      </c>
      <c r="K2055" s="25">
        <v>67.5</v>
      </c>
      <c r="L2055" s="25">
        <v>86.4</v>
      </c>
      <c r="M2055" s="25" t="s">
        <v>421</v>
      </c>
      <c r="N2055" s="25">
        <v>48.1</v>
      </c>
      <c r="O2055" s="25">
        <v>52.7</v>
      </c>
      <c r="P2055" s="25">
        <v>77.5</v>
      </c>
      <c r="Q2055" s="25">
        <v>65.2</v>
      </c>
      <c r="R2055" s="25">
        <v>40</v>
      </c>
      <c r="S2055" s="25">
        <v>60</v>
      </c>
    </row>
    <row r="2056" spans="1:19" x14ac:dyDescent="0.25">
      <c r="A2056" s="25" t="s">
        <v>41</v>
      </c>
      <c r="B2056" s="25" t="str">
        <f>VLOOKUP(A2056,'Cód dos países'!$A$3:$C$199,2,FALSE)</f>
        <v>BTN</v>
      </c>
      <c r="C2056" s="25">
        <f>VLOOKUP(A2056,'Cód dos países'!$A$3:$C$199,3,FALSE)</f>
        <v>20</v>
      </c>
      <c r="D2056" s="25">
        <v>2007</v>
      </c>
      <c r="E2056">
        <f t="shared" si="64"/>
        <v>202007</v>
      </c>
      <c r="F2056" s="25" t="s">
        <v>421</v>
      </c>
      <c r="H2056" s="25" t="str">
        <f t="shared" si="65"/>
        <v/>
      </c>
      <c r="I2056" s="25" t="s">
        <v>421</v>
      </c>
      <c r="J2056" s="25" t="s">
        <v>421</v>
      </c>
      <c r="K2056" s="25" t="s">
        <v>421</v>
      </c>
      <c r="L2056" s="25" t="s">
        <v>421</v>
      </c>
      <c r="M2056" s="25" t="s">
        <v>421</v>
      </c>
      <c r="N2056" s="25" t="s">
        <v>421</v>
      </c>
      <c r="O2056" s="25" t="s">
        <v>421</v>
      </c>
      <c r="P2056" s="25" t="s">
        <v>421</v>
      </c>
      <c r="Q2056" s="25" t="s">
        <v>421</v>
      </c>
      <c r="R2056" s="25" t="s">
        <v>421</v>
      </c>
      <c r="S2056" s="25" t="s">
        <v>421</v>
      </c>
    </row>
    <row r="2057" spans="1:19" x14ac:dyDescent="0.25">
      <c r="A2057" s="25" t="s">
        <v>35</v>
      </c>
      <c r="B2057" s="25" t="str">
        <f>VLOOKUP(A2057,'Cód dos países'!$A$3:$C$199,2,FALSE)</f>
        <v>BOL</v>
      </c>
      <c r="C2057" s="25">
        <f>VLOOKUP(A2057,'Cód dos países'!$A$3:$C$199,3,FALSE)</f>
        <v>21</v>
      </c>
      <c r="D2057" s="25">
        <v>2007</v>
      </c>
      <c r="E2057">
        <f t="shared" si="64"/>
        <v>212007</v>
      </c>
      <c r="F2057" s="25">
        <v>53.1</v>
      </c>
      <c r="G2057" s="25">
        <v>25</v>
      </c>
      <c r="H2057" s="25">
        <f t="shared" si="65"/>
        <v>0.25</v>
      </c>
      <c r="I2057" s="25">
        <v>27</v>
      </c>
      <c r="J2057" s="25" t="s">
        <v>421</v>
      </c>
      <c r="K2057" s="25">
        <v>87.8</v>
      </c>
      <c r="L2057" s="25">
        <v>68.099999999999994</v>
      </c>
      <c r="M2057" s="25" t="s">
        <v>421</v>
      </c>
      <c r="N2057" s="25">
        <v>59</v>
      </c>
      <c r="O2057" s="25">
        <v>28.8</v>
      </c>
      <c r="P2057" s="25">
        <v>76.5</v>
      </c>
      <c r="Q2057" s="25">
        <v>79</v>
      </c>
      <c r="R2057" s="25">
        <v>20</v>
      </c>
      <c r="S2057" s="25">
        <v>60</v>
      </c>
    </row>
    <row r="2058" spans="1:19" x14ac:dyDescent="0.25">
      <c r="A2058" s="25" t="s">
        <v>333</v>
      </c>
      <c r="B2058" s="25" t="str">
        <f>VLOOKUP(A2058,'Cód dos países'!$A$3:$C$199,2,FALSE)</f>
        <v>BIH</v>
      </c>
      <c r="C2058" s="25">
        <f>VLOOKUP(A2058,'Cód dos países'!$A$3:$C$199,3,FALSE)</f>
        <v>22</v>
      </c>
      <c r="D2058" s="25">
        <v>2007</v>
      </c>
      <c r="E2058">
        <f t="shared" si="64"/>
        <v>222007</v>
      </c>
      <c r="F2058" s="25">
        <v>53.9</v>
      </c>
      <c r="G2058" s="25">
        <v>10</v>
      </c>
      <c r="H2058" s="25">
        <f t="shared" si="65"/>
        <v>0.1</v>
      </c>
      <c r="I2058" s="25">
        <v>29</v>
      </c>
      <c r="J2058" s="25" t="s">
        <v>421</v>
      </c>
      <c r="K2058" s="25">
        <v>73.7</v>
      </c>
      <c r="L2058" s="25">
        <v>48.3</v>
      </c>
      <c r="M2058" s="25" t="s">
        <v>421</v>
      </c>
      <c r="N2058" s="25">
        <v>57.2</v>
      </c>
      <c r="O2058" s="25">
        <v>54.2</v>
      </c>
      <c r="P2058" s="25">
        <v>76.599999999999994</v>
      </c>
      <c r="Q2058" s="25">
        <v>79.8</v>
      </c>
      <c r="R2058" s="25">
        <v>50</v>
      </c>
      <c r="S2058" s="25">
        <v>60</v>
      </c>
    </row>
    <row r="2059" spans="1:19" x14ac:dyDescent="0.25">
      <c r="A2059" s="25" t="s">
        <v>43</v>
      </c>
      <c r="B2059" s="25" t="str">
        <f>VLOOKUP(A2059,'Cód dos países'!$A$3:$C$199,2,FALSE)</f>
        <v>BWA</v>
      </c>
      <c r="C2059" s="25">
        <f>VLOOKUP(A2059,'Cód dos países'!$A$3:$C$199,3,FALSE)</f>
        <v>23</v>
      </c>
      <c r="D2059" s="25">
        <v>2007</v>
      </c>
      <c r="E2059">
        <f t="shared" si="64"/>
        <v>232007</v>
      </c>
      <c r="F2059" s="25">
        <v>68.2</v>
      </c>
      <c r="G2059" s="25">
        <v>70</v>
      </c>
      <c r="H2059" s="25">
        <f t="shared" si="65"/>
        <v>0.7</v>
      </c>
      <c r="I2059" s="25">
        <v>56</v>
      </c>
      <c r="J2059" s="25" t="s">
        <v>421</v>
      </c>
      <c r="K2059" s="25">
        <v>76.400000000000006</v>
      </c>
      <c r="L2059" s="25">
        <v>61.8</v>
      </c>
      <c r="M2059" s="25" t="s">
        <v>421</v>
      </c>
      <c r="N2059" s="25">
        <v>69.099999999999994</v>
      </c>
      <c r="O2059" s="25">
        <v>71.099999999999994</v>
      </c>
      <c r="P2059" s="25">
        <v>69.7</v>
      </c>
      <c r="Q2059" s="25">
        <v>67.599999999999994</v>
      </c>
      <c r="R2059" s="25">
        <v>70</v>
      </c>
      <c r="S2059" s="25">
        <v>70</v>
      </c>
    </row>
    <row r="2060" spans="1:19" x14ac:dyDescent="0.25">
      <c r="A2060" s="25" t="s">
        <v>37</v>
      </c>
      <c r="B2060" s="25" t="str">
        <f>VLOOKUP(A2060,'Cód dos países'!$A$3:$C$199,2,FALSE)</f>
        <v>BRA</v>
      </c>
      <c r="C2060" s="25">
        <f>VLOOKUP(A2060,'Cód dos países'!$A$3:$C$199,3,FALSE)</f>
        <v>24</v>
      </c>
      <c r="D2060" s="25">
        <v>2007</v>
      </c>
      <c r="E2060">
        <f t="shared" si="64"/>
        <v>242007</v>
      </c>
      <c r="F2060" s="25">
        <v>56.2</v>
      </c>
      <c r="G2060" s="25">
        <v>50</v>
      </c>
      <c r="H2060" s="25">
        <f t="shared" si="65"/>
        <v>0.5</v>
      </c>
      <c r="I2060" s="25">
        <v>33</v>
      </c>
      <c r="J2060" s="25" t="s">
        <v>421</v>
      </c>
      <c r="K2060" s="25">
        <v>68.599999999999994</v>
      </c>
      <c r="L2060" s="25">
        <v>55.5</v>
      </c>
      <c r="M2060" s="25" t="s">
        <v>421</v>
      </c>
      <c r="N2060" s="25">
        <v>54</v>
      </c>
      <c r="O2060" s="25">
        <v>63.9</v>
      </c>
      <c r="P2060" s="25">
        <v>75.7</v>
      </c>
      <c r="Q2060" s="25">
        <v>70.8</v>
      </c>
      <c r="R2060" s="25">
        <v>50</v>
      </c>
      <c r="S2060" s="25">
        <v>40</v>
      </c>
    </row>
    <row r="2061" spans="1:19" x14ac:dyDescent="0.25">
      <c r="A2061" s="25" t="s">
        <v>28</v>
      </c>
      <c r="B2061" s="25" t="str">
        <f>VLOOKUP(A2061,'Cód dos países'!$A$3:$C$199,2,FALSE)</f>
        <v>BGR</v>
      </c>
      <c r="C2061" s="25">
        <f>VLOOKUP(A2061,'Cód dos países'!$A$3:$C$199,3,FALSE)</f>
        <v>26</v>
      </c>
      <c r="D2061" s="25">
        <v>2007</v>
      </c>
      <c r="E2061">
        <f t="shared" si="64"/>
        <v>262007</v>
      </c>
      <c r="F2061" s="25">
        <v>63.7</v>
      </c>
      <c r="G2061" s="25">
        <v>30</v>
      </c>
      <c r="H2061" s="25">
        <f t="shared" si="65"/>
        <v>0.3</v>
      </c>
      <c r="I2061" s="25">
        <v>40</v>
      </c>
      <c r="J2061" s="25" t="s">
        <v>421</v>
      </c>
      <c r="K2061" s="25">
        <v>82.7</v>
      </c>
      <c r="L2061" s="25">
        <v>56</v>
      </c>
      <c r="M2061" s="25" t="s">
        <v>421</v>
      </c>
      <c r="N2061" s="25">
        <v>68.400000000000006</v>
      </c>
      <c r="O2061" s="25">
        <v>80.599999999999994</v>
      </c>
      <c r="P2061" s="25">
        <v>73.7</v>
      </c>
      <c r="Q2061" s="25">
        <v>86</v>
      </c>
      <c r="R2061" s="25">
        <v>60</v>
      </c>
      <c r="S2061" s="25">
        <v>60</v>
      </c>
    </row>
    <row r="2062" spans="1:19" x14ac:dyDescent="0.25">
      <c r="A2062" s="25" t="s">
        <v>24</v>
      </c>
      <c r="B2062" s="25" t="str">
        <f>VLOOKUP(A2062,'Cód dos países'!$A$3:$C$199,2,FALSE)</f>
        <v>BFA</v>
      </c>
      <c r="C2062" s="25">
        <f>VLOOKUP(A2062,'Cód dos países'!$A$3:$C$199,3,FALSE)</f>
        <v>27</v>
      </c>
      <c r="D2062" s="25">
        <v>2007</v>
      </c>
      <c r="E2062">
        <f t="shared" si="64"/>
        <v>272007</v>
      </c>
      <c r="F2062" s="25">
        <v>55.7</v>
      </c>
      <c r="G2062" s="25">
        <v>30</v>
      </c>
      <c r="H2062" s="25">
        <f t="shared" si="65"/>
        <v>0.3</v>
      </c>
      <c r="I2062" s="25">
        <v>32</v>
      </c>
      <c r="J2062" s="25" t="s">
        <v>421</v>
      </c>
      <c r="K2062" s="25">
        <v>77.5</v>
      </c>
      <c r="L2062" s="25">
        <v>85.9</v>
      </c>
      <c r="M2062" s="25" t="s">
        <v>421</v>
      </c>
      <c r="N2062" s="25">
        <v>50.7</v>
      </c>
      <c r="O2062" s="25">
        <v>45.8</v>
      </c>
      <c r="P2062" s="25">
        <v>78.8</v>
      </c>
      <c r="Q2062" s="25">
        <v>66.599999999999994</v>
      </c>
      <c r="R2062" s="25">
        <v>40</v>
      </c>
      <c r="S2062" s="25">
        <v>50</v>
      </c>
    </row>
    <row r="2063" spans="1:19" x14ac:dyDescent="0.25">
      <c r="A2063" s="25" t="s">
        <v>338</v>
      </c>
      <c r="B2063" s="25" t="str">
        <f>VLOOKUP(A2063,'Cód dos países'!$A$3:$C$199,2,FALSE)</f>
        <v>MMR</v>
      </c>
      <c r="C2063" s="25">
        <f>VLOOKUP(A2063,'Cód dos países'!$A$3:$C$199,3,FALSE)</f>
        <v>123</v>
      </c>
      <c r="D2063" s="25">
        <v>2007</v>
      </c>
      <c r="E2063">
        <f t="shared" si="64"/>
        <v>1232007</v>
      </c>
      <c r="F2063" s="25">
        <v>39.5</v>
      </c>
      <c r="G2063" s="25">
        <v>10</v>
      </c>
      <c r="H2063" s="25">
        <f t="shared" si="65"/>
        <v>0.1</v>
      </c>
      <c r="I2063" s="25">
        <v>19</v>
      </c>
      <c r="J2063" s="25" t="s">
        <v>421</v>
      </c>
      <c r="K2063" s="25">
        <v>81.7</v>
      </c>
      <c r="L2063" s="25">
        <v>97</v>
      </c>
      <c r="M2063" s="25" t="s">
        <v>421</v>
      </c>
      <c r="N2063" s="25">
        <v>20</v>
      </c>
      <c r="O2063" s="25">
        <v>20</v>
      </c>
      <c r="P2063" s="25">
        <v>56.5</v>
      </c>
      <c r="Q2063" s="25">
        <v>71</v>
      </c>
      <c r="R2063" s="25">
        <v>10</v>
      </c>
      <c r="S2063" s="25">
        <v>10</v>
      </c>
    </row>
    <row r="2064" spans="1:19" x14ac:dyDescent="0.25">
      <c r="A2064" s="25" t="s">
        <v>18</v>
      </c>
      <c r="B2064" s="25" t="str">
        <f>VLOOKUP(A2064,'Cód dos países'!$A$3:$C$199,2,FALSE)</f>
        <v>BDI</v>
      </c>
      <c r="C2064" s="25">
        <f>VLOOKUP(A2064,'Cód dos países'!$A$3:$C$199,3,FALSE)</f>
        <v>28</v>
      </c>
      <c r="D2064" s="25">
        <v>2007</v>
      </c>
      <c r="E2064">
        <f t="shared" si="64"/>
        <v>282007</v>
      </c>
      <c r="F2064" s="25">
        <v>46.2</v>
      </c>
      <c r="G2064" s="25">
        <v>30</v>
      </c>
      <c r="H2064" s="25">
        <f t="shared" si="65"/>
        <v>0.3</v>
      </c>
      <c r="I2064" s="25">
        <v>24</v>
      </c>
      <c r="J2064" s="25" t="s">
        <v>421</v>
      </c>
      <c r="K2064" s="25">
        <v>72.099999999999994</v>
      </c>
      <c r="L2064" s="25">
        <v>59.4</v>
      </c>
      <c r="M2064" s="25" t="s">
        <v>421</v>
      </c>
      <c r="N2064" s="25">
        <v>35.5</v>
      </c>
      <c r="O2064" s="25">
        <v>56</v>
      </c>
      <c r="P2064" s="25">
        <v>74.7</v>
      </c>
      <c r="Q2064" s="25">
        <v>50.2</v>
      </c>
      <c r="R2064" s="25">
        <v>30</v>
      </c>
      <c r="S2064" s="25">
        <v>30</v>
      </c>
    </row>
    <row r="2065" spans="1:19" x14ac:dyDescent="0.25">
      <c r="A2065" s="25" t="s">
        <v>419</v>
      </c>
      <c r="B2065" s="25" t="e">
        <f>VLOOKUP(A2065,'Cód dos países'!$A$3:$C$199,2,FALSE)</f>
        <v>#N/A</v>
      </c>
      <c r="C2065" s="25" t="e">
        <f>VLOOKUP(A2065,'Cód dos países'!$A$3:$C$199,3,FALSE)</f>
        <v>#N/A</v>
      </c>
      <c r="D2065" s="25">
        <v>2007</v>
      </c>
      <c r="E2065" t="e">
        <f t="shared" si="64"/>
        <v>#N/A</v>
      </c>
      <c r="F2065" s="25">
        <v>57.9</v>
      </c>
      <c r="G2065" s="25">
        <v>70</v>
      </c>
      <c r="H2065" s="25">
        <f t="shared" si="65"/>
        <v>0.7</v>
      </c>
      <c r="I2065" s="25">
        <v>40</v>
      </c>
      <c r="J2065" s="25" t="s">
        <v>421</v>
      </c>
      <c r="K2065" s="25">
        <v>66.2</v>
      </c>
      <c r="L2065" s="25">
        <v>60.5</v>
      </c>
      <c r="M2065" s="25" t="s">
        <v>421</v>
      </c>
      <c r="N2065" s="25">
        <v>55.3</v>
      </c>
      <c r="O2065" s="25">
        <v>56.7</v>
      </c>
      <c r="P2065" s="25">
        <v>78.7</v>
      </c>
      <c r="Q2065" s="25">
        <v>41.2</v>
      </c>
      <c r="R2065" s="25">
        <v>60</v>
      </c>
      <c r="S2065" s="25">
        <v>50</v>
      </c>
    </row>
    <row r="2066" spans="1:19" x14ac:dyDescent="0.25">
      <c r="A2066" s="25" t="s">
        <v>160</v>
      </c>
      <c r="B2066" s="25" t="str">
        <f>VLOOKUP(A2066,'Cód dos países'!$A$3:$C$199,2,FALSE)</f>
        <v>KHM</v>
      </c>
      <c r="C2066" s="25">
        <f>VLOOKUP(A2066,'Cód dos países'!$A$3:$C$199,3,FALSE)</f>
        <v>29</v>
      </c>
      <c r="D2066" s="25">
        <v>2007</v>
      </c>
      <c r="E2066">
        <f t="shared" si="64"/>
        <v>292007</v>
      </c>
      <c r="F2066" s="25">
        <v>55.9</v>
      </c>
      <c r="G2066" s="25">
        <v>30</v>
      </c>
      <c r="H2066" s="25">
        <f t="shared" si="65"/>
        <v>0.3</v>
      </c>
      <c r="I2066" s="25">
        <v>21</v>
      </c>
      <c r="J2066" s="25" t="s">
        <v>421</v>
      </c>
      <c r="K2066" s="25">
        <v>91.4</v>
      </c>
      <c r="L2066" s="25">
        <v>94.2</v>
      </c>
      <c r="M2066" s="25" t="s">
        <v>421</v>
      </c>
      <c r="N2066" s="25">
        <v>43</v>
      </c>
      <c r="O2066" s="25">
        <v>46.3</v>
      </c>
      <c r="P2066" s="25">
        <v>80.900000000000006</v>
      </c>
      <c r="Q2066" s="25">
        <v>52.2</v>
      </c>
      <c r="R2066" s="25">
        <v>50</v>
      </c>
      <c r="S2066" s="25">
        <v>50</v>
      </c>
    </row>
    <row r="2067" spans="1:19" x14ac:dyDescent="0.25">
      <c r="A2067" s="25" t="s">
        <v>56</v>
      </c>
      <c r="B2067" s="25" t="str">
        <f>VLOOKUP(A2067,'Cód dos países'!$A$3:$C$199,2,FALSE)</f>
        <v>CMR</v>
      </c>
      <c r="C2067" s="25">
        <f>VLOOKUP(A2067,'Cód dos países'!$A$3:$C$199,3,FALSE)</f>
        <v>30</v>
      </c>
      <c r="D2067" s="25">
        <v>2007</v>
      </c>
      <c r="E2067">
        <f t="shared" si="64"/>
        <v>302007</v>
      </c>
      <c r="F2067" s="25">
        <v>54.3</v>
      </c>
      <c r="G2067" s="25">
        <v>30</v>
      </c>
      <c r="H2067" s="25">
        <f t="shared" si="65"/>
        <v>0.3</v>
      </c>
      <c r="I2067" s="25">
        <v>23</v>
      </c>
      <c r="J2067" s="25" t="s">
        <v>421</v>
      </c>
      <c r="K2067" s="25">
        <v>71.8</v>
      </c>
      <c r="L2067" s="25">
        <v>93.6</v>
      </c>
      <c r="M2067" s="25" t="s">
        <v>421</v>
      </c>
      <c r="N2067" s="25">
        <v>40.299999999999997</v>
      </c>
      <c r="O2067" s="25">
        <v>55</v>
      </c>
      <c r="P2067" s="25">
        <v>72.3</v>
      </c>
      <c r="Q2067" s="25">
        <v>57</v>
      </c>
      <c r="R2067" s="25">
        <v>50</v>
      </c>
      <c r="S2067" s="25">
        <v>50</v>
      </c>
    </row>
    <row r="2068" spans="1:19" x14ac:dyDescent="0.25">
      <c r="A2068" s="25" t="s">
        <v>47</v>
      </c>
      <c r="B2068" s="25" t="str">
        <f>VLOOKUP(A2068,'Cód dos países'!$A$3:$C$199,2,FALSE)</f>
        <v>CAN</v>
      </c>
      <c r="C2068" s="25">
        <f>VLOOKUP(A2068,'Cód dos países'!$A$3:$C$199,3,FALSE)</f>
        <v>31</v>
      </c>
      <c r="D2068" s="25">
        <v>2007</v>
      </c>
      <c r="E2068">
        <f t="shared" si="64"/>
        <v>312007</v>
      </c>
      <c r="F2068" s="25">
        <v>80.2</v>
      </c>
      <c r="G2068" s="25">
        <v>90</v>
      </c>
      <c r="H2068" s="25">
        <f t="shared" si="65"/>
        <v>0.9</v>
      </c>
      <c r="I2068" s="25">
        <v>85</v>
      </c>
      <c r="J2068" s="25" t="s">
        <v>421</v>
      </c>
      <c r="K2068" s="25">
        <v>75.5</v>
      </c>
      <c r="L2068" s="25">
        <v>53.7</v>
      </c>
      <c r="M2068" s="25" t="s">
        <v>421</v>
      </c>
      <c r="N2068" s="25">
        <v>96.7</v>
      </c>
      <c r="O2068" s="25">
        <v>82.7</v>
      </c>
      <c r="P2068" s="25">
        <v>81</v>
      </c>
      <c r="Q2068" s="25">
        <v>87</v>
      </c>
      <c r="R2068" s="25">
        <v>70</v>
      </c>
      <c r="S2068" s="25">
        <v>80</v>
      </c>
    </row>
    <row r="2069" spans="1:19" x14ac:dyDescent="0.25">
      <c r="A2069" s="25" t="s">
        <v>45</v>
      </c>
      <c r="B2069" s="25" t="str">
        <f>VLOOKUP(A2069,'Cód dos países'!$A$3:$C$199,2,FALSE)</f>
        <v>CAF</v>
      </c>
      <c r="C2069" s="25">
        <f>VLOOKUP(A2069,'Cód dos países'!$A$3:$C$199,3,FALSE)</f>
        <v>33</v>
      </c>
      <c r="D2069" s="25">
        <v>2007</v>
      </c>
      <c r="E2069">
        <f t="shared" si="64"/>
        <v>332007</v>
      </c>
      <c r="F2069" s="25">
        <v>48.6</v>
      </c>
      <c r="G2069" s="25">
        <v>20</v>
      </c>
      <c r="H2069" s="25">
        <f t="shared" si="65"/>
        <v>0.2</v>
      </c>
      <c r="I2069" s="25">
        <v>24</v>
      </c>
      <c r="J2069" s="25" t="s">
        <v>421</v>
      </c>
      <c r="K2069" s="25">
        <v>65.5</v>
      </c>
      <c r="L2069" s="25">
        <v>91.6</v>
      </c>
      <c r="M2069" s="25" t="s">
        <v>421</v>
      </c>
      <c r="N2069" s="25">
        <v>40.799999999999997</v>
      </c>
      <c r="O2069" s="25">
        <v>49.9</v>
      </c>
      <c r="P2069" s="25">
        <v>72.5</v>
      </c>
      <c r="Q2069" s="25">
        <v>51.4</v>
      </c>
      <c r="R2069" s="25">
        <v>30</v>
      </c>
      <c r="S2069" s="25">
        <v>40</v>
      </c>
    </row>
    <row r="2070" spans="1:19" x14ac:dyDescent="0.25">
      <c r="A2070" s="25" t="s">
        <v>288</v>
      </c>
      <c r="B2070" s="25" t="str">
        <f>VLOOKUP(A2070,'Cód dos países'!$A$3:$C$199,2,FALSE)</f>
        <v>TCD</v>
      </c>
      <c r="C2070" s="25">
        <f>VLOOKUP(A2070,'Cód dos países'!$A$3:$C$199,3,FALSE)</f>
        <v>34</v>
      </c>
      <c r="D2070" s="25">
        <v>2007</v>
      </c>
      <c r="E2070">
        <f t="shared" si="64"/>
        <v>342007</v>
      </c>
      <c r="F2070" s="25">
        <v>47.8</v>
      </c>
      <c r="G2070" s="25">
        <v>20</v>
      </c>
      <c r="H2070" s="25">
        <f t="shared" si="65"/>
        <v>0.2</v>
      </c>
      <c r="I2070" s="25">
        <v>20</v>
      </c>
      <c r="J2070" s="25" t="s">
        <v>421</v>
      </c>
      <c r="K2070" s="25">
        <v>49.9</v>
      </c>
      <c r="L2070" s="25">
        <v>94.9</v>
      </c>
      <c r="M2070" s="25" t="s">
        <v>421</v>
      </c>
      <c r="N2070" s="25">
        <v>34.6</v>
      </c>
      <c r="O2070" s="25">
        <v>45</v>
      </c>
      <c r="P2070" s="25">
        <v>73.599999999999994</v>
      </c>
      <c r="Q2070" s="25">
        <v>60</v>
      </c>
      <c r="R2070" s="25">
        <v>40</v>
      </c>
      <c r="S2070" s="25">
        <v>40</v>
      </c>
    </row>
    <row r="2071" spans="1:19" x14ac:dyDescent="0.25">
      <c r="A2071" s="25" t="s">
        <v>51</v>
      </c>
      <c r="B2071" s="25" t="str">
        <f>VLOOKUP(A2071,'Cód dos países'!$A$3:$C$199,2,FALSE)</f>
        <v>CHL</v>
      </c>
      <c r="C2071" s="25">
        <f>VLOOKUP(A2071,'Cód dos países'!$A$3:$C$199,3,FALSE)</f>
        <v>35</v>
      </c>
      <c r="D2071" s="25">
        <v>2007</v>
      </c>
      <c r="E2071">
        <f t="shared" si="64"/>
        <v>352007</v>
      </c>
      <c r="F2071" s="25">
        <v>78.599999999999994</v>
      </c>
      <c r="G2071" s="25">
        <v>90</v>
      </c>
      <c r="H2071" s="25">
        <f t="shared" si="65"/>
        <v>0.9</v>
      </c>
      <c r="I2071" s="25">
        <v>73</v>
      </c>
      <c r="J2071" s="25" t="s">
        <v>421</v>
      </c>
      <c r="K2071" s="25">
        <v>78.099999999999994</v>
      </c>
      <c r="L2071" s="25">
        <v>88.2</v>
      </c>
      <c r="M2071" s="25" t="s">
        <v>421</v>
      </c>
      <c r="N2071" s="25">
        <v>67.8</v>
      </c>
      <c r="O2071" s="25">
        <v>77.400000000000006</v>
      </c>
      <c r="P2071" s="25">
        <v>78.8</v>
      </c>
      <c r="Q2071" s="25">
        <v>82.2</v>
      </c>
      <c r="R2071" s="25">
        <v>80</v>
      </c>
      <c r="S2071" s="25">
        <v>70</v>
      </c>
    </row>
    <row r="2072" spans="1:19" x14ac:dyDescent="0.25">
      <c r="A2072" s="25" t="s">
        <v>53</v>
      </c>
      <c r="B2072" s="25" t="str">
        <f>VLOOKUP(A2072,'Cód dos países'!$A$3:$C$199,2,FALSE)</f>
        <v>CHN</v>
      </c>
      <c r="C2072" s="25">
        <f>VLOOKUP(A2072,'Cód dos países'!$A$3:$C$199,3,FALSE)</f>
        <v>36</v>
      </c>
      <c r="D2072" s="25">
        <v>2007</v>
      </c>
      <c r="E2072">
        <f t="shared" si="64"/>
        <v>362007</v>
      </c>
      <c r="F2072" s="25">
        <v>53.1</v>
      </c>
      <c r="G2072" s="25">
        <v>20</v>
      </c>
      <c r="H2072" s="25">
        <f t="shared" si="65"/>
        <v>0.2</v>
      </c>
      <c r="I2072" s="25">
        <v>33</v>
      </c>
      <c r="J2072" s="25" t="s">
        <v>421</v>
      </c>
      <c r="K2072" s="25">
        <v>66.400000000000006</v>
      </c>
      <c r="L2072" s="25">
        <v>89.7</v>
      </c>
      <c r="M2072" s="25" t="s">
        <v>421</v>
      </c>
      <c r="N2072" s="25">
        <v>50.3</v>
      </c>
      <c r="O2072" s="25">
        <v>64.8</v>
      </c>
      <c r="P2072" s="25">
        <v>76.5</v>
      </c>
      <c r="Q2072" s="25">
        <v>70.2</v>
      </c>
      <c r="R2072" s="25">
        <v>30</v>
      </c>
      <c r="S2072" s="25">
        <v>30</v>
      </c>
    </row>
    <row r="2073" spans="1:19" x14ac:dyDescent="0.25">
      <c r="A2073" s="25" t="s">
        <v>59</v>
      </c>
      <c r="B2073" s="25" t="str">
        <f>VLOOKUP(A2073,'Cód dos países'!$A$3:$C$199,2,FALSE)</f>
        <v>COL</v>
      </c>
      <c r="C2073" s="25">
        <f>VLOOKUP(A2073,'Cód dos países'!$A$3:$C$199,3,FALSE)</f>
        <v>37</v>
      </c>
      <c r="D2073" s="25">
        <v>2007</v>
      </c>
      <c r="E2073">
        <f t="shared" si="64"/>
        <v>372007</v>
      </c>
      <c r="F2073" s="25">
        <v>62.2</v>
      </c>
      <c r="G2073" s="25">
        <v>40</v>
      </c>
      <c r="H2073" s="25">
        <f t="shared" si="65"/>
        <v>0.4</v>
      </c>
      <c r="I2073" s="25">
        <v>39</v>
      </c>
      <c r="J2073" s="25" t="s">
        <v>421</v>
      </c>
      <c r="K2073" s="25">
        <v>72.8</v>
      </c>
      <c r="L2073" s="25">
        <v>71.2</v>
      </c>
      <c r="M2073" s="25" t="s">
        <v>421</v>
      </c>
      <c r="N2073" s="25">
        <v>72.5</v>
      </c>
      <c r="O2073" s="25">
        <v>63.9</v>
      </c>
      <c r="P2073" s="25">
        <v>71.400000000000006</v>
      </c>
      <c r="Q2073" s="25">
        <v>70.8</v>
      </c>
      <c r="R2073" s="25">
        <v>60</v>
      </c>
      <c r="S2073" s="25">
        <v>60</v>
      </c>
    </row>
    <row r="2074" spans="1:19" x14ac:dyDescent="0.25">
      <c r="A2074" s="25" t="s">
        <v>61</v>
      </c>
      <c r="B2074" s="25" t="str">
        <f>VLOOKUP(A2074,'Cód dos países'!$A$3:$C$199,2,FALSE)</f>
        <v>COM</v>
      </c>
      <c r="C2074" s="25">
        <f>VLOOKUP(A2074,'Cód dos países'!$A$3:$C$199,3,FALSE)</f>
        <v>38</v>
      </c>
      <c r="D2074" s="25">
        <v>2007</v>
      </c>
      <c r="E2074">
        <f t="shared" si="64"/>
        <v>382007</v>
      </c>
      <c r="F2074" s="25" t="s">
        <v>421</v>
      </c>
      <c r="H2074" s="25" t="str">
        <f t="shared" si="65"/>
        <v/>
      </c>
      <c r="I2074" s="25" t="s">
        <v>421</v>
      </c>
      <c r="J2074" s="25" t="s">
        <v>421</v>
      </c>
      <c r="K2074" s="25" t="s">
        <v>421</v>
      </c>
      <c r="L2074" s="25" t="s">
        <v>421</v>
      </c>
      <c r="M2074" s="25" t="s">
        <v>421</v>
      </c>
      <c r="N2074" s="25" t="s">
        <v>421</v>
      </c>
      <c r="O2074" s="25" t="s">
        <v>421</v>
      </c>
      <c r="P2074" s="25" t="s">
        <v>421</v>
      </c>
      <c r="Q2074" s="25" t="s">
        <v>421</v>
      </c>
      <c r="R2074" s="25" t="s">
        <v>421</v>
      </c>
      <c r="S2074" s="25" t="s">
        <v>421</v>
      </c>
    </row>
    <row r="2075" spans="1:19" x14ac:dyDescent="0.25">
      <c r="A2075" s="25" t="s">
        <v>65</v>
      </c>
      <c r="B2075" s="25" t="str">
        <f>VLOOKUP(A2075,'Cód dos países'!$A$3:$C$199,2,FALSE)</f>
        <v>CRI</v>
      </c>
      <c r="C2075" s="25">
        <f>VLOOKUP(A2075,'Cód dos países'!$A$3:$C$199,3,FALSE)</f>
        <v>41</v>
      </c>
      <c r="D2075" s="25">
        <v>2007</v>
      </c>
      <c r="E2075">
        <f t="shared" si="64"/>
        <v>412007</v>
      </c>
      <c r="F2075" s="25">
        <v>64.2</v>
      </c>
      <c r="G2075" s="25">
        <v>50</v>
      </c>
      <c r="H2075" s="25">
        <f t="shared" si="65"/>
        <v>0.5</v>
      </c>
      <c r="I2075" s="25">
        <v>41</v>
      </c>
      <c r="J2075" s="25" t="s">
        <v>421</v>
      </c>
      <c r="K2075" s="25">
        <v>82.9</v>
      </c>
      <c r="L2075" s="25">
        <v>87.4</v>
      </c>
      <c r="M2075" s="25" t="s">
        <v>421</v>
      </c>
      <c r="N2075" s="25">
        <v>60</v>
      </c>
      <c r="O2075" s="25">
        <v>61.2</v>
      </c>
      <c r="P2075" s="25">
        <v>67.900000000000006</v>
      </c>
      <c r="Q2075" s="25">
        <v>81.8</v>
      </c>
      <c r="R2075" s="25">
        <v>70</v>
      </c>
      <c r="S2075" s="25">
        <v>40</v>
      </c>
    </row>
    <row r="2076" spans="1:19" x14ac:dyDescent="0.25">
      <c r="A2076" s="25" t="s">
        <v>429</v>
      </c>
      <c r="B2076" s="25" t="str">
        <f>VLOOKUP(A2076,'Cód dos países'!$A$3:$C$199,2,FALSE)</f>
        <v>CIV</v>
      </c>
      <c r="C2076" s="25">
        <f>VLOOKUP(A2076,'Cód dos países'!$A$3:$C$199,3,FALSE)</f>
        <v>42</v>
      </c>
      <c r="D2076" s="25">
        <v>2007</v>
      </c>
      <c r="E2076">
        <f t="shared" si="64"/>
        <v>422007</v>
      </c>
      <c r="F2076" s="25">
        <v>53.9</v>
      </c>
      <c r="G2076" s="25">
        <v>30</v>
      </c>
      <c r="H2076" s="25">
        <f t="shared" si="65"/>
        <v>0.3</v>
      </c>
      <c r="I2076" s="25">
        <v>21</v>
      </c>
      <c r="J2076" s="25" t="s">
        <v>421</v>
      </c>
      <c r="K2076" s="25">
        <v>52.3</v>
      </c>
      <c r="L2076" s="25">
        <v>88.1</v>
      </c>
      <c r="M2076" s="25" t="s">
        <v>421</v>
      </c>
      <c r="N2076" s="25">
        <v>47.3</v>
      </c>
      <c r="O2076" s="25">
        <v>60.2</v>
      </c>
      <c r="P2076" s="25">
        <v>80.7</v>
      </c>
      <c r="Q2076" s="25">
        <v>59.8</v>
      </c>
      <c r="R2076" s="25">
        <v>40</v>
      </c>
      <c r="S2076" s="25">
        <v>60</v>
      </c>
    </row>
    <row r="2077" spans="1:19" x14ac:dyDescent="0.25">
      <c r="A2077" s="25" t="s">
        <v>126</v>
      </c>
      <c r="B2077" s="25" t="str">
        <f>VLOOKUP(A2077,'Cód dos países'!$A$3:$C$199,2,FALSE)</f>
        <v>HRV</v>
      </c>
      <c r="C2077" s="25">
        <f>VLOOKUP(A2077,'Cód dos países'!$A$3:$C$199,3,FALSE)</f>
        <v>43</v>
      </c>
      <c r="D2077" s="25">
        <v>2007</v>
      </c>
      <c r="E2077">
        <f t="shared" si="64"/>
        <v>432007</v>
      </c>
      <c r="F2077" s="25">
        <v>54.1</v>
      </c>
      <c r="G2077" s="25">
        <v>30</v>
      </c>
      <c r="H2077" s="25">
        <f t="shared" si="65"/>
        <v>0.3</v>
      </c>
      <c r="I2077" s="25">
        <v>34</v>
      </c>
      <c r="J2077" s="25" t="s">
        <v>421</v>
      </c>
      <c r="K2077" s="25">
        <v>68.8</v>
      </c>
      <c r="L2077" s="25">
        <v>28</v>
      </c>
      <c r="M2077" s="25" t="s">
        <v>421</v>
      </c>
      <c r="N2077" s="25">
        <v>58.5</v>
      </c>
      <c r="O2077" s="25">
        <v>45.5</v>
      </c>
      <c r="P2077" s="25">
        <v>78.8</v>
      </c>
      <c r="Q2077" s="25">
        <v>87.6</v>
      </c>
      <c r="R2077" s="25">
        <v>50</v>
      </c>
      <c r="S2077" s="25">
        <v>60</v>
      </c>
    </row>
    <row r="2078" spans="1:19" x14ac:dyDescent="0.25">
      <c r="A2078" s="25" t="s">
        <v>67</v>
      </c>
      <c r="B2078" s="25" t="str">
        <f>VLOOKUP(A2078,'Cód dos países'!$A$3:$C$199,2,FALSE)</f>
        <v>CUB</v>
      </c>
      <c r="C2078" s="25">
        <f>VLOOKUP(A2078,'Cód dos países'!$A$3:$C$199,3,FALSE)</f>
        <v>44</v>
      </c>
      <c r="D2078" s="25">
        <v>2007</v>
      </c>
      <c r="E2078">
        <f t="shared" si="64"/>
        <v>442007</v>
      </c>
      <c r="F2078" s="25">
        <v>27.5</v>
      </c>
      <c r="G2078" s="25">
        <v>10</v>
      </c>
      <c r="H2078" s="25">
        <f t="shared" si="65"/>
        <v>0.1</v>
      </c>
      <c r="I2078" s="25">
        <v>35</v>
      </c>
      <c r="J2078" s="25" t="s">
        <v>421</v>
      </c>
      <c r="K2078" s="25">
        <v>54.8</v>
      </c>
      <c r="L2078" s="25">
        <v>0</v>
      </c>
      <c r="M2078" s="25" t="s">
        <v>421</v>
      </c>
      <c r="N2078" s="25">
        <v>10</v>
      </c>
      <c r="O2078" s="25">
        <v>20</v>
      </c>
      <c r="P2078" s="25">
        <v>64.599999999999994</v>
      </c>
      <c r="Q2078" s="25">
        <v>60.8</v>
      </c>
      <c r="R2078" s="25">
        <v>10</v>
      </c>
      <c r="S2078" s="25">
        <v>10</v>
      </c>
    </row>
    <row r="2079" spans="1:19" x14ac:dyDescent="0.25">
      <c r="A2079" s="25" t="s">
        <v>69</v>
      </c>
      <c r="B2079" s="25" t="str">
        <f>VLOOKUP(A2079,'Cód dos países'!$A$3:$C$199,2,FALSE)</f>
        <v>CYP</v>
      </c>
      <c r="C2079" s="25">
        <f>VLOOKUP(A2079,'Cód dos países'!$A$3:$C$199,3,FALSE)</f>
        <v>45</v>
      </c>
      <c r="D2079" s="25">
        <v>2007</v>
      </c>
      <c r="E2079">
        <f t="shared" si="64"/>
        <v>452007</v>
      </c>
      <c r="F2079" s="25">
        <v>71.3</v>
      </c>
      <c r="G2079" s="25">
        <v>90</v>
      </c>
      <c r="H2079" s="25">
        <f t="shared" si="65"/>
        <v>0.9</v>
      </c>
      <c r="I2079" s="25">
        <v>56</v>
      </c>
      <c r="J2079" s="25" t="s">
        <v>421</v>
      </c>
      <c r="K2079" s="25">
        <v>78.2</v>
      </c>
      <c r="L2079" s="25">
        <v>43</v>
      </c>
      <c r="M2079" s="25" t="s">
        <v>421</v>
      </c>
      <c r="N2079" s="25">
        <v>70</v>
      </c>
      <c r="O2079" s="25">
        <v>70</v>
      </c>
      <c r="P2079" s="25">
        <v>85</v>
      </c>
      <c r="Q2079" s="25">
        <v>81</v>
      </c>
      <c r="R2079" s="25">
        <v>70</v>
      </c>
      <c r="S2079" s="25">
        <v>70</v>
      </c>
    </row>
    <row r="2080" spans="1:19" x14ac:dyDescent="0.25">
      <c r="A2080" s="25" t="s">
        <v>71</v>
      </c>
      <c r="B2080" s="25" t="str">
        <f>VLOOKUP(A2080,'Cód dos países'!$A$3:$C$199,2,FALSE)</f>
        <v>CZE</v>
      </c>
      <c r="C2080" s="25">
        <f>VLOOKUP(A2080,'Cód dos países'!$A$3:$C$199,3,FALSE)</f>
        <v>46</v>
      </c>
      <c r="D2080" s="25">
        <v>2007</v>
      </c>
      <c r="E2080">
        <f t="shared" si="64"/>
        <v>462007</v>
      </c>
      <c r="F2080" s="25">
        <v>68.099999999999994</v>
      </c>
      <c r="G2080" s="25">
        <v>70</v>
      </c>
      <c r="H2080" s="25">
        <f t="shared" si="65"/>
        <v>0.7</v>
      </c>
      <c r="I2080" s="25">
        <v>48</v>
      </c>
      <c r="J2080" s="25" t="s">
        <v>421</v>
      </c>
      <c r="K2080" s="25">
        <v>71.3</v>
      </c>
      <c r="L2080" s="25">
        <v>45.6</v>
      </c>
      <c r="M2080" s="25" t="s">
        <v>421</v>
      </c>
      <c r="N2080" s="25">
        <v>64.2</v>
      </c>
      <c r="O2080" s="25">
        <v>66.099999999999994</v>
      </c>
      <c r="P2080" s="25">
        <v>80.3</v>
      </c>
      <c r="Q2080" s="25">
        <v>86</v>
      </c>
      <c r="R2080" s="25">
        <v>70</v>
      </c>
      <c r="S2080" s="25">
        <v>80</v>
      </c>
    </row>
    <row r="2081" spans="1:19" x14ac:dyDescent="0.25">
      <c r="A2081" s="25" t="s">
        <v>430</v>
      </c>
      <c r="B2081" s="25" t="str">
        <f>VLOOKUP(A2081,'Cód dos países'!$A$3:$C$199,2,FALSE)</f>
        <v>ZAR</v>
      </c>
      <c r="C2081" s="25">
        <f>VLOOKUP(A2081,'Cód dos países'!$A$3:$C$199,3,FALSE)</f>
        <v>40</v>
      </c>
      <c r="D2081" s="25">
        <v>2007</v>
      </c>
      <c r="E2081">
        <f t="shared" si="64"/>
        <v>402007</v>
      </c>
      <c r="F2081" s="25" t="s">
        <v>421</v>
      </c>
      <c r="H2081" s="25" t="str">
        <f t="shared" si="65"/>
        <v/>
      </c>
      <c r="I2081" s="25" t="s">
        <v>421</v>
      </c>
      <c r="J2081" s="25" t="s">
        <v>421</v>
      </c>
      <c r="K2081" s="25" t="s">
        <v>421</v>
      </c>
      <c r="L2081" s="25" t="s">
        <v>421</v>
      </c>
      <c r="M2081" s="25" t="s">
        <v>421</v>
      </c>
      <c r="N2081" s="25" t="s">
        <v>421</v>
      </c>
      <c r="O2081" s="25" t="s">
        <v>421</v>
      </c>
      <c r="P2081" s="25" t="s">
        <v>421</v>
      </c>
      <c r="Q2081" s="25" t="s">
        <v>421</v>
      </c>
      <c r="R2081" s="25" t="s">
        <v>421</v>
      </c>
      <c r="S2081" s="25" t="s">
        <v>421</v>
      </c>
    </row>
    <row r="2082" spans="1:19" x14ac:dyDescent="0.25">
      <c r="A2082" s="25" t="s">
        <v>77</v>
      </c>
      <c r="B2082" s="25" t="str">
        <f>VLOOKUP(A2082,'Cód dos países'!$A$3:$C$199,2,FALSE)</f>
        <v>DNK</v>
      </c>
      <c r="C2082" s="25">
        <f>VLOOKUP(A2082,'Cód dos países'!$A$3:$C$199,3,FALSE)</f>
        <v>47</v>
      </c>
      <c r="D2082" s="25">
        <v>2007</v>
      </c>
      <c r="E2082">
        <f t="shared" si="64"/>
        <v>472007</v>
      </c>
      <c r="F2082" s="25">
        <v>79.2</v>
      </c>
      <c r="G2082" s="25">
        <v>90</v>
      </c>
      <c r="H2082" s="25">
        <f t="shared" si="65"/>
        <v>0.9</v>
      </c>
      <c r="I2082" s="25">
        <v>95</v>
      </c>
      <c r="J2082" s="25" t="s">
        <v>421</v>
      </c>
      <c r="K2082" s="25">
        <v>35</v>
      </c>
      <c r="L2082" s="25">
        <v>19.8</v>
      </c>
      <c r="M2082" s="25" t="s">
        <v>421</v>
      </c>
      <c r="N2082" s="25">
        <v>99.9</v>
      </c>
      <c r="O2082" s="25">
        <v>100</v>
      </c>
      <c r="P2082" s="25">
        <v>86.5</v>
      </c>
      <c r="Q2082" s="25">
        <v>86</v>
      </c>
      <c r="R2082" s="25">
        <v>90</v>
      </c>
      <c r="S2082" s="25">
        <v>90</v>
      </c>
    </row>
    <row r="2083" spans="1:19" x14ac:dyDescent="0.25">
      <c r="A2083" s="25" t="s">
        <v>75</v>
      </c>
      <c r="B2083" s="25" t="str">
        <f>VLOOKUP(A2083,'Cód dos países'!$A$3:$C$199,2,FALSE)</f>
        <v>DJI</v>
      </c>
      <c r="C2083" s="25">
        <f>VLOOKUP(A2083,'Cód dos países'!$A$3:$C$199,3,FALSE)</f>
        <v>48</v>
      </c>
      <c r="D2083" s="25">
        <v>2007</v>
      </c>
      <c r="E2083">
        <f t="shared" si="64"/>
        <v>482007</v>
      </c>
      <c r="F2083" s="25">
        <v>51.2</v>
      </c>
      <c r="G2083" s="25">
        <v>30</v>
      </c>
      <c r="H2083" s="25">
        <f t="shared" si="65"/>
        <v>0.3</v>
      </c>
      <c r="I2083" s="25">
        <v>30</v>
      </c>
      <c r="J2083" s="25" t="s">
        <v>421</v>
      </c>
      <c r="K2083" s="25">
        <v>80.8</v>
      </c>
      <c r="L2083" s="25">
        <v>57.8</v>
      </c>
      <c r="M2083" s="25" t="s">
        <v>421</v>
      </c>
      <c r="N2083" s="25">
        <v>37.700000000000003</v>
      </c>
      <c r="O2083" s="25">
        <v>59.6</v>
      </c>
      <c r="P2083" s="25">
        <v>78.3</v>
      </c>
      <c r="Q2083" s="25">
        <v>28.2</v>
      </c>
      <c r="R2083" s="25">
        <v>50</v>
      </c>
      <c r="S2083" s="25">
        <v>60</v>
      </c>
    </row>
    <row r="2084" spans="1:19" x14ac:dyDescent="0.25">
      <c r="A2084" s="25" t="s">
        <v>353</v>
      </c>
      <c r="B2084" s="25" t="str">
        <f>VLOOKUP(A2084,'Cód dos países'!$A$3:$C$199,2,FALSE)</f>
        <v>DMA</v>
      </c>
      <c r="C2084" s="25">
        <f>VLOOKUP(A2084,'Cód dos países'!$A$3:$C$199,3,FALSE)</f>
        <v>49</v>
      </c>
      <c r="D2084" s="25">
        <v>2007</v>
      </c>
      <c r="E2084">
        <f t="shared" si="64"/>
        <v>492007</v>
      </c>
      <c r="F2084" s="25" t="s">
        <v>421</v>
      </c>
      <c r="H2084" s="25" t="str">
        <f t="shared" si="65"/>
        <v/>
      </c>
      <c r="I2084" s="25" t="s">
        <v>421</v>
      </c>
      <c r="J2084" s="25" t="s">
        <v>421</v>
      </c>
      <c r="K2084" s="25" t="s">
        <v>421</v>
      </c>
      <c r="L2084" s="25" t="s">
        <v>421</v>
      </c>
      <c r="M2084" s="25" t="s">
        <v>421</v>
      </c>
      <c r="N2084" s="25" t="s">
        <v>421</v>
      </c>
      <c r="O2084" s="25" t="s">
        <v>421</v>
      </c>
      <c r="P2084" s="25" t="s">
        <v>421</v>
      </c>
      <c r="Q2084" s="25" t="s">
        <v>421</v>
      </c>
      <c r="R2084" s="25" t="s">
        <v>421</v>
      </c>
      <c r="S2084" s="25" t="s">
        <v>421</v>
      </c>
    </row>
    <row r="2085" spans="1:19" x14ac:dyDescent="0.25">
      <c r="A2085" s="25" t="s">
        <v>79</v>
      </c>
      <c r="B2085" s="25" t="str">
        <f>VLOOKUP(A2085,'Cód dos países'!$A$3:$C$199,2,FALSE)</f>
        <v>DOM</v>
      </c>
      <c r="C2085" s="25">
        <f>VLOOKUP(A2085,'Cód dos países'!$A$3:$C$199,3,FALSE)</f>
        <v>50</v>
      </c>
      <c r="D2085" s="25">
        <v>2007</v>
      </c>
      <c r="E2085">
        <f t="shared" si="64"/>
        <v>502007</v>
      </c>
      <c r="F2085" s="25">
        <v>57.7</v>
      </c>
      <c r="G2085" s="25">
        <v>30</v>
      </c>
      <c r="H2085" s="25">
        <f t="shared" si="65"/>
        <v>0.3</v>
      </c>
      <c r="I2085" s="25">
        <v>28</v>
      </c>
      <c r="J2085" s="25" t="s">
        <v>421</v>
      </c>
      <c r="K2085" s="25">
        <v>80.400000000000006</v>
      </c>
      <c r="L2085" s="25">
        <v>88.8</v>
      </c>
      <c r="M2085" s="25" t="s">
        <v>421</v>
      </c>
      <c r="N2085" s="25">
        <v>62.6</v>
      </c>
      <c r="O2085" s="25">
        <v>54.9</v>
      </c>
      <c r="P2085" s="25">
        <v>69.3</v>
      </c>
      <c r="Q2085" s="25">
        <v>73</v>
      </c>
      <c r="R2085" s="25">
        <v>50</v>
      </c>
      <c r="S2085" s="25">
        <v>40</v>
      </c>
    </row>
    <row r="2086" spans="1:19" x14ac:dyDescent="0.25">
      <c r="A2086" s="25" t="s">
        <v>83</v>
      </c>
      <c r="B2086" s="25" t="str">
        <f>VLOOKUP(A2086,'Cód dos países'!$A$3:$C$199,2,FALSE)</f>
        <v>ECU</v>
      </c>
      <c r="C2086" s="25">
        <f>VLOOKUP(A2086,'Cód dos países'!$A$3:$C$199,3,FALSE)</f>
        <v>51</v>
      </c>
      <c r="D2086" s="25">
        <v>2007</v>
      </c>
      <c r="E2086">
        <f t="shared" si="64"/>
        <v>512007</v>
      </c>
      <c r="F2086" s="25">
        <v>55.2</v>
      </c>
      <c r="G2086" s="25">
        <v>30</v>
      </c>
      <c r="H2086" s="25">
        <f t="shared" si="65"/>
        <v>0.3</v>
      </c>
      <c r="I2086" s="25">
        <v>23</v>
      </c>
      <c r="J2086" s="25" t="s">
        <v>421</v>
      </c>
      <c r="K2086" s="25">
        <v>86.4</v>
      </c>
      <c r="L2086" s="25">
        <v>82.3</v>
      </c>
      <c r="M2086" s="25" t="s">
        <v>421</v>
      </c>
      <c r="N2086" s="25">
        <v>58.7</v>
      </c>
      <c r="O2086" s="25">
        <v>40.299999999999997</v>
      </c>
      <c r="P2086" s="25">
        <v>74.099999999999994</v>
      </c>
      <c r="Q2086" s="25">
        <v>67.599999999999994</v>
      </c>
      <c r="R2086" s="25">
        <v>40</v>
      </c>
      <c r="S2086" s="25">
        <v>50</v>
      </c>
    </row>
    <row r="2087" spans="1:19" x14ac:dyDescent="0.25">
      <c r="A2087" s="25" t="s">
        <v>85</v>
      </c>
      <c r="B2087" s="25" t="str">
        <f>VLOOKUP(A2087,'Cód dos países'!$A$3:$C$199,2,FALSE)</f>
        <v>EGY</v>
      </c>
      <c r="C2087" s="25">
        <f>VLOOKUP(A2087,'Cód dos países'!$A$3:$C$199,3,FALSE)</f>
        <v>52</v>
      </c>
      <c r="D2087" s="25">
        <v>2007</v>
      </c>
      <c r="E2087">
        <f t="shared" si="64"/>
        <v>522007</v>
      </c>
      <c r="F2087" s="25">
        <v>58.5</v>
      </c>
      <c r="G2087" s="25">
        <v>40</v>
      </c>
      <c r="H2087" s="25">
        <f t="shared" si="65"/>
        <v>0.4</v>
      </c>
      <c r="I2087" s="25">
        <v>33</v>
      </c>
      <c r="J2087" s="25" t="s">
        <v>421</v>
      </c>
      <c r="K2087" s="25">
        <v>90.8</v>
      </c>
      <c r="L2087" s="25">
        <v>73</v>
      </c>
      <c r="M2087" s="25" t="s">
        <v>421</v>
      </c>
      <c r="N2087" s="25">
        <v>60.2</v>
      </c>
      <c r="O2087" s="25">
        <v>62.2</v>
      </c>
      <c r="P2087" s="25">
        <v>69.900000000000006</v>
      </c>
      <c r="Q2087" s="25">
        <v>66</v>
      </c>
      <c r="R2087" s="25">
        <v>50</v>
      </c>
      <c r="S2087" s="25">
        <v>40</v>
      </c>
    </row>
    <row r="2088" spans="1:19" x14ac:dyDescent="0.25">
      <c r="A2088" s="25" t="s">
        <v>267</v>
      </c>
      <c r="B2088" s="25" t="str">
        <f>VLOOKUP(A2088,'Cód dos países'!$A$3:$C$199,2,FALSE)</f>
        <v>SLV</v>
      </c>
      <c r="C2088" s="25">
        <f>VLOOKUP(A2088,'Cód dos países'!$A$3:$C$199,3,FALSE)</f>
        <v>53</v>
      </c>
      <c r="D2088" s="25">
        <v>2007</v>
      </c>
      <c r="E2088">
        <f t="shared" si="64"/>
        <v>532007</v>
      </c>
      <c r="F2088" s="25">
        <v>68.5</v>
      </c>
      <c r="G2088" s="25">
        <v>50</v>
      </c>
      <c r="H2088" s="25">
        <f t="shared" si="65"/>
        <v>0.5</v>
      </c>
      <c r="I2088" s="25">
        <v>40</v>
      </c>
      <c r="J2088" s="25" t="s">
        <v>421</v>
      </c>
      <c r="K2088" s="25">
        <v>83.4</v>
      </c>
      <c r="L2088" s="25">
        <v>88.7</v>
      </c>
      <c r="M2088" s="25" t="s">
        <v>421</v>
      </c>
      <c r="N2088" s="25">
        <v>59.5</v>
      </c>
      <c r="O2088" s="25">
        <v>69.900000000000006</v>
      </c>
      <c r="P2088" s="25">
        <v>76.8</v>
      </c>
      <c r="Q2088" s="25">
        <v>76.599999999999994</v>
      </c>
      <c r="R2088" s="25">
        <v>70</v>
      </c>
      <c r="S2088" s="25">
        <v>70</v>
      </c>
    </row>
    <row r="2089" spans="1:19" x14ac:dyDescent="0.25">
      <c r="A2089" s="25" t="s">
        <v>114</v>
      </c>
      <c r="B2089" s="25" t="str">
        <f>VLOOKUP(A2089,'Cód dos países'!$A$3:$C$199,2,FALSE)</f>
        <v>GNQ</v>
      </c>
      <c r="C2089" s="25">
        <f>VLOOKUP(A2089,'Cód dos países'!$A$3:$C$199,3,FALSE)</f>
        <v>54</v>
      </c>
      <c r="D2089" s="25">
        <v>2007</v>
      </c>
      <c r="E2089">
        <f t="shared" si="64"/>
        <v>542007</v>
      </c>
      <c r="F2089" s="25">
        <v>51.6</v>
      </c>
      <c r="G2089" s="25">
        <v>30</v>
      </c>
      <c r="H2089" s="25">
        <f t="shared" si="65"/>
        <v>0.3</v>
      </c>
      <c r="I2089" s="25">
        <v>21</v>
      </c>
      <c r="J2089" s="25" t="s">
        <v>421</v>
      </c>
      <c r="K2089" s="25">
        <v>75.400000000000006</v>
      </c>
      <c r="L2089" s="25">
        <v>82</v>
      </c>
      <c r="M2089" s="25" t="s">
        <v>421</v>
      </c>
      <c r="N2089" s="25">
        <v>47.1</v>
      </c>
      <c r="O2089" s="25">
        <v>47.2</v>
      </c>
      <c r="P2089" s="25">
        <v>81.099999999999994</v>
      </c>
      <c r="Q2089" s="25">
        <v>52.2</v>
      </c>
      <c r="R2089" s="25">
        <v>30</v>
      </c>
      <c r="S2089" s="25">
        <v>50</v>
      </c>
    </row>
    <row r="2090" spans="1:19" x14ac:dyDescent="0.25">
      <c r="A2090" s="25" t="s">
        <v>87</v>
      </c>
      <c r="B2090" s="25" t="str">
        <f>VLOOKUP(A2090,'Cód dos países'!$A$3:$C$199,2,FALSE)</f>
        <v>ERI</v>
      </c>
      <c r="C2090" s="25">
        <f>VLOOKUP(A2090,'Cód dos países'!$A$3:$C$199,3,FALSE)</f>
        <v>55</v>
      </c>
      <c r="D2090" s="25">
        <v>2007</v>
      </c>
      <c r="E2090">
        <f t="shared" si="64"/>
        <v>552007</v>
      </c>
      <c r="F2090" s="25" t="s">
        <v>421</v>
      </c>
      <c r="H2090" s="25" t="str">
        <f t="shared" si="65"/>
        <v/>
      </c>
      <c r="I2090" s="25" t="s">
        <v>421</v>
      </c>
      <c r="J2090" s="25" t="s">
        <v>421</v>
      </c>
      <c r="K2090" s="25" t="s">
        <v>421</v>
      </c>
      <c r="L2090" s="25" t="s">
        <v>421</v>
      </c>
      <c r="M2090" s="25" t="s">
        <v>421</v>
      </c>
      <c r="N2090" s="25" t="s">
        <v>421</v>
      </c>
      <c r="O2090" s="25" t="s">
        <v>421</v>
      </c>
      <c r="P2090" s="25" t="s">
        <v>421</v>
      </c>
      <c r="Q2090" s="25" t="s">
        <v>421</v>
      </c>
      <c r="R2090" s="25" t="s">
        <v>421</v>
      </c>
      <c r="S2090" s="25" t="s">
        <v>421</v>
      </c>
    </row>
    <row r="2091" spans="1:19" x14ac:dyDescent="0.25">
      <c r="A2091" s="25" t="s">
        <v>91</v>
      </c>
      <c r="B2091" s="25" t="str">
        <f>VLOOKUP(A2091,'Cód dos países'!$A$3:$C$199,2,FALSE)</f>
        <v>EST</v>
      </c>
      <c r="C2091" s="25">
        <f>VLOOKUP(A2091,'Cód dos países'!$A$3:$C$199,3,FALSE)</f>
        <v>56</v>
      </c>
      <c r="D2091" s="25">
        <v>2007</v>
      </c>
      <c r="E2091">
        <f t="shared" si="64"/>
        <v>562007</v>
      </c>
      <c r="F2091" s="25">
        <v>77.900000000000006</v>
      </c>
      <c r="G2091" s="25">
        <v>90</v>
      </c>
      <c r="H2091" s="25">
        <f t="shared" si="65"/>
        <v>0.9</v>
      </c>
      <c r="I2091" s="25">
        <v>67</v>
      </c>
      <c r="J2091" s="25" t="s">
        <v>421</v>
      </c>
      <c r="K2091" s="25">
        <v>86</v>
      </c>
      <c r="L2091" s="25">
        <v>62</v>
      </c>
      <c r="M2091" s="25" t="s">
        <v>421</v>
      </c>
      <c r="N2091" s="25">
        <v>85.3</v>
      </c>
      <c r="O2091" s="25">
        <v>50.7</v>
      </c>
      <c r="P2091" s="25">
        <v>82</v>
      </c>
      <c r="Q2091" s="25">
        <v>86</v>
      </c>
      <c r="R2091" s="25">
        <v>90</v>
      </c>
      <c r="S2091" s="25">
        <v>80</v>
      </c>
    </row>
    <row r="2092" spans="1:19" x14ac:dyDescent="0.25">
      <c r="A2092" s="25" t="s">
        <v>420</v>
      </c>
      <c r="B2092" s="25" t="e">
        <f>VLOOKUP(A2092,'Cód dos países'!$A$3:$C$199,2,FALSE)</f>
        <v>#N/A</v>
      </c>
      <c r="C2092" s="25" t="e">
        <f>VLOOKUP(A2092,'Cód dos países'!$A$3:$C$199,3,FALSE)</f>
        <v>#N/A</v>
      </c>
      <c r="D2092" s="25">
        <v>2007</v>
      </c>
      <c r="E2092" t="e">
        <f t="shared" si="64"/>
        <v>#N/A</v>
      </c>
      <c r="F2092" s="25">
        <v>58.4</v>
      </c>
      <c r="G2092" s="25">
        <v>50</v>
      </c>
      <c r="H2092" s="25">
        <f t="shared" si="65"/>
        <v>0.5</v>
      </c>
      <c r="I2092" s="25">
        <v>25</v>
      </c>
      <c r="J2092" s="25" t="s">
        <v>421</v>
      </c>
      <c r="K2092" s="25">
        <v>71.400000000000006</v>
      </c>
      <c r="L2092" s="25">
        <v>62.4</v>
      </c>
      <c r="M2092" s="25" t="s">
        <v>421</v>
      </c>
      <c r="N2092" s="25">
        <v>69.5</v>
      </c>
      <c r="O2092" s="25">
        <v>71</v>
      </c>
      <c r="P2092" s="25">
        <v>76</v>
      </c>
      <c r="Q2092" s="25">
        <v>69</v>
      </c>
      <c r="R2092" s="25">
        <v>50</v>
      </c>
      <c r="S2092" s="25">
        <v>40</v>
      </c>
    </row>
    <row r="2093" spans="1:19" x14ac:dyDescent="0.25">
      <c r="A2093" s="25" t="s">
        <v>93</v>
      </c>
      <c r="B2093" s="25" t="str">
        <f>VLOOKUP(A2093,'Cód dos países'!$A$3:$C$199,2,FALSE)</f>
        <v>ETH</v>
      </c>
      <c r="C2093" s="25">
        <f>VLOOKUP(A2093,'Cód dos países'!$A$3:$C$199,3,FALSE)</f>
        <v>57</v>
      </c>
      <c r="D2093" s="25">
        <v>2007</v>
      </c>
      <c r="E2093">
        <f t="shared" si="64"/>
        <v>572007</v>
      </c>
      <c r="F2093" s="25">
        <v>52.5</v>
      </c>
      <c r="G2093" s="25">
        <v>30</v>
      </c>
      <c r="H2093" s="25">
        <f t="shared" si="65"/>
        <v>0.3</v>
      </c>
      <c r="I2093" s="25">
        <v>24</v>
      </c>
      <c r="J2093" s="25" t="s">
        <v>421</v>
      </c>
      <c r="K2093" s="25">
        <v>77.2</v>
      </c>
      <c r="L2093" s="25">
        <v>80.900000000000006</v>
      </c>
      <c r="M2093" s="25" t="s">
        <v>421</v>
      </c>
      <c r="N2093" s="25">
        <v>58.8</v>
      </c>
      <c r="O2093" s="25">
        <v>61.9</v>
      </c>
      <c r="P2093" s="25">
        <v>69.400000000000006</v>
      </c>
      <c r="Q2093" s="25">
        <v>63</v>
      </c>
      <c r="R2093" s="25">
        <v>40</v>
      </c>
      <c r="S2093" s="25">
        <v>20</v>
      </c>
    </row>
    <row r="2094" spans="1:19" x14ac:dyDescent="0.25">
      <c r="A2094" s="25" t="s">
        <v>97</v>
      </c>
      <c r="B2094" s="25" t="str">
        <f>VLOOKUP(A2094,'Cód dos países'!$A$3:$C$199,2,FALSE)</f>
        <v>FJI</v>
      </c>
      <c r="C2094" s="25">
        <f>VLOOKUP(A2094,'Cód dos países'!$A$3:$C$199,3,FALSE)</f>
        <v>58</v>
      </c>
      <c r="D2094" s="25">
        <v>2007</v>
      </c>
      <c r="E2094">
        <f t="shared" si="64"/>
        <v>582007</v>
      </c>
      <c r="F2094" s="25">
        <v>61.8</v>
      </c>
      <c r="G2094" s="25">
        <v>30</v>
      </c>
      <c r="H2094" s="25">
        <f t="shared" si="65"/>
        <v>0.3</v>
      </c>
      <c r="I2094" s="25">
        <v>40</v>
      </c>
      <c r="J2094" s="25" t="s">
        <v>421</v>
      </c>
      <c r="K2094" s="25">
        <v>74.5</v>
      </c>
      <c r="L2094" s="25">
        <v>75.3</v>
      </c>
      <c r="M2094" s="25" t="s">
        <v>421</v>
      </c>
      <c r="N2094" s="25">
        <v>69.8</v>
      </c>
      <c r="O2094" s="25">
        <v>85</v>
      </c>
      <c r="P2094" s="25">
        <v>78.900000000000006</v>
      </c>
      <c r="Q2094" s="25">
        <v>74.2</v>
      </c>
      <c r="R2094" s="25">
        <v>30</v>
      </c>
      <c r="S2094" s="25">
        <v>60</v>
      </c>
    </row>
    <row r="2095" spans="1:19" x14ac:dyDescent="0.25">
      <c r="A2095" s="25" t="s">
        <v>95</v>
      </c>
      <c r="B2095" s="25" t="str">
        <f>VLOOKUP(A2095,'Cód dos países'!$A$3:$C$199,2,FALSE)</f>
        <v>FIN</v>
      </c>
      <c r="C2095" s="25">
        <f>VLOOKUP(A2095,'Cód dos países'!$A$3:$C$199,3,FALSE)</f>
        <v>59</v>
      </c>
      <c r="D2095" s="25">
        <v>2007</v>
      </c>
      <c r="E2095">
        <f t="shared" si="64"/>
        <v>592007</v>
      </c>
      <c r="F2095" s="25">
        <v>74.599999999999994</v>
      </c>
      <c r="G2095" s="25">
        <v>90</v>
      </c>
      <c r="H2095" s="25">
        <f t="shared" si="65"/>
        <v>0.9</v>
      </c>
      <c r="I2095" s="25">
        <v>96</v>
      </c>
      <c r="J2095" s="25" t="s">
        <v>421</v>
      </c>
      <c r="K2095" s="25">
        <v>64.3</v>
      </c>
      <c r="L2095" s="25">
        <v>29.1</v>
      </c>
      <c r="M2095" s="25" t="s">
        <v>421</v>
      </c>
      <c r="N2095" s="25">
        <v>95.2</v>
      </c>
      <c r="O2095" s="25">
        <v>46.4</v>
      </c>
      <c r="P2095" s="25">
        <v>88.5</v>
      </c>
      <c r="Q2095" s="25">
        <v>86</v>
      </c>
      <c r="R2095" s="25">
        <v>70</v>
      </c>
      <c r="S2095" s="25">
        <v>80</v>
      </c>
    </row>
    <row r="2096" spans="1:19" x14ac:dyDescent="0.25">
      <c r="A2096" s="25" t="s">
        <v>99</v>
      </c>
      <c r="B2096" s="25" t="str">
        <f>VLOOKUP(A2096,'Cód dos países'!$A$3:$C$199,2,FALSE)</f>
        <v>FRA</v>
      </c>
      <c r="C2096" s="25">
        <f>VLOOKUP(A2096,'Cód dos países'!$A$3:$C$199,3,FALSE)</f>
        <v>60</v>
      </c>
      <c r="D2096" s="25">
        <v>2007</v>
      </c>
      <c r="E2096">
        <f t="shared" si="64"/>
        <v>602007</v>
      </c>
      <c r="F2096" s="25">
        <v>64.7</v>
      </c>
      <c r="G2096" s="25">
        <v>70</v>
      </c>
      <c r="H2096" s="25">
        <f t="shared" si="65"/>
        <v>0.7</v>
      </c>
      <c r="I2096" s="25">
        <v>74</v>
      </c>
      <c r="J2096" s="25" t="s">
        <v>421</v>
      </c>
      <c r="K2096" s="25">
        <v>53.2</v>
      </c>
      <c r="L2096" s="25">
        <v>13.2</v>
      </c>
      <c r="M2096" s="25" t="s">
        <v>421</v>
      </c>
      <c r="N2096" s="25">
        <v>88</v>
      </c>
      <c r="O2096" s="25">
        <v>56.4</v>
      </c>
      <c r="P2096" s="25">
        <v>81.2</v>
      </c>
      <c r="Q2096" s="25">
        <v>81</v>
      </c>
      <c r="R2096" s="25">
        <v>60</v>
      </c>
      <c r="S2096" s="25">
        <v>70</v>
      </c>
    </row>
    <row r="2097" spans="1:19" x14ac:dyDescent="0.25">
      <c r="A2097" s="25" t="s">
        <v>101</v>
      </c>
      <c r="B2097" s="25" t="str">
        <f>VLOOKUP(A2097,'Cód dos países'!$A$3:$C$199,2,FALSE)</f>
        <v>GAB</v>
      </c>
      <c r="C2097" s="25">
        <f>VLOOKUP(A2097,'Cód dos países'!$A$3:$C$199,3,FALSE)</f>
        <v>61</v>
      </c>
      <c r="D2097" s="25">
        <v>2007</v>
      </c>
      <c r="E2097">
        <f t="shared" si="64"/>
        <v>612007</v>
      </c>
      <c r="F2097" s="25">
        <v>54.2</v>
      </c>
      <c r="G2097" s="25">
        <v>40</v>
      </c>
      <c r="H2097" s="25">
        <f t="shared" si="65"/>
        <v>0.4</v>
      </c>
      <c r="I2097" s="25">
        <v>30</v>
      </c>
      <c r="J2097" s="25" t="s">
        <v>421</v>
      </c>
      <c r="K2097" s="25">
        <v>61.7</v>
      </c>
      <c r="L2097" s="25">
        <v>85.6</v>
      </c>
      <c r="M2097" s="25" t="s">
        <v>421</v>
      </c>
      <c r="N2097" s="25">
        <v>53.2</v>
      </c>
      <c r="O2097" s="25">
        <v>60.1</v>
      </c>
      <c r="P2097" s="25">
        <v>74.599999999999994</v>
      </c>
      <c r="Q2097" s="25">
        <v>56.4</v>
      </c>
      <c r="R2097" s="25">
        <v>40</v>
      </c>
      <c r="S2097" s="25">
        <v>40</v>
      </c>
    </row>
    <row r="2098" spans="1:19" x14ac:dyDescent="0.25">
      <c r="A2098" s="25" t="s">
        <v>105</v>
      </c>
      <c r="B2098" s="25" t="str">
        <f>VLOOKUP(A2098,'Cód dos países'!$A$3:$C$199,2,FALSE)</f>
        <v>GEO</v>
      </c>
      <c r="C2098" s="25">
        <f>VLOOKUP(A2098,'Cód dos países'!$A$3:$C$199,3,FALSE)</f>
        <v>63</v>
      </c>
      <c r="D2098" s="25">
        <v>2007</v>
      </c>
      <c r="E2098">
        <f t="shared" si="64"/>
        <v>632007</v>
      </c>
      <c r="F2098" s="25">
        <v>69.2</v>
      </c>
      <c r="G2098" s="25">
        <v>35</v>
      </c>
      <c r="H2098" s="25">
        <f t="shared" si="65"/>
        <v>0.35</v>
      </c>
      <c r="I2098" s="25">
        <v>28</v>
      </c>
      <c r="J2098" s="25" t="s">
        <v>421</v>
      </c>
      <c r="K2098" s="25">
        <v>90.7</v>
      </c>
      <c r="L2098" s="25">
        <v>81.2</v>
      </c>
      <c r="M2098" s="25" t="s">
        <v>421</v>
      </c>
      <c r="N2098" s="25">
        <v>85</v>
      </c>
      <c r="O2098" s="25">
        <v>100</v>
      </c>
      <c r="P2098" s="25">
        <v>71.400000000000006</v>
      </c>
      <c r="Q2098" s="25">
        <v>71</v>
      </c>
      <c r="R2098" s="25">
        <v>70</v>
      </c>
      <c r="S2098" s="25">
        <v>60</v>
      </c>
    </row>
    <row r="2099" spans="1:19" x14ac:dyDescent="0.25">
      <c r="A2099" s="25" t="s">
        <v>73</v>
      </c>
      <c r="B2099" s="25" t="str">
        <f>VLOOKUP(A2099,'Cód dos países'!$A$3:$C$199,2,FALSE)</f>
        <v>DEU</v>
      </c>
      <c r="C2099" s="25">
        <f>VLOOKUP(A2099,'Cód dos países'!$A$3:$C$199,3,FALSE)</f>
        <v>64</v>
      </c>
      <c r="D2099" s="25">
        <v>2007</v>
      </c>
      <c r="E2099">
        <f t="shared" si="64"/>
        <v>642007</v>
      </c>
      <c r="F2099" s="25">
        <v>70.599999999999994</v>
      </c>
      <c r="G2099" s="25">
        <v>90</v>
      </c>
      <c r="H2099" s="25">
        <f t="shared" si="65"/>
        <v>0.9</v>
      </c>
      <c r="I2099" s="25">
        <v>80</v>
      </c>
      <c r="J2099" s="25" t="s">
        <v>421</v>
      </c>
      <c r="K2099" s="25">
        <v>58.4</v>
      </c>
      <c r="L2099" s="25">
        <v>34</v>
      </c>
      <c r="M2099" s="25" t="s">
        <v>421</v>
      </c>
      <c r="N2099" s="25">
        <v>89.9</v>
      </c>
      <c r="O2099" s="25">
        <v>46.3</v>
      </c>
      <c r="P2099" s="25">
        <v>81.400000000000006</v>
      </c>
      <c r="Q2099" s="25">
        <v>86</v>
      </c>
      <c r="R2099" s="25">
        <v>80</v>
      </c>
      <c r="S2099" s="25">
        <v>60</v>
      </c>
    </row>
    <row r="2100" spans="1:19" x14ac:dyDescent="0.25">
      <c r="A2100" s="25" t="s">
        <v>107</v>
      </c>
      <c r="B2100" s="25" t="str">
        <f>VLOOKUP(A2100,'Cód dos países'!$A$3:$C$199,2,FALSE)</f>
        <v>GHA</v>
      </c>
      <c r="C2100" s="25">
        <f>VLOOKUP(A2100,'Cód dos países'!$A$3:$C$199,3,FALSE)</f>
        <v>66</v>
      </c>
      <c r="D2100" s="25">
        <v>2007</v>
      </c>
      <c r="E2100">
        <f t="shared" si="64"/>
        <v>662007</v>
      </c>
      <c r="F2100" s="25">
        <v>57</v>
      </c>
      <c r="G2100" s="25">
        <v>50</v>
      </c>
      <c r="H2100" s="25">
        <f t="shared" si="65"/>
        <v>0.5</v>
      </c>
      <c r="I2100" s="25">
        <v>33</v>
      </c>
      <c r="J2100" s="25" t="s">
        <v>421</v>
      </c>
      <c r="K2100" s="25">
        <v>83.7</v>
      </c>
      <c r="L2100" s="25">
        <v>71.5</v>
      </c>
      <c r="M2100" s="25" t="s">
        <v>421</v>
      </c>
      <c r="N2100" s="25">
        <v>53.4</v>
      </c>
      <c r="O2100" s="25">
        <v>47.6</v>
      </c>
      <c r="P2100" s="25">
        <v>68</v>
      </c>
      <c r="Q2100" s="25">
        <v>63</v>
      </c>
      <c r="R2100" s="25">
        <v>50</v>
      </c>
      <c r="S2100" s="25">
        <v>50</v>
      </c>
    </row>
    <row r="2101" spans="1:19" x14ac:dyDescent="0.25">
      <c r="A2101" s="25" t="s">
        <v>116</v>
      </c>
      <c r="B2101" s="25" t="str">
        <f>VLOOKUP(A2101,'Cód dos países'!$A$3:$C$199,2,FALSE)</f>
        <v>GRC</v>
      </c>
      <c r="C2101" s="25">
        <f>VLOOKUP(A2101,'Cód dos países'!$A$3:$C$199,3,FALSE)</f>
        <v>67</v>
      </c>
      <c r="D2101" s="25">
        <v>2007</v>
      </c>
      <c r="E2101">
        <f t="shared" si="64"/>
        <v>672007</v>
      </c>
      <c r="F2101" s="25">
        <v>60.6</v>
      </c>
      <c r="G2101" s="25">
        <v>50</v>
      </c>
      <c r="H2101" s="25">
        <f t="shared" si="65"/>
        <v>0.5</v>
      </c>
      <c r="I2101" s="25">
        <v>44</v>
      </c>
      <c r="J2101" s="25" t="s">
        <v>421</v>
      </c>
      <c r="K2101" s="25">
        <v>65.599999999999994</v>
      </c>
      <c r="L2101" s="25">
        <v>57.8</v>
      </c>
      <c r="M2101" s="25" t="s">
        <v>421</v>
      </c>
      <c r="N2101" s="25">
        <v>70.400000000000006</v>
      </c>
      <c r="O2101" s="25">
        <v>58.8</v>
      </c>
      <c r="P2101" s="25">
        <v>78.5</v>
      </c>
      <c r="Q2101" s="25">
        <v>81</v>
      </c>
      <c r="R2101" s="25">
        <v>50</v>
      </c>
      <c r="S2101" s="25">
        <v>50</v>
      </c>
    </row>
    <row r="2102" spans="1:19" x14ac:dyDescent="0.25">
      <c r="A2102" s="25" t="s">
        <v>118</v>
      </c>
      <c r="B2102" s="25" t="str">
        <f>VLOOKUP(A2102,'Cód dos países'!$A$3:$C$199,2,FALSE)</f>
        <v>GTM</v>
      </c>
      <c r="C2102" s="25">
        <f>VLOOKUP(A2102,'Cód dos países'!$A$3:$C$199,3,FALSE)</f>
        <v>69</v>
      </c>
      <c r="D2102" s="25">
        <v>2007</v>
      </c>
      <c r="E2102">
        <f t="shared" si="64"/>
        <v>692007</v>
      </c>
      <c r="F2102" s="25">
        <v>59.8</v>
      </c>
      <c r="G2102" s="25">
        <v>30</v>
      </c>
      <c r="H2102" s="25">
        <f t="shared" si="65"/>
        <v>0.3</v>
      </c>
      <c r="I2102" s="25">
        <v>26</v>
      </c>
      <c r="J2102" s="25" t="s">
        <v>421</v>
      </c>
      <c r="K2102" s="25">
        <v>79.900000000000006</v>
      </c>
      <c r="L2102" s="25">
        <v>95.9</v>
      </c>
      <c r="M2102" s="25" t="s">
        <v>421</v>
      </c>
      <c r="N2102" s="25">
        <v>54.6</v>
      </c>
      <c r="O2102" s="25">
        <v>60</v>
      </c>
      <c r="P2102" s="25">
        <v>72.900000000000006</v>
      </c>
      <c r="Q2102" s="25">
        <v>78.400000000000006</v>
      </c>
      <c r="R2102" s="25">
        <v>50</v>
      </c>
      <c r="S2102" s="25">
        <v>50</v>
      </c>
    </row>
    <row r="2103" spans="1:19" x14ac:dyDescent="0.25">
      <c r="A2103" s="25" t="s">
        <v>109</v>
      </c>
      <c r="B2103" s="25" t="str">
        <f>VLOOKUP(A2103,'Cód dos países'!$A$3:$C$199,2,FALSE)</f>
        <v>GIN</v>
      </c>
      <c r="C2103" s="25">
        <f>VLOOKUP(A2103,'Cód dos países'!$A$3:$C$199,3,FALSE)</f>
        <v>70</v>
      </c>
      <c r="D2103" s="25">
        <v>2007</v>
      </c>
      <c r="E2103">
        <f t="shared" si="64"/>
        <v>702007</v>
      </c>
      <c r="F2103" s="25">
        <v>52.8</v>
      </c>
      <c r="G2103" s="25">
        <v>30</v>
      </c>
      <c r="H2103" s="25">
        <f t="shared" si="65"/>
        <v>0.3</v>
      </c>
      <c r="I2103" s="25">
        <v>19</v>
      </c>
      <c r="J2103" s="25" t="s">
        <v>421</v>
      </c>
      <c r="K2103" s="25">
        <v>70.099999999999994</v>
      </c>
      <c r="L2103" s="25">
        <v>88.7</v>
      </c>
      <c r="M2103" s="25" t="s">
        <v>421</v>
      </c>
      <c r="N2103" s="25">
        <v>45.9</v>
      </c>
      <c r="O2103" s="25">
        <v>70.8</v>
      </c>
      <c r="P2103" s="25">
        <v>54.3</v>
      </c>
      <c r="Q2103" s="25">
        <v>59.6</v>
      </c>
      <c r="R2103" s="25">
        <v>40</v>
      </c>
      <c r="S2103" s="25">
        <v>50</v>
      </c>
    </row>
    <row r="2104" spans="1:19" x14ac:dyDescent="0.25">
      <c r="A2104" s="25" t="s">
        <v>112</v>
      </c>
      <c r="B2104" s="25" t="str">
        <f>VLOOKUP(A2104,'Cód dos países'!$A$3:$C$199,2,FALSE)</f>
        <v>GNB</v>
      </c>
      <c r="C2104" s="25">
        <f>VLOOKUP(A2104,'Cód dos países'!$A$3:$C$199,3,FALSE)</f>
        <v>71</v>
      </c>
      <c r="D2104" s="25">
        <v>2007</v>
      </c>
      <c r="E2104">
        <f t="shared" si="64"/>
        <v>712007</v>
      </c>
      <c r="F2104" s="25">
        <v>44.4</v>
      </c>
      <c r="G2104" s="25">
        <v>20</v>
      </c>
      <c r="H2104" s="25">
        <f t="shared" si="65"/>
        <v>0.2</v>
      </c>
      <c r="I2104" s="25">
        <v>10</v>
      </c>
      <c r="J2104" s="25" t="s">
        <v>421</v>
      </c>
      <c r="K2104" s="25">
        <v>88.4</v>
      </c>
      <c r="L2104" s="25">
        <v>56.5</v>
      </c>
      <c r="M2104" s="25" t="s">
        <v>421</v>
      </c>
      <c r="N2104" s="25">
        <v>24.8</v>
      </c>
      <c r="O2104" s="25">
        <v>51.7</v>
      </c>
      <c r="P2104" s="25">
        <v>75.7</v>
      </c>
      <c r="Q2104" s="25">
        <v>56.8</v>
      </c>
      <c r="R2104" s="25">
        <v>30</v>
      </c>
      <c r="S2104" s="25">
        <v>30</v>
      </c>
    </row>
    <row r="2105" spans="1:19" x14ac:dyDescent="0.25">
      <c r="A2105" s="25" t="s">
        <v>120</v>
      </c>
      <c r="B2105" s="25" t="str">
        <f>VLOOKUP(A2105,'Cód dos países'!$A$3:$C$199,2,FALSE)</f>
        <v>GUY</v>
      </c>
      <c r="C2105" s="25">
        <f>VLOOKUP(A2105,'Cód dos países'!$A$3:$C$199,3,FALSE)</f>
        <v>72</v>
      </c>
      <c r="D2105" s="25">
        <v>2007</v>
      </c>
      <c r="E2105">
        <f t="shared" si="64"/>
        <v>722007</v>
      </c>
      <c r="F2105" s="25">
        <v>48.8</v>
      </c>
      <c r="G2105" s="25">
        <v>40</v>
      </c>
      <c r="H2105" s="25">
        <f t="shared" si="65"/>
        <v>0.4</v>
      </c>
      <c r="I2105" s="25">
        <v>25</v>
      </c>
      <c r="J2105" s="25" t="s">
        <v>421</v>
      </c>
      <c r="K2105" s="25">
        <v>67.3</v>
      </c>
      <c r="L2105" s="25">
        <v>16</v>
      </c>
      <c r="M2105" s="25" t="s">
        <v>421</v>
      </c>
      <c r="N2105" s="25">
        <v>56.6</v>
      </c>
      <c r="O2105" s="25">
        <v>63.1</v>
      </c>
      <c r="P2105" s="25">
        <v>73.900000000000006</v>
      </c>
      <c r="Q2105" s="25">
        <v>65.8</v>
      </c>
      <c r="R2105" s="25">
        <v>40</v>
      </c>
      <c r="S2105" s="25">
        <v>40</v>
      </c>
    </row>
    <row r="2106" spans="1:19" x14ac:dyDescent="0.25">
      <c r="A2106" s="25" t="s">
        <v>128</v>
      </c>
      <c r="B2106" s="25" t="str">
        <f>VLOOKUP(A2106,'Cód dos países'!$A$3:$C$199,2,FALSE)</f>
        <v>HTI</v>
      </c>
      <c r="C2106" s="25">
        <f>VLOOKUP(A2106,'Cód dos países'!$A$3:$C$199,3,FALSE)</f>
        <v>73</v>
      </c>
      <c r="D2106" s="25">
        <v>2007</v>
      </c>
      <c r="E2106">
        <f t="shared" si="64"/>
        <v>732007</v>
      </c>
      <c r="F2106" s="25">
        <v>49</v>
      </c>
      <c r="G2106" s="25">
        <v>10</v>
      </c>
      <c r="H2106" s="25">
        <f t="shared" si="65"/>
        <v>0.1</v>
      </c>
      <c r="I2106" s="25">
        <v>18</v>
      </c>
      <c r="J2106" s="25" t="s">
        <v>421</v>
      </c>
      <c r="K2106" s="25">
        <v>77.8</v>
      </c>
      <c r="L2106" s="25">
        <v>93.2</v>
      </c>
      <c r="M2106" s="25" t="s">
        <v>421</v>
      </c>
      <c r="N2106" s="25">
        <v>35.799999999999997</v>
      </c>
      <c r="O2106" s="25">
        <v>62.6</v>
      </c>
      <c r="P2106" s="25">
        <v>65.3</v>
      </c>
      <c r="Q2106" s="25">
        <v>67</v>
      </c>
      <c r="R2106" s="25">
        <v>30</v>
      </c>
      <c r="S2106" s="25">
        <v>30</v>
      </c>
    </row>
    <row r="2107" spans="1:19" x14ac:dyDescent="0.25">
      <c r="A2107" s="25" t="s">
        <v>124</v>
      </c>
      <c r="B2107" s="25" t="str">
        <f>VLOOKUP(A2107,'Cód dos países'!$A$3:$C$199,2,FALSE)</f>
        <v>HND</v>
      </c>
      <c r="C2107" s="25">
        <f>VLOOKUP(A2107,'Cód dos países'!$A$3:$C$199,3,FALSE)</f>
        <v>74</v>
      </c>
      <c r="D2107" s="25">
        <v>2007</v>
      </c>
      <c r="E2107">
        <f t="shared" si="64"/>
        <v>742007</v>
      </c>
      <c r="F2107" s="25">
        <v>58.9</v>
      </c>
      <c r="G2107" s="25">
        <v>30</v>
      </c>
      <c r="H2107" s="25">
        <f t="shared" si="65"/>
        <v>0.3</v>
      </c>
      <c r="I2107" s="25">
        <v>25</v>
      </c>
      <c r="J2107" s="25" t="s">
        <v>421</v>
      </c>
      <c r="K2107" s="25">
        <v>84.5</v>
      </c>
      <c r="L2107" s="25">
        <v>82.6</v>
      </c>
      <c r="M2107" s="25" t="s">
        <v>421</v>
      </c>
      <c r="N2107" s="25">
        <v>59.9</v>
      </c>
      <c r="O2107" s="25">
        <v>45.4</v>
      </c>
      <c r="P2107" s="25">
        <v>73.7</v>
      </c>
      <c r="Q2107" s="25">
        <v>78</v>
      </c>
      <c r="R2107" s="25">
        <v>50</v>
      </c>
      <c r="S2107" s="25">
        <v>60</v>
      </c>
    </row>
    <row r="2108" spans="1:19" x14ac:dyDescent="0.25">
      <c r="A2108" s="25" t="s">
        <v>122</v>
      </c>
      <c r="B2108" s="25" t="str">
        <f>VLOOKUP(A2108,'Cód dos países'!$A$3:$C$199,2,FALSE)</f>
        <v>HKG</v>
      </c>
      <c r="C2108" s="25">
        <f>VLOOKUP(A2108,'Cód dos países'!$A$3:$C$199,3,FALSE)</f>
        <v>75</v>
      </c>
      <c r="D2108" s="25">
        <v>2007</v>
      </c>
      <c r="E2108">
        <f t="shared" si="64"/>
        <v>752007</v>
      </c>
      <c r="F2108" s="25">
        <v>89.7</v>
      </c>
      <c r="G2108" s="25">
        <v>90</v>
      </c>
      <c r="H2108" s="25">
        <f t="shared" si="65"/>
        <v>0.9</v>
      </c>
      <c r="I2108" s="25">
        <v>83</v>
      </c>
      <c r="J2108" s="25" t="s">
        <v>421</v>
      </c>
      <c r="K2108" s="25">
        <v>92.8</v>
      </c>
      <c r="L2108" s="25">
        <v>93.1</v>
      </c>
      <c r="M2108" s="25" t="s">
        <v>421</v>
      </c>
      <c r="N2108" s="25">
        <v>89</v>
      </c>
      <c r="O2108" s="25">
        <v>86.5</v>
      </c>
      <c r="P2108" s="25">
        <v>87.2</v>
      </c>
      <c r="Q2108" s="25">
        <v>95</v>
      </c>
      <c r="R2108" s="25">
        <v>90</v>
      </c>
      <c r="S2108" s="25">
        <v>90</v>
      </c>
    </row>
    <row r="2109" spans="1:19" x14ac:dyDescent="0.25">
      <c r="A2109" s="25" t="s">
        <v>130</v>
      </c>
      <c r="B2109" s="25" t="str">
        <f>VLOOKUP(A2109,'Cód dos países'!$A$3:$C$199,2,FALSE)</f>
        <v>HUN</v>
      </c>
      <c r="C2109" s="25">
        <f>VLOOKUP(A2109,'Cód dos países'!$A$3:$C$199,3,FALSE)</f>
        <v>76</v>
      </c>
      <c r="D2109" s="25">
        <v>2007</v>
      </c>
      <c r="E2109">
        <f t="shared" si="64"/>
        <v>762007</v>
      </c>
      <c r="F2109" s="25">
        <v>67.599999999999994</v>
      </c>
      <c r="G2109" s="25">
        <v>70</v>
      </c>
      <c r="H2109" s="25">
        <f t="shared" si="65"/>
        <v>0.7</v>
      </c>
      <c r="I2109" s="25">
        <v>52</v>
      </c>
      <c r="J2109" s="25" t="s">
        <v>421</v>
      </c>
      <c r="K2109" s="25">
        <v>70</v>
      </c>
      <c r="L2109" s="25">
        <v>26.5</v>
      </c>
      <c r="M2109" s="25" t="s">
        <v>421</v>
      </c>
      <c r="N2109" s="25">
        <v>74.400000000000006</v>
      </c>
      <c r="O2109" s="25">
        <v>70.3</v>
      </c>
      <c r="P2109" s="25">
        <v>77.2</v>
      </c>
      <c r="Q2109" s="25">
        <v>86</v>
      </c>
      <c r="R2109" s="25">
        <v>80</v>
      </c>
      <c r="S2109" s="25">
        <v>70</v>
      </c>
    </row>
    <row r="2110" spans="1:19" x14ac:dyDescent="0.25">
      <c r="A2110" s="25" t="s">
        <v>142</v>
      </c>
      <c r="B2110" s="25" t="str">
        <f>VLOOKUP(A2110,'Cód dos países'!$A$3:$C$199,2,FALSE)</f>
        <v>ISL</v>
      </c>
      <c r="C2110" s="25">
        <f>VLOOKUP(A2110,'Cód dos países'!$A$3:$C$199,3,FALSE)</f>
        <v>77</v>
      </c>
      <c r="D2110" s="25">
        <v>2007</v>
      </c>
      <c r="E2110">
        <f t="shared" si="64"/>
        <v>772007</v>
      </c>
      <c r="F2110" s="25">
        <v>75.8</v>
      </c>
      <c r="G2110" s="25">
        <v>90</v>
      </c>
      <c r="H2110" s="25">
        <f t="shared" si="65"/>
        <v>0.9</v>
      </c>
      <c r="I2110" s="25">
        <v>96</v>
      </c>
      <c r="J2110" s="25" t="s">
        <v>421</v>
      </c>
      <c r="K2110" s="25">
        <v>73.599999999999994</v>
      </c>
      <c r="L2110" s="25">
        <v>46.3</v>
      </c>
      <c r="M2110" s="25" t="s">
        <v>421</v>
      </c>
      <c r="N2110" s="25">
        <v>94.5</v>
      </c>
      <c r="O2110" s="25">
        <v>67.900000000000006</v>
      </c>
      <c r="P2110" s="25">
        <v>74.8</v>
      </c>
      <c r="Q2110" s="25">
        <v>85</v>
      </c>
      <c r="R2110" s="25">
        <v>60</v>
      </c>
      <c r="S2110" s="25">
        <v>70</v>
      </c>
    </row>
    <row r="2111" spans="1:19" x14ac:dyDescent="0.25">
      <c r="A2111" s="25" t="s">
        <v>134</v>
      </c>
      <c r="B2111" s="25" t="str">
        <f>VLOOKUP(A2111,'Cód dos países'!$A$3:$C$199,2,FALSE)</f>
        <v>IND</v>
      </c>
      <c r="C2111" s="25">
        <f>VLOOKUP(A2111,'Cód dos países'!$A$3:$C$199,3,FALSE)</f>
        <v>78</v>
      </c>
      <c r="D2111" s="25">
        <v>2007</v>
      </c>
      <c r="E2111">
        <f t="shared" si="64"/>
        <v>782007</v>
      </c>
      <c r="F2111" s="25">
        <v>54.1</v>
      </c>
      <c r="G2111" s="25">
        <v>50</v>
      </c>
      <c r="H2111" s="25">
        <f t="shared" si="65"/>
        <v>0.5</v>
      </c>
      <c r="I2111" s="25">
        <v>33</v>
      </c>
      <c r="J2111" s="25" t="s">
        <v>421</v>
      </c>
      <c r="K2111" s="25">
        <v>75.7</v>
      </c>
      <c r="L2111" s="25">
        <v>73.5</v>
      </c>
      <c r="M2111" s="25" t="s">
        <v>421</v>
      </c>
      <c r="N2111" s="25">
        <v>50.9</v>
      </c>
      <c r="O2111" s="25">
        <v>66.5</v>
      </c>
      <c r="P2111" s="25">
        <v>70.3</v>
      </c>
      <c r="Q2111" s="25">
        <v>51</v>
      </c>
      <c r="R2111" s="25">
        <v>40</v>
      </c>
      <c r="S2111" s="25">
        <v>30</v>
      </c>
    </row>
    <row r="2112" spans="1:19" x14ac:dyDescent="0.25">
      <c r="A2112" s="25" t="s">
        <v>132</v>
      </c>
      <c r="B2112" s="25" t="str">
        <f>VLOOKUP(A2112,'Cód dos países'!$A$3:$C$199,2,FALSE)</f>
        <v>IDN</v>
      </c>
      <c r="C2112" s="25">
        <f>VLOOKUP(A2112,'Cód dos países'!$A$3:$C$199,3,FALSE)</f>
        <v>79</v>
      </c>
      <c r="D2112" s="25">
        <v>2007</v>
      </c>
      <c r="E2112">
        <f t="shared" si="64"/>
        <v>792007</v>
      </c>
      <c r="F2112" s="25">
        <v>53.2</v>
      </c>
      <c r="G2112" s="25">
        <v>30</v>
      </c>
      <c r="H2112" s="25">
        <f t="shared" si="65"/>
        <v>0.3</v>
      </c>
      <c r="I2112" s="25">
        <v>24</v>
      </c>
      <c r="J2112" s="25" t="s">
        <v>421</v>
      </c>
      <c r="K2112" s="25">
        <v>77.5</v>
      </c>
      <c r="L2112" s="25">
        <v>89.7</v>
      </c>
      <c r="M2112" s="25" t="s">
        <v>421</v>
      </c>
      <c r="N2112" s="25">
        <v>49.1</v>
      </c>
      <c r="O2112" s="25">
        <v>50.3</v>
      </c>
      <c r="P2112" s="25">
        <v>68.2</v>
      </c>
      <c r="Q2112" s="25">
        <v>73</v>
      </c>
      <c r="R2112" s="25">
        <v>30</v>
      </c>
      <c r="S2112" s="25">
        <v>40</v>
      </c>
    </row>
    <row r="2113" spans="1:19" x14ac:dyDescent="0.25">
      <c r="A2113" s="25" t="s">
        <v>138</v>
      </c>
      <c r="B2113" s="25" t="str">
        <f>VLOOKUP(A2113,'Cód dos países'!$A$3:$C$199,2,FALSE)</f>
        <v>IRN</v>
      </c>
      <c r="C2113" s="25">
        <f>VLOOKUP(A2113,'Cód dos países'!$A$3:$C$199,3,FALSE)</f>
        <v>80</v>
      </c>
      <c r="D2113" s="25">
        <v>2007</v>
      </c>
      <c r="E2113">
        <f t="shared" si="64"/>
        <v>802007</v>
      </c>
      <c r="F2113" s="25">
        <v>45</v>
      </c>
      <c r="G2113" s="25">
        <v>10</v>
      </c>
      <c r="H2113" s="25">
        <f t="shared" si="65"/>
        <v>0.1</v>
      </c>
      <c r="I2113" s="25">
        <v>27</v>
      </c>
      <c r="J2113" s="25" t="s">
        <v>421</v>
      </c>
      <c r="K2113" s="25">
        <v>81.099999999999994</v>
      </c>
      <c r="L2113" s="25">
        <v>84.5</v>
      </c>
      <c r="M2113" s="25" t="s">
        <v>421</v>
      </c>
      <c r="N2113" s="25">
        <v>55.8</v>
      </c>
      <c r="O2113" s="25">
        <v>53.1</v>
      </c>
      <c r="P2113" s="25">
        <v>61.3</v>
      </c>
      <c r="Q2113" s="25">
        <v>57.4</v>
      </c>
      <c r="R2113" s="25">
        <v>10</v>
      </c>
      <c r="S2113" s="25">
        <v>10</v>
      </c>
    </row>
    <row r="2114" spans="1:19" x14ac:dyDescent="0.25">
      <c r="A2114" s="25" t="s">
        <v>140</v>
      </c>
      <c r="B2114" s="25" t="str">
        <f>VLOOKUP(A2114,'Cód dos países'!$A$3:$C$199,2,FALSE)</f>
        <v>IRQ</v>
      </c>
      <c r="C2114" s="25">
        <f>VLOOKUP(A2114,'Cód dos países'!$A$3:$C$199,3,FALSE)</f>
        <v>81</v>
      </c>
      <c r="D2114" s="25">
        <v>2007</v>
      </c>
      <c r="E2114">
        <f t="shared" si="64"/>
        <v>812007</v>
      </c>
      <c r="F2114" s="25" t="s">
        <v>421</v>
      </c>
      <c r="H2114" s="25" t="str">
        <f t="shared" si="65"/>
        <v/>
      </c>
      <c r="I2114" s="25" t="s">
        <v>421</v>
      </c>
      <c r="J2114" s="25" t="s">
        <v>421</v>
      </c>
      <c r="K2114" s="25" t="s">
        <v>421</v>
      </c>
      <c r="L2114" s="25" t="s">
        <v>421</v>
      </c>
      <c r="M2114" s="25" t="s">
        <v>421</v>
      </c>
      <c r="N2114" s="25" t="s">
        <v>421</v>
      </c>
      <c r="O2114" s="25" t="s">
        <v>421</v>
      </c>
      <c r="P2114" s="25" t="s">
        <v>421</v>
      </c>
      <c r="Q2114" s="25" t="s">
        <v>421</v>
      </c>
      <c r="R2114" s="25" t="s">
        <v>421</v>
      </c>
      <c r="S2114" s="25" t="s">
        <v>421</v>
      </c>
    </row>
    <row r="2115" spans="1:19" x14ac:dyDescent="0.25">
      <c r="A2115" s="25" t="s">
        <v>136</v>
      </c>
      <c r="B2115" s="25" t="str">
        <f>VLOOKUP(A2115,'Cód dos países'!$A$3:$C$199,2,FALSE)</f>
        <v>IRL</v>
      </c>
      <c r="C2115" s="25">
        <f>VLOOKUP(A2115,'Cód dos países'!$A$3:$C$199,3,FALSE)</f>
        <v>82</v>
      </c>
      <c r="D2115" s="25">
        <v>2007</v>
      </c>
      <c r="E2115">
        <f t="shared" si="64"/>
        <v>822007</v>
      </c>
      <c r="F2115" s="25">
        <v>82.5</v>
      </c>
      <c r="G2115" s="25">
        <v>90</v>
      </c>
      <c r="H2115" s="25">
        <f t="shared" si="65"/>
        <v>0.9</v>
      </c>
      <c r="I2115" s="25">
        <v>74</v>
      </c>
      <c r="J2115" s="25" t="s">
        <v>421</v>
      </c>
      <c r="K2115" s="25">
        <v>71.5</v>
      </c>
      <c r="L2115" s="25">
        <v>64.5</v>
      </c>
      <c r="M2115" s="25" t="s">
        <v>421</v>
      </c>
      <c r="N2115" s="25">
        <v>93</v>
      </c>
      <c r="O2115" s="25">
        <v>81.099999999999994</v>
      </c>
      <c r="P2115" s="25">
        <v>84.9</v>
      </c>
      <c r="Q2115" s="25">
        <v>86</v>
      </c>
      <c r="R2115" s="25">
        <v>90</v>
      </c>
      <c r="S2115" s="25">
        <v>90</v>
      </c>
    </row>
    <row r="2116" spans="1:19" x14ac:dyDescent="0.25">
      <c r="A2116" s="25" t="s">
        <v>144</v>
      </c>
      <c r="B2116" s="25" t="str">
        <f>VLOOKUP(A2116,'Cód dos países'!$A$3:$C$199,2,FALSE)</f>
        <v>ISR</v>
      </c>
      <c r="C2116" s="25">
        <f>VLOOKUP(A2116,'Cód dos países'!$A$3:$C$199,3,FALSE)</f>
        <v>83</v>
      </c>
      <c r="D2116" s="25">
        <v>2007</v>
      </c>
      <c r="E2116">
        <f t="shared" si="64"/>
        <v>832007</v>
      </c>
      <c r="F2116" s="25">
        <v>66.3</v>
      </c>
      <c r="G2116" s="25">
        <v>70</v>
      </c>
      <c r="H2116" s="25">
        <f t="shared" si="65"/>
        <v>0.7</v>
      </c>
      <c r="I2116" s="25">
        <v>59</v>
      </c>
      <c r="J2116" s="25" t="s">
        <v>421</v>
      </c>
      <c r="K2116" s="25">
        <v>55.9</v>
      </c>
      <c r="L2116" s="25">
        <v>35.1</v>
      </c>
      <c r="M2116" s="25" t="s">
        <v>421</v>
      </c>
      <c r="N2116" s="25">
        <v>68.599999999999994</v>
      </c>
      <c r="O2116" s="25">
        <v>66</v>
      </c>
      <c r="P2116" s="25">
        <v>81.8</v>
      </c>
      <c r="Q2116" s="25">
        <v>86.6</v>
      </c>
      <c r="R2116" s="25">
        <v>80</v>
      </c>
      <c r="S2116" s="25">
        <v>60</v>
      </c>
    </row>
    <row r="2117" spans="1:19" x14ac:dyDescent="0.25">
      <c r="A2117" s="25" t="s">
        <v>146</v>
      </c>
      <c r="B2117" s="25" t="str">
        <f>VLOOKUP(A2117,'Cód dos países'!$A$3:$C$199,2,FALSE)</f>
        <v>ITA</v>
      </c>
      <c r="C2117" s="25">
        <f>VLOOKUP(A2117,'Cód dos países'!$A$3:$C$199,3,FALSE)</f>
        <v>84</v>
      </c>
      <c r="D2117" s="25">
        <v>2007</v>
      </c>
      <c r="E2117">
        <f t="shared" ref="E2117:E2180" si="66">C2117*10000+D2117</f>
        <v>842007</v>
      </c>
      <c r="F2117" s="25">
        <v>62.6</v>
      </c>
      <c r="G2117" s="25">
        <v>50</v>
      </c>
      <c r="H2117" s="25">
        <f t="shared" ref="H2117:H2180" si="67">IF(G2117="","",(G2117/100))</f>
        <v>0.5</v>
      </c>
      <c r="I2117" s="25">
        <v>49</v>
      </c>
      <c r="J2117" s="25" t="s">
        <v>421</v>
      </c>
      <c r="K2117" s="25">
        <v>54.3</v>
      </c>
      <c r="L2117" s="25">
        <v>29.4</v>
      </c>
      <c r="M2117" s="25" t="s">
        <v>421</v>
      </c>
      <c r="N2117" s="25">
        <v>77</v>
      </c>
      <c r="O2117" s="25">
        <v>74.5</v>
      </c>
      <c r="P2117" s="25">
        <v>80.599999999999994</v>
      </c>
      <c r="Q2117" s="25">
        <v>81</v>
      </c>
      <c r="R2117" s="25">
        <v>70</v>
      </c>
      <c r="S2117" s="25">
        <v>60</v>
      </c>
    </row>
    <row r="2118" spans="1:19" x14ac:dyDescent="0.25">
      <c r="A2118" s="25" t="s">
        <v>148</v>
      </c>
      <c r="B2118" s="25" t="str">
        <f>VLOOKUP(A2118,'Cód dos países'!$A$3:$C$199,2,FALSE)</f>
        <v>JAM</v>
      </c>
      <c r="C2118" s="25">
        <f>VLOOKUP(A2118,'Cód dos países'!$A$3:$C$199,3,FALSE)</f>
        <v>85</v>
      </c>
      <c r="D2118" s="25">
        <v>2007</v>
      </c>
      <c r="E2118">
        <f t="shared" si="66"/>
        <v>852007</v>
      </c>
      <c r="F2118" s="25">
        <v>65.7</v>
      </c>
      <c r="G2118" s="25">
        <v>50</v>
      </c>
      <c r="H2118" s="25">
        <f t="shared" si="67"/>
        <v>0.5</v>
      </c>
      <c r="I2118" s="25">
        <v>37</v>
      </c>
      <c r="J2118" s="25" t="s">
        <v>421</v>
      </c>
      <c r="K2118" s="25">
        <v>74.900000000000006</v>
      </c>
      <c r="L2118" s="25">
        <v>59.6</v>
      </c>
      <c r="M2118" s="25" t="s">
        <v>421</v>
      </c>
      <c r="N2118" s="25">
        <v>82.3</v>
      </c>
      <c r="O2118" s="25">
        <v>68.400000000000006</v>
      </c>
      <c r="P2118" s="25">
        <v>74.3</v>
      </c>
      <c r="Q2118" s="25">
        <v>70.400000000000006</v>
      </c>
      <c r="R2118" s="25">
        <v>80</v>
      </c>
      <c r="S2118" s="25">
        <v>60</v>
      </c>
    </row>
    <row r="2119" spans="1:19" x14ac:dyDescent="0.25">
      <c r="A2119" s="25" t="s">
        <v>152</v>
      </c>
      <c r="B2119" s="25" t="str">
        <f>VLOOKUP(A2119,'Cód dos países'!$A$3:$C$199,2,FALSE)</f>
        <v>JPN</v>
      </c>
      <c r="C2119" s="25">
        <f>VLOOKUP(A2119,'Cód dos países'!$A$3:$C$199,3,FALSE)</f>
        <v>86</v>
      </c>
      <c r="D2119" s="25">
        <v>2007</v>
      </c>
      <c r="E2119">
        <f t="shared" si="66"/>
        <v>862007</v>
      </c>
      <c r="F2119" s="25">
        <v>73</v>
      </c>
      <c r="G2119" s="25">
        <v>70</v>
      </c>
      <c r="H2119" s="25">
        <f t="shared" si="67"/>
        <v>0.7</v>
      </c>
      <c r="I2119" s="25">
        <v>76</v>
      </c>
      <c r="J2119" s="25" t="s">
        <v>421</v>
      </c>
      <c r="K2119" s="25">
        <v>70.3</v>
      </c>
      <c r="L2119" s="25">
        <v>56.2</v>
      </c>
      <c r="M2119" s="25" t="s">
        <v>421</v>
      </c>
      <c r="N2119" s="25">
        <v>88.1</v>
      </c>
      <c r="O2119" s="25">
        <v>85.1</v>
      </c>
      <c r="P2119" s="25">
        <v>94.3</v>
      </c>
      <c r="Q2119" s="25">
        <v>80</v>
      </c>
      <c r="R2119" s="25">
        <v>60</v>
      </c>
      <c r="S2119" s="25">
        <v>50</v>
      </c>
    </row>
    <row r="2120" spans="1:19" x14ac:dyDescent="0.25">
      <c r="A2120" s="25" t="s">
        <v>150</v>
      </c>
      <c r="B2120" s="25" t="str">
        <f>VLOOKUP(A2120,'Cód dos países'!$A$3:$C$199,2,FALSE)</f>
        <v>JOR</v>
      </c>
      <c r="C2120" s="25">
        <f>VLOOKUP(A2120,'Cód dos países'!$A$3:$C$199,3,FALSE)</f>
        <v>87</v>
      </c>
      <c r="D2120" s="25">
        <v>2007</v>
      </c>
      <c r="E2120">
        <f t="shared" si="66"/>
        <v>872007</v>
      </c>
      <c r="F2120" s="25">
        <v>64.099999999999994</v>
      </c>
      <c r="G2120" s="25">
        <v>55</v>
      </c>
      <c r="H2120" s="25">
        <f t="shared" si="67"/>
        <v>0.55000000000000004</v>
      </c>
      <c r="I2120" s="25">
        <v>53</v>
      </c>
      <c r="J2120" s="25" t="s">
        <v>421</v>
      </c>
      <c r="K2120" s="25">
        <v>83.7</v>
      </c>
      <c r="L2120" s="25">
        <v>53.2</v>
      </c>
      <c r="M2120" s="25" t="s">
        <v>421</v>
      </c>
      <c r="N2120" s="25">
        <v>56.3</v>
      </c>
      <c r="O2120" s="25">
        <v>74.599999999999994</v>
      </c>
      <c r="P2120" s="25">
        <v>80.400000000000006</v>
      </c>
      <c r="Q2120" s="25">
        <v>74.8</v>
      </c>
      <c r="R2120" s="25">
        <v>50</v>
      </c>
      <c r="S2120" s="25">
        <v>60</v>
      </c>
    </row>
    <row r="2121" spans="1:19" x14ac:dyDescent="0.25">
      <c r="A2121" s="25" t="s">
        <v>154</v>
      </c>
      <c r="B2121" s="25" t="str">
        <f>VLOOKUP(A2121,'Cód dos países'!$A$3:$C$199,2,FALSE)</f>
        <v>KAZ</v>
      </c>
      <c r="C2121" s="25">
        <f>VLOOKUP(A2121,'Cód dos países'!$A$3:$C$199,3,FALSE)</f>
        <v>88</v>
      </c>
      <c r="D2121" s="25">
        <v>2007</v>
      </c>
      <c r="E2121">
        <f t="shared" si="66"/>
        <v>882007</v>
      </c>
      <c r="F2121" s="25">
        <v>61.1</v>
      </c>
      <c r="G2121" s="25">
        <v>30</v>
      </c>
      <c r="H2121" s="25">
        <f t="shared" si="67"/>
        <v>0.3</v>
      </c>
      <c r="I2121" s="25">
        <v>26</v>
      </c>
      <c r="J2121" s="25" t="s">
        <v>421</v>
      </c>
      <c r="K2121" s="25">
        <v>80.099999999999994</v>
      </c>
      <c r="L2121" s="25">
        <v>84.7</v>
      </c>
      <c r="M2121" s="25" t="s">
        <v>421</v>
      </c>
      <c r="N2121" s="25">
        <v>56.8</v>
      </c>
      <c r="O2121" s="25">
        <v>85.5</v>
      </c>
      <c r="P2121" s="25">
        <v>71.900000000000006</v>
      </c>
      <c r="Q2121" s="25">
        <v>86.2</v>
      </c>
      <c r="R2121" s="25">
        <v>30</v>
      </c>
      <c r="S2121" s="25">
        <v>60</v>
      </c>
    </row>
    <row r="2122" spans="1:19" x14ac:dyDescent="0.25">
      <c r="A2122" s="25" t="s">
        <v>156</v>
      </c>
      <c r="B2122" s="25" t="str">
        <f>VLOOKUP(A2122,'Cód dos países'!$A$3:$C$199,2,FALSE)</f>
        <v>KEN</v>
      </c>
      <c r="C2122" s="25">
        <f>VLOOKUP(A2122,'Cód dos países'!$A$3:$C$199,3,FALSE)</f>
        <v>89</v>
      </c>
      <c r="D2122" s="25">
        <v>2007</v>
      </c>
      <c r="E2122">
        <f t="shared" si="66"/>
        <v>892007</v>
      </c>
      <c r="F2122" s="25">
        <v>59.3</v>
      </c>
      <c r="G2122" s="25">
        <v>35</v>
      </c>
      <c r="H2122" s="25">
        <f t="shared" si="67"/>
        <v>0.35</v>
      </c>
      <c r="I2122" s="25">
        <v>22</v>
      </c>
      <c r="J2122" s="25" t="s">
        <v>421</v>
      </c>
      <c r="K2122" s="25">
        <v>78.2</v>
      </c>
      <c r="L2122" s="25">
        <v>84.8</v>
      </c>
      <c r="M2122" s="25" t="s">
        <v>421</v>
      </c>
      <c r="N2122" s="25">
        <v>65.599999999999994</v>
      </c>
      <c r="O2122" s="25">
        <v>60.1</v>
      </c>
      <c r="P2122" s="25">
        <v>72.2</v>
      </c>
      <c r="Q2122" s="25">
        <v>75</v>
      </c>
      <c r="R2122" s="25">
        <v>50</v>
      </c>
      <c r="S2122" s="25">
        <v>50</v>
      </c>
    </row>
    <row r="2123" spans="1:19" x14ac:dyDescent="0.25">
      <c r="A2123" s="25" t="s">
        <v>356</v>
      </c>
      <c r="B2123" s="25" t="str">
        <f>VLOOKUP(A2123,'Cód dos países'!$A$3:$C$199,2,FALSE)</f>
        <v>KIR</v>
      </c>
      <c r="C2123" s="25">
        <f>VLOOKUP(A2123,'Cód dos países'!$A$3:$C$199,3,FALSE)</f>
        <v>90</v>
      </c>
      <c r="D2123" s="25">
        <v>2007</v>
      </c>
      <c r="E2123">
        <f t="shared" si="66"/>
        <v>902007</v>
      </c>
      <c r="F2123" s="25" t="s">
        <v>421</v>
      </c>
      <c r="H2123" s="25" t="str">
        <f t="shared" si="67"/>
        <v/>
      </c>
      <c r="I2123" s="25" t="s">
        <v>421</v>
      </c>
      <c r="J2123" s="25" t="s">
        <v>421</v>
      </c>
      <c r="K2123" s="25" t="s">
        <v>421</v>
      </c>
      <c r="L2123" s="25" t="s">
        <v>421</v>
      </c>
      <c r="M2123" s="25" t="s">
        <v>421</v>
      </c>
      <c r="N2123" s="25" t="s">
        <v>421</v>
      </c>
      <c r="O2123" s="25" t="s">
        <v>421</v>
      </c>
      <c r="P2123" s="25" t="s">
        <v>421</v>
      </c>
      <c r="Q2123" s="25" t="s">
        <v>421</v>
      </c>
      <c r="R2123" s="25" t="s">
        <v>421</v>
      </c>
      <c r="S2123" s="25" t="s">
        <v>421</v>
      </c>
    </row>
    <row r="2124" spans="1:19" x14ac:dyDescent="0.25">
      <c r="A2124" s="25" t="s">
        <v>163</v>
      </c>
      <c r="B2124" s="25" t="str">
        <f>VLOOKUP(A2124,'Cód dos países'!$A$3:$C$199,2,FALSE)</f>
        <v>KWT</v>
      </c>
      <c r="C2124" s="25">
        <f>VLOOKUP(A2124,'Cód dos países'!$A$3:$C$199,3,FALSE)</f>
        <v>94</v>
      </c>
      <c r="D2124" s="25">
        <v>2007</v>
      </c>
      <c r="E2124">
        <f t="shared" si="66"/>
        <v>942007</v>
      </c>
      <c r="F2124" s="25">
        <v>68.099999999999994</v>
      </c>
      <c r="G2124" s="25">
        <v>55</v>
      </c>
      <c r="H2124" s="25">
        <f t="shared" si="67"/>
        <v>0.55000000000000004</v>
      </c>
      <c r="I2124" s="25">
        <v>48</v>
      </c>
      <c r="J2124" s="25" t="s">
        <v>421</v>
      </c>
      <c r="K2124" s="25">
        <v>99.9</v>
      </c>
      <c r="L2124" s="25">
        <v>74.599999999999994</v>
      </c>
      <c r="M2124" s="25" t="s">
        <v>421</v>
      </c>
      <c r="N2124" s="25">
        <v>68.599999999999994</v>
      </c>
      <c r="O2124" s="25">
        <v>80.2</v>
      </c>
      <c r="P2124" s="25">
        <v>73.8</v>
      </c>
      <c r="Q2124" s="25">
        <v>81</v>
      </c>
      <c r="R2124" s="25">
        <v>50</v>
      </c>
      <c r="S2124" s="25">
        <v>50</v>
      </c>
    </row>
    <row r="2125" spans="1:19" x14ac:dyDescent="0.25">
      <c r="A2125" s="25" t="s">
        <v>158</v>
      </c>
      <c r="B2125" s="25" t="str">
        <f>VLOOKUP(A2125,'Cód dos países'!$A$3:$C$199,2,FALSE)</f>
        <v>KGZ</v>
      </c>
      <c r="C2125" s="25">
        <f>VLOOKUP(A2125,'Cód dos países'!$A$3:$C$199,3,FALSE)</f>
        <v>95</v>
      </c>
      <c r="D2125" s="25">
        <v>2007</v>
      </c>
      <c r="E2125">
        <f t="shared" si="66"/>
        <v>952007</v>
      </c>
      <c r="F2125" s="25">
        <v>61.1</v>
      </c>
      <c r="G2125" s="25">
        <v>30</v>
      </c>
      <c r="H2125" s="25">
        <f t="shared" si="67"/>
        <v>0.3</v>
      </c>
      <c r="I2125" s="25">
        <v>22</v>
      </c>
      <c r="J2125" s="25" t="s">
        <v>421</v>
      </c>
      <c r="K2125" s="25">
        <v>93.9</v>
      </c>
      <c r="L2125" s="25">
        <v>76.099999999999994</v>
      </c>
      <c r="M2125" s="25" t="s">
        <v>421</v>
      </c>
      <c r="N2125" s="25">
        <v>60.7</v>
      </c>
      <c r="O2125" s="25">
        <v>71.3</v>
      </c>
      <c r="P2125" s="25">
        <v>75.599999999999994</v>
      </c>
      <c r="Q2125" s="25">
        <v>81.400000000000006</v>
      </c>
      <c r="R2125" s="25">
        <v>50</v>
      </c>
      <c r="S2125" s="25">
        <v>50</v>
      </c>
    </row>
    <row r="2126" spans="1:19" x14ac:dyDescent="0.25">
      <c r="A2126" s="25" t="s">
        <v>165</v>
      </c>
      <c r="B2126" s="25" t="str">
        <f>VLOOKUP(A2126,'Cód dos países'!$A$3:$C$199,2,FALSE)</f>
        <v>LAO</v>
      </c>
      <c r="C2126" s="25">
        <f>VLOOKUP(A2126,'Cód dos países'!$A$3:$C$199,3,FALSE)</f>
        <v>96</v>
      </c>
      <c r="D2126" s="25">
        <v>2007</v>
      </c>
      <c r="E2126">
        <f t="shared" si="66"/>
        <v>962007</v>
      </c>
      <c r="F2126" s="25">
        <v>50.3</v>
      </c>
      <c r="G2126" s="25">
        <v>10</v>
      </c>
      <c r="H2126" s="25">
        <f t="shared" si="67"/>
        <v>0.1</v>
      </c>
      <c r="I2126" s="25">
        <v>26</v>
      </c>
      <c r="J2126" s="25" t="s">
        <v>421</v>
      </c>
      <c r="K2126" s="25">
        <v>71</v>
      </c>
      <c r="L2126" s="25">
        <v>92.1</v>
      </c>
      <c r="M2126" s="25" t="s">
        <v>421</v>
      </c>
      <c r="N2126" s="25">
        <v>60.8</v>
      </c>
      <c r="O2126" s="25">
        <v>63.4</v>
      </c>
      <c r="P2126" s="25">
        <v>73</v>
      </c>
      <c r="Q2126" s="25">
        <v>57</v>
      </c>
      <c r="R2126" s="25">
        <v>30</v>
      </c>
      <c r="S2126" s="25">
        <v>20</v>
      </c>
    </row>
    <row r="2127" spans="1:19" x14ac:dyDescent="0.25">
      <c r="A2127" s="25" t="s">
        <v>181</v>
      </c>
      <c r="B2127" s="25" t="str">
        <f>VLOOKUP(A2127,'Cód dos países'!$A$3:$C$199,2,FALSE)</f>
        <v>LVA</v>
      </c>
      <c r="C2127" s="25">
        <f>VLOOKUP(A2127,'Cód dos países'!$A$3:$C$199,3,FALSE)</f>
        <v>97</v>
      </c>
      <c r="D2127" s="25">
        <v>2007</v>
      </c>
      <c r="E2127">
        <f t="shared" si="66"/>
        <v>972007</v>
      </c>
      <c r="F2127" s="25">
        <v>68.3</v>
      </c>
      <c r="G2127" s="25">
        <v>55</v>
      </c>
      <c r="H2127" s="25">
        <f t="shared" si="67"/>
        <v>0.55000000000000004</v>
      </c>
      <c r="I2127" s="25">
        <v>47</v>
      </c>
      <c r="J2127" s="25" t="s">
        <v>421</v>
      </c>
      <c r="K2127" s="25">
        <v>83.4</v>
      </c>
      <c r="L2127" s="25">
        <v>59.2</v>
      </c>
      <c r="M2127" s="25" t="s">
        <v>421</v>
      </c>
      <c r="N2127" s="25">
        <v>74.8</v>
      </c>
      <c r="O2127" s="25">
        <v>64.099999999999994</v>
      </c>
      <c r="P2127" s="25">
        <v>73.8</v>
      </c>
      <c r="Q2127" s="25">
        <v>86</v>
      </c>
      <c r="R2127" s="25">
        <v>70</v>
      </c>
      <c r="S2127" s="25">
        <v>70</v>
      </c>
    </row>
    <row r="2128" spans="1:19" x14ac:dyDescent="0.25">
      <c r="A2128" s="25" t="s">
        <v>167</v>
      </c>
      <c r="B2128" s="25" t="str">
        <f>VLOOKUP(A2128,'Cód dos países'!$A$3:$C$199,2,FALSE)</f>
        <v>LBN</v>
      </c>
      <c r="C2128" s="25">
        <f>VLOOKUP(A2128,'Cód dos países'!$A$3:$C$199,3,FALSE)</f>
        <v>98</v>
      </c>
      <c r="D2128" s="25">
        <v>2007</v>
      </c>
      <c r="E2128">
        <f t="shared" si="66"/>
        <v>982007</v>
      </c>
      <c r="F2128" s="25">
        <v>60</v>
      </c>
      <c r="G2128" s="25">
        <v>30</v>
      </c>
      <c r="H2128" s="25">
        <f t="shared" si="67"/>
        <v>0.3</v>
      </c>
      <c r="I2128" s="25">
        <v>36</v>
      </c>
      <c r="J2128" s="25" t="s">
        <v>421</v>
      </c>
      <c r="K2128" s="25">
        <v>91.4</v>
      </c>
      <c r="L2128" s="25">
        <v>69.5</v>
      </c>
      <c r="M2128" s="25" t="s">
        <v>421</v>
      </c>
      <c r="N2128" s="25">
        <v>55.6</v>
      </c>
      <c r="O2128" s="25">
        <v>62.2</v>
      </c>
      <c r="P2128" s="25">
        <v>77.8</v>
      </c>
      <c r="Q2128" s="25">
        <v>77.400000000000006</v>
      </c>
      <c r="R2128" s="25">
        <v>30</v>
      </c>
      <c r="S2128" s="25">
        <v>70</v>
      </c>
    </row>
    <row r="2129" spans="1:19" x14ac:dyDescent="0.25">
      <c r="A2129" s="25" t="s">
        <v>175</v>
      </c>
      <c r="B2129" s="25" t="str">
        <f>VLOOKUP(A2129,'Cód dos países'!$A$3:$C$199,2,FALSE)</f>
        <v>LSO</v>
      </c>
      <c r="C2129" s="25">
        <f>VLOOKUP(A2129,'Cód dos países'!$A$3:$C$199,3,FALSE)</f>
        <v>99</v>
      </c>
      <c r="D2129" s="25">
        <v>2007</v>
      </c>
      <c r="E2129">
        <f t="shared" si="66"/>
        <v>992007</v>
      </c>
      <c r="F2129" s="25">
        <v>52.1</v>
      </c>
      <c r="G2129" s="25">
        <v>40</v>
      </c>
      <c r="H2129" s="25">
        <f t="shared" si="67"/>
        <v>0.4</v>
      </c>
      <c r="I2129" s="25">
        <v>32</v>
      </c>
      <c r="J2129" s="25" t="s">
        <v>421</v>
      </c>
      <c r="K2129" s="25">
        <v>67.2</v>
      </c>
      <c r="L2129" s="25">
        <v>46.8</v>
      </c>
      <c r="M2129" s="25" t="s">
        <v>421</v>
      </c>
      <c r="N2129" s="25">
        <v>58.2</v>
      </c>
      <c r="O2129" s="25">
        <v>65.5</v>
      </c>
      <c r="P2129" s="25">
        <v>75.400000000000006</v>
      </c>
      <c r="Q2129" s="25">
        <v>56.4</v>
      </c>
      <c r="R2129" s="25">
        <v>30</v>
      </c>
      <c r="S2129" s="25">
        <v>50</v>
      </c>
    </row>
    <row r="2130" spans="1:19" x14ac:dyDescent="0.25">
      <c r="A2130" s="25" t="s">
        <v>169</v>
      </c>
      <c r="B2130" s="25" t="str">
        <f>VLOOKUP(A2130,'Cód dos países'!$A$3:$C$199,2,FALSE)</f>
        <v>LBR</v>
      </c>
      <c r="C2130" s="25">
        <f>VLOOKUP(A2130,'Cód dos países'!$A$3:$C$199,3,FALSE)</f>
        <v>100</v>
      </c>
      <c r="D2130" s="25">
        <v>2007</v>
      </c>
      <c r="E2130">
        <f t="shared" si="66"/>
        <v>1002007</v>
      </c>
      <c r="F2130" s="25" t="s">
        <v>421</v>
      </c>
      <c r="H2130" s="25" t="str">
        <f t="shared" si="67"/>
        <v/>
      </c>
      <c r="I2130" s="25" t="s">
        <v>421</v>
      </c>
      <c r="J2130" s="25" t="s">
        <v>421</v>
      </c>
      <c r="K2130" s="25" t="s">
        <v>421</v>
      </c>
      <c r="L2130" s="25" t="s">
        <v>421</v>
      </c>
      <c r="M2130" s="25" t="s">
        <v>421</v>
      </c>
      <c r="N2130" s="25" t="s">
        <v>421</v>
      </c>
      <c r="O2130" s="25" t="s">
        <v>421</v>
      </c>
      <c r="P2130" s="25" t="s">
        <v>421</v>
      </c>
      <c r="Q2130" s="25" t="s">
        <v>421</v>
      </c>
      <c r="R2130" s="25" t="s">
        <v>421</v>
      </c>
      <c r="S2130" s="25" t="s">
        <v>421</v>
      </c>
    </row>
    <row r="2131" spans="1:19" x14ac:dyDescent="0.25">
      <c r="A2131" s="25" t="s">
        <v>171</v>
      </c>
      <c r="B2131" s="25" t="str">
        <f>VLOOKUP(A2131,'Cód dos países'!$A$3:$C$199,2,FALSE)</f>
        <v>LBY</v>
      </c>
      <c r="C2131" s="25">
        <f>VLOOKUP(A2131,'Cód dos países'!$A$3:$C$199,3,FALSE)</f>
        <v>101</v>
      </c>
      <c r="D2131" s="25">
        <v>2007</v>
      </c>
      <c r="E2131">
        <f t="shared" si="66"/>
        <v>1012007</v>
      </c>
      <c r="F2131" s="25">
        <v>38.700000000000003</v>
      </c>
      <c r="G2131" s="25">
        <v>10</v>
      </c>
      <c r="H2131" s="25">
        <f t="shared" si="67"/>
        <v>0.1</v>
      </c>
      <c r="I2131" s="25">
        <v>27</v>
      </c>
      <c r="J2131" s="25" t="s">
        <v>421</v>
      </c>
      <c r="K2131" s="25">
        <v>81.7</v>
      </c>
      <c r="L2131" s="25">
        <v>63.5</v>
      </c>
      <c r="M2131" s="25" t="s">
        <v>421</v>
      </c>
      <c r="N2131" s="25">
        <v>20</v>
      </c>
      <c r="O2131" s="25">
        <v>20</v>
      </c>
      <c r="P2131" s="25">
        <v>74.900000000000006</v>
      </c>
      <c r="Q2131" s="25">
        <v>39.6</v>
      </c>
      <c r="R2131" s="25">
        <v>30</v>
      </c>
      <c r="S2131" s="25">
        <v>20</v>
      </c>
    </row>
    <row r="2132" spans="1:19" x14ac:dyDescent="0.25">
      <c r="A2132" s="25" t="s">
        <v>359</v>
      </c>
      <c r="B2132" s="25" t="str">
        <f>VLOOKUP(A2132,'Cód dos países'!$A$3:$C$199,2,FALSE)</f>
        <v>LIE</v>
      </c>
      <c r="C2132" s="25">
        <f>VLOOKUP(A2132,'Cód dos países'!$A$3:$C$199,3,FALSE)</f>
        <v>102</v>
      </c>
      <c r="D2132" s="25">
        <v>2007</v>
      </c>
      <c r="E2132">
        <f t="shared" si="66"/>
        <v>1022007</v>
      </c>
      <c r="F2132" s="25" t="s">
        <v>421</v>
      </c>
      <c r="H2132" s="25" t="str">
        <f t="shared" si="67"/>
        <v/>
      </c>
      <c r="I2132" s="25" t="s">
        <v>421</v>
      </c>
      <c r="J2132" s="25" t="s">
        <v>421</v>
      </c>
      <c r="K2132" s="25" t="s">
        <v>421</v>
      </c>
      <c r="L2132" s="25" t="s">
        <v>421</v>
      </c>
      <c r="M2132" s="25" t="s">
        <v>421</v>
      </c>
      <c r="N2132" s="25" t="s">
        <v>421</v>
      </c>
      <c r="O2132" s="25" t="s">
        <v>421</v>
      </c>
      <c r="P2132" s="25" t="s">
        <v>421</v>
      </c>
      <c r="Q2132" s="25" t="s">
        <v>421</v>
      </c>
      <c r="R2132" s="25" t="s">
        <v>421</v>
      </c>
      <c r="S2132" s="25" t="s">
        <v>421</v>
      </c>
    </row>
    <row r="2133" spans="1:19" x14ac:dyDescent="0.25">
      <c r="A2133" s="25" t="s">
        <v>177</v>
      </c>
      <c r="B2133" s="25" t="str">
        <f>VLOOKUP(A2133,'Cód dos países'!$A$3:$C$199,2,FALSE)</f>
        <v>LTU</v>
      </c>
      <c r="C2133" s="25">
        <f>VLOOKUP(A2133,'Cód dos países'!$A$3:$C$199,3,FALSE)</f>
        <v>103</v>
      </c>
      <c r="D2133" s="25">
        <v>2007</v>
      </c>
      <c r="E2133">
        <f t="shared" si="66"/>
        <v>1032007</v>
      </c>
      <c r="F2133" s="25">
        <v>70.900000000000006</v>
      </c>
      <c r="G2133" s="25">
        <v>50</v>
      </c>
      <c r="H2133" s="25">
        <f t="shared" si="67"/>
        <v>0.5</v>
      </c>
      <c r="I2133" s="25">
        <v>48</v>
      </c>
      <c r="J2133" s="25" t="s">
        <v>421</v>
      </c>
      <c r="K2133" s="25">
        <v>86.3</v>
      </c>
      <c r="L2133" s="25">
        <v>68.3</v>
      </c>
      <c r="M2133" s="25" t="s">
        <v>421</v>
      </c>
      <c r="N2133" s="25">
        <v>84.2</v>
      </c>
      <c r="O2133" s="25">
        <v>57.7</v>
      </c>
      <c r="P2133" s="25">
        <v>78.5</v>
      </c>
      <c r="Q2133" s="25">
        <v>86</v>
      </c>
      <c r="R2133" s="25">
        <v>70</v>
      </c>
      <c r="S2133" s="25">
        <v>80</v>
      </c>
    </row>
    <row r="2134" spans="1:19" x14ac:dyDescent="0.25">
      <c r="A2134" s="25" t="s">
        <v>179</v>
      </c>
      <c r="B2134" s="25" t="str">
        <f>VLOOKUP(A2134,'Cód dos países'!$A$3:$C$199,2,FALSE)</f>
        <v>LUX</v>
      </c>
      <c r="C2134" s="25">
        <f>VLOOKUP(A2134,'Cód dos países'!$A$3:$C$199,3,FALSE)</f>
        <v>104</v>
      </c>
      <c r="D2134" s="25">
        <v>2007</v>
      </c>
      <c r="E2134">
        <f t="shared" si="66"/>
        <v>1042007</v>
      </c>
      <c r="F2134" s="25">
        <v>74.7</v>
      </c>
      <c r="G2134" s="25">
        <v>90</v>
      </c>
      <c r="H2134" s="25">
        <f t="shared" si="67"/>
        <v>0.9</v>
      </c>
      <c r="I2134" s="25">
        <v>86</v>
      </c>
      <c r="J2134" s="25" t="s">
        <v>421</v>
      </c>
      <c r="K2134" s="25">
        <v>65.400000000000006</v>
      </c>
      <c r="L2134" s="25">
        <v>44.8</v>
      </c>
      <c r="M2134" s="25" t="s">
        <v>421</v>
      </c>
      <c r="N2134" s="25">
        <v>77.3</v>
      </c>
      <c r="O2134" s="25">
        <v>47.4</v>
      </c>
      <c r="P2134" s="25">
        <v>79.8</v>
      </c>
      <c r="Q2134" s="25">
        <v>86</v>
      </c>
      <c r="R2134" s="25">
        <v>90</v>
      </c>
      <c r="S2134" s="25">
        <v>80</v>
      </c>
    </row>
    <row r="2135" spans="1:19" x14ac:dyDescent="0.25">
      <c r="A2135" s="25" t="s">
        <v>422</v>
      </c>
      <c r="B2135" s="25" t="e">
        <f>VLOOKUP(A2135,'Cód dos países'!$A$3:$C$199,2,FALSE)</f>
        <v>#N/A</v>
      </c>
      <c r="C2135" s="25" t="e">
        <f>VLOOKUP(A2135,'Cód dos países'!$A$3:$C$199,3,FALSE)</f>
        <v>#N/A</v>
      </c>
      <c r="D2135" s="25">
        <v>2007</v>
      </c>
      <c r="E2135" t="e">
        <f t="shared" si="66"/>
        <v>#N/A</v>
      </c>
      <c r="F2135" s="25" t="s">
        <v>421</v>
      </c>
      <c r="H2135" s="25" t="str">
        <f t="shared" si="67"/>
        <v/>
      </c>
      <c r="I2135" s="25" t="s">
        <v>421</v>
      </c>
      <c r="J2135" s="25" t="s">
        <v>421</v>
      </c>
      <c r="K2135" s="25" t="s">
        <v>421</v>
      </c>
      <c r="L2135" s="25" t="s">
        <v>421</v>
      </c>
      <c r="M2135" s="25" t="s">
        <v>421</v>
      </c>
      <c r="N2135" s="25" t="s">
        <v>421</v>
      </c>
      <c r="O2135" s="25" t="s">
        <v>421</v>
      </c>
      <c r="P2135" s="25" t="s">
        <v>421</v>
      </c>
      <c r="Q2135" s="25" t="s">
        <v>421</v>
      </c>
      <c r="R2135" s="25" t="s">
        <v>421</v>
      </c>
      <c r="S2135" s="25" t="s">
        <v>421</v>
      </c>
    </row>
    <row r="2136" spans="1:19" x14ac:dyDescent="0.25">
      <c r="A2136" s="25" t="s">
        <v>193</v>
      </c>
      <c r="B2136" s="25" t="str">
        <f>VLOOKUP(A2136,'Cód dos países'!$A$3:$C$199,2,FALSE)</f>
        <v>MKD</v>
      </c>
      <c r="C2136" s="25">
        <f>VLOOKUP(A2136,'Cód dos países'!$A$3:$C$199,3,FALSE)</f>
        <v>105</v>
      </c>
      <c r="D2136" s="25">
        <v>2007</v>
      </c>
      <c r="E2136">
        <f t="shared" si="66"/>
        <v>1052007</v>
      </c>
      <c r="F2136" s="25">
        <v>61.1</v>
      </c>
      <c r="G2136" s="25">
        <v>30</v>
      </c>
      <c r="H2136" s="25">
        <f t="shared" si="67"/>
        <v>0.3</v>
      </c>
      <c r="I2136" s="25">
        <v>27</v>
      </c>
      <c r="J2136" s="25" t="s">
        <v>421</v>
      </c>
      <c r="K2136" s="25">
        <v>88.1</v>
      </c>
      <c r="L2136" s="25">
        <v>61.6</v>
      </c>
      <c r="M2136" s="25" t="s">
        <v>421</v>
      </c>
      <c r="N2136" s="25">
        <v>65.2</v>
      </c>
      <c r="O2136" s="25">
        <v>60.2</v>
      </c>
      <c r="P2136" s="25">
        <v>85.5</v>
      </c>
      <c r="Q2136" s="25">
        <v>83.4</v>
      </c>
      <c r="R2136" s="25">
        <v>50</v>
      </c>
      <c r="S2136" s="25">
        <v>60</v>
      </c>
    </row>
    <row r="2137" spans="1:19" x14ac:dyDescent="0.25">
      <c r="A2137" s="25" t="s">
        <v>187</v>
      </c>
      <c r="B2137" s="25" t="str">
        <f>VLOOKUP(A2137,'Cód dos países'!$A$3:$C$199,2,FALSE)</f>
        <v>MDG</v>
      </c>
      <c r="C2137" s="25">
        <f>VLOOKUP(A2137,'Cód dos países'!$A$3:$C$199,3,FALSE)</f>
        <v>106</v>
      </c>
      <c r="D2137" s="25">
        <v>2007</v>
      </c>
      <c r="E2137">
        <f t="shared" si="66"/>
        <v>1062007</v>
      </c>
      <c r="F2137" s="25">
        <v>62.4</v>
      </c>
      <c r="G2137" s="25">
        <v>50</v>
      </c>
      <c r="H2137" s="25">
        <f t="shared" si="67"/>
        <v>0.5</v>
      </c>
      <c r="I2137" s="25">
        <v>31</v>
      </c>
      <c r="J2137" s="25" t="s">
        <v>421</v>
      </c>
      <c r="K2137" s="25">
        <v>80.900000000000006</v>
      </c>
      <c r="L2137" s="25">
        <v>86.4</v>
      </c>
      <c r="M2137" s="25" t="s">
        <v>421</v>
      </c>
      <c r="N2137" s="25">
        <v>56</v>
      </c>
      <c r="O2137" s="25">
        <v>48.1</v>
      </c>
      <c r="P2137" s="25">
        <v>72.2</v>
      </c>
      <c r="Q2137" s="25">
        <v>79.599999999999994</v>
      </c>
      <c r="R2137" s="25">
        <v>70</v>
      </c>
      <c r="S2137" s="25">
        <v>50</v>
      </c>
    </row>
    <row r="2138" spans="1:19" x14ac:dyDescent="0.25">
      <c r="A2138" s="25" t="s">
        <v>209</v>
      </c>
      <c r="B2138" s="25" t="str">
        <f>VLOOKUP(A2138,'Cód dos países'!$A$3:$C$199,2,FALSE)</f>
        <v>MWI</v>
      </c>
      <c r="C2138" s="25">
        <f>VLOOKUP(A2138,'Cód dos países'!$A$3:$C$199,3,FALSE)</f>
        <v>107</v>
      </c>
      <c r="D2138" s="25">
        <v>2007</v>
      </c>
      <c r="E2138">
        <f t="shared" si="66"/>
        <v>1072007</v>
      </c>
      <c r="F2138" s="25">
        <v>52.7</v>
      </c>
      <c r="G2138" s="25">
        <v>40</v>
      </c>
      <c r="H2138" s="25">
        <f t="shared" si="67"/>
        <v>0.4</v>
      </c>
      <c r="I2138" s="25">
        <v>27</v>
      </c>
      <c r="J2138" s="25" t="s">
        <v>421</v>
      </c>
      <c r="K2138" s="25">
        <v>70.2</v>
      </c>
      <c r="L2138" s="25">
        <v>44.3</v>
      </c>
      <c r="M2138" s="25" t="s">
        <v>421</v>
      </c>
      <c r="N2138" s="25">
        <v>52.2</v>
      </c>
      <c r="O2138" s="25">
        <v>58.6</v>
      </c>
      <c r="P2138" s="25">
        <v>69.900000000000006</v>
      </c>
      <c r="Q2138" s="25">
        <v>64.599999999999994</v>
      </c>
      <c r="R2138" s="25">
        <v>50</v>
      </c>
      <c r="S2138" s="25">
        <v>50</v>
      </c>
    </row>
    <row r="2139" spans="1:19" x14ac:dyDescent="0.25">
      <c r="A2139" s="25" t="s">
        <v>211</v>
      </c>
      <c r="B2139" s="25" t="str">
        <f>VLOOKUP(A2139,'Cód dos países'!$A$3:$C$199,2,FALSE)</f>
        <v>MYS</v>
      </c>
      <c r="C2139" s="25">
        <f>VLOOKUP(A2139,'Cód dos países'!$A$3:$C$199,3,FALSE)</f>
        <v>108</v>
      </c>
      <c r="D2139" s="25">
        <v>2007</v>
      </c>
      <c r="E2139">
        <f t="shared" si="66"/>
        <v>1082007</v>
      </c>
      <c r="F2139" s="25">
        <v>63.9</v>
      </c>
      <c r="G2139" s="25">
        <v>50</v>
      </c>
      <c r="H2139" s="25">
        <f t="shared" si="67"/>
        <v>0.5</v>
      </c>
      <c r="I2139" s="25">
        <v>50</v>
      </c>
      <c r="J2139" s="25" t="s">
        <v>421</v>
      </c>
      <c r="K2139" s="25">
        <v>82.2</v>
      </c>
      <c r="L2139" s="25">
        <v>80.8</v>
      </c>
      <c r="M2139" s="25" t="s">
        <v>421</v>
      </c>
      <c r="N2139" s="25">
        <v>69.3</v>
      </c>
      <c r="O2139" s="25">
        <v>72.099999999999994</v>
      </c>
      <c r="P2139" s="25">
        <v>78.599999999999994</v>
      </c>
      <c r="Q2139" s="25">
        <v>76.2</v>
      </c>
      <c r="R2139" s="25">
        <v>40</v>
      </c>
      <c r="S2139" s="25">
        <v>40</v>
      </c>
    </row>
    <row r="2140" spans="1:19" x14ac:dyDescent="0.25">
      <c r="A2140" s="25" t="s">
        <v>189</v>
      </c>
      <c r="B2140" s="25" t="str">
        <f>VLOOKUP(A2140,'Cód dos países'!$A$3:$C$199,2,FALSE)</f>
        <v>MDV</v>
      </c>
      <c r="C2140" s="25">
        <f>VLOOKUP(A2140,'Cód dos países'!$A$3:$C$199,3,FALSE)</f>
        <v>109</v>
      </c>
      <c r="D2140" s="25">
        <v>2007</v>
      </c>
      <c r="E2140">
        <f t="shared" si="66"/>
        <v>1092007</v>
      </c>
      <c r="F2140" s="25" t="s">
        <v>421</v>
      </c>
      <c r="H2140" s="25" t="str">
        <f t="shared" si="67"/>
        <v/>
      </c>
      <c r="I2140" s="25" t="s">
        <v>421</v>
      </c>
      <c r="J2140" s="25" t="s">
        <v>421</v>
      </c>
      <c r="K2140" s="25" t="s">
        <v>421</v>
      </c>
      <c r="L2140" s="25" t="s">
        <v>421</v>
      </c>
      <c r="M2140" s="25" t="s">
        <v>421</v>
      </c>
      <c r="N2140" s="25" t="s">
        <v>421</v>
      </c>
      <c r="O2140" s="25" t="s">
        <v>421</v>
      </c>
      <c r="P2140" s="25" t="s">
        <v>421</v>
      </c>
      <c r="Q2140" s="25" t="s">
        <v>421</v>
      </c>
      <c r="R2140" s="25" t="s">
        <v>421</v>
      </c>
      <c r="S2140" s="25" t="s">
        <v>421</v>
      </c>
    </row>
    <row r="2141" spans="1:19" x14ac:dyDescent="0.25">
      <c r="A2141" s="25" t="s">
        <v>195</v>
      </c>
      <c r="B2141" s="25" t="str">
        <f>VLOOKUP(A2141,'Cód dos países'!$A$3:$C$199,2,FALSE)</f>
        <v>MLI</v>
      </c>
      <c r="C2141" s="25">
        <f>VLOOKUP(A2141,'Cód dos países'!$A$3:$C$199,3,FALSE)</f>
        <v>110</v>
      </c>
      <c r="D2141" s="25">
        <v>2007</v>
      </c>
      <c r="E2141">
        <f t="shared" si="66"/>
        <v>1102007</v>
      </c>
      <c r="F2141" s="25">
        <v>55.6</v>
      </c>
      <c r="G2141" s="25">
        <v>30</v>
      </c>
      <c r="H2141" s="25">
        <f t="shared" si="67"/>
        <v>0.3</v>
      </c>
      <c r="I2141" s="25">
        <v>28</v>
      </c>
      <c r="J2141" s="25" t="s">
        <v>421</v>
      </c>
      <c r="K2141" s="25">
        <v>69.3</v>
      </c>
      <c r="L2141" s="25">
        <v>81.5</v>
      </c>
      <c r="M2141" s="25" t="s">
        <v>421</v>
      </c>
      <c r="N2141" s="25">
        <v>42.1</v>
      </c>
      <c r="O2141" s="25">
        <v>66</v>
      </c>
      <c r="P2141" s="25">
        <v>79.900000000000006</v>
      </c>
      <c r="Q2141" s="25">
        <v>68.599999999999994</v>
      </c>
      <c r="R2141" s="25">
        <v>50</v>
      </c>
      <c r="S2141" s="25">
        <v>40</v>
      </c>
    </row>
    <row r="2142" spans="1:19" x14ac:dyDescent="0.25">
      <c r="A2142" s="25" t="s">
        <v>197</v>
      </c>
      <c r="B2142" s="25" t="str">
        <f>VLOOKUP(A2142,'Cód dos países'!$A$3:$C$199,2,FALSE)</f>
        <v>MLT</v>
      </c>
      <c r="C2142" s="25">
        <f>VLOOKUP(A2142,'Cód dos países'!$A$3:$C$199,3,FALSE)</f>
        <v>111</v>
      </c>
      <c r="D2142" s="25">
        <v>2007</v>
      </c>
      <c r="E2142">
        <f t="shared" si="66"/>
        <v>1112007</v>
      </c>
      <c r="F2142" s="25">
        <v>66</v>
      </c>
      <c r="G2142" s="25">
        <v>90</v>
      </c>
      <c r="H2142" s="25">
        <f t="shared" si="67"/>
        <v>0.9</v>
      </c>
      <c r="I2142" s="25">
        <v>64</v>
      </c>
      <c r="J2142" s="25" t="s">
        <v>421</v>
      </c>
      <c r="K2142" s="25">
        <v>61.3</v>
      </c>
      <c r="L2142" s="25">
        <v>29.1</v>
      </c>
      <c r="M2142" s="25" t="s">
        <v>421</v>
      </c>
      <c r="N2142" s="25">
        <v>70</v>
      </c>
      <c r="O2142" s="25">
        <v>60</v>
      </c>
      <c r="P2142" s="25">
        <v>79.8</v>
      </c>
      <c r="Q2142" s="25">
        <v>86</v>
      </c>
      <c r="R2142" s="25">
        <v>50</v>
      </c>
      <c r="S2142" s="25">
        <v>70</v>
      </c>
    </row>
    <row r="2143" spans="1:19" x14ac:dyDescent="0.25">
      <c r="A2143" s="25" t="s">
        <v>205</v>
      </c>
      <c r="B2143" s="25" t="str">
        <f>VLOOKUP(A2143,'Cód dos países'!$A$3:$C$199,2,FALSE)</f>
        <v>MRT</v>
      </c>
      <c r="C2143" s="25">
        <f>VLOOKUP(A2143,'Cód dos países'!$A$3:$C$199,3,FALSE)</f>
        <v>113</v>
      </c>
      <c r="D2143" s="25">
        <v>2007</v>
      </c>
      <c r="E2143">
        <f t="shared" si="66"/>
        <v>1132007</v>
      </c>
      <c r="F2143" s="25">
        <v>55.2</v>
      </c>
      <c r="G2143" s="25">
        <v>30</v>
      </c>
      <c r="H2143" s="25">
        <f t="shared" si="67"/>
        <v>0.3</v>
      </c>
      <c r="I2143" s="25">
        <v>31</v>
      </c>
      <c r="J2143" s="25" t="s">
        <v>421</v>
      </c>
      <c r="K2143" s="25">
        <v>75.400000000000006</v>
      </c>
      <c r="L2143" s="25">
        <v>66.3</v>
      </c>
      <c r="M2143" s="25" t="s">
        <v>421</v>
      </c>
      <c r="N2143" s="25">
        <v>39.9</v>
      </c>
      <c r="O2143" s="25">
        <v>51.9</v>
      </c>
      <c r="P2143" s="25">
        <v>77.099999999999994</v>
      </c>
      <c r="Q2143" s="25">
        <v>70.2</v>
      </c>
      <c r="R2143" s="25">
        <v>60</v>
      </c>
      <c r="S2143" s="25">
        <v>50</v>
      </c>
    </row>
    <row r="2144" spans="1:19" x14ac:dyDescent="0.25">
      <c r="A2144" s="25" t="s">
        <v>207</v>
      </c>
      <c r="B2144" s="25" t="str">
        <f>VLOOKUP(A2144,'Cód dos países'!$A$3:$C$199,2,FALSE)</f>
        <v>MUS</v>
      </c>
      <c r="C2144" s="25">
        <f>VLOOKUP(A2144,'Cód dos países'!$A$3:$C$199,3,FALSE)</f>
        <v>114</v>
      </c>
      <c r="D2144" s="25">
        <v>2007</v>
      </c>
      <c r="E2144">
        <f t="shared" si="66"/>
        <v>1142007</v>
      </c>
      <c r="F2144" s="25">
        <v>72.599999999999994</v>
      </c>
      <c r="G2144" s="25">
        <v>60</v>
      </c>
      <c r="H2144" s="25">
        <f t="shared" si="67"/>
        <v>0.6</v>
      </c>
      <c r="I2144" s="25">
        <v>51</v>
      </c>
      <c r="J2144" s="25" t="s">
        <v>421</v>
      </c>
      <c r="K2144" s="25">
        <v>92.1</v>
      </c>
      <c r="L2144" s="25">
        <v>81.400000000000006</v>
      </c>
      <c r="M2144" s="25" t="s">
        <v>421</v>
      </c>
      <c r="N2144" s="25">
        <v>82</v>
      </c>
      <c r="O2144" s="25">
        <v>72.900000000000006</v>
      </c>
      <c r="P2144" s="25">
        <v>75.7</v>
      </c>
      <c r="Q2144" s="25">
        <v>80.599999999999994</v>
      </c>
      <c r="R2144" s="25">
        <v>70</v>
      </c>
      <c r="S2144" s="25">
        <v>60</v>
      </c>
    </row>
    <row r="2145" spans="1:19" x14ac:dyDescent="0.25">
      <c r="A2145" s="25" t="s">
        <v>191</v>
      </c>
      <c r="B2145" s="25" t="str">
        <f>VLOOKUP(A2145,'Cód dos países'!$A$3:$C$199,2,FALSE)</f>
        <v>MEX</v>
      </c>
      <c r="C2145" s="25">
        <f>VLOOKUP(A2145,'Cód dos países'!$A$3:$C$199,3,FALSE)</f>
        <v>115</v>
      </c>
      <c r="D2145" s="25">
        <v>2007</v>
      </c>
      <c r="E2145">
        <f t="shared" si="66"/>
        <v>1152007</v>
      </c>
      <c r="F2145" s="25">
        <v>66.2</v>
      </c>
      <c r="G2145" s="25">
        <v>50</v>
      </c>
      <c r="H2145" s="25">
        <f t="shared" si="67"/>
        <v>0.5</v>
      </c>
      <c r="I2145" s="25">
        <v>33</v>
      </c>
      <c r="J2145" s="25" t="s">
        <v>421</v>
      </c>
      <c r="K2145" s="25">
        <v>83.4</v>
      </c>
      <c r="L2145" s="25">
        <v>83.7</v>
      </c>
      <c r="M2145" s="25" t="s">
        <v>421</v>
      </c>
      <c r="N2145" s="25">
        <v>82.9</v>
      </c>
      <c r="O2145" s="25">
        <v>61.9</v>
      </c>
      <c r="P2145" s="25">
        <v>77.7</v>
      </c>
      <c r="Q2145" s="25">
        <v>79</v>
      </c>
      <c r="R2145" s="25">
        <v>50</v>
      </c>
      <c r="S2145" s="25">
        <v>60</v>
      </c>
    </row>
    <row r="2146" spans="1:19" x14ac:dyDescent="0.25">
      <c r="A2146" s="25" t="s">
        <v>361</v>
      </c>
      <c r="B2146" s="25" t="str">
        <f>VLOOKUP(A2146,'Cód dos países'!$A$3:$C$199,2,FALSE)</f>
        <v>FSM</v>
      </c>
      <c r="C2146" s="25">
        <f>VLOOKUP(A2146,'Cód dos países'!$A$3:$C$199,3,FALSE)</f>
        <v>116</v>
      </c>
      <c r="D2146" s="25">
        <v>2007</v>
      </c>
      <c r="E2146">
        <f t="shared" si="66"/>
        <v>1162007</v>
      </c>
      <c r="F2146" s="25" t="s">
        <v>421</v>
      </c>
      <c r="H2146" s="25" t="str">
        <f t="shared" si="67"/>
        <v/>
      </c>
      <c r="I2146" s="25" t="s">
        <v>421</v>
      </c>
      <c r="J2146" s="25" t="s">
        <v>421</v>
      </c>
      <c r="K2146" s="25" t="s">
        <v>421</v>
      </c>
      <c r="L2146" s="25" t="s">
        <v>421</v>
      </c>
      <c r="M2146" s="25" t="s">
        <v>421</v>
      </c>
      <c r="N2146" s="25" t="s">
        <v>421</v>
      </c>
      <c r="O2146" s="25" t="s">
        <v>421</v>
      </c>
      <c r="P2146" s="25" t="s">
        <v>421</v>
      </c>
      <c r="Q2146" s="25" t="s">
        <v>421</v>
      </c>
      <c r="R2146" s="25" t="s">
        <v>421</v>
      </c>
      <c r="S2146" s="25" t="s">
        <v>421</v>
      </c>
    </row>
    <row r="2147" spans="1:19" x14ac:dyDescent="0.25">
      <c r="A2147" s="25" t="s">
        <v>185</v>
      </c>
      <c r="B2147" s="25" t="str">
        <f>VLOOKUP(A2147,'Cód dos países'!$A$3:$C$199,2,FALSE)</f>
        <v>MDA</v>
      </c>
      <c r="C2147" s="25">
        <f>VLOOKUP(A2147,'Cód dos países'!$A$3:$C$199,3,FALSE)</f>
        <v>117</v>
      </c>
      <c r="D2147" s="25">
        <v>2007</v>
      </c>
      <c r="E2147">
        <f t="shared" si="66"/>
        <v>1172007</v>
      </c>
      <c r="F2147" s="25">
        <v>57.9</v>
      </c>
      <c r="G2147" s="25">
        <v>50</v>
      </c>
      <c r="H2147" s="25">
        <f t="shared" si="67"/>
        <v>0.5</v>
      </c>
      <c r="I2147" s="25">
        <v>32</v>
      </c>
      <c r="J2147" s="25" t="s">
        <v>421</v>
      </c>
      <c r="K2147" s="25">
        <v>83</v>
      </c>
      <c r="L2147" s="25">
        <v>56.9</v>
      </c>
      <c r="M2147" s="25" t="s">
        <v>421</v>
      </c>
      <c r="N2147" s="25">
        <v>69.3</v>
      </c>
      <c r="O2147" s="25">
        <v>60.7</v>
      </c>
      <c r="P2147" s="25">
        <v>67.599999999999994</v>
      </c>
      <c r="Q2147" s="25">
        <v>79.2</v>
      </c>
      <c r="R2147" s="25">
        <v>30</v>
      </c>
      <c r="S2147" s="25">
        <v>50</v>
      </c>
    </row>
    <row r="2148" spans="1:19" x14ac:dyDescent="0.25">
      <c r="A2148" s="25" t="s">
        <v>201</v>
      </c>
      <c r="B2148" s="25" t="str">
        <f>VLOOKUP(A2148,'Cód dos países'!$A$3:$C$199,2,FALSE)</f>
        <v>MNG</v>
      </c>
      <c r="C2148" s="25">
        <f>VLOOKUP(A2148,'Cód dos países'!$A$3:$C$199,3,FALSE)</f>
        <v>119</v>
      </c>
      <c r="D2148" s="25">
        <v>2007</v>
      </c>
      <c r="E2148">
        <f t="shared" si="66"/>
        <v>1192007</v>
      </c>
      <c r="F2148" s="25">
        <v>63.6</v>
      </c>
      <c r="G2148" s="25">
        <v>30</v>
      </c>
      <c r="H2148" s="25">
        <f t="shared" si="67"/>
        <v>0.3</v>
      </c>
      <c r="I2148" s="25">
        <v>28</v>
      </c>
      <c r="J2148" s="25" t="s">
        <v>421</v>
      </c>
      <c r="K2148" s="25">
        <v>85</v>
      </c>
      <c r="L2148" s="25">
        <v>71.7</v>
      </c>
      <c r="M2148" s="25" t="s">
        <v>421</v>
      </c>
      <c r="N2148" s="25">
        <v>72.2</v>
      </c>
      <c r="O2148" s="25">
        <v>69.5</v>
      </c>
      <c r="P2148" s="25">
        <v>78.2</v>
      </c>
      <c r="Q2148" s="25">
        <v>81.400000000000006</v>
      </c>
      <c r="R2148" s="25">
        <v>60</v>
      </c>
      <c r="S2148" s="25">
        <v>60</v>
      </c>
    </row>
    <row r="2149" spans="1:19" x14ac:dyDescent="0.25">
      <c r="A2149" s="25" t="s">
        <v>200</v>
      </c>
      <c r="B2149" s="25" t="str">
        <f>VLOOKUP(A2149,'Cód dos países'!$A$3:$C$199,2,FALSE)</f>
        <v>MNP</v>
      </c>
      <c r="C2149" s="25">
        <f>VLOOKUP(A2149,'Cód dos países'!$A$3:$C$199,3,FALSE)</f>
        <v>120</v>
      </c>
      <c r="D2149" s="25">
        <v>2007</v>
      </c>
      <c r="E2149">
        <f t="shared" si="66"/>
        <v>1202007</v>
      </c>
      <c r="F2149" s="25" t="s">
        <v>421</v>
      </c>
      <c r="H2149" s="25" t="str">
        <f t="shared" si="67"/>
        <v/>
      </c>
      <c r="I2149" s="25" t="s">
        <v>421</v>
      </c>
      <c r="J2149" s="25" t="s">
        <v>421</v>
      </c>
      <c r="K2149" s="25" t="s">
        <v>421</v>
      </c>
      <c r="L2149" s="25" t="s">
        <v>421</v>
      </c>
      <c r="M2149" s="25" t="s">
        <v>421</v>
      </c>
      <c r="N2149" s="25" t="s">
        <v>421</v>
      </c>
      <c r="O2149" s="25" t="s">
        <v>421</v>
      </c>
      <c r="P2149" s="25" t="s">
        <v>421</v>
      </c>
      <c r="Q2149" s="25" t="s">
        <v>421</v>
      </c>
      <c r="R2149" s="25" t="s">
        <v>421</v>
      </c>
      <c r="S2149" s="25" t="s">
        <v>421</v>
      </c>
    </row>
    <row r="2150" spans="1:19" x14ac:dyDescent="0.25">
      <c r="A2150" s="25" t="s">
        <v>183</v>
      </c>
      <c r="B2150" s="25" t="str">
        <f>VLOOKUP(A2150,'Cód dos países'!$A$3:$C$199,2,FALSE)</f>
        <v>MAR</v>
      </c>
      <c r="C2150" s="25">
        <f>VLOOKUP(A2150,'Cód dos países'!$A$3:$C$199,3,FALSE)</f>
        <v>121</v>
      </c>
      <c r="D2150" s="25">
        <v>2007</v>
      </c>
      <c r="E2150">
        <f t="shared" si="66"/>
        <v>1212007</v>
      </c>
      <c r="F2150" s="25">
        <v>55.6</v>
      </c>
      <c r="G2150" s="25">
        <v>35</v>
      </c>
      <c r="H2150" s="25">
        <f t="shared" si="67"/>
        <v>0.35</v>
      </c>
      <c r="I2150" s="25">
        <v>32</v>
      </c>
      <c r="J2150" s="25" t="s">
        <v>421</v>
      </c>
      <c r="K2150" s="25">
        <v>65.400000000000006</v>
      </c>
      <c r="L2150" s="25">
        <v>73.2</v>
      </c>
      <c r="M2150" s="25" t="s">
        <v>421</v>
      </c>
      <c r="N2150" s="25">
        <v>76.099999999999994</v>
      </c>
      <c r="O2150" s="25">
        <v>31.9</v>
      </c>
      <c r="P2150" s="25">
        <v>79.8</v>
      </c>
      <c r="Q2150" s="25">
        <v>62.6</v>
      </c>
      <c r="R2150" s="25">
        <v>60</v>
      </c>
      <c r="S2150" s="25">
        <v>40</v>
      </c>
    </row>
    <row r="2151" spans="1:19" x14ac:dyDescent="0.25">
      <c r="A2151" s="25" t="s">
        <v>203</v>
      </c>
      <c r="B2151" s="25" t="str">
        <f>VLOOKUP(A2151,'Cód dos países'!$A$3:$C$199,2,FALSE)</f>
        <v>MOZ</v>
      </c>
      <c r="C2151" s="25">
        <f>VLOOKUP(A2151,'Cód dos países'!$A$3:$C$199,3,FALSE)</f>
        <v>122</v>
      </c>
      <c r="D2151" s="25">
        <v>2007</v>
      </c>
      <c r="E2151">
        <f t="shared" si="66"/>
        <v>1222007</v>
      </c>
      <c r="F2151" s="25">
        <v>55.4</v>
      </c>
      <c r="G2151" s="25">
        <v>30</v>
      </c>
      <c r="H2151" s="25">
        <f t="shared" si="67"/>
        <v>0.3</v>
      </c>
      <c r="I2151" s="25">
        <v>28</v>
      </c>
      <c r="J2151" s="25" t="s">
        <v>421</v>
      </c>
      <c r="K2151" s="25">
        <v>78.099999999999994</v>
      </c>
      <c r="L2151" s="25">
        <v>85.2</v>
      </c>
      <c r="M2151" s="25" t="s">
        <v>421</v>
      </c>
      <c r="N2151" s="25">
        <v>53.8</v>
      </c>
      <c r="O2151" s="25">
        <v>32.9</v>
      </c>
      <c r="P2151" s="25">
        <v>73.599999999999994</v>
      </c>
      <c r="Q2151" s="25">
        <v>72.8</v>
      </c>
      <c r="R2151" s="25">
        <v>50</v>
      </c>
      <c r="S2151" s="25">
        <v>50</v>
      </c>
    </row>
    <row r="2152" spans="1:19" x14ac:dyDescent="0.25">
      <c r="A2152" s="25" t="s">
        <v>213</v>
      </c>
      <c r="B2152" s="25" t="str">
        <f>VLOOKUP(A2152,'Cód dos países'!$A$3:$C$199,2,FALSE)</f>
        <v>NAM</v>
      </c>
      <c r="C2152" s="25">
        <f>VLOOKUP(A2152,'Cód dos países'!$A$3:$C$199,3,FALSE)</f>
        <v>124</v>
      </c>
      <c r="D2152" s="25">
        <v>2007</v>
      </c>
      <c r="E2152">
        <f t="shared" si="66"/>
        <v>1242007</v>
      </c>
      <c r="F2152" s="25">
        <v>61.4</v>
      </c>
      <c r="G2152" s="25">
        <v>30</v>
      </c>
      <c r="H2152" s="25">
        <f t="shared" si="67"/>
        <v>0.3</v>
      </c>
      <c r="I2152" s="25">
        <v>41</v>
      </c>
      <c r="J2152" s="25" t="s">
        <v>421</v>
      </c>
      <c r="K2152" s="25">
        <v>67.900000000000006</v>
      </c>
      <c r="L2152" s="25">
        <v>71</v>
      </c>
      <c r="M2152" s="25" t="s">
        <v>421</v>
      </c>
      <c r="N2152" s="25">
        <v>74.2</v>
      </c>
      <c r="O2152" s="25">
        <v>86.2</v>
      </c>
      <c r="P2152" s="25">
        <v>76.8</v>
      </c>
      <c r="Q2152" s="25">
        <v>87.4</v>
      </c>
      <c r="R2152" s="25">
        <v>30</v>
      </c>
      <c r="S2152" s="25">
        <v>50</v>
      </c>
    </row>
    <row r="2153" spans="1:19" x14ac:dyDescent="0.25">
      <c r="A2153" s="25" t="s">
        <v>225</v>
      </c>
      <c r="B2153" s="25" t="str">
        <f>VLOOKUP(A2153,'Cód dos países'!$A$3:$C$199,2,FALSE)</f>
        <v>NPL</v>
      </c>
      <c r="C2153" s="25">
        <f>VLOOKUP(A2153,'Cód dos países'!$A$3:$C$199,3,FALSE)</f>
        <v>126</v>
      </c>
      <c r="D2153" s="25">
        <v>2007</v>
      </c>
      <c r="E2153">
        <f t="shared" si="66"/>
        <v>1262007</v>
      </c>
      <c r="F2153" s="25">
        <v>54.1</v>
      </c>
      <c r="G2153" s="25">
        <v>30</v>
      </c>
      <c r="H2153" s="25">
        <f t="shared" si="67"/>
        <v>0.3</v>
      </c>
      <c r="I2153" s="25">
        <v>25</v>
      </c>
      <c r="J2153" s="25" t="s">
        <v>421</v>
      </c>
      <c r="K2153" s="25">
        <v>86.5</v>
      </c>
      <c r="L2153" s="25">
        <v>92</v>
      </c>
      <c r="M2153" s="25" t="s">
        <v>421</v>
      </c>
      <c r="N2153" s="25">
        <v>60.9</v>
      </c>
      <c r="O2153" s="25">
        <v>46.3</v>
      </c>
      <c r="P2153" s="25">
        <v>78.5</v>
      </c>
      <c r="Q2153" s="25">
        <v>61.4</v>
      </c>
      <c r="R2153" s="25">
        <v>30</v>
      </c>
      <c r="S2153" s="25">
        <v>30</v>
      </c>
    </row>
    <row r="2154" spans="1:19" x14ac:dyDescent="0.25">
      <c r="A2154" s="25" t="s">
        <v>221</v>
      </c>
      <c r="B2154" s="25" t="str">
        <f>VLOOKUP(A2154,'Cód dos países'!$A$3:$C$199,2,FALSE)</f>
        <v>NLD</v>
      </c>
      <c r="C2154" s="25">
        <f>VLOOKUP(A2154,'Cód dos países'!$A$3:$C$199,3,FALSE)</f>
        <v>127</v>
      </c>
      <c r="D2154" s="25">
        <v>2007</v>
      </c>
      <c r="E2154">
        <f t="shared" si="66"/>
        <v>1272007</v>
      </c>
      <c r="F2154" s="25">
        <v>77.400000000000006</v>
      </c>
      <c r="G2154" s="25">
        <v>90</v>
      </c>
      <c r="H2154" s="25">
        <f t="shared" si="67"/>
        <v>0.9</v>
      </c>
      <c r="I2154" s="25">
        <v>87</v>
      </c>
      <c r="J2154" s="25" t="s">
        <v>421</v>
      </c>
      <c r="K2154" s="25">
        <v>51.6</v>
      </c>
      <c r="L2154" s="25">
        <v>38.200000000000003</v>
      </c>
      <c r="M2154" s="25" t="s">
        <v>421</v>
      </c>
      <c r="N2154" s="25">
        <v>88</v>
      </c>
      <c r="O2154" s="25">
        <v>65.8</v>
      </c>
      <c r="P2154" s="25">
        <v>86.9</v>
      </c>
      <c r="Q2154" s="25">
        <v>86</v>
      </c>
      <c r="R2154" s="25">
        <v>90</v>
      </c>
      <c r="S2154" s="25">
        <v>90</v>
      </c>
    </row>
    <row r="2155" spans="1:19" x14ac:dyDescent="0.25">
      <c r="A2155" s="25" t="s">
        <v>227</v>
      </c>
      <c r="B2155" s="25" t="str">
        <f>VLOOKUP(A2155,'Cód dos países'!$A$3:$C$199,2,FALSE)</f>
        <v>NZL</v>
      </c>
      <c r="C2155" s="25">
        <f>VLOOKUP(A2155,'Cód dos países'!$A$3:$C$199,3,FALSE)</f>
        <v>128</v>
      </c>
      <c r="D2155" s="25">
        <v>2007</v>
      </c>
      <c r="E2155">
        <f t="shared" si="66"/>
        <v>1282007</v>
      </c>
      <c r="F2155" s="25">
        <v>80.7</v>
      </c>
      <c r="G2155" s="25">
        <v>90</v>
      </c>
      <c r="H2155" s="25">
        <f t="shared" si="67"/>
        <v>0.9</v>
      </c>
      <c r="I2155" s="25">
        <v>96</v>
      </c>
      <c r="J2155" s="25" t="s">
        <v>421</v>
      </c>
      <c r="K2155" s="25">
        <v>60.5</v>
      </c>
      <c r="L2155" s="25">
        <v>56</v>
      </c>
      <c r="M2155" s="25" t="s">
        <v>421</v>
      </c>
      <c r="N2155" s="25">
        <v>99.9</v>
      </c>
      <c r="O2155" s="25">
        <v>90.6</v>
      </c>
      <c r="P2155" s="25">
        <v>83.7</v>
      </c>
      <c r="Q2155" s="25">
        <v>80.8</v>
      </c>
      <c r="R2155" s="25">
        <v>70</v>
      </c>
      <c r="S2155" s="25">
        <v>80</v>
      </c>
    </row>
    <row r="2156" spans="1:19" x14ac:dyDescent="0.25">
      <c r="A2156" s="25" t="s">
        <v>219</v>
      </c>
      <c r="B2156" s="25" t="str">
        <f>VLOOKUP(A2156,'Cód dos países'!$A$3:$C$199,2,FALSE)</f>
        <v>NIC</v>
      </c>
      <c r="C2156" s="25">
        <f>VLOOKUP(A2156,'Cód dos países'!$A$3:$C$199,3,FALSE)</f>
        <v>129</v>
      </c>
      <c r="D2156" s="25">
        <v>2007</v>
      </c>
      <c r="E2156">
        <f t="shared" si="66"/>
        <v>1292007</v>
      </c>
      <c r="F2156" s="25">
        <v>60.8</v>
      </c>
      <c r="G2156" s="25">
        <v>25</v>
      </c>
      <c r="H2156" s="25">
        <f t="shared" si="67"/>
        <v>0.25</v>
      </c>
      <c r="I2156" s="25">
        <v>26</v>
      </c>
      <c r="J2156" s="25" t="s">
        <v>421</v>
      </c>
      <c r="K2156" s="25">
        <v>79</v>
      </c>
      <c r="L2156" s="25">
        <v>77.599999999999994</v>
      </c>
      <c r="M2156" s="25" t="s">
        <v>421</v>
      </c>
      <c r="N2156" s="25">
        <v>56.8</v>
      </c>
      <c r="O2156" s="25">
        <v>73.7</v>
      </c>
      <c r="P2156" s="25">
        <v>70.599999999999994</v>
      </c>
      <c r="Q2156" s="25">
        <v>79.2</v>
      </c>
      <c r="R2156" s="25">
        <v>70</v>
      </c>
      <c r="S2156" s="25">
        <v>50</v>
      </c>
    </row>
    <row r="2157" spans="1:19" x14ac:dyDescent="0.25">
      <c r="A2157" s="25" t="s">
        <v>215</v>
      </c>
      <c r="B2157" s="25" t="str">
        <f>VLOOKUP(A2157,'Cód dos países'!$A$3:$C$199,2,FALSE)</f>
        <v>NER</v>
      </c>
      <c r="C2157" s="25">
        <f>VLOOKUP(A2157,'Cód dos países'!$A$3:$C$199,3,FALSE)</f>
        <v>130</v>
      </c>
      <c r="D2157" s="25">
        <v>2007</v>
      </c>
      <c r="E2157">
        <f t="shared" si="66"/>
        <v>1302007</v>
      </c>
      <c r="F2157" s="25">
        <v>52.9</v>
      </c>
      <c r="G2157" s="25">
        <v>30</v>
      </c>
      <c r="H2157" s="25">
        <f t="shared" si="67"/>
        <v>0.3</v>
      </c>
      <c r="I2157" s="25">
        <v>23</v>
      </c>
      <c r="J2157" s="25" t="s">
        <v>421</v>
      </c>
      <c r="K2157" s="25">
        <v>66.400000000000006</v>
      </c>
      <c r="L2157" s="25">
        <v>89.3</v>
      </c>
      <c r="M2157" s="25" t="s">
        <v>421</v>
      </c>
      <c r="N2157" s="25">
        <v>36.200000000000003</v>
      </c>
      <c r="O2157" s="25">
        <v>43.5</v>
      </c>
      <c r="P2157" s="25">
        <v>86</v>
      </c>
      <c r="Q2157" s="25">
        <v>64.400000000000006</v>
      </c>
      <c r="R2157" s="25">
        <v>50</v>
      </c>
      <c r="S2157" s="25">
        <v>40</v>
      </c>
    </row>
    <row r="2158" spans="1:19" x14ac:dyDescent="0.25">
      <c r="A2158" s="25" t="s">
        <v>217</v>
      </c>
      <c r="B2158" s="25" t="str">
        <f>VLOOKUP(A2158,'Cód dos países'!$A$3:$C$199,2,FALSE)</f>
        <v>NGA</v>
      </c>
      <c r="C2158" s="25">
        <f>VLOOKUP(A2158,'Cód dos países'!$A$3:$C$199,3,FALSE)</f>
        <v>131</v>
      </c>
      <c r="D2158" s="25">
        <v>2007</v>
      </c>
      <c r="E2158">
        <f t="shared" si="66"/>
        <v>1312007</v>
      </c>
      <c r="F2158" s="25">
        <v>55.1</v>
      </c>
      <c r="G2158" s="25">
        <v>30</v>
      </c>
      <c r="H2158" s="25">
        <f t="shared" si="67"/>
        <v>0.3</v>
      </c>
      <c r="I2158" s="25">
        <v>22</v>
      </c>
      <c r="J2158" s="25" t="s">
        <v>421</v>
      </c>
      <c r="K2158" s="25">
        <v>84.4</v>
      </c>
      <c r="L2158" s="25">
        <v>68.099999999999994</v>
      </c>
      <c r="M2158" s="25" t="s">
        <v>421</v>
      </c>
      <c r="N2158" s="25">
        <v>52.9</v>
      </c>
      <c r="O2158" s="25">
        <v>86.6</v>
      </c>
      <c r="P2158" s="25">
        <v>73.8</v>
      </c>
      <c r="Q2158" s="25">
        <v>63.4</v>
      </c>
      <c r="R2158" s="25">
        <v>30</v>
      </c>
      <c r="S2158" s="25">
        <v>40</v>
      </c>
    </row>
    <row r="2159" spans="1:19" x14ac:dyDescent="0.25">
      <c r="A2159" s="25" t="s">
        <v>431</v>
      </c>
      <c r="B2159" s="25" t="str">
        <f>VLOOKUP(A2159,'Cód dos países'!$A$3:$C$199,2,FALSE)</f>
        <v>PRK</v>
      </c>
      <c r="C2159" s="25">
        <f>VLOOKUP(A2159,'Cód dos países'!$A$3:$C$199,3,FALSE)</f>
        <v>91</v>
      </c>
      <c r="D2159" s="25">
        <v>2007</v>
      </c>
      <c r="E2159">
        <f t="shared" si="66"/>
        <v>912007</v>
      </c>
      <c r="F2159" s="25">
        <v>3</v>
      </c>
      <c r="G2159" s="25">
        <v>10</v>
      </c>
      <c r="H2159" s="25">
        <f t="shared" si="67"/>
        <v>0.1</v>
      </c>
      <c r="I2159" s="25">
        <v>10</v>
      </c>
      <c r="J2159" s="25" t="s">
        <v>421</v>
      </c>
      <c r="K2159" s="25">
        <v>0</v>
      </c>
      <c r="L2159" s="25">
        <v>0</v>
      </c>
      <c r="M2159" s="25" t="s">
        <v>421</v>
      </c>
      <c r="N2159" s="25">
        <v>0</v>
      </c>
      <c r="O2159" s="25">
        <v>0</v>
      </c>
      <c r="P2159" s="25">
        <v>0</v>
      </c>
      <c r="Q2159" s="25">
        <v>0</v>
      </c>
      <c r="R2159" s="25">
        <v>10</v>
      </c>
      <c r="S2159" s="25">
        <v>0</v>
      </c>
    </row>
    <row r="2160" spans="1:19" x14ac:dyDescent="0.25">
      <c r="A2160" s="25" t="s">
        <v>223</v>
      </c>
      <c r="B2160" s="25" t="str">
        <f>VLOOKUP(A2160,'Cód dos países'!$A$3:$C$199,2,FALSE)</f>
        <v>NOR</v>
      </c>
      <c r="C2160" s="25">
        <f>VLOOKUP(A2160,'Cód dos países'!$A$3:$C$199,3,FALSE)</f>
        <v>132</v>
      </c>
      <c r="D2160" s="25">
        <v>2007</v>
      </c>
      <c r="E2160">
        <f t="shared" si="66"/>
        <v>1322007</v>
      </c>
      <c r="F2160" s="25">
        <v>68.599999999999994</v>
      </c>
      <c r="G2160" s="25">
        <v>90</v>
      </c>
      <c r="H2160" s="25">
        <f t="shared" si="67"/>
        <v>0.9</v>
      </c>
      <c r="I2160" s="25">
        <v>88</v>
      </c>
      <c r="J2160" s="25" t="s">
        <v>421</v>
      </c>
      <c r="K2160" s="25">
        <v>50.3</v>
      </c>
      <c r="L2160" s="25">
        <v>46.3</v>
      </c>
      <c r="M2160" s="25" t="s">
        <v>421</v>
      </c>
      <c r="N2160" s="25">
        <v>89.1</v>
      </c>
      <c r="O2160" s="25">
        <v>49.5</v>
      </c>
      <c r="P2160" s="25">
        <v>76.099999999999994</v>
      </c>
      <c r="Q2160" s="25">
        <v>86.2</v>
      </c>
      <c r="R2160" s="25">
        <v>60</v>
      </c>
      <c r="S2160" s="25">
        <v>50</v>
      </c>
    </row>
    <row r="2161" spans="1:19" x14ac:dyDescent="0.25">
      <c r="A2161" s="25" t="s">
        <v>229</v>
      </c>
      <c r="B2161" s="25" t="str">
        <f>VLOOKUP(A2161,'Cód dos países'!$A$3:$C$199,2,FALSE)</f>
        <v>OMN</v>
      </c>
      <c r="C2161" s="25">
        <f>VLOOKUP(A2161,'Cód dos países'!$A$3:$C$199,3,FALSE)</f>
        <v>133</v>
      </c>
      <c r="D2161" s="25">
        <v>2007</v>
      </c>
      <c r="E2161">
        <f t="shared" si="66"/>
        <v>1332007</v>
      </c>
      <c r="F2161" s="25">
        <v>67.3</v>
      </c>
      <c r="G2161" s="25">
        <v>50</v>
      </c>
      <c r="H2161" s="25">
        <f t="shared" si="67"/>
        <v>0.5</v>
      </c>
      <c r="I2161" s="25">
        <v>54</v>
      </c>
      <c r="J2161" s="25" t="s">
        <v>421</v>
      </c>
      <c r="K2161" s="25">
        <v>98.5</v>
      </c>
      <c r="L2161" s="25">
        <v>60.7</v>
      </c>
      <c r="M2161" s="25" t="s">
        <v>421</v>
      </c>
      <c r="N2161" s="25">
        <v>55.8</v>
      </c>
      <c r="O2161" s="25">
        <v>75.400000000000006</v>
      </c>
      <c r="P2161" s="25">
        <v>74.7</v>
      </c>
      <c r="Q2161" s="25">
        <v>83.6</v>
      </c>
      <c r="R2161" s="25">
        <v>60</v>
      </c>
      <c r="S2161" s="25">
        <v>60</v>
      </c>
    </row>
    <row r="2162" spans="1:19" x14ac:dyDescent="0.25">
      <c r="A2162" s="25" t="s">
        <v>231</v>
      </c>
      <c r="B2162" s="25" t="str">
        <f>VLOOKUP(A2162,'Cód dos países'!$A$3:$C$199,2,FALSE)</f>
        <v>PAK</v>
      </c>
      <c r="C2162" s="25">
        <f>VLOOKUP(A2162,'Cód dos países'!$A$3:$C$199,3,FALSE)</f>
        <v>134</v>
      </c>
      <c r="D2162" s="25">
        <v>2007</v>
      </c>
      <c r="E2162">
        <f t="shared" si="66"/>
        <v>1342007</v>
      </c>
      <c r="F2162" s="25">
        <v>55.6</v>
      </c>
      <c r="G2162" s="25">
        <v>30</v>
      </c>
      <c r="H2162" s="25">
        <f t="shared" si="67"/>
        <v>0.3</v>
      </c>
      <c r="I2162" s="25">
        <v>22</v>
      </c>
      <c r="J2162" s="25" t="s">
        <v>421</v>
      </c>
      <c r="K2162" s="25">
        <v>79.099999999999994</v>
      </c>
      <c r="L2162" s="25">
        <v>90.1</v>
      </c>
      <c r="M2162" s="25" t="s">
        <v>421</v>
      </c>
      <c r="N2162" s="25">
        <v>70.8</v>
      </c>
      <c r="O2162" s="25">
        <v>56.4</v>
      </c>
      <c r="P2162" s="25">
        <v>72.2</v>
      </c>
      <c r="Q2162" s="25">
        <v>65.2</v>
      </c>
      <c r="R2162" s="25">
        <v>40</v>
      </c>
      <c r="S2162" s="25">
        <v>30</v>
      </c>
    </row>
    <row r="2163" spans="1:19" x14ac:dyDescent="0.25">
      <c r="A2163" s="25" t="s">
        <v>233</v>
      </c>
      <c r="B2163" s="25" t="str">
        <f>VLOOKUP(A2163,'Cód dos países'!$A$3:$C$199,2,FALSE)</f>
        <v>PAN</v>
      </c>
      <c r="C2163" s="25">
        <f>VLOOKUP(A2163,'Cód dos países'!$A$3:$C$199,3,FALSE)</f>
        <v>136</v>
      </c>
      <c r="D2163" s="25">
        <v>2007</v>
      </c>
      <c r="E2163">
        <f t="shared" si="66"/>
        <v>1362007</v>
      </c>
      <c r="F2163" s="25">
        <v>64.7</v>
      </c>
      <c r="G2163" s="25">
        <v>30</v>
      </c>
      <c r="H2163" s="25">
        <f t="shared" si="67"/>
        <v>0.3</v>
      </c>
      <c r="I2163" s="25">
        <v>31</v>
      </c>
      <c r="J2163" s="25" t="s">
        <v>421</v>
      </c>
      <c r="K2163" s="25">
        <v>83</v>
      </c>
      <c r="L2163" s="25">
        <v>89.1</v>
      </c>
      <c r="M2163" s="25" t="s">
        <v>421</v>
      </c>
      <c r="N2163" s="25">
        <v>73</v>
      </c>
      <c r="O2163" s="25">
        <v>44.6</v>
      </c>
      <c r="P2163" s="25">
        <v>80.2</v>
      </c>
      <c r="Q2163" s="25">
        <v>76.2</v>
      </c>
      <c r="R2163" s="25">
        <v>70</v>
      </c>
      <c r="S2163" s="25">
        <v>70</v>
      </c>
    </row>
    <row r="2164" spans="1:19" x14ac:dyDescent="0.25">
      <c r="A2164" s="25" t="s">
        <v>239</v>
      </c>
      <c r="B2164" s="25" t="str">
        <f>VLOOKUP(A2164,'Cód dos países'!$A$3:$C$199,2,FALSE)</f>
        <v>PNG</v>
      </c>
      <c r="C2164" s="25">
        <f>VLOOKUP(A2164,'Cód dos países'!$A$3:$C$199,3,FALSE)</f>
        <v>137</v>
      </c>
      <c r="D2164" s="25">
        <v>2007</v>
      </c>
      <c r="E2164">
        <f t="shared" si="66"/>
        <v>1372007</v>
      </c>
      <c r="F2164" s="25" t="s">
        <v>421</v>
      </c>
      <c r="H2164" s="25" t="str">
        <f t="shared" si="67"/>
        <v/>
      </c>
      <c r="I2164" s="25" t="s">
        <v>421</v>
      </c>
      <c r="J2164" s="25" t="s">
        <v>421</v>
      </c>
      <c r="K2164" s="25" t="s">
        <v>421</v>
      </c>
      <c r="L2164" s="25" t="s">
        <v>421</v>
      </c>
      <c r="M2164" s="25" t="s">
        <v>421</v>
      </c>
      <c r="N2164" s="25" t="s">
        <v>421</v>
      </c>
      <c r="O2164" s="25" t="s">
        <v>421</v>
      </c>
      <c r="P2164" s="25" t="s">
        <v>421</v>
      </c>
      <c r="Q2164" s="25" t="s">
        <v>421</v>
      </c>
      <c r="R2164" s="25" t="s">
        <v>421</v>
      </c>
      <c r="S2164" s="25" t="s">
        <v>421</v>
      </c>
    </row>
    <row r="2165" spans="1:19" x14ac:dyDescent="0.25">
      <c r="A2165" s="25" t="s">
        <v>246</v>
      </c>
      <c r="B2165" s="25" t="str">
        <f>VLOOKUP(A2165,'Cód dos países'!$A$3:$C$199,2,FALSE)</f>
        <v>PRY</v>
      </c>
      <c r="C2165" s="25">
        <f>VLOOKUP(A2165,'Cód dos países'!$A$3:$C$199,3,FALSE)</f>
        <v>138</v>
      </c>
      <c r="D2165" s="25">
        <v>2007</v>
      </c>
      <c r="E2165">
        <f t="shared" si="66"/>
        <v>1382007</v>
      </c>
      <c r="F2165" s="25">
        <v>60</v>
      </c>
      <c r="G2165" s="25">
        <v>35</v>
      </c>
      <c r="H2165" s="25">
        <f t="shared" si="67"/>
        <v>0.35</v>
      </c>
      <c r="I2165" s="25">
        <v>26</v>
      </c>
      <c r="J2165" s="25" t="s">
        <v>421</v>
      </c>
      <c r="K2165" s="25">
        <v>96.6</v>
      </c>
      <c r="L2165" s="25">
        <v>90.8</v>
      </c>
      <c r="M2165" s="25" t="s">
        <v>421</v>
      </c>
      <c r="N2165" s="25">
        <v>58.5</v>
      </c>
      <c r="O2165" s="25">
        <v>28</v>
      </c>
      <c r="P2165" s="25">
        <v>76.599999999999994</v>
      </c>
      <c r="Q2165" s="25">
        <v>78.400000000000006</v>
      </c>
      <c r="R2165" s="25">
        <v>50</v>
      </c>
      <c r="S2165" s="25">
        <v>60</v>
      </c>
    </row>
    <row r="2166" spans="1:19" x14ac:dyDescent="0.25">
      <c r="A2166" s="25" t="s">
        <v>235</v>
      </c>
      <c r="B2166" s="25" t="str">
        <f>VLOOKUP(A2166,'Cód dos países'!$A$3:$C$199,2,FALSE)</f>
        <v>PER</v>
      </c>
      <c r="C2166" s="25">
        <f>VLOOKUP(A2166,'Cód dos países'!$A$3:$C$199,3,FALSE)</f>
        <v>139</v>
      </c>
      <c r="D2166" s="25">
        <v>2007</v>
      </c>
      <c r="E2166">
        <f t="shared" si="66"/>
        <v>1392007</v>
      </c>
      <c r="F2166" s="25">
        <v>63.8</v>
      </c>
      <c r="G2166" s="25">
        <v>40</v>
      </c>
      <c r="H2166" s="25">
        <f t="shared" si="67"/>
        <v>0.4</v>
      </c>
      <c r="I2166" s="25">
        <v>33</v>
      </c>
      <c r="J2166" s="25" t="s">
        <v>421</v>
      </c>
      <c r="K2166" s="25">
        <v>80.2</v>
      </c>
      <c r="L2166" s="25">
        <v>91.8</v>
      </c>
      <c r="M2166" s="25" t="s">
        <v>421</v>
      </c>
      <c r="N2166" s="25">
        <v>65.7</v>
      </c>
      <c r="O2166" s="25">
        <v>47.5</v>
      </c>
      <c r="P2166" s="25">
        <v>85.9</v>
      </c>
      <c r="Q2166" s="25">
        <v>73.400000000000006</v>
      </c>
      <c r="R2166" s="25">
        <v>60</v>
      </c>
      <c r="S2166" s="25">
        <v>60</v>
      </c>
    </row>
    <row r="2167" spans="1:19" x14ac:dyDescent="0.25">
      <c r="A2167" s="25" t="s">
        <v>237</v>
      </c>
      <c r="B2167" s="25" t="str">
        <f>VLOOKUP(A2167,'Cód dos países'!$A$3:$C$199,2,FALSE)</f>
        <v>PHL</v>
      </c>
      <c r="C2167" s="25">
        <f>VLOOKUP(A2167,'Cód dos países'!$A$3:$C$199,3,FALSE)</f>
        <v>140</v>
      </c>
      <c r="D2167" s="25">
        <v>2007</v>
      </c>
      <c r="E2167">
        <f t="shared" si="66"/>
        <v>1402007</v>
      </c>
      <c r="F2167" s="25">
        <v>56</v>
      </c>
      <c r="G2167" s="25">
        <v>30</v>
      </c>
      <c r="H2167" s="25">
        <f t="shared" si="67"/>
        <v>0.3</v>
      </c>
      <c r="I2167" s="25">
        <v>25</v>
      </c>
      <c r="J2167" s="25" t="s">
        <v>421</v>
      </c>
      <c r="K2167" s="25">
        <v>75.8</v>
      </c>
      <c r="L2167" s="25">
        <v>90.2</v>
      </c>
      <c r="M2167" s="25" t="s">
        <v>421</v>
      </c>
      <c r="N2167" s="25">
        <v>53.1</v>
      </c>
      <c r="O2167" s="25">
        <v>52.9</v>
      </c>
      <c r="P2167" s="25">
        <v>73.8</v>
      </c>
      <c r="Q2167" s="25">
        <v>78.8</v>
      </c>
      <c r="R2167" s="25">
        <v>30</v>
      </c>
      <c r="S2167" s="25">
        <v>50</v>
      </c>
    </row>
    <row r="2168" spans="1:19" x14ac:dyDescent="0.25">
      <c r="A2168" s="25" t="s">
        <v>241</v>
      </c>
      <c r="B2168" s="25" t="str">
        <f>VLOOKUP(A2168,'Cód dos países'!$A$3:$C$199,2,FALSE)</f>
        <v>POL</v>
      </c>
      <c r="C2168" s="25">
        <f>VLOOKUP(A2168,'Cód dos países'!$A$3:$C$199,3,FALSE)</f>
        <v>141</v>
      </c>
      <c r="D2168" s="25">
        <v>2007</v>
      </c>
      <c r="E2168">
        <f t="shared" si="66"/>
        <v>1412007</v>
      </c>
      <c r="F2168" s="25">
        <v>60.3</v>
      </c>
      <c r="G2168" s="25">
        <v>50</v>
      </c>
      <c r="H2168" s="25">
        <f t="shared" si="67"/>
        <v>0.5</v>
      </c>
      <c r="I2168" s="25">
        <v>37</v>
      </c>
      <c r="J2168" s="25" t="s">
        <v>421</v>
      </c>
      <c r="K2168" s="25">
        <v>68.599999999999994</v>
      </c>
      <c r="L2168" s="25">
        <v>43.5</v>
      </c>
      <c r="M2168" s="25" t="s">
        <v>421</v>
      </c>
      <c r="N2168" s="25">
        <v>54.2</v>
      </c>
      <c r="O2168" s="25">
        <v>61.3</v>
      </c>
      <c r="P2168" s="25">
        <v>82.3</v>
      </c>
      <c r="Q2168" s="25">
        <v>86</v>
      </c>
      <c r="R2168" s="25">
        <v>60</v>
      </c>
      <c r="S2168" s="25">
        <v>60</v>
      </c>
    </row>
    <row r="2169" spans="1:19" x14ac:dyDescent="0.25">
      <c r="A2169" s="25" t="s">
        <v>244</v>
      </c>
      <c r="B2169" s="25" t="str">
        <f>VLOOKUP(A2169,'Cód dos países'!$A$3:$C$199,2,FALSE)</f>
        <v>PRT</v>
      </c>
      <c r="C2169" s="25">
        <f>VLOOKUP(A2169,'Cód dos países'!$A$3:$C$199,3,FALSE)</f>
        <v>142</v>
      </c>
      <c r="D2169" s="25">
        <v>2007</v>
      </c>
      <c r="E2169">
        <f t="shared" si="66"/>
        <v>1422007</v>
      </c>
      <c r="F2169" s="25">
        <v>63.9</v>
      </c>
      <c r="G2169" s="25">
        <v>70</v>
      </c>
      <c r="H2169" s="25">
        <f t="shared" si="67"/>
        <v>0.7</v>
      </c>
      <c r="I2169" s="25">
        <v>66</v>
      </c>
      <c r="J2169" s="25" t="s">
        <v>421</v>
      </c>
      <c r="K2169" s="25">
        <v>61.3</v>
      </c>
      <c r="L2169" s="25">
        <v>32.6</v>
      </c>
      <c r="M2169" s="25" t="s">
        <v>421</v>
      </c>
      <c r="N2169" s="25">
        <v>80.5</v>
      </c>
      <c r="O2169" s="25">
        <v>43.1</v>
      </c>
      <c r="P2169" s="25">
        <v>79.400000000000006</v>
      </c>
      <c r="Q2169" s="25">
        <v>86</v>
      </c>
      <c r="R2169" s="25">
        <v>70</v>
      </c>
      <c r="S2169" s="25">
        <v>50</v>
      </c>
    </row>
    <row r="2170" spans="1:19" x14ac:dyDescent="0.25">
      <c r="A2170" s="25" t="s">
        <v>248</v>
      </c>
      <c r="B2170" s="25" t="str">
        <f>VLOOKUP(A2170,'Cód dos países'!$A$3:$C$199,2,FALSE)</f>
        <v>QAT</v>
      </c>
      <c r="C2170" s="25">
        <f>VLOOKUP(A2170,'Cód dos países'!$A$3:$C$199,3,FALSE)</f>
        <v>143</v>
      </c>
      <c r="D2170" s="25">
        <v>2007</v>
      </c>
      <c r="E2170">
        <f t="shared" si="66"/>
        <v>1432007</v>
      </c>
      <c r="F2170" s="25">
        <v>62.2</v>
      </c>
      <c r="G2170" s="25">
        <v>50</v>
      </c>
      <c r="H2170" s="25">
        <f t="shared" si="67"/>
        <v>0.5</v>
      </c>
      <c r="I2170" s="25">
        <v>60</v>
      </c>
      <c r="J2170" s="25" t="s">
        <v>421</v>
      </c>
      <c r="K2170" s="25">
        <v>99.8</v>
      </c>
      <c r="L2170" s="25">
        <v>72.099999999999994</v>
      </c>
      <c r="M2170" s="25" t="s">
        <v>421</v>
      </c>
      <c r="N2170" s="25">
        <v>60</v>
      </c>
      <c r="O2170" s="25">
        <v>60</v>
      </c>
      <c r="P2170" s="25">
        <v>69.400000000000006</v>
      </c>
      <c r="Q2170" s="25">
        <v>70.8</v>
      </c>
      <c r="R2170" s="25">
        <v>30</v>
      </c>
      <c r="S2170" s="25">
        <v>50</v>
      </c>
    </row>
    <row r="2171" spans="1:19" x14ac:dyDescent="0.25">
      <c r="A2171" s="25" t="s">
        <v>334</v>
      </c>
      <c r="B2171" s="25" t="str">
        <f>VLOOKUP(A2171,'Cód dos países'!$A$3:$C$199,2,FALSE)</f>
        <v>COG</v>
      </c>
      <c r="C2171" s="25">
        <f>VLOOKUP(A2171,'Cód dos países'!$A$3:$C$199,3,FALSE)</f>
        <v>39</v>
      </c>
      <c r="D2171" s="25">
        <v>2007</v>
      </c>
      <c r="E2171">
        <f t="shared" si="66"/>
        <v>392007</v>
      </c>
      <c r="F2171" s="25">
        <v>45.3</v>
      </c>
      <c r="G2171" s="25">
        <v>10</v>
      </c>
      <c r="H2171" s="25">
        <f t="shared" si="67"/>
        <v>0.1</v>
      </c>
      <c r="I2171" s="25">
        <v>22</v>
      </c>
      <c r="J2171" s="25" t="s">
        <v>421</v>
      </c>
      <c r="K2171" s="25">
        <v>60.1</v>
      </c>
      <c r="L2171" s="25">
        <v>83.1</v>
      </c>
      <c r="M2171" s="25" t="s">
        <v>421</v>
      </c>
      <c r="N2171" s="25">
        <v>45.4</v>
      </c>
      <c r="O2171" s="25">
        <v>45.2</v>
      </c>
      <c r="P2171" s="25">
        <v>73</v>
      </c>
      <c r="Q2171" s="25">
        <v>54.6</v>
      </c>
      <c r="R2171" s="25">
        <v>30</v>
      </c>
      <c r="S2171" s="25">
        <v>30</v>
      </c>
    </row>
    <row r="2172" spans="1:19" x14ac:dyDescent="0.25">
      <c r="A2172" s="25" t="s">
        <v>250</v>
      </c>
      <c r="B2172" s="25" t="str">
        <f>VLOOKUP(A2172,'Cód dos países'!$A$3:$C$199,2,FALSE)</f>
        <v>ROM</v>
      </c>
      <c r="C2172" s="25">
        <f>VLOOKUP(A2172,'Cód dos países'!$A$3:$C$199,3,FALSE)</f>
        <v>144</v>
      </c>
      <c r="D2172" s="25">
        <v>2007</v>
      </c>
      <c r="E2172">
        <f t="shared" si="66"/>
        <v>1442007</v>
      </c>
      <c r="F2172" s="25">
        <v>61.7</v>
      </c>
      <c r="G2172" s="25">
        <v>30</v>
      </c>
      <c r="H2172" s="25">
        <f t="shared" si="67"/>
        <v>0.3</v>
      </c>
      <c r="I2172" s="25">
        <v>31</v>
      </c>
      <c r="J2172" s="25" t="s">
        <v>421</v>
      </c>
      <c r="K2172" s="25">
        <v>85.6</v>
      </c>
      <c r="L2172" s="25">
        <v>70.8</v>
      </c>
      <c r="M2172" s="25" t="s">
        <v>421</v>
      </c>
      <c r="N2172" s="25">
        <v>74.900000000000006</v>
      </c>
      <c r="O2172" s="25">
        <v>56.3</v>
      </c>
      <c r="P2172" s="25">
        <v>72.5</v>
      </c>
      <c r="Q2172" s="25">
        <v>86</v>
      </c>
      <c r="R2172" s="25">
        <v>60</v>
      </c>
      <c r="S2172" s="25">
        <v>50</v>
      </c>
    </row>
    <row r="2173" spans="1:19" x14ac:dyDescent="0.25">
      <c r="A2173" s="25" t="s">
        <v>251</v>
      </c>
      <c r="B2173" s="25" t="str">
        <f>VLOOKUP(A2173,'Cód dos países'!$A$3:$C$199,2,FALSE)</f>
        <v>RUS</v>
      </c>
      <c r="C2173" s="25">
        <f>VLOOKUP(A2173,'Cód dos países'!$A$3:$C$199,3,FALSE)</f>
        <v>145</v>
      </c>
      <c r="D2173" s="25">
        <v>2007</v>
      </c>
      <c r="E2173">
        <f t="shared" si="66"/>
        <v>1452007</v>
      </c>
      <c r="F2173" s="25">
        <v>49.8</v>
      </c>
      <c r="G2173" s="25">
        <v>30</v>
      </c>
      <c r="H2173" s="25">
        <f t="shared" si="67"/>
        <v>0.3</v>
      </c>
      <c r="I2173" s="25">
        <v>25</v>
      </c>
      <c r="J2173" s="25" t="s">
        <v>421</v>
      </c>
      <c r="K2173" s="25">
        <v>79.2</v>
      </c>
      <c r="L2173" s="25">
        <v>69.5</v>
      </c>
      <c r="M2173" s="25" t="s">
        <v>421</v>
      </c>
      <c r="N2173" s="25">
        <v>53.7</v>
      </c>
      <c r="O2173" s="25">
        <v>61.7</v>
      </c>
      <c r="P2173" s="25">
        <v>64.400000000000006</v>
      </c>
      <c r="Q2173" s="25">
        <v>44.2</v>
      </c>
      <c r="R2173" s="25">
        <v>30</v>
      </c>
      <c r="S2173" s="25">
        <v>40</v>
      </c>
    </row>
    <row r="2174" spans="1:19" x14ac:dyDescent="0.25">
      <c r="A2174" s="25" t="s">
        <v>253</v>
      </c>
      <c r="B2174" s="25" t="str">
        <f>VLOOKUP(A2174,'Cód dos países'!$A$3:$C$199,2,FALSE)</f>
        <v>RWA</v>
      </c>
      <c r="C2174" s="25">
        <f>VLOOKUP(A2174,'Cód dos países'!$A$3:$C$199,3,FALSE)</f>
        <v>146</v>
      </c>
      <c r="D2174" s="25">
        <v>2007</v>
      </c>
      <c r="E2174">
        <f t="shared" si="66"/>
        <v>1462007</v>
      </c>
      <c r="F2174" s="25">
        <v>54.2</v>
      </c>
      <c r="G2174" s="25">
        <v>30</v>
      </c>
      <c r="H2174" s="25">
        <f t="shared" si="67"/>
        <v>0.3</v>
      </c>
      <c r="I2174" s="25">
        <v>25</v>
      </c>
      <c r="J2174" s="25" t="s">
        <v>421</v>
      </c>
      <c r="K2174" s="25">
        <v>76.900000000000006</v>
      </c>
      <c r="L2174" s="25">
        <v>75.599999999999994</v>
      </c>
      <c r="M2174" s="25" t="s">
        <v>421</v>
      </c>
      <c r="N2174" s="25">
        <v>51.8</v>
      </c>
      <c r="O2174" s="25">
        <v>58.9</v>
      </c>
      <c r="P2174" s="25">
        <v>73.3</v>
      </c>
      <c r="Q2174" s="25">
        <v>70.599999999999994</v>
      </c>
      <c r="R2174" s="25">
        <v>40</v>
      </c>
      <c r="S2174" s="25">
        <v>40</v>
      </c>
    </row>
    <row r="2175" spans="1:19" x14ac:dyDescent="0.25">
      <c r="A2175" s="25" t="s">
        <v>368</v>
      </c>
      <c r="B2175" s="25" t="str">
        <f>VLOOKUP(A2175,'Cód dos países'!$A$3:$C$199,2,FALSE)</f>
        <v>LCA</v>
      </c>
      <c r="C2175" s="25">
        <f>VLOOKUP(A2175,'Cód dos países'!$A$3:$C$199,3,FALSE)</f>
        <v>164</v>
      </c>
      <c r="D2175" s="25">
        <v>2007</v>
      </c>
      <c r="E2175">
        <f t="shared" si="66"/>
        <v>1642007</v>
      </c>
      <c r="F2175" s="25" t="s">
        <v>421</v>
      </c>
      <c r="H2175" s="25" t="str">
        <f t="shared" si="67"/>
        <v/>
      </c>
      <c r="I2175" s="25" t="s">
        <v>421</v>
      </c>
      <c r="J2175" s="25" t="s">
        <v>421</v>
      </c>
      <c r="K2175" s="25" t="s">
        <v>421</v>
      </c>
      <c r="L2175" s="25" t="s">
        <v>421</v>
      </c>
      <c r="M2175" s="25" t="s">
        <v>421</v>
      </c>
      <c r="N2175" s="25" t="s">
        <v>421</v>
      </c>
      <c r="O2175" s="25" t="s">
        <v>421</v>
      </c>
      <c r="P2175" s="25" t="s">
        <v>421</v>
      </c>
      <c r="Q2175" s="25" t="s">
        <v>421</v>
      </c>
      <c r="R2175" s="25" t="s">
        <v>421</v>
      </c>
      <c r="S2175" s="25" t="s">
        <v>421</v>
      </c>
    </row>
    <row r="2176" spans="1:19" x14ac:dyDescent="0.25">
      <c r="A2176" s="25" t="s">
        <v>369</v>
      </c>
      <c r="B2176" s="25" t="str">
        <f>VLOOKUP(A2176,'Cód dos países'!$A$3:$C$199,2,FALSE)</f>
        <v>VCT</v>
      </c>
      <c r="C2176" s="25">
        <f>VLOOKUP(A2176,'Cód dos países'!$A$3:$C$199,3,FALSE)</f>
        <v>165</v>
      </c>
      <c r="D2176" s="25">
        <v>2007</v>
      </c>
      <c r="E2176">
        <f t="shared" si="66"/>
        <v>1652007</v>
      </c>
      <c r="F2176" s="25" t="s">
        <v>421</v>
      </c>
      <c r="H2176" s="25" t="str">
        <f t="shared" si="67"/>
        <v/>
      </c>
      <c r="I2176" s="25" t="s">
        <v>421</v>
      </c>
      <c r="J2176" s="25" t="s">
        <v>421</v>
      </c>
      <c r="K2176" s="25" t="s">
        <v>421</v>
      </c>
      <c r="L2176" s="25" t="s">
        <v>421</v>
      </c>
      <c r="M2176" s="25" t="s">
        <v>421</v>
      </c>
      <c r="N2176" s="25" t="s">
        <v>421</v>
      </c>
      <c r="O2176" s="25" t="s">
        <v>421</v>
      </c>
      <c r="P2176" s="25" t="s">
        <v>421</v>
      </c>
      <c r="Q2176" s="25" t="s">
        <v>421</v>
      </c>
      <c r="R2176" s="25" t="s">
        <v>421</v>
      </c>
      <c r="S2176" s="25" t="s">
        <v>421</v>
      </c>
    </row>
    <row r="2177" spans="1:19" x14ac:dyDescent="0.25">
      <c r="A2177" s="25" t="s">
        <v>365</v>
      </c>
      <c r="B2177" s="25" t="str">
        <f>VLOOKUP(A2177,'Cód dos países'!$A$3:$C$199,2,FALSE)</f>
        <v>SAM</v>
      </c>
      <c r="C2177" s="25">
        <f>VLOOKUP(A2177,'Cód dos países'!$A$3:$C$199,3,FALSE)</f>
        <v>147</v>
      </c>
      <c r="D2177" s="25">
        <v>2007</v>
      </c>
      <c r="E2177">
        <f t="shared" si="66"/>
        <v>1472007</v>
      </c>
      <c r="F2177" s="25" t="s">
        <v>421</v>
      </c>
      <c r="H2177" s="25" t="str">
        <f t="shared" si="67"/>
        <v/>
      </c>
      <c r="I2177" s="25" t="s">
        <v>421</v>
      </c>
      <c r="J2177" s="25" t="s">
        <v>421</v>
      </c>
      <c r="K2177" s="25" t="s">
        <v>421</v>
      </c>
      <c r="L2177" s="25" t="s">
        <v>421</v>
      </c>
      <c r="M2177" s="25" t="s">
        <v>421</v>
      </c>
      <c r="N2177" s="25" t="s">
        <v>421</v>
      </c>
      <c r="O2177" s="25" t="s">
        <v>421</v>
      </c>
      <c r="P2177" s="25" t="s">
        <v>421</v>
      </c>
      <c r="Q2177" s="25" t="s">
        <v>421</v>
      </c>
      <c r="R2177" s="25" t="s">
        <v>421</v>
      </c>
      <c r="S2177" s="25" t="s">
        <v>421</v>
      </c>
    </row>
    <row r="2178" spans="1:19" x14ac:dyDescent="0.25">
      <c r="A2178" s="25" t="s">
        <v>272</v>
      </c>
      <c r="B2178" s="25" t="str">
        <f>VLOOKUP(A2178,'Cód dos países'!$A$3:$C$199,2,FALSE)</f>
        <v>STP</v>
      </c>
      <c r="C2178" s="25">
        <f>VLOOKUP(A2178,'Cód dos países'!$A$3:$C$199,3,FALSE)</f>
        <v>149</v>
      </c>
      <c r="D2178" s="25">
        <v>2007</v>
      </c>
      <c r="E2178">
        <f t="shared" si="66"/>
        <v>1492007</v>
      </c>
      <c r="F2178" s="25" t="s">
        <v>421</v>
      </c>
      <c r="H2178" s="25" t="str">
        <f t="shared" si="67"/>
        <v/>
      </c>
      <c r="I2178" s="25" t="s">
        <v>421</v>
      </c>
      <c r="J2178" s="25" t="s">
        <v>421</v>
      </c>
      <c r="K2178" s="25" t="s">
        <v>421</v>
      </c>
      <c r="L2178" s="25" t="s">
        <v>421</v>
      </c>
      <c r="M2178" s="25" t="s">
        <v>421</v>
      </c>
      <c r="N2178" s="25" t="s">
        <v>421</v>
      </c>
      <c r="O2178" s="25" t="s">
        <v>421</v>
      </c>
      <c r="P2178" s="25" t="s">
        <v>421</v>
      </c>
      <c r="Q2178" s="25" t="s">
        <v>421</v>
      </c>
      <c r="R2178" s="25" t="s">
        <v>421</v>
      </c>
      <c r="S2178" s="25" t="s">
        <v>421</v>
      </c>
    </row>
    <row r="2179" spans="1:19" x14ac:dyDescent="0.25">
      <c r="A2179" s="25" t="s">
        <v>255</v>
      </c>
      <c r="B2179" s="25" t="str">
        <f>VLOOKUP(A2179,'Cód dos países'!$A$3:$C$199,2,FALSE)</f>
        <v>SAU</v>
      </c>
      <c r="C2179" s="25">
        <f>VLOOKUP(A2179,'Cód dos países'!$A$3:$C$199,3,FALSE)</f>
        <v>150</v>
      </c>
      <c r="D2179" s="25">
        <v>2007</v>
      </c>
      <c r="E2179">
        <f t="shared" si="66"/>
        <v>1502007</v>
      </c>
      <c r="F2179" s="25">
        <v>62.5</v>
      </c>
      <c r="G2179" s="25">
        <v>50</v>
      </c>
      <c r="H2179" s="25">
        <f t="shared" si="67"/>
        <v>0.5</v>
      </c>
      <c r="I2179" s="25">
        <v>33</v>
      </c>
      <c r="J2179" s="25" t="s">
        <v>421</v>
      </c>
      <c r="K2179" s="25">
        <v>99.7</v>
      </c>
      <c r="L2179" s="25">
        <v>69.099999999999994</v>
      </c>
      <c r="M2179" s="25" t="s">
        <v>421</v>
      </c>
      <c r="N2179" s="25">
        <v>73</v>
      </c>
      <c r="O2179" s="25">
        <v>77.2</v>
      </c>
      <c r="P2179" s="25">
        <v>76.7</v>
      </c>
      <c r="Q2179" s="25">
        <v>76.8</v>
      </c>
      <c r="R2179" s="25">
        <v>30</v>
      </c>
      <c r="S2179" s="25">
        <v>40</v>
      </c>
    </row>
    <row r="2180" spans="1:19" x14ac:dyDescent="0.25">
      <c r="A2180" s="25" t="s">
        <v>259</v>
      </c>
      <c r="B2180" s="25" t="str">
        <f>VLOOKUP(A2180,'Cód dos países'!$A$3:$C$199,2,FALSE)</f>
        <v>SEN</v>
      </c>
      <c r="C2180" s="25">
        <f>VLOOKUP(A2180,'Cód dos países'!$A$3:$C$199,3,FALSE)</f>
        <v>151</v>
      </c>
      <c r="D2180" s="25">
        <v>2007</v>
      </c>
      <c r="E2180">
        <f t="shared" si="66"/>
        <v>1512007</v>
      </c>
      <c r="F2180" s="25">
        <v>58.3</v>
      </c>
      <c r="G2180" s="25">
        <v>50</v>
      </c>
      <c r="H2180" s="25">
        <f t="shared" si="67"/>
        <v>0.5</v>
      </c>
      <c r="I2180" s="25">
        <v>33</v>
      </c>
      <c r="J2180" s="25" t="s">
        <v>421</v>
      </c>
      <c r="K2180" s="25">
        <v>65.2</v>
      </c>
      <c r="L2180" s="25">
        <v>82.3</v>
      </c>
      <c r="M2180" s="25" t="s">
        <v>421</v>
      </c>
      <c r="N2180" s="25">
        <v>55.5</v>
      </c>
      <c r="O2180" s="25">
        <v>43.9</v>
      </c>
      <c r="P2180" s="25">
        <v>81.400000000000006</v>
      </c>
      <c r="Q2180" s="25">
        <v>71.599999999999994</v>
      </c>
      <c r="R2180" s="25">
        <v>50</v>
      </c>
      <c r="S2180" s="25">
        <v>50</v>
      </c>
    </row>
    <row r="2181" spans="1:19" x14ac:dyDescent="0.25">
      <c r="A2181" s="25" t="s">
        <v>271</v>
      </c>
      <c r="B2181" s="25" t="str">
        <f>VLOOKUP(A2181,'Cód dos países'!$A$3:$C$199,2,FALSE)</f>
        <v>YUG</v>
      </c>
      <c r="C2181" s="25">
        <f>VLOOKUP(A2181,'Cód dos países'!$A$3:$C$199,3,FALSE)</f>
        <v>152</v>
      </c>
      <c r="D2181" s="25">
        <v>2007</v>
      </c>
      <c r="E2181">
        <f t="shared" ref="E2181:E2244" si="68">C2181*10000+D2181</f>
        <v>1522007</v>
      </c>
      <c r="F2181" s="25" t="s">
        <v>421</v>
      </c>
      <c r="H2181" s="25" t="str">
        <f t="shared" ref="H2181:H2244" si="69">IF(G2181="","",(G2181/100))</f>
        <v/>
      </c>
      <c r="I2181" s="25" t="s">
        <v>421</v>
      </c>
      <c r="J2181" s="25" t="s">
        <v>421</v>
      </c>
      <c r="K2181" s="25" t="s">
        <v>421</v>
      </c>
      <c r="L2181" s="25" t="s">
        <v>421</v>
      </c>
      <c r="M2181" s="25" t="s">
        <v>421</v>
      </c>
      <c r="N2181" s="25" t="s">
        <v>421</v>
      </c>
      <c r="O2181" s="25" t="s">
        <v>421</v>
      </c>
      <c r="P2181" s="25" t="s">
        <v>421</v>
      </c>
      <c r="Q2181" s="25" t="s">
        <v>421</v>
      </c>
      <c r="R2181" s="25" t="s">
        <v>421</v>
      </c>
      <c r="S2181" s="25" t="s">
        <v>421</v>
      </c>
    </row>
    <row r="2182" spans="1:19" x14ac:dyDescent="0.25">
      <c r="A2182" s="25" t="s">
        <v>284</v>
      </c>
      <c r="B2182" s="25" t="str">
        <f>VLOOKUP(A2182,'Cód dos países'!$A$3:$C$199,2,FALSE)</f>
        <v>SYC</v>
      </c>
      <c r="C2182" s="25">
        <f>VLOOKUP(A2182,'Cód dos países'!$A$3:$C$199,3,FALSE)</f>
        <v>153</v>
      </c>
      <c r="D2182" s="25">
        <v>2007</v>
      </c>
      <c r="E2182">
        <f t="shared" si="68"/>
        <v>1532007</v>
      </c>
      <c r="F2182" s="25" t="s">
        <v>421</v>
      </c>
      <c r="H2182" s="25" t="str">
        <f t="shared" si="69"/>
        <v/>
      </c>
      <c r="I2182" s="25" t="s">
        <v>421</v>
      </c>
      <c r="J2182" s="25" t="s">
        <v>421</v>
      </c>
      <c r="K2182" s="25" t="s">
        <v>421</v>
      </c>
      <c r="L2182" s="25" t="s">
        <v>421</v>
      </c>
      <c r="M2182" s="25" t="s">
        <v>421</v>
      </c>
      <c r="N2182" s="25" t="s">
        <v>421</v>
      </c>
      <c r="O2182" s="25" t="s">
        <v>421</v>
      </c>
      <c r="P2182" s="25" t="s">
        <v>421</v>
      </c>
      <c r="Q2182" s="25" t="s">
        <v>421</v>
      </c>
      <c r="R2182" s="25" t="s">
        <v>421</v>
      </c>
      <c r="S2182" s="25" t="s">
        <v>421</v>
      </c>
    </row>
    <row r="2183" spans="1:19" x14ac:dyDescent="0.25">
      <c r="A2183" s="25" t="s">
        <v>265</v>
      </c>
      <c r="B2183" s="25" t="str">
        <f>VLOOKUP(A2183,'Cód dos países'!$A$3:$C$199,2,FALSE)</f>
        <v>SLE</v>
      </c>
      <c r="C2183" s="25">
        <f>VLOOKUP(A2183,'Cód dos países'!$A$3:$C$199,3,FALSE)</f>
        <v>154</v>
      </c>
      <c r="D2183" s="25">
        <v>2007</v>
      </c>
      <c r="E2183">
        <f t="shared" si="68"/>
        <v>1542007</v>
      </c>
      <c r="F2183" s="25">
        <v>48.3</v>
      </c>
      <c r="G2183" s="25">
        <v>10</v>
      </c>
      <c r="H2183" s="25">
        <f t="shared" si="69"/>
        <v>0.1</v>
      </c>
      <c r="I2183" s="25">
        <v>22</v>
      </c>
      <c r="J2183" s="25" t="s">
        <v>421</v>
      </c>
      <c r="K2183" s="25">
        <v>81</v>
      </c>
      <c r="L2183" s="25">
        <v>81.8</v>
      </c>
      <c r="M2183" s="25" t="s">
        <v>421</v>
      </c>
      <c r="N2183" s="25">
        <v>49.5</v>
      </c>
      <c r="O2183" s="25">
        <v>33.9</v>
      </c>
      <c r="P2183" s="25">
        <v>74.400000000000006</v>
      </c>
      <c r="Q2183" s="25">
        <v>60.2</v>
      </c>
      <c r="R2183" s="25">
        <v>30</v>
      </c>
      <c r="S2183" s="25">
        <v>40</v>
      </c>
    </row>
    <row r="2184" spans="1:19" x14ac:dyDescent="0.25">
      <c r="A2184" s="25" t="s">
        <v>261</v>
      </c>
      <c r="B2184" s="25" t="str">
        <f>VLOOKUP(A2184,'Cód dos países'!$A$3:$C$199,2,FALSE)</f>
        <v>SGP</v>
      </c>
      <c r="C2184" s="25">
        <f>VLOOKUP(A2184,'Cód dos países'!$A$3:$C$199,3,FALSE)</f>
        <v>155</v>
      </c>
      <c r="D2184" s="25">
        <v>2007</v>
      </c>
      <c r="E2184">
        <f t="shared" si="68"/>
        <v>1552007</v>
      </c>
      <c r="F2184" s="25">
        <v>87.3</v>
      </c>
      <c r="G2184" s="25">
        <v>90</v>
      </c>
      <c r="H2184" s="25">
        <f t="shared" si="69"/>
        <v>0.9</v>
      </c>
      <c r="I2184" s="25">
        <v>94</v>
      </c>
      <c r="J2184" s="25" t="s">
        <v>421</v>
      </c>
      <c r="K2184" s="25">
        <v>90.3</v>
      </c>
      <c r="L2184" s="25">
        <v>93.9</v>
      </c>
      <c r="M2184" s="25" t="s">
        <v>421</v>
      </c>
      <c r="N2184" s="25">
        <v>97.8</v>
      </c>
      <c r="O2184" s="25">
        <v>98</v>
      </c>
      <c r="P2184" s="25">
        <v>88.9</v>
      </c>
      <c r="Q2184" s="25">
        <v>90</v>
      </c>
      <c r="R2184" s="25">
        <v>80</v>
      </c>
      <c r="S2184" s="25">
        <v>50</v>
      </c>
    </row>
    <row r="2185" spans="1:19" x14ac:dyDescent="0.25">
      <c r="A2185" s="25" t="s">
        <v>276</v>
      </c>
      <c r="B2185" s="25" t="str">
        <f>VLOOKUP(A2185,'Cód dos países'!$A$3:$C$199,2,FALSE)</f>
        <v>SVK</v>
      </c>
      <c r="C2185" s="25">
        <f>VLOOKUP(A2185,'Cód dos países'!$A$3:$C$199,3,FALSE)</f>
        <v>156</v>
      </c>
      <c r="D2185" s="25">
        <v>2007</v>
      </c>
      <c r="E2185">
        <f t="shared" si="68"/>
        <v>1562007</v>
      </c>
      <c r="F2185" s="25">
        <v>70</v>
      </c>
      <c r="G2185" s="25">
        <v>50</v>
      </c>
      <c r="H2185" s="25">
        <f t="shared" si="69"/>
        <v>0.5</v>
      </c>
      <c r="I2185" s="25">
        <v>47</v>
      </c>
      <c r="J2185" s="25" t="s">
        <v>421</v>
      </c>
      <c r="K2185" s="25">
        <v>89.4</v>
      </c>
      <c r="L2185" s="25">
        <v>53.9</v>
      </c>
      <c r="M2185" s="25" t="s">
        <v>421</v>
      </c>
      <c r="N2185" s="25">
        <v>69.5</v>
      </c>
      <c r="O2185" s="25">
        <v>77.099999999999994</v>
      </c>
      <c r="P2185" s="25">
        <v>76.900000000000006</v>
      </c>
      <c r="Q2185" s="25">
        <v>86</v>
      </c>
      <c r="R2185" s="25">
        <v>70</v>
      </c>
      <c r="S2185" s="25">
        <v>80</v>
      </c>
    </row>
    <row r="2186" spans="1:19" x14ac:dyDescent="0.25">
      <c r="A2186" s="25" t="s">
        <v>278</v>
      </c>
      <c r="B2186" s="25" t="str">
        <f>VLOOKUP(A2186,'Cód dos países'!$A$3:$C$199,2,FALSE)</f>
        <v>SVN</v>
      </c>
      <c r="C2186" s="25">
        <f>VLOOKUP(A2186,'Cód dos países'!$A$3:$C$199,3,FALSE)</f>
        <v>157</v>
      </c>
      <c r="D2186" s="25">
        <v>2007</v>
      </c>
      <c r="E2186">
        <f t="shared" si="68"/>
        <v>1572007</v>
      </c>
      <c r="F2186" s="25">
        <v>60.2</v>
      </c>
      <c r="G2186" s="25">
        <v>50</v>
      </c>
      <c r="H2186" s="25">
        <f t="shared" si="69"/>
        <v>0.5</v>
      </c>
      <c r="I2186" s="25">
        <v>64</v>
      </c>
      <c r="J2186" s="25" t="s">
        <v>421</v>
      </c>
      <c r="K2186" s="25">
        <v>62.4</v>
      </c>
      <c r="L2186" s="25">
        <v>33.200000000000003</v>
      </c>
      <c r="M2186" s="25" t="s">
        <v>421</v>
      </c>
      <c r="N2186" s="25">
        <v>74.099999999999994</v>
      </c>
      <c r="O2186" s="25">
        <v>42.4</v>
      </c>
      <c r="P2186" s="25">
        <v>79.5</v>
      </c>
      <c r="Q2186" s="25">
        <v>86</v>
      </c>
      <c r="R2186" s="25">
        <v>60</v>
      </c>
      <c r="S2186" s="25">
        <v>50</v>
      </c>
    </row>
    <row r="2187" spans="1:19" x14ac:dyDescent="0.25">
      <c r="A2187" s="25" t="s">
        <v>263</v>
      </c>
      <c r="B2187" s="25" t="str">
        <f>VLOOKUP(A2187,'Cód dos países'!$A$3:$C$199,2,FALSE)</f>
        <v>SLB</v>
      </c>
      <c r="C2187" s="25">
        <f>VLOOKUP(A2187,'Cód dos países'!$A$3:$C$199,3,FALSE)</f>
        <v>158</v>
      </c>
      <c r="D2187" s="25">
        <v>2007</v>
      </c>
      <c r="E2187">
        <f t="shared" si="68"/>
        <v>1582007</v>
      </c>
      <c r="F2187" s="25" t="s">
        <v>421</v>
      </c>
      <c r="H2187" s="25" t="str">
        <f t="shared" si="69"/>
        <v/>
      </c>
      <c r="I2187" s="25" t="s">
        <v>421</v>
      </c>
      <c r="J2187" s="25" t="s">
        <v>421</v>
      </c>
      <c r="K2187" s="25" t="s">
        <v>421</v>
      </c>
      <c r="L2187" s="25" t="s">
        <v>421</v>
      </c>
      <c r="M2187" s="25" t="s">
        <v>421</v>
      </c>
      <c r="N2187" s="25" t="s">
        <v>421</v>
      </c>
      <c r="O2187" s="25" t="s">
        <v>421</v>
      </c>
      <c r="P2187" s="25" t="s">
        <v>421</v>
      </c>
      <c r="Q2187" s="25" t="s">
        <v>421</v>
      </c>
      <c r="R2187" s="25" t="s">
        <v>421</v>
      </c>
      <c r="S2187" s="25" t="s">
        <v>421</v>
      </c>
    </row>
    <row r="2188" spans="1:19" x14ac:dyDescent="0.25">
      <c r="A2188" s="25" t="s">
        <v>327</v>
      </c>
      <c r="B2188" s="25" t="str">
        <f>VLOOKUP(A2188,'Cód dos países'!$A$3:$C$199,2,FALSE)</f>
        <v>ZAF</v>
      </c>
      <c r="C2188" s="25">
        <f>VLOOKUP(A2188,'Cód dos países'!$A$3:$C$199,3,FALSE)</f>
        <v>160</v>
      </c>
      <c r="D2188" s="25">
        <v>2007</v>
      </c>
      <c r="E2188">
        <f t="shared" si="68"/>
        <v>1602007</v>
      </c>
      <c r="F2188" s="25">
        <v>63.4</v>
      </c>
      <c r="G2188" s="25">
        <v>50</v>
      </c>
      <c r="H2188" s="25">
        <f t="shared" si="69"/>
        <v>0.5</v>
      </c>
      <c r="I2188" s="25">
        <v>46</v>
      </c>
      <c r="J2188" s="25" t="s">
        <v>421</v>
      </c>
      <c r="K2188" s="25">
        <v>69.5</v>
      </c>
      <c r="L2188" s="25">
        <v>76.8</v>
      </c>
      <c r="M2188" s="25" t="s">
        <v>421</v>
      </c>
      <c r="N2188" s="25">
        <v>71.400000000000006</v>
      </c>
      <c r="O2188" s="25">
        <v>59.1</v>
      </c>
      <c r="P2188" s="25">
        <v>77.2</v>
      </c>
      <c r="Q2188" s="25">
        <v>74.2</v>
      </c>
      <c r="R2188" s="25">
        <v>50</v>
      </c>
      <c r="S2188" s="25">
        <v>60</v>
      </c>
    </row>
    <row r="2189" spans="1:19" x14ac:dyDescent="0.25">
      <c r="A2189" s="25" t="s">
        <v>432</v>
      </c>
      <c r="B2189" s="25" t="str">
        <f>VLOOKUP(A2189,'Cód dos países'!$A$3:$C$199,2,FALSE)</f>
        <v>KOR</v>
      </c>
      <c r="C2189" s="25">
        <f>VLOOKUP(A2189,'Cód dos países'!$A$3:$C$199,3,FALSE)</f>
        <v>92</v>
      </c>
      <c r="D2189" s="25">
        <v>2007</v>
      </c>
      <c r="E2189">
        <f t="shared" si="68"/>
        <v>922007</v>
      </c>
      <c r="F2189" s="25">
        <v>68.599999999999994</v>
      </c>
      <c r="G2189" s="25">
        <v>70</v>
      </c>
      <c r="H2189" s="25">
        <f t="shared" si="69"/>
        <v>0.7</v>
      </c>
      <c r="I2189" s="25">
        <v>51</v>
      </c>
      <c r="J2189" s="25" t="s">
        <v>421</v>
      </c>
      <c r="K2189" s="25">
        <v>71.099999999999994</v>
      </c>
      <c r="L2189" s="25">
        <v>77.3</v>
      </c>
      <c r="M2189" s="25" t="s">
        <v>421</v>
      </c>
      <c r="N2189" s="25">
        <v>84.1</v>
      </c>
      <c r="O2189" s="25">
        <v>56</v>
      </c>
      <c r="P2189" s="25">
        <v>80</v>
      </c>
      <c r="Q2189" s="25">
        <v>66.400000000000006</v>
      </c>
      <c r="R2189" s="25">
        <v>70</v>
      </c>
      <c r="S2189" s="25">
        <v>60</v>
      </c>
    </row>
    <row r="2190" spans="1:19" x14ac:dyDescent="0.25">
      <c r="A2190" s="25" t="s">
        <v>89</v>
      </c>
      <c r="B2190" s="25" t="str">
        <f>VLOOKUP(A2190,'Cód dos países'!$A$3:$C$199,2,FALSE)</f>
        <v>ESP</v>
      </c>
      <c r="C2190" s="25">
        <f>VLOOKUP(A2190,'Cód dos países'!$A$3:$C$199,3,FALSE)</f>
        <v>161</v>
      </c>
      <c r="D2190" s="25">
        <v>2007</v>
      </c>
      <c r="E2190">
        <f t="shared" si="68"/>
        <v>1612007</v>
      </c>
      <c r="F2190" s="25">
        <v>69.099999999999994</v>
      </c>
      <c r="G2190" s="25">
        <v>70</v>
      </c>
      <c r="H2190" s="25">
        <f t="shared" si="69"/>
        <v>0.7</v>
      </c>
      <c r="I2190" s="25">
        <v>68</v>
      </c>
      <c r="J2190" s="25" t="s">
        <v>421</v>
      </c>
      <c r="K2190" s="25">
        <v>54.5</v>
      </c>
      <c r="L2190" s="25">
        <v>56.2</v>
      </c>
      <c r="M2190" s="25" t="s">
        <v>421</v>
      </c>
      <c r="N2190" s="25">
        <v>77.900000000000006</v>
      </c>
      <c r="O2190" s="25">
        <v>50.2</v>
      </c>
      <c r="P2190" s="25">
        <v>78.099999999999994</v>
      </c>
      <c r="Q2190" s="25">
        <v>86</v>
      </c>
      <c r="R2190" s="25">
        <v>70</v>
      </c>
      <c r="S2190" s="25">
        <v>80</v>
      </c>
    </row>
    <row r="2191" spans="1:19" x14ac:dyDescent="0.25">
      <c r="A2191" s="25" t="s">
        <v>173</v>
      </c>
      <c r="B2191" s="25" t="str">
        <f>VLOOKUP(A2191,'Cód dos países'!$A$3:$C$199,2,FALSE)</f>
        <v>LKA</v>
      </c>
      <c r="C2191" s="25">
        <f>VLOOKUP(A2191,'Cód dos países'!$A$3:$C$199,3,FALSE)</f>
        <v>162</v>
      </c>
      <c r="D2191" s="25">
        <v>2007</v>
      </c>
      <c r="E2191">
        <f t="shared" si="68"/>
        <v>1622007</v>
      </c>
      <c r="F2191" s="25">
        <v>58.4</v>
      </c>
      <c r="G2191" s="25">
        <v>50</v>
      </c>
      <c r="H2191" s="25">
        <f t="shared" si="69"/>
        <v>0.5</v>
      </c>
      <c r="I2191" s="25">
        <v>31</v>
      </c>
      <c r="J2191" s="25" t="s">
        <v>421</v>
      </c>
      <c r="K2191" s="25">
        <v>73.5</v>
      </c>
      <c r="L2191" s="25">
        <v>81.7</v>
      </c>
      <c r="M2191" s="25" t="s">
        <v>421</v>
      </c>
      <c r="N2191" s="25">
        <v>71.599999999999994</v>
      </c>
      <c r="O2191" s="25">
        <v>71.400000000000006</v>
      </c>
      <c r="P2191" s="25">
        <v>65.400000000000006</v>
      </c>
      <c r="Q2191" s="25">
        <v>69.599999999999994</v>
      </c>
      <c r="R2191" s="25">
        <v>30</v>
      </c>
      <c r="S2191" s="25">
        <v>40</v>
      </c>
    </row>
    <row r="2192" spans="1:19" x14ac:dyDescent="0.25">
      <c r="A2192" s="25" t="s">
        <v>257</v>
      </c>
      <c r="B2192" s="25" t="str">
        <f>VLOOKUP(A2192,'Cód dos países'!$A$3:$C$199,2,FALSE)</f>
        <v>SDN</v>
      </c>
      <c r="C2192" s="25">
        <f>VLOOKUP(A2192,'Cód dos países'!$A$3:$C$199,3,FALSE)</f>
        <v>166</v>
      </c>
      <c r="D2192" s="25">
        <v>2007</v>
      </c>
      <c r="E2192">
        <f t="shared" si="68"/>
        <v>1662007</v>
      </c>
      <c r="F2192" s="25" t="s">
        <v>421</v>
      </c>
      <c r="H2192" s="25" t="str">
        <f t="shared" si="69"/>
        <v/>
      </c>
      <c r="I2192" s="25" t="s">
        <v>421</v>
      </c>
      <c r="J2192" s="25" t="s">
        <v>421</v>
      </c>
      <c r="K2192" s="25" t="s">
        <v>421</v>
      </c>
      <c r="L2192" s="25" t="s">
        <v>421</v>
      </c>
      <c r="M2192" s="25" t="s">
        <v>421</v>
      </c>
      <c r="N2192" s="25" t="s">
        <v>421</v>
      </c>
      <c r="O2192" s="25" t="s">
        <v>421</v>
      </c>
      <c r="P2192" s="25" t="s">
        <v>421</v>
      </c>
      <c r="Q2192" s="25" t="s">
        <v>421</v>
      </c>
      <c r="R2192" s="25" t="s">
        <v>421</v>
      </c>
      <c r="S2192" s="25" t="s">
        <v>421</v>
      </c>
    </row>
    <row r="2193" spans="1:19" x14ac:dyDescent="0.25">
      <c r="A2193" s="25" t="s">
        <v>274</v>
      </c>
      <c r="B2193" s="25" t="str">
        <f>VLOOKUP(A2193,'Cód dos países'!$A$3:$C$199,2,FALSE)</f>
        <v>SUR</v>
      </c>
      <c r="C2193" s="25">
        <f>VLOOKUP(A2193,'Cód dos países'!$A$3:$C$199,3,FALSE)</f>
        <v>167</v>
      </c>
      <c r="D2193" s="25">
        <v>2007</v>
      </c>
      <c r="E2193">
        <f t="shared" si="68"/>
        <v>1672007</v>
      </c>
      <c r="F2193" s="25">
        <v>54.3</v>
      </c>
      <c r="G2193" s="25">
        <v>50</v>
      </c>
      <c r="H2193" s="25">
        <f t="shared" si="69"/>
        <v>0.5</v>
      </c>
      <c r="I2193" s="25">
        <v>30</v>
      </c>
      <c r="J2193" s="25" t="s">
        <v>421</v>
      </c>
      <c r="K2193" s="25">
        <v>68</v>
      </c>
      <c r="L2193" s="25">
        <v>72.8</v>
      </c>
      <c r="M2193" s="25" t="s">
        <v>421</v>
      </c>
      <c r="N2193" s="25">
        <v>41.9</v>
      </c>
      <c r="O2193" s="25">
        <v>86.3</v>
      </c>
      <c r="P2193" s="25">
        <v>69.2</v>
      </c>
      <c r="Q2193" s="25">
        <v>65</v>
      </c>
      <c r="R2193" s="25">
        <v>30</v>
      </c>
      <c r="S2193" s="25">
        <v>30</v>
      </c>
    </row>
    <row r="2194" spans="1:19" x14ac:dyDescent="0.25">
      <c r="A2194" s="25" t="s">
        <v>280</v>
      </c>
      <c r="B2194" s="25" t="str">
        <f>VLOOKUP(A2194,'Cód dos países'!$A$3:$C$199,2,FALSE)</f>
        <v>SWE</v>
      </c>
      <c r="C2194" s="25">
        <f>VLOOKUP(A2194,'Cód dos países'!$A$3:$C$199,3,FALSE)</f>
        <v>169</v>
      </c>
      <c r="D2194" s="25">
        <v>2007</v>
      </c>
      <c r="E2194">
        <f t="shared" si="68"/>
        <v>1692007</v>
      </c>
      <c r="F2194" s="25">
        <v>70.8</v>
      </c>
      <c r="G2194" s="25">
        <v>90</v>
      </c>
      <c r="H2194" s="25">
        <f t="shared" si="69"/>
        <v>0.9</v>
      </c>
      <c r="I2194" s="25">
        <v>92</v>
      </c>
      <c r="J2194" s="25" t="s">
        <v>421</v>
      </c>
      <c r="K2194" s="25">
        <v>32.700000000000003</v>
      </c>
      <c r="L2194" s="25">
        <v>3.9</v>
      </c>
      <c r="M2194" s="25" t="s">
        <v>421</v>
      </c>
      <c r="N2194" s="25">
        <v>95.6</v>
      </c>
      <c r="O2194" s="25">
        <v>65</v>
      </c>
      <c r="P2194" s="25">
        <v>82.8</v>
      </c>
      <c r="Q2194" s="25">
        <v>86</v>
      </c>
      <c r="R2194" s="25">
        <v>80</v>
      </c>
      <c r="S2194" s="25">
        <v>80</v>
      </c>
    </row>
    <row r="2195" spans="1:19" x14ac:dyDescent="0.25">
      <c r="A2195" s="25" t="s">
        <v>49</v>
      </c>
      <c r="B2195" s="25" t="str">
        <f>VLOOKUP(A2195,'Cód dos países'!$A$3:$C$199,2,FALSE)</f>
        <v>CHE</v>
      </c>
      <c r="C2195" s="25">
        <f>VLOOKUP(A2195,'Cód dos países'!$A$3:$C$199,3,FALSE)</f>
        <v>170</v>
      </c>
      <c r="D2195" s="25">
        <v>2007</v>
      </c>
      <c r="E2195">
        <f t="shared" si="68"/>
        <v>1702007</v>
      </c>
      <c r="F2195" s="25">
        <v>79.5</v>
      </c>
      <c r="G2195" s="25">
        <v>90</v>
      </c>
      <c r="H2195" s="25">
        <f t="shared" si="69"/>
        <v>0.9</v>
      </c>
      <c r="I2195" s="25">
        <v>91</v>
      </c>
      <c r="J2195" s="25" t="s">
        <v>421</v>
      </c>
      <c r="K2195" s="25">
        <v>68</v>
      </c>
      <c r="L2195" s="25">
        <v>61.6</v>
      </c>
      <c r="M2195" s="25" t="s">
        <v>421</v>
      </c>
      <c r="N2195" s="25">
        <v>83.9</v>
      </c>
      <c r="O2195" s="25">
        <v>79.900000000000006</v>
      </c>
      <c r="P2195" s="25">
        <v>83.6</v>
      </c>
      <c r="Q2195" s="25">
        <v>87.2</v>
      </c>
      <c r="R2195" s="25">
        <v>70</v>
      </c>
      <c r="S2195" s="25">
        <v>80</v>
      </c>
    </row>
    <row r="2196" spans="1:19" x14ac:dyDescent="0.25">
      <c r="A2196" s="25" t="s">
        <v>286</v>
      </c>
      <c r="B2196" s="25" t="str">
        <f>VLOOKUP(A2196,'Cód dos países'!$A$3:$C$199,2,FALSE)</f>
        <v>SYR</v>
      </c>
      <c r="C2196" s="25">
        <f>VLOOKUP(A2196,'Cód dos países'!$A$3:$C$199,3,FALSE)</f>
        <v>171</v>
      </c>
      <c r="D2196" s="25">
        <v>2007</v>
      </c>
      <c r="E2196">
        <f t="shared" si="68"/>
        <v>1712007</v>
      </c>
      <c r="F2196" s="25">
        <v>47.2</v>
      </c>
      <c r="G2196" s="25">
        <v>30</v>
      </c>
      <c r="H2196" s="25">
        <f t="shared" si="69"/>
        <v>0.3</v>
      </c>
      <c r="I2196" s="25">
        <v>29</v>
      </c>
      <c r="J2196" s="25" t="s">
        <v>421</v>
      </c>
      <c r="K2196" s="25">
        <v>86.2</v>
      </c>
      <c r="L2196" s="25">
        <v>60.3</v>
      </c>
      <c r="M2196" s="25" t="s">
        <v>421</v>
      </c>
      <c r="N2196" s="25">
        <v>53.8</v>
      </c>
      <c r="O2196" s="25">
        <v>52.1</v>
      </c>
      <c r="P2196" s="25">
        <v>66.2</v>
      </c>
      <c r="Q2196" s="25">
        <v>54</v>
      </c>
      <c r="R2196" s="25">
        <v>30</v>
      </c>
      <c r="S2196" s="25">
        <v>10</v>
      </c>
    </row>
    <row r="2197" spans="1:19" x14ac:dyDescent="0.25">
      <c r="A2197" s="25" t="s">
        <v>304</v>
      </c>
      <c r="B2197" s="25" t="str">
        <f>VLOOKUP(A2197,'Cód dos países'!$A$3:$C$199,2,FALSE)</f>
        <v>TWN</v>
      </c>
      <c r="C2197" s="25">
        <f>VLOOKUP(A2197,'Cód dos países'!$A$3:$C$199,3,FALSE)</f>
        <v>172</v>
      </c>
      <c r="D2197" s="25">
        <v>2007</v>
      </c>
      <c r="E2197">
        <f t="shared" si="68"/>
        <v>1722007</v>
      </c>
      <c r="F2197" s="25">
        <v>70.3</v>
      </c>
      <c r="G2197" s="25">
        <v>70</v>
      </c>
      <c r="H2197" s="25">
        <f t="shared" si="69"/>
        <v>0.7</v>
      </c>
      <c r="I2197" s="25">
        <v>59</v>
      </c>
      <c r="J2197" s="25" t="s">
        <v>421</v>
      </c>
      <c r="K2197" s="25">
        <v>75.900000000000006</v>
      </c>
      <c r="L2197" s="25">
        <v>87.8</v>
      </c>
      <c r="M2197" s="25" t="s">
        <v>421</v>
      </c>
      <c r="N2197" s="25">
        <v>70.8</v>
      </c>
      <c r="O2197" s="25">
        <v>49.2</v>
      </c>
      <c r="P2197" s="25">
        <v>83.3</v>
      </c>
      <c r="Q2197" s="25">
        <v>86.7</v>
      </c>
      <c r="R2197" s="25">
        <v>70</v>
      </c>
      <c r="S2197" s="25">
        <v>50</v>
      </c>
    </row>
    <row r="2198" spans="1:19" x14ac:dyDescent="0.25">
      <c r="A2198" s="25" t="s">
        <v>294</v>
      </c>
      <c r="B2198" s="25" t="str">
        <f>VLOOKUP(A2198,'Cód dos países'!$A$3:$C$199,2,FALSE)</f>
        <v>TJK</v>
      </c>
      <c r="C2198" s="25">
        <f>VLOOKUP(A2198,'Cód dos países'!$A$3:$C$199,3,FALSE)</f>
        <v>173</v>
      </c>
      <c r="D2198" s="25">
        <v>2007</v>
      </c>
      <c r="E2198">
        <f t="shared" si="68"/>
        <v>1732007</v>
      </c>
      <c r="F2198" s="25">
        <v>54.4</v>
      </c>
      <c r="G2198" s="25">
        <v>30</v>
      </c>
      <c r="H2198" s="25">
        <f t="shared" si="69"/>
        <v>0.3</v>
      </c>
      <c r="I2198" s="25">
        <v>22</v>
      </c>
      <c r="J2198" s="25" t="s">
        <v>421</v>
      </c>
      <c r="K2198" s="25">
        <v>89.3</v>
      </c>
      <c r="L2198" s="25">
        <v>84.1</v>
      </c>
      <c r="M2198" s="25" t="s">
        <v>421</v>
      </c>
      <c r="N2198" s="25">
        <v>44.4</v>
      </c>
      <c r="O2198" s="25">
        <v>60.2</v>
      </c>
      <c r="P2198" s="25">
        <v>65.8</v>
      </c>
      <c r="Q2198" s="25">
        <v>77.8</v>
      </c>
      <c r="R2198" s="25">
        <v>30</v>
      </c>
      <c r="S2198" s="25">
        <v>40</v>
      </c>
    </row>
    <row r="2199" spans="1:19" x14ac:dyDescent="0.25">
      <c r="A2199" s="25" t="s">
        <v>306</v>
      </c>
      <c r="B2199" s="25" t="str">
        <f>VLOOKUP(A2199,'Cód dos países'!$A$3:$C$199,2,FALSE)</f>
        <v>TZA</v>
      </c>
      <c r="C2199" s="25">
        <f>VLOOKUP(A2199,'Cód dos países'!$A$3:$C$199,3,FALSE)</f>
        <v>174</v>
      </c>
      <c r="D2199" s="25">
        <v>2007</v>
      </c>
      <c r="E2199">
        <f t="shared" si="68"/>
        <v>1742007</v>
      </c>
      <c r="F2199" s="25">
        <v>56.5</v>
      </c>
      <c r="G2199" s="25">
        <v>30</v>
      </c>
      <c r="H2199" s="25">
        <f t="shared" si="69"/>
        <v>0.3</v>
      </c>
      <c r="I2199" s="25">
        <v>29</v>
      </c>
      <c r="J2199" s="25" t="s">
        <v>421</v>
      </c>
      <c r="K2199" s="25">
        <v>80.5</v>
      </c>
      <c r="L2199" s="25">
        <v>79.900000000000006</v>
      </c>
      <c r="M2199" s="25" t="s">
        <v>421</v>
      </c>
      <c r="N2199" s="25">
        <v>48.2</v>
      </c>
      <c r="O2199" s="25">
        <v>48.4</v>
      </c>
      <c r="P2199" s="25">
        <v>75.400000000000006</v>
      </c>
      <c r="Q2199" s="25">
        <v>73.2</v>
      </c>
      <c r="R2199" s="25">
        <v>50</v>
      </c>
      <c r="S2199" s="25">
        <v>50</v>
      </c>
    </row>
    <row r="2200" spans="1:19" x14ac:dyDescent="0.25">
      <c r="A2200" s="25" t="s">
        <v>292</v>
      </c>
      <c r="B2200" s="25" t="str">
        <f>VLOOKUP(A2200,'Cód dos países'!$A$3:$C$199,2,FALSE)</f>
        <v>THA</v>
      </c>
      <c r="C2200" s="25">
        <f>VLOOKUP(A2200,'Cód dos países'!$A$3:$C$199,3,FALSE)</f>
        <v>175</v>
      </c>
      <c r="D2200" s="25">
        <v>2007</v>
      </c>
      <c r="E2200">
        <f t="shared" si="68"/>
        <v>1752007</v>
      </c>
      <c r="F2200" s="25">
        <v>62.3</v>
      </c>
      <c r="G2200" s="25">
        <v>50</v>
      </c>
      <c r="H2200" s="25">
        <f t="shared" si="69"/>
        <v>0.5</v>
      </c>
      <c r="I2200" s="25">
        <v>36</v>
      </c>
      <c r="J2200" s="25" t="s">
        <v>421</v>
      </c>
      <c r="K2200" s="25">
        <v>74.7</v>
      </c>
      <c r="L2200" s="25">
        <v>90.7</v>
      </c>
      <c r="M2200" s="25" t="s">
        <v>421</v>
      </c>
      <c r="N2200" s="25">
        <v>72.2</v>
      </c>
      <c r="O2200" s="25">
        <v>77.7</v>
      </c>
      <c r="P2200" s="25">
        <v>66.7</v>
      </c>
      <c r="Q2200" s="25">
        <v>75.2</v>
      </c>
      <c r="R2200" s="25">
        <v>30</v>
      </c>
      <c r="S2200" s="25">
        <v>50</v>
      </c>
    </row>
    <row r="2201" spans="1:19" x14ac:dyDescent="0.25">
      <c r="A2201" s="25" t="s">
        <v>348</v>
      </c>
      <c r="B2201" s="25" t="str">
        <f>VLOOKUP(A2201,'Cód dos países'!$A$3:$C$199,2,FALSE)</f>
        <v>BHS</v>
      </c>
      <c r="C2201" s="25">
        <f>VLOOKUP(A2201,'Cód dos países'!$A$3:$C$199,3,FALSE)</f>
        <v>12</v>
      </c>
      <c r="D2201" s="25">
        <v>2007</v>
      </c>
      <c r="E2201">
        <f t="shared" si="68"/>
        <v>122007</v>
      </c>
      <c r="F2201" s="25">
        <v>71.099999999999994</v>
      </c>
      <c r="G2201" s="25">
        <v>80</v>
      </c>
      <c r="H2201" s="25">
        <f t="shared" si="69"/>
        <v>0.8</v>
      </c>
      <c r="I2201" s="25">
        <v>70</v>
      </c>
      <c r="J2201" s="25" t="s">
        <v>421</v>
      </c>
      <c r="K2201" s="25">
        <v>96.2</v>
      </c>
      <c r="L2201" s="25">
        <v>86.4</v>
      </c>
      <c r="M2201" s="25" t="s">
        <v>421</v>
      </c>
      <c r="N2201" s="25">
        <v>80</v>
      </c>
      <c r="O2201" s="25">
        <v>80</v>
      </c>
      <c r="P2201" s="25">
        <v>76.3</v>
      </c>
      <c r="Q2201" s="25">
        <v>32</v>
      </c>
      <c r="R2201" s="25">
        <v>40</v>
      </c>
      <c r="S2201" s="25">
        <v>70</v>
      </c>
    </row>
    <row r="2202" spans="1:19" x14ac:dyDescent="0.25">
      <c r="A2202" s="25" t="s">
        <v>354</v>
      </c>
      <c r="B2202" s="25" t="str">
        <f>VLOOKUP(A2202,'Cód dos países'!$A$3:$C$199,2,FALSE)</f>
        <v>GMB</v>
      </c>
      <c r="C2202" s="25">
        <f>VLOOKUP(A2202,'Cód dos países'!$A$3:$C$199,3,FALSE)</f>
        <v>62</v>
      </c>
      <c r="D2202" s="25">
        <v>2007</v>
      </c>
      <c r="E2202">
        <f t="shared" si="68"/>
        <v>622007</v>
      </c>
      <c r="F2202" s="25">
        <v>56.9</v>
      </c>
      <c r="G2202" s="25">
        <v>30</v>
      </c>
      <c r="H2202" s="25">
        <f t="shared" si="69"/>
        <v>0.3</v>
      </c>
      <c r="I2202" s="25">
        <v>25</v>
      </c>
      <c r="J2202" s="25" t="s">
        <v>421</v>
      </c>
      <c r="K2202" s="25">
        <v>72.5</v>
      </c>
      <c r="L2202" s="25">
        <v>72.8</v>
      </c>
      <c r="M2202" s="25" t="s">
        <v>421</v>
      </c>
      <c r="N2202" s="25">
        <v>57.5</v>
      </c>
      <c r="O2202" s="25">
        <v>74.8</v>
      </c>
      <c r="P2202" s="25">
        <v>73.900000000000006</v>
      </c>
      <c r="Q2202" s="25">
        <v>62.6</v>
      </c>
      <c r="R2202" s="25">
        <v>50</v>
      </c>
      <c r="S2202" s="25">
        <v>50</v>
      </c>
    </row>
    <row r="2203" spans="1:19" x14ac:dyDescent="0.25">
      <c r="A2203" s="25" t="s">
        <v>423</v>
      </c>
      <c r="B2203" s="25" t="str">
        <f>VLOOKUP(A2203,'Cód dos países'!$A$3:$C$199,2,FALSE)</f>
        <v>TMP</v>
      </c>
      <c r="C2203" s="25">
        <f>VLOOKUP(A2203,'Cód dos países'!$A$3:$C$199,3,FALSE)</f>
        <v>176</v>
      </c>
      <c r="D2203" s="25">
        <v>2007</v>
      </c>
      <c r="E2203">
        <f t="shared" si="68"/>
        <v>1762007</v>
      </c>
      <c r="F2203" s="25" t="s">
        <v>421</v>
      </c>
      <c r="H2203" s="25" t="str">
        <f t="shared" si="69"/>
        <v/>
      </c>
      <c r="I2203" s="25" t="s">
        <v>421</v>
      </c>
      <c r="J2203" s="25" t="s">
        <v>421</v>
      </c>
      <c r="K2203" s="25" t="s">
        <v>421</v>
      </c>
      <c r="L2203" s="25" t="s">
        <v>421</v>
      </c>
      <c r="M2203" s="25" t="s">
        <v>421</v>
      </c>
      <c r="N2203" s="25" t="s">
        <v>421</v>
      </c>
      <c r="O2203" s="25" t="s">
        <v>421</v>
      </c>
      <c r="P2203" s="25" t="s">
        <v>421</v>
      </c>
      <c r="Q2203" s="25" t="s">
        <v>421</v>
      </c>
      <c r="R2203" s="25" t="s">
        <v>421</v>
      </c>
      <c r="S2203" s="25" t="s">
        <v>421</v>
      </c>
    </row>
    <row r="2204" spans="1:19" x14ac:dyDescent="0.25">
      <c r="A2204" s="25" t="s">
        <v>290</v>
      </c>
      <c r="B2204" s="25" t="str">
        <f>VLOOKUP(A2204,'Cód dos países'!$A$3:$C$199,2,FALSE)</f>
        <v>TGO</v>
      </c>
      <c r="C2204" s="25">
        <f>VLOOKUP(A2204,'Cód dos países'!$A$3:$C$199,3,FALSE)</f>
        <v>177</v>
      </c>
      <c r="D2204" s="25">
        <v>2007</v>
      </c>
      <c r="E2204">
        <f t="shared" si="68"/>
        <v>1772007</v>
      </c>
      <c r="F2204" s="25">
        <v>48.9</v>
      </c>
      <c r="G2204" s="25">
        <v>30</v>
      </c>
      <c r="H2204" s="25">
        <f t="shared" si="69"/>
        <v>0.3</v>
      </c>
      <c r="I2204" s="25">
        <v>24</v>
      </c>
      <c r="J2204" s="25" t="s">
        <v>421</v>
      </c>
      <c r="K2204" s="25">
        <v>53.9</v>
      </c>
      <c r="L2204" s="25">
        <v>88.8</v>
      </c>
      <c r="M2204" s="25" t="s">
        <v>421</v>
      </c>
      <c r="N2204" s="25">
        <v>36.4</v>
      </c>
      <c r="O2204" s="25">
        <v>48.3</v>
      </c>
      <c r="P2204" s="25">
        <v>78.2</v>
      </c>
      <c r="Q2204" s="25">
        <v>69.2</v>
      </c>
      <c r="R2204" s="25">
        <v>30</v>
      </c>
      <c r="S2204" s="25">
        <v>30</v>
      </c>
    </row>
    <row r="2205" spans="1:19" x14ac:dyDescent="0.25">
      <c r="A2205" s="25" t="s">
        <v>371</v>
      </c>
      <c r="B2205" s="25" t="str">
        <f>VLOOKUP(A2205,'Cód dos países'!$A$3:$C$199,2,FALSE)</f>
        <v>TON</v>
      </c>
      <c r="C2205" s="25">
        <f>VLOOKUP(A2205,'Cód dos países'!$A$3:$C$199,3,FALSE)</f>
        <v>178</v>
      </c>
      <c r="D2205" s="25">
        <v>2007</v>
      </c>
      <c r="E2205">
        <f t="shared" si="68"/>
        <v>1782007</v>
      </c>
      <c r="F2205" s="25" t="s">
        <v>421</v>
      </c>
      <c r="H2205" s="25" t="str">
        <f t="shared" si="69"/>
        <v/>
      </c>
      <c r="I2205" s="25" t="s">
        <v>421</v>
      </c>
      <c r="J2205" s="25" t="s">
        <v>421</v>
      </c>
      <c r="K2205" s="25" t="s">
        <v>421</v>
      </c>
      <c r="L2205" s="25" t="s">
        <v>421</v>
      </c>
      <c r="M2205" s="25" t="s">
        <v>421</v>
      </c>
      <c r="N2205" s="25" t="s">
        <v>421</v>
      </c>
      <c r="O2205" s="25" t="s">
        <v>421</v>
      </c>
      <c r="P2205" s="25" t="s">
        <v>421</v>
      </c>
      <c r="Q2205" s="25" t="s">
        <v>421</v>
      </c>
      <c r="R2205" s="25" t="s">
        <v>421</v>
      </c>
      <c r="S2205" s="25" t="s">
        <v>421</v>
      </c>
    </row>
    <row r="2206" spans="1:19" x14ac:dyDescent="0.25">
      <c r="A2206" s="25" t="s">
        <v>298</v>
      </c>
      <c r="B2206" s="25" t="str">
        <f>VLOOKUP(A2206,'Cód dos países'!$A$3:$C$199,2,FALSE)</f>
        <v>TTO</v>
      </c>
      <c r="C2206" s="25">
        <f>VLOOKUP(A2206,'Cód dos países'!$A$3:$C$199,3,FALSE)</f>
        <v>179</v>
      </c>
      <c r="D2206" s="25">
        <v>2007</v>
      </c>
      <c r="E2206">
        <f t="shared" si="68"/>
        <v>1792007</v>
      </c>
      <c r="F2206" s="25">
        <v>69.5</v>
      </c>
      <c r="G2206" s="25">
        <v>65</v>
      </c>
      <c r="H2206" s="25">
        <f t="shared" si="69"/>
        <v>0.65</v>
      </c>
      <c r="I2206" s="25">
        <v>32</v>
      </c>
      <c r="J2206" s="25" t="s">
        <v>421</v>
      </c>
      <c r="K2206" s="25">
        <v>81</v>
      </c>
      <c r="L2206" s="25">
        <v>81.7</v>
      </c>
      <c r="M2206" s="25" t="s">
        <v>421</v>
      </c>
      <c r="N2206" s="25">
        <v>65</v>
      </c>
      <c r="O2206" s="25">
        <v>79.099999999999994</v>
      </c>
      <c r="P2206" s="25">
        <v>72.599999999999994</v>
      </c>
      <c r="Q2206" s="25">
        <v>79</v>
      </c>
      <c r="R2206" s="25">
        <v>70</v>
      </c>
      <c r="S2206" s="25">
        <v>70</v>
      </c>
    </row>
    <row r="2207" spans="1:19" x14ac:dyDescent="0.25">
      <c r="A2207" s="25" t="s">
        <v>300</v>
      </c>
      <c r="B2207" s="25" t="str">
        <f>VLOOKUP(A2207,'Cód dos países'!$A$3:$C$199,2,FALSE)</f>
        <v>TUN</v>
      </c>
      <c r="C2207" s="25">
        <f>VLOOKUP(A2207,'Cód dos países'!$A$3:$C$199,3,FALSE)</f>
        <v>180</v>
      </c>
      <c r="D2207" s="25">
        <v>2007</v>
      </c>
      <c r="E2207">
        <f t="shared" si="68"/>
        <v>1802007</v>
      </c>
      <c r="F2207" s="25">
        <v>60.1</v>
      </c>
      <c r="G2207" s="25">
        <v>50</v>
      </c>
      <c r="H2207" s="25">
        <f t="shared" si="69"/>
        <v>0.5</v>
      </c>
      <c r="I2207" s="25">
        <v>46</v>
      </c>
      <c r="J2207" s="25" t="s">
        <v>421</v>
      </c>
      <c r="K2207" s="25">
        <v>76.400000000000006</v>
      </c>
      <c r="L2207" s="25">
        <v>77.099999999999994</v>
      </c>
      <c r="M2207" s="25" t="s">
        <v>421</v>
      </c>
      <c r="N2207" s="25">
        <v>80.099999999999994</v>
      </c>
      <c r="O2207" s="25">
        <v>62.3</v>
      </c>
      <c r="P2207" s="25">
        <v>77.599999999999994</v>
      </c>
      <c r="Q2207" s="25">
        <v>71.8</v>
      </c>
      <c r="R2207" s="25">
        <v>30</v>
      </c>
      <c r="S2207" s="25">
        <v>30</v>
      </c>
    </row>
    <row r="2208" spans="1:19" x14ac:dyDescent="0.25">
      <c r="A2208" s="25" t="s">
        <v>302</v>
      </c>
      <c r="B2208" s="25" t="str">
        <f>VLOOKUP(A2208,'Cód dos países'!$A$3:$C$199,2,FALSE)</f>
        <v>TUR</v>
      </c>
      <c r="C2208" s="25">
        <f>VLOOKUP(A2208,'Cód dos países'!$A$3:$C$199,3,FALSE)</f>
        <v>181</v>
      </c>
      <c r="D2208" s="25">
        <v>2007</v>
      </c>
      <c r="E2208">
        <f t="shared" si="68"/>
        <v>1812007</v>
      </c>
      <c r="F2208" s="25">
        <v>59.9</v>
      </c>
      <c r="G2208" s="25">
        <v>50</v>
      </c>
      <c r="H2208" s="25">
        <f t="shared" si="69"/>
        <v>0.5</v>
      </c>
      <c r="I2208" s="25">
        <v>38</v>
      </c>
      <c r="J2208" s="25" t="s">
        <v>421</v>
      </c>
      <c r="K2208" s="25">
        <v>77.7</v>
      </c>
      <c r="L2208" s="25">
        <v>68.3</v>
      </c>
      <c r="M2208" s="25" t="s">
        <v>421</v>
      </c>
      <c r="N2208" s="25">
        <v>68.3</v>
      </c>
      <c r="O2208" s="25">
        <v>39.5</v>
      </c>
      <c r="P2208" s="25">
        <v>70.8</v>
      </c>
      <c r="Q2208" s="25">
        <v>86.8</v>
      </c>
      <c r="R2208" s="25">
        <v>50</v>
      </c>
      <c r="S2208" s="25">
        <v>50</v>
      </c>
    </row>
    <row r="2209" spans="1:19" x14ac:dyDescent="0.25">
      <c r="A2209" s="25" t="s">
        <v>296</v>
      </c>
      <c r="B2209" s="25" t="str">
        <f>VLOOKUP(A2209,'Cód dos países'!$A$3:$C$199,2,FALSE)</f>
        <v>TKM</v>
      </c>
      <c r="C2209" s="25">
        <f>VLOOKUP(A2209,'Cód dos países'!$A$3:$C$199,3,FALSE)</f>
        <v>182</v>
      </c>
      <c r="D2209" s="25">
        <v>2007</v>
      </c>
      <c r="E2209">
        <f t="shared" si="68"/>
        <v>1822007</v>
      </c>
      <c r="F2209" s="25">
        <v>43.4</v>
      </c>
      <c r="G2209" s="25">
        <v>10</v>
      </c>
      <c r="H2209" s="25">
        <f t="shared" si="69"/>
        <v>0.1</v>
      </c>
      <c r="I2209" s="25">
        <v>22</v>
      </c>
      <c r="J2209" s="25" t="s">
        <v>421</v>
      </c>
      <c r="K2209" s="25">
        <v>90.6</v>
      </c>
      <c r="L2209" s="25">
        <v>85.3</v>
      </c>
      <c r="M2209" s="25" t="s">
        <v>421</v>
      </c>
      <c r="N2209" s="25">
        <v>30</v>
      </c>
      <c r="O2209" s="25">
        <v>30</v>
      </c>
      <c r="P2209" s="25">
        <v>66.400000000000006</v>
      </c>
      <c r="Q2209" s="25">
        <v>79.2</v>
      </c>
      <c r="R2209" s="25">
        <v>10</v>
      </c>
      <c r="S2209" s="25">
        <v>10</v>
      </c>
    </row>
    <row r="2210" spans="1:19" x14ac:dyDescent="0.25">
      <c r="A2210" s="25" t="s">
        <v>308</v>
      </c>
      <c r="B2210" s="25" t="str">
        <f>VLOOKUP(A2210,'Cód dos países'!$A$3:$C$199,2,FALSE)</f>
        <v>UGA</v>
      </c>
      <c r="C2210" s="25">
        <f>VLOOKUP(A2210,'Cód dos países'!$A$3:$C$199,3,FALSE)</f>
        <v>184</v>
      </c>
      <c r="D2210" s="25">
        <v>2007</v>
      </c>
      <c r="E2210">
        <f t="shared" si="68"/>
        <v>1842007</v>
      </c>
      <c r="F2210" s="25">
        <v>63.8</v>
      </c>
      <c r="G2210" s="25">
        <v>30</v>
      </c>
      <c r="H2210" s="25">
        <f t="shared" si="69"/>
        <v>0.3</v>
      </c>
      <c r="I2210" s="25">
        <v>27</v>
      </c>
      <c r="J2210" s="25" t="s">
        <v>421</v>
      </c>
      <c r="K2210" s="25">
        <v>80.5</v>
      </c>
      <c r="L2210" s="25">
        <v>86</v>
      </c>
      <c r="M2210" s="25" t="s">
        <v>421</v>
      </c>
      <c r="N2210" s="25">
        <v>56.5</v>
      </c>
      <c r="O2210" s="25">
        <v>87.8</v>
      </c>
      <c r="P2210" s="25">
        <v>78.5</v>
      </c>
      <c r="Q2210" s="25">
        <v>72</v>
      </c>
      <c r="R2210" s="25">
        <v>50</v>
      </c>
      <c r="S2210" s="25">
        <v>70</v>
      </c>
    </row>
    <row r="2211" spans="1:19" x14ac:dyDescent="0.25">
      <c r="A2211" s="25" t="s">
        <v>310</v>
      </c>
      <c r="B2211" s="25" t="str">
        <f>VLOOKUP(A2211,'Cód dos países'!$A$3:$C$199,2,FALSE)</f>
        <v>UKR</v>
      </c>
      <c r="C2211" s="25">
        <f>VLOOKUP(A2211,'Cód dos países'!$A$3:$C$199,3,FALSE)</f>
        <v>185</v>
      </c>
      <c r="D2211" s="25">
        <v>2007</v>
      </c>
      <c r="E2211">
        <f t="shared" si="68"/>
        <v>1852007</v>
      </c>
      <c r="F2211" s="25">
        <v>51</v>
      </c>
      <c r="G2211" s="25">
        <v>30</v>
      </c>
      <c r="H2211" s="25">
        <f t="shared" si="69"/>
        <v>0.3</v>
      </c>
      <c r="I2211" s="25">
        <v>28</v>
      </c>
      <c r="J2211" s="25" t="s">
        <v>421</v>
      </c>
      <c r="K2211" s="25">
        <v>79</v>
      </c>
      <c r="L2211" s="25">
        <v>43</v>
      </c>
      <c r="M2211" s="25" t="s">
        <v>421</v>
      </c>
      <c r="N2211" s="25">
        <v>44.4</v>
      </c>
      <c r="O2211" s="25">
        <v>53.1</v>
      </c>
      <c r="P2211" s="25">
        <v>69.900000000000006</v>
      </c>
      <c r="Q2211" s="25">
        <v>82.2</v>
      </c>
      <c r="R2211" s="25">
        <v>30</v>
      </c>
      <c r="S2211" s="25">
        <v>50</v>
      </c>
    </row>
    <row r="2212" spans="1:19" x14ac:dyDescent="0.25">
      <c r="A2212" s="25" t="s">
        <v>6</v>
      </c>
      <c r="B2212" s="25" t="str">
        <f>VLOOKUP(A2212,'Cód dos países'!$A$3:$C$199,2,FALSE)</f>
        <v>ARE</v>
      </c>
      <c r="C2212" s="25">
        <f>VLOOKUP(A2212,'Cód dos países'!$A$3:$C$199,3,FALSE)</f>
        <v>186</v>
      </c>
      <c r="D2212" s="25">
        <v>2007</v>
      </c>
      <c r="E2212">
        <f t="shared" si="68"/>
        <v>1862007</v>
      </c>
      <c r="F2212" s="25">
        <v>62.6</v>
      </c>
      <c r="G2212" s="25">
        <v>40</v>
      </c>
      <c r="H2212" s="25">
        <f t="shared" si="69"/>
        <v>0.4</v>
      </c>
      <c r="I2212" s="25">
        <v>62</v>
      </c>
      <c r="J2212" s="25" t="s">
        <v>421</v>
      </c>
      <c r="K2212" s="25">
        <v>99.9</v>
      </c>
      <c r="L2212" s="25">
        <v>80.2</v>
      </c>
      <c r="M2212" s="25" t="s">
        <v>421</v>
      </c>
      <c r="N2212" s="25">
        <v>48.2</v>
      </c>
      <c r="O2212" s="25">
        <v>74.099999999999994</v>
      </c>
      <c r="P2212" s="25">
        <v>70.900000000000006</v>
      </c>
      <c r="Q2212" s="25">
        <v>80.400000000000006</v>
      </c>
      <c r="R2212" s="25">
        <v>30</v>
      </c>
      <c r="S2212" s="25">
        <v>40</v>
      </c>
    </row>
    <row r="2213" spans="1:19" x14ac:dyDescent="0.25">
      <c r="A2213" s="25" t="s">
        <v>103</v>
      </c>
      <c r="B2213" s="25" t="str">
        <f>VLOOKUP(A2213,'Cód dos países'!$A$3:$C$199,2,FALSE)</f>
        <v>GBR</v>
      </c>
      <c r="C2213" s="25">
        <f>VLOOKUP(A2213,'Cód dos países'!$A$3:$C$199,3,FALSE)</f>
        <v>187</v>
      </c>
      <c r="D2213" s="25">
        <v>2007</v>
      </c>
      <c r="E2213">
        <f t="shared" si="68"/>
        <v>1872007</v>
      </c>
      <c r="F2213" s="25">
        <v>79.400000000000006</v>
      </c>
      <c r="G2213" s="25">
        <v>90</v>
      </c>
      <c r="H2213" s="25">
        <f t="shared" si="69"/>
        <v>0.9</v>
      </c>
      <c r="I2213" s="25">
        <v>86</v>
      </c>
      <c r="J2213" s="25" t="s">
        <v>421</v>
      </c>
      <c r="K2213" s="25">
        <v>61.2</v>
      </c>
      <c r="L2213" s="25">
        <v>40.1</v>
      </c>
      <c r="M2213" s="25" t="s">
        <v>421</v>
      </c>
      <c r="N2213" s="25">
        <v>90.8</v>
      </c>
      <c r="O2213" s="25">
        <v>79.5</v>
      </c>
      <c r="P2213" s="25">
        <v>80.7</v>
      </c>
      <c r="Q2213" s="25">
        <v>86</v>
      </c>
      <c r="R2213" s="25">
        <v>90</v>
      </c>
      <c r="S2213" s="25">
        <v>90</v>
      </c>
    </row>
    <row r="2214" spans="1:19" x14ac:dyDescent="0.25">
      <c r="A2214" s="25" t="s">
        <v>314</v>
      </c>
      <c r="B2214" s="25" t="str">
        <f>VLOOKUP(A2214,'Cód dos países'!$A$3:$C$199,2,FALSE)</f>
        <v>USA</v>
      </c>
      <c r="C2214" s="25">
        <f>VLOOKUP(A2214,'Cód dos países'!$A$3:$C$199,3,FALSE)</f>
        <v>188</v>
      </c>
      <c r="D2214" s="25">
        <v>2007</v>
      </c>
      <c r="E2214">
        <f t="shared" si="68"/>
        <v>1882007</v>
      </c>
      <c r="F2214" s="25">
        <v>81</v>
      </c>
      <c r="G2214" s="25">
        <v>90</v>
      </c>
      <c r="H2214" s="25">
        <f t="shared" si="69"/>
        <v>0.9</v>
      </c>
      <c r="I2214" s="25">
        <v>73</v>
      </c>
      <c r="J2214" s="25" t="s">
        <v>421</v>
      </c>
      <c r="K2214" s="25">
        <v>68.3</v>
      </c>
      <c r="L2214" s="25">
        <v>59.8</v>
      </c>
      <c r="M2214" s="25" t="s">
        <v>421</v>
      </c>
      <c r="N2214" s="25">
        <v>92.6</v>
      </c>
      <c r="O2214" s="25">
        <v>95.4</v>
      </c>
      <c r="P2214" s="25">
        <v>83.7</v>
      </c>
      <c r="Q2214" s="25">
        <v>86.8</v>
      </c>
      <c r="R2214" s="25">
        <v>80</v>
      </c>
      <c r="S2214" s="25">
        <v>80</v>
      </c>
    </row>
    <row r="2215" spans="1:19" x14ac:dyDescent="0.25">
      <c r="A2215" s="25" t="s">
        <v>312</v>
      </c>
      <c r="B2215" s="25" t="str">
        <f>VLOOKUP(A2215,'Cód dos países'!$A$3:$C$199,2,FALSE)</f>
        <v>URY</v>
      </c>
      <c r="C2215" s="25">
        <f>VLOOKUP(A2215,'Cód dos países'!$A$3:$C$199,3,FALSE)</f>
        <v>189</v>
      </c>
      <c r="D2215" s="25">
        <v>2007</v>
      </c>
      <c r="E2215">
        <f t="shared" si="68"/>
        <v>1892007</v>
      </c>
      <c r="F2215" s="25">
        <v>67.900000000000006</v>
      </c>
      <c r="G2215" s="25">
        <v>70</v>
      </c>
      <c r="H2215" s="25">
        <f t="shared" si="69"/>
        <v>0.7</v>
      </c>
      <c r="I2215" s="25">
        <v>64</v>
      </c>
      <c r="J2215" s="25" t="s">
        <v>421</v>
      </c>
      <c r="K2215" s="25">
        <v>85.9</v>
      </c>
      <c r="L2215" s="25">
        <v>76.599999999999994</v>
      </c>
      <c r="M2215" s="25" t="s">
        <v>421</v>
      </c>
      <c r="N2215" s="25">
        <v>60.8</v>
      </c>
      <c r="O2215" s="25">
        <v>74.400000000000006</v>
      </c>
      <c r="P2215" s="25">
        <v>74.2</v>
      </c>
      <c r="Q2215" s="25">
        <v>83</v>
      </c>
      <c r="R2215" s="25">
        <v>60</v>
      </c>
      <c r="S2215" s="25">
        <v>30</v>
      </c>
    </row>
    <row r="2216" spans="1:19" x14ac:dyDescent="0.25">
      <c r="A2216" s="25" t="s">
        <v>316</v>
      </c>
      <c r="B2216" s="25" t="str">
        <f>VLOOKUP(A2216,'Cód dos países'!$A$3:$C$199,2,FALSE)</f>
        <v>UZB</v>
      </c>
      <c r="C2216" s="25">
        <f>VLOOKUP(A2216,'Cód dos países'!$A$3:$C$199,3,FALSE)</f>
        <v>190</v>
      </c>
      <c r="D2216" s="25">
        <v>2007</v>
      </c>
      <c r="E2216">
        <f t="shared" si="68"/>
        <v>1902007</v>
      </c>
      <c r="F2216" s="25">
        <v>51.9</v>
      </c>
      <c r="G2216" s="25">
        <v>30</v>
      </c>
      <c r="H2216" s="25">
        <f t="shared" si="69"/>
        <v>0.3</v>
      </c>
      <c r="I2216" s="25">
        <v>21</v>
      </c>
      <c r="J2216" s="25" t="s">
        <v>421</v>
      </c>
      <c r="K2216" s="25">
        <v>88</v>
      </c>
      <c r="L2216" s="25">
        <v>68.3</v>
      </c>
      <c r="M2216" s="25" t="s">
        <v>421</v>
      </c>
      <c r="N2216" s="25">
        <v>68.5</v>
      </c>
      <c r="O2216" s="25">
        <v>66.900000000000006</v>
      </c>
      <c r="P2216" s="25">
        <v>57.5</v>
      </c>
      <c r="Q2216" s="25">
        <v>68.400000000000006</v>
      </c>
      <c r="R2216" s="25">
        <v>30</v>
      </c>
      <c r="S2216" s="25">
        <v>20</v>
      </c>
    </row>
    <row r="2217" spans="1:19" x14ac:dyDescent="0.25">
      <c r="A2217" s="25" t="s">
        <v>322</v>
      </c>
      <c r="B2217" s="25" t="str">
        <f>VLOOKUP(A2217,'Cód dos países'!$A$3:$C$199,2,FALSE)</f>
        <v>VUT</v>
      </c>
      <c r="C2217" s="25">
        <f>VLOOKUP(A2217,'Cód dos países'!$A$3:$C$199,3,FALSE)</f>
        <v>191</v>
      </c>
      <c r="D2217" s="25">
        <v>2007</v>
      </c>
      <c r="E2217">
        <f t="shared" si="68"/>
        <v>1912007</v>
      </c>
      <c r="F2217" s="25" t="s">
        <v>421</v>
      </c>
      <c r="H2217" s="25" t="str">
        <f t="shared" si="69"/>
        <v/>
      </c>
      <c r="I2217" s="25" t="s">
        <v>421</v>
      </c>
      <c r="J2217" s="25" t="s">
        <v>421</v>
      </c>
      <c r="K2217" s="25" t="s">
        <v>421</v>
      </c>
      <c r="L2217" s="25" t="s">
        <v>421</v>
      </c>
      <c r="M2217" s="25" t="s">
        <v>421</v>
      </c>
      <c r="N2217" s="25" t="s">
        <v>421</v>
      </c>
      <c r="O2217" s="25" t="s">
        <v>421</v>
      </c>
      <c r="P2217" s="25" t="s">
        <v>421</v>
      </c>
      <c r="Q2217" s="25" t="s">
        <v>421</v>
      </c>
      <c r="R2217" s="25" t="s">
        <v>421</v>
      </c>
      <c r="S2217" s="25" t="s">
        <v>421</v>
      </c>
    </row>
    <row r="2218" spans="1:19" x14ac:dyDescent="0.25">
      <c r="A2218" s="25" t="s">
        <v>318</v>
      </c>
      <c r="B2218" s="25" t="str">
        <f>VLOOKUP(A2218,'Cód dos países'!$A$3:$C$199,2,FALSE)</f>
        <v>VEN</v>
      </c>
      <c r="C2218" s="25">
        <f>VLOOKUP(A2218,'Cód dos países'!$A$3:$C$199,3,FALSE)</f>
        <v>192</v>
      </c>
      <c r="D2218" s="25">
        <v>2007</v>
      </c>
      <c r="E2218">
        <f t="shared" si="68"/>
        <v>1922007</v>
      </c>
      <c r="F2218" s="25">
        <v>44.7</v>
      </c>
      <c r="G2218" s="25">
        <v>10</v>
      </c>
      <c r="H2218" s="25">
        <f t="shared" si="69"/>
        <v>0.1</v>
      </c>
      <c r="I2218" s="25">
        <v>23</v>
      </c>
      <c r="J2218" s="25" t="s">
        <v>421</v>
      </c>
      <c r="K2218" s="25">
        <v>74.5</v>
      </c>
      <c r="L2218" s="25">
        <v>79.7</v>
      </c>
      <c r="M2218" s="25" t="s">
        <v>421</v>
      </c>
      <c r="N2218" s="25">
        <v>51.6</v>
      </c>
      <c r="O2218" s="25">
        <v>33</v>
      </c>
      <c r="P2218" s="25">
        <v>60.6</v>
      </c>
      <c r="Q2218" s="25">
        <v>54.6</v>
      </c>
      <c r="R2218" s="25">
        <v>20</v>
      </c>
      <c r="S2218" s="25">
        <v>40</v>
      </c>
    </row>
    <row r="2219" spans="1:19" x14ac:dyDescent="0.25">
      <c r="A2219" s="25" t="s">
        <v>320</v>
      </c>
      <c r="B2219" s="25" t="str">
        <f>VLOOKUP(A2219,'Cód dos países'!$A$3:$C$199,2,FALSE)</f>
        <v>VNM</v>
      </c>
      <c r="C2219" s="25">
        <f>VLOOKUP(A2219,'Cód dos países'!$A$3:$C$199,3,FALSE)</f>
        <v>193</v>
      </c>
      <c r="D2219" s="25">
        <v>2007</v>
      </c>
      <c r="E2219">
        <f t="shared" si="68"/>
        <v>1932007</v>
      </c>
      <c r="F2219" s="25">
        <v>50.4</v>
      </c>
      <c r="G2219" s="25">
        <v>10</v>
      </c>
      <c r="H2219" s="25">
        <f t="shared" si="69"/>
        <v>0.1</v>
      </c>
      <c r="I2219" s="25">
        <v>26</v>
      </c>
      <c r="J2219" s="25" t="s">
        <v>421</v>
      </c>
      <c r="K2219" s="25">
        <v>74.3</v>
      </c>
      <c r="L2219" s="25">
        <v>78</v>
      </c>
      <c r="M2219" s="25" t="s">
        <v>421</v>
      </c>
      <c r="N2219" s="25">
        <v>60.4</v>
      </c>
      <c r="O2219" s="25">
        <v>65.2</v>
      </c>
      <c r="P2219" s="25">
        <v>67.400000000000006</v>
      </c>
      <c r="Q2219" s="25">
        <v>62.8</v>
      </c>
      <c r="R2219" s="25">
        <v>30</v>
      </c>
      <c r="S2219" s="25">
        <v>30</v>
      </c>
    </row>
    <row r="2220" spans="1:19" x14ac:dyDescent="0.25">
      <c r="A2220" s="25" t="s">
        <v>325</v>
      </c>
      <c r="B2220" s="25" t="str">
        <f>VLOOKUP(A2220,'Cód dos países'!$A$3:$C$199,2,FALSE)</f>
        <v>YEM</v>
      </c>
      <c r="C2220" s="25">
        <f>VLOOKUP(A2220,'Cód dos países'!$A$3:$C$199,3,FALSE)</f>
        <v>194</v>
      </c>
      <c r="D2220" s="25">
        <v>2007</v>
      </c>
      <c r="E2220">
        <f t="shared" si="68"/>
        <v>1942007</v>
      </c>
      <c r="F2220" s="25">
        <v>53.8</v>
      </c>
      <c r="G2220" s="25">
        <v>30</v>
      </c>
      <c r="H2220" s="25">
        <f t="shared" si="69"/>
        <v>0.3</v>
      </c>
      <c r="I2220" s="25">
        <v>26</v>
      </c>
      <c r="J2220" s="25" t="s">
        <v>421</v>
      </c>
      <c r="K2220" s="25">
        <v>83.2</v>
      </c>
      <c r="L2220" s="25">
        <v>58.5</v>
      </c>
      <c r="M2220" s="25" t="s">
        <v>421</v>
      </c>
      <c r="N2220" s="25">
        <v>54.8</v>
      </c>
      <c r="O2220" s="25">
        <v>76.5</v>
      </c>
      <c r="P2220" s="25">
        <v>62.9</v>
      </c>
      <c r="Q2220" s="25">
        <v>66.400000000000006</v>
      </c>
      <c r="R2220" s="25">
        <v>50</v>
      </c>
      <c r="S2220" s="25">
        <v>30</v>
      </c>
    </row>
    <row r="2221" spans="1:19" x14ac:dyDescent="0.25">
      <c r="A2221" s="25" t="s">
        <v>329</v>
      </c>
      <c r="B2221" s="25" t="str">
        <f>VLOOKUP(A2221,'Cód dos países'!$A$3:$C$199,2,FALSE)</f>
        <v>ZMB</v>
      </c>
      <c r="C2221" s="25">
        <f>VLOOKUP(A2221,'Cód dos países'!$A$3:$C$199,3,FALSE)</f>
        <v>196</v>
      </c>
      <c r="D2221" s="25">
        <v>2007</v>
      </c>
      <c r="E2221">
        <f t="shared" si="68"/>
        <v>1962007</v>
      </c>
      <c r="F2221" s="25">
        <v>56.2</v>
      </c>
      <c r="G2221" s="25">
        <v>40</v>
      </c>
      <c r="H2221" s="25">
        <f t="shared" si="69"/>
        <v>0.4</v>
      </c>
      <c r="I2221" s="25">
        <v>26</v>
      </c>
      <c r="J2221" s="25" t="s">
        <v>421</v>
      </c>
      <c r="K2221" s="25">
        <v>72.599999999999994</v>
      </c>
      <c r="L2221" s="25">
        <v>80.3</v>
      </c>
      <c r="M2221" s="25" t="s">
        <v>421</v>
      </c>
      <c r="N2221" s="25">
        <v>63.5</v>
      </c>
      <c r="O2221" s="25">
        <v>45.8</v>
      </c>
      <c r="P2221" s="25">
        <v>62.9</v>
      </c>
      <c r="Q2221" s="25">
        <v>71.2</v>
      </c>
      <c r="R2221" s="25">
        <v>50</v>
      </c>
      <c r="S2221" s="25">
        <v>50</v>
      </c>
    </row>
    <row r="2222" spans="1:19" x14ac:dyDescent="0.25">
      <c r="A2222" s="25" t="s">
        <v>331</v>
      </c>
      <c r="B2222" s="25" t="str">
        <f>VLOOKUP(A2222,'Cód dos países'!$A$3:$C$199,2,FALSE)</f>
        <v>ZWE</v>
      </c>
      <c r="C2222" s="25">
        <f>VLOOKUP(A2222,'Cód dos países'!$A$3:$C$199,3,FALSE)</f>
        <v>197</v>
      </c>
      <c r="D2222" s="25">
        <v>2007</v>
      </c>
      <c r="E2222">
        <f t="shared" si="68"/>
        <v>1972007</v>
      </c>
      <c r="F2222" s="25">
        <v>29.5</v>
      </c>
      <c r="G2222" s="25">
        <v>10</v>
      </c>
      <c r="H2222" s="25">
        <f t="shared" si="69"/>
        <v>0.1</v>
      </c>
      <c r="I2222" s="25">
        <v>24</v>
      </c>
      <c r="J2222" s="25" t="s">
        <v>421</v>
      </c>
      <c r="K2222" s="25">
        <v>57.8</v>
      </c>
      <c r="L2222" s="25">
        <v>24.1</v>
      </c>
      <c r="M2222" s="25" t="s">
        <v>421</v>
      </c>
      <c r="N2222" s="25">
        <v>41.1</v>
      </c>
      <c r="O2222" s="25">
        <v>52.1</v>
      </c>
      <c r="P2222" s="25">
        <v>0</v>
      </c>
      <c r="Q2222" s="25">
        <v>55.4</v>
      </c>
      <c r="R2222" s="25">
        <v>10</v>
      </c>
      <c r="S2222" s="25">
        <v>20</v>
      </c>
    </row>
    <row r="2223" spans="1:19" x14ac:dyDescent="0.25">
      <c r="A2223" s="25" t="s">
        <v>0</v>
      </c>
      <c r="B2223" s="25" t="str">
        <f>VLOOKUP(A2223,'Cód dos países'!$A$3:$C$199,2,FALSE)</f>
        <v>AFG</v>
      </c>
      <c r="C2223" s="25">
        <f>VLOOKUP(A2223,'Cód dos países'!$A$3:$C$199,3,FALSE)</f>
        <v>1</v>
      </c>
      <c r="D2223" s="25">
        <v>2006</v>
      </c>
      <c r="E2223">
        <f t="shared" si="68"/>
        <v>12006</v>
      </c>
      <c r="F2223" s="25" t="s">
        <v>421</v>
      </c>
      <c r="H2223" s="25" t="str">
        <f t="shared" si="69"/>
        <v/>
      </c>
      <c r="I2223" s="25" t="s">
        <v>421</v>
      </c>
      <c r="J2223" s="25" t="s">
        <v>421</v>
      </c>
      <c r="K2223" s="25" t="s">
        <v>421</v>
      </c>
      <c r="L2223" s="25" t="s">
        <v>421</v>
      </c>
      <c r="M2223" s="25" t="s">
        <v>421</v>
      </c>
      <c r="N2223" s="25" t="s">
        <v>421</v>
      </c>
      <c r="O2223" s="25" t="s">
        <v>421</v>
      </c>
      <c r="P2223" s="25" t="s">
        <v>421</v>
      </c>
      <c r="Q2223" s="25" t="s">
        <v>421</v>
      </c>
      <c r="R2223" s="25" t="s">
        <v>421</v>
      </c>
      <c r="S2223" s="25" t="s">
        <v>421</v>
      </c>
    </row>
    <row r="2224" spans="1:19" x14ac:dyDescent="0.25">
      <c r="A2224" s="25" t="s">
        <v>4</v>
      </c>
      <c r="B2224" s="25" t="str">
        <f>VLOOKUP(A2224,'Cód dos países'!$A$3:$C$199,2,FALSE)</f>
        <v>ALB</v>
      </c>
      <c r="C2224" s="25">
        <f>VLOOKUP(A2224,'Cód dos países'!$A$3:$C$199,3,FALSE)</f>
        <v>2</v>
      </c>
      <c r="D2224" s="25">
        <v>2006</v>
      </c>
      <c r="E2224">
        <f t="shared" si="68"/>
        <v>22006</v>
      </c>
      <c r="F2224" s="25">
        <v>61.4</v>
      </c>
      <c r="G2224" s="25">
        <v>30</v>
      </c>
      <c r="H2224" s="25">
        <f t="shared" si="69"/>
        <v>0.3</v>
      </c>
      <c r="I2224" s="25">
        <v>24</v>
      </c>
      <c r="J2224" s="25" t="s">
        <v>421</v>
      </c>
      <c r="K2224" s="25">
        <v>87.3</v>
      </c>
      <c r="L2224" s="25">
        <v>75.099999999999994</v>
      </c>
      <c r="M2224" s="25" t="s">
        <v>421</v>
      </c>
      <c r="N2224" s="25">
        <v>64.099999999999994</v>
      </c>
      <c r="O2224" s="25">
        <v>49.7</v>
      </c>
      <c r="P2224" s="25">
        <v>80.3</v>
      </c>
      <c r="Q2224" s="25">
        <v>73.2</v>
      </c>
      <c r="R2224" s="25">
        <v>60</v>
      </c>
      <c r="S2224" s="25">
        <v>70</v>
      </c>
    </row>
    <row r="2225" spans="1:19" x14ac:dyDescent="0.25">
      <c r="A2225" s="25" t="s">
        <v>81</v>
      </c>
      <c r="B2225" s="25" t="str">
        <f>VLOOKUP(A2225,'Cód dos países'!$A$3:$C$199,2,FALSE)</f>
        <v>DZA</v>
      </c>
      <c r="C2225" s="25">
        <f>VLOOKUP(A2225,'Cód dos países'!$A$3:$C$199,3,FALSE)</f>
        <v>3</v>
      </c>
      <c r="D2225" s="25">
        <v>2006</v>
      </c>
      <c r="E2225">
        <f t="shared" si="68"/>
        <v>32006</v>
      </c>
      <c r="F2225" s="25">
        <v>55.4</v>
      </c>
      <c r="G2225" s="25">
        <v>30</v>
      </c>
      <c r="H2225" s="25">
        <f t="shared" si="69"/>
        <v>0.3</v>
      </c>
      <c r="I2225" s="25">
        <v>28</v>
      </c>
      <c r="J2225" s="25" t="s">
        <v>421</v>
      </c>
      <c r="K2225" s="25">
        <v>73.8</v>
      </c>
      <c r="L2225" s="25">
        <v>74.2</v>
      </c>
      <c r="M2225" s="25" t="s">
        <v>421</v>
      </c>
      <c r="N2225" s="25">
        <v>73.7</v>
      </c>
      <c r="O2225" s="25">
        <v>57.6</v>
      </c>
      <c r="P2225" s="25">
        <v>80.7</v>
      </c>
      <c r="Q2225" s="25">
        <v>66</v>
      </c>
      <c r="R2225" s="25">
        <v>50</v>
      </c>
      <c r="S2225" s="25">
        <v>20</v>
      </c>
    </row>
    <row r="2226" spans="1:19" x14ac:dyDescent="0.25">
      <c r="A2226" s="25" t="s">
        <v>2</v>
      </c>
      <c r="B2226" s="25" t="str">
        <f>VLOOKUP(A2226,'Cód dos países'!$A$3:$C$199,2,FALSE)</f>
        <v>AGO</v>
      </c>
      <c r="C2226" s="25">
        <f>VLOOKUP(A2226,'Cód dos países'!$A$3:$C$199,3,FALSE)</f>
        <v>5</v>
      </c>
      <c r="D2226" s="25">
        <v>2006</v>
      </c>
      <c r="E2226">
        <f t="shared" si="68"/>
        <v>52006</v>
      </c>
      <c r="F2226" s="25">
        <v>44.7</v>
      </c>
      <c r="G2226" s="25">
        <v>20</v>
      </c>
      <c r="H2226" s="25">
        <f t="shared" si="69"/>
        <v>0.2</v>
      </c>
      <c r="I2226" s="25">
        <v>20</v>
      </c>
      <c r="J2226" s="25" t="s">
        <v>421</v>
      </c>
      <c r="K2226" s="25">
        <v>85</v>
      </c>
      <c r="L2226" s="25">
        <v>61.6</v>
      </c>
      <c r="M2226" s="25" t="s">
        <v>421</v>
      </c>
      <c r="N2226" s="25">
        <v>35.299999999999997</v>
      </c>
      <c r="O2226" s="25">
        <v>44.9</v>
      </c>
      <c r="P2226" s="25">
        <v>47.7</v>
      </c>
      <c r="Q2226" s="25">
        <v>73</v>
      </c>
      <c r="R2226" s="25">
        <v>20</v>
      </c>
      <c r="S2226" s="25">
        <v>40</v>
      </c>
    </row>
    <row r="2227" spans="1:19" x14ac:dyDescent="0.25">
      <c r="A2227" s="25" t="s">
        <v>8</v>
      </c>
      <c r="B2227" s="25" t="str">
        <f>VLOOKUP(A2227,'Cód dos países'!$A$3:$C$199,2,FALSE)</f>
        <v>ARG</v>
      </c>
      <c r="C2227" s="25">
        <f>VLOOKUP(A2227,'Cód dos países'!$A$3:$C$199,3,FALSE)</f>
        <v>7</v>
      </c>
      <c r="D2227" s="25">
        <v>2006</v>
      </c>
      <c r="E2227">
        <f t="shared" si="68"/>
        <v>72006</v>
      </c>
      <c r="F2227" s="25">
        <v>54</v>
      </c>
      <c r="G2227" s="25">
        <v>30</v>
      </c>
      <c r="H2227" s="25">
        <f t="shared" si="69"/>
        <v>0.3</v>
      </c>
      <c r="I2227" s="25">
        <v>28</v>
      </c>
      <c r="J2227" s="25" t="s">
        <v>421</v>
      </c>
      <c r="K2227" s="25">
        <v>70.7</v>
      </c>
      <c r="L2227" s="25">
        <v>81.5</v>
      </c>
      <c r="M2227" s="25" t="s">
        <v>421</v>
      </c>
      <c r="N2227" s="25">
        <v>63.9</v>
      </c>
      <c r="O2227" s="25">
        <v>42.9</v>
      </c>
      <c r="P2227" s="25">
        <v>71.400000000000006</v>
      </c>
      <c r="Q2227" s="25">
        <v>61.4</v>
      </c>
      <c r="R2227" s="25">
        <v>50</v>
      </c>
      <c r="S2227" s="25">
        <v>40</v>
      </c>
    </row>
    <row r="2228" spans="1:19" x14ac:dyDescent="0.25">
      <c r="A2228" s="25" t="s">
        <v>10</v>
      </c>
      <c r="B2228" s="25" t="str">
        <f>VLOOKUP(A2228,'Cód dos países'!$A$3:$C$199,2,FALSE)</f>
        <v>ARM</v>
      </c>
      <c r="C2228" s="25">
        <f>VLOOKUP(A2228,'Cód dos países'!$A$3:$C$199,3,FALSE)</f>
        <v>8</v>
      </c>
      <c r="D2228" s="25">
        <v>2006</v>
      </c>
      <c r="E2228">
        <f t="shared" si="68"/>
        <v>82006</v>
      </c>
      <c r="F2228" s="25">
        <v>68.599999999999994</v>
      </c>
      <c r="G2228" s="25">
        <v>30</v>
      </c>
      <c r="H2228" s="25">
        <f t="shared" si="69"/>
        <v>0.3</v>
      </c>
      <c r="I2228" s="25">
        <v>29</v>
      </c>
      <c r="J2228" s="25" t="s">
        <v>421</v>
      </c>
      <c r="K2228" s="25">
        <v>89.7</v>
      </c>
      <c r="L2228" s="25">
        <v>90.8</v>
      </c>
      <c r="M2228" s="25" t="s">
        <v>421</v>
      </c>
      <c r="N2228" s="25">
        <v>80.8</v>
      </c>
      <c r="O2228" s="25">
        <v>70.3</v>
      </c>
      <c r="P2228" s="25">
        <v>80.3</v>
      </c>
      <c r="Q2228" s="25">
        <v>85.6</v>
      </c>
      <c r="R2228" s="25">
        <v>60</v>
      </c>
      <c r="S2228" s="25">
        <v>70</v>
      </c>
    </row>
    <row r="2229" spans="1:19" x14ac:dyDescent="0.25">
      <c r="A2229" s="25" t="s">
        <v>12</v>
      </c>
      <c r="B2229" s="25" t="str">
        <f>VLOOKUP(A2229,'Cód dos países'!$A$3:$C$199,2,FALSE)</f>
        <v>AUS</v>
      </c>
      <c r="C2229" s="25">
        <f>VLOOKUP(A2229,'Cód dos países'!$A$3:$C$199,3,FALSE)</f>
        <v>9</v>
      </c>
      <c r="D2229" s="25">
        <v>2006</v>
      </c>
      <c r="E2229">
        <f t="shared" si="68"/>
        <v>92006</v>
      </c>
      <c r="F2229" s="25">
        <v>81.099999999999994</v>
      </c>
      <c r="G2229" s="25">
        <v>90</v>
      </c>
      <c r="H2229" s="25">
        <f t="shared" si="69"/>
        <v>0.9</v>
      </c>
      <c r="I2229" s="25">
        <v>88</v>
      </c>
      <c r="J2229" s="25" t="s">
        <v>421</v>
      </c>
      <c r="K2229" s="25">
        <v>59.5</v>
      </c>
      <c r="L2229" s="25">
        <v>62.6</v>
      </c>
      <c r="M2229" s="25" t="s">
        <v>421</v>
      </c>
      <c r="N2229" s="25">
        <v>89.1</v>
      </c>
      <c r="O2229" s="25">
        <v>93.7</v>
      </c>
      <c r="P2229" s="25">
        <v>84.8</v>
      </c>
      <c r="Q2229" s="25">
        <v>83.8</v>
      </c>
      <c r="R2229" s="25">
        <v>70</v>
      </c>
      <c r="S2229" s="25">
        <v>90</v>
      </c>
    </row>
    <row r="2230" spans="1:19" x14ac:dyDescent="0.25">
      <c r="A2230" s="25" t="s">
        <v>14</v>
      </c>
      <c r="B2230" s="25" t="str">
        <f>VLOOKUP(A2230,'Cód dos países'!$A$3:$C$199,2,FALSE)</f>
        <v>AUT</v>
      </c>
      <c r="C2230" s="25">
        <f>VLOOKUP(A2230,'Cód dos países'!$A$3:$C$199,3,FALSE)</f>
        <v>10</v>
      </c>
      <c r="D2230" s="25">
        <v>2006</v>
      </c>
      <c r="E2230">
        <f t="shared" si="68"/>
        <v>102006</v>
      </c>
      <c r="F2230" s="25">
        <v>71.599999999999994</v>
      </c>
      <c r="G2230" s="25">
        <v>90</v>
      </c>
      <c r="H2230" s="25">
        <f t="shared" si="69"/>
        <v>0.9</v>
      </c>
      <c r="I2230" s="25">
        <v>87</v>
      </c>
      <c r="J2230" s="25" t="s">
        <v>421</v>
      </c>
      <c r="K2230" s="25">
        <v>50.3</v>
      </c>
      <c r="L2230" s="25">
        <v>24.7</v>
      </c>
      <c r="M2230" s="25" t="s">
        <v>421</v>
      </c>
      <c r="N2230" s="25">
        <v>81.7</v>
      </c>
      <c r="O2230" s="25">
        <v>70.099999999999994</v>
      </c>
      <c r="P2230" s="25">
        <v>86</v>
      </c>
      <c r="Q2230" s="25">
        <v>86.6</v>
      </c>
      <c r="R2230" s="25">
        <v>70</v>
      </c>
      <c r="S2230" s="25">
        <v>70</v>
      </c>
    </row>
    <row r="2231" spans="1:19" x14ac:dyDescent="0.25">
      <c r="A2231" s="25" t="s">
        <v>16</v>
      </c>
      <c r="B2231" s="25" t="str">
        <f>VLOOKUP(A2231,'Cód dos países'!$A$3:$C$199,2,FALSE)</f>
        <v>AZE</v>
      </c>
      <c r="C2231" s="25">
        <f>VLOOKUP(A2231,'Cód dos países'!$A$3:$C$199,3,FALSE)</f>
        <v>11</v>
      </c>
      <c r="D2231" s="25">
        <v>2006</v>
      </c>
      <c r="E2231">
        <f t="shared" si="68"/>
        <v>112006</v>
      </c>
      <c r="F2231" s="25">
        <v>54.6</v>
      </c>
      <c r="G2231" s="25">
        <v>30</v>
      </c>
      <c r="H2231" s="25">
        <f t="shared" si="69"/>
        <v>0.3</v>
      </c>
      <c r="I2231" s="25">
        <v>22</v>
      </c>
      <c r="J2231" s="25" t="s">
        <v>421</v>
      </c>
      <c r="K2231" s="25">
        <v>80.8</v>
      </c>
      <c r="L2231" s="25">
        <v>79.900000000000006</v>
      </c>
      <c r="M2231" s="25" t="s">
        <v>421</v>
      </c>
      <c r="N2231" s="25">
        <v>58</v>
      </c>
      <c r="O2231" s="25">
        <v>60.8</v>
      </c>
      <c r="P2231" s="25">
        <v>76.8</v>
      </c>
      <c r="Q2231" s="25">
        <v>77.599999999999994</v>
      </c>
      <c r="R2231" s="25">
        <v>30</v>
      </c>
      <c r="S2231" s="25">
        <v>30</v>
      </c>
    </row>
    <row r="2232" spans="1:19" x14ac:dyDescent="0.25">
      <c r="A2232" s="25" t="s">
        <v>30</v>
      </c>
      <c r="B2232" s="25" t="str">
        <f>VLOOKUP(A2232,'Cód dos países'!$A$3:$C$199,2,FALSE)</f>
        <v>BHR</v>
      </c>
      <c r="C2232" s="25">
        <f>VLOOKUP(A2232,'Cód dos países'!$A$3:$C$199,3,FALSE)</f>
        <v>13</v>
      </c>
      <c r="D2232" s="25">
        <v>2006</v>
      </c>
      <c r="E2232">
        <f t="shared" si="68"/>
        <v>132006</v>
      </c>
      <c r="F2232" s="25">
        <v>71.2</v>
      </c>
      <c r="G2232" s="25">
        <v>60</v>
      </c>
      <c r="H2232" s="25">
        <f t="shared" si="69"/>
        <v>0.6</v>
      </c>
      <c r="I2232" s="25">
        <v>58</v>
      </c>
      <c r="J2232" s="25" t="s">
        <v>421</v>
      </c>
      <c r="K2232" s="25">
        <v>99.4</v>
      </c>
      <c r="L2232" s="25">
        <v>75.3</v>
      </c>
      <c r="M2232" s="25" t="s">
        <v>421</v>
      </c>
      <c r="N2232" s="25">
        <v>80</v>
      </c>
      <c r="O2232" s="25">
        <v>40</v>
      </c>
      <c r="P2232" s="25">
        <v>80.099999999999994</v>
      </c>
      <c r="Q2232" s="25">
        <v>79.599999999999994</v>
      </c>
      <c r="R2232" s="25">
        <v>50</v>
      </c>
      <c r="S2232" s="25">
        <v>90</v>
      </c>
    </row>
    <row r="2233" spans="1:19" x14ac:dyDescent="0.25">
      <c r="A2233" s="25" t="s">
        <v>26</v>
      </c>
      <c r="B2233" s="25" t="str">
        <f>VLOOKUP(A2233,'Cód dos países'!$A$3:$C$199,2,FALSE)</f>
        <v>BGD</v>
      </c>
      <c r="C2233" s="25">
        <f>VLOOKUP(A2233,'Cód dos países'!$A$3:$C$199,3,FALSE)</f>
        <v>14</v>
      </c>
      <c r="D2233" s="25">
        <v>2006</v>
      </c>
      <c r="E2233">
        <f t="shared" si="68"/>
        <v>142006</v>
      </c>
      <c r="F2233" s="25">
        <v>46.7</v>
      </c>
      <c r="G2233" s="25">
        <v>30</v>
      </c>
      <c r="H2233" s="25">
        <f t="shared" si="69"/>
        <v>0.3</v>
      </c>
      <c r="I2233" s="25">
        <v>17</v>
      </c>
      <c r="J2233" s="25" t="s">
        <v>421</v>
      </c>
      <c r="K2233" s="25">
        <v>84.1</v>
      </c>
      <c r="L2233" s="25">
        <v>94</v>
      </c>
      <c r="M2233" s="25" t="s">
        <v>421</v>
      </c>
      <c r="N2233" s="25">
        <v>59.1</v>
      </c>
      <c r="O2233" s="25">
        <v>63.8</v>
      </c>
      <c r="P2233" s="25">
        <v>68.7</v>
      </c>
      <c r="Q2233" s="25">
        <v>0</v>
      </c>
      <c r="R2233" s="25">
        <v>30</v>
      </c>
      <c r="S2233" s="25">
        <v>20</v>
      </c>
    </row>
    <row r="2234" spans="1:19" x14ac:dyDescent="0.25">
      <c r="A2234" s="25" t="s">
        <v>39</v>
      </c>
      <c r="B2234" s="25" t="str">
        <f>VLOOKUP(A2234,'Cód dos países'!$A$3:$C$199,2,FALSE)</f>
        <v>BRB</v>
      </c>
      <c r="C2234" s="25">
        <f>VLOOKUP(A2234,'Cód dos países'!$A$3:$C$199,3,FALSE)</f>
        <v>15</v>
      </c>
      <c r="D2234" s="25">
        <v>2006</v>
      </c>
      <c r="E2234">
        <f t="shared" si="68"/>
        <v>152006</v>
      </c>
      <c r="F2234" s="25">
        <v>70</v>
      </c>
      <c r="G2234" s="25">
        <v>90</v>
      </c>
      <c r="H2234" s="25">
        <f t="shared" si="69"/>
        <v>0.9</v>
      </c>
      <c r="I2234" s="25">
        <v>69</v>
      </c>
      <c r="J2234" s="25" t="s">
        <v>421</v>
      </c>
      <c r="K2234" s="25">
        <v>67.400000000000006</v>
      </c>
      <c r="L2234" s="25">
        <v>59.8</v>
      </c>
      <c r="M2234" s="25" t="s">
        <v>421</v>
      </c>
      <c r="N2234" s="25">
        <v>90</v>
      </c>
      <c r="O2234" s="25">
        <v>80</v>
      </c>
      <c r="P2234" s="25">
        <v>76.599999999999994</v>
      </c>
      <c r="Q2234" s="25">
        <v>57</v>
      </c>
      <c r="R2234" s="25">
        <v>50</v>
      </c>
      <c r="S2234" s="25">
        <v>60</v>
      </c>
    </row>
    <row r="2235" spans="1:19" x14ac:dyDescent="0.25">
      <c r="A2235" s="25" t="s">
        <v>33</v>
      </c>
      <c r="B2235" s="25" t="str">
        <f>VLOOKUP(A2235,'Cód dos países'!$A$3:$C$199,2,FALSE)</f>
        <v>BLR</v>
      </c>
      <c r="C2235" s="25">
        <f>VLOOKUP(A2235,'Cód dos países'!$A$3:$C$199,3,FALSE)</f>
        <v>16</v>
      </c>
      <c r="D2235" s="25">
        <v>2006</v>
      </c>
      <c r="E2235">
        <f t="shared" si="68"/>
        <v>162006</v>
      </c>
      <c r="F2235" s="25">
        <v>47</v>
      </c>
      <c r="G2235" s="25">
        <v>20</v>
      </c>
      <c r="H2235" s="25">
        <f t="shared" si="69"/>
        <v>0.2</v>
      </c>
      <c r="I2235" s="25">
        <v>26</v>
      </c>
      <c r="J2235" s="25" t="s">
        <v>421</v>
      </c>
      <c r="K2235" s="25">
        <v>81.8</v>
      </c>
      <c r="L2235" s="25">
        <v>60</v>
      </c>
      <c r="M2235" s="25" t="s">
        <v>421</v>
      </c>
      <c r="N2235" s="25">
        <v>55.7</v>
      </c>
      <c r="O2235" s="25">
        <v>68.2</v>
      </c>
      <c r="P2235" s="25">
        <v>61.5</v>
      </c>
      <c r="Q2235" s="25">
        <v>67.2</v>
      </c>
      <c r="R2235" s="25">
        <v>20</v>
      </c>
      <c r="S2235" s="25">
        <v>10</v>
      </c>
    </row>
    <row r="2236" spans="1:19" x14ac:dyDescent="0.25">
      <c r="A2236" s="25" t="s">
        <v>20</v>
      </c>
      <c r="B2236" s="25" t="str">
        <f>VLOOKUP(A2236,'Cód dos países'!$A$3:$C$199,2,FALSE)</f>
        <v>BEL</v>
      </c>
      <c r="C2236" s="25">
        <f>VLOOKUP(A2236,'Cód dos países'!$A$3:$C$199,3,FALSE)</f>
        <v>17</v>
      </c>
      <c r="D2236" s="25">
        <v>2006</v>
      </c>
      <c r="E2236">
        <f t="shared" si="68"/>
        <v>172006</v>
      </c>
      <c r="F2236" s="25">
        <v>72.5</v>
      </c>
      <c r="G2236" s="25">
        <v>80</v>
      </c>
      <c r="H2236" s="25">
        <f t="shared" si="69"/>
        <v>0.8</v>
      </c>
      <c r="I2236" s="25">
        <v>74</v>
      </c>
      <c r="J2236" s="25" t="s">
        <v>421</v>
      </c>
      <c r="K2236" s="25">
        <v>44.1</v>
      </c>
      <c r="L2236" s="25">
        <v>26.5</v>
      </c>
      <c r="M2236" s="25" t="s">
        <v>421</v>
      </c>
      <c r="N2236" s="25">
        <v>92.6</v>
      </c>
      <c r="O2236" s="25">
        <v>70.8</v>
      </c>
      <c r="P2236" s="25">
        <v>80.5</v>
      </c>
      <c r="Q2236" s="25">
        <v>86.6</v>
      </c>
      <c r="R2236" s="25">
        <v>90</v>
      </c>
      <c r="S2236" s="25">
        <v>80</v>
      </c>
    </row>
    <row r="2237" spans="1:19" x14ac:dyDescent="0.25">
      <c r="A2237" s="25" t="s">
        <v>349</v>
      </c>
      <c r="B2237" s="25" t="str">
        <f>VLOOKUP(A2237,'Cód dos países'!$A$3:$C$199,2,FALSE)</f>
        <v>BLZ</v>
      </c>
      <c r="C2237" s="25">
        <f>VLOOKUP(A2237,'Cód dos países'!$A$3:$C$199,3,FALSE)</f>
        <v>18</v>
      </c>
      <c r="D2237" s="25">
        <v>2006</v>
      </c>
      <c r="E2237">
        <f t="shared" si="68"/>
        <v>182006</v>
      </c>
      <c r="F2237" s="25">
        <v>63.3</v>
      </c>
      <c r="G2237" s="25">
        <v>50</v>
      </c>
      <c r="H2237" s="25">
        <f t="shared" si="69"/>
        <v>0.5</v>
      </c>
      <c r="I2237" s="25">
        <v>37</v>
      </c>
      <c r="J2237" s="25" t="s">
        <v>421</v>
      </c>
      <c r="K2237" s="25">
        <v>69.7</v>
      </c>
      <c r="L2237" s="25">
        <v>74.900000000000006</v>
      </c>
      <c r="M2237" s="25" t="s">
        <v>421</v>
      </c>
      <c r="N2237" s="25">
        <v>77.400000000000006</v>
      </c>
      <c r="O2237" s="25">
        <v>83.2</v>
      </c>
      <c r="P2237" s="25">
        <v>73.2</v>
      </c>
      <c r="Q2237" s="25">
        <v>67.2</v>
      </c>
      <c r="R2237" s="25">
        <v>50</v>
      </c>
      <c r="S2237" s="25">
        <v>50</v>
      </c>
    </row>
    <row r="2238" spans="1:19" x14ac:dyDescent="0.25">
      <c r="A2238" s="25" t="s">
        <v>22</v>
      </c>
      <c r="B2238" s="25" t="str">
        <f>VLOOKUP(A2238,'Cód dos países'!$A$3:$C$199,2,FALSE)</f>
        <v>BEN</v>
      </c>
      <c r="C2238" s="25">
        <f>VLOOKUP(A2238,'Cód dos países'!$A$3:$C$199,3,FALSE)</f>
        <v>19</v>
      </c>
      <c r="D2238" s="25">
        <v>2006</v>
      </c>
      <c r="E2238">
        <f t="shared" si="68"/>
        <v>192006</v>
      </c>
      <c r="F2238" s="25">
        <v>55.1</v>
      </c>
      <c r="G2238" s="25">
        <v>30</v>
      </c>
      <c r="H2238" s="25">
        <f t="shared" si="69"/>
        <v>0.3</v>
      </c>
      <c r="I2238" s="25">
        <v>29</v>
      </c>
      <c r="J2238" s="25" t="s">
        <v>421</v>
      </c>
      <c r="K2238" s="25">
        <v>67.8</v>
      </c>
      <c r="L2238" s="25">
        <v>87</v>
      </c>
      <c r="M2238" s="25" t="s">
        <v>421</v>
      </c>
      <c r="N2238" s="25">
        <v>48.5</v>
      </c>
      <c r="O2238" s="25">
        <v>51.9</v>
      </c>
      <c r="P2238" s="25">
        <v>82.4</v>
      </c>
      <c r="Q2238" s="25">
        <v>64.599999999999994</v>
      </c>
      <c r="R2238" s="25">
        <v>30</v>
      </c>
      <c r="S2238" s="25">
        <v>60</v>
      </c>
    </row>
    <row r="2239" spans="1:19" x14ac:dyDescent="0.25">
      <c r="A2239" s="25" t="s">
        <v>41</v>
      </c>
      <c r="B2239" s="25" t="str">
        <f>VLOOKUP(A2239,'Cód dos países'!$A$3:$C$199,2,FALSE)</f>
        <v>BTN</v>
      </c>
      <c r="C2239" s="25">
        <f>VLOOKUP(A2239,'Cód dos países'!$A$3:$C$199,3,FALSE)</f>
        <v>20</v>
      </c>
      <c r="D2239" s="25">
        <v>2006</v>
      </c>
      <c r="E2239">
        <f t="shared" si="68"/>
        <v>202006</v>
      </c>
      <c r="F2239" s="25" t="s">
        <v>421</v>
      </c>
      <c r="H2239" s="25" t="str">
        <f t="shared" si="69"/>
        <v/>
      </c>
      <c r="I2239" s="25" t="s">
        <v>421</v>
      </c>
      <c r="J2239" s="25" t="s">
        <v>421</v>
      </c>
      <c r="K2239" s="25" t="s">
        <v>421</v>
      </c>
      <c r="L2239" s="25" t="s">
        <v>421</v>
      </c>
      <c r="M2239" s="25" t="s">
        <v>421</v>
      </c>
      <c r="N2239" s="25" t="s">
        <v>421</v>
      </c>
      <c r="O2239" s="25" t="s">
        <v>421</v>
      </c>
      <c r="P2239" s="25" t="s">
        <v>421</v>
      </c>
      <c r="Q2239" s="25" t="s">
        <v>421</v>
      </c>
      <c r="R2239" s="25" t="s">
        <v>421</v>
      </c>
      <c r="S2239" s="25" t="s">
        <v>421</v>
      </c>
    </row>
    <row r="2240" spans="1:19" x14ac:dyDescent="0.25">
      <c r="A2240" s="25" t="s">
        <v>35</v>
      </c>
      <c r="B2240" s="25" t="str">
        <f>VLOOKUP(A2240,'Cód dos países'!$A$3:$C$199,2,FALSE)</f>
        <v>BOL</v>
      </c>
      <c r="C2240" s="25">
        <f>VLOOKUP(A2240,'Cód dos países'!$A$3:$C$199,3,FALSE)</f>
        <v>21</v>
      </c>
      <c r="D2240" s="25">
        <v>2006</v>
      </c>
      <c r="E2240">
        <f t="shared" si="68"/>
        <v>212006</v>
      </c>
      <c r="F2240" s="25">
        <v>54.2</v>
      </c>
      <c r="G2240" s="25">
        <v>30</v>
      </c>
      <c r="H2240" s="25">
        <f t="shared" si="69"/>
        <v>0.3</v>
      </c>
      <c r="I2240" s="25">
        <v>25</v>
      </c>
      <c r="J2240" s="25" t="s">
        <v>421</v>
      </c>
      <c r="K2240" s="25">
        <v>88.9</v>
      </c>
      <c r="L2240" s="25">
        <v>69.3</v>
      </c>
      <c r="M2240" s="25" t="s">
        <v>421</v>
      </c>
      <c r="N2240" s="25">
        <v>59.9</v>
      </c>
      <c r="O2240" s="25">
        <v>28.6</v>
      </c>
      <c r="P2240" s="25">
        <v>70.900000000000006</v>
      </c>
      <c r="Q2240" s="25">
        <v>79.2</v>
      </c>
      <c r="R2240" s="25">
        <v>30</v>
      </c>
      <c r="S2240" s="25">
        <v>60</v>
      </c>
    </row>
    <row r="2241" spans="1:19" x14ac:dyDescent="0.25">
      <c r="A2241" s="25" t="s">
        <v>333</v>
      </c>
      <c r="B2241" s="25" t="str">
        <f>VLOOKUP(A2241,'Cód dos países'!$A$3:$C$199,2,FALSE)</f>
        <v>BIH</v>
      </c>
      <c r="C2241" s="25">
        <f>VLOOKUP(A2241,'Cód dos países'!$A$3:$C$199,3,FALSE)</f>
        <v>22</v>
      </c>
      <c r="D2241" s="25">
        <v>2006</v>
      </c>
      <c r="E2241">
        <f t="shared" si="68"/>
        <v>222006</v>
      </c>
      <c r="F2241" s="25">
        <v>54.4</v>
      </c>
      <c r="G2241" s="25">
        <v>10</v>
      </c>
      <c r="H2241" s="25">
        <f t="shared" si="69"/>
        <v>0.1</v>
      </c>
      <c r="I2241" s="25">
        <v>29</v>
      </c>
      <c r="J2241" s="25" t="s">
        <v>421</v>
      </c>
      <c r="K2241" s="25">
        <v>74.900000000000006</v>
      </c>
      <c r="L2241" s="25">
        <v>47.8</v>
      </c>
      <c r="M2241" s="25" t="s">
        <v>421</v>
      </c>
      <c r="N2241" s="25">
        <v>55.4</v>
      </c>
      <c r="O2241" s="25">
        <v>53.8</v>
      </c>
      <c r="P2241" s="25">
        <v>82.5</v>
      </c>
      <c r="Q2241" s="25">
        <v>80.2</v>
      </c>
      <c r="R2241" s="25">
        <v>50</v>
      </c>
      <c r="S2241" s="25">
        <v>60</v>
      </c>
    </row>
    <row r="2242" spans="1:19" x14ac:dyDescent="0.25">
      <c r="A2242" s="25" t="s">
        <v>43</v>
      </c>
      <c r="B2242" s="25" t="str">
        <f>VLOOKUP(A2242,'Cód dos países'!$A$3:$C$199,2,FALSE)</f>
        <v>BWA</v>
      </c>
      <c r="C2242" s="25">
        <f>VLOOKUP(A2242,'Cód dos países'!$A$3:$C$199,3,FALSE)</f>
        <v>23</v>
      </c>
      <c r="D2242" s="25">
        <v>2006</v>
      </c>
      <c r="E2242">
        <f t="shared" si="68"/>
        <v>232006</v>
      </c>
      <c r="F2242" s="25">
        <v>68.099999999999994</v>
      </c>
      <c r="G2242" s="25">
        <v>70</v>
      </c>
      <c r="H2242" s="25">
        <f t="shared" si="69"/>
        <v>0.7</v>
      </c>
      <c r="I2242" s="25">
        <v>59</v>
      </c>
      <c r="J2242" s="25" t="s">
        <v>421</v>
      </c>
      <c r="K2242" s="25">
        <v>73.900000000000006</v>
      </c>
      <c r="L2242" s="25">
        <v>56.2</v>
      </c>
      <c r="M2242" s="25" t="s">
        <v>421</v>
      </c>
      <c r="N2242" s="25">
        <v>66.099999999999994</v>
      </c>
      <c r="O2242" s="25">
        <v>69.400000000000006</v>
      </c>
      <c r="P2242" s="25">
        <v>76.8</v>
      </c>
      <c r="Q2242" s="25">
        <v>69.599999999999994</v>
      </c>
      <c r="R2242" s="25">
        <v>70</v>
      </c>
      <c r="S2242" s="25">
        <v>70</v>
      </c>
    </row>
    <row r="2243" spans="1:19" x14ac:dyDescent="0.25">
      <c r="A2243" s="25" t="s">
        <v>37</v>
      </c>
      <c r="B2243" s="25" t="str">
        <f>VLOOKUP(A2243,'Cód dos países'!$A$3:$C$199,2,FALSE)</f>
        <v>BRA</v>
      </c>
      <c r="C2243" s="25">
        <f>VLOOKUP(A2243,'Cód dos países'!$A$3:$C$199,3,FALSE)</f>
        <v>24</v>
      </c>
      <c r="D2243" s="25">
        <v>2006</v>
      </c>
      <c r="E2243">
        <f t="shared" si="68"/>
        <v>242006</v>
      </c>
      <c r="F2243" s="25">
        <v>56.2</v>
      </c>
      <c r="G2243" s="25">
        <v>50</v>
      </c>
      <c r="H2243" s="25">
        <f t="shared" si="69"/>
        <v>0.5</v>
      </c>
      <c r="I2243" s="25">
        <v>37</v>
      </c>
      <c r="J2243" s="25" t="s">
        <v>421</v>
      </c>
      <c r="K2243" s="25">
        <v>68.599999999999994</v>
      </c>
      <c r="L2243" s="25">
        <v>55.5</v>
      </c>
      <c r="M2243" s="25" t="s">
        <v>421</v>
      </c>
      <c r="N2243" s="25">
        <v>54.2</v>
      </c>
      <c r="O2243" s="25">
        <v>64.099999999999994</v>
      </c>
      <c r="P2243" s="25">
        <v>72.599999999999994</v>
      </c>
      <c r="Q2243" s="25">
        <v>69.8</v>
      </c>
      <c r="R2243" s="25">
        <v>50</v>
      </c>
      <c r="S2243" s="25">
        <v>40</v>
      </c>
    </row>
    <row r="2244" spans="1:19" x14ac:dyDescent="0.25">
      <c r="A2244" s="25" t="s">
        <v>28</v>
      </c>
      <c r="B2244" s="25" t="str">
        <f>VLOOKUP(A2244,'Cód dos países'!$A$3:$C$199,2,FALSE)</f>
        <v>BGR</v>
      </c>
      <c r="C2244" s="25">
        <f>VLOOKUP(A2244,'Cód dos países'!$A$3:$C$199,3,FALSE)</f>
        <v>26</v>
      </c>
      <c r="D2244" s="25">
        <v>2006</v>
      </c>
      <c r="E2244">
        <f t="shared" si="68"/>
        <v>262006</v>
      </c>
      <c r="F2244" s="25">
        <v>62.7</v>
      </c>
      <c r="G2244" s="25">
        <v>30</v>
      </c>
      <c r="H2244" s="25">
        <f t="shared" si="69"/>
        <v>0.3</v>
      </c>
      <c r="I2244" s="25">
        <v>40</v>
      </c>
      <c r="J2244" s="25" t="s">
        <v>421</v>
      </c>
      <c r="K2244" s="25">
        <v>82.4</v>
      </c>
      <c r="L2244" s="25">
        <v>57.8</v>
      </c>
      <c r="M2244" s="25" t="s">
        <v>421</v>
      </c>
      <c r="N2244" s="25">
        <v>70.3</v>
      </c>
      <c r="O2244" s="25">
        <v>79.8</v>
      </c>
      <c r="P2244" s="25">
        <v>75.8</v>
      </c>
      <c r="Q2244" s="25">
        <v>70.8</v>
      </c>
      <c r="R2244" s="25">
        <v>60</v>
      </c>
      <c r="S2244" s="25">
        <v>60</v>
      </c>
    </row>
    <row r="2245" spans="1:19" x14ac:dyDescent="0.25">
      <c r="A2245" s="25" t="s">
        <v>24</v>
      </c>
      <c r="B2245" s="25" t="str">
        <f>VLOOKUP(A2245,'Cód dos países'!$A$3:$C$199,2,FALSE)</f>
        <v>BFA</v>
      </c>
      <c r="C2245" s="25">
        <f>VLOOKUP(A2245,'Cód dos países'!$A$3:$C$199,3,FALSE)</f>
        <v>27</v>
      </c>
      <c r="D2245" s="25">
        <v>2006</v>
      </c>
      <c r="E2245">
        <f t="shared" ref="E2245:E2308" si="70">C2245*10000+D2245</f>
        <v>272006</v>
      </c>
      <c r="F2245" s="25">
        <v>55.1</v>
      </c>
      <c r="G2245" s="25">
        <v>30</v>
      </c>
      <c r="H2245" s="25">
        <f t="shared" ref="H2245:H2308" si="71">IF(G2245="","",(G2245/100))</f>
        <v>0.3</v>
      </c>
      <c r="I2245" s="25">
        <v>34</v>
      </c>
      <c r="J2245" s="25" t="s">
        <v>421</v>
      </c>
      <c r="K2245" s="25">
        <v>77.400000000000006</v>
      </c>
      <c r="L2245" s="25">
        <v>86.5</v>
      </c>
      <c r="M2245" s="25" t="s">
        <v>421</v>
      </c>
      <c r="N2245" s="25">
        <v>43.8</v>
      </c>
      <c r="O2245" s="25">
        <v>45.1</v>
      </c>
      <c r="P2245" s="25">
        <v>76.8</v>
      </c>
      <c r="Q2245" s="25">
        <v>67.2</v>
      </c>
      <c r="R2245" s="25">
        <v>40</v>
      </c>
      <c r="S2245" s="25">
        <v>50</v>
      </c>
    </row>
    <row r="2246" spans="1:19" x14ac:dyDescent="0.25">
      <c r="A2246" s="25" t="s">
        <v>338</v>
      </c>
      <c r="B2246" s="25" t="str">
        <f>VLOOKUP(A2246,'Cód dos países'!$A$3:$C$199,2,FALSE)</f>
        <v>MMR</v>
      </c>
      <c r="C2246" s="25">
        <f>VLOOKUP(A2246,'Cód dos países'!$A$3:$C$199,3,FALSE)</f>
        <v>123</v>
      </c>
      <c r="D2246" s="25">
        <v>2006</v>
      </c>
      <c r="E2246">
        <f t="shared" si="70"/>
        <v>1232006</v>
      </c>
      <c r="F2246" s="25">
        <v>41</v>
      </c>
      <c r="G2246" s="25">
        <v>10</v>
      </c>
      <c r="H2246" s="25">
        <f t="shared" si="71"/>
        <v>0.1</v>
      </c>
      <c r="I2246" s="25">
        <v>18</v>
      </c>
      <c r="J2246" s="25" t="s">
        <v>421</v>
      </c>
      <c r="K2246" s="25">
        <v>81.900000000000006</v>
      </c>
      <c r="L2246" s="25">
        <v>98</v>
      </c>
      <c r="M2246" s="25" t="s">
        <v>421</v>
      </c>
      <c r="N2246" s="25">
        <v>20</v>
      </c>
      <c r="O2246" s="25">
        <v>20</v>
      </c>
      <c r="P2246" s="25">
        <v>70.099999999999994</v>
      </c>
      <c r="Q2246" s="25">
        <v>71.8</v>
      </c>
      <c r="R2246" s="25">
        <v>10</v>
      </c>
      <c r="S2246" s="25">
        <v>10</v>
      </c>
    </row>
    <row r="2247" spans="1:19" x14ac:dyDescent="0.25">
      <c r="A2247" s="25" t="s">
        <v>18</v>
      </c>
      <c r="B2247" s="25" t="str">
        <f>VLOOKUP(A2247,'Cód dos países'!$A$3:$C$199,2,FALSE)</f>
        <v>BDI</v>
      </c>
      <c r="C2247" s="25">
        <f>VLOOKUP(A2247,'Cód dos países'!$A$3:$C$199,3,FALSE)</f>
        <v>28</v>
      </c>
      <c r="D2247" s="25">
        <v>2006</v>
      </c>
      <c r="E2247">
        <f t="shared" si="70"/>
        <v>282006</v>
      </c>
      <c r="F2247" s="25">
        <v>46.9</v>
      </c>
      <c r="G2247" s="25">
        <v>30</v>
      </c>
      <c r="H2247" s="25">
        <f t="shared" si="71"/>
        <v>0.3</v>
      </c>
      <c r="I2247" s="25">
        <v>23</v>
      </c>
      <c r="J2247" s="25" t="s">
        <v>421</v>
      </c>
      <c r="K2247" s="25">
        <v>70.099999999999994</v>
      </c>
      <c r="L2247" s="25">
        <v>52.5</v>
      </c>
      <c r="M2247" s="25" t="s">
        <v>421</v>
      </c>
      <c r="N2247" s="25">
        <v>49.6</v>
      </c>
      <c r="O2247" s="25">
        <v>55</v>
      </c>
      <c r="P2247" s="25">
        <v>68.2</v>
      </c>
      <c r="Q2247" s="25">
        <v>60.6</v>
      </c>
      <c r="R2247" s="25">
        <v>30</v>
      </c>
      <c r="S2247" s="25">
        <v>30</v>
      </c>
    </row>
    <row r="2248" spans="1:19" x14ac:dyDescent="0.25">
      <c r="A2248" s="25" t="s">
        <v>419</v>
      </c>
      <c r="B2248" s="25" t="e">
        <f>VLOOKUP(A2248,'Cód dos países'!$A$3:$C$199,2,FALSE)</f>
        <v>#N/A</v>
      </c>
      <c r="C2248" s="25" t="e">
        <f>VLOOKUP(A2248,'Cód dos países'!$A$3:$C$199,3,FALSE)</f>
        <v>#N/A</v>
      </c>
      <c r="D2248" s="25">
        <v>2006</v>
      </c>
      <c r="E2248" t="e">
        <f t="shared" si="70"/>
        <v>#N/A</v>
      </c>
      <c r="F2248" s="25">
        <v>56.5</v>
      </c>
      <c r="G2248" s="25">
        <v>70</v>
      </c>
      <c r="H2248" s="25">
        <f t="shared" si="71"/>
        <v>0.7</v>
      </c>
      <c r="I2248" s="25">
        <v>30</v>
      </c>
      <c r="J2248" s="25" t="s">
        <v>421</v>
      </c>
      <c r="K2248" s="25">
        <v>67</v>
      </c>
      <c r="L2248" s="25">
        <v>56.5</v>
      </c>
      <c r="M2248" s="25" t="s">
        <v>421</v>
      </c>
      <c r="N2248" s="25">
        <v>55.7</v>
      </c>
      <c r="O2248" s="25">
        <v>56.4</v>
      </c>
      <c r="P2248" s="25">
        <v>88.1</v>
      </c>
      <c r="Q2248" s="25">
        <v>41.2</v>
      </c>
      <c r="R2248" s="25">
        <v>50</v>
      </c>
      <c r="S2248" s="25">
        <v>50</v>
      </c>
    </row>
    <row r="2249" spans="1:19" x14ac:dyDescent="0.25">
      <c r="A2249" s="25" t="s">
        <v>160</v>
      </c>
      <c r="B2249" s="25" t="str">
        <f>VLOOKUP(A2249,'Cód dos países'!$A$3:$C$199,2,FALSE)</f>
        <v>KHM</v>
      </c>
      <c r="C2249" s="25">
        <f>VLOOKUP(A2249,'Cód dos países'!$A$3:$C$199,3,FALSE)</f>
        <v>29</v>
      </c>
      <c r="D2249" s="25">
        <v>2006</v>
      </c>
      <c r="E2249">
        <f t="shared" si="70"/>
        <v>292006</v>
      </c>
      <c r="F2249" s="25">
        <v>55.9</v>
      </c>
      <c r="G2249" s="25">
        <v>30</v>
      </c>
      <c r="H2249" s="25">
        <f t="shared" si="71"/>
        <v>0.3</v>
      </c>
      <c r="I2249" s="25">
        <v>23</v>
      </c>
      <c r="J2249" s="25" t="s">
        <v>421</v>
      </c>
      <c r="K2249" s="25">
        <v>91.4</v>
      </c>
      <c r="L2249" s="25">
        <v>93.3</v>
      </c>
      <c r="M2249" s="25" t="s">
        <v>421</v>
      </c>
      <c r="N2249" s="25">
        <v>43.5</v>
      </c>
      <c r="O2249" s="25">
        <v>44.3</v>
      </c>
      <c r="P2249" s="25">
        <v>81</v>
      </c>
      <c r="Q2249" s="25">
        <v>52.2</v>
      </c>
      <c r="R2249" s="25">
        <v>50</v>
      </c>
      <c r="S2249" s="25">
        <v>50</v>
      </c>
    </row>
    <row r="2250" spans="1:19" x14ac:dyDescent="0.25">
      <c r="A2250" s="25" t="s">
        <v>56</v>
      </c>
      <c r="B2250" s="25" t="str">
        <f>VLOOKUP(A2250,'Cód dos países'!$A$3:$C$199,2,FALSE)</f>
        <v>CMR</v>
      </c>
      <c r="C2250" s="25">
        <f>VLOOKUP(A2250,'Cód dos países'!$A$3:$C$199,3,FALSE)</f>
        <v>30</v>
      </c>
      <c r="D2250" s="25">
        <v>2006</v>
      </c>
      <c r="E2250">
        <f t="shared" si="70"/>
        <v>302006</v>
      </c>
      <c r="F2250" s="25">
        <v>55.6</v>
      </c>
      <c r="G2250" s="25">
        <v>30</v>
      </c>
      <c r="H2250" s="25">
        <f t="shared" si="71"/>
        <v>0.3</v>
      </c>
      <c r="I2250" s="25">
        <v>22</v>
      </c>
      <c r="J2250" s="25" t="s">
        <v>421</v>
      </c>
      <c r="K2250" s="25">
        <v>69.5</v>
      </c>
      <c r="L2250" s="25">
        <v>92.4</v>
      </c>
      <c r="M2250" s="25" t="s">
        <v>421</v>
      </c>
      <c r="N2250" s="25">
        <v>41</v>
      </c>
      <c r="O2250" s="25">
        <v>53.7</v>
      </c>
      <c r="P2250" s="25">
        <v>77.400000000000006</v>
      </c>
      <c r="Q2250" s="25">
        <v>60</v>
      </c>
      <c r="R2250" s="25">
        <v>50</v>
      </c>
      <c r="S2250" s="25">
        <v>60</v>
      </c>
    </row>
    <row r="2251" spans="1:19" x14ac:dyDescent="0.25">
      <c r="A2251" s="25" t="s">
        <v>47</v>
      </c>
      <c r="B2251" s="25" t="str">
        <f>VLOOKUP(A2251,'Cód dos países'!$A$3:$C$199,2,FALSE)</f>
        <v>CAN</v>
      </c>
      <c r="C2251" s="25">
        <f>VLOOKUP(A2251,'Cód dos países'!$A$3:$C$199,3,FALSE)</f>
        <v>31</v>
      </c>
      <c r="D2251" s="25">
        <v>2006</v>
      </c>
      <c r="E2251">
        <f t="shared" si="70"/>
        <v>312006</v>
      </c>
      <c r="F2251" s="25">
        <v>78</v>
      </c>
      <c r="G2251" s="25">
        <v>90</v>
      </c>
      <c r="H2251" s="25">
        <f t="shared" si="71"/>
        <v>0.9</v>
      </c>
      <c r="I2251" s="25">
        <v>84</v>
      </c>
      <c r="J2251" s="25" t="s">
        <v>421</v>
      </c>
      <c r="K2251" s="25">
        <v>75.900000000000006</v>
      </c>
      <c r="L2251" s="25">
        <v>52.2</v>
      </c>
      <c r="M2251" s="25" t="s">
        <v>421</v>
      </c>
      <c r="N2251" s="25">
        <v>96.8</v>
      </c>
      <c r="O2251" s="25">
        <v>82.5</v>
      </c>
      <c r="P2251" s="25">
        <v>80.7</v>
      </c>
      <c r="Q2251" s="25">
        <v>88.2</v>
      </c>
      <c r="R2251" s="25">
        <v>60</v>
      </c>
      <c r="S2251" s="25">
        <v>70</v>
      </c>
    </row>
    <row r="2252" spans="1:19" x14ac:dyDescent="0.25">
      <c r="A2252" s="25" t="s">
        <v>45</v>
      </c>
      <c r="B2252" s="25" t="str">
        <f>VLOOKUP(A2252,'Cód dos países'!$A$3:$C$199,2,FALSE)</f>
        <v>CAF</v>
      </c>
      <c r="C2252" s="25">
        <f>VLOOKUP(A2252,'Cód dos países'!$A$3:$C$199,3,FALSE)</f>
        <v>33</v>
      </c>
      <c r="D2252" s="25">
        <v>2006</v>
      </c>
      <c r="E2252">
        <f t="shared" si="70"/>
        <v>332006</v>
      </c>
      <c r="F2252" s="25">
        <v>50.6</v>
      </c>
      <c r="G2252" s="25">
        <v>20</v>
      </c>
      <c r="H2252" s="25">
        <f t="shared" si="71"/>
        <v>0.2</v>
      </c>
      <c r="I2252" s="25">
        <v>30</v>
      </c>
      <c r="J2252" s="25" t="s">
        <v>421</v>
      </c>
      <c r="K2252" s="25">
        <v>65.599999999999994</v>
      </c>
      <c r="L2252" s="25">
        <v>94.4</v>
      </c>
      <c r="M2252" s="25" t="s">
        <v>421</v>
      </c>
      <c r="N2252" s="25">
        <v>41.1</v>
      </c>
      <c r="O2252" s="25">
        <v>49.4</v>
      </c>
      <c r="P2252" s="25">
        <v>76.5</v>
      </c>
      <c r="Q2252" s="25">
        <v>49.2</v>
      </c>
      <c r="R2252" s="25">
        <v>40</v>
      </c>
      <c r="S2252" s="25">
        <v>40</v>
      </c>
    </row>
    <row r="2253" spans="1:19" x14ac:dyDescent="0.25">
      <c r="A2253" s="25" t="s">
        <v>288</v>
      </c>
      <c r="B2253" s="25" t="str">
        <f>VLOOKUP(A2253,'Cód dos países'!$A$3:$C$199,2,FALSE)</f>
        <v>TCD</v>
      </c>
      <c r="C2253" s="25">
        <f>VLOOKUP(A2253,'Cód dos países'!$A$3:$C$199,3,FALSE)</f>
        <v>34</v>
      </c>
      <c r="D2253" s="25">
        <v>2006</v>
      </c>
      <c r="E2253">
        <f t="shared" si="70"/>
        <v>342006</v>
      </c>
      <c r="F2253" s="25">
        <v>50.1</v>
      </c>
      <c r="G2253" s="25">
        <v>20</v>
      </c>
      <c r="H2253" s="25">
        <f t="shared" si="71"/>
        <v>0.2</v>
      </c>
      <c r="I2253" s="25">
        <v>17</v>
      </c>
      <c r="J2253" s="25" t="s">
        <v>421</v>
      </c>
      <c r="K2253" s="25">
        <v>49.8</v>
      </c>
      <c r="L2253" s="25">
        <v>93.8</v>
      </c>
      <c r="M2253" s="25" t="s">
        <v>421</v>
      </c>
      <c r="N2253" s="25">
        <v>49</v>
      </c>
      <c r="O2253" s="25">
        <v>44.3</v>
      </c>
      <c r="P2253" s="25">
        <v>77.7</v>
      </c>
      <c r="Q2253" s="25">
        <v>59.2</v>
      </c>
      <c r="R2253" s="25">
        <v>40</v>
      </c>
      <c r="S2253" s="25">
        <v>50</v>
      </c>
    </row>
    <row r="2254" spans="1:19" x14ac:dyDescent="0.25">
      <c r="A2254" s="25" t="s">
        <v>51</v>
      </c>
      <c r="B2254" s="25" t="str">
        <f>VLOOKUP(A2254,'Cód dos países'!$A$3:$C$199,2,FALSE)</f>
        <v>CHL</v>
      </c>
      <c r="C2254" s="25">
        <f>VLOOKUP(A2254,'Cód dos países'!$A$3:$C$199,3,FALSE)</f>
        <v>35</v>
      </c>
      <c r="D2254" s="25">
        <v>2006</v>
      </c>
      <c r="E2254">
        <f t="shared" si="70"/>
        <v>352006</v>
      </c>
      <c r="F2254" s="25">
        <v>77.7</v>
      </c>
      <c r="G2254" s="25">
        <v>90</v>
      </c>
      <c r="H2254" s="25">
        <f t="shared" si="71"/>
        <v>0.9</v>
      </c>
      <c r="I2254" s="25">
        <v>73</v>
      </c>
      <c r="J2254" s="25" t="s">
        <v>421</v>
      </c>
      <c r="K2254" s="25">
        <v>78.8</v>
      </c>
      <c r="L2254" s="25">
        <v>87.9</v>
      </c>
      <c r="M2254" s="25" t="s">
        <v>421</v>
      </c>
      <c r="N2254" s="25">
        <v>68.2</v>
      </c>
      <c r="O2254" s="25">
        <v>77</v>
      </c>
      <c r="P2254" s="25">
        <v>79.8</v>
      </c>
      <c r="Q2254" s="25">
        <v>82.4</v>
      </c>
      <c r="R2254" s="25">
        <v>70</v>
      </c>
      <c r="S2254" s="25">
        <v>70</v>
      </c>
    </row>
    <row r="2255" spans="1:19" x14ac:dyDescent="0.25">
      <c r="A2255" s="25" t="s">
        <v>53</v>
      </c>
      <c r="B2255" s="25" t="str">
        <f>VLOOKUP(A2255,'Cód dos países'!$A$3:$C$199,2,FALSE)</f>
        <v>CHN</v>
      </c>
      <c r="C2255" s="25">
        <f>VLOOKUP(A2255,'Cód dos países'!$A$3:$C$199,3,FALSE)</f>
        <v>36</v>
      </c>
      <c r="D2255" s="25">
        <v>2006</v>
      </c>
      <c r="E2255">
        <f t="shared" si="70"/>
        <v>362006</v>
      </c>
      <c r="F2255" s="25">
        <v>52</v>
      </c>
      <c r="G2255" s="25">
        <v>20</v>
      </c>
      <c r="H2255" s="25">
        <f t="shared" si="71"/>
        <v>0.2</v>
      </c>
      <c r="I2255" s="25">
        <v>32</v>
      </c>
      <c r="J2255" s="25" t="s">
        <v>421</v>
      </c>
      <c r="K2255" s="25">
        <v>66.599999999999994</v>
      </c>
      <c r="L2255" s="25">
        <v>87</v>
      </c>
      <c r="M2255" s="25" t="s">
        <v>421</v>
      </c>
      <c r="N2255" s="25">
        <v>46.9</v>
      </c>
      <c r="O2255" s="25">
        <v>64.2</v>
      </c>
      <c r="P2255" s="25">
        <v>75.5</v>
      </c>
      <c r="Q2255" s="25">
        <v>68</v>
      </c>
      <c r="R2255" s="25">
        <v>30</v>
      </c>
      <c r="S2255" s="25">
        <v>30</v>
      </c>
    </row>
    <row r="2256" spans="1:19" x14ac:dyDescent="0.25">
      <c r="A2256" s="25" t="s">
        <v>59</v>
      </c>
      <c r="B2256" s="25" t="str">
        <f>VLOOKUP(A2256,'Cód dos países'!$A$3:$C$199,2,FALSE)</f>
        <v>COL</v>
      </c>
      <c r="C2256" s="25">
        <f>VLOOKUP(A2256,'Cód dos países'!$A$3:$C$199,3,FALSE)</f>
        <v>37</v>
      </c>
      <c r="D2256" s="25">
        <v>2006</v>
      </c>
      <c r="E2256">
        <f t="shared" si="70"/>
        <v>372006</v>
      </c>
      <c r="F2256" s="25">
        <v>59.9</v>
      </c>
      <c r="G2256" s="25">
        <v>30</v>
      </c>
      <c r="H2256" s="25">
        <f t="shared" si="71"/>
        <v>0.3</v>
      </c>
      <c r="I2256" s="25">
        <v>40</v>
      </c>
      <c r="J2256" s="25" t="s">
        <v>421</v>
      </c>
      <c r="K2256" s="25">
        <v>71.7</v>
      </c>
      <c r="L2256" s="25">
        <v>70.2</v>
      </c>
      <c r="M2256" s="25" t="s">
        <v>421</v>
      </c>
      <c r="N2256" s="25">
        <v>71.8</v>
      </c>
      <c r="O2256" s="25">
        <v>63.5</v>
      </c>
      <c r="P2256" s="25">
        <v>70.3</v>
      </c>
      <c r="Q2256" s="25">
        <v>71.400000000000006</v>
      </c>
      <c r="R2256" s="25">
        <v>50</v>
      </c>
      <c r="S2256" s="25">
        <v>60</v>
      </c>
    </row>
    <row r="2257" spans="1:19" x14ac:dyDescent="0.25">
      <c r="A2257" s="25" t="s">
        <v>61</v>
      </c>
      <c r="B2257" s="25" t="str">
        <f>VLOOKUP(A2257,'Cód dos países'!$A$3:$C$199,2,FALSE)</f>
        <v>COM</v>
      </c>
      <c r="C2257" s="25">
        <f>VLOOKUP(A2257,'Cód dos países'!$A$3:$C$199,3,FALSE)</f>
        <v>38</v>
      </c>
      <c r="D2257" s="25">
        <v>2006</v>
      </c>
      <c r="E2257">
        <f t="shared" si="70"/>
        <v>382006</v>
      </c>
      <c r="F2257" s="25" t="s">
        <v>421</v>
      </c>
      <c r="H2257" s="25" t="str">
        <f t="shared" si="71"/>
        <v/>
      </c>
      <c r="I2257" s="25" t="s">
        <v>421</v>
      </c>
      <c r="J2257" s="25" t="s">
        <v>421</v>
      </c>
      <c r="K2257" s="25" t="s">
        <v>421</v>
      </c>
      <c r="L2257" s="25" t="s">
        <v>421</v>
      </c>
      <c r="M2257" s="25" t="s">
        <v>421</v>
      </c>
      <c r="N2257" s="25" t="s">
        <v>421</v>
      </c>
      <c r="O2257" s="25" t="s">
        <v>421</v>
      </c>
      <c r="P2257" s="25" t="s">
        <v>421</v>
      </c>
      <c r="Q2257" s="25" t="s">
        <v>421</v>
      </c>
      <c r="R2257" s="25" t="s">
        <v>421</v>
      </c>
      <c r="S2257" s="25" t="s">
        <v>421</v>
      </c>
    </row>
    <row r="2258" spans="1:19" x14ac:dyDescent="0.25">
      <c r="A2258" s="25" t="s">
        <v>65</v>
      </c>
      <c r="B2258" s="25" t="str">
        <f>VLOOKUP(A2258,'Cód dos países'!$A$3:$C$199,2,FALSE)</f>
        <v>CRI</v>
      </c>
      <c r="C2258" s="25">
        <f>VLOOKUP(A2258,'Cód dos países'!$A$3:$C$199,3,FALSE)</f>
        <v>41</v>
      </c>
      <c r="D2258" s="25">
        <v>2006</v>
      </c>
      <c r="E2258">
        <f t="shared" si="70"/>
        <v>412006</v>
      </c>
      <c r="F2258" s="25">
        <v>64</v>
      </c>
      <c r="G2258" s="25">
        <v>50</v>
      </c>
      <c r="H2258" s="25">
        <f t="shared" si="71"/>
        <v>0.5</v>
      </c>
      <c r="I2258" s="25">
        <v>42</v>
      </c>
      <c r="J2258" s="25" t="s">
        <v>421</v>
      </c>
      <c r="K2258" s="25">
        <v>83</v>
      </c>
      <c r="L2258" s="25">
        <v>86.4</v>
      </c>
      <c r="M2258" s="25" t="s">
        <v>421</v>
      </c>
      <c r="N2258" s="25">
        <v>59</v>
      </c>
      <c r="O2258" s="25">
        <v>60.1</v>
      </c>
      <c r="P2258" s="25">
        <v>67.099999999999994</v>
      </c>
      <c r="Q2258" s="25">
        <v>82.4</v>
      </c>
      <c r="R2258" s="25">
        <v>70</v>
      </c>
      <c r="S2258" s="25">
        <v>40</v>
      </c>
    </row>
    <row r="2259" spans="1:19" x14ac:dyDescent="0.25">
      <c r="A2259" s="25" t="s">
        <v>429</v>
      </c>
      <c r="B2259" s="25" t="str">
        <f>VLOOKUP(A2259,'Cód dos países'!$A$3:$C$199,2,FALSE)</f>
        <v>CIV</v>
      </c>
      <c r="C2259" s="25">
        <f>VLOOKUP(A2259,'Cód dos países'!$A$3:$C$199,3,FALSE)</f>
        <v>42</v>
      </c>
      <c r="D2259" s="25">
        <v>2006</v>
      </c>
      <c r="E2259">
        <f t="shared" si="70"/>
        <v>422006</v>
      </c>
      <c r="F2259" s="25">
        <v>54.9</v>
      </c>
      <c r="G2259" s="25">
        <v>30</v>
      </c>
      <c r="H2259" s="25">
        <f t="shared" si="71"/>
        <v>0.3</v>
      </c>
      <c r="I2259" s="25">
        <v>19</v>
      </c>
      <c r="J2259" s="25" t="s">
        <v>421</v>
      </c>
      <c r="K2259" s="25">
        <v>52.1</v>
      </c>
      <c r="L2259" s="25">
        <v>87.8</v>
      </c>
      <c r="M2259" s="25" t="s">
        <v>421</v>
      </c>
      <c r="N2259" s="25">
        <v>48.1</v>
      </c>
      <c r="O2259" s="25">
        <v>59.9</v>
      </c>
      <c r="P2259" s="25">
        <v>78.599999999999994</v>
      </c>
      <c r="Q2259" s="25">
        <v>63.6</v>
      </c>
      <c r="R2259" s="25">
        <v>40</v>
      </c>
      <c r="S2259" s="25">
        <v>70</v>
      </c>
    </row>
    <row r="2260" spans="1:19" x14ac:dyDescent="0.25">
      <c r="A2260" s="25" t="s">
        <v>126</v>
      </c>
      <c r="B2260" s="25" t="str">
        <f>VLOOKUP(A2260,'Cód dos países'!$A$3:$C$199,2,FALSE)</f>
        <v>HRV</v>
      </c>
      <c r="C2260" s="25">
        <f>VLOOKUP(A2260,'Cód dos países'!$A$3:$C$199,3,FALSE)</f>
        <v>43</v>
      </c>
      <c r="D2260" s="25">
        <v>2006</v>
      </c>
      <c r="E2260">
        <f t="shared" si="70"/>
        <v>432006</v>
      </c>
      <c r="F2260" s="25">
        <v>53.4</v>
      </c>
      <c r="G2260" s="25">
        <v>30</v>
      </c>
      <c r="H2260" s="25">
        <f t="shared" si="71"/>
        <v>0.3</v>
      </c>
      <c r="I2260" s="25">
        <v>34</v>
      </c>
      <c r="J2260" s="25" t="s">
        <v>421</v>
      </c>
      <c r="K2260" s="25">
        <v>69.900000000000006</v>
      </c>
      <c r="L2260" s="25">
        <v>24.4</v>
      </c>
      <c r="M2260" s="25" t="s">
        <v>421</v>
      </c>
      <c r="N2260" s="25">
        <v>54.2</v>
      </c>
      <c r="O2260" s="25">
        <v>44.5</v>
      </c>
      <c r="P2260" s="25">
        <v>79.3</v>
      </c>
      <c r="Q2260" s="25">
        <v>87.8</v>
      </c>
      <c r="R2260" s="25">
        <v>50</v>
      </c>
      <c r="S2260" s="25">
        <v>60</v>
      </c>
    </row>
    <row r="2261" spans="1:19" x14ac:dyDescent="0.25">
      <c r="A2261" s="25" t="s">
        <v>67</v>
      </c>
      <c r="B2261" s="25" t="str">
        <f>VLOOKUP(A2261,'Cód dos países'!$A$3:$C$199,2,FALSE)</f>
        <v>CUB</v>
      </c>
      <c r="C2261" s="25">
        <f>VLOOKUP(A2261,'Cód dos países'!$A$3:$C$199,3,FALSE)</f>
        <v>44</v>
      </c>
      <c r="D2261" s="25">
        <v>2006</v>
      </c>
      <c r="E2261">
        <f t="shared" si="70"/>
        <v>442006</v>
      </c>
      <c r="F2261" s="25">
        <v>28.6</v>
      </c>
      <c r="G2261" s="25">
        <v>10</v>
      </c>
      <c r="H2261" s="25">
        <f t="shared" si="71"/>
        <v>0.1</v>
      </c>
      <c r="I2261" s="25">
        <v>38</v>
      </c>
      <c r="J2261" s="25" t="s">
        <v>421</v>
      </c>
      <c r="K2261" s="25">
        <v>51.7</v>
      </c>
      <c r="L2261" s="25">
        <v>10</v>
      </c>
      <c r="M2261" s="25" t="s">
        <v>421</v>
      </c>
      <c r="N2261" s="25">
        <v>10</v>
      </c>
      <c r="O2261" s="25">
        <v>20</v>
      </c>
      <c r="P2261" s="25">
        <v>65.8</v>
      </c>
      <c r="Q2261" s="25">
        <v>60.2</v>
      </c>
      <c r="R2261" s="25">
        <v>10</v>
      </c>
      <c r="S2261" s="25">
        <v>10</v>
      </c>
    </row>
    <row r="2262" spans="1:19" x14ac:dyDescent="0.25">
      <c r="A2262" s="25" t="s">
        <v>69</v>
      </c>
      <c r="B2262" s="25" t="str">
        <f>VLOOKUP(A2262,'Cód dos países'!$A$3:$C$199,2,FALSE)</f>
        <v>CYP</v>
      </c>
      <c r="C2262" s="25">
        <f>VLOOKUP(A2262,'Cód dos países'!$A$3:$C$199,3,FALSE)</f>
        <v>45</v>
      </c>
      <c r="D2262" s="25">
        <v>2006</v>
      </c>
      <c r="E2262">
        <f t="shared" si="70"/>
        <v>452006</v>
      </c>
      <c r="F2262" s="25">
        <v>71.7</v>
      </c>
      <c r="G2262" s="25">
        <v>90</v>
      </c>
      <c r="H2262" s="25">
        <f t="shared" si="71"/>
        <v>0.9</v>
      </c>
      <c r="I2262" s="25">
        <v>57</v>
      </c>
      <c r="J2262" s="25" t="s">
        <v>421</v>
      </c>
      <c r="K2262" s="25">
        <v>79.400000000000006</v>
      </c>
      <c r="L2262" s="25">
        <v>44.8</v>
      </c>
      <c r="M2262" s="25" t="s">
        <v>421</v>
      </c>
      <c r="N2262" s="25">
        <v>70</v>
      </c>
      <c r="O2262" s="25">
        <v>70</v>
      </c>
      <c r="P2262" s="25">
        <v>84.7</v>
      </c>
      <c r="Q2262" s="25">
        <v>81.599999999999994</v>
      </c>
      <c r="R2262" s="25">
        <v>70</v>
      </c>
      <c r="S2262" s="25">
        <v>70</v>
      </c>
    </row>
    <row r="2263" spans="1:19" x14ac:dyDescent="0.25">
      <c r="A2263" s="25" t="s">
        <v>71</v>
      </c>
      <c r="B2263" s="25" t="str">
        <f>VLOOKUP(A2263,'Cód dos países'!$A$3:$C$199,2,FALSE)</f>
        <v>CZE</v>
      </c>
      <c r="C2263" s="25">
        <f>VLOOKUP(A2263,'Cód dos países'!$A$3:$C$199,3,FALSE)</f>
        <v>46</v>
      </c>
      <c r="D2263" s="25">
        <v>2006</v>
      </c>
      <c r="E2263">
        <f t="shared" si="70"/>
        <v>462006</v>
      </c>
      <c r="F2263" s="25">
        <v>67.400000000000006</v>
      </c>
      <c r="G2263" s="25">
        <v>70</v>
      </c>
      <c r="H2263" s="25">
        <f t="shared" si="71"/>
        <v>0.7</v>
      </c>
      <c r="I2263" s="25">
        <v>43</v>
      </c>
      <c r="J2263" s="25" t="s">
        <v>421</v>
      </c>
      <c r="K2263" s="25">
        <v>69.900000000000006</v>
      </c>
      <c r="L2263" s="25">
        <v>47.1</v>
      </c>
      <c r="M2263" s="25" t="s">
        <v>421</v>
      </c>
      <c r="N2263" s="25">
        <v>61.1</v>
      </c>
      <c r="O2263" s="25">
        <v>59.7</v>
      </c>
      <c r="P2263" s="25">
        <v>86.3</v>
      </c>
      <c r="Q2263" s="25">
        <v>86.6</v>
      </c>
      <c r="R2263" s="25">
        <v>70</v>
      </c>
      <c r="S2263" s="25">
        <v>80</v>
      </c>
    </row>
    <row r="2264" spans="1:19" x14ac:dyDescent="0.25">
      <c r="A2264" s="25" t="s">
        <v>430</v>
      </c>
      <c r="B2264" s="25" t="str">
        <f>VLOOKUP(A2264,'Cód dos países'!$A$3:$C$199,2,FALSE)</f>
        <v>ZAR</v>
      </c>
      <c r="C2264" s="25">
        <f>VLOOKUP(A2264,'Cód dos países'!$A$3:$C$199,3,FALSE)</f>
        <v>40</v>
      </c>
      <c r="D2264" s="25">
        <v>2006</v>
      </c>
      <c r="E2264">
        <f t="shared" si="70"/>
        <v>402006</v>
      </c>
      <c r="F2264" s="25" t="s">
        <v>421</v>
      </c>
      <c r="H2264" s="25" t="str">
        <f t="shared" si="71"/>
        <v/>
      </c>
      <c r="I2264" s="25" t="s">
        <v>421</v>
      </c>
      <c r="J2264" s="25" t="s">
        <v>421</v>
      </c>
      <c r="K2264" s="25" t="s">
        <v>421</v>
      </c>
      <c r="L2264" s="25" t="s">
        <v>421</v>
      </c>
      <c r="M2264" s="25" t="s">
        <v>421</v>
      </c>
      <c r="N2264" s="25" t="s">
        <v>421</v>
      </c>
      <c r="O2264" s="25" t="s">
        <v>421</v>
      </c>
      <c r="P2264" s="25" t="s">
        <v>421</v>
      </c>
      <c r="Q2264" s="25" t="s">
        <v>421</v>
      </c>
      <c r="R2264" s="25" t="s">
        <v>421</v>
      </c>
      <c r="S2264" s="25" t="s">
        <v>421</v>
      </c>
    </row>
    <row r="2265" spans="1:19" x14ac:dyDescent="0.25">
      <c r="A2265" s="25" t="s">
        <v>77</v>
      </c>
      <c r="B2265" s="25" t="str">
        <f>VLOOKUP(A2265,'Cód dos países'!$A$3:$C$199,2,FALSE)</f>
        <v>DNK</v>
      </c>
      <c r="C2265" s="25">
        <f>VLOOKUP(A2265,'Cód dos países'!$A$3:$C$199,3,FALSE)</f>
        <v>47</v>
      </c>
      <c r="D2265" s="25">
        <v>2006</v>
      </c>
      <c r="E2265">
        <f t="shared" si="70"/>
        <v>472006</v>
      </c>
      <c r="F2265" s="25">
        <v>77</v>
      </c>
      <c r="G2265" s="25">
        <v>90</v>
      </c>
      <c r="H2265" s="25">
        <f t="shared" si="71"/>
        <v>0.9</v>
      </c>
      <c r="I2265" s="25">
        <v>95</v>
      </c>
      <c r="J2265" s="25" t="s">
        <v>421</v>
      </c>
      <c r="K2265" s="25">
        <v>34.200000000000003</v>
      </c>
      <c r="L2265" s="25">
        <v>12.8</v>
      </c>
      <c r="M2265" s="25" t="s">
        <v>421</v>
      </c>
      <c r="N2265" s="25">
        <v>94.8</v>
      </c>
      <c r="O2265" s="25">
        <v>99.9</v>
      </c>
      <c r="P2265" s="25">
        <v>86.8</v>
      </c>
      <c r="Q2265" s="25">
        <v>86.6</v>
      </c>
      <c r="R2265" s="25">
        <v>80</v>
      </c>
      <c r="S2265" s="25">
        <v>90</v>
      </c>
    </row>
    <row r="2266" spans="1:19" x14ac:dyDescent="0.25">
      <c r="A2266" s="25" t="s">
        <v>75</v>
      </c>
      <c r="B2266" s="25" t="str">
        <f>VLOOKUP(A2266,'Cód dos países'!$A$3:$C$199,2,FALSE)</f>
        <v>DJI</v>
      </c>
      <c r="C2266" s="25">
        <f>VLOOKUP(A2266,'Cód dos países'!$A$3:$C$199,3,FALSE)</f>
        <v>48</v>
      </c>
      <c r="D2266" s="25">
        <v>2006</v>
      </c>
      <c r="E2266">
        <f t="shared" si="70"/>
        <v>482006</v>
      </c>
      <c r="F2266" s="25">
        <v>52.4</v>
      </c>
      <c r="G2266" s="25">
        <v>30</v>
      </c>
      <c r="H2266" s="25">
        <f t="shared" si="71"/>
        <v>0.3</v>
      </c>
      <c r="I2266" s="25">
        <v>30</v>
      </c>
      <c r="J2266" s="25" t="s">
        <v>421</v>
      </c>
      <c r="K2266" s="25">
        <v>80.5</v>
      </c>
      <c r="L2266" s="25">
        <v>60</v>
      </c>
      <c r="M2266" s="25" t="s">
        <v>421</v>
      </c>
      <c r="N2266" s="25">
        <v>38.299999999999997</v>
      </c>
      <c r="O2266" s="25">
        <v>59.3</v>
      </c>
      <c r="P2266" s="25">
        <v>79</v>
      </c>
      <c r="Q2266" s="25">
        <v>36.4</v>
      </c>
      <c r="R2266" s="25">
        <v>50</v>
      </c>
      <c r="S2266" s="25">
        <v>60</v>
      </c>
    </row>
    <row r="2267" spans="1:19" x14ac:dyDescent="0.25">
      <c r="A2267" s="25" t="s">
        <v>353</v>
      </c>
      <c r="B2267" s="25" t="str">
        <f>VLOOKUP(A2267,'Cód dos países'!$A$3:$C$199,2,FALSE)</f>
        <v>DMA</v>
      </c>
      <c r="C2267" s="25">
        <f>VLOOKUP(A2267,'Cód dos países'!$A$3:$C$199,3,FALSE)</f>
        <v>49</v>
      </c>
      <c r="D2267" s="25">
        <v>2006</v>
      </c>
      <c r="E2267">
        <f t="shared" si="70"/>
        <v>492006</v>
      </c>
      <c r="F2267" s="25" t="s">
        <v>421</v>
      </c>
      <c r="H2267" s="25" t="str">
        <f t="shared" si="71"/>
        <v/>
      </c>
      <c r="I2267" s="25" t="s">
        <v>421</v>
      </c>
      <c r="J2267" s="25" t="s">
        <v>421</v>
      </c>
      <c r="K2267" s="25" t="s">
        <v>421</v>
      </c>
      <c r="L2267" s="25" t="s">
        <v>421</v>
      </c>
      <c r="M2267" s="25" t="s">
        <v>421</v>
      </c>
      <c r="N2267" s="25" t="s">
        <v>421</v>
      </c>
      <c r="O2267" s="25" t="s">
        <v>421</v>
      </c>
      <c r="P2267" s="25" t="s">
        <v>421</v>
      </c>
      <c r="Q2267" s="25" t="s">
        <v>421</v>
      </c>
      <c r="R2267" s="25" t="s">
        <v>421</v>
      </c>
      <c r="S2267" s="25" t="s">
        <v>421</v>
      </c>
    </row>
    <row r="2268" spans="1:19" x14ac:dyDescent="0.25">
      <c r="A2268" s="25" t="s">
        <v>79</v>
      </c>
      <c r="B2268" s="25" t="str">
        <f>VLOOKUP(A2268,'Cód dos países'!$A$3:$C$199,2,FALSE)</f>
        <v>DOM</v>
      </c>
      <c r="C2268" s="25">
        <f>VLOOKUP(A2268,'Cód dos países'!$A$3:$C$199,3,FALSE)</f>
        <v>50</v>
      </c>
      <c r="D2268" s="25">
        <v>2006</v>
      </c>
      <c r="E2268">
        <f t="shared" si="70"/>
        <v>502006</v>
      </c>
      <c r="F2268" s="25">
        <v>56.8</v>
      </c>
      <c r="G2268" s="25">
        <v>30</v>
      </c>
      <c r="H2268" s="25">
        <f t="shared" si="71"/>
        <v>0.3</v>
      </c>
      <c r="I2268" s="25">
        <v>30</v>
      </c>
      <c r="J2268" s="25" t="s">
        <v>421</v>
      </c>
      <c r="K2268" s="25">
        <v>79.7</v>
      </c>
      <c r="L2268" s="25">
        <v>90.2</v>
      </c>
      <c r="M2268" s="25" t="s">
        <v>421</v>
      </c>
      <c r="N2268" s="25">
        <v>56.7</v>
      </c>
      <c r="O2268" s="25">
        <v>54.2</v>
      </c>
      <c r="P2268" s="25">
        <v>63.2</v>
      </c>
      <c r="Q2268" s="25">
        <v>73.8</v>
      </c>
      <c r="R2268" s="25">
        <v>50</v>
      </c>
      <c r="S2268" s="25">
        <v>40</v>
      </c>
    </row>
    <row r="2269" spans="1:19" x14ac:dyDescent="0.25">
      <c r="A2269" s="25" t="s">
        <v>83</v>
      </c>
      <c r="B2269" s="25" t="str">
        <f>VLOOKUP(A2269,'Cód dos países'!$A$3:$C$199,2,FALSE)</f>
        <v>ECU</v>
      </c>
      <c r="C2269" s="25">
        <f>VLOOKUP(A2269,'Cód dos países'!$A$3:$C$199,3,FALSE)</f>
        <v>51</v>
      </c>
      <c r="D2269" s="25">
        <v>2006</v>
      </c>
      <c r="E2269">
        <f t="shared" si="70"/>
        <v>512006</v>
      </c>
      <c r="F2269" s="25">
        <v>55.3</v>
      </c>
      <c r="G2269" s="25">
        <v>30</v>
      </c>
      <c r="H2269" s="25">
        <f t="shared" si="71"/>
        <v>0.3</v>
      </c>
      <c r="I2269" s="25">
        <v>25</v>
      </c>
      <c r="J2269" s="25" t="s">
        <v>421</v>
      </c>
      <c r="K2269" s="25">
        <v>86.5</v>
      </c>
      <c r="L2269" s="25">
        <v>81.7</v>
      </c>
      <c r="M2269" s="25" t="s">
        <v>421</v>
      </c>
      <c r="N2269" s="25">
        <v>58.8</v>
      </c>
      <c r="O2269" s="25">
        <v>39.799999999999997</v>
      </c>
      <c r="P2269" s="25">
        <v>74.5</v>
      </c>
      <c r="Q2269" s="25">
        <v>67</v>
      </c>
      <c r="R2269" s="25">
        <v>30</v>
      </c>
      <c r="S2269" s="25">
        <v>60</v>
      </c>
    </row>
    <row r="2270" spans="1:19" x14ac:dyDescent="0.25">
      <c r="A2270" s="25" t="s">
        <v>85</v>
      </c>
      <c r="B2270" s="25" t="str">
        <f>VLOOKUP(A2270,'Cód dos países'!$A$3:$C$199,2,FALSE)</f>
        <v>EGY</v>
      </c>
      <c r="C2270" s="25">
        <f>VLOOKUP(A2270,'Cód dos países'!$A$3:$C$199,3,FALSE)</f>
        <v>52</v>
      </c>
      <c r="D2270" s="25">
        <v>2006</v>
      </c>
      <c r="E2270">
        <f t="shared" si="70"/>
        <v>522006</v>
      </c>
      <c r="F2270" s="25">
        <v>54.4</v>
      </c>
      <c r="G2270" s="25">
        <v>40</v>
      </c>
      <c r="H2270" s="25">
        <f t="shared" si="71"/>
        <v>0.4</v>
      </c>
      <c r="I2270" s="25">
        <v>34</v>
      </c>
      <c r="J2270" s="25" t="s">
        <v>421</v>
      </c>
      <c r="K2270" s="25">
        <v>90.4</v>
      </c>
      <c r="L2270" s="25">
        <v>72.8</v>
      </c>
      <c r="M2270" s="25" t="s">
        <v>421</v>
      </c>
      <c r="N2270" s="25">
        <v>40.9</v>
      </c>
      <c r="O2270" s="25">
        <v>62.1</v>
      </c>
      <c r="P2270" s="25">
        <v>66.8</v>
      </c>
      <c r="Q2270" s="25">
        <v>57.2</v>
      </c>
      <c r="R2270" s="25">
        <v>50</v>
      </c>
      <c r="S2270" s="25">
        <v>30</v>
      </c>
    </row>
    <row r="2271" spans="1:19" x14ac:dyDescent="0.25">
      <c r="A2271" s="25" t="s">
        <v>267</v>
      </c>
      <c r="B2271" s="25" t="str">
        <f>VLOOKUP(A2271,'Cód dos países'!$A$3:$C$199,2,FALSE)</f>
        <v>SLV</v>
      </c>
      <c r="C2271" s="25">
        <f>VLOOKUP(A2271,'Cód dos países'!$A$3:$C$199,3,FALSE)</f>
        <v>53</v>
      </c>
      <c r="D2271" s="25">
        <v>2006</v>
      </c>
      <c r="E2271">
        <f t="shared" si="70"/>
        <v>532006</v>
      </c>
      <c r="F2271" s="25">
        <v>68.900000000000006</v>
      </c>
      <c r="G2271" s="25">
        <v>50</v>
      </c>
      <c r="H2271" s="25">
        <f t="shared" si="71"/>
        <v>0.5</v>
      </c>
      <c r="I2271" s="25">
        <v>42</v>
      </c>
      <c r="J2271" s="25" t="s">
        <v>421</v>
      </c>
      <c r="K2271" s="25">
        <v>83.5</v>
      </c>
      <c r="L2271" s="25">
        <v>90</v>
      </c>
      <c r="M2271" s="25" t="s">
        <v>421</v>
      </c>
      <c r="N2271" s="25">
        <v>60.2</v>
      </c>
      <c r="O2271" s="25">
        <v>69</v>
      </c>
      <c r="P2271" s="25">
        <v>77.7</v>
      </c>
      <c r="Q2271" s="25">
        <v>76.599999999999994</v>
      </c>
      <c r="R2271" s="25">
        <v>70</v>
      </c>
      <c r="S2271" s="25">
        <v>70</v>
      </c>
    </row>
    <row r="2272" spans="1:19" x14ac:dyDescent="0.25">
      <c r="A2272" s="25" t="s">
        <v>114</v>
      </c>
      <c r="B2272" s="25" t="str">
        <f>VLOOKUP(A2272,'Cód dos países'!$A$3:$C$199,2,FALSE)</f>
        <v>GNQ</v>
      </c>
      <c r="C2272" s="25">
        <f>VLOOKUP(A2272,'Cód dos países'!$A$3:$C$199,3,FALSE)</f>
        <v>54</v>
      </c>
      <c r="D2272" s="25">
        <v>2006</v>
      </c>
      <c r="E2272">
        <f t="shared" si="70"/>
        <v>542006</v>
      </c>
      <c r="F2272" s="25">
        <v>53.2</v>
      </c>
      <c r="G2272" s="25">
        <v>30</v>
      </c>
      <c r="H2272" s="25">
        <f t="shared" si="71"/>
        <v>0.3</v>
      </c>
      <c r="I2272" s="25">
        <v>19</v>
      </c>
      <c r="J2272" s="25" t="s">
        <v>421</v>
      </c>
      <c r="K2272" s="25">
        <v>75.400000000000006</v>
      </c>
      <c r="L2272" s="25">
        <v>84.1</v>
      </c>
      <c r="M2272" s="25" t="s">
        <v>421</v>
      </c>
      <c r="N2272" s="25">
        <v>48.2</v>
      </c>
      <c r="O2272" s="25">
        <v>47</v>
      </c>
      <c r="P2272" s="25">
        <v>80.099999999999994</v>
      </c>
      <c r="Q2272" s="25">
        <v>57.6</v>
      </c>
      <c r="R2272" s="25">
        <v>30</v>
      </c>
      <c r="S2272" s="25">
        <v>60</v>
      </c>
    </row>
    <row r="2273" spans="1:19" x14ac:dyDescent="0.25">
      <c r="A2273" s="25" t="s">
        <v>87</v>
      </c>
      <c r="B2273" s="25" t="str">
        <f>VLOOKUP(A2273,'Cód dos países'!$A$3:$C$199,2,FALSE)</f>
        <v>ERI</v>
      </c>
      <c r="C2273" s="25">
        <f>VLOOKUP(A2273,'Cód dos países'!$A$3:$C$199,3,FALSE)</f>
        <v>55</v>
      </c>
      <c r="D2273" s="25">
        <v>2006</v>
      </c>
      <c r="E2273">
        <f t="shared" si="70"/>
        <v>552006</v>
      </c>
      <c r="F2273" s="25" t="s">
        <v>421</v>
      </c>
      <c r="H2273" s="25" t="str">
        <f t="shared" si="71"/>
        <v/>
      </c>
      <c r="I2273" s="25" t="s">
        <v>421</v>
      </c>
      <c r="J2273" s="25" t="s">
        <v>421</v>
      </c>
      <c r="K2273" s="25" t="s">
        <v>421</v>
      </c>
      <c r="L2273" s="25" t="s">
        <v>421</v>
      </c>
      <c r="M2273" s="25" t="s">
        <v>421</v>
      </c>
      <c r="N2273" s="25" t="s">
        <v>421</v>
      </c>
      <c r="O2273" s="25" t="s">
        <v>421</v>
      </c>
      <c r="P2273" s="25" t="s">
        <v>421</v>
      </c>
      <c r="Q2273" s="25" t="s">
        <v>421</v>
      </c>
      <c r="R2273" s="25" t="s">
        <v>421</v>
      </c>
      <c r="S2273" s="25" t="s">
        <v>421</v>
      </c>
    </row>
    <row r="2274" spans="1:19" x14ac:dyDescent="0.25">
      <c r="A2274" s="25" t="s">
        <v>91</v>
      </c>
      <c r="B2274" s="25" t="str">
        <f>VLOOKUP(A2274,'Cód dos países'!$A$3:$C$199,2,FALSE)</f>
        <v>EST</v>
      </c>
      <c r="C2274" s="25">
        <f>VLOOKUP(A2274,'Cód dos países'!$A$3:$C$199,3,FALSE)</f>
        <v>56</v>
      </c>
      <c r="D2274" s="25">
        <v>2006</v>
      </c>
      <c r="E2274">
        <f t="shared" si="70"/>
        <v>562006</v>
      </c>
      <c r="F2274" s="25">
        <v>78</v>
      </c>
      <c r="G2274" s="25">
        <v>90</v>
      </c>
      <c r="H2274" s="25">
        <f t="shared" si="71"/>
        <v>0.9</v>
      </c>
      <c r="I2274" s="25">
        <v>64</v>
      </c>
      <c r="J2274" s="25" t="s">
        <v>421</v>
      </c>
      <c r="K2274" s="25">
        <v>84.5</v>
      </c>
      <c r="L2274" s="25">
        <v>61.8</v>
      </c>
      <c r="M2274" s="25" t="s">
        <v>421</v>
      </c>
      <c r="N2274" s="25">
        <v>79.900000000000006</v>
      </c>
      <c r="O2274" s="25">
        <v>49.7</v>
      </c>
      <c r="P2274" s="25">
        <v>83</v>
      </c>
      <c r="Q2274" s="25">
        <v>86.6</v>
      </c>
      <c r="R2274" s="25">
        <v>90</v>
      </c>
      <c r="S2274" s="25">
        <v>90</v>
      </c>
    </row>
    <row r="2275" spans="1:19" x14ac:dyDescent="0.25">
      <c r="A2275" s="25" t="s">
        <v>420</v>
      </c>
      <c r="B2275" s="25" t="e">
        <f>VLOOKUP(A2275,'Cód dos países'!$A$3:$C$199,2,FALSE)</f>
        <v>#N/A</v>
      </c>
      <c r="C2275" s="25" t="e">
        <f>VLOOKUP(A2275,'Cód dos países'!$A$3:$C$199,3,FALSE)</f>
        <v>#N/A</v>
      </c>
      <c r="D2275" s="25">
        <v>2006</v>
      </c>
      <c r="E2275" t="e">
        <f t="shared" si="70"/>
        <v>#N/A</v>
      </c>
      <c r="F2275" s="25">
        <v>60.1</v>
      </c>
      <c r="G2275" s="25">
        <v>50</v>
      </c>
      <c r="H2275" s="25">
        <f t="shared" si="71"/>
        <v>0.5</v>
      </c>
      <c r="I2275" s="25">
        <v>27</v>
      </c>
      <c r="J2275" s="25" t="s">
        <v>421</v>
      </c>
      <c r="K2275" s="25">
        <v>72.3</v>
      </c>
      <c r="L2275" s="25">
        <v>66.099999999999994</v>
      </c>
      <c r="M2275" s="25" t="s">
        <v>421</v>
      </c>
      <c r="N2275" s="25">
        <v>70.400000000000006</v>
      </c>
      <c r="O2275" s="25">
        <v>69.8</v>
      </c>
      <c r="P2275" s="25">
        <v>76.3</v>
      </c>
      <c r="Q2275" s="25">
        <v>69</v>
      </c>
      <c r="R2275" s="25">
        <v>50</v>
      </c>
      <c r="S2275" s="25">
        <v>50</v>
      </c>
    </row>
    <row r="2276" spans="1:19" x14ac:dyDescent="0.25">
      <c r="A2276" s="25" t="s">
        <v>93</v>
      </c>
      <c r="B2276" s="25" t="str">
        <f>VLOOKUP(A2276,'Cód dos países'!$A$3:$C$199,2,FALSE)</f>
        <v>ETH</v>
      </c>
      <c r="C2276" s="25">
        <f>VLOOKUP(A2276,'Cód dos países'!$A$3:$C$199,3,FALSE)</f>
        <v>57</v>
      </c>
      <c r="D2276" s="25">
        <v>2006</v>
      </c>
      <c r="E2276">
        <f t="shared" si="70"/>
        <v>572006</v>
      </c>
      <c r="F2276" s="25">
        <v>53.6</v>
      </c>
      <c r="G2276" s="25">
        <v>30</v>
      </c>
      <c r="H2276" s="25">
        <f t="shared" si="71"/>
        <v>0.3</v>
      </c>
      <c r="I2276" s="25">
        <v>22</v>
      </c>
      <c r="J2276" s="25" t="s">
        <v>421</v>
      </c>
      <c r="K2276" s="25">
        <v>77.2</v>
      </c>
      <c r="L2276" s="25">
        <v>81.3</v>
      </c>
      <c r="M2276" s="25" t="s">
        <v>421</v>
      </c>
      <c r="N2276" s="25">
        <v>59.4</v>
      </c>
      <c r="O2276" s="25">
        <v>61.5</v>
      </c>
      <c r="P2276" s="25">
        <v>71.8</v>
      </c>
      <c r="Q2276" s="25">
        <v>63</v>
      </c>
      <c r="R2276" s="25">
        <v>50</v>
      </c>
      <c r="S2276" s="25">
        <v>20</v>
      </c>
    </row>
    <row r="2277" spans="1:19" x14ac:dyDescent="0.25">
      <c r="A2277" s="25" t="s">
        <v>97</v>
      </c>
      <c r="B2277" s="25" t="str">
        <f>VLOOKUP(A2277,'Cód dos países'!$A$3:$C$199,2,FALSE)</f>
        <v>FJI</v>
      </c>
      <c r="C2277" s="25">
        <f>VLOOKUP(A2277,'Cód dos países'!$A$3:$C$199,3,FALSE)</f>
        <v>58</v>
      </c>
      <c r="D2277" s="25">
        <v>2006</v>
      </c>
      <c r="E2277">
        <f t="shared" si="70"/>
        <v>582006</v>
      </c>
      <c r="F2277" s="25">
        <v>60.8</v>
      </c>
      <c r="G2277" s="25">
        <v>30</v>
      </c>
      <c r="H2277" s="25">
        <f t="shared" si="71"/>
        <v>0.3</v>
      </c>
      <c r="I2277" s="25">
        <v>40</v>
      </c>
      <c r="J2277" s="25" t="s">
        <v>421</v>
      </c>
      <c r="K2277" s="25">
        <v>75.5</v>
      </c>
      <c r="L2277" s="25">
        <v>71</v>
      </c>
      <c r="M2277" s="25" t="s">
        <v>421</v>
      </c>
      <c r="N2277" s="25">
        <v>70.400000000000006</v>
      </c>
      <c r="O2277" s="25">
        <v>84.7</v>
      </c>
      <c r="P2277" s="25">
        <v>74.7</v>
      </c>
      <c r="Q2277" s="25">
        <v>71.8</v>
      </c>
      <c r="R2277" s="25">
        <v>30</v>
      </c>
      <c r="S2277" s="25">
        <v>60</v>
      </c>
    </row>
    <row r="2278" spans="1:19" x14ac:dyDescent="0.25">
      <c r="A2278" s="25" t="s">
        <v>95</v>
      </c>
      <c r="B2278" s="25" t="str">
        <f>VLOOKUP(A2278,'Cód dos países'!$A$3:$C$199,2,FALSE)</f>
        <v>FIN</v>
      </c>
      <c r="C2278" s="25">
        <f>VLOOKUP(A2278,'Cód dos países'!$A$3:$C$199,3,FALSE)</f>
        <v>59</v>
      </c>
      <c r="D2278" s="25">
        <v>2006</v>
      </c>
      <c r="E2278">
        <f t="shared" si="70"/>
        <v>592006</v>
      </c>
      <c r="F2278" s="25">
        <v>74</v>
      </c>
      <c r="G2278" s="25">
        <v>90</v>
      </c>
      <c r="H2278" s="25">
        <f t="shared" si="71"/>
        <v>0.9</v>
      </c>
      <c r="I2278" s="25">
        <v>96</v>
      </c>
      <c r="J2278" s="25" t="s">
        <v>421</v>
      </c>
      <c r="K2278" s="25">
        <v>63.1</v>
      </c>
      <c r="L2278" s="25">
        <v>23.5</v>
      </c>
      <c r="M2278" s="25" t="s">
        <v>421</v>
      </c>
      <c r="N2278" s="25">
        <v>95.3</v>
      </c>
      <c r="O2278" s="25">
        <v>45.6</v>
      </c>
      <c r="P2278" s="25">
        <v>89.9</v>
      </c>
      <c r="Q2278" s="25">
        <v>86.6</v>
      </c>
      <c r="R2278" s="25">
        <v>70</v>
      </c>
      <c r="S2278" s="25">
        <v>80</v>
      </c>
    </row>
    <row r="2279" spans="1:19" x14ac:dyDescent="0.25">
      <c r="A2279" s="25" t="s">
        <v>99</v>
      </c>
      <c r="B2279" s="25" t="str">
        <f>VLOOKUP(A2279,'Cód dos países'!$A$3:$C$199,2,FALSE)</f>
        <v>FRA</v>
      </c>
      <c r="C2279" s="25">
        <f>VLOOKUP(A2279,'Cód dos países'!$A$3:$C$199,3,FALSE)</f>
        <v>60</v>
      </c>
      <c r="D2279" s="25">
        <v>2006</v>
      </c>
      <c r="E2279">
        <f t="shared" si="70"/>
        <v>602006</v>
      </c>
      <c r="F2279" s="25">
        <v>62.1</v>
      </c>
      <c r="G2279" s="25">
        <v>70</v>
      </c>
      <c r="H2279" s="25">
        <f t="shared" si="71"/>
        <v>0.7</v>
      </c>
      <c r="I2279" s="25">
        <v>75</v>
      </c>
      <c r="J2279" s="25" t="s">
        <v>421</v>
      </c>
      <c r="K2279" s="25">
        <v>46.3</v>
      </c>
      <c r="L2279" s="25">
        <v>13.5</v>
      </c>
      <c r="M2279" s="25" t="s">
        <v>421</v>
      </c>
      <c r="N2279" s="25">
        <v>87.2</v>
      </c>
      <c r="O2279" s="25">
        <v>56.1</v>
      </c>
      <c r="P2279" s="25">
        <v>81</v>
      </c>
      <c r="Q2279" s="25">
        <v>81.599999999999994</v>
      </c>
      <c r="R2279" s="25">
        <v>50</v>
      </c>
      <c r="S2279" s="25">
        <v>60</v>
      </c>
    </row>
    <row r="2280" spans="1:19" x14ac:dyDescent="0.25">
      <c r="A2280" s="25" t="s">
        <v>101</v>
      </c>
      <c r="B2280" s="25" t="str">
        <f>VLOOKUP(A2280,'Cód dos países'!$A$3:$C$199,2,FALSE)</f>
        <v>GAB</v>
      </c>
      <c r="C2280" s="25">
        <f>VLOOKUP(A2280,'Cód dos países'!$A$3:$C$199,3,FALSE)</f>
        <v>61</v>
      </c>
      <c r="D2280" s="25">
        <v>2006</v>
      </c>
      <c r="E2280">
        <f t="shared" si="70"/>
        <v>612006</v>
      </c>
      <c r="F2280" s="25">
        <v>54.8</v>
      </c>
      <c r="G2280" s="25">
        <v>40</v>
      </c>
      <c r="H2280" s="25">
        <f t="shared" si="71"/>
        <v>0.4</v>
      </c>
      <c r="I2280" s="25">
        <v>29</v>
      </c>
      <c r="J2280" s="25" t="s">
        <v>421</v>
      </c>
      <c r="K2280" s="25">
        <v>61.3</v>
      </c>
      <c r="L2280" s="25">
        <v>85.9</v>
      </c>
      <c r="M2280" s="25" t="s">
        <v>421</v>
      </c>
      <c r="N2280" s="25">
        <v>53.3</v>
      </c>
      <c r="O2280" s="25">
        <v>60.1</v>
      </c>
      <c r="P2280" s="25">
        <v>81.599999999999994</v>
      </c>
      <c r="Q2280" s="25">
        <v>56.4</v>
      </c>
      <c r="R2280" s="25">
        <v>40</v>
      </c>
      <c r="S2280" s="25">
        <v>40</v>
      </c>
    </row>
    <row r="2281" spans="1:19" x14ac:dyDescent="0.25">
      <c r="A2281" s="25" t="s">
        <v>105</v>
      </c>
      <c r="B2281" s="25" t="str">
        <f>VLOOKUP(A2281,'Cód dos países'!$A$3:$C$199,2,FALSE)</f>
        <v>GEO</v>
      </c>
      <c r="C2281" s="25">
        <f>VLOOKUP(A2281,'Cód dos países'!$A$3:$C$199,3,FALSE)</f>
        <v>63</v>
      </c>
      <c r="D2281" s="25">
        <v>2006</v>
      </c>
      <c r="E2281">
        <f t="shared" si="70"/>
        <v>632006</v>
      </c>
      <c r="F2281" s="25">
        <v>69.3</v>
      </c>
      <c r="G2281" s="25">
        <v>30</v>
      </c>
      <c r="H2281" s="25">
        <f t="shared" si="71"/>
        <v>0.3</v>
      </c>
      <c r="I2281" s="25">
        <v>23</v>
      </c>
      <c r="J2281" s="25" t="s">
        <v>421</v>
      </c>
      <c r="K2281" s="25">
        <v>91.2</v>
      </c>
      <c r="L2281" s="25">
        <v>88.4</v>
      </c>
      <c r="M2281" s="25" t="s">
        <v>421</v>
      </c>
      <c r="N2281" s="25">
        <v>80.8</v>
      </c>
      <c r="O2281" s="25">
        <v>99.9</v>
      </c>
      <c r="P2281" s="25">
        <v>77.8</v>
      </c>
      <c r="Q2281" s="25">
        <v>71.8</v>
      </c>
      <c r="R2281" s="25">
        <v>60</v>
      </c>
      <c r="S2281" s="25">
        <v>70</v>
      </c>
    </row>
    <row r="2282" spans="1:19" x14ac:dyDescent="0.25">
      <c r="A2282" s="25" t="s">
        <v>73</v>
      </c>
      <c r="B2282" s="25" t="str">
        <f>VLOOKUP(A2282,'Cód dos países'!$A$3:$C$199,2,FALSE)</f>
        <v>DEU</v>
      </c>
      <c r="C2282" s="25">
        <f>VLOOKUP(A2282,'Cód dos países'!$A$3:$C$199,3,FALSE)</f>
        <v>64</v>
      </c>
      <c r="D2282" s="25">
        <v>2006</v>
      </c>
      <c r="E2282">
        <f t="shared" si="70"/>
        <v>642006</v>
      </c>
      <c r="F2282" s="25">
        <v>70.8</v>
      </c>
      <c r="G2282" s="25">
        <v>90</v>
      </c>
      <c r="H2282" s="25">
        <f t="shared" si="71"/>
        <v>0.9</v>
      </c>
      <c r="I2282" s="25">
        <v>82</v>
      </c>
      <c r="J2282" s="25" t="s">
        <v>421</v>
      </c>
      <c r="K2282" s="25">
        <v>61.4</v>
      </c>
      <c r="L2282" s="25">
        <v>33.700000000000003</v>
      </c>
      <c r="M2282" s="25" t="s">
        <v>421</v>
      </c>
      <c r="N2282" s="25">
        <v>88.9</v>
      </c>
      <c r="O2282" s="25">
        <v>44.2</v>
      </c>
      <c r="P2282" s="25">
        <v>81.5</v>
      </c>
      <c r="Q2282" s="25">
        <v>86.6</v>
      </c>
      <c r="R2282" s="25">
        <v>90</v>
      </c>
      <c r="S2282" s="25">
        <v>50</v>
      </c>
    </row>
    <row r="2283" spans="1:19" x14ac:dyDescent="0.25">
      <c r="A2283" s="25" t="s">
        <v>107</v>
      </c>
      <c r="B2283" s="25" t="str">
        <f>VLOOKUP(A2283,'Cód dos países'!$A$3:$C$199,2,FALSE)</f>
        <v>GHA</v>
      </c>
      <c r="C2283" s="25">
        <f>VLOOKUP(A2283,'Cód dos países'!$A$3:$C$199,3,FALSE)</f>
        <v>66</v>
      </c>
      <c r="D2283" s="25">
        <v>2006</v>
      </c>
      <c r="E2283">
        <f t="shared" si="70"/>
        <v>662006</v>
      </c>
      <c r="F2283" s="25">
        <v>57.6</v>
      </c>
      <c r="G2283" s="25">
        <v>50</v>
      </c>
      <c r="H2283" s="25">
        <f t="shared" si="71"/>
        <v>0.5</v>
      </c>
      <c r="I2283" s="25">
        <v>40</v>
      </c>
      <c r="J2283" s="25" t="s">
        <v>421</v>
      </c>
      <c r="K2283" s="25">
        <v>82.5</v>
      </c>
      <c r="L2283" s="25">
        <v>66.7</v>
      </c>
      <c r="M2283" s="25" t="s">
        <v>421</v>
      </c>
      <c r="N2283" s="25">
        <v>54.9</v>
      </c>
      <c r="O2283" s="25">
        <v>48.4</v>
      </c>
      <c r="P2283" s="25">
        <v>70.099999999999994</v>
      </c>
      <c r="Q2283" s="25">
        <v>63</v>
      </c>
      <c r="R2283" s="25">
        <v>50</v>
      </c>
      <c r="S2283" s="25">
        <v>50</v>
      </c>
    </row>
    <row r="2284" spans="1:19" x14ac:dyDescent="0.25">
      <c r="A2284" s="25" t="s">
        <v>116</v>
      </c>
      <c r="B2284" s="25" t="str">
        <f>VLOOKUP(A2284,'Cód dos países'!$A$3:$C$199,2,FALSE)</f>
        <v>GRC</v>
      </c>
      <c r="C2284" s="25">
        <f>VLOOKUP(A2284,'Cód dos países'!$A$3:$C$199,3,FALSE)</f>
        <v>67</v>
      </c>
      <c r="D2284" s="25">
        <v>2006</v>
      </c>
      <c r="E2284">
        <f t="shared" si="70"/>
        <v>672006</v>
      </c>
      <c r="F2284" s="25">
        <v>58.7</v>
      </c>
      <c r="G2284" s="25">
        <v>50</v>
      </c>
      <c r="H2284" s="25">
        <f t="shared" si="71"/>
        <v>0.5</v>
      </c>
      <c r="I2284" s="25">
        <v>43</v>
      </c>
      <c r="J2284" s="25" t="s">
        <v>421</v>
      </c>
      <c r="K2284" s="25">
        <v>62.4</v>
      </c>
      <c r="L2284" s="25">
        <v>53.4</v>
      </c>
      <c r="M2284" s="25" t="s">
        <v>421</v>
      </c>
      <c r="N2284" s="25">
        <v>69.7</v>
      </c>
      <c r="O2284" s="25">
        <v>58</v>
      </c>
      <c r="P2284" s="25">
        <v>78.400000000000006</v>
      </c>
      <c r="Q2284" s="25">
        <v>81.599999999999994</v>
      </c>
      <c r="R2284" s="25">
        <v>50</v>
      </c>
      <c r="S2284" s="25">
        <v>40</v>
      </c>
    </row>
    <row r="2285" spans="1:19" x14ac:dyDescent="0.25">
      <c r="A2285" s="25" t="s">
        <v>118</v>
      </c>
      <c r="B2285" s="25" t="str">
        <f>VLOOKUP(A2285,'Cód dos países'!$A$3:$C$199,2,FALSE)</f>
        <v>GTM</v>
      </c>
      <c r="C2285" s="25">
        <f>VLOOKUP(A2285,'Cód dos países'!$A$3:$C$199,3,FALSE)</f>
        <v>69</v>
      </c>
      <c r="D2285" s="25">
        <v>2006</v>
      </c>
      <c r="E2285">
        <f t="shared" si="70"/>
        <v>692006</v>
      </c>
      <c r="F2285" s="25">
        <v>60.5</v>
      </c>
      <c r="G2285" s="25">
        <v>30</v>
      </c>
      <c r="H2285" s="25">
        <f t="shared" si="71"/>
        <v>0.3</v>
      </c>
      <c r="I2285" s="25">
        <v>25</v>
      </c>
      <c r="J2285" s="25" t="s">
        <v>421</v>
      </c>
      <c r="K2285" s="25">
        <v>79.8</v>
      </c>
      <c r="L2285" s="25">
        <v>96.1</v>
      </c>
      <c r="M2285" s="25" t="s">
        <v>421</v>
      </c>
      <c r="N2285" s="25">
        <v>52.3</v>
      </c>
      <c r="O2285" s="25">
        <v>59.6</v>
      </c>
      <c r="P2285" s="25">
        <v>71.599999999999994</v>
      </c>
      <c r="Q2285" s="25">
        <v>80.2</v>
      </c>
      <c r="R2285" s="25">
        <v>50</v>
      </c>
      <c r="S2285" s="25">
        <v>60</v>
      </c>
    </row>
    <row r="2286" spans="1:19" x14ac:dyDescent="0.25">
      <c r="A2286" s="25" t="s">
        <v>109</v>
      </c>
      <c r="B2286" s="25" t="str">
        <f>VLOOKUP(A2286,'Cód dos países'!$A$3:$C$199,2,FALSE)</f>
        <v>GIN</v>
      </c>
      <c r="C2286" s="25">
        <f>VLOOKUP(A2286,'Cód dos países'!$A$3:$C$199,3,FALSE)</f>
        <v>70</v>
      </c>
      <c r="D2286" s="25">
        <v>2006</v>
      </c>
      <c r="E2286">
        <f t="shared" si="70"/>
        <v>702006</v>
      </c>
      <c r="F2286" s="25">
        <v>54.5</v>
      </c>
      <c r="G2286" s="25">
        <v>30</v>
      </c>
      <c r="H2286" s="25">
        <f t="shared" si="71"/>
        <v>0.3</v>
      </c>
      <c r="I2286" s="25">
        <v>30</v>
      </c>
      <c r="J2286" s="25" t="s">
        <v>421</v>
      </c>
      <c r="K2286" s="25">
        <v>74.3</v>
      </c>
      <c r="L2286" s="25">
        <v>91.8</v>
      </c>
      <c r="M2286" s="25" t="s">
        <v>421</v>
      </c>
      <c r="N2286" s="25">
        <v>40.9</v>
      </c>
      <c r="O2286" s="25">
        <v>70.5</v>
      </c>
      <c r="P2286" s="25">
        <v>57.5</v>
      </c>
      <c r="Q2286" s="25">
        <v>59.6</v>
      </c>
      <c r="R2286" s="25">
        <v>30</v>
      </c>
      <c r="S2286" s="25">
        <v>60</v>
      </c>
    </row>
    <row r="2287" spans="1:19" x14ac:dyDescent="0.25">
      <c r="A2287" s="25" t="s">
        <v>112</v>
      </c>
      <c r="B2287" s="25" t="str">
        <f>VLOOKUP(A2287,'Cód dos países'!$A$3:$C$199,2,FALSE)</f>
        <v>GNB</v>
      </c>
      <c r="C2287" s="25">
        <f>VLOOKUP(A2287,'Cód dos países'!$A$3:$C$199,3,FALSE)</f>
        <v>71</v>
      </c>
      <c r="D2287" s="25">
        <v>2006</v>
      </c>
      <c r="E2287">
        <f t="shared" si="70"/>
        <v>712006</v>
      </c>
      <c r="F2287" s="25">
        <v>46.1</v>
      </c>
      <c r="G2287" s="25">
        <v>20</v>
      </c>
      <c r="H2287" s="25">
        <f t="shared" si="71"/>
        <v>0.2</v>
      </c>
      <c r="I2287" s="25">
        <v>10</v>
      </c>
      <c r="J2287" s="25" t="s">
        <v>421</v>
      </c>
      <c r="K2287" s="25">
        <v>82.9</v>
      </c>
      <c r="L2287" s="25">
        <v>51</v>
      </c>
      <c r="M2287" s="25" t="s">
        <v>421</v>
      </c>
      <c r="N2287" s="25">
        <v>27.2</v>
      </c>
      <c r="O2287" s="25">
        <v>51.6</v>
      </c>
      <c r="P2287" s="25">
        <v>80.7</v>
      </c>
      <c r="Q2287" s="25">
        <v>57.8</v>
      </c>
      <c r="R2287" s="25">
        <v>40</v>
      </c>
      <c r="S2287" s="25">
        <v>40</v>
      </c>
    </row>
    <row r="2288" spans="1:19" x14ac:dyDescent="0.25">
      <c r="A2288" s="25" t="s">
        <v>120</v>
      </c>
      <c r="B2288" s="25" t="str">
        <f>VLOOKUP(A2288,'Cód dos países'!$A$3:$C$199,2,FALSE)</f>
        <v>GUY</v>
      </c>
      <c r="C2288" s="25">
        <f>VLOOKUP(A2288,'Cód dos países'!$A$3:$C$199,3,FALSE)</f>
        <v>72</v>
      </c>
      <c r="D2288" s="25">
        <v>2006</v>
      </c>
      <c r="E2288">
        <f t="shared" si="70"/>
        <v>722006</v>
      </c>
      <c r="F2288" s="25">
        <v>53.7</v>
      </c>
      <c r="G2288" s="25">
        <v>40</v>
      </c>
      <c r="H2288" s="25">
        <f t="shared" si="71"/>
        <v>0.4</v>
      </c>
      <c r="I2288" s="25">
        <v>25</v>
      </c>
      <c r="J2288" s="25" t="s">
        <v>421</v>
      </c>
      <c r="K2288" s="25">
        <v>67.099999999999994</v>
      </c>
      <c r="L2288" s="25">
        <v>34.299999999999997</v>
      </c>
      <c r="M2288" s="25" t="s">
        <v>421</v>
      </c>
      <c r="N2288" s="25">
        <v>57</v>
      </c>
      <c r="O2288" s="25">
        <v>62.5</v>
      </c>
      <c r="P2288" s="25">
        <v>74.099999999999994</v>
      </c>
      <c r="Q2288" s="25">
        <v>67</v>
      </c>
      <c r="R2288" s="25">
        <v>50</v>
      </c>
      <c r="S2288" s="25">
        <v>60</v>
      </c>
    </row>
    <row r="2289" spans="1:19" x14ac:dyDescent="0.25">
      <c r="A2289" s="25" t="s">
        <v>128</v>
      </c>
      <c r="B2289" s="25" t="str">
        <f>VLOOKUP(A2289,'Cód dos países'!$A$3:$C$199,2,FALSE)</f>
        <v>HTI</v>
      </c>
      <c r="C2289" s="25">
        <f>VLOOKUP(A2289,'Cód dos países'!$A$3:$C$199,3,FALSE)</f>
        <v>73</v>
      </c>
      <c r="D2289" s="25">
        <v>2006</v>
      </c>
      <c r="E2289">
        <f t="shared" si="70"/>
        <v>732006</v>
      </c>
      <c r="F2289" s="25">
        <v>51.4</v>
      </c>
      <c r="G2289" s="25">
        <v>10</v>
      </c>
      <c r="H2289" s="25">
        <f t="shared" si="71"/>
        <v>0.1</v>
      </c>
      <c r="I2289" s="25">
        <v>18</v>
      </c>
      <c r="J2289" s="25" t="s">
        <v>421</v>
      </c>
      <c r="K2289" s="25">
        <v>78</v>
      </c>
      <c r="L2289" s="25">
        <v>95.2</v>
      </c>
      <c r="M2289" s="25" t="s">
        <v>421</v>
      </c>
      <c r="N2289" s="25">
        <v>38.6</v>
      </c>
      <c r="O2289" s="25">
        <v>62.6</v>
      </c>
      <c r="P2289" s="25">
        <v>62.2</v>
      </c>
      <c r="Q2289" s="25">
        <v>79.2</v>
      </c>
      <c r="R2289" s="25">
        <v>30</v>
      </c>
      <c r="S2289" s="25">
        <v>40</v>
      </c>
    </row>
    <row r="2290" spans="1:19" x14ac:dyDescent="0.25">
      <c r="A2290" s="25" t="s">
        <v>124</v>
      </c>
      <c r="B2290" s="25" t="str">
        <f>VLOOKUP(A2290,'Cód dos países'!$A$3:$C$199,2,FALSE)</f>
        <v>HND</v>
      </c>
      <c r="C2290" s="25">
        <f>VLOOKUP(A2290,'Cód dos países'!$A$3:$C$199,3,FALSE)</f>
        <v>74</v>
      </c>
      <c r="D2290" s="25">
        <v>2006</v>
      </c>
      <c r="E2290">
        <f t="shared" si="70"/>
        <v>742006</v>
      </c>
      <c r="F2290" s="25">
        <v>59.1</v>
      </c>
      <c r="G2290" s="25">
        <v>30</v>
      </c>
      <c r="H2290" s="25">
        <f t="shared" si="71"/>
        <v>0.3</v>
      </c>
      <c r="I2290" s="25">
        <v>26</v>
      </c>
      <c r="J2290" s="25" t="s">
        <v>421</v>
      </c>
      <c r="K2290" s="25">
        <v>81.8</v>
      </c>
      <c r="L2290" s="25">
        <v>82.6</v>
      </c>
      <c r="M2290" s="25" t="s">
        <v>421</v>
      </c>
      <c r="N2290" s="25">
        <v>56.1</v>
      </c>
      <c r="O2290" s="25">
        <v>44</v>
      </c>
      <c r="P2290" s="25">
        <v>71.5</v>
      </c>
      <c r="Q2290" s="25">
        <v>79.2</v>
      </c>
      <c r="R2290" s="25">
        <v>50</v>
      </c>
      <c r="S2290" s="25">
        <v>70</v>
      </c>
    </row>
    <row r="2291" spans="1:19" x14ac:dyDescent="0.25">
      <c r="A2291" s="25" t="s">
        <v>122</v>
      </c>
      <c r="B2291" s="25" t="str">
        <f>VLOOKUP(A2291,'Cód dos países'!$A$3:$C$199,2,FALSE)</f>
        <v>HKG</v>
      </c>
      <c r="C2291" s="25">
        <f>VLOOKUP(A2291,'Cód dos países'!$A$3:$C$199,3,FALSE)</f>
        <v>75</v>
      </c>
      <c r="D2291" s="25">
        <v>2006</v>
      </c>
      <c r="E2291">
        <f t="shared" si="70"/>
        <v>752006</v>
      </c>
      <c r="F2291" s="25">
        <v>89.9</v>
      </c>
      <c r="G2291" s="25">
        <v>90</v>
      </c>
      <c r="H2291" s="25">
        <f t="shared" si="71"/>
        <v>0.9</v>
      </c>
      <c r="I2291" s="25">
        <v>83</v>
      </c>
      <c r="J2291" s="25" t="s">
        <v>421</v>
      </c>
      <c r="K2291" s="25">
        <v>92.9</v>
      </c>
      <c r="L2291" s="25">
        <v>91.9</v>
      </c>
      <c r="M2291" s="25" t="s">
        <v>421</v>
      </c>
      <c r="N2291" s="25">
        <v>88.4</v>
      </c>
      <c r="O2291" s="25">
        <v>86.3</v>
      </c>
      <c r="P2291" s="25">
        <v>91.6</v>
      </c>
      <c r="Q2291" s="25">
        <v>95</v>
      </c>
      <c r="R2291" s="25">
        <v>90</v>
      </c>
      <c r="S2291" s="25">
        <v>90</v>
      </c>
    </row>
    <row r="2292" spans="1:19" x14ac:dyDescent="0.25">
      <c r="A2292" s="25" t="s">
        <v>130</v>
      </c>
      <c r="B2292" s="25" t="str">
        <f>VLOOKUP(A2292,'Cód dos países'!$A$3:$C$199,2,FALSE)</f>
        <v>HUN</v>
      </c>
      <c r="C2292" s="25">
        <f>VLOOKUP(A2292,'Cód dos países'!$A$3:$C$199,3,FALSE)</f>
        <v>76</v>
      </c>
      <c r="D2292" s="25">
        <v>2006</v>
      </c>
      <c r="E2292">
        <f t="shared" si="70"/>
        <v>762006</v>
      </c>
      <c r="F2292" s="25">
        <v>64.8</v>
      </c>
      <c r="G2292" s="25">
        <v>70</v>
      </c>
      <c r="H2292" s="25">
        <f t="shared" si="71"/>
        <v>0.7</v>
      </c>
      <c r="I2292" s="25">
        <v>50</v>
      </c>
      <c r="J2292" s="25" t="s">
        <v>421</v>
      </c>
      <c r="K2292" s="25">
        <v>68.8</v>
      </c>
      <c r="L2292" s="25">
        <v>26.8</v>
      </c>
      <c r="M2292" s="25" t="s">
        <v>421</v>
      </c>
      <c r="N2292" s="25">
        <v>70.2</v>
      </c>
      <c r="O2292" s="25">
        <v>68.7</v>
      </c>
      <c r="P2292" s="25">
        <v>76.599999999999994</v>
      </c>
      <c r="Q2292" s="25">
        <v>86.6</v>
      </c>
      <c r="R2292" s="25">
        <v>70</v>
      </c>
      <c r="S2292" s="25">
        <v>60</v>
      </c>
    </row>
    <row r="2293" spans="1:19" x14ac:dyDescent="0.25">
      <c r="A2293" s="25" t="s">
        <v>142</v>
      </c>
      <c r="B2293" s="25" t="str">
        <f>VLOOKUP(A2293,'Cód dos países'!$A$3:$C$199,2,FALSE)</f>
        <v>ISL</v>
      </c>
      <c r="C2293" s="25">
        <f>VLOOKUP(A2293,'Cód dos países'!$A$3:$C$199,3,FALSE)</f>
        <v>77</v>
      </c>
      <c r="D2293" s="25">
        <v>2006</v>
      </c>
      <c r="E2293">
        <f t="shared" si="70"/>
        <v>772006</v>
      </c>
      <c r="F2293" s="25">
        <v>76</v>
      </c>
      <c r="G2293" s="25">
        <v>90</v>
      </c>
      <c r="H2293" s="25">
        <f t="shared" si="71"/>
        <v>0.9</v>
      </c>
      <c r="I2293" s="25">
        <v>97</v>
      </c>
      <c r="J2293" s="25" t="s">
        <v>421</v>
      </c>
      <c r="K2293" s="25">
        <v>73.5</v>
      </c>
      <c r="L2293" s="25">
        <v>41.7</v>
      </c>
      <c r="M2293" s="25" t="s">
        <v>421</v>
      </c>
      <c r="N2293" s="25">
        <v>94.9</v>
      </c>
      <c r="O2293" s="25">
        <v>66.2</v>
      </c>
      <c r="P2293" s="25">
        <v>82.9</v>
      </c>
      <c r="Q2293" s="25">
        <v>84</v>
      </c>
      <c r="R2293" s="25">
        <v>60</v>
      </c>
      <c r="S2293" s="25">
        <v>70</v>
      </c>
    </row>
    <row r="2294" spans="1:19" x14ac:dyDescent="0.25">
      <c r="A2294" s="25" t="s">
        <v>134</v>
      </c>
      <c r="B2294" s="25" t="str">
        <f>VLOOKUP(A2294,'Cód dos países'!$A$3:$C$199,2,FALSE)</f>
        <v>IND</v>
      </c>
      <c r="C2294" s="25">
        <f>VLOOKUP(A2294,'Cód dos países'!$A$3:$C$199,3,FALSE)</f>
        <v>78</v>
      </c>
      <c r="D2294" s="25">
        <v>2006</v>
      </c>
      <c r="E2294">
        <f t="shared" si="70"/>
        <v>782006</v>
      </c>
      <c r="F2294" s="25">
        <v>53.9</v>
      </c>
      <c r="G2294" s="25">
        <v>50</v>
      </c>
      <c r="H2294" s="25">
        <f t="shared" si="71"/>
        <v>0.5</v>
      </c>
      <c r="I2294" s="25">
        <v>29</v>
      </c>
      <c r="J2294" s="25" t="s">
        <v>421</v>
      </c>
      <c r="K2294" s="25">
        <v>76</v>
      </c>
      <c r="L2294" s="25">
        <v>71.400000000000006</v>
      </c>
      <c r="M2294" s="25" t="s">
        <v>421</v>
      </c>
      <c r="N2294" s="25">
        <v>50.8</v>
      </c>
      <c r="O2294" s="25">
        <v>63.2</v>
      </c>
      <c r="P2294" s="25">
        <v>77.2</v>
      </c>
      <c r="Q2294" s="25">
        <v>51.2</v>
      </c>
      <c r="R2294" s="25">
        <v>40</v>
      </c>
      <c r="S2294" s="25">
        <v>30</v>
      </c>
    </row>
    <row r="2295" spans="1:19" x14ac:dyDescent="0.25">
      <c r="A2295" s="25" t="s">
        <v>132</v>
      </c>
      <c r="B2295" s="25" t="str">
        <f>VLOOKUP(A2295,'Cód dos países'!$A$3:$C$199,2,FALSE)</f>
        <v>IDN</v>
      </c>
      <c r="C2295" s="25">
        <f>VLOOKUP(A2295,'Cód dos países'!$A$3:$C$199,3,FALSE)</f>
        <v>79</v>
      </c>
      <c r="D2295" s="25">
        <v>2006</v>
      </c>
      <c r="E2295">
        <f t="shared" si="70"/>
        <v>792006</v>
      </c>
      <c r="F2295" s="25">
        <v>53.2</v>
      </c>
      <c r="G2295" s="25">
        <v>30</v>
      </c>
      <c r="H2295" s="25">
        <f t="shared" si="71"/>
        <v>0.3</v>
      </c>
      <c r="I2295" s="25">
        <v>22</v>
      </c>
      <c r="J2295" s="25" t="s">
        <v>421</v>
      </c>
      <c r="K2295" s="25">
        <v>77.5</v>
      </c>
      <c r="L2295" s="25">
        <v>89.1</v>
      </c>
      <c r="M2295" s="25" t="s">
        <v>421</v>
      </c>
      <c r="N2295" s="25">
        <v>48.2</v>
      </c>
      <c r="O2295" s="25">
        <v>50.1</v>
      </c>
      <c r="P2295" s="25">
        <v>70.900000000000006</v>
      </c>
      <c r="Q2295" s="25">
        <v>74</v>
      </c>
      <c r="R2295" s="25">
        <v>30</v>
      </c>
      <c r="S2295" s="25">
        <v>40</v>
      </c>
    </row>
    <row r="2296" spans="1:19" x14ac:dyDescent="0.25">
      <c r="A2296" s="25" t="s">
        <v>138</v>
      </c>
      <c r="B2296" s="25" t="str">
        <f>VLOOKUP(A2296,'Cód dos países'!$A$3:$C$199,2,FALSE)</f>
        <v>IRN</v>
      </c>
      <c r="C2296" s="25">
        <f>VLOOKUP(A2296,'Cód dos países'!$A$3:$C$199,3,FALSE)</f>
        <v>80</v>
      </c>
      <c r="D2296" s="25">
        <v>2006</v>
      </c>
      <c r="E2296">
        <f t="shared" si="70"/>
        <v>802006</v>
      </c>
      <c r="F2296" s="25">
        <v>45</v>
      </c>
      <c r="G2296" s="25">
        <v>10</v>
      </c>
      <c r="H2296" s="25">
        <f t="shared" si="71"/>
        <v>0.1</v>
      </c>
      <c r="I2296" s="25">
        <v>29</v>
      </c>
      <c r="J2296" s="25" t="s">
        <v>421</v>
      </c>
      <c r="K2296" s="25">
        <v>81.2</v>
      </c>
      <c r="L2296" s="25">
        <v>84.5</v>
      </c>
      <c r="M2296" s="25" t="s">
        <v>421</v>
      </c>
      <c r="N2296" s="25">
        <v>55.4</v>
      </c>
      <c r="O2296" s="25">
        <v>52.5</v>
      </c>
      <c r="P2296" s="25">
        <v>62</v>
      </c>
      <c r="Q2296" s="25">
        <v>55.4</v>
      </c>
      <c r="R2296" s="25">
        <v>10</v>
      </c>
      <c r="S2296" s="25">
        <v>10</v>
      </c>
    </row>
    <row r="2297" spans="1:19" x14ac:dyDescent="0.25">
      <c r="A2297" s="25" t="s">
        <v>140</v>
      </c>
      <c r="B2297" s="25" t="str">
        <f>VLOOKUP(A2297,'Cód dos países'!$A$3:$C$199,2,FALSE)</f>
        <v>IRQ</v>
      </c>
      <c r="C2297" s="25">
        <f>VLOOKUP(A2297,'Cód dos países'!$A$3:$C$199,3,FALSE)</f>
        <v>81</v>
      </c>
      <c r="D2297" s="25">
        <v>2006</v>
      </c>
      <c r="E2297">
        <f t="shared" si="70"/>
        <v>812006</v>
      </c>
      <c r="F2297" s="25" t="s">
        <v>421</v>
      </c>
      <c r="H2297" s="25" t="str">
        <f t="shared" si="71"/>
        <v/>
      </c>
      <c r="I2297" s="25" t="s">
        <v>421</v>
      </c>
      <c r="J2297" s="25" t="s">
        <v>421</v>
      </c>
      <c r="K2297" s="25" t="s">
        <v>421</v>
      </c>
      <c r="L2297" s="25" t="s">
        <v>421</v>
      </c>
      <c r="M2297" s="25" t="s">
        <v>421</v>
      </c>
      <c r="N2297" s="25" t="s">
        <v>421</v>
      </c>
      <c r="O2297" s="25" t="s">
        <v>421</v>
      </c>
      <c r="P2297" s="25" t="s">
        <v>421</v>
      </c>
      <c r="Q2297" s="25" t="s">
        <v>421</v>
      </c>
      <c r="R2297" s="25" t="s">
        <v>421</v>
      </c>
      <c r="S2297" s="25" t="s">
        <v>421</v>
      </c>
    </row>
    <row r="2298" spans="1:19" x14ac:dyDescent="0.25">
      <c r="A2298" s="25" t="s">
        <v>136</v>
      </c>
      <c r="B2298" s="25" t="str">
        <f>VLOOKUP(A2298,'Cód dos países'!$A$3:$C$199,2,FALSE)</f>
        <v>IRL</v>
      </c>
      <c r="C2298" s="25">
        <f>VLOOKUP(A2298,'Cód dos países'!$A$3:$C$199,3,FALSE)</f>
        <v>82</v>
      </c>
      <c r="D2298" s="25">
        <v>2006</v>
      </c>
      <c r="E2298">
        <f t="shared" si="70"/>
        <v>822006</v>
      </c>
      <c r="F2298" s="25">
        <v>82.6</v>
      </c>
      <c r="G2298" s="25">
        <v>90</v>
      </c>
      <c r="H2298" s="25">
        <f t="shared" si="71"/>
        <v>0.9</v>
      </c>
      <c r="I2298" s="25">
        <v>74</v>
      </c>
      <c r="J2298" s="25" t="s">
        <v>421</v>
      </c>
      <c r="K2298" s="25">
        <v>71.7</v>
      </c>
      <c r="L2298" s="25">
        <v>65.900000000000006</v>
      </c>
      <c r="M2298" s="25" t="s">
        <v>421</v>
      </c>
      <c r="N2298" s="25">
        <v>92.1</v>
      </c>
      <c r="O2298" s="25">
        <v>80.599999999999994</v>
      </c>
      <c r="P2298" s="25">
        <v>85.3</v>
      </c>
      <c r="Q2298" s="25">
        <v>86.6</v>
      </c>
      <c r="R2298" s="25">
        <v>90</v>
      </c>
      <c r="S2298" s="25">
        <v>90</v>
      </c>
    </row>
    <row r="2299" spans="1:19" x14ac:dyDescent="0.25">
      <c r="A2299" s="25" t="s">
        <v>144</v>
      </c>
      <c r="B2299" s="25" t="str">
        <f>VLOOKUP(A2299,'Cód dos países'!$A$3:$C$199,2,FALSE)</f>
        <v>ISR</v>
      </c>
      <c r="C2299" s="25">
        <f>VLOOKUP(A2299,'Cód dos países'!$A$3:$C$199,3,FALSE)</f>
        <v>83</v>
      </c>
      <c r="D2299" s="25">
        <v>2006</v>
      </c>
      <c r="E2299">
        <f t="shared" si="70"/>
        <v>832006</v>
      </c>
      <c r="F2299" s="25">
        <v>64.8</v>
      </c>
      <c r="G2299" s="25">
        <v>70</v>
      </c>
      <c r="H2299" s="25">
        <f t="shared" si="71"/>
        <v>0.7</v>
      </c>
      <c r="I2299" s="25">
        <v>63</v>
      </c>
      <c r="J2299" s="25" t="s">
        <v>421</v>
      </c>
      <c r="K2299" s="25">
        <v>58</v>
      </c>
      <c r="L2299" s="25">
        <v>33.4</v>
      </c>
      <c r="M2299" s="25" t="s">
        <v>421</v>
      </c>
      <c r="N2299" s="25">
        <v>69.400000000000006</v>
      </c>
      <c r="O2299" s="25">
        <v>64.8</v>
      </c>
      <c r="P2299" s="25">
        <v>84.2</v>
      </c>
      <c r="Q2299" s="25">
        <v>85.2</v>
      </c>
      <c r="R2299" s="25">
        <v>70</v>
      </c>
      <c r="S2299" s="25">
        <v>50</v>
      </c>
    </row>
    <row r="2300" spans="1:19" x14ac:dyDescent="0.25">
      <c r="A2300" s="25" t="s">
        <v>146</v>
      </c>
      <c r="B2300" s="25" t="str">
        <f>VLOOKUP(A2300,'Cód dos países'!$A$3:$C$199,2,FALSE)</f>
        <v>ITA</v>
      </c>
      <c r="C2300" s="25">
        <f>VLOOKUP(A2300,'Cód dos países'!$A$3:$C$199,3,FALSE)</f>
        <v>84</v>
      </c>
      <c r="D2300" s="25">
        <v>2006</v>
      </c>
      <c r="E2300">
        <f t="shared" si="70"/>
        <v>842006</v>
      </c>
      <c r="F2300" s="25">
        <v>62.8</v>
      </c>
      <c r="G2300" s="25">
        <v>50</v>
      </c>
      <c r="H2300" s="25">
        <f t="shared" si="71"/>
        <v>0.5</v>
      </c>
      <c r="I2300" s="25">
        <v>50</v>
      </c>
      <c r="J2300" s="25" t="s">
        <v>421</v>
      </c>
      <c r="K2300" s="25">
        <v>52.8</v>
      </c>
      <c r="L2300" s="25">
        <v>31.5</v>
      </c>
      <c r="M2300" s="25" t="s">
        <v>421</v>
      </c>
      <c r="N2300" s="25">
        <v>77</v>
      </c>
      <c r="O2300" s="25">
        <v>74.400000000000006</v>
      </c>
      <c r="P2300" s="25">
        <v>80.5</v>
      </c>
      <c r="Q2300" s="25">
        <v>81.599999999999994</v>
      </c>
      <c r="R2300" s="25">
        <v>70</v>
      </c>
      <c r="S2300" s="25">
        <v>60</v>
      </c>
    </row>
    <row r="2301" spans="1:19" x14ac:dyDescent="0.25">
      <c r="A2301" s="25" t="s">
        <v>148</v>
      </c>
      <c r="B2301" s="25" t="str">
        <f>VLOOKUP(A2301,'Cód dos países'!$A$3:$C$199,2,FALSE)</f>
        <v>JAM</v>
      </c>
      <c r="C2301" s="25">
        <f>VLOOKUP(A2301,'Cód dos países'!$A$3:$C$199,3,FALSE)</f>
        <v>85</v>
      </c>
      <c r="D2301" s="25">
        <v>2006</v>
      </c>
      <c r="E2301">
        <f t="shared" si="70"/>
        <v>852006</v>
      </c>
      <c r="F2301" s="25">
        <v>65.5</v>
      </c>
      <c r="G2301" s="25">
        <v>50</v>
      </c>
      <c r="H2301" s="25">
        <f t="shared" si="71"/>
        <v>0.5</v>
      </c>
      <c r="I2301" s="25">
        <v>36</v>
      </c>
      <c r="J2301" s="25" t="s">
        <v>421</v>
      </c>
      <c r="K2301" s="25">
        <v>75.099999999999994</v>
      </c>
      <c r="L2301" s="25">
        <v>61.8</v>
      </c>
      <c r="M2301" s="25" t="s">
        <v>421</v>
      </c>
      <c r="N2301" s="25">
        <v>82</v>
      </c>
      <c r="O2301" s="25">
        <v>68.5</v>
      </c>
      <c r="P2301" s="25">
        <v>71</v>
      </c>
      <c r="Q2301" s="25">
        <v>70.400000000000006</v>
      </c>
      <c r="R2301" s="25">
        <v>80</v>
      </c>
      <c r="S2301" s="25">
        <v>60</v>
      </c>
    </row>
    <row r="2302" spans="1:19" x14ac:dyDescent="0.25">
      <c r="A2302" s="25" t="s">
        <v>152</v>
      </c>
      <c r="B2302" s="25" t="str">
        <f>VLOOKUP(A2302,'Cód dos países'!$A$3:$C$199,2,FALSE)</f>
        <v>JPN</v>
      </c>
      <c r="C2302" s="25">
        <f>VLOOKUP(A2302,'Cód dos países'!$A$3:$C$199,3,FALSE)</f>
        <v>86</v>
      </c>
      <c r="D2302" s="25">
        <v>2006</v>
      </c>
      <c r="E2302">
        <f t="shared" si="70"/>
        <v>862006</v>
      </c>
      <c r="F2302" s="25">
        <v>72.7</v>
      </c>
      <c r="G2302" s="25">
        <v>70</v>
      </c>
      <c r="H2302" s="25">
        <f t="shared" si="71"/>
        <v>0.7</v>
      </c>
      <c r="I2302" s="25">
        <v>73</v>
      </c>
      <c r="J2302" s="25" t="s">
        <v>421</v>
      </c>
      <c r="K2302" s="25">
        <v>70.900000000000006</v>
      </c>
      <c r="L2302" s="25">
        <v>58.3</v>
      </c>
      <c r="M2302" s="25" t="s">
        <v>421</v>
      </c>
      <c r="N2302" s="25">
        <v>91.2</v>
      </c>
      <c r="O2302" s="25">
        <v>83</v>
      </c>
      <c r="P2302" s="25">
        <v>90.9</v>
      </c>
      <c r="Q2302" s="25">
        <v>80.2</v>
      </c>
      <c r="R2302" s="25">
        <v>60</v>
      </c>
      <c r="S2302" s="25">
        <v>50</v>
      </c>
    </row>
    <row r="2303" spans="1:19" x14ac:dyDescent="0.25">
      <c r="A2303" s="25" t="s">
        <v>150</v>
      </c>
      <c r="B2303" s="25" t="str">
        <f>VLOOKUP(A2303,'Cód dos países'!$A$3:$C$199,2,FALSE)</f>
        <v>JOR</v>
      </c>
      <c r="C2303" s="25">
        <f>VLOOKUP(A2303,'Cód dos países'!$A$3:$C$199,3,FALSE)</f>
        <v>87</v>
      </c>
      <c r="D2303" s="25">
        <v>2006</v>
      </c>
      <c r="E2303">
        <f t="shared" si="70"/>
        <v>872006</v>
      </c>
      <c r="F2303" s="25">
        <v>64.5</v>
      </c>
      <c r="G2303" s="25">
        <v>50</v>
      </c>
      <c r="H2303" s="25">
        <f t="shared" si="71"/>
        <v>0.5</v>
      </c>
      <c r="I2303" s="25">
        <v>57</v>
      </c>
      <c r="J2303" s="25" t="s">
        <v>421</v>
      </c>
      <c r="K2303" s="25">
        <v>83.2</v>
      </c>
      <c r="L2303" s="25">
        <v>57.4</v>
      </c>
      <c r="M2303" s="25" t="s">
        <v>421</v>
      </c>
      <c r="N2303" s="25">
        <v>54.9</v>
      </c>
      <c r="O2303" s="25">
        <v>74.599999999999994</v>
      </c>
      <c r="P2303" s="25">
        <v>83.5</v>
      </c>
      <c r="Q2303" s="25">
        <v>74.2</v>
      </c>
      <c r="R2303" s="25">
        <v>50</v>
      </c>
      <c r="S2303" s="25">
        <v>60</v>
      </c>
    </row>
    <row r="2304" spans="1:19" x14ac:dyDescent="0.25">
      <c r="A2304" s="25" t="s">
        <v>154</v>
      </c>
      <c r="B2304" s="25" t="str">
        <f>VLOOKUP(A2304,'Cód dos países'!$A$3:$C$199,2,FALSE)</f>
        <v>KAZ</v>
      </c>
      <c r="C2304" s="25">
        <f>VLOOKUP(A2304,'Cód dos países'!$A$3:$C$199,3,FALSE)</f>
        <v>88</v>
      </c>
      <c r="D2304" s="25">
        <v>2006</v>
      </c>
      <c r="E2304">
        <f t="shared" si="70"/>
        <v>882006</v>
      </c>
      <c r="F2304" s="25">
        <v>59.6</v>
      </c>
      <c r="G2304" s="25">
        <v>30</v>
      </c>
      <c r="H2304" s="25">
        <f t="shared" si="71"/>
        <v>0.3</v>
      </c>
      <c r="I2304" s="25">
        <v>26</v>
      </c>
      <c r="J2304" s="25" t="s">
        <v>421</v>
      </c>
      <c r="K2304" s="25">
        <v>81.400000000000006</v>
      </c>
      <c r="L2304" s="25">
        <v>83.7</v>
      </c>
      <c r="M2304" s="25" t="s">
        <v>421</v>
      </c>
      <c r="N2304" s="25">
        <v>58.5</v>
      </c>
      <c r="O2304" s="25">
        <v>84.3</v>
      </c>
      <c r="P2304" s="25">
        <v>72.900000000000006</v>
      </c>
      <c r="Q2304" s="25">
        <v>69.2</v>
      </c>
      <c r="R2304" s="25">
        <v>30</v>
      </c>
      <c r="S2304" s="25">
        <v>60</v>
      </c>
    </row>
    <row r="2305" spans="1:19" x14ac:dyDescent="0.25">
      <c r="A2305" s="25" t="s">
        <v>156</v>
      </c>
      <c r="B2305" s="25" t="str">
        <f>VLOOKUP(A2305,'Cód dos países'!$A$3:$C$199,2,FALSE)</f>
        <v>KEN</v>
      </c>
      <c r="C2305" s="25">
        <f>VLOOKUP(A2305,'Cód dos países'!$A$3:$C$199,3,FALSE)</f>
        <v>89</v>
      </c>
      <c r="D2305" s="25">
        <v>2006</v>
      </c>
      <c r="E2305">
        <f t="shared" si="70"/>
        <v>892006</v>
      </c>
      <c r="F2305" s="25">
        <v>59.6</v>
      </c>
      <c r="G2305" s="25">
        <v>40</v>
      </c>
      <c r="H2305" s="25">
        <f t="shared" si="71"/>
        <v>0.4</v>
      </c>
      <c r="I2305" s="25">
        <v>21</v>
      </c>
      <c r="J2305" s="25" t="s">
        <v>421</v>
      </c>
      <c r="K2305" s="25">
        <v>78.900000000000006</v>
      </c>
      <c r="L2305" s="25">
        <v>82.1</v>
      </c>
      <c r="M2305" s="25" t="s">
        <v>421</v>
      </c>
      <c r="N2305" s="25">
        <v>64.5</v>
      </c>
      <c r="O2305" s="25">
        <v>59.9</v>
      </c>
      <c r="P2305" s="25">
        <v>74.400000000000006</v>
      </c>
      <c r="Q2305" s="25">
        <v>75</v>
      </c>
      <c r="R2305" s="25">
        <v>50</v>
      </c>
      <c r="S2305" s="25">
        <v>50</v>
      </c>
    </row>
    <row r="2306" spans="1:19" x14ac:dyDescent="0.25">
      <c r="A2306" s="25" t="s">
        <v>356</v>
      </c>
      <c r="B2306" s="25" t="str">
        <f>VLOOKUP(A2306,'Cód dos países'!$A$3:$C$199,2,FALSE)</f>
        <v>KIR</v>
      </c>
      <c r="C2306" s="25">
        <f>VLOOKUP(A2306,'Cód dos países'!$A$3:$C$199,3,FALSE)</f>
        <v>90</v>
      </c>
      <c r="D2306" s="25">
        <v>2006</v>
      </c>
      <c r="E2306">
        <f t="shared" si="70"/>
        <v>902006</v>
      </c>
      <c r="F2306" s="25" t="s">
        <v>421</v>
      </c>
      <c r="H2306" s="25" t="str">
        <f t="shared" si="71"/>
        <v/>
      </c>
      <c r="I2306" s="25" t="s">
        <v>421</v>
      </c>
      <c r="J2306" s="25" t="s">
        <v>421</v>
      </c>
      <c r="K2306" s="25" t="s">
        <v>421</v>
      </c>
      <c r="L2306" s="25" t="s">
        <v>421</v>
      </c>
      <c r="M2306" s="25" t="s">
        <v>421</v>
      </c>
      <c r="N2306" s="25" t="s">
        <v>421</v>
      </c>
      <c r="O2306" s="25" t="s">
        <v>421</v>
      </c>
      <c r="P2306" s="25" t="s">
        <v>421</v>
      </c>
      <c r="Q2306" s="25" t="s">
        <v>421</v>
      </c>
      <c r="R2306" s="25" t="s">
        <v>421</v>
      </c>
      <c r="S2306" s="25" t="s">
        <v>421</v>
      </c>
    </row>
    <row r="2307" spans="1:19" x14ac:dyDescent="0.25">
      <c r="A2307" s="25" t="s">
        <v>163</v>
      </c>
      <c r="B2307" s="25" t="str">
        <f>VLOOKUP(A2307,'Cód dos países'!$A$3:$C$199,2,FALSE)</f>
        <v>KWT</v>
      </c>
      <c r="C2307" s="25">
        <f>VLOOKUP(A2307,'Cód dos países'!$A$3:$C$199,3,FALSE)</f>
        <v>94</v>
      </c>
      <c r="D2307" s="25">
        <v>2006</v>
      </c>
      <c r="E2307">
        <f t="shared" si="70"/>
        <v>942006</v>
      </c>
      <c r="F2307" s="25">
        <v>66.400000000000006</v>
      </c>
      <c r="G2307" s="25">
        <v>50</v>
      </c>
      <c r="H2307" s="25">
        <f t="shared" si="71"/>
        <v>0.5</v>
      </c>
      <c r="I2307" s="25">
        <v>47</v>
      </c>
      <c r="J2307" s="25" t="s">
        <v>421</v>
      </c>
      <c r="K2307" s="25">
        <v>99.9</v>
      </c>
      <c r="L2307" s="25">
        <v>60.7</v>
      </c>
      <c r="M2307" s="25" t="s">
        <v>421</v>
      </c>
      <c r="N2307" s="25">
        <v>70.7</v>
      </c>
      <c r="O2307" s="25">
        <v>80.099999999999994</v>
      </c>
      <c r="P2307" s="25">
        <v>78.8</v>
      </c>
      <c r="Q2307" s="25">
        <v>77.2</v>
      </c>
      <c r="R2307" s="25">
        <v>50</v>
      </c>
      <c r="S2307" s="25">
        <v>50</v>
      </c>
    </row>
    <row r="2308" spans="1:19" x14ac:dyDescent="0.25">
      <c r="A2308" s="25" t="s">
        <v>158</v>
      </c>
      <c r="B2308" s="25" t="str">
        <f>VLOOKUP(A2308,'Cód dos países'!$A$3:$C$199,2,FALSE)</f>
        <v>KGZ</v>
      </c>
      <c r="C2308" s="25">
        <f>VLOOKUP(A2308,'Cód dos países'!$A$3:$C$199,3,FALSE)</f>
        <v>95</v>
      </c>
      <c r="D2308" s="25">
        <v>2006</v>
      </c>
      <c r="E2308">
        <f t="shared" si="70"/>
        <v>952006</v>
      </c>
      <c r="F2308" s="25">
        <v>60.2</v>
      </c>
      <c r="G2308" s="25">
        <v>30</v>
      </c>
      <c r="H2308" s="25">
        <f t="shared" si="71"/>
        <v>0.3</v>
      </c>
      <c r="I2308" s="25">
        <v>23</v>
      </c>
      <c r="J2308" s="25" t="s">
        <v>421</v>
      </c>
      <c r="K2308" s="25">
        <v>92.7</v>
      </c>
      <c r="L2308" s="25">
        <v>77.099999999999994</v>
      </c>
      <c r="M2308" s="25" t="s">
        <v>421</v>
      </c>
      <c r="N2308" s="25">
        <v>59.9</v>
      </c>
      <c r="O2308" s="25">
        <v>71.099999999999994</v>
      </c>
      <c r="P2308" s="25">
        <v>77.099999999999994</v>
      </c>
      <c r="Q2308" s="25">
        <v>81.400000000000006</v>
      </c>
      <c r="R2308" s="25">
        <v>40</v>
      </c>
      <c r="S2308" s="25">
        <v>50</v>
      </c>
    </row>
    <row r="2309" spans="1:19" x14ac:dyDescent="0.25">
      <c r="A2309" s="25" t="s">
        <v>165</v>
      </c>
      <c r="B2309" s="25" t="str">
        <f>VLOOKUP(A2309,'Cód dos países'!$A$3:$C$199,2,FALSE)</f>
        <v>LAO</v>
      </c>
      <c r="C2309" s="25">
        <f>VLOOKUP(A2309,'Cód dos países'!$A$3:$C$199,3,FALSE)</f>
        <v>96</v>
      </c>
      <c r="D2309" s="25">
        <v>2006</v>
      </c>
      <c r="E2309">
        <f t="shared" ref="E2309:E2372" si="72">C2309*10000+D2309</f>
        <v>962006</v>
      </c>
      <c r="F2309" s="25">
        <v>50.3</v>
      </c>
      <c r="G2309" s="25">
        <v>10</v>
      </c>
      <c r="H2309" s="25">
        <f t="shared" ref="H2309:H2372" si="73">IF(G2309="","",(G2309/100))</f>
        <v>0.1</v>
      </c>
      <c r="I2309" s="25">
        <v>33</v>
      </c>
      <c r="J2309" s="25" t="s">
        <v>421</v>
      </c>
      <c r="K2309" s="25">
        <v>70.8</v>
      </c>
      <c r="L2309" s="25">
        <v>92.8</v>
      </c>
      <c r="M2309" s="25" t="s">
        <v>421</v>
      </c>
      <c r="N2309" s="25">
        <v>52.1</v>
      </c>
      <c r="O2309" s="25">
        <v>62.5</v>
      </c>
      <c r="P2309" s="25">
        <v>71.3</v>
      </c>
      <c r="Q2309" s="25">
        <v>60.8</v>
      </c>
      <c r="R2309" s="25">
        <v>30</v>
      </c>
      <c r="S2309" s="25">
        <v>20</v>
      </c>
    </row>
    <row r="2310" spans="1:19" x14ac:dyDescent="0.25">
      <c r="A2310" s="25" t="s">
        <v>181</v>
      </c>
      <c r="B2310" s="25" t="str">
        <f>VLOOKUP(A2310,'Cód dos países'!$A$3:$C$199,2,FALSE)</f>
        <v>LVA</v>
      </c>
      <c r="C2310" s="25">
        <f>VLOOKUP(A2310,'Cód dos países'!$A$3:$C$199,3,FALSE)</f>
        <v>97</v>
      </c>
      <c r="D2310" s="25">
        <v>2006</v>
      </c>
      <c r="E2310">
        <f t="shared" si="72"/>
        <v>972006</v>
      </c>
      <c r="F2310" s="25">
        <v>67.900000000000006</v>
      </c>
      <c r="G2310" s="25">
        <v>50</v>
      </c>
      <c r="H2310" s="25">
        <f t="shared" si="73"/>
        <v>0.5</v>
      </c>
      <c r="I2310" s="25">
        <v>42</v>
      </c>
      <c r="J2310" s="25" t="s">
        <v>421</v>
      </c>
      <c r="K2310" s="25">
        <v>83.9</v>
      </c>
      <c r="L2310" s="25">
        <v>61.3</v>
      </c>
      <c r="M2310" s="25" t="s">
        <v>421</v>
      </c>
      <c r="N2310" s="25">
        <v>74.5</v>
      </c>
      <c r="O2310" s="25">
        <v>66.900000000000006</v>
      </c>
      <c r="P2310" s="25">
        <v>74.2</v>
      </c>
      <c r="Q2310" s="25">
        <v>86.6</v>
      </c>
      <c r="R2310" s="25">
        <v>70</v>
      </c>
      <c r="S2310" s="25">
        <v>70</v>
      </c>
    </row>
    <row r="2311" spans="1:19" x14ac:dyDescent="0.25">
      <c r="A2311" s="25" t="s">
        <v>167</v>
      </c>
      <c r="B2311" s="25" t="str">
        <f>VLOOKUP(A2311,'Cód dos países'!$A$3:$C$199,2,FALSE)</f>
        <v>LBN</v>
      </c>
      <c r="C2311" s="25">
        <f>VLOOKUP(A2311,'Cód dos países'!$A$3:$C$199,3,FALSE)</f>
        <v>98</v>
      </c>
      <c r="D2311" s="25">
        <v>2006</v>
      </c>
      <c r="E2311">
        <f t="shared" si="72"/>
        <v>982006</v>
      </c>
      <c r="F2311" s="25">
        <v>60.4</v>
      </c>
      <c r="G2311" s="25">
        <v>30</v>
      </c>
      <c r="H2311" s="25">
        <f t="shared" si="73"/>
        <v>0.3</v>
      </c>
      <c r="I2311" s="25">
        <v>31</v>
      </c>
      <c r="J2311" s="25" t="s">
        <v>421</v>
      </c>
      <c r="K2311" s="25">
        <v>93.9</v>
      </c>
      <c r="L2311" s="25">
        <v>64.3</v>
      </c>
      <c r="M2311" s="25" t="s">
        <v>421</v>
      </c>
      <c r="N2311" s="25">
        <v>56.6</v>
      </c>
      <c r="O2311" s="25">
        <v>62.3</v>
      </c>
      <c r="P2311" s="25">
        <v>88.4</v>
      </c>
      <c r="Q2311" s="25">
        <v>77.400000000000006</v>
      </c>
      <c r="R2311" s="25">
        <v>30</v>
      </c>
      <c r="S2311" s="25">
        <v>70</v>
      </c>
    </row>
    <row r="2312" spans="1:19" x14ac:dyDescent="0.25">
      <c r="A2312" s="25" t="s">
        <v>175</v>
      </c>
      <c r="B2312" s="25" t="str">
        <f>VLOOKUP(A2312,'Cód dos países'!$A$3:$C$199,2,FALSE)</f>
        <v>LSO</v>
      </c>
      <c r="C2312" s="25">
        <f>VLOOKUP(A2312,'Cód dos países'!$A$3:$C$199,3,FALSE)</f>
        <v>99</v>
      </c>
      <c r="D2312" s="25">
        <v>2006</v>
      </c>
      <c r="E2312">
        <f t="shared" si="72"/>
        <v>992006</v>
      </c>
      <c r="F2312" s="25">
        <v>53.2</v>
      </c>
      <c r="G2312" s="25">
        <v>40</v>
      </c>
      <c r="H2312" s="25">
        <f t="shared" si="73"/>
        <v>0.4</v>
      </c>
      <c r="I2312" s="25">
        <v>34</v>
      </c>
      <c r="J2312" s="25" t="s">
        <v>421</v>
      </c>
      <c r="K2312" s="25">
        <v>69.3</v>
      </c>
      <c r="L2312" s="25">
        <v>44.3</v>
      </c>
      <c r="M2312" s="25" t="s">
        <v>421</v>
      </c>
      <c r="N2312" s="25">
        <v>68.2</v>
      </c>
      <c r="O2312" s="25">
        <v>64.599999999999994</v>
      </c>
      <c r="P2312" s="25">
        <v>77.099999999999994</v>
      </c>
      <c r="Q2312" s="25">
        <v>54.4</v>
      </c>
      <c r="R2312" s="25">
        <v>30</v>
      </c>
      <c r="S2312" s="25">
        <v>50</v>
      </c>
    </row>
    <row r="2313" spans="1:19" x14ac:dyDescent="0.25">
      <c r="A2313" s="25" t="s">
        <v>169</v>
      </c>
      <c r="B2313" s="25" t="str">
        <f>VLOOKUP(A2313,'Cód dos países'!$A$3:$C$199,2,FALSE)</f>
        <v>LBR</v>
      </c>
      <c r="C2313" s="25">
        <f>VLOOKUP(A2313,'Cód dos países'!$A$3:$C$199,3,FALSE)</f>
        <v>100</v>
      </c>
      <c r="D2313" s="25">
        <v>2006</v>
      </c>
      <c r="E2313">
        <f t="shared" si="72"/>
        <v>1002006</v>
      </c>
      <c r="F2313" s="25" t="s">
        <v>421</v>
      </c>
      <c r="H2313" s="25" t="str">
        <f t="shared" si="73"/>
        <v/>
      </c>
      <c r="I2313" s="25" t="s">
        <v>421</v>
      </c>
      <c r="J2313" s="25" t="s">
        <v>421</v>
      </c>
      <c r="K2313" s="25" t="s">
        <v>421</v>
      </c>
      <c r="L2313" s="25" t="s">
        <v>421</v>
      </c>
      <c r="M2313" s="25" t="s">
        <v>421</v>
      </c>
      <c r="N2313" s="25" t="s">
        <v>421</v>
      </c>
      <c r="O2313" s="25" t="s">
        <v>421</v>
      </c>
      <c r="P2313" s="25" t="s">
        <v>421</v>
      </c>
      <c r="Q2313" s="25" t="s">
        <v>421</v>
      </c>
      <c r="R2313" s="25" t="s">
        <v>421</v>
      </c>
      <c r="S2313" s="25" t="s">
        <v>421</v>
      </c>
    </row>
    <row r="2314" spans="1:19" x14ac:dyDescent="0.25">
      <c r="A2314" s="25" t="s">
        <v>171</v>
      </c>
      <c r="B2314" s="25" t="str">
        <f>VLOOKUP(A2314,'Cód dos países'!$A$3:$C$199,2,FALSE)</f>
        <v>LBY</v>
      </c>
      <c r="C2314" s="25">
        <f>VLOOKUP(A2314,'Cód dos países'!$A$3:$C$199,3,FALSE)</f>
        <v>101</v>
      </c>
      <c r="D2314" s="25">
        <v>2006</v>
      </c>
      <c r="E2314">
        <f t="shared" si="72"/>
        <v>1012006</v>
      </c>
      <c r="F2314" s="25">
        <v>37</v>
      </c>
      <c r="G2314" s="25">
        <v>10</v>
      </c>
      <c r="H2314" s="25">
        <f t="shared" si="73"/>
        <v>0.1</v>
      </c>
      <c r="I2314" s="25">
        <v>25</v>
      </c>
      <c r="J2314" s="25" t="s">
        <v>421</v>
      </c>
      <c r="K2314" s="25">
        <v>81.7</v>
      </c>
      <c r="L2314" s="25">
        <v>43.8</v>
      </c>
      <c r="M2314" s="25" t="s">
        <v>421</v>
      </c>
      <c r="N2314" s="25">
        <v>20</v>
      </c>
      <c r="O2314" s="25">
        <v>20</v>
      </c>
      <c r="P2314" s="25">
        <v>80.099999999999994</v>
      </c>
      <c r="Q2314" s="25">
        <v>39.6</v>
      </c>
      <c r="R2314" s="25">
        <v>30</v>
      </c>
      <c r="S2314" s="25">
        <v>20</v>
      </c>
    </row>
    <row r="2315" spans="1:19" x14ac:dyDescent="0.25">
      <c r="A2315" s="25" t="s">
        <v>359</v>
      </c>
      <c r="B2315" s="25" t="str">
        <f>VLOOKUP(A2315,'Cód dos países'!$A$3:$C$199,2,FALSE)</f>
        <v>LIE</v>
      </c>
      <c r="C2315" s="25">
        <f>VLOOKUP(A2315,'Cód dos países'!$A$3:$C$199,3,FALSE)</f>
        <v>102</v>
      </c>
      <c r="D2315" s="25">
        <v>2006</v>
      </c>
      <c r="E2315">
        <f t="shared" si="72"/>
        <v>1022006</v>
      </c>
      <c r="F2315" s="25" t="s">
        <v>421</v>
      </c>
      <c r="H2315" s="25" t="str">
        <f t="shared" si="73"/>
        <v/>
      </c>
      <c r="I2315" s="25" t="s">
        <v>421</v>
      </c>
      <c r="J2315" s="25" t="s">
        <v>421</v>
      </c>
      <c r="K2315" s="25" t="s">
        <v>421</v>
      </c>
      <c r="L2315" s="25" t="s">
        <v>421</v>
      </c>
      <c r="M2315" s="25" t="s">
        <v>421</v>
      </c>
      <c r="N2315" s="25" t="s">
        <v>421</v>
      </c>
      <c r="O2315" s="25" t="s">
        <v>421</v>
      </c>
      <c r="P2315" s="25" t="s">
        <v>421</v>
      </c>
      <c r="Q2315" s="25" t="s">
        <v>421</v>
      </c>
      <c r="R2315" s="25" t="s">
        <v>421</v>
      </c>
      <c r="S2315" s="25" t="s">
        <v>421</v>
      </c>
    </row>
    <row r="2316" spans="1:19" x14ac:dyDescent="0.25">
      <c r="A2316" s="25" t="s">
        <v>177</v>
      </c>
      <c r="B2316" s="25" t="str">
        <f>VLOOKUP(A2316,'Cód dos países'!$A$3:$C$199,2,FALSE)</f>
        <v>LTU</v>
      </c>
      <c r="C2316" s="25">
        <f>VLOOKUP(A2316,'Cód dos países'!$A$3:$C$199,3,FALSE)</f>
        <v>103</v>
      </c>
      <c r="D2316" s="25">
        <v>2006</v>
      </c>
      <c r="E2316">
        <f t="shared" si="72"/>
        <v>1032006</v>
      </c>
      <c r="F2316" s="25">
        <v>71.5</v>
      </c>
      <c r="G2316" s="25">
        <v>50</v>
      </c>
      <c r="H2316" s="25">
        <f t="shared" si="73"/>
        <v>0.5</v>
      </c>
      <c r="I2316" s="25">
        <v>48</v>
      </c>
      <c r="J2316" s="25" t="s">
        <v>421</v>
      </c>
      <c r="K2316" s="25">
        <v>86.5</v>
      </c>
      <c r="L2316" s="25">
        <v>70.8</v>
      </c>
      <c r="M2316" s="25" t="s">
        <v>421</v>
      </c>
      <c r="N2316" s="25">
        <v>84.3</v>
      </c>
      <c r="O2316" s="25">
        <v>57.3</v>
      </c>
      <c r="P2316" s="25">
        <v>81.099999999999994</v>
      </c>
      <c r="Q2316" s="25">
        <v>86.6</v>
      </c>
      <c r="R2316" s="25">
        <v>70</v>
      </c>
      <c r="S2316" s="25">
        <v>80</v>
      </c>
    </row>
    <row r="2317" spans="1:19" x14ac:dyDescent="0.25">
      <c r="A2317" s="25" t="s">
        <v>179</v>
      </c>
      <c r="B2317" s="25" t="str">
        <f>VLOOKUP(A2317,'Cód dos países'!$A$3:$C$199,2,FALSE)</f>
        <v>LUX</v>
      </c>
      <c r="C2317" s="25">
        <f>VLOOKUP(A2317,'Cód dos países'!$A$3:$C$199,3,FALSE)</f>
        <v>104</v>
      </c>
      <c r="D2317" s="25">
        <v>2006</v>
      </c>
      <c r="E2317">
        <f t="shared" si="72"/>
        <v>1042006</v>
      </c>
      <c r="F2317" s="25">
        <v>74.599999999999994</v>
      </c>
      <c r="G2317" s="25">
        <v>90</v>
      </c>
      <c r="H2317" s="25">
        <f t="shared" si="73"/>
        <v>0.9</v>
      </c>
      <c r="I2317" s="25">
        <v>85</v>
      </c>
      <c r="J2317" s="25" t="s">
        <v>421</v>
      </c>
      <c r="K2317" s="25">
        <v>65.3</v>
      </c>
      <c r="L2317" s="25">
        <v>44</v>
      </c>
      <c r="M2317" s="25" t="s">
        <v>421</v>
      </c>
      <c r="N2317" s="25">
        <v>76.900000000000006</v>
      </c>
      <c r="O2317" s="25">
        <v>47.8</v>
      </c>
      <c r="P2317" s="25">
        <v>80.2</v>
      </c>
      <c r="Q2317" s="25">
        <v>86.6</v>
      </c>
      <c r="R2317" s="25">
        <v>90</v>
      </c>
      <c r="S2317" s="25">
        <v>80</v>
      </c>
    </row>
    <row r="2318" spans="1:19" x14ac:dyDescent="0.25">
      <c r="A2318" s="25" t="s">
        <v>422</v>
      </c>
      <c r="B2318" s="25" t="e">
        <f>VLOOKUP(A2318,'Cód dos países'!$A$3:$C$199,2,FALSE)</f>
        <v>#N/A</v>
      </c>
      <c r="C2318" s="25" t="e">
        <f>VLOOKUP(A2318,'Cód dos países'!$A$3:$C$199,3,FALSE)</f>
        <v>#N/A</v>
      </c>
      <c r="D2318" s="25">
        <v>2006</v>
      </c>
      <c r="E2318" t="e">
        <f t="shared" si="72"/>
        <v>#N/A</v>
      </c>
      <c r="F2318" s="25" t="s">
        <v>421</v>
      </c>
      <c r="H2318" s="25" t="str">
        <f t="shared" si="73"/>
        <v/>
      </c>
      <c r="I2318" s="25" t="s">
        <v>421</v>
      </c>
      <c r="J2318" s="25" t="s">
        <v>421</v>
      </c>
      <c r="K2318" s="25" t="s">
        <v>421</v>
      </c>
      <c r="L2318" s="25" t="s">
        <v>421</v>
      </c>
      <c r="M2318" s="25" t="s">
        <v>421</v>
      </c>
      <c r="N2318" s="25" t="s">
        <v>421</v>
      </c>
      <c r="O2318" s="25" t="s">
        <v>421</v>
      </c>
      <c r="P2318" s="25" t="s">
        <v>421</v>
      </c>
      <c r="Q2318" s="25" t="s">
        <v>421</v>
      </c>
      <c r="R2318" s="25" t="s">
        <v>421</v>
      </c>
      <c r="S2318" s="25" t="s">
        <v>421</v>
      </c>
    </row>
    <row r="2319" spans="1:19" x14ac:dyDescent="0.25">
      <c r="A2319" s="25" t="s">
        <v>193</v>
      </c>
      <c r="B2319" s="25" t="str">
        <f>VLOOKUP(A2319,'Cód dos países'!$A$3:$C$199,2,FALSE)</f>
        <v>MKD</v>
      </c>
      <c r="C2319" s="25">
        <f>VLOOKUP(A2319,'Cód dos países'!$A$3:$C$199,3,FALSE)</f>
        <v>105</v>
      </c>
      <c r="D2319" s="25">
        <v>2006</v>
      </c>
      <c r="E2319">
        <f t="shared" si="72"/>
        <v>1052006</v>
      </c>
      <c r="F2319" s="25">
        <v>60.6</v>
      </c>
      <c r="G2319" s="25">
        <v>30</v>
      </c>
      <c r="H2319" s="25">
        <f t="shared" si="73"/>
        <v>0.3</v>
      </c>
      <c r="I2319" s="25">
        <v>27</v>
      </c>
      <c r="J2319" s="25" t="s">
        <v>421</v>
      </c>
      <c r="K2319" s="25">
        <v>85</v>
      </c>
      <c r="L2319" s="25">
        <v>60.9</v>
      </c>
      <c r="M2319" s="25" t="s">
        <v>421</v>
      </c>
      <c r="N2319" s="25">
        <v>60.1</v>
      </c>
      <c r="O2319" s="25">
        <v>58.8</v>
      </c>
      <c r="P2319" s="25">
        <v>90.7</v>
      </c>
      <c r="Q2319" s="25">
        <v>83.4</v>
      </c>
      <c r="R2319" s="25">
        <v>50</v>
      </c>
      <c r="S2319" s="25">
        <v>60</v>
      </c>
    </row>
    <row r="2320" spans="1:19" x14ac:dyDescent="0.25">
      <c r="A2320" s="25" t="s">
        <v>187</v>
      </c>
      <c r="B2320" s="25" t="str">
        <f>VLOOKUP(A2320,'Cód dos países'!$A$3:$C$199,2,FALSE)</f>
        <v>MDG</v>
      </c>
      <c r="C2320" s="25">
        <f>VLOOKUP(A2320,'Cód dos países'!$A$3:$C$199,3,FALSE)</f>
        <v>106</v>
      </c>
      <c r="D2320" s="25">
        <v>2006</v>
      </c>
      <c r="E2320">
        <f t="shared" si="72"/>
        <v>1062006</v>
      </c>
      <c r="F2320" s="25">
        <v>61.1</v>
      </c>
      <c r="G2320" s="25">
        <v>50</v>
      </c>
      <c r="H2320" s="25">
        <f t="shared" si="73"/>
        <v>0.5</v>
      </c>
      <c r="I2320" s="25">
        <v>28</v>
      </c>
      <c r="J2320" s="25" t="s">
        <v>421</v>
      </c>
      <c r="K2320" s="25">
        <v>80.8</v>
      </c>
      <c r="L2320" s="25">
        <v>81.099999999999994</v>
      </c>
      <c r="M2320" s="25" t="s">
        <v>421</v>
      </c>
      <c r="N2320" s="25">
        <v>51.2</v>
      </c>
      <c r="O2320" s="25">
        <v>47.2</v>
      </c>
      <c r="P2320" s="25">
        <v>70</v>
      </c>
      <c r="Q2320" s="25">
        <v>82.8</v>
      </c>
      <c r="R2320" s="25">
        <v>70</v>
      </c>
      <c r="S2320" s="25">
        <v>50</v>
      </c>
    </row>
    <row r="2321" spans="1:19" x14ac:dyDescent="0.25">
      <c r="A2321" s="25" t="s">
        <v>209</v>
      </c>
      <c r="B2321" s="25" t="str">
        <f>VLOOKUP(A2321,'Cód dos países'!$A$3:$C$199,2,FALSE)</f>
        <v>MWI</v>
      </c>
      <c r="C2321" s="25">
        <f>VLOOKUP(A2321,'Cód dos países'!$A$3:$C$199,3,FALSE)</f>
        <v>107</v>
      </c>
      <c r="D2321" s="25">
        <v>2006</v>
      </c>
      <c r="E2321">
        <f t="shared" si="72"/>
        <v>1072006</v>
      </c>
      <c r="F2321" s="25">
        <v>52.9</v>
      </c>
      <c r="G2321" s="25">
        <v>40</v>
      </c>
      <c r="H2321" s="25">
        <f t="shared" si="73"/>
        <v>0.4</v>
      </c>
      <c r="I2321" s="25">
        <v>28</v>
      </c>
      <c r="J2321" s="25" t="s">
        <v>421</v>
      </c>
      <c r="K2321" s="25">
        <v>71</v>
      </c>
      <c r="L2321" s="25">
        <v>45.3</v>
      </c>
      <c r="M2321" s="25" t="s">
        <v>421</v>
      </c>
      <c r="N2321" s="25">
        <v>54.4</v>
      </c>
      <c r="O2321" s="25">
        <v>57.3</v>
      </c>
      <c r="P2321" s="25">
        <v>68.2</v>
      </c>
      <c r="Q2321" s="25">
        <v>64.599999999999994</v>
      </c>
      <c r="R2321" s="25">
        <v>50</v>
      </c>
      <c r="S2321" s="25">
        <v>50</v>
      </c>
    </row>
    <row r="2322" spans="1:19" x14ac:dyDescent="0.25">
      <c r="A2322" s="25" t="s">
        <v>211</v>
      </c>
      <c r="B2322" s="25" t="str">
        <f>VLOOKUP(A2322,'Cód dos países'!$A$3:$C$199,2,FALSE)</f>
        <v>MYS</v>
      </c>
      <c r="C2322" s="25">
        <f>VLOOKUP(A2322,'Cód dos países'!$A$3:$C$199,3,FALSE)</f>
        <v>108</v>
      </c>
      <c r="D2322" s="25">
        <v>2006</v>
      </c>
      <c r="E2322">
        <f t="shared" si="72"/>
        <v>1082006</v>
      </c>
      <c r="F2322" s="25">
        <v>63.8</v>
      </c>
      <c r="G2322" s="25">
        <v>50</v>
      </c>
      <c r="H2322" s="25">
        <f t="shared" si="73"/>
        <v>0.5</v>
      </c>
      <c r="I2322" s="25">
        <v>51</v>
      </c>
      <c r="J2322" s="25" t="s">
        <v>421</v>
      </c>
      <c r="K2322" s="25">
        <v>81.8</v>
      </c>
      <c r="L2322" s="25">
        <v>78.900000000000006</v>
      </c>
      <c r="M2322" s="25" t="s">
        <v>421</v>
      </c>
      <c r="N2322" s="25">
        <v>67.599999999999994</v>
      </c>
      <c r="O2322" s="25">
        <v>72</v>
      </c>
      <c r="P2322" s="25">
        <v>80.099999999999994</v>
      </c>
      <c r="Q2322" s="25">
        <v>76.8</v>
      </c>
      <c r="R2322" s="25">
        <v>40</v>
      </c>
      <c r="S2322" s="25">
        <v>40</v>
      </c>
    </row>
    <row r="2323" spans="1:19" x14ac:dyDescent="0.25">
      <c r="A2323" s="25" t="s">
        <v>189</v>
      </c>
      <c r="B2323" s="25" t="str">
        <f>VLOOKUP(A2323,'Cód dos países'!$A$3:$C$199,2,FALSE)</f>
        <v>MDV</v>
      </c>
      <c r="C2323" s="25">
        <f>VLOOKUP(A2323,'Cód dos países'!$A$3:$C$199,3,FALSE)</f>
        <v>109</v>
      </c>
      <c r="D2323" s="25">
        <v>2006</v>
      </c>
      <c r="E2323">
        <f t="shared" si="72"/>
        <v>1092006</v>
      </c>
      <c r="F2323" s="25" t="s">
        <v>421</v>
      </c>
      <c r="H2323" s="25" t="str">
        <f t="shared" si="73"/>
        <v/>
      </c>
      <c r="I2323" s="25" t="s">
        <v>421</v>
      </c>
      <c r="J2323" s="25" t="s">
        <v>421</v>
      </c>
      <c r="K2323" s="25" t="s">
        <v>421</v>
      </c>
      <c r="L2323" s="25" t="s">
        <v>421</v>
      </c>
      <c r="M2323" s="25" t="s">
        <v>421</v>
      </c>
      <c r="N2323" s="25" t="s">
        <v>421</v>
      </c>
      <c r="O2323" s="25" t="s">
        <v>421</v>
      </c>
      <c r="P2323" s="25" t="s">
        <v>421</v>
      </c>
      <c r="Q2323" s="25" t="s">
        <v>421</v>
      </c>
      <c r="R2323" s="25" t="s">
        <v>421</v>
      </c>
      <c r="S2323" s="25" t="s">
        <v>421</v>
      </c>
    </row>
    <row r="2324" spans="1:19" x14ac:dyDescent="0.25">
      <c r="A2324" s="25" t="s">
        <v>195</v>
      </c>
      <c r="B2324" s="25" t="str">
        <f>VLOOKUP(A2324,'Cód dos países'!$A$3:$C$199,2,FALSE)</f>
        <v>MLI</v>
      </c>
      <c r="C2324" s="25">
        <f>VLOOKUP(A2324,'Cód dos países'!$A$3:$C$199,3,FALSE)</f>
        <v>110</v>
      </c>
      <c r="D2324" s="25">
        <v>2006</v>
      </c>
      <c r="E2324">
        <f t="shared" si="72"/>
        <v>1102006</v>
      </c>
      <c r="F2324" s="25">
        <v>54.7</v>
      </c>
      <c r="G2324" s="25">
        <v>30</v>
      </c>
      <c r="H2324" s="25">
        <f t="shared" si="73"/>
        <v>0.3</v>
      </c>
      <c r="I2324" s="25">
        <v>29</v>
      </c>
      <c r="J2324" s="25" t="s">
        <v>421</v>
      </c>
      <c r="K2324" s="25">
        <v>69.3</v>
      </c>
      <c r="L2324" s="25">
        <v>81.3</v>
      </c>
      <c r="M2324" s="25" t="s">
        <v>421</v>
      </c>
      <c r="N2324" s="25">
        <v>38.1</v>
      </c>
      <c r="O2324" s="25">
        <v>62.5</v>
      </c>
      <c r="P2324" s="25">
        <v>78.400000000000006</v>
      </c>
      <c r="Q2324" s="25">
        <v>68.599999999999994</v>
      </c>
      <c r="R2324" s="25">
        <v>50</v>
      </c>
      <c r="S2324" s="25">
        <v>40</v>
      </c>
    </row>
    <row r="2325" spans="1:19" x14ac:dyDescent="0.25">
      <c r="A2325" s="25" t="s">
        <v>197</v>
      </c>
      <c r="B2325" s="25" t="str">
        <f>VLOOKUP(A2325,'Cód dos países'!$A$3:$C$199,2,FALSE)</f>
        <v>MLT</v>
      </c>
      <c r="C2325" s="25">
        <f>VLOOKUP(A2325,'Cód dos países'!$A$3:$C$199,3,FALSE)</f>
        <v>111</v>
      </c>
      <c r="D2325" s="25">
        <v>2006</v>
      </c>
      <c r="E2325">
        <f t="shared" si="72"/>
        <v>1112006</v>
      </c>
      <c r="F2325" s="25">
        <v>66.099999999999994</v>
      </c>
      <c r="G2325" s="25">
        <v>90</v>
      </c>
      <c r="H2325" s="25">
        <f t="shared" si="73"/>
        <v>0.9</v>
      </c>
      <c r="I2325" s="25">
        <v>66</v>
      </c>
      <c r="J2325" s="25" t="s">
        <v>421</v>
      </c>
      <c r="K2325" s="25">
        <v>61.1</v>
      </c>
      <c r="L2325" s="25">
        <v>27.7</v>
      </c>
      <c r="M2325" s="25" t="s">
        <v>421</v>
      </c>
      <c r="N2325" s="25">
        <v>70</v>
      </c>
      <c r="O2325" s="25">
        <v>60</v>
      </c>
      <c r="P2325" s="25">
        <v>80</v>
      </c>
      <c r="Q2325" s="25">
        <v>86.6</v>
      </c>
      <c r="R2325" s="25">
        <v>50</v>
      </c>
      <c r="S2325" s="25">
        <v>70</v>
      </c>
    </row>
    <row r="2326" spans="1:19" x14ac:dyDescent="0.25">
      <c r="A2326" s="25" t="s">
        <v>205</v>
      </c>
      <c r="B2326" s="25" t="str">
        <f>VLOOKUP(A2326,'Cód dos países'!$A$3:$C$199,2,FALSE)</f>
        <v>MRT</v>
      </c>
      <c r="C2326" s="25">
        <f>VLOOKUP(A2326,'Cód dos países'!$A$3:$C$199,3,FALSE)</f>
        <v>113</v>
      </c>
      <c r="D2326" s="25">
        <v>2006</v>
      </c>
      <c r="E2326">
        <f t="shared" si="72"/>
        <v>1132006</v>
      </c>
      <c r="F2326" s="25">
        <v>53.6</v>
      </c>
      <c r="G2326" s="25">
        <v>30</v>
      </c>
      <c r="H2326" s="25">
        <f t="shared" si="73"/>
        <v>0.3</v>
      </c>
      <c r="I2326" s="25">
        <v>30</v>
      </c>
      <c r="J2326" s="25" t="s">
        <v>421</v>
      </c>
      <c r="K2326" s="25">
        <v>75.5</v>
      </c>
      <c r="L2326" s="25">
        <v>57.4</v>
      </c>
      <c r="M2326" s="25" t="s">
        <v>421</v>
      </c>
      <c r="N2326" s="25">
        <v>37.5</v>
      </c>
      <c r="O2326" s="25">
        <v>50.6</v>
      </c>
      <c r="P2326" s="25">
        <v>73.900000000000006</v>
      </c>
      <c r="Q2326" s="25">
        <v>71.400000000000006</v>
      </c>
      <c r="R2326" s="25">
        <v>60</v>
      </c>
      <c r="S2326" s="25">
        <v>50</v>
      </c>
    </row>
    <row r="2327" spans="1:19" x14ac:dyDescent="0.25">
      <c r="A2327" s="25" t="s">
        <v>207</v>
      </c>
      <c r="B2327" s="25" t="str">
        <f>VLOOKUP(A2327,'Cód dos países'!$A$3:$C$199,2,FALSE)</f>
        <v>MUS</v>
      </c>
      <c r="C2327" s="25">
        <f>VLOOKUP(A2327,'Cód dos países'!$A$3:$C$199,3,FALSE)</f>
        <v>114</v>
      </c>
      <c r="D2327" s="25">
        <v>2006</v>
      </c>
      <c r="E2327">
        <f t="shared" si="72"/>
        <v>1142006</v>
      </c>
      <c r="F2327" s="25">
        <v>69.400000000000006</v>
      </c>
      <c r="G2327" s="25">
        <v>60</v>
      </c>
      <c r="H2327" s="25">
        <f t="shared" si="73"/>
        <v>0.6</v>
      </c>
      <c r="I2327" s="25">
        <v>42</v>
      </c>
      <c r="J2327" s="25" t="s">
        <v>421</v>
      </c>
      <c r="K2327" s="25">
        <v>81.3</v>
      </c>
      <c r="L2327" s="25">
        <v>79.7</v>
      </c>
      <c r="M2327" s="25" t="s">
        <v>421</v>
      </c>
      <c r="N2327" s="25">
        <v>73.3</v>
      </c>
      <c r="O2327" s="25">
        <v>71.7</v>
      </c>
      <c r="P2327" s="25">
        <v>75.8</v>
      </c>
      <c r="Q2327" s="25">
        <v>80</v>
      </c>
      <c r="R2327" s="25">
        <v>70</v>
      </c>
      <c r="S2327" s="25">
        <v>60</v>
      </c>
    </row>
    <row r="2328" spans="1:19" x14ac:dyDescent="0.25">
      <c r="A2328" s="25" t="s">
        <v>191</v>
      </c>
      <c r="B2328" s="25" t="str">
        <f>VLOOKUP(A2328,'Cód dos países'!$A$3:$C$199,2,FALSE)</f>
        <v>MEX</v>
      </c>
      <c r="C2328" s="25">
        <f>VLOOKUP(A2328,'Cód dos países'!$A$3:$C$199,3,FALSE)</f>
        <v>115</v>
      </c>
      <c r="D2328" s="25">
        <v>2006</v>
      </c>
      <c r="E2328">
        <f t="shared" si="72"/>
        <v>1152006</v>
      </c>
      <c r="F2328" s="25">
        <v>66</v>
      </c>
      <c r="G2328" s="25">
        <v>50</v>
      </c>
      <c r="H2328" s="25">
        <f t="shared" si="73"/>
        <v>0.5</v>
      </c>
      <c r="I2328" s="25">
        <v>35</v>
      </c>
      <c r="J2328" s="25" t="s">
        <v>421</v>
      </c>
      <c r="K2328" s="25">
        <v>82.2</v>
      </c>
      <c r="L2328" s="25">
        <v>83.4</v>
      </c>
      <c r="M2328" s="25" t="s">
        <v>421</v>
      </c>
      <c r="N2328" s="25">
        <v>83.5</v>
      </c>
      <c r="O2328" s="25">
        <v>61.7</v>
      </c>
      <c r="P2328" s="25">
        <v>77</v>
      </c>
      <c r="Q2328" s="25">
        <v>77.599999999999994</v>
      </c>
      <c r="R2328" s="25">
        <v>50</v>
      </c>
      <c r="S2328" s="25">
        <v>60</v>
      </c>
    </row>
    <row r="2329" spans="1:19" x14ac:dyDescent="0.25">
      <c r="A2329" s="25" t="s">
        <v>361</v>
      </c>
      <c r="B2329" s="25" t="str">
        <f>VLOOKUP(A2329,'Cód dos países'!$A$3:$C$199,2,FALSE)</f>
        <v>FSM</v>
      </c>
      <c r="C2329" s="25">
        <f>VLOOKUP(A2329,'Cód dos países'!$A$3:$C$199,3,FALSE)</f>
        <v>116</v>
      </c>
      <c r="D2329" s="25">
        <v>2006</v>
      </c>
      <c r="E2329">
        <f t="shared" si="72"/>
        <v>1162006</v>
      </c>
      <c r="F2329" s="25" t="s">
        <v>421</v>
      </c>
      <c r="H2329" s="25" t="str">
        <f t="shared" si="73"/>
        <v/>
      </c>
      <c r="I2329" s="25" t="s">
        <v>421</v>
      </c>
      <c r="J2329" s="25" t="s">
        <v>421</v>
      </c>
      <c r="K2329" s="25" t="s">
        <v>421</v>
      </c>
      <c r="L2329" s="25" t="s">
        <v>421</v>
      </c>
      <c r="M2329" s="25" t="s">
        <v>421</v>
      </c>
      <c r="N2329" s="25" t="s">
        <v>421</v>
      </c>
      <c r="O2329" s="25" t="s">
        <v>421</v>
      </c>
      <c r="P2329" s="25" t="s">
        <v>421</v>
      </c>
      <c r="Q2329" s="25" t="s">
        <v>421</v>
      </c>
      <c r="R2329" s="25" t="s">
        <v>421</v>
      </c>
      <c r="S2329" s="25" t="s">
        <v>421</v>
      </c>
    </row>
    <row r="2330" spans="1:19" x14ac:dyDescent="0.25">
      <c r="A2330" s="25" t="s">
        <v>185</v>
      </c>
      <c r="B2330" s="25" t="str">
        <f>VLOOKUP(A2330,'Cód dos países'!$A$3:$C$199,2,FALSE)</f>
        <v>MDA</v>
      </c>
      <c r="C2330" s="25">
        <f>VLOOKUP(A2330,'Cód dos países'!$A$3:$C$199,3,FALSE)</f>
        <v>117</v>
      </c>
      <c r="D2330" s="25">
        <v>2006</v>
      </c>
      <c r="E2330">
        <f t="shared" si="72"/>
        <v>1172006</v>
      </c>
      <c r="F2330" s="25">
        <v>58.7</v>
      </c>
      <c r="G2330" s="25">
        <v>50</v>
      </c>
      <c r="H2330" s="25">
        <f t="shared" si="73"/>
        <v>0.5</v>
      </c>
      <c r="I2330" s="25">
        <v>29</v>
      </c>
      <c r="J2330" s="25" t="s">
        <v>421</v>
      </c>
      <c r="K2330" s="25">
        <v>85.6</v>
      </c>
      <c r="L2330" s="25">
        <v>62.8</v>
      </c>
      <c r="M2330" s="25" t="s">
        <v>421</v>
      </c>
      <c r="N2330" s="25">
        <v>68.099999999999994</v>
      </c>
      <c r="O2330" s="25">
        <v>64.400000000000006</v>
      </c>
      <c r="P2330" s="25">
        <v>68</v>
      </c>
      <c r="Q2330" s="25">
        <v>79.400000000000006</v>
      </c>
      <c r="R2330" s="25">
        <v>30</v>
      </c>
      <c r="S2330" s="25">
        <v>50</v>
      </c>
    </row>
    <row r="2331" spans="1:19" x14ac:dyDescent="0.25">
      <c r="A2331" s="25" t="s">
        <v>201</v>
      </c>
      <c r="B2331" s="25" t="str">
        <f>VLOOKUP(A2331,'Cód dos países'!$A$3:$C$199,2,FALSE)</f>
        <v>MNG</v>
      </c>
      <c r="C2331" s="25">
        <f>VLOOKUP(A2331,'Cód dos países'!$A$3:$C$199,3,FALSE)</f>
        <v>119</v>
      </c>
      <c r="D2331" s="25">
        <v>2006</v>
      </c>
      <c r="E2331">
        <f t="shared" si="72"/>
        <v>1192006</v>
      </c>
      <c r="F2331" s="25">
        <v>60.3</v>
      </c>
      <c r="G2331" s="25">
        <v>30</v>
      </c>
      <c r="H2331" s="25">
        <f t="shared" si="73"/>
        <v>0.3</v>
      </c>
      <c r="I2331" s="25">
        <v>30</v>
      </c>
      <c r="J2331" s="25" t="s">
        <v>421</v>
      </c>
      <c r="K2331" s="25">
        <v>72.8</v>
      </c>
      <c r="L2331" s="25">
        <v>54.1</v>
      </c>
      <c r="M2331" s="25" t="s">
        <v>421</v>
      </c>
      <c r="N2331" s="25">
        <v>70.8</v>
      </c>
      <c r="O2331" s="25">
        <v>70.900000000000006</v>
      </c>
      <c r="P2331" s="25">
        <v>74.900000000000006</v>
      </c>
      <c r="Q2331" s="25">
        <v>80</v>
      </c>
      <c r="R2331" s="25">
        <v>60</v>
      </c>
      <c r="S2331" s="25">
        <v>60</v>
      </c>
    </row>
    <row r="2332" spans="1:19" x14ac:dyDescent="0.25">
      <c r="A2332" s="25" t="s">
        <v>200</v>
      </c>
      <c r="B2332" s="25" t="str">
        <f>VLOOKUP(A2332,'Cód dos países'!$A$3:$C$199,2,FALSE)</f>
        <v>MNP</v>
      </c>
      <c r="C2332" s="25">
        <f>VLOOKUP(A2332,'Cód dos países'!$A$3:$C$199,3,FALSE)</f>
        <v>120</v>
      </c>
      <c r="D2332" s="25">
        <v>2006</v>
      </c>
      <c r="E2332">
        <f t="shared" si="72"/>
        <v>1202006</v>
      </c>
      <c r="F2332" s="25" t="s">
        <v>421</v>
      </c>
      <c r="H2332" s="25" t="str">
        <f t="shared" si="73"/>
        <v/>
      </c>
      <c r="I2332" s="25" t="s">
        <v>421</v>
      </c>
      <c r="J2332" s="25" t="s">
        <v>421</v>
      </c>
      <c r="K2332" s="25" t="s">
        <v>421</v>
      </c>
      <c r="L2332" s="25" t="s">
        <v>421</v>
      </c>
      <c r="M2332" s="25" t="s">
        <v>421</v>
      </c>
      <c r="N2332" s="25" t="s">
        <v>421</v>
      </c>
      <c r="O2332" s="25" t="s">
        <v>421</v>
      </c>
      <c r="P2332" s="25" t="s">
        <v>421</v>
      </c>
      <c r="Q2332" s="25" t="s">
        <v>421</v>
      </c>
      <c r="R2332" s="25" t="s">
        <v>421</v>
      </c>
      <c r="S2332" s="25" t="s">
        <v>421</v>
      </c>
    </row>
    <row r="2333" spans="1:19" x14ac:dyDescent="0.25">
      <c r="A2333" s="25" t="s">
        <v>183</v>
      </c>
      <c r="B2333" s="25" t="str">
        <f>VLOOKUP(A2333,'Cód dos países'!$A$3:$C$199,2,FALSE)</f>
        <v>MAR</v>
      </c>
      <c r="C2333" s="25">
        <f>VLOOKUP(A2333,'Cód dos países'!$A$3:$C$199,3,FALSE)</f>
        <v>121</v>
      </c>
      <c r="D2333" s="25">
        <v>2006</v>
      </c>
      <c r="E2333">
        <f t="shared" si="72"/>
        <v>1212006</v>
      </c>
      <c r="F2333" s="25">
        <v>56.4</v>
      </c>
      <c r="G2333" s="25">
        <v>30</v>
      </c>
      <c r="H2333" s="25">
        <f t="shared" si="73"/>
        <v>0.3</v>
      </c>
      <c r="I2333" s="25">
        <v>32</v>
      </c>
      <c r="J2333" s="25" t="s">
        <v>421</v>
      </c>
      <c r="K2333" s="25">
        <v>63.2</v>
      </c>
      <c r="L2333" s="25">
        <v>78.099999999999994</v>
      </c>
      <c r="M2333" s="25" t="s">
        <v>421</v>
      </c>
      <c r="N2333" s="25">
        <v>74.599999999999994</v>
      </c>
      <c r="O2333" s="25">
        <v>31.4</v>
      </c>
      <c r="P2333" s="25">
        <v>83.2</v>
      </c>
      <c r="Q2333" s="25">
        <v>61</v>
      </c>
      <c r="R2333" s="25">
        <v>70</v>
      </c>
      <c r="S2333" s="25">
        <v>40</v>
      </c>
    </row>
    <row r="2334" spans="1:19" x14ac:dyDescent="0.25">
      <c r="A2334" s="25" t="s">
        <v>203</v>
      </c>
      <c r="B2334" s="25" t="str">
        <f>VLOOKUP(A2334,'Cód dos países'!$A$3:$C$199,2,FALSE)</f>
        <v>MOZ</v>
      </c>
      <c r="C2334" s="25">
        <f>VLOOKUP(A2334,'Cód dos países'!$A$3:$C$199,3,FALSE)</f>
        <v>122</v>
      </c>
      <c r="D2334" s="25">
        <v>2006</v>
      </c>
      <c r="E2334">
        <f t="shared" si="72"/>
        <v>1222006</v>
      </c>
      <c r="F2334" s="25">
        <v>54.7</v>
      </c>
      <c r="G2334" s="25">
        <v>30</v>
      </c>
      <c r="H2334" s="25">
        <f t="shared" si="73"/>
        <v>0.3</v>
      </c>
      <c r="I2334" s="25">
        <v>28</v>
      </c>
      <c r="J2334" s="25" t="s">
        <v>421</v>
      </c>
      <c r="K2334" s="25">
        <v>78.2</v>
      </c>
      <c r="L2334" s="25">
        <v>82.7</v>
      </c>
      <c r="M2334" s="25" t="s">
        <v>421</v>
      </c>
      <c r="N2334" s="25">
        <v>48.2</v>
      </c>
      <c r="O2334" s="25">
        <v>32.9</v>
      </c>
      <c r="P2334" s="25">
        <v>76.5</v>
      </c>
      <c r="Q2334" s="25">
        <v>70.2</v>
      </c>
      <c r="R2334" s="25">
        <v>50</v>
      </c>
      <c r="S2334" s="25">
        <v>50</v>
      </c>
    </row>
    <row r="2335" spans="1:19" x14ac:dyDescent="0.25">
      <c r="A2335" s="25" t="s">
        <v>213</v>
      </c>
      <c r="B2335" s="25" t="str">
        <f>VLOOKUP(A2335,'Cód dos países'!$A$3:$C$199,2,FALSE)</f>
        <v>NAM</v>
      </c>
      <c r="C2335" s="25">
        <f>VLOOKUP(A2335,'Cód dos países'!$A$3:$C$199,3,FALSE)</f>
        <v>124</v>
      </c>
      <c r="D2335" s="25">
        <v>2006</v>
      </c>
      <c r="E2335">
        <f t="shared" si="72"/>
        <v>1242006</v>
      </c>
      <c r="F2335" s="25">
        <v>63.5</v>
      </c>
      <c r="G2335" s="25">
        <v>30</v>
      </c>
      <c r="H2335" s="25">
        <f t="shared" si="73"/>
        <v>0.3</v>
      </c>
      <c r="I2335" s="25">
        <v>43</v>
      </c>
      <c r="J2335" s="25" t="s">
        <v>421</v>
      </c>
      <c r="K2335" s="25">
        <v>67.8</v>
      </c>
      <c r="L2335" s="25">
        <v>64.900000000000006</v>
      </c>
      <c r="M2335" s="25" t="s">
        <v>421</v>
      </c>
      <c r="N2335" s="25">
        <v>75.7</v>
      </c>
      <c r="O2335" s="25">
        <v>86.1</v>
      </c>
      <c r="P2335" s="25">
        <v>78.7</v>
      </c>
      <c r="Q2335" s="25">
        <v>89</v>
      </c>
      <c r="R2335" s="25">
        <v>40</v>
      </c>
      <c r="S2335" s="25">
        <v>60</v>
      </c>
    </row>
    <row r="2336" spans="1:19" x14ac:dyDescent="0.25">
      <c r="A2336" s="25" t="s">
        <v>225</v>
      </c>
      <c r="B2336" s="25" t="str">
        <f>VLOOKUP(A2336,'Cód dos países'!$A$3:$C$199,2,FALSE)</f>
        <v>NPL</v>
      </c>
      <c r="C2336" s="25">
        <f>VLOOKUP(A2336,'Cód dos países'!$A$3:$C$199,3,FALSE)</f>
        <v>126</v>
      </c>
      <c r="D2336" s="25">
        <v>2006</v>
      </c>
      <c r="E2336">
        <f t="shared" si="72"/>
        <v>1262006</v>
      </c>
      <c r="F2336" s="25">
        <v>54.4</v>
      </c>
      <c r="G2336" s="25">
        <v>30</v>
      </c>
      <c r="H2336" s="25">
        <f t="shared" si="73"/>
        <v>0.3</v>
      </c>
      <c r="I2336" s="25">
        <v>25</v>
      </c>
      <c r="J2336" s="25" t="s">
        <v>421</v>
      </c>
      <c r="K2336" s="25">
        <v>86.6</v>
      </c>
      <c r="L2336" s="25">
        <v>92.8</v>
      </c>
      <c r="M2336" s="25" t="s">
        <v>421</v>
      </c>
      <c r="N2336" s="25">
        <v>60.7</v>
      </c>
      <c r="O2336" s="25">
        <v>45.8</v>
      </c>
      <c r="P2336" s="25">
        <v>81.8</v>
      </c>
      <c r="Q2336" s="25">
        <v>61.4</v>
      </c>
      <c r="R2336" s="25">
        <v>30</v>
      </c>
      <c r="S2336" s="25">
        <v>30</v>
      </c>
    </row>
    <row r="2337" spans="1:19" x14ac:dyDescent="0.25">
      <c r="A2337" s="25" t="s">
        <v>221</v>
      </c>
      <c r="B2337" s="25" t="str">
        <f>VLOOKUP(A2337,'Cód dos países'!$A$3:$C$199,2,FALSE)</f>
        <v>NLD</v>
      </c>
      <c r="C2337" s="25">
        <f>VLOOKUP(A2337,'Cód dos países'!$A$3:$C$199,3,FALSE)</f>
        <v>127</v>
      </c>
      <c r="D2337" s="25">
        <v>2006</v>
      </c>
      <c r="E2337">
        <f t="shared" si="72"/>
        <v>1272006</v>
      </c>
      <c r="F2337" s="25">
        <v>75.5</v>
      </c>
      <c r="G2337" s="25">
        <v>90</v>
      </c>
      <c r="H2337" s="25">
        <f t="shared" si="73"/>
        <v>0.9</v>
      </c>
      <c r="I2337" s="25">
        <v>86</v>
      </c>
      <c r="J2337" s="25" t="s">
        <v>421</v>
      </c>
      <c r="K2337" s="25">
        <v>48.8</v>
      </c>
      <c r="L2337" s="25">
        <v>34.9</v>
      </c>
      <c r="M2337" s="25" t="s">
        <v>421</v>
      </c>
      <c r="N2337" s="25">
        <v>88.4</v>
      </c>
      <c r="O2337" s="25">
        <v>62.7</v>
      </c>
      <c r="P2337" s="25">
        <v>87.2</v>
      </c>
      <c r="Q2337" s="25">
        <v>86.6</v>
      </c>
      <c r="R2337" s="25">
        <v>90</v>
      </c>
      <c r="S2337" s="25">
        <v>80</v>
      </c>
    </row>
    <row r="2338" spans="1:19" x14ac:dyDescent="0.25">
      <c r="A2338" s="25" t="s">
        <v>227</v>
      </c>
      <c r="B2338" s="25" t="str">
        <f>VLOOKUP(A2338,'Cód dos países'!$A$3:$C$199,2,FALSE)</f>
        <v>NZL</v>
      </c>
      <c r="C2338" s="25">
        <f>VLOOKUP(A2338,'Cód dos países'!$A$3:$C$199,3,FALSE)</f>
        <v>128</v>
      </c>
      <c r="D2338" s="25">
        <v>2006</v>
      </c>
      <c r="E2338">
        <f t="shared" si="72"/>
        <v>1282006</v>
      </c>
      <c r="F2338" s="25">
        <v>81.400000000000006</v>
      </c>
      <c r="G2338" s="25">
        <v>90</v>
      </c>
      <c r="H2338" s="25">
        <f t="shared" si="73"/>
        <v>0.9</v>
      </c>
      <c r="I2338" s="25">
        <v>96</v>
      </c>
      <c r="J2338" s="25" t="s">
        <v>421</v>
      </c>
      <c r="K2338" s="25">
        <v>61.4</v>
      </c>
      <c r="L2338" s="25">
        <v>56.5</v>
      </c>
      <c r="M2338" s="25" t="s">
        <v>421</v>
      </c>
      <c r="N2338" s="25">
        <v>99.9</v>
      </c>
      <c r="O2338" s="25">
        <v>92.1</v>
      </c>
      <c r="P2338" s="25">
        <v>84.6</v>
      </c>
      <c r="Q2338" s="25">
        <v>84</v>
      </c>
      <c r="R2338" s="25">
        <v>70</v>
      </c>
      <c r="S2338" s="25">
        <v>80</v>
      </c>
    </row>
    <row r="2339" spans="1:19" x14ac:dyDescent="0.25">
      <c r="A2339" s="25" t="s">
        <v>219</v>
      </c>
      <c r="B2339" s="25" t="str">
        <f>VLOOKUP(A2339,'Cód dos países'!$A$3:$C$199,2,FALSE)</f>
        <v>NIC</v>
      </c>
      <c r="C2339" s="25">
        <f>VLOOKUP(A2339,'Cód dos países'!$A$3:$C$199,3,FALSE)</f>
        <v>129</v>
      </c>
      <c r="D2339" s="25">
        <v>2006</v>
      </c>
      <c r="E2339">
        <f t="shared" si="72"/>
        <v>1292006</v>
      </c>
      <c r="F2339" s="25">
        <v>62.7</v>
      </c>
      <c r="G2339" s="25">
        <v>30</v>
      </c>
      <c r="H2339" s="25">
        <f t="shared" si="73"/>
        <v>0.3</v>
      </c>
      <c r="I2339" s="25">
        <v>26</v>
      </c>
      <c r="J2339" s="25" t="s">
        <v>421</v>
      </c>
      <c r="K2339" s="25">
        <v>79.599999999999994</v>
      </c>
      <c r="L2339" s="25">
        <v>78.5</v>
      </c>
      <c r="M2339" s="25" t="s">
        <v>421</v>
      </c>
      <c r="N2339" s="25">
        <v>56.4</v>
      </c>
      <c r="O2339" s="25">
        <v>73.400000000000006</v>
      </c>
      <c r="P2339" s="25">
        <v>70.900000000000006</v>
      </c>
      <c r="Q2339" s="25">
        <v>82.4</v>
      </c>
      <c r="R2339" s="25">
        <v>70</v>
      </c>
      <c r="S2339" s="25">
        <v>60</v>
      </c>
    </row>
    <row r="2340" spans="1:19" x14ac:dyDescent="0.25">
      <c r="A2340" s="25" t="s">
        <v>215</v>
      </c>
      <c r="B2340" s="25" t="str">
        <f>VLOOKUP(A2340,'Cód dos países'!$A$3:$C$199,2,FALSE)</f>
        <v>NER</v>
      </c>
      <c r="C2340" s="25">
        <f>VLOOKUP(A2340,'Cód dos países'!$A$3:$C$199,3,FALSE)</f>
        <v>130</v>
      </c>
      <c r="D2340" s="25">
        <v>2006</v>
      </c>
      <c r="E2340">
        <f t="shared" si="72"/>
        <v>1302006</v>
      </c>
      <c r="F2340" s="25">
        <v>53.2</v>
      </c>
      <c r="G2340" s="25">
        <v>30</v>
      </c>
      <c r="H2340" s="25">
        <f t="shared" si="73"/>
        <v>0.3</v>
      </c>
      <c r="I2340" s="25">
        <v>24</v>
      </c>
      <c r="J2340" s="25" t="s">
        <v>421</v>
      </c>
      <c r="K2340" s="25">
        <v>66.2</v>
      </c>
      <c r="L2340" s="25">
        <v>86.3</v>
      </c>
      <c r="M2340" s="25" t="s">
        <v>421</v>
      </c>
      <c r="N2340" s="25">
        <v>38.4</v>
      </c>
      <c r="O2340" s="25">
        <v>44</v>
      </c>
      <c r="P2340" s="25">
        <v>80.599999999999994</v>
      </c>
      <c r="Q2340" s="25">
        <v>62.4</v>
      </c>
      <c r="R2340" s="25">
        <v>50</v>
      </c>
      <c r="S2340" s="25">
        <v>50</v>
      </c>
    </row>
    <row r="2341" spans="1:19" x14ac:dyDescent="0.25">
      <c r="A2341" s="25" t="s">
        <v>217</v>
      </c>
      <c r="B2341" s="25" t="str">
        <f>VLOOKUP(A2341,'Cód dos países'!$A$3:$C$199,2,FALSE)</f>
        <v>NGA</v>
      </c>
      <c r="C2341" s="25">
        <f>VLOOKUP(A2341,'Cód dos países'!$A$3:$C$199,3,FALSE)</f>
        <v>131</v>
      </c>
      <c r="D2341" s="25">
        <v>2006</v>
      </c>
      <c r="E2341">
        <f t="shared" si="72"/>
        <v>1312006</v>
      </c>
      <c r="F2341" s="25">
        <v>55.6</v>
      </c>
      <c r="G2341" s="25">
        <v>30</v>
      </c>
      <c r="H2341" s="25">
        <f t="shared" si="73"/>
        <v>0.3</v>
      </c>
      <c r="I2341" s="25">
        <v>19</v>
      </c>
      <c r="J2341" s="25" t="s">
        <v>421</v>
      </c>
      <c r="K2341" s="25">
        <v>84.2</v>
      </c>
      <c r="L2341" s="25">
        <v>66.900000000000006</v>
      </c>
      <c r="M2341" s="25" t="s">
        <v>421</v>
      </c>
      <c r="N2341" s="25">
        <v>58.6</v>
      </c>
      <c r="O2341" s="25">
        <v>86.3</v>
      </c>
      <c r="P2341" s="25">
        <v>69.099999999999994</v>
      </c>
      <c r="Q2341" s="25">
        <v>61.6</v>
      </c>
      <c r="R2341" s="25">
        <v>30</v>
      </c>
      <c r="S2341" s="25">
        <v>50</v>
      </c>
    </row>
    <row r="2342" spans="1:19" x14ac:dyDescent="0.25">
      <c r="A2342" s="25" t="s">
        <v>431</v>
      </c>
      <c r="B2342" s="25" t="str">
        <f>VLOOKUP(A2342,'Cód dos países'!$A$3:$C$199,2,FALSE)</f>
        <v>PRK</v>
      </c>
      <c r="C2342" s="25">
        <f>VLOOKUP(A2342,'Cód dos países'!$A$3:$C$199,3,FALSE)</f>
        <v>91</v>
      </c>
      <c r="D2342" s="25">
        <v>2006</v>
      </c>
      <c r="E2342">
        <f t="shared" si="72"/>
        <v>912006</v>
      </c>
      <c r="F2342" s="25">
        <v>3</v>
      </c>
      <c r="G2342" s="25">
        <v>10</v>
      </c>
      <c r="H2342" s="25">
        <f t="shared" si="73"/>
        <v>0.1</v>
      </c>
      <c r="I2342" s="25">
        <v>10</v>
      </c>
      <c r="J2342" s="25" t="s">
        <v>421</v>
      </c>
      <c r="K2342" s="25">
        <v>0</v>
      </c>
      <c r="L2342" s="25">
        <v>0</v>
      </c>
      <c r="M2342" s="25" t="s">
        <v>421</v>
      </c>
      <c r="N2342" s="25">
        <v>0</v>
      </c>
      <c r="O2342" s="25">
        <v>0</v>
      </c>
      <c r="P2342" s="25">
        <v>0</v>
      </c>
      <c r="Q2342" s="25">
        <v>0</v>
      </c>
      <c r="R2342" s="25">
        <v>10</v>
      </c>
      <c r="S2342" s="25">
        <v>0</v>
      </c>
    </row>
    <row r="2343" spans="1:19" x14ac:dyDescent="0.25">
      <c r="A2343" s="25" t="s">
        <v>223</v>
      </c>
      <c r="B2343" s="25" t="str">
        <f>VLOOKUP(A2343,'Cód dos países'!$A$3:$C$199,2,FALSE)</f>
        <v>NOR</v>
      </c>
      <c r="C2343" s="25">
        <f>VLOOKUP(A2343,'Cód dos países'!$A$3:$C$199,3,FALSE)</f>
        <v>132</v>
      </c>
      <c r="D2343" s="25">
        <v>2006</v>
      </c>
      <c r="E2343">
        <f t="shared" si="72"/>
        <v>1322006</v>
      </c>
      <c r="F2343" s="25">
        <v>67.900000000000006</v>
      </c>
      <c r="G2343" s="25">
        <v>90</v>
      </c>
      <c r="H2343" s="25">
        <f t="shared" si="73"/>
        <v>0.9</v>
      </c>
      <c r="I2343" s="25">
        <v>89</v>
      </c>
      <c r="J2343" s="25" t="s">
        <v>421</v>
      </c>
      <c r="K2343" s="25">
        <v>50.6</v>
      </c>
      <c r="L2343" s="25">
        <v>37.6</v>
      </c>
      <c r="M2343" s="25" t="s">
        <v>421</v>
      </c>
      <c r="N2343" s="25">
        <v>91.1</v>
      </c>
      <c r="O2343" s="25">
        <v>49</v>
      </c>
      <c r="P2343" s="25">
        <v>82.5</v>
      </c>
      <c r="Q2343" s="25">
        <v>89.2</v>
      </c>
      <c r="R2343" s="25">
        <v>50</v>
      </c>
      <c r="S2343" s="25">
        <v>50</v>
      </c>
    </row>
    <row r="2344" spans="1:19" x14ac:dyDescent="0.25">
      <c r="A2344" s="25" t="s">
        <v>229</v>
      </c>
      <c r="B2344" s="25" t="str">
        <f>VLOOKUP(A2344,'Cód dos países'!$A$3:$C$199,2,FALSE)</f>
        <v>OMN</v>
      </c>
      <c r="C2344" s="25">
        <f>VLOOKUP(A2344,'Cód dos países'!$A$3:$C$199,3,FALSE)</f>
        <v>133</v>
      </c>
      <c r="D2344" s="25">
        <v>2006</v>
      </c>
      <c r="E2344">
        <f t="shared" si="72"/>
        <v>1332006</v>
      </c>
      <c r="F2344" s="25">
        <v>65.8</v>
      </c>
      <c r="G2344" s="25">
        <v>50</v>
      </c>
      <c r="H2344" s="25">
        <f t="shared" si="73"/>
        <v>0.5</v>
      </c>
      <c r="I2344" s="25">
        <v>63</v>
      </c>
      <c r="J2344" s="25" t="s">
        <v>421</v>
      </c>
      <c r="K2344" s="25">
        <v>98.5</v>
      </c>
      <c r="L2344" s="25">
        <v>52</v>
      </c>
      <c r="M2344" s="25" t="s">
        <v>421</v>
      </c>
      <c r="N2344" s="25">
        <v>56.6</v>
      </c>
      <c r="O2344" s="25">
        <v>76.2</v>
      </c>
      <c r="P2344" s="25">
        <v>77.5</v>
      </c>
      <c r="Q2344" s="25">
        <v>83.8</v>
      </c>
      <c r="R2344" s="25">
        <v>50</v>
      </c>
      <c r="S2344" s="25">
        <v>50</v>
      </c>
    </row>
    <row r="2345" spans="1:19" x14ac:dyDescent="0.25">
      <c r="A2345" s="25" t="s">
        <v>231</v>
      </c>
      <c r="B2345" s="25" t="str">
        <f>VLOOKUP(A2345,'Cód dos países'!$A$3:$C$199,2,FALSE)</f>
        <v>PAK</v>
      </c>
      <c r="C2345" s="25">
        <f>VLOOKUP(A2345,'Cód dos países'!$A$3:$C$199,3,FALSE)</f>
        <v>134</v>
      </c>
      <c r="D2345" s="25">
        <v>2006</v>
      </c>
      <c r="E2345">
        <f t="shared" si="72"/>
        <v>1342006</v>
      </c>
      <c r="F2345" s="25">
        <v>57.2</v>
      </c>
      <c r="G2345" s="25">
        <v>30</v>
      </c>
      <c r="H2345" s="25">
        <f t="shared" si="73"/>
        <v>0.3</v>
      </c>
      <c r="I2345" s="25">
        <v>21</v>
      </c>
      <c r="J2345" s="25" t="s">
        <v>421</v>
      </c>
      <c r="K2345" s="25">
        <v>73</v>
      </c>
      <c r="L2345" s="25">
        <v>92.3</v>
      </c>
      <c r="M2345" s="25" t="s">
        <v>421</v>
      </c>
      <c r="N2345" s="25">
        <v>71.599999999999994</v>
      </c>
      <c r="O2345" s="25">
        <v>57.4</v>
      </c>
      <c r="P2345" s="25">
        <v>72.599999999999994</v>
      </c>
      <c r="Q2345" s="25">
        <v>63.6</v>
      </c>
      <c r="R2345" s="25">
        <v>50</v>
      </c>
      <c r="S2345" s="25">
        <v>40</v>
      </c>
    </row>
    <row r="2346" spans="1:19" x14ac:dyDescent="0.25">
      <c r="A2346" s="25" t="s">
        <v>233</v>
      </c>
      <c r="B2346" s="25" t="str">
        <f>VLOOKUP(A2346,'Cód dos países'!$A$3:$C$199,2,FALSE)</f>
        <v>PAN</v>
      </c>
      <c r="C2346" s="25">
        <f>VLOOKUP(A2346,'Cód dos países'!$A$3:$C$199,3,FALSE)</f>
        <v>136</v>
      </c>
      <c r="D2346" s="25">
        <v>2006</v>
      </c>
      <c r="E2346">
        <f t="shared" si="72"/>
        <v>1362006</v>
      </c>
      <c r="F2346" s="25">
        <v>64.599999999999994</v>
      </c>
      <c r="G2346" s="25">
        <v>30</v>
      </c>
      <c r="H2346" s="25">
        <f t="shared" si="73"/>
        <v>0.3</v>
      </c>
      <c r="I2346" s="25">
        <v>35</v>
      </c>
      <c r="J2346" s="25" t="s">
        <v>421</v>
      </c>
      <c r="K2346" s="25">
        <v>83</v>
      </c>
      <c r="L2346" s="25">
        <v>89.5</v>
      </c>
      <c r="M2346" s="25" t="s">
        <v>421</v>
      </c>
      <c r="N2346" s="25">
        <v>72.7</v>
      </c>
      <c r="O2346" s="25">
        <v>43.7</v>
      </c>
      <c r="P2346" s="25">
        <v>85.8</v>
      </c>
      <c r="Q2346" s="25">
        <v>76.2</v>
      </c>
      <c r="R2346" s="25">
        <v>70</v>
      </c>
      <c r="S2346" s="25">
        <v>60</v>
      </c>
    </row>
    <row r="2347" spans="1:19" x14ac:dyDescent="0.25">
      <c r="A2347" s="25" t="s">
        <v>239</v>
      </c>
      <c r="B2347" s="25" t="str">
        <f>VLOOKUP(A2347,'Cód dos países'!$A$3:$C$199,2,FALSE)</f>
        <v>PNG</v>
      </c>
      <c r="C2347" s="25">
        <f>VLOOKUP(A2347,'Cód dos países'!$A$3:$C$199,3,FALSE)</f>
        <v>137</v>
      </c>
      <c r="D2347" s="25">
        <v>2006</v>
      </c>
      <c r="E2347">
        <f t="shared" si="72"/>
        <v>1372006</v>
      </c>
      <c r="F2347" s="25" t="s">
        <v>421</v>
      </c>
      <c r="H2347" s="25" t="str">
        <f t="shared" si="73"/>
        <v/>
      </c>
      <c r="I2347" s="25" t="s">
        <v>421</v>
      </c>
      <c r="J2347" s="25" t="s">
        <v>421</v>
      </c>
      <c r="K2347" s="25" t="s">
        <v>421</v>
      </c>
      <c r="L2347" s="25" t="s">
        <v>421</v>
      </c>
      <c r="M2347" s="25" t="s">
        <v>421</v>
      </c>
      <c r="N2347" s="25" t="s">
        <v>421</v>
      </c>
      <c r="O2347" s="25" t="s">
        <v>421</v>
      </c>
      <c r="P2347" s="25" t="s">
        <v>421</v>
      </c>
      <c r="Q2347" s="25" t="s">
        <v>421</v>
      </c>
      <c r="R2347" s="25" t="s">
        <v>421</v>
      </c>
      <c r="S2347" s="25" t="s">
        <v>421</v>
      </c>
    </row>
    <row r="2348" spans="1:19" x14ac:dyDescent="0.25">
      <c r="A2348" s="25" t="s">
        <v>246</v>
      </c>
      <c r="B2348" s="25" t="str">
        <f>VLOOKUP(A2348,'Cód dos países'!$A$3:$C$199,2,FALSE)</f>
        <v>PRY</v>
      </c>
      <c r="C2348" s="25">
        <f>VLOOKUP(A2348,'Cód dos países'!$A$3:$C$199,3,FALSE)</f>
        <v>138</v>
      </c>
      <c r="D2348" s="25">
        <v>2006</v>
      </c>
      <c r="E2348">
        <f t="shared" si="72"/>
        <v>1382006</v>
      </c>
      <c r="F2348" s="25">
        <v>58.3</v>
      </c>
      <c r="G2348" s="25">
        <v>30</v>
      </c>
      <c r="H2348" s="25">
        <f t="shared" si="73"/>
        <v>0.3</v>
      </c>
      <c r="I2348" s="25">
        <v>21</v>
      </c>
      <c r="J2348" s="25" t="s">
        <v>421</v>
      </c>
      <c r="K2348" s="25">
        <v>96.7</v>
      </c>
      <c r="L2348" s="25">
        <v>91.4</v>
      </c>
      <c r="M2348" s="25" t="s">
        <v>421</v>
      </c>
      <c r="N2348" s="25">
        <v>49.3</v>
      </c>
      <c r="O2348" s="25">
        <v>28.5</v>
      </c>
      <c r="P2348" s="25">
        <v>78.400000000000006</v>
      </c>
      <c r="Q2348" s="25">
        <v>77.400000000000006</v>
      </c>
      <c r="R2348" s="25">
        <v>50</v>
      </c>
      <c r="S2348" s="25">
        <v>60</v>
      </c>
    </row>
    <row r="2349" spans="1:19" x14ac:dyDescent="0.25">
      <c r="A2349" s="25" t="s">
        <v>235</v>
      </c>
      <c r="B2349" s="25" t="str">
        <f>VLOOKUP(A2349,'Cód dos países'!$A$3:$C$199,2,FALSE)</f>
        <v>PER</v>
      </c>
      <c r="C2349" s="25">
        <f>VLOOKUP(A2349,'Cód dos países'!$A$3:$C$199,3,FALSE)</f>
        <v>139</v>
      </c>
      <c r="D2349" s="25">
        <v>2006</v>
      </c>
      <c r="E2349">
        <f t="shared" si="72"/>
        <v>1392006</v>
      </c>
      <c r="F2349" s="25">
        <v>62.7</v>
      </c>
      <c r="G2349" s="25">
        <v>40</v>
      </c>
      <c r="H2349" s="25">
        <f t="shared" si="73"/>
        <v>0.4</v>
      </c>
      <c r="I2349" s="25">
        <v>35</v>
      </c>
      <c r="J2349" s="25" t="s">
        <v>421</v>
      </c>
      <c r="K2349" s="25">
        <v>80.2</v>
      </c>
      <c r="L2349" s="25">
        <v>91.4</v>
      </c>
      <c r="M2349" s="25" t="s">
        <v>421</v>
      </c>
      <c r="N2349" s="25">
        <v>65.2</v>
      </c>
      <c r="O2349" s="25">
        <v>46.6</v>
      </c>
      <c r="P2349" s="25">
        <v>85.7</v>
      </c>
      <c r="Q2349" s="25">
        <v>72.599999999999994</v>
      </c>
      <c r="R2349" s="25">
        <v>50</v>
      </c>
      <c r="S2349" s="25">
        <v>60</v>
      </c>
    </row>
    <row r="2350" spans="1:19" x14ac:dyDescent="0.25">
      <c r="A2350" s="25" t="s">
        <v>237</v>
      </c>
      <c r="B2350" s="25" t="str">
        <f>VLOOKUP(A2350,'Cód dos países'!$A$3:$C$199,2,FALSE)</f>
        <v>PHL</v>
      </c>
      <c r="C2350" s="25">
        <f>VLOOKUP(A2350,'Cód dos países'!$A$3:$C$199,3,FALSE)</f>
        <v>140</v>
      </c>
      <c r="D2350" s="25">
        <v>2006</v>
      </c>
      <c r="E2350">
        <f t="shared" si="72"/>
        <v>1402006</v>
      </c>
      <c r="F2350" s="25">
        <v>56</v>
      </c>
      <c r="G2350" s="25">
        <v>30</v>
      </c>
      <c r="H2350" s="25">
        <f t="shared" si="73"/>
        <v>0.3</v>
      </c>
      <c r="I2350" s="25">
        <v>25</v>
      </c>
      <c r="J2350" s="25" t="s">
        <v>421</v>
      </c>
      <c r="K2350" s="25">
        <v>76</v>
      </c>
      <c r="L2350" s="25">
        <v>89.5</v>
      </c>
      <c r="M2350" s="25" t="s">
        <v>421</v>
      </c>
      <c r="N2350" s="25">
        <v>53.4</v>
      </c>
      <c r="O2350" s="25">
        <v>52.6</v>
      </c>
      <c r="P2350" s="25">
        <v>73.400000000000006</v>
      </c>
      <c r="Q2350" s="25">
        <v>79.8</v>
      </c>
      <c r="R2350" s="25">
        <v>30</v>
      </c>
      <c r="S2350" s="25">
        <v>50</v>
      </c>
    </row>
    <row r="2351" spans="1:19" x14ac:dyDescent="0.25">
      <c r="A2351" s="25" t="s">
        <v>241</v>
      </c>
      <c r="B2351" s="25" t="str">
        <f>VLOOKUP(A2351,'Cód dos países'!$A$3:$C$199,2,FALSE)</f>
        <v>POL</v>
      </c>
      <c r="C2351" s="25">
        <f>VLOOKUP(A2351,'Cód dos países'!$A$3:$C$199,3,FALSE)</f>
        <v>141</v>
      </c>
      <c r="D2351" s="25">
        <v>2006</v>
      </c>
      <c r="E2351">
        <f t="shared" si="72"/>
        <v>1412006</v>
      </c>
      <c r="F2351" s="25">
        <v>58.1</v>
      </c>
      <c r="G2351" s="25">
        <v>50</v>
      </c>
      <c r="H2351" s="25">
        <f t="shared" si="73"/>
        <v>0.5</v>
      </c>
      <c r="I2351" s="25">
        <v>34</v>
      </c>
      <c r="J2351" s="25" t="s">
        <v>421</v>
      </c>
      <c r="K2351" s="25">
        <v>68.599999999999994</v>
      </c>
      <c r="L2351" s="25">
        <v>44.8</v>
      </c>
      <c r="M2351" s="25" t="s">
        <v>421</v>
      </c>
      <c r="N2351" s="25">
        <v>55.3</v>
      </c>
      <c r="O2351" s="25">
        <v>61.4</v>
      </c>
      <c r="P2351" s="25">
        <v>80.3</v>
      </c>
      <c r="Q2351" s="25">
        <v>86.6</v>
      </c>
      <c r="R2351" s="25">
        <v>50</v>
      </c>
      <c r="S2351" s="25">
        <v>50</v>
      </c>
    </row>
    <row r="2352" spans="1:19" x14ac:dyDescent="0.25">
      <c r="A2352" s="25" t="s">
        <v>244</v>
      </c>
      <c r="B2352" s="25" t="str">
        <f>VLOOKUP(A2352,'Cód dos países'!$A$3:$C$199,2,FALSE)</f>
        <v>PRT</v>
      </c>
      <c r="C2352" s="25">
        <f>VLOOKUP(A2352,'Cód dos países'!$A$3:$C$199,3,FALSE)</f>
        <v>142</v>
      </c>
      <c r="D2352" s="25">
        <v>2006</v>
      </c>
      <c r="E2352">
        <f t="shared" si="72"/>
        <v>1422006</v>
      </c>
      <c r="F2352" s="25">
        <v>64</v>
      </c>
      <c r="G2352" s="25">
        <v>70</v>
      </c>
      <c r="H2352" s="25">
        <f t="shared" si="73"/>
        <v>0.7</v>
      </c>
      <c r="I2352" s="25">
        <v>65</v>
      </c>
      <c r="J2352" s="25" t="s">
        <v>421</v>
      </c>
      <c r="K2352" s="25">
        <v>62.3</v>
      </c>
      <c r="L2352" s="25">
        <v>35.4</v>
      </c>
      <c r="M2352" s="25" t="s">
        <v>421</v>
      </c>
      <c r="N2352" s="25">
        <v>78.599999999999994</v>
      </c>
      <c r="O2352" s="25">
        <v>41.5</v>
      </c>
      <c r="P2352" s="25">
        <v>80.400000000000006</v>
      </c>
      <c r="Q2352" s="25">
        <v>86.6</v>
      </c>
      <c r="R2352" s="25">
        <v>70</v>
      </c>
      <c r="S2352" s="25">
        <v>50</v>
      </c>
    </row>
    <row r="2353" spans="1:19" x14ac:dyDescent="0.25">
      <c r="A2353" s="25" t="s">
        <v>248</v>
      </c>
      <c r="B2353" s="25" t="str">
        <f>VLOOKUP(A2353,'Cód dos países'!$A$3:$C$199,2,FALSE)</f>
        <v>QAT</v>
      </c>
      <c r="C2353" s="25">
        <f>VLOOKUP(A2353,'Cód dos países'!$A$3:$C$199,3,FALSE)</f>
        <v>143</v>
      </c>
      <c r="D2353" s="25">
        <v>2006</v>
      </c>
      <c r="E2353">
        <f t="shared" si="72"/>
        <v>1432006</v>
      </c>
      <c r="F2353" s="25">
        <v>62.9</v>
      </c>
      <c r="G2353" s="25">
        <v>50</v>
      </c>
      <c r="H2353" s="25">
        <f t="shared" si="73"/>
        <v>0.5</v>
      </c>
      <c r="I2353" s="25">
        <v>59</v>
      </c>
      <c r="J2353" s="25" t="s">
        <v>421</v>
      </c>
      <c r="K2353" s="25">
        <v>99.8</v>
      </c>
      <c r="L2353" s="25">
        <v>71.400000000000006</v>
      </c>
      <c r="M2353" s="25" t="s">
        <v>421</v>
      </c>
      <c r="N2353" s="25">
        <v>60</v>
      </c>
      <c r="O2353" s="25">
        <v>60</v>
      </c>
      <c r="P2353" s="25">
        <v>72.400000000000006</v>
      </c>
      <c r="Q2353" s="25">
        <v>76.400000000000006</v>
      </c>
      <c r="R2353" s="25">
        <v>30</v>
      </c>
      <c r="S2353" s="25">
        <v>50</v>
      </c>
    </row>
    <row r="2354" spans="1:19" x14ac:dyDescent="0.25">
      <c r="A2354" s="25" t="s">
        <v>334</v>
      </c>
      <c r="B2354" s="25" t="str">
        <f>VLOOKUP(A2354,'Cód dos países'!$A$3:$C$199,2,FALSE)</f>
        <v>COG</v>
      </c>
      <c r="C2354" s="25">
        <f>VLOOKUP(A2354,'Cód dos países'!$A$3:$C$199,3,FALSE)</f>
        <v>39</v>
      </c>
      <c r="D2354" s="25">
        <v>2006</v>
      </c>
      <c r="E2354">
        <f t="shared" si="72"/>
        <v>392006</v>
      </c>
      <c r="F2354" s="25">
        <v>44.4</v>
      </c>
      <c r="G2354" s="25">
        <v>10</v>
      </c>
      <c r="H2354" s="25">
        <f t="shared" si="73"/>
        <v>0.1</v>
      </c>
      <c r="I2354" s="25">
        <v>23</v>
      </c>
      <c r="J2354" s="25" t="s">
        <v>421</v>
      </c>
      <c r="K2354" s="25">
        <v>59.8</v>
      </c>
      <c r="L2354" s="25">
        <v>75.5</v>
      </c>
      <c r="M2354" s="25" t="s">
        <v>421</v>
      </c>
      <c r="N2354" s="25">
        <v>47.3</v>
      </c>
      <c r="O2354" s="25">
        <v>45</v>
      </c>
      <c r="P2354" s="25">
        <v>74.5</v>
      </c>
      <c r="Q2354" s="25">
        <v>49.4</v>
      </c>
      <c r="R2354" s="25">
        <v>30</v>
      </c>
      <c r="S2354" s="25">
        <v>30</v>
      </c>
    </row>
    <row r="2355" spans="1:19" x14ac:dyDescent="0.25">
      <c r="A2355" s="25" t="s">
        <v>250</v>
      </c>
      <c r="B2355" s="25" t="str">
        <f>VLOOKUP(A2355,'Cód dos países'!$A$3:$C$199,2,FALSE)</f>
        <v>ROM</v>
      </c>
      <c r="C2355" s="25">
        <f>VLOOKUP(A2355,'Cód dos países'!$A$3:$C$199,3,FALSE)</f>
        <v>144</v>
      </c>
      <c r="D2355" s="25">
        <v>2006</v>
      </c>
      <c r="E2355">
        <f t="shared" si="72"/>
        <v>1442006</v>
      </c>
      <c r="F2355" s="25">
        <v>61.2</v>
      </c>
      <c r="G2355" s="25">
        <v>30</v>
      </c>
      <c r="H2355" s="25">
        <f t="shared" si="73"/>
        <v>0.3</v>
      </c>
      <c r="I2355" s="25">
        <v>30</v>
      </c>
      <c r="J2355" s="25" t="s">
        <v>421</v>
      </c>
      <c r="K2355" s="25">
        <v>85.9</v>
      </c>
      <c r="L2355" s="25">
        <v>71</v>
      </c>
      <c r="M2355" s="25" t="s">
        <v>421</v>
      </c>
      <c r="N2355" s="25">
        <v>73.2</v>
      </c>
      <c r="O2355" s="25">
        <v>58</v>
      </c>
      <c r="P2355" s="25">
        <v>69.7</v>
      </c>
      <c r="Q2355" s="25">
        <v>84</v>
      </c>
      <c r="R2355" s="25">
        <v>50</v>
      </c>
      <c r="S2355" s="25">
        <v>60</v>
      </c>
    </row>
    <row r="2356" spans="1:19" x14ac:dyDescent="0.25">
      <c r="A2356" s="25" t="s">
        <v>251</v>
      </c>
      <c r="B2356" s="25" t="str">
        <f>VLOOKUP(A2356,'Cód dos países'!$A$3:$C$199,2,FALSE)</f>
        <v>RUS</v>
      </c>
      <c r="C2356" s="25">
        <f>VLOOKUP(A2356,'Cód dos países'!$A$3:$C$199,3,FALSE)</f>
        <v>145</v>
      </c>
      <c r="D2356" s="25">
        <v>2006</v>
      </c>
      <c r="E2356">
        <f t="shared" si="72"/>
        <v>1452006</v>
      </c>
      <c r="F2356" s="25">
        <v>52.2</v>
      </c>
      <c r="G2356" s="25">
        <v>30</v>
      </c>
      <c r="H2356" s="25">
        <f t="shared" si="73"/>
        <v>0.3</v>
      </c>
      <c r="I2356" s="25">
        <v>24</v>
      </c>
      <c r="J2356" s="25" t="s">
        <v>421</v>
      </c>
      <c r="K2356" s="25">
        <v>79.5</v>
      </c>
      <c r="L2356" s="25">
        <v>69.5</v>
      </c>
      <c r="M2356" s="25" t="s">
        <v>421</v>
      </c>
      <c r="N2356" s="25">
        <v>62</v>
      </c>
      <c r="O2356" s="25">
        <v>61.5</v>
      </c>
      <c r="P2356" s="25">
        <v>62.8</v>
      </c>
      <c r="Q2356" s="25">
        <v>62.6</v>
      </c>
      <c r="R2356" s="25">
        <v>30</v>
      </c>
      <c r="S2356" s="25">
        <v>40</v>
      </c>
    </row>
    <row r="2357" spans="1:19" x14ac:dyDescent="0.25">
      <c r="A2357" s="25" t="s">
        <v>253</v>
      </c>
      <c r="B2357" s="25" t="str">
        <f>VLOOKUP(A2357,'Cód dos países'!$A$3:$C$199,2,FALSE)</f>
        <v>RWA</v>
      </c>
      <c r="C2357" s="25">
        <f>VLOOKUP(A2357,'Cód dos países'!$A$3:$C$199,3,FALSE)</f>
        <v>146</v>
      </c>
      <c r="D2357" s="25">
        <v>2006</v>
      </c>
      <c r="E2357">
        <f t="shared" si="72"/>
        <v>1462006</v>
      </c>
      <c r="F2357" s="25">
        <v>52.4</v>
      </c>
      <c r="G2357" s="25">
        <v>30</v>
      </c>
      <c r="H2357" s="25">
        <f t="shared" si="73"/>
        <v>0.3</v>
      </c>
      <c r="I2357" s="25">
        <v>21</v>
      </c>
      <c r="J2357" s="25" t="s">
        <v>421</v>
      </c>
      <c r="K2357" s="25">
        <v>73.900000000000006</v>
      </c>
      <c r="L2357" s="25">
        <v>79.599999999999994</v>
      </c>
      <c r="M2357" s="25" t="s">
        <v>421</v>
      </c>
      <c r="N2357" s="25">
        <v>51</v>
      </c>
      <c r="O2357" s="25">
        <v>58.2</v>
      </c>
      <c r="P2357" s="25">
        <v>70.3</v>
      </c>
      <c r="Q2357" s="25">
        <v>70.599999999999994</v>
      </c>
      <c r="R2357" s="25">
        <v>30</v>
      </c>
      <c r="S2357" s="25">
        <v>40</v>
      </c>
    </row>
    <row r="2358" spans="1:19" x14ac:dyDescent="0.25">
      <c r="A2358" s="25" t="s">
        <v>368</v>
      </c>
      <c r="B2358" s="25" t="str">
        <f>VLOOKUP(A2358,'Cód dos países'!$A$3:$C$199,2,FALSE)</f>
        <v>LCA</v>
      </c>
      <c r="C2358" s="25">
        <f>VLOOKUP(A2358,'Cód dos países'!$A$3:$C$199,3,FALSE)</f>
        <v>164</v>
      </c>
      <c r="D2358" s="25">
        <v>2006</v>
      </c>
      <c r="E2358">
        <f t="shared" si="72"/>
        <v>1642006</v>
      </c>
      <c r="F2358" s="25" t="s">
        <v>421</v>
      </c>
      <c r="H2358" s="25" t="str">
        <f t="shared" si="73"/>
        <v/>
      </c>
      <c r="I2358" s="25" t="s">
        <v>421</v>
      </c>
      <c r="J2358" s="25" t="s">
        <v>421</v>
      </c>
      <c r="K2358" s="25" t="s">
        <v>421</v>
      </c>
      <c r="L2358" s="25" t="s">
        <v>421</v>
      </c>
      <c r="M2358" s="25" t="s">
        <v>421</v>
      </c>
      <c r="N2358" s="25" t="s">
        <v>421</v>
      </c>
      <c r="O2358" s="25" t="s">
        <v>421</v>
      </c>
      <c r="P2358" s="25" t="s">
        <v>421</v>
      </c>
      <c r="Q2358" s="25" t="s">
        <v>421</v>
      </c>
      <c r="R2358" s="25" t="s">
        <v>421</v>
      </c>
      <c r="S2358" s="25" t="s">
        <v>421</v>
      </c>
    </row>
    <row r="2359" spans="1:19" x14ac:dyDescent="0.25">
      <c r="A2359" s="25" t="s">
        <v>369</v>
      </c>
      <c r="B2359" s="25" t="str">
        <f>VLOOKUP(A2359,'Cód dos países'!$A$3:$C$199,2,FALSE)</f>
        <v>VCT</v>
      </c>
      <c r="C2359" s="25">
        <f>VLOOKUP(A2359,'Cód dos países'!$A$3:$C$199,3,FALSE)</f>
        <v>165</v>
      </c>
      <c r="D2359" s="25">
        <v>2006</v>
      </c>
      <c r="E2359">
        <f t="shared" si="72"/>
        <v>1652006</v>
      </c>
      <c r="F2359" s="25" t="s">
        <v>421</v>
      </c>
      <c r="H2359" s="25" t="str">
        <f t="shared" si="73"/>
        <v/>
      </c>
      <c r="I2359" s="25" t="s">
        <v>421</v>
      </c>
      <c r="J2359" s="25" t="s">
        <v>421</v>
      </c>
      <c r="K2359" s="25" t="s">
        <v>421</v>
      </c>
      <c r="L2359" s="25" t="s">
        <v>421</v>
      </c>
      <c r="M2359" s="25" t="s">
        <v>421</v>
      </c>
      <c r="N2359" s="25" t="s">
        <v>421</v>
      </c>
      <c r="O2359" s="25" t="s">
        <v>421</v>
      </c>
      <c r="P2359" s="25" t="s">
        <v>421</v>
      </c>
      <c r="Q2359" s="25" t="s">
        <v>421</v>
      </c>
      <c r="R2359" s="25" t="s">
        <v>421</v>
      </c>
      <c r="S2359" s="25" t="s">
        <v>421</v>
      </c>
    </row>
    <row r="2360" spans="1:19" x14ac:dyDescent="0.25">
      <c r="A2360" s="25" t="s">
        <v>365</v>
      </c>
      <c r="B2360" s="25" t="str">
        <f>VLOOKUP(A2360,'Cód dos países'!$A$3:$C$199,2,FALSE)</f>
        <v>SAM</v>
      </c>
      <c r="C2360" s="25">
        <f>VLOOKUP(A2360,'Cód dos países'!$A$3:$C$199,3,FALSE)</f>
        <v>147</v>
      </c>
      <c r="D2360" s="25">
        <v>2006</v>
      </c>
      <c r="E2360">
        <f t="shared" si="72"/>
        <v>1472006</v>
      </c>
      <c r="F2360" s="25" t="s">
        <v>421</v>
      </c>
      <c r="H2360" s="25" t="str">
        <f t="shared" si="73"/>
        <v/>
      </c>
      <c r="I2360" s="25" t="s">
        <v>421</v>
      </c>
      <c r="J2360" s="25" t="s">
        <v>421</v>
      </c>
      <c r="K2360" s="25" t="s">
        <v>421</v>
      </c>
      <c r="L2360" s="25" t="s">
        <v>421</v>
      </c>
      <c r="M2360" s="25" t="s">
        <v>421</v>
      </c>
      <c r="N2360" s="25" t="s">
        <v>421</v>
      </c>
      <c r="O2360" s="25" t="s">
        <v>421</v>
      </c>
      <c r="P2360" s="25" t="s">
        <v>421</v>
      </c>
      <c r="Q2360" s="25" t="s">
        <v>421</v>
      </c>
      <c r="R2360" s="25" t="s">
        <v>421</v>
      </c>
      <c r="S2360" s="25" t="s">
        <v>421</v>
      </c>
    </row>
    <row r="2361" spans="1:19" x14ac:dyDescent="0.25">
      <c r="A2361" s="25" t="s">
        <v>272</v>
      </c>
      <c r="B2361" s="25" t="str">
        <f>VLOOKUP(A2361,'Cód dos países'!$A$3:$C$199,2,FALSE)</f>
        <v>STP</v>
      </c>
      <c r="C2361" s="25">
        <f>VLOOKUP(A2361,'Cód dos países'!$A$3:$C$199,3,FALSE)</f>
        <v>149</v>
      </c>
      <c r="D2361" s="25">
        <v>2006</v>
      </c>
      <c r="E2361">
        <f t="shared" si="72"/>
        <v>1492006</v>
      </c>
      <c r="F2361" s="25" t="s">
        <v>421</v>
      </c>
      <c r="H2361" s="25" t="str">
        <f t="shared" si="73"/>
        <v/>
      </c>
      <c r="I2361" s="25" t="s">
        <v>421</v>
      </c>
      <c r="J2361" s="25" t="s">
        <v>421</v>
      </c>
      <c r="K2361" s="25" t="s">
        <v>421</v>
      </c>
      <c r="L2361" s="25" t="s">
        <v>421</v>
      </c>
      <c r="M2361" s="25" t="s">
        <v>421</v>
      </c>
      <c r="N2361" s="25" t="s">
        <v>421</v>
      </c>
      <c r="O2361" s="25" t="s">
        <v>421</v>
      </c>
      <c r="P2361" s="25" t="s">
        <v>421</v>
      </c>
      <c r="Q2361" s="25" t="s">
        <v>421</v>
      </c>
      <c r="R2361" s="25" t="s">
        <v>421</v>
      </c>
      <c r="S2361" s="25" t="s">
        <v>421</v>
      </c>
    </row>
    <row r="2362" spans="1:19" x14ac:dyDescent="0.25">
      <c r="A2362" s="25" t="s">
        <v>255</v>
      </c>
      <c r="B2362" s="25" t="str">
        <f>VLOOKUP(A2362,'Cód dos países'!$A$3:$C$199,2,FALSE)</f>
        <v>SAU</v>
      </c>
      <c r="C2362" s="25">
        <f>VLOOKUP(A2362,'Cód dos países'!$A$3:$C$199,3,FALSE)</f>
        <v>150</v>
      </c>
      <c r="D2362" s="25">
        <v>2006</v>
      </c>
      <c r="E2362">
        <f t="shared" si="72"/>
        <v>1502006</v>
      </c>
      <c r="F2362" s="25">
        <v>60.9</v>
      </c>
      <c r="G2362" s="25">
        <v>50</v>
      </c>
      <c r="H2362" s="25">
        <f t="shared" si="73"/>
        <v>0.5</v>
      </c>
      <c r="I2362" s="25">
        <v>34</v>
      </c>
      <c r="J2362" s="25" t="s">
        <v>421</v>
      </c>
      <c r="K2362" s="25">
        <v>99.4</v>
      </c>
      <c r="L2362" s="25">
        <v>66.7</v>
      </c>
      <c r="M2362" s="25" t="s">
        <v>421</v>
      </c>
      <c r="N2362" s="25">
        <v>53</v>
      </c>
      <c r="O2362" s="25">
        <v>84.9</v>
      </c>
      <c r="P2362" s="25">
        <v>80</v>
      </c>
      <c r="Q2362" s="25">
        <v>70.400000000000006</v>
      </c>
      <c r="R2362" s="25">
        <v>30</v>
      </c>
      <c r="S2362" s="25">
        <v>40</v>
      </c>
    </row>
    <row r="2363" spans="1:19" x14ac:dyDescent="0.25">
      <c r="A2363" s="25" t="s">
        <v>259</v>
      </c>
      <c r="B2363" s="25" t="str">
        <f>VLOOKUP(A2363,'Cód dos países'!$A$3:$C$199,2,FALSE)</f>
        <v>SEN</v>
      </c>
      <c r="C2363" s="25">
        <f>VLOOKUP(A2363,'Cód dos países'!$A$3:$C$199,3,FALSE)</f>
        <v>151</v>
      </c>
      <c r="D2363" s="25">
        <v>2006</v>
      </c>
      <c r="E2363">
        <f t="shared" si="72"/>
        <v>1512006</v>
      </c>
      <c r="F2363" s="25">
        <v>58.1</v>
      </c>
      <c r="G2363" s="25">
        <v>50</v>
      </c>
      <c r="H2363" s="25">
        <f t="shared" si="73"/>
        <v>0.5</v>
      </c>
      <c r="I2363" s="25">
        <v>32</v>
      </c>
      <c r="J2363" s="25" t="s">
        <v>421</v>
      </c>
      <c r="K2363" s="25">
        <v>60.8</v>
      </c>
      <c r="L2363" s="25">
        <v>83.9</v>
      </c>
      <c r="M2363" s="25" t="s">
        <v>421</v>
      </c>
      <c r="N2363" s="25">
        <v>56.4</v>
      </c>
      <c r="O2363" s="25">
        <v>43.2</v>
      </c>
      <c r="P2363" s="25">
        <v>82.9</v>
      </c>
      <c r="Q2363" s="25">
        <v>71.599999999999994</v>
      </c>
      <c r="R2363" s="25">
        <v>50</v>
      </c>
      <c r="S2363" s="25">
        <v>50</v>
      </c>
    </row>
    <row r="2364" spans="1:19" x14ac:dyDescent="0.25">
      <c r="A2364" s="25" t="s">
        <v>271</v>
      </c>
      <c r="B2364" s="25" t="str">
        <f>VLOOKUP(A2364,'Cód dos países'!$A$3:$C$199,2,FALSE)</f>
        <v>YUG</v>
      </c>
      <c r="C2364" s="25">
        <f>VLOOKUP(A2364,'Cód dos países'!$A$3:$C$199,3,FALSE)</f>
        <v>152</v>
      </c>
      <c r="D2364" s="25">
        <v>2006</v>
      </c>
      <c r="E2364">
        <f t="shared" si="72"/>
        <v>1522006</v>
      </c>
      <c r="F2364" s="25" t="s">
        <v>421</v>
      </c>
      <c r="H2364" s="25" t="str">
        <f t="shared" si="73"/>
        <v/>
      </c>
      <c r="I2364" s="25" t="s">
        <v>421</v>
      </c>
      <c r="J2364" s="25" t="s">
        <v>421</v>
      </c>
      <c r="K2364" s="25" t="s">
        <v>421</v>
      </c>
      <c r="L2364" s="25" t="s">
        <v>421</v>
      </c>
      <c r="M2364" s="25" t="s">
        <v>421</v>
      </c>
      <c r="N2364" s="25" t="s">
        <v>421</v>
      </c>
      <c r="O2364" s="25" t="s">
        <v>421</v>
      </c>
      <c r="P2364" s="25" t="s">
        <v>421</v>
      </c>
      <c r="Q2364" s="25" t="s">
        <v>421</v>
      </c>
      <c r="R2364" s="25" t="s">
        <v>421</v>
      </c>
      <c r="S2364" s="25" t="s">
        <v>421</v>
      </c>
    </row>
    <row r="2365" spans="1:19" x14ac:dyDescent="0.25">
      <c r="A2365" s="25" t="s">
        <v>284</v>
      </c>
      <c r="B2365" s="25" t="str">
        <f>VLOOKUP(A2365,'Cód dos países'!$A$3:$C$199,2,FALSE)</f>
        <v>SYC</v>
      </c>
      <c r="C2365" s="25">
        <f>VLOOKUP(A2365,'Cód dos países'!$A$3:$C$199,3,FALSE)</f>
        <v>153</v>
      </c>
      <c r="D2365" s="25">
        <v>2006</v>
      </c>
      <c r="E2365">
        <f t="shared" si="72"/>
        <v>1532006</v>
      </c>
      <c r="F2365" s="25" t="s">
        <v>421</v>
      </c>
      <c r="H2365" s="25" t="str">
        <f t="shared" si="73"/>
        <v/>
      </c>
      <c r="I2365" s="25" t="s">
        <v>421</v>
      </c>
      <c r="J2365" s="25" t="s">
        <v>421</v>
      </c>
      <c r="K2365" s="25" t="s">
        <v>421</v>
      </c>
      <c r="L2365" s="25" t="s">
        <v>421</v>
      </c>
      <c r="M2365" s="25" t="s">
        <v>421</v>
      </c>
      <c r="N2365" s="25" t="s">
        <v>421</v>
      </c>
      <c r="O2365" s="25" t="s">
        <v>421</v>
      </c>
      <c r="P2365" s="25" t="s">
        <v>421</v>
      </c>
      <c r="Q2365" s="25" t="s">
        <v>421</v>
      </c>
      <c r="R2365" s="25" t="s">
        <v>421</v>
      </c>
      <c r="S2365" s="25" t="s">
        <v>421</v>
      </c>
    </row>
    <row r="2366" spans="1:19" x14ac:dyDescent="0.25">
      <c r="A2366" s="25" t="s">
        <v>265</v>
      </c>
      <c r="B2366" s="25" t="str">
        <f>VLOOKUP(A2366,'Cód dos países'!$A$3:$C$199,2,FALSE)</f>
        <v>SLE</v>
      </c>
      <c r="C2366" s="25">
        <f>VLOOKUP(A2366,'Cód dos países'!$A$3:$C$199,3,FALSE)</f>
        <v>154</v>
      </c>
      <c r="D2366" s="25">
        <v>2006</v>
      </c>
      <c r="E2366">
        <f t="shared" si="72"/>
        <v>1542006</v>
      </c>
      <c r="F2366" s="25">
        <v>47</v>
      </c>
      <c r="G2366" s="25">
        <v>10</v>
      </c>
      <c r="H2366" s="25">
        <f t="shared" si="73"/>
        <v>0.1</v>
      </c>
      <c r="I2366" s="25">
        <v>24</v>
      </c>
      <c r="J2366" s="25" t="s">
        <v>421</v>
      </c>
      <c r="K2366" s="25">
        <v>73</v>
      </c>
      <c r="L2366" s="25">
        <v>81.5</v>
      </c>
      <c r="M2366" s="25" t="s">
        <v>421</v>
      </c>
      <c r="N2366" s="25">
        <v>50.5</v>
      </c>
      <c r="O2366" s="25">
        <v>32.700000000000003</v>
      </c>
      <c r="P2366" s="25">
        <v>72.900000000000006</v>
      </c>
      <c r="Q2366" s="25">
        <v>55.2</v>
      </c>
      <c r="R2366" s="25">
        <v>30</v>
      </c>
      <c r="S2366" s="25">
        <v>40</v>
      </c>
    </row>
    <row r="2367" spans="1:19" x14ac:dyDescent="0.25">
      <c r="A2367" s="25" t="s">
        <v>261</v>
      </c>
      <c r="B2367" s="25" t="str">
        <f>VLOOKUP(A2367,'Cód dos países'!$A$3:$C$199,2,FALSE)</f>
        <v>SGP</v>
      </c>
      <c r="C2367" s="25">
        <f>VLOOKUP(A2367,'Cód dos países'!$A$3:$C$199,3,FALSE)</f>
        <v>155</v>
      </c>
      <c r="D2367" s="25">
        <v>2006</v>
      </c>
      <c r="E2367">
        <f t="shared" si="72"/>
        <v>1552006</v>
      </c>
      <c r="F2367" s="25">
        <v>87.1</v>
      </c>
      <c r="G2367" s="25">
        <v>90</v>
      </c>
      <c r="H2367" s="25">
        <f t="shared" si="73"/>
        <v>0.9</v>
      </c>
      <c r="I2367" s="25">
        <v>94</v>
      </c>
      <c r="J2367" s="25" t="s">
        <v>421</v>
      </c>
      <c r="K2367" s="25">
        <v>89.5</v>
      </c>
      <c r="L2367" s="25">
        <v>93.8</v>
      </c>
      <c r="M2367" s="25" t="s">
        <v>421</v>
      </c>
      <c r="N2367" s="25">
        <v>96.7</v>
      </c>
      <c r="O2367" s="25">
        <v>97.8</v>
      </c>
      <c r="P2367" s="25">
        <v>89.4</v>
      </c>
      <c r="Q2367" s="25">
        <v>90</v>
      </c>
      <c r="R2367" s="25">
        <v>80</v>
      </c>
      <c r="S2367" s="25">
        <v>50</v>
      </c>
    </row>
    <row r="2368" spans="1:19" x14ac:dyDescent="0.25">
      <c r="A2368" s="25" t="s">
        <v>276</v>
      </c>
      <c r="B2368" s="25" t="str">
        <f>VLOOKUP(A2368,'Cód dos países'!$A$3:$C$199,2,FALSE)</f>
        <v>SVK</v>
      </c>
      <c r="C2368" s="25">
        <f>VLOOKUP(A2368,'Cód dos países'!$A$3:$C$199,3,FALSE)</f>
        <v>156</v>
      </c>
      <c r="D2368" s="25">
        <v>2006</v>
      </c>
      <c r="E2368">
        <f t="shared" si="72"/>
        <v>1562006</v>
      </c>
      <c r="F2368" s="25">
        <v>69.599999999999994</v>
      </c>
      <c r="G2368" s="25">
        <v>50</v>
      </c>
      <c r="H2368" s="25">
        <f t="shared" si="73"/>
        <v>0.5</v>
      </c>
      <c r="I2368" s="25">
        <v>43</v>
      </c>
      <c r="J2368" s="25" t="s">
        <v>421</v>
      </c>
      <c r="K2368" s="25">
        <v>89.5</v>
      </c>
      <c r="L2368" s="25">
        <v>53.7</v>
      </c>
      <c r="M2368" s="25" t="s">
        <v>421</v>
      </c>
      <c r="N2368" s="25">
        <v>70.7</v>
      </c>
      <c r="O2368" s="25">
        <v>76.099999999999994</v>
      </c>
      <c r="P2368" s="25">
        <v>76.599999999999994</v>
      </c>
      <c r="Q2368" s="25">
        <v>86.6</v>
      </c>
      <c r="R2368" s="25">
        <v>70</v>
      </c>
      <c r="S2368" s="25">
        <v>80</v>
      </c>
    </row>
    <row r="2369" spans="1:19" x14ac:dyDescent="0.25">
      <c r="A2369" s="25" t="s">
        <v>278</v>
      </c>
      <c r="B2369" s="25" t="str">
        <f>VLOOKUP(A2369,'Cód dos países'!$A$3:$C$199,2,FALSE)</f>
        <v>SVN</v>
      </c>
      <c r="C2369" s="25">
        <f>VLOOKUP(A2369,'Cód dos países'!$A$3:$C$199,3,FALSE)</f>
        <v>157</v>
      </c>
      <c r="D2369" s="25">
        <v>2006</v>
      </c>
      <c r="E2369">
        <f t="shared" si="72"/>
        <v>1572006</v>
      </c>
      <c r="F2369" s="25">
        <v>59.6</v>
      </c>
      <c r="G2369" s="25">
        <v>50</v>
      </c>
      <c r="H2369" s="25">
        <f t="shared" si="73"/>
        <v>0.5</v>
      </c>
      <c r="I2369" s="25">
        <v>61</v>
      </c>
      <c r="J2369" s="25" t="s">
        <v>421</v>
      </c>
      <c r="K2369" s="25">
        <v>54.6</v>
      </c>
      <c r="L2369" s="25">
        <v>30.9</v>
      </c>
      <c r="M2369" s="25" t="s">
        <v>421</v>
      </c>
      <c r="N2369" s="25">
        <v>72.900000000000006</v>
      </c>
      <c r="O2369" s="25">
        <v>41.2</v>
      </c>
      <c r="P2369" s="25">
        <v>78.900000000000006</v>
      </c>
      <c r="Q2369" s="25">
        <v>86.6</v>
      </c>
      <c r="R2369" s="25">
        <v>70</v>
      </c>
      <c r="S2369" s="25">
        <v>50</v>
      </c>
    </row>
    <row r="2370" spans="1:19" x14ac:dyDescent="0.25">
      <c r="A2370" s="25" t="s">
        <v>263</v>
      </c>
      <c r="B2370" s="25" t="str">
        <f>VLOOKUP(A2370,'Cód dos países'!$A$3:$C$199,2,FALSE)</f>
        <v>SLB</v>
      </c>
      <c r="C2370" s="25">
        <f>VLOOKUP(A2370,'Cód dos países'!$A$3:$C$199,3,FALSE)</f>
        <v>158</v>
      </c>
      <c r="D2370" s="25">
        <v>2006</v>
      </c>
      <c r="E2370">
        <f t="shared" si="72"/>
        <v>1582006</v>
      </c>
      <c r="F2370" s="25" t="s">
        <v>421</v>
      </c>
      <c r="H2370" s="25" t="str">
        <f t="shared" si="73"/>
        <v/>
      </c>
      <c r="I2370" s="25" t="s">
        <v>421</v>
      </c>
      <c r="J2370" s="25" t="s">
        <v>421</v>
      </c>
      <c r="K2370" s="25" t="s">
        <v>421</v>
      </c>
      <c r="L2370" s="25" t="s">
        <v>421</v>
      </c>
      <c r="M2370" s="25" t="s">
        <v>421</v>
      </c>
      <c r="N2370" s="25" t="s">
        <v>421</v>
      </c>
      <c r="O2370" s="25" t="s">
        <v>421</v>
      </c>
      <c r="P2370" s="25" t="s">
        <v>421</v>
      </c>
      <c r="Q2370" s="25" t="s">
        <v>421</v>
      </c>
      <c r="R2370" s="25" t="s">
        <v>421</v>
      </c>
      <c r="S2370" s="25" t="s">
        <v>421</v>
      </c>
    </row>
    <row r="2371" spans="1:19" x14ac:dyDescent="0.25">
      <c r="A2371" s="25" t="s">
        <v>327</v>
      </c>
      <c r="B2371" s="25" t="str">
        <f>VLOOKUP(A2371,'Cód dos países'!$A$3:$C$199,2,FALSE)</f>
        <v>ZAF</v>
      </c>
      <c r="C2371" s="25">
        <f>VLOOKUP(A2371,'Cód dos países'!$A$3:$C$199,3,FALSE)</f>
        <v>160</v>
      </c>
      <c r="D2371" s="25">
        <v>2006</v>
      </c>
      <c r="E2371">
        <f t="shared" si="72"/>
        <v>1602006</v>
      </c>
      <c r="F2371" s="25">
        <v>63.5</v>
      </c>
      <c r="G2371" s="25">
        <v>50</v>
      </c>
      <c r="H2371" s="25">
        <f t="shared" si="73"/>
        <v>0.5</v>
      </c>
      <c r="I2371" s="25">
        <v>45</v>
      </c>
      <c r="J2371" s="25" t="s">
        <v>421</v>
      </c>
      <c r="K2371" s="25">
        <v>69.7</v>
      </c>
      <c r="L2371" s="25">
        <v>79.2</v>
      </c>
      <c r="M2371" s="25" t="s">
        <v>421</v>
      </c>
      <c r="N2371" s="25">
        <v>70.400000000000006</v>
      </c>
      <c r="O2371" s="25">
        <v>58.5</v>
      </c>
      <c r="P2371" s="25">
        <v>78.8</v>
      </c>
      <c r="Q2371" s="25">
        <v>73.8</v>
      </c>
      <c r="R2371" s="25">
        <v>50</v>
      </c>
      <c r="S2371" s="25">
        <v>60</v>
      </c>
    </row>
    <row r="2372" spans="1:19" x14ac:dyDescent="0.25">
      <c r="A2372" s="25" t="s">
        <v>432</v>
      </c>
      <c r="B2372" s="25" t="str">
        <f>VLOOKUP(A2372,'Cód dos países'!$A$3:$C$199,2,FALSE)</f>
        <v>KOR</v>
      </c>
      <c r="C2372" s="25">
        <f>VLOOKUP(A2372,'Cód dos países'!$A$3:$C$199,3,FALSE)</f>
        <v>92</v>
      </c>
      <c r="D2372" s="25">
        <v>2006</v>
      </c>
      <c r="E2372">
        <f t="shared" si="72"/>
        <v>922006</v>
      </c>
      <c r="F2372" s="25">
        <v>67.8</v>
      </c>
      <c r="G2372" s="25">
        <v>70</v>
      </c>
      <c r="H2372" s="25">
        <f t="shared" si="73"/>
        <v>0.7</v>
      </c>
      <c r="I2372" s="25">
        <v>50</v>
      </c>
      <c r="J2372" s="25" t="s">
        <v>421</v>
      </c>
      <c r="K2372" s="25">
        <v>71.599999999999994</v>
      </c>
      <c r="L2372" s="25">
        <v>76.3</v>
      </c>
      <c r="M2372" s="25" t="s">
        <v>421</v>
      </c>
      <c r="N2372" s="25">
        <v>84.3</v>
      </c>
      <c r="O2372" s="25">
        <v>57.3</v>
      </c>
      <c r="P2372" s="25">
        <v>78.900000000000006</v>
      </c>
      <c r="Q2372" s="25">
        <v>69.2</v>
      </c>
      <c r="R2372" s="25">
        <v>70</v>
      </c>
      <c r="S2372" s="25">
        <v>50</v>
      </c>
    </row>
    <row r="2373" spans="1:19" x14ac:dyDescent="0.25">
      <c r="A2373" s="25" t="s">
        <v>89</v>
      </c>
      <c r="B2373" s="25" t="str">
        <f>VLOOKUP(A2373,'Cód dos países'!$A$3:$C$199,2,FALSE)</f>
        <v>ESP</v>
      </c>
      <c r="C2373" s="25">
        <f>VLOOKUP(A2373,'Cód dos países'!$A$3:$C$199,3,FALSE)</f>
        <v>161</v>
      </c>
      <c r="D2373" s="25">
        <v>2006</v>
      </c>
      <c r="E2373">
        <f t="shared" ref="E2373:E2436" si="74">C2373*10000+D2373</f>
        <v>1612006</v>
      </c>
      <c r="F2373" s="25">
        <v>69.2</v>
      </c>
      <c r="G2373" s="25">
        <v>70</v>
      </c>
      <c r="H2373" s="25">
        <f t="shared" ref="H2373:H2436" si="75">IF(G2373="","",(G2373/100))</f>
        <v>0.7</v>
      </c>
      <c r="I2373" s="25">
        <v>70</v>
      </c>
      <c r="J2373" s="25" t="s">
        <v>421</v>
      </c>
      <c r="K2373" s="25">
        <v>55.2</v>
      </c>
      <c r="L2373" s="25">
        <v>54.8</v>
      </c>
      <c r="M2373" s="25" t="s">
        <v>421</v>
      </c>
      <c r="N2373" s="25">
        <v>78</v>
      </c>
      <c r="O2373" s="25">
        <v>49.3</v>
      </c>
      <c r="P2373" s="25">
        <v>78.5</v>
      </c>
      <c r="Q2373" s="25">
        <v>86.6</v>
      </c>
      <c r="R2373" s="25">
        <v>70</v>
      </c>
      <c r="S2373" s="25">
        <v>80</v>
      </c>
    </row>
    <row r="2374" spans="1:19" x14ac:dyDescent="0.25">
      <c r="A2374" s="25" t="s">
        <v>173</v>
      </c>
      <c r="B2374" s="25" t="str">
        <f>VLOOKUP(A2374,'Cód dos países'!$A$3:$C$199,2,FALSE)</f>
        <v>LKA</v>
      </c>
      <c r="C2374" s="25">
        <f>VLOOKUP(A2374,'Cód dos países'!$A$3:$C$199,3,FALSE)</f>
        <v>162</v>
      </c>
      <c r="D2374" s="25">
        <v>2006</v>
      </c>
      <c r="E2374">
        <f t="shared" si="74"/>
        <v>1622006</v>
      </c>
      <c r="F2374" s="25">
        <v>59.4</v>
      </c>
      <c r="G2374" s="25">
        <v>50</v>
      </c>
      <c r="H2374" s="25">
        <f t="shared" si="75"/>
        <v>0.5</v>
      </c>
      <c r="I2374" s="25">
        <v>32</v>
      </c>
      <c r="J2374" s="25" t="s">
        <v>421</v>
      </c>
      <c r="K2374" s="25">
        <v>78.5</v>
      </c>
      <c r="L2374" s="25">
        <v>83.4</v>
      </c>
      <c r="M2374" s="25" t="s">
        <v>421</v>
      </c>
      <c r="N2374" s="25">
        <v>69.2</v>
      </c>
      <c r="O2374" s="25">
        <v>68.900000000000006</v>
      </c>
      <c r="P2374" s="25">
        <v>70.400000000000006</v>
      </c>
      <c r="Q2374" s="25">
        <v>71.599999999999994</v>
      </c>
      <c r="R2374" s="25">
        <v>30</v>
      </c>
      <c r="S2374" s="25">
        <v>40</v>
      </c>
    </row>
    <row r="2375" spans="1:19" x14ac:dyDescent="0.25">
      <c r="A2375" s="25" t="s">
        <v>257</v>
      </c>
      <c r="B2375" s="25" t="str">
        <f>VLOOKUP(A2375,'Cód dos países'!$A$3:$C$199,2,FALSE)</f>
        <v>SDN</v>
      </c>
      <c r="C2375" s="25">
        <f>VLOOKUP(A2375,'Cód dos países'!$A$3:$C$199,3,FALSE)</f>
        <v>166</v>
      </c>
      <c r="D2375" s="25">
        <v>2006</v>
      </c>
      <c r="E2375">
        <f t="shared" si="74"/>
        <v>1662006</v>
      </c>
      <c r="F2375" s="25" t="s">
        <v>421</v>
      </c>
      <c r="H2375" s="25" t="str">
        <f t="shared" si="75"/>
        <v/>
      </c>
      <c r="I2375" s="25" t="s">
        <v>421</v>
      </c>
      <c r="J2375" s="25" t="s">
        <v>421</v>
      </c>
      <c r="K2375" s="25" t="s">
        <v>421</v>
      </c>
      <c r="L2375" s="25" t="s">
        <v>421</v>
      </c>
      <c r="M2375" s="25" t="s">
        <v>421</v>
      </c>
      <c r="N2375" s="25" t="s">
        <v>421</v>
      </c>
      <c r="O2375" s="25" t="s">
        <v>421</v>
      </c>
      <c r="P2375" s="25" t="s">
        <v>421</v>
      </c>
      <c r="Q2375" s="25" t="s">
        <v>421</v>
      </c>
      <c r="R2375" s="25" t="s">
        <v>421</v>
      </c>
      <c r="S2375" s="25" t="s">
        <v>421</v>
      </c>
    </row>
    <row r="2376" spans="1:19" x14ac:dyDescent="0.25">
      <c r="A2376" s="25" t="s">
        <v>274</v>
      </c>
      <c r="B2376" s="25" t="str">
        <f>VLOOKUP(A2376,'Cód dos países'!$A$3:$C$199,2,FALSE)</f>
        <v>SUR</v>
      </c>
      <c r="C2376" s="25">
        <f>VLOOKUP(A2376,'Cód dos países'!$A$3:$C$199,3,FALSE)</f>
        <v>167</v>
      </c>
      <c r="D2376" s="25">
        <v>2006</v>
      </c>
      <c r="E2376">
        <f t="shared" si="74"/>
        <v>1672006</v>
      </c>
      <c r="F2376" s="25">
        <v>54.8</v>
      </c>
      <c r="G2376" s="25">
        <v>50</v>
      </c>
      <c r="H2376" s="25">
        <f t="shared" si="75"/>
        <v>0.5</v>
      </c>
      <c r="I2376" s="25">
        <v>32</v>
      </c>
      <c r="J2376" s="25" t="s">
        <v>421</v>
      </c>
      <c r="K2376" s="25">
        <v>67.8</v>
      </c>
      <c r="L2376" s="25">
        <v>75.599999999999994</v>
      </c>
      <c r="M2376" s="25" t="s">
        <v>421</v>
      </c>
      <c r="N2376" s="25">
        <v>42</v>
      </c>
      <c r="O2376" s="25">
        <v>86.1</v>
      </c>
      <c r="P2376" s="25">
        <v>69.099999999999994</v>
      </c>
      <c r="Q2376" s="25">
        <v>65</v>
      </c>
      <c r="R2376" s="25">
        <v>30</v>
      </c>
      <c r="S2376" s="25">
        <v>30</v>
      </c>
    </row>
    <row r="2377" spans="1:19" x14ac:dyDescent="0.25">
      <c r="A2377" s="25" t="s">
        <v>280</v>
      </c>
      <c r="B2377" s="25" t="str">
        <f>VLOOKUP(A2377,'Cód dos países'!$A$3:$C$199,2,FALSE)</f>
        <v>SWE</v>
      </c>
      <c r="C2377" s="25">
        <f>VLOOKUP(A2377,'Cód dos países'!$A$3:$C$199,3,FALSE)</f>
        <v>169</v>
      </c>
      <c r="D2377" s="25">
        <v>2006</v>
      </c>
      <c r="E2377">
        <f t="shared" si="74"/>
        <v>1692006</v>
      </c>
      <c r="F2377" s="25">
        <v>69.3</v>
      </c>
      <c r="G2377" s="25">
        <v>90</v>
      </c>
      <c r="H2377" s="25">
        <f t="shared" si="75"/>
        <v>0.9</v>
      </c>
      <c r="I2377" s="25">
        <v>92</v>
      </c>
      <c r="J2377" s="25" t="s">
        <v>421</v>
      </c>
      <c r="K2377" s="25">
        <v>33.1</v>
      </c>
      <c r="L2377" s="25">
        <v>3.6</v>
      </c>
      <c r="M2377" s="25" t="s">
        <v>421</v>
      </c>
      <c r="N2377" s="25">
        <v>94.2</v>
      </c>
      <c r="O2377" s="25">
        <v>65</v>
      </c>
      <c r="P2377" s="25">
        <v>83.8</v>
      </c>
      <c r="Q2377" s="25">
        <v>81.400000000000006</v>
      </c>
      <c r="R2377" s="25">
        <v>80</v>
      </c>
      <c r="S2377" s="25">
        <v>70</v>
      </c>
    </row>
    <row r="2378" spans="1:19" x14ac:dyDescent="0.25">
      <c r="A2378" s="25" t="s">
        <v>49</v>
      </c>
      <c r="B2378" s="25" t="str">
        <f>VLOOKUP(A2378,'Cód dos países'!$A$3:$C$199,2,FALSE)</f>
        <v>CHE</v>
      </c>
      <c r="C2378" s="25">
        <f>VLOOKUP(A2378,'Cód dos países'!$A$3:$C$199,3,FALSE)</f>
        <v>170</v>
      </c>
      <c r="D2378" s="25">
        <v>2006</v>
      </c>
      <c r="E2378">
        <f t="shared" si="74"/>
        <v>1702006</v>
      </c>
      <c r="F2378" s="25">
        <v>78</v>
      </c>
      <c r="G2378" s="25">
        <v>90</v>
      </c>
      <c r="H2378" s="25">
        <f t="shared" si="75"/>
        <v>0.9</v>
      </c>
      <c r="I2378" s="25">
        <v>91</v>
      </c>
      <c r="J2378" s="25" t="s">
        <v>421</v>
      </c>
      <c r="K2378" s="25">
        <v>67.900000000000006</v>
      </c>
      <c r="L2378" s="25">
        <v>59.8</v>
      </c>
      <c r="M2378" s="25" t="s">
        <v>421</v>
      </c>
      <c r="N2378" s="25">
        <v>84.1</v>
      </c>
      <c r="O2378" s="25">
        <v>77</v>
      </c>
      <c r="P2378" s="25">
        <v>83.5</v>
      </c>
      <c r="Q2378" s="25">
        <v>87</v>
      </c>
      <c r="R2378" s="25">
        <v>70</v>
      </c>
      <c r="S2378" s="25">
        <v>70</v>
      </c>
    </row>
    <row r="2379" spans="1:19" x14ac:dyDescent="0.25">
      <c r="A2379" s="25" t="s">
        <v>286</v>
      </c>
      <c r="B2379" s="25" t="str">
        <f>VLOOKUP(A2379,'Cód dos países'!$A$3:$C$199,2,FALSE)</f>
        <v>SYR</v>
      </c>
      <c r="C2379" s="25">
        <f>VLOOKUP(A2379,'Cód dos países'!$A$3:$C$199,3,FALSE)</f>
        <v>171</v>
      </c>
      <c r="D2379" s="25">
        <v>2006</v>
      </c>
      <c r="E2379">
        <f t="shared" si="74"/>
        <v>1712006</v>
      </c>
      <c r="F2379" s="25">
        <v>48.3</v>
      </c>
      <c r="G2379" s="25">
        <v>30</v>
      </c>
      <c r="H2379" s="25">
        <f t="shared" si="75"/>
        <v>0.3</v>
      </c>
      <c r="I2379" s="25">
        <v>34</v>
      </c>
      <c r="J2379" s="25" t="s">
        <v>421</v>
      </c>
      <c r="K2379" s="25">
        <v>82.4</v>
      </c>
      <c r="L2379" s="25">
        <v>58.3</v>
      </c>
      <c r="M2379" s="25" t="s">
        <v>421</v>
      </c>
      <c r="N2379" s="25">
        <v>58.4</v>
      </c>
      <c r="O2379" s="25">
        <v>57</v>
      </c>
      <c r="P2379" s="25">
        <v>69</v>
      </c>
      <c r="Q2379" s="25">
        <v>54</v>
      </c>
      <c r="R2379" s="25">
        <v>30</v>
      </c>
      <c r="S2379" s="25">
        <v>10</v>
      </c>
    </row>
    <row r="2380" spans="1:19" x14ac:dyDescent="0.25">
      <c r="A2380" s="25" t="s">
        <v>304</v>
      </c>
      <c r="B2380" s="25" t="str">
        <f>VLOOKUP(A2380,'Cód dos países'!$A$3:$C$199,2,FALSE)</f>
        <v>TWN</v>
      </c>
      <c r="C2380" s="25">
        <f>VLOOKUP(A2380,'Cód dos países'!$A$3:$C$199,3,FALSE)</f>
        <v>172</v>
      </c>
      <c r="D2380" s="25">
        <v>2006</v>
      </c>
      <c r="E2380">
        <f t="shared" si="74"/>
        <v>1722006</v>
      </c>
      <c r="F2380" s="25">
        <v>69.400000000000006</v>
      </c>
      <c r="G2380" s="25">
        <v>70</v>
      </c>
      <c r="H2380" s="25">
        <f t="shared" si="75"/>
        <v>0.7</v>
      </c>
      <c r="I2380" s="25">
        <v>59</v>
      </c>
      <c r="J2380" s="25" t="s">
        <v>421</v>
      </c>
      <c r="K2380" s="25">
        <v>77</v>
      </c>
      <c r="L2380" s="25">
        <v>86.8</v>
      </c>
      <c r="M2380" s="25" t="s">
        <v>421</v>
      </c>
      <c r="N2380" s="25">
        <v>71.599999999999994</v>
      </c>
      <c r="O2380" s="25">
        <v>47.2</v>
      </c>
      <c r="P2380" s="25">
        <v>81.3</v>
      </c>
      <c r="Q2380" s="25">
        <v>81.599999999999994</v>
      </c>
      <c r="R2380" s="25">
        <v>70</v>
      </c>
      <c r="S2380" s="25">
        <v>50</v>
      </c>
    </row>
    <row r="2381" spans="1:19" x14ac:dyDescent="0.25">
      <c r="A2381" s="25" t="s">
        <v>294</v>
      </c>
      <c r="B2381" s="25" t="str">
        <f>VLOOKUP(A2381,'Cód dos países'!$A$3:$C$199,2,FALSE)</f>
        <v>TJK</v>
      </c>
      <c r="C2381" s="25">
        <f>VLOOKUP(A2381,'Cód dos países'!$A$3:$C$199,3,FALSE)</f>
        <v>173</v>
      </c>
      <c r="D2381" s="25">
        <v>2006</v>
      </c>
      <c r="E2381">
        <f t="shared" si="74"/>
        <v>1732006</v>
      </c>
      <c r="F2381" s="25">
        <v>53.6</v>
      </c>
      <c r="G2381" s="25">
        <v>30</v>
      </c>
      <c r="H2381" s="25">
        <f t="shared" si="75"/>
        <v>0.3</v>
      </c>
      <c r="I2381" s="25">
        <v>21</v>
      </c>
      <c r="J2381" s="25" t="s">
        <v>421</v>
      </c>
      <c r="K2381" s="25">
        <v>89.7</v>
      </c>
      <c r="L2381" s="25">
        <v>87.6</v>
      </c>
      <c r="M2381" s="25" t="s">
        <v>421</v>
      </c>
      <c r="N2381" s="25">
        <v>39.200000000000003</v>
      </c>
      <c r="O2381" s="25">
        <v>60.1</v>
      </c>
      <c r="P2381" s="25">
        <v>67</v>
      </c>
      <c r="Q2381" s="25">
        <v>71</v>
      </c>
      <c r="R2381" s="25">
        <v>30</v>
      </c>
      <c r="S2381" s="25">
        <v>40</v>
      </c>
    </row>
    <row r="2382" spans="1:19" x14ac:dyDescent="0.25">
      <c r="A2382" s="25" t="s">
        <v>306</v>
      </c>
      <c r="B2382" s="25" t="str">
        <f>VLOOKUP(A2382,'Cód dos países'!$A$3:$C$199,2,FALSE)</f>
        <v>TZA</v>
      </c>
      <c r="C2382" s="25">
        <f>VLOOKUP(A2382,'Cód dos países'!$A$3:$C$199,3,FALSE)</f>
        <v>174</v>
      </c>
      <c r="D2382" s="25">
        <v>2006</v>
      </c>
      <c r="E2382">
        <f t="shared" si="74"/>
        <v>1742006</v>
      </c>
      <c r="F2382" s="25">
        <v>56.8</v>
      </c>
      <c r="G2382" s="25">
        <v>30</v>
      </c>
      <c r="H2382" s="25">
        <f t="shared" si="75"/>
        <v>0.3</v>
      </c>
      <c r="I2382" s="25">
        <v>29</v>
      </c>
      <c r="J2382" s="25" t="s">
        <v>421</v>
      </c>
      <c r="K2382" s="25">
        <v>80.599999999999994</v>
      </c>
      <c r="L2382" s="25">
        <v>85.2</v>
      </c>
      <c r="M2382" s="25" t="s">
        <v>421</v>
      </c>
      <c r="N2382" s="25">
        <v>45.8</v>
      </c>
      <c r="O2382" s="25">
        <v>47.2</v>
      </c>
      <c r="P2382" s="25">
        <v>77</v>
      </c>
      <c r="Q2382" s="25">
        <v>73.599999999999994</v>
      </c>
      <c r="R2382" s="25">
        <v>50</v>
      </c>
      <c r="S2382" s="25">
        <v>50</v>
      </c>
    </row>
    <row r="2383" spans="1:19" x14ac:dyDescent="0.25">
      <c r="A2383" s="25" t="s">
        <v>292</v>
      </c>
      <c r="B2383" s="25" t="str">
        <f>VLOOKUP(A2383,'Cód dos países'!$A$3:$C$199,2,FALSE)</f>
        <v>THA</v>
      </c>
      <c r="C2383" s="25">
        <f>VLOOKUP(A2383,'Cód dos países'!$A$3:$C$199,3,FALSE)</f>
        <v>175</v>
      </c>
      <c r="D2383" s="25">
        <v>2006</v>
      </c>
      <c r="E2383">
        <f t="shared" si="74"/>
        <v>1752006</v>
      </c>
      <c r="F2383" s="25">
        <v>63.5</v>
      </c>
      <c r="G2383" s="25">
        <v>50</v>
      </c>
      <c r="H2383" s="25">
        <f t="shared" si="75"/>
        <v>0.5</v>
      </c>
      <c r="I2383" s="25">
        <v>38</v>
      </c>
      <c r="J2383" s="25" t="s">
        <v>421</v>
      </c>
      <c r="K2383" s="25">
        <v>74.8</v>
      </c>
      <c r="L2383" s="25">
        <v>91.3</v>
      </c>
      <c r="M2383" s="25" t="s">
        <v>421</v>
      </c>
      <c r="N2383" s="25">
        <v>73</v>
      </c>
      <c r="O2383" s="25">
        <v>76.400000000000006</v>
      </c>
      <c r="P2383" s="25">
        <v>77.599999999999994</v>
      </c>
      <c r="Q2383" s="25">
        <v>74.2</v>
      </c>
      <c r="R2383" s="25">
        <v>30</v>
      </c>
      <c r="S2383" s="25">
        <v>50</v>
      </c>
    </row>
    <row r="2384" spans="1:19" x14ac:dyDescent="0.25">
      <c r="A2384" s="25" t="s">
        <v>348</v>
      </c>
      <c r="B2384" s="25" t="str">
        <f>VLOOKUP(A2384,'Cód dos países'!$A$3:$C$199,2,FALSE)</f>
        <v>BHS</v>
      </c>
      <c r="C2384" s="25">
        <f>VLOOKUP(A2384,'Cód dos países'!$A$3:$C$199,3,FALSE)</f>
        <v>12</v>
      </c>
      <c r="D2384" s="25">
        <v>2006</v>
      </c>
      <c r="E2384">
        <f t="shared" si="74"/>
        <v>122006</v>
      </c>
      <c r="F2384" s="25">
        <v>72</v>
      </c>
      <c r="G2384" s="25">
        <v>80</v>
      </c>
      <c r="H2384" s="25">
        <f t="shared" si="75"/>
        <v>0.8</v>
      </c>
      <c r="I2384" s="25">
        <v>70</v>
      </c>
      <c r="J2384" s="25" t="s">
        <v>421</v>
      </c>
      <c r="K2384" s="25">
        <v>96.6</v>
      </c>
      <c r="L2384" s="25">
        <v>88.7</v>
      </c>
      <c r="M2384" s="25" t="s">
        <v>421</v>
      </c>
      <c r="N2384" s="25">
        <v>80</v>
      </c>
      <c r="O2384" s="25">
        <v>80</v>
      </c>
      <c r="P2384" s="25">
        <v>76.099999999999994</v>
      </c>
      <c r="Q2384" s="25">
        <v>38.799999999999997</v>
      </c>
      <c r="R2384" s="25">
        <v>40</v>
      </c>
      <c r="S2384" s="25">
        <v>70</v>
      </c>
    </row>
    <row r="2385" spans="1:19" x14ac:dyDescent="0.25">
      <c r="A2385" s="25" t="s">
        <v>354</v>
      </c>
      <c r="B2385" s="25" t="str">
        <f>VLOOKUP(A2385,'Cód dos países'!$A$3:$C$199,2,FALSE)</f>
        <v>GMB</v>
      </c>
      <c r="C2385" s="25">
        <f>VLOOKUP(A2385,'Cód dos países'!$A$3:$C$199,3,FALSE)</f>
        <v>62</v>
      </c>
      <c r="D2385" s="25">
        <v>2006</v>
      </c>
      <c r="E2385">
        <f t="shared" si="74"/>
        <v>622006</v>
      </c>
      <c r="F2385" s="25">
        <v>57.7</v>
      </c>
      <c r="G2385" s="25">
        <v>30</v>
      </c>
      <c r="H2385" s="25">
        <f t="shared" si="75"/>
        <v>0.3</v>
      </c>
      <c r="I2385" s="25">
        <v>27</v>
      </c>
      <c r="J2385" s="25" t="s">
        <v>421</v>
      </c>
      <c r="K2385" s="25">
        <v>72</v>
      </c>
      <c r="L2385" s="25">
        <v>70.8</v>
      </c>
      <c r="M2385" s="25" t="s">
        <v>421</v>
      </c>
      <c r="N2385" s="25">
        <v>59.4</v>
      </c>
      <c r="O2385" s="25">
        <v>74.7</v>
      </c>
      <c r="P2385" s="25">
        <v>68.099999999999994</v>
      </c>
      <c r="Q2385" s="25">
        <v>64.599999999999994</v>
      </c>
      <c r="R2385" s="25">
        <v>50</v>
      </c>
      <c r="S2385" s="25">
        <v>60</v>
      </c>
    </row>
    <row r="2386" spans="1:19" x14ac:dyDescent="0.25">
      <c r="A2386" s="25" t="s">
        <v>423</v>
      </c>
      <c r="B2386" s="25" t="str">
        <f>VLOOKUP(A2386,'Cód dos países'!$A$3:$C$199,2,FALSE)</f>
        <v>TMP</v>
      </c>
      <c r="C2386" s="25">
        <f>VLOOKUP(A2386,'Cód dos países'!$A$3:$C$199,3,FALSE)</f>
        <v>176</v>
      </c>
      <c r="D2386" s="25">
        <v>2006</v>
      </c>
      <c r="E2386">
        <f t="shared" si="74"/>
        <v>1762006</v>
      </c>
      <c r="F2386" s="25" t="s">
        <v>421</v>
      </c>
      <c r="H2386" s="25" t="str">
        <f t="shared" si="75"/>
        <v/>
      </c>
      <c r="I2386" s="25" t="s">
        <v>421</v>
      </c>
      <c r="J2386" s="25" t="s">
        <v>421</v>
      </c>
      <c r="K2386" s="25" t="s">
        <v>421</v>
      </c>
      <c r="L2386" s="25" t="s">
        <v>421</v>
      </c>
      <c r="M2386" s="25" t="s">
        <v>421</v>
      </c>
      <c r="N2386" s="25" t="s">
        <v>421</v>
      </c>
      <c r="O2386" s="25" t="s">
        <v>421</v>
      </c>
      <c r="P2386" s="25" t="s">
        <v>421</v>
      </c>
      <c r="Q2386" s="25" t="s">
        <v>421</v>
      </c>
      <c r="R2386" s="25" t="s">
        <v>421</v>
      </c>
      <c r="S2386" s="25" t="s">
        <v>421</v>
      </c>
    </row>
    <row r="2387" spans="1:19" x14ac:dyDescent="0.25">
      <c r="A2387" s="25" t="s">
        <v>290</v>
      </c>
      <c r="B2387" s="25" t="str">
        <f>VLOOKUP(A2387,'Cód dos países'!$A$3:$C$199,2,FALSE)</f>
        <v>TGO</v>
      </c>
      <c r="C2387" s="25">
        <f>VLOOKUP(A2387,'Cód dos países'!$A$3:$C$199,3,FALSE)</f>
        <v>177</v>
      </c>
      <c r="D2387" s="25">
        <v>2006</v>
      </c>
      <c r="E2387">
        <f t="shared" si="74"/>
        <v>1772006</v>
      </c>
      <c r="F2387" s="25">
        <v>49.7</v>
      </c>
      <c r="G2387" s="25">
        <v>30</v>
      </c>
      <c r="H2387" s="25">
        <f t="shared" si="75"/>
        <v>0.3</v>
      </c>
      <c r="I2387" s="25">
        <v>30</v>
      </c>
      <c r="J2387" s="25" t="s">
        <v>421</v>
      </c>
      <c r="K2387" s="25">
        <v>54.7</v>
      </c>
      <c r="L2387" s="25">
        <v>92</v>
      </c>
      <c r="M2387" s="25" t="s">
        <v>421</v>
      </c>
      <c r="N2387" s="25">
        <v>37.5</v>
      </c>
      <c r="O2387" s="25">
        <v>47.8</v>
      </c>
      <c r="P2387" s="25">
        <v>76.5</v>
      </c>
      <c r="Q2387" s="25">
        <v>68.400000000000006</v>
      </c>
      <c r="R2387" s="25">
        <v>30</v>
      </c>
      <c r="S2387" s="25">
        <v>30</v>
      </c>
    </row>
    <row r="2388" spans="1:19" x14ac:dyDescent="0.25">
      <c r="A2388" s="25" t="s">
        <v>371</v>
      </c>
      <c r="B2388" s="25" t="str">
        <f>VLOOKUP(A2388,'Cód dos países'!$A$3:$C$199,2,FALSE)</f>
        <v>TON</v>
      </c>
      <c r="C2388" s="25">
        <f>VLOOKUP(A2388,'Cód dos países'!$A$3:$C$199,3,FALSE)</f>
        <v>178</v>
      </c>
      <c r="D2388" s="25">
        <v>2006</v>
      </c>
      <c r="E2388">
        <f t="shared" si="74"/>
        <v>1782006</v>
      </c>
      <c r="F2388" s="25" t="s">
        <v>421</v>
      </c>
      <c r="H2388" s="25" t="str">
        <f t="shared" si="75"/>
        <v/>
      </c>
      <c r="I2388" s="25" t="s">
        <v>421</v>
      </c>
      <c r="J2388" s="25" t="s">
        <v>421</v>
      </c>
      <c r="K2388" s="25" t="s">
        <v>421</v>
      </c>
      <c r="L2388" s="25" t="s">
        <v>421</v>
      </c>
      <c r="M2388" s="25" t="s">
        <v>421</v>
      </c>
      <c r="N2388" s="25" t="s">
        <v>421</v>
      </c>
      <c r="O2388" s="25" t="s">
        <v>421</v>
      </c>
      <c r="P2388" s="25" t="s">
        <v>421</v>
      </c>
      <c r="Q2388" s="25" t="s">
        <v>421</v>
      </c>
      <c r="R2388" s="25" t="s">
        <v>421</v>
      </c>
      <c r="S2388" s="25" t="s">
        <v>421</v>
      </c>
    </row>
    <row r="2389" spans="1:19" x14ac:dyDescent="0.25">
      <c r="A2389" s="25" t="s">
        <v>298</v>
      </c>
      <c r="B2389" s="25" t="str">
        <f>VLOOKUP(A2389,'Cód dos países'!$A$3:$C$199,2,FALSE)</f>
        <v>TTO</v>
      </c>
      <c r="C2389" s="25">
        <f>VLOOKUP(A2389,'Cód dos países'!$A$3:$C$199,3,FALSE)</f>
        <v>179</v>
      </c>
      <c r="D2389" s="25">
        <v>2006</v>
      </c>
      <c r="E2389">
        <f t="shared" si="74"/>
        <v>1792006</v>
      </c>
      <c r="F2389" s="25">
        <v>70.599999999999994</v>
      </c>
      <c r="G2389" s="25">
        <v>70</v>
      </c>
      <c r="H2389" s="25">
        <f t="shared" si="75"/>
        <v>0.7</v>
      </c>
      <c r="I2389" s="25">
        <v>38</v>
      </c>
      <c r="J2389" s="25" t="s">
        <v>421</v>
      </c>
      <c r="K2389" s="25">
        <v>82</v>
      </c>
      <c r="L2389" s="25">
        <v>80.599999999999994</v>
      </c>
      <c r="M2389" s="25" t="s">
        <v>421</v>
      </c>
      <c r="N2389" s="25">
        <v>62.7</v>
      </c>
      <c r="O2389" s="25">
        <v>78.900000000000006</v>
      </c>
      <c r="P2389" s="25">
        <v>74.7</v>
      </c>
      <c r="Q2389" s="25">
        <v>79</v>
      </c>
      <c r="R2389" s="25">
        <v>70</v>
      </c>
      <c r="S2389" s="25">
        <v>70</v>
      </c>
    </row>
    <row r="2390" spans="1:19" x14ac:dyDescent="0.25">
      <c r="A2390" s="25" t="s">
        <v>300</v>
      </c>
      <c r="B2390" s="25" t="str">
        <f>VLOOKUP(A2390,'Cód dos países'!$A$3:$C$199,2,FALSE)</f>
        <v>TUN</v>
      </c>
      <c r="C2390" s="25">
        <f>VLOOKUP(A2390,'Cód dos países'!$A$3:$C$199,3,FALSE)</f>
        <v>180</v>
      </c>
      <c r="D2390" s="25">
        <v>2006</v>
      </c>
      <c r="E2390">
        <f t="shared" si="74"/>
        <v>1802006</v>
      </c>
      <c r="F2390" s="25">
        <v>60.3</v>
      </c>
      <c r="G2390" s="25">
        <v>50</v>
      </c>
      <c r="H2390" s="25">
        <f t="shared" si="75"/>
        <v>0.5</v>
      </c>
      <c r="I2390" s="25">
        <v>49</v>
      </c>
      <c r="J2390" s="25" t="s">
        <v>421</v>
      </c>
      <c r="K2390" s="25">
        <v>73.3</v>
      </c>
      <c r="L2390" s="25">
        <v>78.5</v>
      </c>
      <c r="M2390" s="25" t="s">
        <v>421</v>
      </c>
      <c r="N2390" s="25">
        <v>78.900000000000006</v>
      </c>
      <c r="O2390" s="25">
        <v>61</v>
      </c>
      <c r="P2390" s="25">
        <v>80.099999999999994</v>
      </c>
      <c r="Q2390" s="25">
        <v>71.8</v>
      </c>
      <c r="R2390" s="25">
        <v>30</v>
      </c>
      <c r="S2390" s="25">
        <v>30</v>
      </c>
    </row>
    <row r="2391" spans="1:19" x14ac:dyDescent="0.25">
      <c r="A2391" s="25" t="s">
        <v>302</v>
      </c>
      <c r="B2391" s="25" t="str">
        <f>VLOOKUP(A2391,'Cód dos países'!$A$3:$C$199,2,FALSE)</f>
        <v>TUR</v>
      </c>
      <c r="C2391" s="25">
        <f>VLOOKUP(A2391,'Cód dos países'!$A$3:$C$199,3,FALSE)</f>
        <v>181</v>
      </c>
      <c r="D2391" s="25">
        <v>2006</v>
      </c>
      <c r="E2391">
        <f t="shared" si="74"/>
        <v>1812006</v>
      </c>
      <c r="F2391" s="25">
        <v>57.4</v>
      </c>
      <c r="G2391" s="25">
        <v>50</v>
      </c>
      <c r="H2391" s="25">
        <f t="shared" si="75"/>
        <v>0.5</v>
      </c>
      <c r="I2391" s="25">
        <v>35</v>
      </c>
      <c r="J2391" s="25" t="s">
        <v>421</v>
      </c>
      <c r="K2391" s="25">
        <v>69.099999999999994</v>
      </c>
      <c r="L2391" s="25">
        <v>62.4</v>
      </c>
      <c r="M2391" s="25" t="s">
        <v>421</v>
      </c>
      <c r="N2391" s="25">
        <v>67.400000000000006</v>
      </c>
      <c r="O2391" s="25">
        <v>38.799999999999997</v>
      </c>
      <c r="P2391" s="25">
        <v>70.099999999999994</v>
      </c>
      <c r="Q2391" s="25">
        <v>81</v>
      </c>
      <c r="R2391" s="25">
        <v>50</v>
      </c>
      <c r="S2391" s="25">
        <v>50</v>
      </c>
    </row>
    <row r="2392" spans="1:19" x14ac:dyDescent="0.25">
      <c r="A2392" s="25" t="s">
        <v>296</v>
      </c>
      <c r="B2392" s="25" t="str">
        <f>VLOOKUP(A2392,'Cód dos países'!$A$3:$C$199,2,FALSE)</f>
        <v>TKM</v>
      </c>
      <c r="C2392" s="25">
        <f>VLOOKUP(A2392,'Cód dos países'!$A$3:$C$199,3,FALSE)</f>
        <v>182</v>
      </c>
      <c r="D2392" s="25">
        <v>2006</v>
      </c>
      <c r="E2392">
        <f t="shared" si="74"/>
        <v>1822006</v>
      </c>
      <c r="F2392" s="25">
        <v>43</v>
      </c>
      <c r="G2392" s="25">
        <v>10</v>
      </c>
      <c r="H2392" s="25">
        <f t="shared" si="75"/>
        <v>0.1</v>
      </c>
      <c r="I2392" s="25">
        <v>18</v>
      </c>
      <c r="J2392" s="25" t="s">
        <v>421</v>
      </c>
      <c r="K2392" s="25">
        <v>91.7</v>
      </c>
      <c r="L2392" s="25">
        <v>85.3</v>
      </c>
      <c r="M2392" s="25" t="s">
        <v>421</v>
      </c>
      <c r="N2392" s="25">
        <v>30</v>
      </c>
      <c r="O2392" s="25">
        <v>30</v>
      </c>
      <c r="P2392" s="25">
        <v>65.900000000000006</v>
      </c>
      <c r="Q2392" s="25">
        <v>79.2</v>
      </c>
      <c r="R2392" s="25">
        <v>10</v>
      </c>
      <c r="S2392" s="25">
        <v>10</v>
      </c>
    </row>
    <row r="2393" spans="1:19" x14ac:dyDescent="0.25">
      <c r="A2393" s="25" t="s">
        <v>308</v>
      </c>
      <c r="B2393" s="25" t="str">
        <f>VLOOKUP(A2393,'Cód dos países'!$A$3:$C$199,2,FALSE)</f>
        <v>UGA</v>
      </c>
      <c r="C2393" s="25">
        <f>VLOOKUP(A2393,'Cód dos países'!$A$3:$C$199,3,FALSE)</f>
        <v>184</v>
      </c>
      <c r="D2393" s="25">
        <v>2006</v>
      </c>
      <c r="E2393">
        <f t="shared" si="74"/>
        <v>1842006</v>
      </c>
      <c r="F2393" s="25">
        <v>63.1</v>
      </c>
      <c r="G2393" s="25">
        <v>30</v>
      </c>
      <c r="H2393" s="25">
        <f t="shared" si="75"/>
        <v>0.3</v>
      </c>
      <c r="I2393" s="25">
        <v>25</v>
      </c>
      <c r="J2393" s="25" t="s">
        <v>421</v>
      </c>
      <c r="K2393" s="25">
        <v>80.599999999999994</v>
      </c>
      <c r="L2393" s="25">
        <v>83</v>
      </c>
      <c r="M2393" s="25" t="s">
        <v>421</v>
      </c>
      <c r="N2393" s="25">
        <v>57.5</v>
      </c>
      <c r="O2393" s="25">
        <v>87.8</v>
      </c>
      <c r="P2393" s="25">
        <v>78</v>
      </c>
      <c r="Q2393" s="25">
        <v>68.8</v>
      </c>
      <c r="R2393" s="25">
        <v>50</v>
      </c>
      <c r="S2393" s="25">
        <v>70</v>
      </c>
    </row>
    <row r="2394" spans="1:19" x14ac:dyDescent="0.25">
      <c r="A2394" s="25" t="s">
        <v>310</v>
      </c>
      <c r="B2394" s="25" t="str">
        <f>VLOOKUP(A2394,'Cód dos países'!$A$3:$C$199,2,FALSE)</f>
        <v>UKR</v>
      </c>
      <c r="C2394" s="25">
        <f>VLOOKUP(A2394,'Cód dos países'!$A$3:$C$199,3,FALSE)</f>
        <v>185</v>
      </c>
      <c r="D2394" s="25">
        <v>2006</v>
      </c>
      <c r="E2394">
        <f t="shared" si="74"/>
        <v>1852006</v>
      </c>
      <c r="F2394" s="25">
        <v>51.5</v>
      </c>
      <c r="G2394" s="25">
        <v>30</v>
      </c>
      <c r="H2394" s="25">
        <f t="shared" si="75"/>
        <v>0.3</v>
      </c>
      <c r="I2394" s="25">
        <v>26</v>
      </c>
      <c r="J2394" s="25" t="s">
        <v>421</v>
      </c>
      <c r="K2394" s="25">
        <v>83.6</v>
      </c>
      <c r="L2394" s="25">
        <v>53.2</v>
      </c>
      <c r="M2394" s="25" t="s">
        <v>421</v>
      </c>
      <c r="N2394" s="25">
        <v>43.6</v>
      </c>
      <c r="O2394" s="25">
        <v>52.8</v>
      </c>
      <c r="P2394" s="25">
        <v>68.400000000000006</v>
      </c>
      <c r="Q2394" s="25">
        <v>77.2</v>
      </c>
      <c r="R2394" s="25">
        <v>30</v>
      </c>
      <c r="S2394" s="25">
        <v>50</v>
      </c>
    </row>
    <row r="2395" spans="1:19" x14ac:dyDescent="0.25">
      <c r="A2395" s="25" t="s">
        <v>6</v>
      </c>
      <c r="B2395" s="25" t="str">
        <f>VLOOKUP(A2395,'Cód dos países'!$A$3:$C$199,2,FALSE)</f>
        <v>ARE</v>
      </c>
      <c r="C2395" s="25">
        <f>VLOOKUP(A2395,'Cód dos países'!$A$3:$C$199,3,FALSE)</f>
        <v>186</v>
      </c>
      <c r="D2395" s="25">
        <v>2006</v>
      </c>
      <c r="E2395">
        <f t="shared" si="74"/>
        <v>1862006</v>
      </c>
      <c r="F2395" s="25">
        <v>62.6</v>
      </c>
      <c r="G2395" s="25">
        <v>40</v>
      </c>
      <c r="H2395" s="25">
        <f t="shared" si="75"/>
        <v>0.4</v>
      </c>
      <c r="I2395" s="25">
        <v>62</v>
      </c>
      <c r="J2395" s="25" t="s">
        <v>421</v>
      </c>
      <c r="K2395" s="25">
        <v>99.9</v>
      </c>
      <c r="L2395" s="25">
        <v>82.3</v>
      </c>
      <c r="M2395" s="25" t="s">
        <v>421</v>
      </c>
      <c r="N2395" s="25">
        <v>49.3</v>
      </c>
      <c r="O2395" s="25">
        <v>73.900000000000006</v>
      </c>
      <c r="P2395" s="25">
        <v>73.599999999999994</v>
      </c>
      <c r="Q2395" s="25">
        <v>75</v>
      </c>
      <c r="R2395" s="25">
        <v>30</v>
      </c>
      <c r="S2395" s="25">
        <v>40</v>
      </c>
    </row>
    <row r="2396" spans="1:19" x14ac:dyDescent="0.25">
      <c r="A2396" s="25" t="s">
        <v>103</v>
      </c>
      <c r="B2396" s="25" t="str">
        <f>VLOOKUP(A2396,'Cód dos países'!$A$3:$C$199,2,FALSE)</f>
        <v>GBR</v>
      </c>
      <c r="C2396" s="25">
        <f>VLOOKUP(A2396,'Cód dos países'!$A$3:$C$199,3,FALSE)</f>
        <v>187</v>
      </c>
      <c r="D2396" s="25">
        <v>2006</v>
      </c>
      <c r="E2396">
        <f t="shared" si="74"/>
        <v>1872006</v>
      </c>
      <c r="F2396" s="25">
        <v>79.900000000000006</v>
      </c>
      <c r="G2396" s="25">
        <v>90</v>
      </c>
      <c r="H2396" s="25">
        <f t="shared" si="75"/>
        <v>0.9</v>
      </c>
      <c r="I2396" s="25">
        <v>86</v>
      </c>
      <c r="J2396" s="25" t="s">
        <v>421</v>
      </c>
      <c r="K2396" s="25">
        <v>62</v>
      </c>
      <c r="L2396" s="25">
        <v>42.7</v>
      </c>
      <c r="M2396" s="25" t="s">
        <v>421</v>
      </c>
      <c r="N2396" s="25">
        <v>91.2</v>
      </c>
      <c r="O2396" s="25">
        <v>79</v>
      </c>
      <c r="P2396" s="25">
        <v>81.3</v>
      </c>
      <c r="Q2396" s="25">
        <v>86.6</v>
      </c>
      <c r="R2396" s="25">
        <v>90</v>
      </c>
      <c r="S2396" s="25">
        <v>90</v>
      </c>
    </row>
    <row r="2397" spans="1:19" x14ac:dyDescent="0.25">
      <c r="A2397" s="25" t="s">
        <v>314</v>
      </c>
      <c r="B2397" s="25" t="str">
        <f>VLOOKUP(A2397,'Cód dos países'!$A$3:$C$199,2,FALSE)</f>
        <v>USA</v>
      </c>
      <c r="C2397" s="25">
        <f>VLOOKUP(A2397,'Cód dos países'!$A$3:$C$199,3,FALSE)</f>
        <v>188</v>
      </c>
      <c r="D2397" s="25">
        <v>2006</v>
      </c>
      <c r="E2397">
        <f t="shared" si="74"/>
        <v>1882006</v>
      </c>
      <c r="F2397" s="25">
        <v>81.2</v>
      </c>
      <c r="G2397" s="25">
        <v>90</v>
      </c>
      <c r="H2397" s="25">
        <f t="shared" si="75"/>
        <v>0.9</v>
      </c>
      <c r="I2397" s="25">
        <v>76</v>
      </c>
      <c r="J2397" s="25" t="s">
        <v>421</v>
      </c>
      <c r="K2397" s="25">
        <v>69</v>
      </c>
      <c r="L2397" s="25">
        <v>60.3</v>
      </c>
      <c r="M2397" s="25" t="s">
        <v>421</v>
      </c>
      <c r="N2397" s="25">
        <v>91.4</v>
      </c>
      <c r="O2397" s="25">
        <v>94.7</v>
      </c>
      <c r="P2397" s="25">
        <v>83.8</v>
      </c>
      <c r="Q2397" s="25">
        <v>86.6</v>
      </c>
      <c r="R2397" s="25">
        <v>80</v>
      </c>
      <c r="S2397" s="25">
        <v>80</v>
      </c>
    </row>
    <row r="2398" spans="1:19" x14ac:dyDescent="0.25">
      <c r="A2398" s="25" t="s">
        <v>312</v>
      </c>
      <c r="B2398" s="25" t="str">
        <f>VLOOKUP(A2398,'Cód dos países'!$A$3:$C$199,2,FALSE)</f>
        <v>URY</v>
      </c>
      <c r="C2398" s="25">
        <f>VLOOKUP(A2398,'Cód dos países'!$A$3:$C$199,3,FALSE)</f>
        <v>189</v>
      </c>
      <c r="D2398" s="25">
        <v>2006</v>
      </c>
      <c r="E2398">
        <f t="shared" si="74"/>
        <v>1892006</v>
      </c>
      <c r="F2398" s="25">
        <v>68.400000000000006</v>
      </c>
      <c r="G2398" s="25">
        <v>70</v>
      </c>
      <c r="H2398" s="25">
        <f t="shared" si="75"/>
        <v>0.7</v>
      </c>
      <c r="I2398" s="25">
        <v>59</v>
      </c>
      <c r="J2398" s="25" t="s">
        <v>421</v>
      </c>
      <c r="K2398" s="25">
        <v>86.2</v>
      </c>
      <c r="L2398" s="25">
        <v>77.8</v>
      </c>
      <c r="M2398" s="25" t="s">
        <v>421</v>
      </c>
      <c r="N2398" s="25">
        <v>62.2</v>
      </c>
      <c r="O2398" s="25">
        <v>73.900000000000006</v>
      </c>
      <c r="P2398" s="25">
        <v>73.099999999999994</v>
      </c>
      <c r="Q2398" s="25">
        <v>81.599999999999994</v>
      </c>
      <c r="R2398" s="25">
        <v>70</v>
      </c>
      <c r="S2398" s="25">
        <v>30</v>
      </c>
    </row>
    <row r="2399" spans="1:19" x14ac:dyDescent="0.25">
      <c r="A2399" s="25" t="s">
        <v>316</v>
      </c>
      <c r="B2399" s="25" t="str">
        <f>VLOOKUP(A2399,'Cód dos países'!$A$3:$C$199,2,FALSE)</f>
        <v>UZB</v>
      </c>
      <c r="C2399" s="25">
        <f>VLOOKUP(A2399,'Cód dos países'!$A$3:$C$199,3,FALSE)</f>
        <v>190</v>
      </c>
      <c r="D2399" s="25">
        <v>2006</v>
      </c>
      <c r="E2399">
        <f t="shared" si="74"/>
        <v>1902006</v>
      </c>
      <c r="F2399" s="25">
        <v>51.5</v>
      </c>
      <c r="G2399" s="25">
        <v>30</v>
      </c>
      <c r="H2399" s="25">
        <f t="shared" si="75"/>
        <v>0.3</v>
      </c>
      <c r="I2399" s="25">
        <v>22</v>
      </c>
      <c r="J2399" s="25" t="s">
        <v>421</v>
      </c>
      <c r="K2399" s="25">
        <v>85</v>
      </c>
      <c r="L2399" s="25">
        <v>69.3</v>
      </c>
      <c r="M2399" s="25" t="s">
        <v>421</v>
      </c>
      <c r="N2399" s="25">
        <v>65.2</v>
      </c>
      <c r="O2399" s="25">
        <v>66.8</v>
      </c>
      <c r="P2399" s="25">
        <v>58.6</v>
      </c>
      <c r="Q2399" s="25">
        <v>68.2</v>
      </c>
      <c r="R2399" s="25">
        <v>30</v>
      </c>
      <c r="S2399" s="25">
        <v>20</v>
      </c>
    </row>
    <row r="2400" spans="1:19" x14ac:dyDescent="0.25">
      <c r="A2400" s="25" t="s">
        <v>322</v>
      </c>
      <c r="B2400" s="25" t="str">
        <f>VLOOKUP(A2400,'Cód dos países'!$A$3:$C$199,2,FALSE)</f>
        <v>VUT</v>
      </c>
      <c r="C2400" s="25">
        <f>VLOOKUP(A2400,'Cód dos países'!$A$3:$C$199,3,FALSE)</f>
        <v>191</v>
      </c>
      <c r="D2400" s="25">
        <v>2006</v>
      </c>
      <c r="E2400">
        <f t="shared" si="74"/>
        <v>1912006</v>
      </c>
      <c r="F2400" s="25" t="s">
        <v>421</v>
      </c>
      <c r="H2400" s="25" t="str">
        <f t="shared" si="75"/>
        <v/>
      </c>
      <c r="I2400" s="25" t="s">
        <v>421</v>
      </c>
      <c r="J2400" s="25" t="s">
        <v>421</v>
      </c>
      <c r="K2400" s="25" t="s">
        <v>421</v>
      </c>
      <c r="L2400" s="25" t="s">
        <v>421</v>
      </c>
      <c r="M2400" s="25" t="s">
        <v>421</v>
      </c>
      <c r="N2400" s="25" t="s">
        <v>421</v>
      </c>
      <c r="O2400" s="25" t="s">
        <v>421</v>
      </c>
      <c r="P2400" s="25" t="s">
        <v>421</v>
      </c>
      <c r="Q2400" s="25" t="s">
        <v>421</v>
      </c>
      <c r="R2400" s="25" t="s">
        <v>421</v>
      </c>
      <c r="S2400" s="25" t="s">
        <v>421</v>
      </c>
    </row>
    <row r="2401" spans="1:19" x14ac:dyDescent="0.25">
      <c r="A2401" s="25" t="s">
        <v>318</v>
      </c>
      <c r="B2401" s="25" t="str">
        <f>VLOOKUP(A2401,'Cód dos países'!$A$3:$C$199,2,FALSE)</f>
        <v>VEN</v>
      </c>
      <c r="C2401" s="25">
        <f>VLOOKUP(A2401,'Cód dos países'!$A$3:$C$199,3,FALSE)</f>
        <v>192</v>
      </c>
      <c r="D2401" s="25">
        <v>2006</v>
      </c>
      <c r="E2401">
        <f t="shared" si="74"/>
        <v>1922006</v>
      </c>
      <c r="F2401" s="25">
        <v>47.9</v>
      </c>
      <c r="G2401" s="25">
        <v>30</v>
      </c>
      <c r="H2401" s="25">
        <f t="shared" si="75"/>
        <v>0.3</v>
      </c>
      <c r="I2401" s="25">
        <v>23</v>
      </c>
      <c r="J2401" s="25" t="s">
        <v>421</v>
      </c>
      <c r="K2401" s="25">
        <v>75.599999999999994</v>
      </c>
      <c r="L2401" s="25">
        <v>79.900000000000006</v>
      </c>
      <c r="M2401" s="25" t="s">
        <v>421</v>
      </c>
      <c r="N2401" s="25">
        <v>50.4</v>
      </c>
      <c r="O2401" s="25">
        <v>40.9</v>
      </c>
      <c r="P2401" s="25">
        <v>57.6</v>
      </c>
      <c r="Q2401" s="25">
        <v>61.2</v>
      </c>
      <c r="R2401" s="25">
        <v>20</v>
      </c>
      <c r="S2401" s="25">
        <v>40</v>
      </c>
    </row>
    <row r="2402" spans="1:19" x14ac:dyDescent="0.25">
      <c r="A2402" s="25" t="s">
        <v>320</v>
      </c>
      <c r="B2402" s="25" t="str">
        <f>VLOOKUP(A2402,'Cód dos países'!$A$3:$C$199,2,FALSE)</f>
        <v>VNM</v>
      </c>
      <c r="C2402" s="25">
        <f>VLOOKUP(A2402,'Cód dos países'!$A$3:$C$199,3,FALSE)</f>
        <v>193</v>
      </c>
      <c r="D2402" s="25">
        <v>2006</v>
      </c>
      <c r="E2402">
        <f t="shared" si="74"/>
        <v>1932006</v>
      </c>
      <c r="F2402" s="25">
        <v>49.8</v>
      </c>
      <c r="G2402" s="25">
        <v>10</v>
      </c>
      <c r="H2402" s="25">
        <f t="shared" si="75"/>
        <v>0.1</v>
      </c>
      <c r="I2402" s="25">
        <v>26</v>
      </c>
      <c r="J2402" s="25" t="s">
        <v>421</v>
      </c>
      <c r="K2402" s="25">
        <v>74.3</v>
      </c>
      <c r="L2402" s="25">
        <v>78.599999999999994</v>
      </c>
      <c r="M2402" s="25" t="s">
        <v>421</v>
      </c>
      <c r="N2402" s="25">
        <v>59.6</v>
      </c>
      <c r="O2402" s="25">
        <v>66.3</v>
      </c>
      <c r="P2402" s="25">
        <v>67.5</v>
      </c>
      <c r="Q2402" s="25">
        <v>56</v>
      </c>
      <c r="R2402" s="25">
        <v>30</v>
      </c>
      <c r="S2402" s="25">
        <v>30</v>
      </c>
    </row>
    <row r="2403" spans="1:19" x14ac:dyDescent="0.25">
      <c r="A2403" s="25" t="s">
        <v>325</v>
      </c>
      <c r="B2403" s="25" t="str">
        <f>VLOOKUP(A2403,'Cód dos países'!$A$3:$C$199,2,FALSE)</f>
        <v>YEM</v>
      </c>
      <c r="C2403" s="25">
        <f>VLOOKUP(A2403,'Cód dos países'!$A$3:$C$199,3,FALSE)</f>
        <v>194</v>
      </c>
      <c r="D2403" s="25">
        <v>2006</v>
      </c>
      <c r="E2403">
        <f t="shared" si="74"/>
        <v>1942006</v>
      </c>
      <c r="F2403" s="25">
        <v>54.1</v>
      </c>
      <c r="G2403" s="25">
        <v>30</v>
      </c>
      <c r="H2403" s="25">
        <f t="shared" si="75"/>
        <v>0.3</v>
      </c>
      <c r="I2403" s="25">
        <v>27</v>
      </c>
      <c r="J2403" s="25" t="s">
        <v>421</v>
      </c>
      <c r="K2403" s="25">
        <v>83.2</v>
      </c>
      <c r="L2403" s="25">
        <v>56.2</v>
      </c>
      <c r="M2403" s="25" t="s">
        <v>421</v>
      </c>
      <c r="N2403" s="25">
        <v>53.5</v>
      </c>
      <c r="O2403" s="25">
        <v>76.3</v>
      </c>
      <c r="P2403" s="25">
        <v>68.2</v>
      </c>
      <c r="Q2403" s="25">
        <v>66.400000000000006</v>
      </c>
      <c r="R2403" s="25">
        <v>50</v>
      </c>
      <c r="S2403" s="25">
        <v>30</v>
      </c>
    </row>
    <row r="2404" spans="1:19" x14ac:dyDescent="0.25">
      <c r="A2404" s="25" t="s">
        <v>329</v>
      </c>
      <c r="B2404" s="25" t="str">
        <f>VLOOKUP(A2404,'Cód dos países'!$A$3:$C$199,2,FALSE)</f>
        <v>ZMB</v>
      </c>
      <c r="C2404" s="25">
        <f>VLOOKUP(A2404,'Cód dos países'!$A$3:$C$199,3,FALSE)</f>
        <v>196</v>
      </c>
      <c r="D2404" s="25">
        <v>2006</v>
      </c>
      <c r="E2404">
        <f t="shared" si="74"/>
        <v>1962006</v>
      </c>
      <c r="F2404" s="25">
        <v>56.2</v>
      </c>
      <c r="G2404" s="25">
        <v>40</v>
      </c>
      <c r="H2404" s="25">
        <f t="shared" si="75"/>
        <v>0.4</v>
      </c>
      <c r="I2404" s="25">
        <v>26</v>
      </c>
      <c r="J2404" s="25" t="s">
        <v>421</v>
      </c>
      <c r="K2404" s="25">
        <v>70.599999999999994</v>
      </c>
      <c r="L2404" s="25">
        <v>78.5</v>
      </c>
      <c r="M2404" s="25" t="s">
        <v>421</v>
      </c>
      <c r="N2404" s="25">
        <v>63.6</v>
      </c>
      <c r="O2404" s="25">
        <v>54.8</v>
      </c>
      <c r="P2404" s="25">
        <v>57.8</v>
      </c>
      <c r="Q2404" s="25">
        <v>70.8</v>
      </c>
      <c r="R2404" s="25">
        <v>50</v>
      </c>
      <c r="S2404" s="25">
        <v>50</v>
      </c>
    </row>
    <row r="2405" spans="1:19" x14ac:dyDescent="0.25">
      <c r="A2405" s="25" t="s">
        <v>331</v>
      </c>
      <c r="B2405" s="25" t="str">
        <f>VLOOKUP(A2405,'Cód dos países'!$A$3:$C$199,2,FALSE)</f>
        <v>ZWE</v>
      </c>
      <c r="C2405" s="25">
        <f>VLOOKUP(A2405,'Cód dos países'!$A$3:$C$199,3,FALSE)</f>
        <v>197</v>
      </c>
      <c r="D2405" s="25">
        <v>2006</v>
      </c>
      <c r="E2405">
        <f t="shared" si="74"/>
        <v>1972006</v>
      </c>
      <c r="F2405" s="25">
        <v>32</v>
      </c>
      <c r="G2405" s="25">
        <v>10</v>
      </c>
      <c r="H2405" s="25">
        <f t="shared" si="75"/>
        <v>0.1</v>
      </c>
      <c r="I2405" s="25">
        <v>26</v>
      </c>
      <c r="J2405" s="25" t="s">
        <v>421</v>
      </c>
      <c r="K2405" s="25">
        <v>68.8</v>
      </c>
      <c r="L2405" s="25">
        <v>49.6</v>
      </c>
      <c r="M2405" s="25" t="s">
        <v>421</v>
      </c>
      <c r="N2405" s="25">
        <v>42</v>
      </c>
      <c r="O2405" s="25">
        <v>41.1</v>
      </c>
      <c r="P2405" s="25">
        <v>0</v>
      </c>
      <c r="Q2405" s="25">
        <v>52.6</v>
      </c>
      <c r="R2405" s="25">
        <v>10</v>
      </c>
      <c r="S2405" s="25">
        <v>20</v>
      </c>
    </row>
    <row r="2406" spans="1:19" x14ac:dyDescent="0.25">
      <c r="A2406" s="25" t="s">
        <v>0</v>
      </c>
      <c r="B2406" s="25" t="str">
        <f>VLOOKUP(A2406,'Cód dos países'!$A$3:$C$199,2,FALSE)</f>
        <v>AFG</v>
      </c>
      <c r="C2406" s="25">
        <f>VLOOKUP(A2406,'Cód dos países'!$A$3:$C$199,3,FALSE)</f>
        <v>1</v>
      </c>
      <c r="D2406" s="25">
        <v>2005</v>
      </c>
      <c r="E2406">
        <f t="shared" si="74"/>
        <v>12005</v>
      </c>
      <c r="F2406" s="25" t="s">
        <v>421</v>
      </c>
      <c r="H2406" s="25" t="str">
        <f t="shared" si="75"/>
        <v/>
      </c>
      <c r="I2406" s="25" t="s">
        <v>421</v>
      </c>
      <c r="J2406" s="25" t="s">
        <v>421</v>
      </c>
      <c r="K2406" s="25" t="s">
        <v>421</v>
      </c>
      <c r="L2406" s="25" t="s">
        <v>421</v>
      </c>
      <c r="M2406" s="25" t="s">
        <v>421</v>
      </c>
      <c r="N2406" s="25" t="s">
        <v>421</v>
      </c>
      <c r="O2406" s="25" t="s">
        <v>421</v>
      </c>
      <c r="P2406" s="25" t="s">
        <v>421</v>
      </c>
      <c r="Q2406" s="25" t="s">
        <v>421</v>
      </c>
      <c r="R2406" s="25" t="s">
        <v>421</v>
      </c>
      <c r="S2406" s="25" t="s">
        <v>421</v>
      </c>
    </row>
    <row r="2407" spans="1:19" x14ac:dyDescent="0.25">
      <c r="A2407" s="25" t="s">
        <v>4</v>
      </c>
      <c r="B2407" s="25" t="str">
        <f>VLOOKUP(A2407,'Cód dos países'!$A$3:$C$199,2,FALSE)</f>
        <v>ALB</v>
      </c>
      <c r="C2407" s="25">
        <f>VLOOKUP(A2407,'Cód dos países'!$A$3:$C$199,3,FALSE)</f>
        <v>2</v>
      </c>
      <c r="D2407" s="25">
        <v>2005</v>
      </c>
      <c r="E2407">
        <f t="shared" si="74"/>
        <v>22005</v>
      </c>
      <c r="F2407" s="25">
        <v>60.3</v>
      </c>
      <c r="G2407" s="25">
        <v>30</v>
      </c>
      <c r="H2407" s="25">
        <f t="shared" si="75"/>
        <v>0.3</v>
      </c>
      <c r="I2407" s="25">
        <v>25</v>
      </c>
      <c r="J2407" s="25" t="s">
        <v>421</v>
      </c>
      <c r="K2407" s="25">
        <v>81.2</v>
      </c>
      <c r="L2407" s="25">
        <v>75.599999999999994</v>
      </c>
      <c r="M2407" s="25" t="s">
        <v>421</v>
      </c>
      <c r="N2407" s="25">
        <v>54.3</v>
      </c>
      <c r="O2407" s="25">
        <v>50.2</v>
      </c>
      <c r="P2407" s="25">
        <v>84.5</v>
      </c>
      <c r="Q2407" s="25">
        <v>62.4</v>
      </c>
      <c r="R2407" s="25">
        <v>70</v>
      </c>
      <c r="S2407" s="25">
        <v>70</v>
      </c>
    </row>
    <row r="2408" spans="1:19" x14ac:dyDescent="0.25">
      <c r="A2408" s="25" t="s">
        <v>81</v>
      </c>
      <c r="B2408" s="25" t="str">
        <f>VLOOKUP(A2408,'Cód dos países'!$A$3:$C$199,2,FALSE)</f>
        <v>DZA</v>
      </c>
      <c r="C2408" s="25">
        <f>VLOOKUP(A2408,'Cód dos países'!$A$3:$C$199,3,FALSE)</f>
        <v>3</v>
      </c>
      <c r="D2408" s="25">
        <v>2005</v>
      </c>
      <c r="E2408">
        <f t="shared" si="74"/>
        <v>32005</v>
      </c>
      <c r="F2408" s="25">
        <v>55.7</v>
      </c>
      <c r="G2408" s="25">
        <v>30</v>
      </c>
      <c r="H2408" s="25">
        <f t="shared" si="75"/>
        <v>0.3</v>
      </c>
      <c r="I2408" s="25">
        <v>27</v>
      </c>
      <c r="J2408" s="25" t="s">
        <v>421</v>
      </c>
      <c r="K2408" s="25">
        <v>73.900000000000006</v>
      </c>
      <c r="L2408" s="25">
        <v>74.400000000000006</v>
      </c>
      <c r="M2408" s="25" t="s">
        <v>421</v>
      </c>
      <c r="N2408" s="25">
        <v>74.8</v>
      </c>
      <c r="O2408" s="25">
        <v>57.4</v>
      </c>
      <c r="P2408" s="25">
        <v>78.8</v>
      </c>
      <c r="Q2408" s="25">
        <v>61</v>
      </c>
      <c r="R2408" s="25">
        <v>50</v>
      </c>
      <c r="S2408" s="25">
        <v>30</v>
      </c>
    </row>
    <row r="2409" spans="1:19" x14ac:dyDescent="0.25">
      <c r="A2409" s="25" t="s">
        <v>2</v>
      </c>
      <c r="B2409" s="25" t="str">
        <f>VLOOKUP(A2409,'Cód dos países'!$A$3:$C$199,2,FALSE)</f>
        <v>AGO</v>
      </c>
      <c r="C2409" s="25">
        <f>VLOOKUP(A2409,'Cód dos países'!$A$3:$C$199,3,FALSE)</f>
        <v>5</v>
      </c>
      <c r="D2409" s="25">
        <v>2005</v>
      </c>
      <c r="E2409">
        <f t="shared" si="74"/>
        <v>52005</v>
      </c>
      <c r="F2409" s="25">
        <v>43.5</v>
      </c>
      <c r="G2409" s="25">
        <v>30</v>
      </c>
      <c r="H2409" s="25">
        <f t="shared" si="75"/>
        <v>0.3</v>
      </c>
      <c r="I2409" s="25">
        <v>20</v>
      </c>
      <c r="J2409" s="25" t="s">
        <v>421</v>
      </c>
      <c r="K2409" s="25">
        <v>84.9</v>
      </c>
      <c r="L2409" s="25">
        <v>40.1</v>
      </c>
      <c r="M2409" s="25" t="s">
        <v>421</v>
      </c>
      <c r="N2409" s="25">
        <v>26.8</v>
      </c>
      <c r="O2409" s="25">
        <v>44.9</v>
      </c>
      <c r="P2409" s="25">
        <v>40.299999999999997</v>
      </c>
      <c r="Q2409" s="25">
        <v>68</v>
      </c>
      <c r="R2409" s="25">
        <v>30</v>
      </c>
      <c r="S2409" s="25">
        <v>50</v>
      </c>
    </row>
    <row r="2410" spans="1:19" x14ac:dyDescent="0.25">
      <c r="A2410" s="25" t="s">
        <v>8</v>
      </c>
      <c r="B2410" s="25" t="str">
        <f>VLOOKUP(A2410,'Cód dos países'!$A$3:$C$199,2,FALSE)</f>
        <v>ARG</v>
      </c>
      <c r="C2410" s="25">
        <f>VLOOKUP(A2410,'Cód dos países'!$A$3:$C$199,3,FALSE)</f>
        <v>7</v>
      </c>
      <c r="D2410" s="25">
        <v>2005</v>
      </c>
      <c r="E2410">
        <f t="shared" si="74"/>
        <v>72005</v>
      </c>
      <c r="F2410" s="25">
        <v>53.4</v>
      </c>
      <c r="G2410" s="25">
        <v>30</v>
      </c>
      <c r="H2410" s="25">
        <f t="shared" si="75"/>
        <v>0.3</v>
      </c>
      <c r="I2410" s="25">
        <v>25</v>
      </c>
      <c r="J2410" s="25" t="s">
        <v>421</v>
      </c>
      <c r="K2410" s="25">
        <v>71.5</v>
      </c>
      <c r="L2410" s="25">
        <v>81.5</v>
      </c>
      <c r="M2410" s="25" t="s">
        <v>421</v>
      </c>
      <c r="N2410" s="25">
        <v>62.9</v>
      </c>
      <c r="O2410" s="25">
        <v>44.4</v>
      </c>
      <c r="P2410" s="25">
        <v>71.5</v>
      </c>
      <c r="Q2410" s="25">
        <v>67.400000000000006</v>
      </c>
      <c r="R2410" s="25">
        <v>50</v>
      </c>
      <c r="S2410" s="25">
        <v>30</v>
      </c>
    </row>
    <row r="2411" spans="1:19" x14ac:dyDescent="0.25">
      <c r="A2411" s="25" t="s">
        <v>10</v>
      </c>
      <c r="B2411" s="25" t="str">
        <f>VLOOKUP(A2411,'Cód dos países'!$A$3:$C$199,2,FALSE)</f>
        <v>ARM</v>
      </c>
      <c r="C2411" s="25">
        <f>VLOOKUP(A2411,'Cód dos países'!$A$3:$C$199,3,FALSE)</f>
        <v>8</v>
      </c>
      <c r="D2411" s="25">
        <v>2005</v>
      </c>
      <c r="E2411">
        <f t="shared" si="74"/>
        <v>82005</v>
      </c>
      <c r="F2411" s="25">
        <v>70.599999999999994</v>
      </c>
      <c r="G2411" s="25">
        <v>50</v>
      </c>
      <c r="H2411" s="25">
        <f t="shared" si="75"/>
        <v>0.5</v>
      </c>
      <c r="I2411" s="25">
        <v>31</v>
      </c>
      <c r="J2411" s="25" t="s">
        <v>421</v>
      </c>
      <c r="K2411" s="25">
        <v>90</v>
      </c>
      <c r="L2411" s="25">
        <v>90.7</v>
      </c>
      <c r="M2411" s="25" t="s">
        <v>421</v>
      </c>
      <c r="N2411" s="25">
        <v>77.599999999999994</v>
      </c>
      <c r="O2411" s="25">
        <v>65.3</v>
      </c>
      <c r="P2411" s="25">
        <v>80.599999999999994</v>
      </c>
      <c r="Q2411" s="25">
        <v>80.599999999999994</v>
      </c>
      <c r="R2411" s="25">
        <v>70</v>
      </c>
      <c r="S2411" s="25">
        <v>70</v>
      </c>
    </row>
    <row r="2412" spans="1:19" x14ac:dyDescent="0.25">
      <c r="A2412" s="25" t="s">
        <v>12</v>
      </c>
      <c r="B2412" s="25" t="str">
        <f>VLOOKUP(A2412,'Cód dos países'!$A$3:$C$199,2,FALSE)</f>
        <v>AUS</v>
      </c>
      <c r="C2412" s="25">
        <f>VLOOKUP(A2412,'Cód dos países'!$A$3:$C$199,3,FALSE)</f>
        <v>9</v>
      </c>
      <c r="D2412" s="25">
        <v>2005</v>
      </c>
      <c r="E2412">
        <f t="shared" si="74"/>
        <v>92005</v>
      </c>
      <c r="F2412" s="25">
        <v>79.900000000000006</v>
      </c>
      <c r="G2412" s="25">
        <v>90</v>
      </c>
      <c r="H2412" s="25">
        <f t="shared" si="75"/>
        <v>0.9</v>
      </c>
      <c r="I2412" s="25">
        <v>88</v>
      </c>
      <c r="J2412" s="25" t="s">
        <v>421</v>
      </c>
      <c r="K2412" s="25">
        <v>58.9</v>
      </c>
      <c r="L2412" s="25">
        <v>62.2</v>
      </c>
      <c r="M2412" s="25" t="s">
        <v>421</v>
      </c>
      <c r="N2412" s="25">
        <v>90.9</v>
      </c>
      <c r="O2412" s="25">
        <v>86.5</v>
      </c>
      <c r="P2412" s="25">
        <v>85</v>
      </c>
      <c r="Q2412" s="25">
        <v>77.400000000000006</v>
      </c>
      <c r="R2412" s="25">
        <v>70</v>
      </c>
      <c r="S2412" s="25">
        <v>90</v>
      </c>
    </row>
    <row r="2413" spans="1:19" x14ac:dyDescent="0.25">
      <c r="A2413" s="25" t="s">
        <v>14</v>
      </c>
      <c r="B2413" s="25" t="str">
        <f>VLOOKUP(A2413,'Cód dos países'!$A$3:$C$199,2,FALSE)</f>
        <v>AUT</v>
      </c>
      <c r="C2413" s="25">
        <f>VLOOKUP(A2413,'Cód dos países'!$A$3:$C$199,3,FALSE)</f>
        <v>10</v>
      </c>
      <c r="D2413" s="25">
        <v>2005</v>
      </c>
      <c r="E2413">
        <f t="shared" si="74"/>
        <v>102005</v>
      </c>
      <c r="F2413" s="25">
        <v>71.099999999999994</v>
      </c>
      <c r="G2413" s="25">
        <v>90</v>
      </c>
      <c r="H2413" s="25">
        <f t="shared" si="75"/>
        <v>0.9</v>
      </c>
      <c r="I2413" s="25">
        <v>84</v>
      </c>
      <c r="J2413" s="25" t="s">
        <v>421</v>
      </c>
      <c r="K2413" s="25">
        <v>50.2</v>
      </c>
      <c r="L2413" s="25">
        <v>23.2</v>
      </c>
      <c r="M2413" s="25" t="s">
        <v>421</v>
      </c>
      <c r="N2413" s="25">
        <v>82</v>
      </c>
      <c r="O2413" s="25">
        <v>72.7</v>
      </c>
      <c r="P2413" s="25">
        <v>86.4</v>
      </c>
      <c r="Q2413" s="25">
        <v>82.4</v>
      </c>
      <c r="R2413" s="25">
        <v>70</v>
      </c>
      <c r="S2413" s="25">
        <v>70</v>
      </c>
    </row>
    <row r="2414" spans="1:19" x14ac:dyDescent="0.25">
      <c r="A2414" s="25" t="s">
        <v>16</v>
      </c>
      <c r="B2414" s="25" t="str">
        <f>VLOOKUP(A2414,'Cód dos países'!$A$3:$C$199,2,FALSE)</f>
        <v>AZE</v>
      </c>
      <c r="C2414" s="25">
        <f>VLOOKUP(A2414,'Cód dos países'!$A$3:$C$199,3,FALSE)</f>
        <v>11</v>
      </c>
      <c r="D2414" s="25">
        <v>2005</v>
      </c>
      <c r="E2414">
        <f t="shared" si="74"/>
        <v>112005</v>
      </c>
      <c r="F2414" s="25">
        <v>53.2</v>
      </c>
      <c r="G2414" s="25">
        <v>30</v>
      </c>
      <c r="H2414" s="25">
        <f t="shared" si="75"/>
        <v>0.3</v>
      </c>
      <c r="I2414" s="25">
        <v>19</v>
      </c>
      <c r="J2414" s="25" t="s">
        <v>421</v>
      </c>
      <c r="K2414" s="25">
        <v>80</v>
      </c>
      <c r="L2414" s="25">
        <v>77.8</v>
      </c>
      <c r="M2414" s="25" t="s">
        <v>421</v>
      </c>
      <c r="N2414" s="25">
        <v>56.7</v>
      </c>
      <c r="O2414" s="25">
        <v>60.4</v>
      </c>
      <c r="P2414" s="25">
        <v>75.5</v>
      </c>
      <c r="Q2414" s="25">
        <v>72.599999999999994</v>
      </c>
      <c r="R2414" s="25">
        <v>30</v>
      </c>
      <c r="S2414" s="25">
        <v>30</v>
      </c>
    </row>
    <row r="2415" spans="1:19" x14ac:dyDescent="0.25">
      <c r="A2415" s="25" t="s">
        <v>30</v>
      </c>
      <c r="B2415" s="25" t="str">
        <f>VLOOKUP(A2415,'Cód dos países'!$A$3:$C$199,2,FALSE)</f>
        <v>BHR</v>
      </c>
      <c r="C2415" s="25">
        <f>VLOOKUP(A2415,'Cód dos países'!$A$3:$C$199,3,FALSE)</f>
        <v>13</v>
      </c>
      <c r="D2415" s="25">
        <v>2005</v>
      </c>
      <c r="E2415">
        <f t="shared" si="74"/>
        <v>132005</v>
      </c>
      <c r="F2415" s="25">
        <v>71.599999999999994</v>
      </c>
      <c r="G2415" s="25">
        <v>70</v>
      </c>
      <c r="H2415" s="25">
        <f t="shared" si="75"/>
        <v>0.7</v>
      </c>
      <c r="I2415" s="25">
        <v>58</v>
      </c>
      <c r="J2415" s="25" t="s">
        <v>421</v>
      </c>
      <c r="K2415" s="25">
        <v>99.4</v>
      </c>
      <c r="L2415" s="25">
        <v>73.2</v>
      </c>
      <c r="M2415" s="25" t="s">
        <v>421</v>
      </c>
      <c r="N2415" s="25">
        <v>80</v>
      </c>
      <c r="O2415" s="25">
        <v>40</v>
      </c>
      <c r="P2415" s="25">
        <v>86.3</v>
      </c>
      <c r="Q2415" s="25">
        <v>69.599999999999994</v>
      </c>
      <c r="R2415" s="25">
        <v>50</v>
      </c>
      <c r="S2415" s="25">
        <v>90</v>
      </c>
    </row>
    <row r="2416" spans="1:19" x14ac:dyDescent="0.25">
      <c r="A2416" s="25" t="s">
        <v>26</v>
      </c>
      <c r="B2416" s="25" t="str">
        <f>VLOOKUP(A2416,'Cód dos países'!$A$3:$C$199,2,FALSE)</f>
        <v>BGD</v>
      </c>
      <c r="C2416" s="25">
        <f>VLOOKUP(A2416,'Cód dos países'!$A$3:$C$199,3,FALSE)</f>
        <v>14</v>
      </c>
      <c r="D2416" s="25">
        <v>2005</v>
      </c>
      <c r="E2416">
        <f t="shared" si="74"/>
        <v>142005</v>
      </c>
      <c r="F2416" s="25">
        <v>52.9</v>
      </c>
      <c r="G2416" s="25">
        <v>30</v>
      </c>
      <c r="H2416" s="25">
        <f t="shared" si="75"/>
        <v>0.3</v>
      </c>
      <c r="I2416" s="25">
        <v>15</v>
      </c>
      <c r="J2416" s="25" t="s">
        <v>421</v>
      </c>
      <c r="K2416" s="25">
        <v>84.1</v>
      </c>
      <c r="L2416" s="25">
        <v>94.4</v>
      </c>
      <c r="M2416" s="25" t="s">
        <v>421</v>
      </c>
      <c r="N2416" s="25">
        <v>58.2</v>
      </c>
      <c r="O2416" s="25">
        <v>64.2</v>
      </c>
      <c r="P2416" s="25">
        <v>74.900000000000006</v>
      </c>
      <c r="Q2416" s="25">
        <v>48.2</v>
      </c>
      <c r="R2416" s="25">
        <v>30</v>
      </c>
      <c r="S2416" s="25">
        <v>30</v>
      </c>
    </row>
    <row r="2417" spans="1:19" x14ac:dyDescent="0.25">
      <c r="A2417" s="25" t="s">
        <v>39</v>
      </c>
      <c r="B2417" s="25" t="str">
        <f>VLOOKUP(A2417,'Cód dos países'!$A$3:$C$199,2,FALSE)</f>
        <v>BRB</v>
      </c>
      <c r="C2417" s="25">
        <f>VLOOKUP(A2417,'Cód dos países'!$A$3:$C$199,3,FALSE)</f>
        <v>15</v>
      </c>
      <c r="D2417" s="25">
        <v>2005</v>
      </c>
      <c r="E2417">
        <f t="shared" si="74"/>
        <v>152005</v>
      </c>
      <c r="F2417" s="25">
        <v>71.900000000000006</v>
      </c>
      <c r="G2417" s="25">
        <v>90</v>
      </c>
      <c r="H2417" s="25">
        <f t="shared" si="75"/>
        <v>0.9</v>
      </c>
      <c r="I2417" s="25">
        <v>73</v>
      </c>
      <c r="J2417" s="25" t="s">
        <v>421</v>
      </c>
      <c r="K2417" s="25">
        <v>67.400000000000006</v>
      </c>
      <c r="L2417" s="25">
        <v>58.7</v>
      </c>
      <c r="M2417" s="25" t="s">
        <v>421</v>
      </c>
      <c r="N2417" s="25">
        <v>90</v>
      </c>
      <c r="O2417" s="25">
        <v>80</v>
      </c>
      <c r="P2417" s="25">
        <v>87.7</v>
      </c>
      <c r="Q2417" s="25">
        <v>52</v>
      </c>
      <c r="R2417" s="25">
        <v>50</v>
      </c>
      <c r="S2417" s="25">
        <v>70</v>
      </c>
    </row>
    <row r="2418" spans="1:19" x14ac:dyDescent="0.25">
      <c r="A2418" s="25" t="s">
        <v>33</v>
      </c>
      <c r="B2418" s="25" t="str">
        <f>VLOOKUP(A2418,'Cód dos países'!$A$3:$C$199,2,FALSE)</f>
        <v>BLR</v>
      </c>
      <c r="C2418" s="25">
        <f>VLOOKUP(A2418,'Cód dos países'!$A$3:$C$199,3,FALSE)</f>
        <v>16</v>
      </c>
      <c r="D2418" s="25">
        <v>2005</v>
      </c>
      <c r="E2418">
        <f t="shared" si="74"/>
        <v>162005</v>
      </c>
      <c r="F2418" s="25">
        <v>47.5</v>
      </c>
      <c r="G2418" s="25">
        <v>30</v>
      </c>
      <c r="H2418" s="25">
        <f t="shared" si="75"/>
        <v>0.3</v>
      </c>
      <c r="I2418" s="25">
        <v>33</v>
      </c>
      <c r="J2418" s="25" t="s">
        <v>421</v>
      </c>
      <c r="K2418" s="25">
        <v>78.900000000000006</v>
      </c>
      <c r="L2418" s="25">
        <v>33.200000000000003</v>
      </c>
      <c r="M2418" s="25" t="s">
        <v>421</v>
      </c>
      <c r="N2418" s="25">
        <v>54.4</v>
      </c>
      <c r="O2418" s="25">
        <v>68.2</v>
      </c>
      <c r="P2418" s="25">
        <v>49.8</v>
      </c>
      <c r="Q2418" s="25">
        <v>67.2</v>
      </c>
      <c r="R2418" s="25">
        <v>30</v>
      </c>
      <c r="S2418" s="25">
        <v>30</v>
      </c>
    </row>
    <row r="2419" spans="1:19" x14ac:dyDescent="0.25">
      <c r="A2419" s="25" t="s">
        <v>20</v>
      </c>
      <c r="B2419" s="25" t="str">
        <f>VLOOKUP(A2419,'Cód dos países'!$A$3:$C$199,2,FALSE)</f>
        <v>BEL</v>
      </c>
      <c r="C2419" s="25">
        <f>VLOOKUP(A2419,'Cód dos países'!$A$3:$C$199,3,FALSE)</f>
        <v>17</v>
      </c>
      <c r="D2419" s="25">
        <v>2005</v>
      </c>
      <c r="E2419">
        <f t="shared" si="74"/>
        <v>172005</v>
      </c>
      <c r="F2419" s="25">
        <v>71.8</v>
      </c>
      <c r="G2419" s="25">
        <v>90</v>
      </c>
      <c r="H2419" s="25">
        <f t="shared" si="75"/>
        <v>0.9</v>
      </c>
      <c r="I2419" s="25">
        <v>75</v>
      </c>
      <c r="J2419" s="25" t="s">
        <v>421</v>
      </c>
      <c r="K2419" s="25">
        <v>42.8</v>
      </c>
      <c r="L2419" s="25">
        <v>26.8</v>
      </c>
      <c r="M2419" s="25" t="s">
        <v>421</v>
      </c>
      <c r="N2419" s="25">
        <v>90.7</v>
      </c>
      <c r="O2419" s="25">
        <v>68.400000000000006</v>
      </c>
      <c r="P2419" s="25">
        <v>81.5</v>
      </c>
      <c r="Q2419" s="25">
        <v>82.4</v>
      </c>
      <c r="R2419" s="25">
        <v>90</v>
      </c>
      <c r="S2419" s="25">
        <v>70</v>
      </c>
    </row>
    <row r="2420" spans="1:19" x14ac:dyDescent="0.25">
      <c r="A2420" s="25" t="s">
        <v>349</v>
      </c>
      <c r="B2420" s="25" t="str">
        <f>VLOOKUP(A2420,'Cód dos países'!$A$3:$C$199,2,FALSE)</f>
        <v>BLZ</v>
      </c>
      <c r="C2420" s="25">
        <f>VLOOKUP(A2420,'Cód dos países'!$A$3:$C$199,3,FALSE)</f>
        <v>18</v>
      </c>
      <c r="D2420" s="25">
        <v>2005</v>
      </c>
      <c r="E2420">
        <f t="shared" si="74"/>
        <v>182005</v>
      </c>
      <c r="F2420" s="25">
        <v>64.7</v>
      </c>
      <c r="G2420" s="25">
        <v>50</v>
      </c>
      <c r="H2420" s="25">
        <f t="shared" si="75"/>
        <v>0.5</v>
      </c>
      <c r="I2420" s="25">
        <v>38</v>
      </c>
      <c r="J2420" s="25" t="s">
        <v>421</v>
      </c>
      <c r="K2420" s="25">
        <v>83.9</v>
      </c>
      <c r="L2420" s="25">
        <v>71.5</v>
      </c>
      <c r="M2420" s="25" t="s">
        <v>421</v>
      </c>
      <c r="N2420" s="25">
        <v>77.400000000000006</v>
      </c>
      <c r="O2420" s="25">
        <v>83.8</v>
      </c>
      <c r="P2420" s="25">
        <v>84.2</v>
      </c>
      <c r="Q2420" s="25">
        <v>58.4</v>
      </c>
      <c r="R2420" s="25">
        <v>50</v>
      </c>
      <c r="S2420" s="25">
        <v>50</v>
      </c>
    </row>
    <row r="2421" spans="1:19" x14ac:dyDescent="0.25">
      <c r="A2421" s="25" t="s">
        <v>22</v>
      </c>
      <c r="B2421" s="25" t="str">
        <f>VLOOKUP(A2421,'Cód dos países'!$A$3:$C$199,2,FALSE)</f>
        <v>BEN</v>
      </c>
      <c r="C2421" s="25">
        <f>VLOOKUP(A2421,'Cód dos países'!$A$3:$C$199,3,FALSE)</f>
        <v>19</v>
      </c>
      <c r="D2421" s="25">
        <v>2005</v>
      </c>
      <c r="E2421">
        <f t="shared" si="74"/>
        <v>192005</v>
      </c>
      <c r="F2421" s="25">
        <v>54</v>
      </c>
      <c r="G2421" s="25">
        <v>30</v>
      </c>
      <c r="H2421" s="25">
        <f t="shared" si="75"/>
        <v>0.3</v>
      </c>
      <c r="I2421" s="25">
        <v>32</v>
      </c>
      <c r="J2421" s="25" t="s">
        <v>421</v>
      </c>
      <c r="K2421" s="25">
        <v>67.3</v>
      </c>
      <c r="L2421" s="25">
        <v>86.6</v>
      </c>
      <c r="M2421" s="25" t="s">
        <v>421</v>
      </c>
      <c r="N2421" s="25">
        <v>48</v>
      </c>
      <c r="O2421" s="25">
        <v>53.4</v>
      </c>
      <c r="P2421" s="25">
        <v>83.1</v>
      </c>
      <c r="Q2421" s="25">
        <v>59.6</v>
      </c>
      <c r="R2421" s="25">
        <v>30</v>
      </c>
      <c r="S2421" s="25">
        <v>50</v>
      </c>
    </row>
    <row r="2422" spans="1:19" x14ac:dyDescent="0.25">
      <c r="A2422" s="25" t="s">
        <v>41</v>
      </c>
      <c r="B2422" s="25" t="str">
        <f>VLOOKUP(A2422,'Cód dos países'!$A$3:$C$199,2,FALSE)</f>
        <v>BTN</v>
      </c>
      <c r="C2422" s="25">
        <f>VLOOKUP(A2422,'Cód dos países'!$A$3:$C$199,3,FALSE)</f>
        <v>20</v>
      </c>
      <c r="D2422" s="25">
        <v>2005</v>
      </c>
      <c r="E2422">
        <f t="shared" si="74"/>
        <v>202005</v>
      </c>
      <c r="F2422" s="25" t="s">
        <v>421</v>
      </c>
      <c r="H2422" s="25" t="str">
        <f t="shared" si="75"/>
        <v/>
      </c>
      <c r="I2422" s="25" t="s">
        <v>421</v>
      </c>
      <c r="J2422" s="25" t="s">
        <v>421</v>
      </c>
      <c r="K2422" s="25" t="s">
        <v>421</v>
      </c>
      <c r="L2422" s="25" t="s">
        <v>421</v>
      </c>
      <c r="M2422" s="25" t="s">
        <v>421</v>
      </c>
      <c r="N2422" s="25" t="s">
        <v>421</v>
      </c>
      <c r="O2422" s="25" t="s">
        <v>421</v>
      </c>
      <c r="P2422" s="25" t="s">
        <v>421</v>
      </c>
      <c r="Q2422" s="25" t="s">
        <v>421</v>
      </c>
      <c r="R2422" s="25" t="s">
        <v>421</v>
      </c>
      <c r="S2422" s="25" t="s">
        <v>421</v>
      </c>
    </row>
    <row r="2423" spans="1:19" x14ac:dyDescent="0.25">
      <c r="A2423" s="25" t="s">
        <v>35</v>
      </c>
      <c r="B2423" s="25" t="str">
        <f>VLOOKUP(A2423,'Cód dos países'!$A$3:$C$199,2,FALSE)</f>
        <v>BOL</v>
      </c>
      <c r="C2423" s="25">
        <f>VLOOKUP(A2423,'Cód dos países'!$A$3:$C$199,3,FALSE)</f>
        <v>21</v>
      </c>
      <c r="D2423" s="25">
        <v>2005</v>
      </c>
      <c r="E2423">
        <f t="shared" si="74"/>
        <v>212005</v>
      </c>
      <c r="F2423" s="25">
        <v>57.8</v>
      </c>
      <c r="G2423" s="25">
        <v>30</v>
      </c>
      <c r="H2423" s="25">
        <f t="shared" si="75"/>
        <v>0.3</v>
      </c>
      <c r="I2423" s="25">
        <v>22</v>
      </c>
      <c r="J2423" s="25" t="s">
        <v>421</v>
      </c>
      <c r="K2423" s="25">
        <v>90.4</v>
      </c>
      <c r="L2423" s="25">
        <v>68.099999999999994</v>
      </c>
      <c r="M2423" s="25" t="s">
        <v>421</v>
      </c>
      <c r="N2423" s="25">
        <v>60.9</v>
      </c>
      <c r="O2423" s="25">
        <v>49.2</v>
      </c>
      <c r="P2423" s="25">
        <v>82.6</v>
      </c>
      <c r="Q2423" s="25">
        <v>74.400000000000006</v>
      </c>
      <c r="R2423" s="25">
        <v>30</v>
      </c>
      <c r="S2423" s="25">
        <v>70</v>
      </c>
    </row>
    <row r="2424" spans="1:19" x14ac:dyDescent="0.25">
      <c r="A2424" s="25" t="s">
        <v>333</v>
      </c>
      <c r="B2424" s="25" t="str">
        <f>VLOOKUP(A2424,'Cód dos países'!$A$3:$C$199,2,FALSE)</f>
        <v>BIH</v>
      </c>
      <c r="C2424" s="25">
        <f>VLOOKUP(A2424,'Cód dos países'!$A$3:$C$199,3,FALSE)</f>
        <v>22</v>
      </c>
      <c r="D2424" s="25">
        <v>2005</v>
      </c>
      <c r="E2424">
        <f t="shared" si="74"/>
        <v>222005</v>
      </c>
      <c r="F2424" s="25">
        <v>55.6</v>
      </c>
      <c r="G2424" s="25">
        <v>10</v>
      </c>
      <c r="H2424" s="25">
        <f t="shared" si="75"/>
        <v>0.1</v>
      </c>
      <c r="I2424" s="25">
        <v>31</v>
      </c>
      <c r="J2424" s="25" t="s">
        <v>421</v>
      </c>
      <c r="K2424" s="25">
        <v>75.099999999999994</v>
      </c>
      <c r="L2424" s="25">
        <v>47.8</v>
      </c>
      <c r="M2424" s="25" t="s">
        <v>421</v>
      </c>
      <c r="N2424" s="25">
        <v>55.7</v>
      </c>
      <c r="O2424" s="25">
        <v>54.9</v>
      </c>
      <c r="P2424" s="25">
        <v>86.1</v>
      </c>
      <c r="Q2424" s="25">
        <v>75.2</v>
      </c>
      <c r="R2424" s="25">
        <v>50</v>
      </c>
      <c r="S2424" s="25">
        <v>70</v>
      </c>
    </row>
    <row r="2425" spans="1:19" x14ac:dyDescent="0.25">
      <c r="A2425" s="25" t="s">
        <v>43</v>
      </c>
      <c r="B2425" s="25" t="str">
        <f>VLOOKUP(A2425,'Cód dos países'!$A$3:$C$199,2,FALSE)</f>
        <v>BWA</v>
      </c>
      <c r="C2425" s="25">
        <f>VLOOKUP(A2425,'Cód dos países'!$A$3:$C$199,3,FALSE)</f>
        <v>23</v>
      </c>
      <c r="D2425" s="25">
        <v>2005</v>
      </c>
      <c r="E2425">
        <f t="shared" si="74"/>
        <v>232005</v>
      </c>
      <c r="F2425" s="25">
        <v>68.8</v>
      </c>
      <c r="G2425" s="25">
        <v>70</v>
      </c>
      <c r="H2425" s="25">
        <f t="shared" si="75"/>
        <v>0.7</v>
      </c>
      <c r="I2425" s="25">
        <v>60</v>
      </c>
      <c r="J2425" s="25" t="s">
        <v>421</v>
      </c>
      <c r="K2425" s="25">
        <v>73.900000000000006</v>
      </c>
      <c r="L2425" s="25">
        <v>50.5</v>
      </c>
      <c r="M2425" s="25" t="s">
        <v>421</v>
      </c>
      <c r="N2425" s="25">
        <v>69.599999999999994</v>
      </c>
      <c r="O2425" s="25">
        <v>68.900000000000006</v>
      </c>
      <c r="P2425" s="25">
        <v>77.599999999999994</v>
      </c>
      <c r="Q2425" s="25">
        <v>77.8</v>
      </c>
      <c r="R2425" s="25">
        <v>70</v>
      </c>
      <c r="S2425" s="25">
        <v>70</v>
      </c>
    </row>
    <row r="2426" spans="1:19" x14ac:dyDescent="0.25">
      <c r="A2426" s="25" t="s">
        <v>37</v>
      </c>
      <c r="B2426" s="25" t="str">
        <f>VLOOKUP(A2426,'Cód dos países'!$A$3:$C$199,2,FALSE)</f>
        <v>BRA</v>
      </c>
      <c r="C2426" s="25">
        <f>VLOOKUP(A2426,'Cód dos países'!$A$3:$C$199,3,FALSE)</f>
        <v>24</v>
      </c>
      <c r="D2426" s="25">
        <v>2005</v>
      </c>
      <c r="E2426">
        <f t="shared" si="74"/>
        <v>242005</v>
      </c>
      <c r="F2426" s="25">
        <v>60.9</v>
      </c>
      <c r="G2426" s="25">
        <v>50</v>
      </c>
      <c r="H2426" s="25">
        <f t="shared" si="75"/>
        <v>0.5</v>
      </c>
      <c r="I2426" s="25">
        <v>39</v>
      </c>
      <c r="J2426" s="25" t="s">
        <v>421</v>
      </c>
      <c r="K2426" s="25">
        <v>83.8</v>
      </c>
      <c r="L2426" s="25">
        <v>71.7</v>
      </c>
      <c r="M2426" s="25" t="s">
        <v>421</v>
      </c>
      <c r="N2426" s="25">
        <v>53.5</v>
      </c>
      <c r="O2426" s="25">
        <v>66.099999999999994</v>
      </c>
      <c r="P2426" s="25">
        <v>76.3</v>
      </c>
      <c r="Q2426" s="25">
        <v>69</v>
      </c>
      <c r="R2426" s="25">
        <v>50</v>
      </c>
      <c r="S2426" s="25">
        <v>50</v>
      </c>
    </row>
    <row r="2427" spans="1:19" x14ac:dyDescent="0.25">
      <c r="A2427" s="25" t="s">
        <v>28</v>
      </c>
      <c r="B2427" s="25" t="str">
        <f>VLOOKUP(A2427,'Cód dos países'!$A$3:$C$199,2,FALSE)</f>
        <v>BGR</v>
      </c>
      <c r="C2427" s="25">
        <f>VLOOKUP(A2427,'Cód dos países'!$A$3:$C$199,3,FALSE)</f>
        <v>26</v>
      </c>
      <c r="D2427" s="25">
        <v>2005</v>
      </c>
      <c r="E2427">
        <f t="shared" si="74"/>
        <v>262005</v>
      </c>
      <c r="F2427" s="25">
        <v>64.099999999999994</v>
      </c>
      <c r="G2427" s="25">
        <v>30</v>
      </c>
      <c r="H2427" s="25">
        <f t="shared" si="75"/>
        <v>0.3</v>
      </c>
      <c r="I2427" s="25">
        <v>41</v>
      </c>
      <c r="J2427" s="25" t="s">
        <v>421</v>
      </c>
      <c r="K2427" s="25">
        <v>83.2</v>
      </c>
      <c r="L2427" s="25">
        <v>49.8</v>
      </c>
      <c r="M2427" s="25" t="s">
        <v>421</v>
      </c>
      <c r="N2427" s="25">
        <v>70.5</v>
      </c>
      <c r="O2427" s="25">
        <v>79.8</v>
      </c>
      <c r="P2427" s="25">
        <v>80.7</v>
      </c>
      <c r="Q2427" s="25">
        <v>65.8</v>
      </c>
      <c r="R2427" s="25">
        <v>70</v>
      </c>
      <c r="S2427" s="25">
        <v>70</v>
      </c>
    </row>
    <row r="2428" spans="1:19" x14ac:dyDescent="0.25">
      <c r="A2428" s="25" t="s">
        <v>24</v>
      </c>
      <c r="B2428" s="25" t="str">
        <f>VLOOKUP(A2428,'Cód dos países'!$A$3:$C$199,2,FALSE)</f>
        <v>BFA</v>
      </c>
      <c r="C2428" s="25">
        <f>VLOOKUP(A2428,'Cód dos países'!$A$3:$C$199,3,FALSE)</f>
        <v>27</v>
      </c>
      <c r="D2428" s="25">
        <v>2005</v>
      </c>
      <c r="E2428">
        <f t="shared" si="74"/>
        <v>272005</v>
      </c>
      <c r="F2428" s="25">
        <v>55.8</v>
      </c>
      <c r="G2428" s="25">
        <v>30</v>
      </c>
      <c r="H2428" s="25">
        <f t="shared" si="75"/>
        <v>0.3</v>
      </c>
      <c r="I2428" s="25">
        <v>30</v>
      </c>
      <c r="J2428" s="25" t="s">
        <v>421</v>
      </c>
      <c r="K2428" s="25">
        <v>77.599999999999994</v>
      </c>
      <c r="L2428" s="25">
        <v>87.3</v>
      </c>
      <c r="M2428" s="25" t="s">
        <v>421</v>
      </c>
      <c r="N2428" s="25">
        <v>39.200000000000003</v>
      </c>
      <c r="O2428" s="25">
        <v>45.7</v>
      </c>
      <c r="P2428" s="25">
        <v>85.9</v>
      </c>
      <c r="Q2428" s="25">
        <v>62.2</v>
      </c>
      <c r="R2428" s="25">
        <v>50</v>
      </c>
      <c r="S2428" s="25">
        <v>50</v>
      </c>
    </row>
    <row r="2429" spans="1:19" x14ac:dyDescent="0.25">
      <c r="A2429" s="25" t="s">
        <v>338</v>
      </c>
      <c r="B2429" s="25" t="str">
        <f>VLOOKUP(A2429,'Cód dos países'!$A$3:$C$199,2,FALSE)</f>
        <v>MMR</v>
      </c>
      <c r="C2429" s="25">
        <f>VLOOKUP(A2429,'Cód dos países'!$A$3:$C$199,3,FALSE)</f>
        <v>123</v>
      </c>
      <c r="D2429" s="25">
        <v>2005</v>
      </c>
      <c r="E2429">
        <f t="shared" si="74"/>
        <v>1232005</v>
      </c>
      <c r="F2429" s="25">
        <v>40</v>
      </c>
      <c r="G2429" s="25">
        <v>10</v>
      </c>
      <c r="H2429" s="25">
        <f t="shared" si="75"/>
        <v>0.1</v>
      </c>
      <c r="I2429" s="25">
        <v>17</v>
      </c>
      <c r="J2429" s="25" t="s">
        <v>421</v>
      </c>
      <c r="K2429" s="25">
        <v>81.900000000000006</v>
      </c>
      <c r="L2429" s="25">
        <v>97.3</v>
      </c>
      <c r="M2429" s="25" t="s">
        <v>421</v>
      </c>
      <c r="N2429" s="25">
        <v>20</v>
      </c>
      <c r="O2429" s="25">
        <v>20</v>
      </c>
      <c r="P2429" s="25">
        <v>61.4</v>
      </c>
      <c r="Q2429" s="25">
        <v>72.2</v>
      </c>
      <c r="R2429" s="25">
        <v>10</v>
      </c>
      <c r="S2429" s="25">
        <v>10</v>
      </c>
    </row>
    <row r="2430" spans="1:19" x14ac:dyDescent="0.25">
      <c r="A2430" s="25" t="s">
        <v>18</v>
      </c>
      <c r="B2430" s="25" t="str">
        <f>VLOOKUP(A2430,'Cód dos países'!$A$3:$C$199,2,FALSE)</f>
        <v>BDI</v>
      </c>
      <c r="C2430" s="25">
        <f>VLOOKUP(A2430,'Cód dos países'!$A$3:$C$199,3,FALSE)</f>
        <v>28</v>
      </c>
      <c r="D2430" s="25">
        <v>2005</v>
      </c>
      <c r="E2430">
        <f t="shared" si="74"/>
        <v>282005</v>
      </c>
      <c r="F2430" s="25">
        <v>48.7</v>
      </c>
      <c r="G2430" s="25">
        <v>30</v>
      </c>
      <c r="H2430" s="25">
        <f t="shared" si="75"/>
        <v>0.3</v>
      </c>
      <c r="I2430" s="25">
        <v>30</v>
      </c>
      <c r="J2430" s="25" t="s">
        <v>421</v>
      </c>
      <c r="K2430" s="25">
        <v>70.099999999999994</v>
      </c>
      <c r="L2430" s="25">
        <v>62.6</v>
      </c>
      <c r="M2430" s="25" t="s">
        <v>421</v>
      </c>
      <c r="N2430" s="25">
        <v>37</v>
      </c>
      <c r="O2430" s="25">
        <v>53.7</v>
      </c>
      <c r="P2430" s="25">
        <v>67.3</v>
      </c>
      <c r="Q2430" s="25">
        <v>56</v>
      </c>
      <c r="R2430" s="25">
        <v>50</v>
      </c>
      <c r="S2430" s="25">
        <v>30</v>
      </c>
    </row>
    <row r="2431" spans="1:19" x14ac:dyDescent="0.25">
      <c r="A2431" s="25" t="s">
        <v>419</v>
      </c>
      <c r="B2431" s="25" t="e">
        <f>VLOOKUP(A2431,'Cód dos países'!$A$3:$C$199,2,FALSE)</f>
        <v>#N/A</v>
      </c>
      <c r="C2431" s="25" t="e">
        <f>VLOOKUP(A2431,'Cód dos países'!$A$3:$C$199,3,FALSE)</f>
        <v>#N/A</v>
      </c>
      <c r="D2431" s="25">
        <v>2005</v>
      </c>
      <c r="E2431" t="e">
        <f t="shared" si="74"/>
        <v>#N/A</v>
      </c>
      <c r="F2431" s="25">
        <v>58.6</v>
      </c>
      <c r="G2431" s="25">
        <v>70</v>
      </c>
      <c r="H2431" s="25">
        <f t="shared" si="75"/>
        <v>0.7</v>
      </c>
      <c r="I2431" s="25">
        <v>30</v>
      </c>
      <c r="J2431" s="25" t="s">
        <v>421</v>
      </c>
      <c r="K2431" s="25">
        <v>77.099999999999994</v>
      </c>
      <c r="L2431" s="25">
        <v>71</v>
      </c>
      <c r="M2431" s="25" t="s">
        <v>421</v>
      </c>
      <c r="N2431" s="25">
        <v>55.7</v>
      </c>
      <c r="O2431" s="25">
        <v>57</v>
      </c>
      <c r="P2431" s="25">
        <v>89.3</v>
      </c>
      <c r="Q2431" s="25">
        <v>36.200000000000003</v>
      </c>
      <c r="R2431" s="25">
        <v>50</v>
      </c>
      <c r="S2431" s="25">
        <v>50</v>
      </c>
    </row>
    <row r="2432" spans="1:19" x14ac:dyDescent="0.25">
      <c r="A2432" s="25" t="s">
        <v>160</v>
      </c>
      <c r="B2432" s="25" t="str">
        <f>VLOOKUP(A2432,'Cód dos países'!$A$3:$C$199,2,FALSE)</f>
        <v>KHM</v>
      </c>
      <c r="C2432" s="25">
        <f>VLOOKUP(A2432,'Cód dos países'!$A$3:$C$199,3,FALSE)</f>
        <v>29</v>
      </c>
      <c r="D2432" s="25">
        <v>2005</v>
      </c>
      <c r="E2432">
        <f t="shared" si="74"/>
        <v>292005</v>
      </c>
      <c r="F2432" s="25">
        <v>56.7</v>
      </c>
      <c r="G2432" s="25">
        <v>30</v>
      </c>
      <c r="H2432" s="25">
        <f t="shared" si="75"/>
        <v>0.3</v>
      </c>
      <c r="I2432" s="25">
        <v>10</v>
      </c>
      <c r="J2432" s="25" t="s">
        <v>421</v>
      </c>
      <c r="K2432" s="25">
        <v>91.3</v>
      </c>
      <c r="L2432" s="25">
        <v>90.9</v>
      </c>
      <c r="M2432" s="25" t="s">
        <v>421</v>
      </c>
      <c r="N2432" s="25">
        <v>43</v>
      </c>
      <c r="O2432" s="25">
        <v>44.2</v>
      </c>
      <c r="P2432" s="25">
        <v>83.7</v>
      </c>
      <c r="Q2432" s="25">
        <v>53.4</v>
      </c>
      <c r="R2432" s="25">
        <v>50</v>
      </c>
      <c r="S2432" s="25">
        <v>70</v>
      </c>
    </row>
    <row r="2433" spans="1:19" x14ac:dyDescent="0.25">
      <c r="A2433" s="25" t="s">
        <v>56</v>
      </c>
      <c r="B2433" s="25" t="str">
        <f>VLOOKUP(A2433,'Cód dos países'!$A$3:$C$199,2,FALSE)</f>
        <v>CMR</v>
      </c>
      <c r="C2433" s="25">
        <f>VLOOKUP(A2433,'Cód dos países'!$A$3:$C$199,3,FALSE)</f>
        <v>30</v>
      </c>
      <c r="D2433" s="25">
        <v>2005</v>
      </c>
      <c r="E2433">
        <f t="shared" si="74"/>
        <v>302005</v>
      </c>
      <c r="F2433" s="25">
        <v>54.6</v>
      </c>
      <c r="G2433" s="25">
        <v>30</v>
      </c>
      <c r="H2433" s="25">
        <f t="shared" si="75"/>
        <v>0.3</v>
      </c>
      <c r="I2433" s="25">
        <v>21</v>
      </c>
      <c r="J2433" s="25" t="s">
        <v>421</v>
      </c>
      <c r="K2433" s="25">
        <v>69.400000000000006</v>
      </c>
      <c r="L2433" s="25">
        <v>93</v>
      </c>
      <c r="M2433" s="25" t="s">
        <v>421</v>
      </c>
      <c r="N2433" s="25">
        <v>40.299999999999997</v>
      </c>
      <c r="O2433" s="25">
        <v>53.3</v>
      </c>
      <c r="P2433" s="25">
        <v>83.9</v>
      </c>
      <c r="Q2433" s="25">
        <v>54.8</v>
      </c>
      <c r="R2433" s="25">
        <v>50</v>
      </c>
      <c r="S2433" s="25">
        <v>50</v>
      </c>
    </row>
    <row r="2434" spans="1:19" x14ac:dyDescent="0.25">
      <c r="A2434" s="25" t="s">
        <v>47</v>
      </c>
      <c r="B2434" s="25" t="str">
        <f>VLOOKUP(A2434,'Cód dos países'!$A$3:$C$199,2,FALSE)</f>
        <v>CAN</v>
      </c>
      <c r="C2434" s="25">
        <f>VLOOKUP(A2434,'Cód dos países'!$A$3:$C$199,3,FALSE)</f>
        <v>31</v>
      </c>
      <c r="D2434" s="25">
        <v>2005</v>
      </c>
      <c r="E2434">
        <f t="shared" si="74"/>
        <v>312005</v>
      </c>
      <c r="F2434" s="25">
        <v>77.400000000000006</v>
      </c>
      <c r="G2434" s="25">
        <v>90</v>
      </c>
      <c r="H2434" s="25">
        <f t="shared" si="75"/>
        <v>0.9</v>
      </c>
      <c r="I2434" s="25">
        <v>85</v>
      </c>
      <c r="J2434" s="25" t="s">
        <v>421</v>
      </c>
      <c r="K2434" s="25">
        <v>75.3</v>
      </c>
      <c r="L2434" s="25">
        <v>53.4</v>
      </c>
      <c r="M2434" s="25" t="s">
        <v>421</v>
      </c>
      <c r="N2434" s="25">
        <v>96.9</v>
      </c>
      <c r="O2434" s="25">
        <v>84.2</v>
      </c>
      <c r="P2434" s="25">
        <v>85.9</v>
      </c>
      <c r="Q2434" s="25">
        <v>83.2</v>
      </c>
      <c r="R2434" s="25">
        <v>50</v>
      </c>
      <c r="S2434" s="25">
        <v>70</v>
      </c>
    </row>
    <row r="2435" spans="1:19" x14ac:dyDescent="0.25">
      <c r="A2435" s="25" t="s">
        <v>45</v>
      </c>
      <c r="B2435" s="25" t="str">
        <f>VLOOKUP(A2435,'Cód dos países'!$A$3:$C$199,2,FALSE)</f>
        <v>CAF</v>
      </c>
      <c r="C2435" s="25">
        <f>VLOOKUP(A2435,'Cód dos países'!$A$3:$C$199,3,FALSE)</f>
        <v>33</v>
      </c>
      <c r="D2435" s="25">
        <v>2005</v>
      </c>
      <c r="E2435">
        <f t="shared" si="74"/>
        <v>332005</v>
      </c>
      <c r="F2435" s="25">
        <v>54.2</v>
      </c>
      <c r="G2435" s="25">
        <v>30</v>
      </c>
      <c r="H2435" s="25">
        <f t="shared" si="75"/>
        <v>0.3</v>
      </c>
      <c r="I2435" s="25">
        <v>30</v>
      </c>
      <c r="J2435" s="25" t="s">
        <v>421</v>
      </c>
      <c r="K2435" s="25">
        <v>58.8</v>
      </c>
      <c r="L2435" s="25">
        <v>95</v>
      </c>
      <c r="M2435" s="25" t="s">
        <v>421</v>
      </c>
      <c r="N2435" s="25">
        <v>42.1</v>
      </c>
      <c r="O2435" s="25">
        <v>49.7</v>
      </c>
      <c r="P2435" s="25">
        <v>87.3</v>
      </c>
      <c r="Q2435" s="25">
        <v>49.2</v>
      </c>
      <c r="R2435" s="25">
        <v>50</v>
      </c>
      <c r="S2435" s="25">
        <v>50</v>
      </c>
    </row>
    <row r="2436" spans="1:19" x14ac:dyDescent="0.25">
      <c r="A2436" s="25" t="s">
        <v>288</v>
      </c>
      <c r="B2436" s="25" t="str">
        <f>VLOOKUP(A2436,'Cód dos países'!$A$3:$C$199,2,FALSE)</f>
        <v>TCD</v>
      </c>
      <c r="C2436" s="25">
        <f>VLOOKUP(A2436,'Cód dos países'!$A$3:$C$199,3,FALSE)</f>
        <v>34</v>
      </c>
      <c r="D2436" s="25">
        <v>2005</v>
      </c>
      <c r="E2436">
        <f t="shared" si="74"/>
        <v>342005</v>
      </c>
      <c r="F2436" s="25">
        <v>50</v>
      </c>
      <c r="G2436" s="25">
        <v>30</v>
      </c>
      <c r="H2436" s="25">
        <f t="shared" si="75"/>
        <v>0.3</v>
      </c>
      <c r="I2436" s="25">
        <v>17</v>
      </c>
      <c r="J2436" s="25" t="s">
        <v>421</v>
      </c>
      <c r="K2436" s="25">
        <v>49.8</v>
      </c>
      <c r="L2436" s="25">
        <v>85.2</v>
      </c>
      <c r="M2436" s="25" t="s">
        <v>421</v>
      </c>
      <c r="N2436" s="25">
        <v>34</v>
      </c>
      <c r="O2436" s="25">
        <v>43.6</v>
      </c>
      <c r="P2436" s="25">
        <v>83</v>
      </c>
      <c r="Q2436" s="25">
        <v>57</v>
      </c>
      <c r="R2436" s="25">
        <v>50</v>
      </c>
      <c r="S2436" s="25">
        <v>50</v>
      </c>
    </row>
    <row r="2437" spans="1:19" x14ac:dyDescent="0.25">
      <c r="A2437" s="25" t="s">
        <v>51</v>
      </c>
      <c r="B2437" s="25" t="str">
        <f>VLOOKUP(A2437,'Cód dos países'!$A$3:$C$199,2,FALSE)</f>
        <v>CHL</v>
      </c>
      <c r="C2437" s="25">
        <f>VLOOKUP(A2437,'Cód dos países'!$A$3:$C$199,3,FALSE)</f>
        <v>35</v>
      </c>
      <c r="D2437" s="25">
        <v>2005</v>
      </c>
      <c r="E2437">
        <f t="shared" ref="E2437:E2500" si="76">C2437*10000+D2437</f>
        <v>352005</v>
      </c>
      <c r="F2437" s="25">
        <v>78</v>
      </c>
      <c r="G2437" s="25">
        <v>90</v>
      </c>
      <c r="H2437" s="25">
        <f t="shared" ref="H2437:H2500" si="77">IF(G2437="","",(G2437/100))</f>
        <v>0.9</v>
      </c>
      <c r="I2437" s="25">
        <v>74</v>
      </c>
      <c r="J2437" s="25" t="s">
        <v>421</v>
      </c>
      <c r="K2437" s="25">
        <v>78.599999999999994</v>
      </c>
      <c r="L2437" s="25">
        <v>87.5</v>
      </c>
      <c r="M2437" s="25" t="s">
        <v>421</v>
      </c>
      <c r="N2437" s="25">
        <v>68.099999999999994</v>
      </c>
      <c r="O2437" s="25">
        <v>77.5</v>
      </c>
      <c r="P2437" s="25">
        <v>86.9</v>
      </c>
      <c r="Q2437" s="25">
        <v>77.599999999999994</v>
      </c>
      <c r="R2437" s="25">
        <v>70</v>
      </c>
      <c r="S2437" s="25">
        <v>70</v>
      </c>
    </row>
    <row r="2438" spans="1:19" x14ac:dyDescent="0.25">
      <c r="A2438" s="25" t="s">
        <v>53</v>
      </c>
      <c r="B2438" s="25" t="str">
        <f>VLOOKUP(A2438,'Cód dos países'!$A$3:$C$199,2,FALSE)</f>
        <v>CHN</v>
      </c>
      <c r="C2438" s="25">
        <f>VLOOKUP(A2438,'Cód dos países'!$A$3:$C$199,3,FALSE)</f>
        <v>36</v>
      </c>
      <c r="D2438" s="25">
        <v>2005</v>
      </c>
      <c r="E2438">
        <f t="shared" si="76"/>
        <v>362005</v>
      </c>
      <c r="F2438" s="25">
        <v>53.6</v>
      </c>
      <c r="G2438" s="25">
        <v>30</v>
      </c>
      <c r="H2438" s="25">
        <f t="shared" si="77"/>
        <v>0.3</v>
      </c>
      <c r="I2438" s="25">
        <v>34</v>
      </c>
      <c r="J2438" s="25" t="s">
        <v>421</v>
      </c>
      <c r="K2438" s="25">
        <v>70</v>
      </c>
      <c r="L2438" s="25">
        <v>86</v>
      </c>
      <c r="M2438" s="25" t="s">
        <v>421</v>
      </c>
      <c r="N2438" s="25">
        <v>43.1</v>
      </c>
      <c r="O2438" s="25">
        <v>65.2</v>
      </c>
      <c r="P2438" s="25">
        <v>79.400000000000006</v>
      </c>
      <c r="Q2438" s="25">
        <v>68</v>
      </c>
      <c r="R2438" s="25">
        <v>30</v>
      </c>
      <c r="S2438" s="25">
        <v>30</v>
      </c>
    </row>
    <row r="2439" spans="1:19" x14ac:dyDescent="0.25">
      <c r="A2439" s="25" t="s">
        <v>59</v>
      </c>
      <c r="B2439" s="25" t="str">
        <f>VLOOKUP(A2439,'Cód dos países'!$A$3:$C$199,2,FALSE)</f>
        <v>COL</v>
      </c>
      <c r="C2439" s="25">
        <f>VLOOKUP(A2439,'Cód dos países'!$A$3:$C$199,3,FALSE)</f>
        <v>37</v>
      </c>
      <c r="D2439" s="25">
        <v>2005</v>
      </c>
      <c r="E2439">
        <f t="shared" si="76"/>
        <v>372005</v>
      </c>
      <c r="F2439" s="25">
        <v>60.4</v>
      </c>
      <c r="G2439" s="25">
        <v>30</v>
      </c>
      <c r="H2439" s="25">
        <f t="shared" si="77"/>
        <v>0.3</v>
      </c>
      <c r="I2439" s="25">
        <v>38</v>
      </c>
      <c r="J2439" s="25" t="s">
        <v>421</v>
      </c>
      <c r="K2439" s="25">
        <v>66.599999999999994</v>
      </c>
      <c r="L2439" s="25">
        <v>68.3</v>
      </c>
      <c r="M2439" s="25" t="s">
        <v>421</v>
      </c>
      <c r="N2439" s="25">
        <v>72.099999999999994</v>
      </c>
      <c r="O2439" s="25">
        <v>63.8</v>
      </c>
      <c r="P2439" s="25">
        <v>79.2</v>
      </c>
      <c r="Q2439" s="25">
        <v>65.8</v>
      </c>
      <c r="R2439" s="25">
        <v>50</v>
      </c>
      <c r="S2439" s="25">
        <v>70</v>
      </c>
    </row>
    <row r="2440" spans="1:19" x14ac:dyDescent="0.25">
      <c r="A2440" s="25" t="s">
        <v>61</v>
      </c>
      <c r="B2440" s="25" t="str">
        <f>VLOOKUP(A2440,'Cód dos países'!$A$3:$C$199,2,FALSE)</f>
        <v>COM</v>
      </c>
      <c r="C2440" s="25">
        <f>VLOOKUP(A2440,'Cód dos países'!$A$3:$C$199,3,FALSE)</f>
        <v>38</v>
      </c>
      <c r="D2440" s="25">
        <v>2005</v>
      </c>
      <c r="E2440">
        <f t="shared" si="76"/>
        <v>382005</v>
      </c>
      <c r="F2440" s="25" t="s">
        <v>421</v>
      </c>
      <c r="H2440" s="25" t="str">
        <f t="shared" si="77"/>
        <v/>
      </c>
      <c r="I2440" s="25" t="s">
        <v>421</v>
      </c>
      <c r="J2440" s="25" t="s">
        <v>421</v>
      </c>
      <c r="K2440" s="25" t="s">
        <v>421</v>
      </c>
      <c r="L2440" s="25" t="s">
        <v>421</v>
      </c>
      <c r="M2440" s="25" t="s">
        <v>421</v>
      </c>
      <c r="N2440" s="25" t="s">
        <v>421</v>
      </c>
      <c r="O2440" s="25" t="s">
        <v>421</v>
      </c>
      <c r="P2440" s="25" t="s">
        <v>421</v>
      </c>
      <c r="Q2440" s="25" t="s">
        <v>421</v>
      </c>
      <c r="R2440" s="25" t="s">
        <v>421</v>
      </c>
      <c r="S2440" s="25" t="s">
        <v>421</v>
      </c>
    </row>
    <row r="2441" spans="1:19" x14ac:dyDescent="0.25">
      <c r="A2441" s="25" t="s">
        <v>65</v>
      </c>
      <c r="B2441" s="25" t="str">
        <f>VLOOKUP(A2441,'Cód dos países'!$A$3:$C$199,2,FALSE)</f>
        <v>CRI</v>
      </c>
      <c r="C2441" s="25">
        <f>VLOOKUP(A2441,'Cód dos países'!$A$3:$C$199,3,FALSE)</f>
        <v>41</v>
      </c>
      <c r="D2441" s="25">
        <v>2005</v>
      </c>
      <c r="E2441">
        <f t="shared" si="76"/>
        <v>412005</v>
      </c>
      <c r="F2441" s="25">
        <v>65.900000000000006</v>
      </c>
      <c r="G2441" s="25">
        <v>50</v>
      </c>
      <c r="H2441" s="25">
        <f t="shared" si="77"/>
        <v>0.5</v>
      </c>
      <c r="I2441" s="25">
        <v>49</v>
      </c>
      <c r="J2441" s="25" t="s">
        <v>421</v>
      </c>
      <c r="K2441" s="25">
        <v>83</v>
      </c>
      <c r="L2441" s="25">
        <v>85.2</v>
      </c>
      <c r="M2441" s="25" t="s">
        <v>421</v>
      </c>
      <c r="N2441" s="25">
        <v>59.4</v>
      </c>
      <c r="O2441" s="25">
        <v>61.2</v>
      </c>
      <c r="P2441" s="25">
        <v>73.7</v>
      </c>
      <c r="Q2441" s="25">
        <v>77.400000000000006</v>
      </c>
      <c r="R2441" s="25">
        <v>70</v>
      </c>
      <c r="S2441" s="25">
        <v>50</v>
      </c>
    </row>
    <row r="2442" spans="1:19" x14ac:dyDescent="0.25">
      <c r="A2442" s="25" t="s">
        <v>429</v>
      </c>
      <c r="B2442" s="25" t="str">
        <f>VLOOKUP(A2442,'Cód dos países'!$A$3:$C$199,2,FALSE)</f>
        <v>CIV</v>
      </c>
      <c r="C2442" s="25">
        <f>VLOOKUP(A2442,'Cód dos países'!$A$3:$C$199,3,FALSE)</f>
        <v>42</v>
      </c>
      <c r="D2442" s="25">
        <v>2005</v>
      </c>
      <c r="E2442">
        <f t="shared" si="76"/>
        <v>422005</v>
      </c>
      <c r="F2442" s="25">
        <v>56.2</v>
      </c>
      <c r="G2442" s="25">
        <v>30</v>
      </c>
      <c r="H2442" s="25">
        <f t="shared" si="77"/>
        <v>0.3</v>
      </c>
      <c r="I2442" s="25">
        <v>20</v>
      </c>
      <c r="J2442" s="25" t="s">
        <v>421</v>
      </c>
      <c r="K2442" s="25">
        <v>52.2</v>
      </c>
      <c r="L2442" s="25">
        <v>88.4</v>
      </c>
      <c r="M2442" s="25" t="s">
        <v>421</v>
      </c>
      <c r="N2442" s="25">
        <v>46.4</v>
      </c>
      <c r="O2442" s="25">
        <v>60.3</v>
      </c>
      <c r="P2442" s="25">
        <v>80.900000000000006</v>
      </c>
      <c r="Q2442" s="25">
        <v>63.6</v>
      </c>
      <c r="R2442" s="25">
        <v>50</v>
      </c>
      <c r="S2442" s="25">
        <v>70</v>
      </c>
    </row>
    <row r="2443" spans="1:19" x14ac:dyDescent="0.25">
      <c r="A2443" s="25" t="s">
        <v>126</v>
      </c>
      <c r="B2443" s="25" t="str">
        <f>VLOOKUP(A2443,'Cód dos países'!$A$3:$C$199,2,FALSE)</f>
        <v>HRV</v>
      </c>
      <c r="C2443" s="25">
        <f>VLOOKUP(A2443,'Cód dos países'!$A$3:$C$199,3,FALSE)</f>
        <v>43</v>
      </c>
      <c r="D2443" s="25">
        <v>2005</v>
      </c>
      <c r="E2443">
        <f t="shared" si="76"/>
        <v>432005</v>
      </c>
      <c r="F2443" s="25">
        <v>53.6</v>
      </c>
      <c r="G2443" s="25">
        <v>30</v>
      </c>
      <c r="H2443" s="25">
        <f t="shared" si="77"/>
        <v>0.3</v>
      </c>
      <c r="I2443" s="25">
        <v>35</v>
      </c>
      <c r="J2443" s="25" t="s">
        <v>421</v>
      </c>
      <c r="K2443" s="25">
        <v>69.599999999999994</v>
      </c>
      <c r="L2443" s="25">
        <v>23.2</v>
      </c>
      <c r="M2443" s="25" t="s">
        <v>421</v>
      </c>
      <c r="N2443" s="25">
        <v>54.5</v>
      </c>
      <c r="O2443" s="25">
        <v>44.6</v>
      </c>
      <c r="P2443" s="25">
        <v>81.2</v>
      </c>
      <c r="Q2443" s="25">
        <v>78.400000000000006</v>
      </c>
      <c r="R2443" s="25">
        <v>50</v>
      </c>
      <c r="S2443" s="25">
        <v>70</v>
      </c>
    </row>
    <row r="2444" spans="1:19" x14ac:dyDescent="0.25">
      <c r="A2444" s="25" t="s">
        <v>67</v>
      </c>
      <c r="B2444" s="25" t="str">
        <f>VLOOKUP(A2444,'Cód dos países'!$A$3:$C$199,2,FALSE)</f>
        <v>CUB</v>
      </c>
      <c r="C2444" s="25">
        <f>VLOOKUP(A2444,'Cód dos países'!$A$3:$C$199,3,FALSE)</f>
        <v>44</v>
      </c>
      <c r="D2444" s="25">
        <v>2005</v>
      </c>
      <c r="E2444">
        <f t="shared" si="76"/>
        <v>442005</v>
      </c>
      <c r="F2444" s="25">
        <v>29.3</v>
      </c>
      <c r="G2444" s="25">
        <v>10</v>
      </c>
      <c r="H2444" s="25">
        <f t="shared" si="77"/>
        <v>0.1</v>
      </c>
      <c r="I2444" s="25">
        <v>37</v>
      </c>
      <c r="J2444" s="25" t="s">
        <v>421</v>
      </c>
      <c r="K2444" s="25">
        <v>44.2</v>
      </c>
      <c r="L2444" s="25">
        <v>0</v>
      </c>
      <c r="M2444" s="25" t="s">
        <v>421</v>
      </c>
      <c r="N2444" s="25">
        <v>10</v>
      </c>
      <c r="O2444" s="25">
        <v>20</v>
      </c>
      <c r="P2444" s="25">
        <v>71.5</v>
      </c>
      <c r="Q2444" s="25">
        <v>60.2</v>
      </c>
      <c r="R2444" s="25">
        <v>30</v>
      </c>
      <c r="S2444" s="25">
        <v>10</v>
      </c>
    </row>
    <row r="2445" spans="1:19" x14ac:dyDescent="0.25">
      <c r="A2445" s="25" t="s">
        <v>69</v>
      </c>
      <c r="B2445" s="25" t="str">
        <f>VLOOKUP(A2445,'Cód dos países'!$A$3:$C$199,2,FALSE)</f>
        <v>CYP</v>
      </c>
      <c r="C2445" s="25">
        <f>VLOOKUP(A2445,'Cód dos países'!$A$3:$C$199,3,FALSE)</f>
        <v>45</v>
      </c>
      <c r="D2445" s="25">
        <v>2005</v>
      </c>
      <c r="E2445">
        <f t="shared" si="76"/>
        <v>452005</v>
      </c>
      <c r="F2445" s="25">
        <v>71.8</v>
      </c>
      <c r="G2445" s="25">
        <v>90</v>
      </c>
      <c r="H2445" s="25">
        <f t="shared" si="77"/>
        <v>0.9</v>
      </c>
      <c r="I2445" s="25">
        <v>54</v>
      </c>
      <c r="J2445" s="25" t="s">
        <v>421</v>
      </c>
      <c r="K2445" s="25">
        <v>79.099999999999994</v>
      </c>
      <c r="L2445" s="25">
        <v>48.3</v>
      </c>
      <c r="M2445" s="25" t="s">
        <v>421</v>
      </c>
      <c r="N2445" s="25">
        <v>70</v>
      </c>
      <c r="O2445" s="25">
        <v>70</v>
      </c>
      <c r="P2445" s="25">
        <v>84.4</v>
      </c>
      <c r="Q2445" s="25">
        <v>82.4</v>
      </c>
      <c r="R2445" s="25">
        <v>70</v>
      </c>
      <c r="S2445" s="25">
        <v>70</v>
      </c>
    </row>
    <row r="2446" spans="1:19" x14ac:dyDescent="0.25">
      <c r="A2446" s="25" t="s">
        <v>71</v>
      </c>
      <c r="B2446" s="25" t="str">
        <f>VLOOKUP(A2446,'Cód dos países'!$A$3:$C$199,2,FALSE)</f>
        <v>CZE</v>
      </c>
      <c r="C2446" s="25">
        <f>VLOOKUP(A2446,'Cód dos países'!$A$3:$C$199,3,FALSE)</f>
        <v>46</v>
      </c>
      <c r="D2446" s="25">
        <v>2005</v>
      </c>
      <c r="E2446">
        <f t="shared" si="76"/>
        <v>462005</v>
      </c>
      <c r="F2446" s="25">
        <v>66.400000000000006</v>
      </c>
      <c r="G2446" s="25">
        <v>70</v>
      </c>
      <c r="H2446" s="25">
        <f t="shared" si="77"/>
        <v>0.7</v>
      </c>
      <c r="I2446" s="25">
        <v>42</v>
      </c>
      <c r="J2446" s="25" t="s">
        <v>421</v>
      </c>
      <c r="K2446" s="25">
        <v>68.8</v>
      </c>
      <c r="L2446" s="25">
        <v>36.799999999999997</v>
      </c>
      <c r="M2446" s="25" t="s">
        <v>421</v>
      </c>
      <c r="N2446" s="25">
        <v>57.8</v>
      </c>
      <c r="O2446" s="25">
        <v>60.3</v>
      </c>
      <c r="P2446" s="25">
        <v>85.9</v>
      </c>
      <c r="Q2446" s="25">
        <v>82.4</v>
      </c>
      <c r="R2446" s="25">
        <v>70</v>
      </c>
      <c r="S2446" s="25">
        <v>90</v>
      </c>
    </row>
    <row r="2447" spans="1:19" x14ac:dyDescent="0.25">
      <c r="A2447" s="25" t="s">
        <v>430</v>
      </c>
      <c r="B2447" s="25" t="str">
        <f>VLOOKUP(A2447,'Cód dos países'!$A$3:$C$199,2,FALSE)</f>
        <v>ZAR</v>
      </c>
      <c r="C2447" s="25">
        <f>VLOOKUP(A2447,'Cód dos países'!$A$3:$C$199,3,FALSE)</f>
        <v>40</v>
      </c>
      <c r="D2447" s="25">
        <v>2005</v>
      </c>
      <c r="E2447">
        <f t="shared" si="76"/>
        <v>402005</v>
      </c>
      <c r="F2447" s="25" t="s">
        <v>421</v>
      </c>
      <c r="H2447" s="25" t="str">
        <f t="shared" si="77"/>
        <v/>
      </c>
      <c r="I2447" s="25" t="s">
        <v>421</v>
      </c>
      <c r="J2447" s="25" t="s">
        <v>421</v>
      </c>
      <c r="K2447" s="25" t="s">
        <v>421</v>
      </c>
      <c r="L2447" s="25" t="s">
        <v>421</v>
      </c>
      <c r="M2447" s="25" t="s">
        <v>421</v>
      </c>
      <c r="N2447" s="25" t="s">
        <v>421</v>
      </c>
      <c r="O2447" s="25" t="s">
        <v>421</v>
      </c>
      <c r="P2447" s="25" t="s">
        <v>421</v>
      </c>
      <c r="Q2447" s="25" t="s">
        <v>421</v>
      </c>
      <c r="R2447" s="25" t="s">
        <v>421</v>
      </c>
      <c r="S2447" s="25" t="s">
        <v>421</v>
      </c>
    </row>
    <row r="2448" spans="1:19" x14ac:dyDescent="0.25">
      <c r="A2448" s="25" t="s">
        <v>77</v>
      </c>
      <c r="B2448" s="25" t="str">
        <f>VLOOKUP(A2448,'Cód dos países'!$A$3:$C$199,2,FALSE)</f>
        <v>DNK</v>
      </c>
      <c r="C2448" s="25">
        <f>VLOOKUP(A2448,'Cód dos países'!$A$3:$C$199,3,FALSE)</f>
        <v>47</v>
      </c>
      <c r="D2448" s="25">
        <v>2005</v>
      </c>
      <c r="E2448">
        <f t="shared" si="76"/>
        <v>472005</v>
      </c>
      <c r="F2448" s="25">
        <v>75.400000000000006</v>
      </c>
      <c r="G2448" s="25">
        <v>90</v>
      </c>
      <c r="H2448" s="25">
        <f t="shared" si="77"/>
        <v>0.9</v>
      </c>
      <c r="I2448" s="25">
        <v>95</v>
      </c>
      <c r="J2448" s="25" t="s">
        <v>421</v>
      </c>
      <c r="K2448" s="25">
        <v>35.5</v>
      </c>
      <c r="L2448" s="25">
        <v>9.3000000000000007</v>
      </c>
      <c r="M2448" s="25" t="s">
        <v>421</v>
      </c>
      <c r="N2448" s="25">
        <v>94.6</v>
      </c>
      <c r="O2448" s="25">
        <v>99.9</v>
      </c>
      <c r="P2448" s="25">
        <v>87.2</v>
      </c>
      <c r="Q2448" s="25">
        <v>82.4</v>
      </c>
      <c r="R2448" s="25">
        <v>70</v>
      </c>
      <c r="S2448" s="25">
        <v>90</v>
      </c>
    </row>
    <row r="2449" spans="1:19" x14ac:dyDescent="0.25">
      <c r="A2449" s="25" t="s">
        <v>75</v>
      </c>
      <c r="B2449" s="25" t="str">
        <f>VLOOKUP(A2449,'Cód dos países'!$A$3:$C$199,2,FALSE)</f>
        <v>DJI</v>
      </c>
      <c r="C2449" s="25">
        <f>VLOOKUP(A2449,'Cód dos países'!$A$3:$C$199,3,FALSE)</f>
        <v>48</v>
      </c>
      <c r="D2449" s="25">
        <v>2005</v>
      </c>
      <c r="E2449">
        <f t="shared" si="76"/>
        <v>482005</v>
      </c>
      <c r="F2449" s="25">
        <v>53.2</v>
      </c>
      <c r="G2449" s="25">
        <v>30</v>
      </c>
      <c r="H2449" s="25">
        <f t="shared" si="77"/>
        <v>0.3</v>
      </c>
      <c r="I2449" s="25">
        <v>30</v>
      </c>
      <c r="J2449" s="25" t="s">
        <v>421</v>
      </c>
      <c r="K2449" s="25">
        <v>80.3</v>
      </c>
      <c r="L2449" s="25">
        <v>60</v>
      </c>
      <c r="M2449" s="25" t="s">
        <v>421</v>
      </c>
      <c r="N2449" s="25">
        <v>38.299999999999997</v>
      </c>
      <c r="O2449" s="25">
        <v>59.9</v>
      </c>
      <c r="P2449" s="25">
        <v>84.8</v>
      </c>
      <c r="Q2449" s="25">
        <v>28.6</v>
      </c>
      <c r="R2449" s="25">
        <v>50</v>
      </c>
      <c r="S2449" s="25">
        <v>70</v>
      </c>
    </row>
    <row r="2450" spans="1:19" x14ac:dyDescent="0.25">
      <c r="A2450" s="25" t="s">
        <v>353</v>
      </c>
      <c r="B2450" s="25" t="str">
        <f>VLOOKUP(A2450,'Cód dos países'!$A$3:$C$199,2,FALSE)</f>
        <v>DMA</v>
      </c>
      <c r="C2450" s="25">
        <f>VLOOKUP(A2450,'Cód dos países'!$A$3:$C$199,3,FALSE)</f>
        <v>49</v>
      </c>
      <c r="D2450" s="25">
        <v>2005</v>
      </c>
      <c r="E2450">
        <f t="shared" si="76"/>
        <v>492005</v>
      </c>
      <c r="F2450" s="25" t="s">
        <v>421</v>
      </c>
      <c r="H2450" s="25" t="str">
        <f t="shared" si="77"/>
        <v/>
      </c>
      <c r="I2450" s="25" t="s">
        <v>421</v>
      </c>
      <c r="J2450" s="25" t="s">
        <v>421</v>
      </c>
      <c r="K2450" s="25" t="s">
        <v>421</v>
      </c>
      <c r="L2450" s="25" t="s">
        <v>421</v>
      </c>
      <c r="M2450" s="25" t="s">
        <v>421</v>
      </c>
      <c r="N2450" s="25" t="s">
        <v>421</v>
      </c>
      <c r="O2450" s="25" t="s">
        <v>421</v>
      </c>
      <c r="P2450" s="25" t="s">
        <v>421</v>
      </c>
      <c r="Q2450" s="25" t="s">
        <v>421</v>
      </c>
      <c r="R2450" s="25" t="s">
        <v>421</v>
      </c>
      <c r="S2450" s="25" t="s">
        <v>421</v>
      </c>
    </row>
    <row r="2451" spans="1:19" x14ac:dyDescent="0.25">
      <c r="A2451" s="25" t="s">
        <v>79</v>
      </c>
      <c r="B2451" s="25" t="str">
        <f>VLOOKUP(A2451,'Cód dos países'!$A$3:$C$199,2,FALSE)</f>
        <v>DOM</v>
      </c>
      <c r="C2451" s="25">
        <f>VLOOKUP(A2451,'Cód dos países'!$A$3:$C$199,3,FALSE)</f>
        <v>50</v>
      </c>
      <c r="D2451" s="25">
        <v>2005</v>
      </c>
      <c r="E2451">
        <f t="shared" si="76"/>
        <v>502005</v>
      </c>
      <c r="F2451" s="25">
        <v>56.3</v>
      </c>
      <c r="G2451" s="25">
        <v>30</v>
      </c>
      <c r="H2451" s="25">
        <f t="shared" si="77"/>
        <v>0.3</v>
      </c>
      <c r="I2451" s="25">
        <v>29</v>
      </c>
      <c r="J2451" s="25" t="s">
        <v>421</v>
      </c>
      <c r="K2451" s="25">
        <v>85.4</v>
      </c>
      <c r="L2451" s="25">
        <v>90.1</v>
      </c>
      <c r="M2451" s="25" t="s">
        <v>421</v>
      </c>
      <c r="N2451" s="25">
        <v>57</v>
      </c>
      <c r="O2451" s="25">
        <v>54.5</v>
      </c>
      <c r="P2451" s="25">
        <v>49.3</v>
      </c>
      <c r="Q2451" s="25">
        <v>67.400000000000006</v>
      </c>
      <c r="R2451" s="25">
        <v>50</v>
      </c>
      <c r="S2451" s="25">
        <v>50</v>
      </c>
    </row>
    <row r="2452" spans="1:19" x14ac:dyDescent="0.25">
      <c r="A2452" s="25" t="s">
        <v>83</v>
      </c>
      <c r="B2452" s="25" t="str">
        <f>VLOOKUP(A2452,'Cód dos países'!$A$3:$C$199,2,FALSE)</f>
        <v>ECU</v>
      </c>
      <c r="C2452" s="25">
        <f>VLOOKUP(A2452,'Cód dos países'!$A$3:$C$199,3,FALSE)</f>
        <v>51</v>
      </c>
      <c r="D2452" s="25">
        <v>2005</v>
      </c>
      <c r="E2452">
        <f t="shared" si="76"/>
        <v>512005</v>
      </c>
      <c r="F2452" s="25">
        <v>54.6</v>
      </c>
      <c r="G2452" s="25">
        <v>30</v>
      </c>
      <c r="H2452" s="25">
        <f t="shared" si="77"/>
        <v>0.3</v>
      </c>
      <c r="I2452" s="25">
        <v>24</v>
      </c>
      <c r="J2452" s="25" t="s">
        <v>421</v>
      </c>
      <c r="K2452" s="25">
        <v>86.2</v>
      </c>
      <c r="L2452" s="25">
        <v>84.5</v>
      </c>
      <c r="M2452" s="25" t="s">
        <v>421</v>
      </c>
      <c r="N2452" s="25">
        <v>58.2</v>
      </c>
      <c r="O2452" s="25">
        <v>39.700000000000003</v>
      </c>
      <c r="P2452" s="25">
        <v>76.099999999999994</v>
      </c>
      <c r="Q2452" s="25">
        <v>67</v>
      </c>
      <c r="R2452" s="25">
        <v>30</v>
      </c>
      <c r="S2452" s="25">
        <v>50</v>
      </c>
    </row>
    <row r="2453" spans="1:19" x14ac:dyDescent="0.25">
      <c r="A2453" s="25" t="s">
        <v>85</v>
      </c>
      <c r="B2453" s="25" t="str">
        <f>VLOOKUP(A2453,'Cód dos países'!$A$3:$C$199,2,FALSE)</f>
        <v>EGY</v>
      </c>
      <c r="C2453" s="25">
        <f>VLOOKUP(A2453,'Cód dos países'!$A$3:$C$199,3,FALSE)</f>
        <v>52</v>
      </c>
      <c r="D2453" s="25">
        <v>2005</v>
      </c>
      <c r="E2453">
        <f t="shared" si="76"/>
        <v>522005</v>
      </c>
      <c r="F2453" s="25">
        <v>53.2</v>
      </c>
      <c r="G2453" s="25">
        <v>50</v>
      </c>
      <c r="H2453" s="25">
        <f t="shared" si="77"/>
        <v>0.5</v>
      </c>
      <c r="I2453" s="25">
        <v>32</v>
      </c>
      <c r="J2453" s="25" t="s">
        <v>421</v>
      </c>
      <c r="K2453" s="25">
        <v>64.7</v>
      </c>
      <c r="L2453" s="25">
        <v>72.099999999999994</v>
      </c>
      <c r="M2453" s="25" t="s">
        <v>421</v>
      </c>
      <c r="N2453" s="25">
        <v>39.799999999999997</v>
      </c>
      <c r="O2453" s="25">
        <v>62.1</v>
      </c>
      <c r="P2453" s="25">
        <v>73.599999999999994</v>
      </c>
      <c r="Q2453" s="25">
        <v>57.6</v>
      </c>
      <c r="R2453" s="25">
        <v>50</v>
      </c>
      <c r="S2453" s="25">
        <v>30</v>
      </c>
    </row>
    <row r="2454" spans="1:19" x14ac:dyDescent="0.25">
      <c r="A2454" s="25" t="s">
        <v>267</v>
      </c>
      <c r="B2454" s="25" t="str">
        <f>VLOOKUP(A2454,'Cód dos países'!$A$3:$C$199,2,FALSE)</f>
        <v>SLV</v>
      </c>
      <c r="C2454" s="25">
        <f>VLOOKUP(A2454,'Cód dos países'!$A$3:$C$199,3,FALSE)</f>
        <v>53</v>
      </c>
      <c r="D2454" s="25">
        <v>2005</v>
      </c>
      <c r="E2454">
        <f t="shared" si="76"/>
        <v>532005</v>
      </c>
      <c r="F2454" s="25">
        <v>69.599999999999994</v>
      </c>
      <c r="G2454" s="25">
        <v>50</v>
      </c>
      <c r="H2454" s="25">
        <f t="shared" si="77"/>
        <v>0.5</v>
      </c>
      <c r="I2454" s="25">
        <v>42</v>
      </c>
      <c r="J2454" s="25" t="s">
        <v>421</v>
      </c>
      <c r="K2454" s="25">
        <v>86.2</v>
      </c>
      <c r="L2454" s="25">
        <v>92.2</v>
      </c>
      <c r="M2454" s="25" t="s">
        <v>421</v>
      </c>
      <c r="N2454" s="25">
        <v>57.9</v>
      </c>
      <c r="O2454" s="25">
        <v>68.599999999999994</v>
      </c>
      <c r="P2454" s="25">
        <v>82.9</v>
      </c>
      <c r="Q2454" s="25">
        <v>76.400000000000006</v>
      </c>
      <c r="R2454" s="25">
        <v>70</v>
      </c>
      <c r="S2454" s="25">
        <v>70</v>
      </c>
    </row>
    <row r="2455" spans="1:19" x14ac:dyDescent="0.25">
      <c r="A2455" s="25" t="s">
        <v>114</v>
      </c>
      <c r="B2455" s="25" t="str">
        <f>VLOOKUP(A2455,'Cód dos países'!$A$3:$C$199,2,FALSE)</f>
        <v>GNQ</v>
      </c>
      <c r="C2455" s="25">
        <f>VLOOKUP(A2455,'Cód dos países'!$A$3:$C$199,3,FALSE)</f>
        <v>54</v>
      </c>
      <c r="D2455" s="25">
        <v>2005</v>
      </c>
      <c r="E2455">
        <f t="shared" si="76"/>
        <v>542005</v>
      </c>
      <c r="F2455" s="25">
        <v>51.5</v>
      </c>
      <c r="G2455" s="25">
        <v>30</v>
      </c>
      <c r="H2455" s="25">
        <f t="shared" si="77"/>
        <v>0.3</v>
      </c>
      <c r="I2455" s="25">
        <v>10</v>
      </c>
      <c r="J2455" s="25" t="s">
        <v>421</v>
      </c>
      <c r="K2455" s="25">
        <v>75.400000000000006</v>
      </c>
      <c r="L2455" s="25">
        <v>96.7</v>
      </c>
      <c r="M2455" s="25" t="s">
        <v>421</v>
      </c>
      <c r="N2455" s="25">
        <v>48.2</v>
      </c>
      <c r="O2455" s="25">
        <v>47.5</v>
      </c>
      <c r="P2455" s="25">
        <v>70.3</v>
      </c>
      <c r="Q2455" s="25">
        <v>57</v>
      </c>
      <c r="R2455" s="25">
        <v>30</v>
      </c>
      <c r="S2455" s="25">
        <v>50</v>
      </c>
    </row>
    <row r="2456" spans="1:19" x14ac:dyDescent="0.25">
      <c r="A2456" s="25" t="s">
        <v>87</v>
      </c>
      <c r="B2456" s="25" t="str">
        <f>VLOOKUP(A2456,'Cód dos países'!$A$3:$C$199,2,FALSE)</f>
        <v>ERI</v>
      </c>
      <c r="C2456" s="25">
        <f>VLOOKUP(A2456,'Cód dos países'!$A$3:$C$199,3,FALSE)</f>
        <v>55</v>
      </c>
      <c r="D2456" s="25">
        <v>2005</v>
      </c>
      <c r="E2456">
        <f t="shared" si="76"/>
        <v>552005</v>
      </c>
      <c r="F2456" s="25" t="s">
        <v>421</v>
      </c>
      <c r="H2456" s="25" t="str">
        <f t="shared" si="77"/>
        <v/>
      </c>
      <c r="I2456" s="25" t="s">
        <v>421</v>
      </c>
      <c r="J2456" s="25" t="s">
        <v>421</v>
      </c>
      <c r="K2456" s="25" t="s">
        <v>421</v>
      </c>
      <c r="L2456" s="25" t="s">
        <v>421</v>
      </c>
      <c r="M2456" s="25" t="s">
        <v>421</v>
      </c>
      <c r="N2456" s="25" t="s">
        <v>421</v>
      </c>
      <c r="O2456" s="25" t="s">
        <v>421</v>
      </c>
      <c r="P2456" s="25" t="s">
        <v>421</v>
      </c>
      <c r="Q2456" s="25" t="s">
        <v>421</v>
      </c>
      <c r="R2456" s="25" t="s">
        <v>421</v>
      </c>
      <c r="S2456" s="25" t="s">
        <v>421</v>
      </c>
    </row>
    <row r="2457" spans="1:19" x14ac:dyDescent="0.25">
      <c r="A2457" s="25" t="s">
        <v>91</v>
      </c>
      <c r="B2457" s="25" t="str">
        <f>VLOOKUP(A2457,'Cód dos países'!$A$3:$C$199,2,FALSE)</f>
        <v>EST</v>
      </c>
      <c r="C2457" s="25">
        <f>VLOOKUP(A2457,'Cód dos países'!$A$3:$C$199,3,FALSE)</f>
        <v>56</v>
      </c>
      <c r="D2457" s="25">
        <v>2005</v>
      </c>
      <c r="E2457">
        <f t="shared" si="76"/>
        <v>562005</v>
      </c>
      <c r="F2457" s="25">
        <v>74.900000000000006</v>
      </c>
      <c r="G2457" s="25">
        <v>70</v>
      </c>
      <c r="H2457" s="25">
        <f t="shared" si="77"/>
        <v>0.7</v>
      </c>
      <c r="I2457" s="25">
        <v>60</v>
      </c>
      <c r="J2457" s="25" t="s">
        <v>421</v>
      </c>
      <c r="K2457" s="25">
        <v>83.8</v>
      </c>
      <c r="L2457" s="25">
        <v>57.4</v>
      </c>
      <c r="M2457" s="25" t="s">
        <v>421</v>
      </c>
      <c r="N2457" s="25">
        <v>81.900000000000006</v>
      </c>
      <c r="O2457" s="25">
        <v>49.3</v>
      </c>
      <c r="P2457" s="25">
        <v>84.7</v>
      </c>
      <c r="Q2457" s="25">
        <v>82.4</v>
      </c>
      <c r="R2457" s="25">
        <v>90</v>
      </c>
      <c r="S2457" s="25">
        <v>90</v>
      </c>
    </row>
    <row r="2458" spans="1:19" x14ac:dyDescent="0.25">
      <c r="A2458" s="25" t="s">
        <v>420</v>
      </c>
      <c r="B2458" s="25" t="e">
        <f>VLOOKUP(A2458,'Cód dos países'!$A$3:$C$199,2,FALSE)</f>
        <v>#N/A</v>
      </c>
      <c r="C2458" s="25" t="e">
        <f>VLOOKUP(A2458,'Cód dos países'!$A$3:$C$199,3,FALSE)</f>
        <v>#N/A</v>
      </c>
      <c r="D2458" s="25">
        <v>2005</v>
      </c>
      <c r="E2458" t="e">
        <f t="shared" si="76"/>
        <v>#N/A</v>
      </c>
      <c r="F2458" s="25">
        <v>61.4</v>
      </c>
      <c r="G2458" s="25">
        <v>50</v>
      </c>
      <c r="H2458" s="25">
        <f t="shared" si="77"/>
        <v>0.5</v>
      </c>
      <c r="I2458" s="25">
        <v>30</v>
      </c>
      <c r="J2458" s="25" t="s">
        <v>421</v>
      </c>
      <c r="K2458" s="25">
        <v>74.099999999999994</v>
      </c>
      <c r="L2458" s="25">
        <v>65.3</v>
      </c>
      <c r="M2458" s="25" t="s">
        <v>421</v>
      </c>
      <c r="N2458" s="25">
        <v>70.400000000000006</v>
      </c>
      <c r="O2458" s="25">
        <v>70.2</v>
      </c>
      <c r="P2458" s="25">
        <v>75.7</v>
      </c>
      <c r="Q2458" s="25">
        <v>77.8</v>
      </c>
      <c r="R2458" s="25">
        <v>50</v>
      </c>
      <c r="S2458" s="25">
        <v>50</v>
      </c>
    </row>
    <row r="2459" spans="1:19" x14ac:dyDescent="0.25">
      <c r="A2459" s="25" t="s">
        <v>93</v>
      </c>
      <c r="B2459" s="25" t="str">
        <f>VLOOKUP(A2459,'Cód dos países'!$A$3:$C$199,2,FALSE)</f>
        <v>ETH</v>
      </c>
      <c r="C2459" s="25">
        <f>VLOOKUP(A2459,'Cód dos países'!$A$3:$C$199,3,FALSE)</f>
        <v>57</v>
      </c>
      <c r="D2459" s="25">
        <v>2005</v>
      </c>
      <c r="E2459">
        <f t="shared" si="76"/>
        <v>572005</v>
      </c>
      <c r="F2459" s="25">
        <v>50.9</v>
      </c>
      <c r="G2459" s="25">
        <v>30</v>
      </c>
      <c r="H2459" s="25">
        <f t="shared" si="77"/>
        <v>0.3</v>
      </c>
      <c r="I2459" s="25">
        <v>23</v>
      </c>
      <c r="J2459" s="25" t="s">
        <v>421</v>
      </c>
      <c r="K2459" s="25">
        <v>70.8</v>
      </c>
      <c r="L2459" s="25">
        <v>61.3</v>
      </c>
      <c r="M2459" s="25" t="s">
        <v>421</v>
      </c>
      <c r="N2459" s="25">
        <v>54.4</v>
      </c>
      <c r="O2459" s="25">
        <v>62</v>
      </c>
      <c r="P2459" s="25">
        <v>69.8</v>
      </c>
      <c r="Q2459" s="25">
        <v>58</v>
      </c>
      <c r="R2459" s="25">
        <v>50</v>
      </c>
      <c r="S2459" s="25">
        <v>30</v>
      </c>
    </row>
    <row r="2460" spans="1:19" x14ac:dyDescent="0.25">
      <c r="A2460" s="25" t="s">
        <v>97</v>
      </c>
      <c r="B2460" s="25" t="str">
        <f>VLOOKUP(A2460,'Cód dos países'!$A$3:$C$199,2,FALSE)</f>
        <v>FJI</v>
      </c>
      <c r="C2460" s="25">
        <f>VLOOKUP(A2460,'Cód dos países'!$A$3:$C$199,3,FALSE)</f>
        <v>58</v>
      </c>
      <c r="D2460" s="25">
        <v>2005</v>
      </c>
      <c r="E2460">
        <f t="shared" si="76"/>
        <v>582005</v>
      </c>
      <c r="F2460" s="25">
        <v>58.4</v>
      </c>
      <c r="G2460" s="25">
        <v>30</v>
      </c>
      <c r="H2460" s="25">
        <f t="shared" si="77"/>
        <v>0.3</v>
      </c>
      <c r="I2460" s="25">
        <v>30</v>
      </c>
      <c r="J2460" s="25" t="s">
        <v>421</v>
      </c>
      <c r="K2460" s="25">
        <v>76.900000000000006</v>
      </c>
      <c r="L2460" s="25">
        <v>71.900000000000006</v>
      </c>
      <c r="M2460" s="25" t="s">
        <v>421</v>
      </c>
      <c r="N2460" s="25">
        <v>70.8</v>
      </c>
      <c r="O2460" s="25">
        <v>84.8</v>
      </c>
      <c r="P2460" s="25">
        <v>79.099999999999994</v>
      </c>
      <c r="Q2460" s="25">
        <v>60.2</v>
      </c>
      <c r="R2460" s="25">
        <v>30</v>
      </c>
      <c r="S2460" s="25">
        <v>50</v>
      </c>
    </row>
    <row r="2461" spans="1:19" x14ac:dyDescent="0.25">
      <c r="A2461" s="25" t="s">
        <v>95</v>
      </c>
      <c r="B2461" s="25" t="str">
        <f>VLOOKUP(A2461,'Cód dos países'!$A$3:$C$199,2,FALSE)</f>
        <v>FIN</v>
      </c>
      <c r="C2461" s="25">
        <f>VLOOKUP(A2461,'Cód dos países'!$A$3:$C$199,3,FALSE)</f>
        <v>59</v>
      </c>
      <c r="D2461" s="25">
        <v>2005</v>
      </c>
      <c r="E2461">
        <f t="shared" si="76"/>
        <v>592005</v>
      </c>
      <c r="F2461" s="25">
        <v>72.900000000000006</v>
      </c>
      <c r="G2461" s="25">
        <v>90</v>
      </c>
      <c r="H2461" s="25">
        <f t="shared" si="77"/>
        <v>0.9</v>
      </c>
      <c r="I2461" s="25">
        <v>97</v>
      </c>
      <c r="J2461" s="25" t="s">
        <v>421</v>
      </c>
      <c r="K2461" s="25">
        <v>61.9</v>
      </c>
      <c r="L2461" s="25">
        <v>24.4</v>
      </c>
      <c r="M2461" s="25" t="s">
        <v>421</v>
      </c>
      <c r="N2461" s="25">
        <v>95.4</v>
      </c>
      <c r="O2461" s="25">
        <v>47.4</v>
      </c>
      <c r="P2461" s="25">
        <v>90.8</v>
      </c>
      <c r="Q2461" s="25">
        <v>82.4</v>
      </c>
      <c r="R2461" s="25">
        <v>70</v>
      </c>
      <c r="S2461" s="25">
        <v>70</v>
      </c>
    </row>
    <row r="2462" spans="1:19" x14ac:dyDescent="0.25">
      <c r="A2462" s="25" t="s">
        <v>99</v>
      </c>
      <c r="B2462" s="25" t="str">
        <f>VLOOKUP(A2462,'Cód dos países'!$A$3:$C$199,2,FALSE)</f>
        <v>FRA</v>
      </c>
      <c r="C2462" s="25">
        <f>VLOOKUP(A2462,'Cód dos países'!$A$3:$C$199,3,FALSE)</f>
        <v>60</v>
      </c>
      <c r="D2462" s="25">
        <v>2005</v>
      </c>
      <c r="E2462">
        <f t="shared" si="76"/>
        <v>602005</v>
      </c>
      <c r="F2462" s="25">
        <v>61.1</v>
      </c>
      <c r="G2462" s="25">
        <v>70</v>
      </c>
      <c r="H2462" s="25">
        <f t="shared" si="77"/>
        <v>0.7</v>
      </c>
      <c r="I2462" s="25">
        <v>71</v>
      </c>
      <c r="J2462" s="25" t="s">
        <v>421</v>
      </c>
      <c r="K2462" s="25">
        <v>46.6</v>
      </c>
      <c r="L2462" s="25">
        <v>11.2</v>
      </c>
      <c r="M2462" s="25" t="s">
        <v>421</v>
      </c>
      <c r="N2462" s="25">
        <v>88</v>
      </c>
      <c r="O2462" s="25">
        <v>56.5</v>
      </c>
      <c r="P2462" s="25">
        <v>85.6</v>
      </c>
      <c r="Q2462" s="25">
        <v>82.4</v>
      </c>
      <c r="R2462" s="25">
        <v>50</v>
      </c>
      <c r="S2462" s="25">
        <v>50</v>
      </c>
    </row>
    <row r="2463" spans="1:19" x14ac:dyDescent="0.25">
      <c r="A2463" s="25" t="s">
        <v>101</v>
      </c>
      <c r="B2463" s="25" t="str">
        <f>VLOOKUP(A2463,'Cód dos países'!$A$3:$C$199,2,FALSE)</f>
        <v>GAB</v>
      </c>
      <c r="C2463" s="25">
        <f>VLOOKUP(A2463,'Cód dos países'!$A$3:$C$199,3,FALSE)</f>
        <v>61</v>
      </c>
      <c r="D2463" s="25">
        <v>2005</v>
      </c>
      <c r="E2463">
        <f t="shared" si="76"/>
        <v>612005</v>
      </c>
      <c r="F2463" s="25">
        <v>56.1</v>
      </c>
      <c r="G2463" s="25">
        <v>50</v>
      </c>
      <c r="H2463" s="25">
        <f t="shared" si="77"/>
        <v>0.5</v>
      </c>
      <c r="I2463" s="25">
        <v>33</v>
      </c>
      <c r="J2463" s="25" t="s">
        <v>421</v>
      </c>
      <c r="K2463" s="25">
        <v>59.7</v>
      </c>
      <c r="L2463" s="25">
        <v>84.9</v>
      </c>
      <c r="M2463" s="25" t="s">
        <v>421</v>
      </c>
      <c r="N2463" s="25">
        <v>53.3</v>
      </c>
      <c r="O2463" s="25">
        <v>60.2</v>
      </c>
      <c r="P2463" s="25">
        <v>84.3</v>
      </c>
      <c r="Q2463" s="25">
        <v>55.2</v>
      </c>
      <c r="R2463" s="25">
        <v>50</v>
      </c>
      <c r="S2463" s="25">
        <v>30</v>
      </c>
    </row>
    <row r="2464" spans="1:19" x14ac:dyDescent="0.25">
      <c r="A2464" s="25" t="s">
        <v>105</v>
      </c>
      <c r="B2464" s="25" t="str">
        <f>VLOOKUP(A2464,'Cód dos países'!$A$3:$C$199,2,FALSE)</f>
        <v>GEO</v>
      </c>
      <c r="C2464" s="25">
        <f>VLOOKUP(A2464,'Cód dos países'!$A$3:$C$199,3,FALSE)</f>
        <v>63</v>
      </c>
      <c r="D2464" s="25">
        <v>2005</v>
      </c>
      <c r="E2464">
        <f t="shared" si="76"/>
        <v>632005</v>
      </c>
      <c r="F2464" s="25">
        <v>64.5</v>
      </c>
      <c r="G2464" s="25">
        <v>30</v>
      </c>
      <c r="H2464" s="25">
        <f t="shared" si="77"/>
        <v>0.3</v>
      </c>
      <c r="I2464" s="25">
        <v>20</v>
      </c>
      <c r="J2464" s="25" t="s">
        <v>421</v>
      </c>
      <c r="K2464" s="25">
        <v>94.1</v>
      </c>
      <c r="L2464" s="25">
        <v>90.8</v>
      </c>
      <c r="M2464" s="25" t="s">
        <v>421</v>
      </c>
      <c r="N2464" s="25">
        <v>73.900000000000006</v>
      </c>
      <c r="O2464" s="25">
        <v>73.599999999999994</v>
      </c>
      <c r="P2464" s="25">
        <v>75.2</v>
      </c>
      <c r="Q2464" s="25">
        <v>67.599999999999994</v>
      </c>
      <c r="R2464" s="25">
        <v>50</v>
      </c>
      <c r="S2464" s="25">
        <v>70</v>
      </c>
    </row>
    <row r="2465" spans="1:19" x14ac:dyDescent="0.25">
      <c r="A2465" s="25" t="s">
        <v>73</v>
      </c>
      <c r="B2465" s="25" t="str">
        <f>VLOOKUP(A2465,'Cód dos países'!$A$3:$C$199,2,FALSE)</f>
        <v>DEU</v>
      </c>
      <c r="C2465" s="25">
        <f>VLOOKUP(A2465,'Cód dos países'!$A$3:$C$199,3,FALSE)</f>
        <v>64</v>
      </c>
      <c r="D2465" s="25">
        <v>2005</v>
      </c>
      <c r="E2465">
        <f t="shared" si="76"/>
        <v>642005</v>
      </c>
      <c r="F2465" s="25">
        <v>70.8</v>
      </c>
      <c r="G2465" s="25">
        <v>90</v>
      </c>
      <c r="H2465" s="25">
        <f t="shared" si="77"/>
        <v>0.9</v>
      </c>
      <c r="I2465" s="25">
        <v>82</v>
      </c>
      <c r="J2465" s="25" t="s">
        <v>421</v>
      </c>
      <c r="K2465" s="25">
        <v>60.8</v>
      </c>
      <c r="L2465" s="25">
        <v>31.7</v>
      </c>
      <c r="M2465" s="25" t="s">
        <v>421</v>
      </c>
      <c r="N2465" s="25">
        <v>89.1</v>
      </c>
      <c r="O2465" s="25">
        <v>44.4</v>
      </c>
      <c r="P2465" s="25">
        <v>87.1</v>
      </c>
      <c r="Q2465" s="25">
        <v>82.4</v>
      </c>
      <c r="R2465" s="25">
        <v>90</v>
      </c>
      <c r="S2465" s="25">
        <v>50</v>
      </c>
    </row>
    <row r="2466" spans="1:19" x14ac:dyDescent="0.25">
      <c r="A2466" s="25" t="s">
        <v>107</v>
      </c>
      <c r="B2466" s="25" t="str">
        <f>VLOOKUP(A2466,'Cód dos países'!$A$3:$C$199,2,FALSE)</f>
        <v>GHA</v>
      </c>
      <c r="C2466" s="25">
        <f>VLOOKUP(A2466,'Cód dos países'!$A$3:$C$199,3,FALSE)</f>
        <v>66</v>
      </c>
      <c r="D2466" s="25">
        <v>2005</v>
      </c>
      <c r="E2466">
        <f t="shared" si="76"/>
        <v>662005</v>
      </c>
      <c r="F2466" s="25">
        <v>55.6</v>
      </c>
      <c r="G2466" s="25">
        <v>50</v>
      </c>
      <c r="H2466" s="25">
        <f t="shared" si="77"/>
        <v>0.5</v>
      </c>
      <c r="I2466" s="25">
        <v>36</v>
      </c>
      <c r="J2466" s="25" t="s">
        <v>421</v>
      </c>
      <c r="K2466" s="25">
        <v>75.599999999999994</v>
      </c>
      <c r="L2466" s="25">
        <v>74.8</v>
      </c>
      <c r="M2466" s="25" t="s">
        <v>421</v>
      </c>
      <c r="N2466" s="25">
        <v>50</v>
      </c>
      <c r="O2466" s="25">
        <v>49.5</v>
      </c>
      <c r="P2466" s="25">
        <v>64.5</v>
      </c>
      <c r="Q2466" s="25">
        <v>55.4</v>
      </c>
      <c r="R2466" s="25">
        <v>50</v>
      </c>
      <c r="S2466" s="25">
        <v>50</v>
      </c>
    </row>
    <row r="2467" spans="1:19" x14ac:dyDescent="0.25">
      <c r="A2467" s="25" t="s">
        <v>116</v>
      </c>
      <c r="B2467" s="25" t="str">
        <f>VLOOKUP(A2467,'Cód dos países'!$A$3:$C$199,2,FALSE)</f>
        <v>GRC</v>
      </c>
      <c r="C2467" s="25">
        <f>VLOOKUP(A2467,'Cód dos países'!$A$3:$C$199,3,FALSE)</f>
        <v>67</v>
      </c>
      <c r="D2467" s="25">
        <v>2005</v>
      </c>
      <c r="E2467">
        <f t="shared" si="76"/>
        <v>672005</v>
      </c>
      <c r="F2467" s="25">
        <v>60.1</v>
      </c>
      <c r="G2467" s="25">
        <v>50</v>
      </c>
      <c r="H2467" s="25">
        <f t="shared" si="77"/>
        <v>0.5</v>
      </c>
      <c r="I2467" s="25">
        <v>43</v>
      </c>
      <c r="J2467" s="25" t="s">
        <v>421</v>
      </c>
      <c r="K2467" s="25">
        <v>61</v>
      </c>
      <c r="L2467" s="25">
        <v>53.9</v>
      </c>
      <c r="M2467" s="25" t="s">
        <v>421</v>
      </c>
      <c r="N2467" s="25">
        <v>73.2</v>
      </c>
      <c r="O2467" s="25">
        <v>58.6</v>
      </c>
      <c r="P2467" s="25">
        <v>78.7</v>
      </c>
      <c r="Q2467" s="25">
        <v>82.4</v>
      </c>
      <c r="R2467" s="25">
        <v>50</v>
      </c>
      <c r="S2467" s="25">
        <v>50</v>
      </c>
    </row>
    <row r="2468" spans="1:19" x14ac:dyDescent="0.25">
      <c r="A2468" s="25" t="s">
        <v>118</v>
      </c>
      <c r="B2468" s="25" t="str">
        <f>VLOOKUP(A2468,'Cód dos países'!$A$3:$C$199,2,FALSE)</f>
        <v>GTM</v>
      </c>
      <c r="C2468" s="25">
        <f>VLOOKUP(A2468,'Cód dos países'!$A$3:$C$199,3,FALSE)</f>
        <v>69</v>
      </c>
      <c r="D2468" s="25">
        <v>2005</v>
      </c>
      <c r="E2468">
        <f t="shared" si="76"/>
        <v>692005</v>
      </c>
      <c r="F2468" s="25">
        <v>59.1</v>
      </c>
      <c r="G2468" s="25">
        <v>30</v>
      </c>
      <c r="H2468" s="25">
        <f t="shared" si="77"/>
        <v>0.3</v>
      </c>
      <c r="I2468" s="25">
        <v>22</v>
      </c>
      <c r="J2468" s="25" t="s">
        <v>421</v>
      </c>
      <c r="K2468" s="25">
        <v>79.7</v>
      </c>
      <c r="L2468" s="25">
        <v>94.6</v>
      </c>
      <c r="M2468" s="25" t="s">
        <v>421</v>
      </c>
      <c r="N2468" s="25">
        <v>49.2</v>
      </c>
      <c r="O2468" s="25">
        <v>62.4</v>
      </c>
      <c r="P2468" s="25">
        <v>78.099999999999994</v>
      </c>
      <c r="Q2468" s="25">
        <v>75.2</v>
      </c>
      <c r="R2468" s="25">
        <v>50</v>
      </c>
      <c r="S2468" s="25">
        <v>50</v>
      </c>
    </row>
    <row r="2469" spans="1:19" x14ac:dyDescent="0.25">
      <c r="A2469" s="25" t="s">
        <v>109</v>
      </c>
      <c r="B2469" s="25" t="str">
        <f>VLOOKUP(A2469,'Cód dos países'!$A$3:$C$199,2,FALSE)</f>
        <v>GIN</v>
      </c>
      <c r="C2469" s="25">
        <f>VLOOKUP(A2469,'Cód dos países'!$A$3:$C$199,3,FALSE)</f>
        <v>70</v>
      </c>
      <c r="D2469" s="25">
        <v>2005</v>
      </c>
      <c r="E2469">
        <f t="shared" si="76"/>
        <v>702005</v>
      </c>
      <c r="F2469" s="25">
        <v>52.8</v>
      </c>
      <c r="G2469" s="25">
        <v>30</v>
      </c>
      <c r="H2469" s="25">
        <f t="shared" si="77"/>
        <v>0.3</v>
      </c>
      <c r="I2469" s="25">
        <v>25</v>
      </c>
      <c r="J2469" s="25" t="s">
        <v>421</v>
      </c>
      <c r="K2469" s="25">
        <v>70.3</v>
      </c>
      <c r="L2469" s="25">
        <v>90</v>
      </c>
      <c r="M2469" s="25" t="s">
        <v>421</v>
      </c>
      <c r="N2469" s="25">
        <v>43.8</v>
      </c>
      <c r="O2469" s="25">
        <v>71</v>
      </c>
      <c r="P2469" s="25">
        <v>70.400000000000006</v>
      </c>
      <c r="Q2469" s="25">
        <v>47.8</v>
      </c>
      <c r="R2469" s="25">
        <v>30</v>
      </c>
      <c r="S2469" s="25">
        <v>50</v>
      </c>
    </row>
    <row r="2470" spans="1:19" x14ac:dyDescent="0.25">
      <c r="A2470" s="25" t="s">
        <v>112</v>
      </c>
      <c r="B2470" s="25" t="str">
        <f>VLOOKUP(A2470,'Cód dos países'!$A$3:$C$199,2,FALSE)</f>
        <v>GNB</v>
      </c>
      <c r="C2470" s="25">
        <f>VLOOKUP(A2470,'Cód dos países'!$A$3:$C$199,3,FALSE)</f>
        <v>71</v>
      </c>
      <c r="D2470" s="25">
        <v>2005</v>
      </c>
      <c r="E2470">
        <f t="shared" si="76"/>
        <v>712005</v>
      </c>
      <c r="F2470" s="25">
        <v>46.5</v>
      </c>
      <c r="G2470" s="25">
        <v>10</v>
      </c>
      <c r="H2470" s="25">
        <f t="shared" si="77"/>
        <v>0.1</v>
      </c>
      <c r="I2470" s="25">
        <v>10</v>
      </c>
      <c r="J2470" s="25" t="s">
        <v>421</v>
      </c>
      <c r="K2470" s="25">
        <v>81</v>
      </c>
      <c r="L2470" s="25">
        <v>58.7</v>
      </c>
      <c r="M2470" s="25" t="s">
        <v>421</v>
      </c>
      <c r="N2470" s="25">
        <v>27.2</v>
      </c>
      <c r="O2470" s="25">
        <v>51.8</v>
      </c>
      <c r="P2470" s="25">
        <v>89</v>
      </c>
      <c r="Q2470" s="25">
        <v>57.8</v>
      </c>
      <c r="R2470" s="25">
        <v>50</v>
      </c>
      <c r="S2470" s="25">
        <v>30</v>
      </c>
    </row>
    <row r="2471" spans="1:19" x14ac:dyDescent="0.25">
      <c r="A2471" s="25" t="s">
        <v>120</v>
      </c>
      <c r="B2471" s="25" t="str">
        <f>VLOOKUP(A2471,'Cód dos países'!$A$3:$C$199,2,FALSE)</f>
        <v>GUY</v>
      </c>
      <c r="C2471" s="25">
        <f>VLOOKUP(A2471,'Cód dos países'!$A$3:$C$199,3,FALSE)</f>
        <v>72</v>
      </c>
      <c r="D2471" s="25">
        <v>2005</v>
      </c>
      <c r="E2471">
        <f t="shared" si="76"/>
        <v>722005</v>
      </c>
      <c r="F2471" s="25">
        <v>56.6</v>
      </c>
      <c r="G2471" s="25">
        <v>50</v>
      </c>
      <c r="H2471" s="25">
        <f t="shared" si="77"/>
        <v>0.5</v>
      </c>
      <c r="I2471" s="25">
        <v>30</v>
      </c>
      <c r="J2471" s="25" t="s">
        <v>421</v>
      </c>
      <c r="K2471" s="25">
        <v>60.3</v>
      </c>
      <c r="L2471" s="25">
        <v>41.7</v>
      </c>
      <c r="M2471" s="25" t="s">
        <v>421</v>
      </c>
      <c r="N2471" s="25">
        <v>56.9</v>
      </c>
      <c r="O2471" s="25">
        <v>62.9</v>
      </c>
      <c r="P2471" s="25">
        <v>80.7</v>
      </c>
      <c r="Q2471" s="25">
        <v>63.8</v>
      </c>
      <c r="R2471" s="25">
        <v>50</v>
      </c>
      <c r="S2471" s="25">
        <v>70</v>
      </c>
    </row>
    <row r="2472" spans="1:19" x14ac:dyDescent="0.25">
      <c r="A2472" s="25" t="s">
        <v>128</v>
      </c>
      <c r="B2472" s="25" t="str">
        <f>VLOOKUP(A2472,'Cód dos países'!$A$3:$C$199,2,FALSE)</f>
        <v>HTI</v>
      </c>
      <c r="C2472" s="25">
        <f>VLOOKUP(A2472,'Cód dos países'!$A$3:$C$199,3,FALSE)</f>
        <v>73</v>
      </c>
      <c r="D2472" s="25">
        <v>2005</v>
      </c>
      <c r="E2472">
        <f t="shared" si="76"/>
        <v>732005</v>
      </c>
      <c r="F2472" s="25">
        <v>49.2</v>
      </c>
      <c r="G2472" s="25">
        <v>10</v>
      </c>
      <c r="H2472" s="25">
        <f t="shared" si="77"/>
        <v>0.1</v>
      </c>
      <c r="I2472" s="25">
        <v>15</v>
      </c>
      <c r="J2472" s="25" t="s">
        <v>421</v>
      </c>
      <c r="K2472" s="25">
        <v>78</v>
      </c>
      <c r="L2472" s="25">
        <v>93.2</v>
      </c>
      <c r="M2472" s="25" t="s">
        <v>421</v>
      </c>
      <c r="N2472" s="25">
        <v>36.200000000000003</v>
      </c>
      <c r="O2472" s="25">
        <v>62.2</v>
      </c>
      <c r="P2472" s="25">
        <v>58.6</v>
      </c>
      <c r="Q2472" s="25">
        <v>79.2</v>
      </c>
      <c r="R2472" s="25">
        <v>30</v>
      </c>
      <c r="S2472" s="25">
        <v>30</v>
      </c>
    </row>
    <row r="2473" spans="1:19" x14ac:dyDescent="0.25">
      <c r="A2473" s="25" t="s">
        <v>124</v>
      </c>
      <c r="B2473" s="25" t="str">
        <f>VLOOKUP(A2473,'Cód dos países'!$A$3:$C$199,2,FALSE)</f>
        <v>HND</v>
      </c>
      <c r="C2473" s="25">
        <f>VLOOKUP(A2473,'Cód dos países'!$A$3:$C$199,3,FALSE)</f>
        <v>74</v>
      </c>
      <c r="D2473" s="25">
        <v>2005</v>
      </c>
      <c r="E2473">
        <f t="shared" si="76"/>
        <v>742005</v>
      </c>
      <c r="F2473" s="25">
        <v>57.4</v>
      </c>
      <c r="G2473" s="25">
        <v>30</v>
      </c>
      <c r="H2473" s="25">
        <f t="shared" si="77"/>
        <v>0.3</v>
      </c>
      <c r="I2473" s="25">
        <v>23</v>
      </c>
      <c r="J2473" s="25" t="s">
        <v>421</v>
      </c>
      <c r="K2473" s="25">
        <v>82.1</v>
      </c>
      <c r="L2473" s="25">
        <v>78.5</v>
      </c>
      <c r="M2473" s="25" t="s">
        <v>421</v>
      </c>
      <c r="N2473" s="25">
        <v>55.3</v>
      </c>
      <c r="O2473" s="25">
        <v>44</v>
      </c>
      <c r="P2473" s="25">
        <v>72.099999999999994</v>
      </c>
      <c r="Q2473" s="25">
        <v>69.400000000000006</v>
      </c>
      <c r="R2473" s="25">
        <v>50</v>
      </c>
      <c r="S2473" s="25">
        <v>70</v>
      </c>
    </row>
    <row r="2474" spans="1:19" x14ac:dyDescent="0.25">
      <c r="A2474" s="25" t="s">
        <v>122</v>
      </c>
      <c r="B2474" s="25" t="str">
        <f>VLOOKUP(A2474,'Cód dos países'!$A$3:$C$199,2,FALSE)</f>
        <v>HKG</v>
      </c>
      <c r="C2474" s="25">
        <f>VLOOKUP(A2474,'Cód dos países'!$A$3:$C$199,3,FALSE)</f>
        <v>75</v>
      </c>
      <c r="D2474" s="25">
        <v>2005</v>
      </c>
      <c r="E2474">
        <f t="shared" si="76"/>
        <v>752005</v>
      </c>
      <c r="F2474" s="25">
        <v>88.6</v>
      </c>
      <c r="G2474" s="25">
        <v>90</v>
      </c>
      <c r="H2474" s="25">
        <f t="shared" si="77"/>
        <v>0.9</v>
      </c>
      <c r="I2474" s="25">
        <v>80</v>
      </c>
      <c r="J2474" s="25" t="s">
        <v>421</v>
      </c>
      <c r="K2474" s="25">
        <v>93.3</v>
      </c>
      <c r="L2474" s="25">
        <v>87.9</v>
      </c>
      <c r="M2474" s="25" t="s">
        <v>421</v>
      </c>
      <c r="N2474" s="25">
        <v>90</v>
      </c>
      <c r="O2474" s="25">
        <v>86.7</v>
      </c>
      <c r="P2474" s="25">
        <v>88.3</v>
      </c>
      <c r="Q2474" s="25">
        <v>90</v>
      </c>
      <c r="R2474" s="25">
        <v>90</v>
      </c>
      <c r="S2474" s="25">
        <v>90</v>
      </c>
    </row>
    <row r="2475" spans="1:19" x14ac:dyDescent="0.25">
      <c r="A2475" s="25" t="s">
        <v>130</v>
      </c>
      <c r="B2475" s="25" t="str">
        <f>VLOOKUP(A2475,'Cód dos países'!$A$3:$C$199,2,FALSE)</f>
        <v>HUN</v>
      </c>
      <c r="C2475" s="25">
        <f>VLOOKUP(A2475,'Cód dos países'!$A$3:$C$199,3,FALSE)</f>
        <v>76</v>
      </c>
      <c r="D2475" s="25">
        <v>2005</v>
      </c>
      <c r="E2475">
        <f t="shared" si="76"/>
        <v>762005</v>
      </c>
      <c r="F2475" s="25">
        <v>65</v>
      </c>
      <c r="G2475" s="25">
        <v>70</v>
      </c>
      <c r="H2475" s="25">
        <f t="shared" si="77"/>
        <v>0.7</v>
      </c>
      <c r="I2475" s="25">
        <v>48</v>
      </c>
      <c r="J2475" s="25" t="s">
        <v>421</v>
      </c>
      <c r="K2475" s="25">
        <v>68.2</v>
      </c>
      <c r="L2475" s="25">
        <v>27.1</v>
      </c>
      <c r="M2475" s="25" t="s">
        <v>421</v>
      </c>
      <c r="N2475" s="25">
        <v>70.8</v>
      </c>
      <c r="O2475" s="25">
        <v>69.5</v>
      </c>
      <c r="P2475" s="25">
        <v>74.3</v>
      </c>
      <c r="Q2475" s="25">
        <v>82.4</v>
      </c>
      <c r="R2475" s="25">
        <v>70</v>
      </c>
      <c r="S2475" s="25">
        <v>70</v>
      </c>
    </row>
    <row r="2476" spans="1:19" x14ac:dyDescent="0.25">
      <c r="A2476" s="25" t="s">
        <v>142</v>
      </c>
      <c r="B2476" s="25" t="str">
        <f>VLOOKUP(A2476,'Cód dos países'!$A$3:$C$199,2,FALSE)</f>
        <v>ISL</v>
      </c>
      <c r="C2476" s="25">
        <f>VLOOKUP(A2476,'Cód dos países'!$A$3:$C$199,3,FALSE)</f>
        <v>77</v>
      </c>
      <c r="D2476" s="25">
        <v>2005</v>
      </c>
      <c r="E2476">
        <f t="shared" si="76"/>
        <v>772005</v>
      </c>
      <c r="F2476" s="25">
        <v>75.8</v>
      </c>
      <c r="G2476" s="25">
        <v>90</v>
      </c>
      <c r="H2476" s="25">
        <f t="shared" si="77"/>
        <v>0.9</v>
      </c>
      <c r="I2476" s="25">
        <v>95</v>
      </c>
      <c r="J2476" s="25" t="s">
        <v>421</v>
      </c>
      <c r="K2476" s="25">
        <v>73.7</v>
      </c>
      <c r="L2476" s="25">
        <v>32</v>
      </c>
      <c r="M2476" s="25" t="s">
        <v>421</v>
      </c>
      <c r="N2476" s="25">
        <v>95.1</v>
      </c>
      <c r="O2476" s="25">
        <v>65.400000000000006</v>
      </c>
      <c r="P2476" s="25">
        <v>88.8</v>
      </c>
      <c r="Q2476" s="25">
        <v>78.2</v>
      </c>
      <c r="R2476" s="25">
        <v>50</v>
      </c>
      <c r="S2476" s="25">
        <v>90</v>
      </c>
    </row>
    <row r="2477" spans="1:19" x14ac:dyDescent="0.25">
      <c r="A2477" s="25" t="s">
        <v>134</v>
      </c>
      <c r="B2477" s="25" t="str">
        <f>VLOOKUP(A2477,'Cód dos países'!$A$3:$C$199,2,FALSE)</f>
        <v>IND</v>
      </c>
      <c r="C2477" s="25">
        <f>VLOOKUP(A2477,'Cód dos países'!$A$3:$C$199,3,FALSE)</f>
        <v>78</v>
      </c>
      <c r="D2477" s="25">
        <v>2005</v>
      </c>
      <c r="E2477">
        <f t="shared" si="76"/>
        <v>782005</v>
      </c>
      <c r="F2477" s="25">
        <v>52.2</v>
      </c>
      <c r="G2477" s="25">
        <v>50</v>
      </c>
      <c r="H2477" s="25">
        <f t="shared" si="77"/>
        <v>0.5</v>
      </c>
      <c r="I2477" s="25">
        <v>28</v>
      </c>
      <c r="J2477" s="25" t="s">
        <v>421</v>
      </c>
      <c r="K2477" s="25">
        <v>76.099999999999994</v>
      </c>
      <c r="L2477" s="25">
        <v>74.599999999999994</v>
      </c>
      <c r="M2477" s="25" t="s">
        <v>421</v>
      </c>
      <c r="N2477" s="25">
        <v>49.6</v>
      </c>
      <c r="O2477" s="25">
        <v>62.3</v>
      </c>
      <c r="P2477" s="25">
        <v>77.599999999999994</v>
      </c>
      <c r="Q2477" s="25">
        <v>24</v>
      </c>
      <c r="R2477" s="25">
        <v>50</v>
      </c>
      <c r="S2477" s="25">
        <v>30</v>
      </c>
    </row>
    <row r="2478" spans="1:19" x14ac:dyDescent="0.25">
      <c r="A2478" s="25" t="s">
        <v>132</v>
      </c>
      <c r="B2478" s="25" t="str">
        <f>VLOOKUP(A2478,'Cód dos países'!$A$3:$C$199,2,FALSE)</f>
        <v>IDN</v>
      </c>
      <c r="C2478" s="25">
        <f>VLOOKUP(A2478,'Cód dos países'!$A$3:$C$199,3,FALSE)</f>
        <v>79</v>
      </c>
      <c r="D2478" s="25">
        <v>2005</v>
      </c>
      <c r="E2478">
        <f t="shared" si="76"/>
        <v>792005</v>
      </c>
      <c r="F2478" s="25">
        <v>51.9</v>
      </c>
      <c r="G2478" s="25">
        <v>30</v>
      </c>
      <c r="H2478" s="25">
        <f t="shared" si="77"/>
        <v>0.3</v>
      </c>
      <c r="I2478" s="25">
        <v>20</v>
      </c>
      <c r="J2478" s="25" t="s">
        <v>421</v>
      </c>
      <c r="K2478" s="25">
        <v>77.3</v>
      </c>
      <c r="L2478" s="25">
        <v>86</v>
      </c>
      <c r="M2478" s="25" t="s">
        <v>421</v>
      </c>
      <c r="N2478" s="25">
        <v>46.6</v>
      </c>
      <c r="O2478" s="25">
        <v>51</v>
      </c>
      <c r="P2478" s="25">
        <v>73.599999999999994</v>
      </c>
      <c r="Q2478" s="25">
        <v>74.599999999999994</v>
      </c>
      <c r="R2478" s="25">
        <v>30</v>
      </c>
      <c r="S2478" s="25">
        <v>30</v>
      </c>
    </row>
    <row r="2479" spans="1:19" x14ac:dyDescent="0.25">
      <c r="A2479" s="25" t="s">
        <v>138</v>
      </c>
      <c r="B2479" s="25" t="str">
        <f>VLOOKUP(A2479,'Cód dos países'!$A$3:$C$199,2,FALSE)</f>
        <v>IRN</v>
      </c>
      <c r="C2479" s="25">
        <f>VLOOKUP(A2479,'Cód dos países'!$A$3:$C$199,3,FALSE)</f>
        <v>80</v>
      </c>
      <c r="D2479" s="25">
        <v>2005</v>
      </c>
      <c r="E2479">
        <f t="shared" si="76"/>
        <v>802005</v>
      </c>
      <c r="F2479" s="25">
        <v>45</v>
      </c>
      <c r="G2479" s="25">
        <v>10</v>
      </c>
      <c r="H2479" s="25">
        <f t="shared" si="77"/>
        <v>0.1</v>
      </c>
      <c r="I2479" s="25">
        <v>29</v>
      </c>
      <c r="J2479" s="25" t="s">
        <v>421</v>
      </c>
      <c r="K2479" s="25">
        <v>81.2</v>
      </c>
      <c r="L2479" s="25">
        <v>85.1</v>
      </c>
      <c r="M2479" s="25" t="s">
        <v>421</v>
      </c>
      <c r="N2479" s="25">
        <v>56.1</v>
      </c>
      <c r="O2479" s="25">
        <v>53</v>
      </c>
      <c r="P2479" s="25">
        <v>60.1</v>
      </c>
      <c r="Q2479" s="25">
        <v>55.4</v>
      </c>
      <c r="R2479" s="25">
        <v>10</v>
      </c>
      <c r="S2479" s="25">
        <v>10</v>
      </c>
    </row>
    <row r="2480" spans="1:19" x14ac:dyDescent="0.25">
      <c r="A2480" s="25" t="s">
        <v>140</v>
      </c>
      <c r="B2480" s="25" t="str">
        <f>VLOOKUP(A2480,'Cód dos países'!$A$3:$C$199,2,FALSE)</f>
        <v>IRQ</v>
      </c>
      <c r="C2480" s="25">
        <f>VLOOKUP(A2480,'Cód dos países'!$A$3:$C$199,3,FALSE)</f>
        <v>81</v>
      </c>
      <c r="D2480" s="25">
        <v>2005</v>
      </c>
      <c r="E2480">
        <f t="shared" si="76"/>
        <v>812005</v>
      </c>
      <c r="F2480" s="25" t="s">
        <v>421</v>
      </c>
      <c r="H2480" s="25" t="str">
        <f t="shared" si="77"/>
        <v/>
      </c>
      <c r="I2480" s="25" t="s">
        <v>421</v>
      </c>
      <c r="J2480" s="25" t="s">
        <v>421</v>
      </c>
      <c r="K2480" s="25" t="s">
        <v>421</v>
      </c>
      <c r="L2480" s="25" t="s">
        <v>421</v>
      </c>
      <c r="M2480" s="25" t="s">
        <v>421</v>
      </c>
      <c r="N2480" s="25" t="s">
        <v>421</v>
      </c>
      <c r="O2480" s="25" t="s">
        <v>421</v>
      </c>
      <c r="P2480" s="25" t="s">
        <v>421</v>
      </c>
      <c r="Q2480" s="25" t="s">
        <v>421</v>
      </c>
      <c r="R2480" s="25" t="s">
        <v>421</v>
      </c>
      <c r="S2480" s="25" t="s">
        <v>421</v>
      </c>
    </row>
    <row r="2481" spans="1:19" x14ac:dyDescent="0.25">
      <c r="A2481" s="25" t="s">
        <v>136</v>
      </c>
      <c r="B2481" s="25" t="str">
        <f>VLOOKUP(A2481,'Cód dos países'!$A$3:$C$199,2,FALSE)</f>
        <v>IRL</v>
      </c>
      <c r="C2481" s="25">
        <f>VLOOKUP(A2481,'Cód dos países'!$A$3:$C$199,3,FALSE)</f>
        <v>82</v>
      </c>
      <c r="D2481" s="25">
        <v>2005</v>
      </c>
      <c r="E2481">
        <f t="shared" si="76"/>
        <v>822005</v>
      </c>
      <c r="F2481" s="25">
        <v>82.2</v>
      </c>
      <c r="G2481" s="25">
        <v>90</v>
      </c>
      <c r="H2481" s="25">
        <f t="shared" si="77"/>
        <v>0.9</v>
      </c>
      <c r="I2481" s="25">
        <v>75</v>
      </c>
      <c r="J2481" s="25" t="s">
        <v>421</v>
      </c>
      <c r="K2481" s="25">
        <v>72</v>
      </c>
      <c r="L2481" s="25">
        <v>64.7</v>
      </c>
      <c r="M2481" s="25" t="s">
        <v>421</v>
      </c>
      <c r="N2481" s="25">
        <v>93.7</v>
      </c>
      <c r="O2481" s="25">
        <v>79.599999999999994</v>
      </c>
      <c r="P2481" s="25">
        <v>84.4</v>
      </c>
      <c r="Q2481" s="25">
        <v>82.4</v>
      </c>
      <c r="R2481" s="25">
        <v>90</v>
      </c>
      <c r="S2481" s="25">
        <v>90</v>
      </c>
    </row>
    <row r="2482" spans="1:19" x14ac:dyDescent="0.25">
      <c r="A2482" s="25" t="s">
        <v>144</v>
      </c>
      <c r="B2482" s="25" t="str">
        <f>VLOOKUP(A2482,'Cód dos países'!$A$3:$C$199,2,FALSE)</f>
        <v>ISR</v>
      </c>
      <c r="C2482" s="25">
        <f>VLOOKUP(A2482,'Cód dos países'!$A$3:$C$199,3,FALSE)</f>
        <v>83</v>
      </c>
      <c r="D2482" s="25">
        <v>2005</v>
      </c>
      <c r="E2482">
        <f t="shared" si="76"/>
        <v>832005</v>
      </c>
      <c r="F2482" s="25">
        <v>64.400000000000006</v>
      </c>
      <c r="G2482" s="25">
        <v>70</v>
      </c>
      <c r="H2482" s="25">
        <f t="shared" si="77"/>
        <v>0.7</v>
      </c>
      <c r="I2482" s="25">
        <v>64</v>
      </c>
      <c r="J2482" s="25" t="s">
        <v>421</v>
      </c>
      <c r="K2482" s="25">
        <v>55.2</v>
      </c>
      <c r="L2482" s="25">
        <v>28.3</v>
      </c>
      <c r="M2482" s="25" t="s">
        <v>421</v>
      </c>
      <c r="N2482" s="25">
        <v>69.900000000000006</v>
      </c>
      <c r="O2482" s="25">
        <v>65.099999999999994</v>
      </c>
      <c r="P2482" s="25">
        <v>90.9</v>
      </c>
      <c r="Q2482" s="25">
        <v>81</v>
      </c>
      <c r="R2482" s="25">
        <v>70</v>
      </c>
      <c r="S2482" s="25">
        <v>50</v>
      </c>
    </row>
    <row r="2483" spans="1:19" x14ac:dyDescent="0.25">
      <c r="A2483" s="25" t="s">
        <v>146</v>
      </c>
      <c r="B2483" s="25" t="str">
        <f>VLOOKUP(A2483,'Cód dos países'!$A$3:$C$199,2,FALSE)</f>
        <v>ITA</v>
      </c>
      <c r="C2483" s="25">
        <f>VLOOKUP(A2483,'Cód dos países'!$A$3:$C$199,3,FALSE)</f>
        <v>84</v>
      </c>
      <c r="D2483" s="25">
        <v>2005</v>
      </c>
      <c r="E2483">
        <f t="shared" si="76"/>
        <v>842005</v>
      </c>
      <c r="F2483" s="25">
        <v>62</v>
      </c>
      <c r="G2483" s="25">
        <v>50</v>
      </c>
      <c r="H2483" s="25">
        <f t="shared" si="77"/>
        <v>0.5</v>
      </c>
      <c r="I2483" s="25">
        <v>48</v>
      </c>
      <c r="J2483" s="25" t="s">
        <v>421</v>
      </c>
      <c r="K2483" s="25">
        <v>52</v>
      </c>
      <c r="L2483" s="25">
        <v>29.1</v>
      </c>
      <c r="M2483" s="25" t="s">
        <v>421</v>
      </c>
      <c r="N2483" s="25">
        <v>78.400000000000006</v>
      </c>
      <c r="O2483" s="25">
        <v>74.599999999999994</v>
      </c>
      <c r="P2483" s="25">
        <v>85.2</v>
      </c>
      <c r="Q2483" s="25">
        <v>82.4</v>
      </c>
      <c r="R2483" s="25">
        <v>70</v>
      </c>
      <c r="S2483" s="25">
        <v>50</v>
      </c>
    </row>
    <row r="2484" spans="1:19" x14ac:dyDescent="0.25">
      <c r="A2484" s="25" t="s">
        <v>148</v>
      </c>
      <c r="B2484" s="25" t="str">
        <f>VLOOKUP(A2484,'Cód dos países'!$A$3:$C$199,2,FALSE)</f>
        <v>JAM</v>
      </c>
      <c r="C2484" s="25">
        <f>VLOOKUP(A2484,'Cód dos países'!$A$3:$C$199,3,FALSE)</f>
        <v>85</v>
      </c>
      <c r="D2484" s="25">
        <v>2005</v>
      </c>
      <c r="E2484">
        <f t="shared" si="76"/>
        <v>852005</v>
      </c>
      <c r="F2484" s="25">
        <v>66.400000000000006</v>
      </c>
      <c r="G2484" s="25">
        <v>50</v>
      </c>
      <c r="H2484" s="25">
        <f t="shared" si="77"/>
        <v>0.5</v>
      </c>
      <c r="I2484" s="25">
        <v>33</v>
      </c>
      <c r="J2484" s="25" t="s">
        <v>421</v>
      </c>
      <c r="K2484" s="25">
        <v>77.900000000000006</v>
      </c>
      <c r="L2484" s="25">
        <v>54.4</v>
      </c>
      <c r="M2484" s="25" t="s">
        <v>421</v>
      </c>
      <c r="N2484" s="25">
        <v>82.6</v>
      </c>
      <c r="O2484" s="25">
        <v>68.2</v>
      </c>
      <c r="P2484" s="25">
        <v>72.900000000000006</v>
      </c>
      <c r="Q2484" s="25">
        <v>65.400000000000006</v>
      </c>
      <c r="R2484" s="25">
        <v>90</v>
      </c>
      <c r="S2484" s="25">
        <v>70</v>
      </c>
    </row>
    <row r="2485" spans="1:19" x14ac:dyDescent="0.25">
      <c r="A2485" s="25" t="s">
        <v>152</v>
      </c>
      <c r="B2485" s="25" t="str">
        <f>VLOOKUP(A2485,'Cód dos países'!$A$3:$C$199,2,FALSE)</f>
        <v>JPN</v>
      </c>
      <c r="C2485" s="25">
        <f>VLOOKUP(A2485,'Cód dos países'!$A$3:$C$199,3,FALSE)</f>
        <v>86</v>
      </c>
      <c r="D2485" s="25">
        <v>2005</v>
      </c>
      <c r="E2485">
        <f t="shared" si="76"/>
        <v>862005</v>
      </c>
      <c r="F2485" s="25">
        <v>73.3</v>
      </c>
      <c r="G2485" s="25">
        <v>70</v>
      </c>
      <c r="H2485" s="25">
        <f t="shared" si="77"/>
        <v>0.7</v>
      </c>
      <c r="I2485" s="25">
        <v>69</v>
      </c>
      <c r="J2485" s="25" t="s">
        <v>421</v>
      </c>
      <c r="K2485" s="25">
        <v>70.900000000000006</v>
      </c>
      <c r="L2485" s="25">
        <v>58.3</v>
      </c>
      <c r="M2485" s="25" t="s">
        <v>421</v>
      </c>
      <c r="N2485" s="25">
        <v>87.2</v>
      </c>
      <c r="O2485" s="25">
        <v>84.4</v>
      </c>
      <c r="P2485" s="25">
        <v>92.5</v>
      </c>
      <c r="Q2485" s="25">
        <v>80.2</v>
      </c>
      <c r="R2485" s="25">
        <v>70</v>
      </c>
      <c r="S2485" s="25">
        <v>50</v>
      </c>
    </row>
    <row r="2486" spans="1:19" x14ac:dyDescent="0.25">
      <c r="A2486" s="25" t="s">
        <v>150</v>
      </c>
      <c r="B2486" s="25" t="str">
        <f>VLOOKUP(A2486,'Cód dos países'!$A$3:$C$199,2,FALSE)</f>
        <v>JOR</v>
      </c>
      <c r="C2486" s="25">
        <f>VLOOKUP(A2486,'Cód dos países'!$A$3:$C$199,3,FALSE)</f>
        <v>87</v>
      </c>
      <c r="D2486" s="25">
        <v>2005</v>
      </c>
      <c r="E2486">
        <f t="shared" si="76"/>
        <v>872005</v>
      </c>
      <c r="F2486" s="25">
        <v>63.7</v>
      </c>
      <c r="G2486" s="25">
        <v>50</v>
      </c>
      <c r="H2486" s="25">
        <f t="shared" si="77"/>
        <v>0.5</v>
      </c>
      <c r="I2486" s="25">
        <v>53</v>
      </c>
      <c r="J2486" s="25" t="s">
        <v>421</v>
      </c>
      <c r="K2486" s="25">
        <v>78.2</v>
      </c>
      <c r="L2486" s="25">
        <v>58.3</v>
      </c>
      <c r="M2486" s="25" t="s">
        <v>421</v>
      </c>
      <c r="N2486" s="25">
        <v>56</v>
      </c>
      <c r="O2486" s="25">
        <v>74.8</v>
      </c>
      <c r="P2486" s="25">
        <v>84.4</v>
      </c>
      <c r="Q2486" s="25">
        <v>62.2</v>
      </c>
      <c r="R2486" s="25">
        <v>50</v>
      </c>
      <c r="S2486" s="25">
        <v>70</v>
      </c>
    </row>
    <row r="2487" spans="1:19" x14ac:dyDescent="0.25">
      <c r="A2487" s="25" t="s">
        <v>154</v>
      </c>
      <c r="B2487" s="25" t="str">
        <f>VLOOKUP(A2487,'Cód dos países'!$A$3:$C$199,2,FALSE)</f>
        <v>KAZ</v>
      </c>
      <c r="C2487" s="25">
        <f>VLOOKUP(A2487,'Cód dos países'!$A$3:$C$199,3,FALSE)</f>
        <v>88</v>
      </c>
      <c r="D2487" s="25">
        <v>2005</v>
      </c>
      <c r="E2487">
        <f t="shared" si="76"/>
        <v>882005</v>
      </c>
      <c r="F2487" s="25">
        <v>60.2</v>
      </c>
      <c r="G2487" s="25">
        <v>30</v>
      </c>
      <c r="H2487" s="25">
        <f t="shared" si="77"/>
        <v>0.3</v>
      </c>
      <c r="I2487" s="25">
        <v>22</v>
      </c>
      <c r="J2487" s="25" t="s">
        <v>421</v>
      </c>
      <c r="K2487" s="25">
        <v>81.599999999999994</v>
      </c>
      <c r="L2487" s="25">
        <v>83.9</v>
      </c>
      <c r="M2487" s="25" t="s">
        <v>421</v>
      </c>
      <c r="N2487" s="25">
        <v>55.9</v>
      </c>
      <c r="O2487" s="25">
        <v>85.4</v>
      </c>
      <c r="P2487" s="25">
        <v>73.599999999999994</v>
      </c>
      <c r="Q2487" s="25">
        <v>69.2</v>
      </c>
      <c r="R2487" s="25">
        <v>30</v>
      </c>
      <c r="S2487" s="25">
        <v>70</v>
      </c>
    </row>
    <row r="2488" spans="1:19" x14ac:dyDescent="0.25">
      <c r="A2488" s="25" t="s">
        <v>156</v>
      </c>
      <c r="B2488" s="25" t="str">
        <f>VLOOKUP(A2488,'Cód dos países'!$A$3:$C$199,2,FALSE)</f>
        <v>KEN</v>
      </c>
      <c r="C2488" s="25">
        <f>VLOOKUP(A2488,'Cód dos países'!$A$3:$C$199,3,FALSE)</f>
        <v>89</v>
      </c>
      <c r="D2488" s="25">
        <v>2005</v>
      </c>
      <c r="E2488">
        <f t="shared" si="76"/>
        <v>892005</v>
      </c>
      <c r="F2488" s="25">
        <v>59.7</v>
      </c>
      <c r="G2488" s="25">
        <v>50</v>
      </c>
      <c r="H2488" s="25">
        <f t="shared" si="77"/>
        <v>0.5</v>
      </c>
      <c r="I2488" s="25">
        <v>21</v>
      </c>
      <c r="J2488" s="25" t="s">
        <v>421</v>
      </c>
      <c r="K2488" s="25">
        <v>78.900000000000006</v>
      </c>
      <c r="L2488" s="25">
        <v>82.6</v>
      </c>
      <c r="M2488" s="25" t="s">
        <v>421</v>
      </c>
      <c r="N2488" s="25">
        <v>65.2</v>
      </c>
      <c r="O2488" s="25">
        <v>60</v>
      </c>
      <c r="P2488" s="25">
        <v>74.7</v>
      </c>
      <c r="Q2488" s="25">
        <v>64.400000000000006</v>
      </c>
      <c r="R2488" s="25">
        <v>50</v>
      </c>
      <c r="S2488" s="25">
        <v>50</v>
      </c>
    </row>
    <row r="2489" spans="1:19" x14ac:dyDescent="0.25">
      <c r="A2489" s="25" t="s">
        <v>356</v>
      </c>
      <c r="B2489" s="25" t="str">
        <f>VLOOKUP(A2489,'Cód dos países'!$A$3:$C$199,2,FALSE)</f>
        <v>KIR</v>
      </c>
      <c r="C2489" s="25">
        <f>VLOOKUP(A2489,'Cód dos países'!$A$3:$C$199,3,FALSE)</f>
        <v>90</v>
      </c>
      <c r="D2489" s="25">
        <v>2005</v>
      </c>
      <c r="E2489">
        <f t="shared" si="76"/>
        <v>902005</v>
      </c>
      <c r="F2489" s="25" t="s">
        <v>421</v>
      </c>
      <c r="H2489" s="25" t="str">
        <f t="shared" si="77"/>
        <v/>
      </c>
      <c r="I2489" s="25" t="s">
        <v>421</v>
      </c>
      <c r="J2489" s="25" t="s">
        <v>421</v>
      </c>
      <c r="K2489" s="25" t="s">
        <v>421</v>
      </c>
      <c r="L2489" s="25" t="s">
        <v>421</v>
      </c>
      <c r="M2489" s="25" t="s">
        <v>421</v>
      </c>
      <c r="N2489" s="25" t="s">
        <v>421</v>
      </c>
      <c r="O2489" s="25" t="s">
        <v>421</v>
      </c>
      <c r="P2489" s="25" t="s">
        <v>421</v>
      </c>
      <c r="Q2489" s="25" t="s">
        <v>421</v>
      </c>
      <c r="R2489" s="25" t="s">
        <v>421</v>
      </c>
      <c r="S2489" s="25" t="s">
        <v>421</v>
      </c>
    </row>
    <row r="2490" spans="1:19" x14ac:dyDescent="0.25">
      <c r="A2490" s="25" t="s">
        <v>163</v>
      </c>
      <c r="B2490" s="25" t="str">
        <f>VLOOKUP(A2490,'Cód dos países'!$A$3:$C$199,2,FALSE)</f>
        <v>KWT</v>
      </c>
      <c r="C2490" s="25">
        <f>VLOOKUP(A2490,'Cód dos países'!$A$3:$C$199,3,FALSE)</f>
        <v>94</v>
      </c>
      <c r="D2490" s="25">
        <v>2005</v>
      </c>
      <c r="E2490">
        <f t="shared" si="76"/>
        <v>942005</v>
      </c>
      <c r="F2490" s="25">
        <v>66.5</v>
      </c>
      <c r="G2490" s="25">
        <v>50</v>
      </c>
      <c r="H2490" s="25">
        <f t="shared" si="77"/>
        <v>0.5</v>
      </c>
      <c r="I2490" s="25">
        <v>46</v>
      </c>
      <c r="J2490" s="25" t="s">
        <v>421</v>
      </c>
      <c r="K2490" s="25">
        <v>99.9</v>
      </c>
      <c r="L2490" s="25">
        <v>57.1</v>
      </c>
      <c r="M2490" s="25" t="s">
        <v>421</v>
      </c>
      <c r="N2490" s="25">
        <v>71</v>
      </c>
      <c r="O2490" s="25">
        <v>80.3</v>
      </c>
      <c r="P2490" s="25">
        <v>83.1</v>
      </c>
      <c r="Q2490" s="25">
        <v>77.2</v>
      </c>
      <c r="R2490" s="25">
        <v>50</v>
      </c>
      <c r="S2490" s="25">
        <v>50</v>
      </c>
    </row>
    <row r="2491" spans="1:19" x14ac:dyDescent="0.25">
      <c r="A2491" s="25" t="s">
        <v>158</v>
      </c>
      <c r="B2491" s="25" t="str">
        <f>VLOOKUP(A2491,'Cód dos países'!$A$3:$C$199,2,FALSE)</f>
        <v>KGZ</v>
      </c>
      <c r="C2491" s="25">
        <f>VLOOKUP(A2491,'Cód dos países'!$A$3:$C$199,3,FALSE)</f>
        <v>95</v>
      </c>
      <c r="D2491" s="25">
        <v>2005</v>
      </c>
      <c r="E2491">
        <f t="shared" si="76"/>
        <v>952005</v>
      </c>
      <c r="F2491" s="25">
        <v>61</v>
      </c>
      <c r="G2491" s="25">
        <v>30</v>
      </c>
      <c r="H2491" s="25">
        <f t="shared" si="77"/>
        <v>0.3</v>
      </c>
      <c r="I2491" s="25">
        <v>22</v>
      </c>
      <c r="J2491" s="25" t="s">
        <v>421</v>
      </c>
      <c r="K2491" s="25">
        <v>90</v>
      </c>
      <c r="L2491" s="25">
        <v>81.3</v>
      </c>
      <c r="M2491" s="25" t="s">
        <v>421</v>
      </c>
      <c r="N2491" s="25">
        <v>60.7</v>
      </c>
      <c r="O2491" s="25">
        <v>71.599999999999994</v>
      </c>
      <c r="P2491" s="25">
        <v>77.900000000000006</v>
      </c>
      <c r="Q2491" s="25">
        <v>76.400000000000006</v>
      </c>
      <c r="R2491" s="25">
        <v>50</v>
      </c>
      <c r="S2491" s="25">
        <v>50</v>
      </c>
    </row>
    <row r="2492" spans="1:19" x14ac:dyDescent="0.25">
      <c r="A2492" s="25" t="s">
        <v>165</v>
      </c>
      <c r="B2492" s="25" t="str">
        <f>VLOOKUP(A2492,'Cód dos países'!$A$3:$C$199,2,FALSE)</f>
        <v>LAO</v>
      </c>
      <c r="C2492" s="25">
        <f>VLOOKUP(A2492,'Cód dos países'!$A$3:$C$199,3,FALSE)</f>
        <v>96</v>
      </c>
      <c r="D2492" s="25">
        <v>2005</v>
      </c>
      <c r="E2492">
        <f t="shared" si="76"/>
        <v>962005</v>
      </c>
      <c r="F2492" s="25">
        <v>47.5</v>
      </c>
      <c r="G2492" s="25">
        <v>10</v>
      </c>
      <c r="H2492" s="25">
        <f t="shared" si="77"/>
        <v>0.1</v>
      </c>
      <c r="I2492" s="25">
        <v>10</v>
      </c>
      <c r="J2492" s="25" t="s">
        <v>421</v>
      </c>
      <c r="K2492" s="25">
        <v>70.8</v>
      </c>
      <c r="L2492" s="25">
        <v>89.4</v>
      </c>
      <c r="M2492" s="25" t="s">
        <v>421</v>
      </c>
      <c r="N2492" s="25">
        <v>51.1</v>
      </c>
      <c r="O2492" s="25">
        <v>62.5</v>
      </c>
      <c r="P2492" s="25">
        <v>63.3</v>
      </c>
      <c r="Q2492" s="25">
        <v>58</v>
      </c>
      <c r="R2492" s="25">
        <v>30</v>
      </c>
      <c r="S2492" s="25">
        <v>30</v>
      </c>
    </row>
    <row r="2493" spans="1:19" x14ac:dyDescent="0.25">
      <c r="A2493" s="25" t="s">
        <v>181</v>
      </c>
      <c r="B2493" s="25" t="str">
        <f>VLOOKUP(A2493,'Cód dos países'!$A$3:$C$199,2,FALSE)</f>
        <v>LVA</v>
      </c>
      <c r="C2493" s="25">
        <f>VLOOKUP(A2493,'Cód dos países'!$A$3:$C$199,3,FALSE)</f>
        <v>97</v>
      </c>
      <c r="D2493" s="25">
        <v>2005</v>
      </c>
      <c r="E2493">
        <f t="shared" si="76"/>
        <v>972005</v>
      </c>
      <c r="F2493" s="25">
        <v>66.900000000000006</v>
      </c>
      <c r="G2493" s="25">
        <v>50</v>
      </c>
      <c r="H2493" s="25">
        <f t="shared" si="77"/>
        <v>0.5</v>
      </c>
      <c r="I2493" s="25">
        <v>40</v>
      </c>
      <c r="J2493" s="25" t="s">
        <v>421</v>
      </c>
      <c r="K2493" s="25">
        <v>83.5</v>
      </c>
      <c r="L2493" s="25">
        <v>51</v>
      </c>
      <c r="M2493" s="25" t="s">
        <v>421</v>
      </c>
      <c r="N2493" s="25">
        <v>75</v>
      </c>
      <c r="O2493" s="25">
        <v>66.599999999999994</v>
      </c>
      <c r="P2493" s="25">
        <v>80.8</v>
      </c>
      <c r="Q2493" s="25">
        <v>82.4</v>
      </c>
      <c r="R2493" s="25">
        <v>70</v>
      </c>
      <c r="S2493" s="25">
        <v>70</v>
      </c>
    </row>
    <row r="2494" spans="1:19" x14ac:dyDescent="0.25">
      <c r="A2494" s="25" t="s">
        <v>167</v>
      </c>
      <c r="B2494" s="25" t="str">
        <f>VLOOKUP(A2494,'Cód dos países'!$A$3:$C$199,2,FALSE)</f>
        <v>LBN</v>
      </c>
      <c r="C2494" s="25">
        <f>VLOOKUP(A2494,'Cód dos países'!$A$3:$C$199,3,FALSE)</f>
        <v>98</v>
      </c>
      <c r="D2494" s="25">
        <v>2005</v>
      </c>
      <c r="E2494">
        <f t="shared" si="76"/>
        <v>982005</v>
      </c>
      <c r="F2494" s="25">
        <v>57.5</v>
      </c>
      <c r="G2494" s="25">
        <v>30</v>
      </c>
      <c r="H2494" s="25">
        <f t="shared" si="77"/>
        <v>0.3</v>
      </c>
      <c r="I2494" s="25">
        <v>27</v>
      </c>
      <c r="J2494" s="25" t="s">
        <v>421</v>
      </c>
      <c r="K2494" s="25">
        <v>91.3</v>
      </c>
      <c r="L2494" s="25">
        <v>54.6</v>
      </c>
      <c r="M2494" s="25" t="s">
        <v>421</v>
      </c>
      <c r="N2494" s="25">
        <v>56.7</v>
      </c>
      <c r="O2494" s="25">
        <v>61</v>
      </c>
      <c r="P2494" s="25">
        <v>82</v>
      </c>
      <c r="Q2494" s="25">
        <v>72.400000000000006</v>
      </c>
      <c r="R2494" s="25">
        <v>30</v>
      </c>
      <c r="S2494" s="25">
        <v>70</v>
      </c>
    </row>
    <row r="2495" spans="1:19" x14ac:dyDescent="0.25">
      <c r="A2495" s="25" t="s">
        <v>175</v>
      </c>
      <c r="B2495" s="25" t="str">
        <f>VLOOKUP(A2495,'Cód dos países'!$A$3:$C$199,2,FALSE)</f>
        <v>LSO</v>
      </c>
      <c r="C2495" s="25">
        <f>VLOOKUP(A2495,'Cód dos países'!$A$3:$C$199,3,FALSE)</f>
        <v>99</v>
      </c>
      <c r="D2495" s="25">
        <v>2005</v>
      </c>
      <c r="E2495">
        <f t="shared" si="76"/>
        <v>992005</v>
      </c>
      <c r="F2495" s="25">
        <v>54.7</v>
      </c>
      <c r="G2495" s="25">
        <v>50</v>
      </c>
      <c r="H2495" s="25">
        <f t="shared" si="77"/>
        <v>0.5</v>
      </c>
      <c r="I2495" s="25">
        <v>30</v>
      </c>
      <c r="J2495" s="25" t="s">
        <v>421</v>
      </c>
      <c r="K2495" s="25">
        <v>63.9</v>
      </c>
      <c r="L2495" s="25">
        <v>47.8</v>
      </c>
      <c r="M2495" s="25" t="s">
        <v>421</v>
      </c>
      <c r="N2495" s="25">
        <v>58.2</v>
      </c>
      <c r="O2495" s="25">
        <v>65.400000000000006</v>
      </c>
      <c r="P2495" s="25">
        <v>74.2</v>
      </c>
      <c r="Q2495" s="25">
        <v>77.8</v>
      </c>
      <c r="R2495" s="25">
        <v>30</v>
      </c>
      <c r="S2495" s="25">
        <v>50</v>
      </c>
    </row>
    <row r="2496" spans="1:19" x14ac:dyDescent="0.25">
      <c r="A2496" s="25" t="s">
        <v>169</v>
      </c>
      <c r="B2496" s="25" t="str">
        <f>VLOOKUP(A2496,'Cód dos países'!$A$3:$C$199,2,FALSE)</f>
        <v>LBR</v>
      </c>
      <c r="C2496" s="25">
        <f>VLOOKUP(A2496,'Cód dos países'!$A$3:$C$199,3,FALSE)</f>
        <v>100</v>
      </c>
      <c r="D2496" s="25">
        <v>2005</v>
      </c>
      <c r="E2496">
        <f t="shared" si="76"/>
        <v>1002005</v>
      </c>
      <c r="F2496" s="25" t="s">
        <v>421</v>
      </c>
      <c r="H2496" s="25" t="str">
        <f t="shared" si="77"/>
        <v/>
      </c>
      <c r="I2496" s="25" t="s">
        <v>421</v>
      </c>
      <c r="J2496" s="25" t="s">
        <v>421</v>
      </c>
      <c r="K2496" s="25" t="s">
        <v>421</v>
      </c>
      <c r="L2496" s="25" t="s">
        <v>421</v>
      </c>
      <c r="M2496" s="25" t="s">
        <v>421</v>
      </c>
      <c r="N2496" s="25" t="s">
        <v>421</v>
      </c>
      <c r="O2496" s="25" t="s">
        <v>421</v>
      </c>
      <c r="P2496" s="25" t="s">
        <v>421</v>
      </c>
      <c r="Q2496" s="25" t="s">
        <v>421</v>
      </c>
      <c r="R2496" s="25" t="s">
        <v>421</v>
      </c>
      <c r="S2496" s="25" t="s">
        <v>421</v>
      </c>
    </row>
    <row r="2497" spans="1:19" x14ac:dyDescent="0.25">
      <c r="A2497" s="25" t="s">
        <v>171</v>
      </c>
      <c r="B2497" s="25" t="str">
        <f>VLOOKUP(A2497,'Cód dos países'!$A$3:$C$199,2,FALSE)</f>
        <v>LBY</v>
      </c>
      <c r="C2497" s="25">
        <f>VLOOKUP(A2497,'Cód dos países'!$A$3:$C$199,3,FALSE)</f>
        <v>101</v>
      </c>
      <c r="D2497" s="25">
        <v>2005</v>
      </c>
      <c r="E2497">
        <f t="shared" si="76"/>
        <v>1012005</v>
      </c>
      <c r="F2497" s="25">
        <v>33.200000000000003</v>
      </c>
      <c r="G2497" s="25">
        <v>10</v>
      </c>
      <c r="H2497" s="25">
        <f t="shared" si="77"/>
        <v>0.1</v>
      </c>
      <c r="I2497" s="25">
        <v>25</v>
      </c>
      <c r="J2497" s="25" t="s">
        <v>421</v>
      </c>
      <c r="K2497" s="25">
        <v>52.2</v>
      </c>
      <c r="L2497" s="25">
        <v>41.4</v>
      </c>
      <c r="M2497" s="25" t="s">
        <v>421</v>
      </c>
      <c r="N2497" s="25">
        <v>20</v>
      </c>
      <c r="O2497" s="25">
        <v>20</v>
      </c>
      <c r="P2497" s="25">
        <v>69.3</v>
      </c>
      <c r="Q2497" s="25">
        <v>34.6</v>
      </c>
      <c r="R2497" s="25">
        <v>30</v>
      </c>
      <c r="S2497" s="25">
        <v>30</v>
      </c>
    </row>
    <row r="2498" spans="1:19" x14ac:dyDescent="0.25">
      <c r="A2498" s="25" t="s">
        <v>359</v>
      </c>
      <c r="B2498" s="25" t="str">
        <f>VLOOKUP(A2498,'Cód dos países'!$A$3:$C$199,2,FALSE)</f>
        <v>LIE</v>
      </c>
      <c r="C2498" s="25">
        <f>VLOOKUP(A2498,'Cód dos países'!$A$3:$C$199,3,FALSE)</f>
        <v>102</v>
      </c>
      <c r="D2498" s="25">
        <v>2005</v>
      </c>
      <c r="E2498">
        <f t="shared" si="76"/>
        <v>1022005</v>
      </c>
      <c r="F2498" s="25" t="s">
        <v>421</v>
      </c>
      <c r="H2498" s="25" t="str">
        <f t="shared" si="77"/>
        <v/>
      </c>
      <c r="I2498" s="25" t="s">
        <v>421</v>
      </c>
      <c r="J2498" s="25" t="s">
        <v>421</v>
      </c>
      <c r="K2498" s="25" t="s">
        <v>421</v>
      </c>
      <c r="L2498" s="25" t="s">
        <v>421</v>
      </c>
      <c r="M2498" s="25" t="s">
        <v>421</v>
      </c>
      <c r="N2498" s="25" t="s">
        <v>421</v>
      </c>
      <c r="O2498" s="25" t="s">
        <v>421</v>
      </c>
      <c r="P2498" s="25" t="s">
        <v>421</v>
      </c>
      <c r="Q2498" s="25" t="s">
        <v>421</v>
      </c>
      <c r="R2498" s="25" t="s">
        <v>421</v>
      </c>
      <c r="S2498" s="25" t="s">
        <v>421</v>
      </c>
    </row>
    <row r="2499" spans="1:19" x14ac:dyDescent="0.25">
      <c r="A2499" s="25" t="s">
        <v>177</v>
      </c>
      <c r="B2499" s="25" t="str">
        <f>VLOOKUP(A2499,'Cód dos países'!$A$3:$C$199,2,FALSE)</f>
        <v>LTU</v>
      </c>
      <c r="C2499" s="25">
        <f>VLOOKUP(A2499,'Cód dos países'!$A$3:$C$199,3,FALSE)</f>
        <v>103</v>
      </c>
      <c r="D2499" s="25">
        <v>2005</v>
      </c>
      <c r="E2499">
        <f t="shared" si="76"/>
        <v>1032005</v>
      </c>
      <c r="F2499" s="25">
        <v>71.8</v>
      </c>
      <c r="G2499" s="25">
        <v>50</v>
      </c>
      <c r="H2499" s="25">
        <f t="shared" si="77"/>
        <v>0.5</v>
      </c>
      <c r="I2499" s="25">
        <v>46</v>
      </c>
      <c r="J2499" s="25" t="s">
        <v>421</v>
      </c>
      <c r="K2499" s="25">
        <v>82.9</v>
      </c>
      <c r="L2499" s="25">
        <v>63.9</v>
      </c>
      <c r="M2499" s="25" t="s">
        <v>421</v>
      </c>
      <c r="N2499" s="25">
        <v>85.2</v>
      </c>
      <c r="O2499" s="25">
        <v>57.1</v>
      </c>
      <c r="P2499" s="25">
        <v>90.4</v>
      </c>
      <c r="Q2499" s="25">
        <v>82.4</v>
      </c>
      <c r="R2499" s="25">
        <v>70</v>
      </c>
      <c r="S2499" s="25">
        <v>90</v>
      </c>
    </row>
    <row r="2500" spans="1:19" x14ac:dyDescent="0.25">
      <c r="A2500" s="25" t="s">
        <v>179</v>
      </c>
      <c r="B2500" s="25" t="str">
        <f>VLOOKUP(A2500,'Cód dos países'!$A$3:$C$199,2,FALSE)</f>
        <v>LUX</v>
      </c>
      <c r="C2500" s="25">
        <f>VLOOKUP(A2500,'Cód dos países'!$A$3:$C$199,3,FALSE)</f>
        <v>104</v>
      </c>
      <c r="D2500" s="25">
        <v>2005</v>
      </c>
      <c r="E2500">
        <f t="shared" si="76"/>
        <v>1042005</v>
      </c>
      <c r="F2500" s="25">
        <v>75.3</v>
      </c>
      <c r="G2500" s="25">
        <v>90</v>
      </c>
      <c r="H2500" s="25">
        <f t="shared" si="77"/>
        <v>0.9</v>
      </c>
      <c r="I2500" s="25">
        <v>84</v>
      </c>
      <c r="J2500" s="25" t="s">
        <v>421</v>
      </c>
      <c r="K2500" s="25">
        <v>65.7</v>
      </c>
      <c r="L2500" s="25">
        <v>36.799999999999997</v>
      </c>
      <c r="M2500" s="25" t="s">
        <v>421</v>
      </c>
      <c r="N2500" s="25">
        <v>76.900000000000006</v>
      </c>
      <c r="O2500" s="25">
        <v>51.4</v>
      </c>
      <c r="P2500" s="25">
        <v>85.7</v>
      </c>
      <c r="Q2500" s="25">
        <v>82.4</v>
      </c>
      <c r="R2500" s="25">
        <v>90</v>
      </c>
      <c r="S2500" s="25">
        <v>90</v>
      </c>
    </row>
    <row r="2501" spans="1:19" x14ac:dyDescent="0.25">
      <c r="A2501" s="25" t="s">
        <v>422</v>
      </c>
      <c r="B2501" s="25" t="e">
        <f>VLOOKUP(A2501,'Cód dos países'!$A$3:$C$199,2,FALSE)</f>
        <v>#N/A</v>
      </c>
      <c r="C2501" s="25" t="e">
        <f>VLOOKUP(A2501,'Cód dos países'!$A$3:$C$199,3,FALSE)</f>
        <v>#N/A</v>
      </c>
      <c r="D2501" s="25">
        <v>2005</v>
      </c>
      <c r="E2501" t="e">
        <f t="shared" ref="E2501:E2564" si="78">C2501*10000+D2501</f>
        <v>#N/A</v>
      </c>
      <c r="F2501" s="25" t="s">
        <v>421</v>
      </c>
      <c r="H2501" s="25" t="str">
        <f t="shared" ref="H2501:H2564" si="79">IF(G2501="","",(G2501/100))</f>
        <v/>
      </c>
      <c r="I2501" s="25" t="s">
        <v>421</v>
      </c>
      <c r="J2501" s="25" t="s">
        <v>421</v>
      </c>
      <c r="K2501" s="25" t="s">
        <v>421</v>
      </c>
      <c r="L2501" s="25" t="s">
        <v>421</v>
      </c>
      <c r="M2501" s="25" t="s">
        <v>421</v>
      </c>
      <c r="N2501" s="25" t="s">
        <v>421</v>
      </c>
      <c r="O2501" s="25" t="s">
        <v>421</v>
      </c>
      <c r="P2501" s="25" t="s">
        <v>421</v>
      </c>
      <c r="Q2501" s="25" t="s">
        <v>421</v>
      </c>
      <c r="R2501" s="25" t="s">
        <v>421</v>
      </c>
      <c r="S2501" s="25" t="s">
        <v>421</v>
      </c>
    </row>
    <row r="2502" spans="1:19" x14ac:dyDescent="0.25">
      <c r="A2502" s="25" t="s">
        <v>193</v>
      </c>
      <c r="B2502" s="25" t="str">
        <f>VLOOKUP(A2502,'Cód dos países'!$A$3:$C$199,2,FALSE)</f>
        <v>MKD</v>
      </c>
      <c r="C2502" s="25">
        <f>VLOOKUP(A2502,'Cód dos países'!$A$3:$C$199,3,FALSE)</f>
        <v>105</v>
      </c>
      <c r="D2502" s="25">
        <v>2005</v>
      </c>
      <c r="E2502">
        <f t="shared" si="78"/>
        <v>1052005</v>
      </c>
      <c r="F2502" s="25">
        <v>59.2</v>
      </c>
      <c r="G2502" s="25">
        <v>30</v>
      </c>
      <c r="H2502" s="25">
        <f t="shared" si="79"/>
        <v>0.3</v>
      </c>
      <c r="I2502" s="25">
        <v>27</v>
      </c>
      <c r="J2502" s="25" t="s">
        <v>421</v>
      </c>
      <c r="K2502" s="25">
        <v>80.400000000000006</v>
      </c>
      <c r="L2502" s="25">
        <v>65.099999999999994</v>
      </c>
      <c r="M2502" s="25" t="s">
        <v>421</v>
      </c>
      <c r="N2502" s="25">
        <v>54.4</v>
      </c>
      <c r="O2502" s="25">
        <v>56.4</v>
      </c>
      <c r="P2502" s="25">
        <v>90.3</v>
      </c>
      <c r="Q2502" s="25">
        <v>68.8</v>
      </c>
      <c r="R2502" s="25">
        <v>50</v>
      </c>
      <c r="S2502" s="25">
        <v>70</v>
      </c>
    </row>
    <row r="2503" spans="1:19" x14ac:dyDescent="0.25">
      <c r="A2503" s="25" t="s">
        <v>187</v>
      </c>
      <c r="B2503" s="25" t="str">
        <f>VLOOKUP(A2503,'Cód dos países'!$A$3:$C$199,2,FALSE)</f>
        <v>MDG</v>
      </c>
      <c r="C2503" s="25">
        <f>VLOOKUP(A2503,'Cód dos países'!$A$3:$C$199,3,FALSE)</f>
        <v>106</v>
      </c>
      <c r="D2503" s="25">
        <v>2005</v>
      </c>
      <c r="E2503">
        <f t="shared" si="78"/>
        <v>1062005</v>
      </c>
      <c r="F2503" s="25">
        <v>61</v>
      </c>
      <c r="G2503" s="25">
        <v>50</v>
      </c>
      <c r="H2503" s="25">
        <f t="shared" si="79"/>
        <v>0.5</v>
      </c>
      <c r="I2503" s="25">
        <v>31</v>
      </c>
      <c r="J2503" s="25" t="s">
        <v>421</v>
      </c>
      <c r="K2503" s="25">
        <v>81</v>
      </c>
      <c r="L2503" s="25">
        <v>88.6</v>
      </c>
      <c r="M2503" s="25" t="s">
        <v>421</v>
      </c>
      <c r="N2503" s="25">
        <v>38</v>
      </c>
      <c r="O2503" s="25">
        <v>49.3</v>
      </c>
      <c r="P2503" s="25">
        <v>74.5</v>
      </c>
      <c r="Q2503" s="25">
        <v>77.8</v>
      </c>
      <c r="R2503" s="25">
        <v>70</v>
      </c>
      <c r="S2503" s="25">
        <v>50</v>
      </c>
    </row>
    <row r="2504" spans="1:19" x14ac:dyDescent="0.25">
      <c r="A2504" s="25" t="s">
        <v>209</v>
      </c>
      <c r="B2504" s="25" t="str">
        <f>VLOOKUP(A2504,'Cód dos países'!$A$3:$C$199,2,FALSE)</f>
        <v>MWI</v>
      </c>
      <c r="C2504" s="25">
        <f>VLOOKUP(A2504,'Cód dos países'!$A$3:$C$199,3,FALSE)</f>
        <v>107</v>
      </c>
      <c r="D2504" s="25">
        <v>2005</v>
      </c>
      <c r="E2504">
        <f t="shared" si="78"/>
        <v>1072005</v>
      </c>
      <c r="F2504" s="25">
        <v>55.4</v>
      </c>
      <c r="G2504" s="25">
        <v>50</v>
      </c>
      <c r="H2504" s="25">
        <f t="shared" si="79"/>
        <v>0.5</v>
      </c>
      <c r="I2504" s="25">
        <v>28</v>
      </c>
      <c r="J2504" s="25" t="s">
        <v>421</v>
      </c>
      <c r="K2504" s="25">
        <v>70.400000000000006</v>
      </c>
      <c r="L2504" s="25">
        <v>60</v>
      </c>
      <c r="M2504" s="25" t="s">
        <v>421</v>
      </c>
      <c r="N2504" s="25">
        <v>53.9</v>
      </c>
      <c r="O2504" s="25">
        <v>58.4</v>
      </c>
      <c r="P2504" s="25">
        <v>68.599999999999994</v>
      </c>
      <c r="Q2504" s="25">
        <v>64.599999999999994</v>
      </c>
      <c r="R2504" s="25">
        <v>50</v>
      </c>
      <c r="S2504" s="25">
        <v>50</v>
      </c>
    </row>
    <row r="2505" spans="1:19" x14ac:dyDescent="0.25">
      <c r="A2505" s="25" t="s">
        <v>211</v>
      </c>
      <c r="B2505" s="25" t="str">
        <f>VLOOKUP(A2505,'Cód dos países'!$A$3:$C$199,2,FALSE)</f>
        <v>MYS</v>
      </c>
      <c r="C2505" s="25">
        <f>VLOOKUP(A2505,'Cód dos países'!$A$3:$C$199,3,FALSE)</f>
        <v>108</v>
      </c>
      <c r="D2505" s="25">
        <v>2005</v>
      </c>
      <c r="E2505">
        <f t="shared" si="78"/>
        <v>1082005</v>
      </c>
      <c r="F2505" s="25">
        <v>61.6</v>
      </c>
      <c r="G2505" s="25">
        <v>50</v>
      </c>
      <c r="H2505" s="25">
        <f t="shared" si="79"/>
        <v>0.5</v>
      </c>
      <c r="I2505" s="25">
        <v>50</v>
      </c>
      <c r="J2505" s="25" t="s">
        <v>421</v>
      </c>
      <c r="K2505" s="25">
        <v>81.2</v>
      </c>
      <c r="L2505" s="25">
        <v>75.099999999999994</v>
      </c>
      <c r="M2505" s="25" t="s">
        <v>421</v>
      </c>
      <c r="N2505" s="25">
        <v>68.599999999999994</v>
      </c>
      <c r="O2505" s="25">
        <v>72.2</v>
      </c>
      <c r="P2505" s="25">
        <v>82.6</v>
      </c>
      <c r="Q2505" s="25">
        <v>76.599999999999994</v>
      </c>
      <c r="R2505" s="25">
        <v>30</v>
      </c>
      <c r="S2505" s="25">
        <v>30</v>
      </c>
    </row>
    <row r="2506" spans="1:19" x14ac:dyDescent="0.25">
      <c r="A2506" s="25" t="s">
        <v>189</v>
      </c>
      <c r="B2506" s="25" t="str">
        <f>VLOOKUP(A2506,'Cód dos países'!$A$3:$C$199,2,FALSE)</f>
        <v>MDV</v>
      </c>
      <c r="C2506" s="25">
        <f>VLOOKUP(A2506,'Cód dos países'!$A$3:$C$199,3,FALSE)</f>
        <v>109</v>
      </c>
      <c r="D2506" s="25">
        <v>2005</v>
      </c>
      <c r="E2506">
        <f t="shared" si="78"/>
        <v>1092005</v>
      </c>
      <c r="F2506" s="25" t="s">
        <v>421</v>
      </c>
      <c r="H2506" s="25" t="str">
        <f t="shared" si="79"/>
        <v/>
      </c>
      <c r="I2506" s="25" t="s">
        <v>421</v>
      </c>
      <c r="J2506" s="25" t="s">
        <v>421</v>
      </c>
      <c r="K2506" s="25" t="s">
        <v>421</v>
      </c>
      <c r="L2506" s="25" t="s">
        <v>421</v>
      </c>
      <c r="M2506" s="25" t="s">
        <v>421</v>
      </c>
      <c r="N2506" s="25" t="s">
        <v>421</v>
      </c>
      <c r="O2506" s="25" t="s">
        <v>421</v>
      </c>
      <c r="P2506" s="25" t="s">
        <v>421</v>
      </c>
      <c r="Q2506" s="25" t="s">
        <v>421</v>
      </c>
      <c r="R2506" s="25" t="s">
        <v>421</v>
      </c>
      <c r="S2506" s="25" t="s">
        <v>421</v>
      </c>
    </row>
    <row r="2507" spans="1:19" x14ac:dyDescent="0.25">
      <c r="A2507" s="25" t="s">
        <v>195</v>
      </c>
      <c r="B2507" s="25" t="str">
        <f>VLOOKUP(A2507,'Cód dos países'!$A$3:$C$199,2,FALSE)</f>
        <v>MLI</v>
      </c>
      <c r="C2507" s="25">
        <f>VLOOKUP(A2507,'Cód dos países'!$A$3:$C$199,3,FALSE)</f>
        <v>110</v>
      </c>
      <c r="D2507" s="25">
        <v>2005</v>
      </c>
      <c r="E2507">
        <f t="shared" si="78"/>
        <v>1102005</v>
      </c>
      <c r="F2507" s="25">
        <v>54.1</v>
      </c>
      <c r="G2507" s="25">
        <v>30</v>
      </c>
      <c r="H2507" s="25">
        <f t="shared" si="79"/>
        <v>0.3</v>
      </c>
      <c r="I2507" s="25">
        <v>32</v>
      </c>
      <c r="J2507" s="25" t="s">
        <v>421</v>
      </c>
      <c r="K2507" s="25">
        <v>69.7</v>
      </c>
      <c r="L2507" s="25">
        <v>84.8</v>
      </c>
      <c r="M2507" s="25" t="s">
        <v>421</v>
      </c>
      <c r="N2507" s="25">
        <v>35.299999999999997</v>
      </c>
      <c r="O2507" s="25">
        <v>64</v>
      </c>
      <c r="P2507" s="25">
        <v>81.2</v>
      </c>
      <c r="Q2507" s="25">
        <v>63.8</v>
      </c>
      <c r="R2507" s="25">
        <v>50</v>
      </c>
      <c r="S2507" s="25">
        <v>30</v>
      </c>
    </row>
    <row r="2508" spans="1:19" x14ac:dyDescent="0.25">
      <c r="A2508" s="25" t="s">
        <v>197</v>
      </c>
      <c r="B2508" s="25" t="str">
        <f>VLOOKUP(A2508,'Cód dos países'!$A$3:$C$199,2,FALSE)</f>
        <v>MLT</v>
      </c>
      <c r="C2508" s="25">
        <f>VLOOKUP(A2508,'Cód dos países'!$A$3:$C$199,3,FALSE)</f>
        <v>111</v>
      </c>
      <c r="D2508" s="25">
        <v>2005</v>
      </c>
      <c r="E2508">
        <f t="shared" si="78"/>
        <v>1112005</v>
      </c>
      <c r="F2508" s="25">
        <v>67.3</v>
      </c>
      <c r="G2508" s="25">
        <v>90</v>
      </c>
      <c r="H2508" s="25">
        <f t="shared" si="79"/>
        <v>0.9</v>
      </c>
      <c r="I2508" s="25">
        <v>68</v>
      </c>
      <c r="J2508" s="25" t="s">
        <v>421</v>
      </c>
      <c r="K2508" s="25">
        <v>62.2</v>
      </c>
      <c r="L2508" s="25">
        <v>35.4</v>
      </c>
      <c r="M2508" s="25" t="s">
        <v>421</v>
      </c>
      <c r="N2508" s="25">
        <v>70</v>
      </c>
      <c r="O2508" s="25">
        <v>60</v>
      </c>
      <c r="P2508" s="25">
        <v>85</v>
      </c>
      <c r="Q2508" s="25">
        <v>82.4</v>
      </c>
      <c r="R2508" s="25">
        <v>50</v>
      </c>
      <c r="S2508" s="25">
        <v>70</v>
      </c>
    </row>
    <row r="2509" spans="1:19" x14ac:dyDescent="0.25">
      <c r="A2509" s="25" t="s">
        <v>205</v>
      </c>
      <c r="B2509" s="25" t="str">
        <f>VLOOKUP(A2509,'Cód dos países'!$A$3:$C$199,2,FALSE)</f>
        <v>MRT</v>
      </c>
      <c r="C2509" s="25">
        <f>VLOOKUP(A2509,'Cód dos países'!$A$3:$C$199,3,FALSE)</f>
        <v>113</v>
      </c>
      <c r="D2509" s="25">
        <v>2005</v>
      </c>
      <c r="E2509">
        <f t="shared" si="78"/>
        <v>1132005</v>
      </c>
      <c r="F2509" s="25">
        <v>55.7</v>
      </c>
      <c r="G2509" s="25">
        <v>30</v>
      </c>
      <c r="H2509" s="25">
        <f t="shared" si="79"/>
        <v>0.3</v>
      </c>
      <c r="I2509" s="25">
        <v>30</v>
      </c>
      <c r="J2509" s="25" t="s">
        <v>421</v>
      </c>
      <c r="K2509" s="25">
        <v>81.7</v>
      </c>
      <c r="L2509" s="25">
        <v>70</v>
      </c>
      <c r="M2509" s="25" t="s">
        <v>421</v>
      </c>
      <c r="N2509" s="25">
        <v>36</v>
      </c>
      <c r="O2509" s="25">
        <v>50.5</v>
      </c>
      <c r="P2509" s="25">
        <v>76.5</v>
      </c>
      <c r="Q2509" s="25">
        <v>62.6</v>
      </c>
      <c r="R2509" s="25">
        <v>70</v>
      </c>
      <c r="S2509" s="25">
        <v>50</v>
      </c>
    </row>
    <row r="2510" spans="1:19" x14ac:dyDescent="0.25">
      <c r="A2510" s="25" t="s">
        <v>207</v>
      </c>
      <c r="B2510" s="25" t="str">
        <f>VLOOKUP(A2510,'Cód dos países'!$A$3:$C$199,2,FALSE)</f>
        <v>MUS</v>
      </c>
      <c r="C2510" s="25">
        <f>VLOOKUP(A2510,'Cód dos países'!$A$3:$C$199,3,FALSE)</f>
        <v>114</v>
      </c>
      <c r="D2510" s="25">
        <v>2005</v>
      </c>
      <c r="E2510">
        <f t="shared" si="78"/>
        <v>1142005</v>
      </c>
      <c r="F2510" s="25">
        <v>67.400000000000006</v>
      </c>
      <c r="G2510" s="25">
        <v>70</v>
      </c>
      <c r="H2510" s="25">
        <f t="shared" si="79"/>
        <v>0.7</v>
      </c>
      <c r="I2510" s="25">
        <v>41</v>
      </c>
      <c r="J2510" s="25" t="s">
        <v>421</v>
      </c>
      <c r="K2510" s="25">
        <v>81.7</v>
      </c>
      <c r="L2510" s="25">
        <v>79.099999999999994</v>
      </c>
      <c r="M2510" s="25" t="s">
        <v>421</v>
      </c>
      <c r="N2510" s="25">
        <v>74.7</v>
      </c>
      <c r="O2510" s="25">
        <v>76.8</v>
      </c>
      <c r="P2510" s="25">
        <v>72.099999999999994</v>
      </c>
      <c r="Q2510" s="25">
        <v>59</v>
      </c>
      <c r="R2510" s="25">
        <v>70</v>
      </c>
      <c r="S2510" s="25">
        <v>50</v>
      </c>
    </row>
    <row r="2511" spans="1:19" x14ac:dyDescent="0.25">
      <c r="A2511" s="25" t="s">
        <v>191</v>
      </c>
      <c r="B2511" s="25" t="str">
        <f>VLOOKUP(A2511,'Cód dos países'!$A$3:$C$199,2,FALSE)</f>
        <v>MEX</v>
      </c>
      <c r="C2511" s="25">
        <f>VLOOKUP(A2511,'Cód dos países'!$A$3:$C$199,3,FALSE)</f>
        <v>115</v>
      </c>
      <c r="D2511" s="25">
        <v>2005</v>
      </c>
      <c r="E2511">
        <f t="shared" si="78"/>
        <v>1152005</v>
      </c>
      <c r="F2511" s="25">
        <v>64.7</v>
      </c>
      <c r="G2511" s="25">
        <v>50</v>
      </c>
      <c r="H2511" s="25">
        <f t="shared" si="79"/>
        <v>0.5</v>
      </c>
      <c r="I2511" s="25">
        <v>36</v>
      </c>
      <c r="J2511" s="25" t="s">
        <v>421</v>
      </c>
      <c r="K2511" s="25">
        <v>78.400000000000006</v>
      </c>
      <c r="L2511" s="25">
        <v>82.1</v>
      </c>
      <c r="M2511" s="25" t="s">
        <v>421</v>
      </c>
      <c r="N2511" s="25">
        <v>79.7</v>
      </c>
      <c r="O2511" s="25">
        <v>62</v>
      </c>
      <c r="P2511" s="25">
        <v>81.3</v>
      </c>
      <c r="Q2511" s="25">
        <v>57.4</v>
      </c>
      <c r="R2511" s="25">
        <v>50</v>
      </c>
      <c r="S2511" s="25">
        <v>70</v>
      </c>
    </row>
    <row r="2512" spans="1:19" x14ac:dyDescent="0.25">
      <c r="A2512" s="25" t="s">
        <v>361</v>
      </c>
      <c r="B2512" s="25" t="str">
        <f>VLOOKUP(A2512,'Cód dos países'!$A$3:$C$199,2,FALSE)</f>
        <v>FSM</v>
      </c>
      <c r="C2512" s="25">
        <f>VLOOKUP(A2512,'Cód dos países'!$A$3:$C$199,3,FALSE)</f>
        <v>116</v>
      </c>
      <c r="D2512" s="25">
        <v>2005</v>
      </c>
      <c r="E2512">
        <f t="shared" si="78"/>
        <v>1162005</v>
      </c>
      <c r="F2512" s="25" t="s">
        <v>421</v>
      </c>
      <c r="H2512" s="25" t="str">
        <f t="shared" si="79"/>
        <v/>
      </c>
      <c r="I2512" s="25" t="s">
        <v>421</v>
      </c>
      <c r="J2512" s="25" t="s">
        <v>421</v>
      </c>
      <c r="K2512" s="25" t="s">
        <v>421</v>
      </c>
      <c r="L2512" s="25" t="s">
        <v>421</v>
      </c>
      <c r="M2512" s="25" t="s">
        <v>421</v>
      </c>
      <c r="N2512" s="25" t="s">
        <v>421</v>
      </c>
      <c r="O2512" s="25" t="s">
        <v>421</v>
      </c>
      <c r="P2512" s="25" t="s">
        <v>421</v>
      </c>
      <c r="Q2512" s="25" t="s">
        <v>421</v>
      </c>
      <c r="R2512" s="25" t="s">
        <v>421</v>
      </c>
      <c r="S2512" s="25" t="s">
        <v>421</v>
      </c>
    </row>
    <row r="2513" spans="1:19" x14ac:dyDescent="0.25">
      <c r="A2513" s="25" t="s">
        <v>185</v>
      </c>
      <c r="B2513" s="25" t="str">
        <f>VLOOKUP(A2513,'Cód dos países'!$A$3:$C$199,2,FALSE)</f>
        <v>MDA</v>
      </c>
      <c r="C2513" s="25">
        <f>VLOOKUP(A2513,'Cód dos países'!$A$3:$C$199,3,FALSE)</f>
        <v>117</v>
      </c>
      <c r="D2513" s="25">
        <v>2005</v>
      </c>
      <c r="E2513">
        <f t="shared" si="78"/>
        <v>1172005</v>
      </c>
      <c r="F2513" s="25">
        <v>58</v>
      </c>
      <c r="G2513" s="25">
        <v>50</v>
      </c>
      <c r="H2513" s="25">
        <f t="shared" si="79"/>
        <v>0.5</v>
      </c>
      <c r="I2513" s="25">
        <v>23</v>
      </c>
      <c r="J2513" s="25" t="s">
        <v>421</v>
      </c>
      <c r="K2513" s="25">
        <v>81.900000000000006</v>
      </c>
      <c r="L2513" s="25">
        <v>66.099999999999994</v>
      </c>
      <c r="M2513" s="25" t="s">
        <v>421</v>
      </c>
      <c r="N2513" s="25">
        <v>67.400000000000006</v>
      </c>
      <c r="O2513" s="25">
        <v>63.4</v>
      </c>
      <c r="P2513" s="25">
        <v>68.400000000000006</v>
      </c>
      <c r="Q2513" s="25">
        <v>79.400000000000006</v>
      </c>
      <c r="R2513" s="25">
        <v>30</v>
      </c>
      <c r="S2513" s="25">
        <v>50</v>
      </c>
    </row>
    <row r="2514" spans="1:19" x14ac:dyDescent="0.25">
      <c r="A2514" s="25" t="s">
        <v>201</v>
      </c>
      <c r="B2514" s="25" t="str">
        <f>VLOOKUP(A2514,'Cód dos países'!$A$3:$C$199,2,FALSE)</f>
        <v>MNG</v>
      </c>
      <c r="C2514" s="25">
        <f>VLOOKUP(A2514,'Cód dos países'!$A$3:$C$199,3,FALSE)</f>
        <v>119</v>
      </c>
      <c r="D2514" s="25">
        <v>2005</v>
      </c>
      <c r="E2514">
        <f t="shared" si="78"/>
        <v>1192005</v>
      </c>
      <c r="F2514" s="25">
        <v>62.4</v>
      </c>
      <c r="G2514" s="25">
        <v>30</v>
      </c>
      <c r="H2514" s="25">
        <f t="shared" si="79"/>
        <v>0.3</v>
      </c>
      <c r="I2514" s="25">
        <v>30</v>
      </c>
      <c r="J2514" s="25" t="s">
        <v>421</v>
      </c>
      <c r="K2514" s="25">
        <v>76.900000000000006</v>
      </c>
      <c r="L2514" s="25">
        <v>46.6</v>
      </c>
      <c r="M2514" s="25" t="s">
        <v>421</v>
      </c>
      <c r="N2514" s="25">
        <v>73.3</v>
      </c>
      <c r="O2514" s="25">
        <v>70.8</v>
      </c>
      <c r="P2514" s="25">
        <v>79.5</v>
      </c>
      <c r="Q2514" s="25">
        <v>77</v>
      </c>
      <c r="R2514" s="25">
        <v>70</v>
      </c>
      <c r="S2514" s="25">
        <v>70</v>
      </c>
    </row>
    <row r="2515" spans="1:19" x14ac:dyDescent="0.25">
      <c r="A2515" s="25" t="s">
        <v>200</v>
      </c>
      <c r="B2515" s="25" t="str">
        <f>VLOOKUP(A2515,'Cód dos países'!$A$3:$C$199,2,FALSE)</f>
        <v>MNP</v>
      </c>
      <c r="C2515" s="25">
        <f>VLOOKUP(A2515,'Cód dos países'!$A$3:$C$199,3,FALSE)</f>
        <v>120</v>
      </c>
      <c r="D2515" s="25">
        <v>2005</v>
      </c>
      <c r="E2515">
        <f t="shared" si="78"/>
        <v>1202005</v>
      </c>
      <c r="F2515" s="25" t="s">
        <v>421</v>
      </c>
      <c r="H2515" s="25" t="str">
        <f t="shared" si="79"/>
        <v/>
      </c>
      <c r="I2515" s="25" t="s">
        <v>421</v>
      </c>
      <c r="J2515" s="25" t="s">
        <v>421</v>
      </c>
      <c r="K2515" s="25" t="s">
        <v>421</v>
      </c>
      <c r="L2515" s="25" t="s">
        <v>421</v>
      </c>
      <c r="M2515" s="25" t="s">
        <v>421</v>
      </c>
      <c r="N2515" s="25" t="s">
        <v>421</v>
      </c>
      <c r="O2515" s="25" t="s">
        <v>421</v>
      </c>
      <c r="P2515" s="25" t="s">
        <v>421</v>
      </c>
      <c r="Q2515" s="25" t="s">
        <v>421</v>
      </c>
      <c r="R2515" s="25" t="s">
        <v>421</v>
      </c>
      <c r="S2515" s="25" t="s">
        <v>421</v>
      </c>
    </row>
    <row r="2516" spans="1:19" x14ac:dyDescent="0.25">
      <c r="A2516" s="25" t="s">
        <v>183</v>
      </c>
      <c r="B2516" s="25" t="str">
        <f>VLOOKUP(A2516,'Cód dos países'!$A$3:$C$199,2,FALSE)</f>
        <v>MAR</v>
      </c>
      <c r="C2516" s="25">
        <f>VLOOKUP(A2516,'Cód dos países'!$A$3:$C$199,3,FALSE)</f>
        <v>121</v>
      </c>
      <c r="D2516" s="25">
        <v>2005</v>
      </c>
      <c r="E2516">
        <f t="shared" si="78"/>
        <v>1212005</v>
      </c>
      <c r="F2516" s="25">
        <v>51.5</v>
      </c>
      <c r="G2516" s="25">
        <v>30</v>
      </c>
      <c r="H2516" s="25">
        <f t="shared" si="79"/>
        <v>0.3</v>
      </c>
      <c r="I2516" s="25">
        <v>32</v>
      </c>
      <c r="J2516" s="25" t="s">
        <v>421</v>
      </c>
      <c r="K2516" s="25">
        <v>63.3</v>
      </c>
      <c r="L2516" s="25">
        <v>72.8</v>
      </c>
      <c r="M2516" s="25" t="s">
        <v>421</v>
      </c>
      <c r="N2516" s="25">
        <v>67.8</v>
      </c>
      <c r="O2516" s="25">
        <v>31.7</v>
      </c>
      <c r="P2516" s="25">
        <v>82.1</v>
      </c>
      <c r="Q2516" s="25">
        <v>35.200000000000003</v>
      </c>
      <c r="R2516" s="25">
        <v>70</v>
      </c>
      <c r="S2516" s="25">
        <v>30</v>
      </c>
    </row>
    <row r="2517" spans="1:19" x14ac:dyDescent="0.25">
      <c r="A2517" s="25" t="s">
        <v>203</v>
      </c>
      <c r="B2517" s="25" t="str">
        <f>VLOOKUP(A2517,'Cód dos países'!$A$3:$C$199,2,FALSE)</f>
        <v>MOZ</v>
      </c>
      <c r="C2517" s="25">
        <f>VLOOKUP(A2517,'Cód dos países'!$A$3:$C$199,3,FALSE)</f>
        <v>122</v>
      </c>
      <c r="D2517" s="25">
        <v>2005</v>
      </c>
      <c r="E2517">
        <f t="shared" si="78"/>
        <v>1222005</v>
      </c>
      <c r="F2517" s="25">
        <v>51.9</v>
      </c>
      <c r="G2517" s="25">
        <v>30</v>
      </c>
      <c r="H2517" s="25">
        <f t="shared" si="79"/>
        <v>0.3</v>
      </c>
      <c r="I2517" s="25">
        <v>28</v>
      </c>
      <c r="J2517" s="25" t="s">
        <v>421</v>
      </c>
      <c r="K2517" s="25">
        <v>78.099999999999994</v>
      </c>
      <c r="L2517" s="25">
        <v>73.400000000000006</v>
      </c>
      <c r="M2517" s="25" t="s">
        <v>421</v>
      </c>
      <c r="N2517" s="25">
        <v>44.1</v>
      </c>
      <c r="O2517" s="25">
        <v>33.1</v>
      </c>
      <c r="P2517" s="25">
        <v>67</v>
      </c>
      <c r="Q2517" s="25">
        <v>65.2</v>
      </c>
      <c r="R2517" s="25">
        <v>50</v>
      </c>
      <c r="S2517" s="25">
        <v>50</v>
      </c>
    </row>
    <row r="2518" spans="1:19" x14ac:dyDescent="0.25">
      <c r="A2518" s="25" t="s">
        <v>213</v>
      </c>
      <c r="B2518" s="25" t="str">
        <f>VLOOKUP(A2518,'Cód dos países'!$A$3:$C$199,2,FALSE)</f>
        <v>NAM</v>
      </c>
      <c r="C2518" s="25">
        <f>VLOOKUP(A2518,'Cód dos países'!$A$3:$C$199,3,FALSE)</f>
        <v>124</v>
      </c>
      <c r="D2518" s="25">
        <v>2005</v>
      </c>
      <c r="E2518">
        <f t="shared" si="78"/>
        <v>1242005</v>
      </c>
      <c r="F2518" s="25">
        <v>60.7</v>
      </c>
      <c r="G2518" s="25">
        <v>30</v>
      </c>
      <c r="H2518" s="25">
        <f t="shared" si="79"/>
        <v>0.3</v>
      </c>
      <c r="I2518" s="25">
        <v>41</v>
      </c>
      <c r="J2518" s="25" t="s">
        <v>421</v>
      </c>
      <c r="K2518" s="25">
        <v>62.4</v>
      </c>
      <c r="L2518" s="25">
        <v>59.4</v>
      </c>
      <c r="M2518" s="25" t="s">
        <v>421</v>
      </c>
      <c r="N2518" s="25">
        <v>74.400000000000006</v>
      </c>
      <c r="O2518" s="25">
        <v>86.5</v>
      </c>
      <c r="P2518" s="25">
        <v>75.099999999999994</v>
      </c>
      <c r="Q2518" s="25">
        <v>77.8</v>
      </c>
      <c r="R2518" s="25">
        <v>50</v>
      </c>
      <c r="S2518" s="25">
        <v>50</v>
      </c>
    </row>
    <row r="2519" spans="1:19" x14ac:dyDescent="0.25">
      <c r="A2519" s="25" t="s">
        <v>225</v>
      </c>
      <c r="B2519" s="25" t="str">
        <f>VLOOKUP(A2519,'Cód dos países'!$A$3:$C$199,2,FALSE)</f>
        <v>NPL</v>
      </c>
      <c r="C2519" s="25">
        <f>VLOOKUP(A2519,'Cód dos países'!$A$3:$C$199,3,FALSE)</f>
        <v>126</v>
      </c>
      <c r="D2519" s="25">
        <v>2005</v>
      </c>
      <c r="E2519">
        <f t="shared" si="78"/>
        <v>1262005</v>
      </c>
      <c r="F2519" s="25">
        <v>53.7</v>
      </c>
      <c r="G2519" s="25">
        <v>30</v>
      </c>
      <c r="H2519" s="25">
        <f t="shared" si="79"/>
        <v>0.3</v>
      </c>
      <c r="I2519" s="25">
        <v>28</v>
      </c>
      <c r="J2519" s="25" t="s">
        <v>421</v>
      </c>
      <c r="K2519" s="25">
        <v>86.6</v>
      </c>
      <c r="L2519" s="25">
        <v>92.3</v>
      </c>
      <c r="M2519" s="25" t="s">
        <v>421</v>
      </c>
      <c r="N2519" s="25">
        <v>62.4</v>
      </c>
      <c r="O2519" s="25">
        <v>47.1</v>
      </c>
      <c r="P2519" s="25">
        <v>77.2</v>
      </c>
      <c r="Q2519" s="25">
        <v>53.8</v>
      </c>
      <c r="R2519" s="25">
        <v>30</v>
      </c>
      <c r="S2519" s="25">
        <v>30</v>
      </c>
    </row>
    <row r="2520" spans="1:19" x14ac:dyDescent="0.25">
      <c r="A2520" s="25" t="s">
        <v>221</v>
      </c>
      <c r="B2520" s="25" t="str">
        <f>VLOOKUP(A2520,'Cód dos países'!$A$3:$C$199,2,FALSE)</f>
        <v>NLD</v>
      </c>
      <c r="C2520" s="25">
        <f>VLOOKUP(A2520,'Cód dos países'!$A$3:$C$199,3,FALSE)</f>
        <v>127</v>
      </c>
      <c r="D2520" s="25">
        <v>2005</v>
      </c>
      <c r="E2520">
        <f t="shared" si="78"/>
        <v>1272005</v>
      </c>
      <c r="F2520" s="25">
        <v>75.400000000000006</v>
      </c>
      <c r="G2520" s="25">
        <v>90</v>
      </c>
      <c r="H2520" s="25">
        <f t="shared" si="79"/>
        <v>0.9</v>
      </c>
      <c r="I2520" s="25">
        <v>87</v>
      </c>
      <c r="J2520" s="25" t="s">
        <v>421</v>
      </c>
      <c r="K2520" s="25">
        <v>48</v>
      </c>
      <c r="L2520" s="25">
        <v>29.1</v>
      </c>
      <c r="M2520" s="25" t="s">
        <v>421</v>
      </c>
      <c r="N2520" s="25">
        <v>87.5</v>
      </c>
      <c r="O2520" s="25">
        <v>62.9</v>
      </c>
      <c r="P2520" s="25">
        <v>86.6</v>
      </c>
      <c r="Q2520" s="25">
        <v>82.4</v>
      </c>
      <c r="R2520" s="25">
        <v>90</v>
      </c>
      <c r="S2520" s="25">
        <v>90</v>
      </c>
    </row>
    <row r="2521" spans="1:19" x14ac:dyDescent="0.25">
      <c r="A2521" s="25" t="s">
        <v>227</v>
      </c>
      <c r="B2521" s="25" t="str">
        <f>VLOOKUP(A2521,'Cód dos países'!$A$3:$C$199,2,FALSE)</f>
        <v>NZL</v>
      </c>
      <c r="C2521" s="25">
        <f>VLOOKUP(A2521,'Cód dos países'!$A$3:$C$199,3,FALSE)</f>
        <v>128</v>
      </c>
      <c r="D2521" s="25">
        <v>2005</v>
      </c>
      <c r="E2521">
        <f t="shared" si="78"/>
        <v>1282005</v>
      </c>
      <c r="F2521" s="25">
        <v>82</v>
      </c>
      <c r="G2521" s="25">
        <v>90</v>
      </c>
      <c r="H2521" s="25">
        <f t="shared" si="79"/>
        <v>0.9</v>
      </c>
      <c r="I2521" s="25">
        <v>96</v>
      </c>
      <c r="J2521" s="25" t="s">
        <v>421</v>
      </c>
      <c r="K2521" s="25">
        <v>61.7</v>
      </c>
      <c r="L2521" s="25">
        <v>54.8</v>
      </c>
      <c r="M2521" s="25" t="s">
        <v>421</v>
      </c>
      <c r="N2521" s="25">
        <v>99.9</v>
      </c>
      <c r="O2521" s="25">
        <v>92.8</v>
      </c>
      <c r="P2521" s="25">
        <v>85.6</v>
      </c>
      <c r="Q2521" s="25">
        <v>79.2</v>
      </c>
      <c r="R2521" s="25">
        <v>70</v>
      </c>
      <c r="S2521" s="25">
        <v>90</v>
      </c>
    </row>
    <row r="2522" spans="1:19" x14ac:dyDescent="0.25">
      <c r="A2522" s="25" t="s">
        <v>219</v>
      </c>
      <c r="B2522" s="25" t="str">
        <f>VLOOKUP(A2522,'Cód dos países'!$A$3:$C$199,2,FALSE)</f>
        <v>NIC</v>
      </c>
      <c r="C2522" s="25">
        <f>VLOOKUP(A2522,'Cód dos países'!$A$3:$C$199,3,FALSE)</f>
        <v>129</v>
      </c>
      <c r="D2522" s="25">
        <v>2005</v>
      </c>
      <c r="E2522">
        <f t="shared" si="78"/>
        <v>1292005</v>
      </c>
      <c r="F2522" s="25">
        <v>63.8</v>
      </c>
      <c r="G2522" s="25">
        <v>30</v>
      </c>
      <c r="H2522" s="25">
        <f t="shared" si="79"/>
        <v>0.3</v>
      </c>
      <c r="I2522" s="25">
        <v>27</v>
      </c>
      <c r="J2522" s="25" t="s">
        <v>421</v>
      </c>
      <c r="K2522" s="25">
        <v>79.8</v>
      </c>
      <c r="L2522" s="25">
        <v>78.099999999999994</v>
      </c>
      <c r="M2522" s="25" t="s">
        <v>421</v>
      </c>
      <c r="N2522" s="25">
        <v>57</v>
      </c>
      <c r="O2522" s="25">
        <v>76.099999999999994</v>
      </c>
      <c r="P2522" s="25">
        <v>72.3</v>
      </c>
      <c r="Q2522" s="25">
        <v>77.599999999999994</v>
      </c>
      <c r="R2522" s="25">
        <v>70</v>
      </c>
      <c r="S2522" s="25">
        <v>70</v>
      </c>
    </row>
    <row r="2523" spans="1:19" x14ac:dyDescent="0.25">
      <c r="A2523" s="25" t="s">
        <v>215</v>
      </c>
      <c r="B2523" s="25" t="str">
        <f>VLOOKUP(A2523,'Cód dos países'!$A$3:$C$199,2,FALSE)</f>
        <v>NER</v>
      </c>
      <c r="C2523" s="25">
        <f>VLOOKUP(A2523,'Cód dos países'!$A$3:$C$199,3,FALSE)</f>
        <v>130</v>
      </c>
      <c r="D2523" s="25">
        <v>2005</v>
      </c>
      <c r="E2523">
        <f t="shared" si="78"/>
        <v>1302005</v>
      </c>
      <c r="F2523" s="25">
        <v>52.5</v>
      </c>
      <c r="G2523" s="25">
        <v>30</v>
      </c>
      <c r="H2523" s="25">
        <f t="shared" si="79"/>
        <v>0.3</v>
      </c>
      <c r="I2523" s="25">
        <v>22</v>
      </c>
      <c r="J2523" s="25" t="s">
        <v>421</v>
      </c>
      <c r="K2523" s="25">
        <v>62.7</v>
      </c>
      <c r="L2523" s="25">
        <v>90.9</v>
      </c>
      <c r="M2523" s="25" t="s">
        <v>421</v>
      </c>
      <c r="N2523" s="25">
        <v>28.8</v>
      </c>
      <c r="O2523" s="25">
        <v>44.7</v>
      </c>
      <c r="P2523" s="25">
        <v>87.9</v>
      </c>
      <c r="Q2523" s="25">
        <v>57.6</v>
      </c>
      <c r="R2523" s="25">
        <v>50</v>
      </c>
      <c r="S2523" s="25">
        <v>50</v>
      </c>
    </row>
    <row r="2524" spans="1:19" x14ac:dyDescent="0.25">
      <c r="A2524" s="25" t="s">
        <v>217</v>
      </c>
      <c r="B2524" s="25" t="str">
        <f>VLOOKUP(A2524,'Cód dos países'!$A$3:$C$199,2,FALSE)</f>
        <v>NGA</v>
      </c>
      <c r="C2524" s="25">
        <f>VLOOKUP(A2524,'Cód dos países'!$A$3:$C$199,3,FALSE)</f>
        <v>131</v>
      </c>
      <c r="D2524" s="25">
        <v>2005</v>
      </c>
      <c r="E2524">
        <f t="shared" si="78"/>
        <v>1312005</v>
      </c>
      <c r="F2524" s="25">
        <v>48.7</v>
      </c>
      <c r="G2524" s="25">
        <v>30</v>
      </c>
      <c r="H2524" s="25">
        <f t="shared" si="79"/>
        <v>0.3</v>
      </c>
      <c r="I2524" s="25">
        <v>16</v>
      </c>
      <c r="J2524" s="25" t="s">
        <v>421</v>
      </c>
      <c r="K2524" s="25">
        <v>84.1</v>
      </c>
      <c r="L2524" s="25">
        <v>56.9</v>
      </c>
      <c r="M2524" s="25" t="s">
        <v>421</v>
      </c>
      <c r="N2524" s="25">
        <v>50</v>
      </c>
      <c r="O2524" s="25">
        <v>73.3</v>
      </c>
      <c r="P2524" s="25">
        <v>65.8</v>
      </c>
      <c r="Q2524" s="25">
        <v>51.2</v>
      </c>
      <c r="R2524" s="25">
        <v>30</v>
      </c>
      <c r="S2524" s="25">
        <v>30</v>
      </c>
    </row>
    <row r="2525" spans="1:19" x14ac:dyDescent="0.25">
      <c r="A2525" s="25" t="s">
        <v>431</v>
      </c>
      <c r="B2525" s="25" t="str">
        <f>VLOOKUP(A2525,'Cód dos países'!$A$3:$C$199,2,FALSE)</f>
        <v>PRK</v>
      </c>
      <c r="C2525" s="25">
        <f>VLOOKUP(A2525,'Cód dos países'!$A$3:$C$199,3,FALSE)</f>
        <v>91</v>
      </c>
      <c r="D2525" s="25">
        <v>2005</v>
      </c>
      <c r="E2525">
        <f t="shared" si="78"/>
        <v>912005</v>
      </c>
      <c r="F2525" s="25">
        <v>4</v>
      </c>
      <c r="G2525" s="25">
        <v>10</v>
      </c>
      <c r="H2525" s="25">
        <f t="shared" si="79"/>
        <v>0.1</v>
      </c>
      <c r="I2525" s="25">
        <v>10</v>
      </c>
      <c r="J2525" s="25" t="s">
        <v>421</v>
      </c>
      <c r="K2525" s="25">
        <v>0</v>
      </c>
      <c r="L2525" s="25">
        <v>0</v>
      </c>
      <c r="M2525" s="25" t="s">
        <v>421</v>
      </c>
      <c r="N2525" s="25">
        <v>0</v>
      </c>
      <c r="O2525" s="25">
        <v>0</v>
      </c>
      <c r="P2525" s="25">
        <v>0</v>
      </c>
      <c r="Q2525" s="25">
        <v>0</v>
      </c>
      <c r="R2525" s="25">
        <v>10</v>
      </c>
      <c r="S2525" s="25">
        <v>10</v>
      </c>
    </row>
    <row r="2526" spans="1:19" x14ac:dyDescent="0.25">
      <c r="A2526" s="25" t="s">
        <v>223</v>
      </c>
      <c r="B2526" s="25" t="str">
        <f>VLOOKUP(A2526,'Cód dos países'!$A$3:$C$199,2,FALSE)</f>
        <v>NOR</v>
      </c>
      <c r="C2526" s="25">
        <f>VLOOKUP(A2526,'Cód dos países'!$A$3:$C$199,3,FALSE)</f>
        <v>132</v>
      </c>
      <c r="D2526" s="25">
        <v>2005</v>
      </c>
      <c r="E2526">
        <f t="shared" si="78"/>
        <v>1322005</v>
      </c>
      <c r="F2526" s="25">
        <v>67.900000000000006</v>
      </c>
      <c r="G2526" s="25">
        <v>90</v>
      </c>
      <c r="H2526" s="25">
        <f t="shared" si="79"/>
        <v>0.9</v>
      </c>
      <c r="I2526" s="25">
        <v>89</v>
      </c>
      <c r="J2526" s="25" t="s">
        <v>421</v>
      </c>
      <c r="K2526" s="25">
        <v>50.8</v>
      </c>
      <c r="L2526" s="25">
        <v>34.9</v>
      </c>
      <c r="M2526" s="25" t="s">
        <v>421</v>
      </c>
      <c r="N2526" s="25">
        <v>91.4</v>
      </c>
      <c r="O2526" s="25">
        <v>50.6</v>
      </c>
      <c r="P2526" s="25">
        <v>88.7</v>
      </c>
      <c r="Q2526" s="25">
        <v>84.2</v>
      </c>
      <c r="R2526" s="25">
        <v>50</v>
      </c>
      <c r="S2526" s="25">
        <v>50</v>
      </c>
    </row>
    <row r="2527" spans="1:19" x14ac:dyDescent="0.25">
      <c r="A2527" s="25" t="s">
        <v>229</v>
      </c>
      <c r="B2527" s="25" t="str">
        <f>VLOOKUP(A2527,'Cód dos países'!$A$3:$C$199,2,FALSE)</f>
        <v>OMN</v>
      </c>
      <c r="C2527" s="25">
        <f>VLOOKUP(A2527,'Cód dos países'!$A$3:$C$199,3,FALSE)</f>
        <v>133</v>
      </c>
      <c r="D2527" s="25">
        <v>2005</v>
      </c>
      <c r="E2527">
        <f t="shared" si="78"/>
        <v>1332005</v>
      </c>
      <c r="F2527" s="25">
        <v>63.7</v>
      </c>
      <c r="G2527" s="25">
        <v>50</v>
      </c>
      <c r="H2527" s="25">
        <f t="shared" si="79"/>
        <v>0.5</v>
      </c>
      <c r="I2527" s="25">
        <v>61</v>
      </c>
      <c r="J2527" s="25" t="s">
        <v>421</v>
      </c>
      <c r="K2527" s="25">
        <v>98.5</v>
      </c>
      <c r="L2527" s="25">
        <v>56.5</v>
      </c>
      <c r="M2527" s="25" t="s">
        <v>421</v>
      </c>
      <c r="N2527" s="25">
        <v>57</v>
      </c>
      <c r="O2527" s="25">
        <v>74.8</v>
      </c>
      <c r="P2527" s="25">
        <v>81.5</v>
      </c>
      <c r="Q2527" s="25">
        <v>57.8</v>
      </c>
      <c r="R2527" s="25">
        <v>50</v>
      </c>
      <c r="S2527" s="25">
        <v>50</v>
      </c>
    </row>
    <row r="2528" spans="1:19" x14ac:dyDescent="0.25">
      <c r="A2528" s="25" t="s">
        <v>231</v>
      </c>
      <c r="B2528" s="25" t="str">
        <f>VLOOKUP(A2528,'Cód dos países'!$A$3:$C$199,2,FALSE)</f>
        <v>PAK</v>
      </c>
      <c r="C2528" s="25">
        <f>VLOOKUP(A2528,'Cód dos países'!$A$3:$C$199,3,FALSE)</f>
        <v>134</v>
      </c>
      <c r="D2528" s="25">
        <v>2005</v>
      </c>
      <c r="E2528">
        <f t="shared" si="78"/>
        <v>1342005</v>
      </c>
      <c r="F2528" s="25">
        <v>57.9</v>
      </c>
      <c r="G2528" s="25">
        <v>30</v>
      </c>
      <c r="H2528" s="25">
        <f t="shared" si="79"/>
        <v>0.3</v>
      </c>
      <c r="I2528" s="25">
        <v>21</v>
      </c>
      <c r="J2528" s="25" t="s">
        <v>421</v>
      </c>
      <c r="K2528" s="25">
        <v>71.400000000000006</v>
      </c>
      <c r="L2528" s="25">
        <v>89.5</v>
      </c>
      <c r="M2528" s="25" t="s">
        <v>421</v>
      </c>
      <c r="N2528" s="25">
        <v>72.2</v>
      </c>
      <c r="O2528" s="25">
        <v>58.6</v>
      </c>
      <c r="P2528" s="25">
        <v>77.2</v>
      </c>
      <c r="Q2528" s="25">
        <v>59</v>
      </c>
      <c r="R2528" s="25">
        <v>50</v>
      </c>
      <c r="S2528" s="25">
        <v>50</v>
      </c>
    </row>
    <row r="2529" spans="1:19" x14ac:dyDescent="0.25">
      <c r="A2529" s="25" t="s">
        <v>233</v>
      </c>
      <c r="B2529" s="25" t="str">
        <f>VLOOKUP(A2529,'Cód dos países'!$A$3:$C$199,2,FALSE)</f>
        <v>PAN</v>
      </c>
      <c r="C2529" s="25">
        <f>VLOOKUP(A2529,'Cód dos países'!$A$3:$C$199,3,FALSE)</f>
        <v>136</v>
      </c>
      <c r="D2529" s="25">
        <v>2005</v>
      </c>
      <c r="E2529">
        <f t="shared" si="78"/>
        <v>1362005</v>
      </c>
      <c r="F2529" s="25">
        <v>65.599999999999994</v>
      </c>
      <c r="G2529" s="25">
        <v>30</v>
      </c>
      <c r="H2529" s="25">
        <f t="shared" si="79"/>
        <v>0.3</v>
      </c>
      <c r="I2529" s="25">
        <v>37</v>
      </c>
      <c r="J2529" s="25" t="s">
        <v>421</v>
      </c>
      <c r="K2529" s="25">
        <v>81.3</v>
      </c>
      <c r="L2529" s="25">
        <v>88</v>
      </c>
      <c r="M2529" s="25" t="s">
        <v>421</v>
      </c>
      <c r="N2529" s="25">
        <v>73.7</v>
      </c>
      <c r="O2529" s="25">
        <v>44.2</v>
      </c>
      <c r="P2529" s="25">
        <v>90.2</v>
      </c>
      <c r="Q2529" s="25">
        <v>71.2</v>
      </c>
      <c r="R2529" s="25">
        <v>70</v>
      </c>
      <c r="S2529" s="25">
        <v>70</v>
      </c>
    </row>
    <row r="2530" spans="1:19" x14ac:dyDescent="0.25">
      <c r="A2530" s="25" t="s">
        <v>239</v>
      </c>
      <c r="B2530" s="25" t="str">
        <f>VLOOKUP(A2530,'Cód dos países'!$A$3:$C$199,2,FALSE)</f>
        <v>PNG</v>
      </c>
      <c r="C2530" s="25">
        <f>VLOOKUP(A2530,'Cód dos países'!$A$3:$C$199,3,FALSE)</f>
        <v>137</v>
      </c>
      <c r="D2530" s="25">
        <v>2005</v>
      </c>
      <c r="E2530">
        <f t="shared" si="78"/>
        <v>1372005</v>
      </c>
      <c r="F2530" s="25" t="s">
        <v>421</v>
      </c>
      <c r="H2530" s="25" t="str">
        <f t="shared" si="79"/>
        <v/>
      </c>
      <c r="I2530" s="25" t="s">
        <v>421</v>
      </c>
      <c r="J2530" s="25" t="s">
        <v>421</v>
      </c>
      <c r="K2530" s="25" t="s">
        <v>421</v>
      </c>
      <c r="L2530" s="25" t="s">
        <v>421</v>
      </c>
      <c r="M2530" s="25" t="s">
        <v>421</v>
      </c>
      <c r="N2530" s="25" t="s">
        <v>421</v>
      </c>
      <c r="O2530" s="25" t="s">
        <v>421</v>
      </c>
      <c r="P2530" s="25" t="s">
        <v>421</v>
      </c>
      <c r="Q2530" s="25" t="s">
        <v>421</v>
      </c>
      <c r="R2530" s="25" t="s">
        <v>421</v>
      </c>
      <c r="S2530" s="25" t="s">
        <v>421</v>
      </c>
    </row>
    <row r="2531" spans="1:19" x14ac:dyDescent="0.25">
      <c r="A2531" s="25" t="s">
        <v>246</v>
      </c>
      <c r="B2531" s="25" t="str">
        <f>VLOOKUP(A2531,'Cód dos países'!$A$3:$C$199,2,FALSE)</f>
        <v>PRY</v>
      </c>
      <c r="C2531" s="25">
        <f>VLOOKUP(A2531,'Cód dos países'!$A$3:$C$199,3,FALSE)</f>
        <v>138</v>
      </c>
      <c r="D2531" s="25">
        <v>2005</v>
      </c>
      <c r="E2531">
        <f t="shared" si="78"/>
        <v>1382005</v>
      </c>
      <c r="F2531" s="25">
        <v>55.6</v>
      </c>
      <c r="G2531" s="25">
        <v>30</v>
      </c>
      <c r="H2531" s="25">
        <f t="shared" si="79"/>
        <v>0.3</v>
      </c>
      <c r="I2531" s="25">
        <v>19</v>
      </c>
      <c r="J2531" s="25" t="s">
        <v>421</v>
      </c>
      <c r="K2531" s="25">
        <v>90.1</v>
      </c>
      <c r="L2531" s="25">
        <v>90.8</v>
      </c>
      <c r="M2531" s="25" t="s">
        <v>421</v>
      </c>
      <c r="N2531" s="25">
        <v>50</v>
      </c>
      <c r="O2531" s="25">
        <v>28.9</v>
      </c>
      <c r="P2531" s="25">
        <v>72.900000000000006</v>
      </c>
      <c r="Q2531" s="25">
        <v>74.599999999999994</v>
      </c>
      <c r="R2531" s="25">
        <v>50</v>
      </c>
      <c r="S2531" s="25">
        <v>50</v>
      </c>
    </row>
    <row r="2532" spans="1:19" x14ac:dyDescent="0.25">
      <c r="A2532" s="25" t="s">
        <v>235</v>
      </c>
      <c r="B2532" s="25" t="str">
        <f>VLOOKUP(A2532,'Cód dos países'!$A$3:$C$199,2,FALSE)</f>
        <v>PER</v>
      </c>
      <c r="C2532" s="25">
        <f>VLOOKUP(A2532,'Cód dos países'!$A$3:$C$199,3,FALSE)</f>
        <v>139</v>
      </c>
      <c r="D2532" s="25">
        <v>2005</v>
      </c>
      <c r="E2532">
        <f t="shared" si="78"/>
        <v>1392005</v>
      </c>
      <c r="F2532" s="25">
        <v>60.5</v>
      </c>
      <c r="G2532" s="25">
        <v>30</v>
      </c>
      <c r="H2532" s="25">
        <f t="shared" si="79"/>
        <v>0.3</v>
      </c>
      <c r="I2532" s="25">
        <v>35</v>
      </c>
      <c r="J2532" s="25" t="s">
        <v>421</v>
      </c>
      <c r="K2532" s="25">
        <v>80.3</v>
      </c>
      <c r="L2532" s="25">
        <v>75.599999999999994</v>
      </c>
      <c r="M2532" s="25" t="s">
        <v>421</v>
      </c>
      <c r="N2532" s="25">
        <v>65.599999999999994</v>
      </c>
      <c r="O2532" s="25">
        <v>47</v>
      </c>
      <c r="P2532" s="25">
        <v>84</v>
      </c>
      <c r="Q2532" s="25">
        <v>67.2</v>
      </c>
      <c r="R2532" s="25">
        <v>50</v>
      </c>
      <c r="S2532" s="25">
        <v>70</v>
      </c>
    </row>
    <row r="2533" spans="1:19" x14ac:dyDescent="0.25">
      <c r="A2533" s="25" t="s">
        <v>237</v>
      </c>
      <c r="B2533" s="25" t="str">
        <f>VLOOKUP(A2533,'Cód dos países'!$A$3:$C$199,2,FALSE)</f>
        <v>PHL</v>
      </c>
      <c r="C2533" s="25">
        <f>VLOOKUP(A2533,'Cód dos países'!$A$3:$C$199,3,FALSE)</f>
        <v>140</v>
      </c>
      <c r="D2533" s="25">
        <v>2005</v>
      </c>
      <c r="E2533">
        <f t="shared" si="78"/>
        <v>1402005</v>
      </c>
      <c r="F2533" s="25">
        <v>56.3</v>
      </c>
      <c r="G2533" s="25">
        <v>30</v>
      </c>
      <c r="H2533" s="25">
        <f t="shared" si="79"/>
        <v>0.3</v>
      </c>
      <c r="I2533" s="25">
        <v>26</v>
      </c>
      <c r="J2533" s="25" t="s">
        <v>421</v>
      </c>
      <c r="K2533" s="25">
        <v>75.900000000000006</v>
      </c>
      <c r="L2533" s="25">
        <v>88.9</v>
      </c>
      <c r="M2533" s="25" t="s">
        <v>421</v>
      </c>
      <c r="N2533" s="25">
        <v>53.9</v>
      </c>
      <c r="O2533" s="25">
        <v>53.1</v>
      </c>
      <c r="P2533" s="25">
        <v>75.7</v>
      </c>
      <c r="Q2533" s="25">
        <v>79.8</v>
      </c>
      <c r="R2533" s="25">
        <v>30</v>
      </c>
      <c r="S2533" s="25">
        <v>50</v>
      </c>
    </row>
    <row r="2534" spans="1:19" x14ac:dyDescent="0.25">
      <c r="A2534" s="25" t="s">
        <v>241</v>
      </c>
      <c r="B2534" s="25" t="str">
        <f>VLOOKUP(A2534,'Cód dos países'!$A$3:$C$199,2,FALSE)</f>
        <v>POL</v>
      </c>
      <c r="C2534" s="25">
        <f>VLOOKUP(A2534,'Cód dos países'!$A$3:$C$199,3,FALSE)</f>
        <v>141</v>
      </c>
      <c r="D2534" s="25">
        <v>2005</v>
      </c>
      <c r="E2534">
        <f t="shared" si="78"/>
        <v>1412005</v>
      </c>
      <c r="F2534" s="25">
        <v>59.3</v>
      </c>
      <c r="G2534" s="25">
        <v>50</v>
      </c>
      <c r="H2534" s="25">
        <f t="shared" si="79"/>
        <v>0.5</v>
      </c>
      <c r="I2534" s="25">
        <v>35</v>
      </c>
      <c r="J2534" s="25" t="s">
        <v>421</v>
      </c>
      <c r="K2534" s="25">
        <v>68.7</v>
      </c>
      <c r="L2534" s="25">
        <v>39.5</v>
      </c>
      <c r="M2534" s="25" t="s">
        <v>421</v>
      </c>
      <c r="N2534" s="25">
        <v>56.5</v>
      </c>
      <c r="O2534" s="25">
        <v>61.2</v>
      </c>
      <c r="P2534" s="25">
        <v>79.599999999999994</v>
      </c>
      <c r="Q2534" s="25">
        <v>82.4</v>
      </c>
      <c r="R2534" s="25">
        <v>50</v>
      </c>
      <c r="S2534" s="25">
        <v>70</v>
      </c>
    </row>
    <row r="2535" spans="1:19" x14ac:dyDescent="0.25">
      <c r="A2535" s="25" t="s">
        <v>244</v>
      </c>
      <c r="B2535" s="25" t="str">
        <f>VLOOKUP(A2535,'Cód dos países'!$A$3:$C$199,2,FALSE)</f>
        <v>PRT</v>
      </c>
      <c r="C2535" s="25">
        <f>VLOOKUP(A2535,'Cód dos países'!$A$3:$C$199,3,FALSE)</f>
        <v>142</v>
      </c>
      <c r="D2535" s="25">
        <v>2005</v>
      </c>
      <c r="E2535">
        <f t="shared" si="78"/>
        <v>1422005</v>
      </c>
      <c r="F2535" s="25">
        <v>62.9</v>
      </c>
      <c r="G2535" s="25">
        <v>70</v>
      </c>
      <c r="H2535" s="25">
        <f t="shared" si="79"/>
        <v>0.7</v>
      </c>
      <c r="I2535" s="25">
        <v>63</v>
      </c>
      <c r="J2535" s="25" t="s">
        <v>421</v>
      </c>
      <c r="K2535" s="25">
        <v>64</v>
      </c>
      <c r="L2535" s="25">
        <v>29.7</v>
      </c>
      <c r="M2535" s="25" t="s">
        <v>421</v>
      </c>
      <c r="N2535" s="25">
        <v>73.3</v>
      </c>
      <c r="O2535" s="25">
        <v>42.2</v>
      </c>
      <c r="P2535" s="25">
        <v>84.4</v>
      </c>
      <c r="Q2535" s="25">
        <v>82.4</v>
      </c>
      <c r="R2535" s="25">
        <v>70</v>
      </c>
      <c r="S2535" s="25">
        <v>50</v>
      </c>
    </row>
    <row r="2536" spans="1:19" x14ac:dyDescent="0.25">
      <c r="A2536" s="25" t="s">
        <v>248</v>
      </c>
      <c r="B2536" s="25" t="str">
        <f>VLOOKUP(A2536,'Cód dos países'!$A$3:$C$199,2,FALSE)</f>
        <v>QAT</v>
      </c>
      <c r="C2536" s="25">
        <f>VLOOKUP(A2536,'Cód dos países'!$A$3:$C$199,3,FALSE)</f>
        <v>143</v>
      </c>
      <c r="D2536" s="25">
        <v>2005</v>
      </c>
      <c r="E2536">
        <f t="shared" si="78"/>
        <v>1432005</v>
      </c>
      <c r="F2536" s="25">
        <v>62.4</v>
      </c>
      <c r="G2536" s="25">
        <v>50</v>
      </c>
      <c r="H2536" s="25">
        <f t="shared" si="79"/>
        <v>0.5</v>
      </c>
      <c r="I2536" s="25">
        <v>52</v>
      </c>
      <c r="J2536" s="25" t="s">
        <v>421</v>
      </c>
      <c r="K2536" s="25">
        <v>99.9</v>
      </c>
      <c r="L2536" s="25">
        <v>71.7</v>
      </c>
      <c r="M2536" s="25" t="s">
        <v>421</v>
      </c>
      <c r="N2536" s="25">
        <v>60</v>
      </c>
      <c r="O2536" s="25">
        <v>60</v>
      </c>
      <c r="P2536" s="25">
        <v>75.7</v>
      </c>
      <c r="Q2536" s="25">
        <v>74.599999999999994</v>
      </c>
      <c r="R2536" s="25">
        <v>30</v>
      </c>
      <c r="S2536" s="25">
        <v>50</v>
      </c>
    </row>
    <row r="2537" spans="1:19" x14ac:dyDescent="0.25">
      <c r="A2537" s="25" t="s">
        <v>334</v>
      </c>
      <c r="B2537" s="25" t="str">
        <f>VLOOKUP(A2537,'Cód dos países'!$A$3:$C$199,2,FALSE)</f>
        <v>COG</v>
      </c>
      <c r="C2537" s="25">
        <f>VLOOKUP(A2537,'Cód dos países'!$A$3:$C$199,3,FALSE)</f>
        <v>39</v>
      </c>
      <c r="D2537" s="25">
        <v>2005</v>
      </c>
      <c r="E2537">
        <f t="shared" si="78"/>
        <v>392005</v>
      </c>
      <c r="F2537" s="25">
        <v>43.8</v>
      </c>
      <c r="G2537" s="25">
        <v>10</v>
      </c>
      <c r="H2537" s="25">
        <f t="shared" si="79"/>
        <v>0.1</v>
      </c>
      <c r="I2537" s="25">
        <v>23</v>
      </c>
      <c r="J2537" s="25" t="s">
        <v>421</v>
      </c>
      <c r="K2537" s="25">
        <v>51</v>
      </c>
      <c r="L2537" s="25">
        <v>73.5</v>
      </c>
      <c r="M2537" s="25" t="s">
        <v>421</v>
      </c>
      <c r="N2537" s="25">
        <v>47.4</v>
      </c>
      <c r="O2537" s="25">
        <v>45</v>
      </c>
      <c r="P2537" s="25">
        <v>78.5</v>
      </c>
      <c r="Q2537" s="25">
        <v>49.4</v>
      </c>
      <c r="R2537" s="25">
        <v>30</v>
      </c>
      <c r="S2537" s="25">
        <v>30</v>
      </c>
    </row>
    <row r="2538" spans="1:19" x14ac:dyDescent="0.25">
      <c r="A2538" s="25" t="s">
        <v>250</v>
      </c>
      <c r="B2538" s="25" t="str">
        <f>VLOOKUP(A2538,'Cód dos países'!$A$3:$C$199,2,FALSE)</f>
        <v>ROM</v>
      </c>
      <c r="C2538" s="25">
        <f>VLOOKUP(A2538,'Cód dos países'!$A$3:$C$199,3,FALSE)</f>
        <v>144</v>
      </c>
      <c r="D2538" s="25">
        <v>2005</v>
      </c>
      <c r="E2538">
        <f t="shared" si="78"/>
        <v>1442005</v>
      </c>
      <c r="F2538" s="25">
        <v>58.2</v>
      </c>
      <c r="G2538" s="25">
        <v>30</v>
      </c>
      <c r="H2538" s="25">
        <f t="shared" si="79"/>
        <v>0.3</v>
      </c>
      <c r="I2538" s="25">
        <v>29</v>
      </c>
      <c r="J2538" s="25" t="s">
        <v>421</v>
      </c>
      <c r="K2538" s="25">
        <v>87.5</v>
      </c>
      <c r="L2538" s="25">
        <v>68.900000000000006</v>
      </c>
      <c r="M2538" s="25" t="s">
        <v>421</v>
      </c>
      <c r="N2538" s="25">
        <v>74.599999999999994</v>
      </c>
      <c r="O2538" s="25">
        <v>57.5</v>
      </c>
      <c r="P2538" s="25">
        <v>66.599999999999994</v>
      </c>
      <c r="Q2538" s="25">
        <v>68.400000000000006</v>
      </c>
      <c r="R2538" s="25">
        <v>50</v>
      </c>
      <c r="S2538" s="25">
        <v>50</v>
      </c>
    </row>
    <row r="2539" spans="1:19" x14ac:dyDescent="0.25">
      <c r="A2539" s="25" t="s">
        <v>251</v>
      </c>
      <c r="B2539" s="25" t="str">
        <f>VLOOKUP(A2539,'Cód dos países'!$A$3:$C$199,2,FALSE)</f>
        <v>RUS</v>
      </c>
      <c r="C2539" s="25">
        <f>VLOOKUP(A2539,'Cód dos países'!$A$3:$C$199,3,FALSE)</f>
        <v>145</v>
      </c>
      <c r="D2539" s="25">
        <v>2005</v>
      </c>
      <c r="E2539">
        <f t="shared" si="78"/>
        <v>1452005</v>
      </c>
      <c r="F2539" s="25">
        <v>52.4</v>
      </c>
      <c r="G2539" s="25">
        <v>30</v>
      </c>
      <c r="H2539" s="25">
        <f t="shared" si="79"/>
        <v>0.3</v>
      </c>
      <c r="I2539" s="25">
        <v>28</v>
      </c>
      <c r="J2539" s="25" t="s">
        <v>421</v>
      </c>
      <c r="K2539" s="25">
        <v>90.8</v>
      </c>
      <c r="L2539" s="25">
        <v>63.5</v>
      </c>
      <c r="M2539" s="25" t="s">
        <v>421</v>
      </c>
      <c r="N2539" s="25">
        <v>59.7</v>
      </c>
      <c r="O2539" s="25">
        <v>61.8</v>
      </c>
      <c r="P2539" s="25">
        <v>68</v>
      </c>
      <c r="Q2539" s="25">
        <v>62.6</v>
      </c>
      <c r="R2539" s="25">
        <v>30</v>
      </c>
      <c r="S2539" s="25">
        <v>30</v>
      </c>
    </row>
    <row r="2540" spans="1:19" x14ac:dyDescent="0.25">
      <c r="A2540" s="25" t="s">
        <v>253</v>
      </c>
      <c r="B2540" s="25" t="str">
        <f>VLOOKUP(A2540,'Cód dos países'!$A$3:$C$199,2,FALSE)</f>
        <v>RWA</v>
      </c>
      <c r="C2540" s="25">
        <f>VLOOKUP(A2540,'Cód dos países'!$A$3:$C$199,3,FALSE)</f>
        <v>146</v>
      </c>
      <c r="D2540" s="25">
        <v>2005</v>
      </c>
      <c r="E2540">
        <f t="shared" si="78"/>
        <v>1462005</v>
      </c>
      <c r="F2540" s="25">
        <v>52.8</v>
      </c>
      <c r="G2540" s="25">
        <v>30</v>
      </c>
      <c r="H2540" s="25">
        <f t="shared" si="79"/>
        <v>0.3</v>
      </c>
      <c r="I2540" s="25">
        <v>10</v>
      </c>
      <c r="J2540" s="25" t="s">
        <v>421</v>
      </c>
      <c r="K2540" s="25">
        <v>73.900000000000006</v>
      </c>
      <c r="L2540" s="25">
        <v>82.6</v>
      </c>
      <c r="M2540" s="25" t="s">
        <v>421</v>
      </c>
      <c r="N2540" s="25">
        <v>50.8</v>
      </c>
      <c r="O2540" s="25">
        <v>59.2</v>
      </c>
      <c r="P2540" s="25">
        <v>70.099999999999994</v>
      </c>
      <c r="Q2540" s="25">
        <v>71.8</v>
      </c>
      <c r="R2540" s="25">
        <v>30</v>
      </c>
      <c r="S2540" s="25">
        <v>50</v>
      </c>
    </row>
    <row r="2541" spans="1:19" x14ac:dyDescent="0.25">
      <c r="A2541" s="25" t="s">
        <v>368</v>
      </c>
      <c r="B2541" s="25" t="str">
        <f>VLOOKUP(A2541,'Cód dos países'!$A$3:$C$199,2,FALSE)</f>
        <v>LCA</v>
      </c>
      <c r="C2541" s="25">
        <f>VLOOKUP(A2541,'Cód dos países'!$A$3:$C$199,3,FALSE)</f>
        <v>164</v>
      </c>
      <c r="D2541" s="25">
        <v>2005</v>
      </c>
      <c r="E2541">
        <f t="shared" si="78"/>
        <v>1642005</v>
      </c>
      <c r="F2541" s="25" t="s">
        <v>421</v>
      </c>
      <c r="H2541" s="25" t="str">
        <f t="shared" si="79"/>
        <v/>
      </c>
      <c r="I2541" s="25" t="s">
        <v>421</v>
      </c>
      <c r="J2541" s="25" t="s">
        <v>421</v>
      </c>
      <c r="K2541" s="25" t="s">
        <v>421</v>
      </c>
      <c r="L2541" s="25" t="s">
        <v>421</v>
      </c>
      <c r="M2541" s="25" t="s">
        <v>421</v>
      </c>
      <c r="N2541" s="25" t="s">
        <v>421</v>
      </c>
      <c r="O2541" s="25" t="s">
        <v>421</v>
      </c>
      <c r="P2541" s="25" t="s">
        <v>421</v>
      </c>
      <c r="Q2541" s="25" t="s">
        <v>421</v>
      </c>
      <c r="R2541" s="25" t="s">
        <v>421</v>
      </c>
      <c r="S2541" s="25" t="s">
        <v>421</v>
      </c>
    </row>
    <row r="2542" spans="1:19" x14ac:dyDescent="0.25">
      <c r="A2542" s="25" t="s">
        <v>369</v>
      </c>
      <c r="B2542" s="25" t="str">
        <f>VLOOKUP(A2542,'Cód dos países'!$A$3:$C$199,2,FALSE)</f>
        <v>VCT</v>
      </c>
      <c r="C2542" s="25">
        <f>VLOOKUP(A2542,'Cód dos países'!$A$3:$C$199,3,FALSE)</f>
        <v>165</v>
      </c>
      <c r="D2542" s="25">
        <v>2005</v>
      </c>
      <c r="E2542">
        <f t="shared" si="78"/>
        <v>1652005</v>
      </c>
      <c r="F2542" s="25" t="s">
        <v>421</v>
      </c>
      <c r="H2542" s="25" t="str">
        <f t="shared" si="79"/>
        <v/>
      </c>
      <c r="I2542" s="25" t="s">
        <v>421</v>
      </c>
      <c r="J2542" s="25" t="s">
        <v>421</v>
      </c>
      <c r="K2542" s="25" t="s">
        <v>421</v>
      </c>
      <c r="L2542" s="25" t="s">
        <v>421</v>
      </c>
      <c r="M2542" s="25" t="s">
        <v>421</v>
      </c>
      <c r="N2542" s="25" t="s">
        <v>421</v>
      </c>
      <c r="O2542" s="25" t="s">
        <v>421</v>
      </c>
      <c r="P2542" s="25" t="s">
        <v>421</v>
      </c>
      <c r="Q2542" s="25" t="s">
        <v>421</v>
      </c>
      <c r="R2542" s="25" t="s">
        <v>421</v>
      </c>
      <c r="S2542" s="25" t="s">
        <v>421</v>
      </c>
    </row>
    <row r="2543" spans="1:19" x14ac:dyDescent="0.25">
      <c r="A2543" s="25" t="s">
        <v>365</v>
      </c>
      <c r="B2543" s="25" t="str">
        <f>VLOOKUP(A2543,'Cód dos países'!$A$3:$C$199,2,FALSE)</f>
        <v>SAM</v>
      </c>
      <c r="C2543" s="25">
        <f>VLOOKUP(A2543,'Cód dos países'!$A$3:$C$199,3,FALSE)</f>
        <v>147</v>
      </c>
      <c r="D2543" s="25">
        <v>2005</v>
      </c>
      <c r="E2543">
        <f t="shared" si="78"/>
        <v>1472005</v>
      </c>
      <c r="F2543" s="25" t="s">
        <v>421</v>
      </c>
      <c r="H2543" s="25" t="str">
        <f t="shared" si="79"/>
        <v/>
      </c>
      <c r="I2543" s="25" t="s">
        <v>421</v>
      </c>
      <c r="J2543" s="25" t="s">
        <v>421</v>
      </c>
      <c r="K2543" s="25" t="s">
        <v>421</v>
      </c>
      <c r="L2543" s="25" t="s">
        <v>421</v>
      </c>
      <c r="M2543" s="25" t="s">
        <v>421</v>
      </c>
      <c r="N2543" s="25" t="s">
        <v>421</v>
      </c>
      <c r="O2543" s="25" t="s">
        <v>421</v>
      </c>
      <c r="P2543" s="25" t="s">
        <v>421</v>
      </c>
      <c r="Q2543" s="25" t="s">
        <v>421</v>
      </c>
      <c r="R2543" s="25" t="s">
        <v>421</v>
      </c>
      <c r="S2543" s="25" t="s">
        <v>421</v>
      </c>
    </row>
    <row r="2544" spans="1:19" x14ac:dyDescent="0.25">
      <c r="A2544" s="25" t="s">
        <v>272</v>
      </c>
      <c r="B2544" s="25" t="str">
        <f>VLOOKUP(A2544,'Cód dos países'!$A$3:$C$199,2,FALSE)</f>
        <v>STP</v>
      </c>
      <c r="C2544" s="25">
        <f>VLOOKUP(A2544,'Cód dos países'!$A$3:$C$199,3,FALSE)</f>
        <v>149</v>
      </c>
      <c r="D2544" s="25">
        <v>2005</v>
      </c>
      <c r="E2544">
        <f t="shared" si="78"/>
        <v>1492005</v>
      </c>
      <c r="F2544" s="25" t="s">
        <v>421</v>
      </c>
      <c r="H2544" s="25" t="str">
        <f t="shared" si="79"/>
        <v/>
      </c>
      <c r="I2544" s="25" t="s">
        <v>421</v>
      </c>
      <c r="J2544" s="25" t="s">
        <v>421</v>
      </c>
      <c r="K2544" s="25" t="s">
        <v>421</v>
      </c>
      <c r="L2544" s="25" t="s">
        <v>421</v>
      </c>
      <c r="M2544" s="25" t="s">
        <v>421</v>
      </c>
      <c r="N2544" s="25" t="s">
        <v>421</v>
      </c>
      <c r="O2544" s="25" t="s">
        <v>421</v>
      </c>
      <c r="P2544" s="25" t="s">
        <v>421</v>
      </c>
      <c r="Q2544" s="25" t="s">
        <v>421</v>
      </c>
      <c r="R2544" s="25" t="s">
        <v>421</v>
      </c>
      <c r="S2544" s="25" t="s">
        <v>421</v>
      </c>
    </row>
    <row r="2545" spans="1:19" x14ac:dyDescent="0.25">
      <c r="A2545" s="25" t="s">
        <v>255</v>
      </c>
      <c r="B2545" s="25" t="str">
        <f>VLOOKUP(A2545,'Cód dos países'!$A$3:$C$199,2,FALSE)</f>
        <v>SAU</v>
      </c>
      <c r="C2545" s="25">
        <f>VLOOKUP(A2545,'Cód dos países'!$A$3:$C$199,3,FALSE)</f>
        <v>150</v>
      </c>
      <c r="D2545" s="25">
        <v>2005</v>
      </c>
      <c r="E2545">
        <f t="shared" si="78"/>
        <v>1502005</v>
      </c>
      <c r="F2545" s="25">
        <v>63</v>
      </c>
      <c r="G2545" s="25">
        <v>50</v>
      </c>
      <c r="H2545" s="25">
        <f t="shared" si="79"/>
        <v>0.5</v>
      </c>
      <c r="I2545" s="25">
        <v>34</v>
      </c>
      <c r="J2545" s="25" t="s">
        <v>421</v>
      </c>
      <c r="K2545" s="25">
        <v>99.4</v>
      </c>
      <c r="L2545" s="25">
        <v>69.3</v>
      </c>
      <c r="M2545" s="25" t="s">
        <v>421</v>
      </c>
      <c r="N2545" s="25">
        <v>51</v>
      </c>
      <c r="O2545" s="25">
        <v>85.3</v>
      </c>
      <c r="P2545" s="25">
        <v>90.8</v>
      </c>
      <c r="Q2545" s="25">
        <v>70.400000000000006</v>
      </c>
      <c r="R2545" s="25">
        <v>30</v>
      </c>
      <c r="S2545" s="25">
        <v>50</v>
      </c>
    </row>
    <row r="2546" spans="1:19" x14ac:dyDescent="0.25">
      <c r="A2546" s="25" t="s">
        <v>259</v>
      </c>
      <c r="B2546" s="25" t="str">
        <f>VLOOKUP(A2546,'Cód dos países'!$A$3:$C$199,2,FALSE)</f>
        <v>SEN</v>
      </c>
      <c r="C2546" s="25">
        <f>VLOOKUP(A2546,'Cód dos países'!$A$3:$C$199,3,FALSE)</f>
        <v>151</v>
      </c>
      <c r="D2546" s="25">
        <v>2005</v>
      </c>
      <c r="E2546">
        <f t="shared" si="78"/>
        <v>1512005</v>
      </c>
      <c r="F2546" s="25">
        <v>56.2</v>
      </c>
      <c r="G2546" s="25">
        <v>50</v>
      </c>
      <c r="H2546" s="25">
        <f t="shared" si="79"/>
        <v>0.5</v>
      </c>
      <c r="I2546" s="25">
        <v>30</v>
      </c>
      <c r="J2546" s="25" t="s">
        <v>421</v>
      </c>
      <c r="K2546" s="25">
        <v>60.7</v>
      </c>
      <c r="L2546" s="25">
        <v>84.4</v>
      </c>
      <c r="M2546" s="25" t="s">
        <v>421</v>
      </c>
      <c r="N2546" s="25">
        <v>55.1</v>
      </c>
      <c r="O2546" s="25">
        <v>44.4</v>
      </c>
      <c r="P2546" s="25">
        <v>90.4</v>
      </c>
      <c r="Q2546" s="25">
        <v>66.599999999999994</v>
      </c>
      <c r="R2546" s="25">
        <v>50</v>
      </c>
      <c r="S2546" s="25">
        <v>30</v>
      </c>
    </row>
    <row r="2547" spans="1:19" x14ac:dyDescent="0.25">
      <c r="A2547" s="25" t="s">
        <v>271</v>
      </c>
      <c r="B2547" s="25" t="str">
        <f>VLOOKUP(A2547,'Cód dos países'!$A$3:$C$199,2,FALSE)</f>
        <v>YUG</v>
      </c>
      <c r="C2547" s="25">
        <f>VLOOKUP(A2547,'Cód dos países'!$A$3:$C$199,3,FALSE)</f>
        <v>152</v>
      </c>
      <c r="D2547" s="25">
        <v>2005</v>
      </c>
      <c r="E2547">
        <f t="shared" si="78"/>
        <v>1522005</v>
      </c>
      <c r="F2547" s="25" t="s">
        <v>421</v>
      </c>
      <c r="H2547" s="25" t="str">
        <f t="shared" si="79"/>
        <v/>
      </c>
      <c r="I2547" s="25" t="s">
        <v>421</v>
      </c>
      <c r="J2547" s="25" t="s">
        <v>421</v>
      </c>
      <c r="K2547" s="25" t="s">
        <v>421</v>
      </c>
      <c r="L2547" s="25" t="s">
        <v>421</v>
      </c>
      <c r="M2547" s="25" t="s">
        <v>421</v>
      </c>
      <c r="N2547" s="25" t="s">
        <v>421</v>
      </c>
      <c r="O2547" s="25" t="s">
        <v>421</v>
      </c>
      <c r="P2547" s="25" t="s">
        <v>421</v>
      </c>
      <c r="Q2547" s="25" t="s">
        <v>421</v>
      </c>
      <c r="R2547" s="25" t="s">
        <v>421</v>
      </c>
      <c r="S2547" s="25" t="s">
        <v>421</v>
      </c>
    </row>
    <row r="2548" spans="1:19" x14ac:dyDescent="0.25">
      <c r="A2548" s="25" t="s">
        <v>284</v>
      </c>
      <c r="B2548" s="25" t="str">
        <f>VLOOKUP(A2548,'Cód dos países'!$A$3:$C$199,2,FALSE)</f>
        <v>SYC</v>
      </c>
      <c r="C2548" s="25">
        <f>VLOOKUP(A2548,'Cód dos países'!$A$3:$C$199,3,FALSE)</f>
        <v>153</v>
      </c>
      <c r="D2548" s="25">
        <v>2005</v>
      </c>
      <c r="E2548">
        <f t="shared" si="78"/>
        <v>1532005</v>
      </c>
      <c r="F2548" s="25" t="s">
        <v>421</v>
      </c>
      <c r="H2548" s="25" t="str">
        <f t="shared" si="79"/>
        <v/>
      </c>
      <c r="I2548" s="25" t="s">
        <v>421</v>
      </c>
      <c r="J2548" s="25" t="s">
        <v>421</v>
      </c>
      <c r="K2548" s="25" t="s">
        <v>421</v>
      </c>
      <c r="L2548" s="25" t="s">
        <v>421</v>
      </c>
      <c r="M2548" s="25" t="s">
        <v>421</v>
      </c>
      <c r="N2548" s="25" t="s">
        <v>421</v>
      </c>
      <c r="O2548" s="25" t="s">
        <v>421</v>
      </c>
      <c r="P2548" s="25" t="s">
        <v>421</v>
      </c>
      <c r="Q2548" s="25" t="s">
        <v>421</v>
      </c>
      <c r="R2548" s="25" t="s">
        <v>421</v>
      </c>
      <c r="S2548" s="25" t="s">
        <v>421</v>
      </c>
    </row>
    <row r="2549" spans="1:19" x14ac:dyDescent="0.25">
      <c r="A2549" s="25" t="s">
        <v>265</v>
      </c>
      <c r="B2549" s="25" t="str">
        <f>VLOOKUP(A2549,'Cód dos países'!$A$3:$C$199,2,FALSE)</f>
        <v>SLE</v>
      </c>
      <c r="C2549" s="25">
        <f>VLOOKUP(A2549,'Cód dos países'!$A$3:$C$199,3,FALSE)</f>
        <v>154</v>
      </c>
      <c r="D2549" s="25">
        <v>2005</v>
      </c>
      <c r="E2549">
        <f t="shared" si="78"/>
        <v>1542005</v>
      </c>
      <c r="F2549" s="25">
        <v>45.2</v>
      </c>
      <c r="G2549" s="25">
        <v>10</v>
      </c>
      <c r="H2549" s="25">
        <f t="shared" si="79"/>
        <v>0.1</v>
      </c>
      <c r="I2549" s="25">
        <v>23</v>
      </c>
      <c r="J2549" s="25" t="s">
        <v>421</v>
      </c>
      <c r="K2549" s="25">
        <v>75.099999999999994</v>
      </c>
      <c r="L2549" s="25">
        <v>68.900000000000006</v>
      </c>
      <c r="M2549" s="25" t="s">
        <v>421</v>
      </c>
      <c r="N2549" s="25">
        <v>50.8</v>
      </c>
      <c r="O2549" s="25">
        <v>32</v>
      </c>
      <c r="P2549" s="25">
        <v>74</v>
      </c>
      <c r="Q2549" s="25">
        <v>58.4</v>
      </c>
      <c r="R2549" s="25">
        <v>30</v>
      </c>
      <c r="S2549" s="25">
        <v>30</v>
      </c>
    </row>
    <row r="2550" spans="1:19" x14ac:dyDescent="0.25">
      <c r="A2550" s="25" t="s">
        <v>261</v>
      </c>
      <c r="B2550" s="25" t="str">
        <f>VLOOKUP(A2550,'Cód dos países'!$A$3:$C$199,2,FALSE)</f>
        <v>SGP</v>
      </c>
      <c r="C2550" s="25">
        <f>VLOOKUP(A2550,'Cód dos países'!$A$3:$C$199,3,FALSE)</f>
        <v>155</v>
      </c>
      <c r="D2550" s="25">
        <v>2005</v>
      </c>
      <c r="E2550">
        <f t="shared" si="78"/>
        <v>1552005</v>
      </c>
      <c r="F2550" s="25">
        <v>88</v>
      </c>
      <c r="G2550" s="25">
        <v>90</v>
      </c>
      <c r="H2550" s="25">
        <f t="shared" si="79"/>
        <v>0.9</v>
      </c>
      <c r="I2550" s="25">
        <v>93</v>
      </c>
      <c r="J2550" s="25" t="s">
        <v>421</v>
      </c>
      <c r="K2550" s="25">
        <v>89.5</v>
      </c>
      <c r="L2550" s="25">
        <v>89.6</v>
      </c>
      <c r="M2550" s="25" t="s">
        <v>421</v>
      </c>
      <c r="N2550" s="25">
        <v>96.9</v>
      </c>
      <c r="O2550" s="25">
        <v>98.2</v>
      </c>
      <c r="P2550" s="25">
        <v>88</v>
      </c>
      <c r="Q2550" s="25">
        <v>85</v>
      </c>
      <c r="R2550" s="25">
        <v>90</v>
      </c>
      <c r="S2550" s="25">
        <v>60</v>
      </c>
    </row>
    <row r="2551" spans="1:19" x14ac:dyDescent="0.25">
      <c r="A2551" s="25" t="s">
        <v>276</v>
      </c>
      <c r="B2551" s="25" t="str">
        <f>VLOOKUP(A2551,'Cód dos países'!$A$3:$C$199,2,FALSE)</f>
        <v>SVK</v>
      </c>
      <c r="C2551" s="25">
        <f>VLOOKUP(A2551,'Cód dos países'!$A$3:$C$199,3,FALSE)</f>
        <v>156</v>
      </c>
      <c r="D2551" s="25">
        <v>2005</v>
      </c>
      <c r="E2551">
        <f t="shared" si="78"/>
        <v>1562005</v>
      </c>
      <c r="F2551" s="25">
        <v>69.8</v>
      </c>
      <c r="G2551" s="25">
        <v>50</v>
      </c>
      <c r="H2551" s="25">
        <f t="shared" si="79"/>
        <v>0.5</v>
      </c>
      <c r="I2551" s="25">
        <v>40</v>
      </c>
      <c r="J2551" s="25" t="s">
        <v>421</v>
      </c>
      <c r="K2551" s="25">
        <v>89.5</v>
      </c>
      <c r="L2551" s="25">
        <v>52.5</v>
      </c>
      <c r="M2551" s="25" t="s">
        <v>421</v>
      </c>
      <c r="N2551" s="25">
        <v>69.3</v>
      </c>
      <c r="O2551" s="25">
        <v>76.7</v>
      </c>
      <c r="P2551" s="25">
        <v>77.8</v>
      </c>
      <c r="Q2551" s="25">
        <v>82.4</v>
      </c>
      <c r="R2551" s="25">
        <v>70</v>
      </c>
      <c r="S2551" s="25">
        <v>90</v>
      </c>
    </row>
    <row r="2552" spans="1:19" x14ac:dyDescent="0.25">
      <c r="A2552" s="25" t="s">
        <v>278</v>
      </c>
      <c r="B2552" s="25" t="str">
        <f>VLOOKUP(A2552,'Cód dos países'!$A$3:$C$199,2,FALSE)</f>
        <v>SVN</v>
      </c>
      <c r="C2552" s="25">
        <f>VLOOKUP(A2552,'Cód dos países'!$A$3:$C$199,3,FALSE)</f>
        <v>157</v>
      </c>
      <c r="D2552" s="25">
        <v>2005</v>
      </c>
      <c r="E2552">
        <f t="shared" si="78"/>
        <v>1572005</v>
      </c>
      <c r="F2552" s="25">
        <v>61.9</v>
      </c>
      <c r="G2552" s="25">
        <v>50</v>
      </c>
      <c r="H2552" s="25">
        <f t="shared" si="79"/>
        <v>0.5</v>
      </c>
      <c r="I2552" s="25">
        <v>60</v>
      </c>
      <c r="J2552" s="25" t="s">
        <v>421</v>
      </c>
      <c r="K2552" s="25">
        <v>64</v>
      </c>
      <c r="L2552" s="25">
        <v>44.3</v>
      </c>
      <c r="M2552" s="25" t="s">
        <v>421</v>
      </c>
      <c r="N2552" s="25">
        <v>75.099999999999994</v>
      </c>
      <c r="O2552" s="25">
        <v>41.6</v>
      </c>
      <c r="P2552" s="25">
        <v>81.7</v>
      </c>
      <c r="Q2552" s="25">
        <v>82.4</v>
      </c>
      <c r="R2552" s="25">
        <v>70</v>
      </c>
      <c r="S2552" s="25">
        <v>50</v>
      </c>
    </row>
    <row r="2553" spans="1:19" x14ac:dyDescent="0.25">
      <c r="A2553" s="25" t="s">
        <v>263</v>
      </c>
      <c r="B2553" s="25" t="str">
        <f>VLOOKUP(A2553,'Cód dos países'!$A$3:$C$199,2,FALSE)</f>
        <v>SLB</v>
      </c>
      <c r="C2553" s="25">
        <f>VLOOKUP(A2553,'Cód dos países'!$A$3:$C$199,3,FALSE)</f>
        <v>158</v>
      </c>
      <c r="D2553" s="25">
        <v>2005</v>
      </c>
      <c r="E2553">
        <f t="shared" si="78"/>
        <v>1582005</v>
      </c>
      <c r="F2553" s="25" t="s">
        <v>421</v>
      </c>
      <c r="H2553" s="25" t="str">
        <f t="shared" si="79"/>
        <v/>
      </c>
      <c r="I2553" s="25" t="s">
        <v>421</v>
      </c>
      <c r="J2553" s="25" t="s">
        <v>421</v>
      </c>
      <c r="K2553" s="25" t="s">
        <v>421</v>
      </c>
      <c r="L2553" s="25" t="s">
        <v>421</v>
      </c>
      <c r="M2553" s="25" t="s">
        <v>421</v>
      </c>
      <c r="N2553" s="25" t="s">
        <v>421</v>
      </c>
      <c r="O2553" s="25" t="s">
        <v>421</v>
      </c>
      <c r="P2553" s="25" t="s">
        <v>421</v>
      </c>
      <c r="Q2553" s="25" t="s">
        <v>421</v>
      </c>
      <c r="R2553" s="25" t="s">
        <v>421</v>
      </c>
      <c r="S2553" s="25" t="s">
        <v>421</v>
      </c>
    </row>
    <row r="2554" spans="1:19" x14ac:dyDescent="0.25">
      <c r="A2554" s="25" t="s">
        <v>327</v>
      </c>
      <c r="B2554" s="25" t="str">
        <f>VLOOKUP(A2554,'Cód dos países'!$A$3:$C$199,2,FALSE)</f>
        <v>ZAF</v>
      </c>
      <c r="C2554" s="25">
        <f>VLOOKUP(A2554,'Cód dos países'!$A$3:$C$199,3,FALSE)</f>
        <v>160</v>
      </c>
      <c r="D2554" s="25">
        <v>2005</v>
      </c>
      <c r="E2554">
        <f t="shared" si="78"/>
        <v>1602005</v>
      </c>
      <c r="F2554" s="25">
        <v>63.7</v>
      </c>
      <c r="G2554" s="25">
        <v>50</v>
      </c>
      <c r="H2554" s="25">
        <f t="shared" si="79"/>
        <v>0.5</v>
      </c>
      <c r="I2554" s="25">
        <v>46</v>
      </c>
      <c r="J2554" s="25" t="s">
        <v>421</v>
      </c>
      <c r="K2554" s="25">
        <v>69.8</v>
      </c>
      <c r="L2554" s="25">
        <v>78.599999999999994</v>
      </c>
      <c r="M2554" s="25" t="s">
        <v>421</v>
      </c>
      <c r="N2554" s="25">
        <v>71.8</v>
      </c>
      <c r="O2554" s="25">
        <v>58.9</v>
      </c>
      <c r="P2554" s="25">
        <v>83.7</v>
      </c>
      <c r="Q2554" s="25">
        <v>77.8</v>
      </c>
      <c r="R2554" s="25">
        <v>50</v>
      </c>
      <c r="S2554" s="25">
        <v>50</v>
      </c>
    </row>
    <row r="2555" spans="1:19" x14ac:dyDescent="0.25">
      <c r="A2555" s="25" t="s">
        <v>432</v>
      </c>
      <c r="B2555" s="25" t="str">
        <f>VLOOKUP(A2555,'Cód dos países'!$A$3:$C$199,2,FALSE)</f>
        <v>KOR</v>
      </c>
      <c r="C2555" s="25">
        <f>VLOOKUP(A2555,'Cód dos países'!$A$3:$C$199,3,FALSE)</f>
        <v>92</v>
      </c>
      <c r="D2555" s="25">
        <v>2005</v>
      </c>
      <c r="E2555">
        <f t="shared" si="78"/>
        <v>922005</v>
      </c>
      <c r="F2555" s="25">
        <v>67.5</v>
      </c>
      <c r="G2555" s="25">
        <v>70</v>
      </c>
      <c r="H2555" s="25">
        <f t="shared" si="79"/>
        <v>0.7</v>
      </c>
      <c r="I2555" s="25">
        <v>45</v>
      </c>
      <c r="J2555" s="25" t="s">
        <v>421</v>
      </c>
      <c r="K2555" s="25">
        <v>71.2</v>
      </c>
      <c r="L2555" s="25">
        <v>77.599999999999994</v>
      </c>
      <c r="M2555" s="25" t="s">
        <v>421</v>
      </c>
      <c r="N2555" s="25">
        <v>85.6</v>
      </c>
      <c r="O2555" s="25">
        <v>57.7</v>
      </c>
      <c r="P2555" s="25">
        <v>83.1</v>
      </c>
      <c r="Q2555" s="25">
        <v>65</v>
      </c>
      <c r="R2555" s="25">
        <v>70</v>
      </c>
      <c r="S2555" s="25">
        <v>50</v>
      </c>
    </row>
    <row r="2556" spans="1:19" x14ac:dyDescent="0.25">
      <c r="A2556" s="25" t="s">
        <v>89</v>
      </c>
      <c r="B2556" s="25" t="str">
        <f>VLOOKUP(A2556,'Cód dos países'!$A$3:$C$199,2,FALSE)</f>
        <v>ESP</v>
      </c>
      <c r="C2556" s="25">
        <f>VLOOKUP(A2556,'Cód dos países'!$A$3:$C$199,3,FALSE)</f>
        <v>161</v>
      </c>
      <c r="D2556" s="25">
        <v>2005</v>
      </c>
      <c r="E2556">
        <f t="shared" si="78"/>
        <v>1612005</v>
      </c>
      <c r="F2556" s="25">
        <v>68.2</v>
      </c>
      <c r="G2556" s="25">
        <v>70</v>
      </c>
      <c r="H2556" s="25">
        <f t="shared" si="79"/>
        <v>0.7</v>
      </c>
      <c r="I2556" s="25">
        <v>71</v>
      </c>
      <c r="J2556" s="25" t="s">
        <v>421</v>
      </c>
      <c r="K2556" s="25">
        <v>55.3</v>
      </c>
      <c r="L2556" s="25">
        <v>50.5</v>
      </c>
      <c r="M2556" s="25" t="s">
        <v>421</v>
      </c>
      <c r="N2556" s="25">
        <v>78.7</v>
      </c>
      <c r="O2556" s="25">
        <v>50</v>
      </c>
      <c r="P2556" s="25">
        <v>83.9</v>
      </c>
      <c r="Q2556" s="25">
        <v>82.4</v>
      </c>
      <c r="R2556" s="25">
        <v>70</v>
      </c>
      <c r="S2556" s="25">
        <v>70</v>
      </c>
    </row>
    <row r="2557" spans="1:19" x14ac:dyDescent="0.25">
      <c r="A2557" s="25" t="s">
        <v>173</v>
      </c>
      <c r="B2557" s="25" t="str">
        <f>VLOOKUP(A2557,'Cód dos países'!$A$3:$C$199,2,FALSE)</f>
        <v>LKA</v>
      </c>
      <c r="C2557" s="25">
        <f>VLOOKUP(A2557,'Cód dos países'!$A$3:$C$199,3,FALSE)</f>
        <v>162</v>
      </c>
      <c r="D2557" s="25">
        <v>2005</v>
      </c>
      <c r="E2557">
        <f t="shared" si="78"/>
        <v>1622005</v>
      </c>
      <c r="F2557" s="25">
        <v>58.7</v>
      </c>
      <c r="G2557" s="25">
        <v>50</v>
      </c>
      <c r="H2557" s="25">
        <f t="shared" si="79"/>
        <v>0.5</v>
      </c>
      <c r="I2557" s="25">
        <v>35</v>
      </c>
      <c r="J2557" s="25" t="s">
        <v>421</v>
      </c>
      <c r="K2557" s="25">
        <v>78.5</v>
      </c>
      <c r="L2557" s="25">
        <v>83.1</v>
      </c>
      <c r="M2557" s="25" t="s">
        <v>421</v>
      </c>
      <c r="N2557" s="25">
        <v>68.2</v>
      </c>
      <c r="O2557" s="25">
        <v>68.599999999999994</v>
      </c>
      <c r="P2557" s="25">
        <v>72.5</v>
      </c>
      <c r="Q2557" s="25">
        <v>71.400000000000006</v>
      </c>
      <c r="R2557" s="25">
        <v>30</v>
      </c>
      <c r="S2557" s="25">
        <v>30</v>
      </c>
    </row>
    <row r="2558" spans="1:19" x14ac:dyDescent="0.25">
      <c r="A2558" s="25" t="s">
        <v>257</v>
      </c>
      <c r="B2558" s="25" t="str">
        <f>VLOOKUP(A2558,'Cód dos países'!$A$3:$C$199,2,FALSE)</f>
        <v>SDN</v>
      </c>
      <c r="C2558" s="25">
        <f>VLOOKUP(A2558,'Cód dos países'!$A$3:$C$199,3,FALSE)</f>
        <v>166</v>
      </c>
      <c r="D2558" s="25">
        <v>2005</v>
      </c>
      <c r="E2558">
        <f t="shared" si="78"/>
        <v>1662005</v>
      </c>
      <c r="F2558" s="25" t="s">
        <v>421</v>
      </c>
      <c r="H2558" s="25" t="str">
        <f t="shared" si="79"/>
        <v/>
      </c>
      <c r="I2558" s="25" t="s">
        <v>421</v>
      </c>
      <c r="J2558" s="25" t="s">
        <v>421</v>
      </c>
      <c r="K2558" s="25" t="s">
        <v>421</v>
      </c>
      <c r="L2558" s="25" t="s">
        <v>421</v>
      </c>
      <c r="M2558" s="25" t="s">
        <v>421</v>
      </c>
      <c r="N2558" s="25" t="s">
        <v>421</v>
      </c>
      <c r="O2558" s="25" t="s">
        <v>421</v>
      </c>
      <c r="P2558" s="25" t="s">
        <v>421</v>
      </c>
      <c r="Q2558" s="25" t="s">
        <v>421</v>
      </c>
      <c r="R2558" s="25" t="s">
        <v>421</v>
      </c>
      <c r="S2558" s="25" t="s">
        <v>421</v>
      </c>
    </row>
    <row r="2559" spans="1:19" x14ac:dyDescent="0.25">
      <c r="A2559" s="25" t="s">
        <v>274</v>
      </c>
      <c r="B2559" s="25" t="str">
        <f>VLOOKUP(A2559,'Cód dos países'!$A$3:$C$199,2,FALSE)</f>
        <v>SUR</v>
      </c>
      <c r="C2559" s="25">
        <f>VLOOKUP(A2559,'Cód dos países'!$A$3:$C$199,3,FALSE)</f>
        <v>167</v>
      </c>
      <c r="D2559" s="25">
        <v>2005</v>
      </c>
      <c r="E2559">
        <f t="shared" si="78"/>
        <v>1672005</v>
      </c>
      <c r="F2559" s="25">
        <v>55.1</v>
      </c>
      <c r="G2559" s="25">
        <v>50</v>
      </c>
      <c r="H2559" s="25">
        <f t="shared" si="79"/>
        <v>0.5</v>
      </c>
      <c r="I2559" s="25">
        <v>43</v>
      </c>
      <c r="J2559" s="25" t="s">
        <v>421</v>
      </c>
      <c r="K2559" s="25">
        <v>64.5</v>
      </c>
      <c r="L2559" s="25">
        <v>76.599999999999994</v>
      </c>
      <c r="M2559" s="25" t="s">
        <v>421</v>
      </c>
      <c r="N2559" s="25">
        <v>42</v>
      </c>
      <c r="O2559" s="25">
        <v>86.2</v>
      </c>
      <c r="P2559" s="25">
        <v>67.099999999999994</v>
      </c>
      <c r="Q2559" s="25">
        <v>61.6</v>
      </c>
      <c r="R2559" s="25">
        <v>30</v>
      </c>
      <c r="S2559" s="25">
        <v>30</v>
      </c>
    </row>
    <row r="2560" spans="1:19" x14ac:dyDescent="0.25">
      <c r="A2560" s="25" t="s">
        <v>280</v>
      </c>
      <c r="B2560" s="25" t="str">
        <f>VLOOKUP(A2560,'Cód dos países'!$A$3:$C$199,2,FALSE)</f>
        <v>SWE</v>
      </c>
      <c r="C2560" s="25">
        <f>VLOOKUP(A2560,'Cód dos países'!$A$3:$C$199,3,FALSE)</f>
        <v>169</v>
      </c>
      <c r="D2560" s="25">
        <v>2005</v>
      </c>
      <c r="E2560">
        <f t="shared" si="78"/>
        <v>1692005</v>
      </c>
      <c r="F2560" s="25">
        <v>70.900000000000006</v>
      </c>
      <c r="G2560" s="25">
        <v>90</v>
      </c>
      <c r="H2560" s="25">
        <f t="shared" si="79"/>
        <v>0.9</v>
      </c>
      <c r="I2560" s="25">
        <v>92</v>
      </c>
      <c r="J2560" s="25" t="s">
        <v>421</v>
      </c>
      <c r="K2560" s="25">
        <v>33.200000000000003</v>
      </c>
      <c r="L2560" s="25">
        <v>2.2000000000000002</v>
      </c>
      <c r="M2560" s="25" t="s">
        <v>421</v>
      </c>
      <c r="N2560" s="25">
        <v>96.1</v>
      </c>
      <c r="O2560" s="25">
        <v>65.099999999999994</v>
      </c>
      <c r="P2560" s="25">
        <v>87.7</v>
      </c>
      <c r="Q2560" s="25">
        <v>82.4</v>
      </c>
      <c r="R2560" s="25">
        <v>90</v>
      </c>
      <c r="S2560" s="25">
        <v>70</v>
      </c>
    </row>
    <row r="2561" spans="1:19" x14ac:dyDescent="0.25">
      <c r="A2561" s="25" t="s">
        <v>49</v>
      </c>
      <c r="B2561" s="25" t="str">
        <f>VLOOKUP(A2561,'Cód dos países'!$A$3:$C$199,2,FALSE)</f>
        <v>CHE</v>
      </c>
      <c r="C2561" s="25">
        <f>VLOOKUP(A2561,'Cód dos países'!$A$3:$C$199,3,FALSE)</f>
        <v>170</v>
      </c>
      <c r="D2561" s="25">
        <v>2005</v>
      </c>
      <c r="E2561">
        <f t="shared" si="78"/>
        <v>1702005</v>
      </c>
      <c r="F2561" s="25">
        <v>78.900000000000006</v>
      </c>
      <c r="G2561" s="25">
        <v>90</v>
      </c>
      <c r="H2561" s="25">
        <f t="shared" si="79"/>
        <v>0.9</v>
      </c>
      <c r="I2561" s="25">
        <v>91</v>
      </c>
      <c r="J2561" s="25" t="s">
        <v>421</v>
      </c>
      <c r="K2561" s="25">
        <v>73.400000000000006</v>
      </c>
      <c r="L2561" s="25">
        <v>61.1</v>
      </c>
      <c r="M2561" s="25" t="s">
        <v>421</v>
      </c>
      <c r="N2561" s="25">
        <v>85</v>
      </c>
      <c r="O2561" s="25">
        <v>77.099999999999994</v>
      </c>
      <c r="P2561" s="25">
        <v>89.6</v>
      </c>
      <c r="Q2561" s="25">
        <v>82</v>
      </c>
      <c r="R2561" s="25">
        <v>70</v>
      </c>
      <c r="S2561" s="25">
        <v>70</v>
      </c>
    </row>
    <row r="2562" spans="1:19" x14ac:dyDescent="0.25">
      <c r="A2562" s="25" t="s">
        <v>286</v>
      </c>
      <c r="B2562" s="25" t="str">
        <f>VLOOKUP(A2562,'Cód dos países'!$A$3:$C$199,2,FALSE)</f>
        <v>SYR</v>
      </c>
      <c r="C2562" s="25">
        <f>VLOOKUP(A2562,'Cód dos países'!$A$3:$C$199,3,FALSE)</f>
        <v>171</v>
      </c>
      <c r="D2562" s="25">
        <v>2005</v>
      </c>
      <c r="E2562">
        <f t="shared" si="78"/>
        <v>1712005</v>
      </c>
      <c r="F2562" s="25">
        <v>51.2</v>
      </c>
      <c r="G2562" s="25">
        <v>30</v>
      </c>
      <c r="H2562" s="25">
        <f t="shared" si="79"/>
        <v>0.3</v>
      </c>
      <c r="I2562" s="25">
        <v>34</v>
      </c>
      <c r="J2562" s="25" t="s">
        <v>421</v>
      </c>
      <c r="K2562" s="25">
        <v>80.099999999999994</v>
      </c>
      <c r="L2562" s="25">
        <v>67.099999999999994</v>
      </c>
      <c r="M2562" s="25" t="s">
        <v>421</v>
      </c>
      <c r="N2562" s="25">
        <v>58.9</v>
      </c>
      <c r="O2562" s="25">
        <v>56.3</v>
      </c>
      <c r="P2562" s="25">
        <v>72.099999999999994</v>
      </c>
      <c r="Q2562" s="25">
        <v>54</v>
      </c>
      <c r="R2562" s="25">
        <v>30</v>
      </c>
      <c r="S2562" s="25">
        <v>30</v>
      </c>
    </row>
    <row r="2563" spans="1:19" x14ac:dyDescent="0.25">
      <c r="A2563" s="25" t="s">
        <v>304</v>
      </c>
      <c r="B2563" s="25" t="str">
        <f>VLOOKUP(A2563,'Cód dos países'!$A$3:$C$199,2,FALSE)</f>
        <v>TWN</v>
      </c>
      <c r="C2563" s="25">
        <f>VLOOKUP(A2563,'Cód dos países'!$A$3:$C$199,3,FALSE)</f>
        <v>172</v>
      </c>
      <c r="D2563" s="25">
        <v>2005</v>
      </c>
      <c r="E2563">
        <f t="shared" si="78"/>
        <v>1722005</v>
      </c>
      <c r="F2563" s="25">
        <v>69.7</v>
      </c>
      <c r="G2563" s="25">
        <v>70</v>
      </c>
      <c r="H2563" s="25">
        <f t="shared" si="79"/>
        <v>0.7</v>
      </c>
      <c r="I2563" s="25">
        <v>56</v>
      </c>
      <c r="J2563" s="25" t="s">
        <v>421</v>
      </c>
      <c r="K2563" s="25">
        <v>75.8</v>
      </c>
      <c r="L2563" s="25">
        <v>84</v>
      </c>
      <c r="M2563" s="25" t="s">
        <v>421</v>
      </c>
      <c r="N2563" s="25">
        <v>73</v>
      </c>
      <c r="O2563" s="25">
        <v>47.3</v>
      </c>
      <c r="P2563" s="25">
        <v>88.8</v>
      </c>
      <c r="Q2563" s="25">
        <v>81.8</v>
      </c>
      <c r="R2563" s="25">
        <v>70</v>
      </c>
      <c r="S2563" s="25">
        <v>50</v>
      </c>
    </row>
    <row r="2564" spans="1:19" x14ac:dyDescent="0.25">
      <c r="A2564" s="25" t="s">
        <v>294</v>
      </c>
      <c r="B2564" s="25" t="str">
        <f>VLOOKUP(A2564,'Cód dos países'!$A$3:$C$199,2,FALSE)</f>
        <v>TJK</v>
      </c>
      <c r="C2564" s="25">
        <f>VLOOKUP(A2564,'Cód dos países'!$A$3:$C$199,3,FALSE)</f>
        <v>173</v>
      </c>
      <c r="D2564" s="25">
        <v>2005</v>
      </c>
      <c r="E2564">
        <f t="shared" si="78"/>
        <v>1732005</v>
      </c>
      <c r="F2564" s="25">
        <v>52.6</v>
      </c>
      <c r="G2564" s="25">
        <v>30</v>
      </c>
      <c r="H2564" s="25">
        <f t="shared" si="79"/>
        <v>0.3</v>
      </c>
      <c r="I2564" s="25">
        <v>20</v>
      </c>
      <c r="J2564" s="25" t="s">
        <v>421</v>
      </c>
      <c r="K2564" s="25">
        <v>91.1</v>
      </c>
      <c r="L2564" s="25">
        <v>89.1</v>
      </c>
      <c r="M2564" s="25" t="s">
        <v>421</v>
      </c>
      <c r="N2564" s="25">
        <v>39.200000000000003</v>
      </c>
      <c r="O2564" s="25">
        <v>60.3</v>
      </c>
      <c r="P2564" s="25">
        <v>65.099999999999994</v>
      </c>
      <c r="Q2564" s="25">
        <v>70.8</v>
      </c>
      <c r="R2564" s="25">
        <v>30</v>
      </c>
      <c r="S2564" s="25">
        <v>30</v>
      </c>
    </row>
    <row r="2565" spans="1:19" x14ac:dyDescent="0.25">
      <c r="A2565" s="25" t="s">
        <v>306</v>
      </c>
      <c r="B2565" s="25" t="str">
        <f>VLOOKUP(A2565,'Cód dos países'!$A$3:$C$199,2,FALSE)</f>
        <v>TZA</v>
      </c>
      <c r="C2565" s="25">
        <f>VLOOKUP(A2565,'Cód dos países'!$A$3:$C$199,3,FALSE)</f>
        <v>174</v>
      </c>
      <c r="D2565" s="25">
        <v>2005</v>
      </c>
      <c r="E2565">
        <f t="shared" ref="E2565:E2628" si="80">C2565*10000+D2565</f>
        <v>1742005</v>
      </c>
      <c r="F2565" s="25">
        <v>58.5</v>
      </c>
      <c r="G2565" s="25">
        <v>30</v>
      </c>
      <c r="H2565" s="25">
        <f t="shared" ref="H2565:H2628" si="81">IF(G2565="","",(G2565/100))</f>
        <v>0.3</v>
      </c>
      <c r="I2565" s="25">
        <v>28</v>
      </c>
      <c r="J2565" s="25" t="s">
        <v>421</v>
      </c>
      <c r="K2565" s="25">
        <v>80.599999999999994</v>
      </c>
      <c r="L2565" s="25">
        <v>88.1</v>
      </c>
      <c r="M2565" s="25" t="s">
        <v>421</v>
      </c>
      <c r="N2565" s="25">
        <v>44.5</v>
      </c>
      <c r="O2565" s="25">
        <v>47.8</v>
      </c>
      <c r="P2565" s="25">
        <v>77.900000000000006</v>
      </c>
      <c r="Q2565" s="25">
        <v>68.599999999999994</v>
      </c>
      <c r="R2565" s="25">
        <v>50</v>
      </c>
      <c r="S2565" s="25">
        <v>70</v>
      </c>
    </row>
    <row r="2566" spans="1:19" x14ac:dyDescent="0.25">
      <c r="A2566" s="25" t="s">
        <v>292</v>
      </c>
      <c r="B2566" s="25" t="str">
        <f>VLOOKUP(A2566,'Cód dos países'!$A$3:$C$199,2,FALSE)</f>
        <v>THA</v>
      </c>
      <c r="C2566" s="25">
        <f>VLOOKUP(A2566,'Cód dos países'!$A$3:$C$199,3,FALSE)</f>
        <v>175</v>
      </c>
      <c r="D2566" s="25">
        <v>2005</v>
      </c>
      <c r="E2566">
        <f t="shared" si="80"/>
        <v>1752005</v>
      </c>
      <c r="F2566" s="25">
        <v>63.3</v>
      </c>
      <c r="G2566" s="25">
        <v>50</v>
      </c>
      <c r="H2566" s="25">
        <f t="shared" si="81"/>
        <v>0.5</v>
      </c>
      <c r="I2566" s="25">
        <v>36</v>
      </c>
      <c r="J2566" s="25" t="s">
        <v>421</v>
      </c>
      <c r="K2566" s="25">
        <v>74.900000000000006</v>
      </c>
      <c r="L2566" s="25">
        <v>92.1</v>
      </c>
      <c r="M2566" s="25" t="s">
        <v>421</v>
      </c>
      <c r="N2566" s="25">
        <v>73.8</v>
      </c>
      <c r="O2566" s="25">
        <v>77</v>
      </c>
      <c r="P2566" s="25">
        <v>80.3</v>
      </c>
      <c r="Q2566" s="25">
        <v>68.400000000000006</v>
      </c>
      <c r="R2566" s="25">
        <v>30</v>
      </c>
      <c r="S2566" s="25">
        <v>50</v>
      </c>
    </row>
    <row r="2567" spans="1:19" x14ac:dyDescent="0.25">
      <c r="A2567" s="25" t="s">
        <v>348</v>
      </c>
      <c r="B2567" s="25" t="str">
        <f>VLOOKUP(A2567,'Cód dos países'!$A$3:$C$199,2,FALSE)</f>
        <v>BHS</v>
      </c>
      <c r="C2567" s="25">
        <f>VLOOKUP(A2567,'Cód dos países'!$A$3:$C$199,3,FALSE)</f>
        <v>12</v>
      </c>
      <c r="D2567" s="25">
        <v>2005</v>
      </c>
      <c r="E2567">
        <f t="shared" si="80"/>
        <v>122005</v>
      </c>
      <c r="F2567" s="25">
        <v>72.3</v>
      </c>
      <c r="G2567" s="25">
        <v>90</v>
      </c>
      <c r="H2567" s="25">
        <f t="shared" si="81"/>
        <v>0.9</v>
      </c>
      <c r="I2567" s="25">
        <v>70</v>
      </c>
      <c r="J2567" s="25" t="s">
        <v>421</v>
      </c>
      <c r="K2567" s="25">
        <v>96.8</v>
      </c>
      <c r="L2567" s="25">
        <v>87.1</v>
      </c>
      <c r="M2567" s="25" t="s">
        <v>421</v>
      </c>
      <c r="N2567" s="25">
        <v>80</v>
      </c>
      <c r="O2567" s="25">
        <v>80</v>
      </c>
      <c r="P2567" s="25">
        <v>82.2</v>
      </c>
      <c r="Q2567" s="25">
        <v>17</v>
      </c>
      <c r="R2567" s="25">
        <v>50</v>
      </c>
      <c r="S2567" s="25">
        <v>70</v>
      </c>
    </row>
    <row r="2568" spans="1:19" x14ac:dyDescent="0.25">
      <c r="A2568" s="25" t="s">
        <v>354</v>
      </c>
      <c r="B2568" s="25" t="str">
        <f>VLOOKUP(A2568,'Cód dos países'!$A$3:$C$199,2,FALSE)</f>
        <v>GMB</v>
      </c>
      <c r="C2568" s="25">
        <f>VLOOKUP(A2568,'Cód dos países'!$A$3:$C$199,3,FALSE)</f>
        <v>62</v>
      </c>
      <c r="D2568" s="25">
        <v>2005</v>
      </c>
      <c r="E2568">
        <f t="shared" si="80"/>
        <v>622005</v>
      </c>
      <c r="F2568" s="25">
        <v>57.3</v>
      </c>
      <c r="G2568" s="25">
        <v>30</v>
      </c>
      <c r="H2568" s="25">
        <f t="shared" si="81"/>
        <v>0.3</v>
      </c>
      <c r="I2568" s="25">
        <v>28</v>
      </c>
      <c r="J2568" s="25" t="s">
        <v>421</v>
      </c>
      <c r="K2568" s="25">
        <v>71</v>
      </c>
      <c r="L2568" s="25">
        <v>84.3</v>
      </c>
      <c r="M2568" s="25" t="s">
        <v>421</v>
      </c>
      <c r="N2568" s="25">
        <v>59.4</v>
      </c>
      <c r="O2568" s="25">
        <v>75</v>
      </c>
      <c r="P2568" s="25">
        <v>66</v>
      </c>
      <c r="Q2568" s="25">
        <v>59.6</v>
      </c>
      <c r="R2568" s="25">
        <v>50</v>
      </c>
      <c r="S2568" s="25">
        <v>50</v>
      </c>
    </row>
    <row r="2569" spans="1:19" x14ac:dyDescent="0.25">
      <c r="A2569" s="25" t="s">
        <v>423</v>
      </c>
      <c r="B2569" s="25" t="str">
        <f>VLOOKUP(A2569,'Cód dos países'!$A$3:$C$199,2,FALSE)</f>
        <v>TMP</v>
      </c>
      <c r="C2569" s="25">
        <f>VLOOKUP(A2569,'Cód dos países'!$A$3:$C$199,3,FALSE)</f>
        <v>176</v>
      </c>
      <c r="D2569" s="25">
        <v>2005</v>
      </c>
      <c r="E2569">
        <f t="shared" si="80"/>
        <v>1762005</v>
      </c>
      <c r="F2569" s="25" t="s">
        <v>421</v>
      </c>
      <c r="H2569" s="25" t="str">
        <f t="shared" si="81"/>
        <v/>
      </c>
      <c r="I2569" s="25" t="s">
        <v>421</v>
      </c>
      <c r="J2569" s="25" t="s">
        <v>421</v>
      </c>
      <c r="K2569" s="25" t="s">
        <v>421</v>
      </c>
      <c r="L2569" s="25" t="s">
        <v>421</v>
      </c>
      <c r="M2569" s="25" t="s">
        <v>421</v>
      </c>
      <c r="N2569" s="25" t="s">
        <v>421</v>
      </c>
      <c r="O2569" s="25" t="s">
        <v>421</v>
      </c>
      <c r="P2569" s="25" t="s">
        <v>421</v>
      </c>
      <c r="Q2569" s="25" t="s">
        <v>421</v>
      </c>
      <c r="R2569" s="25" t="s">
        <v>421</v>
      </c>
      <c r="S2569" s="25" t="s">
        <v>421</v>
      </c>
    </row>
    <row r="2570" spans="1:19" x14ac:dyDescent="0.25">
      <c r="A2570" s="25" t="s">
        <v>290</v>
      </c>
      <c r="B2570" s="25" t="str">
        <f>VLOOKUP(A2570,'Cód dos países'!$A$3:$C$199,2,FALSE)</f>
        <v>TGO</v>
      </c>
      <c r="C2570" s="25">
        <f>VLOOKUP(A2570,'Cód dos países'!$A$3:$C$199,3,FALSE)</f>
        <v>177</v>
      </c>
      <c r="D2570" s="25">
        <v>2005</v>
      </c>
      <c r="E2570">
        <f t="shared" si="80"/>
        <v>1772005</v>
      </c>
      <c r="F2570" s="25">
        <v>47.3</v>
      </c>
      <c r="G2570" s="25">
        <v>30</v>
      </c>
      <c r="H2570" s="25">
        <f t="shared" si="81"/>
        <v>0.3</v>
      </c>
      <c r="I2570" s="25">
        <v>10</v>
      </c>
      <c r="J2570" s="25" t="s">
        <v>421</v>
      </c>
      <c r="K2570" s="25">
        <v>49.7</v>
      </c>
      <c r="L2570" s="25">
        <v>94.4</v>
      </c>
      <c r="M2570" s="25" t="s">
        <v>421</v>
      </c>
      <c r="N2570" s="25">
        <v>37.299999999999997</v>
      </c>
      <c r="O2570" s="25">
        <v>48.3</v>
      </c>
      <c r="P2570" s="25">
        <v>86.5</v>
      </c>
      <c r="Q2570" s="25">
        <v>57</v>
      </c>
      <c r="R2570" s="25">
        <v>30</v>
      </c>
      <c r="S2570" s="25">
        <v>30</v>
      </c>
    </row>
    <row r="2571" spans="1:19" x14ac:dyDescent="0.25">
      <c r="A2571" s="25" t="s">
        <v>371</v>
      </c>
      <c r="B2571" s="25" t="str">
        <f>VLOOKUP(A2571,'Cód dos países'!$A$3:$C$199,2,FALSE)</f>
        <v>TON</v>
      </c>
      <c r="C2571" s="25">
        <f>VLOOKUP(A2571,'Cód dos países'!$A$3:$C$199,3,FALSE)</f>
        <v>178</v>
      </c>
      <c r="D2571" s="25">
        <v>2005</v>
      </c>
      <c r="E2571">
        <f t="shared" si="80"/>
        <v>1782005</v>
      </c>
      <c r="F2571" s="25" t="s">
        <v>421</v>
      </c>
      <c r="H2571" s="25" t="str">
        <f t="shared" si="81"/>
        <v/>
      </c>
      <c r="I2571" s="25" t="s">
        <v>421</v>
      </c>
      <c r="J2571" s="25" t="s">
        <v>421</v>
      </c>
      <c r="K2571" s="25" t="s">
        <v>421</v>
      </c>
      <c r="L2571" s="25" t="s">
        <v>421</v>
      </c>
      <c r="M2571" s="25" t="s">
        <v>421</v>
      </c>
      <c r="N2571" s="25" t="s">
        <v>421</v>
      </c>
      <c r="O2571" s="25" t="s">
        <v>421</v>
      </c>
      <c r="P2571" s="25" t="s">
        <v>421</v>
      </c>
      <c r="Q2571" s="25" t="s">
        <v>421</v>
      </c>
      <c r="R2571" s="25" t="s">
        <v>421</v>
      </c>
      <c r="S2571" s="25" t="s">
        <v>421</v>
      </c>
    </row>
    <row r="2572" spans="1:19" x14ac:dyDescent="0.25">
      <c r="A2572" s="25" t="s">
        <v>298</v>
      </c>
      <c r="B2572" s="25" t="str">
        <f>VLOOKUP(A2572,'Cód dos países'!$A$3:$C$199,2,FALSE)</f>
        <v>TTO</v>
      </c>
      <c r="C2572" s="25">
        <f>VLOOKUP(A2572,'Cód dos países'!$A$3:$C$199,3,FALSE)</f>
        <v>179</v>
      </c>
      <c r="D2572" s="25">
        <v>2005</v>
      </c>
      <c r="E2572">
        <f t="shared" si="80"/>
        <v>1792005</v>
      </c>
      <c r="F2572" s="25">
        <v>70.400000000000006</v>
      </c>
      <c r="G2572" s="25">
        <v>70</v>
      </c>
      <c r="H2572" s="25">
        <f t="shared" si="81"/>
        <v>0.7</v>
      </c>
      <c r="I2572" s="25">
        <v>42</v>
      </c>
      <c r="J2572" s="25" t="s">
        <v>421</v>
      </c>
      <c r="K2572" s="25">
        <v>76.5</v>
      </c>
      <c r="L2572" s="25">
        <v>81.099999999999994</v>
      </c>
      <c r="M2572" s="25" t="s">
        <v>421</v>
      </c>
      <c r="N2572" s="25">
        <v>62.7</v>
      </c>
      <c r="O2572" s="25">
        <v>79.2</v>
      </c>
      <c r="P2572" s="25">
        <v>77.7</v>
      </c>
      <c r="Q2572" s="25">
        <v>75.2</v>
      </c>
      <c r="R2572" s="25">
        <v>70</v>
      </c>
      <c r="S2572" s="25">
        <v>70</v>
      </c>
    </row>
    <row r="2573" spans="1:19" x14ac:dyDescent="0.25">
      <c r="A2573" s="25" t="s">
        <v>300</v>
      </c>
      <c r="B2573" s="25" t="str">
        <f>VLOOKUP(A2573,'Cód dos países'!$A$3:$C$199,2,FALSE)</f>
        <v>TUN</v>
      </c>
      <c r="C2573" s="25">
        <f>VLOOKUP(A2573,'Cód dos países'!$A$3:$C$199,3,FALSE)</f>
        <v>180</v>
      </c>
      <c r="D2573" s="25">
        <v>2005</v>
      </c>
      <c r="E2573">
        <f t="shared" si="80"/>
        <v>1802005</v>
      </c>
      <c r="F2573" s="25">
        <v>57.5</v>
      </c>
      <c r="G2573" s="25">
        <v>50</v>
      </c>
      <c r="H2573" s="25">
        <f t="shared" si="81"/>
        <v>0.5</v>
      </c>
      <c r="I2573" s="25">
        <v>50</v>
      </c>
      <c r="J2573" s="25" t="s">
        <v>421</v>
      </c>
      <c r="K2573" s="25">
        <v>73.3</v>
      </c>
      <c r="L2573" s="25">
        <v>77.8</v>
      </c>
      <c r="M2573" s="25" t="s">
        <v>421</v>
      </c>
      <c r="N2573" s="25">
        <v>80.3</v>
      </c>
      <c r="O2573" s="25">
        <v>61.7</v>
      </c>
      <c r="P2573" s="25">
        <v>83.5</v>
      </c>
      <c r="Q2573" s="25">
        <v>38.6</v>
      </c>
      <c r="R2573" s="25">
        <v>30</v>
      </c>
      <c r="S2573" s="25">
        <v>30</v>
      </c>
    </row>
    <row r="2574" spans="1:19" x14ac:dyDescent="0.25">
      <c r="A2574" s="25" t="s">
        <v>302</v>
      </c>
      <c r="B2574" s="25" t="str">
        <f>VLOOKUP(A2574,'Cód dos países'!$A$3:$C$199,2,FALSE)</f>
        <v>TUR</v>
      </c>
      <c r="C2574" s="25">
        <f>VLOOKUP(A2574,'Cód dos países'!$A$3:$C$199,3,FALSE)</f>
        <v>181</v>
      </c>
      <c r="D2574" s="25">
        <v>2005</v>
      </c>
      <c r="E2574">
        <f t="shared" si="80"/>
        <v>1812005</v>
      </c>
      <c r="F2574" s="25">
        <v>57</v>
      </c>
      <c r="G2574" s="25">
        <v>50</v>
      </c>
      <c r="H2574" s="25">
        <f t="shared" si="81"/>
        <v>0.5</v>
      </c>
      <c r="I2574" s="25">
        <v>32</v>
      </c>
      <c r="J2574" s="25" t="s">
        <v>421</v>
      </c>
      <c r="K2574" s="25">
        <v>68</v>
      </c>
      <c r="L2574" s="25">
        <v>68.099999999999994</v>
      </c>
      <c r="M2574" s="25" t="s">
        <v>421</v>
      </c>
      <c r="N2574" s="25">
        <v>66.7</v>
      </c>
      <c r="O2574" s="25">
        <v>39.1</v>
      </c>
      <c r="P2574" s="25">
        <v>64.7</v>
      </c>
      <c r="Q2574" s="25">
        <v>81</v>
      </c>
      <c r="R2574" s="25">
        <v>50</v>
      </c>
      <c r="S2574" s="25">
        <v>50</v>
      </c>
    </row>
    <row r="2575" spans="1:19" x14ac:dyDescent="0.25">
      <c r="A2575" s="25" t="s">
        <v>296</v>
      </c>
      <c r="B2575" s="25" t="str">
        <f>VLOOKUP(A2575,'Cód dos países'!$A$3:$C$199,2,FALSE)</f>
        <v>TKM</v>
      </c>
      <c r="C2575" s="25">
        <f>VLOOKUP(A2575,'Cód dos países'!$A$3:$C$199,3,FALSE)</f>
        <v>182</v>
      </c>
      <c r="D2575" s="25">
        <v>2005</v>
      </c>
      <c r="E2575">
        <f t="shared" si="80"/>
        <v>1822005</v>
      </c>
      <c r="F2575" s="25">
        <v>43.8</v>
      </c>
      <c r="G2575" s="25">
        <v>10</v>
      </c>
      <c r="H2575" s="25">
        <f t="shared" si="81"/>
        <v>0.1</v>
      </c>
      <c r="I2575" s="25">
        <v>20</v>
      </c>
      <c r="J2575" s="25" t="s">
        <v>421</v>
      </c>
      <c r="K2575" s="25">
        <v>90.8</v>
      </c>
      <c r="L2575" s="25">
        <v>88.7</v>
      </c>
      <c r="M2575" s="25" t="s">
        <v>421</v>
      </c>
      <c r="N2575" s="25">
        <v>30</v>
      </c>
      <c r="O2575" s="25">
        <v>30</v>
      </c>
      <c r="P2575" s="25">
        <v>69.400000000000006</v>
      </c>
      <c r="Q2575" s="25">
        <v>79.2</v>
      </c>
      <c r="R2575" s="25">
        <v>10</v>
      </c>
      <c r="S2575" s="25">
        <v>10</v>
      </c>
    </row>
    <row r="2576" spans="1:19" x14ac:dyDescent="0.25">
      <c r="A2576" s="25" t="s">
        <v>308</v>
      </c>
      <c r="B2576" s="25" t="str">
        <f>VLOOKUP(A2576,'Cód dos países'!$A$3:$C$199,2,FALSE)</f>
        <v>UGA</v>
      </c>
      <c r="C2576" s="25">
        <f>VLOOKUP(A2576,'Cód dos países'!$A$3:$C$199,3,FALSE)</f>
        <v>184</v>
      </c>
      <c r="D2576" s="25">
        <v>2005</v>
      </c>
      <c r="E2576">
        <f t="shared" si="80"/>
        <v>1842005</v>
      </c>
      <c r="F2576" s="25">
        <v>63.9</v>
      </c>
      <c r="G2576" s="25">
        <v>30</v>
      </c>
      <c r="H2576" s="25">
        <f t="shared" si="81"/>
        <v>0.3</v>
      </c>
      <c r="I2576" s="25">
        <v>26</v>
      </c>
      <c r="J2576" s="25" t="s">
        <v>421</v>
      </c>
      <c r="K2576" s="25">
        <v>80.599999999999994</v>
      </c>
      <c r="L2576" s="25">
        <v>83.7</v>
      </c>
      <c r="M2576" s="25" t="s">
        <v>421</v>
      </c>
      <c r="N2576" s="25">
        <v>55.9</v>
      </c>
      <c r="O2576" s="25">
        <v>87.9</v>
      </c>
      <c r="P2576" s="25">
        <v>80.599999999999994</v>
      </c>
      <c r="Q2576" s="25">
        <v>74</v>
      </c>
      <c r="R2576" s="25">
        <v>50</v>
      </c>
      <c r="S2576" s="25">
        <v>70</v>
      </c>
    </row>
    <row r="2577" spans="1:19" x14ac:dyDescent="0.25">
      <c r="A2577" s="25" t="s">
        <v>310</v>
      </c>
      <c r="B2577" s="25" t="str">
        <f>VLOOKUP(A2577,'Cód dos países'!$A$3:$C$199,2,FALSE)</f>
        <v>UKR</v>
      </c>
      <c r="C2577" s="25">
        <f>VLOOKUP(A2577,'Cód dos países'!$A$3:$C$199,3,FALSE)</f>
        <v>185</v>
      </c>
      <c r="D2577" s="25">
        <v>2005</v>
      </c>
      <c r="E2577">
        <f t="shared" si="80"/>
        <v>1852005</v>
      </c>
      <c r="F2577" s="25">
        <v>54.4</v>
      </c>
      <c r="G2577" s="25">
        <v>30</v>
      </c>
      <c r="H2577" s="25">
        <f t="shared" si="81"/>
        <v>0.3</v>
      </c>
      <c r="I2577" s="25">
        <v>22</v>
      </c>
      <c r="J2577" s="25" t="s">
        <v>421</v>
      </c>
      <c r="K2577" s="25">
        <v>90.2</v>
      </c>
      <c r="L2577" s="25">
        <v>75.8</v>
      </c>
      <c r="M2577" s="25" t="s">
        <v>421</v>
      </c>
      <c r="N2577" s="25">
        <v>43.1</v>
      </c>
      <c r="O2577" s="25">
        <v>53.2</v>
      </c>
      <c r="P2577" s="25">
        <v>72.900000000000006</v>
      </c>
      <c r="Q2577" s="25">
        <v>77.2</v>
      </c>
      <c r="R2577" s="25">
        <v>30</v>
      </c>
      <c r="S2577" s="25">
        <v>50</v>
      </c>
    </row>
    <row r="2578" spans="1:19" x14ac:dyDescent="0.25">
      <c r="A2578" s="25" t="s">
        <v>6</v>
      </c>
      <c r="B2578" s="25" t="str">
        <f>VLOOKUP(A2578,'Cód dos países'!$A$3:$C$199,2,FALSE)</f>
        <v>ARE</v>
      </c>
      <c r="C2578" s="25">
        <f>VLOOKUP(A2578,'Cód dos países'!$A$3:$C$199,3,FALSE)</f>
        <v>186</v>
      </c>
      <c r="D2578" s="25">
        <v>2005</v>
      </c>
      <c r="E2578">
        <f t="shared" si="80"/>
        <v>1862005</v>
      </c>
      <c r="F2578" s="25">
        <v>62.2</v>
      </c>
      <c r="G2578" s="25">
        <v>50</v>
      </c>
      <c r="H2578" s="25">
        <f t="shared" si="81"/>
        <v>0.5</v>
      </c>
      <c r="I2578" s="25">
        <v>61</v>
      </c>
      <c r="J2578" s="25" t="s">
        <v>421</v>
      </c>
      <c r="K2578" s="25">
        <v>99.3</v>
      </c>
      <c r="L2578" s="25">
        <v>76.099999999999994</v>
      </c>
      <c r="M2578" s="25" t="s">
        <v>421</v>
      </c>
      <c r="N2578" s="25">
        <v>49</v>
      </c>
      <c r="O2578" s="25">
        <v>74.3</v>
      </c>
      <c r="P2578" s="25">
        <v>76.8</v>
      </c>
      <c r="Q2578" s="25">
        <v>75</v>
      </c>
      <c r="R2578" s="25">
        <v>30</v>
      </c>
      <c r="S2578" s="25">
        <v>30</v>
      </c>
    </row>
    <row r="2579" spans="1:19" x14ac:dyDescent="0.25">
      <c r="A2579" s="25" t="s">
        <v>103</v>
      </c>
      <c r="B2579" s="25" t="str">
        <f>VLOOKUP(A2579,'Cód dos países'!$A$3:$C$199,2,FALSE)</f>
        <v>GBR</v>
      </c>
      <c r="C2579" s="25">
        <f>VLOOKUP(A2579,'Cód dos países'!$A$3:$C$199,3,FALSE)</f>
        <v>187</v>
      </c>
      <c r="D2579" s="25">
        <v>2005</v>
      </c>
      <c r="E2579">
        <f t="shared" si="80"/>
        <v>1872005</v>
      </c>
      <c r="F2579" s="25">
        <v>80.400000000000006</v>
      </c>
      <c r="G2579" s="25">
        <v>90</v>
      </c>
      <c r="H2579" s="25">
        <f t="shared" si="81"/>
        <v>0.9</v>
      </c>
      <c r="I2579" s="25">
        <v>86</v>
      </c>
      <c r="J2579" s="25" t="s">
        <v>421</v>
      </c>
      <c r="K2579" s="25">
        <v>62.3</v>
      </c>
      <c r="L2579" s="25">
        <v>43.5</v>
      </c>
      <c r="M2579" s="25" t="s">
        <v>421</v>
      </c>
      <c r="N2579" s="25">
        <v>91.5</v>
      </c>
      <c r="O2579" s="25">
        <v>81.099999999999994</v>
      </c>
      <c r="P2579" s="25">
        <v>86.7</v>
      </c>
      <c r="Q2579" s="25">
        <v>82.4</v>
      </c>
      <c r="R2579" s="25">
        <v>90</v>
      </c>
      <c r="S2579" s="25">
        <v>90</v>
      </c>
    </row>
    <row r="2580" spans="1:19" x14ac:dyDescent="0.25">
      <c r="A2580" s="25" t="s">
        <v>314</v>
      </c>
      <c r="B2580" s="25" t="str">
        <f>VLOOKUP(A2580,'Cód dos países'!$A$3:$C$199,2,FALSE)</f>
        <v>USA</v>
      </c>
      <c r="C2580" s="25">
        <f>VLOOKUP(A2580,'Cód dos países'!$A$3:$C$199,3,FALSE)</f>
        <v>188</v>
      </c>
      <c r="D2580" s="25">
        <v>2005</v>
      </c>
      <c r="E2580">
        <f t="shared" si="80"/>
        <v>1882005</v>
      </c>
      <c r="F2580" s="25">
        <v>81.2</v>
      </c>
      <c r="G2580" s="25">
        <v>90</v>
      </c>
      <c r="H2580" s="25">
        <f t="shared" si="81"/>
        <v>0.9</v>
      </c>
      <c r="I2580" s="25">
        <v>75</v>
      </c>
      <c r="J2580" s="25" t="s">
        <v>421</v>
      </c>
      <c r="K2580" s="25">
        <v>68.900000000000006</v>
      </c>
      <c r="L2580" s="25">
        <v>61.1</v>
      </c>
      <c r="M2580" s="25" t="s">
        <v>421</v>
      </c>
      <c r="N2580" s="25">
        <v>93.2</v>
      </c>
      <c r="O2580" s="25">
        <v>97.8</v>
      </c>
      <c r="P2580" s="25">
        <v>85</v>
      </c>
      <c r="Q2580" s="25">
        <v>81.400000000000006</v>
      </c>
      <c r="R2580" s="25">
        <v>70</v>
      </c>
      <c r="S2580" s="25">
        <v>90</v>
      </c>
    </row>
    <row r="2581" spans="1:19" x14ac:dyDescent="0.25">
      <c r="A2581" s="25" t="s">
        <v>312</v>
      </c>
      <c r="B2581" s="25" t="str">
        <f>VLOOKUP(A2581,'Cód dos países'!$A$3:$C$199,2,FALSE)</f>
        <v>URY</v>
      </c>
      <c r="C2581" s="25">
        <f>VLOOKUP(A2581,'Cód dos países'!$A$3:$C$199,3,FALSE)</f>
        <v>189</v>
      </c>
      <c r="D2581" s="25">
        <v>2005</v>
      </c>
      <c r="E2581">
        <f t="shared" si="80"/>
        <v>1892005</v>
      </c>
      <c r="F2581" s="25">
        <v>65.3</v>
      </c>
      <c r="G2581" s="25">
        <v>70</v>
      </c>
      <c r="H2581" s="25">
        <f t="shared" si="81"/>
        <v>0.7</v>
      </c>
      <c r="I2581" s="25">
        <v>62</v>
      </c>
      <c r="J2581" s="25" t="s">
        <v>421</v>
      </c>
      <c r="K2581" s="25">
        <v>86.1</v>
      </c>
      <c r="L2581" s="25">
        <v>45.8</v>
      </c>
      <c r="M2581" s="25" t="s">
        <v>421</v>
      </c>
      <c r="N2581" s="25">
        <v>63.9</v>
      </c>
      <c r="O2581" s="25">
        <v>76.3</v>
      </c>
      <c r="P2581" s="25">
        <v>73</v>
      </c>
      <c r="Q2581" s="25">
        <v>76.400000000000006</v>
      </c>
      <c r="R2581" s="25">
        <v>70</v>
      </c>
      <c r="S2581" s="25">
        <v>30</v>
      </c>
    </row>
    <row r="2582" spans="1:19" x14ac:dyDescent="0.25">
      <c r="A2582" s="25" t="s">
        <v>316</v>
      </c>
      <c r="B2582" s="25" t="str">
        <f>VLOOKUP(A2582,'Cód dos países'!$A$3:$C$199,2,FALSE)</f>
        <v>UZB</v>
      </c>
      <c r="C2582" s="25">
        <f>VLOOKUP(A2582,'Cód dos países'!$A$3:$C$199,3,FALSE)</f>
        <v>190</v>
      </c>
      <c r="D2582" s="25">
        <v>2005</v>
      </c>
      <c r="E2582">
        <f t="shared" si="80"/>
        <v>1902005</v>
      </c>
      <c r="F2582" s="25">
        <v>48.7</v>
      </c>
      <c r="G2582" s="25">
        <v>30</v>
      </c>
      <c r="H2582" s="25">
        <f t="shared" si="81"/>
        <v>0.3</v>
      </c>
      <c r="I2582" s="25">
        <v>23</v>
      </c>
      <c r="J2582" s="25" t="s">
        <v>421</v>
      </c>
      <c r="K2582" s="25">
        <v>77.3</v>
      </c>
      <c r="L2582" s="25">
        <v>52.2</v>
      </c>
      <c r="M2582" s="25" t="s">
        <v>421</v>
      </c>
      <c r="N2582" s="25">
        <v>67</v>
      </c>
      <c r="O2582" s="25">
        <v>67.099999999999994</v>
      </c>
      <c r="P2582" s="25">
        <v>61.8</v>
      </c>
      <c r="Q2582" s="25">
        <v>68.2</v>
      </c>
      <c r="R2582" s="25">
        <v>30</v>
      </c>
      <c r="S2582" s="25">
        <v>10</v>
      </c>
    </row>
    <row r="2583" spans="1:19" x14ac:dyDescent="0.25">
      <c r="A2583" s="25" t="s">
        <v>322</v>
      </c>
      <c r="B2583" s="25" t="str">
        <f>VLOOKUP(A2583,'Cód dos países'!$A$3:$C$199,2,FALSE)</f>
        <v>VUT</v>
      </c>
      <c r="C2583" s="25">
        <f>VLOOKUP(A2583,'Cód dos países'!$A$3:$C$199,3,FALSE)</f>
        <v>191</v>
      </c>
      <c r="D2583" s="25">
        <v>2005</v>
      </c>
      <c r="E2583">
        <f t="shared" si="80"/>
        <v>1912005</v>
      </c>
      <c r="F2583" s="25" t="s">
        <v>421</v>
      </c>
      <c r="H2583" s="25" t="str">
        <f t="shared" si="81"/>
        <v/>
      </c>
      <c r="I2583" s="25" t="s">
        <v>421</v>
      </c>
      <c r="J2583" s="25" t="s">
        <v>421</v>
      </c>
      <c r="K2583" s="25" t="s">
        <v>421</v>
      </c>
      <c r="L2583" s="25" t="s">
        <v>421</v>
      </c>
      <c r="M2583" s="25" t="s">
        <v>421</v>
      </c>
      <c r="N2583" s="25" t="s">
        <v>421</v>
      </c>
      <c r="O2583" s="25" t="s">
        <v>421</v>
      </c>
      <c r="P2583" s="25" t="s">
        <v>421</v>
      </c>
      <c r="Q2583" s="25" t="s">
        <v>421</v>
      </c>
      <c r="R2583" s="25" t="s">
        <v>421</v>
      </c>
      <c r="S2583" s="25" t="s">
        <v>421</v>
      </c>
    </row>
    <row r="2584" spans="1:19" x14ac:dyDescent="0.25">
      <c r="A2584" s="25" t="s">
        <v>318</v>
      </c>
      <c r="B2584" s="25" t="str">
        <f>VLOOKUP(A2584,'Cód dos países'!$A$3:$C$199,2,FALSE)</f>
        <v>VEN</v>
      </c>
      <c r="C2584" s="25">
        <f>VLOOKUP(A2584,'Cód dos países'!$A$3:$C$199,3,FALSE)</f>
        <v>192</v>
      </c>
      <c r="D2584" s="25">
        <v>2005</v>
      </c>
      <c r="E2584">
        <f t="shared" si="80"/>
        <v>1922005</v>
      </c>
      <c r="F2584" s="25">
        <v>44.6</v>
      </c>
      <c r="G2584" s="25">
        <v>30</v>
      </c>
      <c r="H2584" s="25">
        <f t="shared" si="81"/>
        <v>0.3</v>
      </c>
      <c r="I2584" s="25">
        <v>23</v>
      </c>
      <c r="J2584" s="25" t="s">
        <v>421</v>
      </c>
      <c r="K2584" s="25">
        <v>75.599999999999994</v>
      </c>
      <c r="L2584" s="25">
        <v>76.8</v>
      </c>
      <c r="M2584" s="25" t="s">
        <v>421</v>
      </c>
      <c r="N2584" s="25">
        <v>48.9</v>
      </c>
      <c r="O2584" s="25">
        <v>35</v>
      </c>
      <c r="P2584" s="25">
        <v>53.9</v>
      </c>
      <c r="Q2584" s="25">
        <v>63</v>
      </c>
      <c r="R2584" s="25">
        <v>10</v>
      </c>
      <c r="S2584" s="25">
        <v>30</v>
      </c>
    </row>
    <row r="2585" spans="1:19" x14ac:dyDescent="0.25">
      <c r="A2585" s="25" t="s">
        <v>320</v>
      </c>
      <c r="B2585" s="25" t="str">
        <f>VLOOKUP(A2585,'Cód dos países'!$A$3:$C$199,2,FALSE)</f>
        <v>VNM</v>
      </c>
      <c r="C2585" s="25">
        <f>VLOOKUP(A2585,'Cód dos países'!$A$3:$C$199,3,FALSE)</f>
        <v>193</v>
      </c>
      <c r="D2585" s="25">
        <v>2005</v>
      </c>
      <c r="E2585">
        <f t="shared" si="80"/>
        <v>1932005</v>
      </c>
      <c r="F2585" s="25">
        <v>50.5</v>
      </c>
      <c r="G2585" s="25">
        <v>10</v>
      </c>
      <c r="H2585" s="25">
        <f t="shared" si="81"/>
        <v>0.1</v>
      </c>
      <c r="I2585" s="25">
        <v>26</v>
      </c>
      <c r="J2585" s="25" t="s">
        <v>421</v>
      </c>
      <c r="K2585" s="25">
        <v>74.3</v>
      </c>
      <c r="L2585" s="25">
        <v>74.8</v>
      </c>
      <c r="M2585" s="25" t="s">
        <v>421</v>
      </c>
      <c r="N2585" s="25">
        <v>60</v>
      </c>
      <c r="O2585" s="25">
        <v>67.7</v>
      </c>
      <c r="P2585" s="25">
        <v>74.2</v>
      </c>
      <c r="Q2585" s="25">
        <v>57.6</v>
      </c>
      <c r="R2585" s="25">
        <v>30</v>
      </c>
      <c r="S2585" s="25">
        <v>30</v>
      </c>
    </row>
    <row r="2586" spans="1:19" x14ac:dyDescent="0.25">
      <c r="A2586" s="25" t="s">
        <v>325</v>
      </c>
      <c r="B2586" s="25" t="str">
        <f>VLOOKUP(A2586,'Cód dos países'!$A$3:$C$199,2,FALSE)</f>
        <v>YEM</v>
      </c>
      <c r="C2586" s="25">
        <f>VLOOKUP(A2586,'Cód dos países'!$A$3:$C$199,3,FALSE)</f>
        <v>194</v>
      </c>
      <c r="D2586" s="25">
        <v>2005</v>
      </c>
      <c r="E2586">
        <f t="shared" si="80"/>
        <v>1942005</v>
      </c>
      <c r="F2586" s="25">
        <v>52.6</v>
      </c>
      <c r="G2586" s="25">
        <v>30</v>
      </c>
      <c r="H2586" s="25">
        <f t="shared" si="81"/>
        <v>0.3</v>
      </c>
      <c r="I2586" s="25">
        <v>24</v>
      </c>
      <c r="J2586" s="25" t="s">
        <v>421</v>
      </c>
      <c r="K2586" s="25">
        <v>75</v>
      </c>
      <c r="L2586" s="25">
        <v>56.2</v>
      </c>
      <c r="M2586" s="25" t="s">
        <v>421</v>
      </c>
      <c r="N2586" s="25">
        <v>54.9</v>
      </c>
      <c r="O2586" s="25">
        <v>76.7</v>
      </c>
      <c r="P2586" s="25">
        <v>68</v>
      </c>
      <c r="Q2586" s="25">
        <v>61.6</v>
      </c>
      <c r="R2586" s="25">
        <v>50</v>
      </c>
      <c r="S2586" s="25">
        <v>30</v>
      </c>
    </row>
    <row r="2587" spans="1:19" x14ac:dyDescent="0.25">
      <c r="A2587" s="25" t="s">
        <v>329</v>
      </c>
      <c r="B2587" s="25" t="str">
        <f>VLOOKUP(A2587,'Cód dos países'!$A$3:$C$199,2,FALSE)</f>
        <v>ZMB</v>
      </c>
      <c r="C2587" s="25">
        <f>VLOOKUP(A2587,'Cód dos países'!$A$3:$C$199,3,FALSE)</f>
        <v>196</v>
      </c>
      <c r="D2587" s="25">
        <v>2005</v>
      </c>
      <c r="E2587">
        <f t="shared" si="80"/>
        <v>1962005</v>
      </c>
      <c r="F2587" s="25">
        <v>56.8</v>
      </c>
      <c r="G2587" s="25">
        <v>50</v>
      </c>
      <c r="H2587" s="25">
        <f t="shared" si="81"/>
        <v>0.5</v>
      </c>
      <c r="I2587" s="25">
        <v>26</v>
      </c>
      <c r="J2587" s="25" t="s">
        <v>421</v>
      </c>
      <c r="K2587" s="25">
        <v>70.7</v>
      </c>
      <c r="L2587" s="25">
        <v>71</v>
      </c>
      <c r="M2587" s="25" t="s">
        <v>421</v>
      </c>
      <c r="N2587" s="25">
        <v>64.400000000000006</v>
      </c>
      <c r="O2587" s="25">
        <v>57.2</v>
      </c>
      <c r="P2587" s="25">
        <v>62.3</v>
      </c>
      <c r="Q2587" s="25">
        <v>66.2</v>
      </c>
      <c r="R2587" s="25">
        <v>50</v>
      </c>
      <c r="S2587" s="25">
        <v>50</v>
      </c>
    </row>
    <row r="2588" spans="1:19" x14ac:dyDescent="0.25">
      <c r="A2588" s="25" t="s">
        <v>331</v>
      </c>
      <c r="B2588" s="25" t="str">
        <f>VLOOKUP(A2588,'Cód dos países'!$A$3:$C$199,2,FALSE)</f>
        <v>ZWE</v>
      </c>
      <c r="C2588" s="25">
        <f>VLOOKUP(A2588,'Cód dos países'!$A$3:$C$199,3,FALSE)</f>
        <v>197</v>
      </c>
      <c r="D2588" s="25">
        <v>2005</v>
      </c>
      <c r="E2588">
        <f t="shared" si="80"/>
        <v>1972005</v>
      </c>
      <c r="F2588" s="25">
        <v>33.5</v>
      </c>
      <c r="G2588" s="25">
        <v>10</v>
      </c>
      <c r="H2588" s="25">
        <f t="shared" si="81"/>
        <v>0.1</v>
      </c>
      <c r="I2588" s="25">
        <v>23</v>
      </c>
      <c r="J2588" s="25" t="s">
        <v>421</v>
      </c>
      <c r="K2588" s="25">
        <v>67.599999999999994</v>
      </c>
      <c r="L2588" s="25">
        <v>82.7</v>
      </c>
      <c r="M2588" s="25" t="s">
        <v>421</v>
      </c>
      <c r="N2588" s="25">
        <v>43.2</v>
      </c>
      <c r="O2588" s="25">
        <v>41.7</v>
      </c>
      <c r="P2588" s="25">
        <v>0</v>
      </c>
      <c r="Q2588" s="25">
        <v>47.2</v>
      </c>
      <c r="R2588" s="25">
        <v>10</v>
      </c>
      <c r="S2588" s="25">
        <v>10</v>
      </c>
    </row>
    <row r="2589" spans="1:19" x14ac:dyDescent="0.25">
      <c r="A2589" s="25" t="s">
        <v>0</v>
      </c>
      <c r="B2589" s="25" t="str">
        <f>VLOOKUP(A2589,'Cód dos países'!$A$3:$C$199,2,FALSE)</f>
        <v>AFG</v>
      </c>
      <c r="C2589" s="25">
        <f>VLOOKUP(A2589,'Cód dos países'!$A$3:$C$199,3,FALSE)</f>
        <v>1</v>
      </c>
      <c r="D2589" s="25">
        <v>2004</v>
      </c>
      <c r="E2589">
        <f t="shared" si="80"/>
        <v>12004</v>
      </c>
      <c r="F2589" s="25" t="s">
        <v>421</v>
      </c>
      <c r="H2589" s="25" t="str">
        <f t="shared" si="81"/>
        <v/>
      </c>
      <c r="I2589" s="25" t="s">
        <v>421</v>
      </c>
      <c r="J2589" s="25" t="s">
        <v>421</v>
      </c>
      <c r="K2589" s="25" t="s">
        <v>421</v>
      </c>
      <c r="L2589" s="25" t="s">
        <v>421</v>
      </c>
      <c r="M2589" s="25" t="s">
        <v>421</v>
      </c>
      <c r="N2589" s="25" t="s">
        <v>421</v>
      </c>
      <c r="O2589" s="25" t="s">
        <v>421</v>
      </c>
      <c r="P2589" s="25" t="s">
        <v>421</v>
      </c>
      <c r="Q2589" s="25" t="s">
        <v>421</v>
      </c>
      <c r="R2589" s="25" t="s">
        <v>421</v>
      </c>
      <c r="S2589" s="25" t="s">
        <v>421</v>
      </c>
    </row>
    <row r="2590" spans="1:19" x14ac:dyDescent="0.25">
      <c r="A2590" s="25" t="s">
        <v>4</v>
      </c>
      <c r="B2590" s="25" t="str">
        <f>VLOOKUP(A2590,'Cód dos países'!$A$3:$C$199,2,FALSE)</f>
        <v>ALB</v>
      </c>
      <c r="C2590" s="25">
        <f>VLOOKUP(A2590,'Cód dos países'!$A$3:$C$199,3,FALSE)</f>
        <v>2</v>
      </c>
      <c r="D2590" s="25">
        <v>2004</v>
      </c>
      <c r="E2590">
        <f t="shared" si="80"/>
        <v>22004</v>
      </c>
      <c r="F2590" s="25">
        <v>57.8</v>
      </c>
      <c r="G2590" s="25">
        <v>30</v>
      </c>
      <c r="H2590" s="25">
        <f t="shared" si="81"/>
        <v>0.3</v>
      </c>
      <c r="I2590" s="25">
        <v>25</v>
      </c>
      <c r="J2590" s="25" t="s">
        <v>421</v>
      </c>
      <c r="K2590" s="25">
        <v>83.3</v>
      </c>
      <c r="L2590" s="25">
        <v>71</v>
      </c>
      <c r="M2590" s="25" t="s">
        <v>421</v>
      </c>
      <c r="N2590" s="25">
        <v>55</v>
      </c>
      <c r="O2590" s="25">
        <v>49</v>
      </c>
      <c r="P2590" s="25">
        <v>85</v>
      </c>
      <c r="Q2590" s="25">
        <v>60.2</v>
      </c>
      <c r="R2590" s="25">
        <v>70</v>
      </c>
      <c r="S2590" s="25">
        <v>50</v>
      </c>
    </row>
    <row r="2591" spans="1:19" x14ac:dyDescent="0.25">
      <c r="A2591" s="25" t="s">
        <v>81</v>
      </c>
      <c r="B2591" s="25" t="str">
        <f>VLOOKUP(A2591,'Cód dos países'!$A$3:$C$199,2,FALSE)</f>
        <v>DZA</v>
      </c>
      <c r="C2591" s="25">
        <f>VLOOKUP(A2591,'Cód dos países'!$A$3:$C$199,3,FALSE)</f>
        <v>3</v>
      </c>
      <c r="D2591" s="25">
        <v>2004</v>
      </c>
      <c r="E2591">
        <f t="shared" si="80"/>
        <v>32004</v>
      </c>
      <c r="F2591" s="25">
        <v>53.2</v>
      </c>
      <c r="G2591" s="25">
        <v>30</v>
      </c>
      <c r="H2591" s="25">
        <f t="shared" si="81"/>
        <v>0.3</v>
      </c>
      <c r="I2591" s="25">
        <v>26</v>
      </c>
      <c r="J2591" s="25" t="s">
        <v>421</v>
      </c>
      <c r="K2591" s="25">
        <v>73.900000000000006</v>
      </c>
      <c r="L2591" s="25">
        <v>61.8</v>
      </c>
      <c r="M2591" s="25" t="s">
        <v>421</v>
      </c>
      <c r="N2591" s="25">
        <v>70</v>
      </c>
      <c r="O2591" s="25">
        <v>55.9</v>
      </c>
      <c r="P2591" s="25">
        <v>80.099999999999994</v>
      </c>
      <c r="Q2591" s="25">
        <v>54.4</v>
      </c>
      <c r="R2591" s="25">
        <v>50</v>
      </c>
      <c r="S2591" s="25">
        <v>30</v>
      </c>
    </row>
    <row r="2592" spans="1:19" x14ac:dyDescent="0.25">
      <c r="A2592" s="25" t="s">
        <v>2</v>
      </c>
      <c r="B2592" s="25" t="str">
        <f>VLOOKUP(A2592,'Cód dos países'!$A$3:$C$199,2,FALSE)</f>
        <v>AGO</v>
      </c>
      <c r="C2592" s="25">
        <f>VLOOKUP(A2592,'Cód dos países'!$A$3:$C$199,3,FALSE)</f>
        <v>5</v>
      </c>
      <c r="D2592" s="25">
        <v>2004</v>
      </c>
      <c r="E2592">
        <f t="shared" si="80"/>
        <v>52004</v>
      </c>
      <c r="F2592" s="25" t="s">
        <v>421</v>
      </c>
      <c r="H2592" s="25" t="str">
        <f t="shared" si="81"/>
        <v/>
      </c>
      <c r="I2592" s="25" t="s">
        <v>421</v>
      </c>
      <c r="J2592" s="25" t="s">
        <v>421</v>
      </c>
      <c r="K2592" s="25" t="s">
        <v>421</v>
      </c>
      <c r="L2592" s="25" t="s">
        <v>421</v>
      </c>
      <c r="M2592" s="25" t="s">
        <v>421</v>
      </c>
      <c r="N2592" s="25" t="s">
        <v>421</v>
      </c>
      <c r="O2592" s="25" t="s">
        <v>421</v>
      </c>
      <c r="P2592" s="25" t="s">
        <v>421</v>
      </c>
      <c r="Q2592" s="25" t="s">
        <v>421</v>
      </c>
      <c r="R2592" s="25" t="s">
        <v>421</v>
      </c>
      <c r="S2592" s="25" t="s">
        <v>421</v>
      </c>
    </row>
    <row r="2593" spans="1:19" x14ac:dyDescent="0.25">
      <c r="A2593" s="25" t="s">
        <v>8</v>
      </c>
      <c r="B2593" s="25" t="str">
        <f>VLOOKUP(A2593,'Cód dos países'!$A$3:$C$199,2,FALSE)</f>
        <v>ARG</v>
      </c>
      <c r="C2593" s="25">
        <f>VLOOKUP(A2593,'Cód dos países'!$A$3:$C$199,3,FALSE)</f>
        <v>7</v>
      </c>
      <c r="D2593" s="25">
        <v>2004</v>
      </c>
      <c r="E2593">
        <f t="shared" si="80"/>
        <v>72004</v>
      </c>
      <c r="F2593" s="25">
        <v>51.7</v>
      </c>
      <c r="G2593" s="25">
        <v>30</v>
      </c>
      <c r="H2593" s="25">
        <f t="shared" si="81"/>
        <v>0.3</v>
      </c>
      <c r="I2593" s="25">
        <v>25</v>
      </c>
      <c r="J2593" s="25" t="s">
        <v>421</v>
      </c>
      <c r="K2593" s="25">
        <v>72.7</v>
      </c>
      <c r="L2593" s="25">
        <v>73.7</v>
      </c>
      <c r="M2593" s="25" t="s">
        <v>421</v>
      </c>
      <c r="N2593" s="25">
        <v>70</v>
      </c>
      <c r="O2593" s="25">
        <v>43.9</v>
      </c>
      <c r="P2593" s="25">
        <v>65.400000000000006</v>
      </c>
      <c r="Q2593" s="25">
        <v>56.2</v>
      </c>
      <c r="R2593" s="25">
        <v>50</v>
      </c>
      <c r="S2593" s="25">
        <v>30</v>
      </c>
    </row>
    <row r="2594" spans="1:19" x14ac:dyDescent="0.25">
      <c r="A2594" s="25" t="s">
        <v>10</v>
      </c>
      <c r="B2594" s="25" t="str">
        <f>VLOOKUP(A2594,'Cód dos países'!$A$3:$C$199,2,FALSE)</f>
        <v>ARM</v>
      </c>
      <c r="C2594" s="25">
        <f>VLOOKUP(A2594,'Cód dos países'!$A$3:$C$199,3,FALSE)</f>
        <v>8</v>
      </c>
      <c r="D2594" s="25">
        <v>2004</v>
      </c>
      <c r="E2594">
        <f t="shared" si="80"/>
        <v>82004</v>
      </c>
      <c r="F2594" s="25">
        <v>69.8</v>
      </c>
      <c r="G2594" s="25">
        <v>50</v>
      </c>
      <c r="H2594" s="25">
        <f t="shared" si="81"/>
        <v>0.5</v>
      </c>
      <c r="I2594" s="25">
        <v>30</v>
      </c>
      <c r="J2594" s="25" t="s">
        <v>421</v>
      </c>
      <c r="K2594" s="25">
        <v>89.9</v>
      </c>
      <c r="L2594" s="25">
        <v>88.9</v>
      </c>
      <c r="M2594" s="25" t="s">
        <v>421</v>
      </c>
      <c r="N2594" s="25">
        <v>55</v>
      </c>
      <c r="O2594" s="25">
        <v>62.1</v>
      </c>
      <c r="P2594" s="25">
        <v>82</v>
      </c>
      <c r="Q2594" s="25">
        <v>80</v>
      </c>
      <c r="R2594" s="25">
        <v>70</v>
      </c>
      <c r="S2594" s="25">
        <v>90</v>
      </c>
    </row>
    <row r="2595" spans="1:19" x14ac:dyDescent="0.25">
      <c r="A2595" s="25" t="s">
        <v>12</v>
      </c>
      <c r="B2595" s="25" t="str">
        <f>VLOOKUP(A2595,'Cód dos países'!$A$3:$C$199,2,FALSE)</f>
        <v>AUS</v>
      </c>
      <c r="C2595" s="25">
        <f>VLOOKUP(A2595,'Cód dos países'!$A$3:$C$199,3,FALSE)</f>
        <v>9</v>
      </c>
      <c r="D2595" s="25">
        <v>2004</v>
      </c>
      <c r="E2595">
        <f t="shared" si="80"/>
        <v>92004</v>
      </c>
      <c r="F2595" s="25">
        <v>79</v>
      </c>
      <c r="G2595" s="25">
        <v>90</v>
      </c>
      <c r="H2595" s="25">
        <f t="shared" si="81"/>
        <v>0.9</v>
      </c>
      <c r="I2595" s="25">
        <v>88</v>
      </c>
      <c r="J2595" s="25" t="s">
        <v>421</v>
      </c>
      <c r="K2595" s="25">
        <v>59.1</v>
      </c>
      <c r="L2595" s="25">
        <v>60.9</v>
      </c>
      <c r="M2595" s="25" t="s">
        <v>421</v>
      </c>
      <c r="N2595" s="25">
        <v>85</v>
      </c>
      <c r="O2595" s="25">
        <v>85.8</v>
      </c>
      <c r="P2595" s="25">
        <v>84</v>
      </c>
      <c r="Q2595" s="25">
        <v>77.2</v>
      </c>
      <c r="R2595" s="25">
        <v>70</v>
      </c>
      <c r="S2595" s="25">
        <v>90</v>
      </c>
    </row>
    <row r="2596" spans="1:19" x14ac:dyDescent="0.25">
      <c r="A2596" s="25" t="s">
        <v>14</v>
      </c>
      <c r="B2596" s="25" t="str">
        <f>VLOOKUP(A2596,'Cód dos países'!$A$3:$C$199,2,FALSE)</f>
        <v>AUT</v>
      </c>
      <c r="C2596" s="25">
        <f>VLOOKUP(A2596,'Cód dos países'!$A$3:$C$199,3,FALSE)</f>
        <v>10</v>
      </c>
      <c r="D2596" s="25">
        <v>2004</v>
      </c>
      <c r="E2596">
        <f t="shared" si="80"/>
        <v>102004</v>
      </c>
      <c r="F2596" s="25">
        <v>68.8</v>
      </c>
      <c r="G2596" s="25">
        <v>90</v>
      </c>
      <c r="H2596" s="25">
        <f t="shared" si="81"/>
        <v>0.9</v>
      </c>
      <c r="I2596" s="25">
        <v>80</v>
      </c>
      <c r="J2596" s="25" t="s">
        <v>421</v>
      </c>
      <c r="K2596" s="25">
        <v>44.4</v>
      </c>
      <c r="L2596" s="25">
        <v>22.6</v>
      </c>
      <c r="M2596" s="25" t="s">
        <v>421</v>
      </c>
      <c r="N2596" s="25">
        <v>70</v>
      </c>
      <c r="O2596" s="25">
        <v>73.599999999999994</v>
      </c>
      <c r="P2596" s="25">
        <v>87</v>
      </c>
      <c r="Q2596" s="25">
        <v>80.2</v>
      </c>
      <c r="R2596" s="25">
        <v>70</v>
      </c>
      <c r="S2596" s="25">
        <v>70</v>
      </c>
    </row>
    <row r="2597" spans="1:19" x14ac:dyDescent="0.25">
      <c r="A2597" s="25" t="s">
        <v>16</v>
      </c>
      <c r="B2597" s="25" t="str">
        <f>VLOOKUP(A2597,'Cód dos países'!$A$3:$C$199,2,FALSE)</f>
        <v>AZE</v>
      </c>
      <c r="C2597" s="25">
        <f>VLOOKUP(A2597,'Cód dos países'!$A$3:$C$199,3,FALSE)</f>
        <v>11</v>
      </c>
      <c r="D2597" s="25">
        <v>2004</v>
      </c>
      <c r="E2597">
        <f t="shared" si="80"/>
        <v>112004</v>
      </c>
      <c r="F2597" s="25">
        <v>54.4</v>
      </c>
      <c r="G2597" s="25">
        <v>30</v>
      </c>
      <c r="H2597" s="25">
        <f t="shared" si="81"/>
        <v>0.3</v>
      </c>
      <c r="I2597" s="25">
        <v>18</v>
      </c>
      <c r="J2597" s="25" t="s">
        <v>421</v>
      </c>
      <c r="K2597" s="25">
        <v>79.2</v>
      </c>
      <c r="L2597" s="25">
        <v>87</v>
      </c>
      <c r="M2597" s="25" t="s">
        <v>421</v>
      </c>
      <c r="N2597" s="25">
        <v>55</v>
      </c>
      <c r="O2597" s="25">
        <v>64.8</v>
      </c>
      <c r="P2597" s="25">
        <v>80.400000000000006</v>
      </c>
      <c r="Q2597" s="25">
        <v>69.2</v>
      </c>
      <c r="R2597" s="25">
        <v>30</v>
      </c>
      <c r="S2597" s="25">
        <v>30</v>
      </c>
    </row>
    <row r="2598" spans="1:19" x14ac:dyDescent="0.25">
      <c r="A2598" s="25" t="s">
        <v>30</v>
      </c>
      <c r="B2598" s="25" t="str">
        <f>VLOOKUP(A2598,'Cód dos países'!$A$3:$C$199,2,FALSE)</f>
        <v>BHR</v>
      </c>
      <c r="C2598" s="25">
        <f>VLOOKUP(A2598,'Cód dos países'!$A$3:$C$199,3,FALSE)</f>
        <v>13</v>
      </c>
      <c r="D2598" s="25">
        <v>2004</v>
      </c>
      <c r="E2598">
        <f t="shared" si="80"/>
        <v>132004</v>
      </c>
      <c r="F2598" s="25">
        <v>71.2</v>
      </c>
      <c r="G2598" s="25">
        <v>70</v>
      </c>
      <c r="H2598" s="25">
        <f t="shared" si="81"/>
        <v>0.7</v>
      </c>
      <c r="I2598" s="25">
        <v>61</v>
      </c>
      <c r="J2598" s="25" t="s">
        <v>421</v>
      </c>
      <c r="K2598" s="25">
        <v>99.5</v>
      </c>
      <c r="L2598" s="25">
        <v>68.099999999999994</v>
      </c>
      <c r="M2598" s="25" t="s">
        <v>421</v>
      </c>
      <c r="N2598" s="25">
        <v>85</v>
      </c>
      <c r="O2598" s="25">
        <v>40</v>
      </c>
      <c r="P2598" s="25">
        <v>89</v>
      </c>
      <c r="Q2598" s="25">
        <v>69.599999999999994</v>
      </c>
      <c r="R2598" s="25">
        <v>50</v>
      </c>
      <c r="S2598" s="25">
        <v>80</v>
      </c>
    </row>
    <row r="2599" spans="1:19" x14ac:dyDescent="0.25">
      <c r="A2599" s="25" t="s">
        <v>26</v>
      </c>
      <c r="B2599" s="25" t="str">
        <f>VLOOKUP(A2599,'Cód dos países'!$A$3:$C$199,2,FALSE)</f>
        <v>BGD</v>
      </c>
      <c r="C2599" s="25">
        <f>VLOOKUP(A2599,'Cód dos países'!$A$3:$C$199,3,FALSE)</f>
        <v>14</v>
      </c>
      <c r="D2599" s="25">
        <v>2004</v>
      </c>
      <c r="E2599">
        <f t="shared" si="80"/>
        <v>142004</v>
      </c>
      <c r="F2599" s="25">
        <v>47.5</v>
      </c>
      <c r="G2599" s="25">
        <v>30</v>
      </c>
      <c r="H2599" s="25">
        <f t="shared" si="81"/>
        <v>0.3</v>
      </c>
      <c r="I2599" s="25">
        <v>13</v>
      </c>
      <c r="J2599" s="25" t="s">
        <v>421</v>
      </c>
      <c r="K2599" s="25">
        <v>84.1</v>
      </c>
      <c r="L2599" s="25">
        <v>93.4</v>
      </c>
      <c r="M2599" s="25" t="s">
        <v>421</v>
      </c>
      <c r="N2599" s="25">
        <v>40</v>
      </c>
      <c r="O2599" s="25">
        <v>64.099999999999994</v>
      </c>
      <c r="P2599" s="25">
        <v>76.3</v>
      </c>
      <c r="Q2599" s="25">
        <v>34</v>
      </c>
      <c r="R2599" s="25">
        <v>30</v>
      </c>
      <c r="S2599" s="25">
        <v>10</v>
      </c>
    </row>
    <row r="2600" spans="1:19" x14ac:dyDescent="0.25">
      <c r="A2600" s="25" t="s">
        <v>39</v>
      </c>
      <c r="B2600" s="25" t="str">
        <f>VLOOKUP(A2600,'Cód dos países'!$A$3:$C$199,2,FALSE)</f>
        <v>BRB</v>
      </c>
      <c r="C2600" s="25">
        <f>VLOOKUP(A2600,'Cód dos países'!$A$3:$C$199,3,FALSE)</f>
        <v>15</v>
      </c>
      <c r="D2600" s="25">
        <v>2004</v>
      </c>
      <c r="E2600">
        <f t="shared" si="80"/>
        <v>152004</v>
      </c>
      <c r="F2600" s="25">
        <v>70.099999999999994</v>
      </c>
      <c r="G2600" s="25">
        <v>90</v>
      </c>
      <c r="H2600" s="25">
        <f t="shared" si="81"/>
        <v>0.9</v>
      </c>
      <c r="I2600" s="25">
        <v>70</v>
      </c>
      <c r="J2600" s="25" t="s">
        <v>421</v>
      </c>
      <c r="K2600" s="25">
        <v>60.6</v>
      </c>
      <c r="L2600" s="25">
        <v>56</v>
      </c>
      <c r="M2600" s="25" t="s">
        <v>421</v>
      </c>
      <c r="N2600" s="25">
        <v>85</v>
      </c>
      <c r="O2600" s="25">
        <v>80</v>
      </c>
      <c r="P2600" s="25">
        <v>87.7</v>
      </c>
      <c r="Q2600" s="25">
        <v>52</v>
      </c>
      <c r="R2600" s="25">
        <v>50</v>
      </c>
      <c r="S2600" s="25">
        <v>70</v>
      </c>
    </row>
    <row r="2601" spans="1:19" x14ac:dyDescent="0.25">
      <c r="A2601" s="25" t="s">
        <v>33</v>
      </c>
      <c r="B2601" s="25" t="str">
        <f>VLOOKUP(A2601,'Cód dos países'!$A$3:$C$199,2,FALSE)</f>
        <v>BLR</v>
      </c>
      <c r="C2601" s="25">
        <f>VLOOKUP(A2601,'Cód dos países'!$A$3:$C$199,3,FALSE)</f>
        <v>16</v>
      </c>
      <c r="D2601" s="25">
        <v>2004</v>
      </c>
      <c r="E2601">
        <f t="shared" si="80"/>
        <v>162004</v>
      </c>
      <c r="F2601" s="25">
        <v>46.7</v>
      </c>
      <c r="G2601" s="25">
        <v>30</v>
      </c>
      <c r="H2601" s="25">
        <f t="shared" si="81"/>
        <v>0.3</v>
      </c>
      <c r="I2601" s="25">
        <v>42</v>
      </c>
      <c r="J2601" s="25" t="s">
        <v>421</v>
      </c>
      <c r="K2601" s="25">
        <v>76.2</v>
      </c>
      <c r="L2601" s="25">
        <v>35.4</v>
      </c>
      <c r="M2601" s="25" t="s">
        <v>421</v>
      </c>
      <c r="N2601" s="25">
        <v>40</v>
      </c>
      <c r="O2601" s="25">
        <v>72</v>
      </c>
      <c r="P2601" s="25">
        <v>42.7</v>
      </c>
      <c r="Q2601" s="25">
        <v>69</v>
      </c>
      <c r="R2601" s="25">
        <v>30</v>
      </c>
      <c r="S2601" s="25">
        <v>30</v>
      </c>
    </row>
    <row r="2602" spans="1:19" x14ac:dyDescent="0.25">
      <c r="A2602" s="25" t="s">
        <v>20</v>
      </c>
      <c r="B2602" s="25" t="str">
        <f>VLOOKUP(A2602,'Cód dos países'!$A$3:$C$199,2,FALSE)</f>
        <v>BEL</v>
      </c>
      <c r="C2602" s="25">
        <f>VLOOKUP(A2602,'Cód dos países'!$A$3:$C$199,3,FALSE)</f>
        <v>17</v>
      </c>
      <c r="D2602" s="25">
        <v>2004</v>
      </c>
      <c r="E2602">
        <f t="shared" si="80"/>
        <v>172004</v>
      </c>
      <c r="F2602" s="25">
        <v>69</v>
      </c>
      <c r="G2602" s="25">
        <v>90</v>
      </c>
      <c r="H2602" s="25">
        <f t="shared" si="81"/>
        <v>0.9</v>
      </c>
      <c r="I2602" s="25">
        <v>76</v>
      </c>
      <c r="J2602" s="25" t="s">
        <v>421</v>
      </c>
      <c r="K2602" s="25">
        <v>42.1</v>
      </c>
      <c r="L2602" s="25">
        <v>22</v>
      </c>
      <c r="M2602" s="25" t="s">
        <v>421</v>
      </c>
      <c r="N2602" s="25">
        <v>70</v>
      </c>
      <c r="O2602" s="25">
        <v>68</v>
      </c>
      <c r="P2602" s="25">
        <v>81.8</v>
      </c>
      <c r="Q2602" s="25">
        <v>80.2</v>
      </c>
      <c r="R2602" s="25">
        <v>90</v>
      </c>
      <c r="S2602" s="25">
        <v>70</v>
      </c>
    </row>
    <row r="2603" spans="1:19" x14ac:dyDescent="0.25">
      <c r="A2603" s="25" t="s">
        <v>349</v>
      </c>
      <c r="B2603" s="25" t="str">
        <f>VLOOKUP(A2603,'Cód dos países'!$A$3:$C$199,2,FALSE)</f>
        <v>BLZ</v>
      </c>
      <c r="C2603" s="25">
        <f>VLOOKUP(A2603,'Cód dos países'!$A$3:$C$199,3,FALSE)</f>
        <v>18</v>
      </c>
      <c r="D2603" s="25">
        <v>2004</v>
      </c>
      <c r="E2603">
        <f t="shared" si="80"/>
        <v>182004</v>
      </c>
      <c r="F2603" s="25">
        <v>64.5</v>
      </c>
      <c r="G2603" s="25">
        <v>50</v>
      </c>
      <c r="H2603" s="25">
        <f t="shared" si="81"/>
        <v>0.5</v>
      </c>
      <c r="I2603" s="25">
        <v>45</v>
      </c>
      <c r="J2603" s="25" t="s">
        <v>421</v>
      </c>
      <c r="K2603" s="25">
        <v>83.9</v>
      </c>
      <c r="L2603" s="25">
        <v>68.900000000000006</v>
      </c>
      <c r="M2603" s="25" t="s">
        <v>421</v>
      </c>
      <c r="N2603" s="25">
        <v>70</v>
      </c>
      <c r="O2603" s="25">
        <v>83.3</v>
      </c>
      <c r="P2603" s="25">
        <v>85.2</v>
      </c>
      <c r="Q2603" s="25">
        <v>58.4</v>
      </c>
      <c r="R2603" s="25">
        <v>50</v>
      </c>
      <c r="S2603" s="25">
        <v>50</v>
      </c>
    </row>
    <row r="2604" spans="1:19" x14ac:dyDescent="0.25">
      <c r="A2604" s="25" t="s">
        <v>22</v>
      </c>
      <c r="B2604" s="25" t="str">
        <f>VLOOKUP(A2604,'Cód dos países'!$A$3:$C$199,2,FALSE)</f>
        <v>BEN</v>
      </c>
      <c r="C2604" s="25">
        <f>VLOOKUP(A2604,'Cód dos países'!$A$3:$C$199,3,FALSE)</f>
        <v>19</v>
      </c>
      <c r="D2604" s="25">
        <v>2004</v>
      </c>
      <c r="E2604">
        <f t="shared" si="80"/>
        <v>192004</v>
      </c>
      <c r="F2604" s="25">
        <v>52.3</v>
      </c>
      <c r="G2604" s="25">
        <v>30</v>
      </c>
      <c r="H2604" s="25">
        <f t="shared" si="81"/>
        <v>0.3</v>
      </c>
      <c r="I2604" s="25">
        <v>30</v>
      </c>
      <c r="J2604" s="25" t="s">
        <v>421</v>
      </c>
      <c r="K2604" s="25">
        <v>52.2</v>
      </c>
      <c r="L2604" s="25">
        <v>88.5</v>
      </c>
      <c r="M2604" s="25" t="s">
        <v>421</v>
      </c>
      <c r="N2604" s="25">
        <v>55</v>
      </c>
      <c r="O2604" s="25">
        <v>52.6</v>
      </c>
      <c r="P2604" s="25">
        <v>81.099999999999994</v>
      </c>
      <c r="Q2604" s="25">
        <v>54</v>
      </c>
      <c r="R2604" s="25">
        <v>30</v>
      </c>
      <c r="S2604" s="25">
        <v>50</v>
      </c>
    </row>
    <row r="2605" spans="1:19" x14ac:dyDescent="0.25">
      <c r="A2605" s="25" t="s">
        <v>41</v>
      </c>
      <c r="B2605" s="25" t="str">
        <f>VLOOKUP(A2605,'Cód dos países'!$A$3:$C$199,2,FALSE)</f>
        <v>BTN</v>
      </c>
      <c r="C2605" s="25">
        <f>VLOOKUP(A2605,'Cód dos países'!$A$3:$C$199,3,FALSE)</f>
        <v>20</v>
      </c>
      <c r="D2605" s="25">
        <v>2004</v>
      </c>
      <c r="E2605">
        <f t="shared" si="80"/>
        <v>202004</v>
      </c>
      <c r="F2605" s="25" t="s">
        <v>421</v>
      </c>
      <c r="H2605" s="25" t="str">
        <f t="shared" si="81"/>
        <v/>
      </c>
      <c r="I2605" s="25" t="s">
        <v>421</v>
      </c>
      <c r="J2605" s="25" t="s">
        <v>421</v>
      </c>
      <c r="K2605" s="25" t="s">
        <v>421</v>
      </c>
      <c r="L2605" s="25" t="s">
        <v>421</v>
      </c>
      <c r="M2605" s="25" t="s">
        <v>421</v>
      </c>
      <c r="N2605" s="25" t="s">
        <v>421</v>
      </c>
      <c r="O2605" s="25" t="s">
        <v>421</v>
      </c>
      <c r="P2605" s="25" t="s">
        <v>421</v>
      </c>
      <c r="Q2605" s="25" t="s">
        <v>421</v>
      </c>
      <c r="R2605" s="25" t="s">
        <v>421</v>
      </c>
      <c r="S2605" s="25" t="s">
        <v>421</v>
      </c>
    </row>
    <row r="2606" spans="1:19" x14ac:dyDescent="0.25">
      <c r="A2606" s="25" t="s">
        <v>35</v>
      </c>
      <c r="B2606" s="25" t="str">
        <f>VLOOKUP(A2606,'Cód dos países'!$A$3:$C$199,2,FALSE)</f>
        <v>BOL</v>
      </c>
      <c r="C2606" s="25">
        <f>VLOOKUP(A2606,'Cód dos países'!$A$3:$C$199,3,FALSE)</f>
        <v>21</v>
      </c>
      <c r="D2606" s="25">
        <v>2004</v>
      </c>
      <c r="E2606">
        <f t="shared" si="80"/>
        <v>212004</v>
      </c>
      <c r="F2606" s="25">
        <v>58.4</v>
      </c>
      <c r="G2606" s="25">
        <v>30</v>
      </c>
      <c r="H2606" s="25">
        <f t="shared" si="81"/>
        <v>0.3</v>
      </c>
      <c r="I2606" s="25">
        <v>23</v>
      </c>
      <c r="J2606" s="25" t="s">
        <v>421</v>
      </c>
      <c r="K2606" s="25">
        <v>88.9</v>
      </c>
      <c r="L2606" s="25">
        <v>66.7</v>
      </c>
      <c r="M2606" s="25" t="s">
        <v>421</v>
      </c>
      <c r="N2606" s="25">
        <v>55</v>
      </c>
      <c r="O2606" s="25">
        <v>47.7</v>
      </c>
      <c r="P2606" s="25">
        <v>84.9</v>
      </c>
      <c r="Q2606" s="25">
        <v>67.400000000000006</v>
      </c>
      <c r="R2606" s="25">
        <v>50</v>
      </c>
      <c r="S2606" s="25">
        <v>70</v>
      </c>
    </row>
    <row r="2607" spans="1:19" x14ac:dyDescent="0.25">
      <c r="A2607" s="25" t="s">
        <v>333</v>
      </c>
      <c r="B2607" s="25" t="str">
        <f>VLOOKUP(A2607,'Cód dos países'!$A$3:$C$199,2,FALSE)</f>
        <v>BIH</v>
      </c>
      <c r="C2607" s="25">
        <f>VLOOKUP(A2607,'Cód dos países'!$A$3:$C$199,3,FALSE)</f>
        <v>22</v>
      </c>
      <c r="D2607" s="25">
        <v>2004</v>
      </c>
      <c r="E2607">
        <f t="shared" si="80"/>
        <v>222004</v>
      </c>
      <c r="F2607" s="25">
        <v>48.8</v>
      </c>
      <c r="G2607" s="25">
        <v>10</v>
      </c>
      <c r="H2607" s="25">
        <f t="shared" si="81"/>
        <v>0.1</v>
      </c>
      <c r="I2607" s="25">
        <v>33</v>
      </c>
      <c r="J2607" s="25" t="s">
        <v>421</v>
      </c>
      <c r="K2607" s="25">
        <v>70.099999999999994</v>
      </c>
      <c r="L2607" s="25">
        <v>23.8</v>
      </c>
      <c r="M2607" s="25" t="s">
        <v>421</v>
      </c>
      <c r="N2607" s="25">
        <v>40</v>
      </c>
      <c r="O2607" s="25">
        <v>54.8</v>
      </c>
      <c r="P2607" s="25">
        <v>84.5</v>
      </c>
      <c r="Q2607" s="25">
        <v>71.8</v>
      </c>
      <c r="R2607" s="25">
        <v>30</v>
      </c>
      <c r="S2607" s="25">
        <v>70</v>
      </c>
    </row>
    <row r="2608" spans="1:19" x14ac:dyDescent="0.25">
      <c r="A2608" s="25" t="s">
        <v>43</v>
      </c>
      <c r="B2608" s="25" t="str">
        <f>VLOOKUP(A2608,'Cód dos países'!$A$3:$C$199,2,FALSE)</f>
        <v>BWA</v>
      </c>
      <c r="C2608" s="25">
        <f>VLOOKUP(A2608,'Cód dos países'!$A$3:$C$199,3,FALSE)</f>
        <v>23</v>
      </c>
      <c r="D2608" s="25">
        <v>2004</v>
      </c>
      <c r="E2608">
        <f t="shared" si="80"/>
        <v>232004</v>
      </c>
      <c r="F2608" s="25">
        <v>69.3</v>
      </c>
      <c r="G2608" s="25">
        <v>70</v>
      </c>
      <c r="H2608" s="25">
        <f t="shared" si="81"/>
        <v>0.7</v>
      </c>
      <c r="I2608" s="25">
        <v>57</v>
      </c>
      <c r="J2608" s="25" t="s">
        <v>421</v>
      </c>
      <c r="K2608" s="25">
        <v>75.599999999999994</v>
      </c>
      <c r="L2608" s="25">
        <v>45</v>
      </c>
      <c r="M2608" s="25" t="s">
        <v>421</v>
      </c>
      <c r="N2608" s="25">
        <v>85</v>
      </c>
      <c r="O2608" s="25">
        <v>66.599999999999994</v>
      </c>
      <c r="P2608" s="25">
        <v>76.400000000000006</v>
      </c>
      <c r="Q2608" s="25">
        <v>77.8</v>
      </c>
      <c r="R2608" s="25">
        <v>70</v>
      </c>
      <c r="S2608" s="25">
        <v>70</v>
      </c>
    </row>
    <row r="2609" spans="1:19" x14ac:dyDescent="0.25">
      <c r="A2609" s="25" t="s">
        <v>37</v>
      </c>
      <c r="B2609" s="25" t="str">
        <f>VLOOKUP(A2609,'Cód dos países'!$A$3:$C$199,2,FALSE)</f>
        <v>BRA</v>
      </c>
      <c r="C2609" s="25">
        <f>VLOOKUP(A2609,'Cód dos países'!$A$3:$C$199,3,FALSE)</f>
        <v>24</v>
      </c>
      <c r="D2609" s="25">
        <v>2004</v>
      </c>
      <c r="E2609">
        <f t="shared" si="80"/>
        <v>242004</v>
      </c>
      <c r="F2609" s="25">
        <v>61.7</v>
      </c>
      <c r="G2609" s="25">
        <v>50</v>
      </c>
      <c r="H2609" s="25">
        <f t="shared" si="81"/>
        <v>0.5</v>
      </c>
      <c r="I2609" s="25">
        <v>39</v>
      </c>
      <c r="J2609" s="25" t="s">
        <v>421</v>
      </c>
      <c r="K2609" s="25">
        <v>86.2</v>
      </c>
      <c r="L2609" s="25">
        <v>69.900000000000006</v>
      </c>
      <c r="M2609" s="25" t="s">
        <v>421</v>
      </c>
      <c r="N2609" s="25">
        <v>70</v>
      </c>
      <c r="O2609" s="25">
        <v>64.599999999999994</v>
      </c>
      <c r="P2609" s="25">
        <v>72.7</v>
      </c>
      <c r="Q2609" s="25">
        <v>65.2</v>
      </c>
      <c r="R2609" s="25">
        <v>50</v>
      </c>
      <c r="S2609" s="25">
        <v>50</v>
      </c>
    </row>
    <row r="2610" spans="1:19" x14ac:dyDescent="0.25">
      <c r="A2610" s="25" t="s">
        <v>28</v>
      </c>
      <c r="B2610" s="25" t="str">
        <f>VLOOKUP(A2610,'Cód dos países'!$A$3:$C$199,2,FALSE)</f>
        <v>BGR</v>
      </c>
      <c r="C2610" s="25">
        <f>VLOOKUP(A2610,'Cód dos países'!$A$3:$C$199,3,FALSE)</f>
        <v>26</v>
      </c>
      <c r="D2610" s="25">
        <v>2004</v>
      </c>
      <c r="E2610">
        <f t="shared" si="80"/>
        <v>262004</v>
      </c>
      <c r="F2610" s="25">
        <v>62.3</v>
      </c>
      <c r="G2610" s="25">
        <v>30</v>
      </c>
      <c r="H2610" s="25">
        <f t="shared" si="81"/>
        <v>0.3</v>
      </c>
      <c r="I2610" s="25">
        <v>39</v>
      </c>
      <c r="J2610" s="25" t="s">
        <v>421</v>
      </c>
      <c r="K2610" s="25">
        <v>80.3</v>
      </c>
      <c r="L2610" s="25">
        <v>53.4</v>
      </c>
      <c r="M2610" s="25" t="s">
        <v>421</v>
      </c>
      <c r="N2610" s="25">
        <v>55</v>
      </c>
      <c r="O2610" s="25">
        <v>80.3</v>
      </c>
      <c r="P2610" s="25">
        <v>83.1</v>
      </c>
      <c r="Q2610" s="25">
        <v>82</v>
      </c>
      <c r="R2610" s="25">
        <v>50</v>
      </c>
      <c r="S2610" s="25">
        <v>70</v>
      </c>
    </row>
    <row r="2611" spans="1:19" x14ac:dyDescent="0.25">
      <c r="A2611" s="25" t="s">
        <v>24</v>
      </c>
      <c r="B2611" s="25" t="str">
        <f>VLOOKUP(A2611,'Cód dos países'!$A$3:$C$199,2,FALSE)</f>
        <v>BFA</v>
      </c>
      <c r="C2611" s="25">
        <f>VLOOKUP(A2611,'Cód dos países'!$A$3:$C$199,3,FALSE)</f>
        <v>27</v>
      </c>
      <c r="D2611" s="25">
        <v>2004</v>
      </c>
      <c r="E2611">
        <f t="shared" si="80"/>
        <v>272004</v>
      </c>
      <c r="F2611" s="25">
        <v>56.6</v>
      </c>
      <c r="G2611" s="25">
        <v>30</v>
      </c>
      <c r="H2611" s="25">
        <f t="shared" si="81"/>
        <v>0.3</v>
      </c>
      <c r="I2611" s="25">
        <v>30</v>
      </c>
      <c r="J2611" s="25" t="s">
        <v>421</v>
      </c>
      <c r="K2611" s="25">
        <v>77.599999999999994</v>
      </c>
      <c r="L2611" s="25">
        <v>86.4</v>
      </c>
      <c r="M2611" s="25" t="s">
        <v>421</v>
      </c>
      <c r="N2611" s="25">
        <v>55</v>
      </c>
      <c r="O2611" s="25">
        <v>43.8</v>
      </c>
      <c r="P2611" s="25">
        <v>80.400000000000006</v>
      </c>
      <c r="Q2611" s="25">
        <v>62.6</v>
      </c>
      <c r="R2611" s="25">
        <v>50</v>
      </c>
      <c r="S2611" s="25">
        <v>50</v>
      </c>
    </row>
    <row r="2612" spans="1:19" x14ac:dyDescent="0.25">
      <c r="A2612" s="25" t="s">
        <v>338</v>
      </c>
      <c r="B2612" s="25" t="str">
        <f>VLOOKUP(A2612,'Cód dos países'!$A$3:$C$199,2,FALSE)</f>
        <v>MMR</v>
      </c>
      <c r="C2612" s="25">
        <f>VLOOKUP(A2612,'Cód dos países'!$A$3:$C$199,3,FALSE)</f>
        <v>123</v>
      </c>
      <c r="D2612" s="25">
        <v>2004</v>
      </c>
      <c r="E2612">
        <f t="shared" si="80"/>
        <v>1232004</v>
      </c>
      <c r="F2612" s="25">
        <v>40.5</v>
      </c>
      <c r="G2612" s="25">
        <v>10</v>
      </c>
      <c r="H2612" s="25">
        <f t="shared" si="81"/>
        <v>0.1</v>
      </c>
      <c r="I2612" s="25">
        <v>16</v>
      </c>
      <c r="J2612" s="25" t="s">
        <v>421</v>
      </c>
      <c r="K2612" s="25">
        <v>82</v>
      </c>
      <c r="L2612" s="25">
        <v>97.8</v>
      </c>
      <c r="M2612" s="25" t="s">
        <v>421</v>
      </c>
      <c r="N2612" s="25">
        <v>40</v>
      </c>
      <c r="O2612" s="25">
        <v>20</v>
      </c>
      <c r="P2612" s="25">
        <v>48.2</v>
      </c>
      <c r="Q2612" s="25">
        <v>70.8</v>
      </c>
      <c r="R2612" s="25">
        <v>10</v>
      </c>
      <c r="S2612" s="25">
        <v>10</v>
      </c>
    </row>
    <row r="2613" spans="1:19" x14ac:dyDescent="0.25">
      <c r="A2613" s="25" t="s">
        <v>18</v>
      </c>
      <c r="B2613" s="25" t="str">
        <f>VLOOKUP(A2613,'Cód dos países'!$A$3:$C$199,2,FALSE)</f>
        <v>BDI</v>
      </c>
      <c r="C2613" s="25">
        <f>VLOOKUP(A2613,'Cód dos países'!$A$3:$C$199,3,FALSE)</f>
        <v>28</v>
      </c>
      <c r="D2613" s="25">
        <v>2004</v>
      </c>
      <c r="E2613">
        <f t="shared" si="80"/>
        <v>282004</v>
      </c>
      <c r="F2613" s="25" t="s">
        <v>421</v>
      </c>
      <c r="H2613" s="25" t="str">
        <f t="shared" si="81"/>
        <v/>
      </c>
      <c r="I2613" s="25" t="s">
        <v>421</v>
      </c>
      <c r="J2613" s="25" t="s">
        <v>421</v>
      </c>
      <c r="K2613" s="25" t="s">
        <v>421</v>
      </c>
      <c r="L2613" s="25" t="s">
        <v>421</v>
      </c>
      <c r="M2613" s="25" t="s">
        <v>421</v>
      </c>
      <c r="N2613" s="25" t="s">
        <v>421</v>
      </c>
      <c r="O2613" s="25" t="s">
        <v>421</v>
      </c>
      <c r="P2613" s="25" t="s">
        <v>421</v>
      </c>
      <c r="Q2613" s="25" t="s">
        <v>421</v>
      </c>
      <c r="R2613" s="25" t="s">
        <v>421</v>
      </c>
      <c r="S2613" s="25" t="s">
        <v>421</v>
      </c>
    </row>
    <row r="2614" spans="1:19" x14ac:dyDescent="0.25">
      <c r="A2614" s="25" t="s">
        <v>419</v>
      </c>
      <c r="B2614" s="25" t="e">
        <f>VLOOKUP(A2614,'Cód dos países'!$A$3:$C$199,2,FALSE)</f>
        <v>#N/A</v>
      </c>
      <c r="C2614" s="25" t="e">
        <f>VLOOKUP(A2614,'Cód dos países'!$A$3:$C$199,3,FALSE)</f>
        <v>#N/A</v>
      </c>
      <c r="D2614" s="25">
        <v>2004</v>
      </c>
      <c r="E2614" t="e">
        <f t="shared" si="80"/>
        <v>#N/A</v>
      </c>
      <c r="F2614" s="25">
        <v>57.8</v>
      </c>
      <c r="G2614" s="25">
        <v>50</v>
      </c>
      <c r="H2614" s="25">
        <f t="shared" si="81"/>
        <v>0.5</v>
      </c>
      <c r="I2614" s="25">
        <v>30</v>
      </c>
      <c r="J2614" s="25" t="s">
        <v>421</v>
      </c>
      <c r="K2614" s="25">
        <v>81.2</v>
      </c>
      <c r="L2614" s="25">
        <v>64.5</v>
      </c>
      <c r="M2614" s="25" t="s">
        <v>421</v>
      </c>
      <c r="N2614" s="25">
        <v>85</v>
      </c>
      <c r="O2614" s="25">
        <v>56.9</v>
      </c>
      <c r="P2614" s="25">
        <v>87.1</v>
      </c>
      <c r="Q2614" s="25">
        <v>23</v>
      </c>
      <c r="R2614" s="25">
        <v>50</v>
      </c>
      <c r="S2614" s="25">
        <v>50</v>
      </c>
    </row>
    <row r="2615" spans="1:19" x14ac:dyDescent="0.25">
      <c r="A2615" s="25" t="s">
        <v>160</v>
      </c>
      <c r="B2615" s="25" t="str">
        <f>VLOOKUP(A2615,'Cód dos países'!$A$3:$C$199,2,FALSE)</f>
        <v>KHM</v>
      </c>
      <c r="C2615" s="25">
        <f>VLOOKUP(A2615,'Cód dos países'!$A$3:$C$199,3,FALSE)</f>
        <v>29</v>
      </c>
      <c r="D2615" s="25">
        <v>2004</v>
      </c>
      <c r="E2615">
        <f t="shared" si="80"/>
        <v>292004</v>
      </c>
      <c r="F2615" s="25">
        <v>60</v>
      </c>
      <c r="G2615" s="25">
        <v>30</v>
      </c>
      <c r="H2615" s="25">
        <f t="shared" si="81"/>
        <v>0.3</v>
      </c>
      <c r="I2615" s="25">
        <v>30</v>
      </c>
      <c r="J2615" s="25" t="s">
        <v>421</v>
      </c>
      <c r="K2615" s="25">
        <v>91.3</v>
      </c>
      <c r="L2615" s="25">
        <v>90.4</v>
      </c>
      <c r="M2615" s="25" t="s">
        <v>421</v>
      </c>
      <c r="N2615" s="25">
        <v>55</v>
      </c>
      <c r="O2615" s="25">
        <v>43.9</v>
      </c>
      <c r="P2615" s="25">
        <v>87</v>
      </c>
      <c r="Q2615" s="25">
        <v>52</v>
      </c>
      <c r="R2615" s="25">
        <v>50</v>
      </c>
      <c r="S2615" s="25">
        <v>70</v>
      </c>
    </row>
    <row r="2616" spans="1:19" x14ac:dyDescent="0.25">
      <c r="A2616" s="25" t="s">
        <v>56</v>
      </c>
      <c r="B2616" s="25" t="str">
        <f>VLOOKUP(A2616,'Cód dos países'!$A$3:$C$199,2,FALSE)</f>
        <v>CMR</v>
      </c>
      <c r="C2616" s="25">
        <f>VLOOKUP(A2616,'Cód dos países'!$A$3:$C$199,3,FALSE)</f>
        <v>30</v>
      </c>
      <c r="D2616" s="25">
        <v>2004</v>
      </c>
      <c r="E2616">
        <f t="shared" si="80"/>
        <v>302004</v>
      </c>
      <c r="F2616" s="25">
        <v>53</v>
      </c>
      <c r="G2616" s="25">
        <v>30</v>
      </c>
      <c r="H2616" s="25">
        <f t="shared" si="81"/>
        <v>0.3</v>
      </c>
      <c r="I2616" s="25">
        <v>18</v>
      </c>
      <c r="J2616" s="25" t="s">
        <v>421</v>
      </c>
      <c r="K2616" s="25">
        <v>69</v>
      </c>
      <c r="L2616" s="25">
        <v>92.2</v>
      </c>
      <c r="M2616" s="25" t="s">
        <v>421</v>
      </c>
      <c r="N2616" s="25">
        <v>55</v>
      </c>
      <c r="O2616" s="25">
        <v>52</v>
      </c>
      <c r="P2616" s="25">
        <v>80.599999999999994</v>
      </c>
      <c r="Q2616" s="25">
        <v>53.4</v>
      </c>
      <c r="R2616" s="25">
        <v>50</v>
      </c>
      <c r="S2616" s="25">
        <v>30</v>
      </c>
    </row>
    <row r="2617" spans="1:19" x14ac:dyDescent="0.25">
      <c r="A2617" s="25" t="s">
        <v>47</v>
      </c>
      <c r="B2617" s="25" t="str">
        <f>VLOOKUP(A2617,'Cód dos países'!$A$3:$C$199,2,FALSE)</f>
        <v>CAN</v>
      </c>
      <c r="C2617" s="25">
        <f>VLOOKUP(A2617,'Cód dos países'!$A$3:$C$199,3,FALSE)</f>
        <v>31</v>
      </c>
      <c r="D2617" s="25">
        <v>2004</v>
      </c>
      <c r="E2617">
        <f t="shared" si="80"/>
        <v>312004</v>
      </c>
      <c r="F2617" s="25">
        <v>75.8</v>
      </c>
      <c r="G2617" s="25">
        <v>90</v>
      </c>
      <c r="H2617" s="25">
        <f t="shared" si="81"/>
        <v>0.9</v>
      </c>
      <c r="I2617" s="25">
        <v>87</v>
      </c>
      <c r="J2617" s="25" t="s">
        <v>421</v>
      </c>
      <c r="K2617" s="25">
        <v>75.099999999999994</v>
      </c>
      <c r="L2617" s="25">
        <v>50.8</v>
      </c>
      <c r="M2617" s="25" t="s">
        <v>421</v>
      </c>
      <c r="N2617" s="25">
        <v>85</v>
      </c>
      <c r="O2617" s="25">
        <v>82.2</v>
      </c>
      <c r="P2617" s="25">
        <v>84.7</v>
      </c>
      <c r="Q2617" s="25">
        <v>82.8</v>
      </c>
      <c r="R2617" s="25">
        <v>50</v>
      </c>
      <c r="S2617" s="25">
        <v>70</v>
      </c>
    </row>
    <row r="2618" spans="1:19" x14ac:dyDescent="0.25">
      <c r="A2618" s="25" t="s">
        <v>45</v>
      </c>
      <c r="B2618" s="25" t="str">
        <f>VLOOKUP(A2618,'Cód dos países'!$A$3:$C$199,2,FALSE)</f>
        <v>CAF</v>
      </c>
      <c r="C2618" s="25">
        <f>VLOOKUP(A2618,'Cód dos países'!$A$3:$C$199,3,FALSE)</f>
        <v>33</v>
      </c>
      <c r="D2618" s="25">
        <v>2004</v>
      </c>
      <c r="E2618">
        <f t="shared" si="80"/>
        <v>332004</v>
      </c>
      <c r="F2618" s="25">
        <v>56.5</v>
      </c>
      <c r="G2618" s="25">
        <v>30</v>
      </c>
      <c r="H2618" s="25">
        <f t="shared" si="81"/>
        <v>0.3</v>
      </c>
      <c r="I2618" s="25">
        <v>30</v>
      </c>
      <c r="J2618" s="25" t="s">
        <v>421</v>
      </c>
      <c r="K2618" s="25">
        <v>65.3</v>
      </c>
      <c r="L2618" s="25">
        <v>92.4</v>
      </c>
      <c r="M2618" s="25" t="s">
        <v>421</v>
      </c>
      <c r="N2618" s="25">
        <v>55</v>
      </c>
      <c r="O2618" s="25">
        <v>49.7</v>
      </c>
      <c r="P2618" s="25">
        <v>77.599999999999994</v>
      </c>
      <c r="Q2618" s="25">
        <v>45</v>
      </c>
      <c r="R2618" s="25">
        <v>70</v>
      </c>
      <c r="S2618" s="25">
        <v>50</v>
      </c>
    </row>
    <row r="2619" spans="1:19" x14ac:dyDescent="0.25">
      <c r="A2619" s="25" t="s">
        <v>288</v>
      </c>
      <c r="B2619" s="25" t="str">
        <f>VLOOKUP(A2619,'Cód dos países'!$A$3:$C$199,2,FALSE)</f>
        <v>TCD</v>
      </c>
      <c r="C2619" s="25">
        <f>VLOOKUP(A2619,'Cód dos países'!$A$3:$C$199,3,FALSE)</f>
        <v>34</v>
      </c>
      <c r="D2619" s="25">
        <v>2004</v>
      </c>
      <c r="E2619">
        <f t="shared" si="80"/>
        <v>342004</v>
      </c>
      <c r="F2619" s="25">
        <v>52.1</v>
      </c>
      <c r="G2619" s="25">
        <v>30</v>
      </c>
      <c r="H2619" s="25">
        <f t="shared" si="81"/>
        <v>0.3</v>
      </c>
      <c r="I2619" s="25">
        <v>10</v>
      </c>
      <c r="J2619" s="25" t="s">
        <v>421</v>
      </c>
      <c r="K2619" s="25">
        <v>50.2</v>
      </c>
      <c r="L2619" s="25">
        <v>87.9</v>
      </c>
      <c r="M2619" s="25" t="s">
        <v>421</v>
      </c>
      <c r="N2619" s="25">
        <v>55</v>
      </c>
      <c r="O2619" s="25">
        <v>43.3</v>
      </c>
      <c r="P2619" s="25">
        <v>88.1</v>
      </c>
      <c r="Q2619" s="25">
        <v>56.6</v>
      </c>
      <c r="R2619" s="25">
        <v>50</v>
      </c>
      <c r="S2619" s="25">
        <v>50</v>
      </c>
    </row>
    <row r="2620" spans="1:19" x14ac:dyDescent="0.25">
      <c r="A2620" s="25" t="s">
        <v>51</v>
      </c>
      <c r="B2620" s="25" t="str">
        <f>VLOOKUP(A2620,'Cód dos países'!$A$3:$C$199,2,FALSE)</f>
        <v>CHL</v>
      </c>
      <c r="C2620" s="25">
        <f>VLOOKUP(A2620,'Cód dos países'!$A$3:$C$199,3,FALSE)</f>
        <v>35</v>
      </c>
      <c r="D2620" s="25">
        <v>2004</v>
      </c>
      <c r="E2620">
        <f t="shared" si="80"/>
        <v>352004</v>
      </c>
      <c r="F2620" s="25">
        <v>77.8</v>
      </c>
      <c r="G2620" s="25">
        <v>90</v>
      </c>
      <c r="H2620" s="25">
        <f t="shared" si="81"/>
        <v>0.9</v>
      </c>
      <c r="I2620" s="25">
        <v>74</v>
      </c>
      <c r="J2620" s="25" t="s">
        <v>421</v>
      </c>
      <c r="K2620" s="25">
        <v>78.3</v>
      </c>
      <c r="L2620" s="25">
        <v>84.8</v>
      </c>
      <c r="M2620" s="25" t="s">
        <v>421</v>
      </c>
      <c r="N2620" s="25">
        <v>70</v>
      </c>
      <c r="O2620" s="25">
        <v>77.3</v>
      </c>
      <c r="P2620" s="25">
        <v>84.4</v>
      </c>
      <c r="Q2620" s="25">
        <v>79.2</v>
      </c>
      <c r="R2620" s="25">
        <v>70</v>
      </c>
      <c r="S2620" s="25">
        <v>70</v>
      </c>
    </row>
    <row r="2621" spans="1:19" x14ac:dyDescent="0.25">
      <c r="A2621" s="25" t="s">
        <v>53</v>
      </c>
      <c r="B2621" s="25" t="str">
        <f>VLOOKUP(A2621,'Cód dos países'!$A$3:$C$199,2,FALSE)</f>
        <v>CHN</v>
      </c>
      <c r="C2621" s="25">
        <f>VLOOKUP(A2621,'Cód dos países'!$A$3:$C$199,3,FALSE)</f>
        <v>36</v>
      </c>
      <c r="D2621" s="25">
        <v>2004</v>
      </c>
      <c r="E2621">
        <f t="shared" si="80"/>
        <v>362004</v>
      </c>
      <c r="F2621" s="25">
        <v>53.7</v>
      </c>
      <c r="G2621" s="25">
        <v>30</v>
      </c>
      <c r="H2621" s="25">
        <f t="shared" si="81"/>
        <v>0.3</v>
      </c>
      <c r="I2621" s="25">
        <v>34</v>
      </c>
      <c r="J2621" s="25" t="s">
        <v>421</v>
      </c>
      <c r="K2621" s="25">
        <v>67.900000000000006</v>
      </c>
      <c r="L2621" s="25">
        <v>86</v>
      </c>
      <c r="M2621" s="25" t="s">
        <v>421</v>
      </c>
      <c r="N2621" s="25">
        <v>55</v>
      </c>
      <c r="O2621" s="25">
        <v>65</v>
      </c>
      <c r="P2621" s="25">
        <v>84.8</v>
      </c>
      <c r="Q2621" s="25">
        <v>54.4</v>
      </c>
      <c r="R2621" s="25">
        <v>30</v>
      </c>
      <c r="S2621" s="25">
        <v>30</v>
      </c>
    </row>
    <row r="2622" spans="1:19" x14ac:dyDescent="0.25">
      <c r="A2622" s="25" t="s">
        <v>59</v>
      </c>
      <c r="B2622" s="25" t="str">
        <f>VLOOKUP(A2622,'Cód dos países'!$A$3:$C$199,2,FALSE)</f>
        <v>COL</v>
      </c>
      <c r="C2622" s="25">
        <f>VLOOKUP(A2622,'Cód dos países'!$A$3:$C$199,3,FALSE)</f>
        <v>37</v>
      </c>
      <c r="D2622" s="25">
        <v>2004</v>
      </c>
      <c r="E2622">
        <f t="shared" si="80"/>
        <v>372004</v>
      </c>
      <c r="F2622" s="25">
        <v>59.6</v>
      </c>
      <c r="G2622" s="25">
        <v>30</v>
      </c>
      <c r="H2622" s="25">
        <f t="shared" si="81"/>
        <v>0.3</v>
      </c>
      <c r="I2622" s="25">
        <v>37</v>
      </c>
      <c r="J2622" s="25" t="s">
        <v>421</v>
      </c>
      <c r="K2622" s="25">
        <v>66.7</v>
      </c>
      <c r="L2622" s="25">
        <v>66.3</v>
      </c>
      <c r="M2622" s="25" t="s">
        <v>421</v>
      </c>
      <c r="N2622" s="25">
        <v>70</v>
      </c>
      <c r="O2622" s="25">
        <v>62.8</v>
      </c>
      <c r="P2622" s="25">
        <v>78.3</v>
      </c>
      <c r="Q2622" s="25">
        <v>64.8</v>
      </c>
      <c r="R2622" s="25">
        <v>50</v>
      </c>
      <c r="S2622" s="25">
        <v>70</v>
      </c>
    </row>
    <row r="2623" spans="1:19" x14ac:dyDescent="0.25">
      <c r="A2623" s="25" t="s">
        <v>61</v>
      </c>
      <c r="B2623" s="25" t="str">
        <f>VLOOKUP(A2623,'Cód dos países'!$A$3:$C$199,2,FALSE)</f>
        <v>COM</v>
      </c>
      <c r="C2623" s="25">
        <f>VLOOKUP(A2623,'Cód dos países'!$A$3:$C$199,3,FALSE)</f>
        <v>38</v>
      </c>
      <c r="D2623" s="25">
        <v>2004</v>
      </c>
      <c r="E2623">
        <f t="shared" si="80"/>
        <v>382004</v>
      </c>
      <c r="F2623" s="25" t="s">
        <v>421</v>
      </c>
      <c r="H2623" s="25" t="str">
        <f t="shared" si="81"/>
        <v/>
      </c>
      <c r="I2623" s="25" t="s">
        <v>421</v>
      </c>
      <c r="J2623" s="25" t="s">
        <v>421</v>
      </c>
      <c r="K2623" s="25" t="s">
        <v>421</v>
      </c>
      <c r="L2623" s="25" t="s">
        <v>421</v>
      </c>
      <c r="M2623" s="25" t="s">
        <v>421</v>
      </c>
      <c r="N2623" s="25" t="s">
        <v>421</v>
      </c>
      <c r="O2623" s="25" t="s">
        <v>421</v>
      </c>
      <c r="P2623" s="25" t="s">
        <v>421</v>
      </c>
      <c r="Q2623" s="25" t="s">
        <v>421</v>
      </c>
      <c r="R2623" s="25" t="s">
        <v>421</v>
      </c>
      <c r="S2623" s="25" t="s">
        <v>421</v>
      </c>
    </row>
    <row r="2624" spans="1:19" x14ac:dyDescent="0.25">
      <c r="A2624" s="25" t="s">
        <v>65</v>
      </c>
      <c r="B2624" s="25" t="str">
        <f>VLOOKUP(A2624,'Cód dos países'!$A$3:$C$199,2,FALSE)</f>
        <v>CRI</v>
      </c>
      <c r="C2624" s="25">
        <f>VLOOKUP(A2624,'Cód dos países'!$A$3:$C$199,3,FALSE)</f>
        <v>41</v>
      </c>
      <c r="D2624" s="25">
        <v>2004</v>
      </c>
      <c r="E2624">
        <f t="shared" si="80"/>
        <v>412004</v>
      </c>
      <c r="F2624" s="25">
        <v>66.099999999999994</v>
      </c>
      <c r="G2624" s="25">
        <v>50</v>
      </c>
      <c r="H2624" s="25">
        <f t="shared" si="81"/>
        <v>0.5</v>
      </c>
      <c r="I2624" s="25">
        <v>43</v>
      </c>
      <c r="J2624" s="25" t="s">
        <v>421</v>
      </c>
      <c r="K2624" s="25">
        <v>83</v>
      </c>
      <c r="L2624" s="25">
        <v>84.7</v>
      </c>
      <c r="M2624" s="25" t="s">
        <v>421</v>
      </c>
      <c r="N2624" s="25">
        <v>70</v>
      </c>
      <c r="O2624" s="25">
        <v>61.1</v>
      </c>
      <c r="P2624" s="25">
        <v>75.5</v>
      </c>
      <c r="Q2624" s="25">
        <v>73.400000000000006</v>
      </c>
      <c r="R2624" s="25">
        <v>70</v>
      </c>
      <c r="S2624" s="25">
        <v>50</v>
      </c>
    </row>
    <row r="2625" spans="1:19" x14ac:dyDescent="0.25">
      <c r="A2625" s="25" t="s">
        <v>429</v>
      </c>
      <c r="B2625" s="25" t="str">
        <f>VLOOKUP(A2625,'Cód dos países'!$A$3:$C$199,2,FALSE)</f>
        <v>CIV</v>
      </c>
      <c r="C2625" s="25">
        <f>VLOOKUP(A2625,'Cód dos países'!$A$3:$C$199,3,FALSE)</f>
        <v>42</v>
      </c>
      <c r="D2625" s="25">
        <v>2004</v>
      </c>
      <c r="E2625">
        <f t="shared" si="80"/>
        <v>422004</v>
      </c>
      <c r="F2625" s="25">
        <v>56.6</v>
      </c>
      <c r="G2625" s="25">
        <v>30</v>
      </c>
      <c r="H2625" s="25">
        <f t="shared" si="81"/>
        <v>0.3</v>
      </c>
      <c r="I2625" s="25">
        <v>21</v>
      </c>
      <c r="J2625" s="25" t="s">
        <v>421</v>
      </c>
      <c r="K2625" s="25">
        <v>52</v>
      </c>
      <c r="L2625" s="25">
        <v>88.6</v>
      </c>
      <c r="M2625" s="25" t="s">
        <v>421</v>
      </c>
      <c r="N2625" s="25">
        <v>55</v>
      </c>
      <c r="O2625" s="25">
        <v>59.9</v>
      </c>
      <c r="P2625" s="25">
        <v>78.400000000000006</v>
      </c>
      <c r="Q2625" s="25">
        <v>61</v>
      </c>
      <c r="R2625" s="25">
        <v>50</v>
      </c>
      <c r="S2625" s="25">
        <v>70</v>
      </c>
    </row>
    <row r="2626" spans="1:19" x14ac:dyDescent="0.25">
      <c r="A2626" s="25" t="s">
        <v>126</v>
      </c>
      <c r="B2626" s="25" t="str">
        <f>VLOOKUP(A2626,'Cód dos países'!$A$3:$C$199,2,FALSE)</f>
        <v>HRV</v>
      </c>
      <c r="C2626" s="25">
        <f>VLOOKUP(A2626,'Cód dos países'!$A$3:$C$199,3,FALSE)</f>
        <v>43</v>
      </c>
      <c r="D2626" s="25">
        <v>2004</v>
      </c>
      <c r="E2626">
        <f t="shared" si="80"/>
        <v>432004</v>
      </c>
      <c r="F2626" s="25">
        <v>51.9</v>
      </c>
      <c r="G2626" s="25">
        <v>30</v>
      </c>
      <c r="H2626" s="25">
        <f t="shared" si="81"/>
        <v>0.3</v>
      </c>
      <c r="I2626" s="25">
        <v>37</v>
      </c>
      <c r="J2626" s="25" t="s">
        <v>421</v>
      </c>
      <c r="K2626" s="25">
        <v>59.3</v>
      </c>
      <c r="L2626" s="25">
        <v>26.2</v>
      </c>
      <c r="M2626" s="25" t="s">
        <v>421</v>
      </c>
      <c r="N2626" s="25">
        <v>55</v>
      </c>
      <c r="O2626" s="25">
        <v>44.3</v>
      </c>
      <c r="P2626" s="25">
        <v>81.400000000000006</v>
      </c>
      <c r="Q2626" s="25">
        <v>65.400000000000006</v>
      </c>
      <c r="R2626" s="25">
        <v>50</v>
      </c>
      <c r="S2626" s="25">
        <v>70</v>
      </c>
    </row>
    <row r="2627" spans="1:19" x14ac:dyDescent="0.25">
      <c r="A2627" s="25" t="s">
        <v>67</v>
      </c>
      <c r="B2627" s="25" t="str">
        <f>VLOOKUP(A2627,'Cód dos países'!$A$3:$C$199,2,FALSE)</f>
        <v>CUB</v>
      </c>
      <c r="C2627" s="25">
        <f>VLOOKUP(A2627,'Cód dos países'!$A$3:$C$199,3,FALSE)</f>
        <v>44</v>
      </c>
      <c r="D2627" s="25">
        <v>2004</v>
      </c>
      <c r="E2627">
        <f t="shared" si="80"/>
        <v>442004</v>
      </c>
      <c r="F2627" s="25">
        <v>35.5</v>
      </c>
      <c r="G2627" s="25">
        <v>10</v>
      </c>
      <c r="H2627" s="25">
        <f t="shared" si="81"/>
        <v>0.1</v>
      </c>
      <c r="I2627" s="25">
        <v>46</v>
      </c>
      <c r="J2627" s="25" t="s">
        <v>421</v>
      </c>
      <c r="K2627" s="25">
        <v>46.7</v>
      </c>
      <c r="L2627" s="25">
        <v>5.9</v>
      </c>
      <c r="M2627" s="25" t="s">
        <v>421</v>
      </c>
      <c r="N2627" s="25">
        <v>55</v>
      </c>
      <c r="O2627" s="25">
        <v>20</v>
      </c>
      <c r="P2627" s="25">
        <v>70.599999999999994</v>
      </c>
      <c r="Q2627" s="25">
        <v>61.2</v>
      </c>
      <c r="R2627" s="25">
        <v>30</v>
      </c>
      <c r="S2627" s="25">
        <v>10</v>
      </c>
    </row>
    <row r="2628" spans="1:19" x14ac:dyDescent="0.25">
      <c r="A2628" s="25" t="s">
        <v>69</v>
      </c>
      <c r="B2628" s="25" t="str">
        <f>VLOOKUP(A2628,'Cód dos países'!$A$3:$C$199,2,FALSE)</f>
        <v>CYP</v>
      </c>
      <c r="C2628" s="25">
        <f>VLOOKUP(A2628,'Cód dos países'!$A$3:$C$199,3,FALSE)</f>
        <v>45</v>
      </c>
      <c r="D2628" s="25">
        <v>2004</v>
      </c>
      <c r="E2628">
        <f t="shared" si="80"/>
        <v>452004</v>
      </c>
      <c r="F2628" s="25">
        <v>71.900000000000006</v>
      </c>
      <c r="G2628" s="25">
        <v>90</v>
      </c>
      <c r="H2628" s="25">
        <f t="shared" si="81"/>
        <v>0.9</v>
      </c>
      <c r="I2628" s="25">
        <v>61</v>
      </c>
      <c r="J2628" s="25" t="s">
        <v>421</v>
      </c>
      <c r="K2628" s="25">
        <v>79</v>
      </c>
      <c r="L2628" s="25">
        <v>57.4</v>
      </c>
      <c r="M2628" s="25" t="s">
        <v>421</v>
      </c>
      <c r="N2628" s="25">
        <v>85</v>
      </c>
      <c r="O2628" s="25">
        <v>70</v>
      </c>
      <c r="P2628" s="25">
        <v>83</v>
      </c>
      <c r="Q2628" s="25">
        <v>73.599999999999994</v>
      </c>
      <c r="R2628" s="25">
        <v>50</v>
      </c>
      <c r="S2628" s="25">
        <v>70</v>
      </c>
    </row>
    <row r="2629" spans="1:19" x14ac:dyDescent="0.25">
      <c r="A2629" s="25" t="s">
        <v>71</v>
      </c>
      <c r="B2629" s="25" t="str">
        <f>VLOOKUP(A2629,'Cód dos países'!$A$3:$C$199,2,FALSE)</f>
        <v>CZE</v>
      </c>
      <c r="C2629" s="25">
        <f>VLOOKUP(A2629,'Cód dos países'!$A$3:$C$199,3,FALSE)</f>
        <v>46</v>
      </c>
      <c r="D2629" s="25">
        <v>2004</v>
      </c>
      <c r="E2629">
        <f t="shared" ref="E2629:E2692" si="82">C2629*10000+D2629</f>
        <v>462004</v>
      </c>
      <c r="F2629" s="25">
        <v>64.599999999999994</v>
      </c>
      <c r="G2629" s="25">
        <v>70</v>
      </c>
      <c r="H2629" s="25">
        <f t="shared" ref="H2629:H2692" si="83">IF(G2629="","",(G2629/100))</f>
        <v>0.7</v>
      </c>
      <c r="I2629" s="25">
        <v>39</v>
      </c>
      <c r="J2629" s="25" t="s">
        <v>421</v>
      </c>
      <c r="K2629" s="25">
        <v>68.2</v>
      </c>
      <c r="L2629" s="25">
        <v>15.1</v>
      </c>
      <c r="M2629" s="25" t="s">
        <v>421</v>
      </c>
      <c r="N2629" s="25">
        <v>70</v>
      </c>
      <c r="O2629" s="25">
        <v>57.7</v>
      </c>
      <c r="P2629" s="25">
        <v>88.9</v>
      </c>
      <c r="Q2629" s="25">
        <v>76.8</v>
      </c>
      <c r="R2629" s="25">
        <v>70</v>
      </c>
      <c r="S2629" s="25">
        <v>90</v>
      </c>
    </row>
    <row r="2630" spans="1:19" x14ac:dyDescent="0.25">
      <c r="A2630" s="25" t="s">
        <v>430</v>
      </c>
      <c r="B2630" s="25" t="str">
        <f>VLOOKUP(A2630,'Cód dos países'!$A$3:$C$199,2,FALSE)</f>
        <v>ZAR</v>
      </c>
      <c r="C2630" s="25">
        <f>VLOOKUP(A2630,'Cód dos países'!$A$3:$C$199,3,FALSE)</f>
        <v>40</v>
      </c>
      <c r="D2630" s="25">
        <v>2004</v>
      </c>
      <c r="E2630">
        <f t="shared" si="82"/>
        <v>402004</v>
      </c>
      <c r="F2630" s="25" t="s">
        <v>421</v>
      </c>
      <c r="H2630" s="25" t="str">
        <f t="shared" si="83"/>
        <v/>
      </c>
      <c r="I2630" s="25" t="s">
        <v>421</v>
      </c>
      <c r="J2630" s="25" t="s">
        <v>421</v>
      </c>
      <c r="K2630" s="25" t="s">
        <v>421</v>
      </c>
      <c r="L2630" s="25" t="s">
        <v>421</v>
      </c>
      <c r="M2630" s="25" t="s">
        <v>421</v>
      </c>
      <c r="N2630" s="25" t="s">
        <v>421</v>
      </c>
      <c r="O2630" s="25" t="s">
        <v>421</v>
      </c>
      <c r="P2630" s="25" t="s">
        <v>421</v>
      </c>
      <c r="Q2630" s="25" t="s">
        <v>421</v>
      </c>
      <c r="R2630" s="25" t="s">
        <v>421</v>
      </c>
      <c r="S2630" s="25" t="s">
        <v>421</v>
      </c>
    </row>
    <row r="2631" spans="1:19" x14ac:dyDescent="0.25">
      <c r="A2631" s="25" t="s">
        <v>77</v>
      </c>
      <c r="B2631" s="25" t="str">
        <f>VLOOKUP(A2631,'Cód dos países'!$A$3:$C$199,2,FALSE)</f>
        <v>DNK</v>
      </c>
      <c r="C2631" s="25">
        <f>VLOOKUP(A2631,'Cód dos países'!$A$3:$C$199,3,FALSE)</f>
        <v>47</v>
      </c>
      <c r="D2631" s="25">
        <v>2004</v>
      </c>
      <c r="E2631">
        <f t="shared" si="82"/>
        <v>472004</v>
      </c>
      <c r="F2631" s="25">
        <v>75.3</v>
      </c>
      <c r="G2631" s="25">
        <v>90</v>
      </c>
      <c r="H2631" s="25">
        <f t="shared" si="83"/>
        <v>0.9</v>
      </c>
      <c r="I2631" s="25">
        <v>95</v>
      </c>
      <c r="J2631" s="25" t="s">
        <v>421</v>
      </c>
      <c r="K2631" s="25">
        <v>33.9</v>
      </c>
      <c r="L2631" s="25">
        <v>8.3000000000000007</v>
      </c>
      <c r="M2631" s="25" t="s">
        <v>421</v>
      </c>
      <c r="N2631" s="25">
        <v>100</v>
      </c>
      <c r="O2631" s="25">
        <v>99.9</v>
      </c>
      <c r="P2631" s="25">
        <v>85.6</v>
      </c>
      <c r="Q2631" s="25">
        <v>80.2</v>
      </c>
      <c r="R2631" s="25">
        <v>70</v>
      </c>
      <c r="S2631" s="25">
        <v>90</v>
      </c>
    </row>
    <row r="2632" spans="1:19" x14ac:dyDescent="0.25">
      <c r="A2632" s="25" t="s">
        <v>75</v>
      </c>
      <c r="B2632" s="25" t="str">
        <f>VLOOKUP(A2632,'Cód dos países'!$A$3:$C$199,2,FALSE)</f>
        <v>DJI</v>
      </c>
      <c r="C2632" s="25">
        <f>VLOOKUP(A2632,'Cód dos países'!$A$3:$C$199,3,FALSE)</f>
        <v>48</v>
      </c>
      <c r="D2632" s="25">
        <v>2004</v>
      </c>
      <c r="E2632">
        <f t="shared" si="82"/>
        <v>482004</v>
      </c>
      <c r="F2632" s="25">
        <v>55.2</v>
      </c>
      <c r="G2632" s="25">
        <v>30</v>
      </c>
      <c r="H2632" s="25">
        <f t="shared" si="83"/>
        <v>0.3</v>
      </c>
      <c r="I2632" s="25">
        <v>30</v>
      </c>
      <c r="J2632" s="25" t="s">
        <v>421</v>
      </c>
      <c r="K2632" s="25">
        <v>80.3</v>
      </c>
      <c r="L2632" s="25">
        <v>67.5</v>
      </c>
      <c r="M2632" s="25" t="s">
        <v>421</v>
      </c>
      <c r="N2632" s="25">
        <v>55</v>
      </c>
      <c r="O2632" s="25">
        <v>59.7</v>
      </c>
      <c r="P2632" s="25">
        <v>86.9</v>
      </c>
      <c r="Q2632" s="25">
        <v>43</v>
      </c>
      <c r="R2632" s="25">
        <v>50</v>
      </c>
      <c r="S2632" s="25">
        <v>50</v>
      </c>
    </row>
    <row r="2633" spans="1:19" x14ac:dyDescent="0.25">
      <c r="A2633" s="25" t="s">
        <v>353</v>
      </c>
      <c r="B2633" s="25" t="str">
        <f>VLOOKUP(A2633,'Cód dos países'!$A$3:$C$199,2,FALSE)</f>
        <v>DMA</v>
      </c>
      <c r="C2633" s="25">
        <f>VLOOKUP(A2633,'Cód dos países'!$A$3:$C$199,3,FALSE)</f>
        <v>49</v>
      </c>
      <c r="D2633" s="25">
        <v>2004</v>
      </c>
      <c r="E2633">
        <f t="shared" si="82"/>
        <v>492004</v>
      </c>
      <c r="F2633" s="25" t="s">
        <v>421</v>
      </c>
      <c r="H2633" s="25" t="str">
        <f t="shared" si="83"/>
        <v/>
      </c>
      <c r="I2633" s="25" t="s">
        <v>421</v>
      </c>
      <c r="J2633" s="25" t="s">
        <v>421</v>
      </c>
      <c r="K2633" s="25" t="s">
        <v>421</v>
      </c>
      <c r="L2633" s="25" t="s">
        <v>421</v>
      </c>
      <c r="M2633" s="25" t="s">
        <v>421</v>
      </c>
      <c r="N2633" s="25" t="s">
        <v>421</v>
      </c>
      <c r="O2633" s="25" t="s">
        <v>421</v>
      </c>
      <c r="P2633" s="25" t="s">
        <v>421</v>
      </c>
      <c r="Q2633" s="25" t="s">
        <v>421</v>
      </c>
      <c r="R2633" s="25" t="s">
        <v>421</v>
      </c>
      <c r="S2633" s="25" t="s">
        <v>421</v>
      </c>
    </row>
    <row r="2634" spans="1:19" x14ac:dyDescent="0.25">
      <c r="A2634" s="25" t="s">
        <v>79</v>
      </c>
      <c r="B2634" s="25" t="str">
        <f>VLOOKUP(A2634,'Cód dos países'!$A$3:$C$199,2,FALSE)</f>
        <v>DOM</v>
      </c>
      <c r="C2634" s="25">
        <f>VLOOKUP(A2634,'Cód dos países'!$A$3:$C$199,3,FALSE)</f>
        <v>50</v>
      </c>
      <c r="D2634" s="25">
        <v>2004</v>
      </c>
      <c r="E2634">
        <f t="shared" si="82"/>
        <v>502004</v>
      </c>
      <c r="F2634" s="25">
        <v>55.1</v>
      </c>
      <c r="G2634" s="25">
        <v>30</v>
      </c>
      <c r="H2634" s="25">
        <f t="shared" si="83"/>
        <v>0.3</v>
      </c>
      <c r="I2634" s="25">
        <v>33</v>
      </c>
      <c r="J2634" s="25" t="s">
        <v>421</v>
      </c>
      <c r="K2634" s="25">
        <v>84.9</v>
      </c>
      <c r="L2634" s="25">
        <v>89.7</v>
      </c>
      <c r="M2634" s="25" t="s">
        <v>421</v>
      </c>
      <c r="N2634" s="25">
        <v>55</v>
      </c>
      <c r="O2634" s="25">
        <v>56.9</v>
      </c>
      <c r="P2634" s="25">
        <v>56.5</v>
      </c>
      <c r="Q2634" s="25">
        <v>64.8</v>
      </c>
      <c r="R2634" s="25">
        <v>50</v>
      </c>
      <c r="S2634" s="25">
        <v>30</v>
      </c>
    </row>
    <row r="2635" spans="1:19" x14ac:dyDescent="0.25">
      <c r="A2635" s="25" t="s">
        <v>83</v>
      </c>
      <c r="B2635" s="25" t="str">
        <f>VLOOKUP(A2635,'Cód dos países'!$A$3:$C$199,2,FALSE)</f>
        <v>ECU</v>
      </c>
      <c r="C2635" s="25">
        <f>VLOOKUP(A2635,'Cód dos países'!$A$3:$C$199,3,FALSE)</f>
        <v>51</v>
      </c>
      <c r="D2635" s="25">
        <v>2004</v>
      </c>
      <c r="E2635">
        <f t="shared" si="82"/>
        <v>512004</v>
      </c>
      <c r="F2635" s="25">
        <v>52.9</v>
      </c>
      <c r="G2635" s="25">
        <v>30</v>
      </c>
      <c r="H2635" s="25">
        <f t="shared" si="83"/>
        <v>0.3</v>
      </c>
      <c r="I2635" s="25">
        <v>22</v>
      </c>
      <c r="J2635" s="25" t="s">
        <v>421</v>
      </c>
      <c r="K2635" s="25">
        <v>85</v>
      </c>
      <c r="L2635" s="25">
        <v>84.5</v>
      </c>
      <c r="M2635" s="25" t="s">
        <v>421</v>
      </c>
      <c r="N2635" s="25">
        <v>55</v>
      </c>
      <c r="O2635" s="25">
        <v>39.799999999999997</v>
      </c>
      <c r="P2635" s="25">
        <v>68.3</v>
      </c>
      <c r="Q2635" s="25">
        <v>64</v>
      </c>
      <c r="R2635" s="25">
        <v>30</v>
      </c>
      <c r="S2635" s="25">
        <v>50</v>
      </c>
    </row>
    <row r="2636" spans="1:19" x14ac:dyDescent="0.25">
      <c r="A2636" s="25" t="s">
        <v>85</v>
      </c>
      <c r="B2636" s="25" t="str">
        <f>VLOOKUP(A2636,'Cód dos países'!$A$3:$C$199,2,FALSE)</f>
        <v>EGY</v>
      </c>
      <c r="C2636" s="25">
        <f>VLOOKUP(A2636,'Cód dos países'!$A$3:$C$199,3,FALSE)</f>
        <v>52</v>
      </c>
      <c r="D2636" s="25">
        <v>2004</v>
      </c>
      <c r="E2636">
        <f t="shared" si="82"/>
        <v>522004</v>
      </c>
      <c r="F2636" s="25">
        <v>55.8</v>
      </c>
      <c r="G2636" s="25">
        <v>50</v>
      </c>
      <c r="H2636" s="25">
        <f t="shared" si="83"/>
        <v>0.5</v>
      </c>
      <c r="I2636" s="25">
        <v>33</v>
      </c>
      <c r="J2636" s="25" t="s">
        <v>421</v>
      </c>
      <c r="K2636" s="25">
        <v>66.099999999999994</v>
      </c>
      <c r="L2636" s="25">
        <v>78.599999999999994</v>
      </c>
      <c r="M2636" s="25" t="s">
        <v>421</v>
      </c>
      <c r="N2636" s="25">
        <v>55</v>
      </c>
      <c r="O2636" s="25">
        <v>59.7</v>
      </c>
      <c r="P2636" s="25">
        <v>77.599999999999994</v>
      </c>
      <c r="Q2636" s="25">
        <v>58.2</v>
      </c>
      <c r="R2636" s="25">
        <v>50</v>
      </c>
      <c r="S2636" s="25">
        <v>30</v>
      </c>
    </row>
    <row r="2637" spans="1:19" x14ac:dyDescent="0.25">
      <c r="A2637" s="25" t="s">
        <v>267</v>
      </c>
      <c r="B2637" s="25" t="str">
        <f>VLOOKUP(A2637,'Cód dos países'!$A$3:$C$199,2,FALSE)</f>
        <v>SLV</v>
      </c>
      <c r="C2637" s="25">
        <f>VLOOKUP(A2637,'Cód dos países'!$A$3:$C$199,3,FALSE)</f>
        <v>53</v>
      </c>
      <c r="D2637" s="25">
        <v>2004</v>
      </c>
      <c r="E2637">
        <f t="shared" si="82"/>
        <v>532004</v>
      </c>
      <c r="F2637" s="25">
        <v>71.5</v>
      </c>
      <c r="G2637" s="25">
        <v>50</v>
      </c>
      <c r="H2637" s="25">
        <f t="shared" si="83"/>
        <v>0.5</v>
      </c>
      <c r="I2637" s="25">
        <v>37</v>
      </c>
      <c r="J2637" s="25" t="s">
        <v>421</v>
      </c>
      <c r="K2637" s="25">
        <v>83.5</v>
      </c>
      <c r="L2637" s="25">
        <v>92.7</v>
      </c>
      <c r="M2637" s="25" t="s">
        <v>421</v>
      </c>
      <c r="N2637" s="25">
        <v>85</v>
      </c>
      <c r="O2637" s="25">
        <v>68.099999999999994</v>
      </c>
      <c r="P2637" s="25">
        <v>85.6</v>
      </c>
      <c r="Q2637" s="25">
        <v>72.8</v>
      </c>
      <c r="R2637" s="25">
        <v>70</v>
      </c>
      <c r="S2637" s="25">
        <v>70</v>
      </c>
    </row>
    <row r="2638" spans="1:19" x14ac:dyDescent="0.25">
      <c r="A2638" s="25" t="s">
        <v>114</v>
      </c>
      <c r="B2638" s="25" t="str">
        <f>VLOOKUP(A2638,'Cód dos países'!$A$3:$C$199,2,FALSE)</f>
        <v>GNQ</v>
      </c>
      <c r="C2638" s="25">
        <f>VLOOKUP(A2638,'Cód dos países'!$A$3:$C$199,3,FALSE)</f>
        <v>54</v>
      </c>
      <c r="D2638" s="25">
        <v>2004</v>
      </c>
      <c r="E2638">
        <f t="shared" si="82"/>
        <v>542004</v>
      </c>
      <c r="F2638" s="25">
        <v>53.3</v>
      </c>
      <c r="G2638" s="25">
        <v>30</v>
      </c>
      <c r="H2638" s="25">
        <f t="shared" si="83"/>
        <v>0.3</v>
      </c>
      <c r="I2638" s="25">
        <v>10</v>
      </c>
      <c r="J2638" s="25" t="s">
        <v>421</v>
      </c>
      <c r="K2638" s="25">
        <v>92.7</v>
      </c>
      <c r="L2638" s="25">
        <v>93.3</v>
      </c>
      <c r="M2638" s="25" t="s">
        <v>421</v>
      </c>
      <c r="N2638" s="25">
        <v>55</v>
      </c>
      <c r="O2638" s="25">
        <v>47.4</v>
      </c>
      <c r="P2638" s="25">
        <v>67.3</v>
      </c>
      <c r="Q2638" s="25">
        <v>57</v>
      </c>
      <c r="R2638" s="25">
        <v>30</v>
      </c>
      <c r="S2638" s="25">
        <v>50</v>
      </c>
    </row>
    <row r="2639" spans="1:19" x14ac:dyDescent="0.25">
      <c r="A2639" s="25" t="s">
        <v>87</v>
      </c>
      <c r="B2639" s="25" t="str">
        <f>VLOOKUP(A2639,'Cód dos países'!$A$3:$C$199,2,FALSE)</f>
        <v>ERI</v>
      </c>
      <c r="C2639" s="25">
        <f>VLOOKUP(A2639,'Cód dos países'!$A$3:$C$199,3,FALSE)</f>
        <v>55</v>
      </c>
      <c r="D2639" s="25">
        <v>2004</v>
      </c>
      <c r="E2639">
        <f t="shared" si="82"/>
        <v>552004</v>
      </c>
      <c r="F2639" s="25" t="s">
        <v>421</v>
      </c>
      <c r="H2639" s="25" t="str">
        <f t="shared" si="83"/>
        <v/>
      </c>
      <c r="I2639" s="25" t="s">
        <v>421</v>
      </c>
      <c r="J2639" s="25" t="s">
        <v>421</v>
      </c>
      <c r="K2639" s="25" t="s">
        <v>421</v>
      </c>
      <c r="L2639" s="25" t="s">
        <v>421</v>
      </c>
      <c r="M2639" s="25" t="s">
        <v>421</v>
      </c>
      <c r="N2639" s="25" t="s">
        <v>421</v>
      </c>
      <c r="O2639" s="25" t="s">
        <v>421</v>
      </c>
      <c r="P2639" s="25" t="s">
        <v>421</v>
      </c>
      <c r="Q2639" s="25" t="s">
        <v>421</v>
      </c>
      <c r="R2639" s="25" t="s">
        <v>421</v>
      </c>
      <c r="S2639" s="25" t="s">
        <v>421</v>
      </c>
    </row>
    <row r="2640" spans="1:19" x14ac:dyDescent="0.25">
      <c r="A2640" s="25" t="s">
        <v>91</v>
      </c>
      <c r="B2640" s="25" t="str">
        <f>VLOOKUP(A2640,'Cód dos países'!$A$3:$C$199,2,FALSE)</f>
        <v>EST</v>
      </c>
      <c r="C2640" s="25">
        <f>VLOOKUP(A2640,'Cód dos países'!$A$3:$C$199,3,FALSE)</f>
        <v>56</v>
      </c>
      <c r="D2640" s="25">
        <v>2004</v>
      </c>
      <c r="E2640">
        <f t="shared" si="82"/>
        <v>562004</v>
      </c>
      <c r="F2640" s="25">
        <v>75.2</v>
      </c>
      <c r="G2640" s="25">
        <v>70</v>
      </c>
      <c r="H2640" s="25">
        <f t="shared" si="83"/>
        <v>0.7</v>
      </c>
      <c r="I2640" s="25">
        <v>55</v>
      </c>
      <c r="J2640" s="25" t="s">
        <v>421</v>
      </c>
      <c r="K2640" s="25">
        <v>82.9</v>
      </c>
      <c r="L2640" s="25">
        <v>61.6</v>
      </c>
      <c r="M2640" s="25" t="s">
        <v>421</v>
      </c>
      <c r="N2640" s="25">
        <v>85</v>
      </c>
      <c r="O2640" s="25">
        <v>47.4</v>
      </c>
      <c r="P2640" s="25">
        <v>85.5</v>
      </c>
      <c r="Q2640" s="25">
        <v>84.8</v>
      </c>
      <c r="R2640" s="25">
        <v>90</v>
      </c>
      <c r="S2640" s="25">
        <v>90</v>
      </c>
    </row>
    <row r="2641" spans="1:19" x14ac:dyDescent="0.25">
      <c r="A2641" s="25" t="s">
        <v>420</v>
      </c>
      <c r="B2641" s="25" t="e">
        <f>VLOOKUP(A2641,'Cód dos países'!$A$3:$C$199,2,FALSE)</f>
        <v>#N/A</v>
      </c>
      <c r="C2641" s="25" t="e">
        <f>VLOOKUP(A2641,'Cód dos países'!$A$3:$C$199,3,FALSE)</f>
        <v>#N/A</v>
      </c>
      <c r="D2641" s="25">
        <v>2004</v>
      </c>
      <c r="E2641" t="e">
        <f t="shared" si="82"/>
        <v>#N/A</v>
      </c>
      <c r="F2641" s="25">
        <v>59.4</v>
      </c>
      <c r="G2641" s="25">
        <v>50</v>
      </c>
      <c r="H2641" s="25">
        <f t="shared" si="83"/>
        <v>0.5</v>
      </c>
      <c r="I2641" s="25">
        <v>30</v>
      </c>
      <c r="J2641" s="25" t="s">
        <v>421</v>
      </c>
      <c r="K2641" s="25">
        <v>74.400000000000006</v>
      </c>
      <c r="L2641" s="25">
        <v>70.8</v>
      </c>
      <c r="M2641" s="25" t="s">
        <v>421</v>
      </c>
      <c r="N2641" s="25">
        <v>70</v>
      </c>
      <c r="O2641" s="25">
        <v>69.2</v>
      </c>
      <c r="P2641" s="25">
        <v>71.599999999999994</v>
      </c>
      <c r="Q2641" s="25">
        <v>77.8</v>
      </c>
      <c r="R2641" s="25">
        <v>30</v>
      </c>
      <c r="S2641" s="25">
        <v>50</v>
      </c>
    </row>
    <row r="2642" spans="1:19" x14ac:dyDescent="0.25">
      <c r="A2642" s="25" t="s">
        <v>93</v>
      </c>
      <c r="B2642" s="25" t="str">
        <f>VLOOKUP(A2642,'Cód dos países'!$A$3:$C$199,2,FALSE)</f>
        <v>ETH</v>
      </c>
      <c r="C2642" s="25">
        <f>VLOOKUP(A2642,'Cód dos países'!$A$3:$C$199,3,FALSE)</f>
        <v>57</v>
      </c>
      <c r="D2642" s="25">
        <v>2004</v>
      </c>
      <c r="E2642">
        <f t="shared" si="82"/>
        <v>572004</v>
      </c>
      <c r="F2642" s="25">
        <v>51.1</v>
      </c>
      <c r="G2642" s="25">
        <v>30</v>
      </c>
      <c r="H2642" s="25">
        <f t="shared" si="83"/>
        <v>0.3</v>
      </c>
      <c r="I2642" s="25">
        <v>25</v>
      </c>
      <c r="J2642" s="25" t="s">
        <v>421</v>
      </c>
      <c r="K2642" s="25">
        <v>73.5</v>
      </c>
      <c r="L2642" s="25">
        <v>65.3</v>
      </c>
      <c r="M2642" s="25" t="s">
        <v>421</v>
      </c>
      <c r="N2642" s="25">
        <v>55</v>
      </c>
      <c r="O2642" s="25">
        <v>61.6</v>
      </c>
      <c r="P2642" s="25">
        <v>68.5</v>
      </c>
      <c r="Q2642" s="25">
        <v>52</v>
      </c>
      <c r="R2642" s="25">
        <v>50</v>
      </c>
      <c r="S2642" s="25">
        <v>30</v>
      </c>
    </row>
    <row r="2643" spans="1:19" x14ac:dyDescent="0.25">
      <c r="A2643" s="25" t="s">
        <v>97</v>
      </c>
      <c r="B2643" s="25" t="str">
        <f>VLOOKUP(A2643,'Cód dos países'!$A$3:$C$199,2,FALSE)</f>
        <v>FJI</v>
      </c>
      <c r="C2643" s="25">
        <f>VLOOKUP(A2643,'Cód dos países'!$A$3:$C$199,3,FALSE)</f>
        <v>58</v>
      </c>
      <c r="D2643" s="25">
        <v>2004</v>
      </c>
      <c r="E2643">
        <f t="shared" si="82"/>
        <v>582004</v>
      </c>
      <c r="F2643" s="25">
        <v>58.2</v>
      </c>
      <c r="G2643" s="25">
        <v>30</v>
      </c>
      <c r="H2643" s="25">
        <f t="shared" si="83"/>
        <v>0.3</v>
      </c>
      <c r="I2643" s="25">
        <v>30</v>
      </c>
      <c r="J2643" s="25" t="s">
        <v>421</v>
      </c>
      <c r="K2643" s="25">
        <v>78.5</v>
      </c>
      <c r="L2643" s="25">
        <v>71.5</v>
      </c>
      <c r="M2643" s="25" t="s">
        <v>421</v>
      </c>
      <c r="N2643" s="25">
        <v>70</v>
      </c>
      <c r="O2643" s="25">
        <v>83.6</v>
      </c>
      <c r="P2643" s="25">
        <v>78.400000000000006</v>
      </c>
      <c r="Q2643" s="25">
        <v>60.2</v>
      </c>
      <c r="R2643" s="25">
        <v>30</v>
      </c>
      <c r="S2643" s="25">
        <v>50</v>
      </c>
    </row>
    <row r="2644" spans="1:19" x14ac:dyDescent="0.25">
      <c r="A2644" s="25" t="s">
        <v>95</v>
      </c>
      <c r="B2644" s="25" t="str">
        <f>VLOOKUP(A2644,'Cód dos países'!$A$3:$C$199,2,FALSE)</f>
        <v>FIN</v>
      </c>
      <c r="C2644" s="25">
        <f>VLOOKUP(A2644,'Cód dos países'!$A$3:$C$199,3,FALSE)</f>
        <v>59</v>
      </c>
      <c r="D2644" s="25">
        <v>2004</v>
      </c>
      <c r="E2644">
        <f t="shared" si="82"/>
        <v>592004</v>
      </c>
      <c r="F2644" s="25">
        <v>71</v>
      </c>
      <c r="G2644" s="25">
        <v>90</v>
      </c>
      <c r="H2644" s="25">
        <f t="shared" si="83"/>
        <v>0.9</v>
      </c>
      <c r="I2644" s="25">
        <v>97</v>
      </c>
      <c r="J2644" s="25" t="s">
        <v>421</v>
      </c>
      <c r="K2644" s="25">
        <v>58</v>
      </c>
      <c r="L2644" s="25">
        <v>22.3</v>
      </c>
      <c r="M2644" s="25" t="s">
        <v>421</v>
      </c>
      <c r="N2644" s="25">
        <v>85</v>
      </c>
      <c r="O2644" s="25">
        <v>49.9</v>
      </c>
      <c r="P2644" s="25">
        <v>88</v>
      </c>
      <c r="Q2644" s="25">
        <v>80.2</v>
      </c>
      <c r="R2644" s="25">
        <v>70</v>
      </c>
      <c r="S2644" s="25">
        <v>70</v>
      </c>
    </row>
    <row r="2645" spans="1:19" x14ac:dyDescent="0.25">
      <c r="A2645" s="25" t="s">
        <v>99</v>
      </c>
      <c r="B2645" s="25" t="str">
        <f>VLOOKUP(A2645,'Cód dos países'!$A$3:$C$199,2,FALSE)</f>
        <v>FRA</v>
      </c>
      <c r="C2645" s="25">
        <f>VLOOKUP(A2645,'Cód dos países'!$A$3:$C$199,3,FALSE)</f>
        <v>60</v>
      </c>
      <c r="D2645" s="25">
        <v>2004</v>
      </c>
      <c r="E2645">
        <f t="shared" si="82"/>
        <v>602004</v>
      </c>
      <c r="F2645" s="25">
        <v>60.5</v>
      </c>
      <c r="G2645" s="25">
        <v>70</v>
      </c>
      <c r="H2645" s="25">
        <f t="shared" si="83"/>
        <v>0.7</v>
      </c>
      <c r="I2645" s="25">
        <v>69</v>
      </c>
      <c r="J2645" s="25" t="s">
        <v>421</v>
      </c>
      <c r="K2645" s="25">
        <v>44.8</v>
      </c>
      <c r="L2645" s="25">
        <v>10.9</v>
      </c>
      <c r="M2645" s="25" t="s">
        <v>421</v>
      </c>
      <c r="N2645" s="25">
        <v>70</v>
      </c>
      <c r="O2645" s="25">
        <v>54.3</v>
      </c>
      <c r="P2645" s="25">
        <v>86</v>
      </c>
      <c r="Q2645" s="25">
        <v>80.2</v>
      </c>
      <c r="R2645" s="25">
        <v>70</v>
      </c>
      <c r="S2645" s="25">
        <v>50</v>
      </c>
    </row>
    <row r="2646" spans="1:19" x14ac:dyDescent="0.25">
      <c r="A2646" s="25" t="s">
        <v>101</v>
      </c>
      <c r="B2646" s="25" t="str">
        <f>VLOOKUP(A2646,'Cód dos países'!$A$3:$C$199,2,FALSE)</f>
        <v>GAB</v>
      </c>
      <c r="C2646" s="25">
        <f>VLOOKUP(A2646,'Cód dos países'!$A$3:$C$199,3,FALSE)</f>
        <v>61</v>
      </c>
      <c r="D2646" s="25">
        <v>2004</v>
      </c>
      <c r="E2646">
        <f t="shared" si="82"/>
        <v>612004</v>
      </c>
      <c r="F2646" s="25">
        <v>54.8</v>
      </c>
      <c r="G2646" s="25">
        <v>50</v>
      </c>
      <c r="H2646" s="25">
        <f t="shared" si="83"/>
        <v>0.5</v>
      </c>
      <c r="I2646" s="25">
        <v>30</v>
      </c>
      <c r="J2646" s="25" t="s">
        <v>421</v>
      </c>
      <c r="K2646" s="25">
        <v>61.2</v>
      </c>
      <c r="L2646" s="25">
        <v>76.099999999999994</v>
      </c>
      <c r="M2646" s="25" t="s">
        <v>421</v>
      </c>
      <c r="N2646" s="25">
        <v>55</v>
      </c>
      <c r="O2646" s="25">
        <v>60.2</v>
      </c>
      <c r="P2646" s="25">
        <v>81.900000000000006</v>
      </c>
      <c r="Q2646" s="25">
        <v>53.4</v>
      </c>
      <c r="R2646" s="25">
        <v>50</v>
      </c>
      <c r="S2646" s="25">
        <v>30</v>
      </c>
    </row>
    <row r="2647" spans="1:19" x14ac:dyDescent="0.25">
      <c r="A2647" s="25" t="s">
        <v>105</v>
      </c>
      <c r="B2647" s="25" t="str">
        <f>VLOOKUP(A2647,'Cód dos países'!$A$3:$C$199,2,FALSE)</f>
        <v>GEO</v>
      </c>
      <c r="C2647" s="25">
        <f>VLOOKUP(A2647,'Cód dos países'!$A$3:$C$199,3,FALSE)</f>
        <v>63</v>
      </c>
      <c r="D2647" s="25">
        <v>2004</v>
      </c>
      <c r="E2647">
        <f t="shared" si="82"/>
        <v>632004</v>
      </c>
      <c r="F2647" s="25">
        <v>57.1</v>
      </c>
      <c r="G2647" s="25">
        <v>30</v>
      </c>
      <c r="H2647" s="25">
        <f t="shared" si="83"/>
        <v>0.3</v>
      </c>
      <c r="I2647" s="25">
        <v>18</v>
      </c>
      <c r="J2647" s="25" t="s">
        <v>421</v>
      </c>
      <c r="K2647" s="25">
        <v>89.9</v>
      </c>
      <c r="L2647" s="25">
        <v>90.5</v>
      </c>
      <c r="M2647" s="25" t="s">
        <v>421</v>
      </c>
      <c r="N2647" s="25">
        <v>55</v>
      </c>
      <c r="O2647" s="25">
        <v>66.8</v>
      </c>
      <c r="P2647" s="25">
        <v>75.900000000000006</v>
      </c>
      <c r="Q2647" s="25">
        <v>65.2</v>
      </c>
      <c r="R2647" s="25">
        <v>30</v>
      </c>
      <c r="S2647" s="25">
        <v>50</v>
      </c>
    </row>
    <row r="2648" spans="1:19" x14ac:dyDescent="0.25">
      <c r="A2648" s="25" t="s">
        <v>73</v>
      </c>
      <c r="B2648" s="25" t="str">
        <f>VLOOKUP(A2648,'Cód dos países'!$A$3:$C$199,2,FALSE)</f>
        <v>DEU</v>
      </c>
      <c r="C2648" s="25">
        <f>VLOOKUP(A2648,'Cód dos países'!$A$3:$C$199,3,FALSE)</f>
        <v>64</v>
      </c>
      <c r="D2648" s="25">
        <v>2004</v>
      </c>
      <c r="E2648">
        <f t="shared" si="82"/>
        <v>642004</v>
      </c>
      <c r="F2648" s="25">
        <v>68.099999999999994</v>
      </c>
      <c r="G2648" s="25">
        <v>90</v>
      </c>
      <c r="H2648" s="25">
        <f t="shared" si="83"/>
        <v>0.9</v>
      </c>
      <c r="I2648" s="25">
        <v>77</v>
      </c>
      <c r="J2648" s="25" t="s">
        <v>421</v>
      </c>
      <c r="K2648" s="25">
        <v>58.4</v>
      </c>
      <c r="L2648" s="25">
        <v>28.6</v>
      </c>
      <c r="M2648" s="25" t="s">
        <v>421</v>
      </c>
      <c r="N2648" s="25">
        <v>70</v>
      </c>
      <c r="O2648" s="25">
        <v>48.7</v>
      </c>
      <c r="P2648" s="25">
        <v>88.1</v>
      </c>
      <c r="Q2648" s="25">
        <v>80.2</v>
      </c>
      <c r="R2648" s="25">
        <v>90</v>
      </c>
      <c r="S2648" s="25">
        <v>50</v>
      </c>
    </row>
    <row r="2649" spans="1:19" x14ac:dyDescent="0.25">
      <c r="A2649" s="25" t="s">
        <v>107</v>
      </c>
      <c r="B2649" s="25" t="str">
        <f>VLOOKUP(A2649,'Cód dos países'!$A$3:$C$199,2,FALSE)</f>
        <v>GHA</v>
      </c>
      <c r="C2649" s="25">
        <f>VLOOKUP(A2649,'Cód dos países'!$A$3:$C$199,3,FALSE)</f>
        <v>66</v>
      </c>
      <c r="D2649" s="25">
        <v>2004</v>
      </c>
      <c r="E2649">
        <f t="shared" si="82"/>
        <v>662004</v>
      </c>
      <c r="F2649" s="25">
        <v>56.5</v>
      </c>
      <c r="G2649" s="25">
        <v>50</v>
      </c>
      <c r="H2649" s="25">
        <f t="shared" si="83"/>
        <v>0.5</v>
      </c>
      <c r="I2649" s="25">
        <v>33</v>
      </c>
      <c r="J2649" s="25" t="s">
        <v>421</v>
      </c>
      <c r="K2649" s="25">
        <v>77.400000000000006</v>
      </c>
      <c r="L2649" s="25">
        <v>79.599999999999994</v>
      </c>
      <c r="M2649" s="25" t="s">
        <v>421</v>
      </c>
      <c r="N2649" s="25">
        <v>70</v>
      </c>
      <c r="O2649" s="25">
        <v>50.2</v>
      </c>
      <c r="P2649" s="25">
        <v>58.8</v>
      </c>
      <c r="Q2649" s="25">
        <v>66</v>
      </c>
      <c r="R2649" s="25">
        <v>50</v>
      </c>
      <c r="S2649" s="25">
        <v>30</v>
      </c>
    </row>
    <row r="2650" spans="1:19" x14ac:dyDescent="0.25">
      <c r="A2650" s="25" t="s">
        <v>116</v>
      </c>
      <c r="B2650" s="25" t="str">
        <f>VLOOKUP(A2650,'Cód dos países'!$A$3:$C$199,2,FALSE)</f>
        <v>GRC</v>
      </c>
      <c r="C2650" s="25">
        <f>VLOOKUP(A2650,'Cód dos países'!$A$3:$C$199,3,FALSE)</f>
        <v>67</v>
      </c>
      <c r="D2650" s="25">
        <v>2004</v>
      </c>
      <c r="E2650">
        <f t="shared" si="82"/>
        <v>672004</v>
      </c>
      <c r="F2650" s="25">
        <v>59</v>
      </c>
      <c r="G2650" s="25">
        <v>50</v>
      </c>
      <c r="H2650" s="25">
        <f t="shared" si="83"/>
        <v>0.5</v>
      </c>
      <c r="I2650" s="25">
        <v>43</v>
      </c>
      <c r="J2650" s="25" t="s">
        <v>421</v>
      </c>
      <c r="K2650" s="25">
        <v>58</v>
      </c>
      <c r="L2650" s="25">
        <v>54.4</v>
      </c>
      <c r="M2650" s="25" t="s">
        <v>421</v>
      </c>
      <c r="N2650" s="25">
        <v>70</v>
      </c>
      <c r="O2650" s="25">
        <v>56.1</v>
      </c>
      <c r="P2650" s="25">
        <v>78.099999999999994</v>
      </c>
      <c r="Q2650" s="25">
        <v>80.2</v>
      </c>
      <c r="R2650" s="25">
        <v>50</v>
      </c>
      <c r="S2650" s="25">
        <v>50</v>
      </c>
    </row>
    <row r="2651" spans="1:19" x14ac:dyDescent="0.25">
      <c r="A2651" s="25" t="s">
        <v>118</v>
      </c>
      <c r="B2651" s="25" t="str">
        <f>VLOOKUP(A2651,'Cód dos países'!$A$3:$C$199,2,FALSE)</f>
        <v>GTM</v>
      </c>
      <c r="C2651" s="25">
        <f>VLOOKUP(A2651,'Cód dos países'!$A$3:$C$199,3,FALSE)</f>
        <v>69</v>
      </c>
      <c r="D2651" s="25">
        <v>2004</v>
      </c>
      <c r="E2651">
        <f t="shared" si="82"/>
        <v>692004</v>
      </c>
      <c r="F2651" s="25">
        <v>59.5</v>
      </c>
      <c r="G2651" s="25">
        <v>30</v>
      </c>
      <c r="H2651" s="25">
        <f t="shared" si="83"/>
        <v>0.3</v>
      </c>
      <c r="I2651" s="25">
        <v>24</v>
      </c>
      <c r="J2651" s="25" t="s">
        <v>421</v>
      </c>
      <c r="K2651" s="25">
        <v>77</v>
      </c>
      <c r="L2651" s="25">
        <v>95.4</v>
      </c>
      <c r="M2651" s="25" t="s">
        <v>421</v>
      </c>
      <c r="N2651" s="25">
        <v>55</v>
      </c>
      <c r="O2651" s="25">
        <v>60.6</v>
      </c>
      <c r="P2651" s="25">
        <v>79.099999999999994</v>
      </c>
      <c r="Q2651" s="25">
        <v>73.400000000000006</v>
      </c>
      <c r="R2651" s="25">
        <v>30</v>
      </c>
      <c r="S2651" s="25">
        <v>70</v>
      </c>
    </row>
    <row r="2652" spans="1:19" x14ac:dyDescent="0.25">
      <c r="A2652" s="25" t="s">
        <v>109</v>
      </c>
      <c r="B2652" s="25" t="str">
        <f>VLOOKUP(A2652,'Cód dos países'!$A$3:$C$199,2,FALSE)</f>
        <v>GIN</v>
      </c>
      <c r="C2652" s="25">
        <f>VLOOKUP(A2652,'Cód dos países'!$A$3:$C$199,3,FALSE)</f>
        <v>70</v>
      </c>
      <c r="D2652" s="25">
        <v>2004</v>
      </c>
      <c r="E2652">
        <f t="shared" si="82"/>
        <v>702004</v>
      </c>
      <c r="F2652" s="25">
        <v>57.4</v>
      </c>
      <c r="G2652" s="25">
        <v>30</v>
      </c>
      <c r="H2652" s="25">
        <f t="shared" si="83"/>
        <v>0.3</v>
      </c>
      <c r="I2652" s="25">
        <v>25</v>
      </c>
      <c r="J2652" s="25" t="s">
        <v>421</v>
      </c>
      <c r="K2652" s="25">
        <v>71</v>
      </c>
      <c r="L2652" s="25">
        <v>90</v>
      </c>
      <c r="M2652" s="25" t="s">
        <v>421</v>
      </c>
      <c r="N2652" s="25">
        <v>55</v>
      </c>
      <c r="O2652" s="25">
        <v>70.5</v>
      </c>
      <c r="P2652" s="25">
        <v>75.2</v>
      </c>
      <c r="Q2652" s="25">
        <v>57.2</v>
      </c>
      <c r="R2652" s="25">
        <v>30</v>
      </c>
      <c r="S2652" s="25">
        <v>70</v>
      </c>
    </row>
    <row r="2653" spans="1:19" x14ac:dyDescent="0.25">
      <c r="A2653" s="25" t="s">
        <v>112</v>
      </c>
      <c r="B2653" s="25" t="str">
        <f>VLOOKUP(A2653,'Cód dos países'!$A$3:$C$199,2,FALSE)</f>
        <v>GNB</v>
      </c>
      <c r="C2653" s="25">
        <f>VLOOKUP(A2653,'Cód dos países'!$A$3:$C$199,3,FALSE)</f>
        <v>71</v>
      </c>
      <c r="D2653" s="25">
        <v>2004</v>
      </c>
      <c r="E2653">
        <f t="shared" si="82"/>
        <v>712004</v>
      </c>
      <c r="F2653" s="25">
        <v>46</v>
      </c>
      <c r="G2653" s="25">
        <v>10</v>
      </c>
      <c r="H2653" s="25">
        <f t="shared" si="83"/>
        <v>0.1</v>
      </c>
      <c r="I2653" s="25">
        <v>10</v>
      </c>
      <c r="J2653" s="25" t="s">
        <v>421</v>
      </c>
      <c r="K2653" s="25">
        <v>83</v>
      </c>
      <c r="L2653" s="25">
        <v>65.900000000000006</v>
      </c>
      <c r="M2653" s="25" t="s">
        <v>421</v>
      </c>
      <c r="N2653" s="25">
        <v>40</v>
      </c>
      <c r="O2653" s="25">
        <v>51.6</v>
      </c>
      <c r="P2653" s="25">
        <v>83</v>
      </c>
      <c r="Q2653" s="25">
        <v>56.4</v>
      </c>
      <c r="R2653" s="25">
        <v>50</v>
      </c>
      <c r="S2653" s="25">
        <v>10</v>
      </c>
    </row>
    <row r="2654" spans="1:19" x14ac:dyDescent="0.25">
      <c r="A2654" s="25" t="s">
        <v>120</v>
      </c>
      <c r="B2654" s="25" t="str">
        <f>VLOOKUP(A2654,'Cód dos países'!$A$3:$C$199,2,FALSE)</f>
        <v>GUY</v>
      </c>
      <c r="C2654" s="25">
        <f>VLOOKUP(A2654,'Cód dos países'!$A$3:$C$199,3,FALSE)</f>
        <v>72</v>
      </c>
      <c r="D2654" s="25">
        <v>2004</v>
      </c>
      <c r="E2654">
        <f t="shared" si="82"/>
        <v>722004</v>
      </c>
      <c r="F2654" s="25">
        <v>56.5</v>
      </c>
      <c r="G2654" s="25">
        <v>50</v>
      </c>
      <c r="H2654" s="25">
        <f t="shared" si="83"/>
        <v>0.5</v>
      </c>
      <c r="I2654" s="25">
        <v>30</v>
      </c>
      <c r="J2654" s="25" t="s">
        <v>421</v>
      </c>
      <c r="K2654" s="25">
        <v>60.3</v>
      </c>
      <c r="L2654" s="25">
        <v>43</v>
      </c>
      <c r="M2654" s="25" t="s">
        <v>421</v>
      </c>
      <c r="N2654" s="25">
        <v>55</v>
      </c>
      <c r="O2654" s="25">
        <v>62.5</v>
      </c>
      <c r="P2654" s="25">
        <v>80.099999999999994</v>
      </c>
      <c r="Q2654" s="25">
        <v>63.8</v>
      </c>
      <c r="R2654" s="25">
        <v>50</v>
      </c>
      <c r="S2654" s="25">
        <v>70</v>
      </c>
    </row>
    <row r="2655" spans="1:19" x14ac:dyDescent="0.25">
      <c r="A2655" s="25" t="s">
        <v>128</v>
      </c>
      <c r="B2655" s="25" t="str">
        <f>VLOOKUP(A2655,'Cód dos países'!$A$3:$C$199,2,FALSE)</f>
        <v>HTI</v>
      </c>
      <c r="C2655" s="25">
        <f>VLOOKUP(A2655,'Cód dos países'!$A$3:$C$199,3,FALSE)</f>
        <v>73</v>
      </c>
      <c r="D2655" s="25">
        <v>2004</v>
      </c>
      <c r="E2655">
        <f t="shared" si="82"/>
        <v>732004</v>
      </c>
      <c r="F2655" s="25">
        <v>48.4</v>
      </c>
      <c r="G2655" s="25">
        <v>10</v>
      </c>
      <c r="H2655" s="25">
        <f t="shared" si="83"/>
        <v>0.1</v>
      </c>
      <c r="I2655" s="25">
        <v>15</v>
      </c>
      <c r="J2655" s="25" t="s">
        <v>421</v>
      </c>
      <c r="K2655" s="25">
        <v>78.099999999999994</v>
      </c>
      <c r="L2655" s="25">
        <v>96.3</v>
      </c>
      <c r="M2655" s="25" t="s">
        <v>421</v>
      </c>
      <c r="N2655" s="25">
        <v>40</v>
      </c>
      <c r="O2655" s="25">
        <v>61.9</v>
      </c>
      <c r="P2655" s="25">
        <v>55.4</v>
      </c>
      <c r="Q2655" s="25">
        <v>67</v>
      </c>
      <c r="R2655" s="25">
        <v>30</v>
      </c>
      <c r="S2655" s="25">
        <v>30</v>
      </c>
    </row>
    <row r="2656" spans="1:19" x14ac:dyDescent="0.25">
      <c r="A2656" s="25" t="s">
        <v>124</v>
      </c>
      <c r="B2656" s="25" t="str">
        <f>VLOOKUP(A2656,'Cód dos países'!$A$3:$C$199,2,FALSE)</f>
        <v>HND</v>
      </c>
      <c r="C2656" s="25">
        <f>VLOOKUP(A2656,'Cód dos países'!$A$3:$C$199,3,FALSE)</f>
        <v>74</v>
      </c>
      <c r="D2656" s="25">
        <v>2004</v>
      </c>
      <c r="E2656">
        <f t="shared" si="82"/>
        <v>742004</v>
      </c>
      <c r="F2656" s="25">
        <v>55.3</v>
      </c>
      <c r="G2656" s="25">
        <v>30</v>
      </c>
      <c r="H2656" s="25">
        <f t="shared" si="83"/>
        <v>0.3</v>
      </c>
      <c r="I2656" s="25">
        <v>23</v>
      </c>
      <c r="J2656" s="25" t="s">
        <v>421</v>
      </c>
      <c r="K2656" s="25">
        <v>82.2</v>
      </c>
      <c r="L2656" s="25">
        <v>75.3</v>
      </c>
      <c r="M2656" s="25" t="s">
        <v>421</v>
      </c>
      <c r="N2656" s="25">
        <v>55</v>
      </c>
      <c r="O2656" s="25">
        <v>44.7</v>
      </c>
      <c r="P2656" s="25">
        <v>72.2</v>
      </c>
      <c r="Q2656" s="25">
        <v>70.400000000000006</v>
      </c>
      <c r="R2656" s="25">
        <v>30</v>
      </c>
      <c r="S2656" s="25">
        <v>70</v>
      </c>
    </row>
    <row r="2657" spans="1:19" x14ac:dyDescent="0.25">
      <c r="A2657" s="25" t="s">
        <v>122</v>
      </c>
      <c r="B2657" s="25" t="str">
        <f>VLOOKUP(A2657,'Cód dos países'!$A$3:$C$199,2,FALSE)</f>
        <v>HKG</v>
      </c>
      <c r="C2657" s="25">
        <f>VLOOKUP(A2657,'Cód dos países'!$A$3:$C$199,3,FALSE)</f>
        <v>75</v>
      </c>
      <c r="D2657" s="25">
        <v>2004</v>
      </c>
      <c r="E2657">
        <f t="shared" si="82"/>
        <v>752004</v>
      </c>
      <c r="F2657" s="25">
        <v>89.5</v>
      </c>
      <c r="G2657" s="25">
        <v>90</v>
      </c>
      <c r="H2657" s="25">
        <f t="shared" si="83"/>
        <v>0.9</v>
      </c>
      <c r="I2657" s="25">
        <v>80</v>
      </c>
      <c r="J2657" s="25" t="s">
        <v>421</v>
      </c>
      <c r="K2657" s="25">
        <v>93.6</v>
      </c>
      <c r="L2657" s="25">
        <v>89.7</v>
      </c>
      <c r="M2657" s="25" t="s">
        <v>421</v>
      </c>
      <c r="N2657" s="25">
        <v>100</v>
      </c>
      <c r="O2657" s="25">
        <v>86.5</v>
      </c>
      <c r="P2657" s="25">
        <v>85.1</v>
      </c>
      <c r="Q2657" s="25">
        <v>90</v>
      </c>
      <c r="R2657" s="25">
        <v>90</v>
      </c>
      <c r="S2657" s="25">
        <v>90</v>
      </c>
    </row>
    <row r="2658" spans="1:19" x14ac:dyDescent="0.25">
      <c r="A2658" s="25" t="s">
        <v>130</v>
      </c>
      <c r="B2658" s="25" t="str">
        <f>VLOOKUP(A2658,'Cód dos países'!$A$3:$C$199,2,FALSE)</f>
        <v>HUN</v>
      </c>
      <c r="C2658" s="25">
        <f>VLOOKUP(A2658,'Cód dos países'!$A$3:$C$199,3,FALSE)</f>
        <v>76</v>
      </c>
      <c r="D2658" s="25">
        <v>2004</v>
      </c>
      <c r="E2658">
        <f t="shared" si="82"/>
        <v>762004</v>
      </c>
      <c r="F2658" s="25">
        <v>63.5</v>
      </c>
      <c r="G2658" s="25">
        <v>70</v>
      </c>
      <c r="H2658" s="25">
        <f t="shared" si="83"/>
        <v>0.7</v>
      </c>
      <c r="I2658" s="25">
        <v>48</v>
      </c>
      <c r="J2658" s="25" t="s">
        <v>421</v>
      </c>
      <c r="K2658" s="25">
        <v>67.900000000000006</v>
      </c>
      <c r="L2658" s="25">
        <v>25.6</v>
      </c>
      <c r="M2658" s="25" t="s">
        <v>421</v>
      </c>
      <c r="N2658" s="25">
        <v>70</v>
      </c>
      <c r="O2658" s="25">
        <v>68.2</v>
      </c>
      <c r="P2658" s="25">
        <v>75.599999999999994</v>
      </c>
      <c r="Q2658" s="25">
        <v>70</v>
      </c>
      <c r="R2658" s="25">
        <v>70</v>
      </c>
      <c r="S2658" s="25">
        <v>70</v>
      </c>
    </row>
    <row r="2659" spans="1:19" x14ac:dyDescent="0.25">
      <c r="A2659" s="25" t="s">
        <v>142</v>
      </c>
      <c r="B2659" s="25" t="str">
        <f>VLOOKUP(A2659,'Cód dos países'!$A$3:$C$199,2,FALSE)</f>
        <v>ISL</v>
      </c>
      <c r="C2659" s="25">
        <f>VLOOKUP(A2659,'Cód dos países'!$A$3:$C$199,3,FALSE)</f>
        <v>77</v>
      </c>
      <c r="D2659" s="25">
        <v>2004</v>
      </c>
      <c r="E2659">
        <f t="shared" si="82"/>
        <v>772004</v>
      </c>
      <c r="F2659" s="25">
        <v>76.599999999999994</v>
      </c>
      <c r="G2659" s="25">
        <v>90</v>
      </c>
      <c r="H2659" s="25">
        <f t="shared" si="83"/>
        <v>0.9</v>
      </c>
      <c r="I2659" s="25">
        <v>96</v>
      </c>
      <c r="J2659" s="25" t="s">
        <v>421</v>
      </c>
      <c r="K2659" s="25">
        <v>72.5</v>
      </c>
      <c r="L2659" s="25">
        <v>30.9</v>
      </c>
      <c r="M2659" s="25" t="s">
        <v>421</v>
      </c>
      <c r="N2659" s="25">
        <v>85</v>
      </c>
      <c r="O2659" s="25">
        <v>64.599999999999994</v>
      </c>
      <c r="P2659" s="25">
        <v>88.6</v>
      </c>
      <c r="Q2659" s="25">
        <v>78.2</v>
      </c>
      <c r="R2659" s="25">
        <v>70</v>
      </c>
      <c r="S2659" s="25">
        <v>90</v>
      </c>
    </row>
    <row r="2660" spans="1:19" x14ac:dyDescent="0.25">
      <c r="A2660" s="25" t="s">
        <v>134</v>
      </c>
      <c r="B2660" s="25" t="str">
        <f>VLOOKUP(A2660,'Cód dos países'!$A$3:$C$199,2,FALSE)</f>
        <v>IND</v>
      </c>
      <c r="C2660" s="25">
        <f>VLOOKUP(A2660,'Cód dos países'!$A$3:$C$199,3,FALSE)</f>
        <v>78</v>
      </c>
      <c r="D2660" s="25">
        <v>2004</v>
      </c>
      <c r="E2660">
        <f t="shared" si="82"/>
        <v>782004</v>
      </c>
      <c r="F2660" s="25">
        <v>54.2</v>
      </c>
      <c r="G2660" s="25">
        <v>50</v>
      </c>
      <c r="H2660" s="25">
        <f t="shared" si="83"/>
        <v>0.5</v>
      </c>
      <c r="I2660" s="25">
        <v>28</v>
      </c>
      <c r="J2660" s="25" t="s">
        <v>421</v>
      </c>
      <c r="K2660" s="25">
        <v>75.599999999999994</v>
      </c>
      <c r="L2660" s="25">
        <v>76.3</v>
      </c>
      <c r="M2660" s="25" t="s">
        <v>421</v>
      </c>
      <c r="N2660" s="25">
        <v>55</v>
      </c>
      <c r="O2660" s="25">
        <v>61.7</v>
      </c>
      <c r="P2660" s="25">
        <v>77.400000000000006</v>
      </c>
      <c r="Q2660" s="25">
        <v>38</v>
      </c>
      <c r="R2660" s="25">
        <v>50</v>
      </c>
      <c r="S2660" s="25">
        <v>30</v>
      </c>
    </row>
    <row r="2661" spans="1:19" x14ac:dyDescent="0.25">
      <c r="A2661" s="25" t="s">
        <v>132</v>
      </c>
      <c r="B2661" s="25" t="str">
        <f>VLOOKUP(A2661,'Cód dos países'!$A$3:$C$199,2,FALSE)</f>
        <v>IDN</v>
      </c>
      <c r="C2661" s="25">
        <f>VLOOKUP(A2661,'Cód dos países'!$A$3:$C$199,3,FALSE)</f>
        <v>79</v>
      </c>
      <c r="D2661" s="25">
        <v>2004</v>
      </c>
      <c r="E2661">
        <f t="shared" si="82"/>
        <v>792004</v>
      </c>
      <c r="F2661" s="25">
        <v>52.9</v>
      </c>
      <c r="G2661" s="25">
        <v>30</v>
      </c>
      <c r="H2661" s="25">
        <f t="shared" si="83"/>
        <v>0.3</v>
      </c>
      <c r="I2661" s="25">
        <v>19</v>
      </c>
      <c r="J2661" s="25" t="s">
        <v>421</v>
      </c>
      <c r="K2661" s="25">
        <v>77.5</v>
      </c>
      <c r="L2661" s="25">
        <v>90</v>
      </c>
      <c r="M2661" s="25" t="s">
        <v>421</v>
      </c>
      <c r="N2661" s="25">
        <v>55</v>
      </c>
      <c r="O2661" s="25">
        <v>49.1</v>
      </c>
      <c r="P2661" s="25">
        <v>71.7</v>
      </c>
      <c r="Q2661" s="25">
        <v>77.2</v>
      </c>
      <c r="R2661" s="25">
        <v>30</v>
      </c>
      <c r="S2661" s="25">
        <v>30</v>
      </c>
    </row>
    <row r="2662" spans="1:19" x14ac:dyDescent="0.25">
      <c r="A2662" s="25" t="s">
        <v>138</v>
      </c>
      <c r="B2662" s="25" t="str">
        <f>VLOOKUP(A2662,'Cód dos países'!$A$3:$C$199,2,FALSE)</f>
        <v>IRN</v>
      </c>
      <c r="C2662" s="25">
        <f>VLOOKUP(A2662,'Cód dos países'!$A$3:$C$199,3,FALSE)</f>
        <v>80</v>
      </c>
      <c r="D2662" s="25">
        <v>2004</v>
      </c>
      <c r="E2662">
        <f t="shared" si="82"/>
        <v>802004</v>
      </c>
      <c r="F2662" s="25">
        <v>50.5</v>
      </c>
      <c r="G2662" s="25">
        <v>10</v>
      </c>
      <c r="H2662" s="25">
        <f t="shared" si="83"/>
        <v>0.1</v>
      </c>
      <c r="I2662" s="25">
        <v>30</v>
      </c>
      <c r="J2662" s="25" t="s">
        <v>421</v>
      </c>
      <c r="K2662" s="25">
        <v>81.2</v>
      </c>
      <c r="L2662" s="25">
        <v>88</v>
      </c>
      <c r="M2662" s="25" t="s">
        <v>421</v>
      </c>
      <c r="N2662" s="25">
        <v>40</v>
      </c>
      <c r="O2662" s="25">
        <v>76.400000000000006</v>
      </c>
      <c r="P2662" s="25">
        <v>60.1</v>
      </c>
      <c r="Q2662" s="25">
        <v>78.8</v>
      </c>
      <c r="R2662" s="25">
        <v>30</v>
      </c>
      <c r="S2662" s="25">
        <v>10</v>
      </c>
    </row>
    <row r="2663" spans="1:19" x14ac:dyDescent="0.25">
      <c r="A2663" s="25" t="s">
        <v>140</v>
      </c>
      <c r="B2663" s="25" t="str">
        <f>VLOOKUP(A2663,'Cód dos países'!$A$3:$C$199,2,FALSE)</f>
        <v>IRQ</v>
      </c>
      <c r="C2663" s="25">
        <f>VLOOKUP(A2663,'Cód dos países'!$A$3:$C$199,3,FALSE)</f>
        <v>81</v>
      </c>
      <c r="D2663" s="25">
        <v>2004</v>
      </c>
      <c r="E2663">
        <f t="shared" si="82"/>
        <v>812004</v>
      </c>
      <c r="F2663" s="25" t="s">
        <v>421</v>
      </c>
      <c r="H2663" s="25" t="str">
        <f t="shared" si="83"/>
        <v/>
      </c>
      <c r="I2663" s="25" t="s">
        <v>421</v>
      </c>
      <c r="J2663" s="25" t="s">
        <v>421</v>
      </c>
      <c r="K2663" s="25" t="s">
        <v>421</v>
      </c>
      <c r="L2663" s="25" t="s">
        <v>421</v>
      </c>
      <c r="M2663" s="25" t="s">
        <v>421</v>
      </c>
      <c r="N2663" s="25" t="s">
        <v>421</v>
      </c>
      <c r="O2663" s="25" t="s">
        <v>421</v>
      </c>
      <c r="P2663" s="25" t="s">
        <v>421</v>
      </c>
      <c r="Q2663" s="25" t="s">
        <v>421</v>
      </c>
      <c r="R2663" s="25" t="s">
        <v>421</v>
      </c>
      <c r="S2663" s="25" t="s">
        <v>421</v>
      </c>
    </row>
    <row r="2664" spans="1:19" x14ac:dyDescent="0.25">
      <c r="A2664" s="25" t="s">
        <v>136</v>
      </c>
      <c r="B2664" s="25" t="str">
        <f>VLOOKUP(A2664,'Cód dos países'!$A$3:$C$199,2,FALSE)</f>
        <v>IRL</v>
      </c>
      <c r="C2664" s="25">
        <f>VLOOKUP(A2664,'Cód dos países'!$A$3:$C$199,3,FALSE)</f>
        <v>82</v>
      </c>
      <c r="D2664" s="25">
        <v>2004</v>
      </c>
      <c r="E2664">
        <f t="shared" si="82"/>
        <v>822004</v>
      </c>
      <c r="F2664" s="25">
        <v>80.8</v>
      </c>
      <c r="G2664" s="25">
        <v>90</v>
      </c>
      <c r="H2664" s="25">
        <f t="shared" si="83"/>
        <v>0.9</v>
      </c>
      <c r="I2664" s="25">
        <v>75</v>
      </c>
      <c r="J2664" s="25" t="s">
        <v>421</v>
      </c>
      <c r="K2664" s="25">
        <v>72.599999999999994</v>
      </c>
      <c r="L2664" s="25">
        <v>64.5</v>
      </c>
      <c r="M2664" s="25" t="s">
        <v>421</v>
      </c>
      <c r="N2664" s="25">
        <v>85</v>
      </c>
      <c r="O2664" s="25">
        <v>78.2</v>
      </c>
      <c r="P2664" s="25">
        <v>82.5</v>
      </c>
      <c r="Q2664" s="25">
        <v>80.2</v>
      </c>
      <c r="R2664" s="25">
        <v>90</v>
      </c>
      <c r="S2664" s="25">
        <v>90</v>
      </c>
    </row>
    <row r="2665" spans="1:19" x14ac:dyDescent="0.25">
      <c r="A2665" s="25" t="s">
        <v>144</v>
      </c>
      <c r="B2665" s="25" t="str">
        <f>VLOOKUP(A2665,'Cód dos países'!$A$3:$C$199,2,FALSE)</f>
        <v>ISR</v>
      </c>
      <c r="C2665" s="25">
        <f>VLOOKUP(A2665,'Cód dos países'!$A$3:$C$199,3,FALSE)</f>
        <v>83</v>
      </c>
      <c r="D2665" s="25">
        <v>2004</v>
      </c>
      <c r="E2665">
        <f t="shared" si="82"/>
        <v>832004</v>
      </c>
      <c r="F2665" s="25">
        <v>62.6</v>
      </c>
      <c r="G2665" s="25">
        <v>70</v>
      </c>
      <c r="H2665" s="25">
        <f t="shared" si="83"/>
        <v>0.7</v>
      </c>
      <c r="I2665" s="25">
        <v>70</v>
      </c>
      <c r="J2665" s="25" t="s">
        <v>421</v>
      </c>
      <c r="K2665" s="25">
        <v>53.9</v>
      </c>
      <c r="L2665" s="25">
        <v>15.1</v>
      </c>
      <c r="M2665" s="25" t="s">
        <v>421</v>
      </c>
      <c r="N2665" s="25">
        <v>70</v>
      </c>
      <c r="O2665" s="25">
        <v>64.2</v>
      </c>
      <c r="P2665" s="25">
        <v>86.2</v>
      </c>
      <c r="Q2665" s="25">
        <v>77</v>
      </c>
      <c r="R2665" s="25">
        <v>70</v>
      </c>
      <c r="S2665" s="25">
        <v>50</v>
      </c>
    </row>
    <row r="2666" spans="1:19" x14ac:dyDescent="0.25">
      <c r="A2666" s="25" t="s">
        <v>146</v>
      </c>
      <c r="B2666" s="25" t="str">
        <f>VLOOKUP(A2666,'Cód dos países'!$A$3:$C$199,2,FALSE)</f>
        <v>ITA</v>
      </c>
      <c r="C2666" s="25">
        <f>VLOOKUP(A2666,'Cód dos países'!$A$3:$C$199,3,FALSE)</f>
        <v>84</v>
      </c>
      <c r="D2666" s="25">
        <v>2004</v>
      </c>
      <c r="E2666">
        <f t="shared" si="82"/>
        <v>842004</v>
      </c>
      <c r="F2666" s="25">
        <v>64.900000000000006</v>
      </c>
      <c r="G2666" s="25">
        <v>70</v>
      </c>
      <c r="H2666" s="25">
        <f t="shared" si="83"/>
        <v>0.7</v>
      </c>
      <c r="I2666" s="25">
        <v>53</v>
      </c>
      <c r="J2666" s="25" t="s">
        <v>421</v>
      </c>
      <c r="K2666" s="25">
        <v>49.6</v>
      </c>
      <c r="L2666" s="25">
        <v>27.4</v>
      </c>
      <c r="M2666" s="25" t="s">
        <v>421</v>
      </c>
      <c r="N2666" s="25">
        <v>70</v>
      </c>
      <c r="O2666" s="25">
        <v>74.5</v>
      </c>
      <c r="P2666" s="25">
        <v>84.7</v>
      </c>
      <c r="Q2666" s="25">
        <v>80.2</v>
      </c>
      <c r="R2666" s="25">
        <v>70</v>
      </c>
      <c r="S2666" s="25">
        <v>70</v>
      </c>
    </row>
    <row r="2667" spans="1:19" x14ac:dyDescent="0.25">
      <c r="A2667" s="25" t="s">
        <v>148</v>
      </c>
      <c r="B2667" s="25" t="str">
        <f>VLOOKUP(A2667,'Cód dos países'!$A$3:$C$199,2,FALSE)</f>
        <v>JAM</v>
      </c>
      <c r="C2667" s="25">
        <f>VLOOKUP(A2667,'Cód dos países'!$A$3:$C$199,3,FALSE)</f>
        <v>85</v>
      </c>
      <c r="D2667" s="25">
        <v>2004</v>
      </c>
      <c r="E2667">
        <f t="shared" si="82"/>
        <v>852004</v>
      </c>
      <c r="F2667" s="25">
        <v>67</v>
      </c>
      <c r="G2667" s="25">
        <v>50</v>
      </c>
      <c r="H2667" s="25">
        <f t="shared" si="83"/>
        <v>0.5</v>
      </c>
      <c r="I2667" s="25">
        <v>38</v>
      </c>
      <c r="J2667" s="25" t="s">
        <v>421</v>
      </c>
      <c r="K2667" s="25">
        <v>76.400000000000006</v>
      </c>
      <c r="L2667" s="25">
        <v>62.4</v>
      </c>
      <c r="M2667" s="25" t="s">
        <v>421</v>
      </c>
      <c r="N2667" s="25">
        <v>70</v>
      </c>
      <c r="O2667" s="25">
        <v>68.400000000000006</v>
      </c>
      <c r="P2667" s="25">
        <v>75.8</v>
      </c>
      <c r="Q2667" s="25">
        <v>69.400000000000006</v>
      </c>
      <c r="R2667" s="25">
        <v>90</v>
      </c>
      <c r="S2667" s="25">
        <v>70</v>
      </c>
    </row>
    <row r="2668" spans="1:19" x14ac:dyDescent="0.25">
      <c r="A2668" s="25" t="s">
        <v>152</v>
      </c>
      <c r="B2668" s="25" t="str">
        <f>VLOOKUP(A2668,'Cód dos países'!$A$3:$C$199,2,FALSE)</f>
        <v>JPN</v>
      </c>
      <c r="C2668" s="25">
        <f>VLOOKUP(A2668,'Cód dos países'!$A$3:$C$199,3,FALSE)</f>
        <v>86</v>
      </c>
      <c r="D2668" s="25">
        <v>2004</v>
      </c>
      <c r="E2668">
        <f t="shared" si="82"/>
        <v>862004</v>
      </c>
      <c r="F2668" s="25">
        <v>67.3</v>
      </c>
      <c r="G2668" s="25">
        <v>70</v>
      </c>
      <c r="H2668" s="25">
        <f t="shared" si="83"/>
        <v>0.7</v>
      </c>
      <c r="I2668" s="25">
        <v>70</v>
      </c>
      <c r="J2668" s="25" t="s">
        <v>421</v>
      </c>
      <c r="K2668" s="25">
        <v>70.7</v>
      </c>
      <c r="L2668" s="25">
        <v>57.6</v>
      </c>
      <c r="M2668" s="25" t="s">
        <v>421</v>
      </c>
      <c r="N2668" s="25">
        <v>70</v>
      </c>
      <c r="O2668" s="25">
        <v>83.3</v>
      </c>
      <c r="P2668" s="25">
        <v>90.6</v>
      </c>
      <c r="Q2668" s="25">
        <v>80.599999999999994</v>
      </c>
      <c r="R2668" s="25">
        <v>50</v>
      </c>
      <c r="S2668" s="25">
        <v>30</v>
      </c>
    </row>
    <row r="2669" spans="1:19" x14ac:dyDescent="0.25">
      <c r="A2669" s="25" t="s">
        <v>150</v>
      </c>
      <c r="B2669" s="25" t="str">
        <f>VLOOKUP(A2669,'Cód dos países'!$A$3:$C$199,2,FALSE)</f>
        <v>JOR</v>
      </c>
      <c r="C2669" s="25">
        <f>VLOOKUP(A2669,'Cód dos países'!$A$3:$C$199,3,FALSE)</f>
        <v>87</v>
      </c>
      <c r="D2669" s="25">
        <v>2004</v>
      </c>
      <c r="E2669">
        <f t="shared" si="82"/>
        <v>872004</v>
      </c>
      <c r="F2669" s="25">
        <v>66.7</v>
      </c>
      <c r="G2669" s="25">
        <v>50</v>
      </c>
      <c r="H2669" s="25">
        <f t="shared" si="83"/>
        <v>0.5</v>
      </c>
      <c r="I2669" s="25">
        <v>46</v>
      </c>
      <c r="J2669" s="25" t="s">
        <v>421</v>
      </c>
      <c r="K2669" s="25">
        <v>79.2</v>
      </c>
      <c r="L2669" s="25">
        <v>63.5</v>
      </c>
      <c r="M2669" s="25" t="s">
        <v>421</v>
      </c>
      <c r="N2669" s="25">
        <v>70</v>
      </c>
      <c r="O2669" s="25">
        <v>73.900000000000006</v>
      </c>
      <c r="P2669" s="25">
        <v>81.8</v>
      </c>
      <c r="Q2669" s="25">
        <v>62.4</v>
      </c>
      <c r="R2669" s="25">
        <v>70</v>
      </c>
      <c r="S2669" s="25">
        <v>70</v>
      </c>
    </row>
    <row r="2670" spans="1:19" x14ac:dyDescent="0.25">
      <c r="A2670" s="25" t="s">
        <v>154</v>
      </c>
      <c r="B2670" s="25" t="str">
        <f>VLOOKUP(A2670,'Cód dos países'!$A$3:$C$199,2,FALSE)</f>
        <v>KAZ</v>
      </c>
      <c r="C2670" s="25">
        <f>VLOOKUP(A2670,'Cód dos países'!$A$3:$C$199,3,FALSE)</f>
        <v>88</v>
      </c>
      <c r="D2670" s="25">
        <v>2004</v>
      </c>
      <c r="E2670">
        <f t="shared" si="82"/>
        <v>882004</v>
      </c>
      <c r="F2670" s="25">
        <v>53.9</v>
      </c>
      <c r="G2670" s="25">
        <v>30</v>
      </c>
      <c r="H2670" s="25">
        <f t="shared" si="83"/>
        <v>0.3</v>
      </c>
      <c r="I2670" s="25">
        <v>24</v>
      </c>
      <c r="J2670" s="25" t="s">
        <v>421</v>
      </c>
      <c r="K2670" s="25">
        <v>82.6</v>
      </c>
      <c r="L2670" s="25">
        <v>85.9</v>
      </c>
      <c r="M2670" s="25" t="s">
        <v>421</v>
      </c>
      <c r="N2670" s="25">
        <v>55</v>
      </c>
      <c r="O2670" s="25">
        <v>82.6</v>
      </c>
      <c r="P2670" s="25">
        <v>73.900000000000006</v>
      </c>
      <c r="Q2670" s="25">
        <v>65</v>
      </c>
      <c r="R2670" s="25">
        <v>10</v>
      </c>
      <c r="S2670" s="25">
        <v>30</v>
      </c>
    </row>
    <row r="2671" spans="1:19" x14ac:dyDescent="0.25">
      <c r="A2671" s="25" t="s">
        <v>156</v>
      </c>
      <c r="B2671" s="25" t="str">
        <f>VLOOKUP(A2671,'Cód dos países'!$A$3:$C$199,2,FALSE)</f>
        <v>KEN</v>
      </c>
      <c r="C2671" s="25">
        <f>VLOOKUP(A2671,'Cód dos países'!$A$3:$C$199,3,FALSE)</f>
        <v>89</v>
      </c>
      <c r="D2671" s="25">
        <v>2004</v>
      </c>
      <c r="E2671">
        <f t="shared" si="82"/>
        <v>892004</v>
      </c>
      <c r="F2671" s="25">
        <v>57.9</v>
      </c>
      <c r="G2671" s="25">
        <v>50</v>
      </c>
      <c r="H2671" s="25">
        <f t="shared" si="83"/>
        <v>0.5</v>
      </c>
      <c r="I2671" s="25">
        <v>19</v>
      </c>
      <c r="J2671" s="25" t="s">
        <v>421</v>
      </c>
      <c r="K2671" s="25">
        <v>78.900000000000006</v>
      </c>
      <c r="L2671" s="25">
        <v>83</v>
      </c>
      <c r="M2671" s="25" t="s">
        <v>421</v>
      </c>
      <c r="N2671" s="25">
        <v>55</v>
      </c>
      <c r="O2671" s="25">
        <v>59.4</v>
      </c>
      <c r="P2671" s="25">
        <v>77.599999999999994</v>
      </c>
      <c r="Q2671" s="25">
        <v>56.2</v>
      </c>
      <c r="R2671" s="25">
        <v>50</v>
      </c>
      <c r="S2671" s="25">
        <v>50</v>
      </c>
    </row>
    <row r="2672" spans="1:19" x14ac:dyDescent="0.25">
      <c r="A2672" s="25" t="s">
        <v>356</v>
      </c>
      <c r="B2672" s="25" t="str">
        <f>VLOOKUP(A2672,'Cód dos países'!$A$3:$C$199,2,FALSE)</f>
        <v>KIR</v>
      </c>
      <c r="C2672" s="25">
        <f>VLOOKUP(A2672,'Cód dos países'!$A$3:$C$199,3,FALSE)</f>
        <v>90</v>
      </c>
      <c r="D2672" s="25">
        <v>2004</v>
      </c>
      <c r="E2672">
        <f t="shared" si="82"/>
        <v>902004</v>
      </c>
      <c r="F2672" s="25" t="s">
        <v>421</v>
      </c>
      <c r="H2672" s="25" t="str">
        <f t="shared" si="83"/>
        <v/>
      </c>
      <c r="I2672" s="25" t="s">
        <v>421</v>
      </c>
      <c r="J2672" s="25" t="s">
        <v>421</v>
      </c>
      <c r="K2672" s="25" t="s">
        <v>421</v>
      </c>
      <c r="L2672" s="25" t="s">
        <v>421</v>
      </c>
      <c r="M2672" s="25" t="s">
        <v>421</v>
      </c>
      <c r="N2672" s="25" t="s">
        <v>421</v>
      </c>
      <c r="O2672" s="25" t="s">
        <v>421</v>
      </c>
      <c r="P2672" s="25" t="s">
        <v>421</v>
      </c>
      <c r="Q2672" s="25" t="s">
        <v>421</v>
      </c>
      <c r="R2672" s="25" t="s">
        <v>421</v>
      </c>
      <c r="S2672" s="25" t="s">
        <v>421</v>
      </c>
    </row>
    <row r="2673" spans="1:19" x14ac:dyDescent="0.25">
      <c r="A2673" s="25" t="s">
        <v>163</v>
      </c>
      <c r="B2673" s="25" t="str">
        <f>VLOOKUP(A2673,'Cód dos países'!$A$3:$C$199,2,FALSE)</f>
        <v>KWT</v>
      </c>
      <c r="C2673" s="25">
        <f>VLOOKUP(A2673,'Cód dos países'!$A$3:$C$199,3,FALSE)</f>
        <v>94</v>
      </c>
      <c r="D2673" s="25">
        <v>2004</v>
      </c>
      <c r="E2673">
        <f t="shared" si="82"/>
        <v>942004</v>
      </c>
      <c r="F2673" s="25">
        <v>64.599999999999994</v>
      </c>
      <c r="G2673" s="25">
        <v>50</v>
      </c>
      <c r="H2673" s="25">
        <f t="shared" si="83"/>
        <v>0.5</v>
      </c>
      <c r="I2673" s="25">
        <v>53</v>
      </c>
      <c r="J2673" s="25" t="s">
        <v>421</v>
      </c>
      <c r="K2673" s="25">
        <v>99.9</v>
      </c>
      <c r="L2673" s="25">
        <v>51.3</v>
      </c>
      <c r="M2673" s="25" t="s">
        <v>421</v>
      </c>
      <c r="N2673" s="25">
        <v>70</v>
      </c>
      <c r="O2673" s="25">
        <v>80.2</v>
      </c>
      <c r="P2673" s="25">
        <v>83.7</v>
      </c>
      <c r="Q2673" s="25">
        <v>77.8</v>
      </c>
      <c r="R2673" s="25">
        <v>30</v>
      </c>
      <c r="S2673" s="25">
        <v>50</v>
      </c>
    </row>
    <row r="2674" spans="1:19" x14ac:dyDescent="0.25">
      <c r="A2674" s="25" t="s">
        <v>158</v>
      </c>
      <c r="B2674" s="25" t="str">
        <f>VLOOKUP(A2674,'Cód dos países'!$A$3:$C$199,2,FALSE)</f>
        <v>KGZ</v>
      </c>
      <c r="C2674" s="25">
        <f>VLOOKUP(A2674,'Cód dos países'!$A$3:$C$199,3,FALSE)</f>
        <v>95</v>
      </c>
      <c r="D2674" s="25">
        <v>2004</v>
      </c>
      <c r="E2674">
        <f t="shared" si="82"/>
        <v>952004</v>
      </c>
      <c r="F2674" s="25">
        <v>56.6</v>
      </c>
      <c r="G2674" s="25">
        <v>30</v>
      </c>
      <c r="H2674" s="25">
        <f t="shared" si="83"/>
        <v>0.3</v>
      </c>
      <c r="I2674" s="25">
        <v>21</v>
      </c>
      <c r="J2674" s="25" t="s">
        <v>421</v>
      </c>
      <c r="K2674" s="25">
        <v>85.1</v>
      </c>
      <c r="L2674" s="25">
        <v>81.5</v>
      </c>
      <c r="M2674" s="25" t="s">
        <v>421</v>
      </c>
      <c r="N2674" s="25">
        <v>55</v>
      </c>
      <c r="O2674" s="25">
        <v>64.8</v>
      </c>
      <c r="P2674" s="25">
        <v>78.8</v>
      </c>
      <c r="Q2674" s="25">
        <v>69.400000000000006</v>
      </c>
      <c r="R2674" s="25">
        <v>30</v>
      </c>
      <c r="S2674" s="25">
        <v>50</v>
      </c>
    </row>
    <row r="2675" spans="1:19" x14ac:dyDescent="0.25">
      <c r="A2675" s="25" t="s">
        <v>165</v>
      </c>
      <c r="B2675" s="25" t="str">
        <f>VLOOKUP(A2675,'Cód dos países'!$A$3:$C$199,2,FALSE)</f>
        <v>LAO</v>
      </c>
      <c r="C2675" s="25">
        <f>VLOOKUP(A2675,'Cód dos países'!$A$3:$C$199,3,FALSE)</f>
        <v>96</v>
      </c>
      <c r="D2675" s="25">
        <v>2004</v>
      </c>
      <c r="E2675">
        <f t="shared" si="82"/>
        <v>962004</v>
      </c>
      <c r="F2675" s="25">
        <v>44.4</v>
      </c>
      <c r="G2675" s="25">
        <v>10</v>
      </c>
      <c r="H2675" s="25">
        <f t="shared" si="83"/>
        <v>0.1</v>
      </c>
      <c r="I2675" s="25">
        <v>10</v>
      </c>
      <c r="J2675" s="25" t="s">
        <v>421</v>
      </c>
      <c r="K2675" s="25">
        <v>70.900000000000006</v>
      </c>
      <c r="L2675" s="25">
        <v>89.8</v>
      </c>
      <c r="M2675" s="25" t="s">
        <v>421</v>
      </c>
      <c r="N2675" s="25">
        <v>40</v>
      </c>
      <c r="O2675" s="25">
        <v>61.3</v>
      </c>
      <c r="P2675" s="25">
        <v>61.6</v>
      </c>
      <c r="Q2675" s="25">
        <v>60.6</v>
      </c>
      <c r="R2675" s="25">
        <v>30</v>
      </c>
      <c r="S2675" s="25">
        <v>10</v>
      </c>
    </row>
    <row r="2676" spans="1:19" x14ac:dyDescent="0.25">
      <c r="A2676" s="25" t="s">
        <v>181</v>
      </c>
      <c r="B2676" s="25" t="str">
        <f>VLOOKUP(A2676,'Cód dos países'!$A$3:$C$199,2,FALSE)</f>
        <v>LVA</v>
      </c>
      <c r="C2676" s="25">
        <f>VLOOKUP(A2676,'Cód dos países'!$A$3:$C$199,3,FALSE)</f>
        <v>97</v>
      </c>
      <c r="D2676" s="25">
        <v>2004</v>
      </c>
      <c r="E2676">
        <f t="shared" si="82"/>
        <v>972004</v>
      </c>
      <c r="F2676" s="25">
        <v>66.3</v>
      </c>
      <c r="G2676" s="25">
        <v>50</v>
      </c>
      <c r="H2676" s="25">
        <f t="shared" si="83"/>
        <v>0.5</v>
      </c>
      <c r="I2676" s="25">
        <v>38</v>
      </c>
      <c r="J2676" s="25" t="s">
        <v>421</v>
      </c>
      <c r="K2676" s="25">
        <v>83.6</v>
      </c>
      <c r="L2676" s="25">
        <v>52.7</v>
      </c>
      <c r="M2676" s="25" t="s">
        <v>421</v>
      </c>
      <c r="N2676" s="25">
        <v>70</v>
      </c>
      <c r="O2676" s="25">
        <v>63.5</v>
      </c>
      <c r="P2676" s="25">
        <v>84.8</v>
      </c>
      <c r="Q2676" s="25">
        <v>80</v>
      </c>
      <c r="R2676" s="25">
        <v>70</v>
      </c>
      <c r="S2676" s="25">
        <v>70</v>
      </c>
    </row>
    <row r="2677" spans="1:19" x14ac:dyDescent="0.25">
      <c r="A2677" s="25" t="s">
        <v>167</v>
      </c>
      <c r="B2677" s="25" t="str">
        <f>VLOOKUP(A2677,'Cód dos países'!$A$3:$C$199,2,FALSE)</f>
        <v>LBN</v>
      </c>
      <c r="C2677" s="25">
        <f>VLOOKUP(A2677,'Cód dos países'!$A$3:$C$199,3,FALSE)</f>
        <v>98</v>
      </c>
      <c r="D2677" s="25">
        <v>2004</v>
      </c>
      <c r="E2677">
        <f t="shared" si="82"/>
        <v>982004</v>
      </c>
      <c r="F2677" s="25">
        <v>57.2</v>
      </c>
      <c r="G2677" s="25">
        <v>30</v>
      </c>
      <c r="H2677" s="25">
        <f t="shared" si="83"/>
        <v>0.3</v>
      </c>
      <c r="I2677" s="25">
        <v>30</v>
      </c>
      <c r="J2677" s="25" t="s">
        <v>421</v>
      </c>
      <c r="K2677" s="25">
        <v>91.7</v>
      </c>
      <c r="L2677" s="25">
        <v>54.4</v>
      </c>
      <c r="M2677" s="25" t="s">
        <v>421</v>
      </c>
      <c r="N2677" s="25">
        <v>55</v>
      </c>
      <c r="O2677" s="25">
        <v>59.2</v>
      </c>
      <c r="P2677" s="25">
        <v>82.9</v>
      </c>
      <c r="Q2677" s="25">
        <v>69</v>
      </c>
      <c r="R2677" s="25">
        <v>30</v>
      </c>
      <c r="S2677" s="25">
        <v>70</v>
      </c>
    </row>
    <row r="2678" spans="1:19" x14ac:dyDescent="0.25">
      <c r="A2678" s="25" t="s">
        <v>175</v>
      </c>
      <c r="B2678" s="25" t="str">
        <f>VLOOKUP(A2678,'Cód dos países'!$A$3:$C$199,2,FALSE)</f>
        <v>LSO</v>
      </c>
      <c r="C2678" s="25">
        <f>VLOOKUP(A2678,'Cód dos países'!$A$3:$C$199,3,FALSE)</f>
        <v>99</v>
      </c>
      <c r="D2678" s="25">
        <v>2004</v>
      </c>
      <c r="E2678">
        <f t="shared" si="82"/>
        <v>992004</v>
      </c>
      <c r="F2678" s="25">
        <v>53.9</v>
      </c>
      <c r="G2678" s="25">
        <v>50</v>
      </c>
      <c r="H2678" s="25">
        <f t="shared" si="83"/>
        <v>0.5</v>
      </c>
      <c r="I2678" s="25">
        <v>30</v>
      </c>
      <c r="J2678" s="25" t="s">
        <v>421</v>
      </c>
      <c r="K2678" s="25">
        <v>63.9</v>
      </c>
      <c r="L2678" s="25">
        <v>38.4</v>
      </c>
      <c r="M2678" s="25" t="s">
        <v>421</v>
      </c>
      <c r="N2678" s="25">
        <v>55</v>
      </c>
      <c r="O2678" s="25">
        <v>71.900000000000006</v>
      </c>
      <c r="P2678" s="25">
        <v>71.5</v>
      </c>
      <c r="Q2678" s="25">
        <v>77.8</v>
      </c>
      <c r="R2678" s="25">
        <v>30</v>
      </c>
      <c r="S2678" s="25">
        <v>50</v>
      </c>
    </row>
    <row r="2679" spans="1:19" x14ac:dyDescent="0.25">
      <c r="A2679" s="25" t="s">
        <v>169</v>
      </c>
      <c r="B2679" s="25" t="str">
        <f>VLOOKUP(A2679,'Cód dos países'!$A$3:$C$199,2,FALSE)</f>
        <v>LBR</v>
      </c>
      <c r="C2679" s="25">
        <f>VLOOKUP(A2679,'Cód dos países'!$A$3:$C$199,3,FALSE)</f>
        <v>100</v>
      </c>
      <c r="D2679" s="25">
        <v>2004</v>
      </c>
      <c r="E2679">
        <f t="shared" si="82"/>
        <v>1002004</v>
      </c>
      <c r="F2679" s="25" t="s">
        <v>421</v>
      </c>
      <c r="H2679" s="25" t="str">
        <f t="shared" si="83"/>
        <v/>
      </c>
      <c r="I2679" s="25" t="s">
        <v>421</v>
      </c>
      <c r="J2679" s="25" t="s">
        <v>421</v>
      </c>
      <c r="K2679" s="25" t="s">
        <v>421</v>
      </c>
      <c r="L2679" s="25" t="s">
        <v>421</v>
      </c>
      <c r="M2679" s="25" t="s">
        <v>421</v>
      </c>
      <c r="N2679" s="25" t="s">
        <v>421</v>
      </c>
      <c r="O2679" s="25" t="s">
        <v>421</v>
      </c>
      <c r="P2679" s="25" t="s">
        <v>421</v>
      </c>
      <c r="Q2679" s="25" t="s">
        <v>421</v>
      </c>
      <c r="R2679" s="25" t="s">
        <v>421</v>
      </c>
      <c r="S2679" s="25" t="s">
        <v>421</v>
      </c>
    </row>
    <row r="2680" spans="1:19" x14ac:dyDescent="0.25">
      <c r="A2680" s="25" t="s">
        <v>171</v>
      </c>
      <c r="B2680" s="25" t="str">
        <f>VLOOKUP(A2680,'Cód dos países'!$A$3:$C$199,2,FALSE)</f>
        <v>LBY</v>
      </c>
      <c r="C2680" s="25">
        <f>VLOOKUP(A2680,'Cód dos países'!$A$3:$C$199,3,FALSE)</f>
        <v>101</v>
      </c>
      <c r="D2680" s="25">
        <v>2004</v>
      </c>
      <c r="E2680">
        <f t="shared" si="82"/>
        <v>1012004</v>
      </c>
      <c r="F2680" s="25">
        <v>32.799999999999997</v>
      </c>
      <c r="G2680" s="25">
        <v>10</v>
      </c>
      <c r="H2680" s="25">
        <f t="shared" si="83"/>
        <v>0.1</v>
      </c>
      <c r="I2680" s="25">
        <v>21</v>
      </c>
      <c r="J2680" s="25" t="s">
        <v>421</v>
      </c>
      <c r="K2680" s="25">
        <v>47.1</v>
      </c>
      <c r="L2680" s="25">
        <v>49.8</v>
      </c>
      <c r="M2680" s="25" t="s">
        <v>421</v>
      </c>
      <c r="N2680" s="25">
        <v>40</v>
      </c>
      <c r="O2680" s="25">
        <v>20</v>
      </c>
      <c r="P2680" s="25">
        <v>66.400000000000006</v>
      </c>
      <c r="Q2680" s="25">
        <v>53.2</v>
      </c>
      <c r="R2680" s="25">
        <v>10</v>
      </c>
      <c r="S2680" s="25">
        <v>10</v>
      </c>
    </row>
    <row r="2681" spans="1:19" x14ac:dyDescent="0.25">
      <c r="A2681" s="25" t="s">
        <v>359</v>
      </c>
      <c r="B2681" s="25" t="str">
        <f>VLOOKUP(A2681,'Cód dos países'!$A$3:$C$199,2,FALSE)</f>
        <v>LIE</v>
      </c>
      <c r="C2681" s="25">
        <f>VLOOKUP(A2681,'Cód dos países'!$A$3:$C$199,3,FALSE)</f>
        <v>102</v>
      </c>
      <c r="D2681" s="25">
        <v>2004</v>
      </c>
      <c r="E2681">
        <f t="shared" si="82"/>
        <v>1022004</v>
      </c>
      <c r="F2681" s="25" t="s">
        <v>421</v>
      </c>
      <c r="H2681" s="25" t="str">
        <f t="shared" si="83"/>
        <v/>
      </c>
      <c r="I2681" s="25" t="s">
        <v>421</v>
      </c>
      <c r="J2681" s="25" t="s">
        <v>421</v>
      </c>
      <c r="K2681" s="25" t="s">
        <v>421</v>
      </c>
      <c r="L2681" s="25" t="s">
        <v>421</v>
      </c>
      <c r="M2681" s="25" t="s">
        <v>421</v>
      </c>
      <c r="N2681" s="25" t="s">
        <v>421</v>
      </c>
      <c r="O2681" s="25" t="s">
        <v>421</v>
      </c>
      <c r="P2681" s="25" t="s">
        <v>421</v>
      </c>
      <c r="Q2681" s="25" t="s">
        <v>421</v>
      </c>
      <c r="R2681" s="25" t="s">
        <v>421</v>
      </c>
      <c r="S2681" s="25" t="s">
        <v>421</v>
      </c>
    </row>
    <row r="2682" spans="1:19" x14ac:dyDescent="0.25">
      <c r="A2682" s="25" t="s">
        <v>177</v>
      </c>
      <c r="B2682" s="25" t="str">
        <f>VLOOKUP(A2682,'Cód dos países'!$A$3:$C$199,2,FALSE)</f>
        <v>LTU</v>
      </c>
      <c r="C2682" s="25">
        <f>VLOOKUP(A2682,'Cód dos países'!$A$3:$C$199,3,FALSE)</f>
        <v>103</v>
      </c>
      <c r="D2682" s="25">
        <v>2004</v>
      </c>
      <c r="E2682">
        <f t="shared" si="82"/>
        <v>1032004</v>
      </c>
      <c r="F2682" s="25">
        <v>70.5</v>
      </c>
      <c r="G2682" s="25">
        <v>50</v>
      </c>
      <c r="H2682" s="25">
        <f t="shared" si="83"/>
        <v>0.5</v>
      </c>
      <c r="I2682" s="25">
        <v>47</v>
      </c>
      <c r="J2682" s="25" t="s">
        <v>421</v>
      </c>
      <c r="K2682" s="25">
        <v>82.8</v>
      </c>
      <c r="L2682" s="25">
        <v>65.099999999999994</v>
      </c>
      <c r="M2682" s="25" t="s">
        <v>421</v>
      </c>
      <c r="N2682" s="25">
        <v>70</v>
      </c>
      <c r="O2682" s="25">
        <v>55.8</v>
      </c>
      <c r="P2682" s="25">
        <v>90.1</v>
      </c>
      <c r="Q2682" s="25">
        <v>84</v>
      </c>
      <c r="R2682" s="25">
        <v>70</v>
      </c>
      <c r="S2682" s="25">
        <v>90</v>
      </c>
    </row>
    <row r="2683" spans="1:19" x14ac:dyDescent="0.25">
      <c r="A2683" s="25" t="s">
        <v>179</v>
      </c>
      <c r="B2683" s="25" t="str">
        <f>VLOOKUP(A2683,'Cód dos países'!$A$3:$C$199,2,FALSE)</f>
        <v>LUX</v>
      </c>
      <c r="C2683" s="25">
        <f>VLOOKUP(A2683,'Cód dos países'!$A$3:$C$199,3,FALSE)</f>
        <v>104</v>
      </c>
      <c r="D2683" s="25">
        <v>2004</v>
      </c>
      <c r="E2683">
        <f t="shared" si="82"/>
        <v>1042004</v>
      </c>
      <c r="F2683" s="25">
        <v>76.3</v>
      </c>
      <c r="G2683" s="25">
        <v>90</v>
      </c>
      <c r="H2683" s="25">
        <f t="shared" si="83"/>
        <v>0.9</v>
      </c>
      <c r="I2683" s="25">
        <v>87</v>
      </c>
      <c r="J2683" s="25" t="s">
        <v>421</v>
      </c>
      <c r="K2683" s="25">
        <v>64.3</v>
      </c>
      <c r="L2683" s="25">
        <v>39</v>
      </c>
      <c r="M2683" s="25" t="s">
        <v>421</v>
      </c>
      <c r="N2683" s="25">
        <v>85</v>
      </c>
      <c r="O2683" s="25">
        <v>51.4</v>
      </c>
      <c r="P2683" s="25">
        <v>85.9</v>
      </c>
      <c r="Q2683" s="25">
        <v>80.2</v>
      </c>
      <c r="R2683" s="25">
        <v>90</v>
      </c>
      <c r="S2683" s="25">
        <v>90</v>
      </c>
    </row>
    <row r="2684" spans="1:19" x14ac:dyDescent="0.25">
      <c r="A2684" s="25" t="s">
        <v>422</v>
      </c>
      <c r="B2684" s="25" t="e">
        <f>VLOOKUP(A2684,'Cód dos países'!$A$3:$C$199,2,FALSE)</f>
        <v>#N/A</v>
      </c>
      <c r="C2684" s="25" t="e">
        <f>VLOOKUP(A2684,'Cód dos países'!$A$3:$C$199,3,FALSE)</f>
        <v>#N/A</v>
      </c>
      <c r="D2684" s="25">
        <v>2004</v>
      </c>
      <c r="E2684" t="e">
        <f t="shared" si="82"/>
        <v>#N/A</v>
      </c>
      <c r="F2684" s="25" t="s">
        <v>421</v>
      </c>
      <c r="H2684" s="25" t="str">
        <f t="shared" si="83"/>
        <v/>
      </c>
      <c r="I2684" s="25" t="s">
        <v>421</v>
      </c>
      <c r="J2684" s="25" t="s">
        <v>421</v>
      </c>
      <c r="K2684" s="25" t="s">
        <v>421</v>
      </c>
      <c r="L2684" s="25" t="s">
        <v>421</v>
      </c>
      <c r="M2684" s="25" t="s">
        <v>421</v>
      </c>
      <c r="N2684" s="25" t="s">
        <v>421</v>
      </c>
      <c r="O2684" s="25" t="s">
        <v>421</v>
      </c>
      <c r="P2684" s="25" t="s">
        <v>421</v>
      </c>
      <c r="Q2684" s="25" t="s">
        <v>421</v>
      </c>
      <c r="R2684" s="25" t="s">
        <v>421</v>
      </c>
      <c r="S2684" s="25" t="s">
        <v>421</v>
      </c>
    </row>
    <row r="2685" spans="1:19" x14ac:dyDescent="0.25">
      <c r="A2685" s="25" t="s">
        <v>193</v>
      </c>
      <c r="B2685" s="25" t="str">
        <f>VLOOKUP(A2685,'Cód dos países'!$A$3:$C$199,2,FALSE)</f>
        <v>MKD</v>
      </c>
      <c r="C2685" s="25">
        <f>VLOOKUP(A2685,'Cód dos países'!$A$3:$C$199,3,FALSE)</f>
        <v>105</v>
      </c>
      <c r="D2685" s="25">
        <v>2004</v>
      </c>
      <c r="E2685">
        <f t="shared" si="82"/>
        <v>1052004</v>
      </c>
      <c r="F2685" s="25">
        <v>56.1</v>
      </c>
      <c r="G2685" s="25">
        <v>30</v>
      </c>
      <c r="H2685" s="25">
        <f t="shared" si="83"/>
        <v>0.3</v>
      </c>
      <c r="I2685" s="25">
        <v>23</v>
      </c>
      <c r="J2685" s="25" t="s">
        <v>421</v>
      </c>
      <c r="K2685" s="25">
        <v>83.6</v>
      </c>
      <c r="L2685" s="25">
        <v>49.6</v>
      </c>
      <c r="M2685" s="25" t="s">
        <v>421</v>
      </c>
      <c r="N2685" s="25">
        <v>55</v>
      </c>
      <c r="O2685" s="25">
        <v>56.2</v>
      </c>
      <c r="P2685" s="25">
        <v>86.6</v>
      </c>
      <c r="Q2685" s="25">
        <v>57.4</v>
      </c>
      <c r="R2685" s="25">
        <v>50</v>
      </c>
      <c r="S2685" s="25">
        <v>70</v>
      </c>
    </row>
    <row r="2686" spans="1:19" x14ac:dyDescent="0.25">
      <c r="A2686" s="25" t="s">
        <v>187</v>
      </c>
      <c r="B2686" s="25" t="str">
        <f>VLOOKUP(A2686,'Cód dos países'!$A$3:$C$199,2,FALSE)</f>
        <v>MDG</v>
      </c>
      <c r="C2686" s="25">
        <f>VLOOKUP(A2686,'Cód dos países'!$A$3:$C$199,3,FALSE)</f>
        <v>106</v>
      </c>
      <c r="D2686" s="25">
        <v>2004</v>
      </c>
      <c r="E2686">
        <f t="shared" si="82"/>
        <v>1062004</v>
      </c>
      <c r="F2686" s="25">
        <v>63.1</v>
      </c>
      <c r="G2686" s="25">
        <v>50</v>
      </c>
      <c r="H2686" s="25">
        <f t="shared" si="83"/>
        <v>0.5</v>
      </c>
      <c r="I2686" s="25">
        <v>26</v>
      </c>
      <c r="J2686" s="25" t="s">
        <v>421</v>
      </c>
      <c r="K2686" s="25">
        <v>81.400000000000006</v>
      </c>
      <c r="L2686" s="25">
        <v>92.6</v>
      </c>
      <c r="M2686" s="25" t="s">
        <v>421</v>
      </c>
      <c r="N2686" s="25">
        <v>70</v>
      </c>
      <c r="O2686" s="25">
        <v>48.9</v>
      </c>
      <c r="P2686" s="25">
        <v>82.8</v>
      </c>
      <c r="Q2686" s="25">
        <v>79.2</v>
      </c>
      <c r="R2686" s="25">
        <v>50</v>
      </c>
      <c r="S2686" s="25">
        <v>50</v>
      </c>
    </row>
    <row r="2687" spans="1:19" x14ac:dyDescent="0.25">
      <c r="A2687" s="25" t="s">
        <v>209</v>
      </c>
      <c r="B2687" s="25" t="str">
        <f>VLOOKUP(A2687,'Cód dos países'!$A$3:$C$199,2,FALSE)</f>
        <v>MWI</v>
      </c>
      <c r="C2687" s="25">
        <f>VLOOKUP(A2687,'Cód dos países'!$A$3:$C$199,3,FALSE)</f>
        <v>107</v>
      </c>
      <c r="D2687" s="25">
        <v>2004</v>
      </c>
      <c r="E2687">
        <f t="shared" si="82"/>
        <v>1072004</v>
      </c>
      <c r="F2687" s="25">
        <v>53.6</v>
      </c>
      <c r="G2687" s="25">
        <v>50</v>
      </c>
      <c r="H2687" s="25">
        <f t="shared" si="83"/>
        <v>0.5</v>
      </c>
      <c r="I2687" s="25">
        <v>28</v>
      </c>
      <c r="J2687" s="25" t="s">
        <v>421</v>
      </c>
      <c r="K2687" s="25">
        <v>68.599999999999994</v>
      </c>
      <c r="L2687" s="25">
        <v>68.5</v>
      </c>
      <c r="M2687" s="25" t="s">
        <v>421</v>
      </c>
      <c r="N2687" s="25">
        <v>55</v>
      </c>
      <c r="O2687" s="25">
        <v>57.9</v>
      </c>
      <c r="P2687" s="25">
        <v>68</v>
      </c>
      <c r="Q2687" s="25">
        <v>60</v>
      </c>
      <c r="R2687" s="25">
        <v>50</v>
      </c>
      <c r="S2687" s="25">
        <v>30</v>
      </c>
    </row>
    <row r="2688" spans="1:19" x14ac:dyDescent="0.25">
      <c r="A2688" s="25" t="s">
        <v>211</v>
      </c>
      <c r="B2688" s="25" t="str">
        <f>VLOOKUP(A2688,'Cód dos países'!$A$3:$C$199,2,FALSE)</f>
        <v>MYS</v>
      </c>
      <c r="C2688" s="25">
        <f>VLOOKUP(A2688,'Cód dos países'!$A$3:$C$199,3,FALSE)</f>
        <v>108</v>
      </c>
      <c r="D2688" s="25">
        <v>2004</v>
      </c>
      <c r="E2688">
        <f t="shared" si="82"/>
        <v>1082004</v>
      </c>
      <c r="F2688" s="25">
        <v>61.9</v>
      </c>
      <c r="G2688" s="25">
        <v>50</v>
      </c>
      <c r="H2688" s="25">
        <f t="shared" si="83"/>
        <v>0.5</v>
      </c>
      <c r="I2688" s="25">
        <v>52</v>
      </c>
      <c r="J2688" s="25" t="s">
        <v>421</v>
      </c>
      <c r="K2688" s="25">
        <v>80.900000000000006</v>
      </c>
      <c r="L2688" s="25">
        <v>75.3</v>
      </c>
      <c r="M2688" s="25" t="s">
        <v>421</v>
      </c>
      <c r="N2688" s="25">
        <v>70</v>
      </c>
      <c r="O2688" s="25">
        <v>72</v>
      </c>
      <c r="P2688" s="25">
        <v>82.8</v>
      </c>
      <c r="Q2688" s="25">
        <v>75.8</v>
      </c>
      <c r="R2688" s="25">
        <v>30</v>
      </c>
      <c r="S2688" s="25">
        <v>30</v>
      </c>
    </row>
    <row r="2689" spans="1:19" x14ac:dyDescent="0.25">
      <c r="A2689" s="25" t="s">
        <v>189</v>
      </c>
      <c r="B2689" s="25" t="str">
        <f>VLOOKUP(A2689,'Cód dos países'!$A$3:$C$199,2,FALSE)</f>
        <v>MDV</v>
      </c>
      <c r="C2689" s="25">
        <f>VLOOKUP(A2689,'Cód dos países'!$A$3:$C$199,3,FALSE)</f>
        <v>109</v>
      </c>
      <c r="D2689" s="25">
        <v>2004</v>
      </c>
      <c r="E2689">
        <f t="shared" si="82"/>
        <v>1092004</v>
      </c>
      <c r="F2689" s="25" t="s">
        <v>421</v>
      </c>
      <c r="H2689" s="25" t="str">
        <f t="shared" si="83"/>
        <v/>
      </c>
      <c r="I2689" s="25" t="s">
        <v>421</v>
      </c>
      <c r="J2689" s="25" t="s">
        <v>421</v>
      </c>
      <c r="K2689" s="25" t="s">
        <v>421</v>
      </c>
      <c r="L2689" s="25" t="s">
        <v>421</v>
      </c>
      <c r="M2689" s="25" t="s">
        <v>421</v>
      </c>
      <c r="N2689" s="25" t="s">
        <v>421</v>
      </c>
      <c r="O2689" s="25" t="s">
        <v>421</v>
      </c>
      <c r="P2689" s="25" t="s">
        <v>421</v>
      </c>
      <c r="Q2689" s="25" t="s">
        <v>421</v>
      </c>
      <c r="R2689" s="25" t="s">
        <v>421</v>
      </c>
      <c r="S2689" s="25" t="s">
        <v>421</v>
      </c>
    </row>
    <row r="2690" spans="1:19" x14ac:dyDescent="0.25">
      <c r="A2690" s="25" t="s">
        <v>195</v>
      </c>
      <c r="B2690" s="25" t="str">
        <f>VLOOKUP(A2690,'Cód dos países'!$A$3:$C$199,2,FALSE)</f>
        <v>MLI</v>
      </c>
      <c r="C2690" s="25">
        <f>VLOOKUP(A2690,'Cód dos países'!$A$3:$C$199,3,FALSE)</f>
        <v>110</v>
      </c>
      <c r="D2690" s="25">
        <v>2004</v>
      </c>
      <c r="E2690">
        <f t="shared" si="82"/>
        <v>1102004</v>
      </c>
      <c r="F2690" s="25">
        <v>57.3</v>
      </c>
      <c r="G2690" s="25">
        <v>30</v>
      </c>
      <c r="H2690" s="25">
        <f t="shared" si="83"/>
        <v>0.3</v>
      </c>
      <c r="I2690" s="25">
        <v>30</v>
      </c>
      <c r="J2690" s="25" t="s">
        <v>421</v>
      </c>
      <c r="K2690" s="25">
        <v>70</v>
      </c>
      <c r="L2690" s="25">
        <v>83</v>
      </c>
      <c r="M2690" s="25" t="s">
        <v>421</v>
      </c>
      <c r="N2690" s="25">
        <v>70</v>
      </c>
      <c r="O2690" s="25">
        <v>63.3</v>
      </c>
      <c r="P2690" s="25">
        <v>84.2</v>
      </c>
      <c r="Q2690" s="25">
        <v>62.2</v>
      </c>
      <c r="R2690" s="25">
        <v>50</v>
      </c>
      <c r="S2690" s="25">
        <v>30</v>
      </c>
    </row>
    <row r="2691" spans="1:19" x14ac:dyDescent="0.25">
      <c r="A2691" s="25" t="s">
        <v>197</v>
      </c>
      <c r="B2691" s="25" t="str">
        <f>VLOOKUP(A2691,'Cód dos países'!$A$3:$C$199,2,FALSE)</f>
        <v>MLT</v>
      </c>
      <c r="C2691" s="25">
        <f>VLOOKUP(A2691,'Cód dos países'!$A$3:$C$199,3,FALSE)</f>
        <v>111</v>
      </c>
      <c r="D2691" s="25">
        <v>2004</v>
      </c>
      <c r="E2691">
        <f t="shared" si="82"/>
        <v>1112004</v>
      </c>
      <c r="F2691" s="25">
        <v>68.900000000000006</v>
      </c>
      <c r="G2691" s="25">
        <v>90</v>
      </c>
      <c r="H2691" s="25">
        <f t="shared" si="83"/>
        <v>0.9</v>
      </c>
      <c r="I2691" s="25">
        <v>50</v>
      </c>
      <c r="J2691" s="25" t="s">
        <v>421</v>
      </c>
      <c r="K2691" s="25">
        <v>62.2</v>
      </c>
      <c r="L2691" s="25">
        <v>40.299999999999997</v>
      </c>
      <c r="M2691" s="25" t="s">
        <v>421</v>
      </c>
      <c r="N2691" s="25">
        <v>85</v>
      </c>
      <c r="O2691" s="25">
        <v>60</v>
      </c>
      <c r="P2691" s="25">
        <v>85.7</v>
      </c>
      <c r="Q2691" s="25">
        <v>75.8</v>
      </c>
      <c r="R2691" s="25">
        <v>50</v>
      </c>
      <c r="S2691" s="25">
        <v>90</v>
      </c>
    </row>
    <row r="2692" spans="1:19" x14ac:dyDescent="0.25">
      <c r="A2692" s="25" t="s">
        <v>205</v>
      </c>
      <c r="B2692" s="25" t="str">
        <f>VLOOKUP(A2692,'Cód dos países'!$A$3:$C$199,2,FALSE)</f>
        <v>MRT</v>
      </c>
      <c r="C2692" s="25">
        <f>VLOOKUP(A2692,'Cód dos países'!$A$3:$C$199,3,FALSE)</f>
        <v>113</v>
      </c>
      <c r="D2692" s="25">
        <v>2004</v>
      </c>
      <c r="E2692">
        <f t="shared" si="82"/>
        <v>1132004</v>
      </c>
      <c r="F2692" s="25">
        <v>59.4</v>
      </c>
      <c r="G2692" s="25">
        <v>30</v>
      </c>
      <c r="H2692" s="25">
        <f t="shared" si="83"/>
        <v>0.3</v>
      </c>
      <c r="I2692" s="25">
        <v>30</v>
      </c>
      <c r="J2692" s="25" t="s">
        <v>421</v>
      </c>
      <c r="K2692" s="25">
        <v>78.2</v>
      </c>
      <c r="L2692" s="25">
        <v>70.400000000000006</v>
      </c>
      <c r="M2692" s="25" t="s">
        <v>421</v>
      </c>
      <c r="N2692" s="25">
        <v>55</v>
      </c>
      <c r="O2692" s="25">
        <v>47</v>
      </c>
      <c r="P2692" s="25">
        <v>76.099999999999994</v>
      </c>
      <c r="Q2692" s="25">
        <v>67</v>
      </c>
      <c r="R2692" s="25">
        <v>70</v>
      </c>
      <c r="S2692" s="25">
        <v>70</v>
      </c>
    </row>
    <row r="2693" spans="1:19" x14ac:dyDescent="0.25">
      <c r="A2693" s="25" t="s">
        <v>207</v>
      </c>
      <c r="B2693" s="25" t="str">
        <f>VLOOKUP(A2693,'Cód dos países'!$A$3:$C$199,2,FALSE)</f>
        <v>MUS</v>
      </c>
      <c r="C2693" s="25">
        <f>VLOOKUP(A2693,'Cód dos países'!$A$3:$C$199,3,FALSE)</f>
        <v>114</v>
      </c>
      <c r="D2693" s="25">
        <v>2004</v>
      </c>
      <c r="E2693">
        <f t="shared" ref="E2693:E2756" si="84">C2693*10000+D2693</f>
        <v>1142004</v>
      </c>
      <c r="F2693" s="25">
        <v>67.2</v>
      </c>
      <c r="G2693" s="25">
        <v>70</v>
      </c>
      <c r="H2693" s="25">
        <f t="shared" ref="H2693:H2756" si="85">IF(G2693="","",(G2693/100))</f>
        <v>0.7</v>
      </c>
      <c r="I2693" s="25">
        <v>44</v>
      </c>
      <c r="J2693" s="25" t="s">
        <v>421</v>
      </c>
      <c r="K2693" s="25">
        <v>84.5</v>
      </c>
      <c r="L2693" s="25">
        <v>82</v>
      </c>
      <c r="M2693" s="25" t="s">
        <v>421</v>
      </c>
      <c r="N2693" s="25">
        <v>70</v>
      </c>
      <c r="O2693" s="25">
        <v>76.400000000000006</v>
      </c>
      <c r="P2693" s="25">
        <v>71.400000000000006</v>
      </c>
      <c r="Q2693" s="25">
        <v>53.4</v>
      </c>
      <c r="R2693" s="25">
        <v>50</v>
      </c>
      <c r="S2693" s="25">
        <v>70</v>
      </c>
    </row>
    <row r="2694" spans="1:19" x14ac:dyDescent="0.25">
      <c r="A2694" s="25" t="s">
        <v>191</v>
      </c>
      <c r="B2694" s="25" t="str">
        <f>VLOOKUP(A2694,'Cód dos países'!$A$3:$C$199,2,FALSE)</f>
        <v>MEX</v>
      </c>
      <c r="C2694" s="25">
        <f>VLOOKUP(A2694,'Cód dos países'!$A$3:$C$199,3,FALSE)</f>
        <v>115</v>
      </c>
      <c r="D2694" s="25">
        <v>2004</v>
      </c>
      <c r="E2694">
        <f t="shared" si="84"/>
        <v>1152004</v>
      </c>
      <c r="F2694" s="25">
        <v>65.2</v>
      </c>
      <c r="G2694" s="25">
        <v>50</v>
      </c>
      <c r="H2694" s="25">
        <f t="shared" si="85"/>
        <v>0.5</v>
      </c>
      <c r="I2694" s="25">
        <v>36</v>
      </c>
      <c r="J2694" s="25" t="s">
        <v>421</v>
      </c>
      <c r="K2694" s="25">
        <v>74.900000000000006</v>
      </c>
      <c r="L2694" s="25">
        <v>83.7</v>
      </c>
      <c r="M2694" s="25" t="s">
        <v>421</v>
      </c>
      <c r="N2694" s="25">
        <v>70</v>
      </c>
      <c r="O2694" s="25">
        <v>61.4</v>
      </c>
      <c r="P2694" s="25">
        <v>81.099999999999994</v>
      </c>
      <c r="Q2694" s="25">
        <v>75.2</v>
      </c>
      <c r="R2694" s="25">
        <v>50</v>
      </c>
      <c r="S2694" s="25">
        <v>70</v>
      </c>
    </row>
    <row r="2695" spans="1:19" x14ac:dyDescent="0.25">
      <c r="A2695" s="25" t="s">
        <v>361</v>
      </c>
      <c r="B2695" s="25" t="str">
        <f>VLOOKUP(A2695,'Cód dos países'!$A$3:$C$199,2,FALSE)</f>
        <v>FSM</v>
      </c>
      <c r="C2695" s="25">
        <f>VLOOKUP(A2695,'Cód dos países'!$A$3:$C$199,3,FALSE)</f>
        <v>116</v>
      </c>
      <c r="D2695" s="25">
        <v>2004</v>
      </c>
      <c r="E2695">
        <f t="shared" si="84"/>
        <v>1162004</v>
      </c>
      <c r="F2695" s="25" t="s">
        <v>421</v>
      </c>
      <c r="H2695" s="25" t="str">
        <f t="shared" si="85"/>
        <v/>
      </c>
      <c r="I2695" s="25" t="s">
        <v>421</v>
      </c>
      <c r="J2695" s="25" t="s">
        <v>421</v>
      </c>
      <c r="K2695" s="25" t="s">
        <v>421</v>
      </c>
      <c r="L2695" s="25" t="s">
        <v>421</v>
      </c>
      <c r="M2695" s="25" t="s">
        <v>421</v>
      </c>
      <c r="N2695" s="25" t="s">
        <v>421</v>
      </c>
      <c r="O2695" s="25" t="s">
        <v>421</v>
      </c>
      <c r="P2695" s="25" t="s">
        <v>421</v>
      </c>
      <c r="Q2695" s="25" t="s">
        <v>421</v>
      </c>
      <c r="R2695" s="25" t="s">
        <v>421</v>
      </c>
      <c r="S2695" s="25" t="s">
        <v>421</v>
      </c>
    </row>
    <row r="2696" spans="1:19" x14ac:dyDescent="0.25">
      <c r="A2696" s="25" t="s">
        <v>185</v>
      </c>
      <c r="B2696" s="25" t="str">
        <f>VLOOKUP(A2696,'Cód dos países'!$A$3:$C$199,2,FALSE)</f>
        <v>MDA</v>
      </c>
      <c r="C2696" s="25">
        <f>VLOOKUP(A2696,'Cód dos países'!$A$3:$C$199,3,FALSE)</f>
        <v>117</v>
      </c>
      <c r="D2696" s="25">
        <v>2004</v>
      </c>
      <c r="E2696">
        <f t="shared" si="84"/>
        <v>1172004</v>
      </c>
      <c r="F2696" s="25">
        <v>57.4</v>
      </c>
      <c r="G2696" s="25">
        <v>50</v>
      </c>
      <c r="H2696" s="25">
        <f t="shared" si="85"/>
        <v>0.5</v>
      </c>
      <c r="I2696" s="25">
        <v>24</v>
      </c>
      <c r="J2696" s="25" t="s">
        <v>421</v>
      </c>
      <c r="K2696" s="25">
        <v>84.5</v>
      </c>
      <c r="L2696" s="25">
        <v>68.5</v>
      </c>
      <c r="M2696" s="25" t="s">
        <v>421</v>
      </c>
      <c r="N2696" s="25">
        <v>55</v>
      </c>
      <c r="O2696" s="25">
        <v>64.8</v>
      </c>
      <c r="P2696" s="25">
        <v>70</v>
      </c>
      <c r="Q2696" s="25">
        <v>77.2</v>
      </c>
      <c r="R2696" s="25">
        <v>30</v>
      </c>
      <c r="S2696" s="25">
        <v>50</v>
      </c>
    </row>
    <row r="2697" spans="1:19" x14ac:dyDescent="0.25">
      <c r="A2697" s="25" t="s">
        <v>201</v>
      </c>
      <c r="B2697" s="25" t="str">
        <f>VLOOKUP(A2697,'Cód dos países'!$A$3:$C$199,2,FALSE)</f>
        <v>MNG</v>
      </c>
      <c r="C2697" s="25">
        <f>VLOOKUP(A2697,'Cód dos países'!$A$3:$C$199,3,FALSE)</f>
        <v>119</v>
      </c>
      <c r="D2697" s="25">
        <v>2004</v>
      </c>
      <c r="E2697">
        <f t="shared" si="84"/>
        <v>1192004</v>
      </c>
      <c r="F2697" s="25">
        <v>59.7</v>
      </c>
      <c r="G2697" s="25">
        <v>50</v>
      </c>
      <c r="H2697" s="25">
        <f t="shared" si="85"/>
        <v>0.5</v>
      </c>
      <c r="I2697" s="25">
        <v>43</v>
      </c>
      <c r="J2697" s="25" t="s">
        <v>421</v>
      </c>
      <c r="K2697" s="25">
        <v>73.599999999999994</v>
      </c>
      <c r="L2697" s="25">
        <v>40.1</v>
      </c>
      <c r="M2697" s="25" t="s">
        <v>421</v>
      </c>
      <c r="N2697" s="25">
        <v>55</v>
      </c>
      <c r="O2697" s="25">
        <v>70.400000000000006</v>
      </c>
      <c r="P2697" s="25">
        <v>87.6</v>
      </c>
      <c r="Q2697" s="25">
        <v>77</v>
      </c>
      <c r="R2697" s="25">
        <v>50</v>
      </c>
      <c r="S2697" s="25">
        <v>50</v>
      </c>
    </row>
    <row r="2698" spans="1:19" x14ac:dyDescent="0.25">
      <c r="A2698" s="25" t="s">
        <v>200</v>
      </c>
      <c r="B2698" s="25" t="str">
        <f>VLOOKUP(A2698,'Cód dos países'!$A$3:$C$199,2,FALSE)</f>
        <v>MNP</v>
      </c>
      <c r="C2698" s="25">
        <f>VLOOKUP(A2698,'Cód dos países'!$A$3:$C$199,3,FALSE)</f>
        <v>120</v>
      </c>
      <c r="D2698" s="25">
        <v>2004</v>
      </c>
      <c r="E2698">
        <f t="shared" si="84"/>
        <v>1202004</v>
      </c>
      <c r="F2698" s="25" t="s">
        <v>421</v>
      </c>
      <c r="H2698" s="25" t="str">
        <f t="shared" si="85"/>
        <v/>
      </c>
      <c r="I2698" s="25" t="s">
        <v>421</v>
      </c>
      <c r="J2698" s="25" t="s">
        <v>421</v>
      </c>
      <c r="K2698" s="25" t="s">
        <v>421</v>
      </c>
      <c r="L2698" s="25" t="s">
        <v>421</v>
      </c>
      <c r="M2698" s="25" t="s">
        <v>421</v>
      </c>
      <c r="N2698" s="25" t="s">
        <v>421</v>
      </c>
      <c r="O2698" s="25" t="s">
        <v>421</v>
      </c>
      <c r="P2698" s="25" t="s">
        <v>421</v>
      </c>
      <c r="Q2698" s="25" t="s">
        <v>421</v>
      </c>
      <c r="R2698" s="25" t="s">
        <v>421</v>
      </c>
      <c r="S2698" s="25" t="s">
        <v>421</v>
      </c>
    </row>
    <row r="2699" spans="1:19" x14ac:dyDescent="0.25">
      <c r="A2699" s="25" t="s">
        <v>183</v>
      </c>
      <c r="B2699" s="25" t="str">
        <f>VLOOKUP(A2699,'Cód dos países'!$A$3:$C$199,2,FALSE)</f>
        <v>MAR</v>
      </c>
      <c r="C2699" s="25">
        <f>VLOOKUP(A2699,'Cód dos países'!$A$3:$C$199,3,FALSE)</f>
        <v>121</v>
      </c>
      <c r="D2699" s="25">
        <v>2004</v>
      </c>
      <c r="E2699">
        <f t="shared" si="84"/>
        <v>1212004</v>
      </c>
      <c r="F2699" s="25">
        <v>52.2</v>
      </c>
      <c r="G2699" s="25">
        <v>30</v>
      </c>
      <c r="H2699" s="25">
        <f t="shared" si="85"/>
        <v>0.3</v>
      </c>
      <c r="I2699" s="25">
        <v>33</v>
      </c>
      <c r="J2699" s="25" t="s">
        <v>421</v>
      </c>
      <c r="K2699" s="25">
        <v>63.1</v>
      </c>
      <c r="L2699" s="25">
        <v>73.2</v>
      </c>
      <c r="M2699" s="25" t="s">
        <v>421</v>
      </c>
      <c r="N2699" s="25">
        <v>70</v>
      </c>
      <c r="O2699" s="25">
        <v>42.1</v>
      </c>
      <c r="P2699" s="25">
        <v>82.2</v>
      </c>
      <c r="Q2699" s="25">
        <v>28.6</v>
      </c>
      <c r="R2699" s="25">
        <v>70</v>
      </c>
      <c r="S2699" s="25">
        <v>30</v>
      </c>
    </row>
    <row r="2700" spans="1:19" x14ac:dyDescent="0.25">
      <c r="A2700" s="25" t="s">
        <v>203</v>
      </c>
      <c r="B2700" s="25" t="str">
        <f>VLOOKUP(A2700,'Cód dos países'!$A$3:$C$199,2,FALSE)</f>
        <v>MOZ</v>
      </c>
      <c r="C2700" s="25">
        <f>VLOOKUP(A2700,'Cód dos países'!$A$3:$C$199,3,FALSE)</f>
        <v>122</v>
      </c>
      <c r="D2700" s="25">
        <v>2004</v>
      </c>
      <c r="E2700">
        <f t="shared" si="84"/>
        <v>1222004</v>
      </c>
      <c r="F2700" s="25">
        <v>54.6</v>
      </c>
      <c r="G2700" s="25">
        <v>30</v>
      </c>
      <c r="H2700" s="25">
        <f t="shared" si="85"/>
        <v>0.3</v>
      </c>
      <c r="I2700" s="25">
        <v>27</v>
      </c>
      <c r="J2700" s="25" t="s">
        <v>421</v>
      </c>
      <c r="K2700" s="25">
        <v>80.900000000000006</v>
      </c>
      <c r="L2700" s="25">
        <v>65.7</v>
      </c>
      <c r="M2700" s="25" t="s">
        <v>421</v>
      </c>
      <c r="N2700" s="25">
        <v>55</v>
      </c>
      <c r="O2700" s="25">
        <v>35.200000000000003</v>
      </c>
      <c r="P2700" s="25">
        <v>66.400000000000006</v>
      </c>
      <c r="Q2700" s="25">
        <v>66.2</v>
      </c>
      <c r="R2700" s="25">
        <v>70</v>
      </c>
      <c r="S2700" s="25">
        <v>50</v>
      </c>
    </row>
    <row r="2701" spans="1:19" x14ac:dyDescent="0.25">
      <c r="A2701" s="25" t="s">
        <v>213</v>
      </c>
      <c r="B2701" s="25" t="str">
        <f>VLOOKUP(A2701,'Cód dos países'!$A$3:$C$199,2,FALSE)</f>
        <v>NAM</v>
      </c>
      <c r="C2701" s="25">
        <f>VLOOKUP(A2701,'Cód dos países'!$A$3:$C$199,3,FALSE)</f>
        <v>124</v>
      </c>
      <c r="D2701" s="25">
        <v>2004</v>
      </c>
      <c r="E2701">
        <f t="shared" si="84"/>
        <v>1242004</v>
      </c>
      <c r="F2701" s="25">
        <v>61.4</v>
      </c>
      <c r="G2701" s="25">
        <v>30</v>
      </c>
      <c r="H2701" s="25">
        <f t="shared" si="85"/>
        <v>0.3</v>
      </c>
      <c r="I2701" s="25">
        <v>47</v>
      </c>
      <c r="J2701" s="25" t="s">
        <v>421</v>
      </c>
      <c r="K2701" s="25">
        <v>67.8</v>
      </c>
      <c r="L2701" s="25">
        <v>63.3</v>
      </c>
      <c r="M2701" s="25" t="s">
        <v>421</v>
      </c>
      <c r="N2701" s="25">
        <v>70</v>
      </c>
      <c r="O2701" s="25">
        <v>86.6</v>
      </c>
      <c r="P2701" s="25">
        <v>71.7</v>
      </c>
      <c r="Q2701" s="25">
        <v>77.8</v>
      </c>
      <c r="R2701" s="25">
        <v>50</v>
      </c>
      <c r="S2701" s="25">
        <v>50</v>
      </c>
    </row>
    <row r="2702" spans="1:19" x14ac:dyDescent="0.25">
      <c r="A2702" s="25" t="s">
        <v>225</v>
      </c>
      <c r="B2702" s="25" t="str">
        <f>VLOOKUP(A2702,'Cód dos países'!$A$3:$C$199,2,FALSE)</f>
        <v>NPL</v>
      </c>
      <c r="C2702" s="25">
        <f>VLOOKUP(A2702,'Cód dos países'!$A$3:$C$199,3,FALSE)</f>
        <v>126</v>
      </c>
      <c r="D2702" s="25">
        <v>2004</v>
      </c>
      <c r="E2702">
        <f t="shared" si="84"/>
        <v>1262004</v>
      </c>
      <c r="F2702" s="25">
        <v>51.4</v>
      </c>
      <c r="G2702" s="25">
        <v>30</v>
      </c>
      <c r="H2702" s="25">
        <f t="shared" si="85"/>
        <v>0.3</v>
      </c>
      <c r="I2702" s="25">
        <v>10</v>
      </c>
      <c r="J2702" s="25" t="s">
        <v>421</v>
      </c>
      <c r="K2702" s="25">
        <v>86.6</v>
      </c>
      <c r="L2702" s="25">
        <v>91.3</v>
      </c>
      <c r="M2702" s="25" t="s">
        <v>421</v>
      </c>
      <c r="N2702" s="25">
        <v>55</v>
      </c>
      <c r="O2702" s="25">
        <v>47.5</v>
      </c>
      <c r="P2702" s="25">
        <v>77.2</v>
      </c>
      <c r="Q2702" s="25">
        <v>56.4</v>
      </c>
      <c r="R2702" s="25">
        <v>30</v>
      </c>
      <c r="S2702" s="25">
        <v>30</v>
      </c>
    </row>
    <row r="2703" spans="1:19" x14ac:dyDescent="0.25">
      <c r="A2703" s="25" t="s">
        <v>221</v>
      </c>
      <c r="B2703" s="25" t="str">
        <f>VLOOKUP(A2703,'Cód dos países'!$A$3:$C$199,2,FALSE)</f>
        <v>NLD</v>
      </c>
      <c r="C2703" s="25">
        <f>VLOOKUP(A2703,'Cód dos países'!$A$3:$C$199,3,FALSE)</f>
        <v>127</v>
      </c>
      <c r="D2703" s="25">
        <v>2004</v>
      </c>
      <c r="E2703">
        <f t="shared" si="84"/>
        <v>1272004</v>
      </c>
      <c r="F2703" s="25">
        <v>72.900000000000006</v>
      </c>
      <c r="G2703" s="25">
        <v>90</v>
      </c>
      <c r="H2703" s="25">
        <f t="shared" si="85"/>
        <v>0.9</v>
      </c>
      <c r="I2703" s="25">
        <v>89</v>
      </c>
      <c r="J2703" s="25" t="s">
        <v>421</v>
      </c>
      <c r="K2703" s="25">
        <v>45.7</v>
      </c>
      <c r="L2703" s="25">
        <v>28</v>
      </c>
      <c r="M2703" s="25" t="s">
        <v>421</v>
      </c>
      <c r="N2703" s="25">
        <v>70</v>
      </c>
      <c r="O2703" s="25">
        <v>61.5</v>
      </c>
      <c r="P2703" s="25">
        <v>84.8</v>
      </c>
      <c r="Q2703" s="25">
        <v>80.2</v>
      </c>
      <c r="R2703" s="25">
        <v>90</v>
      </c>
      <c r="S2703" s="25">
        <v>90</v>
      </c>
    </row>
    <row r="2704" spans="1:19" x14ac:dyDescent="0.25">
      <c r="A2704" s="25" t="s">
        <v>227</v>
      </c>
      <c r="B2704" s="25" t="str">
        <f>VLOOKUP(A2704,'Cód dos países'!$A$3:$C$199,2,FALSE)</f>
        <v>NZL</v>
      </c>
      <c r="C2704" s="25">
        <f>VLOOKUP(A2704,'Cód dos países'!$A$3:$C$199,3,FALSE)</f>
        <v>128</v>
      </c>
      <c r="D2704" s="25">
        <v>2004</v>
      </c>
      <c r="E2704">
        <f t="shared" si="84"/>
        <v>1282004</v>
      </c>
      <c r="F2704" s="25">
        <v>82.3</v>
      </c>
      <c r="G2704" s="25">
        <v>90</v>
      </c>
      <c r="H2704" s="25">
        <f t="shared" si="85"/>
        <v>0.9</v>
      </c>
      <c r="I2704" s="25">
        <v>95</v>
      </c>
      <c r="J2704" s="25" t="s">
        <v>421</v>
      </c>
      <c r="K2704" s="25">
        <v>61.7</v>
      </c>
      <c r="L2704" s="25">
        <v>55.3</v>
      </c>
      <c r="M2704" s="25" t="s">
        <v>421</v>
      </c>
      <c r="N2704" s="25">
        <v>85</v>
      </c>
      <c r="O2704" s="25">
        <v>91.1</v>
      </c>
      <c r="P2704" s="25">
        <v>85.8</v>
      </c>
      <c r="Q2704" s="25">
        <v>79.400000000000006</v>
      </c>
      <c r="R2704" s="25">
        <v>90</v>
      </c>
      <c r="S2704" s="25">
        <v>90</v>
      </c>
    </row>
    <row r="2705" spans="1:19" x14ac:dyDescent="0.25">
      <c r="A2705" s="25" t="s">
        <v>219</v>
      </c>
      <c r="B2705" s="25" t="str">
        <f>VLOOKUP(A2705,'Cód dos países'!$A$3:$C$199,2,FALSE)</f>
        <v>NIC</v>
      </c>
      <c r="C2705" s="25">
        <f>VLOOKUP(A2705,'Cód dos países'!$A$3:$C$199,3,FALSE)</f>
        <v>129</v>
      </c>
      <c r="D2705" s="25">
        <v>2004</v>
      </c>
      <c r="E2705">
        <f t="shared" si="84"/>
        <v>1292004</v>
      </c>
      <c r="F2705" s="25">
        <v>62.5</v>
      </c>
      <c r="G2705" s="25">
        <v>30</v>
      </c>
      <c r="H2705" s="25">
        <f t="shared" si="85"/>
        <v>0.3</v>
      </c>
      <c r="I2705" s="25">
        <v>26</v>
      </c>
      <c r="J2705" s="25" t="s">
        <v>421</v>
      </c>
      <c r="K2705" s="25">
        <v>82.9</v>
      </c>
      <c r="L2705" s="25">
        <v>82.4</v>
      </c>
      <c r="M2705" s="25" t="s">
        <v>421</v>
      </c>
      <c r="N2705" s="25">
        <v>55</v>
      </c>
      <c r="O2705" s="25">
        <v>72.900000000000006</v>
      </c>
      <c r="P2705" s="25">
        <v>75.8</v>
      </c>
      <c r="Q2705" s="25">
        <v>80.400000000000006</v>
      </c>
      <c r="R2705" s="25">
        <v>50</v>
      </c>
      <c r="S2705" s="25">
        <v>70</v>
      </c>
    </row>
    <row r="2706" spans="1:19" x14ac:dyDescent="0.25">
      <c r="A2706" s="25" t="s">
        <v>215</v>
      </c>
      <c r="B2706" s="25" t="str">
        <f>VLOOKUP(A2706,'Cód dos países'!$A$3:$C$199,2,FALSE)</f>
        <v>NER</v>
      </c>
      <c r="C2706" s="25">
        <f>VLOOKUP(A2706,'Cód dos países'!$A$3:$C$199,3,FALSE)</f>
        <v>130</v>
      </c>
      <c r="D2706" s="25">
        <v>2004</v>
      </c>
      <c r="E2706">
        <f t="shared" si="84"/>
        <v>1302004</v>
      </c>
      <c r="F2706" s="25">
        <v>54.1</v>
      </c>
      <c r="G2706" s="25">
        <v>30</v>
      </c>
      <c r="H2706" s="25">
        <f t="shared" si="85"/>
        <v>0.3</v>
      </c>
      <c r="I2706" s="25">
        <v>10</v>
      </c>
      <c r="J2706" s="25" t="s">
        <v>421</v>
      </c>
      <c r="K2706" s="25">
        <v>66.5</v>
      </c>
      <c r="L2706" s="25">
        <v>89.8</v>
      </c>
      <c r="M2706" s="25" t="s">
        <v>421</v>
      </c>
      <c r="N2706" s="25">
        <v>55</v>
      </c>
      <c r="O2706" s="25">
        <v>44.2</v>
      </c>
      <c r="P2706" s="25">
        <v>88.3</v>
      </c>
      <c r="Q2706" s="25">
        <v>56.8</v>
      </c>
      <c r="R2706" s="25">
        <v>50</v>
      </c>
      <c r="S2706" s="25">
        <v>50</v>
      </c>
    </row>
    <row r="2707" spans="1:19" x14ac:dyDescent="0.25">
      <c r="A2707" s="25" t="s">
        <v>217</v>
      </c>
      <c r="B2707" s="25" t="str">
        <f>VLOOKUP(A2707,'Cód dos países'!$A$3:$C$199,2,FALSE)</f>
        <v>NGA</v>
      </c>
      <c r="C2707" s="25">
        <f>VLOOKUP(A2707,'Cód dos países'!$A$3:$C$199,3,FALSE)</f>
        <v>131</v>
      </c>
      <c r="D2707" s="25">
        <v>2004</v>
      </c>
      <c r="E2707">
        <f t="shared" si="84"/>
        <v>1312004</v>
      </c>
      <c r="F2707" s="25">
        <v>48.4</v>
      </c>
      <c r="G2707" s="25">
        <v>30</v>
      </c>
      <c r="H2707" s="25">
        <f t="shared" si="85"/>
        <v>0.3</v>
      </c>
      <c r="I2707" s="25">
        <v>14</v>
      </c>
      <c r="J2707" s="25" t="s">
        <v>421</v>
      </c>
      <c r="K2707" s="25">
        <v>84</v>
      </c>
      <c r="L2707" s="25">
        <v>48.6</v>
      </c>
      <c r="M2707" s="25" t="s">
        <v>421</v>
      </c>
      <c r="N2707" s="25">
        <v>55</v>
      </c>
      <c r="O2707" s="25">
        <v>73.2</v>
      </c>
      <c r="P2707" s="25">
        <v>66.2</v>
      </c>
      <c r="Q2707" s="25">
        <v>53.4</v>
      </c>
      <c r="R2707" s="25">
        <v>30</v>
      </c>
      <c r="S2707" s="25">
        <v>30</v>
      </c>
    </row>
    <row r="2708" spans="1:19" x14ac:dyDescent="0.25">
      <c r="A2708" s="25" t="s">
        <v>431</v>
      </c>
      <c r="B2708" s="25" t="str">
        <f>VLOOKUP(A2708,'Cód dos países'!$A$3:$C$199,2,FALSE)</f>
        <v>PRK</v>
      </c>
      <c r="C2708" s="25">
        <f>VLOOKUP(A2708,'Cód dos países'!$A$3:$C$199,3,FALSE)</f>
        <v>91</v>
      </c>
      <c r="D2708" s="25">
        <v>2004</v>
      </c>
      <c r="E2708">
        <f t="shared" si="84"/>
        <v>912004</v>
      </c>
      <c r="F2708" s="25">
        <v>8</v>
      </c>
      <c r="G2708" s="25">
        <v>10</v>
      </c>
      <c r="H2708" s="25">
        <f t="shared" si="85"/>
        <v>0.1</v>
      </c>
      <c r="I2708" s="25">
        <v>10</v>
      </c>
      <c r="J2708" s="25" t="s">
        <v>421</v>
      </c>
      <c r="K2708" s="25">
        <v>0</v>
      </c>
      <c r="L2708" s="25">
        <v>0</v>
      </c>
      <c r="M2708" s="25" t="s">
        <v>421</v>
      </c>
      <c r="N2708" s="25">
        <v>40</v>
      </c>
      <c r="O2708" s="25">
        <v>0</v>
      </c>
      <c r="P2708" s="25">
        <v>0</v>
      </c>
      <c r="Q2708" s="25">
        <v>0</v>
      </c>
      <c r="R2708" s="25">
        <v>10</v>
      </c>
      <c r="S2708" s="25">
        <v>10</v>
      </c>
    </row>
    <row r="2709" spans="1:19" x14ac:dyDescent="0.25">
      <c r="A2709" s="25" t="s">
        <v>223</v>
      </c>
      <c r="B2709" s="25" t="str">
        <f>VLOOKUP(A2709,'Cód dos países'!$A$3:$C$199,2,FALSE)</f>
        <v>NOR</v>
      </c>
      <c r="C2709" s="25">
        <f>VLOOKUP(A2709,'Cód dos países'!$A$3:$C$199,3,FALSE)</f>
        <v>132</v>
      </c>
      <c r="D2709" s="25">
        <v>2004</v>
      </c>
      <c r="E2709">
        <f t="shared" si="84"/>
        <v>1322004</v>
      </c>
      <c r="F2709" s="25">
        <v>64.5</v>
      </c>
      <c r="G2709" s="25">
        <v>90</v>
      </c>
      <c r="H2709" s="25">
        <f t="shared" si="85"/>
        <v>0.9</v>
      </c>
      <c r="I2709" s="25">
        <v>88</v>
      </c>
      <c r="J2709" s="25" t="s">
        <v>421</v>
      </c>
      <c r="K2709" s="25">
        <v>50.4</v>
      </c>
      <c r="L2709" s="25">
        <v>28.3</v>
      </c>
      <c r="M2709" s="25" t="s">
        <v>421</v>
      </c>
      <c r="N2709" s="25">
        <v>70</v>
      </c>
      <c r="O2709" s="25">
        <v>49.3</v>
      </c>
      <c r="P2709" s="25">
        <v>85.5</v>
      </c>
      <c r="Q2709" s="25">
        <v>83.6</v>
      </c>
      <c r="R2709" s="25">
        <v>50</v>
      </c>
      <c r="S2709" s="25">
        <v>50</v>
      </c>
    </row>
    <row r="2710" spans="1:19" x14ac:dyDescent="0.25">
      <c r="A2710" s="25" t="s">
        <v>229</v>
      </c>
      <c r="B2710" s="25" t="str">
        <f>VLOOKUP(A2710,'Cód dos países'!$A$3:$C$199,2,FALSE)</f>
        <v>OMN</v>
      </c>
      <c r="C2710" s="25">
        <f>VLOOKUP(A2710,'Cód dos países'!$A$3:$C$199,3,FALSE)</f>
        <v>133</v>
      </c>
      <c r="D2710" s="25">
        <v>2004</v>
      </c>
      <c r="E2710">
        <f t="shared" si="84"/>
        <v>1332004</v>
      </c>
      <c r="F2710" s="25">
        <v>66.5</v>
      </c>
      <c r="G2710" s="25">
        <v>50</v>
      </c>
      <c r="H2710" s="25">
        <f t="shared" si="85"/>
        <v>0.5</v>
      </c>
      <c r="I2710" s="25">
        <v>63</v>
      </c>
      <c r="J2710" s="25" t="s">
        <v>421</v>
      </c>
      <c r="K2710" s="25">
        <v>98.5</v>
      </c>
      <c r="L2710" s="25">
        <v>57.6</v>
      </c>
      <c r="M2710" s="25" t="s">
        <v>421</v>
      </c>
      <c r="N2710" s="25">
        <v>70</v>
      </c>
      <c r="O2710" s="25">
        <v>73.8</v>
      </c>
      <c r="P2710" s="25">
        <v>80.400000000000006</v>
      </c>
      <c r="Q2710" s="25">
        <v>71.599999999999994</v>
      </c>
      <c r="R2710" s="25">
        <v>50</v>
      </c>
      <c r="S2710" s="25">
        <v>50</v>
      </c>
    </row>
    <row r="2711" spans="1:19" x14ac:dyDescent="0.25">
      <c r="A2711" s="25" t="s">
        <v>231</v>
      </c>
      <c r="B2711" s="25" t="str">
        <f>VLOOKUP(A2711,'Cód dos países'!$A$3:$C$199,2,FALSE)</f>
        <v>PAK</v>
      </c>
      <c r="C2711" s="25">
        <f>VLOOKUP(A2711,'Cód dos países'!$A$3:$C$199,3,FALSE)</f>
        <v>134</v>
      </c>
      <c r="D2711" s="25">
        <v>2004</v>
      </c>
      <c r="E2711">
        <f t="shared" si="84"/>
        <v>1342004</v>
      </c>
      <c r="F2711" s="25">
        <v>53.3</v>
      </c>
      <c r="G2711" s="25">
        <v>30</v>
      </c>
      <c r="H2711" s="25">
        <f t="shared" si="85"/>
        <v>0.3</v>
      </c>
      <c r="I2711" s="25">
        <v>25</v>
      </c>
      <c r="J2711" s="25" t="s">
        <v>421</v>
      </c>
      <c r="K2711" s="25">
        <v>69.7</v>
      </c>
      <c r="L2711" s="25">
        <v>89.7</v>
      </c>
      <c r="M2711" s="25" t="s">
        <v>421</v>
      </c>
      <c r="N2711" s="25">
        <v>70</v>
      </c>
      <c r="O2711" s="25">
        <v>59.6</v>
      </c>
      <c r="P2711" s="25">
        <v>74</v>
      </c>
      <c r="Q2711" s="25">
        <v>54.6</v>
      </c>
      <c r="R2711" s="25">
        <v>30</v>
      </c>
      <c r="S2711" s="25">
        <v>30</v>
      </c>
    </row>
    <row r="2712" spans="1:19" x14ac:dyDescent="0.25">
      <c r="A2712" s="25" t="s">
        <v>233</v>
      </c>
      <c r="B2712" s="25" t="str">
        <f>VLOOKUP(A2712,'Cód dos países'!$A$3:$C$199,2,FALSE)</f>
        <v>PAN</v>
      </c>
      <c r="C2712" s="25">
        <f>VLOOKUP(A2712,'Cód dos países'!$A$3:$C$199,3,FALSE)</f>
        <v>136</v>
      </c>
      <c r="D2712" s="25">
        <v>2004</v>
      </c>
      <c r="E2712">
        <f t="shared" si="84"/>
        <v>1362004</v>
      </c>
      <c r="F2712" s="25">
        <v>64.3</v>
      </c>
      <c r="G2712" s="25">
        <v>30</v>
      </c>
      <c r="H2712" s="25">
        <f t="shared" si="85"/>
        <v>0.3</v>
      </c>
      <c r="I2712" s="25">
        <v>34</v>
      </c>
      <c r="J2712" s="25" t="s">
        <v>421</v>
      </c>
      <c r="K2712" s="25">
        <v>81.3</v>
      </c>
      <c r="L2712" s="25">
        <v>79.400000000000006</v>
      </c>
      <c r="M2712" s="25" t="s">
        <v>421</v>
      </c>
      <c r="N2712" s="25">
        <v>70</v>
      </c>
      <c r="O2712" s="25">
        <v>45.2</v>
      </c>
      <c r="P2712" s="25">
        <v>89.8</v>
      </c>
      <c r="Q2712" s="25">
        <v>73.599999999999994</v>
      </c>
      <c r="R2712" s="25">
        <v>70</v>
      </c>
      <c r="S2712" s="25">
        <v>70</v>
      </c>
    </row>
    <row r="2713" spans="1:19" x14ac:dyDescent="0.25">
      <c r="A2713" s="25" t="s">
        <v>239</v>
      </c>
      <c r="B2713" s="25" t="str">
        <f>VLOOKUP(A2713,'Cód dos países'!$A$3:$C$199,2,FALSE)</f>
        <v>PNG</v>
      </c>
      <c r="C2713" s="25">
        <f>VLOOKUP(A2713,'Cód dos países'!$A$3:$C$199,3,FALSE)</f>
        <v>137</v>
      </c>
      <c r="D2713" s="25">
        <v>2004</v>
      </c>
      <c r="E2713">
        <f t="shared" si="84"/>
        <v>1372004</v>
      </c>
      <c r="F2713" s="25" t="s">
        <v>421</v>
      </c>
      <c r="H2713" s="25" t="str">
        <f t="shared" si="85"/>
        <v/>
      </c>
      <c r="I2713" s="25" t="s">
        <v>421</v>
      </c>
      <c r="J2713" s="25" t="s">
        <v>421</v>
      </c>
      <c r="K2713" s="25" t="s">
        <v>421</v>
      </c>
      <c r="L2713" s="25" t="s">
        <v>421</v>
      </c>
      <c r="M2713" s="25" t="s">
        <v>421</v>
      </c>
      <c r="N2713" s="25" t="s">
        <v>421</v>
      </c>
      <c r="O2713" s="25" t="s">
        <v>421</v>
      </c>
      <c r="P2713" s="25" t="s">
        <v>421</v>
      </c>
      <c r="Q2713" s="25" t="s">
        <v>421</v>
      </c>
      <c r="R2713" s="25" t="s">
        <v>421</v>
      </c>
      <c r="S2713" s="25" t="s">
        <v>421</v>
      </c>
    </row>
    <row r="2714" spans="1:19" x14ac:dyDescent="0.25">
      <c r="A2714" s="25" t="s">
        <v>246</v>
      </c>
      <c r="B2714" s="25" t="str">
        <f>VLOOKUP(A2714,'Cód dos países'!$A$3:$C$199,2,FALSE)</f>
        <v>PRY</v>
      </c>
      <c r="C2714" s="25">
        <f>VLOOKUP(A2714,'Cód dos países'!$A$3:$C$199,3,FALSE)</f>
        <v>138</v>
      </c>
      <c r="D2714" s="25">
        <v>2004</v>
      </c>
      <c r="E2714">
        <f t="shared" si="84"/>
        <v>1382004</v>
      </c>
      <c r="F2714" s="25">
        <v>53.4</v>
      </c>
      <c r="G2714" s="25">
        <v>30</v>
      </c>
      <c r="H2714" s="25">
        <f t="shared" si="85"/>
        <v>0.3</v>
      </c>
      <c r="I2714" s="25">
        <v>16</v>
      </c>
      <c r="J2714" s="25" t="s">
        <v>421</v>
      </c>
      <c r="K2714" s="25">
        <v>90.2</v>
      </c>
      <c r="L2714" s="25">
        <v>86.9</v>
      </c>
      <c r="M2714" s="25" t="s">
        <v>421</v>
      </c>
      <c r="N2714" s="25">
        <v>55</v>
      </c>
      <c r="O2714" s="25">
        <v>28.1</v>
      </c>
      <c r="P2714" s="25">
        <v>67.5</v>
      </c>
      <c r="Q2714" s="25">
        <v>60</v>
      </c>
      <c r="R2714" s="25">
        <v>50</v>
      </c>
      <c r="S2714" s="25">
        <v>50</v>
      </c>
    </row>
    <row r="2715" spans="1:19" x14ac:dyDescent="0.25">
      <c r="A2715" s="25" t="s">
        <v>235</v>
      </c>
      <c r="B2715" s="25" t="str">
        <f>VLOOKUP(A2715,'Cód dos países'!$A$3:$C$199,2,FALSE)</f>
        <v>PER</v>
      </c>
      <c r="C2715" s="25">
        <f>VLOOKUP(A2715,'Cód dos países'!$A$3:$C$199,3,FALSE)</f>
        <v>139</v>
      </c>
      <c r="D2715" s="25">
        <v>2004</v>
      </c>
      <c r="E2715">
        <f t="shared" si="84"/>
        <v>1392004</v>
      </c>
      <c r="F2715" s="25">
        <v>61.3</v>
      </c>
      <c r="G2715" s="25">
        <v>30</v>
      </c>
      <c r="H2715" s="25">
        <f t="shared" si="85"/>
        <v>0.3</v>
      </c>
      <c r="I2715" s="25">
        <v>37</v>
      </c>
      <c r="J2715" s="25" t="s">
        <v>421</v>
      </c>
      <c r="K2715" s="25">
        <v>82.3</v>
      </c>
      <c r="L2715" s="25">
        <v>76</v>
      </c>
      <c r="M2715" s="25" t="s">
        <v>421</v>
      </c>
      <c r="N2715" s="25">
        <v>55</v>
      </c>
      <c r="O2715" s="25">
        <v>45.9</v>
      </c>
      <c r="P2715" s="25">
        <v>86.6</v>
      </c>
      <c r="Q2715" s="25">
        <v>59.8</v>
      </c>
      <c r="R2715" s="25">
        <v>70</v>
      </c>
      <c r="S2715" s="25">
        <v>70</v>
      </c>
    </row>
    <row r="2716" spans="1:19" x14ac:dyDescent="0.25">
      <c r="A2716" s="25" t="s">
        <v>237</v>
      </c>
      <c r="B2716" s="25" t="str">
        <f>VLOOKUP(A2716,'Cód dos países'!$A$3:$C$199,2,FALSE)</f>
        <v>PHL</v>
      </c>
      <c r="C2716" s="25">
        <f>VLOOKUP(A2716,'Cód dos países'!$A$3:$C$199,3,FALSE)</f>
        <v>140</v>
      </c>
      <c r="D2716" s="25">
        <v>2004</v>
      </c>
      <c r="E2716">
        <f t="shared" si="84"/>
        <v>1402004</v>
      </c>
      <c r="F2716" s="25">
        <v>54.7</v>
      </c>
      <c r="G2716" s="25">
        <v>30</v>
      </c>
      <c r="H2716" s="25">
        <f t="shared" si="85"/>
        <v>0.3</v>
      </c>
      <c r="I2716" s="25">
        <v>25</v>
      </c>
      <c r="J2716" s="25" t="s">
        <v>421</v>
      </c>
      <c r="K2716" s="25">
        <v>78</v>
      </c>
      <c r="L2716" s="25">
        <v>88.5</v>
      </c>
      <c r="M2716" s="25" t="s">
        <v>421</v>
      </c>
      <c r="N2716" s="25">
        <v>55</v>
      </c>
      <c r="O2716" s="25">
        <v>53.4</v>
      </c>
      <c r="P2716" s="25">
        <v>77.900000000000006</v>
      </c>
      <c r="Q2716" s="25">
        <v>79.400000000000006</v>
      </c>
      <c r="R2716" s="25">
        <v>30</v>
      </c>
      <c r="S2716" s="25">
        <v>30</v>
      </c>
    </row>
    <row r="2717" spans="1:19" x14ac:dyDescent="0.25">
      <c r="A2717" s="25" t="s">
        <v>241</v>
      </c>
      <c r="B2717" s="25" t="str">
        <f>VLOOKUP(A2717,'Cód dos países'!$A$3:$C$199,2,FALSE)</f>
        <v>POL</v>
      </c>
      <c r="C2717" s="25">
        <f>VLOOKUP(A2717,'Cód dos países'!$A$3:$C$199,3,FALSE)</f>
        <v>141</v>
      </c>
      <c r="D2717" s="25">
        <v>2004</v>
      </c>
      <c r="E2717">
        <f t="shared" si="84"/>
        <v>1412004</v>
      </c>
      <c r="F2717" s="25">
        <v>59.6</v>
      </c>
      <c r="G2717" s="25">
        <v>50</v>
      </c>
      <c r="H2717" s="25">
        <f t="shared" si="85"/>
        <v>0.5</v>
      </c>
      <c r="I2717" s="25">
        <v>36</v>
      </c>
      <c r="J2717" s="25" t="s">
        <v>421</v>
      </c>
      <c r="K2717" s="25">
        <v>68.3</v>
      </c>
      <c r="L2717" s="25">
        <v>30.3</v>
      </c>
      <c r="M2717" s="25" t="s">
        <v>421</v>
      </c>
      <c r="N2717" s="25">
        <v>70</v>
      </c>
      <c r="O2717" s="25">
        <v>60</v>
      </c>
      <c r="P2717" s="25">
        <v>82.3</v>
      </c>
      <c r="Q2717" s="25">
        <v>79.2</v>
      </c>
      <c r="R2717" s="25">
        <v>50</v>
      </c>
      <c r="S2717" s="25">
        <v>70</v>
      </c>
    </row>
    <row r="2718" spans="1:19" x14ac:dyDescent="0.25">
      <c r="A2718" s="25" t="s">
        <v>244</v>
      </c>
      <c r="B2718" s="25" t="str">
        <f>VLOOKUP(A2718,'Cód dos países'!$A$3:$C$199,2,FALSE)</f>
        <v>PRT</v>
      </c>
      <c r="C2718" s="25">
        <f>VLOOKUP(A2718,'Cód dos países'!$A$3:$C$199,3,FALSE)</f>
        <v>142</v>
      </c>
      <c r="D2718" s="25">
        <v>2004</v>
      </c>
      <c r="E2718">
        <f t="shared" si="84"/>
        <v>1422004</v>
      </c>
      <c r="F2718" s="25">
        <v>62.4</v>
      </c>
      <c r="G2718" s="25">
        <v>70</v>
      </c>
      <c r="H2718" s="25">
        <f t="shared" si="85"/>
        <v>0.7</v>
      </c>
      <c r="I2718" s="25">
        <v>66</v>
      </c>
      <c r="J2718" s="25" t="s">
        <v>421</v>
      </c>
      <c r="K2718" s="25">
        <v>61.7</v>
      </c>
      <c r="L2718" s="25">
        <v>32</v>
      </c>
      <c r="M2718" s="25" t="s">
        <v>421</v>
      </c>
      <c r="N2718" s="25">
        <v>70</v>
      </c>
      <c r="O2718" s="25">
        <v>41.2</v>
      </c>
      <c r="P2718" s="25">
        <v>83.2</v>
      </c>
      <c r="Q2718" s="25">
        <v>80.2</v>
      </c>
      <c r="R2718" s="25">
        <v>70</v>
      </c>
      <c r="S2718" s="25">
        <v>50</v>
      </c>
    </row>
    <row r="2719" spans="1:19" x14ac:dyDescent="0.25">
      <c r="A2719" s="25" t="s">
        <v>248</v>
      </c>
      <c r="B2719" s="25" t="str">
        <f>VLOOKUP(A2719,'Cód dos países'!$A$3:$C$199,2,FALSE)</f>
        <v>QAT</v>
      </c>
      <c r="C2719" s="25">
        <f>VLOOKUP(A2719,'Cód dos países'!$A$3:$C$199,3,FALSE)</f>
        <v>143</v>
      </c>
      <c r="D2719" s="25">
        <v>2004</v>
      </c>
      <c r="E2719">
        <f t="shared" si="84"/>
        <v>1432004</v>
      </c>
      <c r="F2719" s="25">
        <v>63.5</v>
      </c>
      <c r="G2719" s="25">
        <v>50</v>
      </c>
      <c r="H2719" s="25">
        <f t="shared" si="85"/>
        <v>0.5</v>
      </c>
      <c r="I2719" s="25">
        <v>56</v>
      </c>
      <c r="J2719" s="25" t="s">
        <v>421</v>
      </c>
      <c r="K2719" s="25">
        <v>99.9</v>
      </c>
      <c r="L2719" s="25">
        <v>75.5</v>
      </c>
      <c r="M2719" s="25" t="s">
        <v>421</v>
      </c>
      <c r="N2719" s="25">
        <v>55</v>
      </c>
      <c r="O2719" s="25">
        <v>60</v>
      </c>
      <c r="P2719" s="25">
        <v>81.7</v>
      </c>
      <c r="Q2719" s="25">
        <v>76.599999999999994</v>
      </c>
      <c r="R2719" s="25">
        <v>30</v>
      </c>
      <c r="S2719" s="25">
        <v>50</v>
      </c>
    </row>
    <row r="2720" spans="1:19" x14ac:dyDescent="0.25">
      <c r="A2720" s="25" t="s">
        <v>334</v>
      </c>
      <c r="B2720" s="25" t="str">
        <f>VLOOKUP(A2720,'Cód dos países'!$A$3:$C$199,2,FALSE)</f>
        <v>COG</v>
      </c>
      <c r="C2720" s="25">
        <f>VLOOKUP(A2720,'Cód dos países'!$A$3:$C$199,3,FALSE)</f>
        <v>39</v>
      </c>
      <c r="D2720" s="25">
        <v>2004</v>
      </c>
      <c r="E2720">
        <f t="shared" si="84"/>
        <v>392004</v>
      </c>
      <c r="F2720" s="25">
        <v>46.2</v>
      </c>
      <c r="G2720" s="25">
        <v>30</v>
      </c>
      <c r="H2720" s="25">
        <f t="shared" si="85"/>
        <v>0.3</v>
      </c>
      <c r="I2720" s="25">
        <v>22</v>
      </c>
      <c r="J2720" s="25" t="s">
        <v>421</v>
      </c>
      <c r="K2720" s="25">
        <v>60.2</v>
      </c>
      <c r="L2720" s="25">
        <v>62.2</v>
      </c>
      <c r="M2720" s="25" t="s">
        <v>421</v>
      </c>
      <c r="N2720" s="25">
        <v>55</v>
      </c>
      <c r="O2720" s="25">
        <v>43.9</v>
      </c>
      <c r="P2720" s="25">
        <v>80.099999999999994</v>
      </c>
      <c r="Q2720" s="25">
        <v>49</v>
      </c>
      <c r="R2720" s="25">
        <v>30</v>
      </c>
      <c r="S2720" s="25">
        <v>30</v>
      </c>
    </row>
    <row r="2721" spans="1:19" x14ac:dyDescent="0.25">
      <c r="A2721" s="25" t="s">
        <v>250</v>
      </c>
      <c r="B2721" s="25" t="str">
        <f>VLOOKUP(A2721,'Cód dos países'!$A$3:$C$199,2,FALSE)</f>
        <v>ROM</v>
      </c>
      <c r="C2721" s="25">
        <f>VLOOKUP(A2721,'Cód dos países'!$A$3:$C$199,3,FALSE)</f>
        <v>144</v>
      </c>
      <c r="D2721" s="25">
        <v>2004</v>
      </c>
      <c r="E2721">
        <f t="shared" si="84"/>
        <v>1442004</v>
      </c>
      <c r="F2721" s="25">
        <v>52.1</v>
      </c>
      <c r="G2721" s="25">
        <v>30</v>
      </c>
      <c r="H2721" s="25">
        <f t="shared" si="85"/>
        <v>0.3</v>
      </c>
      <c r="I2721" s="25">
        <v>28</v>
      </c>
      <c r="J2721" s="25" t="s">
        <v>421</v>
      </c>
      <c r="K2721" s="25">
        <v>70.099999999999994</v>
      </c>
      <c r="L2721" s="25">
        <v>68.900000000000006</v>
      </c>
      <c r="M2721" s="25" t="s">
        <v>421</v>
      </c>
      <c r="N2721" s="25">
        <v>55</v>
      </c>
      <c r="O2721" s="25">
        <v>55.5</v>
      </c>
      <c r="P2721" s="25">
        <v>62.6</v>
      </c>
      <c r="Q2721" s="25">
        <v>70.400000000000006</v>
      </c>
      <c r="R2721" s="25">
        <v>30</v>
      </c>
      <c r="S2721" s="25">
        <v>50</v>
      </c>
    </row>
    <row r="2722" spans="1:19" x14ac:dyDescent="0.25">
      <c r="A2722" s="25" t="s">
        <v>251</v>
      </c>
      <c r="B2722" s="25" t="str">
        <f>VLOOKUP(A2722,'Cód dos países'!$A$3:$C$199,2,FALSE)</f>
        <v>RUS</v>
      </c>
      <c r="C2722" s="25">
        <f>VLOOKUP(A2722,'Cód dos países'!$A$3:$C$199,3,FALSE)</f>
        <v>145</v>
      </c>
      <c r="D2722" s="25">
        <v>2004</v>
      </c>
      <c r="E2722">
        <f t="shared" si="84"/>
        <v>1452004</v>
      </c>
      <c r="F2722" s="25">
        <v>51.3</v>
      </c>
      <c r="G2722" s="25">
        <v>30</v>
      </c>
      <c r="H2722" s="25">
        <f t="shared" si="85"/>
        <v>0.3</v>
      </c>
      <c r="I2722" s="25">
        <v>27</v>
      </c>
      <c r="J2722" s="25" t="s">
        <v>421</v>
      </c>
      <c r="K2722" s="25">
        <v>91.5</v>
      </c>
      <c r="L2722" s="25">
        <v>58.9</v>
      </c>
      <c r="M2722" s="25" t="s">
        <v>421</v>
      </c>
      <c r="N2722" s="25">
        <v>55</v>
      </c>
      <c r="O2722" s="25">
        <v>61.8</v>
      </c>
      <c r="P2722" s="25">
        <v>65.599999999999994</v>
      </c>
      <c r="Q2722" s="25">
        <v>63.2</v>
      </c>
      <c r="R2722" s="25">
        <v>30</v>
      </c>
      <c r="S2722" s="25">
        <v>30</v>
      </c>
    </row>
    <row r="2723" spans="1:19" x14ac:dyDescent="0.25">
      <c r="A2723" s="25" t="s">
        <v>253</v>
      </c>
      <c r="B2723" s="25" t="str">
        <f>VLOOKUP(A2723,'Cód dos países'!$A$3:$C$199,2,FALSE)</f>
        <v>RWA</v>
      </c>
      <c r="C2723" s="25">
        <f>VLOOKUP(A2723,'Cód dos países'!$A$3:$C$199,3,FALSE)</f>
        <v>146</v>
      </c>
      <c r="D2723" s="25">
        <v>2004</v>
      </c>
      <c r="E2723">
        <f t="shared" si="84"/>
        <v>1462004</v>
      </c>
      <c r="F2723" s="25">
        <v>51.7</v>
      </c>
      <c r="G2723" s="25">
        <v>30</v>
      </c>
      <c r="H2723" s="25">
        <f t="shared" si="85"/>
        <v>0.3</v>
      </c>
      <c r="I2723" s="25">
        <v>10</v>
      </c>
      <c r="J2723" s="25" t="s">
        <v>421</v>
      </c>
      <c r="K2723" s="25">
        <v>70.5</v>
      </c>
      <c r="L2723" s="25">
        <v>86.4</v>
      </c>
      <c r="M2723" s="25" t="s">
        <v>421</v>
      </c>
      <c r="N2723" s="25">
        <v>55</v>
      </c>
      <c r="O2723" s="25">
        <v>58</v>
      </c>
      <c r="P2723" s="25">
        <v>75.099999999999994</v>
      </c>
      <c r="Q2723" s="25">
        <v>71.8</v>
      </c>
      <c r="R2723" s="25">
        <v>30</v>
      </c>
      <c r="S2723" s="25">
        <v>30</v>
      </c>
    </row>
    <row r="2724" spans="1:19" x14ac:dyDescent="0.25">
      <c r="A2724" s="25" t="s">
        <v>368</v>
      </c>
      <c r="B2724" s="25" t="str">
        <f>VLOOKUP(A2724,'Cód dos países'!$A$3:$C$199,2,FALSE)</f>
        <v>LCA</v>
      </c>
      <c r="C2724" s="25">
        <f>VLOOKUP(A2724,'Cód dos países'!$A$3:$C$199,3,FALSE)</f>
        <v>164</v>
      </c>
      <c r="D2724" s="25">
        <v>2004</v>
      </c>
      <c r="E2724">
        <f t="shared" si="84"/>
        <v>1642004</v>
      </c>
      <c r="F2724" s="25" t="s">
        <v>421</v>
      </c>
      <c r="H2724" s="25" t="str">
        <f t="shared" si="85"/>
        <v/>
      </c>
      <c r="I2724" s="25" t="s">
        <v>421</v>
      </c>
      <c r="J2724" s="25" t="s">
        <v>421</v>
      </c>
      <c r="K2724" s="25" t="s">
        <v>421</v>
      </c>
      <c r="L2724" s="25" t="s">
        <v>421</v>
      </c>
      <c r="M2724" s="25" t="s">
        <v>421</v>
      </c>
      <c r="N2724" s="25" t="s">
        <v>421</v>
      </c>
      <c r="O2724" s="25" t="s">
        <v>421</v>
      </c>
      <c r="P2724" s="25" t="s">
        <v>421</v>
      </c>
      <c r="Q2724" s="25" t="s">
        <v>421</v>
      </c>
      <c r="R2724" s="25" t="s">
        <v>421</v>
      </c>
      <c r="S2724" s="25" t="s">
        <v>421</v>
      </c>
    </row>
    <row r="2725" spans="1:19" x14ac:dyDescent="0.25">
      <c r="A2725" s="25" t="s">
        <v>369</v>
      </c>
      <c r="B2725" s="25" t="str">
        <f>VLOOKUP(A2725,'Cód dos países'!$A$3:$C$199,2,FALSE)</f>
        <v>VCT</v>
      </c>
      <c r="C2725" s="25">
        <f>VLOOKUP(A2725,'Cód dos países'!$A$3:$C$199,3,FALSE)</f>
        <v>165</v>
      </c>
      <c r="D2725" s="25">
        <v>2004</v>
      </c>
      <c r="E2725">
        <f t="shared" si="84"/>
        <v>1652004</v>
      </c>
      <c r="F2725" s="25" t="s">
        <v>421</v>
      </c>
      <c r="H2725" s="25" t="str">
        <f t="shared" si="85"/>
        <v/>
      </c>
      <c r="I2725" s="25" t="s">
        <v>421</v>
      </c>
      <c r="J2725" s="25" t="s">
        <v>421</v>
      </c>
      <c r="K2725" s="25" t="s">
        <v>421</v>
      </c>
      <c r="L2725" s="25" t="s">
        <v>421</v>
      </c>
      <c r="M2725" s="25" t="s">
        <v>421</v>
      </c>
      <c r="N2725" s="25" t="s">
        <v>421</v>
      </c>
      <c r="O2725" s="25" t="s">
        <v>421</v>
      </c>
      <c r="P2725" s="25" t="s">
        <v>421</v>
      </c>
      <c r="Q2725" s="25" t="s">
        <v>421</v>
      </c>
      <c r="R2725" s="25" t="s">
        <v>421</v>
      </c>
      <c r="S2725" s="25" t="s">
        <v>421</v>
      </c>
    </row>
    <row r="2726" spans="1:19" x14ac:dyDescent="0.25">
      <c r="A2726" s="25" t="s">
        <v>365</v>
      </c>
      <c r="B2726" s="25" t="str">
        <f>VLOOKUP(A2726,'Cód dos países'!$A$3:$C$199,2,FALSE)</f>
        <v>SAM</v>
      </c>
      <c r="C2726" s="25">
        <f>VLOOKUP(A2726,'Cód dos países'!$A$3:$C$199,3,FALSE)</f>
        <v>147</v>
      </c>
      <c r="D2726" s="25">
        <v>2004</v>
      </c>
      <c r="E2726">
        <f t="shared" si="84"/>
        <v>1472004</v>
      </c>
      <c r="F2726" s="25" t="s">
        <v>421</v>
      </c>
      <c r="H2726" s="25" t="str">
        <f t="shared" si="85"/>
        <v/>
      </c>
      <c r="I2726" s="25" t="s">
        <v>421</v>
      </c>
      <c r="J2726" s="25" t="s">
        <v>421</v>
      </c>
      <c r="K2726" s="25" t="s">
        <v>421</v>
      </c>
      <c r="L2726" s="25" t="s">
        <v>421</v>
      </c>
      <c r="M2726" s="25" t="s">
        <v>421</v>
      </c>
      <c r="N2726" s="25" t="s">
        <v>421</v>
      </c>
      <c r="O2726" s="25" t="s">
        <v>421</v>
      </c>
      <c r="P2726" s="25" t="s">
        <v>421</v>
      </c>
      <c r="Q2726" s="25" t="s">
        <v>421</v>
      </c>
      <c r="R2726" s="25" t="s">
        <v>421</v>
      </c>
      <c r="S2726" s="25" t="s">
        <v>421</v>
      </c>
    </row>
    <row r="2727" spans="1:19" x14ac:dyDescent="0.25">
      <c r="A2727" s="25" t="s">
        <v>272</v>
      </c>
      <c r="B2727" s="25" t="str">
        <f>VLOOKUP(A2727,'Cód dos países'!$A$3:$C$199,2,FALSE)</f>
        <v>STP</v>
      </c>
      <c r="C2727" s="25">
        <f>VLOOKUP(A2727,'Cód dos países'!$A$3:$C$199,3,FALSE)</f>
        <v>149</v>
      </c>
      <c r="D2727" s="25">
        <v>2004</v>
      </c>
      <c r="E2727">
        <f t="shared" si="84"/>
        <v>1492004</v>
      </c>
      <c r="F2727" s="25" t="s">
        <v>421</v>
      </c>
      <c r="H2727" s="25" t="str">
        <f t="shared" si="85"/>
        <v/>
      </c>
      <c r="I2727" s="25" t="s">
        <v>421</v>
      </c>
      <c r="J2727" s="25" t="s">
        <v>421</v>
      </c>
      <c r="K2727" s="25" t="s">
        <v>421</v>
      </c>
      <c r="L2727" s="25" t="s">
        <v>421</v>
      </c>
      <c r="M2727" s="25" t="s">
        <v>421</v>
      </c>
      <c r="N2727" s="25" t="s">
        <v>421</v>
      </c>
      <c r="O2727" s="25" t="s">
        <v>421</v>
      </c>
      <c r="P2727" s="25" t="s">
        <v>421</v>
      </c>
      <c r="Q2727" s="25" t="s">
        <v>421</v>
      </c>
      <c r="R2727" s="25" t="s">
        <v>421</v>
      </c>
      <c r="S2727" s="25" t="s">
        <v>421</v>
      </c>
    </row>
    <row r="2728" spans="1:19" x14ac:dyDescent="0.25">
      <c r="A2728" s="25" t="s">
        <v>255</v>
      </c>
      <c r="B2728" s="25" t="str">
        <f>VLOOKUP(A2728,'Cód dos países'!$A$3:$C$199,2,FALSE)</f>
        <v>SAU</v>
      </c>
      <c r="C2728" s="25">
        <f>VLOOKUP(A2728,'Cód dos países'!$A$3:$C$199,3,FALSE)</f>
        <v>150</v>
      </c>
      <c r="D2728" s="25">
        <v>2004</v>
      </c>
      <c r="E2728">
        <f t="shared" si="84"/>
        <v>1502004</v>
      </c>
      <c r="F2728" s="25">
        <v>63</v>
      </c>
      <c r="G2728" s="25">
        <v>50</v>
      </c>
      <c r="H2728" s="25">
        <f t="shared" si="85"/>
        <v>0.5</v>
      </c>
      <c r="I2728" s="25">
        <v>45</v>
      </c>
      <c r="J2728" s="25" t="s">
        <v>421</v>
      </c>
      <c r="K2728" s="25">
        <v>99.4</v>
      </c>
      <c r="L2728" s="25">
        <v>67.3</v>
      </c>
      <c r="M2728" s="25" t="s">
        <v>421</v>
      </c>
      <c r="N2728" s="25">
        <v>70</v>
      </c>
      <c r="O2728" s="25">
        <v>85.2</v>
      </c>
      <c r="P2728" s="25">
        <v>91.3</v>
      </c>
      <c r="Q2728" s="25">
        <v>62.2</v>
      </c>
      <c r="R2728" s="25">
        <v>30</v>
      </c>
      <c r="S2728" s="25">
        <v>30</v>
      </c>
    </row>
    <row r="2729" spans="1:19" x14ac:dyDescent="0.25">
      <c r="A2729" s="25" t="s">
        <v>259</v>
      </c>
      <c r="B2729" s="25" t="str">
        <f>VLOOKUP(A2729,'Cód dos países'!$A$3:$C$199,2,FALSE)</f>
        <v>SEN</v>
      </c>
      <c r="C2729" s="25">
        <f>VLOOKUP(A2729,'Cód dos países'!$A$3:$C$199,3,FALSE)</f>
        <v>151</v>
      </c>
      <c r="D2729" s="25">
        <v>2004</v>
      </c>
      <c r="E2729">
        <f t="shared" si="84"/>
        <v>1512004</v>
      </c>
      <c r="F2729" s="25">
        <v>57.9</v>
      </c>
      <c r="G2729" s="25">
        <v>50</v>
      </c>
      <c r="H2729" s="25">
        <f t="shared" si="85"/>
        <v>0.5</v>
      </c>
      <c r="I2729" s="25">
        <v>32</v>
      </c>
      <c r="J2729" s="25" t="s">
        <v>421</v>
      </c>
      <c r="K2729" s="25">
        <v>59.5</v>
      </c>
      <c r="L2729" s="25">
        <v>86.8</v>
      </c>
      <c r="M2729" s="25" t="s">
        <v>421</v>
      </c>
      <c r="N2729" s="25">
        <v>55</v>
      </c>
      <c r="O2729" s="25">
        <v>43.7</v>
      </c>
      <c r="P2729" s="25">
        <v>84.3</v>
      </c>
      <c r="Q2729" s="25">
        <v>68.2</v>
      </c>
      <c r="R2729" s="25">
        <v>50</v>
      </c>
      <c r="S2729" s="25">
        <v>50</v>
      </c>
    </row>
    <row r="2730" spans="1:19" x14ac:dyDescent="0.25">
      <c r="A2730" s="25" t="s">
        <v>271</v>
      </c>
      <c r="B2730" s="25" t="str">
        <f>VLOOKUP(A2730,'Cód dos países'!$A$3:$C$199,2,FALSE)</f>
        <v>YUG</v>
      </c>
      <c r="C2730" s="25">
        <f>VLOOKUP(A2730,'Cód dos países'!$A$3:$C$199,3,FALSE)</f>
        <v>152</v>
      </c>
      <c r="D2730" s="25">
        <v>2004</v>
      </c>
      <c r="E2730">
        <f t="shared" si="84"/>
        <v>1522004</v>
      </c>
      <c r="F2730" s="25" t="s">
        <v>421</v>
      </c>
      <c r="H2730" s="25" t="str">
        <f t="shared" si="85"/>
        <v/>
      </c>
      <c r="I2730" s="25" t="s">
        <v>421</v>
      </c>
      <c r="J2730" s="25" t="s">
        <v>421</v>
      </c>
      <c r="K2730" s="25" t="s">
        <v>421</v>
      </c>
      <c r="L2730" s="25" t="s">
        <v>421</v>
      </c>
      <c r="M2730" s="25" t="s">
        <v>421</v>
      </c>
      <c r="N2730" s="25" t="s">
        <v>421</v>
      </c>
      <c r="O2730" s="25" t="s">
        <v>421</v>
      </c>
      <c r="P2730" s="25" t="s">
        <v>421</v>
      </c>
      <c r="Q2730" s="25" t="s">
        <v>421</v>
      </c>
      <c r="R2730" s="25" t="s">
        <v>421</v>
      </c>
      <c r="S2730" s="25" t="s">
        <v>421</v>
      </c>
    </row>
    <row r="2731" spans="1:19" x14ac:dyDescent="0.25">
      <c r="A2731" s="25" t="s">
        <v>284</v>
      </c>
      <c r="B2731" s="25" t="str">
        <f>VLOOKUP(A2731,'Cód dos países'!$A$3:$C$199,2,FALSE)</f>
        <v>SYC</v>
      </c>
      <c r="C2731" s="25">
        <f>VLOOKUP(A2731,'Cód dos países'!$A$3:$C$199,3,FALSE)</f>
        <v>153</v>
      </c>
      <c r="D2731" s="25">
        <v>2004</v>
      </c>
      <c r="E2731">
        <f t="shared" si="84"/>
        <v>1532004</v>
      </c>
      <c r="F2731" s="25" t="s">
        <v>421</v>
      </c>
      <c r="H2731" s="25" t="str">
        <f t="shared" si="85"/>
        <v/>
      </c>
      <c r="I2731" s="25" t="s">
        <v>421</v>
      </c>
      <c r="J2731" s="25" t="s">
        <v>421</v>
      </c>
      <c r="K2731" s="25" t="s">
        <v>421</v>
      </c>
      <c r="L2731" s="25" t="s">
        <v>421</v>
      </c>
      <c r="M2731" s="25" t="s">
        <v>421</v>
      </c>
      <c r="N2731" s="25" t="s">
        <v>421</v>
      </c>
      <c r="O2731" s="25" t="s">
        <v>421</v>
      </c>
      <c r="P2731" s="25" t="s">
        <v>421</v>
      </c>
      <c r="Q2731" s="25" t="s">
        <v>421</v>
      </c>
      <c r="R2731" s="25" t="s">
        <v>421</v>
      </c>
      <c r="S2731" s="25" t="s">
        <v>421</v>
      </c>
    </row>
    <row r="2732" spans="1:19" x14ac:dyDescent="0.25">
      <c r="A2732" s="25" t="s">
        <v>265</v>
      </c>
      <c r="B2732" s="25" t="str">
        <f>VLOOKUP(A2732,'Cód dos países'!$A$3:$C$199,2,FALSE)</f>
        <v>SLE</v>
      </c>
      <c r="C2732" s="25">
        <f>VLOOKUP(A2732,'Cód dos países'!$A$3:$C$199,3,FALSE)</f>
        <v>154</v>
      </c>
      <c r="D2732" s="25">
        <v>2004</v>
      </c>
      <c r="E2732">
        <f t="shared" si="84"/>
        <v>1542004</v>
      </c>
      <c r="F2732" s="25">
        <v>44.8</v>
      </c>
      <c r="G2732" s="25">
        <v>10</v>
      </c>
      <c r="H2732" s="25">
        <f t="shared" si="85"/>
        <v>0.1</v>
      </c>
      <c r="I2732" s="25">
        <v>22</v>
      </c>
      <c r="J2732" s="25" t="s">
        <v>421</v>
      </c>
      <c r="K2732" s="25">
        <v>73.5</v>
      </c>
      <c r="L2732" s="25">
        <v>75.5</v>
      </c>
      <c r="M2732" s="25" t="s">
        <v>421</v>
      </c>
      <c r="N2732" s="25">
        <v>40</v>
      </c>
      <c r="O2732" s="25">
        <v>32.5</v>
      </c>
      <c r="P2732" s="25">
        <v>81.7</v>
      </c>
      <c r="Q2732" s="25">
        <v>53.2</v>
      </c>
      <c r="R2732" s="25">
        <v>30</v>
      </c>
      <c r="S2732" s="25">
        <v>30</v>
      </c>
    </row>
    <row r="2733" spans="1:19" x14ac:dyDescent="0.25">
      <c r="A2733" s="25" t="s">
        <v>261</v>
      </c>
      <c r="B2733" s="25" t="str">
        <f>VLOOKUP(A2733,'Cód dos países'!$A$3:$C$199,2,FALSE)</f>
        <v>SGP</v>
      </c>
      <c r="C2733" s="25">
        <f>VLOOKUP(A2733,'Cód dos países'!$A$3:$C$199,3,FALSE)</f>
        <v>155</v>
      </c>
      <c r="D2733" s="25">
        <v>2004</v>
      </c>
      <c r="E2733">
        <f t="shared" si="84"/>
        <v>1552004</v>
      </c>
      <c r="F2733" s="25">
        <v>88.6</v>
      </c>
      <c r="G2733" s="25">
        <v>90</v>
      </c>
      <c r="H2733" s="25">
        <f t="shared" si="85"/>
        <v>0.9</v>
      </c>
      <c r="I2733" s="25">
        <v>94</v>
      </c>
      <c r="J2733" s="25" t="s">
        <v>421</v>
      </c>
      <c r="K2733" s="25">
        <v>88.5</v>
      </c>
      <c r="L2733" s="25">
        <v>89.3</v>
      </c>
      <c r="M2733" s="25" t="s">
        <v>421</v>
      </c>
      <c r="N2733" s="25">
        <v>100</v>
      </c>
      <c r="O2733" s="25">
        <v>98.2</v>
      </c>
      <c r="P2733" s="25">
        <v>91.4</v>
      </c>
      <c r="Q2733" s="25">
        <v>85</v>
      </c>
      <c r="R2733" s="25">
        <v>90</v>
      </c>
      <c r="S2733" s="25">
        <v>60</v>
      </c>
    </row>
    <row r="2734" spans="1:19" x14ac:dyDescent="0.25">
      <c r="A2734" s="25" t="s">
        <v>276</v>
      </c>
      <c r="B2734" s="25" t="str">
        <f>VLOOKUP(A2734,'Cód dos países'!$A$3:$C$199,2,FALSE)</f>
        <v>SVK</v>
      </c>
      <c r="C2734" s="25">
        <f>VLOOKUP(A2734,'Cód dos países'!$A$3:$C$199,3,FALSE)</f>
        <v>156</v>
      </c>
      <c r="D2734" s="25">
        <v>2004</v>
      </c>
      <c r="E2734">
        <f t="shared" si="84"/>
        <v>1562004</v>
      </c>
      <c r="F2734" s="25">
        <v>66.8</v>
      </c>
      <c r="G2734" s="25">
        <v>50</v>
      </c>
      <c r="H2734" s="25">
        <f t="shared" si="85"/>
        <v>0.5</v>
      </c>
      <c r="I2734" s="25">
        <v>37</v>
      </c>
      <c r="J2734" s="25" t="s">
        <v>421</v>
      </c>
      <c r="K2734" s="25">
        <v>81.900000000000006</v>
      </c>
      <c r="L2734" s="25">
        <v>42.4</v>
      </c>
      <c r="M2734" s="25" t="s">
        <v>421</v>
      </c>
      <c r="N2734" s="25">
        <v>70</v>
      </c>
      <c r="O2734" s="25">
        <v>75.7</v>
      </c>
      <c r="P2734" s="25">
        <v>78</v>
      </c>
      <c r="Q2734" s="25">
        <v>72.8</v>
      </c>
      <c r="R2734" s="25">
        <v>70</v>
      </c>
      <c r="S2734" s="25">
        <v>90</v>
      </c>
    </row>
    <row r="2735" spans="1:19" x14ac:dyDescent="0.25">
      <c r="A2735" s="25" t="s">
        <v>278</v>
      </c>
      <c r="B2735" s="25" t="str">
        <f>VLOOKUP(A2735,'Cód dos países'!$A$3:$C$199,2,FALSE)</f>
        <v>SVN</v>
      </c>
      <c r="C2735" s="25">
        <f>VLOOKUP(A2735,'Cód dos países'!$A$3:$C$199,3,FALSE)</f>
        <v>157</v>
      </c>
      <c r="D2735" s="25">
        <v>2004</v>
      </c>
      <c r="E2735">
        <f t="shared" si="84"/>
        <v>1572004</v>
      </c>
      <c r="F2735" s="25">
        <v>59.6</v>
      </c>
      <c r="G2735" s="25">
        <v>50</v>
      </c>
      <c r="H2735" s="25">
        <f t="shared" si="85"/>
        <v>0.5</v>
      </c>
      <c r="I2735" s="25">
        <v>59</v>
      </c>
      <c r="J2735" s="25" t="s">
        <v>421</v>
      </c>
      <c r="K2735" s="25">
        <v>55.6</v>
      </c>
      <c r="L2735" s="25">
        <v>45.3</v>
      </c>
      <c r="M2735" s="25" t="s">
        <v>421</v>
      </c>
      <c r="N2735" s="25">
        <v>85</v>
      </c>
      <c r="O2735" s="25">
        <v>40.299999999999997</v>
      </c>
      <c r="P2735" s="25">
        <v>79.099999999999994</v>
      </c>
      <c r="Q2735" s="25">
        <v>81.8</v>
      </c>
      <c r="R2735" s="25">
        <v>50</v>
      </c>
      <c r="S2735" s="25">
        <v>50</v>
      </c>
    </row>
    <row r="2736" spans="1:19" x14ac:dyDescent="0.25">
      <c r="A2736" s="25" t="s">
        <v>263</v>
      </c>
      <c r="B2736" s="25" t="str">
        <f>VLOOKUP(A2736,'Cód dos países'!$A$3:$C$199,2,FALSE)</f>
        <v>SLB</v>
      </c>
      <c r="C2736" s="25">
        <f>VLOOKUP(A2736,'Cód dos países'!$A$3:$C$199,3,FALSE)</f>
        <v>158</v>
      </c>
      <c r="D2736" s="25">
        <v>2004</v>
      </c>
      <c r="E2736">
        <f t="shared" si="84"/>
        <v>1582004</v>
      </c>
      <c r="F2736" s="25" t="s">
        <v>421</v>
      </c>
      <c r="H2736" s="25" t="str">
        <f t="shared" si="85"/>
        <v/>
      </c>
      <c r="I2736" s="25" t="s">
        <v>421</v>
      </c>
      <c r="J2736" s="25" t="s">
        <v>421</v>
      </c>
      <c r="K2736" s="25" t="s">
        <v>421</v>
      </c>
      <c r="L2736" s="25" t="s">
        <v>421</v>
      </c>
      <c r="M2736" s="25" t="s">
        <v>421</v>
      </c>
      <c r="N2736" s="25" t="s">
        <v>421</v>
      </c>
      <c r="O2736" s="25" t="s">
        <v>421</v>
      </c>
      <c r="P2736" s="25" t="s">
        <v>421</v>
      </c>
      <c r="Q2736" s="25" t="s">
        <v>421</v>
      </c>
      <c r="R2736" s="25" t="s">
        <v>421</v>
      </c>
      <c r="S2736" s="25" t="s">
        <v>421</v>
      </c>
    </row>
    <row r="2737" spans="1:19" x14ac:dyDescent="0.25">
      <c r="A2737" s="25" t="s">
        <v>327</v>
      </c>
      <c r="B2737" s="25" t="str">
        <f>VLOOKUP(A2737,'Cód dos países'!$A$3:$C$199,2,FALSE)</f>
        <v>ZAF</v>
      </c>
      <c r="C2737" s="25">
        <f>VLOOKUP(A2737,'Cód dos países'!$A$3:$C$199,3,FALSE)</f>
        <v>160</v>
      </c>
      <c r="D2737" s="25">
        <v>2004</v>
      </c>
      <c r="E2737">
        <f t="shared" si="84"/>
        <v>1602004</v>
      </c>
      <c r="F2737" s="25">
        <v>62.9</v>
      </c>
      <c r="G2737" s="25">
        <v>50</v>
      </c>
      <c r="H2737" s="25">
        <f t="shared" si="85"/>
        <v>0.5</v>
      </c>
      <c r="I2737" s="25">
        <v>44</v>
      </c>
      <c r="J2737" s="25" t="s">
        <v>421</v>
      </c>
      <c r="K2737" s="25">
        <v>69.7</v>
      </c>
      <c r="L2737" s="25">
        <v>79.900000000000006</v>
      </c>
      <c r="M2737" s="25" t="s">
        <v>421</v>
      </c>
      <c r="N2737" s="25">
        <v>70</v>
      </c>
      <c r="O2737" s="25">
        <v>58.7</v>
      </c>
      <c r="P2737" s="25">
        <v>78.599999999999994</v>
      </c>
      <c r="Q2737" s="25">
        <v>77.8</v>
      </c>
      <c r="R2737" s="25">
        <v>50</v>
      </c>
      <c r="S2737" s="25">
        <v>50</v>
      </c>
    </row>
    <row r="2738" spans="1:19" x14ac:dyDescent="0.25">
      <c r="A2738" s="25" t="s">
        <v>432</v>
      </c>
      <c r="B2738" s="25" t="str">
        <f>VLOOKUP(A2738,'Cód dos países'!$A$3:$C$199,2,FALSE)</f>
        <v>KOR</v>
      </c>
      <c r="C2738" s="25">
        <f>VLOOKUP(A2738,'Cód dos países'!$A$3:$C$199,3,FALSE)</f>
        <v>92</v>
      </c>
      <c r="D2738" s="25">
        <v>2004</v>
      </c>
      <c r="E2738">
        <f t="shared" si="84"/>
        <v>922004</v>
      </c>
      <c r="F2738" s="25">
        <v>66.400000000000006</v>
      </c>
      <c r="G2738" s="25">
        <v>70</v>
      </c>
      <c r="H2738" s="25">
        <f t="shared" si="85"/>
        <v>0.7</v>
      </c>
      <c r="I2738" s="25">
        <v>43</v>
      </c>
      <c r="J2738" s="25" t="s">
        <v>421</v>
      </c>
      <c r="K2738" s="25">
        <v>69.5</v>
      </c>
      <c r="L2738" s="25">
        <v>77.8</v>
      </c>
      <c r="M2738" s="25" t="s">
        <v>421</v>
      </c>
      <c r="N2738" s="25">
        <v>70</v>
      </c>
      <c r="O2738" s="25">
        <v>56.6</v>
      </c>
      <c r="P2738" s="25">
        <v>83.3</v>
      </c>
      <c r="Q2738" s="25">
        <v>73.599999999999994</v>
      </c>
      <c r="R2738" s="25">
        <v>70</v>
      </c>
      <c r="S2738" s="25">
        <v>50</v>
      </c>
    </row>
    <row r="2739" spans="1:19" x14ac:dyDescent="0.25">
      <c r="A2739" s="25" t="s">
        <v>89</v>
      </c>
      <c r="B2739" s="25" t="str">
        <f>VLOOKUP(A2739,'Cód dos países'!$A$3:$C$199,2,FALSE)</f>
        <v>ESP</v>
      </c>
      <c r="C2739" s="25">
        <f>VLOOKUP(A2739,'Cód dos países'!$A$3:$C$199,3,FALSE)</f>
        <v>161</v>
      </c>
      <c r="D2739" s="25">
        <v>2004</v>
      </c>
      <c r="E2739">
        <f t="shared" si="84"/>
        <v>1612004</v>
      </c>
      <c r="F2739" s="25">
        <v>67</v>
      </c>
      <c r="G2739" s="25">
        <v>70</v>
      </c>
      <c r="H2739" s="25">
        <f t="shared" si="85"/>
        <v>0.7</v>
      </c>
      <c r="I2739" s="25">
        <v>69</v>
      </c>
      <c r="J2739" s="25" t="s">
        <v>421</v>
      </c>
      <c r="K2739" s="25">
        <v>55.4</v>
      </c>
      <c r="L2739" s="25">
        <v>53</v>
      </c>
      <c r="M2739" s="25" t="s">
        <v>421</v>
      </c>
      <c r="N2739" s="25">
        <v>70</v>
      </c>
      <c r="O2739" s="25">
        <v>48.8</v>
      </c>
      <c r="P2739" s="25">
        <v>83.9</v>
      </c>
      <c r="Q2739" s="25">
        <v>80.2</v>
      </c>
      <c r="R2739" s="25">
        <v>70</v>
      </c>
      <c r="S2739" s="25">
        <v>70</v>
      </c>
    </row>
    <row r="2740" spans="1:19" x14ac:dyDescent="0.25">
      <c r="A2740" s="25" t="s">
        <v>173</v>
      </c>
      <c r="B2740" s="25" t="str">
        <f>VLOOKUP(A2740,'Cód dos países'!$A$3:$C$199,2,FALSE)</f>
        <v>LKA</v>
      </c>
      <c r="C2740" s="25">
        <f>VLOOKUP(A2740,'Cód dos países'!$A$3:$C$199,3,FALSE)</f>
        <v>162</v>
      </c>
      <c r="D2740" s="25">
        <v>2004</v>
      </c>
      <c r="E2740">
        <f t="shared" si="84"/>
        <v>1622004</v>
      </c>
      <c r="F2740" s="25">
        <v>61</v>
      </c>
      <c r="G2740" s="25">
        <v>50</v>
      </c>
      <c r="H2740" s="25">
        <f t="shared" si="85"/>
        <v>0.5</v>
      </c>
      <c r="I2740" s="25">
        <v>34</v>
      </c>
      <c r="J2740" s="25" t="s">
        <v>421</v>
      </c>
      <c r="K2740" s="25">
        <v>78.5</v>
      </c>
      <c r="L2740" s="25">
        <v>80.599999999999994</v>
      </c>
      <c r="M2740" s="25" t="s">
        <v>421</v>
      </c>
      <c r="N2740" s="25">
        <v>70</v>
      </c>
      <c r="O2740" s="25">
        <v>67.599999999999994</v>
      </c>
      <c r="P2740" s="25">
        <v>72.3</v>
      </c>
      <c r="Q2740" s="25">
        <v>76.599999999999994</v>
      </c>
      <c r="R2740" s="25">
        <v>50</v>
      </c>
      <c r="S2740" s="25">
        <v>30</v>
      </c>
    </row>
    <row r="2741" spans="1:19" x14ac:dyDescent="0.25">
      <c r="A2741" s="25" t="s">
        <v>257</v>
      </c>
      <c r="B2741" s="25" t="str">
        <f>VLOOKUP(A2741,'Cód dos países'!$A$3:$C$199,2,FALSE)</f>
        <v>SDN</v>
      </c>
      <c r="C2741" s="25">
        <f>VLOOKUP(A2741,'Cód dos países'!$A$3:$C$199,3,FALSE)</f>
        <v>166</v>
      </c>
      <c r="D2741" s="25">
        <v>2004</v>
      </c>
      <c r="E2741">
        <f t="shared" si="84"/>
        <v>1662004</v>
      </c>
      <c r="F2741" s="25" t="s">
        <v>421</v>
      </c>
      <c r="H2741" s="25" t="str">
        <f t="shared" si="85"/>
        <v/>
      </c>
      <c r="I2741" s="25" t="s">
        <v>421</v>
      </c>
      <c r="J2741" s="25" t="s">
        <v>421</v>
      </c>
      <c r="K2741" s="25" t="s">
        <v>421</v>
      </c>
      <c r="L2741" s="25" t="s">
        <v>421</v>
      </c>
      <c r="M2741" s="25" t="s">
        <v>421</v>
      </c>
      <c r="N2741" s="25" t="s">
        <v>421</v>
      </c>
      <c r="O2741" s="25" t="s">
        <v>421</v>
      </c>
      <c r="P2741" s="25" t="s">
        <v>421</v>
      </c>
      <c r="Q2741" s="25" t="s">
        <v>421</v>
      </c>
      <c r="R2741" s="25" t="s">
        <v>421</v>
      </c>
      <c r="S2741" s="25" t="s">
        <v>421</v>
      </c>
    </row>
    <row r="2742" spans="1:19" x14ac:dyDescent="0.25">
      <c r="A2742" s="25" t="s">
        <v>274</v>
      </c>
      <c r="B2742" s="25" t="str">
        <f>VLOOKUP(A2742,'Cód dos países'!$A$3:$C$199,2,FALSE)</f>
        <v>SUR</v>
      </c>
      <c r="C2742" s="25">
        <f>VLOOKUP(A2742,'Cód dos países'!$A$3:$C$199,3,FALSE)</f>
        <v>167</v>
      </c>
      <c r="D2742" s="25">
        <v>2004</v>
      </c>
      <c r="E2742">
        <f t="shared" si="84"/>
        <v>1672004</v>
      </c>
      <c r="F2742" s="25">
        <v>51.9</v>
      </c>
      <c r="G2742" s="25">
        <v>50</v>
      </c>
      <c r="H2742" s="25">
        <f t="shared" si="85"/>
        <v>0.5</v>
      </c>
      <c r="I2742" s="25">
        <v>10</v>
      </c>
      <c r="J2742" s="25" t="s">
        <v>421</v>
      </c>
      <c r="K2742" s="25">
        <v>66.599999999999994</v>
      </c>
      <c r="L2742" s="25">
        <v>70</v>
      </c>
      <c r="M2742" s="25" t="s">
        <v>421</v>
      </c>
      <c r="N2742" s="25">
        <v>55</v>
      </c>
      <c r="O2742" s="25">
        <v>85.8</v>
      </c>
      <c r="P2742" s="25">
        <v>59.9</v>
      </c>
      <c r="Q2742" s="25">
        <v>61.6</v>
      </c>
      <c r="R2742" s="25">
        <v>30</v>
      </c>
      <c r="S2742" s="25">
        <v>30</v>
      </c>
    </row>
    <row r="2743" spans="1:19" x14ac:dyDescent="0.25">
      <c r="A2743" s="25" t="s">
        <v>280</v>
      </c>
      <c r="B2743" s="25" t="str">
        <f>VLOOKUP(A2743,'Cód dos países'!$A$3:$C$199,2,FALSE)</f>
        <v>SWE</v>
      </c>
      <c r="C2743" s="25">
        <f>VLOOKUP(A2743,'Cód dos países'!$A$3:$C$199,3,FALSE)</f>
        <v>169</v>
      </c>
      <c r="D2743" s="25">
        <v>2004</v>
      </c>
      <c r="E2743">
        <f t="shared" si="84"/>
        <v>1692004</v>
      </c>
      <c r="F2743" s="25">
        <v>69.8</v>
      </c>
      <c r="G2743" s="25">
        <v>90</v>
      </c>
      <c r="H2743" s="25">
        <f t="shared" si="85"/>
        <v>0.9</v>
      </c>
      <c r="I2743" s="25">
        <v>93</v>
      </c>
      <c r="J2743" s="25" t="s">
        <v>421</v>
      </c>
      <c r="K2743" s="25">
        <v>33.700000000000003</v>
      </c>
      <c r="L2743" s="25">
        <v>0</v>
      </c>
      <c r="M2743" s="25" t="s">
        <v>421</v>
      </c>
      <c r="N2743" s="25">
        <v>70</v>
      </c>
      <c r="O2743" s="25">
        <v>65.2</v>
      </c>
      <c r="P2743" s="25">
        <v>86</v>
      </c>
      <c r="Q2743" s="25">
        <v>80.2</v>
      </c>
      <c r="R2743" s="25">
        <v>90</v>
      </c>
      <c r="S2743" s="25">
        <v>90</v>
      </c>
    </row>
    <row r="2744" spans="1:19" x14ac:dyDescent="0.25">
      <c r="A2744" s="25" t="s">
        <v>49</v>
      </c>
      <c r="B2744" s="25" t="str">
        <f>VLOOKUP(A2744,'Cód dos países'!$A$3:$C$199,2,FALSE)</f>
        <v>CHE</v>
      </c>
      <c r="C2744" s="25">
        <f>VLOOKUP(A2744,'Cód dos países'!$A$3:$C$199,3,FALSE)</f>
        <v>170</v>
      </c>
      <c r="D2744" s="25">
        <v>2004</v>
      </c>
      <c r="E2744">
        <f t="shared" si="84"/>
        <v>1702004</v>
      </c>
      <c r="F2744" s="25">
        <v>79.3</v>
      </c>
      <c r="G2744" s="25">
        <v>90</v>
      </c>
      <c r="H2744" s="25">
        <f t="shared" si="85"/>
        <v>0.9</v>
      </c>
      <c r="I2744" s="25">
        <v>88</v>
      </c>
      <c r="J2744" s="25" t="s">
        <v>421</v>
      </c>
      <c r="K2744" s="25">
        <v>73</v>
      </c>
      <c r="L2744" s="25">
        <v>61.1</v>
      </c>
      <c r="M2744" s="25" t="s">
        <v>421</v>
      </c>
      <c r="N2744" s="25">
        <v>70</v>
      </c>
      <c r="O2744" s="25">
        <v>77.2</v>
      </c>
      <c r="P2744" s="25">
        <v>90</v>
      </c>
      <c r="Q2744" s="25">
        <v>83.4</v>
      </c>
      <c r="R2744" s="25">
        <v>70</v>
      </c>
      <c r="S2744" s="25">
        <v>90</v>
      </c>
    </row>
    <row r="2745" spans="1:19" x14ac:dyDescent="0.25">
      <c r="A2745" s="25" t="s">
        <v>286</v>
      </c>
      <c r="B2745" s="25" t="str">
        <f>VLOOKUP(A2745,'Cód dos países'!$A$3:$C$199,2,FALSE)</f>
        <v>SYR</v>
      </c>
      <c r="C2745" s="25">
        <f>VLOOKUP(A2745,'Cód dos países'!$A$3:$C$199,3,FALSE)</f>
        <v>171</v>
      </c>
      <c r="D2745" s="25">
        <v>2004</v>
      </c>
      <c r="E2745">
        <f t="shared" si="84"/>
        <v>1712004</v>
      </c>
      <c r="F2745" s="25">
        <v>46.3</v>
      </c>
      <c r="G2745" s="25">
        <v>30</v>
      </c>
      <c r="H2745" s="25">
        <f t="shared" si="85"/>
        <v>0.3</v>
      </c>
      <c r="I2745" s="25">
        <v>34</v>
      </c>
      <c r="J2745" s="25" t="s">
        <v>421</v>
      </c>
      <c r="K2745" s="25">
        <v>82.5</v>
      </c>
      <c r="L2745" s="25">
        <v>70.400000000000006</v>
      </c>
      <c r="M2745" s="25" t="s">
        <v>421</v>
      </c>
      <c r="N2745" s="25">
        <v>55</v>
      </c>
      <c r="O2745" s="25">
        <v>63.7</v>
      </c>
      <c r="P2745" s="25">
        <v>72.599999999999994</v>
      </c>
      <c r="Q2745" s="25">
        <v>15</v>
      </c>
      <c r="R2745" s="25">
        <v>30</v>
      </c>
      <c r="S2745" s="25">
        <v>10</v>
      </c>
    </row>
    <row r="2746" spans="1:19" x14ac:dyDescent="0.25">
      <c r="A2746" s="25" t="s">
        <v>304</v>
      </c>
      <c r="B2746" s="25" t="str">
        <f>VLOOKUP(A2746,'Cód dos países'!$A$3:$C$199,2,FALSE)</f>
        <v>TWN</v>
      </c>
      <c r="C2746" s="25">
        <f>VLOOKUP(A2746,'Cód dos países'!$A$3:$C$199,3,FALSE)</f>
        <v>172</v>
      </c>
      <c r="D2746" s="25">
        <v>2004</v>
      </c>
      <c r="E2746">
        <f t="shared" si="84"/>
        <v>1722004</v>
      </c>
      <c r="F2746" s="25">
        <v>71.3</v>
      </c>
      <c r="G2746" s="25">
        <v>70</v>
      </c>
      <c r="H2746" s="25">
        <f t="shared" si="85"/>
        <v>0.7</v>
      </c>
      <c r="I2746" s="25">
        <v>57</v>
      </c>
      <c r="J2746" s="25" t="s">
        <v>421</v>
      </c>
      <c r="K2746" s="25">
        <v>76.3</v>
      </c>
      <c r="L2746" s="25">
        <v>82.9</v>
      </c>
      <c r="M2746" s="25" t="s">
        <v>421</v>
      </c>
      <c r="N2746" s="25">
        <v>70</v>
      </c>
      <c r="O2746" s="25">
        <v>46.1</v>
      </c>
      <c r="P2746" s="25">
        <v>91.8</v>
      </c>
      <c r="Q2746" s="25">
        <v>78.400000000000006</v>
      </c>
      <c r="R2746" s="25">
        <v>70</v>
      </c>
      <c r="S2746" s="25">
        <v>70</v>
      </c>
    </row>
    <row r="2747" spans="1:19" x14ac:dyDescent="0.25">
      <c r="A2747" s="25" t="s">
        <v>294</v>
      </c>
      <c r="B2747" s="25" t="str">
        <f>VLOOKUP(A2747,'Cód dos países'!$A$3:$C$199,2,FALSE)</f>
        <v>TJK</v>
      </c>
      <c r="C2747" s="25">
        <f>VLOOKUP(A2747,'Cód dos países'!$A$3:$C$199,3,FALSE)</f>
        <v>173</v>
      </c>
      <c r="D2747" s="25">
        <v>2004</v>
      </c>
      <c r="E2747">
        <f t="shared" si="84"/>
        <v>1732004</v>
      </c>
      <c r="F2747" s="25">
        <v>50.4</v>
      </c>
      <c r="G2747" s="25">
        <v>30</v>
      </c>
      <c r="H2747" s="25">
        <f t="shared" si="85"/>
        <v>0.3</v>
      </c>
      <c r="I2747" s="25">
        <v>18</v>
      </c>
      <c r="J2747" s="25" t="s">
        <v>421</v>
      </c>
      <c r="K2747" s="25">
        <v>84.8</v>
      </c>
      <c r="L2747" s="25">
        <v>88.9</v>
      </c>
      <c r="M2747" s="25" t="s">
        <v>421</v>
      </c>
      <c r="N2747" s="25">
        <v>55</v>
      </c>
      <c r="O2747" s="25">
        <v>60.3</v>
      </c>
      <c r="P2747" s="25">
        <v>58.6</v>
      </c>
      <c r="Q2747" s="25">
        <v>68.400000000000006</v>
      </c>
      <c r="R2747" s="25">
        <v>30</v>
      </c>
      <c r="S2747" s="25">
        <v>10</v>
      </c>
    </row>
    <row r="2748" spans="1:19" x14ac:dyDescent="0.25">
      <c r="A2748" s="25" t="s">
        <v>306</v>
      </c>
      <c r="B2748" s="25" t="str">
        <f>VLOOKUP(A2748,'Cód dos países'!$A$3:$C$199,2,FALSE)</f>
        <v>TZA</v>
      </c>
      <c r="C2748" s="25">
        <f>VLOOKUP(A2748,'Cód dos países'!$A$3:$C$199,3,FALSE)</f>
        <v>174</v>
      </c>
      <c r="D2748" s="25">
        <v>2004</v>
      </c>
      <c r="E2748">
        <f t="shared" si="84"/>
        <v>1742004</v>
      </c>
      <c r="F2748" s="25">
        <v>56.3</v>
      </c>
      <c r="G2748" s="25">
        <v>30</v>
      </c>
      <c r="H2748" s="25">
        <f t="shared" si="85"/>
        <v>0.3</v>
      </c>
      <c r="I2748" s="25">
        <v>25</v>
      </c>
      <c r="J2748" s="25" t="s">
        <v>421</v>
      </c>
      <c r="K2748" s="25">
        <v>80.8</v>
      </c>
      <c r="L2748" s="25">
        <v>90.8</v>
      </c>
      <c r="M2748" s="25" t="s">
        <v>421</v>
      </c>
      <c r="N2748" s="25">
        <v>55</v>
      </c>
      <c r="O2748" s="25">
        <v>47.9</v>
      </c>
      <c r="P2748" s="25">
        <v>79</v>
      </c>
      <c r="Q2748" s="25">
        <v>54.2</v>
      </c>
      <c r="R2748" s="25">
        <v>30</v>
      </c>
      <c r="S2748" s="25">
        <v>70</v>
      </c>
    </row>
    <row r="2749" spans="1:19" x14ac:dyDescent="0.25">
      <c r="A2749" s="25" t="s">
        <v>292</v>
      </c>
      <c r="B2749" s="25" t="str">
        <f>VLOOKUP(A2749,'Cód dos países'!$A$3:$C$199,2,FALSE)</f>
        <v>THA</v>
      </c>
      <c r="C2749" s="25">
        <f>VLOOKUP(A2749,'Cód dos países'!$A$3:$C$199,3,FALSE)</f>
        <v>175</v>
      </c>
      <c r="D2749" s="25">
        <v>2004</v>
      </c>
      <c r="E2749">
        <f t="shared" si="84"/>
        <v>1752004</v>
      </c>
      <c r="F2749" s="25">
        <v>62.5</v>
      </c>
      <c r="G2749" s="25">
        <v>50</v>
      </c>
      <c r="H2749" s="25">
        <f t="shared" si="85"/>
        <v>0.5</v>
      </c>
      <c r="I2749" s="25">
        <v>33</v>
      </c>
      <c r="J2749" s="25" t="s">
        <v>421</v>
      </c>
      <c r="K2749" s="25">
        <v>75.2</v>
      </c>
      <c r="L2749" s="25">
        <v>90.1</v>
      </c>
      <c r="M2749" s="25" t="s">
        <v>421</v>
      </c>
      <c r="N2749" s="25">
        <v>70</v>
      </c>
      <c r="O2749" s="25">
        <v>76.8</v>
      </c>
      <c r="P2749" s="25">
        <v>82.3</v>
      </c>
      <c r="Q2749" s="25">
        <v>67.599999999999994</v>
      </c>
      <c r="R2749" s="25">
        <v>30</v>
      </c>
      <c r="S2749" s="25">
        <v>50</v>
      </c>
    </row>
    <row r="2750" spans="1:19" x14ac:dyDescent="0.25">
      <c r="A2750" s="25" t="s">
        <v>348</v>
      </c>
      <c r="B2750" s="25" t="str">
        <f>VLOOKUP(A2750,'Cód dos países'!$A$3:$C$199,2,FALSE)</f>
        <v>BHS</v>
      </c>
      <c r="C2750" s="25">
        <f>VLOOKUP(A2750,'Cód dos países'!$A$3:$C$199,3,FALSE)</f>
        <v>12</v>
      </c>
      <c r="D2750" s="25">
        <v>2004</v>
      </c>
      <c r="E2750">
        <f t="shared" si="84"/>
        <v>122004</v>
      </c>
      <c r="F2750" s="25">
        <v>72.599999999999994</v>
      </c>
      <c r="G2750" s="25">
        <v>90</v>
      </c>
      <c r="H2750" s="25">
        <f t="shared" si="85"/>
        <v>0.9</v>
      </c>
      <c r="I2750" s="25">
        <v>70</v>
      </c>
      <c r="J2750" s="25" t="s">
        <v>421</v>
      </c>
      <c r="K2750" s="25">
        <v>96.7</v>
      </c>
      <c r="L2750" s="25">
        <v>88</v>
      </c>
      <c r="M2750" s="25" t="s">
        <v>421</v>
      </c>
      <c r="N2750" s="25">
        <v>85</v>
      </c>
      <c r="O2750" s="25">
        <v>80</v>
      </c>
      <c r="P2750" s="25">
        <v>79.5</v>
      </c>
      <c r="Q2750" s="25">
        <v>17</v>
      </c>
      <c r="R2750" s="25">
        <v>50</v>
      </c>
      <c r="S2750" s="25">
        <v>70</v>
      </c>
    </row>
    <row r="2751" spans="1:19" x14ac:dyDescent="0.25">
      <c r="A2751" s="25" t="s">
        <v>354</v>
      </c>
      <c r="B2751" s="25" t="str">
        <f>VLOOKUP(A2751,'Cód dos países'!$A$3:$C$199,2,FALSE)</f>
        <v>GMB</v>
      </c>
      <c r="C2751" s="25">
        <f>VLOOKUP(A2751,'Cód dos países'!$A$3:$C$199,3,FALSE)</f>
        <v>62</v>
      </c>
      <c r="D2751" s="25">
        <v>2004</v>
      </c>
      <c r="E2751">
        <f t="shared" si="84"/>
        <v>622004</v>
      </c>
      <c r="F2751" s="25">
        <v>56.5</v>
      </c>
      <c r="G2751" s="25">
        <v>30</v>
      </c>
      <c r="H2751" s="25">
        <f t="shared" si="85"/>
        <v>0.3</v>
      </c>
      <c r="I2751" s="25">
        <v>25</v>
      </c>
      <c r="J2751" s="25" t="s">
        <v>421</v>
      </c>
      <c r="K2751" s="25">
        <v>73.5</v>
      </c>
      <c r="L2751" s="25">
        <v>80.599999999999994</v>
      </c>
      <c r="M2751" s="25" t="s">
        <v>421</v>
      </c>
      <c r="N2751" s="25">
        <v>55</v>
      </c>
      <c r="O2751" s="25">
        <v>75.099999999999994</v>
      </c>
      <c r="P2751" s="25">
        <v>66.5</v>
      </c>
      <c r="Q2751" s="25">
        <v>59.6</v>
      </c>
      <c r="R2751" s="25">
        <v>50</v>
      </c>
      <c r="S2751" s="25">
        <v>50</v>
      </c>
    </row>
    <row r="2752" spans="1:19" x14ac:dyDescent="0.25">
      <c r="A2752" s="25" t="s">
        <v>423</v>
      </c>
      <c r="B2752" s="25" t="str">
        <f>VLOOKUP(A2752,'Cód dos países'!$A$3:$C$199,2,FALSE)</f>
        <v>TMP</v>
      </c>
      <c r="C2752" s="25">
        <f>VLOOKUP(A2752,'Cód dos países'!$A$3:$C$199,3,FALSE)</f>
        <v>176</v>
      </c>
      <c r="D2752" s="25">
        <v>2004</v>
      </c>
      <c r="E2752">
        <f t="shared" si="84"/>
        <v>1762004</v>
      </c>
      <c r="F2752" s="25" t="s">
        <v>421</v>
      </c>
      <c r="H2752" s="25" t="str">
        <f t="shared" si="85"/>
        <v/>
      </c>
      <c r="I2752" s="25" t="s">
        <v>421</v>
      </c>
      <c r="J2752" s="25" t="s">
        <v>421</v>
      </c>
      <c r="K2752" s="25" t="s">
        <v>421</v>
      </c>
      <c r="L2752" s="25" t="s">
        <v>421</v>
      </c>
      <c r="M2752" s="25" t="s">
        <v>421</v>
      </c>
      <c r="N2752" s="25" t="s">
        <v>421</v>
      </c>
      <c r="O2752" s="25" t="s">
        <v>421</v>
      </c>
      <c r="P2752" s="25" t="s">
        <v>421</v>
      </c>
      <c r="Q2752" s="25" t="s">
        <v>421</v>
      </c>
      <c r="R2752" s="25" t="s">
        <v>421</v>
      </c>
      <c r="S2752" s="25" t="s">
        <v>421</v>
      </c>
    </row>
    <row r="2753" spans="1:19" x14ac:dyDescent="0.25">
      <c r="A2753" s="25" t="s">
        <v>290</v>
      </c>
      <c r="B2753" s="25" t="str">
        <f>VLOOKUP(A2753,'Cód dos países'!$A$3:$C$199,2,FALSE)</f>
        <v>TGO</v>
      </c>
      <c r="C2753" s="25">
        <f>VLOOKUP(A2753,'Cód dos países'!$A$3:$C$199,3,FALSE)</f>
        <v>177</v>
      </c>
      <c r="D2753" s="25">
        <v>2004</v>
      </c>
      <c r="E2753">
        <f t="shared" si="84"/>
        <v>1772004</v>
      </c>
      <c r="F2753" s="25">
        <v>48.2</v>
      </c>
      <c r="G2753" s="25">
        <v>30</v>
      </c>
      <c r="H2753" s="25">
        <f t="shared" si="85"/>
        <v>0.3</v>
      </c>
      <c r="I2753" s="25">
        <v>10</v>
      </c>
      <c r="J2753" s="25" t="s">
        <v>421</v>
      </c>
      <c r="K2753" s="25">
        <v>52.2</v>
      </c>
      <c r="L2753" s="25">
        <v>94.9</v>
      </c>
      <c r="M2753" s="25" t="s">
        <v>421</v>
      </c>
      <c r="N2753" s="25">
        <v>40</v>
      </c>
      <c r="O2753" s="25">
        <v>46.9</v>
      </c>
      <c r="P2753" s="25">
        <v>85.8</v>
      </c>
      <c r="Q2753" s="25">
        <v>62</v>
      </c>
      <c r="R2753" s="25">
        <v>30</v>
      </c>
      <c r="S2753" s="25">
        <v>30</v>
      </c>
    </row>
    <row r="2754" spans="1:19" x14ac:dyDescent="0.25">
      <c r="A2754" s="25" t="s">
        <v>371</v>
      </c>
      <c r="B2754" s="25" t="str">
        <f>VLOOKUP(A2754,'Cód dos países'!$A$3:$C$199,2,FALSE)</f>
        <v>TON</v>
      </c>
      <c r="C2754" s="25">
        <f>VLOOKUP(A2754,'Cód dos países'!$A$3:$C$199,3,FALSE)</f>
        <v>178</v>
      </c>
      <c r="D2754" s="25">
        <v>2004</v>
      </c>
      <c r="E2754">
        <f t="shared" si="84"/>
        <v>1782004</v>
      </c>
      <c r="F2754" s="25" t="s">
        <v>421</v>
      </c>
      <c r="H2754" s="25" t="str">
        <f t="shared" si="85"/>
        <v/>
      </c>
      <c r="I2754" s="25" t="s">
        <v>421</v>
      </c>
      <c r="J2754" s="25" t="s">
        <v>421</v>
      </c>
      <c r="K2754" s="25" t="s">
        <v>421</v>
      </c>
      <c r="L2754" s="25" t="s">
        <v>421</v>
      </c>
      <c r="M2754" s="25" t="s">
        <v>421</v>
      </c>
      <c r="N2754" s="25" t="s">
        <v>421</v>
      </c>
      <c r="O2754" s="25" t="s">
        <v>421</v>
      </c>
      <c r="P2754" s="25" t="s">
        <v>421</v>
      </c>
      <c r="Q2754" s="25" t="s">
        <v>421</v>
      </c>
      <c r="R2754" s="25" t="s">
        <v>421</v>
      </c>
      <c r="S2754" s="25" t="s">
        <v>421</v>
      </c>
    </row>
    <row r="2755" spans="1:19" x14ac:dyDescent="0.25">
      <c r="A2755" s="25" t="s">
        <v>298</v>
      </c>
      <c r="B2755" s="25" t="str">
        <f>VLOOKUP(A2755,'Cód dos países'!$A$3:$C$199,2,FALSE)</f>
        <v>TTO</v>
      </c>
      <c r="C2755" s="25">
        <f>VLOOKUP(A2755,'Cód dos países'!$A$3:$C$199,3,FALSE)</f>
        <v>179</v>
      </c>
      <c r="D2755" s="25">
        <v>2004</v>
      </c>
      <c r="E2755">
        <f t="shared" si="84"/>
        <v>1792004</v>
      </c>
      <c r="F2755" s="25">
        <v>71.5</v>
      </c>
      <c r="G2755" s="25">
        <v>70</v>
      </c>
      <c r="H2755" s="25">
        <f t="shared" si="85"/>
        <v>0.7</v>
      </c>
      <c r="I2755" s="25">
        <v>46</v>
      </c>
      <c r="J2755" s="25" t="s">
        <v>421</v>
      </c>
      <c r="K2755" s="25">
        <v>73.7</v>
      </c>
      <c r="L2755" s="25">
        <v>80.2</v>
      </c>
      <c r="M2755" s="25" t="s">
        <v>421</v>
      </c>
      <c r="N2755" s="25">
        <v>70</v>
      </c>
      <c r="O2755" s="25">
        <v>79</v>
      </c>
      <c r="P2755" s="25">
        <v>77.3</v>
      </c>
      <c r="Q2755" s="25">
        <v>79.2</v>
      </c>
      <c r="R2755" s="25">
        <v>70</v>
      </c>
      <c r="S2755" s="25">
        <v>70</v>
      </c>
    </row>
    <row r="2756" spans="1:19" x14ac:dyDescent="0.25">
      <c r="A2756" s="25" t="s">
        <v>300</v>
      </c>
      <c r="B2756" s="25" t="str">
        <f>VLOOKUP(A2756,'Cód dos países'!$A$3:$C$199,2,FALSE)</f>
        <v>TUN</v>
      </c>
      <c r="C2756" s="25">
        <f>VLOOKUP(A2756,'Cód dos países'!$A$3:$C$199,3,FALSE)</f>
        <v>180</v>
      </c>
      <c r="D2756" s="25">
        <v>2004</v>
      </c>
      <c r="E2756">
        <f t="shared" si="84"/>
        <v>1802004</v>
      </c>
      <c r="F2756" s="25">
        <v>55.4</v>
      </c>
      <c r="G2756" s="25">
        <v>50</v>
      </c>
      <c r="H2756" s="25">
        <f t="shared" si="85"/>
        <v>0.5</v>
      </c>
      <c r="I2756" s="25">
        <v>49</v>
      </c>
      <c r="J2756" s="25" t="s">
        <v>421</v>
      </c>
      <c r="K2756" s="25">
        <v>70.900000000000006</v>
      </c>
      <c r="L2756" s="25">
        <v>76.8</v>
      </c>
      <c r="M2756" s="25" t="s">
        <v>421</v>
      </c>
      <c r="N2756" s="25">
        <v>70</v>
      </c>
      <c r="O2756" s="25">
        <v>62.7</v>
      </c>
      <c r="P2756" s="25">
        <v>84.7</v>
      </c>
      <c r="Q2756" s="25">
        <v>30.2</v>
      </c>
      <c r="R2756" s="25">
        <v>30</v>
      </c>
      <c r="S2756" s="25">
        <v>30</v>
      </c>
    </row>
    <row r="2757" spans="1:19" x14ac:dyDescent="0.25">
      <c r="A2757" s="25" t="s">
        <v>302</v>
      </c>
      <c r="B2757" s="25" t="str">
        <f>VLOOKUP(A2757,'Cód dos países'!$A$3:$C$199,2,FALSE)</f>
        <v>TUR</v>
      </c>
      <c r="C2757" s="25">
        <f>VLOOKUP(A2757,'Cód dos países'!$A$3:$C$199,3,FALSE)</f>
        <v>181</v>
      </c>
      <c r="D2757" s="25">
        <v>2004</v>
      </c>
      <c r="E2757">
        <f t="shared" ref="E2757:E2820" si="86">C2757*10000+D2757</f>
        <v>1812004</v>
      </c>
      <c r="F2757" s="25">
        <v>50.6</v>
      </c>
      <c r="G2757" s="25">
        <v>50</v>
      </c>
      <c r="H2757" s="25">
        <f t="shared" ref="H2757:H2820" si="87">IF(G2757="","",(G2757/100))</f>
        <v>0.5</v>
      </c>
      <c r="I2757" s="25">
        <v>31</v>
      </c>
      <c r="J2757" s="25" t="s">
        <v>421</v>
      </c>
      <c r="K2757" s="25">
        <v>65.3</v>
      </c>
      <c r="L2757" s="25">
        <v>54.4</v>
      </c>
      <c r="M2757" s="25" t="s">
        <v>421</v>
      </c>
      <c r="N2757" s="25">
        <v>55</v>
      </c>
      <c r="O2757" s="25">
        <v>40.700000000000003</v>
      </c>
      <c r="P2757" s="25">
        <v>53.8</v>
      </c>
      <c r="Q2757" s="25">
        <v>76</v>
      </c>
      <c r="R2757" s="25">
        <v>50</v>
      </c>
      <c r="S2757" s="25">
        <v>30</v>
      </c>
    </row>
    <row r="2758" spans="1:19" x14ac:dyDescent="0.25">
      <c r="A2758" s="25" t="s">
        <v>296</v>
      </c>
      <c r="B2758" s="25" t="str">
        <f>VLOOKUP(A2758,'Cód dos países'!$A$3:$C$199,2,FALSE)</f>
        <v>TKM</v>
      </c>
      <c r="C2758" s="25">
        <f>VLOOKUP(A2758,'Cód dos países'!$A$3:$C$199,3,FALSE)</f>
        <v>182</v>
      </c>
      <c r="D2758" s="25">
        <v>2004</v>
      </c>
      <c r="E2758">
        <f t="shared" si="86"/>
        <v>1822004</v>
      </c>
      <c r="F2758" s="25">
        <v>47.6</v>
      </c>
      <c r="G2758" s="25">
        <v>10</v>
      </c>
      <c r="H2758" s="25">
        <f t="shared" si="87"/>
        <v>0.1</v>
      </c>
      <c r="I2758" s="25">
        <v>10</v>
      </c>
      <c r="J2758" s="25" t="s">
        <v>421</v>
      </c>
      <c r="K2758" s="25">
        <v>89.9</v>
      </c>
      <c r="L2758" s="25">
        <v>90.8</v>
      </c>
      <c r="M2758" s="25" t="s">
        <v>421</v>
      </c>
      <c r="N2758" s="25">
        <v>55</v>
      </c>
      <c r="O2758" s="25">
        <v>30</v>
      </c>
      <c r="P2758" s="25">
        <v>68.3</v>
      </c>
      <c r="Q2758" s="25">
        <v>81.599999999999994</v>
      </c>
      <c r="R2758" s="25">
        <v>30</v>
      </c>
      <c r="S2758" s="25">
        <v>10</v>
      </c>
    </row>
    <row r="2759" spans="1:19" x14ac:dyDescent="0.25">
      <c r="A2759" s="25" t="s">
        <v>308</v>
      </c>
      <c r="B2759" s="25" t="str">
        <f>VLOOKUP(A2759,'Cód dos países'!$A$3:$C$199,2,FALSE)</f>
        <v>UGA</v>
      </c>
      <c r="C2759" s="25">
        <f>VLOOKUP(A2759,'Cód dos países'!$A$3:$C$199,3,FALSE)</f>
        <v>184</v>
      </c>
      <c r="D2759" s="25">
        <v>2004</v>
      </c>
      <c r="E2759">
        <f t="shared" si="86"/>
        <v>1842004</v>
      </c>
      <c r="F2759" s="25">
        <v>62.9</v>
      </c>
      <c r="G2759" s="25">
        <v>30</v>
      </c>
      <c r="H2759" s="25">
        <f t="shared" si="87"/>
        <v>0.3</v>
      </c>
      <c r="I2759" s="25">
        <v>22</v>
      </c>
      <c r="J2759" s="25" t="s">
        <v>421</v>
      </c>
      <c r="K2759" s="25">
        <v>80.7</v>
      </c>
      <c r="L2759" s="25">
        <v>81.099999999999994</v>
      </c>
      <c r="M2759" s="25" t="s">
        <v>421</v>
      </c>
      <c r="N2759" s="25">
        <v>55</v>
      </c>
      <c r="O2759" s="25">
        <v>87.9</v>
      </c>
      <c r="P2759" s="25">
        <v>80.400000000000006</v>
      </c>
      <c r="Q2759" s="25">
        <v>71.400000000000006</v>
      </c>
      <c r="R2759" s="25">
        <v>50</v>
      </c>
      <c r="S2759" s="25">
        <v>70</v>
      </c>
    </row>
    <row r="2760" spans="1:19" x14ac:dyDescent="0.25">
      <c r="A2760" s="25" t="s">
        <v>310</v>
      </c>
      <c r="B2760" s="25" t="str">
        <f>VLOOKUP(A2760,'Cód dos países'!$A$3:$C$199,2,FALSE)</f>
        <v>UKR</v>
      </c>
      <c r="C2760" s="25">
        <f>VLOOKUP(A2760,'Cód dos países'!$A$3:$C$199,3,FALSE)</f>
        <v>185</v>
      </c>
      <c r="D2760" s="25">
        <v>2004</v>
      </c>
      <c r="E2760">
        <f t="shared" si="86"/>
        <v>1852004</v>
      </c>
      <c r="F2760" s="25">
        <v>55.8</v>
      </c>
      <c r="G2760" s="25">
        <v>30</v>
      </c>
      <c r="H2760" s="25">
        <f t="shared" si="87"/>
        <v>0.3</v>
      </c>
      <c r="I2760" s="25">
        <v>23</v>
      </c>
      <c r="J2760" s="25" t="s">
        <v>421</v>
      </c>
      <c r="K2760" s="25">
        <v>83</v>
      </c>
      <c r="L2760" s="25">
        <v>78.599999999999994</v>
      </c>
      <c r="M2760" s="25" t="s">
        <v>421</v>
      </c>
      <c r="N2760" s="25">
        <v>55</v>
      </c>
      <c r="O2760" s="25">
        <v>55.8</v>
      </c>
      <c r="P2760" s="25">
        <v>76.2</v>
      </c>
      <c r="Q2760" s="25">
        <v>76.2</v>
      </c>
      <c r="R2760" s="25">
        <v>30</v>
      </c>
      <c r="S2760" s="25">
        <v>50</v>
      </c>
    </row>
    <row r="2761" spans="1:19" x14ac:dyDescent="0.25">
      <c r="A2761" s="25" t="s">
        <v>6</v>
      </c>
      <c r="B2761" s="25" t="str">
        <f>VLOOKUP(A2761,'Cód dos países'!$A$3:$C$199,2,FALSE)</f>
        <v>ARE</v>
      </c>
      <c r="C2761" s="25">
        <f>VLOOKUP(A2761,'Cód dos países'!$A$3:$C$199,3,FALSE)</f>
        <v>186</v>
      </c>
      <c r="D2761" s="25">
        <v>2004</v>
      </c>
      <c r="E2761">
        <f t="shared" si="86"/>
        <v>1862004</v>
      </c>
      <c r="F2761" s="25">
        <v>65.2</v>
      </c>
      <c r="G2761" s="25">
        <v>50</v>
      </c>
      <c r="H2761" s="25">
        <f t="shared" si="87"/>
        <v>0.5</v>
      </c>
      <c r="I2761" s="25">
        <v>52</v>
      </c>
      <c r="J2761" s="25" t="s">
        <v>421</v>
      </c>
      <c r="K2761" s="25">
        <v>99.9</v>
      </c>
      <c r="L2761" s="25">
        <v>70.2</v>
      </c>
      <c r="M2761" s="25" t="s">
        <v>421</v>
      </c>
      <c r="N2761" s="25">
        <v>70</v>
      </c>
      <c r="O2761" s="25">
        <v>74.3</v>
      </c>
      <c r="P2761" s="25">
        <v>79</v>
      </c>
      <c r="Q2761" s="25">
        <v>77</v>
      </c>
      <c r="R2761" s="25">
        <v>50</v>
      </c>
      <c r="S2761" s="25">
        <v>30</v>
      </c>
    </row>
    <row r="2762" spans="1:19" x14ac:dyDescent="0.25">
      <c r="A2762" s="25" t="s">
        <v>103</v>
      </c>
      <c r="B2762" s="25" t="str">
        <f>VLOOKUP(A2762,'Cód dos países'!$A$3:$C$199,2,FALSE)</f>
        <v>GBR</v>
      </c>
      <c r="C2762" s="25">
        <f>VLOOKUP(A2762,'Cód dos países'!$A$3:$C$199,3,FALSE)</f>
        <v>187</v>
      </c>
      <c r="D2762" s="25">
        <v>2004</v>
      </c>
      <c r="E2762">
        <f t="shared" si="86"/>
        <v>1872004</v>
      </c>
      <c r="F2762" s="25">
        <v>79.2</v>
      </c>
      <c r="G2762" s="25">
        <v>90</v>
      </c>
      <c r="H2762" s="25">
        <f t="shared" si="87"/>
        <v>0.9</v>
      </c>
      <c r="I2762" s="25">
        <v>87</v>
      </c>
      <c r="J2762" s="25" t="s">
        <v>421</v>
      </c>
      <c r="K2762" s="25">
        <v>62.3</v>
      </c>
      <c r="L2762" s="25">
        <v>43.5</v>
      </c>
      <c r="M2762" s="25" t="s">
        <v>421</v>
      </c>
      <c r="N2762" s="25">
        <v>85</v>
      </c>
      <c r="O2762" s="25">
        <v>79</v>
      </c>
      <c r="P2762" s="25">
        <v>85</v>
      </c>
      <c r="Q2762" s="25">
        <v>80.2</v>
      </c>
      <c r="R2762" s="25">
        <v>90</v>
      </c>
      <c r="S2762" s="25">
        <v>90</v>
      </c>
    </row>
    <row r="2763" spans="1:19" x14ac:dyDescent="0.25">
      <c r="A2763" s="25" t="s">
        <v>314</v>
      </c>
      <c r="B2763" s="25" t="str">
        <f>VLOOKUP(A2763,'Cód dos países'!$A$3:$C$199,2,FALSE)</f>
        <v>USA</v>
      </c>
      <c r="C2763" s="25">
        <f>VLOOKUP(A2763,'Cód dos países'!$A$3:$C$199,3,FALSE)</f>
        <v>188</v>
      </c>
      <c r="D2763" s="25">
        <v>2004</v>
      </c>
      <c r="E2763">
        <f t="shared" si="86"/>
        <v>1882004</v>
      </c>
      <c r="F2763" s="25">
        <v>79.900000000000006</v>
      </c>
      <c r="G2763" s="25">
        <v>90</v>
      </c>
      <c r="H2763" s="25">
        <f t="shared" si="87"/>
        <v>0.9</v>
      </c>
      <c r="I2763" s="25">
        <v>75</v>
      </c>
      <c r="J2763" s="25" t="s">
        <v>421</v>
      </c>
      <c r="K2763" s="25">
        <v>68.599999999999994</v>
      </c>
      <c r="L2763" s="25">
        <v>60</v>
      </c>
      <c r="M2763" s="25" t="s">
        <v>421</v>
      </c>
      <c r="N2763" s="25">
        <v>85</v>
      </c>
      <c r="O2763" s="25">
        <v>95.4</v>
      </c>
      <c r="P2763" s="25">
        <v>85.7</v>
      </c>
      <c r="Q2763" s="25">
        <v>79.8</v>
      </c>
      <c r="R2763" s="25">
        <v>70</v>
      </c>
      <c r="S2763" s="25">
        <v>90</v>
      </c>
    </row>
    <row r="2764" spans="1:19" x14ac:dyDescent="0.25">
      <c r="A2764" s="25" t="s">
        <v>312</v>
      </c>
      <c r="B2764" s="25" t="str">
        <f>VLOOKUP(A2764,'Cód dos países'!$A$3:$C$199,2,FALSE)</f>
        <v>URY</v>
      </c>
      <c r="C2764" s="25">
        <f>VLOOKUP(A2764,'Cód dos países'!$A$3:$C$199,3,FALSE)</f>
        <v>189</v>
      </c>
      <c r="D2764" s="25">
        <v>2004</v>
      </c>
      <c r="E2764">
        <f t="shared" si="86"/>
        <v>1892004</v>
      </c>
      <c r="F2764" s="25">
        <v>66.900000000000006</v>
      </c>
      <c r="G2764" s="25">
        <v>70</v>
      </c>
      <c r="H2764" s="25">
        <f t="shared" si="87"/>
        <v>0.7</v>
      </c>
      <c r="I2764" s="25">
        <v>55</v>
      </c>
      <c r="J2764" s="25" t="s">
        <v>421</v>
      </c>
      <c r="K2764" s="25">
        <v>86.1</v>
      </c>
      <c r="L2764" s="25">
        <v>51.3</v>
      </c>
      <c r="M2764" s="25" t="s">
        <v>421</v>
      </c>
      <c r="N2764" s="25">
        <v>70</v>
      </c>
      <c r="O2764" s="25">
        <v>75.900000000000006</v>
      </c>
      <c r="P2764" s="25">
        <v>69.099999999999994</v>
      </c>
      <c r="Q2764" s="25">
        <v>72</v>
      </c>
      <c r="R2764" s="25">
        <v>70</v>
      </c>
      <c r="S2764" s="25">
        <v>50</v>
      </c>
    </row>
    <row r="2765" spans="1:19" x14ac:dyDescent="0.25">
      <c r="A2765" s="25" t="s">
        <v>316</v>
      </c>
      <c r="B2765" s="25" t="str">
        <f>VLOOKUP(A2765,'Cód dos países'!$A$3:$C$199,2,FALSE)</f>
        <v>UZB</v>
      </c>
      <c r="C2765" s="25">
        <f>VLOOKUP(A2765,'Cód dos países'!$A$3:$C$199,3,FALSE)</f>
        <v>190</v>
      </c>
      <c r="D2765" s="25">
        <v>2004</v>
      </c>
      <c r="E2765">
        <f t="shared" si="86"/>
        <v>1902004</v>
      </c>
      <c r="F2765" s="25">
        <v>45.8</v>
      </c>
      <c r="G2765" s="25">
        <v>30</v>
      </c>
      <c r="H2765" s="25">
        <f t="shared" si="87"/>
        <v>0.3</v>
      </c>
      <c r="I2765" s="25">
        <v>24</v>
      </c>
      <c r="J2765" s="25" t="s">
        <v>421</v>
      </c>
      <c r="K2765" s="25">
        <v>73.2</v>
      </c>
      <c r="L2765" s="25">
        <v>58.5</v>
      </c>
      <c r="M2765" s="25" t="s">
        <v>421</v>
      </c>
      <c r="N2765" s="25">
        <v>40</v>
      </c>
      <c r="O2765" s="25">
        <v>67.099999999999994</v>
      </c>
      <c r="P2765" s="25">
        <v>53.4</v>
      </c>
      <c r="Q2765" s="25">
        <v>71.599999999999994</v>
      </c>
      <c r="R2765" s="25">
        <v>30</v>
      </c>
      <c r="S2765" s="25">
        <v>10</v>
      </c>
    </row>
    <row r="2766" spans="1:19" x14ac:dyDescent="0.25">
      <c r="A2766" s="25" t="s">
        <v>322</v>
      </c>
      <c r="B2766" s="25" t="str">
        <f>VLOOKUP(A2766,'Cód dos países'!$A$3:$C$199,2,FALSE)</f>
        <v>VUT</v>
      </c>
      <c r="C2766" s="25">
        <f>VLOOKUP(A2766,'Cód dos países'!$A$3:$C$199,3,FALSE)</f>
        <v>191</v>
      </c>
      <c r="D2766" s="25">
        <v>2004</v>
      </c>
      <c r="E2766">
        <f t="shared" si="86"/>
        <v>1912004</v>
      </c>
      <c r="F2766" s="25" t="s">
        <v>421</v>
      </c>
      <c r="H2766" s="25" t="str">
        <f t="shared" si="87"/>
        <v/>
      </c>
      <c r="I2766" s="25" t="s">
        <v>421</v>
      </c>
      <c r="J2766" s="25" t="s">
        <v>421</v>
      </c>
      <c r="K2766" s="25" t="s">
        <v>421</v>
      </c>
      <c r="L2766" s="25" t="s">
        <v>421</v>
      </c>
      <c r="M2766" s="25" t="s">
        <v>421</v>
      </c>
      <c r="N2766" s="25" t="s">
        <v>421</v>
      </c>
      <c r="O2766" s="25" t="s">
        <v>421</v>
      </c>
      <c r="P2766" s="25" t="s">
        <v>421</v>
      </c>
      <c r="Q2766" s="25" t="s">
        <v>421</v>
      </c>
      <c r="R2766" s="25" t="s">
        <v>421</v>
      </c>
      <c r="S2766" s="25" t="s">
        <v>421</v>
      </c>
    </row>
    <row r="2767" spans="1:19" x14ac:dyDescent="0.25">
      <c r="A2767" s="25" t="s">
        <v>318</v>
      </c>
      <c r="B2767" s="25" t="str">
        <f>VLOOKUP(A2767,'Cód dos países'!$A$3:$C$199,2,FALSE)</f>
        <v>VEN</v>
      </c>
      <c r="C2767" s="25">
        <f>VLOOKUP(A2767,'Cód dos países'!$A$3:$C$199,3,FALSE)</f>
        <v>192</v>
      </c>
      <c r="D2767" s="25">
        <v>2004</v>
      </c>
      <c r="E2767">
        <f t="shared" si="86"/>
        <v>1922004</v>
      </c>
      <c r="F2767" s="25">
        <v>45.2</v>
      </c>
      <c r="G2767" s="25">
        <v>30</v>
      </c>
      <c r="H2767" s="25">
        <f t="shared" si="87"/>
        <v>0.3</v>
      </c>
      <c r="I2767" s="25">
        <v>24</v>
      </c>
      <c r="J2767" s="25" t="s">
        <v>421</v>
      </c>
      <c r="K2767" s="25">
        <v>75.8</v>
      </c>
      <c r="L2767" s="25">
        <v>80.2</v>
      </c>
      <c r="M2767" s="25" t="s">
        <v>421</v>
      </c>
      <c r="N2767" s="25">
        <v>55</v>
      </c>
      <c r="O2767" s="25">
        <v>32.299999999999997</v>
      </c>
      <c r="P2767" s="25">
        <v>51.9</v>
      </c>
      <c r="Q2767" s="25">
        <v>62.4</v>
      </c>
      <c r="R2767" s="25">
        <v>10</v>
      </c>
      <c r="S2767" s="25">
        <v>30</v>
      </c>
    </row>
    <row r="2768" spans="1:19" x14ac:dyDescent="0.25">
      <c r="A2768" s="25" t="s">
        <v>320</v>
      </c>
      <c r="B2768" s="25" t="str">
        <f>VLOOKUP(A2768,'Cód dos países'!$A$3:$C$199,2,FALSE)</f>
        <v>VNM</v>
      </c>
      <c r="C2768" s="25">
        <f>VLOOKUP(A2768,'Cód dos países'!$A$3:$C$199,3,FALSE)</f>
        <v>193</v>
      </c>
      <c r="D2768" s="25">
        <v>2004</v>
      </c>
      <c r="E2768">
        <f t="shared" si="86"/>
        <v>1932004</v>
      </c>
      <c r="F2768" s="25">
        <v>48.1</v>
      </c>
      <c r="G2768" s="25">
        <v>10</v>
      </c>
      <c r="H2768" s="25">
        <f t="shared" si="87"/>
        <v>0.1</v>
      </c>
      <c r="I2768" s="25">
        <v>24</v>
      </c>
      <c r="J2768" s="25" t="s">
        <v>421</v>
      </c>
      <c r="K2768" s="25">
        <v>74.5</v>
      </c>
      <c r="L2768" s="25">
        <v>79.099999999999994</v>
      </c>
      <c r="M2768" s="25" t="s">
        <v>421</v>
      </c>
      <c r="N2768" s="25">
        <v>40</v>
      </c>
      <c r="O2768" s="25">
        <v>64.099999999999994</v>
      </c>
      <c r="P2768" s="25">
        <v>79.099999999999994</v>
      </c>
      <c r="Q2768" s="25">
        <v>50.2</v>
      </c>
      <c r="R2768" s="25">
        <v>30</v>
      </c>
      <c r="S2768" s="25">
        <v>30</v>
      </c>
    </row>
    <row r="2769" spans="1:19" x14ac:dyDescent="0.25">
      <c r="A2769" s="25" t="s">
        <v>325</v>
      </c>
      <c r="B2769" s="25" t="str">
        <f>VLOOKUP(A2769,'Cód dos países'!$A$3:$C$199,2,FALSE)</f>
        <v>YEM</v>
      </c>
      <c r="C2769" s="25">
        <f>VLOOKUP(A2769,'Cód dos países'!$A$3:$C$199,3,FALSE)</f>
        <v>194</v>
      </c>
      <c r="D2769" s="25">
        <v>2004</v>
      </c>
      <c r="E2769">
        <f t="shared" si="86"/>
        <v>1942004</v>
      </c>
      <c r="F2769" s="25">
        <v>53.8</v>
      </c>
      <c r="G2769" s="25">
        <v>30</v>
      </c>
      <c r="H2769" s="25">
        <f t="shared" si="87"/>
        <v>0.3</v>
      </c>
      <c r="I2769" s="25">
        <v>26</v>
      </c>
      <c r="J2769" s="25" t="s">
        <v>421</v>
      </c>
      <c r="K2769" s="25">
        <v>74.900000000000006</v>
      </c>
      <c r="L2769" s="25">
        <v>66.5</v>
      </c>
      <c r="M2769" s="25" t="s">
        <v>421</v>
      </c>
      <c r="N2769" s="25">
        <v>55</v>
      </c>
      <c r="O2769" s="25">
        <v>76.8</v>
      </c>
      <c r="P2769" s="25">
        <v>68.8</v>
      </c>
      <c r="Q2769" s="25">
        <v>59.8</v>
      </c>
      <c r="R2769" s="25">
        <v>50</v>
      </c>
      <c r="S2769" s="25">
        <v>30</v>
      </c>
    </row>
    <row r="2770" spans="1:19" x14ac:dyDescent="0.25">
      <c r="A2770" s="25" t="s">
        <v>329</v>
      </c>
      <c r="B2770" s="25" t="str">
        <f>VLOOKUP(A2770,'Cód dos países'!$A$3:$C$199,2,FALSE)</f>
        <v>ZMB</v>
      </c>
      <c r="C2770" s="25">
        <f>VLOOKUP(A2770,'Cód dos países'!$A$3:$C$199,3,FALSE)</f>
        <v>196</v>
      </c>
      <c r="D2770" s="25">
        <v>2004</v>
      </c>
      <c r="E2770">
        <f t="shared" si="86"/>
        <v>1962004</v>
      </c>
      <c r="F2770" s="25">
        <v>55</v>
      </c>
      <c r="G2770" s="25">
        <v>50</v>
      </c>
      <c r="H2770" s="25">
        <f t="shared" si="87"/>
        <v>0.5</v>
      </c>
      <c r="I2770" s="25">
        <v>25</v>
      </c>
      <c r="J2770" s="25" t="s">
        <v>421</v>
      </c>
      <c r="K2770" s="25">
        <v>68.7</v>
      </c>
      <c r="L2770" s="25">
        <v>69.7</v>
      </c>
      <c r="M2770" s="25" t="s">
        <v>421</v>
      </c>
      <c r="N2770" s="25">
        <v>55</v>
      </c>
      <c r="O2770" s="25">
        <v>52.6</v>
      </c>
      <c r="P2770" s="25">
        <v>60.6</v>
      </c>
      <c r="Q2770" s="25">
        <v>68.2</v>
      </c>
      <c r="R2770" s="25">
        <v>50</v>
      </c>
      <c r="S2770" s="25">
        <v>50</v>
      </c>
    </row>
    <row r="2771" spans="1:19" x14ac:dyDescent="0.25">
      <c r="A2771" s="25" t="s">
        <v>331</v>
      </c>
      <c r="B2771" s="25" t="str">
        <f>VLOOKUP(A2771,'Cód dos países'!$A$3:$C$199,2,FALSE)</f>
        <v>ZWE</v>
      </c>
      <c r="C2771" s="25">
        <f>VLOOKUP(A2771,'Cód dos países'!$A$3:$C$199,3,FALSE)</f>
        <v>197</v>
      </c>
      <c r="D2771" s="25">
        <v>2004</v>
      </c>
      <c r="E2771">
        <f t="shared" si="86"/>
        <v>1972004</v>
      </c>
      <c r="F2771" s="25">
        <v>35.200000000000003</v>
      </c>
      <c r="G2771" s="25">
        <v>10</v>
      </c>
      <c r="H2771" s="25">
        <f t="shared" si="87"/>
        <v>0.1</v>
      </c>
      <c r="I2771" s="25">
        <v>23</v>
      </c>
      <c r="J2771" s="25" t="s">
        <v>421</v>
      </c>
      <c r="K2771" s="25">
        <v>66.099999999999994</v>
      </c>
      <c r="L2771" s="25">
        <v>74.400000000000006</v>
      </c>
      <c r="M2771" s="25" t="s">
        <v>421</v>
      </c>
      <c r="N2771" s="25">
        <v>55</v>
      </c>
      <c r="O2771" s="25">
        <v>42.8</v>
      </c>
      <c r="P2771" s="25">
        <v>0</v>
      </c>
      <c r="Q2771" s="25">
        <v>61</v>
      </c>
      <c r="R2771" s="25">
        <v>10</v>
      </c>
      <c r="S2771" s="25">
        <v>10</v>
      </c>
    </row>
    <row r="2772" spans="1:19" x14ac:dyDescent="0.25">
      <c r="A2772" s="25" t="s">
        <v>0</v>
      </c>
      <c r="B2772" s="25" t="str">
        <f>VLOOKUP(A2772,'Cód dos países'!$A$3:$C$199,2,FALSE)</f>
        <v>AFG</v>
      </c>
      <c r="C2772" s="25">
        <f>VLOOKUP(A2772,'Cód dos países'!$A$3:$C$199,3,FALSE)</f>
        <v>1</v>
      </c>
      <c r="D2772" s="25">
        <v>2003</v>
      </c>
      <c r="E2772">
        <f t="shared" si="86"/>
        <v>12003</v>
      </c>
      <c r="F2772" s="25" t="s">
        <v>421</v>
      </c>
      <c r="H2772" s="25" t="str">
        <f t="shared" si="87"/>
        <v/>
      </c>
      <c r="I2772" s="25" t="s">
        <v>421</v>
      </c>
      <c r="J2772" s="25" t="s">
        <v>421</v>
      </c>
      <c r="K2772" s="25" t="s">
        <v>421</v>
      </c>
      <c r="L2772" s="25" t="s">
        <v>421</v>
      </c>
      <c r="M2772" s="25" t="s">
        <v>421</v>
      </c>
      <c r="N2772" s="25" t="s">
        <v>421</v>
      </c>
      <c r="O2772" s="25" t="s">
        <v>421</v>
      </c>
      <c r="P2772" s="25" t="s">
        <v>421</v>
      </c>
      <c r="Q2772" s="25" t="s">
        <v>421</v>
      </c>
      <c r="R2772" s="25" t="s">
        <v>421</v>
      </c>
      <c r="S2772" s="25" t="s">
        <v>421</v>
      </c>
    </row>
    <row r="2773" spans="1:19" x14ac:dyDescent="0.25">
      <c r="A2773" s="25" t="s">
        <v>4</v>
      </c>
      <c r="B2773" s="25" t="str">
        <f>VLOOKUP(A2773,'Cód dos países'!$A$3:$C$199,2,FALSE)</f>
        <v>ALB</v>
      </c>
      <c r="C2773" s="25">
        <f>VLOOKUP(A2773,'Cód dos países'!$A$3:$C$199,3,FALSE)</f>
        <v>2</v>
      </c>
      <c r="D2773" s="25">
        <v>2003</v>
      </c>
      <c r="E2773">
        <f t="shared" si="86"/>
        <v>22003</v>
      </c>
      <c r="F2773" s="25">
        <v>58.5</v>
      </c>
      <c r="G2773" s="25">
        <v>30</v>
      </c>
      <c r="H2773" s="25">
        <f t="shared" si="87"/>
        <v>0.3</v>
      </c>
      <c r="I2773" s="25">
        <v>25</v>
      </c>
      <c r="J2773" s="25" t="s">
        <v>421</v>
      </c>
      <c r="K2773" s="25">
        <v>83.6</v>
      </c>
      <c r="L2773" s="25">
        <v>72.3</v>
      </c>
      <c r="M2773" s="25" t="s">
        <v>421</v>
      </c>
      <c r="N2773" s="25">
        <v>55</v>
      </c>
      <c r="O2773" s="25" t="s">
        <v>421</v>
      </c>
      <c r="P2773" s="25">
        <v>79.599999999999994</v>
      </c>
      <c r="Q2773" s="25">
        <v>61.4</v>
      </c>
      <c r="R2773" s="25">
        <v>70</v>
      </c>
      <c r="S2773" s="25">
        <v>50</v>
      </c>
    </row>
    <row r="2774" spans="1:19" x14ac:dyDescent="0.25">
      <c r="A2774" s="25" t="s">
        <v>81</v>
      </c>
      <c r="B2774" s="25" t="str">
        <f>VLOOKUP(A2774,'Cód dos países'!$A$3:$C$199,2,FALSE)</f>
        <v>DZA</v>
      </c>
      <c r="C2774" s="25">
        <f>VLOOKUP(A2774,'Cód dos países'!$A$3:$C$199,3,FALSE)</f>
        <v>3</v>
      </c>
      <c r="D2774" s="25">
        <v>2003</v>
      </c>
      <c r="E2774">
        <f t="shared" si="86"/>
        <v>32003</v>
      </c>
      <c r="F2774" s="25">
        <v>58.1</v>
      </c>
      <c r="G2774" s="25">
        <v>30</v>
      </c>
      <c r="H2774" s="25">
        <f t="shared" si="87"/>
        <v>0.3</v>
      </c>
      <c r="I2774" s="25">
        <v>50</v>
      </c>
      <c r="J2774" s="25" t="s">
        <v>421</v>
      </c>
      <c r="K2774" s="25">
        <v>74.099999999999994</v>
      </c>
      <c r="L2774" s="25">
        <v>62.4</v>
      </c>
      <c r="M2774" s="25" t="s">
        <v>421</v>
      </c>
      <c r="N2774" s="25">
        <v>70</v>
      </c>
      <c r="O2774" s="25" t="s">
        <v>421</v>
      </c>
      <c r="P2774" s="25">
        <v>81.099999999999994</v>
      </c>
      <c r="Q2774" s="25">
        <v>55</v>
      </c>
      <c r="R2774" s="25">
        <v>70</v>
      </c>
      <c r="S2774" s="25">
        <v>30</v>
      </c>
    </row>
    <row r="2775" spans="1:19" x14ac:dyDescent="0.25">
      <c r="A2775" s="25" t="s">
        <v>2</v>
      </c>
      <c r="B2775" s="25" t="str">
        <f>VLOOKUP(A2775,'Cód dos países'!$A$3:$C$199,2,FALSE)</f>
        <v>AGO</v>
      </c>
      <c r="C2775" s="25">
        <f>VLOOKUP(A2775,'Cód dos países'!$A$3:$C$199,3,FALSE)</f>
        <v>5</v>
      </c>
      <c r="D2775" s="25">
        <v>2003</v>
      </c>
      <c r="E2775">
        <f t="shared" si="86"/>
        <v>52003</v>
      </c>
      <c r="F2775" s="25" t="s">
        <v>421</v>
      </c>
      <c r="H2775" s="25" t="str">
        <f t="shared" si="87"/>
        <v/>
      </c>
      <c r="I2775" s="25" t="s">
        <v>421</v>
      </c>
      <c r="J2775" s="25" t="s">
        <v>421</v>
      </c>
      <c r="K2775" s="25" t="s">
        <v>421</v>
      </c>
      <c r="L2775" s="25" t="s">
        <v>421</v>
      </c>
      <c r="M2775" s="25" t="s">
        <v>421</v>
      </c>
      <c r="N2775" s="25" t="s">
        <v>421</v>
      </c>
      <c r="O2775" s="25" t="s">
        <v>421</v>
      </c>
      <c r="P2775" s="25" t="s">
        <v>421</v>
      </c>
      <c r="Q2775" s="25" t="s">
        <v>421</v>
      </c>
      <c r="R2775" s="25" t="s">
        <v>421</v>
      </c>
      <c r="S2775" s="25" t="s">
        <v>421</v>
      </c>
    </row>
    <row r="2776" spans="1:19" x14ac:dyDescent="0.25">
      <c r="A2776" s="25" t="s">
        <v>8</v>
      </c>
      <c r="B2776" s="25" t="str">
        <f>VLOOKUP(A2776,'Cód dos países'!$A$3:$C$199,2,FALSE)</f>
        <v>ARG</v>
      </c>
      <c r="C2776" s="25">
        <f>VLOOKUP(A2776,'Cód dos países'!$A$3:$C$199,3,FALSE)</f>
        <v>7</v>
      </c>
      <c r="D2776" s="25">
        <v>2003</v>
      </c>
      <c r="E2776">
        <f t="shared" si="86"/>
        <v>72003</v>
      </c>
      <c r="F2776" s="25">
        <v>53.9</v>
      </c>
      <c r="G2776" s="25">
        <v>30</v>
      </c>
      <c r="H2776" s="25">
        <f t="shared" si="87"/>
        <v>0.3</v>
      </c>
      <c r="I2776" s="25">
        <v>28</v>
      </c>
      <c r="J2776" s="25" t="s">
        <v>421</v>
      </c>
      <c r="K2776" s="25">
        <v>72.400000000000006</v>
      </c>
      <c r="L2776" s="25">
        <v>78.8</v>
      </c>
      <c r="M2776" s="25" t="s">
        <v>421</v>
      </c>
      <c r="N2776" s="25">
        <v>70</v>
      </c>
      <c r="O2776" s="25" t="s">
        <v>421</v>
      </c>
      <c r="P2776" s="25">
        <v>64</v>
      </c>
      <c r="Q2776" s="25">
        <v>61.6</v>
      </c>
      <c r="R2776" s="25">
        <v>50</v>
      </c>
      <c r="S2776" s="25">
        <v>30</v>
      </c>
    </row>
    <row r="2777" spans="1:19" x14ac:dyDescent="0.25">
      <c r="A2777" s="25" t="s">
        <v>10</v>
      </c>
      <c r="B2777" s="25" t="str">
        <f>VLOOKUP(A2777,'Cód dos países'!$A$3:$C$199,2,FALSE)</f>
        <v>ARM</v>
      </c>
      <c r="C2777" s="25">
        <f>VLOOKUP(A2777,'Cód dos países'!$A$3:$C$199,3,FALSE)</f>
        <v>8</v>
      </c>
      <c r="D2777" s="25">
        <v>2003</v>
      </c>
      <c r="E2777">
        <f t="shared" si="86"/>
        <v>82003</v>
      </c>
      <c r="F2777" s="25">
        <v>70.3</v>
      </c>
      <c r="G2777" s="25">
        <v>50</v>
      </c>
      <c r="H2777" s="25">
        <f t="shared" si="87"/>
        <v>0.5</v>
      </c>
      <c r="I2777" s="25">
        <v>25</v>
      </c>
      <c r="J2777" s="25" t="s">
        <v>421</v>
      </c>
      <c r="K2777" s="25">
        <v>90</v>
      </c>
      <c r="L2777" s="25">
        <v>88.7</v>
      </c>
      <c r="M2777" s="25" t="s">
        <v>421</v>
      </c>
      <c r="N2777" s="25">
        <v>55</v>
      </c>
      <c r="O2777" s="25" t="s">
        <v>421</v>
      </c>
      <c r="P2777" s="25">
        <v>84.5</v>
      </c>
      <c r="Q2777" s="25">
        <v>80</v>
      </c>
      <c r="R2777" s="25">
        <v>70</v>
      </c>
      <c r="S2777" s="25">
        <v>90</v>
      </c>
    </row>
    <row r="2778" spans="1:19" x14ac:dyDescent="0.25">
      <c r="A2778" s="25" t="s">
        <v>12</v>
      </c>
      <c r="B2778" s="25" t="str">
        <f>VLOOKUP(A2778,'Cód dos países'!$A$3:$C$199,2,FALSE)</f>
        <v>AUS</v>
      </c>
      <c r="C2778" s="25">
        <f>VLOOKUP(A2778,'Cód dos países'!$A$3:$C$199,3,FALSE)</f>
        <v>9</v>
      </c>
      <c r="D2778" s="25">
        <v>2003</v>
      </c>
      <c r="E2778">
        <f t="shared" si="86"/>
        <v>92003</v>
      </c>
      <c r="F2778" s="25">
        <v>77.900000000000006</v>
      </c>
      <c r="G2778" s="25">
        <v>90</v>
      </c>
      <c r="H2778" s="25">
        <f t="shared" si="87"/>
        <v>0.9</v>
      </c>
      <c r="I2778" s="25">
        <v>86</v>
      </c>
      <c r="J2778" s="25" t="s">
        <v>421</v>
      </c>
      <c r="K2778" s="25">
        <v>59.6</v>
      </c>
      <c r="L2778" s="25">
        <v>60.5</v>
      </c>
      <c r="M2778" s="25" t="s">
        <v>421</v>
      </c>
      <c r="N2778" s="25">
        <v>85</v>
      </c>
      <c r="O2778" s="25" t="s">
        <v>421</v>
      </c>
      <c r="P2778" s="25">
        <v>83.2</v>
      </c>
      <c r="Q2778" s="25">
        <v>77.2</v>
      </c>
      <c r="R2778" s="25">
        <v>70</v>
      </c>
      <c r="S2778" s="25">
        <v>90</v>
      </c>
    </row>
    <row r="2779" spans="1:19" x14ac:dyDescent="0.25">
      <c r="A2779" s="25" t="s">
        <v>14</v>
      </c>
      <c r="B2779" s="25" t="str">
        <f>VLOOKUP(A2779,'Cód dos países'!$A$3:$C$199,2,FALSE)</f>
        <v>AUT</v>
      </c>
      <c r="C2779" s="25">
        <f>VLOOKUP(A2779,'Cód dos países'!$A$3:$C$199,3,FALSE)</f>
        <v>10</v>
      </c>
      <c r="D2779" s="25">
        <v>2003</v>
      </c>
      <c r="E2779">
        <f t="shared" si="86"/>
        <v>102003</v>
      </c>
      <c r="F2779" s="25">
        <v>67.599999999999994</v>
      </c>
      <c r="G2779" s="25">
        <v>90</v>
      </c>
      <c r="H2779" s="25">
        <f t="shared" si="87"/>
        <v>0.9</v>
      </c>
      <c r="I2779" s="25">
        <v>78</v>
      </c>
      <c r="J2779" s="25" t="s">
        <v>421</v>
      </c>
      <c r="K2779" s="25">
        <v>43.5</v>
      </c>
      <c r="L2779" s="25">
        <v>21</v>
      </c>
      <c r="M2779" s="25" t="s">
        <v>421</v>
      </c>
      <c r="N2779" s="25">
        <v>70</v>
      </c>
      <c r="O2779" s="25" t="s">
        <v>421</v>
      </c>
      <c r="P2779" s="25">
        <v>85.9</v>
      </c>
      <c r="Q2779" s="25">
        <v>79.8</v>
      </c>
      <c r="R2779" s="25">
        <v>70</v>
      </c>
      <c r="S2779" s="25">
        <v>70</v>
      </c>
    </row>
    <row r="2780" spans="1:19" x14ac:dyDescent="0.25">
      <c r="A2780" s="25" t="s">
        <v>16</v>
      </c>
      <c r="B2780" s="25" t="str">
        <f>VLOOKUP(A2780,'Cód dos países'!$A$3:$C$199,2,FALSE)</f>
        <v>AZE</v>
      </c>
      <c r="C2780" s="25">
        <f>VLOOKUP(A2780,'Cód dos países'!$A$3:$C$199,3,FALSE)</f>
        <v>11</v>
      </c>
      <c r="D2780" s="25">
        <v>2003</v>
      </c>
      <c r="E2780">
        <f t="shared" si="86"/>
        <v>112003</v>
      </c>
      <c r="F2780" s="25">
        <v>53.4</v>
      </c>
      <c r="G2780" s="25">
        <v>30</v>
      </c>
      <c r="H2780" s="25">
        <f t="shared" si="87"/>
        <v>0.3</v>
      </c>
      <c r="I2780" s="25">
        <v>20</v>
      </c>
      <c r="J2780" s="25" t="s">
        <v>421</v>
      </c>
      <c r="K2780" s="25">
        <v>78.3</v>
      </c>
      <c r="L2780" s="25">
        <v>87.9</v>
      </c>
      <c r="M2780" s="25" t="s">
        <v>421</v>
      </c>
      <c r="N2780" s="25">
        <v>55</v>
      </c>
      <c r="O2780" s="25" t="s">
        <v>421</v>
      </c>
      <c r="P2780" s="25">
        <v>80.2</v>
      </c>
      <c r="Q2780" s="25">
        <v>69.2</v>
      </c>
      <c r="R2780" s="25">
        <v>30</v>
      </c>
      <c r="S2780" s="25">
        <v>30</v>
      </c>
    </row>
    <row r="2781" spans="1:19" x14ac:dyDescent="0.25">
      <c r="A2781" s="25" t="s">
        <v>30</v>
      </c>
      <c r="B2781" s="25" t="str">
        <f>VLOOKUP(A2781,'Cód dos países'!$A$3:$C$199,2,FALSE)</f>
        <v>BHR</v>
      </c>
      <c r="C2781" s="25">
        <f>VLOOKUP(A2781,'Cód dos países'!$A$3:$C$199,3,FALSE)</f>
        <v>13</v>
      </c>
      <c r="D2781" s="25">
        <v>2003</v>
      </c>
      <c r="E2781">
        <f t="shared" si="86"/>
        <v>132003</v>
      </c>
      <c r="F2781" s="25">
        <v>75.099999999999994</v>
      </c>
      <c r="G2781" s="25">
        <v>60</v>
      </c>
      <c r="H2781" s="25">
        <f t="shared" si="87"/>
        <v>0.6</v>
      </c>
      <c r="I2781" s="25">
        <v>70</v>
      </c>
      <c r="J2781" s="25" t="s">
        <v>421</v>
      </c>
      <c r="K2781" s="25">
        <v>99.5</v>
      </c>
      <c r="L2781" s="25">
        <v>76.599999999999994</v>
      </c>
      <c r="M2781" s="25" t="s">
        <v>421</v>
      </c>
      <c r="N2781" s="25">
        <v>85</v>
      </c>
      <c r="O2781" s="25" t="s">
        <v>421</v>
      </c>
      <c r="P2781" s="25">
        <v>84.7</v>
      </c>
      <c r="Q2781" s="25">
        <v>69.599999999999994</v>
      </c>
      <c r="R2781" s="25">
        <v>50</v>
      </c>
      <c r="S2781" s="25">
        <v>80</v>
      </c>
    </row>
    <row r="2782" spans="1:19" x14ac:dyDescent="0.25">
      <c r="A2782" s="25" t="s">
        <v>26</v>
      </c>
      <c r="B2782" s="25" t="str">
        <f>VLOOKUP(A2782,'Cód dos países'!$A$3:$C$199,2,FALSE)</f>
        <v>BGD</v>
      </c>
      <c r="C2782" s="25">
        <f>VLOOKUP(A2782,'Cód dos países'!$A$3:$C$199,3,FALSE)</f>
        <v>14</v>
      </c>
      <c r="D2782" s="25">
        <v>2003</v>
      </c>
      <c r="E2782">
        <f t="shared" si="86"/>
        <v>142003</v>
      </c>
      <c r="F2782" s="25">
        <v>50</v>
      </c>
      <c r="G2782" s="25">
        <v>30</v>
      </c>
      <c r="H2782" s="25">
        <f t="shared" si="87"/>
        <v>0.3</v>
      </c>
      <c r="I2782" s="25">
        <v>12</v>
      </c>
      <c r="J2782" s="25" t="s">
        <v>421</v>
      </c>
      <c r="K2782" s="25">
        <v>77.2</v>
      </c>
      <c r="L2782" s="25">
        <v>94.1</v>
      </c>
      <c r="M2782" s="25" t="s">
        <v>421</v>
      </c>
      <c r="N2782" s="25">
        <v>40</v>
      </c>
      <c r="O2782" s="25" t="s">
        <v>421</v>
      </c>
      <c r="P2782" s="25">
        <v>78.900000000000006</v>
      </c>
      <c r="Q2782" s="25">
        <v>38</v>
      </c>
      <c r="R2782" s="25">
        <v>50</v>
      </c>
      <c r="S2782" s="25">
        <v>30</v>
      </c>
    </row>
    <row r="2783" spans="1:19" x14ac:dyDescent="0.25">
      <c r="A2783" s="25" t="s">
        <v>39</v>
      </c>
      <c r="B2783" s="25" t="str">
        <f>VLOOKUP(A2783,'Cód dos países'!$A$3:$C$199,2,FALSE)</f>
        <v>BRB</v>
      </c>
      <c r="C2783" s="25">
        <f>VLOOKUP(A2783,'Cód dos países'!$A$3:$C$199,3,FALSE)</f>
        <v>15</v>
      </c>
      <c r="D2783" s="25">
        <v>2003</v>
      </c>
      <c r="E2783">
        <f t="shared" si="86"/>
        <v>152003</v>
      </c>
      <c r="F2783" s="25">
        <v>69.400000000000006</v>
      </c>
      <c r="G2783" s="25">
        <v>90</v>
      </c>
      <c r="H2783" s="25">
        <f t="shared" si="87"/>
        <v>0.9</v>
      </c>
      <c r="I2783" s="25">
        <v>70</v>
      </c>
      <c r="J2783" s="25" t="s">
        <v>421</v>
      </c>
      <c r="K2783" s="25">
        <v>59.8</v>
      </c>
      <c r="L2783" s="25">
        <v>58.9</v>
      </c>
      <c r="M2783" s="25" t="s">
        <v>421</v>
      </c>
      <c r="N2783" s="25">
        <v>85</v>
      </c>
      <c r="O2783" s="25" t="s">
        <v>421</v>
      </c>
      <c r="P2783" s="25">
        <v>88.9</v>
      </c>
      <c r="Q2783" s="25">
        <v>52</v>
      </c>
      <c r="R2783" s="25">
        <v>50</v>
      </c>
      <c r="S2783" s="25">
        <v>70</v>
      </c>
    </row>
    <row r="2784" spans="1:19" x14ac:dyDescent="0.25">
      <c r="A2784" s="25" t="s">
        <v>33</v>
      </c>
      <c r="B2784" s="25" t="str">
        <f>VLOOKUP(A2784,'Cód dos países'!$A$3:$C$199,2,FALSE)</f>
        <v>BLR</v>
      </c>
      <c r="C2784" s="25">
        <f>VLOOKUP(A2784,'Cód dos países'!$A$3:$C$199,3,FALSE)</f>
        <v>16</v>
      </c>
      <c r="D2784" s="25">
        <v>2003</v>
      </c>
      <c r="E2784">
        <f t="shared" si="86"/>
        <v>162003</v>
      </c>
      <c r="F2784" s="25">
        <v>43.1</v>
      </c>
      <c r="G2784" s="25">
        <v>30</v>
      </c>
      <c r="H2784" s="25">
        <f t="shared" si="87"/>
        <v>0.3</v>
      </c>
      <c r="I2784" s="25">
        <v>48</v>
      </c>
      <c r="J2784" s="25" t="s">
        <v>421</v>
      </c>
      <c r="K2784" s="25">
        <v>75.400000000000006</v>
      </c>
      <c r="L2784" s="25">
        <v>36.799999999999997</v>
      </c>
      <c r="M2784" s="25" t="s">
        <v>421</v>
      </c>
      <c r="N2784" s="25">
        <v>40</v>
      </c>
      <c r="O2784" s="25" t="s">
        <v>421</v>
      </c>
      <c r="P2784" s="25">
        <v>31.6</v>
      </c>
      <c r="Q2784" s="25">
        <v>65.8</v>
      </c>
      <c r="R2784" s="25">
        <v>30</v>
      </c>
      <c r="S2784" s="25">
        <v>30</v>
      </c>
    </row>
    <row r="2785" spans="1:19" x14ac:dyDescent="0.25">
      <c r="A2785" s="25" t="s">
        <v>20</v>
      </c>
      <c r="B2785" s="25" t="str">
        <f>VLOOKUP(A2785,'Cód dos países'!$A$3:$C$199,2,FALSE)</f>
        <v>BEL</v>
      </c>
      <c r="C2785" s="25">
        <f>VLOOKUP(A2785,'Cód dos países'!$A$3:$C$199,3,FALSE)</f>
        <v>17</v>
      </c>
      <c r="D2785" s="25">
        <v>2003</v>
      </c>
      <c r="E2785">
        <f t="shared" si="86"/>
        <v>172003</v>
      </c>
      <c r="F2785" s="25">
        <v>68.7</v>
      </c>
      <c r="G2785" s="25">
        <v>90</v>
      </c>
      <c r="H2785" s="25">
        <f t="shared" si="87"/>
        <v>0.9</v>
      </c>
      <c r="I2785" s="25">
        <v>71</v>
      </c>
      <c r="J2785" s="25" t="s">
        <v>421</v>
      </c>
      <c r="K2785" s="25">
        <v>43.1</v>
      </c>
      <c r="L2785" s="25">
        <v>23.5</v>
      </c>
      <c r="M2785" s="25" t="s">
        <v>421</v>
      </c>
      <c r="N2785" s="25">
        <v>70</v>
      </c>
      <c r="O2785" s="25" t="s">
        <v>421</v>
      </c>
      <c r="P2785" s="25">
        <v>81.3</v>
      </c>
      <c r="Q2785" s="25">
        <v>79.8</v>
      </c>
      <c r="R2785" s="25">
        <v>90</v>
      </c>
      <c r="S2785" s="25">
        <v>70</v>
      </c>
    </row>
    <row r="2786" spans="1:19" x14ac:dyDescent="0.25">
      <c r="A2786" s="25" t="s">
        <v>349</v>
      </c>
      <c r="B2786" s="25" t="str">
        <f>VLOOKUP(A2786,'Cód dos países'!$A$3:$C$199,2,FALSE)</f>
        <v>BLZ</v>
      </c>
      <c r="C2786" s="25">
        <f>VLOOKUP(A2786,'Cód dos países'!$A$3:$C$199,3,FALSE)</f>
        <v>18</v>
      </c>
      <c r="D2786" s="25">
        <v>2003</v>
      </c>
      <c r="E2786">
        <f t="shared" si="86"/>
        <v>182003</v>
      </c>
      <c r="F2786" s="25">
        <v>62.8</v>
      </c>
      <c r="G2786" s="25">
        <v>50</v>
      </c>
      <c r="H2786" s="25">
        <f t="shared" si="87"/>
        <v>0.5</v>
      </c>
      <c r="I2786" s="25">
        <v>50</v>
      </c>
      <c r="J2786" s="25" t="s">
        <v>421</v>
      </c>
      <c r="K2786" s="25">
        <v>84.1</v>
      </c>
      <c r="L2786" s="25">
        <v>64.7</v>
      </c>
      <c r="M2786" s="25" t="s">
        <v>421</v>
      </c>
      <c r="N2786" s="25">
        <v>70</v>
      </c>
      <c r="O2786" s="25" t="s">
        <v>421</v>
      </c>
      <c r="P2786" s="25">
        <v>86.5</v>
      </c>
      <c r="Q2786" s="25">
        <v>60</v>
      </c>
      <c r="R2786" s="25">
        <v>50</v>
      </c>
      <c r="S2786" s="25">
        <v>50</v>
      </c>
    </row>
    <row r="2787" spans="1:19" x14ac:dyDescent="0.25">
      <c r="A2787" s="25" t="s">
        <v>22</v>
      </c>
      <c r="B2787" s="25" t="str">
        <f>VLOOKUP(A2787,'Cód dos países'!$A$3:$C$199,2,FALSE)</f>
        <v>BEN</v>
      </c>
      <c r="C2787" s="25">
        <f>VLOOKUP(A2787,'Cód dos países'!$A$3:$C$199,3,FALSE)</f>
        <v>19</v>
      </c>
      <c r="D2787" s="25">
        <v>2003</v>
      </c>
      <c r="E2787">
        <f t="shared" si="86"/>
        <v>192003</v>
      </c>
      <c r="F2787" s="25">
        <v>54.6</v>
      </c>
      <c r="G2787" s="25">
        <v>30</v>
      </c>
      <c r="H2787" s="25">
        <f t="shared" si="87"/>
        <v>0.3</v>
      </c>
      <c r="I2787" s="25">
        <v>30</v>
      </c>
      <c r="J2787" s="25" t="s">
        <v>421</v>
      </c>
      <c r="K2787" s="25">
        <v>52.4</v>
      </c>
      <c r="L2787" s="25">
        <v>87.6</v>
      </c>
      <c r="M2787" s="25" t="s">
        <v>421</v>
      </c>
      <c r="N2787" s="25">
        <v>55</v>
      </c>
      <c r="O2787" s="25" t="s">
        <v>421</v>
      </c>
      <c r="P2787" s="25">
        <v>79</v>
      </c>
      <c r="Q2787" s="25">
        <v>57</v>
      </c>
      <c r="R2787" s="25">
        <v>50</v>
      </c>
      <c r="S2787" s="25">
        <v>50</v>
      </c>
    </row>
    <row r="2788" spans="1:19" x14ac:dyDescent="0.25">
      <c r="A2788" s="25" t="s">
        <v>41</v>
      </c>
      <c r="B2788" s="25" t="str">
        <f>VLOOKUP(A2788,'Cód dos países'!$A$3:$C$199,2,FALSE)</f>
        <v>BTN</v>
      </c>
      <c r="C2788" s="25">
        <f>VLOOKUP(A2788,'Cód dos países'!$A$3:$C$199,3,FALSE)</f>
        <v>20</v>
      </c>
      <c r="D2788" s="25">
        <v>2003</v>
      </c>
      <c r="E2788">
        <f t="shared" si="86"/>
        <v>202003</v>
      </c>
      <c r="F2788" s="25" t="s">
        <v>421</v>
      </c>
      <c r="H2788" s="25" t="str">
        <f t="shared" si="87"/>
        <v/>
      </c>
      <c r="I2788" s="25" t="s">
        <v>421</v>
      </c>
      <c r="J2788" s="25" t="s">
        <v>421</v>
      </c>
      <c r="K2788" s="25" t="s">
        <v>421</v>
      </c>
      <c r="L2788" s="25" t="s">
        <v>421</v>
      </c>
      <c r="M2788" s="25" t="s">
        <v>421</v>
      </c>
      <c r="N2788" s="25" t="s">
        <v>421</v>
      </c>
      <c r="O2788" s="25" t="s">
        <v>421</v>
      </c>
      <c r="P2788" s="25" t="s">
        <v>421</v>
      </c>
      <c r="Q2788" s="25" t="s">
        <v>421</v>
      </c>
      <c r="R2788" s="25" t="s">
        <v>421</v>
      </c>
      <c r="S2788" s="25" t="s">
        <v>421</v>
      </c>
    </row>
    <row r="2789" spans="1:19" x14ac:dyDescent="0.25">
      <c r="A2789" s="25" t="s">
        <v>35</v>
      </c>
      <c r="B2789" s="25" t="str">
        <f>VLOOKUP(A2789,'Cód dos países'!$A$3:$C$199,2,FALSE)</f>
        <v>BOL</v>
      </c>
      <c r="C2789" s="25">
        <f>VLOOKUP(A2789,'Cód dos países'!$A$3:$C$199,3,FALSE)</f>
        <v>21</v>
      </c>
      <c r="D2789" s="25">
        <v>2003</v>
      </c>
      <c r="E2789">
        <f t="shared" si="86"/>
        <v>212003</v>
      </c>
      <c r="F2789" s="25">
        <v>64.5</v>
      </c>
      <c r="G2789" s="25">
        <v>30</v>
      </c>
      <c r="H2789" s="25">
        <f t="shared" si="87"/>
        <v>0.3</v>
      </c>
      <c r="I2789" s="25">
        <v>22</v>
      </c>
      <c r="J2789" s="25" t="s">
        <v>421</v>
      </c>
      <c r="K2789" s="25">
        <v>88.9</v>
      </c>
      <c r="L2789" s="25">
        <v>69.900000000000006</v>
      </c>
      <c r="M2789" s="25" t="s">
        <v>421</v>
      </c>
      <c r="N2789" s="25">
        <v>55</v>
      </c>
      <c r="O2789" s="25" t="s">
        <v>421</v>
      </c>
      <c r="P2789" s="25">
        <v>87.5</v>
      </c>
      <c r="Q2789" s="25">
        <v>67</v>
      </c>
      <c r="R2789" s="25">
        <v>90</v>
      </c>
      <c r="S2789" s="25">
        <v>70</v>
      </c>
    </row>
    <row r="2790" spans="1:19" x14ac:dyDescent="0.25">
      <c r="A2790" s="25" t="s">
        <v>333</v>
      </c>
      <c r="B2790" s="25" t="str">
        <f>VLOOKUP(A2790,'Cód dos países'!$A$3:$C$199,2,FALSE)</f>
        <v>BIH</v>
      </c>
      <c r="C2790" s="25">
        <f>VLOOKUP(A2790,'Cód dos países'!$A$3:$C$199,3,FALSE)</f>
        <v>22</v>
      </c>
      <c r="D2790" s="25">
        <v>2003</v>
      </c>
      <c r="E2790">
        <f t="shared" si="86"/>
        <v>222003</v>
      </c>
      <c r="F2790" s="25">
        <v>44.7</v>
      </c>
      <c r="G2790" s="25">
        <v>10</v>
      </c>
      <c r="H2790" s="25">
        <f t="shared" si="87"/>
        <v>0.1</v>
      </c>
      <c r="I2790" s="25">
        <v>10</v>
      </c>
      <c r="J2790" s="25" t="s">
        <v>421</v>
      </c>
      <c r="K2790" s="25">
        <v>70.099999999999994</v>
      </c>
      <c r="L2790" s="25">
        <v>18.3</v>
      </c>
      <c r="M2790" s="25" t="s">
        <v>421</v>
      </c>
      <c r="N2790" s="25">
        <v>40</v>
      </c>
      <c r="O2790" s="25" t="s">
        <v>421</v>
      </c>
      <c r="P2790" s="25">
        <v>82.4</v>
      </c>
      <c r="Q2790" s="25">
        <v>71.8</v>
      </c>
      <c r="R2790" s="25">
        <v>30</v>
      </c>
      <c r="S2790" s="25">
        <v>70</v>
      </c>
    </row>
    <row r="2791" spans="1:19" x14ac:dyDescent="0.25">
      <c r="A2791" s="25" t="s">
        <v>43</v>
      </c>
      <c r="B2791" s="25" t="str">
        <f>VLOOKUP(A2791,'Cód dos países'!$A$3:$C$199,2,FALSE)</f>
        <v>BWA</v>
      </c>
      <c r="C2791" s="25">
        <f>VLOOKUP(A2791,'Cód dos países'!$A$3:$C$199,3,FALSE)</f>
        <v>23</v>
      </c>
      <c r="D2791" s="25">
        <v>2003</v>
      </c>
      <c r="E2791">
        <f t="shared" si="86"/>
        <v>232003</v>
      </c>
      <c r="F2791" s="25">
        <v>69.900000000000006</v>
      </c>
      <c r="G2791" s="25">
        <v>70</v>
      </c>
      <c r="H2791" s="25">
        <f t="shared" si="87"/>
        <v>0.7</v>
      </c>
      <c r="I2791" s="25">
        <v>64</v>
      </c>
      <c r="J2791" s="25" t="s">
        <v>421</v>
      </c>
      <c r="K2791" s="25">
        <v>75.900000000000006</v>
      </c>
      <c r="L2791" s="25">
        <v>54.6</v>
      </c>
      <c r="M2791" s="25" t="s">
        <v>421</v>
      </c>
      <c r="N2791" s="25">
        <v>85</v>
      </c>
      <c r="O2791" s="25" t="s">
        <v>421</v>
      </c>
      <c r="P2791" s="25">
        <v>77.400000000000006</v>
      </c>
      <c r="Q2791" s="25">
        <v>62.2</v>
      </c>
      <c r="R2791" s="25">
        <v>70</v>
      </c>
      <c r="S2791" s="25">
        <v>70</v>
      </c>
    </row>
    <row r="2792" spans="1:19" x14ac:dyDescent="0.25">
      <c r="A2792" s="25" t="s">
        <v>37</v>
      </c>
      <c r="B2792" s="25" t="str">
        <f>VLOOKUP(A2792,'Cód dos países'!$A$3:$C$199,2,FALSE)</f>
        <v>BRA</v>
      </c>
      <c r="C2792" s="25">
        <f>VLOOKUP(A2792,'Cód dos países'!$A$3:$C$199,3,FALSE)</f>
        <v>24</v>
      </c>
      <c r="D2792" s="25">
        <v>2003</v>
      </c>
      <c r="E2792">
        <f t="shared" si="86"/>
        <v>242003</v>
      </c>
      <c r="F2792" s="25">
        <v>62</v>
      </c>
      <c r="G2792" s="25">
        <v>50</v>
      </c>
      <c r="H2792" s="25">
        <f t="shared" si="87"/>
        <v>0.5</v>
      </c>
      <c r="I2792" s="25">
        <v>40</v>
      </c>
      <c r="J2792" s="25" t="s">
        <v>421</v>
      </c>
      <c r="K2792" s="25">
        <v>90.2</v>
      </c>
      <c r="L2792" s="25">
        <v>68.099999999999994</v>
      </c>
      <c r="M2792" s="25" t="s">
        <v>421</v>
      </c>
      <c r="N2792" s="25">
        <v>70</v>
      </c>
      <c r="O2792" s="25" t="s">
        <v>421</v>
      </c>
      <c r="P2792" s="25">
        <v>77.2</v>
      </c>
      <c r="Q2792" s="25">
        <v>62.8</v>
      </c>
      <c r="R2792" s="25">
        <v>50</v>
      </c>
      <c r="S2792" s="25">
        <v>50</v>
      </c>
    </row>
    <row r="2793" spans="1:19" x14ac:dyDescent="0.25">
      <c r="A2793" s="25" t="s">
        <v>28</v>
      </c>
      <c r="B2793" s="25" t="str">
        <f>VLOOKUP(A2793,'Cód dos países'!$A$3:$C$199,2,FALSE)</f>
        <v>BGR</v>
      </c>
      <c r="C2793" s="25">
        <f>VLOOKUP(A2793,'Cód dos países'!$A$3:$C$199,3,FALSE)</f>
        <v>26</v>
      </c>
      <c r="D2793" s="25">
        <v>2003</v>
      </c>
      <c r="E2793">
        <f t="shared" si="86"/>
        <v>262003</v>
      </c>
      <c r="F2793" s="25">
        <v>59.2</v>
      </c>
      <c r="G2793" s="25">
        <v>30</v>
      </c>
      <c r="H2793" s="25">
        <f t="shared" si="87"/>
        <v>0.3</v>
      </c>
      <c r="I2793" s="25">
        <v>40</v>
      </c>
      <c r="J2793" s="25" t="s">
        <v>421</v>
      </c>
      <c r="K2793" s="25">
        <v>81.099999999999994</v>
      </c>
      <c r="L2793" s="25">
        <v>64.5</v>
      </c>
      <c r="M2793" s="25" t="s">
        <v>421</v>
      </c>
      <c r="N2793" s="25">
        <v>55</v>
      </c>
      <c r="O2793" s="25" t="s">
        <v>421</v>
      </c>
      <c r="P2793" s="25">
        <v>78.7</v>
      </c>
      <c r="Q2793" s="25">
        <v>63.2</v>
      </c>
      <c r="R2793" s="25">
        <v>50</v>
      </c>
      <c r="S2793" s="25">
        <v>70</v>
      </c>
    </row>
    <row r="2794" spans="1:19" x14ac:dyDescent="0.25">
      <c r="A2794" s="25" t="s">
        <v>24</v>
      </c>
      <c r="B2794" s="25" t="str">
        <f>VLOOKUP(A2794,'Cód dos países'!$A$3:$C$199,2,FALSE)</f>
        <v>BFA</v>
      </c>
      <c r="C2794" s="25">
        <f>VLOOKUP(A2794,'Cód dos países'!$A$3:$C$199,3,FALSE)</f>
        <v>27</v>
      </c>
      <c r="D2794" s="25">
        <v>2003</v>
      </c>
      <c r="E2794">
        <f t="shared" si="86"/>
        <v>272003</v>
      </c>
      <c r="F2794" s="25">
        <v>58</v>
      </c>
      <c r="G2794" s="25">
        <v>30</v>
      </c>
      <c r="H2794" s="25">
        <f t="shared" si="87"/>
        <v>0.3</v>
      </c>
      <c r="I2794" s="25">
        <v>30</v>
      </c>
      <c r="J2794" s="25" t="s">
        <v>421</v>
      </c>
      <c r="K2794" s="25">
        <v>77.7</v>
      </c>
      <c r="L2794" s="25">
        <v>84.9</v>
      </c>
      <c r="M2794" s="25" t="s">
        <v>421</v>
      </c>
      <c r="N2794" s="25">
        <v>55</v>
      </c>
      <c r="O2794" s="25" t="s">
        <v>421</v>
      </c>
      <c r="P2794" s="25">
        <v>79.7</v>
      </c>
      <c r="Q2794" s="25">
        <v>64.8</v>
      </c>
      <c r="R2794" s="25">
        <v>50</v>
      </c>
      <c r="S2794" s="25">
        <v>50</v>
      </c>
    </row>
    <row r="2795" spans="1:19" x14ac:dyDescent="0.25">
      <c r="A2795" s="25" t="s">
        <v>338</v>
      </c>
      <c r="B2795" s="25" t="str">
        <f>VLOOKUP(A2795,'Cód dos países'!$A$3:$C$199,2,FALSE)</f>
        <v>MMR</v>
      </c>
      <c r="C2795" s="25">
        <f>VLOOKUP(A2795,'Cód dos países'!$A$3:$C$199,3,FALSE)</f>
        <v>123</v>
      </c>
      <c r="D2795" s="25">
        <v>2003</v>
      </c>
      <c r="E2795">
        <f t="shared" si="86"/>
        <v>1232003</v>
      </c>
      <c r="F2795" s="25">
        <v>43.6</v>
      </c>
      <c r="G2795" s="25">
        <v>10</v>
      </c>
      <c r="H2795" s="25">
        <f t="shared" si="87"/>
        <v>0.1</v>
      </c>
      <c r="I2795" s="25">
        <v>10</v>
      </c>
      <c r="J2795" s="25" t="s">
        <v>421</v>
      </c>
      <c r="K2795" s="25">
        <v>81.900000000000006</v>
      </c>
      <c r="L2795" s="25">
        <v>98.7</v>
      </c>
      <c r="M2795" s="25" t="s">
        <v>421</v>
      </c>
      <c r="N2795" s="25">
        <v>40</v>
      </c>
      <c r="O2795" s="25" t="s">
        <v>421</v>
      </c>
      <c r="P2795" s="25">
        <v>41.6</v>
      </c>
      <c r="Q2795" s="25">
        <v>70.400000000000006</v>
      </c>
      <c r="R2795" s="25">
        <v>10</v>
      </c>
      <c r="S2795" s="25">
        <v>30</v>
      </c>
    </row>
    <row r="2796" spans="1:19" x14ac:dyDescent="0.25">
      <c r="A2796" s="25" t="s">
        <v>18</v>
      </c>
      <c r="B2796" s="25" t="str">
        <f>VLOOKUP(A2796,'Cód dos países'!$A$3:$C$199,2,FALSE)</f>
        <v>BDI</v>
      </c>
      <c r="C2796" s="25">
        <f>VLOOKUP(A2796,'Cód dos países'!$A$3:$C$199,3,FALSE)</f>
        <v>28</v>
      </c>
      <c r="D2796" s="25">
        <v>2003</v>
      </c>
      <c r="E2796">
        <f t="shared" si="86"/>
        <v>282003</v>
      </c>
      <c r="F2796" s="25" t="s">
        <v>421</v>
      </c>
      <c r="H2796" s="25" t="str">
        <f t="shared" si="87"/>
        <v/>
      </c>
      <c r="I2796" s="25" t="s">
        <v>421</v>
      </c>
      <c r="J2796" s="25" t="s">
        <v>421</v>
      </c>
      <c r="K2796" s="25" t="s">
        <v>421</v>
      </c>
      <c r="L2796" s="25" t="s">
        <v>421</v>
      </c>
      <c r="M2796" s="25" t="s">
        <v>421</v>
      </c>
      <c r="N2796" s="25" t="s">
        <v>421</v>
      </c>
      <c r="O2796" s="25" t="s">
        <v>421</v>
      </c>
      <c r="P2796" s="25" t="s">
        <v>421</v>
      </c>
      <c r="Q2796" s="25" t="s">
        <v>421</v>
      </c>
      <c r="R2796" s="25" t="s">
        <v>421</v>
      </c>
      <c r="S2796" s="25" t="s">
        <v>421</v>
      </c>
    </row>
    <row r="2797" spans="1:19" x14ac:dyDescent="0.25">
      <c r="A2797" s="25" t="s">
        <v>419</v>
      </c>
      <c r="B2797" s="25" t="e">
        <f>VLOOKUP(A2797,'Cód dos países'!$A$3:$C$199,2,FALSE)</f>
        <v>#N/A</v>
      </c>
      <c r="C2797" s="25" t="e">
        <f>VLOOKUP(A2797,'Cód dos países'!$A$3:$C$199,3,FALSE)</f>
        <v>#N/A</v>
      </c>
      <c r="D2797" s="25">
        <v>2003</v>
      </c>
      <c r="E2797" t="e">
        <f t="shared" si="86"/>
        <v>#N/A</v>
      </c>
      <c r="F2797" s="25">
        <v>58.1</v>
      </c>
      <c r="G2797" s="25">
        <v>50</v>
      </c>
      <c r="H2797" s="25">
        <f t="shared" si="87"/>
        <v>0.5</v>
      </c>
      <c r="I2797" s="25">
        <v>30</v>
      </c>
      <c r="J2797" s="25" t="s">
        <v>421</v>
      </c>
      <c r="K2797" s="25">
        <v>64</v>
      </c>
      <c r="L2797" s="25">
        <v>69.7</v>
      </c>
      <c r="M2797" s="25" t="s">
        <v>421</v>
      </c>
      <c r="N2797" s="25">
        <v>85</v>
      </c>
      <c r="O2797" s="25" t="s">
        <v>421</v>
      </c>
      <c r="P2797" s="25">
        <v>86.4</v>
      </c>
      <c r="Q2797" s="25">
        <v>38</v>
      </c>
      <c r="R2797" s="25">
        <v>50</v>
      </c>
      <c r="S2797" s="25">
        <v>50</v>
      </c>
    </row>
    <row r="2798" spans="1:19" x14ac:dyDescent="0.25">
      <c r="A2798" s="25" t="s">
        <v>160</v>
      </c>
      <c r="B2798" s="25" t="str">
        <f>VLOOKUP(A2798,'Cód dos países'!$A$3:$C$199,2,FALSE)</f>
        <v>KHM</v>
      </c>
      <c r="C2798" s="25">
        <f>VLOOKUP(A2798,'Cód dos países'!$A$3:$C$199,3,FALSE)</f>
        <v>29</v>
      </c>
      <c r="D2798" s="25">
        <v>2003</v>
      </c>
      <c r="E2798">
        <f t="shared" si="86"/>
        <v>292003</v>
      </c>
      <c r="F2798" s="25">
        <v>61.1</v>
      </c>
      <c r="G2798" s="25">
        <v>30</v>
      </c>
      <c r="H2798" s="25">
        <f t="shared" si="87"/>
        <v>0.3</v>
      </c>
      <c r="I2798" s="25">
        <v>30</v>
      </c>
      <c r="J2798" s="25" t="s">
        <v>421</v>
      </c>
      <c r="K2798" s="25">
        <v>91.4</v>
      </c>
      <c r="L2798" s="25">
        <v>91</v>
      </c>
      <c r="M2798" s="25" t="s">
        <v>421</v>
      </c>
      <c r="N2798" s="25">
        <v>55</v>
      </c>
      <c r="O2798" s="25" t="s">
        <v>421</v>
      </c>
      <c r="P2798" s="25">
        <v>80.8</v>
      </c>
      <c r="Q2798" s="25">
        <v>52</v>
      </c>
      <c r="R2798" s="25">
        <v>50</v>
      </c>
      <c r="S2798" s="25">
        <v>70</v>
      </c>
    </row>
    <row r="2799" spans="1:19" x14ac:dyDescent="0.25">
      <c r="A2799" s="25" t="s">
        <v>56</v>
      </c>
      <c r="B2799" s="25" t="str">
        <f>VLOOKUP(A2799,'Cód dos países'!$A$3:$C$199,2,FALSE)</f>
        <v>CMR</v>
      </c>
      <c r="C2799" s="25">
        <f>VLOOKUP(A2799,'Cód dos países'!$A$3:$C$199,3,FALSE)</f>
        <v>30</v>
      </c>
      <c r="D2799" s="25">
        <v>2003</v>
      </c>
      <c r="E2799">
        <f t="shared" si="86"/>
        <v>302003</v>
      </c>
      <c r="F2799" s="25">
        <v>52.3</v>
      </c>
      <c r="G2799" s="25">
        <v>30</v>
      </c>
      <c r="H2799" s="25">
        <f t="shared" si="87"/>
        <v>0.3</v>
      </c>
      <c r="I2799" s="25">
        <v>22</v>
      </c>
      <c r="J2799" s="25" t="s">
        <v>421</v>
      </c>
      <c r="K2799" s="25">
        <v>50.4</v>
      </c>
      <c r="L2799" s="25">
        <v>89.4</v>
      </c>
      <c r="M2799" s="25" t="s">
        <v>421</v>
      </c>
      <c r="N2799" s="25">
        <v>55</v>
      </c>
      <c r="O2799" s="25" t="s">
        <v>421</v>
      </c>
      <c r="P2799" s="25">
        <v>75.900000000000006</v>
      </c>
      <c r="Q2799" s="25">
        <v>48.2</v>
      </c>
      <c r="R2799" s="25">
        <v>50</v>
      </c>
      <c r="S2799" s="25">
        <v>50</v>
      </c>
    </row>
    <row r="2800" spans="1:19" x14ac:dyDescent="0.25">
      <c r="A2800" s="25" t="s">
        <v>47</v>
      </c>
      <c r="B2800" s="25" t="str">
        <f>VLOOKUP(A2800,'Cód dos países'!$A$3:$C$199,2,FALSE)</f>
        <v>CAN</v>
      </c>
      <c r="C2800" s="25">
        <f>VLOOKUP(A2800,'Cód dos países'!$A$3:$C$199,3,FALSE)</f>
        <v>31</v>
      </c>
      <c r="D2800" s="25">
        <v>2003</v>
      </c>
      <c r="E2800">
        <f t="shared" si="86"/>
        <v>312003</v>
      </c>
      <c r="F2800" s="25">
        <v>75.3</v>
      </c>
      <c r="G2800" s="25">
        <v>90</v>
      </c>
      <c r="H2800" s="25">
        <f t="shared" si="87"/>
        <v>0.9</v>
      </c>
      <c r="I2800" s="25">
        <v>90</v>
      </c>
      <c r="J2800" s="25" t="s">
        <v>421</v>
      </c>
      <c r="K2800" s="25">
        <v>73.599999999999994</v>
      </c>
      <c r="L2800" s="25">
        <v>50.5</v>
      </c>
      <c r="M2800" s="25" t="s">
        <v>421</v>
      </c>
      <c r="N2800" s="25">
        <v>85</v>
      </c>
      <c r="O2800" s="25" t="s">
        <v>421</v>
      </c>
      <c r="P2800" s="25">
        <v>85.4</v>
      </c>
      <c r="Q2800" s="25">
        <v>83.2</v>
      </c>
      <c r="R2800" s="25">
        <v>50</v>
      </c>
      <c r="S2800" s="25">
        <v>70</v>
      </c>
    </row>
    <row r="2801" spans="1:19" x14ac:dyDescent="0.25">
      <c r="A2801" s="25" t="s">
        <v>45</v>
      </c>
      <c r="B2801" s="25" t="str">
        <f>VLOOKUP(A2801,'Cód dos países'!$A$3:$C$199,2,FALSE)</f>
        <v>CAF</v>
      </c>
      <c r="C2801" s="25">
        <f>VLOOKUP(A2801,'Cód dos países'!$A$3:$C$199,3,FALSE)</f>
        <v>33</v>
      </c>
      <c r="D2801" s="25">
        <v>2003</v>
      </c>
      <c r="E2801">
        <f t="shared" si="86"/>
        <v>332003</v>
      </c>
      <c r="F2801" s="25">
        <v>57.5</v>
      </c>
      <c r="G2801" s="25">
        <v>30</v>
      </c>
      <c r="H2801" s="25">
        <f t="shared" si="87"/>
        <v>0.3</v>
      </c>
      <c r="I2801" s="25">
        <v>30</v>
      </c>
      <c r="J2801" s="25" t="s">
        <v>421</v>
      </c>
      <c r="K2801" s="25">
        <v>65.5</v>
      </c>
      <c r="L2801" s="25">
        <v>89.5</v>
      </c>
      <c r="M2801" s="25" t="s">
        <v>421</v>
      </c>
      <c r="N2801" s="25">
        <v>55</v>
      </c>
      <c r="O2801" s="25" t="s">
        <v>421</v>
      </c>
      <c r="P2801" s="25">
        <v>79.5</v>
      </c>
      <c r="Q2801" s="25">
        <v>48.2</v>
      </c>
      <c r="R2801" s="25">
        <v>70</v>
      </c>
      <c r="S2801" s="25">
        <v>50</v>
      </c>
    </row>
    <row r="2802" spans="1:19" x14ac:dyDescent="0.25">
      <c r="A2802" s="25" t="s">
        <v>288</v>
      </c>
      <c r="B2802" s="25" t="str">
        <f>VLOOKUP(A2802,'Cód dos países'!$A$3:$C$199,2,FALSE)</f>
        <v>TCD</v>
      </c>
      <c r="C2802" s="25">
        <f>VLOOKUP(A2802,'Cód dos países'!$A$3:$C$199,3,FALSE)</f>
        <v>34</v>
      </c>
      <c r="D2802" s="25">
        <v>2003</v>
      </c>
      <c r="E2802">
        <f t="shared" si="86"/>
        <v>342003</v>
      </c>
      <c r="F2802" s="25">
        <v>53.1</v>
      </c>
      <c r="G2802" s="25">
        <v>30</v>
      </c>
      <c r="H2802" s="25">
        <f t="shared" si="87"/>
        <v>0.3</v>
      </c>
      <c r="I2802" s="25">
        <v>10</v>
      </c>
      <c r="J2802" s="25" t="s">
        <v>421</v>
      </c>
      <c r="K2802" s="25">
        <v>46</v>
      </c>
      <c r="L2802" s="25">
        <v>90.3</v>
      </c>
      <c r="M2802" s="25" t="s">
        <v>421</v>
      </c>
      <c r="N2802" s="25">
        <v>55</v>
      </c>
      <c r="O2802" s="25" t="s">
        <v>421</v>
      </c>
      <c r="P2802" s="25">
        <v>78.400000000000006</v>
      </c>
      <c r="Q2802" s="25">
        <v>48.2</v>
      </c>
      <c r="R2802" s="25">
        <v>50</v>
      </c>
      <c r="S2802" s="25">
        <v>70</v>
      </c>
    </row>
    <row r="2803" spans="1:19" x14ac:dyDescent="0.25">
      <c r="A2803" s="25" t="s">
        <v>51</v>
      </c>
      <c r="B2803" s="25" t="str">
        <f>VLOOKUP(A2803,'Cód dos países'!$A$3:$C$199,2,FALSE)</f>
        <v>CHL</v>
      </c>
      <c r="C2803" s="25">
        <f>VLOOKUP(A2803,'Cód dos países'!$A$3:$C$199,3,FALSE)</f>
        <v>35</v>
      </c>
      <c r="D2803" s="25">
        <v>2003</v>
      </c>
      <c r="E2803">
        <f t="shared" si="86"/>
        <v>352003</v>
      </c>
      <c r="F2803" s="25">
        <v>76.900000000000006</v>
      </c>
      <c r="G2803" s="25">
        <v>90</v>
      </c>
      <c r="H2803" s="25">
        <f t="shared" si="87"/>
        <v>0.9</v>
      </c>
      <c r="I2803" s="25">
        <v>75</v>
      </c>
      <c r="J2803" s="25" t="s">
        <v>421</v>
      </c>
      <c r="K2803" s="25">
        <v>78.5</v>
      </c>
      <c r="L2803" s="25">
        <v>81.5</v>
      </c>
      <c r="M2803" s="25" t="s">
        <v>421</v>
      </c>
      <c r="N2803" s="25">
        <v>70</v>
      </c>
      <c r="O2803" s="25" t="s">
        <v>421</v>
      </c>
      <c r="P2803" s="25">
        <v>84.2</v>
      </c>
      <c r="Q2803" s="25">
        <v>73</v>
      </c>
      <c r="R2803" s="25">
        <v>70</v>
      </c>
      <c r="S2803" s="25">
        <v>70</v>
      </c>
    </row>
    <row r="2804" spans="1:19" x14ac:dyDescent="0.25">
      <c r="A2804" s="25" t="s">
        <v>53</v>
      </c>
      <c r="B2804" s="25" t="str">
        <f>VLOOKUP(A2804,'Cód dos países'!$A$3:$C$199,2,FALSE)</f>
        <v>CHN</v>
      </c>
      <c r="C2804" s="25">
        <f>VLOOKUP(A2804,'Cód dos países'!$A$3:$C$199,3,FALSE)</f>
        <v>36</v>
      </c>
      <c r="D2804" s="25">
        <v>2003</v>
      </c>
      <c r="E2804">
        <f t="shared" si="86"/>
        <v>362003</v>
      </c>
      <c r="F2804" s="25">
        <v>52.5</v>
      </c>
      <c r="G2804" s="25">
        <v>30</v>
      </c>
      <c r="H2804" s="25">
        <f t="shared" si="87"/>
        <v>0.3</v>
      </c>
      <c r="I2804" s="25">
        <v>35</v>
      </c>
      <c r="J2804" s="25" t="s">
        <v>421</v>
      </c>
      <c r="K2804" s="25">
        <v>66.400000000000006</v>
      </c>
      <c r="L2804" s="25">
        <v>88.4</v>
      </c>
      <c r="M2804" s="25" t="s">
        <v>421</v>
      </c>
      <c r="N2804" s="25">
        <v>55</v>
      </c>
      <c r="O2804" s="25" t="s">
        <v>421</v>
      </c>
      <c r="P2804" s="25">
        <v>86.4</v>
      </c>
      <c r="Q2804" s="25">
        <v>51.4</v>
      </c>
      <c r="R2804" s="25">
        <v>30</v>
      </c>
      <c r="S2804" s="25">
        <v>30</v>
      </c>
    </row>
    <row r="2805" spans="1:19" x14ac:dyDescent="0.25">
      <c r="A2805" s="25" t="s">
        <v>59</v>
      </c>
      <c r="B2805" s="25" t="str">
        <f>VLOOKUP(A2805,'Cód dos países'!$A$3:$C$199,2,FALSE)</f>
        <v>COL</v>
      </c>
      <c r="C2805" s="25">
        <f>VLOOKUP(A2805,'Cód dos países'!$A$3:$C$199,3,FALSE)</f>
        <v>37</v>
      </c>
      <c r="D2805" s="25">
        <v>2003</v>
      </c>
      <c r="E2805">
        <f t="shared" si="86"/>
        <v>372003</v>
      </c>
      <c r="F2805" s="25">
        <v>61.2</v>
      </c>
      <c r="G2805" s="25">
        <v>30</v>
      </c>
      <c r="H2805" s="25">
        <f t="shared" si="87"/>
        <v>0.3</v>
      </c>
      <c r="I2805" s="25">
        <v>36</v>
      </c>
      <c r="J2805" s="25" t="s">
        <v>421</v>
      </c>
      <c r="K2805" s="25">
        <v>66.7</v>
      </c>
      <c r="L2805" s="25">
        <v>66.900000000000006</v>
      </c>
      <c r="M2805" s="25" t="s">
        <v>421</v>
      </c>
      <c r="N2805" s="25">
        <v>70</v>
      </c>
      <c r="O2805" s="25" t="s">
        <v>421</v>
      </c>
      <c r="P2805" s="25">
        <v>78.3</v>
      </c>
      <c r="Q2805" s="25">
        <v>63</v>
      </c>
      <c r="R2805" s="25">
        <v>70</v>
      </c>
      <c r="S2805" s="25">
        <v>70</v>
      </c>
    </row>
    <row r="2806" spans="1:19" x14ac:dyDescent="0.25">
      <c r="A2806" s="25" t="s">
        <v>61</v>
      </c>
      <c r="B2806" s="25" t="str">
        <f>VLOOKUP(A2806,'Cód dos países'!$A$3:$C$199,2,FALSE)</f>
        <v>COM</v>
      </c>
      <c r="C2806" s="25">
        <f>VLOOKUP(A2806,'Cód dos países'!$A$3:$C$199,3,FALSE)</f>
        <v>38</v>
      </c>
      <c r="D2806" s="25">
        <v>2003</v>
      </c>
      <c r="E2806">
        <f t="shared" si="86"/>
        <v>382003</v>
      </c>
      <c r="F2806" s="25" t="s">
        <v>421</v>
      </c>
      <c r="H2806" s="25" t="str">
        <f t="shared" si="87"/>
        <v/>
      </c>
      <c r="I2806" s="25" t="s">
        <v>421</v>
      </c>
      <c r="J2806" s="25" t="s">
        <v>421</v>
      </c>
      <c r="K2806" s="25" t="s">
        <v>421</v>
      </c>
      <c r="L2806" s="25" t="s">
        <v>421</v>
      </c>
      <c r="M2806" s="25" t="s">
        <v>421</v>
      </c>
      <c r="N2806" s="25" t="s">
        <v>421</v>
      </c>
      <c r="O2806" s="25" t="s">
        <v>421</v>
      </c>
      <c r="P2806" s="25" t="s">
        <v>421</v>
      </c>
      <c r="Q2806" s="25" t="s">
        <v>421</v>
      </c>
      <c r="R2806" s="25" t="s">
        <v>421</v>
      </c>
      <c r="S2806" s="25" t="s">
        <v>421</v>
      </c>
    </row>
    <row r="2807" spans="1:19" x14ac:dyDescent="0.25">
      <c r="A2807" s="25" t="s">
        <v>65</v>
      </c>
      <c r="B2807" s="25" t="str">
        <f>VLOOKUP(A2807,'Cód dos países'!$A$3:$C$199,2,FALSE)</f>
        <v>CRI</v>
      </c>
      <c r="C2807" s="25">
        <f>VLOOKUP(A2807,'Cód dos países'!$A$3:$C$199,3,FALSE)</f>
        <v>41</v>
      </c>
      <c r="D2807" s="25">
        <v>2003</v>
      </c>
      <c r="E2807">
        <f t="shared" si="86"/>
        <v>412003</v>
      </c>
      <c r="F2807" s="25">
        <v>66.400000000000006</v>
      </c>
      <c r="G2807" s="25">
        <v>50</v>
      </c>
      <c r="H2807" s="25">
        <f t="shared" si="87"/>
        <v>0.5</v>
      </c>
      <c r="I2807" s="25">
        <v>45</v>
      </c>
      <c r="J2807" s="25" t="s">
        <v>421</v>
      </c>
      <c r="K2807" s="25">
        <v>83</v>
      </c>
      <c r="L2807" s="25">
        <v>78.099999999999994</v>
      </c>
      <c r="M2807" s="25" t="s">
        <v>421</v>
      </c>
      <c r="N2807" s="25">
        <v>70</v>
      </c>
      <c r="O2807" s="25" t="s">
        <v>421</v>
      </c>
      <c r="P2807" s="25">
        <v>75.099999999999994</v>
      </c>
      <c r="Q2807" s="25">
        <v>76.400000000000006</v>
      </c>
      <c r="R2807" s="25">
        <v>70</v>
      </c>
      <c r="S2807" s="25">
        <v>50</v>
      </c>
    </row>
    <row r="2808" spans="1:19" x14ac:dyDescent="0.25">
      <c r="A2808" s="25" t="s">
        <v>429</v>
      </c>
      <c r="B2808" s="25" t="str">
        <f>VLOOKUP(A2808,'Cód dos países'!$A$3:$C$199,2,FALSE)</f>
        <v>CIV</v>
      </c>
      <c r="C2808" s="25">
        <f>VLOOKUP(A2808,'Cód dos países'!$A$3:$C$199,3,FALSE)</f>
        <v>42</v>
      </c>
      <c r="D2808" s="25">
        <v>2003</v>
      </c>
      <c r="E2808">
        <f t="shared" si="86"/>
        <v>422003</v>
      </c>
      <c r="F2808" s="25">
        <v>57.8</v>
      </c>
      <c r="G2808" s="25">
        <v>30</v>
      </c>
      <c r="H2808" s="25">
        <f t="shared" si="87"/>
        <v>0.3</v>
      </c>
      <c r="I2808" s="25">
        <v>27</v>
      </c>
      <c r="J2808" s="25" t="s">
        <v>421</v>
      </c>
      <c r="K2808" s="25">
        <v>52.2</v>
      </c>
      <c r="L2808" s="25">
        <v>91.7</v>
      </c>
      <c r="M2808" s="25" t="s">
        <v>421</v>
      </c>
      <c r="N2808" s="25">
        <v>55</v>
      </c>
      <c r="O2808" s="25" t="s">
        <v>421</v>
      </c>
      <c r="P2808" s="25">
        <v>78.400000000000006</v>
      </c>
      <c r="Q2808" s="25">
        <v>65.8</v>
      </c>
      <c r="R2808" s="25">
        <v>50</v>
      </c>
      <c r="S2808" s="25">
        <v>70</v>
      </c>
    </row>
    <row r="2809" spans="1:19" x14ac:dyDescent="0.25">
      <c r="A2809" s="25" t="s">
        <v>126</v>
      </c>
      <c r="B2809" s="25" t="str">
        <f>VLOOKUP(A2809,'Cód dos países'!$A$3:$C$199,2,FALSE)</f>
        <v>HRV</v>
      </c>
      <c r="C2809" s="25">
        <f>VLOOKUP(A2809,'Cód dos países'!$A$3:$C$199,3,FALSE)</f>
        <v>43</v>
      </c>
      <c r="D2809" s="25">
        <v>2003</v>
      </c>
      <c r="E2809">
        <f t="shared" si="86"/>
        <v>432003</v>
      </c>
      <c r="F2809" s="25">
        <v>53.1</v>
      </c>
      <c r="G2809" s="25">
        <v>30</v>
      </c>
      <c r="H2809" s="25">
        <f t="shared" si="87"/>
        <v>0.3</v>
      </c>
      <c r="I2809" s="25">
        <v>38</v>
      </c>
      <c r="J2809" s="25" t="s">
        <v>421</v>
      </c>
      <c r="K2809" s="25">
        <v>67.3</v>
      </c>
      <c r="L2809" s="25">
        <v>22.9</v>
      </c>
      <c r="M2809" s="25" t="s">
        <v>421</v>
      </c>
      <c r="N2809" s="25">
        <v>55</v>
      </c>
      <c r="O2809" s="25" t="s">
        <v>421</v>
      </c>
      <c r="P2809" s="25">
        <v>79.5</v>
      </c>
      <c r="Q2809" s="25">
        <v>65.400000000000006</v>
      </c>
      <c r="R2809" s="25">
        <v>50</v>
      </c>
      <c r="S2809" s="25">
        <v>70</v>
      </c>
    </row>
    <row r="2810" spans="1:19" x14ac:dyDescent="0.25">
      <c r="A2810" s="25" t="s">
        <v>67</v>
      </c>
      <c r="B2810" s="25" t="str">
        <f>VLOOKUP(A2810,'Cód dos países'!$A$3:$C$199,2,FALSE)</f>
        <v>CUB</v>
      </c>
      <c r="C2810" s="25">
        <f>VLOOKUP(A2810,'Cód dos países'!$A$3:$C$199,3,FALSE)</f>
        <v>44</v>
      </c>
      <c r="D2810" s="25">
        <v>2003</v>
      </c>
      <c r="E2810">
        <f t="shared" si="86"/>
        <v>442003</v>
      </c>
      <c r="F2810" s="25">
        <v>34.4</v>
      </c>
      <c r="G2810" s="25">
        <v>10</v>
      </c>
      <c r="H2810" s="25">
        <f t="shared" si="87"/>
        <v>0.1</v>
      </c>
      <c r="I2810" s="25">
        <v>10</v>
      </c>
      <c r="J2810" s="25" t="s">
        <v>421</v>
      </c>
      <c r="K2810" s="25">
        <v>49.9</v>
      </c>
      <c r="L2810" s="25">
        <v>14.8</v>
      </c>
      <c r="M2810" s="25" t="s">
        <v>421</v>
      </c>
      <c r="N2810" s="25">
        <v>55</v>
      </c>
      <c r="O2810" s="25" t="s">
        <v>421</v>
      </c>
      <c r="P2810" s="25">
        <v>66.400000000000006</v>
      </c>
      <c r="Q2810" s="25">
        <v>63.6</v>
      </c>
      <c r="R2810" s="25">
        <v>30</v>
      </c>
      <c r="S2810" s="25">
        <v>10</v>
      </c>
    </row>
    <row r="2811" spans="1:19" x14ac:dyDescent="0.25">
      <c r="A2811" s="25" t="s">
        <v>69</v>
      </c>
      <c r="B2811" s="25" t="str">
        <f>VLOOKUP(A2811,'Cód dos países'!$A$3:$C$199,2,FALSE)</f>
        <v>CYP</v>
      </c>
      <c r="C2811" s="25">
        <f>VLOOKUP(A2811,'Cód dos países'!$A$3:$C$199,3,FALSE)</f>
        <v>45</v>
      </c>
      <c r="D2811" s="25">
        <v>2003</v>
      </c>
      <c r="E2811">
        <f t="shared" si="86"/>
        <v>452003</v>
      </c>
      <c r="F2811" s="25">
        <v>74.099999999999994</v>
      </c>
      <c r="G2811" s="25">
        <v>90</v>
      </c>
      <c r="H2811" s="25">
        <f t="shared" si="87"/>
        <v>0.9</v>
      </c>
      <c r="I2811" s="25">
        <v>70</v>
      </c>
      <c r="J2811" s="25" t="s">
        <v>421</v>
      </c>
      <c r="K2811" s="25">
        <v>81.400000000000006</v>
      </c>
      <c r="L2811" s="25">
        <v>56.2</v>
      </c>
      <c r="M2811" s="25" t="s">
        <v>421</v>
      </c>
      <c r="N2811" s="25">
        <v>85</v>
      </c>
      <c r="O2811" s="25" t="s">
        <v>421</v>
      </c>
      <c r="P2811" s="25">
        <v>84.6</v>
      </c>
      <c r="Q2811" s="25">
        <v>79.400000000000006</v>
      </c>
      <c r="R2811" s="25">
        <v>50</v>
      </c>
      <c r="S2811" s="25">
        <v>70</v>
      </c>
    </row>
    <row r="2812" spans="1:19" x14ac:dyDescent="0.25">
      <c r="A2812" s="25" t="s">
        <v>71</v>
      </c>
      <c r="B2812" s="25" t="str">
        <f>VLOOKUP(A2812,'Cód dos países'!$A$3:$C$199,2,FALSE)</f>
        <v>CZE</v>
      </c>
      <c r="C2812" s="25">
        <f>VLOOKUP(A2812,'Cód dos países'!$A$3:$C$199,3,FALSE)</f>
        <v>46</v>
      </c>
      <c r="D2812" s="25">
        <v>2003</v>
      </c>
      <c r="E2812">
        <f t="shared" si="86"/>
        <v>462003</v>
      </c>
      <c r="F2812" s="25">
        <v>67</v>
      </c>
      <c r="G2812" s="25">
        <v>70</v>
      </c>
      <c r="H2812" s="25">
        <f t="shared" si="87"/>
        <v>0.7</v>
      </c>
      <c r="I2812" s="25">
        <v>37</v>
      </c>
      <c r="J2812" s="25" t="s">
        <v>421</v>
      </c>
      <c r="K2812" s="25">
        <v>67</v>
      </c>
      <c r="L2812" s="25">
        <v>40.9</v>
      </c>
      <c r="M2812" s="25" t="s">
        <v>421</v>
      </c>
      <c r="N2812" s="25">
        <v>70</v>
      </c>
      <c r="O2812" s="25" t="s">
        <v>421</v>
      </c>
      <c r="P2812" s="25">
        <v>84.6</v>
      </c>
      <c r="Q2812" s="25">
        <v>73.400000000000006</v>
      </c>
      <c r="R2812" s="25">
        <v>70</v>
      </c>
      <c r="S2812" s="25">
        <v>90</v>
      </c>
    </row>
    <row r="2813" spans="1:19" x14ac:dyDescent="0.25">
      <c r="A2813" s="25" t="s">
        <v>430</v>
      </c>
      <c r="B2813" s="25" t="str">
        <f>VLOOKUP(A2813,'Cód dos países'!$A$3:$C$199,2,FALSE)</f>
        <v>ZAR</v>
      </c>
      <c r="C2813" s="25">
        <f>VLOOKUP(A2813,'Cód dos países'!$A$3:$C$199,3,FALSE)</f>
        <v>40</v>
      </c>
      <c r="D2813" s="25">
        <v>2003</v>
      </c>
      <c r="E2813">
        <f t="shared" si="86"/>
        <v>402003</v>
      </c>
      <c r="F2813" s="25" t="s">
        <v>421</v>
      </c>
      <c r="H2813" s="25" t="str">
        <f t="shared" si="87"/>
        <v/>
      </c>
      <c r="I2813" s="25" t="s">
        <v>421</v>
      </c>
      <c r="J2813" s="25" t="s">
        <v>421</v>
      </c>
      <c r="K2813" s="25" t="s">
        <v>421</v>
      </c>
      <c r="L2813" s="25" t="s">
        <v>421</v>
      </c>
      <c r="M2813" s="25" t="s">
        <v>421</v>
      </c>
      <c r="N2813" s="25" t="s">
        <v>421</v>
      </c>
      <c r="O2813" s="25" t="s">
        <v>421</v>
      </c>
      <c r="P2813" s="25" t="s">
        <v>421</v>
      </c>
      <c r="Q2813" s="25" t="s">
        <v>421</v>
      </c>
      <c r="R2813" s="25" t="s">
        <v>421</v>
      </c>
      <c r="S2813" s="25" t="s">
        <v>421</v>
      </c>
    </row>
    <row r="2814" spans="1:19" x14ac:dyDescent="0.25">
      <c r="A2814" s="25" t="s">
        <v>77</v>
      </c>
      <c r="B2814" s="25" t="str">
        <f>VLOOKUP(A2814,'Cód dos países'!$A$3:$C$199,2,FALSE)</f>
        <v>DNK</v>
      </c>
      <c r="C2814" s="25">
        <f>VLOOKUP(A2814,'Cód dos países'!$A$3:$C$199,3,FALSE)</f>
        <v>47</v>
      </c>
      <c r="D2814" s="25">
        <v>2003</v>
      </c>
      <c r="E2814">
        <f t="shared" si="86"/>
        <v>472003</v>
      </c>
      <c r="F2814" s="25">
        <v>72.400000000000006</v>
      </c>
      <c r="G2814" s="25">
        <v>90</v>
      </c>
      <c r="H2814" s="25">
        <f t="shared" si="87"/>
        <v>0.9</v>
      </c>
      <c r="I2814" s="25">
        <v>95</v>
      </c>
      <c r="J2814" s="25" t="s">
        <v>421</v>
      </c>
      <c r="K2814" s="25">
        <v>33.6</v>
      </c>
      <c r="L2814" s="25">
        <v>8.3000000000000007</v>
      </c>
      <c r="M2814" s="25" t="s">
        <v>421</v>
      </c>
      <c r="N2814" s="25">
        <v>100</v>
      </c>
      <c r="O2814" s="25" t="s">
        <v>421</v>
      </c>
      <c r="P2814" s="25">
        <v>85.1</v>
      </c>
      <c r="Q2814" s="25">
        <v>79.8</v>
      </c>
      <c r="R2814" s="25">
        <v>70</v>
      </c>
      <c r="S2814" s="25">
        <v>90</v>
      </c>
    </row>
    <row r="2815" spans="1:19" x14ac:dyDescent="0.25">
      <c r="A2815" s="25" t="s">
        <v>75</v>
      </c>
      <c r="B2815" s="25" t="str">
        <f>VLOOKUP(A2815,'Cód dos países'!$A$3:$C$199,2,FALSE)</f>
        <v>DJI</v>
      </c>
      <c r="C2815" s="25">
        <f>VLOOKUP(A2815,'Cód dos países'!$A$3:$C$199,3,FALSE)</f>
        <v>48</v>
      </c>
      <c r="D2815" s="25">
        <v>2003</v>
      </c>
      <c r="E2815">
        <f t="shared" si="86"/>
        <v>482003</v>
      </c>
      <c r="F2815" s="25">
        <v>55.6</v>
      </c>
      <c r="G2815" s="25">
        <v>30</v>
      </c>
      <c r="H2815" s="25">
        <f t="shared" si="87"/>
        <v>0.3</v>
      </c>
      <c r="I2815" s="25">
        <v>30</v>
      </c>
      <c r="J2815" s="25" t="s">
        <v>421</v>
      </c>
      <c r="K2815" s="25">
        <v>80.5</v>
      </c>
      <c r="L2815" s="25">
        <v>73.5</v>
      </c>
      <c r="M2815" s="25" t="s">
        <v>421</v>
      </c>
      <c r="N2815" s="25">
        <v>55</v>
      </c>
      <c r="O2815" s="25" t="s">
        <v>421</v>
      </c>
      <c r="P2815" s="25">
        <v>88.7</v>
      </c>
      <c r="Q2815" s="25">
        <v>43</v>
      </c>
      <c r="R2815" s="25">
        <v>50</v>
      </c>
      <c r="S2815" s="25">
        <v>50</v>
      </c>
    </row>
    <row r="2816" spans="1:19" x14ac:dyDescent="0.25">
      <c r="A2816" s="25" t="s">
        <v>353</v>
      </c>
      <c r="B2816" s="25" t="str">
        <f>VLOOKUP(A2816,'Cód dos países'!$A$3:$C$199,2,FALSE)</f>
        <v>DMA</v>
      </c>
      <c r="C2816" s="25">
        <f>VLOOKUP(A2816,'Cód dos países'!$A$3:$C$199,3,FALSE)</f>
        <v>49</v>
      </c>
      <c r="D2816" s="25">
        <v>2003</v>
      </c>
      <c r="E2816">
        <f t="shared" si="86"/>
        <v>492003</v>
      </c>
      <c r="F2816" s="25" t="s">
        <v>421</v>
      </c>
      <c r="H2816" s="25" t="str">
        <f t="shared" si="87"/>
        <v/>
      </c>
      <c r="I2816" s="25" t="s">
        <v>421</v>
      </c>
      <c r="J2816" s="25" t="s">
        <v>421</v>
      </c>
      <c r="K2816" s="25" t="s">
        <v>421</v>
      </c>
      <c r="L2816" s="25" t="s">
        <v>421</v>
      </c>
      <c r="M2816" s="25" t="s">
        <v>421</v>
      </c>
      <c r="N2816" s="25" t="s">
        <v>421</v>
      </c>
      <c r="O2816" s="25" t="s">
        <v>421</v>
      </c>
      <c r="P2816" s="25" t="s">
        <v>421</v>
      </c>
      <c r="Q2816" s="25" t="s">
        <v>421</v>
      </c>
      <c r="R2816" s="25" t="s">
        <v>421</v>
      </c>
      <c r="S2816" s="25" t="s">
        <v>421</v>
      </c>
    </row>
    <row r="2817" spans="1:19" x14ac:dyDescent="0.25">
      <c r="A2817" s="25" t="s">
        <v>79</v>
      </c>
      <c r="B2817" s="25" t="str">
        <f>VLOOKUP(A2817,'Cód dos países'!$A$3:$C$199,2,FALSE)</f>
        <v>DOM</v>
      </c>
      <c r="C2817" s="25">
        <f>VLOOKUP(A2817,'Cód dos países'!$A$3:$C$199,3,FALSE)</f>
        <v>50</v>
      </c>
      <c r="D2817" s="25">
        <v>2003</v>
      </c>
      <c r="E2817">
        <f t="shared" si="86"/>
        <v>502003</v>
      </c>
      <c r="F2817" s="25">
        <v>54.6</v>
      </c>
      <c r="G2817" s="25">
        <v>30</v>
      </c>
      <c r="H2817" s="25">
        <f t="shared" si="87"/>
        <v>0.3</v>
      </c>
      <c r="I2817" s="25">
        <v>35</v>
      </c>
      <c r="J2817" s="25" t="s">
        <v>421</v>
      </c>
      <c r="K2817" s="25">
        <v>85</v>
      </c>
      <c r="L2817" s="25">
        <v>92.8</v>
      </c>
      <c r="M2817" s="25" t="s">
        <v>421</v>
      </c>
      <c r="N2817" s="25">
        <v>55</v>
      </c>
      <c r="O2817" s="25" t="s">
        <v>421</v>
      </c>
      <c r="P2817" s="25">
        <v>69.099999999999994</v>
      </c>
      <c r="Q2817" s="25">
        <v>44.4</v>
      </c>
      <c r="R2817" s="25">
        <v>50</v>
      </c>
      <c r="S2817" s="25">
        <v>30</v>
      </c>
    </row>
    <row r="2818" spans="1:19" x14ac:dyDescent="0.25">
      <c r="A2818" s="25" t="s">
        <v>83</v>
      </c>
      <c r="B2818" s="25" t="str">
        <f>VLOOKUP(A2818,'Cód dos países'!$A$3:$C$199,2,FALSE)</f>
        <v>ECU</v>
      </c>
      <c r="C2818" s="25">
        <f>VLOOKUP(A2818,'Cód dos países'!$A$3:$C$199,3,FALSE)</f>
        <v>51</v>
      </c>
      <c r="D2818" s="25">
        <v>2003</v>
      </c>
      <c r="E2818">
        <f t="shared" si="86"/>
        <v>512003</v>
      </c>
      <c r="F2818" s="25">
        <v>54.4</v>
      </c>
      <c r="G2818" s="25">
        <v>30</v>
      </c>
      <c r="H2818" s="25">
        <f t="shared" si="87"/>
        <v>0.3</v>
      </c>
      <c r="I2818" s="25">
        <v>22</v>
      </c>
      <c r="J2818" s="25" t="s">
        <v>421</v>
      </c>
      <c r="K2818" s="25">
        <v>85.4</v>
      </c>
      <c r="L2818" s="25">
        <v>76.8</v>
      </c>
      <c r="M2818" s="25" t="s">
        <v>421</v>
      </c>
      <c r="N2818" s="25">
        <v>55</v>
      </c>
      <c r="O2818" s="25" t="s">
        <v>421</v>
      </c>
      <c r="P2818" s="25">
        <v>57.6</v>
      </c>
      <c r="Q2818" s="25">
        <v>62.4</v>
      </c>
      <c r="R2818" s="25">
        <v>50</v>
      </c>
      <c r="S2818" s="25">
        <v>50</v>
      </c>
    </row>
    <row r="2819" spans="1:19" x14ac:dyDescent="0.25">
      <c r="A2819" s="25" t="s">
        <v>85</v>
      </c>
      <c r="B2819" s="25" t="str">
        <f>VLOOKUP(A2819,'Cód dos países'!$A$3:$C$199,2,FALSE)</f>
        <v>EGY</v>
      </c>
      <c r="C2819" s="25">
        <f>VLOOKUP(A2819,'Cód dos países'!$A$3:$C$199,3,FALSE)</f>
        <v>52</v>
      </c>
      <c r="D2819" s="25">
        <v>2003</v>
      </c>
      <c r="E2819">
        <f t="shared" si="86"/>
        <v>522003</v>
      </c>
      <c r="F2819" s="25">
        <v>55.5</v>
      </c>
      <c r="G2819" s="25">
        <v>50</v>
      </c>
      <c r="H2819" s="25">
        <f t="shared" si="87"/>
        <v>0.5</v>
      </c>
      <c r="I2819" s="25">
        <v>34</v>
      </c>
      <c r="J2819" s="25" t="s">
        <v>421</v>
      </c>
      <c r="K2819" s="25">
        <v>66.099999999999994</v>
      </c>
      <c r="L2819" s="25">
        <v>76.8</v>
      </c>
      <c r="M2819" s="25" t="s">
        <v>421</v>
      </c>
      <c r="N2819" s="25">
        <v>55</v>
      </c>
      <c r="O2819" s="25" t="s">
        <v>421</v>
      </c>
      <c r="P2819" s="25">
        <v>79.8</v>
      </c>
      <c r="Q2819" s="25">
        <v>57.4</v>
      </c>
      <c r="R2819" s="25">
        <v>50</v>
      </c>
      <c r="S2819" s="25">
        <v>30</v>
      </c>
    </row>
    <row r="2820" spans="1:19" x14ac:dyDescent="0.25">
      <c r="A2820" s="25" t="s">
        <v>267</v>
      </c>
      <c r="B2820" s="25" t="str">
        <f>VLOOKUP(A2820,'Cód dos países'!$A$3:$C$199,2,FALSE)</f>
        <v>SLV</v>
      </c>
      <c r="C2820" s="25">
        <f>VLOOKUP(A2820,'Cód dos países'!$A$3:$C$199,3,FALSE)</f>
        <v>53</v>
      </c>
      <c r="D2820" s="25">
        <v>2003</v>
      </c>
      <c r="E2820">
        <f t="shared" si="86"/>
        <v>532003</v>
      </c>
      <c r="F2820" s="25">
        <v>71.2</v>
      </c>
      <c r="G2820" s="25">
        <v>50</v>
      </c>
      <c r="H2820" s="25">
        <f t="shared" si="87"/>
        <v>0.5</v>
      </c>
      <c r="I2820" s="25">
        <v>34</v>
      </c>
      <c r="J2820" s="25" t="s">
        <v>421</v>
      </c>
      <c r="K2820" s="25">
        <v>83.6</v>
      </c>
      <c r="L2820" s="25">
        <v>90.8</v>
      </c>
      <c r="M2820" s="25" t="s">
        <v>421</v>
      </c>
      <c r="N2820" s="25">
        <v>85</v>
      </c>
      <c r="O2820" s="25" t="s">
        <v>421</v>
      </c>
      <c r="P2820" s="25">
        <v>85.2</v>
      </c>
      <c r="Q2820" s="25">
        <v>72.2</v>
      </c>
      <c r="R2820" s="25">
        <v>70</v>
      </c>
      <c r="S2820" s="25">
        <v>70</v>
      </c>
    </row>
    <row r="2821" spans="1:19" x14ac:dyDescent="0.25">
      <c r="A2821" s="25" t="s">
        <v>114</v>
      </c>
      <c r="B2821" s="25" t="str">
        <f>VLOOKUP(A2821,'Cód dos países'!$A$3:$C$199,2,FALSE)</f>
        <v>GNQ</v>
      </c>
      <c r="C2821" s="25">
        <f>VLOOKUP(A2821,'Cód dos países'!$A$3:$C$199,3,FALSE)</f>
        <v>54</v>
      </c>
      <c r="D2821" s="25">
        <v>2003</v>
      </c>
      <c r="E2821">
        <f t="shared" ref="E2821:E2884" si="88">C2821*10000+D2821</f>
        <v>542003</v>
      </c>
      <c r="F2821" s="25">
        <v>53.3</v>
      </c>
      <c r="G2821" s="25">
        <v>30</v>
      </c>
      <c r="H2821" s="25">
        <f t="shared" ref="H2821:H2884" si="89">IF(G2821="","",(G2821/100))</f>
        <v>0.3</v>
      </c>
      <c r="I2821" s="25">
        <v>10</v>
      </c>
      <c r="J2821" s="25" t="s">
        <v>421</v>
      </c>
      <c r="K2821" s="25">
        <v>89.7</v>
      </c>
      <c r="L2821" s="25">
        <v>99.3</v>
      </c>
      <c r="M2821" s="25" t="s">
        <v>421</v>
      </c>
      <c r="N2821" s="25">
        <v>55</v>
      </c>
      <c r="O2821" s="25" t="s">
        <v>421</v>
      </c>
      <c r="P2821" s="25">
        <v>67.5</v>
      </c>
      <c r="Q2821" s="25">
        <v>48.2</v>
      </c>
      <c r="R2821" s="25">
        <v>50</v>
      </c>
      <c r="S2821" s="25">
        <v>30</v>
      </c>
    </row>
    <row r="2822" spans="1:19" x14ac:dyDescent="0.25">
      <c r="A2822" s="25" t="s">
        <v>87</v>
      </c>
      <c r="B2822" s="25" t="str">
        <f>VLOOKUP(A2822,'Cód dos países'!$A$3:$C$199,2,FALSE)</f>
        <v>ERI</v>
      </c>
      <c r="C2822" s="25">
        <f>VLOOKUP(A2822,'Cód dos países'!$A$3:$C$199,3,FALSE)</f>
        <v>55</v>
      </c>
      <c r="D2822" s="25">
        <v>2003</v>
      </c>
      <c r="E2822">
        <f t="shared" si="88"/>
        <v>552003</v>
      </c>
      <c r="F2822" s="25" t="s">
        <v>421</v>
      </c>
      <c r="H2822" s="25" t="str">
        <f t="shared" si="89"/>
        <v/>
      </c>
      <c r="I2822" s="25" t="s">
        <v>421</v>
      </c>
      <c r="J2822" s="25" t="s">
        <v>421</v>
      </c>
      <c r="K2822" s="25" t="s">
        <v>421</v>
      </c>
      <c r="L2822" s="25" t="s">
        <v>421</v>
      </c>
      <c r="M2822" s="25" t="s">
        <v>421</v>
      </c>
      <c r="N2822" s="25" t="s">
        <v>421</v>
      </c>
      <c r="O2822" s="25" t="s">
        <v>421</v>
      </c>
      <c r="P2822" s="25" t="s">
        <v>421</v>
      </c>
      <c r="Q2822" s="25" t="s">
        <v>421</v>
      </c>
      <c r="R2822" s="25" t="s">
        <v>421</v>
      </c>
      <c r="S2822" s="25" t="s">
        <v>421</v>
      </c>
    </row>
    <row r="2823" spans="1:19" x14ac:dyDescent="0.25">
      <c r="A2823" s="25" t="s">
        <v>91</v>
      </c>
      <c r="B2823" s="25" t="str">
        <f>VLOOKUP(A2823,'Cód dos países'!$A$3:$C$199,2,FALSE)</f>
        <v>EST</v>
      </c>
      <c r="C2823" s="25">
        <f>VLOOKUP(A2823,'Cód dos países'!$A$3:$C$199,3,FALSE)</f>
        <v>56</v>
      </c>
      <c r="D2823" s="25">
        <v>2003</v>
      </c>
      <c r="E2823">
        <f t="shared" si="88"/>
        <v>562003</v>
      </c>
      <c r="F2823" s="25">
        <v>77.400000000000006</v>
      </c>
      <c r="G2823" s="25">
        <v>70</v>
      </c>
      <c r="H2823" s="25">
        <f t="shared" si="89"/>
        <v>0.7</v>
      </c>
      <c r="I2823" s="25">
        <v>56</v>
      </c>
      <c r="J2823" s="25" t="s">
        <v>421</v>
      </c>
      <c r="K2823" s="25">
        <v>83.8</v>
      </c>
      <c r="L2823" s="25">
        <v>55.5</v>
      </c>
      <c r="M2823" s="25" t="s">
        <v>421</v>
      </c>
      <c r="N2823" s="25">
        <v>85</v>
      </c>
      <c r="O2823" s="25" t="s">
        <v>421</v>
      </c>
      <c r="P2823" s="25">
        <v>82.1</v>
      </c>
      <c r="Q2823" s="25">
        <v>84.2</v>
      </c>
      <c r="R2823" s="25">
        <v>90</v>
      </c>
      <c r="S2823" s="25">
        <v>90</v>
      </c>
    </row>
    <row r="2824" spans="1:19" x14ac:dyDescent="0.25">
      <c r="A2824" s="25" t="s">
        <v>420</v>
      </c>
      <c r="B2824" s="25" t="e">
        <f>VLOOKUP(A2824,'Cód dos países'!$A$3:$C$199,2,FALSE)</f>
        <v>#N/A</v>
      </c>
      <c r="C2824" s="25" t="e">
        <f>VLOOKUP(A2824,'Cód dos países'!$A$3:$C$199,3,FALSE)</f>
        <v>#N/A</v>
      </c>
      <c r="D2824" s="25">
        <v>2003</v>
      </c>
      <c r="E2824" t="e">
        <f t="shared" si="88"/>
        <v>#N/A</v>
      </c>
      <c r="F2824" s="25">
        <v>58.6</v>
      </c>
      <c r="G2824" s="25">
        <v>50</v>
      </c>
      <c r="H2824" s="25">
        <f t="shared" si="89"/>
        <v>0.5</v>
      </c>
      <c r="I2824" s="25">
        <v>30</v>
      </c>
      <c r="J2824" s="25" t="s">
        <v>421</v>
      </c>
      <c r="K2824" s="25">
        <v>74</v>
      </c>
      <c r="L2824" s="25">
        <v>71.7</v>
      </c>
      <c r="M2824" s="25" t="s">
        <v>421</v>
      </c>
      <c r="N2824" s="25">
        <v>70</v>
      </c>
      <c r="O2824" s="25" t="s">
        <v>421</v>
      </c>
      <c r="P2824" s="25">
        <v>69.7</v>
      </c>
      <c r="Q2824" s="25">
        <v>62.2</v>
      </c>
      <c r="R2824" s="25">
        <v>50</v>
      </c>
      <c r="S2824" s="25">
        <v>50</v>
      </c>
    </row>
    <row r="2825" spans="1:19" x14ac:dyDescent="0.25">
      <c r="A2825" s="25" t="s">
        <v>93</v>
      </c>
      <c r="B2825" s="25" t="str">
        <f>VLOOKUP(A2825,'Cód dos países'!$A$3:$C$199,2,FALSE)</f>
        <v>ETH</v>
      </c>
      <c r="C2825" s="25">
        <f>VLOOKUP(A2825,'Cód dos países'!$A$3:$C$199,3,FALSE)</f>
        <v>57</v>
      </c>
      <c r="D2825" s="25">
        <v>2003</v>
      </c>
      <c r="E2825">
        <f t="shared" si="88"/>
        <v>572003</v>
      </c>
      <c r="F2825" s="25">
        <v>54.5</v>
      </c>
      <c r="G2825" s="25">
        <v>30</v>
      </c>
      <c r="H2825" s="25">
        <f t="shared" si="89"/>
        <v>0.3</v>
      </c>
      <c r="I2825" s="25">
        <v>35</v>
      </c>
      <c r="J2825" s="25" t="s">
        <v>421</v>
      </c>
      <c r="K2825" s="25">
        <v>70.2</v>
      </c>
      <c r="L2825" s="25">
        <v>73.400000000000006</v>
      </c>
      <c r="M2825" s="25" t="s">
        <v>421</v>
      </c>
      <c r="N2825" s="25">
        <v>55</v>
      </c>
      <c r="O2825" s="25" t="s">
        <v>421</v>
      </c>
      <c r="P2825" s="25">
        <v>84.3</v>
      </c>
      <c r="Q2825" s="25">
        <v>63</v>
      </c>
      <c r="R2825" s="25">
        <v>50</v>
      </c>
      <c r="S2825" s="25">
        <v>30</v>
      </c>
    </row>
    <row r="2826" spans="1:19" x14ac:dyDescent="0.25">
      <c r="A2826" s="25" t="s">
        <v>97</v>
      </c>
      <c r="B2826" s="25" t="str">
        <f>VLOOKUP(A2826,'Cód dos países'!$A$3:$C$199,2,FALSE)</f>
        <v>FJI</v>
      </c>
      <c r="C2826" s="25">
        <f>VLOOKUP(A2826,'Cód dos países'!$A$3:$C$199,3,FALSE)</f>
        <v>58</v>
      </c>
      <c r="D2826" s="25">
        <v>2003</v>
      </c>
      <c r="E2826">
        <f t="shared" si="88"/>
        <v>582003</v>
      </c>
      <c r="F2826" s="25">
        <v>58</v>
      </c>
      <c r="G2826" s="25">
        <v>30</v>
      </c>
      <c r="H2826" s="25">
        <f t="shared" si="89"/>
        <v>0.3</v>
      </c>
      <c r="I2826" s="25">
        <v>30</v>
      </c>
      <c r="J2826" s="25" t="s">
        <v>421</v>
      </c>
      <c r="K2826" s="25">
        <v>78.3</v>
      </c>
      <c r="L2826" s="25">
        <v>71.7</v>
      </c>
      <c r="M2826" s="25" t="s">
        <v>421</v>
      </c>
      <c r="N2826" s="25">
        <v>70</v>
      </c>
      <c r="O2826" s="25" t="s">
        <v>421</v>
      </c>
      <c r="P2826" s="25">
        <v>81.8</v>
      </c>
      <c r="Q2826" s="25">
        <v>60.2</v>
      </c>
      <c r="R2826" s="25">
        <v>30</v>
      </c>
      <c r="S2826" s="25">
        <v>70</v>
      </c>
    </row>
    <row r="2827" spans="1:19" x14ac:dyDescent="0.25">
      <c r="A2827" s="25" t="s">
        <v>95</v>
      </c>
      <c r="B2827" s="25" t="str">
        <f>VLOOKUP(A2827,'Cód dos países'!$A$3:$C$199,2,FALSE)</f>
        <v>FIN</v>
      </c>
      <c r="C2827" s="25">
        <f>VLOOKUP(A2827,'Cód dos países'!$A$3:$C$199,3,FALSE)</f>
        <v>59</v>
      </c>
      <c r="D2827" s="25">
        <v>2003</v>
      </c>
      <c r="E2827">
        <f t="shared" si="88"/>
        <v>592003</v>
      </c>
      <c r="F2827" s="25">
        <v>73.400000000000006</v>
      </c>
      <c r="G2827" s="25">
        <v>90</v>
      </c>
      <c r="H2827" s="25">
        <f t="shared" si="89"/>
        <v>0.9</v>
      </c>
      <c r="I2827" s="25">
        <v>97</v>
      </c>
      <c r="J2827" s="25" t="s">
        <v>421</v>
      </c>
      <c r="K2827" s="25">
        <v>57.5</v>
      </c>
      <c r="L2827" s="25">
        <v>25</v>
      </c>
      <c r="M2827" s="25" t="s">
        <v>421</v>
      </c>
      <c r="N2827" s="25">
        <v>85</v>
      </c>
      <c r="O2827" s="25" t="s">
        <v>421</v>
      </c>
      <c r="P2827" s="25">
        <v>86</v>
      </c>
      <c r="Q2827" s="25">
        <v>79.8</v>
      </c>
      <c r="R2827" s="25">
        <v>70</v>
      </c>
      <c r="S2827" s="25">
        <v>70</v>
      </c>
    </row>
    <row r="2828" spans="1:19" x14ac:dyDescent="0.25">
      <c r="A2828" s="25" t="s">
        <v>99</v>
      </c>
      <c r="B2828" s="25" t="str">
        <f>VLOOKUP(A2828,'Cód dos países'!$A$3:$C$199,2,FALSE)</f>
        <v>FRA</v>
      </c>
      <c r="C2828" s="25">
        <f>VLOOKUP(A2828,'Cód dos países'!$A$3:$C$199,3,FALSE)</f>
        <v>60</v>
      </c>
      <c r="D2828" s="25">
        <v>2003</v>
      </c>
      <c r="E2828">
        <f t="shared" si="88"/>
        <v>602003</v>
      </c>
      <c r="F2828" s="25">
        <v>60.9</v>
      </c>
      <c r="G2828" s="25">
        <v>70</v>
      </c>
      <c r="H2828" s="25">
        <f t="shared" si="89"/>
        <v>0.7</v>
      </c>
      <c r="I2828" s="25">
        <v>63</v>
      </c>
      <c r="J2828" s="25" t="s">
        <v>421</v>
      </c>
      <c r="K2828" s="25">
        <v>44.3</v>
      </c>
      <c r="L2828" s="25">
        <v>14.5</v>
      </c>
      <c r="M2828" s="25" t="s">
        <v>421</v>
      </c>
      <c r="N2828" s="25">
        <v>70</v>
      </c>
      <c r="O2828" s="25" t="s">
        <v>421</v>
      </c>
      <c r="P2828" s="25">
        <v>86.4</v>
      </c>
      <c r="Q2828" s="25">
        <v>79.8</v>
      </c>
      <c r="R2828" s="25">
        <v>70</v>
      </c>
      <c r="S2828" s="25">
        <v>50</v>
      </c>
    </row>
    <row r="2829" spans="1:19" x14ac:dyDescent="0.25">
      <c r="A2829" s="25" t="s">
        <v>101</v>
      </c>
      <c r="B2829" s="25" t="str">
        <f>VLOOKUP(A2829,'Cód dos países'!$A$3:$C$199,2,FALSE)</f>
        <v>GAB</v>
      </c>
      <c r="C2829" s="25">
        <f>VLOOKUP(A2829,'Cód dos países'!$A$3:$C$199,3,FALSE)</f>
        <v>61</v>
      </c>
      <c r="D2829" s="25">
        <v>2003</v>
      </c>
      <c r="E2829">
        <f t="shared" si="88"/>
        <v>612003</v>
      </c>
      <c r="F2829" s="25">
        <v>57.1</v>
      </c>
      <c r="G2829" s="25">
        <v>50</v>
      </c>
      <c r="H2829" s="25">
        <f t="shared" si="89"/>
        <v>0.5</v>
      </c>
      <c r="I2829" s="25">
        <v>30</v>
      </c>
      <c r="J2829" s="25" t="s">
        <v>421</v>
      </c>
      <c r="K2829" s="25">
        <v>61.5</v>
      </c>
      <c r="L2829" s="25">
        <v>84.1</v>
      </c>
      <c r="M2829" s="25" t="s">
        <v>421</v>
      </c>
      <c r="N2829" s="25">
        <v>55</v>
      </c>
      <c r="O2829" s="25" t="s">
        <v>421</v>
      </c>
      <c r="P2829" s="25">
        <v>85.3</v>
      </c>
      <c r="Q2829" s="25">
        <v>48.2</v>
      </c>
      <c r="R2829" s="25">
        <v>50</v>
      </c>
      <c r="S2829" s="25">
        <v>50</v>
      </c>
    </row>
    <row r="2830" spans="1:19" x14ac:dyDescent="0.25">
      <c r="A2830" s="25" t="s">
        <v>105</v>
      </c>
      <c r="B2830" s="25" t="str">
        <f>VLOOKUP(A2830,'Cód dos países'!$A$3:$C$199,2,FALSE)</f>
        <v>GEO</v>
      </c>
      <c r="C2830" s="25">
        <f>VLOOKUP(A2830,'Cód dos países'!$A$3:$C$199,3,FALSE)</f>
        <v>63</v>
      </c>
      <c r="D2830" s="25">
        <v>2003</v>
      </c>
      <c r="E2830">
        <f t="shared" si="88"/>
        <v>632003</v>
      </c>
      <c r="F2830" s="25">
        <v>58.9</v>
      </c>
      <c r="G2830" s="25">
        <v>30</v>
      </c>
      <c r="H2830" s="25">
        <f t="shared" si="89"/>
        <v>0.3</v>
      </c>
      <c r="I2830" s="25">
        <v>24</v>
      </c>
      <c r="J2830" s="25" t="s">
        <v>421</v>
      </c>
      <c r="K2830" s="25">
        <v>90.6</v>
      </c>
      <c r="L2830" s="25">
        <v>90.1</v>
      </c>
      <c r="M2830" s="25" t="s">
        <v>421</v>
      </c>
      <c r="N2830" s="25">
        <v>55</v>
      </c>
      <c r="O2830" s="25" t="s">
        <v>421</v>
      </c>
      <c r="P2830" s="25">
        <v>75.5</v>
      </c>
      <c r="Q2830" s="25">
        <v>65.2</v>
      </c>
      <c r="R2830" s="25">
        <v>50</v>
      </c>
      <c r="S2830" s="25">
        <v>50</v>
      </c>
    </row>
    <row r="2831" spans="1:19" x14ac:dyDescent="0.25">
      <c r="A2831" s="25" t="s">
        <v>73</v>
      </c>
      <c r="B2831" s="25" t="str">
        <f>VLOOKUP(A2831,'Cód dos países'!$A$3:$C$199,2,FALSE)</f>
        <v>DEU</v>
      </c>
      <c r="C2831" s="25">
        <f>VLOOKUP(A2831,'Cód dos países'!$A$3:$C$199,3,FALSE)</f>
        <v>64</v>
      </c>
      <c r="D2831" s="25">
        <v>2003</v>
      </c>
      <c r="E2831">
        <f t="shared" si="88"/>
        <v>642003</v>
      </c>
      <c r="F2831" s="25">
        <v>69.5</v>
      </c>
      <c r="G2831" s="25">
        <v>90</v>
      </c>
      <c r="H2831" s="25">
        <f t="shared" si="89"/>
        <v>0.9</v>
      </c>
      <c r="I2831" s="25">
        <v>73</v>
      </c>
      <c r="J2831" s="25" t="s">
        <v>421</v>
      </c>
      <c r="K2831" s="25">
        <v>56.4</v>
      </c>
      <c r="L2831" s="25">
        <v>29.4</v>
      </c>
      <c r="M2831" s="25" t="s">
        <v>421</v>
      </c>
      <c r="N2831" s="25">
        <v>70</v>
      </c>
      <c r="O2831" s="25" t="s">
        <v>421</v>
      </c>
      <c r="P2831" s="25">
        <v>87.1</v>
      </c>
      <c r="Q2831" s="25">
        <v>79.8</v>
      </c>
      <c r="R2831" s="25">
        <v>90</v>
      </c>
      <c r="S2831" s="25">
        <v>50</v>
      </c>
    </row>
    <row r="2832" spans="1:19" x14ac:dyDescent="0.25">
      <c r="A2832" s="25" t="s">
        <v>107</v>
      </c>
      <c r="B2832" s="25" t="str">
        <f>VLOOKUP(A2832,'Cód dos países'!$A$3:$C$199,2,FALSE)</f>
        <v>GHA</v>
      </c>
      <c r="C2832" s="25">
        <f>VLOOKUP(A2832,'Cód dos países'!$A$3:$C$199,3,FALSE)</f>
        <v>66</v>
      </c>
      <c r="D2832" s="25">
        <v>2003</v>
      </c>
      <c r="E2832">
        <f t="shared" si="88"/>
        <v>662003</v>
      </c>
      <c r="F2832" s="25">
        <v>59.1</v>
      </c>
      <c r="G2832" s="25">
        <v>50</v>
      </c>
      <c r="H2832" s="25">
        <f t="shared" si="89"/>
        <v>0.5</v>
      </c>
      <c r="I2832" s="25">
        <v>39</v>
      </c>
      <c r="J2832" s="25" t="s">
        <v>421</v>
      </c>
      <c r="K2832" s="25">
        <v>77.5</v>
      </c>
      <c r="L2832" s="25">
        <v>67.900000000000006</v>
      </c>
      <c r="M2832" s="25" t="s">
        <v>421</v>
      </c>
      <c r="N2832" s="25">
        <v>70</v>
      </c>
      <c r="O2832" s="25" t="s">
        <v>421</v>
      </c>
      <c r="P2832" s="25">
        <v>61.6</v>
      </c>
      <c r="Q2832" s="25">
        <v>65.599999999999994</v>
      </c>
      <c r="R2832" s="25">
        <v>50</v>
      </c>
      <c r="S2832" s="25">
        <v>50</v>
      </c>
    </row>
    <row r="2833" spans="1:19" x14ac:dyDescent="0.25">
      <c r="A2833" s="25" t="s">
        <v>116</v>
      </c>
      <c r="B2833" s="25" t="str">
        <f>VLOOKUP(A2833,'Cód dos países'!$A$3:$C$199,2,FALSE)</f>
        <v>GRC</v>
      </c>
      <c r="C2833" s="25">
        <f>VLOOKUP(A2833,'Cód dos países'!$A$3:$C$199,3,FALSE)</f>
        <v>67</v>
      </c>
      <c r="D2833" s="25">
        <v>2003</v>
      </c>
      <c r="E2833">
        <f t="shared" si="88"/>
        <v>672003</v>
      </c>
      <c r="F2833" s="25">
        <v>59.1</v>
      </c>
      <c r="G2833" s="25">
        <v>50</v>
      </c>
      <c r="H2833" s="25">
        <f t="shared" si="89"/>
        <v>0.5</v>
      </c>
      <c r="I2833" s="25">
        <v>42</v>
      </c>
      <c r="J2833" s="25" t="s">
        <v>421</v>
      </c>
      <c r="K2833" s="25">
        <v>58.4</v>
      </c>
      <c r="L2833" s="25">
        <v>53.2</v>
      </c>
      <c r="M2833" s="25" t="s">
        <v>421</v>
      </c>
      <c r="N2833" s="25">
        <v>70</v>
      </c>
      <c r="O2833" s="25" t="s">
        <v>421</v>
      </c>
      <c r="P2833" s="25">
        <v>78.099999999999994</v>
      </c>
      <c r="Q2833" s="25">
        <v>79.8</v>
      </c>
      <c r="R2833" s="25">
        <v>50</v>
      </c>
      <c r="S2833" s="25">
        <v>50</v>
      </c>
    </row>
    <row r="2834" spans="1:19" x14ac:dyDescent="0.25">
      <c r="A2834" s="25" t="s">
        <v>118</v>
      </c>
      <c r="B2834" s="25" t="str">
        <f>VLOOKUP(A2834,'Cód dos países'!$A$3:$C$199,2,FALSE)</f>
        <v>GTM</v>
      </c>
      <c r="C2834" s="25">
        <f>VLOOKUP(A2834,'Cód dos países'!$A$3:$C$199,3,FALSE)</f>
        <v>69</v>
      </c>
      <c r="D2834" s="25">
        <v>2003</v>
      </c>
      <c r="E2834">
        <f t="shared" si="88"/>
        <v>692003</v>
      </c>
      <c r="F2834" s="25">
        <v>59.6</v>
      </c>
      <c r="G2834" s="25">
        <v>30</v>
      </c>
      <c r="H2834" s="25">
        <f t="shared" si="89"/>
        <v>0.3</v>
      </c>
      <c r="I2834" s="25">
        <v>25</v>
      </c>
      <c r="J2834" s="25" t="s">
        <v>421</v>
      </c>
      <c r="K2834" s="25">
        <v>79.8</v>
      </c>
      <c r="L2834" s="25">
        <v>95</v>
      </c>
      <c r="M2834" s="25" t="s">
        <v>421</v>
      </c>
      <c r="N2834" s="25">
        <v>55</v>
      </c>
      <c r="O2834" s="25" t="s">
        <v>421</v>
      </c>
      <c r="P2834" s="25">
        <v>77.400000000000006</v>
      </c>
      <c r="Q2834" s="25">
        <v>73.8</v>
      </c>
      <c r="R2834" s="25">
        <v>30</v>
      </c>
      <c r="S2834" s="25">
        <v>70</v>
      </c>
    </row>
    <row r="2835" spans="1:19" x14ac:dyDescent="0.25">
      <c r="A2835" s="25" t="s">
        <v>109</v>
      </c>
      <c r="B2835" s="25" t="str">
        <f>VLOOKUP(A2835,'Cód dos países'!$A$3:$C$199,2,FALSE)</f>
        <v>GIN</v>
      </c>
      <c r="C2835" s="25">
        <f>VLOOKUP(A2835,'Cód dos países'!$A$3:$C$199,3,FALSE)</f>
        <v>70</v>
      </c>
      <c r="D2835" s="25">
        <v>2003</v>
      </c>
      <c r="E2835">
        <f t="shared" si="88"/>
        <v>702003</v>
      </c>
      <c r="F2835" s="25">
        <v>56.1</v>
      </c>
      <c r="G2835" s="25">
        <v>30</v>
      </c>
      <c r="H2835" s="25">
        <f t="shared" si="89"/>
        <v>0.3</v>
      </c>
      <c r="I2835" s="25">
        <v>25</v>
      </c>
      <c r="J2835" s="25" t="s">
        <v>421</v>
      </c>
      <c r="K2835" s="25">
        <v>71.2</v>
      </c>
      <c r="L2835" s="25">
        <v>89.1</v>
      </c>
      <c r="M2835" s="25" t="s">
        <v>421</v>
      </c>
      <c r="N2835" s="25">
        <v>55</v>
      </c>
      <c r="O2835" s="25" t="s">
        <v>421</v>
      </c>
      <c r="P2835" s="25">
        <v>82.5</v>
      </c>
      <c r="Q2835" s="25">
        <v>52.2</v>
      </c>
      <c r="R2835" s="25">
        <v>30</v>
      </c>
      <c r="S2835" s="25">
        <v>70</v>
      </c>
    </row>
    <row r="2836" spans="1:19" x14ac:dyDescent="0.25">
      <c r="A2836" s="25" t="s">
        <v>112</v>
      </c>
      <c r="B2836" s="25" t="str">
        <f>VLOOKUP(A2836,'Cód dos países'!$A$3:$C$199,2,FALSE)</f>
        <v>GNB</v>
      </c>
      <c r="C2836" s="25">
        <f>VLOOKUP(A2836,'Cód dos países'!$A$3:$C$199,3,FALSE)</f>
        <v>71</v>
      </c>
      <c r="D2836" s="25">
        <v>2003</v>
      </c>
      <c r="E2836">
        <f t="shared" si="88"/>
        <v>712003</v>
      </c>
      <c r="F2836" s="25">
        <v>42.6</v>
      </c>
      <c r="G2836" s="25">
        <v>10</v>
      </c>
      <c r="H2836" s="25">
        <f t="shared" si="89"/>
        <v>0.1</v>
      </c>
      <c r="I2836" s="25">
        <v>10</v>
      </c>
      <c r="J2836" s="25" t="s">
        <v>421</v>
      </c>
      <c r="K2836" s="25">
        <v>82.7</v>
      </c>
      <c r="L2836" s="25">
        <v>46.8</v>
      </c>
      <c r="M2836" s="25" t="s">
        <v>421</v>
      </c>
      <c r="N2836" s="25">
        <v>40</v>
      </c>
      <c r="O2836" s="25" t="s">
        <v>421</v>
      </c>
      <c r="P2836" s="25">
        <v>77.7</v>
      </c>
      <c r="Q2836" s="25">
        <v>56.4</v>
      </c>
      <c r="R2836" s="25">
        <v>50</v>
      </c>
      <c r="S2836" s="25">
        <v>10</v>
      </c>
    </row>
    <row r="2837" spans="1:19" x14ac:dyDescent="0.25">
      <c r="A2837" s="25" t="s">
        <v>120</v>
      </c>
      <c r="B2837" s="25" t="str">
        <f>VLOOKUP(A2837,'Cód dos países'!$A$3:$C$199,2,FALSE)</f>
        <v>GUY</v>
      </c>
      <c r="C2837" s="25">
        <f>VLOOKUP(A2837,'Cód dos países'!$A$3:$C$199,3,FALSE)</f>
        <v>72</v>
      </c>
      <c r="D2837" s="25">
        <v>2003</v>
      </c>
      <c r="E2837">
        <f t="shared" si="88"/>
        <v>722003</v>
      </c>
      <c r="F2837" s="25">
        <v>53</v>
      </c>
      <c r="G2837" s="25">
        <v>50</v>
      </c>
      <c r="H2837" s="25">
        <f t="shared" si="89"/>
        <v>0.5</v>
      </c>
      <c r="I2837" s="25">
        <v>30</v>
      </c>
      <c r="J2837" s="25" t="s">
        <v>421</v>
      </c>
      <c r="K2837" s="25">
        <v>60.9</v>
      </c>
      <c r="L2837" s="25">
        <v>14.5</v>
      </c>
      <c r="M2837" s="25" t="s">
        <v>421</v>
      </c>
      <c r="N2837" s="25">
        <v>55</v>
      </c>
      <c r="O2837" s="25" t="s">
        <v>421</v>
      </c>
      <c r="P2837" s="25">
        <v>81.099999999999994</v>
      </c>
      <c r="Q2837" s="25">
        <v>65.2</v>
      </c>
      <c r="R2837" s="25">
        <v>50</v>
      </c>
      <c r="S2837" s="25">
        <v>70</v>
      </c>
    </row>
    <row r="2838" spans="1:19" x14ac:dyDescent="0.25">
      <c r="A2838" s="25" t="s">
        <v>128</v>
      </c>
      <c r="B2838" s="25" t="str">
        <f>VLOOKUP(A2838,'Cód dos países'!$A$3:$C$199,2,FALSE)</f>
        <v>HTI</v>
      </c>
      <c r="C2838" s="25">
        <f>VLOOKUP(A2838,'Cód dos países'!$A$3:$C$199,3,FALSE)</f>
        <v>73</v>
      </c>
      <c r="D2838" s="25">
        <v>2003</v>
      </c>
      <c r="E2838">
        <f t="shared" si="88"/>
        <v>732003</v>
      </c>
      <c r="F2838" s="25">
        <v>51.2</v>
      </c>
      <c r="G2838" s="25">
        <v>10</v>
      </c>
      <c r="H2838" s="25">
        <f t="shared" si="89"/>
        <v>0.1</v>
      </c>
      <c r="I2838" s="25">
        <v>22</v>
      </c>
      <c r="J2838" s="25" t="s">
        <v>421</v>
      </c>
      <c r="K2838" s="25">
        <v>78.2</v>
      </c>
      <c r="L2838" s="25">
        <v>96.9</v>
      </c>
      <c r="M2838" s="25" t="s">
        <v>421</v>
      </c>
      <c r="N2838" s="25">
        <v>40</v>
      </c>
      <c r="O2838" s="25" t="s">
        <v>421</v>
      </c>
      <c r="P2838" s="25">
        <v>68.7</v>
      </c>
      <c r="Q2838" s="25">
        <v>65</v>
      </c>
      <c r="R2838" s="25">
        <v>30</v>
      </c>
      <c r="S2838" s="25">
        <v>50</v>
      </c>
    </row>
    <row r="2839" spans="1:19" x14ac:dyDescent="0.25">
      <c r="A2839" s="25" t="s">
        <v>124</v>
      </c>
      <c r="B2839" s="25" t="str">
        <f>VLOOKUP(A2839,'Cód dos países'!$A$3:$C$199,2,FALSE)</f>
        <v>HND</v>
      </c>
      <c r="C2839" s="25">
        <f>VLOOKUP(A2839,'Cód dos países'!$A$3:$C$199,3,FALSE)</f>
        <v>74</v>
      </c>
      <c r="D2839" s="25">
        <v>2003</v>
      </c>
      <c r="E2839">
        <f t="shared" si="88"/>
        <v>742003</v>
      </c>
      <c r="F2839" s="25">
        <v>55.3</v>
      </c>
      <c r="G2839" s="25">
        <v>30</v>
      </c>
      <c r="H2839" s="25">
        <f t="shared" si="89"/>
        <v>0.3</v>
      </c>
      <c r="I2839" s="25">
        <v>27</v>
      </c>
      <c r="J2839" s="25" t="s">
        <v>421</v>
      </c>
      <c r="K2839" s="25">
        <v>84.9</v>
      </c>
      <c r="L2839" s="25">
        <v>79.7</v>
      </c>
      <c r="M2839" s="25" t="s">
        <v>421</v>
      </c>
      <c r="N2839" s="25">
        <v>55</v>
      </c>
      <c r="O2839" s="25" t="s">
        <v>421</v>
      </c>
      <c r="P2839" s="25">
        <v>71.5</v>
      </c>
      <c r="Q2839" s="25">
        <v>70</v>
      </c>
      <c r="R2839" s="25">
        <v>30</v>
      </c>
      <c r="S2839" s="25">
        <v>50</v>
      </c>
    </row>
    <row r="2840" spans="1:19" x14ac:dyDescent="0.25">
      <c r="A2840" s="25" t="s">
        <v>122</v>
      </c>
      <c r="B2840" s="25" t="str">
        <f>VLOOKUP(A2840,'Cód dos países'!$A$3:$C$199,2,FALSE)</f>
        <v>HKG</v>
      </c>
      <c r="C2840" s="25">
        <f>VLOOKUP(A2840,'Cód dos países'!$A$3:$C$199,3,FALSE)</f>
        <v>75</v>
      </c>
      <c r="D2840" s="25">
        <v>2003</v>
      </c>
      <c r="E2840">
        <f t="shared" si="88"/>
        <v>752003</v>
      </c>
      <c r="F2840" s="25">
        <v>90</v>
      </c>
      <c r="G2840" s="25">
        <v>90</v>
      </c>
      <c r="H2840" s="25">
        <f t="shared" si="89"/>
        <v>0.9</v>
      </c>
      <c r="I2840" s="25">
        <v>82</v>
      </c>
      <c r="J2840" s="25" t="s">
        <v>421</v>
      </c>
      <c r="K2840" s="25">
        <v>93.6</v>
      </c>
      <c r="L2840" s="25">
        <v>89.5</v>
      </c>
      <c r="M2840" s="25" t="s">
        <v>421</v>
      </c>
      <c r="N2840" s="25">
        <v>100</v>
      </c>
      <c r="O2840" s="25" t="s">
        <v>421</v>
      </c>
      <c r="P2840" s="25">
        <v>84.6</v>
      </c>
      <c r="Q2840" s="25">
        <v>90</v>
      </c>
      <c r="R2840" s="25">
        <v>90</v>
      </c>
      <c r="S2840" s="25">
        <v>90</v>
      </c>
    </row>
    <row r="2841" spans="1:19" x14ac:dyDescent="0.25">
      <c r="A2841" s="25" t="s">
        <v>130</v>
      </c>
      <c r="B2841" s="25" t="str">
        <f>VLOOKUP(A2841,'Cód dos países'!$A$3:$C$199,2,FALSE)</f>
        <v>HUN</v>
      </c>
      <c r="C2841" s="25">
        <f>VLOOKUP(A2841,'Cód dos países'!$A$3:$C$199,3,FALSE)</f>
        <v>76</v>
      </c>
      <c r="D2841" s="25">
        <v>2003</v>
      </c>
      <c r="E2841">
        <f t="shared" si="88"/>
        <v>762003</v>
      </c>
      <c r="F2841" s="25">
        <v>62.7</v>
      </c>
      <c r="G2841" s="25">
        <v>70</v>
      </c>
      <c r="H2841" s="25">
        <f t="shared" si="89"/>
        <v>0.7</v>
      </c>
      <c r="I2841" s="25">
        <v>49</v>
      </c>
      <c r="J2841" s="25" t="s">
        <v>421</v>
      </c>
      <c r="K2841" s="25">
        <v>65.599999999999994</v>
      </c>
      <c r="L2841" s="25">
        <v>20.100000000000001</v>
      </c>
      <c r="M2841" s="25" t="s">
        <v>421</v>
      </c>
      <c r="N2841" s="25">
        <v>70</v>
      </c>
      <c r="O2841" s="25" t="s">
        <v>421</v>
      </c>
      <c r="P2841" s="25">
        <v>73.7</v>
      </c>
      <c r="Q2841" s="25">
        <v>76</v>
      </c>
      <c r="R2841" s="25">
        <v>70</v>
      </c>
      <c r="S2841" s="25">
        <v>70</v>
      </c>
    </row>
    <row r="2842" spans="1:19" x14ac:dyDescent="0.25">
      <c r="A2842" s="25" t="s">
        <v>142</v>
      </c>
      <c r="B2842" s="25" t="str">
        <f>VLOOKUP(A2842,'Cód dos países'!$A$3:$C$199,2,FALSE)</f>
        <v>ISL</v>
      </c>
      <c r="C2842" s="25">
        <f>VLOOKUP(A2842,'Cód dos países'!$A$3:$C$199,3,FALSE)</f>
        <v>77</v>
      </c>
      <c r="D2842" s="25">
        <v>2003</v>
      </c>
      <c r="E2842">
        <f t="shared" si="88"/>
        <v>772003</v>
      </c>
      <c r="F2842" s="25">
        <v>72.099999999999994</v>
      </c>
      <c r="G2842" s="25">
        <v>90</v>
      </c>
      <c r="H2842" s="25">
        <f t="shared" si="89"/>
        <v>0.9</v>
      </c>
      <c r="I2842" s="25">
        <v>94</v>
      </c>
      <c r="J2842" s="25" t="s">
        <v>421</v>
      </c>
      <c r="K2842" s="25">
        <v>58.7</v>
      </c>
      <c r="L2842" s="25">
        <v>37.9</v>
      </c>
      <c r="M2842" s="25" t="s">
        <v>421</v>
      </c>
      <c r="N2842" s="25">
        <v>85</v>
      </c>
      <c r="O2842" s="25" t="s">
        <v>421</v>
      </c>
      <c r="P2842" s="25">
        <v>85.2</v>
      </c>
      <c r="Q2842" s="25">
        <v>78.2</v>
      </c>
      <c r="R2842" s="25">
        <v>70</v>
      </c>
      <c r="S2842" s="25">
        <v>50</v>
      </c>
    </row>
    <row r="2843" spans="1:19" x14ac:dyDescent="0.25">
      <c r="A2843" s="25" t="s">
        <v>134</v>
      </c>
      <c r="B2843" s="25" t="str">
        <f>VLOOKUP(A2843,'Cód dos países'!$A$3:$C$199,2,FALSE)</f>
        <v>IND</v>
      </c>
      <c r="C2843" s="25">
        <f>VLOOKUP(A2843,'Cód dos países'!$A$3:$C$199,3,FALSE)</f>
        <v>78</v>
      </c>
      <c r="D2843" s="25">
        <v>2003</v>
      </c>
      <c r="E2843">
        <f t="shared" si="88"/>
        <v>782003</v>
      </c>
      <c r="F2843" s="25">
        <v>51.5</v>
      </c>
      <c r="G2843" s="25">
        <v>50</v>
      </c>
      <c r="H2843" s="25">
        <f t="shared" si="89"/>
        <v>0.5</v>
      </c>
      <c r="I2843" s="25">
        <v>27</v>
      </c>
      <c r="J2843" s="25" t="s">
        <v>421</v>
      </c>
      <c r="K2843" s="25">
        <v>74.2</v>
      </c>
      <c r="L2843" s="25">
        <v>77.099999999999994</v>
      </c>
      <c r="M2843" s="25" t="s">
        <v>421</v>
      </c>
      <c r="N2843" s="25">
        <v>55</v>
      </c>
      <c r="O2843" s="25" t="s">
        <v>421</v>
      </c>
      <c r="P2843" s="25">
        <v>77</v>
      </c>
      <c r="Q2843" s="25">
        <v>23.6</v>
      </c>
      <c r="R2843" s="25">
        <v>50</v>
      </c>
      <c r="S2843" s="25">
        <v>30</v>
      </c>
    </row>
    <row r="2844" spans="1:19" x14ac:dyDescent="0.25">
      <c r="A2844" s="25" t="s">
        <v>132</v>
      </c>
      <c r="B2844" s="25" t="str">
        <f>VLOOKUP(A2844,'Cód dos países'!$A$3:$C$199,2,FALSE)</f>
        <v>IDN</v>
      </c>
      <c r="C2844" s="25">
        <f>VLOOKUP(A2844,'Cód dos países'!$A$3:$C$199,3,FALSE)</f>
        <v>79</v>
      </c>
      <c r="D2844" s="25">
        <v>2003</v>
      </c>
      <c r="E2844">
        <f t="shared" si="88"/>
        <v>792003</v>
      </c>
      <c r="F2844" s="25">
        <v>52.1</v>
      </c>
      <c r="G2844" s="25">
        <v>30</v>
      </c>
      <c r="H2844" s="25">
        <f t="shared" si="89"/>
        <v>0.3</v>
      </c>
      <c r="I2844" s="25">
        <v>19</v>
      </c>
      <c r="J2844" s="25" t="s">
        <v>421</v>
      </c>
      <c r="K2844" s="25">
        <v>77.5</v>
      </c>
      <c r="L2844" s="25">
        <v>84.4</v>
      </c>
      <c r="M2844" s="25" t="s">
        <v>421</v>
      </c>
      <c r="N2844" s="25">
        <v>55</v>
      </c>
      <c r="O2844" s="25" t="s">
        <v>421</v>
      </c>
      <c r="P2844" s="25">
        <v>68.900000000000006</v>
      </c>
      <c r="Q2844" s="25">
        <v>74.2</v>
      </c>
      <c r="R2844" s="25">
        <v>30</v>
      </c>
      <c r="S2844" s="25">
        <v>30</v>
      </c>
    </row>
    <row r="2845" spans="1:19" x14ac:dyDescent="0.25">
      <c r="A2845" s="25" t="s">
        <v>138</v>
      </c>
      <c r="B2845" s="25" t="str">
        <f>VLOOKUP(A2845,'Cód dos países'!$A$3:$C$199,2,FALSE)</f>
        <v>IRN</v>
      </c>
      <c r="C2845" s="25">
        <f>VLOOKUP(A2845,'Cód dos países'!$A$3:$C$199,3,FALSE)</f>
        <v>80</v>
      </c>
      <c r="D2845" s="25">
        <v>2003</v>
      </c>
      <c r="E2845">
        <f t="shared" si="88"/>
        <v>802003</v>
      </c>
      <c r="F2845" s="25">
        <v>42.8</v>
      </c>
      <c r="G2845" s="25">
        <v>10</v>
      </c>
      <c r="H2845" s="25">
        <f t="shared" si="89"/>
        <v>0.1</v>
      </c>
      <c r="I2845" s="25">
        <v>10</v>
      </c>
      <c r="J2845" s="25" t="s">
        <v>421</v>
      </c>
      <c r="K2845" s="25">
        <v>64.2</v>
      </c>
      <c r="L2845" s="25">
        <v>80.2</v>
      </c>
      <c r="M2845" s="25" t="s">
        <v>421</v>
      </c>
      <c r="N2845" s="25">
        <v>40</v>
      </c>
      <c r="O2845" s="25" t="s">
        <v>421</v>
      </c>
      <c r="P2845" s="25">
        <v>61.7</v>
      </c>
      <c r="Q2845" s="25">
        <v>78.8</v>
      </c>
      <c r="R2845" s="25">
        <v>30</v>
      </c>
      <c r="S2845" s="25">
        <v>10</v>
      </c>
    </row>
    <row r="2846" spans="1:19" x14ac:dyDescent="0.25">
      <c r="A2846" s="25" t="s">
        <v>140</v>
      </c>
      <c r="B2846" s="25" t="str">
        <f>VLOOKUP(A2846,'Cód dos países'!$A$3:$C$199,2,FALSE)</f>
        <v>IRQ</v>
      </c>
      <c r="C2846" s="25">
        <f>VLOOKUP(A2846,'Cód dos países'!$A$3:$C$199,3,FALSE)</f>
        <v>81</v>
      </c>
      <c r="D2846" s="25">
        <v>2003</v>
      </c>
      <c r="E2846">
        <f t="shared" si="88"/>
        <v>812003</v>
      </c>
      <c r="F2846" s="25" t="s">
        <v>421</v>
      </c>
      <c r="H2846" s="25" t="str">
        <f t="shared" si="89"/>
        <v/>
      </c>
      <c r="I2846" s="25" t="s">
        <v>421</v>
      </c>
      <c r="J2846" s="25" t="s">
        <v>421</v>
      </c>
      <c r="K2846" s="25" t="s">
        <v>421</v>
      </c>
      <c r="L2846" s="25" t="s">
        <v>421</v>
      </c>
      <c r="M2846" s="25" t="s">
        <v>421</v>
      </c>
      <c r="N2846" s="25" t="s">
        <v>421</v>
      </c>
      <c r="O2846" s="25" t="s">
        <v>421</v>
      </c>
      <c r="P2846" s="25" t="s">
        <v>421</v>
      </c>
      <c r="Q2846" s="25" t="s">
        <v>421</v>
      </c>
      <c r="R2846" s="25" t="s">
        <v>421</v>
      </c>
      <c r="S2846" s="25" t="s">
        <v>421</v>
      </c>
    </row>
    <row r="2847" spans="1:19" x14ac:dyDescent="0.25">
      <c r="A2847" s="25" t="s">
        <v>136</v>
      </c>
      <c r="B2847" s="25" t="str">
        <f>VLOOKUP(A2847,'Cód dos países'!$A$3:$C$199,2,FALSE)</f>
        <v>IRL</v>
      </c>
      <c r="C2847" s="25">
        <f>VLOOKUP(A2847,'Cód dos países'!$A$3:$C$199,3,FALSE)</f>
        <v>82</v>
      </c>
      <c r="D2847" s="25">
        <v>2003</v>
      </c>
      <c r="E2847">
        <f t="shared" si="88"/>
        <v>822003</v>
      </c>
      <c r="F2847" s="25">
        <v>80.3</v>
      </c>
      <c r="G2847" s="25">
        <v>90</v>
      </c>
      <c r="H2847" s="25">
        <f t="shared" si="89"/>
        <v>0.9</v>
      </c>
      <c r="I2847" s="25">
        <v>69</v>
      </c>
      <c r="J2847" s="25" t="s">
        <v>421</v>
      </c>
      <c r="K2847" s="25">
        <v>71.8</v>
      </c>
      <c r="L2847" s="25">
        <v>66.3</v>
      </c>
      <c r="M2847" s="25" t="s">
        <v>421</v>
      </c>
      <c r="N2847" s="25">
        <v>85</v>
      </c>
      <c r="O2847" s="25" t="s">
        <v>421</v>
      </c>
      <c r="P2847" s="25">
        <v>81.099999999999994</v>
      </c>
      <c r="Q2847" s="25">
        <v>79.8</v>
      </c>
      <c r="R2847" s="25">
        <v>90</v>
      </c>
      <c r="S2847" s="25">
        <v>90</v>
      </c>
    </row>
    <row r="2848" spans="1:19" x14ac:dyDescent="0.25">
      <c r="A2848" s="25" t="s">
        <v>144</v>
      </c>
      <c r="B2848" s="25" t="str">
        <f>VLOOKUP(A2848,'Cód dos países'!$A$3:$C$199,2,FALSE)</f>
        <v>ISR</v>
      </c>
      <c r="C2848" s="25">
        <f>VLOOKUP(A2848,'Cód dos países'!$A$3:$C$199,3,FALSE)</f>
        <v>83</v>
      </c>
      <c r="D2848" s="25">
        <v>2003</v>
      </c>
      <c r="E2848">
        <f t="shared" si="88"/>
        <v>832003</v>
      </c>
      <c r="F2848" s="25">
        <v>61.4</v>
      </c>
      <c r="G2848" s="25">
        <v>70</v>
      </c>
      <c r="H2848" s="25">
        <f t="shared" si="89"/>
        <v>0.7</v>
      </c>
      <c r="I2848" s="25">
        <v>73</v>
      </c>
      <c r="J2848" s="25" t="s">
        <v>421</v>
      </c>
      <c r="K2848" s="25">
        <v>52.7</v>
      </c>
      <c r="L2848" s="25">
        <v>7.6</v>
      </c>
      <c r="M2848" s="25" t="s">
        <v>421</v>
      </c>
      <c r="N2848" s="25">
        <v>70</v>
      </c>
      <c r="O2848" s="25" t="s">
        <v>421</v>
      </c>
      <c r="P2848" s="25">
        <v>82.2</v>
      </c>
      <c r="Q2848" s="25">
        <v>77</v>
      </c>
      <c r="R2848" s="25">
        <v>70</v>
      </c>
      <c r="S2848" s="25">
        <v>50</v>
      </c>
    </row>
    <row r="2849" spans="1:19" x14ac:dyDescent="0.25">
      <c r="A2849" s="25" t="s">
        <v>146</v>
      </c>
      <c r="B2849" s="25" t="str">
        <f>VLOOKUP(A2849,'Cód dos países'!$A$3:$C$199,2,FALSE)</f>
        <v>ITA</v>
      </c>
      <c r="C2849" s="25">
        <f>VLOOKUP(A2849,'Cód dos países'!$A$3:$C$199,3,FALSE)</f>
        <v>84</v>
      </c>
      <c r="D2849" s="25">
        <v>2003</v>
      </c>
      <c r="E2849">
        <f t="shared" si="88"/>
        <v>842003</v>
      </c>
      <c r="F2849" s="25">
        <v>64.2</v>
      </c>
      <c r="G2849" s="25">
        <v>70</v>
      </c>
      <c r="H2849" s="25">
        <f t="shared" si="89"/>
        <v>0.7</v>
      </c>
      <c r="I2849" s="25">
        <v>52</v>
      </c>
      <c r="J2849" s="25" t="s">
        <v>421</v>
      </c>
      <c r="K2849" s="25">
        <v>49.7</v>
      </c>
      <c r="L2849" s="25">
        <v>31.7</v>
      </c>
      <c r="M2849" s="25" t="s">
        <v>421</v>
      </c>
      <c r="N2849" s="25">
        <v>70</v>
      </c>
      <c r="O2849" s="25" t="s">
        <v>421</v>
      </c>
      <c r="P2849" s="25">
        <v>84.8</v>
      </c>
      <c r="Q2849" s="25">
        <v>79.8</v>
      </c>
      <c r="R2849" s="25">
        <v>70</v>
      </c>
      <c r="S2849" s="25">
        <v>70</v>
      </c>
    </row>
    <row r="2850" spans="1:19" x14ac:dyDescent="0.25">
      <c r="A2850" s="25" t="s">
        <v>148</v>
      </c>
      <c r="B2850" s="25" t="str">
        <f>VLOOKUP(A2850,'Cód dos países'!$A$3:$C$199,2,FALSE)</f>
        <v>JAM</v>
      </c>
      <c r="C2850" s="25">
        <f>VLOOKUP(A2850,'Cód dos países'!$A$3:$C$199,3,FALSE)</f>
        <v>85</v>
      </c>
      <c r="D2850" s="25">
        <v>2003</v>
      </c>
      <c r="E2850">
        <f t="shared" si="88"/>
        <v>852003</v>
      </c>
      <c r="F2850" s="25">
        <v>66.7</v>
      </c>
      <c r="G2850" s="25">
        <v>50</v>
      </c>
      <c r="H2850" s="25">
        <f t="shared" si="89"/>
        <v>0.5</v>
      </c>
      <c r="I2850" s="25">
        <v>40</v>
      </c>
      <c r="J2850" s="25" t="s">
        <v>421</v>
      </c>
      <c r="K2850" s="25">
        <v>76.7</v>
      </c>
      <c r="L2850" s="25">
        <v>61.3</v>
      </c>
      <c r="M2850" s="25" t="s">
        <v>421</v>
      </c>
      <c r="N2850" s="25">
        <v>70</v>
      </c>
      <c r="O2850" s="25" t="s">
        <v>421</v>
      </c>
      <c r="P2850" s="25">
        <v>78</v>
      </c>
      <c r="Q2850" s="25">
        <v>64.400000000000006</v>
      </c>
      <c r="R2850" s="25">
        <v>90</v>
      </c>
      <c r="S2850" s="25">
        <v>70</v>
      </c>
    </row>
    <row r="2851" spans="1:19" x14ac:dyDescent="0.25">
      <c r="A2851" s="25" t="s">
        <v>152</v>
      </c>
      <c r="B2851" s="25" t="str">
        <f>VLOOKUP(A2851,'Cód dos países'!$A$3:$C$199,2,FALSE)</f>
        <v>JPN</v>
      </c>
      <c r="C2851" s="25">
        <f>VLOOKUP(A2851,'Cód dos países'!$A$3:$C$199,3,FALSE)</f>
        <v>86</v>
      </c>
      <c r="D2851" s="25">
        <v>2003</v>
      </c>
      <c r="E2851">
        <f t="shared" si="88"/>
        <v>862003</v>
      </c>
      <c r="F2851" s="25">
        <v>64.3</v>
      </c>
      <c r="G2851" s="25">
        <v>70</v>
      </c>
      <c r="H2851" s="25">
        <f t="shared" si="89"/>
        <v>0.7</v>
      </c>
      <c r="I2851" s="25">
        <v>71</v>
      </c>
      <c r="J2851" s="25" t="s">
        <v>421</v>
      </c>
      <c r="K2851" s="25">
        <v>62.4</v>
      </c>
      <c r="L2851" s="25">
        <v>55.1</v>
      </c>
      <c r="M2851" s="25" t="s">
        <v>421</v>
      </c>
      <c r="N2851" s="25">
        <v>70</v>
      </c>
      <c r="O2851" s="25" t="s">
        <v>421</v>
      </c>
      <c r="P2851" s="25">
        <v>89.2</v>
      </c>
      <c r="Q2851" s="25">
        <v>80.8</v>
      </c>
      <c r="R2851" s="25">
        <v>50</v>
      </c>
      <c r="S2851" s="25">
        <v>30</v>
      </c>
    </row>
    <row r="2852" spans="1:19" x14ac:dyDescent="0.25">
      <c r="A2852" s="25" t="s">
        <v>150</v>
      </c>
      <c r="B2852" s="25" t="str">
        <f>VLOOKUP(A2852,'Cód dos países'!$A$3:$C$199,2,FALSE)</f>
        <v>JOR</v>
      </c>
      <c r="C2852" s="25">
        <f>VLOOKUP(A2852,'Cód dos países'!$A$3:$C$199,3,FALSE)</f>
        <v>87</v>
      </c>
      <c r="D2852" s="25">
        <v>2003</v>
      </c>
      <c r="E2852">
        <f t="shared" si="88"/>
        <v>872003</v>
      </c>
      <c r="F2852" s="25">
        <v>66.099999999999994</v>
      </c>
      <c r="G2852" s="25">
        <v>50</v>
      </c>
      <c r="H2852" s="25">
        <f t="shared" si="89"/>
        <v>0.5</v>
      </c>
      <c r="I2852" s="25">
        <v>45</v>
      </c>
      <c r="J2852" s="25" t="s">
        <v>421</v>
      </c>
      <c r="K2852" s="25">
        <v>78.900000000000006</v>
      </c>
      <c r="L2852" s="25">
        <v>66.3</v>
      </c>
      <c r="M2852" s="25" t="s">
        <v>421</v>
      </c>
      <c r="N2852" s="25">
        <v>70</v>
      </c>
      <c r="O2852" s="25" t="s">
        <v>421</v>
      </c>
      <c r="P2852" s="25">
        <v>86.7</v>
      </c>
      <c r="Q2852" s="25">
        <v>58</v>
      </c>
      <c r="R2852" s="25">
        <v>70</v>
      </c>
      <c r="S2852" s="25">
        <v>70</v>
      </c>
    </row>
    <row r="2853" spans="1:19" x14ac:dyDescent="0.25">
      <c r="A2853" s="25" t="s">
        <v>154</v>
      </c>
      <c r="B2853" s="25" t="str">
        <f>VLOOKUP(A2853,'Cód dos países'!$A$3:$C$199,2,FALSE)</f>
        <v>KAZ</v>
      </c>
      <c r="C2853" s="25">
        <f>VLOOKUP(A2853,'Cód dos países'!$A$3:$C$199,3,FALSE)</f>
        <v>88</v>
      </c>
      <c r="D2853" s="25">
        <v>2003</v>
      </c>
      <c r="E2853">
        <f t="shared" si="88"/>
        <v>882003</v>
      </c>
      <c r="F2853" s="25">
        <v>49.7</v>
      </c>
      <c r="G2853" s="25">
        <v>30</v>
      </c>
      <c r="H2853" s="25">
        <f t="shared" si="89"/>
        <v>0.3</v>
      </c>
      <c r="I2853" s="25">
        <v>23</v>
      </c>
      <c r="J2853" s="25" t="s">
        <v>421</v>
      </c>
      <c r="K2853" s="25">
        <v>77</v>
      </c>
      <c r="L2853" s="25">
        <v>84.1</v>
      </c>
      <c r="M2853" s="25" t="s">
        <v>421</v>
      </c>
      <c r="N2853" s="25">
        <v>55</v>
      </c>
      <c r="O2853" s="25" t="s">
        <v>421</v>
      </c>
      <c r="P2853" s="25">
        <v>73.099999999999994</v>
      </c>
      <c r="Q2853" s="25">
        <v>65</v>
      </c>
      <c r="R2853" s="25">
        <v>10</v>
      </c>
      <c r="S2853" s="25">
        <v>30</v>
      </c>
    </row>
    <row r="2854" spans="1:19" x14ac:dyDescent="0.25">
      <c r="A2854" s="25" t="s">
        <v>156</v>
      </c>
      <c r="B2854" s="25" t="str">
        <f>VLOOKUP(A2854,'Cód dos países'!$A$3:$C$199,2,FALSE)</f>
        <v>KEN</v>
      </c>
      <c r="C2854" s="25">
        <f>VLOOKUP(A2854,'Cód dos países'!$A$3:$C$199,3,FALSE)</f>
        <v>89</v>
      </c>
      <c r="D2854" s="25">
        <v>2003</v>
      </c>
      <c r="E2854">
        <f t="shared" si="88"/>
        <v>892003</v>
      </c>
      <c r="F2854" s="25">
        <v>57.7</v>
      </c>
      <c r="G2854" s="25">
        <v>50</v>
      </c>
      <c r="H2854" s="25">
        <f t="shared" si="89"/>
        <v>0.5</v>
      </c>
      <c r="I2854" s="25">
        <v>19</v>
      </c>
      <c r="J2854" s="25" t="s">
        <v>421</v>
      </c>
      <c r="K2854" s="25">
        <v>78.900000000000006</v>
      </c>
      <c r="L2854" s="25">
        <v>79.2</v>
      </c>
      <c r="M2854" s="25" t="s">
        <v>421</v>
      </c>
      <c r="N2854" s="25">
        <v>55</v>
      </c>
      <c r="O2854" s="25" t="s">
        <v>421</v>
      </c>
      <c r="P2854" s="25">
        <v>82.9</v>
      </c>
      <c r="Q2854" s="25">
        <v>54</v>
      </c>
      <c r="R2854" s="25">
        <v>50</v>
      </c>
      <c r="S2854" s="25">
        <v>50</v>
      </c>
    </row>
    <row r="2855" spans="1:19" x14ac:dyDescent="0.25">
      <c r="A2855" s="25" t="s">
        <v>356</v>
      </c>
      <c r="B2855" s="25" t="str">
        <f>VLOOKUP(A2855,'Cód dos países'!$A$3:$C$199,2,FALSE)</f>
        <v>KIR</v>
      </c>
      <c r="C2855" s="25">
        <f>VLOOKUP(A2855,'Cód dos países'!$A$3:$C$199,3,FALSE)</f>
        <v>90</v>
      </c>
      <c r="D2855" s="25">
        <v>2003</v>
      </c>
      <c r="E2855">
        <f t="shared" si="88"/>
        <v>902003</v>
      </c>
      <c r="F2855" s="25" t="s">
        <v>421</v>
      </c>
      <c r="H2855" s="25" t="str">
        <f t="shared" si="89"/>
        <v/>
      </c>
      <c r="I2855" s="25" t="s">
        <v>421</v>
      </c>
      <c r="J2855" s="25" t="s">
        <v>421</v>
      </c>
      <c r="K2855" s="25" t="s">
        <v>421</v>
      </c>
      <c r="L2855" s="25" t="s">
        <v>421</v>
      </c>
      <c r="M2855" s="25" t="s">
        <v>421</v>
      </c>
      <c r="N2855" s="25" t="s">
        <v>421</v>
      </c>
      <c r="O2855" s="25" t="s">
        <v>421</v>
      </c>
      <c r="P2855" s="25" t="s">
        <v>421</v>
      </c>
      <c r="Q2855" s="25" t="s">
        <v>421</v>
      </c>
      <c r="R2855" s="25" t="s">
        <v>421</v>
      </c>
      <c r="S2855" s="25" t="s">
        <v>421</v>
      </c>
    </row>
    <row r="2856" spans="1:19" x14ac:dyDescent="0.25">
      <c r="A2856" s="25" t="s">
        <v>163</v>
      </c>
      <c r="B2856" s="25" t="str">
        <f>VLOOKUP(A2856,'Cód dos países'!$A$3:$C$199,2,FALSE)</f>
        <v>KWT</v>
      </c>
      <c r="C2856" s="25">
        <f>VLOOKUP(A2856,'Cód dos países'!$A$3:$C$199,3,FALSE)</f>
        <v>94</v>
      </c>
      <c r="D2856" s="25">
        <v>2003</v>
      </c>
      <c r="E2856">
        <f t="shared" si="88"/>
        <v>942003</v>
      </c>
      <c r="F2856" s="25">
        <v>63.6</v>
      </c>
      <c r="G2856" s="25">
        <v>50</v>
      </c>
      <c r="H2856" s="25">
        <f t="shared" si="89"/>
        <v>0.5</v>
      </c>
      <c r="I2856" s="25">
        <v>70</v>
      </c>
      <c r="J2856" s="25" t="s">
        <v>421</v>
      </c>
      <c r="K2856" s="25">
        <v>99.9</v>
      </c>
      <c r="L2856" s="25">
        <v>42.2</v>
      </c>
      <c r="M2856" s="25" t="s">
        <v>421</v>
      </c>
      <c r="N2856" s="25">
        <v>70</v>
      </c>
      <c r="O2856" s="25" t="s">
        <v>421</v>
      </c>
      <c r="P2856" s="25">
        <v>83.2</v>
      </c>
      <c r="Q2856" s="25">
        <v>77</v>
      </c>
      <c r="R2856" s="25">
        <v>30</v>
      </c>
      <c r="S2856" s="25">
        <v>50</v>
      </c>
    </row>
    <row r="2857" spans="1:19" x14ac:dyDescent="0.25">
      <c r="A2857" s="25" t="s">
        <v>158</v>
      </c>
      <c r="B2857" s="25" t="str">
        <f>VLOOKUP(A2857,'Cód dos países'!$A$3:$C$199,2,FALSE)</f>
        <v>KGZ</v>
      </c>
      <c r="C2857" s="25">
        <f>VLOOKUP(A2857,'Cód dos países'!$A$3:$C$199,3,FALSE)</f>
        <v>95</v>
      </c>
      <c r="D2857" s="25">
        <v>2003</v>
      </c>
      <c r="E2857">
        <f t="shared" si="88"/>
        <v>952003</v>
      </c>
      <c r="F2857" s="25">
        <v>58</v>
      </c>
      <c r="G2857" s="25">
        <v>30</v>
      </c>
      <c r="H2857" s="25">
        <f t="shared" si="89"/>
        <v>0.3</v>
      </c>
      <c r="I2857" s="25">
        <v>22</v>
      </c>
      <c r="J2857" s="25" t="s">
        <v>421</v>
      </c>
      <c r="K2857" s="25">
        <v>85.5</v>
      </c>
      <c r="L2857" s="25">
        <v>84.4</v>
      </c>
      <c r="M2857" s="25" t="s">
        <v>421</v>
      </c>
      <c r="N2857" s="25">
        <v>55</v>
      </c>
      <c r="O2857" s="25" t="s">
        <v>421</v>
      </c>
      <c r="P2857" s="25">
        <v>76.2</v>
      </c>
      <c r="Q2857" s="25">
        <v>69.400000000000006</v>
      </c>
      <c r="R2857" s="25">
        <v>50</v>
      </c>
      <c r="S2857" s="25">
        <v>50</v>
      </c>
    </row>
    <row r="2858" spans="1:19" x14ac:dyDescent="0.25">
      <c r="A2858" s="25" t="s">
        <v>165</v>
      </c>
      <c r="B2858" s="25" t="str">
        <f>VLOOKUP(A2858,'Cód dos países'!$A$3:$C$199,2,FALSE)</f>
        <v>LAO</v>
      </c>
      <c r="C2858" s="25">
        <f>VLOOKUP(A2858,'Cód dos países'!$A$3:$C$199,3,FALSE)</f>
        <v>96</v>
      </c>
      <c r="D2858" s="25">
        <v>2003</v>
      </c>
      <c r="E2858">
        <f t="shared" si="88"/>
        <v>962003</v>
      </c>
      <c r="F2858" s="25">
        <v>42</v>
      </c>
      <c r="G2858" s="25">
        <v>10</v>
      </c>
      <c r="H2858" s="25">
        <f t="shared" si="89"/>
        <v>0.1</v>
      </c>
      <c r="I2858" s="25">
        <v>10</v>
      </c>
      <c r="J2858" s="25" t="s">
        <v>421</v>
      </c>
      <c r="K2858" s="25">
        <v>70.599999999999994</v>
      </c>
      <c r="L2858" s="25">
        <v>87.1</v>
      </c>
      <c r="M2858" s="25" t="s">
        <v>421</v>
      </c>
      <c r="N2858" s="25">
        <v>40</v>
      </c>
      <c r="O2858" s="25" t="s">
        <v>421</v>
      </c>
      <c r="P2858" s="25">
        <v>64</v>
      </c>
      <c r="Q2858" s="25">
        <v>56.6</v>
      </c>
      <c r="R2858" s="25">
        <v>30</v>
      </c>
      <c r="S2858" s="25">
        <v>10</v>
      </c>
    </row>
    <row r="2859" spans="1:19" x14ac:dyDescent="0.25">
      <c r="A2859" s="25" t="s">
        <v>181</v>
      </c>
      <c r="B2859" s="25" t="str">
        <f>VLOOKUP(A2859,'Cód dos países'!$A$3:$C$199,2,FALSE)</f>
        <v>LVA</v>
      </c>
      <c r="C2859" s="25">
        <f>VLOOKUP(A2859,'Cód dos países'!$A$3:$C$199,3,FALSE)</f>
        <v>97</v>
      </c>
      <c r="D2859" s="25">
        <v>2003</v>
      </c>
      <c r="E2859">
        <f t="shared" si="88"/>
        <v>972003</v>
      </c>
      <c r="F2859" s="25">
        <v>67.400000000000006</v>
      </c>
      <c r="G2859" s="25">
        <v>50</v>
      </c>
      <c r="H2859" s="25">
        <f t="shared" si="89"/>
        <v>0.5</v>
      </c>
      <c r="I2859" s="25">
        <v>37</v>
      </c>
      <c r="J2859" s="25" t="s">
        <v>421</v>
      </c>
      <c r="K2859" s="25">
        <v>82.2</v>
      </c>
      <c r="L2859" s="25">
        <v>62.2</v>
      </c>
      <c r="M2859" s="25" t="s">
        <v>421</v>
      </c>
      <c r="N2859" s="25">
        <v>70</v>
      </c>
      <c r="O2859" s="25" t="s">
        <v>421</v>
      </c>
      <c r="P2859" s="25">
        <v>85.8</v>
      </c>
      <c r="Q2859" s="25">
        <v>79.8</v>
      </c>
      <c r="R2859" s="25">
        <v>70</v>
      </c>
      <c r="S2859" s="25">
        <v>70</v>
      </c>
    </row>
    <row r="2860" spans="1:19" x14ac:dyDescent="0.25">
      <c r="A2860" s="25" t="s">
        <v>167</v>
      </c>
      <c r="B2860" s="25" t="str">
        <f>VLOOKUP(A2860,'Cód dos países'!$A$3:$C$199,2,FALSE)</f>
        <v>LBN</v>
      </c>
      <c r="C2860" s="25">
        <f>VLOOKUP(A2860,'Cód dos países'!$A$3:$C$199,3,FALSE)</f>
        <v>98</v>
      </c>
      <c r="D2860" s="25">
        <v>2003</v>
      </c>
      <c r="E2860">
        <f t="shared" si="88"/>
        <v>982003</v>
      </c>
      <c r="F2860" s="25">
        <v>56.9</v>
      </c>
      <c r="G2860" s="25">
        <v>30</v>
      </c>
      <c r="H2860" s="25">
        <f t="shared" si="89"/>
        <v>0.3</v>
      </c>
      <c r="I2860" s="25">
        <v>10</v>
      </c>
      <c r="J2860" s="25" t="s">
        <v>421</v>
      </c>
      <c r="K2860" s="25">
        <v>92.4</v>
      </c>
      <c r="L2860" s="25">
        <v>60.3</v>
      </c>
      <c r="M2860" s="25" t="s">
        <v>421</v>
      </c>
      <c r="N2860" s="25">
        <v>55</v>
      </c>
      <c r="O2860" s="25" t="s">
        <v>421</v>
      </c>
      <c r="P2860" s="25">
        <v>83.5</v>
      </c>
      <c r="Q2860" s="25">
        <v>61</v>
      </c>
      <c r="R2860" s="25">
        <v>50</v>
      </c>
      <c r="S2860" s="25">
        <v>70</v>
      </c>
    </row>
    <row r="2861" spans="1:19" x14ac:dyDescent="0.25">
      <c r="A2861" s="25" t="s">
        <v>175</v>
      </c>
      <c r="B2861" s="25" t="str">
        <f>VLOOKUP(A2861,'Cód dos países'!$A$3:$C$199,2,FALSE)</f>
        <v>LSO</v>
      </c>
      <c r="C2861" s="25">
        <f>VLOOKUP(A2861,'Cód dos países'!$A$3:$C$199,3,FALSE)</f>
        <v>99</v>
      </c>
      <c r="D2861" s="25">
        <v>2003</v>
      </c>
      <c r="E2861">
        <f t="shared" si="88"/>
        <v>992003</v>
      </c>
      <c r="F2861" s="25">
        <v>50.3</v>
      </c>
      <c r="G2861" s="25">
        <v>50</v>
      </c>
      <c r="H2861" s="25">
        <f t="shared" si="89"/>
        <v>0.5</v>
      </c>
      <c r="I2861" s="25">
        <v>30</v>
      </c>
      <c r="J2861" s="25" t="s">
        <v>421</v>
      </c>
      <c r="K2861" s="25">
        <v>63.5</v>
      </c>
      <c r="L2861" s="25">
        <v>41.7</v>
      </c>
      <c r="M2861" s="25" t="s">
        <v>421</v>
      </c>
      <c r="N2861" s="25">
        <v>55</v>
      </c>
      <c r="O2861" s="25" t="s">
        <v>421</v>
      </c>
      <c r="P2861" s="25">
        <v>70</v>
      </c>
      <c r="Q2861" s="25">
        <v>62.2</v>
      </c>
      <c r="R2861" s="25">
        <v>30</v>
      </c>
      <c r="S2861" s="25">
        <v>50</v>
      </c>
    </row>
    <row r="2862" spans="1:19" x14ac:dyDescent="0.25">
      <c r="A2862" s="25" t="s">
        <v>169</v>
      </c>
      <c r="B2862" s="25" t="str">
        <f>VLOOKUP(A2862,'Cód dos países'!$A$3:$C$199,2,FALSE)</f>
        <v>LBR</v>
      </c>
      <c r="C2862" s="25">
        <f>VLOOKUP(A2862,'Cód dos países'!$A$3:$C$199,3,FALSE)</f>
        <v>100</v>
      </c>
      <c r="D2862" s="25">
        <v>2003</v>
      </c>
      <c r="E2862">
        <f t="shared" si="88"/>
        <v>1002003</v>
      </c>
      <c r="F2862" s="25" t="s">
        <v>421</v>
      </c>
      <c r="H2862" s="25" t="str">
        <f t="shared" si="89"/>
        <v/>
      </c>
      <c r="I2862" s="25" t="s">
        <v>421</v>
      </c>
      <c r="J2862" s="25" t="s">
        <v>421</v>
      </c>
      <c r="K2862" s="25" t="s">
        <v>421</v>
      </c>
      <c r="L2862" s="25" t="s">
        <v>421</v>
      </c>
      <c r="M2862" s="25" t="s">
        <v>421</v>
      </c>
      <c r="N2862" s="25" t="s">
        <v>421</v>
      </c>
      <c r="O2862" s="25" t="s">
        <v>421</v>
      </c>
      <c r="P2862" s="25" t="s">
        <v>421</v>
      </c>
      <c r="Q2862" s="25" t="s">
        <v>421</v>
      </c>
      <c r="R2862" s="25" t="s">
        <v>421</v>
      </c>
      <c r="S2862" s="25" t="s">
        <v>421</v>
      </c>
    </row>
    <row r="2863" spans="1:19" x14ac:dyDescent="0.25">
      <c r="A2863" s="25" t="s">
        <v>171</v>
      </c>
      <c r="B2863" s="25" t="str">
        <f>VLOOKUP(A2863,'Cód dos países'!$A$3:$C$199,2,FALSE)</f>
        <v>LBY</v>
      </c>
      <c r="C2863" s="25">
        <f>VLOOKUP(A2863,'Cód dos países'!$A$3:$C$199,3,FALSE)</f>
        <v>101</v>
      </c>
      <c r="D2863" s="25">
        <v>2003</v>
      </c>
      <c r="E2863">
        <f t="shared" si="88"/>
        <v>1012003</v>
      </c>
      <c r="F2863" s="25">
        <v>31.5</v>
      </c>
      <c r="G2863" s="25">
        <v>10</v>
      </c>
      <c r="H2863" s="25">
        <f t="shared" si="89"/>
        <v>0.1</v>
      </c>
      <c r="I2863" s="25">
        <v>10</v>
      </c>
      <c r="J2863" s="25" t="s">
        <v>421</v>
      </c>
      <c r="K2863" s="25">
        <v>32.299999999999997</v>
      </c>
      <c r="L2863" s="25">
        <v>68.099999999999994</v>
      </c>
      <c r="M2863" s="25" t="s">
        <v>421</v>
      </c>
      <c r="N2863" s="25">
        <v>40</v>
      </c>
      <c r="O2863" s="25" t="s">
        <v>421</v>
      </c>
      <c r="P2863" s="25">
        <v>61</v>
      </c>
      <c r="Q2863" s="25">
        <v>42.4</v>
      </c>
      <c r="R2863" s="25">
        <v>10</v>
      </c>
      <c r="S2863" s="25">
        <v>10</v>
      </c>
    </row>
    <row r="2864" spans="1:19" x14ac:dyDescent="0.25">
      <c r="A2864" s="25" t="s">
        <v>359</v>
      </c>
      <c r="B2864" s="25" t="str">
        <f>VLOOKUP(A2864,'Cód dos países'!$A$3:$C$199,2,FALSE)</f>
        <v>LIE</v>
      </c>
      <c r="C2864" s="25">
        <f>VLOOKUP(A2864,'Cód dos países'!$A$3:$C$199,3,FALSE)</f>
        <v>102</v>
      </c>
      <c r="D2864" s="25">
        <v>2003</v>
      </c>
      <c r="E2864">
        <f t="shared" si="88"/>
        <v>1022003</v>
      </c>
      <c r="F2864" s="25" t="s">
        <v>421</v>
      </c>
      <c r="H2864" s="25" t="str">
        <f t="shared" si="89"/>
        <v/>
      </c>
      <c r="I2864" s="25" t="s">
        <v>421</v>
      </c>
      <c r="J2864" s="25" t="s">
        <v>421</v>
      </c>
      <c r="K2864" s="25" t="s">
        <v>421</v>
      </c>
      <c r="L2864" s="25" t="s">
        <v>421</v>
      </c>
      <c r="M2864" s="25" t="s">
        <v>421</v>
      </c>
      <c r="N2864" s="25" t="s">
        <v>421</v>
      </c>
      <c r="O2864" s="25" t="s">
        <v>421</v>
      </c>
      <c r="P2864" s="25" t="s">
        <v>421</v>
      </c>
      <c r="Q2864" s="25" t="s">
        <v>421</v>
      </c>
      <c r="R2864" s="25" t="s">
        <v>421</v>
      </c>
      <c r="S2864" s="25" t="s">
        <v>421</v>
      </c>
    </row>
    <row r="2865" spans="1:19" x14ac:dyDescent="0.25">
      <c r="A2865" s="25" t="s">
        <v>177</v>
      </c>
      <c r="B2865" s="25" t="str">
        <f>VLOOKUP(A2865,'Cód dos países'!$A$3:$C$199,2,FALSE)</f>
        <v>LTU</v>
      </c>
      <c r="C2865" s="25">
        <f>VLOOKUP(A2865,'Cód dos países'!$A$3:$C$199,3,FALSE)</f>
        <v>103</v>
      </c>
      <c r="D2865" s="25">
        <v>2003</v>
      </c>
      <c r="E2865">
        <f t="shared" si="88"/>
        <v>1032003</v>
      </c>
      <c r="F2865" s="25">
        <v>72.400000000000006</v>
      </c>
      <c r="G2865" s="25">
        <v>50</v>
      </c>
      <c r="H2865" s="25">
        <f t="shared" si="89"/>
        <v>0.5</v>
      </c>
      <c r="I2865" s="25">
        <v>48</v>
      </c>
      <c r="J2865" s="25" t="s">
        <v>421</v>
      </c>
      <c r="K2865" s="25">
        <v>82.8</v>
      </c>
      <c r="L2865" s="25">
        <v>70.599999999999994</v>
      </c>
      <c r="M2865" s="25" t="s">
        <v>421</v>
      </c>
      <c r="N2865" s="25">
        <v>70</v>
      </c>
      <c r="O2865" s="25" t="s">
        <v>421</v>
      </c>
      <c r="P2865" s="25">
        <v>90.1</v>
      </c>
      <c r="Q2865" s="25">
        <v>80.2</v>
      </c>
      <c r="R2865" s="25">
        <v>70</v>
      </c>
      <c r="S2865" s="25">
        <v>90</v>
      </c>
    </row>
    <row r="2866" spans="1:19" x14ac:dyDescent="0.25">
      <c r="A2866" s="25" t="s">
        <v>179</v>
      </c>
      <c r="B2866" s="25" t="str">
        <f>VLOOKUP(A2866,'Cód dos países'!$A$3:$C$199,2,FALSE)</f>
        <v>LUX</v>
      </c>
      <c r="C2866" s="25">
        <f>VLOOKUP(A2866,'Cód dos países'!$A$3:$C$199,3,FALSE)</f>
        <v>104</v>
      </c>
      <c r="D2866" s="25">
        <v>2003</v>
      </c>
      <c r="E2866">
        <f t="shared" si="88"/>
        <v>1042003</v>
      </c>
      <c r="F2866" s="25">
        <v>78.900000000000006</v>
      </c>
      <c r="G2866" s="25">
        <v>90</v>
      </c>
      <c r="H2866" s="25">
        <f t="shared" si="89"/>
        <v>0.9</v>
      </c>
      <c r="I2866" s="25">
        <v>90</v>
      </c>
      <c r="J2866" s="25" t="s">
        <v>421</v>
      </c>
      <c r="K2866" s="25">
        <v>58.9</v>
      </c>
      <c r="L2866" s="25">
        <v>41.4</v>
      </c>
      <c r="M2866" s="25" t="s">
        <v>421</v>
      </c>
      <c r="N2866" s="25">
        <v>85</v>
      </c>
      <c r="O2866" s="25" t="s">
        <v>421</v>
      </c>
      <c r="P2866" s="25">
        <v>85.3</v>
      </c>
      <c r="Q2866" s="25">
        <v>79.8</v>
      </c>
      <c r="R2866" s="25">
        <v>90</v>
      </c>
      <c r="S2866" s="25">
        <v>90</v>
      </c>
    </row>
    <row r="2867" spans="1:19" x14ac:dyDescent="0.25">
      <c r="A2867" s="25" t="s">
        <v>422</v>
      </c>
      <c r="B2867" s="25" t="e">
        <f>VLOOKUP(A2867,'Cód dos países'!$A$3:$C$199,2,FALSE)</f>
        <v>#N/A</v>
      </c>
      <c r="C2867" s="25" t="e">
        <f>VLOOKUP(A2867,'Cód dos países'!$A$3:$C$199,3,FALSE)</f>
        <v>#N/A</v>
      </c>
      <c r="D2867" s="25">
        <v>2003</v>
      </c>
      <c r="E2867" t="e">
        <f t="shared" si="88"/>
        <v>#N/A</v>
      </c>
      <c r="F2867" s="25" t="s">
        <v>421</v>
      </c>
      <c r="H2867" s="25" t="str">
        <f t="shared" si="89"/>
        <v/>
      </c>
      <c r="I2867" s="25" t="s">
        <v>421</v>
      </c>
      <c r="J2867" s="25" t="s">
        <v>421</v>
      </c>
      <c r="K2867" s="25" t="s">
        <v>421</v>
      </c>
      <c r="L2867" s="25" t="s">
        <v>421</v>
      </c>
      <c r="M2867" s="25" t="s">
        <v>421</v>
      </c>
      <c r="N2867" s="25" t="s">
        <v>421</v>
      </c>
      <c r="O2867" s="25" t="s">
        <v>421</v>
      </c>
      <c r="P2867" s="25" t="s">
        <v>421</v>
      </c>
      <c r="Q2867" s="25" t="s">
        <v>421</v>
      </c>
      <c r="R2867" s="25" t="s">
        <v>421</v>
      </c>
      <c r="S2867" s="25" t="s">
        <v>421</v>
      </c>
    </row>
    <row r="2868" spans="1:19" x14ac:dyDescent="0.25">
      <c r="A2868" s="25" t="s">
        <v>193</v>
      </c>
      <c r="B2868" s="25" t="str">
        <f>VLOOKUP(A2868,'Cód dos países'!$A$3:$C$199,2,FALSE)</f>
        <v>MKD</v>
      </c>
      <c r="C2868" s="25">
        <f>VLOOKUP(A2868,'Cód dos países'!$A$3:$C$199,3,FALSE)</f>
        <v>105</v>
      </c>
      <c r="D2868" s="25">
        <v>2003</v>
      </c>
      <c r="E2868">
        <f t="shared" si="88"/>
        <v>1052003</v>
      </c>
      <c r="F2868" s="25">
        <v>56.8</v>
      </c>
      <c r="G2868" s="25">
        <v>30</v>
      </c>
      <c r="H2868" s="25">
        <f t="shared" si="89"/>
        <v>0.3</v>
      </c>
      <c r="I2868" s="25">
        <v>33</v>
      </c>
      <c r="J2868" s="25" t="s">
        <v>421</v>
      </c>
      <c r="K2868" s="25">
        <v>84.6</v>
      </c>
      <c r="L2868" s="25">
        <v>48.1</v>
      </c>
      <c r="M2868" s="25" t="s">
        <v>421</v>
      </c>
      <c r="N2868" s="25">
        <v>55</v>
      </c>
      <c r="O2868" s="25" t="s">
        <v>421</v>
      </c>
      <c r="P2868" s="25">
        <v>83.3</v>
      </c>
      <c r="Q2868" s="25">
        <v>57.4</v>
      </c>
      <c r="R2868" s="25">
        <v>50</v>
      </c>
      <c r="S2868" s="25">
        <v>70</v>
      </c>
    </row>
    <row r="2869" spans="1:19" x14ac:dyDescent="0.25">
      <c r="A2869" s="25" t="s">
        <v>187</v>
      </c>
      <c r="B2869" s="25" t="str">
        <f>VLOOKUP(A2869,'Cód dos países'!$A$3:$C$199,2,FALSE)</f>
        <v>MDG</v>
      </c>
      <c r="C2869" s="25">
        <f>VLOOKUP(A2869,'Cód dos países'!$A$3:$C$199,3,FALSE)</f>
        <v>106</v>
      </c>
      <c r="D2869" s="25">
        <v>2003</v>
      </c>
      <c r="E2869">
        <f t="shared" si="88"/>
        <v>1062003</v>
      </c>
      <c r="F2869" s="25">
        <v>60.9</v>
      </c>
      <c r="G2869" s="25">
        <v>50</v>
      </c>
      <c r="H2869" s="25">
        <f t="shared" si="89"/>
        <v>0.5</v>
      </c>
      <c r="I2869" s="25">
        <v>17</v>
      </c>
      <c r="J2869" s="25" t="s">
        <v>421</v>
      </c>
      <c r="K2869" s="25">
        <v>74.599999999999994</v>
      </c>
      <c r="L2869" s="25">
        <v>89.8</v>
      </c>
      <c r="M2869" s="25" t="s">
        <v>421</v>
      </c>
      <c r="N2869" s="25">
        <v>70</v>
      </c>
      <c r="O2869" s="25" t="s">
        <v>421</v>
      </c>
      <c r="P2869" s="25">
        <v>71.900000000000006</v>
      </c>
      <c r="Q2869" s="25">
        <v>74.400000000000006</v>
      </c>
      <c r="R2869" s="25">
        <v>50</v>
      </c>
      <c r="S2869" s="25">
        <v>50</v>
      </c>
    </row>
    <row r="2870" spans="1:19" x14ac:dyDescent="0.25">
      <c r="A2870" s="25" t="s">
        <v>209</v>
      </c>
      <c r="B2870" s="25" t="str">
        <f>VLOOKUP(A2870,'Cód dos países'!$A$3:$C$199,2,FALSE)</f>
        <v>MWI</v>
      </c>
      <c r="C2870" s="25">
        <f>VLOOKUP(A2870,'Cód dos países'!$A$3:$C$199,3,FALSE)</f>
        <v>107</v>
      </c>
      <c r="D2870" s="25">
        <v>2003</v>
      </c>
      <c r="E2870">
        <f t="shared" si="88"/>
        <v>1072003</v>
      </c>
      <c r="F2870" s="25">
        <v>53.6</v>
      </c>
      <c r="G2870" s="25">
        <v>50</v>
      </c>
      <c r="H2870" s="25">
        <f t="shared" si="89"/>
        <v>0.5</v>
      </c>
      <c r="I2870" s="25">
        <v>29</v>
      </c>
      <c r="J2870" s="25" t="s">
        <v>421</v>
      </c>
      <c r="K2870" s="25">
        <v>69.400000000000006</v>
      </c>
      <c r="L2870" s="25">
        <v>67.099999999999994</v>
      </c>
      <c r="M2870" s="25" t="s">
        <v>421</v>
      </c>
      <c r="N2870" s="25">
        <v>55</v>
      </c>
      <c r="O2870" s="25" t="s">
        <v>421</v>
      </c>
      <c r="P2870" s="25">
        <v>63.1</v>
      </c>
      <c r="Q2870" s="25">
        <v>68.599999999999994</v>
      </c>
      <c r="R2870" s="25">
        <v>50</v>
      </c>
      <c r="S2870" s="25">
        <v>30</v>
      </c>
    </row>
    <row r="2871" spans="1:19" x14ac:dyDescent="0.25">
      <c r="A2871" s="25" t="s">
        <v>211</v>
      </c>
      <c r="B2871" s="25" t="str">
        <f>VLOOKUP(A2871,'Cód dos países'!$A$3:$C$199,2,FALSE)</f>
        <v>MYS</v>
      </c>
      <c r="C2871" s="25">
        <f>VLOOKUP(A2871,'Cód dos países'!$A$3:$C$199,3,FALSE)</f>
        <v>108</v>
      </c>
      <c r="D2871" s="25">
        <v>2003</v>
      </c>
      <c r="E2871">
        <f t="shared" si="88"/>
        <v>1082003</v>
      </c>
      <c r="F2871" s="25">
        <v>59.9</v>
      </c>
      <c r="G2871" s="25">
        <v>50</v>
      </c>
      <c r="H2871" s="25">
        <f t="shared" si="89"/>
        <v>0.5</v>
      </c>
      <c r="I2871" s="25">
        <v>49</v>
      </c>
      <c r="J2871" s="25" t="s">
        <v>421</v>
      </c>
      <c r="K2871" s="25">
        <v>80.900000000000006</v>
      </c>
      <c r="L2871" s="25">
        <v>74.2</v>
      </c>
      <c r="M2871" s="25" t="s">
        <v>421</v>
      </c>
      <c r="N2871" s="25">
        <v>70</v>
      </c>
      <c r="O2871" s="25" t="s">
        <v>421</v>
      </c>
      <c r="P2871" s="25">
        <v>81.8</v>
      </c>
      <c r="Q2871" s="25">
        <v>73.400000000000006</v>
      </c>
      <c r="R2871" s="25">
        <v>30</v>
      </c>
      <c r="S2871" s="25">
        <v>30</v>
      </c>
    </row>
    <row r="2872" spans="1:19" x14ac:dyDescent="0.25">
      <c r="A2872" s="25" t="s">
        <v>189</v>
      </c>
      <c r="B2872" s="25" t="str">
        <f>VLOOKUP(A2872,'Cód dos países'!$A$3:$C$199,2,FALSE)</f>
        <v>MDV</v>
      </c>
      <c r="C2872" s="25">
        <f>VLOOKUP(A2872,'Cód dos países'!$A$3:$C$199,3,FALSE)</f>
        <v>109</v>
      </c>
      <c r="D2872" s="25">
        <v>2003</v>
      </c>
      <c r="E2872">
        <f t="shared" si="88"/>
        <v>1092003</v>
      </c>
      <c r="F2872" s="25" t="s">
        <v>421</v>
      </c>
      <c r="H2872" s="25" t="str">
        <f t="shared" si="89"/>
        <v/>
      </c>
      <c r="I2872" s="25" t="s">
        <v>421</v>
      </c>
      <c r="J2872" s="25" t="s">
        <v>421</v>
      </c>
      <c r="K2872" s="25" t="s">
        <v>421</v>
      </c>
      <c r="L2872" s="25" t="s">
        <v>421</v>
      </c>
      <c r="M2872" s="25" t="s">
        <v>421</v>
      </c>
      <c r="N2872" s="25" t="s">
        <v>421</v>
      </c>
      <c r="O2872" s="25" t="s">
        <v>421</v>
      </c>
      <c r="P2872" s="25" t="s">
        <v>421</v>
      </c>
      <c r="Q2872" s="25" t="s">
        <v>421</v>
      </c>
      <c r="R2872" s="25" t="s">
        <v>421</v>
      </c>
      <c r="S2872" s="25" t="s">
        <v>421</v>
      </c>
    </row>
    <row r="2873" spans="1:19" x14ac:dyDescent="0.25">
      <c r="A2873" s="25" t="s">
        <v>195</v>
      </c>
      <c r="B2873" s="25" t="str">
        <f>VLOOKUP(A2873,'Cód dos países'!$A$3:$C$199,2,FALSE)</f>
        <v>MLI</v>
      </c>
      <c r="C2873" s="25">
        <f>VLOOKUP(A2873,'Cód dos países'!$A$3:$C$199,3,FALSE)</f>
        <v>110</v>
      </c>
      <c r="D2873" s="25">
        <v>2003</v>
      </c>
      <c r="E2873">
        <f t="shared" si="88"/>
        <v>1102003</v>
      </c>
      <c r="F2873" s="25">
        <v>56.6</v>
      </c>
      <c r="G2873" s="25">
        <v>50</v>
      </c>
      <c r="H2873" s="25">
        <f t="shared" si="89"/>
        <v>0.5</v>
      </c>
      <c r="I2873" s="25">
        <v>10</v>
      </c>
      <c r="J2873" s="25" t="s">
        <v>421</v>
      </c>
      <c r="K2873" s="25">
        <v>70.2</v>
      </c>
      <c r="L2873" s="25">
        <v>81.8</v>
      </c>
      <c r="M2873" s="25" t="s">
        <v>421</v>
      </c>
      <c r="N2873" s="25">
        <v>70</v>
      </c>
      <c r="O2873" s="25" t="s">
        <v>421</v>
      </c>
      <c r="P2873" s="25">
        <v>81.5</v>
      </c>
      <c r="Q2873" s="25">
        <v>66.2</v>
      </c>
      <c r="R2873" s="25">
        <v>50</v>
      </c>
      <c r="S2873" s="25">
        <v>30</v>
      </c>
    </row>
    <row r="2874" spans="1:19" x14ac:dyDescent="0.25">
      <c r="A2874" s="25" t="s">
        <v>197</v>
      </c>
      <c r="B2874" s="25" t="str">
        <f>VLOOKUP(A2874,'Cód dos países'!$A$3:$C$199,2,FALSE)</f>
        <v>MLT</v>
      </c>
      <c r="C2874" s="25">
        <f>VLOOKUP(A2874,'Cód dos países'!$A$3:$C$199,3,FALSE)</f>
        <v>111</v>
      </c>
      <c r="D2874" s="25">
        <v>2003</v>
      </c>
      <c r="E2874">
        <f t="shared" si="88"/>
        <v>1112003</v>
      </c>
      <c r="F2874" s="25">
        <v>63.3</v>
      </c>
      <c r="G2874" s="25">
        <v>90</v>
      </c>
      <c r="H2874" s="25">
        <f t="shared" si="89"/>
        <v>0.9</v>
      </c>
      <c r="I2874" s="25">
        <v>50</v>
      </c>
      <c r="J2874" s="25" t="s">
        <v>421</v>
      </c>
      <c r="K2874" s="25">
        <v>63.1</v>
      </c>
      <c r="L2874" s="25">
        <v>11.5</v>
      </c>
      <c r="M2874" s="25" t="s">
        <v>421</v>
      </c>
      <c r="N2874" s="25">
        <v>85</v>
      </c>
      <c r="O2874" s="25" t="s">
        <v>421</v>
      </c>
      <c r="P2874" s="25">
        <v>84.6</v>
      </c>
      <c r="Q2874" s="25">
        <v>65.400000000000006</v>
      </c>
      <c r="R2874" s="25">
        <v>50</v>
      </c>
      <c r="S2874" s="25">
        <v>70</v>
      </c>
    </row>
    <row r="2875" spans="1:19" x14ac:dyDescent="0.25">
      <c r="A2875" s="25" t="s">
        <v>205</v>
      </c>
      <c r="B2875" s="25" t="str">
        <f>VLOOKUP(A2875,'Cód dos países'!$A$3:$C$199,2,FALSE)</f>
        <v>MRT</v>
      </c>
      <c r="C2875" s="25">
        <f>VLOOKUP(A2875,'Cód dos países'!$A$3:$C$199,3,FALSE)</f>
        <v>113</v>
      </c>
      <c r="D2875" s="25">
        <v>2003</v>
      </c>
      <c r="E2875">
        <f t="shared" si="88"/>
        <v>1132003</v>
      </c>
      <c r="F2875" s="25">
        <v>61.8</v>
      </c>
      <c r="G2875" s="25">
        <v>30</v>
      </c>
      <c r="H2875" s="25">
        <f t="shared" si="89"/>
        <v>0.3</v>
      </c>
      <c r="I2875" s="25">
        <v>30</v>
      </c>
      <c r="J2875" s="25" t="s">
        <v>421</v>
      </c>
      <c r="K2875" s="25">
        <v>76.2</v>
      </c>
      <c r="L2875" s="25">
        <v>80.5</v>
      </c>
      <c r="M2875" s="25" t="s">
        <v>421</v>
      </c>
      <c r="N2875" s="25">
        <v>55</v>
      </c>
      <c r="O2875" s="25" t="s">
        <v>421</v>
      </c>
      <c r="P2875" s="25">
        <v>77.3</v>
      </c>
      <c r="Q2875" s="25">
        <v>67</v>
      </c>
      <c r="R2875" s="25">
        <v>70</v>
      </c>
      <c r="S2875" s="25">
        <v>70</v>
      </c>
    </row>
    <row r="2876" spans="1:19" x14ac:dyDescent="0.25">
      <c r="A2876" s="25" t="s">
        <v>207</v>
      </c>
      <c r="B2876" s="25" t="str">
        <f>VLOOKUP(A2876,'Cód dos países'!$A$3:$C$199,2,FALSE)</f>
        <v>MUS</v>
      </c>
      <c r="C2876" s="25">
        <f>VLOOKUP(A2876,'Cód dos países'!$A$3:$C$199,3,FALSE)</f>
        <v>114</v>
      </c>
      <c r="D2876" s="25">
        <v>2003</v>
      </c>
      <c r="E2876">
        <f t="shared" si="88"/>
        <v>1142003</v>
      </c>
      <c r="F2876" s="25">
        <v>64.3</v>
      </c>
      <c r="G2876" s="25">
        <v>70</v>
      </c>
      <c r="H2876" s="25">
        <f t="shared" si="89"/>
        <v>0.7</v>
      </c>
      <c r="I2876" s="25">
        <v>45</v>
      </c>
      <c r="J2876" s="25" t="s">
        <v>421</v>
      </c>
      <c r="K2876" s="25">
        <v>85</v>
      </c>
      <c r="L2876" s="25">
        <v>82.9</v>
      </c>
      <c r="M2876" s="25" t="s">
        <v>421</v>
      </c>
      <c r="N2876" s="25">
        <v>70</v>
      </c>
      <c r="O2876" s="25" t="s">
        <v>421</v>
      </c>
      <c r="P2876" s="25">
        <v>69.599999999999994</v>
      </c>
      <c r="Q2876" s="25">
        <v>36</v>
      </c>
      <c r="R2876" s="25">
        <v>50</v>
      </c>
      <c r="S2876" s="25">
        <v>70</v>
      </c>
    </row>
    <row r="2877" spans="1:19" x14ac:dyDescent="0.25">
      <c r="A2877" s="25" t="s">
        <v>191</v>
      </c>
      <c r="B2877" s="25" t="str">
        <f>VLOOKUP(A2877,'Cód dos países'!$A$3:$C$199,2,FALSE)</f>
        <v>MEX</v>
      </c>
      <c r="C2877" s="25">
        <f>VLOOKUP(A2877,'Cód dos países'!$A$3:$C$199,3,FALSE)</f>
        <v>115</v>
      </c>
      <c r="D2877" s="25">
        <v>2003</v>
      </c>
      <c r="E2877">
        <f t="shared" si="88"/>
        <v>1152003</v>
      </c>
      <c r="F2877" s="25">
        <v>66</v>
      </c>
      <c r="G2877" s="25">
        <v>50</v>
      </c>
      <c r="H2877" s="25">
        <f t="shared" si="89"/>
        <v>0.5</v>
      </c>
      <c r="I2877" s="25">
        <v>36</v>
      </c>
      <c r="J2877" s="25" t="s">
        <v>421</v>
      </c>
      <c r="K2877" s="25">
        <v>73.3</v>
      </c>
      <c r="L2877" s="25">
        <v>83.1</v>
      </c>
      <c r="M2877" s="25" t="s">
        <v>421</v>
      </c>
      <c r="N2877" s="25">
        <v>70</v>
      </c>
      <c r="O2877" s="25" t="s">
        <v>421</v>
      </c>
      <c r="P2877" s="25">
        <v>79.8</v>
      </c>
      <c r="Q2877" s="25">
        <v>81.599999999999994</v>
      </c>
      <c r="R2877" s="25">
        <v>50</v>
      </c>
      <c r="S2877" s="25">
        <v>70</v>
      </c>
    </row>
    <row r="2878" spans="1:19" x14ac:dyDescent="0.25">
      <c r="A2878" s="25" t="s">
        <v>361</v>
      </c>
      <c r="B2878" s="25" t="str">
        <f>VLOOKUP(A2878,'Cód dos países'!$A$3:$C$199,2,FALSE)</f>
        <v>FSM</v>
      </c>
      <c r="C2878" s="25">
        <f>VLOOKUP(A2878,'Cód dos países'!$A$3:$C$199,3,FALSE)</f>
        <v>116</v>
      </c>
      <c r="D2878" s="25">
        <v>2003</v>
      </c>
      <c r="E2878">
        <f t="shared" si="88"/>
        <v>1162003</v>
      </c>
      <c r="F2878" s="25" t="s">
        <v>421</v>
      </c>
      <c r="H2878" s="25" t="str">
        <f t="shared" si="89"/>
        <v/>
      </c>
      <c r="I2878" s="25" t="s">
        <v>421</v>
      </c>
      <c r="J2878" s="25" t="s">
        <v>421</v>
      </c>
      <c r="K2878" s="25" t="s">
        <v>421</v>
      </c>
      <c r="L2878" s="25" t="s">
        <v>421</v>
      </c>
      <c r="M2878" s="25" t="s">
        <v>421</v>
      </c>
      <c r="N2878" s="25" t="s">
        <v>421</v>
      </c>
      <c r="O2878" s="25" t="s">
        <v>421</v>
      </c>
      <c r="P2878" s="25" t="s">
        <v>421</v>
      </c>
      <c r="Q2878" s="25" t="s">
        <v>421</v>
      </c>
      <c r="R2878" s="25" t="s">
        <v>421</v>
      </c>
      <c r="S2878" s="25" t="s">
        <v>421</v>
      </c>
    </row>
    <row r="2879" spans="1:19" x14ac:dyDescent="0.25">
      <c r="A2879" s="25" t="s">
        <v>185</v>
      </c>
      <c r="B2879" s="25" t="str">
        <f>VLOOKUP(A2879,'Cód dos países'!$A$3:$C$199,2,FALSE)</f>
        <v>MDA</v>
      </c>
      <c r="C2879" s="25">
        <f>VLOOKUP(A2879,'Cód dos países'!$A$3:$C$199,3,FALSE)</f>
        <v>117</v>
      </c>
      <c r="D2879" s="25">
        <v>2003</v>
      </c>
      <c r="E2879">
        <f t="shared" si="88"/>
        <v>1172003</v>
      </c>
      <c r="F2879" s="25">
        <v>57.1</v>
      </c>
      <c r="G2879" s="25">
        <v>50</v>
      </c>
      <c r="H2879" s="25">
        <f t="shared" si="89"/>
        <v>0.5</v>
      </c>
      <c r="I2879" s="25">
        <v>21</v>
      </c>
      <c r="J2879" s="25" t="s">
        <v>421</v>
      </c>
      <c r="K2879" s="25">
        <v>81.5</v>
      </c>
      <c r="L2879" s="25">
        <v>74.2</v>
      </c>
      <c r="M2879" s="25" t="s">
        <v>421</v>
      </c>
      <c r="N2879" s="25">
        <v>55</v>
      </c>
      <c r="O2879" s="25" t="s">
        <v>421</v>
      </c>
      <c r="P2879" s="25">
        <v>71.3</v>
      </c>
      <c r="Q2879" s="25">
        <v>80.400000000000006</v>
      </c>
      <c r="R2879" s="25">
        <v>30</v>
      </c>
      <c r="S2879" s="25">
        <v>50</v>
      </c>
    </row>
    <row r="2880" spans="1:19" x14ac:dyDescent="0.25">
      <c r="A2880" s="25" t="s">
        <v>201</v>
      </c>
      <c r="B2880" s="25" t="str">
        <f>VLOOKUP(A2880,'Cód dos países'!$A$3:$C$199,2,FALSE)</f>
        <v>MNG</v>
      </c>
      <c r="C2880" s="25">
        <f>VLOOKUP(A2880,'Cód dos países'!$A$3:$C$199,3,FALSE)</f>
        <v>119</v>
      </c>
      <c r="D2880" s="25">
        <v>2003</v>
      </c>
      <c r="E2880">
        <f t="shared" si="88"/>
        <v>1192003</v>
      </c>
      <c r="F2880" s="25">
        <v>56.5</v>
      </c>
      <c r="G2880" s="25">
        <v>50</v>
      </c>
      <c r="H2880" s="25">
        <f t="shared" si="89"/>
        <v>0.5</v>
      </c>
      <c r="I2880" s="25">
        <v>43</v>
      </c>
      <c r="J2880" s="25" t="s">
        <v>421</v>
      </c>
      <c r="K2880" s="25">
        <v>59.4</v>
      </c>
      <c r="L2880" s="25">
        <v>43.8</v>
      </c>
      <c r="M2880" s="25" t="s">
        <v>421</v>
      </c>
      <c r="N2880" s="25">
        <v>55</v>
      </c>
      <c r="O2880" s="25" t="s">
        <v>421</v>
      </c>
      <c r="P2880" s="25">
        <v>82</v>
      </c>
      <c r="Q2880" s="25">
        <v>75</v>
      </c>
      <c r="R2880" s="25">
        <v>50</v>
      </c>
      <c r="S2880" s="25">
        <v>50</v>
      </c>
    </row>
    <row r="2881" spans="1:19" x14ac:dyDescent="0.25">
      <c r="A2881" s="25" t="s">
        <v>200</v>
      </c>
      <c r="B2881" s="25" t="str">
        <f>VLOOKUP(A2881,'Cód dos países'!$A$3:$C$199,2,FALSE)</f>
        <v>MNP</v>
      </c>
      <c r="C2881" s="25">
        <f>VLOOKUP(A2881,'Cód dos países'!$A$3:$C$199,3,FALSE)</f>
        <v>120</v>
      </c>
      <c r="D2881" s="25">
        <v>2003</v>
      </c>
      <c r="E2881">
        <f t="shared" si="88"/>
        <v>1202003</v>
      </c>
      <c r="F2881" s="25" t="s">
        <v>421</v>
      </c>
      <c r="H2881" s="25" t="str">
        <f t="shared" si="89"/>
        <v/>
      </c>
      <c r="I2881" s="25" t="s">
        <v>421</v>
      </c>
      <c r="J2881" s="25" t="s">
        <v>421</v>
      </c>
      <c r="K2881" s="25" t="s">
        <v>421</v>
      </c>
      <c r="L2881" s="25" t="s">
        <v>421</v>
      </c>
      <c r="M2881" s="25" t="s">
        <v>421</v>
      </c>
      <c r="N2881" s="25" t="s">
        <v>421</v>
      </c>
      <c r="O2881" s="25" t="s">
        <v>421</v>
      </c>
      <c r="P2881" s="25" t="s">
        <v>421</v>
      </c>
      <c r="Q2881" s="25" t="s">
        <v>421</v>
      </c>
      <c r="R2881" s="25" t="s">
        <v>421</v>
      </c>
      <c r="S2881" s="25" t="s">
        <v>421</v>
      </c>
    </row>
    <row r="2882" spans="1:19" x14ac:dyDescent="0.25">
      <c r="A2882" s="25" t="s">
        <v>183</v>
      </c>
      <c r="B2882" s="25" t="str">
        <f>VLOOKUP(A2882,'Cód dos países'!$A$3:$C$199,2,FALSE)</f>
        <v>MAR</v>
      </c>
      <c r="C2882" s="25">
        <f>VLOOKUP(A2882,'Cód dos países'!$A$3:$C$199,3,FALSE)</f>
        <v>121</v>
      </c>
      <c r="D2882" s="25">
        <v>2003</v>
      </c>
      <c r="E2882">
        <f t="shared" si="88"/>
        <v>1212003</v>
      </c>
      <c r="F2882" s="25">
        <v>56.7</v>
      </c>
      <c r="G2882" s="25">
        <v>30</v>
      </c>
      <c r="H2882" s="25">
        <f t="shared" si="89"/>
        <v>0.3</v>
      </c>
      <c r="I2882" s="25">
        <v>37</v>
      </c>
      <c r="J2882" s="25" t="s">
        <v>421</v>
      </c>
      <c r="K2882" s="25">
        <v>63.2</v>
      </c>
      <c r="L2882" s="25">
        <v>70.400000000000006</v>
      </c>
      <c r="M2882" s="25" t="s">
        <v>421</v>
      </c>
      <c r="N2882" s="25">
        <v>70</v>
      </c>
      <c r="O2882" s="25" t="s">
        <v>421</v>
      </c>
      <c r="P2882" s="25">
        <v>85.7</v>
      </c>
      <c r="Q2882" s="25">
        <v>34.200000000000003</v>
      </c>
      <c r="R2882" s="25">
        <v>70</v>
      </c>
      <c r="S2882" s="25">
        <v>50</v>
      </c>
    </row>
    <row r="2883" spans="1:19" x14ac:dyDescent="0.25">
      <c r="A2883" s="25" t="s">
        <v>203</v>
      </c>
      <c r="B2883" s="25" t="str">
        <f>VLOOKUP(A2883,'Cód dos países'!$A$3:$C$199,2,FALSE)</f>
        <v>MOZ</v>
      </c>
      <c r="C2883" s="25">
        <f>VLOOKUP(A2883,'Cód dos países'!$A$3:$C$199,3,FALSE)</f>
        <v>122</v>
      </c>
      <c r="D2883" s="25">
        <v>2003</v>
      </c>
      <c r="E2883">
        <f t="shared" si="88"/>
        <v>1222003</v>
      </c>
      <c r="F2883" s="25">
        <v>57.2</v>
      </c>
      <c r="G2883" s="25">
        <v>30</v>
      </c>
      <c r="H2883" s="25">
        <f t="shared" si="89"/>
        <v>0.3</v>
      </c>
      <c r="I2883" s="25">
        <v>22</v>
      </c>
      <c r="J2883" s="25" t="s">
        <v>421</v>
      </c>
      <c r="K2883" s="25">
        <v>80.900000000000006</v>
      </c>
      <c r="L2883" s="25">
        <v>63.9</v>
      </c>
      <c r="M2883" s="25" t="s">
        <v>421</v>
      </c>
      <c r="N2883" s="25">
        <v>55</v>
      </c>
      <c r="O2883" s="25" t="s">
        <v>421</v>
      </c>
      <c r="P2883" s="25">
        <v>65.900000000000006</v>
      </c>
      <c r="Q2883" s="25">
        <v>57.4</v>
      </c>
      <c r="R2883" s="25">
        <v>70</v>
      </c>
      <c r="S2883" s="25">
        <v>70</v>
      </c>
    </row>
    <row r="2884" spans="1:19" x14ac:dyDescent="0.25">
      <c r="A2884" s="25" t="s">
        <v>213</v>
      </c>
      <c r="B2884" s="25" t="str">
        <f>VLOOKUP(A2884,'Cód dos países'!$A$3:$C$199,2,FALSE)</f>
        <v>NAM</v>
      </c>
      <c r="C2884" s="25">
        <f>VLOOKUP(A2884,'Cód dos países'!$A$3:$C$199,3,FALSE)</f>
        <v>124</v>
      </c>
      <c r="D2884" s="25">
        <v>2003</v>
      </c>
      <c r="E2884">
        <f t="shared" si="88"/>
        <v>1242003</v>
      </c>
      <c r="F2884" s="25">
        <v>62.4</v>
      </c>
      <c r="G2884" s="25">
        <v>70</v>
      </c>
      <c r="H2884" s="25">
        <f t="shared" si="89"/>
        <v>0.7</v>
      </c>
      <c r="I2884" s="25">
        <v>57</v>
      </c>
      <c r="J2884" s="25" t="s">
        <v>421</v>
      </c>
      <c r="K2884" s="25">
        <v>67.099999999999994</v>
      </c>
      <c r="L2884" s="25">
        <v>61.3</v>
      </c>
      <c r="M2884" s="25" t="s">
        <v>421</v>
      </c>
      <c r="N2884" s="25">
        <v>70</v>
      </c>
      <c r="O2884" s="25" t="s">
        <v>421</v>
      </c>
      <c r="P2884" s="25">
        <v>74.400000000000006</v>
      </c>
      <c r="Q2884" s="25">
        <v>62.2</v>
      </c>
      <c r="R2884" s="25">
        <v>50</v>
      </c>
      <c r="S2884" s="25">
        <v>50</v>
      </c>
    </row>
    <row r="2885" spans="1:19" x14ac:dyDescent="0.25">
      <c r="A2885" s="25" t="s">
        <v>225</v>
      </c>
      <c r="B2885" s="25" t="str">
        <f>VLOOKUP(A2885,'Cód dos países'!$A$3:$C$199,2,FALSE)</f>
        <v>NPL</v>
      </c>
      <c r="C2885" s="25">
        <f>VLOOKUP(A2885,'Cód dos países'!$A$3:$C$199,3,FALSE)</f>
        <v>126</v>
      </c>
      <c r="D2885" s="25">
        <v>2003</v>
      </c>
      <c r="E2885">
        <f t="shared" ref="E2885:E2948" si="90">C2885*10000+D2885</f>
        <v>1262003</v>
      </c>
      <c r="F2885" s="25">
        <v>51.2</v>
      </c>
      <c r="G2885" s="25">
        <v>30</v>
      </c>
      <c r="H2885" s="25">
        <f t="shared" ref="H2885:H2948" si="91">IF(G2885="","",(G2885/100))</f>
        <v>0.3</v>
      </c>
      <c r="I2885" s="25">
        <v>10</v>
      </c>
      <c r="J2885" s="25" t="s">
        <v>421</v>
      </c>
      <c r="K2885" s="25">
        <v>88.9</v>
      </c>
      <c r="L2885" s="25">
        <v>88.6</v>
      </c>
      <c r="M2885" s="25" t="s">
        <v>421</v>
      </c>
      <c r="N2885" s="25">
        <v>55</v>
      </c>
      <c r="O2885" s="25" t="s">
        <v>421</v>
      </c>
      <c r="P2885" s="25">
        <v>77.3</v>
      </c>
      <c r="Q2885" s="25">
        <v>51.4</v>
      </c>
      <c r="R2885" s="25">
        <v>30</v>
      </c>
      <c r="S2885" s="25">
        <v>30</v>
      </c>
    </row>
    <row r="2886" spans="1:19" x14ac:dyDescent="0.25">
      <c r="A2886" s="25" t="s">
        <v>221</v>
      </c>
      <c r="B2886" s="25" t="str">
        <f>VLOOKUP(A2886,'Cód dos países'!$A$3:$C$199,2,FALSE)</f>
        <v>NLD</v>
      </c>
      <c r="C2886" s="25">
        <f>VLOOKUP(A2886,'Cód dos países'!$A$3:$C$199,3,FALSE)</f>
        <v>127</v>
      </c>
      <c r="D2886" s="25">
        <v>2003</v>
      </c>
      <c r="E2886">
        <f t="shared" si="90"/>
        <v>1272003</v>
      </c>
      <c r="F2886" s="25">
        <v>74.5</v>
      </c>
      <c r="G2886" s="25">
        <v>90</v>
      </c>
      <c r="H2886" s="25">
        <f t="shared" si="91"/>
        <v>0.9</v>
      </c>
      <c r="I2886" s="25">
        <v>90</v>
      </c>
      <c r="J2886" s="25" t="s">
        <v>421</v>
      </c>
      <c r="K2886" s="25">
        <v>45.2</v>
      </c>
      <c r="L2886" s="25">
        <v>32.299999999999997</v>
      </c>
      <c r="M2886" s="25" t="s">
        <v>421</v>
      </c>
      <c r="N2886" s="25">
        <v>70</v>
      </c>
      <c r="O2886" s="25" t="s">
        <v>421</v>
      </c>
      <c r="P2886" s="25">
        <v>83.2</v>
      </c>
      <c r="Q2886" s="25">
        <v>79.8</v>
      </c>
      <c r="R2886" s="25">
        <v>90</v>
      </c>
      <c r="S2886" s="25">
        <v>90</v>
      </c>
    </row>
    <row r="2887" spans="1:19" x14ac:dyDescent="0.25">
      <c r="A2887" s="25" t="s">
        <v>227</v>
      </c>
      <c r="B2887" s="25" t="str">
        <f>VLOOKUP(A2887,'Cód dos países'!$A$3:$C$199,2,FALSE)</f>
        <v>NZL</v>
      </c>
      <c r="C2887" s="25">
        <f>VLOOKUP(A2887,'Cód dos países'!$A$3:$C$199,3,FALSE)</f>
        <v>128</v>
      </c>
      <c r="D2887" s="25">
        <v>2003</v>
      </c>
      <c r="E2887">
        <f t="shared" si="90"/>
        <v>1282003</v>
      </c>
      <c r="F2887" s="25">
        <v>81.5</v>
      </c>
      <c r="G2887" s="25">
        <v>90</v>
      </c>
      <c r="H2887" s="25">
        <f t="shared" si="91"/>
        <v>0.9</v>
      </c>
      <c r="I2887" s="25">
        <v>95</v>
      </c>
      <c r="J2887" s="25" t="s">
        <v>421</v>
      </c>
      <c r="K2887" s="25">
        <v>62.8</v>
      </c>
      <c r="L2887" s="25">
        <v>55.8</v>
      </c>
      <c r="M2887" s="25" t="s">
        <v>421</v>
      </c>
      <c r="N2887" s="25">
        <v>85</v>
      </c>
      <c r="O2887" s="25" t="s">
        <v>421</v>
      </c>
      <c r="P2887" s="25">
        <v>84.7</v>
      </c>
      <c r="Q2887" s="25">
        <v>80.2</v>
      </c>
      <c r="R2887" s="25">
        <v>90</v>
      </c>
      <c r="S2887" s="25">
        <v>90</v>
      </c>
    </row>
    <row r="2888" spans="1:19" x14ac:dyDescent="0.25">
      <c r="A2888" s="25" t="s">
        <v>219</v>
      </c>
      <c r="B2888" s="25" t="str">
        <f>VLOOKUP(A2888,'Cód dos países'!$A$3:$C$199,2,FALSE)</f>
        <v>NIC</v>
      </c>
      <c r="C2888" s="25">
        <f>VLOOKUP(A2888,'Cód dos países'!$A$3:$C$199,3,FALSE)</f>
        <v>129</v>
      </c>
      <c r="D2888" s="25">
        <v>2003</v>
      </c>
      <c r="E2888">
        <f t="shared" si="90"/>
        <v>1292003</v>
      </c>
      <c r="F2888" s="25">
        <v>61.4</v>
      </c>
      <c r="G2888" s="25">
        <v>30</v>
      </c>
      <c r="H2888" s="25">
        <f t="shared" si="91"/>
        <v>0.3</v>
      </c>
      <c r="I2888" s="25">
        <v>25</v>
      </c>
      <c r="J2888" s="25" t="s">
        <v>421</v>
      </c>
      <c r="K2888" s="25">
        <v>85.6</v>
      </c>
      <c r="L2888" s="25">
        <v>82.6</v>
      </c>
      <c r="M2888" s="25" t="s">
        <v>421</v>
      </c>
      <c r="N2888" s="25">
        <v>55</v>
      </c>
      <c r="O2888" s="25" t="s">
        <v>421</v>
      </c>
      <c r="P2888" s="25">
        <v>75.099999999999994</v>
      </c>
      <c r="Q2888" s="25">
        <v>79</v>
      </c>
      <c r="R2888" s="25">
        <v>50</v>
      </c>
      <c r="S2888" s="25">
        <v>70</v>
      </c>
    </row>
    <row r="2889" spans="1:19" x14ac:dyDescent="0.25">
      <c r="A2889" s="25" t="s">
        <v>215</v>
      </c>
      <c r="B2889" s="25" t="str">
        <f>VLOOKUP(A2889,'Cód dos países'!$A$3:$C$199,2,FALSE)</f>
        <v>NER</v>
      </c>
      <c r="C2889" s="25">
        <f>VLOOKUP(A2889,'Cód dos países'!$A$3:$C$199,3,FALSE)</f>
        <v>130</v>
      </c>
      <c r="D2889" s="25">
        <v>2003</v>
      </c>
      <c r="E2889">
        <f t="shared" si="90"/>
        <v>1302003</v>
      </c>
      <c r="F2889" s="25">
        <v>54.6</v>
      </c>
      <c r="G2889" s="25">
        <v>30</v>
      </c>
      <c r="H2889" s="25">
        <f t="shared" si="91"/>
        <v>0.3</v>
      </c>
      <c r="I2889" s="25">
        <v>10</v>
      </c>
      <c r="J2889" s="25" t="s">
        <v>421</v>
      </c>
      <c r="K2889" s="25">
        <v>66.7</v>
      </c>
      <c r="L2889" s="25">
        <v>91.6</v>
      </c>
      <c r="M2889" s="25" t="s">
        <v>421</v>
      </c>
      <c r="N2889" s="25">
        <v>55</v>
      </c>
      <c r="O2889" s="25" t="s">
        <v>421</v>
      </c>
      <c r="P2889" s="25">
        <v>79.099999999999994</v>
      </c>
      <c r="Q2889" s="25">
        <v>58.6</v>
      </c>
      <c r="R2889" s="25">
        <v>50</v>
      </c>
      <c r="S2889" s="25">
        <v>50</v>
      </c>
    </row>
    <row r="2890" spans="1:19" x14ac:dyDescent="0.25">
      <c r="A2890" s="25" t="s">
        <v>217</v>
      </c>
      <c r="B2890" s="25" t="str">
        <f>VLOOKUP(A2890,'Cód dos países'!$A$3:$C$199,2,FALSE)</f>
        <v>NGA</v>
      </c>
      <c r="C2890" s="25">
        <f>VLOOKUP(A2890,'Cód dos países'!$A$3:$C$199,3,FALSE)</f>
        <v>131</v>
      </c>
      <c r="D2890" s="25">
        <v>2003</v>
      </c>
      <c r="E2890">
        <f t="shared" si="90"/>
        <v>1312003</v>
      </c>
      <c r="F2890" s="25">
        <v>49.2</v>
      </c>
      <c r="G2890" s="25">
        <v>30</v>
      </c>
      <c r="H2890" s="25">
        <f t="shared" si="91"/>
        <v>0.3</v>
      </c>
      <c r="I2890" s="25">
        <v>16</v>
      </c>
      <c r="J2890" s="25" t="s">
        <v>421</v>
      </c>
      <c r="K2890" s="25">
        <v>82.1</v>
      </c>
      <c r="L2890" s="25">
        <v>68.900000000000006</v>
      </c>
      <c r="M2890" s="25" t="s">
        <v>421</v>
      </c>
      <c r="N2890" s="25">
        <v>55</v>
      </c>
      <c r="O2890" s="25" t="s">
        <v>421</v>
      </c>
      <c r="P2890" s="25">
        <v>66.3</v>
      </c>
      <c r="Q2890" s="25">
        <v>45</v>
      </c>
      <c r="R2890" s="25">
        <v>50</v>
      </c>
      <c r="S2890" s="25">
        <v>30</v>
      </c>
    </row>
    <row r="2891" spans="1:19" x14ac:dyDescent="0.25">
      <c r="A2891" s="25" t="s">
        <v>431</v>
      </c>
      <c r="B2891" s="25" t="str">
        <f>VLOOKUP(A2891,'Cód dos países'!$A$3:$C$199,2,FALSE)</f>
        <v>PRK</v>
      </c>
      <c r="C2891" s="25">
        <f>VLOOKUP(A2891,'Cód dos países'!$A$3:$C$199,3,FALSE)</f>
        <v>91</v>
      </c>
      <c r="D2891" s="25">
        <v>2003</v>
      </c>
      <c r="E2891">
        <f t="shared" si="90"/>
        <v>912003</v>
      </c>
      <c r="F2891" s="25">
        <v>8.9</v>
      </c>
      <c r="G2891" s="25">
        <v>10</v>
      </c>
      <c r="H2891" s="25">
        <f t="shared" si="91"/>
        <v>0.1</v>
      </c>
      <c r="I2891" s="25">
        <v>10</v>
      </c>
      <c r="J2891" s="25" t="s">
        <v>421</v>
      </c>
      <c r="K2891" s="25">
        <v>0</v>
      </c>
      <c r="L2891" s="25">
        <v>0</v>
      </c>
      <c r="M2891" s="25" t="s">
        <v>421</v>
      </c>
      <c r="N2891" s="25">
        <v>40</v>
      </c>
      <c r="O2891" s="25" t="s">
        <v>421</v>
      </c>
      <c r="P2891" s="25">
        <v>0</v>
      </c>
      <c r="Q2891" s="25">
        <v>0</v>
      </c>
      <c r="R2891" s="25">
        <v>10</v>
      </c>
      <c r="S2891" s="25">
        <v>10</v>
      </c>
    </row>
    <row r="2892" spans="1:19" x14ac:dyDescent="0.25">
      <c r="A2892" s="25" t="s">
        <v>223</v>
      </c>
      <c r="B2892" s="25" t="str">
        <f>VLOOKUP(A2892,'Cód dos países'!$A$3:$C$199,2,FALSE)</f>
        <v>NOR</v>
      </c>
      <c r="C2892" s="25">
        <f>VLOOKUP(A2892,'Cód dos países'!$A$3:$C$199,3,FALSE)</f>
        <v>132</v>
      </c>
      <c r="D2892" s="25">
        <v>2003</v>
      </c>
      <c r="E2892">
        <f t="shared" si="90"/>
        <v>1322003</v>
      </c>
      <c r="F2892" s="25">
        <v>66.2</v>
      </c>
      <c r="G2892" s="25">
        <v>90</v>
      </c>
      <c r="H2892" s="25">
        <f t="shared" si="91"/>
        <v>0.9</v>
      </c>
      <c r="I2892" s="25">
        <v>85</v>
      </c>
      <c r="J2892" s="25" t="s">
        <v>421</v>
      </c>
      <c r="K2892" s="25">
        <v>50.8</v>
      </c>
      <c r="L2892" s="25">
        <v>31.7</v>
      </c>
      <c r="M2892" s="25" t="s">
        <v>421</v>
      </c>
      <c r="N2892" s="25">
        <v>70</v>
      </c>
      <c r="O2892" s="25" t="s">
        <v>421</v>
      </c>
      <c r="P2892" s="25">
        <v>86.3</v>
      </c>
      <c r="Q2892" s="25">
        <v>81.8</v>
      </c>
      <c r="R2892" s="25">
        <v>50</v>
      </c>
      <c r="S2892" s="25">
        <v>50</v>
      </c>
    </row>
    <row r="2893" spans="1:19" x14ac:dyDescent="0.25">
      <c r="A2893" s="25" t="s">
        <v>229</v>
      </c>
      <c r="B2893" s="25" t="str">
        <f>VLOOKUP(A2893,'Cód dos países'!$A$3:$C$199,2,FALSE)</f>
        <v>OMN</v>
      </c>
      <c r="C2893" s="25">
        <f>VLOOKUP(A2893,'Cód dos países'!$A$3:$C$199,3,FALSE)</f>
        <v>133</v>
      </c>
      <c r="D2893" s="25">
        <v>2003</v>
      </c>
      <c r="E2893">
        <f t="shared" si="90"/>
        <v>1332003</v>
      </c>
      <c r="F2893" s="25">
        <v>66.900000000000006</v>
      </c>
      <c r="G2893" s="25">
        <v>50</v>
      </c>
      <c r="H2893" s="25">
        <f t="shared" si="91"/>
        <v>0.5</v>
      </c>
      <c r="I2893" s="25">
        <v>70</v>
      </c>
      <c r="J2893" s="25" t="s">
        <v>421</v>
      </c>
      <c r="K2893" s="25">
        <v>98.5</v>
      </c>
      <c r="L2893" s="25">
        <v>58.3</v>
      </c>
      <c r="M2893" s="25" t="s">
        <v>421</v>
      </c>
      <c r="N2893" s="25">
        <v>70</v>
      </c>
      <c r="O2893" s="25" t="s">
        <v>421</v>
      </c>
      <c r="P2893" s="25">
        <v>79.2</v>
      </c>
      <c r="Q2893" s="25">
        <v>76</v>
      </c>
      <c r="R2893" s="25">
        <v>50</v>
      </c>
      <c r="S2893" s="25">
        <v>50</v>
      </c>
    </row>
    <row r="2894" spans="1:19" x14ac:dyDescent="0.25">
      <c r="A2894" s="25" t="s">
        <v>231</v>
      </c>
      <c r="B2894" s="25" t="str">
        <f>VLOOKUP(A2894,'Cód dos países'!$A$3:$C$199,2,FALSE)</f>
        <v>PAK</v>
      </c>
      <c r="C2894" s="25">
        <f>VLOOKUP(A2894,'Cód dos países'!$A$3:$C$199,3,FALSE)</f>
        <v>134</v>
      </c>
      <c r="D2894" s="25">
        <v>2003</v>
      </c>
      <c r="E2894">
        <f t="shared" si="90"/>
        <v>1342003</v>
      </c>
      <c r="F2894" s="25">
        <v>54.9</v>
      </c>
      <c r="G2894" s="25">
        <v>30</v>
      </c>
      <c r="H2894" s="25">
        <f t="shared" si="91"/>
        <v>0.3</v>
      </c>
      <c r="I2894" s="25">
        <v>26</v>
      </c>
      <c r="J2894" s="25" t="s">
        <v>421</v>
      </c>
      <c r="K2894" s="25">
        <v>68.2</v>
      </c>
      <c r="L2894" s="25">
        <v>86.3</v>
      </c>
      <c r="M2894" s="25" t="s">
        <v>421</v>
      </c>
      <c r="N2894" s="25">
        <v>70</v>
      </c>
      <c r="O2894" s="25" t="s">
        <v>421</v>
      </c>
      <c r="P2894" s="25">
        <v>78.400000000000006</v>
      </c>
      <c r="Q2894" s="25">
        <v>55.6</v>
      </c>
      <c r="R2894" s="25">
        <v>50</v>
      </c>
      <c r="S2894" s="25">
        <v>30</v>
      </c>
    </row>
    <row r="2895" spans="1:19" x14ac:dyDescent="0.25">
      <c r="A2895" s="25" t="s">
        <v>233</v>
      </c>
      <c r="B2895" s="25" t="str">
        <f>VLOOKUP(A2895,'Cód dos países'!$A$3:$C$199,2,FALSE)</f>
        <v>PAN</v>
      </c>
      <c r="C2895" s="25">
        <f>VLOOKUP(A2895,'Cód dos países'!$A$3:$C$199,3,FALSE)</f>
        <v>136</v>
      </c>
      <c r="D2895" s="25">
        <v>2003</v>
      </c>
      <c r="E2895">
        <f t="shared" si="90"/>
        <v>1362003</v>
      </c>
      <c r="F2895" s="25">
        <v>65.3</v>
      </c>
      <c r="G2895" s="25">
        <v>30</v>
      </c>
      <c r="H2895" s="25">
        <f t="shared" si="91"/>
        <v>0.3</v>
      </c>
      <c r="I2895" s="25">
        <v>30</v>
      </c>
      <c r="J2895" s="25" t="s">
        <v>421</v>
      </c>
      <c r="K2895" s="25">
        <v>81.2</v>
      </c>
      <c r="L2895" s="25">
        <v>76.5</v>
      </c>
      <c r="M2895" s="25" t="s">
        <v>421</v>
      </c>
      <c r="N2895" s="25">
        <v>70</v>
      </c>
      <c r="O2895" s="25" t="s">
        <v>421</v>
      </c>
      <c r="P2895" s="25">
        <v>89.1</v>
      </c>
      <c r="Q2895" s="25">
        <v>70.8</v>
      </c>
      <c r="R2895" s="25">
        <v>70</v>
      </c>
      <c r="S2895" s="25">
        <v>70</v>
      </c>
    </row>
    <row r="2896" spans="1:19" x14ac:dyDescent="0.25">
      <c r="A2896" s="25" t="s">
        <v>239</v>
      </c>
      <c r="B2896" s="25" t="str">
        <f>VLOOKUP(A2896,'Cód dos países'!$A$3:$C$199,2,FALSE)</f>
        <v>PNG</v>
      </c>
      <c r="C2896" s="25">
        <f>VLOOKUP(A2896,'Cód dos países'!$A$3:$C$199,3,FALSE)</f>
        <v>137</v>
      </c>
      <c r="D2896" s="25">
        <v>2003</v>
      </c>
      <c r="E2896">
        <f t="shared" si="90"/>
        <v>1372003</v>
      </c>
      <c r="F2896" s="25" t="s">
        <v>421</v>
      </c>
      <c r="H2896" s="25" t="str">
        <f t="shared" si="91"/>
        <v/>
      </c>
      <c r="I2896" s="25" t="s">
        <v>421</v>
      </c>
      <c r="J2896" s="25" t="s">
        <v>421</v>
      </c>
      <c r="K2896" s="25" t="s">
        <v>421</v>
      </c>
      <c r="L2896" s="25" t="s">
        <v>421</v>
      </c>
      <c r="M2896" s="25" t="s">
        <v>421</v>
      </c>
      <c r="N2896" s="25" t="s">
        <v>421</v>
      </c>
      <c r="O2896" s="25" t="s">
        <v>421</v>
      </c>
      <c r="P2896" s="25" t="s">
        <v>421</v>
      </c>
      <c r="Q2896" s="25" t="s">
        <v>421</v>
      </c>
      <c r="R2896" s="25" t="s">
        <v>421</v>
      </c>
      <c r="S2896" s="25" t="s">
        <v>421</v>
      </c>
    </row>
    <row r="2897" spans="1:19" x14ac:dyDescent="0.25">
      <c r="A2897" s="25" t="s">
        <v>246</v>
      </c>
      <c r="B2897" s="25" t="str">
        <f>VLOOKUP(A2897,'Cód dos países'!$A$3:$C$199,2,FALSE)</f>
        <v>PRY</v>
      </c>
      <c r="C2897" s="25">
        <f>VLOOKUP(A2897,'Cód dos países'!$A$3:$C$199,3,FALSE)</f>
        <v>138</v>
      </c>
      <c r="D2897" s="25">
        <v>2003</v>
      </c>
      <c r="E2897">
        <f t="shared" si="90"/>
        <v>1382003</v>
      </c>
      <c r="F2897" s="25">
        <v>56.7</v>
      </c>
      <c r="G2897" s="25">
        <v>30</v>
      </c>
      <c r="H2897" s="25">
        <f t="shared" si="91"/>
        <v>0.3</v>
      </c>
      <c r="I2897" s="25">
        <v>17</v>
      </c>
      <c r="J2897" s="25" t="s">
        <v>421</v>
      </c>
      <c r="K2897" s="25">
        <v>90</v>
      </c>
      <c r="L2897" s="25">
        <v>87.8</v>
      </c>
      <c r="M2897" s="25" t="s">
        <v>421</v>
      </c>
      <c r="N2897" s="25">
        <v>55</v>
      </c>
      <c r="O2897" s="25" t="s">
        <v>421</v>
      </c>
      <c r="P2897" s="25">
        <v>70.400000000000006</v>
      </c>
      <c r="Q2897" s="25">
        <v>59.8</v>
      </c>
      <c r="R2897" s="25">
        <v>50</v>
      </c>
      <c r="S2897" s="25">
        <v>50</v>
      </c>
    </row>
    <row r="2898" spans="1:19" x14ac:dyDescent="0.25">
      <c r="A2898" s="25" t="s">
        <v>235</v>
      </c>
      <c r="B2898" s="25" t="str">
        <f>VLOOKUP(A2898,'Cód dos países'!$A$3:$C$199,2,FALSE)</f>
        <v>PER</v>
      </c>
      <c r="C2898" s="25">
        <f>VLOOKUP(A2898,'Cód dos países'!$A$3:$C$199,3,FALSE)</f>
        <v>139</v>
      </c>
      <c r="D2898" s="25">
        <v>2003</v>
      </c>
      <c r="E2898">
        <f t="shared" si="90"/>
        <v>1392003</v>
      </c>
      <c r="F2898" s="25">
        <v>64.7</v>
      </c>
      <c r="G2898" s="25">
        <v>30</v>
      </c>
      <c r="H2898" s="25">
        <f t="shared" si="91"/>
        <v>0.3</v>
      </c>
      <c r="I2898" s="25">
        <v>40</v>
      </c>
      <c r="J2898" s="25" t="s">
        <v>421</v>
      </c>
      <c r="K2898" s="25">
        <v>81.5</v>
      </c>
      <c r="L2898" s="25">
        <v>87.5</v>
      </c>
      <c r="M2898" s="25" t="s">
        <v>421</v>
      </c>
      <c r="N2898" s="25">
        <v>55</v>
      </c>
      <c r="O2898" s="25" t="s">
        <v>421</v>
      </c>
      <c r="P2898" s="25">
        <v>88.8</v>
      </c>
      <c r="Q2898" s="25">
        <v>59.8</v>
      </c>
      <c r="R2898" s="25">
        <v>70</v>
      </c>
      <c r="S2898" s="25">
        <v>70</v>
      </c>
    </row>
    <row r="2899" spans="1:19" x14ac:dyDescent="0.25">
      <c r="A2899" s="25" t="s">
        <v>237</v>
      </c>
      <c r="B2899" s="25" t="str">
        <f>VLOOKUP(A2899,'Cód dos países'!$A$3:$C$199,2,FALSE)</f>
        <v>PHL</v>
      </c>
      <c r="C2899" s="25">
        <f>VLOOKUP(A2899,'Cód dos países'!$A$3:$C$199,3,FALSE)</f>
        <v>140</v>
      </c>
      <c r="D2899" s="25">
        <v>2003</v>
      </c>
      <c r="E2899">
        <f t="shared" si="90"/>
        <v>1402003</v>
      </c>
      <c r="F2899" s="25">
        <v>59.1</v>
      </c>
      <c r="G2899" s="25">
        <v>30</v>
      </c>
      <c r="H2899" s="25">
        <f t="shared" si="91"/>
        <v>0.3</v>
      </c>
      <c r="I2899" s="25">
        <v>26</v>
      </c>
      <c r="J2899" s="25" t="s">
        <v>421</v>
      </c>
      <c r="K2899" s="25">
        <v>77.7</v>
      </c>
      <c r="L2899" s="25">
        <v>88.8</v>
      </c>
      <c r="M2899" s="25" t="s">
        <v>421</v>
      </c>
      <c r="N2899" s="25">
        <v>55</v>
      </c>
      <c r="O2899" s="25" t="s">
        <v>421</v>
      </c>
      <c r="P2899" s="25">
        <v>77.3</v>
      </c>
      <c r="Q2899" s="25">
        <v>77</v>
      </c>
      <c r="R2899" s="25">
        <v>50</v>
      </c>
      <c r="S2899" s="25">
        <v>50</v>
      </c>
    </row>
    <row r="2900" spans="1:19" x14ac:dyDescent="0.25">
      <c r="A2900" s="25" t="s">
        <v>241</v>
      </c>
      <c r="B2900" s="25" t="str">
        <f>VLOOKUP(A2900,'Cód dos países'!$A$3:$C$199,2,FALSE)</f>
        <v>POL</v>
      </c>
      <c r="C2900" s="25">
        <f>VLOOKUP(A2900,'Cód dos países'!$A$3:$C$199,3,FALSE)</f>
        <v>141</v>
      </c>
      <c r="D2900" s="25">
        <v>2003</v>
      </c>
      <c r="E2900">
        <f t="shared" si="90"/>
        <v>1412003</v>
      </c>
      <c r="F2900" s="25">
        <v>58.7</v>
      </c>
      <c r="G2900" s="25">
        <v>50</v>
      </c>
      <c r="H2900" s="25">
        <f t="shared" si="91"/>
        <v>0.5</v>
      </c>
      <c r="I2900" s="25">
        <v>40</v>
      </c>
      <c r="J2900" s="25" t="s">
        <v>421</v>
      </c>
      <c r="K2900" s="25">
        <v>64.900000000000006</v>
      </c>
      <c r="L2900" s="25">
        <v>35.1</v>
      </c>
      <c r="M2900" s="25" t="s">
        <v>421</v>
      </c>
      <c r="N2900" s="25">
        <v>70</v>
      </c>
      <c r="O2900" s="25" t="s">
        <v>421</v>
      </c>
      <c r="P2900" s="25">
        <v>78.099999999999994</v>
      </c>
      <c r="Q2900" s="25">
        <v>70.400000000000006</v>
      </c>
      <c r="R2900" s="25">
        <v>50</v>
      </c>
      <c r="S2900" s="25">
        <v>70</v>
      </c>
    </row>
    <row r="2901" spans="1:19" x14ac:dyDescent="0.25">
      <c r="A2901" s="25" t="s">
        <v>244</v>
      </c>
      <c r="B2901" s="25" t="str">
        <f>VLOOKUP(A2901,'Cód dos países'!$A$3:$C$199,2,FALSE)</f>
        <v>PRT</v>
      </c>
      <c r="C2901" s="25">
        <f>VLOOKUP(A2901,'Cód dos países'!$A$3:$C$199,3,FALSE)</f>
        <v>142</v>
      </c>
      <c r="D2901" s="25">
        <v>2003</v>
      </c>
      <c r="E2901">
        <f t="shared" si="90"/>
        <v>1422003</v>
      </c>
      <c r="F2901" s="25">
        <v>64.900000000000006</v>
      </c>
      <c r="G2901" s="25">
        <v>70</v>
      </c>
      <c r="H2901" s="25">
        <f t="shared" si="91"/>
        <v>0.7</v>
      </c>
      <c r="I2901" s="25">
        <v>63</v>
      </c>
      <c r="J2901" s="25" t="s">
        <v>421</v>
      </c>
      <c r="K2901" s="25">
        <v>62.3</v>
      </c>
      <c r="L2901" s="25">
        <v>36.200000000000003</v>
      </c>
      <c r="M2901" s="25" t="s">
        <v>421</v>
      </c>
      <c r="N2901" s="25">
        <v>70</v>
      </c>
      <c r="O2901" s="25" t="s">
        <v>421</v>
      </c>
      <c r="P2901" s="25">
        <v>82.9</v>
      </c>
      <c r="Q2901" s="25">
        <v>79.8</v>
      </c>
      <c r="R2901" s="25">
        <v>70</v>
      </c>
      <c r="S2901" s="25">
        <v>50</v>
      </c>
    </row>
    <row r="2902" spans="1:19" x14ac:dyDescent="0.25">
      <c r="A2902" s="25" t="s">
        <v>248</v>
      </c>
      <c r="B2902" s="25" t="str">
        <f>VLOOKUP(A2902,'Cód dos países'!$A$3:$C$199,2,FALSE)</f>
        <v>QAT</v>
      </c>
      <c r="C2902" s="25">
        <f>VLOOKUP(A2902,'Cód dos países'!$A$3:$C$199,3,FALSE)</f>
        <v>143</v>
      </c>
      <c r="D2902" s="25">
        <v>2003</v>
      </c>
      <c r="E2902">
        <f t="shared" si="90"/>
        <v>1432003</v>
      </c>
      <c r="F2902" s="25">
        <v>66.5</v>
      </c>
      <c r="G2902" s="25">
        <v>50</v>
      </c>
      <c r="H2902" s="25">
        <f t="shared" si="91"/>
        <v>0.5</v>
      </c>
      <c r="I2902" s="25">
        <v>70</v>
      </c>
      <c r="J2902" s="25" t="s">
        <v>421</v>
      </c>
      <c r="K2902" s="25">
        <v>87.5</v>
      </c>
      <c r="L2902" s="25">
        <v>69.7</v>
      </c>
      <c r="M2902" s="25" t="s">
        <v>421</v>
      </c>
      <c r="N2902" s="25">
        <v>55</v>
      </c>
      <c r="O2902" s="25" t="s">
        <v>421</v>
      </c>
      <c r="P2902" s="25">
        <v>90</v>
      </c>
      <c r="Q2902" s="25">
        <v>76.599999999999994</v>
      </c>
      <c r="R2902" s="25">
        <v>50</v>
      </c>
      <c r="S2902" s="25">
        <v>50</v>
      </c>
    </row>
    <row r="2903" spans="1:19" x14ac:dyDescent="0.25">
      <c r="A2903" s="25" t="s">
        <v>334</v>
      </c>
      <c r="B2903" s="25" t="str">
        <f>VLOOKUP(A2903,'Cód dos países'!$A$3:$C$199,2,FALSE)</f>
        <v>COG</v>
      </c>
      <c r="C2903" s="25">
        <f>VLOOKUP(A2903,'Cód dos países'!$A$3:$C$199,3,FALSE)</f>
        <v>39</v>
      </c>
      <c r="D2903" s="25">
        <v>2003</v>
      </c>
      <c r="E2903">
        <f t="shared" si="90"/>
        <v>392003</v>
      </c>
      <c r="F2903" s="25">
        <v>45.9</v>
      </c>
      <c r="G2903" s="25">
        <v>30</v>
      </c>
      <c r="H2903" s="25">
        <f t="shared" si="91"/>
        <v>0.3</v>
      </c>
      <c r="I2903" s="25">
        <v>10</v>
      </c>
      <c r="J2903" s="25" t="s">
        <v>421</v>
      </c>
      <c r="K2903" s="25">
        <v>59.4</v>
      </c>
      <c r="L2903" s="25">
        <v>70</v>
      </c>
      <c r="M2903" s="25" t="s">
        <v>421</v>
      </c>
      <c r="N2903" s="25">
        <v>55</v>
      </c>
      <c r="O2903" s="25" t="s">
        <v>421</v>
      </c>
      <c r="P2903" s="25">
        <v>80.2</v>
      </c>
      <c r="Q2903" s="25">
        <v>48.2</v>
      </c>
      <c r="R2903" s="25">
        <v>30</v>
      </c>
      <c r="S2903" s="25">
        <v>30</v>
      </c>
    </row>
    <row r="2904" spans="1:19" x14ac:dyDescent="0.25">
      <c r="A2904" s="25" t="s">
        <v>250</v>
      </c>
      <c r="B2904" s="25" t="str">
        <f>VLOOKUP(A2904,'Cód dos países'!$A$3:$C$199,2,FALSE)</f>
        <v>ROM</v>
      </c>
      <c r="C2904" s="25">
        <f>VLOOKUP(A2904,'Cód dos países'!$A$3:$C$199,3,FALSE)</f>
        <v>144</v>
      </c>
      <c r="D2904" s="25">
        <v>2003</v>
      </c>
      <c r="E2904">
        <f t="shared" si="90"/>
        <v>1442003</v>
      </c>
      <c r="F2904" s="25">
        <v>50</v>
      </c>
      <c r="G2904" s="25">
        <v>30</v>
      </c>
      <c r="H2904" s="25">
        <f t="shared" si="91"/>
        <v>0.3</v>
      </c>
      <c r="I2904" s="25">
        <v>26</v>
      </c>
      <c r="J2904" s="25" t="s">
        <v>421</v>
      </c>
      <c r="K2904" s="25">
        <v>69.900000000000006</v>
      </c>
      <c r="L2904" s="25">
        <v>74.8</v>
      </c>
      <c r="M2904" s="25" t="s">
        <v>421</v>
      </c>
      <c r="N2904" s="25">
        <v>55</v>
      </c>
      <c r="O2904" s="25" t="s">
        <v>421</v>
      </c>
      <c r="P2904" s="25">
        <v>56.8</v>
      </c>
      <c r="Q2904" s="25">
        <v>57.6</v>
      </c>
      <c r="R2904" s="25">
        <v>30</v>
      </c>
      <c r="S2904" s="25">
        <v>50</v>
      </c>
    </row>
    <row r="2905" spans="1:19" x14ac:dyDescent="0.25">
      <c r="A2905" s="25" t="s">
        <v>251</v>
      </c>
      <c r="B2905" s="25" t="str">
        <f>VLOOKUP(A2905,'Cód dos países'!$A$3:$C$199,2,FALSE)</f>
        <v>RUS</v>
      </c>
      <c r="C2905" s="25">
        <f>VLOOKUP(A2905,'Cód dos países'!$A$3:$C$199,3,FALSE)</f>
        <v>145</v>
      </c>
      <c r="D2905" s="25">
        <v>2003</v>
      </c>
      <c r="E2905">
        <f t="shared" si="90"/>
        <v>1452003</v>
      </c>
      <c r="F2905" s="25">
        <v>52.8</v>
      </c>
      <c r="G2905" s="25">
        <v>30</v>
      </c>
      <c r="H2905" s="25">
        <f t="shared" si="91"/>
        <v>0.3</v>
      </c>
      <c r="I2905" s="25">
        <v>27</v>
      </c>
      <c r="J2905" s="25" t="s">
        <v>421</v>
      </c>
      <c r="K2905" s="25">
        <v>91.6</v>
      </c>
      <c r="L2905" s="25">
        <v>65.099999999999994</v>
      </c>
      <c r="M2905" s="25" t="s">
        <v>421</v>
      </c>
      <c r="N2905" s="25">
        <v>55</v>
      </c>
      <c r="O2905" s="25" t="s">
        <v>421</v>
      </c>
      <c r="P2905" s="25">
        <v>63.4</v>
      </c>
      <c r="Q2905" s="25">
        <v>63.2</v>
      </c>
      <c r="R2905" s="25">
        <v>50</v>
      </c>
      <c r="S2905" s="25">
        <v>30</v>
      </c>
    </row>
    <row r="2906" spans="1:19" x14ac:dyDescent="0.25">
      <c r="A2906" s="25" t="s">
        <v>253</v>
      </c>
      <c r="B2906" s="25" t="str">
        <f>VLOOKUP(A2906,'Cód dos países'!$A$3:$C$199,2,FALSE)</f>
        <v>RWA</v>
      </c>
      <c r="C2906" s="25">
        <f>VLOOKUP(A2906,'Cód dos países'!$A$3:$C$199,3,FALSE)</f>
        <v>146</v>
      </c>
      <c r="D2906" s="25">
        <v>2003</v>
      </c>
      <c r="E2906">
        <f t="shared" si="90"/>
        <v>1462003</v>
      </c>
      <c r="F2906" s="25">
        <v>53.3</v>
      </c>
      <c r="G2906" s="25">
        <v>30</v>
      </c>
      <c r="H2906" s="25">
        <f t="shared" si="91"/>
        <v>0.3</v>
      </c>
      <c r="I2906" s="25">
        <v>10</v>
      </c>
      <c r="J2906" s="25" t="s">
        <v>421</v>
      </c>
      <c r="K2906" s="25">
        <v>66.900000000000006</v>
      </c>
      <c r="L2906" s="25">
        <v>89.5</v>
      </c>
      <c r="M2906" s="25" t="s">
        <v>421</v>
      </c>
      <c r="N2906" s="25">
        <v>55</v>
      </c>
      <c r="O2906" s="25" t="s">
        <v>421</v>
      </c>
      <c r="P2906" s="25">
        <v>79.7</v>
      </c>
      <c r="Q2906" s="25">
        <v>68.8</v>
      </c>
      <c r="R2906" s="25">
        <v>30</v>
      </c>
      <c r="S2906" s="25">
        <v>50</v>
      </c>
    </row>
    <row r="2907" spans="1:19" x14ac:dyDescent="0.25">
      <c r="A2907" s="25" t="s">
        <v>368</v>
      </c>
      <c r="B2907" s="25" t="str">
        <f>VLOOKUP(A2907,'Cód dos países'!$A$3:$C$199,2,FALSE)</f>
        <v>LCA</v>
      </c>
      <c r="C2907" s="25">
        <f>VLOOKUP(A2907,'Cód dos países'!$A$3:$C$199,3,FALSE)</f>
        <v>164</v>
      </c>
      <c r="D2907" s="25">
        <v>2003</v>
      </c>
      <c r="E2907">
        <f t="shared" si="90"/>
        <v>1642003</v>
      </c>
      <c r="F2907" s="25" t="s">
        <v>421</v>
      </c>
      <c r="H2907" s="25" t="str">
        <f t="shared" si="91"/>
        <v/>
      </c>
      <c r="I2907" s="25" t="s">
        <v>421</v>
      </c>
      <c r="J2907" s="25" t="s">
        <v>421</v>
      </c>
      <c r="K2907" s="25" t="s">
        <v>421</v>
      </c>
      <c r="L2907" s="25" t="s">
        <v>421</v>
      </c>
      <c r="M2907" s="25" t="s">
        <v>421</v>
      </c>
      <c r="N2907" s="25" t="s">
        <v>421</v>
      </c>
      <c r="O2907" s="25" t="s">
        <v>421</v>
      </c>
      <c r="P2907" s="25" t="s">
        <v>421</v>
      </c>
      <c r="Q2907" s="25" t="s">
        <v>421</v>
      </c>
      <c r="R2907" s="25" t="s">
        <v>421</v>
      </c>
      <c r="S2907" s="25" t="s">
        <v>421</v>
      </c>
    </row>
    <row r="2908" spans="1:19" x14ac:dyDescent="0.25">
      <c r="A2908" s="25" t="s">
        <v>369</v>
      </c>
      <c r="B2908" s="25" t="str">
        <f>VLOOKUP(A2908,'Cód dos países'!$A$3:$C$199,2,FALSE)</f>
        <v>VCT</v>
      </c>
      <c r="C2908" s="25">
        <f>VLOOKUP(A2908,'Cód dos países'!$A$3:$C$199,3,FALSE)</f>
        <v>165</v>
      </c>
      <c r="D2908" s="25">
        <v>2003</v>
      </c>
      <c r="E2908">
        <f t="shared" si="90"/>
        <v>1652003</v>
      </c>
      <c r="F2908" s="25" t="s">
        <v>421</v>
      </c>
      <c r="H2908" s="25" t="str">
        <f t="shared" si="91"/>
        <v/>
      </c>
      <c r="I2908" s="25" t="s">
        <v>421</v>
      </c>
      <c r="J2908" s="25" t="s">
        <v>421</v>
      </c>
      <c r="K2908" s="25" t="s">
        <v>421</v>
      </c>
      <c r="L2908" s="25" t="s">
        <v>421</v>
      </c>
      <c r="M2908" s="25" t="s">
        <v>421</v>
      </c>
      <c r="N2908" s="25" t="s">
        <v>421</v>
      </c>
      <c r="O2908" s="25" t="s">
        <v>421</v>
      </c>
      <c r="P2908" s="25" t="s">
        <v>421</v>
      </c>
      <c r="Q2908" s="25" t="s">
        <v>421</v>
      </c>
      <c r="R2908" s="25" t="s">
        <v>421</v>
      </c>
      <c r="S2908" s="25" t="s">
        <v>421</v>
      </c>
    </row>
    <row r="2909" spans="1:19" x14ac:dyDescent="0.25">
      <c r="A2909" s="25" t="s">
        <v>365</v>
      </c>
      <c r="B2909" s="25" t="str">
        <f>VLOOKUP(A2909,'Cód dos países'!$A$3:$C$199,2,FALSE)</f>
        <v>SAM</v>
      </c>
      <c r="C2909" s="25">
        <f>VLOOKUP(A2909,'Cód dos países'!$A$3:$C$199,3,FALSE)</f>
        <v>147</v>
      </c>
      <c r="D2909" s="25">
        <v>2003</v>
      </c>
      <c r="E2909">
        <f t="shared" si="90"/>
        <v>1472003</v>
      </c>
      <c r="F2909" s="25" t="s">
        <v>421</v>
      </c>
      <c r="H2909" s="25" t="str">
        <f t="shared" si="91"/>
        <v/>
      </c>
      <c r="I2909" s="25" t="s">
        <v>421</v>
      </c>
      <c r="J2909" s="25" t="s">
        <v>421</v>
      </c>
      <c r="K2909" s="25" t="s">
        <v>421</v>
      </c>
      <c r="L2909" s="25" t="s">
        <v>421</v>
      </c>
      <c r="M2909" s="25" t="s">
        <v>421</v>
      </c>
      <c r="N2909" s="25" t="s">
        <v>421</v>
      </c>
      <c r="O2909" s="25" t="s">
        <v>421</v>
      </c>
      <c r="P2909" s="25" t="s">
        <v>421</v>
      </c>
      <c r="Q2909" s="25" t="s">
        <v>421</v>
      </c>
      <c r="R2909" s="25" t="s">
        <v>421</v>
      </c>
      <c r="S2909" s="25" t="s">
        <v>421</v>
      </c>
    </row>
    <row r="2910" spans="1:19" x14ac:dyDescent="0.25">
      <c r="A2910" s="25" t="s">
        <v>272</v>
      </c>
      <c r="B2910" s="25" t="str">
        <f>VLOOKUP(A2910,'Cód dos países'!$A$3:$C$199,2,FALSE)</f>
        <v>STP</v>
      </c>
      <c r="C2910" s="25">
        <f>VLOOKUP(A2910,'Cód dos países'!$A$3:$C$199,3,FALSE)</f>
        <v>149</v>
      </c>
      <c r="D2910" s="25">
        <v>2003</v>
      </c>
      <c r="E2910">
        <f t="shared" si="90"/>
        <v>1492003</v>
      </c>
      <c r="F2910" s="25" t="s">
        <v>421</v>
      </c>
      <c r="H2910" s="25" t="str">
        <f t="shared" si="91"/>
        <v/>
      </c>
      <c r="I2910" s="25" t="s">
        <v>421</v>
      </c>
      <c r="J2910" s="25" t="s">
        <v>421</v>
      </c>
      <c r="K2910" s="25" t="s">
        <v>421</v>
      </c>
      <c r="L2910" s="25" t="s">
        <v>421</v>
      </c>
      <c r="M2910" s="25" t="s">
        <v>421</v>
      </c>
      <c r="N2910" s="25" t="s">
        <v>421</v>
      </c>
      <c r="O2910" s="25" t="s">
        <v>421</v>
      </c>
      <c r="P2910" s="25" t="s">
        <v>421</v>
      </c>
      <c r="Q2910" s="25" t="s">
        <v>421</v>
      </c>
      <c r="R2910" s="25" t="s">
        <v>421</v>
      </c>
      <c r="S2910" s="25" t="s">
        <v>421</v>
      </c>
    </row>
    <row r="2911" spans="1:19" x14ac:dyDescent="0.25">
      <c r="A2911" s="25" t="s">
        <v>255</v>
      </c>
      <c r="B2911" s="25" t="str">
        <f>VLOOKUP(A2911,'Cód dos países'!$A$3:$C$199,2,FALSE)</f>
        <v>SAU</v>
      </c>
      <c r="C2911" s="25">
        <f>VLOOKUP(A2911,'Cód dos países'!$A$3:$C$199,3,FALSE)</f>
        <v>150</v>
      </c>
      <c r="D2911" s="25">
        <v>2003</v>
      </c>
      <c r="E2911">
        <f t="shared" si="90"/>
        <v>1502003</v>
      </c>
      <c r="F2911" s="25">
        <v>60.4</v>
      </c>
      <c r="G2911" s="25">
        <v>50</v>
      </c>
      <c r="H2911" s="25">
        <f t="shared" si="91"/>
        <v>0.5</v>
      </c>
      <c r="I2911" s="25">
        <v>50</v>
      </c>
      <c r="J2911" s="25" t="s">
        <v>421</v>
      </c>
      <c r="K2911" s="25">
        <v>99.4</v>
      </c>
      <c r="L2911" s="25">
        <v>58.5</v>
      </c>
      <c r="M2911" s="25" t="s">
        <v>421</v>
      </c>
      <c r="N2911" s="25">
        <v>70</v>
      </c>
      <c r="O2911" s="25" t="s">
        <v>421</v>
      </c>
      <c r="P2911" s="25">
        <v>91.9</v>
      </c>
      <c r="Q2911" s="25">
        <v>64</v>
      </c>
      <c r="R2911" s="25">
        <v>30</v>
      </c>
      <c r="S2911" s="25">
        <v>30</v>
      </c>
    </row>
    <row r="2912" spans="1:19" x14ac:dyDescent="0.25">
      <c r="A2912" s="25" t="s">
        <v>259</v>
      </c>
      <c r="B2912" s="25" t="str">
        <f>VLOOKUP(A2912,'Cód dos países'!$A$3:$C$199,2,FALSE)</f>
        <v>SEN</v>
      </c>
      <c r="C2912" s="25">
        <f>VLOOKUP(A2912,'Cód dos países'!$A$3:$C$199,3,FALSE)</f>
        <v>151</v>
      </c>
      <c r="D2912" s="25">
        <v>2003</v>
      </c>
      <c r="E2912">
        <f t="shared" si="90"/>
        <v>1512003</v>
      </c>
      <c r="F2912" s="25">
        <v>58.9</v>
      </c>
      <c r="G2912" s="25">
        <v>50</v>
      </c>
      <c r="H2912" s="25">
        <f t="shared" si="91"/>
        <v>0.5</v>
      </c>
      <c r="I2912" s="25">
        <v>31</v>
      </c>
      <c r="J2912" s="25" t="s">
        <v>421</v>
      </c>
      <c r="K2912" s="25">
        <v>59.8</v>
      </c>
      <c r="L2912" s="25">
        <v>85.9</v>
      </c>
      <c r="M2912" s="25" t="s">
        <v>421</v>
      </c>
      <c r="N2912" s="25">
        <v>55</v>
      </c>
      <c r="O2912" s="25" t="s">
        <v>421</v>
      </c>
      <c r="P2912" s="25">
        <v>80.400000000000006</v>
      </c>
      <c r="Q2912" s="25">
        <v>68</v>
      </c>
      <c r="R2912" s="25">
        <v>50</v>
      </c>
      <c r="S2912" s="25">
        <v>50</v>
      </c>
    </row>
    <row r="2913" spans="1:19" x14ac:dyDescent="0.25">
      <c r="A2913" s="25" t="s">
        <v>271</v>
      </c>
      <c r="B2913" s="25" t="str">
        <f>VLOOKUP(A2913,'Cód dos países'!$A$3:$C$199,2,FALSE)</f>
        <v>YUG</v>
      </c>
      <c r="C2913" s="25">
        <f>VLOOKUP(A2913,'Cód dos países'!$A$3:$C$199,3,FALSE)</f>
        <v>152</v>
      </c>
      <c r="D2913" s="25">
        <v>2003</v>
      </c>
      <c r="E2913">
        <f t="shared" si="90"/>
        <v>1522003</v>
      </c>
      <c r="F2913" s="25" t="s">
        <v>421</v>
      </c>
      <c r="H2913" s="25" t="str">
        <f t="shared" si="91"/>
        <v/>
      </c>
      <c r="I2913" s="25" t="s">
        <v>421</v>
      </c>
      <c r="J2913" s="25" t="s">
        <v>421</v>
      </c>
      <c r="K2913" s="25" t="s">
        <v>421</v>
      </c>
      <c r="L2913" s="25" t="s">
        <v>421</v>
      </c>
      <c r="M2913" s="25" t="s">
        <v>421</v>
      </c>
      <c r="N2913" s="25" t="s">
        <v>421</v>
      </c>
      <c r="O2913" s="25" t="s">
        <v>421</v>
      </c>
      <c r="P2913" s="25" t="s">
        <v>421</v>
      </c>
      <c r="Q2913" s="25" t="s">
        <v>421</v>
      </c>
      <c r="R2913" s="25" t="s">
        <v>421</v>
      </c>
      <c r="S2913" s="25" t="s">
        <v>421</v>
      </c>
    </row>
    <row r="2914" spans="1:19" x14ac:dyDescent="0.25">
      <c r="A2914" s="25" t="s">
        <v>284</v>
      </c>
      <c r="B2914" s="25" t="str">
        <f>VLOOKUP(A2914,'Cód dos países'!$A$3:$C$199,2,FALSE)</f>
        <v>SYC</v>
      </c>
      <c r="C2914" s="25">
        <f>VLOOKUP(A2914,'Cód dos países'!$A$3:$C$199,3,FALSE)</f>
        <v>153</v>
      </c>
      <c r="D2914" s="25">
        <v>2003</v>
      </c>
      <c r="E2914">
        <f t="shared" si="90"/>
        <v>1532003</v>
      </c>
      <c r="F2914" s="25" t="s">
        <v>421</v>
      </c>
      <c r="H2914" s="25" t="str">
        <f t="shared" si="91"/>
        <v/>
      </c>
      <c r="I2914" s="25" t="s">
        <v>421</v>
      </c>
      <c r="J2914" s="25" t="s">
        <v>421</v>
      </c>
      <c r="K2914" s="25" t="s">
        <v>421</v>
      </c>
      <c r="L2914" s="25" t="s">
        <v>421</v>
      </c>
      <c r="M2914" s="25" t="s">
        <v>421</v>
      </c>
      <c r="N2914" s="25" t="s">
        <v>421</v>
      </c>
      <c r="O2914" s="25" t="s">
        <v>421</v>
      </c>
      <c r="P2914" s="25" t="s">
        <v>421</v>
      </c>
      <c r="Q2914" s="25" t="s">
        <v>421</v>
      </c>
      <c r="R2914" s="25" t="s">
        <v>421</v>
      </c>
      <c r="S2914" s="25" t="s">
        <v>421</v>
      </c>
    </row>
    <row r="2915" spans="1:19" x14ac:dyDescent="0.25">
      <c r="A2915" s="25" t="s">
        <v>265</v>
      </c>
      <c r="B2915" s="25" t="str">
        <f>VLOOKUP(A2915,'Cód dos países'!$A$3:$C$199,2,FALSE)</f>
        <v>SLE</v>
      </c>
      <c r="C2915" s="25">
        <f>VLOOKUP(A2915,'Cód dos países'!$A$3:$C$199,3,FALSE)</f>
        <v>154</v>
      </c>
      <c r="D2915" s="25">
        <v>2003</v>
      </c>
      <c r="E2915">
        <f t="shared" si="90"/>
        <v>1542003</v>
      </c>
      <c r="F2915" s="25">
        <v>43.6</v>
      </c>
      <c r="G2915" s="25">
        <v>10</v>
      </c>
      <c r="H2915" s="25">
        <f t="shared" si="91"/>
        <v>0.1</v>
      </c>
      <c r="I2915" s="25">
        <v>10</v>
      </c>
      <c r="J2915" s="25" t="s">
        <v>421</v>
      </c>
      <c r="K2915" s="25">
        <v>69.900000000000006</v>
      </c>
      <c r="L2915" s="25">
        <v>72.8</v>
      </c>
      <c r="M2915" s="25" t="s">
        <v>421</v>
      </c>
      <c r="N2915" s="25">
        <v>40</v>
      </c>
      <c r="O2915" s="25" t="s">
        <v>421</v>
      </c>
      <c r="P2915" s="25">
        <v>86.6</v>
      </c>
      <c r="Q2915" s="25">
        <v>43</v>
      </c>
      <c r="R2915" s="25">
        <v>30</v>
      </c>
      <c r="S2915" s="25">
        <v>30</v>
      </c>
    </row>
    <row r="2916" spans="1:19" x14ac:dyDescent="0.25">
      <c r="A2916" s="25" t="s">
        <v>261</v>
      </c>
      <c r="B2916" s="25" t="str">
        <f>VLOOKUP(A2916,'Cód dos países'!$A$3:$C$199,2,FALSE)</f>
        <v>SGP</v>
      </c>
      <c r="C2916" s="25">
        <f>VLOOKUP(A2916,'Cód dos países'!$A$3:$C$199,3,FALSE)</f>
        <v>155</v>
      </c>
      <c r="D2916" s="25">
        <v>2003</v>
      </c>
      <c r="E2916">
        <f t="shared" si="90"/>
        <v>1552003</v>
      </c>
      <c r="F2916" s="25">
        <v>88.9</v>
      </c>
      <c r="G2916" s="25">
        <v>90</v>
      </c>
      <c r="H2916" s="25">
        <f t="shared" si="91"/>
        <v>0.9</v>
      </c>
      <c r="I2916" s="25">
        <v>93</v>
      </c>
      <c r="J2916" s="25" t="s">
        <v>421</v>
      </c>
      <c r="K2916" s="25">
        <v>87.8</v>
      </c>
      <c r="L2916" s="25">
        <v>91.1</v>
      </c>
      <c r="M2916" s="25" t="s">
        <v>421</v>
      </c>
      <c r="N2916" s="25">
        <v>100</v>
      </c>
      <c r="O2916" s="25" t="s">
        <v>421</v>
      </c>
      <c r="P2916" s="25">
        <v>93</v>
      </c>
      <c r="Q2916" s="25">
        <v>85</v>
      </c>
      <c r="R2916" s="25">
        <v>90</v>
      </c>
      <c r="S2916" s="25">
        <v>70</v>
      </c>
    </row>
    <row r="2917" spans="1:19" x14ac:dyDescent="0.25">
      <c r="A2917" s="25" t="s">
        <v>276</v>
      </c>
      <c r="B2917" s="25" t="str">
        <f>VLOOKUP(A2917,'Cód dos países'!$A$3:$C$199,2,FALSE)</f>
        <v>SVK</v>
      </c>
      <c r="C2917" s="25">
        <f>VLOOKUP(A2917,'Cód dos países'!$A$3:$C$199,3,FALSE)</f>
        <v>156</v>
      </c>
      <c r="D2917" s="25">
        <v>2003</v>
      </c>
      <c r="E2917">
        <f t="shared" si="90"/>
        <v>1562003</v>
      </c>
      <c r="F2917" s="25">
        <v>64.599999999999994</v>
      </c>
      <c r="G2917" s="25">
        <v>50</v>
      </c>
      <c r="H2917" s="25">
        <f t="shared" si="91"/>
        <v>0.5</v>
      </c>
      <c r="I2917" s="25">
        <v>37</v>
      </c>
      <c r="J2917" s="25" t="s">
        <v>421</v>
      </c>
      <c r="K2917" s="25">
        <v>68.5</v>
      </c>
      <c r="L2917" s="25">
        <v>42.4</v>
      </c>
      <c r="M2917" s="25" t="s">
        <v>421</v>
      </c>
      <c r="N2917" s="25">
        <v>70</v>
      </c>
      <c r="O2917" s="25" t="s">
        <v>421</v>
      </c>
      <c r="P2917" s="25">
        <v>80.8</v>
      </c>
      <c r="Q2917" s="25">
        <v>72.8</v>
      </c>
      <c r="R2917" s="25">
        <v>70</v>
      </c>
      <c r="S2917" s="25">
        <v>90</v>
      </c>
    </row>
    <row r="2918" spans="1:19" x14ac:dyDescent="0.25">
      <c r="A2918" s="25" t="s">
        <v>278</v>
      </c>
      <c r="B2918" s="25" t="str">
        <f>VLOOKUP(A2918,'Cód dos países'!$A$3:$C$199,2,FALSE)</f>
        <v>SVN</v>
      </c>
      <c r="C2918" s="25">
        <f>VLOOKUP(A2918,'Cód dos países'!$A$3:$C$199,3,FALSE)</f>
        <v>157</v>
      </c>
      <c r="D2918" s="25">
        <v>2003</v>
      </c>
      <c r="E2918">
        <f t="shared" si="90"/>
        <v>1572003</v>
      </c>
      <c r="F2918" s="25">
        <v>59.2</v>
      </c>
      <c r="G2918" s="25">
        <v>50</v>
      </c>
      <c r="H2918" s="25">
        <f t="shared" si="91"/>
        <v>0.5</v>
      </c>
      <c r="I2918" s="25">
        <v>60</v>
      </c>
      <c r="J2918" s="25" t="s">
        <v>421</v>
      </c>
      <c r="K2918" s="25">
        <v>54.4</v>
      </c>
      <c r="L2918" s="25">
        <v>40.6</v>
      </c>
      <c r="M2918" s="25" t="s">
        <v>421</v>
      </c>
      <c r="N2918" s="25">
        <v>85</v>
      </c>
      <c r="O2918" s="25" t="s">
        <v>421</v>
      </c>
      <c r="P2918" s="25">
        <v>77.3</v>
      </c>
      <c r="Q2918" s="25">
        <v>65.2</v>
      </c>
      <c r="R2918" s="25">
        <v>50</v>
      </c>
      <c r="S2918" s="25">
        <v>50</v>
      </c>
    </row>
    <row r="2919" spans="1:19" x14ac:dyDescent="0.25">
      <c r="A2919" s="25" t="s">
        <v>263</v>
      </c>
      <c r="B2919" s="25" t="str">
        <f>VLOOKUP(A2919,'Cód dos países'!$A$3:$C$199,2,FALSE)</f>
        <v>SLB</v>
      </c>
      <c r="C2919" s="25">
        <f>VLOOKUP(A2919,'Cód dos países'!$A$3:$C$199,3,FALSE)</f>
        <v>158</v>
      </c>
      <c r="D2919" s="25">
        <v>2003</v>
      </c>
      <c r="E2919">
        <f t="shared" si="90"/>
        <v>1582003</v>
      </c>
      <c r="F2919" s="25" t="s">
        <v>421</v>
      </c>
      <c r="H2919" s="25" t="str">
        <f t="shared" si="91"/>
        <v/>
      </c>
      <c r="I2919" s="25" t="s">
        <v>421</v>
      </c>
      <c r="J2919" s="25" t="s">
        <v>421</v>
      </c>
      <c r="K2919" s="25" t="s">
        <v>421</v>
      </c>
      <c r="L2919" s="25" t="s">
        <v>421</v>
      </c>
      <c r="M2919" s="25" t="s">
        <v>421</v>
      </c>
      <c r="N2919" s="25" t="s">
        <v>421</v>
      </c>
      <c r="O2919" s="25" t="s">
        <v>421</v>
      </c>
      <c r="P2919" s="25" t="s">
        <v>421</v>
      </c>
      <c r="Q2919" s="25" t="s">
        <v>421</v>
      </c>
      <c r="R2919" s="25" t="s">
        <v>421</v>
      </c>
      <c r="S2919" s="25" t="s">
        <v>421</v>
      </c>
    </row>
    <row r="2920" spans="1:19" x14ac:dyDescent="0.25">
      <c r="A2920" s="25" t="s">
        <v>327</v>
      </c>
      <c r="B2920" s="25" t="str">
        <f>VLOOKUP(A2920,'Cód dos países'!$A$3:$C$199,2,FALSE)</f>
        <v>ZAF</v>
      </c>
      <c r="C2920" s="25">
        <f>VLOOKUP(A2920,'Cód dos países'!$A$3:$C$199,3,FALSE)</f>
        <v>160</v>
      </c>
      <c r="D2920" s="25">
        <v>2003</v>
      </c>
      <c r="E2920">
        <f t="shared" si="90"/>
        <v>1602003</v>
      </c>
      <c r="F2920" s="25">
        <v>66.3</v>
      </c>
      <c r="G2920" s="25">
        <v>50</v>
      </c>
      <c r="H2920" s="25">
        <f t="shared" si="91"/>
        <v>0.5</v>
      </c>
      <c r="I2920" s="25">
        <v>48</v>
      </c>
      <c r="J2920" s="25" t="s">
        <v>421</v>
      </c>
      <c r="K2920" s="25">
        <v>69.599999999999994</v>
      </c>
      <c r="L2920" s="25">
        <v>79.7</v>
      </c>
      <c r="M2920" s="25" t="s">
        <v>421</v>
      </c>
      <c r="N2920" s="25">
        <v>70</v>
      </c>
      <c r="O2920" s="25" t="s">
        <v>421</v>
      </c>
      <c r="P2920" s="25">
        <v>77.099999999999994</v>
      </c>
      <c r="Q2920" s="25">
        <v>62.2</v>
      </c>
      <c r="R2920" s="25">
        <v>70</v>
      </c>
      <c r="S2920" s="25">
        <v>70</v>
      </c>
    </row>
    <row r="2921" spans="1:19" x14ac:dyDescent="0.25">
      <c r="A2921" s="25" t="s">
        <v>432</v>
      </c>
      <c r="B2921" s="25" t="str">
        <f>VLOOKUP(A2921,'Cód dos países'!$A$3:$C$199,2,FALSE)</f>
        <v>KOR</v>
      </c>
      <c r="C2921" s="25">
        <f>VLOOKUP(A2921,'Cód dos países'!$A$3:$C$199,3,FALSE)</f>
        <v>92</v>
      </c>
      <c r="D2921" s="25">
        <v>2003</v>
      </c>
      <c r="E2921">
        <f t="shared" si="90"/>
        <v>922003</v>
      </c>
      <c r="F2921" s="25">
        <v>67.8</v>
      </c>
      <c r="G2921" s="25">
        <v>70</v>
      </c>
      <c r="H2921" s="25">
        <f t="shared" si="91"/>
        <v>0.7</v>
      </c>
      <c r="I2921" s="25">
        <v>45</v>
      </c>
      <c r="J2921" s="25" t="s">
        <v>421</v>
      </c>
      <c r="K2921" s="25">
        <v>73.900000000000006</v>
      </c>
      <c r="L2921" s="25">
        <v>80.8</v>
      </c>
      <c r="M2921" s="25" t="s">
        <v>421</v>
      </c>
      <c r="N2921" s="25">
        <v>70</v>
      </c>
      <c r="O2921" s="25" t="s">
        <v>421</v>
      </c>
      <c r="P2921" s="25">
        <v>84</v>
      </c>
      <c r="Q2921" s="25">
        <v>66.599999999999994</v>
      </c>
      <c r="R2921" s="25">
        <v>70</v>
      </c>
      <c r="S2921" s="25">
        <v>50</v>
      </c>
    </row>
    <row r="2922" spans="1:19" x14ac:dyDescent="0.25">
      <c r="A2922" s="25" t="s">
        <v>89</v>
      </c>
      <c r="B2922" s="25" t="str">
        <f>VLOOKUP(A2922,'Cód dos países'!$A$3:$C$199,2,FALSE)</f>
        <v>ESP</v>
      </c>
      <c r="C2922" s="25">
        <f>VLOOKUP(A2922,'Cód dos países'!$A$3:$C$199,3,FALSE)</f>
        <v>161</v>
      </c>
      <c r="D2922" s="25">
        <v>2003</v>
      </c>
      <c r="E2922">
        <f t="shared" si="90"/>
        <v>1612003</v>
      </c>
      <c r="F2922" s="25">
        <v>68.900000000000006</v>
      </c>
      <c r="G2922" s="25">
        <v>70</v>
      </c>
      <c r="H2922" s="25">
        <f t="shared" si="91"/>
        <v>0.7</v>
      </c>
      <c r="I2922" s="25">
        <v>71</v>
      </c>
      <c r="J2922" s="25" t="s">
        <v>421</v>
      </c>
      <c r="K2922" s="25">
        <v>52.9</v>
      </c>
      <c r="L2922" s="25">
        <v>52.7</v>
      </c>
      <c r="M2922" s="25" t="s">
        <v>421</v>
      </c>
      <c r="N2922" s="25">
        <v>70</v>
      </c>
      <c r="O2922" s="25" t="s">
        <v>421</v>
      </c>
      <c r="P2922" s="25">
        <v>83.6</v>
      </c>
      <c r="Q2922" s="25">
        <v>79.8</v>
      </c>
      <c r="R2922" s="25">
        <v>70</v>
      </c>
      <c r="S2922" s="25">
        <v>70</v>
      </c>
    </row>
    <row r="2923" spans="1:19" x14ac:dyDescent="0.25">
      <c r="A2923" s="25" t="s">
        <v>173</v>
      </c>
      <c r="B2923" s="25" t="str">
        <f>VLOOKUP(A2923,'Cód dos países'!$A$3:$C$199,2,FALSE)</f>
        <v>LKA</v>
      </c>
      <c r="C2923" s="25">
        <f>VLOOKUP(A2923,'Cód dos países'!$A$3:$C$199,3,FALSE)</f>
        <v>162</v>
      </c>
      <c r="D2923" s="25">
        <v>2003</v>
      </c>
      <c r="E2923">
        <f t="shared" si="90"/>
        <v>1622003</v>
      </c>
      <c r="F2923" s="25">
        <v>61.6</v>
      </c>
      <c r="G2923" s="25">
        <v>50</v>
      </c>
      <c r="H2923" s="25">
        <f t="shared" si="91"/>
        <v>0.5</v>
      </c>
      <c r="I2923" s="25">
        <v>37</v>
      </c>
      <c r="J2923" s="25" t="s">
        <v>421</v>
      </c>
      <c r="K2923" s="25">
        <v>79.900000000000006</v>
      </c>
      <c r="L2923" s="25">
        <v>77.3</v>
      </c>
      <c r="M2923" s="25" t="s">
        <v>421</v>
      </c>
      <c r="N2923" s="25">
        <v>70</v>
      </c>
      <c r="O2923" s="25" t="s">
        <v>421</v>
      </c>
      <c r="P2923" s="25">
        <v>69.599999999999994</v>
      </c>
      <c r="Q2923" s="25">
        <v>70.599999999999994</v>
      </c>
      <c r="R2923" s="25">
        <v>50</v>
      </c>
      <c r="S2923" s="25">
        <v>50</v>
      </c>
    </row>
    <row r="2924" spans="1:19" x14ac:dyDescent="0.25">
      <c r="A2924" s="25" t="s">
        <v>257</v>
      </c>
      <c r="B2924" s="25" t="str">
        <f>VLOOKUP(A2924,'Cód dos países'!$A$3:$C$199,2,FALSE)</f>
        <v>SDN</v>
      </c>
      <c r="C2924" s="25">
        <f>VLOOKUP(A2924,'Cód dos países'!$A$3:$C$199,3,FALSE)</f>
        <v>166</v>
      </c>
      <c r="D2924" s="25">
        <v>2003</v>
      </c>
      <c r="E2924">
        <f t="shared" si="90"/>
        <v>1662003</v>
      </c>
      <c r="F2924" s="25" t="s">
        <v>421</v>
      </c>
      <c r="H2924" s="25" t="str">
        <f t="shared" si="91"/>
        <v/>
      </c>
      <c r="I2924" s="25" t="s">
        <v>421</v>
      </c>
      <c r="J2924" s="25" t="s">
        <v>421</v>
      </c>
      <c r="K2924" s="25" t="s">
        <v>421</v>
      </c>
      <c r="L2924" s="25" t="s">
        <v>421</v>
      </c>
      <c r="M2924" s="25" t="s">
        <v>421</v>
      </c>
      <c r="N2924" s="25" t="s">
        <v>421</v>
      </c>
      <c r="O2924" s="25" t="s">
        <v>421</v>
      </c>
      <c r="P2924" s="25" t="s">
        <v>421</v>
      </c>
      <c r="Q2924" s="25" t="s">
        <v>421</v>
      </c>
      <c r="R2924" s="25" t="s">
        <v>421</v>
      </c>
      <c r="S2924" s="25" t="s">
        <v>421</v>
      </c>
    </row>
    <row r="2925" spans="1:19" x14ac:dyDescent="0.25">
      <c r="A2925" s="25" t="s">
        <v>274</v>
      </c>
      <c r="B2925" s="25" t="str">
        <f>VLOOKUP(A2925,'Cód dos países'!$A$3:$C$199,2,FALSE)</f>
        <v>SUR</v>
      </c>
      <c r="C2925" s="25">
        <f>VLOOKUP(A2925,'Cód dos países'!$A$3:$C$199,3,FALSE)</f>
        <v>167</v>
      </c>
      <c r="D2925" s="25">
        <v>2003</v>
      </c>
      <c r="E2925">
        <f t="shared" si="90"/>
        <v>1672003</v>
      </c>
      <c r="F2925" s="25">
        <v>47.9</v>
      </c>
      <c r="G2925" s="25">
        <v>50</v>
      </c>
      <c r="H2925" s="25">
        <f t="shared" si="91"/>
        <v>0.5</v>
      </c>
      <c r="I2925" s="25">
        <v>10</v>
      </c>
      <c r="J2925" s="25" t="s">
        <v>421</v>
      </c>
      <c r="K2925" s="25">
        <v>61.4</v>
      </c>
      <c r="L2925" s="25">
        <v>62.2</v>
      </c>
      <c r="M2925" s="25" t="s">
        <v>421</v>
      </c>
      <c r="N2925" s="25">
        <v>55</v>
      </c>
      <c r="O2925" s="25" t="s">
        <v>421</v>
      </c>
      <c r="P2925" s="25">
        <v>58.1</v>
      </c>
      <c r="Q2925" s="25">
        <v>54.4</v>
      </c>
      <c r="R2925" s="25">
        <v>50</v>
      </c>
      <c r="S2925" s="25">
        <v>30</v>
      </c>
    </row>
    <row r="2926" spans="1:19" x14ac:dyDescent="0.25">
      <c r="A2926" s="25" t="s">
        <v>280</v>
      </c>
      <c r="B2926" s="25" t="str">
        <f>VLOOKUP(A2926,'Cód dos países'!$A$3:$C$199,2,FALSE)</f>
        <v>SWE</v>
      </c>
      <c r="C2926" s="25">
        <f>VLOOKUP(A2926,'Cód dos países'!$A$3:$C$199,3,FALSE)</f>
        <v>169</v>
      </c>
      <c r="D2926" s="25">
        <v>2003</v>
      </c>
      <c r="E2926">
        <f t="shared" si="90"/>
        <v>1692003</v>
      </c>
      <c r="F2926" s="25">
        <v>70.099999999999994</v>
      </c>
      <c r="G2926" s="25">
        <v>90</v>
      </c>
      <c r="H2926" s="25">
        <f t="shared" si="91"/>
        <v>0.9</v>
      </c>
      <c r="I2926" s="25">
        <v>93</v>
      </c>
      <c r="J2926" s="25" t="s">
        <v>421</v>
      </c>
      <c r="K2926" s="25">
        <v>32</v>
      </c>
      <c r="L2926" s="25">
        <v>0</v>
      </c>
      <c r="M2926" s="25" t="s">
        <v>421</v>
      </c>
      <c r="N2926" s="25">
        <v>70</v>
      </c>
      <c r="O2926" s="25" t="s">
        <v>421</v>
      </c>
      <c r="P2926" s="25">
        <v>85.8</v>
      </c>
      <c r="Q2926" s="25">
        <v>79.8</v>
      </c>
      <c r="R2926" s="25">
        <v>90</v>
      </c>
      <c r="S2926" s="25">
        <v>90</v>
      </c>
    </row>
    <row r="2927" spans="1:19" x14ac:dyDescent="0.25">
      <c r="A2927" s="25" t="s">
        <v>49</v>
      </c>
      <c r="B2927" s="25" t="str">
        <f>VLOOKUP(A2927,'Cód dos países'!$A$3:$C$199,2,FALSE)</f>
        <v>CHE</v>
      </c>
      <c r="C2927" s="25">
        <f>VLOOKUP(A2927,'Cód dos países'!$A$3:$C$199,3,FALSE)</f>
        <v>170</v>
      </c>
      <c r="D2927" s="25">
        <v>2003</v>
      </c>
      <c r="E2927">
        <f t="shared" si="90"/>
        <v>1702003</v>
      </c>
      <c r="F2927" s="25">
        <v>79.5</v>
      </c>
      <c r="G2927" s="25">
        <v>90</v>
      </c>
      <c r="H2927" s="25">
        <f t="shared" si="91"/>
        <v>0.9</v>
      </c>
      <c r="I2927" s="25">
        <v>85</v>
      </c>
      <c r="J2927" s="25" t="s">
        <v>421</v>
      </c>
      <c r="K2927" s="25">
        <v>80.599999999999994</v>
      </c>
      <c r="L2927" s="25">
        <v>55.8</v>
      </c>
      <c r="M2927" s="25" t="s">
        <v>421</v>
      </c>
      <c r="N2927" s="25">
        <v>70</v>
      </c>
      <c r="O2927" s="25" t="s">
        <v>421</v>
      </c>
      <c r="P2927" s="25">
        <v>89.4</v>
      </c>
      <c r="Q2927" s="25">
        <v>85</v>
      </c>
      <c r="R2927" s="25">
        <v>70</v>
      </c>
      <c r="S2927" s="25">
        <v>90</v>
      </c>
    </row>
    <row r="2928" spans="1:19" x14ac:dyDescent="0.25">
      <c r="A2928" s="25" t="s">
        <v>286</v>
      </c>
      <c r="B2928" s="25" t="str">
        <f>VLOOKUP(A2928,'Cód dos países'!$A$3:$C$199,2,FALSE)</f>
        <v>SYR</v>
      </c>
      <c r="C2928" s="25">
        <f>VLOOKUP(A2928,'Cód dos países'!$A$3:$C$199,3,FALSE)</f>
        <v>171</v>
      </c>
      <c r="D2928" s="25">
        <v>2003</v>
      </c>
      <c r="E2928">
        <f t="shared" si="90"/>
        <v>1712003</v>
      </c>
      <c r="F2928" s="25">
        <v>40.6</v>
      </c>
      <c r="G2928" s="25">
        <v>30</v>
      </c>
      <c r="H2928" s="25">
        <f t="shared" si="91"/>
        <v>0.3</v>
      </c>
      <c r="I2928" s="25">
        <v>10</v>
      </c>
      <c r="J2928" s="25" t="s">
        <v>421</v>
      </c>
      <c r="K2928" s="25">
        <v>62.7</v>
      </c>
      <c r="L2928" s="25">
        <v>72.099999999999994</v>
      </c>
      <c r="M2928" s="25" t="s">
        <v>421</v>
      </c>
      <c r="N2928" s="25">
        <v>55</v>
      </c>
      <c r="O2928" s="25" t="s">
        <v>421</v>
      </c>
      <c r="P2928" s="25">
        <v>80.5</v>
      </c>
      <c r="Q2928" s="25">
        <v>15</v>
      </c>
      <c r="R2928" s="25">
        <v>30</v>
      </c>
      <c r="S2928" s="25">
        <v>10</v>
      </c>
    </row>
    <row r="2929" spans="1:19" x14ac:dyDescent="0.25">
      <c r="A2929" s="25" t="s">
        <v>304</v>
      </c>
      <c r="B2929" s="25" t="str">
        <f>VLOOKUP(A2929,'Cód dos países'!$A$3:$C$199,2,FALSE)</f>
        <v>TWN</v>
      </c>
      <c r="C2929" s="25">
        <f>VLOOKUP(A2929,'Cód dos países'!$A$3:$C$199,3,FALSE)</f>
        <v>172</v>
      </c>
      <c r="D2929" s="25">
        <v>2003</v>
      </c>
      <c r="E2929">
        <f t="shared" si="90"/>
        <v>1722003</v>
      </c>
      <c r="F2929" s="25">
        <v>69.599999999999994</v>
      </c>
      <c r="G2929" s="25">
        <v>70</v>
      </c>
      <c r="H2929" s="25">
        <f t="shared" si="91"/>
        <v>0.7</v>
      </c>
      <c r="I2929" s="25">
        <v>56</v>
      </c>
      <c r="J2929" s="25" t="s">
        <v>421</v>
      </c>
      <c r="K2929" s="25">
        <v>76.099999999999994</v>
      </c>
      <c r="L2929" s="25">
        <v>82.3</v>
      </c>
      <c r="M2929" s="25" t="s">
        <v>421</v>
      </c>
      <c r="N2929" s="25">
        <v>70</v>
      </c>
      <c r="O2929" s="25" t="s">
        <v>421</v>
      </c>
      <c r="P2929" s="25">
        <v>94.2</v>
      </c>
      <c r="Q2929" s="25">
        <v>78</v>
      </c>
      <c r="R2929" s="25">
        <v>50</v>
      </c>
      <c r="S2929" s="25">
        <v>50</v>
      </c>
    </row>
    <row r="2930" spans="1:19" x14ac:dyDescent="0.25">
      <c r="A2930" s="25" t="s">
        <v>294</v>
      </c>
      <c r="B2930" s="25" t="str">
        <f>VLOOKUP(A2930,'Cód dos países'!$A$3:$C$199,2,FALSE)</f>
        <v>TJK</v>
      </c>
      <c r="C2930" s="25">
        <f>VLOOKUP(A2930,'Cód dos países'!$A$3:$C$199,3,FALSE)</f>
        <v>173</v>
      </c>
      <c r="D2930" s="25">
        <v>2003</v>
      </c>
      <c r="E2930">
        <f t="shared" si="90"/>
        <v>1732003</v>
      </c>
      <c r="F2930" s="25">
        <v>48.7</v>
      </c>
      <c r="G2930" s="25">
        <v>30</v>
      </c>
      <c r="H2930" s="25">
        <f t="shared" si="91"/>
        <v>0.3</v>
      </c>
      <c r="I2930" s="25">
        <v>10</v>
      </c>
      <c r="J2930" s="25" t="s">
        <v>421</v>
      </c>
      <c r="K2930" s="25">
        <v>85</v>
      </c>
      <c r="L2930" s="25">
        <v>93</v>
      </c>
      <c r="M2930" s="25" t="s">
        <v>421</v>
      </c>
      <c r="N2930" s="25">
        <v>55</v>
      </c>
      <c r="O2930" s="25" t="s">
        <v>421</v>
      </c>
      <c r="P2930" s="25">
        <v>56.3</v>
      </c>
      <c r="Q2930" s="25">
        <v>69</v>
      </c>
      <c r="R2930" s="25">
        <v>30</v>
      </c>
      <c r="S2930" s="25">
        <v>10</v>
      </c>
    </row>
    <row r="2931" spans="1:19" x14ac:dyDescent="0.25">
      <c r="A2931" s="25" t="s">
        <v>306</v>
      </c>
      <c r="B2931" s="25" t="str">
        <f>VLOOKUP(A2931,'Cód dos países'!$A$3:$C$199,2,FALSE)</f>
        <v>TZA</v>
      </c>
      <c r="C2931" s="25">
        <f>VLOOKUP(A2931,'Cód dos países'!$A$3:$C$199,3,FALSE)</f>
        <v>174</v>
      </c>
      <c r="D2931" s="25">
        <v>2003</v>
      </c>
      <c r="E2931">
        <f t="shared" si="90"/>
        <v>1742003</v>
      </c>
      <c r="F2931" s="25">
        <v>60.1</v>
      </c>
      <c r="G2931" s="25">
        <v>30</v>
      </c>
      <c r="H2931" s="25">
        <f t="shared" si="91"/>
        <v>0.3</v>
      </c>
      <c r="I2931" s="25">
        <v>27</v>
      </c>
      <c r="J2931" s="25" t="s">
        <v>421</v>
      </c>
      <c r="K2931" s="25">
        <v>80.900000000000006</v>
      </c>
      <c r="L2931" s="25">
        <v>92</v>
      </c>
      <c r="M2931" s="25" t="s">
        <v>421</v>
      </c>
      <c r="N2931" s="25">
        <v>55</v>
      </c>
      <c r="O2931" s="25" t="s">
        <v>421</v>
      </c>
      <c r="P2931" s="25">
        <v>80.099999999999994</v>
      </c>
      <c r="Q2931" s="25">
        <v>56</v>
      </c>
      <c r="R2931" s="25">
        <v>50</v>
      </c>
      <c r="S2931" s="25">
        <v>70</v>
      </c>
    </row>
    <row r="2932" spans="1:19" x14ac:dyDescent="0.25">
      <c r="A2932" s="25" t="s">
        <v>292</v>
      </c>
      <c r="B2932" s="25" t="str">
        <f>VLOOKUP(A2932,'Cód dos países'!$A$3:$C$199,2,FALSE)</f>
        <v>THA</v>
      </c>
      <c r="C2932" s="25">
        <f>VLOOKUP(A2932,'Cód dos países'!$A$3:$C$199,3,FALSE)</f>
        <v>175</v>
      </c>
      <c r="D2932" s="25">
        <v>2003</v>
      </c>
      <c r="E2932">
        <f t="shared" si="90"/>
        <v>1752003</v>
      </c>
      <c r="F2932" s="25">
        <v>63.7</v>
      </c>
      <c r="G2932" s="25">
        <v>50</v>
      </c>
      <c r="H2932" s="25">
        <f t="shared" si="91"/>
        <v>0.5</v>
      </c>
      <c r="I2932" s="25">
        <v>32</v>
      </c>
      <c r="J2932" s="25" t="s">
        <v>421</v>
      </c>
      <c r="K2932" s="25">
        <v>75.5</v>
      </c>
      <c r="L2932" s="25">
        <v>91.1</v>
      </c>
      <c r="M2932" s="25" t="s">
        <v>421</v>
      </c>
      <c r="N2932" s="25">
        <v>70</v>
      </c>
      <c r="O2932" s="25" t="s">
        <v>421</v>
      </c>
      <c r="P2932" s="25">
        <v>88.9</v>
      </c>
      <c r="Q2932" s="25">
        <v>65.599999999999994</v>
      </c>
      <c r="R2932" s="25">
        <v>50</v>
      </c>
      <c r="S2932" s="25">
        <v>50</v>
      </c>
    </row>
    <row r="2933" spans="1:19" x14ac:dyDescent="0.25">
      <c r="A2933" s="25" t="s">
        <v>348</v>
      </c>
      <c r="B2933" s="25" t="str">
        <f>VLOOKUP(A2933,'Cód dos países'!$A$3:$C$199,2,FALSE)</f>
        <v>BHS</v>
      </c>
      <c r="C2933" s="25">
        <f>VLOOKUP(A2933,'Cód dos países'!$A$3:$C$199,3,FALSE)</f>
        <v>12</v>
      </c>
      <c r="D2933" s="25">
        <v>2003</v>
      </c>
      <c r="E2933">
        <f t="shared" si="90"/>
        <v>122003</v>
      </c>
      <c r="F2933" s="25">
        <v>72.099999999999994</v>
      </c>
      <c r="G2933" s="25">
        <v>90</v>
      </c>
      <c r="H2933" s="25">
        <f t="shared" si="91"/>
        <v>0.9</v>
      </c>
      <c r="I2933" s="25">
        <v>70</v>
      </c>
      <c r="J2933" s="25" t="s">
        <v>421</v>
      </c>
      <c r="K2933" s="25">
        <v>97.1</v>
      </c>
      <c r="L2933" s="25">
        <v>87.1</v>
      </c>
      <c r="M2933" s="25" t="s">
        <v>421</v>
      </c>
      <c r="N2933" s="25">
        <v>85</v>
      </c>
      <c r="O2933" s="25" t="s">
        <v>421</v>
      </c>
      <c r="P2933" s="25">
        <v>82.5</v>
      </c>
      <c r="Q2933" s="25">
        <v>17</v>
      </c>
      <c r="R2933" s="25">
        <v>50</v>
      </c>
      <c r="S2933" s="25">
        <v>70</v>
      </c>
    </row>
    <row r="2934" spans="1:19" x14ac:dyDescent="0.25">
      <c r="A2934" s="25" t="s">
        <v>354</v>
      </c>
      <c r="B2934" s="25" t="str">
        <f>VLOOKUP(A2934,'Cód dos países'!$A$3:$C$199,2,FALSE)</f>
        <v>GMB</v>
      </c>
      <c r="C2934" s="25">
        <f>VLOOKUP(A2934,'Cód dos países'!$A$3:$C$199,3,FALSE)</f>
        <v>62</v>
      </c>
      <c r="D2934" s="25">
        <v>2003</v>
      </c>
      <c r="E2934">
        <f t="shared" si="90"/>
        <v>622003</v>
      </c>
      <c r="F2934" s="25">
        <v>55.3</v>
      </c>
      <c r="G2934" s="25">
        <v>50</v>
      </c>
      <c r="H2934" s="25">
        <f t="shared" si="91"/>
        <v>0.5</v>
      </c>
      <c r="I2934" s="25">
        <v>10</v>
      </c>
      <c r="J2934" s="25" t="s">
        <v>421</v>
      </c>
      <c r="K2934" s="25">
        <v>73.8</v>
      </c>
      <c r="L2934" s="25">
        <v>79.7</v>
      </c>
      <c r="M2934" s="25" t="s">
        <v>421</v>
      </c>
      <c r="N2934" s="25">
        <v>55</v>
      </c>
      <c r="O2934" s="25" t="s">
        <v>421</v>
      </c>
      <c r="P2934" s="25">
        <v>73.400000000000006</v>
      </c>
      <c r="Q2934" s="25">
        <v>56.2</v>
      </c>
      <c r="R2934" s="25">
        <v>50</v>
      </c>
      <c r="S2934" s="25">
        <v>50</v>
      </c>
    </row>
    <row r="2935" spans="1:19" x14ac:dyDescent="0.25">
      <c r="A2935" s="25" t="s">
        <v>423</v>
      </c>
      <c r="B2935" s="25" t="str">
        <f>VLOOKUP(A2935,'Cód dos países'!$A$3:$C$199,2,FALSE)</f>
        <v>TMP</v>
      </c>
      <c r="C2935" s="25">
        <f>VLOOKUP(A2935,'Cód dos países'!$A$3:$C$199,3,FALSE)</f>
        <v>176</v>
      </c>
      <c r="D2935" s="25">
        <v>2003</v>
      </c>
      <c r="E2935">
        <f t="shared" si="90"/>
        <v>1762003</v>
      </c>
      <c r="F2935" s="25" t="s">
        <v>421</v>
      </c>
      <c r="H2935" s="25" t="str">
        <f t="shared" si="91"/>
        <v/>
      </c>
      <c r="I2935" s="25" t="s">
        <v>421</v>
      </c>
      <c r="J2935" s="25" t="s">
        <v>421</v>
      </c>
      <c r="K2935" s="25" t="s">
        <v>421</v>
      </c>
      <c r="L2935" s="25" t="s">
        <v>421</v>
      </c>
      <c r="M2935" s="25" t="s">
        <v>421</v>
      </c>
      <c r="N2935" s="25" t="s">
        <v>421</v>
      </c>
      <c r="O2935" s="25" t="s">
        <v>421</v>
      </c>
      <c r="P2935" s="25" t="s">
        <v>421</v>
      </c>
      <c r="Q2935" s="25" t="s">
        <v>421</v>
      </c>
      <c r="R2935" s="25" t="s">
        <v>421</v>
      </c>
      <c r="S2935" s="25" t="s">
        <v>421</v>
      </c>
    </row>
    <row r="2936" spans="1:19" x14ac:dyDescent="0.25">
      <c r="A2936" s="25" t="s">
        <v>290</v>
      </c>
      <c r="B2936" s="25" t="str">
        <f>VLOOKUP(A2936,'Cód dos países'!$A$3:$C$199,2,FALSE)</f>
        <v>TGO</v>
      </c>
      <c r="C2936" s="25">
        <f>VLOOKUP(A2936,'Cód dos países'!$A$3:$C$199,3,FALSE)</f>
        <v>177</v>
      </c>
      <c r="D2936" s="25">
        <v>2003</v>
      </c>
      <c r="E2936">
        <f t="shared" si="90"/>
        <v>1772003</v>
      </c>
      <c r="F2936" s="25">
        <v>47</v>
      </c>
      <c r="G2936" s="25">
        <v>30</v>
      </c>
      <c r="H2936" s="25">
        <f t="shared" si="91"/>
        <v>0.3</v>
      </c>
      <c r="I2936" s="25">
        <v>10</v>
      </c>
      <c r="J2936" s="25" t="s">
        <v>421</v>
      </c>
      <c r="K2936" s="25">
        <v>52.4</v>
      </c>
      <c r="L2936" s="25">
        <v>92</v>
      </c>
      <c r="M2936" s="25" t="s">
        <v>421</v>
      </c>
      <c r="N2936" s="25">
        <v>40</v>
      </c>
      <c r="O2936" s="25" t="s">
        <v>421</v>
      </c>
      <c r="P2936" s="25">
        <v>78.7</v>
      </c>
      <c r="Q2936" s="25">
        <v>59.8</v>
      </c>
      <c r="R2936" s="25">
        <v>30</v>
      </c>
      <c r="S2936" s="25">
        <v>30</v>
      </c>
    </row>
    <row r="2937" spans="1:19" x14ac:dyDescent="0.25">
      <c r="A2937" s="25" t="s">
        <v>371</v>
      </c>
      <c r="B2937" s="25" t="str">
        <f>VLOOKUP(A2937,'Cód dos países'!$A$3:$C$199,2,FALSE)</f>
        <v>TON</v>
      </c>
      <c r="C2937" s="25">
        <f>VLOOKUP(A2937,'Cód dos países'!$A$3:$C$199,3,FALSE)</f>
        <v>178</v>
      </c>
      <c r="D2937" s="25">
        <v>2003</v>
      </c>
      <c r="E2937">
        <f t="shared" si="90"/>
        <v>1782003</v>
      </c>
      <c r="F2937" s="25" t="s">
        <v>421</v>
      </c>
      <c r="H2937" s="25" t="str">
        <f t="shared" si="91"/>
        <v/>
      </c>
      <c r="I2937" s="25" t="s">
        <v>421</v>
      </c>
      <c r="J2937" s="25" t="s">
        <v>421</v>
      </c>
      <c r="K2937" s="25" t="s">
        <v>421</v>
      </c>
      <c r="L2937" s="25" t="s">
        <v>421</v>
      </c>
      <c r="M2937" s="25" t="s">
        <v>421</v>
      </c>
      <c r="N2937" s="25" t="s">
        <v>421</v>
      </c>
      <c r="O2937" s="25" t="s">
        <v>421</v>
      </c>
      <c r="P2937" s="25" t="s">
        <v>421</v>
      </c>
      <c r="Q2937" s="25" t="s">
        <v>421</v>
      </c>
      <c r="R2937" s="25" t="s">
        <v>421</v>
      </c>
      <c r="S2937" s="25" t="s">
        <v>421</v>
      </c>
    </row>
    <row r="2938" spans="1:19" x14ac:dyDescent="0.25">
      <c r="A2938" s="25" t="s">
        <v>298</v>
      </c>
      <c r="B2938" s="25" t="str">
        <f>VLOOKUP(A2938,'Cód dos países'!$A$3:$C$199,2,FALSE)</f>
        <v>TTO</v>
      </c>
      <c r="C2938" s="25">
        <f>VLOOKUP(A2938,'Cód dos países'!$A$3:$C$199,3,FALSE)</f>
        <v>179</v>
      </c>
      <c r="D2938" s="25">
        <v>2003</v>
      </c>
      <c r="E2938">
        <f t="shared" si="90"/>
        <v>1792003</v>
      </c>
      <c r="F2938" s="25">
        <v>71.3</v>
      </c>
      <c r="G2938" s="25">
        <v>70</v>
      </c>
      <c r="H2938" s="25">
        <f t="shared" si="91"/>
        <v>0.7</v>
      </c>
      <c r="I2938" s="25">
        <v>49</v>
      </c>
      <c r="J2938" s="25" t="s">
        <v>421</v>
      </c>
      <c r="K2938" s="25">
        <v>71.7</v>
      </c>
      <c r="L2938" s="25">
        <v>83.1</v>
      </c>
      <c r="M2938" s="25" t="s">
        <v>421</v>
      </c>
      <c r="N2938" s="25">
        <v>70</v>
      </c>
      <c r="O2938" s="25" t="s">
        <v>421</v>
      </c>
      <c r="P2938" s="25">
        <v>81.7</v>
      </c>
      <c r="Q2938" s="25">
        <v>75.8</v>
      </c>
      <c r="R2938" s="25">
        <v>70</v>
      </c>
      <c r="S2938" s="25">
        <v>70</v>
      </c>
    </row>
    <row r="2939" spans="1:19" x14ac:dyDescent="0.25">
      <c r="A2939" s="25" t="s">
        <v>300</v>
      </c>
      <c r="B2939" s="25" t="str">
        <f>VLOOKUP(A2939,'Cód dos países'!$A$3:$C$199,2,FALSE)</f>
        <v>TUN</v>
      </c>
      <c r="C2939" s="25">
        <f>VLOOKUP(A2939,'Cód dos países'!$A$3:$C$199,3,FALSE)</f>
        <v>180</v>
      </c>
      <c r="D2939" s="25">
        <v>2003</v>
      </c>
      <c r="E2939">
        <f t="shared" si="90"/>
        <v>1802003</v>
      </c>
      <c r="F2939" s="25">
        <v>58.4</v>
      </c>
      <c r="G2939" s="25">
        <v>50</v>
      </c>
      <c r="H2939" s="25">
        <f t="shared" si="91"/>
        <v>0.5</v>
      </c>
      <c r="I2939" s="25">
        <v>48</v>
      </c>
      <c r="J2939" s="25" t="s">
        <v>421</v>
      </c>
      <c r="K2939" s="25">
        <v>70.8</v>
      </c>
      <c r="L2939" s="25">
        <v>69.3</v>
      </c>
      <c r="M2939" s="25" t="s">
        <v>421</v>
      </c>
      <c r="N2939" s="25">
        <v>70</v>
      </c>
      <c r="O2939" s="25" t="s">
        <v>421</v>
      </c>
      <c r="P2939" s="25">
        <v>84.9</v>
      </c>
      <c r="Q2939" s="25">
        <v>32.4</v>
      </c>
      <c r="R2939" s="25">
        <v>50</v>
      </c>
      <c r="S2939" s="25">
        <v>50</v>
      </c>
    </row>
    <row r="2940" spans="1:19" x14ac:dyDescent="0.25">
      <c r="A2940" s="25" t="s">
        <v>302</v>
      </c>
      <c r="B2940" s="25" t="str">
        <f>VLOOKUP(A2940,'Cód dos países'!$A$3:$C$199,2,FALSE)</f>
        <v>TUR</v>
      </c>
      <c r="C2940" s="25">
        <f>VLOOKUP(A2940,'Cód dos países'!$A$3:$C$199,3,FALSE)</f>
        <v>181</v>
      </c>
      <c r="D2940" s="25">
        <v>2003</v>
      </c>
      <c r="E2940">
        <f t="shared" si="90"/>
        <v>1812003</v>
      </c>
      <c r="F2940" s="25">
        <v>52.8</v>
      </c>
      <c r="G2940" s="25">
        <v>50</v>
      </c>
      <c r="H2940" s="25">
        <f t="shared" si="91"/>
        <v>0.5</v>
      </c>
      <c r="I2940" s="25">
        <v>32</v>
      </c>
      <c r="J2940" s="25" t="s">
        <v>421</v>
      </c>
      <c r="K2940" s="25">
        <v>60.8</v>
      </c>
      <c r="L2940" s="25">
        <v>56.9</v>
      </c>
      <c r="M2940" s="25" t="s">
        <v>421</v>
      </c>
      <c r="N2940" s="25">
        <v>55</v>
      </c>
      <c r="O2940" s="25" t="s">
        <v>421</v>
      </c>
      <c r="P2940" s="25">
        <v>46.1</v>
      </c>
      <c r="Q2940" s="25">
        <v>74.2</v>
      </c>
      <c r="R2940" s="25">
        <v>50</v>
      </c>
      <c r="S2940" s="25">
        <v>50</v>
      </c>
    </row>
    <row r="2941" spans="1:19" x14ac:dyDescent="0.25">
      <c r="A2941" s="25" t="s">
        <v>296</v>
      </c>
      <c r="B2941" s="25" t="str">
        <f>VLOOKUP(A2941,'Cód dos países'!$A$3:$C$199,2,FALSE)</f>
        <v>TKM</v>
      </c>
      <c r="C2941" s="25">
        <f>VLOOKUP(A2941,'Cód dos países'!$A$3:$C$199,3,FALSE)</f>
        <v>182</v>
      </c>
      <c r="D2941" s="25">
        <v>2003</v>
      </c>
      <c r="E2941">
        <f t="shared" si="90"/>
        <v>1822003</v>
      </c>
      <c r="F2941" s="25">
        <v>50.7</v>
      </c>
      <c r="G2941" s="25">
        <v>30</v>
      </c>
      <c r="H2941" s="25">
        <f t="shared" si="91"/>
        <v>0.3</v>
      </c>
      <c r="I2941" s="25">
        <v>10</v>
      </c>
      <c r="J2941" s="25" t="s">
        <v>421</v>
      </c>
      <c r="K2941" s="25">
        <v>89.9</v>
      </c>
      <c r="L2941" s="25">
        <v>80.8</v>
      </c>
      <c r="M2941" s="25" t="s">
        <v>421</v>
      </c>
      <c r="N2941" s="25">
        <v>55</v>
      </c>
      <c r="O2941" s="25" t="s">
        <v>421</v>
      </c>
      <c r="P2941" s="25">
        <v>65.599999999999994</v>
      </c>
      <c r="Q2941" s="25">
        <v>85</v>
      </c>
      <c r="R2941" s="25">
        <v>30</v>
      </c>
      <c r="S2941" s="25">
        <v>10</v>
      </c>
    </row>
    <row r="2942" spans="1:19" x14ac:dyDescent="0.25">
      <c r="A2942" s="25" t="s">
        <v>308</v>
      </c>
      <c r="B2942" s="25" t="str">
        <f>VLOOKUP(A2942,'Cód dos países'!$A$3:$C$199,2,FALSE)</f>
        <v>UGA</v>
      </c>
      <c r="C2942" s="25">
        <f>VLOOKUP(A2942,'Cód dos países'!$A$3:$C$199,3,FALSE)</f>
        <v>184</v>
      </c>
      <c r="D2942" s="25">
        <v>2003</v>
      </c>
      <c r="E2942">
        <f t="shared" si="90"/>
        <v>1842003</v>
      </c>
      <c r="F2942" s="25">
        <v>64.099999999999994</v>
      </c>
      <c r="G2942" s="25">
        <v>50</v>
      </c>
      <c r="H2942" s="25">
        <f t="shared" si="91"/>
        <v>0.5</v>
      </c>
      <c r="I2942" s="25">
        <v>21</v>
      </c>
      <c r="J2942" s="25" t="s">
        <v>421</v>
      </c>
      <c r="K2942" s="25">
        <v>80.7</v>
      </c>
      <c r="L2942" s="25">
        <v>88.2</v>
      </c>
      <c r="M2942" s="25" t="s">
        <v>421</v>
      </c>
      <c r="N2942" s="25">
        <v>55</v>
      </c>
      <c r="O2942" s="25" t="s">
        <v>421</v>
      </c>
      <c r="P2942" s="25">
        <v>90.3</v>
      </c>
      <c r="Q2942" s="25">
        <v>71.2</v>
      </c>
      <c r="R2942" s="25">
        <v>50</v>
      </c>
      <c r="S2942" s="25">
        <v>70</v>
      </c>
    </row>
    <row r="2943" spans="1:19" x14ac:dyDescent="0.25">
      <c r="A2943" s="25" t="s">
        <v>310</v>
      </c>
      <c r="B2943" s="25" t="str">
        <f>VLOOKUP(A2943,'Cód dos países'!$A$3:$C$199,2,FALSE)</f>
        <v>UKR</v>
      </c>
      <c r="C2943" s="25">
        <f>VLOOKUP(A2943,'Cód dos países'!$A$3:$C$199,3,FALSE)</f>
        <v>185</v>
      </c>
      <c r="D2943" s="25">
        <v>2003</v>
      </c>
      <c r="E2943">
        <f t="shared" si="90"/>
        <v>1852003</v>
      </c>
      <c r="F2943" s="25">
        <v>53.7</v>
      </c>
      <c r="G2943" s="25">
        <v>30</v>
      </c>
      <c r="H2943" s="25">
        <f t="shared" si="91"/>
        <v>0.3</v>
      </c>
      <c r="I2943" s="25">
        <v>24</v>
      </c>
      <c r="J2943" s="25" t="s">
        <v>421</v>
      </c>
      <c r="K2943" s="25">
        <v>67.5</v>
      </c>
      <c r="L2943" s="25">
        <v>77.8</v>
      </c>
      <c r="M2943" s="25" t="s">
        <v>421</v>
      </c>
      <c r="N2943" s="25">
        <v>55</v>
      </c>
      <c r="O2943" s="25" t="s">
        <v>421</v>
      </c>
      <c r="P2943" s="25">
        <v>74.5</v>
      </c>
      <c r="Q2943" s="25">
        <v>74.400000000000006</v>
      </c>
      <c r="R2943" s="25">
        <v>30</v>
      </c>
      <c r="S2943" s="25">
        <v>50</v>
      </c>
    </row>
    <row r="2944" spans="1:19" x14ac:dyDescent="0.25">
      <c r="A2944" s="25" t="s">
        <v>6</v>
      </c>
      <c r="B2944" s="25" t="str">
        <f>VLOOKUP(A2944,'Cód dos países'!$A$3:$C$199,2,FALSE)</f>
        <v>ARE</v>
      </c>
      <c r="C2944" s="25">
        <f>VLOOKUP(A2944,'Cód dos países'!$A$3:$C$199,3,FALSE)</f>
        <v>186</v>
      </c>
      <c r="D2944" s="25">
        <v>2003</v>
      </c>
      <c r="E2944">
        <f t="shared" si="90"/>
        <v>1862003</v>
      </c>
      <c r="F2944" s="25">
        <v>67.2</v>
      </c>
      <c r="G2944" s="25">
        <v>70</v>
      </c>
      <c r="H2944" s="25">
        <f t="shared" si="91"/>
        <v>0.7</v>
      </c>
      <c r="I2944" s="25">
        <v>70</v>
      </c>
      <c r="J2944" s="25" t="s">
        <v>421</v>
      </c>
      <c r="K2944" s="25">
        <v>99.9</v>
      </c>
      <c r="L2944" s="25">
        <v>58</v>
      </c>
      <c r="M2944" s="25" t="s">
        <v>421</v>
      </c>
      <c r="N2944" s="25">
        <v>70</v>
      </c>
      <c r="O2944" s="25" t="s">
        <v>421</v>
      </c>
      <c r="P2944" s="25">
        <v>79.5</v>
      </c>
      <c r="Q2944" s="25">
        <v>77</v>
      </c>
      <c r="R2944" s="25">
        <v>50</v>
      </c>
      <c r="S2944" s="25">
        <v>30</v>
      </c>
    </row>
    <row r="2945" spans="1:19" x14ac:dyDescent="0.25">
      <c r="A2945" s="25" t="s">
        <v>103</v>
      </c>
      <c r="B2945" s="25" t="str">
        <f>VLOOKUP(A2945,'Cód dos países'!$A$3:$C$199,2,FALSE)</f>
        <v>GBR</v>
      </c>
      <c r="C2945" s="25">
        <f>VLOOKUP(A2945,'Cód dos países'!$A$3:$C$199,3,FALSE)</f>
        <v>187</v>
      </c>
      <c r="D2945" s="25">
        <v>2003</v>
      </c>
      <c r="E2945">
        <f t="shared" si="90"/>
        <v>1872003</v>
      </c>
      <c r="F2945" s="25">
        <v>77.7</v>
      </c>
      <c r="G2945" s="25">
        <v>90</v>
      </c>
      <c r="H2945" s="25">
        <f t="shared" si="91"/>
        <v>0.9</v>
      </c>
      <c r="I2945" s="25">
        <v>87</v>
      </c>
      <c r="J2945" s="25" t="s">
        <v>421</v>
      </c>
      <c r="K2945" s="25">
        <v>61.2</v>
      </c>
      <c r="L2945" s="25">
        <v>50.1</v>
      </c>
      <c r="M2945" s="25" t="s">
        <v>421</v>
      </c>
      <c r="N2945" s="25">
        <v>85</v>
      </c>
      <c r="O2945" s="25" t="s">
        <v>421</v>
      </c>
      <c r="P2945" s="25">
        <v>86.6</v>
      </c>
      <c r="Q2945" s="25">
        <v>79.8</v>
      </c>
      <c r="R2945" s="25">
        <v>70</v>
      </c>
      <c r="S2945" s="25">
        <v>90</v>
      </c>
    </row>
    <row r="2946" spans="1:19" x14ac:dyDescent="0.25">
      <c r="A2946" s="25" t="s">
        <v>314</v>
      </c>
      <c r="B2946" s="25" t="str">
        <f>VLOOKUP(A2946,'Cód dos países'!$A$3:$C$199,2,FALSE)</f>
        <v>USA</v>
      </c>
      <c r="C2946" s="25">
        <f>VLOOKUP(A2946,'Cód dos países'!$A$3:$C$199,3,FALSE)</f>
        <v>188</v>
      </c>
      <c r="D2946" s="25">
        <v>2003</v>
      </c>
      <c r="E2946">
        <f t="shared" si="90"/>
        <v>1882003</v>
      </c>
      <c r="F2946" s="25">
        <v>78.7</v>
      </c>
      <c r="G2946" s="25">
        <v>90</v>
      </c>
      <c r="H2946" s="25">
        <f t="shared" si="91"/>
        <v>0.9</v>
      </c>
      <c r="I2946" s="25">
        <v>77</v>
      </c>
      <c r="J2946" s="25" t="s">
        <v>421</v>
      </c>
      <c r="K2946" s="25">
        <v>67.2</v>
      </c>
      <c r="L2946" s="25">
        <v>62.2</v>
      </c>
      <c r="M2946" s="25" t="s">
        <v>421</v>
      </c>
      <c r="N2946" s="25">
        <v>85</v>
      </c>
      <c r="O2946" s="25" t="s">
        <v>421</v>
      </c>
      <c r="P2946" s="25">
        <v>85.9</v>
      </c>
      <c r="Q2946" s="25">
        <v>81.400000000000006</v>
      </c>
      <c r="R2946" s="25">
        <v>70</v>
      </c>
      <c r="S2946" s="25">
        <v>90</v>
      </c>
    </row>
    <row r="2947" spans="1:19" x14ac:dyDescent="0.25">
      <c r="A2947" s="25" t="s">
        <v>312</v>
      </c>
      <c r="B2947" s="25" t="str">
        <f>VLOOKUP(A2947,'Cód dos países'!$A$3:$C$199,2,FALSE)</f>
        <v>URY</v>
      </c>
      <c r="C2947" s="25">
        <f>VLOOKUP(A2947,'Cód dos países'!$A$3:$C$199,3,FALSE)</f>
        <v>189</v>
      </c>
      <c r="D2947" s="25">
        <v>2003</v>
      </c>
      <c r="E2947">
        <f t="shared" si="90"/>
        <v>1892003</v>
      </c>
      <c r="F2947" s="25">
        <v>66.7</v>
      </c>
      <c r="G2947" s="25">
        <v>70</v>
      </c>
      <c r="H2947" s="25">
        <f t="shared" si="91"/>
        <v>0.7</v>
      </c>
      <c r="I2947" s="25">
        <v>51</v>
      </c>
      <c r="J2947" s="25" t="s">
        <v>421</v>
      </c>
      <c r="K2947" s="25">
        <v>83.5</v>
      </c>
      <c r="L2947" s="25">
        <v>60</v>
      </c>
      <c r="M2947" s="25" t="s">
        <v>421</v>
      </c>
      <c r="N2947" s="25">
        <v>70</v>
      </c>
      <c r="O2947" s="25" t="s">
        <v>421</v>
      </c>
      <c r="P2947" s="25">
        <v>74.2</v>
      </c>
      <c r="Q2947" s="25">
        <v>71.8</v>
      </c>
      <c r="R2947" s="25">
        <v>70</v>
      </c>
      <c r="S2947" s="25">
        <v>50</v>
      </c>
    </row>
    <row r="2948" spans="1:19" x14ac:dyDescent="0.25">
      <c r="A2948" s="25" t="s">
        <v>316</v>
      </c>
      <c r="B2948" s="25" t="str">
        <f>VLOOKUP(A2948,'Cód dos países'!$A$3:$C$199,2,FALSE)</f>
        <v>UZB</v>
      </c>
      <c r="C2948" s="25">
        <f>VLOOKUP(A2948,'Cód dos países'!$A$3:$C$199,3,FALSE)</f>
        <v>190</v>
      </c>
      <c r="D2948" s="25">
        <v>2003</v>
      </c>
      <c r="E2948">
        <f t="shared" si="90"/>
        <v>1902003</v>
      </c>
      <c r="F2948" s="25">
        <v>39.1</v>
      </c>
      <c r="G2948" s="25">
        <v>30</v>
      </c>
      <c r="H2948" s="25">
        <f t="shared" si="91"/>
        <v>0.3</v>
      </c>
      <c r="I2948" s="25">
        <v>29</v>
      </c>
      <c r="J2948" s="25" t="s">
        <v>421</v>
      </c>
      <c r="K2948" s="25">
        <v>72.2</v>
      </c>
      <c r="L2948" s="25">
        <v>76.3</v>
      </c>
      <c r="M2948" s="25" t="s">
        <v>421</v>
      </c>
      <c r="N2948" s="25">
        <v>40</v>
      </c>
      <c r="O2948" s="25" t="s">
        <v>421</v>
      </c>
      <c r="P2948" s="25">
        <v>42.3</v>
      </c>
      <c r="Q2948" s="25">
        <v>22</v>
      </c>
      <c r="R2948" s="25">
        <v>30</v>
      </c>
      <c r="S2948" s="25">
        <v>10</v>
      </c>
    </row>
    <row r="2949" spans="1:19" x14ac:dyDescent="0.25">
      <c r="A2949" s="25" t="s">
        <v>322</v>
      </c>
      <c r="B2949" s="25" t="str">
        <f>VLOOKUP(A2949,'Cód dos países'!$A$3:$C$199,2,FALSE)</f>
        <v>VUT</v>
      </c>
      <c r="C2949" s="25">
        <f>VLOOKUP(A2949,'Cód dos países'!$A$3:$C$199,3,FALSE)</f>
        <v>191</v>
      </c>
      <c r="D2949" s="25">
        <v>2003</v>
      </c>
      <c r="E2949">
        <f t="shared" ref="E2949:E3012" si="92">C2949*10000+D2949</f>
        <v>1912003</v>
      </c>
      <c r="F2949" s="25" t="s">
        <v>421</v>
      </c>
      <c r="H2949" s="25" t="str">
        <f t="shared" ref="H2949:H3012" si="93">IF(G2949="","",(G2949/100))</f>
        <v/>
      </c>
      <c r="I2949" s="25" t="s">
        <v>421</v>
      </c>
      <c r="J2949" s="25" t="s">
        <v>421</v>
      </c>
      <c r="K2949" s="25" t="s">
        <v>421</v>
      </c>
      <c r="L2949" s="25" t="s">
        <v>421</v>
      </c>
      <c r="M2949" s="25" t="s">
        <v>421</v>
      </c>
      <c r="N2949" s="25" t="s">
        <v>421</v>
      </c>
      <c r="O2949" s="25" t="s">
        <v>421</v>
      </c>
      <c r="P2949" s="25" t="s">
        <v>421</v>
      </c>
      <c r="Q2949" s="25" t="s">
        <v>421</v>
      </c>
      <c r="R2949" s="25" t="s">
        <v>421</v>
      </c>
      <c r="S2949" s="25" t="s">
        <v>421</v>
      </c>
    </row>
    <row r="2950" spans="1:19" x14ac:dyDescent="0.25">
      <c r="A2950" s="25" t="s">
        <v>318</v>
      </c>
      <c r="B2950" s="25" t="str">
        <f>VLOOKUP(A2950,'Cód dos países'!$A$3:$C$199,2,FALSE)</f>
        <v>VEN</v>
      </c>
      <c r="C2950" s="25">
        <f>VLOOKUP(A2950,'Cód dos países'!$A$3:$C$199,3,FALSE)</f>
        <v>192</v>
      </c>
      <c r="D2950" s="25">
        <v>2003</v>
      </c>
      <c r="E2950">
        <f t="shared" si="92"/>
        <v>1922003</v>
      </c>
      <c r="F2950" s="25">
        <v>46.7</v>
      </c>
      <c r="G2950" s="25">
        <v>30</v>
      </c>
      <c r="H2950" s="25">
        <f t="shared" si="93"/>
        <v>0.3</v>
      </c>
      <c r="I2950" s="25">
        <v>25</v>
      </c>
      <c r="J2950" s="25" t="s">
        <v>421</v>
      </c>
      <c r="K2950" s="25">
        <v>75.599999999999994</v>
      </c>
      <c r="L2950" s="25">
        <v>79.2</v>
      </c>
      <c r="M2950" s="25" t="s">
        <v>421</v>
      </c>
      <c r="N2950" s="25">
        <v>55</v>
      </c>
      <c r="O2950" s="25" t="s">
        <v>421</v>
      </c>
      <c r="P2950" s="25">
        <v>57.1</v>
      </c>
      <c r="Q2950" s="25">
        <v>58</v>
      </c>
      <c r="R2950" s="25">
        <v>10</v>
      </c>
      <c r="S2950" s="25">
        <v>30</v>
      </c>
    </row>
    <row r="2951" spans="1:19" x14ac:dyDescent="0.25">
      <c r="A2951" s="25" t="s">
        <v>320</v>
      </c>
      <c r="B2951" s="25" t="str">
        <f>VLOOKUP(A2951,'Cód dos países'!$A$3:$C$199,2,FALSE)</f>
        <v>VNM</v>
      </c>
      <c r="C2951" s="25">
        <f>VLOOKUP(A2951,'Cód dos países'!$A$3:$C$199,3,FALSE)</f>
        <v>193</v>
      </c>
      <c r="D2951" s="25">
        <v>2003</v>
      </c>
      <c r="E2951">
        <f t="shared" si="92"/>
        <v>1932003</v>
      </c>
      <c r="F2951" s="25">
        <v>46.1</v>
      </c>
      <c r="G2951" s="25">
        <v>10</v>
      </c>
      <c r="H2951" s="25">
        <f t="shared" si="93"/>
        <v>0.1</v>
      </c>
      <c r="I2951" s="25">
        <v>24</v>
      </c>
      <c r="J2951" s="25" t="s">
        <v>421</v>
      </c>
      <c r="K2951" s="25">
        <v>63.4</v>
      </c>
      <c r="L2951" s="25">
        <v>82.1</v>
      </c>
      <c r="M2951" s="25" t="s">
        <v>421</v>
      </c>
      <c r="N2951" s="25">
        <v>40</v>
      </c>
      <c r="O2951" s="25" t="s">
        <v>421</v>
      </c>
      <c r="P2951" s="25">
        <v>80.400000000000006</v>
      </c>
      <c r="Q2951" s="25">
        <v>54.8</v>
      </c>
      <c r="R2951" s="25">
        <v>30</v>
      </c>
      <c r="S2951" s="25">
        <v>30</v>
      </c>
    </row>
    <row r="2952" spans="1:19" x14ac:dyDescent="0.25">
      <c r="A2952" s="25" t="s">
        <v>325</v>
      </c>
      <c r="B2952" s="25" t="str">
        <f>VLOOKUP(A2952,'Cód dos países'!$A$3:$C$199,2,FALSE)</f>
        <v>YEM</v>
      </c>
      <c r="C2952" s="25">
        <f>VLOOKUP(A2952,'Cód dos países'!$A$3:$C$199,3,FALSE)</f>
        <v>194</v>
      </c>
      <c r="D2952" s="25">
        <v>2003</v>
      </c>
      <c r="E2952">
        <f t="shared" si="92"/>
        <v>1942003</v>
      </c>
      <c r="F2952" s="25">
        <v>50.5</v>
      </c>
      <c r="G2952" s="25">
        <v>30</v>
      </c>
      <c r="H2952" s="25">
        <f t="shared" si="93"/>
        <v>0.3</v>
      </c>
      <c r="I2952" s="25">
        <v>10</v>
      </c>
      <c r="J2952" s="25" t="s">
        <v>421</v>
      </c>
      <c r="K2952" s="25">
        <v>75</v>
      </c>
      <c r="L2952" s="25">
        <v>66.5</v>
      </c>
      <c r="M2952" s="25" t="s">
        <v>421</v>
      </c>
      <c r="N2952" s="25">
        <v>55</v>
      </c>
      <c r="O2952" s="25" t="s">
        <v>421</v>
      </c>
      <c r="P2952" s="25">
        <v>68.099999999999994</v>
      </c>
      <c r="Q2952" s="25">
        <v>70.2</v>
      </c>
      <c r="R2952" s="25">
        <v>50</v>
      </c>
      <c r="S2952" s="25">
        <v>30</v>
      </c>
    </row>
    <row r="2953" spans="1:19" x14ac:dyDescent="0.25">
      <c r="A2953" s="25" t="s">
        <v>329</v>
      </c>
      <c r="B2953" s="25" t="str">
        <f>VLOOKUP(A2953,'Cód dos países'!$A$3:$C$199,2,FALSE)</f>
        <v>ZMB</v>
      </c>
      <c r="C2953" s="25">
        <f>VLOOKUP(A2953,'Cód dos países'!$A$3:$C$199,3,FALSE)</f>
        <v>196</v>
      </c>
      <c r="D2953" s="25">
        <v>2003</v>
      </c>
      <c r="E2953">
        <f t="shared" si="92"/>
        <v>1962003</v>
      </c>
      <c r="F2953" s="25">
        <v>54.9</v>
      </c>
      <c r="G2953" s="25">
        <v>50</v>
      </c>
      <c r="H2953" s="25">
        <f t="shared" si="93"/>
        <v>0.5</v>
      </c>
      <c r="I2953" s="25">
        <v>26</v>
      </c>
      <c r="J2953" s="25" t="s">
        <v>421</v>
      </c>
      <c r="K2953" s="25">
        <v>75.3</v>
      </c>
      <c r="L2953" s="25">
        <v>69.099999999999994</v>
      </c>
      <c r="M2953" s="25" t="s">
        <v>421</v>
      </c>
      <c r="N2953" s="25">
        <v>55</v>
      </c>
      <c r="O2953" s="25" t="s">
        <v>421</v>
      </c>
      <c r="P2953" s="25">
        <v>60.1</v>
      </c>
      <c r="Q2953" s="25">
        <v>58.8</v>
      </c>
      <c r="R2953" s="25">
        <v>50</v>
      </c>
      <c r="S2953" s="25">
        <v>50</v>
      </c>
    </row>
    <row r="2954" spans="1:19" x14ac:dyDescent="0.25">
      <c r="A2954" s="25" t="s">
        <v>331</v>
      </c>
      <c r="B2954" s="25" t="str">
        <f>VLOOKUP(A2954,'Cód dos países'!$A$3:$C$199,2,FALSE)</f>
        <v>ZWE</v>
      </c>
      <c r="C2954" s="25">
        <f>VLOOKUP(A2954,'Cód dos países'!$A$3:$C$199,3,FALSE)</f>
        <v>197</v>
      </c>
      <c r="D2954" s="25">
        <v>2003</v>
      </c>
      <c r="E2954">
        <f t="shared" si="92"/>
        <v>1972003</v>
      </c>
      <c r="F2954" s="25">
        <v>34.4</v>
      </c>
      <c r="G2954" s="25">
        <v>10</v>
      </c>
      <c r="H2954" s="25">
        <f t="shared" si="93"/>
        <v>0.1</v>
      </c>
      <c r="I2954" s="25">
        <v>27</v>
      </c>
      <c r="J2954" s="25" t="s">
        <v>421</v>
      </c>
      <c r="K2954" s="25">
        <v>67.5</v>
      </c>
      <c r="L2954" s="25">
        <v>63.5</v>
      </c>
      <c r="M2954" s="25" t="s">
        <v>421</v>
      </c>
      <c r="N2954" s="25">
        <v>55</v>
      </c>
      <c r="O2954" s="25" t="s">
        <v>421</v>
      </c>
      <c r="P2954" s="25">
        <v>13.1</v>
      </c>
      <c r="Q2954" s="25">
        <v>53.8</v>
      </c>
      <c r="R2954" s="25">
        <v>10</v>
      </c>
      <c r="S2954" s="25">
        <v>10</v>
      </c>
    </row>
    <row r="2955" spans="1:19" x14ac:dyDescent="0.25">
      <c r="A2955" s="25" t="s">
        <v>0</v>
      </c>
      <c r="B2955" s="25" t="str">
        <f>VLOOKUP(A2955,'Cód dos países'!$A$3:$C$199,2,FALSE)</f>
        <v>AFG</v>
      </c>
      <c r="C2955" s="25">
        <f>VLOOKUP(A2955,'Cód dos países'!$A$3:$C$199,3,FALSE)</f>
        <v>1</v>
      </c>
      <c r="D2955" s="25">
        <v>2002</v>
      </c>
      <c r="E2955">
        <f t="shared" si="92"/>
        <v>12002</v>
      </c>
      <c r="F2955" s="25" t="s">
        <v>421</v>
      </c>
      <c r="H2955" s="25" t="str">
        <f t="shared" si="93"/>
        <v/>
      </c>
      <c r="I2955" s="25" t="s">
        <v>421</v>
      </c>
      <c r="J2955" s="25" t="s">
        <v>421</v>
      </c>
      <c r="K2955" s="25" t="s">
        <v>421</v>
      </c>
      <c r="L2955" s="25" t="s">
        <v>421</v>
      </c>
      <c r="M2955" s="25" t="s">
        <v>421</v>
      </c>
      <c r="N2955" s="25" t="s">
        <v>421</v>
      </c>
      <c r="O2955" s="25" t="s">
        <v>421</v>
      </c>
      <c r="P2955" s="25" t="s">
        <v>421</v>
      </c>
      <c r="Q2955" s="25" t="s">
        <v>421</v>
      </c>
      <c r="R2955" s="25" t="s">
        <v>421</v>
      </c>
      <c r="S2955" s="25" t="s">
        <v>421</v>
      </c>
    </row>
    <row r="2956" spans="1:19" x14ac:dyDescent="0.25">
      <c r="A2956" s="25" t="s">
        <v>4</v>
      </c>
      <c r="B2956" s="25" t="str">
        <f>VLOOKUP(A2956,'Cód dos países'!$A$3:$C$199,2,FALSE)</f>
        <v>ALB</v>
      </c>
      <c r="C2956" s="25">
        <f>VLOOKUP(A2956,'Cód dos países'!$A$3:$C$199,3,FALSE)</f>
        <v>2</v>
      </c>
      <c r="D2956" s="25">
        <v>2002</v>
      </c>
      <c r="E2956">
        <f t="shared" si="92"/>
        <v>22002</v>
      </c>
      <c r="F2956" s="25">
        <v>56.8</v>
      </c>
      <c r="G2956" s="25">
        <v>30</v>
      </c>
      <c r="H2956" s="25">
        <f t="shared" si="93"/>
        <v>0.3</v>
      </c>
      <c r="I2956" s="25">
        <v>10</v>
      </c>
      <c r="J2956" s="25" t="s">
        <v>421</v>
      </c>
      <c r="K2956" s="25">
        <v>83.8</v>
      </c>
      <c r="L2956" s="25">
        <v>70.400000000000006</v>
      </c>
      <c r="M2956" s="25" t="s">
        <v>421</v>
      </c>
      <c r="N2956" s="25">
        <v>55</v>
      </c>
      <c r="O2956" s="25" t="s">
        <v>421</v>
      </c>
      <c r="P2956" s="25">
        <v>85.8</v>
      </c>
      <c r="Q2956" s="25">
        <v>56.2</v>
      </c>
      <c r="R2956" s="25">
        <v>70</v>
      </c>
      <c r="S2956" s="25">
        <v>50</v>
      </c>
    </row>
    <row r="2957" spans="1:19" x14ac:dyDescent="0.25">
      <c r="A2957" s="25" t="s">
        <v>81</v>
      </c>
      <c r="B2957" s="25" t="str">
        <f>VLOOKUP(A2957,'Cód dos países'!$A$3:$C$199,2,FALSE)</f>
        <v>DZA</v>
      </c>
      <c r="C2957" s="25">
        <f>VLOOKUP(A2957,'Cód dos países'!$A$3:$C$199,3,FALSE)</f>
        <v>3</v>
      </c>
      <c r="D2957" s="25">
        <v>2002</v>
      </c>
      <c r="E2957">
        <f t="shared" si="92"/>
        <v>32002</v>
      </c>
      <c r="F2957" s="25">
        <v>57.7</v>
      </c>
      <c r="G2957" s="25">
        <v>30</v>
      </c>
      <c r="H2957" s="25">
        <f t="shared" si="93"/>
        <v>0.3</v>
      </c>
      <c r="I2957" s="25">
        <v>50</v>
      </c>
      <c r="J2957" s="25" t="s">
        <v>421</v>
      </c>
      <c r="K2957" s="25">
        <v>65.2</v>
      </c>
      <c r="L2957" s="25">
        <v>74.900000000000006</v>
      </c>
      <c r="M2957" s="25" t="s">
        <v>421</v>
      </c>
      <c r="N2957" s="25">
        <v>70</v>
      </c>
      <c r="O2957" s="25" t="s">
        <v>421</v>
      </c>
      <c r="P2957" s="25">
        <v>78.900000000000006</v>
      </c>
      <c r="Q2957" s="25">
        <v>50.4</v>
      </c>
      <c r="R2957" s="25">
        <v>70</v>
      </c>
      <c r="S2957" s="25">
        <v>30</v>
      </c>
    </row>
    <row r="2958" spans="1:19" x14ac:dyDescent="0.25">
      <c r="A2958" s="25" t="s">
        <v>2</v>
      </c>
      <c r="B2958" s="25" t="str">
        <f>VLOOKUP(A2958,'Cód dos países'!$A$3:$C$199,2,FALSE)</f>
        <v>AGO</v>
      </c>
      <c r="C2958" s="25">
        <f>VLOOKUP(A2958,'Cód dos países'!$A$3:$C$199,3,FALSE)</f>
        <v>5</v>
      </c>
      <c r="D2958" s="25">
        <v>2002</v>
      </c>
      <c r="E2958">
        <f t="shared" si="92"/>
        <v>52002</v>
      </c>
      <c r="F2958" s="25" t="s">
        <v>421</v>
      </c>
      <c r="H2958" s="25" t="str">
        <f t="shared" si="93"/>
        <v/>
      </c>
      <c r="I2958" s="25" t="s">
        <v>421</v>
      </c>
      <c r="J2958" s="25" t="s">
        <v>421</v>
      </c>
      <c r="K2958" s="25" t="s">
        <v>421</v>
      </c>
      <c r="L2958" s="25" t="s">
        <v>421</v>
      </c>
      <c r="M2958" s="25" t="s">
        <v>421</v>
      </c>
      <c r="N2958" s="25" t="s">
        <v>421</v>
      </c>
      <c r="O2958" s="25" t="s">
        <v>421</v>
      </c>
      <c r="P2958" s="25" t="s">
        <v>421</v>
      </c>
      <c r="Q2958" s="25" t="s">
        <v>421</v>
      </c>
      <c r="R2958" s="25" t="s">
        <v>421</v>
      </c>
      <c r="S2958" s="25" t="s">
        <v>421</v>
      </c>
    </row>
    <row r="2959" spans="1:19" x14ac:dyDescent="0.25">
      <c r="A2959" s="25" t="s">
        <v>8</v>
      </c>
      <c r="B2959" s="25" t="str">
        <f>VLOOKUP(A2959,'Cód dos países'!$A$3:$C$199,2,FALSE)</f>
        <v>ARG</v>
      </c>
      <c r="C2959" s="25">
        <f>VLOOKUP(A2959,'Cód dos países'!$A$3:$C$199,3,FALSE)</f>
        <v>7</v>
      </c>
      <c r="D2959" s="25">
        <v>2002</v>
      </c>
      <c r="E2959">
        <f t="shared" si="92"/>
        <v>72002</v>
      </c>
      <c r="F2959" s="25">
        <v>56.3</v>
      </c>
      <c r="G2959" s="25">
        <v>30</v>
      </c>
      <c r="H2959" s="25">
        <f t="shared" si="93"/>
        <v>0.3</v>
      </c>
      <c r="I2959" s="25">
        <v>35</v>
      </c>
      <c r="J2959" s="25" t="s">
        <v>421</v>
      </c>
      <c r="K2959" s="25">
        <v>72.2</v>
      </c>
      <c r="L2959" s="25">
        <v>76.8</v>
      </c>
      <c r="M2959" s="25" t="s">
        <v>421</v>
      </c>
      <c r="N2959" s="25">
        <v>70</v>
      </c>
      <c r="O2959" s="25" t="s">
        <v>421</v>
      </c>
      <c r="P2959" s="25">
        <v>88.5</v>
      </c>
      <c r="Q2959" s="25">
        <v>54</v>
      </c>
      <c r="R2959" s="25">
        <v>50</v>
      </c>
      <c r="S2959" s="25">
        <v>30</v>
      </c>
    </row>
    <row r="2960" spans="1:19" x14ac:dyDescent="0.25">
      <c r="A2960" s="25" t="s">
        <v>10</v>
      </c>
      <c r="B2960" s="25" t="str">
        <f>VLOOKUP(A2960,'Cód dos países'!$A$3:$C$199,2,FALSE)</f>
        <v>ARM</v>
      </c>
      <c r="C2960" s="25">
        <f>VLOOKUP(A2960,'Cód dos países'!$A$3:$C$199,3,FALSE)</f>
        <v>8</v>
      </c>
      <c r="D2960" s="25">
        <v>2002</v>
      </c>
      <c r="E2960">
        <f t="shared" si="92"/>
        <v>82002</v>
      </c>
      <c r="F2960" s="25">
        <v>67.3</v>
      </c>
      <c r="G2960" s="25">
        <v>50</v>
      </c>
      <c r="H2960" s="25">
        <f t="shared" si="93"/>
        <v>0.5</v>
      </c>
      <c r="I2960" s="25">
        <v>25</v>
      </c>
      <c r="J2960" s="25" t="s">
        <v>421</v>
      </c>
      <c r="K2960" s="25">
        <v>88.9</v>
      </c>
      <c r="L2960" s="25">
        <v>84.1</v>
      </c>
      <c r="M2960" s="25" t="s">
        <v>421</v>
      </c>
      <c r="N2960" s="25">
        <v>55</v>
      </c>
      <c r="O2960" s="25" t="s">
        <v>421</v>
      </c>
      <c r="P2960" s="25">
        <v>81.7</v>
      </c>
      <c r="Q2960" s="25">
        <v>81.2</v>
      </c>
      <c r="R2960" s="25">
        <v>70</v>
      </c>
      <c r="S2960" s="25">
        <v>70</v>
      </c>
    </row>
    <row r="2961" spans="1:19" x14ac:dyDescent="0.25">
      <c r="A2961" s="25" t="s">
        <v>12</v>
      </c>
      <c r="B2961" s="25" t="str">
        <f>VLOOKUP(A2961,'Cód dos países'!$A$3:$C$199,2,FALSE)</f>
        <v>AUS</v>
      </c>
      <c r="C2961" s="25">
        <f>VLOOKUP(A2961,'Cód dos países'!$A$3:$C$199,3,FALSE)</f>
        <v>9</v>
      </c>
      <c r="D2961" s="25">
        <v>2002</v>
      </c>
      <c r="E2961">
        <f t="shared" si="92"/>
        <v>92002</v>
      </c>
      <c r="F2961" s="25">
        <v>77.400000000000006</v>
      </c>
      <c r="G2961" s="25">
        <v>90</v>
      </c>
      <c r="H2961" s="25">
        <f t="shared" si="93"/>
        <v>0.9</v>
      </c>
      <c r="I2961" s="25">
        <v>85</v>
      </c>
      <c r="J2961" s="25" t="s">
        <v>421</v>
      </c>
      <c r="K2961" s="25">
        <v>58.6</v>
      </c>
      <c r="L2961" s="25">
        <v>58.9</v>
      </c>
      <c r="M2961" s="25" t="s">
        <v>421</v>
      </c>
      <c r="N2961" s="25">
        <v>85</v>
      </c>
      <c r="O2961" s="25" t="s">
        <v>421</v>
      </c>
      <c r="P2961" s="25">
        <v>82.1</v>
      </c>
      <c r="Q2961" s="25">
        <v>77</v>
      </c>
      <c r="R2961" s="25">
        <v>70</v>
      </c>
      <c r="S2961" s="25">
        <v>90</v>
      </c>
    </row>
    <row r="2962" spans="1:19" x14ac:dyDescent="0.25">
      <c r="A2962" s="25" t="s">
        <v>14</v>
      </c>
      <c r="B2962" s="25" t="str">
        <f>VLOOKUP(A2962,'Cód dos países'!$A$3:$C$199,2,FALSE)</f>
        <v>AUT</v>
      </c>
      <c r="C2962" s="25">
        <f>VLOOKUP(A2962,'Cód dos países'!$A$3:$C$199,3,FALSE)</f>
        <v>10</v>
      </c>
      <c r="D2962" s="25">
        <v>2002</v>
      </c>
      <c r="E2962">
        <f t="shared" si="92"/>
        <v>102002</v>
      </c>
      <c r="F2962" s="25">
        <v>67.599999999999994</v>
      </c>
      <c r="G2962" s="25">
        <v>90</v>
      </c>
      <c r="H2962" s="25">
        <f t="shared" si="93"/>
        <v>0.9</v>
      </c>
      <c r="I2962" s="25">
        <v>78</v>
      </c>
      <c r="J2962" s="25" t="s">
        <v>421</v>
      </c>
      <c r="K2962" s="25">
        <v>45.3</v>
      </c>
      <c r="L2962" s="25">
        <v>18.600000000000001</v>
      </c>
      <c r="M2962" s="25" t="s">
        <v>421</v>
      </c>
      <c r="N2962" s="25">
        <v>70</v>
      </c>
      <c r="O2962" s="25" t="s">
        <v>421</v>
      </c>
      <c r="P2962" s="25">
        <v>85.1</v>
      </c>
      <c r="Q2962" s="25">
        <v>81.400000000000006</v>
      </c>
      <c r="R2962" s="25">
        <v>70</v>
      </c>
      <c r="S2962" s="25">
        <v>70</v>
      </c>
    </row>
    <row r="2963" spans="1:19" x14ac:dyDescent="0.25">
      <c r="A2963" s="25" t="s">
        <v>16</v>
      </c>
      <c r="B2963" s="25" t="str">
        <f>VLOOKUP(A2963,'Cód dos países'!$A$3:$C$199,2,FALSE)</f>
        <v>AZE</v>
      </c>
      <c r="C2963" s="25">
        <f>VLOOKUP(A2963,'Cód dos países'!$A$3:$C$199,3,FALSE)</f>
        <v>11</v>
      </c>
      <c r="D2963" s="25">
        <v>2002</v>
      </c>
      <c r="E2963">
        <f t="shared" si="92"/>
        <v>112002</v>
      </c>
      <c r="F2963" s="25">
        <v>54.1</v>
      </c>
      <c r="G2963" s="25">
        <v>30</v>
      </c>
      <c r="H2963" s="25">
        <f t="shared" si="93"/>
        <v>0.3</v>
      </c>
      <c r="I2963" s="25">
        <v>20</v>
      </c>
      <c r="J2963" s="25" t="s">
        <v>421</v>
      </c>
      <c r="K2963" s="25">
        <v>78.400000000000006</v>
      </c>
      <c r="L2963" s="25">
        <v>87</v>
      </c>
      <c r="M2963" s="25" t="s">
        <v>421</v>
      </c>
      <c r="N2963" s="25">
        <v>55</v>
      </c>
      <c r="O2963" s="25" t="s">
        <v>421</v>
      </c>
      <c r="P2963" s="25">
        <v>84.8</v>
      </c>
      <c r="Q2963" s="25">
        <v>71.599999999999994</v>
      </c>
      <c r="R2963" s="25">
        <v>30</v>
      </c>
      <c r="S2963" s="25">
        <v>30</v>
      </c>
    </row>
    <row r="2964" spans="1:19" x14ac:dyDescent="0.25">
      <c r="A2964" s="25" t="s">
        <v>30</v>
      </c>
      <c r="B2964" s="25" t="str">
        <f>VLOOKUP(A2964,'Cód dos países'!$A$3:$C$199,2,FALSE)</f>
        <v>BHR</v>
      </c>
      <c r="C2964" s="25">
        <f>VLOOKUP(A2964,'Cód dos países'!$A$3:$C$199,3,FALSE)</f>
        <v>13</v>
      </c>
      <c r="D2964" s="25">
        <v>2002</v>
      </c>
      <c r="E2964">
        <f t="shared" si="92"/>
        <v>132002</v>
      </c>
      <c r="F2964" s="25">
        <v>76.3</v>
      </c>
      <c r="G2964" s="25">
        <v>70</v>
      </c>
      <c r="H2964" s="25">
        <f t="shared" si="93"/>
        <v>0.7</v>
      </c>
      <c r="I2964" s="25">
        <v>70</v>
      </c>
      <c r="J2964" s="25" t="s">
        <v>421</v>
      </c>
      <c r="K2964" s="25">
        <v>99.5</v>
      </c>
      <c r="L2964" s="25">
        <v>79.2</v>
      </c>
      <c r="M2964" s="25" t="s">
        <v>421</v>
      </c>
      <c r="N2964" s="25">
        <v>85</v>
      </c>
      <c r="O2964" s="25" t="s">
        <v>421</v>
      </c>
      <c r="P2964" s="25">
        <v>83.4</v>
      </c>
      <c r="Q2964" s="25">
        <v>69.599999999999994</v>
      </c>
      <c r="R2964" s="25">
        <v>50</v>
      </c>
      <c r="S2964" s="25">
        <v>80</v>
      </c>
    </row>
    <row r="2965" spans="1:19" x14ac:dyDescent="0.25">
      <c r="A2965" s="25" t="s">
        <v>26</v>
      </c>
      <c r="B2965" s="25" t="str">
        <f>VLOOKUP(A2965,'Cód dos países'!$A$3:$C$199,2,FALSE)</f>
        <v>BGD</v>
      </c>
      <c r="C2965" s="25">
        <f>VLOOKUP(A2965,'Cód dos países'!$A$3:$C$199,3,FALSE)</f>
        <v>14</v>
      </c>
      <c r="D2965" s="25">
        <v>2002</v>
      </c>
      <c r="E2965">
        <f t="shared" si="92"/>
        <v>142002</v>
      </c>
      <c r="F2965" s="25">
        <v>49.3</v>
      </c>
      <c r="G2965" s="25">
        <v>30</v>
      </c>
      <c r="H2965" s="25">
        <f t="shared" si="93"/>
        <v>0.3</v>
      </c>
      <c r="I2965" s="25">
        <v>4</v>
      </c>
      <c r="J2965" s="25" t="s">
        <v>421</v>
      </c>
      <c r="K2965" s="25">
        <v>77.2</v>
      </c>
      <c r="L2965" s="25">
        <v>94</v>
      </c>
      <c r="M2965" s="25" t="s">
        <v>421</v>
      </c>
      <c r="N2965" s="25">
        <v>40</v>
      </c>
      <c r="O2965" s="25" t="s">
        <v>421</v>
      </c>
      <c r="P2965" s="25">
        <v>80.8</v>
      </c>
      <c r="Q2965" s="25">
        <v>38</v>
      </c>
      <c r="R2965" s="25">
        <v>50</v>
      </c>
      <c r="S2965" s="25">
        <v>30</v>
      </c>
    </row>
    <row r="2966" spans="1:19" x14ac:dyDescent="0.25">
      <c r="A2966" s="25" t="s">
        <v>39</v>
      </c>
      <c r="B2966" s="25" t="str">
        <f>VLOOKUP(A2966,'Cód dos países'!$A$3:$C$199,2,FALSE)</f>
        <v>BRB</v>
      </c>
      <c r="C2966" s="25">
        <f>VLOOKUP(A2966,'Cód dos países'!$A$3:$C$199,3,FALSE)</f>
        <v>15</v>
      </c>
      <c r="D2966" s="25">
        <v>2002</v>
      </c>
      <c r="E2966">
        <f t="shared" si="92"/>
        <v>152002</v>
      </c>
      <c r="F2966" s="25">
        <v>71.3</v>
      </c>
      <c r="G2966" s="25">
        <v>90</v>
      </c>
      <c r="H2966" s="25">
        <f t="shared" si="93"/>
        <v>0.9</v>
      </c>
      <c r="I2966" s="25">
        <v>70</v>
      </c>
      <c r="J2966" s="25" t="s">
        <v>421</v>
      </c>
      <c r="K2966" s="25">
        <v>60.4</v>
      </c>
      <c r="L2966" s="25">
        <v>64.7</v>
      </c>
      <c r="M2966" s="25" t="s">
        <v>421</v>
      </c>
      <c r="N2966" s="25">
        <v>85</v>
      </c>
      <c r="O2966" s="25" t="s">
        <v>421</v>
      </c>
      <c r="P2966" s="25">
        <v>85.1</v>
      </c>
      <c r="Q2966" s="25">
        <v>66.8</v>
      </c>
      <c r="R2966" s="25">
        <v>50</v>
      </c>
      <c r="S2966" s="25">
        <v>70</v>
      </c>
    </row>
    <row r="2967" spans="1:19" x14ac:dyDescent="0.25">
      <c r="A2967" s="25" t="s">
        <v>33</v>
      </c>
      <c r="B2967" s="25" t="str">
        <f>VLOOKUP(A2967,'Cód dos países'!$A$3:$C$199,2,FALSE)</f>
        <v>BLR</v>
      </c>
      <c r="C2967" s="25">
        <f>VLOOKUP(A2967,'Cód dos países'!$A$3:$C$199,3,FALSE)</f>
        <v>16</v>
      </c>
      <c r="D2967" s="25">
        <v>2002</v>
      </c>
      <c r="E2967">
        <f t="shared" si="92"/>
        <v>162002</v>
      </c>
      <c r="F2967" s="25">
        <v>39.700000000000003</v>
      </c>
      <c r="G2967" s="25">
        <v>30</v>
      </c>
      <c r="H2967" s="25">
        <f t="shared" si="93"/>
        <v>0.3</v>
      </c>
      <c r="I2967" s="25">
        <v>41</v>
      </c>
      <c r="J2967" s="25" t="s">
        <v>421</v>
      </c>
      <c r="K2967" s="25">
        <v>65.3</v>
      </c>
      <c r="L2967" s="25">
        <v>41.1</v>
      </c>
      <c r="M2967" s="25" t="s">
        <v>421</v>
      </c>
      <c r="N2967" s="25">
        <v>40</v>
      </c>
      <c r="O2967" s="25" t="s">
        <v>421</v>
      </c>
      <c r="P2967" s="25">
        <v>14.1</v>
      </c>
      <c r="Q2967" s="25">
        <v>66</v>
      </c>
      <c r="R2967" s="25">
        <v>30</v>
      </c>
      <c r="S2967" s="25">
        <v>30</v>
      </c>
    </row>
    <row r="2968" spans="1:19" x14ac:dyDescent="0.25">
      <c r="A2968" s="25" t="s">
        <v>20</v>
      </c>
      <c r="B2968" s="25" t="str">
        <f>VLOOKUP(A2968,'Cód dos países'!$A$3:$C$199,2,FALSE)</f>
        <v>BEL</v>
      </c>
      <c r="C2968" s="25">
        <f>VLOOKUP(A2968,'Cód dos países'!$A$3:$C$199,3,FALSE)</f>
        <v>17</v>
      </c>
      <c r="D2968" s="25">
        <v>2002</v>
      </c>
      <c r="E2968">
        <f t="shared" si="92"/>
        <v>172002</v>
      </c>
      <c r="F2968" s="25">
        <v>68.099999999999994</v>
      </c>
      <c r="G2968" s="25">
        <v>90</v>
      </c>
      <c r="H2968" s="25">
        <f t="shared" si="93"/>
        <v>0.9</v>
      </c>
      <c r="I2968" s="25">
        <v>66</v>
      </c>
      <c r="J2968" s="25" t="s">
        <v>421</v>
      </c>
      <c r="K2968" s="25">
        <v>33.700000000000003</v>
      </c>
      <c r="L2968" s="25">
        <v>26.8</v>
      </c>
      <c r="M2968" s="25" t="s">
        <v>421</v>
      </c>
      <c r="N2968" s="25">
        <v>70</v>
      </c>
      <c r="O2968" s="25" t="s">
        <v>421</v>
      </c>
      <c r="P2968" s="25">
        <v>85.2</v>
      </c>
      <c r="Q2968" s="25">
        <v>81.400000000000006</v>
      </c>
      <c r="R2968" s="25">
        <v>90</v>
      </c>
      <c r="S2968" s="25">
        <v>70</v>
      </c>
    </row>
    <row r="2969" spans="1:19" x14ac:dyDescent="0.25">
      <c r="A2969" s="25" t="s">
        <v>349</v>
      </c>
      <c r="B2969" s="25" t="str">
        <f>VLOOKUP(A2969,'Cód dos países'!$A$3:$C$199,2,FALSE)</f>
        <v>BLZ</v>
      </c>
      <c r="C2969" s="25">
        <f>VLOOKUP(A2969,'Cód dos países'!$A$3:$C$199,3,FALSE)</f>
        <v>18</v>
      </c>
      <c r="D2969" s="25">
        <v>2002</v>
      </c>
      <c r="E2969">
        <f t="shared" si="92"/>
        <v>182002</v>
      </c>
      <c r="F2969" s="25">
        <v>63.5</v>
      </c>
      <c r="G2969" s="25">
        <v>50</v>
      </c>
      <c r="H2969" s="25">
        <f t="shared" si="93"/>
        <v>0.5</v>
      </c>
      <c r="I2969" s="25">
        <v>50</v>
      </c>
      <c r="J2969" s="25" t="s">
        <v>421</v>
      </c>
      <c r="K2969" s="25">
        <v>84.3</v>
      </c>
      <c r="L2969" s="25">
        <v>60.9</v>
      </c>
      <c r="M2969" s="25" t="s">
        <v>421</v>
      </c>
      <c r="N2969" s="25">
        <v>70</v>
      </c>
      <c r="O2969" s="25" t="s">
        <v>421</v>
      </c>
      <c r="P2969" s="25">
        <v>89.2</v>
      </c>
      <c r="Q2969" s="25">
        <v>66.8</v>
      </c>
      <c r="R2969" s="25">
        <v>50</v>
      </c>
      <c r="S2969" s="25">
        <v>50</v>
      </c>
    </row>
    <row r="2970" spans="1:19" x14ac:dyDescent="0.25">
      <c r="A2970" s="25" t="s">
        <v>22</v>
      </c>
      <c r="B2970" s="25" t="str">
        <f>VLOOKUP(A2970,'Cód dos países'!$A$3:$C$199,2,FALSE)</f>
        <v>BEN</v>
      </c>
      <c r="C2970" s="25">
        <f>VLOOKUP(A2970,'Cód dos países'!$A$3:$C$199,3,FALSE)</f>
        <v>19</v>
      </c>
      <c r="D2970" s="25">
        <v>2002</v>
      </c>
      <c r="E2970">
        <f t="shared" si="92"/>
        <v>192002</v>
      </c>
      <c r="F2970" s="25">
        <v>54.9</v>
      </c>
      <c r="G2970" s="25">
        <v>30</v>
      </c>
      <c r="H2970" s="25">
        <f t="shared" si="93"/>
        <v>0.3</v>
      </c>
      <c r="I2970" s="25">
        <v>30</v>
      </c>
      <c r="J2970" s="25" t="s">
        <v>421</v>
      </c>
      <c r="K2970" s="25">
        <v>52.3</v>
      </c>
      <c r="L2970" s="25">
        <v>87.9</v>
      </c>
      <c r="M2970" s="25" t="s">
        <v>421</v>
      </c>
      <c r="N2970" s="25">
        <v>55</v>
      </c>
      <c r="O2970" s="25" t="s">
        <v>421</v>
      </c>
      <c r="P2970" s="25">
        <v>77.8</v>
      </c>
      <c r="Q2970" s="25">
        <v>61</v>
      </c>
      <c r="R2970" s="25">
        <v>50</v>
      </c>
      <c r="S2970" s="25">
        <v>50</v>
      </c>
    </row>
    <row r="2971" spans="1:19" x14ac:dyDescent="0.25">
      <c r="A2971" s="25" t="s">
        <v>41</v>
      </c>
      <c r="B2971" s="25" t="str">
        <f>VLOOKUP(A2971,'Cód dos países'!$A$3:$C$199,2,FALSE)</f>
        <v>BTN</v>
      </c>
      <c r="C2971" s="25">
        <f>VLOOKUP(A2971,'Cód dos países'!$A$3:$C$199,3,FALSE)</f>
        <v>20</v>
      </c>
      <c r="D2971" s="25">
        <v>2002</v>
      </c>
      <c r="E2971">
        <f t="shared" si="92"/>
        <v>202002</v>
      </c>
      <c r="F2971" s="25" t="s">
        <v>421</v>
      </c>
      <c r="H2971" s="25" t="str">
        <f t="shared" si="93"/>
        <v/>
      </c>
      <c r="I2971" s="25" t="s">
        <v>421</v>
      </c>
      <c r="J2971" s="25" t="s">
        <v>421</v>
      </c>
      <c r="K2971" s="25" t="s">
        <v>421</v>
      </c>
      <c r="L2971" s="25" t="s">
        <v>421</v>
      </c>
      <c r="M2971" s="25" t="s">
        <v>421</v>
      </c>
      <c r="N2971" s="25" t="s">
        <v>421</v>
      </c>
      <c r="O2971" s="25" t="s">
        <v>421</v>
      </c>
      <c r="P2971" s="25" t="s">
        <v>421</v>
      </c>
      <c r="Q2971" s="25" t="s">
        <v>421</v>
      </c>
      <c r="R2971" s="25" t="s">
        <v>421</v>
      </c>
      <c r="S2971" s="25" t="s">
        <v>421</v>
      </c>
    </row>
    <row r="2972" spans="1:19" x14ac:dyDescent="0.25">
      <c r="A2972" s="25" t="s">
        <v>35</v>
      </c>
      <c r="B2972" s="25" t="str">
        <f>VLOOKUP(A2972,'Cód dos países'!$A$3:$C$199,2,FALSE)</f>
        <v>BOL</v>
      </c>
      <c r="C2972" s="25">
        <f>VLOOKUP(A2972,'Cód dos países'!$A$3:$C$199,3,FALSE)</f>
        <v>21</v>
      </c>
      <c r="D2972" s="25">
        <v>2002</v>
      </c>
      <c r="E2972">
        <f t="shared" si="92"/>
        <v>212002</v>
      </c>
      <c r="F2972" s="25">
        <v>64.3</v>
      </c>
      <c r="G2972" s="25">
        <v>30</v>
      </c>
      <c r="H2972" s="25">
        <f t="shared" si="93"/>
        <v>0.3</v>
      </c>
      <c r="I2972" s="25">
        <v>20</v>
      </c>
      <c r="J2972" s="25" t="s">
        <v>421</v>
      </c>
      <c r="K2972" s="25">
        <v>88.6</v>
      </c>
      <c r="L2972" s="25">
        <v>73</v>
      </c>
      <c r="M2972" s="25" t="s">
        <v>421</v>
      </c>
      <c r="N2972" s="25">
        <v>55</v>
      </c>
      <c r="O2972" s="25" t="s">
        <v>421</v>
      </c>
      <c r="P2972" s="25">
        <v>85.2</v>
      </c>
      <c r="Q2972" s="25">
        <v>66.8</v>
      </c>
      <c r="R2972" s="25">
        <v>90</v>
      </c>
      <c r="S2972" s="25">
        <v>70</v>
      </c>
    </row>
    <row r="2973" spans="1:19" x14ac:dyDescent="0.25">
      <c r="A2973" s="25" t="s">
        <v>333</v>
      </c>
      <c r="B2973" s="25" t="str">
        <f>VLOOKUP(A2973,'Cód dos países'!$A$3:$C$199,2,FALSE)</f>
        <v>BIH</v>
      </c>
      <c r="C2973" s="25">
        <f>VLOOKUP(A2973,'Cód dos países'!$A$3:$C$199,3,FALSE)</f>
        <v>22</v>
      </c>
      <c r="D2973" s="25">
        <v>2002</v>
      </c>
      <c r="E2973">
        <f t="shared" si="92"/>
        <v>222002</v>
      </c>
      <c r="F2973" s="25">
        <v>40.6</v>
      </c>
      <c r="G2973" s="25">
        <v>10</v>
      </c>
      <c r="H2973" s="25">
        <f t="shared" si="93"/>
        <v>0.1</v>
      </c>
      <c r="I2973" s="25">
        <v>10</v>
      </c>
      <c r="J2973" s="25" t="s">
        <v>421</v>
      </c>
      <c r="K2973" s="25">
        <v>66.099999999999994</v>
      </c>
      <c r="L2973" s="25">
        <v>3.2</v>
      </c>
      <c r="M2973" s="25" t="s">
        <v>421</v>
      </c>
      <c r="N2973" s="25">
        <v>40</v>
      </c>
      <c r="O2973" s="25" t="s">
        <v>421</v>
      </c>
      <c r="P2973" s="25">
        <v>77.900000000000006</v>
      </c>
      <c r="Q2973" s="25">
        <v>78.2</v>
      </c>
      <c r="R2973" s="25">
        <v>30</v>
      </c>
      <c r="S2973" s="25">
        <v>50</v>
      </c>
    </row>
    <row r="2974" spans="1:19" x14ac:dyDescent="0.25">
      <c r="A2974" s="25" t="s">
        <v>43</v>
      </c>
      <c r="B2974" s="25" t="str">
        <f>VLOOKUP(A2974,'Cód dos países'!$A$3:$C$199,2,FALSE)</f>
        <v>BWA</v>
      </c>
      <c r="C2974" s="25">
        <f>VLOOKUP(A2974,'Cód dos países'!$A$3:$C$199,3,FALSE)</f>
        <v>23</v>
      </c>
      <c r="D2974" s="25">
        <v>2002</v>
      </c>
      <c r="E2974">
        <f t="shared" si="92"/>
        <v>232002</v>
      </c>
      <c r="F2974" s="25">
        <v>68.599999999999994</v>
      </c>
      <c r="G2974" s="25">
        <v>70</v>
      </c>
      <c r="H2974" s="25">
        <f t="shared" si="93"/>
        <v>0.7</v>
      </c>
      <c r="I2974" s="25">
        <v>60</v>
      </c>
      <c r="J2974" s="25" t="s">
        <v>421</v>
      </c>
      <c r="K2974" s="25">
        <v>69.400000000000006</v>
      </c>
      <c r="L2974" s="25">
        <v>46.8</v>
      </c>
      <c r="M2974" s="25" t="s">
        <v>421</v>
      </c>
      <c r="N2974" s="25">
        <v>85</v>
      </c>
      <c r="O2974" s="25" t="s">
        <v>421</v>
      </c>
      <c r="P2974" s="25">
        <v>78</v>
      </c>
      <c r="Q2974" s="25">
        <v>68</v>
      </c>
      <c r="R2974" s="25">
        <v>70</v>
      </c>
      <c r="S2974" s="25">
        <v>70</v>
      </c>
    </row>
    <row r="2975" spans="1:19" x14ac:dyDescent="0.25">
      <c r="A2975" s="25" t="s">
        <v>37</v>
      </c>
      <c r="B2975" s="25" t="str">
        <f>VLOOKUP(A2975,'Cód dos países'!$A$3:$C$199,2,FALSE)</f>
        <v>BRA</v>
      </c>
      <c r="C2975" s="25">
        <f>VLOOKUP(A2975,'Cód dos países'!$A$3:$C$199,3,FALSE)</f>
        <v>24</v>
      </c>
      <c r="D2975" s="25">
        <v>2002</v>
      </c>
      <c r="E2975">
        <f t="shared" si="92"/>
        <v>242002</v>
      </c>
      <c r="F2975" s="25">
        <v>63.4</v>
      </c>
      <c r="G2975" s="25">
        <v>50</v>
      </c>
      <c r="H2975" s="25">
        <f t="shared" si="93"/>
        <v>0.5</v>
      </c>
      <c r="I2975" s="25">
        <v>40</v>
      </c>
      <c r="J2975" s="25" t="s">
        <v>421</v>
      </c>
      <c r="K2975" s="25">
        <v>90.2</v>
      </c>
      <c r="L2975" s="25">
        <v>82.7</v>
      </c>
      <c r="M2975" s="25" t="s">
        <v>421</v>
      </c>
      <c r="N2975" s="25">
        <v>70</v>
      </c>
      <c r="O2975" s="25" t="s">
        <v>421</v>
      </c>
      <c r="P2975" s="25">
        <v>78.599999999999994</v>
      </c>
      <c r="Q2975" s="25">
        <v>59</v>
      </c>
      <c r="R2975" s="25">
        <v>50</v>
      </c>
      <c r="S2975" s="25">
        <v>50</v>
      </c>
    </row>
    <row r="2976" spans="1:19" x14ac:dyDescent="0.25">
      <c r="A2976" s="25" t="s">
        <v>28</v>
      </c>
      <c r="B2976" s="25" t="str">
        <f>VLOOKUP(A2976,'Cód dos países'!$A$3:$C$199,2,FALSE)</f>
        <v>BGR</v>
      </c>
      <c r="C2976" s="25">
        <f>VLOOKUP(A2976,'Cód dos países'!$A$3:$C$199,3,FALSE)</f>
        <v>26</v>
      </c>
      <c r="D2976" s="25">
        <v>2002</v>
      </c>
      <c r="E2976">
        <f t="shared" si="92"/>
        <v>262002</v>
      </c>
      <c r="F2976" s="25">
        <v>57</v>
      </c>
      <c r="G2976" s="25">
        <v>50</v>
      </c>
      <c r="H2976" s="25">
        <f t="shared" si="93"/>
        <v>0.5</v>
      </c>
      <c r="I2976" s="25">
        <v>39</v>
      </c>
      <c r="J2976" s="25" t="s">
        <v>421</v>
      </c>
      <c r="K2976" s="25">
        <v>72.400000000000006</v>
      </c>
      <c r="L2976" s="25">
        <v>56.7</v>
      </c>
      <c r="M2976" s="25" t="s">
        <v>421</v>
      </c>
      <c r="N2976" s="25">
        <v>55</v>
      </c>
      <c r="O2976" s="25" t="s">
        <v>421</v>
      </c>
      <c r="P2976" s="25">
        <v>77.5</v>
      </c>
      <c r="Q2976" s="25">
        <v>62.4</v>
      </c>
      <c r="R2976" s="25">
        <v>50</v>
      </c>
      <c r="S2976" s="25">
        <v>50</v>
      </c>
    </row>
    <row r="2977" spans="1:19" x14ac:dyDescent="0.25">
      <c r="A2977" s="25" t="s">
        <v>24</v>
      </c>
      <c r="B2977" s="25" t="str">
        <f>VLOOKUP(A2977,'Cód dos países'!$A$3:$C$199,2,FALSE)</f>
        <v>BFA</v>
      </c>
      <c r="C2977" s="25">
        <f>VLOOKUP(A2977,'Cód dos países'!$A$3:$C$199,3,FALSE)</f>
        <v>27</v>
      </c>
      <c r="D2977" s="25">
        <v>2002</v>
      </c>
      <c r="E2977">
        <f t="shared" si="92"/>
        <v>272002</v>
      </c>
      <c r="F2977" s="25">
        <v>58.9</v>
      </c>
      <c r="G2977" s="25">
        <v>30</v>
      </c>
      <c r="H2977" s="25">
        <f t="shared" si="93"/>
        <v>0.3</v>
      </c>
      <c r="I2977" s="25">
        <v>30</v>
      </c>
      <c r="J2977" s="25" t="s">
        <v>421</v>
      </c>
      <c r="K2977" s="25">
        <v>77.099999999999994</v>
      </c>
      <c r="L2977" s="25">
        <v>78.099999999999994</v>
      </c>
      <c r="M2977" s="25" t="s">
        <v>421</v>
      </c>
      <c r="N2977" s="25">
        <v>55</v>
      </c>
      <c r="O2977" s="25" t="s">
        <v>421</v>
      </c>
      <c r="P2977" s="25">
        <v>78.8</v>
      </c>
      <c r="Q2977" s="25">
        <v>61</v>
      </c>
      <c r="R2977" s="25">
        <v>70</v>
      </c>
      <c r="S2977" s="25">
        <v>50</v>
      </c>
    </row>
    <row r="2978" spans="1:19" x14ac:dyDescent="0.25">
      <c r="A2978" s="25" t="s">
        <v>338</v>
      </c>
      <c r="B2978" s="25" t="str">
        <f>VLOOKUP(A2978,'Cód dos países'!$A$3:$C$199,2,FALSE)</f>
        <v>MMR</v>
      </c>
      <c r="C2978" s="25">
        <f>VLOOKUP(A2978,'Cód dos países'!$A$3:$C$199,3,FALSE)</f>
        <v>123</v>
      </c>
      <c r="D2978" s="25">
        <v>2002</v>
      </c>
      <c r="E2978">
        <f t="shared" si="92"/>
        <v>1232002</v>
      </c>
      <c r="F2978" s="25">
        <v>44.9</v>
      </c>
      <c r="G2978" s="25">
        <v>10</v>
      </c>
      <c r="H2978" s="25">
        <f t="shared" si="93"/>
        <v>0.1</v>
      </c>
      <c r="I2978" s="25">
        <v>10</v>
      </c>
      <c r="J2978" s="25" t="s">
        <v>421</v>
      </c>
      <c r="K2978" s="25">
        <v>81.900000000000006</v>
      </c>
      <c r="L2978" s="25">
        <v>98.7</v>
      </c>
      <c r="M2978" s="25" t="s">
        <v>421</v>
      </c>
      <c r="N2978" s="25">
        <v>40</v>
      </c>
      <c r="O2978" s="25" t="s">
        <v>421</v>
      </c>
      <c r="P2978" s="25">
        <v>54.3</v>
      </c>
      <c r="Q2978" s="25">
        <v>69</v>
      </c>
      <c r="R2978" s="25">
        <v>10</v>
      </c>
      <c r="S2978" s="25">
        <v>30</v>
      </c>
    </row>
    <row r="2979" spans="1:19" x14ac:dyDescent="0.25">
      <c r="A2979" s="25" t="s">
        <v>18</v>
      </c>
      <c r="B2979" s="25" t="str">
        <f>VLOOKUP(A2979,'Cód dos países'!$A$3:$C$199,2,FALSE)</f>
        <v>BDI</v>
      </c>
      <c r="C2979" s="25">
        <f>VLOOKUP(A2979,'Cód dos países'!$A$3:$C$199,3,FALSE)</f>
        <v>28</v>
      </c>
      <c r="D2979" s="25">
        <v>2002</v>
      </c>
      <c r="E2979">
        <f t="shared" si="92"/>
        <v>282002</v>
      </c>
      <c r="F2979" s="25" t="s">
        <v>421</v>
      </c>
      <c r="H2979" s="25" t="str">
        <f t="shared" si="93"/>
        <v/>
      </c>
      <c r="I2979" s="25" t="s">
        <v>421</v>
      </c>
      <c r="J2979" s="25" t="s">
        <v>421</v>
      </c>
      <c r="K2979" s="25" t="s">
        <v>421</v>
      </c>
      <c r="L2979" s="25" t="s">
        <v>421</v>
      </c>
      <c r="M2979" s="25" t="s">
        <v>421</v>
      </c>
      <c r="N2979" s="25" t="s">
        <v>421</v>
      </c>
      <c r="O2979" s="25" t="s">
        <v>421</v>
      </c>
      <c r="P2979" s="25" t="s">
        <v>421</v>
      </c>
      <c r="Q2979" s="25" t="s">
        <v>421</v>
      </c>
      <c r="R2979" s="25" t="s">
        <v>421</v>
      </c>
      <c r="S2979" s="25" t="s">
        <v>421</v>
      </c>
    </row>
    <row r="2980" spans="1:19" x14ac:dyDescent="0.25">
      <c r="A2980" s="25" t="s">
        <v>419</v>
      </c>
      <c r="B2980" s="25" t="e">
        <f>VLOOKUP(A2980,'Cód dos países'!$A$3:$C$199,2,FALSE)</f>
        <v>#N/A</v>
      </c>
      <c r="C2980" s="25" t="e">
        <f>VLOOKUP(A2980,'Cód dos países'!$A$3:$C$199,3,FALSE)</f>
        <v>#N/A</v>
      </c>
      <c r="D2980" s="25">
        <v>2002</v>
      </c>
      <c r="E2980" t="e">
        <f t="shared" si="92"/>
        <v>#N/A</v>
      </c>
      <c r="F2980" s="25">
        <v>56.1</v>
      </c>
      <c r="G2980" s="25">
        <v>50</v>
      </c>
      <c r="H2980" s="25">
        <f t="shared" si="93"/>
        <v>0.5</v>
      </c>
      <c r="I2980" s="25">
        <v>30</v>
      </c>
      <c r="J2980" s="25" t="s">
        <v>421</v>
      </c>
      <c r="K2980" s="25">
        <v>64.2</v>
      </c>
      <c r="L2980" s="25">
        <v>36.5</v>
      </c>
      <c r="M2980" s="25" t="s">
        <v>421</v>
      </c>
      <c r="N2980" s="25">
        <v>85</v>
      </c>
      <c r="O2980" s="25" t="s">
        <v>421</v>
      </c>
      <c r="P2980" s="25">
        <v>81.099999999999994</v>
      </c>
      <c r="Q2980" s="25">
        <v>58.4</v>
      </c>
      <c r="R2980" s="25">
        <v>50</v>
      </c>
      <c r="S2980" s="25">
        <v>50</v>
      </c>
    </row>
    <row r="2981" spans="1:19" x14ac:dyDescent="0.25">
      <c r="A2981" s="25" t="s">
        <v>160</v>
      </c>
      <c r="B2981" s="25" t="str">
        <f>VLOOKUP(A2981,'Cód dos países'!$A$3:$C$199,2,FALSE)</f>
        <v>KHM</v>
      </c>
      <c r="C2981" s="25">
        <f>VLOOKUP(A2981,'Cód dos países'!$A$3:$C$199,3,FALSE)</f>
        <v>29</v>
      </c>
      <c r="D2981" s="25">
        <v>2002</v>
      </c>
      <c r="E2981">
        <f t="shared" si="92"/>
        <v>292002</v>
      </c>
      <c r="F2981" s="25">
        <v>63.7</v>
      </c>
      <c r="G2981" s="25">
        <v>30</v>
      </c>
      <c r="H2981" s="25">
        <f t="shared" si="93"/>
        <v>0.3</v>
      </c>
      <c r="I2981" s="25">
        <v>30</v>
      </c>
      <c r="J2981" s="25" t="s">
        <v>421</v>
      </c>
      <c r="K2981" s="25">
        <v>91.3</v>
      </c>
      <c r="L2981" s="25">
        <v>92.5</v>
      </c>
      <c r="M2981" s="25" t="s">
        <v>421</v>
      </c>
      <c r="N2981" s="25">
        <v>55</v>
      </c>
      <c r="O2981" s="25" t="s">
        <v>421</v>
      </c>
      <c r="P2981" s="25">
        <v>86.5</v>
      </c>
      <c r="Q2981" s="25">
        <v>68</v>
      </c>
      <c r="R2981" s="25">
        <v>50</v>
      </c>
      <c r="S2981" s="25">
        <v>70</v>
      </c>
    </row>
    <row r="2982" spans="1:19" x14ac:dyDescent="0.25">
      <c r="A2982" s="25" t="s">
        <v>56</v>
      </c>
      <c r="B2982" s="25" t="str">
        <f>VLOOKUP(A2982,'Cód dos países'!$A$3:$C$199,2,FALSE)</f>
        <v>CMR</v>
      </c>
      <c r="C2982" s="25">
        <f>VLOOKUP(A2982,'Cód dos países'!$A$3:$C$199,3,FALSE)</f>
        <v>30</v>
      </c>
      <c r="D2982" s="25">
        <v>2002</v>
      </c>
      <c r="E2982">
        <f t="shared" si="92"/>
        <v>302002</v>
      </c>
      <c r="F2982" s="25">
        <v>52.7</v>
      </c>
      <c r="G2982" s="25">
        <v>30</v>
      </c>
      <c r="H2982" s="25">
        <f t="shared" si="93"/>
        <v>0.3</v>
      </c>
      <c r="I2982" s="25">
        <v>20</v>
      </c>
      <c r="J2982" s="25" t="s">
        <v>421</v>
      </c>
      <c r="K2982" s="25">
        <v>50.2</v>
      </c>
      <c r="L2982" s="25">
        <v>90.9</v>
      </c>
      <c r="M2982" s="25" t="s">
        <v>421</v>
      </c>
      <c r="N2982" s="25">
        <v>55</v>
      </c>
      <c r="O2982" s="25" t="s">
        <v>421</v>
      </c>
      <c r="P2982" s="25">
        <v>80.400000000000006</v>
      </c>
      <c r="Q2982" s="25">
        <v>48.2</v>
      </c>
      <c r="R2982" s="25">
        <v>50</v>
      </c>
      <c r="S2982" s="25">
        <v>50</v>
      </c>
    </row>
    <row r="2983" spans="1:19" x14ac:dyDescent="0.25">
      <c r="A2983" s="25" t="s">
        <v>47</v>
      </c>
      <c r="B2983" s="25" t="str">
        <f>VLOOKUP(A2983,'Cód dos países'!$A$3:$C$199,2,FALSE)</f>
        <v>CAN</v>
      </c>
      <c r="C2983" s="25">
        <f>VLOOKUP(A2983,'Cód dos países'!$A$3:$C$199,3,FALSE)</f>
        <v>31</v>
      </c>
      <c r="D2983" s="25">
        <v>2002</v>
      </c>
      <c r="E2983">
        <f t="shared" si="92"/>
        <v>312002</v>
      </c>
      <c r="F2983" s="25">
        <v>74.8</v>
      </c>
      <c r="G2983" s="25">
        <v>90</v>
      </c>
      <c r="H2983" s="25">
        <f t="shared" si="93"/>
        <v>0.9</v>
      </c>
      <c r="I2983" s="25">
        <v>89</v>
      </c>
      <c r="J2983" s="25" t="s">
        <v>421</v>
      </c>
      <c r="K2983" s="25">
        <v>72.7</v>
      </c>
      <c r="L2983" s="25">
        <v>47.8</v>
      </c>
      <c r="M2983" s="25" t="s">
        <v>421</v>
      </c>
      <c r="N2983" s="25">
        <v>85</v>
      </c>
      <c r="O2983" s="25" t="s">
        <v>421</v>
      </c>
      <c r="P2983" s="25">
        <v>85</v>
      </c>
      <c r="Q2983" s="25">
        <v>83.4</v>
      </c>
      <c r="R2983" s="25">
        <v>50</v>
      </c>
      <c r="S2983" s="25">
        <v>70</v>
      </c>
    </row>
    <row r="2984" spans="1:19" x14ac:dyDescent="0.25">
      <c r="A2984" s="25" t="s">
        <v>45</v>
      </c>
      <c r="B2984" s="25" t="str">
        <f>VLOOKUP(A2984,'Cód dos países'!$A$3:$C$199,2,FALSE)</f>
        <v>CAF</v>
      </c>
      <c r="C2984" s="25">
        <f>VLOOKUP(A2984,'Cód dos países'!$A$3:$C$199,3,FALSE)</f>
        <v>33</v>
      </c>
      <c r="D2984" s="25">
        <v>2002</v>
      </c>
      <c r="E2984">
        <f t="shared" si="92"/>
        <v>332002</v>
      </c>
      <c r="F2984" s="25">
        <v>60</v>
      </c>
      <c r="G2984" s="25">
        <v>50</v>
      </c>
      <c r="H2984" s="25">
        <f t="shared" si="93"/>
        <v>0.5</v>
      </c>
      <c r="I2984" s="25">
        <v>30</v>
      </c>
      <c r="J2984" s="25" t="s">
        <v>421</v>
      </c>
      <c r="K2984" s="25">
        <v>65.400000000000006</v>
      </c>
      <c r="L2984" s="25">
        <v>92.7</v>
      </c>
      <c r="M2984" s="25" t="s">
        <v>421</v>
      </c>
      <c r="N2984" s="25">
        <v>55</v>
      </c>
      <c r="O2984" s="25" t="s">
        <v>421</v>
      </c>
      <c r="P2984" s="25">
        <v>78.7</v>
      </c>
      <c r="Q2984" s="25">
        <v>48.2</v>
      </c>
      <c r="R2984" s="25">
        <v>70</v>
      </c>
      <c r="S2984" s="25">
        <v>50</v>
      </c>
    </row>
    <row r="2985" spans="1:19" x14ac:dyDescent="0.25">
      <c r="A2985" s="25" t="s">
        <v>288</v>
      </c>
      <c r="B2985" s="25" t="str">
        <f>VLOOKUP(A2985,'Cód dos países'!$A$3:$C$199,2,FALSE)</f>
        <v>TCD</v>
      </c>
      <c r="C2985" s="25">
        <f>VLOOKUP(A2985,'Cód dos países'!$A$3:$C$199,3,FALSE)</f>
        <v>34</v>
      </c>
      <c r="D2985" s="25">
        <v>2002</v>
      </c>
      <c r="E2985">
        <f t="shared" si="92"/>
        <v>342002</v>
      </c>
      <c r="F2985" s="25">
        <v>52.6</v>
      </c>
      <c r="G2985" s="25">
        <v>30</v>
      </c>
      <c r="H2985" s="25">
        <f t="shared" si="93"/>
        <v>0.3</v>
      </c>
      <c r="I2985" s="25">
        <v>10</v>
      </c>
      <c r="J2985" s="25" t="s">
        <v>421</v>
      </c>
      <c r="K2985" s="25">
        <v>46</v>
      </c>
      <c r="L2985" s="25">
        <v>87.6</v>
      </c>
      <c r="M2985" s="25" t="s">
        <v>421</v>
      </c>
      <c r="N2985" s="25">
        <v>55</v>
      </c>
      <c r="O2985" s="25" t="s">
        <v>421</v>
      </c>
      <c r="P2985" s="25">
        <v>76.599999999999994</v>
      </c>
      <c r="Q2985" s="25">
        <v>48.2</v>
      </c>
      <c r="R2985" s="25">
        <v>50</v>
      </c>
      <c r="S2985" s="25">
        <v>70</v>
      </c>
    </row>
    <row r="2986" spans="1:19" x14ac:dyDescent="0.25">
      <c r="A2986" s="25" t="s">
        <v>51</v>
      </c>
      <c r="B2986" s="25" t="str">
        <f>VLOOKUP(A2986,'Cód dos países'!$A$3:$C$199,2,FALSE)</f>
        <v>CHL</v>
      </c>
      <c r="C2986" s="25">
        <f>VLOOKUP(A2986,'Cód dos países'!$A$3:$C$199,3,FALSE)</f>
        <v>35</v>
      </c>
      <c r="D2986" s="25">
        <v>2002</v>
      </c>
      <c r="E2986">
        <f t="shared" si="92"/>
        <v>352002</v>
      </c>
      <c r="F2986" s="25">
        <v>76</v>
      </c>
      <c r="G2986" s="25">
        <v>90</v>
      </c>
      <c r="H2986" s="25">
        <f t="shared" si="93"/>
        <v>0.9</v>
      </c>
      <c r="I2986" s="25">
        <v>75</v>
      </c>
      <c r="J2986" s="25" t="s">
        <v>421</v>
      </c>
      <c r="K2986" s="25">
        <v>75</v>
      </c>
      <c r="L2986" s="25">
        <v>81.8</v>
      </c>
      <c r="M2986" s="25" t="s">
        <v>421</v>
      </c>
      <c r="N2986" s="25">
        <v>70</v>
      </c>
      <c r="O2986" s="25" t="s">
        <v>421</v>
      </c>
      <c r="P2986" s="25">
        <v>83</v>
      </c>
      <c r="Q2986" s="25">
        <v>69</v>
      </c>
      <c r="R2986" s="25">
        <v>70</v>
      </c>
      <c r="S2986" s="25">
        <v>70</v>
      </c>
    </row>
    <row r="2987" spans="1:19" x14ac:dyDescent="0.25">
      <c r="A2987" s="25" t="s">
        <v>53</v>
      </c>
      <c r="B2987" s="25" t="str">
        <f>VLOOKUP(A2987,'Cód dos países'!$A$3:$C$199,2,FALSE)</f>
        <v>CHN</v>
      </c>
      <c r="C2987" s="25">
        <f>VLOOKUP(A2987,'Cód dos países'!$A$3:$C$199,3,FALSE)</f>
        <v>36</v>
      </c>
      <c r="D2987" s="25">
        <v>2002</v>
      </c>
      <c r="E2987">
        <f t="shared" si="92"/>
        <v>362002</v>
      </c>
      <c r="F2987" s="25">
        <v>52.6</v>
      </c>
      <c r="G2987" s="25">
        <v>30</v>
      </c>
      <c r="H2987" s="25">
        <f t="shared" si="93"/>
        <v>0.3</v>
      </c>
      <c r="I2987" s="25">
        <v>35</v>
      </c>
      <c r="J2987" s="25" t="s">
        <v>421</v>
      </c>
      <c r="K2987" s="25">
        <v>66.900000000000006</v>
      </c>
      <c r="L2987" s="25">
        <v>90.2</v>
      </c>
      <c r="M2987" s="25" t="s">
        <v>421</v>
      </c>
      <c r="N2987" s="25">
        <v>55</v>
      </c>
      <c r="O2987" s="25" t="s">
        <v>421</v>
      </c>
      <c r="P2987" s="25">
        <v>85.8</v>
      </c>
      <c r="Q2987" s="25">
        <v>50.6</v>
      </c>
      <c r="R2987" s="25">
        <v>30</v>
      </c>
      <c r="S2987" s="25">
        <v>30</v>
      </c>
    </row>
    <row r="2988" spans="1:19" x14ac:dyDescent="0.25">
      <c r="A2988" s="25" t="s">
        <v>59</v>
      </c>
      <c r="B2988" s="25" t="str">
        <f>VLOOKUP(A2988,'Cód dos países'!$A$3:$C$199,2,FALSE)</f>
        <v>COL</v>
      </c>
      <c r="C2988" s="25">
        <f>VLOOKUP(A2988,'Cód dos países'!$A$3:$C$199,3,FALSE)</f>
        <v>37</v>
      </c>
      <c r="D2988" s="25">
        <v>2002</v>
      </c>
      <c r="E2988">
        <f t="shared" si="92"/>
        <v>372002</v>
      </c>
      <c r="F2988" s="25">
        <v>64.2</v>
      </c>
      <c r="G2988" s="25">
        <v>30</v>
      </c>
      <c r="H2988" s="25">
        <f t="shared" si="93"/>
        <v>0.3</v>
      </c>
      <c r="I2988" s="25">
        <v>38</v>
      </c>
      <c r="J2988" s="25" t="s">
        <v>421</v>
      </c>
      <c r="K2988" s="25">
        <v>72.5</v>
      </c>
      <c r="L2988" s="25">
        <v>87.6</v>
      </c>
      <c r="M2988" s="25" t="s">
        <v>421</v>
      </c>
      <c r="N2988" s="25">
        <v>70</v>
      </c>
      <c r="O2988" s="25" t="s">
        <v>421</v>
      </c>
      <c r="P2988" s="25">
        <v>76.5</v>
      </c>
      <c r="Q2988" s="25">
        <v>63</v>
      </c>
      <c r="R2988" s="25">
        <v>70</v>
      </c>
      <c r="S2988" s="25">
        <v>70</v>
      </c>
    </row>
    <row r="2989" spans="1:19" x14ac:dyDescent="0.25">
      <c r="A2989" s="25" t="s">
        <v>61</v>
      </c>
      <c r="B2989" s="25" t="str">
        <f>VLOOKUP(A2989,'Cód dos países'!$A$3:$C$199,2,FALSE)</f>
        <v>COM</v>
      </c>
      <c r="C2989" s="25">
        <f>VLOOKUP(A2989,'Cód dos países'!$A$3:$C$199,3,FALSE)</f>
        <v>38</v>
      </c>
      <c r="D2989" s="25">
        <v>2002</v>
      </c>
      <c r="E2989">
        <f t="shared" si="92"/>
        <v>382002</v>
      </c>
      <c r="F2989" s="25" t="s">
        <v>421</v>
      </c>
      <c r="H2989" s="25" t="str">
        <f t="shared" si="93"/>
        <v/>
      </c>
      <c r="I2989" s="25" t="s">
        <v>421</v>
      </c>
      <c r="J2989" s="25" t="s">
        <v>421</v>
      </c>
      <c r="K2989" s="25" t="s">
        <v>421</v>
      </c>
      <c r="L2989" s="25" t="s">
        <v>421</v>
      </c>
      <c r="M2989" s="25" t="s">
        <v>421</v>
      </c>
      <c r="N2989" s="25" t="s">
        <v>421</v>
      </c>
      <c r="O2989" s="25" t="s">
        <v>421</v>
      </c>
      <c r="P2989" s="25" t="s">
        <v>421</v>
      </c>
      <c r="Q2989" s="25" t="s">
        <v>421</v>
      </c>
      <c r="R2989" s="25" t="s">
        <v>421</v>
      </c>
      <c r="S2989" s="25" t="s">
        <v>421</v>
      </c>
    </row>
    <row r="2990" spans="1:19" x14ac:dyDescent="0.25">
      <c r="A2990" s="25" t="s">
        <v>65</v>
      </c>
      <c r="B2990" s="25" t="str">
        <f>VLOOKUP(A2990,'Cód dos países'!$A$3:$C$199,2,FALSE)</f>
        <v>CRI</v>
      </c>
      <c r="C2990" s="25">
        <f>VLOOKUP(A2990,'Cód dos países'!$A$3:$C$199,3,FALSE)</f>
        <v>41</v>
      </c>
      <c r="D2990" s="25">
        <v>2002</v>
      </c>
      <c r="E2990">
        <f t="shared" si="92"/>
        <v>412002</v>
      </c>
      <c r="F2990" s="25">
        <v>67</v>
      </c>
      <c r="G2990" s="25">
        <v>50</v>
      </c>
      <c r="H2990" s="25">
        <f t="shared" si="93"/>
        <v>0.5</v>
      </c>
      <c r="I2990" s="25">
        <v>45</v>
      </c>
      <c r="J2990" s="25" t="s">
        <v>421</v>
      </c>
      <c r="K2990" s="25">
        <v>83.2</v>
      </c>
      <c r="L2990" s="25">
        <v>83.6</v>
      </c>
      <c r="M2990" s="25" t="s">
        <v>421</v>
      </c>
      <c r="N2990" s="25">
        <v>70</v>
      </c>
      <c r="O2990" s="25" t="s">
        <v>421</v>
      </c>
      <c r="P2990" s="25">
        <v>74</v>
      </c>
      <c r="Q2990" s="25">
        <v>77.599999999999994</v>
      </c>
      <c r="R2990" s="25">
        <v>70</v>
      </c>
      <c r="S2990" s="25">
        <v>50</v>
      </c>
    </row>
    <row r="2991" spans="1:19" x14ac:dyDescent="0.25">
      <c r="A2991" s="25" t="s">
        <v>429</v>
      </c>
      <c r="B2991" s="25" t="str">
        <f>VLOOKUP(A2991,'Cód dos países'!$A$3:$C$199,2,FALSE)</f>
        <v>CIV</v>
      </c>
      <c r="C2991" s="25">
        <f>VLOOKUP(A2991,'Cód dos países'!$A$3:$C$199,3,FALSE)</f>
        <v>42</v>
      </c>
      <c r="D2991" s="25">
        <v>2002</v>
      </c>
      <c r="E2991">
        <f t="shared" si="92"/>
        <v>422002</v>
      </c>
      <c r="F2991" s="25">
        <v>56.7</v>
      </c>
      <c r="G2991" s="25">
        <v>30</v>
      </c>
      <c r="H2991" s="25">
        <f t="shared" si="93"/>
        <v>0.3</v>
      </c>
      <c r="I2991" s="25">
        <v>24</v>
      </c>
      <c r="J2991" s="25" t="s">
        <v>421</v>
      </c>
      <c r="K2991" s="25">
        <v>52.4</v>
      </c>
      <c r="L2991" s="25">
        <v>90.2</v>
      </c>
      <c r="M2991" s="25" t="s">
        <v>421</v>
      </c>
      <c r="N2991" s="25">
        <v>55</v>
      </c>
      <c r="O2991" s="25" t="s">
        <v>421</v>
      </c>
      <c r="P2991" s="25">
        <v>78.099999999999994</v>
      </c>
      <c r="Q2991" s="25">
        <v>61</v>
      </c>
      <c r="R2991" s="25">
        <v>50</v>
      </c>
      <c r="S2991" s="25">
        <v>70</v>
      </c>
    </row>
    <row r="2992" spans="1:19" x14ac:dyDescent="0.25">
      <c r="A2992" s="25" t="s">
        <v>126</v>
      </c>
      <c r="B2992" s="25" t="str">
        <f>VLOOKUP(A2992,'Cód dos países'!$A$3:$C$199,2,FALSE)</f>
        <v>HRV</v>
      </c>
      <c r="C2992" s="25">
        <f>VLOOKUP(A2992,'Cód dos países'!$A$3:$C$199,3,FALSE)</f>
        <v>43</v>
      </c>
      <c r="D2992" s="25">
        <v>2002</v>
      </c>
      <c r="E2992">
        <f t="shared" si="92"/>
        <v>432002</v>
      </c>
      <c r="F2992" s="25">
        <v>53.3</v>
      </c>
      <c r="G2992" s="25">
        <v>30</v>
      </c>
      <c r="H2992" s="25">
        <f t="shared" si="93"/>
        <v>0.3</v>
      </c>
      <c r="I2992" s="25">
        <v>39</v>
      </c>
      <c r="J2992" s="25" t="s">
        <v>421</v>
      </c>
      <c r="K2992" s="25">
        <v>77.599999999999994</v>
      </c>
      <c r="L2992" s="25">
        <v>28.6</v>
      </c>
      <c r="M2992" s="25" t="s">
        <v>421</v>
      </c>
      <c r="N2992" s="25">
        <v>55</v>
      </c>
      <c r="O2992" s="25" t="s">
        <v>421</v>
      </c>
      <c r="P2992" s="25">
        <v>76.3</v>
      </c>
      <c r="Q2992" s="25">
        <v>72.8</v>
      </c>
      <c r="R2992" s="25">
        <v>50</v>
      </c>
      <c r="S2992" s="25">
        <v>50</v>
      </c>
    </row>
    <row r="2993" spans="1:19" x14ac:dyDescent="0.25">
      <c r="A2993" s="25" t="s">
        <v>67</v>
      </c>
      <c r="B2993" s="25" t="str">
        <f>VLOOKUP(A2993,'Cód dos países'!$A$3:$C$199,2,FALSE)</f>
        <v>CUB</v>
      </c>
      <c r="C2993" s="25">
        <f>VLOOKUP(A2993,'Cód dos países'!$A$3:$C$199,3,FALSE)</f>
        <v>44</v>
      </c>
      <c r="D2993" s="25">
        <v>2002</v>
      </c>
      <c r="E2993">
        <f t="shared" si="92"/>
        <v>442002</v>
      </c>
      <c r="F2993" s="25">
        <v>35.1</v>
      </c>
      <c r="G2993" s="25">
        <v>10</v>
      </c>
      <c r="H2993" s="25">
        <f t="shared" si="93"/>
        <v>0.1</v>
      </c>
      <c r="I2993" s="25">
        <v>10</v>
      </c>
      <c r="J2993" s="25" t="s">
        <v>421</v>
      </c>
      <c r="K2993" s="25">
        <v>50.9</v>
      </c>
      <c r="L2993" s="25">
        <v>18.3</v>
      </c>
      <c r="M2993" s="25" t="s">
        <v>421</v>
      </c>
      <c r="N2993" s="25">
        <v>55</v>
      </c>
      <c r="O2993" s="25" t="s">
        <v>421</v>
      </c>
      <c r="P2993" s="25">
        <v>68.3</v>
      </c>
      <c r="Q2993" s="25">
        <v>63.8</v>
      </c>
      <c r="R2993" s="25">
        <v>30</v>
      </c>
      <c r="S2993" s="25">
        <v>10</v>
      </c>
    </row>
    <row r="2994" spans="1:19" x14ac:dyDescent="0.25">
      <c r="A2994" s="25" t="s">
        <v>69</v>
      </c>
      <c r="B2994" s="25" t="str">
        <f>VLOOKUP(A2994,'Cód dos países'!$A$3:$C$199,2,FALSE)</f>
        <v>CYP</v>
      </c>
      <c r="C2994" s="25">
        <f>VLOOKUP(A2994,'Cód dos países'!$A$3:$C$199,3,FALSE)</f>
        <v>45</v>
      </c>
      <c r="D2994" s="25">
        <v>2002</v>
      </c>
      <c r="E2994">
        <f t="shared" si="92"/>
        <v>452002</v>
      </c>
      <c r="F2994" s="25">
        <v>73.3</v>
      </c>
      <c r="G2994" s="25">
        <v>90</v>
      </c>
      <c r="H2994" s="25">
        <f t="shared" si="93"/>
        <v>0.9</v>
      </c>
      <c r="I2994" s="25">
        <v>70</v>
      </c>
      <c r="J2994" s="25" t="s">
        <v>421</v>
      </c>
      <c r="K2994" s="25">
        <v>70.7</v>
      </c>
      <c r="L2994" s="25">
        <v>59.8</v>
      </c>
      <c r="M2994" s="25" t="s">
        <v>421</v>
      </c>
      <c r="N2994" s="25">
        <v>85</v>
      </c>
      <c r="O2994" s="25" t="s">
        <v>421</v>
      </c>
      <c r="P2994" s="25">
        <v>85</v>
      </c>
      <c r="Q2994" s="25">
        <v>79.400000000000006</v>
      </c>
      <c r="R2994" s="25">
        <v>50</v>
      </c>
      <c r="S2994" s="25">
        <v>70</v>
      </c>
    </row>
    <row r="2995" spans="1:19" x14ac:dyDescent="0.25">
      <c r="A2995" s="25" t="s">
        <v>71</v>
      </c>
      <c r="B2995" s="25" t="str">
        <f>VLOOKUP(A2995,'Cód dos países'!$A$3:$C$199,2,FALSE)</f>
        <v>CZE</v>
      </c>
      <c r="C2995" s="25">
        <f>VLOOKUP(A2995,'Cód dos países'!$A$3:$C$199,3,FALSE)</f>
        <v>46</v>
      </c>
      <c r="D2995" s="25">
        <v>2002</v>
      </c>
      <c r="E2995">
        <f t="shared" si="92"/>
        <v>462002</v>
      </c>
      <c r="F2995" s="25">
        <v>67.5</v>
      </c>
      <c r="G2995" s="25">
        <v>70</v>
      </c>
      <c r="H2995" s="25">
        <f t="shared" si="93"/>
        <v>0.7</v>
      </c>
      <c r="I2995" s="25">
        <v>39</v>
      </c>
      <c r="J2995" s="25" t="s">
        <v>421</v>
      </c>
      <c r="K2995" s="25">
        <v>67.2</v>
      </c>
      <c r="L2995" s="25">
        <v>45.6</v>
      </c>
      <c r="M2995" s="25" t="s">
        <v>421</v>
      </c>
      <c r="N2995" s="25">
        <v>70</v>
      </c>
      <c r="O2995" s="25" t="s">
        <v>421</v>
      </c>
      <c r="P2995" s="25">
        <v>81.900000000000006</v>
      </c>
      <c r="Q2995" s="25">
        <v>73.599999999999994</v>
      </c>
      <c r="R2995" s="25">
        <v>70</v>
      </c>
      <c r="S2995" s="25">
        <v>90</v>
      </c>
    </row>
    <row r="2996" spans="1:19" x14ac:dyDescent="0.25">
      <c r="A2996" s="25" t="s">
        <v>430</v>
      </c>
      <c r="B2996" s="25" t="str">
        <f>VLOOKUP(A2996,'Cód dos países'!$A$3:$C$199,2,FALSE)</f>
        <v>ZAR</v>
      </c>
      <c r="C2996" s="25">
        <f>VLOOKUP(A2996,'Cód dos países'!$A$3:$C$199,3,FALSE)</f>
        <v>40</v>
      </c>
      <c r="D2996" s="25">
        <v>2002</v>
      </c>
      <c r="E2996">
        <f t="shared" si="92"/>
        <v>402002</v>
      </c>
      <c r="F2996" s="25" t="s">
        <v>421</v>
      </c>
      <c r="H2996" s="25" t="str">
        <f t="shared" si="93"/>
        <v/>
      </c>
      <c r="I2996" s="25" t="s">
        <v>421</v>
      </c>
      <c r="J2996" s="25" t="s">
        <v>421</v>
      </c>
      <c r="K2996" s="25" t="s">
        <v>421</v>
      </c>
      <c r="L2996" s="25" t="s">
        <v>421</v>
      </c>
      <c r="M2996" s="25" t="s">
        <v>421</v>
      </c>
      <c r="N2996" s="25" t="s">
        <v>421</v>
      </c>
      <c r="O2996" s="25" t="s">
        <v>421</v>
      </c>
      <c r="P2996" s="25" t="s">
        <v>421</v>
      </c>
      <c r="Q2996" s="25" t="s">
        <v>421</v>
      </c>
      <c r="R2996" s="25" t="s">
        <v>421</v>
      </c>
      <c r="S2996" s="25" t="s">
        <v>421</v>
      </c>
    </row>
    <row r="2997" spans="1:19" x14ac:dyDescent="0.25">
      <c r="A2997" s="25" t="s">
        <v>77</v>
      </c>
      <c r="B2997" s="25" t="str">
        <f>VLOOKUP(A2997,'Cód dos países'!$A$3:$C$199,2,FALSE)</f>
        <v>DNK</v>
      </c>
      <c r="C2997" s="25">
        <f>VLOOKUP(A2997,'Cód dos países'!$A$3:$C$199,3,FALSE)</f>
        <v>47</v>
      </c>
      <c r="D2997" s="25">
        <v>2002</v>
      </c>
      <c r="E2997">
        <f t="shared" si="92"/>
        <v>472002</v>
      </c>
      <c r="F2997" s="25">
        <v>73.2</v>
      </c>
      <c r="G2997" s="25">
        <v>90</v>
      </c>
      <c r="H2997" s="25">
        <f t="shared" si="93"/>
        <v>0.9</v>
      </c>
      <c r="I2997" s="25">
        <v>95</v>
      </c>
      <c r="J2997" s="25" t="s">
        <v>421</v>
      </c>
      <c r="K2997" s="25">
        <v>32.6</v>
      </c>
      <c r="L2997" s="25">
        <v>9.9</v>
      </c>
      <c r="M2997" s="25" t="s">
        <v>421</v>
      </c>
      <c r="N2997" s="25">
        <v>100</v>
      </c>
      <c r="O2997" s="25" t="s">
        <v>421</v>
      </c>
      <c r="P2997" s="25">
        <v>89.9</v>
      </c>
      <c r="Q2997" s="25">
        <v>81.400000000000006</v>
      </c>
      <c r="R2997" s="25">
        <v>70</v>
      </c>
      <c r="S2997" s="25">
        <v>90</v>
      </c>
    </row>
    <row r="2998" spans="1:19" x14ac:dyDescent="0.25">
      <c r="A2998" s="25" t="s">
        <v>75</v>
      </c>
      <c r="B2998" s="25" t="str">
        <f>VLOOKUP(A2998,'Cód dos países'!$A$3:$C$199,2,FALSE)</f>
        <v>DJI</v>
      </c>
      <c r="C2998" s="25">
        <f>VLOOKUP(A2998,'Cód dos países'!$A$3:$C$199,3,FALSE)</f>
        <v>48</v>
      </c>
      <c r="D2998" s="25">
        <v>2002</v>
      </c>
      <c r="E2998">
        <f t="shared" si="92"/>
        <v>482002</v>
      </c>
      <c r="F2998" s="25">
        <v>55.7</v>
      </c>
      <c r="G2998" s="25">
        <v>30</v>
      </c>
      <c r="H2998" s="25">
        <f t="shared" si="93"/>
        <v>0.3</v>
      </c>
      <c r="I2998" s="25">
        <v>30</v>
      </c>
      <c r="J2998" s="25" t="s">
        <v>421</v>
      </c>
      <c r="K2998" s="25">
        <v>80.099999999999994</v>
      </c>
      <c r="L2998" s="25">
        <v>67.900000000000006</v>
      </c>
      <c r="M2998" s="25" t="s">
        <v>421</v>
      </c>
      <c r="N2998" s="25">
        <v>55</v>
      </c>
      <c r="O2998" s="25" t="s">
        <v>421</v>
      </c>
      <c r="P2998" s="25">
        <v>87</v>
      </c>
      <c r="Q2998" s="25">
        <v>51</v>
      </c>
      <c r="R2998" s="25">
        <v>50</v>
      </c>
      <c r="S2998" s="25">
        <v>50</v>
      </c>
    </row>
    <row r="2999" spans="1:19" x14ac:dyDescent="0.25">
      <c r="A2999" s="25" t="s">
        <v>353</v>
      </c>
      <c r="B2999" s="25" t="str">
        <f>VLOOKUP(A2999,'Cód dos países'!$A$3:$C$199,2,FALSE)</f>
        <v>DMA</v>
      </c>
      <c r="C2999" s="25">
        <f>VLOOKUP(A2999,'Cód dos países'!$A$3:$C$199,3,FALSE)</f>
        <v>49</v>
      </c>
      <c r="D2999" s="25">
        <v>2002</v>
      </c>
      <c r="E2999">
        <f t="shared" si="92"/>
        <v>492002</v>
      </c>
      <c r="F2999" s="25" t="s">
        <v>421</v>
      </c>
      <c r="H2999" s="25" t="str">
        <f t="shared" si="93"/>
        <v/>
      </c>
      <c r="I2999" s="25" t="s">
        <v>421</v>
      </c>
      <c r="J2999" s="25" t="s">
        <v>421</v>
      </c>
      <c r="K2999" s="25" t="s">
        <v>421</v>
      </c>
      <c r="L2999" s="25" t="s">
        <v>421</v>
      </c>
      <c r="M2999" s="25" t="s">
        <v>421</v>
      </c>
      <c r="N2999" s="25" t="s">
        <v>421</v>
      </c>
      <c r="O2999" s="25" t="s">
        <v>421</v>
      </c>
      <c r="P2999" s="25" t="s">
        <v>421</v>
      </c>
      <c r="Q2999" s="25" t="s">
        <v>421</v>
      </c>
      <c r="R2999" s="25" t="s">
        <v>421</v>
      </c>
      <c r="S2999" s="25" t="s">
        <v>421</v>
      </c>
    </row>
    <row r="3000" spans="1:19" x14ac:dyDescent="0.25">
      <c r="A3000" s="25" t="s">
        <v>79</v>
      </c>
      <c r="B3000" s="25" t="str">
        <f>VLOOKUP(A3000,'Cód dos países'!$A$3:$C$199,2,FALSE)</f>
        <v>DOM</v>
      </c>
      <c r="C3000" s="25">
        <f>VLOOKUP(A3000,'Cód dos países'!$A$3:$C$199,3,FALSE)</f>
        <v>50</v>
      </c>
      <c r="D3000" s="25">
        <v>2002</v>
      </c>
      <c r="E3000">
        <f t="shared" si="92"/>
        <v>502002</v>
      </c>
      <c r="F3000" s="25">
        <v>57.8</v>
      </c>
      <c r="G3000" s="25">
        <v>30</v>
      </c>
      <c r="H3000" s="25">
        <f t="shared" si="93"/>
        <v>0.3</v>
      </c>
      <c r="I3000" s="25">
        <v>31</v>
      </c>
      <c r="J3000" s="25" t="s">
        <v>421</v>
      </c>
      <c r="K3000" s="25">
        <v>85.3</v>
      </c>
      <c r="L3000" s="25">
        <v>93.5</v>
      </c>
      <c r="M3000" s="25" t="s">
        <v>421</v>
      </c>
      <c r="N3000" s="25">
        <v>55</v>
      </c>
      <c r="O3000" s="25" t="s">
        <v>421</v>
      </c>
      <c r="P3000" s="25">
        <v>71.7</v>
      </c>
      <c r="Q3000" s="25">
        <v>53.4</v>
      </c>
      <c r="R3000" s="25">
        <v>50</v>
      </c>
      <c r="S3000" s="25">
        <v>50</v>
      </c>
    </row>
    <row r="3001" spans="1:19" x14ac:dyDescent="0.25">
      <c r="A3001" s="25" t="s">
        <v>83</v>
      </c>
      <c r="B3001" s="25" t="str">
        <f>VLOOKUP(A3001,'Cód dos países'!$A$3:$C$199,2,FALSE)</f>
        <v>ECU</v>
      </c>
      <c r="C3001" s="25">
        <f>VLOOKUP(A3001,'Cód dos países'!$A$3:$C$199,3,FALSE)</f>
        <v>51</v>
      </c>
      <c r="D3001" s="25">
        <v>2002</v>
      </c>
      <c r="E3001">
        <f t="shared" si="92"/>
        <v>512002</v>
      </c>
      <c r="F3001" s="25">
        <v>54.1</v>
      </c>
      <c r="G3001" s="25">
        <v>30</v>
      </c>
      <c r="H3001" s="25">
        <f t="shared" si="93"/>
        <v>0.3</v>
      </c>
      <c r="I3001" s="25">
        <v>23</v>
      </c>
      <c r="J3001" s="25" t="s">
        <v>421</v>
      </c>
      <c r="K3001" s="25">
        <v>86.3</v>
      </c>
      <c r="L3001" s="25">
        <v>85.7</v>
      </c>
      <c r="M3001" s="25" t="s">
        <v>421</v>
      </c>
      <c r="N3001" s="25">
        <v>55</v>
      </c>
      <c r="O3001" s="25" t="s">
        <v>421</v>
      </c>
      <c r="P3001" s="25">
        <v>43.8</v>
      </c>
      <c r="Q3001" s="25">
        <v>62.8</v>
      </c>
      <c r="R3001" s="25">
        <v>50</v>
      </c>
      <c r="S3001" s="25">
        <v>50</v>
      </c>
    </row>
    <row r="3002" spans="1:19" x14ac:dyDescent="0.25">
      <c r="A3002" s="25" t="s">
        <v>85</v>
      </c>
      <c r="B3002" s="25" t="str">
        <f>VLOOKUP(A3002,'Cód dos países'!$A$3:$C$199,2,FALSE)</f>
        <v>EGY</v>
      </c>
      <c r="C3002" s="25">
        <f>VLOOKUP(A3002,'Cód dos países'!$A$3:$C$199,3,FALSE)</f>
        <v>52</v>
      </c>
      <c r="D3002" s="25">
        <v>2002</v>
      </c>
      <c r="E3002">
        <f t="shared" si="92"/>
        <v>522002</v>
      </c>
      <c r="F3002" s="25">
        <v>55.3</v>
      </c>
      <c r="G3002" s="25">
        <v>50</v>
      </c>
      <c r="H3002" s="25">
        <f t="shared" si="93"/>
        <v>0.5</v>
      </c>
      <c r="I3002" s="25">
        <v>36</v>
      </c>
      <c r="J3002" s="25" t="s">
        <v>421</v>
      </c>
      <c r="K3002" s="25">
        <v>66.099999999999994</v>
      </c>
      <c r="L3002" s="25">
        <v>72.8</v>
      </c>
      <c r="M3002" s="25" t="s">
        <v>421</v>
      </c>
      <c r="N3002" s="25">
        <v>55</v>
      </c>
      <c r="O3002" s="25" t="s">
        <v>421</v>
      </c>
      <c r="P3002" s="25">
        <v>80.099999999999994</v>
      </c>
      <c r="Q3002" s="25">
        <v>57.6</v>
      </c>
      <c r="R3002" s="25">
        <v>50</v>
      </c>
      <c r="S3002" s="25">
        <v>30</v>
      </c>
    </row>
    <row r="3003" spans="1:19" x14ac:dyDescent="0.25">
      <c r="A3003" s="25" t="s">
        <v>267</v>
      </c>
      <c r="B3003" s="25" t="str">
        <f>VLOOKUP(A3003,'Cód dos países'!$A$3:$C$199,2,FALSE)</f>
        <v>SLV</v>
      </c>
      <c r="C3003" s="25">
        <f>VLOOKUP(A3003,'Cód dos países'!$A$3:$C$199,3,FALSE)</f>
        <v>53</v>
      </c>
      <c r="D3003" s="25">
        <v>2002</v>
      </c>
      <c r="E3003">
        <f t="shared" si="92"/>
        <v>532002</v>
      </c>
      <c r="F3003" s="25">
        <v>71.5</v>
      </c>
      <c r="G3003" s="25">
        <v>50</v>
      </c>
      <c r="H3003" s="25">
        <f t="shared" si="93"/>
        <v>0.5</v>
      </c>
      <c r="I3003" s="25">
        <v>36</v>
      </c>
      <c r="J3003" s="25" t="s">
        <v>421</v>
      </c>
      <c r="K3003" s="25">
        <v>83.7</v>
      </c>
      <c r="L3003" s="25">
        <v>93.1</v>
      </c>
      <c r="M3003" s="25" t="s">
        <v>421</v>
      </c>
      <c r="N3003" s="25">
        <v>85</v>
      </c>
      <c r="O3003" s="25" t="s">
        <v>421</v>
      </c>
      <c r="P3003" s="25">
        <v>83.8</v>
      </c>
      <c r="Q3003" s="25">
        <v>72</v>
      </c>
      <c r="R3003" s="25">
        <v>70</v>
      </c>
      <c r="S3003" s="25">
        <v>70</v>
      </c>
    </row>
    <row r="3004" spans="1:19" x14ac:dyDescent="0.25">
      <c r="A3004" s="25" t="s">
        <v>114</v>
      </c>
      <c r="B3004" s="25" t="str">
        <f>VLOOKUP(A3004,'Cód dos países'!$A$3:$C$199,2,FALSE)</f>
        <v>GNQ</v>
      </c>
      <c r="C3004" s="25">
        <f>VLOOKUP(A3004,'Cód dos países'!$A$3:$C$199,3,FALSE)</f>
        <v>54</v>
      </c>
      <c r="D3004" s="25">
        <v>2002</v>
      </c>
      <c r="E3004">
        <f t="shared" si="92"/>
        <v>542002</v>
      </c>
      <c r="F3004" s="25">
        <v>53.1</v>
      </c>
      <c r="G3004" s="25">
        <v>30</v>
      </c>
      <c r="H3004" s="25">
        <f t="shared" si="93"/>
        <v>0.3</v>
      </c>
      <c r="I3004" s="25">
        <v>10</v>
      </c>
      <c r="J3004" s="25" t="s">
        <v>421</v>
      </c>
      <c r="K3004" s="25">
        <v>89.7</v>
      </c>
      <c r="L3004" s="25">
        <v>96.7</v>
      </c>
      <c r="M3004" s="25" t="s">
        <v>421</v>
      </c>
      <c r="N3004" s="25">
        <v>55</v>
      </c>
      <c r="O3004" s="25" t="s">
        <v>421</v>
      </c>
      <c r="P3004" s="25">
        <v>68.2</v>
      </c>
      <c r="Q3004" s="25">
        <v>48.2</v>
      </c>
      <c r="R3004" s="25">
        <v>50</v>
      </c>
      <c r="S3004" s="25">
        <v>30</v>
      </c>
    </row>
    <row r="3005" spans="1:19" x14ac:dyDescent="0.25">
      <c r="A3005" s="25" t="s">
        <v>87</v>
      </c>
      <c r="B3005" s="25" t="str">
        <f>VLOOKUP(A3005,'Cód dos países'!$A$3:$C$199,2,FALSE)</f>
        <v>ERI</v>
      </c>
      <c r="C3005" s="25">
        <f>VLOOKUP(A3005,'Cód dos países'!$A$3:$C$199,3,FALSE)</f>
        <v>55</v>
      </c>
      <c r="D3005" s="25">
        <v>2002</v>
      </c>
      <c r="E3005">
        <f t="shared" si="92"/>
        <v>552002</v>
      </c>
      <c r="F3005" s="25" t="s">
        <v>421</v>
      </c>
      <c r="H3005" s="25" t="str">
        <f t="shared" si="93"/>
        <v/>
      </c>
      <c r="I3005" s="25" t="s">
        <v>421</v>
      </c>
      <c r="J3005" s="25" t="s">
        <v>421</v>
      </c>
      <c r="K3005" s="25" t="s">
        <v>421</v>
      </c>
      <c r="L3005" s="25" t="s">
        <v>421</v>
      </c>
      <c r="M3005" s="25" t="s">
        <v>421</v>
      </c>
      <c r="N3005" s="25" t="s">
        <v>421</v>
      </c>
      <c r="O3005" s="25" t="s">
        <v>421</v>
      </c>
      <c r="P3005" s="25" t="s">
        <v>421</v>
      </c>
      <c r="Q3005" s="25" t="s">
        <v>421</v>
      </c>
      <c r="R3005" s="25" t="s">
        <v>421</v>
      </c>
      <c r="S3005" s="25" t="s">
        <v>421</v>
      </c>
    </row>
    <row r="3006" spans="1:19" x14ac:dyDescent="0.25">
      <c r="A3006" s="25" t="s">
        <v>91</v>
      </c>
      <c r="B3006" s="25" t="str">
        <f>VLOOKUP(A3006,'Cód dos países'!$A$3:$C$199,2,FALSE)</f>
        <v>EST</v>
      </c>
      <c r="C3006" s="25">
        <f>VLOOKUP(A3006,'Cód dos países'!$A$3:$C$199,3,FALSE)</f>
        <v>56</v>
      </c>
      <c r="D3006" s="25">
        <v>2002</v>
      </c>
      <c r="E3006">
        <f t="shared" si="92"/>
        <v>562002</v>
      </c>
      <c r="F3006" s="25">
        <v>77.7</v>
      </c>
      <c r="G3006" s="25">
        <v>70</v>
      </c>
      <c r="H3006" s="25">
        <f t="shared" si="93"/>
        <v>0.7</v>
      </c>
      <c r="I3006" s="25">
        <v>56</v>
      </c>
      <c r="J3006" s="25" t="s">
        <v>421</v>
      </c>
      <c r="K3006" s="25">
        <v>80.400000000000006</v>
      </c>
      <c r="L3006" s="25">
        <v>58.3</v>
      </c>
      <c r="M3006" s="25" t="s">
        <v>421</v>
      </c>
      <c r="N3006" s="25">
        <v>85</v>
      </c>
      <c r="O3006" s="25" t="s">
        <v>421</v>
      </c>
      <c r="P3006" s="25">
        <v>85.7</v>
      </c>
      <c r="Q3006" s="25">
        <v>84.2</v>
      </c>
      <c r="R3006" s="25">
        <v>90</v>
      </c>
      <c r="S3006" s="25">
        <v>90</v>
      </c>
    </row>
    <row r="3007" spans="1:19" x14ac:dyDescent="0.25">
      <c r="A3007" s="25" t="s">
        <v>420</v>
      </c>
      <c r="B3007" s="25" t="e">
        <f>VLOOKUP(A3007,'Cód dos países'!$A$3:$C$199,2,FALSE)</f>
        <v>#N/A</v>
      </c>
      <c r="C3007" s="25" t="e">
        <f>VLOOKUP(A3007,'Cód dos países'!$A$3:$C$199,3,FALSE)</f>
        <v>#N/A</v>
      </c>
      <c r="D3007" s="25">
        <v>2002</v>
      </c>
      <c r="E3007" t="e">
        <f t="shared" si="92"/>
        <v>#N/A</v>
      </c>
      <c r="F3007" s="25">
        <v>59.6</v>
      </c>
      <c r="G3007" s="25">
        <v>50</v>
      </c>
      <c r="H3007" s="25">
        <f t="shared" si="93"/>
        <v>0.5</v>
      </c>
      <c r="I3007" s="25">
        <v>30</v>
      </c>
      <c r="J3007" s="25" t="s">
        <v>421</v>
      </c>
      <c r="K3007" s="25">
        <v>73.5</v>
      </c>
      <c r="L3007" s="25">
        <v>72.5</v>
      </c>
      <c r="M3007" s="25" t="s">
        <v>421</v>
      </c>
      <c r="N3007" s="25">
        <v>70</v>
      </c>
      <c r="O3007" s="25" t="s">
        <v>421</v>
      </c>
      <c r="P3007" s="25">
        <v>72.900000000000006</v>
      </c>
      <c r="Q3007" s="25">
        <v>68</v>
      </c>
      <c r="R3007" s="25">
        <v>50</v>
      </c>
      <c r="S3007" s="25">
        <v>50</v>
      </c>
    </row>
    <row r="3008" spans="1:19" x14ac:dyDescent="0.25">
      <c r="A3008" s="25" t="s">
        <v>93</v>
      </c>
      <c r="B3008" s="25" t="str">
        <f>VLOOKUP(A3008,'Cód dos países'!$A$3:$C$199,2,FALSE)</f>
        <v>ETH</v>
      </c>
      <c r="C3008" s="25">
        <f>VLOOKUP(A3008,'Cód dos países'!$A$3:$C$199,3,FALSE)</f>
        <v>57</v>
      </c>
      <c r="D3008" s="25">
        <v>2002</v>
      </c>
      <c r="E3008">
        <f t="shared" si="92"/>
        <v>572002</v>
      </c>
      <c r="F3008" s="25">
        <v>48.8</v>
      </c>
      <c r="G3008" s="25">
        <v>30</v>
      </c>
      <c r="H3008" s="25">
        <f t="shared" si="93"/>
        <v>0.3</v>
      </c>
      <c r="I3008" s="25">
        <v>32</v>
      </c>
      <c r="J3008" s="25" t="s">
        <v>421</v>
      </c>
      <c r="K3008" s="25">
        <v>69.900000000000006</v>
      </c>
      <c r="L3008" s="25">
        <v>67.099999999999994</v>
      </c>
      <c r="M3008" s="25" t="s">
        <v>421</v>
      </c>
      <c r="N3008" s="25">
        <v>55</v>
      </c>
      <c r="O3008" s="25" t="s">
        <v>421</v>
      </c>
      <c r="P3008" s="25">
        <v>76.5</v>
      </c>
      <c r="Q3008" s="25">
        <v>48.8</v>
      </c>
      <c r="R3008" s="25">
        <v>30</v>
      </c>
      <c r="S3008" s="25">
        <v>30</v>
      </c>
    </row>
    <row r="3009" spans="1:19" x14ac:dyDescent="0.25">
      <c r="A3009" s="25" t="s">
        <v>97</v>
      </c>
      <c r="B3009" s="25" t="str">
        <f>VLOOKUP(A3009,'Cód dos países'!$A$3:$C$199,2,FALSE)</f>
        <v>FJI</v>
      </c>
      <c r="C3009" s="25">
        <f>VLOOKUP(A3009,'Cód dos países'!$A$3:$C$199,3,FALSE)</f>
        <v>58</v>
      </c>
      <c r="D3009" s="25">
        <v>2002</v>
      </c>
      <c r="E3009">
        <f t="shared" si="92"/>
        <v>582002</v>
      </c>
      <c r="F3009" s="25">
        <v>54.7</v>
      </c>
      <c r="G3009" s="25">
        <v>30</v>
      </c>
      <c r="H3009" s="25">
        <f t="shared" si="93"/>
        <v>0.3</v>
      </c>
      <c r="I3009" s="25">
        <v>30</v>
      </c>
      <c r="J3009" s="25" t="s">
        <v>421</v>
      </c>
      <c r="K3009" s="25">
        <v>75.400000000000006</v>
      </c>
      <c r="L3009" s="25">
        <v>74.400000000000006</v>
      </c>
      <c r="M3009" s="25" t="s">
        <v>421</v>
      </c>
      <c r="N3009" s="25">
        <v>70</v>
      </c>
      <c r="O3009" s="25" t="s">
        <v>421</v>
      </c>
      <c r="P3009" s="25">
        <v>78.5</v>
      </c>
      <c r="Q3009" s="25">
        <v>33.799999999999997</v>
      </c>
      <c r="R3009" s="25">
        <v>30</v>
      </c>
      <c r="S3009" s="25">
        <v>70</v>
      </c>
    </row>
    <row r="3010" spans="1:19" x14ac:dyDescent="0.25">
      <c r="A3010" s="25" t="s">
        <v>95</v>
      </c>
      <c r="B3010" s="25" t="str">
        <f>VLOOKUP(A3010,'Cód dos países'!$A$3:$C$199,2,FALSE)</f>
        <v>FIN</v>
      </c>
      <c r="C3010" s="25">
        <f>VLOOKUP(A3010,'Cód dos países'!$A$3:$C$199,3,FALSE)</f>
        <v>59</v>
      </c>
      <c r="D3010" s="25">
        <v>2002</v>
      </c>
      <c r="E3010">
        <f t="shared" si="92"/>
        <v>592002</v>
      </c>
      <c r="F3010" s="25">
        <v>73.7</v>
      </c>
      <c r="G3010" s="25">
        <v>90</v>
      </c>
      <c r="H3010" s="25">
        <f t="shared" si="93"/>
        <v>0.9</v>
      </c>
      <c r="I3010" s="25">
        <v>99</v>
      </c>
      <c r="J3010" s="25" t="s">
        <v>421</v>
      </c>
      <c r="K3010" s="25">
        <v>54.9</v>
      </c>
      <c r="L3010" s="25">
        <v>28</v>
      </c>
      <c r="M3010" s="25" t="s">
        <v>421</v>
      </c>
      <c r="N3010" s="25">
        <v>85</v>
      </c>
      <c r="O3010" s="25" t="s">
        <v>421</v>
      </c>
      <c r="P3010" s="25">
        <v>84.7</v>
      </c>
      <c r="Q3010" s="25">
        <v>81.400000000000006</v>
      </c>
      <c r="R3010" s="25">
        <v>70</v>
      </c>
      <c r="S3010" s="25">
        <v>70</v>
      </c>
    </row>
    <row r="3011" spans="1:19" x14ac:dyDescent="0.25">
      <c r="A3011" s="25" t="s">
        <v>99</v>
      </c>
      <c r="B3011" s="25" t="str">
        <f>VLOOKUP(A3011,'Cód dos países'!$A$3:$C$199,2,FALSE)</f>
        <v>FRA</v>
      </c>
      <c r="C3011" s="25">
        <f>VLOOKUP(A3011,'Cód dos países'!$A$3:$C$199,3,FALSE)</f>
        <v>60</v>
      </c>
      <c r="D3011" s="25">
        <v>2002</v>
      </c>
      <c r="E3011">
        <f t="shared" si="92"/>
        <v>602002</v>
      </c>
      <c r="F3011" s="25">
        <v>59.2</v>
      </c>
      <c r="G3011" s="25">
        <v>70</v>
      </c>
      <c r="H3011" s="25">
        <f t="shared" si="93"/>
        <v>0.7</v>
      </c>
      <c r="I3011" s="25">
        <v>67</v>
      </c>
      <c r="J3011" s="25" t="s">
        <v>421</v>
      </c>
      <c r="K3011" s="25">
        <v>41.3</v>
      </c>
      <c r="L3011" s="25">
        <v>15.7</v>
      </c>
      <c r="M3011" s="25" t="s">
        <v>421</v>
      </c>
      <c r="N3011" s="25">
        <v>70</v>
      </c>
      <c r="O3011" s="25" t="s">
        <v>421</v>
      </c>
      <c r="P3011" s="25">
        <v>87</v>
      </c>
      <c r="Q3011" s="25">
        <v>81.400000000000006</v>
      </c>
      <c r="R3011" s="25">
        <v>50</v>
      </c>
      <c r="S3011" s="25">
        <v>50</v>
      </c>
    </row>
    <row r="3012" spans="1:19" x14ac:dyDescent="0.25">
      <c r="A3012" s="25" t="s">
        <v>101</v>
      </c>
      <c r="B3012" s="25" t="str">
        <f>VLOOKUP(A3012,'Cód dos países'!$A$3:$C$199,2,FALSE)</f>
        <v>GAB</v>
      </c>
      <c r="C3012" s="25">
        <f>VLOOKUP(A3012,'Cód dos países'!$A$3:$C$199,3,FALSE)</f>
        <v>61</v>
      </c>
      <c r="D3012" s="25">
        <v>2002</v>
      </c>
      <c r="E3012">
        <f t="shared" si="92"/>
        <v>612002</v>
      </c>
      <c r="F3012" s="25">
        <v>58.7</v>
      </c>
      <c r="G3012" s="25">
        <v>50</v>
      </c>
      <c r="H3012" s="25">
        <f t="shared" si="93"/>
        <v>0.5</v>
      </c>
      <c r="I3012" s="25">
        <v>50</v>
      </c>
      <c r="J3012" s="25" t="s">
        <v>421</v>
      </c>
      <c r="K3012" s="25">
        <v>56.4</v>
      </c>
      <c r="L3012" s="25">
        <v>85.7</v>
      </c>
      <c r="M3012" s="25" t="s">
        <v>421</v>
      </c>
      <c r="N3012" s="25">
        <v>55</v>
      </c>
      <c r="O3012" s="25" t="s">
        <v>421</v>
      </c>
      <c r="P3012" s="25">
        <v>82.6</v>
      </c>
      <c r="Q3012" s="25">
        <v>48.2</v>
      </c>
      <c r="R3012" s="25">
        <v>50</v>
      </c>
      <c r="S3012" s="25">
        <v>50</v>
      </c>
    </row>
    <row r="3013" spans="1:19" x14ac:dyDescent="0.25">
      <c r="A3013" s="25" t="s">
        <v>105</v>
      </c>
      <c r="B3013" s="25" t="str">
        <f>VLOOKUP(A3013,'Cód dos países'!$A$3:$C$199,2,FALSE)</f>
        <v>GEO</v>
      </c>
      <c r="C3013" s="25">
        <f>VLOOKUP(A3013,'Cód dos países'!$A$3:$C$199,3,FALSE)</f>
        <v>63</v>
      </c>
      <c r="D3013" s="25">
        <v>2002</v>
      </c>
      <c r="E3013">
        <f t="shared" ref="E3013:E3076" si="94">C3013*10000+D3013</f>
        <v>632002</v>
      </c>
      <c r="F3013" s="25">
        <v>58.6</v>
      </c>
      <c r="G3013" s="25">
        <v>30</v>
      </c>
      <c r="H3013" s="25">
        <f t="shared" ref="H3013:H3076" si="95">IF(G3013="","",(G3013/100))</f>
        <v>0.3</v>
      </c>
      <c r="I3013" s="25">
        <v>23</v>
      </c>
      <c r="J3013" s="25" t="s">
        <v>421</v>
      </c>
      <c r="K3013" s="25">
        <v>90.6</v>
      </c>
      <c r="L3013" s="25">
        <v>88.9</v>
      </c>
      <c r="M3013" s="25" t="s">
        <v>421</v>
      </c>
      <c r="N3013" s="25">
        <v>55</v>
      </c>
      <c r="O3013" s="25" t="s">
        <v>421</v>
      </c>
      <c r="P3013" s="25">
        <v>74.8</v>
      </c>
      <c r="Q3013" s="25">
        <v>64.8</v>
      </c>
      <c r="R3013" s="25">
        <v>50</v>
      </c>
      <c r="S3013" s="25">
        <v>50</v>
      </c>
    </row>
    <row r="3014" spans="1:19" x14ac:dyDescent="0.25">
      <c r="A3014" s="25" t="s">
        <v>73</v>
      </c>
      <c r="B3014" s="25" t="str">
        <f>VLOOKUP(A3014,'Cód dos países'!$A$3:$C$199,2,FALSE)</f>
        <v>DEU</v>
      </c>
      <c r="C3014" s="25">
        <f>VLOOKUP(A3014,'Cód dos países'!$A$3:$C$199,3,FALSE)</f>
        <v>64</v>
      </c>
      <c r="D3014" s="25">
        <v>2002</v>
      </c>
      <c r="E3014">
        <f t="shared" si="94"/>
        <v>642002</v>
      </c>
      <c r="F3014" s="25">
        <v>69.7</v>
      </c>
      <c r="G3014" s="25">
        <v>90</v>
      </c>
      <c r="H3014" s="25">
        <f t="shared" si="95"/>
        <v>0.9</v>
      </c>
      <c r="I3014" s="25">
        <v>74</v>
      </c>
      <c r="J3014" s="25" t="s">
        <v>421</v>
      </c>
      <c r="K3014" s="25">
        <v>55.7</v>
      </c>
      <c r="L3014" s="25">
        <v>30</v>
      </c>
      <c r="M3014" s="25" t="s">
        <v>421</v>
      </c>
      <c r="N3014" s="25">
        <v>70</v>
      </c>
      <c r="O3014" s="25" t="s">
        <v>421</v>
      </c>
      <c r="P3014" s="25">
        <v>86.6</v>
      </c>
      <c r="Q3014" s="25">
        <v>81.400000000000006</v>
      </c>
      <c r="R3014" s="25">
        <v>90</v>
      </c>
      <c r="S3014" s="25">
        <v>50</v>
      </c>
    </row>
    <row r="3015" spans="1:19" x14ac:dyDescent="0.25">
      <c r="A3015" s="25" t="s">
        <v>107</v>
      </c>
      <c r="B3015" s="25" t="str">
        <f>VLOOKUP(A3015,'Cód dos países'!$A$3:$C$199,2,FALSE)</f>
        <v>GHA</v>
      </c>
      <c r="C3015" s="25">
        <f>VLOOKUP(A3015,'Cód dos países'!$A$3:$C$199,3,FALSE)</f>
        <v>66</v>
      </c>
      <c r="D3015" s="25">
        <v>2002</v>
      </c>
      <c r="E3015">
        <f t="shared" si="94"/>
        <v>662002</v>
      </c>
      <c r="F3015" s="25">
        <v>58.2</v>
      </c>
      <c r="G3015" s="25">
        <v>50</v>
      </c>
      <c r="H3015" s="25">
        <f t="shared" si="95"/>
        <v>0.5</v>
      </c>
      <c r="I3015" s="25">
        <v>34</v>
      </c>
      <c r="J3015" s="25" t="s">
        <v>421</v>
      </c>
      <c r="K3015" s="25">
        <v>74.5</v>
      </c>
      <c r="L3015" s="25">
        <v>77</v>
      </c>
      <c r="M3015" s="25" t="s">
        <v>421</v>
      </c>
      <c r="N3015" s="25">
        <v>70</v>
      </c>
      <c r="O3015" s="25" t="s">
        <v>421</v>
      </c>
      <c r="P3015" s="25">
        <v>55.8</v>
      </c>
      <c r="Q3015" s="25">
        <v>62.6</v>
      </c>
      <c r="R3015" s="25">
        <v>50</v>
      </c>
      <c r="S3015" s="25">
        <v>50</v>
      </c>
    </row>
    <row r="3016" spans="1:19" x14ac:dyDescent="0.25">
      <c r="A3016" s="25" t="s">
        <v>116</v>
      </c>
      <c r="B3016" s="25" t="str">
        <f>VLOOKUP(A3016,'Cód dos países'!$A$3:$C$199,2,FALSE)</f>
        <v>GRC</v>
      </c>
      <c r="C3016" s="25">
        <f>VLOOKUP(A3016,'Cód dos países'!$A$3:$C$199,3,FALSE)</f>
        <v>67</v>
      </c>
      <c r="D3016" s="25">
        <v>2002</v>
      </c>
      <c r="E3016">
        <f t="shared" si="94"/>
        <v>672002</v>
      </c>
      <c r="F3016" s="25">
        <v>58.8</v>
      </c>
      <c r="G3016" s="25">
        <v>50</v>
      </c>
      <c r="H3016" s="25">
        <f t="shared" si="95"/>
        <v>0.5</v>
      </c>
      <c r="I3016" s="25">
        <v>42</v>
      </c>
      <c r="J3016" s="25" t="s">
        <v>421</v>
      </c>
      <c r="K3016" s="25">
        <v>57.2</v>
      </c>
      <c r="L3016" s="25">
        <v>50.3</v>
      </c>
      <c r="M3016" s="25" t="s">
        <v>421</v>
      </c>
      <c r="N3016" s="25">
        <v>70</v>
      </c>
      <c r="O3016" s="25" t="s">
        <v>421</v>
      </c>
      <c r="P3016" s="25">
        <v>78.5</v>
      </c>
      <c r="Q3016" s="25">
        <v>81.400000000000006</v>
      </c>
      <c r="R3016" s="25">
        <v>50</v>
      </c>
      <c r="S3016" s="25">
        <v>50</v>
      </c>
    </row>
    <row r="3017" spans="1:19" x14ac:dyDescent="0.25">
      <c r="A3017" s="25" t="s">
        <v>118</v>
      </c>
      <c r="B3017" s="25" t="str">
        <f>VLOOKUP(A3017,'Cód dos países'!$A$3:$C$199,2,FALSE)</f>
        <v>GTM</v>
      </c>
      <c r="C3017" s="25">
        <f>VLOOKUP(A3017,'Cód dos países'!$A$3:$C$199,3,FALSE)</f>
        <v>69</v>
      </c>
      <c r="D3017" s="25">
        <v>2002</v>
      </c>
      <c r="E3017">
        <f t="shared" si="94"/>
        <v>692002</v>
      </c>
      <c r="F3017" s="25">
        <v>62.3</v>
      </c>
      <c r="G3017" s="25">
        <v>30</v>
      </c>
      <c r="H3017" s="25">
        <f t="shared" si="95"/>
        <v>0.3</v>
      </c>
      <c r="I3017" s="25">
        <v>29</v>
      </c>
      <c r="J3017" s="25" t="s">
        <v>421</v>
      </c>
      <c r="K3017" s="25">
        <v>79.8</v>
      </c>
      <c r="L3017" s="25">
        <v>95.5</v>
      </c>
      <c r="M3017" s="25" t="s">
        <v>421</v>
      </c>
      <c r="N3017" s="25">
        <v>55</v>
      </c>
      <c r="O3017" s="25" t="s">
        <v>421</v>
      </c>
      <c r="P3017" s="25">
        <v>78.3</v>
      </c>
      <c r="Q3017" s="25">
        <v>73.400000000000006</v>
      </c>
      <c r="R3017" s="25">
        <v>50</v>
      </c>
      <c r="S3017" s="25">
        <v>70</v>
      </c>
    </row>
    <row r="3018" spans="1:19" x14ac:dyDescent="0.25">
      <c r="A3018" s="25" t="s">
        <v>109</v>
      </c>
      <c r="B3018" s="25" t="str">
        <f>VLOOKUP(A3018,'Cód dos países'!$A$3:$C$199,2,FALSE)</f>
        <v>GIN</v>
      </c>
      <c r="C3018" s="25">
        <f>VLOOKUP(A3018,'Cód dos países'!$A$3:$C$199,3,FALSE)</f>
        <v>70</v>
      </c>
      <c r="D3018" s="25">
        <v>2002</v>
      </c>
      <c r="E3018">
        <f t="shared" si="94"/>
        <v>702002</v>
      </c>
      <c r="F3018" s="25">
        <v>54.6</v>
      </c>
      <c r="G3018" s="25">
        <v>30</v>
      </c>
      <c r="H3018" s="25">
        <f t="shared" si="95"/>
        <v>0.3</v>
      </c>
      <c r="I3018" s="25">
        <v>25</v>
      </c>
      <c r="J3018" s="25" t="s">
        <v>421</v>
      </c>
      <c r="K3018" s="25">
        <v>71.2</v>
      </c>
      <c r="L3018" s="25">
        <v>91.6</v>
      </c>
      <c r="M3018" s="25" t="s">
        <v>421</v>
      </c>
      <c r="N3018" s="25">
        <v>55</v>
      </c>
      <c r="O3018" s="25" t="s">
        <v>421</v>
      </c>
      <c r="P3018" s="25">
        <v>79.900000000000006</v>
      </c>
      <c r="Q3018" s="25">
        <v>19</v>
      </c>
      <c r="R3018" s="25">
        <v>50</v>
      </c>
      <c r="S3018" s="25">
        <v>70</v>
      </c>
    </row>
    <row r="3019" spans="1:19" x14ac:dyDescent="0.25">
      <c r="A3019" s="25" t="s">
        <v>112</v>
      </c>
      <c r="B3019" s="25" t="str">
        <f>VLOOKUP(A3019,'Cód dos países'!$A$3:$C$199,2,FALSE)</f>
        <v>GNB</v>
      </c>
      <c r="C3019" s="25">
        <f>VLOOKUP(A3019,'Cód dos países'!$A$3:$C$199,3,FALSE)</f>
        <v>71</v>
      </c>
      <c r="D3019" s="25">
        <v>2002</v>
      </c>
      <c r="E3019">
        <f t="shared" si="94"/>
        <v>712002</v>
      </c>
      <c r="F3019" s="25">
        <v>43.1</v>
      </c>
      <c r="G3019" s="25">
        <v>10</v>
      </c>
      <c r="H3019" s="25">
        <f t="shared" si="95"/>
        <v>0.1</v>
      </c>
      <c r="I3019" s="25">
        <v>10</v>
      </c>
      <c r="J3019" s="25" t="s">
        <v>421</v>
      </c>
      <c r="K3019" s="25">
        <v>82.5</v>
      </c>
      <c r="L3019" s="25">
        <v>47.3</v>
      </c>
      <c r="M3019" s="25" t="s">
        <v>421</v>
      </c>
      <c r="N3019" s="25">
        <v>40</v>
      </c>
      <c r="O3019" s="25" t="s">
        <v>421</v>
      </c>
      <c r="P3019" s="25">
        <v>77.2</v>
      </c>
      <c r="Q3019" s="25">
        <v>61</v>
      </c>
      <c r="R3019" s="25">
        <v>50</v>
      </c>
      <c r="S3019" s="25">
        <v>10</v>
      </c>
    </row>
    <row r="3020" spans="1:19" x14ac:dyDescent="0.25">
      <c r="A3020" s="25" t="s">
        <v>120</v>
      </c>
      <c r="B3020" s="25" t="str">
        <f>VLOOKUP(A3020,'Cód dos países'!$A$3:$C$199,2,FALSE)</f>
        <v>GUY</v>
      </c>
      <c r="C3020" s="25">
        <f>VLOOKUP(A3020,'Cód dos países'!$A$3:$C$199,3,FALSE)</f>
        <v>72</v>
      </c>
      <c r="D3020" s="25">
        <v>2002</v>
      </c>
      <c r="E3020">
        <f t="shared" si="94"/>
        <v>722002</v>
      </c>
      <c r="F3020" s="25">
        <v>50.3</v>
      </c>
      <c r="G3020" s="25">
        <v>50</v>
      </c>
      <c r="H3020" s="25">
        <f t="shared" si="95"/>
        <v>0.5</v>
      </c>
      <c r="I3020" s="25">
        <v>30</v>
      </c>
      <c r="J3020" s="25" t="s">
        <v>421</v>
      </c>
      <c r="K3020" s="25">
        <v>60.3</v>
      </c>
      <c r="L3020" s="25">
        <v>7.9</v>
      </c>
      <c r="M3020" s="25" t="s">
        <v>421</v>
      </c>
      <c r="N3020" s="25">
        <v>55</v>
      </c>
      <c r="O3020" s="25" t="s">
        <v>421</v>
      </c>
      <c r="P3020" s="25">
        <v>82.4</v>
      </c>
      <c r="Q3020" s="25">
        <v>66.8</v>
      </c>
      <c r="R3020" s="25">
        <v>50</v>
      </c>
      <c r="S3020" s="25">
        <v>50</v>
      </c>
    </row>
    <row r="3021" spans="1:19" x14ac:dyDescent="0.25">
      <c r="A3021" s="25" t="s">
        <v>128</v>
      </c>
      <c r="B3021" s="25" t="str">
        <f>VLOOKUP(A3021,'Cód dos países'!$A$3:$C$199,2,FALSE)</f>
        <v>HTI</v>
      </c>
      <c r="C3021" s="25">
        <f>VLOOKUP(A3021,'Cód dos países'!$A$3:$C$199,3,FALSE)</f>
        <v>73</v>
      </c>
      <c r="D3021" s="25">
        <v>2002</v>
      </c>
      <c r="E3021">
        <f t="shared" si="94"/>
        <v>732002</v>
      </c>
      <c r="F3021" s="25">
        <v>50.6</v>
      </c>
      <c r="G3021" s="25">
        <v>10</v>
      </c>
      <c r="H3021" s="25">
        <f t="shared" si="95"/>
        <v>0.1</v>
      </c>
      <c r="I3021" s="25">
        <v>10</v>
      </c>
      <c r="J3021" s="25" t="s">
        <v>421</v>
      </c>
      <c r="K3021" s="25">
        <v>78.400000000000006</v>
      </c>
      <c r="L3021" s="25">
        <v>96.7</v>
      </c>
      <c r="M3021" s="25" t="s">
        <v>421</v>
      </c>
      <c r="N3021" s="25">
        <v>40</v>
      </c>
      <c r="O3021" s="25" t="s">
        <v>421</v>
      </c>
      <c r="P3021" s="25">
        <v>66.7</v>
      </c>
      <c r="Q3021" s="25">
        <v>73.2</v>
      </c>
      <c r="R3021" s="25">
        <v>30</v>
      </c>
      <c r="S3021" s="25">
        <v>50</v>
      </c>
    </row>
    <row r="3022" spans="1:19" x14ac:dyDescent="0.25">
      <c r="A3022" s="25" t="s">
        <v>124</v>
      </c>
      <c r="B3022" s="25" t="str">
        <f>VLOOKUP(A3022,'Cód dos países'!$A$3:$C$199,2,FALSE)</f>
        <v>HND</v>
      </c>
      <c r="C3022" s="25">
        <f>VLOOKUP(A3022,'Cód dos países'!$A$3:$C$199,3,FALSE)</f>
        <v>74</v>
      </c>
      <c r="D3022" s="25">
        <v>2002</v>
      </c>
      <c r="E3022">
        <f t="shared" si="94"/>
        <v>742002</v>
      </c>
      <c r="F3022" s="25">
        <v>60.4</v>
      </c>
      <c r="G3022" s="25">
        <v>50</v>
      </c>
      <c r="H3022" s="25">
        <f t="shared" si="95"/>
        <v>0.5</v>
      </c>
      <c r="I3022" s="25">
        <v>27</v>
      </c>
      <c r="J3022" s="25" t="s">
        <v>421</v>
      </c>
      <c r="K3022" s="25">
        <v>84.8</v>
      </c>
      <c r="L3022" s="25">
        <v>83.6</v>
      </c>
      <c r="M3022" s="25" t="s">
        <v>421</v>
      </c>
      <c r="N3022" s="25">
        <v>55</v>
      </c>
      <c r="O3022" s="25" t="s">
        <v>421</v>
      </c>
      <c r="P3022" s="25">
        <v>74.8</v>
      </c>
      <c r="Q3022" s="25">
        <v>68.400000000000006</v>
      </c>
      <c r="R3022" s="25">
        <v>50</v>
      </c>
      <c r="S3022" s="25">
        <v>50</v>
      </c>
    </row>
    <row r="3023" spans="1:19" x14ac:dyDescent="0.25">
      <c r="A3023" s="25" t="s">
        <v>122</v>
      </c>
      <c r="B3023" s="25" t="str">
        <f>VLOOKUP(A3023,'Cód dos países'!$A$3:$C$199,2,FALSE)</f>
        <v>HKG</v>
      </c>
      <c r="C3023" s="25">
        <f>VLOOKUP(A3023,'Cód dos países'!$A$3:$C$199,3,FALSE)</f>
        <v>75</v>
      </c>
      <c r="D3023" s="25">
        <v>2002</v>
      </c>
      <c r="E3023">
        <f t="shared" si="94"/>
        <v>752002</v>
      </c>
      <c r="F3023" s="25">
        <v>89.8</v>
      </c>
      <c r="G3023" s="25">
        <v>90</v>
      </c>
      <c r="H3023" s="25">
        <f t="shared" si="95"/>
        <v>0.9</v>
      </c>
      <c r="I3023" s="25">
        <v>79</v>
      </c>
      <c r="J3023" s="25" t="s">
        <v>421</v>
      </c>
      <c r="K3023" s="25">
        <v>93.6</v>
      </c>
      <c r="L3023" s="25">
        <v>90.2</v>
      </c>
      <c r="M3023" s="25" t="s">
        <v>421</v>
      </c>
      <c r="N3023" s="25">
        <v>100</v>
      </c>
      <c r="O3023" s="25" t="s">
        <v>421</v>
      </c>
      <c r="P3023" s="25">
        <v>85.5</v>
      </c>
      <c r="Q3023" s="25">
        <v>90</v>
      </c>
      <c r="R3023" s="25">
        <v>90</v>
      </c>
      <c r="S3023" s="25">
        <v>90</v>
      </c>
    </row>
    <row r="3024" spans="1:19" x14ac:dyDescent="0.25">
      <c r="A3024" s="25" t="s">
        <v>130</v>
      </c>
      <c r="B3024" s="25" t="str">
        <f>VLOOKUP(A3024,'Cód dos países'!$A$3:$C$199,2,FALSE)</f>
        <v>HUN</v>
      </c>
      <c r="C3024" s="25">
        <f>VLOOKUP(A3024,'Cód dos países'!$A$3:$C$199,3,FALSE)</f>
        <v>76</v>
      </c>
      <c r="D3024" s="25">
        <v>2002</v>
      </c>
      <c r="E3024">
        <f t="shared" si="94"/>
        <v>762002</v>
      </c>
      <c r="F3024" s="25">
        <v>63</v>
      </c>
      <c r="G3024" s="25">
        <v>70</v>
      </c>
      <c r="H3024" s="25">
        <f t="shared" si="95"/>
        <v>0.7</v>
      </c>
      <c r="I3024" s="25">
        <v>53</v>
      </c>
      <c r="J3024" s="25" t="s">
        <v>421</v>
      </c>
      <c r="K3024" s="25">
        <v>65.599999999999994</v>
      </c>
      <c r="L3024" s="25">
        <v>22.3</v>
      </c>
      <c r="M3024" s="25" t="s">
        <v>421</v>
      </c>
      <c r="N3024" s="25">
        <v>70</v>
      </c>
      <c r="O3024" s="25" t="s">
        <v>421</v>
      </c>
      <c r="P3024" s="25">
        <v>70.599999999999994</v>
      </c>
      <c r="Q3024" s="25">
        <v>76</v>
      </c>
      <c r="R3024" s="25">
        <v>70</v>
      </c>
      <c r="S3024" s="25">
        <v>70</v>
      </c>
    </row>
    <row r="3025" spans="1:19" x14ac:dyDescent="0.25">
      <c r="A3025" s="25" t="s">
        <v>142</v>
      </c>
      <c r="B3025" s="25" t="str">
        <f>VLOOKUP(A3025,'Cód dos países'!$A$3:$C$199,2,FALSE)</f>
        <v>ISL</v>
      </c>
      <c r="C3025" s="25">
        <f>VLOOKUP(A3025,'Cód dos países'!$A$3:$C$199,3,FALSE)</f>
        <v>77</v>
      </c>
      <c r="D3025" s="25">
        <v>2002</v>
      </c>
      <c r="E3025">
        <f t="shared" si="94"/>
        <v>772002</v>
      </c>
      <c r="F3025" s="25">
        <v>73.5</v>
      </c>
      <c r="G3025" s="25">
        <v>90</v>
      </c>
      <c r="H3025" s="25">
        <f t="shared" si="95"/>
        <v>0.9</v>
      </c>
      <c r="I3025" s="25">
        <v>92</v>
      </c>
      <c r="J3025" s="25" t="s">
        <v>421</v>
      </c>
      <c r="K3025" s="25">
        <v>69</v>
      </c>
      <c r="L3025" s="25">
        <v>43</v>
      </c>
      <c r="M3025" s="25" t="s">
        <v>421</v>
      </c>
      <c r="N3025" s="25">
        <v>85</v>
      </c>
      <c r="O3025" s="25" t="s">
        <v>421</v>
      </c>
      <c r="P3025" s="25">
        <v>84.7</v>
      </c>
      <c r="Q3025" s="25">
        <v>77.8</v>
      </c>
      <c r="R3025" s="25">
        <v>70</v>
      </c>
      <c r="S3025" s="25">
        <v>50</v>
      </c>
    </row>
    <row r="3026" spans="1:19" x14ac:dyDescent="0.25">
      <c r="A3026" s="25" t="s">
        <v>134</v>
      </c>
      <c r="B3026" s="25" t="str">
        <f>VLOOKUP(A3026,'Cód dos países'!$A$3:$C$199,2,FALSE)</f>
        <v>IND</v>
      </c>
      <c r="C3026" s="25">
        <f>VLOOKUP(A3026,'Cód dos países'!$A$3:$C$199,3,FALSE)</f>
        <v>78</v>
      </c>
      <c r="D3026" s="25">
        <v>2002</v>
      </c>
      <c r="E3026">
        <f t="shared" si="94"/>
        <v>782002</v>
      </c>
      <c r="F3026" s="25">
        <v>51.2</v>
      </c>
      <c r="G3026" s="25">
        <v>50</v>
      </c>
      <c r="H3026" s="25">
        <f t="shared" si="95"/>
        <v>0.5</v>
      </c>
      <c r="I3026" s="25">
        <v>27</v>
      </c>
      <c r="J3026" s="25" t="s">
        <v>421</v>
      </c>
      <c r="K3026" s="25">
        <v>76.599999999999994</v>
      </c>
      <c r="L3026" s="25">
        <v>71.900000000000006</v>
      </c>
      <c r="M3026" s="25" t="s">
        <v>421</v>
      </c>
      <c r="N3026" s="25">
        <v>55</v>
      </c>
      <c r="O3026" s="25" t="s">
        <v>421</v>
      </c>
      <c r="P3026" s="25">
        <v>77.599999999999994</v>
      </c>
      <c r="Q3026" s="25">
        <v>23</v>
      </c>
      <c r="R3026" s="25">
        <v>50</v>
      </c>
      <c r="S3026" s="25">
        <v>30</v>
      </c>
    </row>
    <row r="3027" spans="1:19" x14ac:dyDescent="0.25">
      <c r="A3027" s="25" t="s">
        <v>132</v>
      </c>
      <c r="B3027" s="25" t="str">
        <f>VLOOKUP(A3027,'Cód dos países'!$A$3:$C$199,2,FALSE)</f>
        <v>IDN</v>
      </c>
      <c r="C3027" s="25">
        <f>VLOOKUP(A3027,'Cód dos países'!$A$3:$C$199,3,FALSE)</f>
        <v>79</v>
      </c>
      <c r="D3027" s="25">
        <v>2002</v>
      </c>
      <c r="E3027">
        <f t="shared" si="94"/>
        <v>792002</v>
      </c>
      <c r="F3027" s="25">
        <v>55.8</v>
      </c>
      <c r="G3027" s="25">
        <v>30</v>
      </c>
      <c r="H3027" s="25">
        <f t="shared" si="95"/>
        <v>0.3</v>
      </c>
      <c r="I3027" s="25">
        <v>19</v>
      </c>
      <c r="J3027" s="25" t="s">
        <v>421</v>
      </c>
      <c r="K3027" s="25">
        <v>77.5</v>
      </c>
      <c r="L3027" s="25">
        <v>91.1</v>
      </c>
      <c r="M3027" s="25" t="s">
        <v>421</v>
      </c>
      <c r="N3027" s="25">
        <v>55</v>
      </c>
      <c r="O3027" s="25" t="s">
        <v>421</v>
      </c>
      <c r="P3027" s="25">
        <v>74.599999999999994</v>
      </c>
      <c r="Q3027" s="25">
        <v>74.599999999999994</v>
      </c>
      <c r="R3027" s="25">
        <v>50</v>
      </c>
      <c r="S3027" s="25">
        <v>30</v>
      </c>
    </row>
    <row r="3028" spans="1:19" x14ac:dyDescent="0.25">
      <c r="A3028" s="25" t="s">
        <v>138</v>
      </c>
      <c r="B3028" s="25" t="str">
        <f>VLOOKUP(A3028,'Cód dos países'!$A$3:$C$199,2,FALSE)</f>
        <v>IRN</v>
      </c>
      <c r="C3028" s="25">
        <f>VLOOKUP(A3028,'Cód dos países'!$A$3:$C$199,3,FALSE)</f>
        <v>80</v>
      </c>
      <c r="D3028" s="25">
        <v>2002</v>
      </c>
      <c r="E3028">
        <f t="shared" si="94"/>
        <v>802002</v>
      </c>
      <c r="F3028" s="25">
        <v>43.2</v>
      </c>
      <c r="G3028" s="25">
        <v>10</v>
      </c>
      <c r="H3028" s="25">
        <f t="shared" si="95"/>
        <v>0.1</v>
      </c>
      <c r="I3028" s="25">
        <v>10</v>
      </c>
      <c r="J3028" s="25" t="s">
        <v>421</v>
      </c>
      <c r="K3028" s="25">
        <v>64.2</v>
      </c>
      <c r="L3028" s="25">
        <v>89.6</v>
      </c>
      <c r="M3028" s="25" t="s">
        <v>421</v>
      </c>
      <c r="N3028" s="25">
        <v>40</v>
      </c>
      <c r="O3028" s="25" t="s">
        <v>421</v>
      </c>
      <c r="P3028" s="25">
        <v>62.3</v>
      </c>
      <c r="Q3028" s="25">
        <v>72.8</v>
      </c>
      <c r="R3028" s="25">
        <v>30</v>
      </c>
      <c r="S3028" s="25">
        <v>10</v>
      </c>
    </row>
    <row r="3029" spans="1:19" x14ac:dyDescent="0.25">
      <c r="A3029" s="25" t="s">
        <v>140</v>
      </c>
      <c r="B3029" s="25" t="str">
        <f>VLOOKUP(A3029,'Cód dos países'!$A$3:$C$199,2,FALSE)</f>
        <v>IRQ</v>
      </c>
      <c r="C3029" s="25">
        <f>VLOOKUP(A3029,'Cód dos países'!$A$3:$C$199,3,FALSE)</f>
        <v>81</v>
      </c>
      <c r="D3029" s="25">
        <v>2002</v>
      </c>
      <c r="E3029">
        <f t="shared" si="94"/>
        <v>812002</v>
      </c>
      <c r="F3029" s="25" t="s">
        <v>421</v>
      </c>
      <c r="H3029" s="25" t="str">
        <f t="shared" si="95"/>
        <v/>
      </c>
      <c r="I3029" s="25" t="s">
        <v>421</v>
      </c>
      <c r="J3029" s="25" t="s">
        <v>421</v>
      </c>
      <c r="K3029" s="25" t="s">
        <v>421</v>
      </c>
      <c r="L3029" s="25" t="s">
        <v>421</v>
      </c>
      <c r="M3029" s="25" t="s">
        <v>421</v>
      </c>
      <c r="N3029" s="25" t="s">
        <v>421</v>
      </c>
      <c r="O3029" s="25" t="s">
        <v>421</v>
      </c>
      <c r="P3029" s="25" t="s">
        <v>421</v>
      </c>
      <c r="Q3029" s="25" t="s">
        <v>421</v>
      </c>
      <c r="R3029" s="25" t="s">
        <v>421</v>
      </c>
      <c r="S3029" s="25" t="s">
        <v>421</v>
      </c>
    </row>
    <row r="3030" spans="1:19" x14ac:dyDescent="0.25">
      <c r="A3030" s="25" t="s">
        <v>136</v>
      </c>
      <c r="B3030" s="25" t="str">
        <f>VLOOKUP(A3030,'Cód dos países'!$A$3:$C$199,2,FALSE)</f>
        <v>IRL</v>
      </c>
      <c r="C3030" s="25">
        <f>VLOOKUP(A3030,'Cód dos países'!$A$3:$C$199,3,FALSE)</f>
        <v>82</v>
      </c>
      <c r="D3030" s="25">
        <v>2002</v>
      </c>
      <c r="E3030">
        <f t="shared" si="94"/>
        <v>822002</v>
      </c>
      <c r="F3030" s="25">
        <v>80.900000000000006</v>
      </c>
      <c r="G3030" s="25">
        <v>90</v>
      </c>
      <c r="H3030" s="25">
        <f t="shared" si="95"/>
        <v>0.9</v>
      </c>
      <c r="I3030" s="25">
        <v>75</v>
      </c>
      <c r="J3030" s="25" t="s">
        <v>421</v>
      </c>
      <c r="K3030" s="25">
        <v>69.400000000000006</v>
      </c>
      <c r="L3030" s="25">
        <v>66.3</v>
      </c>
      <c r="M3030" s="25" t="s">
        <v>421</v>
      </c>
      <c r="N3030" s="25">
        <v>85</v>
      </c>
      <c r="O3030" s="25" t="s">
        <v>421</v>
      </c>
      <c r="P3030" s="25">
        <v>81.2</v>
      </c>
      <c r="Q3030" s="25">
        <v>81.400000000000006</v>
      </c>
      <c r="R3030" s="25">
        <v>90</v>
      </c>
      <c r="S3030" s="25">
        <v>90</v>
      </c>
    </row>
    <row r="3031" spans="1:19" x14ac:dyDescent="0.25">
      <c r="A3031" s="25" t="s">
        <v>144</v>
      </c>
      <c r="B3031" s="25" t="str">
        <f>VLOOKUP(A3031,'Cód dos países'!$A$3:$C$199,2,FALSE)</f>
        <v>ISR</v>
      </c>
      <c r="C3031" s="25">
        <f>VLOOKUP(A3031,'Cód dos países'!$A$3:$C$199,3,FALSE)</f>
        <v>83</v>
      </c>
      <c r="D3031" s="25">
        <v>2002</v>
      </c>
      <c r="E3031">
        <f t="shared" si="94"/>
        <v>832002</v>
      </c>
      <c r="F3031" s="25">
        <v>62.7</v>
      </c>
      <c r="G3031" s="25">
        <v>70</v>
      </c>
      <c r="H3031" s="25">
        <f t="shared" si="95"/>
        <v>0.7</v>
      </c>
      <c r="I3031" s="25">
        <v>76</v>
      </c>
      <c r="J3031" s="25" t="s">
        <v>421</v>
      </c>
      <c r="K3031" s="25">
        <v>52.7</v>
      </c>
      <c r="L3031" s="25">
        <v>10.9</v>
      </c>
      <c r="M3031" s="25" t="s">
        <v>421</v>
      </c>
      <c r="N3031" s="25">
        <v>70</v>
      </c>
      <c r="O3031" s="25" t="s">
        <v>421</v>
      </c>
      <c r="P3031" s="25">
        <v>87.3</v>
      </c>
      <c r="Q3031" s="25">
        <v>77</v>
      </c>
      <c r="R3031" s="25">
        <v>70</v>
      </c>
      <c r="S3031" s="25">
        <v>50</v>
      </c>
    </row>
    <row r="3032" spans="1:19" x14ac:dyDescent="0.25">
      <c r="A3032" s="25" t="s">
        <v>146</v>
      </c>
      <c r="B3032" s="25" t="str">
        <f>VLOOKUP(A3032,'Cód dos países'!$A$3:$C$199,2,FALSE)</f>
        <v>ITA</v>
      </c>
      <c r="C3032" s="25">
        <f>VLOOKUP(A3032,'Cód dos países'!$A$3:$C$199,3,FALSE)</f>
        <v>84</v>
      </c>
      <c r="D3032" s="25">
        <v>2002</v>
      </c>
      <c r="E3032">
        <f t="shared" si="94"/>
        <v>842002</v>
      </c>
      <c r="F3032" s="25">
        <v>64.3</v>
      </c>
      <c r="G3032" s="25">
        <v>70</v>
      </c>
      <c r="H3032" s="25">
        <f t="shared" si="95"/>
        <v>0.7</v>
      </c>
      <c r="I3032" s="25">
        <v>55</v>
      </c>
      <c r="J3032" s="25" t="s">
        <v>421</v>
      </c>
      <c r="K3032" s="25">
        <v>48</v>
      </c>
      <c r="L3032" s="25">
        <v>29.4</v>
      </c>
      <c r="M3032" s="25" t="s">
        <v>421</v>
      </c>
      <c r="N3032" s="25">
        <v>70</v>
      </c>
      <c r="O3032" s="25" t="s">
        <v>421</v>
      </c>
      <c r="P3032" s="25">
        <v>84.7</v>
      </c>
      <c r="Q3032" s="25">
        <v>81.400000000000006</v>
      </c>
      <c r="R3032" s="25">
        <v>70</v>
      </c>
      <c r="S3032" s="25">
        <v>70</v>
      </c>
    </row>
    <row r="3033" spans="1:19" x14ac:dyDescent="0.25">
      <c r="A3033" s="25" t="s">
        <v>148</v>
      </c>
      <c r="B3033" s="25" t="str">
        <f>VLOOKUP(A3033,'Cód dos países'!$A$3:$C$199,2,FALSE)</f>
        <v>JAM</v>
      </c>
      <c r="C3033" s="25">
        <f>VLOOKUP(A3033,'Cód dos países'!$A$3:$C$199,3,FALSE)</f>
        <v>85</v>
      </c>
      <c r="D3033" s="25">
        <v>2002</v>
      </c>
      <c r="E3033">
        <f t="shared" si="94"/>
        <v>852002</v>
      </c>
      <c r="F3033" s="25">
        <v>67</v>
      </c>
      <c r="G3033" s="25">
        <v>50</v>
      </c>
      <c r="H3033" s="25">
        <f t="shared" si="95"/>
        <v>0.5</v>
      </c>
      <c r="I3033" s="25">
        <v>38</v>
      </c>
      <c r="J3033" s="25" t="s">
        <v>421</v>
      </c>
      <c r="K3033" s="25">
        <v>75.599999999999994</v>
      </c>
      <c r="L3033" s="25">
        <v>65.3</v>
      </c>
      <c r="M3033" s="25" t="s">
        <v>421</v>
      </c>
      <c r="N3033" s="25">
        <v>70</v>
      </c>
      <c r="O3033" s="25" t="s">
        <v>421</v>
      </c>
      <c r="P3033" s="25">
        <v>78</v>
      </c>
      <c r="Q3033" s="25">
        <v>65.8</v>
      </c>
      <c r="R3033" s="25">
        <v>90</v>
      </c>
      <c r="S3033" s="25">
        <v>70</v>
      </c>
    </row>
    <row r="3034" spans="1:19" x14ac:dyDescent="0.25">
      <c r="A3034" s="25" t="s">
        <v>152</v>
      </c>
      <c r="B3034" s="25" t="str">
        <f>VLOOKUP(A3034,'Cód dos países'!$A$3:$C$199,2,FALSE)</f>
        <v>JPN</v>
      </c>
      <c r="C3034" s="25">
        <f>VLOOKUP(A3034,'Cód dos países'!$A$3:$C$199,3,FALSE)</f>
        <v>86</v>
      </c>
      <c r="D3034" s="25">
        <v>2002</v>
      </c>
      <c r="E3034">
        <f t="shared" si="94"/>
        <v>862002</v>
      </c>
      <c r="F3034" s="25">
        <v>67.599999999999994</v>
      </c>
      <c r="G3034" s="25">
        <v>70</v>
      </c>
      <c r="H3034" s="25">
        <f t="shared" si="95"/>
        <v>0.7</v>
      </c>
      <c r="I3034" s="25">
        <v>71</v>
      </c>
      <c r="J3034" s="25" t="s">
        <v>421</v>
      </c>
      <c r="K3034" s="25">
        <v>70.3</v>
      </c>
      <c r="L3034" s="25">
        <v>56.7</v>
      </c>
      <c r="M3034" s="25" t="s">
        <v>421</v>
      </c>
      <c r="N3034" s="25">
        <v>70</v>
      </c>
      <c r="O3034" s="25" t="s">
        <v>421</v>
      </c>
      <c r="P3034" s="25">
        <v>89.8</v>
      </c>
      <c r="Q3034" s="25">
        <v>81</v>
      </c>
      <c r="R3034" s="25">
        <v>50</v>
      </c>
      <c r="S3034" s="25">
        <v>50</v>
      </c>
    </row>
    <row r="3035" spans="1:19" x14ac:dyDescent="0.25">
      <c r="A3035" s="25" t="s">
        <v>150</v>
      </c>
      <c r="B3035" s="25" t="str">
        <f>VLOOKUP(A3035,'Cód dos países'!$A$3:$C$199,2,FALSE)</f>
        <v>JOR</v>
      </c>
      <c r="C3035" s="25">
        <f>VLOOKUP(A3035,'Cód dos países'!$A$3:$C$199,3,FALSE)</f>
        <v>87</v>
      </c>
      <c r="D3035" s="25">
        <v>2002</v>
      </c>
      <c r="E3035">
        <f t="shared" si="94"/>
        <v>872002</v>
      </c>
      <c r="F3035" s="25">
        <v>65.3</v>
      </c>
      <c r="G3035" s="25">
        <v>50</v>
      </c>
      <c r="H3035" s="25">
        <f t="shared" si="95"/>
        <v>0.5</v>
      </c>
      <c r="I3035" s="25">
        <v>49</v>
      </c>
      <c r="J3035" s="25" t="s">
        <v>421</v>
      </c>
      <c r="K3035" s="25">
        <v>78.900000000000006</v>
      </c>
      <c r="L3035" s="25">
        <v>64.900000000000006</v>
      </c>
      <c r="M3035" s="25" t="s">
        <v>421</v>
      </c>
      <c r="N3035" s="25">
        <v>70</v>
      </c>
      <c r="O3035" s="25" t="s">
        <v>421</v>
      </c>
      <c r="P3035" s="25">
        <v>87.4</v>
      </c>
      <c r="Q3035" s="25">
        <v>47.2</v>
      </c>
      <c r="R3035" s="25">
        <v>70</v>
      </c>
      <c r="S3035" s="25">
        <v>70</v>
      </c>
    </row>
    <row r="3036" spans="1:19" x14ac:dyDescent="0.25">
      <c r="A3036" s="25" t="s">
        <v>154</v>
      </c>
      <c r="B3036" s="25" t="str">
        <f>VLOOKUP(A3036,'Cód dos países'!$A$3:$C$199,2,FALSE)</f>
        <v>KAZ</v>
      </c>
      <c r="C3036" s="25">
        <f>VLOOKUP(A3036,'Cód dos países'!$A$3:$C$199,3,FALSE)</f>
        <v>88</v>
      </c>
      <c r="D3036" s="25">
        <v>2002</v>
      </c>
      <c r="E3036">
        <f t="shared" si="94"/>
        <v>882002</v>
      </c>
      <c r="F3036" s="25">
        <v>52.3</v>
      </c>
      <c r="G3036" s="25">
        <v>30</v>
      </c>
      <c r="H3036" s="25">
        <f t="shared" si="95"/>
        <v>0.3</v>
      </c>
      <c r="I3036" s="25">
        <v>27</v>
      </c>
      <c r="J3036" s="25" t="s">
        <v>421</v>
      </c>
      <c r="K3036" s="25">
        <v>77.900000000000006</v>
      </c>
      <c r="L3036" s="25">
        <v>85.2</v>
      </c>
      <c r="M3036" s="25" t="s">
        <v>421</v>
      </c>
      <c r="N3036" s="25">
        <v>55</v>
      </c>
      <c r="O3036" s="25" t="s">
        <v>421</v>
      </c>
      <c r="P3036" s="25">
        <v>70.400000000000006</v>
      </c>
      <c r="Q3036" s="25">
        <v>65</v>
      </c>
      <c r="R3036" s="25">
        <v>30</v>
      </c>
      <c r="S3036" s="25">
        <v>30</v>
      </c>
    </row>
    <row r="3037" spans="1:19" x14ac:dyDescent="0.25">
      <c r="A3037" s="25" t="s">
        <v>156</v>
      </c>
      <c r="B3037" s="25" t="str">
        <f>VLOOKUP(A3037,'Cód dos países'!$A$3:$C$199,2,FALSE)</f>
        <v>KEN</v>
      </c>
      <c r="C3037" s="25">
        <f>VLOOKUP(A3037,'Cód dos países'!$A$3:$C$199,3,FALSE)</f>
        <v>89</v>
      </c>
      <c r="D3037" s="25">
        <v>2002</v>
      </c>
      <c r="E3037">
        <f t="shared" si="94"/>
        <v>892002</v>
      </c>
      <c r="F3037" s="25">
        <v>58.6</v>
      </c>
      <c r="G3037" s="25">
        <v>50</v>
      </c>
      <c r="H3037" s="25">
        <f t="shared" si="95"/>
        <v>0.5</v>
      </c>
      <c r="I3037" s="25">
        <v>20</v>
      </c>
      <c r="J3037" s="25" t="s">
        <v>421</v>
      </c>
      <c r="K3037" s="25">
        <v>78.099999999999994</v>
      </c>
      <c r="L3037" s="25">
        <v>85.2</v>
      </c>
      <c r="M3037" s="25" t="s">
        <v>421</v>
      </c>
      <c r="N3037" s="25">
        <v>55</v>
      </c>
      <c r="O3037" s="25" t="s">
        <v>421</v>
      </c>
      <c r="P3037" s="25">
        <v>78.599999999999994</v>
      </c>
      <c r="Q3037" s="25">
        <v>60.2</v>
      </c>
      <c r="R3037" s="25">
        <v>50</v>
      </c>
      <c r="S3037" s="25">
        <v>50</v>
      </c>
    </row>
    <row r="3038" spans="1:19" x14ac:dyDescent="0.25">
      <c r="A3038" s="25" t="s">
        <v>356</v>
      </c>
      <c r="B3038" s="25" t="str">
        <f>VLOOKUP(A3038,'Cód dos países'!$A$3:$C$199,2,FALSE)</f>
        <v>KIR</v>
      </c>
      <c r="C3038" s="25">
        <f>VLOOKUP(A3038,'Cód dos países'!$A$3:$C$199,3,FALSE)</f>
        <v>90</v>
      </c>
      <c r="D3038" s="25">
        <v>2002</v>
      </c>
      <c r="E3038">
        <f t="shared" si="94"/>
        <v>902002</v>
      </c>
      <c r="F3038" s="25" t="s">
        <v>421</v>
      </c>
      <c r="H3038" s="25" t="str">
        <f t="shared" si="95"/>
        <v/>
      </c>
      <c r="I3038" s="25" t="s">
        <v>421</v>
      </c>
      <c r="J3038" s="25" t="s">
        <v>421</v>
      </c>
      <c r="K3038" s="25" t="s">
        <v>421</v>
      </c>
      <c r="L3038" s="25" t="s">
        <v>421</v>
      </c>
      <c r="M3038" s="25" t="s">
        <v>421</v>
      </c>
      <c r="N3038" s="25" t="s">
        <v>421</v>
      </c>
      <c r="O3038" s="25" t="s">
        <v>421</v>
      </c>
      <c r="P3038" s="25" t="s">
        <v>421</v>
      </c>
      <c r="Q3038" s="25" t="s">
        <v>421</v>
      </c>
      <c r="R3038" s="25" t="s">
        <v>421</v>
      </c>
      <c r="S3038" s="25" t="s">
        <v>421</v>
      </c>
    </row>
    <row r="3039" spans="1:19" x14ac:dyDescent="0.25">
      <c r="A3039" s="25" t="s">
        <v>163</v>
      </c>
      <c r="B3039" s="25" t="str">
        <f>VLOOKUP(A3039,'Cód dos países'!$A$3:$C$199,2,FALSE)</f>
        <v>KWT</v>
      </c>
      <c r="C3039" s="25">
        <f>VLOOKUP(A3039,'Cód dos países'!$A$3:$C$199,3,FALSE)</f>
        <v>94</v>
      </c>
      <c r="D3039" s="25">
        <v>2002</v>
      </c>
      <c r="E3039">
        <f t="shared" si="94"/>
        <v>942002</v>
      </c>
      <c r="F3039" s="25">
        <v>66.7</v>
      </c>
      <c r="G3039" s="25">
        <v>70</v>
      </c>
      <c r="H3039" s="25">
        <f t="shared" si="95"/>
        <v>0.7</v>
      </c>
      <c r="I3039" s="25">
        <v>70</v>
      </c>
      <c r="J3039" s="25" t="s">
        <v>421</v>
      </c>
      <c r="K3039" s="25">
        <v>99.9</v>
      </c>
      <c r="L3039" s="25">
        <v>48.8</v>
      </c>
      <c r="M3039" s="25" t="s">
        <v>421</v>
      </c>
      <c r="N3039" s="25">
        <v>70</v>
      </c>
      <c r="O3039" s="25" t="s">
        <v>421</v>
      </c>
      <c r="P3039" s="25">
        <v>81.599999999999994</v>
      </c>
      <c r="Q3039" s="25">
        <v>80.2</v>
      </c>
      <c r="R3039" s="25">
        <v>30</v>
      </c>
      <c r="S3039" s="25">
        <v>50</v>
      </c>
    </row>
    <row r="3040" spans="1:19" x14ac:dyDescent="0.25">
      <c r="A3040" s="25" t="s">
        <v>158</v>
      </c>
      <c r="B3040" s="25" t="str">
        <f>VLOOKUP(A3040,'Cód dos países'!$A$3:$C$199,2,FALSE)</f>
        <v>KGZ</v>
      </c>
      <c r="C3040" s="25">
        <f>VLOOKUP(A3040,'Cód dos países'!$A$3:$C$199,3,FALSE)</f>
        <v>95</v>
      </c>
      <c r="D3040" s="25">
        <v>2002</v>
      </c>
      <c r="E3040">
        <f t="shared" si="94"/>
        <v>952002</v>
      </c>
      <c r="F3040" s="25">
        <v>56.8</v>
      </c>
      <c r="G3040" s="25">
        <v>30</v>
      </c>
      <c r="H3040" s="25">
        <f t="shared" si="95"/>
        <v>0.3</v>
      </c>
      <c r="I3040" s="25">
        <v>22</v>
      </c>
      <c r="J3040" s="25" t="s">
        <v>421</v>
      </c>
      <c r="K3040" s="25">
        <v>76.5</v>
      </c>
      <c r="L3040" s="25">
        <v>90.3</v>
      </c>
      <c r="M3040" s="25" t="s">
        <v>421</v>
      </c>
      <c r="N3040" s="25">
        <v>55</v>
      </c>
      <c r="O3040" s="25" t="s">
        <v>421</v>
      </c>
      <c r="P3040" s="25">
        <v>67.599999999999994</v>
      </c>
      <c r="Q3040" s="25">
        <v>69.400000000000006</v>
      </c>
      <c r="R3040" s="25">
        <v>50</v>
      </c>
      <c r="S3040" s="25">
        <v>50</v>
      </c>
    </row>
    <row r="3041" spans="1:19" x14ac:dyDescent="0.25">
      <c r="A3041" s="25" t="s">
        <v>165</v>
      </c>
      <c r="B3041" s="25" t="str">
        <f>VLOOKUP(A3041,'Cód dos países'!$A$3:$C$199,2,FALSE)</f>
        <v>LAO</v>
      </c>
      <c r="C3041" s="25">
        <f>VLOOKUP(A3041,'Cód dos países'!$A$3:$C$199,3,FALSE)</f>
        <v>96</v>
      </c>
      <c r="D3041" s="25">
        <v>2002</v>
      </c>
      <c r="E3041">
        <f t="shared" si="94"/>
        <v>962002</v>
      </c>
      <c r="F3041" s="25">
        <v>41</v>
      </c>
      <c r="G3041" s="25">
        <v>10</v>
      </c>
      <c r="H3041" s="25">
        <f t="shared" si="95"/>
        <v>0.1</v>
      </c>
      <c r="I3041" s="25">
        <v>10</v>
      </c>
      <c r="J3041" s="25" t="s">
        <v>421</v>
      </c>
      <c r="K3041" s="25">
        <v>70.599999999999994</v>
      </c>
      <c r="L3041" s="25">
        <v>87.9</v>
      </c>
      <c r="M3041" s="25" t="s">
        <v>421</v>
      </c>
      <c r="N3041" s="25">
        <v>40</v>
      </c>
      <c r="O3041" s="25" t="s">
        <v>421</v>
      </c>
      <c r="P3041" s="25">
        <v>55</v>
      </c>
      <c r="Q3041" s="25">
        <v>55.6</v>
      </c>
      <c r="R3041" s="25">
        <v>30</v>
      </c>
      <c r="S3041" s="25">
        <v>10</v>
      </c>
    </row>
    <row r="3042" spans="1:19" x14ac:dyDescent="0.25">
      <c r="A3042" s="25" t="s">
        <v>181</v>
      </c>
      <c r="B3042" s="25" t="str">
        <f>VLOOKUP(A3042,'Cód dos países'!$A$3:$C$199,2,FALSE)</f>
        <v>LVA</v>
      </c>
      <c r="C3042" s="25">
        <f>VLOOKUP(A3042,'Cód dos países'!$A$3:$C$199,3,FALSE)</f>
        <v>97</v>
      </c>
      <c r="D3042" s="25">
        <v>2002</v>
      </c>
      <c r="E3042">
        <f t="shared" si="94"/>
        <v>972002</v>
      </c>
      <c r="F3042" s="25">
        <v>66</v>
      </c>
      <c r="G3042" s="25">
        <v>50</v>
      </c>
      <c r="H3042" s="25">
        <f t="shared" si="95"/>
        <v>0.5</v>
      </c>
      <c r="I3042" s="25">
        <v>34</v>
      </c>
      <c r="J3042" s="25" t="s">
        <v>421</v>
      </c>
      <c r="K3042" s="25">
        <v>78.3</v>
      </c>
      <c r="L3042" s="25">
        <v>58</v>
      </c>
      <c r="M3042" s="25" t="s">
        <v>421</v>
      </c>
      <c r="N3042" s="25">
        <v>70</v>
      </c>
      <c r="O3042" s="25" t="s">
        <v>421</v>
      </c>
      <c r="P3042" s="25">
        <v>84.9</v>
      </c>
      <c r="Q3042" s="25">
        <v>78.599999999999994</v>
      </c>
      <c r="R3042" s="25">
        <v>70</v>
      </c>
      <c r="S3042" s="25">
        <v>70</v>
      </c>
    </row>
    <row r="3043" spans="1:19" x14ac:dyDescent="0.25">
      <c r="A3043" s="25" t="s">
        <v>167</v>
      </c>
      <c r="B3043" s="25" t="str">
        <f>VLOOKUP(A3043,'Cód dos países'!$A$3:$C$199,2,FALSE)</f>
        <v>LBN</v>
      </c>
      <c r="C3043" s="25">
        <f>VLOOKUP(A3043,'Cód dos países'!$A$3:$C$199,3,FALSE)</f>
        <v>98</v>
      </c>
      <c r="D3043" s="25">
        <v>2002</v>
      </c>
      <c r="E3043">
        <f t="shared" si="94"/>
        <v>982002</v>
      </c>
      <c r="F3043" s="25">
        <v>56.7</v>
      </c>
      <c r="G3043" s="25">
        <v>30</v>
      </c>
      <c r="H3043" s="25">
        <f t="shared" si="95"/>
        <v>0.3</v>
      </c>
      <c r="I3043" s="25">
        <v>10</v>
      </c>
      <c r="J3043" s="25" t="s">
        <v>421</v>
      </c>
      <c r="K3043" s="25">
        <v>92.4</v>
      </c>
      <c r="L3043" s="25">
        <v>65.099999999999994</v>
      </c>
      <c r="M3043" s="25" t="s">
        <v>421</v>
      </c>
      <c r="N3043" s="25">
        <v>55</v>
      </c>
      <c r="O3043" s="25" t="s">
        <v>421</v>
      </c>
      <c r="P3043" s="25">
        <v>91.3</v>
      </c>
      <c r="Q3043" s="25">
        <v>46.8</v>
      </c>
      <c r="R3043" s="25">
        <v>50</v>
      </c>
      <c r="S3043" s="25">
        <v>70</v>
      </c>
    </row>
    <row r="3044" spans="1:19" x14ac:dyDescent="0.25">
      <c r="A3044" s="25" t="s">
        <v>175</v>
      </c>
      <c r="B3044" s="25" t="str">
        <f>VLOOKUP(A3044,'Cód dos países'!$A$3:$C$199,2,FALSE)</f>
        <v>LSO</v>
      </c>
      <c r="C3044" s="25">
        <f>VLOOKUP(A3044,'Cód dos países'!$A$3:$C$199,3,FALSE)</f>
        <v>99</v>
      </c>
      <c r="D3044" s="25">
        <v>2002</v>
      </c>
      <c r="E3044">
        <f t="shared" si="94"/>
        <v>992002</v>
      </c>
      <c r="F3044" s="25">
        <v>52</v>
      </c>
      <c r="G3044" s="25">
        <v>50</v>
      </c>
      <c r="H3044" s="25">
        <f t="shared" si="95"/>
        <v>0.5</v>
      </c>
      <c r="I3044" s="25">
        <v>30</v>
      </c>
      <c r="J3044" s="25" t="s">
        <v>421</v>
      </c>
      <c r="K3044" s="25">
        <v>66.2</v>
      </c>
      <c r="L3044" s="25">
        <v>25.3</v>
      </c>
      <c r="M3044" s="25" t="s">
        <v>421</v>
      </c>
      <c r="N3044" s="25">
        <v>55</v>
      </c>
      <c r="O3044" s="25" t="s">
        <v>421</v>
      </c>
      <c r="P3044" s="25">
        <v>73.400000000000006</v>
      </c>
      <c r="Q3044" s="25">
        <v>68</v>
      </c>
      <c r="R3044" s="25">
        <v>50</v>
      </c>
      <c r="S3044" s="25">
        <v>50</v>
      </c>
    </row>
    <row r="3045" spans="1:19" x14ac:dyDescent="0.25">
      <c r="A3045" s="25" t="s">
        <v>169</v>
      </c>
      <c r="B3045" s="25" t="str">
        <f>VLOOKUP(A3045,'Cód dos países'!$A$3:$C$199,2,FALSE)</f>
        <v>LBR</v>
      </c>
      <c r="C3045" s="25">
        <f>VLOOKUP(A3045,'Cód dos países'!$A$3:$C$199,3,FALSE)</f>
        <v>100</v>
      </c>
      <c r="D3045" s="25">
        <v>2002</v>
      </c>
      <c r="E3045">
        <f t="shared" si="94"/>
        <v>1002002</v>
      </c>
      <c r="F3045" s="25" t="s">
        <v>421</v>
      </c>
      <c r="H3045" s="25" t="str">
        <f t="shared" si="95"/>
        <v/>
      </c>
      <c r="I3045" s="25" t="s">
        <v>421</v>
      </c>
      <c r="J3045" s="25" t="s">
        <v>421</v>
      </c>
      <c r="K3045" s="25" t="s">
        <v>421</v>
      </c>
      <c r="L3045" s="25" t="s">
        <v>421</v>
      </c>
      <c r="M3045" s="25" t="s">
        <v>421</v>
      </c>
      <c r="N3045" s="25" t="s">
        <v>421</v>
      </c>
      <c r="O3045" s="25" t="s">
        <v>421</v>
      </c>
      <c r="P3045" s="25" t="s">
        <v>421</v>
      </c>
      <c r="Q3045" s="25" t="s">
        <v>421</v>
      </c>
      <c r="R3045" s="25" t="s">
        <v>421</v>
      </c>
      <c r="S3045" s="25" t="s">
        <v>421</v>
      </c>
    </row>
    <row r="3046" spans="1:19" x14ac:dyDescent="0.25">
      <c r="A3046" s="25" t="s">
        <v>171</v>
      </c>
      <c r="B3046" s="25" t="str">
        <f>VLOOKUP(A3046,'Cód dos países'!$A$3:$C$199,2,FALSE)</f>
        <v>LBY</v>
      </c>
      <c r="C3046" s="25">
        <f>VLOOKUP(A3046,'Cód dos países'!$A$3:$C$199,3,FALSE)</f>
        <v>101</v>
      </c>
      <c r="D3046" s="25">
        <v>2002</v>
      </c>
      <c r="E3046">
        <f t="shared" si="94"/>
        <v>1012002</v>
      </c>
      <c r="F3046" s="25">
        <v>34.6</v>
      </c>
      <c r="G3046" s="25">
        <v>10</v>
      </c>
      <c r="H3046" s="25">
        <f t="shared" si="95"/>
        <v>0.1</v>
      </c>
      <c r="I3046" s="25">
        <v>10</v>
      </c>
      <c r="J3046" s="25" t="s">
        <v>421</v>
      </c>
      <c r="K3046" s="25">
        <v>53</v>
      </c>
      <c r="L3046" s="25">
        <v>72.099999999999994</v>
      </c>
      <c r="M3046" s="25" t="s">
        <v>421</v>
      </c>
      <c r="N3046" s="25">
        <v>40</v>
      </c>
      <c r="O3046" s="25" t="s">
        <v>421</v>
      </c>
      <c r="P3046" s="25">
        <v>64.099999999999994</v>
      </c>
      <c r="Q3046" s="25">
        <v>42.4</v>
      </c>
      <c r="R3046" s="25">
        <v>10</v>
      </c>
      <c r="S3046" s="25">
        <v>10</v>
      </c>
    </row>
    <row r="3047" spans="1:19" x14ac:dyDescent="0.25">
      <c r="A3047" s="25" t="s">
        <v>359</v>
      </c>
      <c r="B3047" s="25" t="str">
        <f>VLOOKUP(A3047,'Cód dos países'!$A$3:$C$199,2,FALSE)</f>
        <v>LIE</v>
      </c>
      <c r="C3047" s="25">
        <f>VLOOKUP(A3047,'Cód dos países'!$A$3:$C$199,3,FALSE)</f>
        <v>102</v>
      </c>
      <c r="D3047" s="25">
        <v>2002</v>
      </c>
      <c r="E3047">
        <f t="shared" si="94"/>
        <v>1022002</v>
      </c>
      <c r="F3047" s="25" t="s">
        <v>421</v>
      </c>
      <c r="H3047" s="25" t="str">
        <f t="shared" si="95"/>
        <v/>
      </c>
      <c r="I3047" s="25" t="s">
        <v>421</v>
      </c>
      <c r="J3047" s="25" t="s">
        <v>421</v>
      </c>
      <c r="K3047" s="25" t="s">
        <v>421</v>
      </c>
      <c r="L3047" s="25" t="s">
        <v>421</v>
      </c>
      <c r="M3047" s="25" t="s">
        <v>421</v>
      </c>
      <c r="N3047" s="25" t="s">
        <v>421</v>
      </c>
      <c r="O3047" s="25" t="s">
        <v>421</v>
      </c>
      <c r="P3047" s="25" t="s">
        <v>421</v>
      </c>
      <c r="Q3047" s="25" t="s">
        <v>421</v>
      </c>
      <c r="R3047" s="25" t="s">
        <v>421</v>
      </c>
      <c r="S3047" s="25" t="s">
        <v>421</v>
      </c>
    </row>
    <row r="3048" spans="1:19" x14ac:dyDescent="0.25">
      <c r="A3048" s="25" t="s">
        <v>177</v>
      </c>
      <c r="B3048" s="25" t="str">
        <f>VLOOKUP(A3048,'Cód dos países'!$A$3:$C$199,2,FALSE)</f>
        <v>LTU</v>
      </c>
      <c r="C3048" s="25">
        <f>VLOOKUP(A3048,'Cód dos países'!$A$3:$C$199,3,FALSE)</f>
        <v>103</v>
      </c>
      <c r="D3048" s="25">
        <v>2002</v>
      </c>
      <c r="E3048">
        <f t="shared" si="94"/>
        <v>1032002</v>
      </c>
      <c r="F3048" s="25">
        <v>69.7</v>
      </c>
      <c r="G3048" s="25">
        <v>50</v>
      </c>
      <c r="H3048" s="25">
        <f t="shared" si="95"/>
        <v>0.5</v>
      </c>
      <c r="I3048" s="25">
        <v>48</v>
      </c>
      <c r="J3048" s="25" t="s">
        <v>421</v>
      </c>
      <c r="K3048" s="25">
        <v>78.8</v>
      </c>
      <c r="L3048" s="25">
        <v>71.5</v>
      </c>
      <c r="M3048" s="25" t="s">
        <v>421</v>
      </c>
      <c r="N3048" s="25">
        <v>70</v>
      </c>
      <c r="O3048" s="25" t="s">
        <v>421</v>
      </c>
      <c r="P3048" s="25">
        <v>88.1</v>
      </c>
      <c r="Q3048" s="25">
        <v>80.400000000000006</v>
      </c>
      <c r="R3048" s="25">
        <v>70</v>
      </c>
      <c r="S3048" s="25">
        <v>70</v>
      </c>
    </row>
    <row r="3049" spans="1:19" x14ac:dyDescent="0.25">
      <c r="A3049" s="25" t="s">
        <v>179</v>
      </c>
      <c r="B3049" s="25" t="str">
        <f>VLOOKUP(A3049,'Cód dos países'!$A$3:$C$199,2,FALSE)</f>
        <v>LUX</v>
      </c>
      <c r="C3049" s="25">
        <f>VLOOKUP(A3049,'Cód dos países'!$A$3:$C$199,3,FALSE)</f>
        <v>104</v>
      </c>
      <c r="D3049" s="25">
        <v>2002</v>
      </c>
      <c r="E3049">
        <f t="shared" si="94"/>
        <v>1042002</v>
      </c>
      <c r="F3049" s="25">
        <v>79.900000000000006</v>
      </c>
      <c r="G3049" s="25">
        <v>90</v>
      </c>
      <c r="H3049" s="25">
        <f t="shared" si="95"/>
        <v>0.9</v>
      </c>
      <c r="I3049" s="25">
        <v>87</v>
      </c>
      <c r="J3049" s="25" t="s">
        <v>421</v>
      </c>
      <c r="K3049" s="25">
        <v>59.8</v>
      </c>
      <c r="L3049" s="25">
        <v>51.5</v>
      </c>
      <c r="M3049" s="25" t="s">
        <v>421</v>
      </c>
      <c r="N3049" s="25">
        <v>85</v>
      </c>
      <c r="O3049" s="25" t="s">
        <v>421</v>
      </c>
      <c r="P3049" s="25">
        <v>84.7</v>
      </c>
      <c r="Q3049" s="25">
        <v>81.400000000000006</v>
      </c>
      <c r="R3049" s="25">
        <v>90</v>
      </c>
      <c r="S3049" s="25">
        <v>90</v>
      </c>
    </row>
    <row r="3050" spans="1:19" x14ac:dyDescent="0.25">
      <c r="A3050" s="25" t="s">
        <v>422</v>
      </c>
      <c r="B3050" s="25" t="e">
        <f>VLOOKUP(A3050,'Cód dos países'!$A$3:$C$199,2,FALSE)</f>
        <v>#N/A</v>
      </c>
      <c r="C3050" s="25" t="e">
        <f>VLOOKUP(A3050,'Cód dos países'!$A$3:$C$199,3,FALSE)</f>
        <v>#N/A</v>
      </c>
      <c r="D3050" s="25">
        <v>2002</v>
      </c>
      <c r="E3050" t="e">
        <f t="shared" si="94"/>
        <v>#N/A</v>
      </c>
      <c r="F3050" s="25" t="s">
        <v>421</v>
      </c>
      <c r="H3050" s="25" t="str">
        <f t="shared" si="95"/>
        <v/>
      </c>
      <c r="I3050" s="25" t="s">
        <v>421</v>
      </c>
      <c r="J3050" s="25" t="s">
        <v>421</v>
      </c>
      <c r="K3050" s="25" t="s">
        <v>421</v>
      </c>
      <c r="L3050" s="25" t="s">
        <v>421</v>
      </c>
      <c r="M3050" s="25" t="s">
        <v>421</v>
      </c>
      <c r="N3050" s="25" t="s">
        <v>421</v>
      </c>
      <c r="O3050" s="25" t="s">
        <v>421</v>
      </c>
      <c r="P3050" s="25" t="s">
        <v>421</v>
      </c>
      <c r="Q3050" s="25" t="s">
        <v>421</v>
      </c>
      <c r="R3050" s="25" t="s">
        <v>421</v>
      </c>
      <c r="S3050" s="25" t="s">
        <v>421</v>
      </c>
    </row>
    <row r="3051" spans="1:19" x14ac:dyDescent="0.25">
      <c r="A3051" s="25" t="s">
        <v>193</v>
      </c>
      <c r="B3051" s="25" t="str">
        <f>VLOOKUP(A3051,'Cód dos países'!$A$3:$C$199,2,FALSE)</f>
        <v>MKD</v>
      </c>
      <c r="C3051" s="25">
        <f>VLOOKUP(A3051,'Cód dos países'!$A$3:$C$199,3,FALSE)</f>
        <v>105</v>
      </c>
      <c r="D3051" s="25">
        <v>2002</v>
      </c>
      <c r="E3051">
        <f t="shared" si="94"/>
        <v>1052002</v>
      </c>
      <c r="F3051" s="25">
        <v>60.1</v>
      </c>
      <c r="G3051" s="25">
        <v>30</v>
      </c>
      <c r="H3051" s="25">
        <f t="shared" si="95"/>
        <v>0.3</v>
      </c>
      <c r="I3051" s="25">
        <v>33</v>
      </c>
      <c r="J3051" s="25" t="s">
        <v>421</v>
      </c>
      <c r="K3051" s="25">
        <v>80.3</v>
      </c>
      <c r="L3051" s="25">
        <v>85.7</v>
      </c>
      <c r="M3051" s="25" t="s">
        <v>421</v>
      </c>
      <c r="N3051" s="25">
        <v>55</v>
      </c>
      <c r="O3051" s="25" t="s">
        <v>421</v>
      </c>
      <c r="P3051" s="25">
        <v>80.900000000000006</v>
      </c>
      <c r="Q3051" s="25">
        <v>56</v>
      </c>
      <c r="R3051" s="25">
        <v>50</v>
      </c>
      <c r="S3051" s="25">
        <v>70</v>
      </c>
    </row>
    <row r="3052" spans="1:19" x14ac:dyDescent="0.25">
      <c r="A3052" s="25" t="s">
        <v>187</v>
      </c>
      <c r="B3052" s="25" t="str">
        <f>VLOOKUP(A3052,'Cód dos países'!$A$3:$C$199,2,FALSE)</f>
        <v>MDG</v>
      </c>
      <c r="C3052" s="25">
        <f>VLOOKUP(A3052,'Cód dos países'!$A$3:$C$199,3,FALSE)</f>
        <v>106</v>
      </c>
      <c r="D3052" s="25">
        <v>2002</v>
      </c>
      <c r="E3052">
        <f t="shared" si="94"/>
        <v>1062002</v>
      </c>
      <c r="F3052" s="25">
        <v>62.8</v>
      </c>
      <c r="G3052" s="25">
        <v>50</v>
      </c>
      <c r="H3052" s="25">
        <f t="shared" si="95"/>
        <v>0.5</v>
      </c>
      <c r="I3052" s="25">
        <v>30</v>
      </c>
      <c r="J3052" s="25" t="s">
        <v>421</v>
      </c>
      <c r="K3052" s="25">
        <v>74.2</v>
      </c>
      <c r="L3052" s="25">
        <v>90.2</v>
      </c>
      <c r="M3052" s="25" t="s">
        <v>421</v>
      </c>
      <c r="N3052" s="25">
        <v>70</v>
      </c>
      <c r="O3052" s="25" t="s">
        <v>421</v>
      </c>
      <c r="P3052" s="25">
        <v>76.599999999999994</v>
      </c>
      <c r="Q3052" s="25">
        <v>74.599999999999994</v>
      </c>
      <c r="R3052" s="25">
        <v>50</v>
      </c>
      <c r="S3052" s="25">
        <v>50</v>
      </c>
    </row>
    <row r="3053" spans="1:19" x14ac:dyDescent="0.25">
      <c r="A3053" s="25" t="s">
        <v>209</v>
      </c>
      <c r="B3053" s="25" t="str">
        <f>VLOOKUP(A3053,'Cód dos países'!$A$3:$C$199,2,FALSE)</f>
        <v>MWI</v>
      </c>
      <c r="C3053" s="25">
        <f>VLOOKUP(A3053,'Cód dos países'!$A$3:$C$199,3,FALSE)</f>
        <v>107</v>
      </c>
      <c r="D3053" s="25">
        <v>2002</v>
      </c>
      <c r="E3053">
        <f t="shared" si="94"/>
        <v>1072002</v>
      </c>
      <c r="F3053" s="25">
        <v>53.2</v>
      </c>
      <c r="G3053" s="25">
        <v>50</v>
      </c>
      <c r="H3053" s="25">
        <f t="shared" si="95"/>
        <v>0.5</v>
      </c>
      <c r="I3053" s="25">
        <v>32</v>
      </c>
      <c r="J3053" s="25" t="s">
        <v>421</v>
      </c>
      <c r="K3053" s="25">
        <v>72.599999999999994</v>
      </c>
      <c r="L3053" s="25">
        <v>70</v>
      </c>
      <c r="M3053" s="25" t="s">
        <v>421</v>
      </c>
      <c r="N3053" s="25">
        <v>55</v>
      </c>
      <c r="O3053" s="25" t="s">
        <v>421</v>
      </c>
      <c r="P3053" s="25">
        <v>57.5</v>
      </c>
      <c r="Q3053" s="25">
        <v>62</v>
      </c>
      <c r="R3053" s="25">
        <v>50</v>
      </c>
      <c r="S3053" s="25">
        <v>30</v>
      </c>
    </row>
    <row r="3054" spans="1:19" x14ac:dyDescent="0.25">
      <c r="A3054" s="25" t="s">
        <v>211</v>
      </c>
      <c r="B3054" s="25" t="str">
        <f>VLOOKUP(A3054,'Cód dos países'!$A$3:$C$199,2,FALSE)</f>
        <v>MYS</v>
      </c>
      <c r="C3054" s="25">
        <f>VLOOKUP(A3054,'Cód dos países'!$A$3:$C$199,3,FALSE)</f>
        <v>108</v>
      </c>
      <c r="D3054" s="25">
        <v>2002</v>
      </c>
      <c r="E3054">
        <f t="shared" si="94"/>
        <v>1082002</v>
      </c>
      <c r="F3054" s="25">
        <v>61.1</v>
      </c>
      <c r="G3054" s="25">
        <v>50</v>
      </c>
      <c r="H3054" s="25">
        <f t="shared" si="95"/>
        <v>0.5</v>
      </c>
      <c r="I3054" s="25">
        <v>50</v>
      </c>
      <c r="J3054" s="25" t="s">
        <v>421</v>
      </c>
      <c r="K3054" s="25">
        <v>81.8</v>
      </c>
      <c r="L3054" s="25">
        <v>82.9</v>
      </c>
      <c r="M3054" s="25" t="s">
        <v>421</v>
      </c>
      <c r="N3054" s="25">
        <v>70</v>
      </c>
      <c r="O3054" s="25" t="s">
        <v>421</v>
      </c>
      <c r="P3054" s="25">
        <v>82.1</v>
      </c>
      <c r="Q3054" s="25">
        <v>73</v>
      </c>
      <c r="R3054" s="25">
        <v>30</v>
      </c>
      <c r="S3054" s="25">
        <v>30</v>
      </c>
    </row>
    <row r="3055" spans="1:19" x14ac:dyDescent="0.25">
      <c r="A3055" s="25" t="s">
        <v>189</v>
      </c>
      <c r="B3055" s="25" t="str">
        <f>VLOOKUP(A3055,'Cód dos países'!$A$3:$C$199,2,FALSE)</f>
        <v>MDV</v>
      </c>
      <c r="C3055" s="25">
        <f>VLOOKUP(A3055,'Cód dos países'!$A$3:$C$199,3,FALSE)</f>
        <v>109</v>
      </c>
      <c r="D3055" s="25">
        <v>2002</v>
      </c>
      <c r="E3055">
        <f t="shared" si="94"/>
        <v>1092002</v>
      </c>
      <c r="F3055" s="25" t="s">
        <v>421</v>
      </c>
      <c r="H3055" s="25" t="str">
        <f t="shared" si="95"/>
        <v/>
      </c>
      <c r="I3055" s="25" t="s">
        <v>421</v>
      </c>
      <c r="J3055" s="25" t="s">
        <v>421</v>
      </c>
      <c r="K3055" s="25" t="s">
        <v>421</v>
      </c>
      <c r="L3055" s="25" t="s">
        <v>421</v>
      </c>
      <c r="M3055" s="25" t="s">
        <v>421</v>
      </c>
      <c r="N3055" s="25" t="s">
        <v>421</v>
      </c>
      <c r="O3055" s="25" t="s">
        <v>421</v>
      </c>
      <c r="P3055" s="25" t="s">
        <v>421</v>
      </c>
      <c r="Q3055" s="25" t="s">
        <v>421</v>
      </c>
      <c r="R3055" s="25" t="s">
        <v>421</v>
      </c>
      <c r="S3055" s="25" t="s">
        <v>421</v>
      </c>
    </row>
    <row r="3056" spans="1:19" x14ac:dyDescent="0.25">
      <c r="A3056" s="25" t="s">
        <v>195</v>
      </c>
      <c r="B3056" s="25" t="str">
        <f>VLOOKUP(A3056,'Cód dos países'!$A$3:$C$199,2,FALSE)</f>
        <v>MLI</v>
      </c>
      <c r="C3056" s="25">
        <f>VLOOKUP(A3056,'Cód dos países'!$A$3:$C$199,3,FALSE)</f>
        <v>110</v>
      </c>
      <c r="D3056" s="25">
        <v>2002</v>
      </c>
      <c r="E3056">
        <f t="shared" si="94"/>
        <v>1102002</v>
      </c>
      <c r="F3056" s="25">
        <v>58.6</v>
      </c>
      <c r="G3056" s="25">
        <v>50</v>
      </c>
      <c r="H3056" s="25">
        <f t="shared" si="95"/>
        <v>0.5</v>
      </c>
      <c r="I3056" s="25">
        <v>10</v>
      </c>
      <c r="J3056" s="25" t="s">
        <v>421</v>
      </c>
      <c r="K3056" s="25">
        <v>70.099999999999994</v>
      </c>
      <c r="L3056" s="25">
        <v>83</v>
      </c>
      <c r="M3056" s="25" t="s">
        <v>421</v>
      </c>
      <c r="N3056" s="25">
        <v>70</v>
      </c>
      <c r="O3056" s="25" t="s">
        <v>421</v>
      </c>
      <c r="P3056" s="25">
        <v>83.7</v>
      </c>
      <c r="Q3056" s="25">
        <v>61</v>
      </c>
      <c r="R3056" s="25">
        <v>50</v>
      </c>
      <c r="S3056" s="25">
        <v>50</v>
      </c>
    </row>
    <row r="3057" spans="1:19" x14ac:dyDescent="0.25">
      <c r="A3057" s="25" t="s">
        <v>197</v>
      </c>
      <c r="B3057" s="25" t="str">
        <f>VLOOKUP(A3057,'Cód dos países'!$A$3:$C$199,2,FALSE)</f>
        <v>MLT</v>
      </c>
      <c r="C3057" s="25">
        <f>VLOOKUP(A3057,'Cód dos países'!$A$3:$C$199,3,FALSE)</f>
        <v>111</v>
      </c>
      <c r="D3057" s="25">
        <v>2002</v>
      </c>
      <c r="E3057">
        <f t="shared" si="94"/>
        <v>1112002</v>
      </c>
      <c r="F3057" s="25">
        <v>61.1</v>
      </c>
      <c r="G3057" s="25">
        <v>90</v>
      </c>
      <c r="H3057" s="25">
        <f t="shared" si="95"/>
        <v>0.9</v>
      </c>
      <c r="I3057" s="25">
        <v>30</v>
      </c>
      <c r="J3057" s="25" t="s">
        <v>421</v>
      </c>
      <c r="K3057" s="25">
        <v>63.5</v>
      </c>
      <c r="L3057" s="25">
        <v>36.799999999999997</v>
      </c>
      <c r="M3057" s="25" t="s">
        <v>421</v>
      </c>
      <c r="N3057" s="25">
        <v>85</v>
      </c>
      <c r="O3057" s="25" t="s">
        <v>421</v>
      </c>
      <c r="P3057" s="25">
        <v>79.8</v>
      </c>
      <c r="Q3057" s="25">
        <v>65</v>
      </c>
      <c r="R3057" s="25">
        <v>50</v>
      </c>
      <c r="S3057" s="25">
        <v>50</v>
      </c>
    </row>
    <row r="3058" spans="1:19" x14ac:dyDescent="0.25">
      <c r="A3058" s="25" t="s">
        <v>205</v>
      </c>
      <c r="B3058" s="25" t="str">
        <f>VLOOKUP(A3058,'Cód dos países'!$A$3:$C$199,2,FALSE)</f>
        <v>MRT</v>
      </c>
      <c r="C3058" s="25">
        <f>VLOOKUP(A3058,'Cód dos países'!$A$3:$C$199,3,FALSE)</f>
        <v>113</v>
      </c>
      <c r="D3058" s="25">
        <v>2002</v>
      </c>
      <c r="E3058">
        <f t="shared" si="94"/>
        <v>1132002</v>
      </c>
      <c r="F3058" s="25">
        <v>59</v>
      </c>
      <c r="G3058" s="25">
        <v>30</v>
      </c>
      <c r="H3058" s="25">
        <f t="shared" si="95"/>
        <v>0.3</v>
      </c>
      <c r="I3058" s="25">
        <v>30</v>
      </c>
      <c r="J3058" s="25" t="s">
        <v>421</v>
      </c>
      <c r="K3058" s="25">
        <v>61.3</v>
      </c>
      <c r="L3058" s="25">
        <v>72.5</v>
      </c>
      <c r="M3058" s="25" t="s">
        <v>421</v>
      </c>
      <c r="N3058" s="25">
        <v>55</v>
      </c>
      <c r="O3058" s="25" t="s">
        <v>421</v>
      </c>
      <c r="P3058" s="25">
        <v>76.900000000000006</v>
      </c>
      <c r="Q3058" s="25">
        <v>65</v>
      </c>
      <c r="R3058" s="25">
        <v>70</v>
      </c>
      <c r="S3058" s="25">
        <v>70</v>
      </c>
    </row>
    <row r="3059" spans="1:19" x14ac:dyDescent="0.25">
      <c r="A3059" s="25" t="s">
        <v>207</v>
      </c>
      <c r="B3059" s="25" t="str">
        <f>VLOOKUP(A3059,'Cód dos países'!$A$3:$C$199,2,FALSE)</f>
        <v>MUS</v>
      </c>
      <c r="C3059" s="25">
        <f>VLOOKUP(A3059,'Cód dos países'!$A$3:$C$199,3,FALSE)</f>
        <v>114</v>
      </c>
      <c r="D3059" s="25">
        <v>2002</v>
      </c>
      <c r="E3059">
        <f t="shared" si="94"/>
        <v>1142002</v>
      </c>
      <c r="F3059" s="25">
        <v>64.400000000000006</v>
      </c>
      <c r="G3059" s="25">
        <v>70</v>
      </c>
      <c r="H3059" s="25">
        <f t="shared" si="95"/>
        <v>0.7</v>
      </c>
      <c r="I3059" s="25">
        <v>45</v>
      </c>
      <c r="J3059" s="25" t="s">
        <v>421</v>
      </c>
      <c r="K3059" s="25">
        <v>84.9</v>
      </c>
      <c r="L3059" s="25">
        <v>81.5</v>
      </c>
      <c r="M3059" s="25" t="s">
        <v>421</v>
      </c>
      <c r="N3059" s="25">
        <v>70</v>
      </c>
      <c r="O3059" s="25" t="s">
        <v>421</v>
      </c>
      <c r="P3059" s="25">
        <v>70.5</v>
      </c>
      <c r="Q3059" s="25">
        <v>37.4</v>
      </c>
      <c r="R3059" s="25">
        <v>50</v>
      </c>
      <c r="S3059" s="25">
        <v>70</v>
      </c>
    </row>
    <row r="3060" spans="1:19" x14ac:dyDescent="0.25">
      <c r="A3060" s="25" t="s">
        <v>191</v>
      </c>
      <c r="B3060" s="25" t="str">
        <f>VLOOKUP(A3060,'Cód dos países'!$A$3:$C$199,2,FALSE)</f>
        <v>MEX</v>
      </c>
      <c r="C3060" s="25">
        <f>VLOOKUP(A3060,'Cód dos países'!$A$3:$C$199,3,FALSE)</f>
        <v>115</v>
      </c>
      <c r="D3060" s="25">
        <v>2002</v>
      </c>
      <c r="E3060">
        <f t="shared" si="94"/>
        <v>1152002</v>
      </c>
      <c r="F3060" s="25">
        <v>65.3</v>
      </c>
      <c r="G3060" s="25">
        <v>50</v>
      </c>
      <c r="H3060" s="25">
        <f t="shared" si="95"/>
        <v>0.5</v>
      </c>
      <c r="I3060" s="25">
        <v>37</v>
      </c>
      <c r="J3060" s="25" t="s">
        <v>421</v>
      </c>
      <c r="K3060" s="25">
        <v>68.3</v>
      </c>
      <c r="L3060" s="25">
        <v>84.7</v>
      </c>
      <c r="M3060" s="25" t="s">
        <v>421</v>
      </c>
      <c r="N3060" s="25">
        <v>70</v>
      </c>
      <c r="O3060" s="25" t="s">
        <v>421</v>
      </c>
      <c r="P3060" s="25">
        <v>77</v>
      </c>
      <c r="Q3060" s="25">
        <v>81</v>
      </c>
      <c r="R3060" s="25">
        <v>50</v>
      </c>
      <c r="S3060" s="25">
        <v>70</v>
      </c>
    </row>
    <row r="3061" spans="1:19" x14ac:dyDescent="0.25">
      <c r="A3061" s="25" t="s">
        <v>361</v>
      </c>
      <c r="B3061" s="25" t="str">
        <f>VLOOKUP(A3061,'Cód dos países'!$A$3:$C$199,2,FALSE)</f>
        <v>FSM</v>
      </c>
      <c r="C3061" s="25">
        <f>VLOOKUP(A3061,'Cód dos países'!$A$3:$C$199,3,FALSE)</f>
        <v>116</v>
      </c>
      <c r="D3061" s="25">
        <v>2002</v>
      </c>
      <c r="E3061">
        <f t="shared" si="94"/>
        <v>1162002</v>
      </c>
      <c r="F3061" s="25" t="s">
        <v>421</v>
      </c>
      <c r="H3061" s="25" t="str">
        <f t="shared" si="95"/>
        <v/>
      </c>
      <c r="I3061" s="25" t="s">
        <v>421</v>
      </c>
      <c r="J3061" s="25" t="s">
        <v>421</v>
      </c>
      <c r="K3061" s="25" t="s">
        <v>421</v>
      </c>
      <c r="L3061" s="25" t="s">
        <v>421</v>
      </c>
      <c r="M3061" s="25" t="s">
        <v>421</v>
      </c>
      <c r="N3061" s="25" t="s">
        <v>421</v>
      </c>
      <c r="O3061" s="25" t="s">
        <v>421</v>
      </c>
      <c r="P3061" s="25" t="s">
        <v>421</v>
      </c>
      <c r="Q3061" s="25" t="s">
        <v>421</v>
      </c>
      <c r="R3061" s="25" t="s">
        <v>421</v>
      </c>
      <c r="S3061" s="25" t="s">
        <v>421</v>
      </c>
    </row>
    <row r="3062" spans="1:19" x14ac:dyDescent="0.25">
      <c r="A3062" s="25" t="s">
        <v>185</v>
      </c>
      <c r="B3062" s="25" t="str">
        <f>VLOOKUP(A3062,'Cód dos países'!$A$3:$C$199,2,FALSE)</f>
        <v>MDA</v>
      </c>
      <c r="C3062" s="25">
        <f>VLOOKUP(A3062,'Cód dos países'!$A$3:$C$199,3,FALSE)</f>
        <v>117</v>
      </c>
      <c r="D3062" s="25">
        <v>2002</v>
      </c>
      <c r="E3062">
        <f t="shared" si="94"/>
        <v>1172002</v>
      </c>
      <c r="F3062" s="25">
        <v>60</v>
      </c>
      <c r="G3062" s="25">
        <v>50</v>
      </c>
      <c r="H3062" s="25">
        <f t="shared" si="95"/>
        <v>0.5</v>
      </c>
      <c r="I3062" s="25">
        <v>31</v>
      </c>
      <c r="J3062" s="25" t="s">
        <v>421</v>
      </c>
      <c r="K3062" s="25">
        <v>81.3</v>
      </c>
      <c r="L3062" s="25">
        <v>78.599999999999994</v>
      </c>
      <c r="M3062" s="25" t="s">
        <v>421</v>
      </c>
      <c r="N3062" s="25">
        <v>55</v>
      </c>
      <c r="O3062" s="25" t="s">
        <v>421</v>
      </c>
      <c r="P3062" s="25">
        <v>63.4</v>
      </c>
      <c r="Q3062" s="25">
        <v>80.400000000000006</v>
      </c>
      <c r="R3062" s="25">
        <v>50</v>
      </c>
      <c r="S3062" s="25">
        <v>50</v>
      </c>
    </row>
    <row r="3063" spans="1:19" x14ac:dyDescent="0.25">
      <c r="A3063" s="25" t="s">
        <v>201</v>
      </c>
      <c r="B3063" s="25" t="str">
        <f>VLOOKUP(A3063,'Cód dos países'!$A$3:$C$199,2,FALSE)</f>
        <v>MNG</v>
      </c>
      <c r="C3063" s="25">
        <f>VLOOKUP(A3063,'Cód dos países'!$A$3:$C$199,3,FALSE)</f>
        <v>119</v>
      </c>
      <c r="D3063" s="25">
        <v>2002</v>
      </c>
      <c r="E3063">
        <f t="shared" si="94"/>
        <v>1192002</v>
      </c>
      <c r="F3063" s="25">
        <v>57.7</v>
      </c>
      <c r="G3063" s="25">
        <v>50</v>
      </c>
      <c r="H3063" s="25">
        <f t="shared" si="95"/>
        <v>0.5</v>
      </c>
      <c r="I3063" s="25">
        <v>43</v>
      </c>
      <c r="J3063" s="25" t="s">
        <v>421</v>
      </c>
      <c r="K3063" s="25">
        <v>61.8</v>
      </c>
      <c r="L3063" s="25">
        <v>50.8</v>
      </c>
      <c r="M3063" s="25" t="s">
        <v>421</v>
      </c>
      <c r="N3063" s="25">
        <v>55</v>
      </c>
      <c r="O3063" s="25" t="s">
        <v>421</v>
      </c>
      <c r="P3063" s="25">
        <v>83.7</v>
      </c>
      <c r="Q3063" s="25">
        <v>75</v>
      </c>
      <c r="R3063" s="25">
        <v>50</v>
      </c>
      <c r="S3063" s="25">
        <v>50</v>
      </c>
    </row>
    <row r="3064" spans="1:19" x14ac:dyDescent="0.25">
      <c r="A3064" s="25" t="s">
        <v>200</v>
      </c>
      <c r="B3064" s="25" t="str">
        <f>VLOOKUP(A3064,'Cód dos países'!$A$3:$C$199,2,FALSE)</f>
        <v>MNP</v>
      </c>
      <c r="C3064" s="25">
        <f>VLOOKUP(A3064,'Cód dos países'!$A$3:$C$199,3,FALSE)</f>
        <v>120</v>
      </c>
      <c r="D3064" s="25">
        <v>2002</v>
      </c>
      <c r="E3064">
        <f t="shared" si="94"/>
        <v>1202002</v>
      </c>
      <c r="F3064" s="25">
        <v>43.5</v>
      </c>
      <c r="G3064" s="25">
        <v>30</v>
      </c>
      <c r="H3064" s="25">
        <f t="shared" si="95"/>
        <v>0.3</v>
      </c>
      <c r="I3064" s="25">
        <v>10</v>
      </c>
      <c r="J3064" s="25" t="s">
        <v>421</v>
      </c>
      <c r="K3064" s="25">
        <v>79.8</v>
      </c>
      <c r="L3064" s="25">
        <v>89.2</v>
      </c>
      <c r="M3064" s="25" t="s">
        <v>421</v>
      </c>
      <c r="N3064" s="25">
        <v>40</v>
      </c>
      <c r="O3064" s="25" t="s">
        <v>421</v>
      </c>
      <c r="P3064" s="25">
        <v>34.200000000000003</v>
      </c>
      <c r="Q3064" s="25">
        <v>68.400000000000006</v>
      </c>
      <c r="R3064" s="25">
        <v>10</v>
      </c>
      <c r="S3064" s="25">
        <v>30</v>
      </c>
    </row>
    <row r="3065" spans="1:19" x14ac:dyDescent="0.25">
      <c r="A3065" s="25" t="s">
        <v>183</v>
      </c>
      <c r="B3065" s="25" t="str">
        <f>VLOOKUP(A3065,'Cód dos países'!$A$3:$C$199,2,FALSE)</f>
        <v>MAR</v>
      </c>
      <c r="C3065" s="25">
        <f>VLOOKUP(A3065,'Cód dos países'!$A$3:$C$199,3,FALSE)</f>
        <v>121</v>
      </c>
      <c r="D3065" s="25">
        <v>2002</v>
      </c>
      <c r="E3065">
        <f t="shared" si="94"/>
        <v>1212002</v>
      </c>
      <c r="F3065" s="25">
        <v>57.8</v>
      </c>
      <c r="G3065" s="25">
        <v>30</v>
      </c>
      <c r="H3065" s="25">
        <f t="shared" si="95"/>
        <v>0.3</v>
      </c>
      <c r="I3065" s="25">
        <v>47</v>
      </c>
      <c r="J3065" s="25" t="s">
        <v>421</v>
      </c>
      <c r="K3065" s="25">
        <v>62.5</v>
      </c>
      <c r="L3065" s="25">
        <v>67.900000000000006</v>
      </c>
      <c r="M3065" s="25" t="s">
        <v>421</v>
      </c>
      <c r="N3065" s="25">
        <v>70</v>
      </c>
      <c r="O3065" s="25" t="s">
        <v>421</v>
      </c>
      <c r="P3065" s="25">
        <v>88.9</v>
      </c>
      <c r="Q3065" s="25">
        <v>33.4</v>
      </c>
      <c r="R3065" s="25">
        <v>70</v>
      </c>
      <c r="S3065" s="25">
        <v>50</v>
      </c>
    </row>
    <row r="3066" spans="1:19" x14ac:dyDescent="0.25">
      <c r="A3066" s="25" t="s">
        <v>203</v>
      </c>
      <c r="B3066" s="25" t="str">
        <f>VLOOKUP(A3066,'Cód dos países'!$A$3:$C$199,2,FALSE)</f>
        <v>MOZ</v>
      </c>
      <c r="C3066" s="25">
        <f>VLOOKUP(A3066,'Cód dos países'!$A$3:$C$199,3,FALSE)</f>
        <v>122</v>
      </c>
      <c r="D3066" s="25">
        <v>2002</v>
      </c>
      <c r="E3066">
        <f t="shared" si="94"/>
        <v>1222002</v>
      </c>
      <c r="F3066" s="25">
        <v>58.6</v>
      </c>
      <c r="G3066" s="25">
        <v>30</v>
      </c>
      <c r="H3066" s="25">
        <f t="shared" si="95"/>
        <v>0.3</v>
      </c>
      <c r="I3066" s="25">
        <v>22</v>
      </c>
      <c r="J3066" s="25" t="s">
        <v>421</v>
      </c>
      <c r="K3066" s="25">
        <v>82.4</v>
      </c>
      <c r="L3066" s="25">
        <v>77.599999999999994</v>
      </c>
      <c r="M3066" s="25" t="s">
        <v>421</v>
      </c>
      <c r="N3066" s="25">
        <v>55</v>
      </c>
      <c r="O3066" s="25" t="s">
        <v>421</v>
      </c>
      <c r="P3066" s="25">
        <v>70.599999999999994</v>
      </c>
      <c r="Q3066" s="25">
        <v>50.2</v>
      </c>
      <c r="R3066" s="25">
        <v>70</v>
      </c>
      <c r="S3066" s="25">
        <v>70</v>
      </c>
    </row>
    <row r="3067" spans="1:19" x14ac:dyDescent="0.25">
      <c r="A3067" s="25" t="s">
        <v>213</v>
      </c>
      <c r="B3067" s="25" t="str">
        <f>VLOOKUP(A3067,'Cód dos países'!$A$3:$C$199,2,FALSE)</f>
        <v>NAM</v>
      </c>
      <c r="C3067" s="25">
        <f>VLOOKUP(A3067,'Cód dos países'!$A$3:$C$199,3,FALSE)</f>
        <v>124</v>
      </c>
      <c r="D3067" s="25">
        <v>2002</v>
      </c>
      <c r="E3067">
        <f t="shared" si="94"/>
        <v>1242002</v>
      </c>
      <c r="F3067" s="25">
        <v>67.3</v>
      </c>
      <c r="G3067" s="25">
        <v>70</v>
      </c>
      <c r="H3067" s="25">
        <f t="shared" si="95"/>
        <v>0.7</v>
      </c>
      <c r="I3067" s="25">
        <v>54</v>
      </c>
      <c r="J3067" s="25" t="s">
        <v>421</v>
      </c>
      <c r="K3067" s="25">
        <v>65.7</v>
      </c>
      <c r="L3067" s="25">
        <v>62</v>
      </c>
      <c r="M3067" s="25" t="s">
        <v>421</v>
      </c>
      <c r="N3067" s="25">
        <v>70</v>
      </c>
      <c r="O3067" s="25" t="s">
        <v>421</v>
      </c>
      <c r="P3067" s="25">
        <v>75.8</v>
      </c>
      <c r="Q3067" s="25">
        <v>68</v>
      </c>
      <c r="R3067" s="25">
        <v>70</v>
      </c>
      <c r="S3067" s="25">
        <v>70</v>
      </c>
    </row>
    <row r="3068" spans="1:19" x14ac:dyDescent="0.25">
      <c r="A3068" s="25" t="s">
        <v>225</v>
      </c>
      <c r="B3068" s="25" t="str">
        <f>VLOOKUP(A3068,'Cód dos países'!$A$3:$C$199,2,FALSE)</f>
        <v>NPL</v>
      </c>
      <c r="C3068" s="25">
        <f>VLOOKUP(A3068,'Cód dos países'!$A$3:$C$199,3,FALSE)</f>
        <v>126</v>
      </c>
      <c r="D3068" s="25">
        <v>2002</v>
      </c>
      <c r="E3068">
        <f t="shared" si="94"/>
        <v>1262002</v>
      </c>
      <c r="F3068" s="25">
        <v>51.5</v>
      </c>
      <c r="G3068" s="25">
        <v>30</v>
      </c>
      <c r="H3068" s="25">
        <f t="shared" si="95"/>
        <v>0.3</v>
      </c>
      <c r="I3068" s="25">
        <v>10</v>
      </c>
      <c r="J3068" s="25" t="s">
        <v>421</v>
      </c>
      <c r="K3068" s="25">
        <v>88.8</v>
      </c>
      <c r="L3068" s="25">
        <v>90.9</v>
      </c>
      <c r="M3068" s="25" t="s">
        <v>421</v>
      </c>
      <c r="N3068" s="25">
        <v>55</v>
      </c>
      <c r="O3068" s="25" t="s">
        <v>421</v>
      </c>
      <c r="P3068" s="25">
        <v>79.400000000000006</v>
      </c>
      <c r="Q3068" s="25">
        <v>49.6</v>
      </c>
      <c r="R3068" s="25">
        <v>30</v>
      </c>
      <c r="S3068" s="25">
        <v>30</v>
      </c>
    </row>
    <row r="3069" spans="1:19" x14ac:dyDescent="0.25">
      <c r="A3069" s="25" t="s">
        <v>221</v>
      </c>
      <c r="B3069" s="25" t="str">
        <f>VLOOKUP(A3069,'Cód dos países'!$A$3:$C$199,2,FALSE)</f>
        <v>NLD</v>
      </c>
      <c r="C3069" s="25">
        <f>VLOOKUP(A3069,'Cód dos países'!$A$3:$C$199,3,FALSE)</f>
        <v>127</v>
      </c>
      <c r="D3069" s="25">
        <v>2002</v>
      </c>
      <c r="E3069">
        <f t="shared" si="94"/>
        <v>1272002</v>
      </c>
      <c r="F3069" s="25">
        <v>74.599999999999994</v>
      </c>
      <c r="G3069" s="25">
        <v>90</v>
      </c>
      <c r="H3069" s="25">
        <f t="shared" si="95"/>
        <v>0.9</v>
      </c>
      <c r="I3069" s="25">
        <v>88</v>
      </c>
      <c r="J3069" s="25" t="s">
        <v>421</v>
      </c>
      <c r="K3069" s="25">
        <v>44.1</v>
      </c>
      <c r="L3069" s="25">
        <v>35.4</v>
      </c>
      <c r="M3069" s="25" t="s">
        <v>421</v>
      </c>
      <c r="N3069" s="25">
        <v>70</v>
      </c>
      <c r="O3069" s="25" t="s">
        <v>421</v>
      </c>
      <c r="P3069" s="25">
        <v>82.8</v>
      </c>
      <c r="Q3069" s="25">
        <v>81.400000000000006</v>
      </c>
      <c r="R3069" s="25">
        <v>90</v>
      </c>
      <c r="S3069" s="25">
        <v>90</v>
      </c>
    </row>
    <row r="3070" spans="1:19" x14ac:dyDescent="0.25">
      <c r="A3070" s="25" t="s">
        <v>227</v>
      </c>
      <c r="B3070" s="25" t="str">
        <f>VLOOKUP(A3070,'Cód dos países'!$A$3:$C$199,2,FALSE)</f>
        <v>NZL</v>
      </c>
      <c r="C3070" s="25">
        <f>VLOOKUP(A3070,'Cód dos países'!$A$3:$C$199,3,FALSE)</f>
        <v>128</v>
      </c>
      <c r="D3070" s="25">
        <v>2002</v>
      </c>
      <c r="E3070">
        <f t="shared" si="94"/>
        <v>1282002</v>
      </c>
      <c r="F3070" s="25">
        <v>81.099999999999994</v>
      </c>
      <c r="G3070" s="25">
        <v>90</v>
      </c>
      <c r="H3070" s="25">
        <f t="shared" si="95"/>
        <v>0.9</v>
      </c>
      <c r="I3070" s="25">
        <v>94</v>
      </c>
      <c r="J3070" s="25" t="s">
        <v>421</v>
      </c>
      <c r="K3070" s="25">
        <v>62.4</v>
      </c>
      <c r="L3070" s="25">
        <v>53</v>
      </c>
      <c r="M3070" s="25" t="s">
        <v>421</v>
      </c>
      <c r="N3070" s="25">
        <v>85</v>
      </c>
      <c r="O3070" s="25" t="s">
        <v>421</v>
      </c>
      <c r="P3070" s="25">
        <v>85.3</v>
      </c>
      <c r="Q3070" s="25">
        <v>80.400000000000006</v>
      </c>
      <c r="R3070" s="25">
        <v>90</v>
      </c>
      <c r="S3070" s="25">
        <v>90</v>
      </c>
    </row>
    <row r="3071" spans="1:19" x14ac:dyDescent="0.25">
      <c r="A3071" s="25" t="s">
        <v>219</v>
      </c>
      <c r="B3071" s="25" t="str">
        <f>VLOOKUP(A3071,'Cód dos países'!$A$3:$C$199,2,FALSE)</f>
        <v>NIC</v>
      </c>
      <c r="C3071" s="25">
        <f>VLOOKUP(A3071,'Cód dos países'!$A$3:$C$199,3,FALSE)</f>
        <v>129</v>
      </c>
      <c r="D3071" s="25">
        <v>2002</v>
      </c>
      <c r="E3071">
        <f t="shared" si="94"/>
        <v>1292002</v>
      </c>
      <c r="F3071" s="25">
        <v>62.6</v>
      </c>
      <c r="G3071" s="25">
        <v>30</v>
      </c>
      <c r="H3071" s="25">
        <f t="shared" si="95"/>
        <v>0.3</v>
      </c>
      <c r="I3071" s="25">
        <v>24</v>
      </c>
      <c r="J3071" s="25" t="s">
        <v>421</v>
      </c>
      <c r="K3071" s="25">
        <v>81.8</v>
      </c>
      <c r="L3071" s="25">
        <v>82.3</v>
      </c>
      <c r="M3071" s="25" t="s">
        <v>421</v>
      </c>
      <c r="N3071" s="25">
        <v>55</v>
      </c>
      <c r="O3071" s="25" t="s">
        <v>421</v>
      </c>
      <c r="P3071" s="25">
        <v>71.3</v>
      </c>
      <c r="Q3071" s="25">
        <v>79.2</v>
      </c>
      <c r="R3071" s="25">
        <v>70</v>
      </c>
      <c r="S3071" s="25">
        <v>70</v>
      </c>
    </row>
    <row r="3072" spans="1:19" x14ac:dyDescent="0.25">
      <c r="A3072" s="25" t="s">
        <v>215</v>
      </c>
      <c r="B3072" s="25" t="str">
        <f>VLOOKUP(A3072,'Cód dos países'!$A$3:$C$199,2,FALSE)</f>
        <v>NER</v>
      </c>
      <c r="C3072" s="25">
        <f>VLOOKUP(A3072,'Cód dos países'!$A$3:$C$199,3,FALSE)</f>
        <v>130</v>
      </c>
      <c r="D3072" s="25">
        <v>2002</v>
      </c>
      <c r="E3072">
        <f t="shared" si="94"/>
        <v>1302002</v>
      </c>
      <c r="F3072" s="25">
        <v>54.2</v>
      </c>
      <c r="G3072" s="25">
        <v>30</v>
      </c>
      <c r="H3072" s="25">
        <f t="shared" si="95"/>
        <v>0.3</v>
      </c>
      <c r="I3072" s="25">
        <v>10</v>
      </c>
      <c r="J3072" s="25" t="s">
        <v>421</v>
      </c>
      <c r="K3072" s="25">
        <v>61</v>
      </c>
      <c r="L3072" s="25">
        <v>92.1</v>
      </c>
      <c r="M3072" s="25" t="s">
        <v>421</v>
      </c>
      <c r="N3072" s="25">
        <v>55</v>
      </c>
      <c r="O3072" s="25" t="s">
        <v>421</v>
      </c>
      <c r="P3072" s="25">
        <v>78.7</v>
      </c>
      <c r="Q3072" s="25">
        <v>61</v>
      </c>
      <c r="R3072" s="25">
        <v>50</v>
      </c>
      <c r="S3072" s="25">
        <v>50</v>
      </c>
    </row>
    <row r="3073" spans="1:19" x14ac:dyDescent="0.25">
      <c r="A3073" s="25" t="s">
        <v>217</v>
      </c>
      <c r="B3073" s="25" t="str">
        <f>VLOOKUP(A3073,'Cód dos países'!$A$3:$C$199,2,FALSE)</f>
        <v>NGA</v>
      </c>
      <c r="C3073" s="25">
        <f>VLOOKUP(A3073,'Cód dos países'!$A$3:$C$199,3,FALSE)</f>
        <v>131</v>
      </c>
      <c r="D3073" s="25">
        <v>2002</v>
      </c>
      <c r="E3073">
        <f t="shared" si="94"/>
        <v>1312002</v>
      </c>
      <c r="F3073" s="25">
        <v>49.5</v>
      </c>
      <c r="G3073" s="25">
        <v>30</v>
      </c>
      <c r="H3073" s="25">
        <f t="shared" si="95"/>
        <v>0.3</v>
      </c>
      <c r="I3073" s="25">
        <v>10</v>
      </c>
      <c r="J3073" s="25" t="s">
        <v>421</v>
      </c>
      <c r="K3073" s="25">
        <v>84.2</v>
      </c>
      <c r="L3073" s="25">
        <v>75.8</v>
      </c>
      <c r="M3073" s="25" t="s">
        <v>421</v>
      </c>
      <c r="N3073" s="25">
        <v>55</v>
      </c>
      <c r="O3073" s="25" t="s">
        <v>421</v>
      </c>
      <c r="P3073" s="25">
        <v>65.400000000000006</v>
      </c>
      <c r="Q3073" s="25">
        <v>45</v>
      </c>
      <c r="R3073" s="25">
        <v>50</v>
      </c>
      <c r="S3073" s="25">
        <v>30</v>
      </c>
    </row>
    <row r="3074" spans="1:19" x14ac:dyDescent="0.25">
      <c r="A3074" s="25" t="s">
        <v>431</v>
      </c>
      <c r="B3074" s="25" t="str">
        <f>VLOOKUP(A3074,'Cód dos países'!$A$3:$C$199,2,FALSE)</f>
        <v>PRK</v>
      </c>
      <c r="C3074" s="25">
        <f>VLOOKUP(A3074,'Cód dos países'!$A$3:$C$199,3,FALSE)</f>
        <v>91</v>
      </c>
      <c r="D3074" s="25">
        <v>2002</v>
      </c>
      <c r="E3074">
        <f t="shared" si="94"/>
        <v>912002</v>
      </c>
      <c r="F3074" s="25">
        <v>8.9</v>
      </c>
      <c r="G3074" s="25">
        <v>10</v>
      </c>
      <c r="H3074" s="25">
        <f t="shared" si="95"/>
        <v>0.1</v>
      </c>
      <c r="I3074" s="25">
        <v>10</v>
      </c>
      <c r="J3074" s="25" t="s">
        <v>421</v>
      </c>
      <c r="K3074" s="25">
        <v>0</v>
      </c>
      <c r="L3074" s="25">
        <v>0</v>
      </c>
      <c r="M3074" s="25" t="s">
        <v>421</v>
      </c>
      <c r="N3074" s="25">
        <v>40</v>
      </c>
      <c r="O3074" s="25" t="s">
        <v>421</v>
      </c>
      <c r="P3074" s="25">
        <v>0</v>
      </c>
      <c r="Q3074" s="25">
        <v>0</v>
      </c>
      <c r="R3074" s="25">
        <v>10</v>
      </c>
      <c r="S3074" s="25">
        <v>10</v>
      </c>
    </row>
    <row r="3075" spans="1:19" x14ac:dyDescent="0.25">
      <c r="A3075" s="25" t="s">
        <v>223</v>
      </c>
      <c r="B3075" s="25" t="str">
        <f>VLOOKUP(A3075,'Cód dos países'!$A$3:$C$199,2,FALSE)</f>
        <v>NOR</v>
      </c>
      <c r="C3075" s="25">
        <f>VLOOKUP(A3075,'Cód dos países'!$A$3:$C$199,3,FALSE)</f>
        <v>132</v>
      </c>
      <c r="D3075" s="25">
        <v>2002</v>
      </c>
      <c r="E3075">
        <f t="shared" si="94"/>
        <v>1322002</v>
      </c>
      <c r="F3075" s="25">
        <v>67.2</v>
      </c>
      <c r="G3075" s="25">
        <v>90</v>
      </c>
      <c r="H3075" s="25">
        <f t="shared" si="95"/>
        <v>0.9</v>
      </c>
      <c r="I3075" s="25">
        <v>86</v>
      </c>
      <c r="J3075" s="25" t="s">
        <v>421</v>
      </c>
      <c r="K3075" s="25">
        <v>50.9</v>
      </c>
      <c r="L3075" s="25">
        <v>41.4</v>
      </c>
      <c r="M3075" s="25" t="s">
        <v>421</v>
      </c>
      <c r="N3075" s="25">
        <v>70</v>
      </c>
      <c r="O3075" s="25" t="s">
        <v>421</v>
      </c>
      <c r="P3075" s="25">
        <v>84.1</v>
      </c>
      <c r="Q3075" s="25">
        <v>82.8</v>
      </c>
      <c r="R3075" s="25">
        <v>50</v>
      </c>
      <c r="S3075" s="25">
        <v>50</v>
      </c>
    </row>
    <row r="3076" spans="1:19" x14ac:dyDescent="0.25">
      <c r="A3076" s="25" t="s">
        <v>229</v>
      </c>
      <c r="B3076" s="25" t="str">
        <f>VLOOKUP(A3076,'Cód dos países'!$A$3:$C$199,2,FALSE)</f>
        <v>OMN</v>
      </c>
      <c r="C3076" s="25">
        <f>VLOOKUP(A3076,'Cód dos países'!$A$3:$C$199,3,FALSE)</f>
        <v>133</v>
      </c>
      <c r="D3076" s="25">
        <v>2002</v>
      </c>
      <c r="E3076">
        <f t="shared" si="94"/>
        <v>1332002</v>
      </c>
      <c r="F3076" s="25">
        <v>64.599999999999994</v>
      </c>
      <c r="G3076" s="25">
        <v>50</v>
      </c>
      <c r="H3076" s="25">
        <f t="shared" si="95"/>
        <v>0.5</v>
      </c>
      <c r="I3076" s="25">
        <v>70</v>
      </c>
      <c r="J3076" s="25" t="s">
        <v>421</v>
      </c>
      <c r="K3076" s="25">
        <v>98.5</v>
      </c>
      <c r="L3076" s="25">
        <v>33.700000000000003</v>
      </c>
      <c r="M3076" s="25" t="s">
        <v>421</v>
      </c>
      <c r="N3076" s="25">
        <v>70</v>
      </c>
      <c r="O3076" s="25" t="s">
        <v>421</v>
      </c>
      <c r="P3076" s="25">
        <v>83.8</v>
      </c>
      <c r="Q3076" s="25">
        <v>75.599999999999994</v>
      </c>
      <c r="R3076" s="25">
        <v>50</v>
      </c>
      <c r="S3076" s="25">
        <v>50</v>
      </c>
    </row>
    <row r="3077" spans="1:19" x14ac:dyDescent="0.25">
      <c r="A3077" s="25" t="s">
        <v>231</v>
      </c>
      <c r="B3077" s="25" t="str">
        <f>VLOOKUP(A3077,'Cód dos países'!$A$3:$C$199,2,FALSE)</f>
        <v>PAK</v>
      </c>
      <c r="C3077" s="25">
        <f>VLOOKUP(A3077,'Cód dos países'!$A$3:$C$199,3,FALSE)</f>
        <v>134</v>
      </c>
      <c r="D3077" s="25">
        <v>2002</v>
      </c>
      <c r="E3077">
        <f t="shared" ref="E3077:E3140" si="96">C3077*10000+D3077</f>
        <v>1342002</v>
      </c>
      <c r="F3077" s="25">
        <v>55</v>
      </c>
      <c r="G3077" s="25">
        <v>30</v>
      </c>
      <c r="H3077" s="25">
        <f t="shared" ref="H3077:H3140" si="97">IF(G3077="","",(G3077/100))</f>
        <v>0.3</v>
      </c>
      <c r="I3077" s="25">
        <v>23</v>
      </c>
      <c r="J3077" s="25" t="s">
        <v>421</v>
      </c>
      <c r="K3077" s="25">
        <v>65.8</v>
      </c>
      <c r="L3077" s="25">
        <v>83.9</v>
      </c>
      <c r="M3077" s="25" t="s">
        <v>421</v>
      </c>
      <c r="N3077" s="25">
        <v>70</v>
      </c>
      <c r="O3077" s="25" t="s">
        <v>421</v>
      </c>
      <c r="P3077" s="25">
        <v>78.099999999999994</v>
      </c>
      <c r="Q3077" s="25">
        <v>44.2</v>
      </c>
      <c r="R3077" s="25">
        <v>50</v>
      </c>
      <c r="S3077" s="25">
        <v>50</v>
      </c>
    </row>
    <row r="3078" spans="1:19" x14ac:dyDescent="0.25">
      <c r="A3078" s="25" t="s">
        <v>233</v>
      </c>
      <c r="B3078" s="25" t="str">
        <f>VLOOKUP(A3078,'Cód dos países'!$A$3:$C$199,2,FALSE)</f>
        <v>PAN</v>
      </c>
      <c r="C3078" s="25">
        <f>VLOOKUP(A3078,'Cód dos países'!$A$3:$C$199,3,FALSE)</f>
        <v>136</v>
      </c>
      <c r="D3078" s="25">
        <v>2002</v>
      </c>
      <c r="E3078">
        <f t="shared" si="96"/>
        <v>1362002</v>
      </c>
      <c r="F3078" s="25">
        <v>68.400000000000006</v>
      </c>
      <c r="G3078" s="25">
        <v>30</v>
      </c>
      <c r="H3078" s="25">
        <f t="shared" si="97"/>
        <v>0.3</v>
      </c>
      <c r="I3078" s="25">
        <v>37</v>
      </c>
      <c r="J3078" s="25" t="s">
        <v>421</v>
      </c>
      <c r="K3078" s="25">
        <v>81.099999999999994</v>
      </c>
      <c r="L3078" s="25">
        <v>78.3</v>
      </c>
      <c r="M3078" s="25" t="s">
        <v>421</v>
      </c>
      <c r="N3078" s="25">
        <v>70</v>
      </c>
      <c r="O3078" s="25" t="s">
        <v>421</v>
      </c>
      <c r="P3078" s="25">
        <v>89.9</v>
      </c>
      <c r="Q3078" s="25">
        <v>69.400000000000006</v>
      </c>
      <c r="R3078" s="25">
        <v>70</v>
      </c>
      <c r="S3078" s="25">
        <v>90</v>
      </c>
    </row>
    <row r="3079" spans="1:19" x14ac:dyDescent="0.25">
      <c r="A3079" s="25" t="s">
        <v>239</v>
      </c>
      <c r="B3079" s="25" t="str">
        <f>VLOOKUP(A3079,'Cód dos países'!$A$3:$C$199,2,FALSE)</f>
        <v>PNG</v>
      </c>
      <c r="C3079" s="25">
        <f>VLOOKUP(A3079,'Cód dos países'!$A$3:$C$199,3,FALSE)</f>
        <v>137</v>
      </c>
      <c r="D3079" s="25">
        <v>2002</v>
      </c>
      <c r="E3079">
        <f t="shared" si="96"/>
        <v>1372002</v>
      </c>
      <c r="F3079" s="25" t="s">
        <v>421</v>
      </c>
      <c r="H3079" s="25" t="str">
        <f t="shared" si="97"/>
        <v/>
      </c>
      <c r="I3079" s="25" t="s">
        <v>421</v>
      </c>
      <c r="J3079" s="25" t="s">
        <v>421</v>
      </c>
      <c r="K3079" s="25" t="s">
        <v>421</v>
      </c>
      <c r="L3079" s="25" t="s">
        <v>421</v>
      </c>
      <c r="M3079" s="25" t="s">
        <v>421</v>
      </c>
      <c r="N3079" s="25" t="s">
        <v>421</v>
      </c>
      <c r="O3079" s="25" t="s">
        <v>421</v>
      </c>
      <c r="P3079" s="25" t="s">
        <v>421</v>
      </c>
      <c r="Q3079" s="25" t="s">
        <v>421</v>
      </c>
      <c r="R3079" s="25" t="s">
        <v>421</v>
      </c>
      <c r="S3079" s="25" t="s">
        <v>421</v>
      </c>
    </row>
    <row r="3080" spans="1:19" x14ac:dyDescent="0.25">
      <c r="A3080" s="25" t="s">
        <v>246</v>
      </c>
      <c r="B3080" s="25" t="str">
        <f>VLOOKUP(A3080,'Cód dos países'!$A$3:$C$199,2,FALSE)</f>
        <v>PRY</v>
      </c>
      <c r="C3080" s="25">
        <f>VLOOKUP(A3080,'Cód dos países'!$A$3:$C$199,3,FALSE)</f>
        <v>138</v>
      </c>
      <c r="D3080" s="25">
        <v>2002</v>
      </c>
      <c r="E3080">
        <f t="shared" si="96"/>
        <v>1382002</v>
      </c>
      <c r="F3080" s="25">
        <v>58.2</v>
      </c>
      <c r="G3080" s="25">
        <v>30</v>
      </c>
      <c r="H3080" s="25">
        <f t="shared" si="97"/>
        <v>0.3</v>
      </c>
      <c r="I3080" s="25">
        <v>20</v>
      </c>
      <c r="J3080" s="25" t="s">
        <v>421</v>
      </c>
      <c r="K3080" s="25">
        <v>89.8</v>
      </c>
      <c r="L3080" s="25">
        <v>92.8</v>
      </c>
      <c r="M3080" s="25" t="s">
        <v>421</v>
      </c>
      <c r="N3080" s="25">
        <v>55</v>
      </c>
      <c r="O3080" s="25" t="s">
        <v>421</v>
      </c>
      <c r="P3080" s="25">
        <v>72.5</v>
      </c>
      <c r="Q3080" s="25">
        <v>64</v>
      </c>
      <c r="R3080" s="25">
        <v>50</v>
      </c>
      <c r="S3080" s="25">
        <v>50</v>
      </c>
    </row>
    <row r="3081" spans="1:19" x14ac:dyDescent="0.25">
      <c r="A3081" s="25" t="s">
        <v>235</v>
      </c>
      <c r="B3081" s="25" t="str">
        <f>VLOOKUP(A3081,'Cód dos países'!$A$3:$C$199,2,FALSE)</f>
        <v>PER</v>
      </c>
      <c r="C3081" s="25">
        <f>VLOOKUP(A3081,'Cód dos países'!$A$3:$C$199,3,FALSE)</f>
        <v>139</v>
      </c>
      <c r="D3081" s="25">
        <v>2002</v>
      </c>
      <c r="E3081">
        <f t="shared" si="96"/>
        <v>1392002</v>
      </c>
      <c r="F3081" s="25">
        <v>64.599999999999994</v>
      </c>
      <c r="G3081" s="25">
        <v>30</v>
      </c>
      <c r="H3081" s="25">
        <f t="shared" si="97"/>
        <v>0.3</v>
      </c>
      <c r="I3081" s="25">
        <v>41</v>
      </c>
      <c r="J3081" s="25" t="s">
        <v>421</v>
      </c>
      <c r="K3081" s="25">
        <v>81.599999999999994</v>
      </c>
      <c r="L3081" s="25">
        <v>88.8</v>
      </c>
      <c r="M3081" s="25" t="s">
        <v>421</v>
      </c>
      <c r="N3081" s="25">
        <v>55</v>
      </c>
      <c r="O3081" s="25" t="s">
        <v>421</v>
      </c>
      <c r="P3081" s="25">
        <v>84.8</v>
      </c>
      <c r="Q3081" s="25">
        <v>59.8</v>
      </c>
      <c r="R3081" s="25">
        <v>70</v>
      </c>
      <c r="S3081" s="25">
        <v>70</v>
      </c>
    </row>
    <row r="3082" spans="1:19" x14ac:dyDescent="0.25">
      <c r="A3082" s="25" t="s">
        <v>237</v>
      </c>
      <c r="B3082" s="25" t="str">
        <f>VLOOKUP(A3082,'Cód dos países'!$A$3:$C$199,2,FALSE)</f>
        <v>PHL</v>
      </c>
      <c r="C3082" s="25">
        <f>VLOOKUP(A3082,'Cód dos países'!$A$3:$C$199,3,FALSE)</f>
        <v>140</v>
      </c>
      <c r="D3082" s="25">
        <v>2002</v>
      </c>
      <c r="E3082">
        <f t="shared" si="96"/>
        <v>1402002</v>
      </c>
      <c r="F3082" s="25">
        <v>61.3</v>
      </c>
      <c r="G3082" s="25">
        <v>50</v>
      </c>
      <c r="H3082" s="25">
        <f t="shared" si="97"/>
        <v>0.5</v>
      </c>
      <c r="I3082" s="25">
        <v>29</v>
      </c>
      <c r="J3082" s="25" t="s">
        <v>421</v>
      </c>
      <c r="K3082" s="25">
        <v>77.599999999999994</v>
      </c>
      <c r="L3082" s="25">
        <v>88.6</v>
      </c>
      <c r="M3082" s="25" t="s">
        <v>421</v>
      </c>
      <c r="N3082" s="25">
        <v>55</v>
      </c>
      <c r="O3082" s="25" t="s">
        <v>421</v>
      </c>
      <c r="P3082" s="25">
        <v>74.5</v>
      </c>
      <c r="Q3082" s="25">
        <v>77.400000000000006</v>
      </c>
      <c r="R3082" s="25">
        <v>50</v>
      </c>
      <c r="S3082" s="25">
        <v>50</v>
      </c>
    </row>
    <row r="3083" spans="1:19" x14ac:dyDescent="0.25">
      <c r="A3083" s="25" t="s">
        <v>241</v>
      </c>
      <c r="B3083" s="25" t="str">
        <f>VLOOKUP(A3083,'Cód dos países'!$A$3:$C$199,2,FALSE)</f>
        <v>POL</v>
      </c>
      <c r="C3083" s="25">
        <f>VLOOKUP(A3083,'Cód dos países'!$A$3:$C$199,3,FALSE)</f>
        <v>141</v>
      </c>
      <c r="D3083" s="25">
        <v>2002</v>
      </c>
      <c r="E3083">
        <f t="shared" si="96"/>
        <v>1412002</v>
      </c>
      <c r="F3083" s="25">
        <v>61.8</v>
      </c>
      <c r="G3083" s="25">
        <v>70</v>
      </c>
      <c r="H3083" s="25">
        <f t="shared" si="97"/>
        <v>0.7</v>
      </c>
      <c r="I3083" s="25">
        <v>41</v>
      </c>
      <c r="J3083" s="25" t="s">
        <v>421</v>
      </c>
      <c r="K3083" s="25">
        <v>65.599999999999994</v>
      </c>
      <c r="L3083" s="25">
        <v>46.1</v>
      </c>
      <c r="M3083" s="25" t="s">
        <v>421</v>
      </c>
      <c r="N3083" s="25">
        <v>70</v>
      </c>
      <c r="O3083" s="25" t="s">
        <v>421</v>
      </c>
      <c r="P3083" s="25">
        <v>73.5</v>
      </c>
      <c r="Q3083" s="25">
        <v>70.2</v>
      </c>
      <c r="R3083" s="25">
        <v>50</v>
      </c>
      <c r="S3083" s="25">
        <v>70</v>
      </c>
    </row>
    <row r="3084" spans="1:19" x14ac:dyDescent="0.25">
      <c r="A3084" s="25" t="s">
        <v>244</v>
      </c>
      <c r="B3084" s="25" t="str">
        <f>VLOOKUP(A3084,'Cód dos países'!$A$3:$C$199,2,FALSE)</f>
        <v>PRT</v>
      </c>
      <c r="C3084" s="25">
        <f>VLOOKUP(A3084,'Cód dos países'!$A$3:$C$199,3,FALSE)</f>
        <v>142</v>
      </c>
      <c r="D3084" s="25">
        <v>2002</v>
      </c>
      <c r="E3084">
        <f t="shared" si="96"/>
        <v>1422002</v>
      </c>
      <c r="F3084" s="25">
        <v>64.900000000000006</v>
      </c>
      <c r="G3084" s="25">
        <v>70</v>
      </c>
      <c r="H3084" s="25">
        <f t="shared" si="97"/>
        <v>0.7</v>
      </c>
      <c r="I3084" s="25">
        <v>63</v>
      </c>
      <c r="J3084" s="25" t="s">
        <v>421</v>
      </c>
      <c r="K3084" s="25">
        <v>61.8</v>
      </c>
      <c r="L3084" s="25">
        <v>35.700000000000003</v>
      </c>
      <c r="M3084" s="25" t="s">
        <v>421</v>
      </c>
      <c r="N3084" s="25">
        <v>70</v>
      </c>
      <c r="O3084" s="25" t="s">
        <v>421</v>
      </c>
      <c r="P3084" s="25">
        <v>82.6</v>
      </c>
      <c r="Q3084" s="25">
        <v>81.400000000000006</v>
      </c>
      <c r="R3084" s="25">
        <v>70</v>
      </c>
      <c r="S3084" s="25">
        <v>50</v>
      </c>
    </row>
    <row r="3085" spans="1:19" x14ac:dyDescent="0.25">
      <c r="A3085" s="25" t="s">
        <v>248</v>
      </c>
      <c r="B3085" s="25" t="str">
        <f>VLOOKUP(A3085,'Cód dos países'!$A$3:$C$199,2,FALSE)</f>
        <v>QAT</v>
      </c>
      <c r="C3085" s="25">
        <f>VLOOKUP(A3085,'Cód dos países'!$A$3:$C$199,3,FALSE)</f>
        <v>143</v>
      </c>
      <c r="D3085" s="25">
        <v>2002</v>
      </c>
      <c r="E3085">
        <f t="shared" si="96"/>
        <v>1432002</v>
      </c>
      <c r="F3085" s="25">
        <v>65.900000000000006</v>
      </c>
      <c r="G3085" s="25">
        <v>50</v>
      </c>
      <c r="H3085" s="25">
        <f t="shared" si="97"/>
        <v>0.5</v>
      </c>
      <c r="I3085" s="25">
        <v>70</v>
      </c>
      <c r="J3085" s="25" t="s">
        <v>421</v>
      </c>
      <c r="K3085" s="25">
        <v>87.5</v>
      </c>
      <c r="L3085" s="25">
        <v>70.2</v>
      </c>
      <c r="M3085" s="25" t="s">
        <v>421</v>
      </c>
      <c r="N3085" s="25">
        <v>55</v>
      </c>
      <c r="O3085" s="25" t="s">
        <v>421</v>
      </c>
      <c r="P3085" s="25">
        <v>87.1</v>
      </c>
      <c r="Q3085" s="25">
        <v>73</v>
      </c>
      <c r="R3085" s="25">
        <v>50</v>
      </c>
      <c r="S3085" s="25">
        <v>50</v>
      </c>
    </row>
    <row r="3086" spans="1:19" x14ac:dyDescent="0.25">
      <c r="A3086" s="25" t="s">
        <v>334</v>
      </c>
      <c r="B3086" s="25" t="str">
        <f>VLOOKUP(A3086,'Cód dos países'!$A$3:$C$199,2,FALSE)</f>
        <v>COG</v>
      </c>
      <c r="C3086" s="25">
        <f>VLOOKUP(A3086,'Cód dos países'!$A$3:$C$199,3,FALSE)</f>
        <v>39</v>
      </c>
      <c r="D3086" s="25">
        <v>2002</v>
      </c>
      <c r="E3086">
        <f t="shared" si="96"/>
        <v>392002</v>
      </c>
      <c r="F3086" s="25">
        <v>47.7</v>
      </c>
      <c r="G3086" s="25">
        <v>30</v>
      </c>
      <c r="H3086" s="25">
        <f t="shared" si="97"/>
        <v>0.3</v>
      </c>
      <c r="I3086" s="25">
        <v>10</v>
      </c>
      <c r="J3086" s="25" t="s">
        <v>421</v>
      </c>
      <c r="K3086" s="25">
        <v>58.8</v>
      </c>
      <c r="L3086" s="25">
        <v>80.5</v>
      </c>
      <c r="M3086" s="25" t="s">
        <v>421</v>
      </c>
      <c r="N3086" s="25">
        <v>55</v>
      </c>
      <c r="O3086" s="25" t="s">
        <v>421</v>
      </c>
      <c r="P3086" s="25">
        <v>86.7</v>
      </c>
      <c r="Q3086" s="25">
        <v>48.2</v>
      </c>
      <c r="R3086" s="25">
        <v>30</v>
      </c>
      <c r="S3086" s="25">
        <v>30</v>
      </c>
    </row>
    <row r="3087" spans="1:19" x14ac:dyDescent="0.25">
      <c r="A3087" s="25" t="s">
        <v>250</v>
      </c>
      <c r="B3087" s="25" t="str">
        <f>VLOOKUP(A3087,'Cód dos países'!$A$3:$C$199,2,FALSE)</f>
        <v>ROM</v>
      </c>
      <c r="C3087" s="25">
        <f>VLOOKUP(A3087,'Cód dos países'!$A$3:$C$199,3,FALSE)</f>
        <v>144</v>
      </c>
      <c r="D3087" s="25">
        <v>2002</v>
      </c>
      <c r="E3087">
        <f t="shared" si="96"/>
        <v>1442002</v>
      </c>
      <c r="F3087" s="25">
        <v>50.6</v>
      </c>
      <c r="G3087" s="25">
        <v>30</v>
      </c>
      <c r="H3087" s="25">
        <f t="shared" si="97"/>
        <v>0.3</v>
      </c>
      <c r="I3087" s="25">
        <v>28</v>
      </c>
      <c r="J3087" s="25" t="s">
        <v>421</v>
      </c>
      <c r="K3087" s="25">
        <v>69.099999999999994</v>
      </c>
      <c r="L3087" s="25">
        <v>62.4</v>
      </c>
      <c r="M3087" s="25" t="s">
        <v>421</v>
      </c>
      <c r="N3087" s="25">
        <v>55</v>
      </c>
      <c r="O3087" s="25" t="s">
        <v>421</v>
      </c>
      <c r="P3087" s="25">
        <v>50.8</v>
      </c>
      <c r="Q3087" s="25">
        <v>60.2</v>
      </c>
      <c r="R3087" s="25">
        <v>50</v>
      </c>
      <c r="S3087" s="25">
        <v>50</v>
      </c>
    </row>
    <row r="3088" spans="1:19" x14ac:dyDescent="0.25">
      <c r="A3088" s="25" t="s">
        <v>251</v>
      </c>
      <c r="B3088" s="25" t="str">
        <f>VLOOKUP(A3088,'Cód dos países'!$A$3:$C$199,2,FALSE)</f>
        <v>RUS</v>
      </c>
      <c r="C3088" s="25">
        <f>VLOOKUP(A3088,'Cód dos países'!$A$3:$C$199,3,FALSE)</f>
        <v>145</v>
      </c>
      <c r="D3088" s="25">
        <v>2002</v>
      </c>
      <c r="E3088">
        <f t="shared" si="96"/>
        <v>1452002</v>
      </c>
      <c r="F3088" s="25">
        <v>50.8</v>
      </c>
      <c r="G3088" s="25">
        <v>30</v>
      </c>
      <c r="H3088" s="25">
        <f t="shared" si="97"/>
        <v>0.3</v>
      </c>
      <c r="I3088" s="25">
        <v>23</v>
      </c>
      <c r="J3088" s="25" t="s">
        <v>421</v>
      </c>
      <c r="K3088" s="25">
        <v>90.6</v>
      </c>
      <c r="L3088" s="25">
        <v>64.5</v>
      </c>
      <c r="M3088" s="25" t="s">
        <v>421</v>
      </c>
      <c r="N3088" s="25">
        <v>55</v>
      </c>
      <c r="O3088" s="25" t="s">
        <v>421</v>
      </c>
      <c r="P3088" s="25">
        <v>57</v>
      </c>
      <c r="Q3088" s="25">
        <v>57.4</v>
      </c>
      <c r="R3088" s="25">
        <v>50</v>
      </c>
      <c r="S3088" s="25">
        <v>30</v>
      </c>
    </row>
    <row r="3089" spans="1:19" x14ac:dyDescent="0.25">
      <c r="A3089" s="25" t="s">
        <v>253</v>
      </c>
      <c r="B3089" s="25" t="str">
        <f>VLOOKUP(A3089,'Cód dos países'!$A$3:$C$199,2,FALSE)</f>
        <v>RWA</v>
      </c>
      <c r="C3089" s="25">
        <f>VLOOKUP(A3089,'Cód dos países'!$A$3:$C$199,3,FALSE)</f>
        <v>146</v>
      </c>
      <c r="D3089" s="25">
        <v>2002</v>
      </c>
      <c r="E3089">
        <f t="shared" si="96"/>
        <v>1462002</v>
      </c>
      <c r="F3089" s="25">
        <v>47.8</v>
      </c>
      <c r="G3089" s="25">
        <v>30</v>
      </c>
      <c r="H3089" s="25">
        <f t="shared" si="97"/>
        <v>0.3</v>
      </c>
      <c r="I3089" s="25">
        <v>10</v>
      </c>
      <c r="J3089" s="25" t="s">
        <v>421</v>
      </c>
      <c r="K3089" s="25">
        <v>67</v>
      </c>
      <c r="L3089" s="25">
        <v>89.5</v>
      </c>
      <c r="M3089" s="25" t="s">
        <v>421</v>
      </c>
      <c r="N3089" s="25">
        <v>40</v>
      </c>
      <c r="O3089" s="25" t="s">
        <v>421</v>
      </c>
      <c r="P3089" s="25">
        <v>79.3</v>
      </c>
      <c r="Q3089" s="25">
        <v>34</v>
      </c>
      <c r="R3089" s="25">
        <v>30</v>
      </c>
      <c r="S3089" s="25">
        <v>50</v>
      </c>
    </row>
    <row r="3090" spans="1:19" x14ac:dyDescent="0.25">
      <c r="A3090" s="25" t="s">
        <v>368</v>
      </c>
      <c r="B3090" s="25" t="str">
        <f>VLOOKUP(A3090,'Cód dos países'!$A$3:$C$199,2,FALSE)</f>
        <v>LCA</v>
      </c>
      <c r="C3090" s="25">
        <f>VLOOKUP(A3090,'Cód dos países'!$A$3:$C$199,3,FALSE)</f>
        <v>164</v>
      </c>
      <c r="D3090" s="25">
        <v>2002</v>
      </c>
      <c r="E3090">
        <f t="shared" si="96"/>
        <v>1642002</v>
      </c>
      <c r="F3090" s="25" t="s">
        <v>421</v>
      </c>
      <c r="H3090" s="25" t="str">
        <f t="shared" si="97"/>
        <v/>
      </c>
      <c r="I3090" s="25" t="s">
        <v>421</v>
      </c>
      <c r="J3090" s="25" t="s">
        <v>421</v>
      </c>
      <c r="K3090" s="25" t="s">
        <v>421</v>
      </c>
      <c r="L3090" s="25" t="s">
        <v>421</v>
      </c>
      <c r="M3090" s="25" t="s">
        <v>421</v>
      </c>
      <c r="N3090" s="25" t="s">
        <v>421</v>
      </c>
      <c r="O3090" s="25" t="s">
        <v>421</v>
      </c>
      <c r="P3090" s="25" t="s">
        <v>421</v>
      </c>
      <c r="Q3090" s="25" t="s">
        <v>421</v>
      </c>
      <c r="R3090" s="25" t="s">
        <v>421</v>
      </c>
      <c r="S3090" s="25" t="s">
        <v>421</v>
      </c>
    </row>
    <row r="3091" spans="1:19" x14ac:dyDescent="0.25">
      <c r="A3091" s="25" t="s">
        <v>369</v>
      </c>
      <c r="B3091" s="25" t="str">
        <f>VLOOKUP(A3091,'Cód dos países'!$A$3:$C$199,2,FALSE)</f>
        <v>VCT</v>
      </c>
      <c r="C3091" s="25">
        <f>VLOOKUP(A3091,'Cód dos países'!$A$3:$C$199,3,FALSE)</f>
        <v>165</v>
      </c>
      <c r="D3091" s="25">
        <v>2002</v>
      </c>
      <c r="E3091">
        <f t="shared" si="96"/>
        <v>1652002</v>
      </c>
      <c r="F3091" s="25" t="s">
        <v>421</v>
      </c>
      <c r="H3091" s="25" t="str">
        <f t="shared" si="97"/>
        <v/>
      </c>
      <c r="I3091" s="25" t="s">
        <v>421</v>
      </c>
      <c r="J3091" s="25" t="s">
        <v>421</v>
      </c>
      <c r="K3091" s="25" t="s">
        <v>421</v>
      </c>
      <c r="L3091" s="25" t="s">
        <v>421</v>
      </c>
      <c r="M3091" s="25" t="s">
        <v>421</v>
      </c>
      <c r="N3091" s="25" t="s">
        <v>421</v>
      </c>
      <c r="O3091" s="25" t="s">
        <v>421</v>
      </c>
      <c r="P3091" s="25" t="s">
        <v>421</v>
      </c>
      <c r="Q3091" s="25" t="s">
        <v>421</v>
      </c>
      <c r="R3091" s="25" t="s">
        <v>421</v>
      </c>
      <c r="S3091" s="25" t="s">
        <v>421</v>
      </c>
    </row>
    <row r="3092" spans="1:19" x14ac:dyDescent="0.25">
      <c r="A3092" s="25" t="s">
        <v>365</v>
      </c>
      <c r="B3092" s="25" t="str">
        <f>VLOOKUP(A3092,'Cód dos países'!$A$3:$C$199,2,FALSE)</f>
        <v>SAM</v>
      </c>
      <c r="C3092" s="25">
        <f>VLOOKUP(A3092,'Cód dos países'!$A$3:$C$199,3,FALSE)</f>
        <v>147</v>
      </c>
      <c r="D3092" s="25">
        <v>2002</v>
      </c>
      <c r="E3092">
        <f t="shared" si="96"/>
        <v>1472002</v>
      </c>
      <c r="F3092" s="25" t="s">
        <v>421</v>
      </c>
      <c r="H3092" s="25" t="str">
        <f t="shared" si="97"/>
        <v/>
      </c>
      <c r="I3092" s="25" t="s">
        <v>421</v>
      </c>
      <c r="J3092" s="25" t="s">
        <v>421</v>
      </c>
      <c r="K3092" s="25" t="s">
        <v>421</v>
      </c>
      <c r="L3092" s="25" t="s">
        <v>421</v>
      </c>
      <c r="M3092" s="25" t="s">
        <v>421</v>
      </c>
      <c r="N3092" s="25" t="s">
        <v>421</v>
      </c>
      <c r="O3092" s="25" t="s">
        <v>421</v>
      </c>
      <c r="P3092" s="25" t="s">
        <v>421</v>
      </c>
      <c r="Q3092" s="25" t="s">
        <v>421</v>
      </c>
      <c r="R3092" s="25" t="s">
        <v>421</v>
      </c>
      <c r="S3092" s="25" t="s">
        <v>421</v>
      </c>
    </row>
    <row r="3093" spans="1:19" x14ac:dyDescent="0.25">
      <c r="A3093" s="25" t="s">
        <v>272</v>
      </c>
      <c r="B3093" s="25" t="str">
        <f>VLOOKUP(A3093,'Cód dos países'!$A$3:$C$199,2,FALSE)</f>
        <v>STP</v>
      </c>
      <c r="C3093" s="25">
        <f>VLOOKUP(A3093,'Cód dos países'!$A$3:$C$199,3,FALSE)</f>
        <v>149</v>
      </c>
      <c r="D3093" s="25">
        <v>2002</v>
      </c>
      <c r="E3093">
        <f t="shared" si="96"/>
        <v>1492002</v>
      </c>
      <c r="F3093" s="25" t="s">
        <v>421</v>
      </c>
      <c r="H3093" s="25" t="str">
        <f t="shared" si="97"/>
        <v/>
      </c>
      <c r="I3093" s="25" t="s">
        <v>421</v>
      </c>
      <c r="J3093" s="25" t="s">
        <v>421</v>
      </c>
      <c r="K3093" s="25" t="s">
        <v>421</v>
      </c>
      <c r="L3093" s="25" t="s">
        <v>421</v>
      </c>
      <c r="M3093" s="25" t="s">
        <v>421</v>
      </c>
      <c r="N3093" s="25" t="s">
        <v>421</v>
      </c>
      <c r="O3093" s="25" t="s">
        <v>421</v>
      </c>
      <c r="P3093" s="25" t="s">
        <v>421</v>
      </c>
      <c r="Q3093" s="25" t="s">
        <v>421</v>
      </c>
      <c r="R3093" s="25" t="s">
        <v>421</v>
      </c>
      <c r="S3093" s="25" t="s">
        <v>421</v>
      </c>
    </row>
    <row r="3094" spans="1:19" x14ac:dyDescent="0.25">
      <c r="A3094" s="25" t="s">
        <v>255</v>
      </c>
      <c r="B3094" s="25" t="str">
        <f>VLOOKUP(A3094,'Cód dos países'!$A$3:$C$199,2,FALSE)</f>
        <v>SAU</v>
      </c>
      <c r="C3094" s="25">
        <f>VLOOKUP(A3094,'Cód dos países'!$A$3:$C$199,3,FALSE)</f>
        <v>150</v>
      </c>
      <c r="D3094" s="25">
        <v>2002</v>
      </c>
      <c r="E3094">
        <f t="shared" si="96"/>
        <v>1502002</v>
      </c>
      <c r="F3094" s="25">
        <v>63.2</v>
      </c>
      <c r="G3094" s="25">
        <v>50</v>
      </c>
      <c r="H3094" s="25">
        <f t="shared" si="97"/>
        <v>0.5</v>
      </c>
      <c r="I3094" s="25">
        <v>50</v>
      </c>
      <c r="J3094" s="25" t="s">
        <v>421</v>
      </c>
      <c r="K3094" s="25">
        <v>99.4</v>
      </c>
      <c r="L3094" s="25">
        <v>66.7</v>
      </c>
      <c r="M3094" s="25" t="s">
        <v>421</v>
      </c>
      <c r="N3094" s="25">
        <v>70</v>
      </c>
      <c r="O3094" s="25" t="s">
        <v>421</v>
      </c>
      <c r="P3094" s="25">
        <v>88.3</v>
      </c>
      <c r="Q3094" s="25">
        <v>64.400000000000006</v>
      </c>
      <c r="R3094" s="25">
        <v>50</v>
      </c>
      <c r="S3094" s="25">
        <v>30</v>
      </c>
    </row>
    <row r="3095" spans="1:19" x14ac:dyDescent="0.25">
      <c r="A3095" s="25" t="s">
        <v>259</v>
      </c>
      <c r="B3095" s="25" t="str">
        <f>VLOOKUP(A3095,'Cód dos países'!$A$3:$C$199,2,FALSE)</f>
        <v>SEN</v>
      </c>
      <c r="C3095" s="25">
        <f>VLOOKUP(A3095,'Cód dos países'!$A$3:$C$199,3,FALSE)</f>
        <v>151</v>
      </c>
      <c r="D3095" s="25">
        <v>2002</v>
      </c>
      <c r="E3095">
        <f t="shared" si="96"/>
        <v>1512002</v>
      </c>
      <c r="F3095" s="25">
        <v>58.1</v>
      </c>
      <c r="G3095" s="25">
        <v>50</v>
      </c>
      <c r="H3095" s="25">
        <f t="shared" si="97"/>
        <v>0.5</v>
      </c>
      <c r="I3095" s="25">
        <v>29</v>
      </c>
      <c r="J3095" s="25" t="s">
        <v>421</v>
      </c>
      <c r="K3095" s="25">
        <v>59.8</v>
      </c>
      <c r="L3095" s="25">
        <v>88</v>
      </c>
      <c r="M3095" s="25" t="s">
        <v>421</v>
      </c>
      <c r="N3095" s="25">
        <v>55</v>
      </c>
      <c r="O3095" s="25" t="s">
        <v>421</v>
      </c>
      <c r="P3095" s="25">
        <v>80.400000000000006</v>
      </c>
      <c r="Q3095" s="25">
        <v>61</v>
      </c>
      <c r="R3095" s="25">
        <v>50</v>
      </c>
      <c r="S3095" s="25">
        <v>50</v>
      </c>
    </row>
    <row r="3096" spans="1:19" x14ac:dyDescent="0.25">
      <c r="A3096" s="25" t="s">
        <v>271</v>
      </c>
      <c r="B3096" s="25" t="str">
        <f>VLOOKUP(A3096,'Cód dos países'!$A$3:$C$199,2,FALSE)</f>
        <v>YUG</v>
      </c>
      <c r="C3096" s="25">
        <f>VLOOKUP(A3096,'Cód dos países'!$A$3:$C$199,3,FALSE)</f>
        <v>152</v>
      </c>
      <c r="D3096" s="25">
        <v>2002</v>
      </c>
      <c r="E3096">
        <f t="shared" si="96"/>
        <v>1522002</v>
      </c>
      <c r="F3096" s="25">
        <v>43.5</v>
      </c>
      <c r="G3096" s="25">
        <v>30</v>
      </c>
      <c r="H3096" s="25">
        <f t="shared" si="97"/>
        <v>0.3</v>
      </c>
      <c r="I3096" s="25">
        <v>10</v>
      </c>
      <c r="J3096" s="25" t="s">
        <v>421</v>
      </c>
      <c r="K3096" s="25">
        <v>79.8</v>
      </c>
      <c r="L3096" s="25">
        <v>89.2</v>
      </c>
      <c r="M3096" s="25" t="s">
        <v>421</v>
      </c>
      <c r="N3096" s="25">
        <v>40</v>
      </c>
      <c r="O3096" s="25" t="s">
        <v>421</v>
      </c>
      <c r="P3096" s="25">
        <v>34.200000000000003</v>
      </c>
      <c r="Q3096" s="25">
        <v>68.400000000000006</v>
      </c>
      <c r="R3096" s="25">
        <v>10</v>
      </c>
      <c r="S3096" s="25">
        <v>30</v>
      </c>
    </row>
    <row r="3097" spans="1:19" x14ac:dyDescent="0.25">
      <c r="A3097" s="25" t="s">
        <v>284</v>
      </c>
      <c r="B3097" s="25" t="str">
        <f>VLOOKUP(A3097,'Cód dos países'!$A$3:$C$199,2,FALSE)</f>
        <v>SYC</v>
      </c>
      <c r="C3097" s="25">
        <f>VLOOKUP(A3097,'Cód dos países'!$A$3:$C$199,3,FALSE)</f>
        <v>153</v>
      </c>
      <c r="D3097" s="25">
        <v>2002</v>
      </c>
      <c r="E3097">
        <f t="shared" si="96"/>
        <v>1532002</v>
      </c>
      <c r="F3097" s="25" t="s">
        <v>421</v>
      </c>
      <c r="H3097" s="25" t="str">
        <f t="shared" si="97"/>
        <v/>
      </c>
      <c r="I3097" s="25" t="s">
        <v>421</v>
      </c>
      <c r="J3097" s="25" t="s">
        <v>421</v>
      </c>
      <c r="K3097" s="25" t="s">
        <v>421</v>
      </c>
      <c r="L3097" s="25" t="s">
        <v>421</v>
      </c>
      <c r="M3097" s="25" t="s">
        <v>421</v>
      </c>
      <c r="N3097" s="25" t="s">
        <v>421</v>
      </c>
      <c r="O3097" s="25" t="s">
        <v>421</v>
      </c>
      <c r="P3097" s="25" t="s">
        <v>421</v>
      </c>
      <c r="Q3097" s="25" t="s">
        <v>421</v>
      </c>
      <c r="R3097" s="25" t="s">
        <v>421</v>
      </c>
      <c r="S3097" s="25" t="s">
        <v>421</v>
      </c>
    </row>
    <row r="3098" spans="1:19" x14ac:dyDescent="0.25">
      <c r="A3098" s="25" t="s">
        <v>265</v>
      </c>
      <c r="B3098" s="25" t="str">
        <f>VLOOKUP(A3098,'Cód dos países'!$A$3:$C$199,2,FALSE)</f>
        <v>SLE</v>
      </c>
      <c r="C3098" s="25">
        <f>VLOOKUP(A3098,'Cód dos países'!$A$3:$C$199,3,FALSE)</f>
        <v>154</v>
      </c>
      <c r="D3098" s="25">
        <v>2002</v>
      </c>
      <c r="E3098">
        <f t="shared" si="96"/>
        <v>1542002</v>
      </c>
      <c r="F3098" s="25">
        <v>42.2</v>
      </c>
      <c r="G3098" s="25">
        <v>10</v>
      </c>
      <c r="H3098" s="25">
        <f t="shared" si="97"/>
        <v>0.1</v>
      </c>
      <c r="I3098" s="25">
        <v>10</v>
      </c>
      <c r="J3098" s="25" t="s">
        <v>421</v>
      </c>
      <c r="K3098" s="25">
        <v>70.599999999999994</v>
      </c>
      <c r="L3098" s="25">
        <v>75.3</v>
      </c>
      <c r="M3098" s="25" t="s">
        <v>421</v>
      </c>
      <c r="N3098" s="25">
        <v>40</v>
      </c>
      <c r="O3098" s="25" t="s">
        <v>421</v>
      </c>
      <c r="P3098" s="25">
        <v>81.900000000000006</v>
      </c>
      <c r="Q3098" s="25">
        <v>31.8</v>
      </c>
      <c r="R3098" s="25">
        <v>30</v>
      </c>
      <c r="S3098" s="25">
        <v>30</v>
      </c>
    </row>
    <row r="3099" spans="1:19" x14ac:dyDescent="0.25">
      <c r="A3099" s="25" t="s">
        <v>261</v>
      </c>
      <c r="B3099" s="25" t="str">
        <f>VLOOKUP(A3099,'Cód dos países'!$A$3:$C$199,2,FALSE)</f>
        <v>SGP</v>
      </c>
      <c r="C3099" s="25">
        <f>VLOOKUP(A3099,'Cód dos países'!$A$3:$C$199,3,FALSE)</f>
        <v>155</v>
      </c>
      <c r="D3099" s="25">
        <v>2002</v>
      </c>
      <c r="E3099">
        <f t="shared" si="96"/>
        <v>1552002</v>
      </c>
      <c r="F3099" s="25">
        <v>88.2</v>
      </c>
      <c r="G3099" s="25">
        <v>90</v>
      </c>
      <c r="H3099" s="25">
        <f t="shared" si="97"/>
        <v>0.9</v>
      </c>
      <c r="I3099" s="25">
        <v>92</v>
      </c>
      <c r="J3099" s="25" t="s">
        <v>421</v>
      </c>
      <c r="K3099" s="25">
        <v>87.8</v>
      </c>
      <c r="L3099" s="25">
        <v>90.2</v>
      </c>
      <c r="M3099" s="25" t="s">
        <v>421</v>
      </c>
      <c r="N3099" s="25">
        <v>100</v>
      </c>
      <c r="O3099" s="25" t="s">
        <v>421</v>
      </c>
      <c r="P3099" s="25">
        <v>88.6</v>
      </c>
      <c r="Q3099" s="25">
        <v>85</v>
      </c>
      <c r="R3099" s="25">
        <v>90</v>
      </c>
      <c r="S3099" s="25">
        <v>70</v>
      </c>
    </row>
    <row r="3100" spans="1:19" x14ac:dyDescent="0.25">
      <c r="A3100" s="25" t="s">
        <v>276</v>
      </c>
      <c r="B3100" s="25" t="str">
        <f>VLOOKUP(A3100,'Cód dos países'!$A$3:$C$199,2,FALSE)</f>
        <v>SVK</v>
      </c>
      <c r="C3100" s="25">
        <f>VLOOKUP(A3100,'Cód dos países'!$A$3:$C$199,3,FALSE)</f>
        <v>156</v>
      </c>
      <c r="D3100" s="25">
        <v>2002</v>
      </c>
      <c r="E3100">
        <f t="shared" si="96"/>
        <v>1562002</v>
      </c>
      <c r="F3100" s="25">
        <v>59</v>
      </c>
      <c r="G3100" s="25">
        <v>50</v>
      </c>
      <c r="H3100" s="25">
        <f t="shared" si="97"/>
        <v>0.5</v>
      </c>
      <c r="I3100" s="25">
        <v>37</v>
      </c>
      <c r="J3100" s="25" t="s">
        <v>421</v>
      </c>
      <c r="K3100" s="25">
        <v>67.5</v>
      </c>
      <c r="L3100" s="25">
        <v>22.3</v>
      </c>
      <c r="M3100" s="25" t="s">
        <v>421</v>
      </c>
      <c r="N3100" s="25">
        <v>70</v>
      </c>
      <c r="O3100" s="25" t="s">
        <v>421</v>
      </c>
      <c r="P3100" s="25">
        <v>71.3</v>
      </c>
      <c r="Q3100" s="25">
        <v>72.8</v>
      </c>
      <c r="R3100" s="25">
        <v>70</v>
      </c>
      <c r="S3100" s="25">
        <v>70</v>
      </c>
    </row>
    <row r="3101" spans="1:19" x14ac:dyDescent="0.25">
      <c r="A3101" s="25" t="s">
        <v>278</v>
      </c>
      <c r="B3101" s="25" t="str">
        <f>VLOOKUP(A3101,'Cód dos países'!$A$3:$C$199,2,FALSE)</f>
        <v>SVN</v>
      </c>
      <c r="C3101" s="25">
        <f>VLOOKUP(A3101,'Cód dos países'!$A$3:$C$199,3,FALSE)</f>
        <v>157</v>
      </c>
      <c r="D3101" s="25">
        <v>2002</v>
      </c>
      <c r="E3101">
        <f t="shared" si="96"/>
        <v>1572002</v>
      </c>
      <c r="F3101" s="25">
        <v>57.7</v>
      </c>
      <c r="G3101" s="25">
        <v>50</v>
      </c>
      <c r="H3101" s="25">
        <f t="shared" si="97"/>
        <v>0.5</v>
      </c>
      <c r="I3101" s="25">
        <v>52</v>
      </c>
      <c r="J3101" s="25" t="s">
        <v>421</v>
      </c>
      <c r="K3101" s="25">
        <v>53.1</v>
      </c>
      <c r="L3101" s="25">
        <v>40.6</v>
      </c>
      <c r="M3101" s="25" t="s">
        <v>421</v>
      </c>
      <c r="N3101" s="25">
        <v>85</v>
      </c>
      <c r="O3101" s="25" t="s">
        <v>421</v>
      </c>
      <c r="P3101" s="25">
        <v>76.7</v>
      </c>
      <c r="Q3101" s="25">
        <v>62.2</v>
      </c>
      <c r="R3101" s="25">
        <v>50</v>
      </c>
      <c r="S3101" s="25">
        <v>50</v>
      </c>
    </row>
    <row r="3102" spans="1:19" x14ac:dyDescent="0.25">
      <c r="A3102" s="25" t="s">
        <v>263</v>
      </c>
      <c r="B3102" s="25" t="str">
        <f>VLOOKUP(A3102,'Cód dos países'!$A$3:$C$199,2,FALSE)</f>
        <v>SLB</v>
      </c>
      <c r="C3102" s="25">
        <f>VLOOKUP(A3102,'Cód dos países'!$A$3:$C$199,3,FALSE)</f>
        <v>158</v>
      </c>
      <c r="D3102" s="25">
        <v>2002</v>
      </c>
      <c r="E3102">
        <f t="shared" si="96"/>
        <v>1582002</v>
      </c>
      <c r="F3102" s="25" t="s">
        <v>421</v>
      </c>
      <c r="H3102" s="25" t="str">
        <f t="shared" si="97"/>
        <v/>
      </c>
      <c r="I3102" s="25" t="s">
        <v>421</v>
      </c>
      <c r="J3102" s="25" t="s">
        <v>421</v>
      </c>
      <c r="K3102" s="25" t="s">
        <v>421</v>
      </c>
      <c r="L3102" s="25" t="s">
        <v>421</v>
      </c>
      <c r="M3102" s="25" t="s">
        <v>421</v>
      </c>
      <c r="N3102" s="25" t="s">
        <v>421</v>
      </c>
      <c r="O3102" s="25" t="s">
        <v>421</v>
      </c>
      <c r="P3102" s="25" t="s">
        <v>421</v>
      </c>
      <c r="Q3102" s="25" t="s">
        <v>421</v>
      </c>
      <c r="R3102" s="25" t="s">
        <v>421</v>
      </c>
      <c r="S3102" s="25" t="s">
        <v>421</v>
      </c>
    </row>
    <row r="3103" spans="1:19" x14ac:dyDescent="0.25">
      <c r="A3103" s="25" t="s">
        <v>327</v>
      </c>
      <c r="B3103" s="25" t="str">
        <f>VLOOKUP(A3103,'Cód dos países'!$A$3:$C$199,2,FALSE)</f>
        <v>ZAF</v>
      </c>
      <c r="C3103" s="25">
        <f>VLOOKUP(A3103,'Cód dos países'!$A$3:$C$199,3,FALSE)</f>
        <v>160</v>
      </c>
      <c r="D3103" s="25">
        <v>2002</v>
      </c>
      <c r="E3103">
        <f t="shared" si="96"/>
        <v>1602002</v>
      </c>
      <c r="F3103" s="25">
        <v>67.099999999999994</v>
      </c>
      <c r="G3103" s="25">
        <v>50</v>
      </c>
      <c r="H3103" s="25">
        <f t="shared" si="97"/>
        <v>0.5</v>
      </c>
      <c r="I3103" s="25">
        <v>48</v>
      </c>
      <c r="J3103" s="25" t="s">
        <v>421</v>
      </c>
      <c r="K3103" s="25">
        <v>68</v>
      </c>
      <c r="L3103" s="25">
        <v>80</v>
      </c>
      <c r="M3103" s="25" t="s">
        <v>421</v>
      </c>
      <c r="N3103" s="25">
        <v>70</v>
      </c>
      <c r="O3103" s="25" t="s">
        <v>421</v>
      </c>
      <c r="P3103" s="25">
        <v>80.099999999999994</v>
      </c>
      <c r="Q3103" s="25">
        <v>68</v>
      </c>
      <c r="R3103" s="25">
        <v>70</v>
      </c>
      <c r="S3103" s="25">
        <v>70</v>
      </c>
    </row>
    <row r="3104" spans="1:19" x14ac:dyDescent="0.25">
      <c r="A3104" s="25" t="s">
        <v>432</v>
      </c>
      <c r="B3104" s="25" t="str">
        <f>VLOOKUP(A3104,'Cód dos países'!$A$3:$C$199,2,FALSE)</f>
        <v>KOR</v>
      </c>
      <c r="C3104" s="25">
        <f>VLOOKUP(A3104,'Cód dos países'!$A$3:$C$199,3,FALSE)</f>
        <v>92</v>
      </c>
      <c r="D3104" s="25">
        <v>2002</v>
      </c>
      <c r="E3104">
        <f t="shared" si="96"/>
        <v>922002</v>
      </c>
      <c r="F3104" s="25">
        <v>68.3</v>
      </c>
      <c r="G3104" s="25">
        <v>70</v>
      </c>
      <c r="H3104" s="25">
        <f t="shared" si="97"/>
        <v>0.7</v>
      </c>
      <c r="I3104" s="25">
        <v>42</v>
      </c>
      <c r="J3104" s="25" t="s">
        <v>421</v>
      </c>
      <c r="K3104" s="25">
        <v>74.2</v>
      </c>
      <c r="L3104" s="25">
        <v>81.8</v>
      </c>
      <c r="M3104" s="25" t="s">
        <v>421</v>
      </c>
      <c r="N3104" s="25">
        <v>70</v>
      </c>
      <c r="O3104" s="25" t="s">
        <v>421</v>
      </c>
      <c r="P3104" s="25">
        <v>83.4</v>
      </c>
      <c r="Q3104" s="25">
        <v>73.2</v>
      </c>
      <c r="R3104" s="25">
        <v>70</v>
      </c>
      <c r="S3104" s="25">
        <v>50</v>
      </c>
    </row>
    <row r="3105" spans="1:19" x14ac:dyDescent="0.25">
      <c r="A3105" s="25" t="s">
        <v>89</v>
      </c>
      <c r="B3105" s="25" t="str">
        <f>VLOOKUP(A3105,'Cód dos países'!$A$3:$C$199,2,FALSE)</f>
        <v>ESP</v>
      </c>
      <c r="C3105" s="25">
        <f>VLOOKUP(A3105,'Cód dos países'!$A$3:$C$199,3,FALSE)</f>
        <v>161</v>
      </c>
      <c r="D3105" s="25">
        <v>2002</v>
      </c>
      <c r="E3105">
        <f t="shared" si="96"/>
        <v>1612002</v>
      </c>
      <c r="F3105" s="25">
        <v>68.8</v>
      </c>
      <c r="G3105" s="25">
        <v>70</v>
      </c>
      <c r="H3105" s="25">
        <f t="shared" si="97"/>
        <v>0.7</v>
      </c>
      <c r="I3105" s="25">
        <v>70</v>
      </c>
      <c r="J3105" s="25" t="s">
        <v>421</v>
      </c>
      <c r="K3105" s="25">
        <v>52.6</v>
      </c>
      <c r="L3105" s="25">
        <v>52.2</v>
      </c>
      <c r="M3105" s="25" t="s">
        <v>421</v>
      </c>
      <c r="N3105" s="25">
        <v>70</v>
      </c>
      <c r="O3105" s="25" t="s">
        <v>421</v>
      </c>
      <c r="P3105" s="25">
        <v>83.3</v>
      </c>
      <c r="Q3105" s="25">
        <v>81.400000000000006</v>
      </c>
      <c r="R3105" s="25">
        <v>70</v>
      </c>
      <c r="S3105" s="25">
        <v>70</v>
      </c>
    </row>
    <row r="3106" spans="1:19" x14ac:dyDescent="0.25">
      <c r="A3106" s="25" t="s">
        <v>173</v>
      </c>
      <c r="B3106" s="25" t="str">
        <f>VLOOKUP(A3106,'Cód dos países'!$A$3:$C$199,2,FALSE)</f>
        <v>LKA</v>
      </c>
      <c r="C3106" s="25">
        <f>VLOOKUP(A3106,'Cód dos países'!$A$3:$C$199,3,FALSE)</f>
        <v>162</v>
      </c>
      <c r="D3106" s="25">
        <v>2002</v>
      </c>
      <c r="E3106">
        <f t="shared" si="96"/>
        <v>1622002</v>
      </c>
      <c r="F3106" s="25">
        <v>62.5</v>
      </c>
      <c r="G3106" s="25">
        <v>50</v>
      </c>
      <c r="H3106" s="25">
        <f t="shared" si="97"/>
        <v>0.5</v>
      </c>
      <c r="I3106" s="25">
        <v>50</v>
      </c>
      <c r="J3106" s="25" t="s">
        <v>421</v>
      </c>
      <c r="K3106" s="25">
        <v>73.400000000000006</v>
      </c>
      <c r="L3106" s="25">
        <v>80.3</v>
      </c>
      <c r="M3106" s="25" t="s">
        <v>421</v>
      </c>
      <c r="N3106" s="25">
        <v>70</v>
      </c>
      <c r="O3106" s="25" t="s">
        <v>421</v>
      </c>
      <c r="P3106" s="25">
        <v>68.599999999999994</v>
      </c>
      <c r="Q3106" s="25">
        <v>70.2</v>
      </c>
      <c r="R3106" s="25">
        <v>50</v>
      </c>
      <c r="S3106" s="25">
        <v>50</v>
      </c>
    </row>
    <row r="3107" spans="1:19" x14ac:dyDescent="0.25">
      <c r="A3107" s="25" t="s">
        <v>257</v>
      </c>
      <c r="B3107" s="25" t="str">
        <f>VLOOKUP(A3107,'Cód dos países'!$A$3:$C$199,2,FALSE)</f>
        <v>SDN</v>
      </c>
      <c r="C3107" s="25">
        <f>VLOOKUP(A3107,'Cód dos países'!$A$3:$C$199,3,FALSE)</f>
        <v>166</v>
      </c>
      <c r="D3107" s="25">
        <v>2002</v>
      </c>
      <c r="E3107">
        <f t="shared" si="96"/>
        <v>1662002</v>
      </c>
      <c r="F3107" s="25" t="s">
        <v>421</v>
      </c>
      <c r="H3107" s="25" t="str">
        <f t="shared" si="97"/>
        <v/>
      </c>
      <c r="I3107" s="25" t="s">
        <v>421</v>
      </c>
      <c r="J3107" s="25" t="s">
        <v>421</v>
      </c>
      <c r="K3107" s="25" t="s">
        <v>421</v>
      </c>
      <c r="L3107" s="25" t="s">
        <v>421</v>
      </c>
      <c r="M3107" s="25" t="s">
        <v>421</v>
      </c>
      <c r="N3107" s="25" t="s">
        <v>421</v>
      </c>
      <c r="O3107" s="25" t="s">
        <v>421</v>
      </c>
      <c r="P3107" s="25" t="s">
        <v>421</v>
      </c>
      <c r="Q3107" s="25" t="s">
        <v>421</v>
      </c>
      <c r="R3107" s="25" t="s">
        <v>421</v>
      </c>
      <c r="S3107" s="25" t="s">
        <v>421</v>
      </c>
    </row>
    <row r="3108" spans="1:19" x14ac:dyDescent="0.25">
      <c r="A3108" s="25" t="s">
        <v>274</v>
      </c>
      <c r="B3108" s="25" t="str">
        <f>VLOOKUP(A3108,'Cód dos países'!$A$3:$C$199,2,FALSE)</f>
        <v>SUR</v>
      </c>
      <c r="C3108" s="25">
        <f>VLOOKUP(A3108,'Cód dos países'!$A$3:$C$199,3,FALSE)</f>
        <v>167</v>
      </c>
      <c r="D3108" s="25">
        <v>2002</v>
      </c>
      <c r="E3108">
        <f t="shared" si="96"/>
        <v>1672002</v>
      </c>
      <c r="F3108" s="25">
        <v>46.9</v>
      </c>
      <c r="G3108" s="25">
        <v>50</v>
      </c>
      <c r="H3108" s="25">
        <f t="shared" si="97"/>
        <v>0.5</v>
      </c>
      <c r="I3108" s="25">
        <v>10</v>
      </c>
      <c r="J3108" s="25" t="s">
        <v>421</v>
      </c>
      <c r="K3108" s="25">
        <v>67.3</v>
      </c>
      <c r="L3108" s="25">
        <v>48.1</v>
      </c>
      <c r="M3108" s="25" t="s">
        <v>421</v>
      </c>
      <c r="N3108" s="25">
        <v>55</v>
      </c>
      <c r="O3108" s="25" t="s">
        <v>421</v>
      </c>
      <c r="P3108" s="25">
        <v>45.4</v>
      </c>
      <c r="Q3108" s="25">
        <v>66.8</v>
      </c>
      <c r="R3108" s="25">
        <v>50</v>
      </c>
      <c r="S3108" s="25">
        <v>30</v>
      </c>
    </row>
    <row r="3109" spans="1:19" x14ac:dyDescent="0.25">
      <c r="A3109" s="25" t="s">
        <v>280</v>
      </c>
      <c r="B3109" s="25" t="str">
        <f>VLOOKUP(A3109,'Cód dos países'!$A$3:$C$199,2,FALSE)</f>
        <v>SWE</v>
      </c>
      <c r="C3109" s="25">
        <f>VLOOKUP(A3109,'Cód dos países'!$A$3:$C$199,3,FALSE)</f>
        <v>169</v>
      </c>
      <c r="D3109" s="25">
        <v>2002</v>
      </c>
      <c r="E3109">
        <f t="shared" si="96"/>
        <v>1692002</v>
      </c>
      <c r="F3109" s="25">
        <v>70</v>
      </c>
      <c r="G3109" s="25">
        <v>90</v>
      </c>
      <c r="H3109" s="25">
        <f t="shared" si="97"/>
        <v>0.9</v>
      </c>
      <c r="I3109" s="25">
        <v>90</v>
      </c>
      <c r="J3109" s="25" t="s">
        <v>421</v>
      </c>
      <c r="K3109" s="25">
        <v>29.8</v>
      </c>
      <c r="L3109" s="25">
        <v>2.9</v>
      </c>
      <c r="M3109" s="25" t="s">
        <v>421</v>
      </c>
      <c r="N3109" s="25">
        <v>70</v>
      </c>
      <c r="O3109" s="25" t="s">
        <v>421</v>
      </c>
      <c r="P3109" s="25">
        <v>86.4</v>
      </c>
      <c r="Q3109" s="25">
        <v>81.400000000000006</v>
      </c>
      <c r="R3109" s="25">
        <v>90</v>
      </c>
      <c r="S3109" s="25">
        <v>90</v>
      </c>
    </row>
    <row r="3110" spans="1:19" x14ac:dyDescent="0.25">
      <c r="A3110" s="25" t="s">
        <v>49</v>
      </c>
      <c r="B3110" s="25" t="str">
        <f>VLOOKUP(A3110,'Cód dos países'!$A$3:$C$199,2,FALSE)</f>
        <v>CHE</v>
      </c>
      <c r="C3110" s="25">
        <f>VLOOKUP(A3110,'Cód dos países'!$A$3:$C$199,3,FALSE)</f>
        <v>170</v>
      </c>
      <c r="D3110" s="25">
        <v>2002</v>
      </c>
      <c r="E3110">
        <f t="shared" si="96"/>
        <v>1702002</v>
      </c>
      <c r="F3110" s="25">
        <v>79</v>
      </c>
      <c r="G3110" s="25">
        <v>90</v>
      </c>
      <c r="H3110" s="25">
        <f t="shared" si="97"/>
        <v>0.9</v>
      </c>
      <c r="I3110" s="25">
        <v>84</v>
      </c>
      <c r="J3110" s="25" t="s">
        <v>421</v>
      </c>
      <c r="K3110" s="25">
        <v>80.400000000000006</v>
      </c>
      <c r="L3110" s="25">
        <v>55.3</v>
      </c>
      <c r="M3110" s="25" t="s">
        <v>421</v>
      </c>
      <c r="N3110" s="25">
        <v>70</v>
      </c>
      <c r="O3110" s="25" t="s">
        <v>421</v>
      </c>
      <c r="P3110" s="25">
        <v>88.3</v>
      </c>
      <c r="Q3110" s="25">
        <v>83</v>
      </c>
      <c r="R3110" s="25">
        <v>70</v>
      </c>
      <c r="S3110" s="25">
        <v>90</v>
      </c>
    </row>
    <row r="3111" spans="1:19" x14ac:dyDescent="0.25">
      <c r="A3111" s="25" t="s">
        <v>286</v>
      </c>
      <c r="B3111" s="25" t="str">
        <f>VLOOKUP(A3111,'Cód dos países'!$A$3:$C$199,2,FALSE)</f>
        <v>SYR</v>
      </c>
      <c r="C3111" s="25">
        <f>VLOOKUP(A3111,'Cód dos países'!$A$3:$C$199,3,FALSE)</f>
        <v>171</v>
      </c>
      <c r="D3111" s="25">
        <v>2002</v>
      </c>
      <c r="E3111">
        <f t="shared" si="96"/>
        <v>1712002</v>
      </c>
      <c r="F3111" s="25">
        <v>41.3</v>
      </c>
      <c r="G3111" s="25">
        <v>30</v>
      </c>
      <c r="H3111" s="25">
        <f t="shared" si="97"/>
        <v>0.3</v>
      </c>
      <c r="I3111" s="25">
        <v>10</v>
      </c>
      <c r="J3111" s="25" t="s">
        <v>421</v>
      </c>
      <c r="K3111" s="25">
        <v>75.8</v>
      </c>
      <c r="L3111" s="25">
        <v>71</v>
      </c>
      <c r="M3111" s="25" t="s">
        <v>421</v>
      </c>
      <c r="N3111" s="25">
        <v>55</v>
      </c>
      <c r="O3111" s="25" t="s">
        <v>421</v>
      </c>
      <c r="P3111" s="25">
        <v>75.099999999999994</v>
      </c>
      <c r="Q3111" s="25">
        <v>15</v>
      </c>
      <c r="R3111" s="25">
        <v>30</v>
      </c>
      <c r="S3111" s="25">
        <v>10</v>
      </c>
    </row>
    <row r="3112" spans="1:19" x14ac:dyDescent="0.25">
      <c r="A3112" s="25" t="s">
        <v>304</v>
      </c>
      <c r="B3112" s="25" t="str">
        <f>VLOOKUP(A3112,'Cód dos países'!$A$3:$C$199,2,FALSE)</f>
        <v>TWN</v>
      </c>
      <c r="C3112" s="25">
        <f>VLOOKUP(A3112,'Cód dos países'!$A$3:$C$199,3,FALSE)</f>
        <v>172</v>
      </c>
      <c r="D3112" s="25">
        <v>2002</v>
      </c>
      <c r="E3112">
        <f t="shared" si="96"/>
        <v>1722002</v>
      </c>
      <c r="F3112" s="25">
        <v>71.7</v>
      </c>
      <c r="G3112" s="25">
        <v>70</v>
      </c>
      <c r="H3112" s="25">
        <f t="shared" si="97"/>
        <v>0.7</v>
      </c>
      <c r="I3112" s="25">
        <v>59</v>
      </c>
      <c r="J3112" s="25" t="s">
        <v>421</v>
      </c>
      <c r="K3112" s="25">
        <v>76.099999999999994</v>
      </c>
      <c r="L3112" s="25">
        <v>81.3</v>
      </c>
      <c r="M3112" s="25" t="s">
        <v>421</v>
      </c>
      <c r="N3112" s="25">
        <v>70</v>
      </c>
      <c r="O3112" s="25" t="s">
        <v>421</v>
      </c>
      <c r="P3112" s="25">
        <v>91.3</v>
      </c>
      <c r="Q3112" s="25">
        <v>77.2</v>
      </c>
      <c r="R3112" s="25">
        <v>50</v>
      </c>
      <c r="S3112" s="25">
        <v>70</v>
      </c>
    </row>
    <row r="3113" spans="1:19" x14ac:dyDescent="0.25">
      <c r="A3113" s="25" t="s">
        <v>294</v>
      </c>
      <c r="B3113" s="25" t="str">
        <f>VLOOKUP(A3113,'Cód dos países'!$A$3:$C$199,2,FALSE)</f>
        <v>TJK</v>
      </c>
      <c r="C3113" s="25">
        <f>VLOOKUP(A3113,'Cód dos países'!$A$3:$C$199,3,FALSE)</f>
        <v>173</v>
      </c>
      <c r="D3113" s="25">
        <v>2002</v>
      </c>
      <c r="E3113">
        <f t="shared" si="96"/>
        <v>1732002</v>
      </c>
      <c r="F3113" s="25">
        <v>46.5</v>
      </c>
      <c r="G3113" s="25">
        <v>30</v>
      </c>
      <c r="H3113" s="25">
        <f t="shared" si="97"/>
        <v>0.3</v>
      </c>
      <c r="I3113" s="25">
        <v>10</v>
      </c>
      <c r="J3113" s="25" t="s">
        <v>421</v>
      </c>
      <c r="K3113" s="25">
        <v>74</v>
      </c>
      <c r="L3113" s="25">
        <v>94</v>
      </c>
      <c r="M3113" s="25" t="s">
        <v>421</v>
      </c>
      <c r="N3113" s="25">
        <v>55</v>
      </c>
      <c r="O3113" s="25" t="s">
        <v>421</v>
      </c>
      <c r="P3113" s="25">
        <v>46.9</v>
      </c>
      <c r="Q3113" s="25">
        <v>69</v>
      </c>
      <c r="R3113" s="25">
        <v>30</v>
      </c>
      <c r="S3113" s="25">
        <v>10</v>
      </c>
    </row>
    <row r="3114" spans="1:19" x14ac:dyDescent="0.25">
      <c r="A3114" s="25" t="s">
        <v>306</v>
      </c>
      <c r="B3114" s="25" t="str">
        <f>VLOOKUP(A3114,'Cód dos países'!$A$3:$C$199,2,FALSE)</f>
        <v>TZA</v>
      </c>
      <c r="C3114" s="25">
        <f>VLOOKUP(A3114,'Cód dos países'!$A$3:$C$199,3,FALSE)</f>
        <v>174</v>
      </c>
      <c r="D3114" s="25">
        <v>2002</v>
      </c>
      <c r="E3114">
        <f t="shared" si="96"/>
        <v>1742002</v>
      </c>
      <c r="F3114" s="25">
        <v>56.9</v>
      </c>
      <c r="G3114" s="25">
        <v>30</v>
      </c>
      <c r="H3114" s="25">
        <f t="shared" si="97"/>
        <v>0.3</v>
      </c>
      <c r="I3114" s="25">
        <v>22</v>
      </c>
      <c r="J3114" s="25" t="s">
        <v>421</v>
      </c>
      <c r="K3114" s="25">
        <v>80.900000000000006</v>
      </c>
      <c r="L3114" s="25">
        <v>92.2</v>
      </c>
      <c r="M3114" s="25" t="s">
        <v>421</v>
      </c>
      <c r="N3114" s="25">
        <v>55</v>
      </c>
      <c r="O3114" s="25" t="s">
        <v>421</v>
      </c>
      <c r="P3114" s="25">
        <v>75.099999999999994</v>
      </c>
      <c r="Q3114" s="25">
        <v>56.6</v>
      </c>
      <c r="R3114" s="25">
        <v>50</v>
      </c>
      <c r="S3114" s="25">
        <v>50</v>
      </c>
    </row>
    <row r="3115" spans="1:19" x14ac:dyDescent="0.25">
      <c r="A3115" s="25" t="s">
        <v>292</v>
      </c>
      <c r="B3115" s="25" t="str">
        <f>VLOOKUP(A3115,'Cód dos países'!$A$3:$C$199,2,FALSE)</f>
        <v>THA</v>
      </c>
      <c r="C3115" s="25">
        <f>VLOOKUP(A3115,'Cód dos países'!$A$3:$C$199,3,FALSE)</f>
        <v>175</v>
      </c>
      <c r="D3115" s="25">
        <v>2002</v>
      </c>
      <c r="E3115">
        <f t="shared" si="96"/>
        <v>1752002</v>
      </c>
      <c r="F3115" s="25">
        <v>65.8</v>
      </c>
      <c r="G3115" s="25">
        <v>70</v>
      </c>
      <c r="H3115" s="25">
        <f t="shared" si="97"/>
        <v>0.7</v>
      </c>
      <c r="I3115" s="25">
        <v>32</v>
      </c>
      <c r="J3115" s="25" t="s">
        <v>421</v>
      </c>
      <c r="K3115" s="25">
        <v>75.2</v>
      </c>
      <c r="L3115" s="25">
        <v>93.1</v>
      </c>
      <c r="M3115" s="25" t="s">
        <v>421</v>
      </c>
      <c r="N3115" s="25">
        <v>70</v>
      </c>
      <c r="O3115" s="25" t="s">
        <v>421</v>
      </c>
      <c r="P3115" s="25">
        <v>87.3</v>
      </c>
      <c r="Q3115" s="25">
        <v>64.8</v>
      </c>
      <c r="R3115" s="25">
        <v>50</v>
      </c>
      <c r="S3115" s="25">
        <v>50</v>
      </c>
    </row>
    <row r="3116" spans="1:19" x14ac:dyDescent="0.25">
      <c r="A3116" s="25" t="s">
        <v>348</v>
      </c>
      <c r="B3116" s="25" t="str">
        <f>VLOOKUP(A3116,'Cód dos países'!$A$3:$C$199,2,FALSE)</f>
        <v>BHS</v>
      </c>
      <c r="C3116" s="25">
        <f>VLOOKUP(A3116,'Cód dos países'!$A$3:$C$199,3,FALSE)</f>
        <v>12</v>
      </c>
      <c r="D3116" s="25">
        <v>2002</v>
      </c>
      <c r="E3116">
        <f t="shared" si="96"/>
        <v>122002</v>
      </c>
      <c r="F3116" s="25">
        <v>73.5</v>
      </c>
      <c r="G3116" s="25">
        <v>90</v>
      </c>
      <c r="H3116" s="25">
        <f t="shared" si="97"/>
        <v>0.9</v>
      </c>
      <c r="I3116" s="25">
        <v>70</v>
      </c>
      <c r="J3116" s="25" t="s">
        <v>421</v>
      </c>
      <c r="K3116" s="25">
        <v>96.9</v>
      </c>
      <c r="L3116" s="25">
        <v>88.8</v>
      </c>
      <c r="M3116" s="25" t="s">
        <v>421</v>
      </c>
      <c r="N3116" s="25">
        <v>100</v>
      </c>
      <c r="O3116" s="25" t="s">
        <v>421</v>
      </c>
      <c r="P3116" s="25">
        <v>80.400000000000006</v>
      </c>
      <c r="Q3116" s="25">
        <v>15</v>
      </c>
      <c r="R3116" s="25">
        <v>50</v>
      </c>
      <c r="S3116" s="25">
        <v>70</v>
      </c>
    </row>
    <row r="3117" spans="1:19" x14ac:dyDescent="0.25">
      <c r="A3117" s="25" t="s">
        <v>354</v>
      </c>
      <c r="B3117" s="25" t="str">
        <f>VLOOKUP(A3117,'Cód dos países'!$A$3:$C$199,2,FALSE)</f>
        <v>GMB</v>
      </c>
      <c r="C3117" s="25">
        <f>VLOOKUP(A3117,'Cód dos países'!$A$3:$C$199,3,FALSE)</f>
        <v>62</v>
      </c>
      <c r="D3117" s="25">
        <v>2002</v>
      </c>
      <c r="E3117">
        <f t="shared" si="96"/>
        <v>622002</v>
      </c>
      <c r="F3117" s="25">
        <v>56.3</v>
      </c>
      <c r="G3117" s="25">
        <v>50</v>
      </c>
      <c r="H3117" s="25">
        <f t="shared" si="97"/>
        <v>0.5</v>
      </c>
      <c r="I3117" s="25">
        <v>10</v>
      </c>
      <c r="J3117" s="25" t="s">
        <v>421</v>
      </c>
      <c r="K3117" s="25">
        <v>72.900000000000006</v>
      </c>
      <c r="L3117" s="25">
        <v>85.3</v>
      </c>
      <c r="M3117" s="25" t="s">
        <v>421</v>
      </c>
      <c r="N3117" s="25">
        <v>55</v>
      </c>
      <c r="O3117" s="25" t="s">
        <v>421</v>
      </c>
      <c r="P3117" s="25">
        <v>78.099999999999994</v>
      </c>
      <c r="Q3117" s="25">
        <v>55.4</v>
      </c>
      <c r="R3117" s="25">
        <v>50</v>
      </c>
      <c r="S3117" s="25">
        <v>50</v>
      </c>
    </row>
    <row r="3118" spans="1:19" x14ac:dyDescent="0.25">
      <c r="A3118" s="25" t="s">
        <v>423</v>
      </c>
      <c r="B3118" s="25" t="str">
        <f>VLOOKUP(A3118,'Cód dos países'!$A$3:$C$199,2,FALSE)</f>
        <v>TMP</v>
      </c>
      <c r="C3118" s="25">
        <f>VLOOKUP(A3118,'Cód dos países'!$A$3:$C$199,3,FALSE)</f>
        <v>176</v>
      </c>
      <c r="D3118" s="25">
        <v>2002</v>
      </c>
      <c r="E3118">
        <f t="shared" si="96"/>
        <v>1762002</v>
      </c>
      <c r="F3118" s="25" t="s">
        <v>421</v>
      </c>
      <c r="H3118" s="25" t="str">
        <f t="shared" si="97"/>
        <v/>
      </c>
      <c r="I3118" s="25" t="s">
        <v>421</v>
      </c>
      <c r="J3118" s="25" t="s">
        <v>421</v>
      </c>
      <c r="K3118" s="25" t="s">
        <v>421</v>
      </c>
      <c r="L3118" s="25" t="s">
        <v>421</v>
      </c>
      <c r="M3118" s="25" t="s">
        <v>421</v>
      </c>
      <c r="N3118" s="25" t="s">
        <v>421</v>
      </c>
      <c r="O3118" s="25" t="s">
        <v>421</v>
      </c>
      <c r="P3118" s="25" t="s">
        <v>421</v>
      </c>
      <c r="Q3118" s="25" t="s">
        <v>421</v>
      </c>
      <c r="R3118" s="25" t="s">
        <v>421</v>
      </c>
      <c r="S3118" s="25" t="s">
        <v>421</v>
      </c>
    </row>
    <row r="3119" spans="1:19" x14ac:dyDescent="0.25">
      <c r="A3119" s="25" t="s">
        <v>290</v>
      </c>
      <c r="B3119" s="25" t="str">
        <f>VLOOKUP(A3119,'Cód dos países'!$A$3:$C$199,2,FALSE)</f>
        <v>TGO</v>
      </c>
      <c r="C3119" s="25">
        <f>VLOOKUP(A3119,'Cód dos países'!$A$3:$C$199,3,FALSE)</f>
        <v>177</v>
      </c>
      <c r="D3119" s="25">
        <v>2002</v>
      </c>
      <c r="E3119">
        <f t="shared" si="96"/>
        <v>1772002</v>
      </c>
      <c r="F3119" s="25">
        <v>46.8</v>
      </c>
      <c r="G3119" s="25">
        <v>30</v>
      </c>
      <c r="H3119" s="25">
        <f t="shared" si="97"/>
        <v>0.3</v>
      </c>
      <c r="I3119" s="25">
        <v>10</v>
      </c>
      <c r="J3119" s="25" t="s">
        <v>421</v>
      </c>
      <c r="K3119" s="25">
        <v>52.3</v>
      </c>
      <c r="L3119" s="25">
        <v>88.9</v>
      </c>
      <c r="M3119" s="25" t="s">
        <v>421</v>
      </c>
      <c r="N3119" s="25">
        <v>40</v>
      </c>
      <c r="O3119" s="25" t="s">
        <v>421</v>
      </c>
      <c r="P3119" s="25">
        <v>78.900000000000006</v>
      </c>
      <c r="Q3119" s="25">
        <v>61</v>
      </c>
      <c r="R3119" s="25">
        <v>30</v>
      </c>
      <c r="S3119" s="25">
        <v>30</v>
      </c>
    </row>
    <row r="3120" spans="1:19" x14ac:dyDescent="0.25">
      <c r="A3120" s="25" t="s">
        <v>371</v>
      </c>
      <c r="B3120" s="25" t="str">
        <f>VLOOKUP(A3120,'Cód dos países'!$A$3:$C$199,2,FALSE)</f>
        <v>TON</v>
      </c>
      <c r="C3120" s="25">
        <f>VLOOKUP(A3120,'Cód dos países'!$A$3:$C$199,3,FALSE)</f>
        <v>178</v>
      </c>
      <c r="D3120" s="25">
        <v>2002</v>
      </c>
      <c r="E3120">
        <f t="shared" si="96"/>
        <v>1782002</v>
      </c>
      <c r="F3120" s="25" t="s">
        <v>421</v>
      </c>
      <c r="H3120" s="25" t="str">
        <f t="shared" si="97"/>
        <v/>
      </c>
      <c r="I3120" s="25" t="s">
        <v>421</v>
      </c>
      <c r="J3120" s="25" t="s">
        <v>421</v>
      </c>
      <c r="K3120" s="25" t="s">
        <v>421</v>
      </c>
      <c r="L3120" s="25" t="s">
        <v>421</v>
      </c>
      <c r="M3120" s="25" t="s">
        <v>421</v>
      </c>
      <c r="N3120" s="25" t="s">
        <v>421</v>
      </c>
      <c r="O3120" s="25" t="s">
        <v>421</v>
      </c>
      <c r="P3120" s="25" t="s">
        <v>421</v>
      </c>
      <c r="Q3120" s="25" t="s">
        <v>421</v>
      </c>
      <c r="R3120" s="25" t="s">
        <v>421</v>
      </c>
      <c r="S3120" s="25" t="s">
        <v>421</v>
      </c>
    </row>
    <row r="3121" spans="1:19" x14ac:dyDescent="0.25">
      <c r="A3121" s="25" t="s">
        <v>298</v>
      </c>
      <c r="B3121" s="25" t="str">
        <f>VLOOKUP(A3121,'Cód dos países'!$A$3:$C$199,2,FALSE)</f>
        <v>TTO</v>
      </c>
      <c r="C3121" s="25">
        <f>VLOOKUP(A3121,'Cód dos países'!$A$3:$C$199,3,FALSE)</f>
        <v>179</v>
      </c>
      <c r="D3121" s="25">
        <v>2002</v>
      </c>
      <c r="E3121">
        <f t="shared" si="96"/>
        <v>1792002</v>
      </c>
      <c r="F3121" s="25">
        <v>68.8</v>
      </c>
      <c r="G3121" s="25">
        <v>70</v>
      </c>
      <c r="H3121" s="25">
        <f t="shared" si="97"/>
        <v>0.7</v>
      </c>
      <c r="I3121" s="25">
        <v>53</v>
      </c>
      <c r="J3121" s="25" t="s">
        <v>421</v>
      </c>
      <c r="K3121" s="25">
        <v>72.400000000000006</v>
      </c>
      <c r="L3121" s="25">
        <v>81.8</v>
      </c>
      <c r="M3121" s="25" t="s">
        <v>421</v>
      </c>
      <c r="N3121" s="25">
        <v>70</v>
      </c>
      <c r="O3121" s="25" t="s">
        <v>421</v>
      </c>
      <c r="P3121" s="25">
        <v>81.099999999999994</v>
      </c>
      <c r="Q3121" s="25">
        <v>51</v>
      </c>
      <c r="R3121" s="25">
        <v>70</v>
      </c>
      <c r="S3121" s="25">
        <v>70</v>
      </c>
    </row>
    <row r="3122" spans="1:19" x14ac:dyDescent="0.25">
      <c r="A3122" s="25" t="s">
        <v>300</v>
      </c>
      <c r="B3122" s="25" t="str">
        <f>VLOOKUP(A3122,'Cód dos países'!$A$3:$C$199,2,FALSE)</f>
        <v>TUN</v>
      </c>
      <c r="C3122" s="25">
        <f>VLOOKUP(A3122,'Cód dos países'!$A$3:$C$199,3,FALSE)</f>
        <v>180</v>
      </c>
      <c r="D3122" s="25">
        <v>2002</v>
      </c>
      <c r="E3122">
        <f t="shared" si="96"/>
        <v>1802002</v>
      </c>
      <c r="F3122" s="25">
        <v>58.1</v>
      </c>
      <c r="G3122" s="25">
        <v>50</v>
      </c>
      <c r="H3122" s="25">
        <f t="shared" si="97"/>
        <v>0.5</v>
      </c>
      <c r="I3122" s="25">
        <v>53</v>
      </c>
      <c r="J3122" s="25" t="s">
        <v>421</v>
      </c>
      <c r="K3122" s="25">
        <v>68.8</v>
      </c>
      <c r="L3122" s="25">
        <v>67.900000000000006</v>
      </c>
      <c r="M3122" s="25" t="s">
        <v>421</v>
      </c>
      <c r="N3122" s="25">
        <v>70</v>
      </c>
      <c r="O3122" s="25" t="s">
        <v>421</v>
      </c>
      <c r="P3122" s="25">
        <v>85.4</v>
      </c>
      <c r="Q3122" s="25">
        <v>27.4</v>
      </c>
      <c r="R3122" s="25">
        <v>50</v>
      </c>
      <c r="S3122" s="25">
        <v>50</v>
      </c>
    </row>
    <row r="3123" spans="1:19" x14ac:dyDescent="0.25">
      <c r="A3123" s="25" t="s">
        <v>302</v>
      </c>
      <c r="B3123" s="25" t="str">
        <f>VLOOKUP(A3123,'Cód dos países'!$A$3:$C$199,2,FALSE)</f>
        <v>TUR</v>
      </c>
      <c r="C3123" s="25">
        <f>VLOOKUP(A3123,'Cód dos países'!$A$3:$C$199,3,FALSE)</f>
        <v>181</v>
      </c>
      <c r="D3123" s="25">
        <v>2002</v>
      </c>
      <c r="E3123">
        <f t="shared" si="96"/>
        <v>1812002</v>
      </c>
      <c r="F3123" s="25">
        <v>51.9</v>
      </c>
      <c r="G3123" s="25">
        <v>50</v>
      </c>
      <c r="H3123" s="25">
        <f t="shared" si="97"/>
        <v>0.5</v>
      </c>
      <c r="I3123" s="25">
        <v>36</v>
      </c>
      <c r="J3123" s="25" t="s">
        <v>421</v>
      </c>
      <c r="K3123" s="25">
        <v>64.599999999999994</v>
      </c>
      <c r="L3123" s="25">
        <v>45</v>
      </c>
      <c r="M3123" s="25" t="s">
        <v>421</v>
      </c>
      <c r="N3123" s="25">
        <v>55</v>
      </c>
      <c r="O3123" s="25" t="s">
        <v>421</v>
      </c>
      <c r="P3123" s="25">
        <v>42.9</v>
      </c>
      <c r="Q3123" s="25">
        <v>73.599999999999994</v>
      </c>
      <c r="R3123" s="25">
        <v>50</v>
      </c>
      <c r="S3123" s="25">
        <v>50</v>
      </c>
    </row>
    <row r="3124" spans="1:19" x14ac:dyDescent="0.25">
      <c r="A3124" s="25" t="s">
        <v>296</v>
      </c>
      <c r="B3124" s="25" t="str">
        <f>VLOOKUP(A3124,'Cód dos países'!$A$3:$C$199,2,FALSE)</f>
        <v>TKM</v>
      </c>
      <c r="C3124" s="25">
        <f>VLOOKUP(A3124,'Cód dos países'!$A$3:$C$199,3,FALSE)</f>
        <v>182</v>
      </c>
      <c r="D3124" s="25">
        <v>2002</v>
      </c>
      <c r="E3124">
        <f t="shared" si="96"/>
        <v>1822002</v>
      </c>
      <c r="F3124" s="25">
        <v>51.3</v>
      </c>
      <c r="G3124" s="25">
        <v>30</v>
      </c>
      <c r="H3124" s="25">
        <f t="shared" si="97"/>
        <v>0.3</v>
      </c>
      <c r="I3124" s="25">
        <v>10</v>
      </c>
      <c r="J3124" s="25" t="s">
        <v>421</v>
      </c>
      <c r="K3124" s="25">
        <v>90.1</v>
      </c>
      <c r="L3124" s="25">
        <v>88.7</v>
      </c>
      <c r="M3124" s="25" t="s">
        <v>421</v>
      </c>
      <c r="N3124" s="25">
        <v>55</v>
      </c>
      <c r="O3124" s="25" t="s">
        <v>421</v>
      </c>
      <c r="P3124" s="25">
        <v>63.3</v>
      </c>
      <c r="Q3124" s="25">
        <v>85</v>
      </c>
      <c r="R3124" s="25">
        <v>30</v>
      </c>
      <c r="S3124" s="25">
        <v>10</v>
      </c>
    </row>
    <row r="3125" spans="1:19" x14ac:dyDescent="0.25">
      <c r="A3125" s="25" t="s">
        <v>308</v>
      </c>
      <c r="B3125" s="25" t="str">
        <f>VLOOKUP(A3125,'Cód dos países'!$A$3:$C$199,2,FALSE)</f>
        <v>UGA</v>
      </c>
      <c r="C3125" s="25">
        <f>VLOOKUP(A3125,'Cód dos países'!$A$3:$C$199,3,FALSE)</f>
        <v>184</v>
      </c>
      <c r="D3125" s="25">
        <v>2002</v>
      </c>
      <c r="E3125">
        <f t="shared" si="96"/>
        <v>1842002</v>
      </c>
      <c r="F3125" s="25">
        <v>60.1</v>
      </c>
      <c r="G3125" s="25">
        <v>50</v>
      </c>
      <c r="H3125" s="25">
        <f t="shared" si="97"/>
        <v>0.5</v>
      </c>
      <c r="I3125" s="25">
        <v>19</v>
      </c>
      <c r="J3125" s="25" t="s">
        <v>421</v>
      </c>
      <c r="K3125" s="25">
        <v>80.900000000000006</v>
      </c>
      <c r="L3125" s="25">
        <v>78.5</v>
      </c>
      <c r="M3125" s="25" t="s">
        <v>421</v>
      </c>
      <c r="N3125" s="25">
        <v>55</v>
      </c>
      <c r="O3125" s="25" t="s">
        <v>421</v>
      </c>
      <c r="P3125" s="25">
        <v>84.8</v>
      </c>
      <c r="Q3125" s="25">
        <v>72.8</v>
      </c>
      <c r="R3125" s="25">
        <v>50</v>
      </c>
      <c r="S3125" s="25">
        <v>50</v>
      </c>
    </row>
    <row r="3126" spans="1:19" x14ac:dyDescent="0.25">
      <c r="A3126" s="25" t="s">
        <v>310</v>
      </c>
      <c r="B3126" s="25" t="str">
        <f>VLOOKUP(A3126,'Cód dos países'!$A$3:$C$199,2,FALSE)</f>
        <v>UKR</v>
      </c>
      <c r="C3126" s="25">
        <f>VLOOKUP(A3126,'Cód dos países'!$A$3:$C$199,3,FALSE)</f>
        <v>185</v>
      </c>
      <c r="D3126" s="25">
        <v>2002</v>
      </c>
      <c r="E3126">
        <f t="shared" si="96"/>
        <v>1852002</v>
      </c>
      <c r="F3126" s="25">
        <v>51.1</v>
      </c>
      <c r="G3126" s="25">
        <v>30</v>
      </c>
      <c r="H3126" s="25">
        <f t="shared" si="97"/>
        <v>0.3</v>
      </c>
      <c r="I3126" s="25">
        <v>21</v>
      </c>
      <c r="J3126" s="25" t="s">
        <v>421</v>
      </c>
      <c r="K3126" s="25">
        <v>67.099999999999994</v>
      </c>
      <c r="L3126" s="25">
        <v>68.099999999999994</v>
      </c>
      <c r="M3126" s="25" t="s">
        <v>421</v>
      </c>
      <c r="N3126" s="25">
        <v>55</v>
      </c>
      <c r="O3126" s="25" t="s">
        <v>421</v>
      </c>
      <c r="P3126" s="25">
        <v>64</v>
      </c>
      <c r="Q3126" s="25">
        <v>74.599999999999994</v>
      </c>
      <c r="R3126" s="25">
        <v>30</v>
      </c>
      <c r="S3126" s="25">
        <v>50</v>
      </c>
    </row>
    <row r="3127" spans="1:19" x14ac:dyDescent="0.25">
      <c r="A3127" s="25" t="s">
        <v>6</v>
      </c>
      <c r="B3127" s="25" t="str">
        <f>VLOOKUP(A3127,'Cód dos países'!$A$3:$C$199,2,FALSE)</f>
        <v>ARE</v>
      </c>
      <c r="C3127" s="25">
        <f>VLOOKUP(A3127,'Cód dos países'!$A$3:$C$199,3,FALSE)</f>
        <v>186</v>
      </c>
      <c r="D3127" s="25">
        <v>2002</v>
      </c>
      <c r="E3127">
        <f t="shared" si="96"/>
        <v>1862002</v>
      </c>
      <c r="F3127" s="25">
        <v>73.400000000000006</v>
      </c>
      <c r="G3127" s="25">
        <v>70</v>
      </c>
      <c r="H3127" s="25">
        <f t="shared" si="97"/>
        <v>0.7</v>
      </c>
      <c r="I3127" s="25">
        <v>90</v>
      </c>
      <c r="J3127" s="25" t="s">
        <v>421</v>
      </c>
      <c r="K3127" s="25">
        <v>99.9</v>
      </c>
      <c r="L3127" s="25">
        <v>68.099999999999994</v>
      </c>
      <c r="M3127" s="25" t="s">
        <v>421</v>
      </c>
      <c r="N3127" s="25">
        <v>70</v>
      </c>
      <c r="O3127" s="25" t="s">
        <v>421</v>
      </c>
      <c r="P3127" s="25">
        <v>85.2</v>
      </c>
      <c r="Q3127" s="25">
        <v>77</v>
      </c>
      <c r="R3127" s="25">
        <v>50</v>
      </c>
      <c r="S3127" s="25">
        <v>50</v>
      </c>
    </row>
    <row r="3128" spans="1:19" x14ac:dyDescent="0.25">
      <c r="A3128" s="25" t="s">
        <v>103</v>
      </c>
      <c r="B3128" s="25" t="str">
        <f>VLOOKUP(A3128,'Cód dos países'!$A$3:$C$199,2,FALSE)</f>
        <v>GBR</v>
      </c>
      <c r="C3128" s="25">
        <f>VLOOKUP(A3128,'Cód dos países'!$A$3:$C$199,3,FALSE)</f>
        <v>187</v>
      </c>
      <c r="D3128" s="25">
        <v>2002</v>
      </c>
      <c r="E3128">
        <f t="shared" si="96"/>
        <v>1872002</v>
      </c>
      <c r="F3128" s="25">
        <v>77.5</v>
      </c>
      <c r="G3128" s="25">
        <v>90</v>
      </c>
      <c r="H3128" s="25">
        <f t="shared" si="97"/>
        <v>0.9</v>
      </c>
      <c r="I3128" s="25">
        <v>83</v>
      </c>
      <c r="J3128" s="25" t="s">
        <v>421</v>
      </c>
      <c r="K3128" s="25">
        <v>60.9</v>
      </c>
      <c r="L3128" s="25">
        <v>51</v>
      </c>
      <c r="M3128" s="25" t="s">
        <v>421</v>
      </c>
      <c r="N3128" s="25">
        <v>85</v>
      </c>
      <c r="O3128" s="25" t="s">
        <v>421</v>
      </c>
      <c r="P3128" s="25">
        <v>85.9</v>
      </c>
      <c r="Q3128" s="25">
        <v>81.400000000000006</v>
      </c>
      <c r="R3128" s="25">
        <v>70</v>
      </c>
      <c r="S3128" s="25">
        <v>90</v>
      </c>
    </row>
    <row r="3129" spans="1:19" x14ac:dyDescent="0.25">
      <c r="A3129" s="25" t="s">
        <v>314</v>
      </c>
      <c r="B3129" s="25" t="str">
        <f>VLOOKUP(A3129,'Cód dos países'!$A$3:$C$199,2,FALSE)</f>
        <v>USA</v>
      </c>
      <c r="C3129" s="25">
        <f>VLOOKUP(A3129,'Cód dos países'!$A$3:$C$199,3,FALSE)</f>
        <v>188</v>
      </c>
      <c r="D3129" s="25">
        <v>2002</v>
      </c>
      <c r="E3129">
        <f t="shared" si="96"/>
        <v>1882002</v>
      </c>
      <c r="F3129" s="25">
        <v>78.2</v>
      </c>
      <c r="G3129" s="25">
        <v>90</v>
      </c>
      <c r="H3129" s="25">
        <f t="shared" si="97"/>
        <v>0.9</v>
      </c>
      <c r="I3129" s="25">
        <v>76</v>
      </c>
      <c r="J3129" s="25" t="s">
        <v>421</v>
      </c>
      <c r="K3129" s="25">
        <v>63.5</v>
      </c>
      <c r="L3129" s="25">
        <v>63.5</v>
      </c>
      <c r="M3129" s="25" t="s">
        <v>421</v>
      </c>
      <c r="N3129" s="25">
        <v>85</v>
      </c>
      <c r="O3129" s="25" t="s">
        <v>421</v>
      </c>
      <c r="P3129" s="25">
        <v>84.2</v>
      </c>
      <c r="Q3129" s="25">
        <v>81.400000000000006</v>
      </c>
      <c r="R3129" s="25">
        <v>70</v>
      </c>
      <c r="S3129" s="25">
        <v>90</v>
      </c>
    </row>
    <row r="3130" spans="1:19" x14ac:dyDescent="0.25">
      <c r="A3130" s="25" t="s">
        <v>312</v>
      </c>
      <c r="B3130" s="25" t="str">
        <f>VLOOKUP(A3130,'Cód dos países'!$A$3:$C$199,2,FALSE)</f>
        <v>URY</v>
      </c>
      <c r="C3130" s="25">
        <f>VLOOKUP(A3130,'Cód dos países'!$A$3:$C$199,3,FALSE)</f>
        <v>189</v>
      </c>
      <c r="D3130" s="25">
        <v>2002</v>
      </c>
      <c r="E3130">
        <f t="shared" si="96"/>
        <v>1892002</v>
      </c>
      <c r="F3130" s="25">
        <v>69.8</v>
      </c>
      <c r="G3130" s="25">
        <v>70</v>
      </c>
      <c r="H3130" s="25">
        <f t="shared" si="97"/>
        <v>0.7</v>
      </c>
      <c r="I3130" s="25">
        <v>51</v>
      </c>
      <c r="J3130" s="25" t="s">
        <v>421</v>
      </c>
      <c r="K3130" s="25">
        <v>87</v>
      </c>
      <c r="L3130" s="25">
        <v>70.2</v>
      </c>
      <c r="M3130" s="25" t="s">
        <v>421</v>
      </c>
      <c r="N3130" s="25">
        <v>70</v>
      </c>
      <c r="O3130" s="25" t="s">
        <v>421</v>
      </c>
      <c r="P3130" s="25">
        <v>81.400000000000006</v>
      </c>
      <c r="Q3130" s="25">
        <v>59</v>
      </c>
      <c r="R3130" s="25">
        <v>70</v>
      </c>
      <c r="S3130" s="25">
        <v>70</v>
      </c>
    </row>
    <row r="3131" spans="1:19" x14ac:dyDescent="0.25">
      <c r="A3131" s="25" t="s">
        <v>316</v>
      </c>
      <c r="B3131" s="25" t="str">
        <f>VLOOKUP(A3131,'Cód dos países'!$A$3:$C$199,2,FALSE)</f>
        <v>UZB</v>
      </c>
      <c r="C3131" s="25">
        <f>VLOOKUP(A3131,'Cód dos países'!$A$3:$C$199,3,FALSE)</f>
        <v>190</v>
      </c>
      <c r="D3131" s="25">
        <v>2002</v>
      </c>
      <c r="E3131">
        <f t="shared" si="96"/>
        <v>1902002</v>
      </c>
      <c r="F3131" s="25">
        <v>38.299999999999997</v>
      </c>
      <c r="G3131" s="25">
        <v>30</v>
      </c>
      <c r="H3131" s="25">
        <f t="shared" si="97"/>
        <v>0.3</v>
      </c>
      <c r="I3131" s="25">
        <v>27</v>
      </c>
      <c r="J3131" s="25" t="s">
        <v>421</v>
      </c>
      <c r="K3131" s="25">
        <v>72</v>
      </c>
      <c r="L3131" s="25">
        <v>72.599999999999994</v>
      </c>
      <c r="M3131" s="25" t="s">
        <v>421</v>
      </c>
      <c r="N3131" s="25">
        <v>40</v>
      </c>
      <c r="O3131" s="25" t="s">
        <v>421</v>
      </c>
      <c r="P3131" s="25">
        <v>41.3</v>
      </c>
      <c r="Q3131" s="25">
        <v>22</v>
      </c>
      <c r="R3131" s="25">
        <v>30</v>
      </c>
      <c r="S3131" s="25">
        <v>10</v>
      </c>
    </row>
    <row r="3132" spans="1:19" x14ac:dyDescent="0.25">
      <c r="A3132" s="25" t="s">
        <v>322</v>
      </c>
      <c r="B3132" s="25" t="str">
        <f>VLOOKUP(A3132,'Cód dos países'!$A$3:$C$199,2,FALSE)</f>
        <v>VUT</v>
      </c>
      <c r="C3132" s="25">
        <f>VLOOKUP(A3132,'Cód dos países'!$A$3:$C$199,3,FALSE)</f>
        <v>191</v>
      </c>
      <c r="D3132" s="25">
        <v>2002</v>
      </c>
      <c r="E3132">
        <f t="shared" si="96"/>
        <v>1912002</v>
      </c>
      <c r="F3132" s="25" t="s">
        <v>421</v>
      </c>
      <c r="H3132" s="25" t="str">
        <f t="shared" si="97"/>
        <v/>
      </c>
      <c r="I3132" s="25" t="s">
        <v>421</v>
      </c>
      <c r="J3132" s="25" t="s">
        <v>421</v>
      </c>
      <c r="K3132" s="25" t="s">
        <v>421</v>
      </c>
      <c r="L3132" s="25" t="s">
        <v>421</v>
      </c>
      <c r="M3132" s="25" t="s">
        <v>421</v>
      </c>
      <c r="N3132" s="25" t="s">
        <v>421</v>
      </c>
      <c r="O3132" s="25" t="s">
        <v>421</v>
      </c>
      <c r="P3132" s="25" t="s">
        <v>421</v>
      </c>
      <c r="Q3132" s="25" t="s">
        <v>421</v>
      </c>
      <c r="R3132" s="25" t="s">
        <v>421</v>
      </c>
      <c r="S3132" s="25" t="s">
        <v>421</v>
      </c>
    </row>
    <row r="3133" spans="1:19" x14ac:dyDescent="0.25">
      <c r="A3133" s="25" t="s">
        <v>318</v>
      </c>
      <c r="B3133" s="25" t="str">
        <f>VLOOKUP(A3133,'Cód dos países'!$A$3:$C$199,2,FALSE)</f>
        <v>VEN</v>
      </c>
      <c r="C3133" s="25">
        <f>VLOOKUP(A3133,'Cód dos países'!$A$3:$C$199,3,FALSE)</f>
        <v>192</v>
      </c>
      <c r="D3133" s="25">
        <v>2002</v>
      </c>
      <c r="E3133">
        <f t="shared" si="96"/>
        <v>1922002</v>
      </c>
      <c r="F3133" s="25">
        <v>54.8</v>
      </c>
      <c r="G3133" s="25">
        <v>30</v>
      </c>
      <c r="H3133" s="25">
        <f t="shared" si="97"/>
        <v>0.3</v>
      </c>
      <c r="I3133" s="25">
        <v>28</v>
      </c>
      <c r="J3133" s="25" t="s">
        <v>421</v>
      </c>
      <c r="K3133" s="25">
        <v>75</v>
      </c>
      <c r="L3133" s="25">
        <v>86.3</v>
      </c>
      <c r="M3133" s="25" t="s">
        <v>421</v>
      </c>
      <c r="N3133" s="25">
        <v>55</v>
      </c>
      <c r="O3133" s="25" t="s">
        <v>421</v>
      </c>
      <c r="P3133" s="25">
        <v>61</v>
      </c>
      <c r="Q3133" s="25">
        <v>58.2</v>
      </c>
      <c r="R3133" s="25">
        <v>50</v>
      </c>
      <c r="S3133" s="25">
        <v>50</v>
      </c>
    </row>
    <row r="3134" spans="1:19" x14ac:dyDescent="0.25">
      <c r="A3134" s="25" t="s">
        <v>320</v>
      </c>
      <c r="B3134" s="25" t="str">
        <f>VLOOKUP(A3134,'Cód dos países'!$A$3:$C$199,2,FALSE)</f>
        <v>VNM</v>
      </c>
      <c r="C3134" s="25">
        <f>VLOOKUP(A3134,'Cód dos países'!$A$3:$C$199,3,FALSE)</f>
        <v>193</v>
      </c>
      <c r="D3134" s="25">
        <v>2002</v>
      </c>
      <c r="E3134">
        <f t="shared" si="96"/>
        <v>1932002</v>
      </c>
      <c r="F3134" s="25">
        <v>46.2</v>
      </c>
      <c r="G3134" s="25">
        <v>10</v>
      </c>
      <c r="H3134" s="25">
        <f t="shared" si="97"/>
        <v>0.1</v>
      </c>
      <c r="I3134" s="25">
        <v>26</v>
      </c>
      <c r="J3134" s="25" t="s">
        <v>421</v>
      </c>
      <c r="K3134" s="25">
        <v>62.5</v>
      </c>
      <c r="L3134" s="25">
        <v>83</v>
      </c>
      <c r="M3134" s="25" t="s">
        <v>421</v>
      </c>
      <c r="N3134" s="25">
        <v>40</v>
      </c>
      <c r="O3134" s="25" t="s">
        <v>421</v>
      </c>
      <c r="P3134" s="25">
        <v>86.5</v>
      </c>
      <c r="Q3134" s="25">
        <v>47.6</v>
      </c>
      <c r="R3134" s="25">
        <v>30</v>
      </c>
      <c r="S3134" s="25">
        <v>30</v>
      </c>
    </row>
    <row r="3135" spans="1:19" x14ac:dyDescent="0.25">
      <c r="A3135" s="25" t="s">
        <v>325</v>
      </c>
      <c r="B3135" s="25" t="str">
        <f>VLOOKUP(A3135,'Cód dos países'!$A$3:$C$199,2,FALSE)</f>
        <v>YEM</v>
      </c>
      <c r="C3135" s="25">
        <f>VLOOKUP(A3135,'Cód dos países'!$A$3:$C$199,3,FALSE)</f>
        <v>194</v>
      </c>
      <c r="D3135" s="25">
        <v>2002</v>
      </c>
      <c r="E3135">
        <f t="shared" si="96"/>
        <v>1942002</v>
      </c>
      <c r="F3135" s="25">
        <v>50.3</v>
      </c>
      <c r="G3135" s="25">
        <v>30</v>
      </c>
      <c r="H3135" s="25">
        <f t="shared" si="97"/>
        <v>0.3</v>
      </c>
      <c r="I3135" s="25">
        <v>10</v>
      </c>
      <c r="J3135" s="25" t="s">
        <v>421</v>
      </c>
      <c r="K3135" s="25">
        <v>75</v>
      </c>
      <c r="L3135" s="25">
        <v>63.5</v>
      </c>
      <c r="M3135" s="25" t="s">
        <v>421</v>
      </c>
      <c r="N3135" s="25">
        <v>55</v>
      </c>
      <c r="O3135" s="25" t="s">
        <v>421</v>
      </c>
      <c r="P3135" s="25">
        <v>68.7</v>
      </c>
      <c r="Q3135" s="25">
        <v>70.2</v>
      </c>
      <c r="R3135" s="25">
        <v>50</v>
      </c>
      <c r="S3135" s="25">
        <v>30</v>
      </c>
    </row>
    <row r="3136" spans="1:19" x14ac:dyDescent="0.25">
      <c r="A3136" s="25" t="s">
        <v>329</v>
      </c>
      <c r="B3136" s="25" t="str">
        <f>VLOOKUP(A3136,'Cód dos países'!$A$3:$C$199,2,FALSE)</f>
        <v>ZMB</v>
      </c>
      <c r="C3136" s="25">
        <f>VLOOKUP(A3136,'Cód dos países'!$A$3:$C$199,3,FALSE)</f>
        <v>196</v>
      </c>
      <c r="D3136" s="25">
        <v>2002</v>
      </c>
      <c r="E3136">
        <f t="shared" si="96"/>
        <v>1962002</v>
      </c>
      <c r="F3136" s="25">
        <v>55.3</v>
      </c>
      <c r="G3136" s="25">
        <v>50</v>
      </c>
      <c r="H3136" s="25">
        <f t="shared" si="97"/>
        <v>0.5</v>
      </c>
      <c r="I3136" s="25">
        <v>26</v>
      </c>
      <c r="J3136" s="25" t="s">
        <v>421</v>
      </c>
      <c r="K3136" s="25">
        <v>75.099999999999994</v>
      </c>
      <c r="L3136" s="25">
        <v>72.8</v>
      </c>
      <c r="M3136" s="25" t="s">
        <v>421</v>
      </c>
      <c r="N3136" s="25">
        <v>55</v>
      </c>
      <c r="O3136" s="25" t="s">
        <v>421</v>
      </c>
      <c r="P3136" s="25">
        <v>59.6</v>
      </c>
      <c r="Q3136" s="25">
        <v>58.8</v>
      </c>
      <c r="R3136" s="25">
        <v>50</v>
      </c>
      <c r="S3136" s="25">
        <v>50</v>
      </c>
    </row>
    <row r="3137" spans="1:19" x14ac:dyDescent="0.25">
      <c r="A3137" s="25" t="s">
        <v>331</v>
      </c>
      <c r="B3137" s="25" t="str">
        <f>VLOOKUP(A3137,'Cód dos países'!$A$3:$C$199,2,FALSE)</f>
        <v>ZWE</v>
      </c>
      <c r="C3137" s="25">
        <f>VLOOKUP(A3137,'Cód dos países'!$A$3:$C$199,3,FALSE)</f>
        <v>197</v>
      </c>
      <c r="D3137" s="25">
        <v>2002</v>
      </c>
      <c r="E3137">
        <f t="shared" si="96"/>
        <v>1972002</v>
      </c>
      <c r="F3137" s="25">
        <v>36.700000000000003</v>
      </c>
      <c r="G3137" s="25">
        <v>10</v>
      </c>
      <c r="H3137" s="25">
        <f t="shared" si="97"/>
        <v>0.1</v>
      </c>
      <c r="I3137" s="25">
        <v>29</v>
      </c>
      <c r="J3137" s="25" t="s">
        <v>421</v>
      </c>
      <c r="K3137" s="25">
        <v>68.099999999999994</v>
      </c>
      <c r="L3137" s="25">
        <v>63.5</v>
      </c>
      <c r="M3137" s="25" t="s">
        <v>421</v>
      </c>
      <c r="N3137" s="25">
        <v>55</v>
      </c>
      <c r="O3137" s="25" t="s">
        <v>421</v>
      </c>
      <c r="P3137" s="25">
        <v>32.9</v>
      </c>
      <c r="Q3137" s="25">
        <v>52.2</v>
      </c>
      <c r="R3137" s="25">
        <v>10</v>
      </c>
      <c r="S3137" s="25">
        <v>10</v>
      </c>
    </row>
    <row r="3138" spans="1:19" x14ac:dyDescent="0.25">
      <c r="A3138" s="25" t="s">
        <v>0</v>
      </c>
      <c r="B3138" s="25" t="str">
        <f>VLOOKUP(A3138,'Cód dos países'!$A$3:$C$199,2,FALSE)</f>
        <v>AFG</v>
      </c>
      <c r="C3138" s="25">
        <f>VLOOKUP(A3138,'Cód dos países'!$A$3:$C$199,3,FALSE)</f>
        <v>1</v>
      </c>
      <c r="D3138" s="25">
        <v>2001</v>
      </c>
      <c r="E3138">
        <f t="shared" si="96"/>
        <v>12001</v>
      </c>
      <c r="F3138" s="25" t="s">
        <v>421</v>
      </c>
      <c r="H3138" s="25" t="str">
        <f t="shared" si="97"/>
        <v/>
      </c>
      <c r="I3138" s="25" t="s">
        <v>421</v>
      </c>
      <c r="J3138" s="25" t="s">
        <v>421</v>
      </c>
      <c r="K3138" s="25" t="s">
        <v>421</v>
      </c>
      <c r="L3138" s="25" t="s">
        <v>421</v>
      </c>
      <c r="M3138" s="25" t="s">
        <v>421</v>
      </c>
      <c r="N3138" s="25" t="s">
        <v>421</v>
      </c>
      <c r="O3138" s="25" t="s">
        <v>421</v>
      </c>
      <c r="P3138" s="25" t="s">
        <v>421</v>
      </c>
      <c r="Q3138" s="25" t="s">
        <v>421</v>
      </c>
      <c r="R3138" s="25" t="s">
        <v>421</v>
      </c>
      <c r="S3138" s="25" t="s">
        <v>421</v>
      </c>
    </row>
    <row r="3139" spans="1:19" x14ac:dyDescent="0.25">
      <c r="A3139" s="25" t="s">
        <v>4</v>
      </c>
      <c r="B3139" s="25" t="str">
        <f>VLOOKUP(A3139,'Cód dos países'!$A$3:$C$199,2,FALSE)</f>
        <v>ALB</v>
      </c>
      <c r="C3139" s="25">
        <f>VLOOKUP(A3139,'Cód dos países'!$A$3:$C$199,3,FALSE)</f>
        <v>2</v>
      </c>
      <c r="D3139" s="25">
        <v>2001</v>
      </c>
      <c r="E3139">
        <f t="shared" si="96"/>
        <v>22001</v>
      </c>
      <c r="F3139" s="25">
        <v>56.8</v>
      </c>
      <c r="G3139" s="25">
        <v>30</v>
      </c>
      <c r="H3139" s="25">
        <f t="shared" si="97"/>
        <v>0.3</v>
      </c>
      <c r="I3139" s="25">
        <v>10</v>
      </c>
      <c r="J3139" s="25" t="s">
        <v>421</v>
      </c>
      <c r="K3139" s="25">
        <v>79.2</v>
      </c>
      <c r="L3139" s="25">
        <v>67.3</v>
      </c>
      <c r="M3139" s="25" t="s">
        <v>421</v>
      </c>
      <c r="N3139" s="25">
        <v>55</v>
      </c>
      <c r="O3139" s="25" t="s">
        <v>421</v>
      </c>
      <c r="P3139" s="25">
        <v>86</v>
      </c>
      <c r="Q3139" s="25">
        <v>63.4</v>
      </c>
      <c r="R3139" s="25">
        <v>70</v>
      </c>
      <c r="S3139" s="25">
        <v>50</v>
      </c>
    </row>
    <row r="3140" spans="1:19" x14ac:dyDescent="0.25">
      <c r="A3140" s="25" t="s">
        <v>81</v>
      </c>
      <c r="B3140" s="25" t="str">
        <f>VLOOKUP(A3140,'Cód dos países'!$A$3:$C$199,2,FALSE)</f>
        <v>DZA</v>
      </c>
      <c r="C3140" s="25">
        <f>VLOOKUP(A3140,'Cód dos países'!$A$3:$C$199,3,FALSE)</f>
        <v>3</v>
      </c>
      <c r="D3140" s="25">
        <v>2001</v>
      </c>
      <c r="E3140">
        <f t="shared" si="96"/>
        <v>32001</v>
      </c>
      <c r="F3140" s="25">
        <v>61</v>
      </c>
      <c r="G3140" s="25">
        <v>30</v>
      </c>
      <c r="H3140" s="25">
        <f t="shared" si="97"/>
        <v>0.3</v>
      </c>
      <c r="I3140" s="25">
        <v>50</v>
      </c>
      <c r="J3140" s="25" t="s">
        <v>421</v>
      </c>
      <c r="K3140" s="25">
        <v>65</v>
      </c>
      <c r="L3140" s="25">
        <v>71.2</v>
      </c>
      <c r="M3140" s="25" t="s">
        <v>421</v>
      </c>
      <c r="N3140" s="25">
        <v>70</v>
      </c>
      <c r="O3140" s="25" t="s">
        <v>421</v>
      </c>
      <c r="P3140" s="25">
        <v>82.8</v>
      </c>
      <c r="Q3140" s="25">
        <v>60</v>
      </c>
      <c r="R3140" s="25">
        <v>70</v>
      </c>
      <c r="S3140" s="25">
        <v>50</v>
      </c>
    </row>
    <row r="3141" spans="1:19" x14ac:dyDescent="0.25">
      <c r="A3141" s="25" t="s">
        <v>2</v>
      </c>
      <c r="B3141" s="25" t="str">
        <f>VLOOKUP(A3141,'Cód dos países'!$A$3:$C$199,2,FALSE)</f>
        <v>AGO</v>
      </c>
      <c r="C3141" s="25">
        <f>VLOOKUP(A3141,'Cód dos países'!$A$3:$C$199,3,FALSE)</f>
        <v>5</v>
      </c>
      <c r="D3141" s="25">
        <v>2001</v>
      </c>
      <c r="E3141">
        <f t="shared" ref="E3141:E3204" si="98">C3141*10000+D3141</f>
        <v>52001</v>
      </c>
      <c r="F3141" s="25" t="s">
        <v>421</v>
      </c>
      <c r="H3141" s="25" t="str">
        <f t="shared" ref="H3141:H3204" si="99">IF(G3141="","",(G3141/100))</f>
        <v/>
      </c>
      <c r="I3141" s="25" t="s">
        <v>421</v>
      </c>
      <c r="J3141" s="25" t="s">
        <v>421</v>
      </c>
      <c r="K3141" s="25" t="s">
        <v>421</v>
      </c>
      <c r="L3141" s="25" t="s">
        <v>421</v>
      </c>
      <c r="M3141" s="25" t="s">
        <v>421</v>
      </c>
      <c r="N3141" s="25" t="s">
        <v>421</v>
      </c>
      <c r="O3141" s="25" t="s">
        <v>421</v>
      </c>
      <c r="P3141" s="25" t="s">
        <v>421</v>
      </c>
      <c r="Q3141" s="25" t="s">
        <v>421</v>
      </c>
      <c r="R3141" s="25" t="s">
        <v>421</v>
      </c>
      <c r="S3141" s="25" t="s">
        <v>421</v>
      </c>
    </row>
    <row r="3142" spans="1:19" x14ac:dyDescent="0.25">
      <c r="A3142" s="25" t="s">
        <v>8</v>
      </c>
      <c r="B3142" s="25" t="str">
        <f>VLOOKUP(A3142,'Cód dos países'!$A$3:$C$199,2,FALSE)</f>
        <v>ARG</v>
      </c>
      <c r="C3142" s="25">
        <f>VLOOKUP(A3142,'Cód dos países'!$A$3:$C$199,3,FALSE)</f>
        <v>7</v>
      </c>
      <c r="D3142" s="25">
        <v>2001</v>
      </c>
      <c r="E3142">
        <f t="shared" si="98"/>
        <v>72001</v>
      </c>
      <c r="F3142" s="25">
        <v>65.7</v>
      </c>
      <c r="G3142" s="25">
        <v>50</v>
      </c>
      <c r="H3142" s="25">
        <f t="shared" si="99"/>
        <v>0.5</v>
      </c>
      <c r="I3142" s="25">
        <v>35</v>
      </c>
      <c r="J3142" s="25" t="s">
        <v>421</v>
      </c>
      <c r="K3142" s="25">
        <v>72.400000000000006</v>
      </c>
      <c r="L3142" s="25">
        <v>76.5</v>
      </c>
      <c r="M3142" s="25" t="s">
        <v>421</v>
      </c>
      <c r="N3142" s="25">
        <v>70</v>
      </c>
      <c r="O3142" s="25" t="s">
        <v>421</v>
      </c>
      <c r="P3142" s="25">
        <v>94.3</v>
      </c>
      <c r="Q3142" s="25">
        <v>53</v>
      </c>
      <c r="R3142" s="25">
        <v>70</v>
      </c>
      <c r="S3142" s="25">
        <v>70</v>
      </c>
    </row>
    <row r="3143" spans="1:19" x14ac:dyDescent="0.25">
      <c r="A3143" s="25" t="s">
        <v>10</v>
      </c>
      <c r="B3143" s="25" t="str">
        <f>VLOOKUP(A3143,'Cód dos países'!$A$3:$C$199,2,FALSE)</f>
        <v>ARM</v>
      </c>
      <c r="C3143" s="25">
        <f>VLOOKUP(A3143,'Cód dos países'!$A$3:$C$199,3,FALSE)</f>
        <v>8</v>
      </c>
      <c r="D3143" s="25">
        <v>2001</v>
      </c>
      <c r="E3143">
        <f t="shared" si="98"/>
        <v>82001</v>
      </c>
      <c r="F3143" s="25">
        <v>68</v>
      </c>
      <c r="G3143" s="25">
        <v>50</v>
      </c>
      <c r="H3143" s="25">
        <f t="shared" si="99"/>
        <v>0.5</v>
      </c>
      <c r="I3143" s="25">
        <v>25</v>
      </c>
      <c r="J3143" s="25" t="s">
        <v>421</v>
      </c>
      <c r="K3143" s="25">
        <v>88.3</v>
      </c>
      <c r="L3143" s="25">
        <v>81.3</v>
      </c>
      <c r="M3143" s="25" t="s">
        <v>421</v>
      </c>
      <c r="N3143" s="25">
        <v>55</v>
      </c>
      <c r="O3143" s="25" t="s">
        <v>421</v>
      </c>
      <c r="P3143" s="25">
        <v>91.1</v>
      </c>
      <c r="Q3143" s="25">
        <v>81.400000000000006</v>
      </c>
      <c r="R3143" s="25">
        <v>70</v>
      </c>
      <c r="S3143" s="25">
        <v>70</v>
      </c>
    </row>
    <row r="3144" spans="1:19" x14ac:dyDescent="0.25">
      <c r="A3144" s="25" t="s">
        <v>12</v>
      </c>
      <c r="B3144" s="25" t="str">
        <f>VLOOKUP(A3144,'Cód dos países'!$A$3:$C$199,2,FALSE)</f>
        <v>AUS</v>
      </c>
      <c r="C3144" s="25">
        <f>VLOOKUP(A3144,'Cód dos países'!$A$3:$C$199,3,FALSE)</f>
        <v>9</v>
      </c>
      <c r="D3144" s="25">
        <v>2001</v>
      </c>
      <c r="E3144">
        <f t="shared" si="98"/>
        <v>92001</v>
      </c>
      <c r="F3144" s="25">
        <v>77.3</v>
      </c>
      <c r="G3144" s="25">
        <v>90</v>
      </c>
      <c r="H3144" s="25">
        <f t="shared" si="99"/>
        <v>0.9</v>
      </c>
      <c r="I3144" s="25">
        <v>83</v>
      </c>
      <c r="J3144" s="25" t="s">
        <v>421</v>
      </c>
      <c r="K3144" s="25">
        <v>56.4</v>
      </c>
      <c r="L3144" s="25">
        <v>61.1</v>
      </c>
      <c r="M3144" s="25" t="s">
        <v>421</v>
      </c>
      <c r="N3144" s="25">
        <v>85</v>
      </c>
      <c r="O3144" s="25" t="s">
        <v>421</v>
      </c>
      <c r="P3144" s="25">
        <v>83.3</v>
      </c>
      <c r="Q3144" s="25">
        <v>77.400000000000006</v>
      </c>
      <c r="R3144" s="25">
        <v>70</v>
      </c>
      <c r="S3144" s="25">
        <v>90</v>
      </c>
    </row>
    <row r="3145" spans="1:19" x14ac:dyDescent="0.25">
      <c r="A3145" s="25" t="s">
        <v>14</v>
      </c>
      <c r="B3145" s="25" t="str">
        <f>VLOOKUP(A3145,'Cód dos países'!$A$3:$C$199,2,FALSE)</f>
        <v>AUT</v>
      </c>
      <c r="C3145" s="25">
        <f>VLOOKUP(A3145,'Cód dos países'!$A$3:$C$199,3,FALSE)</f>
        <v>10</v>
      </c>
      <c r="D3145" s="25">
        <v>2001</v>
      </c>
      <c r="E3145">
        <f t="shared" si="98"/>
        <v>102001</v>
      </c>
      <c r="F3145" s="25">
        <v>67.400000000000006</v>
      </c>
      <c r="G3145" s="25">
        <v>90</v>
      </c>
      <c r="H3145" s="25">
        <f t="shared" si="99"/>
        <v>0.9</v>
      </c>
      <c r="I3145" s="25">
        <v>77</v>
      </c>
      <c r="J3145" s="25" t="s">
        <v>421</v>
      </c>
      <c r="K3145" s="25">
        <v>44.5</v>
      </c>
      <c r="L3145" s="25">
        <v>18.899999999999999</v>
      </c>
      <c r="M3145" s="25" t="s">
        <v>421</v>
      </c>
      <c r="N3145" s="25">
        <v>70</v>
      </c>
      <c r="O3145" s="25" t="s">
        <v>421</v>
      </c>
      <c r="P3145" s="25">
        <v>86.4</v>
      </c>
      <c r="Q3145" s="25">
        <v>79.599999999999994</v>
      </c>
      <c r="R3145" s="25">
        <v>70</v>
      </c>
      <c r="S3145" s="25">
        <v>70</v>
      </c>
    </row>
    <row r="3146" spans="1:19" x14ac:dyDescent="0.25">
      <c r="A3146" s="25" t="s">
        <v>16</v>
      </c>
      <c r="B3146" s="25" t="str">
        <f>VLOOKUP(A3146,'Cód dos países'!$A$3:$C$199,2,FALSE)</f>
        <v>AZE</v>
      </c>
      <c r="C3146" s="25">
        <f>VLOOKUP(A3146,'Cód dos países'!$A$3:$C$199,3,FALSE)</f>
        <v>11</v>
      </c>
      <c r="D3146" s="25">
        <v>2001</v>
      </c>
      <c r="E3146">
        <f t="shared" si="98"/>
        <v>112001</v>
      </c>
      <c r="F3146" s="25">
        <v>53.3</v>
      </c>
      <c r="G3146" s="25">
        <v>30</v>
      </c>
      <c r="H3146" s="25">
        <f t="shared" si="99"/>
        <v>0.3</v>
      </c>
      <c r="I3146" s="25">
        <v>15</v>
      </c>
      <c r="J3146" s="25" t="s">
        <v>421</v>
      </c>
      <c r="K3146" s="25">
        <v>78.400000000000006</v>
      </c>
      <c r="L3146" s="25">
        <v>88</v>
      </c>
      <c r="M3146" s="25" t="s">
        <v>421</v>
      </c>
      <c r="N3146" s="25">
        <v>55</v>
      </c>
      <c r="O3146" s="25" t="s">
        <v>421</v>
      </c>
      <c r="P3146" s="25">
        <v>78.8</v>
      </c>
      <c r="Q3146" s="25">
        <v>74.400000000000006</v>
      </c>
      <c r="R3146" s="25">
        <v>30</v>
      </c>
      <c r="S3146" s="25">
        <v>30</v>
      </c>
    </row>
    <row r="3147" spans="1:19" x14ac:dyDescent="0.25">
      <c r="A3147" s="25" t="s">
        <v>30</v>
      </c>
      <c r="B3147" s="25" t="str">
        <f>VLOOKUP(A3147,'Cód dos países'!$A$3:$C$199,2,FALSE)</f>
        <v>BHR</v>
      </c>
      <c r="C3147" s="25">
        <f>VLOOKUP(A3147,'Cód dos países'!$A$3:$C$199,3,FALSE)</f>
        <v>13</v>
      </c>
      <c r="D3147" s="25">
        <v>2001</v>
      </c>
      <c r="E3147">
        <f t="shared" si="98"/>
        <v>132001</v>
      </c>
      <c r="F3147" s="25">
        <v>75.599999999999994</v>
      </c>
      <c r="G3147" s="25">
        <v>60</v>
      </c>
      <c r="H3147" s="25">
        <f t="shared" si="99"/>
        <v>0.6</v>
      </c>
      <c r="I3147" s="25">
        <v>70</v>
      </c>
      <c r="J3147" s="25" t="s">
        <v>421</v>
      </c>
      <c r="K3147" s="25">
        <v>99.3</v>
      </c>
      <c r="L3147" s="25">
        <v>74.8</v>
      </c>
      <c r="M3147" s="25" t="s">
        <v>421</v>
      </c>
      <c r="N3147" s="25">
        <v>85</v>
      </c>
      <c r="O3147" s="25" t="s">
        <v>421</v>
      </c>
      <c r="P3147" s="25">
        <v>84.3</v>
      </c>
      <c r="Q3147" s="25">
        <v>76.599999999999994</v>
      </c>
      <c r="R3147" s="25">
        <v>50</v>
      </c>
      <c r="S3147" s="25">
        <v>80</v>
      </c>
    </row>
    <row r="3148" spans="1:19" x14ac:dyDescent="0.25">
      <c r="A3148" s="25" t="s">
        <v>26</v>
      </c>
      <c r="B3148" s="25" t="str">
        <f>VLOOKUP(A3148,'Cód dos países'!$A$3:$C$199,2,FALSE)</f>
        <v>BGD</v>
      </c>
      <c r="C3148" s="25">
        <f>VLOOKUP(A3148,'Cód dos países'!$A$3:$C$199,3,FALSE)</f>
        <v>14</v>
      </c>
      <c r="D3148" s="25">
        <v>2001</v>
      </c>
      <c r="E3148">
        <f t="shared" si="98"/>
        <v>142001</v>
      </c>
      <c r="F3148" s="25">
        <v>51.9</v>
      </c>
      <c r="G3148" s="25">
        <v>30</v>
      </c>
      <c r="H3148" s="25">
        <f t="shared" si="99"/>
        <v>0.3</v>
      </c>
      <c r="I3148" s="25">
        <v>23</v>
      </c>
      <c r="J3148" s="25" t="s">
        <v>421</v>
      </c>
      <c r="K3148" s="25">
        <v>77.3</v>
      </c>
      <c r="L3148" s="25">
        <v>93.3</v>
      </c>
      <c r="M3148" s="25" t="s">
        <v>421</v>
      </c>
      <c r="N3148" s="25">
        <v>40</v>
      </c>
      <c r="O3148" s="25" t="s">
        <v>421</v>
      </c>
      <c r="P3148" s="25">
        <v>72.7</v>
      </c>
      <c r="Q3148" s="25">
        <v>50.6</v>
      </c>
      <c r="R3148" s="25">
        <v>50</v>
      </c>
      <c r="S3148" s="25">
        <v>30</v>
      </c>
    </row>
    <row r="3149" spans="1:19" x14ac:dyDescent="0.25">
      <c r="A3149" s="25" t="s">
        <v>39</v>
      </c>
      <c r="B3149" s="25" t="str">
        <f>VLOOKUP(A3149,'Cód dos países'!$A$3:$C$199,2,FALSE)</f>
        <v>BRB</v>
      </c>
      <c r="C3149" s="25">
        <f>VLOOKUP(A3149,'Cód dos países'!$A$3:$C$199,3,FALSE)</f>
        <v>15</v>
      </c>
      <c r="D3149" s="25">
        <v>2001</v>
      </c>
      <c r="E3149">
        <f t="shared" si="98"/>
        <v>152001</v>
      </c>
      <c r="F3149" s="25">
        <v>73.599999999999994</v>
      </c>
      <c r="G3149" s="25">
        <v>90</v>
      </c>
      <c r="H3149" s="25">
        <f t="shared" si="99"/>
        <v>0.9</v>
      </c>
      <c r="I3149" s="25">
        <v>70</v>
      </c>
      <c r="J3149" s="25" t="s">
        <v>421</v>
      </c>
      <c r="K3149" s="25">
        <v>59</v>
      </c>
      <c r="L3149" s="25">
        <v>65.3</v>
      </c>
      <c r="M3149" s="25" t="s">
        <v>421</v>
      </c>
      <c r="N3149" s="25">
        <v>85</v>
      </c>
      <c r="O3149" s="25" t="s">
        <v>421</v>
      </c>
      <c r="P3149" s="25">
        <v>86.3</v>
      </c>
      <c r="Q3149" s="25">
        <v>66.8</v>
      </c>
      <c r="R3149" s="25">
        <v>70</v>
      </c>
      <c r="S3149" s="25">
        <v>70</v>
      </c>
    </row>
    <row r="3150" spans="1:19" x14ac:dyDescent="0.25">
      <c r="A3150" s="25" t="s">
        <v>33</v>
      </c>
      <c r="B3150" s="25" t="str">
        <f>VLOOKUP(A3150,'Cód dos países'!$A$3:$C$199,2,FALSE)</f>
        <v>BLR</v>
      </c>
      <c r="C3150" s="25">
        <f>VLOOKUP(A3150,'Cód dos países'!$A$3:$C$199,3,FALSE)</f>
        <v>16</v>
      </c>
      <c r="D3150" s="25">
        <v>2001</v>
      </c>
      <c r="E3150">
        <f t="shared" si="98"/>
        <v>162001</v>
      </c>
      <c r="F3150" s="25">
        <v>39</v>
      </c>
      <c r="G3150" s="25">
        <v>30</v>
      </c>
      <c r="H3150" s="25">
        <f t="shared" si="99"/>
        <v>0.3</v>
      </c>
      <c r="I3150" s="25">
        <v>41</v>
      </c>
      <c r="J3150" s="25" t="s">
        <v>421</v>
      </c>
      <c r="K3150" s="25">
        <v>68.2</v>
      </c>
      <c r="L3150" s="25">
        <v>36.5</v>
      </c>
      <c r="M3150" s="25" t="s">
        <v>421</v>
      </c>
      <c r="N3150" s="25">
        <v>40</v>
      </c>
      <c r="O3150" s="25" t="s">
        <v>421</v>
      </c>
      <c r="P3150" s="25">
        <v>0</v>
      </c>
      <c r="Q3150" s="25">
        <v>75.400000000000006</v>
      </c>
      <c r="R3150" s="25">
        <v>30</v>
      </c>
      <c r="S3150" s="25">
        <v>30</v>
      </c>
    </row>
    <row r="3151" spans="1:19" x14ac:dyDescent="0.25">
      <c r="A3151" s="25" t="s">
        <v>20</v>
      </c>
      <c r="B3151" s="25" t="str">
        <f>VLOOKUP(A3151,'Cód dos países'!$A$3:$C$199,2,FALSE)</f>
        <v>BEL</v>
      </c>
      <c r="C3151" s="25">
        <f>VLOOKUP(A3151,'Cód dos países'!$A$3:$C$199,3,FALSE)</f>
        <v>17</v>
      </c>
      <c r="D3151" s="25">
        <v>2001</v>
      </c>
      <c r="E3151">
        <f t="shared" si="98"/>
        <v>172001</v>
      </c>
      <c r="F3151" s="25">
        <v>67.599999999999994</v>
      </c>
      <c r="G3151" s="25">
        <v>90</v>
      </c>
      <c r="H3151" s="25">
        <f t="shared" si="99"/>
        <v>0.9</v>
      </c>
      <c r="I3151" s="25">
        <v>61</v>
      </c>
      <c r="J3151" s="25" t="s">
        <v>421</v>
      </c>
      <c r="K3151" s="25">
        <v>33.700000000000003</v>
      </c>
      <c r="L3151" s="25">
        <v>28</v>
      </c>
      <c r="M3151" s="25" t="s">
        <v>421</v>
      </c>
      <c r="N3151" s="25">
        <v>70</v>
      </c>
      <c r="O3151" s="25" t="s">
        <v>421</v>
      </c>
      <c r="P3151" s="25">
        <v>86</v>
      </c>
      <c r="Q3151" s="25">
        <v>79.599999999999994</v>
      </c>
      <c r="R3151" s="25">
        <v>90</v>
      </c>
      <c r="S3151" s="25">
        <v>70</v>
      </c>
    </row>
    <row r="3152" spans="1:19" x14ac:dyDescent="0.25">
      <c r="A3152" s="25" t="s">
        <v>349</v>
      </c>
      <c r="B3152" s="25" t="str">
        <f>VLOOKUP(A3152,'Cód dos países'!$A$3:$C$199,2,FALSE)</f>
        <v>BLZ</v>
      </c>
      <c r="C3152" s="25">
        <f>VLOOKUP(A3152,'Cód dos países'!$A$3:$C$199,3,FALSE)</f>
        <v>18</v>
      </c>
      <c r="D3152" s="25">
        <v>2001</v>
      </c>
      <c r="E3152">
        <f t="shared" si="98"/>
        <v>182001</v>
      </c>
      <c r="F3152" s="25">
        <v>65.599999999999994</v>
      </c>
      <c r="G3152" s="25">
        <v>50</v>
      </c>
      <c r="H3152" s="25">
        <f t="shared" si="99"/>
        <v>0.5</v>
      </c>
      <c r="I3152" s="25">
        <v>50</v>
      </c>
      <c r="J3152" s="25" t="s">
        <v>421</v>
      </c>
      <c r="K3152" s="25">
        <v>84.5</v>
      </c>
      <c r="L3152" s="25">
        <v>74.8</v>
      </c>
      <c r="M3152" s="25" t="s">
        <v>421</v>
      </c>
      <c r="N3152" s="25">
        <v>70</v>
      </c>
      <c r="O3152" s="25" t="s">
        <v>421</v>
      </c>
      <c r="P3152" s="25">
        <v>94</v>
      </c>
      <c r="Q3152" s="25">
        <v>66.8</v>
      </c>
      <c r="R3152" s="25">
        <v>50</v>
      </c>
      <c r="S3152" s="25">
        <v>50</v>
      </c>
    </row>
    <row r="3153" spans="1:19" x14ac:dyDescent="0.25">
      <c r="A3153" s="25" t="s">
        <v>22</v>
      </c>
      <c r="B3153" s="25" t="str">
        <f>VLOOKUP(A3153,'Cód dos países'!$A$3:$C$199,2,FALSE)</f>
        <v>BEN</v>
      </c>
      <c r="C3153" s="25">
        <f>VLOOKUP(A3153,'Cód dos países'!$A$3:$C$199,3,FALSE)</f>
        <v>19</v>
      </c>
      <c r="D3153" s="25">
        <v>2001</v>
      </c>
      <c r="E3153">
        <f t="shared" si="98"/>
        <v>192001</v>
      </c>
      <c r="F3153" s="25">
        <v>57.3</v>
      </c>
      <c r="G3153" s="25">
        <v>30</v>
      </c>
      <c r="H3153" s="25">
        <f t="shared" si="99"/>
        <v>0.3</v>
      </c>
      <c r="I3153" s="25">
        <v>30</v>
      </c>
      <c r="J3153" s="25" t="s">
        <v>421</v>
      </c>
      <c r="K3153" s="25">
        <v>71.400000000000006</v>
      </c>
      <c r="L3153" s="25">
        <v>90.3</v>
      </c>
      <c r="M3153" s="25" t="s">
        <v>421</v>
      </c>
      <c r="N3153" s="25">
        <v>55</v>
      </c>
      <c r="O3153" s="25" t="s">
        <v>421</v>
      </c>
      <c r="P3153" s="25">
        <v>78.3</v>
      </c>
      <c r="Q3153" s="25">
        <v>61</v>
      </c>
      <c r="R3153" s="25">
        <v>50</v>
      </c>
      <c r="S3153" s="25">
        <v>50</v>
      </c>
    </row>
    <row r="3154" spans="1:19" x14ac:dyDescent="0.25">
      <c r="A3154" s="25" t="s">
        <v>41</v>
      </c>
      <c r="B3154" s="25" t="str">
        <f>VLOOKUP(A3154,'Cód dos países'!$A$3:$C$199,2,FALSE)</f>
        <v>BTN</v>
      </c>
      <c r="C3154" s="25">
        <f>VLOOKUP(A3154,'Cód dos países'!$A$3:$C$199,3,FALSE)</f>
        <v>20</v>
      </c>
      <c r="D3154" s="25">
        <v>2001</v>
      </c>
      <c r="E3154">
        <f t="shared" si="98"/>
        <v>202001</v>
      </c>
      <c r="F3154" s="25" t="s">
        <v>421</v>
      </c>
      <c r="H3154" s="25" t="str">
        <f t="shared" si="99"/>
        <v/>
      </c>
      <c r="I3154" s="25" t="s">
        <v>421</v>
      </c>
      <c r="J3154" s="25" t="s">
        <v>421</v>
      </c>
      <c r="K3154" s="25" t="s">
        <v>421</v>
      </c>
      <c r="L3154" s="25" t="s">
        <v>421</v>
      </c>
      <c r="M3154" s="25" t="s">
        <v>421</v>
      </c>
      <c r="N3154" s="25" t="s">
        <v>421</v>
      </c>
      <c r="O3154" s="25" t="s">
        <v>421</v>
      </c>
      <c r="P3154" s="25" t="s">
        <v>421</v>
      </c>
      <c r="Q3154" s="25" t="s">
        <v>421</v>
      </c>
      <c r="R3154" s="25" t="s">
        <v>421</v>
      </c>
      <c r="S3154" s="25" t="s">
        <v>421</v>
      </c>
    </row>
    <row r="3155" spans="1:19" x14ac:dyDescent="0.25">
      <c r="A3155" s="25" t="s">
        <v>35</v>
      </c>
      <c r="B3155" s="25" t="str">
        <f>VLOOKUP(A3155,'Cód dos países'!$A$3:$C$199,2,FALSE)</f>
        <v>BOL</v>
      </c>
      <c r="C3155" s="25">
        <f>VLOOKUP(A3155,'Cód dos países'!$A$3:$C$199,3,FALSE)</f>
        <v>21</v>
      </c>
      <c r="D3155" s="25">
        <v>2001</v>
      </c>
      <c r="E3155">
        <f t="shared" si="98"/>
        <v>212001</v>
      </c>
      <c r="F3155" s="25">
        <v>65.099999999999994</v>
      </c>
      <c r="G3155" s="25">
        <v>30</v>
      </c>
      <c r="H3155" s="25">
        <f t="shared" si="99"/>
        <v>0.3</v>
      </c>
      <c r="I3155" s="25">
        <v>27</v>
      </c>
      <c r="J3155" s="25" t="s">
        <v>421</v>
      </c>
      <c r="K3155" s="25">
        <v>88.7</v>
      </c>
      <c r="L3155" s="25">
        <v>69.3</v>
      </c>
      <c r="M3155" s="25" t="s">
        <v>421</v>
      </c>
      <c r="N3155" s="25">
        <v>55</v>
      </c>
      <c r="O3155" s="25" t="s">
        <v>421</v>
      </c>
      <c r="P3155" s="25">
        <v>81.900000000000006</v>
      </c>
      <c r="Q3155" s="25">
        <v>74.2</v>
      </c>
      <c r="R3155" s="25">
        <v>90</v>
      </c>
      <c r="S3155" s="25">
        <v>70</v>
      </c>
    </row>
    <row r="3156" spans="1:19" x14ac:dyDescent="0.25">
      <c r="A3156" s="25" t="s">
        <v>333</v>
      </c>
      <c r="B3156" s="25" t="str">
        <f>VLOOKUP(A3156,'Cód dos países'!$A$3:$C$199,2,FALSE)</f>
        <v>BIH</v>
      </c>
      <c r="C3156" s="25">
        <f>VLOOKUP(A3156,'Cód dos países'!$A$3:$C$199,3,FALSE)</f>
        <v>22</v>
      </c>
      <c r="D3156" s="25">
        <v>2001</v>
      </c>
      <c r="E3156">
        <f t="shared" si="98"/>
        <v>222001</v>
      </c>
      <c r="F3156" s="25">
        <v>37.4</v>
      </c>
      <c r="G3156" s="25">
        <v>10</v>
      </c>
      <c r="H3156" s="25">
        <f t="shared" si="99"/>
        <v>0.1</v>
      </c>
      <c r="I3156" s="25">
        <v>10</v>
      </c>
      <c r="J3156" s="25" t="s">
        <v>421</v>
      </c>
      <c r="K3156" s="25">
        <v>66.8</v>
      </c>
      <c r="L3156" s="25">
        <v>0</v>
      </c>
      <c r="M3156" s="25" t="s">
        <v>421</v>
      </c>
      <c r="N3156" s="25">
        <v>40</v>
      </c>
      <c r="O3156" s="25" t="s">
        <v>421</v>
      </c>
      <c r="P3156" s="25">
        <v>77.2</v>
      </c>
      <c r="Q3156" s="25">
        <v>72.599999999999994</v>
      </c>
      <c r="R3156" s="25">
        <v>30</v>
      </c>
      <c r="S3156" s="25">
        <v>30</v>
      </c>
    </row>
    <row r="3157" spans="1:19" x14ac:dyDescent="0.25">
      <c r="A3157" s="25" t="s">
        <v>43</v>
      </c>
      <c r="B3157" s="25" t="str">
        <f>VLOOKUP(A3157,'Cód dos países'!$A$3:$C$199,2,FALSE)</f>
        <v>BWA</v>
      </c>
      <c r="C3157" s="25">
        <f>VLOOKUP(A3157,'Cód dos países'!$A$3:$C$199,3,FALSE)</f>
        <v>23</v>
      </c>
      <c r="D3157" s="25">
        <v>2001</v>
      </c>
      <c r="E3157">
        <f t="shared" si="98"/>
        <v>232001</v>
      </c>
      <c r="F3157" s="25">
        <v>66.2</v>
      </c>
      <c r="G3157" s="25">
        <v>70</v>
      </c>
      <c r="H3157" s="25">
        <f t="shared" si="99"/>
        <v>0.7</v>
      </c>
      <c r="I3157" s="25">
        <v>60</v>
      </c>
      <c r="J3157" s="25" t="s">
        <v>421</v>
      </c>
      <c r="K3157" s="25">
        <v>73.099999999999994</v>
      </c>
      <c r="L3157" s="25">
        <v>44.5</v>
      </c>
      <c r="M3157" s="25" t="s">
        <v>421</v>
      </c>
      <c r="N3157" s="25">
        <v>70</v>
      </c>
      <c r="O3157" s="25" t="s">
        <v>421</v>
      </c>
      <c r="P3157" s="25">
        <v>76.900000000000006</v>
      </c>
      <c r="Q3157" s="25">
        <v>61</v>
      </c>
      <c r="R3157" s="25">
        <v>70</v>
      </c>
      <c r="S3157" s="25">
        <v>70</v>
      </c>
    </row>
    <row r="3158" spans="1:19" x14ac:dyDescent="0.25">
      <c r="A3158" s="25" t="s">
        <v>37</v>
      </c>
      <c r="B3158" s="25" t="str">
        <f>VLOOKUP(A3158,'Cód dos países'!$A$3:$C$199,2,FALSE)</f>
        <v>BRA</v>
      </c>
      <c r="C3158" s="25">
        <f>VLOOKUP(A3158,'Cód dos países'!$A$3:$C$199,3,FALSE)</f>
        <v>24</v>
      </c>
      <c r="D3158" s="25">
        <v>2001</v>
      </c>
      <c r="E3158">
        <f t="shared" si="98"/>
        <v>242001</v>
      </c>
      <c r="F3158" s="25">
        <v>61.5</v>
      </c>
      <c r="G3158" s="25">
        <v>50</v>
      </c>
      <c r="H3158" s="25">
        <f t="shared" si="99"/>
        <v>0.5</v>
      </c>
      <c r="I3158" s="25">
        <v>39</v>
      </c>
      <c r="J3158" s="25" t="s">
        <v>421</v>
      </c>
      <c r="K3158" s="25">
        <v>86.3</v>
      </c>
      <c r="L3158" s="25">
        <v>71.2</v>
      </c>
      <c r="M3158" s="25" t="s">
        <v>421</v>
      </c>
      <c r="N3158" s="25">
        <v>70</v>
      </c>
      <c r="O3158" s="25" t="s">
        <v>421</v>
      </c>
      <c r="P3158" s="25">
        <v>79.3</v>
      </c>
      <c r="Q3158" s="25">
        <v>58</v>
      </c>
      <c r="R3158" s="25">
        <v>50</v>
      </c>
      <c r="S3158" s="25">
        <v>50</v>
      </c>
    </row>
    <row r="3159" spans="1:19" x14ac:dyDescent="0.25">
      <c r="A3159" s="25" t="s">
        <v>28</v>
      </c>
      <c r="B3159" s="25" t="str">
        <f>VLOOKUP(A3159,'Cód dos países'!$A$3:$C$199,2,FALSE)</f>
        <v>BGR</v>
      </c>
      <c r="C3159" s="25">
        <f>VLOOKUP(A3159,'Cód dos países'!$A$3:$C$199,3,FALSE)</f>
        <v>26</v>
      </c>
      <c r="D3159" s="25">
        <v>2001</v>
      </c>
      <c r="E3159">
        <f t="shared" si="98"/>
        <v>262001</v>
      </c>
      <c r="F3159" s="25">
        <v>57.1</v>
      </c>
      <c r="G3159" s="25">
        <v>50</v>
      </c>
      <c r="H3159" s="25">
        <f t="shared" si="99"/>
        <v>0.5</v>
      </c>
      <c r="I3159" s="25">
        <v>35</v>
      </c>
      <c r="J3159" s="25" t="s">
        <v>421</v>
      </c>
      <c r="K3159" s="25">
        <v>68.3</v>
      </c>
      <c r="L3159" s="25">
        <v>49.6</v>
      </c>
      <c r="M3159" s="25" t="s">
        <v>421</v>
      </c>
      <c r="N3159" s="25">
        <v>55</v>
      </c>
      <c r="O3159" s="25" t="s">
        <v>421</v>
      </c>
      <c r="P3159" s="25">
        <v>75.8</v>
      </c>
      <c r="Q3159" s="25">
        <v>60.2</v>
      </c>
      <c r="R3159" s="25">
        <v>70</v>
      </c>
      <c r="S3159" s="25">
        <v>50</v>
      </c>
    </row>
    <row r="3160" spans="1:19" x14ac:dyDescent="0.25">
      <c r="A3160" s="25" t="s">
        <v>24</v>
      </c>
      <c r="B3160" s="25" t="str">
        <f>VLOOKUP(A3160,'Cód dos países'!$A$3:$C$199,2,FALSE)</f>
        <v>BFA</v>
      </c>
      <c r="C3160" s="25">
        <f>VLOOKUP(A3160,'Cód dos países'!$A$3:$C$199,3,FALSE)</f>
        <v>27</v>
      </c>
      <c r="D3160" s="25">
        <v>2001</v>
      </c>
      <c r="E3160">
        <f t="shared" si="98"/>
        <v>272001</v>
      </c>
      <c r="F3160" s="25">
        <v>58.8</v>
      </c>
      <c r="G3160" s="25">
        <v>30</v>
      </c>
      <c r="H3160" s="25">
        <f t="shared" si="99"/>
        <v>0.3</v>
      </c>
      <c r="I3160" s="25">
        <v>30</v>
      </c>
      <c r="J3160" s="25" t="s">
        <v>421</v>
      </c>
      <c r="K3160" s="25">
        <v>65.900000000000006</v>
      </c>
      <c r="L3160" s="25">
        <v>78.099999999999994</v>
      </c>
      <c r="M3160" s="25" t="s">
        <v>421</v>
      </c>
      <c r="N3160" s="25">
        <v>55</v>
      </c>
      <c r="O3160" s="25" t="s">
        <v>421</v>
      </c>
      <c r="P3160" s="25">
        <v>89.4</v>
      </c>
      <c r="Q3160" s="25">
        <v>61</v>
      </c>
      <c r="R3160" s="25">
        <v>70</v>
      </c>
      <c r="S3160" s="25">
        <v>50</v>
      </c>
    </row>
    <row r="3161" spans="1:19" x14ac:dyDescent="0.25">
      <c r="A3161" s="25" t="s">
        <v>338</v>
      </c>
      <c r="B3161" s="25" t="str">
        <f>VLOOKUP(A3161,'Cód dos países'!$A$3:$C$199,2,FALSE)</f>
        <v>MMR</v>
      </c>
      <c r="C3161" s="25">
        <f>VLOOKUP(A3161,'Cód dos países'!$A$3:$C$199,3,FALSE)</f>
        <v>123</v>
      </c>
      <c r="D3161" s="25">
        <v>2001</v>
      </c>
      <c r="E3161">
        <f t="shared" si="98"/>
        <v>1232001</v>
      </c>
      <c r="F3161" s="25">
        <v>45.5</v>
      </c>
      <c r="G3161" s="25">
        <v>10</v>
      </c>
      <c r="H3161" s="25">
        <f t="shared" si="99"/>
        <v>0.1</v>
      </c>
      <c r="I3161" s="25">
        <v>10</v>
      </c>
      <c r="J3161" s="25" t="s">
        <v>421</v>
      </c>
      <c r="K3161" s="25">
        <v>74.900000000000006</v>
      </c>
      <c r="L3161" s="25">
        <v>95.7</v>
      </c>
      <c r="M3161" s="25" t="s">
        <v>421</v>
      </c>
      <c r="N3161" s="25">
        <v>40</v>
      </c>
      <c r="O3161" s="25" t="s">
        <v>421</v>
      </c>
      <c r="P3161" s="25">
        <v>69.599999999999994</v>
      </c>
      <c r="Q3161" s="25">
        <v>69</v>
      </c>
      <c r="R3161" s="25">
        <v>10</v>
      </c>
      <c r="S3161" s="25">
        <v>30</v>
      </c>
    </row>
    <row r="3162" spans="1:19" x14ac:dyDescent="0.25">
      <c r="A3162" s="25" t="s">
        <v>18</v>
      </c>
      <c r="B3162" s="25" t="str">
        <f>VLOOKUP(A3162,'Cód dos países'!$A$3:$C$199,2,FALSE)</f>
        <v>BDI</v>
      </c>
      <c r="C3162" s="25">
        <f>VLOOKUP(A3162,'Cód dos países'!$A$3:$C$199,3,FALSE)</f>
        <v>28</v>
      </c>
      <c r="D3162" s="25">
        <v>2001</v>
      </c>
      <c r="E3162">
        <f t="shared" si="98"/>
        <v>282001</v>
      </c>
      <c r="F3162" s="25" t="s">
        <v>421</v>
      </c>
      <c r="H3162" s="25" t="str">
        <f t="shared" si="99"/>
        <v/>
      </c>
      <c r="I3162" s="25" t="s">
        <v>421</v>
      </c>
      <c r="J3162" s="25" t="s">
        <v>421</v>
      </c>
      <c r="K3162" s="25" t="s">
        <v>421</v>
      </c>
      <c r="L3162" s="25" t="s">
        <v>421</v>
      </c>
      <c r="M3162" s="25" t="s">
        <v>421</v>
      </c>
      <c r="N3162" s="25" t="s">
        <v>421</v>
      </c>
      <c r="O3162" s="25" t="s">
        <v>421</v>
      </c>
      <c r="P3162" s="25" t="s">
        <v>421</v>
      </c>
      <c r="Q3162" s="25" t="s">
        <v>421</v>
      </c>
      <c r="R3162" s="25" t="s">
        <v>421</v>
      </c>
      <c r="S3162" s="25" t="s">
        <v>421</v>
      </c>
    </row>
    <row r="3163" spans="1:19" x14ac:dyDescent="0.25">
      <c r="A3163" s="25" t="s">
        <v>419</v>
      </c>
      <c r="B3163" s="25" t="e">
        <f>VLOOKUP(A3163,'Cód dos países'!$A$3:$C$199,2,FALSE)</f>
        <v>#N/A</v>
      </c>
      <c r="C3163" s="25" t="e">
        <f>VLOOKUP(A3163,'Cód dos países'!$A$3:$C$199,3,FALSE)</f>
        <v>#N/A</v>
      </c>
      <c r="D3163" s="25">
        <v>2001</v>
      </c>
      <c r="E3163" t="e">
        <f t="shared" si="98"/>
        <v>#N/A</v>
      </c>
      <c r="F3163" s="25">
        <v>57.6</v>
      </c>
      <c r="G3163" s="25">
        <v>50</v>
      </c>
      <c r="H3163" s="25">
        <f t="shared" si="99"/>
        <v>0.5</v>
      </c>
      <c r="I3163" s="25">
        <v>30</v>
      </c>
      <c r="J3163" s="25" t="s">
        <v>421</v>
      </c>
      <c r="K3163" s="25">
        <v>64.5</v>
      </c>
      <c r="L3163" s="25">
        <v>49.6</v>
      </c>
      <c r="M3163" s="25" t="s">
        <v>421</v>
      </c>
      <c r="N3163" s="25">
        <v>70</v>
      </c>
      <c r="O3163" s="25" t="s">
        <v>421</v>
      </c>
      <c r="P3163" s="25">
        <v>87.2</v>
      </c>
      <c r="Q3163" s="25">
        <v>46.8</v>
      </c>
      <c r="R3163" s="25">
        <v>70</v>
      </c>
      <c r="S3163" s="25">
        <v>50</v>
      </c>
    </row>
    <row r="3164" spans="1:19" x14ac:dyDescent="0.25">
      <c r="A3164" s="25" t="s">
        <v>160</v>
      </c>
      <c r="B3164" s="25" t="str">
        <f>VLOOKUP(A3164,'Cód dos países'!$A$3:$C$199,2,FALSE)</f>
        <v>KHM</v>
      </c>
      <c r="C3164" s="25">
        <f>VLOOKUP(A3164,'Cód dos países'!$A$3:$C$199,3,FALSE)</f>
        <v>29</v>
      </c>
      <c r="D3164" s="25">
        <v>2001</v>
      </c>
      <c r="E3164">
        <f t="shared" si="98"/>
        <v>292001</v>
      </c>
      <c r="F3164" s="25">
        <v>60.7</v>
      </c>
      <c r="G3164" s="25">
        <v>30</v>
      </c>
      <c r="H3164" s="25">
        <f t="shared" si="99"/>
        <v>0.3</v>
      </c>
      <c r="I3164" s="25">
        <v>30</v>
      </c>
      <c r="J3164" s="25" t="s">
        <v>421</v>
      </c>
      <c r="K3164" s="25">
        <v>91.3</v>
      </c>
      <c r="L3164" s="25">
        <v>91.3</v>
      </c>
      <c r="M3164" s="25" t="s">
        <v>421</v>
      </c>
      <c r="N3164" s="25">
        <v>55</v>
      </c>
      <c r="O3164" s="25" t="s">
        <v>421</v>
      </c>
      <c r="P3164" s="25">
        <v>81.599999999999994</v>
      </c>
      <c r="Q3164" s="25">
        <v>67</v>
      </c>
      <c r="R3164" s="25">
        <v>50</v>
      </c>
      <c r="S3164" s="25">
        <v>50</v>
      </c>
    </row>
    <row r="3165" spans="1:19" x14ac:dyDescent="0.25">
      <c r="A3165" s="25" t="s">
        <v>56</v>
      </c>
      <c r="B3165" s="25" t="str">
        <f>VLOOKUP(A3165,'Cód dos países'!$A$3:$C$199,2,FALSE)</f>
        <v>CMR</v>
      </c>
      <c r="C3165" s="25">
        <f>VLOOKUP(A3165,'Cód dos países'!$A$3:$C$199,3,FALSE)</f>
        <v>30</v>
      </c>
      <c r="D3165" s="25">
        <v>2001</v>
      </c>
      <c r="E3165">
        <f t="shared" si="98"/>
        <v>302001</v>
      </c>
      <c r="F3165" s="25">
        <v>52.8</v>
      </c>
      <c r="G3165" s="25">
        <v>30</v>
      </c>
      <c r="H3165" s="25">
        <f t="shared" si="99"/>
        <v>0.3</v>
      </c>
      <c r="I3165" s="25">
        <v>20</v>
      </c>
      <c r="J3165" s="25" t="s">
        <v>421</v>
      </c>
      <c r="K3165" s="25">
        <v>50.4</v>
      </c>
      <c r="L3165" s="25">
        <v>89.2</v>
      </c>
      <c r="M3165" s="25" t="s">
        <v>421</v>
      </c>
      <c r="N3165" s="25">
        <v>55</v>
      </c>
      <c r="O3165" s="25" t="s">
        <v>421</v>
      </c>
      <c r="P3165" s="25">
        <v>82</v>
      </c>
      <c r="Q3165" s="25">
        <v>48.2</v>
      </c>
      <c r="R3165" s="25">
        <v>50</v>
      </c>
      <c r="S3165" s="25">
        <v>50</v>
      </c>
    </row>
    <row r="3166" spans="1:19" x14ac:dyDescent="0.25">
      <c r="A3166" s="25" t="s">
        <v>47</v>
      </c>
      <c r="B3166" s="25" t="str">
        <f>VLOOKUP(A3166,'Cód dos países'!$A$3:$C$199,2,FALSE)</f>
        <v>CAN</v>
      </c>
      <c r="C3166" s="25">
        <f>VLOOKUP(A3166,'Cód dos países'!$A$3:$C$199,3,FALSE)</f>
        <v>31</v>
      </c>
      <c r="D3166" s="25">
        <v>2001</v>
      </c>
      <c r="E3166">
        <f t="shared" si="98"/>
        <v>312001</v>
      </c>
      <c r="F3166" s="25">
        <v>74.599999999999994</v>
      </c>
      <c r="G3166" s="25">
        <v>90</v>
      </c>
      <c r="H3166" s="25">
        <f t="shared" si="99"/>
        <v>0.9</v>
      </c>
      <c r="I3166" s="25">
        <v>92</v>
      </c>
      <c r="J3166" s="25" t="s">
        <v>421</v>
      </c>
      <c r="K3166" s="25">
        <v>71.099999999999994</v>
      </c>
      <c r="L3166" s="25">
        <v>49.6</v>
      </c>
      <c r="M3166" s="25" t="s">
        <v>421</v>
      </c>
      <c r="N3166" s="25">
        <v>85</v>
      </c>
      <c r="O3166" s="25" t="s">
        <v>421</v>
      </c>
      <c r="P3166" s="25">
        <v>85.4</v>
      </c>
      <c r="Q3166" s="25">
        <v>78.599999999999994</v>
      </c>
      <c r="R3166" s="25">
        <v>50</v>
      </c>
      <c r="S3166" s="25">
        <v>70</v>
      </c>
    </row>
    <row r="3167" spans="1:19" x14ac:dyDescent="0.25">
      <c r="A3167" s="25" t="s">
        <v>45</v>
      </c>
      <c r="B3167" s="25" t="str">
        <f>VLOOKUP(A3167,'Cód dos países'!$A$3:$C$199,2,FALSE)</f>
        <v>CAF</v>
      </c>
      <c r="C3167" s="25">
        <f>VLOOKUP(A3167,'Cód dos países'!$A$3:$C$199,3,FALSE)</f>
        <v>33</v>
      </c>
      <c r="D3167" s="25">
        <v>2001</v>
      </c>
      <c r="E3167">
        <f t="shared" si="98"/>
        <v>332001</v>
      </c>
      <c r="F3167" s="25">
        <v>59.8</v>
      </c>
      <c r="G3167" s="25">
        <v>50</v>
      </c>
      <c r="H3167" s="25">
        <f t="shared" si="99"/>
        <v>0.5</v>
      </c>
      <c r="I3167" s="25">
        <v>30</v>
      </c>
      <c r="J3167" s="25" t="s">
        <v>421</v>
      </c>
      <c r="K3167" s="25">
        <v>65.3</v>
      </c>
      <c r="L3167" s="25">
        <v>88</v>
      </c>
      <c r="M3167" s="25" t="s">
        <v>421</v>
      </c>
      <c r="N3167" s="25">
        <v>55</v>
      </c>
      <c r="O3167" s="25" t="s">
        <v>421</v>
      </c>
      <c r="P3167" s="25">
        <v>82</v>
      </c>
      <c r="Q3167" s="25">
        <v>48.2</v>
      </c>
      <c r="R3167" s="25">
        <v>70</v>
      </c>
      <c r="S3167" s="25">
        <v>50</v>
      </c>
    </row>
    <row r="3168" spans="1:19" x14ac:dyDescent="0.25">
      <c r="A3168" s="25" t="s">
        <v>288</v>
      </c>
      <c r="B3168" s="25" t="str">
        <f>VLOOKUP(A3168,'Cód dos países'!$A$3:$C$199,2,FALSE)</f>
        <v>TCD</v>
      </c>
      <c r="C3168" s="25">
        <f>VLOOKUP(A3168,'Cód dos países'!$A$3:$C$199,3,FALSE)</f>
        <v>34</v>
      </c>
      <c r="D3168" s="25">
        <v>2001</v>
      </c>
      <c r="E3168">
        <f t="shared" si="98"/>
        <v>342001</v>
      </c>
      <c r="F3168" s="25">
        <v>49.2</v>
      </c>
      <c r="G3168" s="25">
        <v>30</v>
      </c>
      <c r="H3168" s="25">
        <f t="shared" si="99"/>
        <v>0.3</v>
      </c>
      <c r="I3168" s="25">
        <v>10</v>
      </c>
      <c r="J3168" s="25" t="s">
        <v>421</v>
      </c>
      <c r="K3168" s="25">
        <v>45.9</v>
      </c>
      <c r="L3168" s="25">
        <v>89.2</v>
      </c>
      <c r="M3168" s="25" t="s">
        <v>421</v>
      </c>
      <c r="N3168" s="25">
        <v>55</v>
      </c>
      <c r="O3168" s="25" t="s">
        <v>421</v>
      </c>
      <c r="P3168" s="25">
        <v>84.1</v>
      </c>
      <c r="Q3168" s="25">
        <v>48.2</v>
      </c>
      <c r="R3168" s="25">
        <v>30</v>
      </c>
      <c r="S3168" s="25">
        <v>50</v>
      </c>
    </row>
    <row r="3169" spans="1:19" x14ac:dyDescent="0.25">
      <c r="A3169" s="25" t="s">
        <v>51</v>
      </c>
      <c r="B3169" s="25" t="str">
        <f>VLOOKUP(A3169,'Cód dos países'!$A$3:$C$199,2,FALSE)</f>
        <v>CHL</v>
      </c>
      <c r="C3169" s="25">
        <f>VLOOKUP(A3169,'Cód dos países'!$A$3:$C$199,3,FALSE)</f>
        <v>35</v>
      </c>
      <c r="D3169" s="25">
        <v>2001</v>
      </c>
      <c r="E3169">
        <f t="shared" si="98"/>
        <v>352001</v>
      </c>
      <c r="F3169" s="25">
        <v>77.8</v>
      </c>
      <c r="G3169" s="25">
        <v>90</v>
      </c>
      <c r="H3169" s="25">
        <f t="shared" si="99"/>
        <v>0.9</v>
      </c>
      <c r="I3169" s="25">
        <v>74</v>
      </c>
      <c r="J3169" s="25" t="s">
        <v>421</v>
      </c>
      <c r="K3169" s="25">
        <v>74</v>
      </c>
      <c r="L3169" s="25">
        <v>82.7</v>
      </c>
      <c r="M3169" s="25" t="s">
        <v>421</v>
      </c>
      <c r="N3169" s="25">
        <v>85</v>
      </c>
      <c r="O3169" s="25" t="s">
        <v>421</v>
      </c>
      <c r="P3169" s="25">
        <v>82.7</v>
      </c>
      <c r="Q3169" s="25">
        <v>71.400000000000006</v>
      </c>
      <c r="R3169" s="25">
        <v>70</v>
      </c>
      <c r="S3169" s="25">
        <v>70</v>
      </c>
    </row>
    <row r="3170" spans="1:19" x14ac:dyDescent="0.25">
      <c r="A3170" s="25" t="s">
        <v>53</v>
      </c>
      <c r="B3170" s="25" t="str">
        <f>VLOOKUP(A3170,'Cód dos países'!$A$3:$C$199,2,FALSE)</f>
        <v>CHN</v>
      </c>
      <c r="C3170" s="25">
        <f>VLOOKUP(A3170,'Cód dos países'!$A$3:$C$199,3,FALSE)</f>
        <v>36</v>
      </c>
      <c r="D3170" s="25">
        <v>2001</v>
      </c>
      <c r="E3170">
        <f t="shared" si="98"/>
        <v>362001</v>
      </c>
      <c r="F3170" s="25">
        <v>52.8</v>
      </c>
      <c r="G3170" s="25">
        <v>30</v>
      </c>
      <c r="H3170" s="25">
        <f t="shared" si="99"/>
        <v>0.3</v>
      </c>
      <c r="I3170" s="25">
        <v>31</v>
      </c>
      <c r="J3170" s="25" t="s">
        <v>421</v>
      </c>
      <c r="K3170" s="25">
        <v>70.3</v>
      </c>
      <c r="L3170" s="25">
        <v>92.3</v>
      </c>
      <c r="M3170" s="25" t="s">
        <v>421</v>
      </c>
      <c r="N3170" s="25">
        <v>55</v>
      </c>
      <c r="O3170" s="25" t="s">
        <v>421</v>
      </c>
      <c r="P3170" s="25">
        <v>87.6</v>
      </c>
      <c r="Q3170" s="25">
        <v>48.6</v>
      </c>
      <c r="R3170" s="25">
        <v>30</v>
      </c>
      <c r="S3170" s="25">
        <v>30</v>
      </c>
    </row>
    <row r="3171" spans="1:19" x14ac:dyDescent="0.25">
      <c r="A3171" s="25" t="s">
        <v>59</v>
      </c>
      <c r="B3171" s="25" t="str">
        <f>VLOOKUP(A3171,'Cód dos países'!$A$3:$C$199,2,FALSE)</f>
        <v>COL</v>
      </c>
      <c r="C3171" s="25">
        <f>VLOOKUP(A3171,'Cód dos países'!$A$3:$C$199,3,FALSE)</f>
        <v>37</v>
      </c>
      <c r="D3171" s="25">
        <v>2001</v>
      </c>
      <c r="E3171">
        <f t="shared" si="98"/>
        <v>372001</v>
      </c>
      <c r="F3171" s="25">
        <v>64.2</v>
      </c>
      <c r="G3171" s="25">
        <v>30</v>
      </c>
      <c r="H3171" s="25">
        <f t="shared" si="99"/>
        <v>0.3</v>
      </c>
      <c r="I3171" s="25">
        <v>32</v>
      </c>
      <c r="J3171" s="25" t="s">
        <v>421</v>
      </c>
      <c r="K3171" s="25">
        <v>72.599999999999994</v>
      </c>
      <c r="L3171" s="25">
        <v>89.2</v>
      </c>
      <c r="M3171" s="25" t="s">
        <v>421</v>
      </c>
      <c r="N3171" s="25">
        <v>70</v>
      </c>
      <c r="O3171" s="25" t="s">
        <v>421</v>
      </c>
      <c r="P3171" s="25">
        <v>74.5</v>
      </c>
      <c r="Q3171" s="25">
        <v>69.8</v>
      </c>
      <c r="R3171" s="25">
        <v>70</v>
      </c>
      <c r="S3171" s="25">
        <v>70</v>
      </c>
    </row>
    <row r="3172" spans="1:19" x14ac:dyDescent="0.25">
      <c r="A3172" s="25" t="s">
        <v>61</v>
      </c>
      <c r="B3172" s="25" t="str">
        <f>VLOOKUP(A3172,'Cód dos países'!$A$3:$C$199,2,FALSE)</f>
        <v>COM</v>
      </c>
      <c r="C3172" s="25">
        <f>VLOOKUP(A3172,'Cód dos países'!$A$3:$C$199,3,FALSE)</f>
        <v>38</v>
      </c>
      <c r="D3172" s="25">
        <v>2001</v>
      </c>
      <c r="E3172">
        <f t="shared" si="98"/>
        <v>382001</v>
      </c>
      <c r="F3172" s="25" t="s">
        <v>421</v>
      </c>
      <c r="H3172" s="25" t="str">
        <f t="shared" si="99"/>
        <v/>
      </c>
      <c r="I3172" s="25" t="s">
        <v>421</v>
      </c>
      <c r="J3172" s="25" t="s">
        <v>421</v>
      </c>
      <c r="K3172" s="25" t="s">
        <v>421</v>
      </c>
      <c r="L3172" s="25" t="s">
        <v>421</v>
      </c>
      <c r="M3172" s="25" t="s">
        <v>421</v>
      </c>
      <c r="N3172" s="25" t="s">
        <v>421</v>
      </c>
      <c r="O3172" s="25" t="s">
        <v>421</v>
      </c>
      <c r="P3172" s="25" t="s">
        <v>421</v>
      </c>
      <c r="Q3172" s="25" t="s">
        <v>421</v>
      </c>
      <c r="R3172" s="25" t="s">
        <v>421</v>
      </c>
      <c r="S3172" s="25" t="s">
        <v>421</v>
      </c>
    </row>
    <row r="3173" spans="1:19" x14ac:dyDescent="0.25">
      <c r="A3173" s="25" t="s">
        <v>65</v>
      </c>
      <c r="B3173" s="25" t="str">
        <f>VLOOKUP(A3173,'Cód dos países'!$A$3:$C$199,2,FALSE)</f>
        <v>CRI</v>
      </c>
      <c r="C3173" s="25">
        <f>VLOOKUP(A3173,'Cód dos países'!$A$3:$C$199,3,FALSE)</f>
        <v>41</v>
      </c>
      <c r="D3173" s="25">
        <v>2001</v>
      </c>
      <c r="E3173">
        <f t="shared" si="98"/>
        <v>412001</v>
      </c>
      <c r="F3173" s="25">
        <v>67.5</v>
      </c>
      <c r="G3173" s="25">
        <v>50</v>
      </c>
      <c r="H3173" s="25">
        <f t="shared" si="99"/>
        <v>0.5</v>
      </c>
      <c r="I3173" s="25">
        <v>54</v>
      </c>
      <c r="J3173" s="25" t="s">
        <v>421</v>
      </c>
      <c r="K3173" s="25">
        <v>83.3</v>
      </c>
      <c r="L3173" s="25">
        <v>85.5</v>
      </c>
      <c r="M3173" s="25" t="s">
        <v>421</v>
      </c>
      <c r="N3173" s="25">
        <v>70</v>
      </c>
      <c r="O3173" s="25" t="s">
        <v>421</v>
      </c>
      <c r="P3173" s="25">
        <v>74.2</v>
      </c>
      <c r="Q3173" s="25">
        <v>71</v>
      </c>
      <c r="R3173" s="25">
        <v>70</v>
      </c>
      <c r="S3173" s="25">
        <v>50</v>
      </c>
    </row>
    <row r="3174" spans="1:19" x14ac:dyDescent="0.25">
      <c r="A3174" s="25" t="s">
        <v>429</v>
      </c>
      <c r="B3174" s="25" t="str">
        <f>VLOOKUP(A3174,'Cód dos países'!$A$3:$C$199,2,FALSE)</f>
        <v>CIV</v>
      </c>
      <c r="C3174" s="25">
        <f>VLOOKUP(A3174,'Cód dos países'!$A$3:$C$199,3,FALSE)</f>
        <v>42</v>
      </c>
      <c r="D3174" s="25">
        <v>2001</v>
      </c>
      <c r="E3174">
        <f t="shared" si="98"/>
        <v>422001</v>
      </c>
      <c r="F3174" s="25">
        <v>57.3</v>
      </c>
      <c r="G3174" s="25">
        <v>30</v>
      </c>
      <c r="H3174" s="25">
        <f t="shared" si="99"/>
        <v>0.3</v>
      </c>
      <c r="I3174" s="25">
        <v>27</v>
      </c>
      <c r="J3174" s="25" t="s">
        <v>421</v>
      </c>
      <c r="K3174" s="25">
        <v>52.2</v>
      </c>
      <c r="L3174" s="25">
        <v>85.5</v>
      </c>
      <c r="M3174" s="25" t="s">
        <v>421</v>
      </c>
      <c r="N3174" s="25">
        <v>55</v>
      </c>
      <c r="O3174" s="25" t="s">
        <v>421</v>
      </c>
      <c r="P3174" s="25">
        <v>85.4</v>
      </c>
      <c r="Q3174" s="25">
        <v>61</v>
      </c>
      <c r="R3174" s="25">
        <v>50</v>
      </c>
      <c r="S3174" s="25">
        <v>70</v>
      </c>
    </row>
    <row r="3175" spans="1:19" x14ac:dyDescent="0.25">
      <c r="A3175" s="25" t="s">
        <v>126</v>
      </c>
      <c r="B3175" s="25" t="str">
        <f>VLOOKUP(A3175,'Cód dos países'!$A$3:$C$199,2,FALSE)</f>
        <v>HRV</v>
      </c>
      <c r="C3175" s="25">
        <f>VLOOKUP(A3175,'Cód dos países'!$A$3:$C$199,3,FALSE)</f>
        <v>43</v>
      </c>
      <c r="D3175" s="25">
        <v>2001</v>
      </c>
      <c r="E3175">
        <f t="shared" si="98"/>
        <v>432001</v>
      </c>
      <c r="F3175" s="25">
        <v>51.1</v>
      </c>
      <c r="G3175" s="25">
        <v>30</v>
      </c>
      <c r="H3175" s="25">
        <f t="shared" si="99"/>
        <v>0.3</v>
      </c>
      <c r="I3175" s="25">
        <v>37</v>
      </c>
      <c r="J3175" s="25" t="s">
        <v>421</v>
      </c>
      <c r="K3175" s="25">
        <v>68.3</v>
      </c>
      <c r="L3175" s="25">
        <v>25</v>
      </c>
      <c r="M3175" s="25" t="s">
        <v>421</v>
      </c>
      <c r="N3175" s="25">
        <v>55</v>
      </c>
      <c r="O3175" s="25" t="s">
        <v>421</v>
      </c>
      <c r="P3175" s="25">
        <v>75.7</v>
      </c>
      <c r="Q3175" s="25">
        <v>68.8</v>
      </c>
      <c r="R3175" s="25">
        <v>50</v>
      </c>
      <c r="S3175" s="25">
        <v>50</v>
      </c>
    </row>
    <row r="3176" spans="1:19" x14ac:dyDescent="0.25">
      <c r="A3176" s="25" t="s">
        <v>67</v>
      </c>
      <c r="B3176" s="25" t="str">
        <f>VLOOKUP(A3176,'Cód dos países'!$A$3:$C$199,2,FALSE)</f>
        <v>CUB</v>
      </c>
      <c r="C3176" s="25">
        <f>VLOOKUP(A3176,'Cód dos países'!$A$3:$C$199,3,FALSE)</f>
        <v>44</v>
      </c>
      <c r="D3176" s="25">
        <v>2001</v>
      </c>
      <c r="E3176">
        <f t="shared" si="98"/>
        <v>442001</v>
      </c>
      <c r="F3176" s="25">
        <v>32.4</v>
      </c>
      <c r="G3176" s="25">
        <v>10</v>
      </c>
      <c r="H3176" s="25">
        <f t="shared" si="99"/>
        <v>0.1</v>
      </c>
      <c r="I3176" s="25">
        <v>10</v>
      </c>
      <c r="J3176" s="25" t="s">
        <v>421</v>
      </c>
      <c r="K3176" s="25">
        <v>46.5</v>
      </c>
      <c r="L3176" s="25">
        <v>12.5</v>
      </c>
      <c r="M3176" s="25" t="s">
        <v>421</v>
      </c>
      <c r="N3176" s="25">
        <v>40</v>
      </c>
      <c r="O3176" s="25" t="s">
        <v>421</v>
      </c>
      <c r="P3176" s="25">
        <v>72</v>
      </c>
      <c r="Q3176" s="25">
        <v>60.6</v>
      </c>
      <c r="R3176" s="25">
        <v>30</v>
      </c>
      <c r="S3176" s="25">
        <v>10</v>
      </c>
    </row>
    <row r="3177" spans="1:19" x14ac:dyDescent="0.25">
      <c r="A3177" s="25" t="s">
        <v>69</v>
      </c>
      <c r="B3177" s="25" t="str">
        <f>VLOOKUP(A3177,'Cód dos países'!$A$3:$C$199,2,FALSE)</f>
        <v>CYP</v>
      </c>
      <c r="C3177" s="25">
        <f>VLOOKUP(A3177,'Cód dos países'!$A$3:$C$199,3,FALSE)</f>
        <v>45</v>
      </c>
      <c r="D3177" s="25">
        <v>2001</v>
      </c>
      <c r="E3177">
        <f t="shared" si="98"/>
        <v>452001</v>
      </c>
      <c r="F3177" s="25">
        <v>73</v>
      </c>
      <c r="G3177" s="25">
        <v>90</v>
      </c>
      <c r="H3177" s="25">
        <f t="shared" si="99"/>
        <v>0.9</v>
      </c>
      <c r="I3177" s="25">
        <v>70</v>
      </c>
      <c r="J3177" s="25" t="s">
        <v>421</v>
      </c>
      <c r="K3177" s="25">
        <v>71.2</v>
      </c>
      <c r="L3177" s="25">
        <v>58.9</v>
      </c>
      <c r="M3177" s="25" t="s">
        <v>421</v>
      </c>
      <c r="N3177" s="25">
        <v>85</v>
      </c>
      <c r="O3177" s="25" t="s">
        <v>421</v>
      </c>
      <c r="P3177" s="25">
        <v>83.5</v>
      </c>
      <c r="Q3177" s="25">
        <v>78.8</v>
      </c>
      <c r="R3177" s="25">
        <v>50</v>
      </c>
      <c r="S3177" s="25">
        <v>70</v>
      </c>
    </row>
    <row r="3178" spans="1:19" x14ac:dyDescent="0.25">
      <c r="A3178" s="25" t="s">
        <v>71</v>
      </c>
      <c r="B3178" s="25" t="str">
        <f>VLOOKUP(A3178,'Cód dos países'!$A$3:$C$199,2,FALSE)</f>
        <v>CZE</v>
      </c>
      <c r="C3178" s="25">
        <f>VLOOKUP(A3178,'Cód dos países'!$A$3:$C$199,3,FALSE)</f>
        <v>46</v>
      </c>
      <c r="D3178" s="25">
        <v>2001</v>
      </c>
      <c r="E3178">
        <f t="shared" si="98"/>
        <v>462001</v>
      </c>
      <c r="F3178" s="25">
        <v>66.5</v>
      </c>
      <c r="G3178" s="25">
        <v>70</v>
      </c>
      <c r="H3178" s="25">
        <f t="shared" si="99"/>
        <v>0.7</v>
      </c>
      <c r="I3178" s="25">
        <v>43</v>
      </c>
      <c r="J3178" s="25" t="s">
        <v>421</v>
      </c>
      <c r="K3178" s="25">
        <v>66.8</v>
      </c>
      <c r="L3178" s="25">
        <v>33.700000000000003</v>
      </c>
      <c r="M3178" s="25" t="s">
        <v>421</v>
      </c>
      <c r="N3178" s="25">
        <v>70</v>
      </c>
      <c r="O3178" s="25" t="s">
        <v>421</v>
      </c>
      <c r="P3178" s="25">
        <v>82.2</v>
      </c>
      <c r="Q3178" s="25">
        <v>73</v>
      </c>
      <c r="R3178" s="25">
        <v>70</v>
      </c>
      <c r="S3178" s="25">
        <v>90</v>
      </c>
    </row>
    <row r="3179" spans="1:19" x14ac:dyDescent="0.25">
      <c r="A3179" s="25" t="s">
        <v>430</v>
      </c>
      <c r="B3179" s="25" t="str">
        <f>VLOOKUP(A3179,'Cód dos países'!$A$3:$C$199,2,FALSE)</f>
        <v>ZAR</v>
      </c>
      <c r="C3179" s="25">
        <f>VLOOKUP(A3179,'Cód dos países'!$A$3:$C$199,3,FALSE)</f>
        <v>40</v>
      </c>
      <c r="D3179" s="25">
        <v>2001</v>
      </c>
      <c r="E3179">
        <f t="shared" si="98"/>
        <v>402001</v>
      </c>
      <c r="F3179" s="25" t="s">
        <v>421</v>
      </c>
      <c r="H3179" s="25" t="str">
        <f t="shared" si="99"/>
        <v/>
      </c>
      <c r="I3179" s="25" t="s">
        <v>421</v>
      </c>
      <c r="J3179" s="25" t="s">
        <v>421</v>
      </c>
      <c r="K3179" s="25" t="s">
        <v>421</v>
      </c>
      <c r="L3179" s="25" t="s">
        <v>421</v>
      </c>
      <c r="M3179" s="25" t="s">
        <v>421</v>
      </c>
      <c r="N3179" s="25" t="s">
        <v>421</v>
      </c>
      <c r="O3179" s="25" t="s">
        <v>421</v>
      </c>
      <c r="P3179" s="25" t="s">
        <v>421</v>
      </c>
      <c r="Q3179" s="25" t="s">
        <v>421</v>
      </c>
      <c r="R3179" s="25" t="s">
        <v>421</v>
      </c>
      <c r="S3179" s="25" t="s">
        <v>421</v>
      </c>
    </row>
    <row r="3180" spans="1:19" x14ac:dyDescent="0.25">
      <c r="A3180" s="25" t="s">
        <v>77</v>
      </c>
      <c r="B3180" s="25" t="str">
        <f>VLOOKUP(A3180,'Cód dos países'!$A$3:$C$199,2,FALSE)</f>
        <v>DNK</v>
      </c>
      <c r="C3180" s="25">
        <f>VLOOKUP(A3180,'Cód dos países'!$A$3:$C$199,3,FALSE)</f>
        <v>47</v>
      </c>
      <c r="D3180" s="25">
        <v>2001</v>
      </c>
      <c r="E3180">
        <f t="shared" si="98"/>
        <v>472001</v>
      </c>
      <c r="F3180" s="25">
        <v>71.099999999999994</v>
      </c>
      <c r="G3180" s="25">
        <v>90</v>
      </c>
      <c r="H3180" s="25">
        <f t="shared" si="99"/>
        <v>0.9</v>
      </c>
      <c r="I3180" s="25">
        <v>98</v>
      </c>
      <c r="J3180" s="25" t="s">
        <v>421</v>
      </c>
      <c r="K3180" s="25">
        <v>32.200000000000003</v>
      </c>
      <c r="L3180" s="25">
        <v>5.9</v>
      </c>
      <c r="M3180" s="25" t="s">
        <v>421</v>
      </c>
      <c r="N3180" s="25">
        <v>85</v>
      </c>
      <c r="O3180" s="25" t="s">
        <v>421</v>
      </c>
      <c r="P3180" s="25">
        <v>89.6</v>
      </c>
      <c r="Q3180" s="25">
        <v>79.599999999999994</v>
      </c>
      <c r="R3180" s="25">
        <v>70</v>
      </c>
      <c r="S3180" s="25">
        <v>90</v>
      </c>
    </row>
    <row r="3181" spans="1:19" x14ac:dyDescent="0.25">
      <c r="A3181" s="25" t="s">
        <v>75</v>
      </c>
      <c r="B3181" s="25" t="str">
        <f>VLOOKUP(A3181,'Cód dos países'!$A$3:$C$199,2,FALSE)</f>
        <v>DJI</v>
      </c>
      <c r="C3181" s="25">
        <f>VLOOKUP(A3181,'Cód dos países'!$A$3:$C$199,3,FALSE)</f>
        <v>48</v>
      </c>
      <c r="D3181" s="25">
        <v>2001</v>
      </c>
      <c r="E3181">
        <f t="shared" si="98"/>
        <v>482001</v>
      </c>
      <c r="F3181" s="25">
        <v>57.8</v>
      </c>
      <c r="G3181" s="25">
        <v>50</v>
      </c>
      <c r="H3181" s="25">
        <f t="shared" si="99"/>
        <v>0.5</v>
      </c>
      <c r="I3181" s="25">
        <v>30</v>
      </c>
      <c r="J3181" s="25" t="s">
        <v>421</v>
      </c>
      <c r="K3181" s="25">
        <v>78.8</v>
      </c>
      <c r="L3181" s="25">
        <v>67.3</v>
      </c>
      <c r="M3181" s="25" t="s">
        <v>421</v>
      </c>
      <c r="N3181" s="25">
        <v>55</v>
      </c>
      <c r="O3181" s="25" t="s">
        <v>421</v>
      </c>
      <c r="P3181" s="25">
        <v>87.8</v>
      </c>
      <c r="Q3181" s="25">
        <v>51</v>
      </c>
      <c r="R3181" s="25">
        <v>50</v>
      </c>
      <c r="S3181" s="25">
        <v>50</v>
      </c>
    </row>
    <row r="3182" spans="1:19" x14ac:dyDescent="0.25">
      <c r="A3182" s="25" t="s">
        <v>353</v>
      </c>
      <c r="B3182" s="25" t="str">
        <f>VLOOKUP(A3182,'Cód dos países'!$A$3:$C$199,2,FALSE)</f>
        <v>DMA</v>
      </c>
      <c r="C3182" s="25">
        <f>VLOOKUP(A3182,'Cód dos países'!$A$3:$C$199,3,FALSE)</f>
        <v>49</v>
      </c>
      <c r="D3182" s="25">
        <v>2001</v>
      </c>
      <c r="E3182">
        <f t="shared" si="98"/>
        <v>492001</v>
      </c>
      <c r="F3182" s="25" t="s">
        <v>421</v>
      </c>
      <c r="H3182" s="25" t="str">
        <f t="shared" si="99"/>
        <v/>
      </c>
      <c r="I3182" s="25" t="s">
        <v>421</v>
      </c>
      <c r="J3182" s="25" t="s">
        <v>421</v>
      </c>
      <c r="K3182" s="25" t="s">
        <v>421</v>
      </c>
      <c r="L3182" s="25" t="s">
        <v>421</v>
      </c>
      <c r="M3182" s="25" t="s">
        <v>421</v>
      </c>
      <c r="N3182" s="25" t="s">
        <v>421</v>
      </c>
      <c r="O3182" s="25" t="s">
        <v>421</v>
      </c>
      <c r="P3182" s="25" t="s">
        <v>421</v>
      </c>
      <c r="Q3182" s="25" t="s">
        <v>421</v>
      </c>
      <c r="R3182" s="25" t="s">
        <v>421</v>
      </c>
      <c r="S3182" s="25" t="s">
        <v>421</v>
      </c>
    </row>
    <row r="3183" spans="1:19" x14ac:dyDescent="0.25">
      <c r="A3183" s="25" t="s">
        <v>79</v>
      </c>
      <c r="B3183" s="25" t="str">
        <f>VLOOKUP(A3183,'Cód dos países'!$A$3:$C$199,2,FALSE)</f>
        <v>DOM</v>
      </c>
      <c r="C3183" s="25">
        <f>VLOOKUP(A3183,'Cód dos países'!$A$3:$C$199,3,FALSE)</f>
        <v>50</v>
      </c>
      <c r="D3183" s="25">
        <v>2001</v>
      </c>
      <c r="E3183">
        <f t="shared" si="98"/>
        <v>502001</v>
      </c>
      <c r="F3183" s="25">
        <v>58.6</v>
      </c>
      <c r="G3183" s="25">
        <v>30</v>
      </c>
      <c r="H3183" s="25">
        <f t="shared" si="99"/>
        <v>0.3</v>
      </c>
      <c r="I3183" s="25">
        <v>30</v>
      </c>
      <c r="J3183" s="25" t="s">
        <v>421</v>
      </c>
      <c r="K3183" s="25">
        <v>85.3</v>
      </c>
      <c r="L3183" s="25">
        <v>93.3</v>
      </c>
      <c r="M3183" s="25" t="s">
        <v>421</v>
      </c>
      <c r="N3183" s="25">
        <v>55</v>
      </c>
      <c r="O3183" s="25" t="s">
        <v>421</v>
      </c>
      <c r="P3183" s="25">
        <v>73.099999999999994</v>
      </c>
      <c r="Q3183" s="25">
        <v>60.8</v>
      </c>
      <c r="R3183" s="25">
        <v>50</v>
      </c>
      <c r="S3183" s="25">
        <v>50</v>
      </c>
    </row>
    <row r="3184" spans="1:19" x14ac:dyDescent="0.25">
      <c r="A3184" s="25" t="s">
        <v>83</v>
      </c>
      <c r="B3184" s="25" t="str">
        <f>VLOOKUP(A3184,'Cód dos países'!$A$3:$C$199,2,FALSE)</f>
        <v>ECU</v>
      </c>
      <c r="C3184" s="25">
        <f>VLOOKUP(A3184,'Cód dos países'!$A$3:$C$199,3,FALSE)</f>
        <v>51</v>
      </c>
      <c r="D3184" s="25">
        <v>2001</v>
      </c>
      <c r="E3184">
        <f t="shared" si="98"/>
        <v>512001</v>
      </c>
      <c r="F3184" s="25">
        <v>53.1</v>
      </c>
      <c r="G3184" s="25">
        <v>30</v>
      </c>
      <c r="H3184" s="25">
        <f t="shared" si="99"/>
        <v>0.3</v>
      </c>
      <c r="I3184" s="25">
        <v>26</v>
      </c>
      <c r="J3184" s="25" t="s">
        <v>421</v>
      </c>
      <c r="K3184" s="25">
        <v>86.7</v>
      </c>
      <c r="L3184" s="25">
        <v>84.1</v>
      </c>
      <c r="M3184" s="25" t="s">
        <v>421</v>
      </c>
      <c r="N3184" s="25">
        <v>55</v>
      </c>
      <c r="O3184" s="25" t="s">
        <v>421</v>
      </c>
      <c r="P3184" s="25">
        <v>33.4</v>
      </c>
      <c r="Q3184" s="25">
        <v>62.4</v>
      </c>
      <c r="R3184" s="25">
        <v>70</v>
      </c>
      <c r="S3184" s="25">
        <v>30</v>
      </c>
    </row>
    <row r="3185" spans="1:19" x14ac:dyDescent="0.25">
      <c r="A3185" s="25" t="s">
        <v>85</v>
      </c>
      <c r="B3185" s="25" t="str">
        <f>VLOOKUP(A3185,'Cód dos países'!$A$3:$C$199,2,FALSE)</f>
        <v>EGY</v>
      </c>
      <c r="C3185" s="25">
        <f>VLOOKUP(A3185,'Cód dos países'!$A$3:$C$199,3,FALSE)</f>
        <v>52</v>
      </c>
      <c r="D3185" s="25">
        <v>2001</v>
      </c>
      <c r="E3185">
        <f t="shared" si="98"/>
        <v>522001</v>
      </c>
      <c r="F3185" s="25">
        <v>54.1</v>
      </c>
      <c r="G3185" s="25">
        <v>50</v>
      </c>
      <c r="H3185" s="25">
        <f t="shared" si="99"/>
        <v>0.5</v>
      </c>
      <c r="I3185" s="25">
        <v>31</v>
      </c>
      <c r="J3185" s="25" t="s">
        <v>421</v>
      </c>
      <c r="K3185" s="25">
        <v>65.599999999999994</v>
      </c>
      <c r="L3185" s="25">
        <v>71.2</v>
      </c>
      <c r="M3185" s="25" t="s">
        <v>421</v>
      </c>
      <c r="N3185" s="25">
        <v>55</v>
      </c>
      <c r="O3185" s="25" t="s">
        <v>421</v>
      </c>
      <c r="P3185" s="25">
        <v>79.2</v>
      </c>
      <c r="Q3185" s="25">
        <v>55</v>
      </c>
      <c r="R3185" s="25">
        <v>50</v>
      </c>
      <c r="S3185" s="25">
        <v>30</v>
      </c>
    </row>
    <row r="3186" spans="1:19" x14ac:dyDescent="0.25">
      <c r="A3186" s="25" t="s">
        <v>267</v>
      </c>
      <c r="B3186" s="25" t="str">
        <f>VLOOKUP(A3186,'Cód dos países'!$A$3:$C$199,2,FALSE)</f>
        <v>SLV</v>
      </c>
      <c r="C3186" s="25">
        <f>VLOOKUP(A3186,'Cód dos países'!$A$3:$C$199,3,FALSE)</f>
        <v>53</v>
      </c>
      <c r="D3186" s="25">
        <v>2001</v>
      </c>
      <c r="E3186">
        <f t="shared" si="98"/>
        <v>532001</v>
      </c>
      <c r="F3186" s="25">
        <v>73</v>
      </c>
      <c r="G3186" s="25">
        <v>50</v>
      </c>
      <c r="H3186" s="25">
        <f t="shared" si="99"/>
        <v>0.5</v>
      </c>
      <c r="I3186" s="25">
        <v>41</v>
      </c>
      <c r="J3186" s="25" t="s">
        <v>421</v>
      </c>
      <c r="K3186" s="25">
        <v>83.7</v>
      </c>
      <c r="L3186" s="25">
        <v>93.3</v>
      </c>
      <c r="M3186" s="25" t="s">
        <v>421</v>
      </c>
      <c r="N3186" s="25">
        <v>85</v>
      </c>
      <c r="O3186" s="25" t="s">
        <v>421</v>
      </c>
      <c r="P3186" s="25">
        <v>86.3</v>
      </c>
      <c r="Q3186" s="25">
        <v>77.400000000000006</v>
      </c>
      <c r="R3186" s="25">
        <v>70</v>
      </c>
      <c r="S3186" s="25">
        <v>70</v>
      </c>
    </row>
    <row r="3187" spans="1:19" x14ac:dyDescent="0.25">
      <c r="A3187" s="25" t="s">
        <v>114</v>
      </c>
      <c r="B3187" s="25" t="str">
        <f>VLOOKUP(A3187,'Cód dos países'!$A$3:$C$199,2,FALSE)</f>
        <v>GNQ</v>
      </c>
      <c r="C3187" s="25">
        <f>VLOOKUP(A3187,'Cód dos países'!$A$3:$C$199,3,FALSE)</f>
        <v>54</v>
      </c>
      <c r="D3187" s="25">
        <v>2001</v>
      </c>
      <c r="E3187">
        <f t="shared" si="98"/>
        <v>542001</v>
      </c>
      <c r="F3187" s="25">
        <v>46.4</v>
      </c>
      <c r="G3187" s="25">
        <v>10</v>
      </c>
      <c r="H3187" s="25">
        <f t="shared" si="99"/>
        <v>0.1</v>
      </c>
      <c r="I3187" s="25">
        <v>10</v>
      </c>
      <c r="J3187" s="25" t="s">
        <v>421</v>
      </c>
      <c r="K3187" s="25">
        <v>89.6</v>
      </c>
      <c r="L3187" s="25">
        <v>92.3</v>
      </c>
      <c r="M3187" s="25" t="s">
        <v>421</v>
      </c>
      <c r="N3187" s="25">
        <v>55</v>
      </c>
      <c r="O3187" s="25" t="s">
        <v>421</v>
      </c>
      <c r="P3187" s="25">
        <v>72.3</v>
      </c>
      <c r="Q3187" s="25">
        <v>48.2</v>
      </c>
      <c r="R3187" s="25">
        <v>30</v>
      </c>
      <c r="S3187" s="25">
        <v>10</v>
      </c>
    </row>
    <row r="3188" spans="1:19" x14ac:dyDescent="0.25">
      <c r="A3188" s="25" t="s">
        <v>87</v>
      </c>
      <c r="B3188" s="25" t="str">
        <f>VLOOKUP(A3188,'Cód dos países'!$A$3:$C$199,2,FALSE)</f>
        <v>ERI</v>
      </c>
      <c r="C3188" s="25">
        <f>VLOOKUP(A3188,'Cód dos países'!$A$3:$C$199,3,FALSE)</f>
        <v>55</v>
      </c>
      <c r="D3188" s="25">
        <v>2001</v>
      </c>
      <c r="E3188">
        <f t="shared" si="98"/>
        <v>552001</v>
      </c>
      <c r="F3188" s="25" t="s">
        <v>421</v>
      </c>
      <c r="H3188" s="25" t="str">
        <f t="shared" si="99"/>
        <v/>
      </c>
      <c r="I3188" s="25" t="s">
        <v>421</v>
      </c>
      <c r="J3188" s="25" t="s">
        <v>421</v>
      </c>
      <c r="K3188" s="25" t="s">
        <v>421</v>
      </c>
      <c r="L3188" s="25" t="s">
        <v>421</v>
      </c>
      <c r="M3188" s="25" t="s">
        <v>421</v>
      </c>
      <c r="N3188" s="25" t="s">
        <v>421</v>
      </c>
      <c r="O3188" s="25" t="s">
        <v>421</v>
      </c>
      <c r="P3188" s="25" t="s">
        <v>421</v>
      </c>
      <c r="Q3188" s="25" t="s">
        <v>421</v>
      </c>
      <c r="R3188" s="25" t="s">
        <v>421</v>
      </c>
      <c r="S3188" s="25" t="s">
        <v>421</v>
      </c>
    </row>
    <row r="3189" spans="1:19" x14ac:dyDescent="0.25">
      <c r="A3189" s="25" t="s">
        <v>91</v>
      </c>
      <c r="B3189" s="25" t="str">
        <f>VLOOKUP(A3189,'Cód dos países'!$A$3:$C$199,2,FALSE)</f>
        <v>EST</v>
      </c>
      <c r="C3189" s="25">
        <f>VLOOKUP(A3189,'Cód dos países'!$A$3:$C$199,3,FALSE)</f>
        <v>56</v>
      </c>
      <c r="D3189" s="25">
        <v>2001</v>
      </c>
      <c r="E3189">
        <f t="shared" si="98"/>
        <v>562001</v>
      </c>
      <c r="F3189" s="25">
        <v>77.599999999999994</v>
      </c>
      <c r="G3189" s="25">
        <v>70</v>
      </c>
      <c r="H3189" s="25">
        <f t="shared" si="99"/>
        <v>0.7</v>
      </c>
      <c r="I3189" s="25">
        <v>57</v>
      </c>
      <c r="J3189" s="25" t="s">
        <v>421</v>
      </c>
      <c r="K3189" s="25">
        <v>80</v>
      </c>
      <c r="L3189" s="25">
        <v>54.4</v>
      </c>
      <c r="M3189" s="25" t="s">
        <v>421</v>
      </c>
      <c r="N3189" s="25">
        <v>85</v>
      </c>
      <c r="O3189" s="25" t="s">
        <v>421</v>
      </c>
      <c r="P3189" s="25">
        <v>87</v>
      </c>
      <c r="Q3189" s="25">
        <v>85</v>
      </c>
      <c r="R3189" s="25">
        <v>90</v>
      </c>
      <c r="S3189" s="25">
        <v>90</v>
      </c>
    </row>
    <row r="3190" spans="1:19" x14ac:dyDescent="0.25">
      <c r="A3190" s="25" t="s">
        <v>420</v>
      </c>
      <c r="B3190" s="25" t="e">
        <f>VLOOKUP(A3190,'Cód dos países'!$A$3:$C$199,2,FALSE)</f>
        <v>#N/A</v>
      </c>
      <c r="C3190" s="25" t="e">
        <f>VLOOKUP(A3190,'Cód dos países'!$A$3:$C$199,3,FALSE)</f>
        <v>#N/A</v>
      </c>
      <c r="D3190" s="25">
        <v>2001</v>
      </c>
      <c r="E3190" t="e">
        <f t="shared" si="98"/>
        <v>#N/A</v>
      </c>
      <c r="F3190" s="25">
        <v>60.9</v>
      </c>
      <c r="G3190" s="25">
        <v>50</v>
      </c>
      <c r="H3190" s="25">
        <f t="shared" si="99"/>
        <v>0.5</v>
      </c>
      <c r="I3190" s="25">
        <v>30</v>
      </c>
      <c r="J3190" s="25" t="s">
        <v>421</v>
      </c>
      <c r="K3190" s="25">
        <v>72.7</v>
      </c>
      <c r="L3190" s="25">
        <v>71.2</v>
      </c>
      <c r="M3190" s="25" t="s">
        <v>421</v>
      </c>
      <c r="N3190" s="25">
        <v>70</v>
      </c>
      <c r="O3190" s="25" t="s">
        <v>421</v>
      </c>
      <c r="P3190" s="25">
        <v>73.400000000000006</v>
      </c>
      <c r="Q3190" s="25">
        <v>61</v>
      </c>
      <c r="R3190" s="25">
        <v>70</v>
      </c>
      <c r="S3190" s="25">
        <v>50</v>
      </c>
    </row>
    <row r="3191" spans="1:19" x14ac:dyDescent="0.25">
      <c r="A3191" s="25" t="s">
        <v>93</v>
      </c>
      <c r="B3191" s="25" t="str">
        <f>VLOOKUP(A3191,'Cód dos países'!$A$3:$C$199,2,FALSE)</f>
        <v>ETH</v>
      </c>
      <c r="C3191" s="25">
        <f>VLOOKUP(A3191,'Cód dos países'!$A$3:$C$199,3,FALSE)</f>
        <v>57</v>
      </c>
      <c r="D3191" s="25">
        <v>2001</v>
      </c>
      <c r="E3191">
        <f t="shared" si="98"/>
        <v>572001</v>
      </c>
      <c r="F3191" s="25">
        <v>49.8</v>
      </c>
      <c r="G3191" s="25">
        <v>30</v>
      </c>
      <c r="H3191" s="25">
        <f t="shared" si="99"/>
        <v>0.3</v>
      </c>
      <c r="I3191" s="25">
        <v>32</v>
      </c>
      <c r="J3191" s="25" t="s">
        <v>421</v>
      </c>
      <c r="K3191" s="25">
        <v>70.3</v>
      </c>
      <c r="L3191" s="25">
        <v>71.2</v>
      </c>
      <c r="M3191" s="25" t="s">
        <v>421</v>
      </c>
      <c r="N3191" s="25">
        <v>55</v>
      </c>
      <c r="O3191" s="25" t="s">
        <v>421</v>
      </c>
      <c r="P3191" s="25">
        <v>79.7</v>
      </c>
      <c r="Q3191" s="25">
        <v>50</v>
      </c>
      <c r="R3191" s="25">
        <v>30</v>
      </c>
      <c r="S3191" s="25">
        <v>30</v>
      </c>
    </row>
    <row r="3192" spans="1:19" x14ac:dyDescent="0.25">
      <c r="A3192" s="25" t="s">
        <v>97</v>
      </c>
      <c r="B3192" s="25" t="str">
        <f>VLOOKUP(A3192,'Cód dos países'!$A$3:$C$199,2,FALSE)</f>
        <v>FJI</v>
      </c>
      <c r="C3192" s="25">
        <f>VLOOKUP(A3192,'Cód dos países'!$A$3:$C$199,3,FALSE)</f>
        <v>58</v>
      </c>
      <c r="D3192" s="25">
        <v>2001</v>
      </c>
      <c r="E3192">
        <f t="shared" si="98"/>
        <v>582001</v>
      </c>
      <c r="F3192" s="25">
        <v>53.9</v>
      </c>
      <c r="G3192" s="25">
        <v>30</v>
      </c>
      <c r="H3192" s="25">
        <f t="shared" si="99"/>
        <v>0.3</v>
      </c>
      <c r="I3192" s="25">
        <v>30</v>
      </c>
      <c r="J3192" s="25" t="s">
        <v>421</v>
      </c>
      <c r="K3192" s="25">
        <v>70.900000000000006</v>
      </c>
      <c r="L3192" s="25">
        <v>76.5</v>
      </c>
      <c r="M3192" s="25" t="s">
        <v>421</v>
      </c>
      <c r="N3192" s="25">
        <v>70</v>
      </c>
      <c r="O3192" s="25" t="s">
        <v>421</v>
      </c>
      <c r="P3192" s="25">
        <v>81.7</v>
      </c>
      <c r="Q3192" s="25">
        <v>46.2</v>
      </c>
      <c r="R3192" s="25">
        <v>30</v>
      </c>
      <c r="S3192" s="25">
        <v>50</v>
      </c>
    </row>
    <row r="3193" spans="1:19" x14ac:dyDescent="0.25">
      <c r="A3193" s="25" t="s">
        <v>95</v>
      </c>
      <c r="B3193" s="25" t="str">
        <f>VLOOKUP(A3193,'Cód dos países'!$A$3:$C$199,2,FALSE)</f>
        <v>FIN</v>
      </c>
      <c r="C3193" s="25">
        <f>VLOOKUP(A3193,'Cód dos países'!$A$3:$C$199,3,FALSE)</f>
        <v>59</v>
      </c>
      <c r="D3193" s="25">
        <v>2001</v>
      </c>
      <c r="E3193">
        <f t="shared" si="98"/>
        <v>592001</v>
      </c>
      <c r="F3193" s="25">
        <v>73.599999999999994</v>
      </c>
      <c r="G3193" s="25">
        <v>90</v>
      </c>
      <c r="H3193" s="25">
        <f t="shared" si="99"/>
        <v>0.9</v>
      </c>
      <c r="I3193" s="25">
        <v>100</v>
      </c>
      <c r="J3193" s="25" t="s">
        <v>421</v>
      </c>
      <c r="K3193" s="25">
        <v>55.6</v>
      </c>
      <c r="L3193" s="25">
        <v>28</v>
      </c>
      <c r="M3193" s="25" t="s">
        <v>421</v>
      </c>
      <c r="N3193" s="25">
        <v>85</v>
      </c>
      <c r="O3193" s="25" t="s">
        <v>421</v>
      </c>
      <c r="P3193" s="25">
        <v>84.6</v>
      </c>
      <c r="Q3193" s="25">
        <v>79.599999999999994</v>
      </c>
      <c r="R3193" s="25">
        <v>70</v>
      </c>
      <c r="S3193" s="25">
        <v>70</v>
      </c>
    </row>
    <row r="3194" spans="1:19" x14ac:dyDescent="0.25">
      <c r="A3194" s="25" t="s">
        <v>99</v>
      </c>
      <c r="B3194" s="25" t="str">
        <f>VLOOKUP(A3194,'Cód dos países'!$A$3:$C$199,2,FALSE)</f>
        <v>FRA</v>
      </c>
      <c r="C3194" s="25">
        <f>VLOOKUP(A3194,'Cód dos países'!$A$3:$C$199,3,FALSE)</f>
        <v>60</v>
      </c>
      <c r="D3194" s="25">
        <v>2001</v>
      </c>
      <c r="E3194">
        <f t="shared" si="98"/>
        <v>602001</v>
      </c>
      <c r="F3194" s="25">
        <v>58</v>
      </c>
      <c r="G3194" s="25">
        <v>70</v>
      </c>
      <c r="H3194" s="25">
        <f t="shared" si="99"/>
        <v>0.7</v>
      </c>
      <c r="I3194" s="25">
        <v>67</v>
      </c>
      <c r="J3194" s="25" t="s">
        <v>421</v>
      </c>
      <c r="K3194" s="25">
        <v>37.200000000000003</v>
      </c>
      <c r="L3194" s="25">
        <v>15.7</v>
      </c>
      <c r="M3194" s="25" t="s">
        <v>421</v>
      </c>
      <c r="N3194" s="25">
        <v>70</v>
      </c>
      <c r="O3194" s="25" t="s">
        <v>421</v>
      </c>
      <c r="P3194" s="25">
        <v>82.7</v>
      </c>
      <c r="Q3194" s="25">
        <v>79.599999999999994</v>
      </c>
      <c r="R3194" s="25">
        <v>50</v>
      </c>
      <c r="S3194" s="25">
        <v>50</v>
      </c>
    </row>
    <row r="3195" spans="1:19" x14ac:dyDescent="0.25">
      <c r="A3195" s="25" t="s">
        <v>101</v>
      </c>
      <c r="B3195" s="25" t="str">
        <f>VLOOKUP(A3195,'Cód dos países'!$A$3:$C$199,2,FALSE)</f>
        <v>GAB</v>
      </c>
      <c r="C3195" s="25">
        <f>VLOOKUP(A3195,'Cód dos países'!$A$3:$C$199,3,FALSE)</f>
        <v>61</v>
      </c>
      <c r="D3195" s="25">
        <v>2001</v>
      </c>
      <c r="E3195">
        <f t="shared" si="98"/>
        <v>612001</v>
      </c>
      <c r="F3195" s="25">
        <v>58</v>
      </c>
      <c r="G3195" s="25">
        <v>50</v>
      </c>
      <c r="H3195" s="25">
        <f t="shared" si="99"/>
        <v>0.5</v>
      </c>
      <c r="I3195" s="25">
        <v>50</v>
      </c>
      <c r="J3195" s="25" t="s">
        <v>421</v>
      </c>
      <c r="K3195" s="25">
        <v>53.2</v>
      </c>
      <c r="L3195" s="25">
        <v>76.5</v>
      </c>
      <c r="M3195" s="25" t="s">
        <v>421</v>
      </c>
      <c r="N3195" s="25">
        <v>55</v>
      </c>
      <c r="O3195" s="25" t="s">
        <v>421</v>
      </c>
      <c r="P3195" s="25">
        <v>89.5</v>
      </c>
      <c r="Q3195" s="25">
        <v>48.2</v>
      </c>
      <c r="R3195" s="25">
        <v>50</v>
      </c>
      <c r="S3195" s="25">
        <v>50</v>
      </c>
    </row>
    <row r="3196" spans="1:19" x14ac:dyDescent="0.25">
      <c r="A3196" s="25" t="s">
        <v>105</v>
      </c>
      <c r="B3196" s="25" t="str">
        <f>VLOOKUP(A3196,'Cód dos países'!$A$3:$C$199,2,FALSE)</f>
        <v>GEO</v>
      </c>
      <c r="C3196" s="25">
        <f>VLOOKUP(A3196,'Cód dos países'!$A$3:$C$199,3,FALSE)</f>
        <v>63</v>
      </c>
      <c r="D3196" s="25">
        <v>2001</v>
      </c>
      <c r="E3196">
        <f t="shared" si="98"/>
        <v>632001</v>
      </c>
      <c r="F3196" s="25">
        <v>56.7</v>
      </c>
      <c r="G3196" s="25">
        <v>30</v>
      </c>
      <c r="H3196" s="25">
        <f t="shared" si="99"/>
        <v>0.3</v>
      </c>
      <c r="I3196" s="25">
        <v>23</v>
      </c>
      <c r="J3196" s="25" t="s">
        <v>421</v>
      </c>
      <c r="K3196" s="25">
        <v>90.7</v>
      </c>
      <c r="L3196" s="25">
        <v>85.5</v>
      </c>
      <c r="M3196" s="25" t="s">
        <v>421</v>
      </c>
      <c r="N3196" s="25">
        <v>55</v>
      </c>
      <c r="O3196" s="25" t="s">
        <v>421</v>
      </c>
      <c r="P3196" s="25">
        <v>67.400000000000006</v>
      </c>
      <c r="Q3196" s="25">
        <v>79.2</v>
      </c>
      <c r="R3196" s="25">
        <v>50</v>
      </c>
      <c r="S3196" s="25">
        <v>30</v>
      </c>
    </row>
    <row r="3197" spans="1:19" x14ac:dyDescent="0.25">
      <c r="A3197" s="25" t="s">
        <v>73</v>
      </c>
      <c r="B3197" s="25" t="str">
        <f>VLOOKUP(A3197,'Cód dos países'!$A$3:$C$199,2,FALSE)</f>
        <v>DEU</v>
      </c>
      <c r="C3197" s="25">
        <f>VLOOKUP(A3197,'Cód dos países'!$A$3:$C$199,3,FALSE)</f>
        <v>64</v>
      </c>
      <c r="D3197" s="25">
        <v>2001</v>
      </c>
      <c r="E3197">
        <f t="shared" si="98"/>
        <v>642001</v>
      </c>
      <c r="F3197" s="25">
        <v>70.400000000000006</v>
      </c>
      <c r="G3197" s="25">
        <v>90</v>
      </c>
      <c r="H3197" s="25">
        <f t="shared" si="99"/>
        <v>0.9</v>
      </c>
      <c r="I3197" s="25">
        <v>76</v>
      </c>
      <c r="J3197" s="25" t="s">
        <v>421</v>
      </c>
      <c r="K3197" s="25">
        <v>53.3</v>
      </c>
      <c r="L3197" s="25">
        <v>36.5</v>
      </c>
      <c r="M3197" s="25" t="s">
        <v>421</v>
      </c>
      <c r="N3197" s="25">
        <v>70</v>
      </c>
      <c r="O3197" s="25" t="s">
        <v>421</v>
      </c>
      <c r="P3197" s="25">
        <v>88</v>
      </c>
      <c r="Q3197" s="25">
        <v>79.599999999999994</v>
      </c>
      <c r="R3197" s="25">
        <v>90</v>
      </c>
      <c r="S3197" s="25">
        <v>50</v>
      </c>
    </row>
    <row r="3198" spans="1:19" x14ac:dyDescent="0.25">
      <c r="A3198" s="25" t="s">
        <v>107</v>
      </c>
      <c r="B3198" s="25" t="str">
        <f>VLOOKUP(A3198,'Cód dos países'!$A$3:$C$199,2,FALSE)</f>
        <v>GHA</v>
      </c>
      <c r="C3198" s="25">
        <f>VLOOKUP(A3198,'Cód dos países'!$A$3:$C$199,3,FALSE)</f>
        <v>66</v>
      </c>
      <c r="D3198" s="25">
        <v>2001</v>
      </c>
      <c r="E3198">
        <f t="shared" si="98"/>
        <v>662001</v>
      </c>
      <c r="F3198" s="25">
        <v>57.2</v>
      </c>
      <c r="G3198" s="25">
        <v>50</v>
      </c>
      <c r="H3198" s="25">
        <f t="shared" si="99"/>
        <v>0.5</v>
      </c>
      <c r="I3198" s="25">
        <v>35</v>
      </c>
      <c r="J3198" s="25" t="s">
        <v>421</v>
      </c>
      <c r="K3198" s="25">
        <v>73.3</v>
      </c>
      <c r="L3198" s="25">
        <v>79.7</v>
      </c>
      <c r="M3198" s="25" t="s">
        <v>421</v>
      </c>
      <c r="N3198" s="25">
        <v>55</v>
      </c>
      <c r="O3198" s="25" t="s">
        <v>421</v>
      </c>
      <c r="P3198" s="25">
        <v>65.900000000000006</v>
      </c>
      <c r="Q3198" s="25">
        <v>55.6</v>
      </c>
      <c r="R3198" s="25">
        <v>50</v>
      </c>
      <c r="S3198" s="25">
        <v>50</v>
      </c>
    </row>
    <row r="3199" spans="1:19" x14ac:dyDescent="0.25">
      <c r="A3199" s="25" t="s">
        <v>116</v>
      </c>
      <c r="B3199" s="25" t="str">
        <f>VLOOKUP(A3199,'Cód dos países'!$A$3:$C$199,2,FALSE)</f>
        <v>GRC</v>
      </c>
      <c r="C3199" s="25">
        <f>VLOOKUP(A3199,'Cód dos países'!$A$3:$C$199,3,FALSE)</f>
        <v>67</v>
      </c>
      <c r="D3199" s="25">
        <v>2001</v>
      </c>
      <c r="E3199">
        <f t="shared" si="98"/>
        <v>672001</v>
      </c>
      <c r="F3199" s="25">
        <v>59.1</v>
      </c>
      <c r="G3199" s="25">
        <v>50</v>
      </c>
      <c r="H3199" s="25">
        <f t="shared" si="99"/>
        <v>0.5</v>
      </c>
      <c r="I3199" s="25">
        <v>49</v>
      </c>
      <c r="J3199" s="25" t="s">
        <v>421</v>
      </c>
      <c r="K3199" s="25">
        <v>50.1</v>
      </c>
      <c r="L3199" s="25">
        <v>54.4</v>
      </c>
      <c r="M3199" s="25" t="s">
        <v>421</v>
      </c>
      <c r="N3199" s="25">
        <v>70</v>
      </c>
      <c r="O3199" s="25" t="s">
        <v>421</v>
      </c>
      <c r="P3199" s="25">
        <v>78.7</v>
      </c>
      <c r="Q3199" s="25">
        <v>79.599999999999994</v>
      </c>
      <c r="R3199" s="25">
        <v>50</v>
      </c>
      <c r="S3199" s="25">
        <v>50</v>
      </c>
    </row>
    <row r="3200" spans="1:19" x14ac:dyDescent="0.25">
      <c r="A3200" s="25" t="s">
        <v>118</v>
      </c>
      <c r="B3200" s="25" t="str">
        <f>VLOOKUP(A3200,'Cód dos países'!$A$3:$C$199,2,FALSE)</f>
        <v>GTM</v>
      </c>
      <c r="C3200" s="25">
        <f>VLOOKUP(A3200,'Cód dos países'!$A$3:$C$199,3,FALSE)</f>
        <v>69</v>
      </c>
      <c r="D3200" s="25">
        <v>2001</v>
      </c>
      <c r="E3200">
        <f t="shared" si="98"/>
        <v>692001</v>
      </c>
      <c r="F3200" s="25">
        <v>62.3</v>
      </c>
      <c r="G3200" s="25">
        <v>30</v>
      </c>
      <c r="H3200" s="25">
        <f t="shared" si="99"/>
        <v>0.3</v>
      </c>
      <c r="I3200" s="25">
        <v>32</v>
      </c>
      <c r="J3200" s="25" t="s">
        <v>421</v>
      </c>
      <c r="K3200" s="25">
        <v>79.8</v>
      </c>
      <c r="L3200" s="25">
        <v>95.7</v>
      </c>
      <c r="M3200" s="25" t="s">
        <v>421</v>
      </c>
      <c r="N3200" s="25">
        <v>55</v>
      </c>
      <c r="O3200" s="25" t="s">
        <v>421</v>
      </c>
      <c r="P3200" s="25">
        <v>74.7</v>
      </c>
      <c r="Q3200" s="25">
        <v>73.599999999999994</v>
      </c>
      <c r="R3200" s="25">
        <v>50</v>
      </c>
      <c r="S3200" s="25">
        <v>70</v>
      </c>
    </row>
    <row r="3201" spans="1:19" x14ac:dyDescent="0.25">
      <c r="A3201" s="25" t="s">
        <v>109</v>
      </c>
      <c r="B3201" s="25" t="str">
        <f>VLOOKUP(A3201,'Cód dos países'!$A$3:$C$199,2,FALSE)</f>
        <v>GIN</v>
      </c>
      <c r="C3201" s="25">
        <f>VLOOKUP(A3201,'Cód dos países'!$A$3:$C$199,3,FALSE)</f>
        <v>70</v>
      </c>
      <c r="D3201" s="25">
        <v>2001</v>
      </c>
      <c r="E3201">
        <f t="shared" si="98"/>
        <v>702001</v>
      </c>
      <c r="F3201" s="25">
        <v>52.9</v>
      </c>
      <c r="G3201" s="25">
        <v>30</v>
      </c>
      <c r="H3201" s="25">
        <f t="shared" si="99"/>
        <v>0.3</v>
      </c>
      <c r="I3201" s="25">
        <v>25</v>
      </c>
      <c r="J3201" s="25" t="s">
        <v>421</v>
      </c>
      <c r="K3201" s="25">
        <v>71.3</v>
      </c>
      <c r="L3201" s="25">
        <v>92.3</v>
      </c>
      <c r="M3201" s="25" t="s">
        <v>421</v>
      </c>
      <c r="N3201" s="25">
        <v>55</v>
      </c>
      <c r="O3201" s="25" t="s">
        <v>421</v>
      </c>
      <c r="P3201" s="25">
        <v>74.400000000000006</v>
      </c>
      <c r="Q3201" s="25">
        <v>28</v>
      </c>
      <c r="R3201" s="25">
        <v>50</v>
      </c>
      <c r="S3201" s="25">
        <v>50</v>
      </c>
    </row>
    <row r="3202" spans="1:19" x14ac:dyDescent="0.25">
      <c r="A3202" s="25" t="s">
        <v>112</v>
      </c>
      <c r="B3202" s="25" t="str">
        <f>VLOOKUP(A3202,'Cód dos países'!$A$3:$C$199,2,FALSE)</f>
        <v>GNB</v>
      </c>
      <c r="C3202" s="25">
        <f>VLOOKUP(A3202,'Cód dos países'!$A$3:$C$199,3,FALSE)</f>
        <v>71</v>
      </c>
      <c r="D3202" s="25">
        <v>2001</v>
      </c>
      <c r="E3202">
        <f t="shared" si="98"/>
        <v>712001</v>
      </c>
      <c r="F3202" s="25">
        <v>42.3</v>
      </c>
      <c r="G3202" s="25">
        <v>10</v>
      </c>
      <c r="H3202" s="25">
        <f t="shared" si="99"/>
        <v>0.1</v>
      </c>
      <c r="I3202" s="25">
        <v>10</v>
      </c>
      <c r="J3202" s="25" t="s">
        <v>421</v>
      </c>
      <c r="K3202" s="25">
        <v>65.099999999999994</v>
      </c>
      <c r="L3202" s="25">
        <v>79.7</v>
      </c>
      <c r="M3202" s="25" t="s">
        <v>421</v>
      </c>
      <c r="N3202" s="25">
        <v>40</v>
      </c>
      <c r="O3202" s="25" t="s">
        <v>421</v>
      </c>
      <c r="P3202" s="25">
        <v>74.599999999999994</v>
      </c>
      <c r="Q3202" s="25">
        <v>61</v>
      </c>
      <c r="R3202" s="25">
        <v>30</v>
      </c>
      <c r="S3202" s="25">
        <v>10</v>
      </c>
    </row>
    <row r="3203" spans="1:19" x14ac:dyDescent="0.25">
      <c r="A3203" s="25" t="s">
        <v>120</v>
      </c>
      <c r="B3203" s="25" t="str">
        <f>VLOOKUP(A3203,'Cód dos países'!$A$3:$C$199,2,FALSE)</f>
        <v>GUY</v>
      </c>
      <c r="C3203" s="25">
        <f>VLOOKUP(A3203,'Cód dos países'!$A$3:$C$199,3,FALSE)</f>
        <v>72</v>
      </c>
      <c r="D3203" s="25">
        <v>2001</v>
      </c>
      <c r="E3203">
        <f t="shared" si="98"/>
        <v>722001</v>
      </c>
      <c r="F3203" s="25">
        <v>54.3</v>
      </c>
      <c r="G3203" s="25">
        <v>50</v>
      </c>
      <c r="H3203" s="25">
        <f t="shared" si="99"/>
        <v>0.5</v>
      </c>
      <c r="I3203" s="25">
        <v>30</v>
      </c>
      <c r="J3203" s="25" t="s">
        <v>421</v>
      </c>
      <c r="K3203" s="25">
        <v>60.9</v>
      </c>
      <c r="L3203" s="25">
        <v>47.1</v>
      </c>
      <c r="M3203" s="25" t="s">
        <v>421</v>
      </c>
      <c r="N3203" s="25">
        <v>55</v>
      </c>
      <c r="O3203" s="25" t="s">
        <v>421</v>
      </c>
      <c r="P3203" s="25">
        <v>79.099999999999994</v>
      </c>
      <c r="Q3203" s="25">
        <v>66.8</v>
      </c>
      <c r="R3203" s="25">
        <v>50</v>
      </c>
      <c r="S3203" s="25">
        <v>50</v>
      </c>
    </row>
    <row r="3204" spans="1:19" x14ac:dyDescent="0.25">
      <c r="A3204" s="25" t="s">
        <v>128</v>
      </c>
      <c r="B3204" s="25" t="str">
        <f>VLOOKUP(A3204,'Cód dos países'!$A$3:$C$199,2,FALSE)</f>
        <v>HTI</v>
      </c>
      <c r="C3204" s="25">
        <f>VLOOKUP(A3204,'Cód dos países'!$A$3:$C$199,3,FALSE)</f>
        <v>73</v>
      </c>
      <c r="D3204" s="25">
        <v>2001</v>
      </c>
      <c r="E3204">
        <f t="shared" si="98"/>
        <v>732001</v>
      </c>
      <c r="F3204" s="25">
        <v>47.9</v>
      </c>
      <c r="G3204" s="25">
        <v>10</v>
      </c>
      <c r="H3204" s="25">
        <f t="shared" si="99"/>
        <v>0.1</v>
      </c>
      <c r="I3204" s="25">
        <v>10</v>
      </c>
      <c r="J3204" s="25" t="s">
        <v>421</v>
      </c>
      <c r="K3204" s="25">
        <v>78.3</v>
      </c>
      <c r="L3204" s="25">
        <v>95.7</v>
      </c>
      <c r="M3204" s="25" t="s">
        <v>421</v>
      </c>
      <c r="N3204" s="25">
        <v>40</v>
      </c>
      <c r="O3204" s="25" t="s">
        <v>421</v>
      </c>
      <c r="P3204" s="25">
        <v>67.900000000000006</v>
      </c>
      <c r="Q3204" s="25">
        <v>68.8</v>
      </c>
      <c r="R3204" s="25">
        <v>30</v>
      </c>
      <c r="S3204" s="25">
        <v>30</v>
      </c>
    </row>
    <row r="3205" spans="1:19" x14ac:dyDescent="0.25">
      <c r="A3205" s="25" t="s">
        <v>124</v>
      </c>
      <c r="B3205" s="25" t="str">
        <f>VLOOKUP(A3205,'Cód dos países'!$A$3:$C$199,2,FALSE)</f>
        <v>HND</v>
      </c>
      <c r="C3205" s="25">
        <f>VLOOKUP(A3205,'Cód dos países'!$A$3:$C$199,3,FALSE)</f>
        <v>74</v>
      </c>
      <c r="D3205" s="25">
        <v>2001</v>
      </c>
      <c r="E3205">
        <f t="shared" ref="E3205:E3268" si="100">C3205*10000+D3205</f>
        <v>742001</v>
      </c>
      <c r="F3205" s="25">
        <v>58.7</v>
      </c>
      <c r="G3205" s="25">
        <v>50</v>
      </c>
      <c r="H3205" s="25">
        <f t="shared" ref="H3205:H3268" si="101">IF(G3205="","",(G3205/100))</f>
        <v>0.5</v>
      </c>
      <c r="I3205" s="25">
        <v>18</v>
      </c>
      <c r="J3205" s="25" t="s">
        <v>421</v>
      </c>
      <c r="K3205" s="25">
        <v>84.4</v>
      </c>
      <c r="L3205" s="25">
        <v>82.7</v>
      </c>
      <c r="M3205" s="25" t="s">
        <v>421</v>
      </c>
      <c r="N3205" s="25">
        <v>55</v>
      </c>
      <c r="O3205" s="25" t="s">
        <v>421</v>
      </c>
      <c r="P3205" s="25">
        <v>68.599999999999994</v>
      </c>
      <c r="Q3205" s="25">
        <v>69.8</v>
      </c>
      <c r="R3205" s="25">
        <v>50</v>
      </c>
      <c r="S3205" s="25">
        <v>50</v>
      </c>
    </row>
    <row r="3206" spans="1:19" x14ac:dyDescent="0.25">
      <c r="A3206" s="25" t="s">
        <v>122</v>
      </c>
      <c r="B3206" s="25" t="str">
        <f>VLOOKUP(A3206,'Cód dos países'!$A$3:$C$199,2,FALSE)</f>
        <v>HKG</v>
      </c>
      <c r="C3206" s="25">
        <f>VLOOKUP(A3206,'Cód dos países'!$A$3:$C$199,3,FALSE)</f>
        <v>75</v>
      </c>
      <c r="D3206" s="25">
        <v>2001</v>
      </c>
      <c r="E3206">
        <f t="shared" si="100"/>
        <v>752001</v>
      </c>
      <c r="F3206" s="25">
        <v>89.4</v>
      </c>
      <c r="G3206" s="25">
        <v>90</v>
      </c>
      <c r="H3206" s="25">
        <f t="shared" si="101"/>
        <v>0.9</v>
      </c>
      <c r="I3206" s="25">
        <v>77</v>
      </c>
      <c r="J3206" s="25" t="s">
        <v>421</v>
      </c>
      <c r="K3206" s="25">
        <v>93.8</v>
      </c>
      <c r="L3206" s="25">
        <v>90.3</v>
      </c>
      <c r="M3206" s="25" t="s">
        <v>421</v>
      </c>
      <c r="N3206" s="25">
        <v>100</v>
      </c>
      <c r="O3206" s="25" t="s">
        <v>421</v>
      </c>
      <c r="P3206" s="25">
        <v>83.7</v>
      </c>
      <c r="Q3206" s="25">
        <v>90</v>
      </c>
      <c r="R3206" s="25">
        <v>90</v>
      </c>
      <c r="S3206" s="25">
        <v>90</v>
      </c>
    </row>
    <row r="3207" spans="1:19" x14ac:dyDescent="0.25">
      <c r="A3207" s="25" t="s">
        <v>130</v>
      </c>
      <c r="B3207" s="25" t="str">
        <f>VLOOKUP(A3207,'Cód dos países'!$A$3:$C$199,2,FALSE)</f>
        <v>HUN</v>
      </c>
      <c r="C3207" s="25">
        <f>VLOOKUP(A3207,'Cód dos países'!$A$3:$C$199,3,FALSE)</f>
        <v>76</v>
      </c>
      <c r="D3207" s="25">
        <v>2001</v>
      </c>
      <c r="E3207">
        <f t="shared" si="100"/>
        <v>762001</v>
      </c>
      <c r="F3207" s="25">
        <v>64.5</v>
      </c>
      <c r="G3207" s="25">
        <v>70</v>
      </c>
      <c r="H3207" s="25">
        <f t="shared" si="101"/>
        <v>0.7</v>
      </c>
      <c r="I3207" s="25">
        <v>52</v>
      </c>
      <c r="J3207" s="25" t="s">
        <v>421</v>
      </c>
      <c r="K3207" s="25">
        <v>65.5</v>
      </c>
      <c r="L3207" s="25">
        <v>28</v>
      </c>
      <c r="M3207" s="25" t="s">
        <v>421</v>
      </c>
      <c r="N3207" s="25">
        <v>70</v>
      </c>
      <c r="O3207" s="25" t="s">
        <v>421</v>
      </c>
      <c r="P3207" s="25">
        <v>74.7</v>
      </c>
      <c r="Q3207" s="25">
        <v>80</v>
      </c>
      <c r="R3207" s="25">
        <v>70</v>
      </c>
      <c r="S3207" s="25">
        <v>70</v>
      </c>
    </row>
    <row r="3208" spans="1:19" x14ac:dyDescent="0.25">
      <c r="A3208" s="25" t="s">
        <v>142</v>
      </c>
      <c r="B3208" s="25" t="str">
        <f>VLOOKUP(A3208,'Cód dos países'!$A$3:$C$199,2,FALSE)</f>
        <v>ISL</v>
      </c>
      <c r="C3208" s="25">
        <f>VLOOKUP(A3208,'Cód dos países'!$A$3:$C$199,3,FALSE)</f>
        <v>77</v>
      </c>
      <c r="D3208" s="25">
        <v>2001</v>
      </c>
      <c r="E3208">
        <f t="shared" si="100"/>
        <v>772001</v>
      </c>
      <c r="F3208" s="25">
        <v>73.099999999999994</v>
      </c>
      <c r="G3208" s="25">
        <v>90</v>
      </c>
      <c r="H3208" s="25">
        <f t="shared" si="101"/>
        <v>0.9</v>
      </c>
      <c r="I3208" s="25">
        <v>91</v>
      </c>
      <c r="J3208" s="25" t="s">
        <v>421</v>
      </c>
      <c r="K3208" s="25">
        <v>63.1</v>
      </c>
      <c r="L3208" s="25">
        <v>44.5</v>
      </c>
      <c r="M3208" s="25" t="s">
        <v>421</v>
      </c>
      <c r="N3208" s="25">
        <v>85</v>
      </c>
      <c r="O3208" s="25" t="s">
        <v>421</v>
      </c>
      <c r="P3208" s="25">
        <v>81.7</v>
      </c>
      <c r="Q3208" s="25">
        <v>82.2</v>
      </c>
      <c r="R3208" s="25">
        <v>70</v>
      </c>
      <c r="S3208" s="25">
        <v>50</v>
      </c>
    </row>
    <row r="3209" spans="1:19" x14ac:dyDescent="0.25">
      <c r="A3209" s="25" t="s">
        <v>134</v>
      </c>
      <c r="B3209" s="25" t="str">
        <f>VLOOKUP(A3209,'Cód dos países'!$A$3:$C$199,2,FALSE)</f>
        <v>IND</v>
      </c>
      <c r="C3209" s="25">
        <f>VLOOKUP(A3209,'Cód dos países'!$A$3:$C$199,3,FALSE)</f>
        <v>78</v>
      </c>
      <c r="D3209" s="25">
        <v>2001</v>
      </c>
      <c r="E3209">
        <f t="shared" si="100"/>
        <v>782001</v>
      </c>
      <c r="F3209" s="25">
        <v>51.2</v>
      </c>
      <c r="G3209" s="25">
        <v>50</v>
      </c>
      <c r="H3209" s="25">
        <f t="shared" si="101"/>
        <v>0.5</v>
      </c>
      <c r="I3209" s="25">
        <v>28</v>
      </c>
      <c r="J3209" s="25" t="s">
        <v>421</v>
      </c>
      <c r="K3209" s="25">
        <v>76.7</v>
      </c>
      <c r="L3209" s="25">
        <v>78.099999999999994</v>
      </c>
      <c r="M3209" s="25" t="s">
        <v>421</v>
      </c>
      <c r="N3209" s="25">
        <v>55</v>
      </c>
      <c r="O3209" s="25" t="s">
        <v>421</v>
      </c>
      <c r="P3209" s="25">
        <v>70.8</v>
      </c>
      <c r="Q3209" s="25">
        <v>21.8</v>
      </c>
      <c r="R3209" s="25">
        <v>50</v>
      </c>
      <c r="S3209" s="25">
        <v>30</v>
      </c>
    </row>
    <row r="3210" spans="1:19" x14ac:dyDescent="0.25">
      <c r="A3210" s="25" t="s">
        <v>132</v>
      </c>
      <c r="B3210" s="25" t="str">
        <f>VLOOKUP(A3210,'Cód dos países'!$A$3:$C$199,2,FALSE)</f>
        <v>IDN</v>
      </c>
      <c r="C3210" s="25">
        <f>VLOOKUP(A3210,'Cód dos países'!$A$3:$C$199,3,FALSE)</f>
        <v>79</v>
      </c>
      <c r="D3210" s="25">
        <v>2001</v>
      </c>
      <c r="E3210">
        <f t="shared" si="100"/>
        <v>792001</v>
      </c>
      <c r="F3210" s="25">
        <v>54.8</v>
      </c>
      <c r="G3210" s="25">
        <v>30</v>
      </c>
      <c r="H3210" s="25">
        <f t="shared" si="101"/>
        <v>0.3</v>
      </c>
      <c r="I3210" s="25">
        <v>17</v>
      </c>
      <c r="J3210" s="25" t="s">
        <v>421</v>
      </c>
      <c r="K3210" s="25">
        <v>79.400000000000006</v>
      </c>
      <c r="L3210" s="25">
        <v>86.8</v>
      </c>
      <c r="M3210" s="25" t="s">
        <v>421</v>
      </c>
      <c r="N3210" s="25">
        <v>55</v>
      </c>
      <c r="O3210" s="25" t="s">
        <v>421</v>
      </c>
      <c r="P3210" s="25">
        <v>72.400000000000006</v>
      </c>
      <c r="Q3210" s="25">
        <v>72.599999999999994</v>
      </c>
      <c r="R3210" s="25">
        <v>50</v>
      </c>
      <c r="S3210" s="25">
        <v>30</v>
      </c>
    </row>
    <row r="3211" spans="1:19" x14ac:dyDescent="0.25">
      <c r="A3211" s="25" t="s">
        <v>138</v>
      </c>
      <c r="B3211" s="25" t="str">
        <f>VLOOKUP(A3211,'Cód dos países'!$A$3:$C$199,2,FALSE)</f>
        <v>IRN</v>
      </c>
      <c r="C3211" s="25">
        <f>VLOOKUP(A3211,'Cód dos países'!$A$3:$C$199,3,FALSE)</f>
        <v>80</v>
      </c>
      <c r="D3211" s="25">
        <v>2001</v>
      </c>
      <c r="E3211">
        <f t="shared" si="100"/>
        <v>802001</v>
      </c>
      <c r="F3211" s="25">
        <v>36.4</v>
      </c>
      <c r="G3211" s="25">
        <v>10</v>
      </c>
      <c r="H3211" s="25">
        <f t="shared" si="101"/>
        <v>0.1</v>
      </c>
      <c r="I3211" s="25">
        <v>10</v>
      </c>
      <c r="J3211" s="25" t="s">
        <v>421</v>
      </c>
      <c r="K3211" s="25">
        <v>40.9</v>
      </c>
      <c r="L3211" s="25">
        <v>79.7</v>
      </c>
      <c r="M3211" s="25" t="s">
        <v>421</v>
      </c>
      <c r="N3211" s="25">
        <v>40</v>
      </c>
      <c r="O3211" s="25" t="s">
        <v>421</v>
      </c>
      <c r="P3211" s="25">
        <v>59.5</v>
      </c>
      <c r="Q3211" s="25">
        <v>47.2</v>
      </c>
      <c r="R3211" s="25">
        <v>30</v>
      </c>
      <c r="S3211" s="25">
        <v>10</v>
      </c>
    </row>
    <row r="3212" spans="1:19" x14ac:dyDescent="0.25">
      <c r="A3212" s="25" t="s">
        <v>140</v>
      </c>
      <c r="B3212" s="25" t="str">
        <f>VLOOKUP(A3212,'Cód dos países'!$A$3:$C$199,2,FALSE)</f>
        <v>IRQ</v>
      </c>
      <c r="C3212" s="25">
        <f>VLOOKUP(A3212,'Cód dos países'!$A$3:$C$199,3,FALSE)</f>
        <v>81</v>
      </c>
      <c r="D3212" s="25">
        <v>2001</v>
      </c>
      <c r="E3212">
        <f t="shared" si="100"/>
        <v>812001</v>
      </c>
      <c r="F3212" s="25">
        <v>15.6</v>
      </c>
      <c r="G3212" s="25">
        <v>10</v>
      </c>
      <c r="H3212" s="25">
        <f t="shared" si="101"/>
        <v>0.1</v>
      </c>
      <c r="I3212" s="25">
        <v>10</v>
      </c>
      <c r="J3212" s="25" t="s">
        <v>421</v>
      </c>
      <c r="K3212" s="25">
        <v>10</v>
      </c>
      <c r="L3212" s="25">
        <v>10.199999999999999</v>
      </c>
      <c r="M3212" s="25" t="s">
        <v>421</v>
      </c>
      <c r="N3212" s="25">
        <v>40</v>
      </c>
      <c r="O3212" s="25" t="s">
        <v>421</v>
      </c>
      <c r="P3212" s="25">
        <v>0</v>
      </c>
      <c r="Q3212" s="25">
        <v>40</v>
      </c>
      <c r="R3212" s="25">
        <v>10</v>
      </c>
      <c r="S3212" s="25">
        <v>10</v>
      </c>
    </row>
    <row r="3213" spans="1:19" x14ac:dyDescent="0.25">
      <c r="A3213" s="25" t="s">
        <v>136</v>
      </c>
      <c r="B3213" s="25" t="str">
        <f>VLOOKUP(A3213,'Cód dos países'!$A$3:$C$199,2,FALSE)</f>
        <v>IRL</v>
      </c>
      <c r="C3213" s="25">
        <f>VLOOKUP(A3213,'Cód dos países'!$A$3:$C$199,3,FALSE)</f>
        <v>82</v>
      </c>
      <c r="D3213" s="25">
        <v>2001</v>
      </c>
      <c r="E3213">
        <f t="shared" si="100"/>
        <v>822001</v>
      </c>
      <c r="F3213" s="25">
        <v>80.5</v>
      </c>
      <c r="G3213" s="25">
        <v>90</v>
      </c>
      <c r="H3213" s="25">
        <f t="shared" si="101"/>
        <v>0.9</v>
      </c>
      <c r="I3213" s="25">
        <v>72</v>
      </c>
      <c r="J3213" s="25" t="s">
        <v>421</v>
      </c>
      <c r="K3213" s="25">
        <v>66.5</v>
      </c>
      <c r="L3213" s="25">
        <v>69.3</v>
      </c>
      <c r="M3213" s="25" t="s">
        <v>421</v>
      </c>
      <c r="N3213" s="25">
        <v>85</v>
      </c>
      <c r="O3213" s="25" t="s">
        <v>421</v>
      </c>
      <c r="P3213" s="25">
        <v>81.8</v>
      </c>
      <c r="Q3213" s="25">
        <v>79.599999999999994</v>
      </c>
      <c r="R3213" s="25">
        <v>90</v>
      </c>
      <c r="S3213" s="25">
        <v>90</v>
      </c>
    </row>
    <row r="3214" spans="1:19" x14ac:dyDescent="0.25">
      <c r="A3214" s="25" t="s">
        <v>144</v>
      </c>
      <c r="B3214" s="25" t="str">
        <f>VLOOKUP(A3214,'Cód dos países'!$A$3:$C$199,2,FALSE)</f>
        <v>ISR</v>
      </c>
      <c r="C3214" s="25">
        <f>VLOOKUP(A3214,'Cód dos países'!$A$3:$C$199,3,FALSE)</f>
        <v>83</v>
      </c>
      <c r="D3214" s="25">
        <v>2001</v>
      </c>
      <c r="E3214">
        <f t="shared" si="100"/>
        <v>832001</v>
      </c>
      <c r="F3214" s="25">
        <v>66.900000000000006</v>
      </c>
      <c r="G3214" s="25">
        <v>70</v>
      </c>
      <c r="H3214" s="25">
        <f t="shared" si="101"/>
        <v>0.7</v>
      </c>
      <c r="I3214" s="25">
        <v>66</v>
      </c>
      <c r="J3214" s="25" t="s">
        <v>421</v>
      </c>
      <c r="K3214" s="25">
        <v>54.8</v>
      </c>
      <c r="L3214" s="25">
        <v>33.700000000000003</v>
      </c>
      <c r="M3214" s="25" t="s">
        <v>421</v>
      </c>
      <c r="N3214" s="25">
        <v>70</v>
      </c>
      <c r="O3214" s="25" t="s">
        <v>421</v>
      </c>
      <c r="P3214" s="25">
        <v>85</v>
      </c>
      <c r="Q3214" s="25">
        <v>83</v>
      </c>
      <c r="R3214" s="25">
        <v>90</v>
      </c>
      <c r="S3214" s="25">
        <v>50</v>
      </c>
    </row>
    <row r="3215" spans="1:19" x14ac:dyDescent="0.25">
      <c r="A3215" s="25" t="s">
        <v>146</v>
      </c>
      <c r="B3215" s="25" t="str">
        <f>VLOOKUP(A3215,'Cód dos países'!$A$3:$C$199,2,FALSE)</f>
        <v>ITA</v>
      </c>
      <c r="C3215" s="25">
        <f>VLOOKUP(A3215,'Cód dos países'!$A$3:$C$199,3,FALSE)</f>
        <v>84</v>
      </c>
      <c r="D3215" s="25">
        <v>2001</v>
      </c>
      <c r="E3215">
        <f t="shared" si="100"/>
        <v>842001</v>
      </c>
      <c r="F3215" s="25">
        <v>63.6</v>
      </c>
      <c r="G3215" s="25">
        <v>70</v>
      </c>
      <c r="H3215" s="25">
        <f t="shared" si="101"/>
        <v>0.7</v>
      </c>
      <c r="I3215" s="25">
        <v>46</v>
      </c>
      <c r="J3215" s="25" t="s">
        <v>421</v>
      </c>
      <c r="K3215" s="25">
        <v>48</v>
      </c>
      <c r="L3215" s="25">
        <v>33.700000000000003</v>
      </c>
      <c r="M3215" s="25" t="s">
        <v>421</v>
      </c>
      <c r="N3215" s="25">
        <v>70</v>
      </c>
      <c r="O3215" s="25" t="s">
        <v>421</v>
      </c>
      <c r="P3215" s="25">
        <v>85.5</v>
      </c>
      <c r="Q3215" s="25">
        <v>79.599999999999994</v>
      </c>
      <c r="R3215" s="25">
        <v>70</v>
      </c>
      <c r="S3215" s="25">
        <v>70</v>
      </c>
    </row>
    <row r="3216" spans="1:19" x14ac:dyDescent="0.25">
      <c r="A3216" s="25" t="s">
        <v>148</v>
      </c>
      <c r="B3216" s="25" t="str">
        <f>VLOOKUP(A3216,'Cód dos países'!$A$3:$C$199,2,FALSE)</f>
        <v>JAM</v>
      </c>
      <c r="C3216" s="25">
        <f>VLOOKUP(A3216,'Cód dos países'!$A$3:$C$199,3,FALSE)</f>
        <v>85</v>
      </c>
      <c r="D3216" s="25">
        <v>2001</v>
      </c>
      <c r="E3216">
        <f t="shared" si="100"/>
        <v>852001</v>
      </c>
      <c r="F3216" s="25">
        <v>61.7</v>
      </c>
      <c r="G3216" s="25">
        <v>50</v>
      </c>
      <c r="H3216" s="25">
        <f t="shared" si="101"/>
        <v>0.5</v>
      </c>
      <c r="I3216" s="25">
        <v>38</v>
      </c>
      <c r="J3216" s="25" t="s">
        <v>421</v>
      </c>
      <c r="K3216" s="25">
        <v>76.099999999999994</v>
      </c>
      <c r="L3216" s="25">
        <v>56.7</v>
      </c>
      <c r="M3216" s="25" t="s">
        <v>421</v>
      </c>
      <c r="N3216" s="25">
        <v>70</v>
      </c>
      <c r="O3216" s="25" t="s">
        <v>421</v>
      </c>
      <c r="P3216" s="25">
        <v>77.400000000000006</v>
      </c>
      <c r="Q3216" s="25">
        <v>66.8</v>
      </c>
      <c r="R3216" s="25">
        <v>90</v>
      </c>
      <c r="S3216" s="25">
        <v>30</v>
      </c>
    </row>
    <row r="3217" spans="1:19" x14ac:dyDescent="0.25">
      <c r="A3217" s="25" t="s">
        <v>152</v>
      </c>
      <c r="B3217" s="25" t="str">
        <f>VLOOKUP(A3217,'Cód dos países'!$A$3:$C$199,2,FALSE)</f>
        <v>JPN</v>
      </c>
      <c r="C3217" s="25">
        <f>VLOOKUP(A3217,'Cód dos países'!$A$3:$C$199,3,FALSE)</f>
        <v>86</v>
      </c>
      <c r="D3217" s="25">
        <v>2001</v>
      </c>
      <c r="E3217">
        <f t="shared" si="100"/>
        <v>862001</v>
      </c>
      <c r="F3217" s="25">
        <v>66.7</v>
      </c>
      <c r="G3217" s="25">
        <v>70</v>
      </c>
      <c r="H3217" s="25">
        <f t="shared" si="101"/>
        <v>0.7</v>
      </c>
      <c r="I3217" s="25">
        <v>64</v>
      </c>
      <c r="J3217" s="25" t="s">
        <v>421</v>
      </c>
      <c r="K3217" s="25">
        <v>70.7</v>
      </c>
      <c r="L3217" s="25">
        <v>54.4</v>
      </c>
      <c r="M3217" s="25" t="s">
        <v>421</v>
      </c>
      <c r="N3217" s="25">
        <v>70</v>
      </c>
      <c r="O3217" s="25" t="s">
        <v>421</v>
      </c>
      <c r="P3217" s="25">
        <v>90.6</v>
      </c>
      <c r="Q3217" s="25">
        <v>80.400000000000006</v>
      </c>
      <c r="R3217" s="25">
        <v>50</v>
      </c>
      <c r="S3217" s="25">
        <v>50</v>
      </c>
    </row>
    <row r="3218" spans="1:19" x14ac:dyDescent="0.25">
      <c r="A3218" s="25" t="s">
        <v>150</v>
      </c>
      <c r="B3218" s="25" t="str">
        <f>VLOOKUP(A3218,'Cód dos países'!$A$3:$C$199,2,FALSE)</f>
        <v>JOR</v>
      </c>
      <c r="C3218" s="25">
        <f>VLOOKUP(A3218,'Cód dos países'!$A$3:$C$199,3,FALSE)</f>
        <v>87</v>
      </c>
      <c r="D3218" s="25">
        <v>2001</v>
      </c>
      <c r="E3218">
        <f t="shared" si="100"/>
        <v>872001</v>
      </c>
      <c r="F3218" s="25">
        <v>66.2</v>
      </c>
      <c r="G3218" s="25">
        <v>50</v>
      </c>
      <c r="H3218" s="25">
        <f t="shared" si="101"/>
        <v>0.5</v>
      </c>
      <c r="I3218" s="25">
        <v>46</v>
      </c>
      <c r="J3218" s="25" t="s">
        <v>421</v>
      </c>
      <c r="K3218" s="25">
        <v>76.400000000000006</v>
      </c>
      <c r="L3218" s="25">
        <v>63.3</v>
      </c>
      <c r="M3218" s="25" t="s">
        <v>421</v>
      </c>
      <c r="N3218" s="25">
        <v>70</v>
      </c>
      <c r="O3218" s="25" t="s">
        <v>421</v>
      </c>
      <c r="P3218" s="25">
        <v>89</v>
      </c>
      <c r="Q3218" s="25">
        <v>61.4</v>
      </c>
      <c r="R3218" s="25">
        <v>70</v>
      </c>
      <c r="S3218" s="25">
        <v>70</v>
      </c>
    </row>
    <row r="3219" spans="1:19" x14ac:dyDescent="0.25">
      <c r="A3219" s="25" t="s">
        <v>154</v>
      </c>
      <c r="B3219" s="25" t="str">
        <f>VLOOKUP(A3219,'Cód dos países'!$A$3:$C$199,2,FALSE)</f>
        <v>KAZ</v>
      </c>
      <c r="C3219" s="25">
        <f>VLOOKUP(A3219,'Cód dos países'!$A$3:$C$199,3,FALSE)</f>
        <v>88</v>
      </c>
      <c r="D3219" s="25">
        <v>2001</v>
      </c>
      <c r="E3219">
        <f t="shared" si="100"/>
        <v>882001</v>
      </c>
      <c r="F3219" s="25">
        <v>52.4</v>
      </c>
      <c r="G3219" s="25">
        <v>30</v>
      </c>
      <c r="H3219" s="25">
        <f t="shared" si="101"/>
        <v>0.3</v>
      </c>
      <c r="I3219" s="25">
        <v>30</v>
      </c>
      <c r="J3219" s="25" t="s">
        <v>421</v>
      </c>
      <c r="K3219" s="25">
        <v>79.3</v>
      </c>
      <c r="L3219" s="25">
        <v>84.1</v>
      </c>
      <c r="M3219" s="25" t="s">
        <v>421</v>
      </c>
      <c r="N3219" s="25">
        <v>55</v>
      </c>
      <c r="O3219" s="25" t="s">
        <v>421</v>
      </c>
      <c r="P3219" s="25">
        <v>68.599999999999994</v>
      </c>
      <c r="Q3219" s="25">
        <v>65</v>
      </c>
      <c r="R3219" s="25">
        <v>30</v>
      </c>
      <c r="S3219" s="25">
        <v>30</v>
      </c>
    </row>
    <row r="3220" spans="1:19" x14ac:dyDescent="0.25">
      <c r="A3220" s="25" t="s">
        <v>156</v>
      </c>
      <c r="B3220" s="25" t="str">
        <f>VLOOKUP(A3220,'Cód dos países'!$A$3:$C$199,2,FALSE)</f>
        <v>KEN</v>
      </c>
      <c r="C3220" s="25">
        <f>VLOOKUP(A3220,'Cód dos países'!$A$3:$C$199,3,FALSE)</f>
        <v>89</v>
      </c>
      <c r="D3220" s="25">
        <v>2001</v>
      </c>
      <c r="E3220">
        <f t="shared" si="100"/>
        <v>892001</v>
      </c>
      <c r="F3220" s="25">
        <v>58.2</v>
      </c>
      <c r="G3220" s="25">
        <v>50</v>
      </c>
      <c r="H3220" s="25">
        <f t="shared" si="101"/>
        <v>0.5</v>
      </c>
      <c r="I3220" s="25">
        <v>21</v>
      </c>
      <c r="J3220" s="25" t="s">
        <v>421</v>
      </c>
      <c r="K3220" s="25">
        <v>77.900000000000006</v>
      </c>
      <c r="L3220" s="25">
        <v>78.099999999999994</v>
      </c>
      <c r="M3220" s="25" t="s">
        <v>421</v>
      </c>
      <c r="N3220" s="25">
        <v>55</v>
      </c>
      <c r="O3220" s="25" t="s">
        <v>421</v>
      </c>
      <c r="P3220" s="25">
        <v>76.400000000000006</v>
      </c>
      <c r="Q3220" s="25">
        <v>65</v>
      </c>
      <c r="R3220" s="25">
        <v>50</v>
      </c>
      <c r="S3220" s="25">
        <v>50</v>
      </c>
    </row>
    <row r="3221" spans="1:19" x14ac:dyDescent="0.25">
      <c r="A3221" s="25" t="s">
        <v>356</v>
      </c>
      <c r="B3221" s="25" t="str">
        <f>VLOOKUP(A3221,'Cód dos países'!$A$3:$C$199,2,FALSE)</f>
        <v>KIR</v>
      </c>
      <c r="C3221" s="25">
        <f>VLOOKUP(A3221,'Cód dos países'!$A$3:$C$199,3,FALSE)</f>
        <v>90</v>
      </c>
      <c r="D3221" s="25">
        <v>2001</v>
      </c>
      <c r="E3221">
        <f t="shared" si="100"/>
        <v>902001</v>
      </c>
      <c r="F3221" s="25" t="s">
        <v>421</v>
      </c>
      <c r="H3221" s="25" t="str">
        <f t="shared" si="101"/>
        <v/>
      </c>
      <c r="I3221" s="25" t="s">
        <v>421</v>
      </c>
      <c r="J3221" s="25" t="s">
        <v>421</v>
      </c>
      <c r="K3221" s="25" t="s">
        <v>421</v>
      </c>
      <c r="L3221" s="25" t="s">
        <v>421</v>
      </c>
      <c r="M3221" s="25" t="s">
        <v>421</v>
      </c>
      <c r="N3221" s="25" t="s">
        <v>421</v>
      </c>
      <c r="O3221" s="25" t="s">
        <v>421</v>
      </c>
      <c r="P3221" s="25" t="s">
        <v>421</v>
      </c>
      <c r="Q3221" s="25" t="s">
        <v>421</v>
      </c>
      <c r="R3221" s="25" t="s">
        <v>421</v>
      </c>
      <c r="S3221" s="25" t="s">
        <v>421</v>
      </c>
    </row>
    <row r="3222" spans="1:19" x14ac:dyDescent="0.25">
      <c r="A3222" s="25" t="s">
        <v>163</v>
      </c>
      <c r="B3222" s="25" t="str">
        <f>VLOOKUP(A3222,'Cód dos países'!$A$3:$C$199,2,FALSE)</f>
        <v>KWT</v>
      </c>
      <c r="C3222" s="25">
        <f>VLOOKUP(A3222,'Cód dos países'!$A$3:$C$199,3,FALSE)</f>
        <v>94</v>
      </c>
      <c r="D3222" s="25">
        <v>2001</v>
      </c>
      <c r="E3222">
        <f t="shared" si="100"/>
        <v>942001</v>
      </c>
      <c r="F3222" s="25">
        <v>65.400000000000006</v>
      </c>
      <c r="G3222" s="25">
        <v>70</v>
      </c>
      <c r="H3222" s="25">
        <f t="shared" si="101"/>
        <v>0.7</v>
      </c>
      <c r="I3222" s="25">
        <v>70</v>
      </c>
      <c r="J3222" s="25" t="s">
        <v>421</v>
      </c>
      <c r="K3222" s="25">
        <v>99.9</v>
      </c>
      <c r="L3222" s="25">
        <v>41.9</v>
      </c>
      <c r="M3222" s="25" t="s">
        <v>421</v>
      </c>
      <c r="N3222" s="25">
        <v>70</v>
      </c>
      <c r="O3222" s="25" t="s">
        <v>421</v>
      </c>
      <c r="P3222" s="25">
        <v>80.2</v>
      </c>
      <c r="Q3222" s="25">
        <v>76.8</v>
      </c>
      <c r="R3222" s="25">
        <v>30</v>
      </c>
      <c r="S3222" s="25">
        <v>50</v>
      </c>
    </row>
    <row r="3223" spans="1:19" x14ac:dyDescent="0.25">
      <c r="A3223" s="25" t="s">
        <v>158</v>
      </c>
      <c r="B3223" s="25" t="str">
        <f>VLOOKUP(A3223,'Cód dos países'!$A$3:$C$199,2,FALSE)</f>
        <v>KGZ</v>
      </c>
      <c r="C3223" s="25">
        <f>VLOOKUP(A3223,'Cód dos países'!$A$3:$C$199,3,FALSE)</f>
        <v>95</v>
      </c>
      <c r="D3223" s="25">
        <v>2001</v>
      </c>
      <c r="E3223">
        <f t="shared" si="100"/>
        <v>952001</v>
      </c>
      <c r="F3223" s="25">
        <v>51.7</v>
      </c>
      <c r="G3223" s="25">
        <v>30</v>
      </c>
      <c r="H3223" s="25">
        <f t="shared" si="101"/>
        <v>0.3</v>
      </c>
      <c r="I3223" s="25">
        <v>22</v>
      </c>
      <c r="J3223" s="25" t="s">
        <v>421</v>
      </c>
      <c r="K3223" s="25">
        <v>72.5</v>
      </c>
      <c r="L3223" s="25">
        <v>61.1</v>
      </c>
      <c r="M3223" s="25" t="s">
        <v>421</v>
      </c>
      <c r="N3223" s="25">
        <v>55</v>
      </c>
      <c r="O3223" s="25" t="s">
        <v>421</v>
      </c>
      <c r="P3223" s="25">
        <v>60</v>
      </c>
      <c r="Q3223" s="25">
        <v>65</v>
      </c>
      <c r="R3223" s="25">
        <v>50</v>
      </c>
      <c r="S3223" s="25">
        <v>50</v>
      </c>
    </row>
    <row r="3224" spans="1:19" x14ac:dyDescent="0.25">
      <c r="A3224" s="25" t="s">
        <v>165</v>
      </c>
      <c r="B3224" s="25" t="str">
        <f>VLOOKUP(A3224,'Cód dos países'!$A$3:$C$199,2,FALSE)</f>
        <v>LAO</v>
      </c>
      <c r="C3224" s="25">
        <f>VLOOKUP(A3224,'Cód dos países'!$A$3:$C$199,3,FALSE)</f>
        <v>96</v>
      </c>
      <c r="D3224" s="25">
        <v>2001</v>
      </c>
      <c r="E3224">
        <f t="shared" si="100"/>
        <v>962001</v>
      </c>
      <c r="F3224" s="25">
        <v>36.799999999999997</v>
      </c>
      <c r="G3224" s="25">
        <v>10</v>
      </c>
      <c r="H3224" s="25">
        <f t="shared" si="101"/>
        <v>0.1</v>
      </c>
      <c r="I3224" s="25">
        <v>10</v>
      </c>
      <c r="J3224" s="25" t="s">
        <v>421</v>
      </c>
      <c r="K3224" s="25">
        <v>66.400000000000006</v>
      </c>
      <c r="L3224" s="25">
        <v>91.3</v>
      </c>
      <c r="M3224" s="25" t="s">
        <v>421</v>
      </c>
      <c r="N3224" s="25">
        <v>40</v>
      </c>
      <c r="O3224" s="25" t="s">
        <v>421</v>
      </c>
      <c r="P3224" s="25">
        <v>38.1</v>
      </c>
      <c r="Q3224" s="25">
        <v>55.6</v>
      </c>
      <c r="R3224" s="25">
        <v>10</v>
      </c>
      <c r="S3224" s="25">
        <v>10</v>
      </c>
    </row>
    <row r="3225" spans="1:19" x14ac:dyDescent="0.25">
      <c r="A3225" s="25" t="s">
        <v>181</v>
      </c>
      <c r="B3225" s="25" t="str">
        <f>VLOOKUP(A3225,'Cód dos países'!$A$3:$C$199,2,FALSE)</f>
        <v>LVA</v>
      </c>
      <c r="C3225" s="25">
        <f>VLOOKUP(A3225,'Cód dos países'!$A$3:$C$199,3,FALSE)</f>
        <v>97</v>
      </c>
      <c r="D3225" s="25">
        <v>2001</v>
      </c>
      <c r="E3225">
        <f t="shared" si="100"/>
        <v>972001</v>
      </c>
      <c r="F3225" s="25">
        <v>65</v>
      </c>
      <c r="G3225" s="25">
        <v>50</v>
      </c>
      <c r="H3225" s="25">
        <f t="shared" si="101"/>
        <v>0.5</v>
      </c>
      <c r="I3225" s="25">
        <v>34</v>
      </c>
      <c r="J3225" s="25" t="s">
        <v>421</v>
      </c>
      <c r="K3225" s="25">
        <v>76.8</v>
      </c>
      <c r="L3225" s="25">
        <v>49.6</v>
      </c>
      <c r="M3225" s="25" t="s">
        <v>421</v>
      </c>
      <c r="N3225" s="25">
        <v>70</v>
      </c>
      <c r="O3225" s="25" t="s">
        <v>421</v>
      </c>
      <c r="P3225" s="25">
        <v>84.4</v>
      </c>
      <c r="Q3225" s="25">
        <v>80</v>
      </c>
      <c r="R3225" s="25">
        <v>70</v>
      </c>
      <c r="S3225" s="25">
        <v>70</v>
      </c>
    </row>
    <row r="3226" spans="1:19" x14ac:dyDescent="0.25">
      <c r="A3226" s="25" t="s">
        <v>167</v>
      </c>
      <c r="B3226" s="25" t="str">
        <f>VLOOKUP(A3226,'Cód dos países'!$A$3:$C$199,2,FALSE)</f>
        <v>LBN</v>
      </c>
      <c r="C3226" s="25">
        <f>VLOOKUP(A3226,'Cód dos países'!$A$3:$C$199,3,FALSE)</f>
        <v>98</v>
      </c>
      <c r="D3226" s="25">
        <v>2001</v>
      </c>
      <c r="E3226">
        <f t="shared" si="100"/>
        <v>982001</v>
      </c>
      <c r="F3226" s="25">
        <v>57.1</v>
      </c>
      <c r="G3226" s="25">
        <v>30</v>
      </c>
      <c r="H3226" s="25">
        <f t="shared" si="101"/>
        <v>0.3</v>
      </c>
      <c r="I3226" s="25">
        <v>10</v>
      </c>
      <c r="J3226" s="25" t="s">
        <v>421</v>
      </c>
      <c r="K3226" s="25">
        <v>92</v>
      </c>
      <c r="L3226" s="25">
        <v>61.1</v>
      </c>
      <c r="M3226" s="25" t="s">
        <v>421</v>
      </c>
      <c r="N3226" s="25">
        <v>55</v>
      </c>
      <c r="O3226" s="25" t="s">
        <v>421</v>
      </c>
      <c r="P3226" s="25">
        <v>92.3</v>
      </c>
      <c r="Q3226" s="25">
        <v>53.4</v>
      </c>
      <c r="R3226" s="25">
        <v>50</v>
      </c>
      <c r="S3226" s="25">
        <v>70</v>
      </c>
    </row>
    <row r="3227" spans="1:19" x14ac:dyDescent="0.25">
      <c r="A3227" s="25" t="s">
        <v>175</v>
      </c>
      <c r="B3227" s="25" t="str">
        <f>VLOOKUP(A3227,'Cód dos países'!$A$3:$C$199,2,FALSE)</f>
        <v>LSO</v>
      </c>
      <c r="C3227" s="25">
        <f>VLOOKUP(A3227,'Cód dos países'!$A$3:$C$199,3,FALSE)</f>
        <v>99</v>
      </c>
      <c r="D3227" s="25">
        <v>2001</v>
      </c>
      <c r="E3227">
        <f t="shared" si="100"/>
        <v>992001</v>
      </c>
      <c r="F3227" s="25">
        <v>48.9</v>
      </c>
      <c r="G3227" s="25">
        <v>50</v>
      </c>
      <c r="H3227" s="25">
        <f t="shared" si="101"/>
        <v>0.5</v>
      </c>
      <c r="I3227" s="25">
        <v>30</v>
      </c>
      <c r="J3227" s="25" t="s">
        <v>421</v>
      </c>
      <c r="K3227" s="25">
        <v>64.7</v>
      </c>
      <c r="L3227" s="25">
        <v>5.9</v>
      </c>
      <c r="M3227" s="25" t="s">
        <v>421</v>
      </c>
      <c r="N3227" s="25">
        <v>55</v>
      </c>
      <c r="O3227" s="25" t="s">
        <v>421</v>
      </c>
      <c r="P3227" s="25">
        <v>73.400000000000006</v>
      </c>
      <c r="Q3227" s="25">
        <v>61</v>
      </c>
      <c r="R3227" s="25">
        <v>50</v>
      </c>
      <c r="S3227" s="25">
        <v>50</v>
      </c>
    </row>
    <row r="3228" spans="1:19" x14ac:dyDescent="0.25">
      <c r="A3228" s="25" t="s">
        <v>169</v>
      </c>
      <c r="B3228" s="25" t="str">
        <f>VLOOKUP(A3228,'Cód dos países'!$A$3:$C$199,2,FALSE)</f>
        <v>LBR</v>
      </c>
      <c r="C3228" s="25">
        <f>VLOOKUP(A3228,'Cód dos países'!$A$3:$C$199,3,FALSE)</f>
        <v>100</v>
      </c>
      <c r="D3228" s="25">
        <v>2001</v>
      </c>
      <c r="E3228">
        <f t="shared" si="100"/>
        <v>1002001</v>
      </c>
      <c r="F3228" s="25" t="s">
        <v>421</v>
      </c>
      <c r="H3228" s="25" t="str">
        <f t="shared" si="101"/>
        <v/>
      </c>
      <c r="I3228" s="25" t="s">
        <v>421</v>
      </c>
      <c r="J3228" s="25" t="s">
        <v>421</v>
      </c>
      <c r="K3228" s="25" t="s">
        <v>421</v>
      </c>
      <c r="L3228" s="25" t="s">
        <v>421</v>
      </c>
      <c r="M3228" s="25" t="s">
        <v>421</v>
      </c>
      <c r="N3228" s="25" t="s">
        <v>421</v>
      </c>
      <c r="O3228" s="25" t="s">
        <v>421</v>
      </c>
      <c r="P3228" s="25" t="s">
        <v>421</v>
      </c>
      <c r="Q3228" s="25" t="s">
        <v>421</v>
      </c>
      <c r="R3228" s="25" t="s">
        <v>421</v>
      </c>
      <c r="S3228" s="25" t="s">
        <v>421</v>
      </c>
    </row>
    <row r="3229" spans="1:19" x14ac:dyDescent="0.25">
      <c r="A3229" s="25" t="s">
        <v>171</v>
      </c>
      <c r="B3229" s="25" t="str">
        <f>VLOOKUP(A3229,'Cód dos países'!$A$3:$C$199,2,FALSE)</f>
        <v>LBY</v>
      </c>
      <c r="C3229" s="25">
        <f>VLOOKUP(A3229,'Cód dos países'!$A$3:$C$199,3,FALSE)</f>
        <v>101</v>
      </c>
      <c r="D3229" s="25">
        <v>2001</v>
      </c>
      <c r="E3229">
        <f t="shared" si="100"/>
        <v>1012001</v>
      </c>
      <c r="F3229" s="25">
        <v>35.4</v>
      </c>
      <c r="G3229" s="25">
        <v>10</v>
      </c>
      <c r="H3229" s="25">
        <f t="shared" si="101"/>
        <v>0.1</v>
      </c>
      <c r="I3229" s="25">
        <v>10</v>
      </c>
      <c r="J3229" s="25" t="s">
        <v>421</v>
      </c>
      <c r="K3229" s="25">
        <v>51.3</v>
      </c>
      <c r="L3229" s="25">
        <v>64.7</v>
      </c>
      <c r="M3229" s="25" t="s">
        <v>421</v>
      </c>
      <c r="N3229" s="25">
        <v>40</v>
      </c>
      <c r="O3229" s="25" t="s">
        <v>421</v>
      </c>
      <c r="P3229" s="25">
        <v>73.8</v>
      </c>
      <c r="Q3229" s="25">
        <v>49</v>
      </c>
      <c r="R3229" s="25">
        <v>10</v>
      </c>
      <c r="S3229" s="25">
        <v>10</v>
      </c>
    </row>
    <row r="3230" spans="1:19" x14ac:dyDescent="0.25">
      <c r="A3230" s="25" t="s">
        <v>359</v>
      </c>
      <c r="B3230" s="25" t="str">
        <f>VLOOKUP(A3230,'Cód dos países'!$A$3:$C$199,2,FALSE)</f>
        <v>LIE</v>
      </c>
      <c r="C3230" s="25">
        <f>VLOOKUP(A3230,'Cód dos países'!$A$3:$C$199,3,FALSE)</f>
        <v>102</v>
      </c>
      <c r="D3230" s="25">
        <v>2001</v>
      </c>
      <c r="E3230">
        <f t="shared" si="100"/>
        <v>1022001</v>
      </c>
      <c r="F3230" s="25" t="s">
        <v>421</v>
      </c>
      <c r="H3230" s="25" t="str">
        <f t="shared" si="101"/>
        <v/>
      </c>
      <c r="I3230" s="25" t="s">
        <v>421</v>
      </c>
      <c r="J3230" s="25" t="s">
        <v>421</v>
      </c>
      <c r="K3230" s="25" t="s">
        <v>421</v>
      </c>
      <c r="L3230" s="25" t="s">
        <v>421</v>
      </c>
      <c r="M3230" s="25" t="s">
        <v>421</v>
      </c>
      <c r="N3230" s="25" t="s">
        <v>421</v>
      </c>
      <c r="O3230" s="25" t="s">
        <v>421</v>
      </c>
      <c r="P3230" s="25" t="s">
        <v>421</v>
      </c>
      <c r="Q3230" s="25" t="s">
        <v>421</v>
      </c>
      <c r="R3230" s="25" t="s">
        <v>421</v>
      </c>
      <c r="S3230" s="25" t="s">
        <v>421</v>
      </c>
    </row>
    <row r="3231" spans="1:19" x14ac:dyDescent="0.25">
      <c r="A3231" s="25" t="s">
        <v>177</v>
      </c>
      <c r="B3231" s="25" t="str">
        <f>VLOOKUP(A3231,'Cód dos países'!$A$3:$C$199,2,FALSE)</f>
        <v>LTU</v>
      </c>
      <c r="C3231" s="25">
        <f>VLOOKUP(A3231,'Cód dos países'!$A$3:$C$199,3,FALSE)</f>
        <v>103</v>
      </c>
      <c r="D3231" s="25">
        <v>2001</v>
      </c>
      <c r="E3231">
        <f t="shared" si="100"/>
        <v>1032001</v>
      </c>
      <c r="F3231" s="25">
        <v>66.099999999999994</v>
      </c>
      <c r="G3231" s="25">
        <v>50</v>
      </c>
      <c r="H3231" s="25">
        <f t="shared" si="101"/>
        <v>0.5</v>
      </c>
      <c r="I3231" s="25">
        <v>41</v>
      </c>
      <c r="J3231" s="25" t="s">
        <v>421</v>
      </c>
      <c r="K3231" s="25">
        <v>74.099999999999994</v>
      </c>
      <c r="L3231" s="25">
        <v>69.3</v>
      </c>
      <c r="M3231" s="25" t="s">
        <v>421</v>
      </c>
      <c r="N3231" s="25">
        <v>70</v>
      </c>
      <c r="O3231" s="25" t="s">
        <v>421</v>
      </c>
      <c r="P3231" s="25">
        <v>87.7</v>
      </c>
      <c r="Q3231" s="25">
        <v>82.8</v>
      </c>
      <c r="R3231" s="25">
        <v>70</v>
      </c>
      <c r="S3231" s="25">
        <v>50</v>
      </c>
    </row>
    <row r="3232" spans="1:19" x14ac:dyDescent="0.25">
      <c r="A3232" s="25" t="s">
        <v>179</v>
      </c>
      <c r="B3232" s="25" t="str">
        <f>VLOOKUP(A3232,'Cód dos países'!$A$3:$C$199,2,FALSE)</f>
        <v>LUX</v>
      </c>
      <c r="C3232" s="25">
        <f>VLOOKUP(A3232,'Cód dos países'!$A$3:$C$199,3,FALSE)</f>
        <v>104</v>
      </c>
      <c r="D3232" s="25">
        <v>2001</v>
      </c>
      <c r="E3232">
        <f t="shared" si="100"/>
        <v>1042001</v>
      </c>
      <c r="F3232" s="25">
        <v>79.400000000000006</v>
      </c>
      <c r="G3232" s="25">
        <v>90</v>
      </c>
      <c r="H3232" s="25">
        <f t="shared" si="101"/>
        <v>0.9</v>
      </c>
      <c r="I3232" s="25">
        <v>86</v>
      </c>
      <c r="J3232" s="25" t="s">
        <v>421</v>
      </c>
      <c r="K3232" s="25">
        <v>56.8</v>
      </c>
      <c r="L3232" s="25">
        <v>52</v>
      </c>
      <c r="M3232" s="25" t="s">
        <v>421</v>
      </c>
      <c r="N3232" s="25">
        <v>85</v>
      </c>
      <c r="O3232" s="25" t="s">
        <v>421</v>
      </c>
      <c r="P3232" s="25">
        <v>85.2</v>
      </c>
      <c r="Q3232" s="25">
        <v>79.599999999999994</v>
      </c>
      <c r="R3232" s="25">
        <v>90</v>
      </c>
      <c r="S3232" s="25">
        <v>90</v>
      </c>
    </row>
    <row r="3233" spans="1:19" x14ac:dyDescent="0.25">
      <c r="A3233" s="25" t="s">
        <v>422</v>
      </c>
      <c r="B3233" s="25" t="e">
        <f>VLOOKUP(A3233,'Cód dos países'!$A$3:$C$199,2,FALSE)</f>
        <v>#N/A</v>
      </c>
      <c r="C3233" s="25" t="e">
        <f>VLOOKUP(A3233,'Cód dos países'!$A$3:$C$199,3,FALSE)</f>
        <v>#N/A</v>
      </c>
      <c r="D3233" s="25">
        <v>2001</v>
      </c>
      <c r="E3233" t="e">
        <f t="shared" si="100"/>
        <v>#N/A</v>
      </c>
      <c r="F3233" s="25" t="s">
        <v>421</v>
      </c>
      <c r="H3233" s="25" t="str">
        <f t="shared" si="101"/>
        <v/>
      </c>
      <c r="I3233" s="25" t="s">
        <v>421</v>
      </c>
      <c r="J3233" s="25" t="s">
        <v>421</v>
      </c>
      <c r="K3233" s="25" t="s">
        <v>421</v>
      </c>
      <c r="L3233" s="25" t="s">
        <v>421</v>
      </c>
      <c r="M3233" s="25" t="s">
        <v>421</v>
      </c>
      <c r="N3233" s="25" t="s">
        <v>421</v>
      </c>
      <c r="O3233" s="25" t="s">
        <v>421</v>
      </c>
      <c r="P3233" s="25" t="s">
        <v>421</v>
      </c>
      <c r="Q3233" s="25" t="s">
        <v>421</v>
      </c>
      <c r="R3233" s="25" t="s">
        <v>421</v>
      </c>
      <c r="S3233" s="25" t="s">
        <v>421</v>
      </c>
    </row>
    <row r="3234" spans="1:19" x14ac:dyDescent="0.25">
      <c r="A3234" s="25" t="s">
        <v>193</v>
      </c>
      <c r="B3234" s="25" t="str">
        <f>VLOOKUP(A3234,'Cód dos países'!$A$3:$C$199,2,FALSE)</f>
        <v>MKD</v>
      </c>
      <c r="C3234" s="25">
        <f>VLOOKUP(A3234,'Cód dos países'!$A$3:$C$199,3,FALSE)</f>
        <v>105</v>
      </c>
      <c r="D3234" s="25">
        <v>2001</v>
      </c>
      <c r="E3234">
        <f t="shared" si="100"/>
        <v>1052001</v>
      </c>
      <c r="F3234" s="25">
        <v>58</v>
      </c>
      <c r="G3234" s="25">
        <v>30</v>
      </c>
      <c r="H3234" s="25">
        <f t="shared" si="101"/>
        <v>0.3</v>
      </c>
      <c r="I3234" s="25">
        <v>33</v>
      </c>
      <c r="J3234" s="25" t="s">
        <v>421</v>
      </c>
      <c r="K3234" s="25">
        <v>81</v>
      </c>
      <c r="L3234" s="25">
        <v>63.3</v>
      </c>
      <c r="M3234" s="25" t="s">
        <v>421</v>
      </c>
      <c r="N3234" s="25">
        <v>55</v>
      </c>
      <c r="O3234" s="25" t="s">
        <v>421</v>
      </c>
      <c r="P3234" s="25">
        <v>77.2</v>
      </c>
      <c r="Q3234" s="25">
        <v>63</v>
      </c>
      <c r="R3234" s="25">
        <v>50</v>
      </c>
      <c r="S3234" s="25">
        <v>70</v>
      </c>
    </row>
    <row r="3235" spans="1:19" x14ac:dyDescent="0.25">
      <c r="A3235" s="25" t="s">
        <v>187</v>
      </c>
      <c r="B3235" s="25" t="str">
        <f>VLOOKUP(A3235,'Cód dos países'!$A$3:$C$199,2,FALSE)</f>
        <v>MDG</v>
      </c>
      <c r="C3235" s="25">
        <f>VLOOKUP(A3235,'Cód dos países'!$A$3:$C$199,3,FALSE)</f>
        <v>106</v>
      </c>
      <c r="D3235" s="25">
        <v>2001</v>
      </c>
      <c r="E3235">
        <f t="shared" si="100"/>
        <v>1062001</v>
      </c>
      <c r="F3235" s="25">
        <v>56.8</v>
      </c>
      <c r="G3235" s="25">
        <v>50</v>
      </c>
      <c r="H3235" s="25">
        <f t="shared" si="101"/>
        <v>0.5</v>
      </c>
      <c r="I3235" s="25">
        <v>30</v>
      </c>
      <c r="J3235" s="25" t="s">
        <v>421</v>
      </c>
      <c r="K3235" s="25">
        <v>74.3</v>
      </c>
      <c r="L3235" s="25">
        <v>90.3</v>
      </c>
      <c r="M3235" s="25" t="s">
        <v>421</v>
      </c>
      <c r="N3235" s="25">
        <v>70</v>
      </c>
      <c r="O3235" s="25" t="s">
        <v>421</v>
      </c>
      <c r="P3235" s="25">
        <v>74</v>
      </c>
      <c r="Q3235" s="25">
        <v>22.4</v>
      </c>
      <c r="R3235" s="25">
        <v>50</v>
      </c>
      <c r="S3235" s="25">
        <v>50</v>
      </c>
    </row>
    <row r="3236" spans="1:19" x14ac:dyDescent="0.25">
      <c r="A3236" s="25" t="s">
        <v>209</v>
      </c>
      <c r="B3236" s="25" t="str">
        <f>VLOOKUP(A3236,'Cód dos países'!$A$3:$C$199,2,FALSE)</f>
        <v>MWI</v>
      </c>
      <c r="C3236" s="25">
        <f>VLOOKUP(A3236,'Cód dos países'!$A$3:$C$199,3,FALSE)</f>
        <v>107</v>
      </c>
      <c r="D3236" s="25">
        <v>2001</v>
      </c>
      <c r="E3236">
        <f t="shared" si="100"/>
        <v>1072001</v>
      </c>
      <c r="F3236" s="25">
        <v>56.9</v>
      </c>
      <c r="G3236" s="25">
        <v>50</v>
      </c>
      <c r="H3236" s="25">
        <f t="shared" si="101"/>
        <v>0.5</v>
      </c>
      <c r="I3236" s="25">
        <v>41</v>
      </c>
      <c r="J3236" s="25" t="s">
        <v>421</v>
      </c>
      <c r="K3236" s="25">
        <v>73</v>
      </c>
      <c r="L3236" s="25">
        <v>74.8</v>
      </c>
      <c r="M3236" s="25" t="s">
        <v>421</v>
      </c>
      <c r="N3236" s="25">
        <v>55</v>
      </c>
      <c r="O3236" s="25" t="s">
        <v>421</v>
      </c>
      <c r="P3236" s="25">
        <v>53.5</v>
      </c>
      <c r="Q3236" s="25">
        <v>65</v>
      </c>
      <c r="R3236" s="25">
        <v>50</v>
      </c>
      <c r="S3236" s="25">
        <v>50</v>
      </c>
    </row>
    <row r="3237" spans="1:19" x14ac:dyDescent="0.25">
      <c r="A3237" s="25" t="s">
        <v>211</v>
      </c>
      <c r="B3237" s="25" t="str">
        <f>VLOOKUP(A3237,'Cód dos países'!$A$3:$C$199,2,FALSE)</f>
        <v>MYS</v>
      </c>
      <c r="C3237" s="25">
        <f>VLOOKUP(A3237,'Cód dos países'!$A$3:$C$199,3,FALSE)</f>
        <v>108</v>
      </c>
      <c r="D3237" s="25">
        <v>2001</v>
      </c>
      <c r="E3237">
        <f t="shared" si="100"/>
        <v>1082001</v>
      </c>
      <c r="F3237" s="25">
        <v>60.1</v>
      </c>
      <c r="G3237" s="25">
        <v>50</v>
      </c>
      <c r="H3237" s="25">
        <f t="shared" si="101"/>
        <v>0.5</v>
      </c>
      <c r="I3237" s="25">
        <v>48</v>
      </c>
      <c r="J3237" s="25" t="s">
        <v>421</v>
      </c>
      <c r="K3237" s="25">
        <v>81.5</v>
      </c>
      <c r="L3237" s="25">
        <v>84.1</v>
      </c>
      <c r="M3237" s="25" t="s">
        <v>421</v>
      </c>
      <c r="N3237" s="25">
        <v>70</v>
      </c>
      <c r="O3237" s="25" t="s">
        <v>421</v>
      </c>
      <c r="P3237" s="25">
        <v>80.7</v>
      </c>
      <c r="Q3237" s="25">
        <v>66.599999999999994</v>
      </c>
      <c r="R3237" s="25">
        <v>30</v>
      </c>
      <c r="S3237" s="25">
        <v>30</v>
      </c>
    </row>
    <row r="3238" spans="1:19" x14ac:dyDescent="0.25">
      <c r="A3238" s="25" t="s">
        <v>189</v>
      </c>
      <c r="B3238" s="25" t="str">
        <f>VLOOKUP(A3238,'Cód dos países'!$A$3:$C$199,2,FALSE)</f>
        <v>MDV</v>
      </c>
      <c r="C3238" s="25">
        <f>VLOOKUP(A3238,'Cód dos países'!$A$3:$C$199,3,FALSE)</f>
        <v>109</v>
      </c>
      <c r="D3238" s="25">
        <v>2001</v>
      </c>
      <c r="E3238">
        <f t="shared" si="100"/>
        <v>1092001</v>
      </c>
      <c r="F3238" s="25" t="s">
        <v>421</v>
      </c>
      <c r="H3238" s="25" t="str">
        <f t="shared" si="101"/>
        <v/>
      </c>
      <c r="I3238" s="25" t="s">
        <v>421</v>
      </c>
      <c r="J3238" s="25" t="s">
        <v>421</v>
      </c>
      <c r="K3238" s="25" t="s">
        <v>421</v>
      </c>
      <c r="L3238" s="25" t="s">
        <v>421</v>
      </c>
      <c r="M3238" s="25" t="s">
        <v>421</v>
      </c>
      <c r="N3238" s="25" t="s">
        <v>421</v>
      </c>
      <c r="O3238" s="25" t="s">
        <v>421</v>
      </c>
      <c r="P3238" s="25" t="s">
        <v>421</v>
      </c>
      <c r="Q3238" s="25" t="s">
        <v>421</v>
      </c>
      <c r="R3238" s="25" t="s">
        <v>421</v>
      </c>
      <c r="S3238" s="25" t="s">
        <v>421</v>
      </c>
    </row>
    <row r="3239" spans="1:19" x14ac:dyDescent="0.25">
      <c r="A3239" s="25" t="s">
        <v>195</v>
      </c>
      <c r="B3239" s="25" t="str">
        <f>VLOOKUP(A3239,'Cód dos países'!$A$3:$C$199,2,FALSE)</f>
        <v>MLI</v>
      </c>
      <c r="C3239" s="25">
        <f>VLOOKUP(A3239,'Cód dos países'!$A$3:$C$199,3,FALSE)</f>
        <v>110</v>
      </c>
      <c r="D3239" s="25">
        <v>2001</v>
      </c>
      <c r="E3239">
        <f t="shared" si="100"/>
        <v>1102001</v>
      </c>
      <c r="F3239" s="25">
        <v>61.1</v>
      </c>
      <c r="G3239" s="25">
        <v>50</v>
      </c>
      <c r="H3239" s="25">
        <f t="shared" si="101"/>
        <v>0.5</v>
      </c>
      <c r="I3239" s="25">
        <v>10</v>
      </c>
      <c r="J3239" s="25" t="s">
        <v>421</v>
      </c>
      <c r="K3239" s="25">
        <v>69.8</v>
      </c>
      <c r="L3239" s="25">
        <v>82.7</v>
      </c>
      <c r="M3239" s="25" t="s">
        <v>421</v>
      </c>
      <c r="N3239" s="25">
        <v>70</v>
      </c>
      <c r="O3239" s="25" t="s">
        <v>421</v>
      </c>
      <c r="P3239" s="25">
        <v>86</v>
      </c>
      <c r="Q3239" s="25">
        <v>61</v>
      </c>
      <c r="R3239" s="25">
        <v>70</v>
      </c>
      <c r="S3239" s="25">
        <v>50</v>
      </c>
    </row>
    <row r="3240" spans="1:19" x14ac:dyDescent="0.25">
      <c r="A3240" s="25" t="s">
        <v>197</v>
      </c>
      <c r="B3240" s="25" t="str">
        <f>VLOOKUP(A3240,'Cód dos países'!$A$3:$C$199,2,FALSE)</f>
        <v>MLT</v>
      </c>
      <c r="C3240" s="25">
        <f>VLOOKUP(A3240,'Cód dos países'!$A$3:$C$199,3,FALSE)</f>
        <v>111</v>
      </c>
      <c r="D3240" s="25">
        <v>2001</v>
      </c>
      <c r="E3240">
        <f t="shared" si="100"/>
        <v>1112001</v>
      </c>
      <c r="F3240" s="25">
        <v>62.2</v>
      </c>
      <c r="G3240" s="25">
        <v>90</v>
      </c>
      <c r="H3240" s="25">
        <f t="shared" si="101"/>
        <v>0.9</v>
      </c>
      <c r="I3240" s="25">
        <v>30</v>
      </c>
      <c r="J3240" s="25" t="s">
        <v>421</v>
      </c>
      <c r="K3240" s="25">
        <v>64.599999999999994</v>
      </c>
      <c r="L3240" s="25">
        <v>30.9</v>
      </c>
      <c r="M3240" s="25" t="s">
        <v>421</v>
      </c>
      <c r="N3240" s="25">
        <v>70</v>
      </c>
      <c r="O3240" s="25" t="s">
        <v>421</v>
      </c>
      <c r="P3240" s="25">
        <v>79.099999999999994</v>
      </c>
      <c r="Q3240" s="25">
        <v>75.400000000000006</v>
      </c>
      <c r="R3240" s="25">
        <v>50</v>
      </c>
      <c r="S3240" s="25">
        <v>70</v>
      </c>
    </row>
    <row r="3241" spans="1:19" x14ac:dyDescent="0.25">
      <c r="A3241" s="25" t="s">
        <v>205</v>
      </c>
      <c r="B3241" s="25" t="str">
        <f>VLOOKUP(A3241,'Cód dos países'!$A$3:$C$199,2,FALSE)</f>
        <v>MRT</v>
      </c>
      <c r="C3241" s="25">
        <f>VLOOKUP(A3241,'Cód dos países'!$A$3:$C$199,3,FALSE)</f>
        <v>113</v>
      </c>
      <c r="D3241" s="25">
        <v>2001</v>
      </c>
      <c r="E3241">
        <f t="shared" si="100"/>
        <v>1132001</v>
      </c>
      <c r="F3241" s="25">
        <v>52.5</v>
      </c>
      <c r="G3241" s="25">
        <v>30</v>
      </c>
      <c r="H3241" s="25">
        <f t="shared" si="101"/>
        <v>0.3</v>
      </c>
      <c r="I3241" s="25">
        <v>30</v>
      </c>
      <c r="J3241" s="25" t="s">
        <v>421</v>
      </c>
      <c r="K3241" s="25">
        <v>51.3</v>
      </c>
      <c r="L3241" s="25">
        <v>79.7</v>
      </c>
      <c r="M3241" s="25" t="s">
        <v>421</v>
      </c>
      <c r="N3241" s="25">
        <v>55</v>
      </c>
      <c r="O3241" s="25" t="s">
        <v>421</v>
      </c>
      <c r="P3241" s="25">
        <v>77.5</v>
      </c>
      <c r="Q3241" s="25">
        <v>29</v>
      </c>
      <c r="R3241" s="25">
        <v>70</v>
      </c>
      <c r="S3241" s="25">
        <v>50</v>
      </c>
    </row>
    <row r="3242" spans="1:19" x14ac:dyDescent="0.25">
      <c r="A3242" s="25" t="s">
        <v>207</v>
      </c>
      <c r="B3242" s="25" t="str">
        <f>VLOOKUP(A3242,'Cód dos países'!$A$3:$C$199,2,FALSE)</f>
        <v>MUS</v>
      </c>
      <c r="C3242" s="25">
        <f>VLOOKUP(A3242,'Cód dos países'!$A$3:$C$199,3,FALSE)</f>
        <v>114</v>
      </c>
      <c r="D3242" s="25">
        <v>2001</v>
      </c>
      <c r="E3242">
        <f t="shared" si="100"/>
        <v>1142001</v>
      </c>
      <c r="F3242" s="25">
        <v>67.7</v>
      </c>
      <c r="G3242" s="25">
        <v>70</v>
      </c>
      <c r="H3242" s="25">
        <f t="shared" si="101"/>
        <v>0.7</v>
      </c>
      <c r="I3242" s="25">
        <v>47</v>
      </c>
      <c r="J3242" s="25" t="s">
        <v>421</v>
      </c>
      <c r="K3242" s="25">
        <v>84.2</v>
      </c>
      <c r="L3242" s="25">
        <v>84.1</v>
      </c>
      <c r="M3242" s="25" t="s">
        <v>421</v>
      </c>
      <c r="N3242" s="25">
        <v>70</v>
      </c>
      <c r="O3242" s="25" t="s">
        <v>421</v>
      </c>
      <c r="P3242" s="25">
        <v>70.7</v>
      </c>
      <c r="Q3242" s="25">
        <v>62.8</v>
      </c>
      <c r="R3242" s="25">
        <v>50</v>
      </c>
      <c r="S3242" s="25">
        <v>70</v>
      </c>
    </row>
    <row r="3243" spans="1:19" x14ac:dyDescent="0.25">
      <c r="A3243" s="25" t="s">
        <v>191</v>
      </c>
      <c r="B3243" s="25" t="str">
        <f>VLOOKUP(A3243,'Cód dos países'!$A$3:$C$199,2,FALSE)</f>
        <v>MEX</v>
      </c>
      <c r="C3243" s="25">
        <f>VLOOKUP(A3243,'Cód dos países'!$A$3:$C$199,3,FALSE)</f>
        <v>115</v>
      </c>
      <c r="D3243" s="25">
        <v>2001</v>
      </c>
      <c r="E3243">
        <f t="shared" si="100"/>
        <v>1152001</v>
      </c>
      <c r="F3243" s="25">
        <v>63</v>
      </c>
      <c r="G3243" s="25">
        <v>50</v>
      </c>
      <c r="H3243" s="25">
        <f t="shared" si="101"/>
        <v>0.5</v>
      </c>
      <c r="I3243" s="25">
        <v>33</v>
      </c>
      <c r="J3243" s="25" t="s">
        <v>421</v>
      </c>
      <c r="K3243" s="25">
        <v>68.8</v>
      </c>
      <c r="L3243" s="25">
        <v>85.5</v>
      </c>
      <c r="M3243" s="25" t="s">
        <v>421</v>
      </c>
      <c r="N3243" s="25">
        <v>55</v>
      </c>
      <c r="O3243" s="25" t="s">
        <v>421</v>
      </c>
      <c r="P3243" s="25">
        <v>73.2</v>
      </c>
      <c r="Q3243" s="25">
        <v>81.2</v>
      </c>
      <c r="R3243" s="25">
        <v>50</v>
      </c>
      <c r="S3243" s="25">
        <v>70</v>
      </c>
    </row>
    <row r="3244" spans="1:19" x14ac:dyDescent="0.25">
      <c r="A3244" s="25" t="s">
        <v>361</v>
      </c>
      <c r="B3244" s="25" t="str">
        <f>VLOOKUP(A3244,'Cód dos países'!$A$3:$C$199,2,FALSE)</f>
        <v>FSM</v>
      </c>
      <c r="C3244" s="25">
        <f>VLOOKUP(A3244,'Cód dos países'!$A$3:$C$199,3,FALSE)</f>
        <v>116</v>
      </c>
      <c r="D3244" s="25">
        <v>2001</v>
      </c>
      <c r="E3244">
        <f t="shared" si="100"/>
        <v>1162001</v>
      </c>
      <c r="F3244" s="25" t="s">
        <v>421</v>
      </c>
      <c r="H3244" s="25" t="str">
        <f t="shared" si="101"/>
        <v/>
      </c>
      <c r="I3244" s="25" t="s">
        <v>421</v>
      </c>
      <c r="J3244" s="25" t="s">
        <v>421</v>
      </c>
      <c r="K3244" s="25" t="s">
        <v>421</v>
      </c>
      <c r="L3244" s="25" t="s">
        <v>421</v>
      </c>
      <c r="M3244" s="25" t="s">
        <v>421</v>
      </c>
      <c r="N3244" s="25" t="s">
        <v>421</v>
      </c>
      <c r="O3244" s="25" t="s">
        <v>421</v>
      </c>
      <c r="P3244" s="25" t="s">
        <v>421</v>
      </c>
      <c r="Q3244" s="25" t="s">
        <v>421</v>
      </c>
      <c r="R3244" s="25" t="s">
        <v>421</v>
      </c>
      <c r="S3244" s="25" t="s">
        <v>421</v>
      </c>
    </row>
    <row r="3245" spans="1:19" x14ac:dyDescent="0.25">
      <c r="A3245" s="25" t="s">
        <v>185</v>
      </c>
      <c r="B3245" s="25" t="str">
        <f>VLOOKUP(A3245,'Cód dos países'!$A$3:$C$199,2,FALSE)</f>
        <v>MDA</v>
      </c>
      <c r="C3245" s="25">
        <f>VLOOKUP(A3245,'Cód dos países'!$A$3:$C$199,3,FALSE)</f>
        <v>117</v>
      </c>
      <c r="D3245" s="25">
        <v>2001</v>
      </c>
      <c r="E3245">
        <f t="shared" si="100"/>
        <v>1172001</v>
      </c>
      <c r="F3245" s="25">
        <v>57.4</v>
      </c>
      <c r="G3245" s="25">
        <v>50</v>
      </c>
      <c r="H3245" s="25">
        <f t="shared" si="101"/>
        <v>0.5</v>
      </c>
      <c r="I3245" s="25">
        <v>26</v>
      </c>
      <c r="J3245" s="25" t="s">
        <v>421</v>
      </c>
      <c r="K3245" s="25">
        <v>78.2</v>
      </c>
      <c r="L3245" s="25">
        <v>76.5</v>
      </c>
      <c r="M3245" s="25" t="s">
        <v>421</v>
      </c>
      <c r="N3245" s="25">
        <v>55</v>
      </c>
      <c r="O3245" s="25" t="s">
        <v>421</v>
      </c>
      <c r="P3245" s="25">
        <v>54.7</v>
      </c>
      <c r="Q3245" s="25">
        <v>76</v>
      </c>
      <c r="R3245" s="25">
        <v>50</v>
      </c>
      <c r="S3245" s="25">
        <v>50</v>
      </c>
    </row>
    <row r="3246" spans="1:19" x14ac:dyDescent="0.25">
      <c r="A3246" s="25" t="s">
        <v>201</v>
      </c>
      <c r="B3246" s="25" t="str">
        <f>VLOOKUP(A3246,'Cód dos países'!$A$3:$C$199,2,FALSE)</f>
        <v>MNG</v>
      </c>
      <c r="C3246" s="25">
        <f>VLOOKUP(A3246,'Cód dos países'!$A$3:$C$199,3,FALSE)</f>
        <v>119</v>
      </c>
      <c r="D3246" s="25">
        <v>2001</v>
      </c>
      <c r="E3246">
        <f t="shared" si="100"/>
        <v>1192001</v>
      </c>
      <c r="F3246" s="25">
        <v>56.7</v>
      </c>
      <c r="G3246" s="25">
        <v>50</v>
      </c>
      <c r="H3246" s="25">
        <f t="shared" si="101"/>
        <v>0.5</v>
      </c>
      <c r="I3246" s="25">
        <v>43</v>
      </c>
      <c r="J3246" s="25" t="s">
        <v>421</v>
      </c>
      <c r="K3246" s="25">
        <v>64.099999999999994</v>
      </c>
      <c r="L3246" s="25">
        <v>54.4</v>
      </c>
      <c r="M3246" s="25" t="s">
        <v>421</v>
      </c>
      <c r="N3246" s="25">
        <v>55</v>
      </c>
      <c r="O3246" s="25" t="s">
        <v>421</v>
      </c>
      <c r="P3246" s="25">
        <v>72.5</v>
      </c>
      <c r="Q3246" s="25">
        <v>71</v>
      </c>
      <c r="R3246" s="25">
        <v>50</v>
      </c>
      <c r="S3246" s="25">
        <v>50</v>
      </c>
    </row>
    <row r="3247" spans="1:19" x14ac:dyDescent="0.25">
      <c r="A3247" s="25" t="s">
        <v>200</v>
      </c>
      <c r="B3247" s="25" t="str">
        <f>VLOOKUP(A3247,'Cód dos países'!$A$3:$C$199,2,FALSE)</f>
        <v>MNP</v>
      </c>
      <c r="C3247" s="25">
        <f>VLOOKUP(A3247,'Cód dos países'!$A$3:$C$199,3,FALSE)</f>
        <v>120</v>
      </c>
      <c r="D3247" s="25">
        <v>2001</v>
      </c>
      <c r="E3247">
        <f t="shared" si="100"/>
        <v>1202001</v>
      </c>
      <c r="F3247" s="25">
        <v>46.6</v>
      </c>
      <c r="G3247" s="25">
        <v>30</v>
      </c>
      <c r="H3247" s="25">
        <f t="shared" si="101"/>
        <v>0.3</v>
      </c>
      <c r="I3247" s="25">
        <v>10</v>
      </c>
      <c r="J3247" s="25" t="s">
        <v>421</v>
      </c>
      <c r="K3247" s="25">
        <v>89.8</v>
      </c>
      <c r="L3247" s="25">
        <v>74.8</v>
      </c>
      <c r="M3247" s="25" t="s">
        <v>421</v>
      </c>
      <c r="N3247" s="25">
        <v>40</v>
      </c>
      <c r="O3247" s="25" t="s">
        <v>421</v>
      </c>
      <c r="P3247" s="25">
        <v>46.8</v>
      </c>
      <c r="Q3247" s="25">
        <v>88.4</v>
      </c>
      <c r="R3247" s="25">
        <v>10</v>
      </c>
      <c r="S3247" s="25">
        <v>30</v>
      </c>
    </row>
    <row r="3248" spans="1:19" x14ac:dyDescent="0.25">
      <c r="A3248" s="25" t="s">
        <v>183</v>
      </c>
      <c r="B3248" s="25" t="str">
        <f>VLOOKUP(A3248,'Cód dos países'!$A$3:$C$199,2,FALSE)</f>
        <v>MAR</v>
      </c>
      <c r="C3248" s="25">
        <f>VLOOKUP(A3248,'Cód dos países'!$A$3:$C$199,3,FALSE)</f>
        <v>121</v>
      </c>
      <c r="D3248" s="25">
        <v>2001</v>
      </c>
      <c r="E3248">
        <f t="shared" si="100"/>
        <v>1212001</v>
      </c>
      <c r="F3248" s="25">
        <v>59</v>
      </c>
      <c r="G3248" s="25">
        <v>30</v>
      </c>
      <c r="H3248" s="25">
        <f t="shared" si="101"/>
        <v>0.3</v>
      </c>
      <c r="I3248" s="25">
        <v>47</v>
      </c>
      <c r="J3248" s="25" t="s">
        <v>421</v>
      </c>
      <c r="K3248" s="25">
        <v>62.3</v>
      </c>
      <c r="L3248" s="25">
        <v>69.3</v>
      </c>
      <c r="M3248" s="25" t="s">
        <v>421</v>
      </c>
      <c r="N3248" s="25">
        <v>70</v>
      </c>
      <c r="O3248" s="25" t="s">
        <v>421</v>
      </c>
      <c r="P3248" s="25">
        <v>86.8</v>
      </c>
      <c r="Q3248" s="25">
        <v>46</v>
      </c>
      <c r="R3248" s="25">
        <v>70</v>
      </c>
      <c r="S3248" s="25">
        <v>50</v>
      </c>
    </row>
    <row r="3249" spans="1:19" x14ac:dyDescent="0.25">
      <c r="A3249" s="25" t="s">
        <v>203</v>
      </c>
      <c r="B3249" s="25" t="str">
        <f>VLOOKUP(A3249,'Cód dos países'!$A$3:$C$199,2,FALSE)</f>
        <v>MOZ</v>
      </c>
      <c r="C3249" s="25">
        <f>VLOOKUP(A3249,'Cód dos países'!$A$3:$C$199,3,FALSE)</f>
        <v>122</v>
      </c>
      <c r="D3249" s="25">
        <v>2001</v>
      </c>
      <c r="E3249">
        <f t="shared" si="100"/>
        <v>1222001</v>
      </c>
      <c r="F3249" s="25">
        <v>57.7</v>
      </c>
      <c r="G3249" s="25">
        <v>30</v>
      </c>
      <c r="H3249" s="25">
        <f t="shared" si="101"/>
        <v>0.3</v>
      </c>
      <c r="I3249" s="25">
        <v>22</v>
      </c>
      <c r="J3249" s="25" t="s">
        <v>421</v>
      </c>
      <c r="K3249" s="25">
        <v>82.5</v>
      </c>
      <c r="L3249" s="25">
        <v>81.3</v>
      </c>
      <c r="M3249" s="25" t="s">
        <v>421</v>
      </c>
      <c r="N3249" s="25">
        <v>55</v>
      </c>
      <c r="O3249" s="25" t="s">
        <v>421</v>
      </c>
      <c r="P3249" s="25">
        <v>70.8</v>
      </c>
      <c r="Q3249" s="25">
        <v>57.4</v>
      </c>
      <c r="R3249" s="25">
        <v>70</v>
      </c>
      <c r="S3249" s="25">
        <v>50</v>
      </c>
    </row>
    <row r="3250" spans="1:19" x14ac:dyDescent="0.25">
      <c r="A3250" s="25" t="s">
        <v>213</v>
      </c>
      <c r="B3250" s="25" t="str">
        <f>VLOOKUP(A3250,'Cód dos países'!$A$3:$C$199,2,FALSE)</f>
        <v>NAM</v>
      </c>
      <c r="C3250" s="25">
        <f>VLOOKUP(A3250,'Cód dos países'!$A$3:$C$199,3,FALSE)</f>
        <v>124</v>
      </c>
      <c r="D3250" s="25">
        <v>2001</v>
      </c>
      <c r="E3250">
        <f t="shared" si="100"/>
        <v>1242001</v>
      </c>
      <c r="F3250" s="25">
        <v>65.099999999999994</v>
      </c>
      <c r="G3250" s="25">
        <v>70</v>
      </c>
      <c r="H3250" s="25">
        <f t="shared" si="101"/>
        <v>0.7</v>
      </c>
      <c r="I3250" s="25">
        <v>54</v>
      </c>
      <c r="J3250" s="25" t="s">
        <v>421</v>
      </c>
      <c r="K3250" s="25">
        <v>65.599999999999994</v>
      </c>
      <c r="L3250" s="25">
        <v>69.3</v>
      </c>
      <c r="M3250" s="25" t="s">
        <v>421</v>
      </c>
      <c r="N3250" s="25">
        <v>70</v>
      </c>
      <c r="O3250" s="25" t="s">
        <v>421</v>
      </c>
      <c r="P3250" s="25">
        <v>76.2</v>
      </c>
      <c r="Q3250" s="25">
        <v>61</v>
      </c>
      <c r="R3250" s="25">
        <v>70</v>
      </c>
      <c r="S3250" s="25">
        <v>50</v>
      </c>
    </row>
    <row r="3251" spans="1:19" x14ac:dyDescent="0.25">
      <c r="A3251" s="25" t="s">
        <v>225</v>
      </c>
      <c r="B3251" s="25" t="str">
        <f>VLOOKUP(A3251,'Cód dos países'!$A$3:$C$199,2,FALSE)</f>
        <v>NPL</v>
      </c>
      <c r="C3251" s="25">
        <f>VLOOKUP(A3251,'Cód dos países'!$A$3:$C$199,3,FALSE)</f>
        <v>126</v>
      </c>
      <c r="D3251" s="25">
        <v>2001</v>
      </c>
      <c r="E3251">
        <f t="shared" si="100"/>
        <v>1262001</v>
      </c>
      <c r="F3251" s="25">
        <v>52.3</v>
      </c>
      <c r="G3251" s="25">
        <v>30</v>
      </c>
      <c r="H3251" s="25">
        <f t="shared" si="101"/>
        <v>0.3</v>
      </c>
      <c r="I3251" s="25">
        <v>10</v>
      </c>
      <c r="J3251" s="25" t="s">
        <v>421</v>
      </c>
      <c r="K3251" s="25">
        <v>84</v>
      </c>
      <c r="L3251" s="25">
        <v>89.2</v>
      </c>
      <c r="M3251" s="25" t="s">
        <v>421</v>
      </c>
      <c r="N3251" s="25">
        <v>55</v>
      </c>
      <c r="O3251" s="25" t="s">
        <v>421</v>
      </c>
      <c r="P3251" s="25">
        <v>78.2</v>
      </c>
      <c r="Q3251" s="25">
        <v>64.2</v>
      </c>
      <c r="R3251" s="25">
        <v>30</v>
      </c>
      <c r="S3251" s="25">
        <v>30</v>
      </c>
    </row>
    <row r="3252" spans="1:19" x14ac:dyDescent="0.25">
      <c r="A3252" s="25" t="s">
        <v>221</v>
      </c>
      <c r="B3252" s="25" t="str">
        <f>VLOOKUP(A3252,'Cód dos países'!$A$3:$C$199,2,FALSE)</f>
        <v>NLD</v>
      </c>
      <c r="C3252" s="25">
        <f>VLOOKUP(A3252,'Cód dos países'!$A$3:$C$199,3,FALSE)</f>
        <v>127</v>
      </c>
      <c r="D3252" s="25">
        <v>2001</v>
      </c>
      <c r="E3252">
        <f t="shared" si="100"/>
        <v>1272001</v>
      </c>
      <c r="F3252" s="25">
        <v>75.099999999999994</v>
      </c>
      <c r="G3252" s="25">
        <v>90</v>
      </c>
      <c r="H3252" s="25">
        <f t="shared" si="101"/>
        <v>0.9</v>
      </c>
      <c r="I3252" s="25">
        <v>89</v>
      </c>
      <c r="J3252" s="25" t="s">
        <v>421</v>
      </c>
      <c r="K3252" s="25">
        <v>43.6</v>
      </c>
      <c r="L3252" s="25">
        <v>39.299999999999997</v>
      </c>
      <c r="M3252" s="25" t="s">
        <v>421</v>
      </c>
      <c r="N3252" s="25">
        <v>70</v>
      </c>
      <c r="O3252" s="25" t="s">
        <v>421</v>
      </c>
      <c r="P3252" s="25">
        <v>84.6</v>
      </c>
      <c r="Q3252" s="25">
        <v>79.599999999999994</v>
      </c>
      <c r="R3252" s="25">
        <v>90</v>
      </c>
      <c r="S3252" s="25">
        <v>90</v>
      </c>
    </row>
    <row r="3253" spans="1:19" x14ac:dyDescent="0.25">
      <c r="A3253" s="25" t="s">
        <v>227</v>
      </c>
      <c r="B3253" s="25" t="str">
        <f>VLOOKUP(A3253,'Cód dos países'!$A$3:$C$199,2,FALSE)</f>
        <v>NZL</v>
      </c>
      <c r="C3253" s="25">
        <f>VLOOKUP(A3253,'Cód dos países'!$A$3:$C$199,3,FALSE)</f>
        <v>128</v>
      </c>
      <c r="D3253" s="25">
        <v>2001</v>
      </c>
      <c r="E3253">
        <f t="shared" si="100"/>
        <v>1282001</v>
      </c>
      <c r="F3253" s="25">
        <v>80.7</v>
      </c>
      <c r="G3253" s="25">
        <v>90</v>
      </c>
      <c r="H3253" s="25">
        <f t="shared" si="101"/>
        <v>0.9</v>
      </c>
      <c r="I3253" s="25">
        <v>94</v>
      </c>
      <c r="J3253" s="25" t="s">
        <v>421</v>
      </c>
      <c r="K3253" s="25">
        <v>62.5</v>
      </c>
      <c r="L3253" s="25">
        <v>49.6</v>
      </c>
      <c r="M3253" s="25" t="s">
        <v>421</v>
      </c>
      <c r="N3253" s="25">
        <v>85</v>
      </c>
      <c r="O3253" s="25" t="s">
        <v>421</v>
      </c>
      <c r="P3253" s="25">
        <v>86.5</v>
      </c>
      <c r="Q3253" s="25">
        <v>78.400000000000006</v>
      </c>
      <c r="R3253" s="25">
        <v>90</v>
      </c>
      <c r="S3253" s="25">
        <v>90</v>
      </c>
    </row>
    <row r="3254" spans="1:19" x14ac:dyDescent="0.25">
      <c r="A3254" s="25" t="s">
        <v>219</v>
      </c>
      <c r="B3254" s="25" t="str">
        <f>VLOOKUP(A3254,'Cód dos países'!$A$3:$C$199,2,FALSE)</f>
        <v>NIC</v>
      </c>
      <c r="C3254" s="25">
        <f>VLOOKUP(A3254,'Cód dos países'!$A$3:$C$199,3,FALSE)</f>
        <v>129</v>
      </c>
      <c r="D3254" s="25">
        <v>2001</v>
      </c>
      <c r="E3254">
        <f t="shared" si="100"/>
        <v>1292001</v>
      </c>
      <c r="F3254" s="25">
        <v>61.1</v>
      </c>
      <c r="G3254" s="25">
        <v>30</v>
      </c>
      <c r="H3254" s="25">
        <f t="shared" si="101"/>
        <v>0.3</v>
      </c>
      <c r="I3254" s="25">
        <v>31</v>
      </c>
      <c r="J3254" s="25" t="s">
        <v>421</v>
      </c>
      <c r="K3254" s="25">
        <v>81.3</v>
      </c>
      <c r="L3254" s="25">
        <v>81.3</v>
      </c>
      <c r="M3254" s="25" t="s">
        <v>421</v>
      </c>
      <c r="N3254" s="25">
        <v>55</v>
      </c>
      <c r="O3254" s="25" t="s">
        <v>421</v>
      </c>
      <c r="P3254" s="25">
        <v>68.5</v>
      </c>
      <c r="Q3254" s="25">
        <v>63.2</v>
      </c>
      <c r="R3254" s="25">
        <v>70</v>
      </c>
      <c r="S3254" s="25">
        <v>70</v>
      </c>
    </row>
    <row r="3255" spans="1:19" x14ac:dyDescent="0.25">
      <c r="A3255" s="25" t="s">
        <v>215</v>
      </c>
      <c r="B3255" s="25" t="str">
        <f>VLOOKUP(A3255,'Cód dos países'!$A$3:$C$199,2,FALSE)</f>
        <v>NER</v>
      </c>
      <c r="C3255" s="25">
        <f>VLOOKUP(A3255,'Cód dos países'!$A$3:$C$199,3,FALSE)</f>
        <v>130</v>
      </c>
      <c r="D3255" s="25">
        <v>2001</v>
      </c>
      <c r="E3255">
        <f t="shared" si="100"/>
        <v>1302001</v>
      </c>
      <c r="F3255" s="25">
        <v>48.2</v>
      </c>
      <c r="G3255" s="25">
        <v>30</v>
      </c>
      <c r="H3255" s="25">
        <f t="shared" si="101"/>
        <v>0.3</v>
      </c>
      <c r="I3255" s="25">
        <v>10</v>
      </c>
      <c r="J3255" s="25" t="s">
        <v>421</v>
      </c>
      <c r="K3255" s="25">
        <v>45.8</v>
      </c>
      <c r="L3255" s="25">
        <v>90.3</v>
      </c>
      <c r="M3255" s="25" t="s">
        <v>421</v>
      </c>
      <c r="N3255" s="25">
        <v>55</v>
      </c>
      <c r="O3255" s="25" t="s">
        <v>421</v>
      </c>
      <c r="P3255" s="25">
        <v>81.599999999999994</v>
      </c>
      <c r="Q3255" s="25">
        <v>61</v>
      </c>
      <c r="R3255" s="25">
        <v>30</v>
      </c>
      <c r="S3255" s="25">
        <v>30</v>
      </c>
    </row>
    <row r="3256" spans="1:19" x14ac:dyDescent="0.25">
      <c r="A3256" s="25" t="s">
        <v>217</v>
      </c>
      <c r="B3256" s="25" t="str">
        <f>VLOOKUP(A3256,'Cód dos países'!$A$3:$C$199,2,FALSE)</f>
        <v>NGA</v>
      </c>
      <c r="C3256" s="25">
        <f>VLOOKUP(A3256,'Cód dos países'!$A$3:$C$199,3,FALSE)</f>
        <v>131</v>
      </c>
      <c r="D3256" s="25">
        <v>2001</v>
      </c>
      <c r="E3256">
        <f t="shared" si="100"/>
        <v>1312001</v>
      </c>
      <c r="F3256" s="25">
        <v>50.9</v>
      </c>
      <c r="G3256" s="25">
        <v>30</v>
      </c>
      <c r="H3256" s="25">
        <f t="shared" si="101"/>
        <v>0.3</v>
      </c>
      <c r="I3256" s="25">
        <v>12</v>
      </c>
      <c r="J3256" s="25" t="s">
        <v>421</v>
      </c>
      <c r="K3256" s="25">
        <v>84.2</v>
      </c>
      <c r="L3256" s="25">
        <v>74.8</v>
      </c>
      <c r="M3256" s="25" t="s">
        <v>421</v>
      </c>
      <c r="N3256" s="25">
        <v>55</v>
      </c>
      <c r="O3256" s="25" t="s">
        <v>421</v>
      </c>
      <c r="P3256" s="25">
        <v>77.099999999999994</v>
      </c>
      <c r="Q3256" s="25">
        <v>45</v>
      </c>
      <c r="R3256" s="25">
        <v>50</v>
      </c>
      <c r="S3256" s="25">
        <v>30</v>
      </c>
    </row>
    <row r="3257" spans="1:19" x14ac:dyDescent="0.25">
      <c r="A3257" s="25" t="s">
        <v>431</v>
      </c>
      <c r="B3257" s="25" t="str">
        <f>VLOOKUP(A3257,'Cód dos países'!$A$3:$C$199,2,FALSE)</f>
        <v>PRK</v>
      </c>
      <c r="C3257" s="25">
        <f>VLOOKUP(A3257,'Cód dos países'!$A$3:$C$199,3,FALSE)</f>
        <v>91</v>
      </c>
      <c r="D3257" s="25">
        <v>2001</v>
      </c>
      <c r="E3257">
        <f t="shared" si="100"/>
        <v>912001</v>
      </c>
      <c r="F3257" s="25">
        <v>8.9</v>
      </c>
      <c r="G3257" s="25">
        <v>10</v>
      </c>
      <c r="H3257" s="25">
        <f t="shared" si="101"/>
        <v>0.1</v>
      </c>
      <c r="I3257" s="25">
        <v>10</v>
      </c>
      <c r="J3257" s="25" t="s">
        <v>421</v>
      </c>
      <c r="K3257" s="25">
        <v>0</v>
      </c>
      <c r="L3257" s="25">
        <v>0</v>
      </c>
      <c r="M3257" s="25" t="s">
        <v>421</v>
      </c>
      <c r="N3257" s="25">
        <v>40</v>
      </c>
      <c r="O3257" s="25" t="s">
        <v>421</v>
      </c>
      <c r="P3257" s="25">
        <v>0</v>
      </c>
      <c r="Q3257" s="25">
        <v>0</v>
      </c>
      <c r="R3257" s="25">
        <v>10</v>
      </c>
      <c r="S3257" s="25">
        <v>10</v>
      </c>
    </row>
    <row r="3258" spans="1:19" x14ac:dyDescent="0.25">
      <c r="A3258" s="25" t="s">
        <v>223</v>
      </c>
      <c r="B3258" s="25" t="str">
        <f>VLOOKUP(A3258,'Cód dos países'!$A$3:$C$199,2,FALSE)</f>
        <v>NOR</v>
      </c>
      <c r="C3258" s="25">
        <f>VLOOKUP(A3258,'Cód dos países'!$A$3:$C$199,3,FALSE)</f>
        <v>132</v>
      </c>
      <c r="D3258" s="25">
        <v>2001</v>
      </c>
      <c r="E3258">
        <f t="shared" si="100"/>
        <v>1322001</v>
      </c>
      <c r="F3258" s="25">
        <v>67.400000000000006</v>
      </c>
      <c r="G3258" s="25">
        <v>90</v>
      </c>
      <c r="H3258" s="25">
        <f t="shared" si="101"/>
        <v>0.9</v>
      </c>
      <c r="I3258" s="25">
        <v>91</v>
      </c>
      <c r="J3258" s="25" t="s">
        <v>421</v>
      </c>
      <c r="K3258" s="25">
        <v>51.1</v>
      </c>
      <c r="L3258" s="25">
        <v>41.9</v>
      </c>
      <c r="M3258" s="25" t="s">
        <v>421</v>
      </c>
      <c r="N3258" s="25">
        <v>70</v>
      </c>
      <c r="O3258" s="25" t="s">
        <v>421</v>
      </c>
      <c r="P3258" s="25">
        <v>79.3</v>
      </c>
      <c r="Q3258" s="25">
        <v>82.8</v>
      </c>
      <c r="R3258" s="25">
        <v>50</v>
      </c>
      <c r="S3258" s="25">
        <v>50</v>
      </c>
    </row>
    <row r="3259" spans="1:19" x14ac:dyDescent="0.25">
      <c r="A3259" s="25" t="s">
        <v>229</v>
      </c>
      <c r="B3259" s="25" t="str">
        <f>VLOOKUP(A3259,'Cód dos países'!$A$3:$C$199,2,FALSE)</f>
        <v>OMN</v>
      </c>
      <c r="C3259" s="25">
        <f>VLOOKUP(A3259,'Cód dos países'!$A$3:$C$199,3,FALSE)</f>
        <v>133</v>
      </c>
      <c r="D3259" s="25">
        <v>2001</v>
      </c>
      <c r="E3259">
        <f t="shared" si="100"/>
        <v>1332001</v>
      </c>
      <c r="F3259" s="25">
        <v>64</v>
      </c>
      <c r="G3259" s="25">
        <v>50</v>
      </c>
      <c r="H3259" s="25">
        <f t="shared" si="101"/>
        <v>0.5</v>
      </c>
      <c r="I3259" s="25">
        <v>70</v>
      </c>
      <c r="J3259" s="25" t="s">
        <v>421</v>
      </c>
      <c r="K3259" s="25">
        <v>98.5</v>
      </c>
      <c r="L3259" s="25">
        <v>47.1</v>
      </c>
      <c r="M3259" s="25" t="s">
        <v>421</v>
      </c>
      <c r="N3259" s="25">
        <v>70</v>
      </c>
      <c r="O3259" s="25" t="s">
        <v>421</v>
      </c>
      <c r="P3259" s="25">
        <v>84.7</v>
      </c>
      <c r="Q3259" s="25">
        <v>75.400000000000006</v>
      </c>
      <c r="R3259" s="25">
        <v>30</v>
      </c>
      <c r="S3259" s="25">
        <v>50</v>
      </c>
    </row>
    <row r="3260" spans="1:19" x14ac:dyDescent="0.25">
      <c r="A3260" s="25" t="s">
        <v>231</v>
      </c>
      <c r="B3260" s="25" t="str">
        <f>VLOOKUP(A3260,'Cód dos países'!$A$3:$C$199,2,FALSE)</f>
        <v>PAK</v>
      </c>
      <c r="C3260" s="25">
        <f>VLOOKUP(A3260,'Cód dos países'!$A$3:$C$199,3,FALSE)</f>
        <v>134</v>
      </c>
      <c r="D3260" s="25">
        <v>2001</v>
      </c>
      <c r="E3260">
        <f t="shared" si="100"/>
        <v>1342001</v>
      </c>
      <c r="F3260" s="25">
        <v>55.8</v>
      </c>
      <c r="G3260" s="25">
        <v>30</v>
      </c>
      <c r="H3260" s="25">
        <f t="shared" si="101"/>
        <v>0.3</v>
      </c>
      <c r="I3260" s="25">
        <v>22</v>
      </c>
      <c r="J3260" s="25" t="s">
        <v>421</v>
      </c>
      <c r="K3260" s="25">
        <v>73.8</v>
      </c>
      <c r="L3260" s="25">
        <v>85.5</v>
      </c>
      <c r="M3260" s="25" t="s">
        <v>421</v>
      </c>
      <c r="N3260" s="25">
        <v>55</v>
      </c>
      <c r="O3260" s="25" t="s">
        <v>421</v>
      </c>
      <c r="P3260" s="25">
        <v>76.599999999999994</v>
      </c>
      <c r="Q3260" s="25">
        <v>59</v>
      </c>
      <c r="R3260" s="25">
        <v>50</v>
      </c>
      <c r="S3260" s="25">
        <v>50</v>
      </c>
    </row>
    <row r="3261" spans="1:19" x14ac:dyDescent="0.25">
      <c r="A3261" s="25" t="s">
        <v>233</v>
      </c>
      <c r="B3261" s="25" t="str">
        <f>VLOOKUP(A3261,'Cód dos países'!$A$3:$C$199,2,FALSE)</f>
        <v>PAN</v>
      </c>
      <c r="C3261" s="25">
        <f>VLOOKUP(A3261,'Cód dos países'!$A$3:$C$199,3,FALSE)</f>
        <v>136</v>
      </c>
      <c r="D3261" s="25">
        <v>2001</v>
      </c>
      <c r="E3261">
        <f t="shared" si="100"/>
        <v>1362001</v>
      </c>
      <c r="F3261" s="25">
        <v>68.5</v>
      </c>
      <c r="G3261" s="25">
        <v>30</v>
      </c>
      <c r="H3261" s="25">
        <f t="shared" si="101"/>
        <v>0.3</v>
      </c>
      <c r="I3261" s="25">
        <v>50</v>
      </c>
      <c r="J3261" s="25" t="s">
        <v>421</v>
      </c>
      <c r="K3261" s="25">
        <v>80.900000000000006</v>
      </c>
      <c r="L3261" s="25">
        <v>76.5</v>
      </c>
      <c r="M3261" s="25" t="s">
        <v>421</v>
      </c>
      <c r="N3261" s="25">
        <v>70</v>
      </c>
      <c r="O3261" s="25" t="s">
        <v>421</v>
      </c>
      <c r="P3261" s="25">
        <v>87.8</v>
      </c>
      <c r="Q3261" s="25">
        <v>61</v>
      </c>
      <c r="R3261" s="25">
        <v>70</v>
      </c>
      <c r="S3261" s="25">
        <v>90</v>
      </c>
    </row>
    <row r="3262" spans="1:19" x14ac:dyDescent="0.25">
      <c r="A3262" s="25" t="s">
        <v>239</v>
      </c>
      <c r="B3262" s="25" t="str">
        <f>VLOOKUP(A3262,'Cód dos países'!$A$3:$C$199,2,FALSE)</f>
        <v>PNG</v>
      </c>
      <c r="C3262" s="25">
        <f>VLOOKUP(A3262,'Cód dos países'!$A$3:$C$199,3,FALSE)</f>
        <v>137</v>
      </c>
      <c r="D3262" s="25">
        <v>2001</v>
      </c>
      <c r="E3262">
        <f t="shared" si="100"/>
        <v>1372001</v>
      </c>
      <c r="F3262" s="25" t="s">
        <v>421</v>
      </c>
      <c r="H3262" s="25" t="str">
        <f t="shared" si="101"/>
        <v/>
      </c>
      <c r="I3262" s="25" t="s">
        <v>421</v>
      </c>
      <c r="J3262" s="25" t="s">
        <v>421</v>
      </c>
      <c r="K3262" s="25" t="s">
        <v>421</v>
      </c>
      <c r="L3262" s="25" t="s">
        <v>421</v>
      </c>
      <c r="M3262" s="25" t="s">
        <v>421</v>
      </c>
      <c r="N3262" s="25" t="s">
        <v>421</v>
      </c>
      <c r="O3262" s="25" t="s">
        <v>421</v>
      </c>
      <c r="P3262" s="25" t="s">
        <v>421</v>
      </c>
      <c r="Q3262" s="25" t="s">
        <v>421</v>
      </c>
      <c r="R3262" s="25" t="s">
        <v>421</v>
      </c>
      <c r="S3262" s="25" t="s">
        <v>421</v>
      </c>
    </row>
    <row r="3263" spans="1:19" x14ac:dyDescent="0.25">
      <c r="A3263" s="25" t="s">
        <v>246</v>
      </c>
      <c r="B3263" s="25" t="str">
        <f>VLOOKUP(A3263,'Cód dos países'!$A$3:$C$199,2,FALSE)</f>
        <v>PRY</v>
      </c>
      <c r="C3263" s="25">
        <f>VLOOKUP(A3263,'Cód dos países'!$A$3:$C$199,3,FALSE)</f>
        <v>138</v>
      </c>
      <c r="D3263" s="25">
        <v>2001</v>
      </c>
      <c r="E3263">
        <f t="shared" si="100"/>
        <v>1382001</v>
      </c>
      <c r="F3263" s="25">
        <v>59.6</v>
      </c>
      <c r="G3263" s="25">
        <v>30</v>
      </c>
      <c r="H3263" s="25">
        <f t="shared" si="101"/>
        <v>0.3</v>
      </c>
      <c r="I3263" s="25">
        <v>20</v>
      </c>
      <c r="J3263" s="25" t="s">
        <v>421</v>
      </c>
      <c r="K3263" s="25">
        <v>89.8</v>
      </c>
      <c r="L3263" s="25">
        <v>92.3</v>
      </c>
      <c r="M3263" s="25" t="s">
        <v>421</v>
      </c>
      <c r="N3263" s="25">
        <v>55</v>
      </c>
      <c r="O3263" s="25" t="s">
        <v>421</v>
      </c>
      <c r="P3263" s="25">
        <v>71.3</v>
      </c>
      <c r="Q3263" s="25">
        <v>58</v>
      </c>
      <c r="R3263" s="25">
        <v>70</v>
      </c>
      <c r="S3263" s="25">
        <v>50</v>
      </c>
    </row>
    <row r="3264" spans="1:19" x14ac:dyDescent="0.25">
      <c r="A3264" s="25" t="s">
        <v>235</v>
      </c>
      <c r="B3264" s="25" t="str">
        <f>VLOOKUP(A3264,'Cód dos países'!$A$3:$C$199,2,FALSE)</f>
        <v>PER</v>
      </c>
      <c r="C3264" s="25">
        <f>VLOOKUP(A3264,'Cód dos países'!$A$3:$C$199,3,FALSE)</f>
        <v>139</v>
      </c>
      <c r="D3264" s="25">
        <v>2001</v>
      </c>
      <c r="E3264">
        <f t="shared" si="100"/>
        <v>1392001</v>
      </c>
      <c r="F3264" s="25">
        <v>64.8</v>
      </c>
      <c r="G3264" s="25">
        <v>30</v>
      </c>
      <c r="H3264" s="25">
        <f t="shared" si="101"/>
        <v>0.3</v>
      </c>
      <c r="I3264" s="25">
        <v>44</v>
      </c>
      <c r="J3264" s="25" t="s">
        <v>421</v>
      </c>
      <c r="K3264" s="25">
        <v>80.5</v>
      </c>
      <c r="L3264" s="25">
        <v>91.3</v>
      </c>
      <c r="M3264" s="25" t="s">
        <v>421</v>
      </c>
      <c r="N3264" s="25">
        <v>55</v>
      </c>
      <c r="O3264" s="25" t="s">
        <v>421</v>
      </c>
      <c r="P3264" s="25">
        <v>82.3</v>
      </c>
      <c r="Q3264" s="25">
        <v>60.4</v>
      </c>
      <c r="R3264" s="25">
        <v>70</v>
      </c>
      <c r="S3264" s="25">
        <v>70</v>
      </c>
    </row>
    <row r="3265" spans="1:19" x14ac:dyDescent="0.25">
      <c r="A3265" s="25" t="s">
        <v>237</v>
      </c>
      <c r="B3265" s="25" t="str">
        <f>VLOOKUP(A3265,'Cód dos países'!$A$3:$C$199,2,FALSE)</f>
        <v>PHL</v>
      </c>
      <c r="C3265" s="25">
        <f>VLOOKUP(A3265,'Cód dos países'!$A$3:$C$199,3,FALSE)</f>
        <v>140</v>
      </c>
      <c r="D3265" s="25">
        <v>2001</v>
      </c>
      <c r="E3265">
        <f t="shared" si="100"/>
        <v>1402001</v>
      </c>
      <c r="F3265" s="25">
        <v>60.7</v>
      </c>
      <c r="G3265" s="25">
        <v>50</v>
      </c>
      <c r="H3265" s="25">
        <f t="shared" si="101"/>
        <v>0.5</v>
      </c>
      <c r="I3265" s="25">
        <v>28</v>
      </c>
      <c r="J3265" s="25" t="s">
        <v>421</v>
      </c>
      <c r="K3265" s="25">
        <v>77.400000000000006</v>
      </c>
      <c r="L3265" s="25">
        <v>88</v>
      </c>
      <c r="M3265" s="25" t="s">
        <v>421</v>
      </c>
      <c r="N3265" s="25">
        <v>55</v>
      </c>
      <c r="O3265" s="25" t="s">
        <v>421</v>
      </c>
      <c r="P3265" s="25">
        <v>75.900000000000006</v>
      </c>
      <c r="Q3265" s="25">
        <v>71.599999999999994</v>
      </c>
      <c r="R3265" s="25">
        <v>50</v>
      </c>
      <c r="S3265" s="25">
        <v>50</v>
      </c>
    </row>
    <row r="3266" spans="1:19" x14ac:dyDescent="0.25">
      <c r="A3266" s="25" t="s">
        <v>241</v>
      </c>
      <c r="B3266" s="25" t="str">
        <f>VLOOKUP(A3266,'Cód dos países'!$A$3:$C$199,2,FALSE)</f>
        <v>POL</v>
      </c>
      <c r="C3266" s="25">
        <f>VLOOKUP(A3266,'Cód dos países'!$A$3:$C$199,3,FALSE)</f>
        <v>141</v>
      </c>
      <c r="D3266" s="25">
        <v>2001</v>
      </c>
      <c r="E3266">
        <f t="shared" si="100"/>
        <v>1412001</v>
      </c>
      <c r="F3266" s="25">
        <v>65</v>
      </c>
      <c r="G3266" s="25">
        <v>70</v>
      </c>
      <c r="H3266" s="25">
        <f t="shared" si="101"/>
        <v>0.7</v>
      </c>
      <c r="I3266" s="25">
        <v>41</v>
      </c>
      <c r="J3266" s="25" t="s">
        <v>421</v>
      </c>
      <c r="K3266" s="25">
        <v>65.3</v>
      </c>
      <c r="L3266" s="25">
        <v>49.6</v>
      </c>
      <c r="M3266" s="25" t="s">
        <v>421</v>
      </c>
      <c r="N3266" s="25">
        <v>70</v>
      </c>
      <c r="O3266" s="25" t="s">
        <v>421</v>
      </c>
      <c r="P3266" s="25">
        <v>70.400000000000006</v>
      </c>
      <c r="Q3266" s="25">
        <v>78.8</v>
      </c>
      <c r="R3266" s="25">
        <v>70</v>
      </c>
      <c r="S3266" s="25">
        <v>70</v>
      </c>
    </row>
    <row r="3267" spans="1:19" x14ac:dyDescent="0.25">
      <c r="A3267" s="25" t="s">
        <v>244</v>
      </c>
      <c r="B3267" s="25" t="str">
        <f>VLOOKUP(A3267,'Cód dos países'!$A$3:$C$199,2,FALSE)</f>
        <v>PRT</v>
      </c>
      <c r="C3267" s="25">
        <f>VLOOKUP(A3267,'Cód dos países'!$A$3:$C$199,3,FALSE)</f>
        <v>142</v>
      </c>
      <c r="D3267" s="25">
        <v>2001</v>
      </c>
      <c r="E3267">
        <f t="shared" si="100"/>
        <v>1422001</v>
      </c>
      <c r="F3267" s="25">
        <v>65.400000000000006</v>
      </c>
      <c r="G3267" s="25">
        <v>70</v>
      </c>
      <c r="H3267" s="25">
        <f t="shared" si="101"/>
        <v>0.7</v>
      </c>
      <c r="I3267" s="25">
        <v>64</v>
      </c>
      <c r="J3267" s="25" t="s">
        <v>421</v>
      </c>
      <c r="K3267" s="25">
        <v>60.8</v>
      </c>
      <c r="L3267" s="25">
        <v>39.299999999999997</v>
      </c>
      <c r="M3267" s="25" t="s">
        <v>421</v>
      </c>
      <c r="N3267" s="25">
        <v>70</v>
      </c>
      <c r="O3267" s="25" t="s">
        <v>421</v>
      </c>
      <c r="P3267" s="25">
        <v>84.7</v>
      </c>
      <c r="Q3267" s="25">
        <v>79.599999999999994</v>
      </c>
      <c r="R3267" s="25">
        <v>70</v>
      </c>
      <c r="S3267" s="25">
        <v>50</v>
      </c>
    </row>
    <row r="3268" spans="1:19" x14ac:dyDescent="0.25">
      <c r="A3268" s="25" t="s">
        <v>248</v>
      </c>
      <c r="B3268" s="25" t="str">
        <f>VLOOKUP(A3268,'Cód dos países'!$A$3:$C$199,2,FALSE)</f>
        <v>QAT</v>
      </c>
      <c r="C3268" s="25">
        <f>VLOOKUP(A3268,'Cód dos países'!$A$3:$C$199,3,FALSE)</f>
        <v>143</v>
      </c>
      <c r="D3268" s="25">
        <v>2001</v>
      </c>
      <c r="E3268">
        <f t="shared" si="100"/>
        <v>1432001</v>
      </c>
      <c r="F3268" s="25">
        <v>61.9</v>
      </c>
      <c r="G3268" s="25">
        <v>50</v>
      </c>
      <c r="H3268" s="25">
        <f t="shared" si="101"/>
        <v>0.5</v>
      </c>
      <c r="I3268" s="25">
        <v>70</v>
      </c>
      <c r="J3268" s="25" t="s">
        <v>421</v>
      </c>
      <c r="K3268" s="25">
        <v>87.5</v>
      </c>
      <c r="L3268" s="25">
        <v>56.7</v>
      </c>
      <c r="M3268" s="25" t="s">
        <v>421</v>
      </c>
      <c r="N3268" s="25">
        <v>55</v>
      </c>
      <c r="O3268" s="25" t="s">
        <v>421</v>
      </c>
      <c r="P3268" s="25">
        <v>81.2</v>
      </c>
      <c r="Q3268" s="25">
        <v>77</v>
      </c>
      <c r="R3268" s="25">
        <v>50</v>
      </c>
      <c r="S3268" s="25">
        <v>30</v>
      </c>
    </row>
    <row r="3269" spans="1:19" x14ac:dyDescent="0.25">
      <c r="A3269" s="25" t="s">
        <v>334</v>
      </c>
      <c r="B3269" s="25" t="str">
        <f>VLOOKUP(A3269,'Cód dos países'!$A$3:$C$199,2,FALSE)</f>
        <v>COG</v>
      </c>
      <c r="C3269" s="25">
        <f>VLOOKUP(A3269,'Cód dos países'!$A$3:$C$199,3,FALSE)</f>
        <v>39</v>
      </c>
      <c r="D3269" s="25">
        <v>2001</v>
      </c>
      <c r="E3269">
        <f t="shared" ref="E3269:E3332" si="102">C3269*10000+D3269</f>
        <v>392001</v>
      </c>
      <c r="F3269" s="25">
        <v>45.3</v>
      </c>
      <c r="G3269" s="25">
        <v>30</v>
      </c>
      <c r="H3269" s="25">
        <f t="shared" ref="H3269:H3332" si="103">IF(G3269="","",(G3269/100))</f>
        <v>0.3</v>
      </c>
      <c r="I3269" s="25">
        <v>10</v>
      </c>
      <c r="J3269" s="25" t="s">
        <v>421</v>
      </c>
      <c r="K3269" s="25">
        <v>54.5</v>
      </c>
      <c r="L3269" s="25">
        <v>67.3</v>
      </c>
      <c r="M3269" s="25" t="s">
        <v>421</v>
      </c>
      <c r="N3269" s="25">
        <v>55</v>
      </c>
      <c r="O3269" s="25" t="s">
        <v>421</v>
      </c>
      <c r="P3269" s="25">
        <v>82.8</v>
      </c>
      <c r="Q3269" s="25">
        <v>48.2</v>
      </c>
      <c r="R3269" s="25">
        <v>30</v>
      </c>
      <c r="S3269" s="25">
        <v>30</v>
      </c>
    </row>
    <row r="3270" spans="1:19" x14ac:dyDescent="0.25">
      <c r="A3270" s="25" t="s">
        <v>250</v>
      </c>
      <c r="B3270" s="25" t="str">
        <f>VLOOKUP(A3270,'Cód dos países'!$A$3:$C$199,2,FALSE)</f>
        <v>ROM</v>
      </c>
      <c r="C3270" s="25">
        <f>VLOOKUP(A3270,'Cód dos países'!$A$3:$C$199,3,FALSE)</f>
        <v>144</v>
      </c>
      <c r="D3270" s="25">
        <v>2001</v>
      </c>
      <c r="E3270">
        <f t="shared" si="102"/>
        <v>1442001</v>
      </c>
      <c r="F3270" s="25">
        <v>48.7</v>
      </c>
      <c r="G3270" s="25">
        <v>30</v>
      </c>
      <c r="H3270" s="25">
        <f t="shared" si="103"/>
        <v>0.3</v>
      </c>
      <c r="I3270" s="25">
        <v>29</v>
      </c>
      <c r="J3270" s="25" t="s">
        <v>421</v>
      </c>
      <c r="K3270" s="25">
        <v>64.400000000000006</v>
      </c>
      <c r="L3270" s="25">
        <v>58.9</v>
      </c>
      <c r="M3270" s="25" t="s">
        <v>421</v>
      </c>
      <c r="N3270" s="25">
        <v>55</v>
      </c>
      <c r="O3270" s="25" t="s">
        <v>421</v>
      </c>
      <c r="P3270" s="25">
        <v>46.6</v>
      </c>
      <c r="Q3270" s="25">
        <v>74.400000000000006</v>
      </c>
      <c r="R3270" s="25">
        <v>50</v>
      </c>
      <c r="S3270" s="25">
        <v>30</v>
      </c>
    </row>
    <row r="3271" spans="1:19" x14ac:dyDescent="0.25">
      <c r="A3271" s="25" t="s">
        <v>251</v>
      </c>
      <c r="B3271" s="25" t="str">
        <f>VLOOKUP(A3271,'Cód dos países'!$A$3:$C$199,2,FALSE)</f>
        <v>RUS</v>
      </c>
      <c r="C3271" s="25">
        <f>VLOOKUP(A3271,'Cód dos países'!$A$3:$C$199,3,FALSE)</f>
        <v>145</v>
      </c>
      <c r="D3271" s="25">
        <v>2001</v>
      </c>
      <c r="E3271">
        <f t="shared" si="102"/>
        <v>1452001</v>
      </c>
      <c r="F3271" s="25">
        <v>48.7</v>
      </c>
      <c r="G3271" s="25">
        <v>30</v>
      </c>
      <c r="H3271" s="25">
        <f t="shared" si="103"/>
        <v>0.3</v>
      </c>
      <c r="I3271" s="25">
        <v>21</v>
      </c>
      <c r="J3271" s="25" t="s">
        <v>421</v>
      </c>
      <c r="K3271" s="25">
        <v>84.9</v>
      </c>
      <c r="L3271" s="25">
        <v>58.9</v>
      </c>
      <c r="M3271" s="25" t="s">
        <v>421</v>
      </c>
      <c r="N3271" s="25">
        <v>55</v>
      </c>
      <c r="O3271" s="25" t="s">
        <v>421</v>
      </c>
      <c r="P3271" s="25">
        <v>51.3</v>
      </c>
      <c r="Q3271" s="25">
        <v>57.4</v>
      </c>
      <c r="R3271" s="25">
        <v>50</v>
      </c>
      <c r="S3271" s="25">
        <v>30</v>
      </c>
    </row>
    <row r="3272" spans="1:19" x14ac:dyDescent="0.25">
      <c r="A3272" s="25" t="s">
        <v>253</v>
      </c>
      <c r="B3272" s="25" t="str">
        <f>VLOOKUP(A3272,'Cód dos países'!$A$3:$C$199,2,FALSE)</f>
        <v>RWA</v>
      </c>
      <c r="C3272" s="25">
        <f>VLOOKUP(A3272,'Cód dos países'!$A$3:$C$199,3,FALSE)</f>
        <v>146</v>
      </c>
      <c r="D3272" s="25">
        <v>2001</v>
      </c>
      <c r="E3272">
        <f t="shared" si="102"/>
        <v>1462001</v>
      </c>
      <c r="F3272" s="25">
        <v>50.4</v>
      </c>
      <c r="G3272" s="25">
        <v>30</v>
      </c>
      <c r="H3272" s="25">
        <f t="shared" si="103"/>
        <v>0.3</v>
      </c>
      <c r="I3272" s="25">
        <v>10</v>
      </c>
      <c r="J3272" s="25" t="s">
        <v>421</v>
      </c>
      <c r="K3272" s="25">
        <v>67</v>
      </c>
      <c r="L3272" s="25">
        <v>88</v>
      </c>
      <c r="M3272" s="25" t="s">
        <v>421</v>
      </c>
      <c r="N3272" s="25">
        <v>40</v>
      </c>
      <c r="O3272" s="25" t="s">
        <v>421</v>
      </c>
      <c r="P3272" s="25">
        <v>79.3</v>
      </c>
      <c r="Q3272" s="25">
        <v>59.4</v>
      </c>
      <c r="R3272" s="25">
        <v>50</v>
      </c>
      <c r="S3272" s="25">
        <v>30</v>
      </c>
    </row>
    <row r="3273" spans="1:19" x14ac:dyDescent="0.25">
      <c r="A3273" s="25" t="s">
        <v>368</v>
      </c>
      <c r="B3273" s="25" t="str">
        <f>VLOOKUP(A3273,'Cód dos países'!$A$3:$C$199,2,FALSE)</f>
        <v>LCA</v>
      </c>
      <c r="C3273" s="25">
        <f>VLOOKUP(A3273,'Cód dos países'!$A$3:$C$199,3,FALSE)</f>
        <v>164</v>
      </c>
      <c r="D3273" s="25">
        <v>2001</v>
      </c>
      <c r="E3273">
        <f t="shared" si="102"/>
        <v>1642001</v>
      </c>
      <c r="F3273" s="25" t="s">
        <v>421</v>
      </c>
      <c r="H3273" s="25" t="str">
        <f t="shared" si="103"/>
        <v/>
      </c>
      <c r="I3273" s="25" t="s">
        <v>421</v>
      </c>
      <c r="J3273" s="25" t="s">
        <v>421</v>
      </c>
      <c r="K3273" s="25" t="s">
        <v>421</v>
      </c>
      <c r="L3273" s="25" t="s">
        <v>421</v>
      </c>
      <c r="M3273" s="25" t="s">
        <v>421</v>
      </c>
      <c r="N3273" s="25" t="s">
        <v>421</v>
      </c>
      <c r="O3273" s="25" t="s">
        <v>421</v>
      </c>
      <c r="P3273" s="25" t="s">
        <v>421</v>
      </c>
      <c r="Q3273" s="25" t="s">
        <v>421</v>
      </c>
      <c r="R3273" s="25" t="s">
        <v>421</v>
      </c>
      <c r="S3273" s="25" t="s">
        <v>421</v>
      </c>
    </row>
    <row r="3274" spans="1:19" x14ac:dyDescent="0.25">
      <c r="A3274" s="25" t="s">
        <v>369</v>
      </c>
      <c r="B3274" s="25" t="str">
        <f>VLOOKUP(A3274,'Cód dos países'!$A$3:$C$199,2,FALSE)</f>
        <v>VCT</v>
      </c>
      <c r="C3274" s="25">
        <f>VLOOKUP(A3274,'Cód dos países'!$A$3:$C$199,3,FALSE)</f>
        <v>165</v>
      </c>
      <c r="D3274" s="25">
        <v>2001</v>
      </c>
      <c r="E3274">
        <f t="shared" si="102"/>
        <v>1652001</v>
      </c>
      <c r="F3274" s="25" t="s">
        <v>421</v>
      </c>
      <c r="H3274" s="25" t="str">
        <f t="shared" si="103"/>
        <v/>
      </c>
      <c r="I3274" s="25" t="s">
        <v>421</v>
      </c>
      <c r="J3274" s="25" t="s">
        <v>421</v>
      </c>
      <c r="K3274" s="25" t="s">
        <v>421</v>
      </c>
      <c r="L3274" s="25" t="s">
        <v>421</v>
      </c>
      <c r="M3274" s="25" t="s">
        <v>421</v>
      </c>
      <c r="N3274" s="25" t="s">
        <v>421</v>
      </c>
      <c r="O3274" s="25" t="s">
        <v>421</v>
      </c>
      <c r="P3274" s="25" t="s">
        <v>421</v>
      </c>
      <c r="Q3274" s="25" t="s">
        <v>421</v>
      </c>
      <c r="R3274" s="25" t="s">
        <v>421</v>
      </c>
      <c r="S3274" s="25" t="s">
        <v>421</v>
      </c>
    </row>
    <row r="3275" spans="1:19" x14ac:dyDescent="0.25">
      <c r="A3275" s="25" t="s">
        <v>365</v>
      </c>
      <c r="B3275" s="25" t="str">
        <f>VLOOKUP(A3275,'Cód dos países'!$A$3:$C$199,2,FALSE)</f>
        <v>SAM</v>
      </c>
      <c r="C3275" s="25">
        <f>VLOOKUP(A3275,'Cód dos países'!$A$3:$C$199,3,FALSE)</f>
        <v>147</v>
      </c>
      <c r="D3275" s="25">
        <v>2001</v>
      </c>
      <c r="E3275">
        <f t="shared" si="102"/>
        <v>1472001</v>
      </c>
      <c r="F3275" s="25" t="s">
        <v>421</v>
      </c>
      <c r="H3275" s="25" t="str">
        <f t="shared" si="103"/>
        <v/>
      </c>
      <c r="I3275" s="25" t="s">
        <v>421</v>
      </c>
      <c r="J3275" s="25" t="s">
        <v>421</v>
      </c>
      <c r="K3275" s="25" t="s">
        <v>421</v>
      </c>
      <c r="L3275" s="25" t="s">
        <v>421</v>
      </c>
      <c r="M3275" s="25" t="s">
        <v>421</v>
      </c>
      <c r="N3275" s="25" t="s">
        <v>421</v>
      </c>
      <c r="O3275" s="25" t="s">
        <v>421</v>
      </c>
      <c r="P3275" s="25" t="s">
        <v>421</v>
      </c>
      <c r="Q3275" s="25" t="s">
        <v>421</v>
      </c>
      <c r="R3275" s="25" t="s">
        <v>421</v>
      </c>
      <c r="S3275" s="25" t="s">
        <v>421</v>
      </c>
    </row>
    <row r="3276" spans="1:19" x14ac:dyDescent="0.25">
      <c r="A3276" s="25" t="s">
        <v>272</v>
      </c>
      <c r="B3276" s="25" t="str">
        <f>VLOOKUP(A3276,'Cód dos países'!$A$3:$C$199,2,FALSE)</f>
        <v>STP</v>
      </c>
      <c r="C3276" s="25">
        <f>VLOOKUP(A3276,'Cód dos países'!$A$3:$C$199,3,FALSE)</f>
        <v>149</v>
      </c>
      <c r="D3276" s="25">
        <v>2001</v>
      </c>
      <c r="E3276">
        <f t="shared" si="102"/>
        <v>1492001</v>
      </c>
      <c r="F3276" s="25" t="s">
        <v>421</v>
      </c>
      <c r="H3276" s="25" t="str">
        <f t="shared" si="103"/>
        <v/>
      </c>
      <c r="I3276" s="25" t="s">
        <v>421</v>
      </c>
      <c r="J3276" s="25" t="s">
        <v>421</v>
      </c>
      <c r="K3276" s="25" t="s">
        <v>421</v>
      </c>
      <c r="L3276" s="25" t="s">
        <v>421</v>
      </c>
      <c r="M3276" s="25" t="s">
        <v>421</v>
      </c>
      <c r="N3276" s="25" t="s">
        <v>421</v>
      </c>
      <c r="O3276" s="25" t="s">
        <v>421</v>
      </c>
      <c r="P3276" s="25" t="s">
        <v>421</v>
      </c>
      <c r="Q3276" s="25" t="s">
        <v>421</v>
      </c>
      <c r="R3276" s="25" t="s">
        <v>421</v>
      </c>
      <c r="S3276" s="25" t="s">
        <v>421</v>
      </c>
    </row>
    <row r="3277" spans="1:19" x14ac:dyDescent="0.25">
      <c r="A3277" s="25" t="s">
        <v>255</v>
      </c>
      <c r="B3277" s="25" t="str">
        <f>VLOOKUP(A3277,'Cód dos países'!$A$3:$C$199,2,FALSE)</f>
        <v>SAU</v>
      </c>
      <c r="C3277" s="25">
        <f>VLOOKUP(A3277,'Cód dos países'!$A$3:$C$199,3,FALSE)</f>
        <v>150</v>
      </c>
      <c r="D3277" s="25">
        <v>2001</v>
      </c>
      <c r="E3277">
        <f t="shared" si="102"/>
        <v>1502001</v>
      </c>
      <c r="F3277" s="25">
        <v>65.3</v>
      </c>
      <c r="G3277" s="25">
        <v>50</v>
      </c>
      <c r="H3277" s="25">
        <f t="shared" si="103"/>
        <v>0.5</v>
      </c>
      <c r="I3277" s="25">
        <v>70</v>
      </c>
      <c r="J3277" s="25" t="s">
        <v>421</v>
      </c>
      <c r="K3277" s="25">
        <v>99.4</v>
      </c>
      <c r="L3277" s="25">
        <v>71.2</v>
      </c>
      <c r="M3277" s="25" t="s">
        <v>421</v>
      </c>
      <c r="N3277" s="25">
        <v>70</v>
      </c>
      <c r="O3277" s="25" t="s">
        <v>421</v>
      </c>
      <c r="P3277" s="25">
        <v>83.4</v>
      </c>
      <c r="Q3277" s="25">
        <v>63.4</v>
      </c>
      <c r="R3277" s="25">
        <v>50</v>
      </c>
      <c r="S3277" s="25">
        <v>30</v>
      </c>
    </row>
    <row r="3278" spans="1:19" x14ac:dyDescent="0.25">
      <c r="A3278" s="25" t="s">
        <v>259</v>
      </c>
      <c r="B3278" s="25" t="str">
        <f>VLOOKUP(A3278,'Cód dos países'!$A$3:$C$199,2,FALSE)</f>
        <v>SEN</v>
      </c>
      <c r="C3278" s="25">
        <f>VLOOKUP(A3278,'Cód dos países'!$A$3:$C$199,3,FALSE)</f>
        <v>151</v>
      </c>
      <c r="D3278" s="25">
        <v>2001</v>
      </c>
      <c r="E3278">
        <f t="shared" si="102"/>
        <v>1512001</v>
      </c>
      <c r="F3278" s="25">
        <v>58.6</v>
      </c>
      <c r="G3278" s="25">
        <v>50</v>
      </c>
      <c r="H3278" s="25">
        <f t="shared" si="103"/>
        <v>0.5</v>
      </c>
      <c r="I3278" s="25">
        <v>35</v>
      </c>
      <c r="J3278" s="25" t="s">
        <v>421</v>
      </c>
      <c r="K3278" s="25">
        <v>59.9</v>
      </c>
      <c r="L3278" s="25">
        <v>86.8</v>
      </c>
      <c r="M3278" s="25" t="s">
        <v>421</v>
      </c>
      <c r="N3278" s="25">
        <v>55</v>
      </c>
      <c r="O3278" s="25" t="s">
        <v>421</v>
      </c>
      <c r="P3278" s="25">
        <v>79.400000000000006</v>
      </c>
      <c r="Q3278" s="25">
        <v>61</v>
      </c>
      <c r="R3278" s="25">
        <v>50</v>
      </c>
      <c r="S3278" s="25">
        <v>50</v>
      </c>
    </row>
    <row r="3279" spans="1:19" x14ac:dyDescent="0.25">
      <c r="A3279" s="25" t="s">
        <v>271</v>
      </c>
      <c r="B3279" s="25" t="str">
        <f>VLOOKUP(A3279,'Cód dos países'!$A$3:$C$199,2,FALSE)</f>
        <v>YUG</v>
      </c>
      <c r="C3279" s="25">
        <f>VLOOKUP(A3279,'Cód dos países'!$A$3:$C$199,3,FALSE)</f>
        <v>152</v>
      </c>
      <c r="D3279" s="25">
        <v>2001</v>
      </c>
      <c r="E3279">
        <f t="shared" si="102"/>
        <v>1522001</v>
      </c>
      <c r="F3279" s="25">
        <v>46.6</v>
      </c>
      <c r="G3279" s="25">
        <v>30</v>
      </c>
      <c r="H3279" s="25">
        <f t="shared" si="103"/>
        <v>0.3</v>
      </c>
      <c r="I3279" s="25">
        <v>10</v>
      </c>
      <c r="J3279" s="25" t="s">
        <v>421</v>
      </c>
      <c r="K3279" s="25">
        <v>89.8</v>
      </c>
      <c r="L3279" s="25">
        <v>74.8</v>
      </c>
      <c r="M3279" s="25" t="s">
        <v>421</v>
      </c>
      <c r="N3279" s="25">
        <v>40</v>
      </c>
      <c r="O3279" s="25" t="s">
        <v>421</v>
      </c>
      <c r="P3279" s="25">
        <v>46.8</v>
      </c>
      <c r="Q3279" s="25">
        <v>88.4</v>
      </c>
      <c r="R3279" s="25">
        <v>10</v>
      </c>
      <c r="S3279" s="25">
        <v>30</v>
      </c>
    </row>
    <row r="3280" spans="1:19" x14ac:dyDescent="0.25">
      <c r="A3280" s="25" t="s">
        <v>284</v>
      </c>
      <c r="B3280" s="25" t="str">
        <f>VLOOKUP(A3280,'Cód dos países'!$A$3:$C$199,2,FALSE)</f>
        <v>SYC</v>
      </c>
      <c r="C3280" s="25">
        <f>VLOOKUP(A3280,'Cód dos países'!$A$3:$C$199,3,FALSE)</f>
        <v>153</v>
      </c>
      <c r="D3280" s="25">
        <v>2001</v>
      </c>
      <c r="E3280">
        <f t="shared" si="102"/>
        <v>1532001</v>
      </c>
      <c r="F3280" s="25" t="s">
        <v>421</v>
      </c>
      <c r="H3280" s="25" t="str">
        <f t="shared" si="103"/>
        <v/>
      </c>
      <c r="I3280" s="25" t="s">
        <v>421</v>
      </c>
      <c r="J3280" s="25" t="s">
        <v>421</v>
      </c>
      <c r="K3280" s="25" t="s">
        <v>421</v>
      </c>
      <c r="L3280" s="25" t="s">
        <v>421</v>
      </c>
      <c r="M3280" s="25" t="s">
        <v>421</v>
      </c>
      <c r="N3280" s="25" t="s">
        <v>421</v>
      </c>
      <c r="O3280" s="25" t="s">
        <v>421</v>
      </c>
      <c r="P3280" s="25" t="s">
        <v>421</v>
      </c>
      <c r="Q3280" s="25" t="s">
        <v>421</v>
      </c>
      <c r="R3280" s="25" t="s">
        <v>421</v>
      </c>
      <c r="S3280" s="25" t="s">
        <v>421</v>
      </c>
    </row>
    <row r="3281" spans="1:19" x14ac:dyDescent="0.25">
      <c r="A3281" s="25" t="s">
        <v>265</v>
      </c>
      <c r="B3281" s="25" t="str">
        <f>VLOOKUP(A3281,'Cód dos países'!$A$3:$C$199,2,FALSE)</f>
        <v>SLE</v>
      </c>
      <c r="C3281" s="25">
        <f>VLOOKUP(A3281,'Cód dos países'!$A$3:$C$199,3,FALSE)</f>
        <v>154</v>
      </c>
      <c r="D3281" s="25">
        <v>2001</v>
      </c>
      <c r="E3281">
        <f t="shared" si="102"/>
        <v>1542001</v>
      </c>
      <c r="F3281" s="25" t="s">
        <v>421</v>
      </c>
      <c r="H3281" s="25" t="str">
        <f t="shared" si="103"/>
        <v/>
      </c>
      <c r="I3281" s="25" t="s">
        <v>421</v>
      </c>
      <c r="J3281" s="25" t="s">
        <v>421</v>
      </c>
      <c r="K3281" s="25" t="s">
        <v>421</v>
      </c>
      <c r="L3281" s="25" t="s">
        <v>421</v>
      </c>
      <c r="M3281" s="25" t="s">
        <v>421</v>
      </c>
      <c r="N3281" s="25" t="s">
        <v>421</v>
      </c>
      <c r="O3281" s="25" t="s">
        <v>421</v>
      </c>
      <c r="P3281" s="25" t="s">
        <v>421</v>
      </c>
      <c r="Q3281" s="25" t="s">
        <v>421</v>
      </c>
      <c r="R3281" s="25" t="s">
        <v>421</v>
      </c>
      <c r="S3281" s="25" t="s">
        <v>421</v>
      </c>
    </row>
    <row r="3282" spans="1:19" x14ac:dyDescent="0.25">
      <c r="A3282" s="25" t="s">
        <v>261</v>
      </c>
      <c r="B3282" s="25" t="str">
        <f>VLOOKUP(A3282,'Cód dos países'!$A$3:$C$199,2,FALSE)</f>
        <v>SGP</v>
      </c>
      <c r="C3282" s="25">
        <f>VLOOKUP(A3282,'Cód dos países'!$A$3:$C$199,3,FALSE)</f>
        <v>155</v>
      </c>
      <c r="D3282" s="25">
        <v>2001</v>
      </c>
      <c r="E3282">
        <f t="shared" si="102"/>
        <v>1552001</v>
      </c>
      <c r="F3282" s="25">
        <v>87.4</v>
      </c>
      <c r="G3282" s="25">
        <v>90</v>
      </c>
      <c r="H3282" s="25">
        <f t="shared" si="103"/>
        <v>0.9</v>
      </c>
      <c r="I3282" s="25">
        <v>91</v>
      </c>
      <c r="J3282" s="25" t="s">
        <v>421</v>
      </c>
      <c r="K3282" s="25">
        <v>83.1</v>
      </c>
      <c r="L3282" s="25">
        <v>90.3</v>
      </c>
      <c r="M3282" s="25" t="s">
        <v>421</v>
      </c>
      <c r="N3282" s="25">
        <v>100</v>
      </c>
      <c r="O3282" s="25" t="s">
        <v>421</v>
      </c>
      <c r="P3282" s="25">
        <v>89</v>
      </c>
      <c r="Q3282" s="25">
        <v>83</v>
      </c>
      <c r="R3282" s="25">
        <v>90</v>
      </c>
      <c r="S3282" s="25">
        <v>70</v>
      </c>
    </row>
    <row r="3283" spans="1:19" x14ac:dyDescent="0.25">
      <c r="A3283" s="25" t="s">
        <v>276</v>
      </c>
      <c r="B3283" s="25" t="str">
        <f>VLOOKUP(A3283,'Cód dos países'!$A$3:$C$199,2,FALSE)</f>
        <v>SVK</v>
      </c>
      <c r="C3283" s="25">
        <f>VLOOKUP(A3283,'Cód dos países'!$A$3:$C$199,3,FALSE)</f>
        <v>156</v>
      </c>
      <c r="D3283" s="25">
        <v>2001</v>
      </c>
      <c r="E3283">
        <f t="shared" si="102"/>
        <v>1562001</v>
      </c>
      <c r="F3283" s="25">
        <v>59.8</v>
      </c>
      <c r="G3283" s="25">
        <v>50</v>
      </c>
      <c r="H3283" s="25">
        <f t="shared" si="103"/>
        <v>0.5</v>
      </c>
      <c r="I3283" s="25">
        <v>35</v>
      </c>
      <c r="J3283" s="25" t="s">
        <v>421</v>
      </c>
      <c r="K3283" s="25">
        <v>61.1</v>
      </c>
      <c r="L3283" s="25">
        <v>33.700000000000003</v>
      </c>
      <c r="M3283" s="25" t="s">
        <v>421</v>
      </c>
      <c r="N3283" s="25">
        <v>70</v>
      </c>
      <c r="O3283" s="25" t="s">
        <v>421</v>
      </c>
      <c r="P3283" s="25">
        <v>68.8</v>
      </c>
      <c r="Q3283" s="25">
        <v>79.8</v>
      </c>
      <c r="R3283" s="25">
        <v>70</v>
      </c>
      <c r="S3283" s="25">
        <v>70</v>
      </c>
    </row>
    <row r="3284" spans="1:19" x14ac:dyDescent="0.25">
      <c r="A3284" s="25" t="s">
        <v>278</v>
      </c>
      <c r="B3284" s="25" t="str">
        <f>VLOOKUP(A3284,'Cód dos países'!$A$3:$C$199,2,FALSE)</f>
        <v>SVN</v>
      </c>
      <c r="C3284" s="25">
        <f>VLOOKUP(A3284,'Cód dos países'!$A$3:$C$199,3,FALSE)</f>
        <v>157</v>
      </c>
      <c r="D3284" s="25">
        <v>2001</v>
      </c>
      <c r="E3284">
        <f t="shared" si="102"/>
        <v>1572001</v>
      </c>
      <c r="F3284" s="25">
        <v>57.8</v>
      </c>
      <c r="G3284" s="25">
        <v>50</v>
      </c>
      <c r="H3284" s="25">
        <f t="shared" si="103"/>
        <v>0.5</v>
      </c>
      <c r="I3284" s="25">
        <v>55</v>
      </c>
      <c r="J3284" s="25" t="s">
        <v>421</v>
      </c>
      <c r="K3284" s="25">
        <v>51.8</v>
      </c>
      <c r="L3284" s="25">
        <v>41.9</v>
      </c>
      <c r="M3284" s="25" t="s">
        <v>421</v>
      </c>
      <c r="N3284" s="25">
        <v>85</v>
      </c>
      <c r="O3284" s="25" t="s">
        <v>421</v>
      </c>
      <c r="P3284" s="25">
        <v>72</v>
      </c>
      <c r="Q3284" s="25">
        <v>64.2</v>
      </c>
      <c r="R3284" s="25">
        <v>50</v>
      </c>
      <c r="S3284" s="25">
        <v>50</v>
      </c>
    </row>
    <row r="3285" spans="1:19" x14ac:dyDescent="0.25">
      <c r="A3285" s="25" t="s">
        <v>263</v>
      </c>
      <c r="B3285" s="25" t="str">
        <f>VLOOKUP(A3285,'Cód dos países'!$A$3:$C$199,2,FALSE)</f>
        <v>SLB</v>
      </c>
      <c r="C3285" s="25">
        <f>VLOOKUP(A3285,'Cód dos países'!$A$3:$C$199,3,FALSE)</f>
        <v>158</v>
      </c>
      <c r="D3285" s="25">
        <v>2001</v>
      </c>
      <c r="E3285">
        <f t="shared" si="102"/>
        <v>1582001</v>
      </c>
      <c r="F3285" s="25" t="s">
        <v>421</v>
      </c>
      <c r="H3285" s="25" t="str">
        <f t="shared" si="103"/>
        <v/>
      </c>
      <c r="I3285" s="25" t="s">
        <v>421</v>
      </c>
      <c r="J3285" s="25" t="s">
        <v>421</v>
      </c>
      <c r="K3285" s="25" t="s">
        <v>421</v>
      </c>
      <c r="L3285" s="25" t="s">
        <v>421</v>
      </c>
      <c r="M3285" s="25" t="s">
        <v>421</v>
      </c>
      <c r="N3285" s="25" t="s">
        <v>421</v>
      </c>
      <c r="O3285" s="25" t="s">
        <v>421</v>
      </c>
      <c r="P3285" s="25" t="s">
        <v>421</v>
      </c>
      <c r="Q3285" s="25" t="s">
        <v>421</v>
      </c>
      <c r="R3285" s="25" t="s">
        <v>421</v>
      </c>
      <c r="S3285" s="25" t="s">
        <v>421</v>
      </c>
    </row>
    <row r="3286" spans="1:19" x14ac:dyDescent="0.25">
      <c r="A3286" s="25" t="s">
        <v>327</v>
      </c>
      <c r="B3286" s="25" t="str">
        <f>VLOOKUP(A3286,'Cód dos países'!$A$3:$C$199,2,FALSE)</f>
        <v>ZAF</v>
      </c>
      <c r="C3286" s="25">
        <f>VLOOKUP(A3286,'Cód dos países'!$A$3:$C$199,3,FALSE)</f>
        <v>160</v>
      </c>
      <c r="D3286" s="25">
        <v>2001</v>
      </c>
      <c r="E3286">
        <f t="shared" si="102"/>
        <v>1602001</v>
      </c>
      <c r="F3286" s="25">
        <v>64</v>
      </c>
      <c r="G3286" s="25">
        <v>50</v>
      </c>
      <c r="H3286" s="25">
        <f t="shared" si="103"/>
        <v>0.5</v>
      </c>
      <c r="I3286" s="25">
        <v>50</v>
      </c>
      <c r="J3286" s="25" t="s">
        <v>421</v>
      </c>
      <c r="K3286" s="25">
        <v>65.2</v>
      </c>
      <c r="L3286" s="25">
        <v>79.7</v>
      </c>
      <c r="M3286" s="25" t="s">
        <v>421</v>
      </c>
      <c r="N3286" s="25">
        <v>70</v>
      </c>
      <c r="O3286" s="25" t="s">
        <v>421</v>
      </c>
      <c r="P3286" s="25">
        <v>80.3</v>
      </c>
      <c r="Q3286" s="25">
        <v>61</v>
      </c>
      <c r="R3286" s="25">
        <v>70</v>
      </c>
      <c r="S3286" s="25">
        <v>50</v>
      </c>
    </row>
    <row r="3287" spans="1:19" x14ac:dyDescent="0.25">
      <c r="A3287" s="25" t="s">
        <v>432</v>
      </c>
      <c r="B3287" s="25" t="str">
        <f>VLOOKUP(A3287,'Cód dos países'!$A$3:$C$199,2,FALSE)</f>
        <v>KOR</v>
      </c>
      <c r="C3287" s="25">
        <f>VLOOKUP(A3287,'Cód dos países'!$A$3:$C$199,3,FALSE)</f>
        <v>92</v>
      </c>
      <c r="D3287" s="25">
        <v>2001</v>
      </c>
      <c r="E3287">
        <f t="shared" si="102"/>
        <v>922001</v>
      </c>
      <c r="F3287" s="25">
        <v>69.5</v>
      </c>
      <c r="G3287" s="25">
        <v>90</v>
      </c>
      <c r="H3287" s="25">
        <f t="shared" si="103"/>
        <v>0.9</v>
      </c>
      <c r="I3287" s="25">
        <v>40</v>
      </c>
      <c r="J3287" s="25" t="s">
        <v>421</v>
      </c>
      <c r="K3287" s="25">
        <v>69.900000000000006</v>
      </c>
      <c r="L3287" s="25">
        <v>82.7</v>
      </c>
      <c r="M3287" s="25" t="s">
        <v>421</v>
      </c>
      <c r="N3287" s="25">
        <v>70</v>
      </c>
      <c r="O3287" s="25" t="s">
        <v>421</v>
      </c>
      <c r="P3287" s="25">
        <v>85.2</v>
      </c>
      <c r="Q3287" s="25">
        <v>67.599999999999994</v>
      </c>
      <c r="R3287" s="25">
        <v>70</v>
      </c>
      <c r="S3287" s="25">
        <v>50</v>
      </c>
    </row>
    <row r="3288" spans="1:19" x14ac:dyDescent="0.25">
      <c r="A3288" s="25" t="s">
        <v>89</v>
      </c>
      <c r="B3288" s="25" t="str">
        <f>VLOOKUP(A3288,'Cód dos países'!$A$3:$C$199,2,FALSE)</f>
        <v>ESP</v>
      </c>
      <c r="C3288" s="25">
        <f>VLOOKUP(A3288,'Cód dos países'!$A$3:$C$199,3,FALSE)</f>
        <v>161</v>
      </c>
      <c r="D3288" s="25">
        <v>2001</v>
      </c>
      <c r="E3288">
        <f t="shared" si="102"/>
        <v>1612001</v>
      </c>
      <c r="F3288" s="25">
        <v>68.8</v>
      </c>
      <c r="G3288" s="25">
        <v>70</v>
      </c>
      <c r="H3288" s="25">
        <f t="shared" si="103"/>
        <v>0.7</v>
      </c>
      <c r="I3288" s="25">
        <v>70</v>
      </c>
      <c r="J3288" s="25" t="s">
        <v>421</v>
      </c>
      <c r="K3288" s="25">
        <v>53.1</v>
      </c>
      <c r="L3288" s="25">
        <v>52</v>
      </c>
      <c r="M3288" s="25" t="s">
        <v>421</v>
      </c>
      <c r="N3288" s="25">
        <v>70</v>
      </c>
      <c r="O3288" s="25" t="s">
        <v>421</v>
      </c>
      <c r="P3288" s="25">
        <v>84.1</v>
      </c>
      <c r="Q3288" s="25">
        <v>79.599999999999994</v>
      </c>
      <c r="R3288" s="25">
        <v>70</v>
      </c>
      <c r="S3288" s="25">
        <v>70</v>
      </c>
    </row>
    <row r="3289" spans="1:19" x14ac:dyDescent="0.25">
      <c r="A3289" s="25" t="s">
        <v>173</v>
      </c>
      <c r="B3289" s="25" t="str">
        <f>VLOOKUP(A3289,'Cód dos países'!$A$3:$C$199,2,FALSE)</f>
        <v>LKA</v>
      </c>
      <c r="C3289" s="25">
        <f>VLOOKUP(A3289,'Cód dos países'!$A$3:$C$199,3,FALSE)</f>
        <v>162</v>
      </c>
      <c r="D3289" s="25">
        <v>2001</v>
      </c>
      <c r="E3289">
        <f t="shared" si="102"/>
        <v>1622001</v>
      </c>
      <c r="F3289" s="25">
        <v>64</v>
      </c>
      <c r="G3289" s="25">
        <v>50</v>
      </c>
      <c r="H3289" s="25">
        <f t="shared" si="103"/>
        <v>0.5</v>
      </c>
      <c r="I3289" s="25">
        <v>50</v>
      </c>
      <c r="J3289" s="25" t="s">
        <v>421</v>
      </c>
      <c r="K3289" s="25">
        <v>73.3</v>
      </c>
      <c r="L3289" s="25">
        <v>81.3</v>
      </c>
      <c r="M3289" s="25" t="s">
        <v>421</v>
      </c>
      <c r="N3289" s="25">
        <v>70</v>
      </c>
      <c r="O3289" s="25" t="s">
        <v>421</v>
      </c>
      <c r="P3289" s="25">
        <v>79.3</v>
      </c>
      <c r="Q3289" s="25">
        <v>72</v>
      </c>
      <c r="R3289" s="25">
        <v>50</v>
      </c>
      <c r="S3289" s="25">
        <v>50</v>
      </c>
    </row>
    <row r="3290" spans="1:19" x14ac:dyDescent="0.25">
      <c r="A3290" s="25" t="s">
        <v>257</v>
      </c>
      <c r="B3290" s="25" t="str">
        <f>VLOOKUP(A3290,'Cód dos países'!$A$3:$C$199,2,FALSE)</f>
        <v>SDN</v>
      </c>
      <c r="C3290" s="25">
        <f>VLOOKUP(A3290,'Cód dos países'!$A$3:$C$199,3,FALSE)</f>
        <v>166</v>
      </c>
      <c r="D3290" s="25">
        <v>2001</v>
      </c>
      <c r="E3290">
        <f t="shared" si="102"/>
        <v>1662001</v>
      </c>
      <c r="F3290" s="25" t="s">
        <v>421</v>
      </c>
      <c r="H3290" s="25" t="str">
        <f t="shared" si="103"/>
        <v/>
      </c>
      <c r="I3290" s="25" t="s">
        <v>421</v>
      </c>
      <c r="J3290" s="25" t="s">
        <v>421</v>
      </c>
      <c r="K3290" s="25" t="s">
        <v>421</v>
      </c>
      <c r="L3290" s="25" t="s">
        <v>421</v>
      </c>
      <c r="M3290" s="25" t="s">
        <v>421</v>
      </c>
      <c r="N3290" s="25" t="s">
        <v>421</v>
      </c>
      <c r="O3290" s="25" t="s">
        <v>421</v>
      </c>
      <c r="P3290" s="25" t="s">
        <v>421</v>
      </c>
      <c r="Q3290" s="25" t="s">
        <v>421</v>
      </c>
      <c r="R3290" s="25" t="s">
        <v>421</v>
      </c>
      <c r="S3290" s="25" t="s">
        <v>421</v>
      </c>
    </row>
    <row r="3291" spans="1:19" x14ac:dyDescent="0.25">
      <c r="A3291" s="25" t="s">
        <v>274</v>
      </c>
      <c r="B3291" s="25" t="str">
        <f>VLOOKUP(A3291,'Cód dos países'!$A$3:$C$199,2,FALSE)</f>
        <v>SUR</v>
      </c>
      <c r="C3291" s="25">
        <f>VLOOKUP(A3291,'Cód dos países'!$A$3:$C$199,3,FALSE)</f>
        <v>167</v>
      </c>
      <c r="D3291" s="25">
        <v>2001</v>
      </c>
      <c r="E3291">
        <f t="shared" si="102"/>
        <v>1672001</v>
      </c>
      <c r="F3291" s="25">
        <v>48</v>
      </c>
      <c r="G3291" s="25">
        <v>50</v>
      </c>
      <c r="H3291" s="25">
        <f t="shared" si="103"/>
        <v>0.5</v>
      </c>
      <c r="I3291" s="25">
        <v>10</v>
      </c>
      <c r="J3291" s="25" t="s">
        <v>421</v>
      </c>
      <c r="K3291" s="25">
        <v>65.7</v>
      </c>
      <c r="L3291" s="25">
        <v>65.3</v>
      </c>
      <c r="M3291" s="25" t="s">
        <v>421</v>
      </c>
      <c r="N3291" s="25">
        <v>55</v>
      </c>
      <c r="O3291" s="25" t="s">
        <v>421</v>
      </c>
      <c r="P3291" s="25">
        <v>39</v>
      </c>
      <c r="Q3291" s="25">
        <v>66.8</v>
      </c>
      <c r="R3291" s="25">
        <v>50</v>
      </c>
      <c r="S3291" s="25">
        <v>30</v>
      </c>
    </row>
    <row r="3292" spans="1:19" x14ac:dyDescent="0.25">
      <c r="A3292" s="25" t="s">
        <v>280</v>
      </c>
      <c r="B3292" s="25" t="str">
        <f>VLOOKUP(A3292,'Cód dos países'!$A$3:$C$199,2,FALSE)</f>
        <v>SWE</v>
      </c>
      <c r="C3292" s="25">
        <f>VLOOKUP(A3292,'Cód dos países'!$A$3:$C$199,3,FALSE)</f>
        <v>169</v>
      </c>
      <c r="D3292" s="25">
        <v>2001</v>
      </c>
      <c r="E3292">
        <f t="shared" si="102"/>
        <v>1692001</v>
      </c>
      <c r="F3292" s="25">
        <v>70.8</v>
      </c>
      <c r="G3292" s="25">
        <v>90</v>
      </c>
      <c r="H3292" s="25">
        <f t="shared" si="103"/>
        <v>0.9</v>
      </c>
      <c r="I3292" s="25">
        <v>94</v>
      </c>
      <c r="J3292" s="25" t="s">
        <v>421</v>
      </c>
      <c r="K3292" s="25">
        <v>31.4</v>
      </c>
      <c r="L3292" s="25">
        <v>2.5</v>
      </c>
      <c r="M3292" s="25" t="s">
        <v>421</v>
      </c>
      <c r="N3292" s="25">
        <v>70</v>
      </c>
      <c r="O3292" s="25" t="s">
        <v>421</v>
      </c>
      <c r="P3292" s="25">
        <v>89.7</v>
      </c>
      <c r="Q3292" s="25">
        <v>79.599999999999994</v>
      </c>
      <c r="R3292" s="25">
        <v>90</v>
      </c>
      <c r="S3292" s="25">
        <v>90</v>
      </c>
    </row>
    <row r="3293" spans="1:19" x14ac:dyDescent="0.25">
      <c r="A3293" s="25" t="s">
        <v>49</v>
      </c>
      <c r="B3293" s="25" t="str">
        <f>VLOOKUP(A3293,'Cód dos países'!$A$3:$C$199,2,FALSE)</f>
        <v>CHE</v>
      </c>
      <c r="C3293" s="25">
        <f>VLOOKUP(A3293,'Cód dos países'!$A$3:$C$199,3,FALSE)</f>
        <v>170</v>
      </c>
      <c r="D3293" s="25">
        <v>2001</v>
      </c>
      <c r="E3293">
        <f t="shared" si="102"/>
        <v>1702001</v>
      </c>
      <c r="F3293" s="25">
        <v>79.3</v>
      </c>
      <c r="G3293" s="25">
        <v>90</v>
      </c>
      <c r="H3293" s="25">
        <f t="shared" si="103"/>
        <v>0.9</v>
      </c>
      <c r="I3293" s="25">
        <v>86</v>
      </c>
      <c r="J3293" s="25" t="s">
        <v>421</v>
      </c>
      <c r="K3293" s="25">
        <v>80</v>
      </c>
      <c r="L3293" s="25">
        <v>56.7</v>
      </c>
      <c r="M3293" s="25" t="s">
        <v>421</v>
      </c>
      <c r="N3293" s="25">
        <v>70</v>
      </c>
      <c r="O3293" s="25" t="s">
        <v>421</v>
      </c>
      <c r="P3293" s="25">
        <v>88.1</v>
      </c>
      <c r="Q3293" s="25">
        <v>83</v>
      </c>
      <c r="R3293" s="25">
        <v>70</v>
      </c>
      <c r="S3293" s="25">
        <v>90</v>
      </c>
    </row>
    <row r="3294" spans="1:19" x14ac:dyDescent="0.25">
      <c r="A3294" s="25" t="s">
        <v>286</v>
      </c>
      <c r="B3294" s="25" t="str">
        <f>VLOOKUP(A3294,'Cód dos países'!$A$3:$C$199,2,FALSE)</f>
        <v>SYR</v>
      </c>
      <c r="C3294" s="25">
        <f>VLOOKUP(A3294,'Cód dos países'!$A$3:$C$199,3,FALSE)</f>
        <v>171</v>
      </c>
      <c r="D3294" s="25">
        <v>2001</v>
      </c>
      <c r="E3294">
        <f t="shared" si="102"/>
        <v>1712001</v>
      </c>
      <c r="F3294" s="25">
        <v>36.299999999999997</v>
      </c>
      <c r="G3294" s="25">
        <v>30</v>
      </c>
      <c r="H3294" s="25">
        <f t="shared" si="103"/>
        <v>0.3</v>
      </c>
      <c r="I3294" s="25">
        <v>10</v>
      </c>
      <c r="J3294" s="25" t="s">
        <v>421</v>
      </c>
      <c r="K3294" s="25">
        <v>40.4</v>
      </c>
      <c r="L3294" s="25">
        <v>63.3</v>
      </c>
      <c r="M3294" s="25" t="s">
        <v>421</v>
      </c>
      <c r="N3294" s="25">
        <v>55</v>
      </c>
      <c r="O3294" s="25" t="s">
        <v>421</v>
      </c>
      <c r="P3294" s="25">
        <v>73</v>
      </c>
      <c r="Q3294" s="25">
        <v>15</v>
      </c>
      <c r="R3294" s="25">
        <v>30</v>
      </c>
      <c r="S3294" s="25">
        <v>10</v>
      </c>
    </row>
    <row r="3295" spans="1:19" x14ac:dyDescent="0.25">
      <c r="A3295" s="25" t="s">
        <v>304</v>
      </c>
      <c r="B3295" s="25" t="str">
        <f>VLOOKUP(A3295,'Cód dos países'!$A$3:$C$199,2,FALSE)</f>
        <v>TWN</v>
      </c>
      <c r="C3295" s="25">
        <f>VLOOKUP(A3295,'Cód dos países'!$A$3:$C$199,3,FALSE)</f>
        <v>172</v>
      </c>
      <c r="D3295" s="25">
        <v>2001</v>
      </c>
      <c r="E3295">
        <f t="shared" si="102"/>
        <v>1722001</v>
      </c>
      <c r="F3295" s="25">
        <v>71.3</v>
      </c>
      <c r="G3295" s="25">
        <v>70</v>
      </c>
      <c r="H3295" s="25">
        <f t="shared" si="103"/>
        <v>0.7</v>
      </c>
      <c r="I3295" s="25">
        <v>55</v>
      </c>
      <c r="J3295" s="25" t="s">
        <v>421</v>
      </c>
      <c r="K3295" s="25">
        <v>75.7</v>
      </c>
      <c r="L3295" s="25">
        <v>82.7</v>
      </c>
      <c r="M3295" s="25" t="s">
        <v>421</v>
      </c>
      <c r="N3295" s="25">
        <v>70</v>
      </c>
      <c r="O3295" s="25" t="s">
        <v>421</v>
      </c>
      <c r="P3295" s="25">
        <v>88.5</v>
      </c>
      <c r="Q3295" s="25">
        <v>80</v>
      </c>
      <c r="R3295" s="25">
        <v>50</v>
      </c>
      <c r="S3295" s="25">
        <v>70</v>
      </c>
    </row>
    <row r="3296" spans="1:19" x14ac:dyDescent="0.25">
      <c r="A3296" s="25" t="s">
        <v>294</v>
      </c>
      <c r="B3296" s="25" t="str">
        <f>VLOOKUP(A3296,'Cód dos países'!$A$3:$C$199,2,FALSE)</f>
        <v>TJK</v>
      </c>
      <c r="C3296" s="25">
        <f>VLOOKUP(A3296,'Cód dos países'!$A$3:$C$199,3,FALSE)</f>
        <v>173</v>
      </c>
      <c r="D3296" s="25">
        <v>2001</v>
      </c>
      <c r="E3296">
        <f t="shared" si="102"/>
        <v>1732001</v>
      </c>
      <c r="F3296" s="25">
        <v>47.3</v>
      </c>
      <c r="G3296" s="25">
        <v>30</v>
      </c>
      <c r="H3296" s="25">
        <f t="shared" si="103"/>
        <v>0.3</v>
      </c>
      <c r="I3296" s="25">
        <v>10</v>
      </c>
      <c r="J3296" s="25" t="s">
        <v>421</v>
      </c>
      <c r="K3296" s="25">
        <v>61.6</v>
      </c>
      <c r="L3296" s="25">
        <v>91.3</v>
      </c>
      <c r="M3296" s="25" t="s">
        <v>421</v>
      </c>
      <c r="N3296" s="25">
        <v>55</v>
      </c>
      <c r="O3296" s="25" t="s">
        <v>421</v>
      </c>
      <c r="P3296" s="25">
        <v>48.9</v>
      </c>
      <c r="Q3296" s="25">
        <v>69</v>
      </c>
      <c r="R3296" s="25">
        <v>30</v>
      </c>
      <c r="S3296" s="25">
        <v>30</v>
      </c>
    </row>
    <row r="3297" spans="1:19" x14ac:dyDescent="0.25">
      <c r="A3297" s="25" t="s">
        <v>306</v>
      </c>
      <c r="B3297" s="25" t="str">
        <f>VLOOKUP(A3297,'Cód dos países'!$A$3:$C$199,2,FALSE)</f>
        <v>TZA</v>
      </c>
      <c r="C3297" s="25">
        <f>VLOOKUP(A3297,'Cód dos países'!$A$3:$C$199,3,FALSE)</f>
        <v>174</v>
      </c>
      <c r="D3297" s="25">
        <v>2001</v>
      </c>
      <c r="E3297">
        <f t="shared" si="102"/>
        <v>1742001</v>
      </c>
      <c r="F3297" s="25">
        <v>58.3</v>
      </c>
      <c r="G3297" s="25">
        <v>30</v>
      </c>
      <c r="H3297" s="25">
        <f t="shared" si="103"/>
        <v>0.3</v>
      </c>
      <c r="I3297" s="25">
        <v>25</v>
      </c>
      <c r="J3297" s="25" t="s">
        <v>421</v>
      </c>
      <c r="K3297" s="25">
        <v>81</v>
      </c>
      <c r="L3297" s="25">
        <v>94.1</v>
      </c>
      <c r="M3297" s="25" t="s">
        <v>421</v>
      </c>
      <c r="N3297" s="25">
        <v>55</v>
      </c>
      <c r="O3297" s="25" t="s">
        <v>421</v>
      </c>
      <c r="P3297" s="25">
        <v>73.2</v>
      </c>
      <c r="Q3297" s="25">
        <v>46</v>
      </c>
      <c r="R3297" s="25">
        <v>70</v>
      </c>
      <c r="S3297" s="25">
        <v>50</v>
      </c>
    </row>
    <row r="3298" spans="1:19" x14ac:dyDescent="0.25">
      <c r="A3298" s="25" t="s">
        <v>292</v>
      </c>
      <c r="B3298" s="25" t="str">
        <f>VLOOKUP(A3298,'Cód dos países'!$A$3:$C$199,2,FALSE)</f>
        <v>THA</v>
      </c>
      <c r="C3298" s="25">
        <f>VLOOKUP(A3298,'Cód dos países'!$A$3:$C$199,3,FALSE)</f>
        <v>175</v>
      </c>
      <c r="D3298" s="25">
        <v>2001</v>
      </c>
      <c r="E3298">
        <f t="shared" si="102"/>
        <v>1752001</v>
      </c>
      <c r="F3298" s="25">
        <v>69.099999999999994</v>
      </c>
      <c r="G3298" s="25">
        <v>70</v>
      </c>
      <c r="H3298" s="25">
        <f t="shared" si="103"/>
        <v>0.7</v>
      </c>
      <c r="I3298" s="25">
        <v>32</v>
      </c>
      <c r="J3298" s="25" t="s">
        <v>421</v>
      </c>
      <c r="K3298" s="25">
        <v>75.3</v>
      </c>
      <c r="L3298" s="25">
        <v>90.3</v>
      </c>
      <c r="M3298" s="25" t="s">
        <v>421</v>
      </c>
      <c r="N3298" s="25">
        <v>70</v>
      </c>
      <c r="O3298" s="25" t="s">
        <v>421</v>
      </c>
      <c r="P3298" s="25">
        <v>86.4</v>
      </c>
      <c r="Q3298" s="25">
        <v>77.8</v>
      </c>
      <c r="R3298" s="25">
        <v>70</v>
      </c>
      <c r="S3298" s="25">
        <v>50</v>
      </c>
    </row>
    <row r="3299" spans="1:19" x14ac:dyDescent="0.25">
      <c r="A3299" s="25" t="s">
        <v>348</v>
      </c>
      <c r="B3299" s="25" t="str">
        <f>VLOOKUP(A3299,'Cód dos países'!$A$3:$C$199,2,FALSE)</f>
        <v>BHS</v>
      </c>
      <c r="C3299" s="25">
        <f>VLOOKUP(A3299,'Cód dos países'!$A$3:$C$199,3,FALSE)</f>
        <v>12</v>
      </c>
      <c r="D3299" s="25">
        <v>2001</v>
      </c>
      <c r="E3299">
        <f t="shared" si="102"/>
        <v>122001</v>
      </c>
      <c r="F3299" s="25">
        <v>74.400000000000006</v>
      </c>
      <c r="G3299" s="25">
        <v>90</v>
      </c>
      <c r="H3299" s="25">
        <f t="shared" si="103"/>
        <v>0.9</v>
      </c>
      <c r="I3299" s="25">
        <v>70</v>
      </c>
      <c r="J3299" s="25" t="s">
        <v>421</v>
      </c>
      <c r="K3299" s="25">
        <v>97</v>
      </c>
      <c r="L3299" s="25">
        <v>89.2</v>
      </c>
      <c r="M3299" s="25" t="s">
        <v>421</v>
      </c>
      <c r="N3299" s="25">
        <v>100</v>
      </c>
      <c r="O3299" s="25" t="s">
        <v>421</v>
      </c>
      <c r="P3299" s="25">
        <v>88.1</v>
      </c>
      <c r="Q3299" s="25">
        <v>15</v>
      </c>
      <c r="R3299" s="25">
        <v>50</v>
      </c>
      <c r="S3299" s="25">
        <v>70</v>
      </c>
    </row>
    <row r="3300" spans="1:19" x14ac:dyDescent="0.25">
      <c r="A3300" s="25" t="s">
        <v>354</v>
      </c>
      <c r="B3300" s="25" t="str">
        <f>VLOOKUP(A3300,'Cód dos países'!$A$3:$C$199,2,FALSE)</f>
        <v>GMB</v>
      </c>
      <c r="C3300" s="25">
        <f>VLOOKUP(A3300,'Cód dos países'!$A$3:$C$199,3,FALSE)</f>
        <v>62</v>
      </c>
      <c r="D3300" s="25">
        <v>2001</v>
      </c>
      <c r="E3300">
        <f t="shared" si="102"/>
        <v>622001</v>
      </c>
      <c r="F3300" s="25">
        <v>57.7</v>
      </c>
      <c r="G3300" s="25">
        <v>50</v>
      </c>
      <c r="H3300" s="25">
        <f t="shared" si="103"/>
        <v>0.5</v>
      </c>
      <c r="I3300" s="25">
        <v>10</v>
      </c>
      <c r="J3300" s="25" t="s">
        <v>421</v>
      </c>
      <c r="K3300" s="25">
        <v>73</v>
      </c>
      <c r="L3300" s="25">
        <v>84.1</v>
      </c>
      <c r="M3300" s="25" t="s">
        <v>421</v>
      </c>
      <c r="N3300" s="25">
        <v>55</v>
      </c>
      <c r="O3300" s="25" t="s">
        <v>421</v>
      </c>
      <c r="P3300" s="25">
        <v>81.900000000000006</v>
      </c>
      <c r="Q3300" s="25">
        <v>65.599999999999994</v>
      </c>
      <c r="R3300" s="25">
        <v>50</v>
      </c>
      <c r="S3300" s="25">
        <v>50</v>
      </c>
    </row>
    <row r="3301" spans="1:19" x14ac:dyDescent="0.25">
      <c r="A3301" s="25" t="s">
        <v>423</v>
      </c>
      <c r="B3301" s="25" t="str">
        <f>VLOOKUP(A3301,'Cód dos países'!$A$3:$C$199,2,FALSE)</f>
        <v>TMP</v>
      </c>
      <c r="C3301" s="25">
        <f>VLOOKUP(A3301,'Cód dos países'!$A$3:$C$199,3,FALSE)</f>
        <v>176</v>
      </c>
      <c r="D3301" s="25">
        <v>2001</v>
      </c>
      <c r="E3301">
        <f t="shared" si="102"/>
        <v>1762001</v>
      </c>
      <c r="F3301" s="25" t="s">
        <v>421</v>
      </c>
      <c r="H3301" s="25" t="str">
        <f t="shared" si="103"/>
        <v/>
      </c>
      <c r="I3301" s="25" t="s">
        <v>421</v>
      </c>
      <c r="J3301" s="25" t="s">
        <v>421</v>
      </c>
      <c r="K3301" s="25" t="s">
        <v>421</v>
      </c>
      <c r="L3301" s="25" t="s">
        <v>421</v>
      </c>
      <c r="M3301" s="25" t="s">
        <v>421</v>
      </c>
      <c r="N3301" s="25" t="s">
        <v>421</v>
      </c>
      <c r="O3301" s="25" t="s">
        <v>421</v>
      </c>
      <c r="P3301" s="25" t="s">
        <v>421</v>
      </c>
      <c r="Q3301" s="25" t="s">
        <v>421</v>
      </c>
      <c r="R3301" s="25" t="s">
        <v>421</v>
      </c>
      <c r="S3301" s="25" t="s">
        <v>421</v>
      </c>
    </row>
    <row r="3302" spans="1:19" x14ac:dyDescent="0.25">
      <c r="A3302" s="25" t="s">
        <v>290</v>
      </c>
      <c r="B3302" s="25" t="str">
        <f>VLOOKUP(A3302,'Cód dos países'!$A$3:$C$199,2,FALSE)</f>
        <v>TGO</v>
      </c>
      <c r="C3302" s="25">
        <f>VLOOKUP(A3302,'Cód dos países'!$A$3:$C$199,3,FALSE)</f>
        <v>177</v>
      </c>
      <c r="D3302" s="25">
        <v>2001</v>
      </c>
      <c r="E3302">
        <f t="shared" si="102"/>
        <v>1772001</v>
      </c>
      <c r="F3302" s="25">
        <v>45.2</v>
      </c>
      <c r="G3302" s="25">
        <v>30</v>
      </c>
      <c r="H3302" s="25">
        <f t="shared" si="103"/>
        <v>0.3</v>
      </c>
      <c r="I3302" s="25">
        <v>10</v>
      </c>
      <c r="J3302" s="25" t="s">
        <v>421</v>
      </c>
      <c r="K3302" s="25">
        <v>54.3</v>
      </c>
      <c r="L3302" s="25">
        <v>89.2</v>
      </c>
      <c r="M3302" s="25" t="s">
        <v>421</v>
      </c>
      <c r="N3302" s="25">
        <v>40</v>
      </c>
      <c r="O3302" s="25" t="s">
        <v>421</v>
      </c>
      <c r="P3302" s="25">
        <v>82.7</v>
      </c>
      <c r="Q3302" s="25">
        <v>61</v>
      </c>
      <c r="R3302" s="25">
        <v>30</v>
      </c>
      <c r="S3302" s="25">
        <v>10</v>
      </c>
    </row>
    <row r="3303" spans="1:19" x14ac:dyDescent="0.25">
      <c r="A3303" s="25" t="s">
        <v>371</v>
      </c>
      <c r="B3303" s="25" t="str">
        <f>VLOOKUP(A3303,'Cód dos países'!$A$3:$C$199,2,FALSE)</f>
        <v>TON</v>
      </c>
      <c r="C3303" s="25">
        <f>VLOOKUP(A3303,'Cód dos países'!$A$3:$C$199,3,FALSE)</f>
        <v>178</v>
      </c>
      <c r="D3303" s="25">
        <v>2001</v>
      </c>
      <c r="E3303">
        <f t="shared" si="102"/>
        <v>1782001</v>
      </c>
      <c r="F3303" s="25" t="s">
        <v>421</v>
      </c>
      <c r="H3303" s="25" t="str">
        <f t="shared" si="103"/>
        <v/>
      </c>
      <c r="I3303" s="25" t="s">
        <v>421</v>
      </c>
      <c r="J3303" s="25" t="s">
        <v>421</v>
      </c>
      <c r="K3303" s="25" t="s">
        <v>421</v>
      </c>
      <c r="L3303" s="25" t="s">
        <v>421</v>
      </c>
      <c r="M3303" s="25" t="s">
        <v>421</v>
      </c>
      <c r="N3303" s="25" t="s">
        <v>421</v>
      </c>
      <c r="O3303" s="25" t="s">
        <v>421</v>
      </c>
      <c r="P3303" s="25" t="s">
        <v>421</v>
      </c>
      <c r="Q3303" s="25" t="s">
        <v>421</v>
      </c>
      <c r="R3303" s="25" t="s">
        <v>421</v>
      </c>
      <c r="S3303" s="25" t="s">
        <v>421</v>
      </c>
    </row>
    <row r="3304" spans="1:19" x14ac:dyDescent="0.25">
      <c r="A3304" s="25" t="s">
        <v>298</v>
      </c>
      <c r="B3304" s="25" t="str">
        <f>VLOOKUP(A3304,'Cód dos países'!$A$3:$C$199,2,FALSE)</f>
        <v>TTO</v>
      </c>
      <c r="C3304" s="25">
        <f>VLOOKUP(A3304,'Cód dos países'!$A$3:$C$199,3,FALSE)</f>
        <v>179</v>
      </c>
      <c r="D3304" s="25">
        <v>2001</v>
      </c>
      <c r="E3304">
        <f t="shared" si="102"/>
        <v>1792001</v>
      </c>
      <c r="F3304" s="25">
        <v>70.099999999999994</v>
      </c>
      <c r="G3304" s="25">
        <v>70</v>
      </c>
      <c r="H3304" s="25">
        <f t="shared" si="103"/>
        <v>0.7</v>
      </c>
      <c r="I3304" s="25">
        <v>53</v>
      </c>
      <c r="J3304" s="25" t="s">
        <v>421</v>
      </c>
      <c r="K3304" s="25">
        <v>71.599999999999994</v>
      </c>
      <c r="L3304" s="25">
        <v>76.5</v>
      </c>
      <c r="M3304" s="25" t="s">
        <v>421</v>
      </c>
      <c r="N3304" s="25">
        <v>70</v>
      </c>
      <c r="O3304" s="25" t="s">
        <v>421</v>
      </c>
      <c r="P3304" s="25">
        <v>82.8</v>
      </c>
      <c r="Q3304" s="25">
        <v>66.8</v>
      </c>
      <c r="R3304" s="25">
        <v>70</v>
      </c>
      <c r="S3304" s="25">
        <v>70</v>
      </c>
    </row>
    <row r="3305" spans="1:19" x14ac:dyDescent="0.25">
      <c r="A3305" s="25" t="s">
        <v>300</v>
      </c>
      <c r="B3305" s="25" t="str">
        <f>VLOOKUP(A3305,'Cód dos países'!$A$3:$C$199,2,FALSE)</f>
        <v>TUN</v>
      </c>
      <c r="C3305" s="25">
        <f>VLOOKUP(A3305,'Cód dos países'!$A$3:$C$199,3,FALSE)</f>
        <v>180</v>
      </c>
      <c r="D3305" s="25">
        <v>2001</v>
      </c>
      <c r="E3305">
        <f t="shared" si="102"/>
        <v>1802001</v>
      </c>
      <c r="F3305" s="25">
        <v>60.2</v>
      </c>
      <c r="G3305" s="25">
        <v>50</v>
      </c>
      <c r="H3305" s="25">
        <f t="shared" si="103"/>
        <v>0.5</v>
      </c>
      <c r="I3305" s="25">
        <v>52</v>
      </c>
      <c r="J3305" s="25" t="s">
        <v>421</v>
      </c>
      <c r="K3305" s="25">
        <v>68.8</v>
      </c>
      <c r="L3305" s="25">
        <v>69.3</v>
      </c>
      <c r="M3305" s="25" t="s">
        <v>421</v>
      </c>
      <c r="N3305" s="25">
        <v>70</v>
      </c>
      <c r="O3305" s="25" t="s">
        <v>421</v>
      </c>
      <c r="P3305" s="25">
        <v>84.3</v>
      </c>
      <c r="Q3305" s="25">
        <v>27.2</v>
      </c>
      <c r="R3305" s="25">
        <v>70</v>
      </c>
      <c r="S3305" s="25">
        <v>50</v>
      </c>
    </row>
    <row r="3306" spans="1:19" x14ac:dyDescent="0.25">
      <c r="A3306" s="25" t="s">
        <v>302</v>
      </c>
      <c r="B3306" s="25" t="str">
        <f>VLOOKUP(A3306,'Cód dos países'!$A$3:$C$199,2,FALSE)</f>
        <v>TUR</v>
      </c>
      <c r="C3306" s="25">
        <f>VLOOKUP(A3306,'Cód dos países'!$A$3:$C$199,3,FALSE)</f>
        <v>181</v>
      </c>
      <c r="D3306" s="25">
        <v>2001</v>
      </c>
      <c r="E3306">
        <f t="shared" si="102"/>
        <v>1812001</v>
      </c>
      <c r="F3306" s="25">
        <v>54.2</v>
      </c>
      <c r="G3306" s="25">
        <v>50</v>
      </c>
      <c r="H3306" s="25">
        <f t="shared" si="103"/>
        <v>0.5</v>
      </c>
      <c r="I3306" s="25">
        <v>38</v>
      </c>
      <c r="J3306" s="25" t="s">
        <v>421</v>
      </c>
      <c r="K3306" s="25">
        <v>65.2</v>
      </c>
      <c r="L3306" s="25">
        <v>58.9</v>
      </c>
      <c r="M3306" s="25" t="s">
        <v>421</v>
      </c>
      <c r="N3306" s="25">
        <v>55</v>
      </c>
      <c r="O3306" s="25" t="s">
        <v>421</v>
      </c>
      <c r="P3306" s="25">
        <v>41</v>
      </c>
      <c r="Q3306" s="25">
        <v>79.599999999999994</v>
      </c>
      <c r="R3306" s="25">
        <v>50</v>
      </c>
      <c r="S3306" s="25">
        <v>50</v>
      </c>
    </row>
    <row r="3307" spans="1:19" x14ac:dyDescent="0.25">
      <c r="A3307" s="25" t="s">
        <v>296</v>
      </c>
      <c r="B3307" s="25" t="str">
        <f>VLOOKUP(A3307,'Cód dos países'!$A$3:$C$199,2,FALSE)</f>
        <v>TKM</v>
      </c>
      <c r="C3307" s="25">
        <f>VLOOKUP(A3307,'Cód dos países'!$A$3:$C$199,3,FALSE)</f>
        <v>182</v>
      </c>
      <c r="D3307" s="25">
        <v>2001</v>
      </c>
      <c r="E3307">
        <f t="shared" si="102"/>
        <v>1822001</v>
      </c>
      <c r="F3307" s="25">
        <v>43.2</v>
      </c>
      <c r="G3307" s="25">
        <v>30</v>
      </c>
      <c r="H3307" s="25">
        <f t="shared" si="103"/>
        <v>0.3</v>
      </c>
      <c r="I3307" s="25">
        <v>10</v>
      </c>
      <c r="J3307" s="25" t="s">
        <v>421</v>
      </c>
      <c r="K3307" s="25">
        <v>85.1</v>
      </c>
      <c r="L3307" s="25">
        <v>81.3</v>
      </c>
      <c r="M3307" s="25" t="s">
        <v>421</v>
      </c>
      <c r="N3307" s="25">
        <v>55</v>
      </c>
      <c r="O3307" s="25" t="s">
        <v>421</v>
      </c>
      <c r="P3307" s="25">
        <v>62.5</v>
      </c>
      <c r="Q3307" s="25">
        <v>25</v>
      </c>
      <c r="R3307" s="25">
        <v>30</v>
      </c>
      <c r="S3307" s="25">
        <v>10</v>
      </c>
    </row>
    <row r="3308" spans="1:19" x14ac:dyDescent="0.25">
      <c r="A3308" s="25" t="s">
        <v>308</v>
      </c>
      <c r="B3308" s="25" t="str">
        <f>VLOOKUP(A3308,'Cód dos países'!$A$3:$C$199,2,FALSE)</f>
        <v>UGA</v>
      </c>
      <c r="C3308" s="25">
        <f>VLOOKUP(A3308,'Cód dos países'!$A$3:$C$199,3,FALSE)</f>
        <v>184</v>
      </c>
      <c r="D3308" s="25">
        <v>2001</v>
      </c>
      <c r="E3308">
        <f t="shared" si="102"/>
        <v>1842001</v>
      </c>
      <c r="F3308" s="25">
        <v>61</v>
      </c>
      <c r="G3308" s="25">
        <v>50</v>
      </c>
      <c r="H3308" s="25">
        <f t="shared" si="103"/>
        <v>0.5</v>
      </c>
      <c r="I3308" s="25">
        <v>23</v>
      </c>
      <c r="J3308" s="25" t="s">
        <v>421</v>
      </c>
      <c r="K3308" s="25">
        <v>80.7</v>
      </c>
      <c r="L3308" s="25">
        <v>90.3</v>
      </c>
      <c r="M3308" s="25" t="s">
        <v>421</v>
      </c>
      <c r="N3308" s="25">
        <v>70</v>
      </c>
      <c r="O3308" s="25" t="s">
        <v>421</v>
      </c>
      <c r="P3308" s="25">
        <v>83.2</v>
      </c>
      <c r="Q3308" s="25">
        <v>72.2</v>
      </c>
      <c r="R3308" s="25">
        <v>50</v>
      </c>
      <c r="S3308" s="25">
        <v>30</v>
      </c>
    </row>
    <row r="3309" spans="1:19" x14ac:dyDescent="0.25">
      <c r="A3309" s="25" t="s">
        <v>310</v>
      </c>
      <c r="B3309" s="25" t="str">
        <f>VLOOKUP(A3309,'Cód dos países'!$A$3:$C$199,2,FALSE)</f>
        <v>UKR</v>
      </c>
      <c r="C3309" s="25">
        <f>VLOOKUP(A3309,'Cód dos países'!$A$3:$C$199,3,FALSE)</f>
        <v>185</v>
      </c>
      <c r="D3309" s="25">
        <v>2001</v>
      </c>
      <c r="E3309">
        <f t="shared" si="102"/>
        <v>1852001</v>
      </c>
      <c r="F3309" s="25">
        <v>48.2</v>
      </c>
      <c r="G3309" s="25">
        <v>30</v>
      </c>
      <c r="H3309" s="25">
        <f t="shared" si="103"/>
        <v>0.3</v>
      </c>
      <c r="I3309" s="25">
        <v>15</v>
      </c>
      <c r="J3309" s="25" t="s">
        <v>421</v>
      </c>
      <c r="K3309" s="25">
        <v>66.099999999999994</v>
      </c>
      <c r="L3309" s="25">
        <v>58.9</v>
      </c>
      <c r="M3309" s="25" t="s">
        <v>421</v>
      </c>
      <c r="N3309" s="25">
        <v>55</v>
      </c>
      <c r="O3309" s="25" t="s">
        <v>421</v>
      </c>
      <c r="P3309" s="25">
        <v>58.2</v>
      </c>
      <c r="Q3309" s="25">
        <v>71</v>
      </c>
      <c r="R3309" s="25">
        <v>50</v>
      </c>
      <c r="S3309" s="25">
        <v>30</v>
      </c>
    </row>
    <row r="3310" spans="1:19" x14ac:dyDescent="0.25">
      <c r="A3310" s="25" t="s">
        <v>6</v>
      </c>
      <c r="B3310" s="25" t="str">
        <f>VLOOKUP(A3310,'Cód dos países'!$A$3:$C$199,2,FALSE)</f>
        <v>ARE</v>
      </c>
      <c r="C3310" s="25">
        <f>VLOOKUP(A3310,'Cód dos países'!$A$3:$C$199,3,FALSE)</f>
        <v>186</v>
      </c>
      <c r="D3310" s="25">
        <v>2001</v>
      </c>
      <c r="E3310">
        <f t="shared" si="102"/>
        <v>1862001</v>
      </c>
      <c r="F3310" s="25">
        <v>73.599999999999994</v>
      </c>
      <c r="G3310" s="25">
        <v>70</v>
      </c>
      <c r="H3310" s="25">
        <f t="shared" si="103"/>
        <v>0.7</v>
      </c>
      <c r="I3310" s="25">
        <v>90</v>
      </c>
      <c r="J3310" s="25" t="s">
        <v>421</v>
      </c>
      <c r="K3310" s="25">
        <v>99.9</v>
      </c>
      <c r="L3310" s="25">
        <v>58.3</v>
      </c>
      <c r="M3310" s="25" t="s">
        <v>421</v>
      </c>
      <c r="N3310" s="25">
        <v>85</v>
      </c>
      <c r="O3310" s="25" t="s">
        <v>421</v>
      </c>
      <c r="P3310" s="25">
        <v>81.900000000000006</v>
      </c>
      <c r="Q3310" s="25">
        <v>77</v>
      </c>
      <c r="R3310" s="25">
        <v>50</v>
      </c>
      <c r="S3310" s="25">
        <v>50</v>
      </c>
    </row>
    <row r="3311" spans="1:19" x14ac:dyDescent="0.25">
      <c r="A3311" s="25" t="s">
        <v>103</v>
      </c>
      <c r="B3311" s="25" t="str">
        <f>VLOOKUP(A3311,'Cód dos países'!$A$3:$C$199,2,FALSE)</f>
        <v>GBR</v>
      </c>
      <c r="C3311" s="25">
        <f>VLOOKUP(A3311,'Cód dos países'!$A$3:$C$199,3,FALSE)</f>
        <v>187</v>
      </c>
      <c r="D3311" s="25">
        <v>2001</v>
      </c>
      <c r="E3311">
        <f t="shared" si="102"/>
        <v>1872001</v>
      </c>
      <c r="F3311" s="25">
        <v>78.5</v>
      </c>
      <c r="G3311" s="25">
        <v>90</v>
      </c>
      <c r="H3311" s="25">
        <f t="shared" si="103"/>
        <v>0.9</v>
      </c>
      <c r="I3311" s="25">
        <v>87</v>
      </c>
      <c r="J3311" s="25" t="s">
        <v>421</v>
      </c>
      <c r="K3311" s="25">
        <v>61.5</v>
      </c>
      <c r="L3311" s="25">
        <v>58.9</v>
      </c>
      <c r="M3311" s="25" t="s">
        <v>421</v>
      </c>
      <c r="N3311" s="25">
        <v>85</v>
      </c>
      <c r="O3311" s="25" t="s">
        <v>421</v>
      </c>
      <c r="P3311" s="25">
        <v>84.7</v>
      </c>
      <c r="Q3311" s="25">
        <v>79.599999999999994</v>
      </c>
      <c r="R3311" s="25">
        <v>70</v>
      </c>
      <c r="S3311" s="25">
        <v>90</v>
      </c>
    </row>
    <row r="3312" spans="1:19" x14ac:dyDescent="0.25">
      <c r="A3312" s="25" t="s">
        <v>314</v>
      </c>
      <c r="B3312" s="25" t="str">
        <f>VLOOKUP(A3312,'Cód dos países'!$A$3:$C$199,2,FALSE)</f>
        <v>USA</v>
      </c>
      <c r="C3312" s="25">
        <f>VLOOKUP(A3312,'Cód dos países'!$A$3:$C$199,3,FALSE)</f>
        <v>188</v>
      </c>
      <c r="D3312" s="25">
        <v>2001</v>
      </c>
      <c r="E3312">
        <f t="shared" si="102"/>
        <v>1882001</v>
      </c>
      <c r="F3312" s="25">
        <v>78.400000000000006</v>
      </c>
      <c r="G3312" s="25">
        <v>90</v>
      </c>
      <c r="H3312" s="25">
        <f t="shared" si="103"/>
        <v>0.9</v>
      </c>
      <c r="I3312" s="25">
        <v>78</v>
      </c>
      <c r="J3312" s="25" t="s">
        <v>421</v>
      </c>
      <c r="K3312" s="25">
        <v>63.4</v>
      </c>
      <c r="L3312" s="25">
        <v>65.3</v>
      </c>
      <c r="M3312" s="25" t="s">
        <v>421</v>
      </c>
      <c r="N3312" s="25">
        <v>85</v>
      </c>
      <c r="O3312" s="25" t="s">
        <v>421</v>
      </c>
      <c r="P3312" s="25">
        <v>84.1</v>
      </c>
      <c r="Q3312" s="25">
        <v>79.400000000000006</v>
      </c>
      <c r="R3312" s="25">
        <v>70</v>
      </c>
      <c r="S3312" s="25">
        <v>90</v>
      </c>
    </row>
    <row r="3313" spans="1:19" x14ac:dyDescent="0.25">
      <c r="A3313" s="25" t="s">
        <v>312</v>
      </c>
      <c r="B3313" s="25" t="str">
        <f>VLOOKUP(A3313,'Cód dos países'!$A$3:$C$199,2,FALSE)</f>
        <v>URY</v>
      </c>
      <c r="C3313" s="25">
        <f>VLOOKUP(A3313,'Cód dos países'!$A$3:$C$199,3,FALSE)</f>
        <v>189</v>
      </c>
      <c r="D3313" s="25">
        <v>2001</v>
      </c>
      <c r="E3313">
        <f t="shared" si="102"/>
        <v>1892001</v>
      </c>
      <c r="F3313" s="25">
        <v>68.7</v>
      </c>
      <c r="G3313" s="25">
        <v>70</v>
      </c>
      <c r="H3313" s="25">
        <f t="shared" si="103"/>
        <v>0.7</v>
      </c>
      <c r="I3313" s="25">
        <v>44</v>
      </c>
      <c r="J3313" s="25" t="s">
        <v>421</v>
      </c>
      <c r="K3313" s="25">
        <v>86.9</v>
      </c>
      <c r="L3313" s="25">
        <v>69.3</v>
      </c>
      <c r="M3313" s="25" t="s">
        <v>421</v>
      </c>
      <c r="N3313" s="25">
        <v>70</v>
      </c>
      <c r="O3313" s="25" t="s">
        <v>421</v>
      </c>
      <c r="P3313" s="25">
        <v>80.099999999999994</v>
      </c>
      <c r="Q3313" s="25">
        <v>58</v>
      </c>
      <c r="R3313" s="25">
        <v>70</v>
      </c>
      <c r="S3313" s="25">
        <v>70</v>
      </c>
    </row>
    <row r="3314" spans="1:19" x14ac:dyDescent="0.25">
      <c r="A3314" s="25" t="s">
        <v>316</v>
      </c>
      <c r="B3314" s="25" t="str">
        <f>VLOOKUP(A3314,'Cód dos países'!$A$3:$C$199,2,FALSE)</f>
        <v>UZB</v>
      </c>
      <c r="C3314" s="25">
        <f>VLOOKUP(A3314,'Cód dos países'!$A$3:$C$199,3,FALSE)</f>
        <v>190</v>
      </c>
      <c r="D3314" s="25">
        <v>2001</v>
      </c>
      <c r="E3314">
        <f t="shared" si="102"/>
        <v>1902001</v>
      </c>
      <c r="F3314" s="25">
        <v>38.5</v>
      </c>
      <c r="G3314" s="25">
        <v>30</v>
      </c>
      <c r="H3314" s="25">
        <f t="shared" si="103"/>
        <v>0.3</v>
      </c>
      <c r="I3314" s="25">
        <v>24</v>
      </c>
      <c r="J3314" s="25" t="s">
        <v>421</v>
      </c>
      <c r="K3314" s="25">
        <v>50.9</v>
      </c>
      <c r="L3314" s="25">
        <v>69.3</v>
      </c>
      <c r="M3314" s="25" t="s">
        <v>421</v>
      </c>
      <c r="N3314" s="25">
        <v>40</v>
      </c>
      <c r="O3314" s="25" t="s">
        <v>421</v>
      </c>
      <c r="P3314" s="25">
        <v>42.4</v>
      </c>
      <c r="Q3314" s="25">
        <v>50</v>
      </c>
      <c r="R3314" s="25">
        <v>30</v>
      </c>
      <c r="S3314" s="25">
        <v>10</v>
      </c>
    </row>
    <row r="3315" spans="1:19" x14ac:dyDescent="0.25">
      <c r="A3315" s="25" t="s">
        <v>322</v>
      </c>
      <c r="B3315" s="25" t="str">
        <f>VLOOKUP(A3315,'Cód dos países'!$A$3:$C$199,2,FALSE)</f>
        <v>VUT</v>
      </c>
      <c r="C3315" s="25">
        <f>VLOOKUP(A3315,'Cód dos países'!$A$3:$C$199,3,FALSE)</f>
        <v>191</v>
      </c>
      <c r="D3315" s="25">
        <v>2001</v>
      </c>
      <c r="E3315">
        <f t="shared" si="102"/>
        <v>1912001</v>
      </c>
      <c r="F3315" s="25" t="s">
        <v>421</v>
      </c>
      <c r="H3315" s="25" t="str">
        <f t="shared" si="103"/>
        <v/>
      </c>
      <c r="I3315" s="25" t="s">
        <v>421</v>
      </c>
      <c r="J3315" s="25" t="s">
        <v>421</v>
      </c>
      <c r="K3315" s="25" t="s">
        <v>421</v>
      </c>
      <c r="L3315" s="25" t="s">
        <v>421</v>
      </c>
      <c r="M3315" s="25" t="s">
        <v>421</v>
      </c>
      <c r="N3315" s="25" t="s">
        <v>421</v>
      </c>
      <c r="O3315" s="25" t="s">
        <v>421</v>
      </c>
      <c r="P3315" s="25" t="s">
        <v>421</v>
      </c>
      <c r="Q3315" s="25" t="s">
        <v>421</v>
      </c>
      <c r="R3315" s="25" t="s">
        <v>421</v>
      </c>
      <c r="S3315" s="25" t="s">
        <v>421</v>
      </c>
    </row>
    <row r="3316" spans="1:19" x14ac:dyDescent="0.25">
      <c r="A3316" s="25" t="s">
        <v>318</v>
      </c>
      <c r="B3316" s="25" t="str">
        <f>VLOOKUP(A3316,'Cód dos países'!$A$3:$C$199,2,FALSE)</f>
        <v>VEN</v>
      </c>
      <c r="C3316" s="25">
        <f>VLOOKUP(A3316,'Cód dos países'!$A$3:$C$199,3,FALSE)</f>
        <v>192</v>
      </c>
      <c r="D3316" s="25">
        <v>2001</v>
      </c>
      <c r="E3316">
        <f t="shared" si="102"/>
        <v>1922001</v>
      </c>
      <c r="F3316" s="25">
        <v>54.7</v>
      </c>
      <c r="G3316" s="25">
        <v>30</v>
      </c>
      <c r="H3316" s="25">
        <f t="shared" si="103"/>
        <v>0.3</v>
      </c>
      <c r="I3316" s="25">
        <v>27</v>
      </c>
      <c r="J3316" s="25" t="s">
        <v>421</v>
      </c>
      <c r="K3316" s="25">
        <v>75</v>
      </c>
      <c r="L3316" s="25">
        <v>89.2</v>
      </c>
      <c r="M3316" s="25" t="s">
        <v>421</v>
      </c>
      <c r="N3316" s="25">
        <v>55</v>
      </c>
      <c r="O3316" s="25" t="s">
        <v>421</v>
      </c>
      <c r="P3316" s="25">
        <v>56.9</v>
      </c>
      <c r="Q3316" s="25">
        <v>58.8</v>
      </c>
      <c r="R3316" s="25">
        <v>50</v>
      </c>
      <c r="S3316" s="25">
        <v>50</v>
      </c>
    </row>
    <row r="3317" spans="1:19" x14ac:dyDescent="0.25">
      <c r="A3317" s="25" t="s">
        <v>320</v>
      </c>
      <c r="B3317" s="25" t="str">
        <f>VLOOKUP(A3317,'Cód dos países'!$A$3:$C$199,2,FALSE)</f>
        <v>VNM</v>
      </c>
      <c r="C3317" s="25">
        <f>VLOOKUP(A3317,'Cód dos países'!$A$3:$C$199,3,FALSE)</f>
        <v>193</v>
      </c>
      <c r="D3317" s="25">
        <v>2001</v>
      </c>
      <c r="E3317">
        <f t="shared" si="102"/>
        <v>1932001</v>
      </c>
      <c r="F3317" s="25">
        <v>45.6</v>
      </c>
      <c r="G3317" s="25">
        <v>10</v>
      </c>
      <c r="H3317" s="25">
        <f t="shared" si="103"/>
        <v>0.1</v>
      </c>
      <c r="I3317" s="25">
        <v>25</v>
      </c>
      <c r="J3317" s="25" t="s">
        <v>421</v>
      </c>
      <c r="K3317" s="25">
        <v>54.1</v>
      </c>
      <c r="L3317" s="25">
        <v>90.3</v>
      </c>
      <c r="M3317" s="25" t="s">
        <v>421</v>
      </c>
      <c r="N3317" s="25">
        <v>40</v>
      </c>
      <c r="O3317" s="25" t="s">
        <v>421</v>
      </c>
      <c r="P3317" s="25">
        <v>80.400000000000006</v>
      </c>
      <c r="Q3317" s="25">
        <v>51</v>
      </c>
      <c r="R3317" s="25">
        <v>30</v>
      </c>
      <c r="S3317" s="25">
        <v>30</v>
      </c>
    </row>
    <row r="3318" spans="1:19" x14ac:dyDescent="0.25">
      <c r="A3318" s="25" t="s">
        <v>325</v>
      </c>
      <c r="B3318" s="25" t="str">
        <f>VLOOKUP(A3318,'Cód dos países'!$A$3:$C$199,2,FALSE)</f>
        <v>YEM</v>
      </c>
      <c r="C3318" s="25">
        <f>VLOOKUP(A3318,'Cód dos países'!$A$3:$C$199,3,FALSE)</f>
        <v>194</v>
      </c>
      <c r="D3318" s="25">
        <v>2001</v>
      </c>
      <c r="E3318">
        <f t="shared" si="102"/>
        <v>1942001</v>
      </c>
      <c r="F3318" s="25">
        <v>48.6</v>
      </c>
      <c r="G3318" s="25">
        <v>30</v>
      </c>
      <c r="H3318" s="25">
        <f t="shared" si="103"/>
        <v>0.3</v>
      </c>
      <c r="I3318" s="25">
        <v>10</v>
      </c>
      <c r="J3318" s="25" t="s">
        <v>421</v>
      </c>
      <c r="K3318" s="25">
        <v>74.900000000000006</v>
      </c>
      <c r="L3318" s="25">
        <v>69.3</v>
      </c>
      <c r="M3318" s="25" t="s">
        <v>421</v>
      </c>
      <c r="N3318" s="25">
        <v>55</v>
      </c>
      <c r="O3318" s="25" t="s">
        <v>421</v>
      </c>
      <c r="P3318" s="25">
        <v>69.7</v>
      </c>
      <c r="Q3318" s="25">
        <v>68.599999999999994</v>
      </c>
      <c r="R3318" s="25">
        <v>30</v>
      </c>
      <c r="S3318" s="25">
        <v>30</v>
      </c>
    </row>
    <row r="3319" spans="1:19" x14ac:dyDescent="0.25">
      <c r="A3319" s="25" t="s">
        <v>329</v>
      </c>
      <c r="B3319" s="25" t="str">
        <f>VLOOKUP(A3319,'Cód dos países'!$A$3:$C$199,2,FALSE)</f>
        <v>ZMB</v>
      </c>
      <c r="C3319" s="25">
        <f>VLOOKUP(A3319,'Cód dos países'!$A$3:$C$199,3,FALSE)</f>
        <v>196</v>
      </c>
      <c r="D3319" s="25">
        <v>2001</v>
      </c>
      <c r="E3319">
        <f t="shared" si="102"/>
        <v>1962001</v>
      </c>
      <c r="F3319" s="25">
        <v>59.6</v>
      </c>
      <c r="G3319" s="25">
        <v>50</v>
      </c>
      <c r="H3319" s="25">
        <f t="shared" si="103"/>
        <v>0.5</v>
      </c>
      <c r="I3319" s="25">
        <v>34</v>
      </c>
      <c r="J3319" s="25" t="s">
        <v>421</v>
      </c>
      <c r="K3319" s="25">
        <v>75.8</v>
      </c>
      <c r="L3319" s="25">
        <v>76.5</v>
      </c>
      <c r="M3319" s="25" t="s">
        <v>421</v>
      </c>
      <c r="N3319" s="25">
        <v>55</v>
      </c>
      <c r="O3319" s="25" t="s">
        <v>421</v>
      </c>
      <c r="P3319" s="25">
        <v>57.7</v>
      </c>
      <c r="Q3319" s="25">
        <v>67.599999999999994</v>
      </c>
      <c r="R3319" s="25">
        <v>70</v>
      </c>
      <c r="S3319" s="25">
        <v>50</v>
      </c>
    </row>
    <row r="3320" spans="1:19" x14ac:dyDescent="0.25">
      <c r="A3320" s="25" t="s">
        <v>331</v>
      </c>
      <c r="B3320" s="25" t="str">
        <f>VLOOKUP(A3320,'Cód dos países'!$A$3:$C$199,2,FALSE)</f>
        <v>ZWE</v>
      </c>
      <c r="C3320" s="25">
        <f>VLOOKUP(A3320,'Cód dos países'!$A$3:$C$199,3,FALSE)</f>
        <v>197</v>
      </c>
      <c r="D3320" s="25">
        <v>2001</v>
      </c>
      <c r="E3320">
        <f t="shared" si="102"/>
        <v>1972001</v>
      </c>
      <c r="F3320" s="25">
        <v>36.700000000000003</v>
      </c>
      <c r="G3320" s="25">
        <v>10</v>
      </c>
      <c r="H3320" s="25">
        <f t="shared" si="103"/>
        <v>0.1</v>
      </c>
      <c r="I3320" s="25">
        <v>30</v>
      </c>
      <c r="J3320" s="25" t="s">
        <v>421</v>
      </c>
      <c r="K3320" s="25">
        <v>64.8</v>
      </c>
      <c r="L3320" s="25">
        <v>52</v>
      </c>
      <c r="M3320" s="25" t="s">
        <v>421</v>
      </c>
      <c r="N3320" s="25">
        <v>55</v>
      </c>
      <c r="O3320" s="25" t="s">
        <v>421</v>
      </c>
      <c r="P3320" s="25">
        <v>38.5</v>
      </c>
      <c r="Q3320" s="25">
        <v>59.8</v>
      </c>
      <c r="R3320" s="25">
        <v>10</v>
      </c>
      <c r="S3320" s="25">
        <v>10</v>
      </c>
    </row>
    <row r="3321" spans="1:19" x14ac:dyDescent="0.25">
      <c r="A3321" s="25" t="s">
        <v>0</v>
      </c>
      <c r="B3321" s="25" t="str">
        <f>VLOOKUP(A3321,'Cód dos países'!$A$3:$C$199,2,FALSE)</f>
        <v>AFG</v>
      </c>
      <c r="C3321" s="25">
        <f>VLOOKUP(A3321,'Cód dos países'!$A$3:$C$199,3,FALSE)</f>
        <v>1</v>
      </c>
      <c r="D3321" s="25">
        <v>2000</v>
      </c>
      <c r="E3321">
        <f t="shared" si="102"/>
        <v>12000</v>
      </c>
      <c r="F3321" s="25" t="s">
        <v>421</v>
      </c>
      <c r="H3321" s="25" t="str">
        <f t="shared" si="103"/>
        <v/>
      </c>
      <c r="I3321" s="25" t="s">
        <v>421</v>
      </c>
      <c r="J3321" s="25" t="s">
        <v>421</v>
      </c>
      <c r="K3321" s="25" t="s">
        <v>421</v>
      </c>
      <c r="L3321" s="25" t="s">
        <v>421</v>
      </c>
      <c r="M3321" s="25" t="s">
        <v>421</v>
      </c>
      <c r="N3321" s="25" t="s">
        <v>421</v>
      </c>
      <c r="O3321" s="25" t="s">
        <v>421</v>
      </c>
      <c r="P3321" s="25" t="s">
        <v>421</v>
      </c>
      <c r="Q3321" s="25" t="s">
        <v>421</v>
      </c>
      <c r="R3321" s="25" t="s">
        <v>421</v>
      </c>
      <c r="S3321" s="25" t="s">
        <v>421</v>
      </c>
    </row>
    <row r="3322" spans="1:19" x14ac:dyDescent="0.25">
      <c r="A3322" s="25" t="s">
        <v>4</v>
      </c>
      <c r="B3322" s="25" t="str">
        <f>VLOOKUP(A3322,'Cód dos países'!$A$3:$C$199,2,FALSE)</f>
        <v>ALB</v>
      </c>
      <c r="C3322" s="25">
        <f>VLOOKUP(A3322,'Cód dos países'!$A$3:$C$199,3,FALSE)</f>
        <v>2</v>
      </c>
      <c r="D3322" s="25">
        <v>2000</v>
      </c>
      <c r="E3322">
        <f t="shared" si="102"/>
        <v>22000</v>
      </c>
      <c r="F3322" s="25">
        <v>56.6</v>
      </c>
      <c r="G3322" s="25">
        <v>30</v>
      </c>
      <c r="H3322" s="25">
        <f t="shared" si="103"/>
        <v>0.3</v>
      </c>
      <c r="I3322" s="25">
        <v>23</v>
      </c>
      <c r="J3322" s="25" t="s">
        <v>421</v>
      </c>
      <c r="K3322" s="25">
        <v>79.5</v>
      </c>
      <c r="L3322" s="25">
        <v>71.2</v>
      </c>
      <c r="M3322" s="25" t="s">
        <v>421</v>
      </c>
      <c r="N3322" s="25">
        <v>70</v>
      </c>
      <c r="O3322" s="25" t="s">
        <v>421</v>
      </c>
      <c r="P3322" s="25">
        <v>71.8</v>
      </c>
      <c r="Q3322" s="25">
        <v>63.8</v>
      </c>
      <c r="R3322" s="25">
        <v>70</v>
      </c>
      <c r="S3322" s="25">
        <v>30</v>
      </c>
    </row>
    <row r="3323" spans="1:19" x14ac:dyDescent="0.25">
      <c r="A3323" s="25" t="s">
        <v>81</v>
      </c>
      <c r="B3323" s="25" t="str">
        <f>VLOOKUP(A3323,'Cód dos países'!$A$3:$C$199,2,FALSE)</f>
        <v>DZA</v>
      </c>
      <c r="C3323" s="25">
        <f>VLOOKUP(A3323,'Cód dos países'!$A$3:$C$199,3,FALSE)</f>
        <v>3</v>
      </c>
      <c r="D3323" s="25">
        <v>2000</v>
      </c>
      <c r="E3323">
        <f t="shared" si="102"/>
        <v>32000</v>
      </c>
      <c r="F3323" s="25">
        <v>57.3</v>
      </c>
      <c r="G3323" s="25">
        <v>30</v>
      </c>
      <c r="H3323" s="25">
        <f t="shared" si="103"/>
        <v>0.3</v>
      </c>
      <c r="I3323" s="25">
        <v>50</v>
      </c>
      <c r="J3323" s="25" t="s">
        <v>421</v>
      </c>
      <c r="K3323" s="25">
        <v>64.599999999999994</v>
      </c>
      <c r="L3323" s="25">
        <v>63.3</v>
      </c>
      <c r="M3323" s="25" t="s">
        <v>421</v>
      </c>
      <c r="N3323" s="25">
        <v>70</v>
      </c>
      <c r="O3323" s="25" t="s">
        <v>421</v>
      </c>
      <c r="P3323" s="25">
        <v>78.2</v>
      </c>
      <c r="Q3323" s="25">
        <v>59.6</v>
      </c>
      <c r="R3323" s="25">
        <v>50</v>
      </c>
      <c r="S3323" s="25">
        <v>50</v>
      </c>
    </row>
    <row r="3324" spans="1:19" x14ac:dyDescent="0.25">
      <c r="A3324" s="25" t="s">
        <v>2</v>
      </c>
      <c r="B3324" s="25" t="str">
        <f>VLOOKUP(A3324,'Cód dos países'!$A$3:$C$199,2,FALSE)</f>
        <v>AGO</v>
      </c>
      <c r="C3324" s="25">
        <f>VLOOKUP(A3324,'Cód dos países'!$A$3:$C$199,3,FALSE)</f>
        <v>5</v>
      </c>
      <c r="D3324" s="25">
        <v>2000</v>
      </c>
      <c r="E3324">
        <f t="shared" si="102"/>
        <v>52000</v>
      </c>
      <c r="F3324" s="25" t="s">
        <v>421</v>
      </c>
      <c r="H3324" s="25" t="str">
        <f t="shared" si="103"/>
        <v/>
      </c>
      <c r="I3324" s="25" t="s">
        <v>421</v>
      </c>
      <c r="J3324" s="25" t="s">
        <v>421</v>
      </c>
      <c r="K3324" s="25" t="s">
        <v>421</v>
      </c>
      <c r="L3324" s="25" t="s">
        <v>421</v>
      </c>
      <c r="M3324" s="25" t="s">
        <v>421</v>
      </c>
      <c r="N3324" s="25" t="s">
        <v>421</v>
      </c>
      <c r="O3324" s="25" t="s">
        <v>421</v>
      </c>
      <c r="P3324" s="25" t="s">
        <v>421</v>
      </c>
      <c r="Q3324" s="25" t="s">
        <v>421</v>
      </c>
      <c r="R3324" s="25" t="s">
        <v>421</v>
      </c>
      <c r="S3324" s="25" t="s">
        <v>421</v>
      </c>
    </row>
    <row r="3325" spans="1:19" x14ac:dyDescent="0.25">
      <c r="A3325" s="25" t="s">
        <v>8</v>
      </c>
      <c r="B3325" s="25" t="str">
        <f>VLOOKUP(A3325,'Cód dos países'!$A$3:$C$199,2,FALSE)</f>
        <v>ARG</v>
      </c>
      <c r="C3325" s="25">
        <f>VLOOKUP(A3325,'Cód dos países'!$A$3:$C$199,3,FALSE)</f>
        <v>7</v>
      </c>
      <c r="D3325" s="25">
        <v>2000</v>
      </c>
      <c r="E3325">
        <f t="shared" si="102"/>
        <v>72000</v>
      </c>
      <c r="F3325" s="25">
        <v>68.599999999999994</v>
      </c>
      <c r="G3325" s="25">
        <v>50</v>
      </c>
      <c r="H3325" s="25">
        <f t="shared" si="103"/>
        <v>0.5</v>
      </c>
      <c r="I3325" s="25">
        <v>30</v>
      </c>
      <c r="J3325" s="25" t="s">
        <v>421</v>
      </c>
      <c r="K3325" s="25">
        <v>72.5</v>
      </c>
      <c r="L3325" s="25">
        <v>79.7</v>
      </c>
      <c r="M3325" s="25" t="s">
        <v>421</v>
      </c>
      <c r="N3325" s="25">
        <v>85</v>
      </c>
      <c r="O3325" s="25" t="s">
        <v>421</v>
      </c>
      <c r="P3325" s="25">
        <v>95.4</v>
      </c>
      <c r="Q3325" s="25">
        <v>65</v>
      </c>
      <c r="R3325" s="25">
        <v>70</v>
      </c>
      <c r="S3325" s="25">
        <v>70</v>
      </c>
    </row>
    <row r="3326" spans="1:19" x14ac:dyDescent="0.25">
      <c r="A3326" s="25" t="s">
        <v>10</v>
      </c>
      <c r="B3326" s="25" t="str">
        <f>VLOOKUP(A3326,'Cód dos países'!$A$3:$C$199,2,FALSE)</f>
        <v>ARM</v>
      </c>
      <c r="C3326" s="25">
        <f>VLOOKUP(A3326,'Cód dos países'!$A$3:$C$199,3,FALSE)</f>
        <v>8</v>
      </c>
      <c r="D3326" s="25">
        <v>2000</v>
      </c>
      <c r="E3326">
        <f t="shared" si="102"/>
        <v>82000</v>
      </c>
      <c r="F3326" s="25">
        <v>66.400000000000006</v>
      </c>
      <c r="G3326" s="25">
        <v>50</v>
      </c>
      <c r="H3326" s="25">
        <f t="shared" si="103"/>
        <v>0.5</v>
      </c>
      <c r="I3326" s="25">
        <v>30</v>
      </c>
      <c r="J3326" s="25" t="s">
        <v>421</v>
      </c>
      <c r="K3326" s="25">
        <v>81.900000000000006</v>
      </c>
      <c r="L3326" s="25">
        <v>85.5</v>
      </c>
      <c r="M3326" s="25" t="s">
        <v>421</v>
      </c>
      <c r="N3326" s="25">
        <v>55</v>
      </c>
      <c r="O3326" s="25" t="s">
        <v>421</v>
      </c>
      <c r="P3326" s="25">
        <v>77.8</v>
      </c>
      <c r="Q3326" s="25">
        <v>77</v>
      </c>
      <c r="R3326" s="25">
        <v>70</v>
      </c>
      <c r="S3326" s="25">
        <v>70</v>
      </c>
    </row>
    <row r="3327" spans="1:19" x14ac:dyDescent="0.25">
      <c r="A3327" s="25" t="s">
        <v>12</v>
      </c>
      <c r="B3327" s="25" t="str">
        <f>VLOOKUP(A3327,'Cód dos países'!$A$3:$C$199,2,FALSE)</f>
        <v>AUS</v>
      </c>
      <c r="C3327" s="25">
        <f>VLOOKUP(A3327,'Cód dos países'!$A$3:$C$199,3,FALSE)</f>
        <v>9</v>
      </c>
      <c r="D3327" s="25">
        <v>2000</v>
      </c>
      <c r="E3327">
        <f t="shared" si="102"/>
        <v>92000</v>
      </c>
      <c r="F3327" s="25">
        <v>77.400000000000006</v>
      </c>
      <c r="G3327" s="25">
        <v>90</v>
      </c>
      <c r="H3327" s="25">
        <f t="shared" si="103"/>
        <v>0.9</v>
      </c>
      <c r="I3327" s="25">
        <v>87</v>
      </c>
      <c r="J3327" s="25" t="s">
        <v>421</v>
      </c>
      <c r="K3327" s="25">
        <v>55.4</v>
      </c>
      <c r="L3327" s="25">
        <v>67.3</v>
      </c>
      <c r="M3327" s="25" t="s">
        <v>421</v>
      </c>
      <c r="N3327" s="25">
        <v>70</v>
      </c>
      <c r="O3327" s="25" t="s">
        <v>421</v>
      </c>
      <c r="P3327" s="25">
        <v>87.9</v>
      </c>
      <c r="Q3327" s="25">
        <v>79</v>
      </c>
      <c r="R3327" s="25">
        <v>70</v>
      </c>
      <c r="S3327" s="25">
        <v>90</v>
      </c>
    </row>
    <row r="3328" spans="1:19" x14ac:dyDescent="0.25">
      <c r="A3328" s="25" t="s">
        <v>14</v>
      </c>
      <c r="B3328" s="25" t="str">
        <f>VLOOKUP(A3328,'Cód dos países'!$A$3:$C$199,2,FALSE)</f>
        <v>AUT</v>
      </c>
      <c r="C3328" s="25">
        <f>VLOOKUP(A3328,'Cód dos países'!$A$3:$C$199,3,FALSE)</f>
        <v>10</v>
      </c>
      <c r="D3328" s="25">
        <v>2000</v>
      </c>
      <c r="E3328">
        <f t="shared" si="102"/>
        <v>102000</v>
      </c>
      <c r="F3328" s="25">
        <v>68.099999999999994</v>
      </c>
      <c r="G3328" s="25">
        <v>90</v>
      </c>
      <c r="H3328" s="25">
        <f t="shared" si="103"/>
        <v>0.9</v>
      </c>
      <c r="I3328" s="25">
        <v>76</v>
      </c>
      <c r="J3328" s="25" t="s">
        <v>421</v>
      </c>
      <c r="K3328" s="25">
        <v>44.2</v>
      </c>
      <c r="L3328" s="25">
        <v>25</v>
      </c>
      <c r="M3328" s="25" t="s">
        <v>421</v>
      </c>
      <c r="N3328" s="25">
        <v>70</v>
      </c>
      <c r="O3328" s="25" t="s">
        <v>421</v>
      </c>
      <c r="P3328" s="25">
        <v>89.6</v>
      </c>
      <c r="Q3328" s="25">
        <v>78</v>
      </c>
      <c r="R3328" s="25">
        <v>70</v>
      </c>
      <c r="S3328" s="25">
        <v>70</v>
      </c>
    </row>
    <row r="3329" spans="1:19" x14ac:dyDescent="0.25">
      <c r="A3329" s="25" t="s">
        <v>16</v>
      </c>
      <c r="B3329" s="25" t="str">
        <f>VLOOKUP(A3329,'Cód dos países'!$A$3:$C$199,2,FALSE)</f>
        <v>AZE</v>
      </c>
      <c r="C3329" s="25">
        <f>VLOOKUP(A3329,'Cód dos países'!$A$3:$C$199,3,FALSE)</f>
        <v>11</v>
      </c>
      <c r="D3329" s="25">
        <v>2000</v>
      </c>
      <c r="E3329">
        <f t="shared" si="102"/>
        <v>112000</v>
      </c>
      <c r="F3329" s="25">
        <v>50.3</v>
      </c>
      <c r="G3329" s="25">
        <v>30</v>
      </c>
      <c r="H3329" s="25">
        <f t="shared" si="103"/>
        <v>0.3</v>
      </c>
      <c r="I3329" s="25">
        <v>17</v>
      </c>
      <c r="J3329" s="25" t="s">
        <v>421</v>
      </c>
      <c r="K3329" s="25">
        <v>71.8</v>
      </c>
      <c r="L3329" s="25">
        <v>86.8</v>
      </c>
      <c r="M3329" s="25" t="s">
        <v>421</v>
      </c>
      <c r="N3329" s="25">
        <v>55</v>
      </c>
      <c r="O3329" s="25" t="s">
        <v>421</v>
      </c>
      <c r="P3329" s="25">
        <v>65.099999999999994</v>
      </c>
      <c r="Q3329" s="25">
        <v>66.8</v>
      </c>
      <c r="R3329" s="25">
        <v>30</v>
      </c>
      <c r="S3329" s="25">
        <v>30</v>
      </c>
    </row>
    <row r="3330" spans="1:19" x14ac:dyDescent="0.25">
      <c r="A3330" s="25" t="s">
        <v>30</v>
      </c>
      <c r="B3330" s="25" t="str">
        <f>VLOOKUP(A3330,'Cód dos países'!$A$3:$C$199,2,FALSE)</f>
        <v>BHR</v>
      </c>
      <c r="C3330" s="25">
        <f>VLOOKUP(A3330,'Cód dos países'!$A$3:$C$199,3,FALSE)</f>
        <v>13</v>
      </c>
      <c r="D3330" s="25">
        <v>2000</v>
      </c>
      <c r="E3330">
        <f t="shared" si="102"/>
        <v>132000</v>
      </c>
      <c r="F3330" s="25">
        <v>75.900000000000006</v>
      </c>
      <c r="G3330" s="25">
        <v>60</v>
      </c>
      <c r="H3330" s="25">
        <f t="shared" si="103"/>
        <v>0.6</v>
      </c>
      <c r="I3330" s="25">
        <v>70</v>
      </c>
      <c r="J3330" s="25" t="s">
        <v>421</v>
      </c>
      <c r="K3330" s="25">
        <v>99.2</v>
      </c>
      <c r="L3330" s="25">
        <v>73</v>
      </c>
      <c r="M3330" s="25" t="s">
        <v>421</v>
      </c>
      <c r="N3330" s="25">
        <v>85</v>
      </c>
      <c r="O3330" s="25" t="s">
        <v>421</v>
      </c>
      <c r="P3330" s="25">
        <v>90.3</v>
      </c>
      <c r="Q3330" s="25">
        <v>75.400000000000006</v>
      </c>
      <c r="R3330" s="25">
        <v>50</v>
      </c>
      <c r="S3330" s="25">
        <v>80</v>
      </c>
    </row>
    <row r="3331" spans="1:19" x14ac:dyDescent="0.25">
      <c r="A3331" s="25" t="s">
        <v>26</v>
      </c>
      <c r="B3331" s="25" t="str">
        <f>VLOOKUP(A3331,'Cód dos países'!$A$3:$C$199,2,FALSE)</f>
        <v>BGD</v>
      </c>
      <c r="C3331" s="25">
        <f>VLOOKUP(A3331,'Cód dos países'!$A$3:$C$199,3,FALSE)</f>
        <v>14</v>
      </c>
      <c r="D3331" s="25">
        <v>2000</v>
      </c>
      <c r="E3331">
        <f t="shared" si="102"/>
        <v>142000</v>
      </c>
      <c r="F3331" s="25">
        <v>51.2</v>
      </c>
      <c r="G3331" s="25">
        <v>30</v>
      </c>
      <c r="H3331" s="25">
        <f t="shared" si="103"/>
        <v>0.3</v>
      </c>
      <c r="I3331" s="25">
        <v>23</v>
      </c>
      <c r="J3331" s="25" t="s">
        <v>421</v>
      </c>
      <c r="K3331" s="25">
        <v>77.3</v>
      </c>
      <c r="L3331" s="25">
        <v>93.3</v>
      </c>
      <c r="M3331" s="25" t="s">
        <v>421</v>
      </c>
      <c r="N3331" s="25">
        <v>40</v>
      </c>
      <c r="O3331" s="25" t="s">
        <v>421</v>
      </c>
      <c r="P3331" s="25">
        <v>68.599999999999994</v>
      </c>
      <c r="Q3331" s="25">
        <v>48.8</v>
      </c>
      <c r="R3331" s="25">
        <v>50</v>
      </c>
      <c r="S3331" s="25">
        <v>30</v>
      </c>
    </row>
    <row r="3332" spans="1:19" x14ac:dyDescent="0.25">
      <c r="A3332" s="25" t="s">
        <v>39</v>
      </c>
      <c r="B3332" s="25" t="str">
        <f>VLOOKUP(A3332,'Cód dos países'!$A$3:$C$199,2,FALSE)</f>
        <v>BRB</v>
      </c>
      <c r="C3332" s="25">
        <f>VLOOKUP(A3332,'Cód dos países'!$A$3:$C$199,3,FALSE)</f>
        <v>15</v>
      </c>
      <c r="D3332" s="25">
        <v>2000</v>
      </c>
      <c r="E3332">
        <f t="shared" si="102"/>
        <v>152000</v>
      </c>
      <c r="F3332" s="25">
        <v>71.5</v>
      </c>
      <c r="G3332" s="25">
        <v>90</v>
      </c>
      <c r="H3332" s="25">
        <f t="shared" si="103"/>
        <v>0.9</v>
      </c>
      <c r="I3332" s="25">
        <v>70</v>
      </c>
      <c r="J3332" s="25" t="s">
        <v>421</v>
      </c>
      <c r="K3332" s="25">
        <v>58.8</v>
      </c>
      <c r="L3332" s="25">
        <v>65.3</v>
      </c>
      <c r="M3332" s="25" t="s">
        <v>421</v>
      </c>
      <c r="N3332" s="25">
        <v>85</v>
      </c>
      <c r="O3332" s="25" t="s">
        <v>421</v>
      </c>
      <c r="P3332" s="25">
        <v>87.4</v>
      </c>
      <c r="Q3332" s="25">
        <v>46.8</v>
      </c>
      <c r="R3332" s="25">
        <v>70</v>
      </c>
      <c r="S3332" s="25">
        <v>70</v>
      </c>
    </row>
    <row r="3333" spans="1:19" x14ac:dyDescent="0.25">
      <c r="A3333" s="25" t="s">
        <v>33</v>
      </c>
      <c r="B3333" s="25" t="str">
        <f>VLOOKUP(A3333,'Cód dos países'!$A$3:$C$199,2,FALSE)</f>
        <v>BLR</v>
      </c>
      <c r="C3333" s="25">
        <f>VLOOKUP(A3333,'Cód dos países'!$A$3:$C$199,3,FALSE)</f>
        <v>16</v>
      </c>
      <c r="D3333" s="25">
        <v>2000</v>
      </c>
      <c r="E3333">
        <f t="shared" ref="E3333:E3396" si="104">C3333*10000+D3333</f>
        <v>162000</v>
      </c>
      <c r="F3333" s="25">
        <v>38</v>
      </c>
      <c r="G3333" s="25">
        <v>30</v>
      </c>
      <c r="H3333" s="25">
        <f t="shared" ref="H3333:H3396" si="105">IF(G3333="","",(G3333/100))</f>
        <v>0.3</v>
      </c>
      <c r="I3333" s="25">
        <v>34</v>
      </c>
      <c r="J3333" s="25" t="s">
        <v>421</v>
      </c>
      <c r="K3333" s="25">
        <v>66</v>
      </c>
      <c r="L3333" s="25">
        <v>41.9</v>
      </c>
      <c r="M3333" s="25" t="s">
        <v>421</v>
      </c>
      <c r="N3333" s="25">
        <v>40</v>
      </c>
      <c r="O3333" s="25" t="s">
        <v>421</v>
      </c>
      <c r="P3333" s="25">
        <v>0</v>
      </c>
      <c r="Q3333" s="25">
        <v>70.2</v>
      </c>
      <c r="R3333" s="25">
        <v>30</v>
      </c>
      <c r="S3333" s="25">
        <v>30</v>
      </c>
    </row>
    <row r="3334" spans="1:19" x14ac:dyDescent="0.25">
      <c r="A3334" s="25" t="s">
        <v>20</v>
      </c>
      <c r="B3334" s="25" t="str">
        <f>VLOOKUP(A3334,'Cód dos países'!$A$3:$C$199,2,FALSE)</f>
        <v>BEL</v>
      </c>
      <c r="C3334" s="25">
        <f>VLOOKUP(A3334,'Cód dos países'!$A$3:$C$199,3,FALSE)</f>
        <v>17</v>
      </c>
      <c r="D3334" s="25">
        <v>2000</v>
      </c>
      <c r="E3334">
        <f t="shared" si="104"/>
        <v>172000</v>
      </c>
      <c r="F3334" s="25">
        <v>63.8</v>
      </c>
      <c r="G3334" s="25">
        <v>90</v>
      </c>
      <c r="H3334" s="25">
        <f t="shared" si="105"/>
        <v>0.9</v>
      </c>
      <c r="I3334" s="25">
        <v>53</v>
      </c>
      <c r="J3334" s="25" t="s">
        <v>421</v>
      </c>
      <c r="K3334" s="25">
        <v>33.200000000000003</v>
      </c>
      <c r="L3334" s="25">
        <v>22</v>
      </c>
      <c r="M3334" s="25" t="s">
        <v>421</v>
      </c>
      <c r="N3334" s="25">
        <v>70</v>
      </c>
      <c r="O3334" s="25" t="s">
        <v>421</v>
      </c>
      <c r="P3334" s="25">
        <v>88.3</v>
      </c>
      <c r="Q3334" s="25">
        <v>78</v>
      </c>
      <c r="R3334" s="25">
        <v>70</v>
      </c>
      <c r="S3334" s="25">
        <v>70</v>
      </c>
    </row>
    <row r="3335" spans="1:19" x14ac:dyDescent="0.25">
      <c r="A3335" s="25" t="s">
        <v>349</v>
      </c>
      <c r="B3335" s="25" t="str">
        <f>VLOOKUP(A3335,'Cód dos países'!$A$3:$C$199,2,FALSE)</f>
        <v>BLZ</v>
      </c>
      <c r="C3335" s="25">
        <f>VLOOKUP(A3335,'Cód dos países'!$A$3:$C$199,3,FALSE)</f>
        <v>18</v>
      </c>
      <c r="D3335" s="25">
        <v>2000</v>
      </c>
      <c r="E3335">
        <f t="shared" si="104"/>
        <v>182000</v>
      </c>
      <c r="F3335" s="25">
        <v>65.900000000000006</v>
      </c>
      <c r="G3335" s="25">
        <v>70</v>
      </c>
      <c r="H3335" s="25">
        <f t="shared" si="105"/>
        <v>0.7</v>
      </c>
      <c r="I3335" s="25">
        <v>50</v>
      </c>
      <c r="J3335" s="25" t="s">
        <v>421</v>
      </c>
      <c r="K3335" s="25">
        <v>83.6</v>
      </c>
      <c r="L3335" s="25">
        <v>74.8</v>
      </c>
      <c r="M3335" s="25" t="s">
        <v>421</v>
      </c>
      <c r="N3335" s="25">
        <v>70</v>
      </c>
      <c r="O3335" s="25" t="s">
        <v>421</v>
      </c>
      <c r="P3335" s="25">
        <v>88.9</v>
      </c>
      <c r="Q3335" s="25">
        <v>56</v>
      </c>
      <c r="R3335" s="25">
        <v>50</v>
      </c>
      <c r="S3335" s="25">
        <v>50</v>
      </c>
    </row>
    <row r="3336" spans="1:19" x14ac:dyDescent="0.25">
      <c r="A3336" s="25" t="s">
        <v>22</v>
      </c>
      <c r="B3336" s="25" t="str">
        <f>VLOOKUP(A3336,'Cód dos países'!$A$3:$C$199,2,FALSE)</f>
        <v>BEN</v>
      </c>
      <c r="C3336" s="25">
        <f>VLOOKUP(A3336,'Cód dos países'!$A$3:$C$199,3,FALSE)</f>
        <v>19</v>
      </c>
      <c r="D3336" s="25">
        <v>2000</v>
      </c>
      <c r="E3336">
        <f t="shared" si="104"/>
        <v>192000</v>
      </c>
      <c r="F3336" s="25">
        <v>60.1</v>
      </c>
      <c r="G3336" s="25">
        <v>30</v>
      </c>
      <c r="H3336" s="25">
        <f t="shared" si="105"/>
        <v>0.3</v>
      </c>
      <c r="I3336" s="25">
        <v>30</v>
      </c>
      <c r="J3336" s="25" t="s">
        <v>421</v>
      </c>
      <c r="K3336" s="25">
        <v>71.5</v>
      </c>
      <c r="L3336" s="25">
        <v>97</v>
      </c>
      <c r="M3336" s="25" t="s">
        <v>421</v>
      </c>
      <c r="N3336" s="25">
        <v>70</v>
      </c>
      <c r="O3336" s="25" t="s">
        <v>421</v>
      </c>
      <c r="P3336" s="25">
        <v>81.2</v>
      </c>
      <c r="Q3336" s="25">
        <v>61</v>
      </c>
      <c r="R3336" s="25">
        <v>50</v>
      </c>
      <c r="S3336" s="25">
        <v>50</v>
      </c>
    </row>
    <row r="3337" spans="1:19" x14ac:dyDescent="0.25">
      <c r="A3337" s="25" t="s">
        <v>41</v>
      </c>
      <c r="B3337" s="25" t="str">
        <f>VLOOKUP(A3337,'Cód dos países'!$A$3:$C$199,2,FALSE)</f>
        <v>BTN</v>
      </c>
      <c r="C3337" s="25">
        <f>VLOOKUP(A3337,'Cód dos países'!$A$3:$C$199,3,FALSE)</f>
        <v>20</v>
      </c>
      <c r="D3337" s="25">
        <v>2000</v>
      </c>
      <c r="E3337">
        <f t="shared" si="104"/>
        <v>202000</v>
      </c>
      <c r="F3337" s="25" t="s">
        <v>421</v>
      </c>
      <c r="H3337" s="25" t="str">
        <f t="shared" si="105"/>
        <v/>
      </c>
      <c r="I3337" s="25" t="s">
        <v>421</v>
      </c>
      <c r="J3337" s="25" t="s">
        <v>421</v>
      </c>
      <c r="K3337" s="25" t="s">
        <v>421</v>
      </c>
      <c r="L3337" s="25" t="s">
        <v>421</v>
      </c>
      <c r="M3337" s="25" t="s">
        <v>421</v>
      </c>
      <c r="N3337" s="25" t="s">
        <v>421</v>
      </c>
      <c r="O3337" s="25" t="s">
        <v>421</v>
      </c>
      <c r="P3337" s="25" t="s">
        <v>421</v>
      </c>
      <c r="Q3337" s="25" t="s">
        <v>421</v>
      </c>
      <c r="R3337" s="25" t="s">
        <v>421</v>
      </c>
      <c r="S3337" s="25" t="s">
        <v>421</v>
      </c>
    </row>
    <row r="3338" spans="1:19" x14ac:dyDescent="0.25">
      <c r="A3338" s="25" t="s">
        <v>35</v>
      </c>
      <c r="B3338" s="25" t="str">
        <f>VLOOKUP(A3338,'Cód dos países'!$A$3:$C$199,2,FALSE)</f>
        <v>BOL</v>
      </c>
      <c r="C3338" s="25">
        <f>VLOOKUP(A3338,'Cód dos países'!$A$3:$C$199,3,FALSE)</f>
        <v>21</v>
      </c>
      <c r="D3338" s="25">
        <v>2000</v>
      </c>
      <c r="E3338">
        <f t="shared" si="104"/>
        <v>212000</v>
      </c>
      <c r="F3338" s="25">
        <v>68</v>
      </c>
      <c r="G3338" s="25">
        <v>50</v>
      </c>
      <c r="H3338" s="25">
        <f t="shared" si="105"/>
        <v>0.5</v>
      </c>
      <c r="I3338" s="25">
        <v>25</v>
      </c>
      <c r="J3338" s="25" t="s">
        <v>421</v>
      </c>
      <c r="K3338" s="25">
        <v>88.2</v>
      </c>
      <c r="L3338" s="25">
        <v>74.8</v>
      </c>
      <c r="M3338" s="25" t="s">
        <v>421</v>
      </c>
      <c r="N3338" s="25">
        <v>55</v>
      </c>
      <c r="O3338" s="25" t="s">
        <v>421</v>
      </c>
      <c r="P3338" s="25">
        <v>87.7</v>
      </c>
      <c r="Q3338" s="25">
        <v>71.599999999999994</v>
      </c>
      <c r="R3338" s="25">
        <v>90</v>
      </c>
      <c r="S3338" s="25">
        <v>70</v>
      </c>
    </row>
    <row r="3339" spans="1:19" x14ac:dyDescent="0.25">
      <c r="A3339" s="25" t="s">
        <v>333</v>
      </c>
      <c r="B3339" s="25" t="str">
        <f>VLOOKUP(A3339,'Cód dos países'!$A$3:$C$199,2,FALSE)</f>
        <v>BIH</v>
      </c>
      <c r="C3339" s="25">
        <f>VLOOKUP(A3339,'Cód dos países'!$A$3:$C$199,3,FALSE)</f>
        <v>22</v>
      </c>
      <c r="D3339" s="25">
        <v>2000</v>
      </c>
      <c r="E3339">
        <f t="shared" si="104"/>
        <v>222000</v>
      </c>
      <c r="F3339" s="25">
        <v>36.6</v>
      </c>
      <c r="G3339" s="25">
        <v>10</v>
      </c>
      <c r="H3339" s="25">
        <f t="shared" si="105"/>
        <v>0.1</v>
      </c>
      <c r="I3339" s="25">
        <v>10</v>
      </c>
      <c r="J3339" s="25" t="s">
        <v>421</v>
      </c>
      <c r="K3339" s="25">
        <v>67</v>
      </c>
      <c r="L3339" s="25">
        <v>0</v>
      </c>
      <c r="M3339" s="25" t="s">
        <v>421</v>
      </c>
      <c r="N3339" s="25">
        <v>40</v>
      </c>
      <c r="O3339" s="25" t="s">
        <v>421</v>
      </c>
      <c r="P3339" s="25">
        <v>75.2</v>
      </c>
      <c r="Q3339" s="25">
        <v>67.599999999999994</v>
      </c>
      <c r="R3339" s="25">
        <v>30</v>
      </c>
      <c r="S3339" s="25">
        <v>30</v>
      </c>
    </row>
    <row r="3340" spans="1:19" x14ac:dyDescent="0.25">
      <c r="A3340" s="25" t="s">
        <v>43</v>
      </c>
      <c r="B3340" s="25" t="str">
        <f>VLOOKUP(A3340,'Cód dos países'!$A$3:$C$199,2,FALSE)</f>
        <v>BWA</v>
      </c>
      <c r="C3340" s="25">
        <f>VLOOKUP(A3340,'Cód dos países'!$A$3:$C$199,3,FALSE)</f>
        <v>23</v>
      </c>
      <c r="D3340" s="25">
        <v>2000</v>
      </c>
      <c r="E3340">
        <f t="shared" si="104"/>
        <v>232000</v>
      </c>
      <c r="F3340" s="25">
        <v>66.8</v>
      </c>
      <c r="G3340" s="25">
        <v>70</v>
      </c>
      <c r="H3340" s="25">
        <f t="shared" si="105"/>
        <v>0.7</v>
      </c>
      <c r="I3340" s="25">
        <v>61</v>
      </c>
      <c r="J3340" s="25" t="s">
        <v>421</v>
      </c>
      <c r="K3340" s="25">
        <v>80.400000000000006</v>
      </c>
      <c r="L3340" s="25">
        <v>61.1</v>
      </c>
      <c r="M3340" s="25" t="s">
        <v>421</v>
      </c>
      <c r="N3340" s="25">
        <v>70</v>
      </c>
      <c r="O3340" s="25" t="s">
        <v>421</v>
      </c>
      <c r="P3340" s="25">
        <v>77.599999999999994</v>
      </c>
      <c r="Q3340" s="25">
        <v>61</v>
      </c>
      <c r="R3340" s="25">
        <v>50</v>
      </c>
      <c r="S3340" s="25">
        <v>70</v>
      </c>
    </row>
    <row r="3341" spans="1:19" x14ac:dyDescent="0.25">
      <c r="A3341" s="25" t="s">
        <v>37</v>
      </c>
      <c r="B3341" s="25" t="str">
        <f>VLOOKUP(A3341,'Cód dos países'!$A$3:$C$199,2,FALSE)</f>
        <v>BRA</v>
      </c>
      <c r="C3341" s="25">
        <f>VLOOKUP(A3341,'Cód dos países'!$A$3:$C$199,3,FALSE)</f>
        <v>24</v>
      </c>
      <c r="D3341" s="25">
        <v>2000</v>
      </c>
      <c r="E3341">
        <f t="shared" si="104"/>
        <v>242000</v>
      </c>
      <c r="F3341" s="25">
        <v>61.9</v>
      </c>
      <c r="G3341" s="25">
        <v>50</v>
      </c>
      <c r="H3341" s="25">
        <f t="shared" si="105"/>
        <v>0.5</v>
      </c>
      <c r="I3341" s="25">
        <v>41</v>
      </c>
      <c r="J3341" s="25" t="s">
        <v>421</v>
      </c>
      <c r="K3341" s="25">
        <v>87</v>
      </c>
      <c r="L3341" s="25">
        <v>71.2</v>
      </c>
      <c r="M3341" s="25" t="s">
        <v>421</v>
      </c>
      <c r="N3341" s="25">
        <v>70</v>
      </c>
      <c r="O3341" s="25" t="s">
        <v>421</v>
      </c>
      <c r="P3341" s="25">
        <v>81.3</v>
      </c>
      <c r="Q3341" s="25">
        <v>57</v>
      </c>
      <c r="R3341" s="25">
        <v>50</v>
      </c>
      <c r="S3341" s="25">
        <v>50</v>
      </c>
    </row>
    <row r="3342" spans="1:19" x14ac:dyDescent="0.25">
      <c r="A3342" s="25" t="s">
        <v>28</v>
      </c>
      <c r="B3342" s="25" t="str">
        <f>VLOOKUP(A3342,'Cód dos países'!$A$3:$C$199,2,FALSE)</f>
        <v>BGR</v>
      </c>
      <c r="C3342" s="25">
        <f>VLOOKUP(A3342,'Cód dos países'!$A$3:$C$199,3,FALSE)</f>
        <v>26</v>
      </c>
      <c r="D3342" s="25">
        <v>2000</v>
      </c>
      <c r="E3342">
        <f t="shared" si="104"/>
        <v>262000</v>
      </c>
      <c r="F3342" s="25">
        <v>51.9</v>
      </c>
      <c r="G3342" s="25">
        <v>50</v>
      </c>
      <c r="H3342" s="25">
        <f t="shared" si="105"/>
        <v>0.5</v>
      </c>
      <c r="I3342" s="25">
        <v>33</v>
      </c>
      <c r="J3342" s="25" t="s">
        <v>421</v>
      </c>
      <c r="K3342" s="25">
        <v>58.1</v>
      </c>
      <c r="L3342" s="25">
        <v>67.3</v>
      </c>
      <c r="M3342" s="25" t="s">
        <v>421</v>
      </c>
      <c r="N3342" s="25">
        <v>55</v>
      </c>
      <c r="O3342" s="25" t="s">
        <v>421</v>
      </c>
      <c r="P3342" s="25">
        <v>26.2</v>
      </c>
      <c r="Q3342" s="25">
        <v>57.2</v>
      </c>
      <c r="R3342" s="25">
        <v>70</v>
      </c>
      <c r="S3342" s="25">
        <v>50</v>
      </c>
    </row>
    <row r="3343" spans="1:19" x14ac:dyDescent="0.25">
      <c r="A3343" s="25" t="s">
        <v>24</v>
      </c>
      <c r="B3343" s="25" t="str">
        <f>VLOOKUP(A3343,'Cód dos países'!$A$3:$C$199,2,FALSE)</f>
        <v>BFA</v>
      </c>
      <c r="C3343" s="25">
        <f>VLOOKUP(A3343,'Cód dos países'!$A$3:$C$199,3,FALSE)</f>
        <v>27</v>
      </c>
      <c r="D3343" s="25">
        <v>2000</v>
      </c>
      <c r="E3343">
        <f t="shared" si="104"/>
        <v>272000</v>
      </c>
      <c r="F3343" s="25">
        <v>56.7</v>
      </c>
      <c r="G3343" s="25">
        <v>30</v>
      </c>
      <c r="H3343" s="25">
        <f t="shared" si="105"/>
        <v>0.3</v>
      </c>
      <c r="I3343" s="25">
        <v>10</v>
      </c>
      <c r="J3343" s="25" t="s">
        <v>421</v>
      </c>
      <c r="K3343" s="25">
        <v>73.400000000000006</v>
      </c>
      <c r="L3343" s="25">
        <v>76.5</v>
      </c>
      <c r="M3343" s="25" t="s">
        <v>421</v>
      </c>
      <c r="N3343" s="25">
        <v>55</v>
      </c>
      <c r="O3343" s="25" t="s">
        <v>421</v>
      </c>
      <c r="P3343" s="25">
        <v>84.6</v>
      </c>
      <c r="Q3343" s="25">
        <v>61</v>
      </c>
      <c r="R3343" s="25">
        <v>70</v>
      </c>
      <c r="S3343" s="25">
        <v>50</v>
      </c>
    </row>
    <row r="3344" spans="1:19" x14ac:dyDescent="0.25">
      <c r="A3344" s="25" t="s">
        <v>338</v>
      </c>
      <c r="B3344" s="25" t="str">
        <f>VLOOKUP(A3344,'Cód dos países'!$A$3:$C$199,2,FALSE)</f>
        <v>MMR</v>
      </c>
      <c r="C3344" s="25">
        <f>VLOOKUP(A3344,'Cód dos países'!$A$3:$C$199,3,FALSE)</f>
        <v>123</v>
      </c>
      <c r="D3344" s="25">
        <v>2000</v>
      </c>
      <c r="E3344">
        <f t="shared" si="104"/>
        <v>1232000</v>
      </c>
      <c r="F3344" s="25">
        <v>46.1</v>
      </c>
      <c r="G3344" s="25">
        <v>30</v>
      </c>
      <c r="H3344" s="25">
        <f t="shared" si="105"/>
        <v>0.3</v>
      </c>
      <c r="I3344" s="25">
        <v>10</v>
      </c>
      <c r="J3344" s="25" t="s">
        <v>421</v>
      </c>
      <c r="K3344" s="25">
        <v>74.900000000000006</v>
      </c>
      <c r="L3344" s="25">
        <v>95.7</v>
      </c>
      <c r="M3344" s="25" t="s">
        <v>421</v>
      </c>
      <c r="N3344" s="25">
        <v>40</v>
      </c>
      <c r="O3344" s="25" t="s">
        <v>421</v>
      </c>
      <c r="P3344" s="25">
        <v>55.1</v>
      </c>
      <c r="Q3344" s="25">
        <v>69</v>
      </c>
      <c r="R3344" s="25">
        <v>10</v>
      </c>
      <c r="S3344" s="25">
        <v>30</v>
      </c>
    </row>
    <row r="3345" spans="1:19" x14ac:dyDescent="0.25">
      <c r="A3345" s="25" t="s">
        <v>18</v>
      </c>
      <c r="B3345" s="25" t="str">
        <f>VLOOKUP(A3345,'Cód dos países'!$A$3:$C$199,2,FALSE)</f>
        <v>BDI</v>
      </c>
      <c r="C3345" s="25">
        <f>VLOOKUP(A3345,'Cód dos países'!$A$3:$C$199,3,FALSE)</f>
        <v>28</v>
      </c>
      <c r="D3345" s="25">
        <v>2000</v>
      </c>
      <c r="E3345">
        <f t="shared" si="104"/>
        <v>282000</v>
      </c>
      <c r="F3345" s="25" t="s">
        <v>421</v>
      </c>
      <c r="H3345" s="25" t="str">
        <f t="shared" si="105"/>
        <v/>
      </c>
      <c r="I3345" s="25" t="s">
        <v>421</v>
      </c>
      <c r="J3345" s="25" t="s">
        <v>421</v>
      </c>
      <c r="K3345" s="25" t="s">
        <v>421</v>
      </c>
      <c r="L3345" s="25" t="s">
        <v>421</v>
      </c>
      <c r="M3345" s="25" t="s">
        <v>421</v>
      </c>
      <c r="N3345" s="25" t="s">
        <v>421</v>
      </c>
      <c r="O3345" s="25" t="s">
        <v>421</v>
      </c>
      <c r="P3345" s="25" t="s">
        <v>421</v>
      </c>
      <c r="Q3345" s="25" t="s">
        <v>421</v>
      </c>
      <c r="R3345" s="25" t="s">
        <v>421</v>
      </c>
      <c r="S3345" s="25" t="s">
        <v>421</v>
      </c>
    </row>
    <row r="3346" spans="1:19" x14ac:dyDescent="0.25">
      <c r="A3346" s="25" t="s">
        <v>419</v>
      </c>
      <c r="B3346" s="25" t="e">
        <f>VLOOKUP(A3346,'Cód dos países'!$A$3:$C$199,2,FALSE)</f>
        <v>#N/A</v>
      </c>
      <c r="C3346" s="25" t="e">
        <f>VLOOKUP(A3346,'Cód dos países'!$A$3:$C$199,3,FALSE)</f>
        <v>#N/A</v>
      </c>
      <c r="D3346" s="25">
        <v>2000</v>
      </c>
      <c r="E3346" t="e">
        <f t="shared" si="104"/>
        <v>#N/A</v>
      </c>
      <c r="F3346" s="25">
        <v>56.3</v>
      </c>
      <c r="G3346" s="25">
        <v>70</v>
      </c>
      <c r="H3346" s="25">
        <f t="shared" si="105"/>
        <v>0.7</v>
      </c>
      <c r="I3346" s="25">
        <v>30</v>
      </c>
      <c r="J3346" s="25" t="s">
        <v>421</v>
      </c>
      <c r="K3346" s="25">
        <v>64.900000000000006</v>
      </c>
      <c r="L3346" s="25">
        <v>61.1</v>
      </c>
      <c r="M3346" s="25" t="s">
        <v>421</v>
      </c>
      <c r="N3346" s="25">
        <v>70</v>
      </c>
      <c r="O3346" s="25" t="s">
        <v>421</v>
      </c>
      <c r="P3346" s="25">
        <v>71.2</v>
      </c>
      <c r="Q3346" s="25">
        <v>39.4</v>
      </c>
      <c r="R3346" s="25">
        <v>70</v>
      </c>
      <c r="S3346" s="25">
        <v>30</v>
      </c>
    </row>
    <row r="3347" spans="1:19" x14ac:dyDescent="0.25">
      <c r="A3347" s="25" t="s">
        <v>160</v>
      </c>
      <c r="B3347" s="25" t="str">
        <f>VLOOKUP(A3347,'Cód dos países'!$A$3:$C$199,2,FALSE)</f>
        <v>KHM</v>
      </c>
      <c r="C3347" s="25">
        <f>VLOOKUP(A3347,'Cód dos países'!$A$3:$C$199,3,FALSE)</f>
        <v>29</v>
      </c>
      <c r="D3347" s="25">
        <v>2000</v>
      </c>
      <c r="E3347">
        <f t="shared" si="104"/>
        <v>292000</v>
      </c>
      <c r="F3347" s="25">
        <v>59.6</v>
      </c>
      <c r="G3347" s="25">
        <v>30</v>
      </c>
      <c r="H3347" s="25">
        <f t="shared" si="105"/>
        <v>0.3</v>
      </c>
      <c r="I3347" s="25">
        <v>30</v>
      </c>
      <c r="J3347" s="25" t="s">
        <v>421</v>
      </c>
      <c r="K3347" s="25">
        <v>91.6</v>
      </c>
      <c r="L3347" s="25">
        <v>94.1</v>
      </c>
      <c r="M3347" s="25" t="s">
        <v>421</v>
      </c>
      <c r="N3347" s="25">
        <v>55</v>
      </c>
      <c r="O3347" s="25" t="s">
        <v>421</v>
      </c>
      <c r="P3347" s="25">
        <v>73.2</v>
      </c>
      <c r="Q3347" s="25">
        <v>62.8</v>
      </c>
      <c r="R3347" s="25">
        <v>50</v>
      </c>
      <c r="S3347" s="25">
        <v>50</v>
      </c>
    </row>
    <row r="3348" spans="1:19" x14ac:dyDescent="0.25">
      <c r="A3348" s="25" t="s">
        <v>56</v>
      </c>
      <c r="B3348" s="25" t="str">
        <f>VLOOKUP(A3348,'Cód dos países'!$A$3:$C$199,2,FALSE)</f>
        <v>CMR</v>
      </c>
      <c r="C3348" s="25">
        <f>VLOOKUP(A3348,'Cód dos países'!$A$3:$C$199,3,FALSE)</f>
        <v>30</v>
      </c>
      <c r="D3348" s="25">
        <v>2000</v>
      </c>
      <c r="E3348">
        <f t="shared" si="104"/>
        <v>302000</v>
      </c>
      <c r="F3348" s="25">
        <v>53.3</v>
      </c>
      <c r="G3348" s="25">
        <v>30</v>
      </c>
      <c r="H3348" s="25">
        <f t="shared" si="105"/>
        <v>0.3</v>
      </c>
      <c r="I3348" s="25">
        <v>15</v>
      </c>
      <c r="J3348" s="25" t="s">
        <v>421</v>
      </c>
      <c r="K3348" s="25">
        <v>50.4</v>
      </c>
      <c r="L3348" s="25">
        <v>89.2</v>
      </c>
      <c r="M3348" s="25" t="s">
        <v>421</v>
      </c>
      <c r="N3348" s="25">
        <v>55</v>
      </c>
      <c r="O3348" s="25" t="s">
        <v>421</v>
      </c>
      <c r="P3348" s="25">
        <v>78.599999999999994</v>
      </c>
      <c r="Q3348" s="25">
        <v>61.6</v>
      </c>
      <c r="R3348" s="25">
        <v>50</v>
      </c>
      <c r="S3348" s="25">
        <v>50</v>
      </c>
    </row>
    <row r="3349" spans="1:19" x14ac:dyDescent="0.25">
      <c r="A3349" s="25" t="s">
        <v>47</v>
      </c>
      <c r="B3349" s="25" t="str">
        <f>VLOOKUP(A3349,'Cód dos países'!$A$3:$C$199,2,FALSE)</f>
        <v>CAN</v>
      </c>
      <c r="C3349" s="25">
        <f>VLOOKUP(A3349,'Cód dos países'!$A$3:$C$199,3,FALSE)</f>
        <v>31</v>
      </c>
      <c r="D3349" s="25">
        <v>2000</v>
      </c>
      <c r="E3349">
        <f t="shared" si="104"/>
        <v>312000</v>
      </c>
      <c r="F3349" s="25">
        <v>71.2</v>
      </c>
      <c r="G3349" s="25">
        <v>90</v>
      </c>
      <c r="H3349" s="25">
        <f t="shared" si="105"/>
        <v>0.9</v>
      </c>
      <c r="I3349" s="25">
        <v>92</v>
      </c>
      <c r="J3349" s="25" t="s">
        <v>421</v>
      </c>
      <c r="K3349" s="25">
        <v>41.5</v>
      </c>
      <c r="L3349" s="25">
        <v>47.1</v>
      </c>
      <c r="M3349" s="25" t="s">
        <v>421</v>
      </c>
      <c r="N3349" s="25">
        <v>85</v>
      </c>
      <c r="O3349" s="25" t="s">
        <v>421</v>
      </c>
      <c r="P3349" s="25">
        <v>87.2</v>
      </c>
      <c r="Q3349" s="25">
        <v>77.8</v>
      </c>
      <c r="R3349" s="25">
        <v>50</v>
      </c>
      <c r="S3349" s="25">
        <v>70</v>
      </c>
    </row>
    <row r="3350" spans="1:19" x14ac:dyDescent="0.25">
      <c r="A3350" s="25" t="s">
        <v>45</v>
      </c>
      <c r="B3350" s="25" t="str">
        <f>VLOOKUP(A3350,'Cód dos países'!$A$3:$C$199,2,FALSE)</f>
        <v>CAF</v>
      </c>
      <c r="C3350" s="25">
        <f>VLOOKUP(A3350,'Cód dos países'!$A$3:$C$199,3,FALSE)</f>
        <v>33</v>
      </c>
      <c r="D3350" s="25">
        <v>2000</v>
      </c>
      <c r="E3350">
        <f t="shared" si="104"/>
        <v>332000</v>
      </c>
      <c r="F3350" s="25" t="s">
        <v>421</v>
      </c>
      <c r="H3350" s="25" t="str">
        <f t="shared" si="105"/>
        <v/>
      </c>
      <c r="I3350" s="25" t="s">
        <v>421</v>
      </c>
      <c r="J3350" s="25" t="s">
        <v>421</v>
      </c>
      <c r="K3350" s="25" t="s">
        <v>421</v>
      </c>
      <c r="L3350" s="25" t="s">
        <v>421</v>
      </c>
      <c r="M3350" s="25" t="s">
        <v>421</v>
      </c>
      <c r="N3350" s="25" t="s">
        <v>421</v>
      </c>
      <c r="O3350" s="25" t="s">
        <v>421</v>
      </c>
      <c r="P3350" s="25" t="s">
        <v>421</v>
      </c>
      <c r="Q3350" s="25" t="s">
        <v>421</v>
      </c>
      <c r="R3350" s="25" t="s">
        <v>421</v>
      </c>
      <c r="S3350" s="25" t="s">
        <v>421</v>
      </c>
    </row>
    <row r="3351" spans="1:19" x14ac:dyDescent="0.25">
      <c r="A3351" s="25" t="s">
        <v>288</v>
      </c>
      <c r="B3351" s="25" t="str">
        <f>VLOOKUP(A3351,'Cód dos países'!$A$3:$C$199,2,FALSE)</f>
        <v>TCD</v>
      </c>
      <c r="C3351" s="25">
        <f>VLOOKUP(A3351,'Cód dos países'!$A$3:$C$199,3,FALSE)</f>
        <v>34</v>
      </c>
      <c r="D3351" s="25">
        <v>2000</v>
      </c>
      <c r="E3351">
        <f t="shared" si="104"/>
        <v>342000</v>
      </c>
      <c r="F3351" s="25">
        <v>46.4</v>
      </c>
      <c r="G3351" s="25">
        <v>30</v>
      </c>
      <c r="H3351" s="25">
        <f t="shared" si="105"/>
        <v>0.3</v>
      </c>
      <c r="I3351" s="25">
        <v>10</v>
      </c>
      <c r="J3351" s="25" t="s">
        <v>421</v>
      </c>
      <c r="K3351" s="25">
        <v>45.9</v>
      </c>
      <c r="L3351" s="25">
        <v>85.5</v>
      </c>
      <c r="M3351" s="25" t="s">
        <v>421</v>
      </c>
      <c r="N3351" s="25">
        <v>55</v>
      </c>
      <c r="O3351" s="25" t="s">
        <v>421</v>
      </c>
      <c r="P3351" s="25">
        <v>77.3</v>
      </c>
      <c r="Q3351" s="25">
        <v>53.8</v>
      </c>
      <c r="R3351" s="25">
        <v>30</v>
      </c>
      <c r="S3351" s="25">
        <v>30</v>
      </c>
    </row>
    <row r="3352" spans="1:19" x14ac:dyDescent="0.25">
      <c r="A3352" s="25" t="s">
        <v>51</v>
      </c>
      <c r="B3352" s="25" t="str">
        <f>VLOOKUP(A3352,'Cód dos países'!$A$3:$C$199,2,FALSE)</f>
        <v>CHL</v>
      </c>
      <c r="C3352" s="25">
        <f>VLOOKUP(A3352,'Cód dos países'!$A$3:$C$199,3,FALSE)</f>
        <v>35</v>
      </c>
      <c r="D3352" s="25">
        <v>2000</v>
      </c>
      <c r="E3352">
        <f t="shared" si="104"/>
        <v>352000</v>
      </c>
      <c r="F3352" s="25">
        <v>75.099999999999994</v>
      </c>
      <c r="G3352" s="25">
        <v>90</v>
      </c>
      <c r="H3352" s="25">
        <f t="shared" si="105"/>
        <v>0.9</v>
      </c>
      <c r="I3352" s="25">
        <v>69</v>
      </c>
      <c r="J3352" s="25" t="s">
        <v>421</v>
      </c>
      <c r="K3352" s="25">
        <v>73.7</v>
      </c>
      <c r="L3352" s="25">
        <v>84.1</v>
      </c>
      <c r="M3352" s="25" t="s">
        <v>421</v>
      </c>
      <c r="N3352" s="25">
        <v>85</v>
      </c>
      <c r="O3352" s="25" t="s">
        <v>421</v>
      </c>
      <c r="P3352" s="25">
        <v>82.4</v>
      </c>
      <c r="Q3352" s="25">
        <v>71.599999999999994</v>
      </c>
      <c r="R3352" s="25">
        <v>70</v>
      </c>
      <c r="S3352" s="25">
        <v>50</v>
      </c>
    </row>
    <row r="3353" spans="1:19" x14ac:dyDescent="0.25">
      <c r="A3353" s="25" t="s">
        <v>53</v>
      </c>
      <c r="B3353" s="25" t="str">
        <f>VLOOKUP(A3353,'Cód dos países'!$A$3:$C$199,2,FALSE)</f>
        <v>CHN</v>
      </c>
      <c r="C3353" s="25">
        <f>VLOOKUP(A3353,'Cód dos países'!$A$3:$C$199,3,FALSE)</f>
        <v>36</v>
      </c>
      <c r="D3353" s="25">
        <v>2000</v>
      </c>
      <c r="E3353">
        <f t="shared" si="104"/>
        <v>362000</v>
      </c>
      <c r="F3353" s="25">
        <v>52.6</v>
      </c>
      <c r="G3353" s="25">
        <v>30</v>
      </c>
      <c r="H3353" s="25">
        <f t="shared" si="105"/>
        <v>0.3</v>
      </c>
      <c r="I3353" s="25">
        <v>34</v>
      </c>
      <c r="J3353" s="25" t="s">
        <v>421</v>
      </c>
      <c r="K3353" s="25">
        <v>70.400000000000006</v>
      </c>
      <c r="L3353" s="25">
        <v>94.1</v>
      </c>
      <c r="M3353" s="25" t="s">
        <v>421</v>
      </c>
      <c r="N3353" s="25">
        <v>55</v>
      </c>
      <c r="O3353" s="25" t="s">
        <v>421</v>
      </c>
      <c r="P3353" s="25">
        <v>84.1</v>
      </c>
      <c r="Q3353" s="25">
        <v>46</v>
      </c>
      <c r="R3353" s="25">
        <v>30</v>
      </c>
      <c r="S3353" s="25">
        <v>30</v>
      </c>
    </row>
    <row r="3354" spans="1:19" x14ac:dyDescent="0.25">
      <c r="A3354" s="25" t="s">
        <v>59</v>
      </c>
      <c r="B3354" s="25" t="str">
        <f>VLOOKUP(A3354,'Cód dos países'!$A$3:$C$199,2,FALSE)</f>
        <v>COL</v>
      </c>
      <c r="C3354" s="25">
        <f>VLOOKUP(A3354,'Cód dos países'!$A$3:$C$199,3,FALSE)</f>
        <v>37</v>
      </c>
      <c r="D3354" s="25">
        <v>2000</v>
      </c>
      <c r="E3354">
        <f t="shared" si="104"/>
        <v>372000</v>
      </c>
      <c r="F3354" s="25">
        <v>65.599999999999994</v>
      </c>
      <c r="G3354" s="25">
        <v>50</v>
      </c>
      <c r="H3354" s="25">
        <f t="shared" si="105"/>
        <v>0.5</v>
      </c>
      <c r="I3354" s="25">
        <v>29</v>
      </c>
      <c r="J3354" s="25" t="s">
        <v>421</v>
      </c>
      <c r="K3354" s="25">
        <v>72.400000000000006</v>
      </c>
      <c r="L3354" s="25">
        <v>88</v>
      </c>
      <c r="M3354" s="25" t="s">
        <v>421</v>
      </c>
      <c r="N3354" s="25">
        <v>70</v>
      </c>
      <c r="O3354" s="25" t="s">
        <v>421</v>
      </c>
      <c r="P3354" s="25">
        <v>71.7</v>
      </c>
      <c r="Q3354" s="25">
        <v>69.2</v>
      </c>
      <c r="R3354" s="25">
        <v>70</v>
      </c>
      <c r="S3354" s="25">
        <v>70</v>
      </c>
    </row>
    <row r="3355" spans="1:19" x14ac:dyDescent="0.25">
      <c r="A3355" s="25" t="s">
        <v>61</v>
      </c>
      <c r="B3355" s="25" t="str">
        <f>VLOOKUP(A3355,'Cód dos países'!$A$3:$C$199,2,FALSE)</f>
        <v>COM</v>
      </c>
      <c r="C3355" s="25">
        <f>VLOOKUP(A3355,'Cód dos países'!$A$3:$C$199,3,FALSE)</f>
        <v>38</v>
      </c>
      <c r="D3355" s="25">
        <v>2000</v>
      </c>
      <c r="E3355">
        <f t="shared" si="104"/>
        <v>382000</v>
      </c>
      <c r="F3355" s="25" t="s">
        <v>421</v>
      </c>
      <c r="H3355" s="25" t="str">
        <f t="shared" si="105"/>
        <v/>
      </c>
      <c r="I3355" s="25" t="s">
        <v>421</v>
      </c>
      <c r="J3355" s="25" t="s">
        <v>421</v>
      </c>
      <c r="K3355" s="25" t="s">
        <v>421</v>
      </c>
      <c r="L3355" s="25" t="s">
        <v>421</v>
      </c>
      <c r="M3355" s="25" t="s">
        <v>421</v>
      </c>
      <c r="N3355" s="25" t="s">
        <v>421</v>
      </c>
      <c r="O3355" s="25" t="s">
        <v>421</v>
      </c>
      <c r="P3355" s="25" t="s">
        <v>421</v>
      </c>
      <c r="Q3355" s="25" t="s">
        <v>421</v>
      </c>
      <c r="R3355" s="25" t="s">
        <v>421</v>
      </c>
      <c r="S3355" s="25" t="s">
        <v>421</v>
      </c>
    </row>
    <row r="3356" spans="1:19" x14ac:dyDescent="0.25">
      <c r="A3356" s="25" t="s">
        <v>65</v>
      </c>
      <c r="B3356" s="25" t="str">
        <f>VLOOKUP(A3356,'Cód dos países'!$A$3:$C$199,2,FALSE)</f>
        <v>CRI</v>
      </c>
      <c r="C3356" s="25">
        <f>VLOOKUP(A3356,'Cód dos países'!$A$3:$C$199,3,FALSE)</f>
        <v>41</v>
      </c>
      <c r="D3356" s="25">
        <v>2000</v>
      </c>
      <c r="E3356">
        <f t="shared" si="104"/>
        <v>412000</v>
      </c>
      <c r="F3356" s="25">
        <v>67.599999999999994</v>
      </c>
      <c r="G3356" s="25">
        <v>50</v>
      </c>
      <c r="H3356" s="25">
        <f t="shared" si="105"/>
        <v>0.5</v>
      </c>
      <c r="I3356" s="25">
        <v>51</v>
      </c>
      <c r="J3356" s="25" t="s">
        <v>421</v>
      </c>
      <c r="K3356" s="25">
        <v>83.2</v>
      </c>
      <c r="L3356" s="25">
        <v>88</v>
      </c>
      <c r="M3356" s="25" t="s">
        <v>421</v>
      </c>
      <c r="N3356" s="25">
        <v>70</v>
      </c>
      <c r="O3356" s="25" t="s">
        <v>421</v>
      </c>
      <c r="P3356" s="25">
        <v>74.3</v>
      </c>
      <c r="Q3356" s="25">
        <v>71.8</v>
      </c>
      <c r="R3356" s="25">
        <v>70</v>
      </c>
      <c r="S3356" s="25">
        <v>50</v>
      </c>
    </row>
    <row r="3357" spans="1:19" x14ac:dyDescent="0.25">
      <c r="A3357" s="25" t="s">
        <v>429</v>
      </c>
      <c r="B3357" s="25" t="str">
        <f>VLOOKUP(A3357,'Cód dos países'!$A$3:$C$199,2,FALSE)</f>
        <v>CIV</v>
      </c>
      <c r="C3357" s="25">
        <f>VLOOKUP(A3357,'Cód dos países'!$A$3:$C$199,3,FALSE)</f>
        <v>42</v>
      </c>
      <c r="D3357" s="25">
        <v>2000</v>
      </c>
      <c r="E3357">
        <f t="shared" si="104"/>
        <v>422000</v>
      </c>
      <c r="F3357" s="25">
        <v>54.8</v>
      </c>
      <c r="G3357" s="25">
        <v>30</v>
      </c>
      <c r="H3357" s="25">
        <f t="shared" si="105"/>
        <v>0.3</v>
      </c>
      <c r="I3357" s="25">
        <v>26</v>
      </c>
      <c r="J3357" s="25" t="s">
        <v>421</v>
      </c>
      <c r="K3357" s="25">
        <v>52.1</v>
      </c>
      <c r="L3357" s="25">
        <v>82.7</v>
      </c>
      <c r="M3357" s="25" t="s">
        <v>421</v>
      </c>
      <c r="N3357" s="25">
        <v>55</v>
      </c>
      <c r="O3357" s="25" t="s">
        <v>421</v>
      </c>
      <c r="P3357" s="25">
        <v>86</v>
      </c>
      <c r="Q3357" s="25">
        <v>61</v>
      </c>
      <c r="R3357" s="25">
        <v>50</v>
      </c>
      <c r="S3357" s="25">
        <v>50</v>
      </c>
    </row>
    <row r="3358" spans="1:19" x14ac:dyDescent="0.25">
      <c r="A3358" s="25" t="s">
        <v>126</v>
      </c>
      <c r="B3358" s="25" t="str">
        <f>VLOOKUP(A3358,'Cód dos países'!$A$3:$C$199,2,FALSE)</f>
        <v>HRV</v>
      </c>
      <c r="C3358" s="25">
        <f>VLOOKUP(A3358,'Cód dos países'!$A$3:$C$199,3,FALSE)</f>
        <v>43</v>
      </c>
      <c r="D3358" s="25">
        <v>2000</v>
      </c>
      <c r="E3358">
        <f t="shared" si="104"/>
        <v>432000</v>
      </c>
      <c r="F3358" s="25">
        <v>50.7</v>
      </c>
      <c r="G3358" s="25">
        <v>30</v>
      </c>
      <c r="H3358" s="25">
        <f t="shared" si="105"/>
        <v>0.3</v>
      </c>
      <c r="I3358" s="25">
        <v>27</v>
      </c>
      <c r="J3358" s="25" t="s">
        <v>421</v>
      </c>
      <c r="K3358" s="25">
        <v>66.900000000000006</v>
      </c>
      <c r="L3358" s="25">
        <v>33.700000000000003</v>
      </c>
      <c r="M3358" s="25" t="s">
        <v>421</v>
      </c>
      <c r="N3358" s="25">
        <v>55</v>
      </c>
      <c r="O3358" s="25" t="s">
        <v>421</v>
      </c>
      <c r="P3358" s="25">
        <v>71.7</v>
      </c>
      <c r="Q3358" s="25">
        <v>71.599999999999994</v>
      </c>
      <c r="R3358" s="25">
        <v>50</v>
      </c>
      <c r="S3358" s="25">
        <v>50</v>
      </c>
    </row>
    <row r="3359" spans="1:19" x14ac:dyDescent="0.25">
      <c r="A3359" s="25" t="s">
        <v>67</v>
      </c>
      <c r="B3359" s="25" t="str">
        <f>VLOOKUP(A3359,'Cód dos países'!$A$3:$C$199,2,FALSE)</f>
        <v>CUB</v>
      </c>
      <c r="C3359" s="25">
        <f>VLOOKUP(A3359,'Cód dos países'!$A$3:$C$199,3,FALSE)</f>
        <v>44</v>
      </c>
      <c r="D3359" s="25">
        <v>2000</v>
      </c>
      <c r="E3359">
        <f t="shared" si="104"/>
        <v>442000</v>
      </c>
      <c r="F3359" s="25">
        <v>31.6</v>
      </c>
      <c r="G3359" s="25">
        <v>10</v>
      </c>
      <c r="H3359" s="25">
        <f t="shared" si="105"/>
        <v>0.1</v>
      </c>
      <c r="I3359" s="25">
        <v>10</v>
      </c>
      <c r="J3359" s="25" t="s">
        <v>421</v>
      </c>
      <c r="K3359" s="25">
        <v>46.5</v>
      </c>
      <c r="L3359" s="25">
        <v>0</v>
      </c>
      <c r="M3359" s="25" t="s">
        <v>421</v>
      </c>
      <c r="N3359" s="25">
        <v>40</v>
      </c>
      <c r="O3359" s="25" t="s">
        <v>421</v>
      </c>
      <c r="P3359" s="25">
        <v>77</v>
      </c>
      <c r="Q3359" s="25">
        <v>60.6</v>
      </c>
      <c r="R3359" s="25">
        <v>30</v>
      </c>
      <c r="S3359" s="25">
        <v>10</v>
      </c>
    </row>
    <row r="3360" spans="1:19" x14ac:dyDescent="0.25">
      <c r="A3360" s="25" t="s">
        <v>69</v>
      </c>
      <c r="B3360" s="25" t="str">
        <f>VLOOKUP(A3360,'Cód dos países'!$A$3:$C$199,2,FALSE)</f>
        <v>CYP</v>
      </c>
      <c r="C3360" s="25">
        <f>VLOOKUP(A3360,'Cód dos países'!$A$3:$C$199,3,FALSE)</f>
        <v>45</v>
      </c>
      <c r="D3360" s="25">
        <v>2000</v>
      </c>
      <c r="E3360">
        <f t="shared" si="104"/>
        <v>452000</v>
      </c>
      <c r="F3360" s="25">
        <v>71</v>
      </c>
      <c r="G3360" s="25">
        <v>90</v>
      </c>
      <c r="H3360" s="25">
        <f t="shared" si="105"/>
        <v>0.9</v>
      </c>
      <c r="I3360" s="25">
        <v>50</v>
      </c>
      <c r="J3360" s="25" t="s">
        <v>421</v>
      </c>
      <c r="K3360" s="25">
        <v>71.400000000000006</v>
      </c>
      <c r="L3360" s="25">
        <v>58.9</v>
      </c>
      <c r="M3360" s="25" t="s">
        <v>421</v>
      </c>
      <c r="N3360" s="25">
        <v>85</v>
      </c>
      <c r="O3360" s="25" t="s">
        <v>421</v>
      </c>
      <c r="P3360" s="25">
        <v>86.2</v>
      </c>
      <c r="Q3360" s="25">
        <v>77</v>
      </c>
      <c r="R3360" s="25">
        <v>50</v>
      </c>
      <c r="S3360" s="25">
        <v>70</v>
      </c>
    </row>
    <row r="3361" spans="1:19" x14ac:dyDescent="0.25">
      <c r="A3361" s="25" t="s">
        <v>71</v>
      </c>
      <c r="B3361" s="25" t="str">
        <f>VLOOKUP(A3361,'Cód dos países'!$A$3:$C$199,2,FALSE)</f>
        <v>CZE</v>
      </c>
      <c r="C3361" s="25">
        <f>VLOOKUP(A3361,'Cód dos países'!$A$3:$C$199,3,FALSE)</f>
        <v>46</v>
      </c>
      <c r="D3361" s="25">
        <v>2000</v>
      </c>
      <c r="E3361">
        <f t="shared" si="104"/>
        <v>462000</v>
      </c>
      <c r="F3361" s="25">
        <v>70.2</v>
      </c>
      <c r="G3361" s="25">
        <v>70</v>
      </c>
      <c r="H3361" s="25">
        <f t="shared" si="105"/>
        <v>0.7</v>
      </c>
      <c r="I3361" s="25">
        <v>46</v>
      </c>
      <c r="J3361" s="25" t="s">
        <v>421</v>
      </c>
      <c r="K3361" s="25">
        <v>67.5</v>
      </c>
      <c r="L3361" s="25">
        <v>49.6</v>
      </c>
      <c r="M3361" s="25" t="s">
        <v>421</v>
      </c>
      <c r="N3361" s="25">
        <v>85</v>
      </c>
      <c r="O3361" s="25" t="s">
        <v>421</v>
      </c>
      <c r="P3361" s="25">
        <v>81.2</v>
      </c>
      <c r="Q3361" s="25">
        <v>72.8</v>
      </c>
      <c r="R3361" s="25">
        <v>70</v>
      </c>
      <c r="S3361" s="25">
        <v>90</v>
      </c>
    </row>
    <row r="3362" spans="1:19" x14ac:dyDescent="0.25">
      <c r="A3362" s="25" t="s">
        <v>430</v>
      </c>
      <c r="B3362" s="25" t="str">
        <f>VLOOKUP(A3362,'Cód dos países'!$A$3:$C$199,2,FALSE)</f>
        <v>ZAR</v>
      </c>
      <c r="C3362" s="25">
        <f>VLOOKUP(A3362,'Cód dos países'!$A$3:$C$199,3,FALSE)</f>
        <v>40</v>
      </c>
      <c r="D3362" s="25">
        <v>2000</v>
      </c>
      <c r="E3362">
        <f t="shared" si="104"/>
        <v>402000</v>
      </c>
      <c r="F3362" s="25" t="s">
        <v>421</v>
      </c>
      <c r="H3362" s="25" t="str">
        <f t="shared" si="105"/>
        <v/>
      </c>
      <c r="I3362" s="25" t="s">
        <v>421</v>
      </c>
      <c r="J3362" s="25" t="s">
        <v>421</v>
      </c>
      <c r="K3362" s="25" t="s">
        <v>421</v>
      </c>
      <c r="L3362" s="25" t="s">
        <v>421</v>
      </c>
      <c r="M3362" s="25" t="s">
        <v>421</v>
      </c>
      <c r="N3362" s="25" t="s">
        <v>421</v>
      </c>
      <c r="O3362" s="25" t="s">
        <v>421</v>
      </c>
      <c r="P3362" s="25" t="s">
        <v>421</v>
      </c>
      <c r="Q3362" s="25" t="s">
        <v>421</v>
      </c>
      <c r="R3362" s="25" t="s">
        <v>421</v>
      </c>
      <c r="S3362" s="25" t="s">
        <v>421</v>
      </c>
    </row>
    <row r="3363" spans="1:19" x14ac:dyDescent="0.25">
      <c r="A3363" s="25" t="s">
        <v>77</v>
      </c>
      <c r="B3363" s="25" t="str">
        <f>VLOOKUP(A3363,'Cód dos países'!$A$3:$C$199,2,FALSE)</f>
        <v>DNK</v>
      </c>
      <c r="C3363" s="25">
        <f>VLOOKUP(A3363,'Cód dos países'!$A$3:$C$199,3,FALSE)</f>
        <v>47</v>
      </c>
      <c r="D3363" s="25">
        <v>2000</v>
      </c>
      <c r="E3363">
        <f t="shared" si="104"/>
        <v>472000</v>
      </c>
      <c r="F3363" s="25">
        <v>68.3</v>
      </c>
      <c r="G3363" s="25">
        <v>90</v>
      </c>
      <c r="H3363" s="25">
        <f t="shared" si="105"/>
        <v>0.9</v>
      </c>
      <c r="I3363" s="25">
        <v>100</v>
      </c>
      <c r="J3363" s="25" t="s">
        <v>421</v>
      </c>
      <c r="K3363" s="25">
        <v>31.6</v>
      </c>
      <c r="L3363" s="25">
        <v>0</v>
      </c>
      <c r="M3363" s="25" t="s">
        <v>421</v>
      </c>
      <c r="N3363" s="25">
        <v>85</v>
      </c>
      <c r="O3363" s="25" t="s">
        <v>421</v>
      </c>
      <c r="P3363" s="25">
        <v>90.3</v>
      </c>
      <c r="Q3363" s="25">
        <v>78</v>
      </c>
      <c r="R3363" s="25">
        <v>70</v>
      </c>
      <c r="S3363" s="25">
        <v>70</v>
      </c>
    </row>
    <row r="3364" spans="1:19" x14ac:dyDescent="0.25">
      <c r="A3364" s="25" t="s">
        <v>75</v>
      </c>
      <c r="B3364" s="25" t="str">
        <f>VLOOKUP(A3364,'Cód dos países'!$A$3:$C$199,2,FALSE)</f>
        <v>DJI</v>
      </c>
      <c r="C3364" s="25">
        <f>VLOOKUP(A3364,'Cód dos países'!$A$3:$C$199,3,FALSE)</f>
        <v>48</v>
      </c>
      <c r="D3364" s="25">
        <v>2000</v>
      </c>
      <c r="E3364">
        <f t="shared" si="104"/>
        <v>482000</v>
      </c>
      <c r="F3364" s="25">
        <v>58.3</v>
      </c>
      <c r="G3364" s="25">
        <v>50</v>
      </c>
      <c r="H3364" s="25">
        <f t="shared" si="105"/>
        <v>0.5</v>
      </c>
      <c r="I3364" s="25">
        <v>30</v>
      </c>
      <c r="J3364" s="25" t="s">
        <v>421</v>
      </c>
      <c r="K3364" s="25">
        <v>87.1</v>
      </c>
      <c r="L3364" s="25">
        <v>67.3</v>
      </c>
      <c r="M3364" s="25" t="s">
        <v>421</v>
      </c>
      <c r="N3364" s="25">
        <v>55</v>
      </c>
      <c r="O3364" s="25" t="s">
        <v>421</v>
      </c>
      <c r="P3364" s="25">
        <v>84</v>
      </c>
      <c r="Q3364" s="25">
        <v>51</v>
      </c>
      <c r="R3364" s="25">
        <v>50</v>
      </c>
      <c r="S3364" s="25">
        <v>50</v>
      </c>
    </row>
    <row r="3365" spans="1:19" x14ac:dyDescent="0.25">
      <c r="A3365" s="25" t="s">
        <v>353</v>
      </c>
      <c r="B3365" s="25" t="str">
        <f>VLOOKUP(A3365,'Cód dos países'!$A$3:$C$199,2,FALSE)</f>
        <v>DMA</v>
      </c>
      <c r="C3365" s="25">
        <f>VLOOKUP(A3365,'Cód dos países'!$A$3:$C$199,3,FALSE)</f>
        <v>49</v>
      </c>
      <c r="D3365" s="25">
        <v>2000</v>
      </c>
      <c r="E3365">
        <f t="shared" si="104"/>
        <v>492000</v>
      </c>
      <c r="F3365" s="25" t="s">
        <v>421</v>
      </c>
      <c r="H3365" s="25" t="str">
        <f t="shared" si="105"/>
        <v/>
      </c>
      <c r="I3365" s="25" t="s">
        <v>421</v>
      </c>
      <c r="J3365" s="25" t="s">
        <v>421</v>
      </c>
      <c r="K3365" s="25" t="s">
        <v>421</v>
      </c>
      <c r="L3365" s="25" t="s">
        <v>421</v>
      </c>
      <c r="M3365" s="25" t="s">
        <v>421</v>
      </c>
      <c r="N3365" s="25" t="s">
        <v>421</v>
      </c>
      <c r="O3365" s="25" t="s">
        <v>421</v>
      </c>
      <c r="P3365" s="25" t="s">
        <v>421</v>
      </c>
      <c r="Q3365" s="25" t="s">
        <v>421</v>
      </c>
      <c r="R3365" s="25" t="s">
        <v>421</v>
      </c>
      <c r="S3365" s="25" t="s">
        <v>421</v>
      </c>
    </row>
    <row r="3366" spans="1:19" x14ac:dyDescent="0.25">
      <c r="A3366" s="25" t="s">
        <v>79</v>
      </c>
      <c r="B3366" s="25" t="str">
        <f>VLOOKUP(A3366,'Cód dos países'!$A$3:$C$199,2,FALSE)</f>
        <v>DOM</v>
      </c>
      <c r="C3366" s="25">
        <f>VLOOKUP(A3366,'Cód dos países'!$A$3:$C$199,3,FALSE)</f>
        <v>50</v>
      </c>
      <c r="D3366" s="25">
        <v>2000</v>
      </c>
      <c r="E3366">
        <f t="shared" si="104"/>
        <v>502000</v>
      </c>
      <c r="F3366" s="25">
        <v>59.1</v>
      </c>
      <c r="G3366" s="25">
        <v>30</v>
      </c>
      <c r="H3366" s="25">
        <f t="shared" si="105"/>
        <v>0.3</v>
      </c>
      <c r="I3366" s="25">
        <v>30</v>
      </c>
      <c r="J3366" s="25" t="s">
        <v>421</v>
      </c>
      <c r="K3366" s="25">
        <v>85.3</v>
      </c>
      <c r="L3366" s="25">
        <v>93.3</v>
      </c>
      <c r="M3366" s="25" t="s">
        <v>421</v>
      </c>
      <c r="N3366" s="25">
        <v>55</v>
      </c>
      <c r="O3366" s="25" t="s">
        <v>421</v>
      </c>
      <c r="P3366" s="25">
        <v>79.2</v>
      </c>
      <c r="Q3366" s="25">
        <v>59.4</v>
      </c>
      <c r="R3366" s="25">
        <v>50</v>
      </c>
      <c r="S3366" s="25">
        <v>50</v>
      </c>
    </row>
    <row r="3367" spans="1:19" x14ac:dyDescent="0.25">
      <c r="A3367" s="25" t="s">
        <v>83</v>
      </c>
      <c r="B3367" s="25" t="str">
        <f>VLOOKUP(A3367,'Cód dos países'!$A$3:$C$199,2,FALSE)</f>
        <v>ECU</v>
      </c>
      <c r="C3367" s="25">
        <f>VLOOKUP(A3367,'Cód dos países'!$A$3:$C$199,3,FALSE)</f>
        <v>51</v>
      </c>
      <c r="D3367" s="25">
        <v>2000</v>
      </c>
      <c r="E3367">
        <f t="shared" si="104"/>
        <v>512000</v>
      </c>
      <c r="F3367" s="25">
        <v>55.1</v>
      </c>
      <c r="G3367" s="25">
        <v>30</v>
      </c>
      <c r="H3367" s="25">
        <f t="shared" si="105"/>
        <v>0.3</v>
      </c>
      <c r="I3367" s="25">
        <v>24</v>
      </c>
      <c r="J3367" s="25" t="s">
        <v>421</v>
      </c>
      <c r="K3367" s="25">
        <v>90.8</v>
      </c>
      <c r="L3367" s="25">
        <v>85.5</v>
      </c>
      <c r="M3367" s="25" t="s">
        <v>421</v>
      </c>
      <c r="N3367" s="25">
        <v>55</v>
      </c>
      <c r="O3367" s="25" t="s">
        <v>421</v>
      </c>
      <c r="P3367" s="25">
        <v>51.9</v>
      </c>
      <c r="Q3367" s="25">
        <v>59</v>
      </c>
      <c r="R3367" s="25">
        <v>70</v>
      </c>
      <c r="S3367" s="25">
        <v>30</v>
      </c>
    </row>
    <row r="3368" spans="1:19" x14ac:dyDescent="0.25">
      <c r="A3368" s="25" t="s">
        <v>85</v>
      </c>
      <c r="B3368" s="25" t="str">
        <f>VLOOKUP(A3368,'Cód dos países'!$A$3:$C$199,2,FALSE)</f>
        <v>EGY</v>
      </c>
      <c r="C3368" s="25">
        <f>VLOOKUP(A3368,'Cód dos países'!$A$3:$C$199,3,FALSE)</f>
        <v>52</v>
      </c>
      <c r="D3368" s="25">
        <v>2000</v>
      </c>
      <c r="E3368">
        <f t="shared" si="104"/>
        <v>522000</v>
      </c>
      <c r="F3368" s="25">
        <v>51.5</v>
      </c>
      <c r="G3368" s="25">
        <v>50</v>
      </c>
      <c r="H3368" s="25">
        <f t="shared" si="105"/>
        <v>0.5</v>
      </c>
      <c r="I3368" s="25">
        <v>33</v>
      </c>
      <c r="J3368" s="25" t="s">
        <v>421</v>
      </c>
      <c r="K3368" s="25">
        <v>66.099999999999994</v>
      </c>
      <c r="L3368" s="25">
        <v>54.4</v>
      </c>
      <c r="M3368" s="25" t="s">
        <v>421</v>
      </c>
      <c r="N3368" s="25">
        <v>55</v>
      </c>
      <c r="O3368" s="25" t="s">
        <v>421</v>
      </c>
      <c r="P3368" s="25">
        <v>78.3</v>
      </c>
      <c r="Q3368" s="25">
        <v>47.2</v>
      </c>
      <c r="R3368" s="25">
        <v>50</v>
      </c>
      <c r="S3368" s="25">
        <v>30</v>
      </c>
    </row>
    <row r="3369" spans="1:19" x14ac:dyDescent="0.25">
      <c r="A3369" s="25" t="s">
        <v>267</v>
      </c>
      <c r="B3369" s="25" t="str">
        <f>VLOOKUP(A3369,'Cód dos países'!$A$3:$C$199,2,FALSE)</f>
        <v>SLV</v>
      </c>
      <c r="C3369" s="25">
        <f>VLOOKUP(A3369,'Cód dos países'!$A$3:$C$199,3,FALSE)</f>
        <v>53</v>
      </c>
      <c r="D3369" s="25">
        <v>2000</v>
      </c>
      <c r="E3369">
        <f t="shared" si="104"/>
        <v>532000</v>
      </c>
      <c r="F3369" s="25">
        <v>73</v>
      </c>
      <c r="G3369" s="25">
        <v>50</v>
      </c>
      <c r="H3369" s="25">
        <f t="shared" si="105"/>
        <v>0.5</v>
      </c>
      <c r="I3369" s="25">
        <v>39</v>
      </c>
      <c r="J3369" s="25" t="s">
        <v>421</v>
      </c>
      <c r="K3369" s="25">
        <v>83.7</v>
      </c>
      <c r="L3369" s="25">
        <v>94.1</v>
      </c>
      <c r="M3369" s="25" t="s">
        <v>421</v>
      </c>
      <c r="N3369" s="25">
        <v>85</v>
      </c>
      <c r="O3369" s="25" t="s">
        <v>421</v>
      </c>
      <c r="P3369" s="25">
        <v>87.6</v>
      </c>
      <c r="Q3369" s="25">
        <v>77.2</v>
      </c>
      <c r="R3369" s="25">
        <v>70</v>
      </c>
      <c r="S3369" s="25">
        <v>70</v>
      </c>
    </row>
    <row r="3370" spans="1:19" x14ac:dyDescent="0.25">
      <c r="A3370" s="25" t="s">
        <v>114</v>
      </c>
      <c r="B3370" s="25" t="str">
        <f>VLOOKUP(A3370,'Cód dos países'!$A$3:$C$199,2,FALSE)</f>
        <v>GNQ</v>
      </c>
      <c r="C3370" s="25">
        <f>VLOOKUP(A3370,'Cód dos países'!$A$3:$C$199,3,FALSE)</f>
        <v>54</v>
      </c>
      <c r="D3370" s="25">
        <v>2000</v>
      </c>
      <c r="E3370">
        <f t="shared" si="104"/>
        <v>542000</v>
      </c>
      <c r="F3370" s="25">
        <v>47.9</v>
      </c>
      <c r="G3370" s="25">
        <v>10</v>
      </c>
      <c r="H3370" s="25">
        <f t="shared" si="105"/>
        <v>0.1</v>
      </c>
      <c r="I3370" s="25">
        <v>10</v>
      </c>
      <c r="J3370" s="25" t="s">
        <v>421</v>
      </c>
      <c r="K3370" s="25">
        <v>89.5</v>
      </c>
      <c r="L3370" s="25">
        <v>90.3</v>
      </c>
      <c r="M3370" s="25" t="s">
        <v>421</v>
      </c>
      <c r="N3370" s="25">
        <v>55</v>
      </c>
      <c r="O3370" s="25" t="s">
        <v>421</v>
      </c>
      <c r="P3370" s="25">
        <v>75.099999999999994</v>
      </c>
      <c r="Q3370" s="25">
        <v>61</v>
      </c>
      <c r="R3370" s="25">
        <v>30</v>
      </c>
      <c r="S3370" s="25">
        <v>10</v>
      </c>
    </row>
    <row r="3371" spans="1:19" x14ac:dyDescent="0.25">
      <c r="A3371" s="25" t="s">
        <v>87</v>
      </c>
      <c r="B3371" s="25" t="str">
        <f>VLOOKUP(A3371,'Cód dos países'!$A$3:$C$199,2,FALSE)</f>
        <v>ERI</v>
      </c>
      <c r="C3371" s="25">
        <f>VLOOKUP(A3371,'Cód dos países'!$A$3:$C$199,3,FALSE)</f>
        <v>55</v>
      </c>
      <c r="D3371" s="25">
        <v>2000</v>
      </c>
      <c r="E3371">
        <f t="shared" si="104"/>
        <v>552000</v>
      </c>
      <c r="F3371" s="25" t="s">
        <v>421</v>
      </c>
      <c r="H3371" s="25" t="str">
        <f t="shared" si="105"/>
        <v/>
      </c>
      <c r="I3371" s="25" t="s">
        <v>421</v>
      </c>
      <c r="J3371" s="25" t="s">
        <v>421</v>
      </c>
      <c r="K3371" s="25" t="s">
        <v>421</v>
      </c>
      <c r="L3371" s="25" t="s">
        <v>421</v>
      </c>
      <c r="M3371" s="25" t="s">
        <v>421</v>
      </c>
      <c r="N3371" s="25" t="s">
        <v>421</v>
      </c>
      <c r="O3371" s="25" t="s">
        <v>421</v>
      </c>
      <c r="P3371" s="25" t="s">
        <v>421</v>
      </c>
      <c r="Q3371" s="25" t="s">
        <v>421</v>
      </c>
      <c r="R3371" s="25" t="s">
        <v>421</v>
      </c>
      <c r="S3371" s="25" t="s">
        <v>421</v>
      </c>
    </row>
    <row r="3372" spans="1:19" x14ac:dyDescent="0.25">
      <c r="A3372" s="25" t="s">
        <v>91</v>
      </c>
      <c r="B3372" s="25" t="str">
        <f>VLOOKUP(A3372,'Cód dos países'!$A$3:$C$199,2,FALSE)</f>
        <v>EST</v>
      </c>
      <c r="C3372" s="25">
        <f>VLOOKUP(A3372,'Cód dos países'!$A$3:$C$199,3,FALSE)</f>
        <v>56</v>
      </c>
      <c r="D3372" s="25">
        <v>2000</v>
      </c>
      <c r="E3372">
        <f t="shared" si="104"/>
        <v>562000</v>
      </c>
      <c r="F3372" s="25">
        <v>76.099999999999994</v>
      </c>
      <c r="G3372" s="25">
        <v>70</v>
      </c>
      <c r="H3372" s="25">
        <f t="shared" si="105"/>
        <v>0.7</v>
      </c>
      <c r="I3372" s="25">
        <v>57</v>
      </c>
      <c r="J3372" s="25" t="s">
        <v>421</v>
      </c>
      <c r="K3372" s="25">
        <v>79.599999999999994</v>
      </c>
      <c r="L3372" s="25">
        <v>67.3</v>
      </c>
      <c r="M3372" s="25" t="s">
        <v>421</v>
      </c>
      <c r="N3372" s="25">
        <v>85</v>
      </c>
      <c r="O3372" s="25" t="s">
        <v>421</v>
      </c>
      <c r="P3372" s="25">
        <v>80.599999999999994</v>
      </c>
      <c r="Q3372" s="25">
        <v>85</v>
      </c>
      <c r="R3372" s="25">
        <v>90</v>
      </c>
      <c r="S3372" s="25">
        <v>70</v>
      </c>
    </row>
    <row r="3373" spans="1:19" x14ac:dyDescent="0.25">
      <c r="A3373" s="25" t="s">
        <v>420</v>
      </c>
      <c r="B3373" s="25" t="e">
        <f>VLOOKUP(A3373,'Cód dos países'!$A$3:$C$199,2,FALSE)</f>
        <v>#N/A</v>
      </c>
      <c r="C3373" s="25" t="e">
        <f>VLOOKUP(A3373,'Cód dos países'!$A$3:$C$199,3,FALSE)</f>
        <v>#N/A</v>
      </c>
      <c r="D3373" s="25">
        <v>2000</v>
      </c>
      <c r="E3373" t="e">
        <f t="shared" si="104"/>
        <v>#N/A</v>
      </c>
      <c r="F3373" s="25">
        <v>63.6</v>
      </c>
      <c r="G3373" s="25">
        <v>70</v>
      </c>
      <c r="H3373" s="25">
        <f t="shared" si="105"/>
        <v>0.7</v>
      </c>
      <c r="I3373" s="25">
        <v>30</v>
      </c>
      <c r="J3373" s="25" t="s">
        <v>421</v>
      </c>
      <c r="K3373" s="25">
        <v>73</v>
      </c>
      <c r="L3373" s="25">
        <v>74.8</v>
      </c>
      <c r="M3373" s="25" t="s">
        <v>421</v>
      </c>
      <c r="N3373" s="25">
        <v>70</v>
      </c>
      <c r="O3373" s="25" t="s">
        <v>421</v>
      </c>
      <c r="P3373" s="25">
        <v>73.900000000000006</v>
      </c>
      <c r="Q3373" s="25">
        <v>61</v>
      </c>
      <c r="R3373" s="25">
        <v>70</v>
      </c>
      <c r="S3373" s="25">
        <v>50</v>
      </c>
    </row>
    <row r="3374" spans="1:19" x14ac:dyDescent="0.25">
      <c r="A3374" s="25" t="s">
        <v>93</v>
      </c>
      <c r="B3374" s="25" t="str">
        <f>VLOOKUP(A3374,'Cód dos países'!$A$3:$C$199,2,FALSE)</f>
        <v>ETH</v>
      </c>
      <c r="C3374" s="25">
        <f>VLOOKUP(A3374,'Cód dos países'!$A$3:$C$199,3,FALSE)</f>
        <v>57</v>
      </c>
      <c r="D3374" s="25">
        <v>2000</v>
      </c>
      <c r="E3374">
        <f t="shared" si="104"/>
        <v>572000</v>
      </c>
      <c r="F3374" s="25">
        <v>48.9</v>
      </c>
      <c r="G3374" s="25">
        <v>30</v>
      </c>
      <c r="H3374" s="25">
        <f t="shared" si="105"/>
        <v>0.3</v>
      </c>
      <c r="I3374" s="25">
        <v>30</v>
      </c>
      <c r="J3374" s="25" t="s">
        <v>421</v>
      </c>
      <c r="K3374" s="25">
        <v>66.7</v>
      </c>
      <c r="L3374" s="25">
        <v>78.099999999999994</v>
      </c>
      <c r="M3374" s="25" t="s">
        <v>421</v>
      </c>
      <c r="N3374" s="25">
        <v>55</v>
      </c>
      <c r="O3374" s="25" t="s">
        <v>421</v>
      </c>
      <c r="P3374" s="25">
        <v>74.400000000000006</v>
      </c>
      <c r="Q3374" s="25">
        <v>46</v>
      </c>
      <c r="R3374" s="25">
        <v>30</v>
      </c>
      <c r="S3374" s="25">
        <v>30</v>
      </c>
    </row>
    <row r="3375" spans="1:19" x14ac:dyDescent="0.25">
      <c r="A3375" s="25" t="s">
        <v>97</v>
      </c>
      <c r="B3375" s="25" t="str">
        <f>VLOOKUP(A3375,'Cód dos países'!$A$3:$C$199,2,FALSE)</f>
        <v>FJI</v>
      </c>
      <c r="C3375" s="25">
        <f>VLOOKUP(A3375,'Cód dos países'!$A$3:$C$199,3,FALSE)</f>
        <v>58</v>
      </c>
      <c r="D3375" s="25">
        <v>2000</v>
      </c>
      <c r="E3375">
        <f t="shared" si="104"/>
        <v>582000</v>
      </c>
      <c r="F3375" s="25">
        <v>53.7</v>
      </c>
      <c r="G3375" s="25">
        <v>30</v>
      </c>
      <c r="H3375" s="25">
        <f t="shared" si="105"/>
        <v>0.3</v>
      </c>
      <c r="I3375" s="25">
        <v>30</v>
      </c>
      <c r="J3375" s="25" t="s">
        <v>421</v>
      </c>
      <c r="K3375" s="25">
        <v>70.7</v>
      </c>
      <c r="L3375" s="25">
        <v>63.3</v>
      </c>
      <c r="M3375" s="25" t="s">
        <v>421</v>
      </c>
      <c r="N3375" s="25">
        <v>70</v>
      </c>
      <c r="O3375" s="25" t="s">
        <v>421</v>
      </c>
      <c r="P3375" s="25">
        <v>79</v>
      </c>
      <c r="Q3375" s="25">
        <v>60.2</v>
      </c>
      <c r="R3375" s="25">
        <v>30</v>
      </c>
      <c r="S3375" s="25">
        <v>50</v>
      </c>
    </row>
    <row r="3376" spans="1:19" x14ac:dyDescent="0.25">
      <c r="A3376" s="25" t="s">
        <v>95</v>
      </c>
      <c r="B3376" s="25" t="str">
        <f>VLOOKUP(A3376,'Cód dos países'!$A$3:$C$199,2,FALSE)</f>
        <v>FIN</v>
      </c>
      <c r="C3376" s="25">
        <f>VLOOKUP(A3376,'Cód dos países'!$A$3:$C$199,3,FALSE)</f>
        <v>59</v>
      </c>
      <c r="D3376" s="25">
        <v>2000</v>
      </c>
      <c r="E3376">
        <f t="shared" si="104"/>
        <v>592000</v>
      </c>
      <c r="F3376" s="25">
        <v>69.7</v>
      </c>
      <c r="G3376" s="25">
        <v>90</v>
      </c>
      <c r="H3376" s="25">
        <f t="shared" si="105"/>
        <v>0.9</v>
      </c>
      <c r="I3376" s="25">
        <v>98</v>
      </c>
      <c r="J3376" s="25" t="s">
        <v>421</v>
      </c>
      <c r="K3376" s="25">
        <v>55.6</v>
      </c>
      <c r="L3376" s="25">
        <v>28</v>
      </c>
      <c r="M3376" s="25" t="s">
        <v>421</v>
      </c>
      <c r="N3376" s="25">
        <v>70</v>
      </c>
      <c r="O3376" s="25" t="s">
        <v>421</v>
      </c>
      <c r="P3376" s="25">
        <v>87.9</v>
      </c>
      <c r="Q3376" s="25">
        <v>78</v>
      </c>
      <c r="R3376" s="25">
        <v>70</v>
      </c>
      <c r="S3376" s="25">
        <v>50</v>
      </c>
    </row>
    <row r="3377" spans="1:19" x14ac:dyDescent="0.25">
      <c r="A3377" s="25" t="s">
        <v>99</v>
      </c>
      <c r="B3377" s="25" t="str">
        <f>VLOOKUP(A3377,'Cód dos países'!$A$3:$C$199,2,FALSE)</f>
        <v>FRA</v>
      </c>
      <c r="C3377" s="25">
        <f>VLOOKUP(A3377,'Cód dos países'!$A$3:$C$199,3,FALSE)</f>
        <v>60</v>
      </c>
      <c r="D3377" s="25">
        <v>2000</v>
      </c>
      <c r="E3377">
        <f t="shared" si="104"/>
        <v>602000</v>
      </c>
      <c r="F3377" s="25">
        <v>58</v>
      </c>
      <c r="G3377" s="25">
        <v>70</v>
      </c>
      <c r="H3377" s="25">
        <f t="shared" si="105"/>
        <v>0.7</v>
      </c>
      <c r="I3377" s="25">
        <v>66</v>
      </c>
      <c r="J3377" s="25" t="s">
        <v>421</v>
      </c>
      <c r="K3377" s="25">
        <v>33.9</v>
      </c>
      <c r="L3377" s="25">
        <v>18.899999999999999</v>
      </c>
      <c r="M3377" s="25" t="s">
        <v>421</v>
      </c>
      <c r="N3377" s="25">
        <v>70</v>
      </c>
      <c r="O3377" s="25" t="s">
        <v>421</v>
      </c>
      <c r="P3377" s="25">
        <v>85</v>
      </c>
      <c r="Q3377" s="25">
        <v>78</v>
      </c>
      <c r="R3377" s="25">
        <v>50</v>
      </c>
      <c r="S3377" s="25">
        <v>50</v>
      </c>
    </row>
    <row r="3378" spans="1:19" x14ac:dyDescent="0.25">
      <c r="A3378" s="25" t="s">
        <v>101</v>
      </c>
      <c r="B3378" s="25" t="str">
        <f>VLOOKUP(A3378,'Cód dos países'!$A$3:$C$199,2,FALSE)</f>
        <v>GAB</v>
      </c>
      <c r="C3378" s="25">
        <f>VLOOKUP(A3378,'Cód dos países'!$A$3:$C$199,3,FALSE)</f>
        <v>61</v>
      </c>
      <c r="D3378" s="25">
        <v>2000</v>
      </c>
      <c r="E3378">
        <f t="shared" si="104"/>
        <v>612000</v>
      </c>
      <c r="F3378" s="25">
        <v>55</v>
      </c>
      <c r="G3378" s="25">
        <v>50</v>
      </c>
      <c r="H3378" s="25">
        <f t="shared" si="105"/>
        <v>0.5</v>
      </c>
      <c r="I3378" s="25">
        <v>50</v>
      </c>
      <c r="J3378" s="25" t="s">
        <v>421</v>
      </c>
      <c r="K3378" s="25">
        <v>52.2</v>
      </c>
      <c r="L3378" s="25">
        <v>63.3</v>
      </c>
      <c r="M3378" s="25" t="s">
        <v>421</v>
      </c>
      <c r="N3378" s="25">
        <v>55</v>
      </c>
      <c r="O3378" s="25" t="s">
        <v>421</v>
      </c>
      <c r="P3378" s="25">
        <v>85.3</v>
      </c>
      <c r="Q3378" s="25">
        <v>39</v>
      </c>
      <c r="R3378" s="25">
        <v>50</v>
      </c>
      <c r="S3378" s="25">
        <v>50</v>
      </c>
    </row>
    <row r="3379" spans="1:19" x14ac:dyDescent="0.25">
      <c r="A3379" s="25" t="s">
        <v>105</v>
      </c>
      <c r="B3379" s="25" t="str">
        <f>VLOOKUP(A3379,'Cód dos países'!$A$3:$C$199,2,FALSE)</f>
        <v>GEO</v>
      </c>
      <c r="C3379" s="25">
        <f>VLOOKUP(A3379,'Cód dos países'!$A$3:$C$199,3,FALSE)</f>
        <v>63</v>
      </c>
      <c r="D3379" s="25">
        <v>2000</v>
      </c>
      <c r="E3379">
        <f t="shared" si="104"/>
        <v>632000</v>
      </c>
      <c r="F3379" s="25">
        <v>58.3</v>
      </c>
      <c r="G3379" s="25">
        <v>50</v>
      </c>
      <c r="H3379" s="25">
        <f t="shared" si="105"/>
        <v>0.5</v>
      </c>
      <c r="I3379" s="25">
        <v>23</v>
      </c>
      <c r="J3379" s="25" t="s">
        <v>421</v>
      </c>
      <c r="K3379" s="25">
        <v>90.9</v>
      </c>
      <c r="L3379" s="25">
        <v>89.2</v>
      </c>
      <c r="M3379" s="25" t="s">
        <v>421</v>
      </c>
      <c r="N3379" s="25">
        <v>55</v>
      </c>
      <c r="O3379" s="25" t="s">
        <v>421</v>
      </c>
      <c r="P3379" s="25">
        <v>61.1</v>
      </c>
      <c r="Q3379" s="25">
        <v>75.599999999999994</v>
      </c>
      <c r="R3379" s="25">
        <v>50</v>
      </c>
      <c r="S3379" s="25">
        <v>30</v>
      </c>
    </row>
    <row r="3380" spans="1:19" x14ac:dyDescent="0.25">
      <c r="A3380" s="25" t="s">
        <v>73</v>
      </c>
      <c r="B3380" s="25" t="str">
        <f>VLOOKUP(A3380,'Cód dos países'!$A$3:$C$199,2,FALSE)</f>
        <v>DEU</v>
      </c>
      <c r="C3380" s="25">
        <f>VLOOKUP(A3380,'Cód dos países'!$A$3:$C$199,3,FALSE)</f>
        <v>64</v>
      </c>
      <c r="D3380" s="25">
        <v>2000</v>
      </c>
      <c r="E3380">
        <f t="shared" si="104"/>
        <v>642000</v>
      </c>
      <c r="F3380" s="25">
        <v>69.5</v>
      </c>
      <c r="G3380" s="25">
        <v>90</v>
      </c>
      <c r="H3380" s="25">
        <f t="shared" si="105"/>
        <v>0.9</v>
      </c>
      <c r="I3380" s="25">
        <v>80</v>
      </c>
      <c r="J3380" s="25" t="s">
        <v>421</v>
      </c>
      <c r="K3380" s="25">
        <v>44.7</v>
      </c>
      <c r="L3380" s="25">
        <v>33.700000000000003</v>
      </c>
      <c r="M3380" s="25" t="s">
        <v>421</v>
      </c>
      <c r="N3380" s="25">
        <v>70</v>
      </c>
      <c r="O3380" s="25" t="s">
        <v>421</v>
      </c>
      <c r="P3380" s="25">
        <v>89.4</v>
      </c>
      <c r="Q3380" s="25">
        <v>78</v>
      </c>
      <c r="R3380" s="25">
        <v>90</v>
      </c>
      <c r="S3380" s="25">
        <v>50</v>
      </c>
    </row>
    <row r="3381" spans="1:19" x14ac:dyDescent="0.25">
      <c r="A3381" s="25" t="s">
        <v>107</v>
      </c>
      <c r="B3381" s="25" t="str">
        <f>VLOOKUP(A3381,'Cód dos países'!$A$3:$C$199,2,FALSE)</f>
        <v>GHA</v>
      </c>
      <c r="C3381" s="25">
        <f>VLOOKUP(A3381,'Cód dos países'!$A$3:$C$199,3,FALSE)</f>
        <v>66</v>
      </c>
      <c r="D3381" s="25">
        <v>2000</v>
      </c>
      <c r="E3381">
        <f t="shared" si="104"/>
        <v>662000</v>
      </c>
      <c r="F3381" s="25">
        <v>58</v>
      </c>
      <c r="G3381" s="25">
        <v>50</v>
      </c>
      <c r="H3381" s="25">
        <f t="shared" si="105"/>
        <v>0.5</v>
      </c>
      <c r="I3381" s="25">
        <v>33</v>
      </c>
      <c r="J3381" s="25" t="s">
        <v>421</v>
      </c>
      <c r="K3381" s="25">
        <v>73</v>
      </c>
      <c r="L3381" s="25">
        <v>84.1</v>
      </c>
      <c r="M3381" s="25" t="s">
        <v>421</v>
      </c>
      <c r="N3381" s="25">
        <v>55</v>
      </c>
      <c r="O3381" s="25" t="s">
        <v>421</v>
      </c>
      <c r="P3381" s="25">
        <v>71</v>
      </c>
      <c r="Q3381" s="25">
        <v>56</v>
      </c>
      <c r="R3381" s="25">
        <v>50</v>
      </c>
      <c r="S3381" s="25">
        <v>50</v>
      </c>
    </row>
    <row r="3382" spans="1:19" x14ac:dyDescent="0.25">
      <c r="A3382" s="25" t="s">
        <v>116</v>
      </c>
      <c r="B3382" s="25" t="str">
        <f>VLOOKUP(A3382,'Cód dos países'!$A$3:$C$199,2,FALSE)</f>
        <v>GRC</v>
      </c>
      <c r="C3382" s="25">
        <f>VLOOKUP(A3382,'Cód dos países'!$A$3:$C$199,3,FALSE)</f>
        <v>67</v>
      </c>
      <c r="D3382" s="25">
        <v>2000</v>
      </c>
      <c r="E3382">
        <f t="shared" si="104"/>
        <v>672000</v>
      </c>
      <c r="F3382" s="25">
        <v>63.4</v>
      </c>
      <c r="G3382" s="25">
        <v>70</v>
      </c>
      <c r="H3382" s="25">
        <f t="shared" si="105"/>
        <v>0.7</v>
      </c>
      <c r="I3382" s="25">
        <v>49</v>
      </c>
      <c r="J3382" s="25" t="s">
        <v>421</v>
      </c>
      <c r="K3382" s="25">
        <v>50.9</v>
      </c>
      <c r="L3382" s="25">
        <v>54.4</v>
      </c>
      <c r="M3382" s="25" t="s">
        <v>421</v>
      </c>
      <c r="N3382" s="25">
        <v>70</v>
      </c>
      <c r="O3382" s="25" t="s">
        <v>421</v>
      </c>
      <c r="P3382" s="25">
        <v>78.3</v>
      </c>
      <c r="Q3382" s="25">
        <v>78</v>
      </c>
      <c r="R3382" s="25">
        <v>70</v>
      </c>
      <c r="S3382" s="25">
        <v>50</v>
      </c>
    </row>
    <row r="3383" spans="1:19" x14ac:dyDescent="0.25">
      <c r="A3383" s="25" t="s">
        <v>118</v>
      </c>
      <c r="B3383" s="25" t="str">
        <f>VLOOKUP(A3383,'Cód dos países'!$A$3:$C$199,2,FALSE)</f>
        <v>GTM</v>
      </c>
      <c r="C3383" s="25">
        <f>VLOOKUP(A3383,'Cód dos países'!$A$3:$C$199,3,FALSE)</f>
        <v>69</v>
      </c>
      <c r="D3383" s="25">
        <v>2000</v>
      </c>
      <c r="E3383">
        <f t="shared" si="104"/>
        <v>692000</v>
      </c>
      <c r="F3383" s="25">
        <v>65.099999999999994</v>
      </c>
      <c r="G3383" s="25">
        <v>50</v>
      </c>
      <c r="H3383" s="25">
        <f t="shared" si="105"/>
        <v>0.5</v>
      </c>
      <c r="I3383" s="25">
        <v>32</v>
      </c>
      <c r="J3383" s="25" t="s">
        <v>421</v>
      </c>
      <c r="K3383" s="25">
        <v>86.7</v>
      </c>
      <c r="L3383" s="25">
        <v>94.9</v>
      </c>
      <c r="M3383" s="25" t="s">
        <v>421</v>
      </c>
      <c r="N3383" s="25">
        <v>55</v>
      </c>
      <c r="O3383" s="25" t="s">
        <v>421</v>
      </c>
      <c r="P3383" s="25">
        <v>74.8</v>
      </c>
      <c r="Q3383" s="25">
        <v>72.599999999999994</v>
      </c>
      <c r="R3383" s="25">
        <v>50</v>
      </c>
      <c r="S3383" s="25">
        <v>70</v>
      </c>
    </row>
    <row r="3384" spans="1:19" x14ac:dyDescent="0.25">
      <c r="A3384" s="25" t="s">
        <v>109</v>
      </c>
      <c r="B3384" s="25" t="str">
        <f>VLOOKUP(A3384,'Cód dos países'!$A$3:$C$199,2,FALSE)</f>
        <v>GIN</v>
      </c>
      <c r="C3384" s="25">
        <f>VLOOKUP(A3384,'Cód dos países'!$A$3:$C$199,3,FALSE)</f>
        <v>70</v>
      </c>
      <c r="D3384" s="25">
        <v>2000</v>
      </c>
      <c r="E3384">
        <f t="shared" si="104"/>
        <v>702000</v>
      </c>
      <c r="F3384" s="25">
        <v>58.4</v>
      </c>
      <c r="G3384" s="25">
        <v>30</v>
      </c>
      <c r="H3384" s="25">
        <f t="shared" si="105"/>
        <v>0.3</v>
      </c>
      <c r="I3384" s="25">
        <v>30</v>
      </c>
      <c r="J3384" s="25" t="s">
        <v>421</v>
      </c>
      <c r="K3384" s="25">
        <v>71.3</v>
      </c>
      <c r="L3384" s="25">
        <v>92.3</v>
      </c>
      <c r="M3384" s="25" t="s">
        <v>421</v>
      </c>
      <c r="N3384" s="25">
        <v>55</v>
      </c>
      <c r="O3384" s="25" t="s">
        <v>421</v>
      </c>
      <c r="P3384" s="25">
        <v>76.599999999999994</v>
      </c>
      <c r="Q3384" s="25">
        <v>70.2</v>
      </c>
      <c r="R3384" s="25">
        <v>50</v>
      </c>
      <c r="S3384" s="25">
        <v>50</v>
      </c>
    </row>
    <row r="3385" spans="1:19" x14ac:dyDescent="0.25">
      <c r="A3385" s="25" t="s">
        <v>112</v>
      </c>
      <c r="B3385" s="25" t="str">
        <f>VLOOKUP(A3385,'Cód dos países'!$A$3:$C$199,2,FALSE)</f>
        <v>GNB</v>
      </c>
      <c r="C3385" s="25">
        <f>VLOOKUP(A3385,'Cód dos países'!$A$3:$C$199,3,FALSE)</f>
        <v>71</v>
      </c>
      <c r="D3385" s="25">
        <v>2000</v>
      </c>
      <c r="E3385">
        <f t="shared" si="104"/>
        <v>712000</v>
      </c>
      <c r="F3385" s="25">
        <v>42.5</v>
      </c>
      <c r="G3385" s="25">
        <v>10</v>
      </c>
      <c r="H3385" s="25">
        <f t="shared" si="105"/>
        <v>0.1</v>
      </c>
      <c r="I3385" s="25">
        <v>10</v>
      </c>
      <c r="J3385" s="25" t="s">
        <v>421</v>
      </c>
      <c r="K3385" s="25">
        <v>65.900000000000006</v>
      </c>
      <c r="L3385" s="25">
        <v>81.3</v>
      </c>
      <c r="M3385" s="25" t="s">
        <v>421</v>
      </c>
      <c r="N3385" s="25">
        <v>40</v>
      </c>
      <c r="O3385" s="25" t="s">
        <v>421</v>
      </c>
      <c r="P3385" s="25">
        <v>70.900000000000006</v>
      </c>
      <c r="Q3385" s="25">
        <v>64.8</v>
      </c>
      <c r="R3385" s="25">
        <v>30</v>
      </c>
      <c r="S3385" s="25">
        <v>10</v>
      </c>
    </row>
    <row r="3386" spans="1:19" x14ac:dyDescent="0.25">
      <c r="A3386" s="25" t="s">
        <v>120</v>
      </c>
      <c r="B3386" s="25" t="str">
        <f>VLOOKUP(A3386,'Cód dos países'!$A$3:$C$199,2,FALSE)</f>
        <v>GUY</v>
      </c>
      <c r="C3386" s="25">
        <f>VLOOKUP(A3386,'Cód dos países'!$A$3:$C$199,3,FALSE)</f>
        <v>72</v>
      </c>
      <c r="D3386" s="25">
        <v>2000</v>
      </c>
      <c r="E3386">
        <f t="shared" si="104"/>
        <v>722000</v>
      </c>
      <c r="F3386" s="25">
        <v>53.3</v>
      </c>
      <c r="G3386" s="25">
        <v>50</v>
      </c>
      <c r="H3386" s="25">
        <f t="shared" si="105"/>
        <v>0.5</v>
      </c>
      <c r="I3386" s="25">
        <v>30</v>
      </c>
      <c r="J3386" s="25" t="s">
        <v>421</v>
      </c>
      <c r="K3386" s="25">
        <v>60.3</v>
      </c>
      <c r="L3386" s="25">
        <v>54.4</v>
      </c>
      <c r="M3386" s="25" t="s">
        <v>421</v>
      </c>
      <c r="N3386" s="25">
        <v>55</v>
      </c>
      <c r="O3386" s="25" t="s">
        <v>421</v>
      </c>
      <c r="P3386" s="25">
        <v>79</v>
      </c>
      <c r="Q3386" s="25">
        <v>51</v>
      </c>
      <c r="R3386" s="25">
        <v>50</v>
      </c>
      <c r="S3386" s="25">
        <v>50</v>
      </c>
    </row>
    <row r="3387" spans="1:19" x14ac:dyDescent="0.25">
      <c r="A3387" s="25" t="s">
        <v>128</v>
      </c>
      <c r="B3387" s="25" t="str">
        <f>VLOOKUP(A3387,'Cód dos países'!$A$3:$C$199,2,FALSE)</f>
        <v>HTI</v>
      </c>
      <c r="C3387" s="25">
        <f>VLOOKUP(A3387,'Cód dos países'!$A$3:$C$199,3,FALSE)</f>
        <v>73</v>
      </c>
      <c r="D3387" s="25">
        <v>2000</v>
      </c>
      <c r="E3387">
        <f t="shared" si="104"/>
        <v>732000</v>
      </c>
      <c r="F3387" s="25">
        <v>47.1</v>
      </c>
      <c r="G3387" s="25">
        <v>10</v>
      </c>
      <c r="H3387" s="25">
        <f t="shared" si="105"/>
        <v>0.1</v>
      </c>
      <c r="I3387" s="25">
        <v>10</v>
      </c>
      <c r="J3387" s="25" t="s">
        <v>421</v>
      </c>
      <c r="K3387" s="25">
        <v>78.3</v>
      </c>
      <c r="L3387" s="25">
        <v>95.7</v>
      </c>
      <c r="M3387" s="25" t="s">
        <v>421</v>
      </c>
      <c r="N3387" s="25">
        <v>40</v>
      </c>
      <c r="O3387" s="25" t="s">
        <v>421</v>
      </c>
      <c r="P3387" s="25">
        <v>64.7</v>
      </c>
      <c r="Q3387" s="25">
        <v>65</v>
      </c>
      <c r="R3387" s="25">
        <v>30</v>
      </c>
      <c r="S3387" s="25">
        <v>30</v>
      </c>
    </row>
    <row r="3388" spans="1:19" x14ac:dyDescent="0.25">
      <c r="A3388" s="25" t="s">
        <v>124</v>
      </c>
      <c r="B3388" s="25" t="str">
        <f>VLOOKUP(A3388,'Cód dos países'!$A$3:$C$199,2,FALSE)</f>
        <v>HND</v>
      </c>
      <c r="C3388" s="25">
        <f>VLOOKUP(A3388,'Cód dos países'!$A$3:$C$199,3,FALSE)</f>
        <v>74</v>
      </c>
      <c r="D3388" s="25">
        <v>2000</v>
      </c>
      <c r="E3388">
        <f t="shared" si="104"/>
        <v>742000</v>
      </c>
      <c r="F3388" s="25">
        <v>57</v>
      </c>
      <c r="G3388" s="25">
        <v>30</v>
      </c>
      <c r="H3388" s="25">
        <f t="shared" si="105"/>
        <v>0.3</v>
      </c>
      <c r="I3388" s="25">
        <v>18</v>
      </c>
      <c r="J3388" s="25" t="s">
        <v>421</v>
      </c>
      <c r="K3388" s="25">
        <v>81.900000000000006</v>
      </c>
      <c r="L3388" s="25">
        <v>86.8</v>
      </c>
      <c r="M3388" s="25" t="s">
        <v>421</v>
      </c>
      <c r="N3388" s="25">
        <v>55</v>
      </c>
      <c r="O3388" s="25" t="s">
        <v>421</v>
      </c>
      <c r="P3388" s="25">
        <v>67.2</v>
      </c>
      <c r="Q3388" s="25">
        <v>73.8</v>
      </c>
      <c r="R3388" s="25">
        <v>50</v>
      </c>
      <c r="S3388" s="25">
        <v>50</v>
      </c>
    </row>
    <row r="3389" spans="1:19" x14ac:dyDescent="0.25">
      <c r="A3389" s="25" t="s">
        <v>122</v>
      </c>
      <c r="B3389" s="25" t="str">
        <f>VLOOKUP(A3389,'Cód dos países'!$A$3:$C$199,2,FALSE)</f>
        <v>HKG</v>
      </c>
      <c r="C3389" s="25">
        <f>VLOOKUP(A3389,'Cód dos países'!$A$3:$C$199,3,FALSE)</f>
        <v>75</v>
      </c>
      <c r="D3389" s="25">
        <v>2000</v>
      </c>
      <c r="E3389">
        <f t="shared" si="104"/>
        <v>752000</v>
      </c>
      <c r="F3389" s="25">
        <v>89.9</v>
      </c>
      <c r="G3389" s="25">
        <v>90</v>
      </c>
      <c r="H3389" s="25">
        <f t="shared" si="105"/>
        <v>0.9</v>
      </c>
      <c r="I3389" s="25">
        <v>77</v>
      </c>
      <c r="J3389" s="25" t="s">
        <v>421</v>
      </c>
      <c r="K3389" s="25">
        <v>93.7</v>
      </c>
      <c r="L3389" s="25">
        <v>91</v>
      </c>
      <c r="M3389" s="25" t="s">
        <v>421</v>
      </c>
      <c r="N3389" s="25">
        <v>100</v>
      </c>
      <c r="O3389" s="25" t="s">
        <v>421</v>
      </c>
      <c r="P3389" s="25">
        <v>87.4</v>
      </c>
      <c r="Q3389" s="25">
        <v>90</v>
      </c>
      <c r="R3389" s="25">
        <v>90</v>
      </c>
      <c r="S3389" s="25">
        <v>90</v>
      </c>
    </row>
    <row r="3390" spans="1:19" x14ac:dyDescent="0.25">
      <c r="A3390" s="25" t="s">
        <v>130</v>
      </c>
      <c r="B3390" s="25" t="str">
        <f>VLOOKUP(A3390,'Cód dos países'!$A$3:$C$199,2,FALSE)</f>
        <v>HUN</v>
      </c>
      <c r="C3390" s="25">
        <f>VLOOKUP(A3390,'Cód dos países'!$A$3:$C$199,3,FALSE)</f>
        <v>76</v>
      </c>
      <c r="D3390" s="25">
        <v>2000</v>
      </c>
      <c r="E3390">
        <f t="shared" si="104"/>
        <v>762000</v>
      </c>
      <c r="F3390" s="25">
        <v>65.599999999999994</v>
      </c>
      <c r="G3390" s="25">
        <v>70</v>
      </c>
      <c r="H3390" s="25">
        <f t="shared" si="105"/>
        <v>0.7</v>
      </c>
      <c r="I3390" s="25">
        <v>52</v>
      </c>
      <c r="J3390" s="25" t="s">
        <v>421</v>
      </c>
      <c r="K3390" s="25">
        <v>65.7</v>
      </c>
      <c r="L3390" s="25">
        <v>41.9</v>
      </c>
      <c r="M3390" s="25" t="s">
        <v>421</v>
      </c>
      <c r="N3390" s="25">
        <v>70</v>
      </c>
      <c r="O3390" s="25" t="s">
        <v>421</v>
      </c>
      <c r="P3390" s="25">
        <v>73.3</v>
      </c>
      <c r="Q3390" s="25">
        <v>77.8</v>
      </c>
      <c r="R3390" s="25">
        <v>70</v>
      </c>
      <c r="S3390" s="25">
        <v>70</v>
      </c>
    </row>
    <row r="3391" spans="1:19" x14ac:dyDescent="0.25">
      <c r="A3391" s="25" t="s">
        <v>142</v>
      </c>
      <c r="B3391" s="25" t="str">
        <f>VLOOKUP(A3391,'Cód dos países'!$A$3:$C$199,2,FALSE)</f>
        <v>ISL</v>
      </c>
      <c r="C3391" s="25">
        <f>VLOOKUP(A3391,'Cód dos países'!$A$3:$C$199,3,FALSE)</f>
        <v>77</v>
      </c>
      <c r="D3391" s="25">
        <v>2000</v>
      </c>
      <c r="E3391">
        <f t="shared" si="104"/>
        <v>772000</v>
      </c>
      <c r="F3391" s="25">
        <v>73.400000000000006</v>
      </c>
      <c r="G3391" s="25">
        <v>90</v>
      </c>
      <c r="H3391" s="25">
        <f t="shared" si="105"/>
        <v>0.9</v>
      </c>
      <c r="I3391" s="25">
        <v>92</v>
      </c>
      <c r="J3391" s="25" t="s">
        <v>421</v>
      </c>
      <c r="K3391" s="25">
        <v>62.9</v>
      </c>
      <c r="L3391" s="25">
        <v>58.9</v>
      </c>
      <c r="M3391" s="25" t="s">
        <v>421</v>
      </c>
      <c r="N3391" s="25">
        <v>70</v>
      </c>
      <c r="O3391" s="25" t="s">
        <v>421</v>
      </c>
      <c r="P3391" s="25">
        <v>84.6</v>
      </c>
      <c r="Q3391" s="25">
        <v>82.4</v>
      </c>
      <c r="R3391" s="25">
        <v>70</v>
      </c>
      <c r="S3391" s="25">
        <v>50</v>
      </c>
    </row>
    <row r="3392" spans="1:19" x14ac:dyDescent="0.25">
      <c r="A3392" s="25" t="s">
        <v>134</v>
      </c>
      <c r="B3392" s="25" t="str">
        <f>VLOOKUP(A3392,'Cód dos países'!$A$3:$C$199,2,FALSE)</f>
        <v>IND</v>
      </c>
      <c r="C3392" s="25">
        <f>VLOOKUP(A3392,'Cód dos países'!$A$3:$C$199,3,FALSE)</f>
        <v>78</v>
      </c>
      <c r="D3392" s="25">
        <v>2000</v>
      </c>
      <c r="E3392">
        <f t="shared" si="104"/>
        <v>782000</v>
      </c>
      <c r="F3392" s="25">
        <v>49</v>
      </c>
      <c r="G3392" s="25">
        <v>50</v>
      </c>
      <c r="H3392" s="25">
        <f t="shared" si="105"/>
        <v>0.5</v>
      </c>
      <c r="I3392" s="25">
        <v>29</v>
      </c>
      <c r="J3392" s="25" t="s">
        <v>421</v>
      </c>
      <c r="K3392" s="25">
        <v>77</v>
      </c>
      <c r="L3392" s="25">
        <v>76.5</v>
      </c>
      <c r="M3392" s="25" t="s">
        <v>421</v>
      </c>
      <c r="N3392" s="25">
        <v>55</v>
      </c>
      <c r="O3392" s="25" t="s">
        <v>421</v>
      </c>
      <c r="P3392" s="25">
        <v>68.2</v>
      </c>
      <c r="Q3392" s="25">
        <v>25.6</v>
      </c>
      <c r="R3392" s="25">
        <v>30</v>
      </c>
      <c r="S3392" s="25">
        <v>30</v>
      </c>
    </row>
    <row r="3393" spans="1:19" x14ac:dyDescent="0.25">
      <c r="A3393" s="25" t="s">
        <v>132</v>
      </c>
      <c r="B3393" s="25" t="str">
        <f>VLOOKUP(A3393,'Cód dos países'!$A$3:$C$199,2,FALSE)</f>
        <v>IDN</v>
      </c>
      <c r="C3393" s="25">
        <f>VLOOKUP(A3393,'Cód dos países'!$A$3:$C$199,3,FALSE)</f>
        <v>79</v>
      </c>
      <c r="D3393" s="25">
        <v>2000</v>
      </c>
      <c r="E3393">
        <f t="shared" si="104"/>
        <v>792000</v>
      </c>
      <c r="F3393" s="25">
        <v>52.5</v>
      </c>
      <c r="G3393" s="25">
        <v>30</v>
      </c>
      <c r="H3393" s="25">
        <f t="shared" si="105"/>
        <v>0.3</v>
      </c>
      <c r="I3393" s="25">
        <v>17</v>
      </c>
      <c r="J3393" s="25" t="s">
        <v>421</v>
      </c>
      <c r="K3393" s="25">
        <v>80.400000000000006</v>
      </c>
      <c r="L3393" s="25">
        <v>86.8</v>
      </c>
      <c r="M3393" s="25" t="s">
        <v>421</v>
      </c>
      <c r="N3393" s="25">
        <v>55</v>
      </c>
      <c r="O3393" s="25" t="s">
        <v>421</v>
      </c>
      <c r="P3393" s="25">
        <v>56.2</v>
      </c>
      <c r="Q3393" s="25">
        <v>67.2</v>
      </c>
      <c r="R3393" s="25">
        <v>50</v>
      </c>
      <c r="S3393" s="25">
        <v>30</v>
      </c>
    </row>
    <row r="3394" spans="1:19" x14ac:dyDescent="0.25">
      <c r="A3394" s="25" t="s">
        <v>138</v>
      </c>
      <c r="B3394" s="25" t="str">
        <f>VLOOKUP(A3394,'Cód dos países'!$A$3:$C$199,2,FALSE)</f>
        <v>IRN</v>
      </c>
      <c r="C3394" s="25">
        <f>VLOOKUP(A3394,'Cód dos países'!$A$3:$C$199,3,FALSE)</f>
        <v>80</v>
      </c>
      <c r="D3394" s="25">
        <v>2000</v>
      </c>
      <c r="E3394">
        <f t="shared" si="104"/>
        <v>802000</v>
      </c>
      <c r="F3394" s="25">
        <v>35.9</v>
      </c>
      <c r="G3394" s="25">
        <v>10</v>
      </c>
      <c r="H3394" s="25">
        <f t="shared" si="105"/>
        <v>0.1</v>
      </c>
      <c r="I3394" s="25">
        <v>10</v>
      </c>
      <c r="J3394" s="25" t="s">
        <v>421</v>
      </c>
      <c r="K3394" s="25">
        <v>41.3</v>
      </c>
      <c r="L3394" s="25">
        <v>82.7</v>
      </c>
      <c r="M3394" s="25" t="s">
        <v>421</v>
      </c>
      <c r="N3394" s="25">
        <v>40</v>
      </c>
      <c r="O3394" s="25" t="s">
        <v>421</v>
      </c>
      <c r="P3394" s="25">
        <v>57.2</v>
      </c>
      <c r="Q3394" s="25">
        <v>62</v>
      </c>
      <c r="R3394" s="25">
        <v>10</v>
      </c>
      <c r="S3394" s="25">
        <v>10</v>
      </c>
    </row>
    <row r="3395" spans="1:19" x14ac:dyDescent="0.25">
      <c r="A3395" s="25" t="s">
        <v>140</v>
      </c>
      <c r="B3395" s="25" t="str">
        <f>VLOOKUP(A3395,'Cód dos países'!$A$3:$C$199,2,FALSE)</f>
        <v>IRQ</v>
      </c>
      <c r="C3395" s="25">
        <f>VLOOKUP(A3395,'Cód dos países'!$A$3:$C$199,3,FALSE)</f>
        <v>81</v>
      </c>
      <c r="D3395" s="25">
        <v>2000</v>
      </c>
      <c r="E3395">
        <f t="shared" si="104"/>
        <v>812000</v>
      </c>
      <c r="F3395" s="25">
        <v>17.2</v>
      </c>
      <c r="G3395" s="25">
        <v>10</v>
      </c>
      <c r="H3395" s="25">
        <f t="shared" si="105"/>
        <v>0.1</v>
      </c>
      <c r="I3395" s="25">
        <v>10</v>
      </c>
      <c r="J3395" s="25" t="s">
        <v>421</v>
      </c>
      <c r="K3395" s="25">
        <v>10</v>
      </c>
      <c r="L3395" s="25">
        <v>10.199999999999999</v>
      </c>
      <c r="M3395" s="25" t="s">
        <v>421</v>
      </c>
      <c r="N3395" s="25">
        <v>55</v>
      </c>
      <c r="O3395" s="25" t="s">
        <v>421</v>
      </c>
      <c r="P3395" s="25">
        <v>0</v>
      </c>
      <c r="Q3395" s="25">
        <v>40</v>
      </c>
      <c r="R3395" s="25">
        <v>10</v>
      </c>
      <c r="S3395" s="25">
        <v>10</v>
      </c>
    </row>
    <row r="3396" spans="1:19" x14ac:dyDescent="0.25">
      <c r="A3396" s="25" t="s">
        <v>136</v>
      </c>
      <c r="B3396" s="25" t="str">
        <f>VLOOKUP(A3396,'Cód dos países'!$A$3:$C$199,2,FALSE)</f>
        <v>IRL</v>
      </c>
      <c r="C3396" s="25">
        <f>VLOOKUP(A3396,'Cód dos países'!$A$3:$C$199,3,FALSE)</f>
        <v>82</v>
      </c>
      <c r="D3396" s="25">
        <v>2000</v>
      </c>
      <c r="E3396">
        <f t="shared" si="104"/>
        <v>822000</v>
      </c>
      <c r="F3396" s="25">
        <v>81.2</v>
      </c>
      <c r="G3396" s="25">
        <v>90</v>
      </c>
      <c r="H3396" s="25">
        <f t="shared" si="105"/>
        <v>0.9</v>
      </c>
      <c r="I3396" s="25">
        <v>77</v>
      </c>
      <c r="J3396" s="25" t="s">
        <v>421</v>
      </c>
      <c r="K3396" s="25">
        <v>63</v>
      </c>
      <c r="L3396" s="25">
        <v>71.2</v>
      </c>
      <c r="M3396" s="25" t="s">
        <v>421</v>
      </c>
      <c r="N3396" s="25">
        <v>85</v>
      </c>
      <c r="O3396" s="25" t="s">
        <v>421</v>
      </c>
      <c r="P3396" s="25">
        <v>86.6</v>
      </c>
      <c r="Q3396" s="25">
        <v>78</v>
      </c>
      <c r="R3396" s="25">
        <v>90</v>
      </c>
      <c r="S3396" s="25">
        <v>90</v>
      </c>
    </row>
    <row r="3397" spans="1:19" x14ac:dyDescent="0.25">
      <c r="A3397" s="25" t="s">
        <v>144</v>
      </c>
      <c r="B3397" s="25" t="str">
        <f>VLOOKUP(A3397,'Cód dos países'!$A$3:$C$199,2,FALSE)</f>
        <v>ISR</v>
      </c>
      <c r="C3397" s="25">
        <f>VLOOKUP(A3397,'Cód dos países'!$A$3:$C$199,3,FALSE)</f>
        <v>83</v>
      </c>
      <c r="D3397" s="25">
        <v>2000</v>
      </c>
      <c r="E3397">
        <f t="shared" ref="E3397:E3460" si="106">C3397*10000+D3397</f>
        <v>832000</v>
      </c>
      <c r="F3397" s="25">
        <v>66.099999999999994</v>
      </c>
      <c r="G3397" s="25">
        <v>70</v>
      </c>
      <c r="H3397" s="25">
        <f t="shared" ref="H3397:H3460" si="107">IF(G3397="","",(G3397/100))</f>
        <v>0.7</v>
      </c>
      <c r="I3397" s="25">
        <v>68</v>
      </c>
      <c r="J3397" s="25" t="s">
        <v>421</v>
      </c>
      <c r="K3397" s="25">
        <v>53.1</v>
      </c>
      <c r="L3397" s="25">
        <v>30.9</v>
      </c>
      <c r="M3397" s="25" t="s">
        <v>421</v>
      </c>
      <c r="N3397" s="25">
        <v>70</v>
      </c>
      <c r="O3397" s="25" t="s">
        <v>421</v>
      </c>
      <c r="P3397" s="25">
        <v>80</v>
      </c>
      <c r="Q3397" s="25">
        <v>83</v>
      </c>
      <c r="R3397" s="25">
        <v>90</v>
      </c>
      <c r="S3397" s="25">
        <v>50</v>
      </c>
    </row>
    <row r="3398" spans="1:19" x14ac:dyDescent="0.25">
      <c r="A3398" s="25" t="s">
        <v>146</v>
      </c>
      <c r="B3398" s="25" t="str">
        <f>VLOOKUP(A3398,'Cód dos países'!$A$3:$C$199,2,FALSE)</f>
        <v>ITA</v>
      </c>
      <c r="C3398" s="25">
        <f>VLOOKUP(A3398,'Cód dos países'!$A$3:$C$199,3,FALSE)</f>
        <v>84</v>
      </c>
      <c r="D3398" s="25">
        <v>2000</v>
      </c>
      <c r="E3398">
        <f t="shared" si="106"/>
        <v>842000</v>
      </c>
      <c r="F3398" s="25">
        <v>63</v>
      </c>
      <c r="G3398" s="25">
        <v>70</v>
      </c>
      <c r="H3398" s="25">
        <f t="shared" si="107"/>
        <v>0.7</v>
      </c>
      <c r="I3398" s="25">
        <v>47</v>
      </c>
      <c r="J3398" s="25" t="s">
        <v>421</v>
      </c>
      <c r="K3398" s="25">
        <v>47.1</v>
      </c>
      <c r="L3398" s="25">
        <v>28</v>
      </c>
      <c r="M3398" s="25" t="s">
        <v>421</v>
      </c>
      <c r="N3398" s="25">
        <v>70</v>
      </c>
      <c r="O3398" s="25" t="s">
        <v>421</v>
      </c>
      <c r="P3398" s="25">
        <v>86.5</v>
      </c>
      <c r="Q3398" s="25">
        <v>78</v>
      </c>
      <c r="R3398" s="25">
        <v>70</v>
      </c>
      <c r="S3398" s="25">
        <v>70</v>
      </c>
    </row>
    <row r="3399" spans="1:19" x14ac:dyDescent="0.25">
      <c r="A3399" s="25" t="s">
        <v>148</v>
      </c>
      <c r="B3399" s="25" t="str">
        <f>VLOOKUP(A3399,'Cód dos países'!$A$3:$C$199,2,FALSE)</f>
        <v>JAM</v>
      </c>
      <c r="C3399" s="25">
        <f>VLOOKUP(A3399,'Cód dos países'!$A$3:$C$199,3,FALSE)</f>
        <v>85</v>
      </c>
      <c r="D3399" s="25">
        <v>2000</v>
      </c>
      <c r="E3399">
        <f t="shared" si="106"/>
        <v>852000</v>
      </c>
      <c r="F3399" s="25">
        <v>63.7</v>
      </c>
      <c r="G3399" s="25">
        <v>50</v>
      </c>
      <c r="H3399" s="25">
        <f t="shared" si="107"/>
        <v>0.5</v>
      </c>
      <c r="I3399" s="25">
        <v>38</v>
      </c>
      <c r="J3399" s="25" t="s">
        <v>421</v>
      </c>
      <c r="K3399" s="25">
        <v>76.7</v>
      </c>
      <c r="L3399" s="25">
        <v>84.1</v>
      </c>
      <c r="M3399" s="25" t="s">
        <v>421</v>
      </c>
      <c r="N3399" s="25">
        <v>70</v>
      </c>
      <c r="O3399" s="25" t="s">
        <v>421</v>
      </c>
      <c r="P3399" s="25">
        <v>78.3</v>
      </c>
      <c r="Q3399" s="25">
        <v>76.400000000000006</v>
      </c>
      <c r="R3399" s="25">
        <v>70</v>
      </c>
      <c r="S3399" s="25">
        <v>30</v>
      </c>
    </row>
    <row r="3400" spans="1:19" x14ac:dyDescent="0.25">
      <c r="A3400" s="25" t="s">
        <v>152</v>
      </c>
      <c r="B3400" s="25" t="str">
        <f>VLOOKUP(A3400,'Cód dos países'!$A$3:$C$199,2,FALSE)</f>
        <v>JPN</v>
      </c>
      <c r="C3400" s="25">
        <f>VLOOKUP(A3400,'Cód dos países'!$A$3:$C$199,3,FALSE)</f>
        <v>86</v>
      </c>
      <c r="D3400" s="25">
        <v>2000</v>
      </c>
      <c r="E3400">
        <f t="shared" si="106"/>
        <v>862000</v>
      </c>
      <c r="F3400" s="25">
        <v>70.900000000000006</v>
      </c>
      <c r="G3400" s="25">
        <v>90</v>
      </c>
      <c r="H3400" s="25">
        <f t="shared" si="107"/>
        <v>0.9</v>
      </c>
      <c r="I3400" s="25">
        <v>60</v>
      </c>
      <c r="J3400" s="25" t="s">
        <v>421</v>
      </c>
      <c r="K3400" s="25">
        <v>70.400000000000006</v>
      </c>
      <c r="L3400" s="25">
        <v>58.9</v>
      </c>
      <c r="M3400" s="25" t="s">
        <v>421</v>
      </c>
      <c r="N3400" s="25">
        <v>85</v>
      </c>
      <c r="O3400" s="25" t="s">
        <v>421</v>
      </c>
      <c r="P3400" s="25">
        <v>92.8</v>
      </c>
      <c r="Q3400" s="25">
        <v>80.599999999999994</v>
      </c>
      <c r="R3400" s="25">
        <v>50</v>
      </c>
      <c r="S3400" s="25">
        <v>50</v>
      </c>
    </row>
    <row r="3401" spans="1:19" x14ac:dyDescent="0.25">
      <c r="A3401" s="25" t="s">
        <v>150</v>
      </c>
      <c r="B3401" s="25" t="str">
        <f>VLOOKUP(A3401,'Cód dos países'!$A$3:$C$199,2,FALSE)</f>
        <v>JOR</v>
      </c>
      <c r="C3401" s="25">
        <f>VLOOKUP(A3401,'Cód dos países'!$A$3:$C$199,3,FALSE)</f>
        <v>87</v>
      </c>
      <c r="D3401" s="25">
        <v>2000</v>
      </c>
      <c r="E3401">
        <f t="shared" si="106"/>
        <v>872000</v>
      </c>
      <c r="F3401" s="25">
        <v>68.3</v>
      </c>
      <c r="G3401" s="25">
        <v>70</v>
      </c>
      <c r="H3401" s="25">
        <f t="shared" si="107"/>
        <v>0.7</v>
      </c>
      <c r="I3401" s="25">
        <v>44</v>
      </c>
      <c r="J3401" s="25" t="s">
        <v>421</v>
      </c>
      <c r="K3401" s="25">
        <v>76.2</v>
      </c>
      <c r="L3401" s="25">
        <v>61.1</v>
      </c>
      <c r="M3401" s="25" t="s">
        <v>421</v>
      </c>
      <c r="N3401" s="25">
        <v>70</v>
      </c>
      <c r="O3401" s="25" t="s">
        <v>421</v>
      </c>
      <c r="P3401" s="25">
        <v>87.4</v>
      </c>
      <c r="Q3401" s="25">
        <v>65.8</v>
      </c>
      <c r="R3401" s="25">
        <v>70</v>
      </c>
      <c r="S3401" s="25">
        <v>70</v>
      </c>
    </row>
    <row r="3402" spans="1:19" x14ac:dyDescent="0.25">
      <c r="A3402" s="25" t="s">
        <v>154</v>
      </c>
      <c r="B3402" s="25" t="str">
        <f>VLOOKUP(A3402,'Cód dos países'!$A$3:$C$199,2,FALSE)</f>
        <v>KAZ</v>
      </c>
      <c r="C3402" s="25">
        <f>VLOOKUP(A3402,'Cód dos países'!$A$3:$C$199,3,FALSE)</f>
        <v>88</v>
      </c>
      <c r="D3402" s="25">
        <v>2000</v>
      </c>
      <c r="E3402">
        <f t="shared" si="106"/>
        <v>882000</v>
      </c>
      <c r="F3402" s="25">
        <v>51.8</v>
      </c>
      <c r="G3402" s="25">
        <v>30</v>
      </c>
      <c r="H3402" s="25">
        <f t="shared" si="107"/>
        <v>0.3</v>
      </c>
      <c r="I3402" s="25">
        <v>23</v>
      </c>
      <c r="J3402" s="25" t="s">
        <v>421</v>
      </c>
      <c r="K3402" s="25">
        <v>79.2</v>
      </c>
      <c r="L3402" s="25">
        <v>88</v>
      </c>
      <c r="M3402" s="25" t="s">
        <v>421</v>
      </c>
      <c r="N3402" s="25">
        <v>55</v>
      </c>
      <c r="O3402" s="25" t="s">
        <v>421</v>
      </c>
      <c r="P3402" s="25">
        <v>66.2</v>
      </c>
      <c r="Q3402" s="25">
        <v>65</v>
      </c>
      <c r="R3402" s="25">
        <v>30</v>
      </c>
      <c r="S3402" s="25">
        <v>30</v>
      </c>
    </row>
    <row r="3403" spans="1:19" x14ac:dyDescent="0.25">
      <c r="A3403" s="25" t="s">
        <v>156</v>
      </c>
      <c r="B3403" s="25" t="str">
        <f>VLOOKUP(A3403,'Cód dos países'!$A$3:$C$199,2,FALSE)</f>
        <v>KEN</v>
      </c>
      <c r="C3403" s="25">
        <f>VLOOKUP(A3403,'Cód dos países'!$A$3:$C$199,3,FALSE)</f>
        <v>89</v>
      </c>
      <c r="D3403" s="25">
        <v>2000</v>
      </c>
      <c r="E3403">
        <f t="shared" si="106"/>
        <v>892000</v>
      </c>
      <c r="F3403" s="25">
        <v>57.6</v>
      </c>
      <c r="G3403" s="25">
        <v>50</v>
      </c>
      <c r="H3403" s="25">
        <f t="shared" si="107"/>
        <v>0.5</v>
      </c>
      <c r="I3403" s="25">
        <v>20</v>
      </c>
      <c r="J3403" s="25" t="s">
        <v>421</v>
      </c>
      <c r="K3403" s="25">
        <v>77.3</v>
      </c>
      <c r="L3403" s="25">
        <v>76.5</v>
      </c>
      <c r="M3403" s="25" t="s">
        <v>421</v>
      </c>
      <c r="N3403" s="25">
        <v>55</v>
      </c>
      <c r="O3403" s="25" t="s">
        <v>421</v>
      </c>
      <c r="P3403" s="25">
        <v>78.900000000000006</v>
      </c>
      <c r="Q3403" s="25">
        <v>60.6</v>
      </c>
      <c r="R3403" s="25">
        <v>50</v>
      </c>
      <c r="S3403" s="25">
        <v>50</v>
      </c>
    </row>
    <row r="3404" spans="1:19" x14ac:dyDescent="0.25">
      <c r="A3404" s="25" t="s">
        <v>356</v>
      </c>
      <c r="B3404" s="25" t="str">
        <f>VLOOKUP(A3404,'Cód dos países'!$A$3:$C$199,2,FALSE)</f>
        <v>KIR</v>
      </c>
      <c r="C3404" s="25">
        <f>VLOOKUP(A3404,'Cód dos países'!$A$3:$C$199,3,FALSE)</f>
        <v>90</v>
      </c>
      <c r="D3404" s="25">
        <v>2000</v>
      </c>
      <c r="E3404">
        <f t="shared" si="106"/>
        <v>902000</v>
      </c>
      <c r="F3404" s="25" t="s">
        <v>421</v>
      </c>
      <c r="H3404" s="25" t="str">
        <f t="shared" si="107"/>
        <v/>
      </c>
      <c r="I3404" s="25" t="s">
        <v>421</v>
      </c>
      <c r="J3404" s="25" t="s">
        <v>421</v>
      </c>
      <c r="K3404" s="25" t="s">
        <v>421</v>
      </c>
      <c r="L3404" s="25" t="s">
        <v>421</v>
      </c>
      <c r="M3404" s="25" t="s">
        <v>421</v>
      </c>
      <c r="N3404" s="25" t="s">
        <v>421</v>
      </c>
      <c r="O3404" s="25" t="s">
        <v>421</v>
      </c>
      <c r="P3404" s="25" t="s">
        <v>421</v>
      </c>
      <c r="Q3404" s="25" t="s">
        <v>421</v>
      </c>
      <c r="R3404" s="25" t="s">
        <v>421</v>
      </c>
      <c r="S3404" s="25" t="s">
        <v>421</v>
      </c>
    </row>
    <row r="3405" spans="1:19" x14ac:dyDescent="0.25">
      <c r="A3405" s="25" t="s">
        <v>163</v>
      </c>
      <c r="B3405" s="25" t="str">
        <f>VLOOKUP(A3405,'Cód dos países'!$A$3:$C$199,2,FALSE)</f>
        <v>KWT</v>
      </c>
      <c r="C3405" s="25">
        <f>VLOOKUP(A3405,'Cód dos países'!$A$3:$C$199,3,FALSE)</f>
        <v>94</v>
      </c>
      <c r="D3405" s="25">
        <v>2000</v>
      </c>
      <c r="E3405">
        <f t="shared" si="106"/>
        <v>942000</v>
      </c>
      <c r="F3405" s="25">
        <v>68.2</v>
      </c>
      <c r="G3405" s="25">
        <v>90</v>
      </c>
      <c r="H3405" s="25">
        <f t="shared" si="107"/>
        <v>0.9</v>
      </c>
      <c r="I3405" s="25">
        <v>70</v>
      </c>
      <c r="J3405" s="25" t="s">
        <v>421</v>
      </c>
      <c r="K3405" s="25">
        <v>99.9</v>
      </c>
      <c r="L3405" s="25">
        <v>44.5</v>
      </c>
      <c r="M3405" s="25" t="s">
        <v>421</v>
      </c>
      <c r="N3405" s="25">
        <v>70</v>
      </c>
      <c r="O3405" s="25" t="s">
        <v>421</v>
      </c>
      <c r="P3405" s="25">
        <v>80.8</v>
      </c>
      <c r="Q3405" s="25">
        <v>78.599999999999994</v>
      </c>
      <c r="R3405" s="25">
        <v>30</v>
      </c>
      <c r="S3405" s="25">
        <v>50</v>
      </c>
    </row>
    <row r="3406" spans="1:19" x14ac:dyDescent="0.25">
      <c r="A3406" s="25" t="s">
        <v>158</v>
      </c>
      <c r="B3406" s="25" t="str">
        <f>VLOOKUP(A3406,'Cód dos países'!$A$3:$C$199,2,FALSE)</f>
        <v>KGZ</v>
      </c>
      <c r="C3406" s="25">
        <f>VLOOKUP(A3406,'Cód dos países'!$A$3:$C$199,3,FALSE)</f>
        <v>95</v>
      </c>
      <c r="D3406" s="25">
        <v>2000</v>
      </c>
      <c r="E3406">
        <f t="shared" si="106"/>
        <v>952000</v>
      </c>
      <c r="F3406" s="25">
        <v>53.7</v>
      </c>
      <c r="G3406" s="25">
        <v>30</v>
      </c>
      <c r="H3406" s="25">
        <f t="shared" si="107"/>
        <v>0.3</v>
      </c>
      <c r="I3406" s="25">
        <v>22</v>
      </c>
      <c r="J3406" s="25" t="s">
        <v>421</v>
      </c>
      <c r="K3406" s="25">
        <v>68.7</v>
      </c>
      <c r="L3406" s="25">
        <v>86.8</v>
      </c>
      <c r="M3406" s="25" t="s">
        <v>421</v>
      </c>
      <c r="N3406" s="25">
        <v>55</v>
      </c>
      <c r="O3406" s="25" t="s">
        <v>421</v>
      </c>
      <c r="P3406" s="25">
        <v>55.7</v>
      </c>
      <c r="Q3406" s="25">
        <v>65</v>
      </c>
      <c r="R3406" s="25">
        <v>50</v>
      </c>
      <c r="S3406" s="25">
        <v>50</v>
      </c>
    </row>
    <row r="3407" spans="1:19" x14ac:dyDescent="0.25">
      <c r="A3407" s="25" t="s">
        <v>165</v>
      </c>
      <c r="B3407" s="25" t="str">
        <f>VLOOKUP(A3407,'Cód dos países'!$A$3:$C$199,2,FALSE)</f>
        <v>LAO</v>
      </c>
      <c r="C3407" s="25">
        <f>VLOOKUP(A3407,'Cód dos países'!$A$3:$C$199,3,FALSE)</f>
        <v>96</v>
      </c>
      <c r="D3407" s="25">
        <v>2000</v>
      </c>
      <c r="E3407">
        <f t="shared" si="106"/>
        <v>962000</v>
      </c>
      <c r="F3407" s="25">
        <v>33.5</v>
      </c>
      <c r="G3407" s="25">
        <v>10</v>
      </c>
      <c r="H3407" s="25">
        <f t="shared" si="107"/>
        <v>0.1</v>
      </c>
      <c r="I3407" s="25">
        <v>10</v>
      </c>
      <c r="J3407" s="25" t="s">
        <v>421</v>
      </c>
      <c r="K3407" s="25">
        <v>71</v>
      </c>
      <c r="L3407" s="25">
        <v>81.3</v>
      </c>
      <c r="M3407" s="25" t="s">
        <v>421</v>
      </c>
      <c r="N3407" s="25">
        <v>40</v>
      </c>
      <c r="O3407" s="25" t="s">
        <v>421</v>
      </c>
      <c r="P3407" s="25">
        <v>13.8</v>
      </c>
      <c r="Q3407" s="25">
        <v>55.6</v>
      </c>
      <c r="R3407" s="25">
        <v>10</v>
      </c>
      <c r="S3407" s="25">
        <v>10</v>
      </c>
    </row>
    <row r="3408" spans="1:19" x14ac:dyDescent="0.25">
      <c r="A3408" s="25" t="s">
        <v>181</v>
      </c>
      <c r="B3408" s="25" t="str">
        <f>VLOOKUP(A3408,'Cód dos países'!$A$3:$C$199,2,FALSE)</f>
        <v>LVA</v>
      </c>
      <c r="C3408" s="25">
        <f>VLOOKUP(A3408,'Cód dos países'!$A$3:$C$199,3,FALSE)</f>
        <v>97</v>
      </c>
      <c r="D3408" s="25">
        <v>2000</v>
      </c>
      <c r="E3408">
        <f t="shared" si="106"/>
        <v>972000</v>
      </c>
      <c r="F3408" s="25">
        <v>66.400000000000006</v>
      </c>
      <c r="G3408" s="25">
        <v>50</v>
      </c>
      <c r="H3408" s="25">
        <f t="shared" si="107"/>
        <v>0.5</v>
      </c>
      <c r="I3408" s="25">
        <v>34</v>
      </c>
      <c r="J3408" s="25" t="s">
        <v>421</v>
      </c>
      <c r="K3408" s="25">
        <v>75.5</v>
      </c>
      <c r="L3408" s="25">
        <v>65.3</v>
      </c>
      <c r="M3408" s="25" t="s">
        <v>421</v>
      </c>
      <c r="N3408" s="25">
        <v>70</v>
      </c>
      <c r="O3408" s="25" t="s">
        <v>421</v>
      </c>
      <c r="P3408" s="25">
        <v>83.2</v>
      </c>
      <c r="Q3408" s="25">
        <v>80</v>
      </c>
      <c r="R3408" s="25">
        <v>70</v>
      </c>
      <c r="S3408" s="25">
        <v>70</v>
      </c>
    </row>
    <row r="3409" spans="1:19" x14ac:dyDescent="0.25">
      <c r="A3409" s="25" t="s">
        <v>167</v>
      </c>
      <c r="B3409" s="25" t="str">
        <f>VLOOKUP(A3409,'Cód dos países'!$A$3:$C$199,2,FALSE)</f>
        <v>LBN</v>
      </c>
      <c r="C3409" s="25">
        <f>VLOOKUP(A3409,'Cód dos países'!$A$3:$C$199,3,FALSE)</f>
        <v>98</v>
      </c>
      <c r="D3409" s="25">
        <v>2000</v>
      </c>
      <c r="E3409">
        <f t="shared" si="106"/>
        <v>982000</v>
      </c>
      <c r="F3409" s="25">
        <v>61</v>
      </c>
      <c r="G3409" s="25">
        <v>50</v>
      </c>
      <c r="H3409" s="25">
        <f t="shared" si="107"/>
        <v>0.5</v>
      </c>
      <c r="I3409" s="25">
        <v>10</v>
      </c>
      <c r="J3409" s="25" t="s">
        <v>421</v>
      </c>
      <c r="K3409" s="25">
        <v>92.3</v>
      </c>
      <c r="L3409" s="25">
        <v>63.3</v>
      </c>
      <c r="M3409" s="25" t="s">
        <v>421</v>
      </c>
      <c r="N3409" s="25">
        <v>70</v>
      </c>
      <c r="O3409" s="25" t="s">
        <v>421</v>
      </c>
      <c r="P3409" s="25">
        <v>86.2</v>
      </c>
      <c r="Q3409" s="25">
        <v>57</v>
      </c>
      <c r="R3409" s="25">
        <v>50</v>
      </c>
      <c r="S3409" s="25">
        <v>70</v>
      </c>
    </row>
    <row r="3410" spans="1:19" x14ac:dyDescent="0.25">
      <c r="A3410" s="25" t="s">
        <v>175</v>
      </c>
      <c r="B3410" s="25" t="str">
        <f>VLOOKUP(A3410,'Cód dos países'!$A$3:$C$199,2,FALSE)</f>
        <v>LSO</v>
      </c>
      <c r="C3410" s="25">
        <f>VLOOKUP(A3410,'Cód dos países'!$A$3:$C$199,3,FALSE)</f>
        <v>99</v>
      </c>
      <c r="D3410" s="25">
        <v>2000</v>
      </c>
      <c r="E3410">
        <f t="shared" si="106"/>
        <v>992000</v>
      </c>
      <c r="F3410" s="25">
        <v>50.6</v>
      </c>
      <c r="G3410" s="25">
        <v>50</v>
      </c>
      <c r="H3410" s="25">
        <f t="shared" si="107"/>
        <v>0.5</v>
      </c>
      <c r="I3410" s="25">
        <v>30</v>
      </c>
      <c r="J3410" s="25" t="s">
        <v>421</v>
      </c>
      <c r="K3410" s="25">
        <v>64.3</v>
      </c>
      <c r="L3410" s="25">
        <v>28</v>
      </c>
      <c r="M3410" s="25" t="s">
        <v>421</v>
      </c>
      <c r="N3410" s="25">
        <v>55</v>
      </c>
      <c r="O3410" s="25" t="s">
        <v>421</v>
      </c>
      <c r="P3410" s="25">
        <v>66.7</v>
      </c>
      <c r="Q3410" s="25">
        <v>61</v>
      </c>
      <c r="R3410" s="25">
        <v>50</v>
      </c>
      <c r="S3410" s="25">
        <v>50</v>
      </c>
    </row>
    <row r="3411" spans="1:19" x14ac:dyDescent="0.25">
      <c r="A3411" s="25" t="s">
        <v>169</v>
      </c>
      <c r="B3411" s="25" t="str">
        <f>VLOOKUP(A3411,'Cód dos países'!$A$3:$C$199,2,FALSE)</f>
        <v>LBR</v>
      </c>
      <c r="C3411" s="25">
        <f>VLOOKUP(A3411,'Cód dos países'!$A$3:$C$199,3,FALSE)</f>
        <v>100</v>
      </c>
      <c r="D3411" s="25">
        <v>2000</v>
      </c>
      <c r="E3411">
        <f t="shared" si="106"/>
        <v>1002000</v>
      </c>
      <c r="F3411" s="25" t="s">
        <v>421</v>
      </c>
      <c r="H3411" s="25" t="str">
        <f t="shared" si="107"/>
        <v/>
      </c>
      <c r="I3411" s="25" t="s">
        <v>421</v>
      </c>
      <c r="J3411" s="25" t="s">
        <v>421</v>
      </c>
      <c r="K3411" s="25" t="s">
        <v>421</v>
      </c>
      <c r="L3411" s="25" t="s">
        <v>421</v>
      </c>
      <c r="M3411" s="25" t="s">
        <v>421</v>
      </c>
      <c r="N3411" s="25" t="s">
        <v>421</v>
      </c>
      <c r="O3411" s="25" t="s">
        <v>421</v>
      </c>
      <c r="P3411" s="25" t="s">
        <v>421</v>
      </c>
      <c r="Q3411" s="25" t="s">
        <v>421</v>
      </c>
      <c r="R3411" s="25" t="s">
        <v>421</v>
      </c>
      <c r="S3411" s="25" t="s">
        <v>421</v>
      </c>
    </row>
    <row r="3412" spans="1:19" x14ac:dyDescent="0.25">
      <c r="A3412" s="25" t="s">
        <v>171</v>
      </c>
      <c r="B3412" s="25" t="str">
        <f>VLOOKUP(A3412,'Cód dos países'!$A$3:$C$199,2,FALSE)</f>
        <v>LBY</v>
      </c>
      <c r="C3412" s="25">
        <f>VLOOKUP(A3412,'Cód dos países'!$A$3:$C$199,3,FALSE)</f>
        <v>101</v>
      </c>
      <c r="D3412" s="25">
        <v>2000</v>
      </c>
      <c r="E3412">
        <f t="shared" si="106"/>
        <v>1012000</v>
      </c>
      <c r="F3412" s="25">
        <v>34</v>
      </c>
      <c r="G3412" s="25">
        <v>10</v>
      </c>
      <c r="H3412" s="25">
        <f t="shared" si="107"/>
        <v>0.1</v>
      </c>
      <c r="I3412" s="25">
        <v>10</v>
      </c>
      <c r="J3412" s="25" t="s">
        <v>421</v>
      </c>
      <c r="K3412" s="25">
        <v>53.6</v>
      </c>
      <c r="L3412" s="25">
        <v>54.6</v>
      </c>
      <c r="M3412" s="25" t="s">
        <v>421</v>
      </c>
      <c r="N3412" s="25">
        <v>40</v>
      </c>
      <c r="O3412" s="25" t="s">
        <v>421</v>
      </c>
      <c r="P3412" s="25">
        <v>69.099999999999994</v>
      </c>
      <c r="Q3412" s="25">
        <v>49</v>
      </c>
      <c r="R3412" s="25">
        <v>10</v>
      </c>
      <c r="S3412" s="25">
        <v>10</v>
      </c>
    </row>
    <row r="3413" spans="1:19" x14ac:dyDescent="0.25">
      <c r="A3413" s="25" t="s">
        <v>359</v>
      </c>
      <c r="B3413" s="25" t="str">
        <f>VLOOKUP(A3413,'Cód dos países'!$A$3:$C$199,2,FALSE)</f>
        <v>LIE</v>
      </c>
      <c r="C3413" s="25">
        <f>VLOOKUP(A3413,'Cód dos países'!$A$3:$C$199,3,FALSE)</f>
        <v>102</v>
      </c>
      <c r="D3413" s="25">
        <v>2000</v>
      </c>
      <c r="E3413">
        <f t="shared" si="106"/>
        <v>1022000</v>
      </c>
      <c r="F3413" s="25" t="s">
        <v>421</v>
      </c>
      <c r="H3413" s="25" t="str">
        <f t="shared" si="107"/>
        <v/>
      </c>
      <c r="I3413" s="25" t="s">
        <v>421</v>
      </c>
      <c r="J3413" s="25" t="s">
        <v>421</v>
      </c>
      <c r="K3413" s="25" t="s">
        <v>421</v>
      </c>
      <c r="L3413" s="25" t="s">
        <v>421</v>
      </c>
      <c r="M3413" s="25" t="s">
        <v>421</v>
      </c>
      <c r="N3413" s="25" t="s">
        <v>421</v>
      </c>
      <c r="O3413" s="25" t="s">
        <v>421</v>
      </c>
      <c r="P3413" s="25" t="s">
        <v>421</v>
      </c>
      <c r="Q3413" s="25" t="s">
        <v>421</v>
      </c>
      <c r="R3413" s="25" t="s">
        <v>421</v>
      </c>
      <c r="S3413" s="25" t="s">
        <v>421</v>
      </c>
    </row>
    <row r="3414" spans="1:19" x14ac:dyDescent="0.25">
      <c r="A3414" s="25" t="s">
        <v>177</v>
      </c>
      <c r="B3414" s="25" t="str">
        <f>VLOOKUP(A3414,'Cód dos países'!$A$3:$C$199,2,FALSE)</f>
        <v>LTU</v>
      </c>
      <c r="C3414" s="25">
        <f>VLOOKUP(A3414,'Cód dos países'!$A$3:$C$199,3,FALSE)</f>
        <v>103</v>
      </c>
      <c r="D3414" s="25">
        <v>2000</v>
      </c>
      <c r="E3414">
        <f t="shared" si="106"/>
        <v>1032000</v>
      </c>
      <c r="F3414" s="25">
        <v>65.5</v>
      </c>
      <c r="G3414" s="25">
        <v>50</v>
      </c>
      <c r="H3414" s="25">
        <f t="shared" si="107"/>
        <v>0.5</v>
      </c>
      <c r="I3414" s="25">
        <v>38</v>
      </c>
      <c r="J3414" s="25" t="s">
        <v>421</v>
      </c>
      <c r="K3414" s="25">
        <v>71</v>
      </c>
      <c r="L3414" s="25">
        <v>73</v>
      </c>
      <c r="M3414" s="25" t="s">
        <v>421</v>
      </c>
      <c r="N3414" s="25">
        <v>70</v>
      </c>
      <c r="O3414" s="25" t="s">
        <v>421</v>
      </c>
      <c r="P3414" s="25">
        <v>84.8</v>
      </c>
      <c r="Q3414" s="25">
        <v>82.8</v>
      </c>
      <c r="R3414" s="25">
        <v>70</v>
      </c>
      <c r="S3414" s="25">
        <v>50</v>
      </c>
    </row>
    <row r="3415" spans="1:19" x14ac:dyDescent="0.25">
      <c r="A3415" s="25" t="s">
        <v>179</v>
      </c>
      <c r="B3415" s="25" t="str">
        <f>VLOOKUP(A3415,'Cód dos países'!$A$3:$C$199,2,FALSE)</f>
        <v>LUX</v>
      </c>
      <c r="C3415" s="25">
        <f>VLOOKUP(A3415,'Cód dos países'!$A$3:$C$199,3,FALSE)</f>
        <v>104</v>
      </c>
      <c r="D3415" s="25">
        <v>2000</v>
      </c>
      <c r="E3415">
        <f t="shared" si="106"/>
        <v>1042000</v>
      </c>
      <c r="F3415" s="25">
        <v>80.099999999999994</v>
      </c>
      <c r="G3415" s="25">
        <v>90</v>
      </c>
      <c r="H3415" s="25">
        <f t="shared" si="107"/>
        <v>0.9</v>
      </c>
      <c r="I3415" s="25">
        <v>88</v>
      </c>
      <c r="J3415" s="25" t="s">
        <v>421</v>
      </c>
      <c r="K3415" s="25">
        <v>52.5</v>
      </c>
      <c r="L3415" s="25">
        <v>58.9</v>
      </c>
      <c r="M3415" s="25" t="s">
        <v>421</v>
      </c>
      <c r="N3415" s="25">
        <v>85</v>
      </c>
      <c r="O3415" s="25" t="s">
        <v>421</v>
      </c>
      <c r="P3415" s="25">
        <v>88.6</v>
      </c>
      <c r="Q3415" s="25">
        <v>78</v>
      </c>
      <c r="R3415" s="25">
        <v>90</v>
      </c>
      <c r="S3415" s="25">
        <v>90</v>
      </c>
    </row>
    <row r="3416" spans="1:19" x14ac:dyDescent="0.25">
      <c r="A3416" s="25" t="s">
        <v>422</v>
      </c>
      <c r="B3416" s="25" t="e">
        <f>VLOOKUP(A3416,'Cód dos países'!$A$3:$C$199,2,FALSE)</f>
        <v>#N/A</v>
      </c>
      <c r="C3416" s="25" t="e">
        <f>VLOOKUP(A3416,'Cód dos países'!$A$3:$C$199,3,FALSE)</f>
        <v>#N/A</v>
      </c>
      <c r="D3416" s="25">
        <v>2000</v>
      </c>
      <c r="E3416" t="e">
        <f t="shared" si="106"/>
        <v>#N/A</v>
      </c>
      <c r="F3416" s="25" t="s">
        <v>421</v>
      </c>
      <c r="H3416" s="25" t="str">
        <f t="shared" si="107"/>
        <v/>
      </c>
      <c r="I3416" s="25" t="s">
        <v>421</v>
      </c>
      <c r="J3416" s="25" t="s">
        <v>421</v>
      </c>
      <c r="K3416" s="25" t="s">
        <v>421</v>
      </c>
      <c r="L3416" s="25" t="s">
        <v>421</v>
      </c>
      <c r="M3416" s="25" t="s">
        <v>421</v>
      </c>
      <c r="N3416" s="25" t="s">
        <v>421</v>
      </c>
      <c r="O3416" s="25" t="s">
        <v>421</v>
      </c>
      <c r="P3416" s="25" t="s">
        <v>421</v>
      </c>
      <c r="Q3416" s="25" t="s">
        <v>421</v>
      </c>
      <c r="R3416" s="25" t="s">
        <v>421</v>
      </c>
      <c r="S3416" s="25" t="s">
        <v>421</v>
      </c>
    </row>
    <row r="3417" spans="1:19" x14ac:dyDescent="0.25">
      <c r="A3417" s="25" t="s">
        <v>193</v>
      </c>
      <c r="B3417" s="25" t="str">
        <f>VLOOKUP(A3417,'Cód dos países'!$A$3:$C$199,2,FALSE)</f>
        <v>MKD</v>
      </c>
      <c r="C3417" s="25">
        <f>VLOOKUP(A3417,'Cód dos países'!$A$3:$C$199,3,FALSE)</f>
        <v>105</v>
      </c>
      <c r="D3417" s="25">
        <v>2000</v>
      </c>
      <c r="E3417">
        <f t="shared" si="106"/>
        <v>1052000</v>
      </c>
      <c r="F3417" s="25" t="s">
        <v>421</v>
      </c>
      <c r="H3417" s="25" t="str">
        <f t="shared" si="107"/>
        <v/>
      </c>
      <c r="I3417" s="25" t="s">
        <v>421</v>
      </c>
      <c r="J3417" s="25" t="s">
        <v>421</v>
      </c>
      <c r="K3417" s="25" t="s">
        <v>421</v>
      </c>
      <c r="L3417" s="25" t="s">
        <v>421</v>
      </c>
      <c r="M3417" s="25" t="s">
        <v>421</v>
      </c>
      <c r="N3417" s="25" t="s">
        <v>421</v>
      </c>
      <c r="O3417" s="25" t="s">
        <v>421</v>
      </c>
      <c r="P3417" s="25" t="s">
        <v>421</v>
      </c>
      <c r="Q3417" s="25" t="s">
        <v>421</v>
      </c>
      <c r="R3417" s="25" t="s">
        <v>421</v>
      </c>
      <c r="S3417" s="25" t="s">
        <v>421</v>
      </c>
    </row>
    <row r="3418" spans="1:19" x14ac:dyDescent="0.25">
      <c r="A3418" s="25" t="s">
        <v>187</v>
      </c>
      <c r="B3418" s="25" t="str">
        <f>VLOOKUP(A3418,'Cód dos países'!$A$3:$C$199,2,FALSE)</f>
        <v>MDG</v>
      </c>
      <c r="C3418" s="25">
        <f>VLOOKUP(A3418,'Cód dos países'!$A$3:$C$199,3,FALSE)</f>
        <v>106</v>
      </c>
      <c r="D3418" s="25">
        <v>2000</v>
      </c>
      <c r="E3418">
        <f t="shared" si="106"/>
        <v>1062000</v>
      </c>
      <c r="F3418" s="25">
        <v>53.9</v>
      </c>
      <c r="G3418" s="25">
        <v>50</v>
      </c>
      <c r="H3418" s="25">
        <f t="shared" si="107"/>
        <v>0.5</v>
      </c>
      <c r="I3418" s="25">
        <v>30</v>
      </c>
      <c r="J3418" s="25" t="s">
        <v>421</v>
      </c>
      <c r="K3418" s="25">
        <v>74.5</v>
      </c>
      <c r="L3418" s="25">
        <v>84.1</v>
      </c>
      <c r="M3418" s="25" t="s">
        <v>421</v>
      </c>
      <c r="N3418" s="25">
        <v>70</v>
      </c>
      <c r="O3418" s="25" t="s">
        <v>421</v>
      </c>
      <c r="P3418" s="25">
        <v>76.5</v>
      </c>
      <c r="Q3418" s="25">
        <v>0</v>
      </c>
      <c r="R3418" s="25">
        <v>50</v>
      </c>
      <c r="S3418" s="25">
        <v>50</v>
      </c>
    </row>
    <row r="3419" spans="1:19" x14ac:dyDescent="0.25">
      <c r="A3419" s="25" t="s">
        <v>209</v>
      </c>
      <c r="B3419" s="25" t="str">
        <f>VLOOKUP(A3419,'Cód dos países'!$A$3:$C$199,2,FALSE)</f>
        <v>MWI</v>
      </c>
      <c r="C3419" s="25">
        <f>VLOOKUP(A3419,'Cód dos países'!$A$3:$C$199,3,FALSE)</f>
        <v>107</v>
      </c>
      <c r="D3419" s="25">
        <v>2000</v>
      </c>
      <c r="E3419">
        <f t="shared" si="106"/>
        <v>1072000</v>
      </c>
      <c r="F3419" s="25">
        <v>56.2</v>
      </c>
      <c r="G3419" s="25">
        <v>50</v>
      </c>
      <c r="H3419" s="25">
        <f t="shared" si="107"/>
        <v>0.5</v>
      </c>
      <c r="I3419" s="25">
        <v>41</v>
      </c>
      <c r="J3419" s="25" t="s">
        <v>421</v>
      </c>
      <c r="K3419" s="25">
        <v>70.900000000000006</v>
      </c>
      <c r="L3419" s="25">
        <v>73</v>
      </c>
      <c r="M3419" s="25" t="s">
        <v>421</v>
      </c>
      <c r="N3419" s="25">
        <v>55</v>
      </c>
      <c r="O3419" s="25" t="s">
        <v>421</v>
      </c>
      <c r="P3419" s="25">
        <v>51</v>
      </c>
      <c r="Q3419" s="25">
        <v>64.8</v>
      </c>
      <c r="R3419" s="25">
        <v>50</v>
      </c>
      <c r="S3419" s="25">
        <v>50</v>
      </c>
    </row>
    <row r="3420" spans="1:19" x14ac:dyDescent="0.25">
      <c r="A3420" s="25" t="s">
        <v>211</v>
      </c>
      <c r="B3420" s="25" t="str">
        <f>VLOOKUP(A3420,'Cód dos países'!$A$3:$C$199,2,FALSE)</f>
        <v>MYS</v>
      </c>
      <c r="C3420" s="25">
        <f>VLOOKUP(A3420,'Cód dos países'!$A$3:$C$199,3,FALSE)</f>
        <v>108</v>
      </c>
      <c r="D3420" s="25">
        <v>2000</v>
      </c>
      <c r="E3420">
        <f t="shared" si="106"/>
        <v>1082000</v>
      </c>
      <c r="F3420" s="25">
        <v>60.2</v>
      </c>
      <c r="G3420" s="25">
        <v>50</v>
      </c>
      <c r="H3420" s="25">
        <f t="shared" si="107"/>
        <v>0.5</v>
      </c>
      <c r="I3420" s="25">
        <v>51</v>
      </c>
      <c r="J3420" s="25" t="s">
        <v>421</v>
      </c>
      <c r="K3420" s="25">
        <v>80.599999999999994</v>
      </c>
      <c r="L3420" s="25">
        <v>85.5</v>
      </c>
      <c r="M3420" s="25" t="s">
        <v>421</v>
      </c>
      <c r="N3420" s="25">
        <v>70</v>
      </c>
      <c r="O3420" s="25" t="s">
        <v>421</v>
      </c>
      <c r="P3420" s="25">
        <v>78.400000000000006</v>
      </c>
      <c r="Q3420" s="25">
        <v>66</v>
      </c>
      <c r="R3420" s="25">
        <v>30</v>
      </c>
      <c r="S3420" s="25">
        <v>30</v>
      </c>
    </row>
    <row r="3421" spans="1:19" x14ac:dyDescent="0.25">
      <c r="A3421" s="25" t="s">
        <v>189</v>
      </c>
      <c r="B3421" s="25" t="str">
        <f>VLOOKUP(A3421,'Cód dos países'!$A$3:$C$199,2,FALSE)</f>
        <v>MDV</v>
      </c>
      <c r="C3421" s="25">
        <f>VLOOKUP(A3421,'Cód dos países'!$A$3:$C$199,3,FALSE)</f>
        <v>109</v>
      </c>
      <c r="D3421" s="25">
        <v>2000</v>
      </c>
      <c r="E3421">
        <f t="shared" si="106"/>
        <v>1092000</v>
      </c>
      <c r="F3421" s="25" t="s">
        <v>421</v>
      </c>
      <c r="H3421" s="25" t="str">
        <f t="shared" si="107"/>
        <v/>
      </c>
      <c r="I3421" s="25" t="s">
        <v>421</v>
      </c>
      <c r="J3421" s="25" t="s">
        <v>421</v>
      </c>
      <c r="K3421" s="25" t="s">
        <v>421</v>
      </c>
      <c r="L3421" s="25" t="s">
        <v>421</v>
      </c>
      <c r="M3421" s="25" t="s">
        <v>421</v>
      </c>
      <c r="N3421" s="25" t="s">
        <v>421</v>
      </c>
      <c r="O3421" s="25" t="s">
        <v>421</v>
      </c>
      <c r="P3421" s="25" t="s">
        <v>421</v>
      </c>
      <c r="Q3421" s="25" t="s">
        <v>421</v>
      </c>
      <c r="R3421" s="25" t="s">
        <v>421</v>
      </c>
      <c r="S3421" s="25" t="s">
        <v>421</v>
      </c>
    </row>
    <row r="3422" spans="1:19" x14ac:dyDescent="0.25">
      <c r="A3422" s="25" t="s">
        <v>195</v>
      </c>
      <c r="B3422" s="25" t="str">
        <f>VLOOKUP(A3422,'Cód dos países'!$A$3:$C$199,2,FALSE)</f>
        <v>MLI</v>
      </c>
      <c r="C3422" s="25">
        <f>VLOOKUP(A3422,'Cód dos países'!$A$3:$C$199,3,FALSE)</f>
        <v>110</v>
      </c>
      <c r="D3422" s="25">
        <v>2000</v>
      </c>
      <c r="E3422">
        <f t="shared" si="106"/>
        <v>1102000</v>
      </c>
      <c r="F3422" s="25">
        <v>60.1</v>
      </c>
      <c r="G3422" s="25">
        <v>50</v>
      </c>
      <c r="H3422" s="25">
        <f t="shared" si="107"/>
        <v>0.5</v>
      </c>
      <c r="I3422" s="25">
        <v>10</v>
      </c>
      <c r="J3422" s="25" t="s">
        <v>421</v>
      </c>
      <c r="K3422" s="25">
        <v>60.8</v>
      </c>
      <c r="L3422" s="25">
        <v>81.3</v>
      </c>
      <c r="M3422" s="25" t="s">
        <v>421</v>
      </c>
      <c r="N3422" s="25">
        <v>70</v>
      </c>
      <c r="O3422" s="25" t="s">
        <v>421</v>
      </c>
      <c r="P3422" s="25">
        <v>87.6</v>
      </c>
      <c r="Q3422" s="25">
        <v>61</v>
      </c>
      <c r="R3422" s="25">
        <v>70</v>
      </c>
      <c r="S3422" s="25">
        <v>50</v>
      </c>
    </row>
    <row r="3423" spans="1:19" x14ac:dyDescent="0.25">
      <c r="A3423" s="25" t="s">
        <v>197</v>
      </c>
      <c r="B3423" s="25" t="str">
        <f>VLOOKUP(A3423,'Cód dos países'!$A$3:$C$199,2,FALSE)</f>
        <v>MLT</v>
      </c>
      <c r="C3423" s="25">
        <f>VLOOKUP(A3423,'Cód dos países'!$A$3:$C$199,3,FALSE)</f>
        <v>111</v>
      </c>
      <c r="D3423" s="25">
        <v>2000</v>
      </c>
      <c r="E3423">
        <f t="shared" si="106"/>
        <v>1112000</v>
      </c>
      <c r="F3423" s="25">
        <v>62.9</v>
      </c>
      <c r="G3423" s="25">
        <v>90</v>
      </c>
      <c r="H3423" s="25">
        <f t="shared" si="107"/>
        <v>0.9</v>
      </c>
      <c r="I3423" s="25">
        <v>30</v>
      </c>
      <c r="J3423" s="25" t="s">
        <v>421</v>
      </c>
      <c r="K3423" s="25">
        <v>65.7</v>
      </c>
      <c r="L3423" s="25">
        <v>41.9</v>
      </c>
      <c r="M3423" s="25" t="s">
        <v>421</v>
      </c>
      <c r="N3423" s="25">
        <v>70</v>
      </c>
      <c r="O3423" s="25" t="s">
        <v>421</v>
      </c>
      <c r="P3423" s="25">
        <v>74.5</v>
      </c>
      <c r="Q3423" s="25">
        <v>73.599999999999994</v>
      </c>
      <c r="R3423" s="25">
        <v>50</v>
      </c>
      <c r="S3423" s="25">
        <v>70</v>
      </c>
    </row>
    <row r="3424" spans="1:19" x14ac:dyDescent="0.25">
      <c r="A3424" s="25" t="s">
        <v>205</v>
      </c>
      <c r="B3424" s="25" t="str">
        <f>VLOOKUP(A3424,'Cód dos países'!$A$3:$C$199,2,FALSE)</f>
        <v>MRT</v>
      </c>
      <c r="C3424" s="25">
        <f>VLOOKUP(A3424,'Cód dos países'!$A$3:$C$199,3,FALSE)</f>
        <v>113</v>
      </c>
      <c r="D3424" s="25">
        <v>2000</v>
      </c>
      <c r="E3424">
        <f t="shared" si="106"/>
        <v>1132000</v>
      </c>
      <c r="F3424" s="25">
        <v>48.5</v>
      </c>
      <c r="G3424" s="25">
        <v>30</v>
      </c>
      <c r="H3424" s="25">
        <f t="shared" si="107"/>
        <v>0.3</v>
      </c>
      <c r="I3424" s="25">
        <v>30</v>
      </c>
      <c r="J3424" s="25" t="s">
        <v>421</v>
      </c>
      <c r="K3424" s="25">
        <v>51.3</v>
      </c>
      <c r="L3424" s="25">
        <v>79.7</v>
      </c>
      <c r="M3424" s="25" t="s">
        <v>421</v>
      </c>
      <c r="N3424" s="25">
        <v>55</v>
      </c>
      <c r="O3424" s="25" t="s">
        <v>421</v>
      </c>
      <c r="P3424" s="25">
        <v>75.7</v>
      </c>
      <c r="Q3424" s="25">
        <v>35</v>
      </c>
      <c r="R3424" s="25">
        <v>50</v>
      </c>
      <c r="S3424" s="25">
        <v>30</v>
      </c>
    </row>
    <row r="3425" spans="1:19" x14ac:dyDescent="0.25">
      <c r="A3425" s="25" t="s">
        <v>207</v>
      </c>
      <c r="B3425" s="25" t="str">
        <f>VLOOKUP(A3425,'Cód dos países'!$A$3:$C$199,2,FALSE)</f>
        <v>MUS</v>
      </c>
      <c r="C3425" s="25">
        <f>VLOOKUP(A3425,'Cód dos países'!$A$3:$C$199,3,FALSE)</f>
        <v>114</v>
      </c>
      <c r="D3425" s="25">
        <v>2000</v>
      </c>
      <c r="E3425">
        <f t="shared" si="106"/>
        <v>1142000</v>
      </c>
      <c r="F3425" s="25">
        <v>66.400000000000006</v>
      </c>
      <c r="G3425" s="25">
        <v>70</v>
      </c>
      <c r="H3425" s="25">
        <f t="shared" si="107"/>
        <v>0.7</v>
      </c>
      <c r="I3425" s="25">
        <v>49</v>
      </c>
      <c r="J3425" s="25" t="s">
        <v>421</v>
      </c>
      <c r="K3425" s="25">
        <v>75.900000000000006</v>
      </c>
      <c r="L3425" s="25">
        <v>84.1</v>
      </c>
      <c r="M3425" s="25" t="s">
        <v>421</v>
      </c>
      <c r="N3425" s="25">
        <v>70</v>
      </c>
      <c r="O3425" s="25" t="s">
        <v>421</v>
      </c>
      <c r="P3425" s="25">
        <v>68.400000000000006</v>
      </c>
      <c r="Q3425" s="25">
        <v>60.2</v>
      </c>
      <c r="R3425" s="25">
        <v>50</v>
      </c>
      <c r="S3425" s="25">
        <v>70</v>
      </c>
    </row>
    <row r="3426" spans="1:19" x14ac:dyDescent="0.25">
      <c r="A3426" s="25" t="s">
        <v>191</v>
      </c>
      <c r="B3426" s="25" t="str">
        <f>VLOOKUP(A3426,'Cód dos países'!$A$3:$C$199,2,FALSE)</f>
        <v>MEX</v>
      </c>
      <c r="C3426" s="25">
        <f>VLOOKUP(A3426,'Cód dos países'!$A$3:$C$199,3,FALSE)</f>
        <v>115</v>
      </c>
      <c r="D3426" s="25">
        <v>2000</v>
      </c>
      <c r="E3426">
        <f t="shared" si="106"/>
        <v>1152000</v>
      </c>
      <c r="F3426" s="25">
        <v>60.6</v>
      </c>
      <c r="G3426" s="25">
        <v>50</v>
      </c>
      <c r="H3426" s="25">
        <f t="shared" si="107"/>
        <v>0.5</v>
      </c>
      <c r="I3426" s="25">
        <v>34</v>
      </c>
      <c r="J3426" s="25" t="s">
        <v>421</v>
      </c>
      <c r="K3426" s="25">
        <v>69</v>
      </c>
      <c r="L3426" s="25">
        <v>85.5</v>
      </c>
      <c r="M3426" s="25" t="s">
        <v>421</v>
      </c>
      <c r="N3426" s="25">
        <v>55</v>
      </c>
      <c r="O3426" s="25" t="s">
        <v>421</v>
      </c>
      <c r="P3426" s="25">
        <v>69.099999999999994</v>
      </c>
      <c r="Q3426" s="25">
        <v>83</v>
      </c>
      <c r="R3426" s="25">
        <v>50</v>
      </c>
      <c r="S3426" s="25">
        <v>50</v>
      </c>
    </row>
    <row r="3427" spans="1:19" x14ac:dyDescent="0.25">
      <c r="A3427" s="25" t="s">
        <v>361</v>
      </c>
      <c r="B3427" s="25" t="str">
        <f>VLOOKUP(A3427,'Cód dos países'!$A$3:$C$199,2,FALSE)</f>
        <v>FSM</v>
      </c>
      <c r="C3427" s="25">
        <f>VLOOKUP(A3427,'Cód dos países'!$A$3:$C$199,3,FALSE)</f>
        <v>116</v>
      </c>
      <c r="D3427" s="25">
        <v>2000</v>
      </c>
      <c r="E3427">
        <f t="shared" si="106"/>
        <v>1162000</v>
      </c>
      <c r="F3427" s="25" t="s">
        <v>421</v>
      </c>
      <c r="H3427" s="25" t="str">
        <f t="shared" si="107"/>
        <v/>
      </c>
      <c r="I3427" s="25" t="s">
        <v>421</v>
      </c>
      <c r="J3427" s="25" t="s">
        <v>421</v>
      </c>
      <c r="K3427" s="25" t="s">
        <v>421</v>
      </c>
      <c r="L3427" s="25" t="s">
        <v>421</v>
      </c>
      <c r="M3427" s="25" t="s">
        <v>421</v>
      </c>
      <c r="N3427" s="25" t="s">
        <v>421</v>
      </c>
      <c r="O3427" s="25" t="s">
        <v>421</v>
      </c>
      <c r="P3427" s="25" t="s">
        <v>421</v>
      </c>
      <c r="Q3427" s="25" t="s">
        <v>421</v>
      </c>
      <c r="R3427" s="25" t="s">
        <v>421</v>
      </c>
      <c r="S3427" s="25" t="s">
        <v>421</v>
      </c>
    </row>
    <row r="3428" spans="1:19" x14ac:dyDescent="0.25">
      <c r="A3428" s="25" t="s">
        <v>185</v>
      </c>
      <c r="B3428" s="25" t="str">
        <f>VLOOKUP(A3428,'Cód dos países'!$A$3:$C$199,2,FALSE)</f>
        <v>MDA</v>
      </c>
      <c r="C3428" s="25">
        <f>VLOOKUP(A3428,'Cód dos países'!$A$3:$C$199,3,FALSE)</f>
        <v>117</v>
      </c>
      <c r="D3428" s="25">
        <v>2000</v>
      </c>
      <c r="E3428">
        <f t="shared" si="106"/>
        <v>1172000</v>
      </c>
      <c r="F3428" s="25">
        <v>54.9</v>
      </c>
      <c r="G3428" s="25">
        <v>50</v>
      </c>
      <c r="H3428" s="25">
        <f t="shared" si="107"/>
        <v>0.5</v>
      </c>
      <c r="I3428" s="25">
        <v>26</v>
      </c>
      <c r="J3428" s="25" t="s">
        <v>421</v>
      </c>
      <c r="K3428" s="25">
        <v>54.5</v>
      </c>
      <c r="L3428" s="25">
        <v>76.5</v>
      </c>
      <c r="M3428" s="25" t="s">
        <v>421</v>
      </c>
      <c r="N3428" s="25">
        <v>55</v>
      </c>
      <c r="O3428" s="25" t="s">
        <v>421</v>
      </c>
      <c r="P3428" s="25">
        <v>55.9</v>
      </c>
      <c r="Q3428" s="25">
        <v>76.400000000000006</v>
      </c>
      <c r="R3428" s="25">
        <v>50</v>
      </c>
      <c r="S3428" s="25">
        <v>50</v>
      </c>
    </row>
    <row r="3429" spans="1:19" x14ac:dyDescent="0.25">
      <c r="A3429" s="25" t="s">
        <v>201</v>
      </c>
      <c r="B3429" s="25" t="str">
        <f>VLOOKUP(A3429,'Cód dos países'!$A$3:$C$199,2,FALSE)</f>
        <v>MNG</v>
      </c>
      <c r="C3429" s="25">
        <f>VLOOKUP(A3429,'Cód dos países'!$A$3:$C$199,3,FALSE)</f>
        <v>119</v>
      </c>
      <c r="D3429" s="25">
        <v>2000</v>
      </c>
      <c r="E3429">
        <f t="shared" si="106"/>
        <v>1192000</v>
      </c>
      <c r="F3429" s="25">
        <v>56</v>
      </c>
      <c r="G3429" s="25">
        <v>50</v>
      </c>
      <c r="H3429" s="25">
        <f t="shared" si="107"/>
        <v>0.5</v>
      </c>
      <c r="I3429" s="25">
        <v>43</v>
      </c>
      <c r="J3429" s="25" t="s">
        <v>421</v>
      </c>
      <c r="K3429" s="25">
        <v>64.5</v>
      </c>
      <c r="L3429" s="25">
        <v>47.1</v>
      </c>
      <c r="M3429" s="25" t="s">
        <v>421</v>
      </c>
      <c r="N3429" s="25">
        <v>55</v>
      </c>
      <c r="O3429" s="25" t="s">
        <v>421</v>
      </c>
      <c r="P3429" s="25">
        <v>69.599999999999994</v>
      </c>
      <c r="Q3429" s="25">
        <v>75</v>
      </c>
      <c r="R3429" s="25">
        <v>50</v>
      </c>
      <c r="S3429" s="25">
        <v>50</v>
      </c>
    </row>
    <row r="3430" spans="1:19" x14ac:dyDescent="0.25">
      <c r="A3430" s="25" t="s">
        <v>200</v>
      </c>
      <c r="B3430" s="25" t="str">
        <f>VLOOKUP(A3430,'Cód dos países'!$A$3:$C$199,2,FALSE)</f>
        <v>MNP</v>
      </c>
      <c r="C3430" s="25">
        <f>VLOOKUP(A3430,'Cód dos países'!$A$3:$C$199,3,FALSE)</f>
        <v>120</v>
      </c>
      <c r="D3430" s="25">
        <v>2000</v>
      </c>
      <c r="E3430">
        <f t="shared" si="106"/>
        <v>1202000</v>
      </c>
      <c r="F3430" s="25" t="s">
        <v>421</v>
      </c>
      <c r="H3430" s="25" t="str">
        <f t="shared" si="107"/>
        <v/>
      </c>
      <c r="I3430" s="25" t="s">
        <v>421</v>
      </c>
      <c r="J3430" s="25" t="s">
        <v>421</v>
      </c>
      <c r="K3430" s="25" t="s">
        <v>421</v>
      </c>
      <c r="L3430" s="25" t="s">
        <v>421</v>
      </c>
      <c r="M3430" s="25" t="s">
        <v>421</v>
      </c>
      <c r="N3430" s="25" t="s">
        <v>421</v>
      </c>
      <c r="O3430" s="25" t="s">
        <v>421</v>
      </c>
      <c r="P3430" s="25" t="s">
        <v>421</v>
      </c>
      <c r="Q3430" s="25" t="s">
        <v>421</v>
      </c>
      <c r="R3430" s="25" t="s">
        <v>421</v>
      </c>
      <c r="S3430" s="25" t="s">
        <v>421</v>
      </c>
    </row>
    <row r="3431" spans="1:19" x14ac:dyDescent="0.25">
      <c r="A3431" s="25" t="s">
        <v>183</v>
      </c>
      <c r="B3431" s="25" t="str">
        <f>VLOOKUP(A3431,'Cód dos países'!$A$3:$C$199,2,FALSE)</f>
        <v>MAR</v>
      </c>
      <c r="C3431" s="25">
        <f>VLOOKUP(A3431,'Cód dos países'!$A$3:$C$199,3,FALSE)</f>
        <v>121</v>
      </c>
      <c r="D3431" s="25">
        <v>2000</v>
      </c>
      <c r="E3431">
        <f t="shared" si="106"/>
        <v>1212000</v>
      </c>
      <c r="F3431" s="25">
        <v>63.9</v>
      </c>
      <c r="G3431" s="25">
        <v>50</v>
      </c>
      <c r="H3431" s="25">
        <f t="shared" si="107"/>
        <v>0.5</v>
      </c>
      <c r="I3431" s="25">
        <v>41</v>
      </c>
      <c r="J3431" s="25" t="s">
        <v>421</v>
      </c>
      <c r="K3431" s="25">
        <v>62.3</v>
      </c>
      <c r="L3431" s="25">
        <v>82.7</v>
      </c>
      <c r="M3431" s="25" t="s">
        <v>421</v>
      </c>
      <c r="N3431" s="25">
        <v>70</v>
      </c>
      <c r="O3431" s="25" t="s">
        <v>421</v>
      </c>
      <c r="P3431" s="25">
        <v>87.9</v>
      </c>
      <c r="Q3431" s="25">
        <v>61</v>
      </c>
      <c r="R3431" s="25">
        <v>70</v>
      </c>
      <c r="S3431" s="25">
        <v>50</v>
      </c>
    </row>
    <row r="3432" spans="1:19" x14ac:dyDescent="0.25">
      <c r="A3432" s="25" t="s">
        <v>203</v>
      </c>
      <c r="B3432" s="25" t="str">
        <f>VLOOKUP(A3432,'Cód dos países'!$A$3:$C$199,2,FALSE)</f>
        <v>MOZ</v>
      </c>
      <c r="C3432" s="25">
        <f>VLOOKUP(A3432,'Cód dos países'!$A$3:$C$199,3,FALSE)</f>
        <v>122</v>
      </c>
      <c r="D3432" s="25">
        <v>2000</v>
      </c>
      <c r="E3432">
        <f t="shared" si="106"/>
        <v>1222000</v>
      </c>
      <c r="F3432" s="25">
        <v>59.2</v>
      </c>
      <c r="G3432" s="25">
        <v>30</v>
      </c>
      <c r="H3432" s="25">
        <f t="shared" si="107"/>
        <v>0.3</v>
      </c>
      <c r="I3432" s="25">
        <v>35</v>
      </c>
      <c r="J3432" s="25" t="s">
        <v>421</v>
      </c>
      <c r="K3432" s="25">
        <v>82.6</v>
      </c>
      <c r="L3432" s="25">
        <v>85.5</v>
      </c>
      <c r="M3432" s="25" t="s">
        <v>421</v>
      </c>
      <c r="N3432" s="25">
        <v>55</v>
      </c>
      <c r="O3432" s="25" t="s">
        <v>421</v>
      </c>
      <c r="P3432" s="25">
        <v>79.7</v>
      </c>
      <c r="Q3432" s="25">
        <v>65</v>
      </c>
      <c r="R3432" s="25">
        <v>50</v>
      </c>
      <c r="S3432" s="25">
        <v>50</v>
      </c>
    </row>
    <row r="3433" spans="1:19" x14ac:dyDescent="0.25">
      <c r="A3433" s="25" t="s">
        <v>213</v>
      </c>
      <c r="B3433" s="25" t="str">
        <f>VLOOKUP(A3433,'Cód dos países'!$A$3:$C$199,2,FALSE)</f>
        <v>NAM</v>
      </c>
      <c r="C3433" s="25">
        <f>VLOOKUP(A3433,'Cód dos países'!$A$3:$C$199,3,FALSE)</f>
        <v>124</v>
      </c>
      <c r="D3433" s="25">
        <v>2000</v>
      </c>
      <c r="E3433">
        <f t="shared" si="106"/>
        <v>1242000</v>
      </c>
      <c r="F3433" s="25">
        <v>64.8</v>
      </c>
      <c r="G3433" s="25">
        <v>70</v>
      </c>
      <c r="H3433" s="25">
        <f t="shared" si="107"/>
        <v>0.7</v>
      </c>
      <c r="I3433" s="25">
        <v>53</v>
      </c>
      <c r="J3433" s="25" t="s">
        <v>421</v>
      </c>
      <c r="K3433" s="25">
        <v>63.1</v>
      </c>
      <c r="L3433" s="25">
        <v>69.3</v>
      </c>
      <c r="M3433" s="25" t="s">
        <v>421</v>
      </c>
      <c r="N3433" s="25">
        <v>70</v>
      </c>
      <c r="O3433" s="25" t="s">
        <v>421</v>
      </c>
      <c r="P3433" s="25">
        <v>77.099999999999994</v>
      </c>
      <c r="Q3433" s="25">
        <v>61</v>
      </c>
      <c r="R3433" s="25">
        <v>70</v>
      </c>
      <c r="S3433" s="25">
        <v>50</v>
      </c>
    </row>
    <row r="3434" spans="1:19" x14ac:dyDescent="0.25">
      <c r="A3434" s="25" t="s">
        <v>225</v>
      </c>
      <c r="B3434" s="25" t="str">
        <f>VLOOKUP(A3434,'Cód dos países'!$A$3:$C$199,2,FALSE)</f>
        <v>NPL</v>
      </c>
      <c r="C3434" s="25">
        <f>VLOOKUP(A3434,'Cód dos países'!$A$3:$C$199,3,FALSE)</f>
        <v>126</v>
      </c>
      <c r="D3434" s="25">
        <v>2000</v>
      </c>
      <c r="E3434">
        <f t="shared" si="106"/>
        <v>1262000</v>
      </c>
      <c r="F3434" s="25">
        <v>51.6</v>
      </c>
      <c r="G3434" s="25">
        <v>30</v>
      </c>
      <c r="H3434" s="25">
        <f t="shared" si="107"/>
        <v>0.3</v>
      </c>
      <c r="I3434" s="25">
        <v>10</v>
      </c>
      <c r="J3434" s="25" t="s">
        <v>421</v>
      </c>
      <c r="K3434" s="25">
        <v>84</v>
      </c>
      <c r="L3434" s="25">
        <v>88</v>
      </c>
      <c r="M3434" s="25" t="s">
        <v>421</v>
      </c>
      <c r="N3434" s="25">
        <v>55</v>
      </c>
      <c r="O3434" s="25" t="s">
        <v>421</v>
      </c>
      <c r="P3434" s="25">
        <v>69.8</v>
      </c>
      <c r="Q3434" s="25">
        <v>67.8</v>
      </c>
      <c r="R3434" s="25">
        <v>30</v>
      </c>
      <c r="S3434" s="25">
        <v>30</v>
      </c>
    </row>
    <row r="3435" spans="1:19" x14ac:dyDescent="0.25">
      <c r="A3435" s="25" t="s">
        <v>221</v>
      </c>
      <c r="B3435" s="25" t="str">
        <f>VLOOKUP(A3435,'Cód dos países'!$A$3:$C$199,2,FALSE)</f>
        <v>NLD</v>
      </c>
      <c r="C3435" s="25">
        <f>VLOOKUP(A3435,'Cód dos países'!$A$3:$C$199,3,FALSE)</f>
        <v>127</v>
      </c>
      <c r="D3435" s="25">
        <v>2000</v>
      </c>
      <c r="E3435">
        <f t="shared" si="106"/>
        <v>1272000</v>
      </c>
      <c r="F3435" s="25">
        <v>73</v>
      </c>
      <c r="G3435" s="25">
        <v>90</v>
      </c>
      <c r="H3435" s="25">
        <f t="shared" si="107"/>
        <v>0.9</v>
      </c>
      <c r="I3435" s="25">
        <v>90</v>
      </c>
      <c r="J3435" s="25" t="s">
        <v>421</v>
      </c>
      <c r="K3435" s="25">
        <v>38.4</v>
      </c>
      <c r="L3435" s="25">
        <v>25</v>
      </c>
      <c r="M3435" s="25" t="s">
        <v>421</v>
      </c>
      <c r="N3435" s="25">
        <v>70</v>
      </c>
      <c r="O3435" s="25" t="s">
        <v>421</v>
      </c>
      <c r="P3435" s="25">
        <v>85.7</v>
      </c>
      <c r="Q3435" s="25">
        <v>78</v>
      </c>
      <c r="R3435" s="25">
        <v>90</v>
      </c>
      <c r="S3435" s="25">
        <v>90</v>
      </c>
    </row>
    <row r="3436" spans="1:19" x14ac:dyDescent="0.25">
      <c r="A3436" s="25" t="s">
        <v>227</v>
      </c>
      <c r="B3436" s="25" t="str">
        <f>VLOOKUP(A3436,'Cód dos países'!$A$3:$C$199,2,FALSE)</f>
        <v>NZL</v>
      </c>
      <c r="C3436" s="25">
        <f>VLOOKUP(A3436,'Cód dos países'!$A$3:$C$199,3,FALSE)</f>
        <v>128</v>
      </c>
      <c r="D3436" s="25">
        <v>2000</v>
      </c>
      <c r="E3436">
        <f t="shared" si="106"/>
        <v>1282000</v>
      </c>
      <c r="F3436" s="25">
        <v>81.099999999999994</v>
      </c>
      <c r="G3436" s="25">
        <v>90</v>
      </c>
      <c r="H3436" s="25">
        <f t="shared" si="107"/>
        <v>0.9</v>
      </c>
      <c r="I3436" s="25">
        <v>94</v>
      </c>
      <c r="J3436" s="25" t="s">
        <v>421</v>
      </c>
      <c r="K3436" s="25">
        <v>62.5</v>
      </c>
      <c r="L3436" s="25">
        <v>49.6</v>
      </c>
      <c r="M3436" s="25" t="s">
        <v>421</v>
      </c>
      <c r="N3436" s="25">
        <v>85</v>
      </c>
      <c r="O3436" s="25" t="s">
        <v>421</v>
      </c>
      <c r="P3436" s="25">
        <v>91.2</v>
      </c>
      <c r="Q3436" s="25">
        <v>78</v>
      </c>
      <c r="R3436" s="25">
        <v>90</v>
      </c>
      <c r="S3436" s="25">
        <v>90</v>
      </c>
    </row>
    <row r="3437" spans="1:19" x14ac:dyDescent="0.25">
      <c r="A3437" s="25" t="s">
        <v>219</v>
      </c>
      <c r="B3437" s="25" t="str">
        <f>VLOOKUP(A3437,'Cód dos países'!$A$3:$C$199,2,FALSE)</f>
        <v>NIC</v>
      </c>
      <c r="C3437" s="25">
        <f>VLOOKUP(A3437,'Cód dos países'!$A$3:$C$199,3,FALSE)</f>
        <v>129</v>
      </c>
      <c r="D3437" s="25">
        <v>2000</v>
      </c>
      <c r="E3437">
        <f t="shared" si="106"/>
        <v>1292000</v>
      </c>
      <c r="F3437" s="25">
        <v>58</v>
      </c>
      <c r="G3437" s="25">
        <v>30</v>
      </c>
      <c r="H3437" s="25">
        <f t="shared" si="107"/>
        <v>0.3</v>
      </c>
      <c r="I3437" s="25">
        <v>31</v>
      </c>
      <c r="J3437" s="25" t="s">
        <v>421</v>
      </c>
      <c r="K3437" s="25">
        <v>80.8</v>
      </c>
      <c r="L3437" s="25">
        <v>71.2</v>
      </c>
      <c r="M3437" s="25" t="s">
        <v>421</v>
      </c>
      <c r="N3437" s="25">
        <v>55</v>
      </c>
      <c r="O3437" s="25" t="s">
        <v>421</v>
      </c>
      <c r="P3437" s="25">
        <v>68.599999999999994</v>
      </c>
      <c r="Q3437" s="25">
        <v>65.599999999999994</v>
      </c>
      <c r="R3437" s="25">
        <v>70</v>
      </c>
      <c r="S3437" s="25">
        <v>50</v>
      </c>
    </row>
    <row r="3438" spans="1:19" x14ac:dyDescent="0.25">
      <c r="A3438" s="25" t="s">
        <v>215</v>
      </c>
      <c r="B3438" s="25" t="str">
        <f>VLOOKUP(A3438,'Cód dos países'!$A$3:$C$199,2,FALSE)</f>
        <v>NER</v>
      </c>
      <c r="C3438" s="25">
        <f>VLOOKUP(A3438,'Cód dos países'!$A$3:$C$199,3,FALSE)</f>
        <v>130</v>
      </c>
      <c r="D3438" s="25">
        <v>2000</v>
      </c>
      <c r="E3438">
        <f t="shared" si="106"/>
        <v>1302000</v>
      </c>
      <c r="F3438" s="25">
        <v>48.9</v>
      </c>
      <c r="G3438" s="25">
        <v>30</v>
      </c>
      <c r="H3438" s="25">
        <f t="shared" si="107"/>
        <v>0.3</v>
      </c>
      <c r="I3438" s="25">
        <v>10</v>
      </c>
      <c r="J3438" s="25" t="s">
        <v>421</v>
      </c>
      <c r="K3438" s="25">
        <v>45.8</v>
      </c>
      <c r="L3438" s="25">
        <v>91.3</v>
      </c>
      <c r="M3438" s="25" t="s">
        <v>421</v>
      </c>
      <c r="N3438" s="25">
        <v>55</v>
      </c>
      <c r="O3438" s="25" t="s">
        <v>421</v>
      </c>
      <c r="P3438" s="25">
        <v>87.4</v>
      </c>
      <c r="Q3438" s="25">
        <v>61</v>
      </c>
      <c r="R3438" s="25">
        <v>30</v>
      </c>
      <c r="S3438" s="25">
        <v>30</v>
      </c>
    </row>
    <row r="3439" spans="1:19" x14ac:dyDescent="0.25">
      <c r="A3439" s="25" t="s">
        <v>217</v>
      </c>
      <c r="B3439" s="25" t="str">
        <f>VLOOKUP(A3439,'Cód dos países'!$A$3:$C$199,2,FALSE)</f>
        <v>NGA</v>
      </c>
      <c r="C3439" s="25">
        <f>VLOOKUP(A3439,'Cód dos países'!$A$3:$C$199,3,FALSE)</f>
        <v>131</v>
      </c>
      <c r="D3439" s="25">
        <v>2000</v>
      </c>
      <c r="E3439">
        <f t="shared" si="106"/>
        <v>1312000</v>
      </c>
      <c r="F3439" s="25">
        <v>49.6</v>
      </c>
      <c r="G3439" s="25">
        <v>30</v>
      </c>
      <c r="H3439" s="25">
        <f t="shared" si="107"/>
        <v>0.3</v>
      </c>
      <c r="I3439" s="25">
        <v>16</v>
      </c>
      <c r="J3439" s="25" t="s">
        <v>421</v>
      </c>
      <c r="K3439" s="25">
        <v>84.4</v>
      </c>
      <c r="L3439" s="25">
        <v>74.8</v>
      </c>
      <c r="M3439" s="25" t="s">
        <v>421</v>
      </c>
      <c r="N3439" s="25">
        <v>55</v>
      </c>
      <c r="O3439" s="25" t="s">
        <v>421</v>
      </c>
      <c r="P3439" s="25">
        <v>78.900000000000006</v>
      </c>
      <c r="Q3439" s="25">
        <v>27</v>
      </c>
      <c r="R3439" s="25">
        <v>50</v>
      </c>
      <c r="S3439" s="25">
        <v>30</v>
      </c>
    </row>
    <row r="3440" spans="1:19" x14ac:dyDescent="0.25">
      <c r="A3440" s="25" t="s">
        <v>431</v>
      </c>
      <c r="B3440" s="25" t="str">
        <f>VLOOKUP(A3440,'Cód dos países'!$A$3:$C$199,2,FALSE)</f>
        <v>PRK</v>
      </c>
      <c r="C3440" s="25">
        <f>VLOOKUP(A3440,'Cód dos países'!$A$3:$C$199,3,FALSE)</f>
        <v>91</v>
      </c>
      <c r="D3440" s="25">
        <v>2000</v>
      </c>
      <c r="E3440">
        <f t="shared" si="106"/>
        <v>912000</v>
      </c>
      <c r="F3440" s="25">
        <v>8.9</v>
      </c>
      <c r="G3440" s="25">
        <v>10</v>
      </c>
      <c r="H3440" s="25">
        <f t="shared" si="107"/>
        <v>0.1</v>
      </c>
      <c r="I3440" s="25">
        <v>10</v>
      </c>
      <c r="J3440" s="25" t="s">
        <v>421</v>
      </c>
      <c r="K3440" s="25">
        <v>0</v>
      </c>
      <c r="L3440" s="25">
        <v>0</v>
      </c>
      <c r="M3440" s="25" t="s">
        <v>421</v>
      </c>
      <c r="N3440" s="25">
        <v>40</v>
      </c>
      <c r="O3440" s="25" t="s">
        <v>421</v>
      </c>
      <c r="P3440" s="25">
        <v>0</v>
      </c>
      <c r="Q3440" s="25">
        <v>0</v>
      </c>
      <c r="R3440" s="25">
        <v>10</v>
      </c>
      <c r="S3440" s="25">
        <v>10</v>
      </c>
    </row>
    <row r="3441" spans="1:19" x14ac:dyDescent="0.25">
      <c r="A3441" s="25" t="s">
        <v>223</v>
      </c>
      <c r="B3441" s="25" t="str">
        <f>VLOOKUP(A3441,'Cód dos países'!$A$3:$C$199,2,FALSE)</f>
        <v>NOR</v>
      </c>
      <c r="C3441" s="25">
        <f>VLOOKUP(A3441,'Cód dos países'!$A$3:$C$199,3,FALSE)</f>
        <v>132</v>
      </c>
      <c r="D3441" s="25">
        <v>2000</v>
      </c>
      <c r="E3441">
        <f t="shared" si="106"/>
        <v>1322000</v>
      </c>
      <c r="F3441" s="25">
        <v>67.099999999999994</v>
      </c>
      <c r="G3441" s="25">
        <v>90</v>
      </c>
      <c r="H3441" s="25">
        <f t="shared" si="107"/>
        <v>0.9</v>
      </c>
      <c r="I3441" s="25">
        <v>89</v>
      </c>
      <c r="J3441" s="25" t="s">
        <v>421</v>
      </c>
      <c r="K3441" s="25">
        <v>56.7</v>
      </c>
      <c r="L3441" s="25">
        <v>36.5</v>
      </c>
      <c r="M3441" s="25" t="s">
        <v>421</v>
      </c>
      <c r="N3441" s="25">
        <v>70</v>
      </c>
      <c r="O3441" s="25" t="s">
        <v>421</v>
      </c>
      <c r="P3441" s="25">
        <v>80.3</v>
      </c>
      <c r="Q3441" s="25">
        <v>81</v>
      </c>
      <c r="R3441" s="25">
        <v>50</v>
      </c>
      <c r="S3441" s="25">
        <v>50</v>
      </c>
    </row>
    <row r="3442" spans="1:19" x14ac:dyDescent="0.25">
      <c r="A3442" s="25" t="s">
        <v>229</v>
      </c>
      <c r="B3442" s="25" t="str">
        <f>VLOOKUP(A3442,'Cód dos países'!$A$3:$C$199,2,FALSE)</f>
        <v>OMN</v>
      </c>
      <c r="C3442" s="25">
        <f>VLOOKUP(A3442,'Cód dos países'!$A$3:$C$199,3,FALSE)</f>
        <v>133</v>
      </c>
      <c r="D3442" s="25">
        <v>2000</v>
      </c>
      <c r="E3442">
        <f t="shared" si="106"/>
        <v>1332000</v>
      </c>
      <c r="F3442" s="25">
        <v>67.7</v>
      </c>
      <c r="G3442" s="25">
        <v>50</v>
      </c>
      <c r="H3442" s="25">
        <f t="shared" si="107"/>
        <v>0.5</v>
      </c>
      <c r="I3442" s="25">
        <v>70</v>
      </c>
      <c r="J3442" s="25" t="s">
        <v>421</v>
      </c>
      <c r="K3442" s="25">
        <v>98.5</v>
      </c>
      <c r="L3442" s="25">
        <v>67.3</v>
      </c>
      <c r="M3442" s="25" t="s">
        <v>421</v>
      </c>
      <c r="N3442" s="25">
        <v>70</v>
      </c>
      <c r="O3442" s="25" t="s">
        <v>421</v>
      </c>
      <c r="P3442" s="25">
        <v>94</v>
      </c>
      <c r="Q3442" s="25">
        <v>79.400000000000006</v>
      </c>
      <c r="R3442" s="25">
        <v>30</v>
      </c>
      <c r="S3442" s="25">
        <v>50</v>
      </c>
    </row>
    <row r="3443" spans="1:19" x14ac:dyDescent="0.25">
      <c r="A3443" s="25" t="s">
        <v>231</v>
      </c>
      <c r="B3443" s="25" t="str">
        <f>VLOOKUP(A3443,'Cód dos países'!$A$3:$C$199,2,FALSE)</f>
        <v>PAK</v>
      </c>
      <c r="C3443" s="25">
        <f>VLOOKUP(A3443,'Cód dos países'!$A$3:$C$199,3,FALSE)</f>
        <v>134</v>
      </c>
      <c r="D3443" s="25">
        <v>2000</v>
      </c>
      <c r="E3443">
        <f t="shared" si="106"/>
        <v>1342000</v>
      </c>
      <c r="F3443" s="25">
        <v>56</v>
      </c>
      <c r="G3443" s="25">
        <v>30</v>
      </c>
      <c r="H3443" s="25">
        <f t="shared" si="107"/>
        <v>0.3</v>
      </c>
      <c r="I3443" s="25">
        <v>22</v>
      </c>
      <c r="J3443" s="25" t="s">
        <v>421</v>
      </c>
      <c r="K3443" s="25">
        <v>82</v>
      </c>
      <c r="L3443" s="25">
        <v>90.3</v>
      </c>
      <c r="M3443" s="25" t="s">
        <v>421</v>
      </c>
      <c r="N3443" s="25">
        <v>55</v>
      </c>
      <c r="O3443" s="25" t="s">
        <v>421</v>
      </c>
      <c r="P3443" s="25">
        <v>75.5</v>
      </c>
      <c r="Q3443" s="25">
        <v>49.4</v>
      </c>
      <c r="R3443" s="25">
        <v>50</v>
      </c>
      <c r="S3443" s="25">
        <v>50</v>
      </c>
    </row>
    <row r="3444" spans="1:19" x14ac:dyDescent="0.25">
      <c r="A3444" s="25" t="s">
        <v>233</v>
      </c>
      <c r="B3444" s="25" t="str">
        <f>VLOOKUP(A3444,'Cód dos países'!$A$3:$C$199,2,FALSE)</f>
        <v>PAN</v>
      </c>
      <c r="C3444" s="25">
        <f>VLOOKUP(A3444,'Cód dos países'!$A$3:$C$199,3,FALSE)</f>
        <v>136</v>
      </c>
      <c r="D3444" s="25">
        <v>2000</v>
      </c>
      <c r="E3444">
        <f t="shared" si="106"/>
        <v>1362000</v>
      </c>
      <c r="F3444" s="25">
        <v>70.599999999999994</v>
      </c>
      <c r="G3444" s="25">
        <v>50</v>
      </c>
      <c r="H3444" s="25">
        <f t="shared" si="107"/>
        <v>0.5</v>
      </c>
      <c r="I3444" s="25">
        <v>50</v>
      </c>
      <c r="J3444" s="25" t="s">
        <v>421</v>
      </c>
      <c r="K3444" s="25">
        <v>81</v>
      </c>
      <c r="L3444" s="25">
        <v>74.8</v>
      </c>
      <c r="M3444" s="25" t="s">
        <v>421</v>
      </c>
      <c r="N3444" s="25">
        <v>70</v>
      </c>
      <c r="O3444" s="25" t="s">
        <v>421</v>
      </c>
      <c r="P3444" s="25">
        <v>88.3</v>
      </c>
      <c r="Q3444" s="25">
        <v>61</v>
      </c>
      <c r="R3444" s="25">
        <v>70</v>
      </c>
      <c r="S3444" s="25">
        <v>90</v>
      </c>
    </row>
    <row r="3445" spans="1:19" x14ac:dyDescent="0.25">
      <c r="A3445" s="25" t="s">
        <v>239</v>
      </c>
      <c r="B3445" s="25" t="str">
        <f>VLOOKUP(A3445,'Cód dos países'!$A$3:$C$199,2,FALSE)</f>
        <v>PNG</v>
      </c>
      <c r="C3445" s="25">
        <f>VLOOKUP(A3445,'Cód dos países'!$A$3:$C$199,3,FALSE)</f>
        <v>137</v>
      </c>
      <c r="D3445" s="25">
        <v>2000</v>
      </c>
      <c r="E3445">
        <f t="shared" si="106"/>
        <v>1372000</v>
      </c>
      <c r="F3445" s="25">
        <v>57.2</v>
      </c>
      <c r="G3445" s="25">
        <v>50</v>
      </c>
      <c r="H3445" s="25">
        <f t="shared" si="107"/>
        <v>0.5</v>
      </c>
      <c r="I3445" s="25">
        <v>50</v>
      </c>
      <c r="J3445" s="25" t="s">
        <v>421</v>
      </c>
      <c r="K3445" s="25">
        <v>52.9</v>
      </c>
      <c r="L3445" s="25">
        <v>73.5</v>
      </c>
      <c r="M3445" s="25" t="s">
        <v>421</v>
      </c>
      <c r="N3445" s="25">
        <v>55</v>
      </c>
      <c r="O3445" s="25" t="s">
        <v>421</v>
      </c>
      <c r="P3445" s="25">
        <v>87.9</v>
      </c>
      <c r="Q3445" s="25">
        <v>45.2</v>
      </c>
      <c r="R3445" s="25">
        <v>50</v>
      </c>
      <c r="S3445" s="25">
        <v>50</v>
      </c>
    </row>
    <row r="3446" spans="1:19" x14ac:dyDescent="0.25">
      <c r="A3446" s="25" t="s">
        <v>246</v>
      </c>
      <c r="B3446" s="25" t="str">
        <f>VLOOKUP(A3446,'Cód dos países'!$A$3:$C$199,2,FALSE)</f>
        <v>PRY</v>
      </c>
      <c r="C3446" s="25">
        <f>VLOOKUP(A3446,'Cód dos países'!$A$3:$C$199,3,FALSE)</f>
        <v>138</v>
      </c>
      <c r="D3446" s="25">
        <v>2000</v>
      </c>
      <c r="E3446">
        <f t="shared" si="106"/>
        <v>1382000</v>
      </c>
      <c r="F3446" s="25">
        <v>60.3</v>
      </c>
      <c r="G3446" s="25">
        <v>30</v>
      </c>
      <c r="H3446" s="25">
        <f t="shared" si="107"/>
        <v>0.3</v>
      </c>
      <c r="I3446" s="25">
        <v>20</v>
      </c>
      <c r="J3446" s="25" t="s">
        <v>421</v>
      </c>
      <c r="K3446" s="25">
        <v>89.7</v>
      </c>
      <c r="L3446" s="25">
        <v>90.3</v>
      </c>
      <c r="M3446" s="25" t="s">
        <v>421</v>
      </c>
      <c r="N3446" s="25">
        <v>55</v>
      </c>
      <c r="O3446" s="25" t="s">
        <v>421</v>
      </c>
      <c r="P3446" s="25">
        <v>72.099999999999994</v>
      </c>
      <c r="Q3446" s="25">
        <v>65.8</v>
      </c>
      <c r="R3446" s="25">
        <v>70</v>
      </c>
      <c r="S3446" s="25">
        <v>50</v>
      </c>
    </row>
    <row r="3447" spans="1:19" x14ac:dyDescent="0.25">
      <c r="A3447" s="25" t="s">
        <v>235</v>
      </c>
      <c r="B3447" s="25" t="str">
        <f>VLOOKUP(A3447,'Cód dos países'!$A$3:$C$199,2,FALSE)</f>
        <v>PER</v>
      </c>
      <c r="C3447" s="25">
        <f>VLOOKUP(A3447,'Cód dos países'!$A$3:$C$199,3,FALSE)</f>
        <v>139</v>
      </c>
      <c r="D3447" s="25">
        <v>2000</v>
      </c>
      <c r="E3447">
        <f t="shared" si="106"/>
        <v>1392000</v>
      </c>
      <c r="F3447" s="25">
        <v>69.599999999999994</v>
      </c>
      <c r="G3447" s="25">
        <v>50</v>
      </c>
      <c r="H3447" s="25">
        <f t="shared" si="107"/>
        <v>0.5</v>
      </c>
      <c r="I3447" s="25">
        <v>46</v>
      </c>
      <c r="J3447" s="25" t="s">
        <v>421</v>
      </c>
      <c r="K3447" s="25">
        <v>80.099999999999994</v>
      </c>
      <c r="L3447" s="25">
        <v>92.3</v>
      </c>
      <c r="M3447" s="25" t="s">
        <v>421</v>
      </c>
      <c r="N3447" s="25">
        <v>70</v>
      </c>
      <c r="O3447" s="25" t="s">
        <v>421</v>
      </c>
      <c r="P3447" s="25">
        <v>81</v>
      </c>
      <c r="Q3447" s="25">
        <v>66.599999999999994</v>
      </c>
      <c r="R3447" s="25">
        <v>70</v>
      </c>
      <c r="S3447" s="25">
        <v>70</v>
      </c>
    </row>
    <row r="3448" spans="1:19" x14ac:dyDescent="0.25">
      <c r="A3448" s="25" t="s">
        <v>237</v>
      </c>
      <c r="B3448" s="25" t="str">
        <f>VLOOKUP(A3448,'Cód dos países'!$A$3:$C$199,2,FALSE)</f>
        <v>PHL</v>
      </c>
      <c r="C3448" s="25">
        <f>VLOOKUP(A3448,'Cód dos países'!$A$3:$C$199,3,FALSE)</f>
        <v>140</v>
      </c>
      <c r="D3448" s="25">
        <v>2000</v>
      </c>
      <c r="E3448">
        <f t="shared" si="106"/>
        <v>1402000</v>
      </c>
      <c r="F3448" s="25">
        <v>60.9</v>
      </c>
      <c r="G3448" s="25">
        <v>50</v>
      </c>
      <c r="H3448" s="25">
        <f t="shared" si="107"/>
        <v>0.5</v>
      </c>
      <c r="I3448" s="25">
        <v>36</v>
      </c>
      <c r="J3448" s="25" t="s">
        <v>421</v>
      </c>
      <c r="K3448" s="25">
        <v>77.3</v>
      </c>
      <c r="L3448" s="25">
        <v>88</v>
      </c>
      <c r="M3448" s="25" t="s">
        <v>421</v>
      </c>
      <c r="N3448" s="25">
        <v>55</v>
      </c>
      <c r="O3448" s="25" t="s">
        <v>421</v>
      </c>
      <c r="P3448" s="25">
        <v>73.599999999999994</v>
      </c>
      <c r="Q3448" s="25">
        <v>68.400000000000006</v>
      </c>
      <c r="R3448" s="25">
        <v>50</v>
      </c>
      <c r="S3448" s="25">
        <v>50</v>
      </c>
    </row>
    <row r="3449" spans="1:19" x14ac:dyDescent="0.25">
      <c r="A3449" s="25" t="s">
        <v>241</v>
      </c>
      <c r="B3449" s="25" t="str">
        <f>VLOOKUP(A3449,'Cód dos países'!$A$3:$C$199,2,FALSE)</f>
        <v>POL</v>
      </c>
      <c r="C3449" s="25">
        <f>VLOOKUP(A3449,'Cód dos países'!$A$3:$C$199,3,FALSE)</f>
        <v>141</v>
      </c>
      <c r="D3449" s="25">
        <v>2000</v>
      </c>
      <c r="E3449">
        <f t="shared" si="106"/>
        <v>1412000</v>
      </c>
      <c r="F3449" s="25">
        <v>61.8</v>
      </c>
      <c r="G3449" s="25">
        <v>70</v>
      </c>
      <c r="H3449" s="25">
        <f t="shared" si="107"/>
        <v>0.7</v>
      </c>
      <c r="I3449" s="25">
        <v>42</v>
      </c>
      <c r="J3449" s="25" t="s">
        <v>421</v>
      </c>
      <c r="K3449" s="25">
        <v>61.3</v>
      </c>
      <c r="L3449" s="25">
        <v>44.5</v>
      </c>
      <c r="M3449" s="25" t="s">
        <v>421</v>
      </c>
      <c r="N3449" s="25">
        <v>70</v>
      </c>
      <c r="O3449" s="25" t="s">
        <v>421</v>
      </c>
      <c r="P3449" s="25">
        <v>70.900000000000006</v>
      </c>
      <c r="Q3449" s="25">
        <v>77.599999999999994</v>
      </c>
      <c r="R3449" s="25">
        <v>70</v>
      </c>
      <c r="S3449" s="25">
        <v>50</v>
      </c>
    </row>
    <row r="3450" spans="1:19" x14ac:dyDescent="0.25">
      <c r="A3450" s="25" t="s">
        <v>244</v>
      </c>
      <c r="B3450" s="25" t="str">
        <f>VLOOKUP(A3450,'Cód dos países'!$A$3:$C$199,2,FALSE)</f>
        <v>PRT</v>
      </c>
      <c r="C3450" s="25">
        <f>VLOOKUP(A3450,'Cód dos países'!$A$3:$C$199,3,FALSE)</f>
        <v>142</v>
      </c>
      <c r="D3450" s="25">
        <v>2000</v>
      </c>
      <c r="E3450">
        <f t="shared" si="106"/>
        <v>1422000</v>
      </c>
      <c r="F3450" s="25">
        <v>66</v>
      </c>
      <c r="G3450" s="25">
        <v>70</v>
      </c>
      <c r="H3450" s="25">
        <f t="shared" si="107"/>
        <v>0.7</v>
      </c>
      <c r="I3450" s="25">
        <v>67</v>
      </c>
      <c r="J3450" s="25" t="s">
        <v>421</v>
      </c>
      <c r="K3450" s="25">
        <v>61.6</v>
      </c>
      <c r="L3450" s="25">
        <v>41.9</v>
      </c>
      <c r="M3450" s="25" t="s">
        <v>421</v>
      </c>
      <c r="N3450" s="25">
        <v>70</v>
      </c>
      <c r="O3450" s="25" t="s">
        <v>421</v>
      </c>
      <c r="P3450" s="25">
        <v>85.2</v>
      </c>
      <c r="Q3450" s="25">
        <v>78</v>
      </c>
      <c r="R3450" s="25">
        <v>70</v>
      </c>
      <c r="S3450" s="25">
        <v>50</v>
      </c>
    </row>
    <row r="3451" spans="1:19" x14ac:dyDescent="0.25">
      <c r="A3451" s="25" t="s">
        <v>248</v>
      </c>
      <c r="B3451" s="25" t="str">
        <f>VLOOKUP(A3451,'Cód dos países'!$A$3:$C$199,2,FALSE)</f>
        <v>QAT</v>
      </c>
      <c r="C3451" s="25">
        <f>VLOOKUP(A3451,'Cód dos países'!$A$3:$C$199,3,FALSE)</f>
        <v>143</v>
      </c>
      <c r="D3451" s="25">
        <v>2000</v>
      </c>
      <c r="E3451">
        <f t="shared" si="106"/>
        <v>1432000</v>
      </c>
      <c r="F3451" s="25">
        <v>60</v>
      </c>
      <c r="G3451" s="25">
        <v>50</v>
      </c>
      <c r="H3451" s="25">
        <f t="shared" si="107"/>
        <v>0.5</v>
      </c>
      <c r="I3451" s="25">
        <v>70</v>
      </c>
      <c r="J3451" s="25" t="s">
        <v>421</v>
      </c>
      <c r="K3451" s="25">
        <v>87.5</v>
      </c>
      <c r="L3451" s="25">
        <v>47.1</v>
      </c>
      <c r="M3451" s="25" t="s">
        <v>421</v>
      </c>
      <c r="N3451" s="25">
        <v>55</v>
      </c>
      <c r="O3451" s="25" t="s">
        <v>421</v>
      </c>
      <c r="P3451" s="25">
        <v>75.2</v>
      </c>
      <c r="Q3451" s="25">
        <v>75</v>
      </c>
      <c r="R3451" s="25">
        <v>50</v>
      </c>
      <c r="S3451" s="25">
        <v>30</v>
      </c>
    </row>
    <row r="3452" spans="1:19" x14ac:dyDescent="0.25">
      <c r="A3452" s="25" t="s">
        <v>334</v>
      </c>
      <c r="B3452" s="25" t="str">
        <f>VLOOKUP(A3452,'Cód dos países'!$A$3:$C$199,2,FALSE)</f>
        <v>COG</v>
      </c>
      <c r="C3452" s="25">
        <f>VLOOKUP(A3452,'Cód dos países'!$A$3:$C$199,3,FALSE)</f>
        <v>39</v>
      </c>
      <c r="D3452" s="25">
        <v>2000</v>
      </c>
      <c r="E3452">
        <f t="shared" si="106"/>
        <v>392000</v>
      </c>
      <c r="F3452" s="25">
        <v>44.3</v>
      </c>
      <c r="G3452" s="25">
        <v>30</v>
      </c>
      <c r="H3452" s="25">
        <f t="shared" si="107"/>
        <v>0.3</v>
      </c>
      <c r="I3452" s="25">
        <v>10</v>
      </c>
      <c r="J3452" s="25" t="s">
        <v>421</v>
      </c>
      <c r="K3452" s="25">
        <v>54.3</v>
      </c>
      <c r="L3452" s="25">
        <v>89.2</v>
      </c>
      <c r="M3452" s="25" t="s">
        <v>421</v>
      </c>
      <c r="N3452" s="25">
        <v>55</v>
      </c>
      <c r="O3452" s="25" t="s">
        <v>421</v>
      </c>
      <c r="P3452" s="25">
        <v>74.900000000000006</v>
      </c>
      <c r="Q3452" s="25">
        <v>25</v>
      </c>
      <c r="R3452" s="25">
        <v>30</v>
      </c>
      <c r="S3452" s="25">
        <v>30</v>
      </c>
    </row>
    <row r="3453" spans="1:19" x14ac:dyDescent="0.25">
      <c r="A3453" s="25" t="s">
        <v>250</v>
      </c>
      <c r="B3453" s="25" t="str">
        <f>VLOOKUP(A3453,'Cód dos países'!$A$3:$C$199,2,FALSE)</f>
        <v>ROM</v>
      </c>
      <c r="C3453" s="25">
        <f>VLOOKUP(A3453,'Cód dos países'!$A$3:$C$199,3,FALSE)</f>
        <v>144</v>
      </c>
      <c r="D3453" s="25">
        <v>2000</v>
      </c>
      <c r="E3453">
        <f t="shared" si="106"/>
        <v>1442000</v>
      </c>
      <c r="F3453" s="25">
        <v>50</v>
      </c>
      <c r="G3453" s="25">
        <v>30</v>
      </c>
      <c r="H3453" s="25">
        <f t="shared" si="107"/>
        <v>0.3</v>
      </c>
      <c r="I3453" s="25">
        <v>33</v>
      </c>
      <c r="J3453" s="25" t="s">
        <v>421</v>
      </c>
      <c r="K3453" s="25">
        <v>57.6</v>
      </c>
      <c r="L3453" s="25">
        <v>79.7</v>
      </c>
      <c r="M3453" s="25" t="s">
        <v>421</v>
      </c>
      <c r="N3453" s="25">
        <v>55</v>
      </c>
      <c r="O3453" s="25" t="s">
        <v>421</v>
      </c>
      <c r="P3453" s="25">
        <v>41.4</v>
      </c>
      <c r="Q3453" s="25">
        <v>73.400000000000006</v>
      </c>
      <c r="R3453" s="25">
        <v>50</v>
      </c>
      <c r="S3453" s="25">
        <v>30</v>
      </c>
    </row>
    <row r="3454" spans="1:19" x14ac:dyDescent="0.25">
      <c r="A3454" s="25" t="s">
        <v>251</v>
      </c>
      <c r="B3454" s="25" t="str">
        <f>VLOOKUP(A3454,'Cód dos países'!$A$3:$C$199,2,FALSE)</f>
        <v>RUS</v>
      </c>
      <c r="C3454" s="25">
        <f>VLOOKUP(A3454,'Cód dos países'!$A$3:$C$199,3,FALSE)</f>
        <v>145</v>
      </c>
      <c r="D3454" s="25">
        <v>2000</v>
      </c>
      <c r="E3454">
        <f t="shared" si="106"/>
        <v>1452000</v>
      </c>
      <c r="F3454" s="25">
        <v>49.8</v>
      </c>
      <c r="G3454" s="25">
        <v>50</v>
      </c>
      <c r="H3454" s="25">
        <f t="shared" si="107"/>
        <v>0.5</v>
      </c>
      <c r="I3454" s="25">
        <v>24</v>
      </c>
      <c r="J3454" s="25" t="s">
        <v>421</v>
      </c>
      <c r="K3454" s="25">
        <v>74.7</v>
      </c>
      <c r="L3454" s="25">
        <v>73</v>
      </c>
      <c r="M3454" s="25" t="s">
        <v>421</v>
      </c>
      <c r="N3454" s="25">
        <v>55</v>
      </c>
      <c r="O3454" s="25" t="s">
        <v>421</v>
      </c>
      <c r="P3454" s="25">
        <v>38.9</v>
      </c>
      <c r="Q3454" s="25">
        <v>52.2</v>
      </c>
      <c r="R3454" s="25">
        <v>50</v>
      </c>
      <c r="S3454" s="25">
        <v>30</v>
      </c>
    </row>
    <row r="3455" spans="1:19" x14ac:dyDescent="0.25">
      <c r="A3455" s="25" t="s">
        <v>253</v>
      </c>
      <c r="B3455" s="25" t="str">
        <f>VLOOKUP(A3455,'Cód dos países'!$A$3:$C$199,2,FALSE)</f>
        <v>RWA</v>
      </c>
      <c r="C3455" s="25">
        <f>VLOOKUP(A3455,'Cód dos países'!$A$3:$C$199,3,FALSE)</f>
        <v>146</v>
      </c>
      <c r="D3455" s="25">
        <v>2000</v>
      </c>
      <c r="E3455">
        <f t="shared" si="106"/>
        <v>1462000</v>
      </c>
      <c r="F3455" s="25">
        <v>45.4</v>
      </c>
      <c r="G3455" s="25">
        <v>10</v>
      </c>
      <c r="H3455" s="25">
        <f t="shared" si="107"/>
        <v>0.1</v>
      </c>
      <c r="I3455" s="25">
        <v>10</v>
      </c>
      <c r="J3455" s="25" t="s">
        <v>421</v>
      </c>
      <c r="K3455" s="25">
        <v>67</v>
      </c>
      <c r="L3455" s="25">
        <v>95.7</v>
      </c>
      <c r="M3455" s="25" t="s">
        <v>421</v>
      </c>
      <c r="N3455" s="25">
        <v>40</v>
      </c>
      <c r="O3455" s="25" t="s">
        <v>421</v>
      </c>
      <c r="P3455" s="25">
        <v>83.7</v>
      </c>
      <c r="Q3455" s="25">
        <v>62.4</v>
      </c>
      <c r="R3455" s="25">
        <v>30</v>
      </c>
      <c r="S3455" s="25">
        <v>10</v>
      </c>
    </row>
    <row r="3456" spans="1:19" x14ac:dyDescent="0.25">
      <c r="A3456" s="25" t="s">
        <v>368</v>
      </c>
      <c r="B3456" s="25" t="str">
        <f>VLOOKUP(A3456,'Cód dos países'!$A$3:$C$199,2,FALSE)</f>
        <v>LCA</v>
      </c>
      <c r="C3456" s="25">
        <f>VLOOKUP(A3456,'Cód dos países'!$A$3:$C$199,3,FALSE)</f>
        <v>164</v>
      </c>
      <c r="D3456" s="25">
        <v>2000</v>
      </c>
      <c r="E3456">
        <f t="shared" si="106"/>
        <v>1642000</v>
      </c>
      <c r="F3456" s="25" t="s">
        <v>421</v>
      </c>
      <c r="H3456" s="25" t="str">
        <f t="shared" si="107"/>
        <v/>
      </c>
      <c r="I3456" s="25" t="s">
        <v>421</v>
      </c>
      <c r="J3456" s="25" t="s">
        <v>421</v>
      </c>
      <c r="K3456" s="25" t="s">
        <v>421</v>
      </c>
      <c r="L3456" s="25" t="s">
        <v>421</v>
      </c>
      <c r="M3456" s="25" t="s">
        <v>421</v>
      </c>
      <c r="N3456" s="25" t="s">
        <v>421</v>
      </c>
      <c r="O3456" s="25" t="s">
        <v>421</v>
      </c>
      <c r="P3456" s="25" t="s">
        <v>421</v>
      </c>
      <c r="Q3456" s="25" t="s">
        <v>421</v>
      </c>
      <c r="R3456" s="25" t="s">
        <v>421</v>
      </c>
      <c r="S3456" s="25" t="s">
        <v>421</v>
      </c>
    </row>
    <row r="3457" spans="1:19" x14ac:dyDescent="0.25">
      <c r="A3457" s="25" t="s">
        <v>369</v>
      </c>
      <c r="B3457" s="25" t="str">
        <f>VLOOKUP(A3457,'Cód dos países'!$A$3:$C$199,2,FALSE)</f>
        <v>VCT</v>
      </c>
      <c r="C3457" s="25">
        <f>VLOOKUP(A3457,'Cód dos países'!$A$3:$C$199,3,FALSE)</f>
        <v>165</v>
      </c>
      <c r="D3457" s="25">
        <v>2000</v>
      </c>
      <c r="E3457">
        <f t="shared" si="106"/>
        <v>1652000</v>
      </c>
      <c r="F3457" s="25" t="s">
        <v>421</v>
      </c>
      <c r="H3457" s="25" t="str">
        <f t="shared" si="107"/>
        <v/>
      </c>
      <c r="I3457" s="25" t="s">
        <v>421</v>
      </c>
      <c r="J3457" s="25" t="s">
        <v>421</v>
      </c>
      <c r="K3457" s="25" t="s">
        <v>421</v>
      </c>
      <c r="L3457" s="25" t="s">
        <v>421</v>
      </c>
      <c r="M3457" s="25" t="s">
        <v>421</v>
      </c>
      <c r="N3457" s="25" t="s">
        <v>421</v>
      </c>
      <c r="O3457" s="25" t="s">
        <v>421</v>
      </c>
      <c r="P3457" s="25" t="s">
        <v>421</v>
      </c>
      <c r="Q3457" s="25" t="s">
        <v>421</v>
      </c>
      <c r="R3457" s="25" t="s">
        <v>421</v>
      </c>
      <c r="S3457" s="25" t="s">
        <v>421</v>
      </c>
    </row>
    <row r="3458" spans="1:19" x14ac:dyDescent="0.25">
      <c r="A3458" s="25" t="s">
        <v>365</v>
      </c>
      <c r="B3458" s="25" t="str">
        <f>VLOOKUP(A3458,'Cód dos países'!$A$3:$C$199,2,FALSE)</f>
        <v>SAM</v>
      </c>
      <c r="C3458" s="25">
        <f>VLOOKUP(A3458,'Cód dos países'!$A$3:$C$199,3,FALSE)</f>
        <v>147</v>
      </c>
      <c r="D3458" s="25">
        <v>2000</v>
      </c>
      <c r="E3458">
        <f t="shared" si="106"/>
        <v>1472000</v>
      </c>
      <c r="F3458" s="25">
        <v>63.1</v>
      </c>
      <c r="G3458" s="25">
        <v>50</v>
      </c>
      <c r="H3458" s="25">
        <f t="shared" si="107"/>
        <v>0.5</v>
      </c>
      <c r="I3458" s="25">
        <v>70</v>
      </c>
      <c r="J3458" s="25" t="s">
        <v>421</v>
      </c>
      <c r="K3458" s="25">
        <v>75.5</v>
      </c>
      <c r="L3458" s="25">
        <v>48.8</v>
      </c>
      <c r="M3458" s="25" t="s">
        <v>421</v>
      </c>
      <c r="N3458" s="25">
        <v>70</v>
      </c>
      <c r="O3458" s="25" t="s">
        <v>421</v>
      </c>
      <c r="P3458" s="25">
        <v>91.2</v>
      </c>
      <c r="Q3458" s="25">
        <v>62</v>
      </c>
      <c r="R3458" s="25">
        <v>50</v>
      </c>
      <c r="S3458" s="25">
        <v>50</v>
      </c>
    </row>
    <row r="3459" spans="1:19" x14ac:dyDescent="0.25">
      <c r="A3459" s="25" t="s">
        <v>272</v>
      </c>
      <c r="B3459" s="25" t="str">
        <f>VLOOKUP(A3459,'Cód dos países'!$A$3:$C$199,2,FALSE)</f>
        <v>STP</v>
      </c>
      <c r="C3459" s="25">
        <f>VLOOKUP(A3459,'Cód dos países'!$A$3:$C$199,3,FALSE)</f>
        <v>149</v>
      </c>
      <c r="D3459" s="25">
        <v>2000</v>
      </c>
      <c r="E3459">
        <f t="shared" si="106"/>
        <v>1492000</v>
      </c>
      <c r="F3459" s="25" t="s">
        <v>421</v>
      </c>
      <c r="H3459" s="25" t="str">
        <f t="shared" si="107"/>
        <v/>
      </c>
      <c r="I3459" s="25" t="s">
        <v>421</v>
      </c>
      <c r="J3459" s="25" t="s">
        <v>421</v>
      </c>
      <c r="K3459" s="25" t="s">
        <v>421</v>
      </c>
      <c r="L3459" s="25" t="s">
        <v>421</v>
      </c>
      <c r="M3459" s="25" t="s">
        <v>421</v>
      </c>
      <c r="N3459" s="25" t="s">
        <v>421</v>
      </c>
      <c r="O3459" s="25" t="s">
        <v>421</v>
      </c>
      <c r="P3459" s="25" t="s">
        <v>421</v>
      </c>
      <c r="Q3459" s="25" t="s">
        <v>421</v>
      </c>
      <c r="R3459" s="25" t="s">
        <v>421</v>
      </c>
      <c r="S3459" s="25" t="s">
        <v>421</v>
      </c>
    </row>
    <row r="3460" spans="1:19" x14ac:dyDescent="0.25">
      <c r="A3460" s="25" t="s">
        <v>255</v>
      </c>
      <c r="B3460" s="25" t="str">
        <f>VLOOKUP(A3460,'Cód dos países'!$A$3:$C$199,2,FALSE)</f>
        <v>SAU</v>
      </c>
      <c r="C3460" s="25">
        <f>VLOOKUP(A3460,'Cód dos países'!$A$3:$C$199,3,FALSE)</f>
        <v>150</v>
      </c>
      <c r="D3460" s="25">
        <v>2000</v>
      </c>
      <c r="E3460">
        <f t="shared" si="106"/>
        <v>1502000</v>
      </c>
      <c r="F3460" s="25">
        <v>62.2</v>
      </c>
      <c r="G3460" s="25">
        <v>50</v>
      </c>
      <c r="H3460" s="25">
        <f t="shared" si="107"/>
        <v>0.5</v>
      </c>
      <c r="I3460" s="25">
        <v>70</v>
      </c>
      <c r="J3460" s="25" t="s">
        <v>421</v>
      </c>
      <c r="K3460" s="25">
        <v>99.4</v>
      </c>
      <c r="L3460" s="25">
        <v>65.3</v>
      </c>
      <c r="M3460" s="25" t="s">
        <v>421</v>
      </c>
      <c r="N3460" s="25">
        <v>70</v>
      </c>
      <c r="O3460" s="25" t="s">
        <v>421</v>
      </c>
      <c r="P3460" s="25">
        <v>83.8</v>
      </c>
      <c r="Q3460" s="25">
        <v>61</v>
      </c>
      <c r="R3460" s="25">
        <v>30</v>
      </c>
      <c r="S3460" s="25">
        <v>30</v>
      </c>
    </row>
    <row r="3461" spans="1:19" x14ac:dyDescent="0.25">
      <c r="A3461" s="25" t="s">
        <v>259</v>
      </c>
      <c r="B3461" s="25" t="str">
        <f>VLOOKUP(A3461,'Cód dos países'!$A$3:$C$199,2,FALSE)</f>
        <v>SEN</v>
      </c>
      <c r="C3461" s="25">
        <f>VLOOKUP(A3461,'Cód dos países'!$A$3:$C$199,3,FALSE)</f>
        <v>151</v>
      </c>
      <c r="D3461" s="25">
        <v>2000</v>
      </c>
      <c r="E3461">
        <f t="shared" ref="E3461:E3524" si="108">C3461*10000+D3461</f>
        <v>1512000</v>
      </c>
      <c r="F3461" s="25">
        <v>58.7</v>
      </c>
      <c r="G3461" s="25">
        <v>50</v>
      </c>
      <c r="H3461" s="25">
        <f t="shared" ref="H3461:H3524" si="109">IF(G3461="","",(G3461/100))</f>
        <v>0.5</v>
      </c>
      <c r="I3461" s="25">
        <v>34</v>
      </c>
      <c r="J3461" s="25" t="s">
        <v>421</v>
      </c>
      <c r="K3461" s="25">
        <v>60.2</v>
      </c>
      <c r="L3461" s="25">
        <v>89.2</v>
      </c>
      <c r="M3461" s="25" t="s">
        <v>421</v>
      </c>
      <c r="N3461" s="25">
        <v>55</v>
      </c>
      <c r="O3461" s="25" t="s">
        <v>421</v>
      </c>
      <c r="P3461" s="25">
        <v>78.8</v>
      </c>
      <c r="Q3461" s="25">
        <v>61</v>
      </c>
      <c r="R3461" s="25">
        <v>50</v>
      </c>
      <c r="S3461" s="25">
        <v>50</v>
      </c>
    </row>
    <row r="3462" spans="1:19" x14ac:dyDescent="0.25">
      <c r="A3462" s="25" t="s">
        <v>271</v>
      </c>
      <c r="B3462" s="25" t="str">
        <f>VLOOKUP(A3462,'Cód dos países'!$A$3:$C$199,2,FALSE)</f>
        <v>YUG</v>
      </c>
      <c r="C3462" s="25">
        <f>VLOOKUP(A3462,'Cód dos países'!$A$3:$C$199,3,FALSE)</f>
        <v>152</v>
      </c>
      <c r="D3462" s="25">
        <v>2000</v>
      </c>
      <c r="E3462">
        <f t="shared" si="108"/>
        <v>1522000</v>
      </c>
      <c r="F3462" s="25" t="s">
        <v>421</v>
      </c>
      <c r="H3462" s="25" t="str">
        <f t="shared" si="109"/>
        <v/>
      </c>
      <c r="I3462" s="25" t="s">
        <v>421</v>
      </c>
      <c r="J3462" s="25" t="s">
        <v>421</v>
      </c>
      <c r="K3462" s="25" t="s">
        <v>421</v>
      </c>
      <c r="L3462" s="25" t="s">
        <v>421</v>
      </c>
      <c r="M3462" s="25" t="s">
        <v>421</v>
      </c>
      <c r="N3462" s="25" t="s">
        <v>421</v>
      </c>
      <c r="O3462" s="25" t="s">
        <v>421</v>
      </c>
      <c r="P3462" s="25" t="s">
        <v>421</v>
      </c>
      <c r="Q3462" s="25" t="s">
        <v>421</v>
      </c>
      <c r="R3462" s="25" t="s">
        <v>421</v>
      </c>
      <c r="S3462" s="25" t="s">
        <v>421</v>
      </c>
    </row>
    <row r="3463" spans="1:19" x14ac:dyDescent="0.25">
      <c r="A3463" s="25" t="s">
        <v>284</v>
      </c>
      <c r="B3463" s="25" t="str">
        <f>VLOOKUP(A3463,'Cód dos países'!$A$3:$C$199,2,FALSE)</f>
        <v>SYC</v>
      </c>
      <c r="C3463" s="25">
        <f>VLOOKUP(A3463,'Cód dos países'!$A$3:$C$199,3,FALSE)</f>
        <v>153</v>
      </c>
      <c r="D3463" s="25">
        <v>2000</v>
      </c>
      <c r="E3463">
        <f t="shared" si="108"/>
        <v>1532000</v>
      </c>
      <c r="F3463" s="25" t="s">
        <v>421</v>
      </c>
      <c r="H3463" s="25" t="str">
        <f t="shared" si="109"/>
        <v/>
      </c>
      <c r="I3463" s="25" t="s">
        <v>421</v>
      </c>
      <c r="J3463" s="25" t="s">
        <v>421</v>
      </c>
      <c r="K3463" s="25" t="s">
        <v>421</v>
      </c>
      <c r="L3463" s="25" t="s">
        <v>421</v>
      </c>
      <c r="M3463" s="25" t="s">
        <v>421</v>
      </c>
      <c r="N3463" s="25" t="s">
        <v>421</v>
      </c>
      <c r="O3463" s="25" t="s">
        <v>421</v>
      </c>
      <c r="P3463" s="25" t="s">
        <v>421</v>
      </c>
      <c r="Q3463" s="25" t="s">
        <v>421</v>
      </c>
      <c r="R3463" s="25" t="s">
        <v>421</v>
      </c>
      <c r="S3463" s="25" t="s">
        <v>421</v>
      </c>
    </row>
    <row r="3464" spans="1:19" x14ac:dyDescent="0.25">
      <c r="A3464" s="25" t="s">
        <v>265</v>
      </c>
      <c r="B3464" s="25" t="str">
        <f>VLOOKUP(A3464,'Cód dos países'!$A$3:$C$199,2,FALSE)</f>
        <v>SLE</v>
      </c>
      <c r="C3464" s="25">
        <f>VLOOKUP(A3464,'Cód dos países'!$A$3:$C$199,3,FALSE)</f>
        <v>154</v>
      </c>
      <c r="D3464" s="25">
        <v>2000</v>
      </c>
      <c r="E3464">
        <f t="shared" si="108"/>
        <v>1542000</v>
      </c>
      <c r="F3464" s="25" t="s">
        <v>421</v>
      </c>
      <c r="H3464" s="25" t="str">
        <f t="shared" si="109"/>
        <v/>
      </c>
      <c r="I3464" s="25" t="s">
        <v>421</v>
      </c>
      <c r="J3464" s="25" t="s">
        <v>421</v>
      </c>
      <c r="K3464" s="25" t="s">
        <v>421</v>
      </c>
      <c r="L3464" s="25" t="s">
        <v>421</v>
      </c>
      <c r="M3464" s="25" t="s">
        <v>421</v>
      </c>
      <c r="N3464" s="25" t="s">
        <v>421</v>
      </c>
      <c r="O3464" s="25" t="s">
        <v>421</v>
      </c>
      <c r="P3464" s="25" t="s">
        <v>421</v>
      </c>
      <c r="Q3464" s="25" t="s">
        <v>421</v>
      </c>
      <c r="R3464" s="25" t="s">
        <v>421</v>
      </c>
      <c r="S3464" s="25" t="s">
        <v>421</v>
      </c>
    </row>
    <row r="3465" spans="1:19" x14ac:dyDescent="0.25">
      <c r="A3465" s="25" t="s">
        <v>261</v>
      </c>
      <c r="B3465" s="25" t="str">
        <f>VLOOKUP(A3465,'Cód dos países'!$A$3:$C$199,2,FALSE)</f>
        <v>SGP</v>
      </c>
      <c r="C3465" s="25">
        <f>VLOOKUP(A3465,'Cód dos países'!$A$3:$C$199,3,FALSE)</f>
        <v>155</v>
      </c>
      <c r="D3465" s="25">
        <v>2000</v>
      </c>
      <c r="E3465">
        <f t="shared" si="108"/>
        <v>1552000</v>
      </c>
      <c r="F3465" s="25">
        <v>87.8</v>
      </c>
      <c r="G3465" s="25">
        <v>90</v>
      </c>
      <c r="H3465" s="25">
        <f t="shared" si="109"/>
        <v>0.9</v>
      </c>
      <c r="I3465" s="25">
        <v>91</v>
      </c>
      <c r="J3465" s="25" t="s">
        <v>421</v>
      </c>
      <c r="K3465" s="25">
        <v>83.1</v>
      </c>
      <c r="L3465" s="25">
        <v>90.3</v>
      </c>
      <c r="M3465" s="25" t="s">
        <v>421</v>
      </c>
      <c r="N3465" s="25">
        <v>100</v>
      </c>
      <c r="O3465" s="25" t="s">
        <v>421</v>
      </c>
      <c r="P3465" s="25">
        <v>92.9</v>
      </c>
      <c r="Q3465" s="25">
        <v>83</v>
      </c>
      <c r="R3465" s="25">
        <v>90</v>
      </c>
      <c r="S3465" s="25">
        <v>70</v>
      </c>
    </row>
    <row r="3466" spans="1:19" x14ac:dyDescent="0.25">
      <c r="A3466" s="25" t="s">
        <v>276</v>
      </c>
      <c r="B3466" s="25" t="str">
        <f>VLOOKUP(A3466,'Cód dos países'!$A$3:$C$199,2,FALSE)</f>
        <v>SVK</v>
      </c>
      <c r="C3466" s="25">
        <f>VLOOKUP(A3466,'Cód dos países'!$A$3:$C$199,3,FALSE)</f>
        <v>156</v>
      </c>
      <c r="D3466" s="25">
        <v>2000</v>
      </c>
      <c r="E3466">
        <f t="shared" si="108"/>
        <v>1562000</v>
      </c>
      <c r="F3466" s="25">
        <v>58.5</v>
      </c>
      <c r="G3466" s="25">
        <v>50</v>
      </c>
      <c r="H3466" s="25">
        <f t="shared" si="109"/>
        <v>0.5</v>
      </c>
      <c r="I3466" s="25">
        <v>37</v>
      </c>
      <c r="J3466" s="25" t="s">
        <v>421</v>
      </c>
      <c r="K3466" s="25">
        <v>59.3</v>
      </c>
      <c r="L3466" s="25">
        <v>39.299999999999997</v>
      </c>
      <c r="M3466" s="25" t="s">
        <v>421</v>
      </c>
      <c r="N3466" s="25">
        <v>70</v>
      </c>
      <c r="O3466" s="25" t="s">
        <v>421</v>
      </c>
      <c r="P3466" s="25">
        <v>70.8</v>
      </c>
      <c r="Q3466" s="25">
        <v>80.2</v>
      </c>
      <c r="R3466" s="25">
        <v>70</v>
      </c>
      <c r="S3466" s="25">
        <v>50</v>
      </c>
    </row>
    <row r="3467" spans="1:19" x14ac:dyDescent="0.25">
      <c r="A3467" s="25" t="s">
        <v>278</v>
      </c>
      <c r="B3467" s="25" t="str">
        <f>VLOOKUP(A3467,'Cód dos países'!$A$3:$C$199,2,FALSE)</f>
        <v>SVN</v>
      </c>
      <c r="C3467" s="25">
        <f>VLOOKUP(A3467,'Cód dos países'!$A$3:$C$199,3,FALSE)</f>
        <v>157</v>
      </c>
      <c r="D3467" s="25">
        <v>2000</v>
      </c>
      <c r="E3467">
        <f t="shared" si="108"/>
        <v>1572000</v>
      </c>
      <c r="F3467" s="25">
        <v>61.8</v>
      </c>
      <c r="G3467" s="25">
        <v>70</v>
      </c>
      <c r="H3467" s="25">
        <f t="shared" si="109"/>
        <v>0.7</v>
      </c>
      <c r="I3467" s="25">
        <v>60</v>
      </c>
      <c r="J3467" s="25" t="s">
        <v>421</v>
      </c>
      <c r="K3467" s="25">
        <v>52.8</v>
      </c>
      <c r="L3467" s="25">
        <v>47.1</v>
      </c>
      <c r="M3467" s="25" t="s">
        <v>421</v>
      </c>
      <c r="N3467" s="25">
        <v>85</v>
      </c>
      <c r="O3467" s="25" t="s">
        <v>421</v>
      </c>
      <c r="P3467" s="25">
        <v>73.599999999999994</v>
      </c>
      <c r="Q3467" s="25">
        <v>67.400000000000006</v>
      </c>
      <c r="R3467" s="25">
        <v>50</v>
      </c>
      <c r="S3467" s="25">
        <v>50</v>
      </c>
    </row>
    <row r="3468" spans="1:19" x14ac:dyDescent="0.25">
      <c r="A3468" s="25" t="s">
        <v>263</v>
      </c>
      <c r="B3468" s="25" t="str">
        <f>VLOOKUP(A3468,'Cód dos países'!$A$3:$C$199,2,FALSE)</f>
        <v>SLB</v>
      </c>
      <c r="C3468" s="25">
        <f>VLOOKUP(A3468,'Cód dos países'!$A$3:$C$199,3,FALSE)</f>
        <v>158</v>
      </c>
      <c r="D3468" s="25">
        <v>2000</v>
      </c>
      <c r="E3468">
        <f t="shared" si="108"/>
        <v>1582000</v>
      </c>
      <c r="F3468" s="25" t="s">
        <v>421</v>
      </c>
      <c r="H3468" s="25" t="str">
        <f t="shared" si="109"/>
        <v/>
      </c>
      <c r="I3468" s="25" t="s">
        <v>421</v>
      </c>
      <c r="J3468" s="25" t="s">
        <v>421</v>
      </c>
      <c r="K3468" s="25" t="s">
        <v>421</v>
      </c>
      <c r="L3468" s="25" t="s">
        <v>421</v>
      </c>
      <c r="M3468" s="25" t="s">
        <v>421</v>
      </c>
      <c r="N3468" s="25" t="s">
        <v>421</v>
      </c>
      <c r="O3468" s="25" t="s">
        <v>421</v>
      </c>
      <c r="P3468" s="25" t="s">
        <v>421</v>
      </c>
      <c r="Q3468" s="25" t="s">
        <v>421</v>
      </c>
      <c r="R3468" s="25" t="s">
        <v>421</v>
      </c>
      <c r="S3468" s="25" t="s">
        <v>421</v>
      </c>
    </row>
    <row r="3469" spans="1:19" x14ac:dyDescent="0.25">
      <c r="A3469" s="25" t="s">
        <v>327</v>
      </c>
      <c r="B3469" s="25" t="str">
        <f>VLOOKUP(A3469,'Cód dos países'!$A$3:$C$199,2,FALSE)</f>
        <v>ZAF</v>
      </c>
      <c r="C3469" s="25">
        <f>VLOOKUP(A3469,'Cód dos países'!$A$3:$C$199,3,FALSE)</f>
        <v>160</v>
      </c>
      <c r="D3469" s="25">
        <v>2000</v>
      </c>
      <c r="E3469">
        <f t="shared" si="108"/>
        <v>1602000</v>
      </c>
      <c r="F3469" s="25">
        <v>63.8</v>
      </c>
      <c r="G3469" s="25">
        <v>50</v>
      </c>
      <c r="H3469" s="25">
        <f t="shared" si="109"/>
        <v>0.5</v>
      </c>
      <c r="I3469" s="25">
        <v>50</v>
      </c>
      <c r="J3469" s="25" t="s">
        <v>421</v>
      </c>
      <c r="K3469" s="25">
        <v>65</v>
      </c>
      <c r="L3469" s="25">
        <v>78.099999999999994</v>
      </c>
      <c r="M3469" s="25" t="s">
        <v>421</v>
      </c>
      <c r="N3469" s="25">
        <v>70</v>
      </c>
      <c r="O3469" s="25" t="s">
        <v>421</v>
      </c>
      <c r="P3469" s="25">
        <v>79.599999999999994</v>
      </c>
      <c r="Q3469" s="25">
        <v>61</v>
      </c>
      <c r="R3469" s="25">
        <v>70</v>
      </c>
      <c r="S3469" s="25">
        <v>50</v>
      </c>
    </row>
    <row r="3470" spans="1:19" x14ac:dyDescent="0.25">
      <c r="A3470" s="25" t="s">
        <v>432</v>
      </c>
      <c r="B3470" s="25" t="str">
        <f>VLOOKUP(A3470,'Cód dos países'!$A$3:$C$199,2,FALSE)</f>
        <v>KOR</v>
      </c>
      <c r="C3470" s="25">
        <f>VLOOKUP(A3470,'Cód dos países'!$A$3:$C$199,3,FALSE)</f>
        <v>92</v>
      </c>
      <c r="D3470" s="25">
        <v>2000</v>
      </c>
      <c r="E3470">
        <f t="shared" si="108"/>
        <v>922000</v>
      </c>
      <c r="F3470" s="25">
        <v>69.099999999999994</v>
      </c>
      <c r="G3470" s="25">
        <v>90</v>
      </c>
      <c r="H3470" s="25">
        <f t="shared" si="109"/>
        <v>0.9</v>
      </c>
      <c r="I3470" s="25">
        <v>38</v>
      </c>
      <c r="J3470" s="25" t="s">
        <v>421</v>
      </c>
      <c r="K3470" s="25">
        <v>71.7</v>
      </c>
      <c r="L3470" s="25">
        <v>79.7</v>
      </c>
      <c r="M3470" s="25" t="s">
        <v>421</v>
      </c>
      <c r="N3470" s="25">
        <v>70</v>
      </c>
      <c r="O3470" s="25" t="s">
        <v>421</v>
      </c>
      <c r="P3470" s="25">
        <v>84.5</v>
      </c>
      <c r="Q3470" s="25">
        <v>67.8</v>
      </c>
      <c r="R3470" s="25">
        <v>70</v>
      </c>
      <c r="S3470" s="25">
        <v>50</v>
      </c>
    </row>
    <row r="3471" spans="1:19" x14ac:dyDescent="0.25">
      <c r="A3471" s="25" t="s">
        <v>89</v>
      </c>
      <c r="B3471" s="25" t="str">
        <f>VLOOKUP(A3471,'Cód dos países'!$A$3:$C$199,2,FALSE)</f>
        <v>ESP</v>
      </c>
      <c r="C3471" s="25">
        <f>VLOOKUP(A3471,'Cód dos países'!$A$3:$C$199,3,FALSE)</f>
        <v>161</v>
      </c>
      <c r="D3471" s="25">
        <v>2000</v>
      </c>
      <c r="E3471">
        <f t="shared" si="108"/>
        <v>1612000</v>
      </c>
      <c r="F3471" s="25">
        <v>68.099999999999994</v>
      </c>
      <c r="G3471" s="25">
        <v>70</v>
      </c>
      <c r="H3471" s="25">
        <f t="shared" si="109"/>
        <v>0.7</v>
      </c>
      <c r="I3471" s="25">
        <v>66</v>
      </c>
      <c r="J3471" s="25" t="s">
        <v>421</v>
      </c>
      <c r="K3471" s="25">
        <v>53.8</v>
      </c>
      <c r="L3471" s="25">
        <v>54.4</v>
      </c>
      <c r="M3471" s="25" t="s">
        <v>421</v>
      </c>
      <c r="N3471" s="25">
        <v>70</v>
      </c>
      <c r="O3471" s="25" t="s">
        <v>421</v>
      </c>
      <c r="P3471" s="25">
        <v>80.7</v>
      </c>
      <c r="Q3471" s="25">
        <v>78</v>
      </c>
      <c r="R3471" s="25">
        <v>70</v>
      </c>
      <c r="S3471" s="25">
        <v>70</v>
      </c>
    </row>
    <row r="3472" spans="1:19" x14ac:dyDescent="0.25">
      <c r="A3472" s="25" t="s">
        <v>173</v>
      </c>
      <c r="B3472" s="25" t="str">
        <f>VLOOKUP(A3472,'Cód dos países'!$A$3:$C$199,2,FALSE)</f>
        <v>LKA</v>
      </c>
      <c r="C3472" s="25">
        <f>VLOOKUP(A3472,'Cód dos países'!$A$3:$C$199,3,FALSE)</f>
        <v>162</v>
      </c>
      <c r="D3472" s="25">
        <v>2000</v>
      </c>
      <c r="E3472">
        <f t="shared" si="108"/>
        <v>1622000</v>
      </c>
      <c r="F3472" s="25">
        <v>66</v>
      </c>
      <c r="G3472" s="25">
        <v>70</v>
      </c>
      <c r="H3472" s="25">
        <f t="shared" si="109"/>
        <v>0.7</v>
      </c>
      <c r="I3472" s="25">
        <v>50</v>
      </c>
      <c r="J3472" s="25" t="s">
        <v>421</v>
      </c>
      <c r="K3472" s="25">
        <v>73.400000000000006</v>
      </c>
      <c r="L3472" s="25">
        <v>81.3</v>
      </c>
      <c r="M3472" s="25" t="s">
        <v>421</v>
      </c>
      <c r="N3472" s="25">
        <v>70</v>
      </c>
      <c r="O3472" s="25" t="s">
        <v>421</v>
      </c>
      <c r="P3472" s="25">
        <v>79.099999999999994</v>
      </c>
      <c r="Q3472" s="25">
        <v>70.2</v>
      </c>
      <c r="R3472" s="25">
        <v>50</v>
      </c>
      <c r="S3472" s="25">
        <v>50</v>
      </c>
    </row>
    <row r="3473" spans="1:19" x14ac:dyDescent="0.25">
      <c r="A3473" s="25" t="s">
        <v>257</v>
      </c>
      <c r="B3473" s="25" t="str">
        <f>VLOOKUP(A3473,'Cód dos países'!$A$3:$C$199,2,FALSE)</f>
        <v>SDN</v>
      </c>
      <c r="C3473" s="25">
        <f>VLOOKUP(A3473,'Cód dos países'!$A$3:$C$199,3,FALSE)</f>
        <v>166</v>
      </c>
      <c r="D3473" s="25">
        <v>2000</v>
      </c>
      <c r="E3473">
        <f t="shared" si="108"/>
        <v>1662000</v>
      </c>
      <c r="F3473" s="25" t="s">
        <v>421</v>
      </c>
      <c r="H3473" s="25" t="str">
        <f t="shared" si="109"/>
        <v/>
      </c>
      <c r="I3473" s="25" t="s">
        <v>421</v>
      </c>
      <c r="J3473" s="25" t="s">
        <v>421</v>
      </c>
      <c r="K3473" s="25" t="s">
        <v>421</v>
      </c>
      <c r="L3473" s="25" t="s">
        <v>421</v>
      </c>
      <c r="M3473" s="25" t="s">
        <v>421</v>
      </c>
      <c r="N3473" s="25" t="s">
        <v>421</v>
      </c>
      <c r="O3473" s="25" t="s">
        <v>421</v>
      </c>
      <c r="P3473" s="25" t="s">
        <v>421</v>
      </c>
      <c r="Q3473" s="25" t="s">
        <v>421</v>
      </c>
      <c r="R3473" s="25" t="s">
        <v>421</v>
      </c>
      <c r="S3473" s="25" t="s">
        <v>421</v>
      </c>
    </row>
    <row r="3474" spans="1:19" x14ac:dyDescent="0.25">
      <c r="A3474" s="25" t="s">
        <v>274</v>
      </c>
      <c r="B3474" s="25" t="str">
        <f>VLOOKUP(A3474,'Cód dos países'!$A$3:$C$199,2,FALSE)</f>
        <v>SUR</v>
      </c>
      <c r="C3474" s="25">
        <f>VLOOKUP(A3474,'Cód dos países'!$A$3:$C$199,3,FALSE)</f>
        <v>167</v>
      </c>
      <c r="D3474" s="25">
        <v>2000</v>
      </c>
      <c r="E3474">
        <f t="shared" si="108"/>
        <v>1672000</v>
      </c>
      <c r="F3474" s="25">
        <v>44.3</v>
      </c>
      <c r="G3474" s="25">
        <v>50</v>
      </c>
      <c r="H3474" s="25">
        <f t="shared" si="109"/>
        <v>0.5</v>
      </c>
      <c r="I3474" s="25">
        <v>10</v>
      </c>
      <c r="J3474" s="25" t="s">
        <v>421</v>
      </c>
      <c r="K3474" s="25">
        <v>63.8</v>
      </c>
      <c r="L3474" s="25">
        <v>78.099999999999994</v>
      </c>
      <c r="M3474" s="25" t="s">
        <v>421</v>
      </c>
      <c r="N3474" s="25">
        <v>55</v>
      </c>
      <c r="O3474" s="25" t="s">
        <v>421</v>
      </c>
      <c r="P3474" s="25">
        <v>36.700000000000003</v>
      </c>
      <c r="Q3474" s="25">
        <v>25</v>
      </c>
      <c r="R3474" s="25">
        <v>50</v>
      </c>
      <c r="S3474" s="25">
        <v>30</v>
      </c>
    </row>
    <row r="3475" spans="1:19" x14ac:dyDescent="0.25">
      <c r="A3475" s="25" t="s">
        <v>280</v>
      </c>
      <c r="B3475" s="25" t="str">
        <f>VLOOKUP(A3475,'Cód dos países'!$A$3:$C$199,2,FALSE)</f>
        <v>SWE</v>
      </c>
      <c r="C3475" s="25">
        <f>VLOOKUP(A3475,'Cód dos países'!$A$3:$C$199,3,FALSE)</f>
        <v>169</v>
      </c>
      <c r="D3475" s="25">
        <v>2000</v>
      </c>
      <c r="E3475">
        <f t="shared" si="108"/>
        <v>1692000</v>
      </c>
      <c r="F3475" s="25">
        <v>66.599999999999994</v>
      </c>
      <c r="G3475" s="25">
        <v>90</v>
      </c>
      <c r="H3475" s="25">
        <f t="shared" si="109"/>
        <v>0.9</v>
      </c>
      <c r="I3475" s="25">
        <v>94</v>
      </c>
      <c r="J3475" s="25" t="s">
        <v>421</v>
      </c>
      <c r="K3475" s="25">
        <v>33.700000000000003</v>
      </c>
      <c r="L3475" s="25">
        <v>2.5</v>
      </c>
      <c r="M3475" s="25" t="s">
        <v>421</v>
      </c>
      <c r="N3475" s="25">
        <v>70</v>
      </c>
      <c r="O3475" s="25" t="s">
        <v>421</v>
      </c>
      <c r="P3475" s="25">
        <v>91.4</v>
      </c>
      <c r="Q3475" s="25">
        <v>78</v>
      </c>
      <c r="R3475" s="25">
        <v>70</v>
      </c>
      <c r="S3475" s="25">
        <v>70</v>
      </c>
    </row>
    <row r="3476" spans="1:19" x14ac:dyDescent="0.25">
      <c r="A3476" s="25" t="s">
        <v>49</v>
      </c>
      <c r="B3476" s="25" t="str">
        <f>VLOOKUP(A3476,'Cód dos países'!$A$3:$C$199,2,FALSE)</f>
        <v>CHE</v>
      </c>
      <c r="C3476" s="25">
        <f>VLOOKUP(A3476,'Cód dos países'!$A$3:$C$199,3,FALSE)</f>
        <v>170</v>
      </c>
      <c r="D3476" s="25">
        <v>2000</v>
      </c>
      <c r="E3476">
        <f t="shared" si="108"/>
        <v>1702000</v>
      </c>
      <c r="F3476" s="25">
        <v>76</v>
      </c>
      <c r="G3476" s="25">
        <v>90</v>
      </c>
      <c r="H3476" s="25">
        <f t="shared" si="109"/>
        <v>0.9</v>
      </c>
      <c r="I3476" s="25">
        <v>89</v>
      </c>
      <c r="J3476" s="25" t="s">
        <v>421</v>
      </c>
      <c r="K3476" s="25">
        <v>80.099999999999994</v>
      </c>
      <c r="L3476" s="25">
        <v>22</v>
      </c>
      <c r="M3476" s="25" t="s">
        <v>421</v>
      </c>
      <c r="N3476" s="25">
        <v>70</v>
      </c>
      <c r="O3476" s="25" t="s">
        <v>421</v>
      </c>
      <c r="P3476" s="25">
        <v>90.2</v>
      </c>
      <c r="Q3476" s="25">
        <v>83</v>
      </c>
      <c r="R3476" s="25">
        <v>70</v>
      </c>
      <c r="S3476" s="25">
        <v>90</v>
      </c>
    </row>
    <row r="3477" spans="1:19" x14ac:dyDescent="0.25">
      <c r="A3477" s="25" t="s">
        <v>286</v>
      </c>
      <c r="B3477" s="25" t="str">
        <f>VLOOKUP(A3477,'Cód dos países'!$A$3:$C$199,2,FALSE)</f>
        <v>SYR</v>
      </c>
      <c r="C3477" s="25">
        <f>VLOOKUP(A3477,'Cód dos países'!$A$3:$C$199,3,FALSE)</f>
        <v>171</v>
      </c>
      <c r="D3477" s="25">
        <v>2000</v>
      </c>
      <c r="E3477">
        <f t="shared" si="108"/>
        <v>1712000</v>
      </c>
      <c r="F3477" s="25">
        <v>36.6</v>
      </c>
      <c r="G3477" s="25">
        <v>30</v>
      </c>
      <c r="H3477" s="25">
        <f t="shared" si="109"/>
        <v>0.3</v>
      </c>
      <c r="I3477" s="25">
        <v>10</v>
      </c>
      <c r="J3477" s="25" t="s">
        <v>421</v>
      </c>
      <c r="K3477" s="25">
        <v>39.200000000000003</v>
      </c>
      <c r="L3477" s="25">
        <v>65.3</v>
      </c>
      <c r="M3477" s="25" t="s">
        <v>421</v>
      </c>
      <c r="N3477" s="25">
        <v>55</v>
      </c>
      <c r="O3477" s="25" t="s">
        <v>421</v>
      </c>
      <c r="P3477" s="25">
        <v>74.900000000000006</v>
      </c>
      <c r="Q3477" s="25">
        <v>15</v>
      </c>
      <c r="R3477" s="25">
        <v>30</v>
      </c>
      <c r="S3477" s="25">
        <v>10</v>
      </c>
    </row>
    <row r="3478" spans="1:19" x14ac:dyDescent="0.25">
      <c r="A3478" s="25" t="s">
        <v>304</v>
      </c>
      <c r="B3478" s="25" t="str">
        <f>VLOOKUP(A3478,'Cód dos países'!$A$3:$C$199,2,FALSE)</f>
        <v>TWN</v>
      </c>
      <c r="C3478" s="25">
        <f>VLOOKUP(A3478,'Cód dos países'!$A$3:$C$199,3,FALSE)</f>
        <v>172</v>
      </c>
      <c r="D3478" s="25">
        <v>2000</v>
      </c>
      <c r="E3478">
        <f t="shared" si="108"/>
        <v>1722000</v>
      </c>
      <c r="F3478" s="25">
        <v>72.8</v>
      </c>
      <c r="G3478" s="25">
        <v>90</v>
      </c>
      <c r="H3478" s="25">
        <f t="shared" si="109"/>
        <v>0.9</v>
      </c>
      <c r="I3478" s="25">
        <v>56</v>
      </c>
      <c r="J3478" s="25" t="s">
        <v>421</v>
      </c>
      <c r="K3478" s="25">
        <v>75.3</v>
      </c>
      <c r="L3478" s="25">
        <v>79.7</v>
      </c>
      <c r="M3478" s="25" t="s">
        <v>421</v>
      </c>
      <c r="N3478" s="25">
        <v>85</v>
      </c>
      <c r="O3478" s="25" t="s">
        <v>421</v>
      </c>
      <c r="P3478" s="25">
        <v>90</v>
      </c>
      <c r="Q3478" s="25">
        <v>78.8</v>
      </c>
      <c r="R3478" s="25">
        <v>50</v>
      </c>
      <c r="S3478" s="25">
        <v>50</v>
      </c>
    </row>
    <row r="3479" spans="1:19" x14ac:dyDescent="0.25">
      <c r="A3479" s="25" t="s">
        <v>294</v>
      </c>
      <c r="B3479" s="25" t="str">
        <f>VLOOKUP(A3479,'Cód dos países'!$A$3:$C$199,2,FALSE)</f>
        <v>TJK</v>
      </c>
      <c r="C3479" s="25">
        <f>VLOOKUP(A3479,'Cód dos países'!$A$3:$C$199,3,FALSE)</f>
        <v>173</v>
      </c>
      <c r="D3479" s="25">
        <v>2000</v>
      </c>
      <c r="E3479">
        <f t="shared" si="108"/>
        <v>1732000</v>
      </c>
      <c r="F3479" s="25">
        <v>46.8</v>
      </c>
      <c r="G3479" s="25">
        <v>30</v>
      </c>
      <c r="H3479" s="25">
        <f t="shared" si="109"/>
        <v>0.3</v>
      </c>
      <c r="I3479" s="25">
        <v>10</v>
      </c>
      <c r="J3479" s="25" t="s">
        <v>421</v>
      </c>
      <c r="K3479" s="25">
        <v>58</v>
      </c>
      <c r="L3479" s="25">
        <v>92.3</v>
      </c>
      <c r="M3479" s="25" t="s">
        <v>421</v>
      </c>
      <c r="N3479" s="25">
        <v>55</v>
      </c>
      <c r="O3479" s="25" t="s">
        <v>421</v>
      </c>
      <c r="P3479" s="25">
        <v>46.6</v>
      </c>
      <c r="Q3479" s="25">
        <v>69</v>
      </c>
      <c r="R3479" s="25">
        <v>30</v>
      </c>
      <c r="S3479" s="25">
        <v>30</v>
      </c>
    </row>
    <row r="3480" spans="1:19" x14ac:dyDescent="0.25">
      <c r="A3480" s="25" t="s">
        <v>306</v>
      </c>
      <c r="B3480" s="25" t="str">
        <f>VLOOKUP(A3480,'Cód dos países'!$A$3:$C$199,2,FALSE)</f>
        <v>TZA</v>
      </c>
      <c r="C3480" s="25">
        <f>VLOOKUP(A3480,'Cód dos países'!$A$3:$C$199,3,FALSE)</f>
        <v>174</v>
      </c>
      <c r="D3480" s="25">
        <v>2000</v>
      </c>
      <c r="E3480">
        <f t="shared" si="108"/>
        <v>1742000</v>
      </c>
      <c r="F3480" s="25">
        <v>54.9</v>
      </c>
      <c r="G3480" s="25">
        <v>30</v>
      </c>
      <c r="H3480" s="25">
        <f t="shared" si="109"/>
        <v>0.3</v>
      </c>
      <c r="I3480" s="25">
        <v>19</v>
      </c>
      <c r="J3480" s="25" t="s">
        <v>421</v>
      </c>
      <c r="K3480" s="25">
        <v>80.900000000000006</v>
      </c>
      <c r="L3480" s="25">
        <v>94.1</v>
      </c>
      <c r="M3480" s="25" t="s">
        <v>421</v>
      </c>
      <c r="N3480" s="25">
        <v>55</v>
      </c>
      <c r="O3480" s="25" t="s">
        <v>421</v>
      </c>
      <c r="P3480" s="25">
        <v>70.099999999999994</v>
      </c>
      <c r="Q3480" s="25">
        <v>45</v>
      </c>
      <c r="R3480" s="25">
        <v>50</v>
      </c>
      <c r="S3480" s="25">
        <v>50</v>
      </c>
    </row>
    <row r="3481" spans="1:19" x14ac:dyDescent="0.25">
      <c r="A3481" s="25" t="s">
        <v>292</v>
      </c>
      <c r="B3481" s="25" t="str">
        <f>VLOOKUP(A3481,'Cód dos países'!$A$3:$C$199,2,FALSE)</f>
        <v>THA</v>
      </c>
      <c r="C3481" s="25">
        <f>VLOOKUP(A3481,'Cód dos países'!$A$3:$C$199,3,FALSE)</f>
        <v>175</v>
      </c>
      <c r="D3481" s="25">
        <v>2000</v>
      </c>
      <c r="E3481">
        <f t="shared" si="108"/>
        <v>1752000</v>
      </c>
      <c r="F3481" s="25">
        <v>68.900000000000006</v>
      </c>
      <c r="G3481" s="25">
        <v>70</v>
      </c>
      <c r="H3481" s="25">
        <f t="shared" si="109"/>
        <v>0.7</v>
      </c>
      <c r="I3481" s="25">
        <v>32</v>
      </c>
      <c r="J3481" s="25" t="s">
        <v>421</v>
      </c>
      <c r="K3481" s="25">
        <v>75.400000000000006</v>
      </c>
      <c r="L3481" s="25">
        <v>90.3</v>
      </c>
      <c r="M3481" s="25" t="s">
        <v>421</v>
      </c>
      <c r="N3481" s="25">
        <v>70</v>
      </c>
      <c r="O3481" s="25" t="s">
        <v>421</v>
      </c>
      <c r="P3481" s="25">
        <v>84.6</v>
      </c>
      <c r="Q3481" s="25">
        <v>77.599999999999994</v>
      </c>
      <c r="R3481" s="25">
        <v>70</v>
      </c>
      <c r="S3481" s="25">
        <v>50</v>
      </c>
    </row>
    <row r="3482" spans="1:19" x14ac:dyDescent="0.25">
      <c r="A3482" s="25" t="s">
        <v>348</v>
      </c>
      <c r="B3482" s="25" t="str">
        <f>VLOOKUP(A3482,'Cód dos países'!$A$3:$C$199,2,FALSE)</f>
        <v>BHS</v>
      </c>
      <c r="C3482" s="25">
        <f>VLOOKUP(A3482,'Cód dos países'!$A$3:$C$199,3,FALSE)</f>
        <v>12</v>
      </c>
      <c r="D3482" s="25">
        <v>2000</v>
      </c>
      <c r="E3482">
        <f t="shared" si="108"/>
        <v>122000</v>
      </c>
      <c r="F3482" s="25">
        <v>74.8</v>
      </c>
      <c r="G3482" s="25">
        <v>90</v>
      </c>
      <c r="H3482" s="25">
        <f t="shared" si="109"/>
        <v>0.9</v>
      </c>
      <c r="I3482" s="25">
        <v>70</v>
      </c>
      <c r="J3482" s="25" t="s">
        <v>421</v>
      </c>
      <c r="K3482" s="25">
        <v>97.3</v>
      </c>
      <c r="L3482" s="25">
        <v>89.2</v>
      </c>
      <c r="M3482" s="25" t="s">
        <v>421</v>
      </c>
      <c r="N3482" s="25">
        <v>100</v>
      </c>
      <c r="O3482" s="25" t="s">
        <v>421</v>
      </c>
      <c r="P3482" s="25">
        <v>87.3</v>
      </c>
      <c r="Q3482" s="25">
        <v>19.399999999999999</v>
      </c>
      <c r="R3482" s="25">
        <v>50</v>
      </c>
      <c r="S3482" s="25">
        <v>70</v>
      </c>
    </row>
    <row r="3483" spans="1:19" x14ac:dyDescent="0.25">
      <c r="A3483" s="25" t="s">
        <v>354</v>
      </c>
      <c r="B3483" s="25" t="str">
        <f>VLOOKUP(A3483,'Cód dos países'!$A$3:$C$199,2,FALSE)</f>
        <v>GMB</v>
      </c>
      <c r="C3483" s="25">
        <f>VLOOKUP(A3483,'Cód dos países'!$A$3:$C$199,3,FALSE)</f>
        <v>62</v>
      </c>
      <c r="D3483" s="25">
        <v>2000</v>
      </c>
      <c r="E3483">
        <f t="shared" si="108"/>
        <v>622000</v>
      </c>
      <c r="F3483" s="25">
        <v>56.6</v>
      </c>
      <c r="G3483" s="25">
        <v>50</v>
      </c>
      <c r="H3483" s="25">
        <f t="shared" si="109"/>
        <v>0.5</v>
      </c>
      <c r="I3483" s="25">
        <v>10</v>
      </c>
      <c r="J3483" s="25" t="s">
        <v>421</v>
      </c>
      <c r="K3483" s="25">
        <v>72.7</v>
      </c>
      <c r="L3483" s="25">
        <v>90.3</v>
      </c>
      <c r="M3483" s="25" t="s">
        <v>421</v>
      </c>
      <c r="N3483" s="25">
        <v>55</v>
      </c>
      <c r="O3483" s="25" t="s">
        <v>421</v>
      </c>
      <c r="P3483" s="25">
        <v>73.900000000000006</v>
      </c>
      <c r="Q3483" s="25">
        <v>57.4</v>
      </c>
      <c r="R3483" s="25">
        <v>50</v>
      </c>
      <c r="S3483" s="25">
        <v>50</v>
      </c>
    </row>
    <row r="3484" spans="1:19" x14ac:dyDescent="0.25">
      <c r="A3484" s="25" t="s">
        <v>423</v>
      </c>
      <c r="B3484" s="25" t="str">
        <f>VLOOKUP(A3484,'Cód dos países'!$A$3:$C$199,2,FALSE)</f>
        <v>TMP</v>
      </c>
      <c r="C3484" s="25">
        <f>VLOOKUP(A3484,'Cód dos países'!$A$3:$C$199,3,FALSE)</f>
        <v>176</v>
      </c>
      <c r="D3484" s="25">
        <v>2000</v>
      </c>
      <c r="E3484">
        <f t="shared" si="108"/>
        <v>1762000</v>
      </c>
      <c r="F3484" s="25" t="s">
        <v>421</v>
      </c>
      <c r="H3484" s="25" t="str">
        <f t="shared" si="109"/>
        <v/>
      </c>
      <c r="I3484" s="25" t="s">
        <v>421</v>
      </c>
      <c r="J3484" s="25" t="s">
        <v>421</v>
      </c>
      <c r="K3484" s="25" t="s">
        <v>421</v>
      </c>
      <c r="L3484" s="25" t="s">
        <v>421</v>
      </c>
      <c r="M3484" s="25" t="s">
        <v>421</v>
      </c>
      <c r="N3484" s="25" t="s">
        <v>421</v>
      </c>
      <c r="O3484" s="25" t="s">
        <v>421</v>
      </c>
      <c r="P3484" s="25" t="s">
        <v>421</v>
      </c>
      <c r="Q3484" s="25" t="s">
        <v>421</v>
      </c>
      <c r="R3484" s="25" t="s">
        <v>421</v>
      </c>
      <c r="S3484" s="25" t="s">
        <v>421</v>
      </c>
    </row>
    <row r="3485" spans="1:19" x14ac:dyDescent="0.25">
      <c r="A3485" s="25" t="s">
        <v>290</v>
      </c>
      <c r="B3485" s="25" t="str">
        <f>VLOOKUP(A3485,'Cód dos países'!$A$3:$C$199,2,FALSE)</f>
        <v>TGO</v>
      </c>
      <c r="C3485" s="25">
        <f>VLOOKUP(A3485,'Cód dos países'!$A$3:$C$199,3,FALSE)</f>
        <v>177</v>
      </c>
      <c r="D3485" s="25">
        <v>2000</v>
      </c>
      <c r="E3485">
        <f t="shared" si="108"/>
        <v>1772000</v>
      </c>
      <c r="F3485" s="25">
        <v>45.3</v>
      </c>
      <c r="G3485" s="25">
        <v>30</v>
      </c>
      <c r="H3485" s="25">
        <f t="shared" si="109"/>
        <v>0.3</v>
      </c>
      <c r="I3485" s="25">
        <v>10</v>
      </c>
      <c r="J3485" s="25" t="s">
        <v>421</v>
      </c>
      <c r="K3485" s="25">
        <v>54.2</v>
      </c>
      <c r="L3485" s="25">
        <v>93.3</v>
      </c>
      <c r="M3485" s="25" t="s">
        <v>421</v>
      </c>
      <c r="N3485" s="25">
        <v>40</v>
      </c>
      <c r="O3485" s="25" t="s">
        <v>421</v>
      </c>
      <c r="P3485" s="25">
        <v>78.900000000000006</v>
      </c>
      <c r="Q3485" s="25">
        <v>61</v>
      </c>
      <c r="R3485" s="25">
        <v>30</v>
      </c>
      <c r="S3485" s="25">
        <v>10</v>
      </c>
    </row>
    <row r="3486" spans="1:19" x14ac:dyDescent="0.25">
      <c r="A3486" s="25" t="s">
        <v>371</v>
      </c>
      <c r="B3486" s="25" t="str">
        <f>VLOOKUP(A3486,'Cód dos países'!$A$3:$C$199,2,FALSE)</f>
        <v>TON</v>
      </c>
      <c r="C3486" s="25">
        <f>VLOOKUP(A3486,'Cód dos países'!$A$3:$C$199,3,FALSE)</f>
        <v>178</v>
      </c>
      <c r="D3486" s="25">
        <v>2000</v>
      </c>
      <c r="E3486">
        <f t="shared" si="108"/>
        <v>1782000</v>
      </c>
      <c r="F3486" s="25" t="s">
        <v>421</v>
      </c>
      <c r="H3486" s="25" t="str">
        <f t="shared" si="109"/>
        <v/>
      </c>
      <c r="I3486" s="25" t="s">
        <v>421</v>
      </c>
      <c r="J3486" s="25" t="s">
        <v>421</v>
      </c>
      <c r="K3486" s="25" t="s">
        <v>421</v>
      </c>
      <c r="L3486" s="25" t="s">
        <v>421</v>
      </c>
      <c r="M3486" s="25" t="s">
        <v>421</v>
      </c>
      <c r="N3486" s="25" t="s">
        <v>421</v>
      </c>
      <c r="O3486" s="25" t="s">
        <v>421</v>
      </c>
      <c r="P3486" s="25" t="s">
        <v>421</v>
      </c>
      <c r="Q3486" s="25" t="s">
        <v>421</v>
      </c>
      <c r="R3486" s="25" t="s">
        <v>421</v>
      </c>
      <c r="S3486" s="25" t="s">
        <v>421</v>
      </c>
    </row>
    <row r="3487" spans="1:19" x14ac:dyDescent="0.25">
      <c r="A3487" s="25" t="s">
        <v>298</v>
      </c>
      <c r="B3487" s="25" t="str">
        <f>VLOOKUP(A3487,'Cód dos países'!$A$3:$C$199,2,FALSE)</f>
        <v>TTO</v>
      </c>
      <c r="C3487" s="25">
        <f>VLOOKUP(A3487,'Cód dos países'!$A$3:$C$199,3,FALSE)</f>
        <v>179</v>
      </c>
      <c r="D3487" s="25">
        <v>2000</v>
      </c>
      <c r="E3487">
        <f t="shared" si="108"/>
        <v>1792000</v>
      </c>
      <c r="F3487" s="25">
        <v>71.8</v>
      </c>
      <c r="G3487" s="25">
        <v>70</v>
      </c>
      <c r="H3487" s="25">
        <f t="shared" si="109"/>
        <v>0.7</v>
      </c>
      <c r="I3487" s="25">
        <v>50</v>
      </c>
      <c r="J3487" s="25" t="s">
        <v>421</v>
      </c>
      <c r="K3487" s="25">
        <v>70.900000000000006</v>
      </c>
      <c r="L3487" s="25">
        <v>76.5</v>
      </c>
      <c r="M3487" s="25" t="s">
        <v>421</v>
      </c>
      <c r="N3487" s="25">
        <v>70</v>
      </c>
      <c r="O3487" s="25" t="s">
        <v>421</v>
      </c>
      <c r="P3487" s="25">
        <v>82.4</v>
      </c>
      <c r="Q3487" s="25">
        <v>66.8</v>
      </c>
      <c r="R3487" s="25">
        <v>90</v>
      </c>
      <c r="S3487" s="25">
        <v>70</v>
      </c>
    </row>
    <row r="3488" spans="1:19" x14ac:dyDescent="0.25">
      <c r="A3488" s="25" t="s">
        <v>300</v>
      </c>
      <c r="B3488" s="25" t="str">
        <f>VLOOKUP(A3488,'Cód dos países'!$A$3:$C$199,2,FALSE)</f>
        <v>TUN</v>
      </c>
      <c r="C3488" s="25">
        <f>VLOOKUP(A3488,'Cód dos países'!$A$3:$C$199,3,FALSE)</f>
        <v>180</v>
      </c>
      <c r="D3488" s="25">
        <v>2000</v>
      </c>
      <c r="E3488">
        <f t="shared" si="108"/>
        <v>1802000</v>
      </c>
      <c r="F3488" s="25">
        <v>60.8</v>
      </c>
      <c r="G3488" s="25">
        <v>50</v>
      </c>
      <c r="H3488" s="25">
        <f t="shared" si="109"/>
        <v>0.5</v>
      </c>
      <c r="I3488" s="25">
        <v>50</v>
      </c>
      <c r="J3488" s="25" t="s">
        <v>421</v>
      </c>
      <c r="K3488" s="25">
        <v>68.7</v>
      </c>
      <c r="L3488" s="25">
        <v>58.9</v>
      </c>
      <c r="M3488" s="25" t="s">
        <v>421</v>
      </c>
      <c r="N3488" s="25">
        <v>70</v>
      </c>
      <c r="O3488" s="25" t="s">
        <v>421</v>
      </c>
      <c r="P3488" s="25">
        <v>84.2</v>
      </c>
      <c r="Q3488" s="25">
        <v>45.2</v>
      </c>
      <c r="R3488" s="25">
        <v>70</v>
      </c>
      <c r="S3488" s="25">
        <v>50</v>
      </c>
    </row>
    <row r="3489" spans="1:19" x14ac:dyDescent="0.25">
      <c r="A3489" s="25" t="s">
        <v>302</v>
      </c>
      <c r="B3489" s="25" t="str">
        <f>VLOOKUP(A3489,'Cód dos países'!$A$3:$C$199,2,FALSE)</f>
        <v>TUR</v>
      </c>
      <c r="C3489" s="25">
        <f>VLOOKUP(A3489,'Cód dos países'!$A$3:$C$199,3,FALSE)</f>
        <v>181</v>
      </c>
      <c r="D3489" s="25">
        <v>2000</v>
      </c>
      <c r="E3489">
        <f t="shared" si="108"/>
        <v>1812000</v>
      </c>
      <c r="F3489" s="25">
        <v>60.6</v>
      </c>
      <c r="G3489" s="25">
        <v>70</v>
      </c>
      <c r="H3489" s="25">
        <f t="shared" si="109"/>
        <v>0.7</v>
      </c>
      <c r="I3489" s="25">
        <v>36</v>
      </c>
      <c r="J3489" s="25" t="s">
        <v>421</v>
      </c>
      <c r="K3489" s="25">
        <v>66.900000000000006</v>
      </c>
      <c r="L3489" s="25">
        <v>73</v>
      </c>
      <c r="M3489" s="25" t="s">
        <v>421</v>
      </c>
      <c r="N3489" s="25">
        <v>70</v>
      </c>
      <c r="O3489" s="25" t="s">
        <v>421</v>
      </c>
      <c r="P3489" s="25">
        <v>36.4</v>
      </c>
      <c r="Q3489" s="25">
        <v>73</v>
      </c>
      <c r="R3489" s="25">
        <v>70</v>
      </c>
      <c r="S3489" s="25">
        <v>50</v>
      </c>
    </row>
    <row r="3490" spans="1:19" x14ac:dyDescent="0.25">
      <c r="A3490" s="25" t="s">
        <v>296</v>
      </c>
      <c r="B3490" s="25" t="str">
        <f>VLOOKUP(A3490,'Cód dos países'!$A$3:$C$199,2,FALSE)</f>
        <v>TKM</v>
      </c>
      <c r="C3490" s="25">
        <f>VLOOKUP(A3490,'Cód dos países'!$A$3:$C$199,3,FALSE)</f>
        <v>182</v>
      </c>
      <c r="D3490" s="25">
        <v>2000</v>
      </c>
      <c r="E3490">
        <f t="shared" si="108"/>
        <v>1822000</v>
      </c>
      <c r="F3490" s="25">
        <v>41.8</v>
      </c>
      <c r="G3490" s="25">
        <v>30</v>
      </c>
      <c r="H3490" s="25">
        <f t="shared" si="109"/>
        <v>0.3</v>
      </c>
      <c r="I3490" s="25">
        <v>10</v>
      </c>
      <c r="J3490" s="25" t="s">
        <v>421</v>
      </c>
      <c r="K3490" s="25">
        <v>84.6</v>
      </c>
      <c r="L3490" s="25">
        <v>79.7</v>
      </c>
      <c r="M3490" s="25" t="s">
        <v>421</v>
      </c>
      <c r="N3490" s="25">
        <v>55</v>
      </c>
      <c r="O3490" s="25" t="s">
        <v>421</v>
      </c>
      <c r="P3490" s="25">
        <v>51.9</v>
      </c>
      <c r="Q3490" s="25">
        <v>25</v>
      </c>
      <c r="R3490" s="25">
        <v>30</v>
      </c>
      <c r="S3490" s="25">
        <v>10</v>
      </c>
    </row>
    <row r="3491" spans="1:19" x14ac:dyDescent="0.25">
      <c r="A3491" s="25" t="s">
        <v>308</v>
      </c>
      <c r="B3491" s="25" t="str">
        <f>VLOOKUP(A3491,'Cód dos países'!$A$3:$C$199,2,FALSE)</f>
        <v>UGA</v>
      </c>
      <c r="C3491" s="25">
        <f>VLOOKUP(A3491,'Cód dos países'!$A$3:$C$199,3,FALSE)</f>
        <v>184</v>
      </c>
      <c r="D3491" s="25">
        <v>2000</v>
      </c>
      <c r="E3491">
        <f t="shared" si="108"/>
        <v>1842000</v>
      </c>
      <c r="F3491" s="25">
        <v>60.4</v>
      </c>
      <c r="G3491" s="25">
        <v>50</v>
      </c>
      <c r="H3491" s="25">
        <f t="shared" si="109"/>
        <v>0.5</v>
      </c>
      <c r="I3491" s="25">
        <v>22</v>
      </c>
      <c r="J3491" s="25" t="s">
        <v>421</v>
      </c>
      <c r="K3491" s="25">
        <v>81</v>
      </c>
      <c r="L3491" s="25">
        <v>92.3</v>
      </c>
      <c r="M3491" s="25" t="s">
        <v>421</v>
      </c>
      <c r="N3491" s="25">
        <v>70</v>
      </c>
      <c r="O3491" s="25" t="s">
        <v>421</v>
      </c>
      <c r="P3491" s="25">
        <v>75.8</v>
      </c>
      <c r="Q3491" s="25">
        <v>72.2</v>
      </c>
      <c r="R3491" s="25">
        <v>50</v>
      </c>
      <c r="S3491" s="25">
        <v>30</v>
      </c>
    </row>
    <row r="3492" spans="1:19" x14ac:dyDescent="0.25">
      <c r="A3492" s="25" t="s">
        <v>310</v>
      </c>
      <c r="B3492" s="25" t="str">
        <f>VLOOKUP(A3492,'Cód dos países'!$A$3:$C$199,2,FALSE)</f>
        <v>UKR</v>
      </c>
      <c r="C3492" s="25">
        <f>VLOOKUP(A3492,'Cód dos países'!$A$3:$C$199,3,FALSE)</f>
        <v>185</v>
      </c>
      <c r="D3492" s="25">
        <v>2000</v>
      </c>
      <c r="E3492">
        <f t="shared" si="108"/>
        <v>1852000</v>
      </c>
      <c r="F3492" s="25">
        <v>48.5</v>
      </c>
      <c r="G3492" s="25">
        <v>30</v>
      </c>
      <c r="H3492" s="25">
        <f t="shared" si="109"/>
        <v>0.3</v>
      </c>
      <c r="I3492" s="25">
        <v>26</v>
      </c>
      <c r="J3492" s="25" t="s">
        <v>421</v>
      </c>
      <c r="K3492" s="25">
        <v>63.8</v>
      </c>
      <c r="L3492" s="25">
        <v>49.6</v>
      </c>
      <c r="M3492" s="25" t="s">
        <v>421</v>
      </c>
      <c r="N3492" s="25">
        <v>55</v>
      </c>
      <c r="O3492" s="25" t="s">
        <v>421</v>
      </c>
      <c r="P3492" s="25">
        <v>62.3</v>
      </c>
      <c r="Q3492" s="25">
        <v>70</v>
      </c>
      <c r="R3492" s="25">
        <v>50</v>
      </c>
      <c r="S3492" s="25">
        <v>30</v>
      </c>
    </row>
    <row r="3493" spans="1:19" x14ac:dyDescent="0.25">
      <c r="A3493" s="25" t="s">
        <v>6</v>
      </c>
      <c r="B3493" s="25" t="str">
        <f>VLOOKUP(A3493,'Cód dos países'!$A$3:$C$199,2,FALSE)</f>
        <v>ARE</v>
      </c>
      <c r="C3493" s="25">
        <f>VLOOKUP(A3493,'Cód dos países'!$A$3:$C$199,3,FALSE)</f>
        <v>186</v>
      </c>
      <c r="D3493" s="25">
        <v>2000</v>
      </c>
      <c r="E3493">
        <f t="shared" si="108"/>
        <v>1862000</v>
      </c>
      <c r="F3493" s="25">
        <v>74.900000000000006</v>
      </c>
      <c r="G3493" s="25">
        <v>90</v>
      </c>
      <c r="H3493" s="25">
        <f t="shared" si="109"/>
        <v>0.9</v>
      </c>
      <c r="I3493" s="25">
        <v>90</v>
      </c>
      <c r="J3493" s="25" t="s">
        <v>421</v>
      </c>
      <c r="K3493" s="25">
        <v>99.9</v>
      </c>
      <c r="L3493" s="25">
        <v>51.3</v>
      </c>
      <c r="M3493" s="25" t="s">
        <v>421</v>
      </c>
      <c r="N3493" s="25">
        <v>85</v>
      </c>
      <c r="O3493" s="25" t="s">
        <v>421</v>
      </c>
      <c r="P3493" s="25">
        <v>80.7</v>
      </c>
      <c r="Q3493" s="25">
        <v>77</v>
      </c>
      <c r="R3493" s="25">
        <v>50</v>
      </c>
      <c r="S3493" s="25">
        <v>50</v>
      </c>
    </row>
    <row r="3494" spans="1:19" x14ac:dyDescent="0.25">
      <c r="A3494" s="25" t="s">
        <v>103</v>
      </c>
      <c r="B3494" s="25" t="str">
        <f>VLOOKUP(A3494,'Cód dos países'!$A$3:$C$199,2,FALSE)</f>
        <v>GBR</v>
      </c>
      <c r="C3494" s="25">
        <f>VLOOKUP(A3494,'Cód dos países'!$A$3:$C$199,3,FALSE)</f>
        <v>187</v>
      </c>
      <c r="D3494" s="25">
        <v>2000</v>
      </c>
      <c r="E3494">
        <f t="shared" si="108"/>
        <v>1872000</v>
      </c>
      <c r="F3494" s="25">
        <v>77.599999999999994</v>
      </c>
      <c r="G3494" s="25">
        <v>90</v>
      </c>
      <c r="H3494" s="25">
        <f t="shared" si="109"/>
        <v>0.9</v>
      </c>
      <c r="I3494" s="25">
        <v>86</v>
      </c>
      <c r="J3494" s="25" t="s">
        <v>421</v>
      </c>
      <c r="K3494" s="25">
        <v>61.7</v>
      </c>
      <c r="L3494" s="25">
        <v>52</v>
      </c>
      <c r="M3494" s="25" t="s">
        <v>421</v>
      </c>
      <c r="N3494" s="25">
        <v>85</v>
      </c>
      <c r="O3494" s="25" t="s">
        <v>421</v>
      </c>
      <c r="P3494" s="25">
        <v>85.7</v>
      </c>
      <c r="Q3494" s="25">
        <v>78</v>
      </c>
      <c r="R3494" s="25">
        <v>70</v>
      </c>
      <c r="S3494" s="25">
        <v>90</v>
      </c>
    </row>
    <row r="3495" spans="1:19" x14ac:dyDescent="0.25">
      <c r="A3495" s="25" t="s">
        <v>314</v>
      </c>
      <c r="B3495" s="25" t="str">
        <f>VLOOKUP(A3495,'Cód dos países'!$A$3:$C$199,2,FALSE)</f>
        <v>USA</v>
      </c>
      <c r="C3495" s="25">
        <f>VLOOKUP(A3495,'Cód dos países'!$A$3:$C$199,3,FALSE)</f>
        <v>188</v>
      </c>
      <c r="D3495" s="25">
        <v>2000</v>
      </c>
      <c r="E3495">
        <f t="shared" si="108"/>
        <v>1882000</v>
      </c>
      <c r="F3495" s="25">
        <v>79.099999999999994</v>
      </c>
      <c r="G3495" s="25">
        <v>90</v>
      </c>
      <c r="H3495" s="25">
        <f t="shared" si="109"/>
        <v>0.9</v>
      </c>
      <c r="I3495" s="25">
        <v>75</v>
      </c>
      <c r="J3495" s="25" t="s">
        <v>421</v>
      </c>
      <c r="K3495" s="25">
        <v>63.5</v>
      </c>
      <c r="L3495" s="25">
        <v>71.2</v>
      </c>
      <c r="M3495" s="25" t="s">
        <v>421</v>
      </c>
      <c r="N3495" s="25">
        <v>85</v>
      </c>
      <c r="O3495" s="25" t="s">
        <v>421</v>
      </c>
      <c r="P3495" s="25">
        <v>85.9</v>
      </c>
      <c r="Q3495" s="25">
        <v>81</v>
      </c>
      <c r="R3495" s="25">
        <v>70</v>
      </c>
      <c r="S3495" s="25">
        <v>90</v>
      </c>
    </row>
    <row r="3496" spans="1:19" x14ac:dyDescent="0.25">
      <c r="A3496" s="25" t="s">
        <v>312</v>
      </c>
      <c r="B3496" s="25" t="str">
        <f>VLOOKUP(A3496,'Cód dos países'!$A$3:$C$199,2,FALSE)</f>
        <v>URY</v>
      </c>
      <c r="C3496" s="25">
        <f>VLOOKUP(A3496,'Cód dos países'!$A$3:$C$199,3,FALSE)</f>
        <v>189</v>
      </c>
      <c r="D3496" s="25">
        <v>2000</v>
      </c>
      <c r="E3496">
        <f t="shared" si="108"/>
        <v>1892000</v>
      </c>
      <c r="F3496" s="25">
        <v>70.7</v>
      </c>
      <c r="G3496" s="25">
        <v>70</v>
      </c>
      <c r="H3496" s="25">
        <f t="shared" si="109"/>
        <v>0.7</v>
      </c>
      <c r="I3496" s="25">
        <v>44</v>
      </c>
      <c r="J3496" s="25" t="s">
        <v>421</v>
      </c>
      <c r="K3496" s="25">
        <v>86.5</v>
      </c>
      <c r="L3496" s="25">
        <v>71.2</v>
      </c>
      <c r="M3496" s="25" t="s">
        <v>421</v>
      </c>
      <c r="N3496" s="25">
        <v>70</v>
      </c>
      <c r="O3496" s="25" t="s">
        <v>421</v>
      </c>
      <c r="P3496" s="25">
        <v>76.900000000000006</v>
      </c>
      <c r="Q3496" s="25">
        <v>77.8</v>
      </c>
      <c r="R3496" s="25">
        <v>70</v>
      </c>
      <c r="S3496" s="25">
        <v>70</v>
      </c>
    </row>
    <row r="3497" spans="1:19" x14ac:dyDescent="0.25">
      <c r="A3497" s="25" t="s">
        <v>316</v>
      </c>
      <c r="B3497" s="25" t="str">
        <f>VLOOKUP(A3497,'Cód dos países'!$A$3:$C$199,2,FALSE)</f>
        <v>UZB</v>
      </c>
      <c r="C3497" s="25">
        <f>VLOOKUP(A3497,'Cód dos países'!$A$3:$C$199,3,FALSE)</f>
        <v>190</v>
      </c>
      <c r="D3497" s="25">
        <v>2000</v>
      </c>
      <c r="E3497">
        <f t="shared" si="108"/>
        <v>1902000</v>
      </c>
      <c r="F3497" s="25">
        <v>38.200000000000003</v>
      </c>
      <c r="G3497" s="25">
        <v>30</v>
      </c>
      <c r="H3497" s="25">
        <f t="shared" si="109"/>
        <v>0.3</v>
      </c>
      <c r="I3497" s="25">
        <v>18</v>
      </c>
      <c r="J3497" s="25" t="s">
        <v>421</v>
      </c>
      <c r="K3497" s="25">
        <v>55.9</v>
      </c>
      <c r="L3497" s="25">
        <v>65.3</v>
      </c>
      <c r="M3497" s="25" t="s">
        <v>421</v>
      </c>
      <c r="N3497" s="25">
        <v>40</v>
      </c>
      <c r="O3497" s="25" t="s">
        <v>421</v>
      </c>
      <c r="P3497" s="25">
        <v>44.9</v>
      </c>
      <c r="Q3497" s="25">
        <v>50</v>
      </c>
      <c r="R3497" s="25">
        <v>30</v>
      </c>
      <c r="S3497" s="25">
        <v>10</v>
      </c>
    </row>
    <row r="3498" spans="1:19" x14ac:dyDescent="0.25">
      <c r="A3498" s="25" t="s">
        <v>322</v>
      </c>
      <c r="B3498" s="25" t="str">
        <f>VLOOKUP(A3498,'Cód dos países'!$A$3:$C$199,2,FALSE)</f>
        <v>VUT</v>
      </c>
      <c r="C3498" s="25">
        <f>VLOOKUP(A3498,'Cód dos países'!$A$3:$C$199,3,FALSE)</f>
        <v>191</v>
      </c>
      <c r="D3498" s="25">
        <v>2000</v>
      </c>
      <c r="E3498">
        <f t="shared" si="108"/>
        <v>1912000</v>
      </c>
      <c r="F3498" s="25" t="s">
        <v>421</v>
      </c>
      <c r="H3498" s="25" t="str">
        <f t="shared" si="109"/>
        <v/>
      </c>
      <c r="I3498" s="25" t="s">
        <v>421</v>
      </c>
      <c r="J3498" s="25" t="s">
        <v>421</v>
      </c>
      <c r="K3498" s="25" t="s">
        <v>421</v>
      </c>
      <c r="L3498" s="25" t="s">
        <v>421</v>
      </c>
      <c r="M3498" s="25" t="s">
        <v>421</v>
      </c>
      <c r="N3498" s="25" t="s">
        <v>421</v>
      </c>
      <c r="O3498" s="25" t="s">
        <v>421</v>
      </c>
      <c r="P3498" s="25" t="s">
        <v>421</v>
      </c>
      <c r="Q3498" s="25" t="s">
        <v>421</v>
      </c>
      <c r="R3498" s="25" t="s">
        <v>421</v>
      </c>
      <c r="S3498" s="25" t="s">
        <v>421</v>
      </c>
    </row>
    <row r="3499" spans="1:19" x14ac:dyDescent="0.25">
      <c r="A3499" s="25" t="s">
        <v>318</v>
      </c>
      <c r="B3499" s="25" t="str">
        <f>VLOOKUP(A3499,'Cód dos países'!$A$3:$C$199,2,FALSE)</f>
        <v>VEN</v>
      </c>
      <c r="C3499" s="25">
        <f>VLOOKUP(A3499,'Cód dos países'!$A$3:$C$199,3,FALSE)</f>
        <v>192</v>
      </c>
      <c r="D3499" s="25">
        <v>2000</v>
      </c>
      <c r="E3499">
        <f t="shared" si="108"/>
        <v>1922000</v>
      </c>
      <c r="F3499" s="25">
        <v>54.6</v>
      </c>
      <c r="G3499" s="25">
        <v>30</v>
      </c>
      <c r="H3499" s="25">
        <f t="shared" si="109"/>
        <v>0.3</v>
      </c>
      <c r="I3499" s="25">
        <v>26</v>
      </c>
      <c r="J3499" s="25" t="s">
        <v>421</v>
      </c>
      <c r="K3499" s="25">
        <v>75.5</v>
      </c>
      <c r="L3499" s="25">
        <v>88</v>
      </c>
      <c r="M3499" s="25" t="s">
        <v>421</v>
      </c>
      <c r="N3499" s="25">
        <v>55</v>
      </c>
      <c r="O3499" s="25" t="s">
        <v>421</v>
      </c>
      <c r="P3499" s="25">
        <v>55.9</v>
      </c>
      <c r="Q3499" s="25">
        <v>61.4</v>
      </c>
      <c r="R3499" s="25">
        <v>50</v>
      </c>
      <c r="S3499" s="25">
        <v>50</v>
      </c>
    </row>
    <row r="3500" spans="1:19" x14ac:dyDescent="0.25">
      <c r="A3500" s="25" t="s">
        <v>320</v>
      </c>
      <c r="B3500" s="25" t="str">
        <f>VLOOKUP(A3500,'Cód dos países'!$A$3:$C$199,2,FALSE)</f>
        <v>VNM</v>
      </c>
      <c r="C3500" s="25">
        <f>VLOOKUP(A3500,'Cód dos países'!$A$3:$C$199,3,FALSE)</f>
        <v>193</v>
      </c>
      <c r="D3500" s="25">
        <v>2000</v>
      </c>
      <c r="E3500">
        <f t="shared" si="108"/>
        <v>1932000</v>
      </c>
      <c r="F3500" s="25">
        <v>44.3</v>
      </c>
      <c r="G3500" s="25">
        <v>10</v>
      </c>
      <c r="H3500" s="25">
        <f t="shared" si="109"/>
        <v>0.1</v>
      </c>
      <c r="I3500" s="25">
        <v>26</v>
      </c>
      <c r="J3500" s="25" t="s">
        <v>421</v>
      </c>
      <c r="K3500" s="25">
        <v>54.1</v>
      </c>
      <c r="L3500" s="25">
        <v>86.8</v>
      </c>
      <c r="M3500" s="25" t="s">
        <v>421</v>
      </c>
      <c r="N3500" s="25">
        <v>40</v>
      </c>
      <c r="O3500" s="25" t="s">
        <v>421</v>
      </c>
      <c r="P3500" s="25">
        <v>71.099999999999994</v>
      </c>
      <c r="Q3500" s="25">
        <v>51</v>
      </c>
      <c r="R3500" s="25">
        <v>30</v>
      </c>
      <c r="S3500" s="25">
        <v>30</v>
      </c>
    </row>
    <row r="3501" spans="1:19" x14ac:dyDescent="0.25">
      <c r="A3501" s="25" t="s">
        <v>325</v>
      </c>
      <c r="B3501" s="25" t="str">
        <f>VLOOKUP(A3501,'Cód dos países'!$A$3:$C$199,2,FALSE)</f>
        <v>YEM</v>
      </c>
      <c r="C3501" s="25">
        <f>VLOOKUP(A3501,'Cód dos países'!$A$3:$C$199,3,FALSE)</f>
        <v>194</v>
      </c>
      <c r="D3501" s="25">
        <v>2000</v>
      </c>
      <c r="E3501">
        <f t="shared" si="108"/>
        <v>1942000</v>
      </c>
      <c r="F3501" s="25">
        <v>44.3</v>
      </c>
      <c r="G3501" s="25">
        <v>30</v>
      </c>
      <c r="H3501" s="25">
        <f t="shared" si="109"/>
        <v>0.3</v>
      </c>
      <c r="I3501" s="25">
        <v>10</v>
      </c>
      <c r="J3501" s="25" t="s">
        <v>421</v>
      </c>
      <c r="K3501" s="25">
        <v>74.7</v>
      </c>
      <c r="L3501" s="25">
        <v>33.700000000000003</v>
      </c>
      <c r="M3501" s="25" t="s">
        <v>421</v>
      </c>
      <c r="N3501" s="25">
        <v>55</v>
      </c>
      <c r="O3501" s="25" t="s">
        <v>421</v>
      </c>
      <c r="P3501" s="25">
        <v>71.5</v>
      </c>
      <c r="Q3501" s="25">
        <v>64.2</v>
      </c>
      <c r="R3501" s="25">
        <v>30</v>
      </c>
      <c r="S3501" s="25">
        <v>30</v>
      </c>
    </row>
    <row r="3502" spans="1:19" x14ac:dyDescent="0.25">
      <c r="A3502" s="25" t="s">
        <v>329</v>
      </c>
      <c r="B3502" s="25" t="str">
        <f>VLOOKUP(A3502,'Cód dos países'!$A$3:$C$199,2,FALSE)</f>
        <v>ZMB</v>
      </c>
      <c r="C3502" s="25">
        <f>VLOOKUP(A3502,'Cód dos países'!$A$3:$C$199,3,FALSE)</f>
        <v>196</v>
      </c>
      <c r="D3502" s="25">
        <v>2000</v>
      </c>
      <c r="E3502">
        <f t="shared" si="108"/>
        <v>1962000</v>
      </c>
      <c r="F3502" s="25">
        <v>59.5</v>
      </c>
      <c r="G3502" s="25">
        <v>50</v>
      </c>
      <c r="H3502" s="25">
        <f t="shared" si="109"/>
        <v>0.5</v>
      </c>
      <c r="I3502" s="25">
        <v>35</v>
      </c>
      <c r="J3502" s="25" t="s">
        <v>421</v>
      </c>
      <c r="K3502" s="25">
        <v>68.5</v>
      </c>
      <c r="L3502" s="25">
        <v>74.8</v>
      </c>
      <c r="M3502" s="25" t="s">
        <v>421</v>
      </c>
      <c r="N3502" s="25">
        <v>55</v>
      </c>
      <c r="O3502" s="25" t="s">
        <v>421</v>
      </c>
      <c r="P3502" s="25">
        <v>62.7</v>
      </c>
      <c r="Q3502" s="25">
        <v>69.400000000000006</v>
      </c>
      <c r="R3502" s="25">
        <v>70</v>
      </c>
      <c r="S3502" s="25">
        <v>50</v>
      </c>
    </row>
    <row r="3503" spans="1:19" x14ac:dyDescent="0.25">
      <c r="A3503" s="25" t="s">
        <v>331</v>
      </c>
      <c r="B3503" s="25" t="str">
        <f>VLOOKUP(A3503,'Cód dos países'!$A$3:$C$199,2,FALSE)</f>
        <v>ZWE</v>
      </c>
      <c r="C3503" s="25">
        <f>VLOOKUP(A3503,'Cód dos países'!$A$3:$C$199,3,FALSE)</f>
        <v>197</v>
      </c>
      <c r="D3503" s="25">
        <v>2000</v>
      </c>
      <c r="E3503">
        <f t="shared" si="108"/>
        <v>1972000</v>
      </c>
      <c r="F3503" s="25">
        <v>38.799999999999997</v>
      </c>
      <c r="G3503" s="25">
        <v>10</v>
      </c>
      <c r="H3503" s="25">
        <f t="shared" si="109"/>
        <v>0.1</v>
      </c>
      <c r="I3503" s="25">
        <v>41</v>
      </c>
      <c r="J3503" s="25" t="s">
        <v>421</v>
      </c>
      <c r="K3503" s="25">
        <v>47.8</v>
      </c>
      <c r="L3503" s="25">
        <v>61.1</v>
      </c>
      <c r="M3503" s="25" t="s">
        <v>421</v>
      </c>
      <c r="N3503" s="25">
        <v>55</v>
      </c>
      <c r="O3503" s="25" t="s">
        <v>421</v>
      </c>
      <c r="P3503" s="25">
        <v>41.2</v>
      </c>
      <c r="Q3503" s="25">
        <v>53.4</v>
      </c>
      <c r="R3503" s="25">
        <v>10</v>
      </c>
      <c r="S3503" s="25">
        <v>30</v>
      </c>
    </row>
    <row r="3504" spans="1:19" x14ac:dyDescent="0.25">
      <c r="A3504" s="25" t="s">
        <v>0</v>
      </c>
      <c r="B3504" s="25" t="str">
        <f>VLOOKUP(A3504,'Cód dos países'!$A$3:$C$199,2,FALSE)</f>
        <v>AFG</v>
      </c>
      <c r="C3504" s="25">
        <f>VLOOKUP(A3504,'Cód dos países'!$A$3:$C$199,3,FALSE)</f>
        <v>1</v>
      </c>
      <c r="D3504" s="25">
        <v>1999</v>
      </c>
      <c r="E3504">
        <f t="shared" si="108"/>
        <v>11999</v>
      </c>
      <c r="F3504" s="25" t="s">
        <v>421</v>
      </c>
      <c r="H3504" s="25" t="str">
        <f t="shared" si="109"/>
        <v/>
      </c>
      <c r="I3504" s="25" t="s">
        <v>421</v>
      </c>
      <c r="J3504" s="25" t="s">
        <v>421</v>
      </c>
      <c r="K3504" s="25" t="s">
        <v>421</v>
      </c>
      <c r="L3504" s="25" t="s">
        <v>421</v>
      </c>
      <c r="M3504" s="25" t="s">
        <v>421</v>
      </c>
      <c r="N3504" s="25" t="s">
        <v>421</v>
      </c>
      <c r="O3504" s="25" t="s">
        <v>421</v>
      </c>
      <c r="P3504" s="25" t="s">
        <v>421</v>
      </c>
      <c r="Q3504" s="25" t="s">
        <v>421</v>
      </c>
      <c r="R3504" s="25" t="s">
        <v>421</v>
      </c>
      <c r="S3504" s="25" t="s">
        <v>421</v>
      </c>
    </row>
    <row r="3505" spans="1:19" x14ac:dyDescent="0.25">
      <c r="A3505" s="25" t="s">
        <v>4</v>
      </c>
      <c r="B3505" s="25" t="str">
        <f>VLOOKUP(A3505,'Cód dos países'!$A$3:$C$199,2,FALSE)</f>
        <v>ALB</v>
      </c>
      <c r="C3505" s="25">
        <f>VLOOKUP(A3505,'Cód dos países'!$A$3:$C$199,3,FALSE)</f>
        <v>2</v>
      </c>
      <c r="D3505" s="25">
        <v>1999</v>
      </c>
      <c r="E3505">
        <f t="shared" si="108"/>
        <v>21999</v>
      </c>
      <c r="F3505" s="25">
        <v>53.6</v>
      </c>
      <c r="G3505" s="25">
        <v>30</v>
      </c>
      <c r="H3505" s="25">
        <f t="shared" si="109"/>
        <v>0.3</v>
      </c>
      <c r="I3505" s="25">
        <v>10</v>
      </c>
      <c r="J3505" s="25" t="s">
        <v>421</v>
      </c>
      <c r="K3505" s="25">
        <v>80.2</v>
      </c>
      <c r="L3505" s="25">
        <v>74.8</v>
      </c>
      <c r="M3505" s="25" t="s">
        <v>421</v>
      </c>
      <c r="N3505" s="25">
        <v>70</v>
      </c>
      <c r="O3505" s="25" t="s">
        <v>421</v>
      </c>
      <c r="P3505" s="25">
        <v>59.7</v>
      </c>
      <c r="Q3505" s="25">
        <v>57.8</v>
      </c>
      <c r="R3505" s="25">
        <v>70</v>
      </c>
      <c r="S3505" s="25">
        <v>30</v>
      </c>
    </row>
    <row r="3506" spans="1:19" x14ac:dyDescent="0.25">
      <c r="A3506" s="25" t="s">
        <v>81</v>
      </c>
      <c r="B3506" s="25" t="str">
        <f>VLOOKUP(A3506,'Cód dos países'!$A$3:$C$199,2,FALSE)</f>
        <v>DZA</v>
      </c>
      <c r="C3506" s="25">
        <f>VLOOKUP(A3506,'Cód dos países'!$A$3:$C$199,3,FALSE)</f>
        <v>3</v>
      </c>
      <c r="D3506" s="25">
        <v>1999</v>
      </c>
      <c r="E3506">
        <f t="shared" si="108"/>
        <v>31999</v>
      </c>
      <c r="F3506" s="25">
        <v>56.8</v>
      </c>
      <c r="G3506" s="25">
        <v>50</v>
      </c>
      <c r="H3506" s="25">
        <f t="shared" si="109"/>
        <v>0.5</v>
      </c>
      <c r="I3506" s="25">
        <v>50</v>
      </c>
      <c r="J3506" s="25" t="s">
        <v>421</v>
      </c>
      <c r="K3506" s="25">
        <v>64.7</v>
      </c>
      <c r="L3506" s="25">
        <v>63.3</v>
      </c>
      <c r="M3506" s="25" t="s">
        <v>421</v>
      </c>
      <c r="N3506" s="25">
        <v>70</v>
      </c>
      <c r="O3506" s="25" t="s">
        <v>421</v>
      </c>
      <c r="P3506" s="25">
        <v>74</v>
      </c>
      <c r="Q3506" s="25">
        <v>39.6</v>
      </c>
      <c r="R3506" s="25">
        <v>50</v>
      </c>
      <c r="S3506" s="25">
        <v>50</v>
      </c>
    </row>
    <row r="3507" spans="1:19" x14ac:dyDescent="0.25">
      <c r="A3507" s="25" t="s">
        <v>2</v>
      </c>
      <c r="B3507" s="25" t="str">
        <f>VLOOKUP(A3507,'Cód dos países'!$A$3:$C$199,2,FALSE)</f>
        <v>AGO</v>
      </c>
      <c r="C3507" s="25">
        <f>VLOOKUP(A3507,'Cód dos países'!$A$3:$C$199,3,FALSE)</f>
        <v>5</v>
      </c>
      <c r="D3507" s="25">
        <v>1999</v>
      </c>
      <c r="E3507">
        <f t="shared" si="108"/>
        <v>51999</v>
      </c>
      <c r="F3507" s="25">
        <v>24.3</v>
      </c>
      <c r="G3507" s="25">
        <v>30</v>
      </c>
      <c r="H3507" s="25">
        <f t="shared" si="109"/>
        <v>0.3</v>
      </c>
      <c r="I3507" s="25">
        <v>10</v>
      </c>
      <c r="J3507" s="25" t="s">
        <v>421</v>
      </c>
      <c r="K3507" s="25">
        <v>53.4</v>
      </c>
      <c r="L3507" s="25">
        <v>0</v>
      </c>
      <c r="M3507" s="25" t="s">
        <v>421</v>
      </c>
      <c r="N3507" s="25">
        <v>40</v>
      </c>
      <c r="O3507" s="25" t="s">
        <v>421</v>
      </c>
      <c r="P3507" s="25">
        <v>0</v>
      </c>
      <c r="Q3507" s="25">
        <v>25</v>
      </c>
      <c r="R3507" s="25">
        <v>30</v>
      </c>
      <c r="S3507" s="25">
        <v>30</v>
      </c>
    </row>
    <row r="3508" spans="1:19" x14ac:dyDescent="0.25">
      <c r="A3508" s="25" t="s">
        <v>8</v>
      </c>
      <c r="B3508" s="25" t="str">
        <f>VLOOKUP(A3508,'Cód dos países'!$A$3:$C$199,2,FALSE)</f>
        <v>ARG</v>
      </c>
      <c r="C3508" s="25">
        <f>VLOOKUP(A3508,'Cód dos países'!$A$3:$C$199,3,FALSE)</f>
        <v>7</v>
      </c>
      <c r="D3508" s="25">
        <v>1999</v>
      </c>
      <c r="E3508">
        <f t="shared" si="108"/>
        <v>71999</v>
      </c>
      <c r="F3508" s="25">
        <v>70</v>
      </c>
      <c r="G3508" s="25">
        <v>70</v>
      </c>
      <c r="H3508" s="25">
        <f t="shared" si="109"/>
        <v>0.7</v>
      </c>
      <c r="I3508" s="25">
        <v>30</v>
      </c>
      <c r="J3508" s="25" t="s">
        <v>421</v>
      </c>
      <c r="K3508" s="25">
        <v>74</v>
      </c>
      <c r="L3508" s="25">
        <v>79.7</v>
      </c>
      <c r="M3508" s="25" t="s">
        <v>421</v>
      </c>
      <c r="N3508" s="25">
        <v>85</v>
      </c>
      <c r="O3508" s="25" t="s">
        <v>421</v>
      </c>
      <c r="P3508" s="25">
        <v>89.6</v>
      </c>
      <c r="Q3508" s="25">
        <v>62</v>
      </c>
      <c r="R3508" s="25">
        <v>70</v>
      </c>
      <c r="S3508" s="25">
        <v>70</v>
      </c>
    </row>
    <row r="3509" spans="1:19" x14ac:dyDescent="0.25">
      <c r="A3509" s="25" t="s">
        <v>10</v>
      </c>
      <c r="B3509" s="25" t="str">
        <f>VLOOKUP(A3509,'Cód dos países'!$A$3:$C$199,2,FALSE)</f>
        <v>ARM</v>
      </c>
      <c r="C3509" s="25">
        <f>VLOOKUP(A3509,'Cód dos países'!$A$3:$C$199,3,FALSE)</f>
        <v>8</v>
      </c>
      <c r="D3509" s="25">
        <v>1999</v>
      </c>
      <c r="E3509">
        <f t="shared" si="108"/>
        <v>81999</v>
      </c>
      <c r="F3509" s="25">
        <v>63</v>
      </c>
      <c r="G3509" s="25">
        <v>50</v>
      </c>
      <c r="H3509" s="25">
        <f t="shared" si="109"/>
        <v>0.5</v>
      </c>
      <c r="I3509" s="25">
        <v>30</v>
      </c>
      <c r="J3509" s="25" t="s">
        <v>421</v>
      </c>
      <c r="K3509" s="25">
        <v>79.3</v>
      </c>
      <c r="L3509" s="25">
        <v>86.8</v>
      </c>
      <c r="M3509" s="25" t="s">
        <v>421</v>
      </c>
      <c r="N3509" s="25">
        <v>55</v>
      </c>
      <c r="O3509" s="25" t="s">
        <v>421</v>
      </c>
      <c r="P3509" s="25">
        <v>69.099999999999994</v>
      </c>
      <c r="Q3509" s="25">
        <v>77</v>
      </c>
      <c r="R3509" s="25">
        <v>50</v>
      </c>
      <c r="S3509" s="25">
        <v>70</v>
      </c>
    </row>
    <row r="3510" spans="1:19" x14ac:dyDescent="0.25">
      <c r="A3510" s="25" t="s">
        <v>12</v>
      </c>
      <c r="B3510" s="25" t="str">
        <f>VLOOKUP(A3510,'Cód dos países'!$A$3:$C$199,2,FALSE)</f>
        <v>AUS</v>
      </c>
      <c r="C3510" s="25">
        <f>VLOOKUP(A3510,'Cód dos países'!$A$3:$C$199,3,FALSE)</f>
        <v>9</v>
      </c>
      <c r="D3510" s="25">
        <v>1999</v>
      </c>
      <c r="E3510">
        <f t="shared" si="108"/>
        <v>91999</v>
      </c>
      <c r="F3510" s="25">
        <v>77.099999999999994</v>
      </c>
      <c r="G3510" s="25">
        <v>90</v>
      </c>
      <c r="H3510" s="25">
        <f t="shared" si="109"/>
        <v>0.9</v>
      </c>
      <c r="I3510" s="25">
        <v>87</v>
      </c>
      <c r="J3510" s="25" t="s">
        <v>421</v>
      </c>
      <c r="K3510" s="25">
        <v>55.8</v>
      </c>
      <c r="L3510" s="25">
        <v>63.3</v>
      </c>
      <c r="M3510" s="25" t="s">
        <v>421</v>
      </c>
      <c r="N3510" s="25">
        <v>70</v>
      </c>
      <c r="O3510" s="25" t="s">
        <v>421</v>
      </c>
      <c r="P3510" s="25">
        <v>89</v>
      </c>
      <c r="Q3510" s="25">
        <v>79</v>
      </c>
      <c r="R3510" s="25">
        <v>70</v>
      </c>
      <c r="S3510" s="25">
        <v>90</v>
      </c>
    </row>
    <row r="3511" spans="1:19" x14ac:dyDescent="0.25">
      <c r="A3511" s="25" t="s">
        <v>14</v>
      </c>
      <c r="B3511" s="25" t="str">
        <f>VLOOKUP(A3511,'Cód dos países'!$A$3:$C$199,2,FALSE)</f>
        <v>AUT</v>
      </c>
      <c r="C3511" s="25">
        <f>VLOOKUP(A3511,'Cód dos países'!$A$3:$C$199,3,FALSE)</f>
        <v>10</v>
      </c>
      <c r="D3511" s="25">
        <v>1999</v>
      </c>
      <c r="E3511">
        <f t="shared" si="108"/>
        <v>101999</v>
      </c>
      <c r="F3511" s="25">
        <v>68.400000000000006</v>
      </c>
      <c r="G3511" s="25">
        <v>90</v>
      </c>
      <c r="H3511" s="25">
        <f t="shared" si="109"/>
        <v>0.9</v>
      </c>
      <c r="I3511" s="25">
        <v>75</v>
      </c>
      <c r="J3511" s="25" t="s">
        <v>421</v>
      </c>
      <c r="K3511" s="25">
        <v>44.2</v>
      </c>
      <c r="L3511" s="25">
        <v>25</v>
      </c>
      <c r="M3511" s="25" t="s">
        <v>421</v>
      </c>
      <c r="N3511" s="25">
        <v>70</v>
      </c>
      <c r="O3511" s="25" t="s">
        <v>421</v>
      </c>
      <c r="P3511" s="25">
        <v>88.4</v>
      </c>
      <c r="Q3511" s="25">
        <v>83</v>
      </c>
      <c r="R3511" s="25">
        <v>70</v>
      </c>
      <c r="S3511" s="25">
        <v>70</v>
      </c>
    </row>
    <row r="3512" spans="1:19" x14ac:dyDescent="0.25">
      <c r="A3512" s="25" t="s">
        <v>16</v>
      </c>
      <c r="B3512" s="25" t="str">
        <f>VLOOKUP(A3512,'Cód dos países'!$A$3:$C$199,2,FALSE)</f>
        <v>AZE</v>
      </c>
      <c r="C3512" s="25">
        <f>VLOOKUP(A3512,'Cód dos países'!$A$3:$C$199,3,FALSE)</f>
        <v>11</v>
      </c>
      <c r="D3512" s="25">
        <v>1999</v>
      </c>
      <c r="E3512">
        <f t="shared" si="108"/>
        <v>111999</v>
      </c>
      <c r="F3512" s="25">
        <v>49.8</v>
      </c>
      <c r="G3512" s="25">
        <v>30</v>
      </c>
      <c r="H3512" s="25">
        <f t="shared" si="109"/>
        <v>0.3</v>
      </c>
      <c r="I3512" s="25">
        <v>30</v>
      </c>
      <c r="J3512" s="25" t="s">
        <v>421</v>
      </c>
      <c r="K3512" s="25">
        <v>71.3</v>
      </c>
      <c r="L3512" s="25">
        <v>76.5</v>
      </c>
      <c r="M3512" s="25" t="s">
        <v>421</v>
      </c>
      <c r="N3512" s="25">
        <v>55</v>
      </c>
      <c r="O3512" s="25" t="s">
        <v>421</v>
      </c>
      <c r="P3512" s="25">
        <v>70.7</v>
      </c>
      <c r="Q3512" s="25">
        <v>55</v>
      </c>
      <c r="R3512" s="25">
        <v>30</v>
      </c>
      <c r="S3512" s="25">
        <v>30</v>
      </c>
    </row>
    <row r="3513" spans="1:19" x14ac:dyDescent="0.25">
      <c r="A3513" s="25" t="s">
        <v>30</v>
      </c>
      <c r="B3513" s="25" t="str">
        <f>VLOOKUP(A3513,'Cód dos países'!$A$3:$C$199,2,FALSE)</f>
        <v>BHR</v>
      </c>
      <c r="C3513" s="25">
        <f>VLOOKUP(A3513,'Cód dos países'!$A$3:$C$199,3,FALSE)</f>
        <v>13</v>
      </c>
      <c r="D3513" s="25">
        <v>1999</v>
      </c>
      <c r="E3513">
        <f t="shared" si="108"/>
        <v>131999</v>
      </c>
      <c r="F3513" s="25">
        <v>75.7</v>
      </c>
      <c r="G3513" s="25">
        <v>60</v>
      </c>
      <c r="H3513" s="25">
        <f t="shared" si="109"/>
        <v>0.6</v>
      </c>
      <c r="I3513" s="25">
        <v>70</v>
      </c>
      <c r="J3513" s="25" t="s">
        <v>421</v>
      </c>
      <c r="K3513" s="25">
        <v>99.6</v>
      </c>
      <c r="L3513" s="25">
        <v>79.7</v>
      </c>
      <c r="M3513" s="25" t="s">
        <v>421</v>
      </c>
      <c r="N3513" s="25">
        <v>85</v>
      </c>
      <c r="O3513" s="25" t="s">
        <v>421</v>
      </c>
      <c r="P3513" s="25">
        <v>89.2</v>
      </c>
      <c r="Q3513" s="25">
        <v>77.599999999999994</v>
      </c>
      <c r="R3513" s="25">
        <v>50</v>
      </c>
      <c r="S3513" s="25">
        <v>70</v>
      </c>
    </row>
    <row r="3514" spans="1:19" x14ac:dyDescent="0.25">
      <c r="A3514" s="25" t="s">
        <v>26</v>
      </c>
      <c r="B3514" s="25" t="str">
        <f>VLOOKUP(A3514,'Cód dos países'!$A$3:$C$199,2,FALSE)</f>
        <v>BGD</v>
      </c>
      <c r="C3514" s="25">
        <f>VLOOKUP(A3514,'Cód dos países'!$A$3:$C$199,3,FALSE)</f>
        <v>14</v>
      </c>
      <c r="D3514" s="25">
        <v>1999</v>
      </c>
      <c r="E3514">
        <f t="shared" si="108"/>
        <v>141999</v>
      </c>
      <c r="F3514" s="25">
        <v>48.9</v>
      </c>
      <c r="G3514" s="25">
        <v>30</v>
      </c>
      <c r="H3514" s="25">
        <f t="shared" si="109"/>
        <v>0.3</v>
      </c>
      <c r="I3514" s="25">
        <v>23</v>
      </c>
      <c r="J3514" s="25" t="s">
        <v>421</v>
      </c>
      <c r="K3514" s="25">
        <v>77.2</v>
      </c>
      <c r="L3514" s="25">
        <v>90.3</v>
      </c>
      <c r="M3514" s="25" t="s">
        <v>421</v>
      </c>
      <c r="N3514" s="25">
        <v>40</v>
      </c>
      <c r="O3514" s="25" t="s">
        <v>421</v>
      </c>
      <c r="P3514" s="25">
        <v>68.099999999999994</v>
      </c>
      <c r="Q3514" s="25">
        <v>32</v>
      </c>
      <c r="R3514" s="25">
        <v>50</v>
      </c>
      <c r="S3514" s="25">
        <v>30</v>
      </c>
    </row>
    <row r="3515" spans="1:19" x14ac:dyDescent="0.25">
      <c r="A3515" s="25" t="s">
        <v>39</v>
      </c>
      <c r="B3515" s="25" t="str">
        <f>VLOOKUP(A3515,'Cód dos países'!$A$3:$C$199,2,FALSE)</f>
        <v>BRB</v>
      </c>
      <c r="C3515" s="25">
        <f>VLOOKUP(A3515,'Cód dos países'!$A$3:$C$199,3,FALSE)</f>
        <v>15</v>
      </c>
      <c r="D3515" s="25">
        <v>1999</v>
      </c>
      <c r="E3515">
        <f t="shared" si="108"/>
        <v>151999</v>
      </c>
      <c r="F3515" s="25">
        <v>69.5</v>
      </c>
      <c r="G3515" s="25">
        <v>70</v>
      </c>
      <c r="H3515" s="25">
        <f t="shared" si="109"/>
        <v>0.7</v>
      </c>
      <c r="I3515" s="25">
        <v>70</v>
      </c>
      <c r="J3515" s="25" t="s">
        <v>421</v>
      </c>
      <c r="K3515" s="25">
        <v>58.6</v>
      </c>
      <c r="L3515" s="25">
        <v>67.3</v>
      </c>
      <c r="M3515" s="25" t="s">
        <v>421</v>
      </c>
      <c r="N3515" s="25">
        <v>70</v>
      </c>
      <c r="O3515" s="25" t="s">
        <v>421</v>
      </c>
      <c r="P3515" s="25">
        <v>88</v>
      </c>
      <c r="Q3515" s="25">
        <v>62</v>
      </c>
      <c r="R3515" s="25">
        <v>70</v>
      </c>
      <c r="S3515" s="25">
        <v>70</v>
      </c>
    </row>
    <row r="3516" spans="1:19" x14ac:dyDescent="0.25">
      <c r="A3516" s="25" t="s">
        <v>33</v>
      </c>
      <c r="B3516" s="25" t="str">
        <f>VLOOKUP(A3516,'Cód dos países'!$A$3:$C$199,2,FALSE)</f>
        <v>BLR</v>
      </c>
      <c r="C3516" s="25">
        <f>VLOOKUP(A3516,'Cód dos países'!$A$3:$C$199,3,FALSE)</f>
        <v>16</v>
      </c>
      <c r="D3516" s="25">
        <v>1999</v>
      </c>
      <c r="E3516">
        <f t="shared" si="108"/>
        <v>161999</v>
      </c>
      <c r="F3516" s="25">
        <v>41.3</v>
      </c>
      <c r="G3516" s="25">
        <v>30</v>
      </c>
      <c r="H3516" s="25">
        <f t="shared" si="109"/>
        <v>0.3</v>
      </c>
      <c r="I3516" s="25">
        <v>39</v>
      </c>
      <c r="J3516" s="25" t="s">
        <v>421</v>
      </c>
      <c r="K3516" s="25">
        <v>58.3</v>
      </c>
      <c r="L3516" s="25">
        <v>39.299999999999997</v>
      </c>
      <c r="M3516" s="25" t="s">
        <v>421</v>
      </c>
      <c r="N3516" s="25">
        <v>55</v>
      </c>
      <c r="O3516" s="25" t="s">
        <v>421</v>
      </c>
      <c r="P3516" s="25">
        <v>32.5</v>
      </c>
      <c r="Q3516" s="25">
        <v>57.6</v>
      </c>
      <c r="R3516" s="25">
        <v>30</v>
      </c>
      <c r="S3516" s="25">
        <v>30</v>
      </c>
    </row>
    <row r="3517" spans="1:19" x14ac:dyDescent="0.25">
      <c r="A3517" s="25" t="s">
        <v>20</v>
      </c>
      <c r="B3517" s="25" t="str">
        <f>VLOOKUP(A3517,'Cód dos países'!$A$3:$C$199,2,FALSE)</f>
        <v>BEL</v>
      </c>
      <c r="C3517" s="25">
        <f>VLOOKUP(A3517,'Cód dos países'!$A$3:$C$199,3,FALSE)</f>
        <v>17</v>
      </c>
      <c r="D3517" s="25">
        <v>1999</v>
      </c>
      <c r="E3517">
        <f t="shared" si="108"/>
        <v>171999</v>
      </c>
      <c r="F3517" s="25">
        <v>63.5</v>
      </c>
      <c r="G3517" s="25">
        <v>90</v>
      </c>
      <c r="H3517" s="25">
        <f t="shared" si="109"/>
        <v>0.9</v>
      </c>
      <c r="I3517" s="25">
        <v>54</v>
      </c>
      <c r="J3517" s="25" t="s">
        <v>421</v>
      </c>
      <c r="K3517" s="25">
        <v>33.1</v>
      </c>
      <c r="L3517" s="25">
        <v>18.899999999999999</v>
      </c>
      <c r="M3517" s="25" t="s">
        <v>421</v>
      </c>
      <c r="N3517" s="25">
        <v>70</v>
      </c>
      <c r="O3517" s="25" t="s">
        <v>421</v>
      </c>
      <c r="P3517" s="25">
        <v>87.9</v>
      </c>
      <c r="Q3517" s="25">
        <v>77.8</v>
      </c>
      <c r="R3517" s="25">
        <v>70</v>
      </c>
      <c r="S3517" s="25">
        <v>70</v>
      </c>
    </row>
    <row r="3518" spans="1:19" x14ac:dyDescent="0.25">
      <c r="A3518" s="25" t="s">
        <v>349</v>
      </c>
      <c r="B3518" s="25" t="str">
        <f>VLOOKUP(A3518,'Cód dos países'!$A$3:$C$199,2,FALSE)</f>
        <v>BLZ</v>
      </c>
      <c r="C3518" s="25">
        <f>VLOOKUP(A3518,'Cód dos países'!$A$3:$C$199,3,FALSE)</f>
        <v>18</v>
      </c>
      <c r="D3518" s="25">
        <v>1999</v>
      </c>
      <c r="E3518">
        <f t="shared" si="108"/>
        <v>181999</v>
      </c>
      <c r="F3518" s="25">
        <v>63.3</v>
      </c>
      <c r="G3518" s="25">
        <v>50</v>
      </c>
      <c r="H3518" s="25">
        <f t="shared" si="109"/>
        <v>0.5</v>
      </c>
      <c r="I3518" s="25">
        <v>50</v>
      </c>
      <c r="J3518" s="25" t="s">
        <v>421</v>
      </c>
      <c r="K3518" s="25">
        <v>58.9</v>
      </c>
      <c r="L3518" s="25">
        <v>74.8</v>
      </c>
      <c r="M3518" s="25" t="s">
        <v>421</v>
      </c>
      <c r="N3518" s="25">
        <v>70</v>
      </c>
      <c r="O3518" s="25" t="s">
        <v>421</v>
      </c>
      <c r="P3518" s="25">
        <v>92</v>
      </c>
      <c r="Q3518" s="25">
        <v>53.8</v>
      </c>
      <c r="R3518" s="25">
        <v>70</v>
      </c>
      <c r="S3518" s="25">
        <v>50</v>
      </c>
    </row>
    <row r="3519" spans="1:19" x14ac:dyDescent="0.25">
      <c r="A3519" s="25" t="s">
        <v>22</v>
      </c>
      <c r="B3519" s="25" t="str">
        <f>VLOOKUP(A3519,'Cód dos países'!$A$3:$C$199,2,FALSE)</f>
        <v>BEN</v>
      </c>
      <c r="C3519" s="25">
        <f>VLOOKUP(A3519,'Cód dos países'!$A$3:$C$199,3,FALSE)</f>
        <v>19</v>
      </c>
      <c r="D3519" s="25">
        <v>1999</v>
      </c>
      <c r="E3519">
        <f t="shared" si="108"/>
        <v>191999</v>
      </c>
      <c r="F3519" s="25">
        <v>61.5</v>
      </c>
      <c r="G3519" s="25">
        <v>50</v>
      </c>
      <c r="H3519" s="25">
        <f t="shared" si="109"/>
        <v>0.5</v>
      </c>
      <c r="I3519" s="25">
        <v>30</v>
      </c>
      <c r="J3519" s="25" t="s">
        <v>421</v>
      </c>
      <c r="K3519" s="25">
        <v>71.5</v>
      </c>
      <c r="L3519" s="25">
        <v>97.6</v>
      </c>
      <c r="M3519" s="25" t="s">
        <v>421</v>
      </c>
      <c r="N3519" s="25">
        <v>70</v>
      </c>
      <c r="O3519" s="25" t="s">
        <v>421</v>
      </c>
      <c r="P3519" s="25">
        <v>75.599999999999994</v>
      </c>
      <c r="Q3519" s="25">
        <v>59</v>
      </c>
      <c r="R3519" s="25">
        <v>50</v>
      </c>
      <c r="S3519" s="25">
        <v>50</v>
      </c>
    </row>
    <row r="3520" spans="1:19" x14ac:dyDescent="0.25">
      <c r="A3520" s="25" t="s">
        <v>41</v>
      </c>
      <c r="B3520" s="25" t="str">
        <f>VLOOKUP(A3520,'Cód dos países'!$A$3:$C$199,2,FALSE)</f>
        <v>BTN</v>
      </c>
      <c r="C3520" s="25">
        <f>VLOOKUP(A3520,'Cód dos países'!$A$3:$C$199,3,FALSE)</f>
        <v>20</v>
      </c>
      <c r="D3520" s="25">
        <v>1999</v>
      </c>
      <c r="E3520">
        <f t="shared" si="108"/>
        <v>201999</v>
      </c>
      <c r="F3520" s="25" t="s">
        <v>421</v>
      </c>
      <c r="H3520" s="25" t="str">
        <f t="shared" si="109"/>
        <v/>
      </c>
      <c r="I3520" s="25" t="s">
        <v>421</v>
      </c>
      <c r="J3520" s="25" t="s">
        <v>421</v>
      </c>
      <c r="K3520" s="25" t="s">
        <v>421</v>
      </c>
      <c r="L3520" s="25" t="s">
        <v>421</v>
      </c>
      <c r="M3520" s="25" t="s">
        <v>421</v>
      </c>
      <c r="N3520" s="25" t="s">
        <v>421</v>
      </c>
      <c r="O3520" s="25" t="s">
        <v>421</v>
      </c>
      <c r="P3520" s="25" t="s">
        <v>421</v>
      </c>
      <c r="Q3520" s="25" t="s">
        <v>421</v>
      </c>
      <c r="R3520" s="25" t="s">
        <v>421</v>
      </c>
      <c r="S3520" s="25" t="s">
        <v>421</v>
      </c>
    </row>
    <row r="3521" spans="1:19" x14ac:dyDescent="0.25">
      <c r="A3521" s="25" t="s">
        <v>35</v>
      </c>
      <c r="B3521" s="25" t="str">
        <f>VLOOKUP(A3521,'Cód dos países'!$A$3:$C$199,2,FALSE)</f>
        <v>BOL</v>
      </c>
      <c r="C3521" s="25">
        <f>VLOOKUP(A3521,'Cód dos países'!$A$3:$C$199,3,FALSE)</f>
        <v>21</v>
      </c>
      <c r="D3521" s="25">
        <v>1999</v>
      </c>
      <c r="E3521">
        <f t="shared" si="108"/>
        <v>211999</v>
      </c>
      <c r="F3521" s="25">
        <v>65</v>
      </c>
      <c r="G3521" s="25">
        <v>50</v>
      </c>
      <c r="H3521" s="25">
        <f t="shared" si="109"/>
        <v>0.5</v>
      </c>
      <c r="I3521" s="25">
        <v>28</v>
      </c>
      <c r="J3521" s="25" t="s">
        <v>421</v>
      </c>
      <c r="K3521" s="25">
        <v>89</v>
      </c>
      <c r="L3521" s="25">
        <v>65.3</v>
      </c>
      <c r="M3521" s="25" t="s">
        <v>421</v>
      </c>
      <c r="N3521" s="25">
        <v>55</v>
      </c>
      <c r="O3521" s="25" t="s">
        <v>421</v>
      </c>
      <c r="P3521" s="25">
        <v>82.8</v>
      </c>
      <c r="Q3521" s="25">
        <v>75.2</v>
      </c>
      <c r="R3521" s="25">
        <v>70</v>
      </c>
      <c r="S3521" s="25">
        <v>70</v>
      </c>
    </row>
    <row r="3522" spans="1:19" x14ac:dyDescent="0.25">
      <c r="A3522" s="25" t="s">
        <v>333</v>
      </c>
      <c r="B3522" s="25" t="str">
        <f>VLOOKUP(A3522,'Cód dos países'!$A$3:$C$199,2,FALSE)</f>
        <v>BIH</v>
      </c>
      <c r="C3522" s="25">
        <f>VLOOKUP(A3522,'Cód dos países'!$A$3:$C$199,3,FALSE)</f>
        <v>22</v>
      </c>
      <c r="D3522" s="25">
        <v>1999</v>
      </c>
      <c r="E3522">
        <f t="shared" si="108"/>
        <v>221999</v>
      </c>
      <c r="F3522" s="25">
        <v>45.1</v>
      </c>
      <c r="G3522" s="25">
        <v>10</v>
      </c>
      <c r="H3522" s="25">
        <f t="shared" si="109"/>
        <v>0.1</v>
      </c>
      <c r="I3522" s="25">
        <v>10</v>
      </c>
      <c r="J3522" s="25" t="s">
        <v>421</v>
      </c>
      <c r="K3522" s="25">
        <v>82</v>
      </c>
      <c r="L3522" s="25">
        <v>52</v>
      </c>
      <c r="M3522" s="25" t="s">
        <v>421</v>
      </c>
      <c r="N3522" s="25">
        <v>40</v>
      </c>
      <c r="O3522" s="25" t="s">
        <v>421</v>
      </c>
      <c r="P3522" s="25">
        <v>83.3</v>
      </c>
      <c r="Q3522" s="25">
        <v>69</v>
      </c>
      <c r="R3522" s="25">
        <v>30</v>
      </c>
      <c r="S3522" s="25">
        <v>30</v>
      </c>
    </row>
    <row r="3523" spans="1:19" x14ac:dyDescent="0.25">
      <c r="A3523" s="25" t="s">
        <v>43</v>
      </c>
      <c r="B3523" s="25" t="str">
        <f>VLOOKUP(A3523,'Cód dos países'!$A$3:$C$199,2,FALSE)</f>
        <v>BWA</v>
      </c>
      <c r="C3523" s="25">
        <f>VLOOKUP(A3523,'Cód dos países'!$A$3:$C$199,3,FALSE)</f>
        <v>23</v>
      </c>
      <c r="D3523" s="25">
        <v>1999</v>
      </c>
      <c r="E3523">
        <f t="shared" si="108"/>
        <v>231999</v>
      </c>
      <c r="F3523" s="25">
        <v>65.8</v>
      </c>
      <c r="G3523" s="25">
        <v>70</v>
      </c>
      <c r="H3523" s="25">
        <f t="shared" si="109"/>
        <v>0.7</v>
      </c>
      <c r="I3523" s="25">
        <v>61</v>
      </c>
      <c r="J3523" s="25" t="s">
        <v>421</v>
      </c>
      <c r="K3523" s="25">
        <v>77.8</v>
      </c>
      <c r="L3523" s="25">
        <v>54.4</v>
      </c>
      <c r="M3523" s="25" t="s">
        <v>421</v>
      </c>
      <c r="N3523" s="25">
        <v>70</v>
      </c>
      <c r="O3523" s="25" t="s">
        <v>421</v>
      </c>
      <c r="P3523" s="25">
        <v>77.7</v>
      </c>
      <c r="Q3523" s="25">
        <v>61</v>
      </c>
      <c r="R3523" s="25">
        <v>50</v>
      </c>
      <c r="S3523" s="25">
        <v>70</v>
      </c>
    </row>
    <row r="3524" spans="1:19" x14ac:dyDescent="0.25">
      <c r="A3524" s="25" t="s">
        <v>37</v>
      </c>
      <c r="B3524" s="25" t="str">
        <f>VLOOKUP(A3524,'Cód dos países'!$A$3:$C$199,2,FALSE)</f>
        <v>BRA</v>
      </c>
      <c r="C3524" s="25">
        <f>VLOOKUP(A3524,'Cód dos países'!$A$3:$C$199,3,FALSE)</f>
        <v>24</v>
      </c>
      <c r="D3524" s="25">
        <v>1999</v>
      </c>
      <c r="E3524">
        <f t="shared" si="108"/>
        <v>241999</v>
      </c>
      <c r="F3524" s="25">
        <v>61.1</v>
      </c>
      <c r="G3524" s="25">
        <v>50</v>
      </c>
      <c r="H3524" s="25">
        <f t="shared" si="109"/>
        <v>0.5</v>
      </c>
      <c r="I3524" s="25">
        <v>40</v>
      </c>
      <c r="J3524" s="25" t="s">
        <v>421</v>
      </c>
      <c r="K3524" s="25">
        <v>87.2</v>
      </c>
      <c r="L3524" s="25">
        <v>71.2</v>
      </c>
      <c r="M3524" s="25" t="s">
        <v>421</v>
      </c>
      <c r="N3524" s="25">
        <v>70</v>
      </c>
      <c r="O3524" s="25" t="s">
        <v>421</v>
      </c>
      <c r="P3524" s="25">
        <v>80.5</v>
      </c>
      <c r="Q3524" s="25">
        <v>51</v>
      </c>
      <c r="R3524" s="25">
        <v>50</v>
      </c>
      <c r="S3524" s="25">
        <v>50</v>
      </c>
    </row>
    <row r="3525" spans="1:19" x14ac:dyDescent="0.25">
      <c r="A3525" s="25" t="s">
        <v>28</v>
      </c>
      <c r="B3525" s="25" t="str">
        <f>VLOOKUP(A3525,'Cód dos países'!$A$3:$C$199,2,FALSE)</f>
        <v>BGR</v>
      </c>
      <c r="C3525" s="25">
        <f>VLOOKUP(A3525,'Cód dos países'!$A$3:$C$199,3,FALSE)</f>
        <v>26</v>
      </c>
      <c r="D3525" s="25">
        <v>1999</v>
      </c>
      <c r="E3525">
        <f t="shared" ref="E3525:E3588" si="110">C3525*10000+D3525</f>
        <v>261999</v>
      </c>
      <c r="F3525" s="25">
        <v>47.3</v>
      </c>
      <c r="G3525" s="25">
        <v>50</v>
      </c>
      <c r="H3525" s="25">
        <f t="shared" ref="H3525:H3588" si="111">IF(G3525="","",(G3525/100))</f>
        <v>0.5</v>
      </c>
      <c r="I3525" s="25">
        <v>29</v>
      </c>
      <c r="J3525" s="25" t="s">
        <v>421</v>
      </c>
      <c r="K3525" s="25">
        <v>67.900000000000006</v>
      </c>
      <c r="L3525" s="25">
        <v>54.4</v>
      </c>
      <c r="M3525" s="25" t="s">
        <v>421</v>
      </c>
      <c r="N3525" s="25">
        <v>55</v>
      </c>
      <c r="O3525" s="25" t="s">
        <v>421</v>
      </c>
      <c r="P3525" s="25">
        <v>0</v>
      </c>
      <c r="Q3525" s="25">
        <v>49.8</v>
      </c>
      <c r="R3525" s="25">
        <v>70</v>
      </c>
      <c r="S3525" s="25">
        <v>50</v>
      </c>
    </row>
    <row r="3526" spans="1:19" x14ac:dyDescent="0.25">
      <c r="A3526" s="25" t="s">
        <v>24</v>
      </c>
      <c r="B3526" s="25" t="str">
        <f>VLOOKUP(A3526,'Cód dos países'!$A$3:$C$199,2,FALSE)</f>
        <v>BFA</v>
      </c>
      <c r="C3526" s="25">
        <f>VLOOKUP(A3526,'Cód dos países'!$A$3:$C$199,3,FALSE)</f>
        <v>27</v>
      </c>
      <c r="D3526" s="25">
        <v>1999</v>
      </c>
      <c r="E3526">
        <f t="shared" si="110"/>
        <v>271999</v>
      </c>
      <c r="F3526" s="25">
        <v>55.7</v>
      </c>
      <c r="G3526" s="25">
        <v>50</v>
      </c>
      <c r="H3526" s="25">
        <f t="shared" si="111"/>
        <v>0.5</v>
      </c>
      <c r="I3526" s="25">
        <v>10</v>
      </c>
      <c r="J3526" s="25" t="s">
        <v>421</v>
      </c>
      <c r="K3526" s="25">
        <v>69.2</v>
      </c>
      <c r="L3526" s="25">
        <v>85.5</v>
      </c>
      <c r="M3526" s="25" t="s">
        <v>421</v>
      </c>
      <c r="N3526" s="25">
        <v>55</v>
      </c>
      <c r="O3526" s="25" t="s">
        <v>421</v>
      </c>
      <c r="P3526" s="25">
        <v>76.599999999999994</v>
      </c>
      <c r="Q3526" s="25">
        <v>55</v>
      </c>
      <c r="R3526" s="25">
        <v>70</v>
      </c>
      <c r="S3526" s="25">
        <v>30</v>
      </c>
    </row>
    <row r="3527" spans="1:19" x14ac:dyDescent="0.25">
      <c r="A3527" s="25" t="s">
        <v>338</v>
      </c>
      <c r="B3527" s="25" t="str">
        <f>VLOOKUP(A3527,'Cód dos países'!$A$3:$C$199,2,FALSE)</f>
        <v>MMR</v>
      </c>
      <c r="C3527" s="25">
        <f>VLOOKUP(A3527,'Cód dos países'!$A$3:$C$199,3,FALSE)</f>
        <v>123</v>
      </c>
      <c r="D3527" s="25">
        <v>1999</v>
      </c>
      <c r="E3527">
        <f t="shared" si="110"/>
        <v>1231999</v>
      </c>
      <c r="F3527" s="25">
        <v>47.9</v>
      </c>
      <c r="G3527" s="25">
        <v>30</v>
      </c>
      <c r="H3527" s="25">
        <f t="shared" si="111"/>
        <v>0.3</v>
      </c>
      <c r="I3527" s="25">
        <v>10</v>
      </c>
      <c r="J3527" s="25" t="s">
        <v>421</v>
      </c>
      <c r="K3527" s="25">
        <v>81.8</v>
      </c>
      <c r="L3527" s="25">
        <v>97</v>
      </c>
      <c r="M3527" s="25" t="s">
        <v>421</v>
      </c>
      <c r="N3527" s="25">
        <v>40</v>
      </c>
      <c r="O3527" s="25" t="s">
        <v>421</v>
      </c>
      <c r="P3527" s="25">
        <v>43.6</v>
      </c>
      <c r="Q3527" s="25">
        <v>69</v>
      </c>
      <c r="R3527" s="25">
        <v>30</v>
      </c>
      <c r="S3527" s="25">
        <v>30</v>
      </c>
    </row>
    <row r="3528" spans="1:19" x14ac:dyDescent="0.25">
      <c r="A3528" s="25" t="s">
        <v>18</v>
      </c>
      <c r="B3528" s="25" t="str">
        <f>VLOOKUP(A3528,'Cód dos países'!$A$3:$C$199,2,FALSE)</f>
        <v>BDI</v>
      </c>
      <c r="C3528" s="25">
        <f>VLOOKUP(A3528,'Cód dos países'!$A$3:$C$199,3,FALSE)</f>
        <v>28</v>
      </c>
      <c r="D3528" s="25">
        <v>1999</v>
      </c>
      <c r="E3528">
        <f t="shared" si="110"/>
        <v>281999</v>
      </c>
      <c r="F3528" s="25">
        <v>42.6</v>
      </c>
      <c r="G3528" s="25">
        <v>30</v>
      </c>
      <c r="H3528" s="25">
        <f t="shared" si="111"/>
        <v>0.3</v>
      </c>
      <c r="I3528" s="25">
        <v>10</v>
      </c>
      <c r="J3528" s="25" t="s">
        <v>421</v>
      </c>
      <c r="K3528" s="25">
        <v>44.8</v>
      </c>
      <c r="L3528" s="25">
        <v>83.3</v>
      </c>
      <c r="M3528" s="25" t="s">
        <v>421</v>
      </c>
      <c r="N3528" s="25">
        <v>55</v>
      </c>
      <c r="O3528" s="25" t="s">
        <v>421</v>
      </c>
      <c r="P3528" s="25">
        <v>57.9</v>
      </c>
      <c r="Q3528" s="25">
        <v>42.2</v>
      </c>
      <c r="R3528" s="25">
        <v>30</v>
      </c>
      <c r="S3528" s="25">
        <v>30</v>
      </c>
    </row>
    <row r="3529" spans="1:19" x14ac:dyDescent="0.25">
      <c r="A3529" s="25" t="s">
        <v>419</v>
      </c>
      <c r="B3529" s="25" t="e">
        <f>VLOOKUP(A3529,'Cód dos países'!$A$3:$C$199,2,FALSE)</f>
        <v>#N/A</v>
      </c>
      <c r="C3529" s="25" t="e">
        <f>VLOOKUP(A3529,'Cód dos países'!$A$3:$C$199,3,FALSE)</f>
        <v>#N/A</v>
      </c>
      <c r="D3529" s="25">
        <v>1999</v>
      </c>
      <c r="E3529" t="e">
        <f t="shared" si="110"/>
        <v>#N/A</v>
      </c>
      <c r="F3529" s="25">
        <v>51.9</v>
      </c>
      <c r="G3529" s="25">
        <v>70</v>
      </c>
      <c r="H3529" s="25">
        <f t="shared" si="111"/>
        <v>0.7</v>
      </c>
      <c r="I3529" s="25">
        <v>30</v>
      </c>
      <c r="J3529" s="25" t="s">
        <v>421</v>
      </c>
      <c r="K3529" s="25">
        <v>65</v>
      </c>
      <c r="L3529" s="25">
        <v>52</v>
      </c>
      <c r="M3529" s="25" t="s">
        <v>421</v>
      </c>
      <c r="N3529" s="25">
        <v>55</v>
      </c>
      <c r="O3529" s="25" t="s">
        <v>421</v>
      </c>
      <c r="P3529" s="25">
        <v>70.099999999999994</v>
      </c>
      <c r="Q3529" s="25">
        <v>45</v>
      </c>
      <c r="R3529" s="25">
        <v>70</v>
      </c>
      <c r="S3529" s="25">
        <v>10</v>
      </c>
    </row>
    <row r="3530" spans="1:19" x14ac:dyDescent="0.25">
      <c r="A3530" s="25" t="s">
        <v>160</v>
      </c>
      <c r="B3530" s="25" t="str">
        <f>VLOOKUP(A3530,'Cód dos países'!$A$3:$C$199,2,FALSE)</f>
        <v>KHM</v>
      </c>
      <c r="C3530" s="25">
        <f>VLOOKUP(A3530,'Cód dos países'!$A$3:$C$199,3,FALSE)</f>
        <v>29</v>
      </c>
      <c r="D3530" s="25">
        <v>1999</v>
      </c>
      <c r="E3530">
        <f t="shared" si="110"/>
        <v>291999</v>
      </c>
      <c r="F3530" s="25">
        <v>59.3</v>
      </c>
      <c r="G3530" s="25">
        <v>30</v>
      </c>
      <c r="H3530" s="25">
        <f t="shared" si="111"/>
        <v>0.3</v>
      </c>
      <c r="I3530" s="25">
        <v>30</v>
      </c>
      <c r="J3530" s="25" t="s">
        <v>421</v>
      </c>
      <c r="K3530" s="25">
        <v>91.6</v>
      </c>
      <c r="L3530" s="25">
        <v>91.3</v>
      </c>
      <c r="M3530" s="25" t="s">
        <v>421</v>
      </c>
      <c r="N3530" s="25">
        <v>55</v>
      </c>
      <c r="O3530" s="25" t="s">
        <v>421</v>
      </c>
      <c r="P3530" s="25">
        <v>67.7</v>
      </c>
      <c r="Q3530" s="25">
        <v>68</v>
      </c>
      <c r="R3530" s="25">
        <v>50</v>
      </c>
      <c r="S3530" s="25">
        <v>50</v>
      </c>
    </row>
    <row r="3531" spans="1:19" x14ac:dyDescent="0.25">
      <c r="A3531" s="25" t="s">
        <v>56</v>
      </c>
      <c r="B3531" s="25" t="str">
        <f>VLOOKUP(A3531,'Cód dos países'!$A$3:$C$199,2,FALSE)</f>
        <v>CMR</v>
      </c>
      <c r="C3531" s="25">
        <f>VLOOKUP(A3531,'Cód dos países'!$A$3:$C$199,3,FALSE)</f>
        <v>30</v>
      </c>
      <c r="D3531" s="25">
        <v>1999</v>
      </c>
      <c r="E3531">
        <f t="shared" si="110"/>
        <v>301999</v>
      </c>
      <c r="F3531" s="25">
        <v>49.9</v>
      </c>
      <c r="G3531" s="25">
        <v>30</v>
      </c>
      <c r="H3531" s="25">
        <f t="shared" si="111"/>
        <v>0.3</v>
      </c>
      <c r="I3531" s="25">
        <v>14</v>
      </c>
      <c r="J3531" s="25" t="s">
        <v>421</v>
      </c>
      <c r="K3531" s="25">
        <v>50.6</v>
      </c>
      <c r="L3531" s="25">
        <v>94.1</v>
      </c>
      <c r="M3531" s="25" t="s">
        <v>421</v>
      </c>
      <c r="N3531" s="25">
        <v>55</v>
      </c>
      <c r="O3531" s="25" t="s">
        <v>421</v>
      </c>
      <c r="P3531" s="25">
        <v>77.5</v>
      </c>
      <c r="Q3531" s="25">
        <v>47.8</v>
      </c>
      <c r="R3531" s="25">
        <v>50</v>
      </c>
      <c r="S3531" s="25">
        <v>30</v>
      </c>
    </row>
    <row r="3532" spans="1:19" x14ac:dyDescent="0.25">
      <c r="A3532" s="25" t="s">
        <v>47</v>
      </c>
      <c r="B3532" s="25" t="str">
        <f>VLOOKUP(A3532,'Cód dos países'!$A$3:$C$199,2,FALSE)</f>
        <v>CAN</v>
      </c>
      <c r="C3532" s="25">
        <f>VLOOKUP(A3532,'Cód dos países'!$A$3:$C$199,3,FALSE)</f>
        <v>31</v>
      </c>
      <c r="D3532" s="25">
        <v>1999</v>
      </c>
      <c r="E3532">
        <f t="shared" si="110"/>
        <v>311999</v>
      </c>
      <c r="F3532" s="25">
        <v>70.5</v>
      </c>
      <c r="G3532" s="25">
        <v>90</v>
      </c>
      <c r="H3532" s="25">
        <f t="shared" si="111"/>
        <v>0.9</v>
      </c>
      <c r="I3532" s="25">
        <v>92</v>
      </c>
      <c r="J3532" s="25" t="s">
        <v>421</v>
      </c>
      <c r="K3532" s="25">
        <v>40</v>
      </c>
      <c r="L3532" s="25">
        <v>41.9</v>
      </c>
      <c r="M3532" s="25" t="s">
        <v>421</v>
      </c>
      <c r="N3532" s="25">
        <v>85</v>
      </c>
      <c r="O3532" s="25" t="s">
        <v>421</v>
      </c>
      <c r="P3532" s="25">
        <v>88.1</v>
      </c>
      <c r="Q3532" s="25">
        <v>77.400000000000006</v>
      </c>
      <c r="R3532" s="25">
        <v>50</v>
      </c>
      <c r="S3532" s="25">
        <v>70</v>
      </c>
    </row>
    <row r="3533" spans="1:19" x14ac:dyDescent="0.25">
      <c r="A3533" s="25" t="s">
        <v>45</v>
      </c>
      <c r="B3533" s="25" t="str">
        <f>VLOOKUP(A3533,'Cód dos países'!$A$3:$C$199,2,FALSE)</f>
        <v>CAF</v>
      </c>
      <c r="C3533" s="25">
        <f>VLOOKUP(A3533,'Cód dos países'!$A$3:$C$199,3,FALSE)</f>
        <v>33</v>
      </c>
      <c r="D3533" s="25">
        <v>1999</v>
      </c>
      <c r="E3533">
        <f t="shared" si="110"/>
        <v>331999</v>
      </c>
      <c r="F3533" s="25" t="s">
        <v>421</v>
      </c>
      <c r="H3533" s="25" t="str">
        <f t="shared" si="111"/>
        <v/>
      </c>
      <c r="I3533" s="25" t="s">
        <v>421</v>
      </c>
      <c r="J3533" s="25" t="s">
        <v>421</v>
      </c>
      <c r="K3533" s="25" t="s">
        <v>421</v>
      </c>
      <c r="L3533" s="25" t="s">
        <v>421</v>
      </c>
      <c r="M3533" s="25" t="s">
        <v>421</v>
      </c>
      <c r="N3533" s="25" t="s">
        <v>421</v>
      </c>
      <c r="O3533" s="25" t="s">
        <v>421</v>
      </c>
      <c r="P3533" s="25" t="s">
        <v>421</v>
      </c>
      <c r="Q3533" s="25" t="s">
        <v>421</v>
      </c>
      <c r="R3533" s="25" t="s">
        <v>421</v>
      </c>
      <c r="S3533" s="25" t="s">
        <v>421</v>
      </c>
    </row>
    <row r="3534" spans="1:19" x14ac:dyDescent="0.25">
      <c r="A3534" s="25" t="s">
        <v>288</v>
      </c>
      <c r="B3534" s="25" t="str">
        <f>VLOOKUP(A3534,'Cód dos países'!$A$3:$C$199,2,FALSE)</f>
        <v>TCD</v>
      </c>
      <c r="C3534" s="25">
        <f>VLOOKUP(A3534,'Cód dos países'!$A$3:$C$199,3,FALSE)</f>
        <v>34</v>
      </c>
      <c r="D3534" s="25">
        <v>1999</v>
      </c>
      <c r="E3534">
        <f t="shared" si="110"/>
        <v>341999</v>
      </c>
      <c r="F3534" s="25">
        <v>46.8</v>
      </c>
      <c r="G3534" s="25">
        <v>30</v>
      </c>
      <c r="H3534" s="25">
        <f t="shared" si="111"/>
        <v>0.3</v>
      </c>
      <c r="I3534" s="25">
        <v>10</v>
      </c>
      <c r="J3534" s="25" t="s">
        <v>421</v>
      </c>
      <c r="K3534" s="25">
        <v>45.9</v>
      </c>
      <c r="L3534" s="25">
        <v>84.1</v>
      </c>
      <c r="M3534" s="25" t="s">
        <v>421</v>
      </c>
      <c r="N3534" s="25">
        <v>55</v>
      </c>
      <c r="O3534" s="25" t="s">
        <v>421</v>
      </c>
      <c r="P3534" s="25">
        <v>70.5</v>
      </c>
      <c r="Q3534" s="25">
        <v>65.2</v>
      </c>
      <c r="R3534" s="25">
        <v>30</v>
      </c>
      <c r="S3534" s="25">
        <v>30</v>
      </c>
    </row>
    <row r="3535" spans="1:19" x14ac:dyDescent="0.25">
      <c r="A3535" s="25" t="s">
        <v>51</v>
      </c>
      <c r="B3535" s="25" t="str">
        <f>VLOOKUP(A3535,'Cód dos países'!$A$3:$C$199,2,FALSE)</f>
        <v>CHL</v>
      </c>
      <c r="C3535" s="25">
        <f>VLOOKUP(A3535,'Cód dos países'!$A$3:$C$199,3,FALSE)</f>
        <v>35</v>
      </c>
      <c r="D3535" s="25">
        <v>1999</v>
      </c>
      <c r="E3535">
        <f t="shared" si="110"/>
        <v>351999</v>
      </c>
      <c r="F3535" s="25">
        <v>74.7</v>
      </c>
      <c r="G3535" s="25">
        <v>90</v>
      </c>
      <c r="H3535" s="25">
        <f t="shared" si="111"/>
        <v>0.9</v>
      </c>
      <c r="I3535" s="25">
        <v>68</v>
      </c>
      <c r="J3535" s="25" t="s">
        <v>421</v>
      </c>
      <c r="K3535" s="25">
        <v>73.2</v>
      </c>
      <c r="L3535" s="25">
        <v>85.5</v>
      </c>
      <c r="M3535" s="25" t="s">
        <v>421</v>
      </c>
      <c r="N3535" s="25">
        <v>85</v>
      </c>
      <c r="O3535" s="25" t="s">
        <v>421</v>
      </c>
      <c r="P3535" s="25">
        <v>80.099999999999994</v>
      </c>
      <c r="Q3535" s="25">
        <v>70.400000000000006</v>
      </c>
      <c r="R3535" s="25">
        <v>70</v>
      </c>
      <c r="S3535" s="25">
        <v>50</v>
      </c>
    </row>
    <row r="3536" spans="1:19" x14ac:dyDescent="0.25">
      <c r="A3536" s="25" t="s">
        <v>53</v>
      </c>
      <c r="B3536" s="25" t="str">
        <f>VLOOKUP(A3536,'Cód dos países'!$A$3:$C$199,2,FALSE)</f>
        <v>CHN</v>
      </c>
      <c r="C3536" s="25">
        <f>VLOOKUP(A3536,'Cód dos países'!$A$3:$C$199,3,FALSE)</f>
        <v>36</v>
      </c>
      <c r="D3536" s="25">
        <v>1999</v>
      </c>
      <c r="E3536">
        <f t="shared" si="110"/>
        <v>361999</v>
      </c>
      <c r="F3536" s="25">
        <v>56.4</v>
      </c>
      <c r="G3536" s="25">
        <v>30</v>
      </c>
      <c r="H3536" s="25">
        <f t="shared" si="111"/>
        <v>0.3</v>
      </c>
      <c r="I3536" s="25">
        <v>35</v>
      </c>
      <c r="J3536" s="25" t="s">
        <v>421</v>
      </c>
      <c r="K3536" s="25">
        <v>70.400000000000006</v>
      </c>
      <c r="L3536" s="25">
        <v>90.3</v>
      </c>
      <c r="M3536" s="25" t="s">
        <v>421</v>
      </c>
      <c r="N3536" s="25">
        <v>55</v>
      </c>
      <c r="O3536" s="25" t="s">
        <v>421</v>
      </c>
      <c r="P3536" s="25">
        <v>84</v>
      </c>
      <c r="Q3536" s="25">
        <v>42.6</v>
      </c>
      <c r="R3536" s="25">
        <v>50</v>
      </c>
      <c r="S3536" s="25">
        <v>50</v>
      </c>
    </row>
    <row r="3537" spans="1:19" x14ac:dyDescent="0.25">
      <c r="A3537" s="25" t="s">
        <v>59</v>
      </c>
      <c r="B3537" s="25" t="str">
        <f>VLOOKUP(A3537,'Cód dos países'!$A$3:$C$199,2,FALSE)</f>
        <v>COL</v>
      </c>
      <c r="C3537" s="25">
        <f>VLOOKUP(A3537,'Cód dos países'!$A$3:$C$199,3,FALSE)</f>
        <v>37</v>
      </c>
      <c r="D3537" s="25">
        <v>1999</v>
      </c>
      <c r="E3537">
        <f t="shared" si="110"/>
        <v>371999</v>
      </c>
      <c r="F3537" s="25">
        <v>63.3</v>
      </c>
      <c r="G3537" s="25">
        <v>50</v>
      </c>
      <c r="H3537" s="25">
        <f t="shared" si="111"/>
        <v>0.5</v>
      </c>
      <c r="I3537" s="25">
        <v>22</v>
      </c>
      <c r="J3537" s="25" t="s">
        <v>421</v>
      </c>
      <c r="K3537" s="25">
        <v>72.400000000000006</v>
      </c>
      <c r="L3537" s="25">
        <v>84.1</v>
      </c>
      <c r="M3537" s="25" t="s">
        <v>421</v>
      </c>
      <c r="N3537" s="25">
        <v>70</v>
      </c>
      <c r="O3537" s="25" t="s">
        <v>421</v>
      </c>
      <c r="P3537" s="25">
        <v>67.599999999999994</v>
      </c>
      <c r="Q3537" s="25">
        <v>63.8</v>
      </c>
      <c r="R3537" s="25">
        <v>70</v>
      </c>
      <c r="S3537" s="25">
        <v>70</v>
      </c>
    </row>
    <row r="3538" spans="1:19" x14ac:dyDescent="0.25">
      <c r="A3538" s="25" t="s">
        <v>61</v>
      </c>
      <c r="B3538" s="25" t="str">
        <f>VLOOKUP(A3538,'Cód dos países'!$A$3:$C$199,2,FALSE)</f>
        <v>COM</v>
      </c>
      <c r="C3538" s="25">
        <f>VLOOKUP(A3538,'Cód dos países'!$A$3:$C$199,3,FALSE)</f>
        <v>38</v>
      </c>
      <c r="D3538" s="25">
        <v>1999</v>
      </c>
      <c r="E3538">
        <f t="shared" si="110"/>
        <v>381999</v>
      </c>
      <c r="F3538" s="25" t="s">
        <v>421</v>
      </c>
      <c r="H3538" s="25" t="str">
        <f t="shared" si="111"/>
        <v/>
      </c>
      <c r="I3538" s="25" t="s">
        <v>421</v>
      </c>
      <c r="J3538" s="25" t="s">
        <v>421</v>
      </c>
      <c r="K3538" s="25" t="s">
        <v>421</v>
      </c>
      <c r="L3538" s="25" t="s">
        <v>421</v>
      </c>
      <c r="M3538" s="25" t="s">
        <v>421</v>
      </c>
      <c r="N3538" s="25" t="s">
        <v>421</v>
      </c>
      <c r="O3538" s="25" t="s">
        <v>421</v>
      </c>
      <c r="P3538" s="25" t="s">
        <v>421</v>
      </c>
      <c r="Q3538" s="25" t="s">
        <v>421</v>
      </c>
      <c r="R3538" s="25" t="s">
        <v>421</v>
      </c>
      <c r="S3538" s="25" t="s">
        <v>421</v>
      </c>
    </row>
    <row r="3539" spans="1:19" x14ac:dyDescent="0.25">
      <c r="A3539" s="25" t="s">
        <v>65</v>
      </c>
      <c r="B3539" s="25" t="str">
        <f>VLOOKUP(A3539,'Cód dos países'!$A$3:$C$199,2,FALSE)</f>
        <v>CRI</v>
      </c>
      <c r="C3539" s="25">
        <f>VLOOKUP(A3539,'Cód dos países'!$A$3:$C$199,3,FALSE)</f>
        <v>41</v>
      </c>
      <c r="D3539" s="25">
        <v>1999</v>
      </c>
      <c r="E3539">
        <f t="shared" si="110"/>
        <v>411999</v>
      </c>
      <c r="F3539" s="25">
        <v>68.400000000000006</v>
      </c>
      <c r="G3539" s="25">
        <v>50</v>
      </c>
      <c r="H3539" s="25">
        <f t="shared" si="111"/>
        <v>0.5</v>
      </c>
      <c r="I3539" s="25">
        <v>56</v>
      </c>
      <c r="J3539" s="25" t="s">
        <v>421</v>
      </c>
      <c r="K3539" s="25">
        <v>83.2</v>
      </c>
      <c r="L3539" s="25">
        <v>88</v>
      </c>
      <c r="M3539" s="25" t="s">
        <v>421</v>
      </c>
      <c r="N3539" s="25">
        <v>70</v>
      </c>
      <c r="O3539" s="25" t="s">
        <v>421</v>
      </c>
      <c r="P3539" s="25">
        <v>72.5</v>
      </c>
      <c r="Q3539" s="25">
        <v>75.599999999999994</v>
      </c>
      <c r="R3539" s="25">
        <v>70</v>
      </c>
      <c r="S3539" s="25">
        <v>50</v>
      </c>
    </row>
    <row r="3540" spans="1:19" x14ac:dyDescent="0.25">
      <c r="A3540" s="25" t="s">
        <v>429</v>
      </c>
      <c r="B3540" s="25" t="str">
        <f>VLOOKUP(A3540,'Cód dos países'!$A$3:$C$199,2,FALSE)</f>
        <v>CIV</v>
      </c>
      <c r="C3540" s="25">
        <f>VLOOKUP(A3540,'Cód dos países'!$A$3:$C$199,3,FALSE)</f>
        <v>42</v>
      </c>
      <c r="D3540" s="25">
        <v>1999</v>
      </c>
      <c r="E3540">
        <f t="shared" si="110"/>
        <v>421999</v>
      </c>
      <c r="F3540" s="25">
        <v>50.2</v>
      </c>
      <c r="G3540" s="25">
        <v>30</v>
      </c>
      <c r="H3540" s="25">
        <f t="shared" si="111"/>
        <v>0.3</v>
      </c>
      <c r="I3540" s="25">
        <v>31</v>
      </c>
      <c r="J3540" s="25" t="s">
        <v>421</v>
      </c>
      <c r="K3540" s="25">
        <v>51.8</v>
      </c>
      <c r="L3540" s="25">
        <v>73</v>
      </c>
      <c r="M3540" s="25" t="s">
        <v>421</v>
      </c>
      <c r="N3540" s="25">
        <v>55</v>
      </c>
      <c r="O3540" s="25" t="s">
        <v>421</v>
      </c>
      <c r="P3540" s="25">
        <v>76.8</v>
      </c>
      <c r="Q3540" s="25">
        <v>34</v>
      </c>
      <c r="R3540" s="25">
        <v>50</v>
      </c>
      <c r="S3540" s="25">
        <v>50</v>
      </c>
    </row>
    <row r="3541" spans="1:19" x14ac:dyDescent="0.25">
      <c r="A3541" s="25" t="s">
        <v>126</v>
      </c>
      <c r="B3541" s="25" t="str">
        <f>VLOOKUP(A3541,'Cód dos países'!$A$3:$C$199,2,FALSE)</f>
        <v>HRV</v>
      </c>
      <c r="C3541" s="25">
        <f>VLOOKUP(A3541,'Cód dos países'!$A$3:$C$199,3,FALSE)</f>
        <v>43</v>
      </c>
      <c r="D3541" s="25">
        <v>1999</v>
      </c>
      <c r="E3541">
        <f t="shared" si="110"/>
        <v>431999</v>
      </c>
      <c r="F3541" s="25">
        <v>53.6</v>
      </c>
      <c r="G3541" s="25">
        <v>30</v>
      </c>
      <c r="H3541" s="25">
        <f t="shared" si="111"/>
        <v>0.3</v>
      </c>
      <c r="I3541" s="25">
        <v>50</v>
      </c>
      <c r="J3541" s="25" t="s">
        <v>421</v>
      </c>
      <c r="K3541" s="25">
        <v>68.900000000000006</v>
      </c>
      <c r="L3541" s="25">
        <v>41.9</v>
      </c>
      <c r="M3541" s="25" t="s">
        <v>421</v>
      </c>
      <c r="N3541" s="25">
        <v>55</v>
      </c>
      <c r="O3541" s="25" t="s">
        <v>421</v>
      </c>
      <c r="P3541" s="25">
        <v>70</v>
      </c>
      <c r="Q3541" s="25">
        <v>67</v>
      </c>
      <c r="R3541" s="25">
        <v>50</v>
      </c>
      <c r="S3541" s="25">
        <v>50</v>
      </c>
    </row>
    <row r="3542" spans="1:19" x14ac:dyDescent="0.25">
      <c r="A3542" s="25" t="s">
        <v>67</v>
      </c>
      <c r="B3542" s="25" t="str">
        <f>VLOOKUP(A3542,'Cód dos países'!$A$3:$C$199,2,FALSE)</f>
        <v>CUB</v>
      </c>
      <c r="C3542" s="25">
        <f>VLOOKUP(A3542,'Cód dos países'!$A$3:$C$199,3,FALSE)</f>
        <v>44</v>
      </c>
      <c r="D3542" s="25">
        <v>1999</v>
      </c>
      <c r="E3542">
        <f t="shared" si="110"/>
        <v>441999</v>
      </c>
      <c r="F3542" s="25">
        <v>31.3</v>
      </c>
      <c r="G3542" s="25">
        <v>10</v>
      </c>
      <c r="H3542" s="25">
        <f t="shared" si="111"/>
        <v>0.1</v>
      </c>
      <c r="I3542" s="25">
        <v>10</v>
      </c>
      <c r="J3542" s="25" t="s">
        <v>421</v>
      </c>
      <c r="K3542" s="25">
        <v>47.6</v>
      </c>
      <c r="L3542" s="25">
        <v>0</v>
      </c>
      <c r="M3542" s="25" t="s">
        <v>421</v>
      </c>
      <c r="N3542" s="25">
        <v>40</v>
      </c>
      <c r="O3542" s="25" t="s">
        <v>421</v>
      </c>
      <c r="P3542" s="25">
        <v>73.2</v>
      </c>
      <c r="Q3542" s="25">
        <v>60.6</v>
      </c>
      <c r="R3542" s="25">
        <v>30</v>
      </c>
      <c r="S3542" s="25">
        <v>10</v>
      </c>
    </row>
    <row r="3543" spans="1:19" x14ac:dyDescent="0.25">
      <c r="A3543" s="25" t="s">
        <v>69</v>
      </c>
      <c r="B3543" s="25" t="str">
        <f>VLOOKUP(A3543,'Cód dos países'!$A$3:$C$199,2,FALSE)</f>
        <v>CYP</v>
      </c>
      <c r="C3543" s="25">
        <f>VLOOKUP(A3543,'Cód dos países'!$A$3:$C$199,3,FALSE)</f>
        <v>45</v>
      </c>
      <c r="D3543" s="25">
        <v>1999</v>
      </c>
      <c r="E3543">
        <f t="shared" si="110"/>
        <v>451999</v>
      </c>
      <c r="F3543" s="25">
        <v>67.2</v>
      </c>
      <c r="G3543" s="25">
        <v>70</v>
      </c>
      <c r="H3543" s="25">
        <f t="shared" si="111"/>
        <v>0.7</v>
      </c>
      <c r="I3543" s="25">
        <v>50</v>
      </c>
      <c r="J3543" s="25" t="s">
        <v>421</v>
      </c>
      <c r="K3543" s="25">
        <v>71.7</v>
      </c>
      <c r="L3543" s="25">
        <v>54.4</v>
      </c>
      <c r="M3543" s="25" t="s">
        <v>421</v>
      </c>
      <c r="N3543" s="25">
        <v>85</v>
      </c>
      <c r="O3543" s="25" t="s">
        <v>421</v>
      </c>
      <c r="P3543" s="25">
        <v>79.8</v>
      </c>
      <c r="Q3543" s="25">
        <v>74.400000000000006</v>
      </c>
      <c r="R3543" s="25">
        <v>50</v>
      </c>
      <c r="S3543" s="25">
        <v>70</v>
      </c>
    </row>
    <row r="3544" spans="1:19" x14ac:dyDescent="0.25">
      <c r="A3544" s="25" t="s">
        <v>71</v>
      </c>
      <c r="B3544" s="25" t="str">
        <f>VLOOKUP(A3544,'Cód dos países'!$A$3:$C$199,2,FALSE)</f>
        <v>CZE</v>
      </c>
      <c r="C3544" s="25">
        <f>VLOOKUP(A3544,'Cód dos países'!$A$3:$C$199,3,FALSE)</f>
        <v>46</v>
      </c>
      <c r="D3544" s="25">
        <v>1999</v>
      </c>
      <c r="E3544">
        <f t="shared" si="110"/>
        <v>461999</v>
      </c>
      <c r="F3544" s="25">
        <v>68.599999999999994</v>
      </c>
      <c r="G3544" s="25">
        <v>70</v>
      </c>
      <c r="H3544" s="25">
        <f t="shared" si="111"/>
        <v>0.7</v>
      </c>
      <c r="I3544" s="25">
        <v>48</v>
      </c>
      <c r="J3544" s="25" t="s">
        <v>421</v>
      </c>
      <c r="K3544" s="25">
        <v>58.1</v>
      </c>
      <c r="L3544" s="25">
        <v>49.6</v>
      </c>
      <c r="M3544" s="25" t="s">
        <v>421</v>
      </c>
      <c r="N3544" s="25">
        <v>85</v>
      </c>
      <c r="O3544" s="25" t="s">
        <v>421</v>
      </c>
      <c r="P3544" s="25">
        <v>75</v>
      </c>
      <c r="Q3544" s="25">
        <v>72</v>
      </c>
      <c r="R3544" s="25">
        <v>70</v>
      </c>
      <c r="S3544" s="25">
        <v>90</v>
      </c>
    </row>
    <row r="3545" spans="1:19" x14ac:dyDescent="0.25">
      <c r="A3545" s="25" t="s">
        <v>430</v>
      </c>
      <c r="B3545" s="25" t="str">
        <f>VLOOKUP(A3545,'Cód dos países'!$A$3:$C$199,2,FALSE)</f>
        <v>ZAR</v>
      </c>
      <c r="C3545" s="25">
        <f>VLOOKUP(A3545,'Cód dos países'!$A$3:$C$199,3,FALSE)</f>
        <v>40</v>
      </c>
      <c r="D3545" s="25">
        <v>1999</v>
      </c>
      <c r="E3545">
        <f t="shared" si="110"/>
        <v>401999</v>
      </c>
      <c r="F3545" s="25">
        <v>34.799999999999997</v>
      </c>
      <c r="G3545" s="25">
        <v>10</v>
      </c>
      <c r="H3545" s="25">
        <f t="shared" si="111"/>
        <v>0.1</v>
      </c>
      <c r="I3545" s="25">
        <v>10</v>
      </c>
      <c r="J3545" s="25" t="s">
        <v>421</v>
      </c>
      <c r="K3545" s="25">
        <v>54.6</v>
      </c>
      <c r="L3545" s="25">
        <v>96.4</v>
      </c>
      <c r="M3545" s="25" t="s">
        <v>421</v>
      </c>
      <c r="N3545" s="25">
        <v>55</v>
      </c>
      <c r="O3545" s="25" t="s">
        <v>421</v>
      </c>
      <c r="P3545" s="25">
        <v>17.899999999999999</v>
      </c>
      <c r="Q3545" s="25">
        <v>49</v>
      </c>
      <c r="R3545" s="25">
        <v>10</v>
      </c>
      <c r="S3545" s="25">
        <v>10</v>
      </c>
    </row>
    <row r="3546" spans="1:19" x14ac:dyDescent="0.25">
      <c r="A3546" s="25" t="s">
        <v>77</v>
      </c>
      <c r="B3546" s="25" t="str">
        <f>VLOOKUP(A3546,'Cód dos países'!$A$3:$C$199,2,FALSE)</f>
        <v>DNK</v>
      </c>
      <c r="C3546" s="25">
        <f>VLOOKUP(A3546,'Cód dos países'!$A$3:$C$199,3,FALSE)</f>
        <v>47</v>
      </c>
      <c r="D3546" s="25">
        <v>1999</v>
      </c>
      <c r="E3546">
        <f t="shared" si="110"/>
        <v>471999</v>
      </c>
      <c r="F3546" s="25">
        <v>68.3</v>
      </c>
      <c r="G3546" s="25">
        <v>90</v>
      </c>
      <c r="H3546" s="25">
        <f t="shared" si="111"/>
        <v>0.9</v>
      </c>
      <c r="I3546" s="25">
        <v>100</v>
      </c>
      <c r="J3546" s="25" t="s">
        <v>421</v>
      </c>
      <c r="K3546" s="25">
        <v>30.5</v>
      </c>
      <c r="L3546" s="25">
        <v>0</v>
      </c>
      <c r="M3546" s="25" t="s">
        <v>421</v>
      </c>
      <c r="N3546" s="25">
        <v>85</v>
      </c>
      <c r="O3546" s="25" t="s">
        <v>421</v>
      </c>
      <c r="P3546" s="25">
        <v>91.1</v>
      </c>
      <c r="Q3546" s="25">
        <v>77.8</v>
      </c>
      <c r="R3546" s="25">
        <v>70</v>
      </c>
      <c r="S3546" s="25">
        <v>70</v>
      </c>
    </row>
    <row r="3547" spans="1:19" x14ac:dyDescent="0.25">
      <c r="A3547" s="25" t="s">
        <v>75</v>
      </c>
      <c r="B3547" s="25" t="str">
        <f>VLOOKUP(A3547,'Cód dos países'!$A$3:$C$199,2,FALSE)</f>
        <v>DJI</v>
      </c>
      <c r="C3547" s="25">
        <f>VLOOKUP(A3547,'Cód dos países'!$A$3:$C$199,3,FALSE)</f>
        <v>48</v>
      </c>
      <c r="D3547" s="25">
        <v>1999</v>
      </c>
      <c r="E3547">
        <f t="shared" si="110"/>
        <v>481999</v>
      </c>
      <c r="F3547" s="25">
        <v>55.1</v>
      </c>
      <c r="G3547" s="25">
        <v>50</v>
      </c>
      <c r="H3547" s="25">
        <f t="shared" si="111"/>
        <v>0.5</v>
      </c>
      <c r="I3547" s="25">
        <v>30</v>
      </c>
      <c r="J3547" s="25" t="s">
        <v>421</v>
      </c>
      <c r="K3547" s="25">
        <v>86</v>
      </c>
      <c r="L3547" s="25">
        <v>63.3</v>
      </c>
      <c r="M3547" s="25" t="s">
        <v>421</v>
      </c>
      <c r="N3547" s="25">
        <v>55</v>
      </c>
      <c r="O3547" s="25" t="s">
        <v>421</v>
      </c>
      <c r="P3547" s="25">
        <v>80.2</v>
      </c>
      <c r="Q3547" s="25">
        <v>51</v>
      </c>
      <c r="R3547" s="25">
        <v>50</v>
      </c>
      <c r="S3547" s="25">
        <v>30</v>
      </c>
    </row>
    <row r="3548" spans="1:19" x14ac:dyDescent="0.25">
      <c r="A3548" s="25" t="s">
        <v>353</v>
      </c>
      <c r="B3548" s="25" t="str">
        <f>VLOOKUP(A3548,'Cód dos países'!$A$3:$C$199,2,FALSE)</f>
        <v>DMA</v>
      </c>
      <c r="C3548" s="25">
        <f>VLOOKUP(A3548,'Cód dos países'!$A$3:$C$199,3,FALSE)</f>
        <v>49</v>
      </c>
      <c r="D3548" s="25">
        <v>1999</v>
      </c>
      <c r="E3548">
        <f t="shared" si="110"/>
        <v>491999</v>
      </c>
      <c r="F3548" s="25" t="s">
        <v>421</v>
      </c>
      <c r="H3548" s="25" t="str">
        <f t="shared" si="111"/>
        <v/>
      </c>
      <c r="I3548" s="25" t="s">
        <v>421</v>
      </c>
      <c r="J3548" s="25" t="s">
        <v>421</v>
      </c>
      <c r="K3548" s="25" t="s">
        <v>421</v>
      </c>
      <c r="L3548" s="25" t="s">
        <v>421</v>
      </c>
      <c r="M3548" s="25" t="s">
        <v>421</v>
      </c>
      <c r="N3548" s="25" t="s">
        <v>421</v>
      </c>
      <c r="O3548" s="25" t="s">
        <v>421</v>
      </c>
      <c r="P3548" s="25" t="s">
        <v>421</v>
      </c>
      <c r="Q3548" s="25" t="s">
        <v>421</v>
      </c>
      <c r="R3548" s="25" t="s">
        <v>421</v>
      </c>
      <c r="S3548" s="25" t="s">
        <v>421</v>
      </c>
    </row>
    <row r="3549" spans="1:19" x14ac:dyDescent="0.25">
      <c r="A3549" s="25" t="s">
        <v>79</v>
      </c>
      <c r="B3549" s="25" t="str">
        <f>VLOOKUP(A3549,'Cód dos países'!$A$3:$C$199,2,FALSE)</f>
        <v>DOM</v>
      </c>
      <c r="C3549" s="25">
        <f>VLOOKUP(A3549,'Cód dos países'!$A$3:$C$199,3,FALSE)</f>
        <v>50</v>
      </c>
      <c r="D3549" s="25">
        <v>1999</v>
      </c>
      <c r="E3549">
        <f t="shared" si="110"/>
        <v>501999</v>
      </c>
      <c r="F3549" s="25">
        <v>59</v>
      </c>
      <c r="G3549" s="25">
        <v>30</v>
      </c>
      <c r="H3549" s="25">
        <f t="shared" si="111"/>
        <v>0.3</v>
      </c>
      <c r="I3549" s="25">
        <v>30</v>
      </c>
      <c r="J3549" s="25" t="s">
        <v>421</v>
      </c>
      <c r="K3549" s="25">
        <v>85.3</v>
      </c>
      <c r="L3549" s="25">
        <v>93.3</v>
      </c>
      <c r="M3549" s="25" t="s">
        <v>421</v>
      </c>
      <c r="N3549" s="25">
        <v>55</v>
      </c>
      <c r="O3549" s="25" t="s">
        <v>421</v>
      </c>
      <c r="P3549" s="25">
        <v>79.900000000000006</v>
      </c>
      <c r="Q3549" s="25">
        <v>57.8</v>
      </c>
      <c r="R3549" s="25">
        <v>50</v>
      </c>
      <c r="S3549" s="25">
        <v>50</v>
      </c>
    </row>
    <row r="3550" spans="1:19" x14ac:dyDescent="0.25">
      <c r="A3550" s="25" t="s">
        <v>83</v>
      </c>
      <c r="B3550" s="25" t="str">
        <f>VLOOKUP(A3550,'Cód dos países'!$A$3:$C$199,2,FALSE)</f>
        <v>ECU</v>
      </c>
      <c r="C3550" s="25">
        <f>VLOOKUP(A3550,'Cód dos países'!$A$3:$C$199,3,FALSE)</f>
        <v>51</v>
      </c>
      <c r="D3550" s="25">
        <v>1999</v>
      </c>
      <c r="E3550">
        <f t="shared" si="110"/>
        <v>511999</v>
      </c>
      <c r="F3550" s="25">
        <v>59.8</v>
      </c>
      <c r="G3550" s="25">
        <v>50</v>
      </c>
      <c r="H3550" s="25">
        <f t="shared" si="111"/>
        <v>0.5</v>
      </c>
      <c r="I3550" s="25">
        <v>23</v>
      </c>
      <c r="J3550" s="25" t="s">
        <v>421</v>
      </c>
      <c r="K3550" s="25">
        <v>86.6</v>
      </c>
      <c r="L3550" s="25">
        <v>78.099999999999994</v>
      </c>
      <c r="M3550" s="25" t="s">
        <v>421</v>
      </c>
      <c r="N3550" s="25">
        <v>55</v>
      </c>
      <c r="O3550" s="25" t="s">
        <v>421</v>
      </c>
      <c r="P3550" s="25">
        <v>58.3</v>
      </c>
      <c r="Q3550" s="25">
        <v>67</v>
      </c>
      <c r="R3550" s="25">
        <v>70</v>
      </c>
      <c r="S3550" s="25">
        <v>50</v>
      </c>
    </row>
    <row r="3551" spans="1:19" x14ac:dyDescent="0.25">
      <c r="A3551" s="25" t="s">
        <v>85</v>
      </c>
      <c r="B3551" s="25" t="str">
        <f>VLOOKUP(A3551,'Cód dos países'!$A$3:$C$199,2,FALSE)</f>
        <v>EGY</v>
      </c>
      <c r="C3551" s="25">
        <f>VLOOKUP(A3551,'Cód dos países'!$A$3:$C$199,3,FALSE)</f>
        <v>52</v>
      </c>
      <c r="D3551" s="25">
        <v>1999</v>
      </c>
      <c r="E3551">
        <f t="shared" si="110"/>
        <v>521999</v>
      </c>
      <c r="F3551" s="25">
        <v>51.7</v>
      </c>
      <c r="G3551" s="25">
        <v>50</v>
      </c>
      <c r="H3551" s="25">
        <f t="shared" si="111"/>
        <v>0.5</v>
      </c>
      <c r="I3551" s="25">
        <v>29</v>
      </c>
      <c r="J3551" s="25" t="s">
        <v>421</v>
      </c>
      <c r="K3551" s="25">
        <v>65.3</v>
      </c>
      <c r="L3551" s="25">
        <v>54.4</v>
      </c>
      <c r="M3551" s="25" t="s">
        <v>421</v>
      </c>
      <c r="N3551" s="25">
        <v>55</v>
      </c>
      <c r="O3551" s="25" t="s">
        <v>421</v>
      </c>
      <c r="P3551" s="25">
        <v>76.8</v>
      </c>
      <c r="Q3551" s="25">
        <v>55</v>
      </c>
      <c r="R3551" s="25">
        <v>50</v>
      </c>
      <c r="S3551" s="25">
        <v>30</v>
      </c>
    </row>
    <row r="3552" spans="1:19" x14ac:dyDescent="0.25">
      <c r="A3552" s="25" t="s">
        <v>267</v>
      </c>
      <c r="B3552" s="25" t="str">
        <f>VLOOKUP(A3552,'Cód dos países'!$A$3:$C$199,2,FALSE)</f>
        <v>SLV</v>
      </c>
      <c r="C3552" s="25">
        <f>VLOOKUP(A3552,'Cód dos países'!$A$3:$C$199,3,FALSE)</f>
        <v>53</v>
      </c>
      <c r="D3552" s="25">
        <v>1999</v>
      </c>
      <c r="E3552">
        <f t="shared" si="110"/>
        <v>531999</v>
      </c>
      <c r="F3552" s="25">
        <v>76.3</v>
      </c>
      <c r="G3552" s="25">
        <v>70</v>
      </c>
      <c r="H3552" s="25">
        <f t="shared" si="111"/>
        <v>0.7</v>
      </c>
      <c r="I3552" s="25">
        <v>36</v>
      </c>
      <c r="J3552" s="25" t="s">
        <v>421</v>
      </c>
      <c r="K3552" s="25">
        <v>83.7</v>
      </c>
      <c r="L3552" s="25">
        <v>94.1</v>
      </c>
      <c r="M3552" s="25" t="s">
        <v>421</v>
      </c>
      <c r="N3552" s="25">
        <v>85</v>
      </c>
      <c r="O3552" s="25" t="s">
        <v>421</v>
      </c>
      <c r="P3552" s="25">
        <v>82.9</v>
      </c>
      <c r="Q3552" s="25">
        <v>75</v>
      </c>
      <c r="R3552" s="25">
        <v>90</v>
      </c>
      <c r="S3552" s="25">
        <v>70</v>
      </c>
    </row>
    <row r="3553" spans="1:19" x14ac:dyDescent="0.25">
      <c r="A3553" s="25" t="s">
        <v>114</v>
      </c>
      <c r="B3553" s="25" t="str">
        <f>VLOOKUP(A3553,'Cód dos países'!$A$3:$C$199,2,FALSE)</f>
        <v>GNQ</v>
      </c>
      <c r="C3553" s="25">
        <f>VLOOKUP(A3553,'Cód dos países'!$A$3:$C$199,3,FALSE)</f>
        <v>54</v>
      </c>
      <c r="D3553" s="25">
        <v>1999</v>
      </c>
      <c r="E3553">
        <f t="shared" si="110"/>
        <v>541999</v>
      </c>
      <c r="F3553" s="25">
        <v>45.6</v>
      </c>
      <c r="G3553" s="25">
        <v>10</v>
      </c>
      <c r="H3553" s="25">
        <f t="shared" si="111"/>
        <v>0.1</v>
      </c>
      <c r="I3553" s="25">
        <v>10</v>
      </c>
      <c r="J3553" s="25" t="s">
        <v>421</v>
      </c>
      <c r="K3553" s="25">
        <v>89.4</v>
      </c>
      <c r="L3553" s="25">
        <v>81.3</v>
      </c>
      <c r="M3553" s="25" t="s">
        <v>421</v>
      </c>
      <c r="N3553" s="25">
        <v>55</v>
      </c>
      <c r="O3553" s="25" t="s">
        <v>421</v>
      </c>
      <c r="P3553" s="25">
        <v>64</v>
      </c>
      <c r="Q3553" s="25">
        <v>61</v>
      </c>
      <c r="R3553" s="25">
        <v>30</v>
      </c>
      <c r="S3553" s="25">
        <v>10</v>
      </c>
    </row>
    <row r="3554" spans="1:19" x14ac:dyDescent="0.25">
      <c r="A3554" s="25" t="s">
        <v>87</v>
      </c>
      <c r="B3554" s="25" t="str">
        <f>VLOOKUP(A3554,'Cód dos países'!$A$3:$C$199,2,FALSE)</f>
        <v>ERI</v>
      </c>
      <c r="C3554" s="25">
        <f>VLOOKUP(A3554,'Cód dos países'!$A$3:$C$199,3,FALSE)</f>
        <v>55</v>
      </c>
      <c r="D3554" s="25">
        <v>1999</v>
      </c>
      <c r="E3554">
        <f t="shared" si="110"/>
        <v>551999</v>
      </c>
      <c r="F3554" s="25" t="s">
        <v>421</v>
      </c>
      <c r="H3554" s="25" t="str">
        <f t="shared" si="111"/>
        <v/>
      </c>
      <c r="I3554" s="25" t="s">
        <v>421</v>
      </c>
      <c r="J3554" s="25" t="s">
        <v>421</v>
      </c>
      <c r="K3554" s="25" t="s">
        <v>421</v>
      </c>
      <c r="L3554" s="25" t="s">
        <v>421</v>
      </c>
      <c r="M3554" s="25" t="s">
        <v>421</v>
      </c>
      <c r="N3554" s="25" t="s">
        <v>421</v>
      </c>
      <c r="O3554" s="25" t="s">
        <v>421</v>
      </c>
      <c r="P3554" s="25" t="s">
        <v>421</v>
      </c>
      <c r="Q3554" s="25" t="s">
        <v>421</v>
      </c>
      <c r="R3554" s="25" t="s">
        <v>421</v>
      </c>
      <c r="S3554" s="25" t="s">
        <v>421</v>
      </c>
    </row>
    <row r="3555" spans="1:19" x14ac:dyDescent="0.25">
      <c r="A3555" s="25" t="s">
        <v>91</v>
      </c>
      <c r="B3555" s="25" t="str">
        <f>VLOOKUP(A3555,'Cód dos países'!$A$3:$C$199,2,FALSE)</f>
        <v>EST</v>
      </c>
      <c r="C3555" s="25">
        <f>VLOOKUP(A3555,'Cód dos países'!$A$3:$C$199,3,FALSE)</f>
        <v>56</v>
      </c>
      <c r="D3555" s="25">
        <v>1999</v>
      </c>
      <c r="E3555">
        <f t="shared" si="110"/>
        <v>561999</v>
      </c>
      <c r="F3555" s="25">
        <v>69.900000000000006</v>
      </c>
      <c r="G3555" s="25">
        <v>70</v>
      </c>
      <c r="H3555" s="25">
        <f t="shared" si="111"/>
        <v>0.7</v>
      </c>
      <c r="I3555" s="25">
        <v>57</v>
      </c>
      <c r="J3555" s="25" t="s">
        <v>421</v>
      </c>
      <c r="K3555" s="25">
        <v>72.5</v>
      </c>
      <c r="L3555" s="25">
        <v>25</v>
      </c>
      <c r="M3555" s="25" t="s">
        <v>421</v>
      </c>
      <c r="N3555" s="25">
        <v>85</v>
      </c>
      <c r="O3555" s="25" t="s">
        <v>421</v>
      </c>
      <c r="P3555" s="25">
        <v>74.900000000000006</v>
      </c>
      <c r="Q3555" s="25">
        <v>85</v>
      </c>
      <c r="R3555" s="25">
        <v>90</v>
      </c>
      <c r="S3555" s="25">
        <v>70</v>
      </c>
    </row>
    <row r="3556" spans="1:19" x14ac:dyDescent="0.25">
      <c r="A3556" s="25" t="s">
        <v>420</v>
      </c>
      <c r="B3556" s="25" t="e">
        <f>VLOOKUP(A3556,'Cód dos países'!$A$3:$C$199,2,FALSE)</f>
        <v>#N/A</v>
      </c>
      <c r="C3556" s="25" t="e">
        <f>VLOOKUP(A3556,'Cód dos países'!$A$3:$C$199,3,FALSE)</f>
        <v>#N/A</v>
      </c>
      <c r="D3556" s="25">
        <v>1999</v>
      </c>
      <c r="E3556" t="e">
        <f t="shared" si="110"/>
        <v>#N/A</v>
      </c>
      <c r="F3556" s="25">
        <v>62.6</v>
      </c>
      <c r="G3556" s="25">
        <v>70</v>
      </c>
      <c r="H3556" s="25">
        <f t="shared" si="111"/>
        <v>0.7</v>
      </c>
      <c r="I3556" s="25">
        <v>30</v>
      </c>
      <c r="J3556" s="25" t="s">
        <v>421</v>
      </c>
      <c r="K3556" s="25">
        <v>63.1</v>
      </c>
      <c r="L3556" s="25">
        <v>76.5</v>
      </c>
      <c r="M3556" s="25" t="s">
        <v>421</v>
      </c>
      <c r="N3556" s="25">
        <v>70</v>
      </c>
      <c r="O3556" s="25" t="s">
        <v>421</v>
      </c>
      <c r="P3556" s="25">
        <v>72.7</v>
      </c>
      <c r="Q3556" s="25">
        <v>61</v>
      </c>
      <c r="R3556" s="25">
        <v>70</v>
      </c>
      <c r="S3556" s="25">
        <v>50</v>
      </c>
    </row>
    <row r="3557" spans="1:19" x14ac:dyDescent="0.25">
      <c r="A3557" s="25" t="s">
        <v>93</v>
      </c>
      <c r="B3557" s="25" t="str">
        <f>VLOOKUP(A3557,'Cód dos países'!$A$3:$C$199,2,FALSE)</f>
        <v>ETH</v>
      </c>
      <c r="C3557" s="25">
        <f>VLOOKUP(A3557,'Cód dos países'!$A$3:$C$199,3,FALSE)</f>
        <v>57</v>
      </c>
      <c r="D3557" s="25">
        <v>1999</v>
      </c>
      <c r="E3557">
        <f t="shared" si="110"/>
        <v>571999</v>
      </c>
      <c r="F3557" s="25">
        <v>50.2</v>
      </c>
      <c r="G3557" s="25">
        <v>30</v>
      </c>
      <c r="H3557" s="25">
        <f t="shared" si="111"/>
        <v>0.3</v>
      </c>
      <c r="I3557" s="25">
        <v>30</v>
      </c>
      <c r="J3557" s="25" t="s">
        <v>421</v>
      </c>
      <c r="K3557" s="25">
        <v>66.599999999999994</v>
      </c>
      <c r="L3557" s="25">
        <v>82.7</v>
      </c>
      <c r="M3557" s="25" t="s">
        <v>421</v>
      </c>
      <c r="N3557" s="25">
        <v>55</v>
      </c>
      <c r="O3557" s="25" t="s">
        <v>421</v>
      </c>
      <c r="P3557" s="25">
        <v>81.400000000000006</v>
      </c>
      <c r="Q3557" s="25">
        <v>46</v>
      </c>
      <c r="R3557" s="25">
        <v>30</v>
      </c>
      <c r="S3557" s="25">
        <v>30</v>
      </c>
    </row>
    <row r="3558" spans="1:19" x14ac:dyDescent="0.25">
      <c r="A3558" s="25" t="s">
        <v>97</v>
      </c>
      <c r="B3558" s="25" t="str">
        <f>VLOOKUP(A3558,'Cód dos países'!$A$3:$C$199,2,FALSE)</f>
        <v>FJI</v>
      </c>
      <c r="C3558" s="25">
        <f>VLOOKUP(A3558,'Cód dos países'!$A$3:$C$199,3,FALSE)</f>
        <v>58</v>
      </c>
      <c r="D3558" s="25">
        <v>1999</v>
      </c>
      <c r="E3558">
        <f t="shared" si="110"/>
        <v>581999</v>
      </c>
      <c r="F3558" s="25">
        <v>57.8</v>
      </c>
      <c r="G3558" s="25">
        <v>50</v>
      </c>
      <c r="H3558" s="25">
        <f t="shared" si="111"/>
        <v>0.5</v>
      </c>
      <c r="I3558" s="25">
        <v>30</v>
      </c>
      <c r="J3558" s="25" t="s">
        <v>421</v>
      </c>
      <c r="K3558" s="25">
        <v>70.8</v>
      </c>
      <c r="L3558" s="25">
        <v>63.3</v>
      </c>
      <c r="M3558" s="25" t="s">
        <v>421</v>
      </c>
      <c r="N3558" s="25">
        <v>70</v>
      </c>
      <c r="O3558" s="25" t="s">
        <v>421</v>
      </c>
      <c r="P3558" s="25">
        <v>76</v>
      </c>
      <c r="Q3558" s="25">
        <v>60.2</v>
      </c>
      <c r="R3558" s="25">
        <v>50</v>
      </c>
      <c r="S3558" s="25">
        <v>50</v>
      </c>
    </row>
    <row r="3559" spans="1:19" x14ac:dyDescent="0.25">
      <c r="A3559" s="25" t="s">
        <v>95</v>
      </c>
      <c r="B3559" s="25" t="str">
        <f>VLOOKUP(A3559,'Cód dos países'!$A$3:$C$199,2,FALSE)</f>
        <v>FIN</v>
      </c>
      <c r="C3559" s="25">
        <f>VLOOKUP(A3559,'Cód dos países'!$A$3:$C$199,3,FALSE)</f>
        <v>59</v>
      </c>
      <c r="D3559" s="25">
        <v>1999</v>
      </c>
      <c r="E3559">
        <f t="shared" si="110"/>
        <v>591999</v>
      </c>
      <c r="F3559" s="25">
        <v>64.3</v>
      </c>
      <c r="G3559" s="25">
        <v>90</v>
      </c>
      <c r="H3559" s="25">
        <f t="shared" si="111"/>
        <v>0.9</v>
      </c>
      <c r="I3559" s="25">
        <v>96</v>
      </c>
      <c r="J3559" s="25" t="s">
        <v>421</v>
      </c>
      <c r="K3559" s="25">
        <v>37.200000000000003</v>
      </c>
      <c r="L3559" s="25">
        <v>0</v>
      </c>
      <c r="M3559" s="25" t="s">
        <v>421</v>
      </c>
      <c r="N3559" s="25">
        <v>70</v>
      </c>
      <c r="O3559" s="25" t="s">
        <v>421</v>
      </c>
      <c r="P3559" s="25">
        <v>87.8</v>
      </c>
      <c r="Q3559" s="25">
        <v>78</v>
      </c>
      <c r="R3559" s="25">
        <v>70</v>
      </c>
      <c r="S3559" s="25">
        <v>50</v>
      </c>
    </row>
    <row r="3560" spans="1:19" x14ac:dyDescent="0.25">
      <c r="A3560" s="25" t="s">
        <v>99</v>
      </c>
      <c r="B3560" s="25" t="str">
        <f>VLOOKUP(A3560,'Cód dos países'!$A$3:$C$199,2,FALSE)</f>
        <v>FRA</v>
      </c>
      <c r="C3560" s="25">
        <f>VLOOKUP(A3560,'Cód dos países'!$A$3:$C$199,3,FALSE)</f>
        <v>60</v>
      </c>
      <c r="D3560" s="25">
        <v>1999</v>
      </c>
      <c r="E3560">
        <f t="shared" si="110"/>
        <v>601999</v>
      </c>
      <c r="F3560" s="25">
        <v>57.4</v>
      </c>
      <c r="G3560" s="25">
        <v>70</v>
      </c>
      <c r="H3560" s="25">
        <f t="shared" si="111"/>
        <v>0.7</v>
      </c>
      <c r="I3560" s="25">
        <v>67</v>
      </c>
      <c r="J3560" s="25" t="s">
        <v>421</v>
      </c>
      <c r="K3560" s="25">
        <v>35.1</v>
      </c>
      <c r="L3560" s="25">
        <v>12.5</v>
      </c>
      <c r="M3560" s="25" t="s">
        <v>421</v>
      </c>
      <c r="N3560" s="25">
        <v>70</v>
      </c>
      <c r="O3560" s="25" t="s">
        <v>421</v>
      </c>
      <c r="P3560" s="25">
        <v>83.9</v>
      </c>
      <c r="Q3560" s="25">
        <v>77.8</v>
      </c>
      <c r="R3560" s="25">
        <v>50</v>
      </c>
      <c r="S3560" s="25">
        <v>50</v>
      </c>
    </row>
    <row r="3561" spans="1:19" x14ac:dyDescent="0.25">
      <c r="A3561" s="25" t="s">
        <v>101</v>
      </c>
      <c r="B3561" s="25" t="str">
        <f>VLOOKUP(A3561,'Cód dos países'!$A$3:$C$199,2,FALSE)</f>
        <v>GAB</v>
      </c>
      <c r="C3561" s="25">
        <f>VLOOKUP(A3561,'Cód dos países'!$A$3:$C$199,3,FALSE)</f>
        <v>61</v>
      </c>
      <c r="D3561" s="25">
        <v>1999</v>
      </c>
      <c r="E3561">
        <f t="shared" si="110"/>
        <v>611999</v>
      </c>
      <c r="F3561" s="25">
        <v>58.2</v>
      </c>
      <c r="G3561" s="25">
        <v>50</v>
      </c>
      <c r="H3561" s="25">
        <f t="shared" si="111"/>
        <v>0.5</v>
      </c>
      <c r="I3561" s="25">
        <v>50</v>
      </c>
      <c r="J3561" s="25" t="s">
        <v>421</v>
      </c>
      <c r="K3561" s="25">
        <v>53.1</v>
      </c>
      <c r="L3561" s="25">
        <v>79.7</v>
      </c>
      <c r="M3561" s="25" t="s">
        <v>421</v>
      </c>
      <c r="N3561" s="25">
        <v>70</v>
      </c>
      <c r="O3561" s="25" t="s">
        <v>421</v>
      </c>
      <c r="P3561" s="25">
        <v>81.099999999999994</v>
      </c>
      <c r="Q3561" s="25">
        <v>20</v>
      </c>
      <c r="R3561" s="25">
        <v>50</v>
      </c>
      <c r="S3561" s="25">
        <v>70</v>
      </c>
    </row>
    <row r="3562" spans="1:19" x14ac:dyDescent="0.25">
      <c r="A3562" s="25" t="s">
        <v>105</v>
      </c>
      <c r="B3562" s="25" t="str">
        <f>VLOOKUP(A3562,'Cód dos países'!$A$3:$C$199,2,FALSE)</f>
        <v>GEO</v>
      </c>
      <c r="C3562" s="25">
        <f>VLOOKUP(A3562,'Cód dos países'!$A$3:$C$199,3,FALSE)</f>
        <v>63</v>
      </c>
      <c r="D3562" s="25">
        <v>1999</v>
      </c>
      <c r="E3562">
        <f t="shared" si="110"/>
        <v>631999</v>
      </c>
      <c r="F3562" s="25">
        <v>54.3</v>
      </c>
      <c r="G3562" s="25">
        <v>30</v>
      </c>
      <c r="H3562" s="25">
        <f t="shared" si="111"/>
        <v>0.3</v>
      </c>
      <c r="I3562" s="25">
        <v>10</v>
      </c>
      <c r="J3562" s="25" t="s">
        <v>421</v>
      </c>
      <c r="K3562" s="25">
        <v>90.8</v>
      </c>
      <c r="L3562" s="25">
        <v>86.8</v>
      </c>
      <c r="M3562" s="25" t="s">
        <v>421</v>
      </c>
      <c r="N3562" s="25">
        <v>55</v>
      </c>
      <c r="O3562" s="25" t="s">
        <v>421</v>
      </c>
      <c r="P3562" s="25">
        <v>67.5</v>
      </c>
      <c r="Q3562" s="25">
        <v>69</v>
      </c>
      <c r="R3562" s="25">
        <v>50</v>
      </c>
      <c r="S3562" s="25">
        <v>30</v>
      </c>
    </row>
    <row r="3563" spans="1:19" x14ac:dyDescent="0.25">
      <c r="A3563" s="25" t="s">
        <v>73</v>
      </c>
      <c r="B3563" s="25" t="str">
        <f>VLOOKUP(A3563,'Cód dos países'!$A$3:$C$199,2,FALSE)</f>
        <v>DEU</v>
      </c>
      <c r="C3563" s="25">
        <f>VLOOKUP(A3563,'Cód dos países'!$A$3:$C$199,3,FALSE)</f>
        <v>64</v>
      </c>
      <c r="D3563" s="25">
        <v>1999</v>
      </c>
      <c r="E3563">
        <f t="shared" si="110"/>
        <v>641999</v>
      </c>
      <c r="F3563" s="25">
        <v>65.7</v>
      </c>
      <c r="G3563" s="25">
        <v>90</v>
      </c>
      <c r="H3563" s="25">
        <f t="shared" si="111"/>
        <v>0.9</v>
      </c>
      <c r="I3563" s="25">
        <v>79</v>
      </c>
      <c r="J3563" s="25" t="s">
        <v>421</v>
      </c>
      <c r="K3563" s="25">
        <v>38.6</v>
      </c>
      <c r="L3563" s="25">
        <v>28</v>
      </c>
      <c r="M3563" s="25" t="s">
        <v>421</v>
      </c>
      <c r="N3563" s="25">
        <v>70</v>
      </c>
      <c r="O3563" s="25" t="s">
        <v>421</v>
      </c>
      <c r="P3563" s="25">
        <v>88.1</v>
      </c>
      <c r="Q3563" s="25">
        <v>78</v>
      </c>
      <c r="R3563" s="25">
        <v>70</v>
      </c>
      <c r="S3563" s="25">
        <v>50</v>
      </c>
    </row>
    <row r="3564" spans="1:19" x14ac:dyDescent="0.25">
      <c r="A3564" s="25" t="s">
        <v>107</v>
      </c>
      <c r="B3564" s="25" t="str">
        <f>VLOOKUP(A3564,'Cód dos países'!$A$3:$C$199,2,FALSE)</f>
        <v>GHA</v>
      </c>
      <c r="C3564" s="25">
        <f>VLOOKUP(A3564,'Cód dos países'!$A$3:$C$199,3,FALSE)</f>
        <v>66</v>
      </c>
      <c r="D3564" s="25">
        <v>1999</v>
      </c>
      <c r="E3564">
        <f t="shared" si="110"/>
        <v>661999</v>
      </c>
      <c r="F3564" s="25">
        <v>58.1</v>
      </c>
      <c r="G3564" s="25">
        <v>50</v>
      </c>
      <c r="H3564" s="25">
        <f t="shared" si="111"/>
        <v>0.5</v>
      </c>
      <c r="I3564" s="25">
        <v>33</v>
      </c>
      <c r="J3564" s="25" t="s">
        <v>421</v>
      </c>
      <c r="K3564" s="25">
        <v>73.3</v>
      </c>
      <c r="L3564" s="25">
        <v>84.1</v>
      </c>
      <c r="M3564" s="25" t="s">
        <v>421</v>
      </c>
      <c r="N3564" s="25">
        <v>55</v>
      </c>
      <c r="O3564" s="25" t="s">
        <v>421</v>
      </c>
      <c r="P3564" s="25">
        <v>66.2</v>
      </c>
      <c r="Q3564" s="25">
        <v>61</v>
      </c>
      <c r="R3564" s="25">
        <v>50</v>
      </c>
      <c r="S3564" s="25">
        <v>50</v>
      </c>
    </row>
    <row r="3565" spans="1:19" x14ac:dyDescent="0.25">
      <c r="A3565" s="25" t="s">
        <v>116</v>
      </c>
      <c r="B3565" s="25" t="str">
        <f>VLOOKUP(A3565,'Cód dos países'!$A$3:$C$199,2,FALSE)</f>
        <v>GRC</v>
      </c>
      <c r="C3565" s="25">
        <f>VLOOKUP(A3565,'Cód dos países'!$A$3:$C$199,3,FALSE)</f>
        <v>67</v>
      </c>
      <c r="D3565" s="25">
        <v>1999</v>
      </c>
      <c r="E3565">
        <f t="shared" si="110"/>
        <v>671999</v>
      </c>
      <c r="F3565" s="25">
        <v>61</v>
      </c>
      <c r="G3565" s="25">
        <v>70</v>
      </c>
      <c r="H3565" s="25">
        <f t="shared" si="111"/>
        <v>0.7</v>
      </c>
      <c r="I3565" s="25">
        <v>49</v>
      </c>
      <c r="J3565" s="25" t="s">
        <v>421</v>
      </c>
      <c r="K3565" s="25">
        <v>52.2</v>
      </c>
      <c r="L3565" s="25">
        <v>54.4</v>
      </c>
      <c r="M3565" s="25" t="s">
        <v>421</v>
      </c>
      <c r="N3565" s="25">
        <v>70</v>
      </c>
      <c r="O3565" s="25" t="s">
        <v>421</v>
      </c>
      <c r="P3565" s="25">
        <v>75.5</v>
      </c>
      <c r="Q3565" s="25">
        <v>77.8</v>
      </c>
      <c r="R3565" s="25">
        <v>70</v>
      </c>
      <c r="S3565" s="25">
        <v>30</v>
      </c>
    </row>
    <row r="3566" spans="1:19" x14ac:dyDescent="0.25">
      <c r="A3566" s="25" t="s">
        <v>118</v>
      </c>
      <c r="B3566" s="25" t="str">
        <f>VLOOKUP(A3566,'Cód dos países'!$A$3:$C$199,2,FALSE)</f>
        <v>GTM</v>
      </c>
      <c r="C3566" s="25">
        <f>VLOOKUP(A3566,'Cód dos países'!$A$3:$C$199,3,FALSE)</f>
        <v>69</v>
      </c>
      <c r="D3566" s="25">
        <v>1999</v>
      </c>
      <c r="E3566">
        <f t="shared" si="110"/>
        <v>691999</v>
      </c>
      <c r="F3566" s="25">
        <v>64.3</v>
      </c>
      <c r="G3566" s="25">
        <v>50</v>
      </c>
      <c r="H3566" s="25">
        <f t="shared" si="111"/>
        <v>0.5</v>
      </c>
      <c r="I3566" s="25">
        <v>31</v>
      </c>
      <c r="J3566" s="25" t="s">
        <v>421</v>
      </c>
      <c r="K3566" s="25">
        <v>82.7</v>
      </c>
      <c r="L3566" s="25">
        <v>96.4</v>
      </c>
      <c r="M3566" s="25" t="s">
        <v>421</v>
      </c>
      <c r="N3566" s="25">
        <v>55</v>
      </c>
      <c r="O3566" s="25" t="s">
        <v>421</v>
      </c>
      <c r="P3566" s="25">
        <v>72.2</v>
      </c>
      <c r="Q3566" s="25">
        <v>71.8</v>
      </c>
      <c r="R3566" s="25">
        <v>50</v>
      </c>
      <c r="S3566" s="25">
        <v>70</v>
      </c>
    </row>
    <row r="3567" spans="1:19" x14ac:dyDescent="0.25">
      <c r="A3567" s="25" t="s">
        <v>109</v>
      </c>
      <c r="B3567" s="25" t="str">
        <f>VLOOKUP(A3567,'Cód dos países'!$A$3:$C$199,2,FALSE)</f>
        <v>GIN</v>
      </c>
      <c r="C3567" s="25">
        <f>VLOOKUP(A3567,'Cód dos países'!$A$3:$C$199,3,FALSE)</f>
        <v>70</v>
      </c>
      <c r="D3567" s="25">
        <v>1999</v>
      </c>
      <c r="E3567">
        <f t="shared" si="110"/>
        <v>701999</v>
      </c>
      <c r="F3567" s="25">
        <v>58.2</v>
      </c>
      <c r="G3567" s="25">
        <v>30</v>
      </c>
      <c r="H3567" s="25">
        <f t="shared" si="111"/>
        <v>0.3</v>
      </c>
      <c r="I3567" s="25">
        <v>30</v>
      </c>
      <c r="J3567" s="25" t="s">
        <v>421</v>
      </c>
      <c r="K3567" s="25">
        <v>71.3</v>
      </c>
      <c r="L3567" s="25">
        <v>89.2</v>
      </c>
      <c r="M3567" s="25" t="s">
        <v>421</v>
      </c>
      <c r="N3567" s="25">
        <v>55</v>
      </c>
      <c r="O3567" s="25" t="s">
        <v>421</v>
      </c>
      <c r="P3567" s="25">
        <v>77.099999999999994</v>
      </c>
      <c r="Q3567" s="25">
        <v>71</v>
      </c>
      <c r="R3567" s="25">
        <v>50</v>
      </c>
      <c r="S3567" s="25">
        <v>50</v>
      </c>
    </row>
    <row r="3568" spans="1:19" x14ac:dyDescent="0.25">
      <c r="A3568" s="25" t="s">
        <v>112</v>
      </c>
      <c r="B3568" s="25" t="str">
        <f>VLOOKUP(A3568,'Cód dos países'!$A$3:$C$199,2,FALSE)</f>
        <v>GNB</v>
      </c>
      <c r="C3568" s="25">
        <f>VLOOKUP(A3568,'Cód dos países'!$A$3:$C$199,3,FALSE)</f>
        <v>71</v>
      </c>
      <c r="D3568" s="25">
        <v>1999</v>
      </c>
      <c r="E3568">
        <f t="shared" si="110"/>
        <v>711999</v>
      </c>
      <c r="F3568" s="25">
        <v>34.700000000000003</v>
      </c>
      <c r="G3568" s="25">
        <v>10</v>
      </c>
      <c r="H3568" s="25">
        <f t="shared" si="111"/>
        <v>0.1</v>
      </c>
      <c r="I3568" s="25">
        <v>10</v>
      </c>
      <c r="J3568" s="25" t="s">
        <v>421</v>
      </c>
      <c r="K3568" s="25">
        <v>65.400000000000006</v>
      </c>
      <c r="L3568" s="25">
        <v>67.3</v>
      </c>
      <c r="M3568" s="25" t="s">
        <v>421</v>
      </c>
      <c r="N3568" s="25">
        <v>40</v>
      </c>
      <c r="O3568" s="25" t="s">
        <v>421</v>
      </c>
      <c r="P3568" s="25">
        <v>50.4</v>
      </c>
      <c r="Q3568" s="25">
        <v>29.4</v>
      </c>
      <c r="R3568" s="25">
        <v>30</v>
      </c>
      <c r="S3568" s="25">
        <v>10</v>
      </c>
    </row>
    <row r="3569" spans="1:19" x14ac:dyDescent="0.25">
      <c r="A3569" s="25" t="s">
        <v>120</v>
      </c>
      <c r="B3569" s="25" t="str">
        <f>VLOOKUP(A3569,'Cód dos países'!$A$3:$C$199,2,FALSE)</f>
        <v>GUY</v>
      </c>
      <c r="C3569" s="25">
        <f>VLOOKUP(A3569,'Cód dos países'!$A$3:$C$199,3,FALSE)</f>
        <v>72</v>
      </c>
      <c r="D3569" s="25">
        <v>1999</v>
      </c>
      <c r="E3569">
        <f t="shared" si="110"/>
        <v>721999</v>
      </c>
      <c r="F3569" s="25">
        <v>52.4</v>
      </c>
      <c r="G3569" s="25">
        <v>50</v>
      </c>
      <c r="H3569" s="25">
        <f t="shared" si="111"/>
        <v>0.5</v>
      </c>
      <c r="I3569" s="25">
        <v>30</v>
      </c>
      <c r="J3569" s="25" t="s">
        <v>421</v>
      </c>
      <c r="K3569" s="25">
        <v>59.9</v>
      </c>
      <c r="L3569" s="25">
        <v>44.5</v>
      </c>
      <c r="M3569" s="25" t="s">
        <v>421</v>
      </c>
      <c r="N3569" s="25">
        <v>55</v>
      </c>
      <c r="O3569" s="25" t="s">
        <v>421</v>
      </c>
      <c r="P3569" s="25">
        <v>81.400000000000006</v>
      </c>
      <c r="Q3569" s="25">
        <v>51</v>
      </c>
      <c r="R3569" s="25">
        <v>50</v>
      </c>
      <c r="S3569" s="25">
        <v>50</v>
      </c>
    </row>
    <row r="3570" spans="1:19" x14ac:dyDescent="0.25">
      <c r="A3570" s="25" t="s">
        <v>128</v>
      </c>
      <c r="B3570" s="25" t="str">
        <f>VLOOKUP(A3570,'Cód dos países'!$A$3:$C$199,2,FALSE)</f>
        <v>HTI</v>
      </c>
      <c r="C3570" s="25">
        <f>VLOOKUP(A3570,'Cód dos países'!$A$3:$C$199,3,FALSE)</f>
        <v>73</v>
      </c>
      <c r="D3570" s="25">
        <v>1999</v>
      </c>
      <c r="E3570">
        <f t="shared" si="110"/>
        <v>731999</v>
      </c>
      <c r="F3570" s="25">
        <v>45.7</v>
      </c>
      <c r="G3570" s="25">
        <v>10</v>
      </c>
      <c r="H3570" s="25">
        <f t="shared" si="111"/>
        <v>0.1</v>
      </c>
      <c r="I3570" s="25">
        <v>10</v>
      </c>
      <c r="J3570" s="25" t="s">
        <v>421</v>
      </c>
      <c r="K3570" s="25">
        <v>78.3</v>
      </c>
      <c r="L3570" s="25">
        <v>90.3</v>
      </c>
      <c r="M3570" s="25" t="s">
        <v>421</v>
      </c>
      <c r="N3570" s="25">
        <v>40</v>
      </c>
      <c r="O3570" s="25" t="s">
        <v>421</v>
      </c>
      <c r="P3570" s="25">
        <v>61.4</v>
      </c>
      <c r="Q3570" s="25">
        <v>61.8</v>
      </c>
      <c r="R3570" s="25">
        <v>30</v>
      </c>
      <c r="S3570" s="25">
        <v>30</v>
      </c>
    </row>
    <row r="3571" spans="1:19" x14ac:dyDescent="0.25">
      <c r="A3571" s="25" t="s">
        <v>124</v>
      </c>
      <c r="B3571" s="25" t="str">
        <f>VLOOKUP(A3571,'Cód dos países'!$A$3:$C$199,2,FALSE)</f>
        <v>HND</v>
      </c>
      <c r="C3571" s="25">
        <f>VLOOKUP(A3571,'Cód dos países'!$A$3:$C$199,3,FALSE)</f>
        <v>74</v>
      </c>
      <c r="D3571" s="25">
        <v>1999</v>
      </c>
      <c r="E3571">
        <f t="shared" si="110"/>
        <v>741999</v>
      </c>
      <c r="F3571" s="25">
        <v>57.6</v>
      </c>
      <c r="G3571" s="25">
        <v>50</v>
      </c>
      <c r="H3571" s="25">
        <f t="shared" si="111"/>
        <v>0.5</v>
      </c>
      <c r="I3571" s="25">
        <v>17</v>
      </c>
      <c r="J3571" s="25" t="s">
        <v>421</v>
      </c>
      <c r="K3571" s="25">
        <v>82.3</v>
      </c>
      <c r="L3571" s="25">
        <v>86.8</v>
      </c>
      <c r="M3571" s="25" t="s">
        <v>421</v>
      </c>
      <c r="N3571" s="25">
        <v>55</v>
      </c>
      <c r="O3571" s="25" t="s">
        <v>421</v>
      </c>
      <c r="P3571" s="25">
        <v>64.5</v>
      </c>
      <c r="Q3571" s="25">
        <v>63</v>
      </c>
      <c r="R3571" s="25">
        <v>50</v>
      </c>
      <c r="S3571" s="25">
        <v>50</v>
      </c>
    </row>
    <row r="3572" spans="1:19" x14ac:dyDescent="0.25">
      <c r="A3572" s="25" t="s">
        <v>122</v>
      </c>
      <c r="B3572" s="25" t="str">
        <f>VLOOKUP(A3572,'Cód dos países'!$A$3:$C$199,2,FALSE)</f>
        <v>HKG</v>
      </c>
      <c r="C3572" s="25">
        <f>VLOOKUP(A3572,'Cód dos países'!$A$3:$C$199,3,FALSE)</f>
        <v>75</v>
      </c>
      <c r="D3572" s="25">
        <v>1999</v>
      </c>
      <c r="E3572">
        <f t="shared" si="110"/>
        <v>751999</v>
      </c>
      <c r="F3572" s="25">
        <v>89.5</v>
      </c>
      <c r="G3572" s="25">
        <v>90</v>
      </c>
      <c r="H3572" s="25">
        <f t="shared" si="111"/>
        <v>0.9</v>
      </c>
      <c r="I3572" s="25">
        <v>78</v>
      </c>
      <c r="J3572" s="25" t="s">
        <v>421</v>
      </c>
      <c r="K3572" s="25">
        <v>93</v>
      </c>
      <c r="L3572" s="25">
        <v>92.3</v>
      </c>
      <c r="M3572" s="25" t="s">
        <v>421</v>
      </c>
      <c r="N3572" s="25">
        <v>100</v>
      </c>
      <c r="O3572" s="25" t="s">
        <v>421</v>
      </c>
      <c r="P3572" s="25">
        <v>82.5</v>
      </c>
      <c r="Q3572" s="25">
        <v>90</v>
      </c>
      <c r="R3572" s="25">
        <v>90</v>
      </c>
      <c r="S3572" s="25">
        <v>90</v>
      </c>
    </row>
    <row r="3573" spans="1:19" x14ac:dyDescent="0.25">
      <c r="A3573" s="25" t="s">
        <v>130</v>
      </c>
      <c r="B3573" s="25" t="str">
        <f>VLOOKUP(A3573,'Cód dos países'!$A$3:$C$199,2,FALSE)</f>
        <v>HUN</v>
      </c>
      <c r="C3573" s="25">
        <f>VLOOKUP(A3573,'Cód dos países'!$A$3:$C$199,3,FALSE)</f>
        <v>76</v>
      </c>
      <c r="D3573" s="25">
        <v>1999</v>
      </c>
      <c r="E3573">
        <f t="shared" si="110"/>
        <v>761999</v>
      </c>
      <c r="F3573" s="25">
        <v>64.400000000000006</v>
      </c>
      <c r="G3573" s="25">
        <v>70</v>
      </c>
      <c r="H3573" s="25">
        <f t="shared" si="111"/>
        <v>0.7</v>
      </c>
      <c r="I3573" s="25">
        <v>50</v>
      </c>
      <c r="J3573" s="25" t="s">
        <v>421</v>
      </c>
      <c r="K3573" s="25">
        <v>63.9</v>
      </c>
      <c r="L3573" s="25">
        <v>39.299999999999997</v>
      </c>
      <c r="M3573" s="25" t="s">
        <v>421</v>
      </c>
      <c r="N3573" s="25">
        <v>70</v>
      </c>
      <c r="O3573" s="25" t="s">
        <v>421</v>
      </c>
      <c r="P3573" s="25">
        <v>69.599999999999994</v>
      </c>
      <c r="Q3573" s="25">
        <v>76.599999999999994</v>
      </c>
      <c r="R3573" s="25">
        <v>70</v>
      </c>
      <c r="S3573" s="25">
        <v>70</v>
      </c>
    </row>
    <row r="3574" spans="1:19" x14ac:dyDescent="0.25">
      <c r="A3574" s="25" t="s">
        <v>142</v>
      </c>
      <c r="B3574" s="25" t="str">
        <f>VLOOKUP(A3574,'Cód dos países'!$A$3:$C$199,2,FALSE)</f>
        <v>ISL</v>
      </c>
      <c r="C3574" s="25">
        <f>VLOOKUP(A3574,'Cód dos países'!$A$3:$C$199,3,FALSE)</f>
        <v>77</v>
      </c>
      <c r="D3574" s="25">
        <v>1999</v>
      </c>
      <c r="E3574">
        <f t="shared" si="110"/>
        <v>771999</v>
      </c>
      <c r="F3574" s="25">
        <v>74</v>
      </c>
      <c r="G3574" s="25">
        <v>90</v>
      </c>
      <c r="H3574" s="25">
        <f t="shared" si="111"/>
        <v>0.9</v>
      </c>
      <c r="I3574" s="25">
        <v>93</v>
      </c>
      <c r="J3574" s="25" t="s">
        <v>421</v>
      </c>
      <c r="K3574" s="25">
        <v>64.8</v>
      </c>
      <c r="L3574" s="25">
        <v>58.9</v>
      </c>
      <c r="M3574" s="25" t="s">
        <v>421</v>
      </c>
      <c r="N3574" s="25">
        <v>70</v>
      </c>
      <c r="O3574" s="25" t="s">
        <v>421</v>
      </c>
      <c r="P3574" s="25">
        <v>86.6</v>
      </c>
      <c r="Q3574" s="25">
        <v>82.4</v>
      </c>
      <c r="R3574" s="25">
        <v>70</v>
      </c>
      <c r="S3574" s="25">
        <v>50</v>
      </c>
    </row>
    <row r="3575" spans="1:19" x14ac:dyDescent="0.25">
      <c r="A3575" s="25" t="s">
        <v>134</v>
      </c>
      <c r="B3575" s="25" t="str">
        <f>VLOOKUP(A3575,'Cód dos países'!$A$3:$C$199,2,FALSE)</f>
        <v>IND</v>
      </c>
      <c r="C3575" s="25">
        <f>VLOOKUP(A3575,'Cód dos países'!$A$3:$C$199,3,FALSE)</f>
        <v>78</v>
      </c>
      <c r="D3575" s="25">
        <v>1999</v>
      </c>
      <c r="E3575">
        <f t="shared" si="110"/>
        <v>781999</v>
      </c>
      <c r="F3575" s="25">
        <v>47.4</v>
      </c>
      <c r="G3575" s="25">
        <v>50</v>
      </c>
      <c r="H3575" s="25">
        <f t="shared" si="111"/>
        <v>0.5</v>
      </c>
      <c r="I3575" s="25">
        <v>29</v>
      </c>
      <c r="J3575" s="25" t="s">
        <v>421</v>
      </c>
      <c r="K3575" s="25">
        <v>76.599999999999994</v>
      </c>
      <c r="L3575" s="25">
        <v>73</v>
      </c>
      <c r="M3575" s="25" t="s">
        <v>421</v>
      </c>
      <c r="N3575" s="25">
        <v>55</v>
      </c>
      <c r="O3575" s="25" t="s">
        <v>421</v>
      </c>
      <c r="P3575" s="25">
        <v>63.7</v>
      </c>
      <c r="Q3575" s="25">
        <v>19.600000000000001</v>
      </c>
      <c r="R3575" s="25">
        <v>30</v>
      </c>
      <c r="S3575" s="25">
        <v>30</v>
      </c>
    </row>
    <row r="3576" spans="1:19" x14ac:dyDescent="0.25">
      <c r="A3576" s="25" t="s">
        <v>132</v>
      </c>
      <c r="B3576" s="25" t="str">
        <f>VLOOKUP(A3576,'Cód dos países'!$A$3:$C$199,2,FALSE)</f>
        <v>IDN</v>
      </c>
      <c r="C3576" s="25">
        <f>VLOOKUP(A3576,'Cód dos países'!$A$3:$C$199,3,FALSE)</f>
        <v>79</v>
      </c>
      <c r="D3576" s="25">
        <v>1999</v>
      </c>
      <c r="E3576">
        <f t="shared" si="110"/>
        <v>791999</v>
      </c>
      <c r="F3576" s="25">
        <v>55.2</v>
      </c>
      <c r="G3576" s="25">
        <v>50</v>
      </c>
      <c r="H3576" s="25">
        <f t="shared" si="111"/>
        <v>0.5</v>
      </c>
      <c r="I3576" s="25">
        <v>20</v>
      </c>
      <c r="J3576" s="25" t="s">
        <v>421</v>
      </c>
      <c r="K3576" s="25">
        <v>79.7</v>
      </c>
      <c r="L3576" s="25">
        <v>76.5</v>
      </c>
      <c r="M3576" s="25" t="s">
        <v>421</v>
      </c>
      <c r="N3576" s="25">
        <v>55</v>
      </c>
      <c r="O3576" s="25" t="s">
        <v>421</v>
      </c>
      <c r="P3576" s="25">
        <v>49.4</v>
      </c>
      <c r="Q3576" s="25">
        <v>66</v>
      </c>
      <c r="R3576" s="25">
        <v>70</v>
      </c>
      <c r="S3576" s="25">
        <v>30</v>
      </c>
    </row>
    <row r="3577" spans="1:19" x14ac:dyDescent="0.25">
      <c r="A3577" s="25" t="s">
        <v>138</v>
      </c>
      <c r="B3577" s="25" t="str">
        <f>VLOOKUP(A3577,'Cód dos países'!$A$3:$C$199,2,FALSE)</f>
        <v>IRN</v>
      </c>
      <c r="C3577" s="25">
        <f>VLOOKUP(A3577,'Cód dos países'!$A$3:$C$199,3,FALSE)</f>
        <v>80</v>
      </c>
      <c r="D3577" s="25">
        <v>1999</v>
      </c>
      <c r="E3577">
        <f t="shared" si="110"/>
        <v>801999</v>
      </c>
      <c r="F3577" s="25">
        <v>36.1</v>
      </c>
      <c r="G3577" s="25">
        <v>10</v>
      </c>
      <c r="H3577" s="25">
        <f t="shared" si="111"/>
        <v>0.1</v>
      </c>
      <c r="I3577" s="25">
        <v>10</v>
      </c>
      <c r="J3577" s="25" t="s">
        <v>421</v>
      </c>
      <c r="K3577" s="25">
        <v>41.3</v>
      </c>
      <c r="L3577" s="25">
        <v>79.7</v>
      </c>
      <c r="M3577" s="25" t="s">
        <v>421</v>
      </c>
      <c r="N3577" s="25">
        <v>55</v>
      </c>
      <c r="O3577" s="25" t="s">
        <v>421</v>
      </c>
      <c r="P3577" s="25">
        <v>57.6</v>
      </c>
      <c r="Q3577" s="25">
        <v>51.4</v>
      </c>
      <c r="R3577" s="25">
        <v>10</v>
      </c>
      <c r="S3577" s="25">
        <v>10</v>
      </c>
    </row>
    <row r="3578" spans="1:19" x14ac:dyDescent="0.25">
      <c r="A3578" s="25" t="s">
        <v>140</v>
      </c>
      <c r="B3578" s="25" t="str">
        <f>VLOOKUP(A3578,'Cód dos países'!$A$3:$C$199,2,FALSE)</f>
        <v>IRQ</v>
      </c>
      <c r="C3578" s="25">
        <f>VLOOKUP(A3578,'Cód dos países'!$A$3:$C$199,3,FALSE)</f>
        <v>81</v>
      </c>
      <c r="D3578" s="25">
        <v>1999</v>
      </c>
      <c r="E3578">
        <f t="shared" si="110"/>
        <v>811999</v>
      </c>
      <c r="F3578" s="25">
        <v>17.2</v>
      </c>
      <c r="G3578" s="25">
        <v>10</v>
      </c>
      <c r="H3578" s="25">
        <f t="shared" si="111"/>
        <v>0.1</v>
      </c>
      <c r="I3578" s="25">
        <v>10</v>
      </c>
      <c r="J3578" s="25" t="s">
        <v>421</v>
      </c>
      <c r="K3578" s="25">
        <v>10</v>
      </c>
      <c r="L3578" s="25">
        <v>10.199999999999999</v>
      </c>
      <c r="M3578" s="25" t="s">
        <v>421</v>
      </c>
      <c r="N3578" s="25">
        <v>55</v>
      </c>
      <c r="O3578" s="25" t="s">
        <v>421</v>
      </c>
      <c r="P3578" s="25">
        <v>0</v>
      </c>
      <c r="Q3578" s="25">
        <v>40</v>
      </c>
      <c r="R3578" s="25">
        <v>10</v>
      </c>
      <c r="S3578" s="25">
        <v>10</v>
      </c>
    </row>
    <row r="3579" spans="1:19" x14ac:dyDescent="0.25">
      <c r="A3579" s="25" t="s">
        <v>136</v>
      </c>
      <c r="B3579" s="25" t="str">
        <f>VLOOKUP(A3579,'Cód dos países'!$A$3:$C$199,2,FALSE)</f>
        <v>IRL</v>
      </c>
      <c r="C3579" s="25">
        <f>VLOOKUP(A3579,'Cód dos países'!$A$3:$C$199,3,FALSE)</f>
        <v>82</v>
      </c>
      <c r="D3579" s="25">
        <v>1999</v>
      </c>
      <c r="E3579">
        <f t="shared" si="110"/>
        <v>821999</v>
      </c>
      <c r="F3579" s="25">
        <v>76.099999999999994</v>
      </c>
      <c r="G3579" s="25">
        <v>90</v>
      </c>
      <c r="H3579" s="25">
        <f t="shared" si="111"/>
        <v>0.9</v>
      </c>
      <c r="I3579" s="25">
        <v>82</v>
      </c>
      <c r="J3579" s="25" t="s">
        <v>421</v>
      </c>
      <c r="K3579" s="25">
        <v>60.6</v>
      </c>
      <c r="L3579" s="25">
        <v>63.3</v>
      </c>
      <c r="M3579" s="25" t="s">
        <v>421</v>
      </c>
      <c r="N3579" s="25">
        <v>85</v>
      </c>
      <c r="O3579" s="25" t="s">
        <v>421</v>
      </c>
      <c r="P3579" s="25">
        <v>85.8</v>
      </c>
      <c r="Q3579" s="25">
        <v>78</v>
      </c>
      <c r="R3579" s="25">
        <v>70</v>
      </c>
      <c r="S3579" s="25">
        <v>70</v>
      </c>
    </row>
    <row r="3580" spans="1:19" x14ac:dyDescent="0.25">
      <c r="A3580" s="25" t="s">
        <v>144</v>
      </c>
      <c r="B3580" s="25" t="str">
        <f>VLOOKUP(A3580,'Cód dos países'!$A$3:$C$199,2,FALSE)</f>
        <v>ISR</v>
      </c>
      <c r="C3580" s="25">
        <f>VLOOKUP(A3580,'Cód dos países'!$A$3:$C$199,3,FALSE)</f>
        <v>83</v>
      </c>
      <c r="D3580" s="25">
        <v>1999</v>
      </c>
      <c r="E3580">
        <f t="shared" si="110"/>
        <v>831999</v>
      </c>
      <c r="F3580" s="25">
        <v>65.5</v>
      </c>
      <c r="G3580" s="25">
        <v>70</v>
      </c>
      <c r="H3580" s="25">
        <f t="shared" si="111"/>
        <v>0.7</v>
      </c>
      <c r="I3580" s="25">
        <v>71</v>
      </c>
      <c r="J3580" s="25" t="s">
        <v>421</v>
      </c>
      <c r="K3580" s="25">
        <v>52.8</v>
      </c>
      <c r="L3580" s="25">
        <v>9.3000000000000007</v>
      </c>
      <c r="M3580" s="25" t="s">
        <v>421</v>
      </c>
      <c r="N3580" s="25">
        <v>85</v>
      </c>
      <c r="O3580" s="25" t="s">
        <v>421</v>
      </c>
      <c r="P3580" s="25">
        <v>78.5</v>
      </c>
      <c r="Q3580" s="25">
        <v>83</v>
      </c>
      <c r="R3580" s="25">
        <v>90</v>
      </c>
      <c r="S3580" s="25">
        <v>50</v>
      </c>
    </row>
    <row r="3581" spans="1:19" x14ac:dyDescent="0.25">
      <c r="A3581" s="25" t="s">
        <v>146</v>
      </c>
      <c r="B3581" s="25" t="str">
        <f>VLOOKUP(A3581,'Cód dos países'!$A$3:$C$199,2,FALSE)</f>
        <v>ITA</v>
      </c>
      <c r="C3581" s="25">
        <f>VLOOKUP(A3581,'Cód dos países'!$A$3:$C$199,3,FALSE)</f>
        <v>84</v>
      </c>
      <c r="D3581" s="25">
        <v>1999</v>
      </c>
      <c r="E3581">
        <f t="shared" si="110"/>
        <v>841999</v>
      </c>
      <c r="F3581" s="25">
        <v>61.9</v>
      </c>
      <c r="G3581" s="25">
        <v>70</v>
      </c>
      <c r="H3581" s="25">
        <f t="shared" si="111"/>
        <v>0.7</v>
      </c>
      <c r="I3581" s="25">
        <v>46</v>
      </c>
      <c r="J3581" s="25" t="s">
        <v>421</v>
      </c>
      <c r="K3581" s="25">
        <v>45.6</v>
      </c>
      <c r="L3581" s="25">
        <v>22</v>
      </c>
      <c r="M3581" s="25" t="s">
        <v>421</v>
      </c>
      <c r="N3581" s="25">
        <v>70</v>
      </c>
      <c r="O3581" s="25" t="s">
        <v>421</v>
      </c>
      <c r="P3581" s="25">
        <v>85.7</v>
      </c>
      <c r="Q3581" s="25">
        <v>77.8</v>
      </c>
      <c r="R3581" s="25">
        <v>70</v>
      </c>
      <c r="S3581" s="25">
        <v>70</v>
      </c>
    </row>
    <row r="3582" spans="1:19" x14ac:dyDescent="0.25">
      <c r="A3582" s="25" t="s">
        <v>148</v>
      </c>
      <c r="B3582" s="25" t="str">
        <f>VLOOKUP(A3582,'Cód dos países'!$A$3:$C$199,2,FALSE)</f>
        <v>JAM</v>
      </c>
      <c r="C3582" s="25">
        <f>VLOOKUP(A3582,'Cód dos países'!$A$3:$C$199,3,FALSE)</f>
        <v>85</v>
      </c>
      <c r="D3582" s="25">
        <v>1999</v>
      </c>
      <c r="E3582">
        <f t="shared" si="110"/>
        <v>851999</v>
      </c>
      <c r="F3582" s="25">
        <v>65.5</v>
      </c>
      <c r="G3582" s="25">
        <v>70</v>
      </c>
      <c r="H3582" s="25">
        <f t="shared" si="111"/>
        <v>0.7</v>
      </c>
      <c r="I3582" s="25">
        <v>38</v>
      </c>
      <c r="J3582" s="25" t="s">
        <v>421</v>
      </c>
      <c r="K3582" s="25">
        <v>77.400000000000006</v>
      </c>
      <c r="L3582" s="25">
        <v>73</v>
      </c>
      <c r="M3582" s="25" t="s">
        <v>421</v>
      </c>
      <c r="N3582" s="25">
        <v>70</v>
      </c>
      <c r="O3582" s="25" t="s">
        <v>421</v>
      </c>
      <c r="P3582" s="25">
        <v>74.5</v>
      </c>
      <c r="Q3582" s="25">
        <v>67</v>
      </c>
      <c r="R3582" s="25">
        <v>70</v>
      </c>
      <c r="S3582" s="25">
        <v>50</v>
      </c>
    </row>
    <row r="3583" spans="1:19" x14ac:dyDescent="0.25">
      <c r="A3583" s="25" t="s">
        <v>152</v>
      </c>
      <c r="B3583" s="25" t="str">
        <f>VLOOKUP(A3583,'Cód dos países'!$A$3:$C$199,2,FALSE)</f>
        <v>JPN</v>
      </c>
      <c r="C3583" s="25">
        <f>VLOOKUP(A3583,'Cód dos países'!$A$3:$C$199,3,FALSE)</f>
        <v>86</v>
      </c>
      <c r="D3583" s="25">
        <v>1999</v>
      </c>
      <c r="E3583">
        <f t="shared" si="110"/>
        <v>861999</v>
      </c>
      <c r="F3583" s="25">
        <v>70.7</v>
      </c>
      <c r="G3583" s="25">
        <v>90</v>
      </c>
      <c r="H3583" s="25">
        <f t="shared" si="111"/>
        <v>0.9</v>
      </c>
      <c r="I3583" s="25">
        <v>58</v>
      </c>
      <c r="J3583" s="25" t="s">
        <v>421</v>
      </c>
      <c r="K3583" s="25">
        <v>70.099999999999994</v>
      </c>
      <c r="L3583" s="25">
        <v>63.3</v>
      </c>
      <c r="M3583" s="25" t="s">
        <v>421</v>
      </c>
      <c r="N3583" s="25">
        <v>85</v>
      </c>
      <c r="O3583" s="25" t="s">
        <v>421</v>
      </c>
      <c r="P3583" s="25">
        <v>89</v>
      </c>
      <c r="Q3583" s="25">
        <v>81</v>
      </c>
      <c r="R3583" s="25">
        <v>50</v>
      </c>
      <c r="S3583" s="25">
        <v>50</v>
      </c>
    </row>
    <row r="3584" spans="1:19" x14ac:dyDescent="0.25">
      <c r="A3584" s="25" t="s">
        <v>150</v>
      </c>
      <c r="B3584" s="25" t="str">
        <f>VLOOKUP(A3584,'Cód dos países'!$A$3:$C$199,2,FALSE)</f>
        <v>JOR</v>
      </c>
      <c r="C3584" s="25">
        <f>VLOOKUP(A3584,'Cód dos países'!$A$3:$C$199,3,FALSE)</f>
        <v>87</v>
      </c>
      <c r="D3584" s="25">
        <v>1999</v>
      </c>
      <c r="E3584">
        <f t="shared" si="110"/>
        <v>871999</v>
      </c>
      <c r="F3584" s="25">
        <v>67.5</v>
      </c>
      <c r="G3584" s="25">
        <v>70</v>
      </c>
      <c r="H3584" s="25">
        <f t="shared" si="111"/>
        <v>0.7</v>
      </c>
      <c r="I3584" s="25">
        <v>47</v>
      </c>
      <c r="J3584" s="25" t="s">
        <v>421</v>
      </c>
      <c r="K3584" s="25">
        <v>76.2</v>
      </c>
      <c r="L3584" s="25">
        <v>65.3</v>
      </c>
      <c r="M3584" s="25" t="s">
        <v>421</v>
      </c>
      <c r="N3584" s="25">
        <v>70</v>
      </c>
      <c r="O3584" s="25" t="s">
        <v>421</v>
      </c>
      <c r="P3584" s="25">
        <v>78.400000000000006</v>
      </c>
      <c r="Q3584" s="25">
        <v>60.6</v>
      </c>
      <c r="R3584" s="25">
        <v>70</v>
      </c>
      <c r="S3584" s="25">
        <v>70</v>
      </c>
    </row>
    <row r="3585" spans="1:19" x14ac:dyDescent="0.25">
      <c r="A3585" s="25" t="s">
        <v>154</v>
      </c>
      <c r="B3585" s="25" t="str">
        <f>VLOOKUP(A3585,'Cód dos países'!$A$3:$C$199,2,FALSE)</f>
        <v>KAZ</v>
      </c>
      <c r="C3585" s="25">
        <f>VLOOKUP(A3585,'Cód dos países'!$A$3:$C$199,3,FALSE)</f>
        <v>88</v>
      </c>
      <c r="D3585" s="25">
        <v>1999</v>
      </c>
      <c r="E3585">
        <f t="shared" si="110"/>
        <v>881999</v>
      </c>
      <c r="F3585" s="25">
        <v>50.4</v>
      </c>
      <c r="G3585" s="25">
        <v>30</v>
      </c>
      <c r="H3585" s="25">
        <f t="shared" si="111"/>
        <v>0.3</v>
      </c>
      <c r="I3585" s="25">
        <v>10</v>
      </c>
      <c r="J3585" s="25" t="s">
        <v>421</v>
      </c>
      <c r="K3585" s="25">
        <v>80.599999999999994</v>
      </c>
      <c r="L3585" s="25">
        <v>88</v>
      </c>
      <c r="M3585" s="25" t="s">
        <v>421</v>
      </c>
      <c r="N3585" s="25">
        <v>55</v>
      </c>
      <c r="O3585" s="25" t="s">
        <v>421</v>
      </c>
      <c r="P3585" s="25">
        <v>62.6</v>
      </c>
      <c r="Q3585" s="25">
        <v>67</v>
      </c>
      <c r="R3585" s="25">
        <v>30</v>
      </c>
      <c r="S3585" s="25">
        <v>30</v>
      </c>
    </row>
    <row r="3586" spans="1:19" x14ac:dyDescent="0.25">
      <c r="A3586" s="25" t="s">
        <v>156</v>
      </c>
      <c r="B3586" s="25" t="str">
        <f>VLOOKUP(A3586,'Cód dos países'!$A$3:$C$199,2,FALSE)</f>
        <v>KEN</v>
      </c>
      <c r="C3586" s="25">
        <f>VLOOKUP(A3586,'Cód dos países'!$A$3:$C$199,3,FALSE)</f>
        <v>89</v>
      </c>
      <c r="D3586" s="25">
        <v>1999</v>
      </c>
      <c r="E3586">
        <f t="shared" si="110"/>
        <v>891999</v>
      </c>
      <c r="F3586" s="25">
        <v>59.7</v>
      </c>
      <c r="G3586" s="25">
        <v>50</v>
      </c>
      <c r="H3586" s="25">
        <f t="shared" si="111"/>
        <v>0.5</v>
      </c>
      <c r="I3586" s="25">
        <v>25</v>
      </c>
      <c r="J3586" s="25" t="s">
        <v>421</v>
      </c>
      <c r="K3586" s="25">
        <v>73.8</v>
      </c>
      <c r="L3586" s="25">
        <v>78.099999999999994</v>
      </c>
      <c r="M3586" s="25" t="s">
        <v>421</v>
      </c>
      <c r="N3586" s="25">
        <v>55</v>
      </c>
      <c r="O3586" s="25" t="s">
        <v>421</v>
      </c>
      <c r="P3586" s="25">
        <v>72</v>
      </c>
      <c r="Q3586" s="25">
        <v>63</v>
      </c>
      <c r="R3586" s="25">
        <v>50</v>
      </c>
      <c r="S3586" s="25">
        <v>70</v>
      </c>
    </row>
    <row r="3587" spans="1:19" x14ac:dyDescent="0.25">
      <c r="A3587" s="25" t="s">
        <v>356</v>
      </c>
      <c r="B3587" s="25" t="str">
        <f>VLOOKUP(A3587,'Cód dos países'!$A$3:$C$199,2,FALSE)</f>
        <v>KIR</v>
      </c>
      <c r="C3587" s="25">
        <f>VLOOKUP(A3587,'Cód dos países'!$A$3:$C$199,3,FALSE)</f>
        <v>90</v>
      </c>
      <c r="D3587" s="25">
        <v>1999</v>
      </c>
      <c r="E3587">
        <f t="shared" si="110"/>
        <v>901999</v>
      </c>
      <c r="F3587" s="25" t="s">
        <v>421</v>
      </c>
      <c r="H3587" s="25" t="str">
        <f t="shared" si="111"/>
        <v/>
      </c>
      <c r="I3587" s="25" t="s">
        <v>421</v>
      </c>
      <c r="J3587" s="25" t="s">
        <v>421</v>
      </c>
      <c r="K3587" s="25" t="s">
        <v>421</v>
      </c>
      <c r="L3587" s="25" t="s">
        <v>421</v>
      </c>
      <c r="M3587" s="25" t="s">
        <v>421</v>
      </c>
      <c r="N3587" s="25" t="s">
        <v>421</v>
      </c>
      <c r="O3587" s="25" t="s">
        <v>421</v>
      </c>
      <c r="P3587" s="25" t="s">
        <v>421</v>
      </c>
      <c r="Q3587" s="25" t="s">
        <v>421</v>
      </c>
      <c r="R3587" s="25" t="s">
        <v>421</v>
      </c>
      <c r="S3587" s="25" t="s">
        <v>421</v>
      </c>
    </row>
    <row r="3588" spans="1:19" x14ac:dyDescent="0.25">
      <c r="A3588" s="25" t="s">
        <v>163</v>
      </c>
      <c r="B3588" s="25" t="str">
        <f>VLOOKUP(A3588,'Cód dos países'!$A$3:$C$199,2,FALSE)</f>
        <v>KWT</v>
      </c>
      <c r="C3588" s="25">
        <f>VLOOKUP(A3588,'Cód dos países'!$A$3:$C$199,3,FALSE)</f>
        <v>94</v>
      </c>
      <c r="D3588" s="25">
        <v>1999</v>
      </c>
      <c r="E3588">
        <f t="shared" si="110"/>
        <v>941999</v>
      </c>
      <c r="F3588" s="25">
        <v>69.7</v>
      </c>
      <c r="G3588" s="25">
        <v>90</v>
      </c>
      <c r="H3588" s="25">
        <f t="shared" si="111"/>
        <v>0.9</v>
      </c>
      <c r="I3588" s="25">
        <v>70</v>
      </c>
      <c r="J3588" s="25" t="s">
        <v>421</v>
      </c>
      <c r="K3588" s="25">
        <v>99.9</v>
      </c>
      <c r="L3588" s="25">
        <v>39.299999999999997</v>
      </c>
      <c r="M3588" s="25" t="s">
        <v>421</v>
      </c>
      <c r="N3588" s="25">
        <v>85</v>
      </c>
      <c r="O3588" s="25" t="s">
        <v>421</v>
      </c>
      <c r="P3588" s="25">
        <v>85</v>
      </c>
      <c r="Q3588" s="25">
        <v>78.2</v>
      </c>
      <c r="R3588" s="25">
        <v>30</v>
      </c>
      <c r="S3588" s="25">
        <v>50</v>
      </c>
    </row>
    <row r="3589" spans="1:19" x14ac:dyDescent="0.25">
      <c r="A3589" s="25" t="s">
        <v>158</v>
      </c>
      <c r="B3589" s="25" t="str">
        <f>VLOOKUP(A3589,'Cód dos países'!$A$3:$C$199,2,FALSE)</f>
        <v>KGZ</v>
      </c>
      <c r="C3589" s="25">
        <f>VLOOKUP(A3589,'Cód dos países'!$A$3:$C$199,3,FALSE)</f>
        <v>95</v>
      </c>
      <c r="D3589" s="25">
        <v>1999</v>
      </c>
      <c r="E3589">
        <f t="shared" ref="E3589:E3652" si="112">C3589*10000+D3589</f>
        <v>951999</v>
      </c>
      <c r="F3589" s="25">
        <v>55.7</v>
      </c>
      <c r="G3589" s="25">
        <v>30</v>
      </c>
      <c r="H3589" s="25">
        <f t="shared" ref="H3589:H3652" si="113">IF(G3589="","",(G3589/100))</f>
        <v>0.3</v>
      </c>
      <c r="I3589" s="25">
        <v>30</v>
      </c>
      <c r="J3589" s="25" t="s">
        <v>421</v>
      </c>
      <c r="K3589" s="25">
        <v>69.3</v>
      </c>
      <c r="L3589" s="25">
        <v>86.8</v>
      </c>
      <c r="M3589" s="25" t="s">
        <v>421</v>
      </c>
      <c r="N3589" s="25">
        <v>55</v>
      </c>
      <c r="O3589" s="25" t="s">
        <v>421</v>
      </c>
      <c r="P3589" s="25">
        <v>65</v>
      </c>
      <c r="Q3589" s="25">
        <v>65.2</v>
      </c>
      <c r="R3589" s="25">
        <v>50</v>
      </c>
      <c r="S3589" s="25">
        <v>50</v>
      </c>
    </row>
    <row r="3590" spans="1:19" x14ac:dyDescent="0.25">
      <c r="A3590" s="25" t="s">
        <v>165</v>
      </c>
      <c r="B3590" s="25" t="str">
        <f>VLOOKUP(A3590,'Cód dos países'!$A$3:$C$199,2,FALSE)</f>
        <v>LAO</v>
      </c>
      <c r="C3590" s="25">
        <f>VLOOKUP(A3590,'Cód dos países'!$A$3:$C$199,3,FALSE)</f>
        <v>96</v>
      </c>
      <c r="D3590" s="25">
        <v>1999</v>
      </c>
      <c r="E3590">
        <f t="shared" si="112"/>
        <v>961999</v>
      </c>
      <c r="F3590" s="25">
        <v>36.799999999999997</v>
      </c>
      <c r="G3590" s="25">
        <v>10</v>
      </c>
      <c r="H3590" s="25">
        <f t="shared" si="113"/>
        <v>0.1</v>
      </c>
      <c r="I3590" s="25">
        <v>10</v>
      </c>
      <c r="J3590" s="25" t="s">
        <v>421</v>
      </c>
      <c r="K3590" s="25">
        <v>71.099999999999994</v>
      </c>
      <c r="L3590" s="25">
        <v>85.5</v>
      </c>
      <c r="M3590" s="25" t="s">
        <v>421</v>
      </c>
      <c r="N3590" s="25">
        <v>40</v>
      </c>
      <c r="O3590" s="25" t="s">
        <v>421</v>
      </c>
      <c r="P3590" s="25">
        <v>28.4</v>
      </c>
      <c r="Q3590" s="25">
        <v>66</v>
      </c>
      <c r="R3590" s="25">
        <v>10</v>
      </c>
      <c r="S3590" s="25">
        <v>10</v>
      </c>
    </row>
    <row r="3591" spans="1:19" x14ac:dyDescent="0.25">
      <c r="A3591" s="25" t="s">
        <v>181</v>
      </c>
      <c r="B3591" s="25" t="str">
        <f>VLOOKUP(A3591,'Cód dos países'!$A$3:$C$199,2,FALSE)</f>
        <v>LVA</v>
      </c>
      <c r="C3591" s="25">
        <f>VLOOKUP(A3591,'Cód dos países'!$A$3:$C$199,3,FALSE)</f>
        <v>97</v>
      </c>
      <c r="D3591" s="25">
        <v>1999</v>
      </c>
      <c r="E3591">
        <f t="shared" si="112"/>
        <v>971999</v>
      </c>
      <c r="F3591" s="25">
        <v>63.4</v>
      </c>
      <c r="G3591" s="25">
        <v>50</v>
      </c>
      <c r="H3591" s="25">
        <f t="shared" si="113"/>
        <v>0.5</v>
      </c>
      <c r="I3591" s="25">
        <v>27</v>
      </c>
      <c r="J3591" s="25" t="s">
        <v>421</v>
      </c>
      <c r="K3591" s="25">
        <v>76.8</v>
      </c>
      <c r="L3591" s="25">
        <v>47.1</v>
      </c>
      <c r="M3591" s="25" t="s">
        <v>421</v>
      </c>
      <c r="N3591" s="25">
        <v>70</v>
      </c>
      <c r="O3591" s="25" t="s">
        <v>421</v>
      </c>
      <c r="P3591" s="25">
        <v>78.5</v>
      </c>
      <c r="Q3591" s="25">
        <v>81</v>
      </c>
      <c r="R3591" s="25">
        <v>70</v>
      </c>
      <c r="S3591" s="25">
        <v>70</v>
      </c>
    </row>
    <row r="3592" spans="1:19" x14ac:dyDescent="0.25">
      <c r="A3592" s="25" t="s">
        <v>167</v>
      </c>
      <c r="B3592" s="25" t="str">
        <f>VLOOKUP(A3592,'Cód dos países'!$A$3:$C$199,2,FALSE)</f>
        <v>LBN</v>
      </c>
      <c r="C3592" s="25">
        <f>VLOOKUP(A3592,'Cód dos países'!$A$3:$C$199,3,FALSE)</f>
        <v>98</v>
      </c>
      <c r="D3592" s="25">
        <v>1999</v>
      </c>
      <c r="E3592">
        <f t="shared" si="112"/>
        <v>981999</v>
      </c>
      <c r="F3592" s="25">
        <v>56.1</v>
      </c>
      <c r="G3592" s="25">
        <v>50</v>
      </c>
      <c r="H3592" s="25">
        <f t="shared" si="113"/>
        <v>0.5</v>
      </c>
      <c r="I3592" s="25">
        <v>10</v>
      </c>
      <c r="J3592" s="25" t="s">
        <v>421</v>
      </c>
      <c r="K3592" s="25">
        <v>96.7</v>
      </c>
      <c r="L3592" s="25">
        <v>41.9</v>
      </c>
      <c r="M3592" s="25" t="s">
        <v>421</v>
      </c>
      <c r="N3592" s="25">
        <v>70</v>
      </c>
      <c r="O3592" s="25" t="s">
        <v>421</v>
      </c>
      <c r="P3592" s="25">
        <v>79.900000000000006</v>
      </c>
      <c r="Q3592" s="25">
        <v>36.6</v>
      </c>
      <c r="R3592" s="25">
        <v>50</v>
      </c>
      <c r="S3592" s="25">
        <v>70</v>
      </c>
    </row>
    <row r="3593" spans="1:19" x14ac:dyDescent="0.25">
      <c r="A3593" s="25" t="s">
        <v>175</v>
      </c>
      <c r="B3593" s="25" t="str">
        <f>VLOOKUP(A3593,'Cód dos países'!$A$3:$C$199,2,FALSE)</f>
        <v>LSO</v>
      </c>
      <c r="C3593" s="25">
        <f>VLOOKUP(A3593,'Cód dos países'!$A$3:$C$199,3,FALSE)</f>
        <v>99</v>
      </c>
      <c r="D3593" s="25">
        <v>1999</v>
      </c>
      <c r="E3593">
        <f t="shared" si="112"/>
        <v>991999</v>
      </c>
      <c r="F3593" s="25">
        <v>48.4</v>
      </c>
      <c r="G3593" s="25">
        <v>50</v>
      </c>
      <c r="H3593" s="25">
        <f t="shared" si="113"/>
        <v>0.5</v>
      </c>
      <c r="I3593" s="25">
        <v>30</v>
      </c>
      <c r="J3593" s="25" t="s">
        <v>421</v>
      </c>
      <c r="K3593" s="25">
        <v>61.4</v>
      </c>
      <c r="L3593" s="25">
        <v>30.9</v>
      </c>
      <c r="M3593" s="25" t="s">
        <v>421</v>
      </c>
      <c r="N3593" s="25">
        <v>55</v>
      </c>
      <c r="O3593" s="25" t="s">
        <v>421</v>
      </c>
      <c r="P3593" s="25">
        <v>67</v>
      </c>
      <c r="Q3593" s="25">
        <v>61</v>
      </c>
      <c r="R3593" s="25">
        <v>50</v>
      </c>
      <c r="S3593" s="25">
        <v>30</v>
      </c>
    </row>
    <row r="3594" spans="1:19" x14ac:dyDescent="0.25">
      <c r="A3594" s="25" t="s">
        <v>169</v>
      </c>
      <c r="B3594" s="25" t="str">
        <f>VLOOKUP(A3594,'Cód dos países'!$A$3:$C$199,2,FALSE)</f>
        <v>LBR</v>
      </c>
      <c r="C3594" s="25">
        <f>VLOOKUP(A3594,'Cód dos países'!$A$3:$C$199,3,FALSE)</f>
        <v>100</v>
      </c>
      <c r="D3594" s="25">
        <v>1999</v>
      </c>
      <c r="E3594">
        <f t="shared" si="112"/>
        <v>1001999</v>
      </c>
      <c r="F3594" s="25" t="s">
        <v>421</v>
      </c>
      <c r="H3594" s="25" t="str">
        <f t="shared" si="113"/>
        <v/>
      </c>
      <c r="I3594" s="25" t="s">
        <v>421</v>
      </c>
      <c r="J3594" s="25" t="s">
        <v>421</v>
      </c>
      <c r="K3594" s="25" t="s">
        <v>421</v>
      </c>
      <c r="L3594" s="25" t="s">
        <v>421</v>
      </c>
      <c r="M3594" s="25" t="s">
        <v>421</v>
      </c>
      <c r="N3594" s="25" t="s">
        <v>421</v>
      </c>
      <c r="O3594" s="25" t="s">
        <v>421</v>
      </c>
      <c r="P3594" s="25" t="s">
        <v>421</v>
      </c>
      <c r="Q3594" s="25" t="s">
        <v>421</v>
      </c>
      <c r="R3594" s="25" t="s">
        <v>421</v>
      </c>
      <c r="S3594" s="25" t="s">
        <v>421</v>
      </c>
    </row>
    <row r="3595" spans="1:19" x14ac:dyDescent="0.25">
      <c r="A3595" s="25" t="s">
        <v>171</v>
      </c>
      <c r="B3595" s="25" t="str">
        <f>VLOOKUP(A3595,'Cód dos países'!$A$3:$C$199,2,FALSE)</f>
        <v>LBY</v>
      </c>
      <c r="C3595" s="25">
        <f>VLOOKUP(A3595,'Cód dos países'!$A$3:$C$199,3,FALSE)</f>
        <v>101</v>
      </c>
      <c r="D3595" s="25">
        <v>1999</v>
      </c>
      <c r="E3595">
        <f t="shared" si="112"/>
        <v>1011999</v>
      </c>
      <c r="F3595" s="25">
        <v>34.700000000000003</v>
      </c>
      <c r="G3595" s="25">
        <v>10</v>
      </c>
      <c r="H3595" s="25">
        <f t="shared" si="113"/>
        <v>0.1</v>
      </c>
      <c r="I3595" s="25">
        <v>10</v>
      </c>
      <c r="J3595" s="25" t="s">
        <v>421</v>
      </c>
      <c r="K3595" s="25">
        <v>53.9</v>
      </c>
      <c r="L3595" s="25">
        <v>61.1</v>
      </c>
      <c r="M3595" s="25" t="s">
        <v>421</v>
      </c>
      <c r="N3595" s="25">
        <v>40</v>
      </c>
      <c r="O3595" s="25" t="s">
        <v>421</v>
      </c>
      <c r="P3595" s="25">
        <v>67.8</v>
      </c>
      <c r="Q3595" s="25">
        <v>49</v>
      </c>
      <c r="R3595" s="25">
        <v>10</v>
      </c>
      <c r="S3595" s="25">
        <v>10</v>
      </c>
    </row>
    <row r="3596" spans="1:19" x14ac:dyDescent="0.25">
      <c r="A3596" s="25" t="s">
        <v>359</v>
      </c>
      <c r="B3596" s="25" t="str">
        <f>VLOOKUP(A3596,'Cód dos países'!$A$3:$C$199,2,FALSE)</f>
        <v>LIE</v>
      </c>
      <c r="C3596" s="25">
        <f>VLOOKUP(A3596,'Cód dos países'!$A$3:$C$199,3,FALSE)</f>
        <v>102</v>
      </c>
      <c r="D3596" s="25">
        <v>1999</v>
      </c>
      <c r="E3596">
        <f t="shared" si="112"/>
        <v>1021999</v>
      </c>
      <c r="F3596" s="25" t="s">
        <v>421</v>
      </c>
      <c r="H3596" s="25" t="str">
        <f t="shared" si="113"/>
        <v/>
      </c>
      <c r="I3596" s="25" t="s">
        <v>421</v>
      </c>
      <c r="J3596" s="25" t="s">
        <v>421</v>
      </c>
      <c r="K3596" s="25" t="s">
        <v>421</v>
      </c>
      <c r="L3596" s="25" t="s">
        <v>421</v>
      </c>
      <c r="M3596" s="25" t="s">
        <v>421</v>
      </c>
      <c r="N3596" s="25" t="s">
        <v>421</v>
      </c>
      <c r="O3596" s="25" t="s">
        <v>421</v>
      </c>
      <c r="P3596" s="25" t="s">
        <v>421</v>
      </c>
      <c r="Q3596" s="25" t="s">
        <v>421</v>
      </c>
      <c r="R3596" s="25" t="s">
        <v>421</v>
      </c>
      <c r="S3596" s="25" t="s">
        <v>421</v>
      </c>
    </row>
    <row r="3597" spans="1:19" x14ac:dyDescent="0.25">
      <c r="A3597" s="25" t="s">
        <v>177</v>
      </c>
      <c r="B3597" s="25" t="str">
        <f>VLOOKUP(A3597,'Cód dos países'!$A$3:$C$199,2,FALSE)</f>
        <v>LTU</v>
      </c>
      <c r="C3597" s="25">
        <f>VLOOKUP(A3597,'Cód dos países'!$A$3:$C$199,3,FALSE)</f>
        <v>103</v>
      </c>
      <c r="D3597" s="25">
        <v>1999</v>
      </c>
      <c r="E3597">
        <f t="shared" si="112"/>
        <v>1031999</v>
      </c>
      <c r="F3597" s="25">
        <v>61.9</v>
      </c>
      <c r="G3597" s="25">
        <v>50</v>
      </c>
      <c r="H3597" s="25">
        <f t="shared" si="113"/>
        <v>0.5</v>
      </c>
      <c r="I3597" s="25">
        <v>30</v>
      </c>
      <c r="J3597" s="25" t="s">
        <v>421</v>
      </c>
      <c r="K3597" s="25">
        <v>70.5</v>
      </c>
      <c r="L3597" s="25">
        <v>63.3</v>
      </c>
      <c r="M3597" s="25" t="s">
        <v>421</v>
      </c>
      <c r="N3597" s="25">
        <v>70</v>
      </c>
      <c r="O3597" s="25" t="s">
        <v>421</v>
      </c>
      <c r="P3597" s="25">
        <v>72.3</v>
      </c>
      <c r="Q3597" s="25">
        <v>81</v>
      </c>
      <c r="R3597" s="25">
        <v>70</v>
      </c>
      <c r="S3597" s="25">
        <v>50</v>
      </c>
    </row>
    <row r="3598" spans="1:19" x14ac:dyDescent="0.25">
      <c r="A3598" s="25" t="s">
        <v>179</v>
      </c>
      <c r="B3598" s="25" t="str">
        <f>VLOOKUP(A3598,'Cód dos países'!$A$3:$C$199,2,FALSE)</f>
        <v>LUX</v>
      </c>
      <c r="C3598" s="25">
        <f>VLOOKUP(A3598,'Cód dos países'!$A$3:$C$199,3,FALSE)</f>
        <v>104</v>
      </c>
      <c r="D3598" s="25">
        <v>1999</v>
      </c>
      <c r="E3598">
        <f t="shared" si="112"/>
        <v>1041999</v>
      </c>
      <c r="F3598" s="25">
        <v>76.400000000000006</v>
      </c>
      <c r="G3598" s="25">
        <v>90</v>
      </c>
      <c r="H3598" s="25">
        <f t="shared" si="113"/>
        <v>0.9</v>
      </c>
      <c r="I3598" s="25">
        <v>87</v>
      </c>
      <c r="J3598" s="25" t="s">
        <v>421</v>
      </c>
      <c r="K3598" s="25">
        <v>51.3</v>
      </c>
      <c r="L3598" s="25">
        <v>67.3</v>
      </c>
      <c r="M3598" s="25" t="s">
        <v>421</v>
      </c>
      <c r="N3598" s="25">
        <v>85</v>
      </c>
      <c r="O3598" s="25" t="s">
        <v>421</v>
      </c>
      <c r="P3598" s="25">
        <v>88.3</v>
      </c>
      <c r="Q3598" s="25">
        <v>79</v>
      </c>
      <c r="R3598" s="25">
        <v>70</v>
      </c>
      <c r="S3598" s="25">
        <v>70</v>
      </c>
    </row>
    <row r="3599" spans="1:19" x14ac:dyDescent="0.25">
      <c r="A3599" s="25" t="s">
        <v>422</v>
      </c>
      <c r="B3599" s="25" t="e">
        <f>VLOOKUP(A3599,'Cód dos países'!$A$3:$C$199,2,FALSE)</f>
        <v>#N/A</v>
      </c>
      <c r="C3599" s="25" t="e">
        <f>VLOOKUP(A3599,'Cód dos países'!$A$3:$C$199,3,FALSE)</f>
        <v>#N/A</v>
      </c>
      <c r="D3599" s="25">
        <v>1999</v>
      </c>
      <c r="E3599" t="e">
        <f t="shared" si="112"/>
        <v>#N/A</v>
      </c>
      <c r="F3599" s="25" t="s">
        <v>421</v>
      </c>
      <c r="H3599" s="25" t="str">
        <f t="shared" si="113"/>
        <v/>
      </c>
      <c r="I3599" s="25" t="s">
        <v>421</v>
      </c>
      <c r="J3599" s="25" t="s">
        <v>421</v>
      </c>
      <c r="K3599" s="25" t="s">
        <v>421</v>
      </c>
      <c r="L3599" s="25" t="s">
        <v>421</v>
      </c>
      <c r="M3599" s="25" t="s">
        <v>421</v>
      </c>
      <c r="N3599" s="25" t="s">
        <v>421</v>
      </c>
      <c r="O3599" s="25" t="s">
        <v>421</v>
      </c>
      <c r="P3599" s="25" t="s">
        <v>421</v>
      </c>
      <c r="Q3599" s="25" t="s">
        <v>421</v>
      </c>
      <c r="R3599" s="25" t="s">
        <v>421</v>
      </c>
      <c r="S3599" s="25" t="s">
        <v>421</v>
      </c>
    </row>
    <row r="3600" spans="1:19" x14ac:dyDescent="0.25">
      <c r="A3600" s="25" t="s">
        <v>193</v>
      </c>
      <c r="B3600" s="25" t="str">
        <f>VLOOKUP(A3600,'Cód dos países'!$A$3:$C$199,2,FALSE)</f>
        <v>MKD</v>
      </c>
      <c r="C3600" s="25">
        <f>VLOOKUP(A3600,'Cód dos países'!$A$3:$C$199,3,FALSE)</f>
        <v>105</v>
      </c>
      <c r="D3600" s="25">
        <v>1999</v>
      </c>
      <c r="E3600">
        <f t="shared" si="112"/>
        <v>1051999</v>
      </c>
      <c r="F3600" s="25" t="s">
        <v>421</v>
      </c>
      <c r="H3600" s="25" t="str">
        <f t="shared" si="113"/>
        <v/>
      </c>
      <c r="I3600" s="25" t="s">
        <v>421</v>
      </c>
      <c r="J3600" s="25" t="s">
        <v>421</v>
      </c>
      <c r="K3600" s="25" t="s">
        <v>421</v>
      </c>
      <c r="L3600" s="25" t="s">
        <v>421</v>
      </c>
      <c r="M3600" s="25" t="s">
        <v>421</v>
      </c>
      <c r="N3600" s="25" t="s">
        <v>421</v>
      </c>
      <c r="O3600" s="25" t="s">
        <v>421</v>
      </c>
      <c r="P3600" s="25" t="s">
        <v>421</v>
      </c>
      <c r="Q3600" s="25" t="s">
        <v>421</v>
      </c>
      <c r="R3600" s="25" t="s">
        <v>421</v>
      </c>
      <c r="S3600" s="25" t="s">
        <v>421</v>
      </c>
    </row>
    <row r="3601" spans="1:19" x14ac:dyDescent="0.25">
      <c r="A3601" s="25" t="s">
        <v>187</v>
      </c>
      <c r="B3601" s="25" t="str">
        <f>VLOOKUP(A3601,'Cód dos países'!$A$3:$C$199,2,FALSE)</f>
        <v>MDG</v>
      </c>
      <c r="C3601" s="25">
        <f>VLOOKUP(A3601,'Cód dos países'!$A$3:$C$199,3,FALSE)</f>
        <v>106</v>
      </c>
      <c r="D3601" s="25">
        <v>1999</v>
      </c>
      <c r="E3601">
        <f t="shared" si="112"/>
        <v>1061999</v>
      </c>
      <c r="F3601" s="25">
        <v>54.4</v>
      </c>
      <c r="G3601" s="25">
        <v>50</v>
      </c>
      <c r="H3601" s="25">
        <f t="shared" si="113"/>
        <v>0.5</v>
      </c>
      <c r="I3601" s="25">
        <v>30</v>
      </c>
      <c r="J3601" s="25" t="s">
        <v>421</v>
      </c>
      <c r="K3601" s="25">
        <v>74.599999999999994</v>
      </c>
      <c r="L3601" s="25">
        <v>84.1</v>
      </c>
      <c r="M3601" s="25" t="s">
        <v>421</v>
      </c>
      <c r="N3601" s="25">
        <v>70</v>
      </c>
      <c r="O3601" s="25" t="s">
        <v>421</v>
      </c>
      <c r="P3601" s="25">
        <v>78.2</v>
      </c>
      <c r="Q3601" s="25">
        <v>22.2</v>
      </c>
      <c r="R3601" s="25">
        <v>50</v>
      </c>
      <c r="S3601" s="25">
        <v>30</v>
      </c>
    </row>
    <row r="3602" spans="1:19" x14ac:dyDescent="0.25">
      <c r="A3602" s="25" t="s">
        <v>209</v>
      </c>
      <c r="B3602" s="25" t="str">
        <f>VLOOKUP(A3602,'Cód dos países'!$A$3:$C$199,2,FALSE)</f>
        <v>MWI</v>
      </c>
      <c r="C3602" s="25">
        <f>VLOOKUP(A3602,'Cód dos países'!$A$3:$C$199,3,FALSE)</f>
        <v>107</v>
      </c>
      <c r="D3602" s="25">
        <v>1999</v>
      </c>
      <c r="E3602">
        <f t="shared" si="112"/>
        <v>1071999</v>
      </c>
      <c r="F3602" s="25">
        <v>57.4</v>
      </c>
      <c r="G3602" s="25">
        <v>50</v>
      </c>
      <c r="H3602" s="25">
        <f t="shared" si="113"/>
        <v>0.5</v>
      </c>
      <c r="I3602" s="25">
        <v>41</v>
      </c>
      <c r="J3602" s="25" t="s">
        <v>421</v>
      </c>
      <c r="K3602" s="25">
        <v>67.7</v>
      </c>
      <c r="L3602" s="25">
        <v>82.7</v>
      </c>
      <c r="M3602" s="25" t="s">
        <v>421</v>
      </c>
      <c r="N3602" s="25">
        <v>55</v>
      </c>
      <c r="O3602" s="25" t="s">
        <v>421</v>
      </c>
      <c r="P3602" s="25">
        <v>58.1</v>
      </c>
      <c r="Q3602" s="25">
        <v>62</v>
      </c>
      <c r="R3602" s="25">
        <v>50</v>
      </c>
      <c r="S3602" s="25">
        <v>50</v>
      </c>
    </row>
    <row r="3603" spans="1:19" x14ac:dyDescent="0.25">
      <c r="A3603" s="25" t="s">
        <v>211</v>
      </c>
      <c r="B3603" s="25" t="str">
        <f>VLOOKUP(A3603,'Cód dos países'!$A$3:$C$199,2,FALSE)</f>
        <v>MYS</v>
      </c>
      <c r="C3603" s="25">
        <f>VLOOKUP(A3603,'Cód dos países'!$A$3:$C$199,3,FALSE)</f>
        <v>108</v>
      </c>
      <c r="D3603" s="25">
        <v>1999</v>
      </c>
      <c r="E3603">
        <f t="shared" si="112"/>
        <v>1081999</v>
      </c>
      <c r="F3603" s="25">
        <v>66</v>
      </c>
      <c r="G3603" s="25">
        <v>70</v>
      </c>
      <c r="H3603" s="25">
        <f t="shared" si="113"/>
        <v>0.7</v>
      </c>
      <c r="I3603" s="25">
        <v>53</v>
      </c>
      <c r="J3603" s="25" t="s">
        <v>421</v>
      </c>
      <c r="K3603" s="25">
        <v>79.2</v>
      </c>
      <c r="L3603" s="25">
        <v>81.3</v>
      </c>
      <c r="M3603" s="25" t="s">
        <v>421</v>
      </c>
      <c r="N3603" s="25">
        <v>85</v>
      </c>
      <c r="O3603" s="25" t="s">
        <v>421</v>
      </c>
      <c r="P3603" s="25">
        <v>76.599999999999994</v>
      </c>
      <c r="Q3603" s="25">
        <v>68.8</v>
      </c>
      <c r="R3603" s="25">
        <v>30</v>
      </c>
      <c r="S3603" s="25">
        <v>50</v>
      </c>
    </row>
    <row r="3604" spans="1:19" x14ac:dyDescent="0.25">
      <c r="A3604" s="25" t="s">
        <v>189</v>
      </c>
      <c r="B3604" s="25" t="str">
        <f>VLOOKUP(A3604,'Cód dos países'!$A$3:$C$199,2,FALSE)</f>
        <v>MDV</v>
      </c>
      <c r="C3604" s="25">
        <f>VLOOKUP(A3604,'Cód dos países'!$A$3:$C$199,3,FALSE)</f>
        <v>109</v>
      </c>
      <c r="D3604" s="25">
        <v>1999</v>
      </c>
      <c r="E3604">
        <f t="shared" si="112"/>
        <v>1091999</v>
      </c>
      <c r="F3604" s="25" t="s">
        <v>421</v>
      </c>
      <c r="H3604" s="25" t="str">
        <f t="shared" si="113"/>
        <v/>
      </c>
      <c r="I3604" s="25" t="s">
        <v>421</v>
      </c>
      <c r="J3604" s="25" t="s">
        <v>421</v>
      </c>
      <c r="K3604" s="25" t="s">
        <v>421</v>
      </c>
      <c r="L3604" s="25" t="s">
        <v>421</v>
      </c>
      <c r="M3604" s="25" t="s">
        <v>421</v>
      </c>
      <c r="N3604" s="25" t="s">
        <v>421</v>
      </c>
      <c r="O3604" s="25" t="s">
        <v>421</v>
      </c>
      <c r="P3604" s="25" t="s">
        <v>421</v>
      </c>
      <c r="Q3604" s="25" t="s">
        <v>421</v>
      </c>
      <c r="R3604" s="25" t="s">
        <v>421</v>
      </c>
      <c r="S3604" s="25" t="s">
        <v>421</v>
      </c>
    </row>
    <row r="3605" spans="1:19" x14ac:dyDescent="0.25">
      <c r="A3605" s="25" t="s">
        <v>195</v>
      </c>
      <c r="B3605" s="25" t="str">
        <f>VLOOKUP(A3605,'Cód dos países'!$A$3:$C$199,2,FALSE)</f>
        <v>MLI</v>
      </c>
      <c r="C3605" s="25">
        <f>VLOOKUP(A3605,'Cód dos países'!$A$3:$C$199,3,FALSE)</f>
        <v>110</v>
      </c>
      <c r="D3605" s="25">
        <v>1999</v>
      </c>
      <c r="E3605">
        <f t="shared" si="112"/>
        <v>1101999</v>
      </c>
      <c r="F3605" s="25">
        <v>60.3</v>
      </c>
      <c r="G3605" s="25">
        <v>50</v>
      </c>
      <c r="H3605" s="25">
        <f t="shared" si="113"/>
        <v>0.5</v>
      </c>
      <c r="I3605" s="25">
        <v>10</v>
      </c>
      <c r="J3605" s="25" t="s">
        <v>421</v>
      </c>
      <c r="K3605" s="25">
        <v>60.8</v>
      </c>
      <c r="L3605" s="25">
        <v>82.7</v>
      </c>
      <c r="M3605" s="25" t="s">
        <v>421</v>
      </c>
      <c r="N3605" s="25">
        <v>70</v>
      </c>
      <c r="O3605" s="25" t="s">
        <v>421</v>
      </c>
      <c r="P3605" s="25">
        <v>83.7</v>
      </c>
      <c r="Q3605" s="25">
        <v>65</v>
      </c>
      <c r="R3605" s="25">
        <v>70</v>
      </c>
      <c r="S3605" s="25">
        <v>50</v>
      </c>
    </row>
    <row r="3606" spans="1:19" x14ac:dyDescent="0.25">
      <c r="A3606" s="25" t="s">
        <v>197</v>
      </c>
      <c r="B3606" s="25" t="str">
        <f>VLOOKUP(A3606,'Cód dos países'!$A$3:$C$199,2,FALSE)</f>
        <v>MLT</v>
      </c>
      <c r="C3606" s="25">
        <f>VLOOKUP(A3606,'Cód dos países'!$A$3:$C$199,3,FALSE)</f>
        <v>111</v>
      </c>
      <c r="D3606" s="25">
        <v>1999</v>
      </c>
      <c r="E3606">
        <f t="shared" si="112"/>
        <v>1111999</v>
      </c>
      <c r="F3606" s="25">
        <v>58.3</v>
      </c>
      <c r="G3606" s="25">
        <v>70</v>
      </c>
      <c r="H3606" s="25">
        <f t="shared" si="113"/>
        <v>0.7</v>
      </c>
      <c r="I3606" s="25">
        <v>30</v>
      </c>
      <c r="J3606" s="25" t="s">
        <v>421</v>
      </c>
      <c r="K3606" s="25">
        <v>64.099999999999994</v>
      </c>
      <c r="L3606" s="25">
        <v>36.5</v>
      </c>
      <c r="M3606" s="25" t="s">
        <v>421</v>
      </c>
      <c r="N3606" s="25">
        <v>70</v>
      </c>
      <c r="O3606" s="25" t="s">
        <v>421</v>
      </c>
      <c r="P3606" s="25">
        <v>72.900000000000006</v>
      </c>
      <c r="Q3606" s="25">
        <v>61</v>
      </c>
      <c r="R3606" s="25">
        <v>70</v>
      </c>
      <c r="S3606" s="25">
        <v>50</v>
      </c>
    </row>
    <row r="3607" spans="1:19" x14ac:dyDescent="0.25">
      <c r="A3607" s="25" t="s">
        <v>205</v>
      </c>
      <c r="B3607" s="25" t="str">
        <f>VLOOKUP(A3607,'Cód dos países'!$A$3:$C$199,2,FALSE)</f>
        <v>MRT</v>
      </c>
      <c r="C3607" s="25">
        <f>VLOOKUP(A3607,'Cód dos países'!$A$3:$C$199,3,FALSE)</f>
        <v>113</v>
      </c>
      <c r="D3607" s="25">
        <v>1999</v>
      </c>
      <c r="E3607">
        <f t="shared" si="112"/>
        <v>1131999</v>
      </c>
      <c r="F3607" s="25">
        <v>46</v>
      </c>
      <c r="G3607" s="25">
        <v>30</v>
      </c>
      <c r="H3607" s="25">
        <f t="shared" si="113"/>
        <v>0.3</v>
      </c>
      <c r="I3607" s="25">
        <v>30</v>
      </c>
      <c r="J3607" s="25" t="s">
        <v>421</v>
      </c>
      <c r="K3607" s="25">
        <v>51.3</v>
      </c>
      <c r="L3607" s="25">
        <v>84.1</v>
      </c>
      <c r="M3607" s="25" t="s">
        <v>421</v>
      </c>
      <c r="N3607" s="25">
        <v>55</v>
      </c>
      <c r="O3607" s="25" t="s">
        <v>421</v>
      </c>
      <c r="P3607" s="25">
        <v>68.400000000000006</v>
      </c>
      <c r="Q3607" s="25">
        <v>35</v>
      </c>
      <c r="R3607" s="25">
        <v>50</v>
      </c>
      <c r="S3607" s="25">
        <v>10</v>
      </c>
    </row>
    <row r="3608" spans="1:19" x14ac:dyDescent="0.25">
      <c r="A3608" s="25" t="s">
        <v>207</v>
      </c>
      <c r="B3608" s="25" t="str">
        <f>VLOOKUP(A3608,'Cód dos países'!$A$3:$C$199,2,FALSE)</f>
        <v>MUS</v>
      </c>
      <c r="C3608" s="25">
        <f>VLOOKUP(A3608,'Cód dos países'!$A$3:$C$199,3,FALSE)</f>
        <v>114</v>
      </c>
      <c r="D3608" s="25">
        <v>1999</v>
      </c>
      <c r="E3608">
        <f t="shared" si="112"/>
        <v>1141999</v>
      </c>
      <c r="F3608" s="25">
        <v>67.2</v>
      </c>
      <c r="G3608" s="25">
        <v>70</v>
      </c>
      <c r="H3608" s="25">
        <f t="shared" si="113"/>
        <v>0.7</v>
      </c>
      <c r="I3608" s="25">
        <v>50</v>
      </c>
      <c r="J3608" s="25" t="s">
        <v>421</v>
      </c>
      <c r="K3608" s="25">
        <v>76</v>
      </c>
      <c r="L3608" s="25">
        <v>82.7</v>
      </c>
      <c r="M3608" s="25" t="s">
        <v>421</v>
      </c>
      <c r="N3608" s="25">
        <v>70</v>
      </c>
      <c r="O3608" s="25" t="s">
        <v>421</v>
      </c>
      <c r="P3608" s="25">
        <v>73.5</v>
      </c>
      <c r="Q3608" s="25">
        <v>62.6</v>
      </c>
      <c r="R3608" s="25">
        <v>50</v>
      </c>
      <c r="S3608" s="25">
        <v>70</v>
      </c>
    </row>
    <row r="3609" spans="1:19" x14ac:dyDescent="0.25">
      <c r="A3609" s="25" t="s">
        <v>191</v>
      </c>
      <c r="B3609" s="25" t="str">
        <f>VLOOKUP(A3609,'Cód dos países'!$A$3:$C$199,2,FALSE)</f>
        <v>MEX</v>
      </c>
      <c r="C3609" s="25">
        <f>VLOOKUP(A3609,'Cód dos países'!$A$3:$C$199,3,FALSE)</f>
        <v>115</v>
      </c>
      <c r="D3609" s="25">
        <v>1999</v>
      </c>
      <c r="E3609">
        <f t="shared" si="112"/>
        <v>1151999</v>
      </c>
      <c r="F3609" s="25">
        <v>59.3</v>
      </c>
      <c r="G3609" s="25">
        <v>50</v>
      </c>
      <c r="H3609" s="25">
        <f t="shared" si="113"/>
        <v>0.5</v>
      </c>
      <c r="I3609" s="25">
        <v>33</v>
      </c>
      <c r="J3609" s="25" t="s">
        <v>421</v>
      </c>
      <c r="K3609" s="25">
        <v>73.099999999999994</v>
      </c>
      <c r="L3609" s="25">
        <v>92.3</v>
      </c>
      <c r="M3609" s="25" t="s">
        <v>421</v>
      </c>
      <c r="N3609" s="25">
        <v>55</v>
      </c>
      <c r="O3609" s="25" t="s">
        <v>421</v>
      </c>
      <c r="P3609" s="25">
        <v>67.599999999999994</v>
      </c>
      <c r="Q3609" s="25">
        <v>63</v>
      </c>
      <c r="R3609" s="25">
        <v>70</v>
      </c>
      <c r="S3609" s="25">
        <v>30</v>
      </c>
    </row>
    <row r="3610" spans="1:19" x14ac:dyDescent="0.25">
      <c r="A3610" s="25" t="s">
        <v>361</v>
      </c>
      <c r="B3610" s="25" t="str">
        <f>VLOOKUP(A3610,'Cód dos países'!$A$3:$C$199,2,FALSE)</f>
        <v>FSM</v>
      </c>
      <c r="C3610" s="25">
        <f>VLOOKUP(A3610,'Cód dos países'!$A$3:$C$199,3,FALSE)</f>
        <v>116</v>
      </c>
      <c r="D3610" s="25">
        <v>1999</v>
      </c>
      <c r="E3610">
        <f t="shared" si="112"/>
        <v>1161999</v>
      </c>
      <c r="F3610" s="25" t="s">
        <v>421</v>
      </c>
      <c r="H3610" s="25" t="str">
        <f t="shared" si="113"/>
        <v/>
      </c>
      <c r="I3610" s="25" t="s">
        <v>421</v>
      </c>
      <c r="J3610" s="25" t="s">
        <v>421</v>
      </c>
      <c r="K3610" s="25" t="s">
        <v>421</v>
      </c>
      <c r="L3610" s="25" t="s">
        <v>421</v>
      </c>
      <c r="M3610" s="25" t="s">
        <v>421</v>
      </c>
      <c r="N3610" s="25" t="s">
        <v>421</v>
      </c>
      <c r="O3610" s="25" t="s">
        <v>421</v>
      </c>
      <c r="P3610" s="25" t="s">
        <v>421</v>
      </c>
      <c r="Q3610" s="25" t="s">
        <v>421</v>
      </c>
      <c r="R3610" s="25" t="s">
        <v>421</v>
      </c>
      <c r="S3610" s="25" t="s">
        <v>421</v>
      </c>
    </row>
    <row r="3611" spans="1:19" x14ac:dyDescent="0.25">
      <c r="A3611" s="25" t="s">
        <v>185</v>
      </c>
      <c r="B3611" s="25" t="str">
        <f>VLOOKUP(A3611,'Cód dos países'!$A$3:$C$199,2,FALSE)</f>
        <v>MDA</v>
      </c>
      <c r="C3611" s="25">
        <f>VLOOKUP(A3611,'Cód dos países'!$A$3:$C$199,3,FALSE)</f>
        <v>117</v>
      </c>
      <c r="D3611" s="25">
        <v>1999</v>
      </c>
      <c r="E3611">
        <f t="shared" si="112"/>
        <v>1171999</v>
      </c>
      <c r="F3611" s="25">
        <v>59.6</v>
      </c>
      <c r="G3611" s="25">
        <v>50</v>
      </c>
      <c r="H3611" s="25">
        <f t="shared" si="113"/>
        <v>0.5</v>
      </c>
      <c r="I3611" s="25">
        <v>30</v>
      </c>
      <c r="J3611" s="25" t="s">
        <v>421</v>
      </c>
      <c r="K3611" s="25">
        <v>55.8</v>
      </c>
      <c r="L3611" s="25">
        <v>85.5</v>
      </c>
      <c r="M3611" s="25" t="s">
        <v>421</v>
      </c>
      <c r="N3611" s="25">
        <v>70</v>
      </c>
      <c r="O3611" s="25" t="s">
        <v>421</v>
      </c>
      <c r="P3611" s="25">
        <v>69.900000000000006</v>
      </c>
      <c r="Q3611" s="25">
        <v>75</v>
      </c>
      <c r="R3611" s="25">
        <v>50</v>
      </c>
      <c r="S3611" s="25">
        <v>50</v>
      </c>
    </row>
    <row r="3612" spans="1:19" x14ac:dyDescent="0.25">
      <c r="A3612" s="25" t="s">
        <v>201</v>
      </c>
      <c r="B3612" s="25" t="str">
        <f>VLOOKUP(A3612,'Cód dos países'!$A$3:$C$199,2,FALSE)</f>
        <v>MNG</v>
      </c>
      <c r="C3612" s="25">
        <f>VLOOKUP(A3612,'Cód dos países'!$A$3:$C$199,3,FALSE)</f>
        <v>119</v>
      </c>
      <c r="D3612" s="25">
        <v>1999</v>
      </c>
      <c r="E3612">
        <f t="shared" si="112"/>
        <v>1191999</v>
      </c>
      <c r="F3612" s="25">
        <v>58.5</v>
      </c>
      <c r="G3612" s="25">
        <v>50</v>
      </c>
      <c r="H3612" s="25">
        <f t="shared" si="113"/>
        <v>0.5</v>
      </c>
      <c r="I3612" s="25">
        <v>50</v>
      </c>
      <c r="J3612" s="25" t="s">
        <v>421</v>
      </c>
      <c r="K3612" s="25">
        <v>64.099999999999994</v>
      </c>
      <c r="L3612" s="25">
        <v>63.3</v>
      </c>
      <c r="M3612" s="25" t="s">
        <v>421</v>
      </c>
      <c r="N3612" s="25">
        <v>55</v>
      </c>
      <c r="O3612" s="25" t="s">
        <v>421</v>
      </c>
      <c r="P3612" s="25">
        <v>69.400000000000006</v>
      </c>
      <c r="Q3612" s="25">
        <v>75</v>
      </c>
      <c r="R3612" s="25">
        <v>50</v>
      </c>
      <c r="S3612" s="25">
        <v>50</v>
      </c>
    </row>
    <row r="3613" spans="1:19" x14ac:dyDescent="0.25">
      <c r="A3613" s="25" t="s">
        <v>200</v>
      </c>
      <c r="B3613" s="25" t="str">
        <f>VLOOKUP(A3613,'Cód dos países'!$A$3:$C$199,2,FALSE)</f>
        <v>MNP</v>
      </c>
      <c r="C3613" s="25">
        <f>VLOOKUP(A3613,'Cód dos países'!$A$3:$C$199,3,FALSE)</f>
        <v>120</v>
      </c>
      <c r="D3613" s="25">
        <v>1999</v>
      </c>
      <c r="E3613">
        <f t="shared" si="112"/>
        <v>1201999</v>
      </c>
      <c r="F3613" s="25" t="s">
        <v>421</v>
      </c>
      <c r="H3613" s="25" t="str">
        <f t="shared" si="113"/>
        <v/>
      </c>
      <c r="I3613" s="25" t="s">
        <v>421</v>
      </c>
      <c r="J3613" s="25" t="s">
        <v>421</v>
      </c>
      <c r="K3613" s="25" t="s">
        <v>421</v>
      </c>
      <c r="L3613" s="25" t="s">
        <v>421</v>
      </c>
      <c r="M3613" s="25" t="s">
        <v>421</v>
      </c>
      <c r="N3613" s="25" t="s">
        <v>421</v>
      </c>
      <c r="O3613" s="25" t="s">
        <v>421</v>
      </c>
      <c r="P3613" s="25" t="s">
        <v>421</v>
      </c>
      <c r="Q3613" s="25" t="s">
        <v>421</v>
      </c>
      <c r="R3613" s="25" t="s">
        <v>421</v>
      </c>
      <c r="S3613" s="25" t="s">
        <v>421</v>
      </c>
    </row>
    <row r="3614" spans="1:19" x14ac:dyDescent="0.25">
      <c r="A3614" s="25" t="s">
        <v>183</v>
      </c>
      <c r="B3614" s="25" t="str">
        <f>VLOOKUP(A3614,'Cód dos países'!$A$3:$C$199,2,FALSE)</f>
        <v>MAR</v>
      </c>
      <c r="C3614" s="25">
        <f>VLOOKUP(A3614,'Cód dos países'!$A$3:$C$199,3,FALSE)</f>
        <v>121</v>
      </c>
      <c r="D3614" s="25">
        <v>1999</v>
      </c>
      <c r="E3614">
        <f t="shared" si="112"/>
        <v>1211999</v>
      </c>
      <c r="F3614" s="25">
        <v>63.2</v>
      </c>
      <c r="G3614" s="25">
        <v>50</v>
      </c>
      <c r="H3614" s="25">
        <f t="shared" si="113"/>
        <v>0.5</v>
      </c>
      <c r="I3614" s="25">
        <v>37</v>
      </c>
      <c r="J3614" s="25" t="s">
        <v>421</v>
      </c>
      <c r="K3614" s="25">
        <v>63</v>
      </c>
      <c r="L3614" s="25">
        <v>88</v>
      </c>
      <c r="M3614" s="25" t="s">
        <v>421</v>
      </c>
      <c r="N3614" s="25">
        <v>70</v>
      </c>
      <c r="O3614" s="25" t="s">
        <v>421</v>
      </c>
      <c r="P3614" s="25">
        <v>80.2</v>
      </c>
      <c r="Q3614" s="25">
        <v>61</v>
      </c>
      <c r="R3614" s="25">
        <v>70</v>
      </c>
      <c r="S3614" s="25">
        <v>50</v>
      </c>
    </row>
    <row r="3615" spans="1:19" x14ac:dyDescent="0.25">
      <c r="A3615" s="25" t="s">
        <v>203</v>
      </c>
      <c r="B3615" s="25" t="str">
        <f>VLOOKUP(A3615,'Cód dos países'!$A$3:$C$199,2,FALSE)</f>
        <v>MOZ</v>
      </c>
      <c r="C3615" s="25">
        <f>VLOOKUP(A3615,'Cód dos países'!$A$3:$C$199,3,FALSE)</f>
        <v>122</v>
      </c>
      <c r="D3615" s="25">
        <v>1999</v>
      </c>
      <c r="E3615">
        <f t="shared" si="112"/>
        <v>1221999</v>
      </c>
      <c r="F3615" s="25">
        <v>52.2</v>
      </c>
      <c r="G3615" s="25">
        <v>30</v>
      </c>
      <c r="H3615" s="25">
        <f t="shared" si="113"/>
        <v>0.3</v>
      </c>
      <c r="I3615" s="25">
        <v>10</v>
      </c>
      <c r="J3615" s="25" t="s">
        <v>421</v>
      </c>
      <c r="K3615" s="25">
        <v>69.7</v>
      </c>
      <c r="L3615" s="25">
        <v>82.7</v>
      </c>
      <c r="M3615" s="25" t="s">
        <v>421</v>
      </c>
      <c r="N3615" s="25">
        <v>40</v>
      </c>
      <c r="O3615" s="25" t="s">
        <v>421</v>
      </c>
      <c r="P3615" s="25">
        <v>74.5</v>
      </c>
      <c r="Q3615" s="25">
        <v>63</v>
      </c>
      <c r="R3615" s="25">
        <v>50</v>
      </c>
      <c r="S3615" s="25">
        <v>50</v>
      </c>
    </row>
    <row r="3616" spans="1:19" x14ac:dyDescent="0.25">
      <c r="A3616" s="25" t="s">
        <v>213</v>
      </c>
      <c r="B3616" s="25" t="str">
        <f>VLOOKUP(A3616,'Cód dos países'!$A$3:$C$199,2,FALSE)</f>
        <v>NAM</v>
      </c>
      <c r="C3616" s="25">
        <f>VLOOKUP(A3616,'Cód dos países'!$A$3:$C$199,3,FALSE)</f>
        <v>124</v>
      </c>
      <c r="D3616" s="25">
        <v>1999</v>
      </c>
      <c r="E3616">
        <f t="shared" si="112"/>
        <v>1241999</v>
      </c>
      <c r="F3616" s="25">
        <v>66.7</v>
      </c>
      <c r="G3616" s="25">
        <v>70</v>
      </c>
      <c r="H3616" s="25">
        <f t="shared" si="113"/>
        <v>0.7</v>
      </c>
      <c r="I3616" s="25">
        <v>53</v>
      </c>
      <c r="J3616" s="25" t="s">
        <v>421</v>
      </c>
      <c r="K3616" s="25">
        <v>57.1</v>
      </c>
      <c r="L3616" s="25">
        <v>71.2</v>
      </c>
      <c r="M3616" s="25" t="s">
        <v>421</v>
      </c>
      <c r="N3616" s="25">
        <v>70</v>
      </c>
      <c r="O3616" s="25" t="s">
        <v>421</v>
      </c>
      <c r="P3616" s="25">
        <v>78.3</v>
      </c>
      <c r="Q3616" s="25">
        <v>61</v>
      </c>
      <c r="R3616" s="25">
        <v>70</v>
      </c>
      <c r="S3616" s="25">
        <v>70</v>
      </c>
    </row>
    <row r="3617" spans="1:19" x14ac:dyDescent="0.25">
      <c r="A3617" s="25" t="s">
        <v>225</v>
      </c>
      <c r="B3617" s="25" t="str">
        <f>VLOOKUP(A3617,'Cód dos países'!$A$3:$C$199,2,FALSE)</f>
        <v>NPL</v>
      </c>
      <c r="C3617" s="25">
        <f>VLOOKUP(A3617,'Cód dos países'!$A$3:$C$199,3,FALSE)</f>
        <v>126</v>
      </c>
      <c r="D3617" s="25">
        <v>1999</v>
      </c>
      <c r="E3617">
        <f t="shared" si="112"/>
        <v>1261999</v>
      </c>
      <c r="F3617" s="25">
        <v>51.3</v>
      </c>
      <c r="G3617" s="25">
        <v>50</v>
      </c>
      <c r="H3617" s="25">
        <f t="shared" si="113"/>
        <v>0.5</v>
      </c>
      <c r="I3617" s="25">
        <v>10</v>
      </c>
      <c r="J3617" s="25" t="s">
        <v>421</v>
      </c>
      <c r="K3617" s="25">
        <v>86.3</v>
      </c>
      <c r="L3617" s="25">
        <v>88</v>
      </c>
      <c r="M3617" s="25" t="s">
        <v>421</v>
      </c>
      <c r="N3617" s="25">
        <v>55</v>
      </c>
      <c r="O3617" s="25" t="s">
        <v>421</v>
      </c>
      <c r="P3617" s="25">
        <v>64.599999999999994</v>
      </c>
      <c r="Q3617" s="25">
        <v>47.8</v>
      </c>
      <c r="R3617" s="25">
        <v>30</v>
      </c>
      <c r="S3617" s="25">
        <v>30</v>
      </c>
    </row>
    <row r="3618" spans="1:19" x14ac:dyDescent="0.25">
      <c r="A3618" s="25" t="s">
        <v>221</v>
      </c>
      <c r="B3618" s="25" t="str">
        <f>VLOOKUP(A3618,'Cód dos países'!$A$3:$C$199,2,FALSE)</f>
        <v>NLD</v>
      </c>
      <c r="C3618" s="25">
        <f>VLOOKUP(A3618,'Cód dos países'!$A$3:$C$199,3,FALSE)</f>
        <v>127</v>
      </c>
      <c r="D3618" s="25">
        <v>1999</v>
      </c>
      <c r="E3618">
        <f t="shared" si="112"/>
        <v>1271999</v>
      </c>
      <c r="F3618" s="25">
        <v>70.400000000000006</v>
      </c>
      <c r="G3618" s="25">
        <v>90</v>
      </c>
      <c r="H3618" s="25">
        <f t="shared" si="113"/>
        <v>0.9</v>
      </c>
      <c r="I3618" s="25">
        <v>90</v>
      </c>
      <c r="J3618" s="25" t="s">
        <v>421</v>
      </c>
      <c r="K3618" s="25">
        <v>36.9</v>
      </c>
      <c r="L3618" s="25">
        <v>28</v>
      </c>
      <c r="M3618" s="25" t="s">
        <v>421</v>
      </c>
      <c r="N3618" s="25">
        <v>70</v>
      </c>
      <c r="O3618" s="25" t="s">
        <v>421</v>
      </c>
      <c r="P3618" s="25">
        <v>80.900000000000006</v>
      </c>
      <c r="Q3618" s="25">
        <v>77.8</v>
      </c>
      <c r="R3618" s="25">
        <v>70</v>
      </c>
      <c r="S3618" s="25">
        <v>90</v>
      </c>
    </row>
    <row r="3619" spans="1:19" x14ac:dyDescent="0.25">
      <c r="A3619" s="25" t="s">
        <v>227</v>
      </c>
      <c r="B3619" s="25" t="str">
        <f>VLOOKUP(A3619,'Cód dos países'!$A$3:$C$199,2,FALSE)</f>
        <v>NZL</v>
      </c>
      <c r="C3619" s="25">
        <f>VLOOKUP(A3619,'Cód dos países'!$A$3:$C$199,3,FALSE)</f>
        <v>128</v>
      </c>
      <c r="D3619" s="25">
        <v>1999</v>
      </c>
      <c r="E3619">
        <f t="shared" si="112"/>
        <v>1281999</v>
      </c>
      <c r="F3619" s="25">
        <v>80.900000000000006</v>
      </c>
      <c r="G3619" s="25">
        <v>90</v>
      </c>
      <c r="H3619" s="25">
        <f t="shared" si="113"/>
        <v>0.9</v>
      </c>
      <c r="I3619" s="25">
        <v>94</v>
      </c>
      <c r="J3619" s="25" t="s">
        <v>421</v>
      </c>
      <c r="K3619" s="25">
        <v>65.8</v>
      </c>
      <c r="L3619" s="25">
        <v>47.1</v>
      </c>
      <c r="M3619" s="25" t="s">
        <v>421</v>
      </c>
      <c r="N3619" s="25">
        <v>85</v>
      </c>
      <c r="O3619" s="25" t="s">
        <v>421</v>
      </c>
      <c r="P3619" s="25">
        <v>87.6</v>
      </c>
      <c r="Q3619" s="25">
        <v>78.599999999999994</v>
      </c>
      <c r="R3619" s="25">
        <v>90</v>
      </c>
      <c r="S3619" s="25">
        <v>90</v>
      </c>
    </row>
    <row r="3620" spans="1:19" x14ac:dyDescent="0.25">
      <c r="A3620" s="25" t="s">
        <v>219</v>
      </c>
      <c r="B3620" s="25" t="str">
        <f>VLOOKUP(A3620,'Cód dos países'!$A$3:$C$199,2,FALSE)</f>
        <v>NIC</v>
      </c>
      <c r="C3620" s="25">
        <f>VLOOKUP(A3620,'Cód dos países'!$A$3:$C$199,3,FALSE)</f>
        <v>129</v>
      </c>
      <c r="D3620" s="25">
        <v>1999</v>
      </c>
      <c r="E3620">
        <f t="shared" si="112"/>
        <v>1291999</v>
      </c>
      <c r="F3620" s="25">
        <v>56.9</v>
      </c>
      <c r="G3620" s="25">
        <v>30</v>
      </c>
      <c r="H3620" s="25">
        <f t="shared" si="113"/>
        <v>0.3</v>
      </c>
      <c r="I3620" s="25">
        <v>30</v>
      </c>
      <c r="J3620" s="25" t="s">
        <v>421</v>
      </c>
      <c r="K3620" s="25">
        <v>76.099999999999994</v>
      </c>
      <c r="L3620" s="25">
        <v>76.5</v>
      </c>
      <c r="M3620" s="25" t="s">
        <v>421</v>
      </c>
      <c r="N3620" s="25">
        <v>55</v>
      </c>
      <c r="O3620" s="25" t="s">
        <v>421</v>
      </c>
      <c r="P3620" s="25">
        <v>68.099999999999994</v>
      </c>
      <c r="Q3620" s="25">
        <v>56</v>
      </c>
      <c r="R3620" s="25">
        <v>70</v>
      </c>
      <c r="S3620" s="25">
        <v>50</v>
      </c>
    </row>
    <row r="3621" spans="1:19" x14ac:dyDescent="0.25">
      <c r="A3621" s="25" t="s">
        <v>215</v>
      </c>
      <c r="B3621" s="25" t="str">
        <f>VLOOKUP(A3621,'Cód dos países'!$A$3:$C$199,2,FALSE)</f>
        <v>NER</v>
      </c>
      <c r="C3621" s="25">
        <f>VLOOKUP(A3621,'Cód dos países'!$A$3:$C$199,3,FALSE)</f>
        <v>130</v>
      </c>
      <c r="D3621" s="25">
        <v>1999</v>
      </c>
      <c r="E3621">
        <f t="shared" si="112"/>
        <v>1301999</v>
      </c>
      <c r="F3621" s="25">
        <v>45.9</v>
      </c>
      <c r="G3621" s="25">
        <v>30</v>
      </c>
      <c r="H3621" s="25">
        <f t="shared" si="113"/>
        <v>0.3</v>
      </c>
      <c r="I3621" s="25">
        <v>10</v>
      </c>
      <c r="J3621" s="25" t="s">
        <v>421</v>
      </c>
      <c r="K3621" s="25">
        <v>45.9</v>
      </c>
      <c r="L3621" s="25">
        <v>92.3</v>
      </c>
      <c r="M3621" s="25" t="s">
        <v>421</v>
      </c>
      <c r="N3621" s="25">
        <v>55</v>
      </c>
      <c r="O3621" s="25" t="s">
        <v>421</v>
      </c>
      <c r="P3621" s="25">
        <v>72.099999999999994</v>
      </c>
      <c r="Q3621" s="25">
        <v>48</v>
      </c>
      <c r="R3621" s="25">
        <v>30</v>
      </c>
      <c r="S3621" s="25">
        <v>30</v>
      </c>
    </row>
    <row r="3622" spans="1:19" x14ac:dyDescent="0.25">
      <c r="A3622" s="25" t="s">
        <v>217</v>
      </c>
      <c r="B3622" s="25" t="str">
        <f>VLOOKUP(A3622,'Cód dos países'!$A$3:$C$199,2,FALSE)</f>
        <v>NGA</v>
      </c>
      <c r="C3622" s="25">
        <f>VLOOKUP(A3622,'Cód dos países'!$A$3:$C$199,3,FALSE)</f>
        <v>131</v>
      </c>
      <c r="D3622" s="25">
        <v>1999</v>
      </c>
      <c r="E3622">
        <f t="shared" si="112"/>
        <v>1311999</v>
      </c>
      <c r="F3622" s="25">
        <v>53.1</v>
      </c>
      <c r="G3622" s="25">
        <v>30</v>
      </c>
      <c r="H3622" s="25">
        <f t="shared" si="113"/>
        <v>0.3</v>
      </c>
      <c r="I3622" s="25">
        <v>19</v>
      </c>
      <c r="J3622" s="25" t="s">
        <v>421</v>
      </c>
      <c r="K3622" s="25">
        <v>84.4</v>
      </c>
      <c r="L3622" s="25">
        <v>71.2</v>
      </c>
      <c r="M3622" s="25" t="s">
        <v>421</v>
      </c>
      <c r="N3622" s="25">
        <v>55</v>
      </c>
      <c r="O3622" s="25" t="s">
        <v>421</v>
      </c>
      <c r="P3622" s="25">
        <v>73.5</v>
      </c>
      <c r="Q3622" s="25">
        <v>45</v>
      </c>
      <c r="R3622" s="25">
        <v>70</v>
      </c>
      <c r="S3622" s="25">
        <v>30</v>
      </c>
    </row>
    <row r="3623" spans="1:19" x14ac:dyDescent="0.25">
      <c r="A3623" s="25" t="s">
        <v>431</v>
      </c>
      <c r="B3623" s="25" t="str">
        <f>VLOOKUP(A3623,'Cód dos países'!$A$3:$C$199,2,FALSE)</f>
        <v>PRK</v>
      </c>
      <c r="C3623" s="25">
        <f>VLOOKUP(A3623,'Cód dos países'!$A$3:$C$199,3,FALSE)</f>
        <v>91</v>
      </c>
      <c r="D3623" s="25">
        <v>1999</v>
      </c>
      <c r="E3623">
        <f t="shared" si="112"/>
        <v>911999</v>
      </c>
      <c r="F3623" s="25">
        <v>8.9</v>
      </c>
      <c r="G3623" s="25">
        <v>10</v>
      </c>
      <c r="H3623" s="25">
        <f t="shared" si="113"/>
        <v>0.1</v>
      </c>
      <c r="I3623" s="25">
        <v>10</v>
      </c>
      <c r="J3623" s="25" t="s">
        <v>421</v>
      </c>
      <c r="K3623" s="25">
        <v>0</v>
      </c>
      <c r="L3623" s="25">
        <v>0</v>
      </c>
      <c r="M3623" s="25" t="s">
        <v>421</v>
      </c>
      <c r="N3623" s="25">
        <v>40</v>
      </c>
      <c r="O3623" s="25" t="s">
        <v>421</v>
      </c>
      <c r="P3623" s="25">
        <v>0</v>
      </c>
      <c r="Q3623" s="25">
        <v>0</v>
      </c>
      <c r="R3623" s="25">
        <v>10</v>
      </c>
      <c r="S3623" s="25">
        <v>10</v>
      </c>
    </row>
    <row r="3624" spans="1:19" x14ac:dyDescent="0.25">
      <c r="A3624" s="25" t="s">
        <v>223</v>
      </c>
      <c r="B3624" s="25" t="str">
        <f>VLOOKUP(A3624,'Cód dos países'!$A$3:$C$199,2,FALSE)</f>
        <v>NOR</v>
      </c>
      <c r="C3624" s="25">
        <f>VLOOKUP(A3624,'Cód dos países'!$A$3:$C$199,3,FALSE)</f>
        <v>132</v>
      </c>
      <c r="D3624" s="25">
        <v>1999</v>
      </c>
      <c r="E3624">
        <f t="shared" si="112"/>
        <v>1321999</v>
      </c>
      <c r="F3624" s="25">
        <v>70.099999999999994</v>
      </c>
      <c r="G3624" s="25">
        <v>90</v>
      </c>
      <c r="H3624" s="25">
        <f t="shared" si="113"/>
        <v>0.9</v>
      </c>
      <c r="I3624" s="25">
        <v>90</v>
      </c>
      <c r="J3624" s="25" t="s">
        <v>421</v>
      </c>
      <c r="K3624" s="25">
        <v>57.3</v>
      </c>
      <c r="L3624" s="25">
        <v>41.9</v>
      </c>
      <c r="M3624" s="25" t="s">
        <v>421</v>
      </c>
      <c r="N3624" s="25">
        <v>70</v>
      </c>
      <c r="O3624" s="25" t="s">
        <v>421</v>
      </c>
      <c r="P3624" s="25">
        <v>80.400000000000006</v>
      </c>
      <c r="Q3624" s="25">
        <v>81</v>
      </c>
      <c r="R3624" s="25">
        <v>70</v>
      </c>
      <c r="S3624" s="25">
        <v>50</v>
      </c>
    </row>
    <row r="3625" spans="1:19" x14ac:dyDescent="0.25">
      <c r="A3625" s="25" t="s">
        <v>229</v>
      </c>
      <c r="B3625" s="25" t="str">
        <f>VLOOKUP(A3625,'Cód dos países'!$A$3:$C$199,2,FALSE)</f>
        <v>OMN</v>
      </c>
      <c r="C3625" s="25">
        <f>VLOOKUP(A3625,'Cód dos países'!$A$3:$C$199,3,FALSE)</f>
        <v>133</v>
      </c>
      <c r="D3625" s="25">
        <v>1999</v>
      </c>
      <c r="E3625">
        <f t="shared" si="112"/>
        <v>1331999</v>
      </c>
      <c r="F3625" s="25">
        <v>64.099999999999994</v>
      </c>
      <c r="G3625" s="25">
        <v>50</v>
      </c>
      <c r="H3625" s="25">
        <f t="shared" si="113"/>
        <v>0.5</v>
      </c>
      <c r="I3625" s="25">
        <v>70</v>
      </c>
      <c r="J3625" s="25" t="s">
        <v>421</v>
      </c>
      <c r="K3625" s="25">
        <v>93.7</v>
      </c>
      <c r="L3625" s="25">
        <v>67.3</v>
      </c>
      <c r="M3625" s="25" t="s">
        <v>421</v>
      </c>
      <c r="N3625" s="25">
        <v>70</v>
      </c>
      <c r="O3625" s="25" t="s">
        <v>421</v>
      </c>
      <c r="P3625" s="25">
        <v>85.2</v>
      </c>
      <c r="Q3625" s="25">
        <v>81</v>
      </c>
      <c r="R3625" s="25">
        <v>30</v>
      </c>
      <c r="S3625" s="25">
        <v>30</v>
      </c>
    </row>
    <row r="3626" spans="1:19" x14ac:dyDescent="0.25">
      <c r="A3626" s="25" t="s">
        <v>231</v>
      </c>
      <c r="B3626" s="25" t="str">
        <f>VLOOKUP(A3626,'Cód dos países'!$A$3:$C$199,2,FALSE)</f>
        <v>PAK</v>
      </c>
      <c r="C3626" s="25">
        <f>VLOOKUP(A3626,'Cód dos países'!$A$3:$C$199,3,FALSE)</f>
        <v>134</v>
      </c>
      <c r="D3626" s="25">
        <v>1999</v>
      </c>
      <c r="E3626">
        <f t="shared" si="112"/>
        <v>1341999</v>
      </c>
      <c r="F3626" s="25">
        <v>56.4</v>
      </c>
      <c r="G3626" s="25">
        <v>30</v>
      </c>
      <c r="H3626" s="25">
        <f t="shared" si="113"/>
        <v>0.3</v>
      </c>
      <c r="I3626" s="25">
        <v>27</v>
      </c>
      <c r="J3626" s="25" t="s">
        <v>421</v>
      </c>
      <c r="K3626" s="25">
        <v>82.1</v>
      </c>
      <c r="L3626" s="25">
        <v>78.099999999999994</v>
      </c>
      <c r="M3626" s="25" t="s">
        <v>421</v>
      </c>
      <c r="N3626" s="25">
        <v>55</v>
      </c>
      <c r="O3626" s="25" t="s">
        <v>421</v>
      </c>
      <c r="P3626" s="25">
        <v>72.3</v>
      </c>
      <c r="Q3626" s="25">
        <v>43</v>
      </c>
      <c r="R3626" s="25">
        <v>70</v>
      </c>
      <c r="S3626" s="25">
        <v>50</v>
      </c>
    </row>
    <row r="3627" spans="1:19" x14ac:dyDescent="0.25">
      <c r="A3627" s="25" t="s">
        <v>233</v>
      </c>
      <c r="B3627" s="25" t="str">
        <f>VLOOKUP(A3627,'Cód dos países'!$A$3:$C$199,2,FALSE)</f>
        <v>PAN</v>
      </c>
      <c r="C3627" s="25">
        <f>VLOOKUP(A3627,'Cód dos países'!$A$3:$C$199,3,FALSE)</f>
        <v>136</v>
      </c>
      <c r="D3627" s="25">
        <v>1999</v>
      </c>
      <c r="E3627">
        <f t="shared" si="112"/>
        <v>1361999</v>
      </c>
      <c r="F3627" s="25">
        <v>71.599999999999994</v>
      </c>
      <c r="G3627" s="25">
        <v>50</v>
      </c>
      <c r="H3627" s="25">
        <f t="shared" si="113"/>
        <v>0.5</v>
      </c>
      <c r="I3627" s="25">
        <v>50</v>
      </c>
      <c r="J3627" s="25" t="s">
        <v>421</v>
      </c>
      <c r="K3627" s="25">
        <v>77.7</v>
      </c>
      <c r="L3627" s="25">
        <v>78.099999999999994</v>
      </c>
      <c r="M3627" s="25" t="s">
        <v>421</v>
      </c>
      <c r="N3627" s="25">
        <v>70</v>
      </c>
      <c r="O3627" s="25" t="s">
        <v>421</v>
      </c>
      <c r="P3627" s="25">
        <v>89.2</v>
      </c>
      <c r="Q3627" s="25">
        <v>69</v>
      </c>
      <c r="R3627" s="25">
        <v>70</v>
      </c>
      <c r="S3627" s="25">
        <v>90</v>
      </c>
    </row>
    <row r="3628" spans="1:19" x14ac:dyDescent="0.25">
      <c r="A3628" s="25" t="s">
        <v>239</v>
      </c>
      <c r="B3628" s="25" t="str">
        <f>VLOOKUP(A3628,'Cód dos países'!$A$3:$C$199,2,FALSE)</f>
        <v>PNG</v>
      </c>
      <c r="C3628" s="25">
        <f>VLOOKUP(A3628,'Cód dos países'!$A$3:$C$199,3,FALSE)</f>
        <v>137</v>
      </c>
      <c r="D3628" s="25">
        <v>1999</v>
      </c>
      <c r="E3628">
        <f t="shared" si="112"/>
        <v>1371999</v>
      </c>
      <c r="F3628" s="25">
        <v>55.8</v>
      </c>
      <c r="G3628" s="25">
        <v>50</v>
      </c>
      <c r="H3628" s="25">
        <f t="shared" si="113"/>
        <v>0.5</v>
      </c>
      <c r="I3628" s="25">
        <v>50</v>
      </c>
      <c r="J3628" s="25" t="s">
        <v>421</v>
      </c>
      <c r="K3628" s="25">
        <v>81.5</v>
      </c>
      <c r="L3628" s="25">
        <v>73.5</v>
      </c>
      <c r="M3628" s="25" t="s">
        <v>421</v>
      </c>
      <c r="N3628" s="25">
        <v>55</v>
      </c>
      <c r="O3628" s="25" t="s">
        <v>421</v>
      </c>
      <c r="P3628" s="25">
        <v>69</v>
      </c>
      <c r="Q3628" s="25">
        <v>43.2</v>
      </c>
      <c r="R3628" s="25">
        <v>50</v>
      </c>
      <c r="S3628" s="25">
        <v>30</v>
      </c>
    </row>
    <row r="3629" spans="1:19" x14ac:dyDescent="0.25">
      <c r="A3629" s="25" t="s">
        <v>246</v>
      </c>
      <c r="B3629" s="25" t="str">
        <f>VLOOKUP(A3629,'Cód dos países'!$A$3:$C$199,2,FALSE)</f>
        <v>PRY</v>
      </c>
      <c r="C3629" s="25">
        <f>VLOOKUP(A3629,'Cód dos países'!$A$3:$C$199,3,FALSE)</f>
        <v>138</v>
      </c>
      <c r="D3629" s="25">
        <v>1999</v>
      </c>
      <c r="E3629">
        <f t="shared" si="112"/>
        <v>1381999</v>
      </c>
      <c r="F3629" s="25">
        <v>64</v>
      </c>
      <c r="G3629" s="25">
        <v>30</v>
      </c>
      <c r="H3629" s="25">
        <f t="shared" si="113"/>
        <v>0.3</v>
      </c>
      <c r="I3629" s="25">
        <v>15</v>
      </c>
      <c r="J3629" s="25" t="s">
        <v>421</v>
      </c>
      <c r="K3629" s="25">
        <v>89.6</v>
      </c>
      <c r="L3629" s="25">
        <v>89.2</v>
      </c>
      <c r="M3629" s="25" t="s">
        <v>421</v>
      </c>
      <c r="N3629" s="25">
        <v>55</v>
      </c>
      <c r="O3629" s="25" t="s">
        <v>421</v>
      </c>
      <c r="P3629" s="25">
        <v>69.7</v>
      </c>
      <c r="Q3629" s="25">
        <v>67.599999999999994</v>
      </c>
      <c r="R3629" s="25">
        <v>90</v>
      </c>
      <c r="S3629" s="25">
        <v>70</v>
      </c>
    </row>
    <row r="3630" spans="1:19" x14ac:dyDescent="0.25">
      <c r="A3630" s="25" t="s">
        <v>235</v>
      </c>
      <c r="B3630" s="25" t="str">
        <f>VLOOKUP(A3630,'Cód dos países'!$A$3:$C$199,2,FALSE)</f>
        <v>PER</v>
      </c>
      <c r="C3630" s="25">
        <f>VLOOKUP(A3630,'Cód dos países'!$A$3:$C$199,3,FALSE)</f>
        <v>139</v>
      </c>
      <c r="D3630" s="25">
        <v>1999</v>
      </c>
      <c r="E3630">
        <f t="shared" si="112"/>
        <v>1391999</v>
      </c>
      <c r="F3630" s="25">
        <v>68.7</v>
      </c>
      <c r="G3630" s="25">
        <v>50</v>
      </c>
      <c r="H3630" s="25">
        <f t="shared" si="113"/>
        <v>0.5</v>
      </c>
      <c r="I3630" s="25">
        <v>45</v>
      </c>
      <c r="J3630" s="25" t="s">
        <v>421</v>
      </c>
      <c r="K3630" s="25">
        <v>80</v>
      </c>
      <c r="L3630" s="25">
        <v>88</v>
      </c>
      <c r="M3630" s="25" t="s">
        <v>421</v>
      </c>
      <c r="N3630" s="25">
        <v>70</v>
      </c>
      <c r="O3630" s="25" t="s">
        <v>421</v>
      </c>
      <c r="P3630" s="25">
        <v>77.2</v>
      </c>
      <c r="Q3630" s="25">
        <v>67.8</v>
      </c>
      <c r="R3630" s="25">
        <v>70</v>
      </c>
      <c r="S3630" s="25">
        <v>70</v>
      </c>
    </row>
    <row r="3631" spans="1:19" x14ac:dyDescent="0.25">
      <c r="A3631" s="25" t="s">
        <v>237</v>
      </c>
      <c r="B3631" s="25" t="str">
        <f>VLOOKUP(A3631,'Cód dos países'!$A$3:$C$199,2,FALSE)</f>
        <v>PHL</v>
      </c>
      <c r="C3631" s="25">
        <f>VLOOKUP(A3631,'Cód dos países'!$A$3:$C$199,3,FALSE)</f>
        <v>140</v>
      </c>
      <c r="D3631" s="25">
        <v>1999</v>
      </c>
      <c r="E3631">
        <f t="shared" si="112"/>
        <v>1401999</v>
      </c>
      <c r="F3631" s="25">
        <v>62.5</v>
      </c>
      <c r="G3631" s="25">
        <v>70</v>
      </c>
      <c r="H3631" s="25">
        <f t="shared" si="113"/>
        <v>0.7</v>
      </c>
      <c r="I3631" s="25">
        <v>33</v>
      </c>
      <c r="J3631" s="25" t="s">
        <v>421</v>
      </c>
      <c r="K3631" s="25">
        <v>74.2</v>
      </c>
      <c r="L3631" s="25">
        <v>89.2</v>
      </c>
      <c r="M3631" s="25" t="s">
        <v>421</v>
      </c>
      <c r="N3631" s="25">
        <v>55</v>
      </c>
      <c r="O3631" s="25" t="s">
        <v>421</v>
      </c>
      <c r="P3631" s="25">
        <v>76.8</v>
      </c>
      <c r="Q3631" s="25">
        <v>64.599999999999994</v>
      </c>
      <c r="R3631" s="25">
        <v>50</v>
      </c>
      <c r="S3631" s="25">
        <v>50</v>
      </c>
    </row>
    <row r="3632" spans="1:19" x14ac:dyDescent="0.25">
      <c r="A3632" s="25" t="s">
        <v>241</v>
      </c>
      <c r="B3632" s="25" t="str">
        <f>VLOOKUP(A3632,'Cód dos países'!$A$3:$C$199,2,FALSE)</f>
        <v>POL</v>
      </c>
      <c r="C3632" s="25">
        <f>VLOOKUP(A3632,'Cód dos países'!$A$3:$C$199,3,FALSE)</f>
        <v>141</v>
      </c>
      <c r="D3632" s="25">
        <v>1999</v>
      </c>
      <c r="E3632">
        <f t="shared" si="112"/>
        <v>1411999</v>
      </c>
      <c r="F3632" s="25">
        <v>60</v>
      </c>
      <c r="G3632" s="25">
        <v>70</v>
      </c>
      <c r="H3632" s="25">
        <f t="shared" si="113"/>
        <v>0.7</v>
      </c>
      <c r="I3632" s="25">
        <v>46</v>
      </c>
      <c r="J3632" s="25" t="s">
        <v>421</v>
      </c>
      <c r="K3632" s="25">
        <v>58.1</v>
      </c>
      <c r="L3632" s="25">
        <v>33.700000000000003</v>
      </c>
      <c r="M3632" s="25" t="s">
        <v>421</v>
      </c>
      <c r="N3632" s="25">
        <v>70</v>
      </c>
      <c r="O3632" s="25" t="s">
        <v>421</v>
      </c>
      <c r="P3632" s="25">
        <v>66.900000000000006</v>
      </c>
      <c r="Q3632" s="25">
        <v>74.8</v>
      </c>
      <c r="R3632" s="25">
        <v>70</v>
      </c>
      <c r="S3632" s="25">
        <v>50</v>
      </c>
    </row>
    <row r="3633" spans="1:19" x14ac:dyDescent="0.25">
      <c r="A3633" s="25" t="s">
        <v>244</v>
      </c>
      <c r="B3633" s="25" t="str">
        <f>VLOOKUP(A3633,'Cód dos países'!$A$3:$C$199,2,FALSE)</f>
        <v>PRT</v>
      </c>
      <c r="C3633" s="25">
        <f>VLOOKUP(A3633,'Cód dos países'!$A$3:$C$199,3,FALSE)</f>
        <v>142</v>
      </c>
      <c r="D3633" s="25">
        <v>1999</v>
      </c>
      <c r="E3633">
        <f t="shared" si="112"/>
        <v>1421999</v>
      </c>
      <c r="F3633" s="25">
        <v>65.5</v>
      </c>
      <c r="G3633" s="25">
        <v>70</v>
      </c>
      <c r="H3633" s="25">
        <f t="shared" si="113"/>
        <v>0.7</v>
      </c>
      <c r="I3633" s="25">
        <v>65</v>
      </c>
      <c r="J3633" s="25" t="s">
        <v>421</v>
      </c>
      <c r="K3633" s="25">
        <v>60.4</v>
      </c>
      <c r="L3633" s="25">
        <v>41.9</v>
      </c>
      <c r="M3633" s="25" t="s">
        <v>421</v>
      </c>
      <c r="N3633" s="25">
        <v>70</v>
      </c>
      <c r="O3633" s="25" t="s">
        <v>421</v>
      </c>
      <c r="P3633" s="25">
        <v>84.8</v>
      </c>
      <c r="Q3633" s="25">
        <v>77.8</v>
      </c>
      <c r="R3633" s="25">
        <v>70</v>
      </c>
      <c r="S3633" s="25">
        <v>50</v>
      </c>
    </row>
    <row r="3634" spans="1:19" x14ac:dyDescent="0.25">
      <c r="A3634" s="25" t="s">
        <v>248</v>
      </c>
      <c r="B3634" s="25" t="str">
        <f>VLOOKUP(A3634,'Cód dos países'!$A$3:$C$199,2,FALSE)</f>
        <v>QAT</v>
      </c>
      <c r="C3634" s="25">
        <f>VLOOKUP(A3634,'Cód dos países'!$A$3:$C$199,3,FALSE)</f>
        <v>143</v>
      </c>
      <c r="D3634" s="25">
        <v>1999</v>
      </c>
      <c r="E3634">
        <f t="shared" si="112"/>
        <v>1431999</v>
      </c>
      <c r="F3634" s="25">
        <v>62</v>
      </c>
      <c r="G3634" s="25">
        <v>50</v>
      </c>
      <c r="H3634" s="25">
        <f t="shared" si="113"/>
        <v>0.5</v>
      </c>
      <c r="I3634" s="25">
        <v>90</v>
      </c>
      <c r="J3634" s="25" t="s">
        <v>421</v>
      </c>
      <c r="K3634" s="25">
        <v>87.5</v>
      </c>
      <c r="L3634" s="25">
        <v>47.1</v>
      </c>
      <c r="M3634" s="25" t="s">
        <v>421</v>
      </c>
      <c r="N3634" s="25">
        <v>55</v>
      </c>
      <c r="O3634" s="25" t="s">
        <v>421</v>
      </c>
      <c r="P3634" s="25">
        <v>73.599999999999994</v>
      </c>
      <c r="Q3634" s="25">
        <v>75</v>
      </c>
      <c r="R3634" s="25">
        <v>50</v>
      </c>
      <c r="S3634" s="25">
        <v>30</v>
      </c>
    </row>
    <row r="3635" spans="1:19" x14ac:dyDescent="0.25">
      <c r="A3635" s="25" t="s">
        <v>334</v>
      </c>
      <c r="B3635" s="25" t="str">
        <f>VLOOKUP(A3635,'Cód dos países'!$A$3:$C$199,2,FALSE)</f>
        <v>COG</v>
      </c>
      <c r="C3635" s="25">
        <f>VLOOKUP(A3635,'Cód dos países'!$A$3:$C$199,3,FALSE)</f>
        <v>39</v>
      </c>
      <c r="D3635" s="25">
        <v>1999</v>
      </c>
      <c r="E3635">
        <f t="shared" si="112"/>
        <v>391999</v>
      </c>
      <c r="F3635" s="25">
        <v>40.6</v>
      </c>
      <c r="G3635" s="25">
        <v>30</v>
      </c>
      <c r="H3635" s="25">
        <f t="shared" si="113"/>
        <v>0.3</v>
      </c>
      <c r="I3635" s="25">
        <v>10</v>
      </c>
      <c r="J3635" s="25" t="s">
        <v>421</v>
      </c>
      <c r="K3635" s="25">
        <v>54.6</v>
      </c>
      <c r="L3635" s="25">
        <v>56.7</v>
      </c>
      <c r="M3635" s="25" t="s">
        <v>421</v>
      </c>
      <c r="N3635" s="25">
        <v>55</v>
      </c>
      <c r="O3635" s="25" t="s">
        <v>421</v>
      </c>
      <c r="P3635" s="25">
        <v>73.8</v>
      </c>
      <c r="Q3635" s="25">
        <v>25</v>
      </c>
      <c r="R3635" s="25">
        <v>30</v>
      </c>
      <c r="S3635" s="25">
        <v>30</v>
      </c>
    </row>
    <row r="3636" spans="1:19" x14ac:dyDescent="0.25">
      <c r="A3636" s="25" t="s">
        <v>250</v>
      </c>
      <c r="B3636" s="25" t="str">
        <f>VLOOKUP(A3636,'Cód dos países'!$A$3:$C$199,2,FALSE)</f>
        <v>ROM</v>
      </c>
      <c r="C3636" s="25">
        <f>VLOOKUP(A3636,'Cód dos países'!$A$3:$C$199,3,FALSE)</f>
        <v>144</v>
      </c>
      <c r="D3636" s="25">
        <v>1999</v>
      </c>
      <c r="E3636">
        <f t="shared" si="112"/>
        <v>1441999</v>
      </c>
      <c r="F3636" s="25">
        <v>52.1</v>
      </c>
      <c r="G3636" s="25">
        <v>30</v>
      </c>
      <c r="H3636" s="25">
        <f t="shared" si="113"/>
        <v>0.3</v>
      </c>
      <c r="I3636" s="25">
        <v>30</v>
      </c>
      <c r="J3636" s="25" t="s">
        <v>421</v>
      </c>
      <c r="K3636" s="25">
        <v>58.3</v>
      </c>
      <c r="L3636" s="25">
        <v>63.3</v>
      </c>
      <c r="M3636" s="25" t="s">
        <v>421</v>
      </c>
      <c r="N3636" s="25">
        <v>55</v>
      </c>
      <c r="O3636" s="25" t="s">
        <v>421</v>
      </c>
      <c r="P3636" s="25">
        <v>38.1</v>
      </c>
      <c r="Q3636" s="25">
        <v>74</v>
      </c>
      <c r="R3636" s="25">
        <v>70</v>
      </c>
      <c r="S3636" s="25">
        <v>50</v>
      </c>
    </row>
    <row r="3637" spans="1:19" x14ac:dyDescent="0.25">
      <c r="A3637" s="25" t="s">
        <v>251</v>
      </c>
      <c r="B3637" s="25" t="str">
        <f>VLOOKUP(A3637,'Cód dos países'!$A$3:$C$199,2,FALSE)</f>
        <v>RUS</v>
      </c>
      <c r="C3637" s="25">
        <f>VLOOKUP(A3637,'Cód dos países'!$A$3:$C$199,3,FALSE)</f>
        <v>145</v>
      </c>
      <c r="D3637" s="25">
        <v>1999</v>
      </c>
      <c r="E3637">
        <f t="shared" si="112"/>
        <v>1451999</v>
      </c>
      <c r="F3637" s="25">
        <v>51.8</v>
      </c>
      <c r="G3637" s="25">
        <v>50</v>
      </c>
      <c r="H3637" s="25">
        <f t="shared" si="113"/>
        <v>0.5</v>
      </c>
      <c r="I3637" s="25">
        <v>24</v>
      </c>
      <c r="J3637" s="25" t="s">
        <v>421</v>
      </c>
      <c r="K3637" s="25">
        <v>74.599999999999994</v>
      </c>
      <c r="L3637" s="25">
        <v>73</v>
      </c>
      <c r="M3637" s="25" t="s">
        <v>421</v>
      </c>
      <c r="N3637" s="25">
        <v>55</v>
      </c>
      <c r="O3637" s="25" t="s">
        <v>421</v>
      </c>
      <c r="P3637" s="25">
        <v>57.5</v>
      </c>
      <c r="Q3637" s="25">
        <v>52.4</v>
      </c>
      <c r="R3637" s="25">
        <v>50</v>
      </c>
      <c r="S3637" s="25">
        <v>30</v>
      </c>
    </row>
    <row r="3638" spans="1:19" x14ac:dyDescent="0.25">
      <c r="A3638" s="25" t="s">
        <v>253</v>
      </c>
      <c r="B3638" s="25" t="str">
        <f>VLOOKUP(A3638,'Cód dos países'!$A$3:$C$199,2,FALSE)</f>
        <v>RWA</v>
      </c>
      <c r="C3638" s="25">
        <f>VLOOKUP(A3638,'Cód dos países'!$A$3:$C$199,3,FALSE)</f>
        <v>146</v>
      </c>
      <c r="D3638" s="25">
        <v>1999</v>
      </c>
      <c r="E3638">
        <f t="shared" si="112"/>
        <v>1461999</v>
      </c>
      <c r="F3638" s="25">
        <v>42.3</v>
      </c>
      <c r="G3638" s="25">
        <v>10</v>
      </c>
      <c r="H3638" s="25">
        <f t="shared" si="113"/>
        <v>0.1</v>
      </c>
      <c r="I3638" s="25">
        <v>10</v>
      </c>
      <c r="J3638" s="25" t="s">
        <v>421</v>
      </c>
      <c r="K3638" s="25">
        <v>67</v>
      </c>
      <c r="L3638" s="25">
        <v>96.4</v>
      </c>
      <c r="M3638" s="25" t="s">
        <v>421</v>
      </c>
      <c r="N3638" s="25">
        <v>40</v>
      </c>
      <c r="O3638" s="25" t="s">
        <v>421</v>
      </c>
      <c r="P3638" s="25">
        <v>72.400000000000006</v>
      </c>
      <c r="Q3638" s="25">
        <v>45</v>
      </c>
      <c r="R3638" s="25">
        <v>30</v>
      </c>
      <c r="S3638" s="25">
        <v>10</v>
      </c>
    </row>
    <row r="3639" spans="1:19" x14ac:dyDescent="0.25">
      <c r="A3639" s="25" t="s">
        <v>368</v>
      </c>
      <c r="B3639" s="25" t="str">
        <f>VLOOKUP(A3639,'Cód dos países'!$A$3:$C$199,2,FALSE)</f>
        <v>LCA</v>
      </c>
      <c r="C3639" s="25">
        <f>VLOOKUP(A3639,'Cód dos países'!$A$3:$C$199,3,FALSE)</f>
        <v>164</v>
      </c>
      <c r="D3639" s="25">
        <v>1999</v>
      </c>
      <c r="E3639">
        <f t="shared" si="112"/>
        <v>1641999</v>
      </c>
      <c r="F3639" s="25" t="s">
        <v>421</v>
      </c>
      <c r="H3639" s="25" t="str">
        <f t="shared" si="113"/>
        <v/>
      </c>
      <c r="I3639" s="25" t="s">
        <v>421</v>
      </c>
      <c r="J3639" s="25" t="s">
        <v>421</v>
      </c>
      <c r="K3639" s="25" t="s">
        <v>421</v>
      </c>
      <c r="L3639" s="25" t="s">
        <v>421</v>
      </c>
      <c r="M3639" s="25" t="s">
        <v>421</v>
      </c>
      <c r="N3639" s="25" t="s">
        <v>421</v>
      </c>
      <c r="O3639" s="25" t="s">
        <v>421</v>
      </c>
      <c r="P3639" s="25" t="s">
        <v>421</v>
      </c>
      <c r="Q3639" s="25" t="s">
        <v>421</v>
      </c>
      <c r="R3639" s="25" t="s">
        <v>421</v>
      </c>
      <c r="S3639" s="25" t="s">
        <v>421</v>
      </c>
    </row>
    <row r="3640" spans="1:19" x14ac:dyDescent="0.25">
      <c r="A3640" s="25" t="s">
        <v>369</v>
      </c>
      <c r="B3640" s="25" t="str">
        <f>VLOOKUP(A3640,'Cód dos países'!$A$3:$C$199,2,FALSE)</f>
        <v>VCT</v>
      </c>
      <c r="C3640" s="25">
        <f>VLOOKUP(A3640,'Cód dos países'!$A$3:$C$199,3,FALSE)</f>
        <v>165</v>
      </c>
      <c r="D3640" s="25">
        <v>1999</v>
      </c>
      <c r="E3640">
        <f t="shared" si="112"/>
        <v>1651999</v>
      </c>
      <c r="F3640" s="25" t="s">
        <v>421</v>
      </c>
      <c r="H3640" s="25" t="str">
        <f t="shared" si="113"/>
        <v/>
      </c>
      <c r="I3640" s="25" t="s">
        <v>421</v>
      </c>
      <c r="J3640" s="25" t="s">
        <v>421</v>
      </c>
      <c r="K3640" s="25" t="s">
        <v>421</v>
      </c>
      <c r="L3640" s="25" t="s">
        <v>421</v>
      </c>
      <c r="M3640" s="25" t="s">
        <v>421</v>
      </c>
      <c r="N3640" s="25" t="s">
        <v>421</v>
      </c>
      <c r="O3640" s="25" t="s">
        <v>421</v>
      </c>
      <c r="P3640" s="25" t="s">
        <v>421</v>
      </c>
      <c r="Q3640" s="25" t="s">
        <v>421</v>
      </c>
      <c r="R3640" s="25" t="s">
        <v>421</v>
      </c>
      <c r="S3640" s="25" t="s">
        <v>421</v>
      </c>
    </row>
    <row r="3641" spans="1:19" x14ac:dyDescent="0.25">
      <c r="A3641" s="25" t="s">
        <v>365</v>
      </c>
      <c r="B3641" s="25" t="str">
        <f>VLOOKUP(A3641,'Cód dos países'!$A$3:$C$199,2,FALSE)</f>
        <v>SAM</v>
      </c>
      <c r="C3641" s="25">
        <f>VLOOKUP(A3641,'Cód dos países'!$A$3:$C$199,3,FALSE)</f>
        <v>147</v>
      </c>
      <c r="D3641" s="25">
        <v>1999</v>
      </c>
      <c r="E3641">
        <f t="shared" si="112"/>
        <v>1471999</v>
      </c>
      <c r="F3641" s="25">
        <v>60.8</v>
      </c>
      <c r="G3641" s="25">
        <v>50</v>
      </c>
      <c r="H3641" s="25">
        <f t="shared" si="113"/>
        <v>0.5</v>
      </c>
      <c r="I3641" s="25">
        <v>70</v>
      </c>
      <c r="J3641" s="25" t="s">
        <v>421</v>
      </c>
      <c r="K3641" s="25">
        <v>64.5</v>
      </c>
      <c r="L3641" s="25">
        <v>56</v>
      </c>
      <c r="M3641" s="25" t="s">
        <v>421</v>
      </c>
      <c r="N3641" s="25">
        <v>70</v>
      </c>
      <c r="O3641" s="25" t="s">
        <v>421</v>
      </c>
      <c r="P3641" s="25">
        <v>74.8</v>
      </c>
      <c r="Q3641" s="25">
        <v>62</v>
      </c>
      <c r="R3641" s="25">
        <v>50</v>
      </c>
      <c r="S3641" s="25">
        <v>50</v>
      </c>
    </row>
    <row r="3642" spans="1:19" x14ac:dyDescent="0.25">
      <c r="A3642" s="25" t="s">
        <v>272</v>
      </c>
      <c r="B3642" s="25" t="str">
        <f>VLOOKUP(A3642,'Cód dos países'!$A$3:$C$199,2,FALSE)</f>
        <v>STP</v>
      </c>
      <c r="C3642" s="25">
        <f>VLOOKUP(A3642,'Cód dos países'!$A$3:$C$199,3,FALSE)</f>
        <v>149</v>
      </c>
      <c r="D3642" s="25">
        <v>1999</v>
      </c>
      <c r="E3642">
        <f t="shared" si="112"/>
        <v>1491999</v>
      </c>
      <c r="F3642" s="25" t="s">
        <v>421</v>
      </c>
      <c r="H3642" s="25" t="str">
        <f t="shared" si="113"/>
        <v/>
      </c>
      <c r="I3642" s="25" t="s">
        <v>421</v>
      </c>
      <c r="J3642" s="25" t="s">
        <v>421</v>
      </c>
      <c r="K3642" s="25" t="s">
        <v>421</v>
      </c>
      <c r="L3642" s="25" t="s">
        <v>421</v>
      </c>
      <c r="M3642" s="25" t="s">
        <v>421</v>
      </c>
      <c r="N3642" s="25" t="s">
        <v>421</v>
      </c>
      <c r="O3642" s="25" t="s">
        <v>421</v>
      </c>
      <c r="P3642" s="25" t="s">
        <v>421</v>
      </c>
      <c r="Q3642" s="25" t="s">
        <v>421</v>
      </c>
      <c r="R3642" s="25" t="s">
        <v>421</v>
      </c>
      <c r="S3642" s="25" t="s">
        <v>421</v>
      </c>
    </row>
    <row r="3643" spans="1:19" x14ac:dyDescent="0.25">
      <c r="A3643" s="25" t="s">
        <v>255</v>
      </c>
      <c r="B3643" s="25" t="str">
        <f>VLOOKUP(A3643,'Cód dos países'!$A$3:$C$199,2,FALSE)</f>
        <v>SAU</v>
      </c>
      <c r="C3643" s="25">
        <f>VLOOKUP(A3643,'Cód dos países'!$A$3:$C$199,3,FALSE)</f>
        <v>150</v>
      </c>
      <c r="D3643" s="25">
        <v>1999</v>
      </c>
      <c r="E3643">
        <f t="shared" si="112"/>
        <v>1501999</v>
      </c>
      <c r="F3643" s="25">
        <v>66.5</v>
      </c>
      <c r="G3643" s="25">
        <v>50</v>
      </c>
      <c r="H3643" s="25">
        <f t="shared" si="113"/>
        <v>0.5</v>
      </c>
      <c r="I3643" s="25">
        <v>70</v>
      </c>
      <c r="J3643" s="25" t="s">
        <v>421</v>
      </c>
      <c r="K3643" s="25">
        <v>99.4</v>
      </c>
      <c r="L3643" s="25">
        <v>82.7</v>
      </c>
      <c r="M3643" s="25" t="s">
        <v>421</v>
      </c>
      <c r="N3643" s="25">
        <v>70</v>
      </c>
      <c r="O3643" s="25" t="s">
        <v>421</v>
      </c>
      <c r="P3643" s="25">
        <v>87.7</v>
      </c>
      <c r="Q3643" s="25">
        <v>59</v>
      </c>
      <c r="R3643" s="25">
        <v>30</v>
      </c>
      <c r="S3643" s="25">
        <v>50</v>
      </c>
    </row>
    <row r="3644" spans="1:19" x14ac:dyDescent="0.25">
      <c r="A3644" s="25" t="s">
        <v>259</v>
      </c>
      <c r="B3644" s="25" t="str">
        <f>VLOOKUP(A3644,'Cód dos países'!$A$3:$C$199,2,FALSE)</f>
        <v>SEN</v>
      </c>
      <c r="C3644" s="25">
        <f>VLOOKUP(A3644,'Cód dos países'!$A$3:$C$199,3,FALSE)</f>
        <v>151</v>
      </c>
      <c r="D3644" s="25">
        <v>1999</v>
      </c>
      <c r="E3644">
        <f t="shared" si="112"/>
        <v>1511999</v>
      </c>
      <c r="F3644" s="25">
        <v>58.9</v>
      </c>
      <c r="G3644" s="25">
        <v>50</v>
      </c>
      <c r="H3644" s="25">
        <f t="shared" si="113"/>
        <v>0.5</v>
      </c>
      <c r="I3644" s="25">
        <v>33</v>
      </c>
      <c r="J3644" s="25" t="s">
        <v>421</v>
      </c>
      <c r="K3644" s="25">
        <v>60.3</v>
      </c>
      <c r="L3644" s="25">
        <v>89.2</v>
      </c>
      <c r="M3644" s="25" t="s">
        <v>421</v>
      </c>
      <c r="N3644" s="25">
        <v>55</v>
      </c>
      <c r="O3644" s="25" t="s">
        <v>421</v>
      </c>
      <c r="P3644" s="25">
        <v>77.400000000000006</v>
      </c>
      <c r="Q3644" s="25">
        <v>65</v>
      </c>
      <c r="R3644" s="25">
        <v>50</v>
      </c>
      <c r="S3644" s="25">
        <v>50</v>
      </c>
    </row>
    <row r="3645" spans="1:19" x14ac:dyDescent="0.25">
      <c r="A3645" s="25" t="s">
        <v>271</v>
      </c>
      <c r="B3645" s="25" t="str">
        <f>VLOOKUP(A3645,'Cód dos países'!$A$3:$C$199,2,FALSE)</f>
        <v>YUG</v>
      </c>
      <c r="C3645" s="25">
        <f>VLOOKUP(A3645,'Cód dos países'!$A$3:$C$199,3,FALSE)</f>
        <v>152</v>
      </c>
      <c r="D3645" s="25">
        <v>1999</v>
      </c>
      <c r="E3645">
        <f t="shared" si="112"/>
        <v>1521999</v>
      </c>
      <c r="F3645" s="25" t="s">
        <v>421</v>
      </c>
      <c r="H3645" s="25" t="str">
        <f t="shared" si="113"/>
        <v/>
      </c>
      <c r="I3645" s="25" t="s">
        <v>421</v>
      </c>
      <c r="J3645" s="25" t="s">
        <v>421</v>
      </c>
      <c r="K3645" s="25" t="s">
        <v>421</v>
      </c>
      <c r="L3645" s="25" t="s">
        <v>421</v>
      </c>
      <c r="M3645" s="25" t="s">
        <v>421</v>
      </c>
      <c r="N3645" s="25" t="s">
        <v>421</v>
      </c>
      <c r="O3645" s="25" t="s">
        <v>421</v>
      </c>
      <c r="P3645" s="25" t="s">
        <v>421</v>
      </c>
      <c r="Q3645" s="25" t="s">
        <v>421</v>
      </c>
      <c r="R3645" s="25" t="s">
        <v>421</v>
      </c>
      <c r="S3645" s="25" t="s">
        <v>421</v>
      </c>
    </row>
    <row r="3646" spans="1:19" x14ac:dyDescent="0.25">
      <c r="A3646" s="25" t="s">
        <v>284</v>
      </c>
      <c r="B3646" s="25" t="str">
        <f>VLOOKUP(A3646,'Cód dos países'!$A$3:$C$199,2,FALSE)</f>
        <v>SYC</v>
      </c>
      <c r="C3646" s="25">
        <f>VLOOKUP(A3646,'Cód dos países'!$A$3:$C$199,3,FALSE)</f>
        <v>153</v>
      </c>
      <c r="D3646" s="25">
        <v>1999</v>
      </c>
      <c r="E3646">
        <f t="shared" si="112"/>
        <v>1531999</v>
      </c>
      <c r="F3646" s="25" t="s">
        <v>421</v>
      </c>
      <c r="H3646" s="25" t="str">
        <f t="shared" si="113"/>
        <v/>
      </c>
      <c r="I3646" s="25" t="s">
        <v>421</v>
      </c>
      <c r="J3646" s="25" t="s">
        <v>421</v>
      </c>
      <c r="K3646" s="25" t="s">
        <v>421</v>
      </c>
      <c r="L3646" s="25" t="s">
        <v>421</v>
      </c>
      <c r="M3646" s="25" t="s">
        <v>421</v>
      </c>
      <c r="N3646" s="25" t="s">
        <v>421</v>
      </c>
      <c r="O3646" s="25" t="s">
        <v>421</v>
      </c>
      <c r="P3646" s="25" t="s">
        <v>421</v>
      </c>
      <c r="Q3646" s="25" t="s">
        <v>421</v>
      </c>
      <c r="R3646" s="25" t="s">
        <v>421</v>
      </c>
      <c r="S3646" s="25" t="s">
        <v>421</v>
      </c>
    </row>
    <row r="3647" spans="1:19" x14ac:dyDescent="0.25">
      <c r="A3647" s="25" t="s">
        <v>265</v>
      </c>
      <c r="B3647" s="25" t="str">
        <f>VLOOKUP(A3647,'Cód dos países'!$A$3:$C$199,2,FALSE)</f>
        <v>SLE</v>
      </c>
      <c r="C3647" s="25">
        <f>VLOOKUP(A3647,'Cód dos países'!$A$3:$C$199,3,FALSE)</f>
        <v>154</v>
      </c>
      <c r="D3647" s="25">
        <v>1999</v>
      </c>
      <c r="E3647">
        <f t="shared" si="112"/>
        <v>1541999</v>
      </c>
      <c r="F3647" s="25">
        <v>44.2</v>
      </c>
      <c r="G3647" s="25">
        <v>30</v>
      </c>
      <c r="H3647" s="25">
        <f t="shared" si="113"/>
        <v>0.3</v>
      </c>
      <c r="I3647" s="25">
        <v>10</v>
      </c>
      <c r="J3647" s="25" t="s">
        <v>421</v>
      </c>
      <c r="K3647" s="25">
        <v>53.8</v>
      </c>
      <c r="L3647" s="25">
        <v>90.3</v>
      </c>
      <c r="M3647" s="25" t="s">
        <v>421</v>
      </c>
      <c r="N3647" s="25">
        <v>55</v>
      </c>
      <c r="O3647" s="25" t="s">
        <v>421</v>
      </c>
      <c r="P3647" s="25">
        <v>50.7</v>
      </c>
      <c r="Q3647" s="25">
        <v>48.4</v>
      </c>
      <c r="R3647" s="25">
        <v>30</v>
      </c>
      <c r="S3647" s="25">
        <v>30</v>
      </c>
    </row>
    <row r="3648" spans="1:19" x14ac:dyDescent="0.25">
      <c r="A3648" s="25" t="s">
        <v>261</v>
      </c>
      <c r="B3648" s="25" t="str">
        <f>VLOOKUP(A3648,'Cód dos países'!$A$3:$C$199,2,FALSE)</f>
        <v>SGP</v>
      </c>
      <c r="C3648" s="25">
        <f>VLOOKUP(A3648,'Cód dos países'!$A$3:$C$199,3,FALSE)</f>
        <v>155</v>
      </c>
      <c r="D3648" s="25">
        <v>1999</v>
      </c>
      <c r="E3648">
        <f t="shared" si="112"/>
        <v>1551999</v>
      </c>
      <c r="F3648" s="25">
        <v>87.7</v>
      </c>
      <c r="G3648" s="25">
        <v>90</v>
      </c>
      <c r="H3648" s="25">
        <f t="shared" si="113"/>
        <v>0.9</v>
      </c>
      <c r="I3648" s="25">
        <v>91</v>
      </c>
      <c r="J3648" s="25" t="s">
        <v>421</v>
      </c>
      <c r="K3648" s="25">
        <v>82.7</v>
      </c>
      <c r="L3648" s="25">
        <v>91.3</v>
      </c>
      <c r="M3648" s="25" t="s">
        <v>421</v>
      </c>
      <c r="N3648" s="25">
        <v>100</v>
      </c>
      <c r="O3648" s="25" t="s">
        <v>421</v>
      </c>
      <c r="P3648" s="25">
        <v>90.9</v>
      </c>
      <c r="Q3648" s="25">
        <v>83</v>
      </c>
      <c r="R3648" s="25">
        <v>90</v>
      </c>
      <c r="S3648" s="25">
        <v>70</v>
      </c>
    </row>
    <row r="3649" spans="1:19" x14ac:dyDescent="0.25">
      <c r="A3649" s="25" t="s">
        <v>276</v>
      </c>
      <c r="B3649" s="25" t="str">
        <f>VLOOKUP(A3649,'Cód dos países'!$A$3:$C$199,2,FALSE)</f>
        <v>SVK</v>
      </c>
      <c r="C3649" s="25">
        <f>VLOOKUP(A3649,'Cód dos países'!$A$3:$C$199,3,FALSE)</f>
        <v>156</v>
      </c>
      <c r="D3649" s="25">
        <v>1999</v>
      </c>
      <c r="E3649">
        <f t="shared" si="112"/>
        <v>1561999</v>
      </c>
      <c r="F3649" s="25">
        <v>53.8</v>
      </c>
      <c r="G3649" s="25">
        <v>50</v>
      </c>
      <c r="H3649" s="25">
        <f t="shared" si="113"/>
        <v>0.5</v>
      </c>
      <c r="I3649" s="25">
        <v>39</v>
      </c>
      <c r="J3649" s="25" t="s">
        <v>421</v>
      </c>
      <c r="K3649" s="25">
        <v>54.8</v>
      </c>
      <c r="L3649" s="25">
        <v>25</v>
      </c>
      <c r="M3649" s="25" t="s">
        <v>421</v>
      </c>
      <c r="N3649" s="25">
        <v>70</v>
      </c>
      <c r="O3649" s="25" t="s">
        <v>421</v>
      </c>
      <c r="P3649" s="25">
        <v>73.900000000000006</v>
      </c>
      <c r="Q3649" s="25">
        <v>71.2</v>
      </c>
      <c r="R3649" s="25">
        <v>50</v>
      </c>
      <c r="S3649" s="25">
        <v>50</v>
      </c>
    </row>
    <row r="3650" spans="1:19" x14ac:dyDescent="0.25">
      <c r="A3650" s="25" t="s">
        <v>278</v>
      </c>
      <c r="B3650" s="25" t="str">
        <f>VLOOKUP(A3650,'Cód dos países'!$A$3:$C$199,2,FALSE)</f>
        <v>SVN</v>
      </c>
      <c r="C3650" s="25">
        <f>VLOOKUP(A3650,'Cód dos países'!$A$3:$C$199,3,FALSE)</f>
        <v>157</v>
      </c>
      <c r="D3650" s="25">
        <v>1999</v>
      </c>
      <c r="E3650">
        <f t="shared" si="112"/>
        <v>1571999</v>
      </c>
      <c r="F3650" s="25">
        <v>58.3</v>
      </c>
      <c r="G3650" s="25">
        <v>70</v>
      </c>
      <c r="H3650" s="25">
        <f t="shared" si="113"/>
        <v>0.7</v>
      </c>
      <c r="I3650" s="25">
        <v>50</v>
      </c>
      <c r="J3650" s="25" t="s">
        <v>421</v>
      </c>
      <c r="K3650" s="25">
        <v>52.9</v>
      </c>
      <c r="L3650" s="25">
        <v>36.5</v>
      </c>
      <c r="M3650" s="25" t="s">
        <v>421</v>
      </c>
      <c r="N3650" s="25">
        <v>70</v>
      </c>
      <c r="O3650" s="25" t="s">
        <v>421</v>
      </c>
      <c r="P3650" s="25">
        <v>71.900000000000006</v>
      </c>
      <c r="Q3650" s="25">
        <v>73.599999999999994</v>
      </c>
      <c r="R3650" s="25">
        <v>50</v>
      </c>
      <c r="S3650" s="25">
        <v>50</v>
      </c>
    </row>
    <row r="3651" spans="1:19" x14ac:dyDescent="0.25">
      <c r="A3651" s="25" t="s">
        <v>263</v>
      </c>
      <c r="B3651" s="25" t="str">
        <f>VLOOKUP(A3651,'Cód dos países'!$A$3:$C$199,2,FALSE)</f>
        <v>SLB</v>
      </c>
      <c r="C3651" s="25">
        <f>VLOOKUP(A3651,'Cód dos países'!$A$3:$C$199,3,FALSE)</f>
        <v>158</v>
      </c>
      <c r="D3651" s="25">
        <v>1999</v>
      </c>
      <c r="E3651">
        <f t="shared" si="112"/>
        <v>1581999</v>
      </c>
      <c r="F3651" s="25" t="s">
        <v>421</v>
      </c>
      <c r="H3651" s="25" t="str">
        <f t="shared" si="113"/>
        <v/>
      </c>
      <c r="I3651" s="25" t="s">
        <v>421</v>
      </c>
      <c r="J3651" s="25" t="s">
        <v>421</v>
      </c>
      <c r="K3651" s="25" t="s">
        <v>421</v>
      </c>
      <c r="L3651" s="25" t="s">
        <v>421</v>
      </c>
      <c r="M3651" s="25" t="s">
        <v>421</v>
      </c>
      <c r="N3651" s="25" t="s">
        <v>421</v>
      </c>
      <c r="O3651" s="25" t="s">
        <v>421</v>
      </c>
      <c r="P3651" s="25" t="s">
        <v>421</v>
      </c>
      <c r="Q3651" s="25" t="s">
        <v>421</v>
      </c>
      <c r="R3651" s="25" t="s">
        <v>421</v>
      </c>
      <c r="S3651" s="25" t="s">
        <v>421</v>
      </c>
    </row>
    <row r="3652" spans="1:19" x14ac:dyDescent="0.25">
      <c r="A3652" s="25" t="s">
        <v>327</v>
      </c>
      <c r="B3652" s="25" t="str">
        <f>VLOOKUP(A3652,'Cód dos países'!$A$3:$C$199,2,FALSE)</f>
        <v>ZAF</v>
      </c>
      <c r="C3652" s="25">
        <f>VLOOKUP(A3652,'Cód dos países'!$A$3:$C$199,3,FALSE)</f>
        <v>160</v>
      </c>
      <c r="D3652" s="25">
        <v>1999</v>
      </c>
      <c r="E3652">
        <f t="shared" si="112"/>
        <v>1601999</v>
      </c>
      <c r="F3652" s="25">
        <v>63.7</v>
      </c>
      <c r="G3652" s="25">
        <v>50</v>
      </c>
      <c r="H3652" s="25">
        <f t="shared" si="113"/>
        <v>0.5</v>
      </c>
      <c r="I3652" s="25">
        <v>52</v>
      </c>
      <c r="J3652" s="25" t="s">
        <v>421</v>
      </c>
      <c r="K3652" s="25">
        <v>60.5</v>
      </c>
      <c r="L3652" s="25">
        <v>67.3</v>
      </c>
      <c r="M3652" s="25" t="s">
        <v>421</v>
      </c>
      <c r="N3652" s="25">
        <v>85</v>
      </c>
      <c r="O3652" s="25" t="s">
        <v>421</v>
      </c>
      <c r="P3652" s="25">
        <v>77.8</v>
      </c>
      <c r="Q3652" s="25">
        <v>61</v>
      </c>
      <c r="R3652" s="25">
        <v>70</v>
      </c>
      <c r="S3652" s="25">
        <v>50</v>
      </c>
    </row>
    <row r="3653" spans="1:19" x14ac:dyDescent="0.25">
      <c r="A3653" s="25" t="s">
        <v>432</v>
      </c>
      <c r="B3653" s="25" t="str">
        <f>VLOOKUP(A3653,'Cód dos países'!$A$3:$C$199,2,FALSE)</f>
        <v>KOR</v>
      </c>
      <c r="C3653" s="25">
        <f>VLOOKUP(A3653,'Cód dos países'!$A$3:$C$199,3,FALSE)</f>
        <v>92</v>
      </c>
      <c r="D3653" s="25">
        <v>1999</v>
      </c>
      <c r="E3653">
        <f t="shared" ref="E3653:E3716" si="114">C3653*10000+D3653</f>
        <v>921999</v>
      </c>
      <c r="F3653" s="25">
        <v>69.7</v>
      </c>
      <c r="G3653" s="25">
        <v>90</v>
      </c>
      <c r="H3653" s="25">
        <f t="shared" ref="H3653:H3716" si="115">IF(G3653="","",(G3653/100))</f>
        <v>0.9</v>
      </c>
      <c r="I3653" s="25">
        <v>42</v>
      </c>
      <c r="J3653" s="25" t="s">
        <v>421</v>
      </c>
      <c r="K3653" s="25">
        <v>71.8</v>
      </c>
      <c r="L3653" s="25">
        <v>85.5</v>
      </c>
      <c r="M3653" s="25" t="s">
        <v>421</v>
      </c>
      <c r="N3653" s="25">
        <v>70</v>
      </c>
      <c r="O3653" s="25" t="s">
        <v>421</v>
      </c>
      <c r="P3653" s="25">
        <v>78.900000000000006</v>
      </c>
      <c r="Q3653" s="25">
        <v>69.2</v>
      </c>
      <c r="R3653" s="25">
        <v>70</v>
      </c>
      <c r="S3653" s="25">
        <v>50</v>
      </c>
    </row>
    <row r="3654" spans="1:19" x14ac:dyDescent="0.25">
      <c r="A3654" s="25" t="s">
        <v>89</v>
      </c>
      <c r="B3654" s="25" t="str">
        <f>VLOOKUP(A3654,'Cód dos países'!$A$3:$C$199,2,FALSE)</f>
        <v>ESP</v>
      </c>
      <c r="C3654" s="25">
        <f>VLOOKUP(A3654,'Cód dos países'!$A$3:$C$199,3,FALSE)</f>
        <v>161</v>
      </c>
      <c r="D3654" s="25">
        <v>1999</v>
      </c>
      <c r="E3654">
        <f t="shared" si="114"/>
        <v>1611999</v>
      </c>
      <c r="F3654" s="25">
        <v>65.900000000000006</v>
      </c>
      <c r="G3654" s="25">
        <v>70</v>
      </c>
      <c r="H3654" s="25">
        <f t="shared" si="115"/>
        <v>0.7</v>
      </c>
      <c r="I3654" s="25">
        <v>61</v>
      </c>
      <c r="J3654" s="25" t="s">
        <v>421</v>
      </c>
      <c r="K3654" s="25">
        <v>45.8</v>
      </c>
      <c r="L3654" s="25">
        <v>47.1</v>
      </c>
      <c r="M3654" s="25" t="s">
        <v>421</v>
      </c>
      <c r="N3654" s="25">
        <v>70</v>
      </c>
      <c r="O3654" s="25" t="s">
        <v>421</v>
      </c>
      <c r="P3654" s="25">
        <v>81</v>
      </c>
      <c r="Q3654" s="25">
        <v>77.8</v>
      </c>
      <c r="R3654" s="25">
        <v>70</v>
      </c>
      <c r="S3654" s="25">
        <v>70</v>
      </c>
    </row>
    <row r="3655" spans="1:19" x14ac:dyDescent="0.25">
      <c r="A3655" s="25" t="s">
        <v>173</v>
      </c>
      <c r="B3655" s="25" t="str">
        <f>VLOOKUP(A3655,'Cód dos países'!$A$3:$C$199,2,FALSE)</f>
        <v>LKA</v>
      </c>
      <c r="C3655" s="25">
        <f>VLOOKUP(A3655,'Cód dos países'!$A$3:$C$199,3,FALSE)</f>
        <v>162</v>
      </c>
      <c r="D3655" s="25">
        <v>1999</v>
      </c>
      <c r="E3655">
        <f t="shared" si="114"/>
        <v>1621999</v>
      </c>
      <c r="F3655" s="25">
        <v>63.2</v>
      </c>
      <c r="G3655" s="25">
        <v>50</v>
      </c>
      <c r="H3655" s="25">
        <f t="shared" si="115"/>
        <v>0.5</v>
      </c>
      <c r="I3655" s="25">
        <v>50</v>
      </c>
      <c r="J3655" s="25" t="s">
        <v>421</v>
      </c>
      <c r="K3655" s="25">
        <v>72.900000000000006</v>
      </c>
      <c r="L3655" s="25">
        <v>79.7</v>
      </c>
      <c r="M3655" s="25" t="s">
        <v>421</v>
      </c>
      <c r="N3655" s="25">
        <v>70</v>
      </c>
      <c r="O3655" s="25" t="s">
        <v>421</v>
      </c>
      <c r="P3655" s="25">
        <v>74.900000000000006</v>
      </c>
      <c r="Q3655" s="25">
        <v>71</v>
      </c>
      <c r="R3655" s="25">
        <v>50</v>
      </c>
      <c r="S3655" s="25">
        <v>50</v>
      </c>
    </row>
    <row r="3656" spans="1:19" x14ac:dyDescent="0.25">
      <c r="A3656" s="25" t="s">
        <v>257</v>
      </c>
      <c r="B3656" s="25" t="str">
        <f>VLOOKUP(A3656,'Cód dos países'!$A$3:$C$199,2,FALSE)</f>
        <v>SDN</v>
      </c>
      <c r="C3656" s="25">
        <f>VLOOKUP(A3656,'Cód dos países'!$A$3:$C$199,3,FALSE)</f>
        <v>166</v>
      </c>
      <c r="D3656" s="25">
        <v>1999</v>
      </c>
      <c r="E3656">
        <f t="shared" si="114"/>
        <v>1661999</v>
      </c>
      <c r="F3656" s="25">
        <v>47.2</v>
      </c>
      <c r="G3656" s="25">
        <v>30</v>
      </c>
      <c r="H3656" s="25">
        <f t="shared" si="115"/>
        <v>0.3</v>
      </c>
      <c r="I3656" s="25">
        <v>30</v>
      </c>
      <c r="J3656" s="25" t="s">
        <v>421</v>
      </c>
      <c r="K3656" s="25">
        <v>74.7</v>
      </c>
      <c r="L3656" s="25">
        <v>90.1</v>
      </c>
      <c r="M3656" s="25" t="s">
        <v>421</v>
      </c>
      <c r="N3656" s="25">
        <v>55</v>
      </c>
      <c r="O3656" s="25" t="s">
        <v>421</v>
      </c>
      <c r="P3656" s="25">
        <v>47.7</v>
      </c>
      <c r="Q3656" s="25">
        <v>37</v>
      </c>
      <c r="R3656" s="25">
        <v>30</v>
      </c>
      <c r="S3656" s="25">
        <v>30</v>
      </c>
    </row>
    <row r="3657" spans="1:19" x14ac:dyDescent="0.25">
      <c r="A3657" s="25" t="s">
        <v>274</v>
      </c>
      <c r="B3657" s="25" t="str">
        <f>VLOOKUP(A3657,'Cód dos países'!$A$3:$C$199,2,FALSE)</f>
        <v>SUR</v>
      </c>
      <c r="C3657" s="25">
        <f>VLOOKUP(A3657,'Cód dos países'!$A$3:$C$199,3,FALSE)</f>
        <v>167</v>
      </c>
      <c r="D3657" s="25">
        <v>1999</v>
      </c>
      <c r="E3657">
        <f t="shared" si="114"/>
        <v>1671999</v>
      </c>
      <c r="F3657" s="25">
        <v>45.8</v>
      </c>
      <c r="G3657" s="25">
        <v>50</v>
      </c>
      <c r="H3657" s="25">
        <f t="shared" si="115"/>
        <v>0.5</v>
      </c>
      <c r="I3657" s="25">
        <v>10</v>
      </c>
      <c r="J3657" s="25" t="s">
        <v>421</v>
      </c>
      <c r="K3657" s="25">
        <v>69.599999999999994</v>
      </c>
      <c r="L3657" s="25">
        <v>56.7</v>
      </c>
      <c r="M3657" s="25" t="s">
        <v>421</v>
      </c>
      <c r="N3657" s="25">
        <v>55</v>
      </c>
      <c r="O3657" s="25" t="s">
        <v>421</v>
      </c>
      <c r="P3657" s="25">
        <v>66</v>
      </c>
      <c r="Q3657" s="25">
        <v>25</v>
      </c>
      <c r="R3657" s="25">
        <v>50</v>
      </c>
      <c r="S3657" s="25">
        <v>30</v>
      </c>
    </row>
    <row r="3658" spans="1:19" x14ac:dyDescent="0.25">
      <c r="A3658" s="25" t="s">
        <v>280</v>
      </c>
      <c r="B3658" s="25" t="str">
        <f>VLOOKUP(A3658,'Cód dos países'!$A$3:$C$199,2,FALSE)</f>
        <v>SWE</v>
      </c>
      <c r="C3658" s="25">
        <f>VLOOKUP(A3658,'Cód dos países'!$A$3:$C$199,3,FALSE)</f>
        <v>169</v>
      </c>
      <c r="D3658" s="25">
        <v>1999</v>
      </c>
      <c r="E3658">
        <f t="shared" si="114"/>
        <v>1691999</v>
      </c>
      <c r="F3658" s="25">
        <v>65.099999999999994</v>
      </c>
      <c r="G3658" s="25">
        <v>70</v>
      </c>
      <c r="H3658" s="25">
        <f t="shared" si="115"/>
        <v>0.7</v>
      </c>
      <c r="I3658" s="25">
        <v>95</v>
      </c>
      <c r="J3658" s="25" t="s">
        <v>421</v>
      </c>
      <c r="K3658" s="25">
        <v>34.1</v>
      </c>
      <c r="L3658" s="25">
        <v>0</v>
      </c>
      <c r="M3658" s="25" t="s">
        <v>421</v>
      </c>
      <c r="N3658" s="25">
        <v>70</v>
      </c>
      <c r="O3658" s="25" t="s">
        <v>421</v>
      </c>
      <c r="P3658" s="25">
        <v>94.2</v>
      </c>
      <c r="Q3658" s="25">
        <v>83</v>
      </c>
      <c r="R3658" s="25">
        <v>70</v>
      </c>
      <c r="S3658" s="25">
        <v>70</v>
      </c>
    </row>
    <row r="3659" spans="1:19" x14ac:dyDescent="0.25">
      <c r="A3659" s="25" t="s">
        <v>49</v>
      </c>
      <c r="B3659" s="25" t="str">
        <f>VLOOKUP(A3659,'Cód dos países'!$A$3:$C$199,2,FALSE)</f>
        <v>CHE</v>
      </c>
      <c r="C3659" s="25">
        <f>VLOOKUP(A3659,'Cód dos países'!$A$3:$C$199,3,FALSE)</f>
        <v>170</v>
      </c>
      <c r="D3659" s="25">
        <v>1999</v>
      </c>
      <c r="E3659">
        <f t="shared" si="114"/>
        <v>1701999</v>
      </c>
      <c r="F3659" s="25">
        <v>76.8</v>
      </c>
      <c r="G3659" s="25">
        <v>90</v>
      </c>
      <c r="H3659" s="25">
        <f t="shared" si="115"/>
        <v>0.9</v>
      </c>
      <c r="I3659" s="25">
        <v>89</v>
      </c>
      <c r="J3659" s="25" t="s">
        <v>421</v>
      </c>
      <c r="K3659" s="25">
        <v>80.7</v>
      </c>
      <c r="L3659" s="25">
        <v>28</v>
      </c>
      <c r="M3659" s="25" t="s">
        <v>421</v>
      </c>
      <c r="N3659" s="25">
        <v>70</v>
      </c>
      <c r="O3659" s="25" t="s">
        <v>421</v>
      </c>
      <c r="P3659" s="25">
        <v>92.2</v>
      </c>
      <c r="Q3659" s="25">
        <v>81</v>
      </c>
      <c r="R3659" s="25">
        <v>70</v>
      </c>
      <c r="S3659" s="25">
        <v>90</v>
      </c>
    </row>
    <row r="3660" spans="1:19" x14ac:dyDescent="0.25">
      <c r="A3660" s="25" t="s">
        <v>286</v>
      </c>
      <c r="B3660" s="25" t="str">
        <f>VLOOKUP(A3660,'Cód dos países'!$A$3:$C$199,2,FALSE)</f>
        <v>SYR</v>
      </c>
      <c r="C3660" s="25">
        <f>VLOOKUP(A3660,'Cód dos países'!$A$3:$C$199,3,FALSE)</f>
        <v>171</v>
      </c>
      <c r="D3660" s="25">
        <v>1999</v>
      </c>
      <c r="E3660">
        <f t="shared" si="114"/>
        <v>1711999</v>
      </c>
      <c r="F3660" s="25">
        <v>37.200000000000003</v>
      </c>
      <c r="G3660" s="25">
        <v>30</v>
      </c>
      <c r="H3660" s="25">
        <f t="shared" si="115"/>
        <v>0.3</v>
      </c>
      <c r="I3660" s="25">
        <v>10</v>
      </c>
      <c r="J3660" s="25" t="s">
        <v>421</v>
      </c>
      <c r="K3660" s="25">
        <v>39</v>
      </c>
      <c r="L3660" s="25">
        <v>65.3</v>
      </c>
      <c r="M3660" s="25" t="s">
        <v>421</v>
      </c>
      <c r="N3660" s="25">
        <v>55</v>
      </c>
      <c r="O3660" s="25" t="s">
        <v>421</v>
      </c>
      <c r="P3660" s="25">
        <v>80.099999999999994</v>
      </c>
      <c r="Q3660" s="25">
        <v>15</v>
      </c>
      <c r="R3660" s="25">
        <v>30</v>
      </c>
      <c r="S3660" s="25">
        <v>10</v>
      </c>
    </row>
    <row r="3661" spans="1:19" x14ac:dyDescent="0.25">
      <c r="A3661" s="25" t="s">
        <v>304</v>
      </c>
      <c r="B3661" s="25" t="str">
        <f>VLOOKUP(A3661,'Cód dos países'!$A$3:$C$199,2,FALSE)</f>
        <v>TWN</v>
      </c>
      <c r="C3661" s="25">
        <f>VLOOKUP(A3661,'Cód dos países'!$A$3:$C$199,3,FALSE)</f>
        <v>172</v>
      </c>
      <c r="D3661" s="25">
        <v>1999</v>
      </c>
      <c r="E3661">
        <f t="shared" si="114"/>
        <v>1721999</v>
      </c>
      <c r="F3661" s="25">
        <v>72.5</v>
      </c>
      <c r="G3661" s="25">
        <v>90</v>
      </c>
      <c r="H3661" s="25">
        <f t="shared" si="115"/>
        <v>0.9</v>
      </c>
      <c r="I3661" s="25">
        <v>53</v>
      </c>
      <c r="J3661" s="25" t="s">
        <v>421</v>
      </c>
      <c r="K3661" s="25">
        <v>75.400000000000006</v>
      </c>
      <c r="L3661" s="25">
        <v>84.1</v>
      </c>
      <c r="M3661" s="25" t="s">
        <v>421</v>
      </c>
      <c r="N3661" s="25">
        <v>85</v>
      </c>
      <c r="O3661" s="25" t="s">
        <v>421</v>
      </c>
      <c r="P3661" s="25">
        <v>86.9</v>
      </c>
      <c r="Q3661" s="25">
        <v>78</v>
      </c>
      <c r="R3661" s="25">
        <v>50</v>
      </c>
      <c r="S3661" s="25">
        <v>50</v>
      </c>
    </row>
    <row r="3662" spans="1:19" x14ac:dyDescent="0.25">
      <c r="A3662" s="25" t="s">
        <v>294</v>
      </c>
      <c r="B3662" s="25" t="str">
        <f>VLOOKUP(A3662,'Cód dos países'!$A$3:$C$199,2,FALSE)</f>
        <v>TJK</v>
      </c>
      <c r="C3662" s="25">
        <f>VLOOKUP(A3662,'Cód dos países'!$A$3:$C$199,3,FALSE)</f>
        <v>173</v>
      </c>
      <c r="D3662" s="25">
        <v>1999</v>
      </c>
      <c r="E3662">
        <f t="shared" si="114"/>
        <v>1731999</v>
      </c>
      <c r="F3662" s="25">
        <v>44.8</v>
      </c>
      <c r="G3662" s="25">
        <v>30</v>
      </c>
      <c r="H3662" s="25">
        <f t="shared" si="115"/>
        <v>0.3</v>
      </c>
      <c r="I3662" s="25">
        <v>10</v>
      </c>
      <c r="J3662" s="25" t="s">
        <v>421</v>
      </c>
      <c r="K3662" s="25">
        <v>57.6</v>
      </c>
      <c r="L3662" s="25">
        <v>90.3</v>
      </c>
      <c r="M3662" s="25" t="s">
        <v>421</v>
      </c>
      <c r="N3662" s="25">
        <v>55</v>
      </c>
      <c r="O3662" s="25" t="s">
        <v>421</v>
      </c>
      <c r="P3662" s="25">
        <v>25.6</v>
      </c>
      <c r="Q3662" s="25">
        <v>75</v>
      </c>
      <c r="R3662" s="25">
        <v>30</v>
      </c>
      <c r="S3662" s="25">
        <v>30</v>
      </c>
    </row>
    <row r="3663" spans="1:19" x14ac:dyDescent="0.25">
      <c r="A3663" s="25" t="s">
        <v>306</v>
      </c>
      <c r="B3663" s="25" t="str">
        <f>VLOOKUP(A3663,'Cód dos países'!$A$3:$C$199,2,FALSE)</f>
        <v>TZA</v>
      </c>
      <c r="C3663" s="25">
        <f>VLOOKUP(A3663,'Cód dos países'!$A$3:$C$199,3,FALSE)</f>
        <v>174</v>
      </c>
      <c r="D3663" s="25">
        <v>1999</v>
      </c>
      <c r="E3663">
        <f t="shared" si="114"/>
        <v>1741999</v>
      </c>
      <c r="F3663" s="25">
        <v>56</v>
      </c>
      <c r="G3663" s="25">
        <v>50</v>
      </c>
      <c r="H3663" s="25">
        <f t="shared" si="115"/>
        <v>0.5</v>
      </c>
      <c r="I3663" s="25">
        <v>19</v>
      </c>
      <c r="J3663" s="25" t="s">
        <v>421</v>
      </c>
      <c r="K3663" s="25">
        <v>77.5</v>
      </c>
      <c r="L3663" s="25">
        <v>94.1</v>
      </c>
      <c r="M3663" s="25" t="s">
        <v>421</v>
      </c>
      <c r="N3663" s="25">
        <v>55</v>
      </c>
      <c r="O3663" s="25" t="s">
        <v>421</v>
      </c>
      <c r="P3663" s="25">
        <v>71</v>
      </c>
      <c r="Q3663" s="25">
        <v>37.6</v>
      </c>
      <c r="R3663" s="25">
        <v>50</v>
      </c>
      <c r="S3663" s="25">
        <v>50</v>
      </c>
    </row>
    <row r="3664" spans="1:19" x14ac:dyDescent="0.25">
      <c r="A3664" s="25" t="s">
        <v>292</v>
      </c>
      <c r="B3664" s="25" t="str">
        <f>VLOOKUP(A3664,'Cód dos países'!$A$3:$C$199,2,FALSE)</f>
        <v>THA</v>
      </c>
      <c r="C3664" s="25">
        <f>VLOOKUP(A3664,'Cód dos países'!$A$3:$C$199,3,FALSE)</f>
        <v>175</v>
      </c>
      <c r="D3664" s="25">
        <v>1999</v>
      </c>
      <c r="E3664">
        <f t="shared" si="114"/>
        <v>1751999</v>
      </c>
      <c r="F3664" s="25">
        <v>66.599999999999994</v>
      </c>
      <c r="G3664" s="25">
        <v>70</v>
      </c>
      <c r="H3664" s="25">
        <f t="shared" si="115"/>
        <v>0.7</v>
      </c>
      <c r="I3664" s="25">
        <v>30</v>
      </c>
      <c r="J3664" s="25" t="s">
        <v>421</v>
      </c>
      <c r="K3664" s="25">
        <v>75.3</v>
      </c>
      <c r="L3664" s="25">
        <v>88</v>
      </c>
      <c r="M3664" s="25" t="s">
        <v>421</v>
      </c>
      <c r="N3664" s="25">
        <v>70</v>
      </c>
      <c r="O3664" s="25" t="s">
        <v>421</v>
      </c>
      <c r="P3664" s="25">
        <v>72.900000000000006</v>
      </c>
      <c r="Q3664" s="25">
        <v>73.2</v>
      </c>
      <c r="R3664" s="25">
        <v>70</v>
      </c>
      <c r="S3664" s="25">
        <v>50</v>
      </c>
    </row>
    <row r="3665" spans="1:19" x14ac:dyDescent="0.25">
      <c r="A3665" s="25" t="s">
        <v>348</v>
      </c>
      <c r="B3665" s="25" t="str">
        <f>VLOOKUP(A3665,'Cód dos países'!$A$3:$C$199,2,FALSE)</f>
        <v>BHS</v>
      </c>
      <c r="C3665" s="25">
        <f>VLOOKUP(A3665,'Cód dos países'!$A$3:$C$199,3,FALSE)</f>
        <v>12</v>
      </c>
      <c r="D3665" s="25">
        <v>1999</v>
      </c>
      <c r="E3665">
        <f t="shared" si="114"/>
        <v>121999</v>
      </c>
      <c r="F3665" s="25">
        <v>73.900000000000006</v>
      </c>
      <c r="G3665" s="25">
        <v>90</v>
      </c>
      <c r="H3665" s="25">
        <f t="shared" si="115"/>
        <v>0.9</v>
      </c>
      <c r="I3665" s="25">
        <v>70</v>
      </c>
      <c r="J3665" s="25" t="s">
        <v>421</v>
      </c>
      <c r="K3665" s="25">
        <v>97.2</v>
      </c>
      <c r="L3665" s="25">
        <v>85.5</v>
      </c>
      <c r="M3665" s="25" t="s">
        <v>421</v>
      </c>
      <c r="N3665" s="25">
        <v>100</v>
      </c>
      <c r="O3665" s="25" t="s">
        <v>421</v>
      </c>
      <c r="P3665" s="25">
        <v>87</v>
      </c>
      <c r="Q3665" s="25">
        <v>15</v>
      </c>
      <c r="R3665" s="25">
        <v>50</v>
      </c>
      <c r="S3665" s="25">
        <v>70</v>
      </c>
    </row>
    <row r="3666" spans="1:19" x14ac:dyDescent="0.25">
      <c r="A3666" s="25" t="s">
        <v>354</v>
      </c>
      <c r="B3666" s="25" t="str">
        <f>VLOOKUP(A3666,'Cód dos países'!$A$3:$C$199,2,FALSE)</f>
        <v>GMB</v>
      </c>
      <c r="C3666" s="25">
        <f>VLOOKUP(A3666,'Cód dos países'!$A$3:$C$199,3,FALSE)</f>
        <v>62</v>
      </c>
      <c r="D3666" s="25">
        <v>1999</v>
      </c>
      <c r="E3666">
        <f t="shared" si="114"/>
        <v>621999</v>
      </c>
      <c r="F3666" s="25">
        <v>52.7</v>
      </c>
      <c r="G3666" s="25">
        <v>50</v>
      </c>
      <c r="H3666" s="25">
        <f t="shared" si="115"/>
        <v>0.5</v>
      </c>
      <c r="I3666" s="25">
        <v>10</v>
      </c>
      <c r="J3666" s="25" t="s">
        <v>421</v>
      </c>
      <c r="K3666" s="25">
        <v>72.5</v>
      </c>
      <c r="L3666" s="25">
        <v>90.3</v>
      </c>
      <c r="M3666" s="25" t="s">
        <v>421</v>
      </c>
      <c r="N3666" s="25">
        <v>55</v>
      </c>
      <c r="O3666" s="25" t="s">
        <v>421</v>
      </c>
      <c r="P3666" s="25">
        <v>77.2</v>
      </c>
      <c r="Q3666" s="25">
        <v>59.4</v>
      </c>
      <c r="R3666" s="25">
        <v>30</v>
      </c>
      <c r="S3666" s="25">
        <v>30</v>
      </c>
    </row>
    <row r="3667" spans="1:19" x14ac:dyDescent="0.25">
      <c r="A3667" s="25" t="s">
        <v>423</v>
      </c>
      <c r="B3667" s="25" t="str">
        <f>VLOOKUP(A3667,'Cód dos países'!$A$3:$C$199,2,FALSE)</f>
        <v>TMP</v>
      </c>
      <c r="C3667" s="25">
        <f>VLOOKUP(A3667,'Cód dos países'!$A$3:$C$199,3,FALSE)</f>
        <v>176</v>
      </c>
      <c r="D3667" s="25">
        <v>1999</v>
      </c>
      <c r="E3667">
        <f t="shared" si="114"/>
        <v>1761999</v>
      </c>
      <c r="F3667" s="25" t="s">
        <v>421</v>
      </c>
      <c r="H3667" s="25" t="str">
        <f t="shared" si="115"/>
        <v/>
      </c>
      <c r="I3667" s="25" t="s">
        <v>421</v>
      </c>
      <c r="J3667" s="25" t="s">
        <v>421</v>
      </c>
      <c r="K3667" s="25" t="s">
        <v>421</v>
      </c>
      <c r="L3667" s="25" t="s">
        <v>421</v>
      </c>
      <c r="M3667" s="25" t="s">
        <v>421</v>
      </c>
      <c r="N3667" s="25" t="s">
        <v>421</v>
      </c>
      <c r="O3667" s="25" t="s">
        <v>421</v>
      </c>
      <c r="P3667" s="25" t="s">
        <v>421</v>
      </c>
      <c r="Q3667" s="25" t="s">
        <v>421</v>
      </c>
      <c r="R3667" s="25" t="s">
        <v>421</v>
      </c>
      <c r="S3667" s="25" t="s">
        <v>421</v>
      </c>
    </row>
    <row r="3668" spans="1:19" x14ac:dyDescent="0.25">
      <c r="A3668" s="25" t="s">
        <v>290</v>
      </c>
      <c r="B3668" s="25" t="str">
        <f>VLOOKUP(A3668,'Cód dos países'!$A$3:$C$199,2,FALSE)</f>
        <v>TGO</v>
      </c>
      <c r="C3668" s="25">
        <f>VLOOKUP(A3668,'Cód dos países'!$A$3:$C$199,3,FALSE)</f>
        <v>177</v>
      </c>
      <c r="D3668" s="25">
        <v>1999</v>
      </c>
      <c r="E3668">
        <f t="shared" si="114"/>
        <v>1771999</v>
      </c>
      <c r="F3668" s="25">
        <v>46.4</v>
      </c>
      <c r="G3668" s="25">
        <v>30</v>
      </c>
      <c r="H3668" s="25">
        <f t="shared" si="115"/>
        <v>0.3</v>
      </c>
      <c r="I3668" s="25">
        <v>10</v>
      </c>
      <c r="J3668" s="25" t="s">
        <v>421</v>
      </c>
      <c r="K3668" s="25">
        <v>54.3</v>
      </c>
      <c r="L3668" s="25">
        <v>86.8</v>
      </c>
      <c r="M3668" s="25" t="s">
        <v>421</v>
      </c>
      <c r="N3668" s="25">
        <v>40</v>
      </c>
      <c r="O3668" s="25" t="s">
        <v>421</v>
      </c>
      <c r="P3668" s="25">
        <v>73.8</v>
      </c>
      <c r="Q3668" s="25">
        <v>63</v>
      </c>
      <c r="R3668" s="25">
        <v>30</v>
      </c>
      <c r="S3668" s="25">
        <v>30</v>
      </c>
    </row>
    <row r="3669" spans="1:19" x14ac:dyDescent="0.25">
      <c r="A3669" s="25" t="s">
        <v>371</v>
      </c>
      <c r="B3669" s="25" t="str">
        <f>VLOOKUP(A3669,'Cód dos países'!$A$3:$C$199,2,FALSE)</f>
        <v>TON</v>
      </c>
      <c r="C3669" s="25">
        <f>VLOOKUP(A3669,'Cód dos países'!$A$3:$C$199,3,FALSE)</f>
        <v>178</v>
      </c>
      <c r="D3669" s="25">
        <v>1999</v>
      </c>
      <c r="E3669">
        <f t="shared" si="114"/>
        <v>1781999</v>
      </c>
      <c r="F3669" s="25" t="s">
        <v>421</v>
      </c>
      <c r="H3669" s="25" t="str">
        <f t="shared" si="115"/>
        <v/>
      </c>
      <c r="I3669" s="25" t="s">
        <v>421</v>
      </c>
      <c r="J3669" s="25" t="s">
        <v>421</v>
      </c>
      <c r="K3669" s="25" t="s">
        <v>421</v>
      </c>
      <c r="L3669" s="25" t="s">
        <v>421</v>
      </c>
      <c r="M3669" s="25" t="s">
        <v>421</v>
      </c>
      <c r="N3669" s="25" t="s">
        <v>421</v>
      </c>
      <c r="O3669" s="25" t="s">
        <v>421</v>
      </c>
      <c r="P3669" s="25" t="s">
        <v>421</v>
      </c>
      <c r="Q3669" s="25" t="s">
        <v>421</v>
      </c>
      <c r="R3669" s="25" t="s">
        <v>421</v>
      </c>
      <c r="S3669" s="25" t="s">
        <v>421</v>
      </c>
    </row>
    <row r="3670" spans="1:19" x14ac:dyDescent="0.25">
      <c r="A3670" s="25" t="s">
        <v>298</v>
      </c>
      <c r="B3670" s="25" t="str">
        <f>VLOOKUP(A3670,'Cód dos países'!$A$3:$C$199,2,FALSE)</f>
        <v>TTO</v>
      </c>
      <c r="C3670" s="25">
        <f>VLOOKUP(A3670,'Cód dos países'!$A$3:$C$199,3,FALSE)</f>
        <v>179</v>
      </c>
      <c r="D3670" s="25">
        <v>1999</v>
      </c>
      <c r="E3670">
        <f t="shared" si="114"/>
        <v>1791999</v>
      </c>
      <c r="F3670" s="25">
        <v>74.5</v>
      </c>
      <c r="G3670" s="25">
        <v>90</v>
      </c>
      <c r="H3670" s="25">
        <f t="shared" si="115"/>
        <v>0.9</v>
      </c>
      <c r="I3670" s="25">
        <v>50</v>
      </c>
      <c r="J3670" s="25" t="s">
        <v>421</v>
      </c>
      <c r="K3670" s="25">
        <v>71.2</v>
      </c>
      <c r="L3670" s="25">
        <v>81.3</v>
      </c>
      <c r="M3670" s="25" t="s">
        <v>421</v>
      </c>
      <c r="N3670" s="25">
        <v>70</v>
      </c>
      <c r="O3670" s="25" t="s">
        <v>421</v>
      </c>
      <c r="P3670" s="25">
        <v>81</v>
      </c>
      <c r="Q3670" s="25">
        <v>66.8</v>
      </c>
      <c r="R3670" s="25">
        <v>90</v>
      </c>
      <c r="S3670" s="25">
        <v>70</v>
      </c>
    </row>
    <row r="3671" spans="1:19" x14ac:dyDescent="0.25">
      <c r="A3671" s="25" t="s">
        <v>300</v>
      </c>
      <c r="B3671" s="25" t="str">
        <f>VLOOKUP(A3671,'Cód dos países'!$A$3:$C$199,2,FALSE)</f>
        <v>TUN</v>
      </c>
      <c r="C3671" s="25">
        <f>VLOOKUP(A3671,'Cód dos países'!$A$3:$C$199,3,FALSE)</f>
        <v>180</v>
      </c>
      <c r="D3671" s="25">
        <v>1999</v>
      </c>
      <c r="E3671">
        <f t="shared" si="114"/>
        <v>1801999</v>
      </c>
      <c r="F3671" s="25">
        <v>61.3</v>
      </c>
      <c r="G3671" s="25">
        <v>50</v>
      </c>
      <c r="H3671" s="25">
        <f t="shared" si="115"/>
        <v>0.5</v>
      </c>
      <c r="I3671" s="25">
        <v>50</v>
      </c>
      <c r="J3671" s="25" t="s">
        <v>421</v>
      </c>
      <c r="K3671" s="25">
        <v>69.3</v>
      </c>
      <c r="L3671" s="25">
        <v>71.2</v>
      </c>
      <c r="M3671" s="25" t="s">
        <v>421</v>
      </c>
      <c r="N3671" s="25">
        <v>70</v>
      </c>
      <c r="O3671" s="25" t="s">
        <v>421</v>
      </c>
      <c r="P3671" s="25">
        <v>83.5</v>
      </c>
      <c r="Q3671" s="25">
        <v>38.200000000000003</v>
      </c>
      <c r="R3671" s="25">
        <v>70</v>
      </c>
      <c r="S3671" s="25">
        <v>50</v>
      </c>
    </row>
    <row r="3672" spans="1:19" x14ac:dyDescent="0.25">
      <c r="A3672" s="25" t="s">
        <v>302</v>
      </c>
      <c r="B3672" s="25" t="str">
        <f>VLOOKUP(A3672,'Cód dos países'!$A$3:$C$199,2,FALSE)</f>
        <v>TUR</v>
      </c>
      <c r="C3672" s="25">
        <f>VLOOKUP(A3672,'Cód dos países'!$A$3:$C$199,3,FALSE)</f>
        <v>181</v>
      </c>
      <c r="D3672" s="25">
        <v>1999</v>
      </c>
      <c r="E3672">
        <f t="shared" si="114"/>
        <v>1811999</v>
      </c>
      <c r="F3672" s="25">
        <v>63.4</v>
      </c>
      <c r="G3672" s="25">
        <v>70</v>
      </c>
      <c r="H3672" s="25">
        <f t="shared" si="115"/>
        <v>0.7</v>
      </c>
      <c r="I3672" s="25">
        <v>34</v>
      </c>
      <c r="J3672" s="25" t="s">
        <v>421</v>
      </c>
      <c r="K3672" s="25">
        <v>67.2</v>
      </c>
      <c r="L3672" s="25">
        <v>82.7</v>
      </c>
      <c r="M3672" s="25" t="s">
        <v>421</v>
      </c>
      <c r="N3672" s="25">
        <v>70</v>
      </c>
      <c r="O3672" s="25" t="s">
        <v>421</v>
      </c>
      <c r="P3672" s="25">
        <v>31.8</v>
      </c>
      <c r="Q3672" s="25">
        <v>75</v>
      </c>
      <c r="R3672" s="25">
        <v>70</v>
      </c>
      <c r="S3672" s="25">
        <v>70</v>
      </c>
    </row>
    <row r="3673" spans="1:19" x14ac:dyDescent="0.25">
      <c r="A3673" s="25" t="s">
        <v>296</v>
      </c>
      <c r="B3673" s="25" t="str">
        <f>VLOOKUP(A3673,'Cód dos países'!$A$3:$C$199,2,FALSE)</f>
        <v>TKM</v>
      </c>
      <c r="C3673" s="25">
        <f>VLOOKUP(A3673,'Cód dos países'!$A$3:$C$199,3,FALSE)</f>
        <v>182</v>
      </c>
      <c r="D3673" s="25">
        <v>1999</v>
      </c>
      <c r="E3673">
        <f t="shared" si="114"/>
        <v>1821999</v>
      </c>
      <c r="F3673" s="25">
        <v>37.6</v>
      </c>
      <c r="G3673" s="25">
        <v>30</v>
      </c>
      <c r="H3673" s="25">
        <f t="shared" si="115"/>
        <v>0.3</v>
      </c>
      <c r="I3673" s="25">
        <v>10</v>
      </c>
      <c r="J3673" s="25" t="s">
        <v>421</v>
      </c>
      <c r="K3673" s="25">
        <v>83.3</v>
      </c>
      <c r="L3673" s="25">
        <v>79.7</v>
      </c>
      <c r="M3673" s="25" t="s">
        <v>421</v>
      </c>
      <c r="N3673" s="25">
        <v>55</v>
      </c>
      <c r="O3673" s="25" t="s">
        <v>421</v>
      </c>
      <c r="P3673" s="25">
        <v>15.4</v>
      </c>
      <c r="Q3673" s="25">
        <v>25</v>
      </c>
      <c r="R3673" s="25">
        <v>30</v>
      </c>
      <c r="S3673" s="25">
        <v>10</v>
      </c>
    </row>
    <row r="3674" spans="1:19" x14ac:dyDescent="0.25">
      <c r="A3674" s="25" t="s">
        <v>308</v>
      </c>
      <c r="B3674" s="25" t="str">
        <f>VLOOKUP(A3674,'Cód dos países'!$A$3:$C$199,2,FALSE)</f>
        <v>UGA</v>
      </c>
      <c r="C3674" s="25">
        <f>VLOOKUP(A3674,'Cód dos países'!$A$3:$C$199,3,FALSE)</f>
        <v>184</v>
      </c>
      <c r="D3674" s="25">
        <v>1999</v>
      </c>
      <c r="E3674">
        <f t="shared" si="114"/>
        <v>1841999</v>
      </c>
      <c r="F3674" s="25">
        <v>58.2</v>
      </c>
      <c r="G3674" s="25">
        <v>50</v>
      </c>
      <c r="H3674" s="25">
        <f t="shared" si="115"/>
        <v>0.5</v>
      </c>
      <c r="I3674" s="25">
        <v>26</v>
      </c>
      <c r="J3674" s="25" t="s">
        <v>421</v>
      </c>
      <c r="K3674" s="25">
        <v>80.8</v>
      </c>
      <c r="L3674" s="25">
        <v>91.3</v>
      </c>
      <c r="M3674" s="25" t="s">
        <v>421</v>
      </c>
      <c r="N3674" s="25">
        <v>70</v>
      </c>
      <c r="O3674" s="25" t="s">
        <v>421</v>
      </c>
      <c r="P3674" s="25">
        <v>80.3</v>
      </c>
      <c r="Q3674" s="25">
        <v>25</v>
      </c>
      <c r="R3674" s="25">
        <v>50</v>
      </c>
      <c r="S3674" s="25">
        <v>50</v>
      </c>
    </row>
    <row r="3675" spans="1:19" x14ac:dyDescent="0.25">
      <c r="A3675" s="25" t="s">
        <v>310</v>
      </c>
      <c r="B3675" s="25" t="str">
        <f>VLOOKUP(A3675,'Cód dos países'!$A$3:$C$199,2,FALSE)</f>
        <v>UKR</v>
      </c>
      <c r="C3675" s="25">
        <f>VLOOKUP(A3675,'Cód dos países'!$A$3:$C$199,3,FALSE)</f>
        <v>185</v>
      </c>
      <c r="D3675" s="25">
        <v>1999</v>
      </c>
      <c r="E3675">
        <f t="shared" si="114"/>
        <v>1851999</v>
      </c>
      <c r="F3675" s="25">
        <v>47.8</v>
      </c>
      <c r="G3675" s="25">
        <v>30</v>
      </c>
      <c r="H3675" s="25">
        <f t="shared" si="115"/>
        <v>0.3</v>
      </c>
      <c r="I3675" s="25">
        <v>28</v>
      </c>
      <c r="J3675" s="25" t="s">
        <v>421</v>
      </c>
      <c r="K3675" s="25">
        <v>62.3</v>
      </c>
      <c r="L3675" s="25">
        <v>41.9</v>
      </c>
      <c r="M3675" s="25" t="s">
        <v>421</v>
      </c>
      <c r="N3675" s="25">
        <v>55</v>
      </c>
      <c r="O3675" s="25" t="s">
        <v>421</v>
      </c>
      <c r="P3675" s="25">
        <v>63</v>
      </c>
      <c r="Q3675" s="25">
        <v>70</v>
      </c>
      <c r="R3675" s="25">
        <v>50</v>
      </c>
      <c r="S3675" s="25">
        <v>30</v>
      </c>
    </row>
    <row r="3676" spans="1:19" x14ac:dyDescent="0.25">
      <c r="A3676" s="25" t="s">
        <v>6</v>
      </c>
      <c r="B3676" s="25" t="str">
        <f>VLOOKUP(A3676,'Cód dos países'!$A$3:$C$199,2,FALSE)</f>
        <v>ARE</v>
      </c>
      <c r="C3676" s="25">
        <f>VLOOKUP(A3676,'Cód dos países'!$A$3:$C$199,3,FALSE)</f>
        <v>186</v>
      </c>
      <c r="D3676" s="25">
        <v>1999</v>
      </c>
      <c r="E3676">
        <f t="shared" si="114"/>
        <v>1861999</v>
      </c>
      <c r="F3676" s="25">
        <v>74.2</v>
      </c>
      <c r="G3676" s="25">
        <v>90</v>
      </c>
      <c r="H3676" s="25">
        <f t="shared" si="115"/>
        <v>0.9</v>
      </c>
      <c r="I3676" s="25">
        <v>90</v>
      </c>
      <c r="J3676" s="25" t="s">
        <v>421</v>
      </c>
      <c r="K3676" s="25">
        <v>99.9</v>
      </c>
      <c r="L3676" s="25">
        <v>65.7</v>
      </c>
      <c r="M3676" s="25" t="s">
        <v>421</v>
      </c>
      <c r="N3676" s="25">
        <v>85</v>
      </c>
      <c r="O3676" s="25" t="s">
        <v>421</v>
      </c>
      <c r="P3676" s="25">
        <v>80.400000000000006</v>
      </c>
      <c r="Q3676" s="25">
        <v>77</v>
      </c>
      <c r="R3676" s="25">
        <v>30</v>
      </c>
      <c r="S3676" s="25">
        <v>50</v>
      </c>
    </row>
    <row r="3677" spans="1:19" x14ac:dyDescent="0.25">
      <c r="A3677" s="25" t="s">
        <v>103</v>
      </c>
      <c r="B3677" s="25" t="str">
        <f>VLOOKUP(A3677,'Cód dos países'!$A$3:$C$199,2,FALSE)</f>
        <v>GBR</v>
      </c>
      <c r="C3677" s="25">
        <f>VLOOKUP(A3677,'Cód dos países'!$A$3:$C$199,3,FALSE)</f>
        <v>187</v>
      </c>
      <c r="D3677" s="25">
        <v>1999</v>
      </c>
      <c r="E3677">
        <f t="shared" si="114"/>
        <v>1871999</v>
      </c>
      <c r="F3677" s="25">
        <v>77.3</v>
      </c>
      <c r="G3677" s="25">
        <v>90</v>
      </c>
      <c r="H3677" s="25">
        <f t="shared" si="115"/>
        <v>0.9</v>
      </c>
      <c r="I3677" s="25">
        <v>87</v>
      </c>
      <c r="J3677" s="25" t="s">
        <v>421</v>
      </c>
      <c r="K3677" s="25">
        <v>62.5</v>
      </c>
      <c r="L3677" s="25">
        <v>49.6</v>
      </c>
      <c r="M3677" s="25" t="s">
        <v>421</v>
      </c>
      <c r="N3677" s="25">
        <v>85</v>
      </c>
      <c r="O3677" s="25" t="s">
        <v>421</v>
      </c>
      <c r="P3677" s="25">
        <v>83.6</v>
      </c>
      <c r="Q3677" s="25">
        <v>77.8</v>
      </c>
      <c r="R3677" s="25">
        <v>70</v>
      </c>
      <c r="S3677" s="25">
        <v>90</v>
      </c>
    </row>
    <row r="3678" spans="1:19" x14ac:dyDescent="0.25">
      <c r="A3678" s="25" t="s">
        <v>314</v>
      </c>
      <c r="B3678" s="25" t="str">
        <f>VLOOKUP(A3678,'Cód dos países'!$A$3:$C$199,2,FALSE)</f>
        <v>USA</v>
      </c>
      <c r="C3678" s="25">
        <f>VLOOKUP(A3678,'Cód dos países'!$A$3:$C$199,3,FALSE)</f>
        <v>188</v>
      </c>
      <c r="D3678" s="25">
        <v>1999</v>
      </c>
      <c r="E3678">
        <f t="shared" si="114"/>
        <v>1881999</v>
      </c>
      <c r="F3678" s="25">
        <v>76.400000000000006</v>
      </c>
      <c r="G3678" s="25">
        <v>90</v>
      </c>
      <c r="H3678" s="25">
        <f t="shared" si="115"/>
        <v>0.9</v>
      </c>
      <c r="I3678" s="25">
        <v>75</v>
      </c>
      <c r="J3678" s="25" t="s">
        <v>421</v>
      </c>
      <c r="K3678" s="25">
        <v>63.8</v>
      </c>
      <c r="L3678" s="25">
        <v>69.3</v>
      </c>
      <c r="M3678" s="25" t="s">
        <v>421</v>
      </c>
      <c r="N3678" s="25">
        <v>85</v>
      </c>
      <c r="O3678" s="25" t="s">
        <v>421</v>
      </c>
      <c r="P3678" s="25">
        <v>86.3</v>
      </c>
      <c r="Q3678" s="25">
        <v>78.400000000000006</v>
      </c>
      <c r="R3678" s="25">
        <v>70</v>
      </c>
      <c r="S3678" s="25">
        <v>70</v>
      </c>
    </row>
    <row r="3679" spans="1:19" x14ac:dyDescent="0.25">
      <c r="A3679" s="25" t="s">
        <v>312</v>
      </c>
      <c r="B3679" s="25" t="str">
        <f>VLOOKUP(A3679,'Cód dos países'!$A$3:$C$199,2,FALSE)</f>
        <v>URY</v>
      </c>
      <c r="C3679" s="25">
        <f>VLOOKUP(A3679,'Cód dos países'!$A$3:$C$199,3,FALSE)</f>
        <v>189</v>
      </c>
      <c r="D3679" s="25">
        <v>1999</v>
      </c>
      <c r="E3679">
        <f t="shared" si="114"/>
        <v>1891999</v>
      </c>
      <c r="F3679" s="25">
        <v>69.3</v>
      </c>
      <c r="G3679" s="25">
        <v>70</v>
      </c>
      <c r="H3679" s="25">
        <f t="shared" si="115"/>
        <v>0.7</v>
      </c>
      <c r="I3679" s="25">
        <v>43</v>
      </c>
      <c r="J3679" s="25" t="s">
        <v>421</v>
      </c>
      <c r="K3679" s="25">
        <v>88.2</v>
      </c>
      <c r="L3679" s="25">
        <v>69.3</v>
      </c>
      <c r="M3679" s="25" t="s">
        <v>421</v>
      </c>
      <c r="N3679" s="25">
        <v>70</v>
      </c>
      <c r="O3679" s="25" t="s">
        <v>421</v>
      </c>
      <c r="P3679" s="25">
        <v>70.8</v>
      </c>
      <c r="Q3679" s="25">
        <v>72.599999999999994</v>
      </c>
      <c r="R3679" s="25">
        <v>70</v>
      </c>
      <c r="S3679" s="25">
        <v>70</v>
      </c>
    </row>
    <row r="3680" spans="1:19" x14ac:dyDescent="0.25">
      <c r="A3680" s="25" t="s">
        <v>316</v>
      </c>
      <c r="B3680" s="25" t="str">
        <f>VLOOKUP(A3680,'Cód dos países'!$A$3:$C$199,2,FALSE)</f>
        <v>UZB</v>
      </c>
      <c r="C3680" s="25">
        <f>VLOOKUP(A3680,'Cód dos países'!$A$3:$C$199,3,FALSE)</f>
        <v>190</v>
      </c>
      <c r="D3680" s="25">
        <v>1999</v>
      </c>
      <c r="E3680">
        <f t="shared" si="114"/>
        <v>1901999</v>
      </c>
      <c r="F3680" s="25">
        <v>38.1</v>
      </c>
      <c r="G3680" s="25">
        <v>30</v>
      </c>
      <c r="H3680" s="25">
        <f t="shared" si="115"/>
        <v>0.3</v>
      </c>
      <c r="I3680" s="25">
        <v>10</v>
      </c>
      <c r="J3680" s="25" t="s">
        <v>421</v>
      </c>
      <c r="K3680" s="25">
        <v>59.4</v>
      </c>
      <c r="L3680" s="25">
        <v>65.3</v>
      </c>
      <c r="M3680" s="25" t="s">
        <v>421</v>
      </c>
      <c r="N3680" s="25">
        <v>40</v>
      </c>
      <c r="O3680" s="25" t="s">
        <v>421</v>
      </c>
      <c r="P3680" s="25">
        <v>48.5</v>
      </c>
      <c r="Q3680" s="25">
        <v>50</v>
      </c>
      <c r="R3680" s="25">
        <v>30</v>
      </c>
      <c r="S3680" s="25">
        <v>10</v>
      </c>
    </row>
    <row r="3681" spans="1:19" x14ac:dyDescent="0.25">
      <c r="A3681" s="25" t="s">
        <v>322</v>
      </c>
      <c r="B3681" s="25" t="str">
        <f>VLOOKUP(A3681,'Cód dos países'!$A$3:$C$199,2,FALSE)</f>
        <v>VUT</v>
      </c>
      <c r="C3681" s="25">
        <f>VLOOKUP(A3681,'Cód dos países'!$A$3:$C$199,3,FALSE)</f>
        <v>191</v>
      </c>
      <c r="D3681" s="25">
        <v>1999</v>
      </c>
      <c r="E3681">
        <f t="shared" si="114"/>
        <v>1911999</v>
      </c>
      <c r="F3681" s="25" t="s">
        <v>421</v>
      </c>
      <c r="H3681" s="25" t="str">
        <f t="shared" si="115"/>
        <v/>
      </c>
      <c r="I3681" s="25" t="s">
        <v>421</v>
      </c>
      <c r="J3681" s="25" t="s">
        <v>421</v>
      </c>
      <c r="K3681" s="25" t="s">
        <v>421</v>
      </c>
      <c r="L3681" s="25" t="s">
        <v>421</v>
      </c>
      <c r="M3681" s="25" t="s">
        <v>421</v>
      </c>
      <c r="N3681" s="25" t="s">
        <v>421</v>
      </c>
      <c r="O3681" s="25" t="s">
        <v>421</v>
      </c>
      <c r="P3681" s="25" t="s">
        <v>421</v>
      </c>
      <c r="Q3681" s="25" t="s">
        <v>421</v>
      </c>
      <c r="R3681" s="25" t="s">
        <v>421</v>
      </c>
      <c r="S3681" s="25" t="s">
        <v>421</v>
      </c>
    </row>
    <row r="3682" spans="1:19" x14ac:dyDescent="0.25">
      <c r="A3682" s="25" t="s">
        <v>318</v>
      </c>
      <c r="B3682" s="25" t="str">
        <f>VLOOKUP(A3682,'Cód dos países'!$A$3:$C$199,2,FALSE)</f>
        <v>VEN</v>
      </c>
      <c r="C3682" s="25">
        <f>VLOOKUP(A3682,'Cód dos países'!$A$3:$C$199,3,FALSE)</f>
        <v>192</v>
      </c>
      <c r="D3682" s="25">
        <v>1999</v>
      </c>
      <c r="E3682">
        <f t="shared" si="114"/>
        <v>1921999</v>
      </c>
      <c r="F3682" s="25">
        <v>57.4</v>
      </c>
      <c r="G3682" s="25">
        <v>50</v>
      </c>
      <c r="H3682" s="25">
        <f t="shared" si="115"/>
        <v>0.5</v>
      </c>
      <c r="I3682" s="25">
        <v>23</v>
      </c>
      <c r="J3682" s="25" t="s">
        <v>421</v>
      </c>
      <c r="K3682" s="25">
        <v>74</v>
      </c>
      <c r="L3682" s="25">
        <v>86.8</v>
      </c>
      <c r="M3682" s="25" t="s">
        <v>421</v>
      </c>
      <c r="N3682" s="25">
        <v>70</v>
      </c>
      <c r="O3682" s="25" t="s">
        <v>421</v>
      </c>
      <c r="P3682" s="25">
        <v>47.5</v>
      </c>
      <c r="Q3682" s="25">
        <v>65.599999999999994</v>
      </c>
      <c r="R3682" s="25">
        <v>50</v>
      </c>
      <c r="S3682" s="25">
        <v>50</v>
      </c>
    </row>
    <row r="3683" spans="1:19" x14ac:dyDescent="0.25">
      <c r="A3683" s="25" t="s">
        <v>320</v>
      </c>
      <c r="B3683" s="25" t="str">
        <f>VLOOKUP(A3683,'Cód dos países'!$A$3:$C$199,2,FALSE)</f>
        <v>VNM</v>
      </c>
      <c r="C3683" s="25">
        <f>VLOOKUP(A3683,'Cód dos países'!$A$3:$C$199,3,FALSE)</f>
        <v>193</v>
      </c>
      <c r="D3683" s="25">
        <v>1999</v>
      </c>
      <c r="E3683">
        <f t="shared" si="114"/>
        <v>1931999</v>
      </c>
      <c r="F3683" s="25">
        <v>43.7</v>
      </c>
      <c r="G3683" s="25">
        <v>10</v>
      </c>
      <c r="H3683" s="25">
        <f t="shared" si="115"/>
        <v>0.1</v>
      </c>
      <c r="I3683" s="25">
        <v>25</v>
      </c>
      <c r="J3683" s="25" t="s">
        <v>421</v>
      </c>
      <c r="K3683" s="25">
        <v>53.9</v>
      </c>
      <c r="L3683" s="25">
        <v>84.1</v>
      </c>
      <c r="M3683" s="25" t="s">
        <v>421</v>
      </c>
      <c r="N3683" s="25">
        <v>40</v>
      </c>
      <c r="O3683" s="25" t="s">
        <v>421</v>
      </c>
      <c r="P3683" s="25">
        <v>69.3</v>
      </c>
      <c r="Q3683" s="25">
        <v>51</v>
      </c>
      <c r="R3683" s="25">
        <v>30</v>
      </c>
      <c r="S3683" s="25">
        <v>30</v>
      </c>
    </row>
    <row r="3684" spans="1:19" x14ac:dyDescent="0.25">
      <c r="A3684" s="25" t="s">
        <v>325</v>
      </c>
      <c r="B3684" s="25" t="str">
        <f>VLOOKUP(A3684,'Cód dos países'!$A$3:$C$199,2,FALSE)</f>
        <v>YEM</v>
      </c>
      <c r="C3684" s="25">
        <f>VLOOKUP(A3684,'Cód dos países'!$A$3:$C$199,3,FALSE)</f>
        <v>194</v>
      </c>
      <c r="D3684" s="25">
        <v>1999</v>
      </c>
      <c r="E3684">
        <f t="shared" si="114"/>
        <v>1941999</v>
      </c>
      <c r="F3684" s="25">
        <v>44.5</v>
      </c>
      <c r="G3684" s="25">
        <v>30</v>
      </c>
      <c r="H3684" s="25">
        <f t="shared" si="115"/>
        <v>0.3</v>
      </c>
      <c r="I3684" s="25">
        <v>10</v>
      </c>
      <c r="J3684" s="25" t="s">
        <v>421</v>
      </c>
      <c r="K3684" s="25">
        <v>74.8</v>
      </c>
      <c r="L3684" s="25">
        <v>41.9</v>
      </c>
      <c r="M3684" s="25" t="s">
        <v>421</v>
      </c>
      <c r="N3684" s="25">
        <v>55</v>
      </c>
      <c r="O3684" s="25" t="s">
        <v>421</v>
      </c>
      <c r="P3684" s="25">
        <v>67.7</v>
      </c>
      <c r="Q3684" s="25">
        <v>61</v>
      </c>
      <c r="R3684" s="25">
        <v>30</v>
      </c>
      <c r="S3684" s="25">
        <v>30</v>
      </c>
    </row>
    <row r="3685" spans="1:19" x14ac:dyDescent="0.25">
      <c r="A3685" s="25" t="s">
        <v>329</v>
      </c>
      <c r="B3685" s="25" t="str">
        <f>VLOOKUP(A3685,'Cód dos países'!$A$3:$C$199,2,FALSE)</f>
        <v>ZMB</v>
      </c>
      <c r="C3685" s="25">
        <f>VLOOKUP(A3685,'Cód dos países'!$A$3:$C$199,3,FALSE)</f>
        <v>196</v>
      </c>
      <c r="D3685" s="25">
        <v>1999</v>
      </c>
      <c r="E3685">
        <f t="shared" si="114"/>
        <v>1961999</v>
      </c>
      <c r="F3685" s="25">
        <v>62.8</v>
      </c>
      <c r="G3685" s="25">
        <v>50</v>
      </c>
      <c r="H3685" s="25">
        <f t="shared" si="115"/>
        <v>0.5</v>
      </c>
      <c r="I3685" s="25">
        <v>35</v>
      </c>
      <c r="J3685" s="25" t="s">
        <v>421</v>
      </c>
      <c r="K3685" s="25">
        <v>72</v>
      </c>
      <c r="L3685" s="25">
        <v>81.3</v>
      </c>
      <c r="M3685" s="25" t="s">
        <v>421</v>
      </c>
      <c r="N3685" s="25">
        <v>55</v>
      </c>
      <c r="O3685" s="25" t="s">
        <v>421</v>
      </c>
      <c r="P3685" s="25">
        <v>62.6</v>
      </c>
      <c r="Q3685" s="25">
        <v>69</v>
      </c>
      <c r="R3685" s="25">
        <v>70</v>
      </c>
      <c r="S3685" s="25">
        <v>70</v>
      </c>
    </row>
    <row r="3686" spans="1:19" x14ac:dyDescent="0.25">
      <c r="A3686" s="25" t="s">
        <v>331</v>
      </c>
      <c r="B3686" s="25" t="str">
        <f>VLOOKUP(A3686,'Cód dos países'!$A$3:$C$199,2,FALSE)</f>
        <v>ZWE</v>
      </c>
      <c r="C3686" s="25">
        <f>VLOOKUP(A3686,'Cód dos países'!$A$3:$C$199,3,FALSE)</f>
        <v>197</v>
      </c>
      <c r="D3686" s="25">
        <v>1999</v>
      </c>
      <c r="E3686">
        <f t="shared" si="114"/>
        <v>1971999</v>
      </c>
      <c r="F3686" s="25">
        <v>48.7</v>
      </c>
      <c r="G3686" s="25">
        <v>30</v>
      </c>
      <c r="H3686" s="25">
        <f t="shared" si="115"/>
        <v>0.3</v>
      </c>
      <c r="I3686" s="25">
        <v>42</v>
      </c>
      <c r="J3686" s="25" t="s">
        <v>421</v>
      </c>
      <c r="K3686" s="25">
        <v>65.8</v>
      </c>
      <c r="L3686" s="25">
        <v>58.9</v>
      </c>
      <c r="M3686" s="25" t="s">
        <v>421</v>
      </c>
      <c r="N3686" s="25">
        <v>55</v>
      </c>
      <c r="O3686" s="25" t="s">
        <v>421</v>
      </c>
      <c r="P3686" s="25">
        <v>56.9</v>
      </c>
      <c r="Q3686" s="25">
        <v>49.4</v>
      </c>
      <c r="R3686" s="25">
        <v>30</v>
      </c>
      <c r="S3686" s="25">
        <v>50</v>
      </c>
    </row>
    <row r="3687" spans="1:19" x14ac:dyDescent="0.25">
      <c r="A3687" s="25" t="s">
        <v>0</v>
      </c>
      <c r="B3687" s="25" t="str">
        <f>VLOOKUP(A3687,'Cód dos países'!$A$3:$C$199,2,FALSE)</f>
        <v>AFG</v>
      </c>
      <c r="C3687" s="25">
        <f>VLOOKUP(A3687,'Cód dos países'!$A$3:$C$199,3,FALSE)</f>
        <v>1</v>
      </c>
      <c r="D3687" s="25">
        <v>1998</v>
      </c>
      <c r="E3687">
        <f t="shared" si="114"/>
        <v>11998</v>
      </c>
      <c r="F3687" s="25" t="s">
        <v>421</v>
      </c>
      <c r="H3687" s="25" t="str">
        <f t="shared" si="115"/>
        <v/>
      </c>
      <c r="I3687" s="25" t="s">
        <v>421</v>
      </c>
      <c r="J3687" s="25" t="s">
        <v>421</v>
      </c>
      <c r="K3687" s="25" t="s">
        <v>421</v>
      </c>
      <c r="L3687" s="25" t="s">
        <v>421</v>
      </c>
      <c r="M3687" s="25" t="s">
        <v>421</v>
      </c>
      <c r="N3687" s="25" t="s">
        <v>421</v>
      </c>
      <c r="O3687" s="25" t="s">
        <v>421</v>
      </c>
      <c r="P3687" s="25" t="s">
        <v>421</v>
      </c>
      <c r="Q3687" s="25" t="s">
        <v>421</v>
      </c>
      <c r="R3687" s="25" t="s">
        <v>421</v>
      </c>
      <c r="S3687" s="25" t="s">
        <v>421</v>
      </c>
    </row>
    <row r="3688" spans="1:19" x14ac:dyDescent="0.25">
      <c r="A3688" s="25" t="s">
        <v>4</v>
      </c>
      <c r="B3688" s="25" t="str">
        <f>VLOOKUP(A3688,'Cód dos países'!$A$3:$C$199,2,FALSE)</f>
        <v>ALB</v>
      </c>
      <c r="C3688" s="25">
        <f>VLOOKUP(A3688,'Cód dos países'!$A$3:$C$199,3,FALSE)</f>
        <v>2</v>
      </c>
      <c r="D3688" s="25">
        <v>1998</v>
      </c>
      <c r="E3688">
        <f t="shared" si="114"/>
        <v>21998</v>
      </c>
      <c r="F3688" s="25">
        <v>53.4</v>
      </c>
      <c r="G3688" s="25">
        <v>30</v>
      </c>
      <c r="H3688" s="25">
        <f t="shared" si="115"/>
        <v>0.3</v>
      </c>
      <c r="I3688" s="25">
        <v>10</v>
      </c>
      <c r="J3688" s="25" t="s">
        <v>421</v>
      </c>
      <c r="K3688" s="25">
        <v>82.9</v>
      </c>
      <c r="L3688" s="25">
        <v>72.5</v>
      </c>
      <c r="M3688" s="25" t="s">
        <v>421</v>
      </c>
      <c r="N3688" s="25">
        <v>70</v>
      </c>
      <c r="O3688" s="25" t="s">
        <v>421</v>
      </c>
      <c r="P3688" s="25">
        <v>57.8</v>
      </c>
      <c r="Q3688" s="25">
        <v>57.8</v>
      </c>
      <c r="R3688" s="25">
        <v>70</v>
      </c>
      <c r="S3688" s="25">
        <v>30</v>
      </c>
    </row>
    <row r="3689" spans="1:19" x14ac:dyDescent="0.25">
      <c r="A3689" s="25" t="s">
        <v>81</v>
      </c>
      <c r="B3689" s="25" t="str">
        <f>VLOOKUP(A3689,'Cód dos países'!$A$3:$C$199,2,FALSE)</f>
        <v>DZA</v>
      </c>
      <c r="C3689" s="25">
        <f>VLOOKUP(A3689,'Cód dos países'!$A$3:$C$199,3,FALSE)</f>
        <v>3</v>
      </c>
      <c r="D3689" s="25">
        <v>1998</v>
      </c>
      <c r="E3689">
        <f t="shared" si="114"/>
        <v>31998</v>
      </c>
      <c r="F3689" s="25">
        <v>57.2</v>
      </c>
      <c r="G3689" s="25">
        <v>50</v>
      </c>
      <c r="H3689" s="25">
        <f t="shared" si="115"/>
        <v>0.5</v>
      </c>
      <c r="I3689" s="25">
        <v>50</v>
      </c>
      <c r="J3689" s="25" t="s">
        <v>421</v>
      </c>
      <c r="K3689" s="25">
        <v>48.7</v>
      </c>
      <c r="L3689" s="25">
        <v>72.8</v>
      </c>
      <c r="M3689" s="25" t="s">
        <v>421</v>
      </c>
      <c r="N3689" s="25">
        <v>70</v>
      </c>
      <c r="O3689" s="25" t="s">
        <v>421</v>
      </c>
      <c r="P3689" s="25">
        <v>69</v>
      </c>
      <c r="Q3689" s="25">
        <v>54.2</v>
      </c>
      <c r="R3689" s="25">
        <v>50</v>
      </c>
      <c r="S3689" s="25">
        <v>50</v>
      </c>
    </row>
    <row r="3690" spans="1:19" x14ac:dyDescent="0.25">
      <c r="A3690" s="25" t="s">
        <v>2</v>
      </c>
      <c r="B3690" s="25" t="str">
        <f>VLOOKUP(A3690,'Cód dos países'!$A$3:$C$199,2,FALSE)</f>
        <v>AGO</v>
      </c>
      <c r="C3690" s="25">
        <f>VLOOKUP(A3690,'Cód dos países'!$A$3:$C$199,3,FALSE)</f>
        <v>5</v>
      </c>
      <c r="D3690" s="25">
        <v>1998</v>
      </c>
      <c r="E3690">
        <f t="shared" si="114"/>
        <v>51998</v>
      </c>
      <c r="F3690" s="25">
        <v>23.7</v>
      </c>
      <c r="G3690" s="25">
        <v>30</v>
      </c>
      <c r="H3690" s="25">
        <f t="shared" si="115"/>
        <v>0.3</v>
      </c>
      <c r="I3690" s="25">
        <v>10</v>
      </c>
      <c r="J3690" s="25" t="s">
        <v>421</v>
      </c>
      <c r="K3690" s="25">
        <v>47.9</v>
      </c>
      <c r="L3690" s="25">
        <v>0</v>
      </c>
      <c r="M3690" s="25" t="s">
        <v>421</v>
      </c>
      <c r="N3690" s="25">
        <v>40</v>
      </c>
      <c r="O3690" s="25" t="s">
        <v>421</v>
      </c>
      <c r="P3690" s="25">
        <v>0</v>
      </c>
      <c r="Q3690" s="25">
        <v>25</v>
      </c>
      <c r="R3690" s="25">
        <v>30</v>
      </c>
      <c r="S3690" s="25">
        <v>30</v>
      </c>
    </row>
    <row r="3691" spans="1:19" x14ac:dyDescent="0.25">
      <c r="A3691" s="25" t="s">
        <v>8</v>
      </c>
      <c r="B3691" s="25" t="str">
        <f>VLOOKUP(A3691,'Cód dos países'!$A$3:$C$199,2,FALSE)</f>
        <v>ARG</v>
      </c>
      <c r="C3691" s="25">
        <f>VLOOKUP(A3691,'Cód dos países'!$A$3:$C$199,3,FALSE)</f>
        <v>7</v>
      </c>
      <c r="D3691" s="25">
        <v>1998</v>
      </c>
      <c r="E3691">
        <f t="shared" si="114"/>
        <v>71998</v>
      </c>
      <c r="F3691" s="25">
        <v>70.599999999999994</v>
      </c>
      <c r="G3691" s="25">
        <v>70</v>
      </c>
      <c r="H3691" s="25">
        <f t="shared" si="115"/>
        <v>0.7</v>
      </c>
      <c r="I3691" s="25">
        <v>28</v>
      </c>
      <c r="J3691" s="25" t="s">
        <v>421</v>
      </c>
      <c r="K3691" s="25">
        <v>77.599999999999994</v>
      </c>
      <c r="L3691" s="25">
        <v>83.9</v>
      </c>
      <c r="M3691" s="25" t="s">
        <v>421</v>
      </c>
      <c r="N3691" s="25">
        <v>85</v>
      </c>
      <c r="O3691" s="25" t="s">
        <v>421</v>
      </c>
      <c r="P3691" s="25">
        <v>89.8</v>
      </c>
      <c r="Q3691" s="25">
        <v>61.2</v>
      </c>
      <c r="R3691" s="25">
        <v>70</v>
      </c>
      <c r="S3691" s="25">
        <v>70</v>
      </c>
    </row>
    <row r="3692" spans="1:19" x14ac:dyDescent="0.25">
      <c r="A3692" s="25" t="s">
        <v>10</v>
      </c>
      <c r="B3692" s="25" t="str">
        <f>VLOOKUP(A3692,'Cód dos países'!$A$3:$C$199,2,FALSE)</f>
        <v>ARM</v>
      </c>
      <c r="C3692" s="25">
        <f>VLOOKUP(A3692,'Cód dos países'!$A$3:$C$199,3,FALSE)</f>
        <v>8</v>
      </c>
      <c r="D3692" s="25">
        <v>1998</v>
      </c>
      <c r="E3692">
        <f t="shared" si="114"/>
        <v>81998</v>
      </c>
      <c r="F3692" s="25">
        <v>56.4</v>
      </c>
      <c r="G3692" s="25">
        <v>50</v>
      </c>
      <c r="H3692" s="25">
        <f t="shared" si="115"/>
        <v>0.5</v>
      </c>
      <c r="I3692" s="25">
        <v>30</v>
      </c>
      <c r="J3692" s="25" t="s">
        <v>421</v>
      </c>
      <c r="K3692" s="25">
        <v>80.3</v>
      </c>
      <c r="L3692" s="25">
        <v>82.1</v>
      </c>
      <c r="M3692" s="25" t="s">
        <v>421</v>
      </c>
      <c r="N3692" s="25">
        <v>55</v>
      </c>
      <c r="O3692" s="25" t="s">
        <v>421</v>
      </c>
      <c r="P3692" s="25">
        <v>55.5</v>
      </c>
      <c r="Q3692" s="25">
        <v>75</v>
      </c>
      <c r="R3692" s="25">
        <v>30</v>
      </c>
      <c r="S3692" s="25">
        <v>50</v>
      </c>
    </row>
    <row r="3693" spans="1:19" x14ac:dyDescent="0.25">
      <c r="A3693" s="25" t="s">
        <v>12</v>
      </c>
      <c r="B3693" s="25" t="str">
        <f>VLOOKUP(A3693,'Cód dos países'!$A$3:$C$199,2,FALSE)</f>
        <v>AUS</v>
      </c>
      <c r="C3693" s="25">
        <f>VLOOKUP(A3693,'Cód dos países'!$A$3:$C$199,3,FALSE)</f>
        <v>9</v>
      </c>
      <c r="D3693" s="25">
        <v>1998</v>
      </c>
      <c r="E3693">
        <f t="shared" si="114"/>
        <v>91998</v>
      </c>
      <c r="F3693" s="25">
        <v>76.400000000000006</v>
      </c>
      <c r="G3693" s="25">
        <v>90</v>
      </c>
      <c r="H3693" s="25">
        <f t="shared" si="115"/>
        <v>0.9</v>
      </c>
      <c r="I3693" s="25">
        <v>89</v>
      </c>
      <c r="J3693" s="25" t="s">
        <v>421</v>
      </c>
      <c r="K3693" s="25">
        <v>55.7</v>
      </c>
      <c r="L3693" s="25">
        <v>56</v>
      </c>
      <c r="M3693" s="25" t="s">
        <v>421</v>
      </c>
      <c r="N3693" s="25">
        <v>70</v>
      </c>
      <c r="O3693" s="25" t="s">
        <v>421</v>
      </c>
      <c r="P3693" s="25">
        <v>87.9</v>
      </c>
      <c r="Q3693" s="25">
        <v>79.400000000000006</v>
      </c>
      <c r="R3693" s="25">
        <v>70</v>
      </c>
      <c r="S3693" s="25">
        <v>90</v>
      </c>
    </row>
    <row r="3694" spans="1:19" x14ac:dyDescent="0.25">
      <c r="A3694" s="25" t="s">
        <v>14</v>
      </c>
      <c r="B3694" s="25" t="str">
        <f>VLOOKUP(A3694,'Cód dos países'!$A$3:$C$199,2,FALSE)</f>
        <v>AUT</v>
      </c>
      <c r="C3694" s="25">
        <f>VLOOKUP(A3694,'Cód dos países'!$A$3:$C$199,3,FALSE)</f>
        <v>10</v>
      </c>
      <c r="D3694" s="25">
        <v>1998</v>
      </c>
      <c r="E3694">
        <f t="shared" si="114"/>
        <v>101998</v>
      </c>
      <c r="F3694" s="25">
        <v>64</v>
      </c>
      <c r="G3694" s="25">
        <v>90</v>
      </c>
      <c r="H3694" s="25">
        <f t="shared" si="115"/>
        <v>0.9</v>
      </c>
      <c r="I3694" s="25">
        <v>76</v>
      </c>
      <c r="J3694" s="25" t="s">
        <v>421</v>
      </c>
      <c r="K3694" s="25">
        <v>45.5</v>
      </c>
      <c r="L3694" s="25">
        <v>3.2</v>
      </c>
      <c r="M3694" s="25" t="s">
        <v>421</v>
      </c>
      <c r="N3694" s="25">
        <v>70</v>
      </c>
      <c r="O3694" s="25" t="s">
        <v>421</v>
      </c>
      <c r="P3694" s="25">
        <v>87.2</v>
      </c>
      <c r="Q3694" s="25">
        <v>63.6</v>
      </c>
      <c r="R3694" s="25">
        <v>70</v>
      </c>
      <c r="S3694" s="25">
        <v>70</v>
      </c>
    </row>
    <row r="3695" spans="1:19" x14ac:dyDescent="0.25">
      <c r="A3695" s="25" t="s">
        <v>16</v>
      </c>
      <c r="B3695" s="25" t="str">
        <f>VLOOKUP(A3695,'Cód dos países'!$A$3:$C$199,2,FALSE)</f>
        <v>AZE</v>
      </c>
      <c r="C3695" s="25">
        <f>VLOOKUP(A3695,'Cód dos países'!$A$3:$C$199,3,FALSE)</f>
        <v>11</v>
      </c>
      <c r="D3695" s="25">
        <v>1998</v>
      </c>
      <c r="E3695">
        <f t="shared" si="114"/>
        <v>111998</v>
      </c>
      <c r="F3695" s="25">
        <v>47.4</v>
      </c>
      <c r="G3695" s="25">
        <v>30</v>
      </c>
      <c r="H3695" s="25">
        <f t="shared" si="115"/>
        <v>0.3</v>
      </c>
      <c r="I3695" s="25">
        <v>30</v>
      </c>
      <c r="J3695" s="25" t="s">
        <v>421</v>
      </c>
      <c r="K3695" s="25">
        <v>71.599999999999994</v>
      </c>
      <c r="L3695" s="25">
        <v>87.5</v>
      </c>
      <c r="M3695" s="25" t="s">
        <v>421</v>
      </c>
      <c r="N3695" s="25">
        <v>55</v>
      </c>
      <c r="O3695" s="25" t="s">
        <v>421</v>
      </c>
      <c r="P3695" s="25">
        <v>37.799999999999997</v>
      </c>
      <c r="Q3695" s="25">
        <v>55</v>
      </c>
      <c r="R3695" s="25">
        <v>30</v>
      </c>
      <c r="S3695" s="25">
        <v>30</v>
      </c>
    </row>
    <row r="3696" spans="1:19" x14ac:dyDescent="0.25">
      <c r="A3696" s="25" t="s">
        <v>30</v>
      </c>
      <c r="B3696" s="25" t="str">
        <f>VLOOKUP(A3696,'Cód dos países'!$A$3:$C$199,2,FALSE)</f>
        <v>BHR</v>
      </c>
      <c r="C3696" s="25">
        <f>VLOOKUP(A3696,'Cód dos países'!$A$3:$C$199,3,FALSE)</f>
        <v>13</v>
      </c>
      <c r="D3696" s="25">
        <v>1998</v>
      </c>
      <c r="E3696">
        <f t="shared" si="114"/>
        <v>131998</v>
      </c>
      <c r="F3696" s="25">
        <v>75.2</v>
      </c>
      <c r="G3696" s="25">
        <v>60</v>
      </c>
      <c r="H3696" s="25">
        <f t="shared" si="115"/>
        <v>0.6</v>
      </c>
      <c r="I3696" s="25">
        <v>70</v>
      </c>
      <c r="J3696" s="25" t="s">
        <v>421</v>
      </c>
      <c r="K3696" s="25">
        <v>99.4</v>
      </c>
      <c r="L3696" s="25">
        <v>80.8</v>
      </c>
      <c r="M3696" s="25" t="s">
        <v>421</v>
      </c>
      <c r="N3696" s="25">
        <v>85</v>
      </c>
      <c r="O3696" s="25" t="s">
        <v>421</v>
      </c>
      <c r="P3696" s="25">
        <v>83.5</v>
      </c>
      <c r="Q3696" s="25">
        <v>78.400000000000006</v>
      </c>
      <c r="R3696" s="25">
        <v>50</v>
      </c>
      <c r="S3696" s="25">
        <v>70</v>
      </c>
    </row>
    <row r="3697" spans="1:19" x14ac:dyDescent="0.25">
      <c r="A3697" s="25" t="s">
        <v>26</v>
      </c>
      <c r="B3697" s="25" t="str">
        <f>VLOOKUP(A3697,'Cód dos países'!$A$3:$C$199,2,FALSE)</f>
        <v>BGD</v>
      </c>
      <c r="C3697" s="25">
        <f>VLOOKUP(A3697,'Cód dos países'!$A$3:$C$199,3,FALSE)</f>
        <v>14</v>
      </c>
      <c r="D3697" s="25">
        <v>1998</v>
      </c>
      <c r="E3697">
        <f t="shared" si="114"/>
        <v>141998</v>
      </c>
      <c r="F3697" s="25">
        <v>50</v>
      </c>
      <c r="G3697" s="25">
        <v>30</v>
      </c>
      <c r="H3697" s="25">
        <f t="shared" si="115"/>
        <v>0.3</v>
      </c>
      <c r="I3697" s="25">
        <v>23</v>
      </c>
      <c r="J3697" s="25" t="s">
        <v>421</v>
      </c>
      <c r="K3697" s="25">
        <v>77.2</v>
      </c>
      <c r="L3697" s="25">
        <v>94.5</v>
      </c>
      <c r="M3697" s="25" t="s">
        <v>421</v>
      </c>
      <c r="N3697" s="25">
        <v>40</v>
      </c>
      <c r="O3697" s="25" t="s">
        <v>421</v>
      </c>
      <c r="P3697" s="25">
        <v>71</v>
      </c>
      <c r="Q3697" s="25">
        <v>34</v>
      </c>
      <c r="R3697" s="25">
        <v>50</v>
      </c>
      <c r="S3697" s="25">
        <v>30</v>
      </c>
    </row>
    <row r="3698" spans="1:19" x14ac:dyDescent="0.25">
      <c r="A3698" s="25" t="s">
        <v>39</v>
      </c>
      <c r="B3698" s="25" t="str">
        <f>VLOOKUP(A3698,'Cód dos países'!$A$3:$C$199,2,FALSE)</f>
        <v>BRB</v>
      </c>
      <c r="C3698" s="25">
        <f>VLOOKUP(A3698,'Cód dos países'!$A$3:$C$199,3,FALSE)</f>
        <v>15</v>
      </c>
      <c r="D3698" s="25">
        <v>1998</v>
      </c>
      <c r="E3698">
        <f t="shared" si="114"/>
        <v>151998</v>
      </c>
      <c r="F3698" s="25">
        <v>66.7</v>
      </c>
      <c r="G3698" s="25">
        <v>70</v>
      </c>
      <c r="H3698" s="25">
        <f t="shared" si="115"/>
        <v>0.7</v>
      </c>
      <c r="I3698" s="25">
        <v>50</v>
      </c>
      <c r="J3698" s="25" t="s">
        <v>421</v>
      </c>
      <c r="K3698" s="25">
        <v>60.3</v>
      </c>
      <c r="L3698" s="25">
        <v>67.900000000000006</v>
      </c>
      <c r="M3698" s="25" t="s">
        <v>421</v>
      </c>
      <c r="N3698" s="25">
        <v>70</v>
      </c>
      <c r="O3698" s="25" t="s">
        <v>421</v>
      </c>
      <c r="P3698" s="25">
        <v>79.599999999999994</v>
      </c>
      <c r="Q3698" s="25">
        <v>62</v>
      </c>
      <c r="R3698" s="25">
        <v>70</v>
      </c>
      <c r="S3698" s="25">
        <v>70</v>
      </c>
    </row>
    <row r="3699" spans="1:19" x14ac:dyDescent="0.25">
      <c r="A3699" s="25" t="s">
        <v>33</v>
      </c>
      <c r="B3699" s="25" t="str">
        <f>VLOOKUP(A3699,'Cód dos países'!$A$3:$C$199,2,FALSE)</f>
        <v>BLR</v>
      </c>
      <c r="C3699" s="25">
        <f>VLOOKUP(A3699,'Cód dos países'!$A$3:$C$199,3,FALSE)</f>
        <v>16</v>
      </c>
      <c r="D3699" s="25">
        <v>1998</v>
      </c>
      <c r="E3699">
        <f t="shared" si="114"/>
        <v>161998</v>
      </c>
      <c r="F3699" s="25">
        <v>35.4</v>
      </c>
      <c r="G3699" s="25">
        <v>30</v>
      </c>
      <c r="H3699" s="25">
        <f t="shared" si="115"/>
        <v>0.3</v>
      </c>
      <c r="I3699" s="25">
        <v>10</v>
      </c>
      <c r="J3699" s="25" t="s">
        <v>421</v>
      </c>
      <c r="K3699" s="25">
        <v>44.9</v>
      </c>
      <c r="L3699" s="25">
        <v>45.3</v>
      </c>
      <c r="M3699" s="25" t="s">
        <v>421</v>
      </c>
      <c r="N3699" s="25">
        <v>55</v>
      </c>
      <c r="O3699" s="25" t="s">
        <v>421</v>
      </c>
      <c r="P3699" s="25">
        <v>15.9</v>
      </c>
      <c r="Q3699" s="25">
        <v>57.6</v>
      </c>
      <c r="R3699" s="25">
        <v>30</v>
      </c>
      <c r="S3699" s="25">
        <v>30</v>
      </c>
    </row>
    <row r="3700" spans="1:19" x14ac:dyDescent="0.25">
      <c r="A3700" s="25" t="s">
        <v>20</v>
      </c>
      <c r="B3700" s="25" t="str">
        <f>VLOOKUP(A3700,'Cód dos países'!$A$3:$C$199,2,FALSE)</f>
        <v>BEL</v>
      </c>
      <c r="C3700" s="25">
        <f>VLOOKUP(A3700,'Cód dos países'!$A$3:$C$199,3,FALSE)</f>
        <v>17</v>
      </c>
      <c r="D3700" s="25">
        <v>1998</v>
      </c>
      <c r="E3700">
        <f t="shared" si="114"/>
        <v>171998</v>
      </c>
      <c r="F3700" s="25">
        <v>62.9</v>
      </c>
      <c r="G3700" s="25">
        <v>90</v>
      </c>
      <c r="H3700" s="25">
        <f t="shared" si="115"/>
        <v>0.9</v>
      </c>
      <c r="I3700" s="25">
        <v>53</v>
      </c>
      <c r="J3700" s="25" t="s">
        <v>421</v>
      </c>
      <c r="K3700" s="25">
        <v>33.5</v>
      </c>
      <c r="L3700" s="25">
        <v>15.7</v>
      </c>
      <c r="M3700" s="25" t="s">
        <v>421</v>
      </c>
      <c r="N3700" s="25">
        <v>70</v>
      </c>
      <c r="O3700" s="25" t="s">
        <v>421</v>
      </c>
      <c r="P3700" s="25">
        <v>86.7</v>
      </c>
      <c r="Q3700" s="25">
        <v>77.8</v>
      </c>
      <c r="R3700" s="25">
        <v>70</v>
      </c>
      <c r="S3700" s="25">
        <v>70</v>
      </c>
    </row>
    <row r="3701" spans="1:19" x14ac:dyDescent="0.25">
      <c r="A3701" s="25" t="s">
        <v>349</v>
      </c>
      <c r="B3701" s="25" t="str">
        <f>VLOOKUP(A3701,'Cód dos países'!$A$3:$C$199,2,FALSE)</f>
        <v>BLZ</v>
      </c>
      <c r="C3701" s="25">
        <f>VLOOKUP(A3701,'Cód dos países'!$A$3:$C$199,3,FALSE)</f>
        <v>18</v>
      </c>
      <c r="D3701" s="25">
        <v>1998</v>
      </c>
      <c r="E3701">
        <f t="shared" si="114"/>
        <v>181998</v>
      </c>
      <c r="F3701" s="25">
        <v>60.7</v>
      </c>
      <c r="G3701" s="25">
        <v>50</v>
      </c>
      <c r="H3701" s="25">
        <f t="shared" si="115"/>
        <v>0.5</v>
      </c>
      <c r="I3701" s="25">
        <v>50</v>
      </c>
      <c r="J3701" s="25" t="s">
        <v>421</v>
      </c>
      <c r="K3701" s="25">
        <v>63.6</v>
      </c>
      <c r="L3701" s="25">
        <v>74.900000000000006</v>
      </c>
      <c r="M3701" s="25" t="s">
        <v>421</v>
      </c>
      <c r="N3701" s="25">
        <v>70</v>
      </c>
      <c r="O3701" s="25" t="s">
        <v>421</v>
      </c>
      <c r="P3701" s="25">
        <v>85</v>
      </c>
      <c r="Q3701" s="25">
        <v>33</v>
      </c>
      <c r="R3701" s="25">
        <v>70</v>
      </c>
      <c r="S3701" s="25">
        <v>50</v>
      </c>
    </row>
    <row r="3702" spans="1:19" x14ac:dyDescent="0.25">
      <c r="A3702" s="25" t="s">
        <v>22</v>
      </c>
      <c r="B3702" s="25" t="str">
        <f>VLOOKUP(A3702,'Cód dos países'!$A$3:$C$199,2,FALSE)</f>
        <v>BEN</v>
      </c>
      <c r="C3702" s="25">
        <f>VLOOKUP(A3702,'Cód dos países'!$A$3:$C$199,3,FALSE)</f>
        <v>19</v>
      </c>
      <c r="D3702" s="25">
        <v>1998</v>
      </c>
      <c r="E3702">
        <f t="shared" si="114"/>
        <v>191998</v>
      </c>
      <c r="F3702" s="25">
        <v>60.6</v>
      </c>
      <c r="G3702" s="25">
        <v>50</v>
      </c>
      <c r="H3702" s="25">
        <f t="shared" si="115"/>
        <v>0.5</v>
      </c>
      <c r="I3702" s="25">
        <v>30</v>
      </c>
      <c r="J3702" s="25" t="s">
        <v>421</v>
      </c>
      <c r="K3702" s="25">
        <v>71.7</v>
      </c>
      <c r="L3702" s="25">
        <v>88.6</v>
      </c>
      <c r="M3702" s="25" t="s">
        <v>421</v>
      </c>
      <c r="N3702" s="25">
        <v>70</v>
      </c>
      <c r="O3702" s="25" t="s">
        <v>421</v>
      </c>
      <c r="P3702" s="25">
        <v>76.099999999999994</v>
      </c>
      <c r="Q3702" s="25">
        <v>59</v>
      </c>
      <c r="R3702" s="25">
        <v>50</v>
      </c>
      <c r="S3702" s="25">
        <v>50</v>
      </c>
    </row>
    <row r="3703" spans="1:19" x14ac:dyDescent="0.25">
      <c r="A3703" s="25" t="s">
        <v>41</v>
      </c>
      <c r="B3703" s="25" t="str">
        <f>VLOOKUP(A3703,'Cód dos países'!$A$3:$C$199,2,FALSE)</f>
        <v>BTN</v>
      </c>
      <c r="C3703" s="25">
        <f>VLOOKUP(A3703,'Cód dos países'!$A$3:$C$199,3,FALSE)</f>
        <v>20</v>
      </c>
      <c r="D3703" s="25">
        <v>1998</v>
      </c>
      <c r="E3703">
        <f t="shared" si="114"/>
        <v>201998</v>
      </c>
      <c r="F3703" s="25" t="s">
        <v>421</v>
      </c>
      <c r="H3703" s="25" t="str">
        <f t="shared" si="115"/>
        <v/>
      </c>
      <c r="I3703" s="25" t="s">
        <v>421</v>
      </c>
      <c r="J3703" s="25" t="s">
        <v>421</v>
      </c>
      <c r="K3703" s="25" t="s">
        <v>421</v>
      </c>
      <c r="L3703" s="25" t="s">
        <v>421</v>
      </c>
      <c r="M3703" s="25" t="s">
        <v>421</v>
      </c>
      <c r="N3703" s="25" t="s">
        <v>421</v>
      </c>
      <c r="O3703" s="25" t="s">
        <v>421</v>
      </c>
      <c r="P3703" s="25" t="s">
        <v>421</v>
      </c>
      <c r="Q3703" s="25" t="s">
        <v>421</v>
      </c>
      <c r="R3703" s="25" t="s">
        <v>421</v>
      </c>
      <c r="S3703" s="25" t="s">
        <v>421</v>
      </c>
    </row>
    <row r="3704" spans="1:19" x14ac:dyDescent="0.25">
      <c r="A3704" s="25" t="s">
        <v>35</v>
      </c>
      <c r="B3704" s="25" t="str">
        <f>VLOOKUP(A3704,'Cód dos países'!$A$3:$C$199,2,FALSE)</f>
        <v>BOL</v>
      </c>
      <c r="C3704" s="25">
        <f>VLOOKUP(A3704,'Cód dos países'!$A$3:$C$199,3,FALSE)</f>
        <v>21</v>
      </c>
      <c r="D3704" s="25">
        <v>1998</v>
      </c>
      <c r="E3704">
        <f t="shared" si="114"/>
        <v>211998</v>
      </c>
      <c r="F3704" s="25">
        <v>65.599999999999994</v>
      </c>
      <c r="G3704" s="25">
        <v>50</v>
      </c>
      <c r="H3704" s="25">
        <f t="shared" si="115"/>
        <v>0.5</v>
      </c>
      <c r="I3704" s="25">
        <v>21</v>
      </c>
      <c r="J3704" s="25" t="s">
        <v>421</v>
      </c>
      <c r="K3704" s="25">
        <v>88.9</v>
      </c>
      <c r="L3704" s="25">
        <v>77.8</v>
      </c>
      <c r="M3704" s="25" t="s">
        <v>421</v>
      </c>
      <c r="N3704" s="25">
        <v>55</v>
      </c>
      <c r="O3704" s="25" t="s">
        <v>421</v>
      </c>
      <c r="P3704" s="25">
        <v>83.2</v>
      </c>
      <c r="Q3704" s="25">
        <v>74.8</v>
      </c>
      <c r="R3704" s="25">
        <v>70</v>
      </c>
      <c r="S3704" s="25">
        <v>70</v>
      </c>
    </row>
    <row r="3705" spans="1:19" x14ac:dyDescent="0.25">
      <c r="A3705" s="25" t="s">
        <v>333</v>
      </c>
      <c r="B3705" s="25" t="str">
        <f>VLOOKUP(A3705,'Cód dos países'!$A$3:$C$199,2,FALSE)</f>
        <v>BIH</v>
      </c>
      <c r="C3705" s="25">
        <f>VLOOKUP(A3705,'Cód dos países'!$A$3:$C$199,3,FALSE)</f>
        <v>22</v>
      </c>
      <c r="D3705" s="25">
        <v>1998</v>
      </c>
      <c r="E3705">
        <f t="shared" si="114"/>
        <v>221998</v>
      </c>
      <c r="F3705" s="25">
        <v>29.4</v>
      </c>
      <c r="G3705" s="25">
        <v>10</v>
      </c>
      <c r="H3705" s="25">
        <f t="shared" si="115"/>
        <v>0.1</v>
      </c>
      <c r="I3705" s="25">
        <v>10</v>
      </c>
      <c r="J3705" s="25" t="s">
        <v>421</v>
      </c>
      <c r="K3705" s="25">
        <v>78.8</v>
      </c>
      <c r="L3705" s="25">
        <v>16.7</v>
      </c>
      <c r="M3705" s="25" t="s">
        <v>421</v>
      </c>
      <c r="N3705" s="25">
        <v>40</v>
      </c>
      <c r="O3705" s="25" t="s">
        <v>421</v>
      </c>
      <c r="P3705" s="25">
        <v>0</v>
      </c>
      <c r="Q3705" s="25">
        <v>69.400000000000006</v>
      </c>
      <c r="R3705" s="25">
        <v>30</v>
      </c>
      <c r="S3705" s="25">
        <v>10</v>
      </c>
    </row>
    <row r="3706" spans="1:19" x14ac:dyDescent="0.25">
      <c r="A3706" s="25" t="s">
        <v>43</v>
      </c>
      <c r="B3706" s="25" t="str">
        <f>VLOOKUP(A3706,'Cód dos países'!$A$3:$C$199,2,FALSE)</f>
        <v>BWA</v>
      </c>
      <c r="C3706" s="25">
        <f>VLOOKUP(A3706,'Cód dos países'!$A$3:$C$199,3,FALSE)</f>
        <v>23</v>
      </c>
      <c r="D3706" s="25">
        <v>1998</v>
      </c>
      <c r="E3706">
        <f t="shared" si="114"/>
        <v>231998</v>
      </c>
      <c r="F3706" s="25">
        <v>62.9</v>
      </c>
      <c r="G3706" s="25">
        <v>70</v>
      </c>
      <c r="H3706" s="25">
        <f t="shared" si="115"/>
        <v>0.7</v>
      </c>
      <c r="I3706" s="25">
        <v>30</v>
      </c>
      <c r="J3706" s="25" t="s">
        <v>421</v>
      </c>
      <c r="K3706" s="25">
        <v>80.3</v>
      </c>
      <c r="L3706" s="25">
        <v>59.4</v>
      </c>
      <c r="M3706" s="25" t="s">
        <v>421</v>
      </c>
      <c r="N3706" s="25">
        <v>70</v>
      </c>
      <c r="O3706" s="25" t="s">
        <v>421</v>
      </c>
      <c r="P3706" s="25">
        <v>75.8</v>
      </c>
      <c r="Q3706" s="25">
        <v>61</v>
      </c>
      <c r="R3706" s="25">
        <v>50</v>
      </c>
      <c r="S3706" s="25">
        <v>70</v>
      </c>
    </row>
    <row r="3707" spans="1:19" x14ac:dyDescent="0.25">
      <c r="A3707" s="25" t="s">
        <v>37</v>
      </c>
      <c r="B3707" s="25" t="str">
        <f>VLOOKUP(A3707,'Cód dos países'!$A$3:$C$199,2,FALSE)</f>
        <v>BRA</v>
      </c>
      <c r="C3707" s="25">
        <f>VLOOKUP(A3707,'Cód dos países'!$A$3:$C$199,3,FALSE)</f>
        <v>24</v>
      </c>
      <c r="D3707" s="25">
        <v>1998</v>
      </c>
      <c r="E3707">
        <f t="shared" si="114"/>
        <v>241998</v>
      </c>
      <c r="F3707" s="25">
        <v>61.3</v>
      </c>
      <c r="G3707" s="25">
        <v>50</v>
      </c>
      <c r="H3707" s="25">
        <f t="shared" si="115"/>
        <v>0.5</v>
      </c>
      <c r="I3707" s="25">
        <v>36</v>
      </c>
      <c r="J3707" s="25" t="s">
        <v>421</v>
      </c>
      <c r="K3707" s="25">
        <v>88.7</v>
      </c>
      <c r="L3707" s="25">
        <v>79.2</v>
      </c>
      <c r="M3707" s="25" t="s">
        <v>421</v>
      </c>
      <c r="N3707" s="25">
        <v>70</v>
      </c>
      <c r="O3707" s="25" t="s">
        <v>421</v>
      </c>
      <c r="P3707" s="25">
        <v>71</v>
      </c>
      <c r="Q3707" s="25">
        <v>57.4</v>
      </c>
      <c r="R3707" s="25">
        <v>50</v>
      </c>
      <c r="S3707" s="25">
        <v>50</v>
      </c>
    </row>
    <row r="3708" spans="1:19" x14ac:dyDescent="0.25">
      <c r="A3708" s="25" t="s">
        <v>28</v>
      </c>
      <c r="B3708" s="25" t="str">
        <f>VLOOKUP(A3708,'Cód dos países'!$A$3:$C$199,2,FALSE)</f>
        <v>BGR</v>
      </c>
      <c r="C3708" s="25">
        <f>VLOOKUP(A3708,'Cód dos países'!$A$3:$C$199,3,FALSE)</f>
        <v>26</v>
      </c>
      <c r="D3708" s="25">
        <v>1998</v>
      </c>
      <c r="E3708">
        <f t="shared" si="114"/>
        <v>261998</v>
      </c>
      <c r="F3708" s="25">
        <v>46.2</v>
      </c>
      <c r="G3708" s="25">
        <v>50</v>
      </c>
      <c r="H3708" s="25">
        <f t="shared" si="115"/>
        <v>0.5</v>
      </c>
      <c r="I3708" s="25">
        <v>30</v>
      </c>
      <c r="J3708" s="25" t="s">
        <v>421</v>
      </c>
      <c r="K3708" s="25">
        <v>68</v>
      </c>
      <c r="L3708" s="25">
        <v>46.3</v>
      </c>
      <c r="M3708" s="25" t="s">
        <v>421</v>
      </c>
      <c r="N3708" s="25">
        <v>55</v>
      </c>
      <c r="O3708" s="25" t="s">
        <v>421</v>
      </c>
      <c r="P3708" s="25">
        <v>0</v>
      </c>
      <c r="Q3708" s="25">
        <v>46.8</v>
      </c>
      <c r="R3708" s="25">
        <v>70</v>
      </c>
      <c r="S3708" s="25">
        <v>50</v>
      </c>
    </row>
    <row r="3709" spans="1:19" x14ac:dyDescent="0.25">
      <c r="A3709" s="25" t="s">
        <v>24</v>
      </c>
      <c r="B3709" s="25" t="str">
        <f>VLOOKUP(A3709,'Cód dos países'!$A$3:$C$199,2,FALSE)</f>
        <v>BFA</v>
      </c>
      <c r="C3709" s="25">
        <f>VLOOKUP(A3709,'Cód dos países'!$A$3:$C$199,3,FALSE)</f>
        <v>27</v>
      </c>
      <c r="D3709" s="25">
        <v>1998</v>
      </c>
      <c r="E3709">
        <f t="shared" si="114"/>
        <v>271998</v>
      </c>
      <c r="F3709" s="25">
        <v>55</v>
      </c>
      <c r="G3709" s="25">
        <v>50</v>
      </c>
      <c r="H3709" s="25">
        <f t="shared" si="115"/>
        <v>0.5</v>
      </c>
      <c r="I3709" s="25">
        <v>10</v>
      </c>
      <c r="J3709" s="25" t="s">
        <v>421</v>
      </c>
      <c r="K3709" s="25">
        <v>66.099999999999994</v>
      </c>
      <c r="L3709" s="25">
        <v>86.4</v>
      </c>
      <c r="M3709" s="25" t="s">
        <v>421</v>
      </c>
      <c r="N3709" s="25">
        <v>55</v>
      </c>
      <c r="O3709" s="25" t="s">
        <v>421</v>
      </c>
      <c r="P3709" s="25">
        <v>72.8</v>
      </c>
      <c r="Q3709" s="25">
        <v>55</v>
      </c>
      <c r="R3709" s="25">
        <v>70</v>
      </c>
      <c r="S3709" s="25">
        <v>30</v>
      </c>
    </row>
    <row r="3710" spans="1:19" x14ac:dyDescent="0.25">
      <c r="A3710" s="25" t="s">
        <v>338</v>
      </c>
      <c r="B3710" s="25" t="str">
        <f>VLOOKUP(A3710,'Cód dos países'!$A$3:$C$199,2,FALSE)</f>
        <v>MMR</v>
      </c>
      <c r="C3710" s="25">
        <f>VLOOKUP(A3710,'Cód dos países'!$A$3:$C$199,3,FALSE)</f>
        <v>123</v>
      </c>
      <c r="D3710" s="25">
        <v>1998</v>
      </c>
      <c r="E3710">
        <f t="shared" si="114"/>
        <v>1231998</v>
      </c>
      <c r="F3710" s="25">
        <v>46.4</v>
      </c>
      <c r="G3710" s="25">
        <v>30</v>
      </c>
      <c r="H3710" s="25">
        <f t="shared" si="115"/>
        <v>0.3</v>
      </c>
      <c r="I3710" s="25">
        <v>10</v>
      </c>
      <c r="J3710" s="25" t="s">
        <v>421</v>
      </c>
      <c r="K3710" s="25">
        <v>81.900000000000006</v>
      </c>
      <c r="L3710" s="25">
        <v>95</v>
      </c>
      <c r="M3710" s="25" t="s">
        <v>421</v>
      </c>
      <c r="N3710" s="25">
        <v>40</v>
      </c>
      <c r="O3710" s="25" t="s">
        <v>421</v>
      </c>
      <c r="P3710" s="25">
        <v>50.3</v>
      </c>
      <c r="Q3710" s="25">
        <v>50</v>
      </c>
      <c r="R3710" s="25">
        <v>30</v>
      </c>
      <c r="S3710" s="25">
        <v>30</v>
      </c>
    </row>
    <row r="3711" spans="1:19" x14ac:dyDescent="0.25">
      <c r="A3711" s="25" t="s">
        <v>18</v>
      </c>
      <c r="B3711" s="25" t="str">
        <f>VLOOKUP(A3711,'Cód dos países'!$A$3:$C$199,2,FALSE)</f>
        <v>BDI</v>
      </c>
      <c r="C3711" s="25">
        <f>VLOOKUP(A3711,'Cód dos países'!$A$3:$C$199,3,FALSE)</f>
        <v>28</v>
      </c>
      <c r="D3711" s="25">
        <v>1998</v>
      </c>
      <c r="E3711">
        <f t="shared" si="114"/>
        <v>281998</v>
      </c>
      <c r="F3711" s="25">
        <v>41.1</v>
      </c>
      <c r="G3711" s="25">
        <v>30</v>
      </c>
      <c r="H3711" s="25">
        <f t="shared" si="115"/>
        <v>0.3</v>
      </c>
      <c r="I3711" s="25">
        <v>10</v>
      </c>
      <c r="J3711" s="25" t="s">
        <v>421</v>
      </c>
      <c r="K3711" s="25">
        <v>44.7</v>
      </c>
      <c r="L3711" s="25">
        <v>76.599999999999994</v>
      </c>
      <c r="M3711" s="25" t="s">
        <v>421</v>
      </c>
      <c r="N3711" s="25">
        <v>55</v>
      </c>
      <c r="O3711" s="25" t="s">
        <v>421</v>
      </c>
      <c r="P3711" s="25">
        <v>51</v>
      </c>
      <c r="Q3711" s="25">
        <v>42.2</v>
      </c>
      <c r="R3711" s="25">
        <v>30</v>
      </c>
      <c r="S3711" s="25">
        <v>30</v>
      </c>
    </row>
    <row r="3712" spans="1:19" x14ac:dyDescent="0.25">
      <c r="A3712" s="25" t="s">
        <v>419</v>
      </c>
      <c r="B3712" s="25" t="e">
        <f>VLOOKUP(A3712,'Cód dos países'!$A$3:$C$199,2,FALSE)</f>
        <v>#N/A</v>
      </c>
      <c r="C3712" s="25" t="e">
        <f>VLOOKUP(A3712,'Cód dos países'!$A$3:$C$199,3,FALSE)</f>
        <v>#N/A</v>
      </c>
      <c r="D3712" s="25">
        <v>1998</v>
      </c>
      <c r="E3712" t="e">
        <f t="shared" si="114"/>
        <v>#N/A</v>
      </c>
      <c r="F3712" s="25">
        <v>50.7</v>
      </c>
      <c r="G3712" s="25">
        <v>70</v>
      </c>
      <c r="H3712" s="25">
        <f t="shared" si="115"/>
        <v>0.7</v>
      </c>
      <c r="I3712" s="25">
        <v>30</v>
      </c>
      <c r="J3712" s="25" t="s">
        <v>421</v>
      </c>
      <c r="K3712" s="25">
        <v>64.7</v>
      </c>
      <c r="L3712" s="25">
        <v>44.8</v>
      </c>
      <c r="M3712" s="25" t="s">
        <v>421</v>
      </c>
      <c r="N3712" s="25">
        <v>55</v>
      </c>
      <c r="O3712" s="25" t="s">
        <v>421</v>
      </c>
      <c r="P3712" s="25">
        <v>67.2</v>
      </c>
      <c r="Q3712" s="25">
        <v>45</v>
      </c>
      <c r="R3712" s="25">
        <v>70</v>
      </c>
      <c r="S3712" s="25">
        <v>10</v>
      </c>
    </row>
    <row r="3713" spans="1:19" x14ac:dyDescent="0.25">
      <c r="A3713" s="25" t="s">
        <v>160</v>
      </c>
      <c r="B3713" s="25" t="str">
        <f>VLOOKUP(A3713,'Cód dos países'!$A$3:$C$199,2,FALSE)</f>
        <v>KHM</v>
      </c>
      <c r="C3713" s="25">
        <f>VLOOKUP(A3713,'Cód dos países'!$A$3:$C$199,3,FALSE)</f>
        <v>29</v>
      </c>
      <c r="D3713" s="25">
        <v>1998</v>
      </c>
      <c r="E3713">
        <f t="shared" si="114"/>
        <v>291998</v>
      </c>
      <c r="F3713" s="25">
        <v>59.9</v>
      </c>
      <c r="G3713" s="25">
        <v>30</v>
      </c>
      <c r="H3713" s="25">
        <f t="shared" si="115"/>
        <v>0.3</v>
      </c>
      <c r="I3713" s="25">
        <v>30</v>
      </c>
      <c r="J3713" s="25" t="s">
        <v>421</v>
      </c>
      <c r="K3713" s="25">
        <v>91.6</v>
      </c>
      <c r="L3713" s="25">
        <v>92</v>
      </c>
      <c r="M3713" s="25" t="s">
        <v>421</v>
      </c>
      <c r="N3713" s="25">
        <v>55</v>
      </c>
      <c r="O3713" s="25" t="s">
        <v>421</v>
      </c>
      <c r="P3713" s="25">
        <v>72.2</v>
      </c>
      <c r="Q3713" s="25">
        <v>68</v>
      </c>
      <c r="R3713" s="25">
        <v>50</v>
      </c>
      <c r="S3713" s="25">
        <v>50</v>
      </c>
    </row>
    <row r="3714" spans="1:19" x14ac:dyDescent="0.25">
      <c r="A3714" s="25" t="s">
        <v>56</v>
      </c>
      <c r="B3714" s="25" t="str">
        <f>VLOOKUP(A3714,'Cód dos países'!$A$3:$C$199,2,FALSE)</f>
        <v>CMR</v>
      </c>
      <c r="C3714" s="25">
        <f>VLOOKUP(A3714,'Cód dos países'!$A$3:$C$199,3,FALSE)</f>
        <v>30</v>
      </c>
      <c r="D3714" s="25">
        <v>1998</v>
      </c>
      <c r="E3714">
        <f t="shared" si="114"/>
        <v>301998</v>
      </c>
      <c r="F3714" s="25">
        <v>50.3</v>
      </c>
      <c r="G3714" s="25">
        <v>30</v>
      </c>
      <c r="H3714" s="25">
        <f t="shared" si="115"/>
        <v>0.3</v>
      </c>
      <c r="I3714" s="25">
        <v>25</v>
      </c>
      <c r="J3714" s="25" t="s">
        <v>421</v>
      </c>
      <c r="K3714" s="25">
        <v>50.9</v>
      </c>
      <c r="L3714" s="25">
        <v>92.2</v>
      </c>
      <c r="M3714" s="25" t="s">
        <v>421</v>
      </c>
      <c r="N3714" s="25">
        <v>55</v>
      </c>
      <c r="O3714" s="25" t="s">
        <v>421</v>
      </c>
      <c r="P3714" s="25">
        <v>74.599999999999994</v>
      </c>
      <c r="Q3714" s="25">
        <v>45</v>
      </c>
      <c r="R3714" s="25">
        <v>50</v>
      </c>
      <c r="S3714" s="25">
        <v>30</v>
      </c>
    </row>
    <row r="3715" spans="1:19" x14ac:dyDescent="0.25">
      <c r="A3715" s="25" t="s">
        <v>47</v>
      </c>
      <c r="B3715" s="25" t="str">
        <f>VLOOKUP(A3715,'Cód dos países'!$A$3:$C$199,2,FALSE)</f>
        <v>CAN</v>
      </c>
      <c r="C3715" s="25">
        <f>VLOOKUP(A3715,'Cód dos países'!$A$3:$C$199,3,FALSE)</f>
        <v>31</v>
      </c>
      <c r="D3715" s="25">
        <v>1998</v>
      </c>
      <c r="E3715">
        <f t="shared" si="114"/>
        <v>311998</v>
      </c>
      <c r="F3715" s="25">
        <v>69.3</v>
      </c>
      <c r="G3715" s="25">
        <v>90</v>
      </c>
      <c r="H3715" s="25">
        <f t="shared" si="115"/>
        <v>0.9</v>
      </c>
      <c r="I3715" s="25">
        <v>91</v>
      </c>
      <c r="J3715" s="25" t="s">
        <v>421</v>
      </c>
      <c r="K3715" s="25">
        <v>39.200000000000003</v>
      </c>
      <c r="L3715" s="25">
        <v>34.9</v>
      </c>
      <c r="M3715" s="25" t="s">
        <v>421</v>
      </c>
      <c r="N3715" s="25">
        <v>85</v>
      </c>
      <c r="O3715" s="25" t="s">
        <v>421</v>
      </c>
      <c r="P3715" s="25">
        <v>86.9</v>
      </c>
      <c r="Q3715" s="25">
        <v>77</v>
      </c>
      <c r="R3715" s="25">
        <v>50</v>
      </c>
      <c r="S3715" s="25">
        <v>70</v>
      </c>
    </row>
    <row r="3716" spans="1:19" x14ac:dyDescent="0.25">
      <c r="A3716" s="25" t="s">
        <v>45</v>
      </c>
      <c r="B3716" s="25" t="str">
        <f>VLOOKUP(A3716,'Cód dos países'!$A$3:$C$199,2,FALSE)</f>
        <v>CAF</v>
      </c>
      <c r="C3716" s="25">
        <f>VLOOKUP(A3716,'Cód dos países'!$A$3:$C$199,3,FALSE)</f>
        <v>33</v>
      </c>
      <c r="D3716" s="25">
        <v>1998</v>
      </c>
      <c r="E3716">
        <f t="shared" si="114"/>
        <v>331998</v>
      </c>
      <c r="F3716" s="25" t="s">
        <v>421</v>
      </c>
      <c r="H3716" s="25" t="str">
        <f t="shared" si="115"/>
        <v/>
      </c>
      <c r="I3716" s="25" t="s">
        <v>421</v>
      </c>
      <c r="J3716" s="25" t="s">
        <v>421</v>
      </c>
      <c r="K3716" s="25" t="s">
        <v>421</v>
      </c>
      <c r="L3716" s="25" t="s">
        <v>421</v>
      </c>
      <c r="M3716" s="25" t="s">
        <v>421</v>
      </c>
      <c r="N3716" s="25" t="s">
        <v>421</v>
      </c>
      <c r="O3716" s="25" t="s">
        <v>421</v>
      </c>
      <c r="P3716" s="25" t="s">
        <v>421</v>
      </c>
      <c r="Q3716" s="25" t="s">
        <v>421</v>
      </c>
      <c r="R3716" s="25" t="s">
        <v>421</v>
      </c>
      <c r="S3716" s="25" t="s">
        <v>421</v>
      </c>
    </row>
    <row r="3717" spans="1:19" x14ac:dyDescent="0.25">
      <c r="A3717" s="25" t="s">
        <v>288</v>
      </c>
      <c r="B3717" s="25" t="str">
        <f>VLOOKUP(A3717,'Cód dos países'!$A$3:$C$199,2,FALSE)</f>
        <v>TCD</v>
      </c>
      <c r="C3717" s="25">
        <f>VLOOKUP(A3717,'Cód dos países'!$A$3:$C$199,3,FALSE)</f>
        <v>34</v>
      </c>
      <c r="D3717" s="25">
        <v>1998</v>
      </c>
      <c r="E3717">
        <f t="shared" ref="E3717:E3780" si="116">C3717*10000+D3717</f>
        <v>341998</v>
      </c>
      <c r="F3717" s="25">
        <v>47.2</v>
      </c>
      <c r="G3717" s="25">
        <v>30</v>
      </c>
      <c r="H3717" s="25">
        <f t="shared" ref="H3717:H3780" si="117">IF(G3717="","",(G3717/100))</f>
        <v>0.3</v>
      </c>
      <c r="I3717" s="25">
        <v>10</v>
      </c>
      <c r="J3717" s="25" t="s">
        <v>421</v>
      </c>
      <c r="K3717" s="25">
        <v>46</v>
      </c>
      <c r="L3717" s="25">
        <v>90</v>
      </c>
      <c r="M3717" s="25" t="s">
        <v>421</v>
      </c>
      <c r="N3717" s="25">
        <v>55</v>
      </c>
      <c r="O3717" s="25" t="s">
        <v>421</v>
      </c>
      <c r="P3717" s="25">
        <v>68.3</v>
      </c>
      <c r="Q3717" s="25">
        <v>65.2</v>
      </c>
      <c r="R3717" s="25">
        <v>30</v>
      </c>
      <c r="S3717" s="25">
        <v>30</v>
      </c>
    </row>
    <row r="3718" spans="1:19" x14ac:dyDescent="0.25">
      <c r="A3718" s="25" t="s">
        <v>51</v>
      </c>
      <c r="B3718" s="25" t="str">
        <f>VLOOKUP(A3718,'Cód dos países'!$A$3:$C$199,2,FALSE)</f>
        <v>CHL</v>
      </c>
      <c r="C3718" s="25">
        <f>VLOOKUP(A3718,'Cód dos países'!$A$3:$C$199,3,FALSE)</f>
        <v>35</v>
      </c>
      <c r="D3718" s="25">
        <v>1998</v>
      </c>
      <c r="E3718">
        <f t="shared" si="116"/>
        <v>351998</v>
      </c>
      <c r="F3718" s="25">
        <v>74.099999999999994</v>
      </c>
      <c r="G3718" s="25">
        <v>90</v>
      </c>
      <c r="H3718" s="25">
        <f t="shared" si="117"/>
        <v>0.9</v>
      </c>
      <c r="I3718" s="25">
        <v>61</v>
      </c>
      <c r="J3718" s="25" t="s">
        <v>421</v>
      </c>
      <c r="K3718" s="25">
        <v>73</v>
      </c>
      <c r="L3718" s="25">
        <v>87.1</v>
      </c>
      <c r="M3718" s="25" t="s">
        <v>421</v>
      </c>
      <c r="N3718" s="25">
        <v>85</v>
      </c>
      <c r="O3718" s="25" t="s">
        <v>421</v>
      </c>
      <c r="P3718" s="25">
        <v>78.7</v>
      </c>
      <c r="Q3718" s="25">
        <v>73</v>
      </c>
      <c r="R3718" s="25">
        <v>70</v>
      </c>
      <c r="S3718" s="25">
        <v>50</v>
      </c>
    </row>
    <row r="3719" spans="1:19" x14ac:dyDescent="0.25">
      <c r="A3719" s="25" t="s">
        <v>53</v>
      </c>
      <c r="B3719" s="25" t="str">
        <f>VLOOKUP(A3719,'Cód dos países'!$A$3:$C$199,2,FALSE)</f>
        <v>CHN</v>
      </c>
      <c r="C3719" s="25">
        <f>VLOOKUP(A3719,'Cód dos países'!$A$3:$C$199,3,FALSE)</f>
        <v>36</v>
      </c>
      <c r="D3719" s="25">
        <v>1998</v>
      </c>
      <c r="E3719">
        <f t="shared" si="116"/>
        <v>361998</v>
      </c>
      <c r="F3719" s="25">
        <v>54.8</v>
      </c>
      <c r="G3719" s="25">
        <v>30</v>
      </c>
      <c r="H3719" s="25">
        <f t="shared" si="117"/>
        <v>0.3</v>
      </c>
      <c r="I3719" s="25">
        <v>29</v>
      </c>
      <c r="J3719" s="25" t="s">
        <v>421</v>
      </c>
      <c r="K3719" s="25">
        <v>70.5</v>
      </c>
      <c r="L3719" s="25">
        <v>95.1</v>
      </c>
      <c r="M3719" s="25" t="s">
        <v>421</v>
      </c>
      <c r="N3719" s="25">
        <v>55</v>
      </c>
      <c r="O3719" s="25" t="s">
        <v>421</v>
      </c>
      <c r="P3719" s="25">
        <v>75.2</v>
      </c>
      <c r="Q3719" s="25">
        <v>38.200000000000003</v>
      </c>
      <c r="R3719" s="25">
        <v>50</v>
      </c>
      <c r="S3719" s="25">
        <v>50</v>
      </c>
    </row>
    <row r="3720" spans="1:19" x14ac:dyDescent="0.25">
      <c r="A3720" s="25" t="s">
        <v>59</v>
      </c>
      <c r="B3720" s="25" t="str">
        <f>VLOOKUP(A3720,'Cód dos países'!$A$3:$C$199,2,FALSE)</f>
        <v>COL</v>
      </c>
      <c r="C3720" s="25">
        <f>VLOOKUP(A3720,'Cód dos países'!$A$3:$C$199,3,FALSE)</f>
        <v>37</v>
      </c>
      <c r="D3720" s="25">
        <v>1998</v>
      </c>
      <c r="E3720">
        <f t="shared" si="116"/>
        <v>371998</v>
      </c>
      <c r="F3720" s="25">
        <v>65.3</v>
      </c>
      <c r="G3720" s="25">
        <v>50</v>
      </c>
      <c r="H3720" s="25">
        <f t="shared" si="117"/>
        <v>0.5</v>
      </c>
      <c r="I3720" s="25">
        <v>22</v>
      </c>
      <c r="J3720" s="25" t="s">
        <v>421</v>
      </c>
      <c r="K3720" s="25">
        <v>75.900000000000006</v>
      </c>
      <c r="L3720" s="25">
        <v>98.9</v>
      </c>
      <c r="M3720" s="25" t="s">
        <v>421</v>
      </c>
      <c r="N3720" s="25">
        <v>70</v>
      </c>
      <c r="O3720" s="25" t="s">
        <v>421</v>
      </c>
      <c r="P3720" s="25">
        <v>67.3</v>
      </c>
      <c r="Q3720" s="25">
        <v>63.2</v>
      </c>
      <c r="R3720" s="25">
        <v>70</v>
      </c>
      <c r="S3720" s="25">
        <v>70</v>
      </c>
    </row>
    <row r="3721" spans="1:19" x14ac:dyDescent="0.25">
      <c r="A3721" s="25" t="s">
        <v>61</v>
      </c>
      <c r="B3721" s="25" t="str">
        <f>VLOOKUP(A3721,'Cód dos países'!$A$3:$C$199,2,FALSE)</f>
        <v>COM</v>
      </c>
      <c r="C3721" s="25">
        <f>VLOOKUP(A3721,'Cód dos países'!$A$3:$C$199,3,FALSE)</f>
        <v>38</v>
      </c>
      <c r="D3721" s="25">
        <v>1998</v>
      </c>
      <c r="E3721">
        <f t="shared" si="116"/>
        <v>381998</v>
      </c>
      <c r="F3721" s="25" t="s">
        <v>421</v>
      </c>
      <c r="H3721" s="25" t="str">
        <f t="shared" si="117"/>
        <v/>
      </c>
      <c r="I3721" s="25" t="s">
        <v>421</v>
      </c>
      <c r="J3721" s="25" t="s">
        <v>421</v>
      </c>
      <c r="K3721" s="25" t="s">
        <v>421</v>
      </c>
      <c r="L3721" s="25" t="s">
        <v>421</v>
      </c>
      <c r="M3721" s="25" t="s">
        <v>421</v>
      </c>
      <c r="N3721" s="25" t="s">
        <v>421</v>
      </c>
      <c r="O3721" s="25" t="s">
        <v>421</v>
      </c>
      <c r="P3721" s="25" t="s">
        <v>421</v>
      </c>
      <c r="Q3721" s="25" t="s">
        <v>421</v>
      </c>
      <c r="R3721" s="25" t="s">
        <v>421</v>
      </c>
      <c r="S3721" s="25" t="s">
        <v>421</v>
      </c>
    </row>
    <row r="3722" spans="1:19" x14ac:dyDescent="0.25">
      <c r="A3722" s="25" t="s">
        <v>65</v>
      </c>
      <c r="B3722" s="25" t="str">
        <f>VLOOKUP(A3722,'Cód dos países'!$A$3:$C$199,2,FALSE)</f>
        <v>CRI</v>
      </c>
      <c r="C3722" s="25">
        <f>VLOOKUP(A3722,'Cód dos países'!$A$3:$C$199,3,FALSE)</f>
        <v>41</v>
      </c>
      <c r="D3722" s="25">
        <v>1998</v>
      </c>
      <c r="E3722">
        <f t="shared" si="116"/>
        <v>411998</v>
      </c>
      <c r="F3722" s="25">
        <v>67.400000000000006</v>
      </c>
      <c r="G3722" s="25">
        <v>50</v>
      </c>
      <c r="H3722" s="25">
        <f t="shared" si="117"/>
        <v>0.5</v>
      </c>
      <c r="I3722" s="25">
        <v>65</v>
      </c>
      <c r="J3722" s="25" t="s">
        <v>421</v>
      </c>
      <c r="K3722" s="25">
        <v>83.2</v>
      </c>
      <c r="L3722" s="25">
        <v>85.9</v>
      </c>
      <c r="M3722" s="25" t="s">
        <v>421</v>
      </c>
      <c r="N3722" s="25">
        <v>70</v>
      </c>
      <c r="O3722" s="25" t="s">
        <v>421</v>
      </c>
      <c r="P3722" s="25">
        <v>70.400000000000006</v>
      </c>
      <c r="Q3722" s="25">
        <v>63</v>
      </c>
      <c r="R3722" s="25">
        <v>70</v>
      </c>
      <c r="S3722" s="25">
        <v>50</v>
      </c>
    </row>
    <row r="3723" spans="1:19" x14ac:dyDescent="0.25">
      <c r="A3723" s="25" t="s">
        <v>429</v>
      </c>
      <c r="B3723" s="25" t="str">
        <f>VLOOKUP(A3723,'Cód dos países'!$A$3:$C$199,2,FALSE)</f>
        <v>CIV</v>
      </c>
      <c r="C3723" s="25">
        <f>VLOOKUP(A3723,'Cód dos países'!$A$3:$C$199,3,FALSE)</f>
        <v>42</v>
      </c>
      <c r="D3723" s="25">
        <v>1998</v>
      </c>
      <c r="E3723">
        <f t="shared" si="116"/>
        <v>421998</v>
      </c>
      <c r="F3723" s="25">
        <v>51.7</v>
      </c>
      <c r="G3723" s="25">
        <v>30</v>
      </c>
      <c r="H3723" s="25">
        <f t="shared" si="117"/>
        <v>0.3</v>
      </c>
      <c r="I3723" s="25">
        <v>30</v>
      </c>
      <c r="J3723" s="25" t="s">
        <v>421</v>
      </c>
      <c r="K3723" s="25">
        <v>50.9</v>
      </c>
      <c r="L3723" s="25">
        <v>88.7</v>
      </c>
      <c r="M3723" s="25" t="s">
        <v>421</v>
      </c>
      <c r="N3723" s="25">
        <v>55</v>
      </c>
      <c r="O3723" s="25" t="s">
        <v>421</v>
      </c>
      <c r="P3723" s="25">
        <v>76.5</v>
      </c>
      <c r="Q3723" s="25">
        <v>34</v>
      </c>
      <c r="R3723" s="25">
        <v>50</v>
      </c>
      <c r="S3723" s="25">
        <v>50</v>
      </c>
    </row>
    <row r="3724" spans="1:19" x14ac:dyDescent="0.25">
      <c r="A3724" s="25" t="s">
        <v>126</v>
      </c>
      <c r="B3724" s="25" t="str">
        <f>VLOOKUP(A3724,'Cód dos países'!$A$3:$C$199,2,FALSE)</f>
        <v>HRV</v>
      </c>
      <c r="C3724" s="25">
        <f>VLOOKUP(A3724,'Cód dos países'!$A$3:$C$199,3,FALSE)</f>
        <v>43</v>
      </c>
      <c r="D3724" s="25">
        <v>1998</v>
      </c>
      <c r="E3724">
        <f t="shared" si="116"/>
        <v>431998</v>
      </c>
      <c r="F3724" s="25">
        <v>53.1</v>
      </c>
      <c r="G3724" s="25">
        <v>30</v>
      </c>
      <c r="H3724" s="25">
        <f t="shared" si="117"/>
        <v>0.3</v>
      </c>
      <c r="I3724" s="25">
        <v>50</v>
      </c>
      <c r="J3724" s="25" t="s">
        <v>421</v>
      </c>
      <c r="K3724" s="25">
        <v>68.400000000000006</v>
      </c>
      <c r="L3724" s="25">
        <v>38.4</v>
      </c>
      <c r="M3724" s="25" t="s">
        <v>421</v>
      </c>
      <c r="N3724" s="25">
        <v>55</v>
      </c>
      <c r="O3724" s="25" t="s">
        <v>421</v>
      </c>
      <c r="P3724" s="25">
        <v>72.099999999999994</v>
      </c>
      <c r="Q3724" s="25">
        <v>63.8</v>
      </c>
      <c r="R3724" s="25">
        <v>50</v>
      </c>
      <c r="S3724" s="25">
        <v>50</v>
      </c>
    </row>
    <row r="3725" spans="1:19" x14ac:dyDescent="0.25">
      <c r="A3725" s="25" t="s">
        <v>67</v>
      </c>
      <c r="B3725" s="25" t="str">
        <f>VLOOKUP(A3725,'Cód dos países'!$A$3:$C$199,2,FALSE)</f>
        <v>CUB</v>
      </c>
      <c r="C3725" s="25">
        <f>VLOOKUP(A3725,'Cód dos países'!$A$3:$C$199,3,FALSE)</f>
        <v>44</v>
      </c>
      <c r="D3725" s="25">
        <v>1998</v>
      </c>
      <c r="E3725">
        <f t="shared" si="116"/>
        <v>441998</v>
      </c>
      <c r="F3725" s="25">
        <v>29.7</v>
      </c>
      <c r="G3725" s="25">
        <v>10</v>
      </c>
      <c r="H3725" s="25">
        <f t="shared" si="117"/>
        <v>0.1</v>
      </c>
      <c r="I3725" s="25">
        <v>10</v>
      </c>
      <c r="J3725" s="25" t="s">
        <v>421</v>
      </c>
      <c r="K3725" s="25">
        <v>47.6</v>
      </c>
      <c r="L3725" s="25">
        <v>10.199999999999999</v>
      </c>
      <c r="M3725" s="25" t="s">
        <v>421</v>
      </c>
      <c r="N3725" s="25">
        <v>40</v>
      </c>
      <c r="O3725" s="25" t="s">
        <v>421</v>
      </c>
      <c r="P3725" s="25">
        <v>69.2</v>
      </c>
      <c r="Q3725" s="25">
        <v>60.6</v>
      </c>
      <c r="R3725" s="25">
        <v>10</v>
      </c>
      <c r="S3725" s="25">
        <v>10</v>
      </c>
    </row>
    <row r="3726" spans="1:19" x14ac:dyDescent="0.25">
      <c r="A3726" s="25" t="s">
        <v>69</v>
      </c>
      <c r="B3726" s="25" t="str">
        <f>VLOOKUP(A3726,'Cód dos países'!$A$3:$C$199,2,FALSE)</f>
        <v>CYP</v>
      </c>
      <c r="C3726" s="25">
        <f>VLOOKUP(A3726,'Cód dos países'!$A$3:$C$199,3,FALSE)</f>
        <v>45</v>
      </c>
      <c r="D3726" s="25">
        <v>1998</v>
      </c>
      <c r="E3726">
        <f t="shared" si="116"/>
        <v>451998</v>
      </c>
      <c r="F3726" s="25">
        <v>67.8</v>
      </c>
      <c r="G3726" s="25">
        <v>70</v>
      </c>
      <c r="H3726" s="25">
        <f t="shared" si="117"/>
        <v>0.7</v>
      </c>
      <c r="I3726" s="25">
        <v>50</v>
      </c>
      <c r="J3726" s="25" t="s">
        <v>421</v>
      </c>
      <c r="K3726" s="25">
        <v>71.2</v>
      </c>
      <c r="L3726" s="25">
        <v>62.4</v>
      </c>
      <c r="M3726" s="25" t="s">
        <v>421</v>
      </c>
      <c r="N3726" s="25">
        <v>85</v>
      </c>
      <c r="O3726" s="25" t="s">
        <v>421</v>
      </c>
      <c r="P3726" s="25">
        <v>78.400000000000006</v>
      </c>
      <c r="Q3726" s="25">
        <v>72.8</v>
      </c>
      <c r="R3726" s="25">
        <v>50</v>
      </c>
      <c r="S3726" s="25">
        <v>70</v>
      </c>
    </row>
    <row r="3727" spans="1:19" x14ac:dyDescent="0.25">
      <c r="A3727" s="25" t="s">
        <v>71</v>
      </c>
      <c r="B3727" s="25" t="str">
        <f>VLOOKUP(A3727,'Cód dos países'!$A$3:$C$199,2,FALSE)</f>
        <v>CZE</v>
      </c>
      <c r="C3727" s="25">
        <f>VLOOKUP(A3727,'Cód dos países'!$A$3:$C$199,3,FALSE)</f>
        <v>46</v>
      </c>
      <c r="D3727" s="25">
        <v>1998</v>
      </c>
      <c r="E3727">
        <f t="shared" si="116"/>
        <v>461998</v>
      </c>
      <c r="F3727" s="25">
        <v>69.7</v>
      </c>
      <c r="G3727" s="25">
        <v>70</v>
      </c>
      <c r="H3727" s="25">
        <f t="shared" si="117"/>
        <v>0.7</v>
      </c>
      <c r="I3727" s="25">
        <v>52</v>
      </c>
      <c r="J3727" s="25" t="s">
        <v>421</v>
      </c>
      <c r="K3727" s="25">
        <v>59.2</v>
      </c>
      <c r="L3727" s="25">
        <v>44.8</v>
      </c>
      <c r="M3727" s="25" t="s">
        <v>421</v>
      </c>
      <c r="N3727" s="25">
        <v>85</v>
      </c>
      <c r="O3727" s="25" t="s">
        <v>421</v>
      </c>
      <c r="P3727" s="25">
        <v>76.400000000000006</v>
      </c>
      <c r="Q3727" s="25">
        <v>79.8</v>
      </c>
      <c r="R3727" s="25">
        <v>70</v>
      </c>
      <c r="S3727" s="25">
        <v>90</v>
      </c>
    </row>
    <row r="3728" spans="1:19" x14ac:dyDescent="0.25">
      <c r="A3728" s="25" t="s">
        <v>430</v>
      </c>
      <c r="B3728" s="25" t="str">
        <f>VLOOKUP(A3728,'Cód dos países'!$A$3:$C$199,2,FALSE)</f>
        <v>ZAR</v>
      </c>
      <c r="C3728" s="25">
        <f>VLOOKUP(A3728,'Cód dos países'!$A$3:$C$199,3,FALSE)</f>
        <v>40</v>
      </c>
      <c r="D3728" s="25">
        <v>1998</v>
      </c>
      <c r="E3728">
        <f t="shared" si="116"/>
        <v>401998</v>
      </c>
      <c r="F3728" s="25">
        <v>34</v>
      </c>
      <c r="G3728" s="25">
        <v>10</v>
      </c>
      <c r="H3728" s="25">
        <f t="shared" si="117"/>
        <v>0.1</v>
      </c>
      <c r="I3728" s="25">
        <v>10</v>
      </c>
      <c r="J3728" s="25" t="s">
        <v>421</v>
      </c>
      <c r="K3728" s="25">
        <v>54.5</v>
      </c>
      <c r="L3728" s="25">
        <v>97.2</v>
      </c>
      <c r="M3728" s="25" t="s">
        <v>421</v>
      </c>
      <c r="N3728" s="25">
        <v>55</v>
      </c>
      <c r="O3728" s="25" t="s">
        <v>421</v>
      </c>
      <c r="P3728" s="25">
        <v>10</v>
      </c>
      <c r="Q3728" s="25">
        <v>49</v>
      </c>
      <c r="R3728" s="25">
        <v>10</v>
      </c>
      <c r="S3728" s="25">
        <v>10</v>
      </c>
    </row>
    <row r="3729" spans="1:19" x14ac:dyDescent="0.25">
      <c r="A3729" s="25" t="s">
        <v>77</v>
      </c>
      <c r="B3729" s="25" t="str">
        <f>VLOOKUP(A3729,'Cód dos países'!$A$3:$C$199,2,FALSE)</f>
        <v>DNK</v>
      </c>
      <c r="C3729" s="25">
        <f>VLOOKUP(A3729,'Cód dos países'!$A$3:$C$199,3,FALSE)</f>
        <v>47</v>
      </c>
      <c r="D3729" s="25">
        <v>1998</v>
      </c>
      <c r="E3729">
        <f t="shared" si="116"/>
        <v>471998</v>
      </c>
      <c r="F3729" s="25">
        <v>68.099999999999994</v>
      </c>
      <c r="G3729" s="25">
        <v>90</v>
      </c>
      <c r="H3729" s="25">
        <f t="shared" si="117"/>
        <v>0.9</v>
      </c>
      <c r="I3729" s="25">
        <v>99</v>
      </c>
      <c r="J3729" s="25" t="s">
        <v>421</v>
      </c>
      <c r="K3729" s="25">
        <v>30.3</v>
      </c>
      <c r="L3729" s="25">
        <v>0</v>
      </c>
      <c r="M3729" s="25" t="s">
        <v>421</v>
      </c>
      <c r="N3729" s="25">
        <v>85</v>
      </c>
      <c r="O3729" s="25" t="s">
        <v>421</v>
      </c>
      <c r="P3729" s="25">
        <v>90.7</v>
      </c>
      <c r="Q3729" s="25">
        <v>77.8</v>
      </c>
      <c r="R3729" s="25">
        <v>70</v>
      </c>
      <c r="S3729" s="25">
        <v>70</v>
      </c>
    </row>
    <row r="3730" spans="1:19" x14ac:dyDescent="0.25">
      <c r="A3730" s="25" t="s">
        <v>75</v>
      </c>
      <c r="B3730" s="25" t="str">
        <f>VLOOKUP(A3730,'Cód dos países'!$A$3:$C$199,2,FALSE)</f>
        <v>DJI</v>
      </c>
      <c r="C3730" s="25">
        <f>VLOOKUP(A3730,'Cód dos países'!$A$3:$C$199,3,FALSE)</f>
        <v>48</v>
      </c>
      <c r="D3730" s="25">
        <v>1998</v>
      </c>
      <c r="E3730">
        <f t="shared" si="116"/>
        <v>481998</v>
      </c>
      <c r="F3730" s="25">
        <v>57.1</v>
      </c>
      <c r="G3730" s="25">
        <v>50</v>
      </c>
      <c r="H3730" s="25">
        <f t="shared" si="117"/>
        <v>0.5</v>
      </c>
      <c r="I3730" s="25">
        <v>30</v>
      </c>
      <c r="J3730" s="25" t="s">
        <v>421</v>
      </c>
      <c r="K3730" s="25">
        <v>84.9</v>
      </c>
      <c r="L3730" s="25">
        <v>63.9</v>
      </c>
      <c r="M3730" s="25" t="s">
        <v>421</v>
      </c>
      <c r="N3730" s="25">
        <v>55</v>
      </c>
      <c r="O3730" s="25" t="s">
        <v>421</v>
      </c>
      <c r="P3730" s="25">
        <v>79.099999999999994</v>
      </c>
      <c r="Q3730" s="25">
        <v>51</v>
      </c>
      <c r="R3730" s="25">
        <v>50</v>
      </c>
      <c r="S3730" s="25">
        <v>50</v>
      </c>
    </row>
    <row r="3731" spans="1:19" x14ac:dyDescent="0.25">
      <c r="A3731" s="25" t="s">
        <v>353</v>
      </c>
      <c r="B3731" s="25" t="str">
        <f>VLOOKUP(A3731,'Cód dos países'!$A$3:$C$199,2,FALSE)</f>
        <v>DMA</v>
      </c>
      <c r="C3731" s="25">
        <f>VLOOKUP(A3731,'Cód dos países'!$A$3:$C$199,3,FALSE)</f>
        <v>49</v>
      </c>
      <c r="D3731" s="25">
        <v>1998</v>
      </c>
      <c r="E3731">
        <f t="shared" si="116"/>
        <v>491998</v>
      </c>
      <c r="F3731" s="25" t="s">
        <v>421</v>
      </c>
      <c r="H3731" s="25" t="str">
        <f t="shared" si="117"/>
        <v/>
      </c>
      <c r="I3731" s="25" t="s">
        <v>421</v>
      </c>
      <c r="J3731" s="25" t="s">
        <v>421</v>
      </c>
      <c r="K3731" s="25" t="s">
        <v>421</v>
      </c>
      <c r="L3731" s="25" t="s">
        <v>421</v>
      </c>
      <c r="M3731" s="25" t="s">
        <v>421</v>
      </c>
      <c r="N3731" s="25" t="s">
        <v>421</v>
      </c>
      <c r="O3731" s="25" t="s">
        <v>421</v>
      </c>
      <c r="P3731" s="25" t="s">
        <v>421</v>
      </c>
      <c r="Q3731" s="25" t="s">
        <v>421</v>
      </c>
      <c r="R3731" s="25" t="s">
        <v>421</v>
      </c>
      <c r="S3731" s="25" t="s">
        <v>421</v>
      </c>
    </row>
    <row r="3732" spans="1:19" x14ac:dyDescent="0.25">
      <c r="A3732" s="25" t="s">
        <v>79</v>
      </c>
      <c r="B3732" s="25" t="str">
        <f>VLOOKUP(A3732,'Cód dos países'!$A$3:$C$199,2,FALSE)</f>
        <v>DOM</v>
      </c>
      <c r="C3732" s="25">
        <f>VLOOKUP(A3732,'Cód dos países'!$A$3:$C$199,3,FALSE)</f>
        <v>50</v>
      </c>
      <c r="D3732" s="25">
        <v>1998</v>
      </c>
      <c r="E3732">
        <f t="shared" si="116"/>
        <v>501998</v>
      </c>
      <c r="F3732" s="25">
        <v>58.1</v>
      </c>
      <c r="G3732" s="25">
        <v>30</v>
      </c>
      <c r="H3732" s="25">
        <f t="shared" si="117"/>
        <v>0.3</v>
      </c>
      <c r="I3732" s="25">
        <v>30</v>
      </c>
      <c r="J3732" s="25" t="s">
        <v>421</v>
      </c>
      <c r="K3732" s="25">
        <v>85.8</v>
      </c>
      <c r="L3732" s="25">
        <v>91.2</v>
      </c>
      <c r="M3732" s="25" t="s">
        <v>421</v>
      </c>
      <c r="N3732" s="25">
        <v>55</v>
      </c>
      <c r="O3732" s="25" t="s">
        <v>421</v>
      </c>
      <c r="P3732" s="25">
        <v>77.099999999999994</v>
      </c>
      <c r="Q3732" s="25">
        <v>54.2</v>
      </c>
      <c r="R3732" s="25">
        <v>50</v>
      </c>
      <c r="S3732" s="25">
        <v>50</v>
      </c>
    </row>
    <row r="3733" spans="1:19" x14ac:dyDescent="0.25">
      <c r="A3733" s="25" t="s">
        <v>83</v>
      </c>
      <c r="B3733" s="25" t="str">
        <f>VLOOKUP(A3733,'Cód dos países'!$A$3:$C$199,2,FALSE)</f>
        <v>ECU</v>
      </c>
      <c r="C3733" s="25">
        <f>VLOOKUP(A3733,'Cód dos países'!$A$3:$C$199,3,FALSE)</f>
        <v>51</v>
      </c>
      <c r="D3733" s="25">
        <v>1998</v>
      </c>
      <c r="E3733">
        <f t="shared" si="116"/>
        <v>511998</v>
      </c>
      <c r="F3733" s="25">
        <v>62.9</v>
      </c>
      <c r="G3733" s="25">
        <v>50</v>
      </c>
      <c r="H3733" s="25">
        <f t="shared" si="117"/>
        <v>0.5</v>
      </c>
      <c r="I3733" s="25">
        <v>32</v>
      </c>
      <c r="J3733" s="25" t="s">
        <v>421</v>
      </c>
      <c r="K3733" s="25">
        <v>87</v>
      </c>
      <c r="L3733" s="25">
        <v>91.4</v>
      </c>
      <c r="M3733" s="25" t="s">
        <v>421</v>
      </c>
      <c r="N3733" s="25">
        <v>55</v>
      </c>
      <c r="O3733" s="25" t="s">
        <v>421</v>
      </c>
      <c r="P3733" s="25">
        <v>61.3</v>
      </c>
      <c r="Q3733" s="25">
        <v>69</v>
      </c>
      <c r="R3733" s="25">
        <v>70</v>
      </c>
      <c r="S3733" s="25">
        <v>50</v>
      </c>
    </row>
    <row r="3734" spans="1:19" x14ac:dyDescent="0.25">
      <c r="A3734" s="25" t="s">
        <v>85</v>
      </c>
      <c r="B3734" s="25" t="str">
        <f>VLOOKUP(A3734,'Cód dos países'!$A$3:$C$199,2,FALSE)</f>
        <v>EGY</v>
      </c>
      <c r="C3734" s="25">
        <f>VLOOKUP(A3734,'Cód dos países'!$A$3:$C$199,3,FALSE)</f>
        <v>52</v>
      </c>
      <c r="D3734" s="25">
        <v>1998</v>
      </c>
      <c r="E3734">
        <f t="shared" si="116"/>
        <v>521998</v>
      </c>
      <c r="F3734" s="25">
        <v>58</v>
      </c>
      <c r="G3734" s="25">
        <v>50</v>
      </c>
      <c r="H3734" s="25">
        <f t="shared" si="117"/>
        <v>0.5</v>
      </c>
      <c r="I3734" s="25">
        <v>28</v>
      </c>
      <c r="J3734" s="25" t="s">
        <v>421</v>
      </c>
      <c r="K3734" s="25">
        <v>64.900000000000006</v>
      </c>
      <c r="L3734" s="25">
        <v>74.2</v>
      </c>
      <c r="M3734" s="25" t="s">
        <v>421</v>
      </c>
      <c r="N3734" s="25">
        <v>55</v>
      </c>
      <c r="O3734" s="25" t="s">
        <v>421</v>
      </c>
      <c r="P3734" s="25">
        <v>74.2</v>
      </c>
      <c r="Q3734" s="25">
        <v>55.8</v>
      </c>
      <c r="R3734" s="25">
        <v>50</v>
      </c>
      <c r="S3734" s="25">
        <v>70</v>
      </c>
    </row>
    <row r="3735" spans="1:19" x14ac:dyDescent="0.25">
      <c r="A3735" s="25" t="s">
        <v>267</v>
      </c>
      <c r="B3735" s="25" t="str">
        <f>VLOOKUP(A3735,'Cód dos países'!$A$3:$C$199,2,FALSE)</f>
        <v>SLV</v>
      </c>
      <c r="C3735" s="25">
        <f>VLOOKUP(A3735,'Cód dos países'!$A$3:$C$199,3,FALSE)</f>
        <v>53</v>
      </c>
      <c r="D3735" s="25">
        <v>1998</v>
      </c>
      <c r="E3735">
        <f t="shared" si="116"/>
        <v>531998</v>
      </c>
      <c r="F3735" s="25">
        <v>75.099999999999994</v>
      </c>
      <c r="G3735" s="25">
        <v>70</v>
      </c>
      <c r="H3735" s="25">
        <f t="shared" si="117"/>
        <v>0.7</v>
      </c>
      <c r="I3735" s="25">
        <v>50</v>
      </c>
      <c r="J3735" s="25" t="s">
        <v>421</v>
      </c>
      <c r="K3735" s="25">
        <v>83.6</v>
      </c>
      <c r="L3735" s="25">
        <v>90.3</v>
      </c>
      <c r="M3735" s="25" t="s">
        <v>421</v>
      </c>
      <c r="N3735" s="25">
        <v>70</v>
      </c>
      <c r="O3735" s="25" t="s">
        <v>421</v>
      </c>
      <c r="P3735" s="25">
        <v>79.099999999999994</v>
      </c>
      <c r="Q3735" s="25">
        <v>73</v>
      </c>
      <c r="R3735" s="25">
        <v>90</v>
      </c>
      <c r="S3735" s="25">
        <v>70</v>
      </c>
    </row>
    <row r="3736" spans="1:19" x14ac:dyDescent="0.25">
      <c r="A3736" s="25" t="s">
        <v>114</v>
      </c>
      <c r="B3736" s="25" t="str">
        <f>VLOOKUP(A3736,'Cód dos países'!$A$3:$C$199,2,FALSE)</f>
        <v>GNQ</v>
      </c>
      <c r="C3736" s="25">
        <f>VLOOKUP(A3736,'Cód dos países'!$A$3:$C$199,3,FALSE)</f>
        <v>54</v>
      </c>
      <c r="D3736" s="25">
        <v>1998</v>
      </c>
      <c r="E3736">
        <f t="shared" si="116"/>
        <v>541998</v>
      </c>
      <c r="F3736" s="25">
        <v>45.1</v>
      </c>
      <c r="G3736" s="25">
        <v>10</v>
      </c>
      <c r="H3736" s="25">
        <f t="shared" si="117"/>
        <v>0.1</v>
      </c>
      <c r="I3736" s="25">
        <v>10</v>
      </c>
      <c r="J3736" s="25" t="s">
        <v>421</v>
      </c>
      <c r="K3736" s="25">
        <v>89.3</v>
      </c>
      <c r="L3736" s="25">
        <v>81.400000000000006</v>
      </c>
      <c r="M3736" s="25" t="s">
        <v>421</v>
      </c>
      <c r="N3736" s="25">
        <v>55</v>
      </c>
      <c r="O3736" s="25" t="s">
        <v>421</v>
      </c>
      <c r="P3736" s="25">
        <v>66</v>
      </c>
      <c r="Q3736" s="25">
        <v>54.4</v>
      </c>
      <c r="R3736" s="25">
        <v>30</v>
      </c>
      <c r="S3736" s="25">
        <v>10</v>
      </c>
    </row>
    <row r="3737" spans="1:19" x14ac:dyDescent="0.25">
      <c r="A3737" s="25" t="s">
        <v>87</v>
      </c>
      <c r="B3737" s="25" t="str">
        <f>VLOOKUP(A3737,'Cód dos países'!$A$3:$C$199,2,FALSE)</f>
        <v>ERI</v>
      </c>
      <c r="C3737" s="25">
        <f>VLOOKUP(A3737,'Cód dos países'!$A$3:$C$199,3,FALSE)</f>
        <v>55</v>
      </c>
      <c r="D3737" s="25">
        <v>1998</v>
      </c>
      <c r="E3737">
        <f t="shared" si="116"/>
        <v>551998</v>
      </c>
      <c r="F3737" s="25" t="s">
        <v>421</v>
      </c>
      <c r="H3737" s="25" t="str">
        <f t="shared" si="117"/>
        <v/>
      </c>
      <c r="I3737" s="25" t="s">
        <v>421</v>
      </c>
      <c r="J3737" s="25" t="s">
        <v>421</v>
      </c>
      <c r="K3737" s="25" t="s">
        <v>421</v>
      </c>
      <c r="L3737" s="25" t="s">
        <v>421</v>
      </c>
      <c r="M3737" s="25" t="s">
        <v>421</v>
      </c>
      <c r="N3737" s="25" t="s">
        <v>421</v>
      </c>
      <c r="O3737" s="25" t="s">
        <v>421</v>
      </c>
      <c r="P3737" s="25" t="s">
        <v>421</v>
      </c>
      <c r="Q3737" s="25" t="s">
        <v>421</v>
      </c>
      <c r="R3737" s="25" t="s">
        <v>421</v>
      </c>
      <c r="S3737" s="25" t="s">
        <v>421</v>
      </c>
    </row>
    <row r="3738" spans="1:19" x14ac:dyDescent="0.25">
      <c r="A3738" s="25" t="s">
        <v>91</v>
      </c>
      <c r="B3738" s="25" t="str">
        <f>VLOOKUP(A3738,'Cód dos países'!$A$3:$C$199,2,FALSE)</f>
        <v>EST</v>
      </c>
      <c r="C3738" s="25">
        <f>VLOOKUP(A3738,'Cód dos países'!$A$3:$C$199,3,FALSE)</f>
        <v>56</v>
      </c>
      <c r="D3738" s="25">
        <v>1998</v>
      </c>
      <c r="E3738">
        <f t="shared" si="116"/>
        <v>561998</v>
      </c>
      <c r="F3738" s="25">
        <v>73.8</v>
      </c>
      <c r="G3738" s="25">
        <v>70</v>
      </c>
      <c r="H3738" s="25">
        <f t="shared" si="117"/>
        <v>0.7</v>
      </c>
      <c r="I3738" s="25">
        <v>70</v>
      </c>
      <c r="J3738" s="25" t="s">
        <v>421</v>
      </c>
      <c r="K3738" s="25">
        <v>72.8</v>
      </c>
      <c r="L3738" s="25">
        <v>50.8</v>
      </c>
      <c r="M3738" s="25" t="s">
        <v>421</v>
      </c>
      <c r="N3738" s="25">
        <v>85</v>
      </c>
      <c r="O3738" s="25" t="s">
        <v>421</v>
      </c>
      <c r="P3738" s="25">
        <v>70.2</v>
      </c>
      <c r="Q3738" s="25">
        <v>85</v>
      </c>
      <c r="R3738" s="25">
        <v>90</v>
      </c>
      <c r="S3738" s="25">
        <v>70</v>
      </c>
    </row>
    <row r="3739" spans="1:19" x14ac:dyDescent="0.25">
      <c r="A3739" s="25" t="s">
        <v>420</v>
      </c>
      <c r="B3739" s="25" t="e">
        <f>VLOOKUP(A3739,'Cód dos países'!$A$3:$C$199,2,FALSE)</f>
        <v>#N/A</v>
      </c>
      <c r="C3739" s="25" t="e">
        <f>VLOOKUP(A3739,'Cód dos países'!$A$3:$C$199,3,FALSE)</f>
        <v>#N/A</v>
      </c>
      <c r="D3739" s="25">
        <v>1998</v>
      </c>
      <c r="E3739" t="e">
        <f t="shared" si="116"/>
        <v>#N/A</v>
      </c>
      <c r="F3739" s="25">
        <v>62.1</v>
      </c>
      <c r="G3739" s="25">
        <v>70</v>
      </c>
      <c r="H3739" s="25">
        <f t="shared" si="117"/>
        <v>0.7</v>
      </c>
      <c r="I3739" s="25">
        <v>30</v>
      </c>
      <c r="J3739" s="25" t="s">
        <v>421</v>
      </c>
      <c r="K3739" s="25">
        <v>63.2</v>
      </c>
      <c r="L3739" s="25">
        <v>72.8</v>
      </c>
      <c r="M3739" s="25" t="s">
        <v>421</v>
      </c>
      <c r="N3739" s="25">
        <v>70</v>
      </c>
      <c r="O3739" s="25" t="s">
        <v>421</v>
      </c>
      <c r="P3739" s="25">
        <v>72.2</v>
      </c>
      <c r="Q3739" s="25">
        <v>61</v>
      </c>
      <c r="R3739" s="25">
        <v>70</v>
      </c>
      <c r="S3739" s="25">
        <v>50</v>
      </c>
    </row>
    <row r="3740" spans="1:19" x14ac:dyDescent="0.25">
      <c r="A3740" s="25" t="s">
        <v>93</v>
      </c>
      <c r="B3740" s="25" t="str">
        <f>VLOOKUP(A3740,'Cód dos países'!$A$3:$C$199,2,FALSE)</f>
        <v>ETH</v>
      </c>
      <c r="C3740" s="25">
        <f>VLOOKUP(A3740,'Cód dos países'!$A$3:$C$199,3,FALSE)</f>
        <v>57</v>
      </c>
      <c r="D3740" s="25">
        <v>1998</v>
      </c>
      <c r="E3740">
        <f t="shared" si="116"/>
        <v>571998</v>
      </c>
      <c r="F3740" s="25">
        <v>46.7</v>
      </c>
      <c r="G3740" s="25">
        <v>30</v>
      </c>
      <c r="H3740" s="25">
        <f t="shared" si="117"/>
        <v>0.3</v>
      </c>
      <c r="I3740" s="25">
        <v>30</v>
      </c>
      <c r="J3740" s="25" t="s">
        <v>421</v>
      </c>
      <c r="K3740" s="25">
        <v>48.3</v>
      </c>
      <c r="L3740" s="25">
        <v>78.900000000000006</v>
      </c>
      <c r="M3740" s="25" t="s">
        <v>421</v>
      </c>
      <c r="N3740" s="25">
        <v>55</v>
      </c>
      <c r="O3740" s="25" t="s">
        <v>421</v>
      </c>
      <c r="P3740" s="25">
        <v>82.9</v>
      </c>
      <c r="Q3740" s="25">
        <v>35</v>
      </c>
      <c r="R3740" s="25">
        <v>30</v>
      </c>
      <c r="S3740" s="25">
        <v>30</v>
      </c>
    </row>
    <row r="3741" spans="1:19" x14ac:dyDescent="0.25">
      <c r="A3741" s="25" t="s">
        <v>97</v>
      </c>
      <c r="B3741" s="25" t="str">
        <f>VLOOKUP(A3741,'Cód dos países'!$A$3:$C$199,2,FALSE)</f>
        <v>FJI</v>
      </c>
      <c r="C3741" s="25">
        <f>VLOOKUP(A3741,'Cód dos países'!$A$3:$C$199,3,FALSE)</f>
        <v>58</v>
      </c>
      <c r="D3741" s="25">
        <v>1998</v>
      </c>
      <c r="E3741">
        <f t="shared" si="116"/>
        <v>581998</v>
      </c>
      <c r="F3741" s="25">
        <v>58.4</v>
      </c>
      <c r="G3741" s="25">
        <v>50</v>
      </c>
      <c r="H3741" s="25">
        <f t="shared" si="117"/>
        <v>0.5</v>
      </c>
      <c r="I3741" s="25">
        <v>30</v>
      </c>
      <c r="J3741" s="25" t="s">
        <v>421</v>
      </c>
      <c r="K3741" s="25">
        <v>71.099999999999994</v>
      </c>
      <c r="L3741" s="25">
        <v>73</v>
      </c>
      <c r="M3741" s="25" t="s">
        <v>421</v>
      </c>
      <c r="N3741" s="25">
        <v>70</v>
      </c>
      <c r="O3741" s="25" t="s">
        <v>421</v>
      </c>
      <c r="P3741" s="25">
        <v>78.599999999999994</v>
      </c>
      <c r="Q3741" s="25">
        <v>53</v>
      </c>
      <c r="R3741" s="25">
        <v>50</v>
      </c>
      <c r="S3741" s="25">
        <v>50</v>
      </c>
    </row>
    <row r="3742" spans="1:19" x14ac:dyDescent="0.25">
      <c r="A3742" s="25" t="s">
        <v>95</v>
      </c>
      <c r="B3742" s="25" t="str">
        <f>VLOOKUP(A3742,'Cód dos países'!$A$3:$C$199,2,FALSE)</f>
        <v>FIN</v>
      </c>
      <c r="C3742" s="25">
        <f>VLOOKUP(A3742,'Cód dos países'!$A$3:$C$199,3,FALSE)</f>
        <v>59</v>
      </c>
      <c r="D3742" s="25">
        <v>1998</v>
      </c>
      <c r="E3742">
        <f t="shared" si="116"/>
        <v>591998</v>
      </c>
      <c r="F3742" s="25">
        <v>63.9</v>
      </c>
      <c r="G3742" s="25">
        <v>90</v>
      </c>
      <c r="H3742" s="25">
        <f t="shared" si="117"/>
        <v>0.9</v>
      </c>
      <c r="I3742" s="25">
        <v>95</v>
      </c>
      <c r="J3742" s="25" t="s">
        <v>421</v>
      </c>
      <c r="K3742" s="25">
        <v>38.4</v>
      </c>
      <c r="L3742" s="25">
        <v>0</v>
      </c>
      <c r="M3742" s="25" t="s">
        <v>421</v>
      </c>
      <c r="N3742" s="25">
        <v>70</v>
      </c>
      <c r="O3742" s="25" t="s">
        <v>421</v>
      </c>
      <c r="P3742" s="25">
        <v>88.6</v>
      </c>
      <c r="Q3742" s="25">
        <v>73.2</v>
      </c>
      <c r="R3742" s="25">
        <v>70</v>
      </c>
      <c r="S3742" s="25">
        <v>50</v>
      </c>
    </row>
    <row r="3743" spans="1:19" x14ac:dyDescent="0.25">
      <c r="A3743" s="25" t="s">
        <v>99</v>
      </c>
      <c r="B3743" s="25" t="str">
        <f>VLOOKUP(A3743,'Cód dos países'!$A$3:$C$199,2,FALSE)</f>
        <v>FRA</v>
      </c>
      <c r="C3743" s="25">
        <f>VLOOKUP(A3743,'Cód dos países'!$A$3:$C$199,3,FALSE)</f>
        <v>60</v>
      </c>
      <c r="D3743" s="25">
        <v>1998</v>
      </c>
      <c r="E3743">
        <f t="shared" si="116"/>
        <v>601998</v>
      </c>
      <c r="F3743" s="25">
        <v>59.1</v>
      </c>
      <c r="G3743" s="25">
        <v>70</v>
      </c>
      <c r="H3743" s="25">
        <f t="shared" si="117"/>
        <v>0.7</v>
      </c>
      <c r="I3743" s="25">
        <v>67</v>
      </c>
      <c r="J3743" s="25" t="s">
        <v>421</v>
      </c>
      <c r="K3743" s="25">
        <v>42.4</v>
      </c>
      <c r="L3743" s="25">
        <v>7.6</v>
      </c>
      <c r="M3743" s="25" t="s">
        <v>421</v>
      </c>
      <c r="N3743" s="25">
        <v>85</v>
      </c>
      <c r="O3743" s="25" t="s">
        <v>421</v>
      </c>
      <c r="P3743" s="25">
        <v>82.4</v>
      </c>
      <c r="Q3743" s="25">
        <v>77.8</v>
      </c>
      <c r="R3743" s="25">
        <v>50</v>
      </c>
      <c r="S3743" s="25">
        <v>50</v>
      </c>
    </row>
    <row r="3744" spans="1:19" x14ac:dyDescent="0.25">
      <c r="A3744" s="25" t="s">
        <v>101</v>
      </c>
      <c r="B3744" s="25" t="str">
        <f>VLOOKUP(A3744,'Cód dos países'!$A$3:$C$199,2,FALSE)</f>
        <v>GAB</v>
      </c>
      <c r="C3744" s="25">
        <f>VLOOKUP(A3744,'Cód dos países'!$A$3:$C$199,3,FALSE)</f>
        <v>61</v>
      </c>
      <c r="D3744" s="25">
        <v>1998</v>
      </c>
      <c r="E3744">
        <f t="shared" si="116"/>
        <v>611998</v>
      </c>
      <c r="F3744" s="25">
        <v>60.5</v>
      </c>
      <c r="G3744" s="25">
        <v>50</v>
      </c>
      <c r="H3744" s="25">
        <f t="shared" si="117"/>
        <v>0.5</v>
      </c>
      <c r="I3744" s="25">
        <v>50</v>
      </c>
      <c r="J3744" s="25" t="s">
        <v>421</v>
      </c>
      <c r="K3744" s="25">
        <v>53.5</v>
      </c>
      <c r="L3744" s="25">
        <v>83.3</v>
      </c>
      <c r="M3744" s="25" t="s">
        <v>421</v>
      </c>
      <c r="N3744" s="25">
        <v>70</v>
      </c>
      <c r="O3744" s="25" t="s">
        <v>421</v>
      </c>
      <c r="P3744" s="25">
        <v>77.8</v>
      </c>
      <c r="Q3744" s="25">
        <v>20</v>
      </c>
      <c r="R3744" s="25">
        <v>70</v>
      </c>
      <c r="S3744" s="25">
        <v>70</v>
      </c>
    </row>
    <row r="3745" spans="1:19" x14ac:dyDescent="0.25">
      <c r="A3745" s="25" t="s">
        <v>105</v>
      </c>
      <c r="B3745" s="25" t="str">
        <f>VLOOKUP(A3745,'Cód dos países'!$A$3:$C$199,2,FALSE)</f>
        <v>GEO</v>
      </c>
      <c r="C3745" s="25">
        <f>VLOOKUP(A3745,'Cód dos países'!$A$3:$C$199,3,FALSE)</f>
        <v>63</v>
      </c>
      <c r="D3745" s="25">
        <v>1998</v>
      </c>
      <c r="E3745">
        <f t="shared" si="116"/>
        <v>631998</v>
      </c>
      <c r="F3745" s="25">
        <v>52.5</v>
      </c>
      <c r="G3745" s="25">
        <v>30</v>
      </c>
      <c r="H3745" s="25">
        <f t="shared" si="117"/>
        <v>0.3</v>
      </c>
      <c r="I3745" s="25">
        <v>10</v>
      </c>
      <c r="J3745" s="25" t="s">
        <v>421</v>
      </c>
      <c r="K3745" s="25">
        <v>91.3</v>
      </c>
      <c r="L3745" s="25">
        <v>86.6</v>
      </c>
      <c r="M3745" s="25" t="s">
        <v>421</v>
      </c>
      <c r="N3745" s="25">
        <v>55</v>
      </c>
      <c r="O3745" s="25" t="s">
        <v>421</v>
      </c>
      <c r="P3745" s="25">
        <v>50.9</v>
      </c>
      <c r="Q3745" s="25">
        <v>69</v>
      </c>
      <c r="R3745" s="25">
        <v>50</v>
      </c>
      <c r="S3745" s="25">
        <v>30</v>
      </c>
    </row>
    <row r="3746" spans="1:19" x14ac:dyDescent="0.25">
      <c r="A3746" s="25" t="s">
        <v>73</v>
      </c>
      <c r="B3746" s="25" t="str">
        <f>VLOOKUP(A3746,'Cód dos países'!$A$3:$C$199,2,FALSE)</f>
        <v>DEU</v>
      </c>
      <c r="C3746" s="25">
        <f>VLOOKUP(A3746,'Cód dos países'!$A$3:$C$199,3,FALSE)</f>
        <v>64</v>
      </c>
      <c r="D3746" s="25">
        <v>1998</v>
      </c>
      <c r="E3746">
        <f t="shared" si="116"/>
        <v>641998</v>
      </c>
      <c r="F3746" s="25">
        <v>65.599999999999994</v>
      </c>
      <c r="G3746" s="25">
        <v>90</v>
      </c>
      <c r="H3746" s="25">
        <f t="shared" si="117"/>
        <v>0.9</v>
      </c>
      <c r="I3746" s="25">
        <v>82</v>
      </c>
      <c r="J3746" s="25" t="s">
        <v>421</v>
      </c>
      <c r="K3746" s="25">
        <v>38.299999999999997</v>
      </c>
      <c r="L3746" s="25">
        <v>24.1</v>
      </c>
      <c r="M3746" s="25" t="s">
        <v>421</v>
      </c>
      <c r="N3746" s="25">
        <v>70</v>
      </c>
      <c r="O3746" s="25" t="s">
        <v>421</v>
      </c>
      <c r="P3746" s="25">
        <v>86.6</v>
      </c>
      <c r="Q3746" s="25">
        <v>79.400000000000006</v>
      </c>
      <c r="R3746" s="25">
        <v>70</v>
      </c>
      <c r="S3746" s="25">
        <v>50</v>
      </c>
    </row>
    <row r="3747" spans="1:19" x14ac:dyDescent="0.25">
      <c r="A3747" s="25" t="s">
        <v>107</v>
      </c>
      <c r="B3747" s="25" t="str">
        <f>VLOOKUP(A3747,'Cód dos países'!$A$3:$C$199,2,FALSE)</f>
        <v>GHA</v>
      </c>
      <c r="C3747" s="25">
        <f>VLOOKUP(A3747,'Cód dos países'!$A$3:$C$199,3,FALSE)</f>
        <v>66</v>
      </c>
      <c r="D3747" s="25">
        <v>1998</v>
      </c>
      <c r="E3747">
        <f t="shared" si="116"/>
        <v>661998</v>
      </c>
      <c r="F3747" s="25">
        <v>57.9</v>
      </c>
      <c r="G3747" s="25">
        <v>50</v>
      </c>
      <c r="H3747" s="25">
        <f t="shared" si="117"/>
        <v>0.5</v>
      </c>
      <c r="I3747" s="25">
        <v>50</v>
      </c>
      <c r="J3747" s="25" t="s">
        <v>421</v>
      </c>
      <c r="K3747" s="25">
        <v>73.2</v>
      </c>
      <c r="L3747" s="25">
        <v>73.5</v>
      </c>
      <c r="M3747" s="25" t="s">
        <v>421</v>
      </c>
      <c r="N3747" s="25">
        <v>55</v>
      </c>
      <c r="O3747" s="25" t="s">
        <v>421</v>
      </c>
      <c r="P3747" s="25">
        <v>57.4</v>
      </c>
      <c r="Q3747" s="25">
        <v>61.6</v>
      </c>
      <c r="R3747" s="25">
        <v>50</v>
      </c>
      <c r="S3747" s="25">
        <v>50</v>
      </c>
    </row>
    <row r="3748" spans="1:19" x14ac:dyDescent="0.25">
      <c r="A3748" s="25" t="s">
        <v>116</v>
      </c>
      <c r="B3748" s="25" t="str">
        <f>VLOOKUP(A3748,'Cód dos países'!$A$3:$C$199,2,FALSE)</f>
        <v>GRC</v>
      </c>
      <c r="C3748" s="25">
        <f>VLOOKUP(A3748,'Cód dos países'!$A$3:$C$199,3,FALSE)</f>
        <v>67</v>
      </c>
      <c r="D3748" s="25">
        <v>1998</v>
      </c>
      <c r="E3748">
        <f t="shared" si="116"/>
        <v>671998</v>
      </c>
      <c r="F3748" s="25">
        <v>61</v>
      </c>
      <c r="G3748" s="25">
        <v>70</v>
      </c>
      <c r="H3748" s="25">
        <f t="shared" si="117"/>
        <v>0.7</v>
      </c>
      <c r="I3748" s="25">
        <v>54</v>
      </c>
      <c r="J3748" s="25" t="s">
        <v>421</v>
      </c>
      <c r="K3748" s="25">
        <v>47.6</v>
      </c>
      <c r="L3748" s="25">
        <v>55.8</v>
      </c>
      <c r="M3748" s="25" t="s">
        <v>421</v>
      </c>
      <c r="N3748" s="25">
        <v>70</v>
      </c>
      <c r="O3748" s="25" t="s">
        <v>421</v>
      </c>
      <c r="P3748" s="25">
        <v>73.900000000000006</v>
      </c>
      <c r="Q3748" s="25">
        <v>77.8</v>
      </c>
      <c r="R3748" s="25">
        <v>70</v>
      </c>
      <c r="S3748" s="25">
        <v>30</v>
      </c>
    </row>
    <row r="3749" spans="1:19" x14ac:dyDescent="0.25">
      <c r="A3749" s="25" t="s">
        <v>118</v>
      </c>
      <c r="B3749" s="25" t="str">
        <f>VLOOKUP(A3749,'Cód dos países'!$A$3:$C$199,2,FALSE)</f>
        <v>GTM</v>
      </c>
      <c r="C3749" s="25">
        <f>VLOOKUP(A3749,'Cód dos países'!$A$3:$C$199,3,FALSE)</f>
        <v>69</v>
      </c>
      <c r="D3749" s="25">
        <v>1998</v>
      </c>
      <c r="E3749">
        <f t="shared" si="116"/>
        <v>691998</v>
      </c>
      <c r="F3749" s="25">
        <v>66.2</v>
      </c>
      <c r="G3749" s="25">
        <v>50</v>
      </c>
      <c r="H3749" s="25">
        <f t="shared" si="117"/>
        <v>0.5</v>
      </c>
      <c r="I3749" s="25">
        <v>50</v>
      </c>
      <c r="J3749" s="25" t="s">
        <v>421</v>
      </c>
      <c r="K3749" s="25">
        <v>84</v>
      </c>
      <c r="L3749" s="25">
        <v>97.3</v>
      </c>
      <c r="M3749" s="25" t="s">
        <v>421</v>
      </c>
      <c r="N3749" s="25">
        <v>55</v>
      </c>
      <c r="O3749" s="25" t="s">
        <v>421</v>
      </c>
      <c r="P3749" s="25">
        <v>70.400000000000006</v>
      </c>
      <c r="Q3749" s="25">
        <v>69</v>
      </c>
      <c r="R3749" s="25">
        <v>50</v>
      </c>
      <c r="S3749" s="25">
        <v>70</v>
      </c>
    </row>
    <row r="3750" spans="1:19" x14ac:dyDescent="0.25">
      <c r="A3750" s="25" t="s">
        <v>109</v>
      </c>
      <c r="B3750" s="25" t="str">
        <f>VLOOKUP(A3750,'Cód dos países'!$A$3:$C$199,2,FALSE)</f>
        <v>GIN</v>
      </c>
      <c r="C3750" s="25">
        <f>VLOOKUP(A3750,'Cód dos países'!$A$3:$C$199,3,FALSE)</f>
        <v>70</v>
      </c>
      <c r="D3750" s="25">
        <v>1998</v>
      </c>
      <c r="E3750">
        <f t="shared" si="116"/>
        <v>701998</v>
      </c>
      <c r="F3750" s="25">
        <v>59.4</v>
      </c>
      <c r="G3750" s="25">
        <v>30</v>
      </c>
      <c r="H3750" s="25">
        <f t="shared" si="117"/>
        <v>0.3</v>
      </c>
      <c r="I3750" s="25">
        <v>30</v>
      </c>
      <c r="J3750" s="25" t="s">
        <v>421</v>
      </c>
      <c r="K3750" s="25">
        <v>71.400000000000006</v>
      </c>
      <c r="L3750" s="25">
        <v>92.1</v>
      </c>
      <c r="M3750" s="25" t="s">
        <v>421</v>
      </c>
      <c r="N3750" s="25">
        <v>55</v>
      </c>
      <c r="O3750" s="25" t="s">
        <v>421</v>
      </c>
      <c r="P3750" s="25">
        <v>85</v>
      </c>
      <c r="Q3750" s="25">
        <v>71</v>
      </c>
      <c r="R3750" s="25">
        <v>50</v>
      </c>
      <c r="S3750" s="25">
        <v>50</v>
      </c>
    </row>
    <row r="3751" spans="1:19" x14ac:dyDescent="0.25">
      <c r="A3751" s="25" t="s">
        <v>112</v>
      </c>
      <c r="B3751" s="25" t="str">
        <f>VLOOKUP(A3751,'Cód dos países'!$A$3:$C$199,2,FALSE)</f>
        <v>GNB</v>
      </c>
      <c r="C3751" s="25">
        <f>VLOOKUP(A3751,'Cód dos países'!$A$3:$C$199,3,FALSE)</f>
        <v>71</v>
      </c>
      <c r="D3751" s="25">
        <v>1998</v>
      </c>
      <c r="E3751">
        <f t="shared" si="116"/>
        <v>711998</v>
      </c>
      <c r="F3751" s="25">
        <v>33.5</v>
      </c>
      <c r="G3751" s="25">
        <v>10</v>
      </c>
      <c r="H3751" s="25">
        <f t="shared" si="117"/>
        <v>0.1</v>
      </c>
      <c r="I3751" s="25">
        <v>10</v>
      </c>
      <c r="J3751" s="25" t="s">
        <v>421</v>
      </c>
      <c r="K3751" s="25">
        <v>65.5</v>
      </c>
      <c r="L3751" s="25">
        <v>65.900000000000006</v>
      </c>
      <c r="M3751" s="25" t="s">
        <v>421</v>
      </c>
      <c r="N3751" s="25">
        <v>40</v>
      </c>
      <c r="O3751" s="25" t="s">
        <v>421</v>
      </c>
      <c r="P3751" s="25">
        <v>40.6</v>
      </c>
      <c r="Q3751" s="25">
        <v>29.4</v>
      </c>
      <c r="R3751" s="25">
        <v>30</v>
      </c>
      <c r="S3751" s="25">
        <v>10</v>
      </c>
    </row>
    <row r="3752" spans="1:19" x14ac:dyDescent="0.25">
      <c r="A3752" s="25" t="s">
        <v>120</v>
      </c>
      <c r="B3752" s="25" t="str">
        <f>VLOOKUP(A3752,'Cód dos países'!$A$3:$C$199,2,FALSE)</f>
        <v>GUY</v>
      </c>
      <c r="C3752" s="25">
        <f>VLOOKUP(A3752,'Cód dos países'!$A$3:$C$199,3,FALSE)</f>
        <v>72</v>
      </c>
      <c r="D3752" s="25">
        <v>1998</v>
      </c>
      <c r="E3752">
        <f t="shared" si="116"/>
        <v>721998</v>
      </c>
      <c r="F3752" s="25">
        <v>53.3</v>
      </c>
      <c r="G3752" s="25">
        <v>50</v>
      </c>
      <c r="H3752" s="25">
        <f t="shared" si="117"/>
        <v>0.5</v>
      </c>
      <c r="I3752" s="25">
        <v>30</v>
      </c>
      <c r="J3752" s="25" t="s">
        <v>421</v>
      </c>
      <c r="K3752" s="25">
        <v>58.3</v>
      </c>
      <c r="L3752" s="25">
        <v>54.6</v>
      </c>
      <c r="M3752" s="25" t="s">
        <v>421</v>
      </c>
      <c r="N3752" s="25">
        <v>55</v>
      </c>
      <c r="O3752" s="25" t="s">
        <v>421</v>
      </c>
      <c r="P3752" s="25">
        <v>80.5</v>
      </c>
      <c r="Q3752" s="25">
        <v>51</v>
      </c>
      <c r="R3752" s="25">
        <v>50</v>
      </c>
      <c r="S3752" s="25">
        <v>50</v>
      </c>
    </row>
    <row r="3753" spans="1:19" x14ac:dyDescent="0.25">
      <c r="A3753" s="25" t="s">
        <v>128</v>
      </c>
      <c r="B3753" s="25" t="str">
        <f>VLOOKUP(A3753,'Cód dos países'!$A$3:$C$199,2,FALSE)</f>
        <v>HTI</v>
      </c>
      <c r="C3753" s="25">
        <f>VLOOKUP(A3753,'Cód dos países'!$A$3:$C$199,3,FALSE)</f>
        <v>73</v>
      </c>
      <c r="D3753" s="25">
        <v>1998</v>
      </c>
      <c r="E3753">
        <f t="shared" si="116"/>
        <v>731998</v>
      </c>
      <c r="F3753" s="25">
        <v>45.9</v>
      </c>
      <c r="G3753" s="25">
        <v>10</v>
      </c>
      <c r="H3753" s="25">
        <f t="shared" si="117"/>
        <v>0.1</v>
      </c>
      <c r="I3753" s="25">
        <v>10</v>
      </c>
      <c r="J3753" s="25" t="s">
        <v>421</v>
      </c>
      <c r="K3753" s="25">
        <v>78.400000000000006</v>
      </c>
      <c r="L3753" s="25">
        <v>97.2</v>
      </c>
      <c r="M3753" s="25" t="s">
        <v>421</v>
      </c>
      <c r="N3753" s="25">
        <v>40</v>
      </c>
      <c r="O3753" s="25" t="s">
        <v>421</v>
      </c>
      <c r="P3753" s="25">
        <v>55.8</v>
      </c>
      <c r="Q3753" s="25">
        <v>61.8</v>
      </c>
      <c r="R3753" s="25">
        <v>30</v>
      </c>
      <c r="S3753" s="25">
        <v>30</v>
      </c>
    </row>
    <row r="3754" spans="1:19" x14ac:dyDescent="0.25">
      <c r="A3754" s="25" t="s">
        <v>124</v>
      </c>
      <c r="B3754" s="25" t="str">
        <f>VLOOKUP(A3754,'Cód dos países'!$A$3:$C$199,2,FALSE)</f>
        <v>HND</v>
      </c>
      <c r="C3754" s="25">
        <f>VLOOKUP(A3754,'Cód dos países'!$A$3:$C$199,3,FALSE)</f>
        <v>74</v>
      </c>
      <c r="D3754" s="25">
        <v>1998</v>
      </c>
      <c r="E3754">
        <f t="shared" si="116"/>
        <v>741998</v>
      </c>
      <c r="F3754" s="25">
        <v>56.7</v>
      </c>
      <c r="G3754" s="25">
        <v>50</v>
      </c>
      <c r="H3754" s="25">
        <f t="shared" si="117"/>
        <v>0.5</v>
      </c>
      <c r="I3754" s="25">
        <v>30</v>
      </c>
      <c r="J3754" s="25" t="s">
        <v>421</v>
      </c>
      <c r="K3754" s="25">
        <v>65.3</v>
      </c>
      <c r="L3754" s="25">
        <v>86.9</v>
      </c>
      <c r="M3754" s="25" t="s">
        <v>421</v>
      </c>
      <c r="N3754" s="25">
        <v>55</v>
      </c>
      <c r="O3754" s="25" t="s">
        <v>421</v>
      </c>
      <c r="P3754" s="25">
        <v>60.4</v>
      </c>
      <c r="Q3754" s="25">
        <v>63</v>
      </c>
      <c r="R3754" s="25">
        <v>50</v>
      </c>
      <c r="S3754" s="25">
        <v>50</v>
      </c>
    </row>
    <row r="3755" spans="1:19" x14ac:dyDescent="0.25">
      <c r="A3755" s="25" t="s">
        <v>122</v>
      </c>
      <c r="B3755" s="25" t="str">
        <f>VLOOKUP(A3755,'Cód dos países'!$A$3:$C$199,2,FALSE)</f>
        <v>HKG</v>
      </c>
      <c r="C3755" s="25">
        <f>VLOOKUP(A3755,'Cód dos países'!$A$3:$C$199,3,FALSE)</f>
        <v>75</v>
      </c>
      <c r="D3755" s="25">
        <v>1998</v>
      </c>
      <c r="E3755">
        <f t="shared" si="116"/>
        <v>751998</v>
      </c>
      <c r="F3755" s="25">
        <v>88.5</v>
      </c>
      <c r="G3755" s="25">
        <v>90</v>
      </c>
      <c r="H3755" s="25">
        <f t="shared" si="117"/>
        <v>0.9</v>
      </c>
      <c r="I3755" s="25">
        <v>73</v>
      </c>
      <c r="J3755" s="25" t="s">
        <v>421</v>
      </c>
      <c r="K3755" s="25">
        <v>91.8</v>
      </c>
      <c r="L3755" s="25">
        <v>92.9</v>
      </c>
      <c r="M3755" s="25" t="s">
        <v>421</v>
      </c>
      <c r="N3755" s="25">
        <v>100</v>
      </c>
      <c r="O3755" s="25" t="s">
        <v>421</v>
      </c>
      <c r="P3755" s="25">
        <v>79.2</v>
      </c>
      <c r="Q3755" s="25">
        <v>90</v>
      </c>
      <c r="R3755" s="25">
        <v>90</v>
      </c>
      <c r="S3755" s="25">
        <v>90</v>
      </c>
    </row>
    <row r="3756" spans="1:19" x14ac:dyDescent="0.25">
      <c r="A3756" s="25" t="s">
        <v>130</v>
      </c>
      <c r="B3756" s="25" t="str">
        <f>VLOOKUP(A3756,'Cód dos países'!$A$3:$C$199,2,FALSE)</f>
        <v>HUN</v>
      </c>
      <c r="C3756" s="25">
        <f>VLOOKUP(A3756,'Cód dos países'!$A$3:$C$199,3,FALSE)</f>
        <v>76</v>
      </c>
      <c r="D3756" s="25">
        <v>1998</v>
      </c>
      <c r="E3756">
        <f t="shared" si="116"/>
        <v>761998</v>
      </c>
      <c r="F3756" s="25">
        <v>59.6</v>
      </c>
      <c r="G3756" s="25">
        <v>70</v>
      </c>
      <c r="H3756" s="25">
        <f t="shared" si="117"/>
        <v>0.7</v>
      </c>
      <c r="I3756" s="25">
        <v>52</v>
      </c>
      <c r="J3756" s="25" t="s">
        <v>421</v>
      </c>
      <c r="K3756" s="25">
        <v>62.6</v>
      </c>
      <c r="L3756" s="25">
        <v>12.8</v>
      </c>
      <c r="M3756" s="25" t="s">
        <v>421</v>
      </c>
      <c r="N3756" s="25">
        <v>70</v>
      </c>
      <c r="O3756" s="25" t="s">
        <v>421</v>
      </c>
      <c r="P3756" s="25">
        <v>66.3</v>
      </c>
      <c r="Q3756" s="25">
        <v>63.2</v>
      </c>
      <c r="R3756" s="25">
        <v>70</v>
      </c>
      <c r="S3756" s="25">
        <v>70</v>
      </c>
    </row>
    <row r="3757" spans="1:19" x14ac:dyDescent="0.25">
      <c r="A3757" s="25" t="s">
        <v>142</v>
      </c>
      <c r="B3757" s="25" t="str">
        <f>VLOOKUP(A3757,'Cód dos países'!$A$3:$C$199,2,FALSE)</f>
        <v>ISL</v>
      </c>
      <c r="C3757" s="25">
        <f>VLOOKUP(A3757,'Cód dos países'!$A$3:$C$199,3,FALSE)</f>
        <v>77</v>
      </c>
      <c r="D3757" s="25">
        <v>1998</v>
      </c>
      <c r="E3757">
        <f t="shared" si="116"/>
        <v>771998</v>
      </c>
      <c r="F3757" s="25">
        <v>71.400000000000006</v>
      </c>
      <c r="G3757" s="25">
        <v>90</v>
      </c>
      <c r="H3757" s="25">
        <f t="shared" si="117"/>
        <v>0.9</v>
      </c>
      <c r="I3757" s="25">
        <v>90</v>
      </c>
      <c r="J3757" s="25" t="s">
        <v>421</v>
      </c>
      <c r="K3757" s="25">
        <v>60.5</v>
      </c>
      <c r="L3757" s="25">
        <v>43.5</v>
      </c>
      <c r="M3757" s="25" t="s">
        <v>421</v>
      </c>
      <c r="N3757" s="25">
        <v>70</v>
      </c>
      <c r="O3757" s="25" t="s">
        <v>421</v>
      </c>
      <c r="P3757" s="25">
        <v>86.4</v>
      </c>
      <c r="Q3757" s="25">
        <v>81.8</v>
      </c>
      <c r="R3757" s="25">
        <v>70</v>
      </c>
      <c r="S3757" s="25">
        <v>50</v>
      </c>
    </row>
    <row r="3758" spans="1:19" x14ac:dyDescent="0.25">
      <c r="A3758" s="25" t="s">
        <v>134</v>
      </c>
      <c r="B3758" s="25" t="str">
        <f>VLOOKUP(A3758,'Cód dos países'!$A$3:$C$199,2,FALSE)</f>
        <v>IND</v>
      </c>
      <c r="C3758" s="25">
        <f>VLOOKUP(A3758,'Cód dos países'!$A$3:$C$199,3,FALSE)</f>
        <v>78</v>
      </c>
      <c r="D3758" s="25">
        <v>1998</v>
      </c>
      <c r="E3758">
        <f t="shared" si="116"/>
        <v>781998</v>
      </c>
      <c r="F3758" s="25">
        <v>50.2</v>
      </c>
      <c r="G3758" s="25">
        <v>50</v>
      </c>
      <c r="H3758" s="25">
        <f t="shared" si="117"/>
        <v>0.5</v>
      </c>
      <c r="I3758" s="25">
        <v>28</v>
      </c>
      <c r="J3758" s="25" t="s">
        <v>421</v>
      </c>
      <c r="K3758" s="25">
        <v>77.8</v>
      </c>
      <c r="L3758" s="25">
        <v>90.6</v>
      </c>
      <c r="M3758" s="25" t="s">
        <v>421</v>
      </c>
      <c r="N3758" s="25">
        <v>55</v>
      </c>
      <c r="O3758" s="25" t="s">
        <v>421</v>
      </c>
      <c r="P3758" s="25">
        <v>67.2</v>
      </c>
      <c r="Q3758" s="25">
        <v>24</v>
      </c>
      <c r="R3758" s="25">
        <v>30</v>
      </c>
      <c r="S3758" s="25">
        <v>30</v>
      </c>
    </row>
    <row r="3759" spans="1:19" x14ac:dyDescent="0.25">
      <c r="A3759" s="25" t="s">
        <v>132</v>
      </c>
      <c r="B3759" s="25" t="str">
        <f>VLOOKUP(A3759,'Cód dos países'!$A$3:$C$199,2,FALSE)</f>
        <v>IDN</v>
      </c>
      <c r="C3759" s="25">
        <f>VLOOKUP(A3759,'Cód dos países'!$A$3:$C$199,3,FALSE)</f>
        <v>79</v>
      </c>
      <c r="D3759" s="25">
        <v>1998</v>
      </c>
      <c r="E3759">
        <f t="shared" si="116"/>
        <v>791998</v>
      </c>
      <c r="F3759" s="25">
        <v>61.5</v>
      </c>
      <c r="G3759" s="25">
        <v>50</v>
      </c>
      <c r="H3759" s="25">
        <f t="shared" si="117"/>
        <v>0.5</v>
      </c>
      <c r="I3759" s="25">
        <v>27</v>
      </c>
      <c r="J3759" s="25" t="s">
        <v>421</v>
      </c>
      <c r="K3759" s="25">
        <v>80</v>
      </c>
      <c r="L3759" s="25">
        <v>95.4</v>
      </c>
      <c r="M3759" s="25" t="s">
        <v>421</v>
      </c>
      <c r="N3759" s="25">
        <v>55</v>
      </c>
      <c r="O3759" s="25" t="s">
        <v>421</v>
      </c>
      <c r="P3759" s="25">
        <v>73.3</v>
      </c>
      <c r="Q3759" s="25">
        <v>73</v>
      </c>
      <c r="R3759" s="25">
        <v>70</v>
      </c>
      <c r="S3759" s="25">
        <v>30</v>
      </c>
    </row>
    <row r="3760" spans="1:19" x14ac:dyDescent="0.25">
      <c r="A3760" s="25" t="s">
        <v>138</v>
      </c>
      <c r="B3760" s="25" t="str">
        <f>VLOOKUP(A3760,'Cód dos países'!$A$3:$C$199,2,FALSE)</f>
        <v>IRN</v>
      </c>
      <c r="C3760" s="25">
        <f>VLOOKUP(A3760,'Cód dos países'!$A$3:$C$199,3,FALSE)</f>
        <v>80</v>
      </c>
      <c r="D3760" s="25">
        <v>1998</v>
      </c>
      <c r="E3760">
        <f t="shared" si="116"/>
        <v>801998</v>
      </c>
      <c r="F3760" s="25">
        <v>36.799999999999997</v>
      </c>
      <c r="G3760" s="25">
        <v>10</v>
      </c>
      <c r="H3760" s="25">
        <f t="shared" si="117"/>
        <v>0.1</v>
      </c>
      <c r="I3760" s="25">
        <v>10</v>
      </c>
      <c r="J3760" s="25" t="s">
        <v>421</v>
      </c>
      <c r="K3760" s="25">
        <v>41.4</v>
      </c>
      <c r="L3760" s="25">
        <v>84</v>
      </c>
      <c r="M3760" s="25" t="s">
        <v>421</v>
      </c>
      <c r="N3760" s="25">
        <v>55</v>
      </c>
      <c r="O3760" s="25" t="s">
        <v>421</v>
      </c>
      <c r="P3760" s="25">
        <v>54.6</v>
      </c>
      <c r="Q3760" s="25">
        <v>56</v>
      </c>
      <c r="R3760" s="25">
        <v>10</v>
      </c>
      <c r="S3760" s="25">
        <v>10</v>
      </c>
    </row>
    <row r="3761" spans="1:19" x14ac:dyDescent="0.25">
      <c r="A3761" s="25" t="s">
        <v>140</v>
      </c>
      <c r="B3761" s="25" t="str">
        <f>VLOOKUP(A3761,'Cód dos países'!$A$3:$C$199,2,FALSE)</f>
        <v>IRQ</v>
      </c>
      <c r="C3761" s="25">
        <f>VLOOKUP(A3761,'Cód dos países'!$A$3:$C$199,3,FALSE)</f>
        <v>81</v>
      </c>
      <c r="D3761" s="25">
        <v>1998</v>
      </c>
      <c r="E3761">
        <f t="shared" si="116"/>
        <v>811998</v>
      </c>
      <c r="F3761" s="25">
        <v>17.2</v>
      </c>
      <c r="G3761" s="25">
        <v>10</v>
      </c>
      <c r="H3761" s="25">
        <f t="shared" si="117"/>
        <v>0.1</v>
      </c>
      <c r="I3761" s="25">
        <v>10</v>
      </c>
      <c r="J3761" s="25" t="s">
        <v>421</v>
      </c>
      <c r="K3761" s="25">
        <v>10</v>
      </c>
      <c r="L3761" s="25">
        <v>10.199999999999999</v>
      </c>
      <c r="M3761" s="25" t="s">
        <v>421</v>
      </c>
      <c r="N3761" s="25">
        <v>55</v>
      </c>
      <c r="O3761" s="25" t="s">
        <v>421</v>
      </c>
      <c r="P3761" s="25">
        <v>0</v>
      </c>
      <c r="Q3761" s="25">
        <v>40</v>
      </c>
      <c r="R3761" s="25">
        <v>10</v>
      </c>
      <c r="S3761" s="25">
        <v>10</v>
      </c>
    </row>
    <row r="3762" spans="1:19" x14ac:dyDescent="0.25">
      <c r="A3762" s="25" t="s">
        <v>136</v>
      </c>
      <c r="B3762" s="25" t="str">
        <f>VLOOKUP(A3762,'Cód dos países'!$A$3:$C$199,2,FALSE)</f>
        <v>IRL</v>
      </c>
      <c r="C3762" s="25">
        <f>VLOOKUP(A3762,'Cód dos países'!$A$3:$C$199,3,FALSE)</f>
        <v>82</v>
      </c>
      <c r="D3762" s="25">
        <v>1998</v>
      </c>
      <c r="E3762">
        <f t="shared" si="116"/>
        <v>821998</v>
      </c>
      <c r="F3762" s="25">
        <v>74.599999999999994</v>
      </c>
      <c r="G3762" s="25">
        <v>90</v>
      </c>
      <c r="H3762" s="25">
        <f t="shared" si="117"/>
        <v>0.9</v>
      </c>
      <c r="I3762" s="25">
        <v>83</v>
      </c>
      <c r="J3762" s="25" t="s">
        <v>421</v>
      </c>
      <c r="K3762" s="25">
        <v>55.9</v>
      </c>
      <c r="L3762" s="25">
        <v>53</v>
      </c>
      <c r="M3762" s="25" t="s">
        <v>421</v>
      </c>
      <c r="N3762" s="25">
        <v>85</v>
      </c>
      <c r="O3762" s="25" t="s">
        <v>421</v>
      </c>
      <c r="P3762" s="25">
        <v>87.1</v>
      </c>
      <c r="Q3762" s="25">
        <v>77.8</v>
      </c>
      <c r="R3762" s="25">
        <v>70</v>
      </c>
      <c r="S3762" s="25">
        <v>70</v>
      </c>
    </row>
    <row r="3763" spans="1:19" x14ac:dyDescent="0.25">
      <c r="A3763" s="25" t="s">
        <v>144</v>
      </c>
      <c r="B3763" s="25" t="str">
        <f>VLOOKUP(A3763,'Cód dos países'!$A$3:$C$199,2,FALSE)</f>
        <v>ISR</v>
      </c>
      <c r="C3763" s="25">
        <f>VLOOKUP(A3763,'Cód dos países'!$A$3:$C$199,3,FALSE)</f>
        <v>83</v>
      </c>
      <c r="D3763" s="25">
        <v>1998</v>
      </c>
      <c r="E3763">
        <f t="shared" si="116"/>
        <v>831998</v>
      </c>
      <c r="F3763" s="25">
        <v>68.3</v>
      </c>
      <c r="G3763" s="25">
        <v>70</v>
      </c>
      <c r="H3763" s="25">
        <f t="shared" si="117"/>
        <v>0.7</v>
      </c>
      <c r="I3763" s="25">
        <v>80</v>
      </c>
      <c r="J3763" s="25" t="s">
        <v>421</v>
      </c>
      <c r="K3763" s="25">
        <v>52.9</v>
      </c>
      <c r="L3763" s="25">
        <v>28.8</v>
      </c>
      <c r="M3763" s="25" t="s">
        <v>421</v>
      </c>
      <c r="N3763" s="25">
        <v>85</v>
      </c>
      <c r="O3763" s="25" t="s">
        <v>421</v>
      </c>
      <c r="P3763" s="25">
        <v>75.3</v>
      </c>
      <c r="Q3763" s="25">
        <v>83</v>
      </c>
      <c r="R3763" s="25">
        <v>90</v>
      </c>
      <c r="S3763" s="25">
        <v>50</v>
      </c>
    </row>
    <row r="3764" spans="1:19" x14ac:dyDescent="0.25">
      <c r="A3764" s="25" t="s">
        <v>146</v>
      </c>
      <c r="B3764" s="25" t="str">
        <f>VLOOKUP(A3764,'Cód dos países'!$A$3:$C$199,2,FALSE)</f>
        <v>ITA</v>
      </c>
      <c r="C3764" s="25">
        <f>VLOOKUP(A3764,'Cód dos países'!$A$3:$C$199,3,FALSE)</f>
        <v>84</v>
      </c>
      <c r="D3764" s="25">
        <v>1998</v>
      </c>
      <c r="E3764">
        <f t="shared" si="116"/>
        <v>841998</v>
      </c>
      <c r="F3764" s="25">
        <v>61.6</v>
      </c>
      <c r="G3764" s="25">
        <v>70</v>
      </c>
      <c r="H3764" s="25">
        <f t="shared" si="117"/>
        <v>0.7</v>
      </c>
      <c r="I3764" s="25">
        <v>50</v>
      </c>
      <c r="J3764" s="25" t="s">
        <v>421</v>
      </c>
      <c r="K3764" s="25">
        <v>46.9</v>
      </c>
      <c r="L3764" s="25">
        <v>15.1</v>
      </c>
      <c r="M3764" s="25" t="s">
        <v>421</v>
      </c>
      <c r="N3764" s="25">
        <v>70</v>
      </c>
      <c r="O3764" s="25" t="s">
        <v>421</v>
      </c>
      <c r="P3764" s="25">
        <v>84.5</v>
      </c>
      <c r="Q3764" s="25">
        <v>77.8</v>
      </c>
      <c r="R3764" s="25">
        <v>70</v>
      </c>
      <c r="S3764" s="25">
        <v>70</v>
      </c>
    </row>
    <row r="3765" spans="1:19" x14ac:dyDescent="0.25">
      <c r="A3765" s="25" t="s">
        <v>148</v>
      </c>
      <c r="B3765" s="25" t="str">
        <f>VLOOKUP(A3765,'Cód dos países'!$A$3:$C$199,2,FALSE)</f>
        <v>JAM</v>
      </c>
      <c r="C3765" s="25">
        <f>VLOOKUP(A3765,'Cód dos países'!$A$3:$C$199,3,FALSE)</f>
        <v>85</v>
      </c>
      <c r="D3765" s="25">
        <v>1998</v>
      </c>
      <c r="E3765">
        <f t="shared" si="116"/>
        <v>851998</v>
      </c>
      <c r="F3765" s="25">
        <v>64.7</v>
      </c>
      <c r="G3765" s="25">
        <v>70</v>
      </c>
      <c r="H3765" s="25">
        <f t="shared" si="117"/>
        <v>0.7</v>
      </c>
      <c r="I3765" s="25">
        <v>50</v>
      </c>
      <c r="J3765" s="25" t="s">
        <v>421</v>
      </c>
      <c r="K3765" s="25">
        <v>77.3</v>
      </c>
      <c r="L3765" s="25">
        <v>62.2</v>
      </c>
      <c r="M3765" s="25" t="s">
        <v>421</v>
      </c>
      <c r="N3765" s="25">
        <v>70</v>
      </c>
      <c r="O3765" s="25" t="s">
        <v>421</v>
      </c>
      <c r="P3765" s="25">
        <v>65.7</v>
      </c>
      <c r="Q3765" s="25">
        <v>67</v>
      </c>
      <c r="R3765" s="25">
        <v>70</v>
      </c>
      <c r="S3765" s="25">
        <v>50</v>
      </c>
    </row>
    <row r="3766" spans="1:19" x14ac:dyDescent="0.25">
      <c r="A3766" s="25" t="s">
        <v>152</v>
      </c>
      <c r="B3766" s="25" t="str">
        <f>VLOOKUP(A3766,'Cód dos países'!$A$3:$C$199,2,FALSE)</f>
        <v>JPN</v>
      </c>
      <c r="C3766" s="25">
        <f>VLOOKUP(A3766,'Cód dos países'!$A$3:$C$199,3,FALSE)</f>
        <v>86</v>
      </c>
      <c r="D3766" s="25">
        <v>1998</v>
      </c>
      <c r="E3766">
        <f t="shared" si="116"/>
        <v>861998</v>
      </c>
      <c r="F3766" s="25">
        <v>69.099999999999994</v>
      </c>
      <c r="G3766" s="25">
        <v>90</v>
      </c>
      <c r="H3766" s="25">
        <f t="shared" si="117"/>
        <v>0.9</v>
      </c>
      <c r="I3766" s="25">
        <v>66</v>
      </c>
      <c r="J3766" s="25" t="s">
        <v>421</v>
      </c>
      <c r="K3766" s="25">
        <v>53.9</v>
      </c>
      <c r="L3766" s="25">
        <v>59.8</v>
      </c>
      <c r="M3766" s="25" t="s">
        <v>421</v>
      </c>
      <c r="N3766" s="25">
        <v>85</v>
      </c>
      <c r="O3766" s="25" t="s">
        <v>421</v>
      </c>
      <c r="P3766" s="25">
        <v>88.2</v>
      </c>
      <c r="Q3766" s="25">
        <v>79</v>
      </c>
      <c r="R3766" s="25">
        <v>50</v>
      </c>
      <c r="S3766" s="25">
        <v>50</v>
      </c>
    </row>
    <row r="3767" spans="1:19" x14ac:dyDescent="0.25">
      <c r="A3767" s="25" t="s">
        <v>150</v>
      </c>
      <c r="B3767" s="25" t="str">
        <f>VLOOKUP(A3767,'Cód dos países'!$A$3:$C$199,2,FALSE)</f>
        <v>JOR</v>
      </c>
      <c r="C3767" s="25">
        <f>VLOOKUP(A3767,'Cód dos países'!$A$3:$C$199,3,FALSE)</f>
        <v>87</v>
      </c>
      <c r="D3767" s="25">
        <v>1998</v>
      </c>
      <c r="E3767">
        <f t="shared" si="116"/>
        <v>871998</v>
      </c>
      <c r="F3767" s="25">
        <v>67.400000000000006</v>
      </c>
      <c r="G3767" s="25">
        <v>70</v>
      </c>
      <c r="H3767" s="25">
        <f t="shared" si="117"/>
        <v>0.7</v>
      </c>
      <c r="I3767" s="25">
        <v>49</v>
      </c>
      <c r="J3767" s="25" t="s">
        <v>421</v>
      </c>
      <c r="K3767" s="25">
        <v>76.2</v>
      </c>
      <c r="L3767" s="25">
        <v>67.7</v>
      </c>
      <c r="M3767" s="25" t="s">
        <v>421</v>
      </c>
      <c r="N3767" s="25">
        <v>70</v>
      </c>
      <c r="O3767" s="25" t="s">
        <v>421</v>
      </c>
      <c r="P3767" s="25">
        <v>77.7</v>
      </c>
      <c r="Q3767" s="25">
        <v>56.2</v>
      </c>
      <c r="R3767" s="25">
        <v>70</v>
      </c>
      <c r="S3767" s="25">
        <v>70</v>
      </c>
    </row>
    <row r="3768" spans="1:19" x14ac:dyDescent="0.25">
      <c r="A3768" s="25" t="s">
        <v>154</v>
      </c>
      <c r="B3768" s="25" t="str">
        <f>VLOOKUP(A3768,'Cód dos países'!$A$3:$C$199,2,FALSE)</f>
        <v>KAZ</v>
      </c>
      <c r="C3768" s="25">
        <f>VLOOKUP(A3768,'Cód dos países'!$A$3:$C$199,3,FALSE)</f>
        <v>88</v>
      </c>
      <c r="D3768" s="25">
        <v>1998</v>
      </c>
      <c r="E3768">
        <f t="shared" si="116"/>
        <v>881998</v>
      </c>
      <c r="F3768" s="25">
        <v>47.3</v>
      </c>
      <c r="G3768" s="25">
        <v>30</v>
      </c>
      <c r="H3768" s="25">
        <f t="shared" si="117"/>
        <v>0.3</v>
      </c>
      <c r="I3768" s="25">
        <v>10</v>
      </c>
      <c r="J3768" s="25" t="s">
        <v>421</v>
      </c>
      <c r="K3768" s="25">
        <v>73.7</v>
      </c>
      <c r="L3768" s="25">
        <v>89.6</v>
      </c>
      <c r="M3768" s="25" t="s">
        <v>421</v>
      </c>
      <c r="N3768" s="25">
        <v>55</v>
      </c>
      <c r="O3768" s="25" t="s">
        <v>421</v>
      </c>
      <c r="P3768" s="25">
        <v>46.5</v>
      </c>
      <c r="Q3768" s="25">
        <v>61</v>
      </c>
      <c r="R3768" s="25">
        <v>30</v>
      </c>
      <c r="S3768" s="25">
        <v>30</v>
      </c>
    </row>
    <row r="3769" spans="1:19" x14ac:dyDescent="0.25">
      <c r="A3769" s="25" t="s">
        <v>156</v>
      </c>
      <c r="B3769" s="25" t="str">
        <f>VLOOKUP(A3769,'Cód dos países'!$A$3:$C$199,2,FALSE)</f>
        <v>KEN</v>
      </c>
      <c r="C3769" s="25">
        <f>VLOOKUP(A3769,'Cód dos países'!$A$3:$C$199,3,FALSE)</f>
        <v>89</v>
      </c>
      <c r="D3769" s="25">
        <v>1998</v>
      </c>
      <c r="E3769">
        <f t="shared" si="116"/>
        <v>891998</v>
      </c>
      <c r="F3769" s="25">
        <v>58.2</v>
      </c>
      <c r="G3769" s="25">
        <v>50</v>
      </c>
      <c r="H3769" s="25">
        <f t="shared" si="117"/>
        <v>0.5</v>
      </c>
      <c r="I3769" s="25">
        <v>22</v>
      </c>
      <c r="J3769" s="25" t="s">
        <v>421</v>
      </c>
      <c r="K3769" s="25">
        <v>73.900000000000006</v>
      </c>
      <c r="L3769" s="25">
        <v>76.099999999999994</v>
      </c>
      <c r="M3769" s="25" t="s">
        <v>421</v>
      </c>
      <c r="N3769" s="25">
        <v>55</v>
      </c>
      <c r="O3769" s="25" t="s">
        <v>421</v>
      </c>
      <c r="P3769" s="25">
        <v>70.099999999999994</v>
      </c>
      <c r="Q3769" s="25">
        <v>57</v>
      </c>
      <c r="R3769" s="25">
        <v>50</v>
      </c>
      <c r="S3769" s="25">
        <v>70</v>
      </c>
    </row>
    <row r="3770" spans="1:19" x14ac:dyDescent="0.25">
      <c r="A3770" s="25" t="s">
        <v>356</v>
      </c>
      <c r="B3770" s="25" t="str">
        <f>VLOOKUP(A3770,'Cód dos países'!$A$3:$C$199,2,FALSE)</f>
        <v>KIR</v>
      </c>
      <c r="C3770" s="25">
        <f>VLOOKUP(A3770,'Cód dos países'!$A$3:$C$199,3,FALSE)</f>
        <v>90</v>
      </c>
      <c r="D3770" s="25">
        <v>1998</v>
      </c>
      <c r="E3770">
        <f t="shared" si="116"/>
        <v>901998</v>
      </c>
      <c r="F3770" s="25" t="s">
        <v>421</v>
      </c>
      <c r="H3770" s="25" t="str">
        <f t="shared" si="117"/>
        <v/>
      </c>
      <c r="I3770" s="25" t="s">
        <v>421</v>
      </c>
      <c r="J3770" s="25" t="s">
        <v>421</v>
      </c>
      <c r="K3770" s="25" t="s">
        <v>421</v>
      </c>
      <c r="L3770" s="25" t="s">
        <v>421</v>
      </c>
      <c r="M3770" s="25" t="s">
        <v>421</v>
      </c>
      <c r="N3770" s="25" t="s">
        <v>421</v>
      </c>
      <c r="O3770" s="25" t="s">
        <v>421</v>
      </c>
      <c r="P3770" s="25" t="s">
        <v>421</v>
      </c>
      <c r="Q3770" s="25" t="s">
        <v>421</v>
      </c>
      <c r="R3770" s="25" t="s">
        <v>421</v>
      </c>
      <c r="S3770" s="25" t="s">
        <v>421</v>
      </c>
    </row>
    <row r="3771" spans="1:19" x14ac:dyDescent="0.25">
      <c r="A3771" s="25" t="s">
        <v>163</v>
      </c>
      <c r="B3771" s="25" t="str">
        <f>VLOOKUP(A3771,'Cód dos países'!$A$3:$C$199,2,FALSE)</f>
        <v>KWT</v>
      </c>
      <c r="C3771" s="25">
        <f>VLOOKUP(A3771,'Cód dos países'!$A$3:$C$199,3,FALSE)</f>
        <v>94</v>
      </c>
      <c r="D3771" s="25">
        <v>1998</v>
      </c>
      <c r="E3771">
        <f t="shared" si="116"/>
        <v>941998</v>
      </c>
      <c r="F3771" s="25">
        <v>69.5</v>
      </c>
      <c r="G3771" s="25">
        <v>90</v>
      </c>
      <c r="H3771" s="25">
        <f t="shared" si="117"/>
        <v>0.9</v>
      </c>
      <c r="I3771" s="25">
        <v>70</v>
      </c>
      <c r="J3771" s="25" t="s">
        <v>421</v>
      </c>
      <c r="K3771" s="25">
        <v>99.9</v>
      </c>
      <c r="L3771" s="25">
        <v>40.6</v>
      </c>
      <c r="M3771" s="25" t="s">
        <v>421</v>
      </c>
      <c r="N3771" s="25">
        <v>85</v>
      </c>
      <c r="O3771" s="25" t="s">
        <v>421</v>
      </c>
      <c r="P3771" s="25">
        <v>82</v>
      </c>
      <c r="Q3771" s="25">
        <v>78</v>
      </c>
      <c r="R3771" s="25">
        <v>30</v>
      </c>
      <c r="S3771" s="25">
        <v>50</v>
      </c>
    </row>
    <row r="3772" spans="1:19" x14ac:dyDescent="0.25">
      <c r="A3772" s="25" t="s">
        <v>158</v>
      </c>
      <c r="B3772" s="25" t="str">
        <f>VLOOKUP(A3772,'Cód dos países'!$A$3:$C$199,2,FALSE)</f>
        <v>KGZ</v>
      </c>
      <c r="C3772" s="25">
        <f>VLOOKUP(A3772,'Cód dos países'!$A$3:$C$199,3,FALSE)</f>
        <v>95</v>
      </c>
      <c r="D3772" s="25">
        <v>1998</v>
      </c>
      <c r="E3772">
        <f t="shared" si="116"/>
        <v>951998</v>
      </c>
      <c r="F3772" s="25">
        <v>54.8</v>
      </c>
      <c r="G3772" s="25">
        <v>30</v>
      </c>
      <c r="H3772" s="25">
        <f t="shared" si="117"/>
        <v>0.3</v>
      </c>
      <c r="I3772" s="25">
        <v>30</v>
      </c>
      <c r="J3772" s="25" t="s">
        <v>421</v>
      </c>
      <c r="K3772" s="25">
        <v>72.7</v>
      </c>
      <c r="L3772" s="25">
        <v>83.7</v>
      </c>
      <c r="M3772" s="25" t="s">
        <v>421</v>
      </c>
      <c r="N3772" s="25">
        <v>55</v>
      </c>
      <c r="O3772" s="25" t="s">
        <v>421</v>
      </c>
      <c r="P3772" s="25">
        <v>56.9</v>
      </c>
      <c r="Q3772" s="25">
        <v>65</v>
      </c>
      <c r="R3772" s="25">
        <v>50</v>
      </c>
      <c r="S3772" s="25">
        <v>50</v>
      </c>
    </row>
    <row r="3773" spans="1:19" x14ac:dyDescent="0.25">
      <c r="A3773" s="25" t="s">
        <v>165</v>
      </c>
      <c r="B3773" s="25" t="str">
        <f>VLOOKUP(A3773,'Cód dos países'!$A$3:$C$199,2,FALSE)</f>
        <v>LAO</v>
      </c>
      <c r="C3773" s="25">
        <f>VLOOKUP(A3773,'Cód dos países'!$A$3:$C$199,3,FALSE)</f>
        <v>96</v>
      </c>
      <c r="D3773" s="25">
        <v>1998</v>
      </c>
      <c r="E3773">
        <f t="shared" si="116"/>
        <v>961998</v>
      </c>
      <c r="F3773" s="25">
        <v>35.200000000000003</v>
      </c>
      <c r="G3773" s="25">
        <v>10</v>
      </c>
      <c r="H3773" s="25">
        <f t="shared" si="117"/>
        <v>0.1</v>
      </c>
      <c r="I3773" s="25">
        <v>10</v>
      </c>
      <c r="J3773" s="25" t="s">
        <v>421</v>
      </c>
      <c r="K3773" s="25">
        <v>32.5</v>
      </c>
      <c r="L3773" s="25">
        <v>85.7</v>
      </c>
      <c r="M3773" s="25" t="s">
        <v>421</v>
      </c>
      <c r="N3773" s="25">
        <v>40</v>
      </c>
      <c r="O3773" s="25" t="s">
        <v>421</v>
      </c>
      <c r="P3773" s="25">
        <v>52.1</v>
      </c>
      <c r="Q3773" s="25">
        <v>66</v>
      </c>
      <c r="R3773" s="25">
        <v>10</v>
      </c>
      <c r="S3773" s="25">
        <v>10</v>
      </c>
    </row>
    <row r="3774" spans="1:19" x14ac:dyDescent="0.25">
      <c r="A3774" s="25" t="s">
        <v>181</v>
      </c>
      <c r="B3774" s="25" t="str">
        <f>VLOOKUP(A3774,'Cód dos países'!$A$3:$C$199,2,FALSE)</f>
        <v>LVA</v>
      </c>
      <c r="C3774" s="25">
        <f>VLOOKUP(A3774,'Cód dos países'!$A$3:$C$199,3,FALSE)</f>
        <v>97</v>
      </c>
      <c r="D3774" s="25">
        <v>1998</v>
      </c>
      <c r="E3774">
        <f t="shared" si="116"/>
        <v>971998</v>
      </c>
      <c r="F3774" s="25">
        <v>64.2</v>
      </c>
      <c r="G3774" s="25">
        <v>50</v>
      </c>
      <c r="H3774" s="25">
        <f t="shared" si="117"/>
        <v>0.5</v>
      </c>
      <c r="I3774" s="25">
        <v>30</v>
      </c>
      <c r="J3774" s="25" t="s">
        <v>421</v>
      </c>
      <c r="K3774" s="25">
        <v>77.099999999999994</v>
      </c>
      <c r="L3774" s="25">
        <v>56.7</v>
      </c>
      <c r="M3774" s="25" t="s">
        <v>421</v>
      </c>
      <c r="N3774" s="25">
        <v>70</v>
      </c>
      <c r="O3774" s="25" t="s">
        <v>421</v>
      </c>
      <c r="P3774" s="25">
        <v>72.900000000000006</v>
      </c>
      <c r="Q3774" s="25">
        <v>81</v>
      </c>
      <c r="R3774" s="25">
        <v>70</v>
      </c>
      <c r="S3774" s="25">
        <v>70</v>
      </c>
    </row>
    <row r="3775" spans="1:19" x14ac:dyDescent="0.25">
      <c r="A3775" s="25" t="s">
        <v>167</v>
      </c>
      <c r="B3775" s="25" t="str">
        <f>VLOOKUP(A3775,'Cód dos países'!$A$3:$C$199,2,FALSE)</f>
        <v>LBN</v>
      </c>
      <c r="C3775" s="25">
        <f>VLOOKUP(A3775,'Cód dos países'!$A$3:$C$199,3,FALSE)</f>
        <v>98</v>
      </c>
      <c r="D3775" s="25">
        <v>1998</v>
      </c>
      <c r="E3775">
        <f t="shared" si="116"/>
        <v>981998</v>
      </c>
      <c r="F3775" s="25">
        <v>59.1</v>
      </c>
      <c r="G3775" s="25">
        <v>50</v>
      </c>
      <c r="H3775" s="25">
        <f t="shared" si="117"/>
        <v>0.5</v>
      </c>
      <c r="I3775" s="25">
        <v>10</v>
      </c>
      <c r="J3775" s="25" t="s">
        <v>421</v>
      </c>
      <c r="K3775" s="25">
        <v>98</v>
      </c>
      <c r="L3775" s="25">
        <v>70</v>
      </c>
      <c r="M3775" s="25" t="s">
        <v>421</v>
      </c>
      <c r="N3775" s="25">
        <v>70</v>
      </c>
      <c r="O3775" s="25" t="s">
        <v>421</v>
      </c>
      <c r="P3775" s="25">
        <v>76.8</v>
      </c>
      <c r="Q3775" s="25">
        <v>36.6</v>
      </c>
      <c r="R3775" s="25">
        <v>50</v>
      </c>
      <c r="S3775" s="25">
        <v>70</v>
      </c>
    </row>
    <row r="3776" spans="1:19" x14ac:dyDescent="0.25">
      <c r="A3776" s="25" t="s">
        <v>175</v>
      </c>
      <c r="B3776" s="25" t="str">
        <f>VLOOKUP(A3776,'Cód dos países'!$A$3:$C$199,2,FALSE)</f>
        <v>LSO</v>
      </c>
      <c r="C3776" s="25">
        <f>VLOOKUP(A3776,'Cód dos países'!$A$3:$C$199,3,FALSE)</f>
        <v>99</v>
      </c>
      <c r="D3776" s="25">
        <v>1998</v>
      </c>
      <c r="E3776">
        <f t="shared" si="116"/>
        <v>991998</v>
      </c>
      <c r="F3776" s="25">
        <v>48.2</v>
      </c>
      <c r="G3776" s="25">
        <v>50</v>
      </c>
      <c r="H3776" s="25">
        <f t="shared" si="117"/>
        <v>0.5</v>
      </c>
      <c r="I3776" s="25">
        <v>30</v>
      </c>
      <c r="J3776" s="25" t="s">
        <v>421</v>
      </c>
      <c r="K3776" s="25">
        <v>61.9</v>
      </c>
      <c r="L3776" s="25">
        <v>30</v>
      </c>
      <c r="M3776" s="25" t="s">
        <v>421</v>
      </c>
      <c r="N3776" s="25">
        <v>55</v>
      </c>
      <c r="O3776" s="25" t="s">
        <v>421</v>
      </c>
      <c r="P3776" s="25">
        <v>66.2</v>
      </c>
      <c r="Q3776" s="25">
        <v>61</v>
      </c>
      <c r="R3776" s="25">
        <v>50</v>
      </c>
      <c r="S3776" s="25">
        <v>30</v>
      </c>
    </row>
    <row r="3777" spans="1:19" x14ac:dyDescent="0.25">
      <c r="A3777" s="25" t="s">
        <v>169</v>
      </c>
      <c r="B3777" s="25" t="str">
        <f>VLOOKUP(A3777,'Cód dos países'!$A$3:$C$199,2,FALSE)</f>
        <v>LBR</v>
      </c>
      <c r="C3777" s="25">
        <f>VLOOKUP(A3777,'Cód dos países'!$A$3:$C$199,3,FALSE)</f>
        <v>100</v>
      </c>
      <c r="D3777" s="25">
        <v>1998</v>
      </c>
      <c r="E3777">
        <f t="shared" si="116"/>
        <v>1001998</v>
      </c>
      <c r="F3777" s="25" t="s">
        <v>421</v>
      </c>
      <c r="H3777" s="25" t="str">
        <f t="shared" si="117"/>
        <v/>
      </c>
      <c r="I3777" s="25" t="s">
        <v>421</v>
      </c>
      <c r="J3777" s="25" t="s">
        <v>421</v>
      </c>
      <c r="K3777" s="25" t="s">
        <v>421</v>
      </c>
      <c r="L3777" s="25" t="s">
        <v>421</v>
      </c>
      <c r="M3777" s="25" t="s">
        <v>421</v>
      </c>
      <c r="N3777" s="25" t="s">
        <v>421</v>
      </c>
      <c r="O3777" s="25" t="s">
        <v>421</v>
      </c>
      <c r="P3777" s="25" t="s">
        <v>421</v>
      </c>
      <c r="Q3777" s="25" t="s">
        <v>421</v>
      </c>
      <c r="R3777" s="25" t="s">
        <v>421</v>
      </c>
      <c r="S3777" s="25" t="s">
        <v>421</v>
      </c>
    </row>
    <row r="3778" spans="1:19" x14ac:dyDescent="0.25">
      <c r="A3778" s="25" t="s">
        <v>171</v>
      </c>
      <c r="B3778" s="25" t="str">
        <f>VLOOKUP(A3778,'Cód dos países'!$A$3:$C$199,2,FALSE)</f>
        <v>LBY</v>
      </c>
      <c r="C3778" s="25">
        <f>VLOOKUP(A3778,'Cód dos países'!$A$3:$C$199,3,FALSE)</f>
        <v>101</v>
      </c>
      <c r="D3778" s="25">
        <v>1998</v>
      </c>
      <c r="E3778">
        <f t="shared" si="116"/>
        <v>1011998</v>
      </c>
      <c r="F3778" s="25">
        <v>32.299999999999997</v>
      </c>
      <c r="G3778" s="25">
        <v>10</v>
      </c>
      <c r="H3778" s="25">
        <f t="shared" si="117"/>
        <v>0.1</v>
      </c>
      <c r="I3778" s="25">
        <v>10</v>
      </c>
      <c r="J3778" s="25" t="s">
        <v>421</v>
      </c>
      <c r="K3778" s="25">
        <v>33.299999999999997</v>
      </c>
      <c r="L3778" s="25">
        <v>61.1</v>
      </c>
      <c r="M3778" s="25" t="s">
        <v>421</v>
      </c>
      <c r="N3778" s="25">
        <v>40</v>
      </c>
      <c r="O3778" s="25" t="s">
        <v>421</v>
      </c>
      <c r="P3778" s="25">
        <v>67.099999999999994</v>
      </c>
      <c r="Q3778" s="25">
        <v>49</v>
      </c>
      <c r="R3778" s="25">
        <v>10</v>
      </c>
      <c r="S3778" s="25">
        <v>10</v>
      </c>
    </row>
    <row r="3779" spans="1:19" x14ac:dyDescent="0.25">
      <c r="A3779" s="25" t="s">
        <v>359</v>
      </c>
      <c r="B3779" s="25" t="str">
        <f>VLOOKUP(A3779,'Cód dos países'!$A$3:$C$199,2,FALSE)</f>
        <v>LIE</v>
      </c>
      <c r="C3779" s="25">
        <f>VLOOKUP(A3779,'Cód dos países'!$A$3:$C$199,3,FALSE)</f>
        <v>102</v>
      </c>
      <c r="D3779" s="25">
        <v>1998</v>
      </c>
      <c r="E3779">
        <f t="shared" si="116"/>
        <v>1021998</v>
      </c>
      <c r="F3779" s="25" t="s">
        <v>421</v>
      </c>
      <c r="H3779" s="25" t="str">
        <f t="shared" si="117"/>
        <v/>
      </c>
      <c r="I3779" s="25" t="s">
        <v>421</v>
      </c>
      <c r="J3779" s="25" t="s">
        <v>421</v>
      </c>
      <c r="K3779" s="25" t="s">
        <v>421</v>
      </c>
      <c r="L3779" s="25" t="s">
        <v>421</v>
      </c>
      <c r="M3779" s="25" t="s">
        <v>421</v>
      </c>
      <c r="N3779" s="25" t="s">
        <v>421</v>
      </c>
      <c r="O3779" s="25" t="s">
        <v>421</v>
      </c>
      <c r="P3779" s="25" t="s">
        <v>421</v>
      </c>
      <c r="Q3779" s="25" t="s">
        <v>421</v>
      </c>
      <c r="R3779" s="25" t="s">
        <v>421</v>
      </c>
      <c r="S3779" s="25" t="s">
        <v>421</v>
      </c>
    </row>
    <row r="3780" spans="1:19" x14ac:dyDescent="0.25">
      <c r="A3780" s="25" t="s">
        <v>177</v>
      </c>
      <c r="B3780" s="25" t="str">
        <f>VLOOKUP(A3780,'Cód dos países'!$A$3:$C$199,2,FALSE)</f>
        <v>LTU</v>
      </c>
      <c r="C3780" s="25">
        <f>VLOOKUP(A3780,'Cód dos países'!$A$3:$C$199,3,FALSE)</f>
        <v>103</v>
      </c>
      <c r="D3780" s="25">
        <v>1998</v>
      </c>
      <c r="E3780">
        <f t="shared" si="116"/>
        <v>1031998</v>
      </c>
      <c r="F3780" s="25">
        <v>61.5</v>
      </c>
      <c r="G3780" s="25">
        <v>50</v>
      </c>
      <c r="H3780" s="25">
        <f t="shared" si="117"/>
        <v>0.5</v>
      </c>
      <c r="I3780" s="25">
        <v>30</v>
      </c>
      <c r="J3780" s="25" t="s">
        <v>421</v>
      </c>
      <c r="K3780" s="25">
        <v>72.400000000000006</v>
      </c>
      <c r="L3780" s="25">
        <v>64.900000000000006</v>
      </c>
      <c r="M3780" s="25" t="s">
        <v>421</v>
      </c>
      <c r="N3780" s="25">
        <v>70</v>
      </c>
      <c r="O3780" s="25" t="s">
        <v>421</v>
      </c>
      <c r="P3780" s="25">
        <v>65.099999999999994</v>
      </c>
      <c r="Q3780" s="25">
        <v>81</v>
      </c>
      <c r="R3780" s="25">
        <v>70</v>
      </c>
      <c r="S3780" s="25">
        <v>50</v>
      </c>
    </row>
    <row r="3781" spans="1:19" x14ac:dyDescent="0.25">
      <c r="A3781" s="25" t="s">
        <v>179</v>
      </c>
      <c r="B3781" s="25" t="str">
        <f>VLOOKUP(A3781,'Cód dos países'!$A$3:$C$199,2,FALSE)</f>
        <v>LUX</v>
      </c>
      <c r="C3781" s="25">
        <f>VLOOKUP(A3781,'Cód dos países'!$A$3:$C$199,3,FALSE)</f>
        <v>104</v>
      </c>
      <c r="D3781" s="25">
        <v>1998</v>
      </c>
      <c r="E3781">
        <f t="shared" ref="E3781:E3844" si="118">C3781*10000+D3781</f>
        <v>1041998</v>
      </c>
      <c r="F3781" s="25">
        <v>72.400000000000006</v>
      </c>
      <c r="G3781" s="25">
        <v>90</v>
      </c>
      <c r="H3781" s="25">
        <f t="shared" ref="H3781:H3844" si="119">IF(G3781="","",(G3781/100))</f>
        <v>0.9</v>
      </c>
      <c r="I3781" s="25">
        <v>86</v>
      </c>
      <c r="J3781" s="25" t="s">
        <v>421</v>
      </c>
      <c r="K3781" s="25">
        <v>46.5</v>
      </c>
      <c r="L3781" s="25">
        <v>37.9</v>
      </c>
      <c r="M3781" s="25" t="s">
        <v>421</v>
      </c>
      <c r="N3781" s="25">
        <v>85</v>
      </c>
      <c r="O3781" s="25" t="s">
        <v>421</v>
      </c>
      <c r="P3781" s="25">
        <v>87.4</v>
      </c>
      <c r="Q3781" s="25">
        <v>79</v>
      </c>
      <c r="R3781" s="25">
        <v>70</v>
      </c>
      <c r="S3781" s="25">
        <v>70</v>
      </c>
    </row>
    <row r="3782" spans="1:19" x14ac:dyDescent="0.25">
      <c r="A3782" s="25" t="s">
        <v>422</v>
      </c>
      <c r="B3782" s="25" t="e">
        <f>VLOOKUP(A3782,'Cód dos países'!$A$3:$C$199,2,FALSE)</f>
        <v>#N/A</v>
      </c>
      <c r="C3782" s="25" t="e">
        <f>VLOOKUP(A3782,'Cód dos países'!$A$3:$C$199,3,FALSE)</f>
        <v>#N/A</v>
      </c>
      <c r="D3782" s="25">
        <v>1998</v>
      </c>
      <c r="E3782" t="e">
        <f t="shared" si="118"/>
        <v>#N/A</v>
      </c>
      <c r="F3782" s="25" t="s">
        <v>421</v>
      </c>
      <c r="H3782" s="25" t="str">
        <f t="shared" si="119"/>
        <v/>
      </c>
      <c r="I3782" s="25" t="s">
        <v>421</v>
      </c>
      <c r="J3782" s="25" t="s">
        <v>421</v>
      </c>
      <c r="K3782" s="25" t="s">
        <v>421</v>
      </c>
      <c r="L3782" s="25" t="s">
        <v>421</v>
      </c>
      <c r="M3782" s="25" t="s">
        <v>421</v>
      </c>
      <c r="N3782" s="25" t="s">
        <v>421</v>
      </c>
      <c r="O3782" s="25" t="s">
        <v>421</v>
      </c>
      <c r="P3782" s="25" t="s">
        <v>421</v>
      </c>
      <c r="Q3782" s="25" t="s">
        <v>421</v>
      </c>
      <c r="R3782" s="25" t="s">
        <v>421</v>
      </c>
      <c r="S3782" s="25" t="s">
        <v>421</v>
      </c>
    </row>
    <row r="3783" spans="1:19" x14ac:dyDescent="0.25">
      <c r="A3783" s="25" t="s">
        <v>193</v>
      </c>
      <c r="B3783" s="25" t="str">
        <f>VLOOKUP(A3783,'Cód dos países'!$A$3:$C$199,2,FALSE)</f>
        <v>MKD</v>
      </c>
      <c r="C3783" s="25">
        <f>VLOOKUP(A3783,'Cód dos países'!$A$3:$C$199,3,FALSE)</f>
        <v>105</v>
      </c>
      <c r="D3783" s="25">
        <v>1998</v>
      </c>
      <c r="E3783">
        <f t="shared" si="118"/>
        <v>1051998</v>
      </c>
      <c r="F3783" s="25" t="s">
        <v>421</v>
      </c>
      <c r="H3783" s="25" t="str">
        <f t="shared" si="119"/>
        <v/>
      </c>
      <c r="I3783" s="25" t="s">
        <v>421</v>
      </c>
      <c r="J3783" s="25" t="s">
        <v>421</v>
      </c>
      <c r="K3783" s="25" t="s">
        <v>421</v>
      </c>
      <c r="L3783" s="25" t="s">
        <v>421</v>
      </c>
      <c r="M3783" s="25" t="s">
        <v>421</v>
      </c>
      <c r="N3783" s="25" t="s">
        <v>421</v>
      </c>
      <c r="O3783" s="25" t="s">
        <v>421</v>
      </c>
      <c r="P3783" s="25" t="s">
        <v>421</v>
      </c>
      <c r="Q3783" s="25" t="s">
        <v>421</v>
      </c>
      <c r="R3783" s="25" t="s">
        <v>421</v>
      </c>
      <c r="S3783" s="25" t="s">
        <v>421</v>
      </c>
    </row>
    <row r="3784" spans="1:19" x14ac:dyDescent="0.25">
      <c r="A3784" s="25" t="s">
        <v>187</v>
      </c>
      <c r="B3784" s="25" t="str">
        <f>VLOOKUP(A3784,'Cód dos países'!$A$3:$C$199,2,FALSE)</f>
        <v>MDG</v>
      </c>
      <c r="C3784" s="25">
        <f>VLOOKUP(A3784,'Cód dos países'!$A$3:$C$199,3,FALSE)</f>
        <v>106</v>
      </c>
      <c r="D3784" s="25">
        <v>1998</v>
      </c>
      <c r="E3784">
        <f t="shared" si="118"/>
        <v>1061998</v>
      </c>
      <c r="F3784" s="25">
        <v>52.8</v>
      </c>
      <c r="G3784" s="25">
        <v>50</v>
      </c>
      <c r="H3784" s="25">
        <f t="shared" si="119"/>
        <v>0.5</v>
      </c>
      <c r="I3784" s="25">
        <v>30</v>
      </c>
      <c r="J3784" s="25" t="s">
        <v>421</v>
      </c>
      <c r="K3784" s="25">
        <v>74.8</v>
      </c>
      <c r="L3784" s="25">
        <v>90.5</v>
      </c>
      <c r="M3784" s="25" t="s">
        <v>421</v>
      </c>
      <c r="N3784" s="25">
        <v>70</v>
      </c>
      <c r="O3784" s="25" t="s">
        <v>421</v>
      </c>
      <c r="P3784" s="25">
        <v>72.8</v>
      </c>
      <c r="Q3784" s="25">
        <v>27</v>
      </c>
      <c r="R3784" s="25">
        <v>30</v>
      </c>
      <c r="S3784" s="25">
        <v>30</v>
      </c>
    </row>
    <row r="3785" spans="1:19" x14ac:dyDescent="0.25">
      <c r="A3785" s="25" t="s">
        <v>209</v>
      </c>
      <c r="B3785" s="25" t="str">
        <f>VLOOKUP(A3785,'Cód dos países'!$A$3:$C$199,2,FALSE)</f>
        <v>MWI</v>
      </c>
      <c r="C3785" s="25">
        <f>VLOOKUP(A3785,'Cód dos países'!$A$3:$C$199,3,FALSE)</f>
        <v>107</v>
      </c>
      <c r="D3785" s="25">
        <v>1998</v>
      </c>
      <c r="E3785">
        <f t="shared" si="118"/>
        <v>1071998</v>
      </c>
      <c r="F3785" s="25">
        <v>54</v>
      </c>
      <c r="G3785" s="25">
        <v>50</v>
      </c>
      <c r="H3785" s="25">
        <f t="shared" si="119"/>
        <v>0.5</v>
      </c>
      <c r="I3785" s="25">
        <v>30</v>
      </c>
      <c r="J3785" s="25" t="s">
        <v>421</v>
      </c>
      <c r="K3785" s="25">
        <v>69</v>
      </c>
      <c r="L3785" s="25">
        <v>84.3</v>
      </c>
      <c r="M3785" s="25" t="s">
        <v>421</v>
      </c>
      <c r="N3785" s="25">
        <v>55</v>
      </c>
      <c r="O3785" s="25" t="s">
        <v>421</v>
      </c>
      <c r="P3785" s="25">
        <v>59.8</v>
      </c>
      <c r="Q3785" s="25">
        <v>38</v>
      </c>
      <c r="R3785" s="25">
        <v>50</v>
      </c>
      <c r="S3785" s="25">
        <v>50</v>
      </c>
    </row>
    <row r="3786" spans="1:19" x14ac:dyDescent="0.25">
      <c r="A3786" s="25" t="s">
        <v>211</v>
      </c>
      <c r="B3786" s="25" t="str">
        <f>VLOOKUP(A3786,'Cód dos países'!$A$3:$C$199,2,FALSE)</f>
        <v>MYS</v>
      </c>
      <c r="C3786" s="25">
        <f>VLOOKUP(A3786,'Cód dos países'!$A$3:$C$199,3,FALSE)</f>
        <v>108</v>
      </c>
      <c r="D3786" s="25">
        <v>1998</v>
      </c>
      <c r="E3786">
        <f t="shared" si="118"/>
        <v>1081998</v>
      </c>
      <c r="F3786" s="25">
        <v>68.900000000000006</v>
      </c>
      <c r="G3786" s="25">
        <v>70</v>
      </c>
      <c r="H3786" s="25">
        <f t="shared" si="119"/>
        <v>0.7</v>
      </c>
      <c r="I3786" s="25">
        <v>50</v>
      </c>
      <c r="J3786" s="25" t="s">
        <v>421</v>
      </c>
      <c r="K3786" s="25">
        <v>79.400000000000006</v>
      </c>
      <c r="L3786" s="25">
        <v>84.7</v>
      </c>
      <c r="M3786" s="25" t="s">
        <v>421</v>
      </c>
      <c r="N3786" s="25">
        <v>85</v>
      </c>
      <c r="O3786" s="25" t="s">
        <v>421</v>
      </c>
      <c r="P3786" s="25">
        <v>79.099999999999994</v>
      </c>
      <c r="Q3786" s="25">
        <v>72.2</v>
      </c>
      <c r="R3786" s="25">
        <v>50</v>
      </c>
      <c r="S3786" s="25">
        <v>50</v>
      </c>
    </row>
    <row r="3787" spans="1:19" x14ac:dyDescent="0.25">
      <c r="A3787" s="25" t="s">
        <v>189</v>
      </c>
      <c r="B3787" s="25" t="str">
        <f>VLOOKUP(A3787,'Cód dos países'!$A$3:$C$199,2,FALSE)</f>
        <v>MDV</v>
      </c>
      <c r="C3787" s="25">
        <f>VLOOKUP(A3787,'Cód dos países'!$A$3:$C$199,3,FALSE)</f>
        <v>109</v>
      </c>
      <c r="D3787" s="25">
        <v>1998</v>
      </c>
      <c r="E3787">
        <f t="shared" si="118"/>
        <v>1091998</v>
      </c>
      <c r="F3787" s="25" t="s">
        <v>421</v>
      </c>
      <c r="H3787" s="25" t="str">
        <f t="shared" si="119"/>
        <v/>
      </c>
      <c r="I3787" s="25" t="s">
        <v>421</v>
      </c>
      <c r="J3787" s="25" t="s">
        <v>421</v>
      </c>
      <c r="K3787" s="25" t="s">
        <v>421</v>
      </c>
      <c r="L3787" s="25" t="s">
        <v>421</v>
      </c>
      <c r="M3787" s="25" t="s">
        <v>421</v>
      </c>
      <c r="N3787" s="25" t="s">
        <v>421</v>
      </c>
      <c r="O3787" s="25" t="s">
        <v>421</v>
      </c>
      <c r="P3787" s="25" t="s">
        <v>421</v>
      </c>
      <c r="Q3787" s="25" t="s">
        <v>421</v>
      </c>
      <c r="R3787" s="25" t="s">
        <v>421</v>
      </c>
      <c r="S3787" s="25" t="s">
        <v>421</v>
      </c>
    </row>
    <row r="3788" spans="1:19" x14ac:dyDescent="0.25">
      <c r="A3788" s="25" t="s">
        <v>195</v>
      </c>
      <c r="B3788" s="25" t="str">
        <f>VLOOKUP(A3788,'Cód dos países'!$A$3:$C$199,2,FALSE)</f>
        <v>MLI</v>
      </c>
      <c r="C3788" s="25">
        <f>VLOOKUP(A3788,'Cód dos países'!$A$3:$C$199,3,FALSE)</f>
        <v>110</v>
      </c>
      <c r="D3788" s="25">
        <v>1998</v>
      </c>
      <c r="E3788">
        <f t="shared" si="118"/>
        <v>1101998</v>
      </c>
      <c r="F3788" s="25">
        <v>58.4</v>
      </c>
      <c r="G3788" s="25">
        <v>50</v>
      </c>
      <c r="H3788" s="25">
        <f t="shared" si="119"/>
        <v>0.5</v>
      </c>
      <c r="I3788" s="25">
        <v>10</v>
      </c>
      <c r="J3788" s="25" t="s">
        <v>421</v>
      </c>
      <c r="K3788" s="25">
        <v>48.3</v>
      </c>
      <c r="L3788" s="25">
        <v>82.9</v>
      </c>
      <c r="M3788" s="25" t="s">
        <v>421</v>
      </c>
      <c r="N3788" s="25">
        <v>70</v>
      </c>
      <c r="O3788" s="25" t="s">
        <v>421</v>
      </c>
      <c r="P3788" s="25">
        <v>79.8</v>
      </c>
      <c r="Q3788" s="25">
        <v>65</v>
      </c>
      <c r="R3788" s="25">
        <v>70</v>
      </c>
      <c r="S3788" s="25">
        <v>50</v>
      </c>
    </row>
    <row r="3789" spans="1:19" x14ac:dyDescent="0.25">
      <c r="A3789" s="25" t="s">
        <v>197</v>
      </c>
      <c r="B3789" s="25" t="str">
        <f>VLOOKUP(A3789,'Cód dos países'!$A$3:$C$199,2,FALSE)</f>
        <v>MLT</v>
      </c>
      <c r="C3789" s="25">
        <f>VLOOKUP(A3789,'Cód dos países'!$A$3:$C$199,3,FALSE)</f>
        <v>111</v>
      </c>
      <c r="D3789" s="25">
        <v>1998</v>
      </c>
      <c r="E3789">
        <f t="shared" si="118"/>
        <v>1111998</v>
      </c>
      <c r="F3789" s="25">
        <v>59.3</v>
      </c>
      <c r="G3789" s="25">
        <v>70</v>
      </c>
      <c r="H3789" s="25">
        <f t="shared" si="119"/>
        <v>0.7</v>
      </c>
      <c r="I3789" s="25">
        <v>30</v>
      </c>
      <c r="J3789" s="25" t="s">
        <v>421</v>
      </c>
      <c r="K3789" s="25">
        <v>67.5</v>
      </c>
      <c r="L3789" s="25">
        <v>41.9</v>
      </c>
      <c r="M3789" s="25" t="s">
        <v>421</v>
      </c>
      <c r="N3789" s="25">
        <v>70</v>
      </c>
      <c r="O3789" s="25" t="s">
        <v>421</v>
      </c>
      <c r="P3789" s="25">
        <v>73.3</v>
      </c>
      <c r="Q3789" s="25">
        <v>61</v>
      </c>
      <c r="R3789" s="25">
        <v>70</v>
      </c>
      <c r="S3789" s="25">
        <v>50</v>
      </c>
    </row>
    <row r="3790" spans="1:19" x14ac:dyDescent="0.25">
      <c r="A3790" s="25" t="s">
        <v>205</v>
      </c>
      <c r="B3790" s="25" t="str">
        <f>VLOOKUP(A3790,'Cód dos países'!$A$3:$C$199,2,FALSE)</f>
        <v>MRT</v>
      </c>
      <c r="C3790" s="25">
        <f>VLOOKUP(A3790,'Cód dos países'!$A$3:$C$199,3,FALSE)</f>
        <v>113</v>
      </c>
      <c r="D3790" s="25">
        <v>1998</v>
      </c>
      <c r="E3790">
        <f t="shared" si="118"/>
        <v>1131998</v>
      </c>
      <c r="F3790" s="25">
        <v>42.8</v>
      </c>
      <c r="G3790" s="25">
        <v>30</v>
      </c>
      <c r="H3790" s="25">
        <f t="shared" si="119"/>
        <v>0.3</v>
      </c>
      <c r="I3790" s="25">
        <v>30</v>
      </c>
      <c r="J3790" s="25" t="s">
        <v>421</v>
      </c>
      <c r="K3790" s="25">
        <v>50.7</v>
      </c>
      <c r="L3790" s="25">
        <v>73.400000000000006</v>
      </c>
      <c r="M3790" s="25" t="s">
        <v>421</v>
      </c>
      <c r="N3790" s="25">
        <v>55</v>
      </c>
      <c r="O3790" s="25" t="s">
        <v>421</v>
      </c>
      <c r="P3790" s="25">
        <v>71.099999999999994</v>
      </c>
      <c r="Q3790" s="25">
        <v>15</v>
      </c>
      <c r="R3790" s="25">
        <v>50</v>
      </c>
      <c r="S3790" s="25">
        <v>10</v>
      </c>
    </row>
    <row r="3791" spans="1:19" x14ac:dyDescent="0.25">
      <c r="A3791" s="25" t="s">
        <v>207</v>
      </c>
      <c r="B3791" s="25" t="str">
        <f>VLOOKUP(A3791,'Cód dos países'!$A$3:$C$199,2,FALSE)</f>
        <v>MUS</v>
      </c>
      <c r="C3791" s="25">
        <f>VLOOKUP(A3791,'Cód dos países'!$A$3:$C$199,3,FALSE)</f>
        <v>114</v>
      </c>
      <c r="D3791" s="25">
        <v>1998</v>
      </c>
      <c r="E3791">
        <f t="shared" si="118"/>
        <v>1141998</v>
      </c>
      <c r="F3791" s="25">
        <v>68.5</v>
      </c>
      <c r="G3791" s="25">
        <v>70</v>
      </c>
      <c r="H3791" s="25">
        <f t="shared" si="119"/>
        <v>0.7</v>
      </c>
      <c r="I3791" s="25">
        <v>50</v>
      </c>
      <c r="J3791" s="25" t="s">
        <v>421</v>
      </c>
      <c r="K3791" s="25">
        <v>76</v>
      </c>
      <c r="L3791" s="25">
        <v>85.1</v>
      </c>
      <c r="M3791" s="25" t="s">
        <v>421</v>
      </c>
      <c r="N3791" s="25">
        <v>85</v>
      </c>
      <c r="O3791" s="25" t="s">
        <v>421</v>
      </c>
      <c r="P3791" s="25">
        <v>73.599999999999994</v>
      </c>
      <c r="Q3791" s="25">
        <v>57</v>
      </c>
      <c r="R3791" s="25">
        <v>50</v>
      </c>
      <c r="S3791" s="25">
        <v>70</v>
      </c>
    </row>
    <row r="3792" spans="1:19" x14ac:dyDescent="0.25">
      <c r="A3792" s="25" t="s">
        <v>191</v>
      </c>
      <c r="B3792" s="25" t="str">
        <f>VLOOKUP(A3792,'Cód dos países'!$A$3:$C$199,2,FALSE)</f>
        <v>MEX</v>
      </c>
      <c r="C3792" s="25">
        <f>VLOOKUP(A3792,'Cód dos países'!$A$3:$C$199,3,FALSE)</f>
        <v>115</v>
      </c>
      <c r="D3792" s="25">
        <v>1998</v>
      </c>
      <c r="E3792">
        <f t="shared" si="118"/>
        <v>1151998</v>
      </c>
      <c r="F3792" s="25">
        <v>58.5</v>
      </c>
      <c r="G3792" s="25">
        <v>50</v>
      </c>
      <c r="H3792" s="25">
        <f t="shared" si="119"/>
        <v>0.5</v>
      </c>
      <c r="I3792" s="25">
        <v>27</v>
      </c>
      <c r="J3792" s="25" t="s">
        <v>421</v>
      </c>
      <c r="K3792" s="25">
        <v>73.400000000000006</v>
      </c>
      <c r="L3792" s="25">
        <v>86.3</v>
      </c>
      <c r="M3792" s="25" t="s">
        <v>421</v>
      </c>
      <c r="N3792" s="25">
        <v>55</v>
      </c>
      <c r="O3792" s="25" t="s">
        <v>421</v>
      </c>
      <c r="P3792" s="25">
        <v>58.2</v>
      </c>
      <c r="Q3792" s="25">
        <v>77</v>
      </c>
      <c r="R3792" s="25">
        <v>70</v>
      </c>
      <c r="S3792" s="25">
        <v>30</v>
      </c>
    </row>
    <row r="3793" spans="1:19" x14ac:dyDescent="0.25">
      <c r="A3793" s="25" t="s">
        <v>361</v>
      </c>
      <c r="B3793" s="25" t="str">
        <f>VLOOKUP(A3793,'Cód dos países'!$A$3:$C$199,2,FALSE)</f>
        <v>FSM</v>
      </c>
      <c r="C3793" s="25">
        <f>VLOOKUP(A3793,'Cód dos países'!$A$3:$C$199,3,FALSE)</f>
        <v>116</v>
      </c>
      <c r="D3793" s="25">
        <v>1998</v>
      </c>
      <c r="E3793">
        <f t="shared" si="118"/>
        <v>1161998</v>
      </c>
      <c r="F3793" s="25" t="s">
        <v>421</v>
      </c>
      <c r="H3793" s="25" t="str">
        <f t="shared" si="119"/>
        <v/>
      </c>
      <c r="I3793" s="25" t="s">
        <v>421</v>
      </c>
      <c r="J3793" s="25" t="s">
        <v>421</v>
      </c>
      <c r="K3793" s="25" t="s">
        <v>421</v>
      </c>
      <c r="L3793" s="25" t="s">
        <v>421</v>
      </c>
      <c r="M3793" s="25" t="s">
        <v>421</v>
      </c>
      <c r="N3793" s="25" t="s">
        <v>421</v>
      </c>
      <c r="O3793" s="25" t="s">
        <v>421</v>
      </c>
      <c r="P3793" s="25" t="s">
        <v>421</v>
      </c>
      <c r="Q3793" s="25" t="s">
        <v>421</v>
      </c>
      <c r="R3793" s="25" t="s">
        <v>421</v>
      </c>
      <c r="S3793" s="25" t="s">
        <v>421</v>
      </c>
    </row>
    <row r="3794" spans="1:19" x14ac:dyDescent="0.25">
      <c r="A3794" s="25" t="s">
        <v>185</v>
      </c>
      <c r="B3794" s="25" t="str">
        <f>VLOOKUP(A3794,'Cód dos países'!$A$3:$C$199,2,FALSE)</f>
        <v>MDA</v>
      </c>
      <c r="C3794" s="25">
        <f>VLOOKUP(A3794,'Cód dos países'!$A$3:$C$199,3,FALSE)</f>
        <v>117</v>
      </c>
      <c r="D3794" s="25">
        <v>1998</v>
      </c>
      <c r="E3794">
        <f t="shared" si="118"/>
        <v>1171998</v>
      </c>
      <c r="F3794" s="25">
        <v>56.1</v>
      </c>
      <c r="G3794" s="25">
        <v>50</v>
      </c>
      <c r="H3794" s="25">
        <f t="shared" si="119"/>
        <v>0.5</v>
      </c>
      <c r="I3794" s="25">
        <v>30</v>
      </c>
      <c r="J3794" s="25" t="s">
        <v>421</v>
      </c>
      <c r="K3794" s="25">
        <v>58.5</v>
      </c>
      <c r="L3794" s="25">
        <v>55.1</v>
      </c>
      <c r="M3794" s="25" t="s">
        <v>421</v>
      </c>
      <c r="N3794" s="25">
        <v>70</v>
      </c>
      <c r="O3794" s="25" t="s">
        <v>421</v>
      </c>
      <c r="P3794" s="25">
        <v>65.900000000000006</v>
      </c>
      <c r="Q3794" s="25">
        <v>75</v>
      </c>
      <c r="R3794" s="25">
        <v>50</v>
      </c>
      <c r="S3794" s="25">
        <v>50</v>
      </c>
    </row>
    <row r="3795" spans="1:19" x14ac:dyDescent="0.25">
      <c r="A3795" s="25" t="s">
        <v>201</v>
      </c>
      <c r="B3795" s="25" t="str">
        <f>VLOOKUP(A3795,'Cód dos países'!$A$3:$C$199,2,FALSE)</f>
        <v>MNG</v>
      </c>
      <c r="C3795" s="25">
        <f>VLOOKUP(A3795,'Cód dos países'!$A$3:$C$199,3,FALSE)</f>
        <v>119</v>
      </c>
      <c r="D3795" s="25">
        <v>1998</v>
      </c>
      <c r="E3795">
        <f t="shared" si="118"/>
        <v>1191998</v>
      </c>
      <c r="F3795" s="25">
        <v>58.6</v>
      </c>
      <c r="G3795" s="25">
        <v>50</v>
      </c>
      <c r="H3795" s="25">
        <f t="shared" si="119"/>
        <v>0.5</v>
      </c>
      <c r="I3795" s="25">
        <v>50</v>
      </c>
      <c r="J3795" s="25" t="s">
        <v>421</v>
      </c>
      <c r="K3795" s="25">
        <v>63.8</v>
      </c>
      <c r="L3795" s="25">
        <v>61.1</v>
      </c>
      <c r="M3795" s="25" t="s">
        <v>421</v>
      </c>
      <c r="N3795" s="25">
        <v>55</v>
      </c>
      <c r="O3795" s="25" t="s">
        <v>421</v>
      </c>
      <c r="P3795" s="25">
        <v>62.1</v>
      </c>
      <c r="Q3795" s="25">
        <v>85</v>
      </c>
      <c r="R3795" s="25">
        <v>50</v>
      </c>
      <c r="S3795" s="25">
        <v>50</v>
      </c>
    </row>
    <row r="3796" spans="1:19" x14ac:dyDescent="0.25">
      <c r="A3796" s="25" t="s">
        <v>200</v>
      </c>
      <c r="B3796" s="25" t="str">
        <f>VLOOKUP(A3796,'Cód dos países'!$A$3:$C$199,2,FALSE)</f>
        <v>MNP</v>
      </c>
      <c r="C3796" s="25">
        <f>VLOOKUP(A3796,'Cód dos países'!$A$3:$C$199,3,FALSE)</f>
        <v>120</v>
      </c>
      <c r="D3796" s="25">
        <v>1998</v>
      </c>
      <c r="E3796">
        <f t="shared" si="118"/>
        <v>1201998</v>
      </c>
      <c r="F3796" s="25" t="s">
        <v>421</v>
      </c>
      <c r="H3796" s="25" t="str">
        <f t="shared" si="119"/>
        <v/>
      </c>
      <c r="I3796" s="25" t="s">
        <v>421</v>
      </c>
      <c r="J3796" s="25" t="s">
        <v>421</v>
      </c>
      <c r="K3796" s="25" t="s">
        <v>421</v>
      </c>
      <c r="L3796" s="25" t="s">
        <v>421</v>
      </c>
      <c r="M3796" s="25" t="s">
        <v>421</v>
      </c>
      <c r="N3796" s="25" t="s">
        <v>421</v>
      </c>
      <c r="O3796" s="25" t="s">
        <v>421</v>
      </c>
      <c r="P3796" s="25" t="s">
        <v>421</v>
      </c>
      <c r="Q3796" s="25" t="s">
        <v>421</v>
      </c>
      <c r="R3796" s="25" t="s">
        <v>421</v>
      </c>
      <c r="S3796" s="25" t="s">
        <v>421</v>
      </c>
    </row>
    <row r="3797" spans="1:19" x14ac:dyDescent="0.25">
      <c r="A3797" s="25" t="s">
        <v>183</v>
      </c>
      <c r="B3797" s="25" t="str">
        <f>VLOOKUP(A3797,'Cód dos países'!$A$3:$C$199,2,FALSE)</f>
        <v>MAR</v>
      </c>
      <c r="C3797" s="25">
        <f>VLOOKUP(A3797,'Cód dos países'!$A$3:$C$199,3,FALSE)</f>
        <v>121</v>
      </c>
      <c r="D3797" s="25">
        <v>1998</v>
      </c>
      <c r="E3797">
        <f t="shared" si="118"/>
        <v>1211998</v>
      </c>
      <c r="F3797" s="25">
        <v>63.8</v>
      </c>
      <c r="G3797" s="25">
        <v>50</v>
      </c>
      <c r="H3797" s="25">
        <f t="shared" si="119"/>
        <v>0.5</v>
      </c>
      <c r="I3797" s="25">
        <v>50</v>
      </c>
      <c r="J3797" s="25" t="s">
        <v>421</v>
      </c>
      <c r="K3797" s="25">
        <v>63.4</v>
      </c>
      <c r="L3797" s="25">
        <v>95.1</v>
      </c>
      <c r="M3797" s="25" t="s">
        <v>421</v>
      </c>
      <c r="N3797" s="25">
        <v>70</v>
      </c>
      <c r="O3797" s="25" t="s">
        <v>421</v>
      </c>
      <c r="P3797" s="25">
        <v>81.2</v>
      </c>
      <c r="Q3797" s="25">
        <v>45</v>
      </c>
      <c r="R3797" s="25">
        <v>70</v>
      </c>
      <c r="S3797" s="25">
        <v>50</v>
      </c>
    </row>
    <row r="3798" spans="1:19" x14ac:dyDescent="0.25">
      <c r="A3798" s="25" t="s">
        <v>203</v>
      </c>
      <c r="B3798" s="25" t="str">
        <f>VLOOKUP(A3798,'Cód dos países'!$A$3:$C$199,2,FALSE)</f>
        <v>MOZ</v>
      </c>
      <c r="C3798" s="25">
        <f>VLOOKUP(A3798,'Cód dos países'!$A$3:$C$199,3,FALSE)</f>
        <v>122</v>
      </c>
      <c r="D3798" s="25">
        <v>1998</v>
      </c>
      <c r="E3798">
        <f t="shared" si="118"/>
        <v>1221998</v>
      </c>
      <c r="F3798" s="25">
        <v>48.9</v>
      </c>
      <c r="G3798" s="25">
        <v>30</v>
      </c>
      <c r="H3798" s="25">
        <f t="shared" si="119"/>
        <v>0.3</v>
      </c>
      <c r="I3798" s="25">
        <v>10</v>
      </c>
      <c r="J3798" s="25" t="s">
        <v>421</v>
      </c>
      <c r="K3798" s="25">
        <v>68</v>
      </c>
      <c r="L3798" s="25">
        <v>87.4</v>
      </c>
      <c r="M3798" s="25" t="s">
        <v>421</v>
      </c>
      <c r="N3798" s="25">
        <v>40</v>
      </c>
      <c r="O3798" s="25" t="s">
        <v>421</v>
      </c>
      <c r="P3798" s="25">
        <v>61.6</v>
      </c>
      <c r="Q3798" s="25">
        <v>63</v>
      </c>
      <c r="R3798" s="25">
        <v>30</v>
      </c>
      <c r="S3798" s="25">
        <v>50</v>
      </c>
    </row>
    <row r="3799" spans="1:19" x14ac:dyDescent="0.25">
      <c r="A3799" s="25" t="s">
        <v>213</v>
      </c>
      <c r="B3799" s="25" t="str">
        <f>VLOOKUP(A3799,'Cód dos países'!$A$3:$C$199,2,FALSE)</f>
        <v>NAM</v>
      </c>
      <c r="C3799" s="25">
        <f>VLOOKUP(A3799,'Cód dos países'!$A$3:$C$199,3,FALSE)</f>
        <v>124</v>
      </c>
      <c r="D3799" s="25">
        <v>1998</v>
      </c>
      <c r="E3799">
        <f t="shared" si="118"/>
        <v>1241998</v>
      </c>
      <c r="F3799" s="25">
        <v>66.099999999999994</v>
      </c>
      <c r="G3799" s="25">
        <v>70</v>
      </c>
      <c r="H3799" s="25">
        <f t="shared" si="119"/>
        <v>0.7</v>
      </c>
      <c r="I3799" s="25">
        <v>50</v>
      </c>
      <c r="J3799" s="25" t="s">
        <v>421</v>
      </c>
      <c r="K3799" s="25">
        <v>66.900000000000006</v>
      </c>
      <c r="L3799" s="25">
        <v>60.7</v>
      </c>
      <c r="M3799" s="25" t="s">
        <v>421</v>
      </c>
      <c r="N3799" s="25">
        <v>70</v>
      </c>
      <c r="O3799" s="25" t="s">
        <v>421</v>
      </c>
      <c r="P3799" s="25">
        <v>76.3</v>
      </c>
      <c r="Q3799" s="25">
        <v>61</v>
      </c>
      <c r="R3799" s="25">
        <v>70</v>
      </c>
      <c r="S3799" s="25">
        <v>70</v>
      </c>
    </row>
    <row r="3800" spans="1:19" x14ac:dyDescent="0.25">
      <c r="A3800" s="25" t="s">
        <v>225</v>
      </c>
      <c r="B3800" s="25" t="str">
        <f>VLOOKUP(A3800,'Cód dos países'!$A$3:$C$199,2,FALSE)</f>
        <v>NPL</v>
      </c>
      <c r="C3800" s="25">
        <f>VLOOKUP(A3800,'Cód dos países'!$A$3:$C$199,3,FALSE)</f>
        <v>126</v>
      </c>
      <c r="D3800" s="25">
        <v>1998</v>
      </c>
      <c r="E3800">
        <f t="shared" si="118"/>
        <v>1261998</v>
      </c>
      <c r="F3800" s="25">
        <v>53.1</v>
      </c>
      <c r="G3800" s="25">
        <v>50</v>
      </c>
      <c r="H3800" s="25">
        <f t="shared" si="119"/>
        <v>0.5</v>
      </c>
      <c r="I3800" s="25">
        <v>10</v>
      </c>
      <c r="J3800" s="25" t="s">
        <v>421</v>
      </c>
      <c r="K3800" s="25">
        <v>83</v>
      </c>
      <c r="L3800" s="25">
        <v>88.4</v>
      </c>
      <c r="M3800" s="25" t="s">
        <v>421</v>
      </c>
      <c r="N3800" s="25">
        <v>55</v>
      </c>
      <c r="O3800" s="25" t="s">
        <v>421</v>
      </c>
      <c r="P3800" s="25">
        <v>66.900000000000006</v>
      </c>
      <c r="Q3800" s="25">
        <v>65</v>
      </c>
      <c r="R3800" s="25">
        <v>30</v>
      </c>
      <c r="S3800" s="25">
        <v>30</v>
      </c>
    </row>
    <row r="3801" spans="1:19" x14ac:dyDescent="0.25">
      <c r="A3801" s="25" t="s">
        <v>221</v>
      </c>
      <c r="B3801" s="25" t="str">
        <f>VLOOKUP(A3801,'Cód dos países'!$A$3:$C$199,2,FALSE)</f>
        <v>NLD</v>
      </c>
      <c r="C3801" s="25">
        <f>VLOOKUP(A3801,'Cód dos países'!$A$3:$C$199,3,FALSE)</f>
        <v>127</v>
      </c>
      <c r="D3801" s="25">
        <v>1998</v>
      </c>
      <c r="E3801">
        <f t="shared" si="118"/>
        <v>1271998</v>
      </c>
      <c r="F3801" s="25">
        <v>70.2</v>
      </c>
      <c r="G3801" s="25">
        <v>90</v>
      </c>
      <c r="H3801" s="25">
        <f t="shared" si="119"/>
        <v>0.9</v>
      </c>
      <c r="I3801" s="25">
        <v>90</v>
      </c>
      <c r="J3801" s="25" t="s">
        <v>421</v>
      </c>
      <c r="K3801" s="25">
        <v>37.1</v>
      </c>
      <c r="L3801" s="25">
        <v>26.2</v>
      </c>
      <c r="M3801" s="25" t="s">
        <v>421</v>
      </c>
      <c r="N3801" s="25">
        <v>70</v>
      </c>
      <c r="O3801" s="25" t="s">
        <v>421</v>
      </c>
      <c r="P3801" s="25">
        <v>80.7</v>
      </c>
      <c r="Q3801" s="25">
        <v>77.8</v>
      </c>
      <c r="R3801" s="25">
        <v>70</v>
      </c>
      <c r="S3801" s="25">
        <v>90</v>
      </c>
    </row>
    <row r="3802" spans="1:19" x14ac:dyDescent="0.25">
      <c r="A3802" s="25" t="s">
        <v>227</v>
      </c>
      <c r="B3802" s="25" t="str">
        <f>VLOOKUP(A3802,'Cód dos países'!$A$3:$C$199,2,FALSE)</f>
        <v>NZL</v>
      </c>
      <c r="C3802" s="25">
        <f>VLOOKUP(A3802,'Cód dos países'!$A$3:$C$199,3,FALSE)</f>
        <v>128</v>
      </c>
      <c r="D3802" s="25">
        <v>1998</v>
      </c>
      <c r="E3802">
        <f t="shared" si="118"/>
        <v>1281998</v>
      </c>
      <c r="F3802" s="25">
        <v>81.7</v>
      </c>
      <c r="G3802" s="25">
        <v>90</v>
      </c>
      <c r="H3802" s="25">
        <f t="shared" si="119"/>
        <v>0.9</v>
      </c>
      <c r="I3802" s="25">
        <v>92</v>
      </c>
      <c r="J3802" s="25" t="s">
        <v>421</v>
      </c>
      <c r="K3802" s="25">
        <v>66</v>
      </c>
      <c r="L3802" s="25">
        <v>58</v>
      </c>
      <c r="M3802" s="25" t="s">
        <v>421</v>
      </c>
      <c r="N3802" s="25">
        <v>85</v>
      </c>
      <c r="O3802" s="25" t="s">
        <v>421</v>
      </c>
      <c r="P3802" s="25">
        <v>86.8</v>
      </c>
      <c r="Q3802" s="25">
        <v>77.400000000000006</v>
      </c>
      <c r="R3802" s="25">
        <v>90</v>
      </c>
      <c r="S3802" s="25">
        <v>90</v>
      </c>
    </row>
    <row r="3803" spans="1:19" x14ac:dyDescent="0.25">
      <c r="A3803" s="25" t="s">
        <v>219</v>
      </c>
      <c r="B3803" s="25" t="str">
        <f>VLOOKUP(A3803,'Cód dos países'!$A$3:$C$199,2,FALSE)</f>
        <v>NIC</v>
      </c>
      <c r="C3803" s="25">
        <f>VLOOKUP(A3803,'Cód dos países'!$A$3:$C$199,3,FALSE)</f>
        <v>129</v>
      </c>
      <c r="D3803" s="25">
        <v>1998</v>
      </c>
      <c r="E3803">
        <f t="shared" si="118"/>
        <v>1291998</v>
      </c>
      <c r="F3803" s="25">
        <v>54</v>
      </c>
      <c r="G3803" s="25">
        <v>30</v>
      </c>
      <c r="H3803" s="25">
        <f t="shared" si="119"/>
        <v>0.3</v>
      </c>
      <c r="I3803" s="25">
        <v>10</v>
      </c>
      <c r="J3803" s="25" t="s">
        <v>421</v>
      </c>
      <c r="K3803" s="25">
        <v>77.7</v>
      </c>
      <c r="L3803" s="25">
        <v>59.4</v>
      </c>
      <c r="M3803" s="25" t="s">
        <v>421</v>
      </c>
      <c r="N3803" s="25">
        <v>55</v>
      </c>
      <c r="O3803" s="25" t="s">
        <v>421</v>
      </c>
      <c r="P3803" s="25">
        <v>70</v>
      </c>
      <c r="Q3803" s="25">
        <v>64.2</v>
      </c>
      <c r="R3803" s="25">
        <v>70</v>
      </c>
      <c r="S3803" s="25">
        <v>50</v>
      </c>
    </row>
    <row r="3804" spans="1:19" x14ac:dyDescent="0.25">
      <c r="A3804" s="25" t="s">
        <v>215</v>
      </c>
      <c r="B3804" s="25" t="str">
        <f>VLOOKUP(A3804,'Cód dos países'!$A$3:$C$199,2,FALSE)</f>
        <v>NER</v>
      </c>
      <c r="C3804" s="25">
        <f>VLOOKUP(A3804,'Cód dos países'!$A$3:$C$199,3,FALSE)</f>
        <v>130</v>
      </c>
      <c r="D3804" s="25">
        <v>1998</v>
      </c>
      <c r="E3804">
        <f t="shared" si="118"/>
        <v>1301998</v>
      </c>
      <c r="F3804" s="25">
        <v>48.6</v>
      </c>
      <c r="G3804" s="25">
        <v>50</v>
      </c>
      <c r="H3804" s="25">
        <f t="shared" si="119"/>
        <v>0.5</v>
      </c>
      <c r="I3804" s="25">
        <v>10</v>
      </c>
      <c r="J3804" s="25" t="s">
        <v>421</v>
      </c>
      <c r="K3804" s="25">
        <v>46</v>
      </c>
      <c r="L3804" s="25">
        <v>95.8</v>
      </c>
      <c r="M3804" s="25" t="s">
        <v>421</v>
      </c>
      <c r="N3804" s="25">
        <v>55</v>
      </c>
      <c r="O3804" s="25" t="s">
        <v>421</v>
      </c>
      <c r="P3804" s="25">
        <v>72.099999999999994</v>
      </c>
      <c r="Q3804" s="25">
        <v>48.4</v>
      </c>
      <c r="R3804" s="25">
        <v>30</v>
      </c>
      <c r="S3804" s="25">
        <v>30</v>
      </c>
    </row>
    <row r="3805" spans="1:19" x14ac:dyDescent="0.25">
      <c r="A3805" s="25" t="s">
        <v>217</v>
      </c>
      <c r="B3805" s="25" t="str">
        <f>VLOOKUP(A3805,'Cód dos países'!$A$3:$C$199,2,FALSE)</f>
        <v>NGA</v>
      </c>
      <c r="C3805" s="25">
        <f>VLOOKUP(A3805,'Cód dos países'!$A$3:$C$199,3,FALSE)</f>
        <v>131</v>
      </c>
      <c r="D3805" s="25">
        <v>1998</v>
      </c>
      <c r="E3805">
        <f t="shared" si="118"/>
        <v>1311998</v>
      </c>
      <c r="F3805" s="25">
        <v>55.7</v>
      </c>
      <c r="G3805" s="25">
        <v>50</v>
      </c>
      <c r="H3805" s="25">
        <f t="shared" si="119"/>
        <v>0.5</v>
      </c>
      <c r="I3805" s="25">
        <v>18</v>
      </c>
      <c r="J3805" s="25" t="s">
        <v>421</v>
      </c>
      <c r="K3805" s="25">
        <v>84.5</v>
      </c>
      <c r="L3805" s="25">
        <v>78.3</v>
      </c>
      <c r="M3805" s="25" t="s">
        <v>421</v>
      </c>
      <c r="N3805" s="25">
        <v>55</v>
      </c>
      <c r="O3805" s="25" t="s">
        <v>421</v>
      </c>
      <c r="P3805" s="25">
        <v>67.3</v>
      </c>
      <c r="Q3805" s="25">
        <v>48.4</v>
      </c>
      <c r="R3805" s="25">
        <v>70</v>
      </c>
      <c r="S3805" s="25">
        <v>30</v>
      </c>
    </row>
    <row r="3806" spans="1:19" x14ac:dyDescent="0.25">
      <c r="A3806" s="25" t="s">
        <v>431</v>
      </c>
      <c r="B3806" s="25" t="str">
        <f>VLOOKUP(A3806,'Cód dos países'!$A$3:$C$199,2,FALSE)</f>
        <v>PRK</v>
      </c>
      <c r="C3806" s="25">
        <f>VLOOKUP(A3806,'Cód dos países'!$A$3:$C$199,3,FALSE)</f>
        <v>91</v>
      </c>
      <c r="D3806" s="25">
        <v>1998</v>
      </c>
      <c r="E3806">
        <f t="shared" si="118"/>
        <v>911998</v>
      </c>
      <c r="F3806" s="25">
        <v>8.9</v>
      </c>
      <c r="G3806" s="25">
        <v>10</v>
      </c>
      <c r="H3806" s="25">
        <f t="shared" si="119"/>
        <v>0.1</v>
      </c>
      <c r="I3806" s="25">
        <v>10</v>
      </c>
      <c r="J3806" s="25" t="s">
        <v>421</v>
      </c>
      <c r="K3806" s="25">
        <v>0</v>
      </c>
      <c r="L3806" s="25">
        <v>0</v>
      </c>
      <c r="M3806" s="25" t="s">
        <v>421</v>
      </c>
      <c r="N3806" s="25">
        <v>40</v>
      </c>
      <c r="O3806" s="25" t="s">
        <v>421</v>
      </c>
      <c r="P3806" s="25">
        <v>0</v>
      </c>
      <c r="Q3806" s="25">
        <v>0</v>
      </c>
      <c r="R3806" s="25">
        <v>10</v>
      </c>
      <c r="S3806" s="25">
        <v>10</v>
      </c>
    </row>
    <row r="3807" spans="1:19" x14ac:dyDescent="0.25">
      <c r="A3807" s="25" t="s">
        <v>223</v>
      </c>
      <c r="B3807" s="25" t="str">
        <f>VLOOKUP(A3807,'Cód dos países'!$A$3:$C$199,2,FALSE)</f>
        <v>NOR</v>
      </c>
      <c r="C3807" s="25">
        <f>VLOOKUP(A3807,'Cód dos países'!$A$3:$C$199,3,FALSE)</f>
        <v>132</v>
      </c>
      <c r="D3807" s="25">
        <v>1998</v>
      </c>
      <c r="E3807">
        <f t="shared" si="118"/>
        <v>1321998</v>
      </c>
      <c r="F3807" s="25">
        <v>68.599999999999994</v>
      </c>
      <c r="G3807" s="25">
        <v>90</v>
      </c>
      <c r="H3807" s="25">
        <f t="shared" si="119"/>
        <v>0.9</v>
      </c>
      <c r="I3807" s="25">
        <v>89</v>
      </c>
      <c r="J3807" s="25" t="s">
        <v>421</v>
      </c>
      <c r="K3807" s="25">
        <v>57.9</v>
      </c>
      <c r="L3807" s="25">
        <v>27.4</v>
      </c>
      <c r="M3807" s="25" t="s">
        <v>421</v>
      </c>
      <c r="N3807" s="25">
        <v>70</v>
      </c>
      <c r="O3807" s="25" t="s">
        <v>421</v>
      </c>
      <c r="P3807" s="25">
        <v>80.5</v>
      </c>
      <c r="Q3807" s="25">
        <v>82.4</v>
      </c>
      <c r="R3807" s="25">
        <v>70</v>
      </c>
      <c r="S3807" s="25">
        <v>50</v>
      </c>
    </row>
    <row r="3808" spans="1:19" x14ac:dyDescent="0.25">
      <c r="A3808" s="25" t="s">
        <v>229</v>
      </c>
      <c r="B3808" s="25" t="str">
        <f>VLOOKUP(A3808,'Cód dos países'!$A$3:$C$199,2,FALSE)</f>
        <v>OMN</v>
      </c>
      <c r="C3808" s="25">
        <f>VLOOKUP(A3808,'Cód dos países'!$A$3:$C$199,3,FALSE)</f>
        <v>133</v>
      </c>
      <c r="D3808" s="25">
        <v>1998</v>
      </c>
      <c r="E3808">
        <f t="shared" si="118"/>
        <v>1331998</v>
      </c>
      <c r="F3808" s="25">
        <v>64.900000000000006</v>
      </c>
      <c r="G3808" s="25">
        <v>70</v>
      </c>
      <c r="H3808" s="25">
        <f t="shared" si="119"/>
        <v>0.7</v>
      </c>
      <c r="I3808" s="25">
        <v>70</v>
      </c>
      <c r="J3808" s="25" t="s">
        <v>421</v>
      </c>
      <c r="K3808" s="25">
        <v>90.9</v>
      </c>
      <c r="L3808" s="25">
        <v>56</v>
      </c>
      <c r="M3808" s="25" t="s">
        <v>421</v>
      </c>
      <c r="N3808" s="25">
        <v>70</v>
      </c>
      <c r="O3808" s="25" t="s">
        <v>421</v>
      </c>
      <c r="P3808" s="25">
        <v>87.9</v>
      </c>
      <c r="Q3808" s="25">
        <v>79</v>
      </c>
      <c r="R3808" s="25">
        <v>30</v>
      </c>
      <c r="S3808" s="25">
        <v>30</v>
      </c>
    </row>
    <row r="3809" spans="1:19" x14ac:dyDescent="0.25">
      <c r="A3809" s="25" t="s">
        <v>231</v>
      </c>
      <c r="B3809" s="25" t="str">
        <f>VLOOKUP(A3809,'Cód dos países'!$A$3:$C$199,2,FALSE)</f>
        <v>PAK</v>
      </c>
      <c r="C3809" s="25">
        <f>VLOOKUP(A3809,'Cód dos países'!$A$3:$C$199,3,FALSE)</f>
        <v>134</v>
      </c>
      <c r="D3809" s="25">
        <v>1998</v>
      </c>
      <c r="E3809">
        <f t="shared" si="118"/>
        <v>1341998</v>
      </c>
      <c r="F3809" s="25">
        <v>53</v>
      </c>
      <c r="G3809" s="25">
        <v>30</v>
      </c>
      <c r="H3809" s="25">
        <f t="shared" si="119"/>
        <v>0.3</v>
      </c>
      <c r="I3809" s="25">
        <v>25</v>
      </c>
      <c r="J3809" s="25" t="s">
        <v>421</v>
      </c>
      <c r="K3809" s="25">
        <v>78.5</v>
      </c>
      <c r="L3809" s="25">
        <v>70.599999999999994</v>
      </c>
      <c r="M3809" s="25" t="s">
        <v>421</v>
      </c>
      <c r="N3809" s="25">
        <v>55</v>
      </c>
      <c r="O3809" s="25" t="s">
        <v>421</v>
      </c>
      <c r="P3809" s="25">
        <v>68.8</v>
      </c>
      <c r="Q3809" s="25">
        <v>29</v>
      </c>
      <c r="R3809" s="25">
        <v>70</v>
      </c>
      <c r="S3809" s="25">
        <v>50</v>
      </c>
    </row>
    <row r="3810" spans="1:19" x14ac:dyDescent="0.25">
      <c r="A3810" s="25" t="s">
        <v>233</v>
      </c>
      <c r="B3810" s="25" t="str">
        <f>VLOOKUP(A3810,'Cód dos países'!$A$3:$C$199,2,FALSE)</f>
        <v>PAN</v>
      </c>
      <c r="C3810" s="25">
        <f>VLOOKUP(A3810,'Cód dos países'!$A$3:$C$199,3,FALSE)</f>
        <v>136</v>
      </c>
      <c r="D3810" s="25">
        <v>1998</v>
      </c>
      <c r="E3810">
        <f t="shared" si="118"/>
        <v>1361998</v>
      </c>
      <c r="F3810" s="25">
        <v>72.599999999999994</v>
      </c>
      <c r="G3810" s="25">
        <v>50</v>
      </c>
      <c r="H3810" s="25">
        <f t="shared" si="119"/>
        <v>0.5</v>
      </c>
      <c r="I3810" s="25">
        <v>50</v>
      </c>
      <c r="J3810" s="25" t="s">
        <v>421</v>
      </c>
      <c r="K3810" s="25">
        <v>80.900000000000006</v>
      </c>
      <c r="L3810" s="25">
        <v>86.8</v>
      </c>
      <c r="M3810" s="25" t="s">
        <v>421</v>
      </c>
      <c r="N3810" s="25">
        <v>70</v>
      </c>
      <c r="O3810" s="25" t="s">
        <v>421</v>
      </c>
      <c r="P3810" s="25">
        <v>87.9</v>
      </c>
      <c r="Q3810" s="25">
        <v>67.599999999999994</v>
      </c>
      <c r="R3810" s="25">
        <v>70</v>
      </c>
      <c r="S3810" s="25">
        <v>90</v>
      </c>
    </row>
    <row r="3811" spans="1:19" x14ac:dyDescent="0.25">
      <c r="A3811" s="25" t="s">
        <v>239</v>
      </c>
      <c r="B3811" s="25" t="str">
        <f>VLOOKUP(A3811,'Cód dos países'!$A$3:$C$199,2,FALSE)</f>
        <v>PNG</v>
      </c>
      <c r="C3811" s="25">
        <f>VLOOKUP(A3811,'Cód dos países'!$A$3:$C$199,3,FALSE)</f>
        <v>137</v>
      </c>
      <c r="D3811" s="25">
        <v>1998</v>
      </c>
      <c r="E3811">
        <f t="shared" si="118"/>
        <v>1371998</v>
      </c>
      <c r="F3811" s="25">
        <v>56.3</v>
      </c>
      <c r="G3811" s="25">
        <v>50</v>
      </c>
      <c r="H3811" s="25">
        <f t="shared" si="119"/>
        <v>0.5</v>
      </c>
      <c r="I3811" s="25">
        <v>50</v>
      </c>
      <c r="J3811" s="25" t="s">
        <v>421</v>
      </c>
      <c r="K3811" s="25">
        <v>81.5</v>
      </c>
      <c r="L3811" s="25">
        <v>79.2</v>
      </c>
      <c r="M3811" s="25" t="s">
        <v>421</v>
      </c>
      <c r="N3811" s="25">
        <v>55</v>
      </c>
      <c r="O3811" s="25" t="s">
        <v>421</v>
      </c>
      <c r="P3811" s="25">
        <v>73.3</v>
      </c>
      <c r="Q3811" s="25">
        <v>37.4</v>
      </c>
      <c r="R3811" s="25">
        <v>50</v>
      </c>
      <c r="S3811" s="25">
        <v>30</v>
      </c>
    </row>
    <row r="3812" spans="1:19" x14ac:dyDescent="0.25">
      <c r="A3812" s="25" t="s">
        <v>246</v>
      </c>
      <c r="B3812" s="25" t="str">
        <f>VLOOKUP(A3812,'Cód dos países'!$A$3:$C$199,2,FALSE)</f>
        <v>PRY</v>
      </c>
      <c r="C3812" s="25">
        <f>VLOOKUP(A3812,'Cód dos países'!$A$3:$C$199,3,FALSE)</f>
        <v>138</v>
      </c>
      <c r="D3812" s="25">
        <v>1998</v>
      </c>
      <c r="E3812">
        <f t="shared" si="118"/>
        <v>1381998</v>
      </c>
      <c r="F3812" s="25">
        <v>63.7</v>
      </c>
      <c r="G3812" s="25">
        <v>30</v>
      </c>
      <c r="H3812" s="25">
        <f t="shared" si="119"/>
        <v>0.3</v>
      </c>
      <c r="I3812" s="25">
        <v>10</v>
      </c>
      <c r="J3812" s="25" t="s">
        <v>421</v>
      </c>
      <c r="K3812" s="25">
        <v>89.7</v>
      </c>
      <c r="L3812" s="25">
        <v>90.1</v>
      </c>
      <c r="M3812" s="25" t="s">
        <v>421</v>
      </c>
      <c r="N3812" s="25">
        <v>55</v>
      </c>
      <c r="O3812" s="25" t="s">
        <v>421</v>
      </c>
      <c r="P3812" s="25">
        <v>71.8</v>
      </c>
      <c r="Q3812" s="25">
        <v>66.400000000000006</v>
      </c>
      <c r="R3812" s="25">
        <v>90</v>
      </c>
      <c r="S3812" s="25">
        <v>70</v>
      </c>
    </row>
    <row r="3813" spans="1:19" x14ac:dyDescent="0.25">
      <c r="A3813" s="25" t="s">
        <v>235</v>
      </c>
      <c r="B3813" s="25" t="str">
        <f>VLOOKUP(A3813,'Cód dos países'!$A$3:$C$199,2,FALSE)</f>
        <v>PER</v>
      </c>
      <c r="C3813" s="25">
        <f>VLOOKUP(A3813,'Cód dos países'!$A$3:$C$199,3,FALSE)</f>
        <v>139</v>
      </c>
      <c r="D3813" s="25">
        <v>1998</v>
      </c>
      <c r="E3813">
        <f t="shared" si="118"/>
        <v>1391998</v>
      </c>
      <c r="F3813" s="25">
        <v>69.2</v>
      </c>
      <c r="G3813" s="25">
        <v>70</v>
      </c>
      <c r="H3813" s="25">
        <f t="shared" si="119"/>
        <v>0.7</v>
      </c>
      <c r="I3813" s="25">
        <v>30</v>
      </c>
      <c r="J3813" s="25" t="s">
        <v>421</v>
      </c>
      <c r="K3813" s="25">
        <v>80.2</v>
      </c>
      <c r="L3813" s="25">
        <v>91.3</v>
      </c>
      <c r="M3813" s="25" t="s">
        <v>421</v>
      </c>
      <c r="N3813" s="25">
        <v>70</v>
      </c>
      <c r="O3813" s="25" t="s">
        <v>421</v>
      </c>
      <c r="P3813" s="25">
        <v>75.5</v>
      </c>
      <c r="Q3813" s="25">
        <v>66</v>
      </c>
      <c r="R3813" s="25">
        <v>70</v>
      </c>
      <c r="S3813" s="25">
        <v>70</v>
      </c>
    </row>
    <row r="3814" spans="1:19" x14ac:dyDescent="0.25">
      <c r="A3814" s="25" t="s">
        <v>237</v>
      </c>
      <c r="B3814" s="25" t="str">
        <f>VLOOKUP(A3814,'Cód dos países'!$A$3:$C$199,2,FALSE)</f>
        <v>PHL</v>
      </c>
      <c r="C3814" s="25">
        <f>VLOOKUP(A3814,'Cód dos países'!$A$3:$C$199,3,FALSE)</f>
        <v>140</v>
      </c>
      <c r="D3814" s="25">
        <v>1998</v>
      </c>
      <c r="E3814">
        <f t="shared" si="118"/>
        <v>1401998</v>
      </c>
      <c r="F3814" s="25">
        <v>61.9</v>
      </c>
      <c r="G3814" s="25">
        <v>70</v>
      </c>
      <c r="H3814" s="25">
        <f t="shared" si="119"/>
        <v>0.7</v>
      </c>
      <c r="I3814" s="25">
        <v>31</v>
      </c>
      <c r="J3814" s="25" t="s">
        <v>421</v>
      </c>
      <c r="K3814" s="25">
        <v>73.5</v>
      </c>
      <c r="L3814" s="25">
        <v>90.6</v>
      </c>
      <c r="M3814" s="25" t="s">
        <v>421</v>
      </c>
      <c r="N3814" s="25">
        <v>55</v>
      </c>
      <c r="O3814" s="25" t="s">
        <v>421</v>
      </c>
      <c r="P3814" s="25">
        <v>79.3</v>
      </c>
      <c r="Q3814" s="25">
        <v>58.4</v>
      </c>
      <c r="R3814" s="25">
        <v>50</v>
      </c>
      <c r="S3814" s="25">
        <v>50</v>
      </c>
    </row>
    <row r="3815" spans="1:19" x14ac:dyDescent="0.25">
      <c r="A3815" s="25" t="s">
        <v>241</v>
      </c>
      <c r="B3815" s="25" t="str">
        <f>VLOOKUP(A3815,'Cód dos países'!$A$3:$C$199,2,FALSE)</f>
        <v>POL</v>
      </c>
      <c r="C3815" s="25">
        <f>VLOOKUP(A3815,'Cód dos países'!$A$3:$C$199,3,FALSE)</f>
        <v>141</v>
      </c>
      <c r="D3815" s="25">
        <v>1998</v>
      </c>
      <c r="E3815">
        <f t="shared" si="118"/>
        <v>1411998</v>
      </c>
      <c r="F3815" s="25">
        <v>59.6</v>
      </c>
      <c r="G3815" s="25">
        <v>70</v>
      </c>
      <c r="H3815" s="25">
        <f t="shared" si="119"/>
        <v>0.7</v>
      </c>
      <c r="I3815" s="25">
        <v>51</v>
      </c>
      <c r="J3815" s="25" t="s">
        <v>421</v>
      </c>
      <c r="K3815" s="25">
        <v>53.2</v>
      </c>
      <c r="L3815" s="25">
        <v>36</v>
      </c>
      <c r="M3815" s="25" t="s">
        <v>421</v>
      </c>
      <c r="N3815" s="25">
        <v>70</v>
      </c>
      <c r="O3815" s="25" t="s">
        <v>421</v>
      </c>
      <c r="P3815" s="25">
        <v>63.6</v>
      </c>
      <c r="Q3815" s="25">
        <v>73</v>
      </c>
      <c r="R3815" s="25">
        <v>70</v>
      </c>
      <c r="S3815" s="25">
        <v>50</v>
      </c>
    </row>
    <row r="3816" spans="1:19" x14ac:dyDescent="0.25">
      <c r="A3816" s="25" t="s">
        <v>244</v>
      </c>
      <c r="B3816" s="25" t="str">
        <f>VLOOKUP(A3816,'Cód dos países'!$A$3:$C$199,2,FALSE)</f>
        <v>PRT</v>
      </c>
      <c r="C3816" s="25">
        <f>VLOOKUP(A3816,'Cód dos países'!$A$3:$C$199,3,FALSE)</f>
        <v>142</v>
      </c>
      <c r="D3816" s="25">
        <v>1998</v>
      </c>
      <c r="E3816">
        <f t="shared" si="118"/>
        <v>1421998</v>
      </c>
      <c r="F3816" s="25">
        <v>65.599999999999994</v>
      </c>
      <c r="G3816" s="25">
        <v>70</v>
      </c>
      <c r="H3816" s="25">
        <f t="shared" si="119"/>
        <v>0.7</v>
      </c>
      <c r="I3816" s="25">
        <v>70</v>
      </c>
      <c r="J3816" s="25" t="s">
        <v>421</v>
      </c>
      <c r="K3816" s="25">
        <v>60.6</v>
      </c>
      <c r="L3816" s="25">
        <v>37.1</v>
      </c>
      <c r="M3816" s="25" t="s">
        <v>421</v>
      </c>
      <c r="N3816" s="25">
        <v>70</v>
      </c>
      <c r="O3816" s="25" t="s">
        <v>421</v>
      </c>
      <c r="P3816" s="25">
        <v>84.8</v>
      </c>
      <c r="Q3816" s="25">
        <v>77.8</v>
      </c>
      <c r="R3816" s="25">
        <v>70</v>
      </c>
      <c r="S3816" s="25">
        <v>50</v>
      </c>
    </row>
    <row r="3817" spans="1:19" x14ac:dyDescent="0.25">
      <c r="A3817" s="25" t="s">
        <v>248</v>
      </c>
      <c r="B3817" s="25" t="str">
        <f>VLOOKUP(A3817,'Cód dos países'!$A$3:$C$199,2,FALSE)</f>
        <v>QAT</v>
      </c>
      <c r="C3817" s="25">
        <f>VLOOKUP(A3817,'Cód dos países'!$A$3:$C$199,3,FALSE)</f>
        <v>143</v>
      </c>
      <c r="D3817" s="25">
        <v>1998</v>
      </c>
      <c r="E3817">
        <f t="shared" si="118"/>
        <v>1431998</v>
      </c>
      <c r="F3817" s="25">
        <v>62</v>
      </c>
      <c r="G3817" s="25">
        <v>50</v>
      </c>
      <c r="H3817" s="25">
        <f t="shared" si="119"/>
        <v>0.5</v>
      </c>
      <c r="I3817" s="25">
        <v>90</v>
      </c>
      <c r="J3817" s="25" t="s">
        <v>421</v>
      </c>
      <c r="K3817" s="25">
        <v>87.5</v>
      </c>
      <c r="L3817" s="25">
        <v>47.8</v>
      </c>
      <c r="M3817" s="25" t="s">
        <v>421</v>
      </c>
      <c r="N3817" s="25">
        <v>55</v>
      </c>
      <c r="O3817" s="25" t="s">
        <v>421</v>
      </c>
      <c r="P3817" s="25">
        <v>72.7</v>
      </c>
      <c r="Q3817" s="25">
        <v>75</v>
      </c>
      <c r="R3817" s="25">
        <v>50</v>
      </c>
      <c r="S3817" s="25">
        <v>30</v>
      </c>
    </row>
    <row r="3818" spans="1:19" x14ac:dyDescent="0.25">
      <c r="A3818" s="25" t="s">
        <v>334</v>
      </c>
      <c r="B3818" s="25" t="str">
        <f>VLOOKUP(A3818,'Cód dos países'!$A$3:$C$199,2,FALSE)</f>
        <v>COG</v>
      </c>
      <c r="C3818" s="25">
        <f>VLOOKUP(A3818,'Cód dos países'!$A$3:$C$199,3,FALSE)</f>
        <v>39</v>
      </c>
      <c r="D3818" s="25">
        <v>1998</v>
      </c>
      <c r="E3818">
        <f t="shared" si="118"/>
        <v>391998</v>
      </c>
      <c r="F3818" s="25">
        <v>41.6</v>
      </c>
      <c r="G3818" s="25">
        <v>30</v>
      </c>
      <c r="H3818" s="25">
        <f t="shared" si="119"/>
        <v>0.3</v>
      </c>
      <c r="I3818" s="25">
        <v>10</v>
      </c>
      <c r="J3818" s="25" t="s">
        <v>421</v>
      </c>
      <c r="K3818" s="25">
        <v>54.5</v>
      </c>
      <c r="L3818" s="25">
        <v>67.3</v>
      </c>
      <c r="M3818" s="25" t="s">
        <v>421</v>
      </c>
      <c r="N3818" s="25">
        <v>55</v>
      </c>
      <c r="O3818" s="25" t="s">
        <v>421</v>
      </c>
      <c r="P3818" s="25">
        <v>72.8</v>
      </c>
      <c r="Q3818" s="25">
        <v>25</v>
      </c>
      <c r="R3818" s="25">
        <v>30</v>
      </c>
      <c r="S3818" s="25">
        <v>30</v>
      </c>
    </row>
    <row r="3819" spans="1:19" x14ac:dyDescent="0.25">
      <c r="A3819" s="25" t="s">
        <v>250</v>
      </c>
      <c r="B3819" s="25" t="str">
        <f>VLOOKUP(A3819,'Cód dos países'!$A$3:$C$199,2,FALSE)</f>
        <v>ROM</v>
      </c>
      <c r="C3819" s="25">
        <f>VLOOKUP(A3819,'Cód dos países'!$A$3:$C$199,3,FALSE)</f>
        <v>144</v>
      </c>
      <c r="D3819" s="25">
        <v>1998</v>
      </c>
      <c r="E3819">
        <f t="shared" si="118"/>
        <v>1441998</v>
      </c>
      <c r="F3819" s="25">
        <v>50.1</v>
      </c>
      <c r="G3819" s="25">
        <v>30</v>
      </c>
      <c r="H3819" s="25">
        <f t="shared" si="119"/>
        <v>0.3</v>
      </c>
      <c r="I3819" s="25">
        <v>34</v>
      </c>
      <c r="J3819" s="25" t="s">
        <v>421</v>
      </c>
      <c r="K3819" s="25">
        <v>45</v>
      </c>
      <c r="L3819" s="25">
        <v>65.099999999999994</v>
      </c>
      <c r="M3819" s="25" t="s">
        <v>421</v>
      </c>
      <c r="N3819" s="25">
        <v>55</v>
      </c>
      <c r="O3819" s="25" t="s">
        <v>421</v>
      </c>
      <c r="P3819" s="25">
        <v>27</v>
      </c>
      <c r="Q3819" s="25">
        <v>74</v>
      </c>
      <c r="R3819" s="25">
        <v>70</v>
      </c>
      <c r="S3819" s="25">
        <v>50</v>
      </c>
    </row>
    <row r="3820" spans="1:19" x14ac:dyDescent="0.25">
      <c r="A3820" s="25" t="s">
        <v>251</v>
      </c>
      <c r="B3820" s="25" t="str">
        <f>VLOOKUP(A3820,'Cód dos países'!$A$3:$C$199,2,FALSE)</f>
        <v>RUS</v>
      </c>
      <c r="C3820" s="25">
        <f>VLOOKUP(A3820,'Cód dos países'!$A$3:$C$199,3,FALSE)</f>
        <v>145</v>
      </c>
      <c r="D3820" s="25">
        <v>1998</v>
      </c>
      <c r="E3820">
        <f t="shared" si="118"/>
        <v>1451998</v>
      </c>
      <c r="F3820" s="25">
        <v>54.5</v>
      </c>
      <c r="G3820" s="25">
        <v>50</v>
      </c>
      <c r="H3820" s="25">
        <f t="shared" si="119"/>
        <v>0.5</v>
      </c>
      <c r="I3820" s="25">
        <v>23</v>
      </c>
      <c r="J3820" s="25" t="s">
        <v>421</v>
      </c>
      <c r="K3820" s="25">
        <v>74.3</v>
      </c>
      <c r="L3820" s="25">
        <v>65.3</v>
      </c>
      <c r="M3820" s="25" t="s">
        <v>421</v>
      </c>
      <c r="N3820" s="25">
        <v>55</v>
      </c>
      <c r="O3820" s="25" t="s">
        <v>421</v>
      </c>
      <c r="P3820" s="25">
        <v>50.3</v>
      </c>
      <c r="Q3820" s="25">
        <v>53.2</v>
      </c>
      <c r="R3820" s="25">
        <v>50</v>
      </c>
      <c r="S3820" s="25">
        <v>70</v>
      </c>
    </row>
    <row r="3821" spans="1:19" x14ac:dyDescent="0.25">
      <c r="A3821" s="25" t="s">
        <v>253</v>
      </c>
      <c r="B3821" s="25" t="str">
        <f>VLOOKUP(A3821,'Cód dos países'!$A$3:$C$199,2,FALSE)</f>
        <v>RWA</v>
      </c>
      <c r="C3821" s="25">
        <f>VLOOKUP(A3821,'Cód dos países'!$A$3:$C$199,3,FALSE)</f>
        <v>146</v>
      </c>
      <c r="D3821" s="25">
        <v>1998</v>
      </c>
      <c r="E3821">
        <f t="shared" si="118"/>
        <v>1461998</v>
      </c>
      <c r="F3821" s="25">
        <v>39.799999999999997</v>
      </c>
      <c r="G3821" s="25">
        <v>10</v>
      </c>
      <c r="H3821" s="25">
        <f t="shared" si="119"/>
        <v>0.1</v>
      </c>
      <c r="I3821" s="25">
        <v>10</v>
      </c>
      <c r="J3821" s="25" t="s">
        <v>421</v>
      </c>
      <c r="K3821" s="25">
        <v>67.3</v>
      </c>
      <c r="L3821" s="25">
        <v>85.1</v>
      </c>
      <c r="M3821" s="25" t="s">
        <v>421</v>
      </c>
      <c r="N3821" s="25">
        <v>40</v>
      </c>
      <c r="O3821" s="25" t="s">
        <v>421</v>
      </c>
      <c r="P3821" s="25">
        <v>66.8</v>
      </c>
      <c r="Q3821" s="25">
        <v>39</v>
      </c>
      <c r="R3821" s="25">
        <v>30</v>
      </c>
      <c r="S3821" s="25">
        <v>10</v>
      </c>
    </row>
    <row r="3822" spans="1:19" x14ac:dyDescent="0.25">
      <c r="A3822" s="25" t="s">
        <v>368</v>
      </c>
      <c r="B3822" s="25" t="str">
        <f>VLOOKUP(A3822,'Cód dos países'!$A$3:$C$199,2,FALSE)</f>
        <v>LCA</v>
      </c>
      <c r="C3822" s="25">
        <f>VLOOKUP(A3822,'Cód dos países'!$A$3:$C$199,3,FALSE)</f>
        <v>164</v>
      </c>
      <c r="D3822" s="25">
        <v>1998</v>
      </c>
      <c r="E3822">
        <f t="shared" si="118"/>
        <v>1641998</v>
      </c>
      <c r="F3822" s="25" t="s">
        <v>421</v>
      </c>
      <c r="H3822" s="25" t="str">
        <f t="shared" si="119"/>
        <v/>
      </c>
      <c r="I3822" s="25" t="s">
        <v>421</v>
      </c>
      <c r="J3822" s="25" t="s">
        <v>421</v>
      </c>
      <c r="K3822" s="25" t="s">
        <v>421</v>
      </c>
      <c r="L3822" s="25" t="s">
        <v>421</v>
      </c>
      <c r="M3822" s="25" t="s">
        <v>421</v>
      </c>
      <c r="N3822" s="25" t="s">
        <v>421</v>
      </c>
      <c r="O3822" s="25" t="s">
        <v>421</v>
      </c>
      <c r="P3822" s="25" t="s">
        <v>421</v>
      </c>
      <c r="Q3822" s="25" t="s">
        <v>421</v>
      </c>
      <c r="R3822" s="25" t="s">
        <v>421</v>
      </c>
      <c r="S3822" s="25" t="s">
        <v>421</v>
      </c>
    </row>
    <row r="3823" spans="1:19" x14ac:dyDescent="0.25">
      <c r="A3823" s="25" t="s">
        <v>369</v>
      </c>
      <c r="B3823" s="25" t="str">
        <f>VLOOKUP(A3823,'Cód dos países'!$A$3:$C$199,2,FALSE)</f>
        <v>VCT</v>
      </c>
      <c r="C3823" s="25">
        <f>VLOOKUP(A3823,'Cód dos países'!$A$3:$C$199,3,FALSE)</f>
        <v>165</v>
      </c>
      <c r="D3823" s="25">
        <v>1998</v>
      </c>
      <c r="E3823">
        <f t="shared" si="118"/>
        <v>1651998</v>
      </c>
      <c r="F3823" s="25" t="s">
        <v>421</v>
      </c>
      <c r="H3823" s="25" t="str">
        <f t="shared" si="119"/>
        <v/>
      </c>
      <c r="I3823" s="25" t="s">
        <v>421</v>
      </c>
      <c r="J3823" s="25" t="s">
        <v>421</v>
      </c>
      <c r="K3823" s="25" t="s">
        <v>421</v>
      </c>
      <c r="L3823" s="25" t="s">
        <v>421</v>
      </c>
      <c r="M3823" s="25" t="s">
        <v>421</v>
      </c>
      <c r="N3823" s="25" t="s">
        <v>421</v>
      </c>
      <c r="O3823" s="25" t="s">
        <v>421</v>
      </c>
      <c r="P3823" s="25" t="s">
        <v>421</v>
      </c>
      <c r="Q3823" s="25" t="s">
        <v>421</v>
      </c>
      <c r="R3823" s="25" t="s">
        <v>421</v>
      </c>
      <c r="S3823" s="25" t="s">
        <v>421</v>
      </c>
    </row>
    <row r="3824" spans="1:19" x14ac:dyDescent="0.25">
      <c r="A3824" s="25" t="s">
        <v>365</v>
      </c>
      <c r="B3824" s="25" t="str">
        <f>VLOOKUP(A3824,'Cód dos países'!$A$3:$C$199,2,FALSE)</f>
        <v>SAM</v>
      </c>
      <c r="C3824" s="25">
        <f>VLOOKUP(A3824,'Cód dos países'!$A$3:$C$199,3,FALSE)</f>
        <v>147</v>
      </c>
      <c r="D3824" s="25">
        <v>1998</v>
      </c>
      <c r="E3824">
        <f t="shared" si="118"/>
        <v>1471998</v>
      </c>
      <c r="F3824" s="25">
        <v>58.7</v>
      </c>
      <c r="G3824" s="25">
        <v>50</v>
      </c>
      <c r="H3824" s="25">
        <f t="shared" si="119"/>
        <v>0.5</v>
      </c>
      <c r="I3824" s="25">
        <v>70</v>
      </c>
      <c r="J3824" s="25" t="s">
        <v>421</v>
      </c>
      <c r="K3824" s="25">
        <v>64.5</v>
      </c>
      <c r="L3824" s="25">
        <v>36.799999999999997</v>
      </c>
      <c r="M3824" s="25" t="s">
        <v>421</v>
      </c>
      <c r="N3824" s="25">
        <v>70</v>
      </c>
      <c r="O3824" s="25" t="s">
        <v>421</v>
      </c>
      <c r="P3824" s="25">
        <v>75</v>
      </c>
      <c r="Q3824" s="25">
        <v>62</v>
      </c>
      <c r="R3824" s="25">
        <v>50</v>
      </c>
      <c r="S3824" s="25">
        <v>50</v>
      </c>
    </row>
    <row r="3825" spans="1:19" x14ac:dyDescent="0.25">
      <c r="A3825" s="25" t="s">
        <v>272</v>
      </c>
      <c r="B3825" s="25" t="str">
        <f>VLOOKUP(A3825,'Cód dos países'!$A$3:$C$199,2,FALSE)</f>
        <v>STP</v>
      </c>
      <c r="C3825" s="25">
        <f>VLOOKUP(A3825,'Cód dos países'!$A$3:$C$199,3,FALSE)</f>
        <v>149</v>
      </c>
      <c r="D3825" s="25">
        <v>1998</v>
      </c>
      <c r="E3825">
        <f t="shared" si="118"/>
        <v>1491998</v>
      </c>
      <c r="F3825" s="25" t="s">
        <v>421</v>
      </c>
      <c r="H3825" s="25" t="str">
        <f t="shared" si="119"/>
        <v/>
      </c>
      <c r="I3825" s="25" t="s">
        <v>421</v>
      </c>
      <c r="J3825" s="25" t="s">
        <v>421</v>
      </c>
      <c r="K3825" s="25" t="s">
        <v>421</v>
      </c>
      <c r="L3825" s="25" t="s">
        <v>421</v>
      </c>
      <c r="M3825" s="25" t="s">
        <v>421</v>
      </c>
      <c r="N3825" s="25" t="s">
        <v>421</v>
      </c>
      <c r="O3825" s="25" t="s">
        <v>421</v>
      </c>
      <c r="P3825" s="25" t="s">
        <v>421</v>
      </c>
      <c r="Q3825" s="25" t="s">
        <v>421</v>
      </c>
      <c r="R3825" s="25" t="s">
        <v>421</v>
      </c>
      <c r="S3825" s="25" t="s">
        <v>421</v>
      </c>
    </row>
    <row r="3826" spans="1:19" x14ac:dyDescent="0.25">
      <c r="A3826" s="25" t="s">
        <v>255</v>
      </c>
      <c r="B3826" s="25" t="str">
        <f>VLOOKUP(A3826,'Cód dos países'!$A$3:$C$199,2,FALSE)</f>
        <v>SAU</v>
      </c>
      <c r="C3826" s="25">
        <f>VLOOKUP(A3826,'Cód dos países'!$A$3:$C$199,3,FALSE)</f>
        <v>150</v>
      </c>
      <c r="D3826" s="25">
        <v>1998</v>
      </c>
      <c r="E3826">
        <f t="shared" si="118"/>
        <v>1501998</v>
      </c>
      <c r="F3826" s="25">
        <v>65.5</v>
      </c>
      <c r="G3826" s="25">
        <v>70</v>
      </c>
      <c r="H3826" s="25">
        <f t="shared" si="119"/>
        <v>0.7</v>
      </c>
      <c r="I3826" s="25">
        <v>70</v>
      </c>
      <c r="J3826" s="25" t="s">
        <v>421</v>
      </c>
      <c r="K3826" s="25">
        <v>99.4</v>
      </c>
      <c r="L3826" s="25">
        <v>56.9</v>
      </c>
      <c r="M3826" s="25" t="s">
        <v>421</v>
      </c>
      <c r="N3826" s="25">
        <v>70</v>
      </c>
      <c r="O3826" s="25" t="s">
        <v>421</v>
      </c>
      <c r="P3826" s="25">
        <v>84.3</v>
      </c>
      <c r="Q3826" s="25">
        <v>59</v>
      </c>
      <c r="R3826" s="25">
        <v>30</v>
      </c>
      <c r="S3826" s="25">
        <v>50</v>
      </c>
    </row>
    <row r="3827" spans="1:19" x14ac:dyDescent="0.25">
      <c r="A3827" s="25" t="s">
        <v>259</v>
      </c>
      <c r="B3827" s="25" t="str">
        <f>VLOOKUP(A3827,'Cód dos países'!$A$3:$C$199,2,FALSE)</f>
        <v>SEN</v>
      </c>
      <c r="C3827" s="25">
        <f>VLOOKUP(A3827,'Cód dos países'!$A$3:$C$199,3,FALSE)</f>
        <v>151</v>
      </c>
      <c r="D3827" s="25">
        <v>1998</v>
      </c>
      <c r="E3827">
        <f t="shared" si="118"/>
        <v>1511998</v>
      </c>
      <c r="F3827" s="25">
        <v>60.6</v>
      </c>
      <c r="G3827" s="25">
        <v>50</v>
      </c>
      <c r="H3827" s="25">
        <f t="shared" si="119"/>
        <v>0.5</v>
      </c>
      <c r="I3827" s="25">
        <v>50</v>
      </c>
      <c r="J3827" s="25" t="s">
        <v>421</v>
      </c>
      <c r="K3827" s="25">
        <v>60.3</v>
      </c>
      <c r="L3827" s="25">
        <v>90.1</v>
      </c>
      <c r="M3827" s="25" t="s">
        <v>421</v>
      </c>
      <c r="N3827" s="25">
        <v>55</v>
      </c>
      <c r="O3827" s="25" t="s">
        <v>421</v>
      </c>
      <c r="P3827" s="25">
        <v>75.099999999999994</v>
      </c>
      <c r="Q3827" s="25">
        <v>65</v>
      </c>
      <c r="R3827" s="25">
        <v>50</v>
      </c>
      <c r="S3827" s="25">
        <v>50</v>
      </c>
    </row>
    <row r="3828" spans="1:19" x14ac:dyDescent="0.25">
      <c r="A3828" s="25" t="s">
        <v>271</v>
      </c>
      <c r="B3828" s="25" t="str">
        <f>VLOOKUP(A3828,'Cód dos países'!$A$3:$C$199,2,FALSE)</f>
        <v>YUG</v>
      </c>
      <c r="C3828" s="25">
        <f>VLOOKUP(A3828,'Cód dos países'!$A$3:$C$199,3,FALSE)</f>
        <v>152</v>
      </c>
      <c r="D3828" s="25">
        <v>1998</v>
      </c>
      <c r="E3828">
        <f t="shared" si="118"/>
        <v>1521998</v>
      </c>
      <c r="F3828" s="25" t="s">
        <v>421</v>
      </c>
      <c r="H3828" s="25" t="str">
        <f t="shared" si="119"/>
        <v/>
      </c>
      <c r="I3828" s="25" t="s">
        <v>421</v>
      </c>
      <c r="J3828" s="25" t="s">
        <v>421</v>
      </c>
      <c r="K3828" s="25" t="s">
        <v>421</v>
      </c>
      <c r="L3828" s="25" t="s">
        <v>421</v>
      </c>
      <c r="M3828" s="25" t="s">
        <v>421</v>
      </c>
      <c r="N3828" s="25" t="s">
        <v>421</v>
      </c>
      <c r="O3828" s="25" t="s">
        <v>421</v>
      </c>
      <c r="P3828" s="25" t="s">
        <v>421</v>
      </c>
      <c r="Q3828" s="25" t="s">
        <v>421</v>
      </c>
      <c r="R3828" s="25" t="s">
        <v>421</v>
      </c>
      <c r="S3828" s="25" t="s">
        <v>421</v>
      </c>
    </row>
    <row r="3829" spans="1:19" x14ac:dyDescent="0.25">
      <c r="A3829" s="25" t="s">
        <v>284</v>
      </c>
      <c r="B3829" s="25" t="str">
        <f>VLOOKUP(A3829,'Cód dos países'!$A$3:$C$199,2,FALSE)</f>
        <v>SYC</v>
      </c>
      <c r="C3829" s="25">
        <f>VLOOKUP(A3829,'Cód dos países'!$A$3:$C$199,3,FALSE)</f>
        <v>153</v>
      </c>
      <c r="D3829" s="25">
        <v>1998</v>
      </c>
      <c r="E3829">
        <f t="shared" si="118"/>
        <v>1531998</v>
      </c>
      <c r="F3829" s="25" t="s">
        <v>421</v>
      </c>
      <c r="H3829" s="25" t="str">
        <f t="shared" si="119"/>
        <v/>
      </c>
      <c r="I3829" s="25" t="s">
        <v>421</v>
      </c>
      <c r="J3829" s="25" t="s">
        <v>421</v>
      </c>
      <c r="K3829" s="25" t="s">
        <v>421</v>
      </c>
      <c r="L3829" s="25" t="s">
        <v>421</v>
      </c>
      <c r="M3829" s="25" t="s">
        <v>421</v>
      </c>
      <c r="N3829" s="25" t="s">
        <v>421</v>
      </c>
      <c r="O3829" s="25" t="s">
        <v>421</v>
      </c>
      <c r="P3829" s="25" t="s">
        <v>421</v>
      </c>
      <c r="Q3829" s="25" t="s">
        <v>421</v>
      </c>
      <c r="R3829" s="25" t="s">
        <v>421</v>
      </c>
      <c r="S3829" s="25" t="s">
        <v>421</v>
      </c>
    </row>
    <row r="3830" spans="1:19" x14ac:dyDescent="0.25">
      <c r="A3830" s="25" t="s">
        <v>265</v>
      </c>
      <c r="B3830" s="25" t="str">
        <f>VLOOKUP(A3830,'Cód dos países'!$A$3:$C$199,2,FALSE)</f>
        <v>SLE</v>
      </c>
      <c r="C3830" s="25">
        <f>VLOOKUP(A3830,'Cód dos países'!$A$3:$C$199,3,FALSE)</f>
        <v>154</v>
      </c>
      <c r="D3830" s="25">
        <v>1998</v>
      </c>
      <c r="E3830">
        <f t="shared" si="118"/>
        <v>1541998</v>
      </c>
      <c r="F3830" s="25">
        <v>47.2</v>
      </c>
      <c r="G3830" s="25">
        <v>30</v>
      </c>
      <c r="H3830" s="25">
        <f t="shared" si="119"/>
        <v>0.3</v>
      </c>
      <c r="I3830" s="25">
        <v>10</v>
      </c>
      <c r="J3830" s="25" t="s">
        <v>421</v>
      </c>
      <c r="K3830" s="25">
        <v>52.1</v>
      </c>
      <c r="L3830" s="25">
        <v>90.7</v>
      </c>
      <c r="M3830" s="25" t="s">
        <v>421</v>
      </c>
      <c r="N3830" s="25">
        <v>55</v>
      </c>
      <c r="O3830" s="25" t="s">
        <v>421</v>
      </c>
      <c r="P3830" s="25">
        <v>58.2</v>
      </c>
      <c r="Q3830" s="25">
        <v>49</v>
      </c>
      <c r="R3830" s="25">
        <v>50</v>
      </c>
      <c r="S3830" s="25">
        <v>30</v>
      </c>
    </row>
    <row r="3831" spans="1:19" x14ac:dyDescent="0.25">
      <c r="A3831" s="25" t="s">
        <v>261</v>
      </c>
      <c r="B3831" s="25" t="str">
        <f>VLOOKUP(A3831,'Cód dos países'!$A$3:$C$199,2,FALSE)</f>
        <v>SGP</v>
      </c>
      <c r="C3831" s="25">
        <f>VLOOKUP(A3831,'Cód dos países'!$A$3:$C$199,3,FALSE)</f>
        <v>155</v>
      </c>
      <c r="D3831" s="25">
        <v>1998</v>
      </c>
      <c r="E3831">
        <f t="shared" si="118"/>
        <v>1551998</v>
      </c>
      <c r="F3831" s="25">
        <v>86.9</v>
      </c>
      <c r="G3831" s="25">
        <v>90</v>
      </c>
      <c r="H3831" s="25">
        <f t="shared" si="119"/>
        <v>0.9</v>
      </c>
      <c r="I3831" s="25">
        <v>87</v>
      </c>
      <c r="J3831" s="25" t="s">
        <v>421</v>
      </c>
      <c r="K3831" s="25">
        <v>82.7</v>
      </c>
      <c r="L3831" s="25">
        <v>93.4</v>
      </c>
      <c r="M3831" s="25" t="s">
        <v>421</v>
      </c>
      <c r="N3831" s="25">
        <v>100</v>
      </c>
      <c r="O3831" s="25" t="s">
        <v>421</v>
      </c>
      <c r="P3831" s="25">
        <v>86.4</v>
      </c>
      <c r="Q3831" s="25">
        <v>83</v>
      </c>
      <c r="R3831" s="25">
        <v>90</v>
      </c>
      <c r="S3831" s="25">
        <v>70</v>
      </c>
    </row>
    <row r="3832" spans="1:19" x14ac:dyDescent="0.25">
      <c r="A3832" s="25" t="s">
        <v>276</v>
      </c>
      <c r="B3832" s="25" t="str">
        <f>VLOOKUP(A3832,'Cód dos países'!$A$3:$C$199,2,FALSE)</f>
        <v>SVK</v>
      </c>
      <c r="C3832" s="25">
        <f>VLOOKUP(A3832,'Cód dos países'!$A$3:$C$199,3,FALSE)</f>
        <v>156</v>
      </c>
      <c r="D3832" s="25">
        <v>1998</v>
      </c>
      <c r="E3832">
        <f t="shared" si="118"/>
        <v>1561998</v>
      </c>
      <c r="F3832" s="25">
        <v>54.2</v>
      </c>
      <c r="G3832" s="25">
        <v>50</v>
      </c>
      <c r="H3832" s="25">
        <f t="shared" si="119"/>
        <v>0.5</v>
      </c>
      <c r="I3832" s="25">
        <v>50</v>
      </c>
      <c r="J3832" s="25" t="s">
        <v>421</v>
      </c>
      <c r="K3832" s="25">
        <v>53</v>
      </c>
      <c r="L3832" s="25">
        <v>17.600000000000001</v>
      </c>
      <c r="M3832" s="25" t="s">
        <v>421</v>
      </c>
      <c r="N3832" s="25">
        <v>70</v>
      </c>
      <c r="O3832" s="25" t="s">
        <v>421</v>
      </c>
      <c r="P3832" s="25">
        <v>74</v>
      </c>
      <c r="Q3832" s="25">
        <v>73</v>
      </c>
      <c r="R3832" s="25">
        <v>50</v>
      </c>
      <c r="S3832" s="25">
        <v>50</v>
      </c>
    </row>
    <row r="3833" spans="1:19" x14ac:dyDescent="0.25">
      <c r="A3833" s="25" t="s">
        <v>278</v>
      </c>
      <c r="B3833" s="25" t="str">
        <f>VLOOKUP(A3833,'Cód dos países'!$A$3:$C$199,2,FALSE)</f>
        <v>SVN</v>
      </c>
      <c r="C3833" s="25">
        <f>VLOOKUP(A3833,'Cód dos países'!$A$3:$C$199,3,FALSE)</f>
        <v>157</v>
      </c>
      <c r="D3833" s="25">
        <v>1998</v>
      </c>
      <c r="E3833">
        <f t="shared" si="118"/>
        <v>1571998</v>
      </c>
      <c r="F3833" s="25">
        <v>61.3</v>
      </c>
      <c r="G3833" s="25">
        <v>70</v>
      </c>
      <c r="H3833" s="25">
        <f t="shared" si="119"/>
        <v>0.7</v>
      </c>
      <c r="I3833" s="25">
        <v>50</v>
      </c>
      <c r="J3833" s="25" t="s">
        <v>421</v>
      </c>
      <c r="K3833" s="25">
        <v>52.4</v>
      </c>
      <c r="L3833" s="25">
        <v>39.5</v>
      </c>
      <c r="M3833" s="25" t="s">
        <v>421</v>
      </c>
      <c r="N3833" s="25">
        <v>70</v>
      </c>
      <c r="O3833" s="25" t="s">
        <v>421</v>
      </c>
      <c r="P3833" s="25">
        <v>70.8</v>
      </c>
      <c r="Q3833" s="25">
        <v>59</v>
      </c>
      <c r="R3833" s="25">
        <v>70</v>
      </c>
      <c r="S3833" s="25">
        <v>70</v>
      </c>
    </row>
    <row r="3834" spans="1:19" x14ac:dyDescent="0.25">
      <c r="A3834" s="25" t="s">
        <v>263</v>
      </c>
      <c r="B3834" s="25" t="str">
        <f>VLOOKUP(A3834,'Cód dos países'!$A$3:$C$199,2,FALSE)</f>
        <v>SLB</v>
      </c>
      <c r="C3834" s="25">
        <f>VLOOKUP(A3834,'Cód dos países'!$A$3:$C$199,3,FALSE)</f>
        <v>158</v>
      </c>
      <c r="D3834" s="25">
        <v>1998</v>
      </c>
      <c r="E3834">
        <f t="shared" si="118"/>
        <v>1581998</v>
      </c>
      <c r="F3834" s="25" t="s">
        <v>421</v>
      </c>
      <c r="H3834" s="25" t="str">
        <f t="shared" si="119"/>
        <v/>
      </c>
      <c r="I3834" s="25" t="s">
        <v>421</v>
      </c>
      <c r="J3834" s="25" t="s">
        <v>421</v>
      </c>
      <c r="K3834" s="25" t="s">
        <v>421</v>
      </c>
      <c r="L3834" s="25" t="s">
        <v>421</v>
      </c>
      <c r="M3834" s="25" t="s">
        <v>421</v>
      </c>
      <c r="N3834" s="25" t="s">
        <v>421</v>
      </c>
      <c r="O3834" s="25" t="s">
        <v>421</v>
      </c>
      <c r="P3834" s="25" t="s">
        <v>421</v>
      </c>
      <c r="Q3834" s="25" t="s">
        <v>421</v>
      </c>
      <c r="R3834" s="25" t="s">
        <v>421</v>
      </c>
      <c r="S3834" s="25" t="s">
        <v>421</v>
      </c>
    </row>
    <row r="3835" spans="1:19" x14ac:dyDescent="0.25">
      <c r="A3835" s="25" t="s">
        <v>327</v>
      </c>
      <c r="B3835" s="25" t="str">
        <f>VLOOKUP(A3835,'Cód dos países'!$A$3:$C$199,2,FALSE)</f>
        <v>ZAF</v>
      </c>
      <c r="C3835" s="25">
        <f>VLOOKUP(A3835,'Cód dos países'!$A$3:$C$199,3,FALSE)</f>
        <v>160</v>
      </c>
      <c r="D3835" s="25">
        <v>1998</v>
      </c>
      <c r="E3835">
        <f t="shared" si="118"/>
        <v>1601998</v>
      </c>
      <c r="F3835" s="25">
        <v>63.3</v>
      </c>
      <c r="G3835" s="25">
        <v>50</v>
      </c>
      <c r="H3835" s="25">
        <f t="shared" si="119"/>
        <v>0.5</v>
      </c>
      <c r="I3835" s="25">
        <v>50</v>
      </c>
      <c r="J3835" s="25" t="s">
        <v>421</v>
      </c>
      <c r="K3835" s="25">
        <v>60.8</v>
      </c>
      <c r="L3835" s="25">
        <v>66.7</v>
      </c>
      <c r="M3835" s="25" t="s">
        <v>421</v>
      </c>
      <c r="N3835" s="25">
        <v>85</v>
      </c>
      <c r="O3835" s="25" t="s">
        <v>421</v>
      </c>
      <c r="P3835" s="25">
        <v>76.7</v>
      </c>
      <c r="Q3835" s="25">
        <v>61</v>
      </c>
      <c r="R3835" s="25">
        <v>70</v>
      </c>
      <c r="S3835" s="25">
        <v>50</v>
      </c>
    </row>
    <row r="3836" spans="1:19" x14ac:dyDescent="0.25">
      <c r="A3836" s="25" t="s">
        <v>432</v>
      </c>
      <c r="B3836" s="25" t="str">
        <f>VLOOKUP(A3836,'Cód dos países'!$A$3:$C$199,2,FALSE)</f>
        <v>KOR</v>
      </c>
      <c r="C3836" s="25">
        <f>VLOOKUP(A3836,'Cód dos países'!$A$3:$C$199,3,FALSE)</f>
        <v>92</v>
      </c>
      <c r="D3836" s="25">
        <v>1998</v>
      </c>
      <c r="E3836">
        <f t="shared" si="118"/>
        <v>921998</v>
      </c>
      <c r="F3836" s="25">
        <v>69.7</v>
      </c>
      <c r="G3836" s="25">
        <v>90</v>
      </c>
      <c r="H3836" s="25">
        <f t="shared" si="119"/>
        <v>0.9</v>
      </c>
      <c r="I3836" s="25">
        <v>43</v>
      </c>
      <c r="J3836" s="25" t="s">
        <v>421</v>
      </c>
      <c r="K3836" s="25">
        <v>67.8</v>
      </c>
      <c r="L3836" s="25">
        <v>85.5</v>
      </c>
      <c r="M3836" s="25" t="s">
        <v>421</v>
      </c>
      <c r="N3836" s="25">
        <v>70</v>
      </c>
      <c r="O3836" s="25" t="s">
        <v>421</v>
      </c>
      <c r="P3836" s="25">
        <v>81.5</v>
      </c>
      <c r="Q3836" s="25">
        <v>69.599999999999994</v>
      </c>
      <c r="R3836" s="25">
        <v>70</v>
      </c>
      <c r="S3836" s="25">
        <v>50</v>
      </c>
    </row>
    <row r="3837" spans="1:19" x14ac:dyDescent="0.25">
      <c r="A3837" s="25" t="s">
        <v>89</v>
      </c>
      <c r="B3837" s="25" t="str">
        <f>VLOOKUP(A3837,'Cód dos países'!$A$3:$C$199,2,FALSE)</f>
        <v>ESP</v>
      </c>
      <c r="C3837" s="25">
        <f>VLOOKUP(A3837,'Cód dos países'!$A$3:$C$199,3,FALSE)</f>
        <v>161</v>
      </c>
      <c r="D3837" s="25">
        <v>1998</v>
      </c>
      <c r="E3837">
        <f t="shared" si="118"/>
        <v>1611998</v>
      </c>
      <c r="F3837" s="25">
        <v>65.099999999999994</v>
      </c>
      <c r="G3837" s="25">
        <v>70</v>
      </c>
      <c r="H3837" s="25">
        <f t="shared" si="119"/>
        <v>0.7</v>
      </c>
      <c r="I3837" s="25">
        <v>59</v>
      </c>
      <c r="J3837" s="25" t="s">
        <v>421</v>
      </c>
      <c r="K3837" s="25">
        <v>46.5</v>
      </c>
      <c r="L3837" s="25">
        <v>42.7</v>
      </c>
      <c r="M3837" s="25" t="s">
        <v>421</v>
      </c>
      <c r="N3837" s="25">
        <v>70</v>
      </c>
      <c r="O3837" s="25" t="s">
        <v>421</v>
      </c>
      <c r="P3837" s="25">
        <v>79.7</v>
      </c>
      <c r="Q3837" s="25">
        <v>77.8</v>
      </c>
      <c r="R3837" s="25">
        <v>70</v>
      </c>
      <c r="S3837" s="25">
        <v>70</v>
      </c>
    </row>
    <row r="3838" spans="1:19" x14ac:dyDescent="0.25">
      <c r="A3838" s="25" t="s">
        <v>173</v>
      </c>
      <c r="B3838" s="25" t="str">
        <f>VLOOKUP(A3838,'Cód dos países'!$A$3:$C$199,2,FALSE)</f>
        <v>LKA</v>
      </c>
      <c r="C3838" s="25">
        <f>VLOOKUP(A3838,'Cód dos países'!$A$3:$C$199,3,FALSE)</f>
        <v>162</v>
      </c>
      <c r="D3838" s="25">
        <v>1998</v>
      </c>
      <c r="E3838">
        <f t="shared" si="118"/>
        <v>1621998</v>
      </c>
      <c r="F3838" s="25">
        <v>64</v>
      </c>
      <c r="G3838" s="25">
        <v>50</v>
      </c>
      <c r="H3838" s="25">
        <f t="shared" si="119"/>
        <v>0.5</v>
      </c>
      <c r="I3838" s="25">
        <v>50</v>
      </c>
      <c r="J3838" s="25" t="s">
        <v>421</v>
      </c>
      <c r="K3838" s="25">
        <v>72.599999999999994</v>
      </c>
      <c r="L3838" s="25">
        <v>71.7</v>
      </c>
      <c r="M3838" s="25" t="s">
        <v>421</v>
      </c>
      <c r="N3838" s="25">
        <v>70</v>
      </c>
      <c r="O3838" s="25" t="s">
        <v>421</v>
      </c>
      <c r="P3838" s="25">
        <v>74</v>
      </c>
      <c r="Q3838" s="25">
        <v>68</v>
      </c>
      <c r="R3838" s="25">
        <v>50</v>
      </c>
      <c r="S3838" s="25">
        <v>70</v>
      </c>
    </row>
    <row r="3839" spans="1:19" x14ac:dyDescent="0.25">
      <c r="A3839" s="25" t="s">
        <v>257</v>
      </c>
      <c r="B3839" s="25" t="str">
        <f>VLOOKUP(A3839,'Cód dos países'!$A$3:$C$199,2,FALSE)</f>
        <v>SDN</v>
      </c>
      <c r="C3839" s="25">
        <f>VLOOKUP(A3839,'Cód dos países'!$A$3:$C$199,3,FALSE)</f>
        <v>166</v>
      </c>
      <c r="D3839" s="25">
        <v>1998</v>
      </c>
      <c r="E3839">
        <f t="shared" si="118"/>
        <v>1661998</v>
      </c>
      <c r="F3839" s="25">
        <v>39.6</v>
      </c>
      <c r="G3839" s="25">
        <v>30</v>
      </c>
      <c r="H3839" s="25">
        <f t="shared" si="119"/>
        <v>0.3</v>
      </c>
      <c r="I3839" s="25">
        <v>30</v>
      </c>
      <c r="J3839" s="25" t="s">
        <v>421</v>
      </c>
      <c r="K3839" s="25">
        <v>33</v>
      </c>
      <c r="L3839" s="25">
        <v>78.8</v>
      </c>
      <c r="M3839" s="25" t="s">
        <v>421</v>
      </c>
      <c r="N3839" s="25">
        <v>55</v>
      </c>
      <c r="O3839" s="25" t="s">
        <v>421</v>
      </c>
      <c r="P3839" s="25">
        <v>32.1</v>
      </c>
      <c r="Q3839" s="25">
        <v>37</v>
      </c>
      <c r="R3839" s="25">
        <v>30</v>
      </c>
      <c r="S3839" s="25">
        <v>30</v>
      </c>
    </row>
    <row r="3840" spans="1:19" x14ac:dyDescent="0.25">
      <c r="A3840" s="25" t="s">
        <v>274</v>
      </c>
      <c r="B3840" s="25" t="str">
        <f>VLOOKUP(A3840,'Cód dos países'!$A$3:$C$199,2,FALSE)</f>
        <v>SUR</v>
      </c>
      <c r="C3840" s="25">
        <f>VLOOKUP(A3840,'Cód dos países'!$A$3:$C$199,3,FALSE)</f>
        <v>167</v>
      </c>
      <c r="D3840" s="25">
        <v>1998</v>
      </c>
      <c r="E3840">
        <f t="shared" si="118"/>
        <v>1671998</v>
      </c>
      <c r="F3840" s="25">
        <v>40.1</v>
      </c>
      <c r="G3840" s="25">
        <v>50</v>
      </c>
      <c r="H3840" s="25">
        <f t="shared" si="119"/>
        <v>0.5</v>
      </c>
      <c r="I3840" s="25">
        <v>10</v>
      </c>
      <c r="J3840" s="25" t="s">
        <v>421</v>
      </c>
      <c r="K3840" s="25">
        <v>69.599999999999994</v>
      </c>
      <c r="L3840" s="25">
        <v>13.8</v>
      </c>
      <c r="M3840" s="25" t="s">
        <v>421</v>
      </c>
      <c r="N3840" s="25">
        <v>55</v>
      </c>
      <c r="O3840" s="25" t="s">
        <v>421</v>
      </c>
      <c r="P3840" s="25">
        <v>57.8</v>
      </c>
      <c r="Q3840" s="25">
        <v>25</v>
      </c>
      <c r="R3840" s="25">
        <v>50</v>
      </c>
      <c r="S3840" s="25">
        <v>30</v>
      </c>
    </row>
    <row r="3841" spans="1:19" x14ac:dyDescent="0.25">
      <c r="A3841" s="25" t="s">
        <v>280</v>
      </c>
      <c r="B3841" s="25" t="str">
        <f>VLOOKUP(A3841,'Cód dos países'!$A$3:$C$199,2,FALSE)</f>
        <v>SWE</v>
      </c>
      <c r="C3841" s="25">
        <f>VLOOKUP(A3841,'Cód dos países'!$A$3:$C$199,3,FALSE)</f>
        <v>169</v>
      </c>
      <c r="D3841" s="25">
        <v>1998</v>
      </c>
      <c r="E3841">
        <f t="shared" si="118"/>
        <v>1691998</v>
      </c>
      <c r="F3841" s="25">
        <v>64.2</v>
      </c>
      <c r="G3841" s="25">
        <v>70</v>
      </c>
      <c r="H3841" s="25">
        <f t="shared" si="119"/>
        <v>0.7</v>
      </c>
      <c r="I3841" s="25">
        <v>94</v>
      </c>
      <c r="J3841" s="25" t="s">
        <v>421</v>
      </c>
      <c r="K3841" s="25">
        <v>35.4</v>
      </c>
      <c r="L3841" s="25">
        <v>0</v>
      </c>
      <c r="M3841" s="25" t="s">
        <v>421</v>
      </c>
      <c r="N3841" s="25">
        <v>70</v>
      </c>
      <c r="O3841" s="25" t="s">
        <v>421</v>
      </c>
      <c r="P3841" s="25">
        <v>89.3</v>
      </c>
      <c r="Q3841" s="25">
        <v>79.400000000000006</v>
      </c>
      <c r="R3841" s="25">
        <v>70</v>
      </c>
      <c r="S3841" s="25">
        <v>70</v>
      </c>
    </row>
    <row r="3842" spans="1:19" x14ac:dyDescent="0.25">
      <c r="A3842" s="25" t="s">
        <v>49</v>
      </c>
      <c r="B3842" s="25" t="str">
        <f>VLOOKUP(A3842,'Cód dos países'!$A$3:$C$199,2,FALSE)</f>
        <v>CHE</v>
      </c>
      <c r="C3842" s="25">
        <f>VLOOKUP(A3842,'Cód dos países'!$A$3:$C$199,3,FALSE)</f>
        <v>170</v>
      </c>
      <c r="D3842" s="25">
        <v>1998</v>
      </c>
      <c r="E3842">
        <f t="shared" si="118"/>
        <v>1701998</v>
      </c>
      <c r="F3842" s="25">
        <v>79.099999999999994</v>
      </c>
      <c r="G3842" s="25">
        <v>90</v>
      </c>
      <c r="H3842" s="25">
        <f t="shared" si="119"/>
        <v>0.9</v>
      </c>
      <c r="I3842" s="25">
        <v>86</v>
      </c>
      <c r="J3842" s="25" t="s">
        <v>421</v>
      </c>
      <c r="K3842" s="25">
        <v>80.400000000000006</v>
      </c>
      <c r="L3842" s="25">
        <v>54.4</v>
      </c>
      <c r="M3842" s="25" t="s">
        <v>421</v>
      </c>
      <c r="N3842" s="25">
        <v>70</v>
      </c>
      <c r="O3842" s="25" t="s">
        <v>421</v>
      </c>
      <c r="P3842" s="25">
        <v>89.7</v>
      </c>
      <c r="Q3842" s="25">
        <v>81.599999999999994</v>
      </c>
      <c r="R3842" s="25">
        <v>70</v>
      </c>
      <c r="S3842" s="25">
        <v>90</v>
      </c>
    </row>
    <row r="3843" spans="1:19" x14ac:dyDescent="0.25">
      <c r="A3843" s="25" t="s">
        <v>286</v>
      </c>
      <c r="B3843" s="25" t="str">
        <f>VLOOKUP(A3843,'Cód dos países'!$A$3:$C$199,2,FALSE)</f>
        <v>SYR</v>
      </c>
      <c r="C3843" s="25">
        <f>VLOOKUP(A3843,'Cód dos países'!$A$3:$C$199,3,FALSE)</f>
        <v>171</v>
      </c>
      <c r="D3843" s="25">
        <v>1998</v>
      </c>
      <c r="E3843">
        <f t="shared" si="118"/>
        <v>1711998</v>
      </c>
      <c r="F3843" s="25">
        <v>39</v>
      </c>
      <c r="G3843" s="25">
        <v>30</v>
      </c>
      <c r="H3843" s="25">
        <f t="shared" si="119"/>
        <v>0.3</v>
      </c>
      <c r="I3843" s="25">
        <v>10</v>
      </c>
      <c r="J3843" s="25" t="s">
        <v>421</v>
      </c>
      <c r="K3843" s="25">
        <v>39.200000000000003</v>
      </c>
      <c r="L3843" s="25">
        <v>76.5</v>
      </c>
      <c r="M3843" s="25" t="s">
        <v>421</v>
      </c>
      <c r="N3843" s="25">
        <v>55</v>
      </c>
      <c r="O3843" s="25" t="s">
        <v>421</v>
      </c>
      <c r="P3843" s="25">
        <v>72.099999999999994</v>
      </c>
      <c r="Q3843" s="25">
        <v>27.8</v>
      </c>
      <c r="R3843" s="25">
        <v>30</v>
      </c>
      <c r="S3843" s="25">
        <v>10</v>
      </c>
    </row>
    <row r="3844" spans="1:19" x14ac:dyDescent="0.25">
      <c r="A3844" s="25" t="s">
        <v>304</v>
      </c>
      <c r="B3844" s="25" t="str">
        <f>VLOOKUP(A3844,'Cód dos países'!$A$3:$C$199,2,FALSE)</f>
        <v>TWN</v>
      </c>
      <c r="C3844" s="25">
        <f>VLOOKUP(A3844,'Cód dos países'!$A$3:$C$199,3,FALSE)</f>
        <v>172</v>
      </c>
      <c r="D3844" s="25">
        <v>1998</v>
      </c>
      <c r="E3844">
        <f t="shared" si="118"/>
        <v>1721998</v>
      </c>
      <c r="F3844" s="25">
        <v>71.5</v>
      </c>
      <c r="G3844" s="25">
        <v>90</v>
      </c>
      <c r="H3844" s="25">
        <f t="shared" si="119"/>
        <v>0.9</v>
      </c>
      <c r="I3844" s="25">
        <v>50</v>
      </c>
      <c r="J3844" s="25" t="s">
        <v>421</v>
      </c>
      <c r="K3844" s="25">
        <v>75.2</v>
      </c>
      <c r="L3844" s="25">
        <v>78.3</v>
      </c>
      <c r="M3844" s="25" t="s">
        <v>421</v>
      </c>
      <c r="N3844" s="25">
        <v>85</v>
      </c>
      <c r="O3844" s="25" t="s">
        <v>421</v>
      </c>
      <c r="P3844" s="25">
        <v>86.8</v>
      </c>
      <c r="Q3844" s="25">
        <v>78</v>
      </c>
      <c r="R3844" s="25">
        <v>50</v>
      </c>
      <c r="S3844" s="25">
        <v>50</v>
      </c>
    </row>
    <row r="3845" spans="1:19" x14ac:dyDescent="0.25">
      <c r="A3845" s="25" t="s">
        <v>294</v>
      </c>
      <c r="B3845" s="25" t="str">
        <f>VLOOKUP(A3845,'Cód dos países'!$A$3:$C$199,2,FALSE)</f>
        <v>TJK</v>
      </c>
      <c r="C3845" s="25">
        <f>VLOOKUP(A3845,'Cód dos países'!$A$3:$C$199,3,FALSE)</f>
        <v>173</v>
      </c>
      <c r="D3845" s="25">
        <v>1998</v>
      </c>
      <c r="E3845">
        <f t="shared" ref="E3845:E3908" si="120">C3845*10000+D3845</f>
        <v>1731998</v>
      </c>
      <c r="F3845" s="25">
        <v>41.2</v>
      </c>
      <c r="G3845" s="25">
        <v>30</v>
      </c>
      <c r="H3845" s="25">
        <f t="shared" ref="H3845:H3908" si="121">IF(G3845="","",(G3845/100))</f>
        <v>0.3</v>
      </c>
      <c r="I3845" s="25">
        <v>10</v>
      </c>
      <c r="J3845" s="25" t="s">
        <v>421</v>
      </c>
      <c r="K3845" s="25">
        <v>57.7</v>
      </c>
      <c r="L3845" s="25">
        <v>89.3</v>
      </c>
      <c r="M3845" s="25" t="s">
        <v>421</v>
      </c>
      <c r="N3845" s="25">
        <v>55</v>
      </c>
      <c r="O3845" s="25" t="s">
        <v>421</v>
      </c>
      <c r="P3845" s="25">
        <v>0</v>
      </c>
      <c r="Q3845" s="25">
        <v>68.400000000000006</v>
      </c>
      <c r="R3845" s="25">
        <v>30</v>
      </c>
      <c r="S3845" s="25">
        <v>30</v>
      </c>
    </row>
    <row r="3846" spans="1:19" x14ac:dyDescent="0.25">
      <c r="A3846" s="25" t="s">
        <v>306</v>
      </c>
      <c r="B3846" s="25" t="str">
        <f>VLOOKUP(A3846,'Cód dos países'!$A$3:$C$199,2,FALSE)</f>
        <v>TZA</v>
      </c>
      <c r="C3846" s="25">
        <f>VLOOKUP(A3846,'Cód dos países'!$A$3:$C$199,3,FALSE)</f>
        <v>174</v>
      </c>
      <c r="D3846" s="25">
        <v>1998</v>
      </c>
      <c r="E3846">
        <f t="shared" si="120"/>
        <v>1741998</v>
      </c>
      <c r="F3846" s="25">
        <v>60</v>
      </c>
      <c r="G3846" s="25">
        <v>50</v>
      </c>
      <c r="H3846" s="25">
        <f t="shared" si="121"/>
        <v>0.5</v>
      </c>
      <c r="I3846" s="25">
        <v>30</v>
      </c>
      <c r="J3846" s="25" t="s">
        <v>421</v>
      </c>
      <c r="K3846" s="25">
        <v>77.3</v>
      </c>
      <c r="L3846" s="25">
        <v>92.5</v>
      </c>
      <c r="M3846" s="25" t="s">
        <v>421</v>
      </c>
      <c r="N3846" s="25">
        <v>55</v>
      </c>
      <c r="O3846" s="25" t="s">
        <v>421</v>
      </c>
      <c r="P3846" s="25">
        <v>67.8</v>
      </c>
      <c r="Q3846" s="25">
        <v>67.8</v>
      </c>
      <c r="R3846" s="25">
        <v>50</v>
      </c>
      <c r="S3846" s="25">
        <v>50</v>
      </c>
    </row>
    <row r="3847" spans="1:19" x14ac:dyDescent="0.25">
      <c r="A3847" s="25" t="s">
        <v>292</v>
      </c>
      <c r="B3847" s="25" t="str">
        <f>VLOOKUP(A3847,'Cód dos países'!$A$3:$C$199,2,FALSE)</f>
        <v>THA</v>
      </c>
      <c r="C3847" s="25">
        <f>VLOOKUP(A3847,'Cód dos países'!$A$3:$C$199,3,FALSE)</f>
        <v>175</v>
      </c>
      <c r="D3847" s="25">
        <v>1998</v>
      </c>
      <c r="E3847">
        <f t="shared" si="120"/>
        <v>1751998</v>
      </c>
      <c r="F3847" s="25">
        <v>66.900000000000006</v>
      </c>
      <c r="G3847" s="25">
        <v>70</v>
      </c>
      <c r="H3847" s="25">
        <f t="shared" si="121"/>
        <v>0.7</v>
      </c>
      <c r="I3847" s="25">
        <v>31</v>
      </c>
      <c r="J3847" s="25" t="s">
        <v>421</v>
      </c>
      <c r="K3847" s="25">
        <v>74.599999999999994</v>
      </c>
      <c r="L3847" s="25">
        <v>91.2</v>
      </c>
      <c r="M3847" s="25" t="s">
        <v>421</v>
      </c>
      <c r="N3847" s="25">
        <v>70</v>
      </c>
      <c r="O3847" s="25" t="s">
        <v>421</v>
      </c>
      <c r="P3847" s="25">
        <v>74.900000000000006</v>
      </c>
      <c r="Q3847" s="25">
        <v>71.2</v>
      </c>
      <c r="R3847" s="25">
        <v>70</v>
      </c>
      <c r="S3847" s="25">
        <v>50</v>
      </c>
    </row>
    <row r="3848" spans="1:19" x14ac:dyDescent="0.25">
      <c r="A3848" s="25" t="s">
        <v>348</v>
      </c>
      <c r="B3848" s="25" t="str">
        <f>VLOOKUP(A3848,'Cód dos países'!$A$3:$C$199,2,FALSE)</f>
        <v>BHS</v>
      </c>
      <c r="C3848" s="25">
        <f>VLOOKUP(A3848,'Cód dos países'!$A$3:$C$199,3,FALSE)</f>
        <v>12</v>
      </c>
      <c r="D3848" s="25">
        <v>1998</v>
      </c>
      <c r="E3848">
        <f t="shared" si="120"/>
        <v>121998</v>
      </c>
      <c r="F3848" s="25">
        <v>74.7</v>
      </c>
      <c r="G3848" s="25">
        <v>90</v>
      </c>
      <c r="H3848" s="25">
        <f t="shared" si="121"/>
        <v>0.9</v>
      </c>
      <c r="I3848" s="25">
        <v>70</v>
      </c>
      <c r="J3848" s="25" t="s">
        <v>421</v>
      </c>
      <c r="K3848" s="25">
        <v>97.2</v>
      </c>
      <c r="L3848" s="25">
        <v>87.1</v>
      </c>
      <c r="M3848" s="25" t="s">
        <v>421</v>
      </c>
      <c r="N3848" s="25">
        <v>100</v>
      </c>
      <c r="O3848" s="25" t="s">
        <v>421</v>
      </c>
      <c r="P3848" s="25">
        <v>88.4</v>
      </c>
      <c r="Q3848" s="25">
        <v>19.399999999999999</v>
      </c>
      <c r="R3848" s="25">
        <v>50</v>
      </c>
      <c r="S3848" s="25">
        <v>70</v>
      </c>
    </row>
    <row r="3849" spans="1:19" x14ac:dyDescent="0.25">
      <c r="A3849" s="25" t="s">
        <v>354</v>
      </c>
      <c r="B3849" s="25" t="str">
        <f>VLOOKUP(A3849,'Cód dos países'!$A$3:$C$199,2,FALSE)</f>
        <v>GMB</v>
      </c>
      <c r="C3849" s="25">
        <f>VLOOKUP(A3849,'Cód dos países'!$A$3:$C$199,3,FALSE)</f>
        <v>62</v>
      </c>
      <c r="D3849" s="25">
        <v>1998</v>
      </c>
      <c r="E3849">
        <f t="shared" si="120"/>
        <v>621998</v>
      </c>
      <c r="F3849" s="25">
        <v>52.1</v>
      </c>
      <c r="G3849" s="25">
        <v>70</v>
      </c>
      <c r="H3849" s="25">
        <f t="shared" si="121"/>
        <v>0.7</v>
      </c>
      <c r="I3849" s="25">
        <v>10</v>
      </c>
      <c r="J3849" s="25" t="s">
        <v>421</v>
      </c>
      <c r="K3849" s="25">
        <v>70.5</v>
      </c>
      <c r="L3849" s="25">
        <v>72.5</v>
      </c>
      <c r="M3849" s="25" t="s">
        <v>421</v>
      </c>
      <c r="N3849" s="25">
        <v>55</v>
      </c>
      <c r="O3849" s="25" t="s">
        <v>421</v>
      </c>
      <c r="P3849" s="25">
        <v>74.5</v>
      </c>
      <c r="Q3849" s="25">
        <v>56.4</v>
      </c>
      <c r="R3849" s="25">
        <v>30</v>
      </c>
      <c r="S3849" s="25">
        <v>30</v>
      </c>
    </row>
    <row r="3850" spans="1:19" x14ac:dyDescent="0.25">
      <c r="A3850" s="25" t="s">
        <v>423</v>
      </c>
      <c r="B3850" s="25" t="str">
        <f>VLOOKUP(A3850,'Cód dos países'!$A$3:$C$199,2,FALSE)</f>
        <v>TMP</v>
      </c>
      <c r="C3850" s="25">
        <f>VLOOKUP(A3850,'Cód dos países'!$A$3:$C$199,3,FALSE)</f>
        <v>176</v>
      </c>
      <c r="D3850" s="25">
        <v>1998</v>
      </c>
      <c r="E3850">
        <f t="shared" si="120"/>
        <v>1761998</v>
      </c>
      <c r="F3850" s="25" t="s">
        <v>421</v>
      </c>
      <c r="H3850" s="25" t="str">
        <f t="shared" si="121"/>
        <v/>
      </c>
      <c r="I3850" s="25" t="s">
        <v>421</v>
      </c>
      <c r="J3850" s="25" t="s">
        <v>421</v>
      </c>
      <c r="K3850" s="25" t="s">
        <v>421</v>
      </c>
      <c r="L3850" s="25" t="s">
        <v>421</v>
      </c>
      <c r="M3850" s="25" t="s">
        <v>421</v>
      </c>
      <c r="N3850" s="25" t="s">
        <v>421</v>
      </c>
      <c r="O3850" s="25" t="s">
        <v>421</v>
      </c>
      <c r="P3850" s="25" t="s">
        <v>421</v>
      </c>
      <c r="Q3850" s="25" t="s">
        <v>421</v>
      </c>
      <c r="R3850" s="25" t="s">
        <v>421</v>
      </c>
      <c r="S3850" s="25" t="s">
        <v>421</v>
      </c>
    </row>
    <row r="3851" spans="1:19" x14ac:dyDescent="0.25">
      <c r="A3851" s="25" t="s">
        <v>290</v>
      </c>
      <c r="B3851" s="25" t="str">
        <f>VLOOKUP(A3851,'Cód dos países'!$A$3:$C$199,2,FALSE)</f>
        <v>TGO</v>
      </c>
      <c r="C3851" s="25">
        <f>VLOOKUP(A3851,'Cód dos países'!$A$3:$C$199,3,FALSE)</f>
        <v>177</v>
      </c>
      <c r="D3851" s="25">
        <v>1998</v>
      </c>
      <c r="E3851">
        <f t="shared" si="120"/>
        <v>1771998</v>
      </c>
      <c r="F3851" s="25">
        <v>48.2</v>
      </c>
      <c r="G3851" s="25">
        <v>30</v>
      </c>
      <c r="H3851" s="25">
        <f t="shared" si="121"/>
        <v>0.3</v>
      </c>
      <c r="I3851" s="25">
        <v>10</v>
      </c>
      <c r="J3851" s="25" t="s">
        <v>421</v>
      </c>
      <c r="K3851" s="25">
        <v>77.400000000000006</v>
      </c>
      <c r="L3851" s="25">
        <v>86.6</v>
      </c>
      <c r="M3851" s="25" t="s">
        <v>421</v>
      </c>
      <c r="N3851" s="25">
        <v>40</v>
      </c>
      <c r="O3851" s="25" t="s">
        <v>421</v>
      </c>
      <c r="P3851" s="25">
        <v>66.900000000000006</v>
      </c>
      <c r="Q3851" s="25">
        <v>63</v>
      </c>
      <c r="R3851" s="25">
        <v>30</v>
      </c>
      <c r="S3851" s="25">
        <v>30</v>
      </c>
    </row>
    <row r="3852" spans="1:19" x14ac:dyDescent="0.25">
      <c r="A3852" s="25" t="s">
        <v>371</v>
      </c>
      <c r="B3852" s="25" t="str">
        <f>VLOOKUP(A3852,'Cód dos países'!$A$3:$C$199,2,FALSE)</f>
        <v>TON</v>
      </c>
      <c r="C3852" s="25">
        <f>VLOOKUP(A3852,'Cód dos países'!$A$3:$C$199,3,FALSE)</f>
        <v>178</v>
      </c>
      <c r="D3852" s="25">
        <v>1998</v>
      </c>
      <c r="E3852">
        <f t="shared" si="120"/>
        <v>1781998</v>
      </c>
      <c r="F3852" s="25" t="s">
        <v>421</v>
      </c>
      <c r="H3852" s="25" t="str">
        <f t="shared" si="121"/>
        <v/>
      </c>
      <c r="I3852" s="25" t="s">
        <v>421</v>
      </c>
      <c r="J3852" s="25" t="s">
        <v>421</v>
      </c>
      <c r="K3852" s="25" t="s">
        <v>421</v>
      </c>
      <c r="L3852" s="25" t="s">
        <v>421</v>
      </c>
      <c r="M3852" s="25" t="s">
        <v>421</v>
      </c>
      <c r="N3852" s="25" t="s">
        <v>421</v>
      </c>
      <c r="O3852" s="25" t="s">
        <v>421</v>
      </c>
      <c r="P3852" s="25" t="s">
        <v>421</v>
      </c>
      <c r="Q3852" s="25" t="s">
        <v>421</v>
      </c>
      <c r="R3852" s="25" t="s">
        <v>421</v>
      </c>
      <c r="S3852" s="25" t="s">
        <v>421</v>
      </c>
    </row>
    <row r="3853" spans="1:19" x14ac:dyDescent="0.25">
      <c r="A3853" s="25" t="s">
        <v>298</v>
      </c>
      <c r="B3853" s="25" t="str">
        <f>VLOOKUP(A3853,'Cód dos países'!$A$3:$C$199,2,FALSE)</f>
        <v>TTO</v>
      </c>
      <c r="C3853" s="25">
        <f>VLOOKUP(A3853,'Cód dos países'!$A$3:$C$199,3,FALSE)</f>
        <v>179</v>
      </c>
      <c r="D3853" s="25">
        <v>1998</v>
      </c>
      <c r="E3853">
        <f t="shared" si="120"/>
        <v>1791998</v>
      </c>
      <c r="F3853" s="25">
        <v>72.400000000000006</v>
      </c>
      <c r="G3853" s="25">
        <v>90</v>
      </c>
      <c r="H3853" s="25">
        <f t="shared" si="121"/>
        <v>0.9</v>
      </c>
      <c r="I3853" s="25">
        <v>50</v>
      </c>
      <c r="J3853" s="25" t="s">
        <v>421</v>
      </c>
      <c r="K3853" s="25">
        <v>68.099999999999994</v>
      </c>
      <c r="L3853" s="25">
        <v>79.099999999999994</v>
      </c>
      <c r="M3853" s="25" t="s">
        <v>421</v>
      </c>
      <c r="N3853" s="25">
        <v>70</v>
      </c>
      <c r="O3853" s="25" t="s">
        <v>421</v>
      </c>
      <c r="P3853" s="25">
        <v>82.8</v>
      </c>
      <c r="Q3853" s="25">
        <v>51.6</v>
      </c>
      <c r="R3853" s="25">
        <v>90</v>
      </c>
      <c r="S3853" s="25">
        <v>70</v>
      </c>
    </row>
    <row r="3854" spans="1:19" x14ac:dyDescent="0.25">
      <c r="A3854" s="25" t="s">
        <v>300</v>
      </c>
      <c r="B3854" s="25" t="str">
        <f>VLOOKUP(A3854,'Cód dos países'!$A$3:$C$199,2,FALSE)</f>
        <v>TUN</v>
      </c>
      <c r="C3854" s="25">
        <f>VLOOKUP(A3854,'Cód dos países'!$A$3:$C$199,3,FALSE)</f>
        <v>180</v>
      </c>
      <c r="D3854" s="25">
        <v>1998</v>
      </c>
      <c r="E3854">
        <f t="shared" si="120"/>
        <v>1801998</v>
      </c>
      <c r="F3854" s="25">
        <v>61.1</v>
      </c>
      <c r="G3854" s="25">
        <v>50</v>
      </c>
      <c r="H3854" s="25">
        <f t="shared" si="121"/>
        <v>0.5</v>
      </c>
      <c r="I3854" s="25">
        <v>50</v>
      </c>
      <c r="J3854" s="25" t="s">
        <v>421</v>
      </c>
      <c r="K3854" s="25">
        <v>69.2</v>
      </c>
      <c r="L3854" s="25">
        <v>62</v>
      </c>
      <c r="M3854" s="25" t="s">
        <v>421</v>
      </c>
      <c r="N3854" s="25">
        <v>70</v>
      </c>
      <c r="O3854" s="25" t="s">
        <v>421</v>
      </c>
      <c r="P3854" s="25">
        <v>82.5</v>
      </c>
      <c r="Q3854" s="25">
        <v>46.6</v>
      </c>
      <c r="R3854" s="25">
        <v>70</v>
      </c>
      <c r="S3854" s="25">
        <v>50</v>
      </c>
    </row>
    <row r="3855" spans="1:19" x14ac:dyDescent="0.25">
      <c r="A3855" s="25" t="s">
        <v>302</v>
      </c>
      <c r="B3855" s="25" t="str">
        <f>VLOOKUP(A3855,'Cód dos países'!$A$3:$C$199,2,FALSE)</f>
        <v>TUR</v>
      </c>
      <c r="C3855" s="25">
        <f>VLOOKUP(A3855,'Cód dos países'!$A$3:$C$199,3,FALSE)</f>
        <v>181</v>
      </c>
      <c r="D3855" s="25">
        <v>1998</v>
      </c>
      <c r="E3855">
        <f t="shared" si="120"/>
        <v>1811998</v>
      </c>
      <c r="F3855" s="25">
        <v>59.2</v>
      </c>
      <c r="G3855" s="25">
        <v>70</v>
      </c>
      <c r="H3855" s="25">
        <f t="shared" si="121"/>
        <v>0.7</v>
      </c>
      <c r="I3855" s="25">
        <v>32</v>
      </c>
      <c r="J3855" s="25" t="s">
        <v>421</v>
      </c>
      <c r="K3855" s="25">
        <v>57</v>
      </c>
      <c r="L3855" s="25">
        <v>57.1</v>
      </c>
      <c r="M3855" s="25" t="s">
        <v>421</v>
      </c>
      <c r="N3855" s="25">
        <v>70</v>
      </c>
      <c r="O3855" s="25" t="s">
        <v>421</v>
      </c>
      <c r="P3855" s="25">
        <v>31.8</v>
      </c>
      <c r="Q3855" s="25">
        <v>74.400000000000006</v>
      </c>
      <c r="R3855" s="25">
        <v>70</v>
      </c>
      <c r="S3855" s="25">
        <v>70</v>
      </c>
    </row>
    <row r="3856" spans="1:19" x14ac:dyDescent="0.25">
      <c r="A3856" s="25" t="s">
        <v>296</v>
      </c>
      <c r="B3856" s="25" t="str">
        <f>VLOOKUP(A3856,'Cód dos países'!$A$3:$C$199,2,FALSE)</f>
        <v>TKM</v>
      </c>
      <c r="C3856" s="25">
        <f>VLOOKUP(A3856,'Cód dos países'!$A$3:$C$199,3,FALSE)</f>
        <v>182</v>
      </c>
      <c r="D3856" s="25">
        <v>1998</v>
      </c>
      <c r="E3856">
        <f t="shared" si="120"/>
        <v>1821998</v>
      </c>
      <c r="F3856" s="25">
        <v>36.1</v>
      </c>
      <c r="G3856" s="25">
        <v>30</v>
      </c>
      <c r="H3856" s="25">
        <f t="shared" si="121"/>
        <v>0.3</v>
      </c>
      <c r="I3856" s="25">
        <v>10</v>
      </c>
      <c r="J3856" s="25" t="s">
        <v>421</v>
      </c>
      <c r="K3856" s="25">
        <v>57.5</v>
      </c>
      <c r="L3856" s="25">
        <v>92.3</v>
      </c>
      <c r="M3856" s="25" t="s">
        <v>421</v>
      </c>
      <c r="N3856" s="25">
        <v>55</v>
      </c>
      <c r="O3856" s="25" t="s">
        <v>421</v>
      </c>
      <c r="P3856" s="25">
        <v>0</v>
      </c>
      <c r="Q3856" s="25">
        <v>40</v>
      </c>
      <c r="R3856" s="25">
        <v>30</v>
      </c>
      <c r="S3856" s="25">
        <v>10</v>
      </c>
    </row>
    <row r="3857" spans="1:19" x14ac:dyDescent="0.25">
      <c r="A3857" s="25" t="s">
        <v>308</v>
      </c>
      <c r="B3857" s="25" t="str">
        <f>VLOOKUP(A3857,'Cód dos países'!$A$3:$C$199,2,FALSE)</f>
        <v>UGA</v>
      </c>
      <c r="C3857" s="25">
        <f>VLOOKUP(A3857,'Cód dos países'!$A$3:$C$199,3,FALSE)</f>
        <v>184</v>
      </c>
      <c r="D3857" s="25">
        <v>1998</v>
      </c>
      <c r="E3857">
        <f t="shared" si="120"/>
        <v>1841998</v>
      </c>
      <c r="F3857" s="25">
        <v>64.8</v>
      </c>
      <c r="G3857" s="25">
        <v>70</v>
      </c>
      <c r="H3857" s="25">
        <f t="shared" si="121"/>
        <v>0.7</v>
      </c>
      <c r="I3857" s="25">
        <v>27</v>
      </c>
      <c r="J3857" s="25" t="s">
        <v>421</v>
      </c>
      <c r="K3857" s="25">
        <v>80.8</v>
      </c>
      <c r="L3857" s="25">
        <v>92.1</v>
      </c>
      <c r="M3857" s="25" t="s">
        <v>421</v>
      </c>
      <c r="N3857" s="25">
        <v>85</v>
      </c>
      <c r="O3857" s="25" t="s">
        <v>421</v>
      </c>
      <c r="P3857" s="25">
        <v>83.1</v>
      </c>
      <c r="Q3857" s="25">
        <v>25</v>
      </c>
      <c r="R3857" s="25">
        <v>70</v>
      </c>
      <c r="S3857" s="25">
        <v>50</v>
      </c>
    </row>
    <row r="3858" spans="1:19" x14ac:dyDescent="0.25">
      <c r="A3858" s="25" t="s">
        <v>310</v>
      </c>
      <c r="B3858" s="25" t="str">
        <f>VLOOKUP(A3858,'Cód dos países'!$A$3:$C$199,2,FALSE)</f>
        <v>UKR</v>
      </c>
      <c r="C3858" s="25">
        <f>VLOOKUP(A3858,'Cód dos países'!$A$3:$C$199,3,FALSE)</f>
        <v>185</v>
      </c>
      <c r="D3858" s="25">
        <v>1998</v>
      </c>
      <c r="E3858">
        <f t="shared" si="120"/>
        <v>1851998</v>
      </c>
      <c r="F3858" s="25">
        <v>43.7</v>
      </c>
      <c r="G3858" s="25">
        <v>30</v>
      </c>
      <c r="H3858" s="25">
        <f t="shared" si="121"/>
        <v>0.3</v>
      </c>
      <c r="I3858" s="25">
        <v>30</v>
      </c>
      <c r="J3858" s="25" t="s">
        <v>421</v>
      </c>
      <c r="K3858" s="25">
        <v>63</v>
      </c>
      <c r="L3858" s="25">
        <v>43</v>
      </c>
      <c r="M3858" s="25" t="s">
        <v>421</v>
      </c>
      <c r="N3858" s="25">
        <v>55</v>
      </c>
      <c r="O3858" s="25" t="s">
        <v>421</v>
      </c>
      <c r="P3858" s="25">
        <v>39.299999999999997</v>
      </c>
      <c r="Q3858" s="25">
        <v>53</v>
      </c>
      <c r="R3858" s="25">
        <v>50</v>
      </c>
      <c r="S3858" s="25">
        <v>30</v>
      </c>
    </row>
    <row r="3859" spans="1:19" x14ac:dyDescent="0.25">
      <c r="A3859" s="25" t="s">
        <v>6</v>
      </c>
      <c r="B3859" s="25" t="str">
        <f>VLOOKUP(A3859,'Cód dos países'!$A$3:$C$199,2,FALSE)</f>
        <v>ARE</v>
      </c>
      <c r="C3859" s="25">
        <f>VLOOKUP(A3859,'Cód dos países'!$A$3:$C$199,3,FALSE)</f>
        <v>186</v>
      </c>
      <c r="D3859" s="25">
        <v>1998</v>
      </c>
      <c r="E3859">
        <f t="shared" si="120"/>
        <v>1861998</v>
      </c>
      <c r="F3859" s="25">
        <v>71.5</v>
      </c>
      <c r="G3859" s="25">
        <v>90</v>
      </c>
      <c r="H3859" s="25">
        <f t="shared" si="121"/>
        <v>0.9</v>
      </c>
      <c r="I3859" s="25">
        <v>90</v>
      </c>
      <c r="J3859" s="25" t="s">
        <v>421</v>
      </c>
      <c r="K3859" s="25">
        <v>99.9</v>
      </c>
      <c r="L3859" s="25">
        <v>43</v>
      </c>
      <c r="M3859" s="25" t="s">
        <v>421</v>
      </c>
      <c r="N3859" s="25">
        <v>85</v>
      </c>
      <c r="O3859" s="25" t="s">
        <v>421</v>
      </c>
      <c r="P3859" s="25">
        <v>78.900000000000006</v>
      </c>
      <c r="Q3859" s="25">
        <v>77</v>
      </c>
      <c r="R3859" s="25">
        <v>30</v>
      </c>
      <c r="S3859" s="25">
        <v>50</v>
      </c>
    </row>
    <row r="3860" spans="1:19" x14ac:dyDescent="0.25">
      <c r="A3860" s="25" t="s">
        <v>103</v>
      </c>
      <c r="B3860" s="25" t="str">
        <f>VLOOKUP(A3860,'Cód dos países'!$A$3:$C$199,2,FALSE)</f>
        <v>GBR</v>
      </c>
      <c r="C3860" s="25">
        <f>VLOOKUP(A3860,'Cód dos países'!$A$3:$C$199,3,FALSE)</f>
        <v>187</v>
      </c>
      <c r="D3860" s="25">
        <v>1998</v>
      </c>
      <c r="E3860">
        <f t="shared" si="120"/>
        <v>1871998</v>
      </c>
      <c r="F3860" s="25">
        <v>76.2</v>
      </c>
      <c r="G3860" s="25">
        <v>90</v>
      </c>
      <c r="H3860" s="25">
        <f t="shared" si="121"/>
        <v>0.9</v>
      </c>
      <c r="I3860" s="25">
        <v>82</v>
      </c>
      <c r="J3860" s="25" t="s">
        <v>421</v>
      </c>
      <c r="K3860" s="25">
        <v>62.3</v>
      </c>
      <c r="L3860" s="25">
        <v>44.5</v>
      </c>
      <c r="M3860" s="25" t="s">
        <v>421</v>
      </c>
      <c r="N3860" s="25">
        <v>85</v>
      </c>
      <c r="O3860" s="25" t="s">
        <v>421</v>
      </c>
      <c r="P3860" s="25">
        <v>84.1</v>
      </c>
      <c r="Q3860" s="25">
        <v>77.8</v>
      </c>
      <c r="R3860" s="25">
        <v>70</v>
      </c>
      <c r="S3860" s="25">
        <v>90</v>
      </c>
    </row>
    <row r="3861" spans="1:19" x14ac:dyDescent="0.25">
      <c r="A3861" s="25" t="s">
        <v>314</v>
      </c>
      <c r="B3861" s="25" t="str">
        <f>VLOOKUP(A3861,'Cód dos países'!$A$3:$C$199,2,FALSE)</f>
        <v>USA</v>
      </c>
      <c r="C3861" s="25">
        <f>VLOOKUP(A3861,'Cód dos países'!$A$3:$C$199,3,FALSE)</f>
        <v>188</v>
      </c>
      <c r="D3861" s="25">
        <v>1998</v>
      </c>
      <c r="E3861">
        <f t="shared" si="120"/>
        <v>1881998</v>
      </c>
      <c r="F3861" s="25">
        <v>75.5</v>
      </c>
      <c r="G3861" s="25">
        <v>90</v>
      </c>
      <c r="H3861" s="25">
        <f t="shared" si="121"/>
        <v>0.9</v>
      </c>
      <c r="I3861" s="25">
        <v>76</v>
      </c>
      <c r="J3861" s="25" t="s">
        <v>421</v>
      </c>
      <c r="K3861" s="25">
        <v>64.099999999999994</v>
      </c>
      <c r="L3861" s="25">
        <v>61.3</v>
      </c>
      <c r="M3861" s="25" t="s">
        <v>421</v>
      </c>
      <c r="N3861" s="25">
        <v>85</v>
      </c>
      <c r="O3861" s="25" t="s">
        <v>421</v>
      </c>
      <c r="P3861" s="25">
        <v>85</v>
      </c>
      <c r="Q3861" s="25">
        <v>78.400000000000006</v>
      </c>
      <c r="R3861" s="25">
        <v>70</v>
      </c>
      <c r="S3861" s="25">
        <v>70</v>
      </c>
    </row>
    <row r="3862" spans="1:19" x14ac:dyDescent="0.25">
      <c r="A3862" s="25" t="s">
        <v>312</v>
      </c>
      <c r="B3862" s="25" t="str">
        <f>VLOOKUP(A3862,'Cód dos países'!$A$3:$C$199,2,FALSE)</f>
        <v>URY</v>
      </c>
      <c r="C3862" s="25">
        <f>VLOOKUP(A3862,'Cód dos países'!$A$3:$C$199,3,FALSE)</f>
        <v>189</v>
      </c>
      <c r="D3862" s="25">
        <v>1998</v>
      </c>
      <c r="E3862">
        <f t="shared" si="120"/>
        <v>1891998</v>
      </c>
      <c r="F3862" s="25">
        <v>68.5</v>
      </c>
      <c r="G3862" s="25">
        <v>70</v>
      </c>
      <c r="H3862" s="25">
        <f t="shared" si="121"/>
        <v>0.7</v>
      </c>
      <c r="I3862" s="25">
        <v>41</v>
      </c>
      <c r="J3862" s="25" t="s">
        <v>421</v>
      </c>
      <c r="K3862" s="25">
        <v>88.4</v>
      </c>
      <c r="L3862" s="25">
        <v>70</v>
      </c>
      <c r="M3862" s="25" t="s">
        <v>421</v>
      </c>
      <c r="N3862" s="25">
        <v>70</v>
      </c>
      <c r="O3862" s="25" t="s">
        <v>421</v>
      </c>
      <c r="P3862" s="25">
        <v>64.099999999999994</v>
      </c>
      <c r="Q3862" s="25">
        <v>73</v>
      </c>
      <c r="R3862" s="25">
        <v>70</v>
      </c>
      <c r="S3862" s="25">
        <v>70</v>
      </c>
    </row>
    <row r="3863" spans="1:19" x14ac:dyDescent="0.25">
      <c r="A3863" s="25" t="s">
        <v>316</v>
      </c>
      <c r="B3863" s="25" t="str">
        <f>VLOOKUP(A3863,'Cód dos países'!$A$3:$C$199,2,FALSE)</f>
        <v>UZB</v>
      </c>
      <c r="C3863" s="25">
        <f>VLOOKUP(A3863,'Cód dos países'!$A$3:$C$199,3,FALSE)</f>
        <v>190</v>
      </c>
      <c r="D3863" s="25">
        <v>1998</v>
      </c>
      <c r="E3863">
        <f t="shared" si="120"/>
        <v>1901998</v>
      </c>
      <c r="F3863" s="25">
        <v>33.799999999999997</v>
      </c>
      <c r="G3863" s="25">
        <v>30</v>
      </c>
      <c r="H3863" s="25">
        <f t="shared" si="121"/>
        <v>0.3</v>
      </c>
      <c r="I3863" s="25">
        <v>10</v>
      </c>
      <c r="J3863" s="25" t="s">
        <v>421</v>
      </c>
      <c r="K3863" s="25">
        <v>55.9</v>
      </c>
      <c r="L3863" s="25">
        <v>52.5</v>
      </c>
      <c r="M3863" s="25" t="s">
        <v>421</v>
      </c>
      <c r="N3863" s="25">
        <v>40</v>
      </c>
      <c r="O3863" s="25" t="s">
        <v>421</v>
      </c>
      <c r="P3863" s="25">
        <v>25.7</v>
      </c>
      <c r="Q3863" s="25">
        <v>50</v>
      </c>
      <c r="R3863" s="25">
        <v>30</v>
      </c>
      <c r="S3863" s="25">
        <v>10</v>
      </c>
    </row>
    <row r="3864" spans="1:19" x14ac:dyDescent="0.25">
      <c r="A3864" s="25" t="s">
        <v>322</v>
      </c>
      <c r="B3864" s="25" t="str">
        <f>VLOOKUP(A3864,'Cód dos países'!$A$3:$C$199,2,FALSE)</f>
        <v>VUT</v>
      </c>
      <c r="C3864" s="25">
        <f>VLOOKUP(A3864,'Cód dos países'!$A$3:$C$199,3,FALSE)</f>
        <v>191</v>
      </c>
      <c r="D3864" s="25">
        <v>1998</v>
      </c>
      <c r="E3864">
        <f t="shared" si="120"/>
        <v>1911998</v>
      </c>
      <c r="F3864" s="25" t="s">
        <v>421</v>
      </c>
      <c r="H3864" s="25" t="str">
        <f t="shared" si="121"/>
        <v/>
      </c>
      <c r="I3864" s="25" t="s">
        <v>421</v>
      </c>
      <c r="J3864" s="25" t="s">
        <v>421</v>
      </c>
      <c r="K3864" s="25" t="s">
        <v>421</v>
      </c>
      <c r="L3864" s="25" t="s">
        <v>421</v>
      </c>
      <c r="M3864" s="25" t="s">
        <v>421</v>
      </c>
      <c r="N3864" s="25" t="s">
        <v>421</v>
      </c>
      <c r="O3864" s="25" t="s">
        <v>421</v>
      </c>
      <c r="P3864" s="25" t="s">
        <v>421</v>
      </c>
      <c r="Q3864" s="25" t="s">
        <v>421</v>
      </c>
      <c r="R3864" s="25" t="s">
        <v>421</v>
      </c>
      <c r="S3864" s="25" t="s">
        <v>421</v>
      </c>
    </row>
    <row r="3865" spans="1:19" x14ac:dyDescent="0.25">
      <c r="A3865" s="25" t="s">
        <v>318</v>
      </c>
      <c r="B3865" s="25" t="str">
        <f>VLOOKUP(A3865,'Cód dos países'!$A$3:$C$199,2,FALSE)</f>
        <v>VEN</v>
      </c>
      <c r="C3865" s="25">
        <f>VLOOKUP(A3865,'Cód dos países'!$A$3:$C$199,3,FALSE)</f>
        <v>192</v>
      </c>
      <c r="D3865" s="25">
        <v>1998</v>
      </c>
      <c r="E3865">
        <f t="shared" si="120"/>
        <v>1921998</v>
      </c>
      <c r="F3865" s="25">
        <v>56.1</v>
      </c>
      <c r="G3865" s="25">
        <v>50</v>
      </c>
      <c r="H3865" s="25">
        <f t="shared" si="121"/>
        <v>0.5</v>
      </c>
      <c r="I3865" s="25">
        <v>28</v>
      </c>
      <c r="J3865" s="25" t="s">
        <v>421</v>
      </c>
      <c r="K3865" s="25">
        <v>75.099999999999994</v>
      </c>
      <c r="L3865" s="25">
        <v>77.099999999999994</v>
      </c>
      <c r="M3865" s="25" t="s">
        <v>421</v>
      </c>
      <c r="N3865" s="25">
        <v>70</v>
      </c>
      <c r="O3865" s="25" t="s">
        <v>421</v>
      </c>
      <c r="P3865" s="25">
        <v>39.700000000000003</v>
      </c>
      <c r="Q3865" s="25">
        <v>65.400000000000006</v>
      </c>
      <c r="R3865" s="25">
        <v>50</v>
      </c>
      <c r="S3865" s="25">
        <v>50</v>
      </c>
    </row>
    <row r="3866" spans="1:19" x14ac:dyDescent="0.25">
      <c r="A3866" s="25" t="s">
        <v>320</v>
      </c>
      <c r="B3866" s="25" t="str">
        <f>VLOOKUP(A3866,'Cód dos países'!$A$3:$C$199,2,FALSE)</f>
        <v>VNM</v>
      </c>
      <c r="C3866" s="25">
        <f>VLOOKUP(A3866,'Cód dos países'!$A$3:$C$199,3,FALSE)</f>
        <v>193</v>
      </c>
      <c r="D3866" s="25">
        <v>1998</v>
      </c>
      <c r="E3866">
        <f t="shared" si="120"/>
        <v>1931998</v>
      </c>
      <c r="F3866" s="25">
        <v>42.7</v>
      </c>
      <c r="G3866" s="25">
        <v>10</v>
      </c>
      <c r="H3866" s="25">
        <f t="shared" si="121"/>
        <v>0.1</v>
      </c>
      <c r="I3866" s="25">
        <v>28</v>
      </c>
      <c r="J3866" s="25" t="s">
        <v>421</v>
      </c>
      <c r="K3866" s="25">
        <v>43</v>
      </c>
      <c r="L3866" s="25">
        <v>81.400000000000006</v>
      </c>
      <c r="M3866" s="25" t="s">
        <v>421</v>
      </c>
      <c r="N3866" s="25">
        <v>40</v>
      </c>
      <c r="O3866" s="25" t="s">
        <v>421</v>
      </c>
      <c r="P3866" s="25">
        <v>70.8</v>
      </c>
      <c r="Q3866" s="25">
        <v>51</v>
      </c>
      <c r="R3866" s="25">
        <v>30</v>
      </c>
      <c r="S3866" s="25">
        <v>30</v>
      </c>
    </row>
    <row r="3867" spans="1:19" x14ac:dyDescent="0.25">
      <c r="A3867" s="25" t="s">
        <v>325</v>
      </c>
      <c r="B3867" s="25" t="str">
        <f>VLOOKUP(A3867,'Cód dos países'!$A$3:$C$199,2,FALSE)</f>
        <v>YEM</v>
      </c>
      <c r="C3867" s="25">
        <f>VLOOKUP(A3867,'Cód dos países'!$A$3:$C$199,3,FALSE)</f>
        <v>194</v>
      </c>
      <c r="D3867" s="25">
        <v>1998</v>
      </c>
      <c r="E3867">
        <f t="shared" si="120"/>
        <v>1941998</v>
      </c>
      <c r="F3867" s="25">
        <v>43.3</v>
      </c>
      <c r="G3867" s="25">
        <v>30</v>
      </c>
      <c r="H3867" s="25">
        <f t="shared" si="121"/>
        <v>0.3</v>
      </c>
      <c r="I3867" s="25">
        <v>10</v>
      </c>
      <c r="J3867" s="25" t="s">
        <v>421</v>
      </c>
      <c r="K3867" s="25">
        <v>74.099999999999994</v>
      </c>
      <c r="L3867" s="25">
        <v>52.5</v>
      </c>
      <c r="M3867" s="25" t="s">
        <v>421</v>
      </c>
      <c r="N3867" s="25">
        <v>55</v>
      </c>
      <c r="O3867" s="25" t="s">
        <v>421</v>
      </c>
      <c r="P3867" s="25">
        <v>62.8</v>
      </c>
      <c r="Q3867" s="25">
        <v>45</v>
      </c>
      <c r="R3867" s="25">
        <v>30</v>
      </c>
      <c r="S3867" s="25">
        <v>30</v>
      </c>
    </row>
    <row r="3868" spans="1:19" x14ac:dyDescent="0.25">
      <c r="A3868" s="25" t="s">
        <v>329</v>
      </c>
      <c r="B3868" s="25" t="str">
        <f>VLOOKUP(A3868,'Cód dos países'!$A$3:$C$199,2,FALSE)</f>
        <v>ZMB</v>
      </c>
      <c r="C3868" s="25">
        <f>VLOOKUP(A3868,'Cód dos países'!$A$3:$C$199,3,FALSE)</f>
        <v>196</v>
      </c>
      <c r="D3868" s="25">
        <v>1998</v>
      </c>
      <c r="E3868">
        <f t="shared" si="120"/>
        <v>1961998</v>
      </c>
      <c r="F3868" s="25">
        <v>64.2</v>
      </c>
      <c r="G3868" s="25">
        <v>50</v>
      </c>
      <c r="H3868" s="25">
        <f t="shared" si="121"/>
        <v>0.5</v>
      </c>
      <c r="I3868" s="25">
        <v>50</v>
      </c>
      <c r="J3868" s="25" t="s">
        <v>421</v>
      </c>
      <c r="K3868" s="25">
        <v>71.900000000000006</v>
      </c>
      <c r="L3868" s="25">
        <v>77.599999999999994</v>
      </c>
      <c r="M3868" s="25" t="s">
        <v>421</v>
      </c>
      <c r="N3868" s="25">
        <v>55</v>
      </c>
      <c r="O3868" s="25" t="s">
        <v>421</v>
      </c>
      <c r="P3868" s="25">
        <v>60.4</v>
      </c>
      <c r="Q3868" s="25">
        <v>73</v>
      </c>
      <c r="R3868" s="25">
        <v>70</v>
      </c>
      <c r="S3868" s="25">
        <v>70</v>
      </c>
    </row>
    <row r="3869" spans="1:19" x14ac:dyDescent="0.25">
      <c r="A3869" s="25" t="s">
        <v>331</v>
      </c>
      <c r="B3869" s="25" t="str">
        <f>VLOOKUP(A3869,'Cód dos países'!$A$3:$C$199,2,FALSE)</f>
        <v>ZWE</v>
      </c>
      <c r="C3869" s="25">
        <f>VLOOKUP(A3869,'Cód dos países'!$A$3:$C$199,3,FALSE)</f>
        <v>197</v>
      </c>
      <c r="D3869" s="25">
        <v>1998</v>
      </c>
      <c r="E3869">
        <f t="shared" si="120"/>
        <v>1971998</v>
      </c>
      <c r="F3869" s="25">
        <v>47.2</v>
      </c>
      <c r="G3869" s="25">
        <v>30</v>
      </c>
      <c r="H3869" s="25">
        <f t="shared" si="121"/>
        <v>0.3</v>
      </c>
      <c r="I3869" s="25">
        <v>30</v>
      </c>
      <c r="J3869" s="25" t="s">
        <v>421</v>
      </c>
      <c r="K3869" s="25">
        <v>65.400000000000006</v>
      </c>
      <c r="L3869" s="25">
        <v>64.3</v>
      </c>
      <c r="M3869" s="25" t="s">
        <v>421</v>
      </c>
      <c r="N3869" s="25">
        <v>55</v>
      </c>
      <c r="O3869" s="25" t="s">
        <v>421</v>
      </c>
      <c r="P3869" s="25">
        <v>61.8</v>
      </c>
      <c r="Q3869" s="25">
        <v>38.200000000000003</v>
      </c>
      <c r="R3869" s="25">
        <v>30</v>
      </c>
      <c r="S3869" s="25">
        <v>50</v>
      </c>
    </row>
    <row r="3870" spans="1:19" x14ac:dyDescent="0.25">
      <c r="A3870" s="25" t="s">
        <v>0</v>
      </c>
      <c r="B3870" s="25" t="str">
        <f>VLOOKUP(A3870,'Cód dos países'!$A$3:$C$199,2,FALSE)</f>
        <v>AFG</v>
      </c>
      <c r="C3870" s="25">
        <f>VLOOKUP(A3870,'Cód dos países'!$A$3:$C$199,3,FALSE)</f>
        <v>1</v>
      </c>
      <c r="D3870" s="25">
        <v>1997</v>
      </c>
      <c r="E3870">
        <f t="shared" si="120"/>
        <v>11997</v>
      </c>
      <c r="F3870" s="25" t="s">
        <v>421</v>
      </c>
      <c r="H3870" s="25" t="str">
        <f t="shared" si="121"/>
        <v/>
      </c>
      <c r="I3870" s="25" t="s">
        <v>421</v>
      </c>
      <c r="J3870" s="25" t="s">
        <v>421</v>
      </c>
      <c r="K3870" s="25" t="s">
        <v>421</v>
      </c>
      <c r="L3870" s="25" t="s">
        <v>421</v>
      </c>
      <c r="M3870" s="25" t="s">
        <v>421</v>
      </c>
      <c r="N3870" s="25" t="s">
        <v>421</v>
      </c>
      <c r="O3870" s="25" t="s">
        <v>421</v>
      </c>
      <c r="P3870" s="25" t="s">
        <v>421</v>
      </c>
      <c r="Q3870" s="25" t="s">
        <v>421</v>
      </c>
      <c r="R3870" s="25" t="s">
        <v>421</v>
      </c>
      <c r="S3870" s="25" t="s">
        <v>421</v>
      </c>
    </row>
    <row r="3871" spans="1:19" x14ac:dyDescent="0.25">
      <c r="A3871" s="25" t="s">
        <v>4</v>
      </c>
      <c r="B3871" s="25" t="str">
        <f>VLOOKUP(A3871,'Cód dos países'!$A$3:$C$199,2,FALSE)</f>
        <v>ALB</v>
      </c>
      <c r="C3871" s="25">
        <f>VLOOKUP(A3871,'Cód dos países'!$A$3:$C$199,3,FALSE)</f>
        <v>2</v>
      </c>
      <c r="D3871" s="25">
        <v>1997</v>
      </c>
      <c r="E3871">
        <f t="shared" si="120"/>
        <v>21997</v>
      </c>
      <c r="F3871" s="25">
        <v>53.9</v>
      </c>
      <c r="G3871" s="25">
        <v>30</v>
      </c>
      <c r="H3871" s="25">
        <f t="shared" si="121"/>
        <v>0.3</v>
      </c>
      <c r="I3871" s="25">
        <v>10</v>
      </c>
      <c r="J3871" s="25" t="s">
        <v>421</v>
      </c>
      <c r="K3871" s="25">
        <v>82.1</v>
      </c>
      <c r="L3871" s="25">
        <v>66.5</v>
      </c>
      <c r="M3871" s="25" t="s">
        <v>421</v>
      </c>
      <c r="N3871" s="25">
        <v>70</v>
      </c>
      <c r="O3871" s="25" t="s">
        <v>421</v>
      </c>
      <c r="P3871" s="25">
        <v>67.7</v>
      </c>
      <c r="Q3871" s="25">
        <v>59</v>
      </c>
      <c r="R3871" s="25">
        <v>70</v>
      </c>
      <c r="S3871" s="25">
        <v>30</v>
      </c>
    </row>
    <row r="3872" spans="1:19" x14ac:dyDescent="0.25">
      <c r="A3872" s="25" t="s">
        <v>81</v>
      </c>
      <c r="B3872" s="25" t="str">
        <f>VLOOKUP(A3872,'Cód dos países'!$A$3:$C$199,2,FALSE)</f>
        <v>DZA</v>
      </c>
      <c r="C3872" s="25">
        <f>VLOOKUP(A3872,'Cód dos países'!$A$3:$C$199,3,FALSE)</f>
        <v>3</v>
      </c>
      <c r="D3872" s="25">
        <v>1997</v>
      </c>
      <c r="E3872">
        <f t="shared" si="120"/>
        <v>31997</v>
      </c>
      <c r="F3872" s="25">
        <v>55.8</v>
      </c>
      <c r="G3872" s="25">
        <v>50</v>
      </c>
      <c r="H3872" s="25">
        <f t="shared" si="121"/>
        <v>0.5</v>
      </c>
      <c r="I3872" s="25">
        <v>50</v>
      </c>
      <c r="J3872" s="25" t="s">
        <v>421</v>
      </c>
      <c r="K3872" s="25">
        <v>48.6</v>
      </c>
      <c r="L3872" s="25">
        <v>69.3</v>
      </c>
      <c r="M3872" s="25" t="s">
        <v>421</v>
      </c>
      <c r="N3872" s="25">
        <v>70</v>
      </c>
      <c r="O3872" s="25" t="s">
        <v>421</v>
      </c>
      <c r="P3872" s="25">
        <v>60.1</v>
      </c>
      <c r="Q3872" s="25">
        <v>54.2</v>
      </c>
      <c r="R3872" s="25">
        <v>50</v>
      </c>
      <c r="S3872" s="25">
        <v>50</v>
      </c>
    </row>
    <row r="3873" spans="1:19" x14ac:dyDescent="0.25">
      <c r="A3873" s="25" t="s">
        <v>2</v>
      </c>
      <c r="B3873" s="25" t="str">
        <f>VLOOKUP(A3873,'Cód dos países'!$A$3:$C$199,2,FALSE)</f>
        <v>AGO</v>
      </c>
      <c r="C3873" s="25">
        <f>VLOOKUP(A3873,'Cód dos países'!$A$3:$C$199,3,FALSE)</f>
        <v>5</v>
      </c>
      <c r="D3873" s="25">
        <v>1997</v>
      </c>
      <c r="E3873">
        <f t="shared" si="120"/>
        <v>51997</v>
      </c>
      <c r="F3873" s="25">
        <v>24.9</v>
      </c>
      <c r="G3873" s="25">
        <v>30</v>
      </c>
      <c r="H3873" s="25">
        <f t="shared" si="121"/>
        <v>0.3</v>
      </c>
      <c r="I3873" s="25">
        <v>10</v>
      </c>
      <c r="J3873" s="25" t="s">
        <v>421</v>
      </c>
      <c r="K3873" s="25">
        <v>59.1</v>
      </c>
      <c r="L3873" s="25">
        <v>0</v>
      </c>
      <c r="M3873" s="25" t="s">
        <v>421</v>
      </c>
      <c r="N3873" s="25">
        <v>40</v>
      </c>
      <c r="O3873" s="25" t="s">
        <v>421</v>
      </c>
      <c r="P3873" s="25">
        <v>0</v>
      </c>
      <c r="Q3873" s="25">
        <v>25</v>
      </c>
      <c r="R3873" s="25">
        <v>30</v>
      </c>
      <c r="S3873" s="25">
        <v>30</v>
      </c>
    </row>
    <row r="3874" spans="1:19" x14ac:dyDescent="0.25">
      <c r="A3874" s="25" t="s">
        <v>8</v>
      </c>
      <c r="B3874" s="25" t="str">
        <f>VLOOKUP(A3874,'Cód dos países'!$A$3:$C$199,2,FALSE)</f>
        <v>ARG</v>
      </c>
      <c r="C3874" s="25">
        <f>VLOOKUP(A3874,'Cód dos países'!$A$3:$C$199,3,FALSE)</f>
        <v>7</v>
      </c>
      <c r="D3874" s="25">
        <v>1997</v>
      </c>
      <c r="E3874">
        <f t="shared" si="120"/>
        <v>71997</v>
      </c>
      <c r="F3874" s="25">
        <v>70.900000000000006</v>
      </c>
      <c r="G3874" s="25">
        <v>70</v>
      </c>
      <c r="H3874" s="25">
        <f t="shared" si="121"/>
        <v>0.7</v>
      </c>
      <c r="I3874" s="25">
        <v>34</v>
      </c>
      <c r="J3874" s="25" t="s">
        <v>421</v>
      </c>
      <c r="K3874" s="25">
        <v>77.7</v>
      </c>
      <c r="L3874" s="25">
        <v>83.3</v>
      </c>
      <c r="M3874" s="25" t="s">
        <v>421</v>
      </c>
      <c r="N3874" s="25">
        <v>85</v>
      </c>
      <c r="O3874" s="25" t="s">
        <v>421</v>
      </c>
      <c r="P3874" s="25">
        <v>87.7</v>
      </c>
      <c r="Q3874" s="25">
        <v>60</v>
      </c>
      <c r="R3874" s="25">
        <v>70</v>
      </c>
      <c r="S3874" s="25">
        <v>70</v>
      </c>
    </row>
    <row r="3875" spans="1:19" x14ac:dyDescent="0.25">
      <c r="A3875" s="25" t="s">
        <v>10</v>
      </c>
      <c r="B3875" s="25" t="str">
        <f>VLOOKUP(A3875,'Cód dos países'!$A$3:$C$199,2,FALSE)</f>
        <v>ARM</v>
      </c>
      <c r="C3875" s="25">
        <f>VLOOKUP(A3875,'Cód dos países'!$A$3:$C$199,3,FALSE)</f>
        <v>8</v>
      </c>
      <c r="D3875" s="25">
        <v>1997</v>
      </c>
      <c r="E3875">
        <f t="shared" si="120"/>
        <v>81997</v>
      </c>
      <c r="F3875" s="25">
        <v>49.6</v>
      </c>
      <c r="G3875" s="25">
        <v>50</v>
      </c>
      <c r="H3875" s="25">
        <f t="shared" si="121"/>
        <v>0.5</v>
      </c>
      <c r="I3875" s="25">
        <v>30</v>
      </c>
      <c r="J3875" s="25" t="s">
        <v>421</v>
      </c>
      <c r="K3875" s="25">
        <v>80.900000000000006</v>
      </c>
      <c r="L3875" s="25">
        <v>75.099999999999994</v>
      </c>
      <c r="M3875" s="25" t="s">
        <v>421</v>
      </c>
      <c r="N3875" s="25">
        <v>55</v>
      </c>
      <c r="O3875" s="25" t="s">
        <v>421</v>
      </c>
      <c r="P3875" s="25">
        <v>0</v>
      </c>
      <c r="Q3875" s="25">
        <v>75</v>
      </c>
      <c r="R3875" s="25">
        <v>30</v>
      </c>
      <c r="S3875" s="25">
        <v>50</v>
      </c>
    </row>
    <row r="3876" spans="1:19" x14ac:dyDescent="0.25">
      <c r="A3876" s="25" t="s">
        <v>12</v>
      </c>
      <c r="B3876" s="25" t="str">
        <f>VLOOKUP(A3876,'Cód dos países'!$A$3:$C$199,2,FALSE)</f>
        <v>AUS</v>
      </c>
      <c r="C3876" s="25">
        <f>VLOOKUP(A3876,'Cód dos países'!$A$3:$C$199,3,FALSE)</f>
        <v>9</v>
      </c>
      <c r="D3876" s="25">
        <v>1997</v>
      </c>
      <c r="E3876">
        <f t="shared" si="120"/>
        <v>91997</v>
      </c>
      <c r="F3876" s="25">
        <v>75.599999999999994</v>
      </c>
      <c r="G3876" s="25">
        <v>90</v>
      </c>
      <c r="H3876" s="25">
        <f t="shared" si="121"/>
        <v>0.9</v>
      </c>
      <c r="I3876" s="25">
        <v>86</v>
      </c>
      <c r="J3876" s="25" t="s">
        <v>421</v>
      </c>
      <c r="K3876" s="25">
        <v>56.1</v>
      </c>
      <c r="L3876" s="25">
        <v>54.8</v>
      </c>
      <c r="M3876" s="25" t="s">
        <v>421</v>
      </c>
      <c r="N3876" s="25">
        <v>70</v>
      </c>
      <c r="O3876" s="25" t="s">
        <v>421</v>
      </c>
      <c r="P3876" s="25">
        <v>84</v>
      </c>
      <c r="Q3876" s="25">
        <v>79.400000000000006</v>
      </c>
      <c r="R3876" s="25">
        <v>70</v>
      </c>
      <c r="S3876" s="25">
        <v>90</v>
      </c>
    </row>
    <row r="3877" spans="1:19" x14ac:dyDescent="0.25">
      <c r="A3877" s="25" t="s">
        <v>14</v>
      </c>
      <c r="B3877" s="25" t="str">
        <f>VLOOKUP(A3877,'Cód dos países'!$A$3:$C$199,2,FALSE)</f>
        <v>AUT</v>
      </c>
      <c r="C3877" s="25">
        <f>VLOOKUP(A3877,'Cód dos países'!$A$3:$C$199,3,FALSE)</f>
        <v>10</v>
      </c>
      <c r="D3877" s="25">
        <v>1997</v>
      </c>
      <c r="E3877">
        <f t="shared" si="120"/>
        <v>101997</v>
      </c>
      <c r="F3877" s="25">
        <v>65.400000000000006</v>
      </c>
      <c r="G3877" s="25">
        <v>90</v>
      </c>
      <c r="H3877" s="25">
        <f t="shared" si="121"/>
        <v>0.9</v>
      </c>
      <c r="I3877" s="25">
        <v>76</v>
      </c>
      <c r="J3877" s="25" t="s">
        <v>421</v>
      </c>
      <c r="K3877" s="25">
        <v>46.5</v>
      </c>
      <c r="L3877" s="25">
        <v>1.5</v>
      </c>
      <c r="M3877" s="25" t="s">
        <v>421</v>
      </c>
      <c r="N3877" s="25">
        <v>70</v>
      </c>
      <c r="O3877" s="25" t="s">
        <v>421</v>
      </c>
      <c r="P3877" s="25">
        <v>86</v>
      </c>
      <c r="Q3877" s="25">
        <v>78.400000000000006</v>
      </c>
      <c r="R3877" s="25">
        <v>70</v>
      </c>
      <c r="S3877" s="25">
        <v>70</v>
      </c>
    </row>
    <row r="3878" spans="1:19" x14ac:dyDescent="0.25">
      <c r="A3878" s="25" t="s">
        <v>16</v>
      </c>
      <c r="B3878" s="25" t="str">
        <f>VLOOKUP(A3878,'Cód dos países'!$A$3:$C$199,2,FALSE)</f>
        <v>AZE</v>
      </c>
      <c r="C3878" s="25">
        <f>VLOOKUP(A3878,'Cód dos países'!$A$3:$C$199,3,FALSE)</f>
        <v>11</v>
      </c>
      <c r="D3878" s="25">
        <v>1997</v>
      </c>
      <c r="E3878">
        <f t="shared" si="120"/>
        <v>111997</v>
      </c>
      <c r="F3878" s="25">
        <v>43.1</v>
      </c>
      <c r="G3878" s="25">
        <v>30</v>
      </c>
      <c r="H3878" s="25">
        <f t="shared" si="121"/>
        <v>0.3</v>
      </c>
      <c r="I3878" s="25">
        <v>30</v>
      </c>
      <c r="J3878" s="25" t="s">
        <v>421</v>
      </c>
      <c r="K3878" s="25">
        <v>70.3</v>
      </c>
      <c r="L3878" s="25">
        <v>87.9</v>
      </c>
      <c r="M3878" s="25" t="s">
        <v>421</v>
      </c>
      <c r="N3878" s="25">
        <v>55</v>
      </c>
      <c r="O3878" s="25" t="s">
        <v>421</v>
      </c>
      <c r="P3878" s="25">
        <v>0</v>
      </c>
      <c r="Q3878" s="25">
        <v>55</v>
      </c>
      <c r="R3878" s="25">
        <v>30</v>
      </c>
      <c r="S3878" s="25">
        <v>30</v>
      </c>
    </row>
    <row r="3879" spans="1:19" x14ac:dyDescent="0.25">
      <c r="A3879" s="25" t="s">
        <v>30</v>
      </c>
      <c r="B3879" s="25" t="str">
        <f>VLOOKUP(A3879,'Cód dos países'!$A$3:$C$199,2,FALSE)</f>
        <v>BHR</v>
      </c>
      <c r="C3879" s="25">
        <f>VLOOKUP(A3879,'Cód dos países'!$A$3:$C$199,3,FALSE)</f>
        <v>13</v>
      </c>
      <c r="D3879" s="25">
        <v>1997</v>
      </c>
      <c r="E3879">
        <f t="shared" si="120"/>
        <v>131997</v>
      </c>
      <c r="F3879" s="25">
        <v>75.599999999999994</v>
      </c>
      <c r="G3879" s="25">
        <v>60</v>
      </c>
      <c r="H3879" s="25">
        <f t="shared" si="121"/>
        <v>0.6</v>
      </c>
      <c r="I3879" s="25">
        <v>70</v>
      </c>
      <c r="J3879" s="25" t="s">
        <v>421</v>
      </c>
      <c r="K3879" s="25">
        <v>99.4</v>
      </c>
      <c r="L3879" s="25">
        <v>78.099999999999994</v>
      </c>
      <c r="M3879" s="25" t="s">
        <v>421</v>
      </c>
      <c r="N3879" s="25">
        <v>85</v>
      </c>
      <c r="O3879" s="25" t="s">
        <v>421</v>
      </c>
      <c r="P3879" s="25">
        <v>89.6</v>
      </c>
      <c r="Q3879" s="25">
        <v>78.400000000000006</v>
      </c>
      <c r="R3879" s="25">
        <v>50</v>
      </c>
      <c r="S3879" s="25">
        <v>70</v>
      </c>
    </row>
    <row r="3880" spans="1:19" x14ac:dyDescent="0.25">
      <c r="A3880" s="25" t="s">
        <v>26</v>
      </c>
      <c r="B3880" s="25" t="str">
        <f>VLOOKUP(A3880,'Cód dos países'!$A$3:$C$199,2,FALSE)</f>
        <v>BGD</v>
      </c>
      <c r="C3880" s="25">
        <f>VLOOKUP(A3880,'Cód dos países'!$A$3:$C$199,3,FALSE)</f>
        <v>14</v>
      </c>
      <c r="D3880" s="25">
        <v>1997</v>
      </c>
      <c r="E3880">
        <f t="shared" si="120"/>
        <v>141997</v>
      </c>
      <c r="F3880" s="25">
        <v>52</v>
      </c>
      <c r="G3880" s="25">
        <v>30</v>
      </c>
      <c r="H3880" s="25">
        <f t="shared" si="121"/>
        <v>0.3</v>
      </c>
      <c r="I3880" s="25">
        <v>23</v>
      </c>
      <c r="J3880" s="25" t="s">
        <v>421</v>
      </c>
      <c r="K3880" s="25">
        <v>73</v>
      </c>
      <c r="L3880" s="25">
        <v>93.5</v>
      </c>
      <c r="M3880" s="25" t="s">
        <v>421</v>
      </c>
      <c r="N3880" s="25">
        <v>40</v>
      </c>
      <c r="O3880" s="25" t="s">
        <v>421</v>
      </c>
      <c r="P3880" s="25">
        <v>71.099999999999994</v>
      </c>
      <c r="Q3880" s="25">
        <v>38</v>
      </c>
      <c r="R3880" s="25">
        <v>50</v>
      </c>
      <c r="S3880" s="25">
        <v>50</v>
      </c>
    </row>
    <row r="3881" spans="1:19" x14ac:dyDescent="0.25">
      <c r="A3881" s="25" t="s">
        <v>39</v>
      </c>
      <c r="B3881" s="25" t="str">
        <f>VLOOKUP(A3881,'Cód dos países'!$A$3:$C$199,2,FALSE)</f>
        <v>BRB</v>
      </c>
      <c r="C3881" s="25">
        <f>VLOOKUP(A3881,'Cód dos países'!$A$3:$C$199,3,FALSE)</f>
        <v>15</v>
      </c>
      <c r="D3881" s="25">
        <v>1997</v>
      </c>
      <c r="E3881">
        <f t="shared" si="120"/>
        <v>151997</v>
      </c>
      <c r="F3881" s="25">
        <v>67.900000000000006</v>
      </c>
      <c r="G3881" s="25">
        <v>70</v>
      </c>
      <c r="H3881" s="25">
        <f t="shared" si="121"/>
        <v>0.7</v>
      </c>
      <c r="I3881" s="25">
        <v>50</v>
      </c>
      <c r="J3881" s="25" t="s">
        <v>421</v>
      </c>
      <c r="K3881" s="25">
        <v>60.3</v>
      </c>
      <c r="L3881" s="25">
        <v>73</v>
      </c>
      <c r="M3881" s="25" t="s">
        <v>421</v>
      </c>
      <c r="N3881" s="25">
        <v>70</v>
      </c>
      <c r="O3881" s="25" t="s">
        <v>421</v>
      </c>
      <c r="P3881" s="25">
        <v>85.9</v>
      </c>
      <c r="Q3881" s="25">
        <v>62</v>
      </c>
      <c r="R3881" s="25">
        <v>70</v>
      </c>
      <c r="S3881" s="25">
        <v>70</v>
      </c>
    </row>
    <row r="3882" spans="1:19" x14ac:dyDescent="0.25">
      <c r="A3882" s="25" t="s">
        <v>33</v>
      </c>
      <c r="B3882" s="25" t="str">
        <f>VLOOKUP(A3882,'Cód dos países'!$A$3:$C$199,2,FALSE)</f>
        <v>BLR</v>
      </c>
      <c r="C3882" s="25">
        <f>VLOOKUP(A3882,'Cód dos países'!$A$3:$C$199,3,FALSE)</f>
        <v>16</v>
      </c>
      <c r="D3882" s="25">
        <v>1997</v>
      </c>
      <c r="E3882">
        <f t="shared" si="120"/>
        <v>161997</v>
      </c>
      <c r="F3882" s="25">
        <v>38</v>
      </c>
      <c r="G3882" s="25">
        <v>30</v>
      </c>
      <c r="H3882" s="25">
        <f t="shared" si="121"/>
        <v>0.3</v>
      </c>
      <c r="I3882" s="25">
        <v>10</v>
      </c>
      <c r="J3882" s="25" t="s">
        <v>421</v>
      </c>
      <c r="K3882" s="25">
        <v>43.4</v>
      </c>
      <c r="L3882" s="25">
        <v>44.5</v>
      </c>
      <c r="M3882" s="25" t="s">
        <v>421</v>
      </c>
      <c r="N3882" s="25">
        <v>55</v>
      </c>
      <c r="O3882" s="25" t="s">
        <v>421</v>
      </c>
      <c r="P3882" s="25">
        <v>0</v>
      </c>
      <c r="Q3882" s="25">
        <v>79</v>
      </c>
      <c r="R3882" s="25">
        <v>30</v>
      </c>
      <c r="S3882" s="25">
        <v>50</v>
      </c>
    </row>
    <row r="3883" spans="1:19" x14ac:dyDescent="0.25">
      <c r="A3883" s="25" t="s">
        <v>20</v>
      </c>
      <c r="B3883" s="25" t="str">
        <f>VLOOKUP(A3883,'Cód dos países'!$A$3:$C$199,2,FALSE)</f>
        <v>BEL</v>
      </c>
      <c r="C3883" s="25">
        <f>VLOOKUP(A3883,'Cód dos países'!$A$3:$C$199,3,FALSE)</f>
        <v>17</v>
      </c>
      <c r="D3883" s="25">
        <v>1997</v>
      </c>
      <c r="E3883">
        <f t="shared" si="120"/>
        <v>171997</v>
      </c>
      <c r="F3883" s="25">
        <v>64.7</v>
      </c>
      <c r="G3883" s="25">
        <v>90</v>
      </c>
      <c r="H3883" s="25">
        <f t="shared" si="121"/>
        <v>0.9</v>
      </c>
      <c r="I3883" s="25">
        <v>68</v>
      </c>
      <c r="J3883" s="25" t="s">
        <v>421</v>
      </c>
      <c r="K3883" s="25">
        <v>33.700000000000003</v>
      </c>
      <c r="L3883" s="25">
        <v>16.399999999999999</v>
      </c>
      <c r="M3883" s="25" t="s">
        <v>421</v>
      </c>
      <c r="N3883" s="25">
        <v>70</v>
      </c>
      <c r="O3883" s="25" t="s">
        <v>421</v>
      </c>
      <c r="P3883" s="25">
        <v>86.1</v>
      </c>
      <c r="Q3883" s="25">
        <v>77.8</v>
      </c>
      <c r="R3883" s="25">
        <v>70</v>
      </c>
      <c r="S3883" s="25">
        <v>70</v>
      </c>
    </row>
    <row r="3884" spans="1:19" x14ac:dyDescent="0.25">
      <c r="A3884" s="25" t="s">
        <v>349</v>
      </c>
      <c r="B3884" s="25" t="str">
        <f>VLOOKUP(A3884,'Cód dos países'!$A$3:$C$199,2,FALSE)</f>
        <v>BLZ</v>
      </c>
      <c r="C3884" s="25">
        <f>VLOOKUP(A3884,'Cód dos países'!$A$3:$C$199,3,FALSE)</f>
        <v>18</v>
      </c>
      <c r="D3884" s="25">
        <v>1997</v>
      </c>
      <c r="E3884">
        <f t="shared" si="120"/>
        <v>181997</v>
      </c>
      <c r="F3884" s="25">
        <v>59.1</v>
      </c>
      <c r="G3884" s="25">
        <v>50</v>
      </c>
      <c r="H3884" s="25">
        <f t="shared" si="121"/>
        <v>0.5</v>
      </c>
      <c r="I3884" s="25">
        <v>50</v>
      </c>
      <c r="J3884" s="25" t="s">
        <v>421</v>
      </c>
      <c r="K3884" s="25">
        <v>63.7</v>
      </c>
      <c r="L3884" s="25">
        <v>64.7</v>
      </c>
      <c r="M3884" s="25" t="s">
        <v>421</v>
      </c>
      <c r="N3884" s="25">
        <v>70</v>
      </c>
      <c r="O3884" s="25" t="s">
        <v>421</v>
      </c>
      <c r="P3884" s="25">
        <v>80.599999999999994</v>
      </c>
      <c r="Q3884" s="25">
        <v>33</v>
      </c>
      <c r="R3884" s="25">
        <v>70</v>
      </c>
      <c r="S3884" s="25">
        <v>50</v>
      </c>
    </row>
    <row r="3885" spans="1:19" x14ac:dyDescent="0.25">
      <c r="A3885" s="25" t="s">
        <v>22</v>
      </c>
      <c r="B3885" s="25" t="str">
        <f>VLOOKUP(A3885,'Cód dos países'!$A$3:$C$199,2,FALSE)</f>
        <v>BEN</v>
      </c>
      <c r="C3885" s="25">
        <f>VLOOKUP(A3885,'Cód dos países'!$A$3:$C$199,3,FALSE)</f>
        <v>19</v>
      </c>
      <c r="D3885" s="25">
        <v>1997</v>
      </c>
      <c r="E3885">
        <f t="shared" si="120"/>
        <v>191997</v>
      </c>
      <c r="F3885" s="25">
        <v>61.7</v>
      </c>
      <c r="G3885" s="25">
        <v>50</v>
      </c>
      <c r="H3885" s="25">
        <f t="shared" si="121"/>
        <v>0.5</v>
      </c>
      <c r="I3885" s="25">
        <v>50</v>
      </c>
      <c r="J3885" s="25" t="s">
        <v>421</v>
      </c>
      <c r="K3885" s="25">
        <v>71.8</v>
      </c>
      <c r="L3885" s="25">
        <v>85.3</v>
      </c>
      <c r="M3885" s="25" t="s">
        <v>421</v>
      </c>
      <c r="N3885" s="25">
        <v>70</v>
      </c>
      <c r="O3885" s="25" t="s">
        <v>421</v>
      </c>
      <c r="P3885" s="25">
        <v>69.7</v>
      </c>
      <c r="Q3885" s="25">
        <v>58.8</v>
      </c>
      <c r="R3885" s="25">
        <v>50</v>
      </c>
      <c r="S3885" s="25">
        <v>50</v>
      </c>
    </row>
    <row r="3886" spans="1:19" x14ac:dyDescent="0.25">
      <c r="A3886" s="25" t="s">
        <v>41</v>
      </c>
      <c r="B3886" s="25" t="str">
        <f>VLOOKUP(A3886,'Cód dos países'!$A$3:$C$199,2,FALSE)</f>
        <v>BTN</v>
      </c>
      <c r="C3886" s="25">
        <f>VLOOKUP(A3886,'Cód dos países'!$A$3:$C$199,3,FALSE)</f>
        <v>20</v>
      </c>
      <c r="D3886" s="25">
        <v>1997</v>
      </c>
      <c r="E3886">
        <f t="shared" si="120"/>
        <v>201997</v>
      </c>
      <c r="F3886" s="25" t="s">
        <v>421</v>
      </c>
      <c r="H3886" s="25" t="str">
        <f t="shared" si="121"/>
        <v/>
      </c>
      <c r="I3886" s="25" t="s">
        <v>421</v>
      </c>
      <c r="J3886" s="25" t="s">
        <v>421</v>
      </c>
      <c r="K3886" s="25" t="s">
        <v>421</v>
      </c>
      <c r="L3886" s="25" t="s">
        <v>421</v>
      </c>
      <c r="M3886" s="25" t="s">
        <v>421</v>
      </c>
      <c r="N3886" s="25" t="s">
        <v>421</v>
      </c>
      <c r="O3886" s="25" t="s">
        <v>421</v>
      </c>
      <c r="P3886" s="25" t="s">
        <v>421</v>
      </c>
      <c r="Q3886" s="25" t="s">
        <v>421</v>
      </c>
      <c r="R3886" s="25" t="s">
        <v>421</v>
      </c>
      <c r="S3886" s="25" t="s">
        <v>421</v>
      </c>
    </row>
    <row r="3887" spans="1:19" x14ac:dyDescent="0.25">
      <c r="A3887" s="25" t="s">
        <v>35</v>
      </c>
      <c r="B3887" s="25" t="str">
        <f>VLOOKUP(A3887,'Cód dos países'!$A$3:$C$199,2,FALSE)</f>
        <v>BOL</v>
      </c>
      <c r="C3887" s="25">
        <f>VLOOKUP(A3887,'Cód dos países'!$A$3:$C$199,3,FALSE)</f>
        <v>21</v>
      </c>
      <c r="D3887" s="25">
        <v>1997</v>
      </c>
      <c r="E3887">
        <f t="shared" si="120"/>
        <v>211997</v>
      </c>
      <c r="F3887" s="25">
        <v>68.8</v>
      </c>
      <c r="G3887" s="25">
        <v>70</v>
      </c>
      <c r="H3887" s="25">
        <f t="shared" si="121"/>
        <v>0.7</v>
      </c>
      <c r="I3887" s="25">
        <v>34</v>
      </c>
      <c r="J3887" s="25" t="s">
        <v>421</v>
      </c>
      <c r="K3887" s="25">
        <v>89.1</v>
      </c>
      <c r="L3887" s="25">
        <v>77.5</v>
      </c>
      <c r="M3887" s="25" t="s">
        <v>421</v>
      </c>
      <c r="N3887" s="25">
        <v>55</v>
      </c>
      <c r="O3887" s="25" t="s">
        <v>421</v>
      </c>
      <c r="P3887" s="25">
        <v>78.599999999999994</v>
      </c>
      <c r="Q3887" s="25">
        <v>74.8</v>
      </c>
      <c r="R3887" s="25">
        <v>70</v>
      </c>
      <c r="S3887" s="25">
        <v>70</v>
      </c>
    </row>
    <row r="3888" spans="1:19" x14ac:dyDescent="0.25">
      <c r="A3888" s="25" t="s">
        <v>333</v>
      </c>
      <c r="B3888" s="25" t="str">
        <f>VLOOKUP(A3888,'Cód dos países'!$A$3:$C$199,2,FALSE)</f>
        <v>BIH</v>
      </c>
      <c r="C3888" s="25">
        <f>VLOOKUP(A3888,'Cód dos países'!$A$3:$C$199,3,FALSE)</f>
        <v>22</v>
      </c>
      <c r="D3888" s="25">
        <v>1997</v>
      </c>
      <c r="E3888">
        <f t="shared" si="120"/>
        <v>221997</v>
      </c>
      <c r="F3888" s="25">
        <v>29.4</v>
      </c>
      <c r="G3888" s="25">
        <v>10</v>
      </c>
      <c r="H3888" s="25">
        <f t="shared" si="121"/>
        <v>0.1</v>
      </c>
      <c r="I3888" s="25">
        <v>10</v>
      </c>
      <c r="J3888" s="25" t="s">
        <v>421</v>
      </c>
      <c r="K3888" s="25">
        <v>78.8</v>
      </c>
      <c r="L3888" s="25">
        <v>16.7</v>
      </c>
      <c r="M3888" s="25" t="s">
        <v>421</v>
      </c>
      <c r="N3888" s="25">
        <v>40</v>
      </c>
      <c r="O3888" s="25" t="s">
        <v>421</v>
      </c>
      <c r="P3888" s="25">
        <v>0</v>
      </c>
      <c r="Q3888" s="25">
        <v>69.400000000000006</v>
      </c>
      <c r="R3888" s="25">
        <v>30</v>
      </c>
      <c r="S3888" s="25">
        <v>10</v>
      </c>
    </row>
    <row r="3889" spans="1:19" x14ac:dyDescent="0.25">
      <c r="A3889" s="25" t="s">
        <v>43</v>
      </c>
      <c r="B3889" s="25" t="str">
        <f>VLOOKUP(A3889,'Cód dos países'!$A$3:$C$199,2,FALSE)</f>
        <v>BWA</v>
      </c>
      <c r="C3889" s="25">
        <f>VLOOKUP(A3889,'Cód dos países'!$A$3:$C$199,3,FALSE)</f>
        <v>23</v>
      </c>
      <c r="D3889" s="25">
        <v>1997</v>
      </c>
      <c r="E3889">
        <f t="shared" si="120"/>
        <v>231997</v>
      </c>
      <c r="F3889" s="25">
        <v>62.8</v>
      </c>
      <c r="G3889" s="25">
        <v>70</v>
      </c>
      <c r="H3889" s="25">
        <f t="shared" si="121"/>
        <v>0.7</v>
      </c>
      <c r="I3889" s="25">
        <v>30</v>
      </c>
      <c r="J3889" s="25" t="s">
        <v>421</v>
      </c>
      <c r="K3889" s="25">
        <v>76.599999999999994</v>
      </c>
      <c r="L3889" s="25">
        <v>63</v>
      </c>
      <c r="M3889" s="25" t="s">
        <v>421</v>
      </c>
      <c r="N3889" s="25">
        <v>70</v>
      </c>
      <c r="O3889" s="25" t="s">
        <v>421</v>
      </c>
      <c r="P3889" s="25">
        <v>74.8</v>
      </c>
      <c r="Q3889" s="25">
        <v>61</v>
      </c>
      <c r="R3889" s="25">
        <v>50</v>
      </c>
      <c r="S3889" s="25">
        <v>70</v>
      </c>
    </row>
    <row r="3890" spans="1:19" x14ac:dyDescent="0.25">
      <c r="A3890" s="25" t="s">
        <v>37</v>
      </c>
      <c r="B3890" s="25" t="str">
        <f>VLOOKUP(A3890,'Cód dos países'!$A$3:$C$199,2,FALSE)</f>
        <v>BRA</v>
      </c>
      <c r="C3890" s="25">
        <f>VLOOKUP(A3890,'Cód dos países'!$A$3:$C$199,3,FALSE)</f>
        <v>24</v>
      </c>
      <c r="D3890" s="25">
        <v>1997</v>
      </c>
      <c r="E3890">
        <f t="shared" si="120"/>
        <v>241997</v>
      </c>
      <c r="F3890" s="25">
        <v>52.3</v>
      </c>
      <c r="G3890" s="25">
        <v>50</v>
      </c>
      <c r="H3890" s="25">
        <f t="shared" si="121"/>
        <v>0.5</v>
      </c>
      <c r="I3890" s="25">
        <v>30</v>
      </c>
      <c r="J3890" s="25" t="s">
        <v>421</v>
      </c>
      <c r="K3890" s="25">
        <v>88.6</v>
      </c>
      <c r="L3890" s="25">
        <v>74.400000000000006</v>
      </c>
      <c r="M3890" s="25" t="s">
        <v>421</v>
      </c>
      <c r="N3890" s="25">
        <v>70</v>
      </c>
      <c r="O3890" s="25" t="s">
        <v>421</v>
      </c>
      <c r="P3890" s="25">
        <v>0</v>
      </c>
      <c r="Q3890" s="25">
        <v>57.8</v>
      </c>
      <c r="R3890" s="25">
        <v>50</v>
      </c>
      <c r="S3890" s="25">
        <v>50</v>
      </c>
    </row>
    <row r="3891" spans="1:19" x14ac:dyDescent="0.25">
      <c r="A3891" s="25" t="s">
        <v>28</v>
      </c>
      <c r="B3891" s="25" t="str">
        <f>VLOOKUP(A3891,'Cód dos países'!$A$3:$C$199,2,FALSE)</f>
        <v>BGR</v>
      </c>
      <c r="C3891" s="25">
        <f>VLOOKUP(A3891,'Cód dos países'!$A$3:$C$199,3,FALSE)</f>
        <v>26</v>
      </c>
      <c r="D3891" s="25">
        <v>1997</v>
      </c>
      <c r="E3891">
        <f t="shared" si="120"/>
        <v>261997</v>
      </c>
      <c r="F3891" s="25">
        <v>45.7</v>
      </c>
      <c r="G3891" s="25">
        <v>50</v>
      </c>
      <c r="H3891" s="25">
        <f t="shared" si="121"/>
        <v>0.5</v>
      </c>
      <c r="I3891" s="25">
        <v>30</v>
      </c>
      <c r="J3891" s="25" t="s">
        <v>421</v>
      </c>
      <c r="K3891" s="25">
        <v>53.5</v>
      </c>
      <c r="L3891" s="25">
        <v>48.8</v>
      </c>
      <c r="M3891" s="25" t="s">
        <v>421</v>
      </c>
      <c r="N3891" s="25">
        <v>55</v>
      </c>
      <c r="O3891" s="25" t="s">
        <v>421</v>
      </c>
      <c r="P3891" s="25">
        <v>25.2</v>
      </c>
      <c r="Q3891" s="25">
        <v>49</v>
      </c>
      <c r="R3891" s="25">
        <v>50</v>
      </c>
      <c r="S3891" s="25">
        <v>50</v>
      </c>
    </row>
    <row r="3892" spans="1:19" x14ac:dyDescent="0.25">
      <c r="A3892" s="25" t="s">
        <v>24</v>
      </c>
      <c r="B3892" s="25" t="str">
        <f>VLOOKUP(A3892,'Cód dos países'!$A$3:$C$199,2,FALSE)</f>
        <v>BFA</v>
      </c>
      <c r="C3892" s="25">
        <f>VLOOKUP(A3892,'Cód dos países'!$A$3:$C$199,3,FALSE)</f>
        <v>27</v>
      </c>
      <c r="D3892" s="25">
        <v>1997</v>
      </c>
      <c r="E3892">
        <f t="shared" si="120"/>
        <v>271997</v>
      </c>
      <c r="F3892" s="25">
        <v>54.5</v>
      </c>
      <c r="G3892" s="25">
        <v>50</v>
      </c>
      <c r="H3892" s="25">
        <f t="shared" si="121"/>
        <v>0.5</v>
      </c>
      <c r="I3892" s="25">
        <v>10</v>
      </c>
      <c r="J3892" s="25" t="s">
        <v>421</v>
      </c>
      <c r="K3892" s="25">
        <v>66.3</v>
      </c>
      <c r="L3892" s="25">
        <v>86.9</v>
      </c>
      <c r="M3892" s="25" t="s">
        <v>421</v>
      </c>
      <c r="N3892" s="25">
        <v>55</v>
      </c>
      <c r="O3892" s="25" t="s">
        <v>421</v>
      </c>
      <c r="P3892" s="25">
        <v>66.900000000000006</v>
      </c>
      <c r="Q3892" s="25">
        <v>55</v>
      </c>
      <c r="R3892" s="25">
        <v>70</v>
      </c>
      <c r="S3892" s="25">
        <v>30</v>
      </c>
    </row>
    <row r="3893" spans="1:19" x14ac:dyDescent="0.25">
      <c r="A3893" s="25" t="s">
        <v>338</v>
      </c>
      <c r="B3893" s="25" t="str">
        <f>VLOOKUP(A3893,'Cód dos países'!$A$3:$C$199,2,FALSE)</f>
        <v>MMR</v>
      </c>
      <c r="C3893" s="25">
        <f>VLOOKUP(A3893,'Cód dos países'!$A$3:$C$199,3,FALSE)</f>
        <v>123</v>
      </c>
      <c r="D3893" s="25">
        <v>1997</v>
      </c>
      <c r="E3893">
        <f t="shared" si="120"/>
        <v>1231997</v>
      </c>
      <c r="F3893" s="25">
        <v>45.7</v>
      </c>
      <c r="G3893" s="25">
        <v>30</v>
      </c>
      <c r="H3893" s="25">
        <f t="shared" si="121"/>
        <v>0.3</v>
      </c>
      <c r="I3893" s="25">
        <v>10</v>
      </c>
      <c r="J3893" s="25" t="s">
        <v>421</v>
      </c>
      <c r="K3893" s="25">
        <v>81.900000000000006</v>
      </c>
      <c r="L3893" s="25">
        <v>84.3</v>
      </c>
      <c r="M3893" s="25" t="s">
        <v>421</v>
      </c>
      <c r="N3893" s="25">
        <v>40</v>
      </c>
      <c r="O3893" s="25" t="s">
        <v>421</v>
      </c>
      <c r="P3893" s="25">
        <v>55</v>
      </c>
      <c r="Q3893" s="25">
        <v>50</v>
      </c>
      <c r="R3893" s="25">
        <v>30</v>
      </c>
      <c r="S3893" s="25">
        <v>30</v>
      </c>
    </row>
    <row r="3894" spans="1:19" x14ac:dyDescent="0.25">
      <c r="A3894" s="25" t="s">
        <v>18</v>
      </c>
      <c r="B3894" s="25" t="str">
        <f>VLOOKUP(A3894,'Cód dos países'!$A$3:$C$199,2,FALSE)</f>
        <v>BDI</v>
      </c>
      <c r="C3894" s="25">
        <f>VLOOKUP(A3894,'Cód dos países'!$A$3:$C$199,3,FALSE)</f>
        <v>28</v>
      </c>
      <c r="D3894" s="25">
        <v>1997</v>
      </c>
      <c r="E3894">
        <f t="shared" si="120"/>
        <v>281997</v>
      </c>
      <c r="F3894" s="25">
        <v>44.7</v>
      </c>
      <c r="G3894" s="25">
        <v>30</v>
      </c>
      <c r="H3894" s="25">
        <f t="shared" si="121"/>
        <v>0.3</v>
      </c>
      <c r="I3894" s="25">
        <v>10</v>
      </c>
      <c r="J3894" s="25" t="s">
        <v>421</v>
      </c>
      <c r="K3894" s="25">
        <v>43.7</v>
      </c>
      <c r="L3894" s="25">
        <v>79.599999999999994</v>
      </c>
      <c r="M3894" s="25" t="s">
        <v>421</v>
      </c>
      <c r="N3894" s="25">
        <v>55</v>
      </c>
      <c r="O3894" s="25" t="s">
        <v>421</v>
      </c>
      <c r="P3894" s="25">
        <v>54.2</v>
      </c>
      <c r="Q3894" s="25">
        <v>70.2</v>
      </c>
      <c r="R3894" s="25">
        <v>30</v>
      </c>
      <c r="S3894" s="25">
        <v>30</v>
      </c>
    </row>
    <row r="3895" spans="1:19" x14ac:dyDescent="0.25">
      <c r="A3895" s="25" t="s">
        <v>419</v>
      </c>
      <c r="B3895" s="25" t="e">
        <f>VLOOKUP(A3895,'Cód dos países'!$A$3:$C$199,2,FALSE)</f>
        <v>#N/A</v>
      </c>
      <c r="C3895" s="25" t="e">
        <f>VLOOKUP(A3895,'Cód dos países'!$A$3:$C$199,3,FALSE)</f>
        <v>#N/A</v>
      </c>
      <c r="D3895" s="25">
        <v>1997</v>
      </c>
      <c r="E3895" t="e">
        <f t="shared" si="120"/>
        <v>#N/A</v>
      </c>
      <c r="F3895" s="25">
        <v>48</v>
      </c>
      <c r="G3895" s="25">
        <v>70</v>
      </c>
      <c r="H3895" s="25">
        <f t="shared" si="121"/>
        <v>0.7</v>
      </c>
      <c r="I3895" s="25">
        <v>30</v>
      </c>
      <c r="J3895" s="25" t="s">
        <v>421</v>
      </c>
      <c r="K3895" s="25">
        <v>63.5</v>
      </c>
      <c r="L3895" s="25">
        <v>19.8</v>
      </c>
      <c r="M3895" s="25" t="s">
        <v>421</v>
      </c>
      <c r="N3895" s="25">
        <v>55</v>
      </c>
      <c r="O3895" s="25" t="s">
        <v>421</v>
      </c>
      <c r="P3895" s="25">
        <v>69</v>
      </c>
      <c r="Q3895" s="25">
        <v>45</v>
      </c>
      <c r="R3895" s="25">
        <v>70</v>
      </c>
      <c r="S3895" s="25">
        <v>10</v>
      </c>
    </row>
    <row r="3896" spans="1:19" x14ac:dyDescent="0.25">
      <c r="A3896" s="25" t="s">
        <v>160</v>
      </c>
      <c r="B3896" s="25" t="str">
        <f>VLOOKUP(A3896,'Cód dos países'!$A$3:$C$199,2,FALSE)</f>
        <v>KHM</v>
      </c>
      <c r="C3896" s="25">
        <f>VLOOKUP(A3896,'Cód dos países'!$A$3:$C$199,3,FALSE)</f>
        <v>29</v>
      </c>
      <c r="D3896" s="25">
        <v>1997</v>
      </c>
      <c r="E3896">
        <f t="shared" si="120"/>
        <v>291997</v>
      </c>
      <c r="F3896" s="25">
        <v>59.8</v>
      </c>
      <c r="G3896" s="25">
        <v>30</v>
      </c>
      <c r="H3896" s="25">
        <f t="shared" si="121"/>
        <v>0.3</v>
      </c>
      <c r="I3896" s="25">
        <v>30</v>
      </c>
      <c r="J3896" s="25" t="s">
        <v>421</v>
      </c>
      <c r="K3896" s="25">
        <v>91.6</v>
      </c>
      <c r="L3896" s="25">
        <v>91.6</v>
      </c>
      <c r="M3896" s="25" t="s">
        <v>421</v>
      </c>
      <c r="N3896" s="25">
        <v>55</v>
      </c>
      <c r="O3896" s="25" t="s">
        <v>421</v>
      </c>
      <c r="P3896" s="25">
        <v>72</v>
      </c>
      <c r="Q3896" s="25">
        <v>68</v>
      </c>
      <c r="R3896" s="25">
        <v>50</v>
      </c>
      <c r="S3896" s="25">
        <v>50</v>
      </c>
    </row>
    <row r="3897" spans="1:19" x14ac:dyDescent="0.25">
      <c r="A3897" s="25" t="s">
        <v>56</v>
      </c>
      <c r="B3897" s="25" t="str">
        <f>VLOOKUP(A3897,'Cód dos países'!$A$3:$C$199,2,FALSE)</f>
        <v>CMR</v>
      </c>
      <c r="C3897" s="25">
        <f>VLOOKUP(A3897,'Cód dos países'!$A$3:$C$199,3,FALSE)</f>
        <v>30</v>
      </c>
      <c r="D3897" s="25">
        <v>1997</v>
      </c>
      <c r="E3897">
        <f t="shared" si="120"/>
        <v>301997</v>
      </c>
      <c r="F3897" s="25">
        <v>48</v>
      </c>
      <c r="G3897" s="25">
        <v>30</v>
      </c>
      <c r="H3897" s="25">
        <f t="shared" si="121"/>
        <v>0.3</v>
      </c>
      <c r="I3897" s="25">
        <v>25</v>
      </c>
      <c r="J3897" s="25" t="s">
        <v>421</v>
      </c>
      <c r="K3897" s="25">
        <v>50.9</v>
      </c>
      <c r="L3897" s="25">
        <v>92.2</v>
      </c>
      <c r="M3897" s="25" t="s">
        <v>421</v>
      </c>
      <c r="N3897" s="25">
        <v>55</v>
      </c>
      <c r="O3897" s="25" t="s">
        <v>421</v>
      </c>
      <c r="P3897" s="25">
        <v>70.099999999999994</v>
      </c>
      <c r="Q3897" s="25">
        <v>29</v>
      </c>
      <c r="R3897" s="25">
        <v>50</v>
      </c>
      <c r="S3897" s="25">
        <v>30</v>
      </c>
    </row>
    <row r="3898" spans="1:19" x14ac:dyDescent="0.25">
      <c r="A3898" s="25" t="s">
        <v>47</v>
      </c>
      <c r="B3898" s="25" t="str">
        <f>VLOOKUP(A3898,'Cód dos países'!$A$3:$C$199,2,FALSE)</f>
        <v>CAN</v>
      </c>
      <c r="C3898" s="25">
        <f>VLOOKUP(A3898,'Cód dos países'!$A$3:$C$199,3,FALSE)</f>
        <v>31</v>
      </c>
      <c r="D3898" s="25">
        <v>1997</v>
      </c>
      <c r="E3898">
        <f t="shared" si="120"/>
        <v>311997</v>
      </c>
      <c r="F3898" s="25">
        <v>68.5</v>
      </c>
      <c r="G3898" s="25">
        <v>90</v>
      </c>
      <c r="H3898" s="25">
        <f t="shared" si="121"/>
        <v>0.9</v>
      </c>
      <c r="I3898" s="25">
        <v>90</v>
      </c>
      <c r="J3898" s="25" t="s">
        <v>421</v>
      </c>
      <c r="K3898" s="25">
        <v>38.1</v>
      </c>
      <c r="L3898" s="25">
        <v>29.4</v>
      </c>
      <c r="M3898" s="25" t="s">
        <v>421</v>
      </c>
      <c r="N3898" s="25">
        <v>85</v>
      </c>
      <c r="O3898" s="25" t="s">
        <v>421</v>
      </c>
      <c r="P3898" s="25">
        <v>86.9</v>
      </c>
      <c r="Q3898" s="25">
        <v>77</v>
      </c>
      <c r="R3898" s="25">
        <v>50</v>
      </c>
      <c r="S3898" s="25">
        <v>70</v>
      </c>
    </row>
    <row r="3899" spans="1:19" x14ac:dyDescent="0.25">
      <c r="A3899" s="25" t="s">
        <v>45</v>
      </c>
      <c r="B3899" s="25" t="str">
        <f>VLOOKUP(A3899,'Cód dos países'!$A$3:$C$199,2,FALSE)</f>
        <v>CAF</v>
      </c>
      <c r="C3899" s="25">
        <f>VLOOKUP(A3899,'Cód dos países'!$A$3:$C$199,3,FALSE)</f>
        <v>33</v>
      </c>
      <c r="D3899" s="25">
        <v>1997</v>
      </c>
      <c r="E3899">
        <f t="shared" si="120"/>
        <v>331997</v>
      </c>
      <c r="F3899" s="25" t="s">
        <v>421</v>
      </c>
      <c r="H3899" s="25" t="str">
        <f t="shared" si="121"/>
        <v/>
      </c>
      <c r="I3899" s="25" t="s">
        <v>421</v>
      </c>
      <c r="J3899" s="25" t="s">
        <v>421</v>
      </c>
      <c r="K3899" s="25" t="s">
        <v>421</v>
      </c>
      <c r="L3899" s="25" t="s">
        <v>421</v>
      </c>
      <c r="M3899" s="25" t="s">
        <v>421</v>
      </c>
      <c r="N3899" s="25" t="s">
        <v>421</v>
      </c>
      <c r="O3899" s="25" t="s">
        <v>421</v>
      </c>
      <c r="P3899" s="25" t="s">
        <v>421</v>
      </c>
      <c r="Q3899" s="25" t="s">
        <v>421</v>
      </c>
      <c r="R3899" s="25" t="s">
        <v>421</v>
      </c>
      <c r="S3899" s="25" t="s">
        <v>421</v>
      </c>
    </row>
    <row r="3900" spans="1:19" x14ac:dyDescent="0.25">
      <c r="A3900" s="25" t="s">
        <v>288</v>
      </c>
      <c r="B3900" s="25" t="str">
        <f>VLOOKUP(A3900,'Cód dos países'!$A$3:$C$199,2,FALSE)</f>
        <v>TCD</v>
      </c>
      <c r="C3900" s="25">
        <f>VLOOKUP(A3900,'Cód dos países'!$A$3:$C$199,3,FALSE)</f>
        <v>34</v>
      </c>
      <c r="D3900" s="25">
        <v>1997</v>
      </c>
      <c r="E3900">
        <f t="shared" si="120"/>
        <v>341997</v>
      </c>
      <c r="F3900" s="25">
        <v>46.6</v>
      </c>
      <c r="G3900" s="25">
        <v>30</v>
      </c>
      <c r="H3900" s="25">
        <f t="shared" si="121"/>
        <v>0.3</v>
      </c>
      <c r="I3900" s="25">
        <v>10</v>
      </c>
      <c r="J3900" s="25" t="s">
        <v>421</v>
      </c>
      <c r="K3900" s="25">
        <v>46.1</v>
      </c>
      <c r="L3900" s="25">
        <v>90.2</v>
      </c>
      <c r="M3900" s="25" t="s">
        <v>421</v>
      </c>
      <c r="N3900" s="25">
        <v>55</v>
      </c>
      <c r="O3900" s="25" t="s">
        <v>421</v>
      </c>
      <c r="P3900" s="25">
        <v>62.6</v>
      </c>
      <c r="Q3900" s="25">
        <v>65.2</v>
      </c>
      <c r="R3900" s="25">
        <v>30</v>
      </c>
      <c r="S3900" s="25">
        <v>30</v>
      </c>
    </row>
    <row r="3901" spans="1:19" x14ac:dyDescent="0.25">
      <c r="A3901" s="25" t="s">
        <v>51</v>
      </c>
      <c r="B3901" s="25" t="str">
        <f>VLOOKUP(A3901,'Cód dos países'!$A$3:$C$199,2,FALSE)</f>
        <v>CHL</v>
      </c>
      <c r="C3901" s="25">
        <f>VLOOKUP(A3901,'Cód dos países'!$A$3:$C$199,3,FALSE)</f>
        <v>35</v>
      </c>
      <c r="D3901" s="25">
        <v>1997</v>
      </c>
      <c r="E3901">
        <f t="shared" si="120"/>
        <v>351997</v>
      </c>
      <c r="F3901" s="25">
        <v>74.900000000000006</v>
      </c>
      <c r="G3901" s="25">
        <v>90</v>
      </c>
      <c r="H3901" s="25">
        <f t="shared" si="121"/>
        <v>0.9</v>
      </c>
      <c r="I3901" s="25">
        <v>68</v>
      </c>
      <c r="J3901" s="25" t="s">
        <v>421</v>
      </c>
      <c r="K3901" s="25">
        <v>73</v>
      </c>
      <c r="L3901" s="25">
        <v>88.1</v>
      </c>
      <c r="M3901" s="25" t="s">
        <v>421</v>
      </c>
      <c r="N3901" s="25">
        <v>85</v>
      </c>
      <c r="O3901" s="25" t="s">
        <v>421</v>
      </c>
      <c r="P3901" s="25">
        <v>77.099999999999994</v>
      </c>
      <c r="Q3901" s="25">
        <v>73</v>
      </c>
      <c r="R3901" s="25">
        <v>70</v>
      </c>
      <c r="S3901" s="25">
        <v>50</v>
      </c>
    </row>
    <row r="3902" spans="1:19" x14ac:dyDescent="0.25">
      <c r="A3902" s="25" t="s">
        <v>53</v>
      </c>
      <c r="B3902" s="25" t="str">
        <f>VLOOKUP(A3902,'Cód dos países'!$A$3:$C$199,2,FALSE)</f>
        <v>CHN</v>
      </c>
      <c r="C3902" s="25">
        <f>VLOOKUP(A3902,'Cód dos países'!$A$3:$C$199,3,FALSE)</f>
        <v>36</v>
      </c>
      <c r="D3902" s="25">
        <v>1997</v>
      </c>
      <c r="E3902">
        <f t="shared" si="120"/>
        <v>361997</v>
      </c>
      <c r="F3902" s="25">
        <v>53.1</v>
      </c>
      <c r="G3902" s="25">
        <v>30</v>
      </c>
      <c r="H3902" s="25">
        <f t="shared" si="121"/>
        <v>0.3</v>
      </c>
      <c r="I3902" s="25">
        <v>24</v>
      </c>
      <c r="J3902" s="25" t="s">
        <v>421</v>
      </c>
      <c r="K3902" s="25">
        <v>70.5</v>
      </c>
      <c r="L3902" s="25">
        <v>95.9</v>
      </c>
      <c r="M3902" s="25" t="s">
        <v>421</v>
      </c>
      <c r="N3902" s="25">
        <v>55</v>
      </c>
      <c r="O3902" s="25" t="s">
        <v>421</v>
      </c>
      <c r="P3902" s="25">
        <v>68.2</v>
      </c>
      <c r="Q3902" s="25">
        <v>34</v>
      </c>
      <c r="R3902" s="25">
        <v>50</v>
      </c>
      <c r="S3902" s="25">
        <v>50</v>
      </c>
    </row>
    <row r="3903" spans="1:19" x14ac:dyDescent="0.25">
      <c r="A3903" s="25" t="s">
        <v>59</v>
      </c>
      <c r="B3903" s="25" t="str">
        <f>VLOOKUP(A3903,'Cód dos países'!$A$3:$C$199,2,FALSE)</f>
        <v>COL</v>
      </c>
      <c r="C3903" s="25">
        <f>VLOOKUP(A3903,'Cód dos países'!$A$3:$C$199,3,FALSE)</f>
        <v>37</v>
      </c>
      <c r="D3903" s="25">
        <v>1997</v>
      </c>
      <c r="E3903">
        <f t="shared" si="120"/>
        <v>371997</v>
      </c>
      <c r="F3903" s="25">
        <v>65.5</v>
      </c>
      <c r="G3903" s="25">
        <v>50</v>
      </c>
      <c r="H3903" s="25">
        <f t="shared" si="121"/>
        <v>0.5</v>
      </c>
      <c r="I3903" s="25">
        <v>27</v>
      </c>
      <c r="J3903" s="25" t="s">
        <v>421</v>
      </c>
      <c r="K3903" s="25">
        <v>76.2</v>
      </c>
      <c r="L3903" s="25">
        <v>99.1</v>
      </c>
      <c r="M3903" s="25" t="s">
        <v>421</v>
      </c>
      <c r="N3903" s="25">
        <v>70</v>
      </c>
      <c r="O3903" s="25" t="s">
        <v>421</v>
      </c>
      <c r="P3903" s="25">
        <v>66.2</v>
      </c>
      <c r="Q3903" s="25">
        <v>61</v>
      </c>
      <c r="R3903" s="25">
        <v>70</v>
      </c>
      <c r="S3903" s="25">
        <v>70</v>
      </c>
    </row>
    <row r="3904" spans="1:19" x14ac:dyDescent="0.25">
      <c r="A3904" s="25" t="s">
        <v>61</v>
      </c>
      <c r="B3904" s="25" t="str">
        <f>VLOOKUP(A3904,'Cód dos países'!$A$3:$C$199,2,FALSE)</f>
        <v>COM</v>
      </c>
      <c r="C3904" s="25">
        <f>VLOOKUP(A3904,'Cód dos países'!$A$3:$C$199,3,FALSE)</f>
        <v>38</v>
      </c>
      <c r="D3904" s="25">
        <v>1997</v>
      </c>
      <c r="E3904">
        <f t="shared" si="120"/>
        <v>381997</v>
      </c>
      <c r="F3904" s="25" t="s">
        <v>421</v>
      </c>
      <c r="H3904" s="25" t="str">
        <f t="shared" si="121"/>
        <v/>
      </c>
      <c r="I3904" s="25" t="s">
        <v>421</v>
      </c>
      <c r="J3904" s="25" t="s">
        <v>421</v>
      </c>
      <c r="K3904" s="25" t="s">
        <v>421</v>
      </c>
      <c r="L3904" s="25" t="s">
        <v>421</v>
      </c>
      <c r="M3904" s="25" t="s">
        <v>421</v>
      </c>
      <c r="N3904" s="25" t="s">
        <v>421</v>
      </c>
      <c r="O3904" s="25" t="s">
        <v>421</v>
      </c>
      <c r="P3904" s="25" t="s">
        <v>421</v>
      </c>
      <c r="Q3904" s="25" t="s">
        <v>421</v>
      </c>
      <c r="R3904" s="25" t="s">
        <v>421</v>
      </c>
      <c r="S3904" s="25" t="s">
        <v>421</v>
      </c>
    </row>
    <row r="3905" spans="1:19" x14ac:dyDescent="0.25">
      <c r="A3905" s="25" t="s">
        <v>65</v>
      </c>
      <c r="B3905" s="25" t="str">
        <f>VLOOKUP(A3905,'Cód dos países'!$A$3:$C$199,2,FALSE)</f>
        <v>CRI</v>
      </c>
      <c r="C3905" s="25">
        <f>VLOOKUP(A3905,'Cód dos países'!$A$3:$C$199,3,FALSE)</f>
        <v>41</v>
      </c>
      <c r="D3905" s="25">
        <v>1997</v>
      </c>
      <c r="E3905">
        <f t="shared" si="120"/>
        <v>411997</v>
      </c>
      <c r="F3905" s="25">
        <v>65.599999999999994</v>
      </c>
      <c r="G3905" s="25">
        <v>50</v>
      </c>
      <c r="H3905" s="25">
        <f t="shared" si="121"/>
        <v>0.5</v>
      </c>
      <c r="I3905" s="25">
        <v>50</v>
      </c>
      <c r="J3905" s="25" t="s">
        <v>421</v>
      </c>
      <c r="K3905" s="25">
        <v>82.4</v>
      </c>
      <c r="L3905" s="25">
        <v>87</v>
      </c>
      <c r="M3905" s="25" t="s">
        <v>421</v>
      </c>
      <c r="N3905" s="25">
        <v>70</v>
      </c>
      <c r="O3905" s="25" t="s">
        <v>421</v>
      </c>
      <c r="P3905" s="25">
        <v>67.7</v>
      </c>
      <c r="Q3905" s="25">
        <v>63</v>
      </c>
      <c r="R3905" s="25">
        <v>70</v>
      </c>
      <c r="S3905" s="25">
        <v>50</v>
      </c>
    </row>
    <row r="3906" spans="1:19" x14ac:dyDescent="0.25">
      <c r="A3906" s="25" t="s">
        <v>429</v>
      </c>
      <c r="B3906" s="25" t="str">
        <f>VLOOKUP(A3906,'Cód dos países'!$A$3:$C$199,2,FALSE)</f>
        <v>CIV</v>
      </c>
      <c r="C3906" s="25">
        <f>VLOOKUP(A3906,'Cód dos países'!$A$3:$C$199,3,FALSE)</f>
        <v>42</v>
      </c>
      <c r="D3906" s="25">
        <v>1997</v>
      </c>
      <c r="E3906">
        <f t="shared" si="120"/>
        <v>421997</v>
      </c>
      <c r="F3906" s="25">
        <v>51.3</v>
      </c>
      <c r="G3906" s="25">
        <v>30</v>
      </c>
      <c r="H3906" s="25">
        <f t="shared" si="121"/>
        <v>0.3</v>
      </c>
      <c r="I3906" s="25">
        <v>30</v>
      </c>
      <c r="J3906" s="25" t="s">
        <v>421</v>
      </c>
      <c r="K3906" s="25">
        <v>51.2</v>
      </c>
      <c r="L3906" s="25">
        <v>88.5</v>
      </c>
      <c r="M3906" s="25" t="s">
        <v>421</v>
      </c>
      <c r="N3906" s="25">
        <v>55</v>
      </c>
      <c r="O3906" s="25" t="s">
        <v>421</v>
      </c>
      <c r="P3906" s="25">
        <v>72.7</v>
      </c>
      <c r="Q3906" s="25">
        <v>34</v>
      </c>
      <c r="R3906" s="25">
        <v>50</v>
      </c>
      <c r="S3906" s="25">
        <v>50</v>
      </c>
    </row>
    <row r="3907" spans="1:19" x14ac:dyDescent="0.25">
      <c r="A3907" s="25" t="s">
        <v>126</v>
      </c>
      <c r="B3907" s="25" t="str">
        <f>VLOOKUP(A3907,'Cód dos países'!$A$3:$C$199,2,FALSE)</f>
        <v>HRV</v>
      </c>
      <c r="C3907" s="25">
        <f>VLOOKUP(A3907,'Cód dos países'!$A$3:$C$199,3,FALSE)</f>
        <v>43</v>
      </c>
      <c r="D3907" s="25">
        <v>1997</v>
      </c>
      <c r="E3907">
        <f t="shared" si="120"/>
        <v>431997</v>
      </c>
      <c r="F3907" s="25">
        <v>51.7</v>
      </c>
      <c r="G3907" s="25">
        <v>30</v>
      </c>
      <c r="H3907" s="25">
        <f t="shared" si="121"/>
        <v>0.3</v>
      </c>
      <c r="I3907" s="25">
        <v>50</v>
      </c>
      <c r="J3907" s="25" t="s">
        <v>421</v>
      </c>
      <c r="K3907" s="25">
        <v>68.3</v>
      </c>
      <c r="L3907" s="25">
        <v>39.5</v>
      </c>
      <c r="M3907" s="25" t="s">
        <v>421</v>
      </c>
      <c r="N3907" s="25">
        <v>55</v>
      </c>
      <c r="O3907" s="25" t="s">
        <v>421</v>
      </c>
      <c r="P3907" s="25">
        <v>61.8</v>
      </c>
      <c r="Q3907" s="25">
        <v>60.8</v>
      </c>
      <c r="R3907" s="25">
        <v>50</v>
      </c>
      <c r="S3907" s="25">
        <v>50</v>
      </c>
    </row>
    <row r="3908" spans="1:19" x14ac:dyDescent="0.25">
      <c r="A3908" s="25" t="s">
        <v>67</v>
      </c>
      <c r="B3908" s="25" t="str">
        <f>VLOOKUP(A3908,'Cód dos países'!$A$3:$C$199,2,FALSE)</f>
        <v>CUB</v>
      </c>
      <c r="C3908" s="25">
        <f>VLOOKUP(A3908,'Cód dos países'!$A$3:$C$199,3,FALSE)</f>
        <v>44</v>
      </c>
      <c r="D3908" s="25">
        <v>1997</v>
      </c>
      <c r="E3908">
        <f t="shared" si="120"/>
        <v>441997</v>
      </c>
      <c r="F3908" s="25">
        <v>28.2</v>
      </c>
      <c r="G3908" s="25">
        <v>10</v>
      </c>
      <c r="H3908" s="25">
        <f t="shared" si="121"/>
        <v>0.1</v>
      </c>
      <c r="I3908" s="25">
        <v>10</v>
      </c>
      <c r="J3908" s="25" t="s">
        <v>421</v>
      </c>
      <c r="K3908" s="25">
        <v>47.6</v>
      </c>
      <c r="L3908" s="25">
        <v>0</v>
      </c>
      <c r="M3908" s="25" t="s">
        <v>421</v>
      </c>
      <c r="N3908" s="25">
        <v>40</v>
      </c>
      <c r="O3908" s="25" t="s">
        <v>421</v>
      </c>
      <c r="P3908" s="25">
        <v>65.400000000000006</v>
      </c>
      <c r="Q3908" s="25">
        <v>60.6</v>
      </c>
      <c r="R3908" s="25">
        <v>10</v>
      </c>
      <c r="S3908" s="25">
        <v>10</v>
      </c>
    </row>
    <row r="3909" spans="1:19" x14ac:dyDescent="0.25">
      <c r="A3909" s="25" t="s">
        <v>69</v>
      </c>
      <c r="B3909" s="25" t="str">
        <f>VLOOKUP(A3909,'Cód dos países'!$A$3:$C$199,2,FALSE)</f>
        <v>CYP</v>
      </c>
      <c r="C3909" s="25">
        <f>VLOOKUP(A3909,'Cód dos países'!$A$3:$C$199,3,FALSE)</f>
        <v>45</v>
      </c>
      <c r="D3909" s="25">
        <v>1997</v>
      </c>
      <c r="E3909">
        <f t="shared" ref="E3909:E3972" si="122">C3909*10000+D3909</f>
        <v>451997</v>
      </c>
      <c r="F3909" s="25">
        <v>68.2</v>
      </c>
      <c r="G3909" s="25">
        <v>50</v>
      </c>
      <c r="H3909" s="25">
        <f t="shared" ref="H3909:H3972" si="123">IF(G3909="","",(G3909/100))</f>
        <v>0.5</v>
      </c>
      <c r="I3909" s="25">
        <v>50</v>
      </c>
      <c r="J3909" s="25" t="s">
        <v>421</v>
      </c>
      <c r="K3909" s="25">
        <v>71.099999999999994</v>
      </c>
      <c r="L3909" s="25">
        <v>67.7</v>
      </c>
      <c r="M3909" s="25" t="s">
        <v>421</v>
      </c>
      <c r="N3909" s="25">
        <v>85</v>
      </c>
      <c r="O3909" s="25" t="s">
        <v>421</v>
      </c>
      <c r="P3909" s="25">
        <v>78.900000000000006</v>
      </c>
      <c r="Q3909" s="25">
        <v>71.2</v>
      </c>
      <c r="R3909" s="25">
        <v>70</v>
      </c>
      <c r="S3909" s="25">
        <v>70</v>
      </c>
    </row>
    <row r="3910" spans="1:19" x14ac:dyDescent="0.25">
      <c r="A3910" s="25" t="s">
        <v>71</v>
      </c>
      <c r="B3910" s="25" t="str">
        <f>VLOOKUP(A3910,'Cód dos países'!$A$3:$C$199,2,FALSE)</f>
        <v>CZE</v>
      </c>
      <c r="C3910" s="25">
        <f>VLOOKUP(A3910,'Cód dos países'!$A$3:$C$199,3,FALSE)</f>
        <v>46</v>
      </c>
      <c r="D3910" s="25">
        <v>1997</v>
      </c>
      <c r="E3910">
        <f t="shared" si="122"/>
        <v>461997</v>
      </c>
      <c r="F3910" s="25">
        <v>68.400000000000006</v>
      </c>
      <c r="G3910" s="25">
        <v>70</v>
      </c>
      <c r="H3910" s="25">
        <f t="shared" si="123"/>
        <v>0.7</v>
      </c>
      <c r="I3910" s="25">
        <v>54</v>
      </c>
      <c r="J3910" s="25" t="s">
        <v>421</v>
      </c>
      <c r="K3910" s="25">
        <v>54.7</v>
      </c>
      <c r="L3910" s="25">
        <v>39.299999999999997</v>
      </c>
      <c r="M3910" s="25" t="s">
        <v>421</v>
      </c>
      <c r="N3910" s="25">
        <v>85</v>
      </c>
      <c r="O3910" s="25" t="s">
        <v>421</v>
      </c>
      <c r="P3910" s="25">
        <v>75.900000000000006</v>
      </c>
      <c r="Q3910" s="25">
        <v>77.400000000000006</v>
      </c>
      <c r="R3910" s="25">
        <v>70</v>
      </c>
      <c r="S3910" s="25">
        <v>90</v>
      </c>
    </row>
    <row r="3911" spans="1:19" x14ac:dyDescent="0.25">
      <c r="A3911" s="25" t="s">
        <v>430</v>
      </c>
      <c r="B3911" s="25" t="str">
        <f>VLOOKUP(A3911,'Cód dos países'!$A$3:$C$199,2,FALSE)</f>
        <v>ZAR</v>
      </c>
      <c r="C3911" s="25">
        <f>VLOOKUP(A3911,'Cód dos países'!$A$3:$C$199,3,FALSE)</f>
        <v>40</v>
      </c>
      <c r="D3911" s="25">
        <v>1997</v>
      </c>
      <c r="E3911">
        <f t="shared" si="122"/>
        <v>401997</v>
      </c>
      <c r="F3911" s="25">
        <v>40.6</v>
      </c>
      <c r="G3911" s="25">
        <v>30</v>
      </c>
      <c r="H3911" s="25">
        <f t="shared" si="123"/>
        <v>0.3</v>
      </c>
      <c r="I3911" s="25">
        <v>10</v>
      </c>
      <c r="J3911" s="25" t="s">
        <v>421</v>
      </c>
      <c r="K3911" s="25">
        <v>54.5</v>
      </c>
      <c r="L3911" s="25">
        <v>97.2</v>
      </c>
      <c r="M3911" s="25" t="s">
        <v>421</v>
      </c>
      <c r="N3911" s="25">
        <v>55</v>
      </c>
      <c r="O3911" s="25" t="s">
        <v>421</v>
      </c>
      <c r="P3911" s="25">
        <v>10</v>
      </c>
      <c r="Q3911" s="25">
        <v>49</v>
      </c>
      <c r="R3911" s="25">
        <v>30</v>
      </c>
      <c r="S3911" s="25">
        <v>30</v>
      </c>
    </row>
    <row r="3912" spans="1:19" x14ac:dyDescent="0.25">
      <c r="A3912" s="25" t="s">
        <v>77</v>
      </c>
      <c r="B3912" s="25" t="str">
        <f>VLOOKUP(A3912,'Cód dos países'!$A$3:$C$199,2,FALSE)</f>
        <v>DNK</v>
      </c>
      <c r="C3912" s="25">
        <f>VLOOKUP(A3912,'Cód dos países'!$A$3:$C$199,3,FALSE)</f>
        <v>47</v>
      </c>
      <c r="D3912" s="25">
        <v>1997</v>
      </c>
      <c r="E3912">
        <f t="shared" si="122"/>
        <v>471997</v>
      </c>
      <c r="F3912" s="25">
        <v>67.5</v>
      </c>
      <c r="G3912" s="25">
        <v>90</v>
      </c>
      <c r="H3912" s="25">
        <f t="shared" si="123"/>
        <v>0.9</v>
      </c>
      <c r="I3912" s="25">
        <v>93</v>
      </c>
      <c r="J3912" s="25" t="s">
        <v>421</v>
      </c>
      <c r="K3912" s="25">
        <v>30.6</v>
      </c>
      <c r="L3912" s="25">
        <v>0</v>
      </c>
      <c r="M3912" s="25" t="s">
        <v>421</v>
      </c>
      <c r="N3912" s="25">
        <v>85</v>
      </c>
      <c r="O3912" s="25" t="s">
        <v>421</v>
      </c>
      <c r="P3912" s="25">
        <v>90.8</v>
      </c>
      <c r="Q3912" s="25">
        <v>77.8</v>
      </c>
      <c r="R3912" s="25">
        <v>70</v>
      </c>
      <c r="S3912" s="25">
        <v>70</v>
      </c>
    </row>
    <row r="3913" spans="1:19" x14ac:dyDescent="0.25">
      <c r="A3913" s="25" t="s">
        <v>75</v>
      </c>
      <c r="B3913" s="25" t="str">
        <f>VLOOKUP(A3913,'Cód dos países'!$A$3:$C$199,2,FALSE)</f>
        <v>DJI</v>
      </c>
      <c r="C3913" s="25">
        <f>VLOOKUP(A3913,'Cód dos países'!$A$3:$C$199,3,FALSE)</f>
        <v>48</v>
      </c>
      <c r="D3913" s="25">
        <v>1997</v>
      </c>
      <c r="E3913">
        <f t="shared" si="122"/>
        <v>481997</v>
      </c>
      <c r="F3913" s="25">
        <v>55.9</v>
      </c>
      <c r="G3913" s="25">
        <v>50</v>
      </c>
      <c r="H3913" s="25">
        <f t="shared" si="123"/>
        <v>0.5</v>
      </c>
      <c r="I3913" s="25">
        <v>30</v>
      </c>
      <c r="J3913" s="25" t="s">
        <v>421</v>
      </c>
      <c r="K3913" s="25">
        <v>84.7</v>
      </c>
      <c r="L3913" s="25">
        <v>55.1</v>
      </c>
      <c r="M3913" s="25" t="s">
        <v>421</v>
      </c>
      <c r="N3913" s="25">
        <v>55</v>
      </c>
      <c r="O3913" s="25" t="s">
        <v>421</v>
      </c>
      <c r="P3913" s="25">
        <v>77.2</v>
      </c>
      <c r="Q3913" s="25">
        <v>51</v>
      </c>
      <c r="R3913" s="25">
        <v>50</v>
      </c>
      <c r="S3913" s="25">
        <v>50</v>
      </c>
    </row>
    <row r="3914" spans="1:19" x14ac:dyDescent="0.25">
      <c r="A3914" s="25" t="s">
        <v>353</v>
      </c>
      <c r="B3914" s="25" t="str">
        <f>VLOOKUP(A3914,'Cód dos países'!$A$3:$C$199,2,FALSE)</f>
        <v>DMA</v>
      </c>
      <c r="C3914" s="25">
        <f>VLOOKUP(A3914,'Cód dos países'!$A$3:$C$199,3,FALSE)</f>
        <v>49</v>
      </c>
      <c r="D3914" s="25">
        <v>1997</v>
      </c>
      <c r="E3914">
        <f t="shared" si="122"/>
        <v>491997</v>
      </c>
      <c r="F3914" s="25" t="s">
        <v>421</v>
      </c>
      <c r="H3914" s="25" t="str">
        <f t="shared" si="123"/>
        <v/>
      </c>
      <c r="I3914" s="25" t="s">
        <v>421</v>
      </c>
      <c r="J3914" s="25" t="s">
        <v>421</v>
      </c>
      <c r="K3914" s="25" t="s">
        <v>421</v>
      </c>
      <c r="L3914" s="25" t="s">
        <v>421</v>
      </c>
      <c r="M3914" s="25" t="s">
        <v>421</v>
      </c>
      <c r="N3914" s="25" t="s">
        <v>421</v>
      </c>
      <c r="O3914" s="25" t="s">
        <v>421</v>
      </c>
      <c r="P3914" s="25" t="s">
        <v>421</v>
      </c>
      <c r="Q3914" s="25" t="s">
        <v>421</v>
      </c>
      <c r="R3914" s="25" t="s">
        <v>421</v>
      </c>
      <c r="S3914" s="25" t="s">
        <v>421</v>
      </c>
    </row>
    <row r="3915" spans="1:19" x14ac:dyDescent="0.25">
      <c r="A3915" s="25" t="s">
        <v>79</v>
      </c>
      <c r="B3915" s="25" t="str">
        <f>VLOOKUP(A3915,'Cód dos países'!$A$3:$C$199,2,FALSE)</f>
        <v>DOM</v>
      </c>
      <c r="C3915" s="25">
        <f>VLOOKUP(A3915,'Cód dos países'!$A$3:$C$199,3,FALSE)</f>
        <v>50</v>
      </c>
      <c r="D3915" s="25">
        <v>1997</v>
      </c>
      <c r="E3915">
        <f t="shared" si="122"/>
        <v>501997</v>
      </c>
      <c r="F3915" s="25">
        <v>58.1</v>
      </c>
      <c r="G3915" s="25">
        <v>30</v>
      </c>
      <c r="H3915" s="25">
        <f t="shared" si="123"/>
        <v>0.3</v>
      </c>
      <c r="I3915" s="25">
        <v>30</v>
      </c>
      <c r="J3915" s="25" t="s">
        <v>421</v>
      </c>
      <c r="K3915" s="25">
        <v>85.7</v>
      </c>
      <c r="L3915" s="25">
        <v>91.8</v>
      </c>
      <c r="M3915" s="25" t="s">
        <v>421</v>
      </c>
      <c r="N3915" s="25">
        <v>55</v>
      </c>
      <c r="O3915" s="25" t="s">
        <v>421</v>
      </c>
      <c r="P3915" s="25">
        <v>77.8</v>
      </c>
      <c r="Q3915" s="25">
        <v>52.2</v>
      </c>
      <c r="R3915" s="25">
        <v>50</v>
      </c>
      <c r="S3915" s="25">
        <v>50</v>
      </c>
    </row>
    <row r="3916" spans="1:19" x14ac:dyDescent="0.25">
      <c r="A3916" s="25" t="s">
        <v>83</v>
      </c>
      <c r="B3916" s="25" t="str">
        <f>VLOOKUP(A3916,'Cód dos países'!$A$3:$C$199,2,FALSE)</f>
        <v>ECU</v>
      </c>
      <c r="C3916" s="25">
        <f>VLOOKUP(A3916,'Cód dos países'!$A$3:$C$199,3,FALSE)</f>
        <v>51</v>
      </c>
      <c r="D3916" s="25">
        <v>1997</v>
      </c>
      <c r="E3916">
        <f t="shared" si="122"/>
        <v>511997</v>
      </c>
      <c r="F3916" s="25">
        <v>62.8</v>
      </c>
      <c r="G3916" s="25">
        <v>50</v>
      </c>
      <c r="H3916" s="25">
        <f t="shared" si="123"/>
        <v>0.5</v>
      </c>
      <c r="I3916" s="25">
        <v>32</v>
      </c>
      <c r="J3916" s="25" t="s">
        <v>421</v>
      </c>
      <c r="K3916" s="25">
        <v>86.9</v>
      </c>
      <c r="L3916" s="25">
        <v>90.9</v>
      </c>
      <c r="M3916" s="25" t="s">
        <v>421</v>
      </c>
      <c r="N3916" s="25">
        <v>55</v>
      </c>
      <c r="O3916" s="25" t="s">
        <v>421</v>
      </c>
      <c r="P3916" s="25">
        <v>63.8</v>
      </c>
      <c r="Q3916" s="25">
        <v>67</v>
      </c>
      <c r="R3916" s="25">
        <v>70</v>
      </c>
      <c r="S3916" s="25">
        <v>50</v>
      </c>
    </row>
    <row r="3917" spans="1:19" x14ac:dyDescent="0.25">
      <c r="A3917" s="25" t="s">
        <v>85</v>
      </c>
      <c r="B3917" s="25" t="str">
        <f>VLOOKUP(A3917,'Cód dos países'!$A$3:$C$199,2,FALSE)</f>
        <v>EGY</v>
      </c>
      <c r="C3917" s="25">
        <f>VLOOKUP(A3917,'Cód dos países'!$A$3:$C$199,3,FALSE)</f>
        <v>52</v>
      </c>
      <c r="D3917" s="25">
        <v>1997</v>
      </c>
      <c r="E3917">
        <f t="shared" si="122"/>
        <v>521997</v>
      </c>
      <c r="F3917" s="25">
        <v>55.8</v>
      </c>
      <c r="G3917" s="25">
        <v>50</v>
      </c>
      <c r="H3917" s="25">
        <f t="shared" si="123"/>
        <v>0.5</v>
      </c>
      <c r="I3917" s="25">
        <v>28</v>
      </c>
      <c r="J3917" s="25" t="s">
        <v>421</v>
      </c>
      <c r="K3917" s="25">
        <v>56.5</v>
      </c>
      <c r="L3917" s="25">
        <v>76.5</v>
      </c>
      <c r="M3917" s="25" t="s">
        <v>421</v>
      </c>
      <c r="N3917" s="25">
        <v>55</v>
      </c>
      <c r="O3917" s="25" t="s">
        <v>421</v>
      </c>
      <c r="P3917" s="25">
        <v>70.599999999999994</v>
      </c>
      <c r="Q3917" s="25">
        <v>45.6</v>
      </c>
      <c r="R3917" s="25">
        <v>50</v>
      </c>
      <c r="S3917" s="25">
        <v>70</v>
      </c>
    </row>
    <row r="3918" spans="1:19" x14ac:dyDescent="0.25">
      <c r="A3918" s="25" t="s">
        <v>267</v>
      </c>
      <c r="B3918" s="25" t="str">
        <f>VLOOKUP(A3918,'Cód dos países'!$A$3:$C$199,2,FALSE)</f>
        <v>SLV</v>
      </c>
      <c r="C3918" s="25">
        <f>VLOOKUP(A3918,'Cód dos países'!$A$3:$C$199,3,FALSE)</f>
        <v>53</v>
      </c>
      <c r="D3918" s="25">
        <v>1997</v>
      </c>
      <c r="E3918">
        <f t="shared" si="122"/>
        <v>531997</v>
      </c>
      <c r="F3918" s="25">
        <v>70.2</v>
      </c>
      <c r="G3918" s="25">
        <v>50</v>
      </c>
      <c r="H3918" s="25">
        <f t="shared" si="123"/>
        <v>0.5</v>
      </c>
      <c r="I3918" s="25">
        <v>50</v>
      </c>
      <c r="J3918" s="25" t="s">
        <v>421</v>
      </c>
      <c r="K3918" s="25">
        <v>83.5</v>
      </c>
      <c r="L3918" s="25">
        <v>91.9</v>
      </c>
      <c r="M3918" s="25" t="s">
        <v>421</v>
      </c>
      <c r="N3918" s="25">
        <v>70</v>
      </c>
      <c r="O3918" s="25" t="s">
        <v>421</v>
      </c>
      <c r="P3918" s="25">
        <v>75.099999999999994</v>
      </c>
      <c r="Q3918" s="25">
        <v>71</v>
      </c>
      <c r="R3918" s="25">
        <v>70</v>
      </c>
      <c r="S3918" s="25">
        <v>70</v>
      </c>
    </row>
    <row r="3919" spans="1:19" x14ac:dyDescent="0.25">
      <c r="A3919" s="25" t="s">
        <v>114</v>
      </c>
      <c r="B3919" s="25" t="str">
        <f>VLOOKUP(A3919,'Cód dos países'!$A$3:$C$199,2,FALSE)</f>
        <v>GNQ</v>
      </c>
      <c r="C3919" s="25">
        <f>VLOOKUP(A3919,'Cód dos países'!$A$3:$C$199,3,FALSE)</f>
        <v>54</v>
      </c>
      <c r="D3919" s="25">
        <v>1997</v>
      </c>
      <c r="E3919">
        <f t="shared" si="122"/>
        <v>541997</v>
      </c>
      <c r="F3919" s="25" t="s">
        <v>421</v>
      </c>
      <c r="H3919" s="25" t="str">
        <f t="shared" si="123"/>
        <v/>
      </c>
      <c r="I3919" s="25" t="s">
        <v>421</v>
      </c>
      <c r="J3919" s="25" t="s">
        <v>421</v>
      </c>
      <c r="K3919" s="25" t="s">
        <v>421</v>
      </c>
      <c r="L3919" s="25" t="s">
        <v>421</v>
      </c>
      <c r="M3919" s="25" t="s">
        <v>421</v>
      </c>
      <c r="N3919" s="25" t="s">
        <v>421</v>
      </c>
      <c r="O3919" s="25" t="s">
        <v>421</v>
      </c>
      <c r="P3919" s="25" t="s">
        <v>421</v>
      </c>
      <c r="Q3919" s="25" t="s">
        <v>421</v>
      </c>
      <c r="R3919" s="25" t="s">
        <v>421</v>
      </c>
      <c r="S3919" s="25" t="s">
        <v>421</v>
      </c>
    </row>
    <row r="3920" spans="1:19" x14ac:dyDescent="0.25">
      <c r="A3920" s="25" t="s">
        <v>87</v>
      </c>
      <c r="B3920" s="25" t="str">
        <f>VLOOKUP(A3920,'Cód dos países'!$A$3:$C$199,2,FALSE)</f>
        <v>ERI</v>
      </c>
      <c r="C3920" s="25">
        <f>VLOOKUP(A3920,'Cód dos países'!$A$3:$C$199,3,FALSE)</f>
        <v>55</v>
      </c>
      <c r="D3920" s="25">
        <v>1997</v>
      </c>
      <c r="E3920">
        <f t="shared" si="122"/>
        <v>551997</v>
      </c>
      <c r="F3920" s="25" t="s">
        <v>421</v>
      </c>
      <c r="H3920" s="25" t="str">
        <f t="shared" si="123"/>
        <v/>
      </c>
      <c r="I3920" s="25" t="s">
        <v>421</v>
      </c>
      <c r="J3920" s="25" t="s">
        <v>421</v>
      </c>
      <c r="K3920" s="25" t="s">
        <v>421</v>
      </c>
      <c r="L3920" s="25" t="s">
        <v>421</v>
      </c>
      <c r="M3920" s="25" t="s">
        <v>421</v>
      </c>
      <c r="N3920" s="25" t="s">
        <v>421</v>
      </c>
      <c r="O3920" s="25" t="s">
        <v>421</v>
      </c>
      <c r="P3920" s="25" t="s">
        <v>421</v>
      </c>
      <c r="Q3920" s="25" t="s">
        <v>421</v>
      </c>
      <c r="R3920" s="25" t="s">
        <v>421</v>
      </c>
      <c r="S3920" s="25" t="s">
        <v>421</v>
      </c>
    </row>
    <row r="3921" spans="1:19" x14ac:dyDescent="0.25">
      <c r="A3921" s="25" t="s">
        <v>91</v>
      </c>
      <c r="B3921" s="25" t="str">
        <f>VLOOKUP(A3921,'Cód dos países'!$A$3:$C$199,2,FALSE)</f>
        <v>EST</v>
      </c>
      <c r="C3921" s="25">
        <f>VLOOKUP(A3921,'Cód dos países'!$A$3:$C$199,3,FALSE)</f>
        <v>56</v>
      </c>
      <c r="D3921" s="25">
        <v>1997</v>
      </c>
      <c r="E3921">
        <f t="shared" si="122"/>
        <v>561997</v>
      </c>
      <c r="F3921" s="25">
        <v>72.5</v>
      </c>
      <c r="G3921" s="25">
        <v>70</v>
      </c>
      <c r="H3921" s="25">
        <f t="shared" si="123"/>
        <v>0.7</v>
      </c>
      <c r="I3921" s="25">
        <v>70</v>
      </c>
      <c r="J3921" s="25" t="s">
        <v>421</v>
      </c>
      <c r="K3921" s="25">
        <v>72.2</v>
      </c>
      <c r="L3921" s="25">
        <v>50.1</v>
      </c>
      <c r="M3921" s="25" t="s">
        <v>421</v>
      </c>
      <c r="N3921" s="25">
        <v>85</v>
      </c>
      <c r="O3921" s="25" t="s">
        <v>421</v>
      </c>
      <c r="P3921" s="25">
        <v>62.3</v>
      </c>
      <c r="Q3921" s="25">
        <v>83</v>
      </c>
      <c r="R3921" s="25">
        <v>90</v>
      </c>
      <c r="S3921" s="25">
        <v>70</v>
      </c>
    </row>
    <row r="3922" spans="1:19" x14ac:dyDescent="0.25">
      <c r="A3922" s="25" t="s">
        <v>420</v>
      </c>
      <c r="B3922" s="25" t="e">
        <f>VLOOKUP(A3922,'Cód dos países'!$A$3:$C$199,2,FALSE)</f>
        <v>#N/A</v>
      </c>
      <c r="C3922" s="25" t="e">
        <f>VLOOKUP(A3922,'Cód dos países'!$A$3:$C$199,3,FALSE)</f>
        <v>#N/A</v>
      </c>
      <c r="D3922" s="25">
        <v>1997</v>
      </c>
      <c r="E3922" t="e">
        <f t="shared" si="122"/>
        <v>#N/A</v>
      </c>
      <c r="F3922" s="25">
        <v>62</v>
      </c>
      <c r="G3922" s="25">
        <v>70</v>
      </c>
      <c r="H3922" s="25">
        <f t="shared" si="123"/>
        <v>0.7</v>
      </c>
      <c r="I3922" s="25">
        <v>30</v>
      </c>
      <c r="J3922" s="25" t="s">
        <v>421</v>
      </c>
      <c r="K3922" s="25">
        <v>62</v>
      </c>
      <c r="L3922" s="25">
        <v>73.5</v>
      </c>
      <c r="M3922" s="25" t="s">
        <v>421</v>
      </c>
      <c r="N3922" s="25">
        <v>70</v>
      </c>
      <c r="O3922" s="25" t="s">
        <v>421</v>
      </c>
      <c r="P3922" s="25">
        <v>71.5</v>
      </c>
      <c r="Q3922" s="25">
        <v>61</v>
      </c>
      <c r="R3922" s="25">
        <v>70</v>
      </c>
      <c r="S3922" s="25">
        <v>50</v>
      </c>
    </row>
    <row r="3923" spans="1:19" x14ac:dyDescent="0.25">
      <c r="A3923" s="25" t="s">
        <v>93</v>
      </c>
      <c r="B3923" s="25" t="str">
        <f>VLOOKUP(A3923,'Cód dos países'!$A$3:$C$199,2,FALSE)</f>
        <v>ETH</v>
      </c>
      <c r="C3923" s="25">
        <f>VLOOKUP(A3923,'Cód dos países'!$A$3:$C$199,3,FALSE)</f>
        <v>57</v>
      </c>
      <c r="D3923" s="25">
        <v>1997</v>
      </c>
      <c r="E3923">
        <f t="shared" si="122"/>
        <v>571997</v>
      </c>
      <c r="F3923" s="25">
        <v>49.2</v>
      </c>
      <c r="G3923" s="25">
        <v>30</v>
      </c>
      <c r="H3923" s="25">
        <f t="shared" si="123"/>
        <v>0.3</v>
      </c>
      <c r="I3923" s="25">
        <v>30</v>
      </c>
      <c r="J3923" s="25" t="s">
        <v>421</v>
      </c>
      <c r="K3923" s="25">
        <v>48.4</v>
      </c>
      <c r="L3923" s="25">
        <v>80.599999999999994</v>
      </c>
      <c r="M3923" s="25" t="s">
        <v>421</v>
      </c>
      <c r="N3923" s="25">
        <v>55</v>
      </c>
      <c r="O3923" s="25" t="s">
        <v>421</v>
      </c>
      <c r="P3923" s="25">
        <v>86.8</v>
      </c>
      <c r="Q3923" s="25">
        <v>52.2</v>
      </c>
      <c r="R3923" s="25">
        <v>30</v>
      </c>
      <c r="S3923" s="25">
        <v>30</v>
      </c>
    </row>
    <row r="3924" spans="1:19" x14ac:dyDescent="0.25">
      <c r="A3924" s="25" t="s">
        <v>97</v>
      </c>
      <c r="B3924" s="25" t="str">
        <f>VLOOKUP(A3924,'Cód dos países'!$A$3:$C$199,2,FALSE)</f>
        <v>FJI</v>
      </c>
      <c r="C3924" s="25">
        <f>VLOOKUP(A3924,'Cód dos países'!$A$3:$C$199,3,FALSE)</f>
        <v>58</v>
      </c>
      <c r="D3924" s="25">
        <v>1997</v>
      </c>
      <c r="E3924">
        <f t="shared" si="122"/>
        <v>581997</v>
      </c>
      <c r="F3924" s="25">
        <v>58.2</v>
      </c>
      <c r="G3924" s="25">
        <v>50</v>
      </c>
      <c r="H3924" s="25">
        <f t="shared" si="123"/>
        <v>0.5</v>
      </c>
      <c r="I3924" s="25">
        <v>30</v>
      </c>
      <c r="J3924" s="25" t="s">
        <v>421</v>
      </c>
      <c r="K3924" s="25">
        <v>70.900000000000006</v>
      </c>
      <c r="L3924" s="25">
        <v>79.599999999999994</v>
      </c>
      <c r="M3924" s="25" t="s">
        <v>421</v>
      </c>
      <c r="N3924" s="25">
        <v>55</v>
      </c>
      <c r="O3924" s="25" t="s">
        <v>421</v>
      </c>
      <c r="P3924" s="25">
        <v>79.7</v>
      </c>
      <c r="Q3924" s="25">
        <v>58.4</v>
      </c>
      <c r="R3924" s="25">
        <v>50</v>
      </c>
      <c r="S3924" s="25">
        <v>50</v>
      </c>
    </row>
    <row r="3925" spans="1:19" x14ac:dyDescent="0.25">
      <c r="A3925" s="25" t="s">
        <v>95</v>
      </c>
      <c r="B3925" s="25" t="str">
        <f>VLOOKUP(A3925,'Cód dos países'!$A$3:$C$199,2,FALSE)</f>
        <v>FIN</v>
      </c>
      <c r="C3925" s="25">
        <f>VLOOKUP(A3925,'Cód dos países'!$A$3:$C$199,3,FALSE)</f>
        <v>59</v>
      </c>
      <c r="D3925" s="25">
        <v>1997</v>
      </c>
      <c r="E3925">
        <f t="shared" si="122"/>
        <v>591997</v>
      </c>
      <c r="F3925" s="25">
        <v>63.5</v>
      </c>
      <c r="G3925" s="25">
        <v>90</v>
      </c>
      <c r="H3925" s="25">
        <f t="shared" si="123"/>
        <v>0.9</v>
      </c>
      <c r="I3925" s="25">
        <v>91</v>
      </c>
      <c r="J3925" s="25" t="s">
        <v>421</v>
      </c>
      <c r="K3925" s="25">
        <v>38.5</v>
      </c>
      <c r="L3925" s="25">
        <v>0</v>
      </c>
      <c r="M3925" s="25" t="s">
        <v>421</v>
      </c>
      <c r="N3925" s="25">
        <v>70</v>
      </c>
      <c r="O3925" s="25" t="s">
        <v>421</v>
      </c>
      <c r="P3925" s="25">
        <v>89.5</v>
      </c>
      <c r="Q3925" s="25">
        <v>73.2</v>
      </c>
      <c r="R3925" s="25">
        <v>70</v>
      </c>
      <c r="S3925" s="25">
        <v>50</v>
      </c>
    </row>
    <row r="3926" spans="1:19" x14ac:dyDescent="0.25">
      <c r="A3926" s="25" t="s">
        <v>99</v>
      </c>
      <c r="B3926" s="25" t="str">
        <f>VLOOKUP(A3926,'Cód dos países'!$A$3:$C$199,2,FALSE)</f>
        <v>FRA</v>
      </c>
      <c r="C3926" s="25">
        <f>VLOOKUP(A3926,'Cód dos países'!$A$3:$C$199,3,FALSE)</f>
        <v>60</v>
      </c>
      <c r="D3926" s="25">
        <v>1997</v>
      </c>
      <c r="E3926">
        <f t="shared" si="122"/>
        <v>601997</v>
      </c>
      <c r="F3926" s="25">
        <v>58.9</v>
      </c>
      <c r="G3926" s="25">
        <v>70</v>
      </c>
      <c r="H3926" s="25">
        <f t="shared" si="123"/>
        <v>0.7</v>
      </c>
      <c r="I3926" s="25">
        <v>70</v>
      </c>
      <c r="J3926" s="25" t="s">
        <v>421</v>
      </c>
      <c r="K3926" s="25">
        <v>38.200000000000003</v>
      </c>
      <c r="L3926" s="25">
        <v>8.6</v>
      </c>
      <c r="M3926" s="25" t="s">
        <v>421</v>
      </c>
      <c r="N3926" s="25">
        <v>85</v>
      </c>
      <c r="O3926" s="25" t="s">
        <v>421</v>
      </c>
      <c r="P3926" s="25">
        <v>81.2</v>
      </c>
      <c r="Q3926" s="25">
        <v>77.8</v>
      </c>
      <c r="R3926" s="25">
        <v>50</v>
      </c>
      <c r="S3926" s="25">
        <v>50</v>
      </c>
    </row>
    <row r="3927" spans="1:19" x14ac:dyDescent="0.25">
      <c r="A3927" s="25" t="s">
        <v>101</v>
      </c>
      <c r="B3927" s="25" t="str">
        <f>VLOOKUP(A3927,'Cód dos países'!$A$3:$C$199,2,FALSE)</f>
        <v>GAB</v>
      </c>
      <c r="C3927" s="25">
        <f>VLOOKUP(A3927,'Cód dos países'!$A$3:$C$199,3,FALSE)</f>
        <v>61</v>
      </c>
      <c r="D3927" s="25">
        <v>1997</v>
      </c>
      <c r="E3927">
        <f t="shared" si="122"/>
        <v>611997</v>
      </c>
      <c r="F3927" s="25">
        <v>59.2</v>
      </c>
      <c r="G3927" s="25">
        <v>50</v>
      </c>
      <c r="H3927" s="25">
        <f t="shared" si="123"/>
        <v>0.5</v>
      </c>
      <c r="I3927" s="25">
        <v>50</v>
      </c>
      <c r="J3927" s="25" t="s">
        <v>421</v>
      </c>
      <c r="K3927" s="25">
        <v>49.5</v>
      </c>
      <c r="L3927" s="25">
        <v>78.599999999999994</v>
      </c>
      <c r="M3927" s="25" t="s">
        <v>421</v>
      </c>
      <c r="N3927" s="25">
        <v>70</v>
      </c>
      <c r="O3927" s="25" t="s">
        <v>421</v>
      </c>
      <c r="P3927" s="25">
        <v>74.400000000000006</v>
      </c>
      <c r="Q3927" s="25">
        <v>20</v>
      </c>
      <c r="R3927" s="25">
        <v>70</v>
      </c>
      <c r="S3927" s="25">
        <v>70</v>
      </c>
    </row>
    <row r="3928" spans="1:19" x14ac:dyDescent="0.25">
      <c r="A3928" s="25" t="s">
        <v>105</v>
      </c>
      <c r="B3928" s="25" t="str">
        <f>VLOOKUP(A3928,'Cód dos países'!$A$3:$C$199,2,FALSE)</f>
        <v>GEO</v>
      </c>
      <c r="C3928" s="25">
        <f>VLOOKUP(A3928,'Cód dos países'!$A$3:$C$199,3,FALSE)</f>
        <v>63</v>
      </c>
      <c r="D3928" s="25">
        <v>1997</v>
      </c>
      <c r="E3928">
        <f t="shared" si="122"/>
        <v>631997</v>
      </c>
      <c r="F3928" s="25">
        <v>47.9</v>
      </c>
      <c r="G3928" s="25">
        <v>30</v>
      </c>
      <c r="H3928" s="25">
        <f t="shared" si="123"/>
        <v>0.3</v>
      </c>
      <c r="I3928" s="25">
        <v>10</v>
      </c>
      <c r="J3928" s="25" t="s">
        <v>421</v>
      </c>
      <c r="K3928" s="25">
        <v>91.7</v>
      </c>
      <c r="L3928" s="25">
        <v>95.5</v>
      </c>
      <c r="M3928" s="25" t="s">
        <v>421</v>
      </c>
      <c r="N3928" s="25">
        <v>55</v>
      </c>
      <c r="O3928" s="25" t="s">
        <v>421</v>
      </c>
      <c r="P3928" s="25">
        <v>0</v>
      </c>
      <c r="Q3928" s="25">
        <v>69</v>
      </c>
      <c r="R3928" s="25">
        <v>50</v>
      </c>
      <c r="S3928" s="25">
        <v>30</v>
      </c>
    </row>
    <row r="3929" spans="1:19" x14ac:dyDescent="0.25">
      <c r="A3929" s="25" t="s">
        <v>73</v>
      </c>
      <c r="B3929" s="25" t="str">
        <f>VLOOKUP(A3929,'Cód dos países'!$A$3:$C$199,2,FALSE)</f>
        <v>DEU</v>
      </c>
      <c r="C3929" s="25">
        <f>VLOOKUP(A3929,'Cód dos países'!$A$3:$C$199,3,FALSE)</f>
        <v>64</v>
      </c>
      <c r="D3929" s="25">
        <v>1997</v>
      </c>
      <c r="E3929">
        <f t="shared" si="122"/>
        <v>641997</v>
      </c>
      <c r="F3929" s="25">
        <v>64.3</v>
      </c>
      <c r="G3929" s="25">
        <v>90</v>
      </c>
      <c r="H3929" s="25">
        <f t="shared" si="123"/>
        <v>0.9</v>
      </c>
      <c r="I3929" s="25">
        <v>83</v>
      </c>
      <c r="J3929" s="25" t="s">
        <v>421</v>
      </c>
      <c r="K3929" s="25">
        <v>37.799999999999997</v>
      </c>
      <c r="L3929" s="25">
        <v>26.8</v>
      </c>
      <c r="M3929" s="25" t="s">
        <v>421</v>
      </c>
      <c r="N3929" s="25">
        <v>55</v>
      </c>
      <c r="O3929" s="25" t="s">
        <v>421</v>
      </c>
      <c r="P3929" s="25">
        <v>87</v>
      </c>
      <c r="Q3929" s="25">
        <v>79.400000000000006</v>
      </c>
      <c r="R3929" s="25">
        <v>70</v>
      </c>
      <c r="S3929" s="25">
        <v>50</v>
      </c>
    </row>
    <row r="3930" spans="1:19" x14ac:dyDescent="0.25">
      <c r="A3930" s="25" t="s">
        <v>107</v>
      </c>
      <c r="B3930" s="25" t="str">
        <f>VLOOKUP(A3930,'Cód dos países'!$A$3:$C$199,2,FALSE)</f>
        <v>GHA</v>
      </c>
      <c r="C3930" s="25">
        <f>VLOOKUP(A3930,'Cód dos países'!$A$3:$C$199,3,FALSE)</f>
        <v>66</v>
      </c>
      <c r="D3930" s="25">
        <v>1997</v>
      </c>
      <c r="E3930">
        <f t="shared" si="122"/>
        <v>661997</v>
      </c>
      <c r="F3930" s="25">
        <v>57</v>
      </c>
      <c r="G3930" s="25">
        <v>50</v>
      </c>
      <c r="H3930" s="25">
        <f t="shared" si="123"/>
        <v>0.5</v>
      </c>
      <c r="I3930" s="25">
        <v>50</v>
      </c>
      <c r="J3930" s="25" t="s">
        <v>421</v>
      </c>
      <c r="K3930" s="25">
        <v>73.3</v>
      </c>
      <c r="L3930" s="25">
        <v>72.3</v>
      </c>
      <c r="M3930" s="25" t="s">
        <v>421</v>
      </c>
      <c r="N3930" s="25">
        <v>55</v>
      </c>
      <c r="O3930" s="25" t="s">
        <v>421</v>
      </c>
      <c r="P3930" s="25">
        <v>51.2</v>
      </c>
      <c r="Q3930" s="25">
        <v>61.6</v>
      </c>
      <c r="R3930" s="25">
        <v>50</v>
      </c>
      <c r="S3930" s="25">
        <v>50</v>
      </c>
    </row>
    <row r="3931" spans="1:19" x14ac:dyDescent="0.25">
      <c r="A3931" s="25" t="s">
        <v>116</v>
      </c>
      <c r="B3931" s="25" t="str">
        <f>VLOOKUP(A3931,'Cód dos países'!$A$3:$C$199,2,FALSE)</f>
        <v>GRC</v>
      </c>
      <c r="C3931" s="25">
        <f>VLOOKUP(A3931,'Cód dos países'!$A$3:$C$199,3,FALSE)</f>
        <v>67</v>
      </c>
      <c r="D3931" s="25">
        <v>1997</v>
      </c>
      <c r="E3931">
        <f t="shared" si="122"/>
        <v>671997</v>
      </c>
      <c r="F3931" s="25">
        <v>60.6</v>
      </c>
      <c r="G3931" s="25">
        <v>70</v>
      </c>
      <c r="H3931" s="25">
        <f t="shared" si="123"/>
        <v>0.7</v>
      </c>
      <c r="I3931" s="25">
        <v>50</v>
      </c>
      <c r="J3931" s="25" t="s">
        <v>421</v>
      </c>
      <c r="K3931" s="25">
        <v>53.3</v>
      </c>
      <c r="L3931" s="25">
        <v>52.5</v>
      </c>
      <c r="M3931" s="25" t="s">
        <v>421</v>
      </c>
      <c r="N3931" s="25">
        <v>70</v>
      </c>
      <c r="O3931" s="25" t="s">
        <v>421</v>
      </c>
      <c r="P3931" s="25">
        <v>71.400000000000006</v>
      </c>
      <c r="Q3931" s="25">
        <v>77.8</v>
      </c>
      <c r="R3931" s="25">
        <v>70</v>
      </c>
      <c r="S3931" s="25">
        <v>30</v>
      </c>
    </row>
    <row r="3932" spans="1:19" x14ac:dyDescent="0.25">
      <c r="A3932" s="25" t="s">
        <v>118</v>
      </c>
      <c r="B3932" s="25" t="str">
        <f>VLOOKUP(A3932,'Cód dos países'!$A$3:$C$199,2,FALSE)</f>
        <v>GTM</v>
      </c>
      <c r="C3932" s="25">
        <f>VLOOKUP(A3932,'Cód dos países'!$A$3:$C$199,3,FALSE)</f>
        <v>69</v>
      </c>
      <c r="D3932" s="25">
        <v>1997</v>
      </c>
      <c r="E3932">
        <f t="shared" si="122"/>
        <v>691997</v>
      </c>
      <c r="F3932" s="25">
        <v>65.8</v>
      </c>
      <c r="G3932" s="25">
        <v>50</v>
      </c>
      <c r="H3932" s="25">
        <f t="shared" si="123"/>
        <v>0.5</v>
      </c>
      <c r="I3932" s="25">
        <v>50</v>
      </c>
      <c r="J3932" s="25" t="s">
        <v>421</v>
      </c>
      <c r="K3932" s="25">
        <v>81.400000000000006</v>
      </c>
      <c r="L3932" s="25">
        <v>97.3</v>
      </c>
      <c r="M3932" s="25" t="s">
        <v>421</v>
      </c>
      <c r="N3932" s="25">
        <v>55</v>
      </c>
      <c r="O3932" s="25" t="s">
        <v>421</v>
      </c>
      <c r="P3932" s="25">
        <v>69.599999999999994</v>
      </c>
      <c r="Q3932" s="25">
        <v>69</v>
      </c>
      <c r="R3932" s="25">
        <v>50</v>
      </c>
      <c r="S3932" s="25">
        <v>70</v>
      </c>
    </row>
    <row r="3933" spans="1:19" x14ac:dyDescent="0.25">
      <c r="A3933" s="25" t="s">
        <v>109</v>
      </c>
      <c r="B3933" s="25" t="str">
        <f>VLOOKUP(A3933,'Cód dos países'!$A$3:$C$199,2,FALSE)</f>
        <v>GIN</v>
      </c>
      <c r="C3933" s="25">
        <f>VLOOKUP(A3933,'Cód dos países'!$A$3:$C$199,3,FALSE)</f>
        <v>70</v>
      </c>
      <c r="D3933" s="25">
        <v>1997</v>
      </c>
      <c r="E3933">
        <f t="shared" si="122"/>
        <v>701997</v>
      </c>
      <c r="F3933" s="25">
        <v>61</v>
      </c>
      <c r="G3933" s="25">
        <v>30</v>
      </c>
      <c r="H3933" s="25">
        <f t="shared" si="123"/>
        <v>0.3</v>
      </c>
      <c r="I3933" s="25">
        <v>30</v>
      </c>
      <c r="J3933" s="25" t="s">
        <v>421</v>
      </c>
      <c r="K3933" s="25">
        <v>71.400000000000006</v>
      </c>
      <c r="L3933" s="25">
        <v>90.5</v>
      </c>
      <c r="M3933" s="25" t="s">
        <v>421</v>
      </c>
      <c r="N3933" s="25">
        <v>55</v>
      </c>
      <c r="O3933" s="25" t="s">
        <v>421</v>
      </c>
      <c r="P3933" s="25">
        <v>82.8</v>
      </c>
      <c r="Q3933" s="25">
        <v>69</v>
      </c>
      <c r="R3933" s="25">
        <v>50</v>
      </c>
      <c r="S3933" s="25">
        <v>70</v>
      </c>
    </row>
    <row r="3934" spans="1:19" x14ac:dyDescent="0.25">
      <c r="A3934" s="25" t="s">
        <v>112</v>
      </c>
      <c r="B3934" s="25" t="str">
        <f>VLOOKUP(A3934,'Cód dos países'!$A$3:$C$199,2,FALSE)</f>
        <v>GNB</v>
      </c>
      <c r="C3934" s="25">
        <f>VLOOKUP(A3934,'Cód dos países'!$A$3:$C$199,3,FALSE)</f>
        <v>71</v>
      </c>
      <c r="D3934" s="25">
        <v>1997</v>
      </c>
      <c r="E3934">
        <f t="shared" si="122"/>
        <v>711997</v>
      </c>
      <c r="F3934" s="25" t="s">
        <v>421</v>
      </c>
      <c r="H3934" s="25" t="str">
        <f t="shared" si="123"/>
        <v/>
      </c>
      <c r="I3934" s="25" t="s">
        <v>421</v>
      </c>
      <c r="J3934" s="25" t="s">
        <v>421</v>
      </c>
      <c r="K3934" s="25" t="s">
        <v>421</v>
      </c>
      <c r="L3934" s="25" t="s">
        <v>421</v>
      </c>
      <c r="M3934" s="25" t="s">
        <v>421</v>
      </c>
      <c r="N3934" s="25" t="s">
        <v>421</v>
      </c>
      <c r="O3934" s="25" t="s">
        <v>421</v>
      </c>
      <c r="P3934" s="25" t="s">
        <v>421</v>
      </c>
      <c r="Q3934" s="25" t="s">
        <v>421</v>
      </c>
      <c r="R3934" s="25" t="s">
        <v>421</v>
      </c>
      <c r="S3934" s="25" t="s">
        <v>421</v>
      </c>
    </row>
    <row r="3935" spans="1:19" x14ac:dyDescent="0.25">
      <c r="A3935" s="25" t="s">
        <v>120</v>
      </c>
      <c r="B3935" s="25" t="str">
        <f>VLOOKUP(A3935,'Cód dos países'!$A$3:$C$199,2,FALSE)</f>
        <v>GUY</v>
      </c>
      <c r="C3935" s="25">
        <f>VLOOKUP(A3935,'Cód dos países'!$A$3:$C$199,3,FALSE)</f>
        <v>72</v>
      </c>
      <c r="D3935" s="25">
        <v>1997</v>
      </c>
      <c r="E3935">
        <f t="shared" si="122"/>
        <v>721997</v>
      </c>
      <c r="F3935" s="25">
        <v>52.7</v>
      </c>
      <c r="G3935" s="25">
        <v>50</v>
      </c>
      <c r="H3935" s="25">
        <f t="shared" si="123"/>
        <v>0.5</v>
      </c>
      <c r="I3935" s="25">
        <v>30</v>
      </c>
      <c r="J3935" s="25" t="s">
        <v>421</v>
      </c>
      <c r="K3935" s="25">
        <v>58.9</v>
      </c>
      <c r="L3935" s="25">
        <v>53.7</v>
      </c>
      <c r="M3935" s="25" t="s">
        <v>421</v>
      </c>
      <c r="N3935" s="25">
        <v>55</v>
      </c>
      <c r="O3935" s="25" t="s">
        <v>421</v>
      </c>
      <c r="P3935" s="25">
        <v>76.2</v>
      </c>
      <c r="Q3935" s="25">
        <v>51</v>
      </c>
      <c r="R3935" s="25">
        <v>50</v>
      </c>
      <c r="S3935" s="25">
        <v>50</v>
      </c>
    </row>
    <row r="3936" spans="1:19" x14ac:dyDescent="0.25">
      <c r="A3936" s="25" t="s">
        <v>128</v>
      </c>
      <c r="B3936" s="25" t="str">
        <f>VLOOKUP(A3936,'Cód dos países'!$A$3:$C$199,2,FALSE)</f>
        <v>HTI</v>
      </c>
      <c r="C3936" s="25">
        <f>VLOOKUP(A3936,'Cód dos países'!$A$3:$C$199,3,FALSE)</f>
        <v>73</v>
      </c>
      <c r="D3936" s="25">
        <v>1997</v>
      </c>
      <c r="E3936">
        <f t="shared" si="122"/>
        <v>731997</v>
      </c>
      <c r="F3936" s="25">
        <v>45.7</v>
      </c>
      <c r="G3936" s="25">
        <v>10</v>
      </c>
      <c r="H3936" s="25">
        <f t="shared" si="123"/>
        <v>0.1</v>
      </c>
      <c r="I3936" s="25">
        <v>10</v>
      </c>
      <c r="J3936" s="25" t="s">
        <v>421</v>
      </c>
      <c r="K3936" s="25">
        <v>78.5</v>
      </c>
      <c r="L3936" s="25">
        <v>96.6</v>
      </c>
      <c r="M3936" s="25" t="s">
        <v>421</v>
      </c>
      <c r="N3936" s="25">
        <v>40</v>
      </c>
      <c r="O3936" s="25" t="s">
        <v>421</v>
      </c>
      <c r="P3936" s="25">
        <v>54</v>
      </c>
      <c r="Q3936" s="25">
        <v>61.8</v>
      </c>
      <c r="R3936" s="25">
        <v>30</v>
      </c>
      <c r="S3936" s="25">
        <v>30</v>
      </c>
    </row>
    <row r="3937" spans="1:19" x14ac:dyDescent="0.25">
      <c r="A3937" s="25" t="s">
        <v>124</v>
      </c>
      <c r="B3937" s="25" t="str">
        <f>VLOOKUP(A3937,'Cód dos países'!$A$3:$C$199,2,FALSE)</f>
        <v>HND</v>
      </c>
      <c r="C3937" s="25">
        <f>VLOOKUP(A3937,'Cód dos países'!$A$3:$C$199,3,FALSE)</f>
        <v>74</v>
      </c>
      <c r="D3937" s="25">
        <v>1997</v>
      </c>
      <c r="E3937">
        <f t="shared" si="122"/>
        <v>741997</v>
      </c>
      <c r="F3937" s="25">
        <v>56.2</v>
      </c>
      <c r="G3937" s="25">
        <v>50</v>
      </c>
      <c r="H3937" s="25">
        <f t="shared" si="123"/>
        <v>0.5</v>
      </c>
      <c r="I3937" s="25">
        <v>30</v>
      </c>
      <c r="J3937" s="25" t="s">
        <v>421</v>
      </c>
      <c r="K3937" s="25">
        <v>64.8</v>
      </c>
      <c r="L3937" s="25">
        <v>85.1</v>
      </c>
      <c r="M3937" s="25" t="s">
        <v>421</v>
      </c>
      <c r="N3937" s="25">
        <v>55</v>
      </c>
      <c r="O3937" s="25" t="s">
        <v>421</v>
      </c>
      <c r="P3937" s="25">
        <v>58.3</v>
      </c>
      <c r="Q3937" s="25">
        <v>63</v>
      </c>
      <c r="R3937" s="25">
        <v>50</v>
      </c>
      <c r="S3937" s="25">
        <v>50</v>
      </c>
    </row>
    <row r="3938" spans="1:19" x14ac:dyDescent="0.25">
      <c r="A3938" s="25" t="s">
        <v>122</v>
      </c>
      <c r="B3938" s="25" t="str">
        <f>VLOOKUP(A3938,'Cód dos países'!$A$3:$C$199,2,FALSE)</f>
        <v>HKG</v>
      </c>
      <c r="C3938" s="25">
        <f>VLOOKUP(A3938,'Cód dos países'!$A$3:$C$199,3,FALSE)</f>
        <v>75</v>
      </c>
      <c r="D3938" s="25">
        <v>1997</v>
      </c>
      <c r="E3938">
        <f t="shared" si="122"/>
        <v>751997</v>
      </c>
      <c r="F3938" s="25">
        <v>88</v>
      </c>
      <c r="G3938" s="25">
        <v>90</v>
      </c>
      <c r="H3938" s="25">
        <f t="shared" si="123"/>
        <v>0.9</v>
      </c>
      <c r="I3938" s="25">
        <v>70</v>
      </c>
      <c r="J3938" s="25" t="s">
        <v>421</v>
      </c>
      <c r="K3938" s="25">
        <v>91.9</v>
      </c>
      <c r="L3938" s="25">
        <v>92.4</v>
      </c>
      <c r="M3938" s="25" t="s">
        <v>421</v>
      </c>
      <c r="N3938" s="25">
        <v>100</v>
      </c>
      <c r="O3938" s="25" t="s">
        <v>421</v>
      </c>
      <c r="P3938" s="25">
        <v>78</v>
      </c>
      <c r="Q3938" s="25">
        <v>90</v>
      </c>
      <c r="R3938" s="25">
        <v>90</v>
      </c>
      <c r="S3938" s="25">
        <v>90</v>
      </c>
    </row>
    <row r="3939" spans="1:19" x14ac:dyDescent="0.25">
      <c r="A3939" s="25" t="s">
        <v>130</v>
      </c>
      <c r="B3939" s="25" t="str">
        <f>VLOOKUP(A3939,'Cód dos países'!$A$3:$C$199,2,FALSE)</f>
        <v>HUN</v>
      </c>
      <c r="C3939" s="25">
        <f>VLOOKUP(A3939,'Cód dos países'!$A$3:$C$199,3,FALSE)</f>
        <v>76</v>
      </c>
      <c r="D3939" s="25">
        <v>1997</v>
      </c>
      <c r="E3939">
        <f t="shared" si="122"/>
        <v>761997</v>
      </c>
      <c r="F3939" s="25">
        <v>56.9</v>
      </c>
      <c r="G3939" s="25">
        <v>70</v>
      </c>
      <c r="H3939" s="25">
        <f t="shared" si="123"/>
        <v>0.7</v>
      </c>
      <c r="I3939" s="25">
        <v>49</v>
      </c>
      <c r="J3939" s="25" t="s">
        <v>421</v>
      </c>
      <c r="K3939" s="25">
        <v>55.7</v>
      </c>
      <c r="L3939" s="25">
        <v>2.9</v>
      </c>
      <c r="M3939" s="25" t="s">
        <v>421</v>
      </c>
      <c r="N3939" s="25">
        <v>70</v>
      </c>
      <c r="O3939" s="25" t="s">
        <v>421</v>
      </c>
      <c r="P3939" s="25">
        <v>63.8</v>
      </c>
      <c r="Q3939" s="25">
        <v>61</v>
      </c>
      <c r="R3939" s="25">
        <v>70</v>
      </c>
      <c r="S3939" s="25">
        <v>70</v>
      </c>
    </row>
    <row r="3940" spans="1:19" x14ac:dyDescent="0.25">
      <c r="A3940" s="25" t="s">
        <v>142</v>
      </c>
      <c r="B3940" s="25" t="str">
        <f>VLOOKUP(A3940,'Cód dos países'!$A$3:$C$199,2,FALSE)</f>
        <v>ISL</v>
      </c>
      <c r="C3940" s="25">
        <f>VLOOKUP(A3940,'Cód dos países'!$A$3:$C$199,3,FALSE)</f>
        <v>77</v>
      </c>
      <c r="D3940" s="25">
        <v>1997</v>
      </c>
      <c r="E3940">
        <f t="shared" si="122"/>
        <v>771997</v>
      </c>
      <c r="F3940" s="25">
        <v>71.2</v>
      </c>
      <c r="G3940" s="25">
        <v>90</v>
      </c>
      <c r="H3940" s="25">
        <f t="shared" si="123"/>
        <v>0.9</v>
      </c>
      <c r="I3940" s="25">
        <v>90</v>
      </c>
      <c r="J3940" s="25" t="s">
        <v>421</v>
      </c>
      <c r="K3940" s="25">
        <v>61.2</v>
      </c>
      <c r="L3940" s="25">
        <v>42.4</v>
      </c>
      <c r="M3940" s="25" t="s">
        <v>421</v>
      </c>
      <c r="N3940" s="25">
        <v>70</v>
      </c>
      <c r="O3940" s="25" t="s">
        <v>421</v>
      </c>
      <c r="P3940" s="25">
        <v>85.8</v>
      </c>
      <c r="Q3940" s="25">
        <v>81.2</v>
      </c>
      <c r="R3940" s="25">
        <v>70</v>
      </c>
      <c r="S3940" s="25">
        <v>50</v>
      </c>
    </row>
    <row r="3941" spans="1:19" x14ac:dyDescent="0.25">
      <c r="A3941" s="25" t="s">
        <v>134</v>
      </c>
      <c r="B3941" s="25" t="str">
        <f>VLOOKUP(A3941,'Cód dos países'!$A$3:$C$199,2,FALSE)</f>
        <v>IND</v>
      </c>
      <c r="C3941" s="25">
        <f>VLOOKUP(A3941,'Cód dos países'!$A$3:$C$199,3,FALSE)</f>
        <v>78</v>
      </c>
      <c r="D3941" s="25">
        <v>1997</v>
      </c>
      <c r="E3941">
        <f t="shared" si="122"/>
        <v>781997</v>
      </c>
      <c r="F3941" s="25">
        <v>49.7</v>
      </c>
      <c r="G3941" s="25">
        <v>50</v>
      </c>
      <c r="H3941" s="25">
        <f t="shared" si="123"/>
        <v>0.5</v>
      </c>
      <c r="I3941" s="25">
        <v>26</v>
      </c>
      <c r="J3941" s="25" t="s">
        <v>421</v>
      </c>
      <c r="K3941" s="25">
        <v>67.099999999999994</v>
      </c>
      <c r="L3941" s="25">
        <v>89.7</v>
      </c>
      <c r="M3941" s="25" t="s">
        <v>421</v>
      </c>
      <c r="N3941" s="25">
        <v>55</v>
      </c>
      <c r="O3941" s="25" t="s">
        <v>421</v>
      </c>
      <c r="P3941" s="25">
        <v>65.599999999999994</v>
      </c>
      <c r="Q3941" s="25">
        <v>13.2</v>
      </c>
      <c r="R3941" s="25">
        <v>50</v>
      </c>
      <c r="S3941" s="25">
        <v>30</v>
      </c>
    </row>
    <row r="3942" spans="1:19" x14ac:dyDescent="0.25">
      <c r="A3942" s="25" t="s">
        <v>132</v>
      </c>
      <c r="B3942" s="25" t="str">
        <f>VLOOKUP(A3942,'Cód dos países'!$A$3:$C$199,2,FALSE)</f>
        <v>IDN</v>
      </c>
      <c r="C3942" s="25">
        <f>VLOOKUP(A3942,'Cód dos países'!$A$3:$C$199,3,FALSE)</f>
        <v>79</v>
      </c>
      <c r="D3942" s="25">
        <v>1997</v>
      </c>
      <c r="E3942">
        <f t="shared" si="122"/>
        <v>791997</v>
      </c>
      <c r="F3942" s="25">
        <v>63.4</v>
      </c>
      <c r="G3942" s="25">
        <v>50</v>
      </c>
      <c r="H3942" s="25">
        <f t="shared" si="123"/>
        <v>0.5</v>
      </c>
      <c r="I3942" s="25">
        <v>27</v>
      </c>
      <c r="J3942" s="25" t="s">
        <v>421</v>
      </c>
      <c r="K3942" s="25">
        <v>80.099999999999994</v>
      </c>
      <c r="L3942" s="25">
        <v>94.3</v>
      </c>
      <c r="M3942" s="25" t="s">
        <v>421</v>
      </c>
      <c r="N3942" s="25">
        <v>55</v>
      </c>
      <c r="O3942" s="25" t="s">
        <v>421</v>
      </c>
      <c r="P3942" s="25">
        <v>71.7</v>
      </c>
      <c r="Q3942" s="25">
        <v>73</v>
      </c>
      <c r="R3942" s="25">
        <v>70</v>
      </c>
      <c r="S3942" s="25">
        <v>50</v>
      </c>
    </row>
    <row r="3943" spans="1:19" x14ac:dyDescent="0.25">
      <c r="A3943" s="25" t="s">
        <v>138</v>
      </c>
      <c r="B3943" s="25" t="str">
        <f>VLOOKUP(A3943,'Cód dos países'!$A$3:$C$199,2,FALSE)</f>
        <v>IRN</v>
      </c>
      <c r="C3943" s="25">
        <f>VLOOKUP(A3943,'Cód dos países'!$A$3:$C$199,3,FALSE)</f>
        <v>80</v>
      </c>
      <c r="D3943" s="25">
        <v>1997</v>
      </c>
      <c r="E3943">
        <f t="shared" si="122"/>
        <v>801997</v>
      </c>
      <c r="F3943" s="25">
        <v>36</v>
      </c>
      <c r="G3943" s="25">
        <v>10</v>
      </c>
      <c r="H3943" s="25">
        <f t="shared" si="123"/>
        <v>0.1</v>
      </c>
      <c r="I3943" s="25">
        <v>10</v>
      </c>
      <c r="J3943" s="25" t="s">
        <v>421</v>
      </c>
      <c r="K3943" s="25">
        <v>41.5</v>
      </c>
      <c r="L3943" s="25">
        <v>84.8</v>
      </c>
      <c r="M3943" s="25" t="s">
        <v>421</v>
      </c>
      <c r="N3943" s="25">
        <v>55</v>
      </c>
      <c r="O3943" s="25" t="s">
        <v>421</v>
      </c>
      <c r="P3943" s="25">
        <v>48</v>
      </c>
      <c r="Q3943" s="25">
        <v>55</v>
      </c>
      <c r="R3943" s="25">
        <v>10</v>
      </c>
      <c r="S3943" s="25">
        <v>10</v>
      </c>
    </row>
    <row r="3944" spans="1:19" x14ac:dyDescent="0.25">
      <c r="A3944" s="25" t="s">
        <v>140</v>
      </c>
      <c r="B3944" s="25" t="str">
        <f>VLOOKUP(A3944,'Cód dos países'!$A$3:$C$199,2,FALSE)</f>
        <v>IRQ</v>
      </c>
      <c r="C3944" s="25">
        <f>VLOOKUP(A3944,'Cód dos países'!$A$3:$C$199,3,FALSE)</f>
        <v>81</v>
      </c>
      <c r="D3944" s="25">
        <v>1997</v>
      </c>
      <c r="E3944">
        <f t="shared" si="122"/>
        <v>811997</v>
      </c>
      <c r="F3944" s="25">
        <v>17.2</v>
      </c>
      <c r="G3944" s="25">
        <v>10</v>
      </c>
      <c r="H3944" s="25">
        <f t="shared" si="123"/>
        <v>0.1</v>
      </c>
      <c r="I3944" s="25">
        <v>10</v>
      </c>
      <c r="J3944" s="25" t="s">
        <v>421</v>
      </c>
      <c r="K3944" s="25">
        <v>10</v>
      </c>
      <c r="L3944" s="25">
        <v>10.199999999999999</v>
      </c>
      <c r="M3944" s="25" t="s">
        <v>421</v>
      </c>
      <c r="N3944" s="25">
        <v>55</v>
      </c>
      <c r="O3944" s="25" t="s">
        <v>421</v>
      </c>
      <c r="P3944" s="25">
        <v>0</v>
      </c>
      <c r="Q3944" s="25">
        <v>40</v>
      </c>
      <c r="R3944" s="25">
        <v>10</v>
      </c>
      <c r="S3944" s="25">
        <v>10</v>
      </c>
    </row>
    <row r="3945" spans="1:19" x14ac:dyDescent="0.25">
      <c r="A3945" s="25" t="s">
        <v>136</v>
      </c>
      <c r="B3945" s="25" t="str">
        <f>VLOOKUP(A3945,'Cód dos países'!$A$3:$C$199,2,FALSE)</f>
        <v>IRL</v>
      </c>
      <c r="C3945" s="25">
        <f>VLOOKUP(A3945,'Cód dos países'!$A$3:$C$199,3,FALSE)</f>
        <v>82</v>
      </c>
      <c r="D3945" s="25">
        <v>1997</v>
      </c>
      <c r="E3945">
        <f t="shared" si="122"/>
        <v>821997</v>
      </c>
      <c r="F3945" s="25">
        <v>73.7</v>
      </c>
      <c r="G3945" s="25">
        <v>90</v>
      </c>
      <c r="H3945" s="25">
        <f t="shared" si="123"/>
        <v>0.9</v>
      </c>
      <c r="I3945" s="25">
        <v>85</v>
      </c>
      <c r="J3945" s="25" t="s">
        <v>421</v>
      </c>
      <c r="K3945" s="25">
        <v>51.8</v>
      </c>
      <c r="L3945" s="25">
        <v>48.3</v>
      </c>
      <c r="M3945" s="25" t="s">
        <v>421</v>
      </c>
      <c r="N3945" s="25">
        <v>85</v>
      </c>
      <c r="O3945" s="25" t="s">
        <v>421</v>
      </c>
      <c r="P3945" s="25">
        <v>86.1</v>
      </c>
      <c r="Q3945" s="25">
        <v>77.8</v>
      </c>
      <c r="R3945" s="25">
        <v>70</v>
      </c>
      <c r="S3945" s="25">
        <v>70</v>
      </c>
    </row>
    <row r="3946" spans="1:19" x14ac:dyDescent="0.25">
      <c r="A3946" s="25" t="s">
        <v>144</v>
      </c>
      <c r="B3946" s="25" t="str">
        <f>VLOOKUP(A3946,'Cód dos países'!$A$3:$C$199,2,FALSE)</f>
        <v>ISR</v>
      </c>
      <c r="C3946" s="25">
        <f>VLOOKUP(A3946,'Cód dos países'!$A$3:$C$199,3,FALSE)</f>
        <v>83</v>
      </c>
      <c r="D3946" s="25">
        <v>1997</v>
      </c>
      <c r="E3946">
        <f t="shared" si="122"/>
        <v>831997</v>
      </c>
      <c r="F3946" s="25">
        <v>68</v>
      </c>
      <c r="G3946" s="25">
        <v>70</v>
      </c>
      <c r="H3946" s="25">
        <f t="shared" si="123"/>
        <v>0.7</v>
      </c>
      <c r="I3946" s="25">
        <v>77</v>
      </c>
      <c r="J3946" s="25" t="s">
        <v>421</v>
      </c>
      <c r="K3946" s="25">
        <v>52.2</v>
      </c>
      <c r="L3946" s="25">
        <v>32.299999999999997</v>
      </c>
      <c r="M3946" s="25" t="s">
        <v>421</v>
      </c>
      <c r="N3946" s="25">
        <v>85</v>
      </c>
      <c r="O3946" s="25" t="s">
        <v>421</v>
      </c>
      <c r="P3946" s="25">
        <v>73.900000000000006</v>
      </c>
      <c r="Q3946" s="25">
        <v>81</v>
      </c>
      <c r="R3946" s="25">
        <v>90</v>
      </c>
      <c r="S3946" s="25">
        <v>50</v>
      </c>
    </row>
    <row r="3947" spans="1:19" x14ac:dyDescent="0.25">
      <c r="A3947" s="25" t="s">
        <v>146</v>
      </c>
      <c r="B3947" s="25" t="str">
        <f>VLOOKUP(A3947,'Cód dos países'!$A$3:$C$199,2,FALSE)</f>
        <v>ITA</v>
      </c>
      <c r="C3947" s="25">
        <f>VLOOKUP(A3947,'Cód dos países'!$A$3:$C$199,3,FALSE)</f>
        <v>84</v>
      </c>
      <c r="D3947" s="25">
        <v>1997</v>
      </c>
      <c r="E3947">
        <f t="shared" si="122"/>
        <v>841997</v>
      </c>
      <c r="F3947" s="25">
        <v>59.1</v>
      </c>
      <c r="G3947" s="25">
        <v>70</v>
      </c>
      <c r="H3947" s="25">
        <f t="shared" si="123"/>
        <v>0.7</v>
      </c>
      <c r="I3947" s="25">
        <v>34</v>
      </c>
      <c r="J3947" s="25" t="s">
        <v>421</v>
      </c>
      <c r="K3947" s="25">
        <v>43.3</v>
      </c>
      <c r="L3947" s="25">
        <v>14.5</v>
      </c>
      <c r="M3947" s="25" t="s">
        <v>421</v>
      </c>
      <c r="N3947" s="25">
        <v>70</v>
      </c>
      <c r="O3947" s="25" t="s">
        <v>421</v>
      </c>
      <c r="P3947" s="25">
        <v>81.900000000000006</v>
      </c>
      <c r="Q3947" s="25">
        <v>77.8</v>
      </c>
      <c r="R3947" s="25">
        <v>70</v>
      </c>
      <c r="S3947" s="25">
        <v>70</v>
      </c>
    </row>
    <row r="3948" spans="1:19" x14ac:dyDescent="0.25">
      <c r="A3948" s="25" t="s">
        <v>148</v>
      </c>
      <c r="B3948" s="25" t="str">
        <f>VLOOKUP(A3948,'Cód dos países'!$A$3:$C$199,2,FALSE)</f>
        <v>JAM</v>
      </c>
      <c r="C3948" s="25">
        <f>VLOOKUP(A3948,'Cód dos países'!$A$3:$C$199,3,FALSE)</f>
        <v>85</v>
      </c>
      <c r="D3948" s="25">
        <v>1997</v>
      </c>
      <c r="E3948">
        <f t="shared" si="122"/>
        <v>851997</v>
      </c>
      <c r="F3948" s="25">
        <v>67.099999999999994</v>
      </c>
      <c r="G3948" s="25">
        <v>70</v>
      </c>
      <c r="H3948" s="25">
        <f t="shared" si="123"/>
        <v>0.7</v>
      </c>
      <c r="I3948" s="25">
        <v>50</v>
      </c>
      <c r="J3948" s="25" t="s">
        <v>421</v>
      </c>
      <c r="K3948" s="25">
        <v>75.599999999999994</v>
      </c>
      <c r="L3948" s="25">
        <v>73.5</v>
      </c>
      <c r="M3948" s="25" t="s">
        <v>421</v>
      </c>
      <c r="N3948" s="25">
        <v>70</v>
      </c>
      <c r="O3948" s="25" t="s">
        <v>421</v>
      </c>
      <c r="P3948" s="25">
        <v>58</v>
      </c>
      <c r="Q3948" s="25">
        <v>67</v>
      </c>
      <c r="R3948" s="25">
        <v>70</v>
      </c>
      <c r="S3948" s="25">
        <v>70</v>
      </c>
    </row>
    <row r="3949" spans="1:19" x14ac:dyDescent="0.25">
      <c r="A3949" s="25" t="s">
        <v>152</v>
      </c>
      <c r="B3949" s="25" t="str">
        <f>VLOOKUP(A3949,'Cód dos países'!$A$3:$C$199,2,FALSE)</f>
        <v>JPN</v>
      </c>
      <c r="C3949" s="25">
        <f>VLOOKUP(A3949,'Cód dos países'!$A$3:$C$199,3,FALSE)</f>
        <v>86</v>
      </c>
      <c r="D3949" s="25">
        <v>1997</v>
      </c>
      <c r="E3949">
        <f t="shared" si="122"/>
        <v>861997</v>
      </c>
      <c r="F3949" s="25">
        <v>70.2</v>
      </c>
      <c r="G3949" s="25">
        <v>90</v>
      </c>
      <c r="H3949" s="25">
        <f t="shared" si="123"/>
        <v>0.9</v>
      </c>
      <c r="I3949" s="25">
        <v>71</v>
      </c>
      <c r="J3949" s="25" t="s">
        <v>421</v>
      </c>
      <c r="K3949" s="25">
        <v>53.8</v>
      </c>
      <c r="L3949" s="25">
        <v>60.9</v>
      </c>
      <c r="M3949" s="25" t="s">
        <v>421</v>
      </c>
      <c r="N3949" s="25">
        <v>85</v>
      </c>
      <c r="O3949" s="25" t="s">
        <v>421</v>
      </c>
      <c r="P3949" s="25">
        <v>92.9</v>
      </c>
      <c r="Q3949" s="25">
        <v>79</v>
      </c>
      <c r="R3949" s="25">
        <v>50</v>
      </c>
      <c r="S3949" s="25">
        <v>50</v>
      </c>
    </row>
    <row r="3950" spans="1:19" x14ac:dyDescent="0.25">
      <c r="A3950" s="25" t="s">
        <v>150</v>
      </c>
      <c r="B3950" s="25" t="str">
        <f>VLOOKUP(A3950,'Cód dos países'!$A$3:$C$199,2,FALSE)</f>
        <v>JOR</v>
      </c>
      <c r="C3950" s="25">
        <f>VLOOKUP(A3950,'Cód dos países'!$A$3:$C$199,3,FALSE)</f>
        <v>87</v>
      </c>
      <c r="D3950" s="25">
        <v>1997</v>
      </c>
      <c r="E3950">
        <f t="shared" si="122"/>
        <v>871997</v>
      </c>
      <c r="F3950" s="25">
        <v>66.8</v>
      </c>
      <c r="G3950" s="25">
        <v>70</v>
      </c>
      <c r="H3950" s="25">
        <f t="shared" si="123"/>
        <v>0.7</v>
      </c>
      <c r="I3950" s="25">
        <v>49</v>
      </c>
      <c r="J3950" s="25" t="s">
        <v>421</v>
      </c>
      <c r="K3950" s="25">
        <v>75.900000000000006</v>
      </c>
      <c r="L3950" s="25">
        <v>64.3</v>
      </c>
      <c r="M3950" s="25" t="s">
        <v>421</v>
      </c>
      <c r="N3950" s="25">
        <v>70</v>
      </c>
      <c r="O3950" s="25" t="s">
        <v>421</v>
      </c>
      <c r="P3950" s="25">
        <v>75.5</v>
      </c>
      <c r="Q3950" s="25">
        <v>56.2</v>
      </c>
      <c r="R3950" s="25">
        <v>70</v>
      </c>
      <c r="S3950" s="25">
        <v>70</v>
      </c>
    </row>
    <row r="3951" spans="1:19" x14ac:dyDescent="0.25">
      <c r="A3951" s="25" t="s">
        <v>154</v>
      </c>
      <c r="B3951" s="25" t="str">
        <f>VLOOKUP(A3951,'Cód dos países'!$A$3:$C$199,2,FALSE)</f>
        <v>KAZ</v>
      </c>
      <c r="C3951" s="25">
        <f>VLOOKUP(A3951,'Cód dos países'!$A$3:$C$199,3,FALSE)</f>
        <v>88</v>
      </c>
      <c r="D3951" s="25">
        <v>1997</v>
      </c>
      <c r="E3951">
        <f t="shared" si="122"/>
        <v>881997</v>
      </c>
      <c r="F3951" s="25">
        <v>41.7</v>
      </c>
      <c r="G3951" s="25">
        <v>30</v>
      </c>
      <c r="H3951" s="25">
        <f t="shared" si="123"/>
        <v>0.3</v>
      </c>
      <c r="I3951" s="25">
        <v>10</v>
      </c>
      <c r="J3951" s="25" t="s">
        <v>421</v>
      </c>
      <c r="K3951" s="25">
        <v>73.3</v>
      </c>
      <c r="L3951" s="25">
        <v>85.7</v>
      </c>
      <c r="M3951" s="25" t="s">
        <v>421</v>
      </c>
      <c r="N3951" s="25">
        <v>55</v>
      </c>
      <c r="O3951" s="25" t="s">
        <v>421</v>
      </c>
      <c r="P3951" s="25">
        <v>0</v>
      </c>
      <c r="Q3951" s="25">
        <v>61</v>
      </c>
      <c r="R3951" s="25">
        <v>30</v>
      </c>
      <c r="S3951" s="25">
        <v>30</v>
      </c>
    </row>
    <row r="3952" spans="1:19" x14ac:dyDescent="0.25">
      <c r="A3952" s="25" t="s">
        <v>156</v>
      </c>
      <c r="B3952" s="25" t="str">
        <f>VLOOKUP(A3952,'Cód dos países'!$A$3:$C$199,2,FALSE)</f>
        <v>KEN</v>
      </c>
      <c r="C3952" s="25">
        <f>VLOOKUP(A3952,'Cód dos países'!$A$3:$C$199,3,FALSE)</f>
        <v>89</v>
      </c>
      <c r="D3952" s="25">
        <v>1997</v>
      </c>
      <c r="E3952">
        <f t="shared" si="122"/>
        <v>891997</v>
      </c>
      <c r="F3952" s="25">
        <v>58.4</v>
      </c>
      <c r="G3952" s="25">
        <v>50</v>
      </c>
      <c r="H3952" s="25">
        <f t="shared" si="123"/>
        <v>0.5</v>
      </c>
      <c r="I3952" s="25">
        <v>22</v>
      </c>
      <c r="J3952" s="25" t="s">
        <v>421</v>
      </c>
      <c r="K3952" s="25">
        <v>72.5</v>
      </c>
      <c r="L3952" s="25">
        <v>74.2</v>
      </c>
      <c r="M3952" s="25" t="s">
        <v>421</v>
      </c>
      <c r="N3952" s="25">
        <v>55</v>
      </c>
      <c r="O3952" s="25" t="s">
        <v>421</v>
      </c>
      <c r="P3952" s="25">
        <v>71.099999999999994</v>
      </c>
      <c r="Q3952" s="25">
        <v>60.6</v>
      </c>
      <c r="R3952" s="25">
        <v>50</v>
      </c>
      <c r="S3952" s="25">
        <v>70</v>
      </c>
    </row>
    <row r="3953" spans="1:19" x14ac:dyDescent="0.25">
      <c r="A3953" s="25" t="s">
        <v>356</v>
      </c>
      <c r="B3953" s="25" t="str">
        <f>VLOOKUP(A3953,'Cód dos países'!$A$3:$C$199,2,FALSE)</f>
        <v>KIR</v>
      </c>
      <c r="C3953" s="25">
        <f>VLOOKUP(A3953,'Cód dos países'!$A$3:$C$199,3,FALSE)</f>
        <v>90</v>
      </c>
      <c r="D3953" s="25">
        <v>1997</v>
      </c>
      <c r="E3953">
        <f t="shared" si="122"/>
        <v>901997</v>
      </c>
      <c r="F3953" s="25" t="s">
        <v>421</v>
      </c>
      <c r="H3953" s="25" t="str">
        <f t="shared" si="123"/>
        <v/>
      </c>
      <c r="I3953" s="25" t="s">
        <v>421</v>
      </c>
      <c r="J3953" s="25" t="s">
        <v>421</v>
      </c>
      <c r="K3953" s="25" t="s">
        <v>421</v>
      </c>
      <c r="L3953" s="25" t="s">
        <v>421</v>
      </c>
      <c r="M3953" s="25" t="s">
        <v>421</v>
      </c>
      <c r="N3953" s="25" t="s">
        <v>421</v>
      </c>
      <c r="O3953" s="25" t="s">
        <v>421</v>
      </c>
      <c r="P3953" s="25" t="s">
        <v>421</v>
      </c>
      <c r="Q3953" s="25" t="s">
        <v>421</v>
      </c>
      <c r="R3953" s="25" t="s">
        <v>421</v>
      </c>
      <c r="S3953" s="25" t="s">
        <v>421</v>
      </c>
    </row>
    <row r="3954" spans="1:19" x14ac:dyDescent="0.25">
      <c r="A3954" s="25" t="s">
        <v>163</v>
      </c>
      <c r="B3954" s="25" t="str">
        <f>VLOOKUP(A3954,'Cód dos países'!$A$3:$C$199,2,FALSE)</f>
        <v>KWT</v>
      </c>
      <c r="C3954" s="25">
        <f>VLOOKUP(A3954,'Cód dos países'!$A$3:$C$199,3,FALSE)</f>
        <v>94</v>
      </c>
      <c r="D3954" s="25">
        <v>1997</v>
      </c>
      <c r="E3954">
        <f t="shared" si="122"/>
        <v>941997</v>
      </c>
      <c r="F3954" s="25">
        <v>66.3</v>
      </c>
      <c r="G3954" s="25">
        <v>90</v>
      </c>
      <c r="H3954" s="25">
        <f t="shared" si="123"/>
        <v>0.9</v>
      </c>
      <c r="I3954" s="25">
        <v>70</v>
      </c>
      <c r="J3954" s="25" t="s">
        <v>421</v>
      </c>
      <c r="K3954" s="25">
        <v>99.9</v>
      </c>
      <c r="L3954" s="25">
        <v>16.399999999999999</v>
      </c>
      <c r="M3954" s="25" t="s">
        <v>421</v>
      </c>
      <c r="N3954" s="25">
        <v>85</v>
      </c>
      <c r="O3954" s="25" t="s">
        <v>421</v>
      </c>
      <c r="P3954" s="25">
        <v>78.5</v>
      </c>
      <c r="Q3954" s="25">
        <v>77</v>
      </c>
      <c r="R3954" s="25">
        <v>30</v>
      </c>
      <c r="S3954" s="25">
        <v>50</v>
      </c>
    </row>
    <row r="3955" spans="1:19" x14ac:dyDescent="0.25">
      <c r="A3955" s="25" t="s">
        <v>158</v>
      </c>
      <c r="B3955" s="25" t="str">
        <f>VLOOKUP(A3955,'Cód dos países'!$A$3:$C$199,2,FALSE)</f>
        <v>KGZ</v>
      </c>
      <c r="C3955" s="25">
        <f>VLOOKUP(A3955,'Cód dos países'!$A$3:$C$199,3,FALSE)</f>
        <v>95</v>
      </c>
      <c r="D3955" s="25">
        <v>1997</v>
      </c>
      <c r="E3955">
        <f t="shared" si="122"/>
        <v>951997</v>
      </c>
      <c r="F3955" s="25">
        <v>51.8</v>
      </c>
      <c r="G3955" s="25">
        <v>30</v>
      </c>
      <c r="H3955" s="25">
        <f t="shared" si="123"/>
        <v>0.3</v>
      </c>
      <c r="I3955" s="25">
        <v>30</v>
      </c>
      <c r="J3955" s="25" t="s">
        <v>421</v>
      </c>
      <c r="K3955" s="25">
        <v>72.3</v>
      </c>
      <c r="L3955" s="25">
        <v>72.599999999999994</v>
      </c>
      <c r="M3955" s="25" t="s">
        <v>421</v>
      </c>
      <c r="N3955" s="25">
        <v>55</v>
      </c>
      <c r="O3955" s="25" t="s">
        <v>421</v>
      </c>
      <c r="P3955" s="25">
        <v>41.1</v>
      </c>
      <c r="Q3955" s="25">
        <v>65</v>
      </c>
      <c r="R3955" s="25">
        <v>50</v>
      </c>
      <c r="S3955" s="25">
        <v>50</v>
      </c>
    </row>
    <row r="3956" spans="1:19" x14ac:dyDescent="0.25">
      <c r="A3956" s="25" t="s">
        <v>165</v>
      </c>
      <c r="B3956" s="25" t="str">
        <f>VLOOKUP(A3956,'Cód dos países'!$A$3:$C$199,2,FALSE)</f>
        <v>LAO</v>
      </c>
      <c r="C3956" s="25">
        <f>VLOOKUP(A3956,'Cód dos países'!$A$3:$C$199,3,FALSE)</f>
        <v>96</v>
      </c>
      <c r="D3956" s="25">
        <v>1997</v>
      </c>
      <c r="E3956">
        <f t="shared" si="122"/>
        <v>961997</v>
      </c>
      <c r="F3956" s="25">
        <v>35.200000000000003</v>
      </c>
      <c r="G3956" s="25">
        <v>10</v>
      </c>
      <c r="H3956" s="25">
        <f t="shared" si="123"/>
        <v>0.1</v>
      </c>
      <c r="I3956" s="25">
        <v>10</v>
      </c>
      <c r="J3956" s="25" t="s">
        <v>421</v>
      </c>
      <c r="K3956" s="25">
        <v>32.200000000000003</v>
      </c>
      <c r="L3956" s="25">
        <v>85.2</v>
      </c>
      <c r="M3956" s="25" t="s">
        <v>421</v>
      </c>
      <c r="N3956" s="25">
        <v>40</v>
      </c>
      <c r="O3956" s="25" t="s">
        <v>421</v>
      </c>
      <c r="P3956" s="25">
        <v>53.1</v>
      </c>
      <c r="Q3956" s="25">
        <v>66</v>
      </c>
      <c r="R3956" s="25">
        <v>10</v>
      </c>
      <c r="S3956" s="25">
        <v>10</v>
      </c>
    </row>
    <row r="3957" spans="1:19" x14ac:dyDescent="0.25">
      <c r="A3957" s="25" t="s">
        <v>181</v>
      </c>
      <c r="B3957" s="25" t="str">
        <f>VLOOKUP(A3957,'Cód dos países'!$A$3:$C$199,2,FALSE)</f>
        <v>LVA</v>
      </c>
      <c r="C3957" s="25">
        <f>VLOOKUP(A3957,'Cód dos países'!$A$3:$C$199,3,FALSE)</f>
        <v>97</v>
      </c>
      <c r="D3957" s="25">
        <v>1997</v>
      </c>
      <c r="E3957">
        <f t="shared" si="122"/>
        <v>971997</v>
      </c>
      <c r="F3957" s="25">
        <v>63.4</v>
      </c>
      <c r="G3957" s="25">
        <v>50</v>
      </c>
      <c r="H3957" s="25">
        <f t="shared" si="123"/>
        <v>0.5</v>
      </c>
      <c r="I3957" s="25">
        <v>30</v>
      </c>
      <c r="J3957" s="25" t="s">
        <v>421</v>
      </c>
      <c r="K3957" s="25">
        <v>77.5</v>
      </c>
      <c r="L3957" s="25">
        <v>56.2</v>
      </c>
      <c r="M3957" s="25" t="s">
        <v>421</v>
      </c>
      <c r="N3957" s="25">
        <v>70</v>
      </c>
      <c r="O3957" s="25" t="s">
        <v>421</v>
      </c>
      <c r="P3957" s="25">
        <v>66</v>
      </c>
      <c r="Q3957" s="25">
        <v>81</v>
      </c>
      <c r="R3957" s="25">
        <v>70</v>
      </c>
      <c r="S3957" s="25">
        <v>70</v>
      </c>
    </row>
    <row r="3958" spans="1:19" x14ac:dyDescent="0.25">
      <c r="A3958" s="25" t="s">
        <v>167</v>
      </c>
      <c r="B3958" s="25" t="str">
        <f>VLOOKUP(A3958,'Cód dos países'!$A$3:$C$199,2,FALSE)</f>
        <v>LBN</v>
      </c>
      <c r="C3958" s="25">
        <f>VLOOKUP(A3958,'Cód dos países'!$A$3:$C$199,3,FALSE)</f>
        <v>98</v>
      </c>
      <c r="D3958" s="25">
        <v>1997</v>
      </c>
      <c r="E3958">
        <f t="shared" si="122"/>
        <v>981997</v>
      </c>
      <c r="F3958" s="25">
        <v>59</v>
      </c>
      <c r="G3958" s="25">
        <v>50</v>
      </c>
      <c r="H3958" s="25">
        <f t="shared" si="123"/>
        <v>0.5</v>
      </c>
      <c r="I3958" s="25">
        <v>10</v>
      </c>
      <c r="J3958" s="25" t="s">
        <v>421</v>
      </c>
      <c r="K3958" s="25">
        <v>98</v>
      </c>
      <c r="L3958" s="25">
        <v>70.8</v>
      </c>
      <c r="M3958" s="25" t="s">
        <v>421</v>
      </c>
      <c r="N3958" s="25">
        <v>70</v>
      </c>
      <c r="O3958" s="25" t="s">
        <v>421</v>
      </c>
      <c r="P3958" s="25">
        <v>75.8</v>
      </c>
      <c r="Q3958" s="25">
        <v>36.6</v>
      </c>
      <c r="R3958" s="25">
        <v>50</v>
      </c>
      <c r="S3958" s="25">
        <v>70</v>
      </c>
    </row>
    <row r="3959" spans="1:19" x14ac:dyDescent="0.25">
      <c r="A3959" s="25" t="s">
        <v>175</v>
      </c>
      <c r="B3959" s="25" t="str">
        <f>VLOOKUP(A3959,'Cód dos países'!$A$3:$C$199,2,FALSE)</f>
        <v>LSO</v>
      </c>
      <c r="C3959" s="25">
        <f>VLOOKUP(A3959,'Cód dos países'!$A$3:$C$199,3,FALSE)</f>
        <v>99</v>
      </c>
      <c r="D3959" s="25">
        <v>1997</v>
      </c>
      <c r="E3959">
        <f t="shared" si="122"/>
        <v>991997</v>
      </c>
      <c r="F3959" s="25">
        <v>48.4</v>
      </c>
      <c r="G3959" s="25">
        <v>50</v>
      </c>
      <c r="H3959" s="25">
        <f t="shared" si="123"/>
        <v>0.5</v>
      </c>
      <c r="I3959" s="25">
        <v>30</v>
      </c>
      <c r="J3959" s="25" t="s">
        <v>421</v>
      </c>
      <c r="K3959" s="25">
        <v>61.8</v>
      </c>
      <c r="L3959" s="25">
        <v>32</v>
      </c>
      <c r="M3959" s="25" t="s">
        <v>421</v>
      </c>
      <c r="N3959" s="25">
        <v>55</v>
      </c>
      <c r="O3959" s="25" t="s">
        <v>421</v>
      </c>
      <c r="P3959" s="25">
        <v>65.900000000000006</v>
      </c>
      <c r="Q3959" s="25">
        <v>61</v>
      </c>
      <c r="R3959" s="25">
        <v>50</v>
      </c>
      <c r="S3959" s="25">
        <v>30</v>
      </c>
    </row>
    <row r="3960" spans="1:19" x14ac:dyDescent="0.25">
      <c r="A3960" s="25" t="s">
        <v>169</v>
      </c>
      <c r="B3960" s="25" t="str">
        <f>VLOOKUP(A3960,'Cód dos países'!$A$3:$C$199,2,FALSE)</f>
        <v>LBR</v>
      </c>
      <c r="C3960" s="25">
        <f>VLOOKUP(A3960,'Cód dos países'!$A$3:$C$199,3,FALSE)</f>
        <v>100</v>
      </c>
      <c r="D3960" s="25">
        <v>1997</v>
      </c>
      <c r="E3960">
        <f t="shared" si="122"/>
        <v>1001997</v>
      </c>
      <c r="F3960" s="25" t="s">
        <v>421</v>
      </c>
      <c r="H3960" s="25" t="str">
        <f t="shared" si="123"/>
        <v/>
      </c>
      <c r="I3960" s="25" t="s">
        <v>421</v>
      </c>
      <c r="J3960" s="25" t="s">
        <v>421</v>
      </c>
      <c r="K3960" s="25" t="s">
        <v>421</v>
      </c>
      <c r="L3960" s="25" t="s">
        <v>421</v>
      </c>
      <c r="M3960" s="25" t="s">
        <v>421</v>
      </c>
      <c r="N3960" s="25" t="s">
        <v>421</v>
      </c>
      <c r="O3960" s="25" t="s">
        <v>421</v>
      </c>
      <c r="P3960" s="25" t="s">
        <v>421</v>
      </c>
      <c r="Q3960" s="25" t="s">
        <v>421</v>
      </c>
      <c r="R3960" s="25" t="s">
        <v>421</v>
      </c>
      <c r="S3960" s="25" t="s">
        <v>421</v>
      </c>
    </row>
    <row r="3961" spans="1:19" x14ac:dyDescent="0.25">
      <c r="A3961" s="25" t="s">
        <v>171</v>
      </c>
      <c r="B3961" s="25" t="str">
        <f>VLOOKUP(A3961,'Cód dos países'!$A$3:$C$199,2,FALSE)</f>
        <v>LBY</v>
      </c>
      <c r="C3961" s="25">
        <f>VLOOKUP(A3961,'Cód dos países'!$A$3:$C$199,3,FALSE)</f>
        <v>101</v>
      </c>
      <c r="D3961" s="25">
        <v>1997</v>
      </c>
      <c r="E3961">
        <f t="shared" si="122"/>
        <v>1011997</v>
      </c>
      <c r="F3961" s="25">
        <v>32</v>
      </c>
      <c r="G3961" s="25">
        <v>10</v>
      </c>
      <c r="H3961" s="25">
        <f t="shared" si="123"/>
        <v>0.1</v>
      </c>
      <c r="I3961" s="25">
        <v>10</v>
      </c>
      <c r="J3961" s="25" t="s">
        <v>421</v>
      </c>
      <c r="K3961" s="25">
        <v>33.299999999999997</v>
      </c>
      <c r="L3961" s="25">
        <v>61.1</v>
      </c>
      <c r="M3961" s="25" t="s">
        <v>421</v>
      </c>
      <c r="N3961" s="25">
        <v>40</v>
      </c>
      <c r="O3961" s="25" t="s">
        <v>421</v>
      </c>
      <c r="P3961" s="25">
        <v>64.900000000000006</v>
      </c>
      <c r="Q3961" s="25">
        <v>49</v>
      </c>
      <c r="R3961" s="25">
        <v>10</v>
      </c>
      <c r="S3961" s="25">
        <v>10</v>
      </c>
    </row>
    <row r="3962" spans="1:19" x14ac:dyDescent="0.25">
      <c r="A3962" s="25" t="s">
        <v>359</v>
      </c>
      <c r="B3962" s="25" t="str">
        <f>VLOOKUP(A3962,'Cód dos países'!$A$3:$C$199,2,FALSE)</f>
        <v>LIE</v>
      </c>
      <c r="C3962" s="25">
        <f>VLOOKUP(A3962,'Cód dos países'!$A$3:$C$199,3,FALSE)</f>
        <v>102</v>
      </c>
      <c r="D3962" s="25">
        <v>1997</v>
      </c>
      <c r="E3962">
        <f t="shared" si="122"/>
        <v>1021997</v>
      </c>
      <c r="F3962" s="25" t="s">
        <v>421</v>
      </c>
      <c r="H3962" s="25" t="str">
        <f t="shared" si="123"/>
        <v/>
      </c>
      <c r="I3962" s="25" t="s">
        <v>421</v>
      </c>
      <c r="J3962" s="25" t="s">
        <v>421</v>
      </c>
      <c r="K3962" s="25" t="s">
        <v>421</v>
      </c>
      <c r="L3962" s="25" t="s">
        <v>421</v>
      </c>
      <c r="M3962" s="25" t="s">
        <v>421</v>
      </c>
      <c r="N3962" s="25" t="s">
        <v>421</v>
      </c>
      <c r="O3962" s="25" t="s">
        <v>421</v>
      </c>
      <c r="P3962" s="25" t="s">
        <v>421</v>
      </c>
      <c r="Q3962" s="25" t="s">
        <v>421</v>
      </c>
      <c r="R3962" s="25" t="s">
        <v>421</v>
      </c>
      <c r="S3962" s="25" t="s">
        <v>421</v>
      </c>
    </row>
    <row r="3963" spans="1:19" x14ac:dyDescent="0.25">
      <c r="A3963" s="25" t="s">
        <v>177</v>
      </c>
      <c r="B3963" s="25" t="str">
        <f>VLOOKUP(A3963,'Cód dos países'!$A$3:$C$199,2,FALSE)</f>
        <v>LTU</v>
      </c>
      <c r="C3963" s="25">
        <f>VLOOKUP(A3963,'Cód dos países'!$A$3:$C$199,3,FALSE)</f>
        <v>103</v>
      </c>
      <c r="D3963" s="25">
        <v>1997</v>
      </c>
      <c r="E3963">
        <f t="shared" si="122"/>
        <v>1031997</v>
      </c>
      <c r="F3963" s="25">
        <v>59.4</v>
      </c>
      <c r="G3963" s="25">
        <v>50</v>
      </c>
      <c r="H3963" s="25">
        <f t="shared" si="123"/>
        <v>0.5</v>
      </c>
      <c r="I3963" s="25">
        <v>30</v>
      </c>
      <c r="J3963" s="25" t="s">
        <v>421</v>
      </c>
      <c r="K3963" s="25">
        <v>70.7</v>
      </c>
      <c r="L3963" s="25">
        <v>59.4</v>
      </c>
      <c r="M3963" s="25" t="s">
        <v>421</v>
      </c>
      <c r="N3963" s="25">
        <v>70</v>
      </c>
      <c r="O3963" s="25" t="s">
        <v>421</v>
      </c>
      <c r="P3963" s="25">
        <v>53.9</v>
      </c>
      <c r="Q3963" s="25">
        <v>81</v>
      </c>
      <c r="R3963" s="25">
        <v>70</v>
      </c>
      <c r="S3963" s="25">
        <v>50</v>
      </c>
    </row>
    <row r="3964" spans="1:19" x14ac:dyDescent="0.25">
      <c r="A3964" s="25" t="s">
        <v>179</v>
      </c>
      <c r="B3964" s="25" t="str">
        <f>VLOOKUP(A3964,'Cód dos países'!$A$3:$C$199,2,FALSE)</f>
        <v>LUX</v>
      </c>
      <c r="C3964" s="25">
        <f>VLOOKUP(A3964,'Cód dos países'!$A$3:$C$199,3,FALSE)</f>
        <v>104</v>
      </c>
      <c r="D3964" s="25">
        <v>1997</v>
      </c>
      <c r="E3964">
        <f t="shared" si="122"/>
        <v>1041997</v>
      </c>
      <c r="F3964" s="25">
        <v>72.7</v>
      </c>
      <c r="G3964" s="25">
        <v>90</v>
      </c>
      <c r="H3964" s="25">
        <f t="shared" si="123"/>
        <v>0.9</v>
      </c>
      <c r="I3964" s="25">
        <v>90</v>
      </c>
      <c r="J3964" s="25" t="s">
        <v>421</v>
      </c>
      <c r="K3964" s="25">
        <v>45.6</v>
      </c>
      <c r="L3964" s="25">
        <v>37.9</v>
      </c>
      <c r="M3964" s="25" t="s">
        <v>421</v>
      </c>
      <c r="N3964" s="25">
        <v>85</v>
      </c>
      <c r="O3964" s="25" t="s">
        <v>421</v>
      </c>
      <c r="P3964" s="25">
        <v>87</v>
      </c>
      <c r="Q3964" s="25">
        <v>79</v>
      </c>
      <c r="R3964" s="25">
        <v>70</v>
      </c>
      <c r="S3964" s="25">
        <v>70</v>
      </c>
    </row>
    <row r="3965" spans="1:19" x14ac:dyDescent="0.25">
      <c r="A3965" s="25" t="s">
        <v>422</v>
      </c>
      <c r="B3965" s="25" t="e">
        <f>VLOOKUP(A3965,'Cód dos países'!$A$3:$C$199,2,FALSE)</f>
        <v>#N/A</v>
      </c>
      <c r="C3965" s="25" t="e">
        <f>VLOOKUP(A3965,'Cód dos países'!$A$3:$C$199,3,FALSE)</f>
        <v>#N/A</v>
      </c>
      <c r="D3965" s="25">
        <v>1997</v>
      </c>
      <c r="E3965" t="e">
        <f t="shared" si="122"/>
        <v>#N/A</v>
      </c>
      <c r="F3965" s="25" t="s">
        <v>421</v>
      </c>
      <c r="H3965" s="25" t="str">
        <f t="shared" si="123"/>
        <v/>
      </c>
      <c r="I3965" s="25" t="s">
        <v>421</v>
      </c>
      <c r="J3965" s="25" t="s">
        <v>421</v>
      </c>
      <c r="K3965" s="25" t="s">
        <v>421</v>
      </c>
      <c r="L3965" s="25" t="s">
        <v>421</v>
      </c>
      <c r="M3965" s="25" t="s">
        <v>421</v>
      </c>
      <c r="N3965" s="25" t="s">
        <v>421</v>
      </c>
      <c r="O3965" s="25" t="s">
        <v>421</v>
      </c>
      <c r="P3965" s="25" t="s">
        <v>421</v>
      </c>
      <c r="Q3965" s="25" t="s">
        <v>421</v>
      </c>
      <c r="R3965" s="25" t="s">
        <v>421</v>
      </c>
      <c r="S3965" s="25" t="s">
        <v>421</v>
      </c>
    </row>
    <row r="3966" spans="1:19" x14ac:dyDescent="0.25">
      <c r="A3966" s="25" t="s">
        <v>193</v>
      </c>
      <c r="B3966" s="25" t="str">
        <f>VLOOKUP(A3966,'Cód dos países'!$A$3:$C$199,2,FALSE)</f>
        <v>MKD</v>
      </c>
      <c r="C3966" s="25">
        <f>VLOOKUP(A3966,'Cód dos países'!$A$3:$C$199,3,FALSE)</f>
        <v>105</v>
      </c>
      <c r="D3966" s="25">
        <v>1997</v>
      </c>
      <c r="E3966">
        <f t="shared" si="122"/>
        <v>1051997</v>
      </c>
      <c r="F3966" s="25" t="s">
        <v>421</v>
      </c>
      <c r="H3966" s="25" t="str">
        <f t="shared" si="123"/>
        <v/>
      </c>
      <c r="I3966" s="25" t="s">
        <v>421</v>
      </c>
      <c r="J3966" s="25" t="s">
        <v>421</v>
      </c>
      <c r="K3966" s="25" t="s">
        <v>421</v>
      </c>
      <c r="L3966" s="25" t="s">
        <v>421</v>
      </c>
      <c r="M3966" s="25" t="s">
        <v>421</v>
      </c>
      <c r="N3966" s="25" t="s">
        <v>421</v>
      </c>
      <c r="O3966" s="25" t="s">
        <v>421</v>
      </c>
      <c r="P3966" s="25" t="s">
        <v>421</v>
      </c>
      <c r="Q3966" s="25" t="s">
        <v>421</v>
      </c>
      <c r="R3966" s="25" t="s">
        <v>421</v>
      </c>
      <c r="S3966" s="25" t="s">
        <v>421</v>
      </c>
    </row>
    <row r="3967" spans="1:19" x14ac:dyDescent="0.25">
      <c r="A3967" s="25" t="s">
        <v>187</v>
      </c>
      <c r="B3967" s="25" t="str">
        <f>VLOOKUP(A3967,'Cód dos países'!$A$3:$C$199,2,FALSE)</f>
        <v>MDG</v>
      </c>
      <c r="C3967" s="25">
        <f>VLOOKUP(A3967,'Cód dos países'!$A$3:$C$199,3,FALSE)</f>
        <v>106</v>
      </c>
      <c r="D3967" s="25">
        <v>1997</v>
      </c>
      <c r="E3967">
        <f t="shared" si="122"/>
        <v>1061997</v>
      </c>
      <c r="F3967" s="25">
        <v>51.8</v>
      </c>
      <c r="G3967" s="25">
        <v>50</v>
      </c>
      <c r="H3967" s="25">
        <f t="shared" si="123"/>
        <v>0.5</v>
      </c>
      <c r="I3967" s="25">
        <v>30</v>
      </c>
      <c r="J3967" s="25" t="s">
        <v>421</v>
      </c>
      <c r="K3967" s="25">
        <v>74.8</v>
      </c>
      <c r="L3967" s="25">
        <v>90.7</v>
      </c>
      <c r="M3967" s="25" t="s">
        <v>421</v>
      </c>
      <c r="N3967" s="25">
        <v>70</v>
      </c>
      <c r="O3967" s="25" t="s">
        <v>421</v>
      </c>
      <c r="P3967" s="25">
        <v>61.1</v>
      </c>
      <c r="Q3967" s="25">
        <v>29.2</v>
      </c>
      <c r="R3967" s="25">
        <v>30</v>
      </c>
      <c r="S3967" s="25">
        <v>30</v>
      </c>
    </row>
    <row r="3968" spans="1:19" x14ac:dyDescent="0.25">
      <c r="A3968" s="25" t="s">
        <v>209</v>
      </c>
      <c r="B3968" s="25" t="str">
        <f>VLOOKUP(A3968,'Cód dos países'!$A$3:$C$199,2,FALSE)</f>
        <v>MWI</v>
      </c>
      <c r="C3968" s="25">
        <f>VLOOKUP(A3968,'Cód dos países'!$A$3:$C$199,3,FALSE)</f>
        <v>107</v>
      </c>
      <c r="D3968" s="25">
        <v>1997</v>
      </c>
      <c r="E3968">
        <f t="shared" si="122"/>
        <v>1071997</v>
      </c>
      <c r="F3968" s="25">
        <v>54.1</v>
      </c>
      <c r="G3968" s="25">
        <v>50</v>
      </c>
      <c r="H3968" s="25">
        <f t="shared" si="123"/>
        <v>0.5</v>
      </c>
      <c r="I3968" s="25">
        <v>30</v>
      </c>
      <c r="J3968" s="25" t="s">
        <v>421</v>
      </c>
      <c r="K3968" s="25">
        <v>70.900000000000006</v>
      </c>
      <c r="L3968" s="25">
        <v>80.2</v>
      </c>
      <c r="M3968" s="25" t="s">
        <v>421</v>
      </c>
      <c r="N3968" s="25">
        <v>55</v>
      </c>
      <c r="O3968" s="25" t="s">
        <v>421</v>
      </c>
      <c r="P3968" s="25">
        <v>45.9</v>
      </c>
      <c r="Q3968" s="25">
        <v>54.6</v>
      </c>
      <c r="R3968" s="25">
        <v>50</v>
      </c>
      <c r="S3968" s="25">
        <v>50</v>
      </c>
    </row>
    <row r="3969" spans="1:19" x14ac:dyDescent="0.25">
      <c r="A3969" s="25" t="s">
        <v>211</v>
      </c>
      <c r="B3969" s="25" t="str">
        <f>VLOOKUP(A3969,'Cód dos países'!$A$3:$C$199,2,FALSE)</f>
        <v>MYS</v>
      </c>
      <c r="C3969" s="25">
        <f>VLOOKUP(A3969,'Cód dos países'!$A$3:$C$199,3,FALSE)</f>
        <v>108</v>
      </c>
      <c r="D3969" s="25">
        <v>1997</v>
      </c>
      <c r="E3969">
        <f t="shared" si="122"/>
        <v>1081997</v>
      </c>
      <c r="F3969" s="25">
        <v>68.2</v>
      </c>
      <c r="G3969" s="25">
        <v>70</v>
      </c>
      <c r="H3969" s="25">
        <f t="shared" si="123"/>
        <v>0.7</v>
      </c>
      <c r="I3969" s="25">
        <v>53</v>
      </c>
      <c r="J3969" s="25" t="s">
        <v>421</v>
      </c>
      <c r="K3969" s="25">
        <v>76.8</v>
      </c>
      <c r="L3969" s="25">
        <v>85.3</v>
      </c>
      <c r="M3969" s="25" t="s">
        <v>421</v>
      </c>
      <c r="N3969" s="25">
        <v>85</v>
      </c>
      <c r="O3969" s="25" t="s">
        <v>421</v>
      </c>
      <c r="P3969" s="25">
        <v>78.099999999999994</v>
      </c>
      <c r="Q3969" s="25">
        <v>65</v>
      </c>
      <c r="R3969" s="25">
        <v>50</v>
      </c>
      <c r="S3969" s="25">
        <v>50</v>
      </c>
    </row>
    <row r="3970" spans="1:19" x14ac:dyDescent="0.25">
      <c r="A3970" s="25" t="s">
        <v>189</v>
      </c>
      <c r="B3970" s="25" t="str">
        <f>VLOOKUP(A3970,'Cód dos países'!$A$3:$C$199,2,FALSE)</f>
        <v>MDV</v>
      </c>
      <c r="C3970" s="25">
        <f>VLOOKUP(A3970,'Cód dos países'!$A$3:$C$199,3,FALSE)</f>
        <v>109</v>
      </c>
      <c r="D3970" s="25">
        <v>1997</v>
      </c>
      <c r="E3970">
        <f t="shared" si="122"/>
        <v>1091997</v>
      </c>
      <c r="F3970" s="25" t="s">
        <v>421</v>
      </c>
      <c r="H3970" s="25" t="str">
        <f t="shared" si="123"/>
        <v/>
      </c>
      <c r="I3970" s="25" t="s">
        <v>421</v>
      </c>
      <c r="J3970" s="25" t="s">
        <v>421</v>
      </c>
      <c r="K3970" s="25" t="s">
        <v>421</v>
      </c>
      <c r="L3970" s="25" t="s">
        <v>421</v>
      </c>
      <c r="M3970" s="25" t="s">
        <v>421</v>
      </c>
      <c r="N3970" s="25" t="s">
        <v>421</v>
      </c>
      <c r="O3970" s="25" t="s">
        <v>421</v>
      </c>
      <c r="P3970" s="25" t="s">
        <v>421</v>
      </c>
      <c r="Q3970" s="25" t="s">
        <v>421</v>
      </c>
      <c r="R3970" s="25" t="s">
        <v>421</v>
      </c>
      <c r="S3970" s="25" t="s">
        <v>421</v>
      </c>
    </row>
    <row r="3971" spans="1:19" x14ac:dyDescent="0.25">
      <c r="A3971" s="25" t="s">
        <v>195</v>
      </c>
      <c r="B3971" s="25" t="str">
        <f>VLOOKUP(A3971,'Cód dos países'!$A$3:$C$199,2,FALSE)</f>
        <v>MLI</v>
      </c>
      <c r="C3971" s="25">
        <f>VLOOKUP(A3971,'Cód dos países'!$A$3:$C$199,3,FALSE)</f>
        <v>110</v>
      </c>
      <c r="D3971" s="25">
        <v>1997</v>
      </c>
      <c r="E3971">
        <f t="shared" si="122"/>
        <v>1101997</v>
      </c>
      <c r="F3971" s="25">
        <v>57.3</v>
      </c>
      <c r="G3971" s="25">
        <v>50</v>
      </c>
      <c r="H3971" s="25">
        <f t="shared" si="123"/>
        <v>0.5</v>
      </c>
      <c r="I3971" s="25">
        <v>10</v>
      </c>
      <c r="J3971" s="25" t="s">
        <v>421</v>
      </c>
      <c r="K3971" s="25">
        <v>48.8</v>
      </c>
      <c r="L3971" s="25">
        <v>81.400000000000006</v>
      </c>
      <c r="M3971" s="25" t="s">
        <v>421</v>
      </c>
      <c r="N3971" s="25">
        <v>70</v>
      </c>
      <c r="O3971" s="25" t="s">
        <v>421</v>
      </c>
      <c r="P3971" s="25">
        <v>70.099999999999994</v>
      </c>
      <c r="Q3971" s="25">
        <v>65</v>
      </c>
      <c r="R3971" s="25">
        <v>70</v>
      </c>
      <c r="S3971" s="25">
        <v>50</v>
      </c>
    </row>
    <row r="3972" spans="1:19" x14ac:dyDescent="0.25">
      <c r="A3972" s="25" t="s">
        <v>197</v>
      </c>
      <c r="B3972" s="25" t="str">
        <f>VLOOKUP(A3972,'Cód dos países'!$A$3:$C$199,2,FALSE)</f>
        <v>MLT</v>
      </c>
      <c r="C3972" s="25">
        <f>VLOOKUP(A3972,'Cód dos países'!$A$3:$C$199,3,FALSE)</f>
        <v>111</v>
      </c>
      <c r="D3972" s="25">
        <v>1997</v>
      </c>
      <c r="E3972">
        <f t="shared" si="122"/>
        <v>1111997</v>
      </c>
      <c r="F3972" s="25">
        <v>61.2</v>
      </c>
      <c r="G3972" s="25">
        <v>70</v>
      </c>
      <c r="H3972" s="25">
        <f t="shared" si="123"/>
        <v>0.7</v>
      </c>
      <c r="I3972" s="25">
        <v>30</v>
      </c>
      <c r="J3972" s="25" t="s">
        <v>421</v>
      </c>
      <c r="K3972" s="25">
        <v>66.599999999999994</v>
      </c>
      <c r="L3972" s="25">
        <v>49.6</v>
      </c>
      <c r="M3972" s="25" t="s">
        <v>421</v>
      </c>
      <c r="N3972" s="25">
        <v>70</v>
      </c>
      <c r="O3972" s="25" t="s">
        <v>421</v>
      </c>
      <c r="P3972" s="25">
        <v>74.599999999999994</v>
      </c>
      <c r="Q3972" s="25">
        <v>70.400000000000006</v>
      </c>
      <c r="R3972" s="25">
        <v>70</v>
      </c>
      <c r="S3972" s="25">
        <v>50</v>
      </c>
    </row>
    <row r="3973" spans="1:19" x14ac:dyDescent="0.25">
      <c r="A3973" s="25" t="s">
        <v>205</v>
      </c>
      <c r="B3973" s="25" t="str">
        <f>VLOOKUP(A3973,'Cód dos países'!$A$3:$C$199,2,FALSE)</f>
        <v>MRT</v>
      </c>
      <c r="C3973" s="25">
        <f>VLOOKUP(A3973,'Cód dos países'!$A$3:$C$199,3,FALSE)</f>
        <v>113</v>
      </c>
      <c r="D3973" s="25">
        <v>1997</v>
      </c>
      <c r="E3973">
        <f t="shared" ref="E3973:E4036" si="124">C3973*10000+D3973</f>
        <v>1131997</v>
      </c>
      <c r="F3973" s="25">
        <v>43.7</v>
      </c>
      <c r="G3973" s="25">
        <v>30</v>
      </c>
      <c r="H3973" s="25">
        <f t="shared" ref="H3973:H4036" si="125">IF(G3973="","",(G3973/100))</f>
        <v>0.3</v>
      </c>
      <c r="I3973" s="25">
        <v>30</v>
      </c>
      <c r="J3973" s="25" t="s">
        <v>421</v>
      </c>
      <c r="K3973" s="25">
        <v>50.1</v>
      </c>
      <c r="L3973" s="25">
        <v>82.7</v>
      </c>
      <c r="M3973" s="25" t="s">
        <v>421</v>
      </c>
      <c r="N3973" s="25">
        <v>55</v>
      </c>
      <c r="O3973" s="25" t="s">
        <v>421</v>
      </c>
      <c r="P3973" s="25">
        <v>70.7</v>
      </c>
      <c r="Q3973" s="25">
        <v>15</v>
      </c>
      <c r="R3973" s="25">
        <v>50</v>
      </c>
      <c r="S3973" s="25">
        <v>10</v>
      </c>
    </row>
    <row r="3974" spans="1:19" x14ac:dyDescent="0.25">
      <c r="A3974" s="25" t="s">
        <v>207</v>
      </c>
      <c r="B3974" s="25" t="str">
        <f>VLOOKUP(A3974,'Cód dos países'!$A$3:$C$199,2,FALSE)</f>
        <v>MUS</v>
      </c>
      <c r="C3974" s="25">
        <f>VLOOKUP(A3974,'Cód dos países'!$A$3:$C$199,3,FALSE)</f>
        <v>114</v>
      </c>
      <c r="D3974" s="25">
        <v>1997</v>
      </c>
      <c r="E3974">
        <f t="shared" si="124"/>
        <v>1141997</v>
      </c>
      <c r="F3974" s="25" t="s">
        <v>421</v>
      </c>
      <c r="H3974" s="25" t="str">
        <f t="shared" si="125"/>
        <v/>
      </c>
      <c r="I3974" s="25" t="s">
        <v>421</v>
      </c>
      <c r="J3974" s="25" t="s">
        <v>421</v>
      </c>
      <c r="K3974" s="25" t="s">
        <v>421</v>
      </c>
      <c r="L3974" s="25" t="s">
        <v>421</v>
      </c>
      <c r="M3974" s="25" t="s">
        <v>421</v>
      </c>
      <c r="N3974" s="25" t="s">
        <v>421</v>
      </c>
      <c r="O3974" s="25" t="s">
        <v>421</v>
      </c>
      <c r="P3974" s="25" t="s">
        <v>421</v>
      </c>
      <c r="Q3974" s="25" t="s">
        <v>421</v>
      </c>
      <c r="R3974" s="25" t="s">
        <v>421</v>
      </c>
      <c r="S3974" s="25" t="s">
        <v>421</v>
      </c>
    </row>
    <row r="3975" spans="1:19" x14ac:dyDescent="0.25">
      <c r="A3975" s="25" t="s">
        <v>191</v>
      </c>
      <c r="B3975" s="25" t="str">
        <f>VLOOKUP(A3975,'Cód dos países'!$A$3:$C$199,2,FALSE)</f>
        <v>MEX</v>
      </c>
      <c r="C3975" s="25">
        <f>VLOOKUP(A3975,'Cód dos países'!$A$3:$C$199,3,FALSE)</f>
        <v>115</v>
      </c>
      <c r="D3975" s="25">
        <v>1997</v>
      </c>
      <c r="E3975">
        <f t="shared" si="124"/>
        <v>1151997</v>
      </c>
      <c r="F3975" s="25">
        <v>57.9</v>
      </c>
      <c r="G3975" s="25">
        <v>50</v>
      </c>
      <c r="H3975" s="25">
        <f t="shared" si="125"/>
        <v>0.5</v>
      </c>
      <c r="I3975" s="25">
        <v>33</v>
      </c>
      <c r="J3975" s="25" t="s">
        <v>421</v>
      </c>
      <c r="K3975" s="25">
        <v>73.400000000000006</v>
      </c>
      <c r="L3975" s="25">
        <v>80.900000000000006</v>
      </c>
      <c r="M3975" s="25" t="s">
        <v>421</v>
      </c>
      <c r="N3975" s="25">
        <v>55</v>
      </c>
      <c r="O3975" s="25" t="s">
        <v>421</v>
      </c>
      <c r="P3975" s="25">
        <v>54.1</v>
      </c>
      <c r="Q3975" s="25">
        <v>74.8</v>
      </c>
      <c r="R3975" s="25">
        <v>70</v>
      </c>
      <c r="S3975" s="25">
        <v>30</v>
      </c>
    </row>
    <row r="3976" spans="1:19" x14ac:dyDescent="0.25">
      <c r="A3976" s="25" t="s">
        <v>361</v>
      </c>
      <c r="B3976" s="25" t="str">
        <f>VLOOKUP(A3976,'Cód dos países'!$A$3:$C$199,2,FALSE)</f>
        <v>FSM</v>
      </c>
      <c r="C3976" s="25">
        <f>VLOOKUP(A3976,'Cód dos países'!$A$3:$C$199,3,FALSE)</f>
        <v>116</v>
      </c>
      <c r="D3976" s="25">
        <v>1997</v>
      </c>
      <c r="E3976">
        <f t="shared" si="124"/>
        <v>1161997</v>
      </c>
      <c r="F3976" s="25" t="s">
        <v>421</v>
      </c>
      <c r="H3976" s="25" t="str">
        <f t="shared" si="125"/>
        <v/>
      </c>
      <c r="I3976" s="25" t="s">
        <v>421</v>
      </c>
      <c r="J3976" s="25" t="s">
        <v>421</v>
      </c>
      <c r="K3976" s="25" t="s">
        <v>421</v>
      </c>
      <c r="L3976" s="25" t="s">
        <v>421</v>
      </c>
      <c r="M3976" s="25" t="s">
        <v>421</v>
      </c>
      <c r="N3976" s="25" t="s">
        <v>421</v>
      </c>
      <c r="O3976" s="25" t="s">
        <v>421</v>
      </c>
      <c r="P3976" s="25" t="s">
        <v>421</v>
      </c>
      <c r="Q3976" s="25" t="s">
        <v>421</v>
      </c>
      <c r="R3976" s="25" t="s">
        <v>421</v>
      </c>
      <c r="S3976" s="25" t="s">
        <v>421</v>
      </c>
    </row>
    <row r="3977" spans="1:19" x14ac:dyDescent="0.25">
      <c r="A3977" s="25" t="s">
        <v>185</v>
      </c>
      <c r="B3977" s="25" t="str">
        <f>VLOOKUP(A3977,'Cód dos países'!$A$3:$C$199,2,FALSE)</f>
        <v>MDA</v>
      </c>
      <c r="C3977" s="25">
        <f>VLOOKUP(A3977,'Cód dos países'!$A$3:$C$199,3,FALSE)</f>
        <v>117</v>
      </c>
      <c r="D3977" s="25">
        <v>1997</v>
      </c>
      <c r="E3977">
        <f t="shared" si="124"/>
        <v>1171997</v>
      </c>
      <c r="F3977" s="25">
        <v>53.5</v>
      </c>
      <c r="G3977" s="25">
        <v>50</v>
      </c>
      <c r="H3977" s="25">
        <f t="shared" si="125"/>
        <v>0.5</v>
      </c>
      <c r="I3977" s="25">
        <v>30</v>
      </c>
      <c r="J3977" s="25" t="s">
        <v>421</v>
      </c>
      <c r="K3977" s="25">
        <v>57.7</v>
      </c>
      <c r="L3977" s="25">
        <v>52.7</v>
      </c>
      <c r="M3977" s="25" t="s">
        <v>421</v>
      </c>
      <c r="N3977" s="25">
        <v>70</v>
      </c>
      <c r="O3977" s="25" t="s">
        <v>421</v>
      </c>
      <c r="P3977" s="25">
        <v>46.3</v>
      </c>
      <c r="Q3977" s="25">
        <v>75</v>
      </c>
      <c r="R3977" s="25">
        <v>50</v>
      </c>
      <c r="S3977" s="25">
        <v>50</v>
      </c>
    </row>
    <row r="3978" spans="1:19" x14ac:dyDescent="0.25">
      <c r="A3978" s="25" t="s">
        <v>201</v>
      </c>
      <c r="B3978" s="25" t="str">
        <f>VLOOKUP(A3978,'Cód dos países'!$A$3:$C$199,2,FALSE)</f>
        <v>MNG</v>
      </c>
      <c r="C3978" s="25">
        <f>VLOOKUP(A3978,'Cód dos países'!$A$3:$C$199,3,FALSE)</f>
        <v>119</v>
      </c>
      <c r="D3978" s="25">
        <v>1997</v>
      </c>
      <c r="E3978">
        <f t="shared" si="124"/>
        <v>1191997</v>
      </c>
      <c r="F3978" s="25">
        <v>57.3</v>
      </c>
      <c r="G3978" s="25">
        <v>50</v>
      </c>
      <c r="H3978" s="25">
        <f t="shared" si="125"/>
        <v>0.5</v>
      </c>
      <c r="I3978" s="25">
        <v>50</v>
      </c>
      <c r="J3978" s="25" t="s">
        <v>421</v>
      </c>
      <c r="K3978" s="25">
        <v>61.9</v>
      </c>
      <c r="L3978" s="25">
        <v>51</v>
      </c>
      <c r="M3978" s="25" t="s">
        <v>421</v>
      </c>
      <c r="N3978" s="25">
        <v>70</v>
      </c>
      <c r="O3978" s="25" t="s">
        <v>421</v>
      </c>
      <c r="P3978" s="25">
        <v>48.1</v>
      </c>
      <c r="Q3978" s="25">
        <v>85</v>
      </c>
      <c r="R3978" s="25">
        <v>50</v>
      </c>
      <c r="S3978" s="25">
        <v>50</v>
      </c>
    </row>
    <row r="3979" spans="1:19" x14ac:dyDescent="0.25">
      <c r="A3979" s="25" t="s">
        <v>200</v>
      </c>
      <c r="B3979" s="25" t="str">
        <f>VLOOKUP(A3979,'Cód dos países'!$A$3:$C$199,2,FALSE)</f>
        <v>MNP</v>
      </c>
      <c r="C3979" s="25">
        <f>VLOOKUP(A3979,'Cód dos países'!$A$3:$C$199,3,FALSE)</f>
        <v>120</v>
      </c>
      <c r="D3979" s="25">
        <v>1997</v>
      </c>
      <c r="E3979">
        <f t="shared" si="124"/>
        <v>1201997</v>
      </c>
      <c r="F3979" s="25" t="s">
        <v>421</v>
      </c>
      <c r="H3979" s="25" t="str">
        <f t="shared" si="125"/>
        <v/>
      </c>
      <c r="I3979" s="25" t="s">
        <v>421</v>
      </c>
      <c r="J3979" s="25" t="s">
        <v>421</v>
      </c>
      <c r="K3979" s="25" t="s">
        <v>421</v>
      </c>
      <c r="L3979" s="25" t="s">
        <v>421</v>
      </c>
      <c r="M3979" s="25" t="s">
        <v>421</v>
      </c>
      <c r="N3979" s="25" t="s">
        <v>421</v>
      </c>
      <c r="O3979" s="25" t="s">
        <v>421</v>
      </c>
      <c r="P3979" s="25" t="s">
        <v>421</v>
      </c>
      <c r="Q3979" s="25" t="s">
        <v>421</v>
      </c>
      <c r="R3979" s="25" t="s">
        <v>421</v>
      </c>
      <c r="S3979" s="25" t="s">
        <v>421</v>
      </c>
    </row>
    <row r="3980" spans="1:19" x14ac:dyDescent="0.25">
      <c r="A3980" s="25" t="s">
        <v>183</v>
      </c>
      <c r="B3980" s="25" t="str">
        <f>VLOOKUP(A3980,'Cód dos países'!$A$3:$C$199,2,FALSE)</f>
        <v>MAR</v>
      </c>
      <c r="C3980" s="25">
        <f>VLOOKUP(A3980,'Cód dos países'!$A$3:$C$199,3,FALSE)</f>
        <v>121</v>
      </c>
      <c r="D3980" s="25">
        <v>1997</v>
      </c>
      <c r="E3980">
        <f t="shared" si="124"/>
        <v>1211997</v>
      </c>
      <c r="F3980" s="25">
        <v>61.1</v>
      </c>
      <c r="G3980" s="25">
        <v>50</v>
      </c>
      <c r="H3980" s="25">
        <f t="shared" si="125"/>
        <v>0.5</v>
      </c>
      <c r="I3980" s="25">
        <v>50</v>
      </c>
      <c r="J3980" s="25" t="s">
        <v>421</v>
      </c>
      <c r="K3980" s="25">
        <v>63.6</v>
      </c>
      <c r="L3980" s="25">
        <v>73.7</v>
      </c>
      <c r="M3980" s="25" t="s">
        <v>421</v>
      </c>
      <c r="N3980" s="25">
        <v>70</v>
      </c>
      <c r="O3980" s="25" t="s">
        <v>421</v>
      </c>
      <c r="P3980" s="25">
        <v>77.400000000000006</v>
      </c>
      <c r="Q3980" s="25">
        <v>45</v>
      </c>
      <c r="R3980" s="25">
        <v>70</v>
      </c>
      <c r="S3980" s="25">
        <v>50</v>
      </c>
    </row>
    <row r="3981" spans="1:19" x14ac:dyDescent="0.25">
      <c r="A3981" s="25" t="s">
        <v>203</v>
      </c>
      <c r="B3981" s="25" t="str">
        <f>VLOOKUP(A3981,'Cód dos países'!$A$3:$C$199,2,FALSE)</f>
        <v>MOZ</v>
      </c>
      <c r="C3981" s="25">
        <f>VLOOKUP(A3981,'Cód dos países'!$A$3:$C$199,3,FALSE)</f>
        <v>122</v>
      </c>
      <c r="D3981" s="25">
        <v>1997</v>
      </c>
      <c r="E3981">
        <f t="shared" si="124"/>
        <v>1221997</v>
      </c>
      <c r="F3981" s="25">
        <v>43</v>
      </c>
      <c r="G3981" s="25">
        <v>30</v>
      </c>
      <c r="H3981" s="25">
        <f t="shared" si="125"/>
        <v>0.3</v>
      </c>
      <c r="I3981" s="25">
        <v>10</v>
      </c>
      <c r="J3981" s="25" t="s">
        <v>421</v>
      </c>
      <c r="K3981" s="25">
        <v>68</v>
      </c>
      <c r="L3981" s="25">
        <v>82.1</v>
      </c>
      <c r="M3981" s="25" t="s">
        <v>421</v>
      </c>
      <c r="N3981" s="25">
        <v>40</v>
      </c>
      <c r="O3981" s="25" t="s">
        <v>421</v>
      </c>
      <c r="P3981" s="25">
        <v>45.8</v>
      </c>
      <c r="Q3981" s="25">
        <v>31</v>
      </c>
      <c r="R3981" s="25">
        <v>30</v>
      </c>
      <c r="S3981" s="25">
        <v>50</v>
      </c>
    </row>
    <row r="3982" spans="1:19" x14ac:dyDescent="0.25">
      <c r="A3982" s="25" t="s">
        <v>213</v>
      </c>
      <c r="B3982" s="25" t="str">
        <f>VLOOKUP(A3982,'Cód dos países'!$A$3:$C$199,2,FALSE)</f>
        <v>NAM</v>
      </c>
      <c r="C3982" s="25">
        <f>VLOOKUP(A3982,'Cód dos países'!$A$3:$C$199,3,FALSE)</f>
        <v>124</v>
      </c>
      <c r="D3982" s="25">
        <v>1997</v>
      </c>
      <c r="E3982">
        <f t="shared" si="124"/>
        <v>1241997</v>
      </c>
      <c r="F3982" s="25">
        <v>66.099999999999994</v>
      </c>
      <c r="G3982" s="25">
        <v>70</v>
      </c>
      <c r="H3982" s="25">
        <f t="shared" si="125"/>
        <v>0.7</v>
      </c>
      <c r="I3982" s="25">
        <v>50</v>
      </c>
      <c r="J3982" s="25" t="s">
        <v>421</v>
      </c>
      <c r="K3982" s="25">
        <v>67.099999999999994</v>
      </c>
      <c r="L3982" s="25">
        <v>60.7</v>
      </c>
      <c r="M3982" s="25" t="s">
        <v>421</v>
      </c>
      <c r="N3982" s="25">
        <v>70</v>
      </c>
      <c r="O3982" s="25" t="s">
        <v>421</v>
      </c>
      <c r="P3982" s="25">
        <v>76.3</v>
      </c>
      <c r="Q3982" s="25">
        <v>61</v>
      </c>
      <c r="R3982" s="25">
        <v>70</v>
      </c>
      <c r="S3982" s="25">
        <v>70</v>
      </c>
    </row>
    <row r="3983" spans="1:19" x14ac:dyDescent="0.25">
      <c r="A3983" s="25" t="s">
        <v>225</v>
      </c>
      <c r="B3983" s="25" t="str">
        <f>VLOOKUP(A3983,'Cód dos países'!$A$3:$C$199,2,FALSE)</f>
        <v>NPL</v>
      </c>
      <c r="C3983" s="25">
        <f>VLOOKUP(A3983,'Cód dos países'!$A$3:$C$199,3,FALSE)</f>
        <v>126</v>
      </c>
      <c r="D3983" s="25">
        <v>1997</v>
      </c>
      <c r="E3983">
        <f t="shared" si="124"/>
        <v>1261997</v>
      </c>
      <c r="F3983" s="25">
        <v>53.5</v>
      </c>
      <c r="G3983" s="25">
        <v>50</v>
      </c>
      <c r="H3983" s="25">
        <f t="shared" si="125"/>
        <v>0.5</v>
      </c>
      <c r="I3983" s="25">
        <v>10</v>
      </c>
      <c r="J3983" s="25" t="s">
        <v>421</v>
      </c>
      <c r="K3983" s="25">
        <v>83</v>
      </c>
      <c r="L3983" s="25">
        <v>89.6</v>
      </c>
      <c r="M3983" s="25" t="s">
        <v>421</v>
      </c>
      <c r="N3983" s="25">
        <v>55</v>
      </c>
      <c r="O3983" s="25" t="s">
        <v>421</v>
      </c>
      <c r="P3983" s="25">
        <v>67.3</v>
      </c>
      <c r="Q3983" s="25">
        <v>66.599999999999994</v>
      </c>
      <c r="R3983" s="25">
        <v>30</v>
      </c>
      <c r="S3983" s="25">
        <v>30</v>
      </c>
    </row>
    <row r="3984" spans="1:19" x14ac:dyDescent="0.25">
      <c r="A3984" s="25" t="s">
        <v>221</v>
      </c>
      <c r="B3984" s="25" t="str">
        <f>VLOOKUP(A3984,'Cód dos países'!$A$3:$C$199,2,FALSE)</f>
        <v>NLD</v>
      </c>
      <c r="C3984" s="25">
        <f>VLOOKUP(A3984,'Cód dos países'!$A$3:$C$199,3,FALSE)</f>
        <v>127</v>
      </c>
      <c r="D3984" s="25">
        <v>1997</v>
      </c>
      <c r="E3984">
        <f t="shared" si="124"/>
        <v>1271997</v>
      </c>
      <c r="F3984" s="25">
        <v>69.2</v>
      </c>
      <c r="G3984" s="25">
        <v>90</v>
      </c>
      <c r="H3984" s="25">
        <f t="shared" si="125"/>
        <v>0.9</v>
      </c>
      <c r="I3984" s="25">
        <v>87</v>
      </c>
      <c r="J3984" s="25" t="s">
        <v>421</v>
      </c>
      <c r="K3984" s="25">
        <v>36.200000000000003</v>
      </c>
      <c r="L3984" s="25">
        <v>20.7</v>
      </c>
      <c r="M3984" s="25" t="s">
        <v>421</v>
      </c>
      <c r="N3984" s="25">
        <v>70</v>
      </c>
      <c r="O3984" s="25" t="s">
        <v>421</v>
      </c>
      <c r="P3984" s="25">
        <v>80.8</v>
      </c>
      <c r="Q3984" s="25">
        <v>77.8</v>
      </c>
      <c r="R3984" s="25">
        <v>70</v>
      </c>
      <c r="S3984" s="25">
        <v>90</v>
      </c>
    </row>
    <row r="3985" spans="1:19" x14ac:dyDescent="0.25">
      <c r="A3985" s="25" t="s">
        <v>227</v>
      </c>
      <c r="B3985" s="25" t="str">
        <f>VLOOKUP(A3985,'Cód dos países'!$A$3:$C$199,2,FALSE)</f>
        <v>NZL</v>
      </c>
      <c r="C3985" s="25">
        <f>VLOOKUP(A3985,'Cód dos países'!$A$3:$C$199,3,FALSE)</f>
        <v>128</v>
      </c>
      <c r="D3985" s="25">
        <v>1997</v>
      </c>
      <c r="E3985">
        <f t="shared" si="124"/>
        <v>1281997</v>
      </c>
      <c r="F3985" s="25">
        <v>79.2</v>
      </c>
      <c r="G3985" s="25">
        <v>90</v>
      </c>
      <c r="H3985" s="25">
        <f t="shared" si="125"/>
        <v>0.9</v>
      </c>
      <c r="I3985" s="25">
        <v>94</v>
      </c>
      <c r="J3985" s="25" t="s">
        <v>421</v>
      </c>
      <c r="K3985" s="25">
        <v>64.599999999999994</v>
      </c>
      <c r="L3985" s="25">
        <v>55.8</v>
      </c>
      <c r="M3985" s="25" t="s">
        <v>421</v>
      </c>
      <c r="N3985" s="25">
        <v>85</v>
      </c>
      <c r="O3985" s="25" t="s">
        <v>421</v>
      </c>
      <c r="P3985" s="25">
        <v>84.7</v>
      </c>
      <c r="Q3985" s="25">
        <v>78.599999999999994</v>
      </c>
      <c r="R3985" s="25">
        <v>70</v>
      </c>
      <c r="S3985" s="25">
        <v>90</v>
      </c>
    </row>
    <row r="3986" spans="1:19" x14ac:dyDescent="0.25">
      <c r="A3986" s="25" t="s">
        <v>219</v>
      </c>
      <c r="B3986" s="25" t="str">
        <f>VLOOKUP(A3986,'Cód dos países'!$A$3:$C$199,2,FALSE)</f>
        <v>NIC</v>
      </c>
      <c r="C3986" s="25">
        <f>VLOOKUP(A3986,'Cód dos países'!$A$3:$C$199,3,FALSE)</f>
        <v>129</v>
      </c>
      <c r="D3986" s="25">
        <v>1997</v>
      </c>
      <c r="E3986">
        <f t="shared" si="124"/>
        <v>1291997</v>
      </c>
      <c r="F3986" s="25">
        <v>53.8</v>
      </c>
      <c r="G3986" s="25">
        <v>30</v>
      </c>
      <c r="H3986" s="25">
        <f t="shared" si="125"/>
        <v>0.3</v>
      </c>
      <c r="I3986" s="25">
        <v>10</v>
      </c>
      <c r="J3986" s="25" t="s">
        <v>421</v>
      </c>
      <c r="K3986" s="25">
        <v>77.8</v>
      </c>
      <c r="L3986" s="25">
        <v>58.3</v>
      </c>
      <c r="M3986" s="25" t="s">
        <v>421</v>
      </c>
      <c r="N3986" s="25">
        <v>55</v>
      </c>
      <c r="O3986" s="25" t="s">
        <v>421</v>
      </c>
      <c r="P3986" s="25">
        <v>69</v>
      </c>
      <c r="Q3986" s="25">
        <v>64</v>
      </c>
      <c r="R3986" s="25">
        <v>70</v>
      </c>
      <c r="S3986" s="25">
        <v>50</v>
      </c>
    </row>
    <row r="3987" spans="1:19" x14ac:dyDescent="0.25">
      <c r="A3987" s="25" t="s">
        <v>215</v>
      </c>
      <c r="B3987" s="25" t="str">
        <f>VLOOKUP(A3987,'Cód dos países'!$A$3:$C$199,2,FALSE)</f>
        <v>NER</v>
      </c>
      <c r="C3987" s="25">
        <f>VLOOKUP(A3987,'Cód dos países'!$A$3:$C$199,3,FALSE)</f>
        <v>130</v>
      </c>
      <c r="D3987" s="25">
        <v>1997</v>
      </c>
      <c r="E3987">
        <f t="shared" si="124"/>
        <v>1301997</v>
      </c>
      <c r="F3987" s="25">
        <v>47.5</v>
      </c>
      <c r="G3987" s="25">
        <v>50</v>
      </c>
      <c r="H3987" s="25">
        <f t="shared" si="125"/>
        <v>0.5</v>
      </c>
      <c r="I3987" s="25">
        <v>10</v>
      </c>
      <c r="J3987" s="25" t="s">
        <v>421</v>
      </c>
      <c r="K3987" s="25">
        <v>46</v>
      </c>
      <c r="L3987" s="25">
        <v>92.9</v>
      </c>
      <c r="M3987" s="25" t="s">
        <v>421</v>
      </c>
      <c r="N3987" s="25">
        <v>55</v>
      </c>
      <c r="O3987" s="25" t="s">
        <v>421</v>
      </c>
      <c r="P3987" s="25">
        <v>65.599999999999994</v>
      </c>
      <c r="Q3987" s="25">
        <v>48.4</v>
      </c>
      <c r="R3987" s="25">
        <v>30</v>
      </c>
      <c r="S3987" s="25">
        <v>30</v>
      </c>
    </row>
    <row r="3988" spans="1:19" x14ac:dyDescent="0.25">
      <c r="A3988" s="25" t="s">
        <v>217</v>
      </c>
      <c r="B3988" s="25" t="str">
        <f>VLOOKUP(A3988,'Cód dos países'!$A$3:$C$199,2,FALSE)</f>
        <v>NGA</v>
      </c>
      <c r="C3988" s="25">
        <f>VLOOKUP(A3988,'Cód dos países'!$A$3:$C$199,3,FALSE)</f>
        <v>131</v>
      </c>
      <c r="D3988" s="25">
        <v>1997</v>
      </c>
      <c r="E3988">
        <f t="shared" si="124"/>
        <v>1311997</v>
      </c>
      <c r="F3988" s="25">
        <v>52.3</v>
      </c>
      <c r="G3988" s="25">
        <v>50</v>
      </c>
      <c r="H3988" s="25">
        <f t="shared" si="125"/>
        <v>0.5</v>
      </c>
      <c r="I3988" s="25">
        <v>7</v>
      </c>
      <c r="J3988" s="25" t="s">
        <v>421</v>
      </c>
      <c r="K3988" s="25">
        <v>84.5</v>
      </c>
      <c r="L3988" s="25">
        <v>71.7</v>
      </c>
      <c r="M3988" s="25" t="s">
        <v>421</v>
      </c>
      <c r="N3988" s="25">
        <v>55</v>
      </c>
      <c r="O3988" s="25" t="s">
        <v>421</v>
      </c>
      <c r="P3988" s="25">
        <v>53.8</v>
      </c>
      <c r="Q3988" s="25">
        <v>48.4</v>
      </c>
      <c r="R3988" s="25">
        <v>70</v>
      </c>
      <c r="S3988" s="25">
        <v>30</v>
      </c>
    </row>
    <row r="3989" spans="1:19" x14ac:dyDescent="0.25">
      <c r="A3989" s="25" t="s">
        <v>431</v>
      </c>
      <c r="B3989" s="25" t="str">
        <f>VLOOKUP(A3989,'Cód dos países'!$A$3:$C$199,2,FALSE)</f>
        <v>PRK</v>
      </c>
      <c r="C3989" s="25">
        <f>VLOOKUP(A3989,'Cód dos países'!$A$3:$C$199,3,FALSE)</f>
        <v>91</v>
      </c>
      <c r="D3989" s="25">
        <v>1997</v>
      </c>
      <c r="E3989">
        <f t="shared" si="124"/>
        <v>911997</v>
      </c>
      <c r="F3989" s="25">
        <v>8.9</v>
      </c>
      <c r="G3989" s="25">
        <v>10</v>
      </c>
      <c r="H3989" s="25">
        <f t="shared" si="125"/>
        <v>0.1</v>
      </c>
      <c r="I3989" s="25">
        <v>10</v>
      </c>
      <c r="J3989" s="25" t="s">
        <v>421</v>
      </c>
      <c r="K3989" s="25">
        <v>0</v>
      </c>
      <c r="L3989" s="25">
        <v>0</v>
      </c>
      <c r="M3989" s="25" t="s">
        <v>421</v>
      </c>
      <c r="N3989" s="25">
        <v>40</v>
      </c>
      <c r="O3989" s="25" t="s">
        <v>421</v>
      </c>
      <c r="P3989" s="25">
        <v>0</v>
      </c>
      <c r="Q3989" s="25">
        <v>0</v>
      </c>
      <c r="R3989" s="25">
        <v>10</v>
      </c>
      <c r="S3989" s="25">
        <v>10</v>
      </c>
    </row>
    <row r="3990" spans="1:19" x14ac:dyDescent="0.25">
      <c r="A3990" s="25" t="s">
        <v>223</v>
      </c>
      <c r="B3990" s="25" t="str">
        <f>VLOOKUP(A3990,'Cód dos países'!$A$3:$C$199,2,FALSE)</f>
        <v>NOR</v>
      </c>
      <c r="C3990" s="25">
        <f>VLOOKUP(A3990,'Cód dos países'!$A$3:$C$199,3,FALSE)</f>
        <v>132</v>
      </c>
      <c r="D3990" s="25">
        <v>1997</v>
      </c>
      <c r="E3990">
        <f t="shared" si="124"/>
        <v>1321997</v>
      </c>
      <c r="F3990" s="25">
        <v>68</v>
      </c>
      <c r="G3990" s="25">
        <v>90</v>
      </c>
      <c r="H3990" s="25">
        <f t="shared" si="125"/>
        <v>0.9</v>
      </c>
      <c r="I3990" s="25">
        <v>89</v>
      </c>
      <c r="J3990" s="25" t="s">
        <v>421</v>
      </c>
      <c r="K3990" s="25">
        <v>57.9</v>
      </c>
      <c r="L3990" s="25">
        <v>20.100000000000001</v>
      </c>
      <c r="M3990" s="25" t="s">
        <v>421</v>
      </c>
      <c r="N3990" s="25">
        <v>70</v>
      </c>
      <c r="O3990" s="25" t="s">
        <v>421</v>
      </c>
      <c r="P3990" s="25">
        <v>82</v>
      </c>
      <c r="Q3990" s="25">
        <v>83</v>
      </c>
      <c r="R3990" s="25">
        <v>70</v>
      </c>
      <c r="S3990" s="25">
        <v>50</v>
      </c>
    </row>
    <row r="3991" spans="1:19" x14ac:dyDescent="0.25">
      <c r="A3991" s="25" t="s">
        <v>229</v>
      </c>
      <c r="B3991" s="25" t="str">
        <f>VLOOKUP(A3991,'Cód dos países'!$A$3:$C$199,2,FALSE)</f>
        <v>OMN</v>
      </c>
      <c r="C3991" s="25">
        <f>VLOOKUP(A3991,'Cód dos países'!$A$3:$C$199,3,FALSE)</f>
        <v>133</v>
      </c>
      <c r="D3991" s="25">
        <v>1997</v>
      </c>
      <c r="E3991">
        <f t="shared" si="124"/>
        <v>1331997</v>
      </c>
      <c r="F3991" s="25">
        <v>64.900000000000006</v>
      </c>
      <c r="G3991" s="25">
        <v>70</v>
      </c>
      <c r="H3991" s="25">
        <f t="shared" si="125"/>
        <v>0.7</v>
      </c>
      <c r="I3991" s="25">
        <v>70</v>
      </c>
      <c r="J3991" s="25" t="s">
        <v>421</v>
      </c>
      <c r="K3991" s="25">
        <v>74.900000000000006</v>
      </c>
      <c r="L3991" s="25">
        <v>42.2</v>
      </c>
      <c r="M3991" s="25" t="s">
        <v>421</v>
      </c>
      <c r="N3991" s="25">
        <v>85</v>
      </c>
      <c r="O3991" s="25" t="s">
        <v>421</v>
      </c>
      <c r="P3991" s="25">
        <v>82.9</v>
      </c>
      <c r="Q3991" s="25">
        <v>79</v>
      </c>
      <c r="R3991" s="25">
        <v>50</v>
      </c>
      <c r="S3991" s="25">
        <v>30</v>
      </c>
    </row>
    <row r="3992" spans="1:19" x14ac:dyDescent="0.25">
      <c r="A3992" s="25" t="s">
        <v>231</v>
      </c>
      <c r="B3992" s="25" t="str">
        <f>VLOOKUP(A3992,'Cód dos países'!$A$3:$C$199,2,FALSE)</f>
        <v>PAK</v>
      </c>
      <c r="C3992" s="25">
        <f>VLOOKUP(A3992,'Cód dos países'!$A$3:$C$199,3,FALSE)</f>
        <v>134</v>
      </c>
      <c r="D3992" s="25">
        <v>1997</v>
      </c>
      <c r="E3992">
        <f t="shared" si="124"/>
        <v>1341997</v>
      </c>
      <c r="F3992" s="25">
        <v>53.2</v>
      </c>
      <c r="G3992" s="25">
        <v>50</v>
      </c>
      <c r="H3992" s="25">
        <f t="shared" si="125"/>
        <v>0.5</v>
      </c>
      <c r="I3992" s="25">
        <v>10</v>
      </c>
      <c r="J3992" s="25" t="s">
        <v>421</v>
      </c>
      <c r="K3992" s="25">
        <v>67.400000000000006</v>
      </c>
      <c r="L3992" s="25">
        <v>72.599999999999994</v>
      </c>
      <c r="M3992" s="25" t="s">
        <v>421</v>
      </c>
      <c r="N3992" s="25">
        <v>55</v>
      </c>
      <c r="O3992" s="25" t="s">
        <v>421</v>
      </c>
      <c r="P3992" s="25">
        <v>69</v>
      </c>
      <c r="Q3992" s="25">
        <v>35</v>
      </c>
      <c r="R3992" s="25">
        <v>70</v>
      </c>
      <c r="S3992" s="25">
        <v>50</v>
      </c>
    </row>
    <row r="3993" spans="1:19" x14ac:dyDescent="0.25">
      <c r="A3993" s="25" t="s">
        <v>233</v>
      </c>
      <c r="B3993" s="25" t="str">
        <f>VLOOKUP(A3993,'Cód dos países'!$A$3:$C$199,2,FALSE)</f>
        <v>PAN</v>
      </c>
      <c r="C3993" s="25">
        <f>VLOOKUP(A3993,'Cód dos países'!$A$3:$C$199,3,FALSE)</f>
        <v>136</v>
      </c>
      <c r="D3993" s="25">
        <v>1997</v>
      </c>
      <c r="E3993">
        <f t="shared" si="124"/>
        <v>1361997</v>
      </c>
      <c r="F3993" s="25">
        <v>72.599999999999994</v>
      </c>
      <c r="G3993" s="25">
        <v>50</v>
      </c>
      <c r="H3993" s="25">
        <f t="shared" si="125"/>
        <v>0.5</v>
      </c>
      <c r="I3993" s="25">
        <v>50</v>
      </c>
      <c r="J3993" s="25" t="s">
        <v>421</v>
      </c>
      <c r="K3993" s="25">
        <v>80.7</v>
      </c>
      <c r="L3993" s="25">
        <v>87.3</v>
      </c>
      <c r="M3993" s="25" t="s">
        <v>421</v>
      </c>
      <c r="N3993" s="25">
        <v>70</v>
      </c>
      <c r="O3993" s="25" t="s">
        <v>421</v>
      </c>
      <c r="P3993" s="25">
        <v>88.1</v>
      </c>
      <c r="Q3993" s="25">
        <v>67.599999999999994</v>
      </c>
      <c r="R3993" s="25">
        <v>70</v>
      </c>
      <c r="S3993" s="25">
        <v>90</v>
      </c>
    </row>
    <row r="3994" spans="1:19" x14ac:dyDescent="0.25">
      <c r="A3994" s="25" t="s">
        <v>239</v>
      </c>
      <c r="B3994" s="25" t="str">
        <f>VLOOKUP(A3994,'Cód dos países'!$A$3:$C$199,2,FALSE)</f>
        <v>PNG</v>
      </c>
      <c r="C3994" s="25">
        <f>VLOOKUP(A3994,'Cód dos países'!$A$3:$C$199,3,FALSE)</f>
        <v>137</v>
      </c>
      <c r="D3994" s="25">
        <v>1997</v>
      </c>
      <c r="E3994">
        <f t="shared" si="124"/>
        <v>1371997</v>
      </c>
      <c r="F3994" s="25">
        <v>55.2</v>
      </c>
      <c r="G3994" s="25">
        <v>50</v>
      </c>
      <c r="H3994" s="25">
        <f t="shared" si="125"/>
        <v>0.5</v>
      </c>
      <c r="I3994" s="25">
        <v>50</v>
      </c>
      <c r="J3994" s="25" t="s">
        <v>421</v>
      </c>
      <c r="K3994" s="25">
        <v>81.5</v>
      </c>
      <c r="L3994" s="25">
        <v>75.099999999999994</v>
      </c>
      <c r="M3994" s="25" t="s">
        <v>421</v>
      </c>
      <c r="N3994" s="25">
        <v>55</v>
      </c>
      <c r="O3994" s="25" t="s">
        <v>421</v>
      </c>
      <c r="P3994" s="25">
        <v>67.900000000000006</v>
      </c>
      <c r="Q3994" s="25">
        <v>37</v>
      </c>
      <c r="R3994" s="25">
        <v>50</v>
      </c>
      <c r="S3994" s="25">
        <v>30</v>
      </c>
    </row>
    <row r="3995" spans="1:19" x14ac:dyDescent="0.25">
      <c r="A3995" s="25" t="s">
        <v>246</v>
      </c>
      <c r="B3995" s="25" t="str">
        <f>VLOOKUP(A3995,'Cód dos países'!$A$3:$C$199,2,FALSE)</f>
        <v>PRY</v>
      </c>
      <c r="C3995" s="25">
        <f>VLOOKUP(A3995,'Cód dos países'!$A$3:$C$199,3,FALSE)</f>
        <v>138</v>
      </c>
      <c r="D3995" s="25">
        <v>1997</v>
      </c>
      <c r="E3995">
        <f t="shared" si="124"/>
        <v>1381997</v>
      </c>
      <c r="F3995" s="25">
        <v>65.2</v>
      </c>
      <c r="G3995" s="25">
        <v>30</v>
      </c>
      <c r="H3995" s="25">
        <f t="shared" si="125"/>
        <v>0.3</v>
      </c>
      <c r="I3995" s="25">
        <v>10</v>
      </c>
      <c r="J3995" s="25" t="s">
        <v>421</v>
      </c>
      <c r="K3995" s="25">
        <v>89.5</v>
      </c>
      <c r="L3995" s="25">
        <v>90</v>
      </c>
      <c r="M3995" s="25" t="s">
        <v>421</v>
      </c>
      <c r="N3995" s="25">
        <v>70</v>
      </c>
      <c r="O3995" s="25" t="s">
        <v>421</v>
      </c>
      <c r="P3995" s="25">
        <v>68.400000000000006</v>
      </c>
      <c r="Q3995" s="25">
        <v>69</v>
      </c>
      <c r="R3995" s="25">
        <v>90</v>
      </c>
      <c r="S3995" s="25">
        <v>70</v>
      </c>
    </row>
    <row r="3996" spans="1:19" x14ac:dyDescent="0.25">
      <c r="A3996" s="25" t="s">
        <v>235</v>
      </c>
      <c r="B3996" s="25" t="str">
        <f>VLOOKUP(A3996,'Cód dos países'!$A$3:$C$199,2,FALSE)</f>
        <v>PER</v>
      </c>
      <c r="C3996" s="25">
        <f>VLOOKUP(A3996,'Cód dos países'!$A$3:$C$199,3,FALSE)</f>
        <v>139</v>
      </c>
      <c r="D3996" s="25">
        <v>1997</v>
      </c>
      <c r="E3996">
        <f t="shared" si="124"/>
        <v>1391997</v>
      </c>
      <c r="F3996" s="25">
        <v>65</v>
      </c>
      <c r="G3996" s="25">
        <v>50</v>
      </c>
      <c r="H3996" s="25">
        <f t="shared" si="125"/>
        <v>0.5</v>
      </c>
      <c r="I3996" s="25">
        <v>30</v>
      </c>
      <c r="J3996" s="25" t="s">
        <v>421</v>
      </c>
      <c r="K3996" s="25">
        <v>80.400000000000006</v>
      </c>
      <c r="L3996" s="25">
        <v>91.4</v>
      </c>
      <c r="M3996" s="25" t="s">
        <v>421</v>
      </c>
      <c r="N3996" s="25">
        <v>55</v>
      </c>
      <c r="O3996" s="25" t="s">
        <v>421</v>
      </c>
      <c r="P3996" s="25">
        <v>72.599999999999994</v>
      </c>
      <c r="Q3996" s="25">
        <v>65.2</v>
      </c>
      <c r="R3996" s="25">
        <v>70</v>
      </c>
      <c r="S3996" s="25">
        <v>70</v>
      </c>
    </row>
    <row r="3997" spans="1:19" x14ac:dyDescent="0.25">
      <c r="A3997" s="25" t="s">
        <v>237</v>
      </c>
      <c r="B3997" s="25" t="str">
        <f>VLOOKUP(A3997,'Cód dos países'!$A$3:$C$199,2,FALSE)</f>
        <v>PHL</v>
      </c>
      <c r="C3997" s="25">
        <f>VLOOKUP(A3997,'Cód dos países'!$A$3:$C$199,3,FALSE)</f>
        <v>140</v>
      </c>
      <c r="D3997" s="25">
        <v>1997</v>
      </c>
      <c r="E3997">
        <f t="shared" si="124"/>
        <v>1401997</v>
      </c>
      <c r="F3997" s="25">
        <v>62.8</v>
      </c>
      <c r="G3997" s="25">
        <v>70</v>
      </c>
      <c r="H3997" s="25">
        <f t="shared" si="125"/>
        <v>0.7</v>
      </c>
      <c r="I3997" s="25">
        <v>27</v>
      </c>
      <c r="J3997" s="25" t="s">
        <v>421</v>
      </c>
      <c r="K3997" s="25">
        <v>73</v>
      </c>
      <c r="L3997" s="25">
        <v>88.9</v>
      </c>
      <c r="M3997" s="25" t="s">
        <v>421</v>
      </c>
      <c r="N3997" s="25">
        <v>70</v>
      </c>
      <c r="O3997" s="25" t="s">
        <v>421</v>
      </c>
      <c r="P3997" s="25">
        <v>77.8</v>
      </c>
      <c r="Q3997" s="25">
        <v>59</v>
      </c>
      <c r="R3997" s="25">
        <v>50</v>
      </c>
      <c r="S3997" s="25">
        <v>50</v>
      </c>
    </row>
    <row r="3998" spans="1:19" x14ac:dyDescent="0.25">
      <c r="A3998" s="25" t="s">
        <v>241</v>
      </c>
      <c r="B3998" s="25" t="str">
        <f>VLOOKUP(A3998,'Cód dos países'!$A$3:$C$199,2,FALSE)</f>
        <v>POL</v>
      </c>
      <c r="C3998" s="25">
        <f>VLOOKUP(A3998,'Cód dos países'!$A$3:$C$199,3,FALSE)</f>
        <v>141</v>
      </c>
      <c r="D3998" s="25">
        <v>1997</v>
      </c>
      <c r="E3998">
        <f t="shared" si="124"/>
        <v>1411997</v>
      </c>
      <c r="F3998" s="25">
        <v>59.2</v>
      </c>
      <c r="G3998" s="25">
        <v>70</v>
      </c>
      <c r="H3998" s="25">
        <f t="shared" si="125"/>
        <v>0.7</v>
      </c>
      <c r="I3998" s="25">
        <v>56</v>
      </c>
      <c r="J3998" s="25" t="s">
        <v>421</v>
      </c>
      <c r="K3998" s="25">
        <v>51.6</v>
      </c>
      <c r="L3998" s="25">
        <v>33.200000000000003</v>
      </c>
      <c r="M3998" s="25" t="s">
        <v>421</v>
      </c>
      <c r="N3998" s="25">
        <v>70</v>
      </c>
      <c r="O3998" s="25" t="s">
        <v>421</v>
      </c>
      <c r="P3998" s="25">
        <v>59.6</v>
      </c>
      <c r="Q3998" s="25">
        <v>73</v>
      </c>
      <c r="R3998" s="25">
        <v>70</v>
      </c>
      <c r="S3998" s="25">
        <v>50</v>
      </c>
    </row>
    <row r="3999" spans="1:19" x14ac:dyDescent="0.25">
      <c r="A3999" s="25" t="s">
        <v>244</v>
      </c>
      <c r="B3999" s="25" t="str">
        <f>VLOOKUP(A3999,'Cód dos países'!$A$3:$C$199,2,FALSE)</f>
        <v>PRT</v>
      </c>
      <c r="C3999" s="25">
        <f>VLOOKUP(A3999,'Cód dos países'!$A$3:$C$199,3,FALSE)</f>
        <v>142</v>
      </c>
      <c r="D3999" s="25">
        <v>1997</v>
      </c>
      <c r="E3999">
        <f t="shared" si="124"/>
        <v>1421997</v>
      </c>
      <c r="F3999" s="25">
        <v>65</v>
      </c>
      <c r="G3999" s="25">
        <v>70</v>
      </c>
      <c r="H3999" s="25">
        <f t="shared" si="125"/>
        <v>0.7</v>
      </c>
      <c r="I3999" s="25">
        <v>65</v>
      </c>
      <c r="J3999" s="25" t="s">
        <v>421</v>
      </c>
      <c r="K3999" s="25">
        <v>59.8</v>
      </c>
      <c r="L3999" s="25">
        <v>39.299999999999997</v>
      </c>
      <c r="M3999" s="25" t="s">
        <v>421</v>
      </c>
      <c r="N3999" s="25">
        <v>70</v>
      </c>
      <c r="O3999" s="25" t="s">
        <v>421</v>
      </c>
      <c r="P3999" s="25">
        <v>83.1</v>
      </c>
      <c r="Q3999" s="25">
        <v>77.8</v>
      </c>
      <c r="R3999" s="25">
        <v>70</v>
      </c>
      <c r="S3999" s="25">
        <v>50</v>
      </c>
    </row>
    <row r="4000" spans="1:19" x14ac:dyDescent="0.25">
      <c r="A4000" s="25" t="s">
        <v>248</v>
      </c>
      <c r="B4000" s="25" t="str">
        <f>VLOOKUP(A4000,'Cód dos países'!$A$3:$C$199,2,FALSE)</f>
        <v>QAT</v>
      </c>
      <c r="C4000" s="25">
        <f>VLOOKUP(A4000,'Cód dos países'!$A$3:$C$199,3,FALSE)</f>
        <v>143</v>
      </c>
      <c r="D4000" s="25">
        <v>1997</v>
      </c>
      <c r="E4000">
        <f t="shared" si="124"/>
        <v>1431997</v>
      </c>
      <c r="F4000" s="25" t="s">
        <v>421</v>
      </c>
      <c r="H4000" s="25" t="str">
        <f t="shared" si="125"/>
        <v/>
      </c>
      <c r="I4000" s="25" t="s">
        <v>421</v>
      </c>
      <c r="J4000" s="25" t="s">
        <v>421</v>
      </c>
      <c r="K4000" s="25" t="s">
        <v>421</v>
      </c>
      <c r="L4000" s="25" t="s">
        <v>421</v>
      </c>
      <c r="M4000" s="25" t="s">
        <v>421</v>
      </c>
      <c r="N4000" s="25" t="s">
        <v>421</v>
      </c>
      <c r="O4000" s="25" t="s">
        <v>421</v>
      </c>
      <c r="P4000" s="25" t="s">
        <v>421</v>
      </c>
      <c r="Q4000" s="25" t="s">
        <v>421</v>
      </c>
      <c r="R4000" s="25" t="s">
        <v>421</v>
      </c>
      <c r="S4000" s="25" t="s">
        <v>421</v>
      </c>
    </row>
    <row r="4001" spans="1:19" x14ac:dyDescent="0.25">
      <c r="A4001" s="25" t="s">
        <v>334</v>
      </c>
      <c r="B4001" s="25" t="str">
        <f>VLOOKUP(A4001,'Cód dos países'!$A$3:$C$199,2,FALSE)</f>
        <v>COG</v>
      </c>
      <c r="C4001" s="25">
        <f>VLOOKUP(A4001,'Cód dos países'!$A$3:$C$199,3,FALSE)</f>
        <v>39</v>
      </c>
      <c r="D4001" s="25">
        <v>1997</v>
      </c>
      <c r="E4001">
        <f t="shared" si="124"/>
        <v>391997</v>
      </c>
      <c r="F4001" s="25">
        <v>33.799999999999997</v>
      </c>
      <c r="G4001" s="25">
        <v>10</v>
      </c>
      <c r="H4001" s="25">
        <f t="shared" si="125"/>
        <v>0.1</v>
      </c>
      <c r="I4001" s="25">
        <v>10</v>
      </c>
      <c r="J4001" s="25" t="s">
        <v>421</v>
      </c>
      <c r="K4001" s="25">
        <v>54.5</v>
      </c>
      <c r="L4001" s="25">
        <v>67.5</v>
      </c>
      <c r="M4001" s="25" t="s">
        <v>421</v>
      </c>
      <c r="N4001" s="25">
        <v>55</v>
      </c>
      <c r="O4001" s="25" t="s">
        <v>421</v>
      </c>
      <c r="P4001" s="25">
        <v>62.4</v>
      </c>
      <c r="Q4001" s="25">
        <v>25</v>
      </c>
      <c r="R4001" s="25">
        <v>10</v>
      </c>
      <c r="S4001" s="25">
        <v>10</v>
      </c>
    </row>
    <row r="4002" spans="1:19" x14ac:dyDescent="0.25">
      <c r="A4002" s="25" t="s">
        <v>250</v>
      </c>
      <c r="B4002" s="25" t="str">
        <f>VLOOKUP(A4002,'Cód dos países'!$A$3:$C$199,2,FALSE)</f>
        <v>ROM</v>
      </c>
      <c r="C4002" s="25">
        <f>VLOOKUP(A4002,'Cód dos países'!$A$3:$C$199,3,FALSE)</f>
        <v>144</v>
      </c>
      <c r="D4002" s="25">
        <v>1997</v>
      </c>
      <c r="E4002">
        <f t="shared" si="124"/>
        <v>1441997</v>
      </c>
      <c r="F4002" s="25">
        <v>54.4</v>
      </c>
      <c r="G4002" s="25">
        <v>30</v>
      </c>
      <c r="H4002" s="25">
        <f t="shared" si="125"/>
        <v>0.3</v>
      </c>
      <c r="I4002" s="25">
        <v>50</v>
      </c>
      <c r="J4002" s="25" t="s">
        <v>421</v>
      </c>
      <c r="K4002" s="25">
        <v>43.9</v>
      </c>
      <c r="L4002" s="25">
        <v>64.3</v>
      </c>
      <c r="M4002" s="25" t="s">
        <v>421</v>
      </c>
      <c r="N4002" s="25">
        <v>55</v>
      </c>
      <c r="O4002" s="25" t="s">
        <v>421</v>
      </c>
      <c r="P4002" s="25">
        <v>52.1</v>
      </c>
      <c r="Q4002" s="25">
        <v>74</v>
      </c>
      <c r="R4002" s="25">
        <v>70</v>
      </c>
      <c r="S4002" s="25">
        <v>50</v>
      </c>
    </row>
    <row r="4003" spans="1:19" x14ac:dyDescent="0.25">
      <c r="A4003" s="25" t="s">
        <v>251</v>
      </c>
      <c r="B4003" s="25" t="str">
        <f>VLOOKUP(A4003,'Cód dos países'!$A$3:$C$199,2,FALSE)</f>
        <v>RUS</v>
      </c>
      <c r="C4003" s="25">
        <f>VLOOKUP(A4003,'Cód dos países'!$A$3:$C$199,3,FALSE)</f>
        <v>145</v>
      </c>
      <c r="D4003" s="25">
        <v>1997</v>
      </c>
      <c r="E4003">
        <f t="shared" si="124"/>
        <v>1451997</v>
      </c>
      <c r="F4003" s="25">
        <v>52.8</v>
      </c>
      <c r="G4003" s="25">
        <v>50</v>
      </c>
      <c r="H4003" s="25">
        <f t="shared" si="125"/>
        <v>0.5</v>
      </c>
      <c r="I4003" s="25">
        <v>26</v>
      </c>
      <c r="J4003" s="25" t="s">
        <v>421</v>
      </c>
      <c r="K4003" s="25">
        <v>74.2</v>
      </c>
      <c r="L4003" s="25">
        <v>67.3</v>
      </c>
      <c r="M4003" s="25" t="s">
        <v>421</v>
      </c>
      <c r="N4003" s="25">
        <v>55</v>
      </c>
      <c r="O4003" s="25" t="s">
        <v>421</v>
      </c>
      <c r="P4003" s="25">
        <v>24.3</v>
      </c>
      <c r="Q4003" s="25">
        <v>58.6</v>
      </c>
      <c r="R4003" s="25">
        <v>50</v>
      </c>
      <c r="S4003" s="25">
        <v>70</v>
      </c>
    </row>
    <row r="4004" spans="1:19" x14ac:dyDescent="0.25">
      <c r="A4004" s="25" t="s">
        <v>253</v>
      </c>
      <c r="B4004" s="25" t="str">
        <f>VLOOKUP(A4004,'Cód dos países'!$A$3:$C$199,2,FALSE)</f>
        <v>RWA</v>
      </c>
      <c r="C4004" s="25">
        <f>VLOOKUP(A4004,'Cód dos países'!$A$3:$C$199,3,FALSE)</f>
        <v>146</v>
      </c>
      <c r="D4004" s="25">
        <v>1997</v>
      </c>
      <c r="E4004">
        <f t="shared" si="124"/>
        <v>1461997</v>
      </c>
      <c r="F4004" s="25">
        <v>39.1</v>
      </c>
      <c r="G4004" s="25">
        <v>10</v>
      </c>
      <c r="H4004" s="25">
        <f t="shared" si="125"/>
        <v>0.1</v>
      </c>
      <c r="I4004" s="25">
        <v>10</v>
      </c>
      <c r="J4004" s="25" t="s">
        <v>421</v>
      </c>
      <c r="K4004" s="25">
        <v>67.599999999999994</v>
      </c>
      <c r="L4004" s="25">
        <v>88</v>
      </c>
      <c r="M4004" s="25" t="s">
        <v>421</v>
      </c>
      <c r="N4004" s="25">
        <v>40</v>
      </c>
      <c r="O4004" s="25" t="s">
        <v>421</v>
      </c>
      <c r="P4004" s="25">
        <v>62.7</v>
      </c>
      <c r="Q4004" s="25">
        <v>34</v>
      </c>
      <c r="R4004" s="25">
        <v>30</v>
      </c>
      <c r="S4004" s="25">
        <v>10</v>
      </c>
    </row>
    <row r="4005" spans="1:19" x14ac:dyDescent="0.25">
      <c r="A4005" s="25" t="s">
        <v>368</v>
      </c>
      <c r="B4005" s="25" t="str">
        <f>VLOOKUP(A4005,'Cód dos países'!$A$3:$C$199,2,FALSE)</f>
        <v>LCA</v>
      </c>
      <c r="C4005" s="25">
        <f>VLOOKUP(A4005,'Cód dos países'!$A$3:$C$199,3,FALSE)</f>
        <v>164</v>
      </c>
      <c r="D4005" s="25">
        <v>1997</v>
      </c>
      <c r="E4005">
        <f t="shared" si="124"/>
        <v>1641997</v>
      </c>
      <c r="F4005" s="25" t="s">
        <v>421</v>
      </c>
      <c r="H4005" s="25" t="str">
        <f t="shared" si="125"/>
        <v/>
      </c>
      <c r="I4005" s="25" t="s">
        <v>421</v>
      </c>
      <c r="J4005" s="25" t="s">
        <v>421</v>
      </c>
      <c r="K4005" s="25" t="s">
        <v>421</v>
      </c>
      <c r="L4005" s="25" t="s">
        <v>421</v>
      </c>
      <c r="M4005" s="25" t="s">
        <v>421</v>
      </c>
      <c r="N4005" s="25" t="s">
        <v>421</v>
      </c>
      <c r="O4005" s="25" t="s">
        <v>421</v>
      </c>
      <c r="P4005" s="25" t="s">
        <v>421</v>
      </c>
      <c r="Q4005" s="25" t="s">
        <v>421</v>
      </c>
      <c r="R4005" s="25" t="s">
        <v>421</v>
      </c>
      <c r="S4005" s="25" t="s">
        <v>421</v>
      </c>
    </row>
    <row r="4006" spans="1:19" x14ac:dyDescent="0.25">
      <c r="A4006" s="25" t="s">
        <v>369</v>
      </c>
      <c r="B4006" s="25" t="str">
        <f>VLOOKUP(A4006,'Cód dos países'!$A$3:$C$199,2,FALSE)</f>
        <v>VCT</v>
      </c>
      <c r="C4006" s="25">
        <f>VLOOKUP(A4006,'Cód dos países'!$A$3:$C$199,3,FALSE)</f>
        <v>165</v>
      </c>
      <c r="D4006" s="25">
        <v>1997</v>
      </c>
      <c r="E4006">
        <f t="shared" si="124"/>
        <v>1651997</v>
      </c>
      <c r="F4006" s="25" t="s">
        <v>421</v>
      </c>
      <c r="H4006" s="25" t="str">
        <f t="shared" si="125"/>
        <v/>
      </c>
      <c r="I4006" s="25" t="s">
        <v>421</v>
      </c>
      <c r="J4006" s="25" t="s">
        <v>421</v>
      </c>
      <c r="K4006" s="25" t="s">
        <v>421</v>
      </c>
      <c r="L4006" s="25" t="s">
        <v>421</v>
      </c>
      <c r="M4006" s="25" t="s">
        <v>421</v>
      </c>
      <c r="N4006" s="25" t="s">
        <v>421</v>
      </c>
      <c r="O4006" s="25" t="s">
        <v>421</v>
      </c>
      <c r="P4006" s="25" t="s">
        <v>421</v>
      </c>
      <c r="Q4006" s="25" t="s">
        <v>421</v>
      </c>
      <c r="R4006" s="25" t="s">
        <v>421</v>
      </c>
      <c r="S4006" s="25" t="s">
        <v>421</v>
      </c>
    </row>
    <row r="4007" spans="1:19" x14ac:dyDescent="0.25">
      <c r="A4007" s="25" t="s">
        <v>365</v>
      </c>
      <c r="B4007" s="25" t="str">
        <f>VLOOKUP(A4007,'Cód dos países'!$A$3:$C$199,2,FALSE)</f>
        <v>SAM</v>
      </c>
      <c r="C4007" s="25">
        <f>VLOOKUP(A4007,'Cód dos países'!$A$3:$C$199,3,FALSE)</f>
        <v>147</v>
      </c>
      <c r="D4007" s="25">
        <v>1997</v>
      </c>
      <c r="E4007">
        <f t="shared" si="124"/>
        <v>1471997</v>
      </c>
      <c r="F4007" s="25">
        <v>49.9</v>
      </c>
      <c r="G4007" s="25">
        <v>50</v>
      </c>
      <c r="H4007" s="25">
        <f t="shared" si="125"/>
        <v>0.5</v>
      </c>
      <c r="I4007" s="25">
        <v>70</v>
      </c>
      <c r="J4007" s="25" t="s">
        <v>421</v>
      </c>
      <c r="K4007" s="25">
        <v>64.5</v>
      </c>
      <c r="L4007" s="25">
        <v>17.3</v>
      </c>
      <c r="M4007" s="25" t="s">
        <v>421</v>
      </c>
      <c r="N4007" s="25">
        <v>70</v>
      </c>
      <c r="O4007" s="25" t="s">
        <v>421</v>
      </c>
      <c r="P4007" s="25">
        <v>77.400000000000006</v>
      </c>
      <c r="Q4007" s="25">
        <v>0</v>
      </c>
      <c r="R4007" s="25">
        <v>50</v>
      </c>
      <c r="S4007" s="25">
        <v>50</v>
      </c>
    </row>
    <row r="4008" spans="1:19" x14ac:dyDescent="0.25">
      <c r="A4008" s="25" t="s">
        <v>272</v>
      </c>
      <c r="B4008" s="25" t="str">
        <f>VLOOKUP(A4008,'Cód dos países'!$A$3:$C$199,2,FALSE)</f>
        <v>STP</v>
      </c>
      <c r="C4008" s="25">
        <f>VLOOKUP(A4008,'Cód dos países'!$A$3:$C$199,3,FALSE)</f>
        <v>149</v>
      </c>
      <c r="D4008" s="25">
        <v>1997</v>
      </c>
      <c r="E4008">
        <f t="shared" si="124"/>
        <v>1491997</v>
      </c>
      <c r="F4008" s="25" t="s">
        <v>421</v>
      </c>
      <c r="H4008" s="25" t="str">
        <f t="shared" si="125"/>
        <v/>
      </c>
      <c r="I4008" s="25" t="s">
        <v>421</v>
      </c>
      <c r="J4008" s="25" t="s">
        <v>421</v>
      </c>
      <c r="K4008" s="25" t="s">
        <v>421</v>
      </c>
      <c r="L4008" s="25" t="s">
        <v>421</v>
      </c>
      <c r="M4008" s="25" t="s">
        <v>421</v>
      </c>
      <c r="N4008" s="25" t="s">
        <v>421</v>
      </c>
      <c r="O4008" s="25" t="s">
        <v>421</v>
      </c>
      <c r="P4008" s="25" t="s">
        <v>421</v>
      </c>
      <c r="Q4008" s="25" t="s">
        <v>421</v>
      </c>
      <c r="R4008" s="25" t="s">
        <v>421</v>
      </c>
      <c r="S4008" s="25" t="s">
        <v>421</v>
      </c>
    </row>
    <row r="4009" spans="1:19" x14ac:dyDescent="0.25">
      <c r="A4009" s="25" t="s">
        <v>255</v>
      </c>
      <c r="B4009" s="25" t="str">
        <f>VLOOKUP(A4009,'Cód dos países'!$A$3:$C$199,2,FALSE)</f>
        <v>SAU</v>
      </c>
      <c r="C4009" s="25">
        <f>VLOOKUP(A4009,'Cód dos países'!$A$3:$C$199,3,FALSE)</f>
        <v>150</v>
      </c>
      <c r="D4009" s="25">
        <v>1997</v>
      </c>
      <c r="E4009">
        <f t="shared" si="124"/>
        <v>1501997</v>
      </c>
      <c r="F4009" s="25">
        <v>69.3</v>
      </c>
      <c r="G4009" s="25">
        <v>90</v>
      </c>
      <c r="H4009" s="25">
        <f t="shared" si="125"/>
        <v>0.9</v>
      </c>
      <c r="I4009" s="25">
        <v>70</v>
      </c>
      <c r="J4009" s="25" t="s">
        <v>421</v>
      </c>
      <c r="K4009" s="25">
        <v>99.4</v>
      </c>
      <c r="L4009" s="25">
        <v>59.2</v>
      </c>
      <c r="M4009" s="25" t="s">
        <v>421</v>
      </c>
      <c r="N4009" s="25">
        <v>85</v>
      </c>
      <c r="O4009" s="25" t="s">
        <v>421</v>
      </c>
      <c r="P4009" s="25">
        <v>80.900000000000006</v>
      </c>
      <c r="Q4009" s="25">
        <v>59</v>
      </c>
      <c r="R4009" s="25">
        <v>30</v>
      </c>
      <c r="S4009" s="25">
        <v>50</v>
      </c>
    </row>
    <row r="4010" spans="1:19" x14ac:dyDescent="0.25">
      <c r="A4010" s="25" t="s">
        <v>259</v>
      </c>
      <c r="B4010" s="25" t="str">
        <f>VLOOKUP(A4010,'Cód dos países'!$A$3:$C$199,2,FALSE)</f>
        <v>SEN</v>
      </c>
      <c r="C4010" s="25">
        <f>VLOOKUP(A4010,'Cód dos países'!$A$3:$C$199,3,FALSE)</f>
        <v>151</v>
      </c>
      <c r="D4010" s="25">
        <v>1997</v>
      </c>
      <c r="E4010">
        <f t="shared" si="124"/>
        <v>1511997</v>
      </c>
      <c r="F4010" s="25">
        <v>59.7</v>
      </c>
      <c r="G4010" s="25">
        <v>50</v>
      </c>
      <c r="H4010" s="25">
        <f t="shared" si="125"/>
        <v>0.5</v>
      </c>
      <c r="I4010" s="25">
        <v>50</v>
      </c>
      <c r="J4010" s="25" t="s">
        <v>421</v>
      </c>
      <c r="K4010" s="25">
        <v>60.6</v>
      </c>
      <c r="L4010" s="25">
        <v>88.2</v>
      </c>
      <c r="M4010" s="25" t="s">
        <v>421</v>
      </c>
      <c r="N4010" s="25">
        <v>55</v>
      </c>
      <c r="O4010" s="25" t="s">
        <v>421</v>
      </c>
      <c r="P4010" s="25">
        <v>68.599999999999994</v>
      </c>
      <c r="Q4010" s="25">
        <v>65</v>
      </c>
      <c r="R4010" s="25">
        <v>50</v>
      </c>
      <c r="S4010" s="25">
        <v>50</v>
      </c>
    </row>
    <row r="4011" spans="1:19" x14ac:dyDescent="0.25">
      <c r="A4011" s="25" t="s">
        <v>271</v>
      </c>
      <c r="B4011" s="25" t="str">
        <f>VLOOKUP(A4011,'Cód dos países'!$A$3:$C$199,2,FALSE)</f>
        <v>YUG</v>
      </c>
      <c r="C4011" s="25">
        <f>VLOOKUP(A4011,'Cód dos países'!$A$3:$C$199,3,FALSE)</f>
        <v>152</v>
      </c>
      <c r="D4011" s="25">
        <v>1997</v>
      </c>
      <c r="E4011">
        <f t="shared" si="124"/>
        <v>1521997</v>
      </c>
      <c r="F4011" s="25" t="s">
        <v>421</v>
      </c>
      <c r="H4011" s="25" t="str">
        <f t="shared" si="125"/>
        <v/>
      </c>
      <c r="I4011" s="25" t="s">
        <v>421</v>
      </c>
      <c r="J4011" s="25" t="s">
        <v>421</v>
      </c>
      <c r="K4011" s="25" t="s">
        <v>421</v>
      </c>
      <c r="L4011" s="25" t="s">
        <v>421</v>
      </c>
      <c r="M4011" s="25" t="s">
        <v>421</v>
      </c>
      <c r="N4011" s="25" t="s">
        <v>421</v>
      </c>
      <c r="O4011" s="25" t="s">
        <v>421</v>
      </c>
      <c r="P4011" s="25" t="s">
        <v>421</v>
      </c>
      <c r="Q4011" s="25" t="s">
        <v>421</v>
      </c>
      <c r="R4011" s="25" t="s">
        <v>421</v>
      </c>
      <c r="S4011" s="25" t="s">
        <v>421</v>
      </c>
    </row>
    <row r="4012" spans="1:19" x14ac:dyDescent="0.25">
      <c r="A4012" s="25" t="s">
        <v>284</v>
      </c>
      <c r="B4012" s="25" t="str">
        <f>VLOOKUP(A4012,'Cód dos países'!$A$3:$C$199,2,FALSE)</f>
        <v>SYC</v>
      </c>
      <c r="C4012" s="25">
        <f>VLOOKUP(A4012,'Cód dos países'!$A$3:$C$199,3,FALSE)</f>
        <v>153</v>
      </c>
      <c r="D4012" s="25">
        <v>1997</v>
      </c>
      <c r="E4012">
        <f t="shared" si="124"/>
        <v>1531997</v>
      </c>
      <c r="F4012" s="25" t="s">
        <v>421</v>
      </c>
      <c r="H4012" s="25" t="str">
        <f t="shared" si="125"/>
        <v/>
      </c>
      <c r="I4012" s="25" t="s">
        <v>421</v>
      </c>
      <c r="J4012" s="25" t="s">
        <v>421</v>
      </c>
      <c r="K4012" s="25" t="s">
        <v>421</v>
      </c>
      <c r="L4012" s="25" t="s">
        <v>421</v>
      </c>
      <c r="M4012" s="25" t="s">
        <v>421</v>
      </c>
      <c r="N4012" s="25" t="s">
        <v>421</v>
      </c>
      <c r="O4012" s="25" t="s">
        <v>421</v>
      </c>
      <c r="P4012" s="25" t="s">
        <v>421</v>
      </c>
      <c r="Q4012" s="25" t="s">
        <v>421</v>
      </c>
      <c r="R4012" s="25" t="s">
        <v>421</v>
      </c>
      <c r="S4012" s="25" t="s">
        <v>421</v>
      </c>
    </row>
    <row r="4013" spans="1:19" x14ac:dyDescent="0.25">
      <c r="A4013" s="25" t="s">
        <v>265</v>
      </c>
      <c r="B4013" s="25" t="str">
        <f>VLOOKUP(A4013,'Cód dos países'!$A$3:$C$199,2,FALSE)</f>
        <v>SLE</v>
      </c>
      <c r="C4013" s="25">
        <f>VLOOKUP(A4013,'Cód dos países'!$A$3:$C$199,3,FALSE)</f>
        <v>154</v>
      </c>
      <c r="D4013" s="25">
        <v>1997</v>
      </c>
      <c r="E4013">
        <f t="shared" si="124"/>
        <v>1541997</v>
      </c>
      <c r="F4013" s="25">
        <v>47.7</v>
      </c>
      <c r="G4013" s="25">
        <v>30</v>
      </c>
      <c r="H4013" s="25">
        <f t="shared" si="125"/>
        <v>0.3</v>
      </c>
      <c r="I4013" s="25">
        <v>10</v>
      </c>
      <c r="J4013" s="25" t="s">
        <v>421</v>
      </c>
      <c r="K4013" s="25">
        <v>51.9</v>
      </c>
      <c r="L4013" s="25">
        <v>93.2</v>
      </c>
      <c r="M4013" s="25" t="s">
        <v>421</v>
      </c>
      <c r="N4013" s="25">
        <v>70</v>
      </c>
      <c r="O4013" s="25" t="s">
        <v>421</v>
      </c>
      <c r="P4013" s="25">
        <v>59</v>
      </c>
      <c r="Q4013" s="25">
        <v>35</v>
      </c>
      <c r="R4013" s="25">
        <v>50</v>
      </c>
      <c r="S4013" s="25">
        <v>30</v>
      </c>
    </row>
    <row r="4014" spans="1:19" x14ac:dyDescent="0.25">
      <c r="A4014" s="25" t="s">
        <v>261</v>
      </c>
      <c r="B4014" s="25" t="str">
        <f>VLOOKUP(A4014,'Cód dos países'!$A$3:$C$199,2,FALSE)</f>
        <v>SGP</v>
      </c>
      <c r="C4014" s="25">
        <f>VLOOKUP(A4014,'Cód dos países'!$A$3:$C$199,3,FALSE)</f>
        <v>155</v>
      </c>
      <c r="D4014" s="25">
        <v>1997</v>
      </c>
      <c r="E4014">
        <f t="shared" si="124"/>
        <v>1551997</v>
      </c>
      <c r="F4014" s="25">
        <v>87</v>
      </c>
      <c r="G4014" s="25">
        <v>90</v>
      </c>
      <c r="H4014" s="25">
        <f t="shared" si="125"/>
        <v>0.9</v>
      </c>
      <c r="I4014" s="25">
        <v>88</v>
      </c>
      <c r="J4014" s="25" t="s">
        <v>421</v>
      </c>
      <c r="K4014" s="25">
        <v>82.7</v>
      </c>
      <c r="L4014" s="25">
        <v>92.1</v>
      </c>
      <c r="M4014" s="25" t="s">
        <v>421</v>
      </c>
      <c r="N4014" s="25">
        <v>100</v>
      </c>
      <c r="O4014" s="25" t="s">
        <v>421</v>
      </c>
      <c r="P4014" s="25">
        <v>86.9</v>
      </c>
      <c r="Q4014" s="25">
        <v>83</v>
      </c>
      <c r="R4014" s="25">
        <v>90</v>
      </c>
      <c r="S4014" s="25">
        <v>70</v>
      </c>
    </row>
    <row r="4015" spans="1:19" x14ac:dyDescent="0.25">
      <c r="A4015" s="25" t="s">
        <v>276</v>
      </c>
      <c r="B4015" s="25" t="str">
        <f>VLOOKUP(A4015,'Cód dos países'!$A$3:$C$199,2,FALSE)</f>
        <v>SVK</v>
      </c>
      <c r="C4015" s="25">
        <f>VLOOKUP(A4015,'Cód dos países'!$A$3:$C$199,3,FALSE)</f>
        <v>156</v>
      </c>
      <c r="D4015" s="25">
        <v>1997</v>
      </c>
      <c r="E4015">
        <f t="shared" si="124"/>
        <v>1561997</v>
      </c>
      <c r="F4015" s="25">
        <v>57.5</v>
      </c>
      <c r="G4015" s="25">
        <v>50</v>
      </c>
      <c r="H4015" s="25">
        <f t="shared" si="125"/>
        <v>0.5</v>
      </c>
      <c r="I4015" s="25">
        <v>50</v>
      </c>
      <c r="J4015" s="25" t="s">
        <v>421</v>
      </c>
      <c r="K4015" s="25">
        <v>66.400000000000006</v>
      </c>
      <c r="L4015" s="25">
        <v>35.4</v>
      </c>
      <c r="M4015" s="25" t="s">
        <v>421</v>
      </c>
      <c r="N4015" s="25">
        <v>70</v>
      </c>
      <c r="O4015" s="25" t="s">
        <v>421</v>
      </c>
      <c r="P4015" s="25">
        <v>72.7</v>
      </c>
      <c r="Q4015" s="25">
        <v>73</v>
      </c>
      <c r="R4015" s="25">
        <v>50</v>
      </c>
      <c r="S4015" s="25">
        <v>50</v>
      </c>
    </row>
    <row r="4016" spans="1:19" x14ac:dyDescent="0.25">
      <c r="A4016" s="25" t="s">
        <v>278</v>
      </c>
      <c r="B4016" s="25" t="str">
        <f>VLOOKUP(A4016,'Cód dos países'!$A$3:$C$199,2,FALSE)</f>
        <v>SVN</v>
      </c>
      <c r="C4016" s="25">
        <f>VLOOKUP(A4016,'Cód dos países'!$A$3:$C$199,3,FALSE)</f>
        <v>157</v>
      </c>
      <c r="D4016" s="25">
        <v>1997</v>
      </c>
      <c r="E4016">
        <f t="shared" si="124"/>
        <v>1571997</v>
      </c>
      <c r="F4016" s="25">
        <v>60.7</v>
      </c>
      <c r="G4016" s="25">
        <v>70</v>
      </c>
      <c r="H4016" s="25">
        <f t="shared" si="125"/>
        <v>0.7</v>
      </c>
      <c r="I4016" s="25">
        <v>50</v>
      </c>
      <c r="J4016" s="25" t="s">
        <v>421</v>
      </c>
      <c r="K4016" s="25">
        <v>51.8</v>
      </c>
      <c r="L4016" s="25">
        <v>37.299999999999997</v>
      </c>
      <c r="M4016" s="25" t="s">
        <v>421</v>
      </c>
      <c r="N4016" s="25">
        <v>70</v>
      </c>
      <c r="O4016" s="25" t="s">
        <v>421</v>
      </c>
      <c r="P4016" s="25">
        <v>68.400000000000006</v>
      </c>
      <c r="Q4016" s="25">
        <v>59</v>
      </c>
      <c r="R4016" s="25">
        <v>70</v>
      </c>
      <c r="S4016" s="25">
        <v>70</v>
      </c>
    </row>
    <row r="4017" spans="1:19" x14ac:dyDescent="0.25">
      <c r="A4017" s="25" t="s">
        <v>263</v>
      </c>
      <c r="B4017" s="25" t="str">
        <f>VLOOKUP(A4017,'Cód dos países'!$A$3:$C$199,2,FALSE)</f>
        <v>SLB</v>
      </c>
      <c r="C4017" s="25">
        <f>VLOOKUP(A4017,'Cód dos países'!$A$3:$C$199,3,FALSE)</f>
        <v>158</v>
      </c>
      <c r="D4017" s="25">
        <v>1997</v>
      </c>
      <c r="E4017">
        <f t="shared" si="124"/>
        <v>1581997</v>
      </c>
      <c r="F4017" s="25" t="s">
        <v>421</v>
      </c>
      <c r="H4017" s="25" t="str">
        <f t="shared" si="125"/>
        <v/>
      </c>
      <c r="I4017" s="25" t="s">
        <v>421</v>
      </c>
      <c r="J4017" s="25" t="s">
        <v>421</v>
      </c>
      <c r="K4017" s="25" t="s">
        <v>421</v>
      </c>
      <c r="L4017" s="25" t="s">
        <v>421</v>
      </c>
      <c r="M4017" s="25" t="s">
        <v>421</v>
      </c>
      <c r="N4017" s="25" t="s">
        <v>421</v>
      </c>
      <c r="O4017" s="25" t="s">
        <v>421</v>
      </c>
      <c r="P4017" s="25" t="s">
        <v>421</v>
      </c>
      <c r="Q4017" s="25" t="s">
        <v>421</v>
      </c>
      <c r="R4017" s="25" t="s">
        <v>421</v>
      </c>
      <c r="S4017" s="25" t="s">
        <v>421</v>
      </c>
    </row>
    <row r="4018" spans="1:19" x14ac:dyDescent="0.25">
      <c r="A4018" s="25" t="s">
        <v>327</v>
      </c>
      <c r="B4018" s="25" t="str">
        <f>VLOOKUP(A4018,'Cód dos países'!$A$3:$C$199,2,FALSE)</f>
        <v>ZAF</v>
      </c>
      <c r="C4018" s="25">
        <f>VLOOKUP(A4018,'Cód dos países'!$A$3:$C$199,3,FALSE)</f>
        <v>160</v>
      </c>
      <c r="D4018" s="25">
        <v>1997</v>
      </c>
      <c r="E4018">
        <f t="shared" si="124"/>
        <v>1601997</v>
      </c>
      <c r="F4018" s="25">
        <v>64.3</v>
      </c>
      <c r="G4018" s="25">
        <v>50</v>
      </c>
      <c r="H4018" s="25">
        <f t="shared" si="125"/>
        <v>0.5</v>
      </c>
      <c r="I4018" s="25">
        <v>57</v>
      </c>
      <c r="J4018" s="25" t="s">
        <v>421</v>
      </c>
      <c r="K4018" s="25">
        <v>61.3</v>
      </c>
      <c r="L4018" s="25">
        <v>67.3</v>
      </c>
      <c r="M4018" s="25" t="s">
        <v>421</v>
      </c>
      <c r="N4018" s="25">
        <v>85</v>
      </c>
      <c r="O4018" s="25" t="s">
        <v>421</v>
      </c>
      <c r="P4018" s="25">
        <v>77.3</v>
      </c>
      <c r="Q4018" s="25">
        <v>61</v>
      </c>
      <c r="R4018" s="25">
        <v>70</v>
      </c>
      <c r="S4018" s="25">
        <v>50</v>
      </c>
    </row>
    <row r="4019" spans="1:19" x14ac:dyDescent="0.25">
      <c r="A4019" s="25" t="s">
        <v>432</v>
      </c>
      <c r="B4019" s="25" t="str">
        <f>VLOOKUP(A4019,'Cód dos países'!$A$3:$C$199,2,FALSE)</f>
        <v>KOR</v>
      </c>
      <c r="C4019" s="25">
        <f>VLOOKUP(A4019,'Cód dos países'!$A$3:$C$199,3,FALSE)</f>
        <v>92</v>
      </c>
      <c r="D4019" s="25">
        <v>1997</v>
      </c>
      <c r="E4019">
        <f t="shared" si="124"/>
        <v>921997</v>
      </c>
      <c r="F4019" s="25">
        <v>73.3</v>
      </c>
      <c r="G4019" s="25">
        <v>90</v>
      </c>
      <c r="H4019" s="25">
        <f t="shared" si="125"/>
        <v>0.9</v>
      </c>
      <c r="I4019" s="25">
        <v>50</v>
      </c>
      <c r="J4019" s="25" t="s">
        <v>421</v>
      </c>
      <c r="K4019" s="25">
        <v>72.400000000000006</v>
      </c>
      <c r="L4019" s="25">
        <v>87.3</v>
      </c>
      <c r="M4019" s="25" t="s">
        <v>421</v>
      </c>
      <c r="N4019" s="25">
        <v>70</v>
      </c>
      <c r="O4019" s="25" t="s">
        <v>421</v>
      </c>
      <c r="P4019" s="25">
        <v>80.900000000000006</v>
      </c>
      <c r="Q4019" s="25">
        <v>69.2</v>
      </c>
      <c r="R4019" s="25">
        <v>70</v>
      </c>
      <c r="S4019" s="25">
        <v>70</v>
      </c>
    </row>
    <row r="4020" spans="1:19" x14ac:dyDescent="0.25">
      <c r="A4020" s="25" t="s">
        <v>89</v>
      </c>
      <c r="B4020" s="25" t="str">
        <f>VLOOKUP(A4020,'Cód dos países'!$A$3:$C$199,2,FALSE)</f>
        <v>ESP</v>
      </c>
      <c r="C4020" s="25">
        <f>VLOOKUP(A4020,'Cód dos países'!$A$3:$C$199,3,FALSE)</f>
        <v>161</v>
      </c>
      <c r="D4020" s="25">
        <v>1997</v>
      </c>
      <c r="E4020">
        <f t="shared" si="124"/>
        <v>1611997</v>
      </c>
      <c r="F4020" s="25">
        <v>62.6</v>
      </c>
      <c r="G4020" s="25">
        <v>70</v>
      </c>
      <c r="H4020" s="25">
        <f t="shared" si="125"/>
        <v>0.7</v>
      </c>
      <c r="I4020" s="25">
        <v>43</v>
      </c>
      <c r="J4020" s="25" t="s">
        <v>421</v>
      </c>
      <c r="K4020" s="25">
        <v>46.3</v>
      </c>
      <c r="L4020" s="25">
        <v>39.299999999999997</v>
      </c>
      <c r="M4020" s="25" t="s">
        <v>421</v>
      </c>
      <c r="N4020" s="25">
        <v>70</v>
      </c>
      <c r="O4020" s="25" t="s">
        <v>421</v>
      </c>
      <c r="P4020" s="25">
        <v>77.400000000000006</v>
      </c>
      <c r="Q4020" s="25">
        <v>77.8</v>
      </c>
      <c r="R4020" s="25">
        <v>70</v>
      </c>
      <c r="S4020" s="25">
        <v>70</v>
      </c>
    </row>
    <row r="4021" spans="1:19" x14ac:dyDescent="0.25">
      <c r="A4021" s="25" t="s">
        <v>173</v>
      </c>
      <c r="B4021" s="25" t="str">
        <f>VLOOKUP(A4021,'Cód dos países'!$A$3:$C$199,2,FALSE)</f>
        <v>LKA</v>
      </c>
      <c r="C4021" s="25">
        <f>VLOOKUP(A4021,'Cód dos países'!$A$3:$C$199,3,FALSE)</f>
        <v>162</v>
      </c>
      <c r="D4021" s="25">
        <v>1997</v>
      </c>
      <c r="E4021">
        <f t="shared" si="124"/>
        <v>1621997</v>
      </c>
      <c r="F4021" s="25">
        <v>64.599999999999994</v>
      </c>
      <c r="G4021" s="25">
        <v>50</v>
      </c>
      <c r="H4021" s="25">
        <f t="shared" si="125"/>
        <v>0.5</v>
      </c>
      <c r="I4021" s="25">
        <v>50</v>
      </c>
      <c r="J4021" s="25" t="s">
        <v>421</v>
      </c>
      <c r="K4021" s="25">
        <v>72.3</v>
      </c>
      <c r="L4021" s="25">
        <v>66.3</v>
      </c>
      <c r="M4021" s="25" t="s">
        <v>421</v>
      </c>
      <c r="N4021" s="25">
        <v>85</v>
      </c>
      <c r="O4021" s="25" t="s">
        <v>421</v>
      </c>
      <c r="P4021" s="25">
        <v>77</v>
      </c>
      <c r="Q4021" s="25">
        <v>61</v>
      </c>
      <c r="R4021" s="25">
        <v>50</v>
      </c>
      <c r="S4021" s="25">
        <v>70</v>
      </c>
    </row>
    <row r="4022" spans="1:19" x14ac:dyDescent="0.25">
      <c r="A4022" s="25" t="s">
        <v>257</v>
      </c>
      <c r="B4022" s="25" t="str">
        <f>VLOOKUP(A4022,'Cód dos países'!$A$3:$C$199,2,FALSE)</f>
        <v>SDN</v>
      </c>
      <c r="C4022" s="25">
        <f>VLOOKUP(A4022,'Cód dos países'!$A$3:$C$199,3,FALSE)</f>
        <v>166</v>
      </c>
      <c r="D4022" s="25">
        <v>1997</v>
      </c>
      <c r="E4022">
        <f t="shared" si="124"/>
        <v>1661997</v>
      </c>
      <c r="F4022" s="25">
        <v>38.299999999999997</v>
      </c>
      <c r="G4022" s="25">
        <v>30</v>
      </c>
      <c r="H4022" s="25">
        <f t="shared" si="125"/>
        <v>0.3</v>
      </c>
      <c r="I4022" s="25">
        <v>30</v>
      </c>
      <c r="J4022" s="25" t="s">
        <v>421</v>
      </c>
      <c r="K4022" s="25">
        <v>32.9</v>
      </c>
      <c r="L4022" s="25">
        <v>82.7</v>
      </c>
      <c r="M4022" s="25" t="s">
        <v>421</v>
      </c>
      <c r="N4022" s="25">
        <v>55</v>
      </c>
      <c r="O4022" s="25" t="s">
        <v>421</v>
      </c>
      <c r="P4022" s="25">
        <v>17</v>
      </c>
      <c r="Q4022" s="25">
        <v>37</v>
      </c>
      <c r="R4022" s="25">
        <v>30</v>
      </c>
      <c r="S4022" s="25">
        <v>30</v>
      </c>
    </row>
    <row r="4023" spans="1:19" x14ac:dyDescent="0.25">
      <c r="A4023" s="25" t="s">
        <v>274</v>
      </c>
      <c r="B4023" s="25" t="str">
        <f>VLOOKUP(A4023,'Cód dos países'!$A$3:$C$199,2,FALSE)</f>
        <v>SUR</v>
      </c>
      <c r="C4023" s="25">
        <f>VLOOKUP(A4023,'Cód dos países'!$A$3:$C$199,3,FALSE)</f>
        <v>167</v>
      </c>
      <c r="D4023" s="25">
        <v>1997</v>
      </c>
      <c r="E4023">
        <f t="shared" si="124"/>
        <v>1671997</v>
      </c>
      <c r="F4023" s="25">
        <v>39.9</v>
      </c>
      <c r="G4023" s="25">
        <v>50</v>
      </c>
      <c r="H4023" s="25">
        <f t="shared" si="125"/>
        <v>0.5</v>
      </c>
      <c r="I4023" s="25">
        <v>10</v>
      </c>
      <c r="J4023" s="25" t="s">
        <v>421</v>
      </c>
      <c r="K4023" s="25">
        <v>60.6</v>
      </c>
      <c r="L4023" s="25">
        <v>48.6</v>
      </c>
      <c r="M4023" s="25" t="s">
        <v>421</v>
      </c>
      <c r="N4023" s="25">
        <v>55</v>
      </c>
      <c r="O4023" s="25" t="s">
        <v>421</v>
      </c>
      <c r="P4023" s="25">
        <v>29.9</v>
      </c>
      <c r="Q4023" s="25">
        <v>25</v>
      </c>
      <c r="R4023" s="25">
        <v>50</v>
      </c>
      <c r="S4023" s="25">
        <v>30</v>
      </c>
    </row>
    <row r="4024" spans="1:19" x14ac:dyDescent="0.25">
      <c r="A4024" s="25" t="s">
        <v>280</v>
      </c>
      <c r="B4024" s="25" t="str">
        <f>VLOOKUP(A4024,'Cód dos países'!$A$3:$C$199,2,FALSE)</f>
        <v>SWE</v>
      </c>
      <c r="C4024" s="25">
        <f>VLOOKUP(A4024,'Cód dos países'!$A$3:$C$199,3,FALSE)</f>
        <v>169</v>
      </c>
      <c r="D4024" s="25">
        <v>1997</v>
      </c>
      <c r="E4024">
        <f t="shared" si="124"/>
        <v>1691997</v>
      </c>
      <c r="F4024" s="25">
        <v>64</v>
      </c>
      <c r="G4024" s="25">
        <v>70</v>
      </c>
      <c r="H4024" s="25">
        <f t="shared" si="125"/>
        <v>0.7</v>
      </c>
      <c r="I4024" s="25">
        <v>91</v>
      </c>
      <c r="J4024" s="25" t="s">
        <v>421</v>
      </c>
      <c r="K4024" s="25">
        <v>37.299999999999997</v>
      </c>
      <c r="L4024" s="25">
        <v>0</v>
      </c>
      <c r="M4024" s="25" t="s">
        <v>421</v>
      </c>
      <c r="N4024" s="25">
        <v>70</v>
      </c>
      <c r="O4024" s="25" t="s">
        <v>421</v>
      </c>
      <c r="P4024" s="25">
        <v>88.3</v>
      </c>
      <c r="Q4024" s="25">
        <v>79.400000000000006</v>
      </c>
      <c r="R4024" s="25">
        <v>70</v>
      </c>
      <c r="S4024" s="25">
        <v>70</v>
      </c>
    </row>
    <row r="4025" spans="1:19" x14ac:dyDescent="0.25">
      <c r="A4025" s="25" t="s">
        <v>49</v>
      </c>
      <c r="B4025" s="25" t="str">
        <f>VLOOKUP(A4025,'Cód dos países'!$A$3:$C$199,2,FALSE)</f>
        <v>CHE</v>
      </c>
      <c r="C4025" s="25">
        <f>VLOOKUP(A4025,'Cód dos países'!$A$3:$C$199,3,FALSE)</f>
        <v>170</v>
      </c>
      <c r="D4025" s="25">
        <v>1997</v>
      </c>
      <c r="E4025">
        <f t="shared" si="124"/>
        <v>1701997</v>
      </c>
      <c r="F4025" s="25">
        <v>79</v>
      </c>
      <c r="G4025" s="25">
        <v>90</v>
      </c>
      <c r="H4025" s="25">
        <f t="shared" si="125"/>
        <v>0.9</v>
      </c>
      <c r="I4025" s="25">
        <v>88</v>
      </c>
      <c r="J4025" s="25" t="s">
        <v>421</v>
      </c>
      <c r="K4025" s="25">
        <v>77.400000000000006</v>
      </c>
      <c r="L4025" s="25">
        <v>56.2</v>
      </c>
      <c r="M4025" s="25" t="s">
        <v>421</v>
      </c>
      <c r="N4025" s="25">
        <v>70</v>
      </c>
      <c r="O4025" s="25" t="s">
        <v>421</v>
      </c>
      <c r="P4025" s="25">
        <v>88.5</v>
      </c>
      <c r="Q4025" s="25">
        <v>81.599999999999994</v>
      </c>
      <c r="R4025" s="25">
        <v>70</v>
      </c>
      <c r="S4025" s="25">
        <v>90</v>
      </c>
    </row>
    <row r="4026" spans="1:19" x14ac:dyDescent="0.25">
      <c r="A4026" s="25" t="s">
        <v>286</v>
      </c>
      <c r="B4026" s="25" t="str">
        <f>VLOOKUP(A4026,'Cód dos países'!$A$3:$C$199,2,FALSE)</f>
        <v>SYR</v>
      </c>
      <c r="C4026" s="25">
        <f>VLOOKUP(A4026,'Cód dos países'!$A$3:$C$199,3,FALSE)</f>
        <v>171</v>
      </c>
      <c r="D4026" s="25">
        <v>1997</v>
      </c>
      <c r="E4026">
        <f t="shared" si="124"/>
        <v>1711997</v>
      </c>
      <c r="F4026" s="25">
        <v>42.2</v>
      </c>
      <c r="G4026" s="25">
        <v>30</v>
      </c>
      <c r="H4026" s="25">
        <f t="shared" si="125"/>
        <v>0.3</v>
      </c>
      <c r="I4026" s="25">
        <v>10</v>
      </c>
      <c r="J4026" s="25" t="s">
        <v>421</v>
      </c>
      <c r="K4026" s="25">
        <v>38.200000000000003</v>
      </c>
      <c r="L4026" s="25">
        <v>74.099999999999994</v>
      </c>
      <c r="M4026" s="25" t="s">
        <v>421</v>
      </c>
      <c r="N4026" s="25">
        <v>85</v>
      </c>
      <c r="O4026" s="25" t="s">
        <v>421</v>
      </c>
      <c r="P4026" s="25">
        <v>65.8</v>
      </c>
      <c r="Q4026" s="25">
        <v>36.799999999999997</v>
      </c>
      <c r="R4026" s="25">
        <v>30</v>
      </c>
      <c r="S4026" s="25">
        <v>10</v>
      </c>
    </row>
    <row r="4027" spans="1:19" x14ac:dyDescent="0.25">
      <c r="A4027" s="25" t="s">
        <v>304</v>
      </c>
      <c r="B4027" s="25" t="str">
        <f>VLOOKUP(A4027,'Cód dos países'!$A$3:$C$199,2,FALSE)</f>
        <v>TWN</v>
      </c>
      <c r="C4027" s="25">
        <f>VLOOKUP(A4027,'Cód dos países'!$A$3:$C$199,3,FALSE)</f>
        <v>172</v>
      </c>
      <c r="D4027" s="25">
        <v>1997</v>
      </c>
      <c r="E4027">
        <f t="shared" si="124"/>
        <v>1721997</v>
      </c>
      <c r="F4027" s="25">
        <v>70.400000000000006</v>
      </c>
      <c r="G4027" s="25">
        <v>90</v>
      </c>
      <c r="H4027" s="25">
        <f t="shared" si="125"/>
        <v>0.9</v>
      </c>
      <c r="I4027" s="25">
        <v>50</v>
      </c>
      <c r="J4027" s="25" t="s">
        <v>421</v>
      </c>
      <c r="K4027" s="25">
        <v>74.400000000000006</v>
      </c>
      <c r="L4027" s="25">
        <v>73.7</v>
      </c>
      <c r="M4027" s="25" t="s">
        <v>421</v>
      </c>
      <c r="N4027" s="25">
        <v>85</v>
      </c>
      <c r="O4027" s="25" t="s">
        <v>421</v>
      </c>
      <c r="P4027" s="25">
        <v>83.4</v>
      </c>
      <c r="Q4027" s="25">
        <v>77</v>
      </c>
      <c r="R4027" s="25">
        <v>50</v>
      </c>
      <c r="S4027" s="25">
        <v>50</v>
      </c>
    </row>
    <row r="4028" spans="1:19" x14ac:dyDescent="0.25">
      <c r="A4028" s="25" t="s">
        <v>294</v>
      </c>
      <c r="B4028" s="25" t="str">
        <f>VLOOKUP(A4028,'Cód dos países'!$A$3:$C$199,2,FALSE)</f>
        <v>TJK</v>
      </c>
      <c r="C4028" s="25">
        <f>VLOOKUP(A4028,'Cód dos países'!$A$3:$C$199,3,FALSE)</f>
        <v>173</v>
      </c>
      <c r="D4028" s="25">
        <v>1997</v>
      </c>
      <c r="E4028">
        <f t="shared" si="124"/>
        <v>1731997</v>
      </c>
      <c r="F4028" s="25">
        <v>41.1</v>
      </c>
      <c r="G4028" s="25">
        <v>30</v>
      </c>
      <c r="H4028" s="25">
        <f t="shared" si="125"/>
        <v>0.3</v>
      </c>
      <c r="I4028" s="25">
        <v>10</v>
      </c>
      <c r="J4028" s="25" t="s">
        <v>421</v>
      </c>
      <c r="K4028" s="25">
        <v>57.5</v>
      </c>
      <c r="L4028" s="25">
        <v>89.3</v>
      </c>
      <c r="M4028" s="25" t="s">
        <v>421</v>
      </c>
      <c r="N4028" s="25">
        <v>55</v>
      </c>
      <c r="O4028" s="25" t="s">
        <v>421</v>
      </c>
      <c r="P4028" s="25">
        <v>0</v>
      </c>
      <c r="Q4028" s="25">
        <v>68.400000000000006</v>
      </c>
      <c r="R4028" s="25">
        <v>30</v>
      </c>
      <c r="S4028" s="25">
        <v>30</v>
      </c>
    </row>
    <row r="4029" spans="1:19" x14ac:dyDescent="0.25">
      <c r="A4029" s="25" t="s">
        <v>306</v>
      </c>
      <c r="B4029" s="25" t="str">
        <f>VLOOKUP(A4029,'Cód dos países'!$A$3:$C$199,2,FALSE)</f>
        <v>TZA</v>
      </c>
      <c r="C4029" s="25">
        <f>VLOOKUP(A4029,'Cód dos países'!$A$3:$C$199,3,FALSE)</f>
        <v>174</v>
      </c>
      <c r="D4029" s="25">
        <v>1997</v>
      </c>
      <c r="E4029">
        <f t="shared" si="124"/>
        <v>1741997</v>
      </c>
      <c r="F4029" s="25">
        <v>59.6</v>
      </c>
      <c r="G4029" s="25">
        <v>50</v>
      </c>
      <c r="H4029" s="25">
        <f t="shared" si="125"/>
        <v>0.5</v>
      </c>
      <c r="I4029" s="25">
        <v>30</v>
      </c>
      <c r="J4029" s="25" t="s">
        <v>421</v>
      </c>
      <c r="K4029" s="25">
        <v>77.5</v>
      </c>
      <c r="L4029" s="25">
        <v>92.1</v>
      </c>
      <c r="M4029" s="25" t="s">
        <v>421</v>
      </c>
      <c r="N4029" s="25">
        <v>55</v>
      </c>
      <c r="O4029" s="25" t="s">
        <v>421</v>
      </c>
      <c r="P4029" s="25">
        <v>64.099999999999994</v>
      </c>
      <c r="Q4029" s="25">
        <v>67.8</v>
      </c>
      <c r="R4029" s="25">
        <v>50</v>
      </c>
      <c r="S4029" s="25">
        <v>50</v>
      </c>
    </row>
    <row r="4030" spans="1:19" x14ac:dyDescent="0.25">
      <c r="A4030" s="25" t="s">
        <v>292</v>
      </c>
      <c r="B4030" s="25" t="str">
        <f>VLOOKUP(A4030,'Cód dos países'!$A$3:$C$199,2,FALSE)</f>
        <v>THA</v>
      </c>
      <c r="C4030" s="25">
        <f>VLOOKUP(A4030,'Cód dos países'!$A$3:$C$199,3,FALSE)</f>
        <v>175</v>
      </c>
      <c r="D4030" s="25">
        <v>1997</v>
      </c>
      <c r="E4030">
        <f t="shared" si="124"/>
        <v>1751997</v>
      </c>
      <c r="F4030" s="25">
        <v>67.3</v>
      </c>
      <c r="G4030" s="25">
        <v>70</v>
      </c>
      <c r="H4030" s="25">
        <f t="shared" si="125"/>
        <v>0.7</v>
      </c>
      <c r="I4030" s="25">
        <v>33</v>
      </c>
      <c r="J4030" s="25" t="s">
        <v>421</v>
      </c>
      <c r="K4030" s="25">
        <v>74.2</v>
      </c>
      <c r="L4030" s="25">
        <v>91.9</v>
      </c>
      <c r="M4030" s="25" t="s">
        <v>421</v>
      </c>
      <c r="N4030" s="25">
        <v>70</v>
      </c>
      <c r="O4030" s="25" t="s">
        <v>421</v>
      </c>
      <c r="P4030" s="25">
        <v>74.8</v>
      </c>
      <c r="Q4030" s="25">
        <v>71.599999999999994</v>
      </c>
      <c r="R4030" s="25">
        <v>70</v>
      </c>
      <c r="S4030" s="25">
        <v>50</v>
      </c>
    </row>
    <row r="4031" spans="1:19" x14ac:dyDescent="0.25">
      <c r="A4031" s="25" t="s">
        <v>348</v>
      </c>
      <c r="B4031" s="25" t="str">
        <f>VLOOKUP(A4031,'Cód dos países'!$A$3:$C$199,2,FALSE)</f>
        <v>BHS</v>
      </c>
      <c r="C4031" s="25">
        <f>VLOOKUP(A4031,'Cód dos países'!$A$3:$C$199,3,FALSE)</f>
        <v>12</v>
      </c>
      <c r="D4031" s="25">
        <v>1997</v>
      </c>
      <c r="E4031">
        <f t="shared" si="124"/>
        <v>121997</v>
      </c>
      <c r="F4031" s="25">
        <v>74.5</v>
      </c>
      <c r="G4031" s="25">
        <v>90</v>
      </c>
      <c r="H4031" s="25">
        <f t="shared" si="125"/>
        <v>0.9</v>
      </c>
      <c r="I4031" s="25">
        <v>70</v>
      </c>
      <c r="J4031" s="25" t="s">
        <v>421</v>
      </c>
      <c r="K4031" s="25">
        <v>97.2</v>
      </c>
      <c r="L4031" s="25">
        <v>87.4</v>
      </c>
      <c r="M4031" s="25" t="s">
        <v>421</v>
      </c>
      <c r="N4031" s="25">
        <v>100</v>
      </c>
      <c r="O4031" s="25" t="s">
        <v>421</v>
      </c>
      <c r="P4031" s="25">
        <v>86.9</v>
      </c>
      <c r="Q4031" s="25">
        <v>19.399999999999999</v>
      </c>
      <c r="R4031" s="25">
        <v>50</v>
      </c>
      <c r="S4031" s="25">
        <v>70</v>
      </c>
    </row>
    <row r="4032" spans="1:19" x14ac:dyDescent="0.25">
      <c r="A4032" s="25" t="s">
        <v>354</v>
      </c>
      <c r="B4032" s="25" t="str">
        <f>VLOOKUP(A4032,'Cód dos países'!$A$3:$C$199,2,FALSE)</f>
        <v>GMB</v>
      </c>
      <c r="C4032" s="25">
        <f>VLOOKUP(A4032,'Cód dos países'!$A$3:$C$199,3,FALSE)</f>
        <v>62</v>
      </c>
      <c r="D4032" s="25">
        <v>1997</v>
      </c>
      <c r="E4032">
        <f t="shared" si="124"/>
        <v>621997</v>
      </c>
      <c r="F4032" s="25">
        <v>53.4</v>
      </c>
      <c r="G4032" s="25">
        <v>70</v>
      </c>
      <c r="H4032" s="25">
        <f t="shared" si="125"/>
        <v>0.7</v>
      </c>
      <c r="I4032" s="25">
        <v>10</v>
      </c>
      <c r="J4032" s="25" t="s">
        <v>421</v>
      </c>
      <c r="K4032" s="25">
        <v>72.8</v>
      </c>
      <c r="L4032" s="25">
        <v>80.2</v>
      </c>
      <c r="M4032" s="25" t="s">
        <v>421</v>
      </c>
      <c r="N4032" s="25">
        <v>55</v>
      </c>
      <c r="O4032" s="25" t="s">
        <v>421</v>
      </c>
      <c r="P4032" s="25">
        <v>74.8</v>
      </c>
      <c r="Q4032" s="25">
        <v>58</v>
      </c>
      <c r="R4032" s="25">
        <v>30</v>
      </c>
      <c r="S4032" s="25">
        <v>30</v>
      </c>
    </row>
    <row r="4033" spans="1:19" x14ac:dyDescent="0.25">
      <c r="A4033" s="25" t="s">
        <v>423</v>
      </c>
      <c r="B4033" s="25" t="str">
        <f>VLOOKUP(A4033,'Cód dos países'!$A$3:$C$199,2,FALSE)</f>
        <v>TMP</v>
      </c>
      <c r="C4033" s="25">
        <f>VLOOKUP(A4033,'Cód dos países'!$A$3:$C$199,3,FALSE)</f>
        <v>176</v>
      </c>
      <c r="D4033" s="25">
        <v>1997</v>
      </c>
      <c r="E4033">
        <f t="shared" si="124"/>
        <v>1761997</v>
      </c>
      <c r="F4033" s="25" t="s">
        <v>421</v>
      </c>
      <c r="H4033" s="25" t="str">
        <f t="shared" si="125"/>
        <v/>
      </c>
      <c r="I4033" s="25" t="s">
        <v>421</v>
      </c>
      <c r="J4033" s="25" t="s">
        <v>421</v>
      </c>
      <c r="K4033" s="25" t="s">
        <v>421</v>
      </c>
      <c r="L4033" s="25" t="s">
        <v>421</v>
      </c>
      <c r="M4033" s="25" t="s">
        <v>421</v>
      </c>
      <c r="N4033" s="25" t="s">
        <v>421</v>
      </c>
      <c r="O4033" s="25" t="s">
        <v>421</v>
      </c>
      <c r="P4033" s="25" t="s">
        <v>421</v>
      </c>
      <c r="Q4033" s="25" t="s">
        <v>421</v>
      </c>
      <c r="R4033" s="25" t="s">
        <v>421</v>
      </c>
      <c r="S4033" s="25" t="s">
        <v>421</v>
      </c>
    </row>
    <row r="4034" spans="1:19" x14ac:dyDescent="0.25">
      <c r="A4034" s="25" t="s">
        <v>290</v>
      </c>
      <c r="B4034" s="25" t="str">
        <f>VLOOKUP(A4034,'Cód dos países'!$A$3:$C$199,2,FALSE)</f>
        <v>TGO</v>
      </c>
      <c r="C4034" s="25">
        <f>VLOOKUP(A4034,'Cód dos países'!$A$3:$C$199,3,FALSE)</f>
        <v>177</v>
      </c>
      <c r="D4034" s="25">
        <v>1997</v>
      </c>
      <c r="E4034">
        <f t="shared" si="124"/>
        <v>1771997</v>
      </c>
      <c r="F4034" s="25" t="s">
        <v>421</v>
      </c>
      <c r="H4034" s="25" t="str">
        <f t="shared" si="125"/>
        <v/>
      </c>
      <c r="I4034" s="25" t="s">
        <v>421</v>
      </c>
      <c r="J4034" s="25" t="s">
        <v>421</v>
      </c>
      <c r="K4034" s="25" t="s">
        <v>421</v>
      </c>
      <c r="L4034" s="25" t="s">
        <v>421</v>
      </c>
      <c r="M4034" s="25" t="s">
        <v>421</v>
      </c>
      <c r="N4034" s="25" t="s">
        <v>421</v>
      </c>
      <c r="O4034" s="25" t="s">
        <v>421</v>
      </c>
      <c r="P4034" s="25" t="s">
        <v>421</v>
      </c>
      <c r="Q4034" s="25" t="s">
        <v>421</v>
      </c>
      <c r="R4034" s="25" t="s">
        <v>421</v>
      </c>
      <c r="S4034" s="25" t="s">
        <v>421</v>
      </c>
    </row>
    <row r="4035" spans="1:19" x14ac:dyDescent="0.25">
      <c r="A4035" s="25" t="s">
        <v>371</v>
      </c>
      <c r="B4035" s="25" t="str">
        <f>VLOOKUP(A4035,'Cód dos países'!$A$3:$C$199,2,FALSE)</f>
        <v>TON</v>
      </c>
      <c r="C4035" s="25">
        <f>VLOOKUP(A4035,'Cód dos países'!$A$3:$C$199,3,FALSE)</f>
        <v>178</v>
      </c>
      <c r="D4035" s="25">
        <v>1997</v>
      </c>
      <c r="E4035">
        <f t="shared" si="124"/>
        <v>1781997</v>
      </c>
      <c r="F4035" s="25" t="s">
        <v>421</v>
      </c>
      <c r="H4035" s="25" t="str">
        <f t="shared" si="125"/>
        <v/>
      </c>
      <c r="I4035" s="25" t="s">
        <v>421</v>
      </c>
      <c r="J4035" s="25" t="s">
        <v>421</v>
      </c>
      <c r="K4035" s="25" t="s">
        <v>421</v>
      </c>
      <c r="L4035" s="25" t="s">
        <v>421</v>
      </c>
      <c r="M4035" s="25" t="s">
        <v>421</v>
      </c>
      <c r="N4035" s="25" t="s">
        <v>421</v>
      </c>
      <c r="O4035" s="25" t="s">
        <v>421</v>
      </c>
      <c r="P4035" s="25" t="s">
        <v>421</v>
      </c>
      <c r="Q4035" s="25" t="s">
        <v>421</v>
      </c>
      <c r="R4035" s="25" t="s">
        <v>421</v>
      </c>
      <c r="S4035" s="25" t="s">
        <v>421</v>
      </c>
    </row>
    <row r="4036" spans="1:19" x14ac:dyDescent="0.25">
      <c r="A4036" s="25" t="s">
        <v>298</v>
      </c>
      <c r="B4036" s="25" t="str">
        <f>VLOOKUP(A4036,'Cód dos países'!$A$3:$C$199,2,FALSE)</f>
        <v>TTO</v>
      </c>
      <c r="C4036" s="25">
        <f>VLOOKUP(A4036,'Cód dos países'!$A$3:$C$199,3,FALSE)</f>
        <v>179</v>
      </c>
      <c r="D4036" s="25">
        <v>1997</v>
      </c>
      <c r="E4036">
        <f t="shared" si="124"/>
        <v>1791997</v>
      </c>
      <c r="F4036" s="25">
        <v>72</v>
      </c>
      <c r="G4036" s="25">
        <v>90</v>
      </c>
      <c r="H4036" s="25">
        <f t="shared" si="125"/>
        <v>0.9</v>
      </c>
      <c r="I4036" s="25">
        <v>50</v>
      </c>
      <c r="J4036" s="25" t="s">
        <v>421</v>
      </c>
      <c r="K4036" s="25">
        <v>67.400000000000006</v>
      </c>
      <c r="L4036" s="25">
        <v>78.5</v>
      </c>
      <c r="M4036" s="25" t="s">
        <v>421</v>
      </c>
      <c r="N4036" s="25">
        <v>70</v>
      </c>
      <c r="O4036" s="25" t="s">
        <v>421</v>
      </c>
      <c r="P4036" s="25">
        <v>81.8</v>
      </c>
      <c r="Q4036" s="25">
        <v>50.4</v>
      </c>
      <c r="R4036" s="25">
        <v>90</v>
      </c>
      <c r="S4036" s="25">
        <v>70</v>
      </c>
    </row>
    <row r="4037" spans="1:19" x14ac:dyDescent="0.25">
      <c r="A4037" s="25" t="s">
        <v>300</v>
      </c>
      <c r="B4037" s="25" t="str">
        <f>VLOOKUP(A4037,'Cód dos países'!$A$3:$C$199,2,FALSE)</f>
        <v>TUN</v>
      </c>
      <c r="C4037" s="25">
        <f>VLOOKUP(A4037,'Cód dos países'!$A$3:$C$199,3,FALSE)</f>
        <v>180</v>
      </c>
      <c r="D4037" s="25">
        <v>1997</v>
      </c>
      <c r="E4037">
        <f t="shared" ref="E4037:E4100" si="126">C4037*10000+D4037</f>
        <v>1801997</v>
      </c>
      <c r="F4037" s="25">
        <v>63.9</v>
      </c>
      <c r="G4037" s="25">
        <v>50</v>
      </c>
      <c r="H4037" s="25">
        <f t="shared" ref="H4037:H4100" si="127">IF(G4037="","",(G4037/100))</f>
        <v>0.5</v>
      </c>
      <c r="I4037" s="25">
        <v>50</v>
      </c>
      <c r="J4037" s="25" t="s">
        <v>421</v>
      </c>
      <c r="K4037" s="25">
        <v>69.3</v>
      </c>
      <c r="L4037" s="25">
        <v>64.3</v>
      </c>
      <c r="M4037" s="25" t="s">
        <v>421</v>
      </c>
      <c r="N4037" s="25">
        <v>85</v>
      </c>
      <c r="O4037" s="25" t="s">
        <v>421</v>
      </c>
      <c r="P4037" s="25">
        <v>81.7</v>
      </c>
      <c r="Q4037" s="25">
        <v>35</v>
      </c>
      <c r="R4037" s="25">
        <v>70</v>
      </c>
      <c r="S4037" s="25">
        <v>70</v>
      </c>
    </row>
    <row r="4038" spans="1:19" x14ac:dyDescent="0.25">
      <c r="A4038" s="25" t="s">
        <v>302</v>
      </c>
      <c r="B4038" s="25" t="str">
        <f>VLOOKUP(A4038,'Cód dos países'!$A$3:$C$199,2,FALSE)</f>
        <v>TUR</v>
      </c>
      <c r="C4038" s="25">
        <f>VLOOKUP(A4038,'Cód dos países'!$A$3:$C$199,3,FALSE)</f>
        <v>181</v>
      </c>
      <c r="D4038" s="25">
        <v>1997</v>
      </c>
      <c r="E4038">
        <f t="shared" si="126"/>
        <v>1811997</v>
      </c>
      <c r="F4038" s="25">
        <v>60.9</v>
      </c>
      <c r="G4038" s="25">
        <v>70</v>
      </c>
      <c r="H4038" s="25">
        <f t="shared" si="127"/>
        <v>0.7</v>
      </c>
      <c r="I4038" s="25">
        <v>35</v>
      </c>
      <c r="J4038" s="25" t="s">
        <v>421</v>
      </c>
      <c r="K4038" s="25">
        <v>58.4</v>
      </c>
      <c r="L4038" s="25">
        <v>68.5</v>
      </c>
      <c r="M4038" s="25" t="s">
        <v>421</v>
      </c>
      <c r="N4038" s="25">
        <v>70</v>
      </c>
      <c r="O4038" s="25" t="s">
        <v>421</v>
      </c>
      <c r="P4038" s="25">
        <v>31.8</v>
      </c>
      <c r="Q4038" s="25">
        <v>73.8</v>
      </c>
      <c r="R4038" s="25">
        <v>70</v>
      </c>
      <c r="S4038" s="25">
        <v>70</v>
      </c>
    </row>
    <row r="4039" spans="1:19" x14ac:dyDescent="0.25">
      <c r="A4039" s="25" t="s">
        <v>296</v>
      </c>
      <c r="B4039" s="25" t="str">
        <f>VLOOKUP(A4039,'Cód dos países'!$A$3:$C$199,2,FALSE)</f>
        <v>TKM</v>
      </c>
      <c r="C4039" s="25">
        <f>VLOOKUP(A4039,'Cód dos países'!$A$3:$C$199,3,FALSE)</f>
        <v>182</v>
      </c>
      <c r="D4039" s="25">
        <v>1997</v>
      </c>
      <c r="E4039">
        <f t="shared" si="126"/>
        <v>1821997</v>
      </c>
      <c r="F4039" s="25">
        <v>35</v>
      </c>
      <c r="G4039" s="25">
        <v>30</v>
      </c>
      <c r="H4039" s="25">
        <f t="shared" si="127"/>
        <v>0.3</v>
      </c>
      <c r="I4039" s="25">
        <v>10</v>
      </c>
      <c r="J4039" s="25" t="s">
        <v>421</v>
      </c>
      <c r="K4039" s="25">
        <v>56.2</v>
      </c>
      <c r="L4039" s="25">
        <v>84.1</v>
      </c>
      <c r="M4039" s="25" t="s">
        <v>421</v>
      </c>
      <c r="N4039" s="25">
        <v>55</v>
      </c>
      <c r="O4039" s="25" t="s">
        <v>421</v>
      </c>
      <c r="P4039" s="25">
        <v>0</v>
      </c>
      <c r="Q4039" s="25">
        <v>40</v>
      </c>
      <c r="R4039" s="25">
        <v>30</v>
      </c>
      <c r="S4039" s="25">
        <v>10</v>
      </c>
    </row>
    <row r="4040" spans="1:19" x14ac:dyDescent="0.25">
      <c r="A4040" s="25" t="s">
        <v>308</v>
      </c>
      <c r="B4040" s="25" t="str">
        <f>VLOOKUP(A4040,'Cód dos países'!$A$3:$C$199,2,FALSE)</f>
        <v>UGA</v>
      </c>
      <c r="C4040" s="25">
        <f>VLOOKUP(A4040,'Cód dos países'!$A$3:$C$199,3,FALSE)</f>
        <v>184</v>
      </c>
      <c r="D4040" s="25">
        <v>1997</v>
      </c>
      <c r="E4040">
        <f t="shared" si="126"/>
        <v>1841997</v>
      </c>
      <c r="F4040" s="25">
        <v>64.7</v>
      </c>
      <c r="G4040" s="25">
        <v>70</v>
      </c>
      <c r="H4040" s="25">
        <f t="shared" si="127"/>
        <v>0.7</v>
      </c>
      <c r="I4040" s="25">
        <v>27</v>
      </c>
      <c r="J4040" s="25" t="s">
        <v>421</v>
      </c>
      <c r="K4040" s="25">
        <v>80.900000000000006</v>
      </c>
      <c r="L4040" s="25">
        <v>91.6</v>
      </c>
      <c r="M4040" s="25" t="s">
        <v>421</v>
      </c>
      <c r="N4040" s="25">
        <v>85</v>
      </c>
      <c r="O4040" s="25" t="s">
        <v>421</v>
      </c>
      <c r="P4040" s="25">
        <v>82.4</v>
      </c>
      <c r="Q4040" s="25">
        <v>25</v>
      </c>
      <c r="R4040" s="25">
        <v>70</v>
      </c>
      <c r="S4040" s="25">
        <v>50</v>
      </c>
    </row>
    <row r="4041" spans="1:19" x14ac:dyDescent="0.25">
      <c r="A4041" s="25" t="s">
        <v>310</v>
      </c>
      <c r="B4041" s="25" t="str">
        <f>VLOOKUP(A4041,'Cód dos países'!$A$3:$C$199,2,FALSE)</f>
        <v>UKR</v>
      </c>
      <c r="C4041" s="25">
        <f>VLOOKUP(A4041,'Cód dos países'!$A$3:$C$199,3,FALSE)</f>
        <v>185</v>
      </c>
      <c r="D4041" s="25">
        <v>1997</v>
      </c>
      <c r="E4041">
        <f t="shared" si="126"/>
        <v>1851997</v>
      </c>
      <c r="F4041" s="25">
        <v>40.4</v>
      </c>
      <c r="G4041" s="25">
        <v>30</v>
      </c>
      <c r="H4041" s="25">
        <f t="shared" si="127"/>
        <v>0.3</v>
      </c>
      <c r="I4041" s="25">
        <v>30</v>
      </c>
      <c r="J4041" s="25" t="s">
        <v>421</v>
      </c>
      <c r="K4041" s="25">
        <v>64.400000000000006</v>
      </c>
      <c r="L4041" s="25">
        <v>51</v>
      </c>
      <c r="M4041" s="25" t="s">
        <v>421</v>
      </c>
      <c r="N4041" s="25">
        <v>55</v>
      </c>
      <c r="O4041" s="25" t="s">
        <v>421</v>
      </c>
      <c r="P4041" s="25">
        <v>0</v>
      </c>
      <c r="Q4041" s="25">
        <v>53</v>
      </c>
      <c r="R4041" s="25">
        <v>50</v>
      </c>
      <c r="S4041" s="25">
        <v>30</v>
      </c>
    </row>
    <row r="4042" spans="1:19" x14ac:dyDescent="0.25">
      <c r="A4042" s="25" t="s">
        <v>6</v>
      </c>
      <c r="B4042" s="25" t="str">
        <f>VLOOKUP(A4042,'Cód dos países'!$A$3:$C$199,2,FALSE)</f>
        <v>ARE</v>
      </c>
      <c r="C4042" s="25">
        <f>VLOOKUP(A4042,'Cód dos países'!$A$3:$C$199,3,FALSE)</f>
        <v>186</v>
      </c>
      <c r="D4042" s="25">
        <v>1997</v>
      </c>
      <c r="E4042">
        <f t="shared" si="126"/>
        <v>1861997</v>
      </c>
      <c r="F4042" s="25">
        <v>72.2</v>
      </c>
      <c r="G4042" s="25">
        <v>90</v>
      </c>
      <c r="H4042" s="25">
        <f t="shared" si="127"/>
        <v>0.9</v>
      </c>
      <c r="I4042" s="25">
        <v>90</v>
      </c>
      <c r="J4042" s="25" t="s">
        <v>421</v>
      </c>
      <c r="K4042" s="25">
        <v>99.9</v>
      </c>
      <c r="L4042" s="25">
        <v>51</v>
      </c>
      <c r="M4042" s="25" t="s">
        <v>421</v>
      </c>
      <c r="N4042" s="25">
        <v>85</v>
      </c>
      <c r="O4042" s="25" t="s">
        <v>421</v>
      </c>
      <c r="P4042" s="25">
        <v>78</v>
      </c>
      <c r="Q4042" s="25">
        <v>76</v>
      </c>
      <c r="R4042" s="25">
        <v>30</v>
      </c>
      <c r="S4042" s="25">
        <v>50</v>
      </c>
    </row>
    <row r="4043" spans="1:19" x14ac:dyDescent="0.25">
      <c r="A4043" s="25" t="s">
        <v>103</v>
      </c>
      <c r="B4043" s="25" t="str">
        <f>VLOOKUP(A4043,'Cód dos países'!$A$3:$C$199,2,FALSE)</f>
        <v>GBR</v>
      </c>
      <c r="C4043" s="25">
        <f>VLOOKUP(A4043,'Cód dos países'!$A$3:$C$199,3,FALSE)</f>
        <v>187</v>
      </c>
      <c r="D4043" s="25">
        <v>1997</v>
      </c>
      <c r="E4043">
        <f t="shared" si="126"/>
        <v>1871997</v>
      </c>
      <c r="F4043" s="25">
        <v>76.5</v>
      </c>
      <c r="G4043" s="25">
        <v>90</v>
      </c>
      <c r="H4043" s="25">
        <f t="shared" si="127"/>
        <v>0.9</v>
      </c>
      <c r="I4043" s="25">
        <v>90</v>
      </c>
      <c r="J4043" s="25" t="s">
        <v>421</v>
      </c>
      <c r="K4043" s="25">
        <v>60.8</v>
      </c>
      <c r="L4043" s="25">
        <v>40.299999999999997</v>
      </c>
      <c r="M4043" s="25" t="s">
        <v>421</v>
      </c>
      <c r="N4043" s="25">
        <v>85</v>
      </c>
      <c r="O4043" s="25" t="s">
        <v>421</v>
      </c>
      <c r="P4043" s="25">
        <v>84.7</v>
      </c>
      <c r="Q4043" s="25">
        <v>77.8</v>
      </c>
      <c r="R4043" s="25">
        <v>70</v>
      </c>
      <c r="S4043" s="25">
        <v>90</v>
      </c>
    </row>
    <row r="4044" spans="1:19" x14ac:dyDescent="0.25">
      <c r="A4044" s="25" t="s">
        <v>314</v>
      </c>
      <c r="B4044" s="25" t="str">
        <f>VLOOKUP(A4044,'Cód dos países'!$A$3:$C$199,2,FALSE)</f>
        <v>USA</v>
      </c>
      <c r="C4044" s="25">
        <f>VLOOKUP(A4044,'Cód dos países'!$A$3:$C$199,3,FALSE)</f>
        <v>188</v>
      </c>
      <c r="D4044" s="25">
        <v>1997</v>
      </c>
      <c r="E4044">
        <f t="shared" si="126"/>
        <v>1881997</v>
      </c>
      <c r="F4044" s="25">
        <v>75.400000000000006</v>
      </c>
      <c r="G4044" s="25">
        <v>90</v>
      </c>
      <c r="H4044" s="25">
        <f t="shared" si="127"/>
        <v>0.9</v>
      </c>
      <c r="I4044" s="25">
        <v>77</v>
      </c>
      <c r="J4044" s="25" t="s">
        <v>421</v>
      </c>
      <c r="K4044" s="25">
        <v>64.3</v>
      </c>
      <c r="L4044" s="25">
        <v>60.3</v>
      </c>
      <c r="M4044" s="25" t="s">
        <v>421</v>
      </c>
      <c r="N4044" s="25">
        <v>85</v>
      </c>
      <c r="O4044" s="25" t="s">
        <v>421</v>
      </c>
      <c r="P4044" s="25">
        <v>84.3</v>
      </c>
      <c r="Q4044" s="25">
        <v>78.400000000000006</v>
      </c>
      <c r="R4044" s="25">
        <v>70</v>
      </c>
      <c r="S4044" s="25">
        <v>70</v>
      </c>
    </row>
    <row r="4045" spans="1:19" x14ac:dyDescent="0.25">
      <c r="A4045" s="25" t="s">
        <v>312</v>
      </c>
      <c r="B4045" s="25" t="str">
        <f>VLOOKUP(A4045,'Cód dos países'!$A$3:$C$199,2,FALSE)</f>
        <v>URY</v>
      </c>
      <c r="C4045" s="25">
        <f>VLOOKUP(A4045,'Cód dos países'!$A$3:$C$199,3,FALSE)</f>
        <v>189</v>
      </c>
      <c r="D4045" s="25">
        <v>1997</v>
      </c>
      <c r="E4045">
        <f t="shared" si="126"/>
        <v>1891997</v>
      </c>
      <c r="F4045" s="25">
        <v>68.599999999999994</v>
      </c>
      <c r="G4045" s="25">
        <v>70</v>
      </c>
      <c r="H4045" s="25">
        <f t="shared" si="127"/>
        <v>0.7</v>
      </c>
      <c r="I4045" s="25">
        <v>50</v>
      </c>
      <c r="J4045" s="25" t="s">
        <v>421</v>
      </c>
      <c r="K4045" s="25">
        <v>88.6</v>
      </c>
      <c r="L4045" s="25">
        <v>69.3</v>
      </c>
      <c r="M4045" s="25" t="s">
        <v>421</v>
      </c>
      <c r="N4045" s="25">
        <v>70</v>
      </c>
      <c r="O4045" s="25" t="s">
        <v>421</v>
      </c>
      <c r="P4045" s="25">
        <v>58.5</v>
      </c>
      <c r="Q4045" s="25">
        <v>71</v>
      </c>
      <c r="R4045" s="25">
        <v>70</v>
      </c>
      <c r="S4045" s="25">
        <v>70</v>
      </c>
    </row>
    <row r="4046" spans="1:19" x14ac:dyDescent="0.25">
      <c r="A4046" s="25" t="s">
        <v>316</v>
      </c>
      <c r="B4046" s="25" t="str">
        <f>VLOOKUP(A4046,'Cód dos países'!$A$3:$C$199,2,FALSE)</f>
        <v>UZB</v>
      </c>
      <c r="C4046" s="25">
        <f>VLOOKUP(A4046,'Cód dos países'!$A$3:$C$199,3,FALSE)</f>
        <v>190</v>
      </c>
      <c r="D4046" s="25">
        <v>1997</v>
      </c>
      <c r="E4046">
        <f t="shared" si="126"/>
        <v>1901997</v>
      </c>
      <c r="F4046" s="25">
        <v>31.5</v>
      </c>
      <c r="G4046" s="25">
        <v>30</v>
      </c>
      <c r="H4046" s="25">
        <f t="shared" si="127"/>
        <v>0.3</v>
      </c>
      <c r="I4046" s="25">
        <v>10</v>
      </c>
      <c r="J4046" s="25" t="s">
        <v>421</v>
      </c>
      <c r="K4046" s="25">
        <v>57.4</v>
      </c>
      <c r="L4046" s="25">
        <v>56.5</v>
      </c>
      <c r="M4046" s="25" t="s">
        <v>421</v>
      </c>
      <c r="N4046" s="25">
        <v>40</v>
      </c>
      <c r="O4046" s="25" t="s">
        <v>421</v>
      </c>
      <c r="P4046" s="25">
        <v>0</v>
      </c>
      <c r="Q4046" s="25">
        <v>50</v>
      </c>
      <c r="R4046" s="25">
        <v>30</v>
      </c>
      <c r="S4046" s="25">
        <v>10</v>
      </c>
    </row>
    <row r="4047" spans="1:19" x14ac:dyDescent="0.25">
      <c r="A4047" s="25" t="s">
        <v>322</v>
      </c>
      <c r="B4047" s="25" t="str">
        <f>VLOOKUP(A4047,'Cód dos países'!$A$3:$C$199,2,FALSE)</f>
        <v>VUT</v>
      </c>
      <c r="C4047" s="25">
        <f>VLOOKUP(A4047,'Cód dos países'!$A$3:$C$199,3,FALSE)</f>
        <v>191</v>
      </c>
      <c r="D4047" s="25">
        <v>1997</v>
      </c>
      <c r="E4047">
        <f t="shared" si="126"/>
        <v>1911997</v>
      </c>
      <c r="F4047" s="25" t="s">
        <v>421</v>
      </c>
      <c r="H4047" s="25" t="str">
        <f t="shared" si="127"/>
        <v/>
      </c>
      <c r="I4047" s="25" t="s">
        <v>421</v>
      </c>
      <c r="J4047" s="25" t="s">
        <v>421</v>
      </c>
      <c r="K4047" s="25" t="s">
        <v>421</v>
      </c>
      <c r="L4047" s="25" t="s">
        <v>421</v>
      </c>
      <c r="M4047" s="25" t="s">
        <v>421</v>
      </c>
      <c r="N4047" s="25" t="s">
        <v>421</v>
      </c>
      <c r="O4047" s="25" t="s">
        <v>421</v>
      </c>
      <c r="P4047" s="25" t="s">
        <v>421</v>
      </c>
      <c r="Q4047" s="25" t="s">
        <v>421</v>
      </c>
      <c r="R4047" s="25" t="s">
        <v>421</v>
      </c>
      <c r="S4047" s="25" t="s">
        <v>421</v>
      </c>
    </row>
    <row r="4048" spans="1:19" x14ac:dyDescent="0.25">
      <c r="A4048" s="25" t="s">
        <v>318</v>
      </c>
      <c r="B4048" s="25" t="str">
        <f>VLOOKUP(A4048,'Cód dos países'!$A$3:$C$199,2,FALSE)</f>
        <v>VEN</v>
      </c>
      <c r="C4048" s="25">
        <f>VLOOKUP(A4048,'Cód dos países'!$A$3:$C$199,3,FALSE)</f>
        <v>192</v>
      </c>
      <c r="D4048" s="25">
        <v>1997</v>
      </c>
      <c r="E4048">
        <f t="shared" si="126"/>
        <v>1921997</v>
      </c>
      <c r="F4048" s="25">
        <v>54</v>
      </c>
      <c r="G4048" s="25">
        <v>50</v>
      </c>
      <c r="H4048" s="25">
        <f t="shared" si="127"/>
        <v>0.5</v>
      </c>
      <c r="I4048" s="25">
        <v>25</v>
      </c>
      <c r="J4048" s="25" t="s">
        <v>421</v>
      </c>
      <c r="K4048" s="25">
        <v>75.400000000000006</v>
      </c>
      <c r="L4048" s="25">
        <v>67.900000000000006</v>
      </c>
      <c r="M4048" s="25" t="s">
        <v>421</v>
      </c>
      <c r="N4048" s="25">
        <v>70</v>
      </c>
      <c r="O4048" s="25" t="s">
        <v>421</v>
      </c>
      <c r="P4048" s="25">
        <v>31.1</v>
      </c>
      <c r="Q4048" s="25">
        <v>67</v>
      </c>
      <c r="R4048" s="25">
        <v>50</v>
      </c>
      <c r="S4048" s="25">
        <v>50</v>
      </c>
    </row>
    <row r="4049" spans="1:19" x14ac:dyDescent="0.25">
      <c r="A4049" s="25" t="s">
        <v>320</v>
      </c>
      <c r="B4049" s="25" t="str">
        <f>VLOOKUP(A4049,'Cód dos países'!$A$3:$C$199,2,FALSE)</f>
        <v>VNM</v>
      </c>
      <c r="C4049" s="25">
        <f>VLOOKUP(A4049,'Cód dos países'!$A$3:$C$199,3,FALSE)</f>
        <v>193</v>
      </c>
      <c r="D4049" s="25">
        <v>1997</v>
      </c>
      <c r="E4049">
        <f t="shared" si="126"/>
        <v>1931997</v>
      </c>
      <c r="F4049" s="25">
        <v>40.4</v>
      </c>
      <c r="G4049" s="25">
        <v>10</v>
      </c>
      <c r="H4049" s="25">
        <f t="shared" si="127"/>
        <v>0.1</v>
      </c>
      <c r="I4049" s="25">
        <v>10</v>
      </c>
      <c r="J4049" s="25" t="s">
        <v>421</v>
      </c>
      <c r="K4049" s="25">
        <v>43.4</v>
      </c>
      <c r="L4049" s="25">
        <v>83</v>
      </c>
      <c r="M4049" s="25" t="s">
        <v>421</v>
      </c>
      <c r="N4049" s="25">
        <v>40</v>
      </c>
      <c r="O4049" s="25" t="s">
        <v>421</v>
      </c>
      <c r="P4049" s="25">
        <v>66.2</v>
      </c>
      <c r="Q4049" s="25">
        <v>51</v>
      </c>
      <c r="R4049" s="25">
        <v>30</v>
      </c>
      <c r="S4049" s="25">
        <v>30</v>
      </c>
    </row>
    <row r="4050" spans="1:19" x14ac:dyDescent="0.25">
      <c r="A4050" s="25" t="s">
        <v>325</v>
      </c>
      <c r="B4050" s="25" t="str">
        <f>VLOOKUP(A4050,'Cód dos países'!$A$3:$C$199,2,FALSE)</f>
        <v>YEM</v>
      </c>
      <c r="C4050" s="25">
        <f>VLOOKUP(A4050,'Cód dos países'!$A$3:$C$199,3,FALSE)</f>
        <v>194</v>
      </c>
      <c r="D4050" s="25">
        <v>1997</v>
      </c>
      <c r="E4050">
        <f t="shared" si="126"/>
        <v>1941997</v>
      </c>
      <c r="F4050" s="25">
        <v>46.1</v>
      </c>
      <c r="G4050" s="25">
        <v>30</v>
      </c>
      <c r="H4050" s="25">
        <f t="shared" si="127"/>
        <v>0.3</v>
      </c>
      <c r="I4050" s="25">
        <v>10</v>
      </c>
      <c r="J4050" s="25" t="s">
        <v>421</v>
      </c>
      <c r="K4050" s="25">
        <v>81.2</v>
      </c>
      <c r="L4050" s="25">
        <v>80.3</v>
      </c>
      <c r="M4050" s="25" t="s">
        <v>421</v>
      </c>
      <c r="N4050" s="25">
        <v>55</v>
      </c>
      <c r="O4050" s="25" t="s">
        <v>421</v>
      </c>
      <c r="P4050" s="25">
        <v>46</v>
      </c>
      <c r="Q4050" s="25">
        <v>52.6</v>
      </c>
      <c r="R4050" s="25">
        <v>30</v>
      </c>
      <c r="S4050" s="25">
        <v>30</v>
      </c>
    </row>
    <row r="4051" spans="1:19" x14ac:dyDescent="0.25">
      <c r="A4051" s="25" t="s">
        <v>329</v>
      </c>
      <c r="B4051" s="25" t="str">
        <f>VLOOKUP(A4051,'Cód dos países'!$A$3:$C$199,2,FALSE)</f>
        <v>ZMB</v>
      </c>
      <c r="C4051" s="25">
        <f>VLOOKUP(A4051,'Cód dos países'!$A$3:$C$199,3,FALSE)</f>
        <v>196</v>
      </c>
      <c r="D4051" s="25">
        <v>1997</v>
      </c>
      <c r="E4051">
        <f t="shared" si="126"/>
        <v>1961997</v>
      </c>
      <c r="F4051" s="25">
        <v>62.7</v>
      </c>
      <c r="G4051" s="25">
        <v>50</v>
      </c>
      <c r="H4051" s="25">
        <f t="shared" si="127"/>
        <v>0.5</v>
      </c>
      <c r="I4051" s="25">
        <v>50</v>
      </c>
      <c r="J4051" s="25" t="s">
        <v>421</v>
      </c>
      <c r="K4051" s="25">
        <v>72.2</v>
      </c>
      <c r="L4051" s="25">
        <v>74.2</v>
      </c>
      <c r="M4051" s="25" t="s">
        <v>421</v>
      </c>
      <c r="N4051" s="25">
        <v>55</v>
      </c>
      <c r="O4051" s="25" t="s">
        <v>421</v>
      </c>
      <c r="P4051" s="25">
        <v>53.9</v>
      </c>
      <c r="Q4051" s="25">
        <v>69</v>
      </c>
      <c r="R4051" s="25">
        <v>70</v>
      </c>
      <c r="S4051" s="25">
        <v>70</v>
      </c>
    </row>
    <row r="4052" spans="1:19" x14ac:dyDescent="0.25">
      <c r="A4052" s="25" t="s">
        <v>331</v>
      </c>
      <c r="B4052" s="25" t="str">
        <f>VLOOKUP(A4052,'Cód dos países'!$A$3:$C$199,2,FALSE)</f>
        <v>ZWE</v>
      </c>
      <c r="C4052" s="25">
        <f>VLOOKUP(A4052,'Cód dos países'!$A$3:$C$199,3,FALSE)</f>
        <v>197</v>
      </c>
      <c r="D4052" s="25">
        <v>1997</v>
      </c>
      <c r="E4052">
        <f t="shared" si="126"/>
        <v>1971997</v>
      </c>
      <c r="F4052" s="25">
        <v>44.6</v>
      </c>
      <c r="G4052" s="25">
        <v>30</v>
      </c>
      <c r="H4052" s="25">
        <f t="shared" si="127"/>
        <v>0.3</v>
      </c>
      <c r="I4052" s="25">
        <v>30</v>
      </c>
      <c r="J4052" s="25" t="s">
        <v>421</v>
      </c>
      <c r="K4052" s="25">
        <v>65.400000000000006</v>
      </c>
      <c r="L4052" s="25">
        <v>55.3</v>
      </c>
      <c r="M4052" s="25" t="s">
        <v>421</v>
      </c>
      <c r="N4052" s="25">
        <v>55</v>
      </c>
      <c r="O4052" s="25" t="s">
        <v>421</v>
      </c>
      <c r="P4052" s="25">
        <v>60.4</v>
      </c>
      <c r="Q4052" s="25">
        <v>25</v>
      </c>
      <c r="R4052" s="25">
        <v>30</v>
      </c>
      <c r="S4052" s="25">
        <v>50</v>
      </c>
    </row>
    <row r="4053" spans="1:19" x14ac:dyDescent="0.25">
      <c r="A4053" s="25" t="s">
        <v>0</v>
      </c>
      <c r="B4053" s="25" t="str">
        <f>VLOOKUP(A4053,'Cód dos países'!$A$3:$C$199,2,FALSE)</f>
        <v>AFG</v>
      </c>
      <c r="C4053" s="25">
        <f>VLOOKUP(A4053,'Cód dos países'!$A$3:$C$199,3,FALSE)</f>
        <v>1</v>
      </c>
      <c r="D4053" s="25">
        <v>1996</v>
      </c>
      <c r="E4053">
        <f t="shared" si="126"/>
        <v>11996</v>
      </c>
      <c r="F4053" s="25" t="s">
        <v>421</v>
      </c>
      <c r="H4053" s="25" t="str">
        <f t="shared" si="127"/>
        <v/>
      </c>
      <c r="I4053" s="25" t="s">
        <v>421</v>
      </c>
      <c r="J4053" s="25" t="s">
        <v>421</v>
      </c>
      <c r="K4053" s="25" t="s">
        <v>421</v>
      </c>
      <c r="L4053" s="25" t="s">
        <v>421</v>
      </c>
      <c r="M4053" s="25" t="s">
        <v>421</v>
      </c>
      <c r="N4053" s="25" t="s">
        <v>421</v>
      </c>
      <c r="O4053" s="25" t="s">
        <v>421</v>
      </c>
      <c r="P4053" s="25" t="s">
        <v>421</v>
      </c>
      <c r="Q4053" s="25" t="s">
        <v>421</v>
      </c>
      <c r="R4053" s="25" t="s">
        <v>421</v>
      </c>
      <c r="S4053" s="25" t="s">
        <v>421</v>
      </c>
    </row>
    <row r="4054" spans="1:19" x14ac:dyDescent="0.25">
      <c r="A4054" s="25" t="s">
        <v>4</v>
      </c>
      <c r="B4054" s="25" t="str">
        <f>VLOOKUP(A4054,'Cód dos países'!$A$3:$C$199,2,FALSE)</f>
        <v>ALB</v>
      </c>
      <c r="C4054" s="25">
        <f>VLOOKUP(A4054,'Cód dos países'!$A$3:$C$199,3,FALSE)</f>
        <v>2</v>
      </c>
      <c r="D4054" s="25">
        <v>1996</v>
      </c>
      <c r="E4054">
        <f t="shared" si="126"/>
        <v>21996</v>
      </c>
      <c r="F4054" s="25">
        <v>54.8</v>
      </c>
      <c r="G4054" s="25">
        <v>50</v>
      </c>
      <c r="H4054" s="25">
        <f t="shared" si="127"/>
        <v>0.5</v>
      </c>
      <c r="I4054" s="25">
        <v>10</v>
      </c>
      <c r="J4054" s="25" t="s">
        <v>421</v>
      </c>
      <c r="K4054" s="25">
        <v>81.5</v>
      </c>
      <c r="L4054" s="25">
        <v>60.3</v>
      </c>
      <c r="M4054" s="25" t="s">
        <v>421</v>
      </c>
      <c r="N4054" s="25">
        <v>70</v>
      </c>
      <c r="O4054" s="25" t="s">
        <v>421</v>
      </c>
      <c r="P4054" s="25">
        <v>62.9</v>
      </c>
      <c r="Q4054" s="25">
        <v>59</v>
      </c>
      <c r="R4054" s="25">
        <v>70</v>
      </c>
      <c r="S4054" s="25">
        <v>30</v>
      </c>
    </row>
    <row r="4055" spans="1:19" x14ac:dyDescent="0.25">
      <c r="A4055" s="25" t="s">
        <v>81</v>
      </c>
      <c r="B4055" s="25" t="str">
        <f>VLOOKUP(A4055,'Cód dos países'!$A$3:$C$199,2,FALSE)</f>
        <v>DZA</v>
      </c>
      <c r="C4055" s="25">
        <f>VLOOKUP(A4055,'Cód dos países'!$A$3:$C$199,3,FALSE)</f>
        <v>3</v>
      </c>
      <c r="D4055" s="25">
        <v>1996</v>
      </c>
      <c r="E4055">
        <f t="shared" si="126"/>
        <v>31996</v>
      </c>
      <c r="F4055" s="25">
        <v>54.9</v>
      </c>
      <c r="G4055" s="25">
        <v>50</v>
      </c>
      <c r="H4055" s="25">
        <f t="shared" si="127"/>
        <v>0.5</v>
      </c>
      <c r="I4055" s="25">
        <v>50</v>
      </c>
      <c r="J4055" s="25" t="s">
        <v>421</v>
      </c>
      <c r="K4055" s="25">
        <v>48.8</v>
      </c>
      <c r="L4055" s="25">
        <v>65.5</v>
      </c>
      <c r="M4055" s="25" t="s">
        <v>421</v>
      </c>
      <c r="N4055" s="25">
        <v>70</v>
      </c>
      <c r="O4055" s="25" t="s">
        <v>421</v>
      </c>
      <c r="P4055" s="25">
        <v>56</v>
      </c>
      <c r="Q4055" s="25">
        <v>54.2</v>
      </c>
      <c r="R4055" s="25">
        <v>50</v>
      </c>
      <c r="S4055" s="25">
        <v>50</v>
      </c>
    </row>
    <row r="4056" spans="1:19" x14ac:dyDescent="0.25">
      <c r="A4056" s="25" t="s">
        <v>2</v>
      </c>
      <c r="B4056" s="25" t="str">
        <f>VLOOKUP(A4056,'Cód dos países'!$A$3:$C$199,2,FALSE)</f>
        <v>AGO</v>
      </c>
      <c r="C4056" s="25">
        <f>VLOOKUP(A4056,'Cód dos países'!$A$3:$C$199,3,FALSE)</f>
        <v>5</v>
      </c>
      <c r="D4056" s="25">
        <v>1996</v>
      </c>
      <c r="E4056">
        <f t="shared" si="126"/>
        <v>51996</v>
      </c>
      <c r="F4056" s="25">
        <v>24.2</v>
      </c>
      <c r="G4056" s="25">
        <v>30</v>
      </c>
      <c r="H4056" s="25">
        <f t="shared" si="127"/>
        <v>0.3</v>
      </c>
      <c r="I4056" s="25">
        <v>10</v>
      </c>
      <c r="J4056" s="25" t="s">
        <v>421</v>
      </c>
      <c r="K4056" s="25">
        <v>52.6</v>
      </c>
      <c r="L4056" s="25">
        <v>0</v>
      </c>
      <c r="M4056" s="25" t="s">
        <v>421</v>
      </c>
      <c r="N4056" s="25">
        <v>40</v>
      </c>
      <c r="O4056" s="25" t="s">
        <v>421</v>
      </c>
      <c r="P4056" s="25">
        <v>0</v>
      </c>
      <c r="Q4056" s="25">
        <v>25</v>
      </c>
      <c r="R4056" s="25">
        <v>30</v>
      </c>
      <c r="S4056" s="25">
        <v>30</v>
      </c>
    </row>
    <row r="4057" spans="1:19" x14ac:dyDescent="0.25">
      <c r="A4057" s="25" t="s">
        <v>8</v>
      </c>
      <c r="B4057" s="25" t="str">
        <f>VLOOKUP(A4057,'Cód dos países'!$A$3:$C$199,2,FALSE)</f>
        <v>ARG</v>
      </c>
      <c r="C4057" s="25">
        <f>VLOOKUP(A4057,'Cód dos países'!$A$3:$C$199,3,FALSE)</f>
        <v>7</v>
      </c>
      <c r="D4057" s="25">
        <v>1996</v>
      </c>
      <c r="E4057">
        <f t="shared" si="126"/>
        <v>71996</v>
      </c>
      <c r="F4057" s="25">
        <v>73.3</v>
      </c>
      <c r="G4057" s="25">
        <v>70</v>
      </c>
      <c r="H4057" s="25">
        <f t="shared" si="127"/>
        <v>0.7</v>
      </c>
      <c r="I4057" s="25">
        <v>52</v>
      </c>
      <c r="J4057" s="25" t="s">
        <v>421</v>
      </c>
      <c r="K4057" s="25">
        <v>80.2</v>
      </c>
      <c r="L4057" s="25">
        <v>90</v>
      </c>
      <c r="M4057" s="25" t="s">
        <v>421</v>
      </c>
      <c r="N4057" s="25">
        <v>85</v>
      </c>
      <c r="O4057" s="25" t="s">
        <v>421</v>
      </c>
      <c r="P4057" s="25">
        <v>82</v>
      </c>
      <c r="Q4057" s="25">
        <v>60</v>
      </c>
      <c r="R4057" s="25">
        <v>70</v>
      </c>
      <c r="S4057" s="25">
        <v>70</v>
      </c>
    </row>
    <row r="4058" spans="1:19" x14ac:dyDescent="0.25">
      <c r="A4058" s="25" t="s">
        <v>10</v>
      </c>
      <c r="B4058" s="25" t="str">
        <f>VLOOKUP(A4058,'Cód dos países'!$A$3:$C$199,2,FALSE)</f>
        <v>ARM</v>
      </c>
      <c r="C4058" s="25">
        <f>VLOOKUP(A4058,'Cód dos países'!$A$3:$C$199,3,FALSE)</f>
        <v>8</v>
      </c>
      <c r="D4058" s="25">
        <v>1996</v>
      </c>
      <c r="E4058">
        <f t="shared" si="126"/>
        <v>81996</v>
      </c>
      <c r="F4058" s="25">
        <v>46.7</v>
      </c>
      <c r="G4058" s="25">
        <v>50</v>
      </c>
      <c r="H4058" s="25">
        <f t="shared" si="127"/>
        <v>0.5</v>
      </c>
      <c r="I4058" s="25">
        <v>30</v>
      </c>
      <c r="J4058" s="25" t="s">
        <v>421</v>
      </c>
      <c r="K4058" s="25">
        <v>80.7</v>
      </c>
      <c r="L4058" s="25">
        <v>41.7</v>
      </c>
      <c r="M4058" s="25" t="s">
        <v>421</v>
      </c>
      <c r="N4058" s="25">
        <v>55</v>
      </c>
      <c r="O4058" s="25" t="s">
        <v>421</v>
      </c>
      <c r="P4058" s="25">
        <v>0</v>
      </c>
      <c r="Q4058" s="25">
        <v>83</v>
      </c>
      <c r="R4058" s="25">
        <v>30</v>
      </c>
      <c r="S4058" s="25">
        <v>50</v>
      </c>
    </row>
    <row r="4059" spans="1:19" x14ac:dyDescent="0.25">
      <c r="A4059" s="25" t="s">
        <v>12</v>
      </c>
      <c r="B4059" s="25" t="str">
        <f>VLOOKUP(A4059,'Cód dos países'!$A$3:$C$199,2,FALSE)</f>
        <v>AUS</v>
      </c>
      <c r="C4059" s="25">
        <f>VLOOKUP(A4059,'Cód dos países'!$A$3:$C$199,3,FALSE)</f>
        <v>9</v>
      </c>
      <c r="D4059" s="25">
        <v>1996</v>
      </c>
      <c r="E4059">
        <f t="shared" si="126"/>
        <v>91996</v>
      </c>
      <c r="F4059" s="25">
        <v>75.5</v>
      </c>
      <c r="G4059" s="25">
        <v>90</v>
      </c>
      <c r="H4059" s="25">
        <f t="shared" si="127"/>
        <v>0.9</v>
      </c>
      <c r="I4059" s="25">
        <v>88</v>
      </c>
      <c r="J4059" s="25" t="s">
        <v>421</v>
      </c>
      <c r="K4059" s="25">
        <v>56.6</v>
      </c>
      <c r="L4059" s="25">
        <v>55.1</v>
      </c>
      <c r="M4059" s="25" t="s">
        <v>421</v>
      </c>
      <c r="N4059" s="25">
        <v>70</v>
      </c>
      <c r="O4059" s="25" t="s">
        <v>421</v>
      </c>
      <c r="P4059" s="25">
        <v>82.8</v>
      </c>
      <c r="Q4059" s="25">
        <v>77</v>
      </c>
      <c r="R4059" s="25">
        <v>70</v>
      </c>
      <c r="S4059" s="25">
        <v>90</v>
      </c>
    </row>
    <row r="4060" spans="1:19" x14ac:dyDescent="0.25">
      <c r="A4060" s="25" t="s">
        <v>14</v>
      </c>
      <c r="B4060" s="25" t="str">
        <f>VLOOKUP(A4060,'Cód dos países'!$A$3:$C$199,2,FALSE)</f>
        <v>AUT</v>
      </c>
      <c r="C4060" s="25">
        <f>VLOOKUP(A4060,'Cód dos países'!$A$3:$C$199,3,FALSE)</f>
        <v>10</v>
      </c>
      <c r="D4060" s="25">
        <v>1996</v>
      </c>
      <c r="E4060">
        <f t="shared" si="126"/>
        <v>101996</v>
      </c>
      <c r="F4060" s="25">
        <v>65.2</v>
      </c>
      <c r="G4060" s="25">
        <v>90</v>
      </c>
      <c r="H4060" s="25">
        <f t="shared" si="127"/>
        <v>0.9</v>
      </c>
      <c r="I4060" s="25">
        <v>71</v>
      </c>
      <c r="J4060" s="25" t="s">
        <v>421</v>
      </c>
      <c r="K4060" s="25">
        <v>46.1</v>
      </c>
      <c r="L4060" s="25">
        <v>1.2</v>
      </c>
      <c r="M4060" s="25" t="s">
        <v>421</v>
      </c>
      <c r="N4060" s="25">
        <v>70</v>
      </c>
      <c r="O4060" s="25" t="s">
        <v>421</v>
      </c>
      <c r="P4060" s="25">
        <v>84.8</v>
      </c>
      <c r="Q4060" s="25">
        <v>63.6</v>
      </c>
      <c r="R4060" s="25">
        <v>70</v>
      </c>
      <c r="S4060" s="25">
        <v>90</v>
      </c>
    </row>
    <row r="4061" spans="1:19" x14ac:dyDescent="0.25">
      <c r="A4061" s="25" t="s">
        <v>16</v>
      </c>
      <c r="B4061" s="25" t="str">
        <f>VLOOKUP(A4061,'Cód dos países'!$A$3:$C$199,2,FALSE)</f>
        <v>AZE</v>
      </c>
      <c r="C4061" s="25">
        <f>VLOOKUP(A4061,'Cód dos países'!$A$3:$C$199,3,FALSE)</f>
        <v>11</v>
      </c>
      <c r="D4061" s="25">
        <v>1996</v>
      </c>
      <c r="E4061">
        <f t="shared" si="126"/>
        <v>111996</v>
      </c>
      <c r="F4061" s="25">
        <v>34</v>
      </c>
      <c r="G4061" s="25">
        <v>30</v>
      </c>
      <c r="H4061" s="25">
        <f t="shared" si="127"/>
        <v>0.3</v>
      </c>
      <c r="I4061" s="25">
        <v>10</v>
      </c>
      <c r="J4061" s="25" t="s">
        <v>421</v>
      </c>
      <c r="K4061" s="25">
        <v>54.6</v>
      </c>
      <c r="L4061" s="25">
        <v>61.6</v>
      </c>
      <c r="M4061" s="25" t="s">
        <v>421</v>
      </c>
      <c r="N4061" s="25">
        <v>55</v>
      </c>
      <c r="O4061" s="25" t="s">
        <v>421</v>
      </c>
      <c r="P4061" s="25">
        <v>0</v>
      </c>
      <c r="Q4061" s="25">
        <v>55</v>
      </c>
      <c r="R4061" s="25">
        <v>10</v>
      </c>
      <c r="S4061" s="25">
        <v>30</v>
      </c>
    </row>
    <row r="4062" spans="1:19" x14ac:dyDescent="0.25">
      <c r="A4062" s="25" t="s">
        <v>30</v>
      </c>
      <c r="B4062" s="25" t="str">
        <f>VLOOKUP(A4062,'Cód dos países'!$A$3:$C$199,2,FALSE)</f>
        <v>BHR</v>
      </c>
      <c r="C4062" s="25">
        <f>VLOOKUP(A4062,'Cód dos países'!$A$3:$C$199,3,FALSE)</f>
        <v>13</v>
      </c>
      <c r="D4062" s="25">
        <v>1996</v>
      </c>
      <c r="E4062">
        <f t="shared" si="126"/>
        <v>131996</v>
      </c>
      <c r="F4062" s="25">
        <v>76.099999999999994</v>
      </c>
      <c r="G4062" s="25">
        <v>60</v>
      </c>
      <c r="H4062" s="25">
        <f t="shared" si="127"/>
        <v>0.6</v>
      </c>
      <c r="I4062" s="25">
        <v>70</v>
      </c>
      <c r="J4062" s="25" t="s">
        <v>421</v>
      </c>
      <c r="K4062" s="25">
        <v>99.5</v>
      </c>
      <c r="L4062" s="25">
        <v>73.400000000000006</v>
      </c>
      <c r="M4062" s="25" t="s">
        <v>421</v>
      </c>
      <c r="N4062" s="25">
        <v>100</v>
      </c>
      <c r="O4062" s="25" t="s">
        <v>421</v>
      </c>
      <c r="P4062" s="25">
        <v>85.2</v>
      </c>
      <c r="Q4062" s="25">
        <v>77</v>
      </c>
      <c r="R4062" s="25">
        <v>50</v>
      </c>
      <c r="S4062" s="25">
        <v>70</v>
      </c>
    </row>
    <row r="4063" spans="1:19" x14ac:dyDescent="0.25">
      <c r="A4063" s="25" t="s">
        <v>26</v>
      </c>
      <c r="B4063" s="25" t="str">
        <f>VLOOKUP(A4063,'Cód dos países'!$A$3:$C$199,2,FALSE)</f>
        <v>BGD</v>
      </c>
      <c r="C4063" s="25">
        <f>VLOOKUP(A4063,'Cód dos países'!$A$3:$C$199,3,FALSE)</f>
        <v>14</v>
      </c>
      <c r="D4063" s="25">
        <v>1996</v>
      </c>
      <c r="E4063">
        <f t="shared" si="126"/>
        <v>141996</v>
      </c>
      <c r="F4063" s="25">
        <v>49.9</v>
      </c>
      <c r="G4063" s="25">
        <v>30</v>
      </c>
      <c r="H4063" s="25">
        <f t="shared" si="127"/>
        <v>0.3</v>
      </c>
      <c r="I4063" s="25">
        <v>10</v>
      </c>
      <c r="J4063" s="25" t="s">
        <v>421</v>
      </c>
      <c r="K4063" s="25">
        <v>70.599999999999994</v>
      </c>
      <c r="L4063" s="25">
        <v>94.2</v>
      </c>
      <c r="M4063" s="25" t="s">
        <v>421</v>
      </c>
      <c r="N4063" s="25">
        <v>40</v>
      </c>
      <c r="O4063" s="25" t="s">
        <v>421</v>
      </c>
      <c r="P4063" s="25">
        <v>66.099999999999994</v>
      </c>
      <c r="Q4063" s="25">
        <v>38</v>
      </c>
      <c r="R4063" s="25">
        <v>50</v>
      </c>
      <c r="S4063" s="25">
        <v>50</v>
      </c>
    </row>
    <row r="4064" spans="1:19" x14ac:dyDescent="0.25">
      <c r="A4064" s="25" t="s">
        <v>39</v>
      </c>
      <c r="B4064" s="25" t="str">
        <f>VLOOKUP(A4064,'Cód dos países'!$A$3:$C$199,2,FALSE)</f>
        <v>BRB</v>
      </c>
      <c r="C4064" s="25">
        <f>VLOOKUP(A4064,'Cód dos países'!$A$3:$C$199,3,FALSE)</f>
        <v>15</v>
      </c>
      <c r="D4064" s="25">
        <v>1996</v>
      </c>
      <c r="E4064">
        <f t="shared" si="126"/>
        <v>151996</v>
      </c>
      <c r="F4064" s="25">
        <v>64.5</v>
      </c>
      <c r="G4064" s="25">
        <v>50</v>
      </c>
      <c r="H4064" s="25">
        <f t="shared" si="127"/>
        <v>0.5</v>
      </c>
      <c r="I4064" s="25">
        <v>50</v>
      </c>
      <c r="J4064" s="25" t="s">
        <v>421</v>
      </c>
      <c r="K4064" s="25">
        <v>60.7</v>
      </c>
      <c r="L4064" s="25">
        <v>73</v>
      </c>
      <c r="M4064" s="25" t="s">
        <v>421</v>
      </c>
      <c r="N4064" s="25">
        <v>70</v>
      </c>
      <c r="O4064" s="25" t="s">
        <v>421</v>
      </c>
      <c r="P4064" s="25">
        <v>87.5</v>
      </c>
      <c r="Q4064" s="25">
        <v>49</v>
      </c>
      <c r="R4064" s="25">
        <v>70</v>
      </c>
      <c r="S4064" s="25">
        <v>70</v>
      </c>
    </row>
    <row r="4065" spans="1:19" x14ac:dyDescent="0.25">
      <c r="A4065" s="25" t="s">
        <v>33</v>
      </c>
      <c r="B4065" s="25" t="str">
        <f>VLOOKUP(A4065,'Cód dos países'!$A$3:$C$199,2,FALSE)</f>
        <v>BLR</v>
      </c>
      <c r="C4065" s="25">
        <f>VLOOKUP(A4065,'Cód dos países'!$A$3:$C$199,3,FALSE)</f>
        <v>16</v>
      </c>
      <c r="D4065" s="25">
        <v>1996</v>
      </c>
      <c r="E4065">
        <f t="shared" si="126"/>
        <v>161996</v>
      </c>
      <c r="F4065" s="25">
        <v>39.799999999999997</v>
      </c>
      <c r="G4065" s="25">
        <v>50</v>
      </c>
      <c r="H4065" s="25">
        <f t="shared" si="127"/>
        <v>0.5</v>
      </c>
      <c r="I4065" s="25">
        <v>10</v>
      </c>
      <c r="J4065" s="25" t="s">
        <v>421</v>
      </c>
      <c r="K4065" s="25">
        <v>38</v>
      </c>
      <c r="L4065" s="25">
        <v>32.9</v>
      </c>
      <c r="M4065" s="25" t="s">
        <v>421</v>
      </c>
      <c r="N4065" s="25">
        <v>70</v>
      </c>
      <c r="O4065" s="25" t="s">
        <v>421</v>
      </c>
      <c r="P4065" s="25">
        <v>0</v>
      </c>
      <c r="Q4065" s="25">
        <v>77.2</v>
      </c>
      <c r="R4065" s="25">
        <v>30</v>
      </c>
      <c r="S4065" s="25">
        <v>50</v>
      </c>
    </row>
    <row r="4066" spans="1:19" x14ac:dyDescent="0.25">
      <c r="A4066" s="25" t="s">
        <v>20</v>
      </c>
      <c r="B4066" s="25" t="str">
        <f>VLOOKUP(A4066,'Cód dos países'!$A$3:$C$199,2,FALSE)</f>
        <v>BEL</v>
      </c>
      <c r="C4066" s="25">
        <f>VLOOKUP(A4066,'Cód dos países'!$A$3:$C$199,3,FALSE)</f>
        <v>17</v>
      </c>
      <c r="D4066" s="25">
        <v>1996</v>
      </c>
      <c r="E4066">
        <f t="shared" si="126"/>
        <v>171996</v>
      </c>
      <c r="F4066" s="25">
        <v>64.599999999999994</v>
      </c>
      <c r="G4066" s="25">
        <v>90</v>
      </c>
      <c r="H4066" s="25">
        <f t="shared" si="127"/>
        <v>0.9</v>
      </c>
      <c r="I4066" s="25">
        <v>69</v>
      </c>
      <c r="J4066" s="25" t="s">
        <v>421</v>
      </c>
      <c r="K4066" s="25">
        <v>33.700000000000003</v>
      </c>
      <c r="L4066" s="25">
        <v>14.8</v>
      </c>
      <c r="M4066" s="25" t="s">
        <v>421</v>
      </c>
      <c r="N4066" s="25">
        <v>70</v>
      </c>
      <c r="O4066" s="25" t="s">
        <v>421</v>
      </c>
      <c r="P4066" s="25">
        <v>86.4</v>
      </c>
      <c r="Q4066" s="25">
        <v>77.8</v>
      </c>
      <c r="R4066" s="25">
        <v>70</v>
      </c>
      <c r="S4066" s="25">
        <v>70</v>
      </c>
    </row>
    <row r="4067" spans="1:19" x14ac:dyDescent="0.25">
      <c r="A4067" s="25" t="s">
        <v>349</v>
      </c>
      <c r="B4067" s="25" t="str">
        <f>VLOOKUP(A4067,'Cód dos países'!$A$3:$C$199,2,FALSE)</f>
        <v>BLZ</v>
      </c>
      <c r="C4067" s="25">
        <f>VLOOKUP(A4067,'Cód dos países'!$A$3:$C$199,3,FALSE)</f>
        <v>18</v>
      </c>
      <c r="D4067" s="25">
        <v>1996</v>
      </c>
      <c r="E4067">
        <f t="shared" si="126"/>
        <v>181996</v>
      </c>
      <c r="F4067" s="25">
        <v>64.3</v>
      </c>
      <c r="G4067" s="25">
        <v>70</v>
      </c>
      <c r="H4067" s="25">
        <f t="shared" si="127"/>
        <v>0.7</v>
      </c>
      <c r="I4067" s="25">
        <v>50</v>
      </c>
      <c r="J4067" s="25" t="s">
        <v>421</v>
      </c>
      <c r="K4067" s="25">
        <v>63.3</v>
      </c>
      <c r="L4067" s="25">
        <v>88.2</v>
      </c>
      <c r="M4067" s="25" t="s">
        <v>421</v>
      </c>
      <c r="N4067" s="25">
        <v>70</v>
      </c>
      <c r="O4067" s="25" t="s">
        <v>421</v>
      </c>
      <c r="P4067" s="25">
        <v>84.6</v>
      </c>
      <c r="Q4067" s="25">
        <v>33</v>
      </c>
      <c r="R4067" s="25">
        <v>70</v>
      </c>
      <c r="S4067" s="25">
        <v>50</v>
      </c>
    </row>
    <row r="4068" spans="1:19" x14ac:dyDescent="0.25">
      <c r="A4068" s="25" t="s">
        <v>22</v>
      </c>
      <c r="B4068" s="25" t="str">
        <f>VLOOKUP(A4068,'Cód dos países'!$A$3:$C$199,2,FALSE)</f>
        <v>BEN</v>
      </c>
      <c r="C4068" s="25">
        <f>VLOOKUP(A4068,'Cód dos países'!$A$3:$C$199,3,FALSE)</f>
        <v>19</v>
      </c>
      <c r="D4068" s="25">
        <v>1996</v>
      </c>
      <c r="E4068">
        <f t="shared" si="126"/>
        <v>191996</v>
      </c>
      <c r="F4068" s="25">
        <v>61.3</v>
      </c>
      <c r="G4068" s="25">
        <v>50</v>
      </c>
      <c r="H4068" s="25">
        <f t="shared" si="127"/>
        <v>0.5</v>
      </c>
      <c r="I4068" s="25">
        <v>50</v>
      </c>
      <c r="J4068" s="25" t="s">
        <v>421</v>
      </c>
      <c r="K4068" s="25">
        <v>71.900000000000006</v>
      </c>
      <c r="L4068" s="25">
        <v>88.2</v>
      </c>
      <c r="M4068" s="25" t="s">
        <v>421</v>
      </c>
      <c r="N4068" s="25">
        <v>70</v>
      </c>
      <c r="O4068" s="25" t="s">
        <v>421</v>
      </c>
      <c r="P4068" s="25">
        <v>62.3</v>
      </c>
      <c r="Q4068" s="25">
        <v>58.8</v>
      </c>
      <c r="R4068" s="25">
        <v>50</v>
      </c>
      <c r="S4068" s="25">
        <v>50</v>
      </c>
    </row>
    <row r="4069" spans="1:19" x14ac:dyDescent="0.25">
      <c r="A4069" s="25" t="s">
        <v>41</v>
      </c>
      <c r="B4069" s="25" t="str">
        <f>VLOOKUP(A4069,'Cód dos países'!$A$3:$C$199,2,FALSE)</f>
        <v>BTN</v>
      </c>
      <c r="C4069" s="25">
        <f>VLOOKUP(A4069,'Cód dos países'!$A$3:$C$199,3,FALSE)</f>
        <v>20</v>
      </c>
      <c r="D4069" s="25">
        <v>1996</v>
      </c>
      <c r="E4069">
        <f t="shared" si="126"/>
        <v>201996</v>
      </c>
      <c r="F4069" s="25" t="s">
        <v>421</v>
      </c>
      <c r="H4069" s="25" t="str">
        <f t="shared" si="127"/>
        <v/>
      </c>
      <c r="I4069" s="25" t="s">
        <v>421</v>
      </c>
      <c r="J4069" s="25" t="s">
        <v>421</v>
      </c>
      <c r="K4069" s="25" t="s">
        <v>421</v>
      </c>
      <c r="L4069" s="25" t="s">
        <v>421</v>
      </c>
      <c r="M4069" s="25" t="s">
        <v>421</v>
      </c>
      <c r="N4069" s="25" t="s">
        <v>421</v>
      </c>
      <c r="O4069" s="25" t="s">
        <v>421</v>
      </c>
      <c r="P4069" s="25" t="s">
        <v>421</v>
      </c>
      <c r="Q4069" s="25" t="s">
        <v>421</v>
      </c>
      <c r="R4069" s="25" t="s">
        <v>421</v>
      </c>
      <c r="S4069" s="25" t="s">
        <v>421</v>
      </c>
    </row>
    <row r="4070" spans="1:19" x14ac:dyDescent="0.25">
      <c r="A4070" s="25" t="s">
        <v>35</v>
      </c>
      <c r="B4070" s="25" t="str">
        <f>VLOOKUP(A4070,'Cód dos países'!$A$3:$C$199,2,FALSE)</f>
        <v>BOL</v>
      </c>
      <c r="C4070" s="25">
        <f>VLOOKUP(A4070,'Cód dos países'!$A$3:$C$199,3,FALSE)</f>
        <v>21</v>
      </c>
      <c r="D4070" s="25">
        <v>1996</v>
      </c>
      <c r="E4070">
        <f t="shared" si="126"/>
        <v>211996</v>
      </c>
      <c r="F4070" s="25">
        <v>65.099999999999994</v>
      </c>
      <c r="G4070" s="25">
        <v>50</v>
      </c>
      <c r="H4070" s="25">
        <f t="shared" si="127"/>
        <v>0.5</v>
      </c>
      <c r="I4070" s="25">
        <v>30</v>
      </c>
      <c r="J4070" s="25" t="s">
        <v>421</v>
      </c>
      <c r="K4070" s="25">
        <v>89.1</v>
      </c>
      <c r="L4070" s="25">
        <v>76.099999999999994</v>
      </c>
      <c r="M4070" s="25" t="s">
        <v>421</v>
      </c>
      <c r="N4070" s="25">
        <v>55</v>
      </c>
      <c r="O4070" s="25" t="s">
        <v>421</v>
      </c>
      <c r="P4070" s="25">
        <v>80.5</v>
      </c>
      <c r="Q4070" s="25">
        <v>65.400000000000006</v>
      </c>
      <c r="R4070" s="25">
        <v>70</v>
      </c>
      <c r="S4070" s="25">
        <v>70</v>
      </c>
    </row>
    <row r="4071" spans="1:19" x14ac:dyDescent="0.25">
      <c r="A4071" s="25" t="s">
        <v>333</v>
      </c>
      <c r="B4071" s="25" t="str">
        <f>VLOOKUP(A4071,'Cód dos países'!$A$3:$C$199,2,FALSE)</f>
        <v>BIH</v>
      </c>
      <c r="C4071" s="25">
        <f>VLOOKUP(A4071,'Cód dos países'!$A$3:$C$199,3,FALSE)</f>
        <v>22</v>
      </c>
      <c r="D4071" s="25">
        <v>1996</v>
      </c>
      <c r="E4071">
        <f t="shared" si="126"/>
        <v>221996</v>
      </c>
      <c r="F4071" s="25" t="s">
        <v>421</v>
      </c>
      <c r="H4071" s="25" t="str">
        <f t="shared" si="127"/>
        <v/>
      </c>
      <c r="I4071" s="25" t="s">
        <v>421</v>
      </c>
      <c r="J4071" s="25" t="s">
        <v>421</v>
      </c>
      <c r="K4071" s="25" t="s">
        <v>421</v>
      </c>
      <c r="L4071" s="25" t="s">
        <v>421</v>
      </c>
      <c r="M4071" s="25" t="s">
        <v>421</v>
      </c>
      <c r="N4071" s="25" t="s">
        <v>421</v>
      </c>
      <c r="O4071" s="25" t="s">
        <v>421</v>
      </c>
      <c r="P4071" s="25" t="s">
        <v>421</v>
      </c>
      <c r="Q4071" s="25" t="s">
        <v>421</v>
      </c>
      <c r="R4071" s="25" t="s">
        <v>421</v>
      </c>
      <c r="S4071" s="25" t="s">
        <v>421</v>
      </c>
    </row>
    <row r="4072" spans="1:19" x14ac:dyDescent="0.25">
      <c r="A4072" s="25" t="s">
        <v>43</v>
      </c>
      <c r="B4072" s="25" t="str">
        <f>VLOOKUP(A4072,'Cód dos países'!$A$3:$C$199,2,FALSE)</f>
        <v>BWA</v>
      </c>
      <c r="C4072" s="25">
        <f>VLOOKUP(A4072,'Cód dos países'!$A$3:$C$199,3,FALSE)</f>
        <v>23</v>
      </c>
      <c r="D4072" s="25">
        <v>1996</v>
      </c>
      <c r="E4072">
        <f t="shared" si="126"/>
        <v>231996</v>
      </c>
      <c r="F4072" s="25">
        <v>59.1</v>
      </c>
      <c r="G4072" s="25">
        <v>70</v>
      </c>
      <c r="H4072" s="25">
        <f t="shared" si="127"/>
        <v>0.7</v>
      </c>
      <c r="I4072" s="25">
        <v>50</v>
      </c>
      <c r="J4072" s="25" t="s">
        <v>421</v>
      </c>
      <c r="K4072" s="25">
        <v>75.900000000000006</v>
      </c>
      <c r="L4072" s="25">
        <v>46.6</v>
      </c>
      <c r="M4072" s="25" t="s">
        <v>421</v>
      </c>
      <c r="N4072" s="25">
        <v>70</v>
      </c>
      <c r="O4072" s="25" t="s">
        <v>421</v>
      </c>
      <c r="P4072" s="25">
        <v>74.2</v>
      </c>
      <c r="Q4072" s="25">
        <v>25</v>
      </c>
      <c r="R4072" s="25">
        <v>50</v>
      </c>
      <c r="S4072" s="25">
        <v>70</v>
      </c>
    </row>
    <row r="4073" spans="1:19" x14ac:dyDescent="0.25">
      <c r="A4073" s="25" t="s">
        <v>37</v>
      </c>
      <c r="B4073" s="25" t="str">
        <f>VLOOKUP(A4073,'Cód dos países'!$A$3:$C$199,2,FALSE)</f>
        <v>BRA</v>
      </c>
      <c r="C4073" s="25">
        <f>VLOOKUP(A4073,'Cód dos países'!$A$3:$C$199,3,FALSE)</f>
        <v>24</v>
      </c>
      <c r="D4073" s="25">
        <v>1996</v>
      </c>
      <c r="E4073">
        <f t="shared" si="126"/>
        <v>241996</v>
      </c>
      <c r="F4073" s="25">
        <v>52.6</v>
      </c>
      <c r="G4073" s="25">
        <v>50</v>
      </c>
      <c r="H4073" s="25">
        <f t="shared" si="127"/>
        <v>0.5</v>
      </c>
      <c r="I4073" s="25">
        <v>27</v>
      </c>
      <c r="J4073" s="25" t="s">
        <v>421</v>
      </c>
      <c r="K4073" s="25">
        <v>88.3</v>
      </c>
      <c r="L4073" s="25">
        <v>80.8</v>
      </c>
      <c r="M4073" s="25" t="s">
        <v>421</v>
      </c>
      <c r="N4073" s="25">
        <v>70</v>
      </c>
      <c r="O4073" s="25" t="s">
        <v>421</v>
      </c>
      <c r="P4073" s="25">
        <v>0</v>
      </c>
      <c r="Q4073" s="25">
        <v>57</v>
      </c>
      <c r="R4073" s="25">
        <v>50</v>
      </c>
      <c r="S4073" s="25">
        <v>50</v>
      </c>
    </row>
    <row r="4074" spans="1:19" x14ac:dyDescent="0.25">
      <c r="A4074" s="25" t="s">
        <v>28</v>
      </c>
      <c r="B4074" s="25" t="str">
        <f>VLOOKUP(A4074,'Cód dos países'!$A$3:$C$199,2,FALSE)</f>
        <v>BGR</v>
      </c>
      <c r="C4074" s="25">
        <f>VLOOKUP(A4074,'Cód dos países'!$A$3:$C$199,3,FALSE)</f>
        <v>26</v>
      </c>
      <c r="D4074" s="25">
        <v>1996</v>
      </c>
      <c r="E4074">
        <f t="shared" si="126"/>
        <v>261996</v>
      </c>
      <c r="F4074" s="25">
        <v>47.6</v>
      </c>
      <c r="G4074" s="25">
        <v>50</v>
      </c>
      <c r="H4074" s="25">
        <f t="shared" si="127"/>
        <v>0.5</v>
      </c>
      <c r="I4074" s="25">
        <v>30</v>
      </c>
      <c r="J4074" s="25" t="s">
        <v>421</v>
      </c>
      <c r="K4074" s="25">
        <v>48.9</v>
      </c>
      <c r="L4074" s="25">
        <v>37.299999999999997</v>
      </c>
      <c r="M4074" s="25" t="s">
        <v>421</v>
      </c>
      <c r="N4074" s="25">
        <v>55</v>
      </c>
      <c r="O4074" s="25" t="s">
        <v>421</v>
      </c>
      <c r="P4074" s="25">
        <v>36.5</v>
      </c>
      <c r="Q4074" s="25">
        <v>71</v>
      </c>
      <c r="R4074" s="25">
        <v>50</v>
      </c>
      <c r="S4074" s="25">
        <v>50</v>
      </c>
    </row>
    <row r="4075" spans="1:19" x14ac:dyDescent="0.25">
      <c r="A4075" s="25" t="s">
        <v>24</v>
      </c>
      <c r="B4075" s="25" t="str">
        <f>VLOOKUP(A4075,'Cód dos países'!$A$3:$C$199,2,FALSE)</f>
        <v>BFA</v>
      </c>
      <c r="C4075" s="25">
        <f>VLOOKUP(A4075,'Cód dos países'!$A$3:$C$199,3,FALSE)</f>
        <v>27</v>
      </c>
      <c r="D4075" s="25">
        <v>1996</v>
      </c>
      <c r="E4075">
        <f t="shared" si="126"/>
        <v>271996</v>
      </c>
      <c r="F4075" s="25">
        <v>54</v>
      </c>
      <c r="G4075" s="25">
        <v>50</v>
      </c>
      <c r="H4075" s="25">
        <f t="shared" si="127"/>
        <v>0.5</v>
      </c>
      <c r="I4075" s="25">
        <v>10</v>
      </c>
      <c r="J4075" s="25" t="s">
        <v>421</v>
      </c>
      <c r="K4075" s="25">
        <v>66.5</v>
      </c>
      <c r="L4075" s="25">
        <v>85.3</v>
      </c>
      <c r="M4075" s="25" t="s">
        <v>421</v>
      </c>
      <c r="N4075" s="25">
        <v>55</v>
      </c>
      <c r="O4075" s="25" t="s">
        <v>421</v>
      </c>
      <c r="P4075" s="25">
        <v>63.9</v>
      </c>
      <c r="Q4075" s="25">
        <v>55</v>
      </c>
      <c r="R4075" s="25">
        <v>70</v>
      </c>
      <c r="S4075" s="25">
        <v>30</v>
      </c>
    </row>
    <row r="4076" spans="1:19" x14ac:dyDescent="0.25">
      <c r="A4076" s="25" t="s">
        <v>338</v>
      </c>
      <c r="B4076" s="25" t="str">
        <f>VLOOKUP(A4076,'Cód dos países'!$A$3:$C$199,2,FALSE)</f>
        <v>MMR</v>
      </c>
      <c r="C4076" s="25">
        <f>VLOOKUP(A4076,'Cód dos países'!$A$3:$C$199,3,FALSE)</f>
        <v>123</v>
      </c>
      <c r="D4076" s="25">
        <v>1996</v>
      </c>
      <c r="E4076">
        <f t="shared" si="126"/>
        <v>1231996</v>
      </c>
      <c r="F4076" s="25">
        <v>45.4</v>
      </c>
      <c r="G4076" s="25">
        <v>30</v>
      </c>
      <c r="H4076" s="25">
        <f t="shared" si="127"/>
        <v>0.3</v>
      </c>
      <c r="I4076" s="25">
        <v>10</v>
      </c>
      <c r="J4076" s="25" t="s">
        <v>421</v>
      </c>
      <c r="K4076" s="25">
        <v>81.8</v>
      </c>
      <c r="L4076" s="25">
        <v>85.2</v>
      </c>
      <c r="M4076" s="25" t="s">
        <v>421</v>
      </c>
      <c r="N4076" s="25">
        <v>40</v>
      </c>
      <c r="O4076" s="25" t="s">
        <v>421</v>
      </c>
      <c r="P4076" s="25">
        <v>51.7</v>
      </c>
      <c r="Q4076" s="25">
        <v>50</v>
      </c>
      <c r="R4076" s="25">
        <v>30</v>
      </c>
      <c r="S4076" s="25">
        <v>30</v>
      </c>
    </row>
    <row r="4077" spans="1:19" x14ac:dyDescent="0.25">
      <c r="A4077" s="25" t="s">
        <v>18</v>
      </c>
      <c r="B4077" s="25" t="str">
        <f>VLOOKUP(A4077,'Cód dos países'!$A$3:$C$199,2,FALSE)</f>
        <v>BDI</v>
      </c>
      <c r="C4077" s="25">
        <f>VLOOKUP(A4077,'Cód dos países'!$A$3:$C$199,3,FALSE)</f>
        <v>28</v>
      </c>
      <c r="D4077" s="25">
        <v>1996</v>
      </c>
      <c r="E4077">
        <f t="shared" si="126"/>
        <v>281996</v>
      </c>
      <c r="F4077" s="25">
        <v>45.4</v>
      </c>
      <c r="G4077" s="25">
        <v>30</v>
      </c>
      <c r="H4077" s="25">
        <f t="shared" si="127"/>
        <v>0.3</v>
      </c>
      <c r="I4077" s="25">
        <v>10</v>
      </c>
      <c r="J4077" s="25" t="s">
        <v>421</v>
      </c>
      <c r="K4077" s="25">
        <v>43.6</v>
      </c>
      <c r="L4077" s="25">
        <v>81.5</v>
      </c>
      <c r="M4077" s="25" t="s">
        <v>421</v>
      </c>
      <c r="N4077" s="25">
        <v>55</v>
      </c>
      <c r="O4077" s="25" t="s">
        <v>421</v>
      </c>
      <c r="P4077" s="25">
        <v>58.6</v>
      </c>
      <c r="Q4077" s="25">
        <v>70.2</v>
      </c>
      <c r="R4077" s="25">
        <v>30</v>
      </c>
      <c r="S4077" s="25">
        <v>30</v>
      </c>
    </row>
    <row r="4078" spans="1:19" x14ac:dyDescent="0.25">
      <c r="A4078" s="25" t="s">
        <v>419</v>
      </c>
      <c r="B4078" s="25" t="e">
        <f>VLOOKUP(A4078,'Cód dos países'!$A$3:$C$199,2,FALSE)</f>
        <v>#N/A</v>
      </c>
      <c r="C4078" s="25" t="e">
        <f>VLOOKUP(A4078,'Cód dos países'!$A$3:$C$199,3,FALSE)</f>
        <v>#N/A</v>
      </c>
      <c r="D4078" s="25">
        <v>1996</v>
      </c>
      <c r="E4078" t="e">
        <f t="shared" si="126"/>
        <v>#N/A</v>
      </c>
      <c r="F4078" s="25">
        <v>47.7</v>
      </c>
      <c r="G4078" s="25">
        <v>70</v>
      </c>
      <c r="H4078" s="25">
        <f t="shared" si="127"/>
        <v>0.7</v>
      </c>
      <c r="I4078" s="25">
        <v>30</v>
      </c>
      <c r="J4078" s="25" t="s">
        <v>421</v>
      </c>
      <c r="K4078" s="25">
        <v>63.6</v>
      </c>
      <c r="L4078" s="25">
        <v>17</v>
      </c>
      <c r="M4078" s="25" t="s">
        <v>421</v>
      </c>
      <c r="N4078" s="25">
        <v>55</v>
      </c>
      <c r="O4078" s="25" t="s">
        <v>421</v>
      </c>
      <c r="P4078" s="25">
        <v>68.3</v>
      </c>
      <c r="Q4078" s="25">
        <v>45</v>
      </c>
      <c r="R4078" s="25">
        <v>70</v>
      </c>
      <c r="S4078" s="25">
        <v>10</v>
      </c>
    </row>
    <row r="4079" spans="1:19" x14ac:dyDescent="0.25">
      <c r="A4079" s="25" t="s">
        <v>160</v>
      </c>
      <c r="B4079" s="25" t="str">
        <f>VLOOKUP(A4079,'Cód dos países'!$A$3:$C$199,2,FALSE)</f>
        <v>KHM</v>
      </c>
      <c r="C4079" s="25">
        <f>VLOOKUP(A4079,'Cód dos países'!$A$3:$C$199,3,FALSE)</f>
        <v>29</v>
      </c>
      <c r="D4079" s="25">
        <v>1996</v>
      </c>
      <c r="E4079">
        <f t="shared" si="126"/>
        <v>291996</v>
      </c>
      <c r="F4079" s="25">
        <v>52.8</v>
      </c>
      <c r="G4079" s="25">
        <v>30</v>
      </c>
      <c r="H4079" s="25">
        <f t="shared" si="127"/>
        <v>0.3</v>
      </c>
      <c r="I4079" s="25">
        <v>30</v>
      </c>
      <c r="J4079" s="25" t="s">
        <v>421</v>
      </c>
      <c r="K4079" s="25">
        <v>91.7</v>
      </c>
      <c r="L4079" s="25">
        <v>91.8</v>
      </c>
      <c r="M4079" s="25" t="s">
        <v>421</v>
      </c>
      <c r="N4079" s="25">
        <v>55</v>
      </c>
      <c r="O4079" s="25" t="s">
        <v>421</v>
      </c>
      <c r="P4079" s="25">
        <v>62.1</v>
      </c>
      <c r="Q4079" s="25">
        <v>15</v>
      </c>
      <c r="R4079" s="25">
        <v>50</v>
      </c>
      <c r="S4079" s="25">
        <v>50</v>
      </c>
    </row>
    <row r="4080" spans="1:19" x14ac:dyDescent="0.25">
      <c r="A4080" s="25" t="s">
        <v>56</v>
      </c>
      <c r="B4080" s="25" t="str">
        <f>VLOOKUP(A4080,'Cód dos países'!$A$3:$C$199,2,FALSE)</f>
        <v>CMR</v>
      </c>
      <c r="C4080" s="25">
        <f>VLOOKUP(A4080,'Cód dos países'!$A$3:$C$199,3,FALSE)</f>
        <v>30</v>
      </c>
      <c r="D4080" s="25">
        <v>1996</v>
      </c>
      <c r="E4080">
        <f t="shared" si="126"/>
        <v>301996</v>
      </c>
      <c r="F4080" s="25">
        <v>44.6</v>
      </c>
      <c r="G4080" s="25">
        <v>30</v>
      </c>
      <c r="H4080" s="25">
        <f t="shared" si="127"/>
        <v>0.3</v>
      </c>
      <c r="I4080" s="25">
        <v>10</v>
      </c>
      <c r="J4080" s="25" t="s">
        <v>421</v>
      </c>
      <c r="K4080" s="25">
        <v>51</v>
      </c>
      <c r="L4080" s="25">
        <v>88.8</v>
      </c>
      <c r="M4080" s="25" t="s">
        <v>421</v>
      </c>
      <c r="N4080" s="25">
        <v>55</v>
      </c>
      <c r="O4080" s="25" t="s">
        <v>421</v>
      </c>
      <c r="P4080" s="25">
        <v>61.7</v>
      </c>
      <c r="Q4080" s="25">
        <v>25</v>
      </c>
      <c r="R4080" s="25">
        <v>50</v>
      </c>
      <c r="S4080" s="25">
        <v>30</v>
      </c>
    </row>
    <row r="4081" spans="1:19" x14ac:dyDescent="0.25">
      <c r="A4081" s="25" t="s">
        <v>47</v>
      </c>
      <c r="B4081" s="25" t="str">
        <f>VLOOKUP(A4081,'Cód dos países'!$A$3:$C$199,2,FALSE)</f>
        <v>CAN</v>
      </c>
      <c r="C4081" s="25">
        <f>VLOOKUP(A4081,'Cód dos países'!$A$3:$C$199,3,FALSE)</f>
        <v>31</v>
      </c>
      <c r="D4081" s="25">
        <v>1996</v>
      </c>
      <c r="E4081">
        <f t="shared" si="126"/>
        <v>311996</v>
      </c>
      <c r="F4081" s="25">
        <v>67.900000000000006</v>
      </c>
      <c r="G4081" s="25">
        <v>90</v>
      </c>
      <c r="H4081" s="25">
        <f t="shared" si="127"/>
        <v>0.9</v>
      </c>
      <c r="I4081" s="25">
        <v>89</v>
      </c>
      <c r="J4081" s="25" t="s">
        <v>421</v>
      </c>
      <c r="K4081" s="25">
        <v>38.1</v>
      </c>
      <c r="L4081" s="25">
        <v>25.9</v>
      </c>
      <c r="M4081" s="25" t="s">
        <v>421</v>
      </c>
      <c r="N4081" s="25">
        <v>85</v>
      </c>
      <c r="O4081" s="25" t="s">
        <v>421</v>
      </c>
      <c r="P4081" s="25">
        <v>86.8</v>
      </c>
      <c r="Q4081" s="25">
        <v>77</v>
      </c>
      <c r="R4081" s="25">
        <v>50</v>
      </c>
      <c r="S4081" s="25">
        <v>70</v>
      </c>
    </row>
    <row r="4082" spans="1:19" x14ac:dyDescent="0.25">
      <c r="A4082" s="25" t="s">
        <v>45</v>
      </c>
      <c r="B4082" s="25" t="str">
        <f>VLOOKUP(A4082,'Cód dos países'!$A$3:$C$199,2,FALSE)</f>
        <v>CAF</v>
      </c>
      <c r="C4082" s="25">
        <f>VLOOKUP(A4082,'Cód dos países'!$A$3:$C$199,3,FALSE)</f>
        <v>33</v>
      </c>
      <c r="D4082" s="25">
        <v>1996</v>
      </c>
      <c r="E4082">
        <f t="shared" si="126"/>
        <v>331996</v>
      </c>
      <c r="F4082" s="25" t="s">
        <v>421</v>
      </c>
      <c r="H4082" s="25" t="str">
        <f t="shared" si="127"/>
        <v/>
      </c>
      <c r="I4082" s="25" t="s">
        <v>421</v>
      </c>
      <c r="J4082" s="25" t="s">
        <v>421</v>
      </c>
      <c r="K4082" s="25" t="s">
        <v>421</v>
      </c>
      <c r="L4082" s="25" t="s">
        <v>421</v>
      </c>
      <c r="M4082" s="25" t="s">
        <v>421</v>
      </c>
      <c r="N4082" s="25" t="s">
        <v>421</v>
      </c>
      <c r="O4082" s="25" t="s">
        <v>421</v>
      </c>
      <c r="P4082" s="25" t="s">
        <v>421</v>
      </c>
      <c r="Q4082" s="25" t="s">
        <v>421</v>
      </c>
      <c r="R4082" s="25" t="s">
        <v>421</v>
      </c>
      <c r="S4082" s="25" t="s">
        <v>421</v>
      </c>
    </row>
    <row r="4083" spans="1:19" x14ac:dyDescent="0.25">
      <c r="A4083" s="25" t="s">
        <v>288</v>
      </c>
      <c r="B4083" s="25" t="str">
        <f>VLOOKUP(A4083,'Cód dos países'!$A$3:$C$199,2,FALSE)</f>
        <v>TCD</v>
      </c>
      <c r="C4083" s="25">
        <f>VLOOKUP(A4083,'Cód dos países'!$A$3:$C$199,3,FALSE)</f>
        <v>34</v>
      </c>
      <c r="D4083" s="25">
        <v>1996</v>
      </c>
      <c r="E4083">
        <f t="shared" si="126"/>
        <v>341996</v>
      </c>
      <c r="F4083" s="25">
        <v>45.1</v>
      </c>
      <c r="G4083" s="25">
        <v>30</v>
      </c>
      <c r="H4083" s="25">
        <f t="shared" si="127"/>
        <v>0.3</v>
      </c>
      <c r="I4083" s="25">
        <v>10</v>
      </c>
      <c r="J4083" s="25" t="s">
        <v>421</v>
      </c>
      <c r="K4083" s="25">
        <v>46.2</v>
      </c>
      <c r="L4083" s="25">
        <v>89.1</v>
      </c>
      <c r="M4083" s="25" t="s">
        <v>421</v>
      </c>
      <c r="N4083" s="25">
        <v>55</v>
      </c>
      <c r="O4083" s="25" t="s">
        <v>421</v>
      </c>
      <c r="P4083" s="25">
        <v>62.4</v>
      </c>
      <c r="Q4083" s="25">
        <v>53.4</v>
      </c>
      <c r="R4083" s="25">
        <v>30</v>
      </c>
      <c r="S4083" s="25">
        <v>30</v>
      </c>
    </row>
    <row r="4084" spans="1:19" x14ac:dyDescent="0.25">
      <c r="A4084" s="25" t="s">
        <v>51</v>
      </c>
      <c r="B4084" s="25" t="str">
        <f>VLOOKUP(A4084,'Cód dos países'!$A$3:$C$199,2,FALSE)</f>
        <v>CHL</v>
      </c>
      <c r="C4084" s="25">
        <f>VLOOKUP(A4084,'Cód dos países'!$A$3:$C$199,3,FALSE)</f>
        <v>35</v>
      </c>
      <c r="D4084" s="25">
        <v>1996</v>
      </c>
      <c r="E4084">
        <f t="shared" si="126"/>
        <v>351996</v>
      </c>
      <c r="F4084" s="25">
        <v>75.900000000000006</v>
      </c>
      <c r="G4084" s="25">
        <v>90</v>
      </c>
      <c r="H4084" s="25">
        <f t="shared" si="127"/>
        <v>0.9</v>
      </c>
      <c r="I4084" s="25">
        <v>79</v>
      </c>
      <c r="J4084" s="25" t="s">
        <v>421</v>
      </c>
      <c r="K4084" s="25">
        <v>73.5</v>
      </c>
      <c r="L4084" s="25">
        <v>86.6</v>
      </c>
      <c r="M4084" s="25" t="s">
        <v>421</v>
      </c>
      <c r="N4084" s="25">
        <v>85</v>
      </c>
      <c r="O4084" s="25" t="s">
        <v>421</v>
      </c>
      <c r="P4084" s="25">
        <v>75.599999999999994</v>
      </c>
      <c r="Q4084" s="25">
        <v>73</v>
      </c>
      <c r="R4084" s="25">
        <v>70</v>
      </c>
      <c r="S4084" s="25">
        <v>50</v>
      </c>
    </row>
    <row r="4085" spans="1:19" x14ac:dyDescent="0.25">
      <c r="A4085" s="25" t="s">
        <v>53</v>
      </c>
      <c r="B4085" s="25" t="str">
        <f>VLOOKUP(A4085,'Cód dos países'!$A$3:$C$199,2,FALSE)</f>
        <v>CHN</v>
      </c>
      <c r="C4085" s="25">
        <f>VLOOKUP(A4085,'Cód dos países'!$A$3:$C$199,3,FALSE)</f>
        <v>36</v>
      </c>
      <c r="D4085" s="25">
        <v>1996</v>
      </c>
      <c r="E4085">
        <f t="shared" si="126"/>
        <v>361996</v>
      </c>
      <c r="F4085" s="25">
        <v>51.7</v>
      </c>
      <c r="G4085" s="25">
        <v>30</v>
      </c>
      <c r="H4085" s="25">
        <f t="shared" si="127"/>
        <v>0.3</v>
      </c>
      <c r="I4085" s="25">
        <v>22</v>
      </c>
      <c r="J4085" s="25" t="s">
        <v>421</v>
      </c>
      <c r="K4085" s="25">
        <v>70.400000000000006</v>
      </c>
      <c r="L4085" s="25">
        <v>95.4</v>
      </c>
      <c r="M4085" s="25" t="s">
        <v>421</v>
      </c>
      <c r="N4085" s="25">
        <v>55</v>
      </c>
      <c r="O4085" s="25" t="s">
        <v>421</v>
      </c>
      <c r="P4085" s="25">
        <v>62.7</v>
      </c>
      <c r="Q4085" s="25">
        <v>30</v>
      </c>
      <c r="R4085" s="25">
        <v>50</v>
      </c>
      <c r="S4085" s="25">
        <v>50</v>
      </c>
    </row>
    <row r="4086" spans="1:19" x14ac:dyDescent="0.25">
      <c r="A4086" s="25" t="s">
        <v>59</v>
      </c>
      <c r="B4086" s="25" t="str">
        <f>VLOOKUP(A4086,'Cód dos países'!$A$3:$C$199,2,FALSE)</f>
        <v>COL</v>
      </c>
      <c r="C4086" s="25">
        <f>VLOOKUP(A4086,'Cód dos países'!$A$3:$C$199,3,FALSE)</f>
        <v>37</v>
      </c>
      <c r="D4086" s="25">
        <v>1996</v>
      </c>
      <c r="E4086">
        <f t="shared" si="126"/>
        <v>371996</v>
      </c>
      <c r="F4086" s="25">
        <v>66.400000000000006</v>
      </c>
      <c r="G4086" s="25">
        <v>50</v>
      </c>
      <c r="H4086" s="25">
        <f t="shared" si="127"/>
        <v>0.5</v>
      </c>
      <c r="I4086" s="25">
        <v>34</v>
      </c>
      <c r="J4086" s="25" t="s">
        <v>421</v>
      </c>
      <c r="K4086" s="25">
        <v>77.3</v>
      </c>
      <c r="L4086" s="25">
        <v>99.3</v>
      </c>
      <c r="M4086" s="25" t="s">
        <v>421</v>
      </c>
      <c r="N4086" s="25">
        <v>70</v>
      </c>
      <c r="O4086" s="25" t="s">
        <v>421</v>
      </c>
      <c r="P4086" s="25">
        <v>65.400000000000006</v>
      </c>
      <c r="Q4086" s="25">
        <v>61</v>
      </c>
      <c r="R4086" s="25">
        <v>70</v>
      </c>
      <c r="S4086" s="25">
        <v>70</v>
      </c>
    </row>
    <row r="4087" spans="1:19" x14ac:dyDescent="0.25">
      <c r="A4087" s="25" t="s">
        <v>61</v>
      </c>
      <c r="B4087" s="25" t="str">
        <f>VLOOKUP(A4087,'Cód dos países'!$A$3:$C$199,2,FALSE)</f>
        <v>COM</v>
      </c>
      <c r="C4087" s="25">
        <f>VLOOKUP(A4087,'Cód dos países'!$A$3:$C$199,3,FALSE)</f>
        <v>38</v>
      </c>
      <c r="D4087" s="25">
        <v>1996</v>
      </c>
      <c r="E4087">
        <f t="shared" si="126"/>
        <v>381996</v>
      </c>
      <c r="F4087" s="25" t="s">
        <v>421</v>
      </c>
      <c r="H4087" s="25" t="str">
        <f t="shared" si="127"/>
        <v/>
      </c>
      <c r="I4087" s="25" t="s">
        <v>421</v>
      </c>
      <c r="J4087" s="25" t="s">
        <v>421</v>
      </c>
      <c r="K4087" s="25" t="s">
        <v>421</v>
      </c>
      <c r="L4087" s="25" t="s">
        <v>421</v>
      </c>
      <c r="M4087" s="25" t="s">
        <v>421</v>
      </c>
      <c r="N4087" s="25" t="s">
        <v>421</v>
      </c>
      <c r="O4087" s="25" t="s">
        <v>421</v>
      </c>
      <c r="P4087" s="25" t="s">
        <v>421</v>
      </c>
      <c r="Q4087" s="25" t="s">
        <v>421</v>
      </c>
      <c r="R4087" s="25" t="s">
        <v>421</v>
      </c>
      <c r="S4087" s="25" t="s">
        <v>421</v>
      </c>
    </row>
    <row r="4088" spans="1:19" x14ac:dyDescent="0.25">
      <c r="A4088" s="25" t="s">
        <v>65</v>
      </c>
      <c r="B4088" s="25" t="str">
        <f>VLOOKUP(A4088,'Cód dos países'!$A$3:$C$199,2,FALSE)</f>
        <v>CRI</v>
      </c>
      <c r="C4088" s="25">
        <f>VLOOKUP(A4088,'Cód dos países'!$A$3:$C$199,3,FALSE)</f>
        <v>41</v>
      </c>
      <c r="D4088" s="25">
        <v>1996</v>
      </c>
      <c r="E4088">
        <f t="shared" si="126"/>
        <v>411996</v>
      </c>
      <c r="F4088" s="25">
        <v>65.599999999999994</v>
      </c>
      <c r="G4088" s="25">
        <v>50</v>
      </c>
      <c r="H4088" s="25">
        <f t="shared" si="127"/>
        <v>0.5</v>
      </c>
      <c r="I4088" s="25">
        <v>50</v>
      </c>
      <c r="J4088" s="25" t="s">
        <v>421</v>
      </c>
      <c r="K4088" s="25">
        <v>82.7</v>
      </c>
      <c r="L4088" s="25">
        <v>87.9</v>
      </c>
      <c r="M4088" s="25" t="s">
        <v>421</v>
      </c>
      <c r="N4088" s="25">
        <v>70</v>
      </c>
      <c r="O4088" s="25" t="s">
        <v>421</v>
      </c>
      <c r="P4088" s="25">
        <v>67</v>
      </c>
      <c r="Q4088" s="25">
        <v>63</v>
      </c>
      <c r="R4088" s="25">
        <v>70</v>
      </c>
      <c r="S4088" s="25">
        <v>50</v>
      </c>
    </row>
    <row r="4089" spans="1:19" x14ac:dyDescent="0.25">
      <c r="A4089" s="25" t="s">
        <v>429</v>
      </c>
      <c r="B4089" s="25" t="str">
        <f>VLOOKUP(A4089,'Cód dos países'!$A$3:$C$199,2,FALSE)</f>
        <v>CIV</v>
      </c>
      <c r="C4089" s="25">
        <f>VLOOKUP(A4089,'Cód dos países'!$A$3:$C$199,3,FALSE)</f>
        <v>42</v>
      </c>
      <c r="D4089" s="25">
        <v>1996</v>
      </c>
      <c r="E4089">
        <f t="shared" si="126"/>
        <v>421996</v>
      </c>
      <c r="F4089" s="25">
        <v>50.5</v>
      </c>
      <c r="G4089" s="25">
        <v>30</v>
      </c>
      <c r="H4089" s="25">
        <f t="shared" si="127"/>
        <v>0.3</v>
      </c>
      <c r="I4089" s="25">
        <v>30</v>
      </c>
      <c r="J4089" s="25" t="s">
        <v>421</v>
      </c>
      <c r="K4089" s="25">
        <v>51.9</v>
      </c>
      <c r="L4089" s="25">
        <v>88.9</v>
      </c>
      <c r="M4089" s="25" t="s">
        <v>421</v>
      </c>
      <c r="N4089" s="25">
        <v>55</v>
      </c>
      <c r="O4089" s="25" t="s">
        <v>421</v>
      </c>
      <c r="P4089" s="25">
        <v>64.599999999999994</v>
      </c>
      <c r="Q4089" s="25">
        <v>34</v>
      </c>
      <c r="R4089" s="25">
        <v>50</v>
      </c>
      <c r="S4089" s="25">
        <v>50</v>
      </c>
    </row>
    <row r="4090" spans="1:19" x14ac:dyDescent="0.25">
      <c r="A4090" s="25" t="s">
        <v>126</v>
      </c>
      <c r="B4090" s="25" t="str">
        <f>VLOOKUP(A4090,'Cód dos países'!$A$3:$C$199,2,FALSE)</f>
        <v>HRV</v>
      </c>
      <c r="C4090" s="25">
        <f>VLOOKUP(A4090,'Cód dos países'!$A$3:$C$199,3,FALSE)</f>
        <v>43</v>
      </c>
      <c r="D4090" s="25">
        <v>1996</v>
      </c>
      <c r="E4090">
        <f t="shared" si="126"/>
        <v>431996</v>
      </c>
      <c r="F4090" s="25">
        <v>46.7</v>
      </c>
      <c r="G4090" s="25">
        <v>30</v>
      </c>
      <c r="H4090" s="25">
        <f t="shared" si="127"/>
        <v>0.3</v>
      </c>
      <c r="I4090" s="25">
        <v>50</v>
      </c>
      <c r="J4090" s="25" t="s">
        <v>421</v>
      </c>
      <c r="K4090" s="25">
        <v>74.400000000000006</v>
      </c>
      <c r="L4090" s="25">
        <v>50.5</v>
      </c>
      <c r="M4090" s="25" t="s">
        <v>421</v>
      </c>
      <c r="N4090" s="25">
        <v>55</v>
      </c>
      <c r="O4090" s="25" t="s">
        <v>421</v>
      </c>
      <c r="P4090" s="25">
        <v>0</v>
      </c>
      <c r="Q4090" s="25">
        <v>60.8</v>
      </c>
      <c r="R4090" s="25">
        <v>50</v>
      </c>
      <c r="S4090" s="25">
        <v>50</v>
      </c>
    </row>
    <row r="4091" spans="1:19" x14ac:dyDescent="0.25">
      <c r="A4091" s="25" t="s">
        <v>67</v>
      </c>
      <c r="B4091" s="25" t="str">
        <f>VLOOKUP(A4091,'Cód dos países'!$A$3:$C$199,2,FALSE)</f>
        <v>CUB</v>
      </c>
      <c r="C4091" s="25">
        <f>VLOOKUP(A4091,'Cód dos países'!$A$3:$C$199,3,FALSE)</f>
        <v>44</v>
      </c>
      <c r="D4091" s="25">
        <v>1996</v>
      </c>
      <c r="E4091">
        <f t="shared" si="126"/>
        <v>441996</v>
      </c>
      <c r="F4091" s="25">
        <v>27.8</v>
      </c>
      <c r="G4091" s="25">
        <v>10</v>
      </c>
      <c r="H4091" s="25">
        <f t="shared" si="127"/>
        <v>0.1</v>
      </c>
      <c r="I4091" s="25">
        <v>10</v>
      </c>
      <c r="J4091" s="25" t="s">
        <v>421</v>
      </c>
      <c r="K4091" s="25">
        <v>47.6</v>
      </c>
      <c r="L4091" s="25">
        <v>0</v>
      </c>
      <c r="M4091" s="25" t="s">
        <v>421</v>
      </c>
      <c r="N4091" s="25">
        <v>40</v>
      </c>
      <c r="O4091" s="25" t="s">
        <v>421</v>
      </c>
      <c r="P4091" s="25">
        <v>62.9</v>
      </c>
      <c r="Q4091" s="25">
        <v>60</v>
      </c>
      <c r="R4091" s="25">
        <v>10</v>
      </c>
      <c r="S4091" s="25">
        <v>10</v>
      </c>
    </row>
    <row r="4092" spans="1:19" x14ac:dyDescent="0.25">
      <c r="A4092" s="25" t="s">
        <v>69</v>
      </c>
      <c r="B4092" s="25" t="str">
        <f>VLOOKUP(A4092,'Cód dos países'!$A$3:$C$199,2,FALSE)</f>
        <v>CYP</v>
      </c>
      <c r="C4092" s="25">
        <f>VLOOKUP(A4092,'Cód dos países'!$A$3:$C$199,3,FALSE)</f>
        <v>45</v>
      </c>
      <c r="D4092" s="25">
        <v>1996</v>
      </c>
      <c r="E4092">
        <f t="shared" si="126"/>
        <v>451996</v>
      </c>
      <c r="F4092" s="25">
        <v>67.900000000000006</v>
      </c>
      <c r="G4092" s="25">
        <v>50</v>
      </c>
      <c r="H4092" s="25">
        <f t="shared" si="127"/>
        <v>0.5</v>
      </c>
      <c r="I4092" s="25">
        <v>50</v>
      </c>
      <c r="J4092" s="25" t="s">
        <v>421</v>
      </c>
      <c r="K4092" s="25">
        <v>71.3</v>
      </c>
      <c r="L4092" s="25">
        <v>67.900000000000006</v>
      </c>
      <c r="M4092" s="25" t="s">
        <v>421</v>
      </c>
      <c r="N4092" s="25">
        <v>85</v>
      </c>
      <c r="O4092" s="25" t="s">
        <v>421</v>
      </c>
      <c r="P4092" s="25">
        <v>78.5</v>
      </c>
      <c r="Q4092" s="25">
        <v>68.400000000000006</v>
      </c>
      <c r="R4092" s="25">
        <v>70</v>
      </c>
      <c r="S4092" s="25">
        <v>70</v>
      </c>
    </row>
    <row r="4093" spans="1:19" x14ac:dyDescent="0.25">
      <c r="A4093" s="25" t="s">
        <v>71</v>
      </c>
      <c r="B4093" s="25" t="str">
        <f>VLOOKUP(A4093,'Cód dos países'!$A$3:$C$199,2,FALSE)</f>
        <v>CZE</v>
      </c>
      <c r="C4093" s="25">
        <f>VLOOKUP(A4093,'Cód dos países'!$A$3:$C$199,3,FALSE)</f>
        <v>46</v>
      </c>
      <c r="D4093" s="25">
        <v>1996</v>
      </c>
      <c r="E4093">
        <f t="shared" si="126"/>
        <v>461996</v>
      </c>
      <c r="F4093" s="25">
        <v>68.8</v>
      </c>
      <c r="G4093" s="25">
        <v>70</v>
      </c>
      <c r="H4093" s="25">
        <f t="shared" si="127"/>
        <v>0.7</v>
      </c>
      <c r="I4093" s="25">
        <v>50</v>
      </c>
      <c r="J4093" s="25" t="s">
        <v>421</v>
      </c>
      <c r="K4093" s="25">
        <v>53.7</v>
      </c>
      <c r="L4093" s="25">
        <v>35.4</v>
      </c>
      <c r="M4093" s="25" t="s">
        <v>421</v>
      </c>
      <c r="N4093" s="25">
        <v>100</v>
      </c>
      <c r="O4093" s="25" t="s">
        <v>421</v>
      </c>
      <c r="P4093" s="25">
        <v>74.400000000000006</v>
      </c>
      <c r="Q4093" s="25">
        <v>76</v>
      </c>
      <c r="R4093" s="25">
        <v>70</v>
      </c>
      <c r="S4093" s="25">
        <v>90</v>
      </c>
    </row>
    <row r="4094" spans="1:19" x14ac:dyDescent="0.25">
      <c r="A4094" s="25" t="s">
        <v>430</v>
      </c>
      <c r="B4094" s="25" t="str">
        <f>VLOOKUP(A4094,'Cód dos países'!$A$3:$C$199,2,FALSE)</f>
        <v>ZAR</v>
      </c>
      <c r="C4094" s="25">
        <f>VLOOKUP(A4094,'Cód dos países'!$A$3:$C$199,3,FALSE)</f>
        <v>40</v>
      </c>
      <c r="D4094" s="25">
        <v>1996</v>
      </c>
      <c r="E4094">
        <f t="shared" si="126"/>
        <v>401996</v>
      </c>
      <c r="F4094" s="25">
        <v>39.5</v>
      </c>
      <c r="G4094" s="25">
        <v>30</v>
      </c>
      <c r="H4094" s="25">
        <f t="shared" si="127"/>
        <v>0.3</v>
      </c>
      <c r="I4094" s="25">
        <v>10</v>
      </c>
      <c r="J4094" s="25" t="s">
        <v>421</v>
      </c>
      <c r="K4094" s="25">
        <v>54.7</v>
      </c>
      <c r="L4094" s="25">
        <v>97.2</v>
      </c>
      <c r="M4094" s="25" t="s">
        <v>421</v>
      </c>
      <c r="N4094" s="25">
        <v>55</v>
      </c>
      <c r="O4094" s="25" t="s">
        <v>421</v>
      </c>
      <c r="P4094" s="25">
        <v>0</v>
      </c>
      <c r="Q4094" s="25">
        <v>49</v>
      </c>
      <c r="R4094" s="25">
        <v>30</v>
      </c>
      <c r="S4094" s="25">
        <v>30</v>
      </c>
    </row>
    <row r="4095" spans="1:19" x14ac:dyDescent="0.25">
      <c r="A4095" s="25" t="s">
        <v>77</v>
      </c>
      <c r="B4095" s="25" t="str">
        <f>VLOOKUP(A4095,'Cód dos países'!$A$3:$C$199,2,FALSE)</f>
        <v>DNK</v>
      </c>
      <c r="C4095" s="25">
        <f>VLOOKUP(A4095,'Cód dos países'!$A$3:$C$199,3,FALSE)</f>
        <v>47</v>
      </c>
      <c r="D4095" s="25">
        <v>1996</v>
      </c>
      <c r="E4095">
        <f t="shared" si="126"/>
        <v>471996</v>
      </c>
      <c r="F4095" s="25">
        <v>67.5</v>
      </c>
      <c r="G4095" s="25">
        <v>90</v>
      </c>
      <c r="H4095" s="25">
        <f t="shared" si="127"/>
        <v>0.9</v>
      </c>
      <c r="I4095" s="25">
        <v>93</v>
      </c>
      <c r="J4095" s="25" t="s">
        <v>421</v>
      </c>
      <c r="K4095" s="25">
        <v>30.6</v>
      </c>
      <c r="L4095" s="25">
        <v>0</v>
      </c>
      <c r="M4095" s="25" t="s">
        <v>421</v>
      </c>
      <c r="N4095" s="25">
        <v>85</v>
      </c>
      <c r="O4095" s="25" t="s">
        <v>421</v>
      </c>
      <c r="P4095" s="25">
        <v>91</v>
      </c>
      <c r="Q4095" s="25">
        <v>77.8</v>
      </c>
      <c r="R4095" s="25">
        <v>70</v>
      </c>
      <c r="S4095" s="25">
        <v>70</v>
      </c>
    </row>
    <row r="4096" spans="1:19" x14ac:dyDescent="0.25">
      <c r="A4096" s="25" t="s">
        <v>75</v>
      </c>
      <c r="B4096" s="25" t="str">
        <f>VLOOKUP(A4096,'Cód dos países'!$A$3:$C$199,2,FALSE)</f>
        <v>DJI</v>
      </c>
      <c r="C4096" s="25">
        <f>VLOOKUP(A4096,'Cód dos países'!$A$3:$C$199,3,FALSE)</f>
        <v>48</v>
      </c>
      <c r="D4096" s="25">
        <v>1996</v>
      </c>
      <c r="E4096">
        <f t="shared" si="126"/>
        <v>481996</v>
      </c>
      <c r="F4096" s="25">
        <v>54.5</v>
      </c>
      <c r="G4096" s="25">
        <v>50</v>
      </c>
      <c r="H4096" s="25">
        <f t="shared" si="127"/>
        <v>0.5</v>
      </c>
      <c r="I4096" s="25">
        <v>30</v>
      </c>
      <c r="J4096" s="25" t="s">
        <v>421</v>
      </c>
      <c r="K4096" s="25">
        <v>84.1</v>
      </c>
      <c r="L4096" s="25">
        <v>44.5</v>
      </c>
      <c r="M4096" s="25" t="s">
        <v>421</v>
      </c>
      <c r="N4096" s="25">
        <v>55</v>
      </c>
      <c r="O4096" s="25" t="s">
        <v>421</v>
      </c>
      <c r="P4096" s="25">
        <v>75.5</v>
      </c>
      <c r="Q4096" s="25">
        <v>51</v>
      </c>
      <c r="R4096" s="25">
        <v>50</v>
      </c>
      <c r="S4096" s="25">
        <v>50</v>
      </c>
    </row>
    <row r="4097" spans="1:19" x14ac:dyDescent="0.25">
      <c r="A4097" s="25" t="s">
        <v>353</v>
      </c>
      <c r="B4097" s="25" t="str">
        <f>VLOOKUP(A4097,'Cód dos países'!$A$3:$C$199,2,FALSE)</f>
        <v>DMA</v>
      </c>
      <c r="C4097" s="25">
        <f>VLOOKUP(A4097,'Cód dos países'!$A$3:$C$199,3,FALSE)</f>
        <v>49</v>
      </c>
      <c r="D4097" s="25">
        <v>1996</v>
      </c>
      <c r="E4097">
        <f t="shared" si="126"/>
        <v>491996</v>
      </c>
      <c r="F4097" s="25" t="s">
        <v>421</v>
      </c>
      <c r="H4097" s="25" t="str">
        <f t="shared" si="127"/>
        <v/>
      </c>
      <c r="I4097" s="25" t="s">
        <v>421</v>
      </c>
      <c r="J4097" s="25" t="s">
        <v>421</v>
      </c>
      <c r="K4097" s="25" t="s">
        <v>421</v>
      </c>
      <c r="L4097" s="25" t="s">
        <v>421</v>
      </c>
      <c r="M4097" s="25" t="s">
        <v>421</v>
      </c>
      <c r="N4097" s="25" t="s">
        <v>421</v>
      </c>
      <c r="O4097" s="25" t="s">
        <v>421</v>
      </c>
      <c r="P4097" s="25" t="s">
        <v>421</v>
      </c>
      <c r="Q4097" s="25" t="s">
        <v>421</v>
      </c>
      <c r="R4097" s="25" t="s">
        <v>421</v>
      </c>
      <c r="S4097" s="25" t="s">
        <v>421</v>
      </c>
    </row>
    <row r="4098" spans="1:19" x14ac:dyDescent="0.25">
      <c r="A4098" s="25" t="s">
        <v>79</v>
      </c>
      <c r="B4098" s="25" t="str">
        <f>VLOOKUP(A4098,'Cód dos países'!$A$3:$C$199,2,FALSE)</f>
        <v>DOM</v>
      </c>
      <c r="C4098" s="25">
        <f>VLOOKUP(A4098,'Cód dos países'!$A$3:$C$199,3,FALSE)</f>
        <v>50</v>
      </c>
      <c r="D4098" s="25">
        <v>1996</v>
      </c>
      <c r="E4098">
        <f t="shared" si="126"/>
        <v>501996</v>
      </c>
      <c r="F4098" s="25">
        <v>53.5</v>
      </c>
      <c r="G4098" s="25">
        <v>30</v>
      </c>
      <c r="H4098" s="25">
        <f t="shared" si="127"/>
        <v>0.3</v>
      </c>
      <c r="I4098" s="25">
        <v>30</v>
      </c>
      <c r="J4098" s="25" t="s">
        <v>421</v>
      </c>
      <c r="K4098" s="25">
        <v>85.7</v>
      </c>
      <c r="L4098" s="25">
        <v>89.6</v>
      </c>
      <c r="M4098" s="25" t="s">
        <v>421</v>
      </c>
      <c r="N4098" s="25">
        <v>55</v>
      </c>
      <c r="O4098" s="25" t="s">
        <v>421</v>
      </c>
      <c r="P4098" s="25">
        <v>74.2</v>
      </c>
      <c r="Q4098" s="25">
        <v>17</v>
      </c>
      <c r="R4098" s="25">
        <v>50</v>
      </c>
      <c r="S4098" s="25">
        <v>50</v>
      </c>
    </row>
    <row r="4099" spans="1:19" x14ac:dyDescent="0.25">
      <c r="A4099" s="25" t="s">
        <v>83</v>
      </c>
      <c r="B4099" s="25" t="str">
        <f>VLOOKUP(A4099,'Cód dos países'!$A$3:$C$199,2,FALSE)</f>
        <v>ECU</v>
      </c>
      <c r="C4099" s="25">
        <f>VLOOKUP(A4099,'Cód dos países'!$A$3:$C$199,3,FALSE)</f>
        <v>51</v>
      </c>
      <c r="D4099" s="25">
        <v>1996</v>
      </c>
      <c r="E4099">
        <f t="shared" si="126"/>
        <v>511996</v>
      </c>
      <c r="F4099" s="25">
        <v>61</v>
      </c>
      <c r="G4099" s="25">
        <v>50</v>
      </c>
      <c r="H4099" s="25">
        <f t="shared" si="127"/>
        <v>0.5</v>
      </c>
      <c r="I4099" s="25">
        <v>30</v>
      </c>
      <c r="J4099" s="25" t="s">
        <v>421</v>
      </c>
      <c r="K4099" s="25">
        <v>78.2</v>
      </c>
      <c r="L4099" s="25">
        <v>91</v>
      </c>
      <c r="M4099" s="25" t="s">
        <v>421</v>
      </c>
      <c r="N4099" s="25">
        <v>55</v>
      </c>
      <c r="O4099" s="25" t="s">
        <v>421</v>
      </c>
      <c r="P4099" s="25">
        <v>57.7</v>
      </c>
      <c r="Q4099" s="25">
        <v>67</v>
      </c>
      <c r="R4099" s="25">
        <v>70</v>
      </c>
      <c r="S4099" s="25">
        <v>50</v>
      </c>
    </row>
    <row r="4100" spans="1:19" x14ac:dyDescent="0.25">
      <c r="A4100" s="25" t="s">
        <v>85</v>
      </c>
      <c r="B4100" s="25" t="str">
        <f>VLOOKUP(A4100,'Cód dos países'!$A$3:$C$199,2,FALSE)</f>
        <v>EGY</v>
      </c>
      <c r="C4100" s="25">
        <f>VLOOKUP(A4100,'Cód dos países'!$A$3:$C$199,3,FALSE)</f>
        <v>52</v>
      </c>
      <c r="D4100" s="25">
        <v>1996</v>
      </c>
      <c r="E4100">
        <f t="shared" si="126"/>
        <v>521996</v>
      </c>
      <c r="F4100" s="25">
        <v>54.5</v>
      </c>
      <c r="G4100" s="25">
        <v>50</v>
      </c>
      <c r="H4100" s="25">
        <f t="shared" si="127"/>
        <v>0.5</v>
      </c>
      <c r="I4100" s="25">
        <v>50</v>
      </c>
      <c r="J4100" s="25" t="s">
        <v>421</v>
      </c>
      <c r="K4100" s="25">
        <v>55.9</v>
      </c>
      <c r="L4100" s="25">
        <v>72.3</v>
      </c>
      <c r="M4100" s="25" t="s">
        <v>421</v>
      </c>
      <c r="N4100" s="25">
        <v>55</v>
      </c>
      <c r="O4100" s="25" t="s">
        <v>421</v>
      </c>
      <c r="P4100" s="25">
        <v>66.7</v>
      </c>
      <c r="Q4100" s="25">
        <v>41</v>
      </c>
      <c r="R4100" s="25">
        <v>50</v>
      </c>
      <c r="S4100" s="25">
        <v>50</v>
      </c>
    </row>
    <row r="4101" spans="1:19" x14ac:dyDescent="0.25">
      <c r="A4101" s="25" t="s">
        <v>267</v>
      </c>
      <c r="B4101" s="25" t="str">
        <f>VLOOKUP(A4101,'Cód dos países'!$A$3:$C$199,2,FALSE)</f>
        <v>SLV</v>
      </c>
      <c r="C4101" s="25">
        <f>VLOOKUP(A4101,'Cód dos países'!$A$3:$C$199,3,FALSE)</f>
        <v>53</v>
      </c>
      <c r="D4101" s="25">
        <v>1996</v>
      </c>
      <c r="E4101">
        <f t="shared" ref="E4101:E4164" si="128">C4101*10000+D4101</f>
        <v>531996</v>
      </c>
      <c r="F4101" s="25">
        <v>70.5</v>
      </c>
      <c r="G4101" s="25">
        <v>50</v>
      </c>
      <c r="H4101" s="25">
        <f t="shared" ref="H4101:H4164" si="129">IF(G4101="","",(G4101/100))</f>
        <v>0.5</v>
      </c>
      <c r="I4101" s="25">
        <v>50</v>
      </c>
      <c r="J4101" s="25" t="s">
        <v>421</v>
      </c>
      <c r="K4101" s="25">
        <v>83.6</v>
      </c>
      <c r="L4101" s="25">
        <v>92</v>
      </c>
      <c r="M4101" s="25" t="s">
        <v>421</v>
      </c>
      <c r="N4101" s="25">
        <v>70</v>
      </c>
      <c r="O4101" s="25" t="s">
        <v>421</v>
      </c>
      <c r="P4101" s="25">
        <v>74.099999999999994</v>
      </c>
      <c r="Q4101" s="25">
        <v>75</v>
      </c>
      <c r="R4101" s="25">
        <v>70</v>
      </c>
      <c r="S4101" s="25">
        <v>70</v>
      </c>
    </row>
    <row r="4102" spans="1:19" x14ac:dyDescent="0.25">
      <c r="A4102" s="25" t="s">
        <v>114</v>
      </c>
      <c r="B4102" s="25" t="str">
        <f>VLOOKUP(A4102,'Cód dos países'!$A$3:$C$199,2,FALSE)</f>
        <v>GNQ</v>
      </c>
      <c r="C4102" s="25">
        <f>VLOOKUP(A4102,'Cód dos países'!$A$3:$C$199,3,FALSE)</f>
        <v>54</v>
      </c>
      <c r="D4102" s="25">
        <v>1996</v>
      </c>
      <c r="E4102">
        <f t="shared" si="128"/>
        <v>541996</v>
      </c>
      <c r="F4102" s="25" t="s">
        <v>421</v>
      </c>
      <c r="H4102" s="25" t="str">
        <f t="shared" si="129"/>
        <v/>
      </c>
      <c r="I4102" s="25" t="s">
        <v>421</v>
      </c>
      <c r="J4102" s="25" t="s">
        <v>421</v>
      </c>
      <c r="K4102" s="25" t="s">
        <v>421</v>
      </c>
      <c r="L4102" s="25" t="s">
        <v>421</v>
      </c>
      <c r="M4102" s="25" t="s">
        <v>421</v>
      </c>
      <c r="N4102" s="25" t="s">
        <v>421</v>
      </c>
      <c r="O4102" s="25" t="s">
        <v>421</v>
      </c>
      <c r="P4102" s="25" t="s">
        <v>421</v>
      </c>
      <c r="Q4102" s="25" t="s">
        <v>421</v>
      </c>
      <c r="R4102" s="25" t="s">
        <v>421</v>
      </c>
      <c r="S4102" s="25" t="s">
        <v>421</v>
      </c>
    </row>
    <row r="4103" spans="1:19" x14ac:dyDescent="0.25">
      <c r="A4103" s="25" t="s">
        <v>87</v>
      </c>
      <c r="B4103" s="25" t="str">
        <f>VLOOKUP(A4103,'Cód dos países'!$A$3:$C$199,2,FALSE)</f>
        <v>ERI</v>
      </c>
      <c r="C4103" s="25">
        <f>VLOOKUP(A4103,'Cód dos países'!$A$3:$C$199,3,FALSE)</f>
        <v>55</v>
      </c>
      <c r="D4103" s="25">
        <v>1996</v>
      </c>
      <c r="E4103">
        <f t="shared" si="128"/>
        <v>551996</v>
      </c>
      <c r="F4103" s="25" t="s">
        <v>421</v>
      </c>
      <c r="H4103" s="25" t="str">
        <f t="shared" si="129"/>
        <v/>
      </c>
      <c r="I4103" s="25" t="s">
        <v>421</v>
      </c>
      <c r="J4103" s="25" t="s">
        <v>421</v>
      </c>
      <c r="K4103" s="25" t="s">
        <v>421</v>
      </c>
      <c r="L4103" s="25" t="s">
        <v>421</v>
      </c>
      <c r="M4103" s="25" t="s">
        <v>421</v>
      </c>
      <c r="N4103" s="25" t="s">
        <v>421</v>
      </c>
      <c r="O4103" s="25" t="s">
        <v>421</v>
      </c>
      <c r="P4103" s="25" t="s">
        <v>421</v>
      </c>
      <c r="Q4103" s="25" t="s">
        <v>421</v>
      </c>
      <c r="R4103" s="25" t="s">
        <v>421</v>
      </c>
      <c r="S4103" s="25" t="s">
        <v>421</v>
      </c>
    </row>
    <row r="4104" spans="1:19" x14ac:dyDescent="0.25">
      <c r="A4104" s="25" t="s">
        <v>91</v>
      </c>
      <c r="B4104" s="25" t="str">
        <f>VLOOKUP(A4104,'Cód dos países'!$A$3:$C$199,2,FALSE)</f>
        <v>EST</v>
      </c>
      <c r="C4104" s="25">
        <f>VLOOKUP(A4104,'Cód dos países'!$A$3:$C$199,3,FALSE)</f>
        <v>56</v>
      </c>
      <c r="D4104" s="25">
        <v>1996</v>
      </c>
      <c r="E4104">
        <f t="shared" si="128"/>
        <v>561996</v>
      </c>
      <c r="F4104" s="25">
        <v>69.099999999999994</v>
      </c>
      <c r="G4104" s="25">
        <v>70</v>
      </c>
      <c r="H4104" s="25">
        <f t="shared" si="129"/>
        <v>0.7</v>
      </c>
      <c r="I4104" s="25">
        <v>50</v>
      </c>
      <c r="J4104" s="25" t="s">
        <v>421</v>
      </c>
      <c r="K4104" s="25">
        <v>71.400000000000006</v>
      </c>
      <c r="L4104" s="25">
        <v>55.5</v>
      </c>
      <c r="M4104" s="25" t="s">
        <v>421</v>
      </c>
      <c r="N4104" s="25">
        <v>85</v>
      </c>
      <c r="O4104" s="25" t="s">
        <v>421</v>
      </c>
      <c r="P4104" s="25">
        <v>55.5</v>
      </c>
      <c r="Q4104" s="25">
        <v>74</v>
      </c>
      <c r="R4104" s="25">
        <v>90</v>
      </c>
      <c r="S4104" s="25">
        <v>70</v>
      </c>
    </row>
    <row r="4105" spans="1:19" x14ac:dyDescent="0.25">
      <c r="A4105" s="25" t="s">
        <v>420</v>
      </c>
      <c r="B4105" s="25" t="e">
        <f>VLOOKUP(A4105,'Cód dos países'!$A$3:$C$199,2,FALSE)</f>
        <v>#N/A</v>
      </c>
      <c r="C4105" s="25" t="e">
        <f>VLOOKUP(A4105,'Cód dos países'!$A$3:$C$199,3,FALSE)</f>
        <v>#N/A</v>
      </c>
      <c r="D4105" s="25">
        <v>1996</v>
      </c>
      <c r="E4105" t="e">
        <f t="shared" si="128"/>
        <v>#N/A</v>
      </c>
      <c r="F4105" s="25">
        <v>59.4</v>
      </c>
      <c r="G4105" s="25">
        <v>70</v>
      </c>
      <c r="H4105" s="25">
        <f t="shared" si="129"/>
        <v>0.7</v>
      </c>
      <c r="I4105" s="25">
        <v>30</v>
      </c>
      <c r="J4105" s="25" t="s">
        <v>421</v>
      </c>
      <c r="K4105" s="25">
        <v>63.1</v>
      </c>
      <c r="L4105" s="25">
        <v>67.5</v>
      </c>
      <c r="M4105" s="25" t="s">
        <v>421</v>
      </c>
      <c r="N4105" s="25">
        <v>70</v>
      </c>
      <c r="O4105" s="25" t="s">
        <v>421</v>
      </c>
      <c r="P4105" s="25">
        <v>67.5</v>
      </c>
      <c r="Q4105" s="25">
        <v>46.6</v>
      </c>
      <c r="R4105" s="25">
        <v>70</v>
      </c>
      <c r="S4105" s="25">
        <v>50</v>
      </c>
    </row>
    <row r="4106" spans="1:19" x14ac:dyDescent="0.25">
      <c r="A4106" s="25" t="s">
        <v>93</v>
      </c>
      <c r="B4106" s="25" t="str">
        <f>VLOOKUP(A4106,'Cód dos países'!$A$3:$C$199,2,FALSE)</f>
        <v>ETH</v>
      </c>
      <c r="C4106" s="25">
        <f>VLOOKUP(A4106,'Cód dos países'!$A$3:$C$199,3,FALSE)</f>
        <v>57</v>
      </c>
      <c r="D4106" s="25">
        <v>1996</v>
      </c>
      <c r="E4106">
        <f t="shared" si="128"/>
        <v>571996</v>
      </c>
      <c r="F4106" s="25">
        <v>48.1</v>
      </c>
      <c r="G4106" s="25">
        <v>30</v>
      </c>
      <c r="H4106" s="25">
        <f t="shared" si="129"/>
        <v>0.3</v>
      </c>
      <c r="I4106" s="25">
        <v>30</v>
      </c>
      <c r="J4106" s="25" t="s">
        <v>421</v>
      </c>
      <c r="K4106" s="25">
        <v>48.7</v>
      </c>
      <c r="L4106" s="25">
        <v>79.900000000000006</v>
      </c>
      <c r="M4106" s="25" t="s">
        <v>421</v>
      </c>
      <c r="N4106" s="25">
        <v>55</v>
      </c>
      <c r="O4106" s="25" t="s">
        <v>421</v>
      </c>
      <c r="P4106" s="25">
        <v>71.2</v>
      </c>
      <c r="Q4106" s="25">
        <v>58</v>
      </c>
      <c r="R4106" s="25">
        <v>30</v>
      </c>
      <c r="S4106" s="25">
        <v>30</v>
      </c>
    </row>
    <row r="4107" spans="1:19" x14ac:dyDescent="0.25">
      <c r="A4107" s="25" t="s">
        <v>97</v>
      </c>
      <c r="B4107" s="25" t="str">
        <f>VLOOKUP(A4107,'Cód dos países'!$A$3:$C$199,2,FALSE)</f>
        <v>FJI</v>
      </c>
      <c r="C4107" s="25">
        <f>VLOOKUP(A4107,'Cód dos países'!$A$3:$C$199,3,FALSE)</f>
        <v>58</v>
      </c>
      <c r="D4107" s="25">
        <v>1996</v>
      </c>
      <c r="E4107">
        <f t="shared" si="128"/>
        <v>581996</v>
      </c>
      <c r="F4107" s="25">
        <v>58</v>
      </c>
      <c r="G4107" s="25">
        <v>50</v>
      </c>
      <c r="H4107" s="25">
        <f t="shared" si="129"/>
        <v>0.5</v>
      </c>
      <c r="I4107" s="25">
        <v>30</v>
      </c>
      <c r="J4107" s="25" t="s">
        <v>421</v>
      </c>
      <c r="K4107" s="25">
        <v>71</v>
      </c>
      <c r="L4107" s="25">
        <v>77.5</v>
      </c>
      <c r="M4107" s="25" t="s">
        <v>421</v>
      </c>
      <c r="N4107" s="25">
        <v>55</v>
      </c>
      <c r="O4107" s="25" t="s">
        <v>421</v>
      </c>
      <c r="P4107" s="25">
        <v>80.8</v>
      </c>
      <c r="Q4107" s="25">
        <v>57.6</v>
      </c>
      <c r="R4107" s="25">
        <v>50</v>
      </c>
      <c r="S4107" s="25">
        <v>50</v>
      </c>
    </row>
    <row r="4108" spans="1:19" x14ac:dyDescent="0.25">
      <c r="A4108" s="25" t="s">
        <v>95</v>
      </c>
      <c r="B4108" s="25" t="str">
        <f>VLOOKUP(A4108,'Cód dos países'!$A$3:$C$199,2,FALSE)</f>
        <v>FIN</v>
      </c>
      <c r="C4108" s="25">
        <f>VLOOKUP(A4108,'Cód dos países'!$A$3:$C$199,3,FALSE)</f>
        <v>59</v>
      </c>
      <c r="D4108" s="25">
        <v>1996</v>
      </c>
      <c r="E4108">
        <f t="shared" si="128"/>
        <v>591996</v>
      </c>
      <c r="F4108" s="25">
        <v>65.2</v>
      </c>
      <c r="G4108" s="25">
        <v>90</v>
      </c>
      <c r="H4108" s="25">
        <f t="shared" si="129"/>
        <v>0.9</v>
      </c>
      <c r="I4108" s="25">
        <v>91</v>
      </c>
      <c r="J4108" s="25" t="s">
        <v>421</v>
      </c>
      <c r="K4108" s="25">
        <v>54.9</v>
      </c>
      <c r="L4108" s="25">
        <v>0</v>
      </c>
      <c r="M4108" s="25" t="s">
        <v>421</v>
      </c>
      <c r="N4108" s="25">
        <v>70</v>
      </c>
      <c r="O4108" s="25" t="s">
        <v>421</v>
      </c>
      <c r="P4108" s="25">
        <v>83.3</v>
      </c>
      <c r="Q4108" s="25">
        <v>77.8</v>
      </c>
      <c r="R4108" s="25">
        <v>70</v>
      </c>
      <c r="S4108" s="25">
        <v>50</v>
      </c>
    </row>
    <row r="4109" spans="1:19" x14ac:dyDescent="0.25">
      <c r="A4109" s="25" t="s">
        <v>99</v>
      </c>
      <c r="B4109" s="25" t="str">
        <f>VLOOKUP(A4109,'Cód dos países'!$A$3:$C$199,2,FALSE)</f>
        <v>FRA</v>
      </c>
      <c r="C4109" s="25">
        <f>VLOOKUP(A4109,'Cód dos países'!$A$3:$C$199,3,FALSE)</f>
        <v>60</v>
      </c>
      <c r="D4109" s="25">
        <v>1996</v>
      </c>
      <c r="E4109">
        <f t="shared" si="128"/>
        <v>601996</v>
      </c>
      <c r="F4109" s="25">
        <v>59.1</v>
      </c>
      <c r="G4109" s="25">
        <v>70</v>
      </c>
      <c r="H4109" s="25">
        <f t="shared" si="129"/>
        <v>0.7</v>
      </c>
      <c r="I4109" s="25">
        <v>70</v>
      </c>
      <c r="J4109" s="25" t="s">
        <v>421</v>
      </c>
      <c r="K4109" s="25">
        <v>38.1</v>
      </c>
      <c r="L4109" s="25">
        <v>9.6</v>
      </c>
      <c r="M4109" s="25" t="s">
        <v>421</v>
      </c>
      <c r="N4109" s="25">
        <v>85</v>
      </c>
      <c r="O4109" s="25" t="s">
        <v>421</v>
      </c>
      <c r="P4109" s="25">
        <v>81.5</v>
      </c>
      <c r="Q4109" s="25">
        <v>77.8</v>
      </c>
      <c r="R4109" s="25">
        <v>50</v>
      </c>
      <c r="S4109" s="25">
        <v>50</v>
      </c>
    </row>
    <row r="4110" spans="1:19" x14ac:dyDescent="0.25">
      <c r="A4110" s="25" t="s">
        <v>101</v>
      </c>
      <c r="B4110" s="25" t="str">
        <f>VLOOKUP(A4110,'Cód dos países'!$A$3:$C$199,2,FALSE)</f>
        <v>GAB</v>
      </c>
      <c r="C4110" s="25">
        <f>VLOOKUP(A4110,'Cód dos países'!$A$3:$C$199,3,FALSE)</f>
        <v>61</v>
      </c>
      <c r="D4110" s="25">
        <v>1996</v>
      </c>
      <c r="E4110">
        <f t="shared" si="128"/>
        <v>611996</v>
      </c>
      <c r="F4110" s="25">
        <v>58.8</v>
      </c>
      <c r="G4110" s="25">
        <v>50</v>
      </c>
      <c r="H4110" s="25">
        <f t="shared" si="129"/>
        <v>0.5</v>
      </c>
      <c r="I4110" s="25">
        <v>50</v>
      </c>
      <c r="J4110" s="25" t="s">
        <v>421</v>
      </c>
      <c r="K4110" s="25">
        <v>49.9</v>
      </c>
      <c r="L4110" s="25">
        <v>80.5</v>
      </c>
      <c r="M4110" s="25" t="s">
        <v>421</v>
      </c>
      <c r="N4110" s="25">
        <v>70</v>
      </c>
      <c r="O4110" s="25" t="s">
        <v>421</v>
      </c>
      <c r="P4110" s="25">
        <v>65.3</v>
      </c>
      <c r="Q4110" s="25">
        <v>23.6</v>
      </c>
      <c r="R4110" s="25">
        <v>70</v>
      </c>
      <c r="S4110" s="25">
        <v>70</v>
      </c>
    </row>
    <row r="4111" spans="1:19" x14ac:dyDescent="0.25">
      <c r="A4111" s="25" t="s">
        <v>105</v>
      </c>
      <c r="B4111" s="25" t="str">
        <f>VLOOKUP(A4111,'Cód dos países'!$A$3:$C$199,2,FALSE)</f>
        <v>GEO</v>
      </c>
      <c r="C4111" s="25">
        <f>VLOOKUP(A4111,'Cód dos países'!$A$3:$C$199,3,FALSE)</f>
        <v>63</v>
      </c>
      <c r="D4111" s="25">
        <v>1996</v>
      </c>
      <c r="E4111">
        <f t="shared" si="128"/>
        <v>631996</v>
      </c>
      <c r="F4111" s="25">
        <v>46.5</v>
      </c>
      <c r="G4111" s="25">
        <v>30</v>
      </c>
      <c r="H4111" s="25">
        <f t="shared" si="129"/>
        <v>0.3</v>
      </c>
      <c r="I4111" s="25">
        <v>10</v>
      </c>
      <c r="J4111" s="25" t="s">
        <v>421</v>
      </c>
      <c r="K4111" s="25">
        <v>92</v>
      </c>
      <c r="L4111" s="25">
        <v>82.3</v>
      </c>
      <c r="M4111" s="25" t="s">
        <v>421</v>
      </c>
      <c r="N4111" s="25">
        <v>55</v>
      </c>
      <c r="O4111" s="25" t="s">
        <v>421</v>
      </c>
      <c r="P4111" s="25">
        <v>0</v>
      </c>
      <c r="Q4111" s="25">
        <v>69</v>
      </c>
      <c r="R4111" s="25">
        <v>50</v>
      </c>
      <c r="S4111" s="25">
        <v>30</v>
      </c>
    </row>
    <row r="4112" spans="1:19" x14ac:dyDescent="0.25">
      <c r="A4112" s="25" t="s">
        <v>73</v>
      </c>
      <c r="B4112" s="25" t="str">
        <f>VLOOKUP(A4112,'Cód dos países'!$A$3:$C$199,2,FALSE)</f>
        <v>DEU</v>
      </c>
      <c r="C4112" s="25">
        <f>VLOOKUP(A4112,'Cód dos países'!$A$3:$C$199,3,FALSE)</f>
        <v>64</v>
      </c>
      <c r="D4112" s="25">
        <v>1996</v>
      </c>
      <c r="E4112">
        <f t="shared" si="128"/>
        <v>641996</v>
      </c>
      <c r="F4112" s="25">
        <v>67.5</v>
      </c>
      <c r="G4112" s="25">
        <v>90</v>
      </c>
      <c r="H4112" s="25">
        <f t="shared" si="129"/>
        <v>0.9</v>
      </c>
      <c r="I4112" s="25">
        <v>81</v>
      </c>
      <c r="J4112" s="25" t="s">
        <v>421</v>
      </c>
      <c r="K4112" s="25">
        <v>37.799999999999997</v>
      </c>
      <c r="L4112" s="25">
        <v>28</v>
      </c>
      <c r="M4112" s="25" t="s">
        <v>421</v>
      </c>
      <c r="N4112" s="25">
        <v>70</v>
      </c>
      <c r="O4112" s="25" t="s">
        <v>421</v>
      </c>
      <c r="P4112" s="25">
        <v>85.6</v>
      </c>
      <c r="Q4112" s="25">
        <v>75</v>
      </c>
      <c r="R4112" s="25">
        <v>70</v>
      </c>
      <c r="S4112" s="25">
        <v>70</v>
      </c>
    </row>
    <row r="4113" spans="1:19" x14ac:dyDescent="0.25">
      <c r="A4113" s="25" t="s">
        <v>107</v>
      </c>
      <c r="B4113" s="25" t="str">
        <f>VLOOKUP(A4113,'Cód dos países'!$A$3:$C$199,2,FALSE)</f>
        <v>GHA</v>
      </c>
      <c r="C4113" s="25">
        <f>VLOOKUP(A4113,'Cód dos países'!$A$3:$C$199,3,FALSE)</f>
        <v>66</v>
      </c>
      <c r="D4113" s="25">
        <v>1996</v>
      </c>
      <c r="E4113">
        <f t="shared" si="128"/>
        <v>661996</v>
      </c>
      <c r="F4113" s="25">
        <v>56.7</v>
      </c>
      <c r="G4113" s="25">
        <v>50</v>
      </c>
      <c r="H4113" s="25">
        <f t="shared" si="129"/>
        <v>0.5</v>
      </c>
      <c r="I4113" s="25">
        <v>50</v>
      </c>
      <c r="J4113" s="25" t="s">
        <v>421</v>
      </c>
      <c r="K4113" s="25">
        <v>72.900000000000006</v>
      </c>
      <c r="L4113" s="25">
        <v>70.8</v>
      </c>
      <c r="M4113" s="25" t="s">
        <v>421</v>
      </c>
      <c r="N4113" s="25">
        <v>55</v>
      </c>
      <c r="O4113" s="25" t="s">
        <v>421</v>
      </c>
      <c r="P4113" s="25">
        <v>51.2</v>
      </c>
      <c r="Q4113" s="25">
        <v>60</v>
      </c>
      <c r="R4113" s="25">
        <v>50</v>
      </c>
      <c r="S4113" s="25">
        <v>50</v>
      </c>
    </row>
    <row r="4114" spans="1:19" x14ac:dyDescent="0.25">
      <c r="A4114" s="25" t="s">
        <v>116</v>
      </c>
      <c r="B4114" s="25" t="str">
        <f>VLOOKUP(A4114,'Cód dos países'!$A$3:$C$199,2,FALSE)</f>
        <v>GRC</v>
      </c>
      <c r="C4114" s="25">
        <f>VLOOKUP(A4114,'Cód dos países'!$A$3:$C$199,3,FALSE)</f>
        <v>67</v>
      </c>
      <c r="D4114" s="25">
        <v>1996</v>
      </c>
      <c r="E4114">
        <f t="shared" si="128"/>
        <v>671996</v>
      </c>
      <c r="F4114" s="25">
        <v>59.6</v>
      </c>
      <c r="G4114" s="25">
        <v>70</v>
      </c>
      <c r="H4114" s="25">
        <f t="shared" si="129"/>
        <v>0.7</v>
      </c>
      <c r="I4114" s="25">
        <v>40</v>
      </c>
      <c r="J4114" s="25" t="s">
        <v>421</v>
      </c>
      <c r="K4114" s="25">
        <v>54</v>
      </c>
      <c r="L4114" s="25">
        <v>54.4</v>
      </c>
      <c r="M4114" s="25" t="s">
        <v>421</v>
      </c>
      <c r="N4114" s="25">
        <v>70</v>
      </c>
      <c r="O4114" s="25" t="s">
        <v>421</v>
      </c>
      <c r="P4114" s="25">
        <v>70.099999999999994</v>
      </c>
      <c r="Q4114" s="25">
        <v>77.8</v>
      </c>
      <c r="R4114" s="25">
        <v>70</v>
      </c>
      <c r="S4114" s="25">
        <v>30</v>
      </c>
    </row>
    <row r="4115" spans="1:19" x14ac:dyDescent="0.25">
      <c r="A4115" s="25" t="s">
        <v>118</v>
      </c>
      <c r="B4115" s="25" t="str">
        <f>VLOOKUP(A4115,'Cód dos países'!$A$3:$C$199,2,FALSE)</f>
        <v>GTM</v>
      </c>
      <c r="C4115" s="25">
        <f>VLOOKUP(A4115,'Cód dos países'!$A$3:$C$199,3,FALSE)</f>
        <v>69</v>
      </c>
      <c r="D4115" s="25">
        <v>1996</v>
      </c>
      <c r="E4115">
        <f t="shared" si="128"/>
        <v>691996</v>
      </c>
      <c r="F4115" s="25">
        <v>65.7</v>
      </c>
      <c r="G4115" s="25">
        <v>50</v>
      </c>
      <c r="H4115" s="25">
        <f t="shared" si="129"/>
        <v>0.5</v>
      </c>
      <c r="I4115" s="25">
        <v>50</v>
      </c>
      <c r="J4115" s="25" t="s">
        <v>421</v>
      </c>
      <c r="K4115" s="25">
        <v>81.5</v>
      </c>
      <c r="L4115" s="25">
        <v>97.5</v>
      </c>
      <c r="M4115" s="25" t="s">
        <v>421</v>
      </c>
      <c r="N4115" s="25">
        <v>55</v>
      </c>
      <c r="O4115" s="25" t="s">
        <v>421</v>
      </c>
      <c r="P4115" s="25">
        <v>70.7</v>
      </c>
      <c r="Q4115" s="25">
        <v>67</v>
      </c>
      <c r="R4115" s="25">
        <v>50</v>
      </c>
      <c r="S4115" s="25">
        <v>70</v>
      </c>
    </row>
    <row r="4116" spans="1:19" x14ac:dyDescent="0.25">
      <c r="A4116" s="25" t="s">
        <v>109</v>
      </c>
      <c r="B4116" s="25" t="str">
        <f>VLOOKUP(A4116,'Cód dos países'!$A$3:$C$199,2,FALSE)</f>
        <v>GIN</v>
      </c>
      <c r="C4116" s="25">
        <f>VLOOKUP(A4116,'Cód dos países'!$A$3:$C$199,3,FALSE)</f>
        <v>70</v>
      </c>
      <c r="D4116" s="25">
        <v>1996</v>
      </c>
      <c r="E4116">
        <f t="shared" si="128"/>
        <v>701996</v>
      </c>
      <c r="F4116" s="25">
        <v>52.9</v>
      </c>
      <c r="G4116" s="25">
        <v>30</v>
      </c>
      <c r="H4116" s="25">
        <f t="shared" si="129"/>
        <v>0.3</v>
      </c>
      <c r="I4116" s="25">
        <v>10</v>
      </c>
      <c r="J4116" s="25" t="s">
        <v>421</v>
      </c>
      <c r="K4116" s="25">
        <v>71.400000000000006</v>
      </c>
      <c r="L4116" s="25">
        <v>90.8</v>
      </c>
      <c r="M4116" s="25" t="s">
        <v>421</v>
      </c>
      <c r="N4116" s="25">
        <v>55</v>
      </c>
      <c r="O4116" s="25" t="s">
        <v>421</v>
      </c>
      <c r="P4116" s="25">
        <v>80.3</v>
      </c>
      <c r="Q4116" s="25">
        <v>19</v>
      </c>
      <c r="R4116" s="25">
        <v>50</v>
      </c>
      <c r="S4116" s="25">
        <v>70</v>
      </c>
    </row>
    <row r="4117" spans="1:19" x14ac:dyDescent="0.25">
      <c r="A4117" s="25" t="s">
        <v>112</v>
      </c>
      <c r="B4117" s="25" t="str">
        <f>VLOOKUP(A4117,'Cód dos países'!$A$3:$C$199,2,FALSE)</f>
        <v>GNB</v>
      </c>
      <c r="C4117" s="25">
        <f>VLOOKUP(A4117,'Cód dos países'!$A$3:$C$199,3,FALSE)</f>
        <v>71</v>
      </c>
      <c r="D4117" s="25">
        <v>1996</v>
      </c>
      <c r="E4117">
        <f t="shared" si="128"/>
        <v>711996</v>
      </c>
      <c r="F4117" s="25" t="s">
        <v>421</v>
      </c>
      <c r="H4117" s="25" t="str">
        <f t="shared" si="129"/>
        <v/>
      </c>
      <c r="I4117" s="25" t="s">
        <v>421</v>
      </c>
      <c r="J4117" s="25" t="s">
        <v>421</v>
      </c>
      <c r="K4117" s="25" t="s">
        <v>421</v>
      </c>
      <c r="L4117" s="25" t="s">
        <v>421</v>
      </c>
      <c r="M4117" s="25" t="s">
        <v>421</v>
      </c>
      <c r="N4117" s="25" t="s">
        <v>421</v>
      </c>
      <c r="O4117" s="25" t="s">
        <v>421</v>
      </c>
      <c r="P4117" s="25" t="s">
        <v>421</v>
      </c>
      <c r="Q4117" s="25" t="s">
        <v>421</v>
      </c>
      <c r="R4117" s="25" t="s">
        <v>421</v>
      </c>
      <c r="S4117" s="25" t="s">
        <v>421</v>
      </c>
    </row>
    <row r="4118" spans="1:19" x14ac:dyDescent="0.25">
      <c r="A4118" s="25" t="s">
        <v>120</v>
      </c>
      <c r="B4118" s="25" t="str">
        <f>VLOOKUP(A4118,'Cód dos países'!$A$3:$C$199,2,FALSE)</f>
        <v>GUY</v>
      </c>
      <c r="C4118" s="25">
        <f>VLOOKUP(A4118,'Cód dos países'!$A$3:$C$199,3,FALSE)</f>
        <v>72</v>
      </c>
      <c r="D4118" s="25">
        <v>1996</v>
      </c>
      <c r="E4118">
        <f t="shared" si="128"/>
        <v>721996</v>
      </c>
      <c r="F4118" s="25">
        <v>53.2</v>
      </c>
      <c r="G4118" s="25">
        <v>50</v>
      </c>
      <c r="H4118" s="25">
        <f t="shared" si="129"/>
        <v>0.5</v>
      </c>
      <c r="I4118" s="25">
        <v>30</v>
      </c>
      <c r="J4118" s="25" t="s">
        <v>421</v>
      </c>
      <c r="K4118" s="25">
        <v>59.8</v>
      </c>
      <c r="L4118" s="25">
        <v>61.8</v>
      </c>
      <c r="M4118" s="25" t="s">
        <v>421</v>
      </c>
      <c r="N4118" s="25">
        <v>55</v>
      </c>
      <c r="O4118" s="25" t="s">
        <v>421</v>
      </c>
      <c r="P4118" s="25">
        <v>72.900000000000006</v>
      </c>
      <c r="Q4118" s="25">
        <v>49.8</v>
      </c>
      <c r="R4118" s="25">
        <v>50</v>
      </c>
      <c r="S4118" s="25">
        <v>50</v>
      </c>
    </row>
    <row r="4119" spans="1:19" x14ac:dyDescent="0.25">
      <c r="A4119" s="25" t="s">
        <v>128</v>
      </c>
      <c r="B4119" s="25" t="str">
        <f>VLOOKUP(A4119,'Cód dos países'!$A$3:$C$199,2,FALSE)</f>
        <v>HTI</v>
      </c>
      <c r="C4119" s="25">
        <f>VLOOKUP(A4119,'Cód dos países'!$A$3:$C$199,3,FALSE)</f>
        <v>73</v>
      </c>
      <c r="D4119" s="25">
        <v>1996</v>
      </c>
      <c r="E4119">
        <f t="shared" si="128"/>
        <v>731996</v>
      </c>
      <c r="F4119" s="25">
        <v>45.8</v>
      </c>
      <c r="G4119" s="25">
        <v>10</v>
      </c>
      <c r="H4119" s="25">
        <f t="shared" si="129"/>
        <v>0.1</v>
      </c>
      <c r="I4119" s="25">
        <v>10</v>
      </c>
      <c r="J4119" s="25" t="s">
        <v>421</v>
      </c>
      <c r="K4119" s="25">
        <v>78.7</v>
      </c>
      <c r="L4119" s="25">
        <v>98.7</v>
      </c>
      <c r="M4119" s="25" t="s">
        <v>421</v>
      </c>
      <c r="N4119" s="25">
        <v>40</v>
      </c>
      <c r="O4119" s="25" t="s">
        <v>421</v>
      </c>
      <c r="P4119" s="25">
        <v>50</v>
      </c>
      <c r="Q4119" s="25">
        <v>65</v>
      </c>
      <c r="R4119" s="25">
        <v>30</v>
      </c>
      <c r="S4119" s="25">
        <v>30</v>
      </c>
    </row>
    <row r="4120" spans="1:19" x14ac:dyDescent="0.25">
      <c r="A4120" s="25" t="s">
        <v>124</v>
      </c>
      <c r="B4120" s="25" t="str">
        <f>VLOOKUP(A4120,'Cód dos países'!$A$3:$C$199,2,FALSE)</f>
        <v>HND</v>
      </c>
      <c r="C4120" s="25">
        <f>VLOOKUP(A4120,'Cód dos países'!$A$3:$C$199,3,FALSE)</f>
        <v>74</v>
      </c>
      <c r="D4120" s="25">
        <v>1996</v>
      </c>
      <c r="E4120">
        <f t="shared" si="128"/>
        <v>741996</v>
      </c>
      <c r="F4120" s="25">
        <v>56</v>
      </c>
      <c r="G4120" s="25">
        <v>50</v>
      </c>
      <c r="H4120" s="25">
        <f t="shared" si="129"/>
        <v>0.5</v>
      </c>
      <c r="I4120" s="25">
        <v>30</v>
      </c>
      <c r="J4120" s="25" t="s">
        <v>421</v>
      </c>
      <c r="K4120" s="25">
        <v>65.400000000000006</v>
      </c>
      <c r="L4120" s="25">
        <v>82.9</v>
      </c>
      <c r="M4120" s="25" t="s">
        <v>421</v>
      </c>
      <c r="N4120" s="25">
        <v>55</v>
      </c>
      <c r="O4120" s="25" t="s">
        <v>421</v>
      </c>
      <c r="P4120" s="25">
        <v>57.8</v>
      </c>
      <c r="Q4120" s="25">
        <v>63</v>
      </c>
      <c r="R4120" s="25">
        <v>50</v>
      </c>
      <c r="S4120" s="25">
        <v>50</v>
      </c>
    </row>
    <row r="4121" spans="1:19" x14ac:dyDescent="0.25">
      <c r="A4121" s="25" t="s">
        <v>122</v>
      </c>
      <c r="B4121" s="25" t="str">
        <f>VLOOKUP(A4121,'Cód dos países'!$A$3:$C$199,2,FALSE)</f>
        <v>HKG</v>
      </c>
      <c r="C4121" s="25">
        <f>VLOOKUP(A4121,'Cód dos países'!$A$3:$C$199,3,FALSE)</f>
        <v>75</v>
      </c>
      <c r="D4121" s="25">
        <v>1996</v>
      </c>
      <c r="E4121">
        <f t="shared" si="128"/>
        <v>751996</v>
      </c>
      <c r="F4121" s="25">
        <v>88.6</v>
      </c>
      <c r="G4121" s="25">
        <v>90</v>
      </c>
      <c r="H4121" s="25">
        <f t="shared" si="129"/>
        <v>0.9</v>
      </c>
      <c r="I4121" s="25">
        <v>71</v>
      </c>
      <c r="J4121" s="25" t="s">
        <v>421</v>
      </c>
      <c r="K4121" s="25">
        <v>91.8</v>
      </c>
      <c r="L4121" s="25">
        <v>93</v>
      </c>
      <c r="M4121" s="25" t="s">
        <v>421</v>
      </c>
      <c r="N4121" s="25">
        <v>100</v>
      </c>
      <c r="O4121" s="25" t="s">
        <v>421</v>
      </c>
      <c r="P4121" s="25">
        <v>81.099999999999994</v>
      </c>
      <c r="Q4121" s="25">
        <v>90</v>
      </c>
      <c r="R4121" s="25">
        <v>90</v>
      </c>
      <c r="S4121" s="25">
        <v>90</v>
      </c>
    </row>
    <row r="4122" spans="1:19" x14ac:dyDescent="0.25">
      <c r="A4122" s="25" t="s">
        <v>130</v>
      </c>
      <c r="B4122" s="25" t="str">
        <f>VLOOKUP(A4122,'Cód dos países'!$A$3:$C$199,2,FALSE)</f>
        <v>HUN</v>
      </c>
      <c r="C4122" s="25">
        <f>VLOOKUP(A4122,'Cód dos países'!$A$3:$C$199,3,FALSE)</f>
        <v>76</v>
      </c>
      <c r="D4122" s="25">
        <v>1996</v>
      </c>
      <c r="E4122">
        <f t="shared" si="128"/>
        <v>761996</v>
      </c>
      <c r="F4122" s="25">
        <v>55.3</v>
      </c>
      <c r="G4122" s="25">
        <v>70</v>
      </c>
      <c r="H4122" s="25">
        <f t="shared" si="129"/>
        <v>0.7</v>
      </c>
      <c r="I4122" s="25">
        <v>41</v>
      </c>
      <c r="J4122" s="25" t="s">
        <v>421</v>
      </c>
      <c r="K4122" s="25">
        <v>54.4</v>
      </c>
      <c r="L4122" s="25">
        <v>0</v>
      </c>
      <c r="M4122" s="25" t="s">
        <v>421</v>
      </c>
      <c r="N4122" s="25">
        <v>70</v>
      </c>
      <c r="O4122" s="25" t="s">
        <v>421</v>
      </c>
      <c r="P4122" s="25">
        <v>63</v>
      </c>
      <c r="Q4122" s="25">
        <v>59</v>
      </c>
      <c r="R4122" s="25">
        <v>70</v>
      </c>
      <c r="S4122" s="25">
        <v>70</v>
      </c>
    </row>
    <row r="4123" spans="1:19" x14ac:dyDescent="0.25">
      <c r="A4123" s="25" t="s">
        <v>142</v>
      </c>
      <c r="B4123" s="25" t="str">
        <f>VLOOKUP(A4123,'Cód dos países'!$A$3:$C$199,2,FALSE)</f>
        <v>ISL</v>
      </c>
      <c r="C4123" s="25">
        <f>VLOOKUP(A4123,'Cód dos países'!$A$3:$C$199,3,FALSE)</f>
        <v>77</v>
      </c>
      <c r="D4123" s="25">
        <v>1996</v>
      </c>
      <c r="E4123">
        <f t="shared" si="128"/>
        <v>771996</v>
      </c>
      <c r="F4123" s="25">
        <v>70.5</v>
      </c>
      <c r="G4123" s="25">
        <v>90</v>
      </c>
      <c r="H4123" s="25">
        <f t="shared" si="129"/>
        <v>0.9</v>
      </c>
      <c r="I4123" s="25">
        <v>90</v>
      </c>
      <c r="J4123" s="25" t="s">
        <v>421</v>
      </c>
      <c r="K4123" s="25">
        <v>61.6</v>
      </c>
      <c r="L4123" s="25">
        <v>40.6</v>
      </c>
      <c r="M4123" s="25" t="s">
        <v>421</v>
      </c>
      <c r="N4123" s="25">
        <v>70</v>
      </c>
      <c r="O4123" s="25" t="s">
        <v>421</v>
      </c>
      <c r="P4123" s="25">
        <v>81.3</v>
      </c>
      <c r="Q4123" s="25">
        <v>80.8</v>
      </c>
      <c r="R4123" s="25">
        <v>70</v>
      </c>
      <c r="S4123" s="25">
        <v>50</v>
      </c>
    </row>
    <row r="4124" spans="1:19" x14ac:dyDescent="0.25">
      <c r="A4124" s="25" t="s">
        <v>134</v>
      </c>
      <c r="B4124" s="25" t="str">
        <f>VLOOKUP(A4124,'Cód dos países'!$A$3:$C$199,2,FALSE)</f>
        <v>IND</v>
      </c>
      <c r="C4124" s="25">
        <f>VLOOKUP(A4124,'Cód dos países'!$A$3:$C$199,3,FALSE)</f>
        <v>78</v>
      </c>
      <c r="D4124" s="25">
        <v>1996</v>
      </c>
      <c r="E4124">
        <f t="shared" si="128"/>
        <v>781996</v>
      </c>
      <c r="F4124" s="25">
        <v>49.7</v>
      </c>
      <c r="G4124" s="25">
        <v>50</v>
      </c>
      <c r="H4124" s="25">
        <f t="shared" si="129"/>
        <v>0.5</v>
      </c>
      <c r="I4124" s="25">
        <v>28</v>
      </c>
      <c r="J4124" s="25" t="s">
        <v>421</v>
      </c>
      <c r="K4124" s="25">
        <v>67.099999999999994</v>
      </c>
      <c r="L4124" s="25">
        <v>88.7</v>
      </c>
      <c r="M4124" s="25" t="s">
        <v>421</v>
      </c>
      <c r="N4124" s="25">
        <v>55</v>
      </c>
      <c r="O4124" s="25" t="s">
        <v>421</v>
      </c>
      <c r="P4124" s="25">
        <v>65.099999999999994</v>
      </c>
      <c r="Q4124" s="25">
        <v>13.2</v>
      </c>
      <c r="R4124" s="25">
        <v>50</v>
      </c>
      <c r="S4124" s="25">
        <v>30</v>
      </c>
    </row>
    <row r="4125" spans="1:19" x14ac:dyDescent="0.25">
      <c r="A4125" s="25" t="s">
        <v>132</v>
      </c>
      <c r="B4125" s="25" t="str">
        <f>VLOOKUP(A4125,'Cód dos países'!$A$3:$C$199,2,FALSE)</f>
        <v>IDN</v>
      </c>
      <c r="C4125" s="25">
        <f>VLOOKUP(A4125,'Cód dos países'!$A$3:$C$199,3,FALSE)</f>
        <v>79</v>
      </c>
      <c r="D4125" s="25">
        <v>1996</v>
      </c>
      <c r="E4125">
        <f t="shared" si="128"/>
        <v>791996</v>
      </c>
      <c r="F4125" s="25">
        <v>62</v>
      </c>
      <c r="G4125" s="25">
        <v>50</v>
      </c>
      <c r="H4125" s="25">
        <f t="shared" si="129"/>
        <v>0.5</v>
      </c>
      <c r="I4125" s="25">
        <v>19</v>
      </c>
      <c r="J4125" s="25" t="s">
        <v>421</v>
      </c>
      <c r="K4125" s="25">
        <v>79.900000000000006</v>
      </c>
      <c r="L4125" s="25">
        <v>90.3</v>
      </c>
      <c r="M4125" s="25" t="s">
        <v>421</v>
      </c>
      <c r="N4125" s="25">
        <v>55</v>
      </c>
      <c r="O4125" s="25" t="s">
        <v>421</v>
      </c>
      <c r="P4125" s="25">
        <v>70.8</v>
      </c>
      <c r="Q4125" s="25">
        <v>73</v>
      </c>
      <c r="R4125" s="25">
        <v>70</v>
      </c>
      <c r="S4125" s="25">
        <v>50</v>
      </c>
    </row>
    <row r="4126" spans="1:19" x14ac:dyDescent="0.25">
      <c r="A4126" s="25" t="s">
        <v>138</v>
      </c>
      <c r="B4126" s="25" t="str">
        <f>VLOOKUP(A4126,'Cód dos países'!$A$3:$C$199,2,FALSE)</f>
        <v>IRN</v>
      </c>
      <c r="C4126" s="25">
        <f>VLOOKUP(A4126,'Cód dos países'!$A$3:$C$199,3,FALSE)</f>
        <v>80</v>
      </c>
      <c r="D4126" s="25">
        <v>1996</v>
      </c>
      <c r="E4126">
        <f t="shared" si="128"/>
        <v>801996</v>
      </c>
      <c r="F4126" s="25">
        <v>34.5</v>
      </c>
      <c r="G4126" s="25">
        <v>10</v>
      </c>
      <c r="H4126" s="25">
        <f t="shared" si="129"/>
        <v>0.1</v>
      </c>
      <c r="I4126" s="25">
        <v>10</v>
      </c>
      <c r="J4126" s="25" t="s">
        <v>421</v>
      </c>
      <c r="K4126" s="25">
        <v>41.5</v>
      </c>
      <c r="L4126" s="25">
        <v>85.1</v>
      </c>
      <c r="M4126" s="25" t="s">
        <v>421</v>
      </c>
      <c r="N4126" s="25">
        <v>55</v>
      </c>
      <c r="O4126" s="25" t="s">
        <v>421</v>
      </c>
      <c r="P4126" s="25">
        <v>43.7</v>
      </c>
      <c r="Q4126" s="25">
        <v>45</v>
      </c>
      <c r="R4126" s="25">
        <v>10</v>
      </c>
      <c r="S4126" s="25">
        <v>10</v>
      </c>
    </row>
    <row r="4127" spans="1:19" x14ac:dyDescent="0.25">
      <c r="A4127" s="25" t="s">
        <v>140</v>
      </c>
      <c r="B4127" s="25" t="str">
        <f>VLOOKUP(A4127,'Cód dos países'!$A$3:$C$199,2,FALSE)</f>
        <v>IRQ</v>
      </c>
      <c r="C4127" s="25">
        <f>VLOOKUP(A4127,'Cód dos países'!$A$3:$C$199,3,FALSE)</f>
        <v>81</v>
      </c>
      <c r="D4127" s="25">
        <v>1996</v>
      </c>
      <c r="E4127">
        <f t="shared" si="128"/>
        <v>811996</v>
      </c>
      <c r="F4127" s="25">
        <v>17.2</v>
      </c>
      <c r="G4127" s="25">
        <v>10</v>
      </c>
      <c r="H4127" s="25">
        <f t="shared" si="129"/>
        <v>0.1</v>
      </c>
      <c r="I4127" s="25">
        <v>10</v>
      </c>
      <c r="J4127" s="25" t="s">
        <v>421</v>
      </c>
      <c r="K4127" s="25">
        <v>10</v>
      </c>
      <c r="L4127" s="25">
        <v>10.199999999999999</v>
      </c>
      <c r="M4127" s="25" t="s">
        <v>421</v>
      </c>
      <c r="N4127" s="25">
        <v>55</v>
      </c>
      <c r="O4127" s="25" t="s">
        <v>421</v>
      </c>
      <c r="P4127" s="25">
        <v>0</v>
      </c>
      <c r="Q4127" s="25">
        <v>40</v>
      </c>
      <c r="R4127" s="25">
        <v>10</v>
      </c>
      <c r="S4127" s="25">
        <v>10</v>
      </c>
    </row>
    <row r="4128" spans="1:19" x14ac:dyDescent="0.25">
      <c r="A4128" s="25" t="s">
        <v>136</v>
      </c>
      <c r="B4128" s="25" t="str">
        <f>VLOOKUP(A4128,'Cód dos países'!$A$3:$C$199,2,FALSE)</f>
        <v>IRL</v>
      </c>
      <c r="C4128" s="25">
        <f>VLOOKUP(A4128,'Cód dos países'!$A$3:$C$199,3,FALSE)</f>
        <v>82</v>
      </c>
      <c r="D4128" s="25">
        <v>1996</v>
      </c>
      <c r="E4128">
        <f t="shared" si="128"/>
        <v>821996</v>
      </c>
      <c r="F4128" s="25">
        <v>72.599999999999994</v>
      </c>
      <c r="G4128" s="25">
        <v>90</v>
      </c>
      <c r="H4128" s="25">
        <f t="shared" si="129"/>
        <v>0.9</v>
      </c>
      <c r="I4128" s="25">
        <v>84</v>
      </c>
      <c r="J4128" s="25" t="s">
        <v>421</v>
      </c>
      <c r="K4128" s="25">
        <v>49.9</v>
      </c>
      <c r="L4128" s="25">
        <v>41.1</v>
      </c>
      <c r="M4128" s="25" t="s">
        <v>421</v>
      </c>
      <c r="N4128" s="25">
        <v>85</v>
      </c>
      <c r="O4128" s="25" t="s">
        <v>421</v>
      </c>
      <c r="P4128" s="25">
        <v>85.2</v>
      </c>
      <c r="Q4128" s="25">
        <v>77.8</v>
      </c>
      <c r="R4128" s="25">
        <v>70</v>
      </c>
      <c r="S4128" s="25">
        <v>70</v>
      </c>
    </row>
    <row r="4129" spans="1:19" x14ac:dyDescent="0.25">
      <c r="A4129" s="25" t="s">
        <v>144</v>
      </c>
      <c r="B4129" s="25" t="str">
        <f>VLOOKUP(A4129,'Cód dos países'!$A$3:$C$199,2,FALSE)</f>
        <v>ISR</v>
      </c>
      <c r="C4129" s="25">
        <f>VLOOKUP(A4129,'Cód dos países'!$A$3:$C$199,3,FALSE)</f>
        <v>83</v>
      </c>
      <c r="D4129" s="25">
        <v>1996</v>
      </c>
      <c r="E4129">
        <f t="shared" si="128"/>
        <v>831996</v>
      </c>
      <c r="F4129" s="25">
        <v>62.7</v>
      </c>
      <c r="G4129" s="25">
        <v>70</v>
      </c>
      <c r="H4129" s="25">
        <f t="shared" si="129"/>
        <v>0.7</v>
      </c>
      <c r="I4129" s="25">
        <v>30</v>
      </c>
      <c r="J4129" s="25" t="s">
        <v>421</v>
      </c>
      <c r="K4129" s="25">
        <v>51.7</v>
      </c>
      <c r="L4129" s="25">
        <v>32</v>
      </c>
      <c r="M4129" s="25" t="s">
        <v>421</v>
      </c>
      <c r="N4129" s="25">
        <v>85</v>
      </c>
      <c r="O4129" s="25" t="s">
        <v>421</v>
      </c>
      <c r="P4129" s="25">
        <v>74.3</v>
      </c>
      <c r="Q4129" s="25">
        <v>81</v>
      </c>
      <c r="R4129" s="25">
        <v>90</v>
      </c>
      <c r="S4129" s="25">
        <v>50</v>
      </c>
    </row>
    <row r="4130" spans="1:19" x14ac:dyDescent="0.25">
      <c r="A4130" s="25" t="s">
        <v>146</v>
      </c>
      <c r="B4130" s="25" t="str">
        <f>VLOOKUP(A4130,'Cód dos países'!$A$3:$C$199,2,FALSE)</f>
        <v>ITA</v>
      </c>
      <c r="C4130" s="25">
        <f>VLOOKUP(A4130,'Cód dos países'!$A$3:$C$199,3,FALSE)</f>
        <v>84</v>
      </c>
      <c r="D4130" s="25">
        <v>1996</v>
      </c>
      <c r="E4130">
        <f t="shared" si="128"/>
        <v>841996</v>
      </c>
      <c r="F4130" s="25">
        <v>58.1</v>
      </c>
      <c r="G4130" s="25">
        <v>70</v>
      </c>
      <c r="H4130" s="25">
        <f t="shared" si="129"/>
        <v>0.7</v>
      </c>
      <c r="I4130" s="25">
        <v>30</v>
      </c>
      <c r="J4130" s="25" t="s">
        <v>421</v>
      </c>
      <c r="K4130" s="25">
        <v>43.2</v>
      </c>
      <c r="L4130" s="25">
        <v>10.6</v>
      </c>
      <c r="M4130" s="25" t="s">
        <v>421</v>
      </c>
      <c r="N4130" s="25">
        <v>70</v>
      </c>
      <c r="O4130" s="25" t="s">
        <v>421</v>
      </c>
      <c r="P4130" s="25">
        <v>81.099999999999994</v>
      </c>
      <c r="Q4130" s="25">
        <v>77.8</v>
      </c>
      <c r="R4130" s="25">
        <v>70</v>
      </c>
      <c r="S4130" s="25">
        <v>70</v>
      </c>
    </row>
    <row r="4131" spans="1:19" x14ac:dyDescent="0.25">
      <c r="A4131" s="25" t="s">
        <v>148</v>
      </c>
      <c r="B4131" s="25" t="str">
        <f>VLOOKUP(A4131,'Cód dos países'!$A$3:$C$199,2,FALSE)</f>
        <v>JAM</v>
      </c>
      <c r="C4131" s="25">
        <f>VLOOKUP(A4131,'Cód dos países'!$A$3:$C$199,3,FALSE)</f>
        <v>85</v>
      </c>
      <c r="D4131" s="25">
        <v>1996</v>
      </c>
      <c r="E4131">
        <f t="shared" si="128"/>
        <v>851996</v>
      </c>
      <c r="F4131" s="25">
        <v>67.7</v>
      </c>
      <c r="G4131" s="25">
        <v>70</v>
      </c>
      <c r="H4131" s="25">
        <f t="shared" si="129"/>
        <v>0.7</v>
      </c>
      <c r="I4131" s="25">
        <v>50</v>
      </c>
      <c r="J4131" s="25" t="s">
        <v>421</v>
      </c>
      <c r="K4131" s="25">
        <v>76.3</v>
      </c>
      <c r="L4131" s="25">
        <v>76.599999999999994</v>
      </c>
      <c r="M4131" s="25" t="s">
        <v>421</v>
      </c>
      <c r="N4131" s="25">
        <v>70</v>
      </c>
      <c r="O4131" s="25" t="s">
        <v>421</v>
      </c>
      <c r="P4131" s="25">
        <v>59.1</v>
      </c>
      <c r="Q4131" s="25">
        <v>67</v>
      </c>
      <c r="R4131" s="25">
        <v>70</v>
      </c>
      <c r="S4131" s="25">
        <v>70</v>
      </c>
    </row>
    <row r="4132" spans="1:19" x14ac:dyDescent="0.25">
      <c r="A4132" s="25" t="s">
        <v>152</v>
      </c>
      <c r="B4132" s="25" t="str">
        <f>VLOOKUP(A4132,'Cód dos países'!$A$3:$C$199,2,FALSE)</f>
        <v>JPN</v>
      </c>
      <c r="C4132" s="25">
        <f>VLOOKUP(A4132,'Cód dos países'!$A$3:$C$199,3,FALSE)</f>
        <v>86</v>
      </c>
      <c r="D4132" s="25">
        <v>1996</v>
      </c>
      <c r="E4132">
        <f t="shared" si="128"/>
        <v>861996</v>
      </c>
      <c r="F4132" s="25">
        <v>70.3</v>
      </c>
      <c r="G4132" s="25">
        <v>90</v>
      </c>
      <c r="H4132" s="25">
        <f t="shared" si="129"/>
        <v>0.9</v>
      </c>
      <c r="I4132" s="25">
        <v>67</v>
      </c>
      <c r="J4132" s="25" t="s">
        <v>421</v>
      </c>
      <c r="K4132" s="25">
        <v>54.2</v>
      </c>
      <c r="L4132" s="25">
        <v>63</v>
      </c>
      <c r="M4132" s="25" t="s">
        <v>421</v>
      </c>
      <c r="N4132" s="25">
        <v>85</v>
      </c>
      <c r="O4132" s="25" t="s">
        <v>421</v>
      </c>
      <c r="P4132" s="25">
        <v>92</v>
      </c>
      <c r="Q4132" s="25">
        <v>81</v>
      </c>
      <c r="R4132" s="25">
        <v>50</v>
      </c>
      <c r="S4132" s="25">
        <v>50</v>
      </c>
    </row>
    <row r="4133" spans="1:19" x14ac:dyDescent="0.25">
      <c r="A4133" s="25" t="s">
        <v>150</v>
      </c>
      <c r="B4133" s="25" t="str">
        <f>VLOOKUP(A4133,'Cód dos países'!$A$3:$C$199,2,FALSE)</f>
        <v>JOR</v>
      </c>
      <c r="C4133" s="25">
        <f>VLOOKUP(A4133,'Cód dos países'!$A$3:$C$199,3,FALSE)</f>
        <v>87</v>
      </c>
      <c r="D4133" s="25">
        <v>1996</v>
      </c>
      <c r="E4133">
        <f t="shared" si="128"/>
        <v>871996</v>
      </c>
      <c r="F4133" s="25">
        <v>63.6</v>
      </c>
      <c r="G4133" s="25">
        <v>70</v>
      </c>
      <c r="H4133" s="25">
        <f t="shared" si="129"/>
        <v>0.7</v>
      </c>
      <c r="I4133" s="25">
        <v>30</v>
      </c>
      <c r="J4133" s="25" t="s">
        <v>421</v>
      </c>
      <c r="K4133" s="25">
        <v>64.599999999999994</v>
      </c>
      <c r="L4133" s="25">
        <v>65.099999999999994</v>
      </c>
      <c r="M4133" s="25" t="s">
        <v>421</v>
      </c>
      <c r="N4133" s="25">
        <v>70</v>
      </c>
      <c r="O4133" s="25" t="s">
        <v>421</v>
      </c>
      <c r="P4133" s="25">
        <v>79.5</v>
      </c>
      <c r="Q4133" s="25">
        <v>53</v>
      </c>
      <c r="R4133" s="25">
        <v>70</v>
      </c>
      <c r="S4133" s="25">
        <v>70</v>
      </c>
    </row>
    <row r="4134" spans="1:19" x14ac:dyDescent="0.25">
      <c r="A4134" s="25" t="s">
        <v>154</v>
      </c>
      <c r="B4134" s="25" t="str">
        <f>VLOOKUP(A4134,'Cód dos países'!$A$3:$C$199,2,FALSE)</f>
        <v>KAZ</v>
      </c>
      <c r="C4134" s="25">
        <f>VLOOKUP(A4134,'Cód dos países'!$A$3:$C$199,3,FALSE)</f>
        <v>88</v>
      </c>
      <c r="D4134" s="25">
        <v>1996</v>
      </c>
      <c r="E4134">
        <f t="shared" si="128"/>
        <v>881996</v>
      </c>
      <c r="F4134" s="25" t="s">
        <v>421</v>
      </c>
      <c r="H4134" s="25" t="str">
        <f t="shared" si="129"/>
        <v/>
      </c>
      <c r="I4134" s="25" t="s">
        <v>421</v>
      </c>
      <c r="J4134" s="25" t="s">
        <v>421</v>
      </c>
      <c r="K4134" s="25" t="s">
        <v>421</v>
      </c>
      <c r="L4134" s="25" t="s">
        <v>421</v>
      </c>
      <c r="M4134" s="25" t="s">
        <v>421</v>
      </c>
      <c r="N4134" s="25" t="s">
        <v>421</v>
      </c>
      <c r="O4134" s="25" t="s">
        <v>421</v>
      </c>
      <c r="P4134" s="25" t="s">
        <v>421</v>
      </c>
      <c r="Q4134" s="25" t="s">
        <v>421</v>
      </c>
      <c r="R4134" s="25" t="s">
        <v>421</v>
      </c>
      <c r="S4134" s="25" t="s">
        <v>421</v>
      </c>
    </row>
    <row r="4135" spans="1:19" x14ac:dyDescent="0.25">
      <c r="A4135" s="25" t="s">
        <v>156</v>
      </c>
      <c r="B4135" s="25" t="str">
        <f>VLOOKUP(A4135,'Cód dos países'!$A$3:$C$199,2,FALSE)</f>
        <v>KEN</v>
      </c>
      <c r="C4135" s="25">
        <f>VLOOKUP(A4135,'Cód dos países'!$A$3:$C$199,3,FALSE)</f>
        <v>89</v>
      </c>
      <c r="D4135" s="25">
        <v>1996</v>
      </c>
      <c r="E4135">
        <f t="shared" si="128"/>
        <v>891996</v>
      </c>
      <c r="F4135" s="25">
        <v>60.1</v>
      </c>
      <c r="G4135" s="25">
        <v>50</v>
      </c>
      <c r="H4135" s="25">
        <f t="shared" si="129"/>
        <v>0.5</v>
      </c>
      <c r="I4135" s="25">
        <v>50</v>
      </c>
      <c r="J4135" s="25" t="s">
        <v>421</v>
      </c>
      <c r="K4135" s="25">
        <v>69.099999999999994</v>
      </c>
      <c r="L4135" s="25">
        <v>71</v>
      </c>
      <c r="M4135" s="25" t="s">
        <v>421</v>
      </c>
      <c r="N4135" s="25">
        <v>55</v>
      </c>
      <c r="O4135" s="25" t="s">
        <v>421</v>
      </c>
      <c r="P4135" s="25">
        <v>67.8</v>
      </c>
      <c r="Q4135" s="25">
        <v>58</v>
      </c>
      <c r="R4135" s="25">
        <v>50</v>
      </c>
      <c r="S4135" s="25">
        <v>70</v>
      </c>
    </row>
    <row r="4136" spans="1:19" x14ac:dyDescent="0.25">
      <c r="A4136" s="25" t="s">
        <v>356</v>
      </c>
      <c r="B4136" s="25" t="str">
        <f>VLOOKUP(A4136,'Cód dos países'!$A$3:$C$199,2,FALSE)</f>
        <v>KIR</v>
      </c>
      <c r="C4136" s="25">
        <f>VLOOKUP(A4136,'Cód dos países'!$A$3:$C$199,3,FALSE)</f>
        <v>90</v>
      </c>
      <c r="D4136" s="25">
        <v>1996</v>
      </c>
      <c r="E4136">
        <f t="shared" si="128"/>
        <v>901996</v>
      </c>
      <c r="F4136" s="25" t="s">
        <v>421</v>
      </c>
      <c r="H4136" s="25" t="str">
        <f t="shared" si="129"/>
        <v/>
      </c>
      <c r="I4136" s="25" t="s">
        <v>421</v>
      </c>
      <c r="J4136" s="25" t="s">
        <v>421</v>
      </c>
      <c r="K4136" s="25" t="s">
        <v>421</v>
      </c>
      <c r="L4136" s="25" t="s">
        <v>421</v>
      </c>
      <c r="M4136" s="25" t="s">
        <v>421</v>
      </c>
      <c r="N4136" s="25" t="s">
        <v>421</v>
      </c>
      <c r="O4136" s="25" t="s">
        <v>421</v>
      </c>
      <c r="P4136" s="25" t="s">
        <v>421</v>
      </c>
      <c r="Q4136" s="25" t="s">
        <v>421</v>
      </c>
      <c r="R4136" s="25" t="s">
        <v>421</v>
      </c>
      <c r="S4136" s="25" t="s">
        <v>421</v>
      </c>
    </row>
    <row r="4137" spans="1:19" x14ac:dyDescent="0.25">
      <c r="A4137" s="25" t="s">
        <v>163</v>
      </c>
      <c r="B4137" s="25" t="str">
        <f>VLOOKUP(A4137,'Cód dos países'!$A$3:$C$199,2,FALSE)</f>
        <v>KWT</v>
      </c>
      <c r="C4137" s="25">
        <f>VLOOKUP(A4137,'Cód dos países'!$A$3:$C$199,3,FALSE)</f>
        <v>94</v>
      </c>
      <c r="D4137" s="25">
        <v>1996</v>
      </c>
      <c r="E4137">
        <f t="shared" si="128"/>
        <v>941996</v>
      </c>
      <c r="F4137" s="25">
        <v>64.8</v>
      </c>
      <c r="G4137" s="25">
        <v>90</v>
      </c>
      <c r="H4137" s="25">
        <f t="shared" si="129"/>
        <v>0.9</v>
      </c>
      <c r="I4137" s="25">
        <v>70</v>
      </c>
      <c r="J4137" s="25" t="s">
        <v>421</v>
      </c>
      <c r="K4137" s="25">
        <v>99.9</v>
      </c>
      <c r="L4137" s="25">
        <v>0.8</v>
      </c>
      <c r="M4137" s="25" t="s">
        <v>421</v>
      </c>
      <c r="N4137" s="25">
        <v>85</v>
      </c>
      <c r="O4137" s="25" t="s">
        <v>421</v>
      </c>
      <c r="P4137" s="25">
        <v>80.099999999999994</v>
      </c>
      <c r="Q4137" s="25">
        <v>77</v>
      </c>
      <c r="R4137" s="25">
        <v>30</v>
      </c>
      <c r="S4137" s="25">
        <v>50</v>
      </c>
    </row>
    <row r="4138" spans="1:19" x14ac:dyDescent="0.25">
      <c r="A4138" s="25" t="s">
        <v>158</v>
      </c>
      <c r="B4138" s="25" t="str">
        <f>VLOOKUP(A4138,'Cód dos países'!$A$3:$C$199,2,FALSE)</f>
        <v>KGZ</v>
      </c>
      <c r="C4138" s="25">
        <f>VLOOKUP(A4138,'Cód dos países'!$A$3:$C$199,3,FALSE)</f>
        <v>95</v>
      </c>
      <c r="D4138" s="25">
        <v>1996</v>
      </c>
      <c r="E4138">
        <f t="shared" si="128"/>
        <v>951996</v>
      </c>
      <c r="F4138" s="25" t="s">
        <v>421</v>
      </c>
      <c r="H4138" s="25" t="str">
        <f t="shared" si="129"/>
        <v/>
      </c>
      <c r="I4138" s="25" t="s">
        <v>421</v>
      </c>
      <c r="J4138" s="25" t="s">
        <v>421</v>
      </c>
      <c r="K4138" s="25" t="s">
        <v>421</v>
      </c>
      <c r="L4138" s="25" t="s">
        <v>421</v>
      </c>
      <c r="M4138" s="25" t="s">
        <v>421</v>
      </c>
      <c r="N4138" s="25" t="s">
        <v>421</v>
      </c>
      <c r="O4138" s="25" t="s">
        <v>421</v>
      </c>
      <c r="P4138" s="25" t="s">
        <v>421</v>
      </c>
      <c r="Q4138" s="25" t="s">
        <v>421</v>
      </c>
      <c r="R4138" s="25" t="s">
        <v>421</v>
      </c>
      <c r="S4138" s="25" t="s">
        <v>421</v>
      </c>
    </row>
    <row r="4139" spans="1:19" x14ac:dyDescent="0.25">
      <c r="A4139" s="25" t="s">
        <v>165</v>
      </c>
      <c r="B4139" s="25" t="str">
        <f>VLOOKUP(A4139,'Cód dos países'!$A$3:$C$199,2,FALSE)</f>
        <v>LAO</v>
      </c>
      <c r="C4139" s="25">
        <f>VLOOKUP(A4139,'Cód dos países'!$A$3:$C$199,3,FALSE)</f>
        <v>96</v>
      </c>
      <c r="D4139" s="25">
        <v>1996</v>
      </c>
      <c r="E4139">
        <f t="shared" si="128"/>
        <v>961996</v>
      </c>
      <c r="F4139" s="25">
        <v>35.1</v>
      </c>
      <c r="G4139" s="25">
        <v>10</v>
      </c>
      <c r="H4139" s="25">
        <f t="shared" si="129"/>
        <v>0.1</v>
      </c>
      <c r="I4139" s="25">
        <v>10</v>
      </c>
      <c r="J4139" s="25" t="s">
        <v>421</v>
      </c>
      <c r="K4139" s="25">
        <v>32.299999999999997</v>
      </c>
      <c r="L4139" s="25">
        <v>82.4</v>
      </c>
      <c r="M4139" s="25" t="s">
        <v>421</v>
      </c>
      <c r="N4139" s="25">
        <v>40</v>
      </c>
      <c r="O4139" s="25" t="s">
        <v>421</v>
      </c>
      <c r="P4139" s="25">
        <v>55.4</v>
      </c>
      <c r="Q4139" s="25">
        <v>66</v>
      </c>
      <c r="R4139" s="25">
        <v>10</v>
      </c>
      <c r="S4139" s="25">
        <v>10</v>
      </c>
    </row>
    <row r="4140" spans="1:19" x14ac:dyDescent="0.25">
      <c r="A4140" s="25" t="s">
        <v>181</v>
      </c>
      <c r="B4140" s="25" t="str">
        <f>VLOOKUP(A4140,'Cód dos países'!$A$3:$C$199,2,FALSE)</f>
        <v>LVA</v>
      </c>
      <c r="C4140" s="25">
        <f>VLOOKUP(A4140,'Cód dos países'!$A$3:$C$199,3,FALSE)</f>
        <v>97</v>
      </c>
      <c r="D4140" s="25">
        <v>1996</v>
      </c>
      <c r="E4140">
        <f t="shared" si="128"/>
        <v>971996</v>
      </c>
      <c r="F4140" s="25">
        <v>62.4</v>
      </c>
      <c r="G4140" s="25">
        <v>50</v>
      </c>
      <c r="H4140" s="25">
        <f t="shared" si="129"/>
        <v>0.5</v>
      </c>
      <c r="I4140" s="25">
        <v>30</v>
      </c>
      <c r="J4140" s="25" t="s">
        <v>421</v>
      </c>
      <c r="K4140" s="25">
        <v>78</v>
      </c>
      <c r="L4140" s="25">
        <v>56.2</v>
      </c>
      <c r="M4140" s="25" t="s">
        <v>421</v>
      </c>
      <c r="N4140" s="25">
        <v>85</v>
      </c>
      <c r="O4140" s="25" t="s">
        <v>421</v>
      </c>
      <c r="P4140" s="25">
        <v>57.4</v>
      </c>
      <c r="Q4140" s="25">
        <v>65</v>
      </c>
      <c r="R4140" s="25">
        <v>70</v>
      </c>
      <c r="S4140" s="25">
        <v>70</v>
      </c>
    </row>
    <row r="4141" spans="1:19" x14ac:dyDescent="0.25">
      <c r="A4141" s="25" t="s">
        <v>167</v>
      </c>
      <c r="B4141" s="25" t="str">
        <f>VLOOKUP(A4141,'Cód dos países'!$A$3:$C$199,2,FALSE)</f>
        <v>LBN</v>
      </c>
      <c r="C4141" s="25">
        <f>VLOOKUP(A4141,'Cód dos países'!$A$3:$C$199,3,FALSE)</f>
        <v>98</v>
      </c>
      <c r="D4141" s="25">
        <v>1996</v>
      </c>
      <c r="E4141">
        <f t="shared" si="128"/>
        <v>981996</v>
      </c>
      <c r="F4141" s="25">
        <v>63.9</v>
      </c>
      <c r="G4141" s="25">
        <v>50</v>
      </c>
      <c r="H4141" s="25">
        <f t="shared" si="129"/>
        <v>0.5</v>
      </c>
      <c r="I4141" s="25">
        <v>10</v>
      </c>
      <c r="J4141" s="25" t="s">
        <v>421</v>
      </c>
      <c r="K4141" s="25">
        <v>98</v>
      </c>
      <c r="L4141" s="25">
        <v>78.5</v>
      </c>
      <c r="M4141" s="25" t="s">
        <v>421</v>
      </c>
      <c r="N4141" s="25">
        <v>70</v>
      </c>
      <c r="O4141" s="25" t="s">
        <v>421</v>
      </c>
      <c r="P4141" s="25">
        <v>73.900000000000006</v>
      </c>
      <c r="Q4141" s="25">
        <v>75</v>
      </c>
      <c r="R4141" s="25">
        <v>50</v>
      </c>
      <c r="S4141" s="25">
        <v>70</v>
      </c>
    </row>
    <row r="4142" spans="1:19" x14ac:dyDescent="0.25">
      <c r="A4142" s="25" t="s">
        <v>175</v>
      </c>
      <c r="B4142" s="25" t="str">
        <f>VLOOKUP(A4142,'Cód dos países'!$A$3:$C$199,2,FALSE)</f>
        <v>LSO</v>
      </c>
      <c r="C4142" s="25">
        <f>VLOOKUP(A4142,'Cód dos países'!$A$3:$C$199,3,FALSE)</f>
        <v>99</v>
      </c>
      <c r="D4142" s="25">
        <v>1996</v>
      </c>
      <c r="E4142">
        <f t="shared" si="128"/>
        <v>991996</v>
      </c>
      <c r="F4142" s="25">
        <v>47.2</v>
      </c>
      <c r="G4142" s="25">
        <v>50</v>
      </c>
      <c r="H4142" s="25">
        <f t="shared" si="129"/>
        <v>0.5</v>
      </c>
      <c r="I4142" s="25">
        <v>30</v>
      </c>
      <c r="J4142" s="25" t="s">
        <v>421</v>
      </c>
      <c r="K4142" s="25">
        <v>58.8</v>
      </c>
      <c r="L4142" s="25">
        <v>35.4</v>
      </c>
      <c r="M4142" s="25" t="s">
        <v>421</v>
      </c>
      <c r="N4142" s="25">
        <v>55</v>
      </c>
      <c r="O4142" s="25" t="s">
        <v>421</v>
      </c>
      <c r="P4142" s="25">
        <v>65.3</v>
      </c>
      <c r="Q4142" s="25">
        <v>50.2</v>
      </c>
      <c r="R4142" s="25">
        <v>50</v>
      </c>
      <c r="S4142" s="25">
        <v>30</v>
      </c>
    </row>
    <row r="4143" spans="1:19" x14ac:dyDescent="0.25">
      <c r="A4143" s="25" t="s">
        <v>169</v>
      </c>
      <c r="B4143" s="25" t="str">
        <f>VLOOKUP(A4143,'Cód dos países'!$A$3:$C$199,2,FALSE)</f>
        <v>LBR</v>
      </c>
      <c r="C4143" s="25">
        <f>VLOOKUP(A4143,'Cód dos países'!$A$3:$C$199,3,FALSE)</f>
        <v>100</v>
      </c>
      <c r="D4143" s="25">
        <v>1996</v>
      </c>
      <c r="E4143">
        <f t="shared" si="128"/>
        <v>1001996</v>
      </c>
      <c r="F4143" s="25" t="s">
        <v>421</v>
      </c>
      <c r="H4143" s="25" t="str">
        <f t="shared" si="129"/>
        <v/>
      </c>
      <c r="I4143" s="25" t="s">
        <v>421</v>
      </c>
      <c r="J4143" s="25" t="s">
        <v>421</v>
      </c>
      <c r="K4143" s="25" t="s">
        <v>421</v>
      </c>
      <c r="L4143" s="25" t="s">
        <v>421</v>
      </c>
      <c r="M4143" s="25" t="s">
        <v>421</v>
      </c>
      <c r="N4143" s="25" t="s">
        <v>421</v>
      </c>
      <c r="O4143" s="25" t="s">
        <v>421</v>
      </c>
      <c r="P4143" s="25" t="s">
        <v>421</v>
      </c>
      <c r="Q4143" s="25" t="s">
        <v>421</v>
      </c>
      <c r="R4143" s="25" t="s">
        <v>421</v>
      </c>
      <c r="S4143" s="25" t="s">
        <v>421</v>
      </c>
    </row>
    <row r="4144" spans="1:19" x14ac:dyDescent="0.25">
      <c r="A4144" s="25" t="s">
        <v>171</v>
      </c>
      <c r="B4144" s="25" t="str">
        <f>VLOOKUP(A4144,'Cód dos países'!$A$3:$C$199,2,FALSE)</f>
        <v>LBY</v>
      </c>
      <c r="C4144" s="25">
        <f>VLOOKUP(A4144,'Cód dos países'!$A$3:$C$199,3,FALSE)</f>
        <v>101</v>
      </c>
      <c r="D4144" s="25">
        <v>1996</v>
      </c>
      <c r="E4144">
        <f t="shared" si="128"/>
        <v>1011996</v>
      </c>
      <c r="F4144" s="25">
        <v>28.9</v>
      </c>
      <c r="G4144" s="25">
        <v>10</v>
      </c>
      <c r="H4144" s="25">
        <f t="shared" si="129"/>
        <v>0.1</v>
      </c>
      <c r="I4144" s="25">
        <v>10</v>
      </c>
      <c r="J4144" s="25" t="s">
        <v>421</v>
      </c>
      <c r="K4144" s="25">
        <v>33.299999999999997</v>
      </c>
      <c r="L4144" s="25">
        <v>61.1</v>
      </c>
      <c r="M4144" s="25" t="s">
        <v>421</v>
      </c>
      <c r="N4144" s="25">
        <v>40</v>
      </c>
      <c r="O4144" s="25" t="s">
        <v>421</v>
      </c>
      <c r="P4144" s="25">
        <v>61.2</v>
      </c>
      <c r="Q4144" s="25">
        <v>24</v>
      </c>
      <c r="R4144" s="25">
        <v>10</v>
      </c>
      <c r="S4144" s="25">
        <v>10</v>
      </c>
    </row>
    <row r="4145" spans="1:19" x14ac:dyDescent="0.25">
      <c r="A4145" s="25" t="s">
        <v>359</v>
      </c>
      <c r="B4145" s="25" t="str">
        <f>VLOOKUP(A4145,'Cód dos países'!$A$3:$C$199,2,FALSE)</f>
        <v>LIE</v>
      </c>
      <c r="C4145" s="25">
        <f>VLOOKUP(A4145,'Cód dos países'!$A$3:$C$199,3,FALSE)</f>
        <v>102</v>
      </c>
      <c r="D4145" s="25">
        <v>1996</v>
      </c>
      <c r="E4145">
        <f t="shared" si="128"/>
        <v>1021996</v>
      </c>
      <c r="F4145" s="25" t="s">
        <v>421</v>
      </c>
      <c r="H4145" s="25" t="str">
        <f t="shared" si="129"/>
        <v/>
      </c>
      <c r="I4145" s="25" t="s">
        <v>421</v>
      </c>
      <c r="J4145" s="25" t="s">
        <v>421</v>
      </c>
      <c r="K4145" s="25" t="s">
        <v>421</v>
      </c>
      <c r="L4145" s="25" t="s">
        <v>421</v>
      </c>
      <c r="M4145" s="25" t="s">
        <v>421</v>
      </c>
      <c r="N4145" s="25" t="s">
        <v>421</v>
      </c>
      <c r="O4145" s="25" t="s">
        <v>421</v>
      </c>
      <c r="P4145" s="25" t="s">
        <v>421</v>
      </c>
      <c r="Q4145" s="25" t="s">
        <v>421</v>
      </c>
      <c r="R4145" s="25" t="s">
        <v>421</v>
      </c>
      <c r="S4145" s="25" t="s">
        <v>421</v>
      </c>
    </row>
    <row r="4146" spans="1:19" x14ac:dyDescent="0.25">
      <c r="A4146" s="25" t="s">
        <v>177</v>
      </c>
      <c r="B4146" s="25" t="str">
        <f>VLOOKUP(A4146,'Cód dos países'!$A$3:$C$199,2,FALSE)</f>
        <v>LTU</v>
      </c>
      <c r="C4146" s="25">
        <f>VLOOKUP(A4146,'Cód dos países'!$A$3:$C$199,3,FALSE)</f>
        <v>103</v>
      </c>
      <c r="D4146" s="25">
        <v>1996</v>
      </c>
      <c r="E4146">
        <f t="shared" si="128"/>
        <v>1031996</v>
      </c>
      <c r="F4146" s="25">
        <v>57.3</v>
      </c>
      <c r="G4146" s="25">
        <v>50</v>
      </c>
      <c r="H4146" s="25">
        <f t="shared" si="129"/>
        <v>0.5</v>
      </c>
      <c r="I4146" s="25">
        <v>30</v>
      </c>
      <c r="J4146" s="25" t="s">
        <v>421</v>
      </c>
      <c r="K4146" s="25">
        <v>75.599999999999994</v>
      </c>
      <c r="L4146" s="25">
        <v>58</v>
      </c>
      <c r="M4146" s="25" t="s">
        <v>421</v>
      </c>
      <c r="N4146" s="25">
        <v>70</v>
      </c>
      <c r="O4146" s="25" t="s">
        <v>421</v>
      </c>
      <c r="P4146" s="25">
        <v>33</v>
      </c>
      <c r="Q4146" s="25">
        <v>79</v>
      </c>
      <c r="R4146" s="25">
        <v>70</v>
      </c>
      <c r="S4146" s="25">
        <v>50</v>
      </c>
    </row>
    <row r="4147" spans="1:19" x14ac:dyDescent="0.25">
      <c r="A4147" s="25" t="s">
        <v>179</v>
      </c>
      <c r="B4147" s="25" t="str">
        <f>VLOOKUP(A4147,'Cód dos países'!$A$3:$C$199,2,FALSE)</f>
        <v>LUX</v>
      </c>
      <c r="C4147" s="25">
        <f>VLOOKUP(A4147,'Cód dos países'!$A$3:$C$199,3,FALSE)</f>
        <v>104</v>
      </c>
      <c r="D4147" s="25">
        <v>1996</v>
      </c>
      <c r="E4147">
        <f t="shared" si="128"/>
        <v>1041996</v>
      </c>
      <c r="F4147" s="25">
        <v>72.8</v>
      </c>
      <c r="G4147" s="25">
        <v>90</v>
      </c>
      <c r="H4147" s="25">
        <f t="shared" si="129"/>
        <v>0.9</v>
      </c>
      <c r="I4147" s="25">
        <v>90</v>
      </c>
      <c r="J4147" s="25" t="s">
        <v>421</v>
      </c>
      <c r="K4147" s="25">
        <v>45.2</v>
      </c>
      <c r="L4147" s="25">
        <v>40.6</v>
      </c>
      <c r="M4147" s="25" t="s">
        <v>421</v>
      </c>
      <c r="N4147" s="25">
        <v>85</v>
      </c>
      <c r="O4147" s="25" t="s">
        <v>421</v>
      </c>
      <c r="P4147" s="25">
        <v>85.8</v>
      </c>
      <c r="Q4147" s="25">
        <v>79</v>
      </c>
      <c r="R4147" s="25">
        <v>70</v>
      </c>
      <c r="S4147" s="25">
        <v>70</v>
      </c>
    </row>
    <row r="4148" spans="1:19" x14ac:dyDescent="0.25">
      <c r="A4148" s="25" t="s">
        <v>422</v>
      </c>
      <c r="B4148" s="25" t="e">
        <f>VLOOKUP(A4148,'Cód dos países'!$A$3:$C$199,2,FALSE)</f>
        <v>#N/A</v>
      </c>
      <c r="C4148" s="25" t="e">
        <f>VLOOKUP(A4148,'Cód dos países'!$A$3:$C$199,3,FALSE)</f>
        <v>#N/A</v>
      </c>
      <c r="D4148" s="25">
        <v>1996</v>
      </c>
      <c r="E4148" t="e">
        <f t="shared" si="128"/>
        <v>#N/A</v>
      </c>
      <c r="F4148" s="25" t="s">
        <v>421</v>
      </c>
      <c r="H4148" s="25" t="str">
        <f t="shared" si="129"/>
        <v/>
      </c>
      <c r="I4148" s="25" t="s">
        <v>421</v>
      </c>
      <c r="J4148" s="25" t="s">
        <v>421</v>
      </c>
      <c r="K4148" s="25" t="s">
        <v>421</v>
      </c>
      <c r="L4148" s="25" t="s">
        <v>421</v>
      </c>
      <c r="M4148" s="25" t="s">
        <v>421</v>
      </c>
      <c r="N4148" s="25" t="s">
        <v>421</v>
      </c>
      <c r="O4148" s="25" t="s">
        <v>421</v>
      </c>
      <c r="P4148" s="25" t="s">
        <v>421</v>
      </c>
      <c r="Q4148" s="25" t="s">
        <v>421</v>
      </c>
      <c r="R4148" s="25" t="s">
        <v>421</v>
      </c>
      <c r="S4148" s="25" t="s">
        <v>421</v>
      </c>
    </row>
    <row r="4149" spans="1:19" x14ac:dyDescent="0.25">
      <c r="A4149" s="25" t="s">
        <v>193</v>
      </c>
      <c r="B4149" s="25" t="str">
        <f>VLOOKUP(A4149,'Cód dos países'!$A$3:$C$199,2,FALSE)</f>
        <v>MKD</v>
      </c>
      <c r="C4149" s="25">
        <f>VLOOKUP(A4149,'Cód dos países'!$A$3:$C$199,3,FALSE)</f>
        <v>105</v>
      </c>
      <c r="D4149" s="25">
        <v>1996</v>
      </c>
      <c r="E4149">
        <f t="shared" si="128"/>
        <v>1051996</v>
      </c>
      <c r="F4149" s="25" t="s">
        <v>421</v>
      </c>
      <c r="H4149" s="25" t="str">
        <f t="shared" si="129"/>
        <v/>
      </c>
      <c r="I4149" s="25" t="s">
        <v>421</v>
      </c>
      <c r="J4149" s="25" t="s">
        <v>421</v>
      </c>
      <c r="K4149" s="25" t="s">
        <v>421</v>
      </c>
      <c r="L4149" s="25" t="s">
        <v>421</v>
      </c>
      <c r="M4149" s="25" t="s">
        <v>421</v>
      </c>
      <c r="N4149" s="25" t="s">
        <v>421</v>
      </c>
      <c r="O4149" s="25" t="s">
        <v>421</v>
      </c>
      <c r="P4149" s="25" t="s">
        <v>421</v>
      </c>
      <c r="Q4149" s="25" t="s">
        <v>421</v>
      </c>
      <c r="R4149" s="25" t="s">
        <v>421</v>
      </c>
      <c r="S4149" s="25" t="s">
        <v>421</v>
      </c>
    </row>
    <row r="4150" spans="1:19" x14ac:dyDescent="0.25">
      <c r="A4150" s="25" t="s">
        <v>187</v>
      </c>
      <c r="B4150" s="25" t="str">
        <f>VLOOKUP(A4150,'Cód dos países'!$A$3:$C$199,2,FALSE)</f>
        <v>MDG</v>
      </c>
      <c r="C4150" s="25">
        <f>VLOOKUP(A4150,'Cód dos países'!$A$3:$C$199,3,FALSE)</f>
        <v>106</v>
      </c>
      <c r="D4150" s="25">
        <v>1996</v>
      </c>
      <c r="E4150">
        <f t="shared" si="128"/>
        <v>1061996</v>
      </c>
      <c r="F4150" s="25">
        <v>53.8</v>
      </c>
      <c r="G4150" s="25">
        <v>50</v>
      </c>
      <c r="H4150" s="25">
        <f t="shared" si="129"/>
        <v>0.5</v>
      </c>
      <c r="I4150" s="25">
        <v>30</v>
      </c>
      <c r="J4150" s="25" t="s">
        <v>421</v>
      </c>
      <c r="K4150" s="25">
        <v>74.900000000000006</v>
      </c>
      <c r="L4150" s="25">
        <v>88.2</v>
      </c>
      <c r="M4150" s="25" t="s">
        <v>421</v>
      </c>
      <c r="N4150" s="25">
        <v>70</v>
      </c>
      <c r="O4150" s="25" t="s">
        <v>421</v>
      </c>
      <c r="P4150" s="25">
        <v>53.5</v>
      </c>
      <c r="Q4150" s="25">
        <v>58</v>
      </c>
      <c r="R4150" s="25">
        <v>30</v>
      </c>
      <c r="S4150" s="25">
        <v>30</v>
      </c>
    </row>
    <row r="4151" spans="1:19" x14ac:dyDescent="0.25">
      <c r="A4151" s="25" t="s">
        <v>209</v>
      </c>
      <c r="B4151" s="25" t="str">
        <f>VLOOKUP(A4151,'Cód dos países'!$A$3:$C$199,2,FALSE)</f>
        <v>MWI</v>
      </c>
      <c r="C4151" s="25">
        <f>VLOOKUP(A4151,'Cód dos países'!$A$3:$C$199,3,FALSE)</f>
        <v>107</v>
      </c>
      <c r="D4151" s="25">
        <v>1996</v>
      </c>
      <c r="E4151">
        <f t="shared" si="128"/>
        <v>1071996</v>
      </c>
      <c r="F4151" s="25">
        <v>53.4</v>
      </c>
      <c r="G4151" s="25">
        <v>50</v>
      </c>
      <c r="H4151" s="25">
        <f t="shared" si="129"/>
        <v>0.5</v>
      </c>
      <c r="I4151" s="25">
        <v>30</v>
      </c>
      <c r="J4151" s="25" t="s">
        <v>421</v>
      </c>
      <c r="K4151" s="25">
        <v>71.2</v>
      </c>
      <c r="L4151" s="25">
        <v>85.9</v>
      </c>
      <c r="M4151" s="25" t="s">
        <v>421</v>
      </c>
      <c r="N4151" s="25">
        <v>55</v>
      </c>
      <c r="O4151" s="25" t="s">
        <v>421</v>
      </c>
      <c r="P4151" s="25">
        <v>38.6</v>
      </c>
      <c r="Q4151" s="25">
        <v>49.8</v>
      </c>
      <c r="R4151" s="25">
        <v>50</v>
      </c>
      <c r="S4151" s="25">
        <v>50</v>
      </c>
    </row>
    <row r="4152" spans="1:19" x14ac:dyDescent="0.25">
      <c r="A4152" s="25" t="s">
        <v>211</v>
      </c>
      <c r="B4152" s="25" t="str">
        <f>VLOOKUP(A4152,'Cód dos países'!$A$3:$C$199,2,FALSE)</f>
        <v>MYS</v>
      </c>
      <c r="C4152" s="25">
        <f>VLOOKUP(A4152,'Cód dos países'!$A$3:$C$199,3,FALSE)</f>
        <v>108</v>
      </c>
      <c r="D4152" s="25">
        <v>1996</v>
      </c>
      <c r="E4152">
        <f t="shared" si="128"/>
        <v>1081996</v>
      </c>
      <c r="F4152" s="25">
        <v>66.8</v>
      </c>
      <c r="G4152" s="25">
        <v>70</v>
      </c>
      <c r="H4152" s="25">
        <f t="shared" si="129"/>
        <v>0.7</v>
      </c>
      <c r="I4152" s="25">
        <v>53</v>
      </c>
      <c r="J4152" s="25" t="s">
        <v>421</v>
      </c>
      <c r="K4152" s="25">
        <v>76.599999999999994</v>
      </c>
      <c r="L4152" s="25">
        <v>83.6</v>
      </c>
      <c r="M4152" s="25" t="s">
        <v>421</v>
      </c>
      <c r="N4152" s="25">
        <v>85</v>
      </c>
      <c r="O4152" s="25" t="s">
        <v>421</v>
      </c>
      <c r="P4152" s="25">
        <v>78.099999999999994</v>
      </c>
      <c r="Q4152" s="25">
        <v>55</v>
      </c>
      <c r="R4152" s="25">
        <v>50</v>
      </c>
      <c r="S4152" s="25">
        <v>50</v>
      </c>
    </row>
    <row r="4153" spans="1:19" x14ac:dyDescent="0.25">
      <c r="A4153" s="25" t="s">
        <v>189</v>
      </c>
      <c r="B4153" s="25" t="str">
        <f>VLOOKUP(A4153,'Cód dos países'!$A$3:$C$199,2,FALSE)</f>
        <v>MDV</v>
      </c>
      <c r="C4153" s="25">
        <f>VLOOKUP(A4153,'Cód dos países'!$A$3:$C$199,3,FALSE)</f>
        <v>109</v>
      </c>
      <c r="D4153" s="25">
        <v>1996</v>
      </c>
      <c r="E4153">
        <f t="shared" si="128"/>
        <v>1091996</v>
      </c>
      <c r="F4153" s="25" t="s">
        <v>421</v>
      </c>
      <c r="H4153" s="25" t="str">
        <f t="shared" si="129"/>
        <v/>
      </c>
      <c r="I4153" s="25" t="s">
        <v>421</v>
      </c>
      <c r="J4153" s="25" t="s">
        <v>421</v>
      </c>
      <c r="K4153" s="25" t="s">
        <v>421</v>
      </c>
      <c r="L4153" s="25" t="s">
        <v>421</v>
      </c>
      <c r="M4153" s="25" t="s">
        <v>421</v>
      </c>
      <c r="N4153" s="25" t="s">
        <v>421</v>
      </c>
      <c r="O4153" s="25" t="s">
        <v>421</v>
      </c>
      <c r="P4153" s="25" t="s">
        <v>421</v>
      </c>
      <c r="Q4153" s="25" t="s">
        <v>421</v>
      </c>
      <c r="R4153" s="25" t="s">
        <v>421</v>
      </c>
      <c r="S4153" s="25" t="s">
        <v>421</v>
      </c>
    </row>
    <row r="4154" spans="1:19" x14ac:dyDescent="0.25">
      <c r="A4154" s="25" t="s">
        <v>195</v>
      </c>
      <c r="B4154" s="25" t="str">
        <f>VLOOKUP(A4154,'Cód dos países'!$A$3:$C$199,2,FALSE)</f>
        <v>MLI</v>
      </c>
      <c r="C4154" s="25">
        <f>VLOOKUP(A4154,'Cód dos países'!$A$3:$C$199,3,FALSE)</f>
        <v>110</v>
      </c>
      <c r="D4154" s="25">
        <v>1996</v>
      </c>
      <c r="E4154">
        <f t="shared" si="128"/>
        <v>1101996</v>
      </c>
      <c r="F4154" s="25">
        <v>56.4</v>
      </c>
      <c r="G4154" s="25">
        <v>50</v>
      </c>
      <c r="H4154" s="25">
        <f t="shared" si="129"/>
        <v>0.5</v>
      </c>
      <c r="I4154" s="25">
        <v>10</v>
      </c>
      <c r="J4154" s="25" t="s">
        <v>421</v>
      </c>
      <c r="K4154" s="25">
        <v>49</v>
      </c>
      <c r="L4154" s="25">
        <v>77.8</v>
      </c>
      <c r="M4154" s="25" t="s">
        <v>421</v>
      </c>
      <c r="N4154" s="25">
        <v>70</v>
      </c>
      <c r="O4154" s="25" t="s">
        <v>421</v>
      </c>
      <c r="P4154" s="25">
        <v>65.8</v>
      </c>
      <c r="Q4154" s="25">
        <v>65</v>
      </c>
      <c r="R4154" s="25">
        <v>70</v>
      </c>
      <c r="S4154" s="25">
        <v>50</v>
      </c>
    </row>
    <row r="4155" spans="1:19" x14ac:dyDescent="0.25">
      <c r="A4155" s="25" t="s">
        <v>197</v>
      </c>
      <c r="B4155" s="25" t="str">
        <f>VLOOKUP(A4155,'Cód dos países'!$A$3:$C$199,2,FALSE)</f>
        <v>MLT</v>
      </c>
      <c r="C4155" s="25">
        <f>VLOOKUP(A4155,'Cód dos países'!$A$3:$C$199,3,FALSE)</f>
        <v>111</v>
      </c>
      <c r="D4155" s="25">
        <v>1996</v>
      </c>
      <c r="E4155">
        <f t="shared" si="128"/>
        <v>1111996</v>
      </c>
      <c r="F4155" s="25">
        <v>57.9</v>
      </c>
      <c r="G4155" s="25">
        <v>50</v>
      </c>
      <c r="H4155" s="25">
        <f t="shared" si="129"/>
        <v>0.5</v>
      </c>
      <c r="I4155" s="25">
        <v>30</v>
      </c>
      <c r="J4155" s="25" t="s">
        <v>421</v>
      </c>
      <c r="K4155" s="25">
        <v>68.400000000000006</v>
      </c>
      <c r="L4155" s="25">
        <v>47.8</v>
      </c>
      <c r="M4155" s="25" t="s">
        <v>421</v>
      </c>
      <c r="N4155" s="25">
        <v>70</v>
      </c>
      <c r="O4155" s="25" t="s">
        <v>421</v>
      </c>
      <c r="P4155" s="25">
        <v>72.3</v>
      </c>
      <c r="Q4155" s="25">
        <v>62.6</v>
      </c>
      <c r="R4155" s="25">
        <v>70</v>
      </c>
      <c r="S4155" s="25">
        <v>50</v>
      </c>
    </row>
    <row r="4156" spans="1:19" x14ac:dyDescent="0.25">
      <c r="A4156" s="25" t="s">
        <v>205</v>
      </c>
      <c r="B4156" s="25" t="str">
        <f>VLOOKUP(A4156,'Cód dos países'!$A$3:$C$199,2,FALSE)</f>
        <v>MRT</v>
      </c>
      <c r="C4156" s="25">
        <f>VLOOKUP(A4156,'Cód dos países'!$A$3:$C$199,3,FALSE)</f>
        <v>113</v>
      </c>
      <c r="D4156" s="25">
        <v>1996</v>
      </c>
      <c r="E4156">
        <f t="shared" si="128"/>
        <v>1131996</v>
      </c>
      <c r="F4156" s="25">
        <v>47</v>
      </c>
      <c r="G4156" s="25">
        <v>30</v>
      </c>
      <c r="H4156" s="25">
        <f t="shared" si="129"/>
        <v>0.3</v>
      </c>
      <c r="I4156" s="25">
        <v>30</v>
      </c>
      <c r="J4156" s="25" t="s">
        <v>421</v>
      </c>
      <c r="K4156" s="25">
        <v>50.4</v>
      </c>
      <c r="L4156" s="25">
        <v>83.9</v>
      </c>
      <c r="M4156" s="25" t="s">
        <v>421</v>
      </c>
      <c r="N4156" s="25">
        <v>55</v>
      </c>
      <c r="O4156" s="25" t="s">
        <v>421</v>
      </c>
      <c r="P4156" s="25">
        <v>69.3</v>
      </c>
      <c r="Q4156" s="25">
        <v>44.4</v>
      </c>
      <c r="R4156" s="25">
        <v>50</v>
      </c>
      <c r="S4156" s="25">
        <v>10</v>
      </c>
    </row>
    <row r="4157" spans="1:19" x14ac:dyDescent="0.25">
      <c r="A4157" s="25" t="s">
        <v>207</v>
      </c>
      <c r="B4157" s="25" t="str">
        <f>VLOOKUP(A4157,'Cód dos países'!$A$3:$C$199,2,FALSE)</f>
        <v>MUS</v>
      </c>
      <c r="C4157" s="25">
        <f>VLOOKUP(A4157,'Cód dos países'!$A$3:$C$199,3,FALSE)</f>
        <v>114</v>
      </c>
      <c r="D4157" s="25">
        <v>1996</v>
      </c>
      <c r="E4157">
        <f t="shared" si="128"/>
        <v>1141996</v>
      </c>
      <c r="F4157" s="25" t="s">
        <v>421</v>
      </c>
      <c r="H4157" s="25" t="str">
        <f t="shared" si="129"/>
        <v/>
      </c>
      <c r="I4157" s="25" t="s">
        <v>421</v>
      </c>
      <c r="J4157" s="25" t="s">
        <v>421</v>
      </c>
      <c r="K4157" s="25" t="s">
        <v>421</v>
      </c>
      <c r="L4157" s="25" t="s">
        <v>421</v>
      </c>
      <c r="M4157" s="25" t="s">
        <v>421</v>
      </c>
      <c r="N4157" s="25" t="s">
        <v>421</v>
      </c>
      <c r="O4157" s="25" t="s">
        <v>421</v>
      </c>
      <c r="P4157" s="25" t="s">
        <v>421</v>
      </c>
      <c r="Q4157" s="25" t="s">
        <v>421</v>
      </c>
      <c r="R4157" s="25" t="s">
        <v>421</v>
      </c>
      <c r="S4157" s="25" t="s">
        <v>421</v>
      </c>
    </row>
    <row r="4158" spans="1:19" x14ac:dyDescent="0.25">
      <c r="A4158" s="25" t="s">
        <v>191</v>
      </c>
      <c r="B4158" s="25" t="str">
        <f>VLOOKUP(A4158,'Cód dos países'!$A$3:$C$199,2,FALSE)</f>
        <v>MEX</v>
      </c>
      <c r="C4158" s="25">
        <f>VLOOKUP(A4158,'Cód dos países'!$A$3:$C$199,3,FALSE)</f>
        <v>115</v>
      </c>
      <c r="D4158" s="25">
        <v>1996</v>
      </c>
      <c r="E4158">
        <f t="shared" si="128"/>
        <v>1151996</v>
      </c>
      <c r="F4158" s="25">
        <v>57.1</v>
      </c>
      <c r="G4158" s="25">
        <v>50</v>
      </c>
      <c r="H4158" s="25">
        <f t="shared" si="129"/>
        <v>0.5</v>
      </c>
      <c r="I4158" s="25">
        <v>32</v>
      </c>
      <c r="J4158" s="25" t="s">
        <v>421</v>
      </c>
      <c r="K4158" s="25">
        <v>73.2</v>
      </c>
      <c r="L4158" s="25">
        <v>82.7</v>
      </c>
      <c r="M4158" s="25" t="s">
        <v>421</v>
      </c>
      <c r="N4158" s="25">
        <v>55</v>
      </c>
      <c r="O4158" s="25" t="s">
        <v>421</v>
      </c>
      <c r="P4158" s="25">
        <v>57.8</v>
      </c>
      <c r="Q4158" s="25">
        <v>63</v>
      </c>
      <c r="R4158" s="25">
        <v>70</v>
      </c>
      <c r="S4158" s="25">
        <v>30</v>
      </c>
    </row>
    <row r="4159" spans="1:19" x14ac:dyDescent="0.25">
      <c r="A4159" s="25" t="s">
        <v>361</v>
      </c>
      <c r="B4159" s="25" t="str">
        <f>VLOOKUP(A4159,'Cód dos países'!$A$3:$C$199,2,FALSE)</f>
        <v>FSM</v>
      </c>
      <c r="C4159" s="25">
        <f>VLOOKUP(A4159,'Cód dos países'!$A$3:$C$199,3,FALSE)</f>
        <v>116</v>
      </c>
      <c r="D4159" s="25">
        <v>1996</v>
      </c>
      <c r="E4159">
        <f t="shared" si="128"/>
        <v>1161996</v>
      </c>
      <c r="F4159" s="25" t="s">
        <v>421</v>
      </c>
      <c r="H4159" s="25" t="str">
        <f t="shared" si="129"/>
        <v/>
      </c>
      <c r="I4159" s="25" t="s">
        <v>421</v>
      </c>
      <c r="J4159" s="25" t="s">
        <v>421</v>
      </c>
      <c r="K4159" s="25" t="s">
        <v>421</v>
      </c>
      <c r="L4159" s="25" t="s">
        <v>421</v>
      </c>
      <c r="M4159" s="25" t="s">
        <v>421</v>
      </c>
      <c r="N4159" s="25" t="s">
        <v>421</v>
      </c>
      <c r="O4159" s="25" t="s">
        <v>421</v>
      </c>
      <c r="P4159" s="25" t="s">
        <v>421</v>
      </c>
      <c r="Q4159" s="25" t="s">
        <v>421</v>
      </c>
      <c r="R4159" s="25" t="s">
        <v>421</v>
      </c>
      <c r="S4159" s="25" t="s">
        <v>421</v>
      </c>
    </row>
    <row r="4160" spans="1:19" x14ac:dyDescent="0.25">
      <c r="A4160" s="25" t="s">
        <v>185</v>
      </c>
      <c r="B4160" s="25" t="str">
        <f>VLOOKUP(A4160,'Cód dos países'!$A$3:$C$199,2,FALSE)</f>
        <v>MDA</v>
      </c>
      <c r="C4160" s="25">
        <f>VLOOKUP(A4160,'Cód dos países'!$A$3:$C$199,3,FALSE)</f>
        <v>117</v>
      </c>
      <c r="D4160" s="25">
        <v>1996</v>
      </c>
      <c r="E4160">
        <f t="shared" si="128"/>
        <v>1171996</v>
      </c>
      <c r="F4160" s="25">
        <v>48.9</v>
      </c>
      <c r="G4160" s="25">
        <v>50</v>
      </c>
      <c r="H4160" s="25">
        <f t="shared" si="129"/>
        <v>0.5</v>
      </c>
      <c r="I4160" s="25">
        <v>30</v>
      </c>
      <c r="J4160" s="25" t="s">
        <v>421</v>
      </c>
      <c r="K4160" s="25">
        <v>59</v>
      </c>
      <c r="L4160" s="25">
        <v>45.6</v>
      </c>
      <c r="M4160" s="25" t="s">
        <v>421</v>
      </c>
      <c r="N4160" s="25">
        <v>70</v>
      </c>
      <c r="O4160" s="25" t="s">
        <v>421</v>
      </c>
      <c r="P4160" s="25">
        <v>10.4</v>
      </c>
      <c r="Q4160" s="25">
        <v>75</v>
      </c>
      <c r="R4160" s="25">
        <v>50</v>
      </c>
      <c r="S4160" s="25">
        <v>50</v>
      </c>
    </row>
    <row r="4161" spans="1:19" x14ac:dyDescent="0.25">
      <c r="A4161" s="25" t="s">
        <v>201</v>
      </c>
      <c r="B4161" s="25" t="str">
        <f>VLOOKUP(A4161,'Cód dos países'!$A$3:$C$199,2,FALSE)</f>
        <v>MNG</v>
      </c>
      <c r="C4161" s="25">
        <f>VLOOKUP(A4161,'Cód dos países'!$A$3:$C$199,3,FALSE)</f>
        <v>119</v>
      </c>
      <c r="D4161" s="25">
        <v>1996</v>
      </c>
      <c r="E4161">
        <f t="shared" si="128"/>
        <v>1191996</v>
      </c>
      <c r="F4161" s="25">
        <v>52.9</v>
      </c>
      <c r="G4161" s="25">
        <v>50</v>
      </c>
      <c r="H4161" s="25">
        <f t="shared" si="129"/>
        <v>0.5</v>
      </c>
      <c r="I4161" s="25">
        <v>50</v>
      </c>
      <c r="J4161" s="25" t="s">
        <v>421</v>
      </c>
      <c r="K4161" s="25">
        <v>62</v>
      </c>
      <c r="L4161" s="25">
        <v>41.4</v>
      </c>
      <c r="M4161" s="25" t="s">
        <v>421</v>
      </c>
      <c r="N4161" s="25">
        <v>70</v>
      </c>
      <c r="O4161" s="25" t="s">
        <v>421</v>
      </c>
      <c r="P4161" s="25">
        <v>34.5</v>
      </c>
      <c r="Q4161" s="25">
        <v>68.599999999999994</v>
      </c>
      <c r="R4161" s="25">
        <v>50</v>
      </c>
      <c r="S4161" s="25">
        <v>50</v>
      </c>
    </row>
    <row r="4162" spans="1:19" x14ac:dyDescent="0.25">
      <c r="A4162" s="25" t="s">
        <v>200</v>
      </c>
      <c r="B4162" s="25" t="str">
        <f>VLOOKUP(A4162,'Cód dos países'!$A$3:$C$199,2,FALSE)</f>
        <v>MNP</v>
      </c>
      <c r="C4162" s="25">
        <f>VLOOKUP(A4162,'Cód dos países'!$A$3:$C$199,3,FALSE)</f>
        <v>120</v>
      </c>
      <c r="D4162" s="25">
        <v>1996</v>
      </c>
      <c r="E4162">
        <f t="shared" si="128"/>
        <v>1201996</v>
      </c>
      <c r="F4162" s="25" t="s">
        <v>421</v>
      </c>
      <c r="H4162" s="25" t="str">
        <f t="shared" si="129"/>
        <v/>
      </c>
      <c r="I4162" s="25" t="s">
        <v>421</v>
      </c>
      <c r="J4162" s="25" t="s">
        <v>421</v>
      </c>
      <c r="K4162" s="25" t="s">
        <v>421</v>
      </c>
      <c r="L4162" s="25" t="s">
        <v>421</v>
      </c>
      <c r="M4162" s="25" t="s">
        <v>421</v>
      </c>
      <c r="N4162" s="25" t="s">
        <v>421</v>
      </c>
      <c r="O4162" s="25" t="s">
        <v>421</v>
      </c>
      <c r="P4162" s="25" t="s">
        <v>421</v>
      </c>
      <c r="Q4162" s="25" t="s">
        <v>421</v>
      </c>
      <c r="R4162" s="25" t="s">
        <v>421</v>
      </c>
      <c r="S4162" s="25" t="s">
        <v>421</v>
      </c>
    </row>
    <row r="4163" spans="1:19" x14ac:dyDescent="0.25">
      <c r="A4163" s="25" t="s">
        <v>183</v>
      </c>
      <c r="B4163" s="25" t="str">
        <f>VLOOKUP(A4163,'Cód dos países'!$A$3:$C$199,2,FALSE)</f>
        <v>MAR</v>
      </c>
      <c r="C4163" s="25">
        <f>VLOOKUP(A4163,'Cód dos países'!$A$3:$C$199,3,FALSE)</f>
        <v>121</v>
      </c>
      <c r="D4163" s="25">
        <v>1996</v>
      </c>
      <c r="E4163">
        <f t="shared" si="128"/>
        <v>1211996</v>
      </c>
      <c r="F4163" s="25">
        <v>64.7</v>
      </c>
      <c r="G4163" s="25">
        <v>70</v>
      </c>
      <c r="H4163" s="25">
        <f t="shared" si="129"/>
        <v>0.7</v>
      </c>
      <c r="I4163" s="25">
        <v>50</v>
      </c>
      <c r="J4163" s="25" t="s">
        <v>421</v>
      </c>
      <c r="K4163" s="25">
        <v>62.1</v>
      </c>
      <c r="L4163" s="25">
        <v>76.3</v>
      </c>
      <c r="M4163" s="25" t="s">
        <v>421</v>
      </c>
      <c r="N4163" s="25">
        <v>70</v>
      </c>
      <c r="O4163" s="25" t="s">
        <v>421</v>
      </c>
      <c r="P4163" s="25">
        <v>74.8</v>
      </c>
      <c r="Q4163" s="25">
        <v>59</v>
      </c>
      <c r="R4163" s="25">
        <v>70</v>
      </c>
      <c r="S4163" s="25">
        <v>50</v>
      </c>
    </row>
    <row r="4164" spans="1:19" x14ac:dyDescent="0.25">
      <c r="A4164" s="25" t="s">
        <v>203</v>
      </c>
      <c r="B4164" s="25" t="str">
        <f>VLOOKUP(A4164,'Cód dos países'!$A$3:$C$199,2,FALSE)</f>
        <v>MOZ</v>
      </c>
      <c r="C4164" s="25">
        <f>VLOOKUP(A4164,'Cód dos países'!$A$3:$C$199,3,FALSE)</f>
        <v>122</v>
      </c>
      <c r="D4164" s="25">
        <v>1996</v>
      </c>
      <c r="E4164">
        <f t="shared" si="128"/>
        <v>1221996</v>
      </c>
      <c r="F4164" s="25">
        <v>44</v>
      </c>
      <c r="G4164" s="25">
        <v>30</v>
      </c>
      <c r="H4164" s="25">
        <f t="shared" si="129"/>
        <v>0.3</v>
      </c>
      <c r="I4164" s="25">
        <v>10</v>
      </c>
      <c r="J4164" s="25" t="s">
        <v>421</v>
      </c>
      <c r="K4164" s="25">
        <v>68.2</v>
      </c>
      <c r="L4164" s="25">
        <v>71.400000000000006</v>
      </c>
      <c r="M4164" s="25" t="s">
        <v>421</v>
      </c>
      <c r="N4164" s="25">
        <v>40</v>
      </c>
      <c r="O4164" s="25" t="s">
        <v>421</v>
      </c>
      <c r="P4164" s="25">
        <v>42.9</v>
      </c>
      <c r="Q4164" s="25">
        <v>73.599999999999994</v>
      </c>
      <c r="R4164" s="25">
        <v>30</v>
      </c>
      <c r="S4164" s="25">
        <v>30</v>
      </c>
    </row>
    <row r="4165" spans="1:19" x14ac:dyDescent="0.25">
      <c r="A4165" s="25" t="s">
        <v>213</v>
      </c>
      <c r="B4165" s="25" t="str">
        <f>VLOOKUP(A4165,'Cód dos países'!$A$3:$C$199,2,FALSE)</f>
        <v>NAM</v>
      </c>
      <c r="C4165" s="25">
        <f>VLOOKUP(A4165,'Cód dos países'!$A$3:$C$199,3,FALSE)</f>
        <v>124</v>
      </c>
      <c r="D4165" s="25">
        <v>1996</v>
      </c>
      <c r="E4165">
        <f t="shared" ref="E4165:E4228" si="130">C4165*10000+D4165</f>
        <v>1241996</v>
      </c>
      <c r="F4165" s="25">
        <v>61.6</v>
      </c>
      <c r="G4165" s="25">
        <v>70</v>
      </c>
      <c r="H4165" s="25">
        <f t="shared" ref="H4165:H4228" si="131">IF(G4165="","",(G4165/100))</f>
        <v>0.7</v>
      </c>
      <c r="I4165" s="25">
        <v>50</v>
      </c>
      <c r="J4165" s="25" t="s">
        <v>421</v>
      </c>
      <c r="K4165" s="25">
        <v>67.7</v>
      </c>
      <c r="L4165" s="25">
        <v>60.5</v>
      </c>
      <c r="M4165" s="25" t="s">
        <v>421</v>
      </c>
      <c r="N4165" s="25">
        <v>55</v>
      </c>
      <c r="O4165" s="25" t="s">
        <v>421</v>
      </c>
      <c r="P4165" s="25">
        <v>74.900000000000006</v>
      </c>
      <c r="Q4165" s="25">
        <v>36.200000000000003</v>
      </c>
      <c r="R4165" s="25">
        <v>70</v>
      </c>
      <c r="S4165" s="25">
        <v>70</v>
      </c>
    </row>
    <row r="4166" spans="1:19" x14ac:dyDescent="0.25">
      <c r="A4166" s="25" t="s">
        <v>225</v>
      </c>
      <c r="B4166" s="25" t="str">
        <f>VLOOKUP(A4166,'Cód dos países'!$A$3:$C$199,2,FALSE)</f>
        <v>NPL</v>
      </c>
      <c r="C4166" s="25">
        <f>VLOOKUP(A4166,'Cód dos países'!$A$3:$C$199,3,FALSE)</f>
        <v>126</v>
      </c>
      <c r="D4166" s="25">
        <v>1996</v>
      </c>
      <c r="E4166">
        <f t="shared" si="130"/>
        <v>1261996</v>
      </c>
      <c r="F4166" s="25">
        <v>53.6</v>
      </c>
      <c r="G4166" s="25">
        <v>50</v>
      </c>
      <c r="H4166" s="25">
        <f t="shared" si="131"/>
        <v>0.5</v>
      </c>
      <c r="I4166" s="25">
        <v>10</v>
      </c>
      <c r="J4166" s="25" t="s">
        <v>421</v>
      </c>
      <c r="K4166" s="25">
        <v>82.9</v>
      </c>
      <c r="L4166" s="25">
        <v>93.5</v>
      </c>
      <c r="M4166" s="25" t="s">
        <v>421</v>
      </c>
      <c r="N4166" s="25">
        <v>55</v>
      </c>
      <c r="O4166" s="25" t="s">
        <v>421</v>
      </c>
      <c r="P4166" s="25">
        <v>67.7</v>
      </c>
      <c r="Q4166" s="25">
        <v>63</v>
      </c>
      <c r="R4166" s="25">
        <v>30</v>
      </c>
      <c r="S4166" s="25">
        <v>30</v>
      </c>
    </row>
    <row r="4167" spans="1:19" x14ac:dyDescent="0.25">
      <c r="A4167" s="25" t="s">
        <v>221</v>
      </c>
      <c r="B4167" s="25" t="str">
        <f>VLOOKUP(A4167,'Cód dos países'!$A$3:$C$199,2,FALSE)</f>
        <v>NLD</v>
      </c>
      <c r="C4167" s="25">
        <f>VLOOKUP(A4167,'Cód dos países'!$A$3:$C$199,3,FALSE)</f>
        <v>127</v>
      </c>
      <c r="D4167" s="25">
        <v>1996</v>
      </c>
      <c r="E4167">
        <f t="shared" si="130"/>
        <v>1271996</v>
      </c>
      <c r="F4167" s="25">
        <v>70.400000000000006</v>
      </c>
      <c r="G4167" s="25">
        <v>90</v>
      </c>
      <c r="H4167" s="25">
        <f t="shared" si="131"/>
        <v>0.9</v>
      </c>
      <c r="I4167" s="25">
        <v>87</v>
      </c>
      <c r="J4167" s="25" t="s">
        <v>421</v>
      </c>
      <c r="K4167" s="25">
        <v>34.1</v>
      </c>
      <c r="L4167" s="25">
        <v>14.1</v>
      </c>
      <c r="M4167" s="25" t="s">
        <v>421</v>
      </c>
      <c r="N4167" s="25">
        <v>85</v>
      </c>
      <c r="O4167" s="25" t="s">
        <v>421</v>
      </c>
      <c r="P4167" s="25">
        <v>85.4</v>
      </c>
      <c r="Q4167" s="25">
        <v>77.8</v>
      </c>
      <c r="R4167" s="25">
        <v>70</v>
      </c>
      <c r="S4167" s="25">
        <v>90</v>
      </c>
    </row>
    <row r="4168" spans="1:19" x14ac:dyDescent="0.25">
      <c r="A4168" s="25" t="s">
        <v>227</v>
      </c>
      <c r="B4168" s="25" t="str">
        <f>VLOOKUP(A4168,'Cód dos países'!$A$3:$C$199,2,FALSE)</f>
        <v>NZL</v>
      </c>
      <c r="C4168" s="25">
        <f>VLOOKUP(A4168,'Cód dos países'!$A$3:$C$199,3,FALSE)</f>
        <v>128</v>
      </c>
      <c r="D4168" s="25">
        <v>1996</v>
      </c>
      <c r="E4168">
        <f t="shared" si="130"/>
        <v>1281996</v>
      </c>
      <c r="F4168" s="25">
        <v>79</v>
      </c>
      <c r="G4168" s="25">
        <v>90</v>
      </c>
      <c r="H4168" s="25">
        <f t="shared" si="131"/>
        <v>0.9</v>
      </c>
      <c r="I4168" s="25">
        <v>96</v>
      </c>
      <c r="J4168" s="25" t="s">
        <v>421</v>
      </c>
      <c r="K4168" s="25">
        <v>64.7</v>
      </c>
      <c r="L4168" s="25">
        <v>53.9</v>
      </c>
      <c r="M4168" s="25" t="s">
        <v>421</v>
      </c>
      <c r="N4168" s="25">
        <v>85</v>
      </c>
      <c r="O4168" s="25" t="s">
        <v>421</v>
      </c>
      <c r="P4168" s="25">
        <v>83.7</v>
      </c>
      <c r="Q4168" s="25">
        <v>78.599999999999994</v>
      </c>
      <c r="R4168" s="25">
        <v>70</v>
      </c>
      <c r="S4168" s="25">
        <v>90</v>
      </c>
    </row>
    <row r="4169" spans="1:19" x14ac:dyDescent="0.25">
      <c r="A4169" s="25" t="s">
        <v>219</v>
      </c>
      <c r="B4169" s="25" t="str">
        <f>VLOOKUP(A4169,'Cód dos países'!$A$3:$C$199,2,FALSE)</f>
        <v>NIC</v>
      </c>
      <c r="C4169" s="25">
        <f>VLOOKUP(A4169,'Cód dos países'!$A$3:$C$199,3,FALSE)</f>
        <v>129</v>
      </c>
      <c r="D4169" s="25">
        <v>1996</v>
      </c>
      <c r="E4169">
        <f t="shared" si="130"/>
        <v>1291996</v>
      </c>
      <c r="F4169" s="25">
        <v>53.3</v>
      </c>
      <c r="G4169" s="25">
        <v>30</v>
      </c>
      <c r="H4169" s="25">
        <f t="shared" si="131"/>
        <v>0.3</v>
      </c>
      <c r="I4169" s="25">
        <v>10</v>
      </c>
      <c r="J4169" s="25" t="s">
        <v>421</v>
      </c>
      <c r="K4169" s="25">
        <v>78.3</v>
      </c>
      <c r="L4169" s="25">
        <v>61.1</v>
      </c>
      <c r="M4169" s="25" t="s">
        <v>421</v>
      </c>
      <c r="N4169" s="25">
        <v>55</v>
      </c>
      <c r="O4169" s="25" t="s">
        <v>421</v>
      </c>
      <c r="P4169" s="25">
        <v>69.3</v>
      </c>
      <c r="Q4169" s="25">
        <v>56</v>
      </c>
      <c r="R4169" s="25">
        <v>70</v>
      </c>
      <c r="S4169" s="25">
        <v>50</v>
      </c>
    </row>
    <row r="4170" spans="1:19" x14ac:dyDescent="0.25">
      <c r="A4170" s="25" t="s">
        <v>215</v>
      </c>
      <c r="B4170" s="25" t="str">
        <f>VLOOKUP(A4170,'Cód dos países'!$A$3:$C$199,2,FALSE)</f>
        <v>NER</v>
      </c>
      <c r="C4170" s="25">
        <f>VLOOKUP(A4170,'Cód dos países'!$A$3:$C$199,3,FALSE)</f>
        <v>130</v>
      </c>
      <c r="D4170" s="25">
        <v>1996</v>
      </c>
      <c r="E4170">
        <f t="shared" si="130"/>
        <v>1301996</v>
      </c>
      <c r="F4170" s="25">
        <v>46.6</v>
      </c>
      <c r="G4170" s="25">
        <v>50</v>
      </c>
      <c r="H4170" s="25">
        <f t="shared" si="131"/>
        <v>0.5</v>
      </c>
      <c r="I4170" s="25">
        <v>10</v>
      </c>
      <c r="J4170" s="25" t="s">
        <v>421</v>
      </c>
      <c r="K4170" s="25">
        <v>46.1</v>
      </c>
      <c r="L4170" s="25">
        <v>89.6</v>
      </c>
      <c r="M4170" s="25" t="s">
        <v>421</v>
      </c>
      <c r="N4170" s="25">
        <v>55</v>
      </c>
      <c r="O4170" s="25" t="s">
        <v>421</v>
      </c>
      <c r="P4170" s="25">
        <v>59.9</v>
      </c>
      <c r="Q4170" s="25">
        <v>48.4</v>
      </c>
      <c r="R4170" s="25">
        <v>30</v>
      </c>
      <c r="S4170" s="25">
        <v>30</v>
      </c>
    </row>
    <row r="4171" spans="1:19" x14ac:dyDescent="0.25">
      <c r="A4171" s="25" t="s">
        <v>217</v>
      </c>
      <c r="B4171" s="25" t="str">
        <f>VLOOKUP(A4171,'Cód dos países'!$A$3:$C$199,2,FALSE)</f>
        <v>NGA</v>
      </c>
      <c r="C4171" s="25">
        <f>VLOOKUP(A4171,'Cód dos países'!$A$3:$C$199,3,FALSE)</f>
        <v>131</v>
      </c>
      <c r="D4171" s="25">
        <v>1996</v>
      </c>
      <c r="E4171">
        <f t="shared" si="130"/>
        <v>1311996</v>
      </c>
      <c r="F4171" s="25">
        <v>52.8</v>
      </c>
      <c r="G4171" s="25">
        <v>50</v>
      </c>
      <c r="H4171" s="25">
        <f t="shared" si="131"/>
        <v>0.5</v>
      </c>
      <c r="I4171" s="25">
        <v>50</v>
      </c>
      <c r="J4171" s="25" t="s">
        <v>421</v>
      </c>
      <c r="K4171" s="25">
        <v>81.3</v>
      </c>
      <c r="L4171" s="25">
        <v>47.3</v>
      </c>
      <c r="M4171" s="25" t="s">
        <v>421</v>
      </c>
      <c r="N4171" s="25">
        <v>55</v>
      </c>
      <c r="O4171" s="25" t="s">
        <v>421</v>
      </c>
      <c r="P4171" s="25">
        <v>43</v>
      </c>
      <c r="Q4171" s="25">
        <v>48.4</v>
      </c>
      <c r="R4171" s="25">
        <v>70</v>
      </c>
      <c r="S4171" s="25">
        <v>30</v>
      </c>
    </row>
    <row r="4172" spans="1:19" x14ac:dyDescent="0.25">
      <c r="A4172" s="25" t="s">
        <v>431</v>
      </c>
      <c r="B4172" s="25" t="str">
        <f>VLOOKUP(A4172,'Cód dos países'!$A$3:$C$199,2,FALSE)</f>
        <v>PRK</v>
      </c>
      <c r="C4172" s="25">
        <f>VLOOKUP(A4172,'Cód dos países'!$A$3:$C$199,3,FALSE)</f>
        <v>91</v>
      </c>
      <c r="D4172" s="25">
        <v>1996</v>
      </c>
      <c r="E4172">
        <f t="shared" si="130"/>
        <v>911996</v>
      </c>
      <c r="F4172" s="25">
        <v>8.9</v>
      </c>
      <c r="G4172" s="25">
        <v>10</v>
      </c>
      <c r="H4172" s="25">
        <f t="shared" si="131"/>
        <v>0.1</v>
      </c>
      <c r="I4172" s="25">
        <v>10</v>
      </c>
      <c r="J4172" s="25" t="s">
        <v>421</v>
      </c>
      <c r="K4172" s="25">
        <v>0</v>
      </c>
      <c r="L4172" s="25">
        <v>0</v>
      </c>
      <c r="M4172" s="25" t="s">
        <v>421</v>
      </c>
      <c r="N4172" s="25">
        <v>40</v>
      </c>
      <c r="O4172" s="25" t="s">
        <v>421</v>
      </c>
      <c r="P4172" s="25">
        <v>0</v>
      </c>
      <c r="Q4172" s="25">
        <v>0</v>
      </c>
      <c r="R4172" s="25">
        <v>10</v>
      </c>
      <c r="S4172" s="25">
        <v>10</v>
      </c>
    </row>
    <row r="4173" spans="1:19" x14ac:dyDescent="0.25">
      <c r="A4173" s="25" t="s">
        <v>223</v>
      </c>
      <c r="B4173" s="25" t="str">
        <f>VLOOKUP(A4173,'Cód dos países'!$A$3:$C$199,2,FALSE)</f>
        <v>NOR</v>
      </c>
      <c r="C4173" s="25">
        <f>VLOOKUP(A4173,'Cód dos países'!$A$3:$C$199,3,FALSE)</f>
        <v>132</v>
      </c>
      <c r="D4173" s="25">
        <v>1996</v>
      </c>
      <c r="E4173">
        <f t="shared" si="130"/>
        <v>1321996</v>
      </c>
      <c r="F4173" s="25">
        <v>65.099999999999994</v>
      </c>
      <c r="G4173" s="25">
        <v>90</v>
      </c>
      <c r="H4173" s="25">
        <f t="shared" si="131"/>
        <v>0.9</v>
      </c>
      <c r="I4173" s="25">
        <v>86</v>
      </c>
      <c r="J4173" s="25" t="s">
        <v>421</v>
      </c>
      <c r="K4173" s="25">
        <v>58</v>
      </c>
      <c r="L4173" s="25">
        <v>12.2</v>
      </c>
      <c r="M4173" s="25" t="s">
        <v>421</v>
      </c>
      <c r="N4173" s="25">
        <v>70</v>
      </c>
      <c r="O4173" s="25" t="s">
        <v>421</v>
      </c>
      <c r="P4173" s="25">
        <v>80.599999999999994</v>
      </c>
      <c r="Q4173" s="25">
        <v>69</v>
      </c>
      <c r="R4173" s="25">
        <v>70</v>
      </c>
      <c r="S4173" s="25">
        <v>50</v>
      </c>
    </row>
    <row r="4174" spans="1:19" x14ac:dyDescent="0.25">
      <c r="A4174" s="25" t="s">
        <v>229</v>
      </c>
      <c r="B4174" s="25" t="str">
        <f>VLOOKUP(A4174,'Cód dos países'!$A$3:$C$199,2,FALSE)</f>
        <v>OMN</v>
      </c>
      <c r="C4174" s="25">
        <f>VLOOKUP(A4174,'Cód dos países'!$A$3:$C$199,3,FALSE)</f>
        <v>133</v>
      </c>
      <c r="D4174" s="25">
        <v>1996</v>
      </c>
      <c r="E4174">
        <f t="shared" si="130"/>
        <v>1331996</v>
      </c>
      <c r="F4174" s="25">
        <v>64.5</v>
      </c>
      <c r="G4174" s="25">
        <v>70</v>
      </c>
      <c r="H4174" s="25">
        <f t="shared" si="131"/>
        <v>0.7</v>
      </c>
      <c r="I4174" s="25">
        <v>70</v>
      </c>
      <c r="J4174" s="25" t="s">
        <v>421</v>
      </c>
      <c r="K4174" s="25">
        <v>75</v>
      </c>
      <c r="L4174" s="25">
        <v>46.3</v>
      </c>
      <c r="M4174" s="25" t="s">
        <v>421</v>
      </c>
      <c r="N4174" s="25">
        <v>85</v>
      </c>
      <c r="O4174" s="25" t="s">
        <v>421</v>
      </c>
      <c r="P4174" s="25">
        <v>81.7</v>
      </c>
      <c r="Q4174" s="25">
        <v>73</v>
      </c>
      <c r="R4174" s="25">
        <v>50</v>
      </c>
      <c r="S4174" s="25">
        <v>30</v>
      </c>
    </row>
    <row r="4175" spans="1:19" x14ac:dyDescent="0.25">
      <c r="A4175" s="25" t="s">
        <v>231</v>
      </c>
      <c r="B4175" s="25" t="str">
        <f>VLOOKUP(A4175,'Cód dos países'!$A$3:$C$199,2,FALSE)</f>
        <v>PAK</v>
      </c>
      <c r="C4175" s="25">
        <f>VLOOKUP(A4175,'Cód dos países'!$A$3:$C$199,3,FALSE)</f>
        <v>134</v>
      </c>
      <c r="D4175" s="25">
        <v>1996</v>
      </c>
      <c r="E4175">
        <f t="shared" si="130"/>
        <v>1341996</v>
      </c>
      <c r="F4175" s="25">
        <v>56</v>
      </c>
      <c r="G4175" s="25">
        <v>70</v>
      </c>
      <c r="H4175" s="25">
        <f t="shared" si="131"/>
        <v>0.7</v>
      </c>
      <c r="I4175" s="25">
        <v>23</v>
      </c>
      <c r="J4175" s="25" t="s">
        <v>421</v>
      </c>
      <c r="K4175" s="25">
        <v>67.5</v>
      </c>
      <c r="L4175" s="25">
        <v>71.2</v>
      </c>
      <c r="M4175" s="25" t="s">
        <v>421</v>
      </c>
      <c r="N4175" s="25">
        <v>55</v>
      </c>
      <c r="O4175" s="25" t="s">
        <v>421</v>
      </c>
      <c r="P4175" s="25">
        <v>68</v>
      </c>
      <c r="Q4175" s="25">
        <v>30</v>
      </c>
      <c r="R4175" s="25">
        <v>70</v>
      </c>
      <c r="S4175" s="25">
        <v>50</v>
      </c>
    </row>
    <row r="4176" spans="1:19" x14ac:dyDescent="0.25">
      <c r="A4176" s="25" t="s">
        <v>233</v>
      </c>
      <c r="B4176" s="25" t="str">
        <f>VLOOKUP(A4176,'Cód dos países'!$A$3:$C$199,2,FALSE)</f>
        <v>PAN</v>
      </c>
      <c r="C4176" s="25">
        <f>VLOOKUP(A4176,'Cód dos países'!$A$3:$C$199,3,FALSE)</f>
        <v>136</v>
      </c>
      <c r="D4176" s="25">
        <v>1996</v>
      </c>
      <c r="E4176">
        <f t="shared" si="130"/>
        <v>1361996</v>
      </c>
      <c r="F4176" s="25">
        <v>72.400000000000006</v>
      </c>
      <c r="G4176" s="25">
        <v>50</v>
      </c>
      <c r="H4176" s="25">
        <f t="shared" si="131"/>
        <v>0.5</v>
      </c>
      <c r="I4176" s="25">
        <v>50</v>
      </c>
      <c r="J4176" s="25" t="s">
        <v>421</v>
      </c>
      <c r="K4176" s="25">
        <v>80.8</v>
      </c>
      <c r="L4176" s="25">
        <v>87.1</v>
      </c>
      <c r="M4176" s="25" t="s">
        <v>421</v>
      </c>
      <c r="N4176" s="25">
        <v>70</v>
      </c>
      <c r="O4176" s="25" t="s">
        <v>421</v>
      </c>
      <c r="P4176" s="25">
        <v>88.8</v>
      </c>
      <c r="Q4176" s="25">
        <v>65</v>
      </c>
      <c r="R4176" s="25">
        <v>70</v>
      </c>
      <c r="S4176" s="25">
        <v>90</v>
      </c>
    </row>
    <row r="4177" spans="1:19" x14ac:dyDescent="0.25">
      <c r="A4177" s="25" t="s">
        <v>239</v>
      </c>
      <c r="B4177" s="25" t="str">
        <f>VLOOKUP(A4177,'Cód dos países'!$A$3:$C$199,2,FALSE)</f>
        <v>PNG</v>
      </c>
      <c r="C4177" s="25">
        <f>VLOOKUP(A4177,'Cód dos países'!$A$3:$C$199,3,FALSE)</f>
        <v>137</v>
      </c>
      <c r="D4177" s="25">
        <v>1996</v>
      </c>
      <c r="E4177">
        <f t="shared" si="130"/>
        <v>1371996</v>
      </c>
      <c r="F4177" s="25">
        <v>56.7</v>
      </c>
      <c r="G4177" s="25">
        <v>50</v>
      </c>
      <c r="H4177" s="25">
        <f t="shared" si="131"/>
        <v>0.5</v>
      </c>
      <c r="I4177" s="25">
        <v>50</v>
      </c>
      <c r="J4177" s="25" t="s">
        <v>421</v>
      </c>
      <c r="K4177" s="25">
        <v>81.5</v>
      </c>
      <c r="L4177" s="25">
        <v>74.2</v>
      </c>
      <c r="M4177" s="25" t="s">
        <v>421</v>
      </c>
      <c r="N4177" s="25">
        <v>70</v>
      </c>
      <c r="O4177" s="25" t="s">
        <v>421</v>
      </c>
      <c r="P4177" s="25">
        <v>67.900000000000006</v>
      </c>
      <c r="Q4177" s="25">
        <v>36.6</v>
      </c>
      <c r="R4177" s="25">
        <v>50</v>
      </c>
      <c r="S4177" s="25">
        <v>30</v>
      </c>
    </row>
    <row r="4178" spans="1:19" x14ac:dyDescent="0.25">
      <c r="A4178" s="25" t="s">
        <v>246</v>
      </c>
      <c r="B4178" s="25" t="str">
        <f>VLOOKUP(A4178,'Cód dos países'!$A$3:$C$199,2,FALSE)</f>
        <v>PRY</v>
      </c>
      <c r="C4178" s="25">
        <f>VLOOKUP(A4178,'Cód dos países'!$A$3:$C$199,3,FALSE)</f>
        <v>138</v>
      </c>
      <c r="D4178" s="25">
        <v>1996</v>
      </c>
      <c r="E4178">
        <f t="shared" si="130"/>
        <v>1381996</v>
      </c>
      <c r="F4178" s="25">
        <v>67.3</v>
      </c>
      <c r="G4178" s="25">
        <v>50</v>
      </c>
      <c r="H4178" s="25">
        <f t="shared" si="131"/>
        <v>0.5</v>
      </c>
      <c r="I4178" s="25">
        <v>10</v>
      </c>
      <c r="J4178" s="25" t="s">
        <v>421</v>
      </c>
      <c r="K4178" s="25">
        <v>89.9</v>
      </c>
      <c r="L4178" s="25">
        <v>92.2</v>
      </c>
      <c r="M4178" s="25" t="s">
        <v>421</v>
      </c>
      <c r="N4178" s="25">
        <v>70</v>
      </c>
      <c r="O4178" s="25" t="s">
        <v>421</v>
      </c>
      <c r="P4178" s="25">
        <v>65</v>
      </c>
      <c r="Q4178" s="25">
        <v>69</v>
      </c>
      <c r="R4178" s="25">
        <v>90</v>
      </c>
      <c r="S4178" s="25">
        <v>70</v>
      </c>
    </row>
    <row r="4179" spans="1:19" x14ac:dyDescent="0.25">
      <c r="A4179" s="25" t="s">
        <v>235</v>
      </c>
      <c r="B4179" s="25" t="str">
        <f>VLOOKUP(A4179,'Cód dos países'!$A$3:$C$199,2,FALSE)</f>
        <v>PER</v>
      </c>
      <c r="C4179" s="25">
        <f>VLOOKUP(A4179,'Cód dos países'!$A$3:$C$199,3,FALSE)</f>
        <v>139</v>
      </c>
      <c r="D4179" s="25">
        <v>1996</v>
      </c>
      <c r="E4179">
        <f t="shared" si="130"/>
        <v>1391996</v>
      </c>
      <c r="F4179" s="25">
        <v>63.8</v>
      </c>
      <c r="G4179" s="25">
        <v>50</v>
      </c>
      <c r="H4179" s="25">
        <f t="shared" si="131"/>
        <v>0.5</v>
      </c>
      <c r="I4179" s="25">
        <v>30</v>
      </c>
      <c r="J4179" s="25" t="s">
        <v>421</v>
      </c>
      <c r="K4179" s="25">
        <v>80.5</v>
      </c>
      <c r="L4179" s="25">
        <v>92</v>
      </c>
      <c r="M4179" s="25" t="s">
        <v>421</v>
      </c>
      <c r="N4179" s="25">
        <v>55</v>
      </c>
      <c r="O4179" s="25" t="s">
        <v>421</v>
      </c>
      <c r="P4179" s="25">
        <v>68.5</v>
      </c>
      <c r="Q4179" s="25">
        <v>58.6</v>
      </c>
      <c r="R4179" s="25">
        <v>70</v>
      </c>
      <c r="S4179" s="25">
        <v>70</v>
      </c>
    </row>
    <row r="4180" spans="1:19" x14ac:dyDescent="0.25">
      <c r="A4180" s="25" t="s">
        <v>237</v>
      </c>
      <c r="B4180" s="25" t="str">
        <f>VLOOKUP(A4180,'Cód dos países'!$A$3:$C$199,2,FALSE)</f>
        <v>PHL</v>
      </c>
      <c r="C4180" s="25">
        <f>VLOOKUP(A4180,'Cód dos países'!$A$3:$C$199,3,FALSE)</f>
        <v>140</v>
      </c>
      <c r="D4180" s="25">
        <v>1996</v>
      </c>
      <c r="E4180">
        <f t="shared" si="130"/>
        <v>1401996</v>
      </c>
      <c r="F4180" s="25">
        <v>62.2</v>
      </c>
      <c r="G4180" s="25">
        <v>70</v>
      </c>
      <c r="H4180" s="25">
        <f t="shared" si="131"/>
        <v>0.7</v>
      </c>
      <c r="I4180" s="25">
        <v>28</v>
      </c>
      <c r="J4180" s="25" t="s">
        <v>421</v>
      </c>
      <c r="K4180" s="25">
        <v>73.099999999999994</v>
      </c>
      <c r="L4180" s="25">
        <v>87.9</v>
      </c>
      <c r="M4180" s="25" t="s">
        <v>421</v>
      </c>
      <c r="N4180" s="25">
        <v>70</v>
      </c>
      <c r="O4180" s="25" t="s">
        <v>421</v>
      </c>
      <c r="P4180" s="25">
        <v>78.099999999999994</v>
      </c>
      <c r="Q4180" s="25">
        <v>53.2</v>
      </c>
      <c r="R4180" s="25">
        <v>50</v>
      </c>
      <c r="S4180" s="25">
        <v>50</v>
      </c>
    </row>
    <row r="4181" spans="1:19" x14ac:dyDescent="0.25">
      <c r="A4181" s="25" t="s">
        <v>241</v>
      </c>
      <c r="B4181" s="25" t="str">
        <f>VLOOKUP(A4181,'Cód dos países'!$A$3:$C$199,2,FALSE)</f>
        <v>POL</v>
      </c>
      <c r="C4181" s="25">
        <f>VLOOKUP(A4181,'Cód dos países'!$A$3:$C$199,3,FALSE)</f>
        <v>141</v>
      </c>
      <c r="D4181" s="25">
        <v>1996</v>
      </c>
      <c r="E4181">
        <f t="shared" si="130"/>
        <v>1411996</v>
      </c>
      <c r="F4181" s="25">
        <v>56.8</v>
      </c>
      <c r="G4181" s="25">
        <v>70</v>
      </c>
      <c r="H4181" s="25">
        <f t="shared" si="131"/>
        <v>0.7</v>
      </c>
      <c r="I4181" s="25">
        <v>70</v>
      </c>
      <c r="J4181" s="25" t="s">
        <v>421</v>
      </c>
      <c r="K4181" s="25">
        <v>49.5</v>
      </c>
      <c r="L4181" s="25">
        <v>26.8</v>
      </c>
      <c r="M4181" s="25" t="s">
        <v>421</v>
      </c>
      <c r="N4181" s="25">
        <v>70</v>
      </c>
      <c r="O4181" s="25" t="s">
        <v>421</v>
      </c>
      <c r="P4181" s="25">
        <v>55.2</v>
      </c>
      <c r="Q4181" s="25">
        <v>49.6</v>
      </c>
      <c r="R4181" s="25">
        <v>70</v>
      </c>
      <c r="S4181" s="25">
        <v>50</v>
      </c>
    </row>
    <row r="4182" spans="1:19" x14ac:dyDescent="0.25">
      <c r="A4182" s="25" t="s">
        <v>244</v>
      </c>
      <c r="B4182" s="25" t="str">
        <f>VLOOKUP(A4182,'Cód dos países'!$A$3:$C$199,2,FALSE)</f>
        <v>PRT</v>
      </c>
      <c r="C4182" s="25">
        <f>VLOOKUP(A4182,'Cód dos países'!$A$3:$C$199,3,FALSE)</f>
        <v>142</v>
      </c>
      <c r="D4182" s="25">
        <v>1996</v>
      </c>
      <c r="E4182">
        <f t="shared" si="130"/>
        <v>1421996</v>
      </c>
      <c r="F4182" s="25">
        <v>63.6</v>
      </c>
      <c r="G4182" s="25">
        <v>70</v>
      </c>
      <c r="H4182" s="25">
        <f t="shared" si="131"/>
        <v>0.7</v>
      </c>
      <c r="I4182" s="25">
        <v>56</v>
      </c>
      <c r="J4182" s="25" t="s">
        <v>421</v>
      </c>
      <c r="K4182" s="25">
        <v>61</v>
      </c>
      <c r="L4182" s="25">
        <v>36.5</v>
      </c>
      <c r="M4182" s="25" t="s">
        <v>421</v>
      </c>
      <c r="N4182" s="25">
        <v>70</v>
      </c>
      <c r="O4182" s="25" t="s">
        <v>421</v>
      </c>
      <c r="P4182" s="25">
        <v>81.400000000000006</v>
      </c>
      <c r="Q4182" s="25">
        <v>77.8</v>
      </c>
      <c r="R4182" s="25">
        <v>70</v>
      </c>
      <c r="S4182" s="25">
        <v>50</v>
      </c>
    </row>
    <row r="4183" spans="1:19" x14ac:dyDescent="0.25">
      <c r="A4183" s="25" t="s">
        <v>248</v>
      </c>
      <c r="B4183" s="25" t="str">
        <f>VLOOKUP(A4183,'Cód dos países'!$A$3:$C$199,2,FALSE)</f>
        <v>QAT</v>
      </c>
      <c r="C4183" s="25">
        <f>VLOOKUP(A4183,'Cód dos países'!$A$3:$C$199,3,FALSE)</f>
        <v>143</v>
      </c>
      <c r="D4183" s="25">
        <v>1996</v>
      </c>
      <c r="E4183">
        <f t="shared" si="130"/>
        <v>1431996</v>
      </c>
      <c r="F4183" s="25" t="s">
        <v>421</v>
      </c>
      <c r="H4183" s="25" t="str">
        <f t="shared" si="131"/>
        <v/>
      </c>
      <c r="I4183" s="25" t="s">
        <v>421</v>
      </c>
      <c r="J4183" s="25" t="s">
        <v>421</v>
      </c>
      <c r="K4183" s="25" t="s">
        <v>421</v>
      </c>
      <c r="L4183" s="25" t="s">
        <v>421</v>
      </c>
      <c r="M4183" s="25" t="s">
        <v>421</v>
      </c>
      <c r="N4183" s="25" t="s">
        <v>421</v>
      </c>
      <c r="O4183" s="25" t="s">
        <v>421</v>
      </c>
      <c r="P4183" s="25" t="s">
        <v>421</v>
      </c>
      <c r="Q4183" s="25" t="s">
        <v>421</v>
      </c>
      <c r="R4183" s="25" t="s">
        <v>421</v>
      </c>
      <c r="S4183" s="25" t="s">
        <v>421</v>
      </c>
    </row>
    <row r="4184" spans="1:19" x14ac:dyDescent="0.25">
      <c r="A4184" s="25" t="s">
        <v>334</v>
      </c>
      <c r="B4184" s="25" t="str">
        <f>VLOOKUP(A4184,'Cód dos países'!$A$3:$C$199,2,FALSE)</f>
        <v>COG</v>
      </c>
      <c r="C4184" s="25">
        <f>VLOOKUP(A4184,'Cód dos países'!$A$3:$C$199,3,FALSE)</f>
        <v>39</v>
      </c>
      <c r="D4184" s="25">
        <v>1996</v>
      </c>
      <c r="E4184">
        <f t="shared" si="130"/>
        <v>391996</v>
      </c>
      <c r="F4184" s="25">
        <v>42.2</v>
      </c>
      <c r="G4184" s="25">
        <v>30</v>
      </c>
      <c r="H4184" s="25">
        <f t="shared" si="131"/>
        <v>0.3</v>
      </c>
      <c r="I4184" s="25">
        <v>10</v>
      </c>
      <c r="J4184" s="25" t="s">
        <v>421</v>
      </c>
      <c r="K4184" s="25">
        <v>54.1</v>
      </c>
      <c r="L4184" s="25">
        <v>59.8</v>
      </c>
      <c r="M4184" s="25" t="s">
        <v>421</v>
      </c>
      <c r="N4184" s="25">
        <v>55</v>
      </c>
      <c r="O4184" s="25" t="s">
        <v>421</v>
      </c>
      <c r="P4184" s="25">
        <v>58.8</v>
      </c>
      <c r="Q4184" s="25">
        <v>52.4</v>
      </c>
      <c r="R4184" s="25">
        <v>30</v>
      </c>
      <c r="S4184" s="25">
        <v>30</v>
      </c>
    </row>
    <row r="4185" spans="1:19" x14ac:dyDescent="0.25">
      <c r="A4185" s="25" t="s">
        <v>250</v>
      </c>
      <c r="B4185" s="25" t="str">
        <f>VLOOKUP(A4185,'Cód dos países'!$A$3:$C$199,2,FALSE)</f>
        <v>ROM</v>
      </c>
      <c r="C4185" s="25">
        <f>VLOOKUP(A4185,'Cód dos países'!$A$3:$C$199,3,FALSE)</f>
        <v>144</v>
      </c>
      <c r="D4185" s="25">
        <v>1996</v>
      </c>
      <c r="E4185">
        <f t="shared" si="130"/>
        <v>1441996</v>
      </c>
      <c r="F4185" s="25">
        <v>50.8</v>
      </c>
      <c r="G4185" s="25">
        <v>30</v>
      </c>
      <c r="H4185" s="25">
        <f t="shared" si="131"/>
        <v>0.3</v>
      </c>
      <c r="I4185" s="25">
        <v>30</v>
      </c>
      <c r="J4185" s="25" t="s">
        <v>421</v>
      </c>
      <c r="K4185" s="25">
        <v>44.3</v>
      </c>
      <c r="L4185" s="25">
        <v>65.5</v>
      </c>
      <c r="M4185" s="25" t="s">
        <v>421</v>
      </c>
      <c r="N4185" s="25">
        <v>55</v>
      </c>
      <c r="O4185" s="25" t="s">
        <v>421</v>
      </c>
      <c r="P4185" s="25">
        <v>39.1</v>
      </c>
      <c r="Q4185" s="25">
        <v>73</v>
      </c>
      <c r="R4185" s="25">
        <v>70</v>
      </c>
      <c r="S4185" s="25">
        <v>50</v>
      </c>
    </row>
    <row r="4186" spans="1:19" x14ac:dyDescent="0.25">
      <c r="A4186" s="25" t="s">
        <v>251</v>
      </c>
      <c r="B4186" s="25" t="str">
        <f>VLOOKUP(A4186,'Cód dos países'!$A$3:$C$199,2,FALSE)</f>
        <v>RUS</v>
      </c>
      <c r="C4186" s="25">
        <f>VLOOKUP(A4186,'Cód dos países'!$A$3:$C$199,3,FALSE)</f>
        <v>145</v>
      </c>
      <c r="D4186" s="25">
        <v>1996</v>
      </c>
      <c r="E4186">
        <f t="shared" si="130"/>
        <v>1451996</v>
      </c>
      <c r="F4186" s="25">
        <v>48.6</v>
      </c>
      <c r="G4186" s="25">
        <v>50</v>
      </c>
      <c r="H4186" s="25">
        <f t="shared" si="131"/>
        <v>0.5</v>
      </c>
      <c r="I4186" s="25">
        <v>30</v>
      </c>
      <c r="J4186" s="25" t="s">
        <v>421</v>
      </c>
      <c r="K4186" s="25">
        <v>77.7</v>
      </c>
      <c r="L4186" s="25">
        <v>58.5</v>
      </c>
      <c r="M4186" s="25" t="s">
        <v>421</v>
      </c>
      <c r="N4186" s="25">
        <v>55</v>
      </c>
      <c r="O4186" s="25" t="s">
        <v>421</v>
      </c>
      <c r="P4186" s="25">
        <v>0</v>
      </c>
      <c r="Q4186" s="25">
        <v>46</v>
      </c>
      <c r="R4186" s="25">
        <v>50</v>
      </c>
      <c r="S4186" s="25">
        <v>70</v>
      </c>
    </row>
    <row r="4187" spans="1:19" x14ac:dyDescent="0.25">
      <c r="A4187" s="25" t="s">
        <v>253</v>
      </c>
      <c r="B4187" s="25" t="str">
        <f>VLOOKUP(A4187,'Cód dos países'!$A$3:$C$199,2,FALSE)</f>
        <v>RWA</v>
      </c>
      <c r="C4187" s="25">
        <f>VLOOKUP(A4187,'Cód dos países'!$A$3:$C$199,3,FALSE)</f>
        <v>146</v>
      </c>
      <c r="D4187" s="25">
        <v>1996</v>
      </c>
      <c r="E4187">
        <f t="shared" si="130"/>
        <v>1461996</v>
      </c>
      <c r="F4187" s="25">
        <v>38.299999999999997</v>
      </c>
      <c r="G4187" s="25">
        <v>10</v>
      </c>
      <c r="H4187" s="25">
        <f t="shared" si="131"/>
        <v>0.1</v>
      </c>
      <c r="I4187" s="25">
        <v>10</v>
      </c>
      <c r="J4187" s="25" t="s">
        <v>421</v>
      </c>
      <c r="K4187" s="25">
        <v>67.900000000000006</v>
      </c>
      <c r="L4187" s="25">
        <v>92.2</v>
      </c>
      <c r="M4187" s="25" t="s">
        <v>421</v>
      </c>
      <c r="N4187" s="25">
        <v>40</v>
      </c>
      <c r="O4187" s="25" t="s">
        <v>421</v>
      </c>
      <c r="P4187" s="25">
        <v>50.8</v>
      </c>
      <c r="Q4187" s="25">
        <v>34</v>
      </c>
      <c r="R4187" s="25">
        <v>30</v>
      </c>
      <c r="S4187" s="25">
        <v>10</v>
      </c>
    </row>
    <row r="4188" spans="1:19" x14ac:dyDescent="0.25">
      <c r="A4188" s="25" t="s">
        <v>368</v>
      </c>
      <c r="B4188" s="25" t="str">
        <f>VLOOKUP(A4188,'Cód dos países'!$A$3:$C$199,2,FALSE)</f>
        <v>LCA</v>
      </c>
      <c r="C4188" s="25">
        <f>VLOOKUP(A4188,'Cód dos países'!$A$3:$C$199,3,FALSE)</f>
        <v>164</v>
      </c>
      <c r="D4188" s="25">
        <v>1996</v>
      </c>
      <c r="E4188">
        <f t="shared" si="130"/>
        <v>1641996</v>
      </c>
      <c r="F4188" s="25" t="s">
        <v>421</v>
      </c>
      <c r="H4188" s="25" t="str">
        <f t="shared" si="131"/>
        <v/>
      </c>
      <c r="I4188" s="25" t="s">
        <v>421</v>
      </c>
      <c r="J4188" s="25" t="s">
        <v>421</v>
      </c>
      <c r="K4188" s="25" t="s">
        <v>421</v>
      </c>
      <c r="L4188" s="25" t="s">
        <v>421</v>
      </c>
      <c r="M4188" s="25" t="s">
        <v>421</v>
      </c>
      <c r="N4188" s="25" t="s">
        <v>421</v>
      </c>
      <c r="O4188" s="25" t="s">
        <v>421</v>
      </c>
      <c r="P4188" s="25" t="s">
        <v>421</v>
      </c>
      <c r="Q4188" s="25" t="s">
        <v>421</v>
      </c>
      <c r="R4188" s="25" t="s">
        <v>421</v>
      </c>
      <c r="S4188" s="25" t="s">
        <v>421</v>
      </c>
    </row>
    <row r="4189" spans="1:19" x14ac:dyDescent="0.25">
      <c r="A4189" s="25" t="s">
        <v>369</v>
      </c>
      <c r="B4189" s="25" t="str">
        <f>VLOOKUP(A4189,'Cód dos países'!$A$3:$C$199,2,FALSE)</f>
        <v>VCT</v>
      </c>
      <c r="C4189" s="25">
        <f>VLOOKUP(A4189,'Cód dos países'!$A$3:$C$199,3,FALSE)</f>
        <v>165</v>
      </c>
      <c r="D4189" s="25">
        <v>1996</v>
      </c>
      <c r="E4189">
        <f t="shared" si="130"/>
        <v>1651996</v>
      </c>
      <c r="F4189" s="25" t="s">
        <v>421</v>
      </c>
      <c r="H4189" s="25" t="str">
        <f t="shared" si="131"/>
        <v/>
      </c>
      <c r="I4189" s="25" t="s">
        <v>421</v>
      </c>
      <c r="J4189" s="25" t="s">
        <v>421</v>
      </c>
      <c r="K4189" s="25" t="s">
        <v>421</v>
      </c>
      <c r="L4189" s="25" t="s">
        <v>421</v>
      </c>
      <c r="M4189" s="25" t="s">
        <v>421</v>
      </c>
      <c r="N4189" s="25" t="s">
        <v>421</v>
      </c>
      <c r="O4189" s="25" t="s">
        <v>421</v>
      </c>
      <c r="P4189" s="25" t="s">
        <v>421</v>
      </c>
      <c r="Q4189" s="25" t="s">
        <v>421</v>
      </c>
      <c r="R4189" s="25" t="s">
        <v>421</v>
      </c>
      <c r="S4189" s="25" t="s">
        <v>421</v>
      </c>
    </row>
    <row r="4190" spans="1:19" x14ac:dyDescent="0.25">
      <c r="A4190" s="25" t="s">
        <v>365</v>
      </c>
      <c r="B4190" s="25" t="str">
        <f>VLOOKUP(A4190,'Cód dos países'!$A$3:$C$199,2,FALSE)</f>
        <v>SAM</v>
      </c>
      <c r="C4190" s="25">
        <f>VLOOKUP(A4190,'Cód dos países'!$A$3:$C$199,3,FALSE)</f>
        <v>147</v>
      </c>
      <c r="D4190" s="25">
        <v>1996</v>
      </c>
      <c r="E4190">
        <f t="shared" si="130"/>
        <v>1471996</v>
      </c>
      <c r="F4190" s="25">
        <v>51.5</v>
      </c>
      <c r="G4190" s="25">
        <v>50</v>
      </c>
      <c r="H4190" s="25">
        <f t="shared" si="131"/>
        <v>0.5</v>
      </c>
      <c r="I4190" s="25">
        <v>70</v>
      </c>
      <c r="J4190" s="25" t="s">
        <v>421</v>
      </c>
      <c r="K4190" s="25">
        <v>64.5</v>
      </c>
      <c r="L4190" s="25">
        <v>25</v>
      </c>
      <c r="M4190" s="25" t="s">
        <v>421</v>
      </c>
      <c r="N4190" s="25">
        <v>70</v>
      </c>
      <c r="O4190" s="25" t="s">
        <v>421</v>
      </c>
      <c r="P4190" s="25">
        <v>83.6</v>
      </c>
      <c r="Q4190" s="25">
        <v>0</v>
      </c>
      <c r="R4190" s="25">
        <v>50</v>
      </c>
      <c r="S4190" s="25">
        <v>50</v>
      </c>
    </row>
    <row r="4191" spans="1:19" x14ac:dyDescent="0.25">
      <c r="A4191" s="25" t="s">
        <v>272</v>
      </c>
      <c r="B4191" s="25" t="str">
        <f>VLOOKUP(A4191,'Cód dos países'!$A$3:$C$199,2,FALSE)</f>
        <v>STP</v>
      </c>
      <c r="C4191" s="25">
        <f>VLOOKUP(A4191,'Cód dos países'!$A$3:$C$199,3,FALSE)</f>
        <v>149</v>
      </c>
      <c r="D4191" s="25">
        <v>1996</v>
      </c>
      <c r="E4191">
        <f t="shared" si="130"/>
        <v>1491996</v>
      </c>
      <c r="F4191" s="25" t="s">
        <v>421</v>
      </c>
      <c r="H4191" s="25" t="str">
        <f t="shared" si="131"/>
        <v/>
      </c>
      <c r="I4191" s="25" t="s">
        <v>421</v>
      </c>
      <c r="J4191" s="25" t="s">
        <v>421</v>
      </c>
      <c r="K4191" s="25" t="s">
        <v>421</v>
      </c>
      <c r="L4191" s="25" t="s">
        <v>421</v>
      </c>
      <c r="M4191" s="25" t="s">
        <v>421</v>
      </c>
      <c r="N4191" s="25" t="s">
        <v>421</v>
      </c>
      <c r="O4191" s="25" t="s">
        <v>421</v>
      </c>
      <c r="P4191" s="25" t="s">
        <v>421</v>
      </c>
      <c r="Q4191" s="25" t="s">
        <v>421</v>
      </c>
      <c r="R4191" s="25" t="s">
        <v>421</v>
      </c>
      <c r="S4191" s="25" t="s">
        <v>421</v>
      </c>
    </row>
    <row r="4192" spans="1:19" x14ac:dyDescent="0.25">
      <c r="A4192" s="25" t="s">
        <v>255</v>
      </c>
      <c r="B4192" s="25" t="str">
        <f>VLOOKUP(A4192,'Cód dos países'!$A$3:$C$199,2,FALSE)</f>
        <v>SAU</v>
      </c>
      <c r="C4192" s="25">
        <f>VLOOKUP(A4192,'Cód dos países'!$A$3:$C$199,3,FALSE)</f>
        <v>150</v>
      </c>
      <c r="D4192" s="25">
        <v>1996</v>
      </c>
      <c r="E4192">
        <f t="shared" si="130"/>
        <v>1501996</v>
      </c>
      <c r="F4192" s="25">
        <v>68.7</v>
      </c>
      <c r="G4192" s="25">
        <v>90</v>
      </c>
      <c r="H4192" s="25">
        <f t="shared" si="131"/>
        <v>0.9</v>
      </c>
      <c r="I4192" s="25">
        <v>70</v>
      </c>
      <c r="J4192" s="25" t="s">
        <v>421</v>
      </c>
      <c r="K4192" s="25">
        <v>99.4</v>
      </c>
      <c r="L4192" s="25">
        <v>56.7</v>
      </c>
      <c r="M4192" s="25" t="s">
        <v>421</v>
      </c>
      <c r="N4192" s="25">
        <v>85</v>
      </c>
      <c r="O4192" s="25" t="s">
        <v>421</v>
      </c>
      <c r="P4192" s="25">
        <v>78.099999999999994</v>
      </c>
      <c r="Q4192" s="25">
        <v>59</v>
      </c>
      <c r="R4192" s="25">
        <v>30</v>
      </c>
      <c r="S4192" s="25">
        <v>50</v>
      </c>
    </row>
    <row r="4193" spans="1:19" x14ac:dyDescent="0.25">
      <c r="A4193" s="25" t="s">
        <v>259</v>
      </c>
      <c r="B4193" s="25" t="str">
        <f>VLOOKUP(A4193,'Cód dos países'!$A$3:$C$199,2,FALSE)</f>
        <v>SEN</v>
      </c>
      <c r="C4193" s="25">
        <f>VLOOKUP(A4193,'Cód dos países'!$A$3:$C$199,3,FALSE)</f>
        <v>151</v>
      </c>
      <c r="D4193" s="25">
        <v>1996</v>
      </c>
      <c r="E4193">
        <f t="shared" si="130"/>
        <v>1511996</v>
      </c>
      <c r="F4193" s="25">
        <v>58.1</v>
      </c>
      <c r="G4193" s="25">
        <v>70</v>
      </c>
      <c r="H4193" s="25">
        <f t="shared" si="131"/>
        <v>0.7</v>
      </c>
      <c r="I4193" s="25">
        <v>50</v>
      </c>
      <c r="J4193" s="25" t="s">
        <v>421</v>
      </c>
      <c r="K4193" s="25">
        <v>61</v>
      </c>
      <c r="L4193" s="25">
        <v>86.8</v>
      </c>
      <c r="M4193" s="25" t="s">
        <v>421</v>
      </c>
      <c r="N4193" s="25">
        <v>55</v>
      </c>
      <c r="O4193" s="25" t="s">
        <v>421</v>
      </c>
      <c r="P4193" s="25">
        <v>62.1</v>
      </c>
      <c r="Q4193" s="25">
        <v>37.799999999999997</v>
      </c>
      <c r="R4193" s="25">
        <v>50</v>
      </c>
      <c r="S4193" s="25">
        <v>50</v>
      </c>
    </row>
    <row r="4194" spans="1:19" x14ac:dyDescent="0.25">
      <c r="A4194" s="25" t="s">
        <v>271</v>
      </c>
      <c r="B4194" s="25" t="str">
        <f>VLOOKUP(A4194,'Cód dos países'!$A$3:$C$199,2,FALSE)</f>
        <v>YUG</v>
      </c>
      <c r="C4194" s="25">
        <f>VLOOKUP(A4194,'Cód dos países'!$A$3:$C$199,3,FALSE)</f>
        <v>152</v>
      </c>
      <c r="D4194" s="25">
        <v>1996</v>
      </c>
      <c r="E4194">
        <f t="shared" si="130"/>
        <v>1521996</v>
      </c>
      <c r="F4194" s="25" t="s">
        <v>421</v>
      </c>
      <c r="H4194" s="25" t="str">
        <f t="shared" si="131"/>
        <v/>
      </c>
      <c r="I4194" s="25" t="s">
        <v>421</v>
      </c>
      <c r="J4194" s="25" t="s">
        <v>421</v>
      </c>
      <c r="K4194" s="25" t="s">
        <v>421</v>
      </c>
      <c r="L4194" s="25" t="s">
        <v>421</v>
      </c>
      <c r="M4194" s="25" t="s">
        <v>421</v>
      </c>
      <c r="N4194" s="25" t="s">
        <v>421</v>
      </c>
      <c r="O4194" s="25" t="s">
        <v>421</v>
      </c>
      <c r="P4194" s="25" t="s">
        <v>421</v>
      </c>
      <c r="Q4194" s="25" t="s">
        <v>421</v>
      </c>
      <c r="R4194" s="25" t="s">
        <v>421</v>
      </c>
      <c r="S4194" s="25" t="s">
        <v>421</v>
      </c>
    </row>
    <row r="4195" spans="1:19" x14ac:dyDescent="0.25">
      <c r="A4195" s="25" t="s">
        <v>284</v>
      </c>
      <c r="B4195" s="25" t="str">
        <f>VLOOKUP(A4195,'Cód dos países'!$A$3:$C$199,2,FALSE)</f>
        <v>SYC</v>
      </c>
      <c r="C4195" s="25">
        <f>VLOOKUP(A4195,'Cód dos países'!$A$3:$C$199,3,FALSE)</f>
        <v>153</v>
      </c>
      <c r="D4195" s="25">
        <v>1996</v>
      </c>
      <c r="E4195">
        <f t="shared" si="130"/>
        <v>1531996</v>
      </c>
      <c r="F4195" s="25" t="s">
        <v>421</v>
      </c>
      <c r="H4195" s="25" t="str">
        <f t="shared" si="131"/>
        <v/>
      </c>
      <c r="I4195" s="25" t="s">
        <v>421</v>
      </c>
      <c r="J4195" s="25" t="s">
        <v>421</v>
      </c>
      <c r="K4195" s="25" t="s">
        <v>421</v>
      </c>
      <c r="L4195" s="25" t="s">
        <v>421</v>
      </c>
      <c r="M4195" s="25" t="s">
        <v>421</v>
      </c>
      <c r="N4195" s="25" t="s">
        <v>421</v>
      </c>
      <c r="O4195" s="25" t="s">
        <v>421</v>
      </c>
      <c r="P4195" s="25" t="s">
        <v>421</v>
      </c>
      <c r="Q4195" s="25" t="s">
        <v>421</v>
      </c>
      <c r="R4195" s="25" t="s">
        <v>421</v>
      </c>
      <c r="S4195" s="25" t="s">
        <v>421</v>
      </c>
    </row>
    <row r="4196" spans="1:19" x14ac:dyDescent="0.25">
      <c r="A4196" s="25" t="s">
        <v>265</v>
      </c>
      <c r="B4196" s="25" t="str">
        <f>VLOOKUP(A4196,'Cód dos países'!$A$3:$C$199,2,FALSE)</f>
        <v>SLE</v>
      </c>
      <c r="C4196" s="25">
        <f>VLOOKUP(A4196,'Cód dos países'!$A$3:$C$199,3,FALSE)</f>
        <v>154</v>
      </c>
      <c r="D4196" s="25">
        <v>1996</v>
      </c>
      <c r="E4196">
        <f t="shared" si="130"/>
        <v>1541996</v>
      </c>
      <c r="F4196" s="25">
        <v>45</v>
      </c>
      <c r="G4196" s="25">
        <v>30</v>
      </c>
      <c r="H4196" s="25">
        <f t="shared" si="131"/>
        <v>0.3</v>
      </c>
      <c r="I4196" s="25">
        <v>10</v>
      </c>
      <c r="J4196" s="25" t="s">
        <v>421</v>
      </c>
      <c r="K4196" s="25">
        <v>51.3</v>
      </c>
      <c r="L4196" s="25">
        <v>88.9</v>
      </c>
      <c r="M4196" s="25" t="s">
        <v>421</v>
      </c>
      <c r="N4196" s="25">
        <v>70</v>
      </c>
      <c r="O4196" s="25" t="s">
        <v>421</v>
      </c>
      <c r="P4196" s="25">
        <v>58.2</v>
      </c>
      <c r="Q4196" s="25">
        <v>16.2</v>
      </c>
      <c r="R4196" s="25">
        <v>50</v>
      </c>
      <c r="S4196" s="25">
        <v>30</v>
      </c>
    </row>
    <row r="4197" spans="1:19" x14ac:dyDescent="0.25">
      <c r="A4197" s="25" t="s">
        <v>261</v>
      </c>
      <c r="B4197" s="25" t="str">
        <f>VLOOKUP(A4197,'Cód dos países'!$A$3:$C$199,2,FALSE)</f>
        <v>SGP</v>
      </c>
      <c r="C4197" s="25">
        <f>VLOOKUP(A4197,'Cód dos países'!$A$3:$C$199,3,FALSE)</f>
        <v>155</v>
      </c>
      <c r="D4197" s="25">
        <v>1996</v>
      </c>
      <c r="E4197">
        <f t="shared" si="130"/>
        <v>1551996</v>
      </c>
      <c r="F4197" s="25">
        <v>87.3</v>
      </c>
      <c r="G4197" s="25">
        <v>90</v>
      </c>
      <c r="H4197" s="25">
        <f t="shared" si="131"/>
        <v>0.9</v>
      </c>
      <c r="I4197" s="25">
        <v>93</v>
      </c>
      <c r="J4197" s="25" t="s">
        <v>421</v>
      </c>
      <c r="K4197" s="25">
        <v>80.599999999999994</v>
      </c>
      <c r="L4197" s="25">
        <v>94</v>
      </c>
      <c r="M4197" s="25" t="s">
        <v>421</v>
      </c>
      <c r="N4197" s="25">
        <v>100</v>
      </c>
      <c r="O4197" s="25" t="s">
        <v>421</v>
      </c>
      <c r="P4197" s="25">
        <v>85.8</v>
      </c>
      <c r="Q4197" s="25">
        <v>83</v>
      </c>
      <c r="R4197" s="25">
        <v>90</v>
      </c>
      <c r="S4197" s="25">
        <v>70</v>
      </c>
    </row>
    <row r="4198" spans="1:19" x14ac:dyDescent="0.25">
      <c r="A4198" s="25" t="s">
        <v>276</v>
      </c>
      <c r="B4198" s="25" t="str">
        <f>VLOOKUP(A4198,'Cód dos países'!$A$3:$C$199,2,FALSE)</f>
        <v>SVK</v>
      </c>
      <c r="C4198" s="25">
        <f>VLOOKUP(A4198,'Cód dos países'!$A$3:$C$199,3,FALSE)</f>
        <v>156</v>
      </c>
      <c r="D4198" s="25">
        <v>1996</v>
      </c>
      <c r="E4198">
        <f t="shared" si="130"/>
        <v>1561996</v>
      </c>
      <c r="F4198" s="25">
        <v>55.5</v>
      </c>
      <c r="G4198" s="25">
        <v>50</v>
      </c>
      <c r="H4198" s="25">
        <f t="shared" si="131"/>
        <v>0.5</v>
      </c>
      <c r="I4198" s="25">
        <v>50</v>
      </c>
      <c r="J4198" s="25" t="s">
        <v>421</v>
      </c>
      <c r="K4198" s="25">
        <v>66.400000000000006</v>
      </c>
      <c r="L4198" s="25">
        <v>22</v>
      </c>
      <c r="M4198" s="25" t="s">
        <v>421</v>
      </c>
      <c r="N4198" s="25">
        <v>70</v>
      </c>
      <c r="O4198" s="25" t="s">
        <v>421</v>
      </c>
      <c r="P4198" s="25">
        <v>68.099999999999994</v>
      </c>
      <c r="Q4198" s="25">
        <v>73</v>
      </c>
      <c r="R4198" s="25">
        <v>50</v>
      </c>
      <c r="S4198" s="25">
        <v>50</v>
      </c>
    </row>
    <row r="4199" spans="1:19" x14ac:dyDescent="0.25">
      <c r="A4199" s="25" t="s">
        <v>278</v>
      </c>
      <c r="B4199" s="25" t="str">
        <f>VLOOKUP(A4199,'Cód dos países'!$A$3:$C$199,2,FALSE)</f>
        <v>SVN</v>
      </c>
      <c r="C4199" s="25">
        <f>VLOOKUP(A4199,'Cód dos países'!$A$3:$C$199,3,FALSE)</f>
        <v>157</v>
      </c>
      <c r="D4199" s="25">
        <v>1996</v>
      </c>
      <c r="E4199">
        <f t="shared" si="130"/>
        <v>1571996</v>
      </c>
      <c r="F4199" s="25">
        <v>55.6</v>
      </c>
      <c r="G4199" s="25">
        <v>50</v>
      </c>
      <c r="H4199" s="25">
        <f t="shared" si="131"/>
        <v>0.5</v>
      </c>
      <c r="I4199" s="25">
        <v>50</v>
      </c>
      <c r="J4199" s="25" t="s">
        <v>421</v>
      </c>
      <c r="K4199" s="25">
        <v>51.4</v>
      </c>
      <c r="L4199" s="25">
        <v>36.200000000000003</v>
      </c>
      <c r="M4199" s="25" t="s">
        <v>421</v>
      </c>
      <c r="N4199" s="25">
        <v>70</v>
      </c>
      <c r="O4199" s="25" t="s">
        <v>421</v>
      </c>
      <c r="P4199" s="25">
        <v>64</v>
      </c>
      <c r="Q4199" s="25">
        <v>59</v>
      </c>
      <c r="R4199" s="25">
        <v>50</v>
      </c>
      <c r="S4199" s="25">
        <v>70</v>
      </c>
    </row>
    <row r="4200" spans="1:19" x14ac:dyDescent="0.25">
      <c r="A4200" s="25" t="s">
        <v>263</v>
      </c>
      <c r="B4200" s="25" t="str">
        <f>VLOOKUP(A4200,'Cód dos países'!$A$3:$C$199,2,FALSE)</f>
        <v>SLB</v>
      </c>
      <c r="C4200" s="25">
        <f>VLOOKUP(A4200,'Cód dos países'!$A$3:$C$199,3,FALSE)</f>
        <v>158</v>
      </c>
      <c r="D4200" s="25">
        <v>1996</v>
      </c>
      <c r="E4200">
        <f t="shared" si="130"/>
        <v>1581996</v>
      </c>
      <c r="F4200" s="25" t="s">
        <v>421</v>
      </c>
      <c r="H4200" s="25" t="str">
        <f t="shared" si="131"/>
        <v/>
      </c>
      <c r="I4200" s="25" t="s">
        <v>421</v>
      </c>
      <c r="J4200" s="25" t="s">
        <v>421</v>
      </c>
      <c r="K4200" s="25" t="s">
        <v>421</v>
      </c>
      <c r="L4200" s="25" t="s">
        <v>421</v>
      </c>
      <c r="M4200" s="25" t="s">
        <v>421</v>
      </c>
      <c r="N4200" s="25" t="s">
        <v>421</v>
      </c>
      <c r="O4200" s="25" t="s">
        <v>421</v>
      </c>
      <c r="P4200" s="25" t="s">
        <v>421</v>
      </c>
      <c r="Q4200" s="25" t="s">
        <v>421</v>
      </c>
      <c r="R4200" s="25" t="s">
        <v>421</v>
      </c>
      <c r="S4200" s="25" t="s">
        <v>421</v>
      </c>
    </row>
    <row r="4201" spans="1:19" x14ac:dyDescent="0.25">
      <c r="A4201" s="25" t="s">
        <v>327</v>
      </c>
      <c r="B4201" s="25" t="str">
        <f>VLOOKUP(A4201,'Cód dos países'!$A$3:$C$199,2,FALSE)</f>
        <v>ZAF</v>
      </c>
      <c r="C4201" s="25">
        <f>VLOOKUP(A4201,'Cód dos países'!$A$3:$C$199,3,FALSE)</f>
        <v>160</v>
      </c>
      <c r="D4201" s="25">
        <v>1996</v>
      </c>
      <c r="E4201">
        <f t="shared" si="130"/>
        <v>1601996</v>
      </c>
      <c r="F4201" s="25">
        <v>63.2</v>
      </c>
      <c r="G4201" s="25">
        <v>50</v>
      </c>
      <c r="H4201" s="25">
        <f t="shared" si="131"/>
        <v>0.5</v>
      </c>
      <c r="I4201" s="25">
        <v>56</v>
      </c>
      <c r="J4201" s="25" t="s">
        <v>421</v>
      </c>
      <c r="K4201" s="25">
        <v>61.3</v>
      </c>
      <c r="L4201" s="25">
        <v>65.3</v>
      </c>
      <c r="M4201" s="25" t="s">
        <v>421</v>
      </c>
      <c r="N4201" s="25">
        <v>85</v>
      </c>
      <c r="O4201" s="25" t="s">
        <v>421</v>
      </c>
      <c r="P4201" s="25">
        <v>76.2</v>
      </c>
      <c r="Q4201" s="25">
        <v>55</v>
      </c>
      <c r="R4201" s="25">
        <v>70</v>
      </c>
      <c r="S4201" s="25">
        <v>50</v>
      </c>
    </row>
    <row r="4202" spans="1:19" x14ac:dyDescent="0.25">
      <c r="A4202" s="25" t="s">
        <v>432</v>
      </c>
      <c r="B4202" s="25" t="str">
        <f>VLOOKUP(A4202,'Cód dos países'!$A$3:$C$199,2,FALSE)</f>
        <v>KOR</v>
      </c>
      <c r="C4202" s="25">
        <f>VLOOKUP(A4202,'Cód dos países'!$A$3:$C$199,3,FALSE)</f>
        <v>92</v>
      </c>
      <c r="D4202" s="25">
        <v>1996</v>
      </c>
      <c r="E4202">
        <f t="shared" si="130"/>
        <v>921996</v>
      </c>
      <c r="F4202" s="25">
        <v>69.8</v>
      </c>
      <c r="G4202" s="25">
        <v>90</v>
      </c>
      <c r="H4202" s="25">
        <f t="shared" si="131"/>
        <v>0.9</v>
      </c>
      <c r="I4202" s="25">
        <v>43</v>
      </c>
      <c r="J4202" s="25" t="s">
        <v>421</v>
      </c>
      <c r="K4202" s="25">
        <v>68.099999999999994</v>
      </c>
      <c r="L4202" s="25">
        <v>86.9</v>
      </c>
      <c r="M4202" s="25" t="s">
        <v>421</v>
      </c>
      <c r="N4202" s="25">
        <v>70</v>
      </c>
      <c r="O4202" s="25" t="s">
        <v>421</v>
      </c>
      <c r="P4202" s="25">
        <v>80.900000000000006</v>
      </c>
      <c r="Q4202" s="25">
        <v>69.2</v>
      </c>
      <c r="R4202" s="25">
        <v>50</v>
      </c>
      <c r="S4202" s="25">
        <v>70</v>
      </c>
    </row>
    <row r="4203" spans="1:19" x14ac:dyDescent="0.25">
      <c r="A4203" s="25" t="s">
        <v>89</v>
      </c>
      <c r="B4203" s="25" t="str">
        <f>VLOOKUP(A4203,'Cód dos países'!$A$3:$C$199,2,FALSE)</f>
        <v>ESP</v>
      </c>
      <c r="C4203" s="25">
        <f>VLOOKUP(A4203,'Cód dos países'!$A$3:$C$199,3,FALSE)</f>
        <v>161</v>
      </c>
      <c r="D4203" s="25">
        <v>1996</v>
      </c>
      <c r="E4203">
        <f t="shared" si="130"/>
        <v>1611996</v>
      </c>
      <c r="F4203" s="25">
        <v>59.6</v>
      </c>
      <c r="G4203" s="25">
        <v>70</v>
      </c>
      <c r="H4203" s="25">
        <f t="shared" si="131"/>
        <v>0.7</v>
      </c>
      <c r="I4203" s="25">
        <v>44</v>
      </c>
      <c r="J4203" s="25" t="s">
        <v>421</v>
      </c>
      <c r="K4203" s="25">
        <v>45.8</v>
      </c>
      <c r="L4203" s="25">
        <v>32.9</v>
      </c>
      <c r="M4203" s="25" t="s">
        <v>421</v>
      </c>
      <c r="N4203" s="25">
        <v>70</v>
      </c>
      <c r="O4203" s="25" t="s">
        <v>421</v>
      </c>
      <c r="P4203" s="25">
        <v>76.3</v>
      </c>
      <c r="Q4203" s="25">
        <v>77.8</v>
      </c>
      <c r="R4203" s="25">
        <v>70</v>
      </c>
      <c r="S4203" s="25">
        <v>50</v>
      </c>
    </row>
    <row r="4204" spans="1:19" x14ac:dyDescent="0.25">
      <c r="A4204" s="25" t="s">
        <v>173</v>
      </c>
      <c r="B4204" s="25" t="str">
        <f>VLOOKUP(A4204,'Cód dos países'!$A$3:$C$199,2,FALSE)</f>
        <v>LKA</v>
      </c>
      <c r="C4204" s="25">
        <f>VLOOKUP(A4204,'Cód dos países'!$A$3:$C$199,3,FALSE)</f>
        <v>162</v>
      </c>
      <c r="D4204" s="25">
        <v>1996</v>
      </c>
      <c r="E4204">
        <f t="shared" si="130"/>
        <v>1621996</v>
      </c>
      <c r="F4204" s="25">
        <v>65.5</v>
      </c>
      <c r="G4204" s="25">
        <v>50</v>
      </c>
      <c r="H4204" s="25">
        <f t="shared" si="131"/>
        <v>0.5</v>
      </c>
      <c r="I4204" s="25">
        <v>50</v>
      </c>
      <c r="J4204" s="25" t="s">
        <v>421</v>
      </c>
      <c r="K4204" s="25">
        <v>72.5</v>
      </c>
      <c r="L4204" s="25">
        <v>69.099999999999994</v>
      </c>
      <c r="M4204" s="25" t="s">
        <v>421</v>
      </c>
      <c r="N4204" s="25">
        <v>85</v>
      </c>
      <c r="O4204" s="25" t="s">
        <v>421</v>
      </c>
      <c r="P4204" s="25">
        <v>81.8</v>
      </c>
      <c r="Q4204" s="25">
        <v>61</v>
      </c>
      <c r="R4204" s="25">
        <v>50</v>
      </c>
      <c r="S4204" s="25">
        <v>70</v>
      </c>
    </row>
    <row r="4205" spans="1:19" x14ac:dyDescent="0.25">
      <c r="A4205" s="25" t="s">
        <v>257</v>
      </c>
      <c r="B4205" s="25" t="str">
        <f>VLOOKUP(A4205,'Cód dos países'!$A$3:$C$199,2,FALSE)</f>
        <v>SDN</v>
      </c>
      <c r="C4205" s="25">
        <f>VLOOKUP(A4205,'Cód dos países'!$A$3:$C$199,3,FALSE)</f>
        <v>166</v>
      </c>
      <c r="D4205" s="25">
        <v>1996</v>
      </c>
      <c r="E4205">
        <f t="shared" si="130"/>
        <v>1661996</v>
      </c>
      <c r="F4205" s="25">
        <v>39.9</v>
      </c>
      <c r="G4205" s="25">
        <v>30</v>
      </c>
      <c r="H4205" s="25">
        <f t="shared" si="131"/>
        <v>0.3</v>
      </c>
      <c r="I4205" s="25">
        <v>30</v>
      </c>
      <c r="J4205" s="25" t="s">
        <v>421</v>
      </c>
      <c r="K4205" s="25">
        <v>32.799999999999997</v>
      </c>
      <c r="L4205" s="25">
        <v>86.5</v>
      </c>
      <c r="M4205" s="25" t="s">
        <v>421</v>
      </c>
      <c r="N4205" s="25">
        <v>55</v>
      </c>
      <c r="O4205" s="25" t="s">
        <v>421</v>
      </c>
      <c r="P4205" s="25">
        <v>27.4</v>
      </c>
      <c r="Q4205" s="25">
        <v>37</v>
      </c>
      <c r="R4205" s="25">
        <v>30</v>
      </c>
      <c r="S4205" s="25">
        <v>30</v>
      </c>
    </row>
    <row r="4206" spans="1:19" x14ac:dyDescent="0.25">
      <c r="A4206" s="25" t="s">
        <v>274</v>
      </c>
      <c r="B4206" s="25" t="str">
        <f>VLOOKUP(A4206,'Cód dos países'!$A$3:$C$199,2,FALSE)</f>
        <v>SUR</v>
      </c>
      <c r="C4206" s="25">
        <f>VLOOKUP(A4206,'Cód dos países'!$A$3:$C$199,3,FALSE)</f>
        <v>167</v>
      </c>
      <c r="D4206" s="25">
        <v>1996</v>
      </c>
      <c r="E4206">
        <f t="shared" si="130"/>
        <v>1671996</v>
      </c>
      <c r="F4206" s="25">
        <v>35.9</v>
      </c>
      <c r="G4206" s="25">
        <v>50</v>
      </c>
      <c r="H4206" s="25">
        <f t="shared" si="131"/>
        <v>0.5</v>
      </c>
      <c r="I4206" s="25">
        <v>10</v>
      </c>
      <c r="J4206" s="25" t="s">
        <v>421</v>
      </c>
      <c r="K4206" s="25">
        <v>41.7</v>
      </c>
      <c r="L4206" s="25">
        <v>61.1</v>
      </c>
      <c r="M4206" s="25" t="s">
        <v>421</v>
      </c>
      <c r="N4206" s="25">
        <v>55</v>
      </c>
      <c r="O4206" s="25" t="s">
        <v>421</v>
      </c>
      <c r="P4206" s="25">
        <v>0</v>
      </c>
      <c r="Q4206" s="25">
        <v>25</v>
      </c>
      <c r="R4206" s="25">
        <v>50</v>
      </c>
      <c r="S4206" s="25">
        <v>30</v>
      </c>
    </row>
    <row r="4207" spans="1:19" x14ac:dyDescent="0.25">
      <c r="A4207" s="25" t="s">
        <v>280</v>
      </c>
      <c r="B4207" s="25" t="str">
        <f>VLOOKUP(A4207,'Cód dos países'!$A$3:$C$199,2,FALSE)</f>
        <v>SWE</v>
      </c>
      <c r="C4207" s="25">
        <f>VLOOKUP(A4207,'Cód dos países'!$A$3:$C$199,3,FALSE)</f>
        <v>169</v>
      </c>
      <c r="D4207" s="25">
        <v>1996</v>
      </c>
      <c r="E4207">
        <f t="shared" si="130"/>
        <v>1691996</v>
      </c>
      <c r="F4207" s="25">
        <v>63.3</v>
      </c>
      <c r="G4207" s="25">
        <v>70</v>
      </c>
      <c r="H4207" s="25">
        <f t="shared" si="131"/>
        <v>0.7</v>
      </c>
      <c r="I4207" s="25">
        <v>89</v>
      </c>
      <c r="J4207" s="25" t="s">
        <v>421</v>
      </c>
      <c r="K4207" s="25">
        <v>39.5</v>
      </c>
      <c r="L4207" s="25">
        <v>0</v>
      </c>
      <c r="M4207" s="25" t="s">
        <v>421</v>
      </c>
      <c r="N4207" s="25">
        <v>70</v>
      </c>
      <c r="O4207" s="25" t="s">
        <v>421</v>
      </c>
      <c r="P4207" s="25">
        <v>84.8</v>
      </c>
      <c r="Q4207" s="25">
        <v>77</v>
      </c>
      <c r="R4207" s="25">
        <v>70</v>
      </c>
      <c r="S4207" s="25">
        <v>70</v>
      </c>
    </row>
    <row r="4208" spans="1:19" x14ac:dyDescent="0.25">
      <c r="A4208" s="25" t="s">
        <v>49</v>
      </c>
      <c r="B4208" s="25" t="str">
        <f>VLOOKUP(A4208,'Cód dos países'!$A$3:$C$199,2,FALSE)</f>
        <v>CHE</v>
      </c>
      <c r="C4208" s="25">
        <f>VLOOKUP(A4208,'Cód dos países'!$A$3:$C$199,3,FALSE)</f>
        <v>170</v>
      </c>
      <c r="D4208" s="25">
        <v>1996</v>
      </c>
      <c r="E4208">
        <f t="shared" si="130"/>
        <v>1701996</v>
      </c>
      <c r="F4208" s="25">
        <v>78.599999999999994</v>
      </c>
      <c r="G4208" s="25">
        <v>90</v>
      </c>
      <c r="H4208" s="25">
        <f t="shared" si="131"/>
        <v>0.9</v>
      </c>
      <c r="I4208" s="25">
        <v>88</v>
      </c>
      <c r="J4208" s="25" t="s">
        <v>421</v>
      </c>
      <c r="K4208" s="25">
        <v>77.7</v>
      </c>
      <c r="L4208" s="25">
        <v>54.4</v>
      </c>
      <c r="M4208" s="25" t="s">
        <v>421</v>
      </c>
      <c r="N4208" s="25">
        <v>70</v>
      </c>
      <c r="O4208" s="25" t="s">
        <v>421</v>
      </c>
      <c r="P4208" s="25">
        <v>86.7</v>
      </c>
      <c r="Q4208" s="25">
        <v>80.599999999999994</v>
      </c>
      <c r="R4208" s="25">
        <v>70</v>
      </c>
      <c r="S4208" s="25">
        <v>90</v>
      </c>
    </row>
    <row r="4209" spans="1:19" x14ac:dyDescent="0.25">
      <c r="A4209" s="25" t="s">
        <v>286</v>
      </c>
      <c r="B4209" s="25" t="str">
        <f>VLOOKUP(A4209,'Cód dos países'!$A$3:$C$199,2,FALSE)</f>
        <v>SYR</v>
      </c>
      <c r="C4209" s="25">
        <f>VLOOKUP(A4209,'Cód dos países'!$A$3:$C$199,3,FALSE)</f>
        <v>171</v>
      </c>
      <c r="D4209" s="25">
        <v>1996</v>
      </c>
      <c r="E4209">
        <f t="shared" si="130"/>
        <v>1711996</v>
      </c>
      <c r="F4209" s="25">
        <v>43</v>
      </c>
      <c r="G4209" s="25">
        <v>30</v>
      </c>
      <c r="H4209" s="25">
        <f t="shared" si="131"/>
        <v>0.3</v>
      </c>
      <c r="I4209" s="25">
        <v>10</v>
      </c>
      <c r="J4209" s="25" t="s">
        <v>421</v>
      </c>
      <c r="K4209" s="25">
        <v>38.6</v>
      </c>
      <c r="L4209" s="25">
        <v>75.3</v>
      </c>
      <c r="M4209" s="25" t="s">
        <v>421</v>
      </c>
      <c r="N4209" s="25">
        <v>85</v>
      </c>
      <c r="O4209" s="25" t="s">
        <v>421</v>
      </c>
      <c r="P4209" s="25">
        <v>64.900000000000006</v>
      </c>
      <c r="Q4209" s="25">
        <v>43</v>
      </c>
      <c r="R4209" s="25">
        <v>30</v>
      </c>
      <c r="S4209" s="25">
        <v>10</v>
      </c>
    </row>
    <row r="4210" spans="1:19" x14ac:dyDescent="0.25">
      <c r="A4210" s="25" t="s">
        <v>304</v>
      </c>
      <c r="B4210" s="25" t="str">
        <f>VLOOKUP(A4210,'Cód dos países'!$A$3:$C$199,2,FALSE)</f>
        <v>TWN</v>
      </c>
      <c r="C4210" s="25">
        <f>VLOOKUP(A4210,'Cód dos países'!$A$3:$C$199,3,FALSE)</f>
        <v>172</v>
      </c>
      <c r="D4210" s="25">
        <v>1996</v>
      </c>
      <c r="E4210">
        <f t="shared" si="130"/>
        <v>1721996</v>
      </c>
      <c r="F4210" s="25">
        <v>70</v>
      </c>
      <c r="G4210" s="25">
        <v>90</v>
      </c>
      <c r="H4210" s="25">
        <f t="shared" si="131"/>
        <v>0.9</v>
      </c>
      <c r="I4210" s="25">
        <v>51</v>
      </c>
      <c r="J4210" s="25" t="s">
        <v>421</v>
      </c>
      <c r="K4210" s="25">
        <v>74.400000000000006</v>
      </c>
      <c r="L4210" s="25">
        <v>71.400000000000006</v>
      </c>
      <c r="M4210" s="25" t="s">
        <v>421</v>
      </c>
      <c r="N4210" s="25">
        <v>85</v>
      </c>
      <c r="O4210" s="25" t="s">
        <v>421</v>
      </c>
      <c r="P4210" s="25">
        <v>82.8</v>
      </c>
      <c r="Q4210" s="25">
        <v>75.2</v>
      </c>
      <c r="R4210" s="25">
        <v>50</v>
      </c>
      <c r="S4210" s="25">
        <v>50</v>
      </c>
    </row>
    <row r="4211" spans="1:19" x14ac:dyDescent="0.25">
      <c r="A4211" s="25" t="s">
        <v>294</v>
      </c>
      <c r="B4211" s="25" t="str">
        <f>VLOOKUP(A4211,'Cód dos países'!$A$3:$C$199,2,FALSE)</f>
        <v>TJK</v>
      </c>
      <c r="C4211" s="25">
        <f>VLOOKUP(A4211,'Cód dos países'!$A$3:$C$199,3,FALSE)</f>
        <v>173</v>
      </c>
      <c r="D4211" s="25">
        <v>1996</v>
      </c>
      <c r="E4211">
        <f t="shared" si="130"/>
        <v>1731996</v>
      </c>
      <c r="F4211" s="25" t="s">
        <v>421</v>
      </c>
      <c r="H4211" s="25" t="str">
        <f t="shared" si="131"/>
        <v/>
      </c>
      <c r="I4211" s="25" t="s">
        <v>421</v>
      </c>
      <c r="J4211" s="25" t="s">
        <v>421</v>
      </c>
      <c r="K4211" s="25" t="s">
        <v>421</v>
      </c>
      <c r="L4211" s="25" t="s">
        <v>421</v>
      </c>
      <c r="M4211" s="25" t="s">
        <v>421</v>
      </c>
      <c r="N4211" s="25" t="s">
        <v>421</v>
      </c>
      <c r="O4211" s="25" t="s">
        <v>421</v>
      </c>
      <c r="P4211" s="25" t="s">
        <v>421</v>
      </c>
      <c r="Q4211" s="25" t="s">
        <v>421</v>
      </c>
      <c r="R4211" s="25" t="s">
        <v>421</v>
      </c>
      <c r="S4211" s="25" t="s">
        <v>421</v>
      </c>
    </row>
    <row r="4212" spans="1:19" x14ac:dyDescent="0.25">
      <c r="A4212" s="25" t="s">
        <v>306</v>
      </c>
      <c r="B4212" s="25" t="str">
        <f>VLOOKUP(A4212,'Cód dos países'!$A$3:$C$199,2,FALSE)</f>
        <v>TZA</v>
      </c>
      <c r="C4212" s="25">
        <f>VLOOKUP(A4212,'Cód dos países'!$A$3:$C$199,3,FALSE)</f>
        <v>174</v>
      </c>
      <c r="D4212" s="25">
        <v>1996</v>
      </c>
      <c r="E4212">
        <f t="shared" si="130"/>
        <v>1741996</v>
      </c>
      <c r="F4212" s="25">
        <v>59.3</v>
      </c>
      <c r="G4212" s="25">
        <v>50</v>
      </c>
      <c r="H4212" s="25">
        <f t="shared" si="131"/>
        <v>0.5</v>
      </c>
      <c r="I4212" s="25">
        <v>30</v>
      </c>
      <c r="J4212" s="25" t="s">
        <v>421</v>
      </c>
      <c r="K4212" s="25">
        <v>77.5</v>
      </c>
      <c r="L4212" s="25">
        <v>92.7</v>
      </c>
      <c r="M4212" s="25" t="s">
        <v>421</v>
      </c>
      <c r="N4212" s="25">
        <v>55</v>
      </c>
      <c r="O4212" s="25" t="s">
        <v>421</v>
      </c>
      <c r="P4212" s="25">
        <v>60.8</v>
      </c>
      <c r="Q4212" s="25">
        <v>67.8</v>
      </c>
      <c r="R4212" s="25">
        <v>50</v>
      </c>
      <c r="S4212" s="25">
        <v>50</v>
      </c>
    </row>
    <row r="4213" spans="1:19" x14ac:dyDescent="0.25">
      <c r="A4213" s="25" t="s">
        <v>292</v>
      </c>
      <c r="B4213" s="25" t="str">
        <f>VLOOKUP(A4213,'Cód dos países'!$A$3:$C$199,2,FALSE)</f>
        <v>THA</v>
      </c>
      <c r="C4213" s="25">
        <f>VLOOKUP(A4213,'Cód dos países'!$A$3:$C$199,3,FALSE)</f>
        <v>175</v>
      </c>
      <c r="D4213" s="25">
        <v>1996</v>
      </c>
      <c r="E4213">
        <f t="shared" si="130"/>
        <v>1751996</v>
      </c>
      <c r="F4213" s="25">
        <v>66.099999999999994</v>
      </c>
      <c r="G4213" s="25">
        <v>90</v>
      </c>
      <c r="H4213" s="25">
        <f t="shared" si="131"/>
        <v>0.9</v>
      </c>
      <c r="I4213" s="25">
        <v>28</v>
      </c>
      <c r="J4213" s="25" t="s">
        <v>421</v>
      </c>
      <c r="K4213" s="25">
        <v>74.2</v>
      </c>
      <c r="L4213" s="25">
        <v>91.3</v>
      </c>
      <c r="M4213" s="25" t="s">
        <v>421</v>
      </c>
      <c r="N4213" s="25">
        <v>70</v>
      </c>
      <c r="O4213" s="25" t="s">
        <v>421</v>
      </c>
      <c r="P4213" s="25">
        <v>75.3</v>
      </c>
      <c r="Q4213" s="25">
        <v>66.400000000000006</v>
      </c>
      <c r="R4213" s="25">
        <v>50</v>
      </c>
      <c r="S4213" s="25">
        <v>50</v>
      </c>
    </row>
    <row r="4214" spans="1:19" x14ac:dyDescent="0.25">
      <c r="A4214" s="25" t="s">
        <v>348</v>
      </c>
      <c r="B4214" s="25" t="str">
        <f>VLOOKUP(A4214,'Cód dos países'!$A$3:$C$199,2,FALSE)</f>
        <v>BHS</v>
      </c>
      <c r="C4214" s="25">
        <f>VLOOKUP(A4214,'Cód dos países'!$A$3:$C$199,3,FALSE)</f>
        <v>12</v>
      </c>
      <c r="D4214" s="25">
        <v>1996</v>
      </c>
      <c r="E4214">
        <f t="shared" si="130"/>
        <v>121996</v>
      </c>
      <c r="F4214" s="25">
        <v>74.5</v>
      </c>
      <c r="G4214" s="25">
        <v>90</v>
      </c>
      <c r="H4214" s="25">
        <f t="shared" si="131"/>
        <v>0.9</v>
      </c>
      <c r="I4214" s="25">
        <v>70</v>
      </c>
      <c r="J4214" s="25" t="s">
        <v>421</v>
      </c>
      <c r="K4214" s="25">
        <v>97.3</v>
      </c>
      <c r="L4214" s="25">
        <v>87.8</v>
      </c>
      <c r="M4214" s="25" t="s">
        <v>421</v>
      </c>
      <c r="N4214" s="25">
        <v>100</v>
      </c>
      <c r="O4214" s="25" t="s">
        <v>421</v>
      </c>
      <c r="P4214" s="25">
        <v>86.1</v>
      </c>
      <c r="Q4214" s="25">
        <v>19</v>
      </c>
      <c r="R4214" s="25">
        <v>50</v>
      </c>
      <c r="S4214" s="25">
        <v>70</v>
      </c>
    </row>
    <row r="4215" spans="1:19" x14ac:dyDescent="0.25">
      <c r="A4215" s="25" t="s">
        <v>354</v>
      </c>
      <c r="B4215" s="25" t="str">
        <f>VLOOKUP(A4215,'Cód dos países'!$A$3:$C$199,2,FALSE)</f>
        <v>GMB</v>
      </c>
      <c r="C4215" s="25">
        <f>VLOOKUP(A4215,'Cód dos países'!$A$3:$C$199,3,FALSE)</f>
        <v>62</v>
      </c>
      <c r="D4215" s="25">
        <v>1996</v>
      </c>
      <c r="E4215">
        <f t="shared" si="130"/>
        <v>621996</v>
      </c>
      <c r="F4215" s="25">
        <v>52.9</v>
      </c>
      <c r="G4215" s="25">
        <v>70</v>
      </c>
      <c r="H4215" s="25">
        <f t="shared" si="131"/>
        <v>0.7</v>
      </c>
      <c r="I4215" s="25">
        <v>10</v>
      </c>
      <c r="J4215" s="25" t="s">
        <v>421</v>
      </c>
      <c r="K4215" s="25">
        <v>72.5</v>
      </c>
      <c r="L4215" s="25">
        <v>80.8</v>
      </c>
      <c r="M4215" s="25" t="s">
        <v>421</v>
      </c>
      <c r="N4215" s="25">
        <v>55</v>
      </c>
      <c r="O4215" s="25" t="s">
        <v>421</v>
      </c>
      <c r="P4215" s="25">
        <v>69.900000000000006</v>
      </c>
      <c r="Q4215" s="25">
        <v>58</v>
      </c>
      <c r="R4215" s="25">
        <v>30</v>
      </c>
      <c r="S4215" s="25">
        <v>30</v>
      </c>
    </row>
    <row r="4216" spans="1:19" x14ac:dyDescent="0.25">
      <c r="A4216" s="25" t="s">
        <v>423</v>
      </c>
      <c r="B4216" s="25" t="str">
        <f>VLOOKUP(A4216,'Cód dos países'!$A$3:$C$199,2,FALSE)</f>
        <v>TMP</v>
      </c>
      <c r="C4216" s="25">
        <f>VLOOKUP(A4216,'Cód dos países'!$A$3:$C$199,3,FALSE)</f>
        <v>176</v>
      </c>
      <c r="D4216" s="25">
        <v>1996</v>
      </c>
      <c r="E4216">
        <f t="shared" si="130"/>
        <v>1761996</v>
      </c>
      <c r="F4216" s="25" t="s">
        <v>421</v>
      </c>
      <c r="H4216" s="25" t="str">
        <f t="shared" si="131"/>
        <v/>
      </c>
      <c r="I4216" s="25" t="s">
        <v>421</v>
      </c>
      <c r="J4216" s="25" t="s">
        <v>421</v>
      </c>
      <c r="K4216" s="25" t="s">
        <v>421</v>
      </c>
      <c r="L4216" s="25" t="s">
        <v>421</v>
      </c>
      <c r="M4216" s="25" t="s">
        <v>421</v>
      </c>
      <c r="N4216" s="25" t="s">
        <v>421</v>
      </c>
      <c r="O4216" s="25" t="s">
        <v>421</v>
      </c>
      <c r="P4216" s="25" t="s">
        <v>421</v>
      </c>
      <c r="Q4216" s="25" t="s">
        <v>421</v>
      </c>
      <c r="R4216" s="25" t="s">
        <v>421</v>
      </c>
      <c r="S4216" s="25" t="s">
        <v>421</v>
      </c>
    </row>
    <row r="4217" spans="1:19" x14ac:dyDescent="0.25">
      <c r="A4217" s="25" t="s">
        <v>290</v>
      </c>
      <c r="B4217" s="25" t="str">
        <f>VLOOKUP(A4217,'Cód dos países'!$A$3:$C$199,2,FALSE)</f>
        <v>TGO</v>
      </c>
      <c r="C4217" s="25">
        <f>VLOOKUP(A4217,'Cód dos países'!$A$3:$C$199,3,FALSE)</f>
        <v>177</v>
      </c>
      <c r="D4217" s="25">
        <v>1996</v>
      </c>
      <c r="E4217">
        <f t="shared" si="130"/>
        <v>1771996</v>
      </c>
      <c r="F4217" s="25" t="s">
        <v>421</v>
      </c>
      <c r="H4217" s="25" t="str">
        <f t="shared" si="131"/>
        <v/>
      </c>
      <c r="I4217" s="25" t="s">
        <v>421</v>
      </c>
      <c r="J4217" s="25" t="s">
        <v>421</v>
      </c>
      <c r="K4217" s="25" t="s">
        <v>421</v>
      </c>
      <c r="L4217" s="25" t="s">
        <v>421</v>
      </c>
      <c r="M4217" s="25" t="s">
        <v>421</v>
      </c>
      <c r="N4217" s="25" t="s">
        <v>421</v>
      </c>
      <c r="O4217" s="25" t="s">
        <v>421</v>
      </c>
      <c r="P4217" s="25" t="s">
        <v>421</v>
      </c>
      <c r="Q4217" s="25" t="s">
        <v>421</v>
      </c>
      <c r="R4217" s="25" t="s">
        <v>421</v>
      </c>
      <c r="S4217" s="25" t="s">
        <v>421</v>
      </c>
    </row>
    <row r="4218" spans="1:19" x14ac:dyDescent="0.25">
      <c r="A4218" s="25" t="s">
        <v>371</v>
      </c>
      <c r="B4218" s="25" t="str">
        <f>VLOOKUP(A4218,'Cód dos países'!$A$3:$C$199,2,FALSE)</f>
        <v>TON</v>
      </c>
      <c r="C4218" s="25">
        <f>VLOOKUP(A4218,'Cód dos países'!$A$3:$C$199,3,FALSE)</f>
        <v>178</v>
      </c>
      <c r="D4218" s="25">
        <v>1996</v>
      </c>
      <c r="E4218">
        <f t="shared" si="130"/>
        <v>1781996</v>
      </c>
      <c r="F4218" s="25" t="s">
        <v>421</v>
      </c>
      <c r="H4218" s="25" t="str">
        <f t="shared" si="131"/>
        <v/>
      </c>
      <c r="I4218" s="25" t="s">
        <v>421</v>
      </c>
      <c r="J4218" s="25" t="s">
        <v>421</v>
      </c>
      <c r="K4218" s="25" t="s">
        <v>421</v>
      </c>
      <c r="L4218" s="25" t="s">
        <v>421</v>
      </c>
      <c r="M4218" s="25" t="s">
        <v>421</v>
      </c>
      <c r="N4218" s="25" t="s">
        <v>421</v>
      </c>
      <c r="O4218" s="25" t="s">
        <v>421</v>
      </c>
      <c r="P4218" s="25" t="s">
        <v>421</v>
      </c>
      <c r="Q4218" s="25" t="s">
        <v>421</v>
      </c>
      <c r="R4218" s="25" t="s">
        <v>421</v>
      </c>
      <c r="S4218" s="25" t="s">
        <v>421</v>
      </c>
    </row>
    <row r="4219" spans="1:19" x14ac:dyDescent="0.25">
      <c r="A4219" s="25" t="s">
        <v>298</v>
      </c>
      <c r="B4219" s="25" t="str">
        <f>VLOOKUP(A4219,'Cód dos países'!$A$3:$C$199,2,FALSE)</f>
        <v>TTO</v>
      </c>
      <c r="C4219" s="25">
        <f>VLOOKUP(A4219,'Cód dos países'!$A$3:$C$199,3,FALSE)</f>
        <v>179</v>
      </c>
      <c r="D4219" s="25">
        <v>1996</v>
      </c>
      <c r="E4219">
        <f t="shared" si="130"/>
        <v>1791996</v>
      </c>
      <c r="F4219" s="25">
        <v>71.3</v>
      </c>
      <c r="G4219" s="25">
        <v>90</v>
      </c>
      <c r="H4219" s="25">
        <f t="shared" si="131"/>
        <v>0.9</v>
      </c>
      <c r="I4219" s="25">
        <v>50</v>
      </c>
      <c r="J4219" s="25" t="s">
        <v>421</v>
      </c>
      <c r="K4219" s="25">
        <v>68.2</v>
      </c>
      <c r="L4219" s="25">
        <v>79.599999999999994</v>
      </c>
      <c r="M4219" s="25" t="s">
        <v>421</v>
      </c>
      <c r="N4219" s="25">
        <v>70</v>
      </c>
      <c r="O4219" s="25" t="s">
        <v>421</v>
      </c>
      <c r="P4219" s="25">
        <v>78.8</v>
      </c>
      <c r="Q4219" s="25">
        <v>45</v>
      </c>
      <c r="R4219" s="25">
        <v>90</v>
      </c>
      <c r="S4219" s="25">
        <v>70</v>
      </c>
    </row>
    <row r="4220" spans="1:19" x14ac:dyDescent="0.25">
      <c r="A4220" s="25" t="s">
        <v>300</v>
      </c>
      <c r="B4220" s="25" t="str">
        <f>VLOOKUP(A4220,'Cód dos países'!$A$3:$C$199,2,FALSE)</f>
        <v>TUN</v>
      </c>
      <c r="C4220" s="25">
        <f>VLOOKUP(A4220,'Cód dos países'!$A$3:$C$199,3,FALSE)</f>
        <v>180</v>
      </c>
      <c r="D4220" s="25">
        <v>1996</v>
      </c>
      <c r="E4220">
        <f t="shared" si="130"/>
        <v>1801996</v>
      </c>
      <c r="F4220" s="25">
        <v>63.8</v>
      </c>
      <c r="G4220" s="25">
        <v>50</v>
      </c>
      <c r="H4220" s="25">
        <f t="shared" si="131"/>
        <v>0.5</v>
      </c>
      <c r="I4220" s="25">
        <v>50</v>
      </c>
      <c r="J4220" s="25" t="s">
        <v>421</v>
      </c>
      <c r="K4220" s="25">
        <v>68.8</v>
      </c>
      <c r="L4220" s="25">
        <v>65.7</v>
      </c>
      <c r="M4220" s="25" t="s">
        <v>421</v>
      </c>
      <c r="N4220" s="25">
        <v>85</v>
      </c>
      <c r="O4220" s="25" t="s">
        <v>421</v>
      </c>
      <c r="P4220" s="25">
        <v>80</v>
      </c>
      <c r="Q4220" s="25">
        <v>35</v>
      </c>
      <c r="R4220" s="25">
        <v>70</v>
      </c>
      <c r="S4220" s="25">
        <v>70</v>
      </c>
    </row>
    <row r="4221" spans="1:19" x14ac:dyDescent="0.25">
      <c r="A4221" s="25" t="s">
        <v>302</v>
      </c>
      <c r="B4221" s="25" t="str">
        <f>VLOOKUP(A4221,'Cód dos países'!$A$3:$C$199,2,FALSE)</f>
        <v>TUR</v>
      </c>
      <c r="C4221" s="25">
        <f>VLOOKUP(A4221,'Cód dos países'!$A$3:$C$199,3,FALSE)</f>
        <v>181</v>
      </c>
      <c r="D4221" s="25">
        <v>1996</v>
      </c>
      <c r="E4221">
        <f t="shared" si="130"/>
        <v>1811996</v>
      </c>
      <c r="F4221" s="25">
        <v>60.8</v>
      </c>
      <c r="G4221" s="25">
        <v>70</v>
      </c>
      <c r="H4221" s="25">
        <f t="shared" si="131"/>
        <v>0.7</v>
      </c>
      <c r="I4221" s="25">
        <v>41</v>
      </c>
      <c r="J4221" s="25" t="s">
        <v>421</v>
      </c>
      <c r="K4221" s="25">
        <v>57.3</v>
      </c>
      <c r="L4221" s="25">
        <v>61.8</v>
      </c>
      <c r="M4221" s="25" t="s">
        <v>421</v>
      </c>
      <c r="N4221" s="25">
        <v>70</v>
      </c>
      <c r="O4221" s="25" t="s">
        <v>421</v>
      </c>
      <c r="P4221" s="25">
        <v>29.8</v>
      </c>
      <c r="Q4221" s="25">
        <v>77.8</v>
      </c>
      <c r="R4221" s="25">
        <v>70</v>
      </c>
      <c r="S4221" s="25">
        <v>70</v>
      </c>
    </row>
    <row r="4222" spans="1:19" x14ac:dyDescent="0.25">
      <c r="A4222" s="25" t="s">
        <v>296</v>
      </c>
      <c r="B4222" s="25" t="str">
        <f>VLOOKUP(A4222,'Cód dos países'!$A$3:$C$199,2,FALSE)</f>
        <v>TKM</v>
      </c>
      <c r="C4222" s="25">
        <f>VLOOKUP(A4222,'Cód dos países'!$A$3:$C$199,3,FALSE)</f>
        <v>182</v>
      </c>
      <c r="D4222" s="25">
        <v>1996</v>
      </c>
      <c r="E4222">
        <f t="shared" si="130"/>
        <v>1821996</v>
      </c>
      <c r="F4222" s="25" t="s">
        <v>421</v>
      </c>
      <c r="H4222" s="25" t="str">
        <f t="shared" si="131"/>
        <v/>
      </c>
      <c r="I4222" s="25" t="s">
        <v>421</v>
      </c>
      <c r="J4222" s="25" t="s">
        <v>421</v>
      </c>
      <c r="K4222" s="25" t="s">
        <v>421</v>
      </c>
      <c r="L4222" s="25" t="s">
        <v>421</v>
      </c>
      <c r="M4222" s="25" t="s">
        <v>421</v>
      </c>
      <c r="N4222" s="25" t="s">
        <v>421</v>
      </c>
      <c r="O4222" s="25" t="s">
        <v>421</v>
      </c>
      <c r="P4222" s="25" t="s">
        <v>421</v>
      </c>
      <c r="Q4222" s="25" t="s">
        <v>421</v>
      </c>
      <c r="R4222" s="25" t="s">
        <v>421</v>
      </c>
      <c r="S4222" s="25" t="s">
        <v>421</v>
      </c>
    </row>
    <row r="4223" spans="1:19" x14ac:dyDescent="0.25">
      <c r="A4223" s="25" t="s">
        <v>308</v>
      </c>
      <c r="B4223" s="25" t="str">
        <f>VLOOKUP(A4223,'Cód dos países'!$A$3:$C$199,2,FALSE)</f>
        <v>UGA</v>
      </c>
      <c r="C4223" s="25">
        <f>VLOOKUP(A4223,'Cód dos países'!$A$3:$C$199,3,FALSE)</f>
        <v>184</v>
      </c>
      <c r="D4223" s="25">
        <v>1996</v>
      </c>
      <c r="E4223">
        <f t="shared" si="130"/>
        <v>1841996</v>
      </c>
      <c r="F4223" s="25">
        <v>66.599999999999994</v>
      </c>
      <c r="G4223" s="25">
        <v>70</v>
      </c>
      <c r="H4223" s="25">
        <f t="shared" si="131"/>
        <v>0.7</v>
      </c>
      <c r="I4223" s="25">
        <v>30</v>
      </c>
      <c r="J4223" s="25" t="s">
        <v>421</v>
      </c>
      <c r="K4223" s="25">
        <v>81</v>
      </c>
      <c r="L4223" s="25">
        <v>89.6</v>
      </c>
      <c r="M4223" s="25" t="s">
        <v>421</v>
      </c>
      <c r="N4223" s="25">
        <v>70</v>
      </c>
      <c r="O4223" s="25" t="s">
        <v>421</v>
      </c>
      <c r="P4223" s="25">
        <v>81.400000000000006</v>
      </c>
      <c r="Q4223" s="25">
        <v>57.2</v>
      </c>
      <c r="R4223" s="25">
        <v>70</v>
      </c>
      <c r="S4223" s="25">
        <v>50</v>
      </c>
    </row>
    <row r="4224" spans="1:19" x14ac:dyDescent="0.25">
      <c r="A4224" s="25" t="s">
        <v>310</v>
      </c>
      <c r="B4224" s="25" t="str">
        <f>VLOOKUP(A4224,'Cód dos países'!$A$3:$C$199,2,FALSE)</f>
        <v>UKR</v>
      </c>
      <c r="C4224" s="25">
        <f>VLOOKUP(A4224,'Cód dos países'!$A$3:$C$199,3,FALSE)</f>
        <v>185</v>
      </c>
      <c r="D4224" s="25">
        <v>1996</v>
      </c>
      <c r="E4224">
        <f t="shared" si="130"/>
        <v>1851996</v>
      </c>
      <c r="F4224" s="25">
        <v>43.5</v>
      </c>
      <c r="G4224" s="25">
        <v>50</v>
      </c>
      <c r="H4224" s="25">
        <f t="shared" si="131"/>
        <v>0.5</v>
      </c>
      <c r="I4224" s="25">
        <v>30</v>
      </c>
      <c r="J4224" s="25" t="s">
        <v>421</v>
      </c>
      <c r="K4224" s="25">
        <v>61.1</v>
      </c>
      <c r="L4224" s="25">
        <v>49.1</v>
      </c>
      <c r="M4224" s="25" t="s">
        <v>421</v>
      </c>
      <c r="N4224" s="25">
        <v>55</v>
      </c>
      <c r="O4224" s="25" t="s">
        <v>421</v>
      </c>
      <c r="P4224" s="25">
        <v>0</v>
      </c>
      <c r="Q4224" s="25">
        <v>66</v>
      </c>
      <c r="R4224" s="25">
        <v>50</v>
      </c>
      <c r="S4224" s="25">
        <v>30</v>
      </c>
    </row>
    <row r="4225" spans="1:19" x14ac:dyDescent="0.25">
      <c r="A4225" s="25" t="s">
        <v>6</v>
      </c>
      <c r="B4225" s="25" t="str">
        <f>VLOOKUP(A4225,'Cód dos países'!$A$3:$C$199,2,FALSE)</f>
        <v>ARE</v>
      </c>
      <c r="C4225" s="25">
        <f>VLOOKUP(A4225,'Cód dos países'!$A$3:$C$199,3,FALSE)</f>
        <v>186</v>
      </c>
      <c r="D4225" s="25">
        <v>1996</v>
      </c>
      <c r="E4225">
        <f t="shared" si="130"/>
        <v>1861996</v>
      </c>
      <c r="F4225" s="25">
        <v>71.900000000000006</v>
      </c>
      <c r="G4225" s="25">
        <v>90</v>
      </c>
      <c r="H4225" s="25">
        <f t="shared" si="131"/>
        <v>0.9</v>
      </c>
      <c r="I4225" s="25">
        <v>90</v>
      </c>
      <c r="J4225" s="25" t="s">
        <v>421</v>
      </c>
      <c r="K4225" s="25">
        <v>99.9</v>
      </c>
      <c r="L4225" s="25">
        <v>49.1</v>
      </c>
      <c r="M4225" s="25" t="s">
        <v>421</v>
      </c>
      <c r="N4225" s="25">
        <v>85</v>
      </c>
      <c r="O4225" s="25" t="s">
        <v>421</v>
      </c>
      <c r="P4225" s="25">
        <v>76.099999999999994</v>
      </c>
      <c r="Q4225" s="25">
        <v>77</v>
      </c>
      <c r="R4225" s="25">
        <v>30</v>
      </c>
      <c r="S4225" s="25">
        <v>50</v>
      </c>
    </row>
    <row r="4226" spans="1:19" x14ac:dyDescent="0.25">
      <c r="A4226" s="25" t="s">
        <v>103</v>
      </c>
      <c r="B4226" s="25" t="str">
        <f>VLOOKUP(A4226,'Cód dos países'!$A$3:$C$199,2,FALSE)</f>
        <v>GBR</v>
      </c>
      <c r="C4226" s="25">
        <f>VLOOKUP(A4226,'Cód dos países'!$A$3:$C$199,3,FALSE)</f>
        <v>187</v>
      </c>
      <c r="D4226" s="25">
        <v>1996</v>
      </c>
      <c r="E4226">
        <f t="shared" si="130"/>
        <v>1871996</v>
      </c>
      <c r="F4226" s="25">
        <v>76.400000000000006</v>
      </c>
      <c r="G4226" s="25">
        <v>90</v>
      </c>
      <c r="H4226" s="25">
        <f t="shared" si="131"/>
        <v>0.9</v>
      </c>
      <c r="I4226" s="25">
        <v>90</v>
      </c>
      <c r="J4226" s="25" t="s">
        <v>421</v>
      </c>
      <c r="K4226" s="25">
        <v>61.7</v>
      </c>
      <c r="L4226" s="25">
        <v>39.299999999999997</v>
      </c>
      <c r="M4226" s="25" t="s">
        <v>421</v>
      </c>
      <c r="N4226" s="25">
        <v>85</v>
      </c>
      <c r="O4226" s="25" t="s">
        <v>421</v>
      </c>
      <c r="P4226" s="25">
        <v>84</v>
      </c>
      <c r="Q4226" s="25">
        <v>77.8</v>
      </c>
      <c r="R4226" s="25">
        <v>70</v>
      </c>
      <c r="S4226" s="25">
        <v>90</v>
      </c>
    </row>
    <row r="4227" spans="1:19" x14ac:dyDescent="0.25">
      <c r="A4227" s="25" t="s">
        <v>314</v>
      </c>
      <c r="B4227" s="25" t="str">
        <f>VLOOKUP(A4227,'Cód dos países'!$A$3:$C$199,2,FALSE)</f>
        <v>USA</v>
      </c>
      <c r="C4227" s="25">
        <f>VLOOKUP(A4227,'Cód dos países'!$A$3:$C$199,3,FALSE)</f>
        <v>188</v>
      </c>
      <c r="D4227" s="25">
        <v>1996</v>
      </c>
      <c r="E4227">
        <f t="shared" si="130"/>
        <v>1881996</v>
      </c>
      <c r="F4227" s="25">
        <v>75.599999999999994</v>
      </c>
      <c r="G4227" s="25">
        <v>90</v>
      </c>
      <c r="H4227" s="25">
        <f t="shared" si="131"/>
        <v>0.9</v>
      </c>
      <c r="I4227" s="25">
        <v>78</v>
      </c>
      <c r="J4227" s="25" t="s">
        <v>421</v>
      </c>
      <c r="K4227" s="25">
        <v>64.5</v>
      </c>
      <c r="L4227" s="25">
        <v>60</v>
      </c>
      <c r="M4227" s="25" t="s">
        <v>421</v>
      </c>
      <c r="N4227" s="25">
        <v>85</v>
      </c>
      <c r="O4227" s="25" t="s">
        <v>421</v>
      </c>
      <c r="P4227" s="25">
        <v>84.5</v>
      </c>
      <c r="Q4227" s="25">
        <v>78.400000000000006</v>
      </c>
      <c r="R4227" s="25">
        <v>70</v>
      </c>
      <c r="S4227" s="25">
        <v>70</v>
      </c>
    </row>
    <row r="4228" spans="1:19" x14ac:dyDescent="0.25">
      <c r="A4228" s="25" t="s">
        <v>312</v>
      </c>
      <c r="B4228" s="25" t="str">
        <f>VLOOKUP(A4228,'Cód dos países'!$A$3:$C$199,2,FALSE)</f>
        <v>URY</v>
      </c>
      <c r="C4228" s="25">
        <f>VLOOKUP(A4228,'Cód dos países'!$A$3:$C$199,3,FALSE)</f>
        <v>189</v>
      </c>
      <c r="D4228" s="25">
        <v>1996</v>
      </c>
      <c r="E4228">
        <f t="shared" si="130"/>
        <v>1891996</v>
      </c>
      <c r="F4228" s="25">
        <v>67.5</v>
      </c>
      <c r="G4228" s="25">
        <v>70</v>
      </c>
      <c r="H4228" s="25">
        <f t="shared" si="131"/>
        <v>0.7</v>
      </c>
      <c r="I4228" s="25">
        <v>50</v>
      </c>
      <c r="J4228" s="25" t="s">
        <v>421</v>
      </c>
      <c r="K4228" s="25">
        <v>88.3</v>
      </c>
      <c r="L4228" s="25">
        <v>67.099999999999994</v>
      </c>
      <c r="M4228" s="25" t="s">
        <v>421</v>
      </c>
      <c r="N4228" s="25">
        <v>70</v>
      </c>
      <c r="O4228" s="25" t="s">
        <v>421</v>
      </c>
      <c r="P4228" s="25">
        <v>53.1</v>
      </c>
      <c r="Q4228" s="25">
        <v>69</v>
      </c>
      <c r="R4228" s="25">
        <v>70</v>
      </c>
      <c r="S4228" s="25">
        <v>70</v>
      </c>
    </row>
    <row r="4229" spans="1:19" x14ac:dyDescent="0.25">
      <c r="A4229" s="25" t="s">
        <v>316</v>
      </c>
      <c r="B4229" s="25" t="str">
        <f>VLOOKUP(A4229,'Cód dos países'!$A$3:$C$199,2,FALSE)</f>
        <v>UZB</v>
      </c>
      <c r="C4229" s="25">
        <f>VLOOKUP(A4229,'Cód dos países'!$A$3:$C$199,3,FALSE)</f>
        <v>190</v>
      </c>
      <c r="D4229" s="25">
        <v>1996</v>
      </c>
      <c r="E4229">
        <f t="shared" ref="E4229:E4292" si="132">C4229*10000+D4229</f>
        <v>1901996</v>
      </c>
      <c r="F4229" s="25" t="s">
        <v>421</v>
      </c>
      <c r="H4229" s="25" t="str">
        <f t="shared" ref="H4229:H4292" si="133">IF(G4229="","",(G4229/100))</f>
        <v/>
      </c>
      <c r="I4229" s="25" t="s">
        <v>421</v>
      </c>
      <c r="J4229" s="25" t="s">
        <v>421</v>
      </c>
      <c r="K4229" s="25" t="s">
        <v>421</v>
      </c>
      <c r="L4229" s="25" t="s">
        <v>421</v>
      </c>
      <c r="M4229" s="25" t="s">
        <v>421</v>
      </c>
      <c r="N4229" s="25" t="s">
        <v>421</v>
      </c>
      <c r="O4229" s="25" t="s">
        <v>421</v>
      </c>
      <c r="P4229" s="25" t="s">
        <v>421</v>
      </c>
      <c r="Q4229" s="25" t="s">
        <v>421</v>
      </c>
      <c r="R4229" s="25" t="s">
        <v>421</v>
      </c>
      <c r="S4229" s="25" t="s">
        <v>421</v>
      </c>
    </row>
    <row r="4230" spans="1:19" x14ac:dyDescent="0.25">
      <c r="A4230" s="25" t="s">
        <v>322</v>
      </c>
      <c r="B4230" s="25" t="str">
        <f>VLOOKUP(A4230,'Cód dos países'!$A$3:$C$199,2,FALSE)</f>
        <v>VUT</v>
      </c>
      <c r="C4230" s="25">
        <f>VLOOKUP(A4230,'Cód dos países'!$A$3:$C$199,3,FALSE)</f>
        <v>191</v>
      </c>
      <c r="D4230" s="25">
        <v>1996</v>
      </c>
      <c r="E4230">
        <f t="shared" si="132"/>
        <v>1911996</v>
      </c>
      <c r="F4230" s="25" t="s">
        <v>421</v>
      </c>
      <c r="H4230" s="25" t="str">
        <f t="shared" si="133"/>
        <v/>
      </c>
      <c r="I4230" s="25" t="s">
        <v>421</v>
      </c>
      <c r="J4230" s="25" t="s">
        <v>421</v>
      </c>
      <c r="K4230" s="25" t="s">
        <v>421</v>
      </c>
      <c r="L4230" s="25" t="s">
        <v>421</v>
      </c>
      <c r="M4230" s="25" t="s">
        <v>421</v>
      </c>
      <c r="N4230" s="25" t="s">
        <v>421</v>
      </c>
      <c r="O4230" s="25" t="s">
        <v>421</v>
      </c>
      <c r="P4230" s="25" t="s">
        <v>421</v>
      </c>
      <c r="Q4230" s="25" t="s">
        <v>421</v>
      </c>
      <c r="R4230" s="25" t="s">
        <v>421</v>
      </c>
      <c r="S4230" s="25" t="s">
        <v>421</v>
      </c>
    </row>
    <row r="4231" spans="1:19" x14ac:dyDescent="0.25">
      <c r="A4231" s="25" t="s">
        <v>318</v>
      </c>
      <c r="B4231" s="25" t="str">
        <f>VLOOKUP(A4231,'Cód dos países'!$A$3:$C$199,2,FALSE)</f>
        <v>VEN</v>
      </c>
      <c r="C4231" s="25">
        <f>VLOOKUP(A4231,'Cód dos países'!$A$3:$C$199,3,FALSE)</f>
        <v>192</v>
      </c>
      <c r="D4231" s="25">
        <v>1996</v>
      </c>
      <c r="E4231">
        <f t="shared" si="132"/>
        <v>1921996</v>
      </c>
      <c r="F4231" s="25">
        <v>52.8</v>
      </c>
      <c r="G4231" s="25">
        <v>50</v>
      </c>
      <c r="H4231" s="25">
        <f t="shared" si="133"/>
        <v>0.5</v>
      </c>
      <c r="I4231" s="25">
        <v>27</v>
      </c>
      <c r="J4231" s="25" t="s">
        <v>421</v>
      </c>
      <c r="K4231" s="25">
        <v>75</v>
      </c>
      <c r="L4231" s="25">
        <v>47.1</v>
      </c>
      <c r="M4231" s="25" t="s">
        <v>421</v>
      </c>
      <c r="N4231" s="25">
        <v>70</v>
      </c>
      <c r="O4231" s="25" t="s">
        <v>421</v>
      </c>
      <c r="P4231" s="25">
        <v>41.7</v>
      </c>
      <c r="Q4231" s="25">
        <v>65</v>
      </c>
      <c r="R4231" s="25">
        <v>50</v>
      </c>
      <c r="S4231" s="25">
        <v>50</v>
      </c>
    </row>
    <row r="4232" spans="1:19" x14ac:dyDescent="0.25">
      <c r="A4232" s="25" t="s">
        <v>320</v>
      </c>
      <c r="B4232" s="25" t="str">
        <f>VLOOKUP(A4232,'Cód dos países'!$A$3:$C$199,2,FALSE)</f>
        <v>VNM</v>
      </c>
      <c r="C4232" s="25">
        <f>VLOOKUP(A4232,'Cód dos países'!$A$3:$C$199,3,FALSE)</f>
        <v>193</v>
      </c>
      <c r="D4232" s="25">
        <v>1996</v>
      </c>
      <c r="E4232">
        <f t="shared" si="132"/>
        <v>1931996</v>
      </c>
      <c r="F4232" s="25">
        <v>38.6</v>
      </c>
      <c r="G4232" s="25">
        <v>10</v>
      </c>
      <c r="H4232" s="25">
        <f t="shared" si="133"/>
        <v>0.1</v>
      </c>
      <c r="I4232" s="25">
        <v>10</v>
      </c>
      <c r="J4232" s="25" t="s">
        <v>421</v>
      </c>
      <c r="K4232" s="25">
        <v>42.8</v>
      </c>
      <c r="L4232" s="25">
        <v>78.900000000000006</v>
      </c>
      <c r="M4232" s="25" t="s">
        <v>421</v>
      </c>
      <c r="N4232" s="25">
        <v>40</v>
      </c>
      <c r="O4232" s="25" t="s">
        <v>421</v>
      </c>
      <c r="P4232" s="25">
        <v>61</v>
      </c>
      <c r="Q4232" s="25">
        <v>44.6</v>
      </c>
      <c r="R4232" s="25">
        <v>30</v>
      </c>
      <c r="S4232" s="25">
        <v>30</v>
      </c>
    </row>
    <row r="4233" spans="1:19" x14ac:dyDescent="0.25">
      <c r="A4233" s="25" t="s">
        <v>325</v>
      </c>
      <c r="B4233" s="25" t="str">
        <f>VLOOKUP(A4233,'Cód dos países'!$A$3:$C$199,2,FALSE)</f>
        <v>YEM</v>
      </c>
      <c r="C4233" s="25">
        <f>VLOOKUP(A4233,'Cód dos países'!$A$3:$C$199,3,FALSE)</f>
        <v>194</v>
      </c>
      <c r="D4233" s="25">
        <v>1996</v>
      </c>
      <c r="E4233">
        <f t="shared" si="132"/>
        <v>1941996</v>
      </c>
      <c r="F4233" s="25">
        <v>48.4</v>
      </c>
      <c r="G4233" s="25">
        <v>30</v>
      </c>
      <c r="H4233" s="25">
        <f t="shared" si="133"/>
        <v>0.3</v>
      </c>
      <c r="I4233" s="25">
        <v>10</v>
      </c>
      <c r="J4233" s="25" t="s">
        <v>421</v>
      </c>
      <c r="K4233" s="25">
        <v>81.400000000000006</v>
      </c>
      <c r="L4233" s="25">
        <v>74.8</v>
      </c>
      <c r="M4233" s="25" t="s">
        <v>421</v>
      </c>
      <c r="N4233" s="25">
        <v>55</v>
      </c>
      <c r="O4233" s="25" t="s">
        <v>421</v>
      </c>
      <c r="P4233" s="25">
        <v>39.1</v>
      </c>
      <c r="Q4233" s="25">
        <v>45</v>
      </c>
      <c r="R4233" s="25">
        <v>70</v>
      </c>
      <c r="S4233" s="25">
        <v>30</v>
      </c>
    </row>
    <row r="4234" spans="1:19" x14ac:dyDescent="0.25">
      <c r="A4234" s="25" t="s">
        <v>329</v>
      </c>
      <c r="B4234" s="25" t="str">
        <f>VLOOKUP(A4234,'Cód dos países'!$A$3:$C$199,2,FALSE)</f>
        <v>ZMB</v>
      </c>
      <c r="C4234" s="25">
        <f>VLOOKUP(A4234,'Cód dos países'!$A$3:$C$199,3,FALSE)</f>
        <v>196</v>
      </c>
      <c r="D4234" s="25">
        <v>1996</v>
      </c>
      <c r="E4234">
        <f t="shared" si="132"/>
        <v>1961996</v>
      </c>
      <c r="F4234" s="25">
        <v>62.1</v>
      </c>
      <c r="G4234" s="25">
        <v>50</v>
      </c>
      <c r="H4234" s="25">
        <f t="shared" si="133"/>
        <v>0.5</v>
      </c>
      <c r="I4234" s="25">
        <v>50</v>
      </c>
      <c r="J4234" s="25" t="s">
        <v>421</v>
      </c>
      <c r="K4234" s="25">
        <v>71.599999999999994</v>
      </c>
      <c r="L4234" s="25">
        <v>69.5</v>
      </c>
      <c r="M4234" s="25" t="s">
        <v>421</v>
      </c>
      <c r="N4234" s="25">
        <v>55</v>
      </c>
      <c r="O4234" s="25" t="s">
        <v>421</v>
      </c>
      <c r="P4234" s="25">
        <v>48.9</v>
      </c>
      <c r="Q4234" s="25">
        <v>74</v>
      </c>
      <c r="R4234" s="25">
        <v>70</v>
      </c>
      <c r="S4234" s="25">
        <v>70</v>
      </c>
    </row>
    <row r="4235" spans="1:19" x14ac:dyDescent="0.25">
      <c r="A4235" s="25" t="s">
        <v>331</v>
      </c>
      <c r="B4235" s="25" t="str">
        <f>VLOOKUP(A4235,'Cód dos países'!$A$3:$C$199,2,FALSE)</f>
        <v>ZWE</v>
      </c>
      <c r="C4235" s="25">
        <f>VLOOKUP(A4235,'Cód dos países'!$A$3:$C$199,3,FALSE)</f>
        <v>197</v>
      </c>
      <c r="D4235" s="25">
        <v>1996</v>
      </c>
      <c r="E4235">
        <f t="shared" si="132"/>
        <v>1971996</v>
      </c>
      <c r="F4235" s="25">
        <v>48</v>
      </c>
      <c r="G4235" s="25">
        <v>50</v>
      </c>
      <c r="H4235" s="25">
        <f t="shared" si="133"/>
        <v>0.5</v>
      </c>
      <c r="I4235" s="25">
        <v>30</v>
      </c>
      <c r="J4235" s="25" t="s">
        <v>421</v>
      </c>
      <c r="K4235" s="25">
        <v>64.7</v>
      </c>
      <c r="L4235" s="25">
        <v>67.099999999999994</v>
      </c>
      <c r="M4235" s="25" t="s">
        <v>421</v>
      </c>
      <c r="N4235" s="25">
        <v>55</v>
      </c>
      <c r="O4235" s="25" t="s">
        <v>421</v>
      </c>
      <c r="P4235" s="25">
        <v>59.7</v>
      </c>
      <c r="Q4235" s="25">
        <v>25</v>
      </c>
      <c r="R4235" s="25">
        <v>30</v>
      </c>
      <c r="S4235" s="25">
        <v>50</v>
      </c>
    </row>
    <row r="4236" spans="1:19" x14ac:dyDescent="0.25">
      <c r="A4236" s="25" t="s">
        <v>0</v>
      </c>
      <c r="B4236" s="25" t="str">
        <f>VLOOKUP(A4236,'Cód dos países'!$A$3:$C$199,2,FALSE)</f>
        <v>AFG</v>
      </c>
      <c r="C4236" s="25">
        <f>VLOOKUP(A4236,'Cód dos países'!$A$3:$C$199,3,FALSE)</f>
        <v>1</v>
      </c>
      <c r="D4236" s="25">
        <v>1995</v>
      </c>
      <c r="E4236">
        <f t="shared" si="132"/>
        <v>11995</v>
      </c>
      <c r="F4236" s="25" t="s">
        <v>421</v>
      </c>
      <c r="H4236" s="25" t="str">
        <f t="shared" si="133"/>
        <v/>
      </c>
      <c r="I4236" s="25" t="s">
        <v>421</v>
      </c>
      <c r="J4236" s="25" t="s">
        <v>421</v>
      </c>
      <c r="K4236" s="25" t="s">
        <v>421</v>
      </c>
      <c r="L4236" s="25" t="s">
        <v>421</v>
      </c>
      <c r="M4236" s="25" t="s">
        <v>421</v>
      </c>
      <c r="N4236" s="25" t="s">
        <v>421</v>
      </c>
      <c r="O4236" s="25" t="s">
        <v>421</v>
      </c>
      <c r="P4236" s="25" t="s">
        <v>421</v>
      </c>
      <c r="Q4236" s="25" t="s">
        <v>421</v>
      </c>
      <c r="R4236" s="25" t="s">
        <v>421</v>
      </c>
      <c r="S4236" s="25" t="s">
        <v>421</v>
      </c>
    </row>
    <row r="4237" spans="1:19" x14ac:dyDescent="0.25">
      <c r="A4237" s="25" t="s">
        <v>4</v>
      </c>
      <c r="B4237" s="25" t="str">
        <f>VLOOKUP(A4237,'Cód dos países'!$A$3:$C$199,2,FALSE)</f>
        <v>ALB</v>
      </c>
      <c r="C4237" s="25">
        <f>VLOOKUP(A4237,'Cód dos países'!$A$3:$C$199,3,FALSE)</f>
        <v>2</v>
      </c>
      <c r="D4237" s="25">
        <v>1995</v>
      </c>
      <c r="E4237">
        <f t="shared" si="132"/>
        <v>21995</v>
      </c>
      <c r="F4237" s="25">
        <v>53.8</v>
      </c>
      <c r="G4237" s="25">
        <v>50</v>
      </c>
      <c r="H4237" s="25">
        <f t="shared" si="133"/>
        <v>0.5</v>
      </c>
      <c r="I4237" s="25">
        <v>10</v>
      </c>
      <c r="J4237" s="25" t="s">
        <v>421</v>
      </c>
      <c r="K4237" s="25">
        <v>81.7</v>
      </c>
      <c r="L4237" s="25">
        <v>51</v>
      </c>
      <c r="M4237" s="25" t="s">
        <v>421</v>
      </c>
      <c r="N4237" s="25">
        <v>70</v>
      </c>
      <c r="O4237" s="25" t="s">
        <v>421</v>
      </c>
      <c r="P4237" s="25">
        <v>42.6</v>
      </c>
      <c r="Q4237" s="25">
        <v>59</v>
      </c>
      <c r="R4237" s="25">
        <v>70</v>
      </c>
      <c r="S4237" s="25">
        <v>50</v>
      </c>
    </row>
    <row r="4238" spans="1:19" x14ac:dyDescent="0.25">
      <c r="A4238" s="25" t="s">
        <v>81</v>
      </c>
      <c r="B4238" s="25" t="str">
        <f>VLOOKUP(A4238,'Cód dos países'!$A$3:$C$199,2,FALSE)</f>
        <v>DZA</v>
      </c>
      <c r="C4238" s="25">
        <f>VLOOKUP(A4238,'Cód dos países'!$A$3:$C$199,3,FALSE)</f>
        <v>3</v>
      </c>
      <c r="D4238" s="25">
        <v>1995</v>
      </c>
      <c r="E4238">
        <f t="shared" si="132"/>
        <v>31995</v>
      </c>
      <c r="F4238" s="25">
        <v>54.5</v>
      </c>
      <c r="G4238" s="25">
        <v>50</v>
      </c>
      <c r="H4238" s="25">
        <f t="shared" si="133"/>
        <v>0.5</v>
      </c>
      <c r="I4238" s="25">
        <v>50</v>
      </c>
      <c r="J4238" s="25" t="s">
        <v>421</v>
      </c>
      <c r="K4238" s="25">
        <v>48.8</v>
      </c>
      <c r="L4238" s="25">
        <v>60.7</v>
      </c>
      <c r="M4238" s="25" t="s">
        <v>421</v>
      </c>
      <c r="N4238" s="25">
        <v>70</v>
      </c>
      <c r="O4238" s="25" t="s">
        <v>421</v>
      </c>
      <c r="P4238" s="25">
        <v>57</v>
      </c>
      <c r="Q4238" s="25">
        <v>54.2</v>
      </c>
      <c r="R4238" s="25">
        <v>50</v>
      </c>
      <c r="S4238" s="25">
        <v>50</v>
      </c>
    </row>
    <row r="4239" spans="1:19" x14ac:dyDescent="0.25">
      <c r="A4239" s="25" t="s">
        <v>2</v>
      </c>
      <c r="B4239" s="25" t="str">
        <f>VLOOKUP(A4239,'Cód dos países'!$A$3:$C$199,2,FALSE)</f>
        <v>AGO</v>
      </c>
      <c r="C4239" s="25">
        <f>VLOOKUP(A4239,'Cód dos países'!$A$3:$C$199,3,FALSE)</f>
        <v>5</v>
      </c>
      <c r="D4239" s="25">
        <v>1995</v>
      </c>
      <c r="E4239">
        <f t="shared" si="132"/>
        <v>51995</v>
      </c>
      <c r="F4239" s="25">
        <v>24.4</v>
      </c>
      <c r="G4239" s="25">
        <v>30</v>
      </c>
      <c r="H4239" s="25">
        <f t="shared" si="133"/>
        <v>0.3</v>
      </c>
      <c r="I4239" s="25">
        <v>10</v>
      </c>
      <c r="J4239" s="25" t="s">
        <v>421</v>
      </c>
      <c r="K4239" s="25">
        <v>54.6</v>
      </c>
      <c r="L4239" s="25">
        <v>0</v>
      </c>
      <c r="M4239" s="25" t="s">
        <v>421</v>
      </c>
      <c r="N4239" s="25">
        <v>40</v>
      </c>
      <c r="O4239" s="25" t="s">
        <v>421</v>
      </c>
      <c r="P4239" s="25">
        <v>0</v>
      </c>
      <c r="Q4239" s="25">
        <v>25</v>
      </c>
      <c r="R4239" s="25">
        <v>30</v>
      </c>
      <c r="S4239" s="25">
        <v>30</v>
      </c>
    </row>
    <row r="4240" spans="1:19" x14ac:dyDescent="0.25">
      <c r="A4240" s="25" t="s">
        <v>8</v>
      </c>
      <c r="B4240" s="25" t="str">
        <f>VLOOKUP(A4240,'Cód dos países'!$A$3:$C$199,2,FALSE)</f>
        <v>ARG</v>
      </c>
      <c r="C4240" s="25">
        <f>VLOOKUP(A4240,'Cód dos países'!$A$3:$C$199,3,FALSE)</f>
        <v>7</v>
      </c>
      <c r="D4240" s="25">
        <v>1995</v>
      </c>
      <c r="E4240">
        <f t="shared" si="132"/>
        <v>71995</v>
      </c>
      <c r="F4240" s="25">
        <v>74.7</v>
      </c>
      <c r="G4240" s="25">
        <v>70</v>
      </c>
      <c r="H4240" s="25">
        <f t="shared" si="133"/>
        <v>0.7</v>
      </c>
      <c r="I4240" s="25">
        <v>70</v>
      </c>
      <c r="J4240" s="25" t="s">
        <v>421</v>
      </c>
      <c r="K4240" s="25">
        <v>80.2</v>
      </c>
      <c r="L4240" s="25">
        <v>89.4</v>
      </c>
      <c r="M4240" s="25" t="s">
        <v>421</v>
      </c>
      <c r="N4240" s="25">
        <v>85</v>
      </c>
      <c r="O4240" s="25" t="s">
        <v>421</v>
      </c>
      <c r="P4240" s="25">
        <v>77.5</v>
      </c>
      <c r="Q4240" s="25">
        <v>60</v>
      </c>
      <c r="R4240" s="25">
        <v>70</v>
      </c>
      <c r="S4240" s="25">
        <v>70</v>
      </c>
    </row>
    <row r="4241" spans="1:19" x14ac:dyDescent="0.25">
      <c r="A4241" s="25" t="s">
        <v>10</v>
      </c>
      <c r="B4241" s="25" t="str">
        <f>VLOOKUP(A4241,'Cód dos países'!$A$3:$C$199,2,FALSE)</f>
        <v>ARM</v>
      </c>
      <c r="C4241" s="25">
        <f>VLOOKUP(A4241,'Cód dos países'!$A$3:$C$199,3,FALSE)</f>
        <v>8</v>
      </c>
      <c r="D4241" s="25">
        <v>1995</v>
      </c>
      <c r="E4241">
        <f t="shared" si="132"/>
        <v>81995</v>
      </c>
      <c r="F4241" s="25">
        <v>42.2</v>
      </c>
      <c r="G4241" s="25">
        <v>50</v>
      </c>
      <c r="H4241" s="25">
        <f t="shared" si="133"/>
        <v>0.5</v>
      </c>
      <c r="I4241" s="25">
        <v>50</v>
      </c>
      <c r="J4241" s="25" t="s">
        <v>421</v>
      </c>
      <c r="K4241" s="25">
        <v>75.8</v>
      </c>
      <c r="L4241" s="25">
        <v>0</v>
      </c>
      <c r="M4241" s="25" t="s">
        <v>421</v>
      </c>
      <c r="N4241" s="25">
        <v>55</v>
      </c>
      <c r="O4241" s="25" t="s">
        <v>421</v>
      </c>
      <c r="P4241" s="25">
        <v>0</v>
      </c>
      <c r="Q4241" s="25">
        <v>69</v>
      </c>
      <c r="R4241" s="25">
        <v>30</v>
      </c>
      <c r="S4241" s="25">
        <v>50</v>
      </c>
    </row>
    <row r="4242" spans="1:19" x14ac:dyDescent="0.25">
      <c r="A4242" s="25" t="s">
        <v>12</v>
      </c>
      <c r="B4242" s="25" t="str">
        <f>VLOOKUP(A4242,'Cód dos países'!$A$3:$C$199,2,FALSE)</f>
        <v>AUS</v>
      </c>
      <c r="C4242" s="25">
        <f>VLOOKUP(A4242,'Cód dos países'!$A$3:$C$199,3,FALSE)</f>
        <v>9</v>
      </c>
      <c r="D4242" s="25">
        <v>1995</v>
      </c>
      <c r="E4242">
        <f t="shared" si="132"/>
        <v>91995</v>
      </c>
      <c r="F4242" s="25">
        <v>74</v>
      </c>
      <c r="G4242" s="25">
        <v>90</v>
      </c>
      <c r="H4242" s="25">
        <f t="shared" si="133"/>
        <v>0.9</v>
      </c>
      <c r="I4242" s="25">
        <v>70</v>
      </c>
      <c r="J4242" s="25" t="s">
        <v>421</v>
      </c>
      <c r="K4242" s="25">
        <v>59.3</v>
      </c>
      <c r="L4242" s="25">
        <v>53.4</v>
      </c>
      <c r="M4242" s="25" t="s">
        <v>421</v>
      </c>
      <c r="N4242" s="25">
        <v>70</v>
      </c>
      <c r="O4242" s="25" t="s">
        <v>421</v>
      </c>
      <c r="P4242" s="25">
        <v>86.5</v>
      </c>
      <c r="Q4242" s="25">
        <v>77</v>
      </c>
      <c r="R4242" s="25">
        <v>70</v>
      </c>
      <c r="S4242" s="25">
        <v>90</v>
      </c>
    </row>
    <row r="4243" spans="1:19" x14ac:dyDescent="0.25">
      <c r="A4243" s="25" t="s">
        <v>14</v>
      </c>
      <c r="B4243" s="25" t="str">
        <f>VLOOKUP(A4243,'Cód dos países'!$A$3:$C$199,2,FALSE)</f>
        <v>AUT</v>
      </c>
      <c r="C4243" s="25">
        <f>VLOOKUP(A4243,'Cód dos países'!$A$3:$C$199,3,FALSE)</f>
        <v>10</v>
      </c>
      <c r="D4243" s="25">
        <v>1995</v>
      </c>
      <c r="E4243">
        <f t="shared" si="132"/>
        <v>101995</v>
      </c>
      <c r="F4243" s="25">
        <v>68.900000000000006</v>
      </c>
      <c r="G4243" s="25">
        <v>90</v>
      </c>
      <c r="H4243" s="25">
        <f t="shared" si="133"/>
        <v>0.9</v>
      </c>
      <c r="I4243" s="25">
        <v>90</v>
      </c>
      <c r="J4243" s="25" t="s">
        <v>421</v>
      </c>
      <c r="K4243" s="25">
        <v>45.9</v>
      </c>
      <c r="L4243" s="25">
        <v>0</v>
      </c>
      <c r="M4243" s="25" t="s">
        <v>421</v>
      </c>
      <c r="N4243" s="25">
        <v>70</v>
      </c>
      <c r="O4243" s="25" t="s">
        <v>421</v>
      </c>
      <c r="P4243" s="25">
        <v>83.6</v>
      </c>
      <c r="Q4243" s="25">
        <v>81</v>
      </c>
      <c r="R4243" s="25">
        <v>70</v>
      </c>
      <c r="S4243" s="25">
        <v>90</v>
      </c>
    </row>
    <row r="4244" spans="1:19" x14ac:dyDescent="0.25">
      <c r="A4244" s="25" t="s">
        <v>16</v>
      </c>
      <c r="B4244" s="25" t="str">
        <f>VLOOKUP(A4244,'Cód dos países'!$A$3:$C$199,2,FALSE)</f>
        <v>AZE</v>
      </c>
      <c r="C4244" s="25">
        <f>VLOOKUP(A4244,'Cód dos países'!$A$3:$C$199,3,FALSE)</f>
        <v>11</v>
      </c>
      <c r="D4244" s="25">
        <v>1995</v>
      </c>
      <c r="E4244">
        <f t="shared" si="132"/>
        <v>111995</v>
      </c>
      <c r="F4244" s="25">
        <v>30</v>
      </c>
      <c r="G4244" s="25">
        <v>30</v>
      </c>
      <c r="H4244" s="25">
        <f t="shared" si="133"/>
        <v>0.3</v>
      </c>
      <c r="I4244" s="25">
        <v>10</v>
      </c>
      <c r="J4244" s="25" t="s">
        <v>421</v>
      </c>
      <c r="K4244" s="25">
        <v>46.3</v>
      </c>
      <c r="L4244" s="25">
        <v>48.8</v>
      </c>
      <c r="M4244" s="25" t="s">
        <v>421</v>
      </c>
      <c r="N4244" s="25">
        <v>40</v>
      </c>
      <c r="O4244" s="25" t="s">
        <v>421</v>
      </c>
      <c r="P4244" s="25">
        <v>0</v>
      </c>
      <c r="Q4244" s="25">
        <v>55</v>
      </c>
      <c r="R4244" s="25">
        <v>10</v>
      </c>
      <c r="S4244" s="25">
        <v>30</v>
      </c>
    </row>
    <row r="4245" spans="1:19" x14ac:dyDescent="0.25">
      <c r="A4245" s="25" t="s">
        <v>30</v>
      </c>
      <c r="B4245" s="25" t="str">
        <f>VLOOKUP(A4245,'Cód dos países'!$A$3:$C$199,2,FALSE)</f>
        <v>BHR</v>
      </c>
      <c r="C4245" s="25">
        <f>VLOOKUP(A4245,'Cód dos países'!$A$3:$C$199,3,FALSE)</f>
        <v>13</v>
      </c>
      <c r="D4245" s="25">
        <v>1995</v>
      </c>
      <c r="E4245">
        <f t="shared" si="132"/>
        <v>131995</v>
      </c>
      <c r="F4245" s="25">
        <v>76.400000000000006</v>
      </c>
      <c r="G4245" s="25">
        <v>60</v>
      </c>
      <c r="H4245" s="25">
        <f t="shared" si="133"/>
        <v>0.6</v>
      </c>
      <c r="I4245" s="25">
        <v>70</v>
      </c>
      <c r="J4245" s="25" t="s">
        <v>421</v>
      </c>
      <c r="K4245" s="25">
        <v>99.4</v>
      </c>
      <c r="L4245" s="25">
        <v>72.5</v>
      </c>
      <c r="M4245" s="25" t="s">
        <v>421</v>
      </c>
      <c r="N4245" s="25">
        <v>100</v>
      </c>
      <c r="O4245" s="25" t="s">
        <v>421</v>
      </c>
      <c r="P4245" s="25">
        <v>89.1</v>
      </c>
      <c r="Q4245" s="25">
        <v>77</v>
      </c>
      <c r="R4245" s="25">
        <v>50</v>
      </c>
      <c r="S4245" s="25">
        <v>70</v>
      </c>
    </row>
    <row r="4246" spans="1:19" x14ac:dyDescent="0.25">
      <c r="A4246" s="25" t="s">
        <v>26</v>
      </c>
      <c r="B4246" s="25" t="str">
        <f>VLOOKUP(A4246,'Cód dos países'!$A$3:$C$199,2,FALSE)</f>
        <v>BGD</v>
      </c>
      <c r="C4246" s="25">
        <f>VLOOKUP(A4246,'Cód dos países'!$A$3:$C$199,3,FALSE)</f>
        <v>14</v>
      </c>
      <c r="D4246" s="25">
        <v>1995</v>
      </c>
      <c r="E4246">
        <f t="shared" si="132"/>
        <v>141995</v>
      </c>
      <c r="F4246" s="25">
        <v>51.1</v>
      </c>
      <c r="G4246" s="25">
        <v>30</v>
      </c>
      <c r="H4246" s="25">
        <f t="shared" si="133"/>
        <v>0.3</v>
      </c>
      <c r="I4246" s="25">
        <v>10</v>
      </c>
      <c r="J4246" s="25" t="s">
        <v>421</v>
      </c>
      <c r="K4246" s="25">
        <v>79.2</v>
      </c>
      <c r="L4246" s="25">
        <v>92</v>
      </c>
      <c r="M4246" s="25" t="s">
        <v>421</v>
      </c>
      <c r="N4246" s="25">
        <v>40</v>
      </c>
      <c r="O4246" s="25" t="s">
        <v>421</v>
      </c>
      <c r="P4246" s="25">
        <v>70.7</v>
      </c>
      <c r="Q4246" s="25">
        <v>38</v>
      </c>
      <c r="R4246" s="25">
        <v>50</v>
      </c>
      <c r="S4246" s="25">
        <v>50</v>
      </c>
    </row>
    <row r="4247" spans="1:19" x14ac:dyDescent="0.25">
      <c r="A4247" s="25" t="s">
        <v>39</v>
      </c>
      <c r="B4247" s="25" t="str">
        <f>VLOOKUP(A4247,'Cód dos países'!$A$3:$C$199,2,FALSE)</f>
        <v>BRB</v>
      </c>
      <c r="C4247" s="25">
        <f>VLOOKUP(A4247,'Cód dos países'!$A$3:$C$199,3,FALSE)</f>
        <v>15</v>
      </c>
      <c r="D4247" s="25">
        <v>1995</v>
      </c>
      <c r="E4247">
        <f t="shared" si="132"/>
        <v>151995</v>
      </c>
      <c r="F4247" s="25">
        <v>62.3</v>
      </c>
      <c r="G4247" s="25">
        <v>50</v>
      </c>
      <c r="H4247" s="25">
        <f t="shared" si="133"/>
        <v>0.5</v>
      </c>
      <c r="I4247" s="25">
        <v>30</v>
      </c>
      <c r="J4247" s="25" t="s">
        <v>421</v>
      </c>
      <c r="K4247" s="25">
        <v>60.8</v>
      </c>
      <c r="L4247" s="25">
        <v>71.5</v>
      </c>
      <c r="M4247" s="25" t="s">
        <v>421</v>
      </c>
      <c r="N4247" s="25">
        <v>70</v>
      </c>
      <c r="O4247" s="25" t="s">
        <v>421</v>
      </c>
      <c r="P4247" s="25">
        <v>89</v>
      </c>
      <c r="Q4247" s="25">
        <v>49</v>
      </c>
      <c r="R4247" s="25">
        <v>70</v>
      </c>
      <c r="S4247" s="25">
        <v>70</v>
      </c>
    </row>
    <row r="4248" spans="1:19" x14ac:dyDescent="0.25">
      <c r="A4248" s="25" t="s">
        <v>33</v>
      </c>
      <c r="B4248" s="25" t="str">
        <f>VLOOKUP(A4248,'Cód dos países'!$A$3:$C$199,2,FALSE)</f>
        <v>BLR</v>
      </c>
      <c r="C4248" s="25">
        <f>VLOOKUP(A4248,'Cód dos países'!$A$3:$C$199,3,FALSE)</f>
        <v>16</v>
      </c>
      <c r="D4248" s="25">
        <v>1995</v>
      </c>
      <c r="E4248">
        <f t="shared" si="132"/>
        <v>161995</v>
      </c>
      <c r="F4248" s="25">
        <v>38.700000000000003</v>
      </c>
      <c r="G4248" s="25">
        <v>50</v>
      </c>
      <c r="H4248" s="25">
        <f t="shared" si="133"/>
        <v>0.5</v>
      </c>
      <c r="I4248" s="25">
        <v>10</v>
      </c>
      <c r="J4248" s="25" t="s">
        <v>421</v>
      </c>
      <c r="K4248" s="25">
        <v>38</v>
      </c>
      <c r="L4248" s="25">
        <v>0</v>
      </c>
      <c r="M4248" s="25" t="s">
        <v>421</v>
      </c>
      <c r="N4248" s="25">
        <v>70</v>
      </c>
      <c r="O4248" s="25" t="s">
        <v>421</v>
      </c>
      <c r="P4248" s="25">
        <v>0</v>
      </c>
      <c r="Q4248" s="25">
        <v>60</v>
      </c>
      <c r="R4248" s="25">
        <v>50</v>
      </c>
      <c r="S4248" s="25">
        <v>70</v>
      </c>
    </row>
    <row r="4249" spans="1:19" x14ac:dyDescent="0.25">
      <c r="A4249" s="25" t="s">
        <v>20</v>
      </c>
      <c r="B4249" s="25" t="str">
        <f>VLOOKUP(A4249,'Cód dos países'!$A$3:$C$199,2,FALSE)</f>
        <v>BEL</v>
      </c>
      <c r="C4249" s="25">
        <f>VLOOKUP(A4249,'Cód dos países'!$A$3:$C$199,3,FALSE)</f>
        <v>17</v>
      </c>
      <c r="D4249" s="25">
        <v>1995</v>
      </c>
      <c r="E4249">
        <f t="shared" si="132"/>
        <v>171995</v>
      </c>
      <c r="F4249" s="25">
        <v>66</v>
      </c>
      <c r="G4249" s="25">
        <v>90</v>
      </c>
      <c r="H4249" s="25">
        <f t="shared" si="133"/>
        <v>0.9</v>
      </c>
      <c r="I4249" s="25">
        <v>90</v>
      </c>
      <c r="J4249" s="25" t="s">
        <v>421</v>
      </c>
      <c r="K4249" s="25">
        <v>33.9</v>
      </c>
      <c r="L4249" s="25">
        <v>7.3</v>
      </c>
      <c r="M4249" s="25" t="s">
        <v>421</v>
      </c>
      <c r="N4249" s="25">
        <v>70</v>
      </c>
      <c r="O4249" s="25" t="s">
        <v>421</v>
      </c>
      <c r="P4249" s="25">
        <v>85</v>
      </c>
      <c r="Q4249" s="25">
        <v>77.8</v>
      </c>
      <c r="R4249" s="25">
        <v>70</v>
      </c>
      <c r="S4249" s="25">
        <v>70</v>
      </c>
    </row>
    <row r="4250" spans="1:19" x14ac:dyDescent="0.25">
      <c r="A4250" s="25" t="s">
        <v>349</v>
      </c>
      <c r="B4250" s="25" t="str">
        <f>VLOOKUP(A4250,'Cód dos países'!$A$3:$C$199,2,FALSE)</f>
        <v>BLZ</v>
      </c>
      <c r="C4250" s="25">
        <f>VLOOKUP(A4250,'Cód dos países'!$A$3:$C$199,3,FALSE)</f>
        <v>18</v>
      </c>
      <c r="D4250" s="25">
        <v>1995</v>
      </c>
      <c r="E4250">
        <f t="shared" si="132"/>
        <v>181995</v>
      </c>
      <c r="F4250" s="25">
        <v>61.6</v>
      </c>
      <c r="G4250" s="25">
        <v>70</v>
      </c>
      <c r="H4250" s="25">
        <f t="shared" si="133"/>
        <v>0.7</v>
      </c>
      <c r="I4250" s="25">
        <v>50</v>
      </c>
      <c r="J4250" s="25" t="s">
        <v>421</v>
      </c>
      <c r="K4250" s="25">
        <v>63.3</v>
      </c>
      <c r="L4250" s="25">
        <v>68.7</v>
      </c>
      <c r="M4250" s="25" t="s">
        <v>421</v>
      </c>
      <c r="N4250" s="25">
        <v>70</v>
      </c>
      <c r="O4250" s="25" t="s">
        <v>421</v>
      </c>
      <c r="P4250" s="25">
        <v>85.4</v>
      </c>
      <c r="Q4250" s="25">
        <v>27</v>
      </c>
      <c r="R4250" s="25">
        <v>70</v>
      </c>
      <c r="S4250" s="25">
        <v>50</v>
      </c>
    </row>
    <row r="4251" spans="1:19" x14ac:dyDescent="0.25">
      <c r="A4251" s="25" t="s">
        <v>22</v>
      </c>
      <c r="B4251" s="25" t="str">
        <f>VLOOKUP(A4251,'Cód dos países'!$A$3:$C$199,2,FALSE)</f>
        <v>BEN</v>
      </c>
      <c r="C4251" s="25">
        <f>VLOOKUP(A4251,'Cód dos países'!$A$3:$C$199,3,FALSE)</f>
        <v>19</v>
      </c>
      <c r="D4251" s="25">
        <v>1995</v>
      </c>
      <c r="E4251">
        <f t="shared" si="132"/>
        <v>191995</v>
      </c>
      <c r="F4251" s="25">
        <v>54.5</v>
      </c>
      <c r="G4251" s="25">
        <v>50</v>
      </c>
      <c r="H4251" s="25">
        <f t="shared" si="133"/>
        <v>0.5</v>
      </c>
      <c r="I4251" s="25">
        <v>50</v>
      </c>
      <c r="J4251" s="25" t="s">
        <v>421</v>
      </c>
      <c r="K4251" s="25">
        <v>72.099999999999994</v>
      </c>
      <c r="L4251" s="25">
        <v>90.5</v>
      </c>
      <c r="M4251" s="25" t="s">
        <v>421</v>
      </c>
      <c r="N4251" s="25">
        <v>70</v>
      </c>
      <c r="O4251" s="25" t="s">
        <v>421</v>
      </c>
      <c r="P4251" s="25">
        <v>57.9</v>
      </c>
      <c r="Q4251" s="25">
        <v>0</v>
      </c>
      <c r="R4251" s="25">
        <v>50</v>
      </c>
      <c r="S4251" s="25">
        <v>50</v>
      </c>
    </row>
    <row r="4252" spans="1:19" x14ac:dyDescent="0.25">
      <c r="A4252" s="25" t="s">
        <v>41</v>
      </c>
      <c r="B4252" s="25" t="str">
        <f>VLOOKUP(A4252,'Cód dos países'!$A$3:$C$199,2,FALSE)</f>
        <v>BTN</v>
      </c>
      <c r="C4252" s="25">
        <f>VLOOKUP(A4252,'Cód dos países'!$A$3:$C$199,3,FALSE)</f>
        <v>20</v>
      </c>
      <c r="D4252" s="25">
        <v>1995</v>
      </c>
      <c r="E4252">
        <f t="shared" si="132"/>
        <v>201995</v>
      </c>
      <c r="F4252" s="25" t="s">
        <v>421</v>
      </c>
      <c r="H4252" s="25" t="str">
        <f t="shared" si="133"/>
        <v/>
      </c>
      <c r="I4252" s="25" t="s">
        <v>421</v>
      </c>
      <c r="J4252" s="25" t="s">
        <v>421</v>
      </c>
      <c r="K4252" s="25" t="s">
        <v>421</v>
      </c>
      <c r="L4252" s="25" t="s">
        <v>421</v>
      </c>
      <c r="M4252" s="25" t="s">
        <v>421</v>
      </c>
      <c r="N4252" s="25" t="s">
        <v>421</v>
      </c>
      <c r="O4252" s="25" t="s">
        <v>421</v>
      </c>
      <c r="P4252" s="25" t="s">
        <v>421</v>
      </c>
      <c r="Q4252" s="25" t="s">
        <v>421</v>
      </c>
      <c r="R4252" s="25" t="s">
        <v>421</v>
      </c>
      <c r="S4252" s="25" t="s">
        <v>421</v>
      </c>
    </row>
    <row r="4253" spans="1:19" x14ac:dyDescent="0.25">
      <c r="A4253" s="25" t="s">
        <v>35</v>
      </c>
      <c r="B4253" s="25" t="str">
        <f>VLOOKUP(A4253,'Cód dos países'!$A$3:$C$199,2,FALSE)</f>
        <v>BOL</v>
      </c>
      <c r="C4253" s="25">
        <f>VLOOKUP(A4253,'Cód dos países'!$A$3:$C$199,3,FALSE)</f>
        <v>21</v>
      </c>
      <c r="D4253" s="25">
        <v>1995</v>
      </c>
      <c r="E4253">
        <f t="shared" si="132"/>
        <v>211995</v>
      </c>
      <c r="F4253" s="25">
        <v>65.2</v>
      </c>
      <c r="G4253" s="25">
        <v>50</v>
      </c>
      <c r="H4253" s="25">
        <f t="shared" si="133"/>
        <v>0.5</v>
      </c>
      <c r="I4253" s="25">
        <v>30</v>
      </c>
      <c r="J4253" s="25" t="s">
        <v>421</v>
      </c>
      <c r="K4253" s="25">
        <v>89.2</v>
      </c>
      <c r="L4253" s="25">
        <v>75.3</v>
      </c>
      <c r="M4253" s="25" t="s">
        <v>421</v>
      </c>
      <c r="N4253" s="25">
        <v>55</v>
      </c>
      <c r="O4253" s="25" t="s">
        <v>421</v>
      </c>
      <c r="P4253" s="25">
        <v>81.599999999999994</v>
      </c>
      <c r="Q4253" s="25">
        <v>65.400000000000006</v>
      </c>
      <c r="R4253" s="25">
        <v>70</v>
      </c>
      <c r="S4253" s="25">
        <v>70</v>
      </c>
    </row>
    <row r="4254" spans="1:19" x14ac:dyDescent="0.25">
      <c r="A4254" s="25" t="s">
        <v>333</v>
      </c>
      <c r="B4254" s="25" t="str">
        <f>VLOOKUP(A4254,'Cód dos países'!$A$3:$C$199,2,FALSE)</f>
        <v>BIH</v>
      </c>
      <c r="C4254" s="25">
        <f>VLOOKUP(A4254,'Cód dos países'!$A$3:$C$199,3,FALSE)</f>
        <v>22</v>
      </c>
      <c r="D4254" s="25">
        <v>1995</v>
      </c>
      <c r="E4254">
        <f t="shared" si="132"/>
        <v>221995</v>
      </c>
      <c r="F4254" s="25" t="s">
        <v>421</v>
      </c>
      <c r="H4254" s="25" t="str">
        <f t="shared" si="133"/>
        <v/>
      </c>
      <c r="I4254" s="25" t="s">
        <v>421</v>
      </c>
      <c r="J4254" s="25" t="s">
        <v>421</v>
      </c>
      <c r="K4254" s="25" t="s">
        <v>421</v>
      </c>
      <c r="L4254" s="25" t="s">
        <v>421</v>
      </c>
      <c r="M4254" s="25" t="s">
        <v>421</v>
      </c>
      <c r="N4254" s="25" t="s">
        <v>421</v>
      </c>
      <c r="O4254" s="25" t="s">
        <v>421</v>
      </c>
      <c r="P4254" s="25" t="s">
        <v>421</v>
      </c>
      <c r="Q4254" s="25" t="s">
        <v>421</v>
      </c>
      <c r="R4254" s="25" t="s">
        <v>421</v>
      </c>
      <c r="S4254" s="25" t="s">
        <v>421</v>
      </c>
    </row>
    <row r="4255" spans="1:19" x14ac:dyDescent="0.25">
      <c r="A4255" s="25" t="s">
        <v>43</v>
      </c>
      <c r="B4255" s="25" t="str">
        <f>VLOOKUP(A4255,'Cód dos países'!$A$3:$C$199,2,FALSE)</f>
        <v>BWA</v>
      </c>
      <c r="C4255" s="25">
        <f>VLOOKUP(A4255,'Cód dos países'!$A$3:$C$199,3,FALSE)</f>
        <v>23</v>
      </c>
      <c r="D4255" s="25">
        <v>1995</v>
      </c>
      <c r="E4255">
        <f t="shared" si="132"/>
        <v>231995</v>
      </c>
      <c r="F4255" s="25">
        <v>61.6</v>
      </c>
      <c r="G4255" s="25">
        <v>70</v>
      </c>
      <c r="H4255" s="25">
        <f t="shared" si="133"/>
        <v>0.7</v>
      </c>
      <c r="I4255" s="25">
        <v>70</v>
      </c>
      <c r="J4255" s="25" t="s">
        <v>421</v>
      </c>
      <c r="K4255" s="25">
        <v>63.5</v>
      </c>
      <c r="L4255" s="25">
        <v>46.6</v>
      </c>
      <c r="M4255" s="25" t="s">
        <v>421</v>
      </c>
      <c r="N4255" s="25">
        <v>70</v>
      </c>
      <c r="O4255" s="25" t="s">
        <v>421</v>
      </c>
      <c r="P4255" s="25">
        <v>68.099999999999994</v>
      </c>
      <c r="Q4255" s="25">
        <v>46.2</v>
      </c>
      <c r="R4255" s="25">
        <v>50</v>
      </c>
      <c r="S4255" s="25">
        <v>70</v>
      </c>
    </row>
    <row r="4256" spans="1:19" x14ac:dyDescent="0.25">
      <c r="A4256" s="25" t="s">
        <v>37</v>
      </c>
      <c r="B4256" s="25" t="str">
        <f>VLOOKUP(A4256,'Cód dos países'!$A$3:$C$199,2,FALSE)</f>
        <v>BRA</v>
      </c>
      <c r="C4256" s="25">
        <f>VLOOKUP(A4256,'Cód dos países'!$A$3:$C$199,3,FALSE)</f>
        <v>24</v>
      </c>
      <c r="D4256" s="25">
        <v>1995</v>
      </c>
      <c r="E4256">
        <f t="shared" si="132"/>
        <v>241995</v>
      </c>
      <c r="F4256" s="25">
        <v>48.1</v>
      </c>
      <c r="G4256" s="25">
        <v>50</v>
      </c>
      <c r="H4256" s="25">
        <f t="shared" si="133"/>
        <v>0.5</v>
      </c>
      <c r="I4256" s="25">
        <v>30</v>
      </c>
      <c r="J4256" s="25" t="s">
        <v>421</v>
      </c>
      <c r="K4256" s="25">
        <v>66.7</v>
      </c>
      <c r="L4256" s="25">
        <v>74.400000000000006</v>
      </c>
      <c r="M4256" s="25" t="s">
        <v>421</v>
      </c>
      <c r="N4256" s="25">
        <v>55</v>
      </c>
      <c r="O4256" s="25" t="s">
        <v>421</v>
      </c>
      <c r="P4256" s="25">
        <v>0</v>
      </c>
      <c r="Q4256" s="25">
        <v>57</v>
      </c>
      <c r="R4256" s="25">
        <v>50</v>
      </c>
      <c r="S4256" s="25">
        <v>50</v>
      </c>
    </row>
    <row r="4257" spans="1:19" x14ac:dyDescent="0.25">
      <c r="A4257" s="25" t="s">
        <v>28</v>
      </c>
      <c r="B4257" s="25" t="str">
        <f>VLOOKUP(A4257,'Cód dos países'!$A$3:$C$199,2,FALSE)</f>
        <v>BGR</v>
      </c>
      <c r="C4257" s="25">
        <f>VLOOKUP(A4257,'Cód dos países'!$A$3:$C$199,3,FALSE)</f>
        <v>26</v>
      </c>
      <c r="D4257" s="25">
        <v>1995</v>
      </c>
      <c r="E4257">
        <f t="shared" si="132"/>
        <v>261995</v>
      </c>
      <c r="F4257" s="25">
        <v>48.6</v>
      </c>
      <c r="G4257" s="25">
        <v>50</v>
      </c>
      <c r="H4257" s="25">
        <f t="shared" si="133"/>
        <v>0.5</v>
      </c>
      <c r="I4257" s="25">
        <v>30</v>
      </c>
      <c r="J4257" s="25" t="s">
        <v>421</v>
      </c>
      <c r="K4257" s="25">
        <v>50.6</v>
      </c>
      <c r="L4257" s="25">
        <v>30.6</v>
      </c>
      <c r="M4257" s="25" t="s">
        <v>421</v>
      </c>
      <c r="N4257" s="25">
        <v>55</v>
      </c>
      <c r="O4257" s="25" t="s">
        <v>421</v>
      </c>
      <c r="P4257" s="25">
        <v>30</v>
      </c>
      <c r="Q4257" s="25">
        <v>71</v>
      </c>
      <c r="R4257" s="25">
        <v>70</v>
      </c>
      <c r="S4257" s="25">
        <v>50</v>
      </c>
    </row>
    <row r="4258" spans="1:19" x14ac:dyDescent="0.25">
      <c r="A4258" s="25" t="s">
        <v>24</v>
      </c>
      <c r="B4258" s="25" t="str">
        <f>VLOOKUP(A4258,'Cód dos países'!$A$3:$C$199,2,FALSE)</f>
        <v>BFA</v>
      </c>
      <c r="C4258" s="25">
        <f>VLOOKUP(A4258,'Cód dos países'!$A$3:$C$199,3,FALSE)</f>
        <v>27</v>
      </c>
      <c r="D4258" s="25">
        <v>1995</v>
      </c>
      <c r="E4258">
        <f t="shared" si="132"/>
        <v>271995</v>
      </c>
      <c r="F4258" s="25">
        <v>49.4</v>
      </c>
      <c r="G4258" s="25">
        <v>30</v>
      </c>
      <c r="H4258" s="25">
        <f t="shared" si="133"/>
        <v>0.3</v>
      </c>
      <c r="I4258" s="25">
        <v>10</v>
      </c>
      <c r="J4258" s="25" t="s">
        <v>421</v>
      </c>
      <c r="K4258" s="25">
        <v>66.7</v>
      </c>
      <c r="L4258" s="25">
        <v>84.3</v>
      </c>
      <c r="M4258" s="25" t="s">
        <v>421</v>
      </c>
      <c r="N4258" s="25">
        <v>40</v>
      </c>
      <c r="O4258" s="25" t="s">
        <v>421</v>
      </c>
      <c r="P4258" s="25">
        <v>59.1</v>
      </c>
      <c r="Q4258" s="25">
        <v>55</v>
      </c>
      <c r="R4258" s="25">
        <v>70</v>
      </c>
      <c r="S4258" s="25">
        <v>30</v>
      </c>
    </row>
    <row r="4259" spans="1:19" x14ac:dyDescent="0.25">
      <c r="A4259" s="25" t="s">
        <v>338</v>
      </c>
      <c r="B4259" s="25" t="str">
        <f>VLOOKUP(A4259,'Cód dos países'!$A$3:$C$199,2,FALSE)</f>
        <v>MMR</v>
      </c>
      <c r="C4259" s="25">
        <f>VLOOKUP(A4259,'Cód dos países'!$A$3:$C$199,3,FALSE)</f>
        <v>123</v>
      </c>
      <c r="D4259" s="25">
        <v>1995</v>
      </c>
      <c r="E4259">
        <f t="shared" si="132"/>
        <v>1231995</v>
      </c>
      <c r="F4259" s="25">
        <v>45.1</v>
      </c>
      <c r="G4259" s="25">
        <v>30</v>
      </c>
      <c r="H4259" s="25">
        <f t="shared" si="133"/>
        <v>0.3</v>
      </c>
      <c r="I4259" s="25">
        <v>10</v>
      </c>
      <c r="J4259" s="25" t="s">
        <v>421</v>
      </c>
      <c r="K4259" s="25">
        <v>81.8</v>
      </c>
      <c r="L4259" s="25">
        <v>81.3</v>
      </c>
      <c r="M4259" s="25" t="s">
        <v>421</v>
      </c>
      <c r="N4259" s="25">
        <v>40</v>
      </c>
      <c r="O4259" s="25" t="s">
        <v>421</v>
      </c>
      <c r="P4259" s="25">
        <v>53.3</v>
      </c>
      <c r="Q4259" s="25">
        <v>50</v>
      </c>
      <c r="R4259" s="25">
        <v>30</v>
      </c>
      <c r="S4259" s="25">
        <v>30</v>
      </c>
    </row>
    <row r="4260" spans="1:19" x14ac:dyDescent="0.25">
      <c r="A4260" s="25" t="s">
        <v>18</v>
      </c>
      <c r="B4260" s="25" t="str">
        <f>VLOOKUP(A4260,'Cód dos países'!$A$3:$C$199,2,FALSE)</f>
        <v>BDI</v>
      </c>
      <c r="C4260" s="25">
        <f>VLOOKUP(A4260,'Cód dos países'!$A$3:$C$199,3,FALSE)</f>
        <v>28</v>
      </c>
      <c r="D4260" s="25">
        <v>1995</v>
      </c>
      <c r="E4260">
        <f t="shared" si="132"/>
        <v>281995</v>
      </c>
      <c r="F4260" s="25" t="s">
        <v>421</v>
      </c>
      <c r="H4260" s="25" t="str">
        <f t="shared" si="133"/>
        <v/>
      </c>
      <c r="I4260" s="25" t="s">
        <v>421</v>
      </c>
      <c r="J4260" s="25" t="s">
        <v>421</v>
      </c>
      <c r="K4260" s="25" t="s">
        <v>421</v>
      </c>
      <c r="L4260" s="25" t="s">
        <v>421</v>
      </c>
      <c r="M4260" s="25" t="s">
        <v>421</v>
      </c>
      <c r="N4260" s="25" t="s">
        <v>421</v>
      </c>
      <c r="O4260" s="25" t="s">
        <v>421</v>
      </c>
      <c r="P4260" s="25" t="s">
        <v>421</v>
      </c>
      <c r="Q4260" s="25" t="s">
        <v>421</v>
      </c>
      <c r="R4260" s="25" t="s">
        <v>421</v>
      </c>
      <c r="S4260" s="25" t="s">
        <v>421</v>
      </c>
    </row>
    <row r="4261" spans="1:19" x14ac:dyDescent="0.25">
      <c r="A4261" s="25" t="s">
        <v>419</v>
      </c>
      <c r="B4261" s="25" t="e">
        <f>VLOOKUP(A4261,'Cód dos países'!$A$3:$C$199,2,FALSE)</f>
        <v>#N/A</v>
      </c>
      <c r="C4261" s="25" t="e">
        <f>VLOOKUP(A4261,'Cód dos países'!$A$3:$C$199,3,FALSE)</f>
        <v>#N/A</v>
      </c>
      <c r="D4261" s="25">
        <v>1995</v>
      </c>
      <c r="E4261" t="e">
        <f t="shared" si="132"/>
        <v>#N/A</v>
      </c>
      <c r="F4261" s="25">
        <v>49.7</v>
      </c>
      <c r="G4261" s="25">
        <v>70</v>
      </c>
      <c r="H4261" s="25">
        <f t="shared" si="133"/>
        <v>0.7</v>
      </c>
      <c r="I4261" s="25">
        <v>30</v>
      </c>
      <c r="J4261" s="25" t="s">
        <v>421</v>
      </c>
      <c r="K4261" s="25">
        <v>64.3</v>
      </c>
      <c r="L4261" s="25">
        <v>30.9</v>
      </c>
      <c r="M4261" s="25" t="s">
        <v>421</v>
      </c>
      <c r="N4261" s="25">
        <v>55</v>
      </c>
      <c r="O4261" s="25" t="s">
        <v>421</v>
      </c>
      <c r="P4261" s="25">
        <v>72.3</v>
      </c>
      <c r="Q4261" s="25">
        <v>45</v>
      </c>
      <c r="R4261" s="25">
        <v>70</v>
      </c>
      <c r="S4261" s="25">
        <v>10</v>
      </c>
    </row>
    <row r="4262" spans="1:19" x14ac:dyDescent="0.25">
      <c r="A4262" s="25" t="s">
        <v>160</v>
      </c>
      <c r="B4262" s="25" t="str">
        <f>VLOOKUP(A4262,'Cód dos países'!$A$3:$C$199,2,FALSE)</f>
        <v>KHM</v>
      </c>
      <c r="C4262" s="25">
        <f>VLOOKUP(A4262,'Cód dos países'!$A$3:$C$199,3,FALSE)</f>
        <v>29</v>
      </c>
      <c r="D4262" s="25">
        <v>1995</v>
      </c>
      <c r="E4262">
        <f t="shared" si="132"/>
        <v>291995</v>
      </c>
      <c r="F4262" s="25" t="s">
        <v>421</v>
      </c>
      <c r="H4262" s="25" t="str">
        <f t="shared" si="133"/>
        <v/>
      </c>
      <c r="I4262" s="25" t="s">
        <v>421</v>
      </c>
      <c r="J4262" s="25" t="s">
        <v>421</v>
      </c>
      <c r="K4262" s="25" t="s">
        <v>421</v>
      </c>
      <c r="L4262" s="25" t="s">
        <v>421</v>
      </c>
      <c r="M4262" s="25" t="s">
        <v>421</v>
      </c>
      <c r="N4262" s="25" t="s">
        <v>421</v>
      </c>
      <c r="O4262" s="25" t="s">
        <v>421</v>
      </c>
      <c r="P4262" s="25" t="s">
        <v>421</v>
      </c>
      <c r="Q4262" s="25" t="s">
        <v>421</v>
      </c>
      <c r="R4262" s="25" t="s">
        <v>421</v>
      </c>
      <c r="S4262" s="25" t="s">
        <v>421</v>
      </c>
    </row>
    <row r="4263" spans="1:19" x14ac:dyDescent="0.25">
      <c r="A4263" s="25" t="s">
        <v>56</v>
      </c>
      <c r="B4263" s="25" t="str">
        <f>VLOOKUP(A4263,'Cód dos países'!$A$3:$C$199,2,FALSE)</f>
        <v>CMR</v>
      </c>
      <c r="C4263" s="25">
        <f>VLOOKUP(A4263,'Cód dos países'!$A$3:$C$199,3,FALSE)</f>
        <v>30</v>
      </c>
      <c r="D4263" s="25">
        <v>1995</v>
      </c>
      <c r="E4263">
        <f t="shared" si="132"/>
        <v>301995</v>
      </c>
      <c r="F4263" s="25">
        <v>45.7</v>
      </c>
      <c r="G4263" s="25">
        <v>30</v>
      </c>
      <c r="H4263" s="25">
        <f t="shared" si="133"/>
        <v>0.3</v>
      </c>
      <c r="I4263" s="25">
        <v>10</v>
      </c>
      <c r="J4263" s="25" t="s">
        <v>421</v>
      </c>
      <c r="K4263" s="25">
        <v>51.3</v>
      </c>
      <c r="L4263" s="25">
        <v>88</v>
      </c>
      <c r="M4263" s="25" t="s">
        <v>421</v>
      </c>
      <c r="N4263" s="25">
        <v>55</v>
      </c>
      <c r="O4263" s="25" t="s">
        <v>421</v>
      </c>
      <c r="P4263" s="25">
        <v>72.400000000000006</v>
      </c>
      <c r="Q4263" s="25">
        <v>25</v>
      </c>
      <c r="R4263" s="25">
        <v>50</v>
      </c>
      <c r="S4263" s="25">
        <v>30</v>
      </c>
    </row>
    <row r="4264" spans="1:19" x14ac:dyDescent="0.25">
      <c r="A4264" s="25" t="s">
        <v>47</v>
      </c>
      <c r="B4264" s="25" t="str">
        <f>VLOOKUP(A4264,'Cód dos países'!$A$3:$C$199,2,FALSE)</f>
        <v>CAN</v>
      </c>
      <c r="C4264" s="25">
        <f>VLOOKUP(A4264,'Cód dos países'!$A$3:$C$199,3,FALSE)</f>
        <v>31</v>
      </c>
      <c r="D4264" s="25">
        <v>1995</v>
      </c>
      <c r="E4264">
        <f t="shared" si="132"/>
        <v>311995</v>
      </c>
      <c r="F4264" s="25">
        <v>70.3</v>
      </c>
      <c r="G4264" s="25">
        <v>90</v>
      </c>
      <c r="H4264" s="25">
        <f t="shared" si="133"/>
        <v>0.9</v>
      </c>
      <c r="I4264" s="25">
        <v>90</v>
      </c>
      <c r="J4264" s="25" t="s">
        <v>421</v>
      </c>
      <c r="K4264" s="25">
        <v>64.599999999999994</v>
      </c>
      <c r="L4264" s="25">
        <v>18.3</v>
      </c>
      <c r="M4264" s="25" t="s">
        <v>421</v>
      </c>
      <c r="N4264" s="25">
        <v>85</v>
      </c>
      <c r="O4264" s="25" t="s">
        <v>421</v>
      </c>
      <c r="P4264" s="25">
        <v>89.7</v>
      </c>
      <c r="Q4264" s="25">
        <v>75.2</v>
      </c>
      <c r="R4264" s="25">
        <v>50</v>
      </c>
      <c r="S4264" s="25">
        <v>70</v>
      </c>
    </row>
    <row r="4265" spans="1:19" x14ac:dyDescent="0.25">
      <c r="A4265" s="25" t="s">
        <v>45</v>
      </c>
      <c r="B4265" s="25" t="str">
        <f>VLOOKUP(A4265,'Cód dos países'!$A$3:$C$199,2,FALSE)</f>
        <v>CAF</v>
      </c>
      <c r="C4265" s="25">
        <f>VLOOKUP(A4265,'Cód dos países'!$A$3:$C$199,3,FALSE)</f>
        <v>33</v>
      </c>
      <c r="D4265" s="25">
        <v>1995</v>
      </c>
      <c r="E4265">
        <f t="shared" si="132"/>
        <v>331995</v>
      </c>
      <c r="F4265" s="25" t="s">
        <v>421</v>
      </c>
      <c r="H4265" s="25" t="str">
        <f t="shared" si="133"/>
        <v/>
      </c>
      <c r="I4265" s="25" t="s">
        <v>421</v>
      </c>
      <c r="J4265" s="25" t="s">
        <v>421</v>
      </c>
      <c r="K4265" s="25" t="s">
        <v>421</v>
      </c>
      <c r="L4265" s="25" t="s">
        <v>421</v>
      </c>
      <c r="M4265" s="25" t="s">
        <v>421</v>
      </c>
      <c r="N4265" s="25" t="s">
        <v>421</v>
      </c>
      <c r="O4265" s="25" t="s">
        <v>421</v>
      </c>
      <c r="P4265" s="25" t="s">
        <v>421</v>
      </c>
      <c r="Q4265" s="25" t="s">
        <v>421</v>
      </c>
      <c r="R4265" s="25" t="s">
        <v>421</v>
      </c>
      <c r="S4265" s="25" t="s">
        <v>421</v>
      </c>
    </row>
    <row r="4266" spans="1:19" x14ac:dyDescent="0.25">
      <c r="A4266" s="25" t="s">
        <v>288</v>
      </c>
      <c r="B4266" s="25" t="str">
        <f>VLOOKUP(A4266,'Cód dos países'!$A$3:$C$199,2,FALSE)</f>
        <v>TCD</v>
      </c>
      <c r="C4266" s="25">
        <f>VLOOKUP(A4266,'Cód dos países'!$A$3:$C$199,3,FALSE)</f>
        <v>34</v>
      </c>
      <c r="D4266" s="25">
        <v>1995</v>
      </c>
      <c r="E4266">
        <f t="shared" si="132"/>
        <v>341995</v>
      </c>
      <c r="F4266" s="25" t="s">
        <v>421</v>
      </c>
      <c r="H4266" s="25" t="str">
        <f t="shared" si="133"/>
        <v/>
      </c>
      <c r="I4266" s="25" t="s">
        <v>421</v>
      </c>
      <c r="J4266" s="25" t="s">
        <v>421</v>
      </c>
      <c r="K4266" s="25" t="s">
        <v>421</v>
      </c>
      <c r="L4266" s="25" t="s">
        <v>421</v>
      </c>
      <c r="M4266" s="25" t="s">
        <v>421</v>
      </c>
      <c r="N4266" s="25" t="s">
        <v>421</v>
      </c>
      <c r="O4266" s="25" t="s">
        <v>421</v>
      </c>
      <c r="P4266" s="25" t="s">
        <v>421</v>
      </c>
      <c r="Q4266" s="25" t="s">
        <v>421</v>
      </c>
      <c r="R4266" s="25" t="s">
        <v>421</v>
      </c>
      <c r="S4266" s="25" t="s">
        <v>421</v>
      </c>
    </row>
    <row r="4267" spans="1:19" x14ac:dyDescent="0.25">
      <c r="A4267" s="25" t="s">
        <v>51</v>
      </c>
      <c r="B4267" s="25" t="str">
        <f>VLOOKUP(A4267,'Cód dos países'!$A$3:$C$199,2,FALSE)</f>
        <v>CHL</v>
      </c>
      <c r="C4267" s="25">
        <f>VLOOKUP(A4267,'Cód dos países'!$A$3:$C$199,3,FALSE)</f>
        <v>35</v>
      </c>
      <c r="D4267" s="25">
        <v>1995</v>
      </c>
      <c r="E4267">
        <f t="shared" si="132"/>
        <v>351995</v>
      </c>
      <c r="F4267" s="25">
        <v>72.599999999999994</v>
      </c>
      <c r="G4267" s="25">
        <v>90</v>
      </c>
      <c r="H4267" s="25">
        <f t="shared" si="133"/>
        <v>0.9</v>
      </c>
      <c r="I4267" s="25">
        <v>50</v>
      </c>
      <c r="J4267" s="25" t="s">
        <v>421</v>
      </c>
      <c r="K4267" s="25">
        <v>89.8</v>
      </c>
      <c r="L4267" s="25">
        <v>85.9</v>
      </c>
      <c r="M4267" s="25" t="s">
        <v>421</v>
      </c>
      <c r="N4267" s="25">
        <v>85</v>
      </c>
      <c r="O4267" s="25" t="s">
        <v>421</v>
      </c>
      <c r="P4267" s="25">
        <v>68</v>
      </c>
      <c r="Q4267" s="25">
        <v>65</v>
      </c>
      <c r="R4267" s="25">
        <v>70</v>
      </c>
      <c r="S4267" s="25">
        <v>50</v>
      </c>
    </row>
    <row r="4268" spans="1:19" x14ac:dyDescent="0.25">
      <c r="A4268" s="25" t="s">
        <v>53</v>
      </c>
      <c r="B4268" s="25" t="str">
        <f>VLOOKUP(A4268,'Cód dos países'!$A$3:$C$199,2,FALSE)</f>
        <v>CHN</v>
      </c>
      <c r="C4268" s="25">
        <f>VLOOKUP(A4268,'Cód dos países'!$A$3:$C$199,3,FALSE)</f>
        <v>36</v>
      </c>
      <c r="D4268" s="25">
        <v>1995</v>
      </c>
      <c r="E4268">
        <f t="shared" si="132"/>
        <v>361995</v>
      </c>
      <c r="F4268" s="25">
        <v>51.3</v>
      </c>
      <c r="G4268" s="25">
        <v>30</v>
      </c>
      <c r="H4268" s="25">
        <f t="shared" si="133"/>
        <v>0.3</v>
      </c>
      <c r="I4268" s="25">
        <v>30</v>
      </c>
      <c r="J4268" s="25" t="s">
        <v>421</v>
      </c>
      <c r="K4268" s="25">
        <v>70.7</v>
      </c>
      <c r="L4268" s="25">
        <v>94.6</v>
      </c>
      <c r="M4268" s="25" t="s">
        <v>421</v>
      </c>
      <c r="N4268" s="25">
        <v>55</v>
      </c>
      <c r="O4268" s="25" t="s">
        <v>421</v>
      </c>
      <c r="P4268" s="25">
        <v>61.5</v>
      </c>
      <c r="Q4268" s="25">
        <v>20</v>
      </c>
      <c r="R4268" s="25">
        <v>50</v>
      </c>
      <c r="S4268" s="25">
        <v>50</v>
      </c>
    </row>
    <row r="4269" spans="1:19" x14ac:dyDescent="0.25">
      <c r="A4269" s="25" t="s">
        <v>59</v>
      </c>
      <c r="B4269" s="25" t="str">
        <f>VLOOKUP(A4269,'Cód dos países'!$A$3:$C$199,2,FALSE)</f>
        <v>COL</v>
      </c>
      <c r="C4269" s="25">
        <f>VLOOKUP(A4269,'Cód dos países'!$A$3:$C$199,3,FALSE)</f>
        <v>37</v>
      </c>
      <c r="D4269" s="25">
        <v>1995</v>
      </c>
      <c r="E4269">
        <f t="shared" si="132"/>
        <v>371995</v>
      </c>
      <c r="F4269" s="25">
        <v>64.3</v>
      </c>
      <c r="G4269" s="25">
        <v>50</v>
      </c>
      <c r="H4269" s="25">
        <f t="shared" si="133"/>
        <v>0.5</v>
      </c>
      <c r="I4269" s="25">
        <v>10</v>
      </c>
      <c r="J4269" s="25" t="s">
        <v>421</v>
      </c>
      <c r="K4269" s="25">
        <v>80.400000000000006</v>
      </c>
      <c r="L4269" s="25">
        <v>99.2</v>
      </c>
      <c r="M4269" s="25" t="s">
        <v>421</v>
      </c>
      <c r="N4269" s="25">
        <v>70</v>
      </c>
      <c r="O4269" s="25" t="s">
        <v>421</v>
      </c>
      <c r="P4269" s="25">
        <v>64.099999999999994</v>
      </c>
      <c r="Q4269" s="25">
        <v>65</v>
      </c>
      <c r="R4269" s="25">
        <v>70</v>
      </c>
      <c r="S4269" s="25">
        <v>70</v>
      </c>
    </row>
    <row r="4270" spans="1:19" x14ac:dyDescent="0.25">
      <c r="A4270" s="25" t="s">
        <v>61</v>
      </c>
      <c r="B4270" s="25" t="str">
        <f>VLOOKUP(A4270,'Cód dos países'!$A$3:$C$199,2,FALSE)</f>
        <v>COM</v>
      </c>
      <c r="C4270" s="25">
        <f>VLOOKUP(A4270,'Cód dos países'!$A$3:$C$199,3,FALSE)</f>
        <v>38</v>
      </c>
      <c r="D4270" s="25">
        <v>1995</v>
      </c>
      <c r="E4270">
        <f t="shared" si="132"/>
        <v>381995</v>
      </c>
      <c r="F4270" s="25" t="s">
        <v>421</v>
      </c>
      <c r="H4270" s="25" t="str">
        <f t="shared" si="133"/>
        <v/>
      </c>
      <c r="I4270" s="25" t="s">
        <v>421</v>
      </c>
      <c r="J4270" s="25" t="s">
        <v>421</v>
      </c>
      <c r="K4270" s="25" t="s">
        <v>421</v>
      </c>
      <c r="L4270" s="25" t="s">
        <v>421</v>
      </c>
      <c r="M4270" s="25" t="s">
        <v>421</v>
      </c>
      <c r="N4270" s="25" t="s">
        <v>421</v>
      </c>
      <c r="O4270" s="25" t="s">
        <v>421</v>
      </c>
      <c r="P4270" s="25" t="s">
        <v>421</v>
      </c>
      <c r="Q4270" s="25" t="s">
        <v>421</v>
      </c>
      <c r="R4270" s="25" t="s">
        <v>421</v>
      </c>
      <c r="S4270" s="25" t="s">
        <v>421</v>
      </c>
    </row>
    <row r="4271" spans="1:19" x14ac:dyDescent="0.25">
      <c r="A4271" s="25" t="s">
        <v>65</v>
      </c>
      <c r="B4271" s="25" t="str">
        <f>VLOOKUP(A4271,'Cód dos países'!$A$3:$C$199,2,FALSE)</f>
        <v>CRI</v>
      </c>
      <c r="C4271" s="25">
        <f>VLOOKUP(A4271,'Cód dos países'!$A$3:$C$199,3,FALSE)</f>
        <v>41</v>
      </c>
      <c r="D4271" s="25">
        <v>1995</v>
      </c>
      <c r="E4271">
        <f t="shared" si="132"/>
        <v>411995</v>
      </c>
      <c r="F4271" s="25">
        <v>66.400000000000006</v>
      </c>
      <c r="G4271" s="25">
        <v>50</v>
      </c>
      <c r="H4271" s="25">
        <f t="shared" si="133"/>
        <v>0.5</v>
      </c>
      <c r="I4271" s="25">
        <v>50</v>
      </c>
      <c r="J4271" s="25" t="s">
        <v>421</v>
      </c>
      <c r="K4271" s="25">
        <v>82.5</v>
      </c>
      <c r="L4271" s="25">
        <v>90.5</v>
      </c>
      <c r="M4271" s="25" t="s">
        <v>421</v>
      </c>
      <c r="N4271" s="25">
        <v>70</v>
      </c>
      <c r="O4271" s="25" t="s">
        <v>421</v>
      </c>
      <c r="P4271" s="25">
        <v>71.900000000000006</v>
      </c>
      <c r="Q4271" s="25">
        <v>63</v>
      </c>
      <c r="R4271" s="25">
        <v>70</v>
      </c>
      <c r="S4271" s="25">
        <v>50</v>
      </c>
    </row>
    <row r="4272" spans="1:19" x14ac:dyDescent="0.25">
      <c r="A4272" s="25" t="s">
        <v>429</v>
      </c>
      <c r="B4272" s="25" t="str">
        <f>VLOOKUP(A4272,'Cód dos países'!$A$3:$C$199,2,FALSE)</f>
        <v>CIV</v>
      </c>
      <c r="C4272" s="25">
        <f>VLOOKUP(A4272,'Cód dos países'!$A$3:$C$199,3,FALSE)</f>
        <v>42</v>
      </c>
      <c r="D4272" s="25">
        <v>1995</v>
      </c>
      <c r="E4272">
        <f t="shared" si="132"/>
        <v>421995</v>
      </c>
      <c r="F4272" s="25">
        <v>49.9</v>
      </c>
      <c r="G4272" s="25">
        <v>50</v>
      </c>
      <c r="H4272" s="25">
        <f t="shared" si="133"/>
        <v>0.5</v>
      </c>
      <c r="I4272" s="25">
        <v>30</v>
      </c>
      <c r="J4272" s="25" t="s">
        <v>421</v>
      </c>
      <c r="K4272" s="25">
        <v>52.2</v>
      </c>
      <c r="L4272" s="25">
        <v>86.4</v>
      </c>
      <c r="M4272" s="25" t="s">
        <v>421</v>
      </c>
      <c r="N4272" s="25">
        <v>55</v>
      </c>
      <c r="O4272" s="25" t="s">
        <v>421</v>
      </c>
      <c r="P4272" s="25">
        <v>62.9</v>
      </c>
      <c r="Q4272" s="25">
        <v>12.6</v>
      </c>
      <c r="R4272" s="25">
        <v>50</v>
      </c>
      <c r="S4272" s="25">
        <v>50</v>
      </c>
    </row>
    <row r="4273" spans="1:19" x14ac:dyDescent="0.25">
      <c r="A4273" s="25" t="s">
        <v>126</v>
      </c>
      <c r="B4273" s="25" t="str">
        <f>VLOOKUP(A4273,'Cód dos países'!$A$3:$C$199,2,FALSE)</f>
        <v>HRV</v>
      </c>
      <c r="C4273" s="25">
        <f>VLOOKUP(A4273,'Cód dos países'!$A$3:$C$199,3,FALSE)</f>
        <v>43</v>
      </c>
      <c r="D4273" s="25">
        <v>1995</v>
      </c>
      <c r="E4273">
        <f t="shared" si="132"/>
        <v>431995</v>
      </c>
      <c r="F4273" s="25">
        <v>48</v>
      </c>
      <c r="G4273" s="25">
        <v>50</v>
      </c>
      <c r="H4273" s="25">
        <f t="shared" si="133"/>
        <v>0.5</v>
      </c>
      <c r="I4273" s="25">
        <v>30</v>
      </c>
      <c r="J4273" s="25" t="s">
        <v>421</v>
      </c>
      <c r="K4273" s="25">
        <v>77.400000000000006</v>
      </c>
      <c r="L4273" s="25">
        <v>50.5</v>
      </c>
      <c r="M4273" s="25" t="s">
        <v>421</v>
      </c>
      <c r="N4273" s="25">
        <v>55</v>
      </c>
      <c r="O4273" s="25" t="s">
        <v>421</v>
      </c>
      <c r="P4273" s="25">
        <v>0</v>
      </c>
      <c r="Q4273" s="25">
        <v>69</v>
      </c>
      <c r="R4273" s="25">
        <v>50</v>
      </c>
      <c r="S4273" s="25">
        <v>50</v>
      </c>
    </row>
    <row r="4274" spans="1:19" x14ac:dyDescent="0.25">
      <c r="A4274" s="25" t="s">
        <v>67</v>
      </c>
      <c r="B4274" s="25" t="str">
        <f>VLOOKUP(A4274,'Cód dos países'!$A$3:$C$199,2,FALSE)</f>
        <v>CUB</v>
      </c>
      <c r="C4274" s="25">
        <f>VLOOKUP(A4274,'Cód dos países'!$A$3:$C$199,3,FALSE)</f>
        <v>44</v>
      </c>
      <c r="D4274" s="25">
        <v>1995</v>
      </c>
      <c r="E4274">
        <f t="shared" si="132"/>
        <v>441995</v>
      </c>
      <c r="F4274" s="25">
        <v>27.8</v>
      </c>
      <c r="G4274" s="25">
        <v>10</v>
      </c>
      <c r="H4274" s="25">
        <f t="shared" si="133"/>
        <v>0.1</v>
      </c>
      <c r="I4274" s="25">
        <v>10</v>
      </c>
      <c r="J4274" s="25" t="s">
        <v>421</v>
      </c>
      <c r="K4274" s="25">
        <v>47.6</v>
      </c>
      <c r="L4274" s="25">
        <v>0</v>
      </c>
      <c r="M4274" s="25" t="s">
        <v>421</v>
      </c>
      <c r="N4274" s="25">
        <v>40</v>
      </c>
      <c r="O4274" s="25" t="s">
        <v>421</v>
      </c>
      <c r="P4274" s="25">
        <v>62.9</v>
      </c>
      <c r="Q4274" s="25">
        <v>60</v>
      </c>
      <c r="R4274" s="25">
        <v>10</v>
      </c>
      <c r="S4274" s="25">
        <v>10</v>
      </c>
    </row>
    <row r="4275" spans="1:19" x14ac:dyDescent="0.25">
      <c r="A4275" s="25" t="s">
        <v>69</v>
      </c>
      <c r="B4275" s="25" t="str">
        <f>VLOOKUP(A4275,'Cód dos países'!$A$3:$C$199,2,FALSE)</f>
        <v>CYP</v>
      </c>
      <c r="C4275" s="25">
        <f>VLOOKUP(A4275,'Cód dos países'!$A$3:$C$199,3,FALSE)</f>
        <v>45</v>
      </c>
      <c r="D4275" s="25">
        <v>1995</v>
      </c>
      <c r="E4275">
        <f t="shared" si="132"/>
        <v>451995</v>
      </c>
      <c r="F4275" s="25">
        <v>67.7</v>
      </c>
      <c r="G4275" s="25">
        <v>50</v>
      </c>
      <c r="H4275" s="25">
        <f t="shared" si="133"/>
        <v>0.5</v>
      </c>
      <c r="I4275" s="25">
        <v>50</v>
      </c>
      <c r="J4275" s="25" t="s">
        <v>421</v>
      </c>
      <c r="K4275" s="25">
        <v>71.900000000000006</v>
      </c>
      <c r="L4275" s="25">
        <v>67.900000000000006</v>
      </c>
      <c r="M4275" s="25" t="s">
        <v>421</v>
      </c>
      <c r="N4275" s="25">
        <v>85</v>
      </c>
      <c r="O4275" s="25" t="s">
        <v>421</v>
      </c>
      <c r="P4275" s="25">
        <v>76</v>
      </c>
      <c r="Q4275" s="25">
        <v>68.400000000000006</v>
      </c>
      <c r="R4275" s="25">
        <v>70</v>
      </c>
      <c r="S4275" s="25">
        <v>70</v>
      </c>
    </row>
    <row r="4276" spans="1:19" x14ac:dyDescent="0.25">
      <c r="A4276" s="25" t="s">
        <v>71</v>
      </c>
      <c r="B4276" s="25" t="str">
        <f>VLOOKUP(A4276,'Cód dos países'!$A$3:$C$199,2,FALSE)</f>
        <v>CZE</v>
      </c>
      <c r="C4276" s="25">
        <f>VLOOKUP(A4276,'Cód dos países'!$A$3:$C$199,3,FALSE)</f>
        <v>46</v>
      </c>
      <c r="D4276" s="25">
        <v>1995</v>
      </c>
      <c r="E4276">
        <f t="shared" si="132"/>
        <v>461995</v>
      </c>
      <c r="F4276" s="25">
        <v>68.099999999999994</v>
      </c>
      <c r="G4276" s="25">
        <v>70</v>
      </c>
      <c r="H4276" s="25">
        <f t="shared" si="133"/>
        <v>0.7</v>
      </c>
      <c r="I4276" s="25">
        <v>50</v>
      </c>
      <c r="J4276" s="25" t="s">
        <v>421</v>
      </c>
      <c r="K4276" s="25">
        <v>47.5</v>
      </c>
      <c r="L4276" s="25">
        <v>38.200000000000003</v>
      </c>
      <c r="M4276" s="25" t="s">
        <v>421</v>
      </c>
      <c r="N4276" s="25">
        <v>100</v>
      </c>
      <c r="O4276" s="25" t="s">
        <v>421</v>
      </c>
      <c r="P4276" s="25">
        <v>72.5</v>
      </c>
      <c r="Q4276" s="25">
        <v>75</v>
      </c>
      <c r="R4276" s="25">
        <v>70</v>
      </c>
      <c r="S4276" s="25">
        <v>90</v>
      </c>
    </row>
    <row r="4277" spans="1:19" x14ac:dyDescent="0.25">
      <c r="A4277" s="25" t="s">
        <v>430</v>
      </c>
      <c r="B4277" s="25" t="str">
        <f>VLOOKUP(A4277,'Cód dos países'!$A$3:$C$199,2,FALSE)</f>
        <v>ZAR</v>
      </c>
      <c r="C4277" s="25">
        <f>VLOOKUP(A4277,'Cód dos países'!$A$3:$C$199,3,FALSE)</f>
        <v>40</v>
      </c>
      <c r="D4277" s="25">
        <v>1995</v>
      </c>
      <c r="E4277">
        <f t="shared" si="132"/>
        <v>401995</v>
      </c>
      <c r="F4277" s="25">
        <v>39.5</v>
      </c>
      <c r="G4277" s="25">
        <v>30</v>
      </c>
      <c r="H4277" s="25">
        <f t="shared" si="133"/>
        <v>0.3</v>
      </c>
      <c r="I4277" s="25">
        <v>10</v>
      </c>
      <c r="J4277" s="25" t="s">
        <v>421</v>
      </c>
      <c r="K4277" s="25">
        <v>54.7</v>
      </c>
      <c r="L4277" s="25">
        <v>97.2</v>
      </c>
      <c r="M4277" s="25" t="s">
        <v>421</v>
      </c>
      <c r="N4277" s="25">
        <v>55</v>
      </c>
      <c r="O4277" s="25" t="s">
        <v>421</v>
      </c>
      <c r="P4277" s="25">
        <v>0</v>
      </c>
      <c r="Q4277" s="25">
        <v>49</v>
      </c>
      <c r="R4277" s="25">
        <v>30</v>
      </c>
      <c r="S4277" s="25">
        <v>30</v>
      </c>
    </row>
    <row r="4278" spans="1:19" x14ac:dyDescent="0.25">
      <c r="A4278" s="25" t="s">
        <v>77</v>
      </c>
      <c r="B4278" s="25" t="str">
        <f>VLOOKUP(A4278,'Cód dos países'!$A$3:$C$199,2,FALSE)</f>
        <v>DNK</v>
      </c>
      <c r="C4278" s="25">
        <f>VLOOKUP(A4278,'Cód dos países'!$A$3:$C$199,3,FALSE)</f>
        <v>47</v>
      </c>
      <c r="D4278" s="25">
        <v>1995</v>
      </c>
      <c r="E4278">
        <f t="shared" si="132"/>
        <v>471995</v>
      </c>
      <c r="F4278" s="25">
        <v>67.3</v>
      </c>
      <c r="G4278" s="25">
        <v>90</v>
      </c>
      <c r="H4278" s="25">
        <f t="shared" si="133"/>
        <v>0.9</v>
      </c>
      <c r="I4278" s="25">
        <v>90</v>
      </c>
      <c r="J4278" s="25" t="s">
        <v>421</v>
      </c>
      <c r="K4278" s="25">
        <v>31.5</v>
      </c>
      <c r="L4278" s="25">
        <v>0</v>
      </c>
      <c r="M4278" s="25" t="s">
        <v>421</v>
      </c>
      <c r="N4278" s="25">
        <v>85</v>
      </c>
      <c r="O4278" s="25" t="s">
        <v>421</v>
      </c>
      <c r="P4278" s="25">
        <v>91.4</v>
      </c>
      <c r="Q4278" s="25">
        <v>77.8</v>
      </c>
      <c r="R4278" s="25">
        <v>70</v>
      </c>
      <c r="S4278" s="25">
        <v>70</v>
      </c>
    </row>
    <row r="4279" spans="1:19" x14ac:dyDescent="0.25">
      <c r="A4279" s="25" t="s">
        <v>75</v>
      </c>
      <c r="B4279" s="25" t="str">
        <f>VLOOKUP(A4279,'Cód dos países'!$A$3:$C$199,2,FALSE)</f>
        <v>DJI</v>
      </c>
      <c r="C4279" s="25">
        <f>VLOOKUP(A4279,'Cód dos países'!$A$3:$C$199,3,FALSE)</f>
        <v>48</v>
      </c>
      <c r="D4279" s="25">
        <v>1995</v>
      </c>
      <c r="E4279">
        <f t="shared" si="132"/>
        <v>481995</v>
      </c>
      <c r="F4279" s="25" t="s">
        <v>421</v>
      </c>
      <c r="H4279" s="25" t="str">
        <f t="shared" si="133"/>
        <v/>
      </c>
      <c r="I4279" s="25" t="s">
        <v>421</v>
      </c>
      <c r="J4279" s="25" t="s">
        <v>421</v>
      </c>
      <c r="K4279" s="25" t="s">
        <v>421</v>
      </c>
      <c r="L4279" s="25" t="s">
        <v>421</v>
      </c>
      <c r="M4279" s="25" t="s">
        <v>421</v>
      </c>
      <c r="N4279" s="25" t="s">
        <v>421</v>
      </c>
      <c r="O4279" s="25" t="s">
        <v>421</v>
      </c>
      <c r="P4279" s="25" t="s">
        <v>421</v>
      </c>
      <c r="Q4279" s="25" t="s">
        <v>421</v>
      </c>
      <c r="R4279" s="25" t="s">
        <v>421</v>
      </c>
      <c r="S4279" s="25" t="s">
        <v>421</v>
      </c>
    </row>
    <row r="4280" spans="1:19" x14ac:dyDescent="0.25">
      <c r="A4280" s="25" t="s">
        <v>353</v>
      </c>
      <c r="B4280" s="25" t="str">
        <f>VLOOKUP(A4280,'Cód dos países'!$A$3:$C$199,2,FALSE)</f>
        <v>DMA</v>
      </c>
      <c r="C4280" s="25">
        <f>VLOOKUP(A4280,'Cód dos países'!$A$3:$C$199,3,FALSE)</f>
        <v>49</v>
      </c>
      <c r="D4280" s="25">
        <v>1995</v>
      </c>
      <c r="E4280">
        <f t="shared" si="132"/>
        <v>491995</v>
      </c>
      <c r="F4280" s="25" t="s">
        <v>421</v>
      </c>
      <c r="H4280" s="25" t="str">
        <f t="shared" si="133"/>
        <v/>
      </c>
      <c r="I4280" s="25" t="s">
        <v>421</v>
      </c>
      <c r="J4280" s="25" t="s">
        <v>421</v>
      </c>
      <c r="K4280" s="25" t="s">
        <v>421</v>
      </c>
      <c r="L4280" s="25" t="s">
        <v>421</v>
      </c>
      <c r="M4280" s="25" t="s">
        <v>421</v>
      </c>
      <c r="N4280" s="25" t="s">
        <v>421</v>
      </c>
      <c r="O4280" s="25" t="s">
        <v>421</v>
      </c>
      <c r="P4280" s="25" t="s">
        <v>421</v>
      </c>
      <c r="Q4280" s="25" t="s">
        <v>421</v>
      </c>
      <c r="R4280" s="25" t="s">
        <v>421</v>
      </c>
      <c r="S4280" s="25" t="s">
        <v>421</v>
      </c>
    </row>
    <row r="4281" spans="1:19" x14ac:dyDescent="0.25">
      <c r="A4281" s="25" t="s">
        <v>79</v>
      </c>
      <c r="B4281" s="25" t="str">
        <f>VLOOKUP(A4281,'Cód dos países'!$A$3:$C$199,2,FALSE)</f>
        <v>DOM</v>
      </c>
      <c r="C4281" s="25">
        <f>VLOOKUP(A4281,'Cód dos países'!$A$3:$C$199,3,FALSE)</f>
        <v>50</v>
      </c>
      <c r="D4281" s="25">
        <v>1995</v>
      </c>
      <c r="E4281">
        <f t="shared" si="132"/>
        <v>501995</v>
      </c>
      <c r="F4281" s="25">
        <v>58.1</v>
      </c>
      <c r="G4281" s="25">
        <v>30</v>
      </c>
      <c r="H4281" s="25">
        <f t="shared" si="133"/>
        <v>0.3</v>
      </c>
      <c r="I4281" s="25">
        <v>30</v>
      </c>
      <c r="J4281" s="25" t="s">
        <v>421</v>
      </c>
      <c r="K4281" s="25">
        <v>85.4</v>
      </c>
      <c r="L4281" s="25">
        <v>89.3</v>
      </c>
      <c r="M4281" s="25" t="s">
        <v>421</v>
      </c>
      <c r="N4281" s="25">
        <v>55</v>
      </c>
      <c r="O4281" s="25" t="s">
        <v>421</v>
      </c>
      <c r="P4281" s="25">
        <v>78</v>
      </c>
      <c r="Q4281" s="25">
        <v>55</v>
      </c>
      <c r="R4281" s="25">
        <v>50</v>
      </c>
      <c r="S4281" s="25">
        <v>50</v>
      </c>
    </row>
    <row r="4282" spans="1:19" x14ac:dyDescent="0.25">
      <c r="A4282" s="25" t="s">
        <v>83</v>
      </c>
      <c r="B4282" s="25" t="str">
        <f>VLOOKUP(A4282,'Cód dos países'!$A$3:$C$199,2,FALSE)</f>
        <v>ECU</v>
      </c>
      <c r="C4282" s="25">
        <f>VLOOKUP(A4282,'Cód dos países'!$A$3:$C$199,3,FALSE)</f>
        <v>51</v>
      </c>
      <c r="D4282" s="25">
        <v>1995</v>
      </c>
      <c r="E4282">
        <f t="shared" si="132"/>
        <v>511995</v>
      </c>
      <c r="F4282" s="25">
        <v>60.1</v>
      </c>
      <c r="G4282" s="25">
        <v>50</v>
      </c>
      <c r="H4282" s="25">
        <f t="shared" si="133"/>
        <v>0.5</v>
      </c>
      <c r="I4282" s="25">
        <v>30</v>
      </c>
      <c r="J4282" s="25" t="s">
        <v>421</v>
      </c>
      <c r="K4282" s="25">
        <v>79</v>
      </c>
      <c r="L4282" s="25">
        <v>92.5</v>
      </c>
      <c r="M4282" s="25" t="s">
        <v>421</v>
      </c>
      <c r="N4282" s="25">
        <v>55</v>
      </c>
      <c r="O4282" s="25" t="s">
        <v>421</v>
      </c>
      <c r="P4282" s="25">
        <v>53</v>
      </c>
      <c r="Q4282" s="25">
        <v>61</v>
      </c>
      <c r="R4282" s="25">
        <v>70</v>
      </c>
      <c r="S4282" s="25">
        <v>50</v>
      </c>
    </row>
    <row r="4283" spans="1:19" x14ac:dyDescent="0.25">
      <c r="A4283" s="25" t="s">
        <v>85</v>
      </c>
      <c r="B4283" s="25" t="str">
        <f>VLOOKUP(A4283,'Cód dos países'!$A$3:$C$199,2,FALSE)</f>
        <v>EGY</v>
      </c>
      <c r="C4283" s="25">
        <f>VLOOKUP(A4283,'Cód dos países'!$A$3:$C$199,3,FALSE)</f>
        <v>52</v>
      </c>
      <c r="D4283" s="25">
        <v>1995</v>
      </c>
      <c r="E4283">
        <f t="shared" si="132"/>
        <v>521995</v>
      </c>
      <c r="F4283" s="25">
        <v>52</v>
      </c>
      <c r="G4283" s="25">
        <v>50</v>
      </c>
      <c r="H4283" s="25">
        <f t="shared" si="133"/>
        <v>0.5</v>
      </c>
      <c r="I4283" s="25">
        <v>50</v>
      </c>
      <c r="J4283" s="25" t="s">
        <v>421</v>
      </c>
      <c r="K4283" s="25">
        <v>56.2</v>
      </c>
      <c r="L4283" s="25">
        <v>61.8</v>
      </c>
      <c r="M4283" s="25" t="s">
        <v>421</v>
      </c>
      <c r="N4283" s="25">
        <v>55</v>
      </c>
      <c r="O4283" s="25" t="s">
        <v>421</v>
      </c>
      <c r="P4283" s="25">
        <v>70.3</v>
      </c>
      <c r="Q4283" s="25">
        <v>25</v>
      </c>
      <c r="R4283" s="25">
        <v>50</v>
      </c>
      <c r="S4283" s="25">
        <v>50</v>
      </c>
    </row>
    <row r="4284" spans="1:19" x14ac:dyDescent="0.25">
      <c r="A4284" s="25" t="s">
        <v>267</v>
      </c>
      <c r="B4284" s="25" t="str">
        <f>VLOOKUP(A4284,'Cód dos países'!$A$3:$C$199,2,FALSE)</f>
        <v>SLV</v>
      </c>
      <c r="C4284" s="25">
        <f>VLOOKUP(A4284,'Cód dos países'!$A$3:$C$199,3,FALSE)</f>
        <v>53</v>
      </c>
      <c r="D4284" s="25">
        <v>1995</v>
      </c>
      <c r="E4284">
        <f t="shared" si="132"/>
        <v>531995</v>
      </c>
      <c r="F4284" s="25">
        <v>70.099999999999994</v>
      </c>
      <c r="G4284" s="25">
        <v>50</v>
      </c>
      <c r="H4284" s="25">
        <f t="shared" si="133"/>
        <v>0.5</v>
      </c>
      <c r="I4284" s="25">
        <v>50</v>
      </c>
      <c r="J4284" s="25" t="s">
        <v>421</v>
      </c>
      <c r="K4284" s="25">
        <v>83.7</v>
      </c>
      <c r="L4284" s="25">
        <v>92</v>
      </c>
      <c r="M4284" s="25" t="s">
        <v>421</v>
      </c>
      <c r="N4284" s="25">
        <v>70</v>
      </c>
      <c r="O4284" s="25" t="s">
        <v>421</v>
      </c>
      <c r="P4284" s="25">
        <v>72.5</v>
      </c>
      <c r="Q4284" s="25">
        <v>73</v>
      </c>
      <c r="R4284" s="25">
        <v>70</v>
      </c>
      <c r="S4284" s="25">
        <v>70</v>
      </c>
    </row>
    <row r="4285" spans="1:19" x14ac:dyDescent="0.25">
      <c r="A4285" s="25" t="s">
        <v>114</v>
      </c>
      <c r="B4285" s="25" t="str">
        <f>VLOOKUP(A4285,'Cód dos países'!$A$3:$C$199,2,FALSE)</f>
        <v>GNQ</v>
      </c>
      <c r="C4285" s="25">
        <f>VLOOKUP(A4285,'Cód dos países'!$A$3:$C$199,3,FALSE)</f>
        <v>54</v>
      </c>
      <c r="D4285" s="25">
        <v>1995</v>
      </c>
      <c r="E4285">
        <f t="shared" si="132"/>
        <v>541995</v>
      </c>
      <c r="F4285" s="25" t="s">
        <v>421</v>
      </c>
      <c r="H4285" s="25" t="str">
        <f t="shared" si="133"/>
        <v/>
      </c>
      <c r="I4285" s="25" t="s">
        <v>421</v>
      </c>
      <c r="J4285" s="25" t="s">
        <v>421</v>
      </c>
      <c r="K4285" s="25" t="s">
        <v>421</v>
      </c>
      <c r="L4285" s="25" t="s">
        <v>421</v>
      </c>
      <c r="M4285" s="25" t="s">
        <v>421</v>
      </c>
      <c r="N4285" s="25" t="s">
        <v>421</v>
      </c>
      <c r="O4285" s="25" t="s">
        <v>421</v>
      </c>
      <c r="P4285" s="25" t="s">
        <v>421</v>
      </c>
      <c r="Q4285" s="25" t="s">
        <v>421</v>
      </c>
      <c r="R4285" s="25" t="s">
        <v>421</v>
      </c>
      <c r="S4285" s="25" t="s">
        <v>421</v>
      </c>
    </row>
    <row r="4286" spans="1:19" x14ac:dyDescent="0.25">
      <c r="A4286" s="25" t="s">
        <v>87</v>
      </c>
      <c r="B4286" s="25" t="str">
        <f>VLOOKUP(A4286,'Cód dos países'!$A$3:$C$199,2,FALSE)</f>
        <v>ERI</v>
      </c>
      <c r="C4286" s="25">
        <f>VLOOKUP(A4286,'Cód dos países'!$A$3:$C$199,3,FALSE)</f>
        <v>55</v>
      </c>
      <c r="D4286" s="25">
        <v>1995</v>
      </c>
      <c r="E4286">
        <f t="shared" si="132"/>
        <v>551995</v>
      </c>
      <c r="F4286" s="25" t="s">
        <v>421</v>
      </c>
      <c r="H4286" s="25" t="str">
        <f t="shared" si="133"/>
        <v/>
      </c>
      <c r="I4286" s="25" t="s">
        <v>421</v>
      </c>
      <c r="J4286" s="25" t="s">
        <v>421</v>
      </c>
      <c r="K4286" s="25" t="s">
        <v>421</v>
      </c>
      <c r="L4286" s="25" t="s">
        <v>421</v>
      </c>
      <c r="M4286" s="25" t="s">
        <v>421</v>
      </c>
      <c r="N4286" s="25" t="s">
        <v>421</v>
      </c>
      <c r="O4286" s="25" t="s">
        <v>421</v>
      </c>
      <c r="P4286" s="25" t="s">
        <v>421</v>
      </c>
      <c r="Q4286" s="25" t="s">
        <v>421</v>
      </c>
      <c r="R4286" s="25" t="s">
        <v>421</v>
      </c>
      <c r="S4286" s="25" t="s">
        <v>421</v>
      </c>
    </row>
    <row r="4287" spans="1:19" x14ac:dyDescent="0.25">
      <c r="A4287" s="25" t="s">
        <v>91</v>
      </c>
      <c r="B4287" s="25" t="str">
        <f>VLOOKUP(A4287,'Cód dos países'!$A$3:$C$199,2,FALSE)</f>
        <v>EST</v>
      </c>
      <c r="C4287" s="25">
        <f>VLOOKUP(A4287,'Cód dos países'!$A$3:$C$199,3,FALSE)</f>
        <v>56</v>
      </c>
      <c r="D4287" s="25">
        <v>1995</v>
      </c>
      <c r="E4287">
        <f t="shared" si="132"/>
        <v>561995</v>
      </c>
      <c r="F4287" s="25">
        <v>65.400000000000006</v>
      </c>
      <c r="G4287" s="25">
        <v>70</v>
      </c>
      <c r="H4287" s="25">
        <f t="shared" si="133"/>
        <v>0.7</v>
      </c>
      <c r="I4287" s="25">
        <v>50</v>
      </c>
      <c r="J4287" s="25" t="s">
        <v>421</v>
      </c>
      <c r="K4287" s="25">
        <v>73.2</v>
      </c>
      <c r="L4287" s="25">
        <v>59.2</v>
      </c>
      <c r="M4287" s="25" t="s">
        <v>421</v>
      </c>
      <c r="N4287" s="25">
        <v>85</v>
      </c>
      <c r="O4287" s="25" t="s">
        <v>421</v>
      </c>
      <c r="P4287" s="25">
        <v>17.3</v>
      </c>
      <c r="Q4287" s="25">
        <v>74</v>
      </c>
      <c r="R4287" s="25">
        <v>90</v>
      </c>
      <c r="S4287" s="25">
        <v>70</v>
      </c>
    </row>
    <row r="4288" spans="1:19" x14ac:dyDescent="0.25">
      <c r="A4288" s="25" t="s">
        <v>420</v>
      </c>
      <c r="B4288" s="25" t="e">
        <f>VLOOKUP(A4288,'Cód dos países'!$A$3:$C$199,2,FALSE)</f>
        <v>#N/A</v>
      </c>
      <c r="C4288" s="25" t="e">
        <f>VLOOKUP(A4288,'Cód dos países'!$A$3:$C$199,3,FALSE)</f>
        <v>#N/A</v>
      </c>
      <c r="D4288" s="25">
        <v>1995</v>
      </c>
      <c r="E4288" t="e">
        <f t="shared" si="132"/>
        <v>#N/A</v>
      </c>
      <c r="F4288" s="25">
        <v>58.6</v>
      </c>
      <c r="G4288" s="25">
        <v>70</v>
      </c>
      <c r="H4288" s="25">
        <f t="shared" si="133"/>
        <v>0.7</v>
      </c>
      <c r="I4288" s="25">
        <v>30</v>
      </c>
      <c r="J4288" s="25" t="s">
        <v>421</v>
      </c>
      <c r="K4288" s="25">
        <v>63.5</v>
      </c>
      <c r="L4288" s="25">
        <v>68.7</v>
      </c>
      <c r="M4288" s="25" t="s">
        <v>421</v>
      </c>
      <c r="N4288" s="25">
        <v>70</v>
      </c>
      <c r="O4288" s="25" t="s">
        <v>421</v>
      </c>
      <c r="P4288" s="25">
        <v>67.400000000000006</v>
      </c>
      <c r="Q4288" s="25">
        <v>58</v>
      </c>
      <c r="R4288" s="25">
        <v>50</v>
      </c>
      <c r="S4288" s="25">
        <v>50</v>
      </c>
    </row>
    <row r="4289" spans="1:19" x14ac:dyDescent="0.25">
      <c r="A4289" s="25" t="s">
        <v>93</v>
      </c>
      <c r="B4289" s="25" t="str">
        <f>VLOOKUP(A4289,'Cód dos países'!$A$3:$C$199,2,FALSE)</f>
        <v>ETH</v>
      </c>
      <c r="C4289" s="25">
        <f>VLOOKUP(A4289,'Cód dos países'!$A$3:$C$199,3,FALSE)</f>
        <v>57</v>
      </c>
      <c r="D4289" s="25">
        <v>1995</v>
      </c>
      <c r="E4289">
        <f t="shared" si="132"/>
        <v>571995</v>
      </c>
      <c r="F4289" s="25">
        <v>45.9</v>
      </c>
      <c r="G4289" s="25">
        <v>30</v>
      </c>
      <c r="H4289" s="25">
        <f t="shared" si="133"/>
        <v>0.3</v>
      </c>
      <c r="I4289" s="25">
        <v>30</v>
      </c>
      <c r="J4289" s="25" t="s">
        <v>421</v>
      </c>
      <c r="K4289" s="25">
        <v>48.8</v>
      </c>
      <c r="L4289" s="25">
        <v>88.5</v>
      </c>
      <c r="M4289" s="25" t="s">
        <v>421</v>
      </c>
      <c r="N4289" s="25">
        <v>55</v>
      </c>
      <c r="O4289" s="25" t="s">
        <v>421</v>
      </c>
      <c r="P4289" s="25">
        <v>73.400000000000006</v>
      </c>
      <c r="Q4289" s="25">
        <v>27</v>
      </c>
      <c r="R4289" s="25">
        <v>30</v>
      </c>
      <c r="S4289" s="25">
        <v>30</v>
      </c>
    </row>
    <row r="4290" spans="1:19" x14ac:dyDescent="0.25">
      <c r="A4290" s="25" t="s">
        <v>97</v>
      </c>
      <c r="B4290" s="25" t="str">
        <f>VLOOKUP(A4290,'Cód dos países'!$A$3:$C$199,2,FALSE)</f>
        <v>FJI</v>
      </c>
      <c r="C4290" s="25">
        <f>VLOOKUP(A4290,'Cód dos países'!$A$3:$C$199,3,FALSE)</f>
        <v>58</v>
      </c>
      <c r="D4290" s="25">
        <v>1995</v>
      </c>
      <c r="E4290">
        <f t="shared" si="132"/>
        <v>581995</v>
      </c>
      <c r="F4290" s="25">
        <v>57.4</v>
      </c>
      <c r="G4290" s="25">
        <v>50</v>
      </c>
      <c r="H4290" s="25">
        <f t="shared" si="133"/>
        <v>0.5</v>
      </c>
      <c r="I4290" s="25">
        <v>30</v>
      </c>
      <c r="J4290" s="25" t="s">
        <v>421</v>
      </c>
      <c r="K4290" s="25">
        <v>67.400000000000006</v>
      </c>
      <c r="L4290" s="25">
        <v>74.400000000000006</v>
      </c>
      <c r="M4290" s="25" t="s">
        <v>421</v>
      </c>
      <c r="N4290" s="25">
        <v>55</v>
      </c>
      <c r="O4290" s="25" t="s">
        <v>421</v>
      </c>
      <c r="P4290" s="25">
        <v>80.5</v>
      </c>
      <c r="Q4290" s="25">
        <v>59</v>
      </c>
      <c r="R4290" s="25">
        <v>50</v>
      </c>
      <c r="S4290" s="25">
        <v>50</v>
      </c>
    </row>
    <row r="4291" spans="1:19" x14ac:dyDescent="0.25">
      <c r="A4291" s="25" t="s">
        <v>95</v>
      </c>
      <c r="B4291" s="25" t="str">
        <f>VLOOKUP(A4291,'Cód dos países'!$A$3:$C$199,2,FALSE)</f>
        <v>FIN</v>
      </c>
      <c r="C4291" s="25">
        <f>VLOOKUP(A4291,'Cód dos países'!$A$3:$C$199,3,FALSE)</f>
        <v>59</v>
      </c>
      <c r="D4291" s="25">
        <v>1995</v>
      </c>
      <c r="E4291">
        <f t="shared" si="132"/>
        <v>591995</v>
      </c>
      <c r="F4291" s="25">
        <v>63.7</v>
      </c>
      <c r="G4291" s="25">
        <v>90</v>
      </c>
      <c r="H4291" s="25">
        <f t="shared" si="133"/>
        <v>0.9</v>
      </c>
      <c r="I4291" s="25">
        <v>90</v>
      </c>
      <c r="J4291" s="25" t="s">
        <v>421</v>
      </c>
      <c r="K4291" s="25">
        <v>58.4</v>
      </c>
      <c r="L4291" s="25">
        <v>0</v>
      </c>
      <c r="M4291" s="25" t="s">
        <v>421</v>
      </c>
      <c r="N4291" s="25">
        <v>55</v>
      </c>
      <c r="O4291" s="25" t="s">
        <v>421</v>
      </c>
      <c r="P4291" s="25">
        <v>82.3</v>
      </c>
      <c r="Q4291" s="25">
        <v>77.8</v>
      </c>
      <c r="R4291" s="25">
        <v>70</v>
      </c>
      <c r="S4291" s="25">
        <v>50</v>
      </c>
    </row>
    <row r="4292" spans="1:19" x14ac:dyDescent="0.25">
      <c r="A4292" s="25" t="s">
        <v>99</v>
      </c>
      <c r="B4292" s="25" t="str">
        <f>VLOOKUP(A4292,'Cód dos países'!$A$3:$C$199,2,FALSE)</f>
        <v>FRA</v>
      </c>
      <c r="C4292" s="25">
        <f>VLOOKUP(A4292,'Cód dos países'!$A$3:$C$199,3,FALSE)</f>
        <v>60</v>
      </c>
      <c r="D4292" s="25">
        <v>1995</v>
      </c>
      <c r="E4292">
        <f t="shared" si="132"/>
        <v>601995</v>
      </c>
      <c r="F4292" s="25">
        <v>63.7</v>
      </c>
      <c r="G4292" s="25">
        <v>70</v>
      </c>
      <c r="H4292" s="25">
        <f t="shared" si="133"/>
        <v>0.7</v>
      </c>
      <c r="I4292" s="25">
        <v>90</v>
      </c>
      <c r="J4292" s="25" t="s">
        <v>421</v>
      </c>
      <c r="K4292" s="25">
        <v>60.6</v>
      </c>
      <c r="L4292" s="25">
        <v>8.3000000000000007</v>
      </c>
      <c r="M4292" s="25" t="s">
        <v>421</v>
      </c>
      <c r="N4292" s="25">
        <v>85</v>
      </c>
      <c r="O4292" s="25" t="s">
        <v>421</v>
      </c>
      <c r="P4292" s="25">
        <v>81.400000000000006</v>
      </c>
      <c r="Q4292" s="25">
        <v>77.8</v>
      </c>
      <c r="R4292" s="25">
        <v>50</v>
      </c>
      <c r="S4292" s="25">
        <v>50</v>
      </c>
    </row>
    <row r="4293" spans="1:19" x14ac:dyDescent="0.25">
      <c r="A4293" s="25" t="s">
        <v>101</v>
      </c>
      <c r="B4293" s="25" t="str">
        <f>VLOOKUP(A4293,'Cód dos países'!$A$3:$C$199,2,FALSE)</f>
        <v>GAB</v>
      </c>
      <c r="C4293" s="25">
        <f>VLOOKUP(A4293,'Cód dos países'!$A$3:$C$199,3,FALSE)</f>
        <v>61</v>
      </c>
      <c r="D4293" s="25">
        <v>1995</v>
      </c>
      <c r="E4293">
        <f t="shared" ref="E4293:E4356" si="134">C4293*10000+D4293</f>
        <v>611995</v>
      </c>
      <c r="F4293" s="25">
        <v>55.7</v>
      </c>
      <c r="G4293" s="25">
        <v>50</v>
      </c>
      <c r="H4293" s="25">
        <f t="shared" ref="H4293:H4356" si="135">IF(G4293="","",(G4293/100))</f>
        <v>0.5</v>
      </c>
      <c r="I4293" s="25">
        <v>50</v>
      </c>
      <c r="J4293" s="25" t="s">
        <v>421</v>
      </c>
      <c r="K4293" s="25">
        <v>52.5</v>
      </c>
      <c r="L4293" s="25">
        <v>75.5</v>
      </c>
      <c r="M4293" s="25" t="s">
        <v>421</v>
      </c>
      <c r="N4293" s="25">
        <v>70</v>
      </c>
      <c r="O4293" s="25" t="s">
        <v>421</v>
      </c>
      <c r="P4293" s="25">
        <v>59.5</v>
      </c>
      <c r="Q4293" s="25">
        <v>23.6</v>
      </c>
      <c r="R4293" s="25">
        <v>70</v>
      </c>
      <c r="S4293" s="25">
        <v>50</v>
      </c>
    </row>
    <row r="4294" spans="1:19" x14ac:dyDescent="0.25">
      <c r="A4294" s="25" t="s">
        <v>105</v>
      </c>
      <c r="B4294" s="25" t="str">
        <f>VLOOKUP(A4294,'Cód dos países'!$A$3:$C$199,2,FALSE)</f>
        <v>GEO</v>
      </c>
      <c r="C4294" s="25">
        <f>VLOOKUP(A4294,'Cód dos países'!$A$3:$C$199,3,FALSE)</f>
        <v>63</v>
      </c>
      <c r="D4294" s="25">
        <v>1995</v>
      </c>
      <c r="E4294">
        <f t="shared" si="134"/>
        <v>631995</v>
      </c>
      <c r="F4294" s="25">
        <v>44.1</v>
      </c>
      <c r="G4294" s="25">
        <v>30</v>
      </c>
      <c r="H4294" s="25">
        <f t="shared" si="135"/>
        <v>0.3</v>
      </c>
      <c r="I4294" s="25">
        <v>10</v>
      </c>
      <c r="J4294" s="25" t="s">
        <v>421</v>
      </c>
      <c r="K4294" s="25">
        <v>92</v>
      </c>
      <c r="L4294" s="25">
        <v>61.3</v>
      </c>
      <c r="M4294" s="25" t="s">
        <v>421</v>
      </c>
      <c r="N4294" s="25">
        <v>55</v>
      </c>
      <c r="O4294" s="25" t="s">
        <v>421</v>
      </c>
      <c r="P4294" s="25">
        <v>0</v>
      </c>
      <c r="Q4294" s="25">
        <v>69</v>
      </c>
      <c r="R4294" s="25">
        <v>50</v>
      </c>
      <c r="S4294" s="25">
        <v>30</v>
      </c>
    </row>
    <row r="4295" spans="1:19" x14ac:dyDescent="0.25">
      <c r="A4295" s="25" t="s">
        <v>73</v>
      </c>
      <c r="B4295" s="25" t="str">
        <f>VLOOKUP(A4295,'Cód dos países'!$A$3:$C$199,2,FALSE)</f>
        <v>DEU</v>
      </c>
      <c r="C4295" s="25">
        <f>VLOOKUP(A4295,'Cód dos países'!$A$3:$C$199,3,FALSE)</f>
        <v>64</v>
      </c>
      <c r="D4295" s="25">
        <v>1995</v>
      </c>
      <c r="E4295">
        <f t="shared" si="134"/>
        <v>641995</v>
      </c>
      <c r="F4295" s="25">
        <v>69.099999999999994</v>
      </c>
      <c r="G4295" s="25">
        <v>90</v>
      </c>
      <c r="H4295" s="25">
        <f t="shared" si="135"/>
        <v>0.9</v>
      </c>
      <c r="I4295" s="25">
        <v>90</v>
      </c>
      <c r="J4295" s="25" t="s">
        <v>421</v>
      </c>
      <c r="K4295" s="25">
        <v>44</v>
      </c>
      <c r="L4295" s="25">
        <v>27.1</v>
      </c>
      <c r="M4295" s="25" t="s">
        <v>421</v>
      </c>
      <c r="N4295" s="25">
        <v>70</v>
      </c>
      <c r="O4295" s="25" t="s">
        <v>421</v>
      </c>
      <c r="P4295" s="25">
        <v>83.5</v>
      </c>
      <c r="Q4295" s="25">
        <v>77.8</v>
      </c>
      <c r="R4295" s="25">
        <v>70</v>
      </c>
      <c r="S4295" s="25">
        <v>70</v>
      </c>
    </row>
    <row r="4296" spans="1:19" x14ac:dyDescent="0.25">
      <c r="A4296" s="25" t="s">
        <v>107</v>
      </c>
      <c r="B4296" s="25" t="str">
        <f>VLOOKUP(A4296,'Cód dos países'!$A$3:$C$199,2,FALSE)</f>
        <v>GHA</v>
      </c>
      <c r="C4296" s="25">
        <f>VLOOKUP(A4296,'Cód dos países'!$A$3:$C$199,3,FALSE)</f>
        <v>66</v>
      </c>
      <c r="D4296" s="25">
        <v>1995</v>
      </c>
      <c r="E4296">
        <f t="shared" si="134"/>
        <v>661995</v>
      </c>
      <c r="F4296" s="25">
        <v>57.7</v>
      </c>
      <c r="G4296" s="25">
        <v>50</v>
      </c>
      <c r="H4296" s="25">
        <f t="shared" si="135"/>
        <v>0.5</v>
      </c>
      <c r="I4296" s="25">
        <v>70</v>
      </c>
      <c r="J4296" s="25" t="s">
        <v>421</v>
      </c>
      <c r="K4296" s="25">
        <v>73.8</v>
      </c>
      <c r="L4296" s="25">
        <v>74.8</v>
      </c>
      <c r="M4296" s="25" t="s">
        <v>421</v>
      </c>
      <c r="N4296" s="25">
        <v>55</v>
      </c>
      <c r="O4296" s="25" t="s">
        <v>421</v>
      </c>
      <c r="P4296" s="25">
        <v>64.3</v>
      </c>
      <c r="Q4296" s="25">
        <v>31.2</v>
      </c>
      <c r="R4296" s="25">
        <v>50</v>
      </c>
      <c r="S4296" s="25">
        <v>50</v>
      </c>
    </row>
    <row r="4297" spans="1:19" x14ac:dyDescent="0.25">
      <c r="A4297" s="25" t="s">
        <v>116</v>
      </c>
      <c r="B4297" s="25" t="str">
        <f>VLOOKUP(A4297,'Cód dos países'!$A$3:$C$199,2,FALSE)</f>
        <v>GRC</v>
      </c>
      <c r="C4297" s="25">
        <f>VLOOKUP(A4297,'Cód dos países'!$A$3:$C$199,3,FALSE)</f>
        <v>67</v>
      </c>
      <c r="D4297" s="25">
        <v>1995</v>
      </c>
      <c r="E4297">
        <f t="shared" si="134"/>
        <v>671995</v>
      </c>
      <c r="F4297" s="25">
        <v>60.5</v>
      </c>
      <c r="G4297" s="25">
        <v>70</v>
      </c>
      <c r="H4297" s="25">
        <f t="shared" si="135"/>
        <v>0.7</v>
      </c>
      <c r="I4297" s="25">
        <v>50</v>
      </c>
      <c r="J4297" s="25" t="s">
        <v>421</v>
      </c>
      <c r="K4297" s="25">
        <v>58</v>
      </c>
      <c r="L4297" s="25">
        <v>50.5</v>
      </c>
      <c r="M4297" s="25" t="s">
        <v>421</v>
      </c>
      <c r="N4297" s="25">
        <v>70</v>
      </c>
      <c r="O4297" s="25" t="s">
        <v>421</v>
      </c>
      <c r="P4297" s="25">
        <v>67.900000000000006</v>
      </c>
      <c r="Q4297" s="25">
        <v>77.8</v>
      </c>
      <c r="R4297" s="25">
        <v>70</v>
      </c>
      <c r="S4297" s="25">
        <v>30</v>
      </c>
    </row>
    <row r="4298" spans="1:19" x14ac:dyDescent="0.25">
      <c r="A4298" s="25" t="s">
        <v>118</v>
      </c>
      <c r="B4298" s="25" t="str">
        <f>VLOOKUP(A4298,'Cód dos países'!$A$3:$C$199,2,FALSE)</f>
        <v>GTM</v>
      </c>
      <c r="C4298" s="25">
        <f>VLOOKUP(A4298,'Cód dos países'!$A$3:$C$199,3,FALSE)</f>
        <v>69</v>
      </c>
      <c r="D4298" s="25">
        <v>1995</v>
      </c>
      <c r="E4298">
        <f t="shared" si="134"/>
        <v>691995</v>
      </c>
      <c r="F4298" s="25">
        <v>63.7</v>
      </c>
      <c r="G4298" s="25">
        <v>50</v>
      </c>
      <c r="H4298" s="25">
        <f t="shared" si="135"/>
        <v>0.5</v>
      </c>
      <c r="I4298" s="25">
        <v>50</v>
      </c>
      <c r="J4298" s="25" t="s">
        <v>421</v>
      </c>
      <c r="K4298" s="25">
        <v>84.1</v>
      </c>
      <c r="L4298" s="25">
        <v>96.6</v>
      </c>
      <c r="M4298" s="25" t="s">
        <v>421</v>
      </c>
      <c r="N4298" s="25">
        <v>55</v>
      </c>
      <c r="O4298" s="25" t="s">
        <v>421</v>
      </c>
      <c r="P4298" s="25">
        <v>69</v>
      </c>
      <c r="Q4298" s="25">
        <v>69</v>
      </c>
      <c r="R4298" s="25">
        <v>50</v>
      </c>
      <c r="S4298" s="25">
        <v>50</v>
      </c>
    </row>
    <row r="4299" spans="1:19" x14ac:dyDescent="0.25">
      <c r="A4299" s="25" t="s">
        <v>109</v>
      </c>
      <c r="B4299" s="25" t="str">
        <f>VLOOKUP(A4299,'Cód dos países'!$A$3:$C$199,2,FALSE)</f>
        <v>GIN</v>
      </c>
      <c r="C4299" s="25">
        <f>VLOOKUP(A4299,'Cód dos países'!$A$3:$C$199,3,FALSE)</f>
        <v>70</v>
      </c>
      <c r="D4299" s="25">
        <v>1995</v>
      </c>
      <c r="E4299">
        <f t="shared" si="134"/>
        <v>701995</v>
      </c>
      <c r="F4299" s="25">
        <v>58.5</v>
      </c>
      <c r="G4299" s="25">
        <v>50</v>
      </c>
      <c r="H4299" s="25">
        <f t="shared" si="135"/>
        <v>0.5</v>
      </c>
      <c r="I4299" s="25">
        <v>10</v>
      </c>
      <c r="J4299" s="25" t="s">
        <v>421</v>
      </c>
      <c r="K4299" s="25">
        <v>71.400000000000006</v>
      </c>
      <c r="L4299" s="25">
        <v>89.1</v>
      </c>
      <c r="M4299" s="25" t="s">
        <v>421</v>
      </c>
      <c r="N4299" s="25">
        <v>55</v>
      </c>
      <c r="O4299" s="25" t="s">
        <v>421</v>
      </c>
      <c r="P4299" s="25">
        <v>80.2</v>
      </c>
      <c r="Q4299" s="25">
        <v>51</v>
      </c>
      <c r="R4299" s="25">
        <v>50</v>
      </c>
      <c r="S4299" s="25">
        <v>70</v>
      </c>
    </row>
    <row r="4300" spans="1:19" x14ac:dyDescent="0.25">
      <c r="A4300" s="25" t="s">
        <v>112</v>
      </c>
      <c r="B4300" s="25" t="str">
        <f>VLOOKUP(A4300,'Cód dos países'!$A$3:$C$199,2,FALSE)</f>
        <v>GNB</v>
      </c>
      <c r="C4300" s="25">
        <f>VLOOKUP(A4300,'Cód dos países'!$A$3:$C$199,3,FALSE)</f>
        <v>71</v>
      </c>
      <c r="D4300" s="25">
        <v>1995</v>
      </c>
      <c r="E4300">
        <f t="shared" si="134"/>
        <v>711995</v>
      </c>
      <c r="F4300" s="25" t="s">
        <v>421</v>
      </c>
      <c r="H4300" s="25" t="str">
        <f t="shared" si="135"/>
        <v/>
      </c>
      <c r="I4300" s="25" t="s">
        <v>421</v>
      </c>
      <c r="J4300" s="25" t="s">
        <v>421</v>
      </c>
      <c r="K4300" s="25" t="s">
        <v>421</v>
      </c>
      <c r="L4300" s="25" t="s">
        <v>421</v>
      </c>
      <c r="M4300" s="25" t="s">
        <v>421</v>
      </c>
      <c r="N4300" s="25" t="s">
        <v>421</v>
      </c>
      <c r="O4300" s="25" t="s">
        <v>421</v>
      </c>
      <c r="P4300" s="25" t="s">
        <v>421</v>
      </c>
      <c r="Q4300" s="25" t="s">
        <v>421</v>
      </c>
      <c r="R4300" s="25" t="s">
        <v>421</v>
      </c>
      <c r="S4300" s="25" t="s">
        <v>421</v>
      </c>
    </row>
    <row r="4301" spans="1:19" x14ac:dyDescent="0.25">
      <c r="A4301" s="25" t="s">
        <v>120</v>
      </c>
      <c r="B4301" s="25" t="str">
        <f>VLOOKUP(A4301,'Cód dos países'!$A$3:$C$199,2,FALSE)</f>
        <v>GUY</v>
      </c>
      <c r="C4301" s="25">
        <f>VLOOKUP(A4301,'Cód dos países'!$A$3:$C$199,3,FALSE)</f>
        <v>72</v>
      </c>
      <c r="D4301" s="25">
        <v>1995</v>
      </c>
      <c r="E4301">
        <f t="shared" si="134"/>
        <v>721995</v>
      </c>
      <c r="F4301" s="25">
        <v>50.1</v>
      </c>
      <c r="G4301" s="25">
        <v>50</v>
      </c>
      <c r="H4301" s="25">
        <f t="shared" si="135"/>
        <v>0.5</v>
      </c>
      <c r="I4301" s="25">
        <v>30</v>
      </c>
      <c r="J4301" s="25" t="s">
        <v>421</v>
      </c>
      <c r="K4301" s="25">
        <v>55.9</v>
      </c>
      <c r="L4301" s="25">
        <v>37.299999999999997</v>
      </c>
      <c r="M4301" s="25" t="s">
        <v>421</v>
      </c>
      <c r="N4301" s="25">
        <v>55</v>
      </c>
      <c r="O4301" s="25" t="s">
        <v>421</v>
      </c>
      <c r="P4301" s="25">
        <v>71.5</v>
      </c>
      <c r="Q4301" s="25">
        <v>51</v>
      </c>
      <c r="R4301" s="25">
        <v>50</v>
      </c>
      <c r="S4301" s="25">
        <v>50</v>
      </c>
    </row>
    <row r="4302" spans="1:19" x14ac:dyDescent="0.25">
      <c r="A4302" s="25" t="s">
        <v>128</v>
      </c>
      <c r="B4302" s="25" t="str">
        <f>VLOOKUP(A4302,'Cód dos países'!$A$3:$C$199,2,FALSE)</f>
        <v>HTI</v>
      </c>
      <c r="C4302" s="25">
        <f>VLOOKUP(A4302,'Cód dos países'!$A$3:$C$199,3,FALSE)</f>
        <v>73</v>
      </c>
      <c r="D4302" s="25">
        <v>1995</v>
      </c>
      <c r="E4302">
        <f t="shared" si="134"/>
        <v>731995</v>
      </c>
      <c r="F4302" s="25">
        <v>41</v>
      </c>
      <c r="G4302" s="25">
        <v>10</v>
      </c>
      <c r="H4302" s="25">
        <f t="shared" si="135"/>
        <v>0.1</v>
      </c>
      <c r="I4302" s="25">
        <v>10</v>
      </c>
      <c r="J4302" s="25" t="s">
        <v>421</v>
      </c>
      <c r="K4302" s="25">
        <v>78.599999999999994</v>
      </c>
      <c r="L4302" s="25">
        <v>97.7</v>
      </c>
      <c r="M4302" s="25" t="s">
        <v>421</v>
      </c>
      <c r="N4302" s="25">
        <v>40</v>
      </c>
      <c r="O4302" s="25" t="s">
        <v>421</v>
      </c>
      <c r="P4302" s="25">
        <v>47.5</v>
      </c>
      <c r="Q4302" s="25">
        <v>65</v>
      </c>
      <c r="R4302" s="25">
        <v>10</v>
      </c>
      <c r="S4302" s="25">
        <v>10</v>
      </c>
    </row>
    <row r="4303" spans="1:19" x14ac:dyDescent="0.25">
      <c r="A4303" s="25" t="s">
        <v>124</v>
      </c>
      <c r="B4303" s="25" t="str">
        <f>VLOOKUP(A4303,'Cód dos países'!$A$3:$C$199,2,FALSE)</f>
        <v>HND</v>
      </c>
      <c r="C4303" s="25">
        <f>VLOOKUP(A4303,'Cód dos países'!$A$3:$C$199,3,FALSE)</f>
        <v>74</v>
      </c>
      <c r="D4303" s="25">
        <v>1995</v>
      </c>
      <c r="E4303">
        <f t="shared" si="134"/>
        <v>741995</v>
      </c>
      <c r="F4303" s="25">
        <v>56.6</v>
      </c>
      <c r="G4303" s="25">
        <v>50</v>
      </c>
      <c r="H4303" s="25">
        <f t="shared" si="135"/>
        <v>0.5</v>
      </c>
      <c r="I4303" s="25">
        <v>30</v>
      </c>
      <c r="J4303" s="25" t="s">
        <v>421</v>
      </c>
      <c r="K4303" s="25">
        <v>65.5</v>
      </c>
      <c r="L4303" s="25">
        <v>82.7</v>
      </c>
      <c r="M4303" s="25" t="s">
        <v>421</v>
      </c>
      <c r="N4303" s="25">
        <v>55</v>
      </c>
      <c r="O4303" s="25" t="s">
        <v>421</v>
      </c>
      <c r="P4303" s="25">
        <v>63.3</v>
      </c>
      <c r="Q4303" s="25">
        <v>63</v>
      </c>
      <c r="R4303" s="25">
        <v>50</v>
      </c>
      <c r="S4303" s="25">
        <v>50</v>
      </c>
    </row>
    <row r="4304" spans="1:19" x14ac:dyDescent="0.25">
      <c r="A4304" s="25" t="s">
        <v>122</v>
      </c>
      <c r="B4304" s="25" t="str">
        <f>VLOOKUP(A4304,'Cód dos países'!$A$3:$C$199,2,FALSE)</f>
        <v>HKG</v>
      </c>
      <c r="C4304" s="25">
        <f>VLOOKUP(A4304,'Cód dos países'!$A$3:$C$199,3,FALSE)</f>
        <v>75</v>
      </c>
      <c r="D4304" s="25">
        <v>1995</v>
      </c>
      <c r="E4304">
        <f t="shared" si="134"/>
        <v>751995</v>
      </c>
      <c r="F4304" s="25">
        <v>90.5</v>
      </c>
      <c r="G4304" s="25">
        <v>90</v>
      </c>
      <c r="H4304" s="25">
        <f t="shared" si="135"/>
        <v>0.9</v>
      </c>
      <c r="I4304" s="25">
        <v>90</v>
      </c>
      <c r="J4304" s="25" t="s">
        <v>421</v>
      </c>
      <c r="K4304" s="25">
        <v>91.4</v>
      </c>
      <c r="L4304" s="25">
        <v>92</v>
      </c>
      <c r="M4304" s="25" t="s">
        <v>421</v>
      </c>
      <c r="N4304" s="25">
        <v>100</v>
      </c>
      <c r="O4304" s="25" t="s">
        <v>421</v>
      </c>
      <c r="P4304" s="25">
        <v>81.099999999999994</v>
      </c>
      <c r="Q4304" s="25">
        <v>90</v>
      </c>
      <c r="R4304" s="25">
        <v>90</v>
      </c>
      <c r="S4304" s="25">
        <v>90</v>
      </c>
    </row>
    <row r="4305" spans="1:19" x14ac:dyDescent="0.25">
      <c r="A4305" s="25" t="s">
        <v>130</v>
      </c>
      <c r="B4305" s="25" t="str">
        <f>VLOOKUP(A4305,'Cód dos países'!$A$3:$C$199,2,FALSE)</f>
        <v>HUN</v>
      </c>
      <c r="C4305" s="25">
        <f>VLOOKUP(A4305,'Cód dos países'!$A$3:$C$199,3,FALSE)</f>
        <v>76</v>
      </c>
      <c r="D4305" s="25">
        <v>1995</v>
      </c>
      <c r="E4305">
        <f t="shared" si="134"/>
        <v>761995</v>
      </c>
      <c r="F4305" s="25">
        <v>56.8</v>
      </c>
      <c r="G4305" s="25">
        <v>70</v>
      </c>
      <c r="H4305" s="25">
        <f t="shared" si="135"/>
        <v>0.7</v>
      </c>
      <c r="I4305" s="25">
        <v>50</v>
      </c>
      <c r="J4305" s="25" t="s">
        <v>421</v>
      </c>
      <c r="K4305" s="25">
        <v>55.8</v>
      </c>
      <c r="L4305" s="25">
        <v>0</v>
      </c>
      <c r="M4305" s="25" t="s">
        <v>421</v>
      </c>
      <c r="N4305" s="25">
        <v>70</v>
      </c>
      <c r="O4305" s="25" t="s">
        <v>421</v>
      </c>
      <c r="P4305" s="25">
        <v>66.599999999999994</v>
      </c>
      <c r="Q4305" s="25">
        <v>59</v>
      </c>
      <c r="R4305" s="25">
        <v>70</v>
      </c>
      <c r="S4305" s="25">
        <v>70</v>
      </c>
    </row>
    <row r="4306" spans="1:19" x14ac:dyDescent="0.25">
      <c r="A4306" s="25" t="s">
        <v>142</v>
      </c>
      <c r="B4306" s="25" t="str">
        <f>VLOOKUP(A4306,'Cód dos países'!$A$3:$C$199,2,FALSE)</f>
        <v>ISL</v>
      </c>
      <c r="C4306" s="25">
        <f>VLOOKUP(A4306,'Cód dos países'!$A$3:$C$199,3,FALSE)</f>
        <v>77</v>
      </c>
      <c r="D4306" s="25">
        <v>1995</v>
      </c>
      <c r="E4306">
        <f t="shared" si="134"/>
        <v>771995</v>
      </c>
      <c r="F4306" s="25" t="s">
        <v>421</v>
      </c>
      <c r="H4306" s="25" t="str">
        <f t="shared" si="135"/>
        <v/>
      </c>
      <c r="I4306" s="25" t="s">
        <v>421</v>
      </c>
      <c r="J4306" s="25" t="s">
        <v>421</v>
      </c>
      <c r="K4306" s="25" t="s">
        <v>421</v>
      </c>
      <c r="L4306" s="25" t="s">
        <v>421</v>
      </c>
      <c r="M4306" s="25" t="s">
        <v>421</v>
      </c>
      <c r="N4306" s="25" t="s">
        <v>421</v>
      </c>
      <c r="O4306" s="25" t="s">
        <v>421</v>
      </c>
      <c r="P4306" s="25" t="s">
        <v>421</v>
      </c>
      <c r="Q4306" s="25" t="s">
        <v>421</v>
      </c>
      <c r="R4306" s="25" t="s">
        <v>421</v>
      </c>
      <c r="S4306" s="25" t="s">
        <v>421</v>
      </c>
    </row>
    <row r="4307" spans="1:19" x14ac:dyDescent="0.25">
      <c r="A4307" s="25" t="s">
        <v>134</v>
      </c>
      <c r="B4307" s="25" t="str">
        <f>VLOOKUP(A4307,'Cód dos países'!$A$3:$C$199,2,FALSE)</f>
        <v>IND</v>
      </c>
      <c r="C4307" s="25">
        <f>VLOOKUP(A4307,'Cód dos países'!$A$3:$C$199,3,FALSE)</f>
        <v>78</v>
      </c>
      <c r="D4307" s="25">
        <v>1995</v>
      </c>
      <c r="E4307">
        <f t="shared" si="134"/>
        <v>781995</v>
      </c>
      <c r="F4307" s="25">
        <v>47.4</v>
      </c>
      <c r="G4307" s="25">
        <v>50</v>
      </c>
      <c r="H4307" s="25">
        <f t="shared" si="135"/>
        <v>0.5</v>
      </c>
      <c r="I4307" s="25">
        <v>10</v>
      </c>
      <c r="J4307" s="25" t="s">
        <v>421</v>
      </c>
      <c r="K4307" s="25">
        <v>63.5</v>
      </c>
      <c r="L4307" s="25">
        <v>88.7</v>
      </c>
      <c r="M4307" s="25" t="s">
        <v>421</v>
      </c>
      <c r="N4307" s="25">
        <v>55</v>
      </c>
      <c r="O4307" s="25" t="s">
        <v>421</v>
      </c>
      <c r="P4307" s="25">
        <v>65.599999999999994</v>
      </c>
      <c r="Q4307" s="25">
        <v>14</v>
      </c>
      <c r="R4307" s="25">
        <v>50</v>
      </c>
      <c r="S4307" s="25">
        <v>30</v>
      </c>
    </row>
    <row r="4308" spans="1:19" x14ac:dyDescent="0.25">
      <c r="A4308" s="25" t="s">
        <v>132</v>
      </c>
      <c r="B4308" s="25" t="str">
        <f>VLOOKUP(A4308,'Cód dos países'!$A$3:$C$199,2,FALSE)</f>
        <v>IDN</v>
      </c>
      <c r="C4308" s="25">
        <f>VLOOKUP(A4308,'Cód dos países'!$A$3:$C$199,3,FALSE)</f>
        <v>79</v>
      </c>
      <c r="D4308" s="25">
        <v>1995</v>
      </c>
      <c r="E4308">
        <f t="shared" si="134"/>
        <v>791995</v>
      </c>
      <c r="F4308" s="25">
        <v>61</v>
      </c>
      <c r="G4308" s="25">
        <v>50</v>
      </c>
      <c r="H4308" s="25">
        <f t="shared" si="135"/>
        <v>0.5</v>
      </c>
      <c r="I4308" s="25">
        <v>10</v>
      </c>
      <c r="J4308" s="25" t="s">
        <v>421</v>
      </c>
      <c r="K4308" s="25">
        <v>80</v>
      </c>
      <c r="L4308" s="25">
        <v>90</v>
      </c>
      <c r="M4308" s="25" t="s">
        <v>421</v>
      </c>
      <c r="N4308" s="25">
        <v>55</v>
      </c>
      <c r="O4308" s="25" t="s">
        <v>421</v>
      </c>
      <c r="P4308" s="25">
        <v>71.3</v>
      </c>
      <c r="Q4308" s="25">
        <v>73</v>
      </c>
      <c r="R4308" s="25">
        <v>70</v>
      </c>
      <c r="S4308" s="25">
        <v>50</v>
      </c>
    </row>
    <row r="4309" spans="1:19" x14ac:dyDescent="0.25">
      <c r="A4309" s="25" t="s">
        <v>138</v>
      </c>
      <c r="B4309" s="25" t="str">
        <f>VLOOKUP(A4309,'Cód dos países'!$A$3:$C$199,2,FALSE)</f>
        <v>IRN</v>
      </c>
      <c r="C4309" s="25">
        <f>VLOOKUP(A4309,'Cód dos países'!$A$3:$C$199,3,FALSE)</f>
        <v>80</v>
      </c>
      <c r="D4309" s="25">
        <v>1995</v>
      </c>
      <c r="E4309">
        <f t="shared" si="134"/>
        <v>801995</v>
      </c>
      <c r="F4309" s="25">
        <v>36.1</v>
      </c>
      <c r="G4309" s="25">
        <v>10</v>
      </c>
      <c r="H4309" s="25">
        <f t="shared" si="135"/>
        <v>0.1</v>
      </c>
      <c r="I4309" s="25">
        <v>10</v>
      </c>
      <c r="J4309" s="25" t="s">
        <v>421</v>
      </c>
      <c r="K4309" s="25">
        <v>41.5</v>
      </c>
      <c r="L4309" s="25">
        <v>92.1</v>
      </c>
      <c r="M4309" s="25" t="s">
        <v>421</v>
      </c>
      <c r="N4309" s="25">
        <v>55</v>
      </c>
      <c r="O4309" s="25" t="s">
        <v>421</v>
      </c>
      <c r="P4309" s="25">
        <v>51.3</v>
      </c>
      <c r="Q4309" s="25">
        <v>45</v>
      </c>
      <c r="R4309" s="25">
        <v>10</v>
      </c>
      <c r="S4309" s="25">
        <v>10</v>
      </c>
    </row>
    <row r="4310" spans="1:19" x14ac:dyDescent="0.25">
      <c r="A4310" s="25" t="s">
        <v>140</v>
      </c>
      <c r="B4310" s="25" t="str">
        <f>VLOOKUP(A4310,'Cód dos países'!$A$3:$C$199,2,FALSE)</f>
        <v>IRQ</v>
      </c>
      <c r="C4310" s="25">
        <f>VLOOKUP(A4310,'Cód dos países'!$A$3:$C$199,3,FALSE)</f>
        <v>81</v>
      </c>
      <c r="D4310" s="25">
        <v>1995</v>
      </c>
      <c r="E4310">
        <f t="shared" si="134"/>
        <v>811995</v>
      </c>
      <c r="F4310" s="25">
        <v>17.2</v>
      </c>
      <c r="G4310" s="25">
        <v>10</v>
      </c>
      <c r="H4310" s="25">
        <f t="shared" si="135"/>
        <v>0.1</v>
      </c>
      <c r="I4310" s="25">
        <v>10</v>
      </c>
      <c r="J4310" s="25" t="s">
        <v>421</v>
      </c>
      <c r="K4310" s="25">
        <v>10</v>
      </c>
      <c r="L4310" s="25">
        <v>10.199999999999999</v>
      </c>
      <c r="M4310" s="25" t="s">
        <v>421</v>
      </c>
      <c r="N4310" s="25">
        <v>55</v>
      </c>
      <c r="O4310" s="25" t="s">
        <v>421</v>
      </c>
      <c r="P4310" s="25">
        <v>0</v>
      </c>
      <c r="Q4310" s="25">
        <v>40</v>
      </c>
      <c r="R4310" s="25">
        <v>10</v>
      </c>
      <c r="S4310" s="25">
        <v>10</v>
      </c>
    </row>
    <row r="4311" spans="1:19" x14ac:dyDescent="0.25">
      <c r="A4311" s="25" t="s">
        <v>136</v>
      </c>
      <c r="B4311" s="25" t="str">
        <f>VLOOKUP(A4311,'Cód dos países'!$A$3:$C$199,2,FALSE)</f>
        <v>IRL</v>
      </c>
      <c r="C4311" s="25">
        <f>VLOOKUP(A4311,'Cód dos países'!$A$3:$C$199,3,FALSE)</f>
        <v>82</v>
      </c>
      <c r="D4311" s="25">
        <v>1995</v>
      </c>
      <c r="E4311">
        <f t="shared" si="134"/>
        <v>821995</v>
      </c>
      <c r="F4311" s="25">
        <v>68.5</v>
      </c>
      <c r="G4311" s="25">
        <v>90</v>
      </c>
      <c r="H4311" s="25">
        <f t="shared" si="135"/>
        <v>0.9</v>
      </c>
      <c r="I4311" s="25">
        <v>50</v>
      </c>
      <c r="J4311" s="25" t="s">
        <v>421</v>
      </c>
      <c r="K4311" s="25">
        <v>49.1</v>
      </c>
      <c r="L4311" s="25">
        <v>39</v>
      </c>
      <c r="M4311" s="25" t="s">
        <v>421</v>
      </c>
      <c r="N4311" s="25">
        <v>85</v>
      </c>
      <c r="O4311" s="25" t="s">
        <v>421</v>
      </c>
      <c r="P4311" s="25">
        <v>85.6</v>
      </c>
      <c r="Q4311" s="25">
        <v>77.8</v>
      </c>
      <c r="R4311" s="25">
        <v>70</v>
      </c>
      <c r="S4311" s="25">
        <v>70</v>
      </c>
    </row>
    <row r="4312" spans="1:19" x14ac:dyDescent="0.25">
      <c r="A4312" s="25" t="s">
        <v>144</v>
      </c>
      <c r="B4312" s="25" t="str">
        <f>VLOOKUP(A4312,'Cód dos países'!$A$3:$C$199,2,FALSE)</f>
        <v>ISR</v>
      </c>
      <c r="C4312" s="25">
        <f>VLOOKUP(A4312,'Cód dos países'!$A$3:$C$199,3,FALSE)</f>
        <v>83</v>
      </c>
      <c r="D4312" s="25">
        <v>1995</v>
      </c>
      <c r="E4312">
        <f t="shared" si="134"/>
        <v>831995</v>
      </c>
      <c r="F4312" s="25">
        <v>62</v>
      </c>
      <c r="G4312" s="25">
        <v>70</v>
      </c>
      <c r="H4312" s="25">
        <f t="shared" si="135"/>
        <v>0.7</v>
      </c>
      <c r="I4312" s="25">
        <v>30</v>
      </c>
      <c r="J4312" s="25" t="s">
        <v>421</v>
      </c>
      <c r="K4312" s="25">
        <v>51.1</v>
      </c>
      <c r="L4312" s="25">
        <v>27.7</v>
      </c>
      <c r="M4312" s="25" t="s">
        <v>421</v>
      </c>
      <c r="N4312" s="25">
        <v>85</v>
      </c>
      <c r="O4312" s="25" t="s">
        <v>421</v>
      </c>
      <c r="P4312" s="25">
        <v>73.099999999999994</v>
      </c>
      <c r="Q4312" s="25">
        <v>81</v>
      </c>
      <c r="R4312" s="25">
        <v>90</v>
      </c>
      <c r="S4312" s="25">
        <v>50</v>
      </c>
    </row>
    <row r="4313" spans="1:19" x14ac:dyDescent="0.25">
      <c r="A4313" s="25" t="s">
        <v>146</v>
      </c>
      <c r="B4313" s="25" t="str">
        <f>VLOOKUP(A4313,'Cód dos países'!$A$3:$C$199,2,FALSE)</f>
        <v>ITA</v>
      </c>
      <c r="C4313" s="25">
        <f>VLOOKUP(A4313,'Cód dos países'!$A$3:$C$199,3,FALSE)</f>
        <v>84</v>
      </c>
      <c r="D4313" s="25">
        <v>1995</v>
      </c>
      <c r="E4313">
        <f t="shared" si="134"/>
        <v>841995</v>
      </c>
      <c r="F4313" s="25">
        <v>60.8</v>
      </c>
      <c r="G4313" s="25">
        <v>70</v>
      </c>
      <c r="H4313" s="25">
        <f t="shared" si="135"/>
        <v>0.7</v>
      </c>
      <c r="I4313" s="25">
        <v>90</v>
      </c>
      <c r="J4313" s="25" t="s">
        <v>421</v>
      </c>
      <c r="K4313" s="25">
        <v>42.2</v>
      </c>
      <c r="L4313" s="25">
        <v>0.1</v>
      </c>
      <c r="M4313" s="25" t="s">
        <v>421</v>
      </c>
      <c r="N4313" s="25">
        <v>70</v>
      </c>
      <c r="O4313" s="25" t="s">
        <v>421</v>
      </c>
      <c r="P4313" s="25">
        <v>77</v>
      </c>
      <c r="Q4313" s="25">
        <v>77.8</v>
      </c>
      <c r="R4313" s="25">
        <v>70</v>
      </c>
      <c r="S4313" s="25">
        <v>50</v>
      </c>
    </row>
    <row r="4314" spans="1:19" x14ac:dyDescent="0.25">
      <c r="A4314" s="25" t="s">
        <v>148</v>
      </c>
      <c r="B4314" s="25" t="str">
        <f>VLOOKUP(A4314,'Cód dos países'!$A$3:$C$199,2,FALSE)</f>
        <v>JAM</v>
      </c>
      <c r="C4314" s="25">
        <f>VLOOKUP(A4314,'Cód dos países'!$A$3:$C$199,3,FALSE)</f>
        <v>85</v>
      </c>
      <c r="D4314" s="25">
        <v>1995</v>
      </c>
      <c r="E4314">
        <f t="shared" si="134"/>
        <v>851995</v>
      </c>
      <c r="F4314" s="25">
        <v>66.7</v>
      </c>
      <c r="G4314" s="25">
        <v>70</v>
      </c>
      <c r="H4314" s="25">
        <f t="shared" si="135"/>
        <v>0.7</v>
      </c>
      <c r="I4314" s="25">
        <v>50</v>
      </c>
      <c r="J4314" s="25" t="s">
        <v>421</v>
      </c>
      <c r="K4314" s="25">
        <v>76.2</v>
      </c>
      <c r="L4314" s="25">
        <v>76.5</v>
      </c>
      <c r="M4314" s="25" t="s">
        <v>421</v>
      </c>
      <c r="N4314" s="25">
        <v>70</v>
      </c>
      <c r="O4314" s="25" t="s">
        <v>421</v>
      </c>
      <c r="P4314" s="25">
        <v>52.2</v>
      </c>
      <c r="Q4314" s="25">
        <v>65</v>
      </c>
      <c r="R4314" s="25">
        <v>70</v>
      </c>
      <c r="S4314" s="25">
        <v>70</v>
      </c>
    </row>
    <row r="4315" spans="1:19" x14ac:dyDescent="0.25">
      <c r="A4315" s="25" t="s">
        <v>152</v>
      </c>
      <c r="B4315" s="25" t="str">
        <f>VLOOKUP(A4315,'Cód dos países'!$A$3:$C$199,2,FALSE)</f>
        <v>JPN</v>
      </c>
      <c r="C4315" s="25">
        <f>VLOOKUP(A4315,'Cód dos países'!$A$3:$C$199,3,FALSE)</f>
        <v>86</v>
      </c>
      <c r="D4315" s="25">
        <v>1995</v>
      </c>
      <c r="E4315">
        <f t="shared" si="134"/>
        <v>861995</v>
      </c>
      <c r="F4315" s="25">
        <v>72.599999999999994</v>
      </c>
      <c r="G4315" s="25">
        <v>90</v>
      </c>
      <c r="H4315" s="25">
        <f t="shared" si="135"/>
        <v>0.9</v>
      </c>
      <c r="I4315" s="25">
        <v>90</v>
      </c>
      <c r="J4315" s="25" t="s">
        <v>421</v>
      </c>
      <c r="K4315" s="25">
        <v>53.6</v>
      </c>
      <c r="L4315" s="25">
        <v>63.9</v>
      </c>
      <c r="M4315" s="25" t="s">
        <v>421</v>
      </c>
      <c r="N4315" s="25">
        <v>85</v>
      </c>
      <c r="O4315" s="25" t="s">
        <v>421</v>
      </c>
      <c r="P4315" s="25">
        <v>88.9</v>
      </c>
      <c r="Q4315" s="25">
        <v>82</v>
      </c>
      <c r="R4315" s="25">
        <v>50</v>
      </c>
      <c r="S4315" s="25">
        <v>50</v>
      </c>
    </row>
    <row r="4316" spans="1:19" x14ac:dyDescent="0.25">
      <c r="A4316" s="25" t="s">
        <v>150</v>
      </c>
      <c r="B4316" s="25" t="str">
        <f>VLOOKUP(A4316,'Cód dos países'!$A$3:$C$199,2,FALSE)</f>
        <v>JOR</v>
      </c>
      <c r="C4316" s="25">
        <f>VLOOKUP(A4316,'Cód dos países'!$A$3:$C$199,3,FALSE)</f>
        <v>87</v>
      </c>
      <c r="D4316" s="25">
        <v>1995</v>
      </c>
      <c r="E4316">
        <f t="shared" si="134"/>
        <v>871995</v>
      </c>
      <c r="F4316" s="25">
        <v>60.8</v>
      </c>
      <c r="G4316" s="25">
        <v>70</v>
      </c>
      <c r="H4316" s="25">
        <f t="shared" si="135"/>
        <v>0.7</v>
      </c>
      <c r="I4316" s="25">
        <v>30</v>
      </c>
      <c r="J4316" s="25" t="s">
        <v>421</v>
      </c>
      <c r="K4316" s="25">
        <v>36.6</v>
      </c>
      <c r="L4316" s="25">
        <v>62.8</v>
      </c>
      <c r="M4316" s="25" t="s">
        <v>421</v>
      </c>
      <c r="N4316" s="25">
        <v>70</v>
      </c>
      <c r="O4316" s="25" t="s">
        <v>421</v>
      </c>
      <c r="P4316" s="25">
        <v>78.2</v>
      </c>
      <c r="Q4316" s="25">
        <v>59.2</v>
      </c>
      <c r="R4316" s="25">
        <v>70</v>
      </c>
      <c r="S4316" s="25">
        <v>70</v>
      </c>
    </row>
    <row r="4317" spans="1:19" x14ac:dyDescent="0.25">
      <c r="A4317" s="25" t="s">
        <v>154</v>
      </c>
      <c r="B4317" s="25" t="str">
        <f>VLOOKUP(A4317,'Cód dos países'!$A$3:$C$199,2,FALSE)</f>
        <v>KAZ</v>
      </c>
      <c r="C4317" s="25">
        <f>VLOOKUP(A4317,'Cód dos países'!$A$3:$C$199,3,FALSE)</f>
        <v>88</v>
      </c>
      <c r="D4317" s="25">
        <v>1995</v>
      </c>
      <c r="E4317">
        <f t="shared" si="134"/>
        <v>881995</v>
      </c>
      <c r="F4317" s="25" t="s">
        <v>421</v>
      </c>
      <c r="H4317" s="25" t="str">
        <f t="shared" si="135"/>
        <v/>
      </c>
      <c r="I4317" s="25" t="s">
        <v>421</v>
      </c>
      <c r="J4317" s="25" t="s">
        <v>421</v>
      </c>
      <c r="K4317" s="25" t="s">
        <v>421</v>
      </c>
      <c r="L4317" s="25" t="s">
        <v>421</v>
      </c>
      <c r="M4317" s="25" t="s">
        <v>421</v>
      </c>
      <c r="N4317" s="25" t="s">
        <v>421</v>
      </c>
      <c r="O4317" s="25" t="s">
        <v>421</v>
      </c>
      <c r="P4317" s="25" t="s">
        <v>421</v>
      </c>
      <c r="Q4317" s="25" t="s">
        <v>421</v>
      </c>
      <c r="R4317" s="25" t="s">
        <v>421</v>
      </c>
      <c r="S4317" s="25" t="s">
        <v>421</v>
      </c>
    </row>
    <row r="4318" spans="1:19" x14ac:dyDescent="0.25">
      <c r="A4318" s="25" t="s">
        <v>156</v>
      </c>
      <c r="B4318" s="25" t="str">
        <f>VLOOKUP(A4318,'Cód dos países'!$A$3:$C$199,2,FALSE)</f>
        <v>KEN</v>
      </c>
      <c r="C4318" s="25">
        <f>VLOOKUP(A4318,'Cód dos países'!$A$3:$C$199,3,FALSE)</f>
        <v>89</v>
      </c>
      <c r="D4318" s="25">
        <v>1995</v>
      </c>
      <c r="E4318">
        <f t="shared" si="134"/>
        <v>891995</v>
      </c>
      <c r="F4318" s="25">
        <v>56.4</v>
      </c>
      <c r="G4318" s="25">
        <v>50</v>
      </c>
      <c r="H4318" s="25">
        <f t="shared" si="135"/>
        <v>0.5</v>
      </c>
      <c r="I4318" s="25">
        <v>50</v>
      </c>
      <c r="J4318" s="25" t="s">
        <v>421</v>
      </c>
      <c r="K4318" s="25">
        <v>69.3</v>
      </c>
      <c r="L4318" s="25">
        <v>62.6</v>
      </c>
      <c r="M4318" s="25" t="s">
        <v>421</v>
      </c>
      <c r="N4318" s="25">
        <v>55</v>
      </c>
      <c r="O4318" s="25" t="s">
        <v>421</v>
      </c>
      <c r="P4318" s="25">
        <v>53.7</v>
      </c>
      <c r="Q4318" s="25">
        <v>67</v>
      </c>
      <c r="R4318" s="25">
        <v>50</v>
      </c>
      <c r="S4318" s="25">
        <v>50</v>
      </c>
    </row>
    <row r="4319" spans="1:19" x14ac:dyDescent="0.25">
      <c r="A4319" s="25" t="s">
        <v>356</v>
      </c>
      <c r="B4319" s="25" t="str">
        <f>VLOOKUP(A4319,'Cód dos países'!$A$3:$C$199,2,FALSE)</f>
        <v>KIR</v>
      </c>
      <c r="C4319" s="25">
        <f>VLOOKUP(A4319,'Cód dos países'!$A$3:$C$199,3,FALSE)</f>
        <v>90</v>
      </c>
      <c r="D4319" s="25">
        <v>1995</v>
      </c>
      <c r="E4319">
        <f t="shared" si="134"/>
        <v>901995</v>
      </c>
      <c r="F4319" s="25" t="s">
        <v>421</v>
      </c>
      <c r="H4319" s="25" t="str">
        <f t="shared" si="135"/>
        <v/>
      </c>
      <c r="I4319" s="25" t="s">
        <v>421</v>
      </c>
      <c r="J4319" s="25" t="s">
        <v>421</v>
      </c>
      <c r="K4319" s="25" t="s">
        <v>421</v>
      </c>
      <c r="L4319" s="25" t="s">
        <v>421</v>
      </c>
      <c r="M4319" s="25" t="s">
        <v>421</v>
      </c>
      <c r="N4319" s="25" t="s">
        <v>421</v>
      </c>
      <c r="O4319" s="25" t="s">
        <v>421</v>
      </c>
      <c r="P4319" s="25" t="s">
        <v>421</v>
      </c>
      <c r="Q4319" s="25" t="s">
        <v>421</v>
      </c>
      <c r="R4319" s="25" t="s">
        <v>421</v>
      </c>
      <c r="S4319" s="25" t="s">
        <v>421</v>
      </c>
    </row>
    <row r="4320" spans="1:19" x14ac:dyDescent="0.25">
      <c r="A4320" s="25" t="s">
        <v>163</v>
      </c>
      <c r="B4320" s="25" t="str">
        <f>VLOOKUP(A4320,'Cód dos países'!$A$3:$C$199,2,FALSE)</f>
        <v>KWT</v>
      </c>
      <c r="C4320" s="25">
        <f>VLOOKUP(A4320,'Cód dos países'!$A$3:$C$199,3,FALSE)</f>
        <v>94</v>
      </c>
      <c r="D4320" s="25">
        <v>1995</v>
      </c>
      <c r="E4320">
        <f t="shared" si="134"/>
        <v>941995</v>
      </c>
      <c r="F4320" s="25">
        <v>66.099999999999994</v>
      </c>
      <c r="G4320" s="25">
        <v>90</v>
      </c>
      <c r="H4320" s="25">
        <f t="shared" si="135"/>
        <v>0.9</v>
      </c>
      <c r="I4320" s="25">
        <v>70</v>
      </c>
      <c r="J4320" s="25" t="s">
        <v>421</v>
      </c>
      <c r="K4320" s="25">
        <v>99.9</v>
      </c>
      <c r="L4320" s="25">
        <v>10.9</v>
      </c>
      <c r="M4320" s="25" t="s">
        <v>421</v>
      </c>
      <c r="N4320" s="25">
        <v>85</v>
      </c>
      <c r="O4320" s="25" t="s">
        <v>421</v>
      </c>
      <c r="P4320" s="25">
        <v>81.7</v>
      </c>
      <c r="Q4320" s="25">
        <v>77</v>
      </c>
      <c r="R4320" s="25">
        <v>30</v>
      </c>
      <c r="S4320" s="25">
        <v>50</v>
      </c>
    </row>
    <row r="4321" spans="1:19" x14ac:dyDescent="0.25">
      <c r="A4321" s="25" t="s">
        <v>158</v>
      </c>
      <c r="B4321" s="25" t="str">
        <f>VLOOKUP(A4321,'Cód dos países'!$A$3:$C$199,2,FALSE)</f>
        <v>KGZ</v>
      </c>
      <c r="C4321" s="25">
        <f>VLOOKUP(A4321,'Cód dos países'!$A$3:$C$199,3,FALSE)</f>
        <v>95</v>
      </c>
      <c r="D4321" s="25">
        <v>1995</v>
      </c>
      <c r="E4321">
        <f t="shared" si="134"/>
        <v>951995</v>
      </c>
      <c r="F4321" s="25" t="s">
        <v>421</v>
      </c>
      <c r="H4321" s="25" t="str">
        <f t="shared" si="135"/>
        <v/>
      </c>
      <c r="I4321" s="25" t="s">
        <v>421</v>
      </c>
      <c r="J4321" s="25" t="s">
        <v>421</v>
      </c>
      <c r="K4321" s="25" t="s">
        <v>421</v>
      </c>
      <c r="L4321" s="25" t="s">
        <v>421</v>
      </c>
      <c r="M4321" s="25" t="s">
        <v>421</v>
      </c>
      <c r="N4321" s="25" t="s">
        <v>421</v>
      </c>
      <c r="O4321" s="25" t="s">
        <v>421</v>
      </c>
      <c r="P4321" s="25" t="s">
        <v>421</v>
      </c>
      <c r="Q4321" s="25" t="s">
        <v>421</v>
      </c>
      <c r="R4321" s="25" t="s">
        <v>421</v>
      </c>
      <c r="S4321" s="25" t="s">
        <v>421</v>
      </c>
    </row>
    <row r="4322" spans="1:19" x14ac:dyDescent="0.25">
      <c r="A4322" s="25" t="s">
        <v>165</v>
      </c>
      <c r="B4322" s="25" t="str">
        <f>VLOOKUP(A4322,'Cód dos países'!$A$3:$C$199,2,FALSE)</f>
        <v>LAO</v>
      </c>
      <c r="C4322" s="25">
        <f>VLOOKUP(A4322,'Cód dos países'!$A$3:$C$199,3,FALSE)</f>
        <v>96</v>
      </c>
      <c r="D4322" s="25">
        <v>1995</v>
      </c>
      <c r="E4322">
        <f t="shared" si="134"/>
        <v>961995</v>
      </c>
      <c r="F4322" s="25">
        <v>38.5</v>
      </c>
      <c r="G4322" s="25">
        <v>10</v>
      </c>
      <c r="H4322" s="25">
        <f t="shared" si="135"/>
        <v>0.1</v>
      </c>
      <c r="I4322" s="25">
        <v>10</v>
      </c>
      <c r="J4322" s="25" t="s">
        <v>421</v>
      </c>
      <c r="K4322" s="25">
        <v>32.299999999999997</v>
      </c>
      <c r="L4322" s="25">
        <v>90.2</v>
      </c>
      <c r="M4322" s="25" t="s">
        <v>421</v>
      </c>
      <c r="N4322" s="25">
        <v>40</v>
      </c>
      <c r="O4322" s="25" t="s">
        <v>421</v>
      </c>
      <c r="P4322" s="25">
        <v>62.8</v>
      </c>
      <c r="Q4322" s="25">
        <v>81</v>
      </c>
      <c r="R4322" s="25">
        <v>10</v>
      </c>
      <c r="S4322" s="25">
        <v>10</v>
      </c>
    </row>
    <row r="4323" spans="1:19" x14ac:dyDescent="0.25">
      <c r="A4323" s="25" t="s">
        <v>181</v>
      </c>
      <c r="B4323" s="25" t="str">
        <f>VLOOKUP(A4323,'Cód dos países'!$A$3:$C$199,2,FALSE)</f>
        <v>LVA</v>
      </c>
      <c r="C4323" s="25">
        <f>VLOOKUP(A4323,'Cód dos países'!$A$3:$C$199,3,FALSE)</f>
        <v>97</v>
      </c>
      <c r="D4323" s="25">
        <v>1995</v>
      </c>
      <c r="E4323">
        <f t="shared" si="134"/>
        <v>971995</v>
      </c>
      <c r="F4323" s="25">
        <v>55</v>
      </c>
      <c r="G4323" s="25">
        <v>50</v>
      </c>
      <c r="H4323" s="25">
        <f t="shared" si="135"/>
        <v>0.5</v>
      </c>
      <c r="I4323" s="25">
        <v>50</v>
      </c>
      <c r="J4323" s="25" t="s">
        <v>421</v>
      </c>
      <c r="K4323" s="25">
        <v>78</v>
      </c>
      <c r="L4323" s="25">
        <v>50.8</v>
      </c>
      <c r="M4323" s="25" t="s">
        <v>421</v>
      </c>
      <c r="N4323" s="25">
        <v>70</v>
      </c>
      <c r="O4323" s="25" t="s">
        <v>421</v>
      </c>
      <c r="P4323" s="25">
        <v>41.1</v>
      </c>
      <c r="Q4323" s="25">
        <v>55</v>
      </c>
      <c r="R4323" s="25">
        <v>50</v>
      </c>
      <c r="S4323" s="25">
        <v>50</v>
      </c>
    </row>
    <row r="4324" spans="1:19" x14ac:dyDescent="0.25">
      <c r="A4324" s="25" t="s">
        <v>167</v>
      </c>
      <c r="B4324" s="25" t="str">
        <f>VLOOKUP(A4324,'Cód dos países'!$A$3:$C$199,2,FALSE)</f>
        <v>LBN</v>
      </c>
      <c r="C4324" s="25">
        <f>VLOOKUP(A4324,'Cód dos países'!$A$3:$C$199,3,FALSE)</f>
        <v>98</v>
      </c>
      <c r="D4324" s="25">
        <v>1995</v>
      </c>
      <c r="E4324">
        <f t="shared" si="134"/>
        <v>981995</v>
      </c>
      <c r="F4324" s="25">
        <v>63.2</v>
      </c>
      <c r="G4324" s="25">
        <v>50</v>
      </c>
      <c r="H4324" s="25">
        <f t="shared" si="135"/>
        <v>0.5</v>
      </c>
      <c r="I4324" s="25">
        <v>10</v>
      </c>
      <c r="J4324" s="25" t="s">
        <v>421</v>
      </c>
      <c r="K4324" s="25">
        <v>98</v>
      </c>
      <c r="L4324" s="25">
        <v>79.900000000000006</v>
      </c>
      <c r="M4324" s="25" t="s">
        <v>421</v>
      </c>
      <c r="N4324" s="25">
        <v>70</v>
      </c>
      <c r="O4324" s="25" t="s">
        <v>421</v>
      </c>
      <c r="P4324" s="25">
        <v>66.400000000000006</v>
      </c>
      <c r="Q4324" s="25">
        <v>75</v>
      </c>
      <c r="R4324" s="25">
        <v>50</v>
      </c>
      <c r="S4324" s="25">
        <v>70</v>
      </c>
    </row>
    <row r="4325" spans="1:19" x14ac:dyDescent="0.25">
      <c r="A4325" s="25" t="s">
        <v>175</v>
      </c>
      <c r="B4325" s="25" t="str">
        <f>VLOOKUP(A4325,'Cód dos países'!$A$3:$C$199,2,FALSE)</f>
        <v>LSO</v>
      </c>
      <c r="C4325" s="25">
        <f>VLOOKUP(A4325,'Cód dos países'!$A$3:$C$199,3,FALSE)</f>
        <v>99</v>
      </c>
      <c r="D4325" s="25">
        <v>1995</v>
      </c>
      <c r="E4325">
        <f t="shared" si="134"/>
        <v>991995</v>
      </c>
      <c r="F4325" s="25">
        <v>47</v>
      </c>
      <c r="G4325" s="25">
        <v>50</v>
      </c>
      <c r="H4325" s="25">
        <f t="shared" si="135"/>
        <v>0.5</v>
      </c>
      <c r="I4325" s="25">
        <v>30</v>
      </c>
      <c r="J4325" s="25" t="s">
        <v>421</v>
      </c>
      <c r="K4325" s="25">
        <v>59.1</v>
      </c>
      <c r="L4325" s="25">
        <v>38.700000000000003</v>
      </c>
      <c r="M4325" s="25" t="s">
        <v>421</v>
      </c>
      <c r="N4325" s="25">
        <v>55</v>
      </c>
      <c r="O4325" s="25" t="s">
        <v>421</v>
      </c>
      <c r="P4325" s="25">
        <v>65.3</v>
      </c>
      <c r="Q4325" s="25">
        <v>45</v>
      </c>
      <c r="R4325" s="25">
        <v>50</v>
      </c>
      <c r="S4325" s="25">
        <v>30</v>
      </c>
    </row>
    <row r="4326" spans="1:19" x14ac:dyDescent="0.25">
      <c r="A4326" s="25" t="s">
        <v>169</v>
      </c>
      <c r="B4326" s="25" t="str">
        <f>VLOOKUP(A4326,'Cód dos países'!$A$3:$C$199,2,FALSE)</f>
        <v>LBR</v>
      </c>
      <c r="C4326" s="25">
        <f>VLOOKUP(A4326,'Cód dos países'!$A$3:$C$199,3,FALSE)</f>
        <v>100</v>
      </c>
      <c r="D4326" s="25">
        <v>1995</v>
      </c>
      <c r="E4326">
        <f t="shared" si="134"/>
        <v>1001995</v>
      </c>
      <c r="F4326" s="25" t="s">
        <v>421</v>
      </c>
      <c r="H4326" s="25" t="str">
        <f t="shared" si="135"/>
        <v/>
      </c>
      <c r="I4326" s="25" t="s">
        <v>421</v>
      </c>
      <c r="J4326" s="25" t="s">
        <v>421</v>
      </c>
      <c r="K4326" s="25" t="s">
        <v>421</v>
      </c>
      <c r="L4326" s="25" t="s">
        <v>421</v>
      </c>
      <c r="M4326" s="25" t="s">
        <v>421</v>
      </c>
      <c r="N4326" s="25" t="s">
        <v>421</v>
      </c>
      <c r="O4326" s="25" t="s">
        <v>421</v>
      </c>
      <c r="P4326" s="25" t="s">
        <v>421</v>
      </c>
      <c r="Q4326" s="25" t="s">
        <v>421</v>
      </c>
      <c r="R4326" s="25" t="s">
        <v>421</v>
      </c>
      <c r="S4326" s="25" t="s">
        <v>421</v>
      </c>
    </row>
    <row r="4327" spans="1:19" x14ac:dyDescent="0.25">
      <c r="A4327" s="25" t="s">
        <v>171</v>
      </c>
      <c r="B4327" s="25" t="str">
        <f>VLOOKUP(A4327,'Cód dos países'!$A$3:$C$199,2,FALSE)</f>
        <v>LBY</v>
      </c>
      <c r="C4327" s="25">
        <f>VLOOKUP(A4327,'Cód dos países'!$A$3:$C$199,3,FALSE)</f>
        <v>101</v>
      </c>
      <c r="D4327" s="25">
        <v>1995</v>
      </c>
      <c r="E4327">
        <f t="shared" si="134"/>
        <v>1011995</v>
      </c>
      <c r="F4327" s="25">
        <v>31.7</v>
      </c>
      <c r="G4327" s="25">
        <v>10</v>
      </c>
      <c r="H4327" s="25">
        <f t="shared" si="135"/>
        <v>0.1</v>
      </c>
      <c r="I4327" s="25">
        <v>10</v>
      </c>
      <c r="J4327" s="25" t="s">
        <v>421</v>
      </c>
      <c r="K4327" s="25">
        <v>33.299999999999997</v>
      </c>
      <c r="L4327" s="25">
        <v>73</v>
      </c>
      <c r="M4327" s="25" t="s">
        <v>421</v>
      </c>
      <c r="N4327" s="25">
        <v>40</v>
      </c>
      <c r="O4327" s="25" t="s">
        <v>421</v>
      </c>
      <c r="P4327" s="25">
        <v>60.2</v>
      </c>
      <c r="Q4327" s="25">
        <v>39</v>
      </c>
      <c r="R4327" s="25">
        <v>10</v>
      </c>
      <c r="S4327" s="25">
        <v>10</v>
      </c>
    </row>
    <row r="4328" spans="1:19" x14ac:dyDescent="0.25">
      <c r="A4328" s="25" t="s">
        <v>359</v>
      </c>
      <c r="B4328" s="25" t="str">
        <f>VLOOKUP(A4328,'Cód dos países'!$A$3:$C$199,2,FALSE)</f>
        <v>LIE</v>
      </c>
      <c r="C4328" s="25">
        <f>VLOOKUP(A4328,'Cód dos países'!$A$3:$C$199,3,FALSE)</f>
        <v>102</v>
      </c>
      <c r="D4328" s="25">
        <v>1995</v>
      </c>
      <c r="E4328">
        <f t="shared" si="134"/>
        <v>1021995</v>
      </c>
      <c r="F4328" s="25" t="s">
        <v>421</v>
      </c>
      <c r="H4328" s="25" t="str">
        <f t="shared" si="135"/>
        <v/>
      </c>
      <c r="I4328" s="25" t="s">
        <v>421</v>
      </c>
      <c r="J4328" s="25" t="s">
        <v>421</v>
      </c>
      <c r="K4328" s="25" t="s">
        <v>421</v>
      </c>
      <c r="L4328" s="25" t="s">
        <v>421</v>
      </c>
      <c r="M4328" s="25" t="s">
        <v>421</v>
      </c>
      <c r="N4328" s="25" t="s">
        <v>421</v>
      </c>
      <c r="O4328" s="25" t="s">
        <v>421</v>
      </c>
      <c r="P4328" s="25" t="s">
        <v>421</v>
      </c>
      <c r="Q4328" s="25" t="s">
        <v>421</v>
      </c>
      <c r="R4328" s="25" t="s">
        <v>421</v>
      </c>
      <c r="S4328" s="25" t="s">
        <v>421</v>
      </c>
    </row>
    <row r="4329" spans="1:19" x14ac:dyDescent="0.25">
      <c r="A4329" s="25" t="s">
        <v>177</v>
      </c>
      <c r="B4329" s="25" t="str">
        <f>VLOOKUP(A4329,'Cód dos países'!$A$3:$C$199,2,FALSE)</f>
        <v>LTU</v>
      </c>
      <c r="C4329" s="25">
        <f>VLOOKUP(A4329,'Cód dos países'!$A$3:$C$199,3,FALSE)</f>
        <v>103</v>
      </c>
      <c r="D4329" s="25">
        <v>1995</v>
      </c>
      <c r="E4329">
        <f t="shared" si="134"/>
        <v>1031995</v>
      </c>
      <c r="F4329" s="25">
        <v>49.7</v>
      </c>
      <c r="G4329" s="25">
        <v>50</v>
      </c>
      <c r="H4329" s="25">
        <f t="shared" si="135"/>
        <v>0.5</v>
      </c>
      <c r="I4329" s="25">
        <v>30</v>
      </c>
      <c r="J4329" s="25" t="s">
        <v>421</v>
      </c>
      <c r="K4329" s="25">
        <v>76.599999999999994</v>
      </c>
      <c r="L4329" s="25">
        <v>62.4</v>
      </c>
      <c r="M4329" s="25" t="s">
        <v>421</v>
      </c>
      <c r="N4329" s="25">
        <v>70</v>
      </c>
      <c r="O4329" s="25" t="s">
        <v>421</v>
      </c>
      <c r="P4329" s="25">
        <v>12.9</v>
      </c>
      <c r="Q4329" s="25">
        <v>65</v>
      </c>
      <c r="R4329" s="25">
        <v>50</v>
      </c>
      <c r="S4329" s="25">
        <v>30</v>
      </c>
    </row>
    <row r="4330" spans="1:19" x14ac:dyDescent="0.25">
      <c r="A4330" s="25" t="s">
        <v>179</v>
      </c>
      <c r="B4330" s="25" t="str">
        <f>VLOOKUP(A4330,'Cód dos países'!$A$3:$C$199,2,FALSE)</f>
        <v>LUX</v>
      </c>
      <c r="C4330" s="25">
        <f>VLOOKUP(A4330,'Cód dos países'!$A$3:$C$199,3,FALSE)</f>
        <v>104</v>
      </c>
      <c r="D4330" s="25">
        <v>1995</v>
      </c>
      <c r="E4330">
        <f t="shared" si="134"/>
        <v>1041995</v>
      </c>
      <c r="F4330" s="25">
        <v>72.5</v>
      </c>
      <c r="G4330" s="25">
        <v>90</v>
      </c>
      <c r="H4330" s="25">
        <f t="shared" si="135"/>
        <v>0.9</v>
      </c>
      <c r="I4330" s="25">
        <v>90</v>
      </c>
      <c r="J4330" s="25" t="s">
        <v>421</v>
      </c>
      <c r="K4330" s="25">
        <v>46.6</v>
      </c>
      <c r="L4330" s="25">
        <v>37.1</v>
      </c>
      <c r="M4330" s="25" t="s">
        <v>421</v>
      </c>
      <c r="N4330" s="25">
        <v>85</v>
      </c>
      <c r="O4330" s="25" t="s">
        <v>421</v>
      </c>
      <c r="P4330" s="25">
        <v>84.7</v>
      </c>
      <c r="Q4330" s="25">
        <v>79</v>
      </c>
      <c r="R4330" s="25">
        <v>70</v>
      </c>
      <c r="S4330" s="25">
        <v>70</v>
      </c>
    </row>
    <row r="4331" spans="1:19" x14ac:dyDescent="0.25">
      <c r="A4331" s="25" t="s">
        <v>422</v>
      </c>
      <c r="B4331" s="25" t="e">
        <f>VLOOKUP(A4331,'Cód dos países'!$A$3:$C$199,2,FALSE)</f>
        <v>#N/A</v>
      </c>
      <c r="C4331" s="25" t="e">
        <f>VLOOKUP(A4331,'Cód dos países'!$A$3:$C$199,3,FALSE)</f>
        <v>#N/A</v>
      </c>
      <c r="D4331" s="25">
        <v>1995</v>
      </c>
      <c r="E4331" t="e">
        <f t="shared" si="134"/>
        <v>#N/A</v>
      </c>
      <c r="F4331" s="25" t="s">
        <v>421</v>
      </c>
      <c r="H4331" s="25" t="str">
        <f t="shared" si="135"/>
        <v/>
      </c>
      <c r="I4331" s="25" t="s">
        <v>421</v>
      </c>
      <c r="J4331" s="25" t="s">
        <v>421</v>
      </c>
      <c r="K4331" s="25" t="s">
        <v>421</v>
      </c>
      <c r="L4331" s="25" t="s">
        <v>421</v>
      </c>
      <c r="M4331" s="25" t="s">
        <v>421</v>
      </c>
      <c r="N4331" s="25" t="s">
        <v>421</v>
      </c>
      <c r="O4331" s="25" t="s">
        <v>421</v>
      </c>
      <c r="P4331" s="25" t="s">
        <v>421</v>
      </c>
      <c r="Q4331" s="25" t="s">
        <v>421</v>
      </c>
      <c r="R4331" s="25" t="s">
        <v>421</v>
      </c>
      <c r="S4331" s="25" t="s">
        <v>421</v>
      </c>
    </row>
    <row r="4332" spans="1:19" x14ac:dyDescent="0.25">
      <c r="A4332" s="25" t="s">
        <v>193</v>
      </c>
      <c r="B4332" s="25" t="str">
        <f>VLOOKUP(A4332,'Cód dos países'!$A$3:$C$199,2,FALSE)</f>
        <v>MKD</v>
      </c>
      <c r="C4332" s="25">
        <f>VLOOKUP(A4332,'Cód dos países'!$A$3:$C$199,3,FALSE)</f>
        <v>105</v>
      </c>
      <c r="D4332" s="25">
        <v>1995</v>
      </c>
      <c r="E4332">
        <f t="shared" si="134"/>
        <v>1051995</v>
      </c>
      <c r="F4332" s="25" t="s">
        <v>421</v>
      </c>
      <c r="H4332" s="25" t="str">
        <f t="shared" si="135"/>
        <v/>
      </c>
      <c r="I4332" s="25" t="s">
        <v>421</v>
      </c>
      <c r="J4332" s="25" t="s">
        <v>421</v>
      </c>
      <c r="K4332" s="25" t="s">
        <v>421</v>
      </c>
      <c r="L4332" s="25" t="s">
        <v>421</v>
      </c>
      <c r="M4332" s="25" t="s">
        <v>421</v>
      </c>
      <c r="N4332" s="25" t="s">
        <v>421</v>
      </c>
      <c r="O4332" s="25" t="s">
        <v>421</v>
      </c>
      <c r="P4332" s="25" t="s">
        <v>421</v>
      </c>
      <c r="Q4332" s="25" t="s">
        <v>421</v>
      </c>
      <c r="R4332" s="25" t="s">
        <v>421</v>
      </c>
      <c r="S4332" s="25" t="s">
        <v>421</v>
      </c>
    </row>
    <row r="4333" spans="1:19" x14ac:dyDescent="0.25">
      <c r="A4333" s="25" t="s">
        <v>187</v>
      </c>
      <c r="B4333" s="25" t="str">
        <f>VLOOKUP(A4333,'Cód dos países'!$A$3:$C$199,2,FALSE)</f>
        <v>MDG</v>
      </c>
      <c r="C4333" s="25">
        <f>VLOOKUP(A4333,'Cód dos países'!$A$3:$C$199,3,FALSE)</f>
        <v>106</v>
      </c>
      <c r="D4333" s="25">
        <v>1995</v>
      </c>
      <c r="E4333">
        <f t="shared" si="134"/>
        <v>1061995</v>
      </c>
      <c r="F4333" s="25">
        <v>52.2</v>
      </c>
      <c r="G4333" s="25">
        <v>50</v>
      </c>
      <c r="H4333" s="25">
        <f t="shared" si="135"/>
        <v>0.5</v>
      </c>
      <c r="I4333" s="25">
        <v>30</v>
      </c>
      <c r="J4333" s="25" t="s">
        <v>421</v>
      </c>
      <c r="K4333" s="25">
        <v>74.8</v>
      </c>
      <c r="L4333" s="25">
        <v>87.3</v>
      </c>
      <c r="M4333" s="25" t="s">
        <v>421</v>
      </c>
      <c r="N4333" s="25">
        <v>70</v>
      </c>
      <c r="O4333" s="25" t="s">
        <v>421</v>
      </c>
      <c r="P4333" s="25">
        <v>60.5</v>
      </c>
      <c r="Q4333" s="25">
        <v>37.6</v>
      </c>
      <c r="R4333" s="25">
        <v>30</v>
      </c>
      <c r="S4333" s="25">
        <v>30</v>
      </c>
    </row>
    <row r="4334" spans="1:19" x14ac:dyDescent="0.25">
      <c r="A4334" s="25" t="s">
        <v>209</v>
      </c>
      <c r="B4334" s="25" t="str">
        <f>VLOOKUP(A4334,'Cód dos países'!$A$3:$C$199,2,FALSE)</f>
        <v>MWI</v>
      </c>
      <c r="C4334" s="25">
        <f>VLOOKUP(A4334,'Cód dos países'!$A$3:$C$199,3,FALSE)</f>
        <v>107</v>
      </c>
      <c r="D4334" s="25">
        <v>1995</v>
      </c>
      <c r="E4334">
        <f t="shared" si="134"/>
        <v>1071995</v>
      </c>
      <c r="F4334" s="25">
        <v>56.2</v>
      </c>
      <c r="G4334" s="25">
        <v>50</v>
      </c>
      <c r="H4334" s="25">
        <f t="shared" si="135"/>
        <v>0.5</v>
      </c>
      <c r="I4334" s="25">
        <v>30</v>
      </c>
      <c r="J4334" s="25" t="s">
        <v>421</v>
      </c>
      <c r="K4334" s="25">
        <v>73.400000000000006</v>
      </c>
      <c r="L4334" s="25">
        <v>78.8</v>
      </c>
      <c r="M4334" s="25" t="s">
        <v>421</v>
      </c>
      <c r="N4334" s="25">
        <v>55</v>
      </c>
      <c r="O4334" s="25" t="s">
        <v>421</v>
      </c>
      <c r="P4334" s="25">
        <v>54.9</v>
      </c>
      <c r="Q4334" s="25">
        <v>64</v>
      </c>
      <c r="R4334" s="25">
        <v>50</v>
      </c>
      <c r="S4334" s="25">
        <v>50</v>
      </c>
    </row>
    <row r="4335" spans="1:19" x14ac:dyDescent="0.25">
      <c r="A4335" s="25" t="s">
        <v>211</v>
      </c>
      <c r="B4335" s="25" t="str">
        <f>VLOOKUP(A4335,'Cód dos países'!$A$3:$C$199,2,FALSE)</f>
        <v>MYS</v>
      </c>
      <c r="C4335" s="25">
        <f>VLOOKUP(A4335,'Cód dos países'!$A$3:$C$199,3,FALSE)</f>
        <v>108</v>
      </c>
      <c r="D4335" s="25">
        <v>1995</v>
      </c>
      <c r="E4335">
        <f t="shared" si="134"/>
        <v>1081995</v>
      </c>
      <c r="F4335" s="25">
        <v>69.900000000000006</v>
      </c>
      <c r="G4335" s="25">
        <v>70</v>
      </c>
      <c r="H4335" s="25">
        <f t="shared" si="135"/>
        <v>0.7</v>
      </c>
      <c r="I4335" s="25">
        <v>70</v>
      </c>
      <c r="J4335" s="25" t="s">
        <v>421</v>
      </c>
      <c r="K4335" s="25">
        <v>76.7</v>
      </c>
      <c r="L4335" s="25">
        <v>82.7</v>
      </c>
      <c r="M4335" s="25" t="s">
        <v>421</v>
      </c>
      <c r="N4335" s="25">
        <v>85</v>
      </c>
      <c r="O4335" s="25" t="s">
        <v>421</v>
      </c>
      <c r="P4335" s="25">
        <v>77.7</v>
      </c>
      <c r="Q4335" s="25">
        <v>67</v>
      </c>
      <c r="R4335" s="25">
        <v>50</v>
      </c>
      <c r="S4335" s="25">
        <v>50</v>
      </c>
    </row>
    <row r="4336" spans="1:19" x14ac:dyDescent="0.25">
      <c r="A4336" s="25" t="s">
        <v>189</v>
      </c>
      <c r="B4336" s="25" t="str">
        <f>VLOOKUP(A4336,'Cód dos países'!$A$3:$C$199,2,FALSE)</f>
        <v>MDV</v>
      </c>
      <c r="C4336" s="25">
        <f>VLOOKUP(A4336,'Cód dos países'!$A$3:$C$199,3,FALSE)</f>
        <v>109</v>
      </c>
      <c r="D4336" s="25">
        <v>1995</v>
      </c>
      <c r="E4336">
        <f t="shared" si="134"/>
        <v>1091995</v>
      </c>
      <c r="F4336" s="25" t="s">
        <v>421</v>
      </c>
      <c r="H4336" s="25" t="str">
        <f t="shared" si="135"/>
        <v/>
      </c>
      <c r="I4336" s="25" t="s">
        <v>421</v>
      </c>
      <c r="J4336" s="25" t="s">
        <v>421</v>
      </c>
      <c r="K4336" s="25" t="s">
        <v>421</v>
      </c>
      <c r="L4336" s="25" t="s">
        <v>421</v>
      </c>
      <c r="M4336" s="25" t="s">
        <v>421</v>
      </c>
      <c r="N4336" s="25" t="s">
        <v>421</v>
      </c>
      <c r="O4336" s="25" t="s">
        <v>421</v>
      </c>
      <c r="P4336" s="25" t="s">
        <v>421</v>
      </c>
      <c r="Q4336" s="25" t="s">
        <v>421</v>
      </c>
      <c r="R4336" s="25" t="s">
        <v>421</v>
      </c>
      <c r="S4336" s="25" t="s">
        <v>421</v>
      </c>
    </row>
    <row r="4337" spans="1:19" x14ac:dyDescent="0.25">
      <c r="A4337" s="25" t="s">
        <v>195</v>
      </c>
      <c r="B4337" s="25" t="str">
        <f>VLOOKUP(A4337,'Cód dos países'!$A$3:$C$199,2,FALSE)</f>
        <v>MLI</v>
      </c>
      <c r="C4337" s="25">
        <f>VLOOKUP(A4337,'Cód dos países'!$A$3:$C$199,3,FALSE)</f>
        <v>110</v>
      </c>
      <c r="D4337" s="25">
        <v>1995</v>
      </c>
      <c r="E4337">
        <f t="shared" si="134"/>
        <v>1101995</v>
      </c>
      <c r="F4337" s="25">
        <v>57</v>
      </c>
      <c r="G4337" s="25">
        <v>50</v>
      </c>
      <c r="H4337" s="25">
        <f t="shared" si="135"/>
        <v>0.5</v>
      </c>
      <c r="I4337" s="25">
        <v>10</v>
      </c>
      <c r="J4337" s="25" t="s">
        <v>421</v>
      </c>
      <c r="K4337" s="25">
        <v>48.8</v>
      </c>
      <c r="L4337" s="25">
        <v>83.4</v>
      </c>
      <c r="M4337" s="25" t="s">
        <v>421</v>
      </c>
      <c r="N4337" s="25">
        <v>70</v>
      </c>
      <c r="O4337" s="25" t="s">
        <v>421</v>
      </c>
      <c r="P4337" s="25">
        <v>65.599999999999994</v>
      </c>
      <c r="Q4337" s="25">
        <v>65</v>
      </c>
      <c r="R4337" s="25">
        <v>70</v>
      </c>
      <c r="S4337" s="25">
        <v>50</v>
      </c>
    </row>
    <row r="4338" spans="1:19" x14ac:dyDescent="0.25">
      <c r="A4338" s="25" t="s">
        <v>197</v>
      </c>
      <c r="B4338" s="25" t="str">
        <f>VLOOKUP(A4338,'Cód dos países'!$A$3:$C$199,2,FALSE)</f>
        <v>MLT</v>
      </c>
      <c r="C4338" s="25">
        <f>VLOOKUP(A4338,'Cód dos países'!$A$3:$C$199,3,FALSE)</f>
        <v>111</v>
      </c>
      <c r="D4338" s="25">
        <v>1995</v>
      </c>
      <c r="E4338">
        <f t="shared" si="134"/>
        <v>1111995</v>
      </c>
      <c r="F4338" s="25">
        <v>55.8</v>
      </c>
      <c r="G4338" s="25">
        <v>50</v>
      </c>
      <c r="H4338" s="25">
        <f t="shared" si="135"/>
        <v>0.5</v>
      </c>
      <c r="I4338" s="25">
        <v>10</v>
      </c>
      <c r="J4338" s="25" t="s">
        <v>421</v>
      </c>
      <c r="K4338" s="25">
        <v>67.7</v>
      </c>
      <c r="L4338" s="25">
        <v>50.8</v>
      </c>
      <c r="M4338" s="25" t="s">
        <v>421</v>
      </c>
      <c r="N4338" s="25">
        <v>70</v>
      </c>
      <c r="O4338" s="25" t="s">
        <v>421</v>
      </c>
      <c r="P4338" s="25">
        <v>72.5</v>
      </c>
      <c r="Q4338" s="25">
        <v>61</v>
      </c>
      <c r="R4338" s="25">
        <v>70</v>
      </c>
      <c r="S4338" s="25">
        <v>50</v>
      </c>
    </row>
    <row r="4339" spans="1:19" x14ac:dyDescent="0.25">
      <c r="A4339" s="25" t="s">
        <v>205</v>
      </c>
      <c r="B4339" s="25" t="str">
        <f>VLOOKUP(A4339,'Cód dos países'!$A$3:$C$199,2,FALSE)</f>
        <v>MRT</v>
      </c>
      <c r="C4339" s="25">
        <f>VLOOKUP(A4339,'Cód dos países'!$A$3:$C$199,3,FALSE)</f>
        <v>113</v>
      </c>
      <c r="D4339" s="25">
        <v>1995</v>
      </c>
      <c r="E4339">
        <f t="shared" si="134"/>
        <v>1131995</v>
      </c>
      <c r="F4339" s="25">
        <v>45.5</v>
      </c>
      <c r="G4339" s="25">
        <v>30</v>
      </c>
      <c r="H4339" s="25">
        <f t="shared" si="135"/>
        <v>0.3</v>
      </c>
      <c r="I4339" s="25">
        <v>30</v>
      </c>
      <c r="J4339" s="25" t="s">
        <v>421</v>
      </c>
      <c r="K4339" s="25">
        <v>49.8</v>
      </c>
      <c r="L4339" s="25">
        <v>80.3</v>
      </c>
      <c r="M4339" s="25" t="s">
        <v>421</v>
      </c>
      <c r="N4339" s="25">
        <v>55</v>
      </c>
      <c r="O4339" s="25" t="s">
        <v>421</v>
      </c>
      <c r="P4339" s="25">
        <v>69.599999999999994</v>
      </c>
      <c r="Q4339" s="25">
        <v>55</v>
      </c>
      <c r="R4339" s="25">
        <v>30</v>
      </c>
      <c r="S4339" s="25">
        <v>10</v>
      </c>
    </row>
    <row r="4340" spans="1:19" x14ac:dyDescent="0.25">
      <c r="A4340" s="25" t="s">
        <v>207</v>
      </c>
      <c r="B4340" s="25" t="str">
        <f>VLOOKUP(A4340,'Cód dos países'!$A$3:$C$199,2,FALSE)</f>
        <v>MUS</v>
      </c>
      <c r="C4340" s="25">
        <f>VLOOKUP(A4340,'Cód dos países'!$A$3:$C$199,3,FALSE)</f>
        <v>114</v>
      </c>
      <c r="D4340" s="25">
        <v>1995</v>
      </c>
      <c r="E4340">
        <f t="shared" si="134"/>
        <v>1141995</v>
      </c>
      <c r="F4340" s="25" t="s">
        <v>421</v>
      </c>
      <c r="H4340" s="25" t="str">
        <f t="shared" si="135"/>
        <v/>
      </c>
      <c r="I4340" s="25" t="s">
        <v>421</v>
      </c>
      <c r="J4340" s="25" t="s">
        <v>421</v>
      </c>
      <c r="K4340" s="25" t="s">
        <v>421</v>
      </c>
      <c r="L4340" s="25" t="s">
        <v>421</v>
      </c>
      <c r="M4340" s="25" t="s">
        <v>421</v>
      </c>
      <c r="N4340" s="25" t="s">
        <v>421</v>
      </c>
      <c r="O4340" s="25" t="s">
        <v>421</v>
      </c>
      <c r="P4340" s="25" t="s">
        <v>421</v>
      </c>
      <c r="Q4340" s="25" t="s">
        <v>421</v>
      </c>
      <c r="R4340" s="25" t="s">
        <v>421</v>
      </c>
      <c r="S4340" s="25" t="s">
        <v>421</v>
      </c>
    </row>
    <row r="4341" spans="1:19" x14ac:dyDescent="0.25">
      <c r="A4341" s="25" t="s">
        <v>191</v>
      </c>
      <c r="B4341" s="25" t="str">
        <f>VLOOKUP(A4341,'Cód dos países'!$A$3:$C$199,2,FALSE)</f>
        <v>MEX</v>
      </c>
      <c r="C4341" s="25">
        <f>VLOOKUP(A4341,'Cód dos países'!$A$3:$C$199,3,FALSE)</f>
        <v>115</v>
      </c>
      <c r="D4341" s="25">
        <v>1995</v>
      </c>
      <c r="E4341">
        <f t="shared" si="134"/>
        <v>1151995</v>
      </c>
      <c r="F4341" s="25">
        <v>61.2</v>
      </c>
      <c r="G4341" s="25">
        <v>50</v>
      </c>
      <c r="H4341" s="25">
        <f t="shared" si="135"/>
        <v>0.5</v>
      </c>
      <c r="I4341" s="25">
        <v>50</v>
      </c>
      <c r="J4341" s="25" t="s">
        <v>421</v>
      </c>
      <c r="K4341" s="25">
        <v>73.099999999999994</v>
      </c>
      <c r="L4341" s="25">
        <v>93.1</v>
      </c>
      <c r="M4341" s="25" t="s">
        <v>421</v>
      </c>
      <c r="N4341" s="25">
        <v>55</v>
      </c>
      <c r="O4341" s="25" t="s">
        <v>421</v>
      </c>
      <c r="P4341" s="25">
        <v>66.599999999999994</v>
      </c>
      <c r="Q4341" s="25">
        <v>63</v>
      </c>
      <c r="R4341" s="25">
        <v>70</v>
      </c>
      <c r="S4341" s="25">
        <v>30</v>
      </c>
    </row>
    <row r="4342" spans="1:19" x14ac:dyDescent="0.25">
      <c r="A4342" s="25" t="s">
        <v>361</v>
      </c>
      <c r="B4342" s="25" t="str">
        <f>VLOOKUP(A4342,'Cód dos países'!$A$3:$C$199,2,FALSE)</f>
        <v>FSM</v>
      </c>
      <c r="C4342" s="25">
        <f>VLOOKUP(A4342,'Cód dos países'!$A$3:$C$199,3,FALSE)</f>
        <v>116</v>
      </c>
      <c r="D4342" s="25">
        <v>1995</v>
      </c>
      <c r="E4342">
        <f t="shared" si="134"/>
        <v>1161995</v>
      </c>
      <c r="F4342" s="25" t="s">
        <v>421</v>
      </c>
      <c r="H4342" s="25" t="str">
        <f t="shared" si="135"/>
        <v/>
      </c>
      <c r="I4342" s="25" t="s">
        <v>421</v>
      </c>
      <c r="J4342" s="25" t="s">
        <v>421</v>
      </c>
      <c r="K4342" s="25" t="s">
        <v>421</v>
      </c>
      <c r="L4342" s="25" t="s">
        <v>421</v>
      </c>
      <c r="M4342" s="25" t="s">
        <v>421</v>
      </c>
      <c r="N4342" s="25" t="s">
        <v>421</v>
      </c>
      <c r="O4342" s="25" t="s">
        <v>421</v>
      </c>
      <c r="P4342" s="25" t="s">
        <v>421</v>
      </c>
      <c r="Q4342" s="25" t="s">
        <v>421</v>
      </c>
      <c r="R4342" s="25" t="s">
        <v>421</v>
      </c>
      <c r="S4342" s="25" t="s">
        <v>421</v>
      </c>
    </row>
    <row r="4343" spans="1:19" x14ac:dyDescent="0.25">
      <c r="A4343" s="25" t="s">
        <v>185</v>
      </c>
      <c r="B4343" s="25" t="str">
        <f>VLOOKUP(A4343,'Cód dos países'!$A$3:$C$199,2,FALSE)</f>
        <v>MDA</v>
      </c>
      <c r="C4343" s="25">
        <f>VLOOKUP(A4343,'Cód dos países'!$A$3:$C$199,3,FALSE)</f>
        <v>117</v>
      </c>
      <c r="D4343" s="25">
        <v>1995</v>
      </c>
      <c r="E4343">
        <f t="shared" si="134"/>
        <v>1171995</v>
      </c>
      <c r="F4343" s="25">
        <v>52.5</v>
      </c>
      <c r="G4343" s="25">
        <v>50</v>
      </c>
      <c r="H4343" s="25">
        <f t="shared" si="135"/>
        <v>0.5</v>
      </c>
      <c r="I4343" s="25">
        <v>30</v>
      </c>
      <c r="J4343" s="25" t="s">
        <v>421</v>
      </c>
      <c r="K4343" s="25">
        <v>75.099999999999994</v>
      </c>
      <c r="L4343" s="25">
        <v>72.099999999999994</v>
      </c>
      <c r="M4343" s="25" t="s">
        <v>421</v>
      </c>
      <c r="N4343" s="25">
        <v>70</v>
      </c>
      <c r="O4343" s="25" t="s">
        <v>421</v>
      </c>
      <c r="P4343" s="25">
        <v>0</v>
      </c>
      <c r="Q4343" s="25">
        <v>75</v>
      </c>
      <c r="R4343" s="25">
        <v>50</v>
      </c>
      <c r="S4343" s="25">
        <v>50</v>
      </c>
    </row>
    <row r="4344" spans="1:19" x14ac:dyDescent="0.25">
      <c r="A4344" s="25" t="s">
        <v>201</v>
      </c>
      <c r="B4344" s="25" t="str">
        <f>VLOOKUP(A4344,'Cód dos países'!$A$3:$C$199,2,FALSE)</f>
        <v>MNG</v>
      </c>
      <c r="C4344" s="25">
        <f>VLOOKUP(A4344,'Cód dos países'!$A$3:$C$199,3,FALSE)</f>
        <v>119</v>
      </c>
      <c r="D4344" s="25">
        <v>1995</v>
      </c>
      <c r="E4344">
        <f t="shared" si="134"/>
        <v>1191995</v>
      </c>
      <c r="F4344" s="25">
        <v>47.4</v>
      </c>
      <c r="G4344" s="25">
        <v>70</v>
      </c>
      <c r="H4344" s="25">
        <f t="shared" si="135"/>
        <v>0.7</v>
      </c>
      <c r="I4344" s="25">
        <v>50</v>
      </c>
      <c r="J4344" s="25" t="s">
        <v>421</v>
      </c>
      <c r="K4344" s="25">
        <v>40</v>
      </c>
      <c r="L4344" s="25">
        <v>17.3</v>
      </c>
      <c r="M4344" s="25" t="s">
        <v>421</v>
      </c>
      <c r="N4344" s="25">
        <v>70</v>
      </c>
      <c r="O4344" s="25" t="s">
        <v>421</v>
      </c>
      <c r="P4344" s="25">
        <v>14.5</v>
      </c>
      <c r="Q4344" s="25">
        <v>65</v>
      </c>
      <c r="R4344" s="25">
        <v>50</v>
      </c>
      <c r="S4344" s="25">
        <v>50</v>
      </c>
    </row>
    <row r="4345" spans="1:19" x14ac:dyDescent="0.25">
      <c r="A4345" s="25" t="s">
        <v>200</v>
      </c>
      <c r="B4345" s="25" t="str">
        <f>VLOOKUP(A4345,'Cód dos países'!$A$3:$C$199,2,FALSE)</f>
        <v>MNP</v>
      </c>
      <c r="C4345" s="25">
        <f>VLOOKUP(A4345,'Cód dos países'!$A$3:$C$199,3,FALSE)</f>
        <v>120</v>
      </c>
      <c r="D4345" s="25">
        <v>1995</v>
      </c>
      <c r="E4345">
        <f t="shared" si="134"/>
        <v>1201995</v>
      </c>
      <c r="F4345" s="25" t="s">
        <v>421</v>
      </c>
      <c r="H4345" s="25" t="str">
        <f t="shared" si="135"/>
        <v/>
      </c>
      <c r="I4345" s="25" t="s">
        <v>421</v>
      </c>
      <c r="J4345" s="25" t="s">
        <v>421</v>
      </c>
      <c r="K4345" s="25" t="s">
        <v>421</v>
      </c>
      <c r="L4345" s="25" t="s">
        <v>421</v>
      </c>
      <c r="M4345" s="25" t="s">
        <v>421</v>
      </c>
      <c r="N4345" s="25" t="s">
        <v>421</v>
      </c>
      <c r="O4345" s="25" t="s">
        <v>421</v>
      </c>
      <c r="P4345" s="25" t="s">
        <v>421</v>
      </c>
      <c r="Q4345" s="25" t="s">
        <v>421</v>
      </c>
      <c r="R4345" s="25" t="s">
        <v>421</v>
      </c>
      <c r="S4345" s="25" t="s">
        <v>421</v>
      </c>
    </row>
    <row r="4346" spans="1:19" x14ac:dyDescent="0.25">
      <c r="A4346" s="25" t="s">
        <v>183</v>
      </c>
      <c r="B4346" s="25" t="str">
        <f>VLOOKUP(A4346,'Cód dos países'!$A$3:$C$199,2,FALSE)</f>
        <v>MAR</v>
      </c>
      <c r="C4346" s="25">
        <f>VLOOKUP(A4346,'Cód dos países'!$A$3:$C$199,3,FALSE)</f>
        <v>121</v>
      </c>
      <c r="D4346" s="25">
        <v>1995</v>
      </c>
      <c r="E4346">
        <f t="shared" si="134"/>
        <v>1211995</v>
      </c>
      <c r="F4346" s="25">
        <v>64.3</v>
      </c>
      <c r="G4346" s="25">
        <v>70</v>
      </c>
      <c r="H4346" s="25">
        <f t="shared" si="135"/>
        <v>0.7</v>
      </c>
      <c r="I4346" s="25">
        <v>50</v>
      </c>
      <c r="J4346" s="25" t="s">
        <v>421</v>
      </c>
      <c r="K4346" s="25">
        <v>60.5</v>
      </c>
      <c r="L4346" s="25">
        <v>73.2</v>
      </c>
      <c r="M4346" s="25" t="s">
        <v>421</v>
      </c>
      <c r="N4346" s="25">
        <v>70</v>
      </c>
      <c r="O4346" s="25" t="s">
        <v>421</v>
      </c>
      <c r="P4346" s="25">
        <v>75.599999999999994</v>
      </c>
      <c r="Q4346" s="25">
        <v>59</v>
      </c>
      <c r="R4346" s="25">
        <v>70</v>
      </c>
      <c r="S4346" s="25">
        <v>50</v>
      </c>
    </row>
    <row r="4347" spans="1:19" x14ac:dyDescent="0.25">
      <c r="A4347" s="25" t="s">
        <v>203</v>
      </c>
      <c r="B4347" s="25" t="str">
        <f>VLOOKUP(A4347,'Cód dos países'!$A$3:$C$199,2,FALSE)</f>
        <v>MOZ</v>
      </c>
      <c r="C4347" s="25">
        <f>VLOOKUP(A4347,'Cód dos países'!$A$3:$C$199,3,FALSE)</f>
        <v>122</v>
      </c>
      <c r="D4347" s="25">
        <v>1995</v>
      </c>
      <c r="E4347">
        <f t="shared" si="134"/>
        <v>1221995</v>
      </c>
      <c r="F4347" s="25">
        <v>48.4</v>
      </c>
      <c r="G4347" s="25">
        <v>30</v>
      </c>
      <c r="H4347" s="25">
        <f t="shared" si="135"/>
        <v>0.3</v>
      </c>
      <c r="I4347" s="25">
        <v>10</v>
      </c>
      <c r="J4347" s="25" t="s">
        <v>421</v>
      </c>
      <c r="K4347" s="25">
        <v>74.2</v>
      </c>
      <c r="L4347" s="25">
        <v>88.6</v>
      </c>
      <c r="M4347" s="25" t="s">
        <v>421</v>
      </c>
      <c r="N4347" s="25">
        <v>55</v>
      </c>
      <c r="O4347" s="25" t="s">
        <v>421</v>
      </c>
      <c r="P4347" s="25">
        <v>42.5</v>
      </c>
      <c r="Q4347" s="25">
        <v>75</v>
      </c>
      <c r="R4347" s="25">
        <v>30</v>
      </c>
      <c r="S4347" s="25">
        <v>30</v>
      </c>
    </row>
    <row r="4348" spans="1:19" x14ac:dyDescent="0.25">
      <c r="A4348" s="25" t="s">
        <v>213</v>
      </c>
      <c r="B4348" s="25" t="str">
        <f>VLOOKUP(A4348,'Cód dos países'!$A$3:$C$199,2,FALSE)</f>
        <v>NAM</v>
      </c>
      <c r="C4348" s="25">
        <f>VLOOKUP(A4348,'Cód dos países'!$A$3:$C$199,3,FALSE)</f>
        <v>124</v>
      </c>
      <c r="D4348" s="25">
        <v>1995</v>
      </c>
      <c r="E4348">
        <f t="shared" si="134"/>
        <v>1241995</v>
      </c>
      <c r="F4348" s="25" t="s">
        <v>421</v>
      </c>
      <c r="H4348" s="25" t="str">
        <f t="shared" si="135"/>
        <v/>
      </c>
      <c r="I4348" s="25" t="s">
        <v>421</v>
      </c>
      <c r="J4348" s="25" t="s">
        <v>421</v>
      </c>
      <c r="K4348" s="25" t="s">
        <v>421</v>
      </c>
      <c r="L4348" s="25" t="s">
        <v>421</v>
      </c>
      <c r="M4348" s="25" t="s">
        <v>421</v>
      </c>
      <c r="N4348" s="25" t="s">
        <v>421</v>
      </c>
      <c r="O4348" s="25" t="s">
        <v>421</v>
      </c>
      <c r="P4348" s="25" t="s">
        <v>421</v>
      </c>
      <c r="Q4348" s="25" t="s">
        <v>421</v>
      </c>
      <c r="R4348" s="25" t="s">
        <v>421</v>
      </c>
      <c r="S4348" s="25" t="s">
        <v>421</v>
      </c>
    </row>
    <row r="4349" spans="1:19" x14ac:dyDescent="0.25">
      <c r="A4349" s="25" t="s">
        <v>225</v>
      </c>
      <c r="B4349" s="25" t="str">
        <f>VLOOKUP(A4349,'Cód dos países'!$A$3:$C$199,2,FALSE)</f>
        <v>NPL</v>
      </c>
      <c r="C4349" s="25">
        <f>VLOOKUP(A4349,'Cód dos países'!$A$3:$C$199,3,FALSE)</f>
        <v>126</v>
      </c>
      <c r="D4349" s="25">
        <v>1995</v>
      </c>
      <c r="E4349">
        <f t="shared" si="134"/>
        <v>1261995</v>
      </c>
      <c r="F4349" s="25">
        <v>50.3</v>
      </c>
      <c r="G4349" s="25">
        <v>30</v>
      </c>
      <c r="H4349" s="25">
        <f t="shared" si="135"/>
        <v>0.3</v>
      </c>
      <c r="I4349" s="25">
        <v>10</v>
      </c>
      <c r="J4349" s="25" t="s">
        <v>421</v>
      </c>
      <c r="K4349" s="25">
        <v>86.4</v>
      </c>
      <c r="L4349" s="25">
        <v>91.3</v>
      </c>
      <c r="M4349" s="25" t="s">
        <v>421</v>
      </c>
      <c r="N4349" s="25">
        <v>55</v>
      </c>
      <c r="O4349" s="25" t="s">
        <v>421</v>
      </c>
      <c r="P4349" s="25">
        <v>67</v>
      </c>
      <c r="Q4349" s="25">
        <v>53.2</v>
      </c>
      <c r="R4349" s="25">
        <v>30</v>
      </c>
      <c r="S4349" s="25">
        <v>30</v>
      </c>
    </row>
    <row r="4350" spans="1:19" x14ac:dyDescent="0.25">
      <c r="A4350" s="25" t="s">
        <v>221</v>
      </c>
      <c r="B4350" s="25" t="str">
        <f>VLOOKUP(A4350,'Cód dos países'!$A$3:$C$199,2,FALSE)</f>
        <v>NLD</v>
      </c>
      <c r="C4350" s="25">
        <f>VLOOKUP(A4350,'Cód dos países'!$A$3:$C$199,3,FALSE)</f>
        <v>127</v>
      </c>
      <c r="D4350" s="25">
        <v>1995</v>
      </c>
      <c r="E4350">
        <f t="shared" si="134"/>
        <v>1271995</v>
      </c>
      <c r="F4350" s="25">
        <v>69.7</v>
      </c>
      <c r="G4350" s="25">
        <v>90</v>
      </c>
      <c r="H4350" s="25">
        <f t="shared" si="135"/>
        <v>0.9</v>
      </c>
      <c r="I4350" s="25">
        <v>90</v>
      </c>
      <c r="J4350" s="25" t="s">
        <v>421</v>
      </c>
      <c r="K4350" s="25">
        <v>33.799999999999997</v>
      </c>
      <c r="L4350" s="25">
        <v>6.6</v>
      </c>
      <c r="M4350" s="25" t="s">
        <v>421</v>
      </c>
      <c r="N4350" s="25">
        <v>85</v>
      </c>
      <c r="O4350" s="25" t="s">
        <v>421</v>
      </c>
      <c r="P4350" s="25">
        <v>84.4</v>
      </c>
      <c r="Q4350" s="25">
        <v>77.8</v>
      </c>
      <c r="R4350" s="25">
        <v>70</v>
      </c>
      <c r="S4350" s="25">
        <v>90</v>
      </c>
    </row>
    <row r="4351" spans="1:19" x14ac:dyDescent="0.25">
      <c r="A4351" s="25" t="s">
        <v>227</v>
      </c>
      <c r="B4351" s="25" t="str">
        <f>VLOOKUP(A4351,'Cód dos países'!$A$3:$C$199,2,FALSE)</f>
        <v>NZL</v>
      </c>
      <c r="C4351" s="25">
        <f>VLOOKUP(A4351,'Cód dos países'!$A$3:$C$199,3,FALSE)</f>
        <v>128</v>
      </c>
      <c r="D4351" s="25">
        <v>1995</v>
      </c>
      <c r="E4351">
        <f t="shared" si="134"/>
        <v>1281995</v>
      </c>
      <c r="F4351" s="25">
        <v>78.099999999999994</v>
      </c>
      <c r="G4351" s="25">
        <v>90</v>
      </c>
      <c r="H4351" s="25">
        <f t="shared" si="135"/>
        <v>0.9</v>
      </c>
      <c r="I4351" s="25">
        <v>90</v>
      </c>
      <c r="J4351" s="25" t="s">
        <v>421</v>
      </c>
      <c r="K4351" s="25">
        <v>65.099999999999994</v>
      </c>
      <c r="L4351" s="25">
        <v>48.6</v>
      </c>
      <c r="M4351" s="25" t="s">
        <v>421</v>
      </c>
      <c r="N4351" s="25">
        <v>85</v>
      </c>
      <c r="O4351" s="25" t="s">
        <v>421</v>
      </c>
      <c r="P4351" s="25">
        <v>86</v>
      </c>
      <c r="Q4351" s="25">
        <v>78.599999999999994</v>
      </c>
      <c r="R4351" s="25">
        <v>70</v>
      </c>
      <c r="S4351" s="25">
        <v>90</v>
      </c>
    </row>
    <row r="4352" spans="1:19" x14ac:dyDescent="0.25">
      <c r="A4352" s="25" t="s">
        <v>219</v>
      </c>
      <c r="B4352" s="25" t="str">
        <f>VLOOKUP(A4352,'Cód dos países'!$A$3:$C$199,2,FALSE)</f>
        <v>NIC</v>
      </c>
      <c r="C4352" s="25">
        <f>VLOOKUP(A4352,'Cód dos países'!$A$3:$C$199,3,FALSE)</f>
        <v>129</v>
      </c>
      <c r="D4352" s="25">
        <v>1995</v>
      </c>
      <c r="E4352">
        <f t="shared" si="134"/>
        <v>1291995</v>
      </c>
      <c r="F4352" s="25">
        <v>54.1</v>
      </c>
      <c r="G4352" s="25">
        <v>30</v>
      </c>
      <c r="H4352" s="25">
        <f t="shared" si="135"/>
        <v>0.3</v>
      </c>
      <c r="I4352" s="25">
        <v>10</v>
      </c>
      <c r="J4352" s="25" t="s">
        <v>421</v>
      </c>
      <c r="K4352" s="25">
        <v>78.599999999999994</v>
      </c>
      <c r="L4352" s="25">
        <v>68.5</v>
      </c>
      <c r="M4352" s="25" t="s">
        <v>421</v>
      </c>
      <c r="N4352" s="25">
        <v>55</v>
      </c>
      <c r="O4352" s="25" t="s">
        <v>421</v>
      </c>
      <c r="P4352" s="25">
        <v>68.5</v>
      </c>
      <c r="Q4352" s="25">
        <v>56</v>
      </c>
      <c r="R4352" s="25">
        <v>70</v>
      </c>
      <c r="S4352" s="25">
        <v>50</v>
      </c>
    </row>
    <row r="4353" spans="1:19" x14ac:dyDescent="0.25">
      <c r="A4353" s="25" t="s">
        <v>215</v>
      </c>
      <c r="B4353" s="25" t="str">
        <f>VLOOKUP(A4353,'Cód dos países'!$A$3:$C$199,2,FALSE)</f>
        <v>NER</v>
      </c>
      <c r="C4353" s="25">
        <f>VLOOKUP(A4353,'Cód dos países'!$A$3:$C$199,3,FALSE)</f>
        <v>130</v>
      </c>
      <c r="D4353" s="25">
        <v>1995</v>
      </c>
      <c r="E4353">
        <f t="shared" si="134"/>
        <v>1301995</v>
      </c>
      <c r="F4353" s="25">
        <v>45.8</v>
      </c>
      <c r="G4353" s="25">
        <v>30</v>
      </c>
      <c r="H4353" s="25">
        <f t="shared" si="135"/>
        <v>0.3</v>
      </c>
      <c r="I4353" s="25">
        <v>10</v>
      </c>
      <c r="J4353" s="25" t="s">
        <v>421</v>
      </c>
      <c r="K4353" s="25">
        <v>46.1</v>
      </c>
      <c r="L4353" s="25">
        <v>92</v>
      </c>
      <c r="M4353" s="25" t="s">
        <v>421</v>
      </c>
      <c r="N4353" s="25">
        <v>55</v>
      </c>
      <c r="O4353" s="25" t="s">
        <v>421</v>
      </c>
      <c r="P4353" s="25">
        <v>54.5</v>
      </c>
      <c r="Q4353" s="25">
        <v>65</v>
      </c>
      <c r="R4353" s="25">
        <v>30</v>
      </c>
      <c r="S4353" s="25">
        <v>30</v>
      </c>
    </row>
    <row r="4354" spans="1:19" x14ac:dyDescent="0.25">
      <c r="A4354" s="25" t="s">
        <v>217</v>
      </c>
      <c r="B4354" s="25" t="str">
        <f>VLOOKUP(A4354,'Cód dos países'!$A$3:$C$199,2,FALSE)</f>
        <v>NGA</v>
      </c>
      <c r="C4354" s="25">
        <f>VLOOKUP(A4354,'Cód dos países'!$A$3:$C$199,3,FALSE)</f>
        <v>131</v>
      </c>
      <c r="D4354" s="25">
        <v>1995</v>
      </c>
      <c r="E4354">
        <f t="shared" si="134"/>
        <v>1311995</v>
      </c>
      <c r="F4354" s="25">
        <v>47.4</v>
      </c>
      <c r="G4354" s="25">
        <v>50</v>
      </c>
      <c r="H4354" s="25">
        <f t="shared" si="135"/>
        <v>0.5</v>
      </c>
      <c r="I4354" s="25">
        <v>50</v>
      </c>
      <c r="J4354" s="25" t="s">
        <v>421</v>
      </c>
      <c r="K4354" s="25">
        <v>78.599999999999994</v>
      </c>
      <c r="L4354" s="25">
        <v>0</v>
      </c>
      <c r="M4354" s="25" t="s">
        <v>421</v>
      </c>
      <c r="N4354" s="25">
        <v>55</v>
      </c>
      <c r="O4354" s="25" t="s">
        <v>421</v>
      </c>
      <c r="P4354" s="25">
        <v>47.7</v>
      </c>
      <c r="Q4354" s="25">
        <v>45</v>
      </c>
      <c r="R4354" s="25">
        <v>70</v>
      </c>
      <c r="S4354" s="25">
        <v>30</v>
      </c>
    </row>
    <row r="4355" spans="1:19" x14ac:dyDescent="0.25">
      <c r="A4355" s="25" t="s">
        <v>431</v>
      </c>
      <c r="B4355" s="25" t="str">
        <f>VLOOKUP(A4355,'Cód dos países'!$A$3:$C$199,2,FALSE)</f>
        <v>PRK</v>
      </c>
      <c r="C4355" s="25">
        <f>VLOOKUP(A4355,'Cód dos países'!$A$3:$C$199,3,FALSE)</f>
        <v>91</v>
      </c>
      <c r="D4355" s="25">
        <v>1995</v>
      </c>
      <c r="E4355">
        <f t="shared" si="134"/>
        <v>911995</v>
      </c>
      <c r="F4355" s="25">
        <v>8.9</v>
      </c>
      <c r="G4355" s="25">
        <v>10</v>
      </c>
      <c r="H4355" s="25">
        <f t="shared" si="135"/>
        <v>0.1</v>
      </c>
      <c r="I4355" s="25">
        <v>10</v>
      </c>
      <c r="J4355" s="25" t="s">
        <v>421</v>
      </c>
      <c r="K4355" s="25">
        <v>0</v>
      </c>
      <c r="L4355" s="25">
        <v>0</v>
      </c>
      <c r="M4355" s="25" t="s">
        <v>421</v>
      </c>
      <c r="N4355" s="25">
        <v>40</v>
      </c>
      <c r="O4355" s="25" t="s">
        <v>421</v>
      </c>
      <c r="P4355" s="25">
        <v>0</v>
      </c>
      <c r="Q4355" s="25">
        <v>0</v>
      </c>
      <c r="R4355" s="25">
        <v>10</v>
      </c>
      <c r="S4355" s="25">
        <v>10</v>
      </c>
    </row>
    <row r="4356" spans="1:19" x14ac:dyDescent="0.25">
      <c r="A4356" s="25" t="s">
        <v>223</v>
      </c>
      <c r="B4356" s="25" t="str">
        <f>VLOOKUP(A4356,'Cód dos países'!$A$3:$C$199,2,FALSE)</f>
        <v>NOR</v>
      </c>
      <c r="C4356" s="25">
        <f>VLOOKUP(A4356,'Cód dos países'!$A$3:$C$199,3,FALSE)</f>
        <v>132</v>
      </c>
      <c r="D4356" s="25">
        <v>1995</v>
      </c>
      <c r="E4356">
        <f t="shared" si="134"/>
        <v>1321995</v>
      </c>
      <c r="F4356" s="25">
        <v>65.400000000000006</v>
      </c>
      <c r="G4356" s="25">
        <v>90</v>
      </c>
      <c r="H4356" s="25">
        <f t="shared" si="135"/>
        <v>0.9</v>
      </c>
      <c r="I4356" s="25">
        <v>90</v>
      </c>
      <c r="J4356" s="25" t="s">
        <v>421</v>
      </c>
      <c r="K4356" s="25">
        <v>58.9</v>
      </c>
      <c r="L4356" s="25">
        <v>8.9</v>
      </c>
      <c r="M4356" s="25" t="s">
        <v>421</v>
      </c>
      <c r="N4356" s="25">
        <v>70</v>
      </c>
      <c r="O4356" s="25" t="s">
        <v>421</v>
      </c>
      <c r="P4356" s="25">
        <v>81.7</v>
      </c>
      <c r="Q4356" s="25">
        <v>69</v>
      </c>
      <c r="R4356" s="25">
        <v>70</v>
      </c>
      <c r="S4356" s="25">
        <v>50</v>
      </c>
    </row>
    <row r="4357" spans="1:19" x14ac:dyDescent="0.25">
      <c r="A4357" s="25" t="s">
        <v>229</v>
      </c>
      <c r="B4357" s="25" t="str">
        <f>VLOOKUP(A4357,'Cód dos países'!$A$3:$C$199,2,FALSE)</f>
        <v>OMN</v>
      </c>
      <c r="C4357" s="25">
        <f>VLOOKUP(A4357,'Cód dos países'!$A$3:$C$199,3,FALSE)</f>
        <v>133</v>
      </c>
      <c r="D4357" s="25">
        <v>1995</v>
      </c>
      <c r="E4357">
        <f t="shared" ref="E4357:E4420" si="136">C4357*10000+D4357</f>
        <v>1331995</v>
      </c>
      <c r="F4357" s="25">
        <v>65.400000000000006</v>
      </c>
      <c r="G4357" s="25">
        <v>70</v>
      </c>
      <c r="H4357" s="25">
        <f t="shared" ref="H4357:H4420" si="137">IF(G4357="","",(G4357/100))</f>
        <v>0.7</v>
      </c>
      <c r="I4357" s="25">
        <v>70</v>
      </c>
      <c r="J4357" s="25" t="s">
        <v>421</v>
      </c>
      <c r="K4357" s="25">
        <v>75</v>
      </c>
      <c r="L4357" s="25">
        <v>49.3</v>
      </c>
      <c r="M4357" s="25" t="s">
        <v>421</v>
      </c>
      <c r="N4357" s="25">
        <v>85</v>
      </c>
      <c r="O4357" s="25" t="s">
        <v>421</v>
      </c>
      <c r="P4357" s="25">
        <v>86.7</v>
      </c>
      <c r="Q4357" s="25">
        <v>73</v>
      </c>
      <c r="R4357" s="25">
        <v>50</v>
      </c>
      <c r="S4357" s="25">
        <v>30</v>
      </c>
    </row>
    <row r="4358" spans="1:19" x14ac:dyDescent="0.25">
      <c r="A4358" s="25" t="s">
        <v>231</v>
      </c>
      <c r="B4358" s="25" t="str">
        <f>VLOOKUP(A4358,'Cód dos países'!$A$3:$C$199,2,FALSE)</f>
        <v>PAK</v>
      </c>
      <c r="C4358" s="25">
        <f>VLOOKUP(A4358,'Cód dos países'!$A$3:$C$199,3,FALSE)</f>
        <v>134</v>
      </c>
      <c r="D4358" s="25">
        <v>1995</v>
      </c>
      <c r="E4358">
        <f t="shared" si="136"/>
        <v>1341995</v>
      </c>
      <c r="F4358" s="25">
        <v>58.4</v>
      </c>
      <c r="G4358" s="25">
        <v>70</v>
      </c>
      <c r="H4358" s="25">
        <f t="shared" si="137"/>
        <v>0.7</v>
      </c>
      <c r="I4358" s="25">
        <v>30</v>
      </c>
      <c r="J4358" s="25" t="s">
        <v>421</v>
      </c>
      <c r="K4358" s="25">
        <v>65</v>
      </c>
      <c r="L4358" s="25">
        <v>66.3</v>
      </c>
      <c r="M4358" s="25" t="s">
        <v>421</v>
      </c>
      <c r="N4358" s="25">
        <v>55</v>
      </c>
      <c r="O4358" s="25" t="s">
        <v>421</v>
      </c>
      <c r="P4358" s="25">
        <v>68.5</v>
      </c>
      <c r="Q4358" s="25">
        <v>31</v>
      </c>
      <c r="R4358" s="25">
        <v>70</v>
      </c>
      <c r="S4358" s="25">
        <v>70</v>
      </c>
    </row>
    <row r="4359" spans="1:19" x14ac:dyDescent="0.25">
      <c r="A4359" s="25" t="s">
        <v>233</v>
      </c>
      <c r="B4359" s="25" t="str">
        <f>VLOOKUP(A4359,'Cód dos países'!$A$3:$C$199,2,FALSE)</f>
        <v>PAN</v>
      </c>
      <c r="C4359" s="25">
        <f>VLOOKUP(A4359,'Cód dos países'!$A$3:$C$199,3,FALSE)</f>
        <v>136</v>
      </c>
      <c r="D4359" s="25">
        <v>1995</v>
      </c>
      <c r="E4359">
        <f t="shared" si="136"/>
        <v>1361995</v>
      </c>
      <c r="F4359" s="25">
        <v>71.8</v>
      </c>
      <c r="G4359" s="25">
        <v>50</v>
      </c>
      <c r="H4359" s="25">
        <f t="shared" si="137"/>
        <v>0.5</v>
      </c>
      <c r="I4359" s="25">
        <v>50</v>
      </c>
      <c r="J4359" s="25" t="s">
        <v>421</v>
      </c>
      <c r="K4359" s="25">
        <v>77.599999999999994</v>
      </c>
      <c r="L4359" s="25">
        <v>85.2</v>
      </c>
      <c r="M4359" s="25" t="s">
        <v>421</v>
      </c>
      <c r="N4359" s="25">
        <v>70</v>
      </c>
      <c r="O4359" s="25" t="s">
        <v>421</v>
      </c>
      <c r="P4359" s="25">
        <v>88.2</v>
      </c>
      <c r="Q4359" s="25">
        <v>65</v>
      </c>
      <c r="R4359" s="25">
        <v>70</v>
      </c>
      <c r="S4359" s="25">
        <v>90</v>
      </c>
    </row>
    <row r="4360" spans="1:19" x14ac:dyDescent="0.25">
      <c r="A4360" s="25" t="s">
        <v>239</v>
      </c>
      <c r="B4360" s="25" t="str">
        <f>VLOOKUP(A4360,'Cód dos países'!$A$3:$C$199,2,FALSE)</f>
        <v>PNG</v>
      </c>
      <c r="C4360" s="25">
        <f>VLOOKUP(A4360,'Cód dos países'!$A$3:$C$199,3,FALSE)</f>
        <v>137</v>
      </c>
      <c r="D4360" s="25">
        <v>1995</v>
      </c>
      <c r="E4360">
        <f t="shared" si="136"/>
        <v>1371995</v>
      </c>
      <c r="F4360" s="25">
        <v>58.6</v>
      </c>
      <c r="G4360" s="25">
        <v>50</v>
      </c>
      <c r="H4360" s="25">
        <f t="shared" si="137"/>
        <v>0.5</v>
      </c>
      <c r="I4360" s="25">
        <v>50</v>
      </c>
      <c r="J4360" s="25" t="s">
        <v>421</v>
      </c>
      <c r="K4360" s="25">
        <v>81.5</v>
      </c>
      <c r="L4360" s="25">
        <v>69.3</v>
      </c>
      <c r="M4360" s="25" t="s">
        <v>421</v>
      </c>
      <c r="N4360" s="25">
        <v>70</v>
      </c>
      <c r="O4360" s="25" t="s">
        <v>421</v>
      </c>
      <c r="P4360" s="25">
        <v>81.2</v>
      </c>
      <c r="Q4360" s="25">
        <v>45.8</v>
      </c>
      <c r="R4360" s="25">
        <v>50</v>
      </c>
      <c r="S4360" s="25">
        <v>30</v>
      </c>
    </row>
    <row r="4361" spans="1:19" x14ac:dyDescent="0.25">
      <c r="A4361" s="25" t="s">
        <v>246</v>
      </c>
      <c r="B4361" s="25" t="str">
        <f>VLOOKUP(A4361,'Cód dos países'!$A$3:$C$199,2,FALSE)</f>
        <v>PRY</v>
      </c>
      <c r="C4361" s="25">
        <f>VLOOKUP(A4361,'Cód dos países'!$A$3:$C$199,3,FALSE)</f>
        <v>138</v>
      </c>
      <c r="D4361" s="25">
        <v>1995</v>
      </c>
      <c r="E4361">
        <f t="shared" si="136"/>
        <v>1381995</v>
      </c>
      <c r="F4361" s="25">
        <v>67.099999999999994</v>
      </c>
      <c r="G4361" s="25">
        <v>50</v>
      </c>
      <c r="H4361" s="25">
        <f t="shared" si="137"/>
        <v>0.5</v>
      </c>
      <c r="I4361" s="25">
        <v>10</v>
      </c>
      <c r="J4361" s="25" t="s">
        <v>421</v>
      </c>
      <c r="K4361" s="25">
        <v>90.1</v>
      </c>
      <c r="L4361" s="25">
        <v>92.8</v>
      </c>
      <c r="M4361" s="25" t="s">
        <v>421</v>
      </c>
      <c r="N4361" s="25">
        <v>70</v>
      </c>
      <c r="O4361" s="25" t="s">
        <v>421</v>
      </c>
      <c r="P4361" s="25">
        <v>62</v>
      </c>
      <c r="Q4361" s="25">
        <v>69</v>
      </c>
      <c r="R4361" s="25">
        <v>90</v>
      </c>
      <c r="S4361" s="25">
        <v>70</v>
      </c>
    </row>
    <row r="4362" spans="1:19" x14ac:dyDescent="0.25">
      <c r="A4362" s="25" t="s">
        <v>235</v>
      </c>
      <c r="B4362" s="25" t="str">
        <f>VLOOKUP(A4362,'Cód dos países'!$A$3:$C$199,2,FALSE)</f>
        <v>PER</v>
      </c>
      <c r="C4362" s="25">
        <f>VLOOKUP(A4362,'Cód dos países'!$A$3:$C$199,3,FALSE)</f>
        <v>139</v>
      </c>
      <c r="D4362" s="25">
        <v>1995</v>
      </c>
      <c r="E4362">
        <f t="shared" si="136"/>
        <v>1391995</v>
      </c>
      <c r="F4362" s="25">
        <v>62.5</v>
      </c>
      <c r="G4362" s="25">
        <v>50</v>
      </c>
      <c r="H4362" s="25">
        <f t="shared" si="137"/>
        <v>0.5</v>
      </c>
      <c r="I4362" s="25">
        <v>30</v>
      </c>
      <c r="J4362" s="25" t="s">
        <v>421</v>
      </c>
      <c r="K4362" s="25">
        <v>81</v>
      </c>
      <c r="L4362" s="25">
        <v>93.4</v>
      </c>
      <c r="M4362" s="25" t="s">
        <v>421</v>
      </c>
      <c r="N4362" s="25">
        <v>55</v>
      </c>
      <c r="O4362" s="25" t="s">
        <v>421</v>
      </c>
      <c r="P4362" s="25">
        <v>57.9</v>
      </c>
      <c r="Q4362" s="25">
        <v>55</v>
      </c>
      <c r="R4362" s="25">
        <v>70</v>
      </c>
      <c r="S4362" s="25">
        <v>70</v>
      </c>
    </row>
    <row r="4363" spans="1:19" x14ac:dyDescent="0.25">
      <c r="A4363" s="25" t="s">
        <v>237</v>
      </c>
      <c r="B4363" s="25" t="str">
        <f>VLOOKUP(A4363,'Cód dos países'!$A$3:$C$199,2,FALSE)</f>
        <v>PHL</v>
      </c>
      <c r="C4363" s="25">
        <f>VLOOKUP(A4363,'Cód dos países'!$A$3:$C$199,3,FALSE)</f>
        <v>140</v>
      </c>
      <c r="D4363" s="25">
        <v>1995</v>
      </c>
      <c r="E4363">
        <f t="shared" si="136"/>
        <v>1401995</v>
      </c>
      <c r="F4363" s="25">
        <v>60.2</v>
      </c>
      <c r="G4363" s="25">
        <v>70</v>
      </c>
      <c r="H4363" s="25">
        <f t="shared" si="137"/>
        <v>0.7</v>
      </c>
      <c r="I4363" s="25">
        <v>30</v>
      </c>
      <c r="J4363" s="25" t="s">
        <v>421</v>
      </c>
      <c r="K4363" s="25">
        <v>73.2</v>
      </c>
      <c r="L4363" s="25">
        <v>89.4</v>
      </c>
      <c r="M4363" s="25" t="s">
        <v>421</v>
      </c>
      <c r="N4363" s="25">
        <v>55</v>
      </c>
      <c r="O4363" s="25" t="s">
        <v>421</v>
      </c>
      <c r="P4363" s="25">
        <v>77</v>
      </c>
      <c r="Q4363" s="25">
        <v>47</v>
      </c>
      <c r="R4363" s="25">
        <v>50</v>
      </c>
      <c r="S4363" s="25">
        <v>50</v>
      </c>
    </row>
    <row r="4364" spans="1:19" x14ac:dyDescent="0.25">
      <c r="A4364" s="25" t="s">
        <v>241</v>
      </c>
      <c r="B4364" s="25" t="str">
        <f>VLOOKUP(A4364,'Cód dos países'!$A$3:$C$199,2,FALSE)</f>
        <v>POL</v>
      </c>
      <c r="C4364" s="25">
        <f>VLOOKUP(A4364,'Cód dos países'!$A$3:$C$199,3,FALSE)</f>
        <v>141</v>
      </c>
      <c r="D4364" s="25">
        <v>1995</v>
      </c>
      <c r="E4364">
        <f t="shared" si="136"/>
        <v>1411995</v>
      </c>
      <c r="F4364" s="25">
        <v>57.8</v>
      </c>
      <c r="G4364" s="25">
        <v>70</v>
      </c>
      <c r="H4364" s="25">
        <f t="shared" si="137"/>
        <v>0.7</v>
      </c>
      <c r="I4364" s="25">
        <v>70</v>
      </c>
      <c r="J4364" s="25" t="s">
        <v>421</v>
      </c>
      <c r="K4364" s="25">
        <v>48</v>
      </c>
      <c r="L4364" s="25">
        <v>32.6</v>
      </c>
      <c r="M4364" s="25" t="s">
        <v>421</v>
      </c>
      <c r="N4364" s="25">
        <v>70</v>
      </c>
      <c r="O4364" s="25" t="s">
        <v>421</v>
      </c>
      <c r="P4364" s="25">
        <v>52.4</v>
      </c>
      <c r="Q4364" s="25">
        <v>57</v>
      </c>
      <c r="R4364" s="25">
        <v>70</v>
      </c>
      <c r="S4364" s="25">
        <v>50</v>
      </c>
    </row>
    <row r="4365" spans="1:19" x14ac:dyDescent="0.25">
      <c r="A4365" s="25" t="s">
        <v>244</v>
      </c>
      <c r="B4365" s="25" t="str">
        <f>VLOOKUP(A4365,'Cód dos países'!$A$3:$C$199,2,FALSE)</f>
        <v>PRT</v>
      </c>
      <c r="C4365" s="25">
        <f>VLOOKUP(A4365,'Cód dos países'!$A$3:$C$199,3,FALSE)</f>
        <v>142</v>
      </c>
      <c r="D4365" s="25">
        <v>1995</v>
      </c>
      <c r="E4365">
        <f t="shared" si="136"/>
        <v>1421995</v>
      </c>
      <c r="F4365" s="25">
        <v>64.5</v>
      </c>
      <c r="G4365" s="25">
        <v>70</v>
      </c>
      <c r="H4365" s="25">
        <f t="shared" si="137"/>
        <v>0.7</v>
      </c>
      <c r="I4365" s="25">
        <v>70</v>
      </c>
      <c r="J4365" s="25" t="s">
        <v>421</v>
      </c>
      <c r="K4365" s="25">
        <v>61.5</v>
      </c>
      <c r="L4365" s="25">
        <v>31.5</v>
      </c>
      <c r="M4365" s="25" t="s">
        <v>421</v>
      </c>
      <c r="N4365" s="25">
        <v>70</v>
      </c>
      <c r="O4365" s="25" t="s">
        <v>421</v>
      </c>
      <c r="P4365" s="25">
        <v>79.7</v>
      </c>
      <c r="Q4365" s="25">
        <v>77.8</v>
      </c>
      <c r="R4365" s="25">
        <v>70</v>
      </c>
      <c r="S4365" s="25">
        <v>50</v>
      </c>
    </row>
    <row r="4366" spans="1:19" x14ac:dyDescent="0.25">
      <c r="A4366" s="25" t="s">
        <v>248</v>
      </c>
      <c r="B4366" s="25" t="str">
        <f>VLOOKUP(A4366,'Cód dos países'!$A$3:$C$199,2,FALSE)</f>
        <v>QAT</v>
      </c>
      <c r="C4366" s="25">
        <f>VLOOKUP(A4366,'Cód dos países'!$A$3:$C$199,3,FALSE)</f>
        <v>143</v>
      </c>
      <c r="D4366" s="25">
        <v>1995</v>
      </c>
      <c r="E4366">
        <f t="shared" si="136"/>
        <v>1431995</v>
      </c>
      <c r="F4366" s="25" t="s">
        <v>421</v>
      </c>
      <c r="H4366" s="25" t="str">
        <f t="shared" si="137"/>
        <v/>
      </c>
      <c r="I4366" s="25" t="s">
        <v>421</v>
      </c>
      <c r="J4366" s="25" t="s">
        <v>421</v>
      </c>
      <c r="K4366" s="25" t="s">
        <v>421</v>
      </c>
      <c r="L4366" s="25" t="s">
        <v>421</v>
      </c>
      <c r="M4366" s="25" t="s">
        <v>421</v>
      </c>
      <c r="N4366" s="25" t="s">
        <v>421</v>
      </c>
      <c r="O4366" s="25" t="s">
        <v>421</v>
      </c>
      <c r="P4366" s="25" t="s">
        <v>421</v>
      </c>
      <c r="Q4366" s="25" t="s">
        <v>421</v>
      </c>
      <c r="R4366" s="25" t="s">
        <v>421</v>
      </c>
      <c r="S4366" s="25" t="s">
        <v>421</v>
      </c>
    </row>
    <row r="4367" spans="1:19" x14ac:dyDescent="0.25">
      <c r="A4367" s="25" t="s">
        <v>334</v>
      </c>
      <c r="B4367" s="25" t="str">
        <f>VLOOKUP(A4367,'Cód dos países'!$A$3:$C$199,2,FALSE)</f>
        <v>COG</v>
      </c>
      <c r="C4367" s="25">
        <f>VLOOKUP(A4367,'Cód dos países'!$A$3:$C$199,3,FALSE)</f>
        <v>39</v>
      </c>
      <c r="D4367" s="25">
        <v>1995</v>
      </c>
      <c r="E4367">
        <f t="shared" si="136"/>
        <v>391995</v>
      </c>
      <c r="F4367" s="25">
        <v>40.299999999999997</v>
      </c>
      <c r="G4367" s="25">
        <v>30</v>
      </c>
      <c r="H4367" s="25">
        <f t="shared" si="137"/>
        <v>0.3</v>
      </c>
      <c r="I4367" s="25">
        <v>10</v>
      </c>
      <c r="J4367" s="25" t="s">
        <v>421</v>
      </c>
      <c r="K4367" s="25">
        <v>49.6</v>
      </c>
      <c r="L4367" s="25">
        <v>54.8</v>
      </c>
      <c r="M4367" s="25" t="s">
        <v>421</v>
      </c>
      <c r="N4367" s="25">
        <v>55</v>
      </c>
      <c r="O4367" s="25" t="s">
        <v>421</v>
      </c>
      <c r="P4367" s="25">
        <v>50.9</v>
      </c>
      <c r="Q4367" s="25">
        <v>52.4</v>
      </c>
      <c r="R4367" s="25">
        <v>30</v>
      </c>
      <c r="S4367" s="25">
        <v>30</v>
      </c>
    </row>
    <row r="4368" spans="1:19" x14ac:dyDescent="0.25">
      <c r="A4368" s="25" t="s">
        <v>250</v>
      </c>
      <c r="B4368" s="25" t="str">
        <f>VLOOKUP(A4368,'Cód dos países'!$A$3:$C$199,2,FALSE)</f>
        <v>ROM</v>
      </c>
      <c r="C4368" s="25">
        <f>VLOOKUP(A4368,'Cód dos países'!$A$3:$C$199,3,FALSE)</f>
        <v>144</v>
      </c>
      <c r="D4368" s="25">
        <v>1995</v>
      </c>
      <c r="E4368">
        <f t="shared" si="136"/>
        <v>1441995</v>
      </c>
      <c r="F4368" s="25">
        <v>46.2</v>
      </c>
      <c r="G4368" s="25">
        <v>30</v>
      </c>
      <c r="H4368" s="25">
        <f t="shared" si="137"/>
        <v>0.3</v>
      </c>
      <c r="I4368" s="25">
        <v>30</v>
      </c>
      <c r="J4368" s="25" t="s">
        <v>421</v>
      </c>
      <c r="K4368" s="25">
        <v>42.4</v>
      </c>
      <c r="L4368" s="25">
        <v>64.900000000000006</v>
      </c>
      <c r="M4368" s="25" t="s">
        <v>421</v>
      </c>
      <c r="N4368" s="25">
        <v>55</v>
      </c>
      <c r="O4368" s="25" t="s">
        <v>421</v>
      </c>
      <c r="P4368" s="25">
        <v>11.9</v>
      </c>
      <c r="Q4368" s="25">
        <v>61.6</v>
      </c>
      <c r="R4368" s="25">
        <v>70</v>
      </c>
      <c r="S4368" s="25">
        <v>50</v>
      </c>
    </row>
    <row r="4369" spans="1:19" x14ac:dyDescent="0.25">
      <c r="A4369" s="25" t="s">
        <v>251</v>
      </c>
      <c r="B4369" s="25" t="str">
        <f>VLOOKUP(A4369,'Cód dos países'!$A$3:$C$199,2,FALSE)</f>
        <v>RUS</v>
      </c>
      <c r="C4369" s="25">
        <f>VLOOKUP(A4369,'Cód dos países'!$A$3:$C$199,3,FALSE)</f>
        <v>145</v>
      </c>
      <c r="D4369" s="25">
        <v>1995</v>
      </c>
      <c r="E4369">
        <f t="shared" si="136"/>
        <v>1451995</v>
      </c>
      <c r="F4369" s="25">
        <v>51.6</v>
      </c>
      <c r="G4369" s="25">
        <v>50</v>
      </c>
      <c r="H4369" s="25">
        <f t="shared" si="137"/>
        <v>0.5</v>
      </c>
      <c r="I4369" s="25">
        <v>30</v>
      </c>
      <c r="J4369" s="25" t="s">
        <v>421</v>
      </c>
      <c r="K4369" s="25">
        <v>75.5</v>
      </c>
      <c r="L4369" s="25">
        <v>66.5</v>
      </c>
      <c r="M4369" s="25" t="s">
        <v>421</v>
      </c>
      <c r="N4369" s="25">
        <v>70</v>
      </c>
      <c r="O4369" s="25" t="s">
        <v>421</v>
      </c>
      <c r="P4369" s="25">
        <v>0</v>
      </c>
      <c r="Q4369" s="25">
        <v>52</v>
      </c>
      <c r="R4369" s="25">
        <v>70</v>
      </c>
      <c r="S4369" s="25">
        <v>50</v>
      </c>
    </row>
    <row r="4370" spans="1:19" x14ac:dyDescent="0.25">
      <c r="A4370" s="25" t="s">
        <v>253</v>
      </c>
      <c r="B4370" s="25" t="str">
        <f>VLOOKUP(A4370,'Cód dos países'!$A$3:$C$199,2,FALSE)</f>
        <v>RWA</v>
      </c>
      <c r="C4370" s="25">
        <f>VLOOKUP(A4370,'Cód dos países'!$A$3:$C$199,3,FALSE)</f>
        <v>146</v>
      </c>
      <c r="D4370" s="25">
        <v>1995</v>
      </c>
      <c r="E4370">
        <f t="shared" si="136"/>
        <v>1461995</v>
      </c>
      <c r="F4370" s="25" t="s">
        <v>421</v>
      </c>
      <c r="H4370" s="25" t="str">
        <f t="shared" si="137"/>
        <v/>
      </c>
      <c r="I4370" s="25" t="s">
        <v>421</v>
      </c>
      <c r="J4370" s="25" t="s">
        <v>421</v>
      </c>
      <c r="K4370" s="25" t="s">
        <v>421</v>
      </c>
      <c r="L4370" s="25" t="s">
        <v>421</v>
      </c>
      <c r="M4370" s="25" t="s">
        <v>421</v>
      </c>
      <c r="N4370" s="25" t="s">
        <v>421</v>
      </c>
      <c r="O4370" s="25" t="s">
        <v>421</v>
      </c>
      <c r="P4370" s="25" t="s">
        <v>421</v>
      </c>
      <c r="Q4370" s="25" t="s">
        <v>421</v>
      </c>
      <c r="R4370" s="25" t="s">
        <v>421</v>
      </c>
      <c r="S4370" s="25" t="s">
        <v>421</v>
      </c>
    </row>
    <row r="4371" spans="1:19" x14ac:dyDescent="0.25">
      <c r="A4371" s="25" t="s">
        <v>368</v>
      </c>
      <c r="B4371" s="25" t="str">
        <f>VLOOKUP(A4371,'Cód dos países'!$A$3:$C$199,2,FALSE)</f>
        <v>LCA</v>
      </c>
      <c r="C4371" s="25">
        <f>VLOOKUP(A4371,'Cód dos países'!$A$3:$C$199,3,FALSE)</f>
        <v>164</v>
      </c>
      <c r="D4371" s="25">
        <v>1995</v>
      </c>
      <c r="E4371">
        <f t="shared" si="136"/>
        <v>1641995</v>
      </c>
      <c r="F4371" s="25" t="s">
        <v>421</v>
      </c>
      <c r="H4371" s="25" t="str">
        <f t="shared" si="137"/>
        <v/>
      </c>
      <c r="I4371" s="25" t="s">
        <v>421</v>
      </c>
      <c r="J4371" s="25" t="s">
        <v>421</v>
      </c>
      <c r="K4371" s="25" t="s">
        <v>421</v>
      </c>
      <c r="L4371" s="25" t="s">
        <v>421</v>
      </c>
      <c r="M4371" s="25" t="s">
        <v>421</v>
      </c>
      <c r="N4371" s="25" t="s">
        <v>421</v>
      </c>
      <c r="O4371" s="25" t="s">
        <v>421</v>
      </c>
      <c r="P4371" s="25" t="s">
        <v>421</v>
      </c>
      <c r="Q4371" s="25" t="s">
        <v>421</v>
      </c>
      <c r="R4371" s="25" t="s">
        <v>421</v>
      </c>
      <c r="S4371" s="25" t="s">
        <v>421</v>
      </c>
    </row>
    <row r="4372" spans="1:19" x14ac:dyDescent="0.25">
      <c r="A4372" s="25" t="s">
        <v>369</v>
      </c>
      <c r="B4372" s="25" t="str">
        <f>VLOOKUP(A4372,'Cód dos países'!$A$3:$C$199,2,FALSE)</f>
        <v>VCT</v>
      </c>
      <c r="C4372" s="25">
        <f>VLOOKUP(A4372,'Cód dos países'!$A$3:$C$199,3,FALSE)</f>
        <v>165</v>
      </c>
      <c r="D4372" s="25">
        <v>1995</v>
      </c>
      <c r="E4372">
        <f t="shared" si="136"/>
        <v>1651995</v>
      </c>
      <c r="F4372" s="25" t="s">
        <v>421</v>
      </c>
      <c r="H4372" s="25" t="str">
        <f t="shared" si="137"/>
        <v/>
      </c>
      <c r="I4372" s="25" t="s">
        <v>421</v>
      </c>
      <c r="J4372" s="25" t="s">
        <v>421</v>
      </c>
      <c r="K4372" s="25" t="s">
        <v>421</v>
      </c>
      <c r="L4372" s="25" t="s">
        <v>421</v>
      </c>
      <c r="M4372" s="25" t="s">
        <v>421</v>
      </c>
      <c r="N4372" s="25" t="s">
        <v>421</v>
      </c>
      <c r="O4372" s="25" t="s">
        <v>421</v>
      </c>
      <c r="P4372" s="25" t="s">
        <v>421</v>
      </c>
      <c r="Q4372" s="25" t="s">
        <v>421</v>
      </c>
      <c r="R4372" s="25" t="s">
        <v>421</v>
      </c>
      <c r="S4372" s="25" t="s">
        <v>421</v>
      </c>
    </row>
    <row r="4373" spans="1:19" x14ac:dyDescent="0.25">
      <c r="A4373" s="25" t="s">
        <v>365</v>
      </c>
      <c r="B4373" s="25" t="str">
        <f>VLOOKUP(A4373,'Cód dos países'!$A$3:$C$199,2,FALSE)</f>
        <v>SAM</v>
      </c>
      <c r="C4373" s="25">
        <f>VLOOKUP(A4373,'Cód dos países'!$A$3:$C$199,3,FALSE)</f>
        <v>147</v>
      </c>
      <c r="D4373" s="25">
        <v>1995</v>
      </c>
      <c r="E4373">
        <f t="shared" si="136"/>
        <v>1471995</v>
      </c>
      <c r="F4373" s="25">
        <v>47.6</v>
      </c>
      <c r="G4373" s="25">
        <v>50</v>
      </c>
      <c r="H4373" s="25">
        <f t="shared" si="137"/>
        <v>0.5</v>
      </c>
      <c r="I4373" s="25">
        <v>70</v>
      </c>
      <c r="J4373" s="25" t="s">
        <v>421</v>
      </c>
      <c r="K4373" s="25">
        <v>64.5</v>
      </c>
      <c r="L4373" s="25">
        <v>2.2000000000000002</v>
      </c>
      <c r="M4373" s="25" t="s">
        <v>421</v>
      </c>
      <c r="N4373" s="25">
        <v>70</v>
      </c>
      <c r="O4373" s="25" t="s">
        <v>421</v>
      </c>
      <c r="P4373" s="25">
        <v>72</v>
      </c>
      <c r="Q4373" s="25">
        <v>0</v>
      </c>
      <c r="R4373" s="25">
        <v>50</v>
      </c>
      <c r="S4373" s="25">
        <v>50</v>
      </c>
    </row>
    <row r="4374" spans="1:19" x14ac:dyDescent="0.25">
      <c r="A4374" s="25" t="s">
        <v>272</v>
      </c>
      <c r="B4374" s="25" t="str">
        <f>VLOOKUP(A4374,'Cód dos países'!$A$3:$C$199,2,FALSE)</f>
        <v>STP</v>
      </c>
      <c r="C4374" s="25">
        <f>VLOOKUP(A4374,'Cód dos países'!$A$3:$C$199,3,FALSE)</f>
        <v>149</v>
      </c>
      <c r="D4374" s="25">
        <v>1995</v>
      </c>
      <c r="E4374">
        <f t="shared" si="136"/>
        <v>1491995</v>
      </c>
      <c r="F4374" s="25" t="s">
        <v>421</v>
      </c>
      <c r="H4374" s="25" t="str">
        <f t="shared" si="137"/>
        <v/>
      </c>
      <c r="I4374" s="25" t="s">
        <v>421</v>
      </c>
      <c r="J4374" s="25" t="s">
        <v>421</v>
      </c>
      <c r="K4374" s="25" t="s">
        <v>421</v>
      </c>
      <c r="L4374" s="25" t="s">
        <v>421</v>
      </c>
      <c r="M4374" s="25" t="s">
        <v>421</v>
      </c>
      <c r="N4374" s="25" t="s">
        <v>421</v>
      </c>
      <c r="O4374" s="25" t="s">
        <v>421</v>
      </c>
      <c r="P4374" s="25" t="s">
        <v>421</v>
      </c>
      <c r="Q4374" s="25" t="s">
        <v>421</v>
      </c>
      <c r="R4374" s="25" t="s">
        <v>421</v>
      </c>
      <c r="S4374" s="25" t="s">
        <v>421</v>
      </c>
    </row>
    <row r="4375" spans="1:19" x14ac:dyDescent="0.25">
      <c r="A4375" s="25" t="s">
        <v>255</v>
      </c>
      <c r="B4375" s="25" t="str">
        <f>VLOOKUP(A4375,'Cód dos países'!$A$3:$C$199,2,FALSE)</f>
        <v>SAU</v>
      </c>
      <c r="C4375" s="25">
        <f>VLOOKUP(A4375,'Cód dos países'!$A$3:$C$199,3,FALSE)</f>
        <v>150</v>
      </c>
      <c r="D4375" s="25">
        <v>1995</v>
      </c>
      <c r="E4375">
        <f t="shared" si="136"/>
        <v>1501995</v>
      </c>
      <c r="F4375" s="25">
        <v>68.3</v>
      </c>
      <c r="G4375" s="25">
        <v>90</v>
      </c>
      <c r="H4375" s="25">
        <f t="shared" si="137"/>
        <v>0.9</v>
      </c>
      <c r="I4375" s="25">
        <v>70</v>
      </c>
      <c r="J4375" s="25" t="s">
        <v>421</v>
      </c>
      <c r="K4375" s="25">
        <v>99.4</v>
      </c>
      <c r="L4375" s="25">
        <v>46.3</v>
      </c>
      <c r="M4375" s="25" t="s">
        <v>421</v>
      </c>
      <c r="N4375" s="25">
        <v>85</v>
      </c>
      <c r="O4375" s="25" t="s">
        <v>421</v>
      </c>
      <c r="P4375" s="25">
        <v>84.9</v>
      </c>
      <c r="Q4375" s="25">
        <v>59</v>
      </c>
      <c r="R4375" s="25">
        <v>30</v>
      </c>
      <c r="S4375" s="25">
        <v>50</v>
      </c>
    </row>
    <row r="4376" spans="1:19" x14ac:dyDescent="0.25">
      <c r="A4376" s="25" t="s">
        <v>259</v>
      </c>
      <c r="B4376" s="25" t="str">
        <f>VLOOKUP(A4376,'Cód dos países'!$A$3:$C$199,2,FALSE)</f>
        <v>SEN</v>
      </c>
      <c r="C4376" s="25">
        <f>VLOOKUP(A4376,'Cód dos países'!$A$3:$C$199,3,FALSE)</f>
        <v>151</v>
      </c>
      <c r="D4376" s="25">
        <v>1995</v>
      </c>
      <c r="E4376">
        <f t="shared" si="136"/>
        <v>1511995</v>
      </c>
      <c r="F4376" s="25">
        <v>58.2</v>
      </c>
      <c r="G4376" s="25">
        <v>70</v>
      </c>
      <c r="H4376" s="25">
        <f t="shared" si="137"/>
        <v>0.7</v>
      </c>
      <c r="I4376" s="25">
        <v>50</v>
      </c>
      <c r="J4376" s="25" t="s">
        <v>421</v>
      </c>
      <c r="K4376" s="25">
        <v>60.7</v>
      </c>
      <c r="L4376" s="25">
        <v>87</v>
      </c>
      <c r="M4376" s="25" t="s">
        <v>421</v>
      </c>
      <c r="N4376" s="25">
        <v>55</v>
      </c>
      <c r="O4376" s="25" t="s">
        <v>421</v>
      </c>
      <c r="P4376" s="25">
        <v>55.8</v>
      </c>
      <c r="Q4376" s="25">
        <v>45</v>
      </c>
      <c r="R4376" s="25">
        <v>50</v>
      </c>
      <c r="S4376" s="25">
        <v>50</v>
      </c>
    </row>
    <row r="4377" spans="1:19" x14ac:dyDescent="0.25">
      <c r="A4377" s="25" t="s">
        <v>271</v>
      </c>
      <c r="B4377" s="25" t="str">
        <f>VLOOKUP(A4377,'Cód dos países'!$A$3:$C$199,2,FALSE)</f>
        <v>YUG</v>
      </c>
      <c r="C4377" s="25">
        <f>VLOOKUP(A4377,'Cód dos países'!$A$3:$C$199,3,FALSE)</f>
        <v>152</v>
      </c>
      <c r="D4377" s="25">
        <v>1995</v>
      </c>
      <c r="E4377">
        <f t="shared" si="136"/>
        <v>1521995</v>
      </c>
      <c r="F4377" s="25" t="s">
        <v>421</v>
      </c>
      <c r="H4377" s="25" t="str">
        <f t="shared" si="137"/>
        <v/>
      </c>
      <c r="I4377" s="25" t="s">
        <v>421</v>
      </c>
      <c r="J4377" s="25" t="s">
        <v>421</v>
      </c>
      <c r="K4377" s="25" t="s">
        <v>421</v>
      </c>
      <c r="L4377" s="25" t="s">
        <v>421</v>
      </c>
      <c r="M4377" s="25" t="s">
        <v>421</v>
      </c>
      <c r="N4377" s="25" t="s">
        <v>421</v>
      </c>
      <c r="O4377" s="25" t="s">
        <v>421</v>
      </c>
      <c r="P4377" s="25" t="s">
        <v>421</v>
      </c>
      <c r="Q4377" s="25" t="s">
        <v>421</v>
      </c>
      <c r="R4377" s="25" t="s">
        <v>421</v>
      </c>
      <c r="S4377" s="25" t="s">
        <v>421</v>
      </c>
    </row>
    <row r="4378" spans="1:19" x14ac:dyDescent="0.25">
      <c r="A4378" s="25" t="s">
        <v>284</v>
      </c>
      <c r="B4378" s="25" t="str">
        <f>VLOOKUP(A4378,'Cód dos países'!$A$3:$C$199,2,FALSE)</f>
        <v>SYC</v>
      </c>
      <c r="C4378" s="25">
        <f>VLOOKUP(A4378,'Cód dos países'!$A$3:$C$199,3,FALSE)</f>
        <v>153</v>
      </c>
      <c r="D4378" s="25">
        <v>1995</v>
      </c>
      <c r="E4378">
        <f t="shared" si="136"/>
        <v>1531995</v>
      </c>
      <c r="F4378" s="25" t="s">
        <v>421</v>
      </c>
      <c r="H4378" s="25" t="str">
        <f t="shared" si="137"/>
        <v/>
      </c>
      <c r="I4378" s="25" t="s">
        <v>421</v>
      </c>
      <c r="J4378" s="25" t="s">
        <v>421</v>
      </c>
      <c r="K4378" s="25" t="s">
        <v>421</v>
      </c>
      <c r="L4378" s="25" t="s">
        <v>421</v>
      </c>
      <c r="M4378" s="25" t="s">
        <v>421</v>
      </c>
      <c r="N4378" s="25" t="s">
        <v>421</v>
      </c>
      <c r="O4378" s="25" t="s">
        <v>421</v>
      </c>
      <c r="P4378" s="25" t="s">
        <v>421</v>
      </c>
      <c r="Q4378" s="25" t="s">
        <v>421</v>
      </c>
      <c r="R4378" s="25" t="s">
        <v>421</v>
      </c>
      <c r="S4378" s="25" t="s">
        <v>421</v>
      </c>
    </row>
    <row r="4379" spans="1:19" x14ac:dyDescent="0.25">
      <c r="A4379" s="25" t="s">
        <v>265</v>
      </c>
      <c r="B4379" s="25" t="str">
        <f>VLOOKUP(A4379,'Cód dos países'!$A$3:$C$199,2,FALSE)</f>
        <v>SLE</v>
      </c>
      <c r="C4379" s="25">
        <f>VLOOKUP(A4379,'Cód dos países'!$A$3:$C$199,3,FALSE)</f>
        <v>154</v>
      </c>
      <c r="D4379" s="25">
        <v>1995</v>
      </c>
      <c r="E4379">
        <f t="shared" si="136"/>
        <v>1541995</v>
      </c>
      <c r="F4379" s="25">
        <v>52.3</v>
      </c>
      <c r="G4379" s="25">
        <v>50</v>
      </c>
      <c r="H4379" s="25">
        <f t="shared" si="137"/>
        <v>0.5</v>
      </c>
      <c r="I4379" s="25">
        <v>10</v>
      </c>
      <c r="J4379" s="25" t="s">
        <v>421</v>
      </c>
      <c r="K4379" s="25">
        <v>51.3</v>
      </c>
      <c r="L4379" s="25">
        <v>91.5</v>
      </c>
      <c r="M4379" s="25" t="s">
        <v>421</v>
      </c>
      <c r="N4379" s="25">
        <v>70</v>
      </c>
      <c r="O4379" s="25" t="s">
        <v>421</v>
      </c>
      <c r="P4379" s="25">
        <v>56.8</v>
      </c>
      <c r="Q4379" s="25">
        <v>61</v>
      </c>
      <c r="R4379" s="25">
        <v>50</v>
      </c>
      <c r="S4379" s="25">
        <v>30</v>
      </c>
    </row>
    <row r="4380" spans="1:19" x14ac:dyDescent="0.25">
      <c r="A4380" s="25" t="s">
        <v>261</v>
      </c>
      <c r="B4380" s="25" t="str">
        <f>VLOOKUP(A4380,'Cód dos países'!$A$3:$C$199,2,FALSE)</f>
        <v>SGP</v>
      </c>
      <c r="C4380" s="25">
        <f>VLOOKUP(A4380,'Cód dos países'!$A$3:$C$199,3,FALSE)</f>
        <v>155</v>
      </c>
      <c r="D4380" s="25">
        <v>1995</v>
      </c>
      <c r="E4380">
        <f t="shared" si="136"/>
        <v>1551995</v>
      </c>
      <c r="F4380" s="25">
        <v>86.5</v>
      </c>
      <c r="G4380" s="25">
        <v>90</v>
      </c>
      <c r="H4380" s="25">
        <f t="shared" si="137"/>
        <v>0.9</v>
      </c>
      <c r="I4380" s="25">
        <v>90</v>
      </c>
      <c r="J4380" s="25" t="s">
        <v>421</v>
      </c>
      <c r="K4380" s="25">
        <v>80.8</v>
      </c>
      <c r="L4380" s="25">
        <v>90.7</v>
      </c>
      <c r="M4380" s="25" t="s">
        <v>421</v>
      </c>
      <c r="N4380" s="25">
        <v>100</v>
      </c>
      <c r="O4380" s="25" t="s">
        <v>421</v>
      </c>
      <c r="P4380" s="25">
        <v>84.4</v>
      </c>
      <c r="Q4380" s="25">
        <v>83</v>
      </c>
      <c r="R4380" s="25">
        <v>90</v>
      </c>
      <c r="S4380" s="25">
        <v>70</v>
      </c>
    </row>
    <row r="4381" spans="1:19" x14ac:dyDescent="0.25">
      <c r="A4381" s="25" t="s">
        <v>276</v>
      </c>
      <c r="B4381" s="25" t="str">
        <f>VLOOKUP(A4381,'Cód dos países'!$A$3:$C$199,2,FALSE)</f>
        <v>SVK</v>
      </c>
      <c r="C4381" s="25">
        <f>VLOOKUP(A4381,'Cód dos países'!$A$3:$C$199,3,FALSE)</f>
        <v>156</v>
      </c>
      <c r="D4381" s="25">
        <v>1995</v>
      </c>
      <c r="E4381">
        <f t="shared" si="136"/>
        <v>1561995</v>
      </c>
      <c r="F4381" s="25">
        <v>57.6</v>
      </c>
      <c r="G4381" s="25">
        <v>50</v>
      </c>
      <c r="H4381" s="25">
        <f t="shared" si="137"/>
        <v>0.5</v>
      </c>
      <c r="I4381" s="25">
        <v>50</v>
      </c>
      <c r="J4381" s="25" t="s">
        <v>421</v>
      </c>
      <c r="K4381" s="25">
        <v>66.400000000000006</v>
      </c>
      <c r="L4381" s="25">
        <v>22</v>
      </c>
      <c r="M4381" s="25" t="s">
        <v>421</v>
      </c>
      <c r="N4381" s="25">
        <v>70</v>
      </c>
      <c r="O4381" s="25" t="s">
        <v>421</v>
      </c>
      <c r="P4381" s="25">
        <v>65.099999999999994</v>
      </c>
      <c r="Q4381" s="25">
        <v>75</v>
      </c>
      <c r="R4381" s="25">
        <v>70</v>
      </c>
      <c r="S4381" s="25">
        <v>50</v>
      </c>
    </row>
    <row r="4382" spans="1:19" x14ac:dyDescent="0.25">
      <c r="A4382" s="25" t="s">
        <v>278</v>
      </c>
      <c r="B4382" s="25" t="str">
        <f>VLOOKUP(A4382,'Cód dos países'!$A$3:$C$199,2,FALSE)</f>
        <v>SVN</v>
      </c>
      <c r="C4382" s="25">
        <f>VLOOKUP(A4382,'Cód dos países'!$A$3:$C$199,3,FALSE)</f>
        <v>157</v>
      </c>
      <c r="D4382" s="25">
        <v>1995</v>
      </c>
      <c r="E4382">
        <f t="shared" si="136"/>
        <v>1571995</v>
      </c>
      <c r="F4382" s="25">
        <v>50.4</v>
      </c>
      <c r="G4382" s="25">
        <v>30</v>
      </c>
      <c r="H4382" s="25">
        <f t="shared" si="137"/>
        <v>0.3</v>
      </c>
      <c r="I4382" s="25">
        <v>30</v>
      </c>
      <c r="J4382" s="25" t="s">
        <v>421</v>
      </c>
      <c r="K4382" s="25">
        <v>69.3</v>
      </c>
      <c r="L4382" s="25">
        <v>34.6</v>
      </c>
      <c r="M4382" s="25" t="s">
        <v>421</v>
      </c>
      <c r="N4382" s="25">
        <v>70</v>
      </c>
      <c r="O4382" s="25" t="s">
        <v>421</v>
      </c>
      <c r="P4382" s="25">
        <v>60.5</v>
      </c>
      <c r="Q4382" s="25">
        <v>59</v>
      </c>
      <c r="R4382" s="25">
        <v>30</v>
      </c>
      <c r="S4382" s="25">
        <v>70</v>
      </c>
    </row>
    <row r="4383" spans="1:19" x14ac:dyDescent="0.25">
      <c r="A4383" s="25" t="s">
        <v>263</v>
      </c>
      <c r="B4383" s="25" t="str">
        <f>VLOOKUP(A4383,'Cód dos países'!$A$3:$C$199,2,FALSE)</f>
        <v>SLB</v>
      </c>
      <c r="C4383" s="25">
        <f>VLOOKUP(A4383,'Cód dos países'!$A$3:$C$199,3,FALSE)</f>
        <v>158</v>
      </c>
      <c r="D4383" s="25">
        <v>1995</v>
      </c>
      <c r="E4383">
        <f t="shared" si="136"/>
        <v>1581995</v>
      </c>
      <c r="F4383" s="25" t="s">
        <v>421</v>
      </c>
      <c r="H4383" s="25" t="str">
        <f t="shared" si="137"/>
        <v/>
      </c>
      <c r="I4383" s="25" t="s">
        <v>421</v>
      </c>
      <c r="J4383" s="25" t="s">
        <v>421</v>
      </c>
      <c r="K4383" s="25" t="s">
        <v>421</v>
      </c>
      <c r="L4383" s="25" t="s">
        <v>421</v>
      </c>
      <c r="M4383" s="25" t="s">
        <v>421</v>
      </c>
      <c r="N4383" s="25" t="s">
        <v>421</v>
      </c>
      <c r="O4383" s="25" t="s">
        <v>421</v>
      </c>
      <c r="P4383" s="25" t="s">
        <v>421</v>
      </c>
      <c r="Q4383" s="25" t="s">
        <v>421</v>
      </c>
      <c r="R4383" s="25" t="s">
        <v>421</v>
      </c>
      <c r="S4383" s="25" t="s">
        <v>421</v>
      </c>
    </row>
    <row r="4384" spans="1:19" x14ac:dyDescent="0.25">
      <c r="A4384" s="25" t="s">
        <v>327</v>
      </c>
      <c r="B4384" s="25" t="str">
        <f>VLOOKUP(A4384,'Cód dos países'!$A$3:$C$199,2,FALSE)</f>
        <v>ZAF</v>
      </c>
      <c r="C4384" s="25">
        <f>VLOOKUP(A4384,'Cód dos países'!$A$3:$C$199,3,FALSE)</f>
        <v>160</v>
      </c>
      <c r="D4384" s="25">
        <v>1995</v>
      </c>
      <c r="E4384">
        <f t="shared" si="136"/>
        <v>1601995</v>
      </c>
      <c r="F4384" s="25">
        <v>62.5</v>
      </c>
      <c r="G4384" s="25">
        <v>50</v>
      </c>
      <c r="H4384" s="25">
        <f t="shared" si="137"/>
        <v>0.5</v>
      </c>
      <c r="I4384" s="25">
        <v>50</v>
      </c>
      <c r="J4384" s="25" t="s">
        <v>421</v>
      </c>
      <c r="K4384" s="25">
        <v>63.6</v>
      </c>
      <c r="L4384" s="25">
        <v>62.2</v>
      </c>
      <c r="M4384" s="25" t="s">
        <v>421</v>
      </c>
      <c r="N4384" s="25">
        <v>85</v>
      </c>
      <c r="O4384" s="25" t="s">
        <v>421</v>
      </c>
      <c r="P4384" s="25">
        <v>75.400000000000006</v>
      </c>
      <c r="Q4384" s="25">
        <v>56.4</v>
      </c>
      <c r="R4384" s="25">
        <v>70</v>
      </c>
      <c r="S4384" s="25">
        <v>50</v>
      </c>
    </row>
    <row r="4385" spans="1:19" x14ac:dyDescent="0.25">
      <c r="A4385" s="25" t="s">
        <v>432</v>
      </c>
      <c r="B4385" s="25" t="str">
        <f>VLOOKUP(A4385,'Cód dos países'!$A$3:$C$199,2,FALSE)</f>
        <v>KOR</v>
      </c>
      <c r="C4385" s="25">
        <f>VLOOKUP(A4385,'Cód dos países'!$A$3:$C$199,3,FALSE)</f>
        <v>92</v>
      </c>
      <c r="D4385" s="25">
        <v>1995</v>
      </c>
      <c r="E4385">
        <f t="shared" si="136"/>
        <v>921995</v>
      </c>
      <c r="F4385" s="25">
        <v>73</v>
      </c>
      <c r="G4385" s="25">
        <v>90</v>
      </c>
      <c r="H4385" s="25">
        <f t="shared" si="137"/>
        <v>0.9</v>
      </c>
      <c r="I4385" s="25">
        <v>70</v>
      </c>
      <c r="J4385" s="25" t="s">
        <v>421</v>
      </c>
      <c r="K4385" s="25">
        <v>64.400000000000006</v>
      </c>
      <c r="L4385" s="25">
        <v>86.4</v>
      </c>
      <c r="M4385" s="25" t="s">
        <v>421</v>
      </c>
      <c r="N4385" s="25">
        <v>70</v>
      </c>
      <c r="O4385" s="25" t="s">
        <v>421</v>
      </c>
      <c r="P4385" s="25">
        <v>79.599999999999994</v>
      </c>
      <c r="Q4385" s="25">
        <v>77</v>
      </c>
      <c r="R4385" s="25">
        <v>50</v>
      </c>
      <c r="S4385" s="25">
        <v>70</v>
      </c>
    </row>
    <row r="4386" spans="1:19" x14ac:dyDescent="0.25">
      <c r="A4386" s="25" t="s">
        <v>89</v>
      </c>
      <c r="B4386" s="25" t="str">
        <f>VLOOKUP(A4386,'Cód dos países'!$A$3:$C$199,2,FALSE)</f>
        <v>ESP</v>
      </c>
      <c r="C4386" s="25">
        <f>VLOOKUP(A4386,'Cód dos países'!$A$3:$C$199,3,FALSE)</f>
        <v>161</v>
      </c>
      <c r="D4386" s="25">
        <v>1995</v>
      </c>
      <c r="E4386">
        <f t="shared" si="136"/>
        <v>1611995</v>
      </c>
      <c r="F4386" s="25">
        <v>59.6</v>
      </c>
      <c r="G4386" s="25">
        <v>70</v>
      </c>
      <c r="H4386" s="25">
        <f t="shared" si="137"/>
        <v>0.7</v>
      </c>
      <c r="I4386" s="25">
        <v>50</v>
      </c>
      <c r="J4386" s="25" t="s">
        <v>421</v>
      </c>
      <c r="K4386" s="25">
        <v>45.8</v>
      </c>
      <c r="L4386" s="25">
        <v>26.8</v>
      </c>
      <c r="M4386" s="25" t="s">
        <v>421</v>
      </c>
      <c r="N4386" s="25">
        <v>70</v>
      </c>
      <c r="O4386" s="25" t="s">
        <v>421</v>
      </c>
      <c r="P4386" s="25">
        <v>76.2</v>
      </c>
      <c r="Q4386" s="25">
        <v>77.8</v>
      </c>
      <c r="R4386" s="25">
        <v>70</v>
      </c>
      <c r="S4386" s="25">
        <v>50</v>
      </c>
    </row>
    <row r="4387" spans="1:19" x14ac:dyDescent="0.25">
      <c r="A4387" s="25" t="s">
        <v>173</v>
      </c>
      <c r="B4387" s="25" t="str">
        <f>VLOOKUP(A4387,'Cód dos países'!$A$3:$C$199,2,FALSE)</f>
        <v>LKA</v>
      </c>
      <c r="C4387" s="25">
        <f>VLOOKUP(A4387,'Cód dos países'!$A$3:$C$199,3,FALSE)</f>
        <v>162</v>
      </c>
      <c r="D4387" s="25">
        <v>1995</v>
      </c>
      <c r="E4387">
        <f t="shared" si="136"/>
        <v>1621995</v>
      </c>
      <c r="F4387" s="25">
        <v>62.5</v>
      </c>
      <c r="G4387" s="25">
        <v>50</v>
      </c>
      <c r="H4387" s="25">
        <f t="shared" si="137"/>
        <v>0.5</v>
      </c>
      <c r="I4387" s="25">
        <v>30</v>
      </c>
      <c r="J4387" s="25" t="s">
        <v>421</v>
      </c>
      <c r="K4387" s="25">
        <v>72.5</v>
      </c>
      <c r="L4387" s="25">
        <v>78.099999999999994</v>
      </c>
      <c r="M4387" s="25" t="s">
        <v>421</v>
      </c>
      <c r="N4387" s="25">
        <v>70</v>
      </c>
      <c r="O4387" s="25" t="s">
        <v>421</v>
      </c>
      <c r="P4387" s="25">
        <v>80.5</v>
      </c>
      <c r="Q4387" s="25">
        <v>61</v>
      </c>
      <c r="R4387" s="25">
        <v>50</v>
      </c>
      <c r="S4387" s="25">
        <v>70</v>
      </c>
    </row>
    <row r="4388" spans="1:19" x14ac:dyDescent="0.25">
      <c r="A4388" s="25" t="s">
        <v>257</v>
      </c>
      <c r="B4388" s="25" t="str">
        <f>VLOOKUP(A4388,'Cód dos países'!$A$3:$C$199,2,FALSE)</f>
        <v>SDN</v>
      </c>
      <c r="C4388" s="25">
        <f>VLOOKUP(A4388,'Cód dos países'!$A$3:$C$199,3,FALSE)</f>
        <v>166</v>
      </c>
      <c r="D4388" s="25">
        <v>1995</v>
      </c>
      <c r="E4388">
        <f t="shared" si="136"/>
        <v>1661995</v>
      </c>
      <c r="F4388" s="25">
        <v>39.200000000000003</v>
      </c>
      <c r="G4388" s="25">
        <v>30</v>
      </c>
      <c r="H4388" s="25">
        <f t="shared" si="137"/>
        <v>0.3</v>
      </c>
      <c r="I4388" s="25">
        <v>30</v>
      </c>
      <c r="J4388" s="25" t="s">
        <v>421</v>
      </c>
      <c r="K4388" s="25">
        <v>32.9</v>
      </c>
      <c r="L4388" s="25">
        <v>74.599999999999994</v>
      </c>
      <c r="M4388" s="25" t="s">
        <v>421</v>
      </c>
      <c r="N4388" s="25">
        <v>70</v>
      </c>
      <c r="O4388" s="25" t="s">
        <v>421</v>
      </c>
      <c r="P4388" s="25">
        <v>17.899999999999999</v>
      </c>
      <c r="Q4388" s="25">
        <v>37</v>
      </c>
      <c r="R4388" s="25">
        <v>30</v>
      </c>
      <c r="S4388" s="25">
        <v>30</v>
      </c>
    </row>
    <row r="4389" spans="1:19" x14ac:dyDescent="0.25">
      <c r="A4389" s="25" t="s">
        <v>274</v>
      </c>
      <c r="B4389" s="25" t="str">
        <f>VLOOKUP(A4389,'Cód dos países'!$A$3:$C$199,2,FALSE)</f>
        <v>SUR</v>
      </c>
      <c r="C4389" s="25">
        <f>VLOOKUP(A4389,'Cód dos países'!$A$3:$C$199,3,FALSE)</f>
        <v>167</v>
      </c>
      <c r="D4389" s="25">
        <v>1995</v>
      </c>
      <c r="E4389">
        <f t="shared" si="136"/>
        <v>1671995</v>
      </c>
      <c r="F4389" s="25">
        <v>36.700000000000003</v>
      </c>
      <c r="G4389" s="25">
        <v>50</v>
      </c>
      <c r="H4389" s="25">
        <f t="shared" si="137"/>
        <v>0.5</v>
      </c>
      <c r="I4389" s="25">
        <v>10</v>
      </c>
      <c r="J4389" s="25" t="s">
        <v>421</v>
      </c>
      <c r="K4389" s="25">
        <v>49.5</v>
      </c>
      <c r="L4389" s="25">
        <v>45.8</v>
      </c>
      <c r="M4389" s="25" t="s">
        <v>421</v>
      </c>
      <c r="N4389" s="25">
        <v>70</v>
      </c>
      <c r="O4389" s="25" t="s">
        <v>421</v>
      </c>
      <c r="P4389" s="25">
        <v>0</v>
      </c>
      <c r="Q4389" s="25">
        <v>25</v>
      </c>
      <c r="R4389" s="25">
        <v>50</v>
      </c>
      <c r="S4389" s="25">
        <v>30</v>
      </c>
    </row>
    <row r="4390" spans="1:19" x14ac:dyDescent="0.25">
      <c r="A4390" s="25" t="s">
        <v>280</v>
      </c>
      <c r="B4390" s="25" t="str">
        <f>VLOOKUP(A4390,'Cód dos países'!$A$3:$C$199,2,FALSE)</f>
        <v>SWE</v>
      </c>
      <c r="C4390" s="25">
        <f>VLOOKUP(A4390,'Cód dos países'!$A$3:$C$199,3,FALSE)</f>
        <v>169</v>
      </c>
      <c r="D4390" s="25">
        <v>1995</v>
      </c>
      <c r="E4390">
        <f t="shared" si="136"/>
        <v>1691995</v>
      </c>
      <c r="F4390" s="25">
        <v>61.8</v>
      </c>
      <c r="G4390" s="25">
        <v>70</v>
      </c>
      <c r="H4390" s="25">
        <f t="shared" si="137"/>
        <v>0.7</v>
      </c>
      <c r="I4390" s="25">
        <v>90</v>
      </c>
      <c r="J4390" s="25" t="s">
        <v>421</v>
      </c>
      <c r="K4390" s="25">
        <v>45.2</v>
      </c>
      <c r="L4390" s="25">
        <v>0</v>
      </c>
      <c r="M4390" s="25" t="s">
        <v>421</v>
      </c>
      <c r="N4390" s="25">
        <v>70</v>
      </c>
      <c r="O4390" s="25" t="s">
        <v>421</v>
      </c>
      <c r="P4390" s="25">
        <v>84.5</v>
      </c>
      <c r="Q4390" s="25">
        <v>77</v>
      </c>
      <c r="R4390" s="25">
        <v>70</v>
      </c>
      <c r="S4390" s="25">
        <v>50</v>
      </c>
    </row>
    <row r="4391" spans="1:19" x14ac:dyDescent="0.25">
      <c r="A4391" s="25" t="s">
        <v>49</v>
      </c>
      <c r="B4391" s="25" t="str">
        <f>VLOOKUP(A4391,'Cód dos países'!$A$3:$C$199,2,FALSE)</f>
        <v>CHE</v>
      </c>
      <c r="C4391" s="25">
        <f>VLOOKUP(A4391,'Cód dos países'!$A$3:$C$199,3,FALSE)</f>
        <v>170</v>
      </c>
      <c r="D4391" s="25">
        <v>1995</v>
      </c>
      <c r="E4391">
        <f t="shared" si="136"/>
        <v>1701995</v>
      </c>
      <c r="F4391" s="25">
        <v>76.8</v>
      </c>
      <c r="G4391" s="25">
        <v>70</v>
      </c>
      <c r="H4391" s="25">
        <f t="shared" si="137"/>
        <v>0.7</v>
      </c>
      <c r="I4391" s="25">
        <v>90</v>
      </c>
      <c r="J4391" s="25" t="s">
        <v>421</v>
      </c>
      <c r="K4391" s="25">
        <v>78</v>
      </c>
      <c r="L4391" s="25">
        <v>53.4</v>
      </c>
      <c r="M4391" s="25" t="s">
        <v>421</v>
      </c>
      <c r="N4391" s="25">
        <v>70</v>
      </c>
      <c r="O4391" s="25" t="s">
        <v>421</v>
      </c>
      <c r="P4391" s="25">
        <v>91.6</v>
      </c>
      <c r="Q4391" s="25">
        <v>78</v>
      </c>
      <c r="R4391" s="25">
        <v>90</v>
      </c>
      <c r="S4391" s="25">
        <v>70</v>
      </c>
    </row>
    <row r="4392" spans="1:19" x14ac:dyDescent="0.25">
      <c r="A4392" s="25" t="s">
        <v>286</v>
      </c>
      <c r="B4392" s="25" t="str">
        <f>VLOOKUP(A4392,'Cód dos países'!$A$3:$C$199,2,FALSE)</f>
        <v>SYR</v>
      </c>
      <c r="C4392" s="25">
        <f>VLOOKUP(A4392,'Cód dos países'!$A$3:$C$199,3,FALSE)</f>
        <v>171</v>
      </c>
      <c r="D4392" s="25">
        <v>1995</v>
      </c>
      <c r="E4392">
        <f t="shared" si="136"/>
        <v>1711995</v>
      </c>
      <c r="F4392" s="25">
        <v>42.3</v>
      </c>
      <c r="G4392" s="25">
        <v>30</v>
      </c>
      <c r="H4392" s="25">
        <f t="shared" si="137"/>
        <v>0.3</v>
      </c>
      <c r="I4392" s="25">
        <v>10</v>
      </c>
      <c r="J4392" s="25" t="s">
        <v>421</v>
      </c>
      <c r="K4392" s="25">
        <v>38.6</v>
      </c>
      <c r="L4392" s="25">
        <v>73.5</v>
      </c>
      <c r="M4392" s="25" t="s">
        <v>421</v>
      </c>
      <c r="N4392" s="25">
        <v>85</v>
      </c>
      <c r="O4392" s="25" t="s">
        <v>421</v>
      </c>
      <c r="P4392" s="25">
        <v>61</v>
      </c>
      <c r="Q4392" s="25">
        <v>43</v>
      </c>
      <c r="R4392" s="25">
        <v>30</v>
      </c>
      <c r="S4392" s="25">
        <v>10</v>
      </c>
    </row>
    <row r="4393" spans="1:19" x14ac:dyDescent="0.25">
      <c r="A4393" s="25" t="s">
        <v>304</v>
      </c>
      <c r="B4393" s="25" t="str">
        <f>VLOOKUP(A4393,'Cód dos países'!$A$3:$C$199,2,FALSE)</f>
        <v>TWN</v>
      </c>
      <c r="C4393" s="25">
        <f>VLOOKUP(A4393,'Cód dos países'!$A$3:$C$199,3,FALSE)</f>
        <v>172</v>
      </c>
      <c r="D4393" s="25">
        <v>1995</v>
      </c>
      <c r="E4393">
        <f t="shared" si="136"/>
        <v>1721995</v>
      </c>
      <c r="F4393" s="25">
        <v>74.099999999999994</v>
      </c>
      <c r="G4393" s="25">
        <v>90</v>
      </c>
      <c r="H4393" s="25">
        <f t="shared" si="137"/>
        <v>0.9</v>
      </c>
      <c r="I4393" s="25">
        <v>90</v>
      </c>
      <c r="J4393" s="25" t="s">
        <v>421</v>
      </c>
      <c r="K4393" s="25">
        <v>74.3</v>
      </c>
      <c r="L4393" s="25">
        <v>70</v>
      </c>
      <c r="M4393" s="25" t="s">
        <v>421</v>
      </c>
      <c r="N4393" s="25">
        <v>85</v>
      </c>
      <c r="O4393" s="25" t="s">
        <v>421</v>
      </c>
      <c r="P4393" s="25">
        <v>82.6</v>
      </c>
      <c r="Q4393" s="25">
        <v>75.2</v>
      </c>
      <c r="R4393" s="25">
        <v>50</v>
      </c>
      <c r="S4393" s="25">
        <v>50</v>
      </c>
    </row>
    <row r="4394" spans="1:19" x14ac:dyDescent="0.25">
      <c r="A4394" s="25" t="s">
        <v>294</v>
      </c>
      <c r="B4394" s="25" t="str">
        <f>VLOOKUP(A4394,'Cód dos países'!$A$3:$C$199,2,FALSE)</f>
        <v>TJK</v>
      </c>
      <c r="C4394" s="25">
        <f>VLOOKUP(A4394,'Cód dos países'!$A$3:$C$199,3,FALSE)</f>
        <v>173</v>
      </c>
      <c r="D4394" s="25">
        <v>1995</v>
      </c>
      <c r="E4394">
        <f t="shared" si="136"/>
        <v>1731995</v>
      </c>
      <c r="F4394" s="25" t="s">
        <v>421</v>
      </c>
      <c r="H4394" s="25" t="str">
        <f t="shared" si="137"/>
        <v/>
      </c>
      <c r="I4394" s="25" t="s">
        <v>421</v>
      </c>
      <c r="J4394" s="25" t="s">
        <v>421</v>
      </c>
      <c r="K4394" s="25" t="s">
        <v>421</v>
      </c>
      <c r="L4394" s="25" t="s">
        <v>421</v>
      </c>
      <c r="M4394" s="25" t="s">
        <v>421</v>
      </c>
      <c r="N4394" s="25" t="s">
        <v>421</v>
      </c>
      <c r="O4394" s="25" t="s">
        <v>421</v>
      </c>
      <c r="P4394" s="25" t="s">
        <v>421</v>
      </c>
      <c r="Q4394" s="25" t="s">
        <v>421</v>
      </c>
      <c r="R4394" s="25" t="s">
        <v>421</v>
      </c>
      <c r="S4394" s="25" t="s">
        <v>421</v>
      </c>
    </row>
    <row r="4395" spans="1:19" x14ac:dyDescent="0.25">
      <c r="A4395" s="25" t="s">
        <v>306</v>
      </c>
      <c r="B4395" s="25" t="str">
        <f>VLOOKUP(A4395,'Cód dos países'!$A$3:$C$199,2,FALSE)</f>
        <v>TZA</v>
      </c>
      <c r="C4395" s="25">
        <f>VLOOKUP(A4395,'Cód dos países'!$A$3:$C$199,3,FALSE)</f>
        <v>174</v>
      </c>
      <c r="D4395" s="25">
        <v>1995</v>
      </c>
      <c r="E4395">
        <f t="shared" si="136"/>
        <v>1741995</v>
      </c>
      <c r="F4395" s="25">
        <v>57.5</v>
      </c>
      <c r="G4395" s="25">
        <v>50</v>
      </c>
      <c r="H4395" s="25">
        <f t="shared" si="137"/>
        <v>0.5</v>
      </c>
      <c r="I4395" s="25">
        <v>30</v>
      </c>
      <c r="J4395" s="25" t="s">
        <v>421</v>
      </c>
      <c r="K4395" s="25">
        <v>77.5</v>
      </c>
      <c r="L4395" s="25">
        <v>90.6</v>
      </c>
      <c r="M4395" s="25" t="s">
        <v>421</v>
      </c>
      <c r="N4395" s="25">
        <v>55</v>
      </c>
      <c r="O4395" s="25" t="s">
        <v>421</v>
      </c>
      <c r="P4395" s="25">
        <v>60.2</v>
      </c>
      <c r="Q4395" s="25">
        <v>53.8</v>
      </c>
      <c r="R4395" s="25">
        <v>50</v>
      </c>
      <c r="S4395" s="25">
        <v>50</v>
      </c>
    </row>
    <row r="4396" spans="1:19" x14ac:dyDescent="0.25">
      <c r="A4396" s="25" t="s">
        <v>292</v>
      </c>
      <c r="B4396" s="25" t="str">
        <f>VLOOKUP(A4396,'Cód dos países'!$A$3:$C$199,2,FALSE)</f>
        <v>THA</v>
      </c>
      <c r="C4396" s="25">
        <f>VLOOKUP(A4396,'Cód dos países'!$A$3:$C$199,3,FALSE)</f>
        <v>175</v>
      </c>
      <c r="D4396" s="25">
        <v>1995</v>
      </c>
      <c r="E4396">
        <f t="shared" si="136"/>
        <v>1751995</v>
      </c>
      <c r="F4396" s="25">
        <v>71</v>
      </c>
      <c r="G4396" s="25">
        <v>90</v>
      </c>
      <c r="H4396" s="25">
        <f t="shared" si="137"/>
        <v>0.9</v>
      </c>
      <c r="I4396" s="25">
        <v>70</v>
      </c>
      <c r="J4396" s="25" t="s">
        <v>421</v>
      </c>
      <c r="K4396" s="25">
        <v>74.5</v>
      </c>
      <c r="L4396" s="25">
        <v>92.1</v>
      </c>
      <c r="M4396" s="25" t="s">
        <v>421</v>
      </c>
      <c r="N4396" s="25">
        <v>70</v>
      </c>
      <c r="O4396" s="25" t="s">
        <v>421</v>
      </c>
      <c r="P4396" s="25">
        <v>76.400000000000006</v>
      </c>
      <c r="Q4396" s="25">
        <v>66.400000000000006</v>
      </c>
      <c r="R4396" s="25">
        <v>50</v>
      </c>
      <c r="S4396" s="25">
        <v>50</v>
      </c>
    </row>
    <row r="4397" spans="1:19" x14ac:dyDescent="0.25">
      <c r="A4397" s="25" t="s">
        <v>348</v>
      </c>
      <c r="B4397" s="25" t="str">
        <f>VLOOKUP(A4397,'Cód dos países'!$A$3:$C$199,2,FALSE)</f>
        <v>BHS</v>
      </c>
      <c r="C4397" s="25">
        <f>VLOOKUP(A4397,'Cód dos países'!$A$3:$C$199,3,FALSE)</f>
        <v>12</v>
      </c>
      <c r="D4397" s="25">
        <v>1995</v>
      </c>
      <c r="E4397">
        <f t="shared" si="136"/>
        <v>121995</v>
      </c>
      <c r="F4397" s="25">
        <v>74</v>
      </c>
      <c r="G4397" s="25">
        <v>90</v>
      </c>
      <c r="H4397" s="25">
        <f t="shared" si="137"/>
        <v>0.9</v>
      </c>
      <c r="I4397" s="25">
        <v>70</v>
      </c>
      <c r="J4397" s="25" t="s">
        <v>421</v>
      </c>
      <c r="K4397" s="25">
        <v>97.8</v>
      </c>
      <c r="L4397" s="25">
        <v>83.6</v>
      </c>
      <c r="M4397" s="25" t="s">
        <v>421</v>
      </c>
      <c r="N4397" s="25">
        <v>100</v>
      </c>
      <c r="O4397" s="25" t="s">
        <v>421</v>
      </c>
      <c r="P4397" s="25">
        <v>85.8</v>
      </c>
      <c r="Q4397" s="25">
        <v>19</v>
      </c>
      <c r="R4397" s="25">
        <v>50</v>
      </c>
      <c r="S4397" s="25">
        <v>70</v>
      </c>
    </row>
    <row r="4398" spans="1:19" x14ac:dyDescent="0.25">
      <c r="A4398" s="25" t="s">
        <v>354</v>
      </c>
      <c r="B4398" s="25" t="str">
        <f>VLOOKUP(A4398,'Cód dos países'!$A$3:$C$199,2,FALSE)</f>
        <v>GMB</v>
      </c>
      <c r="C4398" s="25">
        <f>VLOOKUP(A4398,'Cód dos países'!$A$3:$C$199,3,FALSE)</f>
        <v>62</v>
      </c>
      <c r="D4398" s="25">
        <v>1995</v>
      </c>
      <c r="E4398">
        <f t="shared" si="136"/>
        <v>621995</v>
      </c>
      <c r="F4398" s="25" t="s">
        <v>421</v>
      </c>
      <c r="H4398" s="25" t="str">
        <f t="shared" si="137"/>
        <v/>
      </c>
      <c r="I4398" s="25" t="s">
        <v>421</v>
      </c>
      <c r="J4398" s="25" t="s">
        <v>421</v>
      </c>
      <c r="K4398" s="25" t="s">
        <v>421</v>
      </c>
      <c r="L4398" s="25" t="s">
        <v>421</v>
      </c>
      <c r="M4398" s="25" t="s">
        <v>421</v>
      </c>
      <c r="N4398" s="25" t="s">
        <v>421</v>
      </c>
      <c r="O4398" s="25" t="s">
        <v>421</v>
      </c>
      <c r="P4398" s="25" t="s">
        <v>421</v>
      </c>
      <c r="Q4398" s="25" t="s">
        <v>421</v>
      </c>
      <c r="R4398" s="25" t="s">
        <v>421</v>
      </c>
      <c r="S4398" s="25" t="s">
        <v>421</v>
      </c>
    </row>
    <row r="4399" spans="1:19" x14ac:dyDescent="0.25">
      <c r="A4399" s="25" t="s">
        <v>423</v>
      </c>
      <c r="B4399" s="25" t="str">
        <f>VLOOKUP(A4399,'Cód dos países'!$A$3:$C$199,2,FALSE)</f>
        <v>TMP</v>
      </c>
      <c r="C4399" s="25">
        <f>VLOOKUP(A4399,'Cód dos países'!$A$3:$C$199,3,FALSE)</f>
        <v>176</v>
      </c>
      <c r="D4399" s="25">
        <v>1995</v>
      </c>
      <c r="E4399">
        <f t="shared" si="136"/>
        <v>1761995</v>
      </c>
      <c r="F4399" s="25" t="s">
        <v>421</v>
      </c>
      <c r="H4399" s="25" t="str">
        <f t="shared" si="137"/>
        <v/>
      </c>
      <c r="I4399" s="25" t="s">
        <v>421</v>
      </c>
      <c r="J4399" s="25" t="s">
        <v>421</v>
      </c>
      <c r="K4399" s="25" t="s">
        <v>421</v>
      </c>
      <c r="L4399" s="25" t="s">
        <v>421</v>
      </c>
      <c r="M4399" s="25" t="s">
        <v>421</v>
      </c>
      <c r="N4399" s="25" t="s">
        <v>421</v>
      </c>
      <c r="O4399" s="25" t="s">
        <v>421</v>
      </c>
      <c r="P4399" s="25" t="s">
        <v>421</v>
      </c>
      <c r="Q4399" s="25" t="s">
        <v>421</v>
      </c>
      <c r="R4399" s="25" t="s">
        <v>421</v>
      </c>
      <c r="S4399" s="25" t="s">
        <v>421</v>
      </c>
    </row>
    <row r="4400" spans="1:19" x14ac:dyDescent="0.25">
      <c r="A4400" s="25" t="s">
        <v>290</v>
      </c>
      <c r="B4400" s="25" t="str">
        <f>VLOOKUP(A4400,'Cód dos países'!$A$3:$C$199,2,FALSE)</f>
        <v>TGO</v>
      </c>
      <c r="C4400" s="25">
        <f>VLOOKUP(A4400,'Cód dos países'!$A$3:$C$199,3,FALSE)</f>
        <v>177</v>
      </c>
      <c r="D4400" s="25">
        <v>1995</v>
      </c>
      <c r="E4400">
        <f t="shared" si="136"/>
        <v>1771995</v>
      </c>
      <c r="F4400" s="25" t="s">
        <v>421</v>
      </c>
      <c r="H4400" s="25" t="str">
        <f t="shared" si="137"/>
        <v/>
      </c>
      <c r="I4400" s="25" t="s">
        <v>421</v>
      </c>
      <c r="J4400" s="25" t="s">
        <v>421</v>
      </c>
      <c r="K4400" s="25" t="s">
        <v>421</v>
      </c>
      <c r="L4400" s="25" t="s">
        <v>421</v>
      </c>
      <c r="M4400" s="25" t="s">
        <v>421</v>
      </c>
      <c r="N4400" s="25" t="s">
        <v>421</v>
      </c>
      <c r="O4400" s="25" t="s">
        <v>421</v>
      </c>
      <c r="P4400" s="25" t="s">
        <v>421</v>
      </c>
      <c r="Q4400" s="25" t="s">
        <v>421</v>
      </c>
      <c r="R4400" s="25" t="s">
        <v>421</v>
      </c>
      <c r="S4400" s="25" t="s">
        <v>421</v>
      </c>
    </row>
    <row r="4401" spans="1:19" x14ac:dyDescent="0.25">
      <c r="A4401" s="25" t="s">
        <v>371</v>
      </c>
      <c r="B4401" s="25" t="str">
        <f>VLOOKUP(A4401,'Cód dos países'!$A$3:$C$199,2,FALSE)</f>
        <v>TON</v>
      </c>
      <c r="C4401" s="25">
        <f>VLOOKUP(A4401,'Cód dos países'!$A$3:$C$199,3,FALSE)</f>
        <v>178</v>
      </c>
      <c r="D4401" s="25">
        <v>1995</v>
      </c>
      <c r="E4401">
        <f t="shared" si="136"/>
        <v>1781995</v>
      </c>
      <c r="F4401" s="25" t="s">
        <v>421</v>
      </c>
      <c r="H4401" s="25" t="str">
        <f t="shared" si="137"/>
        <v/>
      </c>
      <c r="I4401" s="25" t="s">
        <v>421</v>
      </c>
      <c r="J4401" s="25" t="s">
        <v>421</v>
      </c>
      <c r="K4401" s="25" t="s">
        <v>421</v>
      </c>
      <c r="L4401" s="25" t="s">
        <v>421</v>
      </c>
      <c r="M4401" s="25" t="s">
        <v>421</v>
      </c>
      <c r="N4401" s="25" t="s">
        <v>421</v>
      </c>
      <c r="O4401" s="25" t="s">
        <v>421</v>
      </c>
      <c r="P4401" s="25" t="s">
        <v>421</v>
      </c>
      <c r="Q4401" s="25" t="s">
        <v>421</v>
      </c>
      <c r="R4401" s="25" t="s">
        <v>421</v>
      </c>
      <c r="S4401" s="25" t="s">
        <v>421</v>
      </c>
    </row>
    <row r="4402" spans="1:19" x14ac:dyDescent="0.25">
      <c r="A4402" s="25" t="s">
        <v>298</v>
      </c>
      <c r="B4402" s="25" t="str">
        <f>VLOOKUP(A4402,'Cód dos países'!$A$3:$C$199,2,FALSE)</f>
        <v>TTO</v>
      </c>
      <c r="C4402" s="25">
        <f>VLOOKUP(A4402,'Cód dos países'!$A$3:$C$199,3,FALSE)</f>
        <v>179</v>
      </c>
      <c r="D4402" s="25">
        <v>1995</v>
      </c>
      <c r="E4402">
        <f t="shared" si="136"/>
        <v>1791995</v>
      </c>
      <c r="F4402" s="25">
        <v>69.2</v>
      </c>
      <c r="G4402" s="25">
        <v>90</v>
      </c>
      <c r="H4402" s="25">
        <f t="shared" si="137"/>
        <v>0.9</v>
      </c>
      <c r="I4402" s="25">
        <v>50</v>
      </c>
      <c r="J4402" s="25" t="s">
        <v>421</v>
      </c>
      <c r="K4402" s="25">
        <v>64.5</v>
      </c>
      <c r="L4402" s="25">
        <v>77.5</v>
      </c>
      <c r="M4402" s="25" t="s">
        <v>421</v>
      </c>
      <c r="N4402" s="25">
        <v>70</v>
      </c>
      <c r="O4402" s="25" t="s">
        <v>421</v>
      </c>
      <c r="P4402" s="25">
        <v>75.900000000000006</v>
      </c>
      <c r="Q4402" s="25">
        <v>35</v>
      </c>
      <c r="R4402" s="25">
        <v>90</v>
      </c>
      <c r="S4402" s="25">
        <v>70</v>
      </c>
    </row>
    <row r="4403" spans="1:19" x14ac:dyDescent="0.25">
      <c r="A4403" s="25" t="s">
        <v>300</v>
      </c>
      <c r="B4403" s="25" t="str">
        <f>VLOOKUP(A4403,'Cód dos países'!$A$3:$C$199,2,FALSE)</f>
        <v>TUN</v>
      </c>
      <c r="C4403" s="25">
        <f>VLOOKUP(A4403,'Cód dos países'!$A$3:$C$199,3,FALSE)</f>
        <v>180</v>
      </c>
      <c r="D4403" s="25">
        <v>1995</v>
      </c>
      <c r="E4403">
        <f t="shared" si="136"/>
        <v>1801995</v>
      </c>
      <c r="F4403" s="25">
        <v>63.9</v>
      </c>
      <c r="G4403" s="25">
        <v>50</v>
      </c>
      <c r="H4403" s="25">
        <f t="shared" si="137"/>
        <v>0.5</v>
      </c>
      <c r="I4403" s="25">
        <v>50</v>
      </c>
      <c r="J4403" s="25" t="s">
        <v>421</v>
      </c>
      <c r="K4403" s="25">
        <v>69.5</v>
      </c>
      <c r="L4403" s="25">
        <v>64.3</v>
      </c>
      <c r="M4403" s="25" t="s">
        <v>421</v>
      </c>
      <c r="N4403" s="25">
        <v>85</v>
      </c>
      <c r="O4403" s="25" t="s">
        <v>421</v>
      </c>
      <c r="P4403" s="25">
        <v>81.400000000000006</v>
      </c>
      <c r="Q4403" s="25">
        <v>35</v>
      </c>
      <c r="R4403" s="25">
        <v>70</v>
      </c>
      <c r="S4403" s="25">
        <v>70</v>
      </c>
    </row>
    <row r="4404" spans="1:19" x14ac:dyDescent="0.25">
      <c r="A4404" s="25" t="s">
        <v>302</v>
      </c>
      <c r="B4404" s="25" t="str">
        <f>VLOOKUP(A4404,'Cód dos países'!$A$3:$C$199,2,FALSE)</f>
        <v>TUR</v>
      </c>
      <c r="C4404" s="25">
        <f>VLOOKUP(A4404,'Cód dos países'!$A$3:$C$199,3,FALSE)</f>
        <v>181</v>
      </c>
      <c r="D4404" s="25">
        <v>1995</v>
      </c>
      <c r="E4404">
        <f t="shared" si="136"/>
        <v>1811995</v>
      </c>
      <c r="F4404" s="25">
        <v>56.7</v>
      </c>
      <c r="G4404" s="25">
        <v>70</v>
      </c>
      <c r="H4404" s="25">
        <f t="shared" si="137"/>
        <v>0.7</v>
      </c>
      <c r="I4404" s="25">
        <v>10</v>
      </c>
      <c r="J4404" s="25" t="s">
        <v>421</v>
      </c>
      <c r="K4404" s="25">
        <v>44.3</v>
      </c>
      <c r="L4404" s="25">
        <v>57.1</v>
      </c>
      <c r="M4404" s="25" t="s">
        <v>421</v>
      </c>
      <c r="N4404" s="25">
        <v>85</v>
      </c>
      <c r="O4404" s="25" t="s">
        <v>421</v>
      </c>
      <c r="P4404" s="25">
        <v>28.9</v>
      </c>
      <c r="Q4404" s="25">
        <v>75</v>
      </c>
      <c r="R4404" s="25">
        <v>70</v>
      </c>
      <c r="S4404" s="25">
        <v>70</v>
      </c>
    </row>
    <row r="4405" spans="1:19" x14ac:dyDescent="0.25">
      <c r="A4405" s="25" t="s">
        <v>296</v>
      </c>
      <c r="B4405" s="25" t="str">
        <f>VLOOKUP(A4405,'Cód dos países'!$A$3:$C$199,2,FALSE)</f>
        <v>TKM</v>
      </c>
      <c r="C4405" s="25">
        <f>VLOOKUP(A4405,'Cód dos países'!$A$3:$C$199,3,FALSE)</f>
        <v>182</v>
      </c>
      <c r="D4405" s="25">
        <v>1995</v>
      </c>
      <c r="E4405">
        <f t="shared" si="136"/>
        <v>1821995</v>
      </c>
      <c r="F4405" s="25" t="s">
        <v>421</v>
      </c>
      <c r="H4405" s="25" t="str">
        <f t="shared" si="137"/>
        <v/>
      </c>
      <c r="I4405" s="25" t="s">
        <v>421</v>
      </c>
      <c r="J4405" s="25" t="s">
        <v>421</v>
      </c>
      <c r="K4405" s="25" t="s">
        <v>421</v>
      </c>
      <c r="L4405" s="25" t="s">
        <v>421</v>
      </c>
      <c r="M4405" s="25" t="s">
        <v>421</v>
      </c>
      <c r="N4405" s="25" t="s">
        <v>421</v>
      </c>
      <c r="O4405" s="25" t="s">
        <v>421</v>
      </c>
      <c r="P4405" s="25" t="s">
        <v>421</v>
      </c>
      <c r="Q4405" s="25" t="s">
        <v>421</v>
      </c>
      <c r="R4405" s="25" t="s">
        <v>421</v>
      </c>
      <c r="S4405" s="25" t="s">
        <v>421</v>
      </c>
    </row>
    <row r="4406" spans="1:19" x14ac:dyDescent="0.25">
      <c r="A4406" s="25" t="s">
        <v>308</v>
      </c>
      <c r="B4406" s="25" t="str">
        <f>VLOOKUP(A4406,'Cód dos países'!$A$3:$C$199,2,FALSE)</f>
        <v>UGA</v>
      </c>
      <c r="C4406" s="25">
        <f>VLOOKUP(A4406,'Cód dos países'!$A$3:$C$199,3,FALSE)</f>
        <v>184</v>
      </c>
      <c r="D4406" s="25">
        <v>1995</v>
      </c>
      <c r="E4406">
        <f t="shared" si="136"/>
        <v>1841995</v>
      </c>
      <c r="F4406" s="25">
        <v>66.2</v>
      </c>
      <c r="G4406" s="25">
        <v>70</v>
      </c>
      <c r="H4406" s="25">
        <f t="shared" si="137"/>
        <v>0.7</v>
      </c>
      <c r="I4406" s="25">
        <v>30</v>
      </c>
      <c r="J4406" s="25" t="s">
        <v>421</v>
      </c>
      <c r="K4406" s="25">
        <v>81.3</v>
      </c>
      <c r="L4406" s="25">
        <v>89.6</v>
      </c>
      <c r="M4406" s="25" t="s">
        <v>421</v>
      </c>
      <c r="N4406" s="25">
        <v>70</v>
      </c>
      <c r="O4406" s="25" t="s">
        <v>421</v>
      </c>
      <c r="P4406" s="25">
        <v>77.5</v>
      </c>
      <c r="Q4406" s="25">
        <v>57.8</v>
      </c>
      <c r="R4406" s="25">
        <v>70</v>
      </c>
      <c r="S4406" s="25">
        <v>50</v>
      </c>
    </row>
    <row r="4407" spans="1:19" x14ac:dyDescent="0.25">
      <c r="A4407" s="25" t="s">
        <v>310</v>
      </c>
      <c r="B4407" s="25" t="str">
        <f>VLOOKUP(A4407,'Cód dos países'!$A$3:$C$199,2,FALSE)</f>
        <v>UKR</v>
      </c>
      <c r="C4407" s="25">
        <f>VLOOKUP(A4407,'Cód dos países'!$A$3:$C$199,3,FALSE)</f>
        <v>185</v>
      </c>
      <c r="D4407" s="25">
        <v>1995</v>
      </c>
      <c r="E4407">
        <f t="shared" si="136"/>
        <v>1851995</v>
      </c>
      <c r="F4407" s="25">
        <v>40.6</v>
      </c>
      <c r="G4407" s="25">
        <v>30</v>
      </c>
      <c r="H4407" s="25">
        <f t="shared" si="137"/>
        <v>0.3</v>
      </c>
      <c r="I4407" s="25">
        <v>30</v>
      </c>
      <c r="J4407" s="25" t="s">
        <v>421</v>
      </c>
      <c r="K4407" s="25">
        <v>57.7</v>
      </c>
      <c r="L4407" s="25">
        <v>47.1</v>
      </c>
      <c r="M4407" s="25" t="s">
        <v>421</v>
      </c>
      <c r="N4407" s="25">
        <v>55</v>
      </c>
      <c r="O4407" s="25" t="s">
        <v>421</v>
      </c>
      <c r="P4407" s="25">
        <v>0</v>
      </c>
      <c r="Q4407" s="25">
        <v>66</v>
      </c>
      <c r="R4407" s="25">
        <v>50</v>
      </c>
      <c r="S4407" s="25">
        <v>30</v>
      </c>
    </row>
    <row r="4408" spans="1:19" x14ac:dyDescent="0.25">
      <c r="A4408" s="25" t="s">
        <v>6</v>
      </c>
      <c r="B4408" s="25" t="str">
        <f>VLOOKUP(A4408,'Cód dos países'!$A$3:$C$199,2,FALSE)</f>
        <v>ARE</v>
      </c>
      <c r="C4408" s="25">
        <f>VLOOKUP(A4408,'Cód dos países'!$A$3:$C$199,3,FALSE)</f>
        <v>186</v>
      </c>
      <c r="D4408" s="25">
        <v>1995</v>
      </c>
      <c r="E4408">
        <f t="shared" si="136"/>
        <v>1861995</v>
      </c>
      <c r="F4408" s="25">
        <v>71.599999999999994</v>
      </c>
      <c r="G4408" s="25">
        <v>90</v>
      </c>
      <c r="H4408" s="25">
        <f t="shared" si="137"/>
        <v>0.9</v>
      </c>
      <c r="I4408" s="25">
        <v>90</v>
      </c>
      <c r="J4408" s="25" t="s">
        <v>421</v>
      </c>
      <c r="K4408" s="25">
        <v>99.9</v>
      </c>
      <c r="L4408" s="25">
        <v>47.1</v>
      </c>
      <c r="M4408" s="25" t="s">
        <v>421</v>
      </c>
      <c r="N4408" s="25">
        <v>85</v>
      </c>
      <c r="O4408" s="25" t="s">
        <v>421</v>
      </c>
      <c r="P4408" s="25">
        <v>75.2</v>
      </c>
      <c r="Q4408" s="25">
        <v>77</v>
      </c>
      <c r="R4408" s="25">
        <v>30</v>
      </c>
      <c r="S4408" s="25">
        <v>50</v>
      </c>
    </row>
    <row r="4409" spans="1:19" x14ac:dyDescent="0.25">
      <c r="A4409" s="25" t="s">
        <v>103</v>
      </c>
      <c r="B4409" s="25" t="str">
        <f>VLOOKUP(A4409,'Cód dos países'!$A$3:$C$199,2,FALSE)</f>
        <v>GBR</v>
      </c>
      <c r="C4409" s="25">
        <f>VLOOKUP(A4409,'Cód dos países'!$A$3:$C$199,3,FALSE)</f>
        <v>187</v>
      </c>
      <c r="D4409" s="25">
        <v>1995</v>
      </c>
      <c r="E4409">
        <f t="shared" si="136"/>
        <v>1871995</v>
      </c>
      <c r="F4409" s="25">
        <v>76.400000000000006</v>
      </c>
      <c r="G4409" s="25">
        <v>90</v>
      </c>
      <c r="H4409" s="25">
        <f t="shared" si="137"/>
        <v>0.9</v>
      </c>
      <c r="I4409" s="25">
        <v>90</v>
      </c>
      <c r="J4409" s="25" t="s">
        <v>421</v>
      </c>
      <c r="K4409" s="25">
        <v>62.1</v>
      </c>
      <c r="L4409" s="25">
        <v>37.299999999999997</v>
      </c>
      <c r="M4409" s="25" t="s">
        <v>421</v>
      </c>
      <c r="N4409" s="25">
        <v>85</v>
      </c>
      <c r="O4409" s="25" t="s">
        <v>421</v>
      </c>
      <c r="P4409" s="25">
        <v>85.2</v>
      </c>
      <c r="Q4409" s="25">
        <v>77.8</v>
      </c>
      <c r="R4409" s="25">
        <v>70</v>
      </c>
      <c r="S4409" s="25">
        <v>90</v>
      </c>
    </row>
    <row r="4410" spans="1:19" x14ac:dyDescent="0.25">
      <c r="A4410" s="25" t="s">
        <v>314</v>
      </c>
      <c r="B4410" s="25" t="str">
        <f>VLOOKUP(A4410,'Cód dos países'!$A$3:$C$199,2,FALSE)</f>
        <v>USA</v>
      </c>
      <c r="C4410" s="25">
        <f>VLOOKUP(A4410,'Cód dos países'!$A$3:$C$199,3,FALSE)</f>
        <v>188</v>
      </c>
      <c r="D4410" s="25">
        <v>1995</v>
      </c>
      <c r="E4410">
        <f t="shared" si="136"/>
        <v>1881995</v>
      </c>
      <c r="F4410" s="25">
        <v>76.7</v>
      </c>
      <c r="G4410" s="25">
        <v>90</v>
      </c>
      <c r="H4410" s="25">
        <f t="shared" si="137"/>
        <v>0.9</v>
      </c>
      <c r="I4410" s="25">
        <v>90</v>
      </c>
      <c r="J4410" s="25" t="s">
        <v>421</v>
      </c>
      <c r="K4410" s="25">
        <v>64.7</v>
      </c>
      <c r="L4410" s="25">
        <v>57.8</v>
      </c>
      <c r="M4410" s="25" t="s">
        <v>421</v>
      </c>
      <c r="N4410" s="25">
        <v>85</v>
      </c>
      <c r="O4410" s="25" t="s">
        <v>421</v>
      </c>
      <c r="P4410" s="25">
        <v>84.5</v>
      </c>
      <c r="Q4410" s="25">
        <v>78.400000000000006</v>
      </c>
      <c r="R4410" s="25">
        <v>70</v>
      </c>
      <c r="S4410" s="25">
        <v>70</v>
      </c>
    </row>
    <row r="4411" spans="1:19" x14ac:dyDescent="0.25">
      <c r="A4411" s="25" t="s">
        <v>312</v>
      </c>
      <c r="B4411" s="25" t="str">
        <f>VLOOKUP(A4411,'Cód dos países'!$A$3:$C$199,2,FALSE)</f>
        <v>URY</v>
      </c>
      <c r="C4411" s="25">
        <f>VLOOKUP(A4411,'Cód dos países'!$A$3:$C$199,3,FALSE)</f>
        <v>189</v>
      </c>
      <c r="D4411" s="25">
        <v>1995</v>
      </c>
      <c r="E4411">
        <f t="shared" si="136"/>
        <v>1891995</v>
      </c>
      <c r="F4411" s="25">
        <v>63.7</v>
      </c>
      <c r="G4411" s="25">
        <v>50</v>
      </c>
      <c r="H4411" s="25">
        <f t="shared" si="137"/>
        <v>0.5</v>
      </c>
      <c r="I4411" s="25">
        <v>50</v>
      </c>
      <c r="J4411" s="25" t="s">
        <v>421</v>
      </c>
      <c r="K4411" s="25">
        <v>83</v>
      </c>
      <c r="L4411" s="25">
        <v>66.900000000000006</v>
      </c>
      <c r="M4411" s="25" t="s">
        <v>421</v>
      </c>
      <c r="N4411" s="25">
        <v>70</v>
      </c>
      <c r="O4411" s="25" t="s">
        <v>421</v>
      </c>
      <c r="P4411" s="25">
        <v>50.6</v>
      </c>
      <c r="Q4411" s="25">
        <v>63</v>
      </c>
      <c r="R4411" s="25">
        <v>70</v>
      </c>
      <c r="S4411" s="25">
        <v>70</v>
      </c>
    </row>
    <row r="4412" spans="1:19" x14ac:dyDescent="0.25">
      <c r="A4412" s="25" t="s">
        <v>316</v>
      </c>
      <c r="B4412" s="25" t="str">
        <f>VLOOKUP(A4412,'Cód dos países'!$A$3:$C$199,2,FALSE)</f>
        <v>UZB</v>
      </c>
      <c r="C4412" s="25">
        <f>VLOOKUP(A4412,'Cód dos países'!$A$3:$C$199,3,FALSE)</f>
        <v>190</v>
      </c>
      <c r="D4412" s="25">
        <v>1995</v>
      </c>
      <c r="E4412">
        <f t="shared" si="136"/>
        <v>1901995</v>
      </c>
      <c r="F4412" s="25" t="s">
        <v>421</v>
      </c>
      <c r="H4412" s="25" t="str">
        <f t="shared" si="137"/>
        <v/>
      </c>
      <c r="I4412" s="25" t="s">
        <v>421</v>
      </c>
      <c r="J4412" s="25" t="s">
        <v>421</v>
      </c>
      <c r="K4412" s="25" t="s">
        <v>421</v>
      </c>
      <c r="L4412" s="25" t="s">
        <v>421</v>
      </c>
      <c r="M4412" s="25" t="s">
        <v>421</v>
      </c>
      <c r="N4412" s="25" t="s">
        <v>421</v>
      </c>
      <c r="O4412" s="25" t="s">
        <v>421</v>
      </c>
      <c r="P4412" s="25" t="s">
        <v>421</v>
      </c>
      <c r="Q4412" s="25" t="s">
        <v>421</v>
      </c>
      <c r="R4412" s="25" t="s">
        <v>421</v>
      </c>
      <c r="S4412" s="25" t="s">
        <v>421</v>
      </c>
    </row>
    <row r="4413" spans="1:19" x14ac:dyDescent="0.25">
      <c r="A4413" s="25" t="s">
        <v>322</v>
      </c>
      <c r="B4413" s="25" t="str">
        <f>VLOOKUP(A4413,'Cód dos países'!$A$3:$C$199,2,FALSE)</f>
        <v>VUT</v>
      </c>
      <c r="C4413" s="25">
        <f>VLOOKUP(A4413,'Cód dos países'!$A$3:$C$199,3,FALSE)</f>
        <v>191</v>
      </c>
      <c r="D4413" s="25">
        <v>1995</v>
      </c>
      <c r="E4413">
        <f t="shared" si="136"/>
        <v>1911995</v>
      </c>
      <c r="F4413" s="25" t="s">
        <v>421</v>
      </c>
      <c r="H4413" s="25" t="str">
        <f t="shared" si="137"/>
        <v/>
      </c>
      <c r="I4413" s="25" t="s">
        <v>421</v>
      </c>
      <c r="J4413" s="25" t="s">
        <v>421</v>
      </c>
      <c r="K4413" s="25" t="s">
        <v>421</v>
      </c>
      <c r="L4413" s="25" t="s">
        <v>421</v>
      </c>
      <c r="M4413" s="25" t="s">
        <v>421</v>
      </c>
      <c r="N4413" s="25" t="s">
        <v>421</v>
      </c>
      <c r="O4413" s="25" t="s">
        <v>421</v>
      </c>
      <c r="P4413" s="25" t="s">
        <v>421</v>
      </c>
      <c r="Q4413" s="25" t="s">
        <v>421</v>
      </c>
      <c r="R4413" s="25" t="s">
        <v>421</v>
      </c>
      <c r="S4413" s="25" t="s">
        <v>421</v>
      </c>
    </row>
    <row r="4414" spans="1:19" x14ac:dyDescent="0.25">
      <c r="A4414" s="25" t="s">
        <v>318</v>
      </c>
      <c r="B4414" s="25" t="str">
        <f>VLOOKUP(A4414,'Cód dos países'!$A$3:$C$199,2,FALSE)</f>
        <v>VEN</v>
      </c>
      <c r="C4414" s="25">
        <f>VLOOKUP(A4414,'Cód dos países'!$A$3:$C$199,3,FALSE)</f>
        <v>192</v>
      </c>
      <c r="D4414" s="25">
        <v>1995</v>
      </c>
      <c r="E4414">
        <f t="shared" si="136"/>
        <v>1921995</v>
      </c>
      <c r="F4414" s="25">
        <v>54.5</v>
      </c>
      <c r="G4414" s="25">
        <v>50</v>
      </c>
      <c r="H4414" s="25">
        <f t="shared" si="137"/>
        <v>0.5</v>
      </c>
      <c r="I4414" s="25">
        <v>10</v>
      </c>
      <c r="J4414" s="25" t="s">
        <v>421</v>
      </c>
      <c r="K4414" s="25">
        <v>75.2</v>
      </c>
      <c r="L4414" s="25">
        <v>76.099999999999994</v>
      </c>
      <c r="M4414" s="25" t="s">
        <v>421</v>
      </c>
      <c r="N4414" s="25">
        <v>70</v>
      </c>
      <c r="O4414" s="25" t="s">
        <v>421</v>
      </c>
      <c r="P4414" s="25">
        <v>44.1</v>
      </c>
      <c r="Q4414" s="25">
        <v>65</v>
      </c>
      <c r="R4414" s="25">
        <v>50</v>
      </c>
      <c r="S4414" s="25">
        <v>50</v>
      </c>
    </row>
    <row r="4415" spans="1:19" x14ac:dyDescent="0.25">
      <c r="A4415" s="25" t="s">
        <v>320</v>
      </c>
      <c r="B4415" s="25" t="str">
        <f>VLOOKUP(A4415,'Cód dos países'!$A$3:$C$199,2,FALSE)</f>
        <v>VNM</v>
      </c>
      <c r="C4415" s="25">
        <f>VLOOKUP(A4415,'Cód dos países'!$A$3:$C$199,3,FALSE)</f>
        <v>193</v>
      </c>
      <c r="D4415" s="25">
        <v>1995</v>
      </c>
      <c r="E4415">
        <f t="shared" si="136"/>
        <v>1931995</v>
      </c>
      <c r="F4415" s="25">
        <v>40.200000000000003</v>
      </c>
      <c r="G4415" s="25">
        <v>10</v>
      </c>
      <c r="H4415" s="25">
        <f t="shared" si="137"/>
        <v>0.1</v>
      </c>
      <c r="I4415" s="25">
        <v>10</v>
      </c>
      <c r="J4415" s="25" t="s">
        <v>421</v>
      </c>
      <c r="K4415" s="25">
        <v>54.8</v>
      </c>
      <c r="L4415" s="25">
        <v>79.099999999999994</v>
      </c>
      <c r="M4415" s="25" t="s">
        <v>421</v>
      </c>
      <c r="N4415" s="25">
        <v>40</v>
      </c>
      <c r="O4415" s="25" t="s">
        <v>421</v>
      </c>
      <c r="P4415" s="25">
        <v>63.3</v>
      </c>
      <c r="Q4415" s="25">
        <v>44.6</v>
      </c>
      <c r="R4415" s="25">
        <v>30</v>
      </c>
      <c r="S4415" s="25">
        <v>30</v>
      </c>
    </row>
    <row r="4416" spans="1:19" x14ac:dyDescent="0.25">
      <c r="A4416" s="25" t="s">
        <v>325</v>
      </c>
      <c r="B4416" s="25" t="str">
        <f>VLOOKUP(A4416,'Cód dos países'!$A$3:$C$199,2,FALSE)</f>
        <v>YEM</v>
      </c>
      <c r="C4416" s="25">
        <f>VLOOKUP(A4416,'Cód dos países'!$A$3:$C$199,3,FALSE)</f>
        <v>194</v>
      </c>
      <c r="D4416" s="25">
        <v>1995</v>
      </c>
      <c r="E4416">
        <f t="shared" si="136"/>
        <v>1941995</v>
      </c>
      <c r="F4416" s="25">
        <v>49.6</v>
      </c>
      <c r="G4416" s="25">
        <v>30</v>
      </c>
      <c r="H4416" s="25">
        <f t="shared" si="137"/>
        <v>0.3</v>
      </c>
      <c r="I4416" s="25">
        <v>10</v>
      </c>
      <c r="J4416" s="25" t="s">
        <v>421</v>
      </c>
      <c r="K4416" s="25">
        <v>78.400000000000006</v>
      </c>
      <c r="L4416" s="25">
        <v>75.3</v>
      </c>
      <c r="M4416" s="25" t="s">
        <v>421</v>
      </c>
      <c r="N4416" s="25">
        <v>70</v>
      </c>
      <c r="O4416" s="25" t="s">
        <v>421</v>
      </c>
      <c r="P4416" s="25">
        <v>38.1</v>
      </c>
      <c r="Q4416" s="25">
        <v>45</v>
      </c>
      <c r="R4416" s="25">
        <v>70</v>
      </c>
      <c r="S4416" s="25">
        <v>30</v>
      </c>
    </row>
    <row r="4417" spans="1:19" x14ac:dyDescent="0.25">
      <c r="A4417" s="25" t="s">
        <v>329</v>
      </c>
      <c r="B4417" s="25" t="str">
        <f>VLOOKUP(A4417,'Cód dos países'!$A$3:$C$199,2,FALSE)</f>
        <v>ZMB</v>
      </c>
      <c r="C4417" s="25">
        <f>VLOOKUP(A4417,'Cód dos países'!$A$3:$C$199,3,FALSE)</f>
        <v>196</v>
      </c>
      <c r="D4417" s="25">
        <v>1995</v>
      </c>
      <c r="E4417">
        <f t="shared" si="136"/>
        <v>1961995</v>
      </c>
      <c r="F4417" s="25">
        <v>59.6</v>
      </c>
      <c r="G4417" s="25">
        <v>50</v>
      </c>
      <c r="H4417" s="25">
        <f t="shared" si="137"/>
        <v>0.5</v>
      </c>
      <c r="I4417" s="25">
        <v>50</v>
      </c>
      <c r="J4417" s="25" t="s">
        <v>421</v>
      </c>
      <c r="K4417" s="25">
        <v>73.2</v>
      </c>
      <c r="L4417" s="25">
        <v>74.099999999999994</v>
      </c>
      <c r="M4417" s="25" t="s">
        <v>421</v>
      </c>
      <c r="N4417" s="25">
        <v>55</v>
      </c>
      <c r="O4417" s="25" t="s">
        <v>421</v>
      </c>
      <c r="P4417" s="25">
        <v>32.9</v>
      </c>
      <c r="Q4417" s="25">
        <v>61.2</v>
      </c>
      <c r="R4417" s="25">
        <v>70</v>
      </c>
      <c r="S4417" s="25">
        <v>70</v>
      </c>
    </row>
    <row r="4418" spans="1:19" x14ac:dyDescent="0.25">
      <c r="A4418" s="25" t="s">
        <v>331</v>
      </c>
      <c r="B4418" s="25" t="str">
        <f>VLOOKUP(A4418,'Cód dos países'!$A$3:$C$199,2,FALSE)</f>
        <v>ZWE</v>
      </c>
      <c r="C4418" s="25">
        <f>VLOOKUP(A4418,'Cód dos países'!$A$3:$C$199,3,FALSE)</f>
        <v>197</v>
      </c>
      <c r="D4418" s="25">
        <v>1995</v>
      </c>
      <c r="E4418">
        <f t="shared" si="136"/>
        <v>1971995</v>
      </c>
      <c r="F4418" s="25">
        <v>46.7</v>
      </c>
      <c r="G4418" s="25">
        <v>50</v>
      </c>
      <c r="H4418" s="25">
        <f t="shared" si="137"/>
        <v>0.5</v>
      </c>
      <c r="I4418" s="25">
        <v>30</v>
      </c>
      <c r="J4418" s="25" t="s">
        <v>421</v>
      </c>
      <c r="K4418" s="25">
        <v>58.4</v>
      </c>
      <c r="L4418" s="25">
        <v>63.7</v>
      </c>
      <c r="M4418" s="25" t="s">
        <v>421</v>
      </c>
      <c r="N4418" s="25">
        <v>55</v>
      </c>
      <c r="O4418" s="25" t="s">
        <v>421</v>
      </c>
      <c r="P4418" s="25">
        <v>58.1</v>
      </c>
      <c r="Q4418" s="25">
        <v>25</v>
      </c>
      <c r="R4418" s="25">
        <v>30</v>
      </c>
      <c r="S4418" s="25">
        <v>50</v>
      </c>
    </row>
    <row r="4419" spans="1:19" x14ac:dyDescent="0.25">
      <c r="A4419" s="25" t="s">
        <v>0</v>
      </c>
      <c r="B4419" s="25" t="str">
        <f>VLOOKUP(A4419,'Cód dos países'!$A$3:$C$199,2,FALSE)</f>
        <v>AFG</v>
      </c>
      <c r="C4419" s="25">
        <f>VLOOKUP(A4419,'Cód dos países'!$A$3:$C$199,3,FALSE)</f>
        <v>1</v>
      </c>
      <c r="D4419" s="25">
        <v>1994</v>
      </c>
      <c r="E4419">
        <f t="shared" si="136"/>
        <v>11994</v>
      </c>
      <c r="F4419" s="25" t="s">
        <v>421</v>
      </c>
      <c r="H4419" s="25" t="str">
        <f t="shared" si="137"/>
        <v/>
      </c>
      <c r="I4419" s="25" t="s">
        <v>421</v>
      </c>
      <c r="J4419" s="25" t="s">
        <v>421</v>
      </c>
      <c r="K4419" s="25" t="s">
        <v>421</v>
      </c>
      <c r="L4419" s="25" t="s">
        <v>421</v>
      </c>
      <c r="M4419" s="25" t="s">
        <v>421</v>
      </c>
      <c r="N4419" s="25" t="s">
        <v>421</v>
      </c>
      <c r="O4419" s="25" t="s">
        <v>421</v>
      </c>
      <c r="P4419" s="25" t="s">
        <v>421</v>
      </c>
      <c r="Q4419" s="25" t="s">
        <v>421</v>
      </c>
      <c r="R4419" s="25" t="s">
        <v>421</v>
      </c>
      <c r="S4419" s="25" t="s">
        <v>421</v>
      </c>
    </row>
    <row r="4420" spans="1:19" x14ac:dyDescent="0.25">
      <c r="A4420" s="25" t="s">
        <v>4</v>
      </c>
      <c r="B4420" s="25" t="str">
        <f>VLOOKUP(A4420,'Cód dos países'!$A$3:$C$199,2,FALSE)</f>
        <v>ALB</v>
      </c>
      <c r="C4420" s="25">
        <f>VLOOKUP(A4420,'Cód dos países'!$A$3:$C$199,3,FALSE)</f>
        <v>2</v>
      </c>
      <c r="D4420" s="25">
        <v>1994</v>
      </c>
      <c r="E4420">
        <f t="shared" si="136"/>
        <v>21994</v>
      </c>
      <c r="F4420" s="25">
        <v>49.7</v>
      </c>
      <c r="G4420" s="25">
        <v>50</v>
      </c>
      <c r="H4420" s="25">
        <f t="shared" si="137"/>
        <v>0.5</v>
      </c>
      <c r="I4420" s="25">
        <v>10</v>
      </c>
      <c r="J4420" s="25" t="s">
        <v>421</v>
      </c>
      <c r="K4420" s="25">
        <v>81.7</v>
      </c>
      <c r="L4420" s="25">
        <v>34.299999999999997</v>
      </c>
      <c r="M4420" s="25" t="s">
        <v>421</v>
      </c>
      <c r="N4420" s="25">
        <v>70</v>
      </c>
      <c r="O4420" s="25" t="s">
        <v>421</v>
      </c>
      <c r="P4420" s="25">
        <v>22.1</v>
      </c>
      <c r="Q4420" s="25">
        <v>59</v>
      </c>
      <c r="R4420" s="25">
        <v>70</v>
      </c>
      <c r="S4420" s="25">
        <v>50</v>
      </c>
    </row>
    <row r="4421" spans="1:19" x14ac:dyDescent="0.25">
      <c r="A4421" s="25" t="s">
        <v>81</v>
      </c>
      <c r="B4421" s="25" t="str">
        <f>VLOOKUP(A4421,'Cód dos países'!$A$3:$C$199,2,FALSE)</f>
        <v>DZA</v>
      </c>
      <c r="C4421" s="25">
        <f>VLOOKUP(A4421,'Cód dos países'!$A$3:$C$199,3,FALSE)</f>
        <v>3</v>
      </c>
      <c r="D4421" s="25">
        <v>1994</v>
      </c>
      <c r="E4421">
        <f t="shared" ref="E4421:E4484" si="138">C4421*10000+D4421</f>
        <v>31994</v>
      </c>
      <c r="F4421" s="25">
        <v>55.7</v>
      </c>
      <c r="G4421" s="25">
        <v>50</v>
      </c>
      <c r="H4421" s="25">
        <f t="shared" ref="H4421:H4484" si="139">IF(G4421="","",(G4421/100))</f>
        <v>0.5</v>
      </c>
      <c r="I4421" s="25">
        <v>50</v>
      </c>
      <c r="J4421" s="25" t="s">
        <v>421</v>
      </c>
      <c r="K4421" s="25">
        <v>48.8</v>
      </c>
      <c r="L4421" s="25">
        <v>69.5</v>
      </c>
      <c r="M4421" s="25" t="s">
        <v>421</v>
      </c>
      <c r="N4421" s="25">
        <v>70</v>
      </c>
      <c r="O4421" s="25" t="s">
        <v>421</v>
      </c>
      <c r="P4421" s="25">
        <v>59.2</v>
      </c>
      <c r="Q4421" s="25">
        <v>54.2</v>
      </c>
      <c r="R4421" s="25">
        <v>50</v>
      </c>
      <c r="S4421" s="25">
        <v>50</v>
      </c>
    </row>
    <row r="4422" spans="1:19" x14ac:dyDescent="0.25">
      <c r="A4422" s="25" t="s">
        <v>2</v>
      </c>
      <c r="B4422" s="25" t="str">
        <f>VLOOKUP(A4422,'Cód dos países'!$A$3:$C$199,2,FALSE)</f>
        <v>AGO</v>
      </c>
      <c r="C4422" s="25">
        <f>VLOOKUP(A4422,'Cód dos países'!$A$3:$C$199,3,FALSE)</f>
        <v>5</v>
      </c>
      <c r="D4422" s="25">
        <v>1994</v>
      </c>
      <c r="E4422">
        <f t="shared" si="138"/>
        <v>51994</v>
      </c>
      <c r="F4422" s="25">
        <v>27.4</v>
      </c>
      <c r="G4422" s="25">
        <v>30</v>
      </c>
      <c r="H4422" s="25">
        <f t="shared" si="139"/>
        <v>0.3</v>
      </c>
      <c r="I4422" s="25">
        <v>30</v>
      </c>
      <c r="J4422" s="25" t="s">
        <v>421</v>
      </c>
      <c r="K4422" s="25">
        <v>61.6</v>
      </c>
      <c r="L4422" s="25">
        <v>0</v>
      </c>
      <c r="M4422" s="25" t="s">
        <v>421</v>
      </c>
      <c r="N4422" s="25">
        <v>40</v>
      </c>
      <c r="O4422" s="25" t="s">
        <v>421</v>
      </c>
      <c r="P4422" s="25">
        <v>0</v>
      </c>
      <c r="Q4422" s="25">
        <v>25</v>
      </c>
      <c r="R4422" s="25">
        <v>30</v>
      </c>
      <c r="S4422" s="25">
        <v>30</v>
      </c>
    </row>
    <row r="4423" spans="1:19" x14ac:dyDescent="0.25">
      <c r="A4423" s="25" t="s">
        <v>8</v>
      </c>
      <c r="B4423" s="25" t="str">
        <f>VLOOKUP(A4423,'Cód dos países'!$A$3:$C$199,2,FALSE)</f>
        <v>ARG</v>
      </c>
      <c r="C4423" s="25">
        <f>VLOOKUP(A4423,'Cód dos países'!$A$3:$C$199,3,FALSE)</f>
        <v>7</v>
      </c>
      <c r="D4423" s="25">
        <v>1994</v>
      </c>
      <c r="E4423">
        <f t="shared" si="138"/>
        <v>71994</v>
      </c>
      <c r="F4423" s="25">
        <v>68</v>
      </c>
      <c r="G4423" s="25">
        <v>70</v>
      </c>
      <c r="H4423" s="25">
        <f t="shared" si="139"/>
        <v>0.7</v>
      </c>
      <c r="I4423" s="25">
        <v>50</v>
      </c>
      <c r="J4423" s="25" t="s">
        <v>421</v>
      </c>
      <c r="K4423" s="25">
        <v>80.7</v>
      </c>
      <c r="L4423" s="25">
        <v>86.6</v>
      </c>
      <c r="M4423" s="25" t="s">
        <v>421</v>
      </c>
      <c r="N4423" s="25">
        <v>85</v>
      </c>
      <c r="O4423" s="25" t="s">
        <v>421</v>
      </c>
      <c r="P4423" s="25">
        <v>61.1</v>
      </c>
      <c r="Q4423" s="25">
        <v>58.4</v>
      </c>
      <c r="R4423" s="25">
        <v>70</v>
      </c>
      <c r="S4423" s="25">
        <v>50</v>
      </c>
    </row>
    <row r="4424" spans="1:19" x14ac:dyDescent="0.25">
      <c r="A4424" s="25" t="s">
        <v>10</v>
      </c>
      <c r="B4424" s="25" t="str">
        <f>VLOOKUP(A4424,'Cód dos países'!$A$3:$C$199,2,FALSE)</f>
        <v>ARM</v>
      </c>
      <c r="C4424" s="25">
        <f>VLOOKUP(A4424,'Cód dos países'!$A$3:$C$199,3,FALSE)</f>
        <v>8</v>
      </c>
      <c r="D4424" s="25">
        <v>1994</v>
      </c>
      <c r="E4424">
        <f t="shared" si="138"/>
        <v>81994</v>
      </c>
      <c r="F4424" s="25" t="s">
        <v>421</v>
      </c>
      <c r="H4424" s="25" t="str">
        <f t="shared" si="139"/>
        <v/>
      </c>
      <c r="I4424" s="25" t="s">
        <v>421</v>
      </c>
      <c r="J4424" s="25" t="s">
        <v>421</v>
      </c>
      <c r="K4424" s="25" t="s">
        <v>421</v>
      </c>
      <c r="L4424" s="25" t="s">
        <v>421</v>
      </c>
      <c r="M4424" s="25" t="s">
        <v>421</v>
      </c>
      <c r="N4424" s="25" t="s">
        <v>421</v>
      </c>
      <c r="O4424" s="25" t="s">
        <v>421</v>
      </c>
      <c r="P4424" s="25" t="s">
        <v>421</v>
      </c>
      <c r="Q4424" s="25" t="s">
        <v>421</v>
      </c>
      <c r="R4424" s="25" t="s">
        <v>421</v>
      </c>
      <c r="S4424" s="25" t="s">
        <v>421</v>
      </c>
    </row>
    <row r="4425" spans="1:19" x14ac:dyDescent="0.25">
      <c r="A4425" s="25" t="s">
        <v>12</v>
      </c>
      <c r="B4425" s="25" t="str">
        <f>VLOOKUP(A4425,'Cód dos países'!$A$3:$C$199,2,FALSE)</f>
        <v>AUS</v>
      </c>
      <c r="C4425" s="25">
        <f>VLOOKUP(A4425,'Cód dos países'!$A$3:$C$199,3,FALSE)</f>
        <v>9</v>
      </c>
      <c r="D4425" s="25">
        <v>1994</v>
      </c>
      <c r="E4425">
        <f t="shared" si="138"/>
        <v>91994</v>
      </c>
      <c r="F4425" s="25">
        <v>74.099999999999994</v>
      </c>
      <c r="G4425" s="25">
        <v>90</v>
      </c>
      <c r="H4425" s="25">
        <f t="shared" si="139"/>
        <v>0.9</v>
      </c>
      <c r="I4425" s="25">
        <v>70</v>
      </c>
      <c r="J4425" s="25" t="s">
        <v>421</v>
      </c>
      <c r="K4425" s="25">
        <v>59.6</v>
      </c>
      <c r="L4425" s="25">
        <v>53.9</v>
      </c>
      <c r="M4425" s="25" t="s">
        <v>421</v>
      </c>
      <c r="N4425" s="25">
        <v>70</v>
      </c>
      <c r="O4425" s="25" t="s">
        <v>421</v>
      </c>
      <c r="P4425" s="25">
        <v>86.7</v>
      </c>
      <c r="Q4425" s="25">
        <v>77</v>
      </c>
      <c r="R4425" s="25">
        <v>70</v>
      </c>
      <c r="S4425" s="25">
        <v>90</v>
      </c>
    </row>
    <row r="4426" spans="1:19" x14ac:dyDescent="0.25">
      <c r="A4426" s="25" t="s">
        <v>14</v>
      </c>
      <c r="B4426" s="25" t="str">
        <f>VLOOKUP(A4426,'Cód dos países'!$A$3:$C$199,2,FALSE)</f>
        <v>AUT</v>
      </c>
      <c r="C4426" s="25">
        <f>VLOOKUP(A4426,'Cód dos países'!$A$3:$C$199,3,FALSE)</f>
        <v>10</v>
      </c>
      <c r="D4426" s="25">
        <v>1994</v>
      </c>
      <c r="E4426">
        <f t="shared" si="138"/>
        <v>101994</v>
      </c>
      <c r="F4426" s="25">
        <v>70</v>
      </c>
      <c r="G4426" s="25">
        <v>90</v>
      </c>
      <c r="H4426" s="25">
        <f t="shared" si="139"/>
        <v>0.9</v>
      </c>
      <c r="I4426" s="25">
        <v>90</v>
      </c>
      <c r="J4426" s="25" t="s">
        <v>421</v>
      </c>
      <c r="K4426" s="25">
        <v>46.3</v>
      </c>
      <c r="L4426" s="25">
        <v>9.6</v>
      </c>
      <c r="M4426" s="25" t="s">
        <v>421</v>
      </c>
      <c r="N4426" s="25">
        <v>70</v>
      </c>
      <c r="O4426" s="25" t="s">
        <v>421</v>
      </c>
      <c r="P4426" s="25">
        <v>82.9</v>
      </c>
      <c r="Q4426" s="25">
        <v>81</v>
      </c>
      <c r="R4426" s="25">
        <v>70</v>
      </c>
      <c r="S4426" s="25">
        <v>90</v>
      </c>
    </row>
    <row r="4427" spans="1:19" x14ac:dyDescent="0.25">
      <c r="A4427" s="25" t="s">
        <v>16</v>
      </c>
      <c r="B4427" s="25" t="str">
        <f>VLOOKUP(A4427,'Cód dos países'!$A$3:$C$199,2,FALSE)</f>
        <v>AZE</v>
      </c>
      <c r="C4427" s="25">
        <f>VLOOKUP(A4427,'Cód dos países'!$A$3:$C$199,3,FALSE)</f>
        <v>11</v>
      </c>
      <c r="D4427" s="25">
        <v>1994</v>
      </c>
      <c r="E4427">
        <f t="shared" si="138"/>
        <v>111994</v>
      </c>
      <c r="F4427" s="25" t="s">
        <v>421</v>
      </c>
      <c r="H4427" s="25" t="str">
        <f t="shared" si="139"/>
        <v/>
      </c>
      <c r="I4427" s="25" t="s">
        <v>421</v>
      </c>
      <c r="J4427" s="25" t="s">
        <v>421</v>
      </c>
      <c r="K4427" s="25" t="s">
        <v>421</v>
      </c>
      <c r="L4427" s="25" t="s">
        <v>421</v>
      </c>
      <c r="M4427" s="25" t="s">
        <v>421</v>
      </c>
      <c r="N4427" s="25" t="s">
        <v>421</v>
      </c>
      <c r="O4427" s="25" t="s">
        <v>421</v>
      </c>
      <c r="P4427" s="25" t="s">
        <v>421</v>
      </c>
      <c r="Q4427" s="25" t="s">
        <v>421</v>
      </c>
      <c r="R4427" s="25" t="s">
        <v>421</v>
      </c>
      <c r="S4427" s="25" t="s">
        <v>421</v>
      </c>
    </row>
    <row r="4428" spans="1:19" x14ac:dyDescent="0.25">
      <c r="A4428" s="25" t="s">
        <v>30</v>
      </c>
      <c r="B4428" s="25" t="str">
        <f>VLOOKUP(A4428,'Cód dos países'!$A$3:$C$199,2,FALSE)</f>
        <v>BHR</v>
      </c>
      <c r="C4428" s="25">
        <f>VLOOKUP(A4428,'Cód dos países'!$A$3:$C$199,3,FALSE)</f>
        <v>13</v>
      </c>
      <c r="D4428" s="25">
        <v>1994</v>
      </c>
      <c r="E4428">
        <f t="shared" si="138"/>
        <v>131994</v>
      </c>
      <c r="F4428" s="25">
        <v>76.2</v>
      </c>
      <c r="G4428" s="25">
        <v>60</v>
      </c>
      <c r="H4428" s="25">
        <f t="shared" si="139"/>
        <v>0.6</v>
      </c>
      <c r="I4428" s="25">
        <v>70</v>
      </c>
      <c r="J4428" s="25" t="s">
        <v>421</v>
      </c>
      <c r="K4428" s="25">
        <v>99.4</v>
      </c>
      <c r="L4428" s="25">
        <v>71.7</v>
      </c>
      <c r="M4428" s="25" t="s">
        <v>421</v>
      </c>
      <c r="N4428" s="25">
        <v>100</v>
      </c>
      <c r="O4428" s="25" t="s">
        <v>421</v>
      </c>
      <c r="P4428" s="25">
        <v>86.7</v>
      </c>
      <c r="Q4428" s="25">
        <v>78.400000000000006</v>
      </c>
      <c r="R4428" s="25">
        <v>50</v>
      </c>
      <c r="S4428" s="25">
        <v>70</v>
      </c>
    </row>
    <row r="4429" spans="1:19" x14ac:dyDescent="0.25">
      <c r="A4429" s="25" t="s">
        <v>26</v>
      </c>
      <c r="B4429" s="25" t="str">
        <f>VLOOKUP(A4429,'Cód dos países'!$A$3:$C$199,2,FALSE)</f>
        <v>BGD</v>
      </c>
      <c r="C4429" s="25">
        <f>VLOOKUP(A4429,'Cód dos países'!$A$3:$C$199,3,FALSE)</f>
        <v>14</v>
      </c>
      <c r="D4429" s="25">
        <v>1994</v>
      </c>
      <c r="E4429">
        <f t="shared" si="138"/>
        <v>141994</v>
      </c>
      <c r="F4429" s="25">
        <v>40.9</v>
      </c>
      <c r="G4429" s="25">
        <v>30</v>
      </c>
      <c r="H4429" s="25">
        <f t="shared" si="139"/>
        <v>0.3</v>
      </c>
      <c r="I4429" s="25">
        <v>10</v>
      </c>
      <c r="J4429" s="25" t="s">
        <v>421</v>
      </c>
      <c r="K4429" s="25">
        <v>44</v>
      </c>
      <c r="L4429" s="25">
        <v>91.5</v>
      </c>
      <c r="M4429" s="25" t="s">
        <v>421</v>
      </c>
      <c r="N4429" s="25">
        <v>40</v>
      </c>
      <c r="O4429" s="25" t="s">
        <v>421</v>
      </c>
      <c r="P4429" s="25">
        <v>72.900000000000006</v>
      </c>
      <c r="Q4429" s="25">
        <v>0</v>
      </c>
      <c r="R4429" s="25">
        <v>50</v>
      </c>
      <c r="S4429" s="25">
        <v>30</v>
      </c>
    </row>
    <row r="4430" spans="1:19" x14ac:dyDescent="0.25">
      <c r="A4430" s="25" t="s">
        <v>39</v>
      </c>
      <c r="B4430" s="25" t="str">
        <f>VLOOKUP(A4430,'Cód dos países'!$A$3:$C$199,2,FALSE)</f>
        <v>BRB</v>
      </c>
      <c r="C4430" s="25">
        <f>VLOOKUP(A4430,'Cód dos países'!$A$3:$C$199,3,FALSE)</f>
        <v>15</v>
      </c>
      <c r="D4430" s="25">
        <v>1994</v>
      </c>
      <c r="E4430">
        <f t="shared" si="138"/>
        <v>151994</v>
      </c>
      <c r="F4430" s="25" t="s">
        <v>421</v>
      </c>
      <c r="H4430" s="25" t="str">
        <f t="shared" si="139"/>
        <v/>
      </c>
      <c r="I4430" s="25" t="s">
        <v>421</v>
      </c>
      <c r="J4430" s="25" t="s">
        <v>421</v>
      </c>
      <c r="K4430" s="25" t="s">
        <v>421</v>
      </c>
      <c r="L4430" s="25" t="s">
        <v>421</v>
      </c>
      <c r="M4430" s="25" t="s">
        <v>421</v>
      </c>
      <c r="N4430" s="25" t="s">
        <v>421</v>
      </c>
      <c r="O4430" s="25" t="s">
        <v>421</v>
      </c>
      <c r="P4430" s="25" t="s">
        <v>421</v>
      </c>
      <c r="Q4430" s="25" t="s">
        <v>421</v>
      </c>
      <c r="R4430" s="25" t="s">
        <v>421</v>
      </c>
      <c r="S4430" s="25" t="s">
        <v>421</v>
      </c>
    </row>
    <row r="4431" spans="1:19" x14ac:dyDescent="0.25">
      <c r="A4431" s="25" t="s">
        <v>33</v>
      </c>
      <c r="B4431" s="25" t="str">
        <f>VLOOKUP(A4431,'Cód dos países'!$A$3:$C$199,2,FALSE)</f>
        <v>BLR</v>
      </c>
      <c r="C4431" s="25">
        <f>VLOOKUP(A4431,'Cód dos países'!$A$3:$C$199,3,FALSE)</f>
        <v>16</v>
      </c>
      <c r="D4431" s="25">
        <v>1994</v>
      </c>
      <c r="E4431">
        <f t="shared" si="138"/>
        <v>161994</v>
      </c>
      <c r="F4431" s="25">
        <v>40.4</v>
      </c>
      <c r="G4431" s="25">
        <v>50</v>
      </c>
      <c r="H4431" s="25">
        <f t="shared" si="139"/>
        <v>0.5</v>
      </c>
      <c r="I4431" s="25">
        <v>10</v>
      </c>
      <c r="J4431" s="25" t="s">
        <v>421</v>
      </c>
      <c r="K4431" s="25">
        <v>42</v>
      </c>
      <c r="L4431" s="25">
        <v>31.5</v>
      </c>
      <c r="M4431" s="25" t="s">
        <v>421</v>
      </c>
      <c r="N4431" s="25">
        <v>70</v>
      </c>
      <c r="O4431" s="25" t="s">
        <v>421</v>
      </c>
      <c r="P4431" s="25">
        <v>0</v>
      </c>
      <c r="Q4431" s="25">
        <v>60</v>
      </c>
      <c r="R4431" s="25">
        <v>50</v>
      </c>
      <c r="S4431" s="25">
        <v>50</v>
      </c>
    </row>
    <row r="4432" spans="1:19" x14ac:dyDescent="0.25">
      <c r="A4432" s="25" t="s">
        <v>20</v>
      </c>
      <c r="B4432" s="25" t="str">
        <f>VLOOKUP(A4432,'Cód dos países'!$A$3:$C$199,2,FALSE)</f>
        <v>BEL</v>
      </c>
      <c r="C4432" s="25">
        <f>VLOOKUP(A4432,'Cód dos países'!$A$3:$C$199,3,FALSE)</f>
        <v>17</v>
      </c>
      <c r="D4432" s="25">
        <v>1994</v>
      </c>
      <c r="E4432">
        <f t="shared" si="138"/>
        <v>171994</v>
      </c>
      <c r="F4432" s="25" t="s">
        <v>421</v>
      </c>
      <c r="H4432" s="25" t="str">
        <f t="shared" si="139"/>
        <v/>
      </c>
      <c r="I4432" s="25" t="s">
        <v>421</v>
      </c>
      <c r="J4432" s="25" t="s">
        <v>421</v>
      </c>
      <c r="K4432" s="25" t="s">
        <v>421</v>
      </c>
      <c r="L4432" s="25" t="s">
        <v>421</v>
      </c>
      <c r="M4432" s="25" t="s">
        <v>421</v>
      </c>
      <c r="N4432" s="25" t="s">
        <v>421</v>
      </c>
      <c r="O4432" s="25" t="s">
        <v>421</v>
      </c>
      <c r="P4432" s="25" t="s">
        <v>421</v>
      </c>
      <c r="Q4432" s="25" t="s">
        <v>421</v>
      </c>
      <c r="R4432" s="25" t="s">
        <v>421</v>
      </c>
      <c r="S4432" s="25" t="s">
        <v>421</v>
      </c>
    </row>
    <row r="4433" spans="1:19" x14ac:dyDescent="0.25">
      <c r="A4433" s="25" t="s">
        <v>349</v>
      </c>
      <c r="B4433" s="25" t="str">
        <f>VLOOKUP(A4433,'Cód dos países'!$A$3:$C$199,2,FALSE)</f>
        <v>BLZ</v>
      </c>
      <c r="C4433" s="25">
        <f>VLOOKUP(A4433,'Cód dos países'!$A$3:$C$199,3,FALSE)</f>
        <v>18</v>
      </c>
      <c r="D4433" s="25">
        <v>1994</v>
      </c>
      <c r="E4433">
        <f t="shared" si="138"/>
        <v>181994</v>
      </c>
      <c r="F4433" s="25">
        <v>62.9</v>
      </c>
      <c r="G4433" s="25">
        <v>70</v>
      </c>
      <c r="H4433" s="25">
        <f t="shared" si="139"/>
        <v>0.7</v>
      </c>
      <c r="I4433" s="25">
        <v>50</v>
      </c>
      <c r="J4433" s="25" t="s">
        <v>421</v>
      </c>
      <c r="K4433" s="25">
        <v>63.2</v>
      </c>
      <c r="L4433" s="25">
        <v>64.7</v>
      </c>
      <c r="M4433" s="25" t="s">
        <v>421</v>
      </c>
      <c r="N4433" s="25">
        <v>70</v>
      </c>
      <c r="O4433" s="25" t="s">
        <v>421</v>
      </c>
      <c r="P4433" s="25">
        <v>86.5</v>
      </c>
      <c r="Q4433" s="25">
        <v>42</v>
      </c>
      <c r="R4433" s="25">
        <v>70</v>
      </c>
      <c r="S4433" s="25">
        <v>50</v>
      </c>
    </row>
    <row r="4434" spans="1:19" x14ac:dyDescent="0.25">
      <c r="A4434" s="25" t="s">
        <v>22</v>
      </c>
      <c r="B4434" s="25" t="str">
        <f>VLOOKUP(A4434,'Cód dos países'!$A$3:$C$199,2,FALSE)</f>
        <v>BEN</v>
      </c>
      <c r="C4434" s="25">
        <f>VLOOKUP(A4434,'Cód dos países'!$A$3:$C$199,3,FALSE)</f>
        <v>19</v>
      </c>
      <c r="D4434" s="25">
        <v>1994</v>
      </c>
      <c r="E4434">
        <f t="shared" si="138"/>
        <v>191994</v>
      </c>
      <c r="F4434" s="25" t="s">
        <v>421</v>
      </c>
      <c r="H4434" s="25" t="str">
        <f t="shared" si="139"/>
        <v/>
      </c>
      <c r="I4434" s="25" t="s">
        <v>421</v>
      </c>
      <c r="J4434" s="25" t="s">
        <v>421</v>
      </c>
      <c r="K4434" s="25" t="s">
        <v>421</v>
      </c>
      <c r="L4434" s="25" t="s">
        <v>421</v>
      </c>
      <c r="M4434" s="25" t="s">
        <v>421</v>
      </c>
      <c r="N4434" s="25" t="s">
        <v>421</v>
      </c>
      <c r="O4434" s="25" t="s">
        <v>421</v>
      </c>
      <c r="P4434" s="25" t="s">
        <v>421</v>
      </c>
      <c r="Q4434" s="25" t="s">
        <v>421</v>
      </c>
      <c r="R4434" s="25" t="s">
        <v>421</v>
      </c>
      <c r="S4434" s="25" t="s">
        <v>421</v>
      </c>
    </row>
    <row r="4435" spans="1:19" x14ac:dyDescent="0.25">
      <c r="A4435" s="25" t="s">
        <v>41</v>
      </c>
      <c r="B4435" s="25" t="str">
        <f>VLOOKUP(A4435,'Cód dos países'!$A$3:$C$199,2,FALSE)</f>
        <v>BTN</v>
      </c>
      <c r="C4435" s="25">
        <f>VLOOKUP(A4435,'Cód dos países'!$A$3:$C$199,3,FALSE)</f>
        <v>20</v>
      </c>
      <c r="D4435" s="25">
        <v>1994</v>
      </c>
      <c r="E4435">
        <f t="shared" si="138"/>
        <v>201994</v>
      </c>
      <c r="F4435" s="25" t="s">
        <v>421</v>
      </c>
      <c r="H4435" s="25" t="str">
        <f t="shared" si="139"/>
        <v/>
      </c>
      <c r="I4435" s="25" t="s">
        <v>421</v>
      </c>
      <c r="J4435" s="25" t="s">
        <v>421</v>
      </c>
      <c r="K4435" s="25" t="s">
        <v>421</v>
      </c>
      <c r="L4435" s="25" t="s">
        <v>421</v>
      </c>
      <c r="M4435" s="25" t="s">
        <v>421</v>
      </c>
      <c r="N4435" s="25" t="s">
        <v>421</v>
      </c>
      <c r="O4435" s="25" t="s">
        <v>421</v>
      </c>
      <c r="P4435" s="25" t="s">
        <v>421</v>
      </c>
      <c r="Q4435" s="25" t="s">
        <v>421</v>
      </c>
      <c r="R4435" s="25" t="s">
        <v>421</v>
      </c>
      <c r="S4435" s="25" t="s">
        <v>421</v>
      </c>
    </row>
    <row r="4436" spans="1:19" x14ac:dyDescent="0.25">
      <c r="A4436" s="25" t="s">
        <v>35</v>
      </c>
      <c r="B4436" s="25" t="str">
        <f>VLOOKUP(A4436,'Cód dos países'!$A$3:$C$199,2,FALSE)</f>
        <v>BOL</v>
      </c>
      <c r="C4436" s="25">
        <f>VLOOKUP(A4436,'Cód dos países'!$A$3:$C$199,3,FALSE)</f>
        <v>21</v>
      </c>
      <c r="D4436" s="25">
        <v>1994</v>
      </c>
      <c r="E4436">
        <f t="shared" si="138"/>
        <v>211994</v>
      </c>
      <c r="F4436" s="25">
        <v>56.8</v>
      </c>
      <c r="G4436" s="25">
        <v>50</v>
      </c>
      <c r="H4436" s="25">
        <f t="shared" si="139"/>
        <v>0.5</v>
      </c>
      <c r="I4436" s="25">
        <v>10</v>
      </c>
      <c r="J4436" s="25" t="s">
        <v>421</v>
      </c>
      <c r="K4436" s="25">
        <v>91</v>
      </c>
      <c r="L4436" s="25">
        <v>60.7</v>
      </c>
      <c r="M4436" s="25" t="s">
        <v>421</v>
      </c>
      <c r="N4436" s="25">
        <v>55</v>
      </c>
      <c r="O4436" s="25" t="s">
        <v>421</v>
      </c>
      <c r="P4436" s="25">
        <v>79.5</v>
      </c>
      <c r="Q4436" s="25">
        <v>65.400000000000006</v>
      </c>
      <c r="R4436" s="25">
        <v>70</v>
      </c>
      <c r="S4436" s="25">
        <v>30</v>
      </c>
    </row>
    <row r="4437" spans="1:19" x14ac:dyDescent="0.25">
      <c r="A4437" s="25" t="s">
        <v>333</v>
      </c>
      <c r="B4437" s="25" t="str">
        <f>VLOOKUP(A4437,'Cód dos países'!$A$3:$C$199,2,FALSE)</f>
        <v>BIH</v>
      </c>
      <c r="C4437" s="25">
        <f>VLOOKUP(A4437,'Cód dos países'!$A$3:$C$199,3,FALSE)</f>
        <v>22</v>
      </c>
      <c r="D4437" s="25">
        <v>1994</v>
      </c>
      <c r="E4437">
        <f t="shared" si="138"/>
        <v>221994</v>
      </c>
      <c r="F4437" s="25" t="s">
        <v>421</v>
      </c>
      <c r="H4437" s="25" t="str">
        <f t="shared" si="139"/>
        <v/>
      </c>
      <c r="I4437" s="25" t="s">
        <v>421</v>
      </c>
      <c r="J4437" s="25" t="s">
        <v>421</v>
      </c>
      <c r="K4437" s="25" t="s">
        <v>421</v>
      </c>
      <c r="L4437" s="25" t="s">
        <v>421</v>
      </c>
      <c r="M4437" s="25" t="s">
        <v>421</v>
      </c>
      <c r="N4437" s="25" t="s">
        <v>421</v>
      </c>
      <c r="O4437" s="25" t="s">
        <v>421</v>
      </c>
      <c r="P4437" s="25" t="s">
        <v>421</v>
      </c>
      <c r="Q4437" s="25" t="s">
        <v>421</v>
      </c>
      <c r="R4437" s="25" t="s">
        <v>421</v>
      </c>
      <c r="S4437" s="25" t="s">
        <v>421</v>
      </c>
    </row>
    <row r="4438" spans="1:19" x14ac:dyDescent="0.25">
      <c r="A4438" s="25" t="s">
        <v>43</v>
      </c>
      <c r="B4438" s="25" t="str">
        <f>VLOOKUP(A4438,'Cód dos países'!$A$3:$C$199,2,FALSE)</f>
        <v>BWA</v>
      </c>
      <c r="C4438" s="25">
        <f>VLOOKUP(A4438,'Cód dos países'!$A$3:$C$199,3,FALSE)</f>
        <v>23</v>
      </c>
      <c r="D4438" s="25">
        <v>1994</v>
      </c>
      <c r="E4438">
        <f t="shared" si="138"/>
        <v>231994</v>
      </c>
      <c r="F4438" s="25">
        <v>56.8</v>
      </c>
      <c r="G4438" s="25">
        <v>70</v>
      </c>
      <c r="H4438" s="25">
        <f t="shared" si="139"/>
        <v>0.7</v>
      </c>
      <c r="I4438" s="25">
        <v>50</v>
      </c>
      <c r="J4438" s="25" t="s">
        <v>421</v>
      </c>
      <c r="K4438" s="25">
        <v>53.7</v>
      </c>
      <c r="L4438" s="25">
        <v>55.1</v>
      </c>
      <c r="M4438" s="25" t="s">
        <v>421</v>
      </c>
      <c r="N4438" s="25">
        <v>70</v>
      </c>
      <c r="O4438" s="25" t="s">
        <v>421</v>
      </c>
      <c r="P4438" s="25">
        <v>65.900000000000006</v>
      </c>
      <c r="Q4438" s="25">
        <v>46.2</v>
      </c>
      <c r="R4438" s="25">
        <v>50</v>
      </c>
      <c r="S4438" s="25">
        <v>50</v>
      </c>
    </row>
    <row r="4439" spans="1:19" x14ac:dyDescent="0.25">
      <c r="A4439" s="25" t="s">
        <v>37</v>
      </c>
      <c r="B4439" s="25" t="str">
        <f>VLOOKUP(A4439,'Cód dos países'!$A$3:$C$199,2,FALSE)</f>
        <v>BRA</v>
      </c>
      <c r="C4439" s="25">
        <f>VLOOKUP(A4439,'Cód dos países'!$A$3:$C$199,3,FALSE)</f>
        <v>24</v>
      </c>
      <c r="D4439" s="25">
        <v>1994</v>
      </c>
      <c r="E4439">
        <f t="shared" si="138"/>
        <v>241994</v>
      </c>
      <c r="F4439" s="25">
        <v>51.4</v>
      </c>
      <c r="G4439" s="25">
        <v>50</v>
      </c>
      <c r="H4439" s="25">
        <f t="shared" si="139"/>
        <v>0.5</v>
      </c>
      <c r="I4439" s="25">
        <v>50</v>
      </c>
      <c r="J4439" s="25" t="s">
        <v>421</v>
      </c>
      <c r="K4439" s="25">
        <v>76.7</v>
      </c>
      <c r="L4439" s="25">
        <v>74.400000000000006</v>
      </c>
      <c r="M4439" s="25" t="s">
        <v>421</v>
      </c>
      <c r="N4439" s="25">
        <v>55</v>
      </c>
      <c r="O4439" s="25" t="s">
        <v>421</v>
      </c>
      <c r="P4439" s="25">
        <v>0</v>
      </c>
      <c r="Q4439" s="25">
        <v>56.4</v>
      </c>
      <c r="R4439" s="25">
        <v>50</v>
      </c>
      <c r="S4439" s="25">
        <v>50</v>
      </c>
    </row>
    <row r="4440" spans="1:19" x14ac:dyDescent="0.25">
      <c r="A4440" s="25" t="s">
        <v>28</v>
      </c>
      <c r="B4440" s="25" t="str">
        <f>VLOOKUP(A4440,'Cód dos países'!$A$3:$C$199,2,FALSE)</f>
        <v>BGR</v>
      </c>
      <c r="C4440" s="25">
        <f>VLOOKUP(A4440,'Cód dos países'!$A$3:$C$199,3,FALSE)</f>
        <v>26</v>
      </c>
      <c r="D4440" s="25">
        <v>1994</v>
      </c>
      <c r="E4440">
        <f t="shared" si="138"/>
        <v>261994</v>
      </c>
      <c r="F4440" s="25">
        <v>50</v>
      </c>
      <c r="G4440" s="25">
        <v>50</v>
      </c>
      <c r="H4440" s="25">
        <f t="shared" si="139"/>
        <v>0.5</v>
      </c>
      <c r="I4440" s="25">
        <v>30</v>
      </c>
      <c r="J4440" s="25" t="s">
        <v>421</v>
      </c>
      <c r="K4440" s="25">
        <v>46</v>
      </c>
      <c r="L4440" s="25">
        <v>50.5</v>
      </c>
      <c r="M4440" s="25" t="s">
        <v>421</v>
      </c>
      <c r="N4440" s="25">
        <v>55</v>
      </c>
      <c r="O4440" s="25" t="s">
        <v>421</v>
      </c>
      <c r="P4440" s="25">
        <v>26.3</v>
      </c>
      <c r="Q4440" s="25">
        <v>72.400000000000006</v>
      </c>
      <c r="R4440" s="25">
        <v>70</v>
      </c>
      <c r="S4440" s="25">
        <v>50</v>
      </c>
    </row>
    <row r="4441" spans="1:19" x14ac:dyDescent="0.25">
      <c r="A4441" s="25" t="s">
        <v>24</v>
      </c>
      <c r="B4441" s="25" t="str">
        <f>VLOOKUP(A4441,'Cód dos países'!$A$3:$C$199,2,FALSE)</f>
        <v>BFA</v>
      </c>
      <c r="C4441" s="25">
        <f>VLOOKUP(A4441,'Cód dos países'!$A$3:$C$199,3,FALSE)</f>
        <v>27</v>
      </c>
      <c r="D4441" s="25">
        <v>1994</v>
      </c>
      <c r="E4441">
        <f t="shared" si="138"/>
        <v>271994</v>
      </c>
      <c r="F4441" s="25" t="s">
        <v>421</v>
      </c>
      <c r="H4441" s="25" t="str">
        <f t="shared" si="139"/>
        <v/>
      </c>
      <c r="I4441" s="25" t="s">
        <v>421</v>
      </c>
      <c r="J4441" s="25" t="s">
        <v>421</v>
      </c>
      <c r="K4441" s="25" t="s">
        <v>421</v>
      </c>
      <c r="L4441" s="25" t="s">
        <v>421</v>
      </c>
      <c r="M4441" s="25" t="s">
        <v>421</v>
      </c>
      <c r="N4441" s="25" t="s">
        <v>421</v>
      </c>
      <c r="O4441" s="25" t="s">
        <v>421</v>
      </c>
      <c r="P4441" s="25" t="s">
        <v>421</v>
      </c>
      <c r="Q4441" s="25" t="s">
        <v>421</v>
      </c>
      <c r="R4441" s="25" t="s">
        <v>421</v>
      </c>
      <c r="S4441" s="25" t="s">
        <v>421</v>
      </c>
    </row>
    <row r="4442" spans="1:19" x14ac:dyDescent="0.25">
      <c r="A4442" s="25" t="s">
        <v>338</v>
      </c>
      <c r="B4442" s="25" t="str">
        <f>VLOOKUP(A4442,'Cód dos países'!$A$3:$C$199,2,FALSE)</f>
        <v>MMR</v>
      </c>
      <c r="C4442" s="25">
        <f>VLOOKUP(A4442,'Cód dos países'!$A$3:$C$199,3,FALSE)</f>
        <v>123</v>
      </c>
      <c r="D4442" s="25">
        <v>1994</v>
      </c>
      <c r="E4442">
        <f t="shared" si="138"/>
        <v>1231994</v>
      </c>
      <c r="F4442" s="25" t="s">
        <v>421</v>
      </c>
      <c r="H4442" s="25" t="str">
        <f t="shared" si="139"/>
        <v/>
      </c>
      <c r="I4442" s="25" t="s">
        <v>421</v>
      </c>
      <c r="J4442" s="25" t="s">
        <v>421</v>
      </c>
      <c r="K4442" s="25" t="s">
        <v>421</v>
      </c>
      <c r="L4442" s="25" t="s">
        <v>421</v>
      </c>
      <c r="M4442" s="25" t="s">
        <v>421</v>
      </c>
      <c r="N4442" s="25" t="s">
        <v>421</v>
      </c>
      <c r="O4442" s="25" t="s">
        <v>421</v>
      </c>
      <c r="P4442" s="25" t="s">
        <v>421</v>
      </c>
      <c r="Q4442" s="25" t="s">
        <v>421</v>
      </c>
      <c r="R4442" s="25" t="s">
        <v>421</v>
      </c>
      <c r="S4442" s="25" t="s">
        <v>421</v>
      </c>
    </row>
    <row r="4443" spans="1:19" x14ac:dyDescent="0.25">
      <c r="A4443" s="25" t="s">
        <v>18</v>
      </c>
      <c r="B4443" s="25" t="str">
        <f>VLOOKUP(A4443,'Cód dos países'!$A$3:$C$199,2,FALSE)</f>
        <v>BDI</v>
      </c>
      <c r="C4443" s="25">
        <f>VLOOKUP(A4443,'Cód dos países'!$A$3:$C$199,3,FALSE)</f>
        <v>28</v>
      </c>
      <c r="D4443" s="25">
        <v>1994</v>
      </c>
      <c r="E4443">
        <f t="shared" si="138"/>
        <v>281994</v>
      </c>
      <c r="F4443" s="25" t="s">
        <v>421</v>
      </c>
      <c r="H4443" s="25" t="str">
        <f t="shared" si="139"/>
        <v/>
      </c>
      <c r="I4443" s="25" t="s">
        <v>421</v>
      </c>
      <c r="J4443" s="25" t="s">
        <v>421</v>
      </c>
      <c r="K4443" s="25" t="s">
        <v>421</v>
      </c>
      <c r="L4443" s="25" t="s">
        <v>421</v>
      </c>
      <c r="M4443" s="25" t="s">
        <v>421</v>
      </c>
      <c r="N4443" s="25" t="s">
        <v>421</v>
      </c>
      <c r="O4443" s="25" t="s">
        <v>421</v>
      </c>
      <c r="P4443" s="25" t="s">
        <v>421</v>
      </c>
      <c r="Q4443" s="25" t="s">
        <v>421</v>
      </c>
      <c r="R4443" s="25" t="s">
        <v>421</v>
      </c>
      <c r="S4443" s="25" t="s">
        <v>421</v>
      </c>
    </row>
    <row r="4444" spans="1:19" x14ac:dyDescent="0.25">
      <c r="A4444" s="25" t="s">
        <v>419</v>
      </c>
      <c r="B4444" s="25" t="e">
        <f>VLOOKUP(A4444,'Cód dos países'!$A$3:$C$199,2,FALSE)</f>
        <v>#N/A</v>
      </c>
      <c r="C4444" s="25" t="e">
        <f>VLOOKUP(A4444,'Cód dos países'!$A$3:$C$199,3,FALSE)</f>
        <v>#N/A</v>
      </c>
      <c r="D4444" s="25">
        <v>1994</v>
      </c>
      <c r="E4444" t="e">
        <f t="shared" si="138"/>
        <v>#N/A</v>
      </c>
      <c r="F4444" s="25" t="s">
        <v>421</v>
      </c>
      <c r="H4444" s="25" t="str">
        <f t="shared" si="139"/>
        <v/>
      </c>
      <c r="I4444" s="25" t="s">
        <v>421</v>
      </c>
      <c r="J4444" s="25" t="s">
        <v>421</v>
      </c>
      <c r="K4444" s="25" t="s">
        <v>421</v>
      </c>
      <c r="L4444" s="25" t="s">
        <v>421</v>
      </c>
      <c r="M4444" s="25" t="s">
        <v>421</v>
      </c>
      <c r="N4444" s="25" t="s">
        <v>421</v>
      </c>
      <c r="O4444" s="25" t="s">
        <v>421</v>
      </c>
      <c r="P4444" s="25" t="s">
        <v>421</v>
      </c>
      <c r="Q4444" s="25" t="s">
        <v>421</v>
      </c>
      <c r="R4444" s="25" t="s">
        <v>421</v>
      </c>
      <c r="S4444" s="25" t="s">
        <v>421</v>
      </c>
    </row>
    <row r="4445" spans="1:19" x14ac:dyDescent="0.25">
      <c r="A4445" s="25" t="s">
        <v>160</v>
      </c>
      <c r="B4445" s="25" t="str">
        <f>VLOOKUP(A4445,'Cód dos países'!$A$3:$C$199,2,FALSE)</f>
        <v>KHM</v>
      </c>
      <c r="C4445" s="25">
        <f>VLOOKUP(A4445,'Cód dos países'!$A$3:$C$199,3,FALSE)</f>
        <v>29</v>
      </c>
      <c r="D4445" s="25">
        <v>1994</v>
      </c>
      <c r="E4445">
        <f t="shared" si="138"/>
        <v>291994</v>
      </c>
      <c r="F4445" s="25" t="s">
        <v>421</v>
      </c>
      <c r="H4445" s="25" t="str">
        <f t="shared" si="139"/>
        <v/>
      </c>
      <c r="I4445" s="25" t="s">
        <v>421</v>
      </c>
      <c r="J4445" s="25" t="s">
        <v>421</v>
      </c>
      <c r="K4445" s="25" t="s">
        <v>421</v>
      </c>
      <c r="L4445" s="25" t="s">
        <v>421</v>
      </c>
      <c r="M4445" s="25" t="s">
        <v>421</v>
      </c>
      <c r="N4445" s="25" t="s">
        <v>421</v>
      </c>
      <c r="O4445" s="25" t="s">
        <v>421</v>
      </c>
      <c r="P4445" s="25" t="s">
        <v>421</v>
      </c>
      <c r="Q4445" s="25" t="s">
        <v>421</v>
      </c>
      <c r="R4445" s="25" t="s">
        <v>421</v>
      </c>
      <c r="S4445" s="25" t="s">
        <v>421</v>
      </c>
    </row>
    <row r="4446" spans="1:19" x14ac:dyDescent="0.25">
      <c r="A4446" s="25" t="s">
        <v>56</v>
      </c>
      <c r="B4446" s="25" t="str">
        <f>VLOOKUP(A4446,'Cód dos países'!$A$3:$C$199,2,FALSE)</f>
        <v>CMR</v>
      </c>
      <c r="C4446" s="25">
        <f>VLOOKUP(A4446,'Cód dos países'!$A$3:$C$199,3,FALSE)</f>
        <v>30</v>
      </c>
      <c r="D4446" s="25">
        <v>1994</v>
      </c>
      <c r="E4446">
        <f t="shared" si="138"/>
        <v>301994</v>
      </c>
      <c r="F4446" s="25">
        <v>51.3</v>
      </c>
      <c r="G4446" s="25">
        <v>50</v>
      </c>
      <c r="H4446" s="25">
        <f t="shared" si="139"/>
        <v>0.5</v>
      </c>
      <c r="I4446" s="25">
        <v>10</v>
      </c>
      <c r="J4446" s="25" t="s">
        <v>421</v>
      </c>
      <c r="K4446" s="25">
        <v>51.1</v>
      </c>
      <c r="L4446" s="25">
        <v>89.8</v>
      </c>
      <c r="M4446" s="25" t="s">
        <v>421</v>
      </c>
      <c r="N4446" s="25">
        <v>55</v>
      </c>
      <c r="O4446" s="25" t="s">
        <v>421</v>
      </c>
      <c r="P4446" s="25">
        <v>80.900000000000006</v>
      </c>
      <c r="Q4446" s="25">
        <v>25</v>
      </c>
      <c r="R4446" s="25">
        <v>50</v>
      </c>
      <c r="S4446" s="25">
        <v>50</v>
      </c>
    </row>
    <row r="4447" spans="1:19" x14ac:dyDescent="0.25">
      <c r="A4447" s="25" t="s">
        <v>47</v>
      </c>
      <c r="B4447" s="25" t="str">
        <f>VLOOKUP(A4447,'Cód dos países'!$A$3:$C$199,2,FALSE)</f>
        <v>CAN</v>
      </c>
      <c r="C4447" s="25">
        <f>VLOOKUP(A4447,'Cód dos países'!$A$3:$C$199,3,FALSE)</f>
        <v>31</v>
      </c>
      <c r="D4447" s="25">
        <v>1994</v>
      </c>
      <c r="E4447">
        <f t="shared" si="138"/>
        <v>311994</v>
      </c>
      <c r="F4447" s="25">
        <v>69.400000000000006</v>
      </c>
      <c r="G4447" s="25">
        <v>90</v>
      </c>
      <c r="H4447" s="25">
        <f t="shared" si="139"/>
        <v>0.9</v>
      </c>
      <c r="I4447" s="25">
        <v>90</v>
      </c>
      <c r="J4447" s="25" t="s">
        <v>421</v>
      </c>
      <c r="K4447" s="25">
        <v>64.2</v>
      </c>
      <c r="L4447" s="25">
        <v>14.8</v>
      </c>
      <c r="M4447" s="25" t="s">
        <v>421</v>
      </c>
      <c r="N4447" s="25">
        <v>85</v>
      </c>
      <c r="O4447" s="25" t="s">
        <v>421</v>
      </c>
      <c r="P4447" s="25">
        <v>85.9</v>
      </c>
      <c r="Q4447" s="25">
        <v>75.2</v>
      </c>
      <c r="R4447" s="25">
        <v>50</v>
      </c>
      <c r="S4447" s="25">
        <v>70</v>
      </c>
    </row>
    <row r="4448" spans="1:19" x14ac:dyDescent="0.25">
      <c r="A4448" s="25" t="s">
        <v>45</v>
      </c>
      <c r="B4448" s="25" t="str">
        <f>VLOOKUP(A4448,'Cód dos países'!$A$3:$C$199,2,FALSE)</f>
        <v>CAF</v>
      </c>
      <c r="C4448" s="25">
        <f>VLOOKUP(A4448,'Cód dos países'!$A$3:$C$199,3,FALSE)</f>
        <v>33</v>
      </c>
      <c r="D4448" s="25">
        <v>1994</v>
      </c>
      <c r="E4448">
        <f t="shared" si="138"/>
        <v>331994</v>
      </c>
      <c r="F4448" s="25" t="s">
        <v>421</v>
      </c>
      <c r="H4448" s="25" t="str">
        <f t="shared" si="139"/>
        <v/>
      </c>
      <c r="I4448" s="25" t="s">
        <v>421</v>
      </c>
      <c r="J4448" s="25" t="s">
        <v>421</v>
      </c>
      <c r="K4448" s="25" t="s">
        <v>421</v>
      </c>
      <c r="L4448" s="25" t="s">
        <v>421</v>
      </c>
      <c r="M4448" s="25" t="s">
        <v>421</v>
      </c>
      <c r="N4448" s="25" t="s">
        <v>421</v>
      </c>
      <c r="O4448" s="25" t="s">
        <v>421</v>
      </c>
      <c r="P4448" s="25" t="s">
        <v>421</v>
      </c>
      <c r="Q4448" s="25" t="s">
        <v>421</v>
      </c>
      <c r="R4448" s="25" t="s">
        <v>421</v>
      </c>
      <c r="S4448" s="25" t="s">
        <v>421</v>
      </c>
    </row>
    <row r="4449" spans="1:19" x14ac:dyDescent="0.25">
      <c r="A4449" s="25" t="s">
        <v>288</v>
      </c>
      <c r="B4449" s="25" t="str">
        <f>VLOOKUP(A4449,'Cód dos países'!$A$3:$C$199,2,FALSE)</f>
        <v>TCD</v>
      </c>
      <c r="C4449" s="25">
        <f>VLOOKUP(A4449,'Cód dos países'!$A$3:$C$199,3,FALSE)</f>
        <v>34</v>
      </c>
      <c r="D4449" s="25">
        <v>1994</v>
      </c>
      <c r="E4449">
        <f t="shared" si="138"/>
        <v>341994</v>
      </c>
      <c r="F4449" s="25" t="s">
        <v>421</v>
      </c>
      <c r="H4449" s="25" t="str">
        <f t="shared" si="139"/>
        <v/>
      </c>
      <c r="I4449" s="25" t="s">
        <v>421</v>
      </c>
      <c r="J4449" s="25" t="s">
        <v>421</v>
      </c>
      <c r="K4449" s="25" t="s">
        <v>421</v>
      </c>
      <c r="L4449" s="25" t="s">
        <v>421</v>
      </c>
      <c r="M4449" s="25" t="s">
        <v>421</v>
      </c>
      <c r="N4449" s="25" t="s">
        <v>421</v>
      </c>
      <c r="O4449" s="25" t="s">
        <v>421</v>
      </c>
      <c r="P4449" s="25" t="s">
        <v>421</v>
      </c>
      <c r="Q4449" s="25" t="s">
        <v>421</v>
      </c>
      <c r="R4449" s="25" t="s">
        <v>421</v>
      </c>
      <c r="S4449" s="25" t="s">
        <v>421</v>
      </c>
    </row>
    <row r="4450" spans="1:19" x14ac:dyDescent="0.25">
      <c r="A4450" s="25" t="s">
        <v>51</v>
      </c>
      <c r="B4450" s="25" t="str">
        <f>VLOOKUP(A4450,'Cód dos países'!$A$3:$C$199,2,FALSE)</f>
        <v>CHL</v>
      </c>
      <c r="C4450" s="25">
        <f>VLOOKUP(A4450,'Cód dos países'!$A$3:$C$199,3,FALSE)</f>
        <v>35</v>
      </c>
      <c r="D4450" s="25">
        <v>1994</v>
      </c>
      <c r="E4450">
        <f t="shared" si="138"/>
        <v>351994</v>
      </c>
      <c r="F4450" s="25">
        <v>71.2</v>
      </c>
      <c r="G4450" s="25">
        <v>90</v>
      </c>
      <c r="H4450" s="25">
        <f t="shared" si="139"/>
        <v>0.9</v>
      </c>
      <c r="I4450" s="25">
        <v>50</v>
      </c>
      <c r="J4450" s="25" t="s">
        <v>421</v>
      </c>
      <c r="K4450" s="25">
        <v>79.400000000000006</v>
      </c>
      <c r="L4450" s="25">
        <v>87</v>
      </c>
      <c r="M4450" s="25" t="s">
        <v>421</v>
      </c>
      <c r="N4450" s="25">
        <v>85</v>
      </c>
      <c r="O4450" s="25" t="s">
        <v>421</v>
      </c>
      <c r="P4450" s="25">
        <v>66.2</v>
      </c>
      <c r="Q4450" s="25">
        <v>63</v>
      </c>
      <c r="R4450" s="25">
        <v>70</v>
      </c>
      <c r="S4450" s="25">
        <v>50</v>
      </c>
    </row>
    <row r="4451" spans="1:19" x14ac:dyDescent="0.25">
      <c r="A4451" s="25" t="s">
        <v>53</v>
      </c>
      <c r="B4451" s="25" t="str">
        <f>VLOOKUP(A4451,'Cód dos países'!$A$3:$C$199,2,FALSE)</f>
        <v>CHN</v>
      </c>
      <c r="C4451" s="25">
        <f>VLOOKUP(A4451,'Cód dos países'!$A$3:$C$199,3,FALSE)</f>
        <v>36</v>
      </c>
      <c r="D4451" s="25">
        <v>1994</v>
      </c>
      <c r="E4451">
        <f t="shared" si="138"/>
        <v>361994</v>
      </c>
      <c r="F4451" s="25">
        <v>52</v>
      </c>
      <c r="G4451" s="25">
        <v>30</v>
      </c>
      <c r="H4451" s="25">
        <f t="shared" si="139"/>
        <v>0.3</v>
      </c>
      <c r="I4451" s="25">
        <v>30</v>
      </c>
      <c r="J4451" s="25" t="s">
        <v>421</v>
      </c>
      <c r="K4451" s="25">
        <v>70.599999999999994</v>
      </c>
      <c r="L4451" s="25">
        <v>93.7</v>
      </c>
      <c r="M4451" s="25" t="s">
        <v>421</v>
      </c>
      <c r="N4451" s="25">
        <v>55</v>
      </c>
      <c r="O4451" s="25" t="s">
        <v>421</v>
      </c>
      <c r="P4451" s="25">
        <v>68.400000000000006</v>
      </c>
      <c r="Q4451" s="25">
        <v>20</v>
      </c>
      <c r="R4451" s="25">
        <v>50</v>
      </c>
      <c r="S4451" s="25">
        <v>50</v>
      </c>
    </row>
    <row r="4452" spans="1:19" x14ac:dyDescent="0.25">
      <c r="A4452" s="25" t="s">
        <v>59</v>
      </c>
      <c r="B4452" s="25" t="str">
        <f>VLOOKUP(A4452,'Cód dos países'!$A$3:$C$199,2,FALSE)</f>
        <v>COL</v>
      </c>
      <c r="C4452" s="25">
        <f>VLOOKUP(A4452,'Cód dos países'!$A$3:$C$199,3,FALSE)</f>
        <v>37</v>
      </c>
      <c r="D4452" s="25">
        <v>1994</v>
      </c>
      <c r="E4452">
        <f t="shared" si="138"/>
        <v>371994</v>
      </c>
      <c r="F4452" s="25">
        <v>64.5</v>
      </c>
      <c r="G4452" s="25">
        <v>50</v>
      </c>
      <c r="H4452" s="25">
        <f t="shared" si="139"/>
        <v>0.5</v>
      </c>
      <c r="I4452" s="25">
        <v>10</v>
      </c>
      <c r="J4452" s="25" t="s">
        <v>421</v>
      </c>
      <c r="K4452" s="25">
        <v>80.5</v>
      </c>
      <c r="L4452" s="25">
        <v>86</v>
      </c>
      <c r="M4452" s="25" t="s">
        <v>421</v>
      </c>
      <c r="N4452" s="25">
        <v>85</v>
      </c>
      <c r="O4452" s="25" t="s">
        <v>421</v>
      </c>
      <c r="P4452" s="25">
        <v>63.7</v>
      </c>
      <c r="Q4452" s="25">
        <v>65</v>
      </c>
      <c r="R4452" s="25">
        <v>70</v>
      </c>
      <c r="S4452" s="25">
        <v>70</v>
      </c>
    </row>
    <row r="4453" spans="1:19" x14ac:dyDescent="0.25">
      <c r="A4453" s="25" t="s">
        <v>61</v>
      </c>
      <c r="B4453" s="25" t="str">
        <f>VLOOKUP(A4453,'Cód dos países'!$A$3:$C$199,2,FALSE)</f>
        <v>COM</v>
      </c>
      <c r="C4453" s="25">
        <f>VLOOKUP(A4453,'Cód dos países'!$A$3:$C$199,3,FALSE)</f>
        <v>38</v>
      </c>
      <c r="D4453" s="25">
        <v>1994</v>
      </c>
      <c r="E4453">
        <f t="shared" si="138"/>
        <v>381994</v>
      </c>
      <c r="F4453" s="25" t="s">
        <v>421</v>
      </c>
      <c r="H4453" s="25" t="str">
        <f t="shared" si="139"/>
        <v/>
      </c>
      <c r="I4453" s="25" t="s">
        <v>421</v>
      </c>
      <c r="J4453" s="25" t="s">
        <v>421</v>
      </c>
      <c r="K4453" s="25" t="s">
        <v>421</v>
      </c>
      <c r="L4453" s="25" t="s">
        <v>421</v>
      </c>
      <c r="M4453" s="25" t="s">
        <v>421</v>
      </c>
      <c r="N4453" s="25" t="s">
        <v>421</v>
      </c>
      <c r="O4453" s="25" t="s">
        <v>421</v>
      </c>
      <c r="P4453" s="25" t="s">
        <v>421</v>
      </c>
      <c r="Q4453" s="25" t="s">
        <v>421</v>
      </c>
      <c r="R4453" s="25" t="s">
        <v>421</v>
      </c>
      <c r="S4453" s="25" t="s">
        <v>421</v>
      </c>
    </row>
    <row r="4454" spans="1:19" x14ac:dyDescent="0.25">
      <c r="A4454" s="25" t="s">
        <v>65</v>
      </c>
      <c r="B4454" s="25" t="str">
        <f>VLOOKUP(A4454,'Cód dos países'!$A$3:$C$199,2,FALSE)</f>
        <v>CRI</v>
      </c>
      <c r="C4454" s="25">
        <f>VLOOKUP(A4454,'Cód dos países'!$A$3:$C$199,3,FALSE)</f>
        <v>41</v>
      </c>
      <c r="D4454" s="25">
        <v>1994</v>
      </c>
      <c r="E4454">
        <f t="shared" si="138"/>
        <v>411994</v>
      </c>
      <c r="F4454" s="25">
        <v>68</v>
      </c>
      <c r="G4454" s="25">
        <v>50</v>
      </c>
      <c r="H4454" s="25">
        <f t="shared" si="139"/>
        <v>0.5</v>
      </c>
      <c r="I4454" s="25">
        <v>50</v>
      </c>
      <c r="J4454" s="25" t="s">
        <v>421</v>
      </c>
      <c r="K4454" s="25">
        <v>82.6</v>
      </c>
      <c r="L4454" s="25">
        <v>90.8</v>
      </c>
      <c r="M4454" s="25" t="s">
        <v>421</v>
      </c>
      <c r="N4454" s="25">
        <v>70</v>
      </c>
      <c r="O4454" s="25" t="s">
        <v>421</v>
      </c>
      <c r="P4454" s="25">
        <v>70.900000000000006</v>
      </c>
      <c r="Q4454" s="25">
        <v>78</v>
      </c>
      <c r="R4454" s="25">
        <v>70</v>
      </c>
      <c r="S4454" s="25">
        <v>50</v>
      </c>
    </row>
    <row r="4455" spans="1:19" x14ac:dyDescent="0.25">
      <c r="A4455" s="25" t="s">
        <v>429</v>
      </c>
      <c r="B4455" s="25" t="str">
        <f>VLOOKUP(A4455,'Cód dos países'!$A$3:$C$199,2,FALSE)</f>
        <v>CIV</v>
      </c>
      <c r="C4455" s="25">
        <f>VLOOKUP(A4455,'Cód dos países'!$A$3:$C$199,3,FALSE)</f>
        <v>42</v>
      </c>
      <c r="D4455" s="25">
        <v>1994</v>
      </c>
      <c r="E4455">
        <f t="shared" si="138"/>
        <v>421994</v>
      </c>
      <c r="F4455" s="25">
        <v>53.4</v>
      </c>
      <c r="G4455" s="25">
        <v>50</v>
      </c>
      <c r="H4455" s="25">
        <f t="shared" si="139"/>
        <v>0.5</v>
      </c>
      <c r="I4455" s="25">
        <v>30</v>
      </c>
      <c r="J4455" s="25" t="s">
        <v>421</v>
      </c>
      <c r="K4455" s="25">
        <v>52.2</v>
      </c>
      <c r="L4455" s="25">
        <v>86.1</v>
      </c>
      <c r="M4455" s="25" t="s">
        <v>421</v>
      </c>
      <c r="N4455" s="25">
        <v>70</v>
      </c>
      <c r="O4455" s="25" t="s">
        <v>421</v>
      </c>
      <c r="P4455" s="25">
        <v>79.7</v>
      </c>
      <c r="Q4455" s="25">
        <v>12.6</v>
      </c>
      <c r="R4455" s="25">
        <v>50</v>
      </c>
      <c r="S4455" s="25">
        <v>50</v>
      </c>
    </row>
    <row r="4456" spans="1:19" x14ac:dyDescent="0.25">
      <c r="A4456" s="25" t="s">
        <v>126</v>
      </c>
      <c r="B4456" s="25" t="str">
        <f>VLOOKUP(A4456,'Cód dos países'!$A$3:$C$199,2,FALSE)</f>
        <v>HRV</v>
      </c>
      <c r="C4456" s="25">
        <f>VLOOKUP(A4456,'Cód dos países'!$A$3:$C$199,3,FALSE)</f>
        <v>43</v>
      </c>
      <c r="D4456" s="25">
        <v>1994</v>
      </c>
      <c r="E4456">
        <f t="shared" si="138"/>
        <v>431994</v>
      </c>
      <c r="F4456" s="25" t="s">
        <v>421</v>
      </c>
      <c r="H4456" s="25" t="str">
        <f t="shared" si="139"/>
        <v/>
      </c>
      <c r="I4456" s="25" t="s">
        <v>421</v>
      </c>
      <c r="J4456" s="25" t="s">
        <v>421</v>
      </c>
      <c r="K4456" s="25" t="s">
        <v>421</v>
      </c>
      <c r="L4456" s="25" t="s">
        <v>421</v>
      </c>
      <c r="M4456" s="25" t="s">
        <v>421</v>
      </c>
      <c r="N4456" s="25" t="s">
        <v>421</v>
      </c>
      <c r="O4456" s="25" t="s">
        <v>421</v>
      </c>
      <c r="P4456" s="25" t="s">
        <v>421</v>
      </c>
      <c r="Q4456" s="25" t="s">
        <v>421</v>
      </c>
      <c r="R4456" s="25" t="s">
        <v>421</v>
      </c>
      <c r="S4456" s="25" t="s">
        <v>421</v>
      </c>
    </row>
    <row r="4457" spans="1:19" x14ac:dyDescent="0.25">
      <c r="A4457" s="25" t="s">
        <v>67</v>
      </c>
      <c r="B4457" s="25" t="str">
        <f>VLOOKUP(A4457,'Cód dos países'!$A$3:$C$199,2,FALSE)</f>
        <v>CUB</v>
      </c>
      <c r="C4457" s="25">
        <f>VLOOKUP(A4457,'Cód dos países'!$A$3:$C$199,3,FALSE)</f>
        <v>44</v>
      </c>
      <c r="D4457" s="25">
        <v>1994</v>
      </c>
      <c r="E4457">
        <f t="shared" si="138"/>
        <v>441994</v>
      </c>
      <c r="F4457" s="25">
        <v>27.8</v>
      </c>
      <c r="G4457" s="25">
        <v>10</v>
      </c>
      <c r="H4457" s="25">
        <f t="shared" si="139"/>
        <v>0.1</v>
      </c>
      <c r="I4457" s="25">
        <v>10</v>
      </c>
      <c r="J4457" s="25" t="s">
        <v>421</v>
      </c>
      <c r="K4457" s="25">
        <v>47.6</v>
      </c>
      <c r="L4457" s="25">
        <v>0</v>
      </c>
      <c r="M4457" s="25" t="s">
        <v>421</v>
      </c>
      <c r="N4457" s="25">
        <v>40</v>
      </c>
      <c r="O4457" s="25" t="s">
        <v>421</v>
      </c>
      <c r="P4457" s="25">
        <v>62.9</v>
      </c>
      <c r="Q4457" s="25">
        <v>60</v>
      </c>
      <c r="R4457" s="25">
        <v>10</v>
      </c>
      <c r="S4457" s="25">
        <v>10</v>
      </c>
    </row>
    <row r="4458" spans="1:19" x14ac:dyDescent="0.25">
      <c r="A4458" s="25" t="s">
        <v>69</v>
      </c>
      <c r="B4458" s="25" t="str">
        <f>VLOOKUP(A4458,'Cód dos países'!$A$3:$C$199,2,FALSE)</f>
        <v>CYP</v>
      </c>
      <c r="C4458" s="25">
        <f>VLOOKUP(A4458,'Cód dos países'!$A$3:$C$199,3,FALSE)</f>
        <v>45</v>
      </c>
      <c r="D4458" s="25">
        <v>1994</v>
      </c>
      <c r="E4458">
        <f t="shared" si="138"/>
        <v>451994</v>
      </c>
      <c r="F4458" s="25" t="s">
        <v>421</v>
      </c>
      <c r="H4458" s="25" t="str">
        <f t="shared" si="139"/>
        <v/>
      </c>
      <c r="I4458" s="25" t="s">
        <v>421</v>
      </c>
      <c r="J4458" s="25" t="s">
        <v>421</v>
      </c>
      <c r="K4458" s="25" t="s">
        <v>421</v>
      </c>
      <c r="L4458" s="25" t="s">
        <v>421</v>
      </c>
      <c r="M4458" s="25" t="s">
        <v>421</v>
      </c>
      <c r="N4458" s="25" t="s">
        <v>421</v>
      </c>
      <c r="O4458" s="25" t="s">
        <v>421</v>
      </c>
      <c r="P4458" s="25" t="s">
        <v>421</v>
      </c>
      <c r="Q4458" s="25" t="s">
        <v>421</v>
      </c>
      <c r="R4458" s="25" t="s">
        <v>421</v>
      </c>
      <c r="S4458" s="25" t="s">
        <v>421</v>
      </c>
    </row>
    <row r="4459" spans="1:19" x14ac:dyDescent="0.25">
      <c r="A4459" s="25" t="s">
        <v>71</v>
      </c>
      <c r="B4459" s="25" t="str">
        <f>VLOOKUP(A4459,'Cód dos países'!$A$3:$C$199,2,FALSE)</f>
        <v>CZE</v>
      </c>
      <c r="C4459" s="25">
        <f>VLOOKUP(A4459,'Cód dos países'!$A$3:$C$199,3,FALSE)</f>
        <v>46</v>
      </c>
      <c r="D4459" s="25">
        <v>1994</v>
      </c>
      <c r="E4459">
        <f t="shared" si="138"/>
        <v>461994</v>
      </c>
      <c r="F4459" s="25">
        <v>67.8</v>
      </c>
      <c r="G4459" s="25">
        <v>70</v>
      </c>
      <c r="H4459" s="25">
        <f t="shared" si="139"/>
        <v>0.7</v>
      </c>
      <c r="I4459" s="25">
        <v>50</v>
      </c>
      <c r="J4459" s="25" t="s">
        <v>421</v>
      </c>
      <c r="K4459" s="25">
        <v>46.7</v>
      </c>
      <c r="L4459" s="25">
        <v>38.200000000000003</v>
      </c>
      <c r="M4459" s="25" t="s">
        <v>421</v>
      </c>
      <c r="N4459" s="25">
        <v>100</v>
      </c>
      <c r="O4459" s="25" t="s">
        <v>421</v>
      </c>
      <c r="P4459" s="25">
        <v>69.2</v>
      </c>
      <c r="Q4459" s="25">
        <v>76</v>
      </c>
      <c r="R4459" s="25">
        <v>70</v>
      </c>
      <c r="S4459" s="25">
        <v>90</v>
      </c>
    </row>
    <row r="4460" spans="1:19" x14ac:dyDescent="0.25">
      <c r="A4460" s="25" t="s">
        <v>430</v>
      </c>
      <c r="B4460" s="25" t="str">
        <f>VLOOKUP(A4460,'Cód dos países'!$A$3:$C$199,2,FALSE)</f>
        <v>ZAR</v>
      </c>
      <c r="C4460" s="25">
        <f>VLOOKUP(A4460,'Cód dos países'!$A$3:$C$199,3,FALSE)</f>
        <v>40</v>
      </c>
      <c r="D4460" s="25">
        <v>1994</v>
      </c>
      <c r="E4460">
        <f t="shared" si="138"/>
        <v>401994</v>
      </c>
      <c r="F4460" s="25">
        <v>41.4</v>
      </c>
      <c r="G4460" s="25">
        <v>50</v>
      </c>
      <c r="H4460" s="25">
        <f t="shared" si="139"/>
        <v>0.5</v>
      </c>
      <c r="I4460" s="25">
        <v>10</v>
      </c>
      <c r="J4460" s="25" t="s">
        <v>421</v>
      </c>
      <c r="K4460" s="25">
        <v>50.9</v>
      </c>
      <c r="L4460" s="25">
        <v>97.2</v>
      </c>
      <c r="M4460" s="25" t="s">
        <v>421</v>
      </c>
      <c r="N4460" s="25">
        <v>55</v>
      </c>
      <c r="O4460" s="25" t="s">
        <v>421</v>
      </c>
      <c r="P4460" s="25">
        <v>0</v>
      </c>
      <c r="Q4460" s="25">
        <v>49</v>
      </c>
      <c r="R4460" s="25">
        <v>30</v>
      </c>
      <c r="S4460" s="25">
        <v>30</v>
      </c>
    </row>
    <row r="4461" spans="1:19" x14ac:dyDescent="0.25">
      <c r="A4461" s="25" t="s">
        <v>77</v>
      </c>
      <c r="B4461" s="25" t="str">
        <f>VLOOKUP(A4461,'Cód dos países'!$A$3:$C$199,2,FALSE)</f>
        <v>DNK</v>
      </c>
      <c r="C4461" s="25">
        <f>VLOOKUP(A4461,'Cód dos países'!$A$3:$C$199,3,FALSE)</f>
        <v>47</v>
      </c>
      <c r="D4461" s="25">
        <v>1994</v>
      </c>
      <c r="E4461">
        <f t="shared" si="138"/>
        <v>471994</v>
      </c>
      <c r="F4461" s="25" t="s">
        <v>421</v>
      </c>
      <c r="H4461" s="25" t="str">
        <f t="shared" si="139"/>
        <v/>
      </c>
      <c r="I4461" s="25" t="s">
        <v>421</v>
      </c>
      <c r="J4461" s="25" t="s">
        <v>421</v>
      </c>
      <c r="K4461" s="25" t="s">
        <v>421</v>
      </c>
      <c r="L4461" s="25" t="s">
        <v>421</v>
      </c>
      <c r="M4461" s="25" t="s">
        <v>421</v>
      </c>
      <c r="N4461" s="25" t="s">
        <v>421</v>
      </c>
      <c r="O4461" s="25" t="s">
        <v>421</v>
      </c>
      <c r="P4461" s="25" t="s">
        <v>421</v>
      </c>
      <c r="Q4461" s="25" t="s">
        <v>421</v>
      </c>
      <c r="R4461" s="25" t="s">
        <v>421</v>
      </c>
      <c r="S4461" s="25" t="s">
        <v>421</v>
      </c>
    </row>
    <row r="4462" spans="1:19" x14ac:dyDescent="0.25">
      <c r="A4462" s="25" t="s">
        <v>75</v>
      </c>
      <c r="B4462" s="25" t="str">
        <f>VLOOKUP(A4462,'Cód dos países'!$A$3:$C$199,2,FALSE)</f>
        <v>DJI</v>
      </c>
      <c r="C4462" s="25">
        <f>VLOOKUP(A4462,'Cód dos países'!$A$3:$C$199,3,FALSE)</f>
        <v>48</v>
      </c>
      <c r="D4462" s="25">
        <v>1994</v>
      </c>
      <c r="E4462">
        <f t="shared" si="138"/>
        <v>481994</v>
      </c>
      <c r="F4462" s="25" t="s">
        <v>421</v>
      </c>
      <c r="H4462" s="25" t="str">
        <f t="shared" si="139"/>
        <v/>
      </c>
      <c r="I4462" s="25" t="s">
        <v>421</v>
      </c>
      <c r="J4462" s="25" t="s">
        <v>421</v>
      </c>
      <c r="K4462" s="25" t="s">
        <v>421</v>
      </c>
      <c r="L4462" s="25" t="s">
        <v>421</v>
      </c>
      <c r="M4462" s="25" t="s">
        <v>421</v>
      </c>
      <c r="N4462" s="25" t="s">
        <v>421</v>
      </c>
      <c r="O4462" s="25" t="s">
        <v>421</v>
      </c>
      <c r="P4462" s="25" t="s">
        <v>421</v>
      </c>
      <c r="Q4462" s="25" t="s">
        <v>421</v>
      </c>
      <c r="R4462" s="25" t="s">
        <v>421</v>
      </c>
      <c r="S4462" s="25" t="s">
        <v>421</v>
      </c>
    </row>
    <row r="4463" spans="1:19" x14ac:dyDescent="0.25">
      <c r="A4463" s="25" t="s">
        <v>353</v>
      </c>
      <c r="B4463" s="25" t="str">
        <f>VLOOKUP(A4463,'Cód dos países'!$A$3:$C$199,2,FALSE)</f>
        <v>DMA</v>
      </c>
      <c r="C4463" s="25">
        <f>VLOOKUP(A4463,'Cód dos países'!$A$3:$C$199,3,FALSE)</f>
        <v>49</v>
      </c>
      <c r="D4463" s="25">
        <v>1994</v>
      </c>
      <c r="E4463">
        <f t="shared" si="138"/>
        <v>491994</v>
      </c>
      <c r="F4463" s="25" t="s">
        <v>421</v>
      </c>
      <c r="H4463" s="25" t="str">
        <f t="shared" si="139"/>
        <v/>
      </c>
      <c r="I4463" s="25" t="s">
        <v>421</v>
      </c>
      <c r="J4463" s="25" t="s">
        <v>421</v>
      </c>
      <c r="K4463" s="25" t="s">
        <v>421</v>
      </c>
      <c r="L4463" s="25" t="s">
        <v>421</v>
      </c>
      <c r="M4463" s="25" t="s">
        <v>421</v>
      </c>
      <c r="N4463" s="25" t="s">
        <v>421</v>
      </c>
      <c r="O4463" s="25" t="s">
        <v>421</v>
      </c>
      <c r="P4463" s="25" t="s">
        <v>421</v>
      </c>
      <c r="Q4463" s="25" t="s">
        <v>421</v>
      </c>
      <c r="R4463" s="25" t="s">
        <v>421</v>
      </c>
      <c r="S4463" s="25" t="s">
        <v>421</v>
      </c>
    </row>
    <row r="4464" spans="1:19" x14ac:dyDescent="0.25">
      <c r="A4464" s="25" t="s">
        <v>79</v>
      </c>
      <c r="B4464" s="25" t="str">
        <f>VLOOKUP(A4464,'Cód dos países'!$A$3:$C$199,2,FALSE)</f>
        <v>DOM</v>
      </c>
      <c r="C4464" s="25">
        <f>VLOOKUP(A4464,'Cód dos países'!$A$3:$C$199,3,FALSE)</f>
        <v>50</v>
      </c>
      <c r="D4464" s="25">
        <v>1994</v>
      </c>
      <c r="E4464">
        <f t="shared" si="138"/>
        <v>501994</v>
      </c>
      <c r="F4464" s="25">
        <v>55.8</v>
      </c>
      <c r="G4464" s="25">
        <v>30</v>
      </c>
      <c r="H4464" s="25">
        <f t="shared" si="139"/>
        <v>0.3</v>
      </c>
      <c r="I4464" s="25">
        <v>30</v>
      </c>
      <c r="J4464" s="25" t="s">
        <v>421</v>
      </c>
      <c r="K4464" s="25">
        <v>84.3</v>
      </c>
      <c r="L4464" s="25">
        <v>95.3</v>
      </c>
      <c r="M4464" s="25" t="s">
        <v>421</v>
      </c>
      <c r="N4464" s="25">
        <v>55</v>
      </c>
      <c r="O4464" s="25" t="s">
        <v>421</v>
      </c>
      <c r="P4464" s="25">
        <v>76.2</v>
      </c>
      <c r="Q4464" s="25">
        <v>31</v>
      </c>
      <c r="R4464" s="25">
        <v>50</v>
      </c>
      <c r="S4464" s="25">
        <v>50</v>
      </c>
    </row>
    <row r="4465" spans="1:19" x14ac:dyDescent="0.25">
      <c r="A4465" s="25" t="s">
        <v>83</v>
      </c>
      <c r="B4465" s="25" t="str">
        <f>VLOOKUP(A4465,'Cód dos países'!$A$3:$C$199,2,FALSE)</f>
        <v>ECU</v>
      </c>
      <c r="C4465" s="25">
        <f>VLOOKUP(A4465,'Cód dos países'!$A$3:$C$199,3,FALSE)</f>
        <v>51</v>
      </c>
      <c r="D4465" s="25">
        <v>1994</v>
      </c>
      <c r="E4465">
        <f t="shared" si="138"/>
        <v>511994</v>
      </c>
      <c r="F4465" s="25">
        <v>57.7</v>
      </c>
      <c r="G4465" s="25">
        <v>50</v>
      </c>
      <c r="H4465" s="25">
        <f t="shared" si="139"/>
        <v>0.5</v>
      </c>
      <c r="I4465" s="25">
        <v>10</v>
      </c>
      <c r="J4465" s="25" t="s">
        <v>421</v>
      </c>
      <c r="K4465" s="25">
        <v>81.8</v>
      </c>
      <c r="L4465" s="25">
        <v>94.9</v>
      </c>
      <c r="M4465" s="25" t="s">
        <v>421</v>
      </c>
      <c r="N4465" s="25">
        <v>55</v>
      </c>
      <c r="O4465" s="25" t="s">
        <v>421</v>
      </c>
      <c r="P4465" s="25">
        <v>46.3</v>
      </c>
      <c r="Q4465" s="25">
        <v>61</v>
      </c>
      <c r="R4465" s="25">
        <v>70</v>
      </c>
      <c r="S4465" s="25">
        <v>50</v>
      </c>
    </row>
    <row r="4466" spans="1:19" x14ac:dyDescent="0.25">
      <c r="A4466" s="25" t="s">
        <v>85</v>
      </c>
      <c r="B4466" s="25" t="str">
        <f>VLOOKUP(A4466,'Cód dos países'!$A$3:$C$199,2,FALSE)</f>
        <v>EGY</v>
      </c>
      <c r="C4466" s="25">
        <f>VLOOKUP(A4466,'Cód dos países'!$A$3:$C$199,3,FALSE)</f>
        <v>52</v>
      </c>
      <c r="D4466" s="25">
        <v>1994</v>
      </c>
      <c r="E4466">
        <f t="shared" si="138"/>
        <v>521994</v>
      </c>
      <c r="F4466" s="25">
        <v>45.7</v>
      </c>
      <c r="G4466" s="25">
        <v>30</v>
      </c>
      <c r="H4466" s="25">
        <f t="shared" si="139"/>
        <v>0.3</v>
      </c>
      <c r="I4466" s="25">
        <v>30</v>
      </c>
      <c r="J4466" s="25" t="s">
        <v>421</v>
      </c>
      <c r="K4466" s="25">
        <v>46</v>
      </c>
      <c r="L4466" s="25">
        <v>53.7</v>
      </c>
      <c r="M4466" s="25" t="s">
        <v>421</v>
      </c>
      <c r="N4466" s="25">
        <v>55</v>
      </c>
      <c r="O4466" s="25" t="s">
        <v>421</v>
      </c>
      <c r="P4466" s="25">
        <v>72</v>
      </c>
      <c r="Q4466" s="25">
        <v>25</v>
      </c>
      <c r="R4466" s="25">
        <v>50</v>
      </c>
      <c r="S4466" s="25">
        <v>50</v>
      </c>
    </row>
    <row r="4467" spans="1:19" x14ac:dyDescent="0.25">
      <c r="A4467" s="25" t="s">
        <v>267</v>
      </c>
      <c r="B4467" s="25" t="str">
        <f>VLOOKUP(A4467,'Cód dos países'!$A$3:$C$199,2,FALSE)</f>
        <v>SLV</v>
      </c>
      <c r="C4467" s="25">
        <f>VLOOKUP(A4467,'Cód dos países'!$A$3:$C$199,3,FALSE)</f>
        <v>53</v>
      </c>
      <c r="D4467" s="25">
        <v>1994</v>
      </c>
      <c r="E4467">
        <f t="shared" si="138"/>
        <v>531994</v>
      </c>
      <c r="F4467" s="25">
        <v>69.099999999999994</v>
      </c>
      <c r="G4467" s="25">
        <v>50</v>
      </c>
      <c r="H4467" s="25">
        <f t="shared" si="139"/>
        <v>0.5</v>
      </c>
      <c r="I4467" s="25">
        <v>50</v>
      </c>
      <c r="J4467" s="25" t="s">
        <v>421</v>
      </c>
      <c r="K4467" s="25">
        <v>83.8</v>
      </c>
      <c r="L4467" s="25">
        <v>93.6</v>
      </c>
      <c r="M4467" s="25" t="s">
        <v>421</v>
      </c>
      <c r="N4467" s="25">
        <v>70</v>
      </c>
      <c r="O4467" s="25" t="s">
        <v>421</v>
      </c>
      <c r="P4467" s="25">
        <v>69.400000000000006</v>
      </c>
      <c r="Q4467" s="25">
        <v>65</v>
      </c>
      <c r="R4467" s="25">
        <v>70</v>
      </c>
      <c r="S4467" s="25">
        <v>70</v>
      </c>
    </row>
    <row r="4468" spans="1:19" x14ac:dyDescent="0.25">
      <c r="A4468" s="25" t="s">
        <v>114</v>
      </c>
      <c r="B4468" s="25" t="str">
        <f>VLOOKUP(A4468,'Cód dos países'!$A$3:$C$199,2,FALSE)</f>
        <v>GNQ</v>
      </c>
      <c r="C4468" s="25">
        <f>VLOOKUP(A4468,'Cód dos países'!$A$3:$C$199,3,FALSE)</f>
        <v>54</v>
      </c>
      <c r="D4468" s="25">
        <v>1994</v>
      </c>
      <c r="E4468">
        <f t="shared" si="138"/>
        <v>541994</v>
      </c>
      <c r="F4468" s="25" t="s">
        <v>421</v>
      </c>
      <c r="H4468" s="25" t="str">
        <f t="shared" si="139"/>
        <v/>
      </c>
      <c r="I4468" s="25" t="s">
        <v>421</v>
      </c>
      <c r="J4468" s="25" t="s">
        <v>421</v>
      </c>
      <c r="K4468" s="25" t="s">
        <v>421</v>
      </c>
      <c r="L4468" s="25" t="s">
        <v>421</v>
      </c>
      <c r="M4468" s="25" t="s">
        <v>421</v>
      </c>
      <c r="N4468" s="25" t="s">
        <v>421</v>
      </c>
      <c r="O4468" s="25" t="s">
        <v>421</v>
      </c>
      <c r="P4468" s="25" t="s">
        <v>421</v>
      </c>
      <c r="Q4468" s="25" t="s">
        <v>421</v>
      </c>
      <c r="R4468" s="25" t="s">
        <v>421</v>
      </c>
      <c r="S4468" s="25" t="s">
        <v>421</v>
      </c>
    </row>
    <row r="4469" spans="1:19" x14ac:dyDescent="0.25">
      <c r="A4469" s="25" t="s">
        <v>87</v>
      </c>
      <c r="B4469" s="25" t="str">
        <f>VLOOKUP(A4469,'Cód dos países'!$A$3:$C$199,2,FALSE)</f>
        <v>ERI</v>
      </c>
      <c r="C4469" s="25">
        <f>VLOOKUP(A4469,'Cód dos países'!$A$3:$C$199,3,FALSE)</f>
        <v>55</v>
      </c>
      <c r="D4469" s="25">
        <v>1994</v>
      </c>
      <c r="E4469">
        <f t="shared" si="138"/>
        <v>551994</v>
      </c>
      <c r="F4469" s="25" t="s">
        <v>421</v>
      </c>
      <c r="H4469" s="25" t="str">
        <f t="shared" si="139"/>
        <v/>
      </c>
      <c r="I4469" s="25" t="s">
        <v>421</v>
      </c>
      <c r="J4469" s="25" t="s">
        <v>421</v>
      </c>
      <c r="K4469" s="25" t="s">
        <v>421</v>
      </c>
      <c r="L4469" s="25" t="s">
        <v>421</v>
      </c>
      <c r="M4469" s="25" t="s">
        <v>421</v>
      </c>
      <c r="N4469" s="25" t="s">
        <v>421</v>
      </c>
      <c r="O4469" s="25" t="s">
        <v>421</v>
      </c>
      <c r="P4469" s="25" t="s">
        <v>421</v>
      </c>
      <c r="Q4469" s="25" t="s">
        <v>421</v>
      </c>
      <c r="R4469" s="25" t="s">
        <v>421</v>
      </c>
      <c r="S4469" s="25" t="s">
        <v>421</v>
      </c>
    </row>
    <row r="4470" spans="1:19" x14ac:dyDescent="0.25">
      <c r="A4470" s="25" t="s">
        <v>91</v>
      </c>
      <c r="B4470" s="25" t="str">
        <f>VLOOKUP(A4470,'Cód dos países'!$A$3:$C$199,2,FALSE)</f>
        <v>EST</v>
      </c>
      <c r="C4470" s="25">
        <f>VLOOKUP(A4470,'Cód dos países'!$A$3:$C$199,3,FALSE)</f>
        <v>56</v>
      </c>
      <c r="D4470" s="25">
        <v>1994</v>
      </c>
      <c r="E4470">
        <f t="shared" si="138"/>
        <v>561994</v>
      </c>
      <c r="F4470" s="25">
        <v>65.2</v>
      </c>
      <c r="G4470" s="25">
        <v>70</v>
      </c>
      <c r="H4470" s="25">
        <f t="shared" si="139"/>
        <v>0.7</v>
      </c>
      <c r="I4470" s="25">
        <v>50</v>
      </c>
      <c r="J4470" s="25" t="s">
        <v>421</v>
      </c>
      <c r="K4470" s="25">
        <v>82</v>
      </c>
      <c r="L4470" s="25">
        <v>63.3</v>
      </c>
      <c r="M4470" s="25" t="s">
        <v>421</v>
      </c>
      <c r="N4470" s="25">
        <v>85</v>
      </c>
      <c r="O4470" s="25" t="s">
        <v>421</v>
      </c>
      <c r="P4470" s="25">
        <v>0</v>
      </c>
      <c r="Q4470" s="25">
        <v>77</v>
      </c>
      <c r="R4470" s="25">
        <v>90</v>
      </c>
      <c r="S4470" s="25">
        <v>70</v>
      </c>
    </row>
    <row r="4471" spans="1:19" x14ac:dyDescent="0.25">
      <c r="A4471" s="25" t="s">
        <v>420</v>
      </c>
      <c r="B4471" s="25" t="e">
        <f>VLOOKUP(A4471,'Cód dos países'!$A$3:$C$199,2,FALSE)</f>
        <v>#N/A</v>
      </c>
      <c r="C4471" s="25" t="e">
        <f>VLOOKUP(A4471,'Cód dos países'!$A$3:$C$199,3,FALSE)</f>
        <v>#N/A</v>
      </c>
      <c r="D4471" s="25">
        <v>1994</v>
      </c>
      <c r="E4471" t="e">
        <f t="shared" si="138"/>
        <v>#N/A</v>
      </c>
      <c r="F4471" s="25">
        <v>63.3</v>
      </c>
      <c r="G4471" s="25">
        <v>70</v>
      </c>
      <c r="H4471" s="25">
        <f t="shared" si="139"/>
        <v>0.7</v>
      </c>
      <c r="I4471" s="25">
        <v>50</v>
      </c>
      <c r="J4471" s="25" t="s">
        <v>421</v>
      </c>
      <c r="K4471" s="25">
        <v>63.5</v>
      </c>
      <c r="L4471" s="25">
        <v>69.3</v>
      </c>
      <c r="M4471" s="25" t="s">
        <v>421</v>
      </c>
      <c r="N4471" s="25">
        <v>70</v>
      </c>
      <c r="O4471" s="25" t="s">
        <v>421</v>
      </c>
      <c r="P4471" s="25">
        <v>69.3</v>
      </c>
      <c r="Q4471" s="25">
        <v>58</v>
      </c>
      <c r="R4471" s="25">
        <v>70</v>
      </c>
      <c r="S4471" s="25">
        <v>50</v>
      </c>
    </row>
    <row r="4472" spans="1:19" x14ac:dyDescent="0.25">
      <c r="A4472" s="25" t="s">
        <v>93</v>
      </c>
      <c r="B4472" s="25" t="str">
        <f>VLOOKUP(A4472,'Cód dos países'!$A$3:$C$199,2,FALSE)</f>
        <v>ETH</v>
      </c>
      <c r="C4472" s="25">
        <f>VLOOKUP(A4472,'Cód dos países'!$A$3:$C$199,3,FALSE)</f>
        <v>57</v>
      </c>
      <c r="D4472" s="25">
        <v>1994</v>
      </c>
      <c r="E4472">
        <f t="shared" si="138"/>
        <v>571994</v>
      </c>
      <c r="F4472" s="25">
        <v>42.6</v>
      </c>
      <c r="G4472" s="25">
        <v>30</v>
      </c>
      <c r="H4472" s="25">
        <f t="shared" si="139"/>
        <v>0.3</v>
      </c>
      <c r="I4472" s="25">
        <v>30</v>
      </c>
      <c r="J4472" s="25" t="s">
        <v>421</v>
      </c>
      <c r="K4472" s="25">
        <v>41</v>
      </c>
      <c r="L4472" s="25">
        <v>88.5</v>
      </c>
      <c r="M4472" s="25" t="s">
        <v>421</v>
      </c>
      <c r="N4472" s="25">
        <v>55</v>
      </c>
      <c r="O4472" s="25" t="s">
        <v>421</v>
      </c>
      <c r="P4472" s="25">
        <v>72</v>
      </c>
      <c r="Q4472" s="25">
        <v>27</v>
      </c>
      <c r="R4472" s="25">
        <v>10</v>
      </c>
      <c r="S4472" s="25">
        <v>30</v>
      </c>
    </row>
    <row r="4473" spans="1:19" x14ac:dyDescent="0.25">
      <c r="A4473" s="25" t="s">
        <v>97</v>
      </c>
      <c r="B4473" s="25" t="str">
        <f>VLOOKUP(A4473,'Cód dos países'!$A$3:$C$199,2,FALSE)</f>
        <v>FJI</v>
      </c>
      <c r="C4473" s="25">
        <f>VLOOKUP(A4473,'Cód dos países'!$A$3:$C$199,3,FALSE)</f>
        <v>58</v>
      </c>
      <c r="D4473" s="25">
        <v>1994</v>
      </c>
      <c r="E4473">
        <f t="shared" si="138"/>
        <v>581994</v>
      </c>
      <c r="F4473" s="25">
        <v>54.7</v>
      </c>
      <c r="G4473" s="25">
        <v>50</v>
      </c>
      <c r="H4473" s="25">
        <f t="shared" si="139"/>
        <v>0.5</v>
      </c>
      <c r="I4473" s="25">
        <v>30</v>
      </c>
      <c r="J4473" s="25" t="s">
        <v>421</v>
      </c>
      <c r="K4473" s="25">
        <v>57.1</v>
      </c>
      <c r="L4473" s="25">
        <v>72.5</v>
      </c>
      <c r="M4473" s="25" t="s">
        <v>421</v>
      </c>
      <c r="N4473" s="25">
        <v>55</v>
      </c>
      <c r="O4473" s="25" t="s">
        <v>421</v>
      </c>
      <c r="P4473" s="25">
        <v>75.5</v>
      </c>
      <c r="Q4473" s="25">
        <v>52.6</v>
      </c>
      <c r="R4473" s="25">
        <v>50</v>
      </c>
      <c r="S4473" s="25">
        <v>50</v>
      </c>
    </row>
    <row r="4474" spans="1:19" x14ac:dyDescent="0.25">
      <c r="A4474" s="25" t="s">
        <v>95</v>
      </c>
      <c r="B4474" s="25" t="str">
        <f>VLOOKUP(A4474,'Cód dos países'!$A$3:$C$199,2,FALSE)</f>
        <v>FIN</v>
      </c>
      <c r="C4474" s="25">
        <f>VLOOKUP(A4474,'Cód dos países'!$A$3:$C$199,3,FALSE)</f>
        <v>59</v>
      </c>
      <c r="D4474" s="25">
        <v>1994</v>
      </c>
      <c r="E4474">
        <f t="shared" si="138"/>
        <v>591994</v>
      </c>
      <c r="F4474" s="25" t="s">
        <v>421</v>
      </c>
      <c r="H4474" s="25" t="str">
        <f t="shared" si="139"/>
        <v/>
      </c>
      <c r="I4474" s="25" t="s">
        <v>421</v>
      </c>
      <c r="J4474" s="25" t="s">
        <v>421</v>
      </c>
      <c r="K4474" s="25" t="s">
        <v>421</v>
      </c>
      <c r="L4474" s="25" t="s">
        <v>421</v>
      </c>
      <c r="M4474" s="25" t="s">
        <v>421</v>
      </c>
      <c r="N4474" s="25" t="s">
        <v>421</v>
      </c>
      <c r="O4474" s="25" t="s">
        <v>421</v>
      </c>
      <c r="P4474" s="25" t="s">
        <v>421</v>
      </c>
      <c r="Q4474" s="25" t="s">
        <v>421</v>
      </c>
      <c r="R4474" s="25" t="s">
        <v>421</v>
      </c>
      <c r="S4474" s="25" t="s">
        <v>421</v>
      </c>
    </row>
    <row r="4475" spans="1:19" x14ac:dyDescent="0.25">
      <c r="A4475" s="25" t="s">
        <v>99</v>
      </c>
      <c r="B4475" s="25" t="str">
        <f>VLOOKUP(A4475,'Cód dos países'!$A$3:$C$199,2,FALSE)</f>
        <v>FRA</v>
      </c>
      <c r="C4475" s="25">
        <f>VLOOKUP(A4475,'Cód dos países'!$A$3:$C$199,3,FALSE)</f>
        <v>60</v>
      </c>
      <c r="D4475" s="25">
        <v>1994</v>
      </c>
      <c r="E4475">
        <f t="shared" si="138"/>
        <v>601994</v>
      </c>
      <c r="F4475" s="25">
        <v>64.400000000000006</v>
      </c>
      <c r="G4475" s="25">
        <v>70</v>
      </c>
      <c r="H4475" s="25">
        <f t="shared" si="139"/>
        <v>0.7</v>
      </c>
      <c r="I4475" s="25">
        <v>90</v>
      </c>
      <c r="J4475" s="25" t="s">
        <v>421</v>
      </c>
      <c r="K4475" s="25">
        <v>60.8</v>
      </c>
      <c r="L4475" s="25">
        <v>15.7</v>
      </c>
      <c r="M4475" s="25" t="s">
        <v>421</v>
      </c>
      <c r="N4475" s="25">
        <v>85</v>
      </c>
      <c r="O4475" s="25" t="s">
        <v>421</v>
      </c>
      <c r="P4475" s="25">
        <v>80.5</v>
      </c>
      <c r="Q4475" s="25">
        <v>77.8</v>
      </c>
      <c r="R4475" s="25">
        <v>50</v>
      </c>
      <c r="S4475" s="25">
        <v>50</v>
      </c>
    </row>
    <row r="4476" spans="1:19" x14ac:dyDescent="0.25">
      <c r="A4476" s="25" t="s">
        <v>101</v>
      </c>
      <c r="B4476" s="25" t="str">
        <f>VLOOKUP(A4476,'Cód dos países'!$A$3:$C$199,2,FALSE)</f>
        <v>GAB</v>
      </c>
      <c r="C4476" s="25">
        <f>VLOOKUP(A4476,'Cód dos países'!$A$3:$C$199,3,FALSE)</f>
        <v>61</v>
      </c>
      <c r="D4476" s="25">
        <v>1994</v>
      </c>
      <c r="E4476">
        <f t="shared" si="138"/>
        <v>611994</v>
      </c>
      <c r="F4476" s="25">
        <v>57.5</v>
      </c>
      <c r="G4476" s="25">
        <v>50</v>
      </c>
      <c r="H4476" s="25">
        <f t="shared" si="139"/>
        <v>0.5</v>
      </c>
      <c r="I4476" s="25">
        <v>50</v>
      </c>
      <c r="J4476" s="25" t="s">
        <v>421</v>
      </c>
      <c r="K4476" s="25">
        <v>49.4</v>
      </c>
      <c r="L4476" s="25">
        <v>76</v>
      </c>
      <c r="M4476" s="25" t="s">
        <v>421</v>
      </c>
      <c r="N4476" s="25">
        <v>70</v>
      </c>
      <c r="O4476" s="25" t="s">
        <v>421</v>
      </c>
      <c r="P4476" s="25">
        <v>78.900000000000006</v>
      </c>
      <c r="Q4476" s="25">
        <v>23.6</v>
      </c>
      <c r="R4476" s="25">
        <v>70</v>
      </c>
      <c r="S4476" s="25">
        <v>50</v>
      </c>
    </row>
    <row r="4477" spans="1:19" x14ac:dyDescent="0.25">
      <c r="A4477" s="25" t="s">
        <v>105</v>
      </c>
      <c r="B4477" s="25" t="str">
        <f>VLOOKUP(A4477,'Cód dos países'!$A$3:$C$199,2,FALSE)</f>
        <v>GEO</v>
      </c>
      <c r="C4477" s="25">
        <f>VLOOKUP(A4477,'Cód dos países'!$A$3:$C$199,3,FALSE)</f>
        <v>63</v>
      </c>
      <c r="D4477" s="25">
        <v>1994</v>
      </c>
      <c r="E4477">
        <f t="shared" si="138"/>
        <v>631994</v>
      </c>
      <c r="F4477" s="25" t="s">
        <v>421</v>
      </c>
      <c r="H4477" s="25" t="str">
        <f t="shared" si="139"/>
        <v/>
      </c>
      <c r="I4477" s="25" t="s">
        <v>421</v>
      </c>
      <c r="J4477" s="25" t="s">
        <v>421</v>
      </c>
      <c r="K4477" s="25" t="s">
        <v>421</v>
      </c>
      <c r="L4477" s="25" t="s">
        <v>421</v>
      </c>
      <c r="M4477" s="25" t="s">
        <v>421</v>
      </c>
      <c r="N4477" s="25" t="s">
        <v>421</v>
      </c>
      <c r="O4477" s="25" t="s">
        <v>421</v>
      </c>
      <c r="P4477" s="25" t="s">
        <v>421</v>
      </c>
      <c r="Q4477" s="25" t="s">
        <v>421</v>
      </c>
      <c r="R4477" s="25" t="s">
        <v>421</v>
      </c>
      <c r="S4477" s="25" t="s">
        <v>421</v>
      </c>
    </row>
    <row r="4478" spans="1:19" x14ac:dyDescent="0.25">
      <c r="A4478" s="25" t="s">
        <v>73</v>
      </c>
      <c r="B4478" s="25" t="str">
        <f>VLOOKUP(A4478,'Cód dos países'!$A$3:$C$199,2,FALSE)</f>
        <v>DEU</v>
      </c>
      <c r="C4478" s="25">
        <f>VLOOKUP(A4478,'Cód dos países'!$A$3:$C$199,3,FALSE)</f>
        <v>64</v>
      </c>
      <c r="D4478" s="25">
        <v>1994</v>
      </c>
      <c r="E4478">
        <f t="shared" si="138"/>
        <v>641994</v>
      </c>
      <c r="F4478" s="25">
        <v>69.8</v>
      </c>
      <c r="G4478" s="25">
        <v>90</v>
      </c>
      <c r="H4478" s="25">
        <f t="shared" si="139"/>
        <v>0.9</v>
      </c>
      <c r="I4478" s="25">
        <v>90</v>
      </c>
      <c r="J4478" s="25" t="s">
        <v>421</v>
      </c>
      <c r="K4478" s="25">
        <v>33.200000000000003</v>
      </c>
      <c r="L4478" s="25">
        <v>30.6</v>
      </c>
      <c r="M4478" s="25" t="s">
        <v>421</v>
      </c>
      <c r="N4478" s="25">
        <v>85</v>
      </c>
      <c r="O4478" s="25" t="s">
        <v>421</v>
      </c>
      <c r="P4478" s="25">
        <v>81.599999999999994</v>
      </c>
      <c r="Q4478" s="25">
        <v>77.8</v>
      </c>
      <c r="R4478" s="25">
        <v>70</v>
      </c>
      <c r="S4478" s="25">
        <v>70</v>
      </c>
    </row>
    <row r="4479" spans="1:19" x14ac:dyDescent="0.25">
      <c r="A4479" s="25" t="s">
        <v>107</v>
      </c>
      <c r="B4479" s="25" t="str">
        <f>VLOOKUP(A4479,'Cód dos países'!$A$3:$C$199,2,FALSE)</f>
        <v>GHA</v>
      </c>
      <c r="C4479" s="25">
        <f>VLOOKUP(A4479,'Cód dos países'!$A$3:$C$199,3,FALSE)</f>
        <v>66</v>
      </c>
      <c r="D4479" s="25">
        <v>1994</v>
      </c>
      <c r="E4479">
        <f t="shared" si="138"/>
        <v>661994</v>
      </c>
      <c r="F4479" s="25">
        <v>55.6</v>
      </c>
      <c r="G4479" s="25">
        <v>50</v>
      </c>
      <c r="H4479" s="25">
        <f t="shared" si="139"/>
        <v>0.5</v>
      </c>
      <c r="I4479" s="25">
        <v>70</v>
      </c>
      <c r="J4479" s="25" t="s">
        <v>421</v>
      </c>
      <c r="K4479" s="25">
        <v>66.3</v>
      </c>
      <c r="L4479" s="25">
        <v>81.8</v>
      </c>
      <c r="M4479" s="25" t="s">
        <v>421</v>
      </c>
      <c r="N4479" s="25">
        <v>55</v>
      </c>
      <c r="O4479" s="25" t="s">
        <v>421</v>
      </c>
      <c r="P4479" s="25">
        <v>66.2</v>
      </c>
      <c r="Q4479" s="25">
        <v>31.2</v>
      </c>
      <c r="R4479" s="25">
        <v>30</v>
      </c>
      <c r="S4479" s="25">
        <v>50</v>
      </c>
    </row>
    <row r="4480" spans="1:19" x14ac:dyDescent="0.25">
      <c r="A4480" s="25" t="s">
        <v>116</v>
      </c>
      <c r="B4480" s="25" t="str">
        <f>VLOOKUP(A4480,'Cód dos países'!$A$3:$C$199,2,FALSE)</f>
        <v>GRC</v>
      </c>
      <c r="C4480" s="25">
        <f>VLOOKUP(A4480,'Cód dos países'!$A$3:$C$199,3,FALSE)</f>
        <v>67</v>
      </c>
      <c r="D4480" s="25">
        <v>1994</v>
      </c>
      <c r="E4480">
        <f t="shared" si="138"/>
        <v>671994</v>
      </c>
      <c r="F4480" s="25">
        <v>61.2</v>
      </c>
      <c r="G4480" s="25">
        <v>70</v>
      </c>
      <c r="H4480" s="25">
        <f t="shared" si="139"/>
        <v>0.7</v>
      </c>
      <c r="I4480" s="25">
        <v>50</v>
      </c>
      <c r="J4480" s="25" t="s">
        <v>421</v>
      </c>
      <c r="K4480" s="25">
        <v>62.5</v>
      </c>
      <c r="L4480" s="25">
        <v>55.3</v>
      </c>
      <c r="M4480" s="25" t="s">
        <v>421</v>
      </c>
      <c r="N4480" s="25">
        <v>70</v>
      </c>
      <c r="O4480" s="25" t="s">
        <v>421</v>
      </c>
      <c r="P4480" s="25">
        <v>65.3</v>
      </c>
      <c r="Q4480" s="25">
        <v>77.8</v>
      </c>
      <c r="R4480" s="25">
        <v>70</v>
      </c>
      <c r="S4480" s="25">
        <v>30</v>
      </c>
    </row>
    <row r="4481" spans="1:19" x14ac:dyDescent="0.25">
      <c r="A4481" s="25" t="s">
        <v>118</v>
      </c>
      <c r="B4481" s="25" t="str">
        <f>VLOOKUP(A4481,'Cód dos países'!$A$3:$C$199,2,FALSE)</f>
        <v>GTM</v>
      </c>
      <c r="C4481" s="25">
        <f>VLOOKUP(A4481,'Cód dos países'!$A$3:$C$199,3,FALSE)</f>
        <v>69</v>
      </c>
      <c r="D4481" s="25">
        <v>1994</v>
      </c>
      <c r="E4481">
        <f t="shared" si="138"/>
        <v>691994</v>
      </c>
      <c r="F4481" s="25">
        <v>62</v>
      </c>
      <c r="G4481" s="25">
        <v>50</v>
      </c>
      <c r="H4481" s="25">
        <f t="shared" si="139"/>
        <v>0.5</v>
      </c>
      <c r="I4481" s="25">
        <v>50</v>
      </c>
      <c r="J4481" s="25" t="s">
        <v>421</v>
      </c>
      <c r="K4481" s="25">
        <v>86.8</v>
      </c>
      <c r="L4481" s="25">
        <v>96.6</v>
      </c>
      <c r="M4481" s="25" t="s">
        <v>421</v>
      </c>
      <c r="N4481" s="25">
        <v>55</v>
      </c>
      <c r="O4481" s="25" t="s">
        <v>421</v>
      </c>
      <c r="P4481" s="25">
        <v>66.900000000000006</v>
      </c>
      <c r="Q4481" s="25">
        <v>52.4</v>
      </c>
      <c r="R4481" s="25">
        <v>50</v>
      </c>
      <c r="S4481" s="25">
        <v>50</v>
      </c>
    </row>
    <row r="4482" spans="1:19" x14ac:dyDescent="0.25">
      <c r="A4482" s="25" t="s">
        <v>109</v>
      </c>
      <c r="B4482" s="25" t="str">
        <f>VLOOKUP(A4482,'Cód dos países'!$A$3:$C$199,2,FALSE)</f>
        <v>GIN</v>
      </c>
      <c r="C4482" s="25">
        <f>VLOOKUP(A4482,'Cód dos países'!$A$3:$C$199,3,FALSE)</f>
        <v>70</v>
      </c>
      <c r="D4482" s="25">
        <v>1994</v>
      </c>
      <c r="E4482">
        <f t="shared" si="138"/>
        <v>701994</v>
      </c>
      <c r="F4482" s="25">
        <v>59.4</v>
      </c>
      <c r="G4482" s="25">
        <v>50</v>
      </c>
      <c r="H4482" s="25">
        <f t="shared" si="139"/>
        <v>0.5</v>
      </c>
      <c r="I4482" s="25">
        <v>10</v>
      </c>
      <c r="J4482" s="25" t="s">
        <v>421</v>
      </c>
      <c r="K4482" s="25">
        <v>71.3</v>
      </c>
      <c r="L4482" s="25">
        <v>86.4</v>
      </c>
      <c r="M4482" s="25" t="s">
        <v>421</v>
      </c>
      <c r="N4482" s="25">
        <v>70</v>
      </c>
      <c r="O4482" s="25" t="s">
        <v>421</v>
      </c>
      <c r="P4482" s="25">
        <v>75.900000000000006</v>
      </c>
      <c r="Q4482" s="25">
        <v>51</v>
      </c>
      <c r="R4482" s="25">
        <v>50</v>
      </c>
      <c r="S4482" s="25">
        <v>70</v>
      </c>
    </row>
    <row r="4483" spans="1:19" x14ac:dyDescent="0.25">
      <c r="A4483" s="25" t="s">
        <v>112</v>
      </c>
      <c r="B4483" s="25" t="str">
        <f>VLOOKUP(A4483,'Cód dos países'!$A$3:$C$199,2,FALSE)</f>
        <v>GNB</v>
      </c>
      <c r="C4483" s="25">
        <f>VLOOKUP(A4483,'Cód dos países'!$A$3:$C$199,3,FALSE)</f>
        <v>71</v>
      </c>
      <c r="D4483" s="25">
        <v>1994</v>
      </c>
      <c r="E4483">
        <f t="shared" si="138"/>
        <v>711994</v>
      </c>
      <c r="F4483" s="25" t="s">
        <v>421</v>
      </c>
      <c r="H4483" s="25" t="str">
        <f t="shared" si="139"/>
        <v/>
      </c>
      <c r="I4483" s="25" t="s">
        <v>421</v>
      </c>
      <c r="J4483" s="25" t="s">
        <v>421</v>
      </c>
      <c r="K4483" s="25" t="s">
        <v>421</v>
      </c>
      <c r="L4483" s="25" t="s">
        <v>421</v>
      </c>
      <c r="M4483" s="25" t="s">
        <v>421</v>
      </c>
      <c r="N4483" s="25" t="s">
        <v>421</v>
      </c>
      <c r="O4483" s="25" t="s">
        <v>421</v>
      </c>
      <c r="P4483" s="25" t="s">
        <v>421</v>
      </c>
      <c r="Q4483" s="25" t="s">
        <v>421</v>
      </c>
      <c r="R4483" s="25" t="s">
        <v>421</v>
      </c>
      <c r="S4483" s="25" t="s">
        <v>421</v>
      </c>
    </row>
    <row r="4484" spans="1:19" x14ac:dyDescent="0.25">
      <c r="A4484" s="25" t="s">
        <v>120</v>
      </c>
      <c r="B4484" s="25" t="str">
        <f>VLOOKUP(A4484,'Cód dos países'!$A$3:$C$199,2,FALSE)</f>
        <v>GUY</v>
      </c>
      <c r="C4484" s="25">
        <f>VLOOKUP(A4484,'Cód dos países'!$A$3:$C$199,3,FALSE)</f>
        <v>72</v>
      </c>
      <c r="D4484" s="25">
        <v>1994</v>
      </c>
      <c r="E4484">
        <f t="shared" si="138"/>
        <v>721994</v>
      </c>
      <c r="F4484" s="25">
        <v>45.7</v>
      </c>
      <c r="G4484" s="25">
        <v>50</v>
      </c>
      <c r="H4484" s="25">
        <f t="shared" si="139"/>
        <v>0.5</v>
      </c>
      <c r="I4484" s="25">
        <v>10</v>
      </c>
      <c r="J4484" s="25" t="s">
        <v>421</v>
      </c>
      <c r="K4484" s="25">
        <v>55.8</v>
      </c>
      <c r="L4484" s="25">
        <v>30.3</v>
      </c>
      <c r="M4484" s="25" t="s">
        <v>421</v>
      </c>
      <c r="N4484" s="25">
        <v>55</v>
      </c>
      <c r="O4484" s="25" t="s">
        <v>421</v>
      </c>
      <c r="P4484" s="25">
        <v>64</v>
      </c>
      <c r="Q4484" s="25">
        <v>66</v>
      </c>
      <c r="R4484" s="25">
        <v>50</v>
      </c>
      <c r="S4484" s="25">
        <v>30</v>
      </c>
    </row>
    <row r="4485" spans="1:19" x14ac:dyDescent="0.25">
      <c r="A4485" s="25" t="s">
        <v>128</v>
      </c>
      <c r="B4485" s="25" t="str">
        <f>VLOOKUP(A4485,'Cód dos países'!$A$3:$C$199,2,FALSE)</f>
        <v>HTI</v>
      </c>
      <c r="C4485" s="25">
        <f>VLOOKUP(A4485,'Cód dos países'!$A$3:$C$199,3,FALSE)</f>
        <v>73</v>
      </c>
      <c r="D4485" s="25">
        <v>1994</v>
      </c>
      <c r="E4485">
        <f t="shared" ref="E4485:E4548" si="140">C4485*10000+D4485</f>
        <v>731994</v>
      </c>
      <c r="F4485" s="25">
        <v>43</v>
      </c>
      <c r="G4485" s="25">
        <v>10</v>
      </c>
      <c r="H4485" s="25">
        <f t="shared" ref="H4485:H4548" si="141">IF(G4485="","",(G4485/100))</f>
        <v>0.1</v>
      </c>
      <c r="I4485" s="25">
        <v>10</v>
      </c>
      <c r="J4485" s="25" t="s">
        <v>421</v>
      </c>
      <c r="K4485" s="25">
        <v>78.599999999999994</v>
      </c>
      <c r="L4485" s="25">
        <v>95.5</v>
      </c>
      <c r="M4485" s="25" t="s">
        <v>421</v>
      </c>
      <c r="N4485" s="25">
        <v>40</v>
      </c>
      <c r="O4485" s="25" t="s">
        <v>421</v>
      </c>
      <c r="P4485" s="25">
        <v>52.8</v>
      </c>
      <c r="Q4485" s="25">
        <v>80</v>
      </c>
      <c r="R4485" s="25">
        <v>10</v>
      </c>
      <c r="S4485" s="25">
        <v>10</v>
      </c>
    </row>
    <row r="4486" spans="1:19" x14ac:dyDescent="0.25">
      <c r="A4486" s="25" t="s">
        <v>124</v>
      </c>
      <c r="B4486" s="25" t="str">
        <f>VLOOKUP(A4486,'Cód dos países'!$A$3:$C$199,2,FALSE)</f>
        <v>HND</v>
      </c>
      <c r="C4486" s="25">
        <f>VLOOKUP(A4486,'Cód dos países'!$A$3:$C$199,3,FALSE)</f>
        <v>74</v>
      </c>
      <c r="D4486" s="25">
        <v>1994</v>
      </c>
      <c r="E4486">
        <f t="shared" si="140"/>
        <v>741994</v>
      </c>
      <c r="F4486" s="25">
        <v>57</v>
      </c>
      <c r="G4486" s="25">
        <v>50</v>
      </c>
      <c r="H4486" s="25">
        <f t="shared" si="141"/>
        <v>0.5</v>
      </c>
      <c r="I4486" s="25">
        <v>30</v>
      </c>
      <c r="J4486" s="25" t="s">
        <v>421</v>
      </c>
      <c r="K4486" s="25">
        <v>65.5</v>
      </c>
      <c r="L4486" s="25">
        <v>83.4</v>
      </c>
      <c r="M4486" s="25" t="s">
        <v>421</v>
      </c>
      <c r="N4486" s="25">
        <v>55</v>
      </c>
      <c r="O4486" s="25" t="s">
        <v>421</v>
      </c>
      <c r="P4486" s="25">
        <v>67.8</v>
      </c>
      <c r="Q4486" s="25">
        <v>61</v>
      </c>
      <c r="R4486" s="25">
        <v>50</v>
      </c>
      <c r="S4486" s="25">
        <v>50</v>
      </c>
    </row>
    <row r="4487" spans="1:19" x14ac:dyDescent="0.25">
      <c r="A4487" s="25" t="s">
        <v>122</v>
      </c>
      <c r="B4487" s="25" t="str">
        <f>VLOOKUP(A4487,'Cód dos países'!$A$3:$C$199,2,FALSE)</f>
        <v>HKG</v>
      </c>
      <c r="C4487" s="25">
        <f>VLOOKUP(A4487,'Cód dos países'!$A$3:$C$199,3,FALSE)</f>
        <v>75</v>
      </c>
      <c r="D4487" s="25">
        <v>1994</v>
      </c>
      <c r="E4487">
        <f t="shared" si="140"/>
        <v>751994</v>
      </c>
      <c r="F4487" s="25">
        <v>88.6</v>
      </c>
      <c r="G4487" s="25">
        <v>90</v>
      </c>
      <c r="H4487" s="25">
        <f t="shared" si="141"/>
        <v>0.9</v>
      </c>
      <c r="I4487" s="25">
        <v>90</v>
      </c>
      <c r="J4487" s="25" t="s">
        <v>421</v>
      </c>
      <c r="K4487" s="25">
        <v>93</v>
      </c>
      <c r="L4487" s="25">
        <v>93.5</v>
      </c>
      <c r="M4487" s="25" t="s">
        <v>421</v>
      </c>
      <c r="N4487" s="25">
        <v>100</v>
      </c>
      <c r="O4487" s="25" t="s">
        <v>421</v>
      </c>
      <c r="P4487" s="25">
        <v>80.8</v>
      </c>
      <c r="Q4487" s="25">
        <v>90</v>
      </c>
      <c r="R4487" s="25">
        <v>90</v>
      </c>
      <c r="S4487" s="25">
        <v>70</v>
      </c>
    </row>
    <row r="4488" spans="1:19" x14ac:dyDescent="0.25">
      <c r="A4488" s="25" t="s">
        <v>130</v>
      </c>
      <c r="B4488" s="25" t="str">
        <f>VLOOKUP(A4488,'Cód dos países'!$A$3:$C$199,2,FALSE)</f>
        <v>HUN</v>
      </c>
      <c r="C4488" s="25">
        <f>VLOOKUP(A4488,'Cód dos países'!$A$3:$C$199,3,FALSE)</f>
        <v>76</v>
      </c>
      <c r="D4488" s="25">
        <v>1994</v>
      </c>
      <c r="E4488">
        <f t="shared" si="140"/>
        <v>761994</v>
      </c>
      <c r="F4488" s="25">
        <v>55.2</v>
      </c>
      <c r="G4488" s="25">
        <v>70</v>
      </c>
      <c r="H4488" s="25">
        <f t="shared" si="141"/>
        <v>0.7</v>
      </c>
      <c r="I4488" s="25">
        <v>50</v>
      </c>
      <c r="J4488" s="25" t="s">
        <v>421</v>
      </c>
      <c r="K4488" s="25">
        <v>46.8</v>
      </c>
      <c r="L4488" s="25">
        <v>0</v>
      </c>
      <c r="M4488" s="25" t="s">
        <v>421</v>
      </c>
      <c r="N4488" s="25">
        <v>85</v>
      </c>
      <c r="O4488" s="25" t="s">
        <v>421</v>
      </c>
      <c r="P4488" s="25">
        <v>64.2</v>
      </c>
      <c r="Q4488" s="25">
        <v>61</v>
      </c>
      <c r="R4488" s="25">
        <v>70</v>
      </c>
      <c r="S4488" s="25">
        <v>50</v>
      </c>
    </row>
    <row r="4489" spans="1:19" x14ac:dyDescent="0.25">
      <c r="A4489" s="25" t="s">
        <v>142</v>
      </c>
      <c r="B4489" s="25" t="str">
        <f>VLOOKUP(A4489,'Cód dos países'!$A$3:$C$199,2,FALSE)</f>
        <v>ISL</v>
      </c>
      <c r="C4489" s="25">
        <f>VLOOKUP(A4489,'Cód dos países'!$A$3:$C$199,3,FALSE)</f>
        <v>77</v>
      </c>
      <c r="D4489" s="25">
        <v>1994</v>
      </c>
      <c r="E4489">
        <f t="shared" si="140"/>
        <v>771994</v>
      </c>
      <c r="F4489" s="25" t="s">
        <v>421</v>
      </c>
      <c r="H4489" s="25" t="str">
        <f t="shared" si="141"/>
        <v/>
      </c>
      <c r="I4489" s="25" t="s">
        <v>421</v>
      </c>
      <c r="J4489" s="25" t="s">
        <v>421</v>
      </c>
      <c r="K4489" s="25" t="s">
        <v>421</v>
      </c>
      <c r="L4489" s="25" t="s">
        <v>421</v>
      </c>
      <c r="M4489" s="25" t="s">
        <v>421</v>
      </c>
      <c r="N4489" s="25" t="s">
        <v>421</v>
      </c>
      <c r="O4489" s="25" t="s">
        <v>421</v>
      </c>
      <c r="P4489" s="25" t="s">
        <v>421</v>
      </c>
      <c r="Q4489" s="25" t="s">
        <v>421</v>
      </c>
      <c r="R4489" s="25" t="s">
        <v>421</v>
      </c>
      <c r="S4489" s="25" t="s">
        <v>421</v>
      </c>
    </row>
    <row r="4490" spans="1:19" x14ac:dyDescent="0.25">
      <c r="A4490" s="25" t="s">
        <v>134</v>
      </c>
      <c r="B4490" s="25" t="str">
        <f>VLOOKUP(A4490,'Cód dos países'!$A$3:$C$199,2,FALSE)</f>
        <v>IND</v>
      </c>
      <c r="C4490" s="25">
        <f>VLOOKUP(A4490,'Cód dos países'!$A$3:$C$199,3,FALSE)</f>
        <v>78</v>
      </c>
      <c r="D4490" s="25">
        <v>1994</v>
      </c>
      <c r="E4490">
        <f t="shared" si="140"/>
        <v>781994</v>
      </c>
      <c r="F4490" s="25">
        <v>45.1</v>
      </c>
      <c r="G4490" s="25">
        <v>50</v>
      </c>
      <c r="H4490" s="25">
        <f t="shared" si="141"/>
        <v>0.5</v>
      </c>
      <c r="I4490" s="25">
        <v>10</v>
      </c>
      <c r="J4490" s="25" t="s">
        <v>421</v>
      </c>
      <c r="K4490" s="25">
        <v>46.8</v>
      </c>
      <c r="L4490" s="25">
        <v>92.4</v>
      </c>
      <c r="M4490" s="25" t="s">
        <v>421</v>
      </c>
      <c r="N4490" s="25">
        <v>55</v>
      </c>
      <c r="O4490" s="25" t="s">
        <v>421</v>
      </c>
      <c r="P4490" s="25">
        <v>71.7</v>
      </c>
      <c r="Q4490" s="25">
        <v>0</v>
      </c>
      <c r="R4490" s="25">
        <v>50</v>
      </c>
      <c r="S4490" s="25">
        <v>30</v>
      </c>
    </row>
    <row r="4491" spans="1:19" x14ac:dyDescent="0.25">
      <c r="A4491" s="25" t="s">
        <v>132</v>
      </c>
      <c r="B4491" s="25" t="str">
        <f>VLOOKUP(A4491,'Cód dos países'!$A$3:$C$199,2,FALSE)</f>
        <v>IDN</v>
      </c>
      <c r="C4491" s="25">
        <f>VLOOKUP(A4491,'Cód dos países'!$A$3:$C$199,3,FALSE)</f>
        <v>79</v>
      </c>
      <c r="D4491" s="25">
        <v>1994</v>
      </c>
      <c r="E4491">
        <f t="shared" si="140"/>
        <v>791994</v>
      </c>
      <c r="F4491" s="25">
        <v>54.9</v>
      </c>
      <c r="G4491" s="25">
        <v>50</v>
      </c>
      <c r="H4491" s="25">
        <f t="shared" si="141"/>
        <v>0.5</v>
      </c>
      <c r="I4491" s="25">
        <v>10</v>
      </c>
      <c r="J4491" s="25" t="s">
        <v>421</v>
      </c>
      <c r="K4491" s="25">
        <v>73.099999999999994</v>
      </c>
      <c r="L4491" s="25">
        <v>89.7</v>
      </c>
      <c r="M4491" s="25" t="s">
        <v>421</v>
      </c>
      <c r="N4491" s="25">
        <v>55</v>
      </c>
      <c r="O4491" s="25" t="s">
        <v>421</v>
      </c>
      <c r="P4491" s="25">
        <v>70.900000000000006</v>
      </c>
      <c r="Q4491" s="25">
        <v>45</v>
      </c>
      <c r="R4491" s="25">
        <v>50</v>
      </c>
      <c r="S4491" s="25">
        <v>50</v>
      </c>
    </row>
    <row r="4492" spans="1:19" x14ac:dyDescent="0.25">
      <c r="A4492" s="25" t="s">
        <v>138</v>
      </c>
      <c r="B4492" s="25" t="str">
        <f>VLOOKUP(A4492,'Cód dos países'!$A$3:$C$199,2,FALSE)</f>
        <v>IRN</v>
      </c>
      <c r="C4492" s="25">
        <f>VLOOKUP(A4492,'Cód dos países'!$A$3:$C$199,3,FALSE)</f>
        <v>80</v>
      </c>
      <c r="D4492" s="25">
        <v>1994</v>
      </c>
      <c r="E4492">
        <f t="shared" si="140"/>
        <v>801994</v>
      </c>
      <c r="F4492" s="25" t="s">
        <v>421</v>
      </c>
      <c r="H4492" s="25" t="str">
        <f t="shared" si="141"/>
        <v/>
      </c>
      <c r="I4492" s="25" t="s">
        <v>421</v>
      </c>
      <c r="J4492" s="25" t="s">
        <v>421</v>
      </c>
      <c r="K4492" s="25" t="s">
        <v>421</v>
      </c>
      <c r="L4492" s="25" t="s">
        <v>421</v>
      </c>
      <c r="M4492" s="25" t="s">
        <v>421</v>
      </c>
      <c r="N4492" s="25" t="s">
        <v>421</v>
      </c>
      <c r="O4492" s="25" t="s">
        <v>421</v>
      </c>
      <c r="P4492" s="25" t="s">
        <v>421</v>
      </c>
      <c r="Q4492" s="25" t="s">
        <v>421</v>
      </c>
      <c r="R4492" s="25" t="s">
        <v>421</v>
      </c>
      <c r="S4492" s="25" t="s">
        <v>421</v>
      </c>
    </row>
    <row r="4493" spans="1:19" x14ac:dyDescent="0.25">
      <c r="A4493" s="25" t="s">
        <v>140</v>
      </c>
      <c r="B4493" s="25" t="str">
        <f>VLOOKUP(A4493,'Cód dos países'!$A$3:$C$199,2,FALSE)</f>
        <v>IRQ</v>
      </c>
      <c r="C4493" s="25">
        <f>VLOOKUP(A4493,'Cód dos países'!$A$3:$C$199,3,FALSE)</f>
        <v>81</v>
      </c>
      <c r="D4493" s="25">
        <v>1994</v>
      </c>
      <c r="E4493">
        <f t="shared" si="140"/>
        <v>811994</v>
      </c>
      <c r="F4493" s="25" t="s">
        <v>421</v>
      </c>
      <c r="H4493" s="25" t="str">
        <f t="shared" si="141"/>
        <v/>
      </c>
      <c r="I4493" s="25" t="s">
        <v>421</v>
      </c>
      <c r="J4493" s="25" t="s">
        <v>421</v>
      </c>
      <c r="K4493" s="25" t="s">
        <v>421</v>
      </c>
      <c r="L4493" s="25" t="s">
        <v>421</v>
      </c>
      <c r="M4493" s="25" t="s">
        <v>421</v>
      </c>
      <c r="N4493" s="25" t="s">
        <v>421</v>
      </c>
      <c r="O4493" s="25" t="s">
        <v>421</v>
      </c>
      <c r="P4493" s="25" t="s">
        <v>421</v>
      </c>
      <c r="Q4493" s="25" t="s">
        <v>421</v>
      </c>
      <c r="R4493" s="25" t="s">
        <v>421</v>
      </c>
      <c r="S4493" s="25" t="s">
        <v>421</v>
      </c>
    </row>
    <row r="4494" spans="1:19" x14ac:dyDescent="0.25">
      <c r="A4494" s="25" t="s">
        <v>136</v>
      </c>
      <c r="B4494" s="25" t="str">
        <f>VLOOKUP(A4494,'Cód dos países'!$A$3:$C$199,2,FALSE)</f>
        <v>IRL</v>
      </c>
      <c r="C4494" s="25">
        <f>VLOOKUP(A4494,'Cód dos países'!$A$3:$C$199,3,FALSE)</f>
        <v>82</v>
      </c>
      <c r="D4494" s="25">
        <v>1994</v>
      </c>
      <c r="E4494">
        <f t="shared" si="140"/>
        <v>821994</v>
      </c>
      <c r="F4494" s="25">
        <v>68.5</v>
      </c>
      <c r="G4494" s="25">
        <v>90</v>
      </c>
      <c r="H4494" s="25">
        <f t="shared" si="141"/>
        <v>0.9</v>
      </c>
      <c r="I4494" s="25">
        <v>50</v>
      </c>
      <c r="J4494" s="25" t="s">
        <v>421</v>
      </c>
      <c r="K4494" s="25">
        <v>49.1</v>
      </c>
      <c r="L4494" s="25">
        <v>38.700000000000003</v>
      </c>
      <c r="M4494" s="25" t="s">
        <v>421</v>
      </c>
      <c r="N4494" s="25">
        <v>85</v>
      </c>
      <c r="O4494" s="25" t="s">
        <v>421</v>
      </c>
      <c r="P4494" s="25">
        <v>86.1</v>
      </c>
      <c r="Q4494" s="25">
        <v>77.8</v>
      </c>
      <c r="R4494" s="25">
        <v>70</v>
      </c>
      <c r="S4494" s="25">
        <v>70</v>
      </c>
    </row>
    <row r="4495" spans="1:19" x14ac:dyDescent="0.25">
      <c r="A4495" s="25" t="s">
        <v>144</v>
      </c>
      <c r="B4495" s="25" t="str">
        <f>VLOOKUP(A4495,'Cód dos países'!$A$3:$C$199,2,FALSE)</f>
        <v>ISR</v>
      </c>
      <c r="C4495" s="25">
        <f>VLOOKUP(A4495,'Cód dos países'!$A$3:$C$199,3,FALSE)</f>
        <v>83</v>
      </c>
      <c r="D4495" s="25">
        <v>1994</v>
      </c>
      <c r="E4495">
        <f t="shared" si="140"/>
        <v>831994</v>
      </c>
      <c r="F4495" s="25">
        <v>61.5</v>
      </c>
      <c r="G4495" s="25">
        <v>70</v>
      </c>
      <c r="H4495" s="25">
        <f t="shared" si="141"/>
        <v>0.7</v>
      </c>
      <c r="I4495" s="25">
        <v>30</v>
      </c>
      <c r="J4495" s="25" t="s">
        <v>421</v>
      </c>
      <c r="K4495" s="25">
        <v>44.8</v>
      </c>
      <c r="L4495" s="25">
        <v>30</v>
      </c>
      <c r="M4495" s="25" t="s">
        <v>421</v>
      </c>
      <c r="N4495" s="25">
        <v>85</v>
      </c>
      <c r="O4495" s="25" t="s">
        <v>421</v>
      </c>
      <c r="P4495" s="25">
        <v>73.2</v>
      </c>
      <c r="Q4495" s="25">
        <v>80.400000000000006</v>
      </c>
      <c r="R4495" s="25">
        <v>90</v>
      </c>
      <c r="S4495" s="25">
        <v>50</v>
      </c>
    </row>
    <row r="4496" spans="1:19" x14ac:dyDescent="0.25">
      <c r="A4496" s="25" t="s">
        <v>146</v>
      </c>
      <c r="B4496" s="25" t="str">
        <f>VLOOKUP(A4496,'Cód dos países'!$A$3:$C$199,2,FALSE)</f>
        <v>ITA</v>
      </c>
      <c r="C4496" s="25">
        <f>VLOOKUP(A4496,'Cód dos países'!$A$3:$C$199,3,FALSE)</f>
        <v>84</v>
      </c>
      <c r="D4496" s="25">
        <v>1994</v>
      </c>
      <c r="E4496">
        <f t="shared" si="140"/>
        <v>841994</v>
      </c>
      <c r="F4496" s="25">
        <v>61.2</v>
      </c>
      <c r="G4496" s="25">
        <v>70</v>
      </c>
      <c r="H4496" s="25">
        <f t="shared" si="141"/>
        <v>0.7</v>
      </c>
      <c r="I4496" s="25">
        <v>70</v>
      </c>
      <c r="J4496" s="25" t="s">
        <v>421</v>
      </c>
      <c r="K4496" s="25">
        <v>43.6</v>
      </c>
      <c r="L4496" s="25">
        <v>3.6</v>
      </c>
      <c r="M4496" s="25" t="s">
        <v>421</v>
      </c>
      <c r="N4496" s="25">
        <v>85</v>
      </c>
      <c r="O4496" s="25" t="s">
        <v>421</v>
      </c>
      <c r="P4496" s="25">
        <v>81.099999999999994</v>
      </c>
      <c r="Q4496" s="25">
        <v>77.8</v>
      </c>
      <c r="R4496" s="25">
        <v>70</v>
      </c>
      <c r="S4496" s="25">
        <v>50</v>
      </c>
    </row>
    <row r="4497" spans="1:19" x14ac:dyDescent="0.25">
      <c r="A4497" s="25" t="s">
        <v>148</v>
      </c>
      <c r="B4497" s="25" t="str">
        <f>VLOOKUP(A4497,'Cód dos países'!$A$3:$C$199,2,FALSE)</f>
        <v>JAM</v>
      </c>
      <c r="C4497" s="25">
        <f>VLOOKUP(A4497,'Cód dos países'!$A$3:$C$199,3,FALSE)</f>
        <v>85</v>
      </c>
      <c r="D4497" s="25">
        <v>1994</v>
      </c>
      <c r="E4497">
        <f t="shared" si="140"/>
        <v>851994</v>
      </c>
      <c r="F4497" s="25">
        <v>64.400000000000006</v>
      </c>
      <c r="G4497" s="25">
        <v>50</v>
      </c>
      <c r="H4497" s="25">
        <f t="shared" si="141"/>
        <v>0.5</v>
      </c>
      <c r="I4497" s="25">
        <v>50</v>
      </c>
      <c r="J4497" s="25" t="s">
        <v>421</v>
      </c>
      <c r="K4497" s="25">
        <v>77.5</v>
      </c>
      <c r="L4497" s="25">
        <v>76.5</v>
      </c>
      <c r="M4497" s="25" t="s">
        <v>421</v>
      </c>
      <c r="N4497" s="25">
        <v>70</v>
      </c>
      <c r="O4497" s="25" t="s">
        <v>421</v>
      </c>
      <c r="P4497" s="25">
        <v>50.9</v>
      </c>
      <c r="Q4497" s="25">
        <v>65</v>
      </c>
      <c r="R4497" s="25">
        <v>70</v>
      </c>
      <c r="S4497" s="25">
        <v>70</v>
      </c>
    </row>
    <row r="4498" spans="1:19" x14ac:dyDescent="0.25">
      <c r="A4498" s="25" t="s">
        <v>152</v>
      </c>
      <c r="B4498" s="25" t="str">
        <f>VLOOKUP(A4498,'Cód dos países'!$A$3:$C$199,2,FALSE)</f>
        <v>JPN</v>
      </c>
      <c r="C4498" s="25">
        <f>VLOOKUP(A4498,'Cód dos países'!$A$3:$C$199,3,FALSE)</f>
        <v>86</v>
      </c>
      <c r="D4498" s="25">
        <v>1994</v>
      </c>
      <c r="E4498">
        <f t="shared" si="140"/>
        <v>861994</v>
      </c>
      <c r="F4498" s="25">
        <v>75</v>
      </c>
      <c r="G4498" s="25">
        <v>90</v>
      </c>
      <c r="H4498" s="25">
        <f t="shared" si="141"/>
        <v>0.9</v>
      </c>
      <c r="I4498" s="25">
        <v>90</v>
      </c>
      <c r="J4498" s="25" t="s">
        <v>421</v>
      </c>
      <c r="K4498" s="25">
        <v>53.6</v>
      </c>
      <c r="L4498" s="25">
        <v>67.7</v>
      </c>
      <c r="M4498" s="25" t="s">
        <v>421</v>
      </c>
      <c r="N4498" s="25">
        <v>85</v>
      </c>
      <c r="O4498" s="25" t="s">
        <v>421</v>
      </c>
      <c r="P4498" s="25">
        <v>87</v>
      </c>
      <c r="Q4498" s="25">
        <v>82</v>
      </c>
      <c r="R4498" s="25">
        <v>50</v>
      </c>
      <c r="S4498" s="25">
        <v>70</v>
      </c>
    </row>
    <row r="4499" spans="1:19" x14ac:dyDescent="0.25">
      <c r="A4499" s="25" t="s">
        <v>150</v>
      </c>
      <c r="B4499" s="25" t="str">
        <f>VLOOKUP(A4499,'Cód dos países'!$A$3:$C$199,2,FALSE)</f>
        <v>JOR</v>
      </c>
      <c r="C4499" s="25">
        <f>VLOOKUP(A4499,'Cód dos países'!$A$3:$C$199,3,FALSE)</f>
        <v>87</v>
      </c>
      <c r="D4499" s="25">
        <v>1994</v>
      </c>
      <c r="E4499">
        <f t="shared" si="140"/>
        <v>871994</v>
      </c>
      <c r="F4499" s="25">
        <v>62.7</v>
      </c>
      <c r="G4499" s="25">
        <v>70</v>
      </c>
      <c r="H4499" s="25">
        <f t="shared" si="141"/>
        <v>0.7</v>
      </c>
      <c r="I4499" s="25">
        <v>30</v>
      </c>
      <c r="J4499" s="25" t="s">
        <v>421</v>
      </c>
      <c r="K4499" s="25">
        <v>46.6</v>
      </c>
      <c r="L4499" s="25">
        <v>70.599999999999994</v>
      </c>
      <c r="M4499" s="25" t="s">
        <v>421</v>
      </c>
      <c r="N4499" s="25">
        <v>70</v>
      </c>
      <c r="O4499" s="25" t="s">
        <v>421</v>
      </c>
      <c r="P4499" s="25">
        <v>77.5</v>
      </c>
      <c r="Q4499" s="25">
        <v>59.2</v>
      </c>
      <c r="R4499" s="25">
        <v>70</v>
      </c>
      <c r="S4499" s="25">
        <v>70</v>
      </c>
    </row>
    <row r="4500" spans="1:19" x14ac:dyDescent="0.25">
      <c r="A4500" s="25" t="s">
        <v>154</v>
      </c>
      <c r="B4500" s="25" t="str">
        <f>VLOOKUP(A4500,'Cód dos países'!$A$3:$C$199,2,FALSE)</f>
        <v>KAZ</v>
      </c>
      <c r="C4500" s="25">
        <f>VLOOKUP(A4500,'Cód dos países'!$A$3:$C$199,3,FALSE)</f>
        <v>88</v>
      </c>
      <c r="D4500" s="25">
        <v>1994</v>
      </c>
      <c r="E4500">
        <f t="shared" si="140"/>
        <v>881994</v>
      </c>
      <c r="F4500" s="25" t="s">
        <v>421</v>
      </c>
      <c r="H4500" s="25" t="str">
        <f t="shared" si="141"/>
        <v/>
      </c>
      <c r="I4500" s="25" t="s">
        <v>421</v>
      </c>
      <c r="J4500" s="25" t="s">
        <v>421</v>
      </c>
      <c r="K4500" s="25" t="s">
        <v>421</v>
      </c>
      <c r="L4500" s="25" t="s">
        <v>421</v>
      </c>
      <c r="M4500" s="25" t="s">
        <v>421</v>
      </c>
      <c r="N4500" s="25" t="s">
        <v>421</v>
      </c>
      <c r="O4500" s="25" t="s">
        <v>421</v>
      </c>
      <c r="P4500" s="25" t="s">
        <v>421</v>
      </c>
      <c r="Q4500" s="25" t="s">
        <v>421</v>
      </c>
      <c r="R4500" s="25" t="s">
        <v>421</v>
      </c>
      <c r="S4500" s="25" t="s">
        <v>421</v>
      </c>
    </row>
    <row r="4501" spans="1:19" x14ac:dyDescent="0.25">
      <c r="A4501" s="25" t="s">
        <v>156</v>
      </c>
      <c r="B4501" s="25" t="str">
        <f>VLOOKUP(A4501,'Cód dos países'!$A$3:$C$199,2,FALSE)</f>
        <v>KEN</v>
      </c>
      <c r="C4501" s="25">
        <f>VLOOKUP(A4501,'Cód dos países'!$A$3:$C$199,3,FALSE)</f>
        <v>89</v>
      </c>
      <c r="D4501" s="25">
        <v>1994</v>
      </c>
      <c r="E4501">
        <f t="shared" si="140"/>
        <v>891994</v>
      </c>
      <c r="F4501" s="25">
        <v>54.5</v>
      </c>
      <c r="G4501" s="25">
        <v>50</v>
      </c>
      <c r="H4501" s="25">
        <f t="shared" si="141"/>
        <v>0.5</v>
      </c>
      <c r="I4501" s="25">
        <v>50</v>
      </c>
      <c r="J4501" s="25" t="s">
        <v>421</v>
      </c>
      <c r="K4501" s="25">
        <v>68</v>
      </c>
      <c r="L4501" s="25">
        <v>63</v>
      </c>
      <c r="M4501" s="25" t="s">
        <v>421</v>
      </c>
      <c r="N4501" s="25">
        <v>55</v>
      </c>
      <c r="O4501" s="25" t="s">
        <v>421</v>
      </c>
      <c r="P4501" s="25">
        <v>50.4</v>
      </c>
      <c r="Q4501" s="25">
        <v>53.6</v>
      </c>
      <c r="R4501" s="25">
        <v>50</v>
      </c>
      <c r="S4501" s="25">
        <v>50</v>
      </c>
    </row>
    <row r="4502" spans="1:19" x14ac:dyDescent="0.25">
      <c r="A4502" s="25" t="s">
        <v>356</v>
      </c>
      <c r="B4502" s="25" t="str">
        <f>VLOOKUP(A4502,'Cód dos países'!$A$3:$C$199,2,FALSE)</f>
        <v>KIR</v>
      </c>
      <c r="C4502" s="25">
        <f>VLOOKUP(A4502,'Cód dos países'!$A$3:$C$199,3,FALSE)</f>
        <v>90</v>
      </c>
      <c r="D4502" s="25">
        <v>1994</v>
      </c>
      <c r="E4502">
        <f t="shared" si="140"/>
        <v>901994</v>
      </c>
      <c r="F4502" s="25" t="s">
        <v>421</v>
      </c>
      <c r="H4502" s="25" t="str">
        <f t="shared" si="141"/>
        <v/>
      </c>
      <c r="I4502" s="25" t="s">
        <v>421</v>
      </c>
      <c r="J4502" s="25" t="s">
        <v>421</v>
      </c>
      <c r="K4502" s="25" t="s">
        <v>421</v>
      </c>
      <c r="L4502" s="25" t="s">
        <v>421</v>
      </c>
      <c r="M4502" s="25" t="s">
        <v>421</v>
      </c>
      <c r="N4502" s="25" t="s">
        <v>421</v>
      </c>
      <c r="O4502" s="25" t="s">
        <v>421</v>
      </c>
      <c r="P4502" s="25" t="s">
        <v>421</v>
      </c>
      <c r="Q4502" s="25" t="s">
        <v>421</v>
      </c>
      <c r="R4502" s="25" t="s">
        <v>421</v>
      </c>
      <c r="S4502" s="25" t="s">
        <v>421</v>
      </c>
    </row>
    <row r="4503" spans="1:19" x14ac:dyDescent="0.25">
      <c r="A4503" s="25" t="s">
        <v>163</v>
      </c>
      <c r="B4503" s="25" t="str">
        <f>VLOOKUP(A4503,'Cód dos países'!$A$3:$C$199,2,FALSE)</f>
        <v>KWT</v>
      </c>
      <c r="C4503" s="25">
        <f>VLOOKUP(A4503,'Cód dos países'!$A$3:$C$199,3,FALSE)</f>
        <v>94</v>
      </c>
      <c r="D4503" s="25">
        <v>1994</v>
      </c>
      <c r="E4503">
        <f t="shared" si="140"/>
        <v>941994</v>
      </c>
      <c r="F4503" s="25" t="s">
        <v>421</v>
      </c>
      <c r="H4503" s="25" t="str">
        <f t="shared" si="141"/>
        <v/>
      </c>
      <c r="I4503" s="25" t="s">
        <v>421</v>
      </c>
      <c r="J4503" s="25" t="s">
        <v>421</v>
      </c>
      <c r="K4503" s="25" t="s">
        <v>421</v>
      </c>
      <c r="L4503" s="25" t="s">
        <v>421</v>
      </c>
      <c r="M4503" s="25" t="s">
        <v>421</v>
      </c>
      <c r="N4503" s="25" t="s">
        <v>421</v>
      </c>
      <c r="O4503" s="25" t="s">
        <v>421</v>
      </c>
      <c r="P4503" s="25" t="s">
        <v>421</v>
      </c>
      <c r="Q4503" s="25" t="s">
        <v>421</v>
      </c>
      <c r="R4503" s="25" t="s">
        <v>421</v>
      </c>
      <c r="S4503" s="25" t="s">
        <v>421</v>
      </c>
    </row>
    <row r="4504" spans="1:19" x14ac:dyDescent="0.25">
      <c r="A4504" s="25" t="s">
        <v>158</v>
      </c>
      <c r="B4504" s="25" t="str">
        <f>VLOOKUP(A4504,'Cód dos países'!$A$3:$C$199,2,FALSE)</f>
        <v>KGZ</v>
      </c>
      <c r="C4504" s="25">
        <f>VLOOKUP(A4504,'Cód dos países'!$A$3:$C$199,3,FALSE)</f>
        <v>95</v>
      </c>
      <c r="D4504" s="25">
        <v>1994</v>
      </c>
      <c r="E4504">
        <f t="shared" si="140"/>
        <v>951994</v>
      </c>
      <c r="F4504" s="25" t="s">
        <v>421</v>
      </c>
      <c r="H4504" s="25" t="str">
        <f t="shared" si="141"/>
        <v/>
      </c>
      <c r="I4504" s="25" t="s">
        <v>421</v>
      </c>
      <c r="J4504" s="25" t="s">
        <v>421</v>
      </c>
      <c r="K4504" s="25" t="s">
        <v>421</v>
      </c>
      <c r="L4504" s="25" t="s">
        <v>421</v>
      </c>
      <c r="M4504" s="25" t="s">
        <v>421</v>
      </c>
      <c r="N4504" s="25" t="s">
        <v>421</v>
      </c>
      <c r="O4504" s="25" t="s">
        <v>421</v>
      </c>
      <c r="P4504" s="25" t="s">
        <v>421</v>
      </c>
      <c r="Q4504" s="25" t="s">
        <v>421</v>
      </c>
      <c r="R4504" s="25" t="s">
        <v>421</v>
      </c>
      <c r="S4504" s="25" t="s">
        <v>421</v>
      </c>
    </row>
    <row r="4505" spans="1:19" x14ac:dyDescent="0.25">
      <c r="A4505" s="25" t="s">
        <v>165</v>
      </c>
      <c r="B4505" s="25" t="str">
        <f>VLOOKUP(A4505,'Cód dos países'!$A$3:$C$199,2,FALSE)</f>
        <v>LAO</v>
      </c>
      <c r="C4505" s="25">
        <f>VLOOKUP(A4505,'Cód dos países'!$A$3:$C$199,3,FALSE)</f>
        <v>96</v>
      </c>
      <c r="D4505" s="25">
        <v>1994</v>
      </c>
      <c r="E4505">
        <f t="shared" si="140"/>
        <v>961994</v>
      </c>
      <c r="F4505" s="25" t="s">
        <v>421</v>
      </c>
      <c r="H4505" s="25" t="str">
        <f t="shared" si="141"/>
        <v/>
      </c>
      <c r="I4505" s="25" t="s">
        <v>421</v>
      </c>
      <c r="J4505" s="25" t="s">
        <v>421</v>
      </c>
      <c r="K4505" s="25" t="s">
        <v>421</v>
      </c>
      <c r="L4505" s="25" t="s">
        <v>421</v>
      </c>
      <c r="M4505" s="25" t="s">
        <v>421</v>
      </c>
      <c r="N4505" s="25" t="s">
        <v>421</v>
      </c>
      <c r="O4505" s="25" t="s">
        <v>421</v>
      </c>
      <c r="P4505" s="25" t="s">
        <v>421</v>
      </c>
      <c r="Q4505" s="25" t="s">
        <v>421</v>
      </c>
      <c r="R4505" s="25" t="s">
        <v>421</v>
      </c>
      <c r="S4505" s="25" t="s">
        <v>421</v>
      </c>
    </row>
    <row r="4506" spans="1:19" x14ac:dyDescent="0.25">
      <c r="A4506" s="25" t="s">
        <v>181</v>
      </c>
      <c r="B4506" s="25" t="str">
        <f>VLOOKUP(A4506,'Cód dos países'!$A$3:$C$199,2,FALSE)</f>
        <v>LVA</v>
      </c>
      <c r="C4506" s="25">
        <f>VLOOKUP(A4506,'Cód dos países'!$A$3:$C$199,3,FALSE)</f>
        <v>97</v>
      </c>
      <c r="D4506" s="25">
        <v>1994</v>
      </c>
      <c r="E4506">
        <f t="shared" si="140"/>
        <v>971994</v>
      </c>
      <c r="F4506" s="25" t="s">
        <v>421</v>
      </c>
      <c r="H4506" s="25" t="str">
        <f t="shared" si="141"/>
        <v/>
      </c>
      <c r="I4506" s="25" t="s">
        <v>421</v>
      </c>
      <c r="J4506" s="25" t="s">
        <v>421</v>
      </c>
      <c r="K4506" s="25" t="s">
        <v>421</v>
      </c>
      <c r="L4506" s="25" t="s">
        <v>421</v>
      </c>
      <c r="M4506" s="25" t="s">
        <v>421</v>
      </c>
      <c r="N4506" s="25" t="s">
        <v>421</v>
      </c>
      <c r="O4506" s="25" t="s">
        <v>421</v>
      </c>
      <c r="P4506" s="25" t="s">
        <v>421</v>
      </c>
      <c r="Q4506" s="25" t="s">
        <v>421</v>
      </c>
      <c r="R4506" s="25" t="s">
        <v>421</v>
      </c>
      <c r="S4506" s="25" t="s">
        <v>421</v>
      </c>
    </row>
    <row r="4507" spans="1:19" x14ac:dyDescent="0.25">
      <c r="A4507" s="25" t="s">
        <v>167</v>
      </c>
      <c r="B4507" s="25" t="str">
        <f>VLOOKUP(A4507,'Cód dos países'!$A$3:$C$199,2,FALSE)</f>
        <v>LBN</v>
      </c>
      <c r="C4507" s="25">
        <f>VLOOKUP(A4507,'Cód dos países'!$A$3:$C$199,3,FALSE)</f>
        <v>98</v>
      </c>
      <c r="D4507" s="25">
        <v>1994</v>
      </c>
      <c r="E4507">
        <f t="shared" si="140"/>
        <v>981994</v>
      </c>
      <c r="F4507" s="25" t="s">
        <v>421</v>
      </c>
      <c r="H4507" s="25" t="str">
        <f t="shared" si="141"/>
        <v/>
      </c>
      <c r="I4507" s="25" t="s">
        <v>421</v>
      </c>
      <c r="J4507" s="25" t="s">
        <v>421</v>
      </c>
      <c r="K4507" s="25" t="s">
        <v>421</v>
      </c>
      <c r="L4507" s="25" t="s">
        <v>421</v>
      </c>
      <c r="M4507" s="25" t="s">
        <v>421</v>
      </c>
      <c r="N4507" s="25" t="s">
        <v>421</v>
      </c>
      <c r="O4507" s="25" t="s">
        <v>421</v>
      </c>
      <c r="P4507" s="25" t="s">
        <v>421</v>
      </c>
      <c r="Q4507" s="25" t="s">
        <v>421</v>
      </c>
      <c r="R4507" s="25" t="s">
        <v>421</v>
      </c>
      <c r="S4507" s="25" t="s">
        <v>421</v>
      </c>
    </row>
    <row r="4508" spans="1:19" x14ac:dyDescent="0.25">
      <c r="A4508" s="25" t="s">
        <v>175</v>
      </c>
      <c r="B4508" s="25" t="str">
        <f>VLOOKUP(A4508,'Cód dos países'!$A$3:$C$199,2,FALSE)</f>
        <v>LSO</v>
      </c>
      <c r="C4508" s="25">
        <f>VLOOKUP(A4508,'Cód dos países'!$A$3:$C$199,3,FALSE)</f>
        <v>99</v>
      </c>
      <c r="D4508" s="25">
        <v>1994</v>
      </c>
      <c r="E4508">
        <f t="shared" si="140"/>
        <v>991994</v>
      </c>
      <c r="F4508" s="25" t="s">
        <v>421</v>
      </c>
      <c r="H4508" s="25" t="str">
        <f t="shared" si="141"/>
        <v/>
      </c>
      <c r="I4508" s="25" t="s">
        <v>421</v>
      </c>
      <c r="J4508" s="25" t="s">
        <v>421</v>
      </c>
      <c r="K4508" s="25" t="s">
        <v>421</v>
      </c>
      <c r="L4508" s="25" t="s">
        <v>421</v>
      </c>
      <c r="M4508" s="25" t="s">
        <v>421</v>
      </c>
      <c r="N4508" s="25" t="s">
        <v>421</v>
      </c>
      <c r="O4508" s="25" t="s">
        <v>421</v>
      </c>
      <c r="P4508" s="25" t="s">
        <v>421</v>
      </c>
      <c r="Q4508" s="25" t="s">
        <v>421</v>
      </c>
      <c r="R4508" s="25" t="s">
        <v>421</v>
      </c>
      <c r="S4508" s="25" t="s">
        <v>421</v>
      </c>
    </row>
    <row r="4509" spans="1:19" x14ac:dyDescent="0.25">
      <c r="A4509" s="25" t="s">
        <v>169</v>
      </c>
      <c r="B4509" s="25" t="str">
        <f>VLOOKUP(A4509,'Cód dos países'!$A$3:$C$199,2,FALSE)</f>
        <v>LBR</v>
      </c>
      <c r="C4509" s="25">
        <f>VLOOKUP(A4509,'Cód dos países'!$A$3:$C$199,3,FALSE)</f>
        <v>100</v>
      </c>
      <c r="D4509" s="25">
        <v>1994</v>
      </c>
      <c r="E4509">
        <f t="shared" si="140"/>
        <v>1001994</v>
      </c>
      <c r="F4509" s="25" t="s">
        <v>421</v>
      </c>
      <c r="H4509" s="25" t="str">
        <f t="shared" si="141"/>
        <v/>
      </c>
      <c r="I4509" s="25" t="s">
        <v>421</v>
      </c>
      <c r="J4509" s="25" t="s">
        <v>421</v>
      </c>
      <c r="K4509" s="25" t="s">
        <v>421</v>
      </c>
      <c r="L4509" s="25" t="s">
        <v>421</v>
      </c>
      <c r="M4509" s="25" t="s">
        <v>421</v>
      </c>
      <c r="N4509" s="25" t="s">
        <v>421</v>
      </c>
      <c r="O4509" s="25" t="s">
        <v>421</v>
      </c>
      <c r="P4509" s="25" t="s">
        <v>421</v>
      </c>
      <c r="Q4509" s="25" t="s">
        <v>421</v>
      </c>
      <c r="R4509" s="25" t="s">
        <v>421</v>
      </c>
      <c r="S4509" s="25" t="s">
        <v>421</v>
      </c>
    </row>
    <row r="4510" spans="1:19" x14ac:dyDescent="0.25">
      <c r="A4510" s="25" t="s">
        <v>171</v>
      </c>
      <c r="B4510" s="25" t="str">
        <f>VLOOKUP(A4510,'Cód dos países'!$A$3:$C$199,2,FALSE)</f>
        <v>LBY</v>
      </c>
      <c r="C4510" s="25">
        <f>VLOOKUP(A4510,'Cód dos países'!$A$3:$C$199,3,FALSE)</f>
        <v>101</v>
      </c>
      <c r="D4510" s="25">
        <v>1994</v>
      </c>
      <c r="E4510">
        <f t="shared" si="140"/>
        <v>1011994</v>
      </c>
      <c r="F4510" s="25" t="s">
        <v>421</v>
      </c>
      <c r="H4510" s="25" t="str">
        <f t="shared" si="141"/>
        <v/>
      </c>
      <c r="I4510" s="25" t="s">
        <v>421</v>
      </c>
      <c r="J4510" s="25" t="s">
        <v>421</v>
      </c>
      <c r="K4510" s="25" t="s">
        <v>421</v>
      </c>
      <c r="L4510" s="25" t="s">
        <v>421</v>
      </c>
      <c r="M4510" s="25" t="s">
        <v>421</v>
      </c>
      <c r="N4510" s="25" t="s">
        <v>421</v>
      </c>
      <c r="O4510" s="25" t="s">
        <v>421</v>
      </c>
      <c r="P4510" s="25" t="s">
        <v>421</v>
      </c>
      <c r="Q4510" s="25" t="s">
        <v>421</v>
      </c>
      <c r="R4510" s="25" t="s">
        <v>421</v>
      </c>
      <c r="S4510" s="25" t="s">
        <v>421</v>
      </c>
    </row>
    <row r="4511" spans="1:19" x14ac:dyDescent="0.25">
      <c r="A4511" s="25" t="s">
        <v>359</v>
      </c>
      <c r="B4511" s="25" t="str">
        <f>VLOOKUP(A4511,'Cód dos países'!$A$3:$C$199,2,FALSE)</f>
        <v>LIE</v>
      </c>
      <c r="C4511" s="25">
        <f>VLOOKUP(A4511,'Cód dos países'!$A$3:$C$199,3,FALSE)</f>
        <v>102</v>
      </c>
      <c r="D4511" s="25">
        <v>1994</v>
      </c>
      <c r="E4511">
        <f t="shared" si="140"/>
        <v>1021994</v>
      </c>
      <c r="F4511" s="25" t="s">
        <v>421</v>
      </c>
      <c r="H4511" s="25" t="str">
        <f t="shared" si="141"/>
        <v/>
      </c>
      <c r="I4511" s="25" t="s">
        <v>421</v>
      </c>
      <c r="J4511" s="25" t="s">
        <v>421</v>
      </c>
      <c r="K4511" s="25" t="s">
        <v>421</v>
      </c>
      <c r="L4511" s="25" t="s">
        <v>421</v>
      </c>
      <c r="M4511" s="25" t="s">
        <v>421</v>
      </c>
      <c r="N4511" s="25" t="s">
        <v>421</v>
      </c>
      <c r="O4511" s="25" t="s">
        <v>421</v>
      </c>
      <c r="P4511" s="25" t="s">
        <v>421</v>
      </c>
      <c r="Q4511" s="25" t="s">
        <v>421</v>
      </c>
      <c r="R4511" s="25" t="s">
        <v>421</v>
      </c>
      <c r="S4511" s="25" t="s">
        <v>421</v>
      </c>
    </row>
    <row r="4512" spans="1:19" x14ac:dyDescent="0.25">
      <c r="A4512" s="25" t="s">
        <v>177</v>
      </c>
      <c r="B4512" s="25" t="str">
        <f>VLOOKUP(A4512,'Cód dos países'!$A$3:$C$199,2,FALSE)</f>
        <v>LTU</v>
      </c>
      <c r="C4512" s="25">
        <f>VLOOKUP(A4512,'Cód dos países'!$A$3:$C$199,3,FALSE)</f>
        <v>103</v>
      </c>
      <c r="D4512" s="25">
        <v>1994</v>
      </c>
      <c r="E4512">
        <f t="shared" si="140"/>
        <v>1031994</v>
      </c>
      <c r="F4512" s="25" t="s">
        <v>421</v>
      </c>
      <c r="H4512" s="25" t="str">
        <f t="shared" si="141"/>
        <v/>
      </c>
      <c r="I4512" s="25" t="s">
        <v>421</v>
      </c>
      <c r="J4512" s="25" t="s">
        <v>421</v>
      </c>
      <c r="K4512" s="25" t="s">
        <v>421</v>
      </c>
      <c r="L4512" s="25" t="s">
        <v>421</v>
      </c>
      <c r="M4512" s="25" t="s">
        <v>421</v>
      </c>
      <c r="N4512" s="25" t="s">
        <v>421</v>
      </c>
      <c r="O4512" s="25" t="s">
        <v>421</v>
      </c>
      <c r="P4512" s="25" t="s">
        <v>421</v>
      </c>
      <c r="Q4512" s="25" t="s">
        <v>421</v>
      </c>
      <c r="R4512" s="25" t="s">
        <v>421</v>
      </c>
      <c r="S4512" s="25" t="s">
        <v>421</v>
      </c>
    </row>
    <row r="4513" spans="1:19" x14ac:dyDescent="0.25">
      <c r="A4513" s="25" t="s">
        <v>179</v>
      </c>
      <c r="B4513" s="25" t="str">
        <f>VLOOKUP(A4513,'Cód dos países'!$A$3:$C$199,2,FALSE)</f>
        <v>LUX</v>
      </c>
      <c r="C4513" s="25">
        <f>VLOOKUP(A4513,'Cód dos países'!$A$3:$C$199,3,FALSE)</f>
        <v>104</v>
      </c>
      <c r="D4513" s="25">
        <v>1994</v>
      </c>
      <c r="E4513">
        <f t="shared" si="140"/>
        <v>1041994</v>
      </c>
      <c r="F4513" s="25" t="s">
        <v>421</v>
      </c>
      <c r="H4513" s="25" t="str">
        <f t="shared" si="141"/>
        <v/>
      </c>
      <c r="I4513" s="25" t="s">
        <v>421</v>
      </c>
      <c r="J4513" s="25" t="s">
        <v>421</v>
      </c>
      <c r="K4513" s="25" t="s">
        <v>421</v>
      </c>
      <c r="L4513" s="25" t="s">
        <v>421</v>
      </c>
      <c r="M4513" s="25" t="s">
        <v>421</v>
      </c>
      <c r="N4513" s="25" t="s">
        <v>421</v>
      </c>
      <c r="O4513" s="25" t="s">
        <v>421</v>
      </c>
      <c r="P4513" s="25" t="s">
        <v>421</v>
      </c>
      <c r="Q4513" s="25" t="s">
        <v>421</v>
      </c>
      <c r="R4513" s="25" t="s">
        <v>421</v>
      </c>
      <c r="S4513" s="25" t="s">
        <v>421</v>
      </c>
    </row>
    <row r="4514" spans="1:19" x14ac:dyDescent="0.25">
      <c r="A4514" s="25" t="s">
        <v>422</v>
      </c>
      <c r="B4514" s="25" t="e">
        <f>VLOOKUP(A4514,'Cód dos países'!$A$3:$C$199,2,FALSE)</f>
        <v>#N/A</v>
      </c>
      <c r="C4514" s="25" t="e">
        <f>VLOOKUP(A4514,'Cód dos países'!$A$3:$C$199,3,FALSE)</f>
        <v>#N/A</v>
      </c>
      <c r="D4514" s="25">
        <v>1994</v>
      </c>
      <c r="E4514" t="e">
        <f t="shared" si="140"/>
        <v>#N/A</v>
      </c>
      <c r="F4514" s="25" t="s">
        <v>421</v>
      </c>
      <c r="H4514" s="25" t="str">
        <f t="shared" si="141"/>
        <v/>
      </c>
      <c r="I4514" s="25" t="s">
        <v>421</v>
      </c>
      <c r="J4514" s="25" t="s">
        <v>421</v>
      </c>
      <c r="K4514" s="25" t="s">
        <v>421</v>
      </c>
      <c r="L4514" s="25" t="s">
        <v>421</v>
      </c>
      <c r="M4514" s="25" t="s">
        <v>421</v>
      </c>
      <c r="N4514" s="25" t="s">
        <v>421</v>
      </c>
      <c r="O4514" s="25" t="s">
        <v>421</v>
      </c>
      <c r="P4514" s="25" t="s">
        <v>421</v>
      </c>
      <c r="Q4514" s="25" t="s">
        <v>421</v>
      </c>
      <c r="R4514" s="25" t="s">
        <v>421</v>
      </c>
      <c r="S4514" s="25" t="s">
        <v>421</v>
      </c>
    </row>
    <row r="4515" spans="1:19" x14ac:dyDescent="0.25">
      <c r="A4515" s="25" t="s">
        <v>193</v>
      </c>
      <c r="B4515" s="25" t="str">
        <f>VLOOKUP(A4515,'Cód dos países'!$A$3:$C$199,2,FALSE)</f>
        <v>MKD</v>
      </c>
      <c r="C4515" s="25">
        <f>VLOOKUP(A4515,'Cód dos países'!$A$3:$C$199,3,FALSE)</f>
        <v>105</v>
      </c>
      <c r="D4515" s="25">
        <v>1994</v>
      </c>
      <c r="E4515">
        <f t="shared" si="140"/>
        <v>1051994</v>
      </c>
      <c r="F4515" s="25" t="s">
        <v>421</v>
      </c>
      <c r="H4515" s="25" t="str">
        <f t="shared" si="141"/>
        <v/>
      </c>
      <c r="I4515" s="25" t="s">
        <v>421</v>
      </c>
      <c r="J4515" s="25" t="s">
        <v>421</v>
      </c>
      <c r="K4515" s="25" t="s">
        <v>421</v>
      </c>
      <c r="L4515" s="25" t="s">
        <v>421</v>
      </c>
      <c r="M4515" s="25" t="s">
        <v>421</v>
      </c>
      <c r="N4515" s="25" t="s">
        <v>421</v>
      </c>
      <c r="O4515" s="25" t="s">
        <v>421</v>
      </c>
      <c r="P4515" s="25" t="s">
        <v>421</v>
      </c>
      <c r="Q4515" s="25" t="s">
        <v>421</v>
      </c>
      <c r="R4515" s="25" t="s">
        <v>421</v>
      </c>
      <c r="S4515" s="25" t="s">
        <v>421</v>
      </c>
    </row>
    <row r="4516" spans="1:19" x14ac:dyDescent="0.25">
      <c r="A4516" s="25" t="s">
        <v>187</v>
      </c>
      <c r="B4516" s="25" t="str">
        <f>VLOOKUP(A4516,'Cód dos países'!$A$3:$C$199,2,FALSE)</f>
        <v>MDG</v>
      </c>
      <c r="C4516" s="25">
        <f>VLOOKUP(A4516,'Cód dos países'!$A$3:$C$199,3,FALSE)</f>
        <v>106</v>
      </c>
      <c r="D4516" s="25">
        <v>1994</v>
      </c>
      <c r="E4516">
        <f t="shared" si="140"/>
        <v>1061994</v>
      </c>
      <c r="F4516" s="25">
        <v>51.6</v>
      </c>
      <c r="G4516" s="25">
        <v>30</v>
      </c>
      <c r="H4516" s="25">
        <f t="shared" si="141"/>
        <v>0.3</v>
      </c>
      <c r="I4516" s="25">
        <v>10</v>
      </c>
      <c r="J4516" s="25" t="s">
        <v>421</v>
      </c>
      <c r="K4516" s="25">
        <v>74.7</v>
      </c>
      <c r="L4516" s="25">
        <v>87.9</v>
      </c>
      <c r="M4516" s="25" t="s">
        <v>421</v>
      </c>
      <c r="N4516" s="25">
        <v>70</v>
      </c>
      <c r="O4516" s="25" t="s">
        <v>421</v>
      </c>
      <c r="P4516" s="25">
        <v>74</v>
      </c>
      <c r="Q4516" s="25">
        <v>37.6</v>
      </c>
      <c r="R4516" s="25">
        <v>50</v>
      </c>
      <c r="S4516" s="25">
        <v>30</v>
      </c>
    </row>
    <row r="4517" spans="1:19" x14ac:dyDescent="0.25">
      <c r="A4517" s="25" t="s">
        <v>209</v>
      </c>
      <c r="B4517" s="25" t="str">
        <f>VLOOKUP(A4517,'Cód dos países'!$A$3:$C$199,2,FALSE)</f>
        <v>MWI</v>
      </c>
      <c r="C4517" s="25">
        <f>VLOOKUP(A4517,'Cód dos países'!$A$3:$C$199,3,FALSE)</f>
        <v>107</v>
      </c>
      <c r="D4517" s="25">
        <v>1994</v>
      </c>
      <c r="E4517">
        <f t="shared" si="140"/>
        <v>1071994</v>
      </c>
      <c r="F4517" s="25">
        <v>54.7</v>
      </c>
      <c r="G4517" s="25">
        <v>50</v>
      </c>
      <c r="H4517" s="25">
        <f t="shared" si="141"/>
        <v>0.5</v>
      </c>
      <c r="I4517" s="25">
        <v>30</v>
      </c>
      <c r="J4517" s="25" t="s">
        <v>421</v>
      </c>
      <c r="K4517" s="25">
        <v>69.3</v>
      </c>
      <c r="L4517" s="25">
        <v>64.099999999999994</v>
      </c>
      <c r="M4517" s="25" t="s">
        <v>421</v>
      </c>
      <c r="N4517" s="25">
        <v>55</v>
      </c>
      <c r="O4517" s="25" t="s">
        <v>421</v>
      </c>
      <c r="P4517" s="25">
        <v>60.2</v>
      </c>
      <c r="Q4517" s="25">
        <v>64</v>
      </c>
      <c r="R4517" s="25">
        <v>50</v>
      </c>
      <c r="S4517" s="25">
        <v>50</v>
      </c>
    </row>
    <row r="4518" spans="1:19" x14ac:dyDescent="0.25">
      <c r="A4518" s="25" t="s">
        <v>211</v>
      </c>
      <c r="B4518" s="25" t="str">
        <f>VLOOKUP(A4518,'Cód dos países'!$A$3:$C$199,2,FALSE)</f>
        <v>MYS</v>
      </c>
      <c r="C4518" s="25">
        <f>VLOOKUP(A4518,'Cód dos países'!$A$3:$C$199,3,FALSE)</f>
        <v>108</v>
      </c>
      <c r="D4518" s="25">
        <v>1994</v>
      </c>
      <c r="E4518">
        <f t="shared" si="140"/>
        <v>1081994</v>
      </c>
      <c r="F4518" s="25">
        <v>71.900000000000006</v>
      </c>
      <c r="G4518" s="25">
        <v>70</v>
      </c>
      <c r="H4518" s="25">
        <f t="shared" si="141"/>
        <v>0.7</v>
      </c>
      <c r="I4518" s="25">
        <v>70</v>
      </c>
      <c r="J4518" s="25" t="s">
        <v>421</v>
      </c>
      <c r="K4518" s="25">
        <v>74.099999999999994</v>
      </c>
      <c r="L4518" s="25">
        <v>78.3</v>
      </c>
      <c r="M4518" s="25" t="s">
        <v>421</v>
      </c>
      <c r="N4518" s="25">
        <v>85</v>
      </c>
      <c r="O4518" s="25" t="s">
        <v>421</v>
      </c>
      <c r="P4518" s="25">
        <v>82.5</v>
      </c>
      <c r="Q4518" s="25">
        <v>67</v>
      </c>
      <c r="R4518" s="25">
        <v>70</v>
      </c>
      <c r="S4518" s="25">
        <v>50</v>
      </c>
    </row>
    <row r="4519" spans="1:19" x14ac:dyDescent="0.25">
      <c r="A4519" s="25" t="s">
        <v>189</v>
      </c>
      <c r="B4519" s="25" t="str">
        <f>VLOOKUP(A4519,'Cód dos países'!$A$3:$C$199,2,FALSE)</f>
        <v>MDV</v>
      </c>
      <c r="C4519" s="25">
        <f>VLOOKUP(A4519,'Cód dos países'!$A$3:$C$199,3,FALSE)</f>
        <v>109</v>
      </c>
      <c r="D4519" s="25">
        <v>1994</v>
      </c>
      <c r="E4519">
        <f t="shared" si="140"/>
        <v>1091994</v>
      </c>
      <c r="F4519" s="25" t="s">
        <v>421</v>
      </c>
      <c r="H4519" s="25" t="str">
        <f t="shared" si="141"/>
        <v/>
      </c>
      <c r="I4519" s="25" t="s">
        <v>421</v>
      </c>
      <c r="J4519" s="25" t="s">
        <v>421</v>
      </c>
      <c r="K4519" s="25" t="s">
        <v>421</v>
      </c>
      <c r="L4519" s="25" t="s">
        <v>421</v>
      </c>
      <c r="M4519" s="25" t="s">
        <v>421</v>
      </c>
      <c r="N4519" s="25" t="s">
        <v>421</v>
      </c>
      <c r="O4519" s="25" t="s">
        <v>421</v>
      </c>
      <c r="P4519" s="25" t="s">
        <v>421</v>
      </c>
      <c r="Q4519" s="25" t="s">
        <v>421</v>
      </c>
      <c r="R4519" s="25" t="s">
        <v>421</v>
      </c>
      <c r="S4519" s="25" t="s">
        <v>421</v>
      </c>
    </row>
    <row r="4520" spans="1:19" x14ac:dyDescent="0.25">
      <c r="A4520" s="25" t="s">
        <v>195</v>
      </c>
      <c r="B4520" s="25" t="str">
        <f>VLOOKUP(A4520,'Cód dos países'!$A$3:$C$199,2,FALSE)</f>
        <v>MLI</v>
      </c>
      <c r="C4520" s="25">
        <f>VLOOKUP(A4520,'Cód dos países'!$A$3:$C$199,3,FALSE)</f>
        <v>110</v>
      </c>
      <c r="D4520" s="25">
        <v>1994</v>
      </c>
      <c r="E4520">
        <f t="shared" si="140"/>
        <v>1101994</v>
      </c>
      <c r="F4520" s="25">
        <v>52.4</v>
      </c>
      <c r="G4520" s="25">
        <v>30</v>
      </c>
      <c r="H4520" s="25">
        <f t="shared" si="141"/>
        <v>0.3</v>
      </c>
      <c r="I4520" s="25">
        <v>10</v>
      </c>
      <c r="J4520" s="25" t="s">
        <v>421</v>
      </c>
      <c r="K4520" s="25">
        <v>48.9</v>
      </c>
      <c r="L4520" s="25">
        <v>80.599999999999994</v>
      </c>
      <c r="M4520" s="25" t="s">
        <v>421</v>
      </c>
      <c r="N4520" s="25">
        <v>55</v>
      </c>
      <c r="O4520" s="25" t="s">
        <v>421</v>
      </c>
      <c r="P4520" s="25">
        <v>82.1</v>
      </c>
      <c r="Q4520" s="25">
        <v>65</v>
      </c>
      <c r="R4520" s="25">
        <v>70</v>
      </c>
      <c r="S4520" s="25">
        <v>30</v>
      </c>
    </row>
    <row r="4521" spans="1:19" x14ac:dyDescent="0.25">
      <c r="A4521" s="25" t="s">
        <v>197</v>
      </c>
      <c r="B4521" s="25" t="str">
        <f>VLOOKUP(A4521,'Cód dos países'!$A$3:$C$199,2,FALSE)</f>
        <v>MLT</v>
      </c>
      <c r="C4521" s="25">
        <f>VLOOKUP(A4521,'Cód dos países'!$A$3:$C$199,3,FALSE)</f>
        <v>111</v>
      </c>
      <c r="D4521" s="25">
        <v>1994</v>
      </c>
      <c r="E4521">
        <f t="shared" si="140"/>
        <v>1111994</v>
      </c>
      <c r="F4521" s="25">
        <v>56.3</v>
      </c>
      <c r="G4521" s="25">
        <v>50</v>
      </c>
      <c r="H4521" s="25">
        <f t="shared" si="141"/>
        <v>0.5</v>
      </c>
      <c r="I4521" s="25">
        <v>10</v>
      </c>
      <c r="J4521" s="25" t="s">
        <v>421</v>
      </c>
      <c r="K4521" s="25">
        <v>68.2</v>
      </c>
      <c r="L4521" s="25">
        <v>51.8</v>
      </c>
      <c r="M4521" s="25" t="s">
        <v>421</v>
      </c>
      <c r="N4521" s="25">
        <v>70</v>
      </c>
      <c r="O4521" s="25" t="s">
        <v>421</v>
      </c>
      <c r="P4521" s="25">
        <v>73.400000000000006</v>
      </c>
      <c r="Q4521" s="25">
        <v>63.6</v>
      </c>
      <c r="R4521" s="25">
        <v>70</v>
      </c>
      <c r="S4521" s="25">
        <v>50</v>
      </c>
    </row>
    <row r="4522" spans="1:19" x14ac:dyDescent="0.25">
      <c r="A4522" s="25" t="s">
        <v>205</v>
      </c>
      <c r="B4522" s="25" t="str">
        <f>VLOOKUP(A4522,'Cód dos países'!$A$3:$C$199,2,FALSE)</f>
        <v>MRT</v>
      </c>
      <c r="C4522" s="25">
        <f>VLOOKUP(A4522,'Cód dos países'!$A$3:$C$199,3,FALSE)</f>
        <v>113</v>
      </c>
      <c r="D4522" s="25">
        <v>1994</v>
      </c>
      <c r="E4522">
        <f t="shared" si="140"/>
        <v>1131994</v>
      </c>
      <c r="F4522" s="25" t="s">
        <v>421</v>
      </c>
      <c r="H4522" s="25" t="str">
        <f t="shared" si="141"/>
        <v/>
      </c>
      <c r="I4522" s="25" t="s">
        <v>421</v>
      </c>
      <c r="J4522" s="25" t="s">
        <v>421</v>
      </c>
      <c r="K4522" s="25" t="s">
        <v>421</v>
      </c>
      <c r="L4522" s="25" t="s">
        <v>421</v>
      </c>
      <c r="M4522" s="25" t="s">
        <v>421</v>
      </c>
      <c r="N4522" s="25" t="s">
        <v>421</v>
      </c>
      <c r="O4522" s="25" t="s">
        <v>421</v>
      </c>
      <c r="P4522" s="25" t="s">
        <v>421</v>
      </c>
      <c r="Q4522" s="25" t="s">
        <v>421</v>
      </c>
      <c r="R4522" s="25" t="s">
        <v>421</v>
      </c>
      <c r="S4522" s="25" t="s">
        <v>421</v>
      </c>
    </row>
    <row r="4523" spans="1:19" x14ac:dyDescent="0.25">
      <c r="A4523" s="25" t="s">
        <v>207</v>
      </c>
      <c r="B4523" s="25" t="str">
        <f>VLOOKUP(A4523,'Cód dos países'!$A$3:$C$199,2,FALSE)</f>
        <v>MUS</v>
      </c>
      <c r="C4523" s="25">
        <f>VLOOKUP(A4523,'Cód dos países'!$A$3:$C$199,3,FALSE)</f>
        <v>114</v>
      </c>
      <c r="D4523" s="25">
        <v>1994</v>
      </c>
      <c r="E4523">
        <f t="shared" si="140"/>
        <v>1141994</v>
      </c>
      <c r="F4523" s="25" t="s">
        <v>421</v>
      </c>
      <c r="H4523" s="25" t="str">
        <f t="shared" si="141"/>
        <v/>
      </c>
      <c r="I4523" s="25" t="s">
        <v>421</v>
      </c>
      <c r="J4523" s="25" t="s">
        <v>421</v>
      </c>
      <c r="K4523" s="25" t="s">
        <v>421</v>
      </c>
      <c r="L4523" s="25" t="s">
        <v>421</v>
      </c>
      <c r="M4523" s="25" t="s">
        <v>421</v>
      </c>
      <c r="N4523" s="25" t="s">
        <v>421</v>
      </c>
      <c r="O4523" s="25" t="s">
        <v>421</v>
      </c>
      <c r="P4523" s="25" t="s">
        <v>421</v>
      </c>
      <c r="Q4523" s="25" t="s">
        <v>421</v>
      </c>
      <c r="R4523" s="25" t="s">
        <v>421</v>
      </c>
      <c r="S4523" s="25" t="s">
        <v>421</v>
      </c>
    </row>
    <row r="4524" spans="1:19" x14ac:dyDescent="0.25">
      <c r="A4524" s="25" t="s">
        <v>191</v>
      </c>
      <c r="B4524" s="25" t="str">
        <f>VLOOKUP(A4524,'Cód dos países'!$A$3:$C$199,2,FALSE)</f>
        <v>MEX</v>
      </c>
      <c r="C4524" s="25">
        <f>VLOOKUP(A4524,'Cód dos países'!$A$3:$C$199,3,FALSE)</f>
        <v>115</v>
      </c>
      <c r="D4524" s="25">
        <v>1994</v>
      </c>
      <c r="E4524">
        <f t="shared" si="140"/>
        <v>1151994</v>
      </c>
      <c r="F4524" s="25">
        <v>63.1</v>
      </c>
      <c r="G4524" s="25">
        <v>70</v>
      </c>
      <c r="H4524" s="25">
        <f t="shared" si="141"/>
        <v>0.7</v>
      </c>
      <c r="I4524" s="25">
        <v>50</v>
      </c>
      <c r="J4524" s="25" t="s">
        <v>421</v>
      </c>
      <c r="K4524" s="25">
        <v>72.400000000000006</v>
      </c>
      <c r="L4524" s="25">
        <v>86.8</v>
      </c>
      <c r="M4524" s="25" t="s">
        <v>421</v>
      </c>
      <c r="N4524" s="25">
        <v>55</v>
      </c>
      <c r="O4524" s="25" t="s">
        <v>421</v>
      </c>
      <c r="P4524" s="25">
        <v>67.8</v>
      </c>
      <c r="Q4524" s="25">
        <v>66.2</v>
      </c>
      <c r="R4524" s="25">
        <v>70</v>
      </c>
      <c r="S4524" s="25">
        <v>30</v>
      </c>
    </row>
    <row r="4525" spans="1:19" x14ac:dyDescent="0.25">
      <c r="A4525" s="25" t="s">
        <v>361</v>
      </c>
      <c r="B4525" s="25" t="str">
        <f>VLOOKUP(A4525,'Cód dos países'!$A$3:$C$199,2,FALSE)</f>
        <v>FSM</v>
      </c>
      <c r="C4525" s="25">
        <f>VLOOKUP(A4525,'Cód dos países'!$A$3:$C$199,3,FALSE)</f>
        <v>116</v>
      </c>
      <c r="D4525" s="25">
        <v>1994</v>
      </c>
      <c r="E4525">
        <f t="shared" si="140"/>
        <v>1161994</v>
      </c>
      <c r="F4525" s="25" t="s">
        <v>421</v>
      </c>
      <c r="H4525" s="25" t="str">
        <f t="shared" si="141"/>
        <v/>
      </c>
      <c r="I4525" s="25" t="s">
        <v>421</v>
      </c>
      <c r="J4525" s="25" t="s">
        <v>421</v>
      </c>
      <c r="K4525" s="25" t="s">
        <v>421</v>
      </c>
      <c r="L4525" s="25" t="s">
        <v>421</v>
      </c>
      <c r="M4525" s="25" t="s">
        <v>421</v>
      </c>
      <c r="N4525" s="25" t="s">
        <v>421</v>
      </c>
      <c r="O4525" s="25" t="s">
        <v>421</v>
      </c>
      <c r="P4525" s="25" t="s">
        <v>421</v>
      </c>
      <c r="Q4525" s="25" t="s">
        <v>421</v>
      </c>
      <c r="R4525" s="25" t="s">
        <v>421</v>
      </c>
      <c r="S4525" s="25" t="s">
        <v>421</v>
      </c>
    </row>
    <row r="4526" spans="1:19" x14ac:dyDescent="0.25">
      <c r="A4526" s="25" t="s">
        <v>185</v>
      </c>
      <c r="B4526" s="25" t="str">
        <f>VLOOKUP(A4526,'Cód dos países'!$A$3:$C$199,2,FALSE)</f>
        <v>MDA</v>
      </c>
      <c r="C4526" s="25">
        <f>VLOOKUP(A4526,'Cód dos países'!$A$3:$C$199,3,FALSE)</f>
        <v>117</v>
      </c>
      <c r="D4526" s="25">
        <v>1994</v>
      </c>
      <c r="E4526">
        <f t="shared" si="140"/>
        <v>1171994</v>
      </c>
      <c r="F4526" s="25">
        <v>33</v>
      </c>
      <c r="G4526" s="25">
        <v>50</v>
      </c>
      <c r="H4526" s="25">
        <f t="shared" si="141"/>
        <v>0.5</v>
      </c>
      <c r="I4526" s="25">
        <v>10</v>
      </c>
      <c r="J4526" s="25" t="s">
        <v>421</v>
      </c>
      <c r="K4526" s="25">
        <v>37.299999999999997</v>
      </c>
      <c r="L4526" s="25">
        <v>72.099999999999994</v>
      </c>
      <c r="M4526" s="25" t="s">
        <v>421</v>
      </c>
      <c r="N4526" s="25">
        <v>70</v>
      </c>
      <c r="O4526" s="25" t="s">
        <v>421</v>
      </c>
      <c r="P4526" s="25">
        <v>0</v>
      </c>
      <c r="Q4526" s="25">
        <v>17.600000000000001</v>
      </c>
      <c r="R4526" s="25">
        <v>30</v>
      </c>
      <c r="S4526" s="25">
        <v>10</v>
      </c>
    </row>
    <row r="4527" spans="1:19" x14ac:dyDescent="0.25">
      <c r="A4527" s="25" t="s">
        <v>201</v>
      </c>
      <c r="B4527" s="25" t="str">
        <f>VLOOKUP(A4527,'Cód dos países'!$A$3:$C$199,2,FALSE)</f>
        <v>MNG</v>
      </c>
      <c r="C4527" s="25">
        <f>VLOOKUP(A4527,'Cód dos países'!$A$3:$C$199,3,FALSE)</f>
        <v>119</v>
      </c>
      <c r="D4527" s="25">
        <v>1994</v>
      </c>
      <c r="E4527">
        <f t="shared" si="140"/>
        <v>1191994</v>
      </c>
      <c r="F4527" s="25">
        <v>47.8</v>
      </c>
      <c r="G4527" s="25">
        <v>70</v>
      </c>
      <c r="H4527" s="25">
        <f t="shared" si="141"/>
        <v>0.7</v>
      </c>
      <c r="I4527" s="25">
        <v>50</v>
      </c>
      <c r="J4527" s="25" t="s">
        <v>421</v>
      </c>
      <c r="K4527" s="25">
        <v>47.6</v>
      </c>
      <c r="L4527" s="25">
        <v>17.3</v>
      </c>
      <c r="M4527" s="25" t="s">
        <v>421</v>
      </c>
      <c r="N4527" s="25">
        <v>70</v>
      </c>
      <c r="O4527" s="25" t="s">
        <v>421</v>
      </c>
      <c r="P4527" s="25">
        <v>0</v>
      </c>
      <c r="Q4527" s="25">
        <v>55</v>
      </c>
      <c r="R4527" s="25">
        <v>70</v>
      </c>
      <c r="S4527" s="25">
        <v>50</v>
      </c>
    </row>
    <row r="4528" spans="1:19" x14ac:dyDescent="0.25">
      <c r="A4528" s="25" t="s">
        <v>200</v>
      </c>
      <c r="B4528" s="25" t="str">
        <f>VLOOKUP(A4528,'Cód dos países'!$A$3:$C$199,2,FALSE)</f>
        <v>MNP</v>
      </c>
      <c r="C4528" s="25">
        <f>VLOOKUP(A4528,'Cód dos países'!$A$3:$C$199,3,FALSE)</f>
        <v>120</v>
      </c>
      <c r="D4528" s="25">
        <v>1994</v>
      </c>
      <c r="E4528">
        <f t="shared" si="140"/>
        <v>1201994</v>
      </c>
      <c r="F4528" s="25" t="s">
        <v>421</v>
      </c>
      <c r="H4528" s="25" t="str">
        <f t="shared" si="141"/>
        <v/>
      </c>
      <c r="I4528" s="25" t="s">
        <v>421</v>
      </c>
      <c r="J4528" s="25" t="s">
        <v>421</v>
      </c>
      <c r="K4528" s="25" t="s">
        <v>421</v>
      </c>
      <c r="L4528" s="25" t="s">
        <v>421</v>
      </c>
      <c r="M4528" s="25" t="s">
        <v>421</v>
      </c>
      <c r="N4528" s="25" t="s">
        <v>421</v>
      </c>
      <c r="O4528" s="25" t="s">
        <v>421</v>
      </c>
      <c r="P4528" s="25" t="s">
        <v>421</v>
      </c>
      <c r="Q4528" s="25" t="s">
        <v>421</v>
      </c>
      <c r="R4528" s="25" t="s">
        <v>421</v>
      </c>
      <c r="S4528" s="25" t="s">
        <v>421</v>
      </c>
    </row>
    <row r="4529" spans="1:19" x14ac:dyDescent="0.25">
      <c r="A4529" s="25" t="s">
        <v>183</v>
      </c>
      <c r="B4529" s="25" t="str">
        <f>VLOOKUP(A4529,'Cód dos países'!$A$3:$C$199,2,FALSE)</f>
        <v>MAR</v>
      </c>
      <c r="C4529" s="25">
        <f>VLOOKUP(A4529,'Cód dos países'!$A$3:$C$199,3,FALSE)</f>
        <v>121</v>
      </c>
      <c r="D4529" s="25">
        <v>1994</v>
      </c>
      <c r="E4529">
        <f t="shared" si="140"/>
        <v>1211994</v>
      </c>
      <c r="F4529" s="25">
        <v>62.8</v>
      </c>
      <c r="G4529" s="25">
        <v>70</v>
      </c>
      <c r="H4529" s="25">
        <f t="shared" si="141"/>
        <v>0.7</v>
      </c>
      <c r="I4529" s="25">
        <v>50</v>
      </c>
      <c r="J4529" s="25" t="s">
        <v>421</v>
      </c>
      <c r="K4529" s="25">
        <v>57.5</v>
      </c>
      <c r="L4529" s="25">
        <v>72.8</v>
      </c>
      <c r="M4529" s="25" t="s">
        <v>421</v>
      </c>
      <c r="N4529" s="25">
        <v>70</v>
      </c>
      <c r="O4529" s="25" t="s">
        <v>421</v>
      </c>
      <c r="P4529" s="25">
        <v>75</v>
      </c>
      <c r="Q4529" s="25">
        <v>49.8</v>
      </c>
      <c r="R4529" s="25">
        <v>70</v>
      </c>
      <c r="S4529" s="25">
        <v>50</v>
      </c>
    </row>
    <row r="4530" spans="1:19" x14ac:dyDescent="0.25">
      <c r="A4530" s="25" t="s">
        <v>203</v>
      </c>
      <c r="B4530" s="25" t="str">
        <f>VLOOKUP(A4530,'Cód dos países'!$A$3:$C$199,2,FALSE)</f>
        <v>MOZ</v>
      </c>
      <c r="C4530" s="25">
        <f>VLOOKUP(A4530,'Cód dos países'!$A$3:$C$199,3,FALSE)</f>
        <v>122</v>
      </c>
      <c r="D4530" s="25">
        <v>1994</v>
      </c>
      <c r="E4530">
        <f t="shared" si="140"/>
        <v>1221994</v>
      </c>
      <c r="F4530" s="25">
        <v>45.5</v>
      </c>
      <c r="G4530" s="25">
        <v>30</v>
      </c>
      <c r="H4530" s="25">
        <f t="shared" si="141"/>
        <v>0.3</v>
      </c>
      <c r="I4530" s="25">
        <v>10</v>
      </c>
      <c r="J4530" s="25" t="s">
        <v>421</v>
      </c>
      <c r="K4530" s="25">
        <v>60.4</v>
      </c>
      <c r="L4530" s="25">
        <v>74.8</v>
      </c>
      <c r="M4530" s="25" t="s">
        <v>421</v>
      </c>
      <c r="N4530" s="25">
        <v>55</v>
      </c>
      <c r="O4530" s="25" t="s">
        <v>421</v>
      </c>
      <c r="P4530" s="25">
        <v>43.9</v>
      </c>
      <c r="Q4530" s="25">
        <v>75</v>
      </c>
      <c r="R4530" s="25">
        <v>30</v>
      </c>
      <c r="S4530" s="25">
        <v>30</v>
      </c>
    </row>
    <row r="4531" spans="1:19" x14ac:dyDescent="0.25">
      <c r="A4531" s="25" t="s">
        <v>213</v>
      </c>
      <c r="B4531" s="25" t="str">
        <f>VLOOKUP(A4531,'Cód dos países'!$A$3:$C$199,2,FALSE)</f>
        <v>NAM</v>
      </c>
      <c r="C4531" s="25">
        <f>VLOOKUP(A4531,'Cód dos países'!$A$3:$C$199,3,FALSE)</f>
        <v>124</v>
      </c>
      <c r="D4531" s="25">
        <v>1994</v>
      </c>
      <c r="E4531">
        <f t="shared" si="140"/>
        <v>1241994</v>
      </c>
      <c r="F4531" s="25" t="s">
        <v>421</v>
      </c>
      <c r="H4531" s="25" t="str">
        <f t="shared" si="141"/>
        <v/>
      </c>
      <c r="I4531" s="25" t="s">
        <v>421</v>
      </c>
      <c r="J4531" s="25" t="s">
        <v>421</v>
      </c>
      <c r="K4531" s="25" t="s">
        <v>421</v>
      </c>
      <c r="L4531" s="25" t="s">
        <v>421</v>
      </c>
      <c r="M4531" s="25" t="s">
        <v>421</v>
      </c>
      <c r="N4531" s="25" t="s">
        <v>421</v>
      </c>
      <c r="O4531" s="25" t="s">
        <v>421</v>
      </c>
      <c r="P4531" s="25" t="s">
        <v>421</v>
      </c>
      <c r="Q4531" s="25" t="s">
        <v>421</v>
      </c>
      <c r="R4531" s="25" t="s">
        <v>421</v>
      </c>
      <c r="S4531" s="25" t="s">
        <v>421</v>
      </c>
    </row>
    <row r="4532" spans="1:19" x14ac:dyDescent="0.25">
      <c r="A4532" s="25" t="s">
        <v>225</v>
      </c>
      <c r="B4532" s="25" t="str">
        <f>VLOOKUP(A4532,'Cód dos países'!$A$3:$C$199,2,FALSE)</f>
        <v>NPL</v>
      </c>
      <c r="C4532" s="25">
        <f>VLOOKUP(A4532,'Cód dos países'!$A$3:$C$199,3,FALSE)</f>
        <v>126</v>
      </c>
      <c r="D4532" s="25">
        <v>1994</v>
      </c>
      <c r="E4532">
        <f t="shared" si="140"/>
        <v>1261994</v>
      </c>
      <c r="F4532" s="25" t="s">
        <v>421</v>
      </c>
      <c r="H4532" s="25" t="str">
        <f t="shared" si="141"/>
        <v/>
      </c>
      <c r="I4532" s="25" t="s">
        <v>421</v>
      </c>
      <c r="J4532" s="25" t="s">
        <v>421</v>
      </c>
      <c r="K4532" s="25" t="s">
        <v>421</v>
      </c>
      <c r="L4532" s="25" t="s">
        <v>421</v>
      </c>
      <c r="M4532" s="25" t="s">
        <v>421</v>
      </c>
      <c r="N4532" s="25" t="s">
        <v>421</v>
      </c>
      <c r="O4532" s="25" t="s">
        <v>421</v>
      </c>
      <c r="P4532" s="25" t="s">
        <v>421</v>
      </c>
      <c r="Q4532" s="25" t="s">
        <v>421</v>
      </c>
      <c r="R4532" s="25" t="s">
        <v>421</v>
      </c>
      <c r="S4532" s="25" t="s">
        <v>421</v>
      </c>
    </row>
    <row r="4533" spans="1:19" x14ac:dyDescent="0.25">
      <c r="A4533" s="25" t="s">
        <v>221</v>
      </c>
      <c r="B4533" s="25" t="str">
        <f>VLOOKUP(A4533,'Cód dos países'!$A$3:$C$199,2,FALSE)</f>
        <v>NLD</v>
      </c>
      <c r="C4533" s="25">
        <f>VLOOKUP(A4533,'Cód dos países'!$A$3:$C$199,3,FALSE)</f>
        <v>127</v>
      </c>
      <c r="D4533" s="25">
        <v>1994</v>
      </c>
      <c r="E4533">
        <f t="shared" si="140"/>
        <v>1271994</v>
      </c>
      <c r="F4533" s="25" t="s">
        <v>421</v>
      </c>
      <c r="H4533" s="25" t="str">
        <f t="shared" si="141"/>
        <v/>
      </c>
      <c r="I4533" s="25" t="s">
        <v>421</v>
      </c>
      <c r="J4533" s="25" t="s">
        <v>421</v>
      </c>
      <c r="K4533" s="25" t="s">
        <v>421</v>
      </c>
      <c r="L4533" s="25" t="s">
        <v>421</v>
      </c>
      <c r="M4533" s="25" t="s">
        <v>421</v>
      </c>
      <c r="N4533" s="25" t="s">
        <v>421</v>
      </c>
      <c r="O4533" s="25" t="s">
        <v>421</v>
      </c>
      <c r="P4533" s="25" t="s">
        <v>421</v>
      </c>
      <c r="Q4533" s="25" t="s">
        <v>421</v>
      </c>
      <c r="R4533" s="25" t="s">
        <v>421</v>
      </c>
      <c r="S4533" s="25" t="s">
        <v>421</v>
      </c>
    </row>
    <row r="4534" spans="1:19" x14ac:dyDescent="0.25">
      <c r="A4534" s="25" t="s">
        <v>227</v>
      </c>
      <c r="B4534" s="25" t="str">
        <f>VLOOKUP(A4534,'Cód dos países'!$A$3:$C$199,2,FALSE)</f>
        <v>NZL</v>
      </c>
      <c r="C4534" s="25">
        <f>VLOOKUP(A4534,'Cód dos países'!$A$3:$C$199,3,FALSE)</f>
        <v>128</v>
      </c>
      <c r="D4534" s="25">
        <v>1994</v>
      </c>
      <c r="E4534">
        <f t="shared" si="140"/>
        <v>1281994</v>
      </c>
      <c r="F4534" s="25" t="s">
        <v>421</v>
      </c>
      <c r="H4534" s="25" t="str">
        <f t="shared" si="141"/>
        <v/>
      </c>
      <c r="I4534" s="25" t="s">
        <v>421</v>
      </c>
      <c r="J4534" s="25" t="s">
        <v>421</v>
      </c>
      <c r="K4534" s="25" t="s">
        <v>421</v>
      </c>
      <c r="L4534" s="25" t="s">
        <v>421</v>
      </c>
      <c r="M4534" s="25" t="s">
        <v>421</v>
      </c>
      <c r="N4534" s="25" t="s">
        <v>421</v>
      </c>
      <c r="O4534" s="25" t="s">
        <v>421</v>
      </c>
      <c r="P4534" s="25" t="s">
        <v>421</v>
      </c>
      <c r="Q4534" s="25" t="s">
        <v>421</v>
      </c>
      <c r="R4534" s="25" t="s">
        <v>421</v>
      </c>
      <c r="S4534" s="25" t="s">
        <v>421</v>
      </c>
    </row>
    <row r="4535" spans="1:19" x14ac:dyDescent="0.25">
      <c r="A4535" s="25" t="s">
        <v>219</v>
      </c>
      <c r="B4535" s="25" t="str">
        <f>VLOOKUP(A4535,'Cód dos países'!$A$3:$C$199,2,FALSE)</f>
        <v>NIC</v>
      </c>
      <c r="C4535" s="25">
        <f>VLOOKUP(A4535,'Cód dos países'!$A$3:$C$199,3,FALSE)</f>
        <v>129</v>
      </c>
      <c r="D4535" s="25">
        <v>1994</v>
      </c>
      <c r="E4535">
        <f t="shared" si="140"/>
        <v>1291994</v>
      </c>
      <c r="F4535" s="25">
        <v>42.5</v>
      </c>
      <c r="G4535" s="25">
        <v>30</v>
      </c>
      <c r="H4535" s="25">
        <f t="shared" si="141"/>
        <v>0.3</v>
      </c>
      <c r="I4535" s="25">
        <v>10</v>
      </c>
      <c r="J4535" s="25" t="s">
        <v>421</v>
      </c>
      <c r="K4535" s="25">
        <v>78.3</v>
      </c>
      <c r="L4535" s="25">
        <v>75.099999999999994</v>
      </c>
      <c r="M4535" s="25" t="s">
        <v>421</v>
      </c>
      <c r="N4535" s="25">
        <v>55</v>
      </c>
      <c r="O4535" s="25" t="s">
        <v>421</v>
      </c>
      <c r="P4535" s="25">
        <v>0</v>
      </c>
      <c r="Q4535" s="25">
        <v>54.4</v>
      </c>
      <c r="R4535" s="25">
        <v>50</v>
      </c>
      <c r="S4535" s="25">
        <v>30</v>
      </c>
    </row>
    <row r="4536" spans="1:19" x14ac:dyDescent="0.25">
      <c r="A4536" s="25" t="s">
        <v>215</v>
      </c>
      <c r="B4536" s="25" t="str">
        <f>VLOOKUP(A4536,'Cód dos países'!$A$3:$C$199,2,FALSE)</f>
        <v>NER</v>
      </c>
      <c r="C4536" s="25">
        <f>VLOOKUP(A4536,'Cód dos países'!$A$3:$C$199,3,FALSE)</f>
        <v>130</v>
      </c>
      <c r="D4536" s="25">
        <v>1994</v>
      </c>
      <c r="E4536">
        <f t="shared" si="140"/>
        <v>1301994</v>
      </c>
      <c r="F4536" s="25" t="s">
        <v>421</v>
      </c>
      <c r="H4536" s="25" t="str">
        <f t="shared" si="141"/>
        <v/>
      </c>
      <c r="I4536" s="25" t="s">
        <v>421</v>
      </c>
      <c r="J4536" s="25" t="s">
        <v>421</v>
      </c>
      <c r="K4536" s="25" t="s">
        <v>421</v>
      </c>
      <c r="L4536" s="25" t="s">
        <v>421</v>
      </c>
      <c r="M4536" s="25" t="s">
        <v>421</v>
      </c>
      <c r="N4536" s="25" t="s">
        <v>421</v>
      </c>
      <c r="O4536" s="25" t="s">
        <v>421</v>
      </c>
      <c r="P4536" s="25" t="s">
        <v>421</v>
      </c>
      <c r="Q4536" s="25" t="s">
        <v>421</v>
      </c>
      <c r="R4536" s="25" t="s">
        <v>421</v>
      </c>
      <c r="S4536" s="25" t="s">
        <v>421</v>
      </c>
    </row>
    <row r="4537" spans="1:19" x14ac:dyDescent="0.25">
      <c r="A4537" s="25" t="s">
        <v>217</v>
      </c>
      <c r="B4537" s="25" t="str">
        <f>VLOOKUP(A4537,'Cód dos países'!$A$3:$C$199,2,FALSE)</f>
        <v>NGA</v>
      </c>
      <c r="C4537" s="25">
        <f>VLOOKUP(A4537,'Cód dos países'!$A$3:$C$199,3,FALSE)</f>
        <v>131</v>
      </c>
      <c r="D4537" s="25">
        <v>1994</v>
      </c>
      <c r="E4537">
        <f t="shared" si="140"/>
        <v>1311994</v>
      </c>
      <c r="F4537" s="25">
        <v>47.3</v>
      </c>
      <c r="G4537" s="25">
        <v>50</v>
      </c>
      <c r="H4537" s="25">
        <f t="shared" si="141"/>
        <v>0.5</v>
      </c>
      <c r="I4537" s="25">
        <v>50</v>
      </c>
      <c r="J4537" s="25" t="s">
        <v>421</v>
      </c>
      <c r="K4537" s="25">
        <v>75.400000000000006</v>
      </c>
      <c r="L4537" s="25">
        <v>0</v>
      </c>
      <c r="M4537" s="25" t="s">
        <v>421</v>
      </c>
      <c r="N4537" s="25">
        <v>55</v>
      </c>
      <c r="O4537" s="25" t="s">
        <v>421</v>
      </c>
      <c r="P4537" s="25">
        <v>50.2</v>
      </c>
      <c r="Q4537" s="25">
        <v>45</v>
      </c>
      <c r="R4537" s="25">
        <v>50</v>
      </c>
      <c r="S4537" s="25">
        <v>50</v>
      </c>
    </row>
    <row r="4538" spans="1:19" x14ac:dyDescent="0.25">
      <c r="A4538" s="25" t="s">
        <v>431</v>
      </c>
      <c r="B4538" s="25" t="str">
        <f>VLOOKUP(A4538,'Cód dos países'!$A$3:$C$199,2,FALSE)</f>
        <v>PRK</v>
      </c>
      <c r="C4538" s="25">
        <f>VLOOKUP(A4538,'Cód dos países'!$A$3:$C$199,3,FALSE)</f>
        <v>91</v>
      </c>
      <c r="D4538" s="25">
        <v>1994</v>
      </c>
      <c r="E4538">
        <f t="shared" si="140"/>
        <v>911994</v>
      </c>
      <c r="F4538" s="25">
        <v>8.9</v>
      </c>
      <c r="G4538" s="25">
        <v>10</v>
      </c>
      <c r="H4538" s="25">
        <f t="shared" si="141"/>
        <v>0.1</v>
      </c>
      <c r="I4538" s="25">
        <v>10</v>
      </c>
      <c r="J4538" s="25" t="s">
        <v>421</v>
      </c>
      <c r="K4538" s="25">
        <v>0</v>
      </c>
      <c r="L4538" s="25">
        <v>0</v>
      </c>
      <c r="M4538" s="25" t="s">
        <v>421</v>
      </c>
      <c r="N4538" s="25">
        <v>40</v>
      </c>
      <c r="O4538" s="25" t="s">
        <v>421</v>
      </c>
      <c r="P4538" s="25">
        <v>0</v>
      </c>
      <c r="Q4538" s="25">
        <v>0</v>
      </c>
      <c r="R4538" s="25">
        <v>10</v>
      </c>
      <c r="S4538" s="25">
        <v>10</v>
      </c>
    </row>
    <row r="4539" spans="1:19" x14ac:dyDescent="0.25">
      <c r="A4539" s="25" t="s">
        <v>223</v>
      </c>
      <c r="B4539" s="25" t="str">
        <f>VLOOKUP(A4539,'Cód dos países'!$A$3:$C$199,2,FALSE)</f>
        <v>NOR</v>
      </c>
      <c r="C4539" s="25">
        <f>VLOOKUP(A4539,'Cód dos países'!$A$3:$C$199,3,FALSE)</f>
        <v>132</v>
      </c>
      <c r="D4539" s="25">
        <v>1994</v>
      </c>
      <c r="E4539">
        <f t="shared" si="140"/>
        <v>1321994</v>
      </c>
      <c r="F4539" s="25" t="s">
        <v>421</v>
      </c>
      <c r="H4539" s="25" t="str">
        <f t="shared" si="141"/>
        <v/>
      </c>
      <c r="I4539" s="25" t="s">
        <v>421</v>
      </c>
      <c r="J4539" s="25" t="s">
        <v>421</v>
      </c>
      <c r="K4539" s="25" t="s">
        <v>421</v>
      </c>
      <c r="L4539" s="25" t="s">
        <v>421</v>
      </c>
      <c r="M4539" s="25" t="s">
        <v>421</v>
      </c>
      <c r="N4539" s="25" t="s">
        <v>421</v>
      </c>
      <c r="O4539" s="25" t="s">
        <v>421</v>
      </c>
      <c r="P4539" s="25" t="s">
        <v>421</v>
      </c>
      <c r="Q4539" s="25" t="s">
        <v>421</v>
      </c>
      <c r="R4539" s="25" t="s">
        <v>421</v>
      </c>
      <c r="S4539" s="25" t="s">
        <v>421</v>
      </c>
    </row>
    <row r="4540" spans="1:19" x14ac:dyDescent="0.25">
      <c r="A4540" s="25" t="s">
        <v>229</v>
      </c>
      <c r="B4540" s="25" t="str">
        <f>VLOOKUP(A4540,'Cód dos países'!$A$3:$C$199,2,FALSE)</f>
        <v>OMN</v>
      </c>
      <c r="C4540" s="25">
        <f>VLOOKUP(A4540,'Cód dos países'!$A$3:$C$199,3,FALSE)</f>
        <v>133</v>
      </c>
      <c r="D4540" s="25">
        <v>1994</v>
      </c>
      <c r="E4540">
        <f t="shared" si="140"/>
        <v>1331994</v>
      </c>
      <c r="F4540" s="25">
        <v>70.2</v>
      </c>
      <c r="G4540" s="25">
        <v>70</v>
      </c>
      <c r="H4540" s="25">
        <f t="shared" si="141"/>
        <v>0.7</v>
      </c>
      <c r="I4540" s="25">
        <v>70</v>
      </c>
      <c r="J4540" s="25" t="s">
        <v>421</v>
      </c>
      <c r="K4540" s="25">
        <v>75</v>
      </c>
      <c r="L4540" s="25">
        <v>52.7</v>
      </c>
      <c r="M4540" s="25" t="s">
        <v>421</v>
      </c>
      <c r="N4540" s="25">
        <v>85</v>
      </c>
      <c r="O4540" s="25" t="s">
        <v>421</v>
      </c>
      <c r="P4540" s="25">
        <v>85.7</v>
      </c>
      <c r="Q4540" s="25">
        <v>73</v>
      </c>
      <c r="R4540" s="25">
        <v>50</v>
      </c>
      <c r="S4540" s="25">
        <v>70</v>
      </c>
    </row>
    <row r="4541" spans="1:19" x14ac:dyDescent="0.25">
      <c r="A4541" s="25" t="s">
        <v>231</v>
      </c>
      <c r="B4541" s="25" t="str">
        <f>VLOOKUP(A4541,'Cód dos países'!$A$3:$C$199,2,FALSE)</f>
        <v>PAK</v>
      </c>
      <c r="C4541" s="25">
        <f>VLOOKUP(A4541,'Cód dos países'!$A$3:$C$199,3,FALSE)</f>
        <v>134</v>
      </c>
      <c r="D4541" s="25">
        <v>1994</v>
      </c>
      <c r="E4541">
        <f t="shared" si="140"/>
        <v>1341994</v>
      </c>
      <c r="F4541" s="25">
        <v>57.6</v>
      </c>
      <c r="G4541" s="25">
        <v>70</v>
      </c>
      <c r="H4541" s="25">
        <f t="shared" si="141"/>
        <v>0.7</v>
      </c>
      <c r="I4541" s="25">
        <v>10</v>
      </c>
      <c r="J4541" s="25" t="s">
        <v>421</v>
      </c>
      <c r="K4541" s="25">
        <v>59.1</v>
      </c>
      <c r="L4541" s="25">
        <v>82.1</v>
      </c>
      <c r="M4541" s="25" t="s">
        <v>421</v>
      </c>
      <c r="N4541" s="25">
        <v>55</v>
      </c>
      <c r="O4541" s="25" t="s">
        <v>421</v>
      </c>
      <c r="P4541" s="25">
        <v>69.900000000000006</v>
      </c>
      <c r="Q4541" s="25">
        <v>32.4</v>
      </c>
      <c r="R4541" s="25">
        <v>70</v>
      </c>
      <c r="S4541" s="25">
        <v>70</v>
      </c>
    </row>
    <row r="4542" spans="1:19" x14ac:dyDescent="0.25">
      <c r="A4542" s="25" t="s">
        <v>233</v>
      </c>
      <c r="B4542" s="25" t="str">
        <f>VLOOKUP(A4542,'Cód dos países'!$A$3:$C$199,2,FALSE)</f>
        <v>PAN</v>
      </c>
      <c r="C4542" s="25">
        <f>VLOOKUP(A4542,'Cód dos países'!$A$3:$C$199,3,FALSE)</f>
        <v>136</v>
      </c>
      <c r="D4542" s="25">
        <v>1994</v>
      </c>
      <c r="E4542">
        <f t="shared" si="140"/>
        <v>1361994</v>
      </c>
      <c r="F4542" s="25">
        <v>71.599999999999994</v>
      </c>
      <c r="G4542" s="25">
        <v>50</v>
      </c>
      <c r="H4542" s="25">
        <f t="shared" si="141"/>
        <v>0.5</v>
      </c>
      <c r="I4542" s="25">
        <v>50</v>
      </c>
      <c r="J4542" s="25" t="s">
        <v>421</v>
      </c>
      <c r="K4542" s="25">
        <v>77.5</v>
      </c>
      <c r="L4542" s="25">
        <v>84</v>
      </c>
      <c r="M4542" s="25" t="s">
        <v>421</v>
      </c>
      <c r="N4542" s="25">
        <v>70</v>
      </c>
      <c r="O4542" s="25" t="s">
        <v>421</v>
      </c>
      <c r="P4542" s="25">
        <v>88.7</v>
      </c>
      <c r="Q4542" s="25">
        <v>64.400000000000006</v>
      </c>
      <c r="R4542" s="25">
        <v>70</v>
      </c>
      <c r="S4542" s="25">
        <v>90</v>
      </c>
    </row>
    <row r="4543" spans="1:19" x14ac:dyDescent="0.25">
      <c r="A4543" s="25" t="s">
        <v>239</v>
      </c>
      <c r="B4543" s="25" t="str">
        <f>VLOOKUP(A4543,'Cód dos países'!$A$3:$C$199,2,FALSE)</f>
        <v>PNG</v>
      </c>
      <c r="C4543" s="25">
        <f>VLOOKUP(A4543,'Cód dos países'!$A$3:$C$199,3,FALSE)</f>
        <v>137</v>
      </c>
      <c r="D4543" s="25">
        <v>1994</v>
      </c>
      <c r="E4543">
        <f t="shared" si="140"/>
        <v>1371994</v>
      </c>
      <c r="F4543" s="25" t="s">
        <v>421</v>
      </c>
      <c r="H4543" s="25" t="str">
        <f t="shared" si="141"/>
        <v/>
      </c>
      <c r="I4543" s="25" t="s">
        <v>421</v>
      </c>
      <c r="J4543" s="25" t="s">
        <v>421</v>
      </c>
      <c r="K4543" s="25" t="s">
        <v>421</v>
      </c>
      <c r="L4543" s="25" t="s">
        <v>421</v>
      </c>
      <c r="M4543" s="25" t="s">
        <v>421</v>
      </c>
      <c r="N4543" s="25" t="s">
        <v>421</v>
      </c>
      <c r="O4543" s="25" t="s">
        <v>421</v>
      </c>
      <c r="P4543" s="25" t="s">
        <v>421</v>
      </c>
      <c r="Q4543" s="25" t="s">
        <v>421</v>
      </c>
      <c r="R4543" s="25" t="s">
        <v>421</v>
      </c>
      <c r="S4543" s="25" t="s">
        <v>421</v>
      </c>
    </row>
    <row r="4544" spans="1:19" x14ac:dyDescent="0.25">
      <c r="A4544" s="25" t="s">
        <v>246</v>
      </c>
      <c r="B4544" s="25" t="str">
        <f>VLOOKUP(A4544,'Cód dos países'!$A$3:$C$199,2,FALSE)</f>
        <v>PRY</v>
      </c>
      <c r="C4544" s="25">
        <f>VLOOKUP(A4544,'Cód dos países'!$A$3:$C$199,3,FALSE)</f>
        <v>138</v>
      </c>
      <c r="D4544" s="25">
        <v>1994</v>
      </c>
      <c r="E4544">
        <f t="shared" si="140"/>
        <v>1381994</v>
      </c>
      <c r="F4544" s="25">
        <v>65.900000000000006</v>
      </c>
      <c r="G4544" s="25">
        <v>50</v>
      </c>
      <c r="H4544" s="25">
        <f t="shared" si="141"/>
        <v>0.5</v>
      </c>
      <c r="I4544" s="25">
        <v>10</v>
      </c>
      <c r="J4544" s="25" t="s">
        <v>421</v>
      </c>
      <c r="K4544" s="25">
        <v>90.1</v>
      </c>
      <c r="L4544" s="25">
        <v>91.5</v>
      </c>
      <c r="M4544" s="25" t="s">
        <v>421</v>
      </c>
      <c r="N4544" s="25">
        <v>70</v>
      </c>
      <c r="O4544" s="25" t="s">
        <v>421</v>
      </c>
      <c r="P4544" s="25">
        <v>63.1</v>
      </c>
      <c r="Q4544" s="25">
        <v>58.4</v>
      </c>
      <c r="R4544" s="25">
        <v>90</v>
      </c>
      <c r="S4544" s="25">
        <v>70</v>
      </c>
    </row>
    <row r="4545" spans="1:19" x14ac:dyDescent="0.25">
      <c r="A4545" s="25" t="s">
        <v>235</v>
      </c>
      <c r="B4545" s="25" t="str">
        <f>VLOOKUP(A4545,'Cód dos países'!$A$3:$C$199,2,FALSE)</f>
        <v>PER</v>
      </c>
      <c r="C4545" s="25">
        <f>VLOOKUP(A4545,'Cód dos países'!$A$3:$C$199,3,FALSE)</f>
        <v>139</v>
      </c>
      <c r="D4545" s="25">
        <v>1994</v>
      </c>
      <c r="E4545">
        <f t="shared" si="140"/>
        <v>1391994</v>
      </c>
      <c r="F4545" s="25">
        <v>56.9</v>
      </c>
      <c r="G4545" s="25">
        <v>50</v>
      </c>
      <c r="H4545" s="25">
        <f t="shared" si="141"/>
        <v>0.5</v>
      </c>
      <c r="I4545" s="25">
        <v>10</v>
      </c>
      <c r="J4545" s="25" t="s">
        <v>421</v>
      </c>
      <c r="K4545" s="25">
        <v>81.099999999999994</v>
      </c>
      <c r="L4545" s="25">
        <v>89.5</v>
      </c>
      <c r="M4545" s="25" t="s">
        <v>421</v>
      </c>
      <c r="N4545" s="25">
        <v>55</v>
      </c>
      <c r="O4545" s="25" t="s">
        <v>421</v>
      </c>
      <c r="P4545" s="25">
        <v>35.9</v>
      </c>
      <c r="Q4545" s="25">
        <v>51</v>
      </c>
      <c r="R4545" s="25">
        <v>70</v>
      </c>
      <c r="S4545" s="25">
        <v>70</v>
      </c>
    </row>
    <row r="4546" spans="1:19" x14ac:dyDescent="0.25">
      <c r="A4546" s="25" t="s">
        <v>237</v>
      </c>
      <c r="B4546" s="25" t="str">
        <f>VLOOKUP(A4546,'Cód dos países'!$A$3:$C$199,2,FALSE)</f>
        <v>PHL</v>
      </c>
      <c r="C4546" s="25">
        <f>VLOOKUP(A4546,'Cód dos países'!$A$3:$C$199,3,FALSE)</f>
        <v>140</v>
      </c>
      <c r="D4546" s="25">
        <v>1994</v>
      </c>
      <c r="E4546">
        <f t="shared" si="140"/>
        <v>1401994</v>
      </c>
      <c r="F4546" s="25">
        <v>55</v>
      </c>
      <c r="G4546" s="25">
        <v>50</v>
      </c>
      <c r="H4546" s="25">
        <f t="shared" si="141"/>
        <v>0.5</v>
      </c>
      <c r="I4546" s="25">
        <v>10</v>
      </c>
      <c r="J4546" s="25" t="s">
        <v>421</v>
      </c>
      <c r="K4546" s="25">
        <v>73.2</v>
      </c>
      <c r="L4546" s="25">
        <v>88.4</v>
      </c>
      <c r="M4546" s="25" t="s">
        <v>421</v>
      </c>
      <c r="N4546" s="25">
        <v>55</v>
      </c>
      <c r="O4546" s="25" t="s">
        <v>421</v>
      </c>
      <c r="P4546" s="25">
        <v>76.7</v>
      </c>
      <c r="Q4546" s="25">
        <v>42</v>
      </c>
      <c r="R4546" s="25">
        <v>50</v>
      </c>
      <c r="S4546" s="25">
        <v>50</v>
      </c>
    </row>
    <row r="4547" spans="1:19" x14ac:dyDescent="0.25">
      <c r="A4547" s="25" t="s">
        <v>241</v>
      </c>
      <c r="B4547" s="25" t="str">
        <f>VLOOKUP(A4547,'Cód dos países'!$A$3:$C$199,2,FALSE)</f>
        <v>POL</v>
      </c>
      <c r="C4547" s="25">
        <f>VLOOKUP(A4547,'Cód dos países'!$A$3:$C$199,3,FALSE)</f>
        <v>141</v>
      </c>
      <c r="D4547" s="25">
        <v>1994</v>
      </c>
      <c r="E4547">
        <f t="shared" si="140"/>
        <v>1411994</v>
      </c>
      <c r="F4547" s="25">
        <v>50.7</v>
      </c>
      <c r="G4547" s="25">
        <v>50</v>
      </c>
      <c r="H4547" s="25">
        <f t="shared" si="141"/>
        <v>0.5</v>
      </c>
      <c r="I4547" s="25">
        <v>50</v>
      </c>
      <c r="J4547" s="25" t="s">
        <v>421</v>
      </c>
      <c r="K4547" s="25">
        <v>51</v>
      </c>
      <c r="L4547" s="25">
        <v>9.6</v>
      </c>
      <c r="M4547" s="25" t="s">
        <v>421</v>
      </c>
      <c r="N4547" s="25">
        <v>70</v>
      </c>
      <c r="O4547" s="25" t="s">
        <v>421</v>
      </c>
      <c r="P4547" s="25">
        <v>48.7</v>
      </c>
      <c r="Q4547" s="25">
        <v>57</v>
      </c>
      <c r="R4547" s="25">
        <v>70</v>
      </c>
      <c r="S4547" s="25">
        <v>50</v>
      </c>
    </row>
    <row r="4548" spans="1:19" x14ac:dyDescent="0.25">
      <c r="A4548" s="25" t="s">
        <v>244</v>
      </c>
      <c r="B4548" s="25" t="str">
        <f>VLOOKUP(A4548,'Cód dos países'!$A$3:$C$199,2,FALSE)</f>
        <v>PRT</v>
      </c>
      <c r="C4548" s="25">
        <f>VLOOKUP(A4548,'Cód dos países'!$A$3:$C$199,3,FALSE)</f>
        <v>142</v>
      </c>
      <c r="D4548" s="25">
        <v>1994</v>
      </c>
      <c r="E4548">
        <f t="shared" si="140"/>
        <v>1421994</v>
      </c>
      <c r="F4548" s="25">
        <v>62.4</v>
      </c>
      <c r="G4548" s="25">
        <v>70</v>
      </c>
      <c r="H4548" s="25">
        <f t="shared" si="141"/>
        <v>0.7</v>
      </c>
      <c r="I4548" s="25">
        <v>70</v>
      </c>
      <c r="J4548" s="25" t="s">
        <v>421</v>
      </c>
      <c r="K4548" s="25">
        <v>60.5</v>
      </c>
      <c r="L4548" s="25">
        <v>36</v>
      </c>
      <c r="M4548" s="25" t="s">
        <v>421</v>
      </c>
      <c r="N4548" s="25">
        <v>70</v>
      </c>
      <c r="O4548" s="25" t="s">
        <v>421</v>
      </c>
      <c r="P4548" s="25">
        <v>77.7</v>
      </c>
      <c r="Q4548" s="25">
        <v>77.8</v>
      </c>
      <c r="R4548" s="25">
        <v>50</v>
      </c>
      <c r="S4548" s="25">
        <v>50</v>
      </c>
    </row>
    <row r="4549" spans="1:19" x14ac:dyDescent="0.25">
      <c r="A4549" s="25" t="s">
        <v>248</v>
      </c>
      <c r="B4549" s="25" t="str">
        <f>VLOOKUP(A4549,'Cód dos países'!$A$3:$C$199,2,FALSE)</f>
        <v>QAT</v>
      </c>
      <c r="C4549" s="25">
        <f>VLOOKUP(A4549,'Cód dos países'!$A$3:$C$199,3,FALSE)</f>
        <v>143</v>
      </c>
      <c r="D4549" s="25">
        <v>1994</v>
      </c>
      <c r="E4549">
        <f t="shared" ref="E4549:E4601" si="142">C4549*10000+D4549</f>
        <v>1431994</v>
      </c>
      <c r="F4549" s="25" t="s">
        <v>421</v>
      </c>
      <c r="H4549" s="25" t="str">
        <f t="shared" ref="H4549:H4601" si="143">IF(G4549="","",(G4549/100))</f>
        <v/>
      </c>
      <c r="I4549" s="25" t="s">
        <v>421</v>
      </c>
      <c r="J4549" s="25" t="s">
        <v>421</v>
      </c>
      <c r="K4549" s="25" t="s">
        <v>421</v>
      </c>
      <c r="L4549" s="25" t="s">
        <v>421</v>
      </c>
      <c r="M4549" s="25" t="s">
        <v>421</v>
      </c>
      <c r="N4549" s="25" t="s">
        <v>421</v>
      </c>
      <c r="O4549" s="25" t="s">
        <v>421</v>
      </c>
      <c r="P4549" s="25" t="s">
        <v>421</v>
      </c>
      <c r="Q4549" s="25" t="s">
        <v>421</v>
      </c>
      <c r="R4549" s="25" t="s">
        <v>421</v>
      </c>
      <c r="S4549" s="25" t="s">
        <v>421</v>
      </c>
    </row>
    <row r="4550" spans="1:19" x14ac:dyDescent="0.25">
      <c r="A4550" s="25" t="s">
        <v>334</v>
      </c>
      <c r="B4550" s="25" t="str">
        <f>VLOOKUP(A4550,'Cód dos países'!$A$3:$C$199,2,FALSE)</f>
        <v>COG</v>
      </c>
      <c r="C4550" s="25">
        <f>VLOOKUP(A4550,'Cód dos países'!$A$3:$C$199,3,FALSE)</f>
        <v>39</v>
      </c>
      <c r="D4550" s="25">
        <v>1994</v>
      </c>
      <c r="E4550">
        <f t="shared" si="142"/>
        <v>391994</v>
      </c>
      <c r="F4550" s="25" t="s">
        <v>421</v>
      </c>
      <c r="H4550" s="25" t="str">
        <f t="shared" si="143"/>
        <v/>
      </c>
      <c r="I4550" s="25" t="s">
        <v>421</v>
      </c>
      <c r="J4550" s="25" t="s">
        <v>421</v>
      </c>
      <c r="K4550" s="25" t="s">
        <v>421</v>
      </c>
      <c r="L4550" s="25" t="s">
        <v>421</v>
      </c>
      <c r="M4550" s="25" t="s">
        <v>421</v>
      </c>
      <c r="N4550" s="25" t="s">
        <v>421</v>
      </c>
      <c r="O4550" s="25" t="s">
        <v>421</v>
      </c>
      <c r="P4550" s="25" t="s">
        <v>421</v>
      </c>
      <c r="Q4550" s="25" t="s">
        <v>421</v>
      </c>
      <c r="R4550" s="25" t="s">
        <v>421</v>
      </c>
      <c r="S4550" s="25" t="s">
        <v>421</v>
      </c>
    </row>
    <row r="4551" spans="1:19" x14ac:dyDescent="0.25">
      <c r="A4551" s="25" t="s">
        <v>250</v>
      </c>
      <c r="B4551" s="25" t="str">
        <f>VLOOKUP(A4551,'Cód dos países'!$A$3:$C$199,2,FALSE)</f>
        <v>ROM</v>
      </c>
      <c r="C4551" s="25">
        <f>VLOOKUP(A4551,'Cód dos países'!$A$3:$C$199,3,FALSE)</f>
        <v>144</v>
      </c>
      <c r="D4551" s="25">
        <v>1994</v>
      </c>
      <c r="E4551">
        <f t="shared" si="142"/>
        <v>1441994</v>
      </c>
      <c r="F4551" s="25">
        <v>42.9</v>
      </c>
      <c r="G4551" s="25">
        <v>30</v>
      </c>
      <c r="H4551" s="25">
        <f t="shared" si="143"/>
        <v>0.3</v>
      </c>
      <c r="I4551" s="25">
        <v>10</v>
      </c>
      <c r="J4551" s="25" t="s">
        <v>421</v>
      </c>
      <c r="K4551" s="25">
        <v>39.4</v>
      </c>
      <c r="L4551" s="25">
        <v>52.2</v>
      </c>
      <c r="M4551" s="25" t="s">
        <v>421</v>
      </c>
      <c r="N4551" s="25">
        <v>55</v>
      </c>
      <c r="O4551" s="25" t="s">
        <v>421</v>
      </c>
      <c r="P4551" s="25">
        <v>0</v>
      </c>
      <c r="Q4551" s="25">
        <v>79</v>
      </c>
      <c r="R4551" s="25">
        <v>70</v>
      </c>
      <c r="S4551" s="25">
        <v>50</v>
      </c>
    </row>
    <row r="4552" spans="1:19" x14ac:dyDescent="0.25">
      <c r="A4552" s="25" t="s">
        <v>251</v>
      </c>
      <c r="B4552" s="25" t="str">
        <f>VLOOKUP(A4552,'Cód dos países'!$A$3:$C$199,2,FALSE)</f>
        <v>RUS</v>
      </c>
      <c r="C4552" s="25">
        <f>VLOOKUP(A4552,'Cód dos países'!$A$3:$C$199,3,FALSE)</f>
        <v>145</v>
      </c>
      <c r="D4552" s="25">
        <v>1994</v>
      </c>
      <c r="E4552">
        <f t="shared" si="142"/>
        <v>1451994</v>
      </c>
      <c r="F4552" s="25">
        <v>51.1</v>
      </c>
      <c r="G4552" s="25">
        <v>50</v>
      </c>
      <c r="H4552" s="25">
        <f t="shared" si="143"/>
        <v>0.5</v>
      </c>
      <c r="I4552" s="25">
        <v>10</v>
      </c>
      <c r="J4552" s="25" t="s">
        <v>421</v>
      </c>
      <c r="K4552" s="25">
        <v>75.5</v>
      </c>
      <c r="L4552" s="25">
        <v>67.099999999999994</v>
      </c>
      <c r="M4552" s="25" t="s">
        <v>421</v>
      </c>
      <c r="N4552" s="25">
        <v>85</v>
      </c>
      <c r="O4552" s="25" t="s">
        <v>421</v>
      </c>
      <c r="P4552" s="25">
        <v>0</v>
      </c>
      <c r="Q4552" s="25">
        <v>52</v>
      </c>
      <c r="R4552" s="25">
        <v>70</v>
      </c>
      <c r="S4552" s="25">
        <v>50</v>
      </c>
    </row>
    <row r="4553" spans="1:19" x14ac:dyDescent="0.25">
      <c r="A4553" s="25" t="s">
        <v>253</v>
      </c>
      <c r="B4553" s="25" t="str">
        <f>VLOOKUP(A4553,'Cód dos países'!$A$3:$C$199,2,FALSE)</f>
        <v>RWA</v>
      </c>
      <c r="C4553" s="25">
        <f>VLOOKUP(A4553,'Cód dos países'!$A$3:$C$199,3,FALSE)</f>
        <v>146</v>
      </c>
      <c r="D4553" s="25">
        <v>1994</v>
      </c>
      <c r="E4553">
        <f t="shared" si="142"/>
        <v>1461994</v>
      </c>
      <c r="F4553" s="25" t="s">
        <v>421</v>
      </c>
      <c r="H4553" s="25" t="str">
        <f t="shared" si="143"/>
        <v/>
      </c>
      <c r="I4553" s="25" t="s">
        <v>421</v>
      </c>
      <c r="J4553" s="25" t="s">
        <v>421</v>
      </c>
      <c r="K4553" s="25" t="s">
        <v>421</v>
      </c>
      <c r="L4553" s="25" t="s">
        <v>421</v>
      </c>
      <c r="M4553" s="25" t="s">
        <v>421</v>
      </c>
      <c r="N4553" s="25" t="s">
        <v>421</v>
      </c>
      <c r="O4553" s="25" t="s">
        <v>421</v>
      </c>
      <c r="P4553" s="25" t="s">
        <v>421</v>
      </c>
      <c r="Q4553" s="25" t="s">
        <v>421</v>
      </c>
      <c r="R4553" s="25" t="s">
        <v>421</v>
      </c>
      <c r="S4553" s="25" t="s">
        <v>421</v>
      </c>
    </row>
    <row r="4554" spans="1:19" x14ac:dyDescent="0.25">
      <c r="A4554" s="25" t="s">
        <v>368</v>
      </c>
      <c r="B4554" s="25" t="str">
        <f>VLOOKUP(A4554,'Cód dos países'!$A$3:$C$199,2,FALSE)</f>
        <v>LCA</v>
      </c>
      <c r="C4554" s="25">
        <f>VLOOKUP(A4554,'Cód dos países'!$A$3:$C$199,3,FALSE)</f>
        <v>164</v>
      </c>
      <c r="D4554" s="25">
        <v>1994</v>
      </c>
      <c r="E4554">
        <f t="shared" si="142"/>
        <v>1641994</v>
      </c>
      <c r="F4554" s="25" t="s">
        <v>421</v>
      </c>
      <c r="H4554" s="25" t="str">
        <f t="shared" si="143"/>
        <v/>
      </c>
      <c r="I4554" s="25" t="s">
        <v>421</v>
      </c>
      <c r="J4554" s="25" t="s">
        <v>421</v>
      </c>
      <c r="K4554" s="25" t="s">
        <v>421</v>
      </c>
      <c r="L4554" s="25" t="s">
        <v>421</v>
      </c>
      <c r="M4554" s="25" t="s">
        <v>421</v>
      </c>
      <c r="N4554" s="25" t="s">
        <v>421</v>
      </c>
      <c r="O4554" s="25" t="s">
        <v>421</v>
      </c>
      <c r="P4554" s="25" t="s">
        <v>421</v>
      </c>
      <c r="Q4554" s="25" t="s">
        <v>421</v>
      </c>
      <c r="R4554" s="25" t="s">
        <v>421</v>
      </c>
      <c r="S4554" s="25" t="s">
        <v>421</v>
      </c>
    </row>
    <row r="4555" spans="1:19" x14ac:dyDescent="0.25">
      <c r="A4555" s="25" t="s">
        <v>369</v>
      </c>
      <c r="B4555" s="25" t="str">
        <f>VLOOKUP(A4555,'Cód dos países'!$A$3:$C$199,2,FALSE)</f>
        <v>VCT</v>
      </c>
      <c r="C4555" s="25">
        <f>VLOOKUP(A4555,'Cód dos países'!$A$3:$C$199,3,FALSE)</f>
        <v>165</v>
      </c>
      <c r="D4555" s="25">
        <v>1994</v>
      </c>
      <c r="E4555">
        <f t="shared" si="142"/>
        <v>1651994</v>
      </c>
      <c r="F4555" s="25" t="s">
        <v>421</v>
      </c>
      <c r="H4555" s="25" t="str">
        <f t="shared" si="143"/>
        <v/>
      </c>
      <c r="I4555" s="25" t="s">
        <v>421</v>
      </c>
      <c r="J4555" s="25" t="s">
        <v>421</v>
      </c>
      <c r="K4555" s="25" t="s">
        <v>421</v>
      </c>
      <c r="L4555" s="25" t="s">
        <v>421</v>
      </c>
      <c r="M4555" s="25" t="s">
        <v>421</v>
      </c>
      <c r="N4555" s="25" t="s">
        <v>421</v>
      </c>
      <c r="O4555" s="25" t="s">
        <v>421</v>
      </c>
      <c r="P4555" s="25" t="s">
        <v>421</v>
      </c>
      <c r="Q4555" s="25" t="s">
        <v>421</v>
      </c>
      <c r="R4555" s="25" t="s">
        <v>421</v>
      </c>
      <c r="S4555" s="25" t="s">
        <v>421</v>
      </c>
    </row>
    <row r="4556" spans="1:19" x14ac:dyDescent="0.25">
      <c r="A4556" s="25" t="s">
        <v>365</v>
      </c>
      <c r="B4556" s="25" t="str">
        <f>VLOOKUP(A4556,'Cód dos países'!$A$3:$C$199,2,FALSE)</f>
        <v>SAM</v>
      </c>
      <c r="C4556" s="25">
        <f>VLOOKUP(A4556,'Cód dos países'!$A$3:$C$199,3,FALSE)</f>
        <v>147</v>
      </c>
      <c r="D4556" s="25">
        <v>1994</v>
      </c>
      <c r="E4556">
        <f t="shared" si="142"/>
        <v>1471994</v>
      </c>
      <c r="F4556" s="25" t="s">
        <v>421</v>
      </c>
      <c r="H4556" s="25" t="str">
        <f t="shared" si="143"/>
        <v/>
      </c>
      <c r="I4556" s="25" t="s">
        <v>421</v>
      </c>
      <c r="J4556" s="25" t="s">
        <v>421</v>
      </c>
      <c r="K4556" s="25" t="s">
        <v>421</v>
      </c>
      <c r="L4556" s="25" t="s">
        <v>421</v>
      </c>
      <c r="M4556" s="25" t="s">
        <v>421</v>
      </c>
      <c r="N4556" s="25" t="s">
        <v>421</v>
      </c>
      <c r="O4556" s="25" t="s">
        <v>421</v>
      </c>
      <c r="P4556" s="25" t="s">
        <v>421</v>
      </c>
      <c r="Q4556" s="25" t="s">
        <v>421</v>
      </c>
      <c r="R4556" s="25" t="s">
        <v>421</v>
      </c>
      <c r="S4556" s="25" t="s">
        <v>421</v>
      </c>
    </row>
    <row r="4557" spans="1:19" x14ac:dyDescent="0.25">
      <c r="A4557" s="25" t="s">
        <v>272</v>
      </c>
      <c r="B4557" s="25" t="str">
        <f>VLOOKUP(A4557,'Cód dos países'!$A$3:$C$199,2,FALSE)</f>
        <v>STP</v>
      </c>
      <c r="C4557" s="25">
        <f>VLOOKUP(A4557,'Cód dos países'!$A$3:$C$199,3,FALSE)</f>
        <v>149</v>
      </c>
      <c r="D4557" s="25">
        <v>1994</v>
      </c>
      <c r="E4557">
        <f t="shared" si="142"/>
        <v>1491994</v>
      </c>
      <c r="F4557" s="25" t="s">
        <v>421</v>
      </c>
      <c r="H4557" s="25" t="str">
        <f t="shared" si="143"/>
        <v/>
      </c>
      <c r="I4557" s="25" t="s">
        <v>421</v>
      </c>
      <c r="J4557" s="25" t="s">
        <v>421</v>
      </c>
      <c r="K4557" s="25" t="s">
        <v>421</v>
      </c>
      <c r="L4557" s="25" t="s">
        <v>421</v>
      </c>
      <c r="M4557" s="25" t="s">
        <v>421</v>
      </c>
      <c r="N4557" s="25" t="s">
        <v>421</v>
      </c>
      <c r="O4557" s="25" t="s">
        <v>421</v>
      </c>
      <c r="P4557" s="25" t="s">
        <v>421</v>
      </c>
      <c r="Q4557" s="25" t="s">
        <v>421</v>
      </c>
      <c r="R4557" s="25" t="s">
        <v>421</v>
      </c>
      <c r="S4557" s="25" t="s">
        <v>421</v>
      </c>
    </row>
    <row r="4558" spans="1:19" x14ac:dyDescent="0.25">
      <c r="A4558" s="25" t="s">
        <v>255</v>
      </c>
      <c r="B4558" s="25" t="str">
        <f>VLOOKUP(A4558,'Cód dos países'!$A$3:$C$199,2,FALSE)</f>
        <v>SAU</v>
      </c>
      <c r="C4558" s="25">
        <f>VLOOKUP(A4558,'Cód dos países'!$A$3:$C$199,3,FALSE)</f>
        <v>150</v>
      </c>
      <c r="D4558" s="25">
        <v>1994</v>
      </c>
      <c r="E4558">
        <f t="shared" si="142"/>
        <v>1501994</v>
      </c>
      <c r="F4558" s="25" t="s">
        <v>421</v>
      </c>
      <c r="H4558" s="25" t="str">
        <f t="shared" si="143"/>
        <v/>
      </c>
      <c r="I4558" s="25" t="s">
        <v>421</v>
      </c>
      <c r="J4558" s="25" t="s">
        <v>421</v>
      </c>
      <c r="K4558" s="25" t="s">
        <v>421</v>
      </c>
      <c r="L4558" s="25" t="s">
        <v>421</v>
      </c>
      <c r="M4558" s="25" t="s">
        <v>421</v>
      </c>
      <c r="N4558" s="25" t="s">
        <v>421</v>
      </c>
      <c r="O4558" s="25" t="s">
        <v>421</v>
      </c>
      <c r="P4558" s="25" t="s">
        <v>421</v>
      </c>
      <c r="Q4558" s="25" t="s">
        <v>421</v>
      </c>
      <c r="R4558" s="25" t="s">
        <v>421</v>
      </c>
      <c r="S4558" s="25" t="s">
        <v>421</v>
      </c>
    </row>
    <row r="4559" spans="1:19" x14ac:dyDescent="0.25">
      <c r="A4559" s="25" t="s">
        <v>259</v>
      </c>
      <c r="B4559" s="25" t="str">
        <f>VLOOKUP(A4559,'Cód dos países'!$A$3:$C$199,2,FALSE)</f>
        <v>SEN</v>
      </c>
      <c r="C4559" s="25">
        <f>VLOOKUP(A4559,'Cód dos países'!$A$3:$C$199,3,FALSE)</f>
        <v>151</v>
      </c>
      <c r="D4559" s="25">
        <v>1994</v>
      </c>
      <c r="E4559">
        <f t="shared" si="142"/>
        <v>1511994</v>
      </c>
      <c r="F4559" s="25" t="s">
        <v>421</v>
      </c>
      <c r="H4559" s="25" t="str">
        <f t="shared" si="143"/>
        <v/>
      </c>
      <c r="I4559" s="25" t="s">
        <v>421</v>
      </c>
      <c r="J4559" s="25" t="s">
        <v>421</v>
      </c>
      <c r="K4559" s="25" t="s">
        <v>421</v>
      </c>
      <c r="L4559" s="25" t="s">
        <v>421</v>
      </c>
      <c r="M4559" s="25" t="s">
        <v>421</v>
      </c>
      <c r="N4559" s="25" t="s">
        <v>421</v>
      </c>
      <c r="O4559" s="25" t="s">
        <v>421</v>
      </c>
      <c r="P4559" s="25" t="s">
        <v>421</v>
      </c>
      <c r="Q4559" s="25" t="s">
        <v>421</v>
      </c>
      <c r="R4559" s="25" t="s">
        <v>421</v>
      </c>
      <c r="S4559" s="25" t="s">
        <v>421</v>
      </c>
    </row>
    <row r="4560" spans="1:19" x14ac:dyDescent="0.25">
      <c r="A4560" s="25" t="s">
        <v>271</v>
      </c>
      <c r="B4560" s="25" t="str">
        <f>VLOOKUP(A4560,'Cód dos países'!$A$3:$C$199,2,FALSE)</f>
        <v>YUG</v>
      </c>
      <c r="C4560" s="25">
        <f>VLOOKUP(A4560,'Cód dos países'!$A$3:$C$199,3,FALSE)</f>
        <v>152</v>
      </c>
      <c r="D4560" s="25">
        <v>1994</v>
      </c>
      <c r="E4560">
        <f t="shared" si="142"/>
        <v>1521994</v>
      </c>
      <c r="F4560" s="25" t="s">
        <v>421</v>
      </c>
      <c r="H4560" s="25" t="str">
        <f t="shared" si="143"/>
        <v/>
      </c>
      <c r="I4560" s="25" t="s">
        <v>421</v>
      </c>
      <c r="J4560" s="25" t="s">
        <v>421</v>
      </c>
      <c r="K4560" s="25" t="s">
        <v>421</v>
      </c>
      <c r="L4560" s="25" t="s">
        <v>421</v>
      </c>
      <c r="M4560" s="25" t="s">
        <v>421</v>
      </c>
      <c r="N4560" s="25" t="s">
        <v>421</v>
      </c>
      <c r="O4560" s="25" t="s">
        <v>421</v>
      </c>
      <c r="P4560" s="25" t="s">
        <v>421</v>
      </c>
      <c r="Q4560" s="25" t="s">
        <v>421</v>
      </c>
      <c r="R4560" s="25" t="s">
        <v>421</v>
      </c>
      <c r="S4560" s="25" t="s">
        <v>421</v>
      </c>
    </row>
    <row r="4561" spans="1:19" x14ac:dyDescent="0.25">
      <c r="A4561" s="25" t="s">
        <v>284</v>
      </c>
      <c r="B4561" s="25" t="str">
        <f>VLOOKUP(A4561,'Cód dos países'!$A$3:$C$199,2,FALSE)</f>
        <v>SYC</v>
      </c>
      <c r="C4561" s="25">
        <f>VLOOKUP(A4561,'Cód dos países'!$A$3:$C$199,3,FALSE)</f>
        <v>153</v>
      </c>
      <c r="D4561" s="25">
        <v>1994</v>
      </c>
      <c r="E4561">
        <f t="shared" si="142"/>
        <v>1531994</v>
      </c>
      <c r="F4561" s="25" t="s">
        <v>421</v>
      </c>
      <c r="H4561" s="25" t="str">
        <f t="shared" si="143"/>
        <v/>
      </c>
      <c r="I4561" s="25" t="s">
        <v>421</v>
      </c>
      <c r="J4561" s="25" t="s">
        <v>421</v>
      </c>
      <c r="K4561" s="25" t="s">
        <v>421</v>
      </c>
      <c r="L4561" s="25" t="s">
        <v>421</v>
      </c>
      <c r="M4561" s="25" t="s">
        <v>421</v>
      </c>
      <c r="N4561" s="25" t="s">
        <v>421</v>
      </c>
      <c r="O4561" s="25" t="s">
        <v>421</v>
      </c>
      <c r="P4561" s="25" t="s">
        <v>421</v>
      </c>
      <c r="Q4561" s="25" t="s">
        <v>421</v>
      </c>
      <c r="R4561" s="25" t="s">
        <v>421</v>
      </c>
      <c r="S4561" s="25" t="s">
        <v>421</v>
      </c>
    </row>
    <row r="4562" spans="1:19" x14ac:dyDescent="0.25">
      <c r="A4562" s="25" t="s">
        <v>265</v>
      </c>
      <c r="B4562" s="25" t="str">
        <f>VLOOKUP(A4562,'Cód dos países'!$A$3:$C$199,2,FALSE)</f>
        <v>SLE</v>
      </c>
      <c r="C4562" s="25">
        <f>VLOOKUP(A4562,'Cód dos países'!$A$3:$C$199,3,FALSE)</f>
        <v>154</v>
      </c>
      <c r="D4562" s="25">
        <v>1994</v>
      </c>
      <c r="E4562">
        <f t="shared" si="142"/>
        <v>1541994</v>
      </c>
      <c r="F4562" s="25">
        <v>49.8</v>
      </c>
      <c r="G4562" s="25">
        <v>50</v>
      </c>
      <c r="H4562" s="25">
        <f t="shared" si="143"/>
        <v>0.5</v>
      </c>
      <c r="I4562" s="25">
        <v>10</v>
      </c>
      <c r="J4562" s="25" t="s">
        <v>421</v>
      </c>
      <c r="K4562" s="25">
        <v>51.7</v>
      </c>
      <c r="L4562" s="25">
        <v>91.5</v>
      </c>
      <c r="M4562" s="25" t="s">
        <v>421</v>
      </c>
      <c r="N4562" s="25">
        <v>70</v>
      </c>
      <c r="O4562" s="25" t="s">
        <v>421</v>
      </c>
      <c r="P4562" s="25">
        <v>49.9</v>
      </c>
      <c r="Q4562" s="25">
        <v>45</v>
      </c>
      <c r="R4562" s="25">
        <v>50</v>
      </c>
      <c r="S4562" s="25">
        <v>30</v>
      </c>
    </row>
    <row r="4563" spans="1:19" x14ac:dyDescent="0.25">
      <c r="A4563" s="25" t="s">
        <v>261</v>
      </c>
      <c r="B4563" s="25" t="str">
        <f>VLOOKUP(A4563,'Cód dos países'!$A$3:$C$199,2,FALSE)</f>
        <v>SGP</v>
      </c>
      <c r="C4563" s="25">
        <f>VLOOKUP(A4563,'Cód dos países'!$A$3:$C$199,3,FALSE)</f>
        <v>155</v>
      </c>
      <c r="D4563" s="25">
        <v>1994</v>
      </c>
      <c r="E4563">
        <f t="shared" si="142"/>
        <v>1551994</v>
      </c>
      <c r="F4563" s="25">
        <v>86.3</v>
      </c>
      <c r="G4563" s="25">
        <v>90</v>
      </c>
      <c r="H4563" s="25">
        <f t="shared" si="143"/>
        <v>0.9</v>
      </c>
      <c r="I4563" s="25">
        <v>90</v>
      </c>
      <c r="J4563" s="25" t="s">
        <v>421</v>
      </c>
      <c r="K4563" s="25">
        <v>80.8</v>
      </c>
      <c r="L4563" s="25">
        <v>88.1</v>
      </c>
      <c r="M4563" s="25" t="s">
        <v>421</v>
      </c>
      <c r="N4563" s="25">
        <v>100</v>
      </c>
      <c r="O4563" s="25" t="s">
        <v>421</v>
      </c>
      <c r="P4563" s="25">
        <v>85.2</v>
      </c>
      <c r="Q4563" s="25">
        <v>83</v>
      </c>
      <c r="R4563" s="25">
        <v>90</v>
      </c>
      <c r="S4563" s="25">
        <v>70</v>
      </c>
    </row>
    <row r="4564" spans="1:19" x14ac:dyDescent="0.25">
      <c r="A4564" s="25" t="s">
        <v>276</v>
      </c>
      <c r="B4564" s="25" t="str">
        <f>VLOOKUP(A4564,'Cód dos países'!$A$3:$C$199,2,FALSE)</f>
        <v>SVK</v>
      </c>
      <c r="C4564" s="25">
        <f>VLOOKUP(A4564,'Cód dos países'!$A$3:$C$199,3,FALSE)</f>
        <v>156</v>
      </c>
      <c r="D4564" s="25">
        <v>1994</v>
      </c>
      <c r="E4564">
        <f t="shared" si="142"/>
        <v>1561994</v>
      </c>
      <c r="F4564" s="25">
        <v>60.4</v>
      </c>
      <c r="G4564" s="25">
        <v>70</v>
      </c>
      <c r="H4564" s="25">
        <f t="shared" si="143"/>
        <v>0.7</v>
      </c>
      <c r="I4564" s="25">
        <v>50</v>
      </c>
      <c r="J4564" s="25" t="s">
        <v>421</v>
      </c>
      <c r="K4564" s="25">
        <v>57.7</v>
      </c>
      <c r="L4564" s="25">
        <v>22.3</v>
      </c>
      <c r="M4564" s="25" t="s">
        <v>421</v>
      </c>
      <c r="N4564" s="25">
        <v>85</v>
      </c>
      <c r="O4564" s="25" t="s">
        <v>421</v>
      </c>
      <c r="P4564" s="25">
        <v>63.3</v>
      </c>
      <c r="Q4564" s="25">
        <v>75</v>
      </c>
      <c r="R4564" s="25">
        <v>70</v>
      </c>
      <c r="S4564" s="25">
        <v>50</v>
      </c>
    </row>
    <row r="4565" spans="1:19" x14ac:dyDescent="0.25">
      <c r="A4565" s="25" t="s">
        <v>278</v>
      </c>
      <c r="B4565" s="25" t="str">
        <f>VLOOKUP(A4565,'Cód dos países'!$A$3:$C$199,2,FALSE)</f>
        <v>SVN</v>
      </c>
      <c r="C4565" s="25">
        <f>VLOOKUP(A4565,'Cód dos países'!$A$3:$C$199,3,FALSE)</f>
        <v>157</v>
      </c>
      <c r="D4565" s="25">
        <v>1994</v>
      </c>
      <c r="E4565">
        <f t="shared" si="142"/>
        <v>1571994</v>
      </c>
      <c r="F4565" s="25" t="s">
        <v>421</v>
      </c>
      <c r="H4565" s="25" t="str">
        <f t="shared" si="143"/>
        <v/>
      </c>
      <c r="I4565" s="25" t="s">
        <v>421</v>
      </c>
      <c r="J4565" s="25" t="s">
        <v>421</v>
      </c>
      <c r="K4565" s="25" t="s">
        <v>421</v>
      </c>
      <c r="L4565" s="25" t="s">
        <v>421</v>
      </c>
      <c r="M4565" s="25" t="s">
        <v>421</v>
      </c>
      <c r="N4565" s="25" t="s">
        <v>421</v>
      </c>
      <c r="O4565" s="25" t="s">
        <v>421</v>
      </c>
      <c r="P4565" s="25" t="s">
        <v>421</v>
      </c>
      <c r="Q4565" s="25" t="s">
        <v>421</v>
      </c>
      <c r="R4565" s="25" t="s">
        <v>421</v>
      </c>
      <c r="S4565" s="25" t="s">
        <v>421</v>
      </c>
    </row>
    <row r="4566" spans="1:19" x14ac:dyDescent="0.25">
      <c r="A4566" s="25" t="s">
        <v>263</v>
      </c>
      <c r="B4566" s="25" t="str">
        <f>VLOOKUP(A4566,'Cód dos países'!$A$3:$C$199,2,FALSE)</f>
        <v>SLB</v>
      </c>
      <c r="C4566" s="25">
        <f>VLOOKUP(A4566,'Cód dos países'!$A$3:$C$199,3,FALSE)</f>
        <v>158</v>
      </c>
      <c r="D4566" s="25">
        <v>1994</v>
      </c>
      <c r="E4566">
        <f t="shared" si="142"/>
        <v>1581994</v>
      </c>
      <c r="F4566" s="25" t="s">
        <v>421</v>
      </c>
      <c r="H4566" s="25" t="str">
        <f t="shared" si="143"/>
        <v/>
      </c>
      <c r="I4566" s="25" t="s">
        <v>421</v>
      </c>
      <c r="J4566" s="25" t="s">
        <v>421</v>
      </c>
      <c r="K4566" s="25" t="s">
        <v>421</v>
      </c>
      <c r="L4566" s="25" t="s">
        <v>421</v>
      </c>
      <c r="M4566" s="25" t="s">
        <v>421</v>
      </c>
      <c r="N4566" s="25" t="s">
        <v>421</v>
      </c>
      <c r="O4566" s="25" t="s">
        <v>421</v>
      </c>
      <c r="P4566" s="25" t="s">
        <v>421</v>
      </c>
      <c r="Q4566" s="25" t="s">
        <v>421</v>
      </c>
      <c r="R4566" s="25" t="s">
        <v>421</v>
      </c>
      <c r="S4566" s="25" t="s">
        <v>421</v>
      </c>
    </row>
    <row r="4567" spans="1:19" x14ac:dyDescent="0.25">
      <c r="A4567" s="25" t="s">
        <v>327</v>
      </c>
      <c r="B4567" s="25" t="str">
        <f>VLOOKUP(A4567,'Cód dos países'!$A$3:$C$199,2,FALSE)</f>
        <v>ZAF</v>
      </c>
      <c r="C4567" s="25">
        <f>VLOOKUP(A4567,'Cód dos países'!$A$3:$C$199,3,FALSE)</f>
        <v>160</v>
      </c>
      <c r="D4567" s="25">
        <v>1994</v>
      </c>
      <c r="E4567">
        <f t="shared" si="142"/>
        <v>1601994</v>
      </c>
      <c r="F4567" s="25">
        <v>60.7</v>
      </c>
      <c r="G4567" s="25">
        <v>50</v>
      </c>
      <c r="H4567" s="25">
        <f t="shared" si="143"/>
        <v>0.5</v>
      </c>
      <c r="I4567" s="25">
        <v>50</v>
      </c>
      <c r="J4567" s="25" t="s">
        <v>421</v>
      </c>
      <c r="K4567" s="25">
        <v>61.1</v>
      </c>
      <c r="L4567" s="25">
        <v>63.3</v>
      </c>
      <c r="M4567" s="25" t="s">
        <v>421</v>
      </c>
      <c r="N4567" s="25">
        <v>85</v>
      </c>
      <c r="O4567" s="25" t="s">
        <v>421</v>
      </c>
      <c r="P4567" s="25">
        <v>73.8</v>
      </c>
      <c r="Q4567" s="25">
        <v>43</v>
      </c>
      <c r="R4567" s="25">
        <v>70</v>
      </c>
      <c r="S4567" s="25">
        <v>50</v>
      </c>
    </row>
    <row r="4568" spans="1:19" x14ac:dyDescent="0.25">
      <c r="A4568" s="25" t="s">
        <v>432</v>
      </c>
      <c r="B4568" s="25" t="str">
        <f>VLOOKUP(A4568,'Cód dos países'!$A$3:$C$199,2,FALSE)</f>
        <v>KOR</v>
      </c>
      <c r="C4568" s="25">
        <f>VLOOKUP(A4568,'Cód dos países'!$A$3:$C$199,3,FALSE)</f>
        <v>92</v>
      </c>
      <c r="D4568" s="25">
        <v>1994</v>
      </c>
      <c r="E4568">
        <f t="shared" si="142"/>
        <v>921994</v>
      </c>
      <c r="F4568" s="25">
        <v>72</v>
      </c>
      <c r="G4568" s="25">
        <v>90</v>
      </c>
      <c r="H4568" s="25">
        <f t="shared" si="143"/>
        <v>0.9</v>
      </c>
      <c r="I4568" s="25">
        <v>70</v>
      </c>
      <c r="J4568" s="25" t="s">
        <v>421</v>
      </c>
      <c r="K4568" s="25">
        <v>63.3</v>
      </c>
      <c r="L4568" s="25">
        <v>85.6</v>
      </c>
      <c r="M4568" s="25" t="s">
        <v>421</v>
      </c>
      <c r="N4568" s="25">
        <v>70</v>
      </c>
      <c r="O4568" s="25" t="s">
        <v>421</v>
      </c>
      <c r="P4568" s="25">
        <v>80.099999999999994</v>
      </c>
      <c r="Q4568" s="25">
        <v>69.2</v>
      </c>
      <c r="R4568" s="25">
        <v>50</v>
      </c>
      <c r="S4568" s="25">
        <v>70</v>
      </c>
    </row>
    <row r="4569" spans="1:19" x14ac:dyDescent="0.25">
      <c r="A4569" s="25" t="s">
        <v>89</v>
      </c>
      <c r="B4569" s="25" t="str">
        <f>VLOOKUP(A4569,'Cód dos países'!$A$3:$C$199,2,FALSE)</f>
        <v>ESP</v>
      </c>
      <c r="C4569" s="25">
        <f>VLOOKUP(A4569,'Cód dos países'!$A$3:$C$199,3,FALSE)</f>
        <v>161</v>
      </c>
      <c r="D4569" s="25">
        <v>1994</v>
      </c>
      <c r="E4569">
        <f t="shared" si="142"/>
        <v>1611994</v>
      </c>
      <c r="F4569" s="25">
        <v>62.8</v>
      </c>
      <c r="G4569" s="25">
        <v>70</v>
      </c>
      <c r="H4569" s="25">
        <f t="shared" si="143"/>
        <v>0.7</v>
      </c>
      <c r="I4569" s="25">
        <v>50</v>
      </c>
      <c r="J4569" s="25" t="s">
        <v>421</v>
      </c>
      <c r="K4569" s="25">
        <v>45.2</v>
      </c>
      <c r="L4569" s="25">
        <v>36.799999999999997</v>
      </c>
      <c r="M4569" s="25" t="s">
        <v>421</v>
      </c>
      <c r="N4569" s="25">
        <v>70</v>
      </c>
      <c r="O4569" s="25" t="s">
        <v>421</v>
      </c>
      <c r="P4569" s="25">
        <v>75.8</v>
      </c>
      <c r="Q4569" s="25">
        <v>77.8</v>
      </c>
      <c r="R4569" s="25">
        <v>70</v>
      </c>
      <c r="S4569" s="25">
        <v>70</v>
      </c>
    </row>
    <row r="4570" spans="1:19" x14ac:dyDescent="0.25">
      <c r="A4570" s="25" t="s">
        <v>173</v>
      </c>
      <c r="B4570" s="25" t="str">
        <f>VLOOKUP(A4570,'Cód dos países'!$A$3:$C$199,2,FALSE)</f>
        <v>LKA</v>
      </c>
      <c r="C4570" s="25">
        <f>VLOOKUP(A4570,'Cód dos países'!$A$3:$C$199,3,FALSE)</f>
        <v>162</v>
      </c>
      <c r="D4570" s="25">
        <v>1994</v>
      </c>
      <c r="E4570">
        <f t="shared" si="142"/>
        <v>1621994</v>
      </c>
      <c r="F4570" s="25">
        <v>60.6</v>
      </c>
      <c r="G4570" s="25">
        <v>50</v>
      </c>
      <c r="H4570" s="25">
        <f t="shared" si="143"/>
        <v>0.5</v>
      </c>
      <c r="I4570" s="25">
        <v>30</v>
      </c>
      <c r="J4570" s="25" t="s">
        <v>421</v>
      </c>
      <c r="K4570" s="25">
        <v>64.3</v>
      </c>
      <c r="L4570" s="25">
        <v>78.3</v>
      </c>
      <c r="M4570" s="25" t="s">
        <v>421</v>
      </c>
      <c r="N4570" s="25">
        <v>70</v>
      </c>
      <c r="O4570" s="25" t="s">
        <v>421</v>
      </c>
      <c r="P4570" s="25">
        <v>78.400000000000006</v>
      </c>
      <c r="Q4570" s="25">
        <v>54.2</v>
      </c>
      <c r="R4570" s="25">
        <v>50</v>
      </c>
      <c r="S4570" s="25">
        <v>70</v>
      </c>
    </row>
    <row r="4571" spans="1:19" x14ac:dyDescent="0.25">
      <c r="A4571" s="25" t="s">
        <v>257</v>
      </c>
      <c r="B4571" s="25" t="str">
        <f>VLOOKUP(A4571,'Cód dos países'!$A$3:$C$199,2,FALSE)</f>
        <v>SDN</v>
      </c>
      <c r="C4571" s="25">
        <f>VLOOKUP(A4571,'Cód dos países'!$A$3:$C$199,3,FALSE)</f>
        <v>166</v>
      </c>
      <c r="D4571" s="25">
        <v>1994</v>
      </c>
      <c r="E4571">
        <f t="shared" si="142"/>
        <v>1661994</v>
      </c>
      <c r="F4571" s="25">
        <v>39.4</v>
      </c>
      <c r="G4571" s="25">
        <v>30</v>
      </c>
      <c r="H4571" s="25">
        <f t="shared" si="143"/>
        <v>0.3</v>
      </c>
      <c r="I4571" s="25">
        <v>30</v>
      </c>
      <c r="J4571" s="25" t="s">
        <v>421</v>
      </c>
      <c r="K4571" s="25">
        <v>33.299999999999997</v>
      </c>
      <c r="L4571" s="25">
        <v>74.599999999999994</v>
      </c>
      <c r="M4571" s="25" t="s">
        <v>421</v>
      </c>
      <c r="N4571" s="25">
        <v>70</v>
      </c>
      <c r="O4571" s="25" t="s">
        <v>421</v>
      </c>
      <c r="P4571" s="25">
        <v>19.399999999999999</v>
      </c>
      <c r="Q4571" s="25">
        <v>37</v>
      </c>
      <c r="R4571" s="25">
        <v>30</v>
      </c>
      <c r="S4571" s="25">
        <v>30</v>
      </c>
    </row>
    <row r="4572" spans="1:19" x14ac:dyDescent="0.25">
      <c r="A4572" s="25" t="s">
        <v>274</v>
      </c>
      <c r="B4572" s="25" t="str">
        <f>VLOOKUP(A4572,'Cód dos países'!$A$3:$C$199,2,FALSE)</f>
        <v>SUR</v>
      </c>
      <c r="C4572" s="25">
        <f>VLOOKUP(A4572,'Cód dos países'!$A$3:$C$199,3,FALSE)</f>
        <v>167</v>
      </c>
      <c r="D4572" s="25">
        <v>1994</v>
      </c>
      <c r="E4572">
        <f t="shared" si="142"/>
        <v>1671994</v>
      </c>
      <c r="F4572" s="25" t="s">
        <v>421</v>
      </c>
      <c r="H4572" s="25" t="str">
        <f t="shared" si="143"/>
        <v/>
      </c>
      <c r="I4572" s="25" t="s">
        <v>421</v>
      </c>
      <c r="J4572" s="25" t="s">
        <v>421</v>
      </c>
      <c r="K4572" s="25" t="s">
        <v>421</v>
      </c>
      <c r="L4572" s="25" t="s">
        <v>421</v>
      </c>
      <c r="M4572" s="25" t="s">
        <v>421</v>
      </c>
      <c r="N4572" s="25" t="s">
        <v>421</v>
      </c>
      <c r="O4572" s="25" t="s">
        <v>421</v>
      </c>
      <c r="P4572" s="25" t="s">
        <v>421</v>
      </c>
      <c r="Q4572" s="25" t="s">
        <v>421</v>
      </c>
      <c r="R4572" s="25" t="s">
        <v>421</v>
      </c>
      <c r="S4572" s="25" t="s">
        <v>421</v>
      </c>
    </row>
    <row r="4573" spans="1:19" x14ac:dyDescent="0.25">
      <c r="A4573" s="25" t="s">
        <v>280</v>
      </c>
      <c r="B4573" s="25" t="str">
        <f>VLOOKUP(A4573,'Cód dos países'!$A$3:$C$199,2,FALSE)</f>
        <v>SWE</v>
      </c>
      <c r="C4573" s="25">
        <f>VLOOKUP(A4573,'Cód dos países'!$A$3:$C$199,3,FALSE)</f>
        <v>169</v>
      </c>
      <c r="D4573" s="25">
        <v>1994</v>
      </c>
      <c r="E4573">
        <f t="shared" si="142"/>
        <v>1691994</v>
      </c>
      <c r="F4573" s="25">
        <v>61.4</v>
      </c>
      <c r="G4573" s="25">
        <v>70</v>
      </c>
      <c r="H4573" s="25">
        <f t="shared" si="143"/>
        <v>0.7</v>
      </c>
      <c r="I4573" s="25">
        <v>90</v>
      </c>
      <c r="J4573" s="25" t="s">
        <v>421</v>
      </c>
      <c r="K4573" s="25">
        <v>44</v>
      </c>
      <c r="L4573" s="25">
        <v>0</v>
      </c>
      <c r="M4573" s="25" t="s">
        <v>421</v>
      </c>
      <c r="N4573" s="25">
        <v>70</v>
      </c>
      <c r="O4573" s="25" t="s">
        <v>421</v>
      </c>
      <c r="P4573" s="25">
        <v>81.5</v>
      </c>
      <c r="Q4573" s="25">
        <v>77</v>
      </c>
      <c r="R4573" s="25">
        <v>70</v>
      </c>
      <c r="S4573" s="25">
        <v>50</v>
      </c>
    </row>
    <row r="4574" spans="1:19" x14ac:dyDescent="0.25">
      <c r="A4574" s="25" t="s">
        <v>49</v>
      </c>
      <c r="B4574" s="25" t="str">
        <f>VLOOKUP(A4574,'Cód dos países'!$A$3:$C$199,2,FALSE)</f>
        <v>CHE</v>
      </c>
      <c r="C4574" s="25">
        <f>VLOOKUP(A4574,'Cód dos países'!$A$3:$C$199,3,FALSE)</f>
        <v>170</v>
      </c>
      <c r="D4574" s="25">
        <v>1994</v>
      </c>
      <c r="E4574">
        <f t="shared" si="142"/>
        <v>1701994</v>
      </c>
      <c r="F4574" s="25" t="s">
        <v>421</v>
      </c>
      <c r="H4574" s="25" t="str">
        <f t="shared" si="143"/>
        <v/>
      </c>
      <c r="I4574" s="25" t="s">
        <v>421</v>
      </c>
      <c r="J4574" s="25" t="s">
        <v>421</v>
      </c>
      <c r="K4574" s="25" t="s">
        <v>421</v>
      </c>
      <c r="L4574" s="25" t="s">
        <v>421</v>
      </c>
      <c r="M4574" s="25" t="s">
        <v>421</v>
      </c>
      <c r="N4574" s="25" t="s">
        <v>421</v>
      </c>
      <c r="O4574" s="25" t="s">
        <v>421</v>
      </c>
      <c r="P4574" s="25" t="s">
        <v>421</v>
      </c>
      <c r="Q4574" s="25" t="s">
        <v>421</v>
      </c>
      <c r="R4574" s="25" t="s">
        <v>421</v>
      </c>
      <c r="S4574" s="25" t="s">
        <v>421</v>
      </c>
    </row>
    <row r="4575" spans="1:19" x14ac:dyDescent="0.25">
      <c r="A4575" s="25" t="s">
        <v>286</v>
      </c>
      <c r="B4575" s="25" t="str">
        <f>VLOOKUP(A4575,'Cód dos países'!$A$3:$C$199,2,FALSE)</f>
        <v>SYR</v>
      </c>
      <c r="C4575" s="25">
        <f>VLOOKUP(A4575,'Cód dos países'!$A$3:$C$199,3,FALSE)</f>
        <v>171</v>
      </c>
      <c r="D4575" s="25">
        <v>1994</v>
      </c>
      <c r="E4575">
        <f t="shared" si="142"/>
        <v>1711994</v>
      </c>
      <c r="F4575" s="25" t="s">
        <v>421</v>
      </c>
      <c r="H4575" s="25" t="str">
        <f t="shared" si="143"/>
        <v/>
      </c>
      <c r="I4575" s="25" t="s">
        <v>421</v>
      </c>
      <c r="J4575" s="25" t="s">
        <v>421</v>
      </c>
      <c r="K4575" s="25" t="s">
        <v>421</v>
      </c>
      <c r="L4575" s="25" t="s">
        <v>421</v>
      </c>
      <c r="M4575" s="25" t="s">
        <v>421</v>
      </c>
      <c r="N4575" s="25" t="s">
        <v>421</v>
      </c>
      <c r="O4575" s="25" t="s">
        <v>421</v>
      </c>
      <c r="P4575" s="25" t="s">
        <v>421</v>
      </c>
      <c r="Q4575" s="25" t="s">
        <v>421</v>
      </c>
      <c r="R4575" s="25" t="s">
        <v>421</v>
      </c>
      <c r="S4575" s="25" t="s">
        <v>421</v>
      </c>
    </row>
    <row r="4576" spans="1:19" x14ac:dyDescent="0.25">
      <c r="A4576" s="25" t="s">
        <v>304</v>
      </c>
      <c r="B4576" s="25" t="str">
        <f>VLOOKUP(A4576,'Cód dos países'!$A$3:$C$199,2,FALSE)</f>
        <v>TWN</v>
      </c>
      <c r="C4576" s="25">
        <f>VLOOKUP(A4576,'Cód dos países'!$A$3:$C$199,3,FALSE)</f>
        <v>172</v>
      </c>
      <c r="D4576" s="25">
        <v>1994</v>
      </c>
      <c r="E4576">
        <f t="shared" si="142"/>
        <v>1721994</v>
      </c>
      <c r="F4576" s="25">
        <v>74.2</v>
      </c>
      <c r="G4576" s="25">
        <v>90</v>
      </c>
      <c r="H4576" s="25">
        <f t="shared" si="143"/>
        <v>0.9</v>
      </c>
      <c r="I4576" s="25">
        <v>90</v>
      </c>
      <c r="J4576" s="25" t="s">
        <v>421</v>
      </c>
      <c r="K4576" s="25">
        <v>74.099999999999994</v>
      </c>
      <c r="L4576" s="25">
        <v>69.900000000000006</v>
      </c>
      <c r="M4576" s="25" t="s">
        <v>421</v>
      </c>
      <c r="N4576" s="25">
        <v>85</v>
      </c>
      <c r="O4576" s="25" t="s">
        <v>421</v>
      </c>
      <c r="P4576" s="25">
        <v>83.4</v>
      </c>
      <c r="Q4576" s="25">
        <v>75.2</v>
      </c>
      <c r="R4576" s="25">
        <v>50</v>
      </c>
      <c r="S4576" s="25">
        <v>50</v>
      </c>
    </row>
    <row r="4577" spans="1:19" x14ac:dyDescent="0.25">
      <c r="A4577" s="25" t="s">
        <v>294</v>
      </c>
      <c r="B4577" s="25" t="str">
        <f>VLOOKUP(A4577,'Cód dos países'!$A$3:$C$199,2,FALSE)</f>
        <v>TJK</v>
      </c>
      <c r="C4577" s="25">
        <f>VLOOKUP(A4577,'Cód dos países'!$A$3:$C$199,3,FALSE)</f>
        <v>173</v>
      </c>
      <c r="D4577" s="25">
        <v>1994</v>
      </c>
      <c r="E4577">
        <f t="shared" si="142"/>
        <v>1731994</v>
      </c>
      <c r="F4577" s="25" t="s">
        <v>421</v>
      </c>
      <c r="H4577" s="25" t="str">
        <f t="shared" si="143"/>
        <v/>
      </c>
      <c r="I4577" s="25" t="s">
        <v>421</v>
      </c>
      <c r="J4577" s="25" t="s">
        <v>421</v>
      </c>
      <c r="K4577" s="25" t="s">
        <v>421</v>
      </c>
      <c r="L4577" s="25" t="s">
        <v>421</v>
      </c>
      <c r="M4577" s="25" t="s">
        <v>421</v>
      </c>
      <c r="N4577" s="25" t="s">
        <v>421</v>
      </c>
      <c r="O4577" s="25" t="s">
        <v>421</v>
      </c>
      <c r="P4577" s="25" t="s">
        <v>421</v>
      </c>
      <c r="Q4577" s="25" t="s">
        <v>421</v>
      </c>
      <c r="R4577" s="25" t="s">
        <v>421</v>
      </c>
      <c r="S4577" s="25" t="s">
        <v>421</v>
      </c>
    </row>
    <row r="4578" spans="1:19" x14ac:dyDescent="0.25">
      <c r="A4578" s="25" t="s">
        <v>306</v>
      </c>
      <c r="B4578" s="25" t="str">
        <f>VLOOKUP(A4578,'Cód dos países'!$A$3:$C$199,2,FALSE)</f>
        <v>TZA</v>
      </c>
      <c r="C4578" s="25">
        <f>VLOOKUP(A4578,'Cód dos países'!$A$3:$C$199,3,FALSE)</f>
        <v>174</v>
      </c>
      <c r="D4578" s="25">
        <v>1994</v>
      </c>
      <c r="E4578">
        <f t="shared" si="142"/>
        <v>1741994</v>
      </c>
      <c r="F4578" s="25">
        <v>57.3</v>
      </c>
      <c r="G4578" s="25">
        <v>50</v>
      </c>
      <c r="H4578" s="25">
        <f t="shared" si="143"/>
        <v>0.5</v>
      </c>
      <c r="I4578" s="25">
        <v>30</v>
      </c>
      <c r="J4578" s="25" t="s">
        <v>421</v>
      </c>
      <c r="K4578" s="25">
        <v>77.8</v>
      </c>
      <c r="L4578" s="25">
        <v>90.6</v>
      </c>
      <c r="M4578" s="25" t="s">
        <v>421</v>
      </c>
      <c r="N4578" s="25">
        <v>55</v>
      </c>
      <c r="O4578" s="25" t="s">
        <v>421</v>
      </c>
      <c r="P4578" s="25">
        <v>58.5</v>
      </c>
      <c r="Q4578" s="25">
        <v>53.8</v>
      </c>
      <c r="R4578" s="25">
        <v>50</v>
      </c>
      <c r="S4578" s="25">
        <v>50</v>
      </c>
    </row>
    <row r="4579" spans="1:19" x14ac:dyDescent="0.25">
      <c r="A4579" s="25" t="s">
        <v>292</v>
      </c>
      <c r="B4579" s="25" t="str">
        <f>VLOOKUP(A4579,'Cód dos países'!$A$3:$C$199,2,FALSE)</f>
        <v>THA</v>
      </c>
      <c r="C4579" s="25">
        <f>VLOOKUP(A4579,'Cód dos países'!$A$3:$C$199,3,FALSE)</f>
        <v>175</v>
      </c>
      <c r="D4579" s="25">
        <v>1994</v>
      </c>
      <c r="E4579">
        <f t="shared" si="142"/>
        <v>1751994</v>
      </c>
      <c r="F4579" s="25">
        <v>71.3</v>
      </c>
      <c r="G4579" s="25">
        <v>90</v>
      </c>
      <c r="H4579" s="25">
        <f t="shared" si="143"/>
        <v>0.9</v>
      </c>
      <c r="I4579" s="25">
        <v>70</v>
      </c>
      <c r="J4579" s="25" t="s">
        <v>421</v>
      </c>
      <c r="K4579" s="25">
        <v>74.599999999999994</v>
      </c>
      <c r="L4579" s="25">
        <v>92.8</v>
      </c>
      <c r="M4579" s="25" t="s">
        <v>421</v>
      </c>
      <c r="N4579" s="25">
        <v>70</v>
      </c>
      <c r="O4579" s="25" t="s">
        <v>421</v>
      </c>
      <c r="P4579" s="25">
        <v>77.7</v>
      </c>
      <c r="Q4579" s="25">
        <v>66.400000000000006</v>
      </c>
      <c r="R4579" s="25">
        <v>50</v>
      </c>
      <c r="S4579" s="25">
        <v>50</v>
      </c>
    </row>
    <row r="4580" spans="1:19" x14ac:dyDescent="0.25">
      <c r="A4580" s="25" t="s">
        <v>348</v>
      </c>
      <c r="B4580" s="25" t="str">
        <f>VLOOKUP(A4580,'Cód dos países'!$A$3:$C$199,2,FALSE)</f>
        <v>BHS</v>
      </c>
      <c r="C4580" s="25">
        <f>VLOOKUP(A4580,'Cód dos países'!$A$3:$C$199,3,FALSE)</f>
        <v>12</v>
      </c>
      <c r="D4580" s="25">
        <v>1994</v>
      </c>
      <c r="E4580">
        <f t="shared" si="142"/>
        <v>121994</v>
      </c>
      <c r="F4580" s="25">
        <v>71.8</v>
      </c>
      <c r="G4580" s="25">
        <v>90</v>
      </c>
      <c r="H4580" s="25">
        <f t="shared" si="143"/>
        <v>0.9</v>
      </c>
      <c r="I4580" s="25">
        <v>70</v>
      </c>
      <c r="J4580" s="25" t="s">
        <v>421</v>
      </c>
      <c r="K4580" s="25">
        <v>97.7</v>
      </c>
      <c r="L4580" s="25">
        <v>86.9</v>
      </c>
      <c r="M4580" s="25" t="s">
        <v>421</v>
      </c>
      <c r="N4580" s="25">
        <v>100</v>
      </c>
      <c r="O4580" s="25" t="s">
        <v>421</v>
      </c>
      <c r="P4580" s="25">
        <v>82.6</v>
      </c>
      <c r="Q4580" s="25">
        <v>19</v>
      </c>
      <c r="R4580" s="25">
        <v>30</v>
      </c>
      <c r="S4580" s="25">
        <v>70</v>
      </c>
    </row>
    <row r="4581" spans="1:19" x14ac:dyDescent="0.25">
      <c r="A4581" s="25" t="s">
        <v>354</v>
      </c>
      <c r="B4581" s="25" t="str">
        <f>VLOOKUP(A4581,'Cód dos países'!$A$3:$C$199,2,FALSE)</f>
        <v>GMB</v>
      </c>
      <c r="C4581" s="25">
        <f>VLOOKUP(A4581,'Cód dos países'!$A$3:$C$199,3,FALSE)</f>
        <v>62</v>
      </c>
      <c r="D4581" s="25">
        <v>1994</v>
      </c>
      <c r="E4581">
        <f t="shared" si="142"/>
        <v>621994</v>
      </c>
      <c r="F4581" s="25" t="s">
        <v>421</v>
      </c>
      <c r="H4581" s="25" t="str">
        <f t="shared" si="143"/>
        <v/>
      </c>
      <c r="I4581" s="25" t="s">
        <v>421</v>
      </c>
      <c r="J4581" s="25" t="s">
        <v>421</v>
      </c>
      <c r="K4581" s="25" t="s">
        <v>421</v>
      </c>
      <c r="L4581" s="25" t="s">
        <v>421</v>
      </c>
      <c r="M4581" s="25" t="s">
        <v>421</v>
      </c>
      <c r="N4581" s="25" t="s">
        <v>421</v>
      </c>
      <c r="O4581" s="25" t="s">
        <v>421</v>
      </c>
      <c r="P4581" s="25" t="s">
        <v>421</v>
      </c>
      <c r="Q4581" s="25" t="s">
        <v>421</v>
      </c>
      <c r="R4581" s="25" t="s">
        <v>421</v>
      </c>
      <c r="S4581" s="25" t="s">
        <v>421</v>
      </c>
    </row>
    <row r="4582" spans="1:19" x14ac:dyDescent="0.25">
      <c r="A4582" s="25" t="s">
        <v>423</v>
      </c>
      <c r="B4582" s="25" t="str">
        <f>VLOOKUP(A4582,'Cód dos países'!$A$3:$C$199,2,FALSE)</f>
        <v>TMP</v>
      </c>
      <c r="C4582" s="25">
        <f>VLOOKUP(A4582,'Cód dos países'!$A$3:$C$199,3,FALSE)</f>
        <v>176</v>
      </c>
      <c r="D4582" s="25">
        <v>1994</v>
      </c>
      <c r="E4582">
        <f t="shared" si="142"/>
        <v>1761994</v>
      </c>
      <c r="F4582" s="25" t="s">
        <v>421</v>
      </c>
      <c r="H4582" s="25" t="str">
        <f t="shared" si="143"/>
        <v/>
      </c>
      <c r="I4582" s="25" t="s">
        <v>421</v>
      </c>
      <c r="J4582" s="25" t="s">
        <v>421</v>
      </c>
      <c r="K4582" s="25" t="s">
        <v>421</v>
      </c>
      <c r="L4582" s="25" t="s">
        <v>421</v>
      </c>
      <c r="M4582" s="25" t="s">
        <v>421</v>
      </c>
      <c r="N4582" s="25" t="s">
        <v>421</v>
      </c>
      <c r="O4582" s="25" t="s">
        <v>421</v>
      </c>
      <c r="P4582" s="25" t="s">
        <v>421</v>
      </c>
      <c r="Q4582" s="25" t="s">
        <v>421</v>
      </c>
      <c r="R4582" s="25" t="s">
        <v>421</v>
      </c>
      <c r="S4582" s="25" t="s">
        <v>421</v>
      </c>
    </row>
    <row r="4583" spans="1:19" x14ac:dyDescent="0.25">
      <c r="A4583" s="25" t="s">
        <v>290</v>
      </c>
      <c r="B4583" s="25" t="str">
        <f>VLOOKUP(A4583,'Cód dos países'!$A$3:$C$199,2,FALSE)</f>
        <v>TGO</v>
      </c>
      <c r="C4583" s="25">
        <f>VLOOKUP(A4583,'Cód dos países'!$A$3:$C$199,3,FALSE)</f>
        <v>177</v>
      </c>
      <c r="D4583" s="25">
        <v>1994</v>
      </c>
      <c r="E4583">
        <f t="shared" si="142"/>
        <v>1771994</v>
      </c>
      <c r="F4583" s="25" t="s">
        <v>421</v>
      </c>
      <c r="H4583" s="25" t="str">
        <f t="shared" si="143"/>
        <v/>
      </c>
      <c r="I4583" s="25" t="s">
        <v>421</v>
      </c>
      <c r="J4583" s="25" t="s">
        <v>421</v>
      </c>
      <c r="K4583" s="25" t="s">
        <v>421</v>
      </c>
      <c r="L4583" s="25" t="s">
        <v>421</v>
      </c>
      <c r="M4583" s="25" t="s">
        <v>421</v>
      </c>
      <c r="N4583" s="25" t="s">
        <v>421</v>
      </c>
      <c r="O4583" s="25" t="s">
        <v>421</v>
      </c>
      <c r="P4583" s="25" t="s">
        <v>421</v>
      </c>
      <c r="Q4583" s="25" t="s">
        <v>421</v>
      </c>
      <c r="R4583" s="25" t="s">
        <v>421</v>
      </c>
      <c r="S4583" s="25" t="s">
        <v>421</v>
      </c>
    </row>
    <row r="4584" spans="1:19" x14ac:dyDescent="0.25">
      <c r="A4584" s="25" t="s">
        <v>371</v>
      </c>
      <c r="B4584" s="25" t="str">
        <f>VLOOKUP(A4584,'Cód dos países'!$A$3:$C$199,2,FALSE)</f>
        <v>TON</v>
      </c>
      <c r="C4584" s="25">
        <f>VLOOKUP(A4584,'Cód dos países'!$A$3:$C$199,3,FALSE)</f>
        <v>178</v>
      </c>
      <c r="D4584" s="25">
        <v>1994</v>
      </c>
      <c r="E4584">
        <f t="shared" si="142"/>
        <v>1781994</v>
      </c>
      <c r="F4584" s="25" t="s">
        <v>421</v>
      </c>
      <c r="H4584" s="25" t="str">
        <f t="shared" si="143"/>
        <v/>
      </c>
      <c r="I4584" s="25" t="s">
        <v>421</v>
      </c>
      <c r="J4584" s="25" t="s">
        <v>421</v>
      </c>
      <c r="K4584" s="25" t="s">
        <v>421</v>
      </c>
      <c r="L4584" s="25" t="s">
        <v>421</v>
      </c>
      <c r="M4584" s="25" t="s">
        <v>421</v>
      </c>
      <c r="N4584" s="25" t="s">
        <v>421</v>
      </c>
      <c r="O4584" s="25" t="s">
        <v>421</v>
      </c>
      <c r="P4584" s="25" t="s">
        <v>421</v>
      </c>
      <c r="Q4584" s="25" t="s">
        <v>421</v>
      </c>
      <c r="R4584" s="25" t="s">
        <v>421</v>
      </c>
      <c r="S4584" s="25" t="s">
        <v>421</v>
      </c>
    </row>
    <row r="4585" spans="1:19" x14ac:dyDescent="0.25">
      <c r="A4585" s="25" t="s">
        <v>298</v>
      </c>
      <c r="B4585" s="25" t="str">
        <f>VLOOKUP(A4585,'Cód dos países'!$A$3:$C$199,2,FALSE)</f>
        <v>TTO</v>
      </c>
      <c r="C4585" s="25">
        <f>VLOOKUP(A4585,'Cód dos países'!$A$3:$C$199,3,FALSE)</f>
        <v>179</v>
      </c>
      <c r="D4585" s="25">
        <v>1994</v>
      </c>
      <c r="E4585">
        <f t="shared" si="142"/>
        <v>1791994</v>
      </c>
      <c r="F4585" s="25" t="s">
        <v>421</v>
      </c>
      <c r="H4585" s="25" t="str">
        <f t="shared" si="143"/>
        <v/>
      </c>
      <c r="I4585" s="25" t="s">
        <v>421</v>
      </c>
      <c r="J4585" s="25" t="s">
        <v>421</v>
      </c>
      <c r="K4585" s="25" t="s">
        <v>421</v>
      </c>
      <c r="L4585" s="25" t="s">
        <v>421</v>
      </c>
      <c r="M4585" s="25" t="s">
        <v>421</v>
      </c>
      <c r="N4585" s="25" t="s">
        <v>421</v>
      </c>
      <c r="O4585" s="25" t="s">
        <v>421</v>
      </c>
      <c r="P4585" s="25" t="s">
        <v>421</v>
      </c>
      <c r="Q4585" s="25" t="s">
        <v>421</v>
      </c>
      <c r="R4585" s="25" t="s">
        <v>421</v>
      </c>
      <c r="S4585" s="25" t="s">
        <v>421</v>
      </c>
    </row>
    <row r="4586" spans="1:19" x14ac:dyDescent="0.25">
      <c r="A4586" s="25" t="s">
        <v>300</v>
      </c>
      <c r="B4586" s="25" t="str">
        <f>VLOOKUP(A4586,'Cód dos países'!$A$3:$C$199,2,FALSE)</f>
        <v>TUN</v>
      </c>
      <c r="C4586" s="25">
        <f>VLOOKUP(A4586,'Cód dos países'!$A$3:$C$199,3,FALSE)</f>
        <v>180</v>
      </c>
      <c r="D4586" s="25">
        <v>1994</v>
      </c>
      <c r="E4586">
        <f t="shared" si="142"/>
        <v>1801994</v>
      </c>
      <c r="F4586" s="25">
        <v>63.4</v>
      </c>
      <c r="G4586" s="25">
        <v>50</v>
      </c>
      <c r="H4586" s="25">
        <f t="shared" si="143"/>
        <v>0.5</v>
      </c>
      <c r="I4586" s="25">
        <v>50</v>
      </c>
      <c r="J4586" s="25" t="s">
        <v>421</v>
      </c>
      <c r="K4586" s="25">
        <v>69.7</v>
      </c>
      <c r="L4586" s="25">
        <v>69.099999999999994</v>
      </c>
      <c r="M4586" s="25" t="s">
        <v>421</v>
      </c>
      <c r="N4586" s="25">
        <v>85</v>
      </c>
      <c r="O4586" s="25" t="s">
        <v>421</v>
      </c>
      <c r="P4586" s="25">
        <v>81.099999999999994</v>
      </c>
      <c r="Q4586" s="25">
        <v>45.4</v>
      </c>
      <c r="R4586" s="25">
        <v>70</v>
      </c>
      <c r="S4586" s="25">
        <v>50</v>
      </c>
    </row>
    <row r="4587" spans="1:19" x14ac:dyDescent="0.25">
      <c r="A4587" s="25" t="s">
        <v>302</v>
      </c>
      <c r="B4587" s="25" t="str">
        <f>VLOOKUP(A4587,'Cód dos países'!$A$3:$C$199,2,FALSE)</f>
        <v>TUR</v>
      </c>
      <c r="C4587" s="25">
        <f>VLOOKUP(A4587,'Cód dos países'!$A$3:$C$199,3,FALSE)</f>
        <v>181</v>
      </c>
      <c r="D4587" s="25">
        <v>1994</v>
      </c>
      <c r="E4587">
        <f t="shared" si="142"/>
        <v>1811994</v>
      </c>
      <c r="F4587" s="25">
        <v>58.4</v>
      </c>
      <c r="G4587" s="25">
        <v>70</v>
      </c>
      <c r="H4587" s="25">
        <f t="shared" si="143"/>
        <v>0.7</v>
      </c>
      <c r="I4587" s="25">
        <v>10</v>
      </c>
      <c r="J4587" s="25" t="s">
        <v>421</v>
      </c>
      <c r="K4587" s="25">
        <v>44.5</v>
      </c>
      <c r="L4587" s="25">
        <v>63.3</v>
      </c>
      <c r="M4587" s="25" t="s">
        <v>421</v>
      </c>
      <c r="N4587" s="25">
        <v>85</v>
      </c>
      <c r="O4587" s="25" t="s">
        <v>421</v>
      </c>
      <c r="P4587" s="25">
        <v>38.200000000000003</v>
      </c>
      <c r="Q4587" s="25">
        <v>74.8</v>
      </c>
      <c r="R4587" s="25">
        <v>70</v>
      </c>
      <c r="S4587" s="25">
        <v>70</v>
      </c>
    </row>
    <row r="4588" spans="1:19" x14ac:dyDescent="0.25">
      <c r="A4588" s="25" t="s">
        <v>296</v>
      </c>
      <c r="B4588" s="25" t="str">
        <f>VLOOKUP(A4588,'Cód dos países'!$A$3:$C$199,2,FALSE)</f>
        <v>TKM</v>
      </c>
      <c r="C4588" s="25">
        <f>VLOOKUP(A4588,'Cód dos países'!$A$3:$C$199,3,FALSE)</f>
        <v>182</v>
      </c>
      <c r="D4588" s="25">
        <v>1994</v>
      </c>
      <c r="E4588">
        <f t="shared" si="142"/>
        <v>1821994</v>
      </c>
      <c r="F4588" s="25" t="s">
        <v>421</v>
      </c>
      <c r="H4588" s="25" t="str">
        <f t="shared" si="143"/>
        <v/>
      </c>
      <c r="I4588" s="25" t="s">
        <v>421</v>
      </c>
      <c r="J4588" s="25" t="s">
        <v>421</v>
      </c>
      <c r="K4588" s="25" t="s">
        <v>421</v>
      </c>
      <c r="L4588" s="25" t="s">
        <v>421</v>
      </c>
      <c r="M4588" s="25" t="s">
        <v>421</v>
      </c>
      <c r="N4588" s="25" t="s">
        <v>421</v>
      </c>
      <c r="O4588" s="25" t="s">
        <v>421</v>
      </c>
      <c r="P4588" s="25" t="s">
        <v>421</v>
      </c>
      <c r="Q4588" s="25" t="s">
        <v>421</v>
      </c>
      <c r="R4588" s="25" t="s">
        <v>421</v>
      </c>
      <c r="S4588" s="25" t="s">
        <v>421</v>
      </c>
    </row>
    <row r="4589" spans="1:19" x14ac:dyDescent="0.25">
      <c r="A4589" s="25" t="s">
        <v>308</v>
      </c>
      <c r="B4589" s="25" t="str">
        <f>VLOOKUP(A4589,'Cód dos países'!$A$3:$C$199,2,FALSE)</f>
        <v>UGA</v>
      </c>
      <c r="C4589" s="25">
        <f>VLOOKUP(A4589,'Cód dos países'!$A$3:$C$199,3,FALSE)</f>
        <v>184</v>
      </c>
      <c r="D4589" s="25">
        <v>1994</v>
      </c>
      <c r="E4589">
        <f t="shared" si="142"/>
        <v>1841994</v>
      </c>
      <c r="F4589" s="25">
        <v>62.9</v>
      </c>
      <c r="G4589" s="25">
        <v>50</v>
      </c>
      <c r="H4589" s="25">
        <f t="shared" si="143"/>
        <v>0.5</v>
      </c>
      <c r="I4589" s="25">
        <v>30</v>
      </c>
      <c r="J4589" s="25" t="s">
        <v>421</v>
      </c>
      <c r="K4589" s="25">
        <v>81.5</v>
      </c>
      <c r="L4589" s="25">
        <v>89.6</v>
      </c>
      <c r="M4589" s="25" t="s">
        <v>421</v>
      </c>
      <c r="N4589" s="25">
        <v>70</v>
      </c>
      <c r="O4589" s="25" t="s">
        <v>421</v>
      </c>
      <c r="P4589" s="25">
        <v>67.099999999999994</v>
      </c>
      <c r="Q4589" s="25">
        <v>57.8</v>
      </c>
      <c r="R4589" s="25">
        <v>70</v>
      </c>
      <c r="S4589" s="25">
        <v>50</v>
      </c>
    </row>
    <row r="4590" spans="1:19" x14ac:dyDescent="0.25">
      <c r="A4590" s="25" t="s">
        <v>310</v>
      </c>
      <c r="B4590" s="25" t="str">
        <f>VLOOKUP(A4590,'Cód dos países'!$A$3:$C$199,2,FALSE)</f>
        <v>UKR</v>
      </c>
      <c r="C4590" s="25">
        <f>VLOOKUP(A4590,'Cód dos países'!$A$3:$C$199,3,FALSE)</f>
        <v>185</v>
      </c>
      <c r="D4590" s="25">
        <v>1994</v>
      </c>
      <c r="E4590">
        <f t="shared" si="142"/>
        <v>1851994</v>
      </c>
      <c r="F4590" s="25">
        <v>39.9</v>
      </c>
      <c r="G4590" s="25">
        <v>30</v>
      </c>
      <c r="H4590" s="25">
        <f t="shared" si="143"/>
        <v>0.3</v>
      </c>
      <c r="I4590" s="25">
        <v>10</v>
      </c>
      <c r="J4590" s="25" t="s">
        <v>421</v>
      </c>
      <c r="K4590" s="25">
        <v>61.8</v>
      </c>
      <c r="L4590" s="25">
        <v>47.1</v>
      </c>
      <c r="M4590" s="25" t="s">
        <v>421</v>
      </c>
      <c r="N4590" s="25">
        <v>55</v>
      </c>
      <c r="O4590" s="25" t="s">
        <v>421</v>
      </c>
      <c r="P4590" s="25">
        <v>0</v>
      </c>
      <c r="Q4590" s="25">
        <v>55</v>
      </c>
      <c r="R4590" s="25">
        <v>50</v>
      </c>
      <c r="S4590" s="25">
        <v>50</v>
      </c>
    </row>
    <row r="4591" spans="1:19" x14ac:dyDescent="0.25">
      <c r="A4591" s="25" t="s">
        <v>6</v>
      </c>
      <c r="B4591" s="25" t="str">
        <f>VLOOKUP(A4591,'Cód dos países'!$A$3:$C$199,2,FALSE)</f>
        <v>ARE</v>
      </c>
      <c r="C4591" s="25">
        <f>VLOOKUP(A4591,'Cód dos países'!$A$3:$C$199,3,FALSE)</f>
        <v>186</v>
      </c>
      <c r="D4591" s="25">
        <v>1994</v>
      </c>
      <c r="E4591">
        <f t="shared" si="142"/>
        <v>1861994</v>
      </c>
      <c r="F4591" s="25" t="s">
        <v>421</v>
      </c>
      <c r="H4591" s="25" t="str">
        <f t="shared" si="143"/>
        <v/>
      </c>
      <c r="I4591" s="25" t="s">
        <v>421</v>
      </c>
      <c r="J4591" s="25" t="s">
        <v>421</v>
      </c>
      <c r="K4591" s="25" t="s">
        <v>421</v>
      </c>
      <c r="L4591" s="25" t="s">
        <v>421</v>
      </c>
      <c r="M4591" s="25" t="s">
        <v>421</v>
      </c>
      <c r="N4591" s="25" t="s">
        <v>421</v>
      </c>
      <c r="O4591" s="25" t="s">
        <v>421</v>
      </c>
      <c r="P4591" s="25" t="s">
        <v>421</v>
      </c>
      <c r="Q4591" s="25" t="s">
        <v>421</v>
      </c>
      <c r="R4591" s="25" t="s">
        <v>421</v>
      </c>
      <c r="S4591" s="25" t="s">
        <v>421</v>
      </c>
    </row>
    <row r="4592" spans="1:19" x14ac:dyDescent="0.25">
      <c r="A4592" s="25" t="s">
        <v>103</v>
      </c>
      <c r="B4592" s="25" t="str">
        <f>VLOOKUP(A4592,'Cód dos países'!$A$3:$C$199,2,FALSE)</f>
        <v>GBR</v>
      </c>
      <c r="C4592" s="25">
        <f>VLOOKUP(A4592,'Cód dos países'!$A$3:$C$199,3,FALSE)</f>
        <v>187</v>
      </c>
      <c r="D4592" s="25">
        <v>1994</v>
      </c>
      <c r="E4592">
        <f t="shared" si="142"/>
        <v>1871994</v>
      </c>
      <c r="F4592" s="25">
        <v>77.900000000000006</v>
      </c>
      <c r="G4592" s="25">
        <v>90</v>
      </c>
      <c r="H4592" s="25">
        <f t="shared" si="143"/>
        <v>0.9</v>
      </c>
      <c r="I4592" s="25">
        <v>90</v>
      </c>
      <c r="J4592" s="25" t="s">
        <v>421</v>
      </c>
      <c r="K4592" s="25">
        <v>61.3</v>
      </c>
      <c r="L4592" s="25">
        <v>37.299999999999997</v>
      </c>
      <c r="M4592" s="25" t="s">
        <v>421</v>
      </c>
      <c r="N4592" s="25">
        <v>100</v>
      </c>
      <c r="O4592" s="25" t="s">
        <v>421</v>
      </c>
      <c r="P4592" s="25">
        <v>85</v>
      </c>
      <c r="Q4592" s="25">
        <v>77.8</v>
      </c>
      <c r="R4592" s="25">
        <v>70</v>
      </c>
      <c r="S4592" s="25">
        <v>90</v>
      </c>
    </row>
    <row r="4593" spans="1:19" x14ac:dyDescent="0.25">
      <c r="A4593" s="25" t="s">
        <v>314</v>
      </c>
      <c r="B4593" s="25" t="str">
        <f>VLOOKUP(A4593,'Cód dos países'!$A$3:$C$199,2,FALSE)</f>
        <v>USA</v>
      </c>
      <c r="C4593" s="25">
        <f>VLOOKUP(A4593,'Cód dos países'!$A$3:$C$199,3,FALSE)</f>
        <v>188</v>
      </c>
      <c r="D4593" s="25">
        <v>1994</v>
      </c>
      <c r="E4593">
        <f t="shared" si="142"/>
        <v>1881994</v>
      </c>
      <c r="F4593" s="25">
        <v>76.7</v>
      </c>
      <c r="G4593" s="25">
        <v>90</v>
      </c>
      <c r="H4593" s="25">
        <f t="shared" si="143"/>
        <v>0.9</v>
      </c>
      <c r="I4593" s="25">
        <v>90</v>
      </c>
      <c r="J4593" s="25" t="s">
        <v>421</v>
      </c>
      <c r="K4593" s="25">
        <v>64.8</v>
      </c>
      <c r="L4593" s="25">
        <v>57.8</v>
      </c>
      <c r="M4593" s="25" t="s">
        <v>421</v>
      </c>
      <c r="N4593" s="25">
        <v>85</v>
      </c>
      <c r="O4593" s="25" t="s">
        <v>421</v>
      </c>
      <c r="P4593" s="25">
        <v>83.8</v>
      </c>
      <c r="Q4593" s="25">
        <v>78.400000000000006</v>
      </c>
      <c r="R4593" s="25">
        <v>70</v>
      </c>
      <c r="S4593" s="25">
        <v>70</v>
      </c>
    </row>
    <row r="4594" spans="1:19" x14ac:dyDescent="0.25">
      <c r="A4594" s="25" t="s">
        <v>312</v>
      </c>
      <c r="B4594" s="25" t="str">
        <f>VLOOKUP(A4594,'Cód dos países'!$A$3:$C$199,2,FALSE)</f>
        <v>URY</v>
      </c>
      <c r="C4594" s="25">
        <f>VLOOKUP(A4594,'Cód dos países'!$A$3:$C$199,3,FALSE)</f>
        <v>189</v>
      </c>
      <c r="D4594" s="25">
        <v>1994</v>
      </c>
      <c r="E4594">
        <f t="shared" si="142"/>
        <v>1891994</v>
      </c>
      <c r="F4594" s="25">
        <v>62.5</v>
      </c>
      <c r="G4594" s="25">
        <v>50</v>
      </c>
      <c r="H4594" s="25">
        <f t="shared" si="143"/>
        <v>0.5</v>
      </c>
      <c r="I4594" s="25">
        <v>50</v>
      </c>
      <c r="J4594" s="25" t="s">
        <v>421</v>
      </c>
      <c r="K4594" s="25">
        <v>84.6</v>
      </c>
      <c r="L4594" s="25">
        <v>79.599999999999994</v>
      </c>
      <c r="M4594" s="25" t="s">
        <v>421</v>
      </c>
      <c r="N4594" s="25">
        <v>70</v>
      </c>
      <c r="O4594" s="25" t="s">
        <v>421</v>
      </c>
      <c r="P4594" s="25">
        <v>45.2</v>
      </c>
      <c r="Q4594" s="25">
        <v>63</v>
      </c>
      <c r="R4594" s="25">
        <v>70</v>
      </c>
      <c r="S4594" s="25">
        <v>50</v>
      </c>
    </row>
    <row r="4595" spans="1:19" x14ac:dyDescent="0.25">
      <c r="A4595" s="25" t="s">
        <v>316</v>
      </c>
      <c r="B4595" s="25" t="str">
        <f>VLOOKUP(A4595,'Cód dos países'!$A$3:$C$199,2,FALSE)</f>
        <v>UZB</v>
      </c>
      <c r="C4595" s="25">
        <f>VLOOKUP(A4595,'Cód dos países'!$A$3:$C$199,3,FALSE)</f>
        <v>190</v>
      </c>
      <c r="D4595" s="25">
        <v>1994</v>
      </c>
      <c r="E4595">
        <f t="shared" si="142"/>
        <v>1901994</v>
      </c>
      <c r="F4595" s="25" t="s">
        <v>421</v>
      </c>
      <c r="H4595" s="25" t="str">
        <f t="shared" si="143"/>
        <v/>
      </c>
      <c r="I4595" s="25" t="s">
        <v>421</v>
      </c>
      <c r="J4595" s="25" t="s">
        <v>421</v>
      </c>
      <c r="K4595" s="25" t="s">
        <v>421</v>
      </c>
      <c r="L4595" s="25" t="s">
        <v>421</v>
      </c>
      <c r="M4595" s="25" t="s">
        <v>421</v>
      </c>
      <c r="N4595" s="25" t="s">
        <v>421</v>
      </c>
      <c r="O4595" s="25" t="s">
        <v>421</v>
      </c>
      <c r="P4595" s="25" t="s">
        <v>421</v>
      </c>
      <c r="Q4595" s="25" t="s">
        <v>421</v>
      </c>
      <c r="R4595" s="25" t="s">
        <v>421</v>
      </c>
      <c r="S4595" s="25" t="s">
        <v>421</v>
      </c>
    </row>
    <row r="4596" spans="1:19" x14ac:dyDescent="0.25">
      <c r="A4596" s="25" t="s">
        <v>322</v>
      </c>
      <c r="B4596" s="25" t="str">
        <f>VLOOKUP(A4596,'Cód dos países'!$A$3:$C$199,2,FALSE)</f>
        <v>VUT</v>
      </c>
      <c r="C4596" s="25">
        <f>VLOOKUP(A4596,'Cód dos países'!$A$3:$C$199,3,FALSE)</f>
        <v>191</v>
      </c>
      <c r="D4596" s="25">
        <v>1994</v>
      </c>
      <c r="E4596">
        <f t="shared" si="142"/>
        <v>1911994</v>
      </c>
      <c r="F4596" s="25" t="s">
        <v>421</v>
      </c>
      <c r="H4596" s="25" t="str">
        <f t="shared" si="143"/>
        <v/>
      </c>
      <c r="I4596" s="25" t="s">
        <v>421</v>
      </c>
      <c r="J4596" s="25" t="s">
        <v>421</v>
      </c>
      <c r="K4596" s="25" t="s">
        <v>421</v>
      </c>
      <c r="L4596" s="25" t="s">
        <v>421</v>
      </c>
      <c r="M4596" s="25" t="s">
        <v>421</v>
      </c>
      <c r="N4596" s="25" t="s">
        <v>421</v>
      </c>
      <c r="O4596" s="25" t="s">
        <v>421</v>
      </c>
      <c r="P4596" s="25" t="s">
        <v>421</v>
      </c>
      <c r="Q4596" s="25" t="s">
        <v>421</v>
      </c>
      <c r="R4596" s="25" t="s">
        <v>421</v>
      </c>
      <c r="S4596" s="25" t="s">
        <v>421</v>
      </c>
    </row>
    <row r="4597" spans="1:19" x14ac:dyDescent="0.25">
      <c r="A4597" s="25" t="s">
        <v>318</v>
      </c>
      <c r="B4597" s="25" t="str">
        <f>VLOOKUP(A4597,'Cód dos países'!$A$3:$C$199,2,FALSE)</f>
        <v>VEN</v>
      </c>
      <c r="C4597" s="25">
        <f>VLOOKUP(A4597,'Cód dos países'!$A$3:$C$199,3,FALSE)</f>
        <v>192</v>
      </c>
      <c r="D4597" s="25">
        <v>1994</v>
      </c>
      <c r="E4597">
        <f t="shared" si="142"/>
        <v>1921994</v>
      </c>
      <c r="F4597" s="25">
        <v>59.8</v>
      </c>
      <c r="G4597" s="25">
        <v>50</v>
      </c>
      <c r="H4597" s="25">
        <f t="shared" si="143"/>
        <v>0.5</v>
      </c>
      <c r="I4597" s="25">
        <v>10</v>
      </c>
      <c r="J4597" s="25" t="s">
        <v>421</v>
      </c>
      <c r="K4597" s="25">
        <v>80</v>
      </c>
      <c r="L4597" s="25">
        <v>76.099999999999994</v>
      </c>
      <c r="M4597" s="25" t="s">
        <v>421</v>
      </c>
      <c r="N4597" s="25">
        <v>85</v>
      </c>
      <c r="O4597" s="25" t="s">
        <v>421</v>
      </c>
      <c r="P4597" s="25">
        <v>52</v>
      </c>
      <c r="Q4597" s="25">
        <v>65</v>
      </c>
      <c r="R4597" s="25">
        <v>50</v>
      </c>
      <c r="S4597" s="25">
        <v>70</v>
      </c>
    </row>
    <row r="4598" spans="1:19" x14ac:dyDescent="0.25">
      <c r="A4598" s="25" t="s">
        <v>320</v>
      </c>
      <c r="B4598" s="25" t="str">
        <f>VLOOKUP(A4598,'Cód dos países'!$A$3:$C$199,2,FALSE)</f>
        <v>VNM</v>
      </c>
      <c r="C4598" s="25">
        <f>VLOOKUP(A4598,'Cód dos países'!$A$3:$C$199,3,FALSE)</f>
        <v>193</v>
      </c>
      <c r="D4598" s="25">
        <v>1994</v>
      </c>
      <c r="E4598">
        <f t="shared" si="142"/>
        <v>1931994</v>
      </c>
      <c r="F4598" s="25">
        <v>41.7</v>
      </c>
      <c r="G4598" s="25">
        <v>10</v>
      </c>
      <c r="H4598" s="25">
        <f t="shared" si="143"/>
        <v>0.1</v>
      </c>
      <c r="I4598" s="25">
        <v>10</v>
      </c>
      <c r="J4598" s="25" t="s">
        <v>421</v>
      </c>
      <c r="K4598" s="25">
        <v>68.8</v>
      </c>
      <c r="L4598" s="25">
        <v>87.1</v>
      </c>
      <c r="M4598" s="25" t="s">
        <v>421</v>
      </c>
      <c r="N4598" s="25">
        <v>40</v>
      </c>
      <c r="O4598" s="25" t="s">
        <v>421</v>
      </c>
      <c r="P4598" s="25">
        <v>55.2</v>
      </c>
      <c r="Q4598" s="25">
        <v>44.6</v>
      </c>
      <c r="R4598" s="25">
        <v>30</v>
      </c>
      <c r="S4598" s="25">
        <v>30</v>
      </c>
    </row>
    <row r="4599" spans="1:19" x14ac:dyDescent="0.25">
      <c r="A4599" s="25" t="s">
        <v>325</v>
      </c>
      <c r="B4599" s="25" t="str">
        <f>VLOOKUP(A4599,'Cód dos países'!$A$3:$C$199,2,FALSE)</f>
        <v>YEM</v>
      </c>
      <c r="C4599" s="25">
        <f>VLOOKUP(A4599,'Cód dos países'!$A$3:$C$199,3,FALSE)</f>
        <v>194</v>
      </c>
      <c r="D4599" s="25">
        <v>1994</v>
      </c>
      <c r="E4599">
        <f t="shared" si="142"/>
        <v>1941994</v>
      </c>
      <c r="F4599" s="25">
        <v>49.8</v>
      </c>
      <c r="G4599" s="25">
        <v>30</v>
      </c>
      <c r="H4599" s="25">
        <f t="shared" si="143"/>
        <v>0.3</v>
      </c>
      <c r="I4599" s="25">
        <v>10</v>
      </c>
      <c r="J4599" s="25" t="s">
        <v>421</v>
      </c>
      <c r="K4599" s="25">
        <v>78.2</v>
      </c>
      <c r="L4599" s="25">
        <v>73.400000000000006</v>
      </c>
      <c r="M4599" s="25" t="s">
        <v>421</v>
      </c>
      <c r="N4599" s="25">
        <v>70</v>
      </c>
      <c r="O4599" s="25" t="s">
        <v>421</v>
      </c>
      <c r="P4599" s="25">
        <v>41.8</v>
      </c>
      <c r="Q4599" s="25">
        <v>45</v>
      </c>
      <c r="R4599" s="25">
        <v>70</v>
      </c>
      <c r="S4599" s="25">
        <v>30</v>
      </c>
    </row>
    <row r="4600" spans="1:19" x14ac:dyDescent="0.25">
      <c r="A4600" s="25" t="s">
        <v>329</v>
      </c>
      <c r="B4600" s="25" t="str">
        <f>VLOOKUP(A4600,'Cód dos países'!$A$3:$C$199,2,FALSE)</f>
        <v>ZMB</v>
      </c>
      <c r="C4600" s="25">
        <f>VLOOKUP(A4600,'Cód dos países'!$A$3:$C$199,3,FALSE)</f>
        <v>196</v>
      </c>
      <c r="D4600" s="25">
        <v>1994</v>
      </c>
      <c r="E4600">
        <f t="shared" si="142"/>
        <v>1961994</v>
      </c>
      <c r="F4600" s="25">
        <v>55.1</v>
      </c>
      <c r="G4600" s="25">
        <v>50</v>
      </c>
      <c r="H4600" s="25">
        <f t="shared" si="143"/>
        <v>0.5</v>
      </c>
      <c r="I4600" s="25">
        <v>30</v>
      </c>
      <c r="J4600" s="25" t="s">
        <v>421</v>
      </c>
      <c r="K4600" s="25">
        <v>72.400000000000006</v>
      </c>
      <c r="L4600" s="25">
        <v>74.8</v>
      </c>
      <c r="M4600" s="25" t="s">
        <v>421</v>
      </c>
      <c r="N4600" s="25">
        <v>55</v>
      </c>
      <c r="O4600" s="25" t="s">
        <v>421</v>
      </c>
      <c r="P4600" s="25">
        <v>12.2</v>
      </c>
      <c r="Q4600" s="25">
        <v>61.2</v>
      </c>
      <c r="R4600" s="25">
        <v>70</v>
      </c>
      <c r="S4600" s="25">
        <v>70</v>
      </c>
    </row>
    <row r="4601" spans="1:19" x14ac:dyDescent="0.25">
      <c r="A4601" s="25" t="s">
        <v>331</v>
      </c>
      <c r="B4601" s="25" t="str">
        <f>VLOOKUP(A4601,'Cód dos países'!$A$3:$C$199,2,FALSE)</f>
        <v>ZWE</v>
      </c>
      <c r="C4601" s="25">
        <f>VLOOKUP(A4601,'Cód dos países'!$A$3:$C$199,3,FALSE)</f>
        <v>197</v>
      </c>
      <c r="D4601" s="25">
        <v>1994</v>
      </c>
      <c r="E4601">
        <f t="shared" si="142"/>
        <v>1971994</v>
      </c>
      <c r="F4601" s="25">
        <v>48.5</v>
      </c>
      <c r="G4601" s="25">
        <v>50</v>
      </c>
      <c r="H4601" s="25">
        <f t="shared" si="143"/>
        <v>0.5</v>
      </c>
      <c r="I4601" s="25">
        <v>30</v>
      </c>
      <c r="J4601" s="25" t="s">
        <v>421</v>
      </c>
      <c r="K4601" s="25">
        <v>50.1</v>
      </c>
      <c r="L4601" s="25">
        <v>65.3</v>
      </c>
      <c r="M4601" s="25" t="s">
        <v>421</v>
      </c>
      <c r="N4601" s="25">
        <v>55</v>
      </c>
      <c r="O4601" s="25" t="s">
        <v>421</v>
      </c>
      <c r="P4601" s="25">
        <v>54.7</v>
      </c>
      <c r="Q4601" s="25">
        <v>51.8</v>
      </c>
      <c r="R4601" s="25">
        <v>30</v>
      </c>
      <c r="S4601" s="25">
        <v>50</v>
      </c>
    </row>
  </sheetData>
  <autoFilter ref="A3:AN4601"/>
  <pageMargins left="0.78740157499999996" right="0.78740157499999996" top="0.984251969" bottom="0.984251969" header="0.4921259845" footer="0.4921259845"/>
  <drawing r:id="rId1"/>
  <legacyDrawing r:id="rId2"/>
  <oleObjects>
    <mc:AlternateContent xmlns:mc="http://schemas.openxmlformats.org/markup-compatibility/2006">
      <mc:Choice Requires="x14">
        <oleObject progId="Equation.3" shapeId="2049" r:id="rId3">
          <objectPr defaultSize="0" autoPict="0" r:id="rId4">
            <anchor moveWithCells="1">
              <from>
                <xdr:col>7</xdr:col>
                <xdr:colOff>1038225</xdr:colOff>
                <xdr:row>0</xdr:row>
                <xdr:rowOff>28575</xdr:rowOff>
              </from>
              <to>
                <xdr:col>12</xdr:col>
                <xdr:colOff>504825</xdr:colOff>
                <xdr:row>1</xdr:row>
                <xdr:rowOff>66675</xdr:rowOff>
              </to>
            </anchor>
          </objectPr>
        </oleObject>
      </mc:Choice>
      <mc:Fallback>
        <oleObject progId="Equation.3" shapeId="2049" r:id="rId3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102"/>
  <sheetViews>
    <sheetView workbookViewId="0">
      <pane xSplit="5" ySplit="2" topLeftCell="F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ColWidth="8.85546875" defaultRowHeight="15" x14ac:dyDescent="0.25"/>
  <cols>
    <col min="1" max="1" width="28.85546875" bestFit="1" customWidth="1"/>
    <col min="2" max="2" width="5.5703125" bestFit="1" customWidth="1"/>
    <col min="3" max="4" width="5.5703125" customWidth="1"/>
    <col min="5" max="5" width="10.140625" customWidth="1"/>
    <col min="6" max="14" width="10" style="10" bestFit="1" customWidth="1"/>
    <col min="15" max="25" width="10" bestFit="1" customWidth="1"/>
  </cols>
  <sheetData>
    <row r="1" spans="1:25" x14ac:dyDescent="0.25">
      <c r="F1" s="10" t="s">
        <v>565</v>
      </c>
      <c r="G1" s="10" t="s">
        <v>566</v>
      </c>
      <c r="H1" s="10" t="s">
        <v>567</v>
      </c>
      <c r="I1" s="10" t="s">
        <v>568</v>
      </c>
      <c r="J1" s="10" t="s">
        <v>569</v>
      </c>
      <c r="K1" s="10" t="s">
        <v>570</v>
      </c>
      <c r="L1" s="10" t="s">
        <v>571</v>
      </c>
      <c r="M1" s="10" t="s">
        <v>572</v>
      </c>
      <c r="N1" s="10" t="s">
        <v>573</v>
      </c>
      <c r="O1" t="s">
        <v>574</v>
      </c>
      <c r="P1" t="s">
        <v>575</v>
      </c>
      <c r="Q1" t="s">
        <v>576</v>
      </c>
      <c r="R1" t="s">
        <v>577</v>
      </c>
      <c r="S1" t="s">
        <v>578</v>
      </c>
      <c r="T1" t="s">
        <v>579</v>
      </c>
      <c r="U1" t="s">
        <v>580</v>
      </c>
      <c r="V1" t="s">
        <v>581</v>
      </c>
      <c r="W1" t="s">
        <v>582</v>
      </c>
      <c r="X1" t="s">
        <v>583</v>
      </c>
      <c r="Y1" t="s">
        <v>584</v>
      </c>
    </row>
    <row r="2" spans="1:25" x14ac:dyDescent="0.25">
      <c r="A2" t="s">
        <v>585</v>
      </c>
      <c r="B2" s="35" t="s">
        <v>441</v>
      </c>
      <c r="C2" s="40" t="s">
        <v>400</v>
      </c>
      <c r="D2" s="35" t="s">
        <v>401</v>
      </c>
      <c r="E2" t="s">
        <v>402</v>
      </c>
      <c r="F2" s="10">
        <v>2018</v>
      </c>
      <c r="G2" s="10">
        <v>2017</v>
      </c>
      <c r="H2" s="10">
        <v>2016</v>
      </c>
      <c r="I2" s="10">
        <v>2015</v>
      </c>
      <c r="J2" s="10">
        <v>2014</v>
      </c>
      <c r="K2" s="10">
        <v>2013</v>
      </c>
      <c r="L2" s="10">
        <v>2012</v>
      </c>
      <c r="M2" s="10">
        <v>2011</v>
      </c>
      <c r="N2" s="10">
        <v>2010</v>
      </c>
      <c r="O2">
        <v>2009</v>
      </c>
      <c r="P2">
        <v>2008</v>
      </c>
      <c r="Q2">
        <v>2007</v>
      </c>
      <c r="R2">
        <v>2006</v>
      </c>
      <c r="S2">
        <v>2005</v>
      </c>
      <c r="T2">
        <v>2004</v>
      </c>
      <c r="U2">
        <v>2003</v>
      </c>
      <c r="V2">
        <v>2002</v>
      </c>
      <c r="W2">
        <v>2000</v>
      </c>
      <c r="X2">
        <v>1998</v>
      </c>
      <c r="Y2">
        <v>1996</v>
      </c>
    </row>
    <row r="3" spans="1:25" x14ac:dyDescent="0.25">
      <c r="A3" t="s">
        <v>586</v>
      </c>
      <c r="B3" t="e">
        <f>VLOOKUP(A3,'Cód dos países'!$A$3:$C$199,2,FALSE)</f>
        <v>#N/A</v>
      </c>
      <c r="C3" t="e">
        <f>VLOOKUP(A3,'Cód dos países'!$A$3:$C$199,3,FALSE)</f>
        <v>#N/A</v>
      </c>
      <c r="D3">
        <v>2018</v>
      </c>
      <c r="E3" t="e">
        <f>C3*10000+D3</f>
        <v>#N/A</v>
      </c>
      <c r="F3" s="54">
        <v>0.83333333333333337</v>
      </c>
      <c r="I3" s="54"/>
      <c r="J3" s="54"/>
    </row>
    <row r="4" spans="1:25" x14ac:dyDescent="0.25">
      <c r="A4" t="s">
        <v>346</v>
      </c>
      <c r="B4" t="str">
        <f>VLOOKUP(A4,'Cód dos países'!$A$3:$C$199,2,FALSE)</f>
        <v>ADO</v>
      </c>
      <c r="C4">
        <f>VLOOKUP(A4,'Cód dos países'!$A$3:$C$199,3,FALSE)</f>
        <v>4</v>
      </c>
      <c r="D4">
        <v>2018</v>
      </c>
      <c r="E4">
        <f>C4*10000+D4</f>
        <v>42018</v>
      </c>
      <c r="F4" s="54">
        <v>1</v>
      </c>
      <c r="I4" s="54"/>
      <c r="J4" s="54"/>
    </row>
    <row r="5" spans="1:25" x14ac:dyDescent="0.25">
      <c r="A5" t="s">
        <v>0</v>
      </c>
      <c r="B5" t="str">
        <f>VLOOKUP(A5,'Cód dos países'!$A$3:$C$199,2,FALSE)</f>
        <v>AFG</v>
      </c>
      <c r="C5">
        <f>VLOOKUP(A5,'Cód dos países'!$A$3:$C$199,3,FALSE)</f>
        <v>1</v>
      </c>
      <c r="D5">
        <v>2018</v>
      </c>
      <c r="E5">
        <f t="shared" ref="E5:E68" si="0">C5*10000+D5</f>
        <v>12018</v>
      </c>
      <c r="F5" s="54">
        <v>0.27777777777777773</v>
      </c>
      <c r="I5" s="54"/>
      <c r="J5" s="54"/>
    </row>
    <row r="6" spans="1:25" x14ac:dyDescent="0.25">
      <c r="A6" t="s">
        <v>2</v>
      </c>
      <c r="B6" t="str">
        <f>VLOOKUP(A6,'Cód dos países'!$A$3:$C$199,2,FALSE)</f>
        <v>AGO</v>
      </c>
      <c r="C6">
        <f>VLOOKUP(A6,'Cód dos países'!$A$3:$C$199,3,FALSE)</f>
        <v>5</v>
      </c>
      <c r="D6">
        <v>2018</v>
      </c>
      <c r="E6">
        <f t="shared" si="0"/>
        <v>52018</v>
      </c>
      <c r="F6" s="54">
        <v>0.5</v>
      </c>
      <c r="I6" s="54"/>
      <c r="J6" s="54"/>
    </row>
    <row r="7" spans="1:25" x14ac:dyDescent="0.25">
      <c r="A7" t="s">
        <v>587</v>
      </c>
      <c r="B7" t="e">
        <f>VLOOKUP(A7,'Cód dos países'!$A$3:$C$199,2,FALSE)</f>
        <v>#N/A</v>
      </c>
      <c r="C7" t="e">
        <f>VLOOKUP(A7,'Cód dos países'!$A$3:$C$199,3,FALSE)</f>
        <v>#N/A</v>
      </c>
      <c r="D7">
        <v>2018</v>
      </c>
      <c r="E7" t="e">
        <f t="shared" si="0"/>
        <v>#N/A</v>
      </c>
      <c r="F7" s="54">
        <v>0.61111111111111116</v>
      </c>
      <c r="I7" s="54"/>
      <c r="J7" s="54"/>
    </row>
    <row r="8" spans="1:25" x14ac:dyDescent="0.25">
      <c r="A8" t="s">
        <v>4</v>
      </c>
      <c r="B8" t="str">
        <f>VLOOKUP(A8,'Cód dos países'!$A$3:$C$199,2,FALSE)</f>
        <v>ALB</v>
      </c>
      <c r="C8">
        <f>VLOOKUP(A8,'Cód dos países'!$A$3:$C$199,3,FALSE)</f>
        <v>2</v>
      </c>
      <c r="D8">
        <v>2018</v>
      </c>
      <c r="E8">
        <f t="shared" si="0"/>
        <v>22018</v>
      </c>
      <c r="F8" s="54">
        <v>0.55555555555555558</v>
      </c>
      <c r="I8" s="54"/>
      <c r="J8" s="54"/>
    </row>
    <row r="9" spans="1:25" x14ac:dyDescent="0.25">
      <c r="A9" t="s">
        <v>588</v>
      </c>
      <c r="B9" t="e">
        <f>VLOOKUP(A9,'Cód dos países'!$A$3:$C$199,2,FALSE)</f>
        <v>#N/A</v>
      </c>
      <c r="C9" t="e">
        <f>VLOOKUP(A9,'Cód dos países'!$A$3:$C$199,3,FALSE)</f>
        <v>#N/A</v>
      </c>
      <c r="D9">
        <v>2018</v>
      </c>
      <c r="E9" t="e">
        <f t="shared" si="0"/>
        <v>#N/A</v>
      </c>
      <c r="F9" s="54" t="e">
        <v>#N/A</v>
      </c>
      <c r="I9" s="54"/>
      <c r="J9" s="54"/>
    </row>
    <row r="10" spans="1:25" x14ac:dyDescent="0.25">
      <c r="A10" t="s">
        <v>6</v>
      </c>
      <c r="B10" t="str">
        <f>VLOOKUP(A10,'Cód dos países'!$A$3:$C$199,2,FALSE)</f>
        <v>ARE</v>
      </c>
      <c r="C10">
        <f>VLOOKUP(A10,'Cód dos países'!$A$3:$C$199,3,FALSE)</f>
        <v>186</v>
      </c>
      <c r="D10">
        <v>2018</v>
      </c>
      <c r="E10">
        <f t="shared" si="0"/>
        <v>1862018</v>
      </c>
      <c r="F10" s="54">
        <v>0.61111111111111116</v>
      </c>
      <c r="I10" s="54"/>
      <c r="J10" s="54"/>
    </row>
    <row r="11" spans="1:25" x14ac:dyDescent="0.25">
      <c r="A11" t="s">
        <v>8</v>
      </c>
      <c r="B11" t="str">
        <f>VLOOKUP(A11,'Cód dos países'!$A$3:$C$199,2,FALSE)</f>
        <v>ARG</v>
      </c>
      <c r="C11">
        <f>VLOOKUP(A11,'Cód dos países'!$A$3:$C$199,3,FALSE)</f>
        <v>7</v>
      </c>
      <c r="D11">
        <v>2018</v>
      </c>
      <c r="E11">
        <f t="shared" si="0"/>
        <v>72018</v>
      </c>
      <c r="F11" s="54">
        <v>0.66666666666666663</v>
      </c>
      <c r="I11" s="54"/>
      <c r="J11" s="54"/>
    </row>
    <row r="12" spans="1:25" x14ac:dyDescent="0.25">
      <c r="A12" t="s">
        <v>10</v>
      </c>
      <c r="B12" t="str">
        <f>VLOOKUP(A12,'Cód dos países'!$A$3:$C$199,2,FALSE)</f>
        <v>ARM</v>
      </c>
      <c r="C12">
        <f>VLOOKUP(A12,'Cód dos países'!$A$3:$C$199,3,FALSE)</f>
        <v>8</v>
      </c>
      <c r="D12">
        <v>2018</v>
      </c>
      <c r="E12">
        <f t="shared" si="0"/>
        <v>82018</v>
      </c>
      <c r="F12" s="54">
        <v>0.55555555555555558</v>
      </c>
      <c r="I12" s="54"/>
      <c r="J12" s="54"/>
    </row>
    <row r="13" spans="1:25" x14ac:dyDescent="0.25">
      <c r="A13" t="s">
        <v>589</v>
      </c>
      <c r="B13" t="e">
        <f>VLOOKUP(A13,'Cód dos países'!$A$3:$C$199,2,FALSE)</f>
        <v>#N/A</v>
      </c>
      <c r="C13" t="e">
        <f>VLOOKUP(A13,'Cód dos países'!$A$3:$C$199,3,FALSE)</f>
        <v>#N/A</v>
      </c>
      <c r="D13">
        <v>2018</v>
      </c>
      <c r="E13" t="e">
        <f t="shared" si="0"/>
        <v>#N/A</v>
      </c>
      <c r="F13" s="54">
        <v>0.94444444444444453</v>
      </c>
      <c r="I13" s="54"/>
      <c r="J13" s="54"/>
    </row>
    <row r="14" spans="1:25" x14ac:dyDescent="0.25">
      <c r="A14" t="s">
        <v>347</v>
      </c>
      <c r="B14" t="str">
        <f>VLOOKUP(A14,'Cód dos países'!$A$3:$C$199,2,FALSE)</f>
        <v>ATG</v>
      </c>
      <c r="C14">
        <f>VLOOKUP(A14,'Cód dos países'!$A$3:$C$199,3,FALSE)</f>
        <v>6</v>
      </c>
      <c r="D14">
        <v>2018</v>
      </c>
      <c r="E14">
        <f t="shared" si="0"/>
        <v>62018</v>
      </c>
      <c r="F14" s="54">
        <v>0.66666666666666663</v>
      </c>
      <c r="I14" s="54"/>
      <c r="J14" s="54"/>
    </row>
    <row r="15" spans="1:25" x14ac:dyDescent="0.25">
      <c r="A15" t="s">
        <v>12</v>
      </c>
      <c r="B15" t="str">
        <f>VLOOKUP(A15,'Cód dos países'!$A$3:$C$199,2,FALSE)</f>
        <v>AUS</v>
      </c>
      <c r="C15">
        <f>VLOOKUP(A15,'Cód dos países'!$A$3:$C$199,3,FALSE)</f>
        <v>9</v>
      </c>
      <c r="D15">
        <v>2018</v>
      </c>
      <c r="E15">
        <f t="shared" si="0"/>
        <v>92018</v>
      </c>
      <c r="F15" s="54">
        <v>0.88888888888888895</v>
      </c>
      <c r="I15" s="54"/>
      <c r="J15" s="54"/>
    </row>
    <row r="16" spans="1:25" x14ac:dyDescent="0.25">
      <c r="A16" t="s">
        <v>14</v>
      </c>
      <c r="B16" t="str">
        <f>VLOOKUP(A16,'Cód dos países'!$A$3:$C$199,2,FALSE)</f>
        <v>AUT</v>
      </c>
      <c r="C16">
        <f>VLOOKUP(A16,'Cód dos países'!$A$3:$C$199,3,FALSE)</f>
        <v>10</v>
      </c>
      <c r="D16">
        <v>2018</v>
      </c>
      <c r="E16">
        <f t="shared" si="0"/>
        <v>102018</v>
      </c>
      <c r="F16" s="54">
        <v>0.94444444444444453</v>
      </c>
      <c r="I16" s="54"/>
      <c r="J16" s="54"/>
    </row>
    <row r="17" spans="1:10" x14ac:dyDescent="0.25">
      <c r="A17" t="s">
        <v>16</v>
      </c>
      <c r="B17" t="str">
        <f>VLOOKUP(A17,'Cód dos países'!$A$3:$C$199,2,FALSE)</f>
        <v>AZE</v>
      </c>
      <c r="C17">
        <f>VLOOKUP(A17,'Cód dos países'!$A$3:$C$199,3,FALSE)</f>
        <v>11</v>
      </c>
      <c r="D17">
        <v>2018</v>
      </c>
      <c r="E17">
        <f t="shared" si="0"/>
        <v>112018</v>
      </c>
      <c r="F17" s="54">
        <v>0.55555555555555569</v>
      </c>
      <c r="I17" s="54"/>
      <c r="J17" s="54"/>
    </row>
    <row r="18" spans="1:10" x14ac:dyDescent="0.25">
      <c r="A18" t="s">
        <v>18</v>
      </c>
      <c r="B18" t="str">
        <f>VLOOKUP(A18,'Cód dos países'!$A$3:$C$199,2,FALSE)</f>
        <v>BDI</v>
      </c>
      <c r="C18">
        <f>VLOOKUP(A18,'Cód dos países'!$A$3:$C$199,3,FALSE)</f>
        <v>28</v>
      </c>
      <c r="D18">
        <v>2018</v>
      </c>
      <c r="E18">
        <f t="shared" si="0"/>
        <v>282018</v>
      </c>
      <c r="F18" s="54">
        <v>0.3888888888888889</v>
      </c>
      <c r="I18" s="54"/>
      <c r="J18" s="54"/>
    </row>
    <row r="19" spans="1:10" x14ac:dyDescent="0.25">
      <c r="A19" t="s">
        <v>20</v>
      </c>
      <c r="B19" t="str">
        <f>VLOOKUP(A19,'Cód dos países'!$A$3:$C$199,2,FALSE)</f>
        <v>BEL</v>
      </c>
      <c r="C19">
        <f>VLOOKUP(A19,'Cód dos países'!$A$3:$C$199,3,FALSE)</f>
        <v>17</v>
      </c>
      <c r="D19">
        <v>2018</v>
      </c>
      <c r="E19">
        <f t="shared" si="0"/>
        <v>172018</v>
      </c>
      <c r="F19" s="54">
        <v>0.88888888888888895</v>
      </c>
      <c r="I19" s="54"/>
      <c r="J19" s="54"/>
    </row>
    <row r="20" spans="1:10" x14ac:dyDescent="0.25">
      <c r="A20" t="s">
        <v>22</v>
      </c>
      <c r="B20" t="str">
        <f>VLOOKUP(A20,'Cód dos países'!$A$3:$C$199,2,FALSE)</f>
        <v>BEN</v>
      </c>
      <c r="C20">
        <f>VLOOKUP(A20,'Cód dos países'!$A$3:$C$199,3,FALSE)</f>
        <v>19</v>
      </c>
      <c r="D20">
        <v>2018</v>
      </c>
      <c r="E20">
        <f t="shared" si="0"/>
        <v>192018</v>
      </c>
      <c r="F20" s="54">
        <v>0.44444444444444448</v>
      </c>
      <c r="I20" s="54"/>
      <c r="J20" s="54"/>
    </row>
    <row r="21" spans="1:10" x14ac:dyDescent="0.25">
      <c r="A21" t="s">
        <v>24</v>
      </c>
      <c r="B21" t="str">
        <f>VLOOKUP(A21,'Cód dos países'!$A$3:$C$199,2,FALSE)</f>
        <v>BFA</v>
      </c>
      <c r="C21">
        <f>VLOOKUP(A21,'Cód dos países'!$A$3:$C$199,3,FALSE)</f>
        <v>27</v>
      </c>
      <c r="D21">
        <v>2018</v>
      </c>
      <c r="E21">
        <f t="shared" si="0"/>
        <v>272018</v>
      </c>
      <c r="F21" s="54">
        <v>0.44444444444444448</v>
      </c>
      <c r="I21" s="54"/>
      <c r="J21" s="54"/>
    </row>
    <row r="22" spans="1:10" x14ac:dyDescent="0.25">
      <c r="A22" t="s">
        <v>26</v>
      </c>
      <c r="B22" t="str">
        <f>VLOOKUP(A22,'Cód dos países'!$A$3:$C$199,2,FALSE)</f>
        <v>BGD</v>
      </c>
      <c r="C22">
        <f>VLOOKUP(A22,'Cód dos países'!$A$3:$C$199,3,FALSE)</f>
        <v>14</v>
      </c>
      <c r="D22">
        <v>2018</v>
      </c>
      <c r="E22">
        <f t="shared" si="0"/>
        <v>142018</v>
      </c>
      <c r="F22" s="54">
        <v>0.55555555555555558</v>
      </c>
      <c r="I22" s="54"/>
      <c r="J22" s="54"/>
    </row>
    <row r="23" spans="1:10" x14ac:dyDescent="0.25">
      <c r="A23" t="s">
        <v>28</v>
      </c>
      <c r="B23" t="str">
        <f>VLOOKUP(A23,'Cód dos países'!$A$3:$C$199,2,FALSE)</f>
        <v>BGR</v>
      </c>
      <c r="C23">
        <f>VLOOKUP(A23,'Cód dos países'!$A$3:$C$199,3,FALSE)</f>
        <v>26</v>
      </c>
      <c r="D23">
        <v>2018</v>
      </c>
      <c r="E23">
        <f t="shared" si="0"/>
        <v>262018</v>
      </c>
      <c r="F23" s="54">
        <v>0.61111111111111116</v>
      </c>
      <c r="I23" s="54"/>
      <c r="J23" s="54"/>
    </row>
    <row r="24" spans="1:10" x14ac:dyDescent="0.25">
      <c r="A24" t="s">
        <v>30</v>
      </c>
      <c r="B24" t="str">
        <f>VLOOKUP(A24,'Cód dos países'!$A$3:$C$199,2,FALSE)</f>
        <v>BHR</v>
      </c>
      <c r="C24">
        <f>VLOOKUP(A24,'Cód dos países'!$A$3:$C$199,3,FALSE)</f>
        <v>13</v>
      </c>
      <c r="D24">
        <v>2018</v>
      </c>
      <c r="E24">
        <f t="shared" si="0"/>
        <v>132018</v>
      </c>
      <c r="F24" s="54">
        <v>0.61111111111111116</v>
      </c>
      <c r="I24" s="54"/>
      <c r="J24" s="54"/>
    </row>
    <row r="25" spans="1:10" x14ac:dyDescent="0.25">
      <c r="A25" t="s">
        <v>348</v>
      </c>
      <c r="B25" t="str">
        <f>VLOOKUP(A25,'Cód dos países'!$A$3:$C$199,2,FALSE)</f>
        <v>BHS</v>
      </c>
      <c r="C25">
        <f>VLOOKUP(A25,'Cód dos países'!$A$3:$C$199,3,FALSE)</f>
        <v>12</v>
      </c>
      <c r="D25">
        <v>2018</v>
      </c>
      <c r="E25">
        <f t="shared" si="0"/>
        <v>122018</v>
      </c>
      <c r="F25" s="54">
        <v>0.61111111111111116</v>
      </c>
      <c r="I25" s="54"/>
      <c r="J25" s="54"/>
    </row>
    <row r="26" spans="1:10" x14ac:dyDescent="0.25">
      <c r="A26" t="s">
        <v>333</v>
      </c>
      <c r="B26" t="str">
        <f>VLOOKUP(A26,'Cód dos países'!$A$3:$C$199,2,FALSE)</f>
        <v>BIH</v>
      </c>
      <c r="C26">
        <f>VLOOKUP(A26,'Cód dos países'!$A$3:$C$199,3,FALSE)</f>
        <v>22</v>
      </c>
      <c r="D26">
        <v>2018</v>
      </c>
      <c r="E26">
        <f t="shared" si="0"/>
        <v>222018</v>
      </c>
      <c r="F26" s="54">
        <v>0.61111111111111116</v>
      </c>
      <c r="I26" s="54"/>
      <c r="J26" s="54"/>
    </row>
    <row r="27" spans="1:10" x14ac:dyDescent="0.25">
      <c r="A27" t="s">
        <v>33</v>
      </c>
      <c r="B27" t="str">
        <f>VLOOKUP(A27,'Cód dos países'!$A$3:$C$199,2,FALSE)</f>
        <v>BLR</v>
      </c>
      <c r="C27">
        <f>VLOOKUP(A27,'Cód dos países'!$A$3:$C$199,3,FALSE)</f>
        <v>16</v>
      </c>
      <c r="D27">
        <v>2018</v>
      </c>
      <c r="E27">
        <f t="shared" si="0"/>
        <v>162018</v>
      </c>
      <c r="F27" s="54">
        <v>0.3888888888888889</v>
      </c>
      <c r="I27" s="54"/>
      <c r="J27" s="54"/>
    </row>
    <row r="28" spans="1:10" x14ac:dyDescent="0.25">
      <c r="A28" t="s">
        <v>349</v>
      </c>
      <c r="B28" t="str">
        <f>VLOOKUP(A28,'Cód dos países'!$A$3:$C$199,2,FALSE)</f>
        <v>BLZ</v>
      </c>
      <c r="C28">
        <f>VLOOKUP(A28,'Cód dos países'!$A$3:$C$199,3,FALSE)</f>
        <v>18</v>
      </c>
      <c r="D28">
        <v>2018</v>
      </c>
      <c r="E28">
        <f t="shared" si="0"/>
        <v>182018</v>
      </c>
      <c r="F28" s="54">
        <v>0.44444444444444448</v>
      </c>
      <c r="I28" s="54"/>
      <c r="J28" s="54"/>
    </row>
    <row r="29" spans="1:10" x14ac:dyDescent="0.25">
      <c r="A29" t="s">
        <v>590</v>
      </c>
      <c r="B29" t="e">
        <f>VLOOKUP(A29,'Cód dos países'!$A$3:$C$199,2,FALSE)</f>
        <v>#N/A</v>
      </c>
      <c r="C29" t="e">
        <f>VLOOKUP(A29,'Cód dos países'!$A$3:$C$199,3,FALSE)</f>
        <v>#N/A</v>
      </c>
      <c r="D29">
        <v>2018</v>
      </c>
      <c r="E29" t="e">
        <f t="shared" si="0"/>
        <v>#N/A</v>
      </c>
      <c r="F29" s="54">
        <v>0.83333333333333337</v>
      </c>
      <c r="I29" s="54"/>
      <c r="J29" s="54"/>
    </row>
    <row r="30" spans="1:10" x14ac:dyDescent="0.25">
      <c r="A30" t="s">
        <v>35</v>
      </c>
      <c r="B30" t="str">
        <f>VLOOKUP(A30,'Cód dos países'!$A$3:$C$199,2,FALSE)</f>
        <v>BOL</v>
      </c>
      <c r="C30">
        <f>VLOOKUP(A30,'Cód dos países'!$A$3:$C$199,3,FALSE)</f>
        <v>21</v>
      </c>
      <c r="D30">
        <v>2018</v>
      </c>
      <c r="E30">
        <f t="shared" si="0"/>
        <v>212018</v>
      </c>
      <c r="F30" s="54">
        <v>0.27777777777777779</v>
      </c>
      <c r="I30" s="54"/>
      <c r="J30" s="54"/>
    </row>
    <row r="31" spans="1:10" x14ac:dyDescent="0.25">
      <c r="A31" t="s">
        <v>37</v>
      </c>
      <c r="B31" t="str">
        <f>VLOOKUP(A31,'Cód dos países'!$A$3:$C$199,2,FALSE)</f>
        <v>BRA</v>
      </c>
      <c r="C31">
        <f>VLOOKUP(A31,'Cód dos países'!$A$3:$C$199,3,FALSE)</f>
        <v>24</v>
      </c>
      <c r="D31">
        <v>2018</v>
      </c>
      <c r="E31">
        <f t="shared" si="0"/>
        <v>242018</v>
      </c>
      <c r="F31" s="54">
        <v>0.61111111111111116</v>
      </c>
      <c r="I31" s="54"/>
      <c r="J31" s="54"/>
    </row>
    <row r="32" spans="1:10" x14ac:dyDescent="0.25">
      <c r="A32" t="s">
        <v>39</v>
      </c>
      <c r="B32" t="str">
        <f>VLOOKUP(A32,'Cód dos países'!$A$3:$C$199,2,FALSE)</f>
        <v>BRB</v>
      </c>
      <c r="C32">
        <f>VLOOKUP(A32,'Cód dos países'!$A$3:$C$199,3,FALSE)</f>
        <v>15</v>
      </c>
      <c r="D32">
        <v>2018</v>
      </c>
      <c r="E32">
        <f t="shared" si="0"/>
        <v>152018</v>
      </c>
      <c r="F32" s="54">
        <v>0.77777777777777779</v>
      </c>
      <c r="I32" s="54"/>
      <c r="J32" s="54"/>
    </row>
    <row r="33" spans="1:10" x14ac:dyDescent="0.25">
      <c r="A33" t="s">
        <v>350</v>
      </c>
      <c r="B33" t="str">
        <f>VLOOKUP(A33,'Cód dos países'!$A$3:$C$199,2,FALSE)</f>
        <v>BRN</v>
      </c>
      <c r="C33">
        <f>VLOOKUP(A33,'Cód dos países'!$A$3:$C$199,3,FALSE)</f>
        <v>25</v>
      </c>
      <c r="D33">
        <v>2018</v>
      </c>
      <c r="E33">
        <f t="shared" si="0"/>
        <v>252018</v>
      </c>
      <c r="F33" s="54">
        <v>0.77777777777777779</v>
      </c>
      <c r="I33" s="54"/>
      <c r="J33" s="54"/>
    </row>
    <row r="34" spans="1:10" x14ac:dyDescent="0.25">
      <c r="A34" t="s">
        <v>41</v>
      </c>
      <c r="B34" t="str">
        <f>VLOOKUP(A34,'Cód dos países'!$A$3:$C$199,2,FALSE)</f>
        <v>BTN</v>
      </c>
      <c r="C34">
        <f>VLOOKUP(A34,'Cód dos países'!$A$3:$C$199,3,FALSE)</f>
        <v>20</v>
      </c>
      <c r="D34">
        <v>2018</v>
      </c>
      <c r="E34">
        <f t="shared" si="0"/>
        <v>202018</v>
      </c>
      <c r="F34" s="54">
        <v>0.83333333333333337</v>
      </c>
      <c r="I34" s="54"/>
      <c r="J34" s="54"/>
    </row>
    <row r="35" spans="1:10" x14ac:dyDescent="0.25">
      <c r="A35" t="s">
        <v>43</v>
      </c>
      <c r="B35" t="str">
        <f>VLOOKUP(A35,'Cód dos países'!$A$3:$C$199,2,FALSE)</f>
        <v>BWA</v>
      </c>
      <c r="C35">
        <f>VLOOKUP(A35,'Cód dos países'!$A$3:$C$199,3,FALSE)</f>
        <v>23</v>
      </c>
      <c r="D35">
        <v>2018</v>
      </c>
      <c r="E35">
        <f t="shared" si="0"/>
        <v>232018</v>
      </c>
      <c r="F35" s="54">
        <v>0.83333333333333337</v>
      </c>
      <c r="I35" s="54"/>
      <c r="J35" s="54"/>
    </row>
    <row r="36" spans="1:10" x14ac:dyDescent="0.25">
      <c r="A36" t="s">
        <v>45</v>
      </c>
      <c r="B36" t="str">
        <f>VLOOKUP(A36,'Cód dos países'!$A$3:$C$199,2,FALSE)</f>
        <v>CAF</v>
      </c>
      <c r="C36">
        <f>VLOOKUP(A36,'Cód dos países'!$A$3:$C$199,3,FALSE)</f>
        <v>33</v>
      </c>
      <c r="D36">
        <v>2018</v>
      </c>
      <c r="E36">
        <f t="shared" si="0"/>
        <v>332018</v>
      </c>
      <c r="F36" s="54">
        <v>0.38888888888888884</v>
      </c>
      <c r="I36" s="54"/>
      <c r="J36" s="54"/>
    </row>
    <row r="37" spans="1:10" x14ac:dyDescent="0.25">
      <c r="A37" t="s">
        <v>47</v>
      </c>
      <c r="B37" t="str">
        <f>VLOOKUP(A37,'Cód dos países'!$A$3:$C$199,2,FALSE)</f>
        <v>CAN</v>
      </c>
      <c r="C37">
        <f>VLOOKUP(A37,'Cód dos países'!$A$3:$C$199,3,FALSE)</f>
        <v>31</v>
      </c>
      <c r="D37">
        <v>2018</v>
      </c>
      <c r="E37">
        <f t="shared" si="0"/>
        <v>312018</v>
      </c>
      <c r="F37" s="54">
        <v>0.94444444444444453</v>
      </c>
      <c r="I37" s="54"/>
      <c r="J37" s="54"/>
    </row>
    <row r="38" spans="1:10" x14ac:dyDescent="0.25">
      <c r="A38" t="s">
        <v>49</v>
      </c>
      <c r="B38" t="str">
        <f>VLOOKUP(A38,'Cód dos países'!$A$3:$C$199,2,FALSE)</f>
        <v>CHE</v>
      </c>
      <c r="C38">
        <f>VLOOKUP(A38,'Cód dos países'!$A$3:$C$199,3,FALSE)</f>
        <v>170</v>
      </c>
      <c r="D38">
        <v>2018</v>
      </c>
      <c r="E38">
        <f t="shared" si="0"/>
        <v>1702018</v>
      </c>
      <c r="F38" s="54">
        <v>1</v>
      </c>
      <c r="I38" s="54"/>
      <c r="J38" s="54"/>
    </row>
    <row r="39" spans="1:10" x14ac:dyDescent="0.25">
      <c r="A39" t="s">
        <v>51</v>
      </c>
      <c r="B39" t="str">
        <f>VLOOKUP(A39,'Cód dos países'!$A$3:$C$199,2,FALSE)</f>
        <v>CHL</v>
      </c>
      <c r="C39">
        <f>VLOOKUP(A39,'Cód dos países'!$A$3:$C$199,3,FALSE)</f>
        <v>35</v>
      </c>
      <c r="D39">
        <v>2018</v>
      </c>
      <c r="E39">
        <f t="shared" si="0"/>
        <v>352018</v>
      </c>
      <c r="F39" s="54">
        <v>0.77777777777777779</v>
      </c>
      <c r="I39" s="54"/>
      <c r="J39" s="54"/>
    </row>
    <row r="40" spans="1:10" x14ac:dyDescent="0.25">
      <c r="A40" t="s">
        <v>53</v>
      </c>
      <c r="B40" t="str">
        <f>VLOOKUP(A40,'Cód dos países'!$A$3:$C$199,2,FALSE)</f>
        <v>CHN</v>
      </c>
      <c r="C40">
        <f>VLOOKUP(A40,'Cód dos países'!$A$3:$C$199,3,FALSE)</f>
        <v>36</v>
      </c>
      <c r="D40">
        <v>2018</v>
      </c>
      <c r="E40">
        <f t="shared" si="0"/>
        <v>362018</v>
      </c>
      <c r="F40" s="54">
        <v>0.72222222222222232</v>
      </c>
      <c r="I40" s="54"/>
      <c r="J40" s="54"/>
    </row>
    <row r="41" spans="1:10" x14ac:dyDescent="0.25">
      <c r="A41" t="s">
        <v>429</v>
      </c>
      <c r="B41" t="str">
        <f>VLOOKUP(A41,'Cód dos países'!$A$3:$C$199,2,FALSE)</f>
        <v>CIV</v>
      </c>
      <c r="C41">
        <f>VLOOKUP(A41,'Cód dos países'!$A$3:$C$199,3,FALSE)</f>
        <v>42</v>
      </c>
      <c r="D41">
        <v>2018</v>
      </c>
      <c r="E41">
        <f t="shared" si="0"/>
        <v>422018</v>
      </c>
      <c r="F41" s="54">
        <v>0.55555555555555558</v>
      </c>
      <c r="I41" s="54"/>
      <c r="J41" s="54"/>
    </row>
    <row r="42" spans="1:10" x14ac:dyDescent="0.25">
      <c r="A42" t="s">
        <v>56</v>
      </c>
      <c r="B42" t="str">
        <f>VLOOKUP(A42,'Cód dos países'!$A$3:$C$199,2,FALSE)</f>
        <v>CMR</v>
      </c>
      <c r="C42">
        <f>VLOOKUP(A42,'Cód dos países'!$A$3:$C$199,3,FALSE)</f>
        <v>30</v>
      </c>
      <c r="D42">
        <v>2018</v>
      </c>
      <c r="E42">
        <f t="shared" si="0"/>
        <v>302018</v>
      </c>
      <c r="F42" s="54">
        <v>0.55555555555555558</v>
      </c>
      <c r="I42" s="54"/>
      <c r="J42" s="54"/>
    </row>
    <row r="43" spans="1:10" x14ac:dyDescent="0.25">
      <c r="A43" t="s">
        <v>334</v>
      </c>
      <c r="B43" t="str">
        <f>VLOOKUP(A43,'Cód dos países'!$A$3:$C$199,2,FALSE)</f>
        <v>COG</v>
      </c>
      <c r="C43">
        <f>VLOOKUP(A43,'Cód dos países'!$A$3:$C$199,3,FALSE)</f>
        <v>39</v>
      </c>
      <c r="D43">
        <v>2018</v>
      </c>
      <c r="E43">
        <f t="shared" si="0"/>
        <v>392018</v>
      </c>
      <c r="F43" s="54">
        <v>0.44444444444444448</v>
      </c>
      <c r="I43" s="54"/>
      <c r="J43" s="54"/>
    </row>
    <row r="44" spans="1:10" x14ac:dyDescent="0.25">
      <c r="A44" t="s">
        <v>59</v>
      </c>
      <c r="B44" t="str">
        <f>VLOOKUP(A44,'Cód dos países'!$A$3:$C$199,2,FALSE)</f>
        <v>COL</v>
      </c>
      <c r="C44">
        <f>VLOOKUP(A44,'Cód dos países'!$A$3:$C$199,3,FALSE)</f>
        <v>37</v>
      </c>
      <c r="D44">
        <v>2018</v>
      </c>
      <c r="E44">
        <f t="shared" si="0"/>
        <v>372018</v>
      </c>
      <c r="F44" s="54">
        <v>0.72222222222222232</v>
      </c>
      <c r="I44" s="54"/>
      <c r="J44" s="54"/>
    </row>
    <row r="45" spans="1:10" x14ac:dyDescent="0.25">
      <c r="A45" t="s">
        <v>61</v>
      </c>
      <c r="B45" t="str">
        <f>VLOOKUP(A45,'Cód dos países'!$A$3:$C$199,2,FALSE)</f>
        <v>COM</v>
      </c>
      <c r="C45">
        <f>VLOOKUP(A45,'Cód dos países'!$A$3:$C$199,3,FALSE)</f>
        <v>38</v>
      </c>
      <c r="D45">
        <v>2018</v>
      </c>
      <c r="E45">
        <f t="shared" si="0"/>
        <v>382018</v>
      </c>
      <c r="F45" s="54">
        <v>0.5</v>
      </c>
      <c r="I45" s="54"/>
      <c r="J45" s="54"/>
    </row>
    <row r="46" spans="1:10" x14ac:dyDescent="0.25">
      <c r="A46" t="s">
        <v>63</v>
      </c>
      <c r="B46" t="str">
        <f>VLOOKUP(A46,'Cód dos países'!$A$3:$C$199,2,FALSE)</f>
        <v>CPV</v>
      </c>
      <c r="C46">
        <f>VLOOKUP(A46,'Cód dos países'!$A$3:$C$199,3,FALSE)</f>
        <v>32</v>
      </c>
      <c r="D46">
        <v>2018</v>
      </c>
      <c r="E46">
        <f t="shared" si="0"/>
        <v>322018</v>
      </c>
      <c r="F46" s="54">
        <v>0.72222222222222232</v>
      </c>
      <c r="I46" s="54"/>
      <c r="J46" s="54"/>
    </row>
    <row r="47" spans="1:10" x14ac:dyDescent="0.25">
      <c r="A47" t="s">
        <v>65</v>
      </c>
      <c r="B47" t="str">
        <f>VLOOKUP(A47,'Cód dos países'!$A$3:$C$199,2,FALSE)</f>
        <v>CRI</v>
      </c>
      <c r="C47">
        <f>VLOOKUP(A47,'Cód dos países'!$A$3:$C$199,3,FALSE)</f>
        <v>41</v>
      </c>
      <c r="D47">
        <v>2018</v>
      </c>
      <c r="E47">
        <f t="shared" si="0"/>
        <v>412018</v>
      </c>
      <c r="F47" s="54">
        <v>0.55555555555555558</v>
      </c>
      <c r="I47" s="54"/>
      <c r="J47" s="54"/>
    </row>
    <row r="48" spans="1:10" x14ac:dyDescent="0.25">
      <c r="A48" t="s">
        <v>67</v>
      </c>
      <c r="B48" t="str">
        <f>VLOOKUP(A48,'Cód dos países'!$A$3:$C$199,2,FALSE)</f>
        <v>CUB</v>
      </c>
      <c r="C48">
        <f>VLOOKUP(A48,'Cód dos países'!$A$3:$C$199,3,FALSE)</f>
        <v>44</v>
      </c>
      <c r="D48">
        <v>2018</v>
      </c>
      <c r="E48">
        <f t="shared" si="0"/>
        <v>442018</v>
      </c>
      <c r="F48" s="54">
        <v>0.5</v>
      </c>
      <c r="I48" s="54"/>
      <c r="J48" s="54"/>
    </row>
    <row r="49" spans="1:10" x14ac:dyDescent="0.25">
      <c r="A49" t="s">
        <v>591</v>
      </c>
      <c r="B49" t="e">
        <f>VLOOKUP(A49,'Cód dos países'!$A$3:$C$199,2,FALSE)</f>
        <v>#N/A</v>
      </c>
      <c r="C49" t="e">
        <f>VLOOKUP(A49,'Cód dos países'!$A$3:$C$199,3,FALSE)</f>
        <v>#N/A</v>
      </c>
      <c r="D49">
        <v>2018</v>
      </c>
      <c r="E49" t="e">
        <f t="shared" si="0"/>
        <v>#N/A</v>
      </c>
      <c r="F49" s="54">
        <v>0.83333333333333337</v>
      </c>
      <c r="I49" s="54"/>
      <c r="J49" s="54"/>
    </row>
    <row r="50" spans="1:10" x14ac:dyDescent="0.25">
      <c r="A50" t="s">
        <v>69</v>
      </c>
      <c r="B50" t="str">
        <f>VLOOKUP(A50,'Cód dos países'!$A$3:$C$199,2,FALSE)</f>
        <v>CYP</v>
      </c>
      <c r="C50">
        <f>VLOOKUP(A50,'Cód dos países'!$A$3:$C$199,3,FALSE)</f>
        <v>45</v>
      </c>
      <c r="D50">
        <v>2018</v>
      </c>
      <c r="E50">
        <f t="shared" si="0"/>
        <v>452018</v>
      </c>
      <c r="F50" s="54">
        <v>0.77777777777777779</v>
      </c>
      <c r="I50" s="54"/>
      <c r="J50" s="54"/>
    </row>
    <row r="51" spans="1:10" x14ac:dyDescent="0.25">
      <c r="A51" t="s">
        <v>71</v>
      </c>
      <c r="B51" t="str">
        <f>VLOOKUP(A51,'Cód dos países'!$A$3:$C$199,2,FALSE)</f>
        <v>CZE</v>
      </c>
      <c r="C51">
        <f>VLOOKUP(A51,'Cód dos países'!$A$3:$C$199,3,FALSE)</f>
        <v>46</v>
      </c>
      <c r="D51">
        <v>2018</v>
      </c>
      <c r="E51">
        <f t="shared" si="0"/>
        <v>462018</v>
      </c>
      <c r="F51" s="54">
        <v>0.83333333333333337</v>
      </c>
      <c r="I51" s="54"/>
      <c r="J51" s="54"/>
    </row>
    <row r="52" spans="1:10" x14ac:dyDescent="0.25">
      <c r="A52" t="s">
        <v>73</v>
      </c>
      <c r="B52" t="str">
        <f>VLOOKUP(A52,'Cód dos países'!$A$3:$C$199,2,FALSE)</f>
        <v>DEU</v>
      </c>
      <c r="C52">
        <f>VLOOKUP(A52,'Cód dos países'!$A$3:$C$199,3,FALSE)</f>
        <v>64</v>
      </c>
      <c r="D52">
        <v>2018</v>
      </c>
      <c r="E52">
        <f t="shared" si="0"/>
        <v>642018</v>
      </c>
      <c r="F52" s="54">
        <v>0.88888888888888895</v>
      </c>
      <c r="I52" s="54"/>
      <c r="J52" s="54"/>
    </row>
    <row r="53" spans="1:10" x14ac:dyDescent="0.25">
      <c r="A53" t="s">
        <v>75</v>
      </c>
      <c r="B53" t="str">
        <f>VLOOKUP(A53,'Cód dos países'!$A$3:$C$199,2,FALSE)</f>
        <v>DJI</v>
      </c>
      <c r="C53">
        <f>VLOOKUP(A53,'Cód dos países'!$A$3:$C$199,3,FALSE)</f>
        <v>48</v>
      </c>
      <c r="D53">
        <v>2018</v>
      </c>
      <c r="E53">
        <f t="shared" si="0"/>
        <v>482018</v>
      </c>
      <c r="F53" s="54">
        <v>0.44444444444444448</v>
      </c>
      <c r="I53" s="54"/>
      <c r="J53" s="54"/>
    </row>
    <row r="54" spans="1:10" x14ac:dyDescent="0.25">
      <c r="A54" t="s">
        <v>353</v>
      </c>
      <c r="B54" t="str">
        <f>VLOOKUP(A54,'Cód dos países'!$A$3:$C$199,2,FALSE)</f>
        <v>DMA</v>
      </c>
      <c r="C54">
        <f>VLOOKUP(A54,'Cód dos países'!$A$3:$C$199,3,FALSE)</f>
        <v>49</v>
      </c>
      <c r="D54">
        <v>2018</v>
      </c>
      <c r="E54">
        <f t="shared" si="0"/>
        <v>492018</v>
      </c>
      <c r="F54" s="54">
        <v>0.83333333333333337</v>
      </c>
      <c r="I54" s="54"/>
      <c r="J54" s="54"/>
    </row>
    <row r="55" spans="1:10" x14ac:dyDescent="0.25">
      <c r="A55" t="s">
        <v>77</v>
      </c>
      <c r="B55" t="str">
        <f>VLOOKUP(A55,'Cód dos países'!$A$3:$C$199,2,FALSE)</f>
        <v>DNK</v>
      </c>
      <c r="C55">
        <f>VLOOKUP(A55,'Cód dos países'!$A$3:$C$199,3,FALSE)</f>
        <v>47</v>
      </c>
      <c r="D55">
        <v>2018</v>
      </c>
      <c r="E55">
        <f t="shared" si="0"/>
        <v>472018</v>
      </c>
      <c r="F55" s="54">
        <v>0.94444444444444453</v>
      </c>
      <c r="I55" s="54"/>
      <c r="J55" s="54"/>
    </row>
    <row r="56" spans="1:10" x14ac:dyDescent="0.25">
      <c r="A56" t="s">
        <v>79</v>
      </c>
      <c r="B56" t="str">
        <f>VLOOKUP(A56,'Cód dos países'!$A$3:$C$199,2,FALSE)</f>
        <v>DOM</v>
      </c>
      <c r="C56">
        <f>VLOOKUP(A56,'Cód dos países'!$A$3:$C$199,3,FALSE)</f>
        <v>50</v>
      </c>
      <c r="D56">
        <v>2018</v>
      </c>
      <c r="E56">
        <f t="shared" si="0"/>
        <v>502018</v>
      </c>
      <c r="F56" s="54">
        <v>0.66666666666666663</v>
      </c>
      <c r="I56" s="54"/>
      <c r="J56" s="54"/>
    </row>
    <row r="57" spans="1:10" x14ac:dyDescent="0.25">
      <c r="A57" t="s">
        <v>81</v>
      </c>
      <c r="B57" t="str">
        <f>VLOOKUP(A57,'Cód dos países'!$A$3:$C$199,2,FALSE)</f>
        <v>DZA</v>
      </c>
      <c r="C57">
        <f>VLOOKUP(A57,'Cód dos países'!$A$3:$C$199,3,FALSE)</f>
        <v>3</v>
      </c>
      <c r="D57">
        <v>2018</v>
      </c>
      <c r="E57">
        <f t="shared" si="0"/>
        <v>32018</v>
      </c>
      <c r="F57" s="54">
        <v>0.33333333333333331</v>
      </c>
      <c r="I57" s="54"/>
      <c r="J57" s="54"/>
    </row>
    <row r="58" spans="1:10" x14ac:dyDescent="0.25">
      <c r="A58" t="s">
        <v>83</v>
      </c>
      <c r="B58" t="str">
        <f>VLOOKUP(A58,'Cód dos países'!$A$3:$C$199,2,FALSE)</f>
        <v>ECU</v>
      </c>
      <c r="C58">
        <f>VLOOKUP(A58,'Cód dos países'!$A$3:$C$199,3,FALSE)</f>
        <v>51</v>
      </c>
      <c r="D58">
        <v>2018</v>
      </c>
      <c r="E58">
        <f t="shared" si="0"/>
        <v>512018</v>
      </c>
      <c r="F58" s="54">
        <v>0.3888888888888889</v>
      </c>
      <c r="I58" s="54"/>
      <c r="J58" s="54"/>
    </row>
    <row r="59" spans="1:10" x14ac:dyDescent="0.25">
      <c r="A59" t="s">
        <v>85</v>
      </c>
      <c r="B59" t="str">
        <f>VLOOKUP(A59,'Cód dos países'!$A$3:$C$199,2,FALSE)</f>
        <v>EGY</v>
      </c>
      <c r="C59">
        <f>VLOOKUP(A59,'Cód dos países'!$A$3:$C$199,3,FALSE)</f>
        <v>52</v>
      </c>
      <c r="D59">
        <v>2018</v>
      </c>
      <c r="E59">
        <f t="shared" si="0"/>
        <v>522018</v>
      </c>
      <c r="F59" s="54">
        <v>0.55555555555555558</v>
      </c>
      <c r="I59" s="54"/>
      <c r="J59" s="54"/>
    </row>
    <row r="60" spans="1:10" x14ac:dyDescent="0.25">
      <c r="A60" t="s">
        <v>87</v>
      </c>
      <c r="B60" t="str">
        <f>VLOOKUP(A60,'Cód dos países'!$A$3:$C$199,2,FALSE)</f>
        <v>ERI</v>
      </c>
      <c r="C60">
        <f>VLOOKUP(A60,'Cód dos países'!$A$3:$C$199,3,FALSE)</f>
        <v>55</v>
      </c>
      <c r="D60">
        <v>2018</v>
      </c>
      <c r="E60">
        <f t="shared" si="0"/>
        <v>552018</v>
      </c>
      <c r="F60" s="54">
        <v>0.22222222222222221</v>
      </c>
      <c r="I60" s="54"/>
      <c r="J60" s="54"/>
    </row>
    <row r="61" spans="1:10" x14ac:dyDescent="0.25">
      <c r="A61" t="s">
        <v>89</v>
      </c>
      <c r="B61" t="str">
        <f>VLOOKUP(A61,'Cód dos países'!$A$3:$C$199,2,FALSE)</f>
        <v>ESP</v>
      </c>
      <c r="C61">
        <f>VLOOKUP(A61,'Cód dos países'!$A$3:$C$199,3,FALSE)</f>
        <v>161</v>
      </c>
      <c r="D61">
        <v>2018</v>
      </c>
      <c r="E61">
        <f t="shared" si="0"/>
        <v>1612018</v>
      </c>
      <c r="F61" s="54">
        <v>0.83333333333333337</v>
      </c>
      <c r="I61" s="54"/>
      <c r="J61" s="54"/>
    </row>
    <row r="62" spans="1:10" x14ac:dyDescent="0.25">
      <c r="A62" t="s">
        <v>91</v>
      </c>
      <c r="B62" t="str">
        <f>VLOOKUP(A62,'Cód dos países'!$A$3:$C$199,2,FALSE)</f>
        <v>EST</v>
      </c>
      <c r="C62">
        <f>VLOOKUP(A62,'Cód dos países'!$A$3:$C$199,3,FALSE)</f>
        <v>56</v>
      </c>
      <c r="D62">
        <v>2018</v>
      </c>
      <c r="E62">
        <f t="shared" si="0"/>
        <v>562018</v>
      </c>
      <c r="F62" s="54">
        <v>0.88888888888888895</v>
      </c>
      <c r="I62" s="54"/>
      <c r="J62" s="54"/>
    </row>
    <row r="63" spans="1:10" x14ac:dyDescent="0.25">
      <c r="A63" t="s">
        <v>93</v>
      </c>
      <c r="B63" t="str">
        <f>VLOOKUP(A63,'Cód dos países'!$A$3:$C$199,2,FALSE)</f>
        <v>ETH</v>
      </c>
      <c r="C63">
        <f>VLOOKUP(A63,'Cód dos países'!$A$3:$C$199,3,FALSE)</f>
        <v>57</v>
      </c>
      <c r="D63">
        <v>2018</v>
      </c>
      <c r="E63">
        <f t="shared" si="0"/>
        <v>572018</v>
      </c>
      <c r="F63" s="54">
        <v>0.5</v>
      </c>
      <c r="I63" s="54"/>
      <c r="J63" s="54"/>
    </row>
    <row r="64" spans="1:10" x14ac:dyDescent="0.25">
      <c r="A64" t="s">
        <v>95</v>
      </c>
      <c r="B64" t="str">
        <f>VLOOKUP(A64,'Cód dos países'!$A$3:$C$199,2,FALSE)</f>
        <v>FIN</v>
      </c>
      <c r="C64">
        <f>VLOOKUP(A64,'Cód dos países'!$A$3:$C$199,3,FALSE)</f>
        <v>59</v>
      </c>
      <c r="D64">
        <v>2018</v>
      </c>
      <c r="E64">
        <f t="shared" si="0"/>
        <v>592018</v>
      </c>
      <c r="F64" s="54">
        <v>1</v>
      </c>
      <c r="I64" s="54"/>
      <c r="J64" s="54"/>
    </row>
    <row r="65" spans="1:10" x14ac:dyDescent="0.25">
      <c r="A65" t="s">
        <v>97</v>
      </c>
      <c r="B65" t="str">
        <f>VLOOKUP(A65,'Cód dos países'!$A$3:$C$199,2,FALSE)</f>
        <v>FJI</v>
      </c>
      <c r="C65">
        <f>VLOOKUP(A65,'Cód dos países'!$A$3:$C$199,3,FALSE)</f>
        <v>58</v>
      </c>
      <c r="D65">
        <v>2018</v>
      </c>
      <c r="E65">
        <f t="shared" si="0"/>
        <v>582018</v>
      </c>
      <c r="F65" s="54">
        <v>0.72222222222222232</v>
      </c>
      <c r="I65" s="54"/>
      <c r="J65" s="54"/>
    </row>
    <row r="66" spans="1:10" x14ac:dyDescent="0.25">
      <c r="A66" t="s">
        <v>99</v>
      </c>
      <c r="B66" t="str">
        <f>VLOOKUP(A66,'Cód dos países'!$A$3:$C$199,2,FALSE)</f>
        <v>FRA</v>
      </c>
      <c r="C66">
        <f>VLOOKUP(A66,'Cód dos países'!$A$3:$C$199,3,FALSE)</f>
        <v>60</v>
      </c>
      <c r="D66">
        <v>2018</v>
      </c>
      <c r="E66">
        <f t="shared" si="0"/>
        <v>602018</v>
      </c>
      <c r="F66" s="54">
        <v>0.88888888888888895</v>
      </c>
      <c r="I66" s="54"/>
      <c r="J66" s="54"/>
    </row>
    <row r="67" spans="1:10" x14ac:dyDescent="0.25">
      <c r="A67" t="s">
        <v>361</v>
      </c>
      <c r="B67" t="str">
        <f>VLOOKUP(A67,'Cód dos países'!$A$3:$C$199,2,FALSE)</f>
        <v>FSM</v>
      </c>
      <c r="C67">
        <f>VLOOKUP(A67,'Cód dos países'!$A$3:$C$199,3,FALSE)</f>
        <v>116</v>
      </c>
      <c r="D67">
        <v>2018</v>
      </c>
      <c r="E67">
        <f t="shared" si="0"/>
        <v>1162018</v>
      </c>
      <c r="F67" s="54">
        <v>0.77777777777777779</v>
      </c>
      <c r="I67" s="54"/>
      <c r="J67" s="54"/>
    </row>
    <row r="68" spans="1:10" x14ac:dyDescent="0.25">
      <c r="A68" t="s">
        <v>101</v>
      </c>
      <c r="B68" t="str">
        <f>VLOOKUP(A68,'Cód dos países'!$A$3:$C$199,2,FALSE)</f>
        <v>GAB</v>
      </c>
      <c r="C68">
        <f>VLOOKUP(A68,'Cód dos países'!$A$3:$C$199,3,FALSE)</f>
        <v>61</v>
      </c>
      <c r="D68">
        <v>2018</v>
      </c>
      <c r="E68">
        <f t="shared" si="0"/>
        <v>612018</v>
      </c>
      <c r="F68" s="54">
        <v>0.44444444444444448</v>
      </c>
      <c r="I68" s="54"/>
      <c r="J68" s="54"/>
    </row>
    <row r="69" spans="1:10" x14ac:dyDescent="0.25">
      <c r="A69" t="s">
        <v>103</v>
      </c>
      <c r="B69" t="str">
        <f>VLOOKUP(A69,'Cód dos países'!$A$3:$C$199,2,FALSE)</f>
        <v>GBR</v>
      </c>
      <c r="C69">
        <f>VLOOKUP(A69,'Cód dos países'!$A$3:$C$199,3,FALSE)</f>
        <v>187</v>
      </c>
      <c r="D69">
        <v>2018</v>
      </c>
      <c r="E69">
        <f t="shared" ref="E69:E132" si="1">C69*10000+D69</f>
        <v>1872018</v>
      </c>
      <c r="F69" s="54">
        <v>0.72222222222222232</v>
      </c>
      <c r="I69" s="54"/>
      <c r="J69" s="54"/>
    </row>
    <row r="70" spans="1:10" x14ac:dyDescent="0.25">
      <c r="A70" t="s">
        <v>105</v>
      </c>
      <c r="B70" t="str">
        <f>VLOOKUP(A70,'Cód dos países'!$A$3:$C$199,2,FALSE)</f>
        <v>GEO</v>
      </c>
      <c r="C70">
        <f>VLOOKUP(A70,'Cód dos países'!$A$3:$C$199,3,FALSE)</f>
        <v>63</v>
      </c>
      <c r="D70">
        <v>2018</v>
      </c>
      <c r="E70">
        <f t="shared" si="1"/>
        <v>632018</v>
      </c>
      <c r="F70" s="54">
        <v>0.66666666666666663</v>
      </c>
      <c r="I70" s="54"/>
      <c r="J70" s="54"/>
    </row>
    <row r="71" spans="1:10" x14ac:dyDescent="0.25">
      <c r="A71" t="s">
        <v>107</v>
      </c>
      <c r="B71" t="str">
        <f>VLOOKUP(A71,'Cód dos países'!$A$3:$C$199,2,FALSE)</f>
        <v>GHA</v>
      </c>
      <c r="C71">
        <f>VLOOKUP(A71,'Cód dos países'!$A$3:$C$199,3,FALSE)</f>
        <v>66</v>
      </c>
      <c r="D71">
        <v>2018</v>
      </c>
      <c r="E71">
        <f t="shared" si="1"/>
        <v>662018</v>
      </c>
      <c r="F71" s="54">
        <v>0.55555555555555558</v>
      </c>
      <c r="I71" s="54"/>
      <c r="J71" s="54"/>
    </row>
    <row r="72" spans="1:10" x14ac:dyDescent="0.25">
      <c r="A72" t="s">
        <v>109</v>
      </c>
      <c r="B72" t="str">
        <f>VLOOKUP(A72,'Cód dos países'!$A$3:$C$199,2,FALSE)</f>
        <v>GIN</v>
      </c>
      <c r="C72">
        <f>VLOOKUP(A72,'Cód dos países'!$A$3:$C$199,3,FALSE)</f>
        <v>70</v>
      </c>
      <c r="D72">
        <v>2018</v>
      </c>
      <c r="E72">
        <f t="shared" si="1"/>
        <v>702018</v>
      </c>
      <c r="F72" s="54">
        <v>0.5</v>
      </c>
      <c r="I72" s="54"/>
      <c r="J72" s="54"/>
    </row>
    <row r="73" spans="1:10" x14ac:dyDescent="0.25">
      <c r="A73" t="s">
        <v>354</v>
      </c>
      <c r="B73" t="str">
        <f>VLOOKUP(A73,'Cód dos países'!$A$3:$C$199,2,FALSE)</f>
        <v>GMB</v>
      </c>
      <c r="C73">
        <f>VLOOKUP(A73,'Cód dos países'!$A$3:$C$199,3,FALSE)</f>
        <v>62</v>
      </c>
      <c r="D73">
        <v>2018</v>
      </c>
      <c r="E73">
        <f t="shared" si="1"/>
        <v>622018</v>
      </c>
      <c r="F73" s="54">
        <v>0.5</v>
      </c>
      <c r="I73" s="54"/>
      <c r="J73" s="54"/>
    </row>
    <row r="74" spans="1:10" x14ac:dyDescent="0.25">
      <c r="A74" t="s">
        <v>112</v>
      </c>
      <c r="B74" t="str">
        <f>VLOOKUP(A74,'Cód dos países'!$A$3:$C$199,2,FALSE)</f>
        <v>GNB</v>
      </c>
      <c r="C74">
        <f>VLOOKUP(A74,'Cód dos países'!$A$3:$C$199,3,FALSE)</f>
        <v>71</v>
      </c>
      <c r="D74">
        <v>2018</v>
      </c>
      <c r="E74">
        <f t="shared" si="1"/>
        <v>712018</v>
      </c>
      <c r="F74" s="54">
        <v>0.3888888888888889</v>
      </c>
      <c r="I74" s="54"/>
      <c r="J74" s="54"/>
    </row>
    <row r="75" spans="1:10" x14ac:dyDescent="0.25">
      <c r="A75" t="s">
        <v>114</v>
      </c>
      <c r="B75" t="str">
        <f>VLOOKUP(A75,'Cód dos países'!$A$3:$C$199,2,FALSE)</f>
        <v>GNQ</v>
      </c>
      <c r="C75">
        <f>VLOOKUP(A75,'Cód dos países'!$A$3:$C$199,3,FALSE)</f>
        <v>54</v>
      </c>
      <c r="D75">
        <v>2018</v>
      </c>
      <c r="E75">
        <f t="shared" si="1"/>
        <v>542018</v>
      </c>
      <c r="F75" s="54">
        <v>0.22222222222222221</v>
      </c>
      <c r="I75" s="54"/>
      <c r="J75" s="54"/>
    </row>
    <row r="76" spans="1:10" x14ac:dyDescent="0.25">
      <c r="A76" t="s">
        <v>116</v>
      </c>
      <c r="B76" t="str">
        <f>VLOOKUP(A76,'Cód dos países'!$A$3:$C$199,2,FALSE)</f>
        <v>GRC</v>
      </c>
      <c r="C76">
        <f>VLOOKUP(A76,'Cód dos países'!$A$3:$C$199,3,FALSE)</f>
        <v>67</v>
      </c>
      <c r="D76">
        <v>2018</v>
      </c>
      <c r="E76">
        <f t="shared" si="1"/>
        <v>672018</v>
      </c>
      <c r="F76" s="54">
        <v>0.72222222222222232</v>
      </c>
      <c r="I76" s="54"/>
      <c r="J76" s="54"/>
    </row>
    <row r="77" spans="1:10" x14ac:dyDescent="0.25">
      <c r="A77" t="s">
        <v>355</v>
      </c>
      <c r="B77" t="str">
        <f>VLOOKUP(A77,'Cód dos países'!$A$3:$C$199,2,FALSE)</f>
        <v>GRD</v>
      </c>
      <c r="C77">
        <f>VLOOKUP(A77,'Cód dos países'!$A$3:$C$199,3,FALSE)</f>
        <v>68</v>
      </c>
      <c r="D77">
        <v>2018</v>
      </c>
      <c r="E77">
        <f t="shared" si="1"/>
        <v>682018</v>
      </c>
      <c r="F77" s="54">
        <v>0.72222222222222232</v>
      </c>
      <c r="I77" s="54"/>
      <c r="J77" s="54"/>
    </row>
    <row r="78" spans="1:10" x14ac:dyDescent="0.25">
      <c r="A78" t="s">
        <v>118</v>
      </c>
      <c r="B78" t="str">
        <f>VLOOKUP(A78,'Cód dos países'!$A$3:$C$199,2,FALSE)</f>
        <v>GTM</v>
      </c>
      <c r="C78">
        <f>VLOOKUP(A78,'Cód dos países'!$A$3:$C$199,3,FALSE)</f>
        <v>69</v>
      </c>
      <c r="D78">
        <v>2018</v>
      </c>
      <c r="E78">
        <f t="shared" si="1"/>
        <v>692018</v>
      </c>
      <c r="F78" s="54">
        <v>0.44444444444444448</v>
      </c>
      <c r="I78" s="54"/>
      <c r="J78" s="54"/>
    </row>
    <row r="79" spans="1:10" x14ac:dyDescent="0.25">
      <c r="A79" t="s">
        <v>120</v>
      </c>
      <c r="B79" t="str">
        <f>VLOOKUP(A79,'Cód dos países'!$A$3:$C$199,2,FALSE)</f>
        <v>GUY</v>
      </c>
      <c r="C79">
        <f>VLOOKUP(A79,'Cód dos países'!$A$3:$C$199,3,FALSE)</f>
        <v>72</v>
      </c>
      <c r="D79">
        <v>2018</v>
      </c>
      <c r="E79">
        <f t="shared" si="1"/>
        <v>722018</v>
      </c>
      <c r="F79" s="54">
        <v>0.83333333333333337</v>
      </c>
      <c r="I79" s="54"/>
      <c r="J79" s="54"/>
    </row>
    <row r="80" spans="1:10" x14ac:dyDescent="0.25">
      <c r="A80" t="s">
        <v>592</v>
      </c>
      <c r="B80" t="e">
        <f>VLOOKUP(A80,'Cód dos países'!$A$3:$C$199,2,FALSE)</f>
        <v>#N/A</v>
      </c>
      <c r="C80" t="e">
        <f>VLOOKUP(A80,'Cód dos países'!$A$3:$C$199,3,FALSE)</f>
        <v>#N/A</v>
      </c>
      <c r="D80">
        <v>2018</v>
      </c>
      <c r="E80" t="e">
        <f t="shared" si="1"/>
        <v>#N/A</v>
      </c>
      <c r="F80" s="54">
        <v>0.94444444444444453</v>
      </c>
      <c r="I80" s="54"/>
      <c r="J80" s="54"/>
    </row>
    <row r="81" spans="1:10" x14ac:dyDescent="0.25">
      <c r="A81" t="s">
        <v>120</v>
      </c>
      <c r="B81" t="str">
        <f>VLOOKUP(A81,'Cód dos países'!$A$3:$C$199,2,FALSE)</f>
        <v>GUY</v>
      </c>
      <c r="C81">
        <f>VLOOKUP(A81,'Cód dos países'!$A$3:$C$199,3,FALSE)</f>
        <v>72</v>
      </c>
      <c r="D81">
        <v>2018</v>
      </c>
      <c r="E81">
        <f t="shared" si="1"/>
        <v>722018</v>
      </c>
      <c r="F81" s="54">
        <v>0.61111111111111116</v>
      </c>
      <c r="I81" s="54"/>
      <c r="J81" s="54"/>
    </row>
    <row r="82" spans="1:10" x14ac:dyDescent="0.25">
      <c r="A82" t="s">
        <v>122</v>
      </c>
      <c r="B82" t="str">
        <f>VLOOKUP(A82,'Cód dos países'!$A$3:$C$199,2,FALSE)</f>
        <v>HKG</v>
      </c>
      <c r="C82">
        <f>VLOOKUP(A82,'Cód dos países'!$A$3:$C$199,3,FALSE)</f>
        <v>75</v>
      </c>
      <c r="D82">
        <v>2018</v>
      </c>
      <c r="E82">
        <f t="shared" si="1"/>
        <v>752018</v>
      </c>
      <c r="F82" s="54">
        <v>1</v>
      </c>
      <c r="I82" s="54"/>
      <c r="J82" s="54"/>
    </row>
    <row r="83" spans="1:10" x14ac:dyDescent="0.25">
      <c r="A83" t="s">
        <v>124</v>
      </c>
      <c r="B83" t="str">
        <f>VLOOKUP(A83,'Cód dos países'!$A$3:$C$199,2,FALSE)</f>
        <v>HND</v>
      </c>
      <c r="C83">
        <f>VLOOKUP(A83,'Cód dos países'!$A$3:$C$199,3,FALSE)</f>
        <v>74</v>
      </c>
      <c r="D83">
        <v>2018</v>
      </c>
      <c r="E83">
        <f t="shared" si="1"/>
        <v>742018</v>
      </c>
      <c r="F83" s="54">
        <v>0.5</v>
      </c>
      <c r="I83" s="54"/>
      <c r="J83" s="54"/>
    </row>
    <row r="84" spans="1:10" x14ac:dyDescent="0.25">
      <c r="A84" t="s">
        <v>126</v>
      </c>
      <c r="B84" t="str">
        <f>VLOOKUP(A84,'Cód dos países'!$A$3:$C$199,2,FALSE)</f>
        <v>HRV</v>
      </c>
      <c r="C84">
        <f>VLOOKUP(A84,'Cód dos países'!$A$3:$C$199,3,FALSE)</f>
        <v>43</v>
      </c>
      <c r="D84">
        <v>2018</v>
      </c>
      <c r="E84">
        <f t="shared" si="1"/>
        <v>432018</v>
      </c>
      <c r="F84" s="54">
        <v>0.77777777777777779</v>
      </c>
      <c r="I84" s="54"/>
      <c r="J84" s="54"/>
    </row>
    <row r="85" spans="1:10" x14ac:dyDescent="0.25">
      <c r="A85" t="s">
        <v>128</v>
      </c>
      <c r="B85" t="str">
        <f>VLOOKUP(A85,'Cód dos países'!$A$3:$C$199,2,FALSE)</f>
        <v>HTI</v>
      </c>
      <c r="C85">
        <f>VLOOKUP(A85,'Cód dos países'!$A$3:$C$199,3,FALSE)</f>
        <v>73</v>
      </c>
      <c r="D85">
        <v>2018</v>
      </c>
      <c r="E85">
        <f t="shared" si="1"/>
        <v>732018</v>
      </c>
      <c r="F85" s="54">
        <v>0.5</v>
      </c>
      <c r="I85" s="54"/>
      <c r="J85" s="54"/>
    </row>
    <row r="86" spans="1:10" x14ac:dyDescent="0.25">
      <c r="A86" t="s">
        <v>130</v>
      </c>
      <c r="B86" t="str">
        <f>VLOOKUP(A86,'Cód dos países'!$A$3:$C$199,2,FALSE)</f>
        <v>HUN</v>
      </c>
      <c r="C86">
        <f>VLOOKUP(A86,'Cód dos países'!$A$3:$C$199,3,FALSE)</f>
        <v>76</v>
      </c>
      <c r="D86">
        <v>2018</v>
      </c>
      <c r="E86">
        <f t="shared" si="1"/>
        <v>762018</v>
      </c>
      <c r="F86" s="54">
        <v>0.83333333333333337</v>
      </c>
      <c r="I86" s="54"/>
      <c r="J86" s="54"/>
    </row>
    <row r="87" spans="1:10" x14ac:dyDescent="0.25">
      <c r="A87" t="s">
        <v>132</v>
      </c>
      <c r="B87" t="str">
        <f>VLOOKUP(A87,'Cód dos países'!$A$3:$C$199,2,FALSE)</f>
        <v>IDN</v>
      </c>
      <c r="C87">
        <f>VLOOKUP(A87,'Cód dos países'!$A$3:$C$199,3,FALSE)</f>
        <v>79</v>
      </c>
      <c r="D87">
        <v>2018</v>
      </c>
      <c r="E87">
        <f t="shared" si="1"/>
        <v>792018</v>
      </c>
      <c r="F87" s="54">
        <v>0.55555555555555558</v>
      </c>
      <c r="I87" s="54"/>
      <c r="J87" s="54"/>
    </row>
    <row r="88" spans="1:10" x14ac:dyDescent="0.25">
      <c r="A88" t="s">
        <v>134</v>
      </c>
      <c r="B88" t="str">
        <f>VLOOKUP(A88,'Cód dos países'!$A$3:$C$199,2,FALSE)</f>
        <v>IND</v>
      </c>
      <c r="C88">
        <f>VLOOKUP(A88,'Cód dos países'!$A$3:$C$199,3,FALSE)</f>
        <v>78</v>
      </c>
      <c r="D88">
        <v>2018</v>
      </c>
      <c r="E88">
        <f t="shared" si="1"/>
        <v>782018</v>
      </c>
      <c r="F88" s="54">
        <v>0.61111111111111116</v>
      </c>
      <c r="I88" s="54"/>
      <c r="J88" s="54"/>
    </row>
    <row r="89" spans="1:10" x14ac:dyDescent="0.25">
      <c r="A89" t="s">
        <v>136</v>
      </c>
      <c r="B89" t="str">
        <f>VLOOKUP(A89,'Cód dos países'!$A$3:$C$199,2,FALSE)</f>
        <v>IRL</v>
      </c>
      <c r="C89">
        <f>VLOOKUP(A89,'Cód dos países'!$A$3:$C$199,3,FALSE)</f>
        <v>82</v>
      </c>
      <c r="D89">
        <v>2018</v>
      </c>
      <c r="E89">
        <f t="shared" si="1"/>
        <v>822018</v>
      </c>
      <c r="F89" s="54">
        <v>0.83333333333333337</v>
      </c>
      <c r="I89" s="54"/>
      <c r="J89" s="54"/>
    </row>
    <row r="90" spans="1:10" x14ac:dyDescent="0.25">
      <c r="A90" t="s">
        <v>138</v>
      </c>
      <c r="B90" t="str">
        <f>VLOOKUP(A90,'Cód dos países'!$A$3:$C$199,2,FALSE)</f>
        <v>IRN</v>
      </c>
      <c r="C90">
        <f>VLOOKUP(A90,'Cód dos países'!$A$3:$C$199,3,FALSE)</f>
        <v>80</v>
      </c>
      <c r="D90">
        <v>2018</v>
      </c>
      <c r="E90">
        <f t="shared" si="1"/>
        <v>802018</v>
      </c>
      <c r="F90" s="54">
        <v>0.44444444444444448</v>
      </c>
      <c r="I90" s="54"/>
      <c r="J90" s="54"/>
    </row>
    <row r="91" spans="1:10" x14ac:dyDescent="0.25">
      <c r="A91" t="s">
        <v>140</v>
      </c>
      <c r="B91" t="str">
        <f>VLOOKUP(A91,'Cód dos países'!$A$3:$C$199,2,FALSE)</f>
        <v>IRQ</v>
      </c>
      <c r="C91">
        <f>VLOOKUP(A91,'Cód dos países'!$A$3:$C$199,3,FALSE)</f>
        <v>81</v>
      </c>
      <c r="D91">
        <v>2018</v>
      </c>
      <c r="E91">
        <f t="shared" si="1"/>
        <v>812018</v>
      </c>
      <c r="F91" s="54">
        <v>0.27777777777777773</v>
      </c>
      <c r="I91" s="54"/>
      <c r="J91" s="54"/>
    </row>
    <row r="92" spans="1:10" x14ac:dyDescent="0.25">
      <c r="A92" t="s">
        <v>142</v>
      </c>
      <c r="B92" t="str">
        <f>VLOOKUP(A92,'Cód dos países'!$A$3:$C$199,2,FALSE)</f>
        <v>ISL</v>
      </c>
      <c r="C92">
        <f>VLOOKUP(A92,'Cód dos países'!$A$3:$C$199,3,FALSE)</f>
        <v>77</v>
      </c>
      <c r="D92">
        <v>2018</v>
      </c>
      <c r="E92">
        <f t="shared" si="1"/>
        <v>772018</v>
      </c>
      <c r="F92" s="54">
        <v>0.88888888888888895</v>
      </c>
      <c r="I92" s="54"/>
      <c r="J92" s="54"/>
    </row>
    <row r="93" spans="1:10" x14ac:dyDescent="0.25">
      <c r="A93" t="s">
        <v>144</v>
      </c>
      <c r="B93" t="str">
        <f>VLOOKUP(A93,'Cód dos países'!$A$3:$C$199,2,FALSE)</f>
        <v>ISR</v>
      </c>
      <c r="C93">
        <f>VLOOKUP(A93,'Cód dos países'!$A$3:$C$199,3,FALSE)</f>
        <v>83</v>
      </c>
      <c r="D93">
        <v>2018</v>
      </c>
      <c r="E93">
        <f t="shared" si="1"/>
        <v>832018</v>
      </c>
      <c r="F93" s="54">
        <v>0.66666666666666663</v>
      </c>
      <c r="I93" s="54"/>
      <c r="J93" s="54"/>
    </row>
    <row r="94" spans="1:10" x14ac:dyDescent="0.25">
      <c r="A94" t="s">
        <v>146</v>
      </c>
      <c r="B94" t="str">
        <f>VLOOKUP(A94,'Cód dos países'!$A$3:$C$199,2,FALSE)</f>
        <v>ITA</v>
      </c>
      <c r="C94">
        <f>VLOOKUP(A94,'Cód dos países'!$A$3:$C$199,3,FALSE)</f>
        <v>84</v>
      </c>
      <c r="D94">
        <v>2018</v>
      </c>
      <c r="E94">
        <f t="shared" si="1"/>
        <v>842018</v>
      </c>
      <c r="F94" s="54">
        <v>0.66666666666666663</v>
      </c>
      <c r="I94" s="54"/>
      <c r="J94" s="54"/>
    </row>
    <row r="95" spans="1:10" x14ac:dyDescent="0.25">
      <c r="A95" t="s">
        <v>148</v>
      </c>
      <c r="B95" t="str">
        <f>VLOOKUP(A95,'Cód dos países'!$A$3:$C$199,2,FALSE)</f>
        <v>JAM</v>
      </c>
      <c r="C95">
        <f>VLOOKUP(A95,'Cód dos países'!$A$3:$C$199,3,FALSE)</f>
        <v>85</v>
      </c>
      <c r="D95">
        <v>2018</v>
      </c>
      <c r="E95">
        <f t="shared" si="1"/>
        <v>852018</v>
      </c>
      <c r="F95" s="54">
        <v>0.66666666666666663</v>
      </c>
      <c r="I95" s="54"/>
      <c r="J95" s="54"/>
    </row>
    <row r="96" spans="1:10" x14ac:dyDescent="0.25">
      <c r="A96" t="s">
        <v>150</v>
      </c>
      <c r="B96" t="str">
        <f>VLOOKUP(A96,'Cód dos países'!$A$3:$C$199,2,FALSE)</f>
        <v>JOR</v>
      </c>
      <c r="C96">
        <f>VLOOKUP(A96,'Cód dos países'!$A$3:$C$199,3,FALSE)</f>
        <v>87</v>
      </c>
      <c r="D96">
        <v>2018</v>
      </c>
      <c r="E96">
        <f t="shared" si="1"/>
        <v>872018</v>
      </c>
      <c r="F96" s="54">
        <v>0.61111111111111116</v>
      </c>
      <c r="I96" s="54"/>
      <c r="J96" s="54"/>
    </row>
    <row r="97" spans="1:10" x14ac:dyDescent="0.25">
      <c r="A97" t="s">
        <v>152</v>
      </c>
      <c r="B97" t="str">
        <f>VLOOKUP(A97,'Cód dos países'!$A$3:$C$199,2,FALSE)</f>
        <v>JPN</v>
      </c>
      <c r="C97">
        <f>VLOOKUP(A97,'Cód dos países'!$A$3:$C$199,3,FALSE)</f>
        <v>86</v>
      </c>
      <c r="D97">
        <v>2018</v>
      </c>
      <c r="E97">
        <f t="shared" si="1"/>
        <v>862018</v>
      </c>
      <c r="F97" s="54">
        <v>0.94444444444444453</v>
      </c>
      <c r="I97" s="54"/>
      <c r="J97" s="54"/>
    </row>
    <row r="98" spans="1:10" x14ac:dyDescent="0.25">
      <c r="A98" t="s">
        <v>154</v>
      </c>
      <c r="B98" t="str">
        <f>VLOOKUP(A98,'Cód dos países'!$A$3:$C$199,2,FALSE)</f>
        <v>KAZ</v>
      </c>
      <c r="C98">
        <f>VLOOKUP(A98,'Cód dos países'!$A$3:$C$199,3,FALSE)</f>
        <v>88</v>
      </c>
      <c r="D98">
        <v>2018</v>
      </c>
      <c r="E98">
        <f t="shared" si="1"/>
        <v>882018</v>
      </c>
      <c r="F98" s="54">
        <v>0.61111111111111116</v>
      </c>
      <c r="I98" s="54"/>
      <c r="J98" s="54"/>
    </row>
    <row r="99" spans="1:10" x14ac:dyDescent="0.25">
      <c r="A99" t="s">
        <v>156</v>
      </c>
      <c r="B99" t="str">
        <f>VLOOKUP(A99,'Cód dos países'!$A$3:$C$199,2,FALSE)</f>
        <v>KEN</v>
      </c>
      <c r="C99">
        <f>VLOOKUP(A99,'Cód dos países'!$A$3:$C$199,3,FALSE)</f>
        <v>89</v>
      </c>
      <c r="D99">
        <v>2018</v>
      </c>
      <c r="E99">
        <f t="shared" si="1"/>
        <v>892018</v>
      </c>
      <c r="F99" s="54">
        <v>0.61111111111111116</v>
      </c>
      <c r="I99" s="54"/>
      <c r="J99" s="54"/>
    </row>
    <row r="100" spans="1:10" x14ac:dyDescent="0.25">
      <c r="A100" t="s">
        <v>154</v>
      </c>
      <c r="B100" t="str">
        <f>VLOOKUP(A100,'Cód dos países'!$A$3:$C$199,2,FALSE)</f>
        <v>KAZ</v>
      </c>
      <c r="C100">
        <f>VLOOKUP(A100,'Cód dos países'!$A$3:$C$199,3,FALSE)</f>
        <v>88</v>
      </c>
      <c r="D100">
        <v>2018</v>
      </c>
      <c r="E100">
        <f t="shared" si="1"/>
        <v>882018</v>
      </c>
      <c r="F100" s="54">
        <v>0.33333333333333331</v>
      </c>
      <c r="I100" s="54"/>
      <c r="J100" s="54"/>
    </row>
    <row r="101" spans="1:10" x14ac:dyDescent="0.25">
      <c r="A101" t="s">
        <v>160</v>
      </c>
      <c r="B101" t="str">
        <f>VLOOKUP(A101,'Cód dos países'!$A$3:$C$199,2,FALSE)</f>
        <v>KHM</v>
      </c>
      <c r="C101">
        <f>VLOOKUP(A101,'Cód dos países'!$A$3:$C$199,3,FALSE)</f>
        <v>29</v>
      </c>
      <c r="D101">
        <v>2018</v>
      </c>
      <c r="E101">
        <f t="shared" si="1"/>
        <v>292018</v>
      </c>
      <c r="F101" s="54">
        <v>0.66666666666666663</v>
      </c>
      <c r="I101" s="54"/>
      <c r="J101" s="54"/>
    </row>
    <row r="102" spans="1:10" x14ac:dyDescent="0.25">
      <c r="A102" t="s">
        <v>356</v>
      </c>
      <c r="B102" t="str">
        <f>VLOOKUP(A102,'Cód dos países'!$A$3:$C$199,2,FALSE)</f>
        <v>KIR</v>
      </c>
      <c r="C102">
        <f>VLOOKUP(A102,'Cód dos países'!$A$3:$C$199,3,FALSE)</f>
        <v>90</v>
      </c>
      <c r="D102">
        <v>2018</v>
      </c>
      <c r="E102">
        <f t="shared" si="1"/>
        <v>902018</v>
      </c>
      <c r="F102" s="54">
        <v>0.88888888888888895</v>
      </c>
      <c r="I102" s="54"/>
      <c r="J102" s="54"/>
    </row>
    <row r="103" spans="1:10" x14ac:dyDescent="0.25">
      <c r="A103" t="s">
        <v>367</v>
      </c>
      <c r="B103" t="str">
        <f>VLOOKUP(A103,'Cód dos países'!$A$3:$C$199,2,FALSE)</f>
        <v>KNA</v>
      </c>
      <c r="C103">
        <f>VLOOKUP(A103,'Cód dos países'!$A$3:$C$199,3,FALSE)</f>
        <v>163</v>
      </c>
      <c r="D103">
        <v>2018</v>
      </c>
      <c r="E103">
        <f t="shared" si="1"/>
        <v>1632018</v>
      </c>
      <c r="F103" s="54">
        <v>0.66666666666666663</v>
      </c>
      <c r="I103" s="54"/>
      <c r="J103" s="54"/>
    </row>
    <row r="104" spans="1:10" x14ac:dyDescent="0.25">
      <c r="A104" t="s">
        <v>432</v>
      </c>
      <c r="B104" t="str">
        <f>VLOOKUP(A104,'Cód dos países'!$A$3:$C$199,2,FALSE)</f>
        <v>KOR</v>
      </c>
      <c r="C104">
        <f>VLOOKUP(A104,'Cód dos países'!$A$3:$C$199,3,FALSE)</f>
        <v>92</v>
      </c>
      <c r="D104">
        <v>2018</v>
      </c>
      <c r="E104">
        <f t="shared" si="1"/>
        <v>922018</v>
      </c>
      <c r="F104" s="54">
        <v>0.88888888888888895</v>
      </c>
      <c r="I104" s="54"/>
      <c r="J104" s="54"/>
    </row>
    <row r="105" spans="1:10" x14ac:dyDescent="0.25">
      <c r="A105" t="s">
        <v>163</v>
      </c>
      <c r="B105" t="str">
        <f>VLOOKUP(A105,'Cód dos países'!$A$3:$C$199,2,FALSE)</f>
        <v>KWT</v>
      </c>
      <c r="C105">
        <f>VLOOKUP(A105,'Cód dos países'!$A$3:$C$199,3,FALSE)</f>
        <v>94</v>
      </c>
      <c r="D105">
        <v>2018</v>
      </c>
      <c r="E105">
        <f t="shared" si="1"/>
        <v>942018</v>
      </c>
      <c r="F105" s="54">
        <v>0.38888888888888884</v>
      </c>
      <c r="I105" s="54"/>
      <c r="J105" s="54"/>
    </row>
    <row r="106" spans="1:10" x14ac:dyDescent="0.25">
      <c r="A106" t="s">
        <v>165</v>
      </c>
      <c r="B106" t="str">
        <f>VLOOKUP(A106,'Cód dos países'!$A$3:$C$199,2,FALSE)</f>
        <v>LAO</v>
      </c>
      <c r="C106">
        <f>VLOOKUP(A106,'Cód dos países'!$A$3:$C$199,3,FALSE)</f>
        <v>96</v>
      </c>
      <c r="D106">
        <v>2018</v>
      </c>
      <c r="E106">
        <f t="shared" si="1"/>
        <v>962018</v>
      </c>
      <c r="F106" s="54">
        <v>0.61111111111111116</v>
      </c>
      <c r="I106" s="54"/>
      <c r="J106" s="54"/>
    </row>
    <row r="107" spans="1:10" x14ac:dyDescent="0.25">
      <c r="A107" t="s">
        <v>167</v>
      </c>
      <c r="B107" t="str">
        <f>VLOOKUP(A107,'Cód dos países'!$A$3:$C$199,2,FALSE)</f>
        <v>LBN</v>
      </c>
      <c r="C107">
        <f>VLOOKUP(A107,'Cód dos países'!$A$3:$C$199,3,FALSE)</f>
        <v>98</v>
      </c>
      <c r="D107">
        <v>2018</v>
      </c>
      <c r="E107">
        <f t="shared" si="1"/>
        <v>982018</v>
      </c>
      <c r="F107" s="54">
        <v>0.3888888888888889</v>
      </c>
      <c r="I107" s="54"/>
      <c r="J107" s="54"/>
    </row>
    <row r="108" spans="1:10" x14ac:dyDescent="0.25">
      <c r="A108" t="s">
        <v>169</v>
      </c>
      <c r="B108" t="str">
        <f>VLOOKUP(A108,'Cód dos países'!$A$3:$C$199,2,FALSE)</f>
        <v>LBR</v>
      </c>
      <c r="C108">
        <f>VLOOKUP(A108,'Cód dos países'!$A$3:$C$199,3,FALSE)</f>
        <v>100</v>
      </c>
      <c r="D108">
        <v>2018</v>
      </c>
      <c r="E108">
        <f t="shared" si="1"/>
        <v>1002018</v>
      </c>
      <c r="F108" s="54">
        <v>0.5</v>
      </c>
      <c r="I108" s="54"/>
      <c r="J108" s="54"/>
    </row>
    <row r="109" spans="1:10" x14ac:dyDescent="0.25">
      <c r="A109" t="s">
        <v>171</v>
      </c>
      <c r="B109" t="str">
        <f>VLOOKUP(A109,'Cód dos países'!$A$3:$C$199,2,FALSE)</f>
        <v>LBY</v>
      </c>
      <c r="C109">
        <f>VLOOKUP(A109,'Cód dos países'!$A$3:$C$199,3,FALSE)</f>
        <v>101</v>
      </c>
      <c r="D109">
        <v>2018</v>
      </c>
      <c r="E109">
        <f t="shared" si="1"/>
        <v>1012018</v>
      </c>
      <c r="F109" s="54">
        <v>0.27777777777777779</v>
      </c>
      <c r="I109" s="54"/>
      <c r="J109" s="54"/>
    </row>
    <row r="110" spans="1:10" x14ac:dyDescent="0.25">
      <c r="A110" t="s">
        <v>368</v>
      </c>
      <c r="B110" t="str">
        <f>VLOOKUP(A110,'Cód dos países'!$A$3:$C$199,2,FALSE)</f>
        <v>LCA</v>
      </c>
      <c r="C110">
        <f>VLOOKUP(A110,'Cód dos países'!$A$3:$C$199,3,FALSE)</f>
        <v>164</v>
      </c>
      <c r="D110">
        <v>2018</v>
      </c>
      <c r="E110">
        <f t="shared" si="1"/>
        <v>1642018</v>
      </c>
      <c r="F110" s="54">
        <v>0.77777777777777779</v>
      </c>
      <c r="I110" s="54"/>
      <c r="J110" s="54"/>
    </row>
    <row r="111" spans="1:10" x14ac:dyDescent="0.25">
      <c r="A111" t="s">
        <v>359</v>
      </c>
      <c r="B111" t="str">
        <f>VLOOKUP(A111,'Cód dos países'!$A$3:$C$199,2,FALSE)</f>
        <v>LIE</v>
      </c>
      <c r="C111">
        <f>VLOOKUP(A111,'Cód dos países'!$A$3:$C$199,3,FALSE)</f>
        <v>102</v>
      </c>
      <c r="D111">
        <v>2018</v>
      </c>
      <c r="E111">
        <f t="shared" si="1"/>
        <v>1022018</v>
      </c>
      <c r="F111" s="54">
        <v>1</v>
      </c>
      <c r="I111" s="54"/>
      <c r="J111" s="54"/>
    </row>
    <row r="112" spans="1:10" x14ac:dyDescent="0.25">
      <c r="A112" t="s">
        <v>173</v>
      </c>
      <c r="B112" t="str">
        <f>VLOOKUP(A112,'Cód dos países'!$A$3:$C$199,2,FALSE)</f>
        <v>LKA</v>
      </c>
      <c r="C112">
        <f>VLOOKUP(A112,'Cód dos países'!$A$3:$C$199,3,FALSE)</f>
        <v>162</v>
      </c>
      <c r="D112">
        <v>2018</v>
      </c>
      <c r="E112">
        <f t="shared" si="1"/>
        <v>1622018</v>
      </c>
      <c r="F112" s="54">
        <v>0.61111111111111116</v>
      </c>
      <c r="I112" s="54"/>
      <c r="J112" s="54"/>
    </row>
    <row r="113" spans="1:10" x14ac:dyDescent="0.25">
      <c r="A113" t="s">
        <v>175</v>
      </c>
      <c r="B113" t="str">
        <f>VLOOKUP(A113,'Cód dos países'!$A$3:$C$199,2,FALSE)</f>
        <v>LSO</v>
      </c>
      <c r="C113">
        <f>VLOOKUP(A113,'Cód dos países'!$A$3:$C$199,3,FALSE)</f>
        <v>99</v>
      </c>
      <c r="D113">
        <v>2018</v>
      </c>
      <c r="E113">
        <f t="shared" si="1"/>
        <v>992018</v>
      </c>
      <c r="F113" s="54">
        <v>0.61111111111111116</v>
      </c>
      <c r="I113" s="54"/>
      <c r="J113" s="54"/>
    </row>
    <row r="114" spans="1:10" x14ac:dyDescent="0.25">
      <c r="A114" t="s">
        <v>177</v>
      </c>
      <c r="B114" t="str">
        <f>VLOOKUP(A114,'Cód dos países'!$A$3:$C$199,2,FALSE)</f>
        <v>LTU</v>
      </c>
      <c r="C114">
        <f>VLOOKUP(A114,'Cód dos países'!$A$3:$C$199,3,FALSE)</f>
        <v>103</v>
      </c>
      <c r="D114">
        <v>2018</v>
      </c>
      <c r="E114">
        <f t="shared" si="1"/>
        <v>1032018</v>
      </c>
      <c r="F114" s="54">
        <v>0.77777777777777779</v>
      </c>
      <c r="I114" s="54"/>
      <c r="J114" s="54"/>
    </row>
    <row r="115" spans="1:10" x14ac:dyDescent="0.25">
      <c r="A115" t="s">
        <v>179</v>
      </c>
      <c r="B115" t="str">
        <f>VLOOKUP(A115,'Cód dos países'!$A$3:$C$199,2,FALSE)</f>
        <v>LUX</v>
      </c>
      <c r="C115">
        <f>VLOOKUP(A115,'Cód dos países'!$A$3:$C$199,3,FALSE)</f>
        <v>104</v>
      </c>
      <c r="D115">
        <v>2018</v>
      </c>
      <c r="E115">
        <f t="shared" si="1"/>
        <v>1042018</v>
      </c>
      <c r="F115" s="54">
        <v>1</v>
      </c>
      <c r="I115" s="54"/>
      <c r="J115" s="54"/>
    </row>
    <row r="116" spans="1:10" x14ac:dyDescent="0.25">
      <c r="A116" t="s">
        <v>181</v>
      </c>
      <c r="B116" t="str">
        <f>VLOOKUP(A116,'Cód dos países'!$A$3:$C$199,2,FALSE)</f>
        <v>LVA</v>
      </c>
      <c r="C116">
        <f>VLOOKUP(A116,'Cód dos países'!$A$3:$C$199,3,FALSE)</f>
        <v>97</v>
      </c>
      <c r="D116">
        <v>2018</v>
      </c>
      <c r="E116">
        <f t="shared" si="1"/>
        <v>972018</v>
      </c>
      <c r="F116" s="54">
        <v>0.77777777777777779</v>
      </c>
      <c r="I116" s="54"/>
      <c r="J116" s="54"/>
    </row>
    <row r="117" spans="1:10" x14ac:dyDescent="0.25">
      <c r="A117" t="s">
        <v>593</v>
      </c>
      <c r="B117" t="e">
        <f>VLOOKUP(A117,'Cód dos países'!$A$3:$C$199,2,FALSE)</f>
        <v>#N/A</v>
      </c>
      <c r="C117" t="e">
        <f>VLOOKUP(A117,'Cód dos países'!$A$3:$C$199,3,FALSE)</f>
        <v>#N/A</v>
      </c>
      <c r="D117">
        <v>2018</v>
      </c>
      <c r="E117" t="e">
        <f t="shared" si="1"/>
        <v>#N/A</v>
      </c>
      <c r="F117" s="54">
        <v>1</v>
      </c>
      <c r="I117" s="54"/>
      <c r="J117" s="54"/>
    </row>
    <row r="118" spans="1:10" x14ac:dyDescent="0.25">
      <c r="A118" t="s">
        <v>183</v>
      </c>
      <c r="B118" t="str">
        <f>VLOOKUP(A118,'Cód dos países'!$A$3:$C$199,2,FALSE)</f>
        <v>MAR</v>
      </c>
      <c r="C118">
        <f>VLOOKUP(A118,'Cód dos países'!$A$3:$C$199,3,FALSE)</f>
        <v>121</v>
      </c>
      <c r="D118">
        <v>2018</v>
      </c>
      <c r="E118">
        <f t="shared" si="1"/>
        <v>1212018</v>
      </c>
      <c r="F118" s="54">
        <v>0.61111111111111116</v>
      </c>
      <c r="I118" s="54"/>
      <c r="J118" s="54"/>
    </row>
    <row r="119" spans="1:10" x14ac:dyDescent="0.25">
      <c r="A119" t="s">
        <v>185</v>
      </c>
      <c r="B119" t="str">
        <f>VLOOKUP(A119,'Cód dos países'!$A$3:$C$199,2,FALSE)</f>
        <v>MDA</v>
      </c>
      <c r="C119">
        <f>VLOOKUP(A119,'Cód dos países'!$A$3:$C$199,3,FALSE)</f>
        <v>117</v>
      </c>
      <c r="D119">
        <v>2018</v>
      </c>
      <c r="E119">
        <f t="shared" si="1"/>
        <v>1172018</v>
      </c>
      <c r="F119" s="54">
        <v>0.5</v>
      </c>
      <c r="I119" s="54"/>
      <c r="J119" s="54"/>
    </row>
    <row r="120" spans="1:10" x14ac:dyDescent="0.25">
      <c r="A120" t="s">
        <v>187</v>
      </c>
      <c r="B120" t="str">
        <f>VLOOKUP(A120,'Cód dos países'!$A$3:$C$199,2,FALSE)</f>
        <v>MDG</v>
      </c>
      <c r="C120">
        <f>VLOOKUP(A120,'Cód dos países'!$A$3:$C$199,3,FALSE)</f>
        <v>106</v>
      </c>
      <c r="D120">
        <v>2018</v>
      </c>
      <c r="E120">
        <f t="shared" si="1"/>
        <v>1062018</v>
      </c>
      <c r="F120" s="54">
        <v>0.55555555555555558</v>
      </c>
      <c r="I120" s="54"/>
      <c r="J120" s="54"/>
    </row>
    <row r="121" spans="1:10" x14ac:dyDescent="0.25">
      <c r="A121" t="s">
        <v>189</v>
      </c>
      <c r="B121" t="str">
        <f>VLOOKUP(A121,'Cód dos países'!$A$3:$C$199,2,FALSE)</f>
        <v>MDV</v>
      </c>
      <c r="C121">
        <f>VLOOKUP(A121,'Cód dos países'!$A$3:$C$199,3,FALSE)</f>
        <v>109</v>
      </c>
      <c r="D121">
        <v>2018</v>
      </c>
      <c r="E121">
        <f t="shared" si="1"/>
        <v>1092018</v>
      </c>
      <c r="F121" s="54">
        <v>0.55555555555555558</v>
      </c>
      <c r="I121" s="54"/>
      <c r="J121" s="54"/>
    </row>
    <row r="122" spans="1:10" x14ac:dyDescent="0.25">
      <c r="A122" t="s">
        <v>191</v>
      </c>
      <c r="B122" t="str">
        <f>VLOOKUP(A122,'Cód dos países'!$A$3:$C$199,2,FALSE)</f>
        <v>MEX</v>
      </c>
      <c r="C122">
        <f>VLOOKUP(A122,'Cód dos países'!$A$3:$C$199,3,FALSE)</f>
        <v>115</v>
      </c>
      <c r="D122">
        <v>2018</v>
      </c>
      <c r="E122">
        <f t="shared" si="1"/>
        <v>1152018</v>
      </c>
      <c r="F122" s="54">
        <v>0.5</v>
      </c>
      <c r="I122" s="54"/>
      <c r="J122" s="54"/>
    </row>
    <row r="123" spans="1:10" x14ac:dyDescent="0.25">
      <c r="A123" t="s">
        <v>193</v>
      </c>
      <c r="B123" t="str">
        <f>VLOOKUP(A123,'Cód dos países'!$A$3:$C$199,2,FALSE)</f>
        <v>MKD</v>
      </c>
      <c r="C123">
        <f>VLOOKUP(A123,'Cód dos países'!$A$3:$C$199,3,FALSE)</f>
        <v>105</v>
      </c>
      <c r="D123">
        <v>2018</v>
      </c>
      <c r="E123">
        <f t="shared" si="1"/>
        <v>1052018</v>
      </c>
      <c r="F123" s="54">
        <v>0.66666666666666663</v>
      </c>
      <c r="I123" s="54"/>
      <c r="J123" s="54"/>
    </row>
    <row r="124" spans="1:10" x14ac:dyDescent="0.25">
      <c r="A124" t="s">
        <v>195</v>
      </c>
      <c r="B124" t="str">
        <f>VLOOKUP(A124,'Cód dos países'!$A$3:$C$199,2,FALSE)</f>
        <v>MLI</v>
      </c>
      <c r="C124">
        <f>VLOOKUP(A124,'Cód dos países'!$A$3:$C$199,3,FALSE)</f>
        <v>110</v>
      </c>
      <c r="D124">
        <v>2018</v>
      </c>
      <c r="E124">
        <f t="shared" si="1"/>
        <v>1102018</v>
      </c>
      <c r="F124" s="54">
        <v>0.55555555555555558</v>
      </c>
      <c r="I124" s="54"/>
      <c r="J124" s="54"/>
    </row>
    <row r="125" spans="1:10" x14ac:dyDescent="0.25">
      <c r="A125" t="s">
        <v>197</v>
      </c>
      <c r="B125" t="str">
        <f>VLOOKUP(A125,'Cód dos países'!$A$3:$C$199,2,FALSE)</f>
        <v>MLT</v>
      </c>
      <c r="C125">
        <f>VLOOKUP(A125,'Cód dos países'!$A$3:$C$199,3,FALSE)</f>
        <v>111</v>
      </c>
      <c r="D125">
        <v>2018</v>
      </c>
      <c r="E125">
        <f t="shared" si="1"/>
        <v>1112018</v>
      </c>
      <c r="F125" s="54">
        <v>0.83333333333333337</v>
      </c>
      <c r="I125" s="54"/>
      <c r="J125" s="54"/>
    </row>
    <row r="126" spans="1:10" x14ac:dyDescent="0.25">
      <c r="A126" t="s">
        <v>338</v>
      </c>
      <c r="B126" t="str">
        <f>VLOOKUP(A126,'Cód dos países'!$A$3:$C$199,2,FALSE)</f>
        <v>MMR</v>
      </c>
      <c r="C126">
        <f>VLOOKUP(A126,'Cód dos países'!$A$3:$C$199,3,FALSE)</f>
        <v>123</v>
      </c>
      <c r="D126">
        <v>2018</v>
      </c>
      <c r="E126">
        <f t="shared" si="1"/>
        <v>1232018</v>
      </c>
      <c r="F126" s="54">
        <v>0.55555555555555569</v>
      </c>
      <c r="I126" s="54"/>
      <c r="J126" s="54"/>
    </row>
    <row r="127" spans="1:10" x14ac:dyDescent="0.25">
      <c r="A127" t="s">
        <v>201</v>
      </c>
      <c r="B127" t="str">
        <f>VLOOKUP(A127,'Cód dos países'!$A$3:$C$199,2,FALSE)</f>
        <v>MNG</v>
      </c>
      <c r="C127">
        <f>VLOOKUP(A127,'Cód dos países'!$A$3:$C$199,3,FALSE)</f>
        <v>119</v>
      </c>
      <c r="D127">
        <v>2018</v>
      </c>
      <c r="E127">
        <f t="shared" si="1"/>
        <v>1192018</v>
      </c>
      <c r="F127" s="54">
        <v>0.61111111111111116</v>
      </c>
      <c r="I127" s="54"/>
      <c r="J127" s="54"/>
    </row>
    <row r="128" spans="1:10" x14ac:dyDescent="0.25">
      <c r="A128" t="s">
        <v>200</v>
      </c>
      <c r="B128" t="str">
        <f>VLOOKUP(A128,'Cód dos países'!$A$3:$C$199,2,FALSE)</f>
        <v>MNP</v>
      </c>
      <c r="C128">
        <f>VLOOKUP(A128,'Cód dos países'!$A$3:$C$199,3,FALSE)</f>
        <v>120</v>
      </c>
      <c r="D128">
        <v>2018</v>
      </c>
      <c r="E128">
        <f t="shared" si="1"/>
        <v>1202018</v>
      </c>
      <c r="F128" s="54">
        <v>0.61111111111111116</v>
      </c>
      <c r="I128" s="54"/>
      <c r="J128" s="54"/>
    </row>
    <row r="129" spans="1:10" x14ac:dyDescent="0.25">
      <c r="A129" t="s">
        <v>203</v>
      </c>
      <c r="B129" t="str">
        <f>VLOOKUP(A129,'Cód dos países'!$A$3:$C$199,2,FALSE)</f>
        <v>MOZ</v>
      </c>
      <c r="C129">
        <f>VLOOKUP(A129,'Cód dos países'!$A$3:$C$199,3,FALSE)</f>
        <v>122</v>
      </c>
      <c r="D129">
        <v>2018</v>
      </c>
      <c r="E129">
        <f t="shared" si="1"/>
        <v>1222018</v>
      </c>
      <c r="F129" s="54">
        <v>0.5</v>
      </c>
      <c r="I129" s="54"/>
      <c r="J129" s="54"/>
    </row>
    <row r="130" spans="1:10" x14ac:dyDescent="0.25">
      <c r="A130" t="s">
        <v>205</v>
      </c>
      <c r="B130" t="str">
        <f>VLOOKUP(A130,'Cód dos países'!$A$3:$C$199,2,FALSE)</f>
        <v>MRT</v>
      </c>
      <c r="C130">
        <f>VLOOKUP(A130,'Cód dos países'!$A$3:$C$199,3,FALSE)</f>
        <v>113</v>
      </c>
      <c r="D130">
        <v>2018</v>
      </c>
      <c r="E130">
        <f t="shared" si="1"/>
        <v>1132018</v>
      </c>
      <c r="F130" s="54">
        <v>0.5</v>
      </c>
      <c r="I130" s="54"/>
      <c r="J130" s="54"/>
    </row>
    <row r="131" spans="1:10" x14ac:dyDescent="0.25">
      <c r="A131" t="s">
        <v>594</v>
      </c>
      <c r="B131" t="e">
        <f>VLOOKUP(A131,'Cód dos países'!$A$3:$C$199,2,FALSE)</f>
        <v>#N/A</v>
      </c>
      <c r="C131" t="e">
        <f>VLOOKUP(A131,'Cód dos países'!$A$3:$C$199,3,FALSE)</f>
        <v>#N/A</v>
      </c>
      <c r="D131">
        <v>2018</v>
      </c>
      <c r="E131" t="e">
        <f t="shared" si="1"/>
        <v>#N/A</v>
      </c>
      <c r="F131" s="54">
        <v>0.83333333333333337</v>
      </c>
      <c r="I131" s="54"/>
      <c r="J131" s="54"/>
    </row>
    <row r="132" spans="1:10" x14ac:dyDescent="0.25">
      <c r="A132" t="s">
        <v>207</v>
      </c>
      <c r="B132" t="str">
        <f>VLOOKUP(A132,'Cód dos países'!$A$3:$C$199,2,FALSE)</f>
        <v>MUS</v>
      </c>
      <c r="C132">
        <f>VLOOKUP(A132,'Cód dos países'!$A$3:$C$199,3,FALSE)</f>
        <v>114</v>
      </c>
      <c r="D132">
        <v>2018</v>
      </c>
      <c r="E132">
        <f t="shared" si="1"/>
        <v>1142018</v>
      </c>
      <c r="F132" s="54">
        <v>0.88888888888888895</v>
      </c>
      <c r="I132" s="54"/>
      <c r="J132" s="54"/>
    </row>
    <row r="133" spans="1:10" x14ac:dyDescent="0.25">
      <c r="A133" t="s">
        <v>209</v>
      </c>
      <c r="B133" t="str">
        <f>VLOOKUP(A133,'Cód dos países'!$A$3:$C$199,2,FALSE)</f>
        <v>MWI</v>
      </c>
      <c r="C133">
        <f>VLOOKUP(A133,'Cód dos países'!$A$3:$C$199,3,FALSE)</f>
        <v>107</v>
      </c>
      <c r="D133">
        <v>2018</v>
      </c>
      <c r="E133">
        <f t="shared" ref="E133:E196" si="2">C133*10000+D133</f>
        <v>1072018</v>
      </c>
      <c r="F133" s="54">
        <v>0.44444444444444448</v>
      </c>
      <c r="I133" s="54"/>
      <c r="J133" s="54"/>
    </row>
    <row r="134" spans="1:10" x14ac:dyDescent="0.25">
      <c r="A134" t="s">
        <v>211</v>
      </c>
      <c r="B134" t="str">
        <f>VLOOKUP(A134,'Cód dos países'!$A$3:$C$199,2,FALSE)</f>
        <v>MYS</v>
      </c>
      <c r="C134">
        <f>VLOOKUP(A134,'Cód dos países'!$A$3:$C$199,3,FALSE)</f>
        <v>108</v>
      </c>
      <c r="D134">
        <v>2018</v>
      </c>
      <c r="E134">
        <f t="shared" si="2"/>
        <v>1082018</v>
      </c>
      <c r="F134" s="54">
        <v>0.77777777777777779</v>
      </c>
      <c r="I134" s="54"/>
      <c r="J134" s="54"/>
    </row>
    <row r="135" spans="1:10" x14ac:dyDescent="0.25">
      <c r="A135" t="s">
        <v>213</v>
      </c>
      <c r="B135" t="str">
        <f>VLOOKUP(A135,'Cód dos países'!$A$3:$C$199,2,FALSE)</f>
        <v>NAM</v>
      </c>
      <c r="C135">
        <f>VLOOKUP(A135,'Cód dos países'!$A$3:$C$199,3,FALSE)</f>
        <v>124</v>
      </c>
      <c r="D135">
        <v>2018</v>
      </c>
      <c r="E135">
        <f t="shared" si="2"/>
        <v>1242018</v>
      </c>
      <c r="F135" s="54">
        <v>0.55555555555555558</v>
      </c>
      <c r="I135" s="54"/>
      <c r="J135" s="54"/>
    </row>
    <row r="136" spans="1:10" x14ac:dyDescent="0.25">
      <c r="A136" t="s">
        <v>215</v>
      </c>
      <c r="B136" t="str">
        <f>VLOOKUP(A136,'Cód dos países'!$A$3:$C$199,2,FALSE)</f>
        <v>NER</v>
      </c>
      <c r="C136">
        <f>VLOOKUP(A136,'Cód dos países'!$A$3:$C$199,3,FALSE)</f>
        <v>130</v>
      </c>
      <c r="D136">
        <v>2018</v>
      </c>
      <c r="E136">
        <f t="shared" si="2"/>
        <v>1302018</v>
      </c>
      <c r="F136" s="54">
        <v>0.61111111111111116</v>
      </c>
      <c r="I136" s="54"/>
      <c r="J136" s="54"/>
    </row>
    <row r="137" spans="1:10" x14ac:dyDescent="0.25">
      <c r="A137" t="s">
        <v>217</v>
      </c>
      <c r="B137" t="str">
        <f>VLOOKUP(A137,'Cód dos países'!$A$3:$C$199,2,FALSE)</f>
        <v>NGA</v>
      </c>
      <c r="C137">
        <f>VLOOKUP(A137,'Cód dos países'!$A$3:$C$199,3,FALSE)</f>
        <v>131</v>
      </c>
      <c r="D137">
        <v>2018</v>
      </c>
      <c r="E137">
        <f t="shared" si="2"/>
        <v>1312018</v>
      </c>
      <c r="F137" s="54">
        <v>0.3888888888888889</v>
      </c>
      <c r="I137" s="54"/>
      <c r="J137" s="54"/>
    </row>
    <row r="138" spans="1:10" x14ac:dyDescent="0.25">
      <c r="A138" t="s">
        <v>219</v>
      </c>
      <c r="B138" t="str">
        <f>VLOOKUP(A138,'Cód dos países'!$A$3:$C$199,2,FALSE)</f>
        <v>NIC</v>
      </c>
      <c r="C138">
        <f>VLOOKUP(A138,'Cód dos países'!$A$3:$C$199,3,FALSE)</f>
        <v>129</v>
      </c>
      <c r="D138">
        <v>2018</v>
      </c>
      <c r="E138">
        <f t="shared" si="2"/>
        <v>1292018</v>
      </c>
      <c r="F138" s="54">
        <v>0.33333333333333331</v>
      </c>
      <c r="I138" s="54"/>
      <c r="J138" s="54"/>
    </row>
    <row r="139" spans="1:10" x14ac:dyDescent="0.25">
      <c r="A139" t="s">
        <v>221</v>
      </c>
      <c r="B139" t="str">
        <f>VLOOKUP(A139,'Cód dos países'!$A$3:$C$199,2,FALSE)</f>
        <v>NLD</v>
      </c>
      <c r="C139">
        <f>VLOOKUP(A139,'Cód dos países'!$A$3:$C$199,3,FALSE)</f>
        <v>127</v>
      </c>
      <c r="D139">
        <v>2018</v>
      </c>
      <c r="E139">
        <f t="shared" si="2"/>
        <v>1272018</v>
      </c>
      <c r="F139" s="54">
        <v>0.94444444444444453</v>
      </c>
      <c r="I139" s="54"/>
      <c r="J139" s="54"/>
    </row>
    <row r="140" spans="1:10" x14ac:dyDescent="0.25">
      <c r="A140" t="s">
        <v>223</v>
      </c>
      <c r="B140" t="str">
        <f>VLOOKUP(A140,'Cód dos países'!$A$3:$C$199,2,FALSE)</f>
        <v>NOR</v>
      </c>
      <c r="C140">
        <f>VLOOKUP(A140,'Cód dos países'!$A$3:$C$199,3,FALSE)</f>
        <v>132</v>
      </c>
      <c r="D140">
        <v>2018</v>
      </c>
      <c r="E140">
        <f t="shared" si="2"/>
        <v>1322018</v>
      </c>
      <c r="F140" s="54">
        <v>0.94444444444444453</v>
      </c>
      <c r="I140" s="54"/>
      <c r="J140" s="54"/>
    </row>
    <row r="141" spans="1:10" x14ac:dyDescent="0.25">
      <c r="A141" t="s">
        <v>225</v>
      </c>
      <c r="B141" t="str">
        <f>VLOOKUP(A141,'Cód dos países'!$A$3:$C$199,2,FALSE)</f>
        <v>NPL</v>
      </c>
      <c r="C141">
        <f>VLOOKUP(A141,'Cód dos países'!$A$3:$C$199,3,FALSE)</f>
        <v>126</v>
      </c>
      <c r="D141">
        <v>2018</v>
      </c>
      <c r="E141">
        <f t="shared" si="2"/>
        <v>1262018</v>
      </c>
      <c r="F141" s="54">
        <v>0.5</v>
      </c>
      <c r="I141" s="54"/>
      <c r="J141" s="54"/>
    </row>
    <row r="142" spans="1:10" x14ac:dyDescent="0.25">
      <c r="A142" t="s">
        <v>227</v>
      </c>
      <c r="B142" t="str">
        <f>VLOOKUP(A142,'Cód dos países'!$A$3:$C$199,2,FALSE)</f>
        <v>NZL</v>
      </c>
      <c r="C142">
        <f>VLOOKUP(A142,'Cód dos países'!$A$3:$C$199,3,FALSE)</f>
        <v>128</v>
      </c>
      <c r="D142">
        <v>2018</v>
      </c>
      <c r="E142">
        <f t="shared" si="2"/>
        <v>1282018</v>
      </c>
      <c r="F142" s="54">
        <v>1</v>
      </c>
      <c r="I142" s="54"/>
      <c r="J142" s="54"/>
    </row>
    <row r="143" spans="1:10" x14ac:dyDescent="0.25">
      <c r="A143" t="s">
        <v>229</v>
      </c>
      <c r="B143" t="str">
        <f>VLOOKUP(A143,'Cód dos países'!$A$3:$C$199,2,FALSE)</f>
        <v>OMN</v>
      </c>
      <c r="C143">
        <f>VLOOKUP(A143,'Cód dos países'!$A$3:$C$199,3,FALSE)</f>
        <v>133</v>
      </c>
      <c r="D143">
        <v>2018</v>
      </c>
      <c r="E143">
        <f t="shared" si="2"/>
        <v>1332018</v>
      </c>
      <c r="F143" s="54">
        <v>0.66666666666666663</v>
      </c>
      <c r="I143" s="54"/>
      <c r="J143" s="54"/>
    </row>
    <row r="144" spans="1:10" x14ac:dyDescent="0.25">
      <c r="A144" t="s">
        <v>231</v>
      </c>
      <c r="B144" t="str">
        <f>VLOOKUP(A144,'Cód dos países'!$A$3:$C$199,2,FALSE)</f>
        <v>PAK</v>
      </c>
      <c r="C144">
        <f>VLOOKUP(A144,'Cód dos países'!$A$3:$C$199,3,FALSE)</f>
        <v>134</v>
      </c>
      <c r="D144">
        <v>2018</v>
      </c>
      <c r="E144">
        <f t="shared" si="2"/>
        <v>1342018</v>
      </c>
      <c r="F144" s="54">
        <v>0.61111111111111116</v>
      </c>
      <c r="I144" s="54"/>
      <c r="J144" s="54"/>
    </row>
    <row r="145" spans="1:10" x14ac:dyDescent="0.25">
      <c r="A145" t="s">
        <v>233</v>
      </c>
      <c r="B145" t="str">
        <f>VLOOKUP(A145,'Cód dos países'!$A$3:$C$199,2,FALSE)</f>
        <v>PAN</v>
      </c>
      <c r="C145">
        <f>VLOOKUP(A145,'Cód dos países'!$A$3:$C$199,3,FALSE)</f>
        <v>136</v>
      </c>
      <c r="D145">
        <v>2018</v>
      </c>
      <c r="E145">
        <f t="shared" si="2"/>
        <v>1362018</v>
      </c>
      <c r="F145" s="54">
        <v>0.72222222222222232</v>
      </c>
      <c r="I145" s="54"/>
      <c r="J145" s="54"/>
    </row>
    <row r="146" spans="1:10" x14ac:dyDescent="0.25">
      <c r="A146" t="s">
        <v>235</v>
      </c>
      <c r="B146" t="str">
        <f>VLOOKUP(A146,'Cód dos países'!$A$3:$C$199,2,FALSE)</f>
        <v>PER</v>
      </c>
      <c r="C146">
        <f>VLOOKUP(A146,'Cód dos países'!$A$3:$C$199,3,FALSE)</f>
        <v>139</v>
      </c>
      <c r="D146">
        <v>2018</v>
      </c>
      <c r="E146">
        <f t="shared" si="2"/>
        <v>1392018</v>
      </c>
      <c r="F146" s="54">
        <v>0.61111111111111116</v>
      </c>
      <c r="I146" s="54"/>
      <c r="J146" s="54"/>
    </row>
    <row r="147" spans="1:10" x14ac:dyDescent="0.25">
      <c r="A147" t="s">
        <v>237</v>
      </c>
      <c r="B147" t="str">
        <f>VLOOKUP(A147,'Cód dos países'!$A$3:$C$199,2,FALSE)</f>
        <v>PHL</v>
      </c>
      <c r="C147">
        <f>VLOOKUP(A147,'Cód dos países'!$A$3:$C$199,3,FALSE)</f>
        <v>140</v>
      </c>
      <c r="D147">
        <v>2018</v>
      </c>
      <c r="E147">
        <f t="shared" si="2"/>
        <v>1402018</v>
      </c>
      <c r="F147" s="54">
        <v>0.55555555555555558</v>
      </c>
      <c r="I147" s="54"/>
      <c r="J147" s="54"/>
    </row>
    <row r="148" spans="1:10" x14ac:dyDescent="0.25">
      <c r="A148" t="s">
        <v>239</v>
      </c>
      <c r="B148" t="str">
        <f>VLOOKUP(A148,'Cód dos países'!$A$3:$C$199,2,FALSE)</f>
        <v>PNG</v>
      </c>
      <c r="C148">
        <f>VLOOKUP(A148,'Cód dos países'!$A$3:$C$199,3,FALSE)</f>
        <v>137</v>
      </c>
      <c r="D148">
        <v>2018</v>
      </c>
      <c r="E148">
        <f t="shared" si="2"/>
        <v>1372018</v>
      </c>
      <c r="F148" s="54">
        <v>0.55555555555555558</v>
      </c>
      <c r="I148" s="54"/>
      <c r="J148" s="54"/>
    </row>
    <row r="149" spans="1:10" x14ac:dyDescent="0.25">
      <c r="A149" t="s">
        <v>241</v>
      </c>
      <c r="B149" t="str">
        <f>VLOOKUP(A149,'Cód dos países'!$A$3:$C$199,2,FALSE)</f>
        <v>POL</v>
      </c>
      <c r="C149">
        <f>VLOOKUP(A149,'Cód dos países'!$A$3:$C$199,3,FALSE)</f>
        <v>141</v>
      </c>
      <c r="D149">
        <v>2018</v>
      </c>
      <c r="E149">
        <f t="shared" si="2"/>
        <v>1412018</v>
      </c>
      <c r="F149" s="54">
        <v>0.72222222222222232</v>
      </c>
      <c r="I149" s="54"/>
      <c r="J149" s="54"/>
    </row>
    <row r="150" spans="1:10" x14ac:dyDescent="0.25">
      <c r="A150" t="s">
        <v>595</v>
      </c>
      <c r="B150" t="e">
        <f>VLOOKUP(A150,'Cód dos países'!$A$3:$C$199,2,FALSE)</f>
        <v>#N/A</v>
      </c>
      <c r="C150" t="e">
        <f>VLOOKUP(A150,'Cód dos países'!$A$3:$C$199,3,FALSE)</f>
        <v>#N/A</v>
      </c>
      <c r="D150">
        <v>2018</v>
      </c>
      <c r="E150" t="e">
        <f t="shared" si="2"/>
        <v>#N/A</v>
      </c>
      <c r="F150" s="54">
        <v>0.61111111111111116</v>
      </c>
      <c r="I150" s="54"/>
      <c r="J150" s="54"/>
    </row>
    <row r="151" spans="1:10" x14ac:dyDescent="0.25">
      <c r="A151" t="s">
        <v>431</v>
      </c>
      <c r="B151" t="str">
        <f>VLOOKUP(A151,'Cód dos países'!$A$3:$C$199,2,FALSE)</f>
        <v>PRK</v>
      </c>
      <c r="C151">
        <f>VLOOKUP(A151,'Cód dos países'!$A$3:$C$199,3,FALSE)</f>
        <v>91</v>
      </c>
      <c r="D151">
        <v>2018</v>
      </c>
      <c r="E151">
        <f t="shared" si="2"/>
        <v>912018</v>
      </c>
      <c r="F151" s="54">
        <v>0.16666666666666663</v>
      </c>
      <c r="I151" s="54"/>
      <c r="J151" s="54"/>
    </row>
    <row r="152" spans="1:10" x14ac:dyDescent="0.25">
      <c r="A152" t="s">
        <v>244</v>
      </c>
      <c r="B152" t="str">
        <f>VLOOKUP(A152,'Cód dos países'!$A$3:$C$199,2,FALSE)</f>
        <v>PRT</v>
      </c>
      <c r="C152">
        <f>VLOOKUP(A152,'Cód dos países'!$A$3:$C$199,3,FALSE)</f>
        <v>142</v>
      </c>
      <c r="D152">
        <v>2018</v>
      </c>
      <c r="E152">
        <f t="shared" si="2"/>
        <v>1422018</v>
      </c>
      <c r="F152" s="54">
        <v>0.77777777777777779</v>
      </c>
      <c r="I152" s="54"/>
      <c r="J152" s="54"/>
    </row>
    <row r="153" spans="1:10" x14ac:dyDescent="0.25">
      <c r="A153" t="s">
        <v>246</v>
      </c>
      <c r="B153" t="str">
        <f>VLOOKUP(A153,'Cód dos países'!$A$3:$C$199,2,FALSE)</f>
        <v>PRY</v>
      </c>
      <c r="C153">
        <f>VLOOKUP(A153,'Cód dos países'!$A$3:$C$199,3,FALSE)</f>
        <v>138</v>
      </c>
      <c r="D153">
        <v>2018</v>
      </c>
      <c r="E153">
        <f t="shared" si="2"/>
        <v>1382018</v>
      </c>
      <c r="F153" s="54">
        <v>0.61111111111111116</v>
      </c>
      <c r="I153" s="54"/>
      <c r="J153" s="54"/>
    </row>
    <row r="154" spans="1:10" x14ac:dyDescent="0.25">
      <c r="A154" t="s">
        <v>248</v>
      </c>
      <c r="B154" t="str">
        <f>VLOOKUP(A154,'Cód dos países'!$A$3:$C$199,2,FALSE)</f>
        <v>QAT</v>
      </c>
      <c r="C154">
        <f>VLOOKUP(A154,'Cód dos países'!$A$3:$C$199,3,FALSE)</f>
        <v>143</v>
      </c>
      <c r="D154">
        <v>2018</v>
      </c>
      <c r="E154">
        <f t="shared" si="2"/>
        <v>1432018</v>
      </c>
      <c r="F154" s="54">
        <v>0.5</v>
      </c>
      <c r="I154" s="54"/>
      <c r="J154" s="54"/>
    </row>
    <row r="155" spans="1:10" x14ac:dyDescent="0.25">
      <c r="A155" t="s">
        <v>596</v>
      </c>
      <c r="B155" t="e">
        <f>VLOOKUP(A155,'Cód dos países'!$A$3:$C$199,2,FALSE)</f>
        <v>#N/A</v>
      </c>
      <c r="C155" t="e">
        <f>VLOOKUP(A155,'Cód dos países'!$A$3:$C$199,3,FALSE)</f>
        <v>#N/A</v>
      </c>
      <c r="D155">
        <v>2018</v>
      </c>
      <c r="E155" t="e">
        <f t="shared" si="2"/>
        <v>#N/A</v>
      </c>
      <c r="F155" s="54">
        <v>0.88888888888888895</v>
      </c>
      <c r="I155" s="54"/>
      <c r="J155" s="54"/>
    </row>
    <row r="156" spans="1:10" x14ac:dyDescent="0.25">
      <c r="A156" t="s">
        <v>250</v>
      </c>
      <c r="B156" t="str">
        <f>VLOOKUP(A156,'Cód dos países'!$A$3:$C$199,2,FALSE)</f>
        <v>ROM</v>
      </c>
      <c r="C156">
        <f>VLOOKUP(A156,'Cód dos países'!$A$3:$C$199,3,FALSE)</f>
        <v>144</v>
      </c>
      <c r="D156">
        <v>2018</v>
      </c>
      <c r="E156">
        <f t="shared" si="2"/>
        <v>1442018</v>
      </c>
      <c r="F156" s="54">
        <v>0.61111111111111116</v>
      </c>
      <c r="I156" s="54"/>
      <c r="J156" s="54"/>
    </row>
    <row r="157" spans="1:10" x14ac:dyDescent="0.25">
      <c r="A157" t="s">
        <v>251</v>
      </c>
      <c r="B157" t="str">
        <f>VLOOKUP(A157,'Cód dos países'!$A$3:$C$199,2,FALSE)</f>
        <v>RUS</v>
      </c>
      <c r="C157">
        <f>VLOOKUP(A157,'Cód dos países'!$A$3:$C$199,3,FALSE)</f>
        <v>145</v>
      </c>
      <c r="D157">
        <v>2018</v>
      </c>
      <c r="E157">
        <f t="shared" si="2"/>
        <v>1452018</v>
      </c>
      <c r="F157" s="54">
        <v>0.33333333333333331</v>
      </c>
      <c r="I157" s="54"/>
      <c r="J157" s="54"/>
    </row>
    <row r="158" spans="1:10" x14ac:dyDescent="0.25">
      <c r="A158" t="s">
        <v>253</v>
      </c>
      <c r="B158" t="str">
        <f>VLOOKUP(A158,'Cód dos países'!$A$3:$C$199,2,FALSE)</f>
        <v>RWA</v>
      </c>
      <c r="C158">
        <f>VLOOKUP(A158,'Cód dos países'!$A$3:$C$199,3,FALSE)</f>
        <v>146</v>
      </c>
      <c r="D158">
        <v>2018</v>
      </c>
      <c r="E158">
        <f t="shared" si="2"/>
        <v>1462018</v>
      </c>
      <c r="F158" s="54">
        <v>0.61111111111111116</v>
      </c>
      <c r="I158" s="54"/>
      <c r="J158" s="54"/>
    </row>
    <row r="159" spans="1:10" x14ac:dyDescent="0.25">
      <c r="A159" t="s">
        <v>365</v>
      </c>
      <c r="B159" t="str">
        <f>VLOOKUP(A159,'Cód dos países'!$A$3:$C$199,2,FALSE)</f>
        <v>SAM</v>
      </c>
      <c r="C159">
        <f>VLOOKUP(A159,'Cód dos países'!$A$3:$C$199,3,FALSE)</f>
        <v>147</v>
      </c>
      <c r="D159">
        <v>2018</v>
      </c>
      <c r="E159">
        <f t="shared" si="2"/>
        <v>1472018</v>
      </c>
      <c r="F159" s="54">
        <v>0.88888888888888895</v>
      </c>
      <c r="I159" s="54"/>
      <c r="J159" s="54"/>
    </row>
    <row r="160" spans="1:10" x14ac:dyDescent="0.25">
      <c r="A160" t="s">
        <v>255</v>
      </c>
      <c r="B160" t="str">
        <f>VLOOKUP(A160,'Cód dos países'!$A$3:$C$199,2,FALSE)</f>
        <v>SAU</v>
      </c>
      <c r="C160">
        <f>VLOOKUP(A160,'Cód dos países'!$A$3:$C$199,3,FALSE)</f>
        <v>150</v>
      </c>
      <c r="D160">
        <v>2018</v>
      </c>
      <c r="E160">
        <f t="shared" si="2"/>
        <v>1502018</v>
      </c>
      <c r="F160" s="54">
        <v>0.38888888888888884</v>
      </c>
      <c r="I160" s="54"/>
      <c r="J160" s="54"/>
    </row>
    <row r="161" spans="1:10" x14ac:dyDescent="0.25">
      <c r="A161" t="s">
        <v>257</v>
      </c>
      <c r="B161" t="str">
        <f>VLOOKUP(A161,'Cód dos países'!$A$3:$C$199,2,FALSE)</f>
        <v>SDN</v>
      </c>
      <c r="C161">
        <f>VLOOKUP(A161,'Cód dos países'!$A$3:$C$199,3,FALSE)</f>
        <v>166</v>
      </c>
      <c r="D161">
        <v>2018</v>
      </c>
      <c r="E161">
        <f t="shared" si="2"/>
        <v>1662018</v>
      </c>
      <c r="F161" s="54">
        <v>0.44444444444444448</v>
      </c>
      <c r="I161" s="54"/>
      <c r="J161" s="54"/>
    </row>
    <row r="162" spans="1:10" x14ac:dyDescent="0.25">
      <c r="A162" t="s">
        <v>259</v>
      </c>
      <c r="B162" t="str">
        <f>VLOOKUP(A162,'Cód dos países'!$A$3:$C$199,2,FALSE)</f>
        <v>SEN</v>
      </c>
      <c r="C162">
        <f>VLOOKUP(A162,'Cód dos países'!$A$3:$C$199,3,FALSE)</f>
        <v>151</v>
      </c>
      <c r="D162">
        <v>2018</v>
      </c>
      <c r="E162">
        <f t="shared" si="2"/>
        <v>1512018</v>
      </c>
      <c r="F162" s="54">
        <v>0.61111111111111116</v>
      </c>
      <c r="I162" s="54"/>
      <c r="J162" s="54"/>
    </row>
    <row r="163" spans="1:10" x14ac:dyDescent="0.25">
      <c r="A163" t="s">
        <v>261</v>
      </c>
      <c r="B163" t="str">
        <f>VLOOKUP(A163,'Cód dos países'!$A$3:$C$199,2,FALSE)</f>
        <v>SGP</v>
      </c>
      <c r="C163">
        <f>VLOOKUP(A163,'Cód dos países'!$A$3:$C$199,3,FALSE)</f>
        <v>155</v>
      </c>
      <c r="D163">
        <v>2018</v>
      </c>
      <c r="E163">
        <f t="shared" si="2"/>
        <v>1552018</v>
      </c>
      <c r="F163" s="54">
        <v>1</v>
      </c>
      <c r="I163" s="54"/>
      <c r="J163" s="54"/>
    </row>
    <row r="164" spans="1:10" x14ac:dyDescent="0.25">
      <c r="A164" t="s">
        <v>263</v>
      </c>
      <c r="B164" t="str">
        <f>VLOOKUP(A164,'Cód dos países'!$A$3:$C$199,2,FALSE)</f>
        <v>SLB</v>
      </c>
      <c r="C164">
        <f>VLOOKUP(A164,'Cód dos países'!$A$3:$C$199,3,FALSE)</f>
        <v>158</v>
      </c>
      <c r="D164">
        <v>2018</v>
      </c>
      <c r="E164">
        <f t="shared" si="2"/>
        <v>1582018</v>
      </c>
      <c r="F164" s="54">
        <v>0.61111111111111116</v>
      </c>
      <c r="I164" s="54"/>
      <c r="J164" s="54"/>
    </row>
    <row r="165" spans="1:10" x14ac:dyDescent="0.25">
      <c r="A165" t="s">
        <v>265</v>
      </c>
      <c r="B165" t="str">
        <f>VLOOKUP(A165,'Cód dos países'!$A$3:$C$199,2,FALSE)</f>
        <v>SLE</v>
      </c>
      <c r="C165">
        <f>VLOOKUP(A165,'Cód dos países'!$A$3:$C$199,3,FALSE)</f>
        <v>154</v>
      </c>
      <c r="D165">
        <v>2018</v>
      </c>
      <c r="E165">
        <f t="shared" si="2"/>
        <v>1542018</v>
      </c>
      <c r="F165" s="54">
        <v>0.5</v>
      </c>
      <c r="I165" s="54"/>
      <c r="J165" s="54"/>
    </row>
    <row r="166" spans="1:10" x14ac:dyDescent="0.25">
      <c r="A166" t="s">
        <v>267</v>
      </c>
      <c r="B166" t="str">
        <f>VLOOKUP(A166,'Cód dos países'!$A$3:$C$199,2,FALSE)</f>
        <v>SLV</v>
      </c>
      <c r="C166">
        <f>VLOOKUP(A166,'Cód dos países'!$A$3:$C$199,3,FALSE)</f>
        <v>53</v>
      </c>
      <c r="D166">
        <v>2018</v>
      </c>
      <c r="E166">
        <f t="shared" si="2"/>
        <v>532018</v>
      </c>
      <c r="F166" s="54">
        <v>0.66666666666666663</v>
      </c>
      <c r="I166" s="54"/>
      <c r="J166" s="54"/>
    </row>
    <row r="167" spans="1:10" x14ac:dyDescent="0.25">
      <c r="A167" t="s">
        <v>269</v>
      </c>
      <c r="B167" t="str">
        <f>VLOOKUP(A167,'Cód dos países'!$A$3:$C$199,2,FALSE)</f>
        <v>SOM</v>
      </c>
      <c r="C167">
        <f>VLOOKUP(A167,'Cód dos países'!$A$3:$C$199,3,FALSE)</f>
        <v>159</v>
      </c>
      <c r="D167">
        <v>2018</v>
      </c>
      <c r="E167">
        <f t="shared" si="2"/>
        <v>1592018</v>
      </c>
      <c r="F167" s="54">
        <v>0.11111111111111109</v>
      </c>
      <c r="I167" s="54"/>
      <c r="J167" s="54"/>
    </row>
    <row r="168" spans="1:10" x14ac:dyDescent="0.25">
      <c r="A168" t="s">
        <v>272</v>
      </c>
      <c r="B168" t="str">
        <f>VLOOKUP(A168,'Cód dos países'!$A$3:$C$199,2,FALSE)</f>
        <v>STP</v>
      </c>
      <c r="C168">
        <f>VLOOKUP(A168,'Cód dos países'!$A$3:$C$199,3,FALSE)</f>
        <v>149</v>
      </c>
      <c r="D168">
        <v>2018</v>
      </c>
      <c r="E168">
        <f t="shared" si="2"/>
        <v>1492018</v>
      </c>
      <c r="F168" s="54">
        <v>0.55555555555555558</v>
      </c>
      <c r="I168" s="54"/>
      <c r="J168" s="54"/>
    </row>
    <row r="169" spans="1:10" x14ac:dyDescent="0.25">
      <c r="A169" t="s">
        <v>274</v>
      </c>
      <c r="B169" t="str">
        <f>VLOOKUP(A169,'Cód dos países'!$A$3:$C$199,2,FALSE)</f>
        <v>SUR</v>
      </c>
      <c r="C169">
        <f>VLOOKUP(A169,'Cód dos países'!$A$3:$C$199,3,FALSE)</f>
        <v>167</v>
      </c>
      <c r="D169">
        <v>2018</v>
      </c>
      <c r="E169">
        <f t="shared" si="2"/>
        <v>1672018</v>
      </c>
      <c r="F169" s="54">
        <v>0.44444444444444448</v>
      </c>
      <c r="I169" s="54"/>
      <c r="J169" s="54"/>
    </row>
    <row r="170" spans="1:10" x14ac:dyDescent="0.25">
      <c r="A170" t="s">
        <v>276</v>
      </c>
      <c r="B170" t="str">
        <f>VLOOKUP(A170,'Cód dos países'!$A$3:$C$199,2,FALSE)</f>
        <v>SVK</v>
      </c>
      <c r="C170">
        <f>VLOOKUP(A170,'Cód dos países'!$A$3:$C$199,3,FALSE)</f>
        <v>156</v>
      </c>
      <c r="D170">
        <v>2018</v>
      </c>
      <c r="E170">
        <f t="shared" si="2"/>
        <v>1562018</v>
      </c>
      <c r="F170" s="54">
        <v>0.72222222222222232</v>
      </c>
      <c r="I170" s="54"/>
      <c r="J170" s="54"/>
    </row>
    <row r="171" spans="1:10" x14ac:dyDescent="0.25">
      <c r="A171" t="s">
        <v>278</v>
      </c>
      <c r="B171" t="str">
        <f>VLOOKUP(A171,'Cód dos países'!$A$3:$C$199,2,FALSE)</f>
        <v>SVN</v>
      </c>
      <c r="C171">
        <f>VLOOKUP(A171,'Cód dos países'!$A$3:$C$199,3,FALSE)</f>
        <v>157</v>
      </c>
      <c r="D171">
        <v>2018</v>
      </c>
      <c r="E171">
        <f t="shared" si="2"/>
        <v>1572018</v>
      </c>
      <c r="F171" s="54">
        <v>0.72222222222222232</v>
      </c>
      <c r="I171" s="54"/>
      <c r="J171" s="54"/>
    </row>
    <row r="172" spans="1:10" x14ac:dyDescent="0.25">
      <c r="A172" t="s">
        <v>280</v>
      </c>
      <c r="B172" t="str">
        <f>VLOOKUP(A172,'Cód dos países'!$A$3:$C$199,2,FALSE)</f>
        <v>SWE</v>
      </c>
      <c r="C172">
        <f>VLOOKUP(A172,'Cód dos países'!$A$3:$C$199,3,FALSE)</f>
        <v>169</v>
      </c>
      <c r="D172">
        <v>2018</v>
      </c>
      <c r="E172">
        <f t="shared" si="2"/>
        <v>1692018</v>
      </c>
      <c r="F172" s="54">
        <v>1</v>
      </c>
      <c r="I172" s="54"/>
      <c r="J172" s="54"/>
    </row>
    <row r="173" spans="1:10" x14ac:dyDescent="0.25">
      <c r="A173" t="s">
        <v>282</v>
      </c>
      <c r="B173" t="str">
        <f>VLOOKUP(A173,'Cód dos países'!$A$3:$C$199,2,FALSE)</f>
        <v>SWZ</v>
      </c>
      <c r="C173">
        <f>VLOOKUP(A173,'Cód dos países'!$A$3:$C$199,3,FALSE)</f>
        <v>168</v>
      </c>
      <c r="D173">
        <v>2018</v>
      </c>
      <c r="E173">
        <f t="shared" si="2"/>
        <v>1682018</v>
      </c>
      <c r="F173" s="54">
        <v>0.61111111111111116</v>
      </c>
      <c r="I173" s="54"/>
      <c r="J173" s="54"/>
    </row>
    <row r="174" spans="1:10" x14ac:dyDescent="0.25">
      <c r="A174" t="s">
        <v>284</v>
      </c>
      <c r="B174" t="str">
        <f>VLOOKUP(A174,'Cód dos países'!$A$3:$C$199,2,FALSE)</f>
        <v>SYC</v>
      </c>
      <c r="C174">
        <f>VLOOKUP(A174,'Cód dos países'!$A$3:$C$199,3,FALSE)</f>
        <v>153</v>
      </c>
      <c r="D174">
        <v>2018</v>
      </c>
      <c r="E174">
        <f t="shared" si="2"/>
        <v>1532018</v>
      </c>
      <c r="F174" s="54">
        <v>0.88888888888888895</v>
      </c>
      <c r="I174" s="54"/>
      <c r="J174" s="54"/>
    </row>
    <row r="175" spans="1:10" x14ac:dyDescent="0.25">
      <c r="A175" t="s">
        <v>286</v>
      </c>
      <c r="B175" t="str">
        <f>VLOOKUP(A175,'Cód dos países'!$A$3:$C$199,2,FALSE)</f>
        <v>SYR</v>
      </c>
      <c r="C175">
        <f>VLOOKUP(A175,'Cód dos países'!$A$3:$C$199,3,FALSE)</f>
        <v>171</v>
      </c>
      <c r="D175">
        <v>2018</v>
      </c>
      <c r="E175">
        <f t="shared" si="2"/>
        <v>1712018</v>
      </c>
      <c r="F175" s="54">
        <v>0.16666666666666663</v>
      </c>
      <c r="I175" s="54"/>
      <c r="J175" s="54"/>
    </row>
    <row r="176" spans="1:10" x14ac:dyDescent="0.25">
      <c r="A176" t="s">
        <v>288</v>
      </c>
      <c r="B176" t="str">
        <f>VLOOKUP(A176,'Cód dos países'!$A$3:$C$199,2,FALSE)</f>
        <v>TCD</v>
      </c>
      <c r="C176">
        <f>VLOOKUP(A176,'Cód dos países'!$A$3:$C$199,3,FALSE)</f>
        <v>34</v>
      </c>
      <c r="D176">
        <v>2018</v>
      </c>
      <c r="E176">
        <f t="shared" si="2"/>
        <v>342018</v>
      </c>
      <c r="F176" s="54">
        <v>0.3888888888888889</v>
      </c>
      <c r="I176" s="54"/>
      <c r="J176" s="54"/>
    </row>
    <row r="177" spans="1:10" x14ac:dyDescent="0.25">
      <c r="A177" t="s">
        <v>290</v>
      </c>
      <c r="B177" t="str">
        <f>VLOOKUP(A177,'Cód dos países'!$A$3:$C$199,2,FALSE)</f>
        <v>TGO</v>
      </c>
      <c r="C177">
        <f>VLOOKUP(A177,'Cód dos países'!$A$3:$C$199,3,FALSE)</f>
        <v>177</v>
      </c>
      <c r="D177">
        <v>2018</v>
      </c>
      <c r="E177">
        <f t="shared" si="2"/>
        <v>1772018</v>
      </c>
      <c r="F177" s="54">
        <v>0.66666666666666663</v>
      </c>
      <c r="I177" s="54"/>
      <c r="J177" s="54"/>
    </row>
    <row r="178" spans="1:10" x14ac:dyDescent="0.25">
      <c r="A178" t="s">
        <v>292</v>
      </c>
      <c r="B178" t="str">
        <f>VLOOKUP(A178,'Cód dos países'!$A$3:$C$199,2,FALSE)</f>
        <v>THA</v>
      </c>
      <c r="C178">
        <f>VLOOKUP(A178,'Cód dos países'!$A$3:$C$199,3,FALSE)</f>
        <v>175</v>
      </c>
      <c r="D178">
        <v>2018</v>
      </c>
      <c r="E178">
        <f t="shared" si="2"/>
        <v>1752018</v>
      </c>
      <c r="F178" s="54">
        <v>0.72222222222222232</v>
      </c>
      <c r="I178" s="54"/>
      <c r="J178" s="54"/>
    </row>
    <row r="179" spans="1:10" x14ac:dyDescent="0.25">
      <c r="A179" t="s">
        <v>294</v>
      </c>
      <c r="B179" t="str">
        <f>VLOOKUP(A179,'Cód dos países'!$A$3:$C$199,2,FALSE)</f>
        <v>TJK</v>
      </c>
      <c r="C179">
        <f>VLOOKUP(A179,'Cód dos países'!$A$3:$C$199,3,FALSE)</f>
        <v>173</v>
      </c>
      <c r="D179">
        <v>2018</v>
      </c>
      <c r="E179">
        <f t="shared" si="2"/>
        <v>1732018</v>
      </c>
      <c r="F179" s="54">
        <v>0.27777777777777779</v>
      </c>
      <c r="I179" s="54"/>
      <c r="J179" s="54"/>
    </row>
    <row r="180" spans="1:10" x14ac:dyDescent="0.25">
      <c r="A180" t="s">
        <v>296</v>
      </c>
      <c r="B180" t="str">
        <f>VLOOKUP(A180,'Cód dos países'!$A$3:$C$199,2,FALSE)</f>
        <v>TKM</v>
      </c>
      <c r="C180">
        <f>VLOOKUP(A180,'Cód dos países'!$A$3:$C$199,3,FALSE)</f>
        <v>182</v>
      </c>
      <c r="D180">
        <v>2018</v>
      </c>
      <c r="E180">
        <f t="shared" si="2"/>
        <v>1822018</v>
      </c>
      <c r="F180" s="54">
        <v>0.33333333333333331</v>
      </c>
      <c r="I180" s="54"/>
      <c r="J180" s="54"/>
    </row>
    <row r="181" spans="1:10" x14ac:dyDescent="0.25">
      <c r="A181" t="s">
        <v>423</v>
      </c>
      <c r="B181" t="str">
        <f>VLOOKUP(A181,'Cód dos países'!$A$3:$C$199,2,FALSE)</f>
        <v>TMP</v>
      </c>
      <c r="C181">
        <f>VLOOKUP(A181,'Cód dos países'!$A$3:$C$199,3,FALSE)</f>
        <v>176</v>
      </c>
      <c r="D181">
        <v>2018</v>
      </c>
      <c r="E181">
        <f t="shared" si="2"/>
        <v>1762018</v>
      </c>
      <c r="F181" s="54">
        <v>0.55555555555555558</v>
      </c>
      <c r="I181" s="54"/>
      <c r="J181" s="54"/>
    </row>
    <row r="182" spans="1:10" x14ac:dyDescent="0.25">
      <c r="A182" t="s">
        <v>371</v>
      </c>
      <c r="B182" t="str">
        <f>VLOOKUP(A182,'Cód dos países'!$A$3:$C$199,2,FALSE)</f>
        <v>TON</v>
      </c>
      <c r="C182">
        <f>VLOOKUP(A182,'Cód dos países'!$A$3:$C$199,3,FALSE)</f>
        <v>178</v>
      </c>
      <c r="D182">
        <v>2018</v>
      </c>
      <c r="E182">
        <f t="shared" si="2"/>
        <v>1782018</v>
      </c>
      <c r="F182" s="54">
        <v>0.66666666666666663</v>
      </c>
      <c r="I182" s="54"/>
      <c r="J182" s="54"/>
    </row>
    <row r="183" spans="1:10" x14ac:dyDescent="0.25">
      <c r="A183" t="s">
        <v>298</v>
      </c>
      <c r="B183" t="str">
        <f>VLOOKUP(A183,'Cód dos países'!$A$3:$C$199,2,FALSE)</f>
        <v>TTO</v>
      </c>
      <c r="C183">
        <f>VLOOKUP(A183,'Cód dos países'!$A$3:$C$199,3,FALSE)</f>
        <v>179</v>
      </c>
      <c r="D183">
        <v>2018</v>
      </c>
      <c r="E183">
        <f t="shared" si="2"/>
        <v>1792018</v>
      </c>
      <c r="F183" s="54">
        <v>0.66666666666666663</v>
      </c>
      <c r="I183" s="54"/>
      <c r="J183" s="54"/>
    </row>
    <row r="184" spans="1:10" x14ac:dyDescent="0.25">
      <c r="A184" t="s">
        <v>300</v>
      </c>
      <c r="B184" t="str">
        <f>VLOOKUP(A184,'Cód dos países'!$A$3:$C$199,2,FALSE)</f>
        <v>TUN</v>
      </c>
      <c r="C184">
        <f>VLOOKUP(A184,'Cód dos países'!$A$3:$C$199,3,FALSE)</f>
        <v>180</v>
      </c>
      <c r="D184">
        <v>2018</v>
      </c>
      <c r="E184">
        <f t="shared" si="2"/>
        <v>1802018</v>
      </c>
      <c r="F184" s="54">
        <v>0.61111111111111116</v>
      </c>
      <c r="I184" s="54"/>
      <c r="J184" s="54"/>
    </row>
    <row r="185" spans="1:10" x14ac:dyDescent="0.25">
      <c r="A185" t="s">
        <v>302</v>
      </c>
      <c r="B185" t="str">
        <f>VLOOKUP(A185,'Cód dos países'!$A$3:$C$199,2,FALSE)</f>
        <v>TUR</v>
      </c>
      <c r="C185">
        <f>VLOOKUP(A185,'Cód dos países'!$A$3:$C$199,3,FALSE)</f>
        <v>181</v>
      </c>
      <c r="D185">
        <v>2018</v>
      </c>
      <c r="E185">
        <f t="shared" si="2"/>
        <v>1812018</v>
      </c>
      <c r="F185" s="54">
        <v>0.5</v>
      </c>
      <c r="I185" s="54"/>
      <c r="J185" s="54"/>
    </row>
    <row r="186" spans="1:10" x14ac:dyDescent="0.25">
      <c r="A186" t="s">
        <v>372</v>
      </c>
      <c r="B186" t="str">
        <f>VLOOKUP(A186,'Cód dos países'!$A$3:$C$199,2,FALSE)</f>
        <v>TUV</v>
      </c>
      <c r="C186">
        <f>VLOOKUP(A186,'Cód dos países'!$A$3:$C$199,3,FALSE)</f>
        <v>183</v>
      </c>
      <c r="D186">
        <v>2018</v>
      </c>
      <c r="E186">
        <f t="shared" si="2"/>
        <v>1832018</v>
      </c>
      <c r="F186" s="54">
        <v>0.88888888888888895</v>
      </c>
      <c r="I186" s="54"/>
      <c r="J186" s="54"/>
    </row>
    <row r="187" spans="1:10" x14ac:dyDescent="0.25">
      <c r="A187" t="s">
        <v>304</v>
      </c>
      <c r="B187" t="str">
        <f>VLOOKUP(A187,'Cód dos países'!$A$3:$C$199,2,FALSE)</f>
        <v>TWN</v>
      </c>
      <c r="C187">
        <f>VLOOKUP(A187,'Cód dos países'!$A$3:$C$199,3,FALSE)</f>
        <v>172</v>
      </c>
      <c r="D187">
        <v>2018</v>
      </c>
      <c r="E187">
        <f t="shared" si="2"/>
        <v>1722018</v>
      </c>
      <c r="F187" s="54">
        <v>0.88888888888888895</v>
      </c>
      <c r="I187" s="54"/>
      <c r="J187" s="54"/>
    </row>
    <row r="188" spans="1:10" x14ac:dyDescent="0.25">
      <c r="A188" t="s">
        <v>306</v>
      </c>
      <c r="B188" t="str">
        <f>VLOOKUP(A188,'Cód dos países'!$A$3:$C$199,2,FALSE)</f>
        <v>TZA</v>
      </c>
      <c r="C188">
        <f>VLOOKUP(A188,'Cód dos países'!$A$3:$C$199,3,FALSE)</f>
        <v>174</v>
      </c>
      <c r="D188">
        <v>2018</v>
      </c>
      <c r="E188">
        <f t="shared" si="2"/>
        <v>1742018</v>
      </c>
      <c r="F188" s="54">
        <v>0.3888888888888889</v>
      </c>
      <c r="I188" s="54"/>
      <c r="J188" s="54"/>
    </row>
    <row r="189" spans="1:10" x14ac:dyDescent="0.25">
      <c r="A189" t="s">
        <v>308</v>
      </c>
      <c r="B189" t="str">
        <f>VLOOKUP(A189,'Cód dos países'!$A$3:$C$199,2,FALSE)</f>
        <v>UGA</v>
      </c>
      <c r="C189">
        <f>VLOOKUP(A189,'Cód dos países'!$A$3:$C$199,3,FALSE)</f>
        <v>184</v>
      </c>
      <c r="D189">
        <v>2018</v>
      </c>
      <c r="E189">
        <f t="shared" si="2"/>
        <v>1842018</v>
      </c>
      <c r="F189" s="54">
        <v>0.5</v>
      </c>
      <c r="I189" s="54"/>
      <c r="J189" s="54"/>
    </row>
    <row r="190" spans="1:10" x14ac:dyDescent="0.25">
      <c r="A190" t="s">
        <v>310</v>
      </c>
      <c r="B190" t="str">
        <f>VLOOKUP(A190,'Cód dos países'!$A$3:$C$199,2,FALSE)</f>
        <v>UKR</v>
      </c>
      <c r="C190">
        <f>VLOOKUP(A190,'Cód dos países'!$A$3:$C$199,3,FALSE)</f>
        <v>185</v>
      </c>
      <c r="D190">
        <v>2018</v>
      </c>
      <c r="E190">
        <f t="shared" si="2"/>
        <v>1852018</v>
      </c>
      <c r="F190" s="54">
        <v>0.44444444444444448</v>
      </c>
      <c r="I190" s="54"/>
      <c r="J190" s="54"/>
    </row>
    <row r="191" spans="1:10" x14ac:dyDescent="0.25">
      <c r="A191" t="s">
        <v>312</v>
      </c>
      <c r="B191" t="str">
        <f>VLOOKUP(A191,'Cód dos países'!$A$3:$C$199,2,FALSE)</f>
        <v>URY</v>
      </c>
      <c r="C191">
        <f>VLOOKUP(A191,'Cód dos países'!$A$3:$C$199,3,FALSE)</f>
        <v>189</v>
      </c>
      <c r="D191">
        <v>2018</v>
      </c>
      <c r="E191">
        <f t="shared" si="2"/>
        <v>1892018</v>
      </c>
      <c r="F191" s="54">
        <v>0.83333333333333337</v>
      </c>
      <c r="I191" s="54"/>
      <c r="J191" s="54"/>
    </row>
    <row r="192" spans="1:10" x14ac:dyDescent="0.25">
      <c r="A192" t="s">
        <v>314</v>
      </c>
      <c r="B192" t="str">
        <f>VLOOKUP(A192,'Cód dos países'!$A$3:$C$199,2,FALSE)</f>
        <v>USA</v>
      </c>
      <c r="C192">
        <f>VLOOKUP(A192,'Cód dos países'!$A$3:$C$199,3,FALSE)</f>
        <v>188</v>
      </c>
      <c r="D192">
        <v>2018</v>
      </c>
      <c r="E192">
        <f t="shared" si="2"/>
        <v>1882018</v>
      </c>
      <c r="F192" s="54">
        <v>0.83333333333333337</v>
      </c>
      <c r="I192" s="54"/>
      <c r="J192" s="54"/>
    </row>
    <row r="193" spans="1:10" x14ac:dyDescent="0.25">
      <c r="A193" t="s">
        <v>316</v>
      </c>
      <c r="B193" t="str">
        <f>VLOOKUP(A193,'Cód dos países'!$A$3:$C$199,2,FALSE)</f>
        <v>UZB</v>
      </c>
      <c r="C193">
        <f>VLOOKUP(A193,'Cód dos países'!$A$3:$C$199,3,FALSE)</f>
        <v>190</v>
      </c>
      <c r="D193">
        <v>2018</v>
      </c>
      <c r="E193">
        <f t="shared" si="2"/>
        <v>1902018</v>
      </c>
      <c r="F193" s="54">
        <v>0.3888888888888889</v>
      </c>
      <c r="I193" s="54"/>
      <c r="J193" s="54"/>
    </row>
    <row r="194" spans="1:10" x14ac:dyDescent="0.25">
      <c r="A194" t="s">
        <v>369</v>
      </c>
      <c r="B194" t="str">
        <f>VLOOKUP(A194,'Cód dos países'!$A$3:$C$199,2,FALSE)</f>
        <v>VCT</v>
      </c>
      <c r="C194">
        <f>VLOOKUP(A194,'Cód dos países'!$A$3:$C$199,3,FALSE)</f>
        <v>165</v>
      </c>
      <c r="D194">
        <v>2018</v>
      </c>
      <c r="E194">
        <f t="shared" si="2"/>
        <v>1652018</v>
      </c>
      <c r="F194" s="54">
        <v>0.66666666666666663</v>
      </c>
      <c r="I194" s="54"/>
      <c r="J194" s="54"/>
    </row>
    <row r="195" spans="1:10" x14ac:dyDescent="0.25">
      <c r="A195" t="s">
        <v>318</v>
      </c>
      <c r="B195" t="str">
        <f>VLOOKUP(A195,'Cód dos países'!$A$3:$C$199,2,FALSE)</f>
        <v>VEN</v>
      </c>
      <c r="C195">
        <f>VLOOKUP(A195,'Cód dos países'!$A$3:$C$199,3,FALSE)</f>
        <v>192</v>
      </c>
      <c r="D195">
        <v>2018</v>
      </c>
      <c r="E195">
        <f t="shared" si="2"/>
        <v>1922018</v>
      </c>
      <c r="F195" s="54">
        <v>0.11111111111111109</v>
      </c>
      <c r="I195" s="54"/>
      <c r="J195" s="54"/>
    </row>
    <row r="196" spans="1:10" x14ac:dyDescent="0.25">
      <c r="A196" t="s">
        <v>597</v>
      </c>
      <c r="B196" t="e">
        <f>VLOOKUP(A196,'Cód dos países'!$A$3:$C$199,2,FALSE)</f>
        <v>#N/A</v>
      </c>
      <c r="C196" t="e">
        <f>VLOOKUP(A196,'Cód dos países'!$A$3:$C$199,3,FALSE)</f>
        <v>#N/A</v>
      </c>
      <c r="D196">
        <v>2018</v>
      </c>
      <c r="E196" t="e">
        <f t="shared" si="2"/>
        <v>#N/A</v>
      </c>
      <c r="F196" s="54">
        <v>0.88888888888888895</v>
      </c>
      <c r="I196" s="54"/>
      <c r="J196" s="54"/>
    </row>
    <row r="197" spans="1:10" x14ac:dyDescent="0.25">
      <c r="A197" t="s">
        <v>320</v>
      </c>
      <c r="B197" t="str">
        <f>VLOOKUP(A197,'Cód dos países'!$A$3:$C$199,2,FALSE)</f>
        <v>VNM</v>
      </c>
      <c r="C197">
        <f>VLOOKUP(A197,'Cód dos países'!$A$3:$C$199,3,FALSE)</f>
        <v>193</v>
      </c>
      <c r="D197">
        <v>2018</v>
      </c>
      <c r="E197">
        <f t="shared" ref="E197:E260" si="3">C197*10000+D197</f>
        <v>1932018</v>
      </c>
      <c r="F197" s="54">
        <v>0.88888888888888895</v>
      </c>
      <c r="I197" s="54"/>
      <c r="J197" s="54"/>
    </row>
    <row r="198" spans="1:10" x14ac:dyDescent="0.25">
      <c r="A198" t="s">
        <v>322</v>
      </c>
      <c r="B198" t="str">
        <f>VLOOKUP(A198,'Cód dos países'!$A$3:$C$199,2,FALSE)</f>
        <v>VUT</v>
      </c>
      <c r="C198">
        <f>VLOOKUP(A198,'Cód dos países'!$A$3:$C$199,3,FALSE)</f>
        <v>191</v>
      </c>
      <c r="D198">
        <v>2018</v>
      </c>
      <c r="E198">
        <f t="shared" si="3"/>
        <v>1912018</v>
      </c>
      <c r="F198" s="54">
        <v>0.83333333333333337</v>
      </c>
      <c r="I198" s="54"/>
      <c r="J198" s="54"/>
    </row>
    <row r="199" spans="1:10" x14ac:dyDescent="0.25">
      <c r="A199" t="s">
        <v>598</v>
      </c>
      <c r="B199" t="e">
        <f>VLOOKUP(A199,'Cód dos países'!$A$3:$C$199,2,FALSE)</f>
        <v>#N/A</v>
      </c>
      <c r="C199" t="e">
        <f>VLOOKUP(A199,'Cód dos países'!$A$3:$C$199,3,FALSE)</f>
        <v>#N/A</v>
      </c>
      <c r="D199">
        <v>2018</v>
      </c>
      <c r="E199" t="e">
        <f t="shared" si="3"/>
        <v>#N/A</v>
      </c>
      <c r="F199" s="54">
        <v>0.38888888888888884</v>
      </c>
      <c r="I199" s="54"/>
      <c r="J199" s="54"/>
    </row>
    <row r="200" spans="1:10" x14ac:dyDescent="0.25">
      <c r="A200" t="s">
        <v>325</v>
      </c>
      <c r="B200" t="str">
        <f>VLOOKUP(A200,'Cód dos países'!$A$3:$C$199,2,FALSE)</f>
        <v>YEM</v>
      </c>
      <c r="C200">
        <f>VLOOKUP(A200,'Cód dos países'!$A$3:$C$199,3,FALSE)</f>
        <v>194</v>
      </c>
      <c r="D200">
        <v>2018</v>
      </c>
      <c r="E200">
        <f t="shared" si="3"/>
        <v>1942018</v>
      </c>
      <c r="F200" s="54">
        <v>0.11111111111111109</v>
      </c>
      <c r="I200" s="54"/>
      <c r="J200" s="54"/>
    </row>
    <row r="201" spans="1:10" x14ac:dyDescent="0.25">
      <c r="A201" t="s">
        <v>271</v>
      </c>
      <c r="B201" t="str">
        <f>VLOOKUP(A201,'Cód dos países'!$A$3:$C$199,2,FALSE)</f>
        <v>YUG</v>
      </c>
      <c r="C201">
        <f>VLOOKUP(A201,'Cód dos países'!$A$3:$C$199,3,FALSE)</f>
        <v>152</v>
      </c>
      <c r="D201">
        <v>2018</v>
      </c>
      <c r="E201">
        <f t="shared" si="3"/>
        <v>1522018</v>
      </c>
      <c r="F201" s="54">
        <v>0.66666666666666663</v>
      </c>
      <c r="I201" s="54"/>
      <c r="J201" s="54"/>
    </row>
    <row r="202" spans="1:10" x14ac:dyDescent="0.25">
      <c r="A202" t="s">
        <v>327</v>
      </c>
      <c r="B202" t="str">
        <f>VLOOKUP(A202,'Cód dos países'!$A$3:$C$199,2,FALSE)</f>
        <v>ZAF</v>
      </c>
      <c r="C202">
        <f>VLOOKUP(A202,'Cód dos países'!$A$3:$C$199,3,FALSE)</f>
        <v>160</v>
      </c>
      <c r="D202">
        <v>2018</v>
      </c>
      <c r="E202">
        <f t="shared" si="3"/>
        <v>1602018</v>
      </c>
      <c r="F202" s="54">
        <v>0.55555555555555558</v>
      </c>
      <c r="I202" s="54"/>
      <c r="J202" s="54"/>
    </row>
    <row r="203" spans="1:10" x14ac:dyDescent="0.25">
      <c r="A203" t="s">
        <v>430</v>
      </c>
      <c r="B203" t="str">
        <f>VLOOKUP(A203,'Cód dos países'!$A$3:$C$199,2,FALSE)</f>
        <v>ZAR</v>
      </c>
      <c r="C203">
        <f>VLOOKUP(A203,'Cód dos países'!$A$3:$C$199,3,FALSE)</f>
        <v>40</v>
      </c>
      <c r="D203">
        <v>2018</v>
      </c>
      <c r="E203">
        <f t="shared" si="3"/>
        <v>402018</v>
      </c>
      <c r="F203" s="54">
        <v>0.27777777777777773</v>
      </c>
      <c r="I203" s="54"/>
      <c r="J203" s="54"/>
    </row>
    <row r="204" spans="1:10" x14ac:dyDescent="0.25">
      <c r="A204" t="s">
        <v>329</v>
      </c>
      <c r="B204" t="str">
        <f>VLOOKUP(A204,'Cód dos países'!$A$3:$C$199,2,FALSE)</f>
        <v>ZMB</v>
      </c>
      <c r="C204">
        <f>VLOOKUP(A204,'Cód dos países'!$A$3:$C$199,3,FALSE)</f>
        <v>196</v>
      </c>
      <c r="D204">
        <v>2018</v>
      </c>
      <c r="E204">
        <f t="shared" si="3"/>
        <v>1962018</v>
      </c>
      <c r="F204" s="54">
        <v>0.55555555555555558</v>
      </c>
      <c r="I204" s="54"/>
      <c r="J204" s="54"/>
    </row>
    <row r="205" spans="1:10" x14ac:dyDescent="0.25">
      <c r="A205" t="s">
        <v>331</v>
      </c>
      <c r="B205" t="str">
        <f>VLOOKUP(A205,'Cód dos países'!$A$3:$C$199,2,FALSE)</f>
        <v>ZWE</v>
      </c>
      <c r="C205">
        <f>VLOOKUP(A205,'Cód dos países'!$A$3:$C$199,3,FALSE)</f>
        <v>197</v>
      </c>
      <c r="D205">
        <v>2018</v>
      </c>
      <c r="E205">
        <f t="shared" si="3"/>
        <v>1972018</v>
      </c>
      <c r="F205" s="54">
        <v>0.27777777777777779</v>
      </c>
      <c r="I205" s="54"/>
      <c r="J205" s="54"/>
    </row>
    <row r="206" spans="1:10" x14ac:dyDescent="0.25">
      <c r="A206" t="s">
        <v>599</v>
      </c>
      <c r="B206" t="e">
        <f>VLOOKUP(A206,'Cód dos países'!$A$3:$C$199,2,FALSE)</f>
        <v>#N/A</v>
      </c>
      <c r="C206" t="e">
        <f>VLOOKUP(A206,'Cód dos países'!$A$3:$C$199,3,FALSE)</f>
        <v>#N/A</v>
      </c>
      <c r="D206">
        <v>2018</v>
      </c>
      <c r="E206" t="e">
        <f t="shared" si="3"/>
        <v>#N/A</v>
      </c>
      <c r="F206" s="54">
        <v>0.22222222222222221</v>
      </c>
      <c r="I206" s="54"/>
      <c r="J206" s="54"/>
    </row>
    <row r="207" spans="1:10" x14ac:dyDescent="0.25">
      <c r="A207" t="s">
        <v>324</v>
      </c>
      <c r="B207" t="str">
        <f>VLOOKUP(A207,'Cód dos países'!$A$3:$C$199,2,FALSE)</f>
        <v>LWI</v>
      </c>
      <c r="C207">
        <f>VLOOKUP(A207,'Cód dos países'!$A$3:$C$199,3,FALSE)</f>
        <v>93</v>
      </c>
      <c r="D207">
        <v>2018</v>
      </c>
      <c r="E207">
        <f t="shared" si="3"/>
        <v>932018</v>
      </c>
      <c r="F207" s="54">
        <v>0.66666666666666663</v>
      </c>
      <c r="I207" s="54"/>
      <c r="J207" s="54"/>
    </row>
    <row r="208" spans="1:10" x14ac:dyDescent="0.25">
      <c r="A208" t="s">
        <v>586</v>
      </c>
      <c r="B208" t="e">
        <f>VLOOKUP(A208,'Cód dos países'!$A$3:$C$199,2,FALSE)</f>
        <v>#N/A</v>
      </c>
      <c r="C208" t="e">
        <f>VLOOKUP(A208,'Cód dos países'!$A$3:$C$199,3,FALSE)</f>
        <v>#N/A</v>
      </c>
      <c r="D208">
        <v>2017</v>
      </c>
      <c r="E208" t="e">
        <f t="shared" si="3"/>
        <v>#N/A</v>
      </c>
      <c r="F208" s="54">
        <v>0.83333333333333337</v>
      </c>
    </row>
    <row r="209" spans="1:6" x14ac:dyDescent="0.25">
      <c r="A209" t="s">
        <v>346</v>
      </c>
      <c r="B209" t="str">
        <f>VLOOKUP(A209,'Cód dos países'!$A$3:$C$199,2,FALSE)</f>
        <v>ADO</v>
      </c>
      <c r="C209">
        <f>VLOOKUP(A209,'Cód dos países'!$A$3:$C$199,3,FALSE)</f>
        <v>4</v>
      </c>
      <c r="D209">
        <v>2017</v>
      </c>
      <c r="E209">
        <f t="shared" si="3"/>
        <v>42017</v>
      </c>
      <c r="F209" s="54">
        <v>1</v>
      </c>
    </row>
    <row r="210" spans="1:6" x14ac:dyDescent="0.25">
      <c r="A210" t="s">
        <v>0</v>
      </c>
      <c r="B210" t="str">
        <f>VLOOKUP(A210,'Cód dos países'!$A$3:$C$199,2,FALSE)</f>
        <v>AFG</v>
      </c>
      <c r="C210">
        <f>VLOOKUP(A210,'Cód dos países'!$A$3:$C$199,3,FALSE)</f>
        <v>1</v>
      </c>
      <c r="D210">
        <v>2017</v>
      </c>
      <c r="E210">
        <f t="shared" si="3"/>
        <v>12017</v>
      </c>
      <c r="F210" s="54">
        <v>0.27777777777777773</v>
      </c>
    </row>
    <row r="211" spans="1:6" x14ac:dyDescent="0.25">
      <c r="A211" t="s">
        <v>2</v>
      </c>
      <c r="B211" t="str">
        <f>VLOOKUP(A211,'Cód dos países'!$A$3:$C$199,2,FALSE)</f>
        <v>AGO</v>
      </c>
      <c r="C211">
        <f>VLOOKUP(A211,'Cód dos países'!$A$3:$C$199,3,FALSE)</f>
        <v>5</v>
      </c>
      <c r="D211">
        <v>2017</v>
      </c>
      <c r="E211">
        <f t="shared" si="3"/>
        <v>52017</v>
      </c>
      <c r="F211" s="54">
        <v>0.5</v>
      </c>
    </row>
    <row r="212" spans="1:6" x14ac:dyDescent="0.25">
      <c r="A212" t="s">
        <v>587</v>
      </c>
      <c r="B212" t="e">
        <f>VLOOKUP(A212,'Cód dos países'!$A$3:$C$199,2,FALSE)</f>
        <v>#N/A</v>
      </c>
      <c r="C212" t="e">
        <f>VLOOKUP(A212,'Cód dos países'!$A$3:$C$199,3,FALSE)</f>
        <v>#N/A</v>
      </c>
      <c r="D212">
        <v>2017</v>
      </c>
      <c r="E212" t="e">
        <f t="shared" si="3"/>
        <v>#N/A</v>
      </c>
      <c r="F212" s="54">
        <v>0.61111111111111116</v>
      </c>
    </row>
    <row r="213" spans="1:6" x14ac:dyDescent="0.25">
      <c r="A213" t="s">
        <v>4</v>
      </c>
      <c r="B213" t="str">
        <f>VLOOKUP(A213,'Cód dos países'!$A$3:$C$199,2,FALSE)</f>
        <v>ALB</v>
      </c>
      <c r="C213">
        <f>VLOOKUP(A213,'Cód dos países'!$A$3:$C$199,3,FALSE)</f>
        <v>2</v>
      </c>
      <c r="D213">
        <v>2017</v>
      </c>
      <c r="E213">
        <f t="shared" si="3"/>
        <v>22017</v>
      </c>
      <c r="F213" s="54">
        <v>0.55555555555555558</v>
      </c>
    </row>
    <row r="214" spans="1:6" x14ac:dyDescent="0.25">
      <c r="A214" t="s">
        <v>588</v>
      </c>
      <c r="B214" t="e">
        <f>VLOOKUP(A214,'Cód dos países'!$A$3:$C$199,2,FALSE)</f>
        <v>#N/A</v>
      </c>
      <c r="C214" t="e">
        <f>VLOOKUP(A214,'Cód dos países'!$A$3:$C$199,3,FALSE)</f>
        <v>#N/A</v>
      </c>
      <c r="D214">
        <v>2017</v>
      </c>
      <c r="E214" t="e">
        <f t="shared" si="3"/>
        <v>#N/A</v>
      </c>
      <c r="F214" s="54" t="e">
        <v>#N/A</v>
      </c>
    </row>
    <row r="215" spans="1:6" x14ac:dyDescent="0.25">
      <c r="A215" t="s">
        <v>6</v>
      </c>
      <c r="B215" t="str">
        <f>VLOOKUP(A215,'Cód dos países'!$A$3:$C$199,2,FALSE)</f>
        <v>ARE</v>
      </c>
      <c r="C215">
        <f>VLOOKUP(A215,'Cód dos países'!$A$3:$C$199,3,FALSE)</f>
        <v>186</v>
      </c>
      <c r="D215">
        <v>2017</v>
      </c>
      <c r="E215">
        <f t="shared" si="3"/>
        <v>1862017</v>
      </c>
      <c r="F215" s="54">
        <v>0.61111111111111116</v>
      </c>
    </row>
    <row r="216" spans="1:6" x14ac:dyDescent="0.25">
      <c r="A216" t="s">
        <v>8</v>
      </c>
      <c r="B216" t="str">
        <f>VLOOKUP(A216,'Cód dos países'!$A$3:$C$199,2,FALSE)</f>
        <v>ARG</v>
      </c>
      <c r="C216">
        <f>VLOOKUP(A216,'Cód dos países'!$A$3:$C$199,3,FALSE)</f>
        <v>7</v>
      </c>
      <c r="D216">
        <v>2017</v>
      </c>
      <c r="E216">
        <f t="shared" si="3"/>
        <v>72017</v>
      </c>
      <c r="F216" s="54">
        <v>0.66666666666666663</v>
      </c>
    </row>
    <row r="217" spans="1:6" x14ac:dyDescent="0.25">
      <c r="A217" t="s">
        <v>10</v>
      </c>
      <c r="B217" t="str">
        <f>VLOOKUP(A217,'Cód dos países'!$A$3:$C$199,2,FALSE)</f>
        <v>ARM</v>
      </c>
      <c r="C217">
        <f>VLOOKUP(A217,'Cód dos países'!$A$3:$C$199,3,FALSE)</f>
        <v>8</v>
      </c>
      <c r="D217">
        <v>2017</v>
      </c>
      <c r="E217">
        <f t="shared" si="3"/>
        <v>82017</v>
      </c>
      <c r="F217" s="54">
        <v>0.61111111111111116</v>
      </c>
    </row>
    <row r="218" spans="1:6" x14ac:dyDescent="0.25">
      <c r="A218" t="s">
        <v>589</v>
      </c>
      <c r="B218" t="e">
        <f>VLOOKUP(A218,'Cód dos países'!$A$3:$C$199,2,FALSE)</f>
        <v>#N/A</v>
      </c>
      <c r="C218" t="e">
        <f>VLOOKUP(A218,'Cód dos países'!$A$3:$C$199,3,FALSE)</f>
        <v>#N/A</v>
      </c>
      <c r="D218">
        <v>2017</v>
      </c>
      <c r="E218" t="e">
        <f t="shared" si="3"/>
        <v>#N/A</v>
      </c>
      <c r="F218" s="54">
        <v>0.94444444444444453</v>
      </c>
    </row>
    <row r="219" spans="1:6" x14ac:dyDescent="0.25">
      <c r="A219" t="s">
        <v>347</v>
      </c>
      <c r="B219" t="str">
        <f>VLOOKUP(A219,'Cód dos países'!$A$3:$C$199,2,FALSE)</f>
        <v>ATG</v>
      </c>
      <c r="C219">
        <f>VLOOKUP(A219,'Cód dos países'!$A$3:$C$199,3,FALSE)</f>
        <v>6</v>
      </c>
      <c r="D219">
        <v>2017</v>
      </c>
      <c r="E219">
        <f t="shared" si="3"/>
        <v>62017</v>
      </c>
      <c r="F219" s="54">
        <v>0.66666666666666663</v>
      </c>
    </row>
    <row r="220" spans="1:6" x14ac:dyDescent="0.25">
      <c r="A220" t="s">
        <v>12</v>
      </c>
      <c r="B220" t="str">
        <f>VLOOKUP(A220,'Cód dos países'!$A$3:$C$199,2,FALSE)</f>
        <v>AUS</v>
      </c>
      <c r="C220">
        <f>VLOOKUP(A220,'Cód dos países'!$A$3:$C$199,3,FALSE)</f>
        <v>9</v>
      </c>
      <c r="D220">
        <v>2017</v>
      </c>
      <c r="E220">
        <f t="shared" si="3"/>
        <v>92017</v>
      </c>
      <c r="F220" s="54">
        <v>0.88888888888888895</v>
      </c>
    </row>
    <row r="221" spans="1:6" x14ac:dyDescent="0.25">
      <c r="A221" t="s">
        <v>14</v>
      </c>
      <c r="B221" t="str">
        <f>VLOOKUP(A221,'Cód dos países'!$A$3:$C$199,2,FALSE)</f>
        <v>AUT</v>
      </c>
      <c r="C221">
        <f>VLOOKUP(A221,'Cód dos países'!$A$3:$C$199,3,FALSE)</f>
        <v>10</v>
      </c>
      <c r="D221">
        <v>2017</v>
      </c>
      <c r="E221">
        <f t="shared" si="3"/>
        <v>102017</v>
      </c>
      <c r="F221" s="54">
        <v>0.88888888888888895</v>
      </c>
    </row>
    <row r="222" spans="1:6" x14ac:dyDescent="0.25">
      <c r="A222" t="s">
        <v>16</v>
      </c>
      <c r="B222" t="str">
        <f>VLOOKUP(A222,'Cód dos países'!$A$3:$C$199,2,FALSE)</f>
        <v>AZE</v>
      </c>
      <c r="C222">
        <f>VLOOKUP(A222,'Cód dos países'!$A$3:$C$199,3,FALSE)</f>
        <v>11</v>
      </c>
      <c r="D222">
        <v>2017</v>
      </c>
      <c r="E222">
        <f t="shared" si="3"/>
        <v>112017</v>
      </c>
      <c r="F222" s="54">
        <v>0.55555555555555569</v>
      </c>
    </row>
    <row r="223" spans="1:6" x14ac:dyDescent="0.25">
      <c r="A223" t="s">
        <v>18</v>
      </c>
      <c r="B223" t="str">
        <f>VLOOKUP(A223,'Cód dos países'!$A$3:$C$199,2,FALSE)</f>
        <v>BDI</v>
      </c>
      <c r="C223">
        <f>VLOOKUP(A223,'Cód dos países'!$A$3:$C$199,3,FALSE)</f>
        <v>28</v>
      </c>
      <c r="D223">
        <v>2017</v>
      </c>
      <c r="E223">
        <f t="shared" si="3"/>
        <v>282017</v>
      </c>
      <c r="F223" s="54">
        <v>0.3888888888888889</v>
      </c>
    </row>
    <row r="224" spans="1:6" x14ac:dyDescent="0.25">
      <c r="A224" t="s">
        <v>20</v>
      </c>
      <c r="B224" t="str">
        <f>VLOOKUP(A224,'Cód dos países'!$A$3:$C$199,2,FALSE)</f>
        <v>BEL</v>
      </c>
      <c r="C224">
        <f>VLOOKUP(A224,'Cód dos países'!$A$3:$C$199,3,FALSE)</f>
        <v>17</v>
      </c>
      <c r="D224">
        <v>2017</v>
      </c>
      <c r="E224">
        <f t="shared" si="3"/>
        <v>172017</v>
      </c>
      <c r="F224" s="54">
        <v>0.83333333333333337</v>
      </c>
    </row>
    <row r="225" spans="1:6" x14ac:dyDescent="0.25">
      <c r="A225" t="s">
        <v>22</v>
      </c>
      <c r="B225" t="str">
        <f>VLOOKUP(A225,'Cód dos países'!$A$3:$C$199,2,FALSE)</f>
        <v>BEN</v>
      </c>
      <c r="C225">
        <f>VLOOKUP(A225,'Cód dos países'!$A$3:$C$199,3,FALSE)</f>
        <v>19</v>
      </c>
      <c r="D225">
        <v>2017</v>
      </c>
      <c r="E225">
        <f t="shared" si="3"/>
        <v>192017</v>
      </c>
      <c r="F225" s="54">
        <v>0.55555555555555558</v>
      </c>
    </row>
    <row r="226" spans="1:6" x14ac:dyDescent="0.25">
      <c r="A226" t="s">
        <v>24</v>
      </c>
      <c r="B226" t="str">
        <f>VLOOKUP(A226,'Cód dos países'!$A$3:$C$199,2,FALSE)</f>
        <v>BFA</v>
      </c>
      <c r="C226">
        <f>VLOOKUP(A226,'Cód dos países'!$A$3:$C$199,3,FALSE)</f>
        <v>27</v>
      </c>
      <c r="D226">
        <v>2017</v>
      </c>
      <c r="E226">
        <f t="shared" si="3"/>
        <v>272017</v>
      </c>
      <c r="F226" s="54">
        <v>0.5</v>
      </c>
    </row>
    <row r="227" spans="1:6" x14ac:dyDescent="0.25">
      <c r="A227" t="s">
        <v>26</v>
      </c>
      <c r="B227" t="str">
        <f>VLOOKUP(A227,'Cód dos países'!$A$3:$C$199,2,FALSE)</f>
        <v>BGD</v>
      </c>
      <c r="C227">
        <f>VLOOKUP(A227,'Cód dos países'!$A$3:$C$199,3,FALSE)</f>
        <v>14</v>
      </c>
      <c r="D227">
        <v>2017</v>
      </c>
      <c r="E227">
        <f t="shared" si="3"/>
        <v>142017</v>
      </c>
      <c r="F227" s="54">
        <v>0.55555555555555558</v>
      </c>
    </row>
    <row r="228" spans="1:6" x14ac:dyDescent="0.25">
      <c r="A228" t="s">
        <v>28</v>
      </c>
      <c r="B228" t="str">
        <f>VLOOKUP(A228,'Cód dos países'!$A$3:$C$199,2,FALSE)</f>
        <v>BGR</v>
      </c>
      <c r="C228">
        <f>VLOOKUP(A228,'Cód dos países'!$A$3:$C$199,3,FALSE)</f>
        <v>26</v>
      </c>
      <c r="D228">
        <v>2017</v>
      </c>
      <c r="E228">
        <f t="shared" si="3"/>
        <v>262017</v>
      </c>
      <c r="F228" s="54">
        <v>0.5</v>
      </c>
    </row>
    <row r="229" spans="1:6" x14ac:dyDescent="0.25">
      <c r="A229" t="s">
        <v>30</v>
      </c>
      <c r="B229" t="str">
        <f>VLOOKUP(A229,'Cód dos países'!$A$3:$C$199,2,FALSE)</f>
        <v>BHR</v>
      </c>
      <c r="C229">
        <f>VLOOKUP(A229,'Cód dos países'!$A$3:$C$199,3,FALSE)</f>
        <v>13</v>
      </c>
      <c r="D229">
        <v>2017</v>
      </c>
      <c r="E229">
        <f t="shared" si="3"/>
        <v>132017</v>
      </c>
      <c r="F229" s="54">
        <v>0.66666666666666663</v>
      </c>
    </row>
    <row r="230" spans="1:6" x14ac:dyDescent="0.25">
      <c r="A230" t="s">
        <v>348</v>
      </c>
      <c r="B230" t="str">
        <f>VLOOKUP(A230,'Cód dos países'!$A$3:$C$199,2,FALSE)</f>
        <v>BHS</v>
      </c>
      <c r="C230">
        <f>VLOOKUP(A230,'Cód dos países'!$A$3:$C$199,3,FALSE)</f>
        <v>12</v>
      </c>
      <c r="D230">
        <v>2017</v>
      </c>
      <c r="E230">
        <f t="shared" si="3"/>
        <v>122017</v>
      </c>
      <c r="F230" s="54">
        <v>0.61111111111111116</v>
      </c>
    </row>
    <row r="231" spans="1:6" x14ac:dyDescent="0.25">
      <c r="A231" t="s">
        <v>333</v>
      </c>
      <c r="B231" t="str">
        <f>VLOOKUP(A231,'Cód dos países'!$A$3:$C$199,2,FALSE)</f>
        <v>BIH</v>
      </c>
      <c r="C231">
        <f>VLOOKUP(A231,'Cód dos países'!$A$3:$C$199,3,FALSE)</f>
        <v>22</v>
      </c>
      <c r="D231">
        <v>2017</v>
      </c>
      <c r="E231">
        <f t="shared" si="3"/>
        <v>222017</v>
      </c>
      <c r="F231" s="54">
        <v>0.61111111111111116</v>
      </c>
    </row>
    <row r="232" spans="1:6" x14ac:dyDescent="0.25">
      <c r="A232" t="s">
        <v>33</v>
      </c>
      <c r="B232" t="str">
        <f>VLOOKUP(A232,'Cód dos países'!$A$3:$C$199,2,FALSE)</f>
        <v>BLR</v>
      </c>
      <c r="C232">
        <f>VLOOKUP(A232,'Cód dos países'!$A$3:$C$199,3,FALSE)</f>
        <v>16</v>
      </c>
      <c r="D232">
        <v>2017</v>
      </c>
      <c r="E232">
        <f t="shared" si="3"/>
        <v>162017</v>
      </c>
      <c r="F232" s="54">
        <v>0.3888888888888889</v>
      </c>
    </row>
    <row r="233" spans="1:6" x14ac:dyDescent="0.25">
      <c r="A233" t="s">
        <v>349</v>
      </c>
      <c r="B233" t="str">
        <f>VLOOKUP(A233,'Cód dos países'!$A$3:$C$199,2,FALSE)</f>
        <v>BLZ</v>
      </c>
      <c r="C233">
        <f>VLOOKUP(A233,'Cód dos países'!$A$3:$C$199,3,FALSE)</f>
        <v>18</v>
      </c>
      <c r="D233">
        <v>2017</v>
      </c>
      <c r="E233">
        <f t="shared" si="3"/>
        <v>182017</v>
      </c>
      <c r="F233" s="54">
        <v>0.38888888888888884</v>
      </c>
    </row>
    <row r="234" spans="1:6" x14ac:dyDescent="0.25">
      <c r="A234" t="s">
        <v>590</v>
      </c>
      <c r="B234" t="e">
        <f>VLOOKUP(A234,'Cód dos países'!$A$3:$C$199,2,FALSE)</f>
        <v>#N/A</v>
      </c>
      <c r="C234" t="e">
        <f>VLOOKUP(A234,'Cód dos países'!$A$3:$C$199,3,FALSE)</f>
        <v>#N/A</v>
      </c>
      <c r="D234">
        <v>2017</v>
      </c>
      <c r="E234" t="e">
        <f t="shared" si="3"/>
        <v>#N/A</v>
      </c>
      <c r="F234" s="54">
        <v>0.83333333333333337</v>
      </c>
    </row>
    <row r="235" spans="1:6" x14ac:dyDescent="0.25">
      <c r="A235" t="s">
        <v>35</v>
      </c>
      <c r="B235" t="str">
        <f>VLOOKUP(A235,'Cód dos países'!$A$3:$C$199,2,FALSE)</f>
        <v>BOL</v>
      </c>
      <c r="C235">
        <f>VLOOKUP(A235,'Cód dos países'!$A$3:$C$199,3,FALSE)</f>
        <v>21</v>
      </c>
      <c r="D235">
        <v>2017</v>
      </c>
      <c r="E235">
        <f t="shared" si="3"/>
        <v>212017</v>
      </c>
      <c r="F235" s="54">
        <v>0.27777777777777779</v>
      </c>
    </row>
    <row r="236" spans="1:6" x14ac:dyDescent="0.25">
      <c r="A236" t="s">
        <v>37</v>
      </c>
      <c r="B236" t="str">
        <f>VLOOKUP(A236,'Cód dos países'!$A$3:$C$199,2,FALSE)</f>
        <v>BRA</v>
      </c>
      <c r="C236">
        <f>VLOOKUP(A236,'Cód dos países'!$A$3:$C$199,3,FALSE)</f>
        <v>24</v>
      </c>
      <c r="D236">
        <v>2017</v>
      </c>
      <c r="E236">
        <f t="shared" si="3"/>
        <v>242017</v>
      </c>
      <c r="F236" s="54">
        <v>0.66666666666666663</v>
      </c>
    </row>
    <row r="237" spans="1:6" x14ac:dyDescent="0.25">
      <c r="A237" t="s">
        <v>39</v>
      </c>
      <c r="B237" t="str">
        <f>VLOOKUP(A237,'Cód dos países'!$A$3:$C$199,2,FALSE)</f>
        <v>BRB</v>
      </c>
      <c r="C237">
        <f>VLOOKUP(A237,'Cód dos países'!$A$3:$C$199,3,FALSE)</f>
        <v>15</v>
      </c>
      <c r="D237">
        <v>2017</v>
      </c>
      <c r="E237">
        <f t="shared" si="3"/>
        <v>152017</v>
      </c>
      <c r="F237" s="54">
        <v>0.83333333333333337</v>
      </c>
    </row>
    <row r="238" spans="1:6" x14ac:dyDescent="0.25">
      <c r="A238" t="s">
        <v>350</v>
      </c>
      <c r="B238" t="str">
        <f>VLOOKUP(A238,'Cód dos países'!$A$3:$C$199,2,FALSE)</f>
        <v>BRN</v>
      </c>
      <c r="C238">
        <f>VLOOKUP(A238,'Cód dos países'!$A$3:$C$199,3,FALSE)</f>
        <v>25</v>
      </c>
      <c r="D238">
        <v>2017</v>
      </c>
      <c r="E238">
        <f t="shared" si="3"/>
        <v>252017</v>
      </c>
      <c r="F238" s="54">
        <v>0.77777777777777779</v>
      </c>
    </row>
    <row r="239" spans="1:6" x14ac:dyDescent="0.25">
      <c r="A239" t="s">
        <v>41</v>
      </c>
      <c r="B239" t="str">
        <f>VLOOKUP(A239,'Cód dos países'!$A$3:$C$199,2,FALSE)</f>
        <v>BTN</v>
      </c>
      <c r="C239">
        <f>VLOOKUP(A239,'Cód dos países'!$A$3:$C$199,3,FALSE)</f>
        <v>20</v>
      </c>
      <c r="D239">
        <v>2017</v>
      </c>
      <c r="E239">
        <f t="shared" si="3"/>
        <v>202017</v>
      </c>
      <c r="F239" s="54">
        <v>0.83333333333333337</v>
      </c>
    </row>
    <row r="240" spans="1:6" x14ac:dyDescent="0.25">
      <c r="A240" t="s">
        <v>43</v>
      </c>
      <c r="B240" t="str">
        <f>VLOOKUP(A240,'Cód dos países'!$A$3:$C$199,2,FALSE)</f>
        <v>BWA</v>
      </c>
      <c r="C240">
        <f>VLOOKUP(A240,'Cód dos países'!$A$3:$C$199,3,FALSE)</f>
        <v>23</v>
      </c>
      <c r="D240">
        <v>2017</v>
      </c>
      <c r="E240">
        <f t="shared" si="3"/>
        <v>232017</v>
      </c>
      <c r="F240" s="54">
        <v>0.83333333333333337</v>
      </c>
    </row>
    <row r="241" spans="1:6" x14ac:dyDescent="0.25">
      <c r="A241" t="s">
        <v>45</v>
      </c>
      <c r="B241" t="str">
        <f>VLOOKUP(A241,'Cód dos países'!$A$3:$C$199,2,FALSE)</f>
        <v>CAF</v>
      </c>
      <c r="C241">
        <f>VLOOKUP(A241,'Cód dos países'!$A$3:$C$199,3,FALSE)</f>
        <v>33</v>
      </c>
      <c r="D241">
        <v>2017</v>
      </c>
      <c r="E241">
        <f t="shared" si="3"/>
        <v>332017</v>
      </c>
      <c r="F241" s="54">
        <v>0.38888888888888884</v>
      </c>
    </row>
    <row r="242" spans="1:6" x14ac:dyDescent="0.25">
      <c r="A242" t="s">
        <v>47</v>
      </c>
      <c r="B242" t="str">
        <f>VLOOKUP(A242,'Cód dos países'!$A$3:$C$199,2,FALSE)</f>
        <v>CAN</v>
      </c>
      <c r="C242">
        <f>VLOOKUP(A242,'Cód dos países'!$A$3:$C$199,3,FALSE)</f>
        <v>31</v>
      </c>
      <c r="D242">
        <v>2017</v>
      </c>
      <c r="E242">
        <f t="shared" si="3"/>
        <v>312017</v>
      </c>
      <c r="F242" s="54">
        <v>0.94444444444444453</v>
      </c>
    </row>
    <row r="243" spans="1:6" x14ac:dyDescent="0.25">
      <c r="A243" t="s">
        <v>49</v>
      </c>
      <c r="B243" t="str">
        <f>VLOOKUP(A243,'Cód dos países'!$A$3:$C$199,2,FALSE)</f>
        <v>CHE</v>
      </c>
      <c r="C243">
        <f>VLOOKUP(A243,'Cód dos países'!$A$3:$C$199,3,FALSE)</f>
        <v>170</v>
      </c>
      <c r="D243">
        <v>2017</v>
      </c>
      <c r="E243">
        <f t="shared" si="3"/>
        <v>1702017</v>
      </c>
      <c r="F243" s="54">
        <v>1</v>
      </c>
    </row>
    <row r="244" spans="1:6" x14ac:dyDescent="0.25">
      <c r="A244" t="s">
        <v>51</v>
      </c>
      <c r="B244" t="str">
        <f>VLOOKUP(A244,'Cód dos países'!$A$3:$C$199,2,FALSE)</f>
        <v>CHL</v>
      </c>
      <c r="C244">
        <f>VLOOKUP(A244,'Cód dos países'!$A$3:$C$199,3,FALSE)</f>
        <v>35</v>
      </c>
      <c r="D244">
        <v>2017</v>
      </c>
      <c r="E244">
        <f t="shared" si="3"/>
        <v>352017</v>
      </c>
      <c r="F244" s="54">
        <v>0.77777777777777779</v>
      </c>
    </row>
    <row r="245" spans="1:6" x14ac:dyDescent="0.25">
      <c r="A245" t="s">
        <v>53</v>
      </c>
      <c r="B245" t="str">
        <f>VLOOKUP(A245,'Cód dos países'!$A$3:$C$199,2,FALSE)</f>
        <v>CHN</v>
      </c>
      <c r="C245">
        <f>VLOOKUP(A245,'Cód dos países'!$A$3:$C$199,3,FALSE)</f>
        <v>36</v>
      </c>
      <c r="D245">
        <v>2017</v>
      </c>
      <c r="E245">
        <f t="shared" si="3"/>
        <v>362017</v>
      </c>
      <c r="F245" s="54">
        <v>0.66666666666666663</v>
      </c>
    </row>
    <row r="246" spans="1:6" x14ac:dyDescent="0.25">
      <c r="A246" t="s">
        <v>429</v>
      </c>
      <c r="B246" t="str">
        <f>VLOOKUP(A246,'Cód dos países'!$A$3:$C$199,2,FALSE)</f>
        <v>CIV</v>
      </c>
      <c r="C246">
        <f>VLOOKUP(A246,'Cód dos países'!$A$3:$C$199,3,FALSE)</f>
        <v>42</v>
      </c>
      <c r="D246">
        <v>2017</v>
      </c>
      <c r="E246">
        <f t="shared" si="3"/>
        <v>422017</v>
      </c>
      <c r="F246" s="54">
        <v>0.55555555555555558</v>
      </c>
    </row>
    <row r="247" spans="1:6" x14ac:dyDescent="0.25">
      <c r="A247" t="s">
        <v>56</v>
      </c>
      <c r="B247" t="str">
        <f>VLOOKUP(A247,'Cód dos países'!$A$3:$C$199,2,FALSE)</f>
        <v>CMR</v>
      </c>
      <c r="C247">
        <f>VLOOKUP(A247,'Cód dos países'!$A$3:$C$199,3,FALSE)</f>
        <v>30</v>
      </c>
      <c r="D247">
        <v>2017</v>
      </c>
      <c r="E247">
        <f t="shared" si="3"/>
        <v>302017</v>
      </c>
      <c r="F247" s="54">
        <v>0.55555555555555558</v>
      </c>
    </row>
    <row r="248" spans="1:6" x14ac:dyDescent="0.25">
      <c r="A248" t="s">
        <v>334</v>
      </c>
      <c r="B248" t="str">
        <f>VLOOKUP(A248,'Cód dos países'!$A$3:$C$199,2,FALSE)</f>
        <v>COG</v>
      </c>
      <c r="C248">
        <f>VLOOKUP(A248,'Cód dos países'!$A$3:$C$199,3,FALSE)</f>
        <v>39</v>
      </c>
      <c r="D248">
        <v>2017</v>
      </c>
      <c r="E248">
        <f t="shared" si="3"/>
        <v>392017</v>
      </c>
      <c r="F248" s="54">
        <v>0.44444444444444448</v>
      </c>
    </row>
    <row r="249" spans="1:6" x14ac:dyDescent="0.25">
      <c r="A249" t="s">
        <v>59</v>
      </c>
      <c r="B249" t="str">
        <f>VLOOKUP(A249,'Cód dos países'!$A$3:$C$199,2,FALSE)</f>
        <v>COL</v>
      </c>
      <c r="C249">
        <f>VLOOKUP(A249,'Cód dos países'!$A$3:$C$199,3,FALSE)</f>
        <v>37</v>
      </c>
      <c r="D249">
        <v>2017</v>
      </c>
      <c r="E249">
        <f t="shared" si="3"/>
        <v>372017</v>
      </c>
      <c r="F249" s="54">
        <v>0.72222222222222232</v>
      </c>
    </row>
    <row r="250" spans="1:6" x14ac:dyDescent="0.25">
      <c r="A250" t="s">
        <v>61</v>
      </c>
      <c r="B250" t="str">
        <f>VLOOKUP(A250,'Cód dos países'!$A$3:$C$199,2,FALSE)</f>
        <v>COM</v>
      </c>
      <c r="C250">
        <f>VLOOKUP(A250,'Cód dos países'!$A$3:$C$199,3,FALSE)</f>
        <v>38</v>
      </c>
      <c r="D250">
        <v>2017</v>
      </c>
      <c r="E250">
        <f t="shared" si="3"/>
        <v>382017</v>
      </c>
      <c r="F250" s="54">
        <v>0.55555555555555558</v>
      </c>
    </row>
    <row r="251" spans="1:6" x14ac:dyDescent="0.25">
      <c r="A251" t="s">
        <v>63</v>
      </c>
      <c r="B251" t="str">
        <f>VLOOKUP(A251,'Cód dos países'!$A$3:$C$199,2,FALSE)</f>
        <v>CPV</v>
      </c>
      <c r="C251">
        <f>VLOOKUP(A251,'Cód dos países'!$A$3:$C$199,3,FALSE)</f>
        <v>32</v>
      </c>
      <c r="D251">
        <v>2017</v>
      </c>
      <c r="E251">
        <f t="shared" si="3"/>
        <v>322017</v>
      </c>
      <c r="F251" s="54">
        <v>0.72222222222222232</v>
      </c>
    </row>
    <row r="252" spans="1:6" x14ac:dyDescent="0.25">
      <c r="A252" t="s">
        <v>65</v>
      </c>
      <c r="B252" t="str">
        <f>VLOOKUP(A252,'Cód dos países'!$A$3:$C$199,2,FALSE)</f>
        <v>CRI</v>
      </c>
      <c r="C252">
        <f>VLOOKUP(A252,'Cód dos países'!$A$3:$C$199,3,FALSE)</f>
        <v>41</v>
      </c>
      <c r="D252">
        <v>2017</v>
      </c>
      <c r="E252">
        <f t="shared" si="3"/>
        <v>412017</v>
      </c>
      <c r="F252" s="54">
        <v>0.55555555555555558</v>
      </c>
    </row>
    <row r="253" spans="1:6" x14ac:dyDescent="0.25">
      <c r="A253" t="s">
        <v>67</v>
      </c>
      <c r="B253" t="str">
        <f>VLOOKUP(A253,'Cód dos países'!$A$3:$C$199,2,FALSE)</f>
        <v>CUB</v>
      </c>
      <c r="C253">
        <f>VLOOKUP(A253,'Cód dos países'!$A$3:$C$199,3,FALSE)</f>
        <v>44</v>
      </c>
      <c r="D253">
        <v>2017</v>
      </c>
      <c r="E253">
        <f t="shared" si="3"/>
        <v>442017</v>
      </c>
      <c r="F253" s="54">
        <v>0.5</v>
      </c>
    </row>
    <row r="254" spans="1:6" x14ac:dyDescent="0.25">
      <c r="A254" t="s">
        <v>591</v>
      </c>
      <c r="B254" t="e">
        <f>VLOOKUP(A254,'Cód dos países'!$A$3:$C$199,2,FALSE)</f>
        <v>#N/A</v>
      </c>
      <c r="C254" t="e">
        <f>VLOOKUP(A254,'Cód dos países'!$A$3:$C$199,3,FALSE)</f>
        <v>#N/A</v>
      </c>
      <c r="D254">
        <v>2017</v>
      </c>
      <c r="E254" t="e">
        <f t="shared" si="3"/>
        <v>#N/A</v>
      </c>
      <c r="F254" s="54">
        <v>0.83333333333333337</v>
      </c>
    </row>
    <row r="255" spans="1:6" x14ac:dyDescent="0.25">
      <c r="A255" t="s">
        <v>69</v>
      </c>
      <c r="B255" t="str">
        <f>VLOOKUP(A255,'Cód dos países'!$A$3:$C$199,2,FALSE)</f>
        <v>CYP</v>
      </c>
      <c r="C255">
        <f>VLOOKUP(A255,'Cód dos países'!$A$3:$C$199,3,FALSE)</f>
        <v>45</v>
      </c>
      <c r="D255">
        <v>2017</v>
      </c>
      <c r="E255">
        <f t="shared" si="3"/>
        <v>452017</v>
      </c>
      <c r="F255" s="54">
        <v>0.77777777777777779</v>
      </c>
    </row>
    <row r="256" spans="1:6" x14ac:dyDescent="0.25">
      <c r="A256" t="s">
        <v>71</v>
      </c>
      <c r="B256" t="str">
        <f>VLOOKUP(A256,'Cód dos países'!$A$3:$C$199,2,FALSE)</f>
        <v>CZE</v>
      </c>
      <c r="C256">
        <f>VLOOKUP(A256,'Cód dos países'!$A$3:$C$199,3,FALSE)</f>
        <v>46</v>
      </c>
      <c r="D256">
        <v>2017</v>
      </c>
      <c r="E256">
        <f t="shared" si="3"/>
        <v>462017</v>
      </c>
      <c r="F256" s="54">
        <v>0.77777777777777779</v>
      </c>
    </row>
    <row r="257" spans="1:6" x14ac:dyDescent="0.25">
      <c r="A257" t="s">
        <v>73</v>
      </c>
      <c r="B257" t="str">
        <f>VLOOKUP(A257,'Cód dos países'!$A$3:$C$199,2,FALSE)</f>
        <v>DEU</v>
      </c>
      <c r="C257">
        <f>VLOOKUP(A257,'Cód dos países'!$A$3:$C$199,3,FALSE)</f>
        <v>64</v>
      </c>
      <c r="D257">
        <v>2017</v>
      </c>
      <c r="E257">
        <f t="shared" si="3"/>
        <v>642017</v>
      </c>
      <c r="F257" s="54">
        <v>0.88888888888888895</v>
      </c>
    </row>
    <row r="258" spans="1:6" x14ac:dyDescent="0.25">
      <c r="A258" t="s">
        <v>75</v>
      </c>
      <c r="B258" t="str">
        <f>VLOOKUP(A258,'Cód dos países'!$A$3:$C$199,2,FALSE)</f>
        <v>DJI</v>
      </c>
      <c r="C258">
        <f>VLOOKUP(A258,'Cód dos países'!$A$3:$C$199,3,FALSE)</f>
        <v>48</v>
      </c>
      <c r="D258">
        <v>2017</v>
      </c>
      <c r="E258">
        <f t="shared" si="3"/>
        <v>482017</v>
      </c>
      <c r="F258" s="54">
        <v>0.55555555555555558</v>
      </c>
    </row>
    <row r="259" spans="1:6" x14ac:dyDescent="0.25">
      <c r="A259" t="s">
        <v>353</v>
      </c>
      <c r="B259" t="str">
        <f>VLOOKUP(A259,'Cód dos países'!$A$3:$C$199,2,FALSE)</f>
        <v>DMA</v>
      </c>
      <c r="C259">
        <f>VLOOKUP(A259,'Cód dos países'!$A$3:$C$199,3,FALSE)</f>
        <v>49</v>
      </c>
      <c r="D259">
        <v>2017</v>
      </c>
      <c r="E259">
        <f t="shared" si="3"/>
        <v>492017</v>
      </c>
      <c r="F259" s="54">
        <v>0.83333333333333337</v>
      </c>
    </row>
    <row r="260" spans="1:6" x14ac:dyDescent="0.25">
      <c r="A260" t="s">
        <v>77</v>
      </c>
      <c r="B260" t="str">
        <f>VLOOKUP(A260,'Cód dos países'!$A$3:$C$199,2,FALSE)</f>
        <v>DNK</v>
      </c>
      <c r="C260">
        <f>VLOOKUP(A260,'Cód dos países'!$A$3:$C$199,3,FALSE)</f>
        <v>47</v>
      </c>
      <c r="D260">
        <v>2017</v>
      </c>
      <c r="E260">
        <f t="shared" si="3"/>
        <v>472017</v>
      </c>
      <c r="F260" s="54">
        <v>0.94444444444444453</v>
      </c>
    </row>
    <row r="261" spans="1:6" x14ac:dyDescent="0.25">
      <c r="A261" t="s">
        <v>79</v>
      </c>
      <c r="B261" t="str">
        <f>VLOOKUP(A261,'Cód dos países'!$A$3:$C$199,2,FALSE)</f>
        <v>DOM</v>
      </c>
      <c r="C261">
        <f>VLOOKUP(A261,'Cód dos países'!$A$3:$C$199,3,FALSE)</f>
        <v>50</v>
      </c>
      <c r="D261">
        <v>2017</v>
      </c>
      <c r="E261">
        <f t="shared" ref="E261:E324" si="4">C261*10000+D261</f>
        <v>502017</v>
      </c>
      <c r="F261" s="54">
        <v>0.66666666666666663</v>
      </c>
    </row>
    <row r="262" spans="1:6" x14ac:dyDescent="0.25">
      <c r="A262" t="s">
        <v>81</v>
      </c>
      <c r="B262" t="str">
        <f>VLOOKUP(A262,'Cód dos países'!$A$3:$C$199,2,FALSE)</f>
        <v>DZA</v>
      </c>
      <c r="C262">
        <f>VLOOKUP(A262,'Cód dos países'!$A$3:$C$199,3,FALSE)</f>
        <v>3</v>
      </c>
      <c r="D262">
        <v>2017</v>
      </c>
      <c r="E262">
        <f t="shared" si="4"/>
        <v>32017</v>
      </c>
      <c r="F262" s="54">
        <v>0.22222222222222221</v>
      </c>
    </row>
    <row r="263" spans="1:6" x14ac:dyDescent="0.25">
      <c r="A263" t="s">
        <v>83</v>
      </c>
      <c r="B263" t="str">
        <f>VLOOKUP(A263,'Cód dos países'!$A$3:$C$199,2,FALSE)</f>
        <v>ECU</v>
      </c>
      <c r="C263">
        <f>VLOOKUP(A263,'Cód dos países'!$A$3:$C$199,3,FALSE)</f>
        <v>51</v>
      </c>
      <c r="D263">
        <v>2017</v>
      </c>
      <c r="E263">
        <f t="shared" si="4"/>
        <v>512017</v>
      </c>
      <c r="F263" s="54">
        <v>0.33333333333333331</v>
      </c>
    </row>
    <row r="264" spans="1:6" x14ac:dyDescent="0.25">
      <c r="A264" t="s">
        <v>85</v>
      </c>
      <c r="B264" t="str">
        <f>VLOOKUP(A264,'Cód dos países'!$A$3:$C$199,2,FALSE)</f>
        <v>EGY</v>
      </c>
      <c r="C264">
        <f>VLOOKUP(A264,'Cód dos países'!$A$3:$C$199,3,FALSE)</f>
        <v>52</v>
      </c>
      <c r="D264">
        <v>2017</v>
      </c>
      <c r="E264">
        <f t="shared" si="4"/>
        <v>522017</v>
      </c>
      <c r="F264" s="54">
        <v>0.3888888888888889</v>
      </c>
    </row>
    <row r="265" spans="1:6" x14ac:dyDescent="0.25">
      <c r="A265" t="s">
        <v>87</v>
      </c>
      <c r="B265" t="str">
        <f>VLOOKUP(A265,'Cód dos países'!$A$3:$C$199,2,FALSE)</f>
        <v>ERI</v>
      </c>
      <c r="C265">
        <f>VLOOKUP(A265,'Cód dos países'!$A$3:$C$199,3,FALSE)</f>
        <v>55</v>
      </c>
      <c r="D265">
        <v>2017</v>
      </c>
      <c r="E265">
        <f t="shared" si="4"/>
        <v>552017</v>
      </c>
      <c r="F265" s="54">
        <v>0.22222222222222221</v>
      </c>
    </row>
    <row r="266" spans="1:6" x14ac:dyDescent="0.25">
      <c r="A266" t="s">
        <v>89</v>
      </c>
      <c r="B266" t="str">
        <f>VLOOKUP(A266,'Cód dos países'!$A$3:$C$199,2,FALSE)</f>
        <v>ESP</v>
      </c>
      <c r="C266">
        <f>VLOOKUP(A266,'Cód dos países'!$A$3:$C$199,3,FALSE)</f>
        <v>161</v>
      </c>
      <c r="D266">
        <v>2017</v>
      </c>
      <c r="E266">
        <f t="shared" si="4"/>
        <v>1612017</v>
      </c>
      <c r="F266" s="54">
        <v>0.83333333333333337</v>
      </c>
    </row>
    <row r="267" spans="1:6" x14ac:dyDescent="0.25">
      <c r="A267" t="s">
        <v>91</v>
      </c>
      <c r="B267" t="str">
        <f>VLOOKUP(A267,'Cód dos países'!$A$3:$C$199,2,FALSE)</f>
        <v>EST</v>
      </c>
      <c r="C267">
        <f>VLOOKUP(A267,'Cód dos países'!$A$3:$C$199,3,FALSE)</f>
        <v>56</v>
      </c>
      <c r="D267">
        <v>2017</v>
      </c>
      <c r="E267">
        <f t="shared" si="4"/>
        <v>562017</v>
      </c>
      <c r="F267" s="54">
        <v>0.88888888888888895</v>
      </c>
    </row>
    <row r="268" spans="1:6" x14ac:dyDescent="0.25">
      <c r="A268" t="s">
        <v>93</v>
      </c>
      <c r="B268" t="str">
        <f>VLOOKUP(A268,'Cód dos países'!$A$3:$C$199,2,FALSE)</f>
        <v>ETH</v>
      </c>
      <c r="C268">
        <f>VLOOKUP(A268,'Cód dos países'!$A$3:$C$199,3,FALSE)</f>
        <v>57</v>
      </c>
      <c r="D268">
        <v>2017</v>
      </c>
      <c r="E268">
        <f t="shared" si="4"/>
        <v>572017</v>
      </c>
      <c r="F268" s="54">
        <v>0.5</v>
      </c>
    </row>
    <row r="269" spans="1:6" x14ac:dyDescent="0.25">
      <c r="A269" t="s">
        <v>95</v>
      </c>
      <c r="B269" t="str">
        <f>VLOOKUP(A269,'Cód dos países'!$A$3:$C$199,2,FALSE)</f>
        <v>FIN</v>
      </c>
      <c r="C269">
        <f>VLOOKUP(A269,'Cód dos países'!$A$3:$C$199,3,FALSE)</f>
        <v>59</v>
      </c>
      <c r="D269">
        <v>2017</v>
      </c>
      <c r="E269">
        <f t="shared" si="4"/>
        <v>592017</v>
      </c>
      <c r="F269" s="54">
        <v>1</v>
      </c>
    </row>
    <row r="270" spans="1:6" x14ac:dyDescent="0.25">
      <c r="A270" t="s">
        <v>97</v>
      </c>
      <c r="B270" t="str">
        <f>VLOOKUP(A270,'Cód dos países'!$A$3:$C$199,2,FALSE)</f>
        <v>FJI</v>
      </c>
      <c r="C270">
        <f>VLOOKUP(A270,'Cód dos países'!$A$3:$C$199,3,FALSE)</f>
        <v>58</v>
      </c>
      <c r="D270">
        <v>2017</v>
      </c>
      <c r="E270">
        <f t="shared" si="4"/>
        <v>582017</v>
      </c>
      <c r="F270" s="54">
        <v>0.66666666666666663</v>
      </c>
    </row>
    <row r="271" spans="1:6" x14ac:dyDescent="0.25">
      <c r="A271" t="s">
        <v>99</v>
      </c>
      <c r="B271" t="str">
        <f>VLOOKUP(A271,'Cód dos países'!$A$3:$C$199,2,FALSE)</f>
        <v>FRA</v>
      </c>
      <c r="C271">
        <f>VLOOKUP(A271,'Cód dos países'!$A$3:$C$199,3,FALSE)</f>
        <v>60</v>
      </c>
      <c r="D271">
        <v>2017</v>
      </c>
      <c r="E271">
        <f t="shared" si="4"/>
        <v>602017</v>
      </c>
      <c r="F271" s="54">
        <v>0.88888888888888895</v>
      </c>
    </row>
    <row r="272" spans="1:6" x14ac:dyDescent="0.25">
      <c r="A272" t="s">
        <v>361</v>
      </c>
      <c r="B272" t="str">
        <f>VLOOKUP(A272,'Cód dos países'!$A$3:$C$199,2,FALSE)</f>
        <v>FSM</v>
      </c>
      <c r="C272">
        <f>VLOOKUP(A272,'Cód dos países'!$A$3:$C$199,3,FALSE)</f>
        <v>116</v>
      </c>
      <c r="D272">
        <v>2017</v>
      </c>
      <c r="E272">
        <f t="shared" si="4"/>
        <v>1162017</v>
      </c>
      <c r="F272" s="54">
        <v>0.77777777777777779</v>
      </c>
    </row>
    <row r="273" spans="1:6" x14ac:dyDescent="0.25">
      <c r="A273" t="s">
        <v>101</v>
      </c>
      <c r="B273" t="str">
        <f>VLOOKUP(A273,'Cód dos países'!$A$3:$C$199,2,FALSE)</f>
        <v>GAB</v>
      </c>
      <c r="C273">
        <f>VLOOKUP(A273,'Cód dos países'!$A$3:$C$199,3,FALSE)</f>
        <v>61</v>
      </c>
      <c r="D273">
        <v>2017</v>
      </c>
      <c r="E273">
        <f t="shared" si="4"/>
        <v>612017</v>
      </c>
      <c r="F273" s="54">
        <v>0.5</v>
      </c>
    </row>
    <row r="274" spans="1:6" x14ac:dyDescent="0.25">
      <c r="A274" t="s">
        <v>103</v>
      </c>
      <c r="B274" t="str">
        <f>VLOOKUP(A274,'Cód dos países'!$A$3:$C$199,2,FALSE)</f>
        <v>GBR</v>
      </c>
      <c r="C274">
        <f>VLOOKUP(A274,'Cód dos países'!$A$3:$C$199,3,FALSE)</f>
        <v>187</v>
      </c>
      <c r="D274">
        <v>2017</v>
      </c>
      <c r="E274">
        <f t="shared" si="4"/>
        <v>1872017</v>
      </c>
      <c r="F274" s="54">
        <v>0.88888888888888895</v>
      </c>
    </row>
    <row r="275" spans="1:6" x14ac:dyDescent="0.25">
      <c r="A275" t="s">
        <v>105</v>
      </c>
      <c r="B275" t="str">
        <f>VLOOKUP(A275,'Cód dos países'!$A$3:$C$199,2,FALSE)</f>
        <v>GEO</v>
      </c>
      <c r="C275">
        <f>VLOOKUP(A275,'Cód dos países'!$A$3:$C$199,3,FALSE)</f>
        <v>63</v>
      </c>
      <c r="D275">
        <v>2017</v>
      </c>
      <c r="E275">
        <f t="shared" si="4"/>
        <v>632017</v>
      </c>
      <c r="F275" s="54">
        <v>0.66666666666666663</v>
      </c>
    </row>
    <row r="276" spans="1:6" x14ac:dyDescent="0.25">
      <c r="A276" t="s">
        <v>107</v>
      </c>
      <c r="B276" t="str">
        <f>VLOOKUP(A276,'Cód dos países'!$A$3:$C$199,2,FALSE)</f>
        <v>GHA</v>
      </c>
      <c r="C276">
        <f>VLOOKUP(A276,'Cód dos países'!$A$3:$C$199,3,FALSE)</f>
        <v>66</v>
      </c>
      <c r="D276">
        <v>2017</v>
      </c>
      <c r="E276">
        <f t="shared" si="4"/>
        <v>662017</v>
      </c>
      <c r="F276" s="54">
        <v>0.55555555555555558</v>
      </c>
    </row>
    <row r="277" spans="1:6" x14ac:dyDescent="0.25">
      <c r="A277" t="s">
        <v>109</v>
      </c>
      <c r="B277" t="str">
        <f>VLOOKUP(A277,'Cód dos países'!$A$3:$C$199,2,FALSE)</f>
        <v>GIN</v>
      </c>
      <c r="C277">
        <f>VLOOKUP(A277,'Cód dos países'!$A$3:$C$199,3,FALSE)</f>
        <v>70</v>
      </c>
      <c r="D277">
        <v>2017</v>
      </c>
      <c r="E277">
        <f t="shared" si="4"/>
        <v>702017</v>
      </c>
      <c r="F277" s="54">
        <v>0.5</v>
      </c>
    </row>
    <row r="278" spans="1:6" x14ac:dyDescent="0.25">
      <c r="A278" t="s">
        <v>354</v>
      </c>
      <c r="B278" t="str">
        <f>VLOOKUP(A278,'Cód dos países'!$A$3:$C$199,2,FALSE)</f>
        <v>GMB</v>
      </c>
      <c r="C278">
        <f>VLOOKUP(A278,'Cód dos países'!$A$3:$C$199,3,FALSE)</f>
        <v>62</v>
      </c>
      <c r="D278">
        <v>2017</v>
      </c>
      <c r="E278">
        <f t="shared" si="4"/>
        <v>622017</v>
      </c>
      <c r="F278" s="54">
        <v>0.5</v>
      </c>
    </row>
    <row r="279" spans="1:6" x14ac:dyDescent="0.25">
      <c r="A279" t="s">
        <v>112</v>
      </c>
      <c r="B279" t="str">
        <f>VLOOKUP(A279,'Cód dos países'!$A$3:$C$199,2,FALSE)</f>
        <v>GNB</v>
      </c>
      <c r="C279">
        <f>VLOOKUP(A279,'Cód dos países'!$A$3:$C$199,3,FALSE)</f>
        <v>71</v>
      </c>
      <c r="D279">
        <v>2017</v>
      </c>
      <c r="E279">
        <f t="shared" si="4"/>
        <v>712017</v>
      </c>
      <c r="F279" s="54">
        <v>0.3888888888888889</v>
      </c>
    </row>
    <row r="280" spans="1:6" x14ac:dyDescent="0.25">
      <c r="A280" t="s">
        <v>114</v>
      </c>
      <c r="B280" t="str">
        <f>VLOOKUP(A280,'Cód dos países'!$A$3:$C$199,2,FALSE)</f>
        <v>GNQ</v>
      </c>
      <c r="C280">
        <f>VLOOKUP(A280,'Cód dos países'!$A$3:$C$199,3,FALSE)</f>
        <v>54</v>
      </c>
      <c r="D280">
        <v>2017</v>
      </c>
      <c r="E280">
        <f t="shared" si="4"/>
        <v>542017</v>
      </c>
      <c r="F280" s="54">
        <v>0.27777777777777773</v>
      </c>
    </row>
    <row r="281" spans="1:6" x14ac:dyDescent="0.25">
      <c r="A281" t="s">
        <v>116</v>
      </c>
      <c r="B281" t="str">
        <f>VLOOKUP(A281,'Cód dos países'!$A$3:$C$199,2,FALSE)</f>
        <v>GRC</v>
      </c>
      <c r="C281">
        <f>VLOOKUP(A281,'Cód dos países'!$A$3:$C$199,3,FALSE)</f>
        <v>67</v>
      </c>
      <c r="D281">
        <v>2017</v>
      </c>
      <c r="E281">
        <f t="shared" si="4"/>
        <v>672017</v>
      </c>
      <c r="F281" s="54">
        <v>0.61111111111111116</v>
      </c>
    </row>
    <row r="282" spans="1:6" x14ac:dyDescent="0.25">
      <c r="A282" t="s">
        <v>355</v>
      </c>
      <c r="B282" t="str">
        <f>VLOOKUP(A282,'Cód dos países'!$A$3:$C$199,2,FALSE)</f>
        <v>GRD</v>
      </c>
      <c r="C282">
        <f>VLOOKUP(A282,'Cód dos países'!$A$3:$C$199,3,FALSE)</f>
        <v>68</v>
      </c>
      <c r="D282">
        <v>2017</v>
      </c>
      <c r="E282">
        <f t="shared" si="4"/>
        <v>682017</v>
      </c>
      <c r="F282" s="54">
        <v>0.72222222222222232</v>
      </c>
    </row>
    <row r="283" spans="1:6" x14ac:dyDescent="0.25">
      <c r="A283" t="s">
        <v>118</v>
      </c>
      <c r="B283" t="str">
        <f>VLOOKUP(A283,'Cód dos países'!$A$3:$C$199,2,FALSE)</f>
        <v>GTM</v>
      </c>
      <c r="C283">
        <f>VLOOKUP(A283,'Cód dos países'!$A$3:$C$199,3,FALSE)</f>
        <v>69</v>
      </c>
      <c r="D283">
        <v>2017</v>
      </c>
      <c r="E283">
        <f t="shared" si="4"/>
        <v>692017</v>
      </c>
      <c r="F283" s="54">
        <v>0.44444444444444448</v>
      </c>
    </row>
    <row r="284" spans="1:6" x14ac:dyDescent="0.25">
      <c r="A284" t="s">
        <v>120</v>
      </c>
      <c r="B284" t="str">
        <f>VLOOKUP(A284,'Cód dos países'!$A$3:$C$199,2,FALSE)</f>
        <v>GUY</v>
      </c>
      <c r="C284">
        <f>VLOOKUP(A284,'Cód dos países'!$A$3:$C$199,3,FALSE)</f>
        <v>72</v>
      </c>
      <c r="D284">
        <v>2017</v>
      </c>
      <c r="E284">
        <f t="shared" si="4"/>
        <v>722017</v>
      </c>
      <c r="F284" s="54">
        <v>0.83333333333333337</v>
      </c>
    </row>
    <row r="285" spans="1:6" x14ac:dyDescent="0.25">
      <c r="A285" t="s">
        <v>592</v>
      </c>
      <c r="B285" t="e">
        <f>VLOOKUP(A285,'Cód dos países'!$A$3:$C$199,2,FALSE)</f>
        <v>#N/A</v>
      </c>
      <c r="C285" t="e">
        <f>VLOOKUP(A285,'Cód dos países'!$A$3:$C$199,3,FALSE)</f>
        <v>#N/A</v>
      </c>
      <c r="D285">
        <v>2017</v>
      </c>
      <c r="E285" t="e">
        <f t="shared" si="4"/>
        <v>#N/A</v>
      </c>
      <c r="F285" s="54">
        <v>0.94444444444444453</v>
      </c>
    </row>
    <row r="286" spans="1:6" x14ac:dyDescent="0.25">
      <c r="A286" t="s">
        <v>120</v>
      </c>
      <c r="B286" t="str">
        <f>VLOOKUP(A286,'Cód dos países'!$A$3:$C$199,2,FALSE)</f>
        <v>GUY</v>
      </c>
      <c r="C286">
        <f>VLOOKUP(A286,'Cód dos países'!$A$3:$C$199,3,FALSE)</f>
        <v>72</v>
      </c>
      <c r="D286">
        <v>2017</v>
      </c>
      <c r="E286">
        <f t="shared" si="4"/>
        <v>722017</v>
      </c>
      <c r="F286" s="54">
        <v>0.61111111111111116</v>
      </c>
    </row>
    <row r="287" spans="1:6" x14ac:dyDescent="0.25">
      <c r="A287" t="s">
        <v>122</v>
      </c>
      <c r="B287" t="str">
        <f>VLOOKUP(A287,'Cód dos países'!$A$3:$C$199,2,FALSE)</f>
        <v>HKG</v>
      </c>
      <c r="C287">
        <f>VLOOKUP(A287,'Cód dos países'!$A$3:$C$199,3,FALSE)</f>
        <v>75</v>
      </c>
      <c r="D287">
        <v>2017</v>
      </c>
      <c r="E287">
        <f t="shared" si="4"/>
        <v>752017</v>
      </c>
      <c r="F287" s="54">
        <v>1</v>
      </c>
    </row>
    <row r="288" spans="1:6" x14ac:dyDescent="0.25">
      <c r="A288" t="s">
        <v>124</v>
      </c>
      <c r="B288" t="str">
        <f>VLOOKUP(A288,'Cód dos países'!$A$3:$C$199,2,FALSE)</f>
        <v>HND</v>
      </c>
      <c r="C288">
        <f>VLOOKUP(A288,'Cód dos países'!$A$3:$C$199,3,FALSE)</f>
        <v>74</v>
      </c>
      <c r="D288">
        <v>2017</v>
      </c>
      <c r="E288">
        <f t="shared" si="4"/>
        <v>742017</v>
      </c>
      <c r="F288" s="54">
        <v>0.5</v>
      </c>
    </row>
    <row r="289" spans="1:6" x14ac:dyDescent="0.25">
      <c r="A289" t="s">
        <v>126</v>
      </c>
      <c r="B289" t="str">
        <f>VLOOKUP(A289,'Cód dos países'!$A$3:$C$199,2,FALSE)</f>
        <v>HRV</v>
      </c>
      <c r="C289">
        <f>VLOOKUP(A289,'Cód dos países'!$A$3:$C$199,3,FALSE)</f>
        <v>43</v>
      </c>
      <c r="D289">
        <v>2017</v>
      </c>
      <c r="E289">
        <f t="shared" si="4"/>
        <v>432017</v>
      </c>
      <c r="F289" s="54">
        <v>0.72222222222222232</v>
      </c>
    </row>
    <row r="290" spans="1:6" x14ac:dyDescent="0.25">
      <c r="A290" t="s">
        <v>128</v>
      </c>
      <c r="B290" t="str">
        <f>VLOOKUP(A290,'Cód dos países'!$A$3:$C$199,2,FALSE)</f>
        <v>HTI</v>
      </c>
      <c r="C290">
        <f>VLOOKUP(A290,'Cód dos países'!$A$3:$C$199,3,FALSE)</f>
        <v>73</v>
      </c>
      <c r="D290">
        <v>2017</v>
      </c>
      <c r="E290">
        <f t="shared" si="4"/>
        <v>732017</v>
      </c>
      <c r="F290" s="54">
        <v>0.5</v>
      </c>
    </row>
    <row r="291" spans="1:6" x14ac:dyDescent="0.25">
      <c r="A291" t="s">
        <v>130</v>
      </c>
      <c r="B291" t="str">
        <f>VLOOKUP(A291,'Cód dos países'!$A$3:$C$199,2,FALSE)</f>
        <v>HUN</v>
      </c>
      <c r="C291">
        <f>VLOOKUP(A291,'Cód dos países'!$A$3:$C$199,3,FALSE)</f>
        <v>76</v>
      </c>
      <c r="D291">
        <v>2017</v>
      </c>
      <c r="E291">
        <f t="shared" si="4"/>
        <v>762017</v>
      </c>
      <c r="F291" s="54">
        <v>0.83333333333333337</v>
      </c>
    </row>
    <row r="292" spans="1:6" x14ac:dyDescent="0.25">
      <c r="A292" t="s">
        <v>132</v>
      </c>
      <c r="B292" t="str">
        <f>VLOOKUP(A292,'Cód dos países'!$A$3:$C$199,2,FALSE)</f>
        <v>IDN</v>
      </c>
      <c r="C292">
        <f>VLOOKUP(A292,'Cód dos países'!$A$3:$C$199,3,FALSE)</f>
        <v>79</v>
      </c>
      <c r="D292">
        <v>2017</v>
      </c>
      <c r="E292">
        <f t="shared" si="4"/>
        <v>792017</v>
      </c>
      <c r="F292" s="54">
        <v>0.55555555555555558</v>
      </c>
    </row>
    <row r="293" spans="1:6" x14ac:dyDescent="0.25">
      <c r="A293" t="s">
        <v>134</v>
      </c>
      <c r="B293" t="str">
        <f>VLOOKUP(A293,'Cód dos países'!$A$3:$C$199,2,FALSE)</f>
        <v>IND</v>
      </c>
      <c r="C293">
        <f>VLOOKUP(A293,'Cód dos países'!$A$3:$C$199,3,FALSE)</f>
        <v>78</v>
      </c>
      <c r="D293">
        <v>2017</v>
      </c>
      <c r="E293">
        <f t="shared" si="4"/>
        <v>782017</v>
      </c>
      <c r="F293" s="54">
        <v>0.55555555555555569</v>
      </c>
    </row>
    <row r="294" spans="1:6" x14ac:dyDescent="0.25">
      <c r="A294" t="s">
        <v>136</v>
      </c>
      <c r="B294" t="str">
        <f>VLOOKUP(A294,'Cód dos países'!$A$3:$C$199,2,FALSE)</f>
        <v>IRL</v>
      </c>
      <c r="C294">
        <f>VLOOKUP(A294,'Cód dos países'!$A$3:$C$199,3,FALSE)</f>
        <v>82</v>
      </c>
      <c r="D294">
        <v>2017</v>
      </c>
      <c r="E294">
        <f t="shared" si="4"/>
        <v>822017</v>
      </c>
      <c r="F294" s="54">
        <v>0.83333333333333337</v>
      </c>
    </row>
    <row r="295" spans="1:6" x14ac:dyDescent="0.25">
      <c r="A295" t="s">
        <v>138</v>
      </c>
      <c r="B295" t="str">
        <f>VLOOKUP(A295,'Cód dos países'!$A$3:$C$199,2,FALSE)</f>
        <v>IRN</v>
      </c>
      <c r="C295">
        <f>VLOOKUP(A295,'Cód dos países'!$A$3:$C$199,3,FALSE)</f>
        <v>80</v>
      </c>
      <c r="D295">
        <v>2017</v>
      </c>
      <c r="E295">
        <f t="shared" si="4"/>
        <v>802017</v>
      </c>
      <c r="F295" s="54">
        <v>0.44444444444444448</v>
      </c>
    </row>
    <row r="296" spans="1:6" x14ac:dyDescent="0.25">
      <c r="A296" t="s">
        <v>140</v>
      </c>
      <c r="B296" t="str">
        <f>VLOOKUP(A296,'Cód dos países'!$A$3:$C$199,2,FALSE)</f>
        <v>IRQ</v>
      </c>
      <c r="C296">
        <f>VLOOKUP(A296,'Cód dos países'!$A$3:$C$199,3,FALSE)</f>
        <v>81</v>
      </c>
      <c r="D296">
        <v>2017</v>
      </c>
      <c r="E296">
        <f t="shared" si="4"/>
        <v>812017</v>
      </c>
      <c r="F296" s="54">
        <v>0.27777777777777773</v>
      </c>
    </row>
    <row r="297" spans="1:6" x14ac:dyDescent="0.25">
      <c r="A297" t="s">
        <v>142</v>
      </c>
      <c r="B297" t="str">
        <f>VLOOKUP(A297,'Cód dos países'!$A$3:$C$199,2,FALSE)</f>
        <v>ISL</v>
      </c>
      <c r="C297">
        <f>VLOOKUP(A297,'Cód dos países'!$A$3:$C$199,3,FALSE)</f>
        <v>77</v>
      </c>
      <c r="D297">
        <v>2017</v>
      </c>
      <c r="E297">
        <f t="shared" si="4"/>
        <v>772017</v>
      </c>
      <c r="F297" s="54">
        <v>0.88888888888888895</v>
      </c>
    </row>
    <row r="298" spans="1:6" x14ac:dyDescent="0.25">
      <c r="A298" t="s">
        <v>144</v>
      </c>
      <c r="B298" t="str">
        <f>VLOOKUP(A298,'Cód dos países'!$A$3:$C$199,2,FALSE)</f>
        <v>ISR</v>
      </c>
      <c r="C298">
        <f>VLOOKUP(A298,'Cód dos países'!$A$3:$C$199,3,FALSE)</f>
        <v>83</v>
      </c>
      <c r="D298">
        <v>2017</v>
      </c>
      <c r="E298">
        <f t="shared" si="4"/>
        <v>832017</v>
      </c>
      <c r="F298" s="54">
        <v>0.72222222222222232</v>
      </c>
    </row>
    <row r="299" spans="1:6" x14ac:dyDescent="0.25">
      <c r="A299" t="s">
        <v>146</v>
      </c>
      <c r="B299" t="str">
        <f>VLOOKUP(A299,'Cód dos países'!$A$3:$C$199,2,FALSE)</f>
        <v>ITA</v>
      </c>
      <c r="C299">
        <f>VLOOKUP(A299,'Cód dos países'!$A$3:$C$199,3,FALSE)</f>
        <v>84</v>
      </c>
      <c r="D299">
        <v>2017</v>
      </c>
      <c r="E299">
        <f t="shared" si="4"/>
        <v>842017</v>
      </c>
      <c r="F299" s="54">
        <v>0.72222222222222232</v>
      </c>
    </row>
    <row r="300" spans="1:6" x14ac:dyDescent="0.25">
      <c r="A300" t="s">
        <v>148</v>
      </c>
      <c r="B300" t="str">
        <f>VLOOKUP(A300,'Cód dos países'!$A$3:$C$199,2,FALSE)</f>
        <v>JAM</v>
      </c>
      <c r="C300">
        <f>VLOOKUP(A300,'Cód dos países'!$A$3:$C$199,3,FALSE)</f>
        <v>85</v>
      </c>
      <c r="D300">
        <v>2017</v>
      </c>
      <c r="E300">
        <f t="shared" si="4"/>
        <v>852017</v>
      </c>
      <c r="F300" s="54">
        <v>0.72222222222222232</v>
      </c>
    </row>
    <row r="301" spans="1:6" x14ac:dyDescent="0.25">
      <c r="A301" t="s">
        <v>150</v>
      </c>
      <c r="B301" t="str">
        <f>VLOOKUP(A301,'Cód dos países'!$A$3:$C$199,2,FALSE)</f>
        <v>JOR</v>
      </c>
      <c r="C301">
        <f>VLOOKUP(A301,'Cód dos países'!$A$3:$C$199,3,FALSE)</f>
        <v>87</v>
      </c>
      <c r="D301">
        <v>2017</v>
      </c>
      <c r="E301">
        <f t="shared" si="4"/>
        <v>872017</v>
      </c>
      <c r="F301" s="54">
        <v>0.55555555555555558</v>
      </c>
    </row>
    <row r="302" spans="1:6" x14ac:dyDescent="0.25">
      <c r="A302" t="s">
        <v>152</v>
      </c>
      <c r="B302" t="str">
        <f>VLOOKUP(A302,'Cód dos países'!$A$3:$C$199,2,FALSE)</f>
        <v>JPN</v>
      </c>
      <c r="C302">
        <f>VLOOKUP(A302,'Cód dos países'!$A$3:$C$199,3,FALSE)</f>
        <v>86</v>
      </c>
      <c r="D302">
        <v>2017</v>
      </c>
      <c r="E302">
        <f t="shared" si="4"/>
        <v>862017</v>
      </c>
      <c r="F302" s="54">
        <v>0.94444444444444453</v>
      </c>
    </row>
    <row r="303" spans="1:6" x14ac:dyDescent="0.25">
      <c r="A303" t="s">
        <v>154</v>
      </c>
      <c r="B303" t="str">
        <f>VLOOKUP(A303,'Cód dos países'!$A$3:$C$199,2,FALSE)</f>
        <v>KAZ</v>
      </c>
      <c r="C303">
        <f>VLOOKUP(A303,'Cód dos países'!$A$3:$C$199,3,FALSE)</f>
        <v>88</v>
      </c>
      <c r="D303">
        <v>2017</v>
      </c>
      <c r="E303">
        <f t="shared" si="4"/>
        <v>882017</v>
      </c>
      <c r="F303" s="54">
        <v>0.55555555555555558</v>
      </c>
    </row>
    <row r="304" spans="1:6" x14ac:dyDescent="0.25">
      <c r="A304" t="s">
        <v>156</v>
      </c>
      <c r="B304" t="str">
        <f>VLOOKUP(A304,'Cód dos países'!$A$3:$C$199,2,FALSE)</f>
        <v>KEN</v>
      </c>
      <c r="C304">
        <f>VLOOKUP(A304,'Cód dos países'!$A$3:$C$199,3,FALSE)</f>
        <v>89</v>
      </c>
      <c r="D304">
        <v>2017</v>
      </c>
      <c r="E304">
        <f t="shared" si="4"/>
        <v>892017</v>
      </c>
      <c r="F304" s="54">
        <v>0.61111111111111116</v>
      </c>
    </row>
    <row r="305" spans="1:6" x14ac:dyDescent="0.25">
      <c r="A305" t="s">
        <v>154</v>
      </c>
      <c r="B305" t="str">
        <f>VLOOKUP(A305,'Cód dos países'!$A$3:$C$199,2,FALSE)</f>
        <v>KAZ</v>
      </c>
      <c r="C305">
        <f>VLOOKUP(A305,'Cód dos países'!$A$3:$C$199,3,FALSE)</f>
        <v>88</v>
      </c>
      <c r="D305">
        <v>2017</v>
      </c>
      <c r="E305">
        <f t="shared" si="4"/>
        <v>882017</v>
      </c>
      <c r="F305" s="54">
        <v>0.33333333333333331</v>
      </c>
    </row>
    <row r="306" spans="1:6" x14ac:dyDescent="0.25">
      <c r="A306" t="s">
        <v>160</v>
      </c>
      <c r="B306" t="str">
        <f>VLOOKUP(A306,'Cód dos países'!$A$3:$C$199,2,FALSE)</f>
        <v>KHM</v>
      </c>
      <c r="C306">
        <f>VLOOKUP(A306,'Cód dos países'!$A$3:$C$199,3,FALSE)</f>
        <v>29</v>
      </c>
      <c r="D306">
        <v>2017</v>
      </c>
      <c r="E306">
        <f t="shared" si="4"/>
        <v>292017</v>
      </c>
      <c r="F306" s="54">
        <v>0.72222222222222232</v>
      </c>
    </row>
    <row r="307" spans="1:6" x14ac:dyDescent="0.25">
      <c r="A307" t="s">
        <v>356</v>
      </c>
      <c r="B307" t="str">
        <f>VLOOKUP(A307,'Cód dos países'!$A$3:$C$199,2,FALSE)</f>
        <v>KIR</v>
      </c>
      <c r="C307">
        <f>VLOOKUP(A307,'Cód dos países'!$A$3:$C$199,3,FALSE)</f>
        <v>90</v>
      </c>
      <c r="D307">
        <v>2017</v>
      </c>
      <c r="E307">
        <f t="shared" si="4"/>
        <v>902017</v>
      </c>
      <c r="F307" s="54">
        <v>0.88888888888888895</v>
      </c>
    </row>
    <row r="308" spans="1:6" x14ac:dyDescent="0.25">
      <c r="A308" t="s">
        <v>367</v>
      </c>
      <c r="B308" t="str">
        <f>VLOOKUP(A308,'Cód dos países'!$A$3:$C$199,2,FALSE)</f>
        <v>KNA</v>
      </c>
      <c r="C308">
        <f>VLOOKUP(A308,'Cód dos países'!$A$3:$C$199,3,FALSE)</f>
        <v>163</v>
      </c>
      <c r="D308">
        <v>2017</v>
      </c>
      <c r="E308">
        <f t="shared" si="4"/>
        <v>1632017</v>
      </c>
      <c r="F308" s="54">
        <v>0.66666666666666663</v>
      </c>
    </row>
    <row r="309" spans="1:6" x14ac:dyDescent="0.25">
      <c r="A309" t="s">
        <v>432</v>
      </c>
      <c r="B309" t="str">
        <f>VLOOKUP(A309,'Cód dos países'!$A$3:$C$199,2,FALSE)</f>
        <v>KOR</v>
      </c>
      <c r="C309">
        <f>VLOOKUP(A309,'Cód dos países'!$A$3:$C$199,3,FALSE)</f>
        <v>92</v>
      </c>
      <c r="D309">
        <v>2017</v>
      </c>
      <c r="E309">
        <f t="shared" si="4"/>
        <v>922017</v>
      </c>
      <c r="F309" s="54">
        <v>0.83333333333333337</v>
      </c>
    </row>
    <row r="310" spans="1:6" x14ac:dyDescent="0.25">
      <c r="A310" t="s">
        <v>163</v>
      </c>
      <c r="B310" t="str">
        <f>VLOOKUP(A310,'Cód dos países'!$A$3:$C$199,2,FALSE)</f>
        <v>KWT</v>
      </c>
      <c r="C310">
        <f>VLOOKUP(A310,'Cód dos países'!$A$3:$C$199,3,FALSE)</f>
        <v>94</v>
      </c>
      <c r="D310">
        <v>2017</v>
      </c>
      <c r="E310">
        <f t="shared" si="4"/>
        <v>942017</v>
      </c>
      <c r="F310" s="54">
        <v>0.38888888888888884</v>
      </c>
    </row>
    <row r="311" spans="1:6" x14ac:dyDescent="0.25">
      <c r="A311" t="s">
        <v>165</v>
      </c>
      <c r="B311" t="str">
        <f>VLOOKUP(A311,'Cód dos países'!$A$3:$C$199,2,FALSE)</f>
        <v>LAO</v>
      </c>
      <c r="C311">
        <f>VLOOKUP(A311,'Cód dos países'!$A$3:$C$199,3,FALSE)</f>
        <v>96</v>
      </c>
      <c r="D311">
        <v>2017</v>
      </c>
      <c r="E311">
        <f t="shared" si="4"/>
        <v>962017</v>
      </c>
      <c r="F311" s="54">
        <v>0.61111111111111116</v>
      </c>
    </row>
    <row r="312" spans="1:6" x14ac:dyDescent="0.25">
      <c r="A312" t="s">
        <v>167</v>
      </c>
      <c r="B312" t="str">
        <f>VLOOKUP(A312,'Cód dos países'!$A$3:$C$199,2,FALSE)</f>
        <v>LBN</v>
      </c>
      <c r="C312">
        <f>VLOOKUP(A312,'Cód dos países'!$A$3:$C$199,3,FALSE)</f>
        <v>98</v>
      </c>
      <c r="D312">
        <v>2017</v>
      </c>
      <c r="E312">
        <f t="shared" si="4"/>
        <v>982017</v>
      </c>
      <c r="F312" s="54">
        <v>0.3888888888888889</v>
      </c>
    </row>
    <row r="313" spans="1:6" x14ac:dyDescent="0.25">
      <c r="A313" t="s">
        <v>169</v>
      </c>
      <c r="B313" t="str">
        <f>VLOOKUP(A313,'Cód dos países'!$A$3:$C$199,2,FALSE)</f>
        <v>LBR</v>
      </c>
      <c r="C313">
        <f>VLOOKUP(A313,'Cód dos países'!$A$3:$C$199,3,FALSE)</f>
        <v>100</v>
      </c>
      <c r="D313">
        <v>2017</v>
      </c>
      <c r="E313">
        <f t="shared" si="4"/>
        <v>1002017</v>
      </c>
      <c r="F313" s="54">
        <v>0.5</v>
      </c>
    </row>
    <row r="314" spans="1:6" x14ac:dyDescent="0.25">
      <c r="A314" t="s">
        <v>171</v>
      </c>
      <c r="B314" t="str">
        <f>VLOOKUP(A314,'Cód dos países'!$A$3:$C$199,2,FALSE)</f>
        <v>LBY</v>
      </c>
      <c r="C314">
        <f>VLOOKUP(A314,'Cód dos países'!$A$3:$C$199,3,FALSE)</f>
        <v>101</v>
      </c>
      <c r="D314">
        <v>2017</v>
      </c>
      <c r="E314">
        <f t="shared" si="4"/>
        <v>1012017</v>
      </c>
      <c r="F314" s="54">
        <v>0.27777777777777779</v>
      </c>
    </row>
    <row r="315" spans="1:6" x14ac:dyDescent="0.25">
      <c r="A315" t="s">
        <v>368</v>
      </c>
      <c r="B315" t="str">
        <f>VLOOKUP(A315,'Cód dos países'!$A$3:$C$199,2,FALSE)</f>
        <v>LCA</v>
      </c>
      <c r="C315">
        <f>VLOOKUP(A315,'Cód dos países'!$A$3:$C$199,3,FALSE)</f>
        <v>164</v>
      </c>
      <c r="D315">
        <v>2017</v>
      </c>
      <c r="E315">
        <f t="shared" si="4"/>
        <v>1642017</v>
      </c>
      <c r="F315" s="54">
        <v>0.77777777777777779</v>
      </c>
    </row>
    <row r="316" spans="1:6" x14ac:dyDescent="0.25">
      <c r="A316" t="s">
        <v>359</v>
      </c>
      <c r="B316" t="str">
        <f>VLOOKUP(A316,'Cód dos países'!$A$3:$C$199,2,FALSE)</f>
        <v>LIE</v>
      </c>
      <c r="C316">
        <f>VLOOKUP(A316,'Cód dos países'!$A$3:$C$199,3,FALSE)</f>
        <v>102</v>
      </c>
      <c r="D316">
        <v>2017</v>
      </c>
      <c r="E316">
        <f t="shared" si="4"/>
        <v>1022017</v>
      </c>
      <c r="F316" s="54">
        <v>1</v>
      </c>
    </row>
    <row r="317" spans="1:6" x14ac:dyDescent="0.25">
      <c r="A317" t="s">
        <v>173</v>
      </c>
      <c r="B317" t="str">
        <f>VLOOKUP(A317,'Cód dos países'!$A$3:$C$199,2,FALSE)</f>
        <v>LKA</v>
      </c>
      <c r="C317">
        <f>VLOOKUP(A317,'Cód dos países'!$A$3:$C$199,3,FALSE)</f>
        <v>162</v>
      </c>
      <c r="D317">
        <v>2017</v>
      </c>
      <c r="E317">
        <f t="shared" si="4"/>
        <v>1622017</v>
      </c>
      <c r="F317" s="54">
        <v>0.61111111111111116</v>
      </c>
    </row>
    <row r="318" spans="1:6" x14ac:dyDescent="0.25">
      <c r="A318" t="s">
        <v>175</v>
      </c>
      <c r="B318" t="str">
        <f>VLOOKUP(A318,'Cód dos países'!$A$3:$C$199,2,FALSE)</f>
        <v>LSO</v>
      </c>
      <c r="C318">
        <f>VLOOKUP(A318,'Cód dos países'!$A$3:$C$199,3,FALSE)</f>
        <v>99</v>
      </c>
      <c r="D318">
        <v>2017</v>
      </c>
      <c r="E318">
        <f t="shared" si="4"/>
        <v>992017</v>
      </c>
      <c r="F318" s="54">
        <v>0.61111111111111116</v>
      </c>
    </row>
    <row r="319" spans="1:6" x14ac:dyDescent="0.25">
      <c r="A319" t="s">
        <v>177</v>
      </c>
      <c r="B319" t="str">
        <f>VLOOKUP(A319,'Cód dos países'!$A$3:$C$199,2,FALSE)</f>
        <v>LTU</v>
      </c>
      <c r="C319">
        <f>VLOOKUP(A319,'Cód dos países'!$A$3:$C$199,3,FALSE)</f>
        <v>103</v>
      </c>
      <c r="D319">
        <v>2017</v>
      </c>
      <c r="E319">
        <f t="shared" si="4"/>
        <v>1032017</v>
      </c>
      <c r="F319" s="54">
        <v>0.77777777777777779</v>
      </c>
    </row>
    <row r="320" spans="1:6" x14ac:dyDescent="0.25">
      <c r="A320" t="s">
        <v>179</v>
      </c>
      <c r="B320" t="str">
        <f>VLOOKUP(A320,'Cód dos países'!$A$3:$C$199,2,FALSE)</f>
        <v>LUX</v>
      </c>
      <c r="C320">
        <f>VLOOKUP(A320,'Cód dos países'!$A$3:$C$199,3,FALSE)</f>
        <v>104</v>
      </c>
      <c r="D320">
        <v>2017</v>
      </c>
      <c r="E320">
        <f t="shared" si="4"/>
        <v>1042017</v>
      </c>
      <c r="F320" s="54">
        <v>1</v>
      </c>
    </row>
    <row r="321" spans="1:6" x14ac:dyDescent="0.25">
      <c r="A321" t="s">
        <v>181</v>
      </c>
      <c r="B321" t="str">
        <f>VLOOKUP(A321,'Cód dos países'!$A$3:$C$199,2,FALSE)</f>
        <v>LVA</v>
      </c>
      <c r="C321">
        <f>VLOOKUP(A321,'Cód dos países'!$A$3:$C$199,3,FALSE)</f>
        <v>97</v>
      </c>
      <c r="D321">
        <v>2017</v>
      </c>
      <c r="E321">
        <f t="shared" si="4"/>
        <v>972017</v>
      </c>
      <c r="F321" s="54">
        <v>0.77777777777777779</v>
      </c>
    </row>
    <row r="322" spans="1:6" x14ac:dyDescent="0.25">
      <c r="A322" t="s">
        <v>593</v>
      </c>
      <c r="B322" t="e">
        <f>VLOOKUP(A322,'Cód dos países'!$A$3:$C$199,2,FALSE)</f>
        <v>#N/A</v>
      </c>
      <c r="C322" t="e">
        <f>VLOOKUP(A322,'Cód dos países'!$A$3:$C$199,3,FALSE)</f>
        <v>#N/A</v>
      </c>
      <c r="D322">
        <v>2017</v>
      </c>
      <c r="E322" t="e">
        <f t="shared" si="4"/>
        <v>#N/A</v>
      </c>
      <c r="F322" s="54">
        <v>1</v>
      </c>
    </row>
    <row r="323" spans="1:6" x14ac:dyDescent="0.25">
      <c r="A323" t="s">
        <v>183</v>
      </c>
      <c r="B323" t="str">
        <f>VLOOKUP(A323,'Cód dos países'!$A$3:$C$199,2,FALSE)</f>
        <v>MAR</v>
      </c>
      <c r="C323">
        <f>VLOOKUP(A323,'Cód dos países'!$A$3:$C$199,3,FALSE)</f>
        <v>121</v>
      </c>
      <c r="D323">
        <v>2017</v>
      </c>
      <c r="E323">
        <f t="shared" si="4"/>
        <v>1212017</v>
      </c>
      <c r="F323" s="54">
        <v>0.61111111111111116</v>
      </c>
    </row>
    <row r="324" spans="1:6" x14ac:dyDescent="0.25">
      <c r="A324" t="s">
        <v>185</v>
      </c>
      <c r="B324" t="str">
        <f>VLOOKUP(A324,'Cód dos países'!$A$3:$C$199,2,FALSE)</f>
        <v>MDA</v>
      </c>
      <c r="C324">
        <f>VLOOKUP(A324,'Cód dos países'!$A$3:$C$199,3,FALSE)</f>
        <v>117</v>
      </c>
      <c r="D324">
        <v>2017</v>
      </c>
      <c r="E324">
        <f t="shared" si="4"/>
        <v>1172017</v>
      </c>
      <c r="F324" s="54">
        <v>0.5</v>
      </c>
    </row>
    <row r="325" spans="1:6" x14ac:dyDescent="0.25">
      <c r="A325" t="s">
        <v>187</v>
      </c>
      <c r="B325" t="str">
        <f>VLOOKUP(A325,'Cód dos países'!$A$3:$C$199,2,FALSE)</f>
        <v>MDG</v>
      </c>
      <c r="C325">
        <f>VLOOKUP(A325,'Cód dos países'!$A$3:$C$199,3,FALSE)</f>
        <v>106</v>
      </c>
      <c r="D325">
        <v>2017</v>
      </c>
      <c r="E325">
        <f t="shared" ref="E325:E388" si="5">C325*10000+D325</f>
        <v>1062017</v>
      </c>
      <c r="F325" s="54">
        <v>0.5</v>
      </c>
    </row>
    <row r="326" spans="1:6" x14ac:dyDescent="0.25">
      <c r="A326" t="s">
        <v>189</v>
      </c>
      <c r="B326" t="str">
        <f>VLOOKUP(A326,'Cód dos países'!$A$3:$C$199,2,FALSE)</f>
        <v>MDV</v>
      </c>
      <c r="C326">
        <f>VLOOKUP(A326,'Cód dos países'!$A$3:$C$199,3,FALSE)</f>
        <v>109</v>
      </c>
      <c r="D326">
        <v>2017</v>
      </c>
      <c r="E326">
        <f t="shared" si="5"/>
        <v>1092017</v>
      </c>
      <c r="F326" s="54">
        <v>0.55555555555555558</v>
      </c>
    </row>
    <row r="327" spans="1:6" x14ac:dyDescent="0.25">
      <c r="A327" t="s">
        <v>191</v>
      </c>
      <c r="B327" t="str">
        <f>VLOOKUP(A327,'Cód dos países'!$A$3:$C$199,2,FALSE)</f>
        <v>MEX</v>
      </c>
      <c r="C327">
        <f>VLOOKUP(A327,'Cód dos países'!$A$3:$C$199,3,FALSE)</f>
        <v>115</v>
      </c>
      <c r="D327">
        <v>2017</v>
      </c>
      <c r="E327">
        <f t="shared" si="5"/>
        <v>1152017</v>
      </c>
      <c r="F327" s="54">
        <v>0.72222222222222232</v>
      </c>
    </row>
    <row r="328" spans="1:6" x14ac:dyDescent="0.25">
      <c r="A328" t="s">
        <v>193</v>
      </c>
      <c r="B328" t="str">
        <f>VLOOKUP(A328,'Cód dos países'!$A$3:$C$199,2,FALSE)</f>
        <v>MKD</v>
      </c>
      <c r="C328">
        <f>VLOOKUP(A328,'Cód dos países'!$A$3:$C$199,3,FALSE)</f>
        <v>105</v>
      </c>
      <c r="D328">
        <v>2017</v>
      </c>
      <c r="E328">
        <f t="shared" si="5"/>
        <v>1052017</v>
      </c>
      <c r="F328" s="54">
        <v>0.66666666666666663</v>
      </c>
    </row>
    <row r="329" spans="1:6" x14ac:dyDescent="0.25">
      <c r="A329" t="s">
        <v>195</v>
      </c>
      <c r="B329" t="str">
        <f>VLOOKUP(A329,'Cód dos países'!$A$3:$C$199,2,FALSE)</f>
        <v>MLI</v>
      </c>
      <c r="C329">
        <f>VLOOKUP(A329,'Cód dos países'!$A$3:$C$199,3,FALSE)</f>
        <v>110</v>
      </c>
      <c r="D329">
        <v>2017</v>
      </c>
      <c r="E329">
        <f t="shared" si="5"/>
        <v>1102017</v>
      </c>
      <c r="F329" s="54">
        <v>0.55555555555555558</v>
      </c>
    </row>
    <row r="330" spans="1:6" x14ac:dyDescent="0.25">
      <c r="A330" t="s">
        <v>197</v>
      </c>
      <c r="B330" t="str">
        <f>VLOOKUP(A330,'Cód dos países'!$A$3:$C$199,2,FALSE)</f>
        <v>MLT</v>
      </c>
      <c r="C330">
        <f>VLOOKUP(A330,'Cód dos países'!$A$3:$C$199,3,FALSE)</f>
        <v>111</v>
      </c>
      <c r="D330">
        <v>2017</v>
      </c>
      <c r="E330">
        <f t="shared" si="5"/>
        <v>1112017</v>
      </c>
      <c r="F330" s="54">
        <v>0.83333333333333337</v>
      </c>
    </row>
    <row r="331" spans="1:6" x14ac:dyDescent="0.25">
      <c r="A331" t="s">
        <v>338</v>
      </c>
      <c r="B331" t="str">
        <f>VLOOKUP(A331,'Cód dos países'!$A$3:$C$199,2,FALSE)</f>
        <v>MMR</v>
      </c>
      <c r="C331">
        <f>VLOOKUP(A331,'Cód dos países'!$A$3:$C$199,3,FALSE)</f>
        <v>123</v>
      </c>
      <c r="D331">
        <v>2017</v>
      </c>
      <c r="E331">
        <f t="shared" si="5"/>
        <v>1232017</v>
      </c>
      <c r="F331" s="54">
        <v>0.55555555555555569</v>
      </c>
    </row>
    <row r="332" spans="1:6" x14ac:dyDescent="0.25">
      <c r="A332" t="s">
        <v>201</v>
      </c>
      <c r="B332" t="str">
        <f>VLOOKUP(A332,'Cód dos países'!$A$3:$C$199,2,FALSE)</f>
        <v>MNG</v>
      </c>
      <c r="C332">
        <f>VLOOKUP(A332,'Cód dos países'!$A$3:$C$199,3,FALSE)</f>
        <v>119</v>
      </c>
      <c r="D332">
        <v>2017</v>
      </c>
      <c r="E332">
        <f t="shared" si="5"/>
        <v>1192017</v>
      </c>
      <c r="F332" s="54">
        <v>0.61111111111111116</v>
      </c>
    </row>
    <row r="333" spans="1:6" x14ac:dyDescent="0.25">
      <c r="A333" t="s">
        <v>200</v>
      </c>
      <c r="B333" t="str">
        <f>VLOOKUP(A333,'Cód dos países'!$A$3:$C$199,2,FALSE)</f>
        <v>MNP</v>
      </c>
      <c r="C333">
        <f>VLOOKUP(A333,'Cód dos países'!$A$3:$C$199,3,FALSE)</f>
        <v>120</v>
      </c>
      <c r="D333">
        <v>2017</v>
      </c>
      <c r="E333">
        <f t="shared" si="5"/>
        <v>1202017</v>
      </c>
      <c r="F333" s="54">
        <v>0.61111111111111116</v>
      </c>
    </row>
    <row r="334" spans="1:6" x14ac:dyDescent="0.25">
      <c r="A334" t="s">
        <v>203</v>
      </c>
      <c r="B334" t="str">
        <f>VLOOKUP(A334,'Cód dos países'!$A$3:$C$199,2,FALSE)</f>
        <v>MOZ</v>
      </c>
      <c r="C334">
        <f>VLOOKUP(A334,'Cód dos países'!$A$3:$C$199,3,FALSE)</f>
        <v>122</v>
      </c>
      <c r="D334">
        <v>2017</v>
      </c>
      <c r="E334">
        <f t="shared" si="5"/>
        <v>1222017</v>
      </c>
      <c r="F334" s="54">
        <v>0.44444444444444448</v>
      </c>
    </row>
    <row r="335" spans="1:6" x14ac:dyDescent="0.25">
      <c r="A335" t="s">
        <v>205</v>
      </c>
      <c r="B335" t="str">
        <f>VLOOKUP(A335,'Cód dos países'!$A$3:$C$199,2,FALSE)</f>
        <v>MRT</v>
      </c>
      <c r="C335">
        <f>VLOOKUP(A335,'Cód dos países'!$A$3:$C$199,3,FALSE)</f>
        <v>113</v>
      </c>
      <c r="D335">
        <v>2017</v>
      </c>
      <c r="E335">
        <f t="shared" si="5"/>
        <v>1132017</v>
      </c>
      <c r="F335" s="54">
        <v>0.5</v>
      </c>
    </row>
    <row r="336" spans="1:6" x14ac:dyDescent="0.25">
      <c r="A336" t="s">
        <v>594</v>
      </c>
      <c r="B336" t="e">
        <f>VLOOKUP(A336,'Cód dos países'!$A$3:$C$199,2,FALSE)</f>
        <v>#N/A</v>
      </c>
      <c r="C336" t="e">
        <f>VLOOKUP(A336,'Cód dos países'!$A$3:$C$199,3,FALSE)</f>
        <v>#N/A</v>
      </c>
      <c r="D336">
        <v>2017</v>
      </c>
      <c r="E336" t="e">
        <f t="shared" si="5"/>
        <v>#N/A</v>
      </c>
      <c r="F336" s="54">
        <v>0.83333333333333337</v>
      </c>
    </row>
    <row r="337" spans="1:6" x14ac:dyDescent="0.25">
      <c r="A337" t="s">
        <v>207</v>
      </c>
      <c r="B337" t="str">
        <f>VLOOKUP(A337,'Cód dos países'!$A$3:$C$199,2,FALSE)</f>
        <v>MUS</v>
      </c>
      <c r="C337">
        <f>VLOOKUP(A337,'Cód dos países'!$A$3:$C$199,3,FALSE)</f>
        <v>114</v>
      </c>
      <c r="D337">
        <v>2017</v>
      </c>
      <c r="E337">
        <f t="shared" si="5"/>
        <v>1142017</v>
      </c>
      <c r="F337" s="54">
        <v>0.88888888888888895</v>
      </c>
    </row>
    <row r="338" spans="1:6" x14ac:dyDescent="0.25">
      <c r="A338" t="s">
        <v>209</v>
      </c>
      <c r="B338" t="str">
        <f>VLOOKUP(A338,'Cód dos países'!$A$3:$C$199,2,FALSE)</f>
        <v>MWI</v>
      </c>
      <c r="C338">
        <f>VLOOKUP(A338,'Cód dos países'!$A$3:$C$199,3,FALSE)</f>
        <v>107</v>
      </c>
      <c r="D338">
        <v>2017</v>
      </c>
      <c r="E338">
        <f t="shared" si="5"/>
        <v>1072017</v>
      </c>
      <c r="F338" s="54">
        <v>0.44444444444444448</v>
      </c>
    </row>
    <row r="339" spans="1:6" x14ac:dyDescent="0.25">
      <c r="A339" t="s">
        <v>211</v>
      </c>
      <c r="B339" t="str">
        <f>VLOOKUP(A339,'Cód dos países'!$A$3:$C$199,2,FALSE)</f>
        <v>MYS</v>
      </c>
      <c r="C339">
        <f>VLOOKUP(A339,'Cód dos países'!$A$3:$C$199,3,FALSE)</f>
        <v>108</v>
      </c>
      <c r="D339">
        <v>2017</v>
      </c>
      <c r="E339">
        <f t="shared" si="5"/>
        <v>1082017</v>
      </c>
      <c r="F339" s="54">
        <v>0.77777777777777779</v>
      </c>
    </row>
    <row r="340" spans="1:6" x14ac:dyDescent="0.25">
      <c r="A340" t="s">
        <v>213</v>
      </c>
      <c r="B340" t="str">
        <f>VLOOKUP(A340,'Cód dos países'!$A$3:$C$199,2,FALSE)</f>
        <v>NAM</v>
      </c>
      <c r="C340">
        <f>VLOOKUP(A340,'Cód dos países'!$A$3:$C$199,3,FALSE)</f>
        <v>124</v>
      </c>
      <c r="D340">
        <v>2017</v>
      </c>
      <c r="E340">
        <f t="shared" si="5"/>
        <v>1242017</v>
      </c>
      <c r="F340" s="54">
        <v>0.61111111111111116</v>
      </c>
    </row>
    <row r="341" spans="1:6" x14ac:dyDescent="0.25">
      <c r="A341" t="s">
        <v>215</v>
      </c>
      <c r="B341" t="str">
        <f>VLOOKUP(A341,'Cód dos países'!$A$3:$C$199,2,FALSE)</f>
        <v>NER</v>
      </c>
      <c r="C341">
        <f>VLOOKUP(A341,'Cód dos países'!$A$3:$C$199,3,FALSE)</f>
        <v>130</v>
      </c>
      <c r="D341">
        <v>2017</v>
      </c>
      <c r="E341">
        <f t="shared" si="5"/>
        <v>1302017</v>
      </c>
      <c r="F341" s="54">
        <v>0.61111111111111116</v>
      </c>
    </row>
    <row r="342" spans="1:6" x14ac:dyDescent="0.25">
      <c r="A342" t="s">
        <v>217</v>
      </c>
      <c r="B342" t="str">
        <f>VLOOKUP(A342,'Cód dos países'!$A$3:$C$199,2,FALSE)</f>
        <v>NGA</v>
      </c>
      <c r="C342">
        <f>VLOOKUP(A342,'Cód dos países'!$A$3:$C$199,3,FALSE)</f>
        <v>131</v>
      </c>
      <c r="D342">
        <v>2017</v>
      </c>
      <c r="E342">
        <f t="shared" si="5"/>
        <v>1312017</v>
      </c>
      <c r="F342" s="54">
        <v>0.44444444444444448</v>
      </c>
    </row>
    <row r="343" spans="1:6" x14ac:dyDescent="0.25">
      <c r="A343" t="s">
        <v>219</v>
      </c>
      <c r="B343" t="str">
        <f>VLOOKUP(A343,'Cód dos países'!$A$3:$C$199,2,FALSE)</f>
        <v>NIC</v>
      </c>
      <c r="C343">
        <f>VLOOKUP(A343,'Cód dos países'!$A$3:$C$199,3,FALSE)</f>
        <v>129</v>
      </c>
      <c r="D343">
        <v>2017</v>
      </c>
      <c r="E343">
        <f t="shared" si="5"/>
        <v>1292017</v>
      </c>
      <c r="F343" s="54">
        <v>0.5</v>
      </c>
    </row>
    <row r="344" spans="1:6" x14ac:dyDescent="0.25">
      <c r="A344" t="s">
        <v>221</v>
      </c>
      <c r="B344" t="str">
        <f>VLOOKUP(A344,'Cód dos países'!$A$3:$C$199,2,FALSE)</f>
        <v>NLD</v>
      </c>
      <c r="C344">
        <f>VLOOKUP(A344,'Cód dos países'!$A$3:$C$199,3,FALSE)</f>
        <v>127</v>
      </c>
      <c r="D344">
        <v>2017</v>
      </c>
      <c r="E344">
        <f t="shared" si="5"/>
        <v>1272017</v>
      </c>
      <c r="F344" s="54">
        <v>0.94444444444444453</v>
      </c>
    </row>
    <row r="345" spans="1:6" x14ac:dyDescent="0.25">
      <c r="A345" t="s">
        <v>223</v>
      </c>
      <c r="B345" t="str">
        <f>VLOOKUP(A345,'Cód dos países'!$A$3:$C$199,2,FALSE)</f>
        <v>NOR</v>
      </c>
      <c r="C345">
        <f>VLOOKUP(A345,'Cód dos países'!$A$3:$C$199,3,FALSE)</f>
        <v>132</v>
      </c>
      <c r="D345">
        <v>2017</v>
      </c>
      <c r="E345">
        <f t="shared" si="5"/>
        <v>1322017</v>
      </c>
      <c r="F345" s="54">
        <v>0.94444444444444453</v>
      </c>
    </row>
    <row r="346" spans="1:6" x14ac:dyDescent="0.25">
      <c r="A346" t="s">
        <v>225</v>
      </c>
      <c r="B346" t="str">
        <f>VLOOKUP(A346,'Cód dos países'!$A$3:$C$199,2,FALSE)</f>
        <v>NPL</v>
      </c>
      <c r="C346">
        <f>VLOOKUP(A346,'Cód dos países'!$A$3:$C$199,3,FALSE)</f>
        <v>126</v>
      </c>
      <c r="D346">
        <v>2017</v>
      </c>
      <c r="E346">
        <f t="shared" si="5"/>
        <v>1262017</v>
      </c>
      <c r="F346" s="54">
        <v>0.5</v>
      </c>
    </row>
    <row r="347" spans="1:6" x14ac:dyDescent="0.25">
      <c r="A347" t="s">
        <v>227</v>
      </c>
      <c r="B347" t="str">
        <f>VLOOKUP(A347,'Cód dos países'!$A$3:$C$199,2,FALSE)</f>
        <v>NZL</v>
      </c>
      <c r="C347">
        <f>VLOOKUP(A347,'Cód dos países'!$A$3:$C$199,3,FALSE)</f>
        <v>128</v>
      </c>
      <c r="D347">
        <v>2017</v>
      </c>
      <c r="E347">
        <f t="shared" si="5"/>
        <v>1282017</v>
      </c>
      <c r="F347" s="54">
        <v>1</v>
      </c>
    </row>
    <row r="348" spans="1:6" x14ac:dyDescent="0.25">
      <c r="A348" t="s">
        <v>229</v>
      </c>
      <c r="B348" t="str">
        <f>VLOOKUP(A348,'Cód dos países'!$A$3:$C$199,2,FALSE)</f>
        <v>OMN</v>
      </c>
      <c r="C348">
        <f>VLOOKUP(A348,'Cód dos países'!$A$3:$C$199,3,FALSE)</f>
        <v>133</v>
      </c>
      <c r="D348">
        <v>2017</v>
      </c>
      <c r="E348">
        <f t="shared" si="5"/>
        <v>1332017</v>
      </c>
      <c r="F348" s="54">
        <v>0.66666666666666663</v>
      </c>
    </row>
    <row r="349" spans="1:6" x14ac:dyDescent="0.25">
      <c r="A349" t="s">
        <v>231</v>
      </c>
      <c r="B349" t="str">
        <f>VLOOKUP(A349,'Cód dos países'!$A$3:$C$199,2,FALSE)</f>
        <v>PAK</v>
      </c>
      <c r="C349">
        <f>VLOOKUP(A349,'Cód dos países'!$A$3:$C$199,3,FALSE)</f>
        <v>134</v>
      </c>
      <c r="D349">
        <v>2017</v>
      </c>
      <c r="E349">
        <f t="shared" si="5"/>
        <v>1342017</v>
      </c>
      <c r="F349" s="54">
        <v>0.55555555555555558</v>
      </c>
    </row>
    <row r="350" spans="1:6" x14ac:dyDescent="0.25">
      <c r="A350" t="s">
        <v>233</v>
      </c>
      <c r="B350" t="str">
        <f>VLOOKUP(A350,'Cód dos países'!$A$3:$C$199,2,FALSE)</f>
        <v>PAN</v>
      </c>
      <c r="C350">
        <f>VLOOKUP(A350,'Cód dos países'!$A$3:$C$199,3,FALSE)</f>
        <v>136</v>
      </c>
      <c r="D350">
        <v>2017</v>
      </c>
      <c r="E350">
        <f t="shared" si="5"/>
        <v>1362017</v>
      </c>
      <c r="F350" s="54">
        <v>0.77777777777777779</v>
      </c>
    </row>
    <row r="351" spans="1:6" x14ac:dyDescent="0.25">
      <c r="A351" t="s">
        <v>235</v>
      </c>
      <c r="B351" t="str">
        <f>VLOOKUP(A351,'Cód dos países'!$A$3:$C$199,2,FALSE)</f>
        <v>PER</v>
      </c>
      <c r="C351">
        <f>VLOOKUP(A351,'Cód dos países'!$A$3:$C$199,3,FALSE)</f>
        <v>139</v>
      </c>
      <c r="D351">
        <v>2017</v>
      </c>
      <c r="E351">
        <f t="shared" si="5"/>
        <v>1392017</v>
      </c>
      <c r="F351" s="54">
        <v>0.61111111111111116</v>
      </c>
    </row>
    <row r="352" spans="1:6" x14ac:dyDescent="0.25">
      <c r="A352" t="s">
        <v>237</v>
      </c>
      <c r="B352" t="str">
        <f>VLOOKUP(A352,'Cód dos países'!$A$3:$C$199,2,FALSE)</f>
        <v>PHL</v>
      </c>
      <c r="C352">
        <f>VLOOKUP(A352,'Cód dos países'!$A$3:$C$199,3,FALSE)</f>
        <v>140</v>
      </c>
      <c r="D352">
        <v>2017</v>
      </c>
      <c r="E352">
        <f t="shared" si="5"/>
        <v>1402017</v>
      </c>
      <c r="F352" s="54">
        <v>0.55555555555555558</v>
      </c>
    </row>
    <row r="353" spans="1:6" x14ac:dyDescent="0.25">
      <c r="A353" t="s">
        <v>239</v>
      </c>
      <c r="B353" t="str">
        <f>VLOOKUP(A353,'Cód dos países'!$A$3:$C$199,2,FALSE)</f>
        <v>PNG</v>
      </c>
      <c r="C353">
        <f>VLOOKUP(A353,'Cód dos países'!$A$3:$C$199,3,FALSE)</f>
        <v>137</v>
      </c>
      <c r="D353">
        <v>2017</v>
      </c>
      <c r="E353">
        <f t="shared" si="5"/>
        <v>1372017</v>
      </c>
      <c r="F353" s="54">
        <v>0.55555555555555558</v>
      </c>
    </row>
    <row r="354" spans="1:6" x14ac:dyDescent="0.25">
      <c r="A354" t="s">
        <v>241</v>
      </c>
      <c r="B354" t="str">
        <f>VLOOKUP(A354,'Cód dos países'!$A$3:$C$199,2,FALSE)</f>
        <v>POL</v>
      </c>
      <c r="C354">
        <f>VLOOKUP(A354,'Cód dos países'!$A$3:$C$199,3,FALSE)</f>
        <v>141</v>
      </c>
      <c r="D354">
        <v>2017</v>
      </c>
      <c r="E354">
        <f t="shared" si="5"/>
        <v>1412017</v>
      </c>
      <c r="F354" s="54">
        <v>0.72222222222222232</v>
      </c>
    </row>
    <row r="355" spans="1:6" x14ac:dyDescent="0.25">
      <c r="A355" t="s">
        <v>595</v>
      </c>
      <c r="B355" t="e">
        <f>VLOOKUP(A355,'Cód dos países'!$A$3:$C$199,2,FALSE)</f>
        <v>#N/A</v>
      </c>
      <c r="C355" t="e">
        <f>VLOOKUP(A355,'Cód dos países'!$A$3:$C$199,3,FALSE)</f>
        <v>#N/A</v>
      </c>
      <c r="D355">
        <v>2017</v>
      </c>
      <c r="E355" t="e">
        <f t="shared" si="5"/>
        <v>#N/A</v>
      </c>
      <c r="F355" s="54">
        <v>0.66666666666666663</v>
      </c>
    </row>
    <row r="356" spans="1:6" x14ac:dyDescent="0.25">
      <c r="A356" t="s">
        <v>431</v>
      </c>
      <c r="B356" t="str">
        <f>VLOOKUP(A356,'Cód dos países'!$A$3:$C$199,2,FALSE)</f>
        <v>PRK</v>
      </c>
      <c r="C356">
        <f>VLOOKUP(A356,'Cód dos países'!$A$3:$C$199,3,FALSE)</f>
        <v>91</v>
      </c>
      <c r="D356">
        <v>2017</v>
      </c>
      <c r="E356">
        <f t="shared" si="5"/>
        <v>912017</v>
      </c>
      <c r="F356" s="54">
        <v>0.16666666666666663</v>
      </c>
    </row>
    <row r="357" spans="1:6" x14ac:dyDescent="0.25">
      <c r="A357" t="s">
        <v>244</v>
      </c>
      <c r="B357" t="str">
        <f>VLOOKUP(A357,'Cód dos países'!$A$3:$C$199,2,FALSE)</f>
        <v>PRT</v>
      </c>
      <c r="C357">
        <f>VLOOKUP(A357,'Cód dos países'!$A$3:$C$199,3,FALSE)</f>
        <v>142</v>
      </c>
      <c r="D357">
        <v>2017</v>
      </c>
      <c r="E357">
        <f t="shared" si="5"/>
        <v>1422017</v>
      </c>
      <c r="F357" s="54">
        <v>0.77777777777777779</v>
      </c>
    </row>
    <row r="358" spans="1:6" x14ac:dyDescent="0.25">
      <c r="A358" t="s">
        <v>246</v>
      </c>
      <c r="B358" t="str">
        <f>VLOOKUP(A358,'Cód dos países'!$A$3:$C$199,2,FALSE)</f>
        <v>PRY</v>
      </c>
      <c r="C358">
        <f>VLOOKUP(A358,'Cód dos países'!$A$3:$C$199,3,FALSE)</f>
        <v>138</v>
      </c>
      <c r="D358">
        <v>2017</v>
      </c>
      <c r="E358">
        <f t="shared" si="5"/>
        <v>1382017</v>
      </c>
      <c r="F358" s="54">
        <v>0.61111111111111116</v>
      </c>
    </row>
    <row r="359" spans="1:6" x14ac:dyDescent="0.25">
      <c r="A359" t="s">
        <v>248</v>
      </c>
      <c r="B359" t="str">
        <f>VLOOKUP(A359,'Cód dos países'!$A$3:$C$199,2,FALSE)</f>
        <v>QAT</v>
      </c>
      <c r="C359">
        <f>VLOOKUP(A359,'Cód dos países'!$A$3:$C$199,3,FALSE)</f>
        <v>143</v>
      </c>
      <c r="D359">
        <v>2017</v>
      </c>
      <c r="E359">
        <f t="shared" si="5"/>
        <v>1432017</v>
      </c>
      <c r="F359" s="54">
        <v>0.5</v>
      </c>
    </row>
    <row r="360" spans="1:6" x14ac:dyDescent="0.25">
      <c r="A360" t="s">
        <v>596</v>
      </c>
      <c r="B360" t="e">
        <f>VLOOKUP(A360,'Cód dos países'!$A$3:$C$199,2,FALSE)</f>
        <v>#N/A</v>
      </c>
      <c r="C360" t="e">
        <f>VLOOKUP(A360,'Cód dos países'!$A$3:$C$199,3,FALSE)</f>
        <v>#N/A</v>
      </c>
      <c r="D360">
        <v>2017</v>
      </c>
      <c r="E360" t="e">
        <f t="shared" si="5"/>
        <v>#N/A</v>
      </c>
      <c r="F360" s="54">
        <v>0.88888888888888895</v>
      </c>
    </row>
    <row r="361" spans="1:6" x14ac:dyDescent="0.25">
      <c r="A361" t="s">
        <v>250</v>
      </c>
      <c r="B361" t="str">
        <f>VLOOKUP(A361,'Cód dos países'!$A$3:$C$199,2,FALSE)</f>
        <v>ROM</v>
      </c>
      <c r="C361">
        <f>VLOOKUP(A361,'Cód dos países'!$A$3:$C$199,3,FALSE)</f>
        <v>144</v>
      </c>
      <c r="D361">
        <v>2017</v>
      </c>
      <c r="E361">
        <f t="shared" si="5"/>
        <v>1442017</v>
      </c>
      <c r="F361" s="54">
        <v>0.61111111111111116</v>
      </c>
    </row>
    <row r="362" spans="1:6" x14ac:dyDescent="0.25">
      <c r="A362" t="s">
        <v>251</v>
      </c>
      <c r="B362" t="str">
        <f>VLOOKUP(A362,'Cód dos países'!$A$3:$C$199,2,FALSE)</f>
        <v>RUS</v>
      </c>
      <c r="C362">
        <f>VLOOKUP(A362,'Cód dos países'!$A$3:$C$199,3,FALSE)</f>
        <v>145</v>
      </c>
      <c r="D362">
        <v>2017</v>
      </c>
      <c r="E362">
        <f t="shared" si="5"/>
        <v>1452017</v>
      </c>
      <c r="F362" s="54">
        <v>0.33333333333333331</v>
      </c>
    </row>
    <row r="363" spans="1:6" x14ac:dyDescent="0.25">
      <c r="A363" t="s">
        <v>253</v>
      </c>
      <c r="B363" t="str">
        <f>VLOOKUP(A363,'Cód dos países'!$A$3:$C$199,2,FALSE)</f>
        <v>RWA</v>
      </c>
      <c r="C363">
        <f>VLOOKUP(A363,'Cód dos países'!$A$3:$C$199,3,FALSE)</f>
        <v>146</v>
      </c>
      <c r="D363">
        <v>2017</v>
      </c>
      <c r="E363">
        <f t="shared" si="5"/>
        <v>1462017</v>
      </c>
      <c r="F363" s="54">
        <v>0.61111111111111116</v>
      </c>
    </row>
    <row r="364" spans="1:6" x14ac:dyDescent="0.25">
      <c r="A364" t="s">
        <v>365</v>
      </c>
      <c r="B364" t="str">
        <f>VLOOKUP(A364,'Cód dos países'!$A$3:$C$199,2,FALSE)</f>
        <v>SAM</v>
      </c>
      <c r="C364">
        <f>VLOOKUP(A364,'Cód dos países'!$A$3:$C$199,3,FALSE)</f>
        <v>147</v>
      </c>
      <c r="D364">
        <v>2017</v>
      </c>
      <c r="E364">
        <f t="shared" si="5"/>
        <v>1472017</v>
      </c>
      <c r="F364" s="54">
        <v>0.88888888888888895</v>
      </c>
    </row>
    <row r="365" spans="1:6" x14ac:dyDescent="0.25">
      <c r="A365" t="s">
        <v>255</v>
      </c>
      <c r="B365" t="str">
        <f>VLOOKUP(A365,'Cód dos países'!$A$3:$C$199,2,FALSE)</f>
        <v>SAU</v>
      </c>
      <c r="C365">
        <f>VLOOKUP(A365,'Cód dos países'!$A$3:$C$199,3,FALSE)</f>
        <v>150</v>
      </c>
      <c r="D365">
        <v>2017</v>
      </c>
      <c r="E365">
        <f t="shared" si="5"/>
        <v>1502017</v>
      </c>
      <c r="F365" s="54">
        <v>0.44444444444444448</v>
      </c>
    </row>
    <row r="366" spans="1:6" x14ac:dyDescent="0.25">
      <c r="A366" t="s">
        <v>257</v>
      </c>
      <c r="B366" t="str">
        <f>VLOOKUP(A366,'Cód dos países'!$A$3:$C$199,2,FALSE)</f>
        <v>SDN</v>
      </c>
      <c r="C366">
        <f>VLOOKUP(A366,'Cód dos países'!$A$3:$C$199,3,FALSE)</f>
        <v>166</v>
      </c>
      <c r="D366">
        <v>2017</v>
      </c>
      <c r="E366">
        <f t="shared" si="5"/>
        <v>1662017</v>
      </c>
      <c r="F366" s="54">
        <v>0.38888888888888884</v>
      </c>
    </row>
    <row r="367" spans="1:6" x14ac:dyDescent="0.25">
      <c r="A367" t="s">
        <v>259</v>
      </c>
      <c r="B367" t="str">
        <f>VLOOKUP(A367,'Cód dos países'!$A$3:$C$199,2,FALSE)</f>
        <v>SEN</v>
      </c>
      <c r="C367">
        <f>VLOOKUP(A367,'Cód dos países'!$A$3:$C$199,3,FALSE)</f>
        <v>151</v>
      </c>
      <c r="D367">
        <v>2017</v>
      </c>
      <c r="E367">
        <f t="shared" si="5"/>
        <v>1512017</v>
      </c>
      <c r="F367" s="54">
        <v>0.61111111111111116</v>
      </c>
    </row>
    <row r="368" spans="1:6" x14ac:dyDescent="0.25">
      <c r="A368" t="s">
        <v>261</v>
      </c>
      <c r="B368" t="str">
        <f>VLOOKUP(A368,'Cód dos países'!$A$3:$C$199,2,FALSE)</f>
        <v>SGP</v>
      </c>
      <c r="C368">
        <f>VLOOKUP(A368,'Cód dos países'!$A$3:$C$199,3,FALSE)</f>
        <v>155</v>
      </c>
      <c r="D368">
        <v>2017</v>
      </c>
      <c r="E368">
        <f t="shared" si="5"/>
        <v>1552017</v>
      </c>
      <c r="F368" s="54">
        <v>1</v>
      </c>
    </row>
    <row r="369" spans="1:6" x14ac:dyDescent="0.25">
      <c r="A369" t="s">
        <v>263</v>
      </c>
      <c r="B369" t="str">
        <f>VLOOKUP(A369,'Cód dos países'!$A$3:$C$199,2,FALSE)</f>
        <v>SLB</v>
      </c>
      <c r="C369">
        <f>VLOOKUP(A369,'Cód dos países'!$A$3:$C$199,3,FALSE)</f>
        <v>158</v>
      </c>
      <c r="D369">
        <v>2017</v>
      </c>
      <c r="E369">
        <f t="shared" si="5"/>
        <v>1582017</v>
      </c>
      <c r="F369" s="54">
        <v>0.61111111111111116</v>
      </c>
    </row>
    <row r="370" spans="1:6" x14ac:dyDescent="0.25">
      <c r="A370" t="s">
        <v>265</v>
      </c>
      <c r="B370" t="str">
        <f>VLOOKUP(A370,'Cód dos países'!$A$3:$C$199,2,FALSE)</f>
        <v>SLE</v>
      </c>
      <c r="C370">
        <f>VLOOKUP(A370,'Cód dos países'!$A$3:$C$199,3,FALSE)</f>
        <v>154</v>
      </c>
      <c r="D370">
        <v>2017</v>
      </c>
      <c r="E370">
        <f t="shared" si="5"/>
        <v>1542017</v>
      </c>
      <c r="F370" s="54">
        <v>0.55555555555555558</v>
      </c>
    </row>
    <row r="371" spans="1:6" x14ac:dyDescent="0.25">
      <c r="A371" t="s">
        <v>267</v>
      </c>
      <c r="B371" t="str">
        <f>VLOOKUP(A371,'Cód dos países'!$A$3:$C$199,2,FALSE)</f>
        <v>SLV</v>
      </c>
      <c r="C371">
        <f>VLOOKUP(A371,'Cód dos países'!$A$3:$C$199,3,FALSE)</f>
        <v>53</v>
      </c>
      <c r="D371">
        <v>2017</v>
      </c>
      <c r="E371">
        <f t="shared" si="5"/>
        <v>532017</v>
      </c>
      <c r="F371" s="54">
        <v>0.66666666666666663</v>
      </c>
    </row>
    <row r="372" spans="1:6" x14ac:dyDescent="0.25">
      <c r="A372" t="s">
        <v>269</v>
      </c>
      <c r="B372" t="str">
        <f>VLOOKUP(A372,'Cód dos países'!$A$3:$C$199,2,FALSE)</f>
        <v>SOM</v>
      </c>
      <c r="C372">
        <f>VLOOKUP(A372,'Cód dos países'!$A$3:$C$199,3,FALSE)</f>
        <v>159</v>
      </c>
      <c r="D372">
        <v>2017</v>
      </c>
      <c r="E372">
        <f t="shared" si="5"/>
        <v>1592017</v>
      </c>
      <c r="F372" s="54">
        <v>0.16666666666666663</v>
      </c>
    </row>
    <row r="373" spans="1:6" x14ac:dyDescent="0.25">
      <c r="A373" t="s">
        <v>272</v>
      </c>
      <c r="B373" t="str">
        <f>VLOOKUP(A373,'Cód dos países'!$A$3:$C$199,2,FALSE)</f>
        <v>STP</v>
      </c>
      <c r="C373">
        <f>VLOOKUP(A373,'Cód dos países'!$A$3:$C$199,3,FALSE)</f>
        <v>149</v>
      </c>
      <c r="D373">
        <v>2017</v>
      </c>
      <c r="E373">
        <f t="shared" si="5"/>
        <v>1492017</v>
      </c>
      <c r="F373" s="54">
        <v>0.55555555555555558</v>
      </c>
    </row>
    <row r="374" spans="1:6" x14ac:dyDescent="0.25">
      <c r="A374" t="s">
        <v>274</v>
      </c>
      <c r="B374" t="str">
        <f>VLOOKUP(A374,'Cód dos países'!$A$3:$C$199,2,FALSE)</f>
        <v>SUR</v>
      </c>
      <c r="C374">
        <f>VLOOKUP(A374,'Cód dos países'!$A$3:$C$199,3,FALSE)</f>
        <v>167</v>
      </c>
      <c r="D374">
        <v>2017</v>
      </c>
      <c r="E374">
        <f t="shared" si="5"/>
        <v>1672017</v>
      </c>
      <c r="F374" s="54">
        <v>0.44444444444444448</v>
      </c>
    </row>
    <row r="375" spans="1:6" x14ac:dyDescent="0.25">
      <c r="A375" t="s">
        <v>276</v>
      </c>
      <c r="B375" t="str">
        <f>VLOOKUP(A375,'Cód dos países'!$A$3:$C$199,2,FALSE)</f>
        <v>SVK</v>
      </c>
      <c r="C375">
        <f>VLOOKUP(A375,'Cód dos países'!$A$3:$C$199,3,FALSE)</f>
        <v>156</v>
      </c>
      <c r="D375">
        <v>2017</v>
      </c>
      <c r="E375">
        <f t="shared" si="5"/>
        <v>1562017</v>
      </c>
      <c r="F375" s="54">
        <v>0.72222222222222232</v>
      </c>
    </row>
    <row r="376" spans="1:6" x14ac:dyDescent="0.25">
      <c r="A376" t="s">
        <v>278</v>
      </c>
      <c r="B376" t="str">
        <f>VLOOKUP(A376,'Cód dos países'!$A$3:$C$199,2,FALSE)</f>
        <v>SVN</v>
      </c>
      <c r="C376">
        <f>VLOOKUP(A376,'Cód dos países'!$A$3:$C$199,3,FALSE)</f>
        <v>157</v>
      </c>
      <c r="D376">
        <v>2017</v>
      </c>
      <c r="E376">
        <f t="shared" si="5"/>
        <v>1572017</v>
      </c>
      <c r="F376" s="54">
        <v>0.72222222222222232</v>
      </c>
    </row>
    <row r="377" spans="1:6" x14ac:dyDescent="0.25">
      <c r="A377" t="s">
        <v>280</v>
      </c>
      <c r="B377" t="str">
        <f>VLOOKUP(A377,'Cód dos países'!$A$3:$C$199,2,FALSE)</f>
        <v>SWE</v>
      </c>
      <c r="C377">
        <f>VLOOKUP(A377,'Cód dos países'!$A$3:$C$199,3,FALSE)</f>
        <v>169</v>
      </c>
      <c r="D377">
        <v>2017</v>
      </c>
      <c r="E377">
        <f t="shared" si="5"/>
        <v>1692017</v>
      </c>
      <c r="F377" s="54">
        <v>1</v>
      </c>
    </row>
    <row r="378" spans="1:6" x14ac:dyDescent="0.25">
      <c r="A378" t="s">
        <v>282</v>
      </c>
      <c r="B378" t="str">
        <f>VLOOKUP(A378,'Cód dos países'!$A$3:$C$199,2,FALSE)</f>
        <v>SWZ</v>
      </c>
      <c r="C378">
        <f>VLOOKUP(A378,'Cód dos países'!$A$3:$C$199,3,FALSE)</f>
        <v>168</v>
      </c>
      <c r="D378">
        <v>2017</v>
      </c>
      <c r="E378">
        <f t="shared" si="5"/>
        <v>1682017</v>
      </c>
      <c r="F378" s="54">
        <v>0.61111111111111116</v>
      </c>
    </row>
    <row r="379" spans="1:6" x14ac:dyDescent="0.25">
      <c r="A379" t="s">
        <v>284</v>
      </c>
      <c r="B379" t="str">
        <f>VLOOKUP(A379,'Cód dos países'!$A$3:$C$199,2,FALSE)</f>
        <v>SYC</v>
      </c>
      <c r="C379">
        <f>VLOOKUP(A379,'Cód dos países'!$A$3:$C$199,3,FALSE)</f>
        <v>153</v>
      </c>
      <c r="D379">
        <v>2017</v>
      </c>
      <c r="E379">
        <f t="shared" si="5"/>
        <v>1532017</v>
      </c>
      <c r="F379" s="54">
        <v>0.83333333333333337</v>
      </c>
    </row>
    <row r="380" spans="1:6" x14ac:dyDescent="0.25">
      <c r="A380" t="s">
        <v>286</v>
      </c>
      <c r="B380" t="str">
        <f>VLOOKUP(A380,'Cód dos países'!$A$3:$C$199,2,FALSE)</f>
        <v>SYR</v>
      </c>
      <c r="C380">
        <f>VLOOKUP(A380,'Cód dos países'!$A$3:$C$199,3,FALSE)</f>
        <v>171</v>
      </c>
      <c r="D380">
        <v>2017</v>
      </c>
      <c r="E380">
        <f t="shared" si="5"/>
        <v>1712017</v>
      </c>
      <c r="F380" s="54">
        <v>0.11111111111111109</v>
      </c>
    </row>
    <row r="381" spans="1:6" x14ac:dyDescent="0.25">
      <c r="A381" t="s">
        <v>288</v>
      </c>
      <c r="B381" t="str">
        <f>VLOOKUP(A381,'Cód dos países'!$A$3:$C$199,2,FALSE)</f>
        <v>TCD</v>
      </c>
      <c r="C381">
        <f>VLOOKUP(A381,'Cód dos países'!$A$3:$C$199,3,FALSE)</f>
        <v>34</v>
      </c>
      <c r="D381">
        <v>2017</v>
      </c>
      <c r="E381">
        <f t="shared" si="5"/>
        <v>342017</v>
      </c>
      <c r="F381" s="54">
        <v>0.3888888888888889</v>
      </c>
    </row>
    <row r="382" spans="1:6" x14ac:dyDescent="0.25">
      <c r="A382" t="s">
        <v>290</v>
      </c>
      <c r="B382" t="str">
        <f>VLOOKUP(A382,'Cód dos países'!$A$3:$C$199,2,FALSE)</f>
        <v>TGO</v>
      </c>
      <c r="C382">
        <f>VLOOKUP(A382,'Cód dos países'!$A$3:$C$199,3,FALSE)</f>
        <v>177</v>
      </c>
      <c r="D382">
        <v>2017</v>
      </c>
      <c r="E382">
        <f t="shared" si="5"/>
        <v>1772017</v>
      </c>
      <c r="F382" s="54">
        <v>0.61111111111111116</v>
      </c>
    </row>
    <row r="383" spans="1:6" x14ac:dyDescent="0.25">
      <c r="A383" t="s">
        <v>292</v>
      </c>
      <c r="B383" t="str">
        <f>VLOOKUP(A383,'Cód dos países'!$A$3:$C$199,2,FALSE)</f>
        <v>THA</v>
      </c>
      <c r="C383">
        <f>VLOOKUP(A383,'Cód dos países'!$A$3:$C$199,3,FALSE)</f>
        <v>175</v>
      </c>
      <c r="D383">
        <v>2017</v>
      </c>
      <c r="E383">
        <f t="shared" si="5"/>
        <v>1752017</v>
      </c>
      <c r="F383" s="54">
        <v>0.72222222222222232</v>
      </c>
    </row>
    <row r="384" spans="1:6" x14ac:dyDescent="0.25">
      <c r="A384" t="s">
        <v>294</v>
      </c>
      <c r="B384" t="str">
        <f>VLOOKUP(A384,'Cód dos países'!$A$3:$C$199,2,FALSE)</f>
        <v>TJK</v>
      </c>
      <c r="C384">
        <f>VLOOKUP(A384,'Cód dos países'!$A$3:$C$199,3,FALSE)</f>
        <v>173</v>
      </c>
      <c r="D384">
        <v>2017</v>
      </c>
      <c r="E384">
        <f t="shared" si="5"/>
        <v>1732017</v>
      </c>
      <c r="F384" s="54">
        <v>0.27777777777777779</v>
      </c>
    </row>
    <row r="385" spans="1:6" x14ac:dyDescent="0.25">
      <c r="A385" t="s">
        <v>296</v>
      </c>
      <c r="B385" t="str">
        <f>VLOOKUP(A385,'Cód dos países'!$A$3:$C$199,2,FALSE)</f>
        <v>TKM</v>
      </c>
      <c r="C385">
        <f>VLOOKUP(A385,'Cód dos países'!$A$3:$C$199,3,FALSE)</f>
        <v>182</v>
      </c>
      <c r="D385">
        <v>2017</v>
      </c>
      <c r="E385">
        <f t="shared" si="5"/>
        <v>1822017</v>
      </c>
      <c r="F385" s="54">
        <v>0.33333333333333331</v>
      </c>
    </row>
    <row r="386" spans="1:6" x14ac:dyDescent="0.25">
      <c r="A386" t="s">
        <v>423</v>
      </c>
      <c r="B386" t="str">
        <f>VLOOKUP(A386,'Cód dos países'!$A$3:$C$199,2,FALSE)</f>
        <v>TMP</v>
      </c>
      <c r="C386">
        <f>VLOOKUP(A386,'Cód dos países'!$A$3:$C$199,3,FALSE)</f>
        <v>176</v>
      </c>
      <c r="D386">
        <v>2017</v>
      </c>
      <c r="E386">
        <f t="shared" si="5"/>
        <v>1762017</v>
      </c>
      <c r="F386" s="54">
        <v>0.55555555555555558</v>
      </c>
    </row>
    <row r="387" spans="1:6" x14ac:dyDescent="0.25">
      <c r="A387" t="s">
        <v>371</v>
      </c>
      <c r="B387" t="str">
        <f>VLOOKUP(A387,'Cód dos países'!$A$3:$C$199,2,FALSE)</f>
        <v>TON</v>
      </c>
      <c r="C387">
        <f>VLOOKUP(A387,'Cód dos países'!$A$3:$C$199,3,FALSE)</f>
        <v>178</v>
      </c>
      <c r="D387">
        <v>2017</v>
      </c>
      <c r="E387">
        <f t="shared" si="5"/>
        <v>1782017</v>
      </c>
      <c r="F387" s="54">
        <v>0.72222222222222232</v>
      </c>
    </row>
    <row r="388" spans="1:6" x14ac:dyDescent="0.25">
      <c r="A388" t="s">
        <v>298</v>
      </c>
      <c r="B388" t="str">
        <f>VLOOKUP(A388,'Cód dos países'!$A$3:$C$199,2,FALSE)</f>
        <v>TTO</v>
      </c>
      <c r="C388">
        <f>VLOOKUP(A388,'Cód dos países'!$A$3:$C$199,3,FALSE)</f>
        <v>179</v>
      </c>
      <c r="D388">
        <v>2017</v>
      </c>
      <c r="E388">
        <f t="shared" si="5"/>
        <v>1792017</v>
      </c>
      <c r="F388" s="54">
        <v>0.72222222222222232</v>
      </c>
    </row>
    <row r="389" spans="1:6" x14ac:dyDescent="0.25">
      <c r="A389" t="s">
        <v>300</v>
      </c>
      <c r="B389" t="str">
        <f>VLOOKUP(A389,'Cód dos países'!$A$3:$C$199,2,FALSE)</f>
        <v>TUN</v>
      </c>
      <c r="C389">
        <f>VLOOKUP(A389,'Cód dos países'!$A$3:$C$199,3,FALSE)</f>
        <v>180</v>
      </c>
      <c r="D389">
        <v>2017</v>
      </c>
      <c r="E389">
        <f t="shared" ref="E389:E452" si="6">C389*10000+D389</f>
        <v>1802017</v>
      </c>
      <c r="F389" s="54">
        <v>0.61111111111111116</v>
      </c>
    </row>
    <row r="390" spans="1:6" x14ac:dyDescent="0.25">
      <c r="A390" t="s">
        <v>302</v>
      </c>
      <c r="B390" t="str">
        <f>VLOOKUP(A390,'Cód dos países'!$A$3:$C$199,2,FALSE)</f>
        <v>TUR</v>
      </c>
      <c r="C390">
        <f>VLOOKUP(A390,'Cód dos países'!$A$3:$C$199,3,FALSE)</f>
        <v>181</v>
      </c>
      <c r="D390">
        <v>2017</v>
      </c>
      <c r="E390">
        <f t="shared" si="6"/>
        <v>1812017</v>
      </c>
      <c r="F390" s="54">
        <v>0.5</v>
      </c>
    </row>
    <row r="391" spans="1:6" x14ac:dyDescent="0.25">
      <c r="A391" t="s">
        <v>372</v>
      </c>
      <c r="B391" t="str">
        <f>VLOOKUP(A391,'Cód dos países'!$A$3:$C$199,2,FALSE)</f>
        <v>TUV</v>
      </c>
      <c r="C391">
        <f>VLOOKUP(A391,'Cód dos países'!$A$3:$C$199,3,FALSE)</f>
        <v>183</v>
      </c>
      <c r="D391">
        <v>2017</v>
      </c>
      <c r="E391">
        <f t="shared" si="6"/>
        <v>1832017</v>
      </c>
      <c r="F391" s="54">
        <v>0.88888888888888895</v>
      </c>
    </row>
    <row r="392" spans="1:6" x14ac:dyDescent="0.25">
      <c r="A392" t="s">
        <v>304</v>
      </c>
      <c r="B392" t="str">
        <f>VLOOKUP(A392,'Cód dos países'!$A$3:$C$199,2,FALSE)</f>
        <v>TWN</v>
      </c>
      <c r="C392">
        <f>VLOOKUP(A392,'Cód dos países'!$A$3:$C$199,3,FALSE)</f>
        <v>172</v>
      </c>
      <c r="D392">
        <v>2017</v>
      </c>
      <c r="E392">
        <f t="shared" si="6"/>
        <v>1722017</v>
      </c>
      <c r="F392" s="54">
        <v>0.88888888888888895</v>
      </c>
    </row>
    <row r="393" spans="1:6" x14ac:dyDescent="0.25">
      <c r="A393" t="s">
        <v>306</v>
      </c>
      <c r="B393" t="str">
        <f>VLOOKUP(A393,'Cód dos países'!$A$3:$C$199,2,FALSE)</f>
        <v>TZA</v>
      </c>
      <c r="C393">
        <f>VLOOKUP(A393,'Cód dos países'!$A$3:$C$199,3,FALSE)</f>
        <v>174</v>
      </c>
      <c r="D393">
        <v>2017</v>
      </c>
      <c r="E393">
        <f t="shared" si="6"/>
        <v>1742017</v>
      </c>
      <c r="F393" s="54">
        <v>0.3888888888888889</v>
      </c>
    </row>
    <row r="394" spans="1:6" x14ac:dyDescent="0.25">
      <c r="A394" t="s">
        <v>308</v>
      </c>
      <c r="B394" t="str">
        <f>VLOOKUP(A394,'Cód dos países'!$A$3:$C$199,2,FALSE)</f>
        <v>UGA</v>
      </c>
      <c r="C394">
        <f>VLOOKUP(A394,'Cód dos países'!$A$3:$C$199,3,FALSE)</f>
        <v>184</v>
      </c>
      <c r="D394">
        <v>2017</v>
      </c>
      <c r="E394">
        <f t="shared" si="6"/>
        <v>1842017</v>
      </c>
      <c r="F394" s="54">
        <v>0.5</v>
      </c>
    </row>
    <row r="395" spans="1:6" x14ac:dyDescent="0.25">
      <c r="A395" t="s">
        <v>310</v>
      </c>
      <c r="B395" t="str">
        <f>VLOOKUP(A395,'Cód dos países'!$A$3:$C$199,2,FALSE)</f>
        <v>UKR</v>
      </c>
      <c r="C395">
        <f>VLOOKUP(A395,'Cód dos países'!$A$3:$C$199,3,FALSE)</f>
        <v>185</v>
      </c>
      <c r="D395">
        <v>2017</v>
      </c>
      <c r="E395">
        <f t="shared" si="6"/>
        <v>1852017</v>
      </c>
      <c r="F395" s="54">
        <v>0.3888888888888889</v>
      </c>
    </row>
    <row r="396" spans="1:6" x14ac:dyDescent="0.25">
      <c r="A396" t="s">
        <v>312</v>
      </c>
      <c r="B396" t="str">
        <f>VLOOKUP(A396,'Cód dos países'!$A$3:$C$199,2,FALSE)</f>
        <v>URY</v>
      </c>
      <c r="C396">
        <f>VLOOKUP(A396,'Cód dos países'!$A$3:$C$199,3,FALSE)</f>
        <v>189</v>
      </c>
      <c r="D396">
        <v>2017</v>
      </c>
      <c r="E396">
        <f t="shared" si="6"/>
        <v>1892017</v>
      </c>
      <c r="F396" s="54">
        <v>0.83333333333333337</v>
      </c>
    </row>
    <row r="397" spans="1:6" x14ac:dyDescent="0.25">
      <c r="A397" t="s">
        <v>314</v>
      </c>
      <c r="B397" t="str">
        <f>VLOOKUP(A397,'Cód dos países'!$A$3:$C$199,2,FALSE)</f>
        <v>USA</v>
      </c>
      <c r="C397">
        <f>VLOOKUP(A397,'Cód dos países'!$A$3:$C$199,3,FALSE)</f>
        <v>188</v>
      </c>
      <c r="D397">
        <v>2017</v>
      </c>
      <c r="E397">
        <f t="shared" si="6"/>
        <v>1882017</v>
      </c>
      <c r="F397" s="54">
        <v>0.94444444444444453</v>
      </c>
    </row>
    <row r="398" spans="1:6" x14ac:dyDescent="0.25">
      <c r="A398" t="s">
        <v>316</v>
      </c>
      <c r="B398" t="str">
        <f>VLOOKUP(A398,'Cód dos países'!$A$3:$C$199,2,FALSE)</f>
        <v>UZB</v>
      </c>
      <c r="C398">
        <f>VLOOKUP(A398,'Cód dos países'!$A$3:$C$199,3,FALSE)</f>
        <v>190</v>
      </c>
      <c r="D398">
        <v>2017</v>
      </c>
      <c r="E398">
        <f t="shared" si="6"/>
        <v>1902017</v>
      </c>
      <c r="F398" s="54">
        <v>0.3888888888888889</v>
      </c>
    </row>
    <row r="399" spans="1:6" x14ac:dyDescent="0.25">
      <c r="A399" t="s">
        <v>369</v>
      </c>
      <c r="B399" t="str">
        <f>VLOOKUP(A399,'Cód dos países'!$A$3:$C$199,2,FALSE)</f>
        <v>VCT</v>
      </c>
      <c r="C399">
        <f>VLOOKUP(A399,'Cód dos países'!$A$3:$C$199,3,FALSE)</f>
        <v>165</v>
      </c>
      <c r="D399">
        <v>2017</v>
      </c>
      <c r="E399">
        <f t="shared" si="6"/>
        <v>1652017</v>
      </c>
      <c r="F399" s="54">
        <v>0.66666666666666663</v>
      </c>
    </row>
    <row r="400" spans="1:6" x14ac:dyDescent="0.25">
      <c r="A400" t="s">
        <v>318</v>
      </c>
      <c r="B400" t="str">
        <f>VLOOKUP(A400,'Cód dos países'!$A$3:$C$199,2,FALSE)</f>
        <v>VEN</v>
      </c>
      <c r="C400">
        <f>VLOOKUP(A400,'Cód dos países'!$A$3:$C$199,3,FALSE)</f>
        <v>192</v>
      </c>
      <c r="D400">
        <v>2017</v>
      </c>
      <c r="E400">
        <f t="shared" si="6"/>
        <v>1922017</v>
      </c>
      <c r="F400" s="54">
        <v>0.11111111111111109</v>
      </c>
    </row>
    <row r="401" spans="1:6" x14ac:dyDescent="0.25">
      <c r="A401" t="s">
        <v>597</v>
      </c>
      <c r="B401" t="e">
        <f>VLOOKUP(A401,'Cód dos países'!$A$3:$C$199,2,FALSE)</f>
        <v>#N/A</v>
      </c>
      <c r="C401" t="e">
        <f>VLOOKUP(A401,'Cód dos países'!$A$3:$C$199,3,FALSE)</f>
        <v>#N/A</v>
      </c>
      <c r="D401">
        <v>2017</v>
      </c>
      <c r="E401" t="e">
        <f t="shared" si="6"/>
        <v>#N/A</v>
      </c>
      <c r="F401" s="54">
        <v>0.77777777777777779</v>
      </c>
    </row>
    <row r="402" spans="1:6" x14ac:dyDescent="0.25">
      <c r="A402" t="s">
        <v>320</v>
      </c>
      <c r="B402" t="str">
        <f>VLOOKUP(A402,'Cód dos países'!$A$3:$C$199,2,FALSE)</f>
        <v>VNM</v>
      </c>
      <c r="C402">
        <f>VLOOKUP(A402,'Cód dos países'!$A$3:$C$199,3,FALSE)</f>
        <v>193</v>
      </c>
      <c r="D402">
        <v>2017</v>
      </c>
      <c r="E402">
        <f t="shared" si="6"/>
        <v>1932017</v>
      </c>
      <c r="F402" s="54">
        <v>0.88888888888888895</v>
      </c>
    </row>
    <row r="403" spans="1:6" x14ac:dyDescent="0.25">
      <c r="A403" t="s">
        <v>322</v>
      </c>
      <c r="B403" t="str">
        <f>VLOOKUP(A403,'Cód dos países'!$A$3:$C$199,2,FALSE)</f>
        <v>VUT</v>
      </c>
      <c r="C403">
        <f>VLOOKUP(A403,'Cód dos países'!$A$3:$C$199,3,FALSE)</f>
        <v>191</v>
      </c>
      <c r="D403">
        <v>2017</v>
      </c>
      <c r="E403">
        <f t="shared" si="6"/>
        <v>1912017</v>
      </c>
      <c r="F403" s="54">
        <v>0.88888888888888895</v>
      </c>
    </row>
    <row r="404" spans="1:6" x14ac:dyDescent="0.25">
      <c r="A404" t="s">
        <v>598</v>
      </c>
      <c r="B404" t="e">
        <f>VLOOKUP(A404,'Cód dos países'!$A$3:$C$199,2,FALSE)</f>
        <v>#N/A</v>
      </c>
      <c r="C404" t="e">
        <f>VLOOKUP(A404,'Cód dos países'!$A$3:$C$199,3,FALSE)</f>
        <v>#N/A</v>
      </c>
      <c r="D404">
        <v>2017</v>
      </c>
      <c r="E404" t="e">
        <f t="shared" si="6"/>
        <v>#N/A</v>
      </c>
      <c r="F404" s="54">
        <v>0.38888888888888884</v>
      </c>
    </row>
    <row r="405" spans="1:6" x14ac:dyDescent="0.25">
      <c r="A405" t="s">
        <v>325</v>
      </c>
      <c r="B405" t="str">
        <f>VLOOKUP(A405,'Cód dos países'!$A$3:$C$199,2,FALSE)</f>
        <v>YEM</v>
      </c>
      <c r="C405">
        <f>VLOOKUP(A405,'Cód dos países'!$A$3:$C$199,3,FALSE)</f>
        <v>194</v>
      </c>
      <c r="D405">
        <v>2017</v>
      </c>
      <c r="E405">
        <f t="shared" si="6"/>
        <v>1942017</v>
      </c>
      <c r="F405" s="54">
        <v>0.11111111111111109</v>
      </c>
    </row>
    <row r="406" spans="1:6" x14ac:dyDescent="0.25">
      <c r="A406" t="s">
        <v>271</v>
      </c>
      <c r="B406" t="str">
        <f>VLOOKUP(A406,'Cód dos países'!$A$3:$C$199,2,FALSE)</f>
        <v>YUG</v>
      </c>
      <c r="C406">
        <f>VLOOKUP(A406,'Cód dos países'!$A$3:$C$199,3,FALSE)</f>
        <v>152</v>
      </c>
      <c r="D406">
        <v>2017</v>
      </c>
      <c r="E406">
        <f t="shared" si="6"/>
        <v>1522017</v>
      </c>
      <c r="F406" s="54">
        <v>0.66666666666666663</v>
      </c>
    </row>
    <row r="407" spans="1:6" x14ac:dyDescent="0.25">
      <c r="A407" t="s">
        <v>327</v>
      </c>
      <c r="B407" t="str">
        <f>VLOOKUP(A407,'Cód dos países'!$A$3:$C$199,2,FALSE)</f>
        <v>ZAF</v>
      </c>
      <c r="C407">
        <f>VLOOKUP(A407,'Cód dos países'!$A$3:$C$199,3,FALSE)</f>
        <v>160</v>
      </c>
      <c r="D407">
        <v>2017</v>
      </c>
      <c r="E407">
        <f t="shared" si="6"/>
        <v>1602017</v>
      </c>
      <c r="F407" s="54">
        <v>0.55555555555555558</v>
      </c>
    </row>
    <row r="408" spans="1:6" x14ac:dyDescent="0.25">
      <c r="A408" t="s">
        <v>430</v>
      </c>
      <c r="B408" t="str">
        <f>VLOOKUP(A408,'Cód dos países'!$A$3:$C$199,2,FALSE)</f>
        <v>ZAR</v>
      </c>
      <c r="C408">
        <f>VLOOKUP(A408,'Cód dos países'!$A$3:$C$199,3,FALSE)</f>
        <v>40</v>
      </c>
      <c r="D408">
        <v>2017</v>
      </c>
      <c r="E408">
        <f t="shared" si="6"/>
        <v>402017</v>
      </c>
      <c r="F408" s="54">
        <v>0.27777777777777773</v>
      </c>
    </row>
    <row r="409" spans="1:6" x14ac:dyDescent="0.25">
      <c r="A409" t="s">
        <v>329</v>
      </c>
      <c r="B409" t="str">
        <f>VLOOKUP(A409,'Cód dos países'!$A$3:$C$199,2,FALSE)</f>
        <v>ZMB</v>
      </c>
      <c r="C409">
        <f>VLOOKUP(A409,'Cód dos países'!$A$3:$C$199,3,FALSE)</f>
        <v>196</v>
      </c>
      <c r="D409">
        <v>2017</v>
      </c>
      <c r="E409">
        <f t="shared" si="6"/>
        <v>1962017</v>
      </c>
      <c r="F409" s="54">
        <v>0.55555555555555558</v>
      </c>
    </row>
    <row r="410" spans="1:6" x14ac:dyDescent="0.25">
      <c r="A410" t="s">
        <v>331</v>
      </c>
      <c r="B410" t="str">
        <f>VLOOKUP(A410,'Cód dos países'!$A$3:$C$199,2,FALSE)</f>
        <v>ZWE</v>
      </c>
      <c r="C410">
        <f>VLOOKUP(A410,'Cód dos países'!$A$3:$C$199,3,FALSE)</f>
        <v>197</v>
      </c>
      <c r="D410">
        <v>2017</v>
      </c>
      <c r="E410">
        <f t="shared" si="6"/>
        <v>1972017</v>
      </c>
      <c r="F410" s="54">
        <v>0.22222222222222221</v>
      </c>
    </row>
    <row r="411" spans="1:6" x14ac:dyDescent="0.25">
      <c r="A411" t="s">
        <v>599</v>
      </c>
      <c r="B411" t="e">
        <f>VLOOKUP(A411,'Cód dos países'!$A$3:$C$199,2,FALSE)</f>
        <v>#N/A</v>
      </c>
      <c r="C411" t="e">
        <f>VLOOKUP(A411,'Cód dos países'!$A$3:$C$199,3,FALSE)</f>
        <v>#N/A</v>
      </c>
      <c r="D411">
        <v>2017</v>
      </c>
      <c r="E411" t="e">
        <f t="shared" si="6"/>
        <v>#N/A</v>
      </c>
      <c r="F411" s="54">
        <v>0.22222222222222221</v>
      </c>
    </row>
    <row r="412" spans="1:6" x14ac:dyDescent="0.25">
      <c r="A412" t="s">
        <v>324</v>
      </c>
      <c r="B412" t="str">
        <f>VLOOKUP(A412,'Cód dos países'!$A$3:$C$199,2,FALSE)</f>
        <v>LWI</v>
      </c>
      <c r="C412">
        <f>VLOOKUP(A412,'Cód dos países'!$A$3:$C$199,3,FALSE)</f>
        <v>93</v>
      </c>
      <c r="D412">
        <v>2017</v>
      </c>
      <c r="E412">
        <f t="shared" si="6"/>
        <v>932017</v>
      </c>
      <c r="F412" s="54">
        <v>0.66666666666666663</v>
      </c>
    </row>
    <row r="413" spans="1:6" x14ac:dyDescent="0.25">
      <c r="A413" t="s">
        <v>586</v>
      </c>
      <c r="B413" t="e">
        <f>VLOOKUP(A413,'Cód dos países'!$A$3:$C$199,2,FALSE)</f>
        <v>#N/A</v>
      </c>
      <c r="C413" t="e">
        <f>VLOOKUP(A413,'Cód dos países'!$A$3:$C$199,3,FALSE)</f>
        <v>#N/A</v>
      </c>
      <c r="D413">
        <v>2016</v>
      </c>
      <c r="E413" t="e">
        <f t="shared" si="6"/>
        <v>#N/A</v>
      </c>
      <c r="F413" s="54">
        <v>0.83333333333333337</v>
      </c>
    </row>
    <row r="414" spans="1:6" x14ac:dyDescent="0.25">
      <c r="A414" t="s">
        <v>346</v>
      </c>
      <c r="B414" t="str">
        <f>VLOOKUP(A414,'Cód dos países'!$A$3:$C$199,2,FALSE)</f>
        <v>ADO</v>
      </c>
      <c r="C414">
        <f>VLOOKUP(A414,'Cód dos países'!$A$3:$C$199,3,FALSE)</f>
        <v>4</v>
      </c>
      <c r="D414">
        <v>2016</v>
      </c>
      <c r="E414">
        <f t="shared" si="6"/>
        <v>42016</v>
      </c>
      <c r="F414" s="54">
        <v>1</v>
      </c>
    </row>
    <row r="415" spans="1:6" x14ac:dyDescent="0.25">
      <c r="A415" t="s">
        <v>0</v>
      </c>
      <c r="B415" t="str">
        <f>VLOOKUP(A415,'Cód dos países'!$A$3:$C$199,2,FALSE)</f>
        <v>AFG</v>
      </c>
      <c r="C415">
        <f>VLOOKUP(A415,'Cód dos países'!$A$3:$C$199,3,FALSE)</f>
        <v>1</v>
      </c>
      <c r="D415">
        <v>2016</v>
      </c>
      <c r="E415">
        <f t="shared" si="6"/>
        <v>12016</v>
      </c>
      <c r="F415" s="54">
        <v>0.27777777777777773</v>
      </c>
    </row>
    <row r="416" spans="1:6" x14ac:dyDescent="0.25">
      <c r="A416" t="s">
        <v>2</v>
      </c>
      <c r="B416" t="str">
        <f>VLOOKUP(A416,'Cód dos países'!$A$3:$C$199,2,FALSE)</f>
        <v>AGO</v>
      </c>
      <c r="C416">
        <f>VLOOKUP(A416,'Cód dos países'!$A$3:$C$199,3,FALSE)</f>
        <v>5</v>
      </c>
      <c r="D416">
        <v>2016</v>
      </c>
      <c r="E416">
        <f t="shared" si="6"/>
        <v>52016</v>
      </c>
      <c r="F416" s="54">
        <v>0.5</v>
      </c>
    </row>
    <row r="417" spans="1:6" x14ac:dyDescent="0.25">
      <c r="A417" t="s">
        <v>587</v>
      </c>
      <c r="B417" t="e">
        <f>VLOOKUP(A417,'Cód dos países'!$A$3:$C$199,2,FALSE)</f>
        <v>#N/A</v>
      </c>
      <c r="C417" t="e">
        <f>VLOOKUP(A417,'Cód dos países'!$A$3:$C$199,3,FALSE)</f>
        <v>#N/A</v>
      </c>
      <c r="D417">
        <v>2016</v>
      </c>
      <c r="E417" t="e">
        <f t="shared" si="6"/>
        <v>#N/A</v>
      </c>
      <c r="F417" s="54">
        <v>0.61111111111111116</v>
      </c>
    </row>
    <row r="418" spans="1:6" x14ac:dyDescent="0.25">
      <c r="A418" t="s">
        <v>4</v>
      </c>
      <c r="B418" t="str">
        <f>VLOOKUP(A418,'Cód dos países'!$A$3:$C$199,2,FALSE)</f>
        <v>ALB</v>
      </c>
      <c r="C418">
        <f>VLOOKUP(A418,'Cód dos países'!$A$3:$C$199,3,FALSE)</f>
        <v>2</v>
      </c>
      <c r="D418">
        <v>2016</v>
      </c>
      <c r="E418">
        <f t="shared" si="6"/>
        <v>22016</v>
      </c>
      <c r="F418" s="54">
        <v>0.66666666666666663</v>
      </c>
    </row>
    <row r="419" spans="1:6" x14ac:dyDescent="0.25">
      <c r="A419" t="s">
        <v>588</v>
      </c>
      <c r="B419" t="e">
        <f>VLOOKUP(A419,'Cód dos países'!$A$3:$C$199,2,FALSE)</f>
        <v>#N/A</v>
      </c>
      <c r="C419" t="e">
        <f>VLOOKUP(A419,'Cód dos países'!$A$3:$C$199,3,FALSE)</f>
        <v>#N/A</v>
      </c>
      <c r="D419">
        <v>2016</v>
      </c>
      <c r="E419" t="e">
        <f t="shared" si="6"/>
        <v>#N/A</v>
      </c>
      <c r="F419" s="54" t="e">
        <v>#N/A</v>
      </c>
    </row>
    <row r="420" spans="1:6" x14ac:dyDescent="0.25">
      <c r="A420" t="s">
        <v>6</v>
      </c>
      <c r="B420" t="str">
        <f>VLOOKUP(A420,'Cód dos países'!$A$3:$C$199,2,FALSE)</f>
        <v>ARE</v>
      </c>
      <c r="C420">
        <f>VLOOKUP(A420,'Cód dos países'!$A$3:$C$199,3,FALSE)</f>
        <v>186</v>
      </c>
      <c r="D420">
        <v>2016</v>
      </c>
      <c r="E420">
        <f t="shared" si="6"/>
        <v>1862016</v>
      </c>
      <c r="F420" s="54">
        <v>0.66666666666666663</v>
      </c>
    </row>
    <row r="421" spans="1:6" x14ac:dyDescent="0.25">
      <c r="A421" t="s">
        <v>8</v>
      </c>
      <c r="B421" t="str">
        <f>VLOOKUP(A421,'Cód dos países'!$A$3:$C$199,2,FALSE)</f>
        <v>ARG</v>
      </c>
      <c r="C421">
        <f>VLOOKUP(A421,'Cód dos países'!$A$3:$C$199,3,FALSE)</f>
        <v>7</v>
      </c>
      <c r="D421">
        <v>2016</v>
      </c>
      <c r="E421">
        <f t="shared" si="6"/>
        <v>72016</v>
      </c>
      <c r="F421" s="54">
        <v>0.61111111111111116</v>
      </c>
    </row>
    <row r="422" spans="1:6" x14ac:dyDescent="0.25">
      <c r="A422" t="s">
        <v>10</v>
      </c>
      <c r="B422" t="str">
        <f>VLOOKUP(A422,'Cód dos países'!$A$3:$C$199,2,FALSE)</f>
        <v>ARM</v>
      </c>
      <c r="C422">
        <f>VLOOKUP(A422,'Cód dos países'!$A$3:$C$199,3,FALSE)</f>
        <v>8</v>
      </c>
      <c r="D422">
        <v>2016</v>
      </c>
      <c r="E422">
        <f t="shared" si="6"/>
        <v>82016</v>
      </c>
      <c r="F422" s="54">
        <v>0.61111111111111116</v>
      </c>
    </row>
    <row r="423" spans="1:6" x14ac:dyDescent="0.25">
      <c r="A423" t="s">
        <v>589</v>
      </c>
      <c r="B423" t="e">
        <f>VLOOKUP(A423,'Cód dos países'!$A$3:$C$199,2,FALSE)</f>
        <v>#N/A</v>
      </c>
      <c r="C423" t="e">
        <f>VLOOKUP(A423,'Cód dos países'!$A$3:$C$199,3,FALSE)</f>
        <v>#N/A</v>
      </c>
      <c r="D423">
        <v>2016</v>
      </c>
      <c r="E423" t="e">
        <f t="shared" si="6"/>
        <v>#N/A</v>
      </c>
      <c r="F423" s="54">
        <v>0.94444444444444453</v>
      </c>
    </row>
    <row r="424" spans="1:6" x14ac:dyDescent="0.25">
      <c r="A424" t="s">
        <v>347</v>
      </c>
      <c r="B424" t="str">
        <f>VLOOKUP(A424,'Cód dos países'!$A$3:$C$199,2,FALSE)</f>
        <v>ATG</v>
      </c>
      <c r="C424">
        <f>VLOOKUP(A424,'Cód dos países'!$A$3:$C$199,3,FALSE)</f>
        <v>6</v>
      </c>
      <c r="D424">
        <v>2016</v>
      </c>
      <c r="E424">
        <f t="shared" si="6"/>
        <v>62016</v>
      </c>
      <c r="F424" s="54">
        <v>0.72222222222222232</v>
      </c>
    </row>
    <row r="425" spans="1:6" x14ac:dyDescent="0.25">
      <c r="A425" t="s">
        <v>12</v>
      </c>
      <c r="B425" t="str">
        <f>VLOOKUP(A425,'Cód dos países'!$A$3:$C$199,2,FALSE)</f>
        <v>AUS</v>
      </c>
      <c r="C425">
        <f>VLOOKUP(A425,'Cód dos países'!$A$3:$C$199,3,FALSE)</f>
        <v>9</v>
      </c>
      <c r="D425">
        <v>2016</v>
      </c>
      <c r="E425">
        <f t="shared" si="6"/>
        <v>92016</v>
      </c>
      <c r="F425" s="54">
        <v>0.94444444444444453</v>
      </c>
    </row>
    <row r="426" spans="1:6" x14ac:dyDescent="0.25">
      <c r="A426" t="s">
        <v>14</v>
      </c>
      <c r="B426" t="str">
        <f>VLOOKUP(A426,'Cód dos países'!$A$3:$C$199,2,FALSE)</f>
        <v>AUT</v>
      </c>
      <c r="C426">
        <f>VLOOKUP(A426,'Cód dos países'!$A$3:$C$199,3,FALSE)</f>
        <v>10</v>
      </c>
      <c r="D426">
        <v>2016</v>
      </c>
      <c r="E426">
        <f t="shared" si="6"/>
        <v>102016</v>
      </c>
      <c r="F426" s="54">
        <v>0.83333333333333337</v>
      </c>
    </row>
    <row r="427" spans="1:6" x14ac:dyDescent="0.25">
      <c r="A427" t="s">
        <v>16</v>
      </c>
      <c r="B427" t="str">
        <f>VLOOKUP(A427,'Cód dos países'!$A$3:$C$199,2,FALSE)</f>
        <v>AZE</v>
      </c>
      <c r="C427">
        <f>VLOOKUP(A427,'Cód dos países'!$A$3:$C$199,3,FALSE)</f>
        <v>11</v>
      </c>
      <c r="D427">
        <v>2016</v>
      </c>
      <c r="E427">
        <f t="shared" si="6"/>
        <v>112016</v>
      </c>
      <c r="F427" s="54">
        <v>0.61111111111111116</v>
      </c>
    </row>
    <row r="428" spans="1:6" x14ac:dyDescent="0.25">
      <c r="A428" t="s">
        <v>18</v>
      </c>
      <c r="B428" t="str">
        <f>VLOOKUP(A428,'Cód dos países'!$A$3:$C$199,2,FALSE)</f>
        <v>BDI</v>
      </c>
      <c r="C428">
        <f>VLOOKUP(A428,'Cód dos países'!$A$3:$C$199,3,FALSE)</f>
        <v>28</v>
      </c>
      <c r="D428">
        <v>2016</v>
      </c>
      <c r="E428">
        <f t="shared" si="6"/>
        <v>282016</v>
      </c>
      <c r="F428" s="54">
        <v>0.33333333333333331</v>
      </c>
    </row>
    <row r="429" spans="1:6" x14ac:dyDescent="0.25">
      <c r="A429" t="s">
        <v>20</v>
      </c>
      <c r="B429" t="str">
        <f>VLOOKUP(A429,'Cód dos países'!$A$3:$C$199,2,FALSE)</f>
        <v>BEL</v>
      </c>
      <c r="C429">
        <f>VLOOKUP(A429,'Cód dos países'!$A$3:$C$199,3,FALSE)</f>
        <v>17</v>
      </c>
      <c r="D429">
        <v>2016</v>
      </c>
      <c r="E429">
        <f t="shared" si="6"/>
        <v>172016</v>
      </c>
      <c r="F429" s="54">
        <v>0.83333333333333337</v>
      </c>
    </row>
    <row r="430" spans="1:6" x14ac:dyDescent="0.25">
      <c r="A430" t="s">
        <v>22</v>
      </c>
      <c r="B430" t="str">
        <f>VLOOKUP(A430,'Cód dos países'!$A$3:$C$199,2,FALSE)</f>
        <v>BEN</v>
      </c>
      <c r="C430">
        <f>VLOOKUP(A430,'Cód dos países'!$A$3:$C$199,3,FALSE)</f>
        <v>19</v>
      </c>
      <c r="D430">
        <v>2016</v>
      </c>
      <c r="E430">
        <f t="shared" si="6"/>
        <v>192016</v>
      </c>
      <c r="F430" s="54">
        <v>0.55555555555555558</v>
      </c>
    </row>
    <row r="431" spans="1:6" x14ac:dyDescent="0.25">
      <c r="A431" t="s">
        <v>24</v>
      </c>
      <c r="B431" t="str">
        <f>VLOOKUP(A431,'Cód dos países'!$A$3:$C$199,2,FALSE)</f>
        <v>BFA</v>
      </c>
      <c r="C431">
        <f>VLOOKUP(A431,'Cód dos países'!$A$3:$C$199,3,FALSE)</f>
        <v>27</v>
      </c>
      <c r="D431">
        <v>2016</v>
      </c>
      <c r="E431">
        <f t="shared" si="6"/>
        <v>272016</v>
      </c>
      <c r="F431" s="54">
        <v>0.5</v>
      </c>
    </row>
    <row r="432" spans="1:6" x14ac:dyDescent="0.25">
      <c r="A432" t="s">
        <v>26</v>
      </c>
      <c r="B432" t="str">
        <f>VLOOKUP(A432,'Cód dos países'!$A$3:$C$199,2,FALSE)</f>
        <v>BGD</v>
      </c>
      <c r="C432">
        <f>VLOOKUP(A432,'Cód dos países'!$A$3:$C$199,3,FALSE)</f>
        <v>14</v>
      </c>
      <c r="D432">
        <v>2016</v>
      </c>
      <c r="E432">
        <f t="shared" si="6"/>
        <v>142016</v>
      </c>
      <c r="F432" s="54">
        <v>0.55555555555555558</v>
      </c>
    </row>
    <row r="433" spans="1:6" x14ac:dyDescent="0.25">
      <c r="A433" t="s">
        <v>28</v>
      </c>
      <c r="B433" t="str">
        <f>VLOOKUP(A433,'Cód dos países'!$A$3:$C$199,2,FALSE)</f>
        <v>BGR</v>
      </c>
      <c r="C433">
        <f>VLOOKUP(A433,'Cód dos países'!$A$3:$C$199,3,FALSE)</f>
        <v>26</v>
      </c>
      <c r="D433">
        <v>2016</v>
      </c>
      <c r="E433">
        <f t="shared" si="6"/>
        <v>262016</v>
      </c>
      <c r="F433" s="54">
        <v>0.5</v>
      </c>
    </row>
    <row r="434" spans="1:6" x14ac:dyDescent="0.25">
      <c r="A434" t="s">
        <v>30</v>
      </c>
      <c r="B434" t="str">
        <f>VLOOKUP(A434,'Cód dos países'!$A$3:$C$199,2,FALSE)</f>
        <v>BHR</v>
      </c>
      <c r="C434">
        <f>VLOOKUP(A434,'Cód dos países'!$A$3:$C$199,3,FALSE)</f>
        <v>13</v>
      </c>
      <c r="D434">
        <v>2016</v>
      </c>
      <c r="E434">
        <f t="shared" si="6"/>
        <v>132016</v>
      </c>
      <c r="F434" s="54">
        <v>0.61111111111111116</v>
      </c>
    </row>
    <row r="435" spans="1:6" x14ac:dyDescent="0.25">
      <c r="A435" t="s">
        <v>348</v>
      </c>
      <c r="B435" t="str">
        <f>VLOOKUP(A435,'Cód dos países'!$A$3:$C$199,2,FALSE)</f>
        <v>BHS</v>
      </c>
      <c r="C435">
        <f>VLOOKUP(A435,'Cód dos países'!$A$3:$C$199,3,FALSE)</f>
        <v>12</v>
      </c>
      <c r="D435">
        <v>2016</v>
      </c>
      <c r="E435">
        <f t="shared" si="6"/>
        <v>122016</v>
      </c>
      <c r="F435" s="54">
        <v>0.61111111111111116</v>
      </c>
    </row>
    <row r="436" spans="1:6" x14ac:dyDescent="0.25">
      <c r="A436" t="s">
        <v>333</v>
      </c>
      <c r="B436" t="str">
        <f>VLOOKUP(A436,'Cód dos países'!$A$3:$C$199,2,FALSE)</f>
        <v>BIH</v>
      </c>
      <c r="C436">
        <f>VLOOKUP(A436,'Cód dos países'!$A$3:$C$199,3,FALSE)</f>
        <v>22</v>
      </c>
      <c r="D436">
        <v>2016</v>
      </c>
      <c r="E436">
        <f t="shared" si="6"/>
        <v>222016</v>
      </c>
      <c r="F436" s="54">
        <v>0.61111111111111116</v>
      </c>
    </row>
    <row r="437" spans="1:6" x14ac:dyDescent="0.25">
      <c r="A437" t="s">
        <v>33</v>
      </c>
      <c r="B437" t="str">
        <f>VLOOKUP(A437,'Cód dos países'!$A$3:$C$199,2,FALSE)</f>
        <v>BLR</v>
      </c>
      <c r="C437">
        <f>VLOOKUP(A437,'Cód dos países'!$A$3:$C$199,3,FALSE)</f>
        <v>16</v>
      </c>
      <c r="D437">
        <v>2016</v>
      </c>
      <c r="E437">
        <f t="shared" si="6"/>
        <v>162016</v>
      </c>
      <c r="F437" s="54">
        <v>0.44444444444444448</v>
      </c>
    </row>
    <row r="438" spans="1:6" x14ac:dyDescent="0.25">
      <c r="A438" t="s">
        <v>349</v>
      </c>
      <c r="B438" t="str">
        <f>VLOOKUP(A438,'Cód dos países'!$A$3:$C$199,2,FALSE)</f>
        <v>BLZ</v>
      </c>
      <c r="C438">
        <f>VLOOKUP(A438,'Cód dos países'!$A$3:$C$199,3,FALSE)</f>
        <v>18</v>
      </c>
      <c r="D438">
        <v>2016</v>
      </c>
      <c r="E438">
        <f t="shared" si="6"/>
        <v>182016</v>
      </c>
      <c r="F438" s="54">
        <v>0.44444444444444448</v>
      </c>
    </row>
    <row r="439" spans="1:6" x14ac:dyDescent="0.25">
      <c r="A439" t="s">
        <v>590</v>
      </c>
      <c r="B439" t="e">
        <f>VLOOKUP(A439,'Cód dos países'!$A$3:$C$199,2,FALSE)</f>
        <v>#N/A</v>
      </c>
      <c r="C439" t="e">
        <f>VLOOKUP(A439,'Cód dos países'!$A$3:$C$199,3,FALSE)</f>
        <v>#N/A</v>
      </c>
      <c r="D439">
        <v>2016</v>
      </c>
      <c r="E439" t="e">
        <f t="shared" si="6"/>
        <v>#N/A</v>
      </c>
      <c r="F439" s="54">
        <v>0.83333333333333337</v>
      </c>
    </row>
    <row r="440" spans="1:6" x14ac:dyDescent="0.25">
      <c r="A440" t="s">
        <v>35</v>
      </c>
      <c r="B440" t="str">
        <f>VLOOKUP(A440,'Cód dos países'!$A$3:$C$199,2,FALSE)</f>
        <v>BOL</v>
      </c>
      <c r="C440">
        <f>VLOOKUP(A440,'Cód dos países'!$A$3:$C$199,3,FALSE)</f>
        <v>21</v>
      </c>
      <c r="D440">
        <v>2016</v>
      </c>
      <c r="E440">
        <f t="shared" si="6"/>
        <v>212016</v>
      </c>
      <c r="F440" s="54">
        <v>0.22222222222222221</v>
      </c>
    </row>
    <row r="441" spans="1:6" x14ac:dyDescent="0.25">
      <c r="A441" t="s">
        <v>37</v>
      </c>
      <c r="B441" t="str">
        <f>VLOOKUP(A441,'Cód dos países'!$A$3:$C$199,2,FALSE)</f>
        <v>BRA</v>
      </c>
      <c r="C441">
        <f>VLOOKUP(A441,'Cód dos países'!$A$3:$C$199,3,FALSE)</f>
        <v>24</v>
      </c>
      <c r="D441">
        <v>2016</v>
      </c>
      <c r="E441">
        <f t="shared" si="6"/>
        <v>242016</v>
      </c>
      <c r="F441" s="54">
        <v>0.66666666666666663</v>
      </c>
    </row>
    <row r="442" spans="1:6" x14ac:dyDescent="0.25">
      <c r="A442" t="s">
        <v>39</v>
      </c>
      <c r="B442" t="str">
        <f>VLOOKUP(A442,'Cód dos países'!$A$3:$C$199,2,FALSE)</f>
        <v>BRB</v>
      </c>
      <c r="C442">
        <f>VLOOKUP(A442,'Cód dos países'!$A$3:$C$199,3,FALSE)</f>
        <v>15</v>
      </c>
      <c r="D442">
        <v>2016</v>
      </c>
      <c r="E442">
        <f t="shared" si="6"/>
        <v>152016</v>
      </c>
      <c r="F442" s="54">
        <v>0.83333333333333337</v>
      </c>
    </row>
    <row r="443" spans="1:6" x14ac:dyDescent="0.25">
      <c r="A443" t="s">
        <v>350</v>
      </c>
      <c r="B443" t="str">
        <f>VLOOKUP(A443,'Cód dos países'!$A$3:$C$199,2,FALSE)</f>
        <v>BRN</v>
      </c>
      <c r="C443">
        <f>VLOOKUP(A443,'Cód dos países'!$A$3:$C$199,3,FALSE)</f>
        <v>25</v>
      </c>
      <c r="D443">
        <v>2016</v>
      </c>
      <c r="E443">
        <f t="shared" si="6"/>
        <v>252016</v>
      </c>
      <c r="F443" s="54">
        <v>0.72222222222222232</v>
      </c>
    </row>
    <row r="444" spans="1:6" x14ac:dyDescent="0.25">
      <c r="A444" t="s">
        <v>41</v>
      </c>
      <c r="B444" t="str">
        <f>VLOOKUP(A444,'Cód dos países'!$A$3:$C$199,2,FALSE)</f>
        <v>BTN</v>
      </c>
      <c r="C444">
        <f>VLOOKUP(A444,'Cód dos países'!$A$3:$C$199,3,FALSE)</f>
        <v>20</v>
      </c>
      <c r="D444">
        <v>2016</v>
      </c>
      <c r="E444">
        <f t="shared" si="6"/>
        <v>202016</v>
      </c>
      <c r="F444" s="54">
        <v>0.77777777777777779</v>
      </c>
    </row>
    <row r="445" spans="1:6" x14ac:dyDescent="0.25">
      <c r="A445" t="s">
        <v>43</v>
      </c>
      <c r="B445" t="str">
        <f>VLOOKUP(A445,'Cód dos países'!$A$3:$C$199,2,FALSE)</f>
        <v>BWA</v>
      </c>
      <c r="C445">
        <f>VLOOKUP(A445,'Cód dos países'!$A$3:$C$199,3,FALSE)</f>
        <v>23</v>
      </c>
      <c r="D445">
        <v>2016</v>
      </c>
      <c r="E445">
        <f t="shared" si="6"/>
        <v>232016</v>
      </c>
      <c r="F445" s="54">
        <v>0.83333333333333337</v>
      </c>
    </row>
    <row r="446" spans="1:6" x14ac:dyDescent="0.25">
      <c r="A446" t="s">
        <v>45</v>
      </c>
      <c r="B446" t="str">
        <f>VLOOKUP(A446,'Cód dos países'!$A$3:$C$199,2,FALSE)</f>
        <v>CAF</v>
      </c>
      <c r="C446">
        <f>VLOOKUP(A446,'Cód dos países'!$A$3:$C$199,3,FALSE)</f>
        <v>33</v>
      </c>
      <c r="D446">
        <v>2016</v>
      </c>
      <c r="E446">
        <f t="shared" si="6"/>
        <v>332016</v>
      </c>
      <c r="F446" s="54">
        <v>0.38888888888888884</v>
      </c>
    </row>
    <row r="447" spans="1:6" x14ac:dyDescent="0.25">
      <c r="A447" t="s">
        <v>47</v>
      </c>
      <c r="B447" t="str">
        <f>VLOOKUP(A447,'Cód dos países'!$A$3:$C$199,2,FALSE)</f>
        <v>CAN</v>
      </c>
      <c r="C447">
        <f>VLOOKUP(A447,'Cód dos países'!$A$3:$C$199,3,FALSE)</f>
        <v>31</v>
      </c>
      <c r="D447">
        <v>2016</v>
      </c>
      <c r="E447">
        <f t="shared" si="6"/>
        <v>312016</v>
      </c>
      <c r="F447" s="54">
        <v>0.94444444444444453</v>
      </c>
    </row>
    <row r="448" spans="1:6" x14ac:dyDescent="0.25">
      <c r="A448" t="s">
        <v>49</v>
      </c>
      <c r="B448" t="str">
        <f>VLOOKUP(A448,'Cód dos países'!$A$3:$C$199,2,FALSE)</f>
        <v>CHE</v>
      </c>
      <c r="C448">
        <f>VLOOKUP(A448,'Cód dos países'!$A$3:$C$199,3,FALSE)</f>
        <v>170</v>
      </c>
      <c r="D448">
        <v>2016</v>
      </c>
      <c r="E448">
        <f t="shared" si="6"/>
        <v>1702016</v>
      </c>
      <c r="F448" s="54">
        <v>1</v>
      </c>
    </row>
    <row r="449" spans="1:6" x14ac:dyDescent="0.25">
      <c r="A449" t="s">
        <v>51</v>
      </c>
      <c r="B449" t="str">
        <f>VLOOKUP(A449,'Cód dos países'!$A$3:$C$199,2,FALSE)</f>
        <v>CHL</v>
      </c>
      <c r="C449">
        <f>VLOOKUP(A449,'Cód dos países'!$A$3:$C$199,3,FALSE)</f>
        <v>35</v>
      </c>
      <c r="D449">
        <v>2016</v>
      </c>
      <c r="E449">
        <f t="shared" si="6"/>
        <v>352016</v>
      </c>
      <c r="F449" s="54">
        <v>0.77777777777777779</v>
      </c>
    </row>
    <row r="450" spans="1:6" x14ac:dyDescent="0.25">
      <c r="A450" t="s">
        <v>53</v>
      </c>
      <c r="B450" t="str">
        <f>VLOOKUP(A450,'Cód dos países'!$A$3:$C$199,2,FALSE)</f>
        <v>CHN</v>
      </c>
      <c r="C450">
        <f>VLOOKUP(A450,'Cód dos países'!$A$3:$C$199,3,FALSE)</f>
        <v>36</v>
      </c>
      <c r="D450">
        <v>2016</v>
      </c>
      <c r="E450">
        <f t="shared" si="6"/>
        <v>362016</v>
      </c>
      <c r="F450" s="54">
        <v>0.61111111111111116</v>
      </c>
    </row>
    <row r="451" spans="1:6" x14ac:dyDescent="0.25">
      <c r="A451" t="s">
        <v>429</v>
      </c>
      <c r="B451" t="str">
        <f>VLOOKUP(A451,'Cód dos países'!$A$3:$C$199,2,FALSE)</f>
        <v>CIV</v>
      </c>
      <c r="C451">
        <f>VLOOKUP(A451,'Cód dos países'!$A$3:$C$199,3,FALSE)</f>
        <v>42</v>
      </c>
      <c r="D451">
        <v>2016</v>
      </c>
      <c r="E451">
        <f t="shared" si="6"/>
        <v>422016</v>
      </c>
      <c r="F451" s="54">
        <v>0.55555555555555558</v>
      </c>
    </row>
    <row r="452" spans="1:6" x14ac:dyDescent="0.25">
      <c r="A452" t="s">
        <v>56</v>
      </c>
      <c r="B452" t="str">
        <f>VLOOKUP(A452,'Cód dos países'!$A$3:$C$199,2,FALSE)</f>
        <v>CMR</v>
      </c>
      <c r="C452">
        <f>VLOOKUP(A452,'Cód dos países'!$A$3:$C$199,3,FALSE)</f>
        <v>30</v>
      </c>
      <c r="D452">
        <v>2016</v>
      </c>
      <c r="E452">
        <f t="shared" si="6"/>
        <v>302016</v>
      </c>
      <c r="F452" s="54">
        <v>0.55555555555555558</v>
      </c>
    </row>
    <row r="453" spans="1:6" x14ac:dyDescent="0.25">
      <c r="A453" t="s">
        <v>334</v>
      </c>
      <c r="B453" t="str">
        <f>VLOOKUP(A453,'Cód dos países'!$A$3:$C$199,2,FALSE)</f>
        <v>COG</v>
      </c>
      <c r="C453">
        <f>VLOOKUP(A453,'Cód dos países'!$A$3:$C$199,3,FALSE)</f>
        <v>39</v>
      </c>
      <c r="D453">
        <v>2016</v>
      </c>
      <c r="E453">
        <f t="shared" ref="E453:E516" si="7">C453*10000+D453</f>
        <v>392016</v>
      </c>
      <c r="F453" s="54">
        <v>0.5</v>
      </c>
    </row>
    <row r="454" spans="1:6" x14ac:dyDescent="0.25">
      <c r="A454" t="s">
        <v>59</v>
      </c>
      <c r="B454" t="str">
        <f>VLOOKUP(A454,'Cód dos países'!$A$3:$C$199,2,FALSE)</f>
        <v>COL</v>
      </c>
      <c r="C454">
        <f>VLOOKUP(A454,'Cód dos países'!$A$3:$C$199,3,FALSE)</f>
        <v>37</v>
      </c>
      <c r="D454">
        <v>2016</v>
      </c>
      <c r="E454">
        <f t="shared" si="7"/>
        <v>372016</v>
      </c>
      <c r="F454" s="54">
        <v>0.77777777777777779</v>
      </c>
    </row>
    <row r="455" spans="1:6" x14ac:dyDescent="0.25">
      <c r="A455" t="s">
        <v>61</v>
      </c>
      <c r="B455" t="str">
        <f>VLOOKUP(A455,'Cód dos países'!$A$3:$C$199,2,FALSE)</f>
        <v>COM</v>
      </c>
      <c r="C455">
        <f>VLOOKUP(A455,'Cód dos países'!$A$3:$C$199,3,FALSE)</f>
        <v>38</v>
      </c>
      <c r="D455">
        <v>2016</v>
      </c>
      <c r="E455">
        <f t="shared" si="7"/>
        <v>382016</v>
      </c>
      <c r="F455" s="54">
        <v>0.55555555555555558</v>
      </c>
    </row>
    <row r="456" spans="1:6" x14ac:dyDescent="0.25">
      <c r="A456" t="s">
        <v>63</v>
      </c>
      <c r="B456" t="str">
        <f>VLOOKUP(A456,'Cód dos países'!$A$3:$C$199,2,FALSE)</f>
        <v>CPV</v>
      </c>
      <c r="C456">
        <f>VLOOKUP(A456,'Cód dos países'!$A$3:$C$199,3,FALSE)</f>
        <v>32</v>
      </c>
      <c r="D456">
        <v>2016</v>
      </c>
      <c r="E456">
        <f t="shared" si="7"/>
        <v>322016</v>
      </c>
      <c r="F456" s="54">
        <v>0.66666666666666663</v>
      </c>
    </row>
    <row r="457" spans="1:6" x14ac:dyDescent="0.25">
      <c r="A457" t="s">
        <v>65</v>
      </c>
      <c r="B457" t="str">
        <f>VLOOKUP(A457,'Cód dos países'!$A$3:$C$199,2,FALSE)</f>
        <v>CRI</v>
      </c>
      <c r="C457">
        <f>VLOOKUP(A457,'Cód dos países'!$A$3:$C$199,3,FALSE)</f>
        <v>41</v>
      </c>
      <c r="D457">
        <v>2016</v>
      </c>
      <c r="E457">
        <f t="shared" si="7"/>
        <v>412016</v>
      </c>
      <c r="F457" s="54">
        <v>0.61111111111111116</v>
      </c>
    </row>
    <row r="458" spans="1:6" x14ac:dyDescent="0.25">
      <c r="A458" t="s">
        <v>67</v>
      </c>
      <c r="B458" t="str">
        <f>VLOOKUP(A458,'Cód dos países'!$A$3:$C$199,2,FALSE)</f>
        <v>CUB</v>
      </c>
      <c r="C458">
        <f>VLOOKUP(A458,'Cód dos países'!$A$3:$C$199,3,FALSE)</f>
        <v>44</v>
      </c>
      <c r="D458">
        <v>2016</v>
      </c>
      <c r="E458">
        <f t="shared" si="7"/>
        <v>442016</v>
      </c>
      <c r="F458" s="54">
        <v>0.5</v>
      </c>
    </row>
    <row r="459" spans="1:6" x14ac:dyDescent="0.25">
      <c r="A459" t="s">
        <v>591</v>
      </c>
      <c r="B459" t="e">
        <f>VLOOKUP(A459,'Cód dos países'!$A$3:$C$199,2,FALSE)</f>
        <v>#N/A</v>
      </c>
      <c r="C459" t="e">
        <f>VLOOKUP(A459,'Cód dos países'!$A$3:$C$199,3,FALSE)</f>
        <v>#N/A</v>
      </c>
      <c r="D459">
        <v>2016</v>
      </c>
      <c r="E459" t="e">
        <f t="shared" si="7"/>
        <v>#N/A</v>
      </c>
      <c r="F459" s="54">
        <v>0.83333333333333337</v>
      </c>
    </row>
    <row r="460" spans="1:6" x14ac:dyDescent="0.25">
      <c r="A460" t="s">
        <v>69</v>
      </c>
      <c r="B460" t="str">
        <f>VLOOKUP(A460,'Cód dos países'!$A$3:$C$199,2,FALSE)</f>
        <v>CYP</v>
      </c>
      <c r="C460">
        <f>VLOOKUP(A460,'Cód dos países'!$A$3:$C$199,3,FALSE)</f>
        <v>45</v>
      </c>
      <c r="D460">
        <v>2016</v>
      </c>
      <c r="E460">
        <f t="shared" si="7"/>
        <v>452016</v>
      </c>
      <c r="F460" s="54">
        <v>0.66666666666666663</v>
      </c>
    </row>
    <row r="461" spans="1:6" x14ac:dyDescent="0.25">
      <c r="A461" t="s">
        <v>71</v>
      </c>
      <c r="B461" t="str">
        <f>VLOOKUP(A461,'Cód dos países'!$A$3:$C$199,2,FALSE)</f>
        <v>CZE</v>
      </c>
      <c r="C461">
        <f>VLOOKUP(A461,'Cód dos países'!$A$3:$C$199,3,FALSE)</f>
        <v>46</v>
      </c>
      <c r="D461">
        <v>2016</v>
      </c>
      <c r="E461">
        <f t="shared" si="7"/>
        <v>462016</v>
      </c>
      <c r="F461" s="54">
        <v>0.77777777777777779</v>
      </c>
    </row>
    <row r="462" spans="1:6" x14ac:dyDescent="0.25">
      <c r="A462" t="s">
        <v>73</v>
      </c>
      <c r="B462" t="str">
        <f>VLOOKUP(A462,'Cód dos países'!$A$3:$C$199,2,FALSE)</f>
        <v>DEU</v>
      </c>
      <c r="C462">
        <f>VLOOKUP(A462,'Cód dos países'!$A$3:$C$199,3,FALSE)</f>
        <v>64</v>
      </c>
      <c r="D462">
        <v>2016</v>
      </c>
      <c r="E462">
        <f t="shared" si="7"/>
        <v>642016</v>
      </c>
      <c r="F462" s="54">
        <v>0.94444444444444453</v>
      </c>
    </row>
    <row r="463" spans="1:6" x14ac:dyDescent="0.25">
      <c r="A463" t="s">
        <v>75</v>
      </c>
      <c r="B463" t="str">
        <f>VLOOKUP(A463,'Cód dos países'!$A$3:$C$199,2,FALSE)</f>
        <v>DJI</v>
      </c>
      <c r="C463">
        <f>VLOOKUP(A463,'Cód dos países'!$A$3:$C$199,3,FALSE)</f>
        <v>48</v>
      </c>
      <c r="D463">
        <v>2016</v>
      </c>
      <c r="E463">
        <f t="shared" si="7"/>
        <v>482016</v>
      </c>
      <c r="F463" s="54">
        <v>0.5</v>
      </c>
    </row>
    <row r="464" spans="1:6" x14ac:dyDescent="0.25">
      <c r="A464" t="s">
        <v>353</v>
      </c>
      <c r="B464" t="str">
        <f>VLOOKUP(A464,'Cód dos países'!$A$3:$C$199,2,FALSE)</f>
        <v>DMA</v>
      </c>
      <c r="C464">
        <f>VLOOKUP(A464,'Cód dos países'!$A$3:$C$199,3,FALSE)</f>
        <v>49</v>
      </c>
      <c r="D464">
        <v>2016</v>
      </c>
      <c r="E464">
        <f t="shared" si="7"/>
        <v>492016</v>
      </c>
      <c r="F464" s="54">
        <v>0.83333333333333337</v>
      </c>
    </row>
    <row r="465" spans="1:6" x14ac:dyDescent="0.25">
      <c r="A465" t="s">
        <v>77</v>
      </c>
      <c r="B465" t="str">
        <f>VLOOKUP(A465,'Cód dos países'!$A$3:$C$199,2,FALSE)</f>
        <v>DNK</v>
      </c>
      <c r="C465">
        <f>VLOOKUP(A465,'Cód dos países'!$A$3:$C$199,3,FALSE)</f>
        <v>47</v>
      </c>
      <c r="D465">
        <v>2016</v>
      </c>
      <c r="E465">
        <f t="shared" si="7"/>
        <v>472016</v>
      </c>
      <c r="F465" s="54">
        <v>1</v>
      </c>
    </row>
    <row r="466" spans="1:6" x14ac:dyDescent="0.25">
      <c r="A466" t="s">
        <v>79</v>
      </c>
      <c r="B466" t="str">
        <f>VLOOKUP(A466,'Cód dos países'!$A$3:$C$199,2,FALSE)</f>
        <v>DOM</v>
      </c>
      <c r="C466">
        <f>VLOOKUP(A466,'Cód dos países'!$A$3:$C$199,3,FALSE)</f>
        <v>50</v>
      </c>
      <c r="D466">
        <v>2016</v>
      </c>
      <c r="E466">
        <f t="shared" si="7"/>
        <v>502016</v>
      </c>
      <c r="F466" s="54">
        <v>0.66666666666666663</v>
      </c>
    </row>
    <row r="467" spans="1:6" x14ac:dyDescent="0.25">
      <c r="A467" t="s">
        <v>81</v>
      </c>
      <c r="B467" t="str">
        <f>VLOOKUP(A467,'Cód dos países'!$A$3:$C$199,2,FALSE)</f>
        <v>DZA</v>
      </c>
      <c r="C467">
        <f>VLOOKUP(A467,'Cód dos países'!$A$3:$C$199,3,FALSE)</f>
        <v>3</v>
      </c>
      <c r="D467">
        <v>2016</v>
      </c>
      <c r="E467">
        <f t="shared" si="7"/>
        <v>32016</v>
      </c>
      <c r="F467" s="54">
        <v>0.22222222222222221</v>
      </c>
    </row>
    <row r="468" spans="1:6" x14ac:dyDescent="0.25">
      <c r="A468" t="s">
        <v>83</v>
      </c>
      <c r="B468" t="str">
        <f>VLOOKUP(A468,'Cód dos países'!$A$3:$C$199,2,FALSE)</f>
        <v>ECU</v>
      </c>
      <c r="C468">
        <f>VLOOKUP(A468,'Cód dos países'!$A$3:$C$199,3,FALSE)</f>
        <v>51</v>
      </c>
      <c r="D468">
        <v>2016</v>
      </c>
      <c r="E468">
        <f t="shared" si="7"/>
        <v>512016</v>
      </c>
      <c r="F468" s="54">
        <v>0.33333333333333331</v>
      </c>
    </row>
    <row r="469" spans="1:6" x14ac:dyDescent="0.25">
      <c r="A469" t="s">
        <v>85</v>
      </c>
      <c r="B469" t="str">
        <f>VLOOKUP(A469,'Cód dos países'!$A$3:$C$199,2,FALSE)</f>
        <v>EGY</v>
      </c>
      <c r="C469">
        <f>VLOOKUP(A469,'Cód dos países'!$A$3:$C$199,3,FALSE)</f>
        <v>52</v>
      </c>
      <c r="D469">
        <v>2016</v>
      </c>
      <c r="E469">
        <f t="shared" si="7"/>
        <v>522016</v>
      </c>
      <c r="F469" s="54">
        <v>0.33333333333333331</v>
      </c>
    </row>
    <row r="470" spans="1:6" x14ac:dyDescent="0.25">
      <c r="A470" t="s">
        <v>87</v>
      </c>
      <c r="B470" t="str">
        <f>VLOOKUP(A470,'Cód dos países'!$A$3:$C$199,2,FALSE)</f>
        <v>ERI</v>
      </c>
      <c r="C470">
        <f>VLOOKUP(A470,'Cód dos países'!$A$3:$C$199,3,FALSE)</f>
        <v>55</v>
      </c>
      <c r="D470">
        <v>2016</v>
      </c>
      <c r="E470">
        <f t="shared" si="7"/>
        <v>552016</v>
      </c>
      <c r="F470" s="54">
        <v>0.16666666666666663</v>
      </c>
    </row>
    <row r="471" spans="1:6" x14ac:dyDescent="0.25">
      <c r="A471" t="s">
        <v>89</v>
      </c>
      <c r="B471" t="str">
        <f>VLOOKUP(A471,'Cód dos países'!$A$3:$C$199,2,FALSE)</f>
        <v>ESP</v>
      </c>
      <c r="C471">
        <f>VLOOKUP(A471,'Cód dos países'!$A$3:$C$199,3,FALSE)</f>
        <v>161</v>
      </c>
      <c r="D471">
        <v>2016</v>
      </c>
      <c r="E471">
        <f t="shared" si="7"/>
        <v>1612016</v>
      </c>
      <c r="F471" s="54">
        <v>0.83333333333333337</v>
      </c>
    </row>
    <row r="472" spans="1:6" x14ac:dyDescent="0.25">
      <c r="A472" t="s">
        <v>91</v>
      </c>
      <c r="B472" t="str">
        <f>VLOOKUP(A472,'Cód dos países'!$A$3:$C$199,2,FALSE)</f>
        <v>EST</v>
      </c>
      <c r="C472">
        <f>VLOOKUP(A472,'Cód dos países'!$A$3:$C$199,3,FALSE)</f>
        <v>56</v>
      </c>
      <c r="D472">
        <v>2016</v>
      </c>
      <c r="E472">
        <f t="shared" si="7"/>
        <v>562016</v>
      </c>
      <c r="F472" s="54">
        <v>0.83333333333333337</v>
      </c>
    </row>
    <row r="473" spans="1:6" x14ac:dyDescent="0.25">
      <c r="A473" t="s">
        <v>93</v>
      </c>
      <c r="B473" t="str">
        <f>VLOOKUP(A473,'Cód dos países'!$A$3:$C$199,2,FALSE)</f>
        <v>ETH</v>
      </c>
      <c r="C473">
        <f>VLOOKUP(A473,'Cód dos países'!$A$3:$C$199,3,FALSE)</f>
        <v>57</v>
      </c>
      <c r="D473">
        <v>2016</v>
      </c>
      <c r="E473">
        <f t="shared" si="7"/>
        <v>572016</v>
      </c>
      <c r="F473" s="54">
        <v>0.5</v>
      </c>
    </row>
    <row r="474" spans="1:6" x14ac:dyDescent="0.25">
      <c r="A474" t="s">
        <v>95</v>
      </c>
      <c r="B474" t="str">
        <f>VLOOKUP(A474,'Cód dos países'!$A$3:$C$199,2,FALSE)</f>
        <v>FIN</v>
      </c>
      <c r="C474">
        <f>VLOOKUP(A474,'Cód dos países'!$A$3:$C$199,3,FALSE)</f>
        <v>59</v>
      </c>
      <c r="D474">
        <v>2016</v>
      </c>
      <c r="E474">
        <f t="shared" si="7"/>
        <v>592016</v>
      </c>
      <c r="F474" s="54">
        <v>1</v>
      </c>
    </row>
    <row r="475" spans="1:6" x14ac:dyDescent="0.25">
      <c r="A475" t="s">
        <v>97</v>
      </c>
      <c r="B475" t="str">
        <f>VLOOKUP(A475,'Cód dos países'!$A$3:$C$199,2,FALSE)</f>
        <v>FJI</v>
      </c>
      <c r="C475">
        <f>VLOOKUP(A475,'Cód dos países'!$A$3:$C$199,3,FALSE)</f>
        <v>58</v>
      </c>
      <c r="D475">
        <v>2016</v>
      </c>
      <c r="E475">
        <f t="shared" si="7"/>
        <v>582016</v>
      </c>
      <c r="F475" s="54">
        <v>0.66666666666666663</v>
      </c>
    </row>
    <row r="476" spans="1:6" x14ac:dyDescent="0.25">
      <c r="A476" t="s">
        <v>99</v>
      </c>
      <c r="B476" t="str">
        <f>VLOOKUP(A476,'Cód dos países'!$A$3:$C$199,2,FALSE)</f>
        <v>FRA</v>
      </c>
      <c r="C476">
        <f>VLOOKUP(A476,'Cód dos países'!$A$3:$C$199,3,FALSE)</f>
        <v>60</v>
      </c>
      <c r="D476">
        <v>2016</v>
      </c>
      <c r="E476">
        <f t="shared" si="7"/>
        <v>602016</v>
      </c>
      <c r="F476" s="54">
        <v>0.83333333333333337</v>
      </c>
    </row>
    <row r="477" spans="1:6" x14ac:dyDescent="0.25">
      <c r="A477" t="s">
        <v>361</v>
      </c>
      <c r="B477" t="str">
        <f>VLOOKUP(A477,'Cód dos países'!$A$3:$C$199,2,FALSE)</f>
        <v>FSM</v>
      </c>
      <c r="C477">
        <f>VLOOKUP(A477,'Cód dos países'!$A$3:$C$199,3,FALSE)</f>
        <v>116</v>
      </c>
      <c r="D477">
        <v>2016</v>
      </c>
      <c r="E477">
        <f t="shared" si="7"/>
        <v>1162016</v>
      </c>
      <c r="F477" s="54">
        <v>0.77777777777777779</v>
      </c>
    </row>
    <row r="478" spans="1:6" x14ac:dyDescent="0.25">
      <c r="A478" t="s">
        <v>101</v>
      </c>
      <c r="B478" t="str">
        <f>VLOOKUP(A478,'Cód dos países'!$A$3:$C$199,2,FALSE)</f>
        <v>GAB</v>
      </c>
      <c r="C478">
        <f>VLOOKUP(A478,'Cód dos países'!$A$3:$C$199,3,FALSE)</f>
        <v>61</v>
      </c>
      <c r="D478">
        <v>2016</v>
      </c>
      <c r="E478">
        <f t="shared" si="7"/>
        <v>612016</v>
      </c>
      <c r="F478" s="54">
        <v>0.5</v>
      </c>
    </row>
    <row r="479" spans="1:6" x14ac:dyDescent="0.25">
      <c r="A479" t="s">
        <v>103</v>
      </c>
      <c r="B479" t="str">
        <f>VLOOKUP(A479,'Cód dos países'!$A$3:$C$199,2,FALSE)</f>
        <v>GBR</v>
      </c>
      <c r="C479">
        <f>VLOOKUP(A479,'Cód dos países'!$A$3:$C$199,3,FALSE)</f>
        <v>187</v>
      </c>
      <c r="D479">
        <v>2016</v>
      </c>
      <c r="E479">
        <f t="shared" si="7"/>
        <v>1872016</v>
      </c>
      <c r="F479" s="54">
        <v>0.88888888888888895</v>
      </c>
    </row>
    <row r="480" spans="1:6" x14ac:dyDescent="0.25">
      <c r="A480" t="s">
        <v>105</v>
      </c>
      <c r="B480" t="str">
        <f>VLOOKUP(A480,'Cód dos países'!$A$3:$C$199,2,FALSE)</f>
        <v>GEO</v>
      </c>
      <c r="C480">
        <f>VLOOKUP(A480,'Cód dos países'!$A$3:$C$199,3,FALSE)</f>
        <v>63</v>
      </c>
      <c r="D480">
        <v>2016</v>
      </c>
      <c r="E480">
        <f t="shared" si="7"/>
        <v>632016</v>
      </c>
      <c r="F480" s="54">
        <v>0.66666666666666663</v>
      </c>
    </row>
    <row r="481" spans="1:6" x14ac:dyDescent="0.25">
      <c r="A481" t="s">
        <v>107</v>
      </c>
      <c r="B481" t="str">
        <f>VLOOKUP(A481,'Cód dos países'!$A$3:$C$199,2,FALSE)</f>
        <v>GHA</v>
      </c>
      <c r="C481">
        <f>VLOOKUP(A481,'Cód dos países'!$A$3:$C$199,3,FALSE)</f>
        <v>66</v>
      </c>
      <c r="D481">
        <v>2016</v>
      </c>
      <c r="E481">
        <f t="shared" si="7"/>
        <v>662016</v>
      </c>
      <c r="F481" s="54">
        <v>0.61111111111111116</v>
      </c>
    </row>
    <row r="482" spans="1:6" x14ac:dyDescent="0.25">
      <c r="A482" t="s">
        <v>109</v>
      </c>
      <c r="B482" t="str">
        <f>VLOOKUP(A482,'Cód dos países'!$A$3:$C$199,2,FALSE)</f>
        <v>GIN</v>
      </c>
      <c r="C482">
        <f>VLOOKUP(A482,'Cód dos países'!$A$3:$C$199,3,FALSE)</f>
        <v>70</v>
      </c>
      <c r="D482">
        <v>2016</v>
      </c>
      <c r="E482">
        <f t="shared" si="7"/>
        <v>702016</v>
      </c>
      <c r="F482" s="54">
        <v>0.44444444444444448</v>
      </c>
    </row>
    <row r="483" spans="1:6" x14ac:dyDescent="0.25">
      <c r="A483" t="s">
        <v>354</v>
      </c>
      <c r="B483" t="str">
        <f>VLOOKUP(A483,'Cód dos países'!$A$3:$C$199,2,FALSE)</f>
        <v>GMB</v>
      </c>
      <c r="C483">
        <f>VLOOKUP(A483,'Cód dos países'!$A$3:$C$199,3,FALSE)</f>
        <v>62</v>
      </c>
      <c r="D483">
        <v>2016</v>
      </c>
      <c r="E483">
        <f t="shared" si="7"/>
        <v>622016</v>
      </c>
      <c r="F483" s="54">
        <v>0.33333333333333331</v>
      </c>
    </row>
    <row r="484" spans="1:6" x14ac:dyDescent="0.25">
      <c r="A484" t="s">
        <v>112</v>
      </c>
      <c r="B484" t="str">
        <f>VLOOKUP(A484,'Cód dos países'!$A$3:$C$199,2,FALSE)</f>
        <v>GNB</v>
      </c>
      <c r="C484">
        <f>VLOOKUP(A484,'Cód dos países'!$A$3:$C$199,3,FALSE)</f>
        <v>71</v>
      </c>
      <c r="D484">
        <v>2016</v>
      </c>
      <c r="E484">
        <f t="shared" si="7"/>
        <v>712016</v>
      </c>
      <c r="F484" s="54">
        <v>0.3888888888888889</v>
      </c>
    </row>
    <row r="485" spans="1:6" x14ac:dyDescent="0.25">
      <c r="A485" t="s">
        <v>114</v>
      </c>
      <c r="B485" t="str">
        <f>VLOOKUP(A485,'Cód dos países'!$A$3:$C$199,2,FALSE)</f>
        <v>GNQ</v>
      </c>
      <c r="C485">
        <f>VLOOKUP(A485,'Cód dos países'!$A$3:$C$199,3,FALSE)</f>
        <v>54</v>
      </c>
      <c r="D485">
        <v>2016</v>
      </c>
      <c r="E485">
        <f t="shared" si="7"/>
        <v>542016</v>
      </c>
      <c r="F485" s="54">
        <v>0.27777777777777773</v>
      </c>
    </row>
    <row r="486" spans="1:6" x14ac:dyDescent="0.25">
      <c r="A486" t="s">
        <v>116</v>
      </c>
      <c r="B486" t="str">
        <f>VLOOKUP(A486,'Cód dos países'!$A$3:$C$199,2,FALSE)</f>
        <v>GRC</v>
      </c>
      <c r="C486">
        <f>VLOOKUP(A486,'Cód dos países'!$A$3:$C$199,3,FALSE)</f>
        <v>67</v>
      </c>
      <c r="D486">
        <v>2016</v>
      </c>
      <c r="E486">
        <f t="shared" si="7"/>
        <v>672016</v>
      </c>
      <c r="F486" s="54">
        <v>0.61111111111111116</v>
      </c>
    </row>
    <row r="487" spans="1:6" x14ac:dyDescent="0.25">
      <c r="A487" t="s">
        <v>355</v>
      </c>
      <c r="B487" t="str">
        <f>VLOOKUP(A487,'Cód dos países'!$A$3:$C$199,2,FALSE)</f>
        <v>GRD</v>
      </c>
      <c r="C487">
        <f>VLOOKUP(A487,'Cód dos países'!$A$3:$C$199,3,FALSE)</f>
        <v>68</v>
      </c>
      <c r="D487">
        <v>2016</v>
      </c>
      <c r="E487">
        <f t="shared" si="7"/>
        <v>682016</v>
      </c>
      <c r="F487" s="54">
        <v>0.72222222222222232</v>
      </c>
    </row>
    <row r="488" spans="1:6" x14ac:dyDescent="0.25">
      <c r="A488" t="s">
        <v>118</v>
      </c>
      <c r="B488" t="str">
        <f>VLOOKUP(A488,'Cód dos países'!$A$3:$C$199,2,FALSE)</f>
        <v>GTM</v>
      </c>
      <c r="C488">
        <f>VLOOKUP(A488,'Cód dos países'!$A$3:$C$199,3,FALSE)</f>
        <v>69</v>
      </c>
      <c r="D488">
        <v>2016</v>
      </c>
      <c r="E488">
        <f t="shared" si="7"/>
        <v>692016</v>
      </c>
      <c r="F488" s="54">
        <v>0.5</v>
      </c>
    </row>
    <row r="489" spans="1:6" x14ac:dyDescent="0.25">
      <c r="A489" t="s">
        <v>120</v>
      </c>
      <c r="B489" t="str">
        <f>VLOOKUP(A489,'Cód dos países'!$A$3:$C$199,2,FALSE)</f>
        <v>GUY</v>
      </c>
      <c r="C489">
        <f>VLOOKUP(A489,'Cód dos países'!$A$3:$C$199,3,FALSE)</f>
        <v>72</v>
      </c>
      <c r="D489">
        <v>2016</v>
      </c>
      <c r="E489">
        <f t="shared" si="7"/>
        <v>722016</v>
      </c>
      <c r="F489" s="54">
        <v>0.83333333333333337</v>
      </c>
    </row>
    <row r="490" spans="1:6" x14ac:dyDescent="0.25">
      <c r="A490" t="s">
        <v>592</v>
      </c>
      <c r="B490" t="e">
        <f>VLOOKUP(A490,'Cód dos países'!$A$3:$C$199,2,FALSE)</f>
        <v>#N/A</v>
      </c>
      <c r="C490" t="e">
        <f>VLOOKUP(A490,'Cód dos países'!$A$3:$C$199,3,FALSE)</f>
        <v>#N/A</v>
      </c>
      <c r="D490">
        <v>2016</v>
      </c>
      <c r="E490" t="e">
        <f t="shared" si="7"/>
        <v>#N/A</v>
      </c>
      <c r="F490" s="54">
        <v>0.88888888888888895</v>
      </c>
    </row>
    <row r="491" spans="1:6" x14ac:dyDescent="0.25">
      <c r="A491" t="s">
        <v>120</v>
      </c>
      <c r="B491" t="str">
        <f>VLOOKUP(A491,'Cód dos países'!$A$3:$C$199,2,FALSE)</f>
        <v>GUY</v>
      </c>
      <c r="C491">
        <f>VLOOKUP(A491,'Cód dos países'!$A$3:$C$199,3,FALSE)</f>
        <v>72</v>
      </c>
      <c r="D491">
        <v>2016</v>
      </c>
      <c r="E491">
        <f t="shared" si="7"/>
        <v>722016</v>
      </c>
      <c r="F491" s="54">
        <v>0.55555555555555558</v>
      </c>
    </row>
    <row r="492" spans="1:6" x14ac:dyDescent="0.25">
      <c r="A492" t="s">
        <v>122</v>
      </c>
      <c r="B492" t="str">
        <f>VLOOKUP(A492,'Cód dos países'!$A$3:$C$199,2,FALSE)</f>
        <v>HKG</v>
      </c>
      <c r="C492">
        <f>VLOOKUP(A492,'Cód dos países'!$A$3:$C$199,3,FALSE)</f>
        <v>75</v>
      </c>
      <c r="D492">
        <v>2016</v>
      </c>
      <c r="E492">
        <f t="shared" si="7"/>
        <v>752016</v>
      </c>
      <c r="F492" s="54">
        <v>1</v>
      </c>
    </row>
    <row r="493" spans="1:6" x14ac:dyDescent="0.25">
      <c r="A493" t="s">
        <v>124</v>
      </c>
      <c r="B493" t="str">
        <f>VLOOKUP(A493,'Cód dos países'!$A$3:$C$199,2,FALSE)</f>
        <v>HND</v>
      </c>
      <c r="C493">
        <f>VLOOKUP(A493,'Cód dos países'!$A$3:$C$199,3,FALSE)</f>
        <v>74</v>
      </c>
      <c r="D493">
        <v>2016</v>
      </c>
      <c r="E493">
        <f t="shared" si="7"/>
        <v>742016</v>
      </c>
      <c r="F493" s="54">
        <v>0.5</v>
      </c>
    </row>
    <row r="494" spans="1:6" x14ac:dyDescent="0.25">
      <c r="A494" t="s">
        <v>126</v>
      </c>
      <c r="B494" t="str">
        <f>VLOOKUP(A494,'Cód dos países'!$A$3:$C$199,2,FALSE)</f>
        <v>HRV</v>
      </c>
      <c r="C494">
        <f>VLOOKUP(A494,'Cód dos países'!$A$3:$C$199,3,FALSE)</f>
        <v>43</v>
      </c>
      <c r="D494">
        <v>2016</v>
      </c>
      <c r="E494">
        <f t="shared" si="7"/>
        <v>432016</v>
      </c>
      <c r="F494" s="54">
        <v>0.77777777777777779</v>
      </c>
    </row>
    <row r="495" spans="1:6" x14ac:dyDescent="0.25">
      <c r="A495" t="s">
        <v>128</v>
      </c>
      <c r="B495" t="str">
        <f>VLOOKUP(A495,'Cód dos países'!$A$3:$C$199,2,FALSE)</f>
        <v>HTI</v>
      </c>
      <c r="C495">
        <f>VLOOKUP(A495,'Cód dos países'!$A$3:$C$199,3,FALSE)</f>
        <v>73</v>
      </c>
      <c r="D495">
        <v>2016</v>
      </c>
      <c r="E495">
        <f t="shared" si="7"/>
        <v>732016</v>
      </c>
      <c r="F495" s="54">
        <v>0.5</v>
      </c>
    </row>
    <row r="496" spans="1:6" x14ac:dyDescent="0.25">
      <c r="A496" t="s">
        <v>130</v>
      </c>
      <c r="B496" t="str">
        <f>VLOOKUP(A496,'Cód dos países'!$A$3:$C$199,2,FALSE)</f>
        <v>HUN</v>
      </c>
      <c r="C496">
        <f>VLOOKUP(A496,'Cód dos países'!$A$3:$C$199,3,FALSE)</f>
        <v>76</v>
      </c>
      <c r="D496">
        <v>2016</v>
      </c>
      <c r="E496">
        <f t="shared" si="7"/>
        <v>762016</v>
      </c>
      <c r="F496" s="54">
        <v>0.83333333333333337</v>
      </c>
    </row>
    <row r="497" spans="1:6" x14ac:dyDescent="0.25">
      <c r="A497" t="s">
        <v>132</v>
      </c>
      <c r="B497" t="str">
        <f>VLOOKUP(A497,'Cód dos países'!$A$3:$C$199,2,FALSE)</f>
        <v>IDN</v>
      </c>
      <c r="C497">
        <f>VLOOKUP(A497,'Cód dos países'!$A$3:$C$199,3,FALSE)</f>
        <v>79</v>
      </c>
      <c r="D497">
        <v>2016</v>
      </c>
      <c r="E497">
        <f t="shared" si="7"/>
        <v>792016</v>
      </c>
      <c r="F497" s="54">
        <v>0.61111111111111116</v>
      </c>
    </row>
    <row r="498" spans="1:6" x14ac:dyDescent="0.25">
      <c r="A498" t="s">
        <v>134</v>
      </c>
      <c r="B498" t="str">
        <f>VLOOKUP(A498,'Cód dos países'!$A$3:$C$199,2,FALSE)</f>
        <v>IND</v>
      </c>
      <c r="C498">
        <f>VLOOKUP(A498,'Cód dos países'!$A$3:$C$199,3,FALSE)</f>
        <v>78</v>
      </c>
      <c r="D498">
        <v>2016</v>
      </c>
      <c r="E498">
        <f t="shared" si="7"/>
        <v>782016</v>
      </c>
      <c r="F498" s="54">
        <v>0.5</v>
      </c>
    </row>
    <row r="499" spans="1:6" x14ac:dyDescent="0.25">
      <c r="A499" t="s">
        <v>136</v>
      </c>
      <c r="B499" t="str">
        <f>VLOOKUP(A499,'Cód dos países'!$A$3:$C$199,2,FALSE)</f>
        <v>IRL</v>
      </c>
      <c r="C499">
        <f>VLOOKUP(A499,'Cód dos países'!$A$3:$C$199,3,FALSE)</f>
        <v>82</v>
      </c>
      <c r="D499">
        <v>2016</v>
      </c>
      <c r="E499">
        <f t="shared" si="7"/>
        <v>822016</v>
      </c>
      <c r="F499" s="54">
        <v>0.83333333333333337</v>
      </c>
    </row>
    <row r="500" spans="1:6" x14ac:dyDescent="0.25">
      <c r="A500" t="s">
        <v>138</v>
      </c>
      <c r="B500" t="str">
        <f>VLOOKUP(A500,'Cód dos países'!$A$3:$C$199,2,FALSE)</f>
        <v>IRN</v>
      </c>
      <c r="C500">
        <f>VLOOKUP(A500,'Cód dos países'!$A$3:$C$199,3,FALSE)</f>
        <v>80</v>
      </c>
      <c r="D500">
        <v>2016</v>
      </c>
      <c r="E500">
        <f t="shared" si="7"/>
        <v>802016</v>
      </c>
      <c r="F500" s="54">
        <v>0.44444444444444448</v>
      </c>
    </row>
    <row r="501" spans="1:6" x14ac:dyDescent="0.25">
      <c r="A501" t="s">
        <v>140</v>
      </c>
      <c r="B501" t="str">
        <f>VLOOKUP(A501,'Cód dos países'!$A$3:$C$199,2,FALSE)</f>
        <v>IRQ</v>
      </c>
      <c r="C501">
        <f>VLOOKUP(A501,'Cód dos países'!$A$3:$C$199,3,FALSE)</f>
        <v>81</v>
      </c>
      <c r="D501">
        <v>2016</v>
      </c>
      <c r="E501">
        <f t="shared" si="7"/>
        <v>812016</v>
      </c>
      <c r="F501" s="54">
        <v>0.22222222222222221</v>
      </c>
    </row>
    <row r="502" spans="1:6" x14ac:dyDescent="0.25">
      <c r="A502" t="s">
        <v>142</v>
      </c>
      <c r="B502" t="str">
        <f>VLOOKUP(A502,'Cód dos países'!$A$3:$C$199,2,FALSE)</f>
        <v>ISL</v>
      </c>
      <c r="C502">
        <f>VLOOKUP(A502,'Cód dos países'!$A$3:$C$199,3,FALSE)</f>
        <v>77</v>
      </c>
      <c r="D502">
        <v>2016</v>
      </c>
      <c r="E502">
        <f t="shared" si="7"/>
        <v>772016</v>
      </c>
      <c r="F502" s="54">
        <v>0.83333333333333337</v>
      </c>
    </row>
    <row r="503" spans="1:6" x14ac:dyDescent="0.25">
      <c r="A503" t="s">
        <v>144</v>
      </c>
      <c r="B503" t="str">
        <f>VLOOKUP(A503,'Cód dos países'!$A$3:$C$199,2,FALSE)</f>
        <v>ISR</v>
      </c>
      <c r="C503">
        <f>VLOOKUP(A503,'Cód dos países'!$A$3:$C$199,3,FALSE)</f>
        <v>83</v>
      </c>
      <c r="D503">
        <v>2016</v>
      </c>
      <c r="E503">
        <f t="shared" si="7"/>
        <v>832016</v>
      </c>
      <c r="F503" s="54">
        <v>0.72222222222222232</v>
      </c>
    </row>
    <row r="504" spans="1:6" x14ac:dyDescent="0.25">
      <c r="A504" t="s">
        <v>146</v>
      </c>
      <c r="B504" t="str">
        <f>VLOOKUP(A504,'Cód dos países'!$A$3:$C$199,2,FALSE)</f>
        <v>ITA</v>
      </c>
      <c r="C504">
        <f>VLOOKUP(A504,'Cód dos países'!$A$3:$C$199,3,FALSE)</f>
        <v>84</v>
      </c>
      <c r="D504">
        <v>2016</v>
      </c>
      <c r="E504">
        <f t="shared" si="7"/>
        <v>842016</v>
      </c>
      <c r="F504" s="54">
        <v>0.72222222222222232</v>
      </c>
    </row>
    <row r="505" spans="1:6" x14ac:dyDescent="0.25">
      <c r="A505" t="s">
        <v>148</v>
      </c>
      <c r="B505" t="str">
        <f>VLOOKUP(A505,'Cód dos países'!$A$3:$C$199,2,FALSE)</f>
        <v>JAM</v>
      </c>
      <c r="C505">
        <f>VLOOKUP(A505,'Cód dos países'!$A$3:$C$199,3,FALSE)</f>
        <v>85</v>
      </c>
      <c r="D505">
        <v>2016</v>
      </c>
      <c r="E505">
        <f t="shared" si="7"/>
        <v>852016</v>
      </c>
      <c r="F505" s="54">
        <v>0.72222222222222232</v>
      </c>
    </row>
    <row r="506" spans="1:6" x14ac:dyDescent="0.25">
      <c r="A506" t="s">
        <v>150</v>
      </c>
      <c r="B506" t="str">
        <f>VLOOKUP(A506,'Cód dos países'!$A$3:$C$199,2,FALSE)</f>
        <v>JOR</v>
      </c>
      <c r="C506">
        <f>VLOOKUP(A506,'Cód dos países'!$A$3:$C$199,3,FALSE)</f>
        <v>87</v>
      </c>
      <c r="D506">
        <v>2016</v>
      </c>
      <c r="E506">
        <f t="shared" si="7"/>
        <v>872016</v>
      </c>
      <c r="F506" s="54">
        <v>0.5</v>
      </c>
    </row>
    <row r="507" spans="1:6" x14ac:dyDescent="0.25">
      <c r="A507" t="s">
        <v>152</v>
      </c>
      <c r="B507" t="str">
        <f>VLOOKUP(A507,'Cód dos países'!$A$3:$C$199,2,FALSE)</f>
        <v>JPN</v>
      </c>
      <c r="C507">
        <f>VLOOKUP(A507,'Cód dos países'!$A$3:$C$199,3,FALSE)</f>
        <v>86</v>
      </c>
      <c r="D507">
        <v>2016</v>
      </c>
      <c r="E507">
        <f t="shared" si="7"/>
        <v>862016</v>
      </c>
      <c r="F507" s="54">
        <v>0.94444444444444453</v>
      </c>
    </row>
    <row r="508" spans="1:6" x14ac:dyDescent="0.25">
      <c r="A508" t="s">
        <v>154</v>
      </c>
      <c r="B508" t="str">
        <f>VLOOKUP(A508,'Cód dos países'!$A$3:$C$199,2,FALSE)</f>
        <v>KAZ</v>
      </c>
      <c r="C508">
        <f>VLOOKUP(A508,'Cód dos países'!$A$3:$C$199,3,FALSE)</f>
        <v>88</v>
      </c>
      <c r="D508">
        <v>2016</v>
      </c>
      <c r="E508">
        <f t="shared" si="7"/>
        <v>882016</v>
      </c>
      <c r="F508" s="54">
        <v>0.55555555555555558</v>
      </c>
    </row>
    <row r="509" spans="1:6" x14ac:dyDescent="0.25">
      <c r="A509" t="s">
        <v>156</v>
      </c>
      <c r="B509" t="str">
        <f>VLOOKUP(A509,'Cód dos países'!$A$3:$C$199,2,FALSE)</f>
        <v>KEN</v>
      </c>
      <c r="C509">
        <f>VLOOKUP(A509,'Cód dos países'!$A$3:$C$199,3,FALSE)</f>
        <v>89</v>
      </c>
      <c r="D509">
        <v>2016</v>
      </c>
      <c r="E509">
        <f t="shared" si="7"/>
        <v>892016</v>
      </c>
      <c r="F509" s="54">
        <v>0.61111111111111116</v>
      </c>
    </row>
    <row r="510" spans="1:6" x14ac:dyDescent="0.25">
      <c r="A510" t="s">
        <v>154</v>
      </c>
      <c r="B510" t="str">
        <f>VLOOKUP(A510,'Cód dos países'!$A$3:$C$199,2,FALSE)</f>
        <v>KAZ</v>
      </c>
      <c r="C510">
        <f>VLOOKUP(A510,'Cód dos países'!$A$3:$C$199,3,FALSE)</f>
        <v>88</v>
      </c>
      <c r="D510">
        <v>2016</v>
      </c>
      <c r="E510">
        <f t="shared" si="7"/>
        <v>882016</v>
      </c>
      <c r="F510" s="54">
        <v>0.33333333333333331</v>
      </c>
    </row>
    <row r="511" spans="1:6" x14ac:dyDescent="0.25">
      <c r="A511" t="s">
        <v>160</v>
      </c>
      <c r="B511" t="str">
        <f>VLOOKUP(A511,'Cód dos países'!$A$3:$C$199,2,FALSE)</f>
        <v>KHM</v>
      </c>
      <c r="C511">
        <f>VLOOKUP(A511,'Cód dos países'!$A$3:$C$199,3,FALSE)</f>
        <v>29</v>
      </c>
      <c r="D511">
        <v>2016</v>
      </c>
      <c r="E511">
        <f t="shared" si="7"/>
        <v>292016</v>
      </c>
      <c r="F511" s="54">
        <v>0.72222222222222232</v>
      </c>
    </row>
    <row r="512" spans="1:6" x14ac:dyDescent="0.25">
      <c r="A512" t="s">
        <v>356</v>
      </c>
      <c r="B512" t="str">
        <f>VLOOKUP(A512,'Cód dos países'!$A$3:$C$199,2,FALSE)</f>
        <v>KIR</v>
      </c>
      <c r="C512">
        <f>VLOOKUP(A512,'Cód dos países'!$A$3:$C$199,3,FALSE)</f>
        <v>90</v>
      </c>
      <c r="D512">
        <v>2016</v>
      </c>
      <c r="E512">
        <f t="shared" si="7"/>
        <v>902016</v>
      </c>
      <c r="F512" s="54">
        <v>0.83333333333333337</v>
      </c>
    </row>
    <row r="513" spans="1:6" x14ac:dyDescent="0.25">
      <c r="A513" t="s">
        <v>367</v>
      </c>
      <c r="B513" t="str">
        <f>VLOOKUP(A513,'Cód dos países'!$A$3:$C$199,2,FALSE)</f>
        <v>KNA</v>
      </c>
      <c r="C513">
        <f>VLOOKUP(A513,'Cód dos países'!$A$3:$C$199,3,FALSE)</f>
        <v>163</v>
      </c>
      <c r="D513">
        <v>2016</v>
      </c>
      <c r="E513">
        <f t="shared" si="7"/>
        <v>1632016</v>
      </c>
      <c r="F513" s="54">
        <v>0.66666666666666663</v>
      </c>
    </row>
    <row r="514" spans="1:6" x14ac:dyDescent="0.25">
      <c r="A514" t="s">
        <v>432</v>
      </c>
      <c r="B514" t="str">
        <f>VLOOKUP(A514,'Cód dos países'!$A$3:$C$199,2,FALSE)</f>
        <v>KOR</v>
      </c>
      <c r="C514">
        <f>VLOOKUP(A514,'Cód dos países'!$A$3:$C$199,3,FALSE)</f>
        <v>92</v>
      </c>
      <c r="D514">
        <v>2016</v>
      </c>
      <c r="E514">
        <f t="shared" si="7"/>
        <v>922016</v>
      </c>
      <c r="F514" s="54">
        <v>0.83333333333333337</v>
      </c>
    </row>
    <row r="515" spans="1:6" x14ac:dyDescent="0.25">
      <c r="A515" t="s">
        <v>163</v>
      </c>
      <c r="B515" t="str">
        <f>VLOOKUP(A515,'Cód dos países'!$A$3:$C$199,2,FALSE)</f>
        <v>KWT</v>
      </c>
      <c r="C515">
        <f>VLOOKUP(A515,'Cód dos países'!$A$3:$C$199,3,FALSE)</f>
        <v>94</v>
      </c>
      <c r="D515">
        <v>2016</v>
      </c>
      <c r="E515">
        <f t="shared" si="7"/>
        <v>942016</v>
      </c>
      <c r="F515" s="54">
        <v>0.38888888888888884</v>
      </c>
    </row>
    <row r="516" spans="1:6" x14ac:dyDescent="0.25">
      <c r="A516" t="s">
        <v>165</v>
      </c>
      <c r="B516" t="str">
        <f>VLOOKUP(A516,'Cód dos países'!$A$3:$C$199,2,FALSE)</f>
        <v>LAO</v>
      </c>
      <c r="C516">
        <f>VLOOKUP(A516,'Cód dos países'!$A$3:$C$199,3,FALSE)</f>
        <v>96</v>
      </c>
      <c r="D516">
        <v>2016</v>
      </c>
      <c r="E516">
        <f t="shared" si="7"/>
        <v>962016</v>
      </c>
      <c r="F516" s="54">
        <v>0.66666666666666663</v>
      </c>
    </row>
    <row r="517" spans="1:6" x14ac:dyDescent="0.25">
      <c r="A517" t="s">
        <v>167</v>
      </c>
      <c r="B517" t="str">
        <f>VLOOKUP(A517,'Cód dos países'!$A$3:$C$199,2,FALSE)</f>
        <v>LBN</v>
      </c>
      <c r="C517">
        <f>VLOOKUP(A517,'Cód dos países'!$A$3:$C$199,3,FALSE)</f>
        <v>98</v>
      </c>
      <c r="D517">
        <v>2016</v>
      </c>
      <c r="E517">
        <f t="shared" ref="E517:E580" si="8">C517*10000+D517</f>
        <v>982016</v>
      </c>
      <c r="F517" s="54">
        <v>0.3888888888888889</v>
      </c>
    </row>
    <row r="518" spans="1:6" x14ac:dyDescent="0.25">
      <c r="A518" t="s">
        <v>169</v>
      </c>
      <c r="B518" t="str">
        <f>VLOOKUP(A518,'Cód dos países'!$A$3:$C$199,2,FALSE)</f>
        <v>LBR</v>
      </c>
      <c r="C518">
        <f>VLOOKUP(A518,'Cód dos países'!$A$3:$C$199,3,FALSE)</f>
        <v>100</v>
      </c>
      <c r="D518">
        <v>2016</v>
      </c>
      <c r="E518">
        <f t="shared" si="8"/>
        <v>1002016</v>
      </c>
      <c r="F518" s="54">
        <v>0.5</v>
      </c>
    </row>
    <row r="519" spans="1:6" x14ac:dyDescent="0.25">
      <c r="A519" t="s">
        <v>171</v>
      </c>
      <c r="B519" t="str">
        <f>VLOOKUP(A519,'Cód dos países'!$A$3:$C$199,2,FALSE)</f>
        <v>LBY</v>
      </c>
      <c r="C519">
        <f>VLOOKUP(A519,'Cód dos países'!$A$3:$C$199,3,FALSE)</f>
        <v>101</v>
      </c>
      <c r="D519">
        <v>2016</v>
      </c>
      <c r="E519">
        <f t="shared" si="8"/>
        <v>1012016</v>
      </c>
      <c r="F519" s="54">
        <v>0.16666666666666666</v>
      </c>
    </row>
    <row r="520" spans="1:6" x14ac:dyDescent="0.25">
      <c r="A520" t="s">
        <v>368</v>
      </c>
      <c r="B520" t="str">
        <f>VLOOKUP(A520,'Cód dos países'!$A$3:$C$199,2,FALSE)</f>
        <v>LCA</v>
      </c>
      <c r="C520">
        <f>VLOOKUP(A520,'Cód dos países'!$A$3:$C$199,3,FALSE)</f>
        <v>164</v>
      </c>
      <c r="D520">
        <v>2016</v>
      </c>
      <c r="E520">
        <f t="shared" si="8"/>
        <v>1642016</v>
      </c>
      <c r="F520" s="54">
        <v>0.77777777777777779</v>
      </c>
    </row>
    <row r="521" spans="1:6" x14ac:dyDescent="0.25">
      <c r="A521" t="s">
        <v>359</v>
      </c>
      <c r="B521" t="str">
        <f>VLOOKUP(A521,'Cód dos países'!$A$3:$C$199,2,FALSE)</f>
        <v>LIE</v>
      </c>
      <c r="C521">
        <f>VLOOKUP(A521,'Cód dos países'!$A$3:$C$199,3,FALSE)</f>
        <v>102</v>
      </c>
      <c r="D521">
        <v>2016</v>
      </c>
      <c r="E521">
        <f t="shared" si="8"/>
        <v>1022016</v>
      </c>
      <c r="F521" s="54">
        <v>1</v>
      </c>
    </row>
    <row r="522" spans="1:6" x14ac:dyDescent="0.25">
      <c r="A522" t="s">
        <v>173</v>
      </c>
      <c r="B522" t="str">
        <f>VLOOKUP(A522,'Cód dos países'!$A$3:$C$199,2,FALSE)</f>
        <v>LKA</v>
      </c>
      <c r="C522">
        <f>VLOOKUP(A522,'Cód dos países'!$A$3:$C$199,3,FALSE)</f>
        <v>162</v>
      </c>
      <c r="D522">
        <v>2016</v>
      </c>
      <c r="E522">
        <f t="shared" si="8"/>
        <v>1622016</v>
      </c>
      <c r="F522" s="54">
        <v>0.66666666666666663</v>
      </c>
    </row>
    <row r="523" spans="1:6" x14ac:dyDescent="0.25">
      <c r="A523" t="s">
        <v>175</v>
      </c>
      <c r="B523" t="str">
        <f>VLOOKUP(A523,'Cód dos países'!$A$3:$C$199,2,FALSE)</f>
        <v>LSO</v>
      </c>
      <c r="C523">
        <f>VLOOKUP(A523,'Cód dos países'!$A$3:$C$199,3,FALSE)</f>
        <v>99</v>
      </c>
      <c r="D523">
        <v>2016</v>
      </c>
      <c r="E523">
        <f t="shared" si="8"/>
        <v>992016</v>
      </c>
      <c r="F523" s="54">
        <v>0.61111111111111116</v>
      </c>
    </row>
    <row r="524" spans="1:6" x14ac:dyDescent="0.25">
      <c r="A524" t="s">
        <v>177</v>
      </c>
      <c r="B524" t="str">
        <f>VLOOKUP(A524,'Cód dos países'!$A$3:$C$199,2,FALSE)</f>
        <v>LTU</v>
      </c>
      <c r="C524">
        <f>VLOOKUP(A524,'Cód dos países'!$A$3:$C$199,3,FALSE)</f>
        <v>103</v>
      </c>
      <c r="D524">
        <v>2016</v>
      </c>
      <c r="E524">
        <f t="shared" si="8"/>
        <v>1032016</v>
      </c>
      <c r="F524" s="54">
        <v>0.83333333333333337</v>
      </c>
    </row>
    <row r="525" spans="1:6" x14ac:dyDescent="0.25">
      <c r="A525" t="s">
        <v>179</v>
      </c>
      <c r="B525" t="str">
        <f>VLOOKUP(A525,'Cód dos países'!$A$3:$C$199,2,FALSE)</f>
        <v>LUX</v>
      </c>
      <c r="C525">
        <f>VLOOKUP(A525,'Cód dos países'!$A$3:$C$199,3,FALSE)</f>
        <v>104</v>
      </c>
      <c r="D525">
        <v>2016</v>
      </c>
      <c r="E525">
        <f t="shared" si="8"/>
        <v>1042016</v>
      </c>
      <c r="F525" s="54">
        <v>1</v>
      </c>
    </row>
    <row r="526" spans="1:6" x14ac:dyDescent="0.25">
      <c r="A526" t="s">
        <v>181</v>
      </c>
      <c r="B526" t="str">
        <f>VLOOKUP(A526,'Cód dos países'!$A$3:$C$199,2,FALSE)</f>
        <v>LVA</v>
      </c>
      <c r="C526">
        <f>VLOOKUP(A526,'Cód dos países'!$A$3:$C$199,3,FALSE)</f>
        <v>97</v>
      </c>
      <c r="D526">
        <v>2016</v>
      </c>
      <c r="E526">
        <f t="shared" si="8"/>
        <v>972016</v>
      </c>
      <c r="F526" s="54">
        <v>0.77777777777777779</v>
      </c>
    </row>
    <row r="527" spans="1:6" x14ac:dyDescent="0.25">
      <c r="A527" t="s">
        <v>593</v>
      </c>
      <c r="B527" t="e">
        <f>VLOOKUP(A527,'Cód dos países'!$A$3:$C$199,2,FALSE)</f>
        <v>#N/A</v>
      </c>
      <c r="C527" t="e">
        <f>VLOOKUP(A527,'Cód dos países'!$A$3:$C$199,3,FALSE)</f>
        <v>#N/A</v>
      </c>
      <c r="D527">
        <v>2016</v>
      </c>
      <c r="E527" t="e">
        <f t="shared" si="8"/>
        <v>#N/A</v>
      </c>
      <c r="F527" s="54">
        <v>1</v>
      </c>
    </row>
    <row r="528" spans="1:6" x14ac:dyDescent="0.25">
      <c r="A528" t="s">
        <v>183</v>
      </c>
      <c r="B528" t="str">
        <f>VLOOKUP(A528,'Cód dos países'!$A$3:$C$199,2,FALSE)</f>
        <v>MAR</v>
      </c>
      <c r="C528">
        <f>VLOOKUP(A528,'Cód dos países'!$A$3:$C$199,3,FALSE)</f>
        <v>121</v>
      </c>
      <c r="D528">
        <v>2016</v>
      </c>
      <c r="E528">
        <f t="shared" si="8"/>
        <v>1212016</v>
      </c>
      <c r="F528" s="54">
        <v>0.61111111111111116</v>
      </c>
    </row>
    <row r="529" spans="1:6" x14ac:dyDescent="0.25">
      <c r="A529" t="s">
        <v>185</v>
      </c>
      <c r="B529" t="str">
        <f>VLOOKUP(A529,'Cód dos países'!$A$3:$C$199,2,FALSE)</f>
        <v>MDA</v>
      </c>
      <c r="C529">
        <f>VLOOKUP(A529,'Cód dos países'!$A$3:$C$199,3,FALSE)</f>
        <v>117</v>
      </c>
      <c r="D529">
        <v>2016</v>
      </c>
      <c r="E529">
        <f t="shared" si="8"/>
        <v>1172016</v>
      </c>
      <c r="F529" s="54">
        <v>0.5</v>
      </c>
    </row>
    <row r="530" spans="1:6" x14ac:dyDescent="0.25">
      <c r="A530" t="s">
        <v>187</v>
      </c>
      <c r="B530" t="str">
        <f>VLOOKUP(A530,'Cód dos países'!$A$3:$C$199,2,FALSE)</f>
        <v>MDG</v>
      </c>
      <c r="C530">
        <f>VLOOKUP(A530,'Cód dos países'!$A$3:$C$199,3,FALSE)</f>
        <v>106</v>
      </c>
      <c r="D530">
        <v>2016</v>
      </c>
      <c r="E530">
        <f t="shared" si="8"/>
        <v>1062016</v>
      </c>
      <c r="F530" s="54">
        <v>0.5</v>
      </c>
    </row>
    <row r="531" spans="1:6" x14ac:dyDescent="0.25">
      <c r="A531" t="s">
        <v>189</v>
      </c>
      <c r="B531" t="str">
        <f>VLOOKUP(A531,'Cód dos países'!$A$3:$C$199,2,FALSE)</f>
        <v>MDV</v>
      </c>
      <c r="C531">
        <f>VLOOKUP(A531,'Cód dos países'!$A$3:$C$199,3,FALSE)</f>
        <v>109</v>
      </c>
      <c r="D531">
        <v>2016</v>
      </c>
      <c r="E531">
        <f t="shared" si="8"/>
        <v>1092016</v>
      </c>
      <c r="F531" s="54">
        <v>0.61111111111111116</v>
      </c>
    </row>
    <row r="532" spans="1:6" x14ac:dyDescent="0.25">
      <c r="A532" t="s">
        <v>191</v>
      </c>
      <c r="B532" t="str">
        <f>VLOOKUP(A532,'Cód dos países'!$A$3:$C$199,2,FALSE)</f>
        <v>MEX</v>
      </c>
      <c r="C532">
        <f>VLOOKUP(A532,'Cód dos países'!$A$3:$C$199,3,FALSE)</f>
        <v>115</v>
      </c>
      <c r="D532">
        <v>2016</v>
      </c>
      <c r="E532">
        <f t="shared" si="8"/>
        <v>1152016</v>
      </c>
      <c r="F532" s="54">
        <v>0.72222222222222232</v>
      </c>
    </row>
    <row r="533" spans="1:6" x14ac:dyDescent="0.25">
      <c r="A533" t="s">
        <v>193</v>
      </c>
      <c r="B533" t="str">
        <f>VLOOKUP(A533,'Cód dos países'!$A$3:$C$199,2,FALSE)</f>
        <v>MKD</v>
      </c>
      <c r="C533">
        <f>VLOOKUP(A533,'Cód dos países'!$A$3:$C$199,3,FALSE)</f>
        <v>105</v>
      </c>
      <c r="D533">
        <v>2016</v>
      </c>
      <c r="E533">
        <f t="shared" si="8"/>
        <v>1052016</v>
      </c>
      <c r="F533" s="54">
        <v>0.66666666666666663</v>
      </c>
    </row>
    <row r="534" spans="1:6" x14ac:dyDescent="0.25">
      <c r="A534" t="s">
        <v>195</v>
      </c>
      <c r="B534" t="str">
        <f>VLOOKUP(A534,'Cód dos países'!$A$3:$C$199,2,FALSE)</f>
        <v>MLI</v>
      </c>
      <c r="C534">
        <f>VLOOKUP(A534,'Cód dos países'!$A$3:$C$199,3,FALSE)</f>
        <v>110</v>
      </c>
      <c r="D534">
        <v>2016</v>
      </c>
      <c r="E534">
        <f t="shared" si="8"/>
        <v>1102016</v>
      </c>
      <c r="F534" s="54">
        <v>0.5</v>
      </c>
    </row>
    <row r="535" spans="1:6" x14ac:dyDescent="0.25">
      <c r="A535" t="s">
        <v>197</v>
      </c>
      <c r="B535" t="str">
        <f>VLOOKUP(A535,'Cód dos países'!$A$3:$C$199,2,FALSE)</f>
        <v>MLT</v>
      </c>
      <c r="C535">
        <f>VLOOKUP(A535,'Cód dos países'!$A$3:$C$199,3,FALSE)</f>
        <v>111</v>
      </c>
      <c r="D535">
        <v>2016</v>
      </c>
      <c r="E535">
        <f t="shared" si="8"/>
        <v>1112016</v>
      </c>
      <c r="F535" s="54">
        <v>0.66666666666666663</v>
      </c>
    </row>
    <row r="536" spans="1:6" x14ac:dyDescent="0.25">
      <c r="A536" t="s">
        <v>338</v>
      </c>
      <c r="B536" t="str">
        <f>VLOOKUP(A536,'Cód dos países'!$A$3:$C$199,2,FALSE)</f>
        <v>MMR</v>
      </c>
      <c r="C536">
        <f>VLOOKUP(A536,'Cód dos países'!$A$3:$C$199,3,FALSE)</f>
        <v>123</v>
      </c>
      <c r="D536">
        <v>2016</v>
      </c>
      <c r="E536">
        <f t="shared" si="8"/>
        <v>1232016</v>
      </c>
      <c r="F536" s="54">
        <v>0.55555555555555569</v>
      </c>
    </row>
    <row r="537" spans="1:6" x14ac:dyDescent="0.25">
      <c r="A537" t="s">
        <v>201</v>
      </c>
      <c r="B537" t="str">
        <f>VLOOKUP(A537,'Cód dos países'!$A$3:$C$199,2,FALSE)</f>
        <v>MNG</v>
      </c>
      <c r="C537">
        <f>VLOOKUP(A537,'Cód dos países'!$A$3:$C$199,3,FALSE)</f>
        <v>119</v>
      </c>
      <c r="D537">
        <v>2016</v>
      </c>
      <c r="E537">
        <f t="shared" si="8"/>
        <v>1192016</v>
      </c>
      <c r="F537" s="54">
        <v>0.61111111111111116</v>
      </c>
    </row>
    <row r="538" spans="1:6" x14ac:dyDescent="0.25">
      <c r="A538" t="s">
        <v>200</v>
      </c>
      <c r="B538" t="str">
        <f>VLOOKUP(A538,'Cód dos países'!$A$3:$C$199,2,FALSE)</f>
        <v>MNP</v>
      </c>
      <c r="C538">
        <f>VLOOKUP(A538,'Cód dos países'!$A$3:$C$199,3,FALSE)</f>
        <v>120</v>
      </c>
      <c r="D538">
        <v>2016</v>
      </c>
      <c r="E538">
        <f t="shared" si="8"/>
        <v>1202016</v>
      </c>
      <c r="F538" s="54">
        <v>0.66666666666666663</v>
      </c>
    </row>
    <row r="539" spans="1:6" x14ac:dyDescent="0.25">
      <c r="A539" t="s">
        <v>203</v>
      </c>
      <c r="B539" t="str">
        <f>VLOOKUP(A539,'Cód dos países'!$A$3:$C$199,2,FALSE)</f>
        <v>MOZ</v>
      </c>
      <c r="C539">
        <f>VLOOKUP(A539,'Cód dos países'!$A$3:$C$199,3,FALSE)</f>
        <v>122</v>
      </c>
      <c r="D539">
        <v>2016</v>
      </c>
      <c r="E539">
        <f t="shared" si="8"/>
        <v>1222016</v>
      </c>
      <c r="F539" s="54">
        <v>0.44444444444444448</v>
      </c>
    </row>
    <row r="540" spans="1:6" x14ac:dyDescent="0.25">
      <c r="A540" t="s">
        <v>205</v>
      </c>
      <c r="B540" t="str">
        <f>VLOOKUP(A540,'Cód dos países'!$A$3:$C$199,2,FALSE)</f>
        <v>MRT</v>
      </c>
      <c r="C540">
        <f>VLOOKUP(A540,'Cód dos países'!$A$3:$C$199,3,FALSE)</f>
        <v>113</v>
      </c>
      <c r="D540">
        <v>2016</v>
      </c>
      <c r="E540">
        <f t="shared" si="8"/>
        <v>1132016</v>
      </c>
      <c r="F540" s="54">
        <v>0.5</v>
      </c>
    </row>
    <row r="541" spans="1:6" x14ac:dyDescent="0.25">
      <c r="A541" t="s">
        <v>594</v>
      </c>
      <c r="B541" t="e">
        <f>VLOOKUP(A541,'Cód dos países'!$A$3:$C$199,2,FALSE)</f>
        <v>#N/A</v>
      </c>
      <c r="C541" t="e">
        <f>VLOOKUP(A541,'Cód dos países'!$A$3:$C$199,3,FALSE)</f>
        <v>#N/A</v>
      </c>
      <c r="D541">
        <v>2016</v>
      </c>
      <c r="E541" t="e">
        <f t="shared" si="8"/>
        <v>#N/A</v>
      </c>
      <c r="F541" s="54">
        <v>0.83333333333333337</v>
      </c>
    </row>
    <row r="542" spans="1:6" x14ac:dyDescent="0.25">
      <c r="A542" t="s">
        <v>207</v>
      </c>
      <c r="B542" t="str">
        <f>VLOOKUP(A542,'Cód dos países'!$A$3:$C$199,2,FALSE)</f>
        <v>MUS</v>
      </c>
      <c r="C542">
        <f>VLOOKUP(A542,'Cód dos países'!$A$3:$C$199,3,FALSE)</f>
        <v>114</v>
      </c>
      <c r="D542">
        <v>2016</v>
      </c>
      <c r="E542">
        <f t="shared" si="8"/>
        <v>1142016</v>
      </c>
      <c r="F542" s="54">
        <v>0.88888888888888895</v>
      </c>
    </row>
    <row r="543" spans="1:6" x14ac:dyDescent="0.25">
      <c r="A543" t="s">
        <v>209</v>
      </c>
      <c r="B543" t="str">
        <f>VLOOKUP(A543,'Cód dos países'!$A$3:$C$199,2,FALSE)</f>
        <v>MWI</v>
      </c>
      <c r="C543">
        <f>VLOOKUP(A543,'Cód dos países'!$A$3:$C$199,3,FALSE)</f>
        <v>107</v>
      </c>
      <c r="D543">
        <v>2016</v>
      </c>
      <c r="E543">
        <f t="shared" si="8"/>
        <v>1072016</v>
      </c>
      <c r="F543" s="54">
        <v>0.44444444444444448</v>
      </c>
    </row>
    <row r="544" spans="1:6" x14ac:dyDescent="0.25">
      <c r="A544" t="s">
        <v>211</v>
      </c>
      <c r="B544" t="str">
        <f>VLOOKUP(A544,'Cód dos países'!$A$3:$C$199,2,FALSE)</f>
        <v>MYS</v>
      </c>
      <c r="C544">
        <f>VLOOKUP(A544,'Cód dos países'!$A$3:$C$199,3,FALSE)</f>
        <v>108</v>
      </c>
      <c r="D544">
        <v>2016</v>
      </c>
      <c r="E544">
        <f t="shared" si="8"/>
        <v>1082016</v>
      </c>
      <c r="F544" s="54">
        <v>0.77777777777777779</v>
      </c>
    </row>
    <row r="545" spans="1:6" x14ac:dyDescent="0.25">
      <c r="A545" t="s">
        <v>213</v>
      </c>
      <c r="B545" t="str">
        <f>VLOOKUP(A545,'Cód dos países'!$A$3:$C$199,2,FALSE)</f>
        <v>NAM</v>
      </c>
      <c r="C545">
        <f>VLOOKUP(A545,'Cód dos países'!$A$3:$C$199,3,FALSE)</f>
        <v>124</v>
      </c>
      <c r="D545">
        <v>2016</v>
      </c>
      <c r="E545">
        <f t="shared" si="8"/>
        <v>1242016</v>
      </c>
      <c r="F545" s="54">
        <v>0.66666666666666663</v>
      </c>
    </row>
    <row r="546" spans="1:6" x14ac:dyDescent="0.25">
      <c r="A546" t="s">
        <v>215</v>
      </c>
      <c r="B546" t="str">
        <f>VLOOKUP(A546,'Cód dos países'!$A$3:$C$199,2,FALSE)</f>
        <v>NER</v>
      </c>
      <c r="C546">
        <f>VLOOKUP(A546,'Cód dos países'!$A$3:$C$199,3,FALSE)</f>
        <v>130</v>
      </c>
      <c r="D546">
        <v>2016</v>
      </c>
      <c r="E546">
        <f t="shared" si="8"/>
        <v>1302016</v>
      </c>
      <c r="F546" s="54">
        <v>0.61111111111111116</v>
      </c>
    </row>
    <row r="547" spans="1:6" x14ac:dyDescent="0.25">
      <c r="A547" t="s">
        <v>217</v>
      </c>
      <c r="B547" t="str">
        <f>VLOOKUP(A547,'Cód dos países'!$A$3:$C$199,2,FALSE)</f>
        <v>NGA</v>
      </c>
      <c r="C547">
        <f>VLOOKUP(A547,'Cód dos países'!$A$3:$C$199,3,FALSE)</f>
        <v>131</v>
      </c>
      <c r="D547">
        <v>2016</v>
      </c>
      <c r="E547">
        <f t="shared" si="8"/>
        <v>1312016</v>
      </c>
      <c r="F547" s="54">
        <v>0.3888888888888889</v>
      </c>
    </row>
    <row r="548" spans="1:6" x14ac:dyDescent="0.25">
      <c r="A548" t="s">
        <v>219</v>
      </c>
      <c r="B548" t="str">
        <f>VLOOKUP(A548,'Cód dos países'!$A$3:$C$199,2,FALSE)</f>
        <v>NIC</v>
      </c>
      <c r="C548">
        <f>VLOOKUP(A548,'Cód dos países'!$A$3:$C$199,3,FALSE)</f>
        <v>129</v>
      </c>
      <c r="D548">
        <v>2016</v>
      </c>
      <c r="E548">
        <f t="shared" si="8"/>
        <v>1292016</v>
      </c>
      <c r="F548" s="54">
        <v>0.5</v>
      </c>
    </row>
    <row r="549" spans="1:6" x14ac:dyDescent="0.25">
      <c r="A549" t="s">
        <v>221</v>
      </c>
      <c r="B549" t="str">
        <f>VLOOKUP(A549,'Cód dos países'!$A$3:$C$199,2,FALSE)</f>
        <v>NLD</v>
      </c>
      <c r="C549">
        <f>VLOOKUP(A549,'Cód dos países'!$A$3:$C$199,3,FALSE)</f>
        <v>127</v>
      </c>
      <c r="D549">
        <v>2016</v>
      </c>
      <c r="E549">
        <f t="shared" si="8"/>
        <v>1272016</v>
      </c>
      <c r="F549" s="54">
        <v>1</v>
      </c>
    </row>
    <row r="550" spans="1:6" x14ac:dyDescent="0.25">
      <c r="A550" t="s">
        <v>223</v>
      </c>
      <c r="B550" t="str">
        <f>VLOOKUP(A550,'Cód dos países'!$A$3:$C$199,2,FALSE)</f>
        <v>NOR</v>
      </c>
      <c r="C550">
        <f>VLOOKUP(A550,'Cód dos países'!$A$3:$C$199,3,FALSE)</f>
        <v>132</v>
      </c>
      <c r="D550">
        <v>2016</v>
      </c>
      <c r="E550">
        <f t="shared" si="8"/>
        <v>1322016</v>
      </c>
      <c r="F550" s="54">
        <v>0.94444444444444453</v>
      </c>
    </row>
    <row r="551" spans="1:6" x14ac:dyDescent="0.25">
      <c r="A551" t="s">
        <v>225</v>
      </c>
      <c r="B551" t="str">
        <f>VLOOKUP(A551,'Cód dos países'!$A$3:$C$199,2,FALSE)</f>
        <v>NPL</v>
      </c>
      <c r="C551">
        <f>VLOOKUP(A551,'Cód dos países'!$A$3:$C$199,3,FALSE)</f>
        <v>126</v>
      </c>
      <c r="D551">
        <v>2016</v>
      </c>
      <c r="E551">
        <f t="shared" si="8"/>
        <v>1262016</v>
      </c>
      <c r="F551" s="54">
        <v>0.44444444444444448</v>
      </c>
    </row>
    <row r="552" spans="1:6" x14ac:dyDescent="0.25">
      <c r="A552" t="s">
        <v>227</v>
      </c>
      <c r="B552" t="str">
        <f>VLOOKUP(A552,'Cód dos países'!$A$3:$C$199,2,FALSE)</f>
        <v>NZL</v>
      </c>
      <c r="C552">
        <f>VLOOKUP(A552,'Cód dos países'!$A$3:$C$199,3,FALSE)</f>
        <v>128</v>
      </c>
      <c r="D552">
        <v>2016</v>
      </c>
      <c r="E552">
        <f t="shared" si="8"/>
        <v>1282016</v>
      </c>
      <c r="F552" s="54">
        <v>1</v>
      </c>
    </row>
    <row r="553" spans="1:6" x14ac:dyDescent="0.25">
      <c r="A553" t="s">
        <v>229</v>
      </c>
      <c r="B553" t="str">
        <f>VLOOKUP(A553,'Cód dos países'!$A$3:$C$199,2,FALSE)</f>
        <v>OMN</v>
      </c>
      <c r="C553">
        <f>VLOOKUP(A553,'Cód dos países'!$A$3:$C$199,3,FALSE)</f>
        <v>133</v>
      </c>
      <c r="D553">
        <v>2016</v>
      </c>
      <c r="E553">
        <f t="shared" si="8"/>
        <v>1332016</v>
      </c>
      <c r="F553" s="54">
        <v>0.66666666666666663</v>
      </c>
    </row>
    <row r="554" spans="1:6" x14ac:dyDescent="0.25">
      <c r="A554" t="s">
        <v>231</v>
      </c>
      <c r="B554" t="str">
        <f>VLOOKUP(A554,'Cód dos países'!$A$3:$C$199,2,FALSE)</f>
        <v>PAK</v>
      </c>
      <c r="C554">
        <f>VLOOKUP(A554,'Cód dos países'!$A$3:$C$199,3,FALSE)</f>
        <v>134</v>
      </c>
      <c r="D554">
        <v>2016</v>
      </c>
      <c r="E554">
        <f t="shared" si="8"/>
        <v>1342016</v>
      </c>
      <c r="F554" s="54">
        <v>0.61111111111111116</v>
      </c>
    </row>
    <row r="555" spans="1:6" x14ac:dyDescent="0.25">
      <c r="A555" t="s">
        <v>233</v>
      </c>
      <c r="B555" t="str">
        <f>VLOOKUP(A555,'Cód dos países'!$A$3:$C$199,2,FALSE)</f>
        <v>PAN</v>
      </c>
      <c r="C555">
        <f>VLOOKUP(A555,'Cód dos países'!$A$3:$C$199,3,FALSE)</f>
        <v>136</v>
      </c>
      <c r="D555">
        <v>2016</v>
      </c>
      <c r="E555">
        <f t="shared" si="8"/>
        <v>1362016</v>
      </c>
      <c r="F555" s="54">
        <v>0.77777777777777779</v>
      </c>
    </row>
    <row r="556" spans="1:6" x14ac:dyDescent="0.25">
      <c r="A556" t="s">
        <v>235</v>
      </c>
      <c r="B556" t="str">
        <f>VLOOKUP(A556,'Cód dos países'!$A$3:$C$199,2,FALSE)</f>
        <v>PER</v>
      </c>
      <c r="C556">
        <f>VLOOKUP(A556,'Cód dos países'!$A$3:$C$199,3,FALSE)</f>
        <v>139</v>
      </c>
      <c r="D556">
        <v>2016</v>
      </c>
      <c r="E556">
        <f t="shared" si="8"/>
        <v>1392016</v>
      </c>
      <c r="F556" s="54">
        <v>0.66666666666666663</v>
      </c>
    </row>
    <row r="557" spans="1:6" x14ac:dyDescent="0.25">
      <c r="A557" t="s">
        <v>237</v>
      </c>
      <c r="B557" t="str">
        <f>VLOOKUP(A557,'Cód dos países'!$A$3:$C$199,2,FALSE)</f>
        <v>PHL</v>
      </c>
      <c r="C557">
        <f>VLOOKUP(A557,'Cód dos países'!$A$3:$C$199,3,FALSE)</f>
        <v>140</v>
      </c>
      <c r="D557">
        <v>2016</v>
      </c>
      <c r="E557">
        <f t="shared" si="8"/>
        <v>1402016</v>
      </c>
      <c r="F557" s="54">
        <v>0.55555555555555558</v>
      </c>
    </row>
    <row r="558" spans="1:6" x14ac:dyDescent="0.25">
      <c r="A558" t="s">
        <v>239</v>
      </c>
      <c r="B558" t="str">
        <f>VLOOKUP(A558,'Cód dos países'!$A$3:$C$199,2,FALSE)</f>
        <v>PNG</v>
      </c>
      <c r="C558">
        <f>VLOOKUP(A558,'Cód dos países'!$A$3:$C$199,3,FALSE)</f>
        <v>137</v>
      </c>
      <c r="D558">
        <v>2016</v>
      </c>
      <c r="E558">
        <f t="shared" si="8"/>
        <v>1372016</v>
      </c>
      <c r="F558" s="54">
        <v>0.55555555555555558</v>
      </c>
    </row>
    <row r="559" spans="1:6" x14ac:dyDescent="0.25">
      <c r="A559" t="s">
        <v>241</v>
      </c>
      <c r="B559" t="str">
        <f>VLOOKUP(A559,'Cód dos países'!$A$3:$C$199,2,FALSE)</f>
        <v>POL</v>
      </c>
      <c r="C559">
        <f>VLOOKUP(A559,'Cód dos países'!$A$3:$C$199,3,FALSE)</f>
        <v>141</v>
      </c>
      <c r="D559">
        <v>2016</v>
      </c>
      <c r="E559">
        <f t="shared" si="8"/>
        <v>1412016</v>
      </c>
      <c r="F559" s="54">
        <v>0.66666666666666663</v>
      </c>
    </row>
    <row r="560" spans="1:6" x14ac:dyDescent="0.25">
      <c r="A560" t="s">
        <v>595</v>
      </c>
      <c r="B560" t="e">
        <f>VLOOKUP(A560,'Cód dos países'!$A$3:$C$199,2,FALSE)</f>
        <v>#N/A</v>
      </c>
      <c r="C560" t="e">
        <f>VLOOKUP(A560,'Cód dos países'!$A$3:$C$199,3,FALSE)</f>
        <v>#N/A</v>
      </c>
      <c r="D560">
        <v>2016</v>
      </c>
      <c r="E560" t="e">
        <f t="shared" si="8"/>
        <v>#N/A</v>
      </c>
      <c r="F560" s="54">
        <v>0.72222222222222232</v>
      </c>
    </row>
    <row r="561" spans="1:6" x14ac:dyDescent="0.25">
      <c r="A561" t="s">
        <v>431</v>
      </c>
      <c r="B561" t="str">
        <f>VLOOKUP(A561,'Cód dos países'!$A$3:$C$199,2,FALSE)</f>
        <v>PRK</v>
      </c>
      <c r="C561">
        <f>VLOOKUP(A561,'Cód dos países'!$A$3:$C$199,3,FALSE)</f>
        <v>91</v>
      </c>
      <c r="D561">
        <v>2016</v>
      </c>
      <c r="E561">
        <f t="shared" si="8"/>
        <v>912016</v>
      </c>
      <c r="F561" s="54">
        <v>0.16666666666666663</v>
      </c>
    </row>
    <row r="562" spans="1:6" x14ac:dyDescent="0.25">
      <c r="A562" t="s">
        <v>244</v>
      </c>
      <c r="B562" t="str">
        <f>VLOOKUP(A562,'Cód dos países'!$A$3:$C$199,2,FALSE)</f>
        <v>PRT</v>
      </c>
      <c r="C562">
        <f>VLOOKUP(A562,'Cód dos países'!$A$3:$C$199,3,FALSE)</f>
        <v>142</v>
      </c>
      <c r="D562">
        <v>2016</v>
      </c>
      <c r="E562">
        <f t="shared" si="8"/>
        <v>1422016</v>
      </c>
      <c r="F562" s="54">
        <v>0.77777777777777779</v>
      </c>
    </row>
    <row r="563" spans="1:6" x14ac:dyDescent="0.25">
      <c r="A563" t="s">
        <v>246</v>
      </c>
      <c r="B563" t="str">
        <f>VLOOKUP(A563,'Cód dos países'!$A$3:$C$199,2,FALSE)</f>
        <v>PRY</v>
      </c>
      <c r="C563">
        <f>VLOOKUP(A563,'Cód dos países'!$A$3:$C$199,3,FALSE)</f>
        <v>138</v>
      </c>
      <c r="D563">
        <v>2016</v>
      </c>
      <c r="E563">
        <f t="shared" si="8"/>
        <v>1382016</v>
      </c>
      <c r="F563" s="54">
        <v>0.61111111111111116</v>
      </c>
    </row>
    <row r="564" spans="1:6" x14ac:dyDescent="0.25">
      <c r="A564" t="s">
        <v>248</v>
      </c>
      <c r="B564" t="str">
        <f>VLOOKUP(A564,'Cód dos países'!$A$3:$C$199,2,FALSE)</f>
        <v>QAT</v>
      </c>
      <c r="C564">
        <f>VLOOKUP(A564,'Cód dos países'!$A$3:$C$199,3,FALSE)</f>
        <v>143</v>
      </c>
      <c r="D564">
        <v>2016</v>
      </c>
      <c r="E564">
        <f t="shared" si="8"/>
        <v>1432016</v>
      </c>
      <c r="F564" s="54">
        <v>0.61111111111111116</v>
      </c>
    </row>
    <row r="565" spans="1:6" x14ac:dyDescent="0.25">
      <c r="A565" t="s">
        <v>596</v>
      </c>
      <c r="B565" t="e">
        <f>VLOOKUP(A565,'Cód dos países'!$A$3:$C$199,2,FALSE)</f>
        <v>#N/A</v>
      </c>
      <c r="C565" t="e">
        <f>VLOOKUP(A565,'Cód dos países'!$A$3:$C$199,3,FALSE)</f>
        <v>#N/A</v>
      </c>
      <c r="D565">
        <v>2016</v>
      </c>
      <c r="E565" t="e">
        <f t="shared" si="8"/>
        <v>#N/A</v>
      </c>
      <c r="F565" s="54">
        <v>0.88888888888888895</v>
      </c>
    </row>
    <row r="566" spans="1:6" x14ac:dyDescent="0.25">
      <c r="A566" t="s">
        <v>250</v>
      </c>
      <c r="B566" t="str">
        <f>VLOOKUP(A566,'Cód dos países'!$A$3:$C$199,2,FALSE)</f>
        <v>ROM</v>
      </c>
      <c r="C566">
        <f>VLOOKUP(A566,'Cód dos países'!$A$3:$C$199,3,FALSE)</f>
        <v>144</v>
      </c>
      <c r="D566">
        <v>2016</v>
      </c>
      <c r="E566">
        <f t="shared" si="8"/>
        <v>1442016</v>
      </c>
      <c r="F566" s="54">
        <v>0.61111111111111116</v>
      </c>
    </row>
    <row r="567" spans="1:6" x14ac:dyDescent="0.25">
      <c r="A567" t="s">
        <v>251</v>
      </c>
      <c r="B567" t="str">
        <f>VLOOKUP(A567,'Cód dos países'!$A$3:$C$199,2,FALSE)</f>
        <v>RUS</v>
      </c>
      <c r="C567">
        <f>VLOOKUP(A567,'Cód dos países'!$A$3:$C$199,3,FALSE)</f>
        <v>145</v>
      </c>
      <c r="D567">
        <v>2016</v>
      </c>
      <c r="E567">
        <f t="shared" si="8"/>
        <v>1452016</v>
      </c>
      <c r="F567" s="54">
        <v>0.27777777777777779</v>
      </c>
    </row>
    <row r="568" spans="1:6" x14ac:dyDescent="0.25">
      <c r="A568" t="s">
        <v>253</v>
      </c>
      <c r="B568" t="str">
        <f>VLOOKUP(A568,'Cód dos países'!$A$3:$C$199,2,FALSE)</f>
        <v>RWA</v>
      </c>
      <c r="C568">
        <f>VLOOKUP(A568,'Cód dos países'!$A$3:$C$199,3,FALSE)</f>
        <v>146</v>
      </c>
      <c r="D568">
        <v>2016</v>
      </c>
      <c r="E568">
        <f t="shared" si="8"/>
        <v>1462016</v>
      </c>
      <c r="F568" s="54">
        <v>0.55555555555555558</v>
      </c>
    </row>
    <row r="569" spans="1:6" x14ac:dyDescent="0.25">
      <c r="A569" t="s">
        <v>365</v>
      </c>
      <c r="B569" t="str">
        <f>VLOOKUP(A569,'Cód dos países'!$A$3:$C$199,2,FALSE)</f>
        <v>SAM</v>
      </c>
      <c r="C569">
        <f>VLOOKUP(A569,'Cód dos países'!$A$3:$C$199,3,FALSE)</f>
        <v>147</v>
      </c>
      <c r="D569">
        <v>2016</v>
      </c>
      <c r="E569">
        <f t="shared" si="8"/>
        <v>1472016</v>
      </c>
      <c r="F569" s="54">
        <v>0.88888888888888895</v>
      </c>
    </row>
    <row r="570" spans="1:6" x14ac:dyDescent="0.25">
      <c r="A570" t="s">
        <v>255</v>
      </c>
      <c r="B570" t="str">
        <f>VLOOKUP(A570,'Cód dos países'!$A$3:$C$199,2,FALSE)</f>
        <v>SAU</v>
      </c>
      <c r="C570">
        <f>VLOOKUP(A570,'Cód dos países'!$A$3:$C$199,3,FALSE)</f>
        <v>150</v>
      </c>
      <c r="D570">
        <v>2016</v>
      </c>
      <c r="E570">
        <f t="shared" si="8"/>
        <v>1502016</v>
      </c>
      <c r="F570" s="54">
        <v>0.44444444444444448</v>
      </c>
    </row>
    <row r="571" spans="1:6" x14ac:dyDescent="0.25">
      <c r="A571" t="s">
        <v>257</v>
      </c>
      <c r="B571" t="str">
        <f>VLOOKUP(A571,'Cód dos países'!$A$3:$C$199,2,FALSE)</f>
        <v>SDN</v>
      </c>
      <c r="C571">
        <f>VLOOKUP(A571,'Cód dos países'!$A$3:$C$199,3,FALSE)</f>
        <v>166</v>
      </c>
      <c r="D571">
        <v>2016</v>
      </c>
      <c r="E571">
        <f t="shared" si="8"/>
        <v>1662016</v>
      </c>
      <c r="F571" s="54">
        <v>0.27777777777777773</v>
      </c>
    </row>
    <row r="572" spans="1:6" x14ac:dyDescent="0.25">
      <c r="A572" t="s">
        <v>259</v>
      </c>
      <c r="B572" t="str">
        <f>VLOOKUP(A572,'Cód dos países'!$A$3:$C$199,2,FALSE)</f>
        <v>SEN</v>
      </c>
      <c r="C572">
        <f>VLOOKUP(A572,'Cód dos países'!$A$3:$C$199,3,FALSE)</f>
        <v>151</v>
      </c>
      <c r="D572">
        <v>2016</v>
      </c>
      <c r="E572">
        <f t="shared" si="8"/>
        <v>1512016</v>
      </c>
      <c r="F572" s="54">
        <v>0.55555555555555558</v>
      </c>
    </row>
    <row r="573" spans="1:6" x14ac:dyDescent="0.25">
      <c r="A573" t="s">
        <v>261</v>
      </c>
      <c r="B573" t="str">
        <f>VLOOKUP(A573,'Cód dos países'!$A$3:$C$199,2,FALSE)</f>
        <v>SGP</v>
      </c>
      <c r="C573">
        <f>VLOOKUP(A573,'Cód dos países'!$A$3:$C$199,3,FALSE)</f>
        <v>155</v>
      </c>
      <c r="D573">
        <v>2016</v>
      </c>
      <c r="E573">
        <f t="shared" si="8"/>
        <v>1552016</v>
      </c>
      <c r="F573" s="54">
        <v>1</v>
      </c>
    </row>
    <row r="574" spans="1:6" x14ac:dyDescent="0.25">
      <c r="A574" t="s">
        <v>263</v>
      </c>
      <c r="B574" t="str">
        <f>VLOOKUP(A574,'Cód dos países'!$A$3:$C$199,2,FALSE)</f>
        <v>SLB</v>
      </c>
      <c r="C574">
        <f>VLOOKUP(A574,'Cód dos países'!$A$3:$C$199,3,FALSE)</f>
        <v>158</v>
      </c>
      <c r="D574">
        <v>2016</v>
      </c>
      <c r="E574">
        <f t="shared" si="8"/>
        <v>1582016</v>
      </c>
      <c r="F574" s="54">
        <v>0.61111111111111116</v>
      </c>
    </row>
    <row r="575" spans="1:6" x14ac:dyDescent="0.25">
      <c r="A575" t="s">
        <v>265</v>
      </c>
      <c r="B575" t="str">
        <f>VLOOKUP(A575,'Cód dos países'!$A$3:$C$199,2,FALSE)</f>
        <v>SLE</v>
      </c>
      <c r="C575">
        <f>VLOOKUP(A575,'Cód dos países'!$A$3:$C$199,3,FALSE)</f>
        <v>154</v>
      </c>
      <c r="D575">
        <v>2016</v>
      </c>
      <c r="E575">
        <f t="shared" si="8"/>
        <v>1542016</v>
      </c>
      <c r="F575" s="54">
        <v>0.5</v>
      </c>
    </row>
    <row r="576" spans="1:6" x14ac:dyDescent="0.25">
      <c r="A576" t="s">
        <v>267</v>
      </c>
      <c r="B576" t="str">
        <f>VLOOKUP(A576,'Cód dos países'!$A$3:$C$199,2,FALSE)</f>
        <v>SLV</v>
      </c>
      <c r="C576">
        <f>VLOOKUP(A576,'Cód dos países'!$A$3:$C$199,3,FALSE)</f>
        <v>53</v>
      </c>
      <c r="D576">
        <v>2016</v>
      </c>
      <c r="E576">
        <f t="shared" si="8"/>
        <v>532016</v>
      </c>
      <c r="F576" s="54">
        <v>0.66666666666666663</v>
      </c>
    </row>
    <row r="577" spans="1:6" x14ac:dyDescent="0.25">
      <c r="A577" t="s">
        <v>269</v>
      </c>
      <c r="B577" t="str">
        <f>VLOOKUP(A577,'Cód dos países'!$A$3:$C$199,2,FALSE)</f>
        <v>SOM</v>
      </c>
      <c r="C577">
        <f>VLOOKUP(A577,'Cód dos países'!$A$3:$C$199,3,FALSE)</f>
        <v>159</v>
      </c>
      <c r="D577">
        <v>2016</v>
      </c>
      <c r="E577">
        <f t="shared" si="8"/>
        <v>1592016</v>
      </c>
      <c r="F577" s="54">
        <v>0.16666666666666663</v>
      </c>
    </row>
    <row r="578" spans="1:6" x14ac:dyDescent="0.25">
      <c r="A578" t="s">
        <v>272</v>
      </c>
      <c r="B578" t="str">
        <f>VLOOKUP(A578,'Cód dos países'!$A$3:$C$199,2,FALSE)</f>
        <v>STP</v>
      </c>
      <c r="C578">
        <f>VLOOKUP(A578,'Cód dos países'!$A$3:$C$199,3,FALSE)</f>
        <v>149</v>
      </c>
      <c r="D578">
        <v>2016</v>
      </c>
      <c r="E578">
        <f t="shared" si="8"/>
        <v>1492016</v>
      </c>
      <c r="F578" s="54">
        <v>0.55555555555555558</v>
      </c>
    </row>
    <row r="579" spans="1:6" x14ac:dyDescent="0.25">
      <c r="A579" t="s">
        <v>274</v>
      </c>
      <c r="B579" t="str">
        <f>VLOOKUP(A579,'Cód dos países'!$A$3:$C$199,2,FALSE)</f>
        <v>SUR</v>
      </c>
      <c r="C579">
        <f>VLOOKUP(A579,'Cód dos países'!$A$3:$C$199,3,FALSE)</f>
        <v>167</v>
      </c>
      <c r="D579">
        <v>2016</v>
      </c>
      <c r="E579">
        <f t="shared" si="8"/>
        <v>1672016</v>
      </c>
      <c r="F579" s="54">
        <v>0.44444444444444448</v>
      </c>
    </row>
    <row r="580" spans="1:6" x14ac:dyDescent="0.25">
      <c r="A580" t="s">
        <v>276</v>
      </c>
      <c r="B580" t="str">
        <f>VLOOKUP(A580,'Cód dos países'!$A$3:$C$199,2,FALSE)</f>
        <v>SVK</v>
      </c>
      <c r="C580">
        <f>VLOOKUP(A580,'Cód dos países'!$A$3:$C$199,3,FALSE)</f>
        <v>156</v>
      </c>
      <c r="D580">
        <v>2016</v>
      </c>
      <c r="E580">
        <f t="shared" si="8"/>
        <v>1562016</v>
      </c>
      <c r="F580" s="54">
        <v>0.72222222222222232</v>
      </c>
    </row>
    <row r="581" spans="1:6" x14ac:dyDescent="0.25">
      <c r="A581" t="s">
        <v>278</v>
      </c>
      <c r="B581" t="str">
        <f>VLOOKUP(A581,'Cód dos países'!$A$3:$C$199,2,FALSE)</f>
        <v>SVN</v>
      </c>
      <c r="C581">
        <f>VLOOKUP(A581,'Cód dos países'!$A$3:$C$199,3,FALSE)</f>
        <v>157</v>
      </c>
      <c r="D581">
        <v>2016</v>
      </c>
      <c r="E581">
        <f t="shared" ref="E581:E644" si="9">C581*10000+D581</f>
        <v>1572016</v>
      </c>
      <c r="F581" s="54">
        <v>0.72222222222222232</v>
      </c>
    </row>
    <row r="582" spans="1:6" x14ac:dyDescent="0.25">
      <c r="A582" t="s">
        <v>280</v>
      </c>
      <c r="B582" t="str">
        <f>VLOOKUP(A582,'Cód dos países'!$A$3:$C$199,2,FALSE)</f>
        <v>SWE</v>
      </c>
      <c r="C582">
        <f>VLOOKUP(A582,'Cód dos países'!$A$3:$C$199,3,FALSE)</f>
        <v>169</v>
      </c>
      <c r="D582">
        <v>2016</v>
      </c>
      <c r="E582">
        <f t="shared" si="9"/>
        <v>1692016</v>
      </c>
      <c r="F582" s="54">
        <v>1</v>
      </c>
    </row>
    <row r="583" spans="1:6" x14ac:dyDescent="0.25">
      <c r="A583" t="s">
        <v>282</v>
      </c>
      <c r="B583" t="str">
        <f>VLOOKUP(A583,'Cód dos países'!$A$3:$C$199,2,FALSE)</f>
        <v>SWZ</v>
      </c>
      <c r="C583">
        <f>VLOOKUP(A583,'Cód dos países'!$A$3:$C$199,3,FALSE)</f>
        <v>168</v>
      </c>
      <c r="D583">
        <v>2016</v>
      </c>
      <c r="E583">
        <f t="shared" si="9"/>
        <v>1682016</v>
      </c>
      <c r="F583" s="54">
        <v>0.55555555555555558</v>
      </c>
    </row>
    <row r="584" spans="1:6" x14ac:dyDescent="0.25">
      <c r="A584" t="s">
        <v>284</v>
      </c>
      <c r="B584" t="str">
        <f>VLOOKUP(A584,'Cód dos países'!$A$3:$C$199,2,FALSE)</f>
        <v>SYC</v>
      </c>
      <c r="C584">
        <f>VLOOKUP(A584,'Cód dos países'!$A$3:$C$199,3,FALSE)</f>
        <v>153</v>
      </c>
      <c r="D584">
        <v>2016</v>
      </c>
      <c r="E584">
        <f t="shared" si="9"/>
        <v>1532016</v>
      </c>
      <c r="F584" s="54">
        <v>0.83333333333333337</v>
      </c>
    </row>
    <row r="585" spans="1:6" x14ac:dyDescent="0.25">
      <c r="A585" t="s">
        <v>286</v>
      </c>
      <c r="B585" t="str">
        <f>VLOOKUP(A585,'Cód dos países'!$A$3:$C$199,2,FALSE)</f>
        <v>SYR</v>
      </c>
      <c r="C585">
        <f>VLOOKUP(A585,'Cód dos países'!$A$3:$C$199,3,FALSE)</f>
        <v>171</v>
      </c>
      <c r="D585">
        <v>2016</v>
      </c>
      <c r="E585">
        <f t="shared" si="9"/>
        <v>1712016</v>
      </c>
      <c r="F585" s="54">
        <v>0.11111111111111109</v>
      </c>
    </row>
    <row r="586" spans="1:6" x14ac:dyDescent="0.25">
      <c r="A586" t="s">
        <v>288</v>
      </c>
      <c r="B586" t="str">
        <f>VLOOKUP(A586,'Cód dos países'!$A$3:$C$199,2,FALSE)</f>
        <v>TCD</v>
      </c>
      <c r="C586">
        <f>VLOOKUP(A586,'Cód dos países'!$A$3:$C$199,3,FALSE)</f>
        <v>34</v>
      </c>
      <c r="D586">
        <v>2016</v>
      </c>
      <c r="E586">
        <f t="shared" si="9"/>
        <v>342016</v>
      </c>
      <c r="F586" s="54">
        <v>0.3888888888888889</v>
      </c>
    </row>
    <row r="587" spans="1:6" x14ac:dyDescent="0.25">
      <c r="A587" t="s">
        <v>290</v>
      </c>
      <c r="B587" t="str">
        <f>VLOOKUP(A587,'Cód dos países'!$A$3:$C$199,2,FALSE)</f>
        <v>TGO</v>
      </c>
      <c r="C587">
        <f>VLOOKUP(A587,'Cód dos países'!$A$3:$C$199,3,FALSE)</f>
        <v>177</v>
      </c>
      <c r="D587">
        <v>2016</v>
      </c>
      <c r="E587">
        <f t="shared" si="9"/>
        <v>1772016</v>
      </c>
      <c r="F587" s="54">
        <v>0.61111111111111116</v>
      </c>
    </row>
    <row r="588" spans="1:6" x14ac:dyDescent="0.25">
      <c r="A588" t="s">
        <v>292</v>
      </c>
      <c r="B588" t="str">
        <f>VLOOKUP(A588,'Cód dos países'!$A$3:$C$199,2,FALSE)</f>
        <v>THA</v>
      </c>
      <c r="C588">
        <f>VLOOKUP(A588,'Cód dos países'!$A$3:$C$199,3,FALSE)</f>
        <v>175</v>
      </c>
      <c r="D588">
        <v>2016</v>
      </c>
      <c r="E588">
        <f t="shared" si="9"/>
        <v>1752016</v>
      </c>
      <c r="F588" s="54">
        <v>0.66666666666666663</v>
      </c>
    </row>
    <row r="589" spans="1:6" x14ac:dyDescent="0.25">
      <c r="A589" t="s">
        <v>294</v>
      </c>
      <c r="B589" t="str">
        <f>VLOOKUP(A589,'Cód dos países'!$A$3:$C$199,2,FALSE)</f>
        <v>TJK</v>
      </c>
      <c r="C589">
        <f>VLOOKUP(A589,'Cód dos países'!$A$3:$C$199,3,FALSE)</f>
        <v>173</v>
      </c>
      <c r="D589">
        <v>2016</v>
      </c>
      <c r="E589">
        <f t="shared" si="9"/>
        <v>1732016</v>
      </c>
      <c r="F589" s="54">
        <v>0.44444444444444448</v>
      </c>
    </row>
    <row r="590" spans="1:6" x14ac:dyDescent="0.25">
      <c r="A590" t="s">
        <v>296</v>
      </c>
      <c r="B590" t="str">
        <f>VLOOKUP(A590,'Cód dos países'!$A$3:$C$199,2,FALSE)</f>
        <v>TKM</v>
      </c>
      <c r="C590">
        <f>VLOOKUP(A590,'Cód dos países'!$A$3:$C$199,3,FALSE)</f>
        <v>182</v>
      </c>
      <c r="D590">
        <v>2016</v>
      </c>
      <c r="E590">
        <f t="shared" si="9"/>
        <v>1822016</v>
      </c>
      <c r="F590" s="54">
        <v>0.33333333333333331</v>
      </c>
    </row>
    <row r="591" spans="1:6" x14ac:dyDescent="0.25">
      <c r="A591" t="s">
        <v>423</v>
      </c>
      <c r="B591" t="str">
        <f>VLOOKUP(A591,'Cód dos países'!$A$3:$C$199,2,FALSE)</f>
        <v>TMP</v>
      </c>
      <c r="C591">
        <f>VLOOKUP(A591,'Cód dos países'!$A$3:$C$199,3,FALSE)</f>
        <v>176</v>
      </c>
      <c r="D591">
        <v>2016</v>
      </c>
      <c r="E591">
        <f t="shared" si="9"/>
        <v>1762016</v>
      </c>
      <c r="F591" s="54">
        <v>0.55555555555555558</v>
      </c>
    </row>
    <row r="592" spans="1:6" x14ac:dyDescent="0.25">
      <c r="A592" t="s">
        <v>371</v>
      </c>
      <c r="B592" t="str">
        <f>VLOOKUP(A592,'Cód dos países'!$A$3:$C$199,2,FALSE)</f>
        <v>TON</v>
      </c>
      <c r="C592">
        <f>VLOOKUP(A592,'Cód dos países'!$A$3:$C$199,3,FALSE)</f>
        <v>178</v>
      </c>
      <c r="D592">
        <v>2016</v>
      </c>
      <c r="E592">
        <f t="shared" si="9"/>
        <v>1782016</v>
      </c>
      <c r="F592" s="54">
        <v>0.66666666666666663</v>
      </c>
    </row>
    <row r="593" spans="1:6" x14ac:dyDescent="0.25">
      <c r="A593" t="s">
        <v>298</v>
      </c>
      <c r="B593" t="str">
        <f>VLOOKUP(A593,'Cód dos países'!$A$3:$C$199,2,FALSE)</f>
        <v>TTO</v>
      </c>
      <c r="C593">
        <f>VLOOKUP(A593,'Cód dos países'!$A$3:$C$199,3,FALSE)</f>
        <v>179</v>
      </c>
      <c r="D593">
        <v>2016</v>
      </c>
      <c r="E593">
        <f t="shared" si="9"/>
        <v>1792016</v>
      </c>
      <c r="F593" s="54">
        <v>0.72222222222222232</v>
      </c>
    </row>
    <row r="594" spans="1:6" x14ac:dyDescent="0.25">
      <c r="A594" t="s">
        <v>300</v>
      </c>
      <c r="B594" t="str">
        <f>VLOOKUP(A594,'Cód dos países'!$A$3:$C$199,2,FALSE)</f>
        <v>TUN</v>
      </c>
      <c r="C594">
        <f>VLOOKUP(A594,'Cód dos países'!$A$3:$C$199,3,FALSE)</f>
        <v>180</v>
      </c>
      <c r="D594">
        <v>2016</v>
      </c>
      <c r="E594">
        <f t="shared" si="9"/>
        <v>1802016</v>
      </c>
      <c r="F594" s="54">
        <v>0.61111111111111116</v>
      </c>
    </row>
    <row r="595" spans="1:6" x14ac:dyDescent="0.25">
      <c r="A595" t="s">
        <v>302</v>
      </c>
      <c r="B595" t="str">
        <f>VLOOKUP(A595,'Cód dos países'!$A$3:$C$199,2,FALSE)</f>
        <v>TUR</v>
      </c>
      <c r="C595">
        <f>VLOOKUP(A595,'Cód dos países'!$A$3:$C$199,3,FALSE)</f>
        <v>181</v>
      </c>
      <c r="D595">
        <v>2016</v>
      </c>
      <c r="E595">
        <f t="shared" si="9"/>
        <v>1812016</v>
      </c>
      <c r="F595" s="54">
        <v>0.44444444444444448</v>
      </c>
    </row>
    <row r="596" spans="1:6" x14ac:dyDescent="0.25">
      <c r="A596" t="s">
        <v>372</v>
      </c>
      <c r="B596" t="str">
        <f>VLOOKUP(A596,'Cód dos países'!$A$3:$C$199,2,FALSE)</f>
        <v>TUV</v>
      </c>
      <c r="C596">
        <f>VLOOKUP(A596,'Cód dos países'!$A$3:$C$199,3,FALSE)</f>
        <v>183</v>
      </c>
      <c r="D596">
        <v>2016</v>
      </c>
      <c r="E596">
        <f t="shared" si="9"/>
        <v>1832016</v>
      </c>
      <c r="F596" s="54">
        <v>0.88888888888888895</v>
      </c>
    </row>
    <row r="597" spans="1:6" x14ac:dyDescent="0.25">
      <c r="A597" t="s">
        <v>304</v>
      </c>
      <c r="B597" t="str">
        <f>VLOOKUP(A597,'Cód dos países'!$A$3:$C$199,2,FALSE)</f>
        <v>TWN</v>
      </c>
      <c r="C597">
        <f>VLOOKUP(A597,'Cód dos países'!$A$3:$C$199,3,FALSE)</f>
        <v>172</v>
      </c>
      <c r="D597">
        <v>2016</v>
      </c>
      <c r="E597">
        <f t="shared" si="9"/>
        <v>1722016</v>
      </c>
      <c r="F597" s="54">
        <v>0.88888888888888895</v>
      </c>
    </row>
    <row r="598" spans="1:6" x14ac:dyDescent="0.25">
      <c r="A598" t="s">
        <v>306</v>
      </c>
      <c r="B598" t="str">
        <f>VLOOKUP(A598,'Cód dos países'!$A$3:$C$199,2,FALSE)</f>
        <v>TZA</v>
      </c>
      <c r="C598">
        <f>VLOOKUP(A598,'Cód dos países'!$A$3:$C$199,3,FALSE)</f>
        <v>174</v>
      </c>
      <c r="D598">
        <v>2016</v>
      </c>
      <c r="E598">
        <f t="shared" si="9"/>
        <v>1742016</v>
      </c>
      <c r="F598" s="54">
        <v>0.44444444444444448</v>
      </c>
    </row>
    <row r="599" spans="1:6" x14ac:dyDescent="0.25">
      <c r="A599" t="s">
        <v>308</v>
      </c>
      <c r="B599" t="str">
        <f>VLOOKUP(A599,'Cód dos países'!$A$3:$C$199,2,FALSE)</f>
        <v>UGA</v>
      </c>
      <c r="C599">
        <f>VLOOKUP(A599,'Cód dos países'!$A$3:$C$199,3,FALSE)</f>
        <v>184</v>
      </c>
      <c r="D599">
        <v>2016</v>
      </c>
      <c r="E599">
        <f t="shared" si="9"/>
        <v>1842016</v>
      </c>
      <c r="F599" s="54">
        <v>0.55555555555555558</v>
      </c>
    </row>
    <row r="600" spans="1:6" x14ac:dyDescent="0.25">
      <c r="A600" t="s">
        <v>310</v>
      </c>
      <c r="B600" t="str">
        <f>VLOOKUP(A600,'Cód dos países'!$A$3:$C$199,2,FALSE)</f>
        <v>UKR</v>
      </c>
      <c r="C600">
        <f>VLOOKUP(A600,'Cód dos países'!$A$3:$C$199,3,FALSE)</f>
        <v>185</v>
      </c>
      <c r="D600">
        <v>2016</v>
      </c>
      <c r="E600">
        <f t="shared" si="9"/>
        <v>1852016</v>
      </c>
      <c r="F600" s="54">
        <v>0.3888888888888889</v>
      </c>
    </row>
    <row r="601" spans="1:6" x14ac:dyDescent="0.25">
      <c r="A601" t="s">
        <v>312</v>
      </c>
      <c r="B601" t="str">
        <f>VLOOKUP(A601,'Cód dos países'!$A$3:$C$199,2,FALSE)</f>
        <v>URY</v>
      </c>
      <c r="C601">
        <f>VLOOKUP(A601,'Cód dos países'!$A$3:$C$199,3,FALSE)</f>
        <v>189</v>
      </c>
      <c r="D601">
        <v>2016</v>
      </c>
      <c r="E601">
        <f t="shared" si="9"/>
        <v>1892016</v>
      </c>
      <c r="F601" s="54">
        <v>0.83333333333333337</v>
      </c>
    </row>
    <row r="602" spans="1:6" x14ac:dyDescent="0.25">
      <c r="A602" t="s">
        <v>314</v>
      </c>
      <c r="B602" t="str">
        <f>VLOOKUP(A602,'Cód dos países'!$A$3:$C$199,2,FALSE)</f>
        <v>USA</v>
      </c>
      <c r="C602">
        <f>VLOOKUP(A602,'Cód dos países'!$A$3:$C$199,3,FALSE)</f>
        <v>188</v>
      </c>
      <c r="D602">
        <v>2016</v>
      </c>
      <c r="E602">
        <f t="shared" si="9"/>
        <v>1882016</v>
      </c>
      <c r="F602" s="54">
        <v>0.94444444444444453</v>
      </c>
    </row>
    <row r="603" spans="1:6" x14ac:dyDescent="0.25">
      <c r="A603" t="s">
        <v>316</v>
      </c>
      <c r="B603" t="str">
        <f>VLOOKUP(A603,'Cód dos países'!$A$3:$C$199,2,FALSE)</f>
        <v>UZB</v>
      </c>
      <c r="C603">
        <f>VLOOKUP(A603,'Cód dos países'!$A$3:$C$199,3,FALSE)</f>
        <v>190</v>
      </c>
      <c r="D603">
        <v>2016</v>
      </c>
      <c r="E603">
        <f t="shared" si="9"/>
        <v>1902016</v>
      </c>
      <c r="F603" s="54">
        <v>0.3888888888888889</v>
      </c>
    </row>
    <row r="604" spans="1:6" x14ac:dyDescent="0.25">
      <c r="A604" t="s">
        <v>369</v>
      </c>
      <c r="B604" t="str">
        <f>VLOOKUP(A604,'Cód dos países'!$A$3:$C$199,2,FALSE)</f>
        <v>VCT</v>
      </c>
      <c r="C604">
        <f>VLOOKUP(A604,'Cód dos países'!$A$3:$C$199,3,FALSE)</f>
        <v>165</v>
      </c>
      <c r="D604">
        <v>2016</v>
      </c>
      <c r="E604">
        <f t="shared" si="9"/>
        <v>1652016</v>
      </c>
      <c r="F604" s="54">
        <v>0.66666666666666663</v>
      </c>
    </row>
    <row r="605" spans="1:6" x14ac:dyDescent="0.25">
      <c r="A605" t="s">
        <v>318</v>
      </c>
      <c r="B605" t="str">
        <f>VLOOKUP(A605,'Cód dos países'!$A$3:$C$199,2,FALSE)</f>
        <v>VEN</v>
      </c>
      <c r="C605">
        <f>VLOOKUP(A605,'Cód dos países'!$A$3:$C$199,3,FALSE)</f>
        <v>192</v>
      </c>
      <c r="D605">
        <v>2016</v>
      </c>
      <c r="E605">
        <f t="shared" si="9"/>
        <v>1922016</v>
      </c>
      <c r="F605" s="54">
        <v>0.11111111111111109</v>
      </c>
    </row>
    <row r="606" spans="1:6" x14ac:dyDescent="0.25">
      <c r="A606" t="s">
        <v>597</v>
      </c>
      <c r="B606" t="e">
        <f>VLOOKUP(A606,'Cód dos países'!$A$3:$C$199,2,FALSE)</f>
        <v>#N/A</v>
      </c>
      <c r="C606" t="e">
        <f>VLOOKUP(A606,'Cód dos países'!$A$3:$C$199,3,FALSE)</f>
        <v>#N/A</v>
      </c>
      <c r="D606">
        <v>2016</v>
      </c>
      <c r="E606" t="e">
        <f t="shared" si="9"/>
        <v>#N/A</v>
      </c>
      <c r="F606" s="54">
        <v>0.77777777777777779</v>
      </c>
    </row>
    <row r="607" spans="1:6" x14ac:dyDescent="0.25">
      <c r="A607" t="s">
        <v>320</v>
      </c>
      <c r="B607" t="str">
        <f>VLOOKUP(A607,'Cód dos países'!$A$3:$C$199,2,FALSE)</f>
        <v>VNM</v>
      </c>
      <c r="C607">
        <f>VLOOKUP(A607,'Cód dos países'!$A$3:$C$199,3,FALSE)</f>
        <v>193</v>
      </c>
      <c r="D607">
        <v>2016</v>
      </c>
      <c r="E607">
        <f t="shared" si="9"/>
        <v>1932016</v>
      </c>
      <c r="F607" s="54">
        <v>0.94444444444444453</v>
      </c>
    </row>
    <row r="608" spans="1:6" x14ac:dyDescent="0.25">
      <c r="A608" t="s">
        <v>322</v>
      </c>
      <c r="B608" t="str">
        <f>VLOOKUP(A608,'Cód dos países'!$A$3:$C$199,2,FALSE)</f>
        <v>VUT</v>
      </c>
      <c r="C608">
        <f>VLOOKUP(A608,'Cód dos países'!$A$3:$C$199,3,FALSE)</f>
        <v>191</v>
      </c>
      <c r="D608">
        <v>2016</v>
      </c>
      <c r="E608">
        <f t="shared" si="9"/>
        <v>1912016</v>
      </c>
      <c r="F608" s="54">
        <v>0.83333333333333337</v>
      </c>
    </row>
    <row r="609" spans="1:6" x14ac:dyDescent="0.25">
      <c r="A609" t="s">
        <v>598</v>
      </c>
      <c r="B609" t="e">
        <f>VLOOKUP(A609,'Cód dos países'!$A$3:$C$199,2,FALSE)</f>
        <v>#N/A</v>
      </c>
      <c r="C609" t="e">
        <f>VLOOKUP(A609,'Cód dos países'!$A$3:$C$199,3,FALSE)</f>
        <v>#N/A</v>
      </c>
      <c r="D609">
        <v>2016</v>
      </c>
      <c r="E609" t="e">
        <f t="shared" si="9"/>
        <v>#N/A</v>
      </c>
      <c r="F609" s="54">
        <v>0.38888888888888884</v>
      </c>
    </row>
    <row r="610" spans="1:6" x14ac:dyDescent="0.25">
      <c r="A610" t="s">
        <v>325</v>
      </c>
      <c r="B610" t="str">
        <f>VLOOKUP(A610,'Cód dos países'!$A$3:$C$199,2,FALSE)</f>
        <v>YEM</v>
      </c>
      <c r="C610">
        <f>VLOOKUP(A610,'Cód dos países'!$A$3:$C$199,3,FALSE)</f>
        <v>194</v>
      </c>
      <c r="D610">
        <v>2016</v>
      </c>
      <c r="E610">
        <f t="shared" si="9"/>
        <v>1942016</v>
      </c>
      <c r="F610" s="54">
        <v>0.16666666666666666</v>
      </c>
    </row>
    <row r="611" spans="1:6" x14ac:dyDescent="0.25">
      <c r="A611" t="s">
        <v>271</v>
      </c>
      <c r="B611" t="str">
        <f>VLOOKUP(A611,'Cód dos países'!$A$3:$C$199,2,FALSE)</f>
        <v>YUG</v>
      </c>
      <c r="C611">
        <f>VLOOKUP(A611,'Cód dos países'!$A$3:$C$199,3,FALSE)</f>
        <v>152</v>
      </c>
      <c r="D611">
        <v>2016</v>
      </c>
      <c r="E611">
        <f t="shared" si="9"/>
        <v>1522016</v>
      </c>
      <c r="F611" s="54">
        <v>0.72222222222222232</v>
      </c>
    </row>
    <row r="612" spans="1:6" x14ac:dyDescent="0.25">
      <c r="A612" t="s">
        <v>327</v>
      </c>
      <c r="B612" t="str">
        <f>VLOOKUP(A612,'Cód dos países'!$A$3:$C$199,2,FALSE)</f>
        <v>ZAF</v>
      </c>
      <c r="C612">
        <f>VLOOKUP(A612,'Cód dos países'!$A$3:$C$199,3,FALSE)</f>
        <v>160</v>
      </c>
      <c r="D612">
        <v>2016</v>
      </c>
      <c r="E612">
        <f t="shared" si="9"/>
        <v>1602016</v>
      </c>
      <c r="F612" s="54">
        <v>0.55555555555555558</v>
      </c>
    </row>
    <row r="613" spans="1:6" x14ac:dyDescent="0.25">
      <c r="A613" t="s">
        <v>430</v>
      </c>
      <c r="B613" t="str">
        <f>VLOOKUP(A613,'Cód dos países'!$A$3:$C$199,2,FALSE)</f>
        <v>ZAR</v>
      </c>
      <c r="C613">
        <f>VLOOKUP(A613,'Cód dos países'!$A$3:$C$199,3,FALSE)</f>
        <v>40</v>
      </c>
      <c r="D613">
        <v>2016</v>
      </c>
      <c r="E613">
        <f t="shared" si="9"/>
        <v>402016</v>
      </c>
      <c r="F613" s="54">
        <v>0.27777777777777773</v>
      </c>
    </row>
    <row r="614" spans="1:6" x14ac:dyDescent="0.25">
      <c r="A614" t="s">
        <v>329</v>
      </c>
      <c r="B614" t="str">
        <f>VLOOKUP(A614,'Cód dos países'!$A$3:$C$199,2,FALSE)</f>
        <v>ZMB</v>
      </c>
      <c r="C614">
        <f>VLOOKUP(A614,'Cód dos países'!$A$3:$C$199,3,FALSE)</f>
        <v>196</v>
      </c>
      <c r="D614">
        <v>2016</v>
      </c>
      <c r="E614">
        <f t="shared" si="9"/>
        <v>1962016</v>
      </c>
      <c r="F614" s="54">
        <v>0.55555555555555558</v>
      </c>
    </row>
    <row r="615" spans="1:6" x14ac:dyDescent="0.25">
      <c r="A615" t="s">
        <v>331</v>
      </c>
      <c r="B615" t="str">
        <f>VLOOKUP(A615,'Cód dos países'!$A$3:$C$199,2,FALSE)</f>
        <v>ZWE</v>
      </c>
      <c r="C615">
        <f>VLOOKUP(A615,'Cód dos países'!$A$3:$C$199,3,FALSE)</f>
        <v>197</v>
      </c>
      <c r="D615">
        <v>2016</v>
      </c>
      <c r="E615">
        <f t="shared" si="9"/>
        <v>1972016</v>
      </c>
      <c r="F615" s="54">
        <v>0.11111111111111109</v>
      </c>
    </row>
    <row r="616" spans="1:6" x14ac:dyDescent="0.25">
      <c r="A616" t="s">
        <v>599</v>
      </c>
      <c r="B616" t="e">
        <f>VLOOKUP(A616,'Cód dos países'!$A$3:$C$199,2,FALSE)</f>
        <v>#N/A</v>
      </c>
      <c r="C616" t="e">
        <f>VLOOKUP(A616,'Cód dos países'!$A$3:$C$199,3,FALSE)</f>
        <v>#N/A</v>
      </c>
      <c r="D616">
        <v>2016</v>
      </c>
      <c r="E616" t="e">
        <f t="shared" si="9"/>
        <v>#N/A</v>
      </c>
      <c r="F616" s="54">
        <v>0.22222222222222221</v>
      </c>
    </row>
    <row r="617" spans="1:6" x14ac:dyDescent="0.25">
      <c r="A617" t="s">
        <v>324</v>
      </c>
      <c r="B617" t="str">
        <f>VLOOKUP(A617,'Cód dos países'!$A$3:$C$199,2,FALSE)</f>
        <v>LWI</v>
      </c>
      <c r="C617">
        <f>VLOOKUP(A617,'Cód dos países'!$A$3:$C$199,3,FALSE)</f>
        <v>93</v>
      </c>
      <c r="D617">
        <v>2016</v>
      </c>
      <c r="E617">
        <f t="shared" si="9"/>
        <v>932016</v>
      </c>
      <c r="F617" s="54">
        <v>0.72222222222222232</v>
      </c>
    </row>
    <row r="618" spans="1:6" x14ac:dyDescent="0.25">
      <c r="A618" t="s">
        <v>586</v>
      </c>
      <c r="B618" t="e">
        <f>VLOOKUP(A618,'Cód dos países'!$A$3:$C$199,2,FALSE)</f>
        <v>#N/A</v>
      </c>
      <c r="C618" t="e">
        <f>VLOOKUP(A618,'Cód dos países'!$A$3:$C$199,3,FALSE)</f>
        <v>#N/A</v>
      </c>
      <c r="D618">
        <v>2015</v>
      </c>
      <c r="E618" t="e">
        <f t="shared" si="9"/>
        <v>#N/A</v>
      </c>
      <c r="F618" s="54">
        <v>0.83333333333333337</v>
      </c>
    </row>
    <row r="619" spans="1:6" x14ac:dyDescent="0.25">
      <c r="A619" t="s">
        <v>346</v>
      </c>
      <c r="B619" t="str">
        <f>VLOOKUP(A619,'Cód dos países'!$A$3:$C$199,2,FALSE)</f>
        <v>ADO</v>
      </c>
      <c r="C619">
        <f>VLOOKUP(A619,'Cód dos países'!$A$3:$C$199,3,FALSE)</f>
        <v>4</v>
      </c>
      <c r="D619">
        <v>2015</v>
      </c>
      <c r="E619">
        <f t="shared" si="9"/>
        <v>42015</v>
      </c>
      <c r="F619" s="54">
        <v>1</v>
      </c>
    </row>
    <row r="620" spans="1:6" x14ac:dyDescent="0.25">
      <c r="A620" t="s">
        <v>0</v>
      </c>
      <c r="B620" t="str">
        <f>VLOOKUP(A620,'Cód dos países'!$A$3:$C$199,2,FALSE)</f>
        <v>AFG</v>
      </c>
      <c r="C620">
        <f>VLOOKUP(A620,'Cód dos países'!$A$3:$C$199,3,FALSE)</f>
        <v>1</v>
      </c>
      <c r="D620">
        <v>2015</v>
      </c>
      <c r="E620">
        <f t="shared" si="9"/>
        <v>12015</v>
      </c>
      <c r="F620" s="54">
        <v>0.27777777777777773</v>
      </c>
    </row>
    <row r="621" spans="1:6" x14ac:dyDescent="0.25">
      <c r="A621" t="s">
        <v>2</v>
      </c>
      <c r="B621" t="str">
        <f>VLOOKUP(A621,'Cód dos países'!$A$3:$C$199,2,FALSE)</f>
        <v>AGO</v>
      </c>
      <c r="C621">
        <f>VLOOKUP(A621,'Cód dos países'!$A$3:$C$199,3,FALSE)</f>
        <v>5</v>
      </c>
      <c r="D621">
        <v>2015</v>
      </c>
      <c r="E621">
        <f t="shared" si="9"/>
        <v>52015</v>
      </c>
      <c r="F621" s="54">
        <v>0.5</v>
      </c>
    </row>
    <row r="622" spans="1:6" x14ac:dyDescent="0.25">
      <c r="A622" t="s">
        <v>587</v>
      </c>
      <c r="B622" t="e">
        <f>VLOOKUP(A622,'Cód dos países'!$A$3:$C$199,2,FALSE)</f>
        <v>#N/A</v>
      </c>
      <c r="C622" t="e">
        <f>VLOOKUP(A622,'Cód dos países'!$A$3:$C$199,3,FALSE)</f>
        <v>#N/A</v>
      </c>
      <c r="D622">
        <v>2015</v>
      </c>
      <c r="E622" t="e">
        <f t="shared" si="9"/>
        <v>#N/A</v>
      </c>
      <c r="F622" s="54">
        <v>0.61111111111111116</v>
      </c>
    </row>
    <row r="623" spans="1:6" x14ac:dyDescent="0.25">
      <c r="A623" t="s">
        <v>4</v>
      </c>
      <c r="B623" t="str">
        <f>VLOOKUP(A623,'Cód dos países'!$A$3:$C$199,2,FALSE)</f>
        <v>ALB</v>
      </c>
      <c r="C623">
        <f>VLOOKUP(A623,'Cód dos países'!$A$3:$C$199,3,FALSE)</f>
        <v>2</v>
      </c>
      <c r="D623">
        <v>2015</v>
      </c>
      <c r="E623">
        <f t="shared" si="9"/>
        <v>22015</v>
      </c>
      <c r="F623" s="54">
        <v>0.66666666666666663</v>
      </c>
    </row>
    <row r="624" spans="1:6" x14ac:dyDescent="0.25">
      <c r="A624" t="s">
        <v>588</v>
      </c>
      <c r="B624" t="e">
        <f>VLOOKUP(A624,'Cód dos países'!$A$3:$C$199,2,FALSE)</f>
        <v>#N/A</v>
      </c>
      <c r="C624" t="e">
        <f>VLOOKUP(A624,'Cód dos países'!$A$3:$C$199,3,FALSE)</f>
        <v>#N/A</v>
      </c>
      <c r="D624">
        <v>2015</v>
      </c>
      <c r="E624" t="e">
        <f t="shared" si="9"/>
        <v>#N/A</v>
      </c>
      <c r="F624" s="54" t="e">
        <v>#N/A</v>
      </c>
    </row>
    <row r="625" spans="1:6" x14ac:dyDescent="0.25">
      <c r="A625" t="s">
        <v>6</v>
      </c>
      <c r="B625" t="str">
        <f>VLOOKUP(A625,'Cód dos países'!$A$3:$C$199,2,FALSE)</f>
        <v>ARE</v>
      </c>
      <c r="C625">
        <f>VLOOKUP(A625,'Cód dos países'!$A$3:$C$199,3,FALSE)</f>
        <v>186</v>
      </c>
      <c r="D625">
        <v>2015</v>
      </c>
      <c r="E625">
        <f t="shared" si="9"/>
        <v>1862015</v>
      </c>
      <c r="F625" s="54">
        <v>0.61111111111111116</v>
      </c>
    </row>
    <row r="626" spans="1:6" x14ac:dyDescent="0.25">
      <c r="A626" t="s">
        <v>8</v>
      </c>
      <c r="B626" t="str">
        <f>VLOOKUP(A626,'Cód dos países'!$A$3:$C$199,2,FALSE)</f>
        <v>ARG</v>
      </c>
      <c r="C626">
        <f>VLOOKUP(A626,'Cód dos países'!$A$3:$C$199,3,FALSE)</f>
        <v>7</v>
      </c>
      <c r="D626">
        <v>2015</v>
      </c>
      <c r="E626">
        <f t="shared" si="9"/>
        <v>72015</v>
      </c>
      <c r="F626" s="54">
        <v>0.5</v>
      </c>
    </row>
    <row r="627" spans="1:6" x14ac:dyDescent="0.25">
      <c r="A627" t="s">
        <v>10</v>
      </c>
      <c r="B627" t="str">
        <f>VLOOKUP(A627,'Cód dos países'!$A$3:$C$199,2,FALSE)</f>
        <v>ARM</v>
      </c>
      <c r="C627">
        <f>VLOOKUP(A627,'Cód dos países'!$A$3:$C$199,3,FALSE)</f>
        <v>8</v>
      </c>
      <c r="D627">
        <v>2015</v>
      </c>
      <c r="E627">
        <f t="shared" si="9"/>
        <v>82015</v>
      </c>
      <c r="F627" s="54">
        <v>0.5</v>
      </c>
    </row>
    <row r="628" spans="1:6" x14ac:dyDescent="0.25">
      <c r="A628" t="s">
        <v>589</v>
      </c>
      <c r="B628" t="e">
        <f>VLOOKUP(A628,'Cód dos países'!$A$3:$C$199,2,FALSE)</f>
        <v>#N/A</v>
      </c>
      <c r="C628" t="e">
        <f>VLOOKUP(A628,'Cód dos países'!$A$3:$C$199,3,FALSE)</f>
        <v>#N/A</v>
      </c>
      <c r="D628">
        <v>2015</v>
      </c>
      <c r="E628" t="e">
        <f t="shared" si="9"/>
        <v>#N/A</v>
      </c>
      <c r="F628" s="54">
        <v>0.94444444444444453</v>
      </c>
    </row>
    <row r="629" spans="1:6" x14ac:dyDescent="0.25">
      <c r="A629" t="s">
        <v>347</v>
      </c>
      <c r="B629" t="str">
        <f>VLOOKUP(A629,'Cód dos países'!$A$3:$C$199,2,FALSE)</f>
        <v>ATG</v>
      </c>
      <c r="C629">
        <f>VLOOKUP(A629,'Cód dos países'!$A$3:$C$199,3,FALSE)</f>
        <v>6</v>
      </c>
      <c r="D629">
        <v>2015</v>
      </c>
      <c r="E629">
        <f t="shared" si="9"/>
        <v>62015</v>
      </c>
      <c r="F629" s="54">
        <v>0.72222222222222232</v>
      </c>
    </row>
    <row r="630" spans="1:6" x14ac:dyDescent="0.25">
      <c r="A630" t="s">
        <v>12</v>
      </c>
      <c r="B630" t="str">
        <f>VLOOKUP(A630,'Cód dos países'!$A$3:$C$199,2,FALSE)</f>
        <v>AUS</v>
      </c>
      <c r="C630">
        <f>VLOOKUP(A630,'Cód dos países'!$A$3:$C$199,3,FALSE)</f>
        <v>9</v>
      </c>
      <c r="D630">
        <v>2015</v>
      </c>
      <c r="E630">
        <f t="shared" si="9"/>
        <v>92015</v>
      </c>
      <c r="F630" s="54">
        <v>0.94444444444444453</v>
      </c>
    </row>
    <row r="631" spans="1:6" x14ac:dyDescent="0.25">
      <c r="A631" t="s">
        <v>14</v>
      </c>
      <c r="B631" t="str">
        <f>VLOOKUP(A631,'Cód dos países'!$A$3:$C$199,2,FALSE)</f>
        <v>AUT</v>
      </c>
      <c r="C631">
        <f>VLOOKUP(A631,'Cód dos países'!$A$3:$C$199,3,FALSE)</f>
        <v>10</v>
      </c>
      <c r="D631">
        <v>2015</v>
      </c>
      <c r="E631">
        <f t="shared" si="9"/>
        <v>102015</v>
      </c>
      <c r="F631" s="54">
        <v>0.83333333333333337</v>
      </c>
    </row>
    <row r="632" spans="1:6" x14ac:dyDescent="0.25">
      <c r="A632" t="s">
        <v>16</v>
      </c>
      <c r="B632" t="str">
        <f>VLOOKUP(A632,'Cód dos países'!$A$3:$C$199,2,FALSE)</f>
        <v>AZE</v>
      </c>
      <c r="C632">
        <f>VLOOKUP(A632,'Cód dos países'!$A$3:$C$199,3,FALSE)</f>
        <v>11</v>
      </c>
      <c r="D632">
        <v>2015</v>
      </c>
      <c r="E632">
        <f t="shared" si="9"/>
        <v>112015</v>
      </c>
      <c r="F632" s="54">
        <v>0.55555555555555569</v>
      </c>
    </row>
    <row r="633" spans="1:6" x14ac:dyDescent="0.25">
      <c r="A633" t="s">
        <v>18</v>
      </c>
      <c r="B633" t="str">
        <f>VLOOKUP(A633,'Cód dos países'!$A$3:$C$199,2,FALSE)</f>
        <v>BDI</v>
      </c>
      <c r="C633">
        <f>VLOOKUP(A633,'Cód dos países'!$A$3:$C$199,3,FALSE)</f>
        <v>28</v>
      </c>
      <c r="D633">
        <v>2015</v>
      </c>
      <c r="E633">
        <f t="shared" si="9"/>
        <v>282015</v>
      </c>
      <c r="F633" s="54">
        <v>0.27777777777777779</v>
      </c>
    </row>
    <row r="634" spans="1:6" x14ac:dyDescent="0.25">
      <c r="A634" t="s">
        <v>20</v>
      </c>
      <c r="B634" t="str">
        <f>VLOOKUP(A634,'Cód dos países'!$A$3:$C$199,2,FALSE)</f>
        <v>BEL</v>
      </c>
      <c r="C634">
        <f>VLOOKUP(A634,'Cód dos países'!$A$3:$C$199,3,FALSE)</f>
        <v>17</v>
      </c>
      <c r="D634">
        <v>2015</v>
      </c>
      <c r="E634">
        <f t="shared" si="9"/>
        <v>172015</v>
      </c>
      <c r="F634" s="54">
        <v>0.83333333333333337</v>
      </c>
    </row>
    <row r="635" spans="1:6" x14ac:dyDescent="0.25">
      <c r="A635" t="s">
        <v>22</v>
      </c>
      <c r="B635" t="str">
        <f>VLOOKUP(A635,'Cód dos países'!$A$3:$C$199,2,FALSE)</f>
        <v>BEN</v>
      </c>
      <c r="C635">
        <f>VLOOKUP(A635,'Cód dos países'!$A$3:$C$199,3,FALSE)</f>
        <v>19</v>
      </c>
      <c r="D635">
        <v>2015</v>
      </c>
      <c r="E635">
        <f t="shared" si="9"/>
        <v>192015</v>
      </c>
      <c r="F635" s="54">
        <v>0.5</v>
      </c>
    </row>
    <row r="636" spans="1:6" x14ac:dyDescent="0.25">
      <c r="A636" t="s">
        <v>24</v>
      </c>
      <c r="B636" t="str">
        <f>VLOOKUP(A636,'Cód dos países'!$A$3:$C$199,2,FALSE)</f>
        <v>BFA</v>
      </c>
      <c r="C636">
        <f>VLOOKUP(A636,'Cód dos países'!$A$3:$C$199,3,FALSE)</f>
        <v>27</v>
      </c>
      <c r="D636">
        <v>2015</v>
      </c>
      <c r="E636">
        <f t="shared" si="9"/>
        <v>272015</v>
      </c>
      <c r="F636" s="54">
        <v>0.44444444444444448</v>
      </c>
    </row>
    <row r="637" spans="1:6" x14ac:dyDescent="0.25">
      <c r="A637" t="s">
        <v>26</v>
      </c>
      <c r="B637" t="str">
        <f>VLOOKUP(A637,'Cód dos países'!$A$3:$C$199,2,FALSE)</f>
        <v>BGD</v>
      </c>
      <c r="C637">
        <f>VLOOKUP(A637,'Cód dos países'!$A$3:$C$199,3,FALSE)</f>
        <v>14</v>
      </c>
      <c r="D637">
        <v>2015</v>
      </c>
      <c r="E637">
        <f t="shared" si="9"/>
        <v>142015</v>
      </c>
      <c r="F637" s="54">
        <v>0.55555555555555558</v>
      </c>
    </row>
    <row r="638" spans="1:6" x14ac:dyDescent="0.25">
      <c r="A638" t="s">
        <v>28</v>
      </c>
      <c r="B638" t="str">
        <f>VLOOKUP(A638,'Cód dos países'!$A$3:$C$199,2,FALSE)</f>
        <v>BGR</v>
      </c>
      <c r="C638">
        <f>VLOOKUP(A638,'Cód dos países'!$A$3:$C$199,3,FALSE)</f>
        <v>26</v>
      </c>
      <c r="D638">
        <v>2015</v>
      </c>
      <c r="E638">
        <f t="shared" si="9"/>
        <v>262015</v>
      </c>
      <c r="F638" s="54">
        <v>0.55555555555555558</v>
      </c>
    </row>
    <row r="639" spans="1:6" x14ac:dyDescent="0.25">
      <c r="A639" t="s">
        <v>30</v>
      </c>
      <c r="B639" t="str">
        <f>VLOOKUP(A639,'Cód dos países'!$A$3:$C$199,2,FALSE)</f>
        <v>BHR</v>
      </c>
      <c r="C639">
        <f>VLOOKUP(A639,'Cód dos países'!$A$3:$C$199,3,FALSE)</f>
        <v>13</v>
      </c>
      <c r="D639">
        <v>2015</v>
      </c>
      <c r="E639">
        <f t="shared" si="9"/>
        <v>132015</v>
      </c>
      <c r="F639" s="54">
        <v>0.55555555555555569</v>
      </c>
    </row>
    <row r="640" spans="1:6" x14ac:dyDescent="0.25">
      <c r="A640" t="s">
        <v>348</v>
      </c>
      <c r="B640" t="str">
        <f>VLOOKUP(A640,'Cód dos países'!$A$3:$C$199,2,FALSE)</f>
        <v>BHS</v>
      </c>
      <c r="C640">
        <f>VLOOKUP(A640,'Cód dos países'!$A$3:$C$199,3,FALSE)</f>
        <v>12</v>
      </c>
      <c r="D640">
        <v>2015</v>
      </c>
      <c r="E640">
        <f t="shared" si="9"/>
        <v>122015</v>
      </c>
      <c r="F640" s="54">
        <v>0.61111111111111116</v>
      </c>
    </row>
    <row r="641" spans="1:6" x14ac:dyDescent="0.25">
      <c r="A641" t="s">
        <v>333</v>
      </c>
      <c r="B641" t="str">
        <f>VLOOKUP(A641,'Cód dos países'!$A$3:$C$199,2,FALSE)</f>
        <v>BIH</v>
      </c>
      <c r="C641">
        <f>VLOOKUP(A641,'Cód dos países'!$A$3:$C$199,3,FALSE)</f>
        <v>22</v>
      </c>
      <c r="D641">
        <v>2015</v>
      </c>
      <c r="E641">
        <f t="shared" si="9"/>
        <v>222015</v>
      </c>
      <c r="F641" s="54">
        <v>0.61111111111111116</v>
      </c>
    </row>
    <row r="642" spans="1:6" x14ac:dyDescent="0.25">
      <c r="A642" t="s">
        <v>33</v>
      </c>
      <c r="B642" t="str">
        <f>VLOOKUP(A642,'Cód dos países'!$A$3:$C$199,2,FALSE)</f>
        <v>BLR</v>
      </c>
      <c r="C642">
        <f>VLOOKUP(A642,'Cód dos países'!$A$3:$C$199,3,FALSE)</f>
        <v>16</v>
      </c>
      <c r="D642">
        <v>2015</v>
      </c>
      <c r="E642">
        <f t="shared" si="9"/>
        <v>162015</v>
      </c>
      <c r="F642" s="54">
        <v>0.44444444444444448</v>
      </c>
    </row>
    <row r="643" spans="1:6" x14ac:dyDescent="0.25">
      <c r="A643" t="s">
        <v>349</v>
      </c>
      <c r="B643" t="str">
        <f>VLOOKUP(A643,'Cód dos países'!$A$3:$C$199,2,FALSE)</f>
        <v>BLZ</v>
      </c>
      <c r="C643">
        <f>VLOOKUP(A643,'Cód dos países'!$A$3:$C$199,3,FALSE)</f>
        <v>18</v>
      </c>
      <c r="D643">
        <v>2015</v>
      </c>
      <c r="E643">
        <f t="shared" si="9"/>
        <v>182015</v>
      </c>
      <c r="F643" s="54">
        <v>0.44444444444444448</v>
      </c>
    </row>
    <row r="644" spans="1:6" x14ac:dyDescent="0.25">
      <c r="A644" t="s">
        <v>590</v>
      </c>
      <c r="B644" t="e">
        <f>VLOOKUP(A644,'Cód dos países'!$A$3:$C$199,2,FALSE)</f>
        <v>#N/A</v>
      </c>
      <c r="C644" t="e">
        <f>VLOOKUP(A644,'Cód dos países'!$A$3:$C$199,3,FALSE)</f>
        <v>#N/A</v>
      </c>
      <c r="D644">
        <v>2015</v>
      </c>
      <c r="E644" t="e">
        <f t="shared" si="9"/>
        <v>#N/A</v>
      </c>
      <c r="F644" s="54">
        <v>0.83333333333333337</v>
      </c>
    </row>
    <row r="645" spans="1:6" x14ac:dyDescent="0.25">
      <c r="A645" t="s">
        <v>35</v>
      </c>
      <c r="B645" t="str">
        <f>VLOOKUP(A645,'Cód dos países'!$A$3:$C$199,2,FALSE)</f>
        <v>BOL</v>
      </c>
      <c r="C645">
        <f>VLOOKUP(A645,'Cód dos países'!$A$3:$C$199,3,FALSE)</f>
        <v>21</v>
      </c>
      <c r="D645">
        <v>2015</v>
      </c>
      <c r="E645">
        <f t="shared" ref="E645:E708" si="10">C645*10000+D645</f>
        <v>212015</v>
      </c>
      <c r="F645" s="54">
        <v>0.22222222222222221</v>
      </c>
    </row>
    <row r="646" spans="1:6" x14ac:dyDescent="0.25">
      <c r="A646" t="s">
        <v>37</v>
      </c>
      <c r="B646" t="str">
        <f>VLOOKUP(A646,'Cód dos países'!$A$3:$C$199,2,FALSE)</f>
        <v>BRA</v>
      </c>
      <c r="C646">
        <f>VLOOKUP(A646,'Cód dos países'!$A$3:$C$199,3,FALSE)</f>
        <v>24</v>
      </c>
      <c r="D646">
        <v>2015</v>
      </c>
      <c r="E646">
        <f t="shared" si="10"/>
        <v>242015</v>
      </c>
      <c r="F646" s="54">
        <v>0.72222222222222232</v>
      </c>
    </row>
    <row r="647" spans="1:6" x14ac:dyDescent="0.25">
      <c r="A647" t="s">
        <v>39</v>
      </c>
      <c r="B647" t="str">
        <f>VLOOKUP(A647,'Cód dos países'!$A$3:$C$199,2,FALSE)</f>
        <v>BRB</v>
      </c>
      <c r="C647">
        <f>VLOOKUP(A647,'Cód dos países'!$A$3:$C$199,3,FALSE)</f>
        <v>15</v>
      </c>
      <c r="D647">
        <v>2015</v>
      </c>
      <c r="E647">
        <f t="shared" si="10"/>
        <v>152015</v>
      </c>
      <c r="F647" s="54">
        <v>0.83333333333333337</v>
      </c>
    </row>
    <row r="648" spans="1:6" x14ac:dyDescent="0.25">
      <c r="A648" t="s">
        <v>350</v>
      </c>
      <c r="B648" t="str">
        <f>VLOOKUP(A648,'Cód dos países'!$A$3:$C$199,2,FALSE)</f>
        <v>BRN</v>
      </c>
      <c r="C648">
        <f>VLOOKUP(A648,'Cód dos países'!$A$3:$C$199,3,FALSE)</f>
        <v>25</v>
      </c>
      <c r="D648">
        <v>2015</v>
      </c>
      <c r="E648">
        <f t="shared" si="10"/>
        <v>252015</v>
      </c>
      <c r="F648" s="54">
        <v>0.72222222222222232</v>
      </c>
    </row>
    <row r="649" spans="1:6" x14ac:dyDescent="0.25">
      <c r="A649" t="s">
        <v>41</v>
      </c>
      <c r="B649" t="str">
        <f>VLOOKUP(A649,'Cód dos países'!$A$3:$C$199,2,FALSE)</f>
        <v>BTN</v>
      </c>
      <c r="C649">
        <f>VLOOKUP(A649,'Cód dos países'!$A$3:$C$199,3,FALSE)</f>
        <v>20</v>
      </c>
      <c r="D649">
        <v>2015</v>
      </c>
      <c r="E649">
        <f t="shared" si="10"/>
        <v>202015</v>
      </c>
      <c r="F649" s="54">
        <v>0.77777777777777779</v>
      </c>
    </row>
    <row r="650" spans="1:6" x14ac:dyDescent="0.25">
      <c r="A650" t="s">
        <v>43</v>
      </c>
      <c r="B650" t="str">
        <f>VLOOKUP(A650,'Cód dos países'!$A$3:$C$199,2,FALSE)</f>
        <v>BWA</v>
      </c>
      <c r="C650">
        <f>VLOOKUP(A650,'Cód dos países'!$A$3:$C$199,3,FALSE)</f>
        <v>23</v>
      </c>
      <c r="D650">
        <v>2015</v>
      </c>
      <c r="E650">
        <f t="shared" si="10"/>
        <v>232015</v>
      </c>
      <c r="F650" s="54">
        <v>0.83333333333333337</v>
      </c>
    </row>
    <row r="651" spans="1:6" x14ac:dyDescent="0.25">
      <c r="A651" t="s">
        <v>45</v>
      </c>
      <c r="B651" t="str">
        <f>VLOOKUP(A651,'Cód dos países'!$A$3:$C$199,2,FALSE)</f>
        <v>CAF</v>
      </c>
      <c r="C651">
        <f>VLOOKUP(A651,'Cód dos países'!$A$3:$C$199,3,FALSE)</f>
        <v>33</v>
      </c>
      <c r="D651">
        <v>2015</v>
      </c>
      <c r="E651">
        <f t="shared" si="10"/>
        <v>332015</v>
      </c>
      <c r="F651" s="54">
        <v>0.38888888888888884</v>
      </c>
    </row>
    <row r="652" spans="1:6" x14ac:dyDescent="0.25">
      <c r="A652" t="s">
        <v>47</v>
      </c>
      <c r="B652" t="str">
        <f>VLOOKUP(A652,'Cód dos países'!$A$3:$C$199,2,FALSE)</f>
        <v>CAN</v>
      </c>
      <c r="C652">
        <f>VLOOKUP(A652,'Cód dos países'!$A$3:$C$199,3,FALSE)</f>
        <v>31</v>
      </c>
      <c r="D652">
        <v>2015</v>
      </c>
      <c r="E652">
        <f t="shared" si="10"/>
        <v>312015</v>
      </c>
      <c r="F652" s="54">
        <v>0.94444444444444453</v>
      </c>
    </row>
    <row r="653" spans="1:6" x14ac:dyDescent="0.25">
      <c r="A653" t="s">
        <v>49</v>
      </c>
      <c r="B653" t="str">
        <f>VLOOKUP(A653,'Cód dos países'!$A$3:$C$199,2,FALSE)</f>
        <v>CHE</v>
      </c>
      <c r="C653">
        <f>VLOOKUP(A653,'Cód dos países'!$A$3:$C$199,3,FALSE)</f>
        <v>170</v>
      </c>
      <c r="D653">
        <v>2015</v>
      </c>
      <c r="E653">
        <f t="shared" si="10"/>
        <v>1702015</v>
      </c>
      <c r="F653" s="54">
        <v>1</v>
      </c>
    </row>
    <row r="654" spans="1:6" x14ac:dyDescent="0.25">
      <c r="A654" t="s">
        <v>51</v>
      </c>
      <c r="B654" t="str">
        <f>VLOOKUP(A654,'Cód dos países'!$A$3:$C$199,2,FALSE)</f>
        <v>CHL</v>
      </c>
      <c r="C654">
        <f>VLOOKUP(A654,'Cód dos países'!$A$3:$C$199,3,FALSE)</f>
        <v>35</v>
      </c>
      <c r="D654">
        <v>2015</v>
      </c>
      <c r="E654">
        <f t="shared" si="10"/>
        <v>352015</v>
      </c>
      <c r="F654" s="54">
        <v>0.83333333333333337</v>
      </c>
    </row>
    <row r="655" spans="1:6" x14ac:dyDescent="0.25">
      <c r="A655" t="s">
        <v>53</v>
      </c>
      <c r="B655" t="str">
        <f>VLOOKUP(A655,'Cód dos países'!$A$3:$C$199,2,FALSE)</f>
        <v>CHN</v>
      </c>
      <c r="C655">
        <f>VLOOKUP(A655,'Cód dos países'!$A$3:$C$199,3,FALSE)</f>
        <v>36</v>
      </c>
      <c r="D655">
        <v>2015</v>
      </c>
      <c r="E655">
        <f t="shared" si="10"/>
        <v>362015</v>
      </c>
      <c r="F655" s="54">
        <v>0.55555555555555558</v>
      </c>
    </row>
    <row r="656" spans="1:6" x14ac:dyDescent="0.25">
      <c r="A656" t="s">
        <v>429</v>
      </c>
      <c r="B656" t="str">
        <f>VLOOKUP(A656,'Cód dos países'!$A$3:$C$199,2,FALSE)</f>
        <v>CIV</v>
      </c>
      <c r="C656">
        <f>VLOOKUP(A656,'Cód dos países'!$A$3:$C$199,3,FALSE)</f>
        <v>42</v>
      </c>
      <c r="D656">
        <v>2015</v>
      </c>
      <c r="E656">
        <f t="shared" si="10"/>
        <v>422015</v>
      </c>
      <c r="F656" s="54">
        <v>0.55555555555555558</v>
      </c>
    </row>
    <row r="657" spans="1:6" x14ac:dyDescent="0.25">
      <c r="A657" t="s">
        <v>56</v>
      </c>
      <c r="B657" t="str">
        <f>VLOOKUP(A657,'Cód dos países'!$A$3:$C$199,2,FALSE)</f>
        <v>CMR</v>
      </c>
      <c r="C657">
        <f>VLOOKUP(A657,'Cód dos países'!$A$3:$C$199,3,FALSE)</f>
        <v>30</v>
      </c>
      <c r="D657">
        <v>2015</v>
      </c>
      <c r="E657">
        <f t="shared" si="10"/>
        <v>302015</v>
      </c>
      <c r="F657" s="54">
        <v>0.5</v>
      </c>
    </row>
    <row r="658" spans="1:6" x14ac:dyDescent="0.25">
      <c r="A658" t="s">
        <v>334</v>
      </c>
      <c r="B658" t="str">
        <f>VLOOKUP(A658,'Cód dos países'!$A$3:$C$199,2,FALSE)</f>
        <v>COG</v>
      </c>
      <c r="C658">
        <f>VLOOKUP(A658,'Cód dos países'!$A$3:$C$199,3,FALSE)</f>
        <v>39</v>
      </c>
      <c r="D658">
        <v>2015</v>
      </c>
      <c r="E658">
        <f t="shared" si="10"/>
        <v>392015</v>
      </c>
      <c r="F658" s="54">
        <v>0.5</v>
      </c>
    </row>
    <row r="659" spans="1:6" x14ac:dyDescent="0.25">
      <c r="A659" t="s">
        <v>59</v>
      </c>
      <c r="B659" t="str">
        <f>VLOOKUP(A659,'Cód dos países'!$A$3:$C$199,2,FALSE)</f>
        <v>COL</v>
      </c>
      <c r="C659">
        <f>VLOOKUP(A659,'Cód dos países'!$A$3:$C$199,3,FALSE)</f>
        <v>37</v>
      </c>
      <c r="D659">
        <v>2015</v>
      </c>
      <c r="E659">
        <f t="shared" si="10"/>
        <v>372015</v>
      </c>
      <c r="F659" s="54">
        <v>0.77777777777777779</v>
      </c>
    </row>
    <row r="660" spans="1:6" x14ac:dyDescent="0.25">
      <c r="A660" t="s">
        <v>61</v>
      </c>
      <c r="B660" t="str">
        <f>VLOOKUP(A660,'Cód dos países'!$A$3:$C$199,2,FALSE)</f>
        <v>COM</v>
      </c>
      <c r="C660">
        <f>VLOOKUP(A660,'Cód dos países'!$A$3:$C$199,3,FALSE)</f>
        <v>38</v>
      </c>
      <c r="D660">
        <v>2015</v>
      </c>
      <c r="E660">
        <f t="shared" si="10"/>
        <v>382015</v>
      </c>
      <c r="F660" s="54">
        <v>0.55555555555555558</v>
      </c>
    </row>
    <row r="661" spans="1:6" x14ac:dyDescent="0.25">
      <c r="A661" t="s">
        <v>63</v>
      </c>
      <c r="B661" t="str">
        <f>VLOOKUP(A661,'Cód dos países'!$A$3:$C$199,2,FALSE)</f>
        <v>CPV</v>
      </c>
      <c r="C661">
        <f>VLOOKUP(A661,'Cód dos países'!$A$3:$C$199,3,FALSE)</f>
        <v>32</v>
      </c>
      <c r="D661">
        <v>2015</v>
      </c>
      <c r="E661">
        <f t="shared" si="10"/>
        <v>322015</v>
      </c>
      <c r="F661" s="54">
        <v>0.66666666666666663</v>
      </c>
    </row>
    <row r="662" spans="1:6" x14ac:dyDescent="0.25">
      <c r="A662" t="s">
        <v>65</v>
      </c>
      <c r="B662" t="str">
        <f>VLOOKUP(A662,'Cód dos países'!$A$3:$C$199,2,FALSE)</f>
        <v>CRI</v>
      </c>
      <c r="C662">
        <f>VLOOKUP(A662,'Cód dos países'!$A$3:$C$199,3,FALSE)</f>
        <v>41</v>
      </c>
      <c r="D662">
        <v>2015</v>
      </c>
      <c r="E662">
        <f t="shared" si="10"/>
        <v>412015</v>
      </c>
      <c r="F662" s="54">
        <v>0.61111111111111116</v>
      </c>
    </row>
    <row r="663" spans="1:6" x14ac:dyDescent="0.25">
      <c r="A663" t="s">
        <v>67</v>
      </c>
      <c r="B663" t="str">
        <f>VLOOKUP(A663,'Cód dos países'!$A$3:$C$199,2,FALSE)</f>
        <v>CUB</v>
      </c>
      <c r="C663">
        <f>VLOOKUP(A663,'Cód dos países'!$A$3:$C$199,3,FALSE)</f>
        <v>44</v>
      </c>
      <c r="D663">
        <v>2015</v>
      </c>
      <c r="E663">
        <f t="shared" si="10"/>
        <v>442015</v>
      </c>
      <c r="F663" s="54">
        <v>0.44444444444444448</v>
      </c>
    </row>
    <row r="664" spans="1:6" x14ac:dyDescent="0.25">
      <c r="A664" t="s">
        <v>591</v>
      </c>
      <c r="B664" t="e">
        <f>VLOOKUP(A664,'Cód dos países'!$A$3:$C$199,2,FALSE)</f>
        <v>#N/A</v>
      </c>
      <c r="C664" t="e">
        <f>VLOOKUP(A664,'Cód dos países'!$A$3:$C$199,3,FALSE)</f>
        <v>#N/A</v>
      </c>
      <c r="D664">
        <v>2015</v>
      </c>
      <c r="E664" t="e">
        <f t="shared" si="10"/>
        <v>#N/A</v>
      </c>
      <c r="F664" s="54">
        <v>0.83333333333333337</v>
      </c>
    </row>
    <row r="665" spans="1:6" x14ac:dyDescent="0.25">
      <c r="A665" t="s">
        <v>69</v>
      </c>
      <c r="B665" t="str">
        <f>VLOOKUP(A665,'Cód dos países'!$A$3:$C$199,2,FALSE)</f>
        <v>CYP</v>
      </c>
      <c r="C665">
        <f>VLOOKUP(A665,'Cód dos países'!$A$3:$C$199,3,FALSE)</f>
        <v>45</v>
      </c>
      <c r="D665">
        <v>2015</v>
      </c>
      <c r="E665">
        <f t="shared" si="10"/>
        <v>452015</v>
      </c>
      <c r="F665" s="54">
        <v>0.66666666666666663</v>
      </c>
    </row>
    <row r="666" spans="1:6" x14ac:dyDescent="0.25">
      <c r="A666" t="s">
        <v>71</v>
      </c>
      <c r="B666" t="str">
        <f>VLOOKUP(A666,'Cód dos países'!$A$3:$C$199,2,FALSE)</f>
        <v>CZE</v>
      </c>
      <c r="C666">
        <f>VLOOKUP(A666,'Cód dos países'!$A$3:$C$199,3,FALSE)</f>
        <v>46</v>
      </c>
      <c r="D666">
        <v>2015</v>
      </c>
      <c r="E666">
        <f t="shared" si="10"/>
        <v>462015</v>
      </c>
      <c r="F666" s="54">
        <v>0.77777777777777779</v>
      </c>
    </row>
    <row r="667" spans="1:6" x14ac:dyDescent="0.25">
      <c r="A667" t="s">
        <v>73</v>
      </c>
      <c r="B667" t="str">
        <f>VLOOKUP(A667,'Cód dos países'!$A$3:$C$199,2,FALSE)</f>
        <v>DEU</v>
      </c>
      <c r="C667">
        <f>VLOOKUP(A667,'Cód dos países'!$A$3:$C$199,3,FALSE)</f>
        <v>64</v>
      </c>
      <c r="D667">
        <v>2015</v>
      </c>
      <c r="E667">
        <f t="shared" si="10"/>
        <v>642015</v>
      </c>
      <c r="F667" s="54">
        <v>0.94444444444444453</v>
      </c>
    </row>
    <row r="668" spans="1:6" x14ac:dyDescent="0.25">
      <c r="A668" t="s">
        <v>75</v>
      </c>
      <c r="B668" t="str">
        <f>VLOOKUP(A668,'Cód dos países'!$A$3:$C$199,2,FALSE)</f>
        <v>DJI</v>
      </c>
      <c r="C668">
        <f>VLOOKUP(A668,'Cód dos países'!$A$3:$C$199,3,FALSE)</f>
        <v>48</v>
      </c>
      <c r="D668">
        <v>2015</v>
      </c>
      <c r="E668">
        <f t="shared" si="10"/>
        <v>482015</v>
      </c>
      <c r="F668" s="54">
        <v>0.5</v>
      </c>
    </row>
    <row r="669" spans="1:6" x14ac:dyDescent="0.25">
      <c r="A669" t="s">
        <v>353</v>
      </c>
      <c r="B669" t="str">
        <f>VLOOKUP(A669,'Cód dos países'!$A$3:$C$199,2,FALSE)</f>
        <v>DMA</v>
      </c>
      <c r="C669">
        <f>VLOOKUP(A669,'Cód dos países'!$A$3:$C$199,3,FALSE)</f>
        <v>49</v>
      </c>
      <c r="D669">
        <v>2015</v>
      </c>
      <c r="E669">
        <f t="shared" si="10"/>
        <v>492015</v>
      </c>
      <c r="F669" s="54">
        <v>0.83333333333333337</v>
      </c>
    </row>
    <row r="670" spans="1:6" x14ac:dyDescent="0.25">
      <c r="A670" t="s">
        <v>77</v>
      </c>
      <c r="B670" t="str">
        <f>VLOOKUP(A670,'Cód dos países'!$A$3:$C$199,2,FALSE)</f>
        <v>DNK</v>
      </c>
      <c r="C670">
        <f>VLOOKUP(A670,'Cód dos países'!$A$3:$C$199,3,FALSE)</f>
        <v>47</v>
      </c>
      <c r="D670">
        <v>2015</v>
      </c>
      <c r="E670">
        <f t="shared" si="10"/>
        <v>472015</v>
      </c>
      <c r="F670" s="54">
        <v>1</v>
      </c>
    </row>
    <row r="671" spans="1:6" x14ac:dyDescent="0.25">
      <c r="A671" t="s">
        <v>79</v>
      </c>
      <c r="B671" t="str">
        <f>VLOOKUP(A671,'Cód dos países'!$A$3:$C$199,2,FALSE)</f>
        <v>DOM</v>
      </c>
      <c r="C671">
        <f>VLOOKUP(A671,'Cód dos países'!$A$3:$C$199,3,FALSE)</f>
        <v>50</v>
      </c>
      <c r="D671">
        <v>2015</v>
      </c>
      <c r="E671">
        <f t="shared" si="10"/>
        <v>502015</v>
      </c>
      <c r="F671" s="54">
        <v>0.66666666666666663</v>
      </c>
    </row>
    <row r="672" spans="1:6" x14ac:dyDescent="0.25">
      <c r="A672" t="s">
        <v>81</v>
      </c>
      <c r="B672" t="str">
        <f>VLOOKUP(A672,'Cód dos países'!$A$3:$C$199,2,FALSE)</f>
        <v>DZA</v>
      </c>
      <c r="C672">
        <f>VLOOKUP(A672,'Cód dos países'!$A$3:$C$199,3,FALSE)</f>
        <v>3</v>
      </c>
      <c r="D672">
        <v>2015</v>
      </c>
      <c r="E672">
        <f t="shared" si="10"/>
        <v>32015</v>
      </c>
      <c r="F672" s="54">
        <v>0.22222222222222221</v>
      </c>
    </row>
    <row r="673" spans="1:6" x14ac:dyDescent="0.25">
      <c r="A673" t="s">
        <v>83</v>
      </c>
      <c r="B673" t="str">
        <f>VLOOKUP(A673,'Cód dos países'!$A$3:$C$199,2,FALSE)</f>
        <v>ECU</v>
      </c>
      <c r="C673">
        <f>VLOOKUP(A673,'Cód dos países'!$A$3:$C$199,3,FALSE)</f>
        <v>51</v>
      </c>
      <c r="D673">
        <v>2015</v>
      </c>
      <c r="E673">
        <f t="shared" si="10"/>
        <v>512015</v>
      </c>
      <c r="F673" s="54">
        <v>0.27777777777777779</v>
      </c>
    </row>
    <row r="674" spans="1:6" x14ac:dyDescent="0.25">
      <c r="A674" t="s">
        <v>85</v>
      </c>
      <c r="B674" t="str">
        <f>VLOOKUP(A674,'Cód dos países'!$A$3:$C$199,2,FALSE)</f>
        <v>EGY</v>
      </c>
      <c r="C674">
        <f>VLOOKUP(A674,'Cód dos países'!$A$3:$C$199,3,FALSE)</f>
        <v>52</v>
      </c>
      <c r="D674">
        <v>2015</v>
      </c>
      <c r="E674">
        <f t="shared" si="10"/>
        <v>522015</v>
      </c>
      <c r="F674" s="54">
        <v>0.33333333333333331</v>
      </c>
    </row>
    <row r="675" spans="1:6" x14ac:dyDescent="0.25">
      <c r="A675" t="s">
        <v>87</v>
      </c>
      <c r="B675" t="str">
        <f>VLOOKUP(A675,'Cód dos países'!$A$3:$C$199,2,FALSE)</f>
        <v>ERI</v>
      </c>
      <c r="C675">
        <f>VLOOKUP(A675,'Cód dos países'!$A$3:$C$199,3,FALSE)</f>
        <v>55</v>
      </c>
      <c r="D675">
        <v>2015</v>
      </c>
      <c r="E675">
        <f t="shared" si="10"/>
        <v>552015</v>
      </c>
      <c r="F675" s="54">
        <v>0.16666666666666663</v>
      </c>
    </row>
    <row r="676" spans="1:6" x14ac:dyDescent="0.25">
      <c r="A676" t="s">
        <v>89</v>
      </c>
      <c r="B676" t="str">
        <f>VLOOKUP(A676,'Cód dos países'!$A$3:$C$199,2,FALSE)</f>
        <v>ESP</v>
      </c>
      <c r="C676">
        <f>VLOOKUP(A676,'Cód dos países'!$A$3:$C$199,3,FALSE)</f>
        <v>161</v>
      </c>
      <c r="D676">
        <v>2015</v>
      </c>
      <c r="E676">
        <f t="shared" si="10"/>
        <v>1612015</v>
      </c>
      <c r="F676" s="54">
        <v>0.77777777777777779</v>
      </c>
    </row>
    <row r="677" spans="1:6" x14ac:dyDescent="0.25">
      <c r="A677" t="s">
        <v>91</v>
      </c>
      <c r="B677" t="str">
        <f>VLOOKUP(A677,'Cód dos países'!$A$3:$C$199,2,FALSE)</f>
        <v>EST</v>
      </c>
      <c r="C677">
        <f>VLOOKUP(A677,'Cód dos países'!$A$3:$C$199,3,FALSE)</f>
        <v>56</v>
      </c>
      <c r="D677">
        <v>2015</v>
      </c>
      <c r="E677">
        <f t="shared" si="10"/>
        <v>562015</v>
      </c>
      <c r="F677" s="54">
        <v>0.83333333333333337</v>
      </c>
    </row>
    <row r="678" spans="1:6" x14ac:dyDescent="0.25">
      <c r="A678" t="s">
        <v>93</v>
      </c>
      <c r="B678" t="str">
        <f>VLOOKUP(A678,'Cód dos países'!$A$3:$C$199,2,FALSE)</f>
        <v>ETH</v>
      </c>
      <c r="C678">
        <f>VLOOKUP(A678,'Cód dos países'!$A$3:$C$199,3,FALSE)</f>
        <v>57</v>
      </c>
      <c r="D678">
        <v>2015</v>
      </c>
      <c r="E678">
        <f t="shared" si="10"/>
        <v>572015</v>
      </c>
      <c r="F678" s="54">
        <v>0.44444444444444448</v>
      </c>
    </row>
    <row r="679" spans="1:6" x14ac:dyDescent="0.25">
      <c r="A679" t="s">
        <v>95</v>
      </c>
      <c r="B679" t="str">
        <f>VLOOKUP(A679,'Cód dos países'!$A$3:$C$199,2,FALSE)</f>
        <v>FIN</v>
      </c>
      <c r="C679">
        <f>VLOOKUP(A679,'Cód dos países'!$A$3:$C$199,3,FALSE)</f>
        <v>59</v>
      </c>
      <c r="D679">
        <v>2015</v>
      </c>
      <c r="E679">
        <f t="shared" si="10"/>
        <v>592015</v>
      </c>
      <c r="F679" s="54">
        <v>1</v>
      </c>
    </row>
    <row r="680" spans="1:6" x14ac:dyDescent="0.25">
      <c r="A680" t="s">
        <v>97</v>
      </c>
      <c r="B680" t="str">
        <f>VLOOKUP(A680,'Cód dos países'!$A$3:$C$199,2,FALSE)</f>
        <v>FJI</v>
      </c>
      <c r="C680">
        <f>VLOOKUP(A680,'Cód dos países'!$A$3:$C$199,3,FALSE)</f>
        <v>58</v>
      </c>
      <c r="D680">
        <v>2015</v>
      </c>
      <c r="E680">
        <f t="shared" si="10"/>
        <v>582015</v>
      </c>
      <c r="F680" s="54">
        <v>0.66666666666666663</v>
      </c>
    </row>
    <row r="681" spans="1:6" x14ac:dyDescent="0.25">
      <c r="A681" t="s">
        <v>99</v>
      </c>
      <c r="B681" t="str">
        <f>VLOOKUP(A681,'Cód dos países'!$A$3:$C$199,2,FALSE)</f>
        <v>FRA</v>
      </c>
      <c r="C681">
        <f>VLOOKUP(A681,'Cód dos países'!$A$3:$C$199,3,FALSE)</f>
        <v>60</v>
      </c>
      <c r="D681">
        <v>2015</v>
      </c>
      <c r="E681">
        <f t="shared" si="10"/>
        <v>602015</v>
      </c>
      <c r="F681" s="54">
        <v>0.83333333333333337</v>
      </c>
    </row>
    <row r="682" spans="1:6" x14ac:dyDescent="0.25">
      <c r="A682" t="s">
        <v>361</v>
      </c>
      <c r="B682" t="str">
        <f>VLOOKUP(A682,'Cód dos países'!$A$3:$C$199,2,FALSE)</f>
        <v>FSM</v>
      </c>
      <c r="C682">
        <f>VLOOKUP(A682,'Cód dos países'!$A$3:$C$199,3,FALSE)</f>
        <v>116</v>
      </c>
      <c r="D682">
        <v>2015</v>
      </c>
      <c r="E682">
        <f t="shared" si="10"/>
        <v>1162015</v>
      </c>
      <c r="F682" s="54">
        <v>0.77777777777777779</v>
      </c>
    </row>
    <row r="683" spans="1:6" x14ac:dyDescent="0.25">
      <c r="A683" t="s">
        <v>101</v>
      </c>
      <c r="B683" t="str">
        <f>VLOOKUP(A683,'Cód dos países'!$A$3:$C$199,2,FALSE)</f>
        <v>GAB</v>
      </c>
      <c r="C683">
        <f>VLOOKUP(A683,'Cód dos países'!$A$3:$C$199,3,FALSE)</f>
        <v>61</v>
      </c>
      <c r="D683">
        <v>2015</v>
      </c>
      <c r="E683">
        <f t="shared" si="10"/>
        <v>612015</v>
      </c>
      <c r="F683" s="54">
        <v>0.3888888888888889</v>
      </c>
    </row>
    <row r="684" spans="1:6" x14ac:dyDescent="0.25">
      <c r="A684" t="s">
        <v>103</v>
      </c>
      <c r="B684" t="str">
        <f>VLOOKUP(A684,'Cód dos países'!$A$3:$C$199,2,FALSE)</f>
        <v>GBR</v>
      </c>
      <c r="C684">
        <f>VLOOKUP(A684,'Cód dos países'!$A$3:$C$199,3,FALSE)</f>
        <v>187</v>
      </c>
      <c r="D684">
        <v>2015</v>
      </c>
      <c r="E684">
        <f t="shared" si="10"/>
        <v>1872015</v>
      </c>
      <c r="F684" s="54">
        <v>0.94444444444444453</v>
      </c>
    </row>
    <row r="685" spans="1:6" x14ac:dyDescent="0.25">
      <c r="A685" t="s">
        <v>105</v>
      </c>
      <c r="B685" t="str">
        <f>VLOOKUP(A685,'Cód dos países'!$A$3:$C$199,2,FALSE)</f>
        <v>GEO</v>
      </c>
      <c r="C685">
        <f>VLOOKUP(A685,'Cód dos países'!$A$3:$C$199,3,FALSE)</f>
        <v>63</v>
      </c>
      <c r="D685">
        <v>2015</v>
      </c>
      <c r="E685">
        <f t="shared" si="10"/>
        <v>632015</v>
      </c>
      <c r="F685" s="54">
        <v>0.61111111111111116</v>
      </c>
    </row>
    <row r="686" spans="1:6" x14ac:dyDescent="0.25">
      <c r="A686" t="s">
        <v>107</v>
      </c>
      <c r="B686" t="str">
        <f>VLOOKUP(A686,'Cód dos países'!$A$3:$C$199,2,FALSE)</f>
        <v>GHA</v>
      </c>
      <c r="C686">
        <f>VLOOKUP(A686,'Cód dos países'!$A$3:$C$199,3,FALSE)</f>
        <v>66</v>
      </c>
      <c r="D686">
        <v>2015</v>
      </c>
      <c r="E686">
        <f t="shared" si="10"/>
        <v>662015</v>
      </c>
      <c r="F686" s="54">
        <v>0.61111111111111116</v>
      </c>
    </row>
    <row r="687" spans="1:6" x14ac:dyDescent="0.25">
      <c r="A687" t="s">
        <v>109</v>
      </c>
      <c r="B687" t="str">
        <f>VLOOKUP(A687,'Cód dos países'!$A$3:$C$199,2,FALSE)</f>
        <v>GIN</v>
      </c>
      <c r="C687">
        <f>VLOOKUP(A687,'Cód dos países'!$A$3:$C$199,3,FALSE)</f>
        <v>70</v>
      </c>
      <c r="D687">
        <v>2015</v>
      </c>
      <c r="E687">
        <f t="shared" si="10"/>
        <v>702015</v>
      </c>
      <c r="F687" s="54">
        <v>0.44444444444444448</v>
      </c>
    </row>
    <row r="688" spans="1:6" x14ac:dyDescent="0.25">
      <c r="A688" t="s">
        <v>354</v>
      </c>
      <c r="B688" t="str">
        <f>VLOOKUP(A688,'Cód dos países'!$A$3:$C$199,2,FALSE)</f>
        <v>GMB</v>
      </c>
      <c r="C688">
        <f>VLOOKUP(A688,'Cód dos países'!$A$3:$C$199,3,FALSE)</f>
        <v>62</v>
      </c>
      <c r="D688">
        <v>2015</v>
      </c>
      <c r="E688">
        <f t="shared" si="10"/>
        <v>622015</v>
      </c>
      <c r="F688" s="54">
        <v>0.33333333333333331</v>
      </c>
    </row>
    <row r="689" spans="1:6" x14ac:dyDescent="0.25">
      <c r="A689" t="s">
        <v>112</v>
      </c>
      <c r="B689" t="str">
        <f>VLOOKUP(A689,'Cód dos países'!$A$3:$C$199,2,FALSE)</f>
        <v>GNB</v>
      </c>
      <c r="C689">
        <f>VLOOKUP(A689,'Cód dos países'!$A$3:$C$199,3,FALSE)</f>
        <v>71</v>
      </c>
      <c r="D689">
        <v>2015</v>
      </c>
      <c r="E689">
        <f t="shared" si="10"/>
        <v>712015</v>
      </c>
      <c r="F689" s="54">
        <v>0.3888888888888889</v>
      </c>
    </row>
    <row r="690" spans="1:6" x14ac:dyDescent="0.25">
      <c r="A690" t="s">
        <v>114</v>
      </c>
      <c r="B690" t="str">
        <f>VLOOKUP(A690,'Cód dos países'!$A$3:$C$199,2,FALSE)</f>
        <v>GNQ</v>
      </c>
      <c r="C690">
        <f>VLOOKUP(A690,'Cód dos países'!$A$3:$C$199,3,FALSE)</f>
        <v>54</v>
      </c>
      <c r="D690">
        <v>2015</v>
      </c>
      <c r="E690">
        <f t="shared" si="10"/>
        <v>542015</v>
      </c>
      <c r="F690" s="54">
        <v>0.27777777777777773</v>
      </c>
    </row>
    <row r="691" spans="1:6" x14ac:dyDescent="0.25">
      <c r="A691" t="s">
        <v>116</v>
      </c>
      <c r="B691" t="str">
        <f>VLOOKUP(A691,'Cód dos países'!$A$3:$C$199,2,FALSE)</f>
        <v>GRC</v>
      </c>
      <c r="C691">
        <f>VLOOKUP(A691,'Cód dos países'!$A$3:$C$199,3,FALSE)</f>
        <v>67</v>
      </c>
      <c r="D691">
        <v>2015</v>
      </c>
      <c r="E691">
        <f t="shared" si="10"/>
        <v>672015</v>
      </c>
      <c r="F691" s="54">
        <v>0.66666666666666663</v>
      </c>
    </row>
    <row r="692" spans="1:6" x14ac:dyDescent="0.25">
      <c r="A692" t="s">
        <v>355</v>
      </c>
      <c r="B692" t="str">
        <f>VLOOKUP(A692,'Cód dos países'!$A$3:$C$199,2,FALSE)</f>
        <v>GRD</v>
      </c>
      <c r="C692">
        <f>VLOOKUP(A692,'Cód dos países'!$A$3:$C$199,3,FALSE)</f>
        <v>68</v>
      </c>
      <c r="D692">
        <v>2015</v>
      </c>
      <c r="E692">
        <f t="shared" si="10"/>
        <v>682015</v>
      </c>
      <c r="F692" s="54">
        <v>0.5</v>
      </c>
    </row>
    <row r="693" spans="1:6" x14ac:dyDescent="0.25">
      <c r="A693" t="s">
        <v>118</v>
      </c>
      <c r="B693" t="str">
        <f>VLOOKUP(A693,'Cód dos países'!$A$3:$C$199,2,FALSE)</f>
        <v>GTM</v>
      </c>
      <c r="C693">
        <f>VLOOKUP(A693,'Cód dos países'!$A$3:$C$199,3,FALSE)</f>
        <v>69</v>
      </c>
      <c r="D693">
        <v>2015</v>
      </c>
      <c r="E693">
        <f t="shared" si="10"/>
        <v>692015</v>
      </c>
      <c r="F693" s="54">
        <v>0.61111111111111116</v>
      </c>
    </row>
    <row r="694" spans="1:6" x14ac:dyDescent="0.25">
      <c r="A694" t="s">
        <v>120</v>
      </c>
      <c r="B694" t="str">
        <f>VLOOKUP(A694,'Cód dos países'!$A$3:$C$199,2,FALSE)</f>
        <v>GUY</v>
      </c>
      <c r="C694">
        <f>VLOOKUP(A694,'Cód dos países'!$A$3:$C$199,3,FALSE)</f>
        <v>72</v>
      </c>
      <c r="D694">
        <v>2015</v>
      </c>
      <c r="E694">
        <f t="shared" si="10"/>
        <v>722015</v>
      </c>
      <c r="F694" s="54">
        <v>0.83333333333333337</v>
      </c>
    </row>
    <row r="695" spans="1:6" x14ac:dyDescent="0.25">
      <c r="A695" t="s">
        <v>592</v>
      </c>
      <c r="B695" t="e">
        <f>VLOOKUP(A695,'Cód dos países'!$A$3:$C$199,2,FALSE)</f>
        <v>#N/A</v>
      </c>
      <c r="C695" t="e">
        <f>VLOOKUP(A695,'Cód dos países'!$A$3:$C$199,3,FALSE)</f>
        <v>#N/A</v>
      </c>
      <c r="D695">
        <v>2015</v>
      </c>
      <c r="E695" t="e">
        <f t="shared" si="10"/>
        <v>#N/A</v>
      </c>
      <c r="F695" s="54">
        <v>0.94444444444444453</v>
      </c>
    </row>
    <row r="696" spans="1:6" x14ac:dyDescent="0.25">
      <c r="A696" t="s">
        <v>120</v>
      </c>
      <c r="B696" t="str">
        <f>VLOOKUP(A696,'Cód dos países'!$A$3:$C$199,2,FALSE)</f>
        <v>GUY</v>
      </c>
      <c r="C696">
        <f>VLOOKUP(A696,'Cód dos países'!$A$3:$C$199,3,FALSE)</f>
        <v>72</v>
      </c>
      <c r="D696">
        <v>2015</v>
      </c>
      <c r="E696">
        <f t="shared" si="10"/>
        <v>722015</v>
      </c>
      <c r="F696" s="54">
        <v>0.55555555555555558</v>
      </c>
    </row>
    <row r="697" spans="1:6" x14ac:dyDescent="0.25">
      <c r="A697" t="s">
        <v>122</v>
      </c>
      <c r="B697" t="str">
        <f>VLOOKUP(A697,'Cód dos países'!$A$3:$C$199,2,FALSE)</f>
        <v>HKG</v>
      </c>
      <c r="C697">
        <f>VLOOKUP(A697,'Cód dos países'!$A$3:$C$199,3,FALSE)</f>
        <v>75</v>
      </c>
      <c r="D697">
        <v>2015</v>
      </c>
      <c r="E697">
        <f t="shared" si="10"/>
        <v>752015</v>
      </c>
      <c r="F697" s="54">
        <v>1</v>
      </c>
    </row>
    <row r="698" spans="1:6" x14ac:dyDescent="0.25">
      <c r="A698" t="s">
        <v>124</v>
      </c>
      <c r="B698" t="str">
        <f>VLOOKUP(A698,'Cód dos países'!$A$3:$C$199,2,FALSE)</f>
        <v>HND</v>
      </c>
      <c r="C698">
        <f>VLOOKUP(A698,'Cód dos países'!$A$3:$C$199,3,FALSE)</f>
        <v>74</v>
      </c>
      <c r="D698">
        <v>2015</v>
      </c>
      <c r="E698">
        <f t="shared" si="10"/>
        <v>742015</v>
      </c>
      <c r="F698" s="54">
        <v>0.44444444444444448</v>
      </c>
    </row>
    <row r="699" spans="1:6" x14ac:dyDescent="0.25">
      <c r="A699" t="s">
        <v>126</v>
      </c>
      <c r="B699" t="str">
        <f>VLOOKUP(A699,'Cód dos países'!$A$3:$C$199,2,FALSE)</f>
        <v>HRV</v>
      </c>
      <c r="C699">
        <f>VLOOKUP(A699,'Cód dos países'!$A$3:$C$199,3,FALSE)</f>
        <v>43</v>
      </c>
      <c r="D699">
        <v>2015</v>
      </c>
      <c r="E699">
        <f t="shared" si="10"/>
        <v>432015</v>
      </c>
      <c r="F699" s="54">
        <v>0.77777777777777779</v>
      </c>
    </row>
    <row r="700" spans="1:6" x14ac:dyDescent="0.25">
      <c r="A700" t="s">
        <v>128</v>
      </c>
      <c r="B700" t="str">
        <f>VLOOKUP(A700,'Cód dos países'!$A$3:$C$199,2,FALSE)</f>
        <v>HTI</v>
      </c>
      <c r="C700">
        <f>VLOOKUP(A700,'Cód dos países'!$A$3:$C$199,3,FALSE)</f>
        <v>73</v>
      </c>
      <c r="D700">
        <v>2015</v>
      </c>
      <c r="E700">
        <f t="shared" si="10"/>
        <v>732015</v>
      </c>
      <c r="F700" s="54">
        <v>0.5</v>
      </c>
    </row>
    <row r="701" spans="1:6" x14ac:dyDescent="0.25">
      <c r="A701" t="s">
        <v>130</v>
      </c>
      <c r="B701" t="str">
        <f>VLOOKUP(A701,'Cód dos países'!$A$3:$C$199,2,FALSE)</f>
        <v>HUN</v>
      </c>
      <c r="C701">
        <f>VLOOKUP(A701,'Cód dos países'!$A$3:$C$199,3,FALSE)</f>
        <v>76</v>
      </c>
      <c r="D701">
        <v>2015</v>
      </c>
      <c r="E701">
        <f t="shared" si="10"/>
        <v>762015</v>
      </c>
      <c r="F701" s="54">
        <v>0.72222222222222232</v>
      </c>
    </row>
    <row r="702" spans="1:6" x14ac:dyDescent="0.25">
      <c r="A702" t="s">
        <v>132</v>
      </c>
      <c r="B702" t="str">
        <f>VLOOKUP(A702,'Cód dos países'!$A$3:$C$199,2,FALSE)</f>
        <v>IDN</v>
      </c>
      <c r="C702">
        <f>VLOOKUP(A702,'Cód dos países'!$A$3:$C$199,3,FALSE)</f>
        <v>79</v>
      </c>
      <c r="D702">
        <v>2015</v>
      </c>
      <c r="E702">
        <f t="shared" si="10"/>
        <v>792015</v>
      </c>
      <c r="F702" s="54">
        <v>0.55555555555555558</v>
      </c>
    </row>
    <row r="703" spans="1:6" x14ac:dyDescent="0.25">
      <c r="A703" t="s">
        <v>134</v>
      </c>
      <c r="B703" t="str">
        <f>VLOOKUP(A703,'Cód dos países'!$A$3:$C$199,2,FALSE)</f>
        <v>IND</v>
      </c>
      <c r="C703">
        <f>VLOOKUP(A703,'Cód dos países'!$A$3:$C$199,3,FALSE)</f>
        <v>78</v>
      </c>
      <c r="D703">
        <v>2015</v>
      </c>
      <c r="E703">
        <f t="shared" si="10"/>
        <v>782015</v>
      </c>
      <c r="F703" s="54">
        <v>0.5</v>
      </c>
    </row>
    <row r="704" spans="1:6" x14ac:dyDescent="0.25">
      <c r="A704" t="s">
        <v>136</v>
      </c>
      <c r="B704" t="str">
        <f>VLOOKUP(A704,'Cód dos países'!$A$3:$C$199,2,FALSE)</f>
        <v>IRL</v>
      </c>
      <c r="C704">
        <f>VLOOKUP(A704,'Cód dos países'!$A$3:$C$199,3,FALSE)</f>
        <v>82</v>
      </c>
      <c r="D704">
        <v>2015</v>
      </c>
      <c r="E704">
        <f t="shared" si="10"/>
        <v>822015</v>
      </c>
      <c r="F704" s="54">
        <v>0.83333333333333337</v>
      </c>
    </row>
    <row r="705" spans="1:6" x14ac:dyDescent="0.25">
      <c r="A705" t="s">
        <v>138</v>
      </c>
      <c r="B705" t="str">
        <f>VLOOKUP(A705,'Cód dos países'!$A$3:$C$199,2,FALSE)</f>
        <v>IRN</v>
      </c>
      <c r="C705">
        <f>VLOOKUP(A705,'Cód dos países'!$A$3:$C$199,3,FALSE)</f>
        <v>80</v>
      </c>
      <c r="D705">
        <v>2015</v>
      </c>
      <c r="E705">
        <f t="shared" si="10"/>
        <v>802015</v>
      </c>
      <c r="F705" s="54">
        <v>0.44444444444444448</v>
      </c>
    </row>
    <row r="706" spans="1:6" x14ac:dyDescent="0.25">
      <c r="A706" t="s">
        <v>140</v>
      </c>
      <c r="B706" t="str">
        <f>VLOOKUP(A706,'Cód dos países'!$A$3:$C$199,2,FALSE)</f>
        <v>IRQ</v>
      </c>
      <c r="C706">
        <f>VLOOKUP(A706,'Cód dos países'!$A$3:$C$199,3,FALSE)</f>
        <v>81</v>
      </c>
      <c r="D706">
        <v>2015</v>
      </c>
      <c r="E706">
        <f t="shared" si="10"/>
        <v>812015</v>
      </c>
      <c r="F706" s="54">
        <v>0.27777777777777779</v>
      </c>
    </row>
    <row r="707" spans="1:6" x14ac:dyDescent="0.25">
      <c r="A707" t="s">
        <v>142</v>
      </c>
      <c r="B707" t="str">
        <f>VLOOKUP(A707,'Cód dos países'!$A$3:$C$199,2,FALSE)</f>
        <v>ISL</v>
      </c>
      <c r="C707">
        <f>VLOOKUP(A707,'Cód dos países'!$A$3:$C$199,3,FALSE)</f>
        <v>77</v>
      </c>
      <c r="D707">
        <v>2015</v>
      </c>
      <c r="E707">
        <f t="shared" si="10"/>
        <v>772015</v>
      </c>
      <c r="F707" s="54">
        <v>0.83333333333333337</v>
      </c>
    </row>
    <row r="708" spans="1:6" x14ac:dyDescent="0.25">
      <c r="A708" t="s">
        <v>144</v>
      </c>
      <c r="B708" t="str">
        <f>VLOOKUP(A708,'Cód dos países'!$A$3:$C$199,2,FALSE)</f>
        <v>ISR</v>
      </c>
      <c r="C708">
        <f>VLOOKUP(A708,'Cód dos países'!$A$3:$C$199,3,FALSE)</f>
        <v>83</v>
      </c>
      <c r="D708">
        <v>2015</v>
      </c>
      <c r="E708">
        <f t="shared" si="10"/>
        <v>832015</v>
      </c>
      <c r="F708" s="54">
        <v>0.83333333333333337</v>
      </c>
    </row>
    <row r="709" spans="1:6" x14ac:dyDescent="0.25">
      <c r="A709" t="s">
        <v>146</v>
      </c>
      <c r="B709" t="str">
        <f>VLOOKUP(A709,'Cód dos países'!$A$3:$C$199,2,FALSE)</f>
        <v>ITA</v>
      </c>
      <c r="C709">
        <f>VLOOKUP(A709,'Cód dos países'!$A$3:$C$199,3,FALSE)</f>
        <v>84</v>
      </c>
      <c r="D709">
        <v>2015</v>
      </c>
      <c r="E709">
        <f t="shared" ref="E709:E772" si="11">C709*10000+D709</f>
        <v>842015</v>
      </c>
      <c r="F709" s="54">
        <v>0.72222222222222232</v>
      </c>
    </row>
    <row r="710" spans="1:6" x14ac:dyDescent="0.25">
      <c r="A710" t="s">
        <v>148</v>
      </c>
      <c r="B710" t="str">
        <f>VLOOKUP(A710,'Cód dos países'!$A$3:$C$199,2,FALSE)</f>
        <v>JAM</v>
      </c>
      <c r="C710">
        <f>VLOOKUP(A710,'Cód dos países'!$A$3:$C$199,3,FALSE)</f>
        <v>85</v>
      </c>
      <c r="D710">
        <v>2015</v>
      </c>
      <c r="E710">
        <f t="shared" si="11"/>
        <v>852015</v>
      </c>
      <c r="F710" s="54">
        <v>0.72222222222222232</v>
      </c>
    </row>
    <row r="711" spans="1:6" x14ac:dyDescent="0.25">
      <c r="A711" t="s">
        <v>150</v>
      </c>
      <c r="B711" t="str">
        <f>VLOOKUP(A711,'Cód dos países'!$A$3:$C$199,2,FALSE)</f>
        <v>JOR</v>
      </c>
      <c r="C711">
        <f>VLOOKUP(A711,'Cód dos países'!$A$3:$C$199,3,FALSE)</f>
        <v>87</v>
      </c>
      <c r="D711">
        <v>2015</v>
      </c>
      <c r="E711">
        <f t="shared" si="11"/>
        <v>872015</v>
      </c>
      <c r="F711" s="54">
        <v>0.5</v>
      </c>
    </row>
    <row r="712" spans="1:6" x14ac:dyDescent="0.25">
      <c r="A712" t="s">
        <v>152</v>
      </c>
      <c r="B712" t="str">
        <f>VLOOKUP(A712,'Cód dos países'!$A$3:$C$199,2,FALSE)</f>
        <v>JPN</v>
      </c>
      <c r="C712">
        <f>VLOOKUP(A712,'Cód dos países'!$A$3:$C$199,3,FALSE)</f>
        <v>86</v>
      </c>
      <c r="D712">
        <v>2015</v>
      </c>
      <c r="E712">
        <f t="shared" si="11"/>
        <v>862015</v>
      </c>
      <c r="F712" s="54">
        <v>0.94444444444444453</v>
      </c>
    </row>
    <row r="713" spans="1:6" x14ac:dyDescent="0.25">
      <c r="A713" t="s">
        <v>154</v>
      </c>
      <c r="B713" t="str">
        <f>VLOOKUP(A713,'Cód dos países'!$A$3:$C$199,2,FALSE)</f>
        <v>KAZ</v>
      </c>
      <c r="C713">
        <f>VLOOKUP(A713,'Cód dos países'!$A$3:$C$199,3,FALSE)</f>
        <v>88</v>
      </c>
      <c r="D713">
        <v>2015</v>
      </c>
      <c r="E713">
        <f t="shared" si="11"/>
        <v>882015</v>
      </c>
      <c r="F713" s="54">
        <v>0.55555555555555558</v>
      </c>
    </row>
    <row r="714" spans="1:6" x14ac:dyDescent="0.25">
      <c r="A714" t="s">
        <v>156</v>
      </c>
      <c r="B714" t="str">
        <f>VLOOKUP(A714,'Cód dos países'!$A$3:$C$199,2,FALSE)</f>
        <v>KEN</v>
      </c>
      <c r="C714">
        <f>VLOOKUP(A714,'Cód dos países'!$A$3:$C$199,3,FALSE)</f>
        <v>89</v>
      </c>
      <c r="D714">
        <v>2015</v>
      </c>
      <c r="E714">
        <f t="shared" si="11"/>
        <v>892015</v>
      </c>
      <c r="F714" s="54">
        <v>0.61111111111111116</v>
      </c>
    </row>
    <row r="715" spans="1:6" x14ac:dyDescent="0.25">
      <c r="A715" t="s">
        <v>154</v>
      </c>
      <c r="B715" t="str">
        <f>VLOOKUP(A715,'Cód dos países'!$A$3:$C$199,2,FALSE)</f>
        <v>KAZ</v>
      </c>
      <c r="C715">
        <f>VLOOKUP(A715,'Cód dos países'!$A$3:$C$199,3,FALSE)</f>
        <v>88</v>
      </c>
      <c r="D715">
        <v>2015</v>
      </c>
      <c r="E715">
        <f t="shared" si="11"/>
        <v>882015</v>
      </c>
      <c r="F715" s="54">
        <v>0.33333333333333331</v>
      </c>
    </row>
    <row r="716" spans="1:6" x14ac:dyDescent="0.25">
      <c r="A716" t="s">
        <v>160</v>
      </c>
      <c r="B716" t="str">
        <f>VLOOKUP(A716,'Cód dos países'!$A$3:$C$199,2,FALSE)</f>
        <v>KHM</v>
      </c>
      <c r="C716">
        <f>VLOOKUP(A716,'Cód dos países'!$A$3:$C$199,3,FALSE)</f>
        <v>29</v>
      </c>
      <c r="D716">
        <v>2015</v>
      </c>
      <c r="E716">
        <f t="shared" si="11"/>
        <v>292015</v>
      </c>
      <c r="F716" s="54">
        <v>0.55555555555555558</v>
      </c>
    </row>
    <row r="717" spans="1:6" x14ac:dyDescent="0.25">
      <c r="A717" t="s">
        <v>356</v>
      </c>
      <c r="B717" t="str">
        <f>VLOOKUP(A717,'Cód dos países'!$A$3:$C$199,2,FALSE)</f>
        <v>KIR</v>
      </c>
      <c r="C717">
        <f>VLOOKUP(A717,'Cód dos países'!$A$3:$C$199,3,FALSE)</f>
        <v>90</v>
      </c>
      <c r="D717">
        <v>2015</v>
      </c>
      <c r="E717">
        <f t="shared" si="11"/>
        <v>902015</v>
      </c>
      <c r="F717" s="54">
        <v>0.83333333333333337</v>
      </c>
    </row>
    <row r="718" spans="1:6" x14ac:dyDescent="0.25">
      <c r="A718" t="s">
        <v>367</v>
      </c>
      <c r="B718" t="str">
        <f>VLOOKUP(A718,'Cód dos países'!$A$3:$C$199,2,FALSE)</f>
        <v>KNA</v>
      </c>
      <c r="C718">
        <f>VLOOKUP(A718,'Cód dos países'!$A$3:$C$199,3,FALSE)</f>
        <v>163</v>
      </c>
      <c r="D718">
        <v>2015</v>
      </c>
      <c r="E718">
        <f t="shared" si="11"/>
        <v>1632015</v>
      </c>
      <c r="F718" s="54">
        <v>0.66666666666666663</v>
      </c>
    </row>
    <row r="719" spans="1:6" x14ac:dyDescent="0.25">
      <c r="A719" t="s">
        <v>432</v>
      </c>
      <c r="B719" t="str">
        <f>VLOOKUP(A719,'Cód dos países'!$A$3:$C$199,2,FALSE)</f>
        <v>KOR</v>
      </c>
      <c r="C719">
        <f>VLOOKUP(A719,'Cód dos países'!$A$3:$C$199,3,FALSE)</f>
        <v>92</v>
      </c>
      <c r="D719">
        <v>2015</v>
      </c>
      <c r="E719">
        <f t="shared" si="11"/>
        <v>922015</v>
      </c>
      <c r="F719" s="54">
        <v>0.83333333333333337</v>
      </c>
    </row>
    <row r="720" spans="1:6" x14ac:dyDescent="0.25">
      <c r="A720" t="s">
        <v>163</v>
      </c>
      <c r="B720" t="str">
        <f>VLOOKUP(A720,'Cód dos países'!$A$3:$C$199,2,FALSE)</f>
        <v>KWT</v>
      </c>
      <c r="C720">
        <f>VLOOKUP(A720,'Cód dos países'!$A$3:$C$199,3,FALSE)</f>
        <v>94</v>
      </c>
      <c r="D720">
        <v>2015</v>
      </c>
      <c r="E720">
        <f t="shared" si="11"/>
        <v>942015</v>
      </c>
      <c r="F720" s="54">
        <v>0.44444444444444448</v>
      </c>
    </row>
    <row r="721" spans="1:6" x14ac:dyDescent="0.25">
      <c r="A721" t="s">
        <v>165</v>
      </c>
      <c r="B721" t="str">
        <f>VLOOKUP(A721,'Cód dos países'!$A$3:$C$199,2,FALSE)</f>
        <v>LAO</v>
      </c>
      <c r="C721">
        <f>VLOOKUP(A721,'Cód dos países'!$A$3:$C$199,3,FALSE)</f>
        <v>96</v>
      </c>
      <c r="D721">
        <v>2015</v>
      </c>
      <c r="E721">
        <f t="shared" si="11"/>
        <v>962015</v>
      </c>
      <c r="F721" s="54">
        <v>0.66666666666666663</v>
      </c>
    </row>
    <row r="722" spans="1:6" x14ac:dyDescent="0.25">
      <c r="A722" t="s">
        <v>167</v>
      </c>
      <c r="B722" t="str">
        <f>VLOOKUP(A722,'Cód dos países'!$A$3:$C$199,2,FALSE)</f>
        <v>LBN</v>
      </c>
      <c r="C722">
        <f>VLOOKUP(A722,'Cód dos países'!$A$3:$C$199,3,FALSE)</f>
        <v>98</v>
      </c>
      <c r="D722">
        <v>2015</v>
      </c>
      <c r="E722">
        <f t="shared" si="11"/>
        <v>982015</v>
      </c>
      <c r="F722" s="54">
        <v>0.38888888888888884</v>
      </c>
    </row>
    <row r="723" spans="1:6" x14ac:dyDescent="0.25">
      <c r="A723" t="s">
        <v>169</v>
      </c>
      <c r="B723" t="str">
        <f>VLOOKUP(A723,'Cód dos países'!$A$3:$C$199,2,FALSE)</f>
        <v>LBR</v>
      </c>
      <c r="C723">
        <f>VLOOKUP(A723,'Cód dos países'!$A$3:$C$199,3,FALSE)</f>
        <v>100</v>
      </c>
      <c r="D723">
        <v>2015</v>
      </c>
      <c r="E723">
        <f t="shared" si="11"/>
        <v>1002015</v>
      </c>
      <c r="F723" s="54">
        <v>0.5</v>
      </c>
    </row>
    <row r="724" spans="1:6" x14ac:dyDescent="0.25">
      <c r="A724" t="s">
        <v>171</v>
      </c>
      <c r="B724" t="str">
        <f>VLOOKUP(A724,'Cód dos países'!$A$3:$C$199,2,FALSE)</f>
        <v>LBY</v>
      </c>
      <c r="C724">
        <f>VLOOKUP(A724,'Cód dos países'!$A$3:$C$199,3,FALSE)</f>
        <v>101</v>
      </c>
      <c r="D724">
        <v>2015</v>
      </c>
      <c r="E724">
        <f t="shared" si="11"/>
        <v>1012015</v>
      </c>
      <c r="F724" s="54">
        <v>0.11111111111111109</v>
      </c>
    </row>
    <row r="725" spans="1:6" x14ac:dyDescent="0.25">
      <c r="A725" t="s">
        <v>368</v>
      </c>
      <c r="B725" t="str">
        <f>VLOOKUP(A725,'Cód dos países'!$A$3:$C$199,2,FALSE)</f>
        <v>LCA</v>
      </c>
      <c r="C725">
        <f>VLOOKUP(A725,'Cód dos países'!$A$3:$C$199,3,FALSE)</f>
        <v>164</v>
      </c>
      <c r="D725">
        <v>2015</v>
      </c>
      <c r="E725">
        <f t="shared" si="11"/>
        <v>1642015</v>
      </c>
      <c r="F725" s="54">
        <v>0.77777777777777779</v>
      </c>
    </row>
    <row r="726" spans="1:6" x14ac:dyDescent="0.25">
      <c r="A726" t="s">
        <v>359</v>
      </c>
      <c r="B726" t="str">
        <f>VLOOKUP(A726,'Cód dos países'!$A$3:$C$199,2,FALSE)</f>
        <v>LIE</v>
      </c>
      <c r="C726">
        <f>VLOOKUP(A726,'Cód dos países'!$A$3:$C$199,3,FALSE)</f>
        <v>102</v>
      </c>
      <c r="D726">
        <v>2015</v>
      </c>
      <c r="E726">
        <f t="shared" si="11"/>
        <v>1022015</v>
      </c>
      <c r="F726" s="54">
        <v>1</v>
      </c>
    </row>
    <row r="727" spans="1:6" x14ac:dyDescent="0.25">
      <c r="A727" t="s">
        <v>173</v>
      </c>
      <c r="B727" t="str">
        <f>VLOOKUP(A727,'Cód dos países'!$A$3:$C$199,2,FALSE)</f>
        <v>LKA</v>
      </c>
      <c r="C727">
        <f>VLOOKUP(A727,'Cód dos países'!$A$3:$C$199,3,FALSE)</f>
        <v>162</v>
      </c>
      <c r="D727">
        <v>2015</v>
      </c>
      <c r="E727">
        <f t="shared" si="11"/>
        <v>1622015</v>
      </c>
      <c r="F727" s="54">
        <v>0.66666666666666663</v>
      </c>
    </row>
    <row r="728" spans="1:6" x14ac:dyDescent="0.25">
      <c r="A728" t="s">
        <v>175</v>
      </c>
      <c r="B728" t="str">
        <f>VLOOKUP(A728,'Cód dos países'!$A$3:$C$199,2,FALSE)</f>
        <v>LSO</v>
      </c>
      <c r="C728">
        <f>VLOOKUP(A728,'Cód dos países'!$A$3:$C$199,3,FALSE)</f>
        <v>99</v>
      </c>
      <c r="D728">
        <v>2015</v>
      </c>
      <c r="E728">
        <f t="shared" si="11"/>
        <v>992015</v>
      </c>
      <c r="F728" s="54">
        <v>0.61111111111111116</v>
      </c>
    </row>
    <row r="729" spans="1:6" x14ac:dyDescent="0.25">
      <c r="A729" t="s">
        <v>177</v>
      </c>
      <c r="B729" t="str">
        <f>VLOOKUP(A729,'Cód dos países'!$A$3:$C$199,2,FALSE)</f>
        <v>LTU</v>
      </c>
      <c r="C729">
        <f>VLOOKUP(A729,'Cód dos países'!$A$3:$C$199,3,FALSE)</f>
        <v>103</v>
      </c>
      <c r="D729">
        <v>2015</v>
      </c>
      <c r="E729">
        <f t="shared" si="11"/>
        <v>1032015</v>
      </c>
      <c r="F729" s="54">
        <v>0.83333333333333337</v>
      </c>
    </row>
    <row r="730" spans="1:6" x14ac:dyDescent="0.25">
      <c r="A730" t="s">
        <v>179</v>
      </c>
      <c r="B730" t="str">
        <f>VLOOKUP(A730,'Cód dos países'!$A$3:$C$199,2,FALSE)</f>
        <v>LUX</v>
      </c>
      <c r="C730">
        <f>VLOOKUP(A730,'Cód dos países'!$A$3:$C$199,3,FALSE)</f>
        <v>104</v>
      </c>
      <c r="D730">
        <v>2015</v>
      </c>
      <c r="E730">
        <f t="shared" si="11"/>
        <v>1042015</v>
      </c>
      <c r="F730" s="54">
        <v>1</v>
      </c>
    </row>
    <row r="731" spans="1:6" x14ac:dyDescent="0.25">
      <c r="A731" t="s">
        <v>181</v>
      </c>
      <c r="B731" t="str">
        <f>VLOOKUP(A731,'Cód dos países'!$A$3:$C$199,2,FALSE)</f>
        <v>LVA</v>
      </c>
      <c r="C731">
        <f>VLOOKUP(A731,'Cód dos países'!$A$3:$C$199,3,FALSE)</f>
        <v>97</v>
      </c>
      <c r="D731">
        <v>2015</v>
      </c>
      <c r="E731">
        <f t="shared" si="11"/>
        <v>972015</v>
      </c>
      <c r="F731" s="54">
        <v>0.77777777777777779</v>
      </c>
    </row>
    <row r="732" spans="1:6" x14ac:dyDescent="0.25">
      <c r="A732" t="s">
        <v>593</v>
      </c>
      <c r="B732" t="e">
        <f>VLOOKUP(A732,'Cód dos países'!$A$3:$C$199,2,FALSE)</f>
        <v>#N/A</v>
      </c>
      <c r="C732" t="e">
        <f>VLOOKUP(A732,'Cód dos países'!$A$3:$C$199,3,FALSE)</f>
        <v>#N/A</v>
      </c>
      <c r="D732">
        <v>2015</v>
      </c>
      <c r="E732" t="e">
        <f t="shared" si="11"/>
        <v>#N/A</v>
      </c>
      <c r="F732" s="54">
        <v>1</v>
      </c>
    </row>
    <row r="733" spans="1:6" x14ac:dyDescent="0.25">
      <c r="A733" t="s">
        <v>183</v>
      </c>
      <c r="B733" t="str">
        <f>VLOOKUP(A733,'Cód dos países'!$A$3:$C$199,2,FALSE)</f>
        <v>MAR</v>
      </c>
      <c r="C733">
        <f>VLOOKUP(A733,'Cód dos países'!$A$3:$C$199,3,FALSE)</f>
        <v>121</v>
      </c>
      <c r="D733">
        <v>2015</v>
      </c>
      <c r="E733">
        <f t="shared" si="11"/>
        <v>1212015</v>
      </c>
      <c r="F733" s="54">
        <v>0.61111111111111116</v>
      </c>
    </row>
    <row r="734" spans="1:6" x14ac:dyDescent="0.25">
      <c r="A734" t="s">
        <v>185</v>
      </c>
      <c r="B734" t="str">
        <f>VLOOKUP(A734,'Cód dos países'!$A$3:$C$199,2,FALSE)</f>
        <v>MDA</v>
      </c>
      <c r="C734">
        <f>VLOOKUP(A734,'Cód dos países'!$A$3:$C$199,3,FALSE)</f>
        <v>117</v>
      </c>
      <c r="D734">
        <v>2015</v>
      </c>
      <c r="E734">
        <f t="shared" si="11"/>
        <v>1172015</v>
      </c>
      <c r="F734" s="54">
        <v>0.5</v>
      </c>
    </row>
    <row r="735" spans="1:6" x14ac:dyDescent="0.25">
      <c r="A735" t="s">
        <v>187</v>
      </c>
      <c r="B735" t="str">
        <f>VLOOKUP(A735,'Cód dos países'!$A$3:$C$199,2,FALSE)</f>
        <v>MDG</v>
      </c>
      <c r="C735">
        <f>VLOOKUP(A735,'Cód dos países'!$A$3:$C$199,3,FALSE)</f>
        <v>106</v>
      </c>
      <c r="D735">
        <v>2015</v>
      </c>
      <c r="E735">
        <f t="shared" si="11"/>
        <v>1062015</v>
      </c>
      <c r="F735" s="54">
        <v>0.5</v>
      </c>
    </row>
    <row r="736" spans="1:6" x14ac:dyDescent="0.25">
      <c r="A736" t="s">
        <v>189</v>
      </c>
      <c r="B736" t="str">
        <f>VLOOKUP(A736,'Cód dos países'!$A$3:$C$199,2,FALSE)</f>
        <v>MDV</v>
      </c>
      <c r="C736">
        <f>VLOOKUP(A736,'Cód dos países'!$A$3:$C$199,3,FALSE)</f>
        <v>109</v>
      </c>
      <c r="D736">
        <v>2015</v>
      </c>
      <c r="E736">
        <f t="shared" si="11"/>
        <v>1092015</v>
      </c>
      <c r="F736" s="54">
        <v>0.61111111111111116</v>
      </c>
    </row>
    <row r="737" spans="1:6" x14ac:dyDescent="0.25">
      <c r="A737" t="s">
        <v>191</v>
      </c>
      <c r="B737" t="str">
        <f>VLOOKUP(A737,'Cód dos países'!$A$3:$C$199,2,FALSE)</f>
        <v>MEX</v>
      </c>
      <c r="C737">
        <f>VLOOKUP(A737,'Cód dos países'!$A$3:$C$199,3,FALSE)</f>
        <v>115</v>
      </c>
      <c r="D737">
        <v>2015</v>
      </c>
      <c r="E737">
        <f t="shared" si="11"/>
        <v>1152015</v>
      </c>
      <c r="F737" s="54">
        <v>0.72222222222222232</v>
      </c>
    </row>
    <row r="738" spans="1:6" x14ac:dyDescent="0.25">
      <c r="A738" t="s">
        <v>193</v>
      </c>
      <c r="B738" t="str">
        <f>VLOOKUP(A738,'Cód dos países'!$A$3:$C$199,2,FALSE)</f>
        <v>MKD</v>
      </c>
      <c r="C738">
        <f>VLOOKUP(A738,'Cód dos países'!$A$3:$C$199,3,FALSE)</f>
        <v>105</v>
      </c>
      <c r="D738">
        <v>2015</v>
      </c>
      <c r="E738">
        <f t="shared" si="11"/>
        <v>1052015</v>
      </c>
      <c r="F738" s="54">
        <v>0.66666666666666663</v>
      </c>
    </row>
    <row r="739" spans="1:6" x14ac:dyDescent="0.25">
      <c r="A739" t="s">
        <v>195</v>
      </c>
      <c r="B739" t="str">
        <f>VLOOKUP(A739,'Cód dos países'!$A$3:$C$199,2,FALSE)</f>
        <v>MLI</v>
      </c>
      <c r="C739">
        <f>VLOOKUP(A739,'Cód dos países'!$A$3:$C$199,3,FALSE)</f>
        <v>110</v>
      </c>
      <c r="D739">
        <v>2015</v>
      </c>
      <c r="E739">
        <f t="shared" si="11"/>
        <v>1102015</v>
      </c>
      <c r="F739" s="54">
        <v>0.44444444444444448</v>
      </c>
    </row>
    <row r="740" spans="1:6" x14ac:dyDescent="0.25">
      <c r="A740" t="s">
        <v>197</v>
      </c>
      <c r="B740" t="str">
        <f>VLOOKUP(A740,'Cód dos países'!$A$3:$C$199,2,FALSE)</f>
        <v>MLT</v>
      </c>
      <c r="C740">
        <f>VLOOKUP(A740,'Cód dos países'!$A$3:$C$199,3,FALSE)</f>
        <v>111</v>
      </c>
      <c r="D740">
        <v>2015</v>
      </c>
      <c r="E740">
        <f t="shared" si="11"/>
        <v>1112015</v>
      </c>
      <c r="F740" s="54">
        <v>0.66666666666666663</v>
      </c>
    </row>
    <row r="741" spans="1:6" x14ac:dyDescent="0.25">
      <c r="A741" t="s">
        <v>338</v>
      </c>
      <c r="B741" t="str">
        <f>VLOOKUP(A741,'Cód dos países'!$A$3:$C$199,2,FALSE)</f>
        <v>MMR</v>
      </c>
      <c r="C741">
        <f>VLOOKUP(A741,'Cód dos países'!$A$3:$C$199,3,FALSE)</f>
        <v>123</v>
      </c>
      <c r="D741">
        <v>2015</v>
      </c>
      <c r="E741">
        <f t="shared" si="11"/>
        <v>1232015</v>
      </c>
      <c r="F741" s="54">
        <v>0.38888888888888884</v>
      </c>
    </row>
    <row r="742" spans="1:6" x14ac:dyDescent="0.25">
      <c r="A742" t="s">
        <v>201</v>
      </c>
      <c r="B742" t="str">
        <f>VLOOKUP(A742,'Cód dos países'!$A$3:$C$199,2,FALSE)</f>
        <v>MNG</v>
      </c>
      <c r="C742">
        <f>VLOOKUP(A742,'Cód dos países'!$A$3:$C$199,3,FALSE)</f>
        <v>119</v>
      </c>
      <c r="D742">
        <v>2015</v>
      </c>
      <c r="E742">
        <f t="shared" si="11"/>
        <v>1192015</v>
      </c>
      <c r="F742" s="54">
        <v>0.5</v>
      </c>
    </row>
    <row r="743" spans="1:6" x14ac:dyDescent="0.25">
      <c r="A743" t="s">
        <v>200</v>
      </c>
      <c r="B743" t="str">
        <f>VLOOKUP(A743,'Cód dos países'!$A$3:$C$199,2,FALSE)</f>
        <v>MNP</v>
      </c>
      <c r="C743">
        <f>VLOOKUP(A743,'Cód dos países'!$A$3:$C$199,3,FALSE)</f>
        <v>120</v>
      </c>
      <c r="D743">
        <v>2015</v>
      </c>
      <c r="E743">
        <f t="shared" si="11"/>
        <v>1202015</v>
      </c>
      <c r="F743" s="54">
        <v>0.66666666666666663</v>
      </c>
    </row>
    <row r="744" spans="1:6" x14ac:dyDescent="0.25">
      <c r="A744" t="s">
        <v>203</v>
      </c>
      <c r="B744" t="str">
        <f>VLOOKUP(A744,'Cód dos países'!$A$3:$C$199,2,FALSE)</f>
        <v>MOZ</v>
      </c>
      <c r="C744">
        <f>VLOOKUP(A744,'Cód dos países'!$A$3:$C$199,3,FALSE)</f>
        <v>122</v>
      </c>
      <c r="D744">
        <v>2015</v>
      </c>
      <c r="E744">
        <f t="shared" si="11"/>
        <v>1222015</v>
      </c>
      <c r="F744" s="54">
        <v>0.44444444444444448</v>
      </c>
    </row>
    <row r="745" spans="1:6" x14ac:dyDescent="0.25">
      <c r="A745" t="s">
        <v>205</v>
      </c>
      <c r="B745" t="str">
        <f>VLOOKUP(A745,'Cód dos países'!$A$3:$C$199,2,FALSE)</f>
        <v>MRT</v>
      </c>
      <c r="C745">
        <f>VLOOKUP(A745,'Cód dos países'!$A$3:$C$199,3,FALSE)</f>
        <v>113</v>
      </c>
      <c r="D745">
        <v>2015</v>
      </c>
      <c r="E745">
        <f t="shared" si="11"/>
        <v>1132015</v>
      </c>
      <c r="F745" s="54">
        <v>0.44444444444444448</v>
      </c>
    </row>
    <row r="746" spans="1:6" x14ac:dyDescent="0.25">
      <c r="A746" t="s">
        <v>594</v>
      </c>
      <c r="B746" t="e">
        <f>VLOOKUP(A746,'Cód dos países'!$A$3:$C$199,2,FALSE)</f>
        <v>#N/A</v>
      </c>
      <c r="C746" t="e">
        <f>VLOOKUP(A746,'Cód dos países'!$A$3:$C$199,3,FALSE)</f>
        <v>#N/A</v>
      </c>
      <c r="D746">
        <v>2015</v>
      </c>
      <c r="E746" t="e">
        <f t="shared" si="11"/>
        <v>#N/A</v>
      </c>
      <c r="F746" s="54">
        <v>0.61111111111111116</v>
      </c>
    </row>
    <row r="747" spans="1:6" x14ac:dyDescent="0.25">
      <c r="A747" t="s">
        <v>207</v>
      </c>
      <c r="B747" t="str">
        <f>VLOOKUP(A747,'Cód dos países'!$A$3:$C$199,2,FALSE)</f>
        <v>MUS</v>
      </c>
      <c r="C747">
        <f>VLOOKUP(A747,'Cód dos países'!$A$3:$C$199,3,FALSE)</f>
        <v>114</v>
      </c>
      <c r="D747">
        <v>2015</v>
      </c>
      <c r="E747">
        <f t="shared" si="11"/>
        <v>1142015</v>
      </c>
      <c r="F747" s="54">
        <v>0.88888888888888895</v>
      </c>
    </row>
    <row r="748" spans="1:6" x14ac:dyDescent="0.25">
      <c r="A748" t="s">
        <v>209</v>
      </c>
      <c r="B748" t="str">
        <f>VLOOKUP(A748,'Cód dos países'!$A$3:$C$199,2,FALSE)</f>
        <v>MWI</v>
      </c>
      <c r="C748">
        <f>VLOOKUP(A748,'Cód dos países'!$A$3:$C$199,3,FALSE)</f>
        <v>107</v>
      </c>
      <c r="D748">
        <v>2015</v>
      </c>
      <c r="E748">
        <f t="shared" si="11"/>
        <v>1072015</v>
      </c>
      <c r="F748" s="54">
        <v>0.44444444444444448</v>
      </c>
    </row>
    <row r="749" spans="1:6" x14ac:dyDescent="0.25">
      <c r="A749" t="s">
        <v>211</v>
      </c>
      <c r="B749" t="str">
        <f>VLOOKUP(A749,'Cód dos países'!$A$3:$C$199,2,FALSE)</f>
        <v>MYS</v>
      </c>
      <c r="C749">
        <f>VLOOKUP(A749,'Cód dos países'!$A$3:$C$199,3,FALSE)</f>
        <v>108</v>
      </c>
      <c r="D749">
        <v>2015</v>
      </c>
      <c r="E749">
        <f t="shared" si="11"/>
        <v>1082015</v>
      </c>
      <c r="F749" s="54">
        <v>0.72222222222222232</v>
      </c>
    </row>
    <row r="750" spans="1:6" x14ac:dyDescent="0.25">
      <c r="A750" t="s">
        <v>213</v>
      </c>
      <c r="B750" t="str">
        <f>VLOOKUP(A750,'Cód dos países'!$A$3:$C$199,2,FALSE)</f>
        <v>NAM</v>
      </c>
      <c r="C750">
        <f>VLOOKUP(A750,'Cód dos países'!$A$3:$C$199,3,FALSE)</f>
        <v>124</v>
      </c>
      <c r="D750">
        <v>2015</v>
      </c>
      <c r="E750">
        <f t="shared" si="11"/>
        <v>1242015</v>
      </c>
      <c r="F750" s="54">
        <v>0.66666666666666663</v>
      </c>
    </row>
    <row r="751" spans="1:6" x14ac:dyDescent="0.25">
      <c r="A751" t="s">
        <v>215</v>
      </c>
      <c r="B751" t="str">
        <f>VLOOKUP(A751,'Cód dos países'!$A$3:$C$199,2,FALSE)</f>
        <v>NER</v>
      </c>
      <c r="C751">
        <f>VLOOKUP(A751,'Cód dos países'!$A$3:$C$199,3,FALSE)</f>
        <v>130</v>
      </c>
      <c r="D751">
        <v>2015</v>
      </c>
      <c r="E751">
        <f t="shared" si="11"/>
        <v>1302015</v>
      </c>
      <c r="F751" s="54">
        <v>0.55555555555555558</v>
      </c>
    </row>
    <row r="752" spans="1:6" x14ac:dyDescent="0.25">
      <c r="A752" t="s">
        <v>217</v>
      </c>
      <c r="B752" t="str">
        <f>VLOOKUP(A752,'Cód dos países'!$A$3:$C$199,2,FALSE)</f>
        <v>NGA</v>
      </c>
      <c r="C752">
        <f>VLOOKUP(A752,'Cód dos países'!$A$3:$C$199,3,FALSE)</f>
        <v>131</v>
      </c>
      <c r="D752">
        <v>2015</v>
      </c>
      <c r="E752">
        <f t="shared" si="11"/>
        <v>1312015</v>
      </c>
      <c r="F752" s="54">
        <v>0.27777777777777773</v>
      </c>
    </row>
    <row r="753" spans="1:6" x14ac:dyDescent="0.25">
      <c r="A753" t="s">
        <v>219</v>
      </c>
      <c r="B753" t="str">
        <f>VLOOKUP(A753,'Cód dos países'!$A$3:$C$199,2,FALSE)</f>
        <v>NIC</v>
      </c>
      <c r="C753">
        <f>VLOOKUP(A753,'Cód dos países'!$A$3:$C$199,3,FALSE)</f>
        <v>129</v>
      </c>
      <c r="D753">
        <v>2015</v>
      </c>
      <c r="E753">
        <f t="shared" si="11"/>
        <v>1292015</v>
      </c>
      <c r="F753" s="54">
        <v>0.44444444444444448</v>
      </c>
    </row>
    <row r="754" spans="1:6" x14ac:dyDescent="0.25">
      <c r="A754" t="s">
        <v>221</v>
      </c>
      <c r="B754" t="str">
        <f>VLOOKUP(A754,'Cód dos países'!$A$3:$C$199,2,FALSE)</f>
        <v>NLD</v>
      </c>
      <c r="C754">
        <f>VLOOKUP(A754,'Cód dos países'!$A$3:$C$199,3,FALSE)</f>
        <v>127</v>
      </c>
      <c r="D754">
        <v>2015</v>
      </c>
      <c r="E754">
        <f t="shared" si="11"/>
        <v>1272015</v>
      </c>
      <c r="F754" s="54">
        <v>1</v>
      </c>
    </row>
    <row r="755" spans="1:6" x14ac:dyDescent="0.25">
      <c r="A755" t="s">
        <v>223</v>
      </c>
      <c r="B755" t="str">
        <f>VLOOKUP(A755,'Cód dos países'!$A$3:$C$199,2,FALSE)</f>
        <v>NOR</v>
      </c>
      <c r="C755">
        <f>VLOOKUP(A755,'Cód dos países'!$A$3:$C$199,3,FALSE)</f>
        <v>132</v>
      </c>
      <c r="D755">
        <v>2015</v>
      </c>
      <c r="E755">
        <f t="shared" si="11"/>
        <v>1322015</v>
      </c>
      <c r="F755" s="54">
        <v>0.94444444444444453</v>
      </c>
    </row>
    <row r="756" spans="1:6" x14ac:dyDescent="0.25">
      <c r="A756" t="s">
        <v>225</v>
      </c>
      <c r="B756" t="str">
        <f>VLOOKUP(A756,'Cód dos países'!$A$3:$C$199,2,FALSE)</f>
        <v>NPL</v>
      </c>
      <c r="C756">
        <f>VLOOKUP(A756,'Cód dos países'!$A$3:$C$199,3,FALSE)</f>
        <v>126</v>
      </c>
      <c r="D756">
        <v>2015</v>
      </c>
      <c r="E756">
        <f t="shared" si="11"/>
        <v>1262015</v>
      </c>
      <c r="F756" s="54">
        <v>0.44444444444444448</v>
      </c>
    </row>
    <row r="757" spans="1:6" x14ac:dyDescent="0.25">
      <c r="A757" t="s">
        <v>227</v>
      </c>
      <c r="B757" t="str">
        <f>VLOOKUP(A757,'Cód dos países'!$A$3:$C$199,2,FALSE)</f>
        <v>NZL</v>
      </c>
      <c r="C757">
        <f>VLOOKUP(A757,'Cód dos países'!$A$3:$C$199,3,FALSE)</f>
        <v>128</v>
      </c>
      <c r="D757">
        <v>2015</v>
      </c>
      <c r="E757">
        <f t="shared" si="11"/>
        <v>1282015</v>
      </c>
      <c r="F757" s="54">
        <v>1</v>
      </c>
    </row>
    <row r="758" spans="1:6" x14ac:dyDescent="0.25">
      <c r="A758" t="s">
        <v>229</v>
      </c>
      <c r="B758" t="str">
        <f>VLOOKUP(A758,'Cód dos países'!$A$3:$C$199,2,FALSE)</f>
        <v>OMN</v>
      </c>
      <c r="C758">
        <f>VLOOKUP(A758,'Cód dos países'!$A$3:$C$199,3,FALSE)</f>
        <v>133</v>
      </c>
      <c r="D758">
        <v>2015</v>
      </c>
      <c r="E758">
        <f t="shared" si="11"/>
        <v>1332015</v>
      </c>
      <c r="F758" s="54">
        <v>0.66666666666666663</v>
      </c>
    </row>
    <row r="759" spans="1:6" x14ac:dyDescent="0.25">
      <c r="A759" t="s">
        <v>231</v>
      </c>
      <c r="B759" t="str">
        <f>VLOOKUP(A759,'Cód dos países'!$A$3:$C$199,2,FALSE)</f>
        <v>PAK</v>
      </c>
      <c r="C759">
        <f>VLOOKUP(A759,'Cód dos países'!$A$3:$C$199,3,FALSE)</f>
        <v>134</v>
      </c>
      <c r="D759">
        <v>2015</v>
      </c>
      <c r="E759">
        <f t="shared" si="11"/>
        <v>1342015</v>
      </c>
      <c r="F759" s="54">
        <v>0.61111111111111116</v>
      </c>
    </row>
    <row r="760" spans="1:6" x14ac:dyDescent="0.25">
      <c r="A760" t="s">
        <v>233</v>
      </c>
      <c r="B760" t="str">
        <f>VLOOKUP(A760,'Cód dos países'!$A$3:$C$199,2,FALSE)</f>
        <v>PAN</v>
      </c>
      <c r="C760">
        <f>VLOOKUP(A760,'Cód dos países'!$A$3:$C$199,3,FALSE)</f>
        <v>136</v>
      </c>
      <c r="D760">
        <v>2015</v>
      </c>
      <c r="E760">
        <f t="shared" si="11"/>
        <v>1362015</v>
      </c>
      <c r="F760" s="54">
        <v>0.77777777777777779</v>
      </c>
    </row>
    <row r="761" spans="1:6" x14ac:dyDescent="0.25">
      <c r="A761" t="s">
        <v>235</v>
      </c>
      <c r="B761" t="str">
        <f>VLOOKUP(A761,'Cód dos países'!$A$3:$C$199,2,FALSE)</f>
        <v>PER</v>
      </c>
      <c r="C761">
        <f>VLOOKUP(A761,'Cód dos países'!$A$3:$C$199,3,FALSE)</f>
        <v>139</v>
      </c>
      <c r="D761">
        <v>2015</v>
      </c>
      <c r="E761">
        <f t="shared" si="11"/>
        <v>1392015</v>
      </c>
      <c r="F761" s="54">
        <v>0.66666666666666663</v>
      </c>
    </row>
    <row r="762" spans="1:6" x14ac:dyDescent="0.25">
      <c r="A762" t="s">
        <v>237</v>
      </c>
      <c r="B762" t="str">
        <f>VLOOKUP(A762,'Cód dos países'!$A$3:$C$199,2,FALSE)</f>
        <v>PHL</v>
      </c>
      <c r="C762">
        <f>VLOOKUP(A762,'Cód dos países'!$A$3:$C$199,3,FALSE)</f>
        <v>140</v>
      </c>
      <c r="D762">
        <v>2015</v>
      </c>
      <c r="E762">
        <f t="shared" si="11"/>
        <v>1402015</v>
      </c>
      <c r="F762" s="54">
        <v>0.61111111111111116</v>
      </c>
    </row>
    <row r="763" spans="1:6" x14ac:dyDescent="0.25">
      <c r="A763" t="s">
        <v>239</v>
      </c>
      <c r="B763" t="str">
        <f>VLOOKUP(A763,'Cód dos países'!$A$3:$C$199,2,FALSE)</f>
        <v>PNG</v>
      </c>
      <c r="C763">
        <f>VLOOKUP(A763,'Cód dos países'!$A$3:$C$199,3,FALSE)</f>
        <v>137</v>
      </c>
      <c r="D763">
        <v>2015</v>
      </c>
      <c r="E763">
        <f t="shared" si="11"/>
        <v>1372015</v>
      </c>
      <c r="F763" s="54">
        <v>0.5</v>
      </c>
    </row>
    <row r="764" spans="1:6" x14ac:dyDescent="0.25">
      <c r="A764" t="s">
        <v>241</v>
      </c>
      <c r="B764" t="str">
        <f>VLOOKUP(A764,'Cód dos países'!$A$3:$C$199,2,FALSE)</f>
        <v>POL</v>
      </c>
      <c r="C764">
        <f>VLOOKUP(A764,'Cód dos países'!$A$3:$C$199,3,FALSE)</f>
        <v>141</v>
      </c>
      <c r="D764">
        <v>2015</v>
      </c>
      <c r="E764">
        <f t="shared" si="11"/>
        <v>1412015</v>
      </c>
      <c r="F764" s="54">
        <v>0.72222222222222232</v>
      </c>
    </row>
    <row r="765" spans="1:6" x14ac:dyDescent="0.25">
      <c r="A765" t="s">
        <v>595</v>
      </c>
      <c r="B765" t="e">
        <f>VLOOKUP(A765,'Cód dos países'!$A$3:$C$199,2,FALSE)</f>
        <v>#N/A</v>
      </c>
      <c r="C765" t="e">
        <f>VLOOKUP(A765,'Cód dos países'!$A$3:$C$199,3,FALSE)</f>
        <v>#N/A</v>
      </c>
      <c r="D765">
        <v>2015</v>
      </c>
      <c r="E765" t="e">
        <f t="shared" si="11"/>
        <v>#N/A</v>
      </c>
      <c r="F765" s="54">
        <v>0.77777777777777779</v>
      </c>
    </row>
    <row r="766" spans="1:6" x14ac:dyDescent="0.25">
      <c r="A766" t="s">
        <v>431</v>
      </c>
      <c r="B766" t="str">
        <f>VLOOKUP(A766,'Cód dos países'!$A$3:$C$199,2,FALSE)</f>
        <v>PRK</v>
      </c>
      <c r="C766">
        <f>VLOOKUP(A766,'Cód dos países'!$A$3:$C$199,3,FALSE)</f>
        <v>91</v>
      </c>
      <c r="D766">
        <v>2015</v>
      </c>
      <c r="E766">
        <f t="shared" si="11"/>
        <v>912015</v>
      </c>
      <c r="F766" s="54">
        <v>0.16666666666666663</v>
      </c>
    </row>
    <row r="767" spans="1:6" x14ac:dyDescent="0.25">
      <c r="A767" t="s">
        <v>244</v>
      </c>
      <c r="B767" t="str">
        <f>VLOOKUP(A767,'Cód dos países'!$A$3:$C$199,2,FALSE)</f>
        <v>PRT</v>
      </c>
      <c r="C767">
        <f>VLOOKUP(A767,'Cód dos países'!$A$3:$C$199,3,FALSE)</f>
        <v>142</v>
      </c>
      <c r="D767">
        <v>2015</v>
      </c>
      <c r="E767">
        <f t="shared" si="11"/>
        <v>1422015</v>
      </c>
      <c r="F767" s="54">
        <v>0.77777777777777779</v>
      </c>
    </row>
    <row r="768" spans="1:6" x14ac:dyDescent="0.25">
      <c r="A768" t="s">
        <v>246</v>
      </c>
      <c r="B768" t="str">
        <f>VLOOKUP(A768,'Cód dos países'!$A$3:$C$199,2,FALSE)</f>
        <v>PRY</v>
      </c>
      <c r="C768">
        <f>VLOOKUP(A768,'Cód dos países'!$A$3:$C$199,3,FALSE)</f>
        <v>138</v>
      </c>
      <c r="D768">
        <v>2015</v>
      </c>
      <c r="E768">
        <f t="shared" si="11"/>
        <v>1382015</v>
      </c>
      <c r="F768" s="54">
        <v>0.61111111111111116</v>
      </c>
    </row>
    <row r="769" spans="1:6" x14ac:dyDescent="0.25">
      <c r="A769" t="s">
        <v>248</v>
      </c>
      <c r="B769" t="str">
        <f>VLOOKUP(A769,'Cód dos países'!$A$3:$C$199,2,FALSE)</f>
        <v>QAT</v>
      </c>
      <c r="C769">
        <f>VLOOKUP(A769,'Cód dos países'!$A$3:$C$199,3,FALSE)</f>
        <v>143</v>
      </c>
      <c r="D769">
        <v>2015</v>
      </c>
      <c r="E769">
        <f t="shared" si="11"/>
        <v>1432015</v>
      </c>
      <c r="F769" s="54">
        <v>0.61111111111111116</v>
      </c>
    </row>
    <row r="770" spans="1:6" x14ac:dyDescent="0.25">
      <c r="A770" t="s">
        <v>596</v>
      </c>
      <c r="B770" t="e">
        <f>VLOOKUP(A770,'Cód dos países'!$A$3:$C$199,2,FALSE)</f>
        <v>#N/A</v>
      </c>
      <c r="C770" t="e">
        <f>VLOOKUP(A770,'Cód dos países'!$A$3:$C$199,3,FALSE)</f>
        <v>#N/A</v>
      </c>
      <c r="D770">
        <v>2015</v>
      </c>
      <c r="E770" t="e">
        <f t="shared" si="11"/>
        <v>#N/A</v>
      </c>
      <c r="F770" s="54">
        <v>0.88888888888888895</v>
      </c>
    </row>
    <row r="771" spans="1:6" x14ac:dyDescent="0.25">
      <c r="A771" t="s">
        <v>250</v>
      </c>
      <c r="B771" t="str">
        <f>VLOOKUP(A771,'Cód dos países'!$A$3:$C$199,2,FALSE)</f>
        <v>ROM</v>
      </c>
      <c r="C771">
        <f>VLOOKUP(A771,'Cód dos países'!$A$3:$C$199,3,FALSE)</f>
        <v>144</v>
      </c>
      <c r="D771">
        <v>2015</v>
      </c>
      <c r="E771">
        <f t="shared" si="11"/>
        <v>1442015</v>
      </c>
      <c r="F771" s="54">
        <v>0.61111111111111116</v>
      </c>
    </row>
    <row r="772" spans="1:6" x14ac:dyDescent="0.25">
      <c r="A772" t="s">
        <v>251</v>
      </c>
      <c r="B772" t="str">
        <f>VLOOKUP(A772,'Cód dos países'!$A$3:$C$199,2,FALSE)</f>
        <v>RUS</v>
      </c>
      <c r="C772">
        <f>VLOOKUP(A772,'Cód dos países'!$A$3:$C$199,3,FALSE)</f>
        <v>145</v>
      </c>
      <c r="D772">
        <v>2015</v>
      </c>
      <c r="E772">
        <f t="shared" si="11"/>
        <v>1452015</v>
      </c>
      <c r="F772" s="54">
        <v>0.27777777777777779</v>
      </c>
    </row>
    <row r="773" spans="1:6" x14ac:dyDescent="0.25">
      <c r="A773" t="s">
        <v>253</v>
      </c>
      <c r="B773" t="str">
        <f>VLOOKUP(A773,'Cód dos países'!$A$3:$C$199,2,FALSE)</f>
        <v>RWA</v>
      </c>
      <c r="C773">
        <f>VLOOKUP(A773,'Cód dos países'!$A$3:$C$199,3,FALSE)</f>
        <v>146</v>
      </c>
      <c r="D773">
        <v>2015</v>
      </c>
      <c r="E773">
        <f t="shared" ref="E773:E836" si="12">C773*10000+D773</f>
        <v>1462015</v>
      </c>
      <c r="F773" s="54">
        <v>0.55555555555555558</v>
      </c>
    </row>
    <row r="774" spans="1:6" x14ac:dyDescent="0.25">
      <c r="A774" t="s">
        <v>365</v>
      </c>
      <c r="B774" t="str">
        <f>VLOOKUP(A774,'Cód dos países'!$A$3:$C$199,2,FALSE)</f>
        <v>SAM</v>
      </c>
      <c r="C774">
        <f>VLOOKUP(A774,'Cód dos países'!$A$3:$C$199,3,FALSE)</f>
        <v>147</v>
      </c>
      <c r="D774">
        <v>2015</v>
      </c>
      <c r="E774">
        <f t="shared" si="12"/>
        <v>1472015</v>
      </c>
      <c r="F774" s="54">
        <v>0.88888888888888895</v>
      </c>
    </row>
    <row r="775" spans="1:6" x14ac:dyDescent="0.25">
      <c r="A775" t="s">
        <v>255</v>
      </c>
      <c r="B775" t="str">
        <f>VLOOKUP(A775,'Cód dos países'!$A$3:$C$199,2,FALSE)</f>
        <v>SAU</v>
      </c>
      <c r="C775">
        <f>VLOOKUP(A775,'Cód dos países'!$A$3:$C$199,3,FALSE)</f>
        <v>150</v>
      </c>
      <c r="D775">
        <v>2015</v>
      </c>
      <c r="E775">
        <f t="shared" si="12"/>
        <v>1502015</v>
      </c>
      <c r="F775" s="54">
        <v>0.38888888888888884</v>
      </c>
    </row>
    <row r="776" spans="1:6" x14ac:dyDescent="0.25">
      <c r="A776" t="s">
        <v>257</v>
      </c>
      <c r="B776" t="str">
        <f>VLOOKUP(A776,'Cód dos países'!$A$3:$C$199,2,FALSE)</f>
        <v>SDN</v>
      </c>
      <c r="C776">
        <f>VLOOKUP(A776,'Cód dos países'!$A$3:$C$199,3,FALSE)</f>
        <v>166</v>
      </c>
      <c r="D776">
        <v>2015</v>
      </c>
      <c r="E776">
        <f t="shared" si="12"/>
        <v>1662015</v>
      </c>
      <c r="F776" s="54">
        <v>0.27777777777777773</v>
      </c>
    </row>
    <row r="777" spans="1:6" x14ac:dyDescent="0.25">
      <c r="A777" t="s">
        <v>259</v>
      </c>
      <c r="B777" t="str">
        <f>VLOOKUP(A777,'Cód dos países'!$A$3:$C$199,2,FALSE)</f>
        <v>SEN</v>
      </c>
      <c r="C777">
        <f>VLOOKUP(A777,'Cód dos países'!$A$3:$C$199,3,FALSE)</f>
        <v>151</v>
      </c>
      <c r="D777">
        <v>2015</v>
      </c>
      <c r="E777">
        <f t="shared" si="12"/>
        <v>1512015</v>
      </c>
      <c r="F777" s="54">
        <v>0.55555555555555558</v>
      </c>
    </row>
    <row r="778" spans="1:6" x14ac:dyDescent="0.25">
      <c r="A778" t="s">
        <v>261</v>
      </c>
      <c r="B778" t="str">
        <f>VLOOKUP(A778,'Cód dos países'!$A$3:$C$199,2,FALSE)</f>
        <v>SGP</v>
      </c>
      <c r="C778">
        <f>VLOOKUP(A778,'Cód dos países'!$A$3:$C$199,3,FALSE)</f>
        <v>155</v>
      </c>
      <c r="D778">
        <v>2015</v>
      </c>
      <c r="E778">
        <f t="shared" si="12"/>
        <v>1552015</v>
      </c>
      <c r="F778" s="54">
        <v>1</v>
      </c>
    </row>
    <row r="779" spans="1:6" x14ac:dyDescent="0.25">
      <c r="A779" t="s">
        <v>263</v>
      </c>
      <c r="B779" t="str">
        <f>VLOOKUP(A779,'Cód dos países'!$A$3:$C$199,2,FALSE)</f>
        <v>SLB</v>
      </c>
      <c r="C779">
        <f>VLOOKUP(A779,'Cód dos países'!$A$3:$C$199,3,FALSE)</f>
        <v>158</v>
      </c>
      <c r="D779">
        <v>2015</v>
      </c>
      <c r="E779">
        <f t="shared" si="12"/>
        <v>1582015</v>
      </c>
      <c r="F779" s="54">
        <v>0.61111111111111116</v>
      </c>
    </row>
    <row r="780" spans="1:6" x14ac:dyDescent="0.25">
      <c r="A780" t="s">
        <v>265</v>
      </c>
      <c r="B780" t="str">
        <f>VLOOKUP(A780,'Cód dos países'!$A$3:$C$199,2,FALSE)</f>
        <v>SLE</v>
      </c>
      <c r="C780">
        <f>VLOOKUP(A780,'Cód dos países'!$A$3:$C$199,3,FALSE)</f>
        <v>154</v>
      </c>
      <c r="D780">
        <v>2015</v>
      </c>
      <c r="E780">
        <f t="shared" si="12"/>
        <v>1542015</v>
      </c>
      <c r="F780" s="54">
        <v>0.5</v>
      </c>
    </row>
    <row r="781" spans="1:6" x14ac:dyDescent="0.25">
      <c r="A781" t="s">
        <v>267</v>
      </c>
      <c r="B781" t="str">
        <f>VLOOKUP(A781,'Cód dos países'!$A$3:$C$199,2,FALSE)</f>
        <v>SLV</v>
      </c>
      <c r="C781">
        <f>VLOOKUP(A781,'Cód dos países'!$A$3:$C$199,3,FALSE)</f>
        <v>53</v>
      </c>
      <c r="D781">
        <v>2015</v>
      </c>
      <c r="E781">
        <f t="shared" si="12"/>
        <v>532015</v>
      </c>
      <c r="F781" s="54">
        <v>0.61111111111111116</v>
      </c>
    </row>
    <row r="782" spans="1:6" x14ac:dyDescent="0.25">
      <c r="A782" t="s">
        <v>269</v>
      </c>
      <c r="B782" t="str">
        <f>VLOOKUP(A782,'Cód dos países'!$A$3:$C$199,2,FALSE)</f>
        <v>SOM</v>
      </c>
      <c r="C782">
        <f>VLOOKUP(A782,'Cód dos países'!$A$3:$C$199,3,FALSE)</f>
        <v>159</v>
      </c>
      <c r="D782">
        <v>2015</v>
      </c>
      <c r="E782">
        <f t="shared" si="12"/>
        <v>1592015</v>
      </c>
      <c r="F782" s="54">
        <v>0.22222222222222221</v>
      </c>
    </row>
    <row r="783" spans="1:6" x14ac:dyDescent="0.25">
      <c r="A783" t="s">
        <v>272</v>
      </c>
      <c r="B783" t="str">
        <f>VLOOKUP(A783,'Cód dos países'!$A$3:$C$199,2,FALSE)</f>
        <v>STP</v>
      </c>
      <c r="C783">
        <f>VLOOKUP(A783,'Cód dos países'!$A$3:$C$199,3,FALSE)</f>
        <v>149</v>
      </c>
      <c r="D783">
        <v>2015</v>
      </c>
      <c r="E783">
        <f t="shared" si="12"/>
        <v>1492015</v>
      </c>
      <c r="F783" s="54">
        <v>0.55555555555555558</v>
      </c>
    </row>
    <row r="784" spans="1:6" x14ac:dyDescent="0.25">
      <c r="A784" t="s">
        <v>274</v>
      </c>
      <c r="B784" t="str">
        <f>VLOOKUP(A784,'Cód dos países'!$A$3:$C$199,2,FALSE)</f>
        <v>SUR</v>
      </c>
      <c r="C784">
        <f>VLOOKUP(A784,'Cód dos países'!$A$3:$C$199,3,FALSE)</f>
        <v>167</v>
      </c>
      <c r="D784">
        <v>2015</v>
      </c>
      <c r="E784">
        <f t="shared" si="12"/>
        <v>1672015</v>
      </c>
      <c r="F784" s="54">
        <v>0.44444444444444448</v>
      </c>
    </row>
    <row r="785" spans="1:6" x14ac:dyDescent="0.25">
      <c r="A785" t="s">
        <v>276</v>
      </c>
      <c r="B785" t="str">
        <f>VLOOKUP(A785,'Cód dos países'!$A$3:$C$199,2,FALSE)</f>
        <v>SVK</v>
      </c>
      <c r="C785">
        <f>VLOOKUP(A785,'Cód dos países'!$A$3:$C$199,3,FALSE)</f>
        <v>156</v>
      </c>
      <c r="D785">
        <v>2015</v>
      </c>
      <c r="E785">
        <f t="shared" si="12"/>
        <v>1562015</v>
      </c>
      <c r="F785" s="54">
        <v>0.66666666666666663</v>
      </c>
    </row>
    <row r="786" spans="1:6" x14ac:dyDescent="0.25">
      <c r="A786" t="s">
        <v>278</v>
      </c>
      <c r="B786" t="str">
        <f>VLOOKUP(A786,'Cód dos países'!$A$3:$C$199,2,FALSE)</f>
        <v>SVN</v>
      </c>
      <c r="C786">
        <f>VLOOKUP(A786,'Cód dos países'!$A$3:$C$199,3,FALSE)</f>
        <v>157</v>
      </c>
      <c r="D786">
        <v>2015</v>
      </c>
      <c r="E786">
        <f t="shared" si="12"/>
        <v>1572015</v>
      </c>
      <c r="F786" s="54">
        <v>0.72222222222222232</v>
      </c>
    </row>
    <row r="787" spans="1:6" x14ac:dyDescent="0.25">
      <c r="A787" t="s">
        <v>280</v>
      </c>
      <c r="B787" t="str">
        <f>VLOOKUP(A787,'Cód dos países'!$A$3:$C$199,2,FALSE)</f>
        <v>SWE</v>
      </c>
      <c r="C787">
        <f>VLOOKUP(A787,'Cód dos países'!$A$3:$C$199,3,FALSE)</f>
        <v>169</v>
      </c>
      <c r="D787">
        <v>2015</v>
      </c>
      <c r="E787">
        <f t="shared" si="12"/>
        <v>1692015</v>
      </c>
      <c r="F787" s="54">
        <v>1</v>
      </c>
    </row>
    <row r="788" spans="1:6" x14ac:dyDescent="0.25">
      <c r="A788" t="s">
        <v>282</v>
      </c>
      <c r="B788" t="str">
        <f>VLOOKUP(A788,'Cód dos países'!$A$3:$C$199,2,FALSE)</f>
        <v>SWZ</v>
      </c>
      <c r="C788">
        <f>VLOOKUP(A788,'Cód dos países'!$A$3:$C$199,3,FALSE)</f>
        <v>168</v>
      </c>
      <c r="D788">
        <v>2015</v>
      </c>
      <c r="E788">
        <f t="shared" si="12"/>
        <v>1682015</v>
      </c>
      <c r="F788" s="54">
        <v>0.55555555555555558</v>
      </c>
    </row>
    <row r="789" spans="1:6" x14ac:dyDescent="0.25">
      <c r="A789" t="s">
        <v>284</v>
      </c>
      <c r="B789" t="str">
        <f>VLOOKUP(A789,'Cód dos países'!$A$3:$C$199,2,FALSE)</f>
        <v>SYC</v>
      </c>
      <c r="C789">
        <f>VLOOKUP(A789,'Cód dos países'!$A$3:$C$199,3,FALSE)</f>
        <v>153</v>
      </c>
      <c r="D789">
        <v>2015</v>
      </c>
      <c r="E789">
        <f t="shared" si="12"/>
        <v>1532015</v>
      </c>
      <c r="F789" s="54">
        <v>0.83333333333333337</v>
      </c>
    </row>
    <row r="790" spans="1:6" x14ac:dyDescent="0.25">
      <c r="A790" t="s">
        <v>286</v>
      </c>
      <c r="B790" t="str">
        <f>VLOOKUP(A790,'Cód dos países'!$A$3:$C$199,2,FALSE)</f>
        <v>SYR</v>
      </c>
      <c r="C790">
        <f>VLOOKUP(A790,'Cód dos países'!$A$3:$C$199,3,FALSE)</f>
        <v>171</v>
      </c>
      <c r="D790">
        <v>2015</v>
      </c>
      <c r="E790">
        <f t="shared" si="12"/>
        <v>1712015</v>
      </c>
      <c r="F790" s="54">
        <v>0.11111111111111109</v>
      </c>
    </row>
    <row r="791" spans="1:6" x14ac:dyDescent="0.25">
      <c r="A791" t="s">
        <v>288</v>
      </c>
      <c r="B791" t="str">
        <f>VLOOKUP(A791,'Cód dos países'!$A$3:$C$199,2,FALSE)</f>
        <v>TCD</v>
      </c>
      <c r="C791">
        <f>VLOOKUP(A791,'Cód dos países'!$A$3:$C$199,3,FALSE)</f>
        <v>34</v>
      </c>
      <c r="D791">
        <v>2015</v>
      </c>
      <c r="E791">
        <f t="shared" si="12"/>
        <v>342015</v>
      </c>
      <c r="F791" s="54">
        <v>0.3888888888888889</v>
      </c>
    </row>
    <row r="792" spans="1:6" x14ac:dyDescent="0.25">
      <c r="A792" t="s">
        <v>290</v>
      </c>
      <c r="B792" t="str">
        <f>VLOOKUP(A792,'Cód dos países'!$A$3:$C$199,2,FALSE)</f>
        <v>TGO</v>
      </c>
      <c r="C792">
        <f>VLOOKUP(A792,'Cód dos países'!$A$3:$C$199,3,FALSE)</f>
        <v>177</v>
      </c>
      <c r="D792">
        <v>2015</v>
      </c>
      <c r="E792">
        <f t="shared" si="12"/>
        <v>1772015</v>
      </c>
      <c r="F792" s="54">
        <v>0.5</v>
      </c>
    </row>
    <row r="793" spans="1:6" x14ac:dyDescent="0.25">
      <c r="A793" t="s">
        <v>292</v>
      </c>
      <c r="B793" t="str">
        <f>VLOOKUP(A793,'Cód dos países'!$A$3:$C$199,2,FALSE)</f>
        <v>THA</v>
      </c>
      <c r="C793">
        <f>VLOOKUP(A793,'Cód dos países'!$A$3:$C$199,3,FALSE)</f>
        <v>175</v>
      </c>
      <c r="D793">
        <v>2015</v>
      </c>
      <c r="E793">
        <f t="shared" si="12"/>
        <v>1752015</v>
      </c>
      <c r="F793" s="54">
        <v>0.66666666666666663</v>
      </c>
    </row>
    <row r="794" spans="1:6" x14ac:dyDescent="0.25">
      <c r="A794" t="s">
        <v>294</v>
      </c>
      <c r="B794" t="str">
        <f>VLOOKUP(A794,'Cód dos países'!$A$3:$C$199,2,FALSE)</f>
        <v>TJK</v>
      </c>
      <c r="C794">
        <f>VLOOKUP(A794,'Cód dos países'!$A$3:$C$199,3,FALSE)</f>
        <v>173</v>
      </c>
      <c r="D794">
        <v>2015</v>
      </c>
      <c r="E794">
        <f t="shared" si="12"/>
        <v>1732015</v>
      </c>
      <c r="F794" s="54">
        <v>0.44444444444444448</v>
      </c>
    </row>
    <row r="795" spans="1:6" x14ac:dyDescent="0.25">
      <c r="A795" t="s">
        <v>296</v>
      </c>
      <c r="B795" t="str">
        <f>VLOOKUP(A795,'Cód dos países'!$A$3:$C$199,2,FALSE)</f>
        <v>TKM</v>
      </c>
      <c r="C795">
        <f>VLOOKUP(A795,'Cód dos países'!$A$3:$C$199,3,FALSE)</f>
        <v>182</v>
      </c>
      <c r="D795">
        <v>2015</v>
      </c>
      <c r="E795">
        <f t="shared" si="12"/>
        <v>1822015</v>
      </c>
      <c r="F795" s="54">
        <v>0.38888888888888884</v>
      </c>
    </row>
    <row r="796" spans="1:6" x14ac:dyDescent="0.25">
      <c r="A796" t="s">
        <v>423</v>
      </c>
      <c r="B796" t="str">
        <f>VLOOKUP(A796,'Cód dos países'!$A$3:$C$199,2,FALSE)</f>
        <v>TMP</v>
      </c>
      <c r="C796">
        <f>VLOOKUP(A796,'Cód dos países'!$A$3:$C$199,3,FALSE)</f>
        <v>176</v>
      </c>
      <c r="D796">
        <v>2015</v>
      </c>
      <c r="E796">
        <f t="shared" si="12"/>
        <v>1762015</v>
      </c>
      <c r="F796" s="54">
        <v>0.55555555555555558</v>
      </c>
    </row>
    <row r="797" spans="1:6" x14ac:dyDescent="0.25">
      <c r="A797" t="s">
        <v>371</v>
      </c>
      <c r="B797" t="str">
        <f>VLOOKUP(A797,'Cód dos países'!$A$3:$C$199,2,FALSE)</f>
        <v>TON</v>
      </c>
      <c r="C797">
        <f>VLOOKUP(A797,'Cód dos países'!$A$3:$C$199,3,FALSE)</f>
        <v>178</v>
      </c>
      <c r="D797">
        <v>2015</v>
      </c>
      <c r="E797">
        <f t="shared" si="12"/>
        <v>1782015</v>
      </c>
      <c r="F797" s="54">
        <v>0.66666666666666663</v>
      </c>
    </row>
    <row r="798" spans="1:6" x14ac:dyDescent="0.25">
      <c r="A798" t="s">
        <v>298</v>
      </c>
      <c r="B798" t="str">
        <f>VLOOKUP(A798,'Cód dos países'!$A$3:$C$199,2,FALSE)</f>
        <v>TTO</v>
      </c>
      <c r="C798">
        <f>VLOOKUP(A798,'Cód dos países'!$A$3:$C$199,3,FALSE)</f>
        <v>179</v>
      </c>
      <c r="D798">
        <v>2015</v>
      </c>
      <c r="E798">
        <f t="shared" si="12"/>
        <v>1792015</v>
      </c>
      <c r="F798" s="54">
        <v>0.72222222222222232</v>
      </c>
    </row>
    <row r="799" spans="1:6" x14ac:dyDescent="0.25">
      <c r="A799" t="s">
        <v>300</v>
      </c>
      <c r="B799" t="str">
        <f>VLOOKUP(A799,'Cód dos países'!$A$3:$C$199,2,FALSE)</f>
        <v>TUN</v>
      </c>
      <c r="C799">
        <f>VLOOKUP(A799,'Cód dos países'!$A$3:$C$199,3,FALSE)</f>
        <v>180</v>
      </c>
      <c r="D799">
        <v>2015</v>
      </c>
      <c r="E799">
        <f t="shared" si="12"/>
        <v>1802015</v>
      </c>
      <c r="F799" s="54">
        <v>0.61111111111111116</v>
      </c>
    </row>
    <row r="800" spans="1:6" x14ac:dyDescent="0.25">
      <c r="A800" t="s">
        <v>302</v>
      </c>
      <c r="B800" t="str">
        <f>VLOOKUP(A800,'Cód dos países'!$A$3:$C$199,2,FALSE)</f>
        <v>TUR</v>
      </c>
      <c r="C800">
        <f>VLOOKUP(A800,'Cód dos países'!$A$3:$C$199,3,FALSE)</f>
        <v>181</v>
      </c>
      <c r="D800">
        <v>2015</v>
      </c>
      <c r="E800">
        <f t="shared" si="12"/>
        <v>1812015</v>
      </c>
      <c r="F800" s="54">
        <v>0.55555555555555558</v>
      </c>
    </row>
    <row r="801" spans="1:6" x14ac:dyDescent="0.25">
      <c r="A801" t="s">
        <v>372</v>
      </c>
      <c r="B801" t="str">
        <f>VLOOKUP(A801,'Cód dos países'!$A$3:$C$199,2,FALSE)</f>
        <v>TUV</v>
      </c>
      <c r="C801">
        <f>VLOOKUP(A801,'Cód dos países'!$A$3:$C$199,3,FALSE)</f>
        <v>183</v>
      </c>
      <c r="D801">
        <v>2015</v>
      </c>
      <c r="E801">
        <f t="shared" si="12"/>
        <v>1832015</v>
      </c>
      <c r="F801" s="54">
        <v>0.88888888888888895</v>
      </c>
    </row>
    <row r="802" spans="1:6" x14ac:dyDescent="0.25">
      <c r="A802" t="s">
        <v>304</v>
      </c>
      <c r="B802" t="str">
        <f>VLOOKUP(A802,'Cód dos países'!$A$3:$C$199,2,FALSE)</f>
        <v>TWN</v>
      </c>
      <c r="C802">
        <f>VLOOKUP(A802,'Cód dos países'!$A$3:$C$199,3,FALSE)</f>
        <v>172</v>
      </c>
      <c r="D802">
        <v>2015</v>
      </c>
      <c r="E802">
        <f t="shared" si="12"/>
        <v>1722015</v>
      </c>
      <c r="F802" s="54">
        <v>0.88888888888888895</v>
      </c>
    </row>
    <row r="803" spans="1:6" x14ac:dyDescent="0.25">
      <c r="A803" t="s">
        <v>306</v>
      </c>
      <c r="B803" t="str">
        <f>VLOOKUP(A803,'Cód dos países'!$A$3:$C$199,2,FALSE)</f>
        <v>TZA</v>
      </c>
      <c r="C803">
        <f>VLOOKUP(A803,'Cód dos países'!$A$3:$C$199,3,FALSE)</f>
        <v>174</v>
      </c>
      <c r="D803">
        <v>2015</v>
      </c>
      <c r="E803">
        <f t="shared" si="12"/>
        <v>1742015</v>
      </c>
      <c r="F803" s="54">
        <v>0.61111111111111116</v>
      </c>
    </row>
    <row r="804" spans="1:6" x14ac:dyDescent="0.25">
      <c r="A804" t="s">
        <v>308</v>
      </c>
      <c r="B804" t="str">
        <f>VLOOKUP(A804,'Cód dos países'!$A$3:$C$199,2,FALSE)</f>
        <v>UGA</v>
      </c>
      <c r="C804">
        <f>VLOOKUP(A804,'Cód dos países'!$A$3:$C$199,3,FALSE)</f>
        <v>184</v>
      </c>
      <c r="D804">
        <v>2015</v>
      </c>
      <c r="E804">
        <f t="shared" si="12"/>
        <v>1842015</v>
      </c>
      <c r="F804" s="54">
        <v>0.55555555555555558</v>
      </c>
    </row>
    <row r="805" spans="1:6" x14ac:dyDescent="0.25">
      <c r="A805" t="s">
        <v>310</v>
      </c>
      <c r="B805" t="str">
        <f>VLOOKUP(A805,'Cód dos países'!$A$3:$C$199,2,FALSE)</f>
        <v>UKR</v>
      </c>
      <c r="C805">
        <f>VLOOKUP(A805,'Cód dos países'!$A$3:$C$199,3,FALSE)</f>
        <v>185</v>
      </c>
      <c r="D805">
        <v>2015</v>
      </c>
      <c r="E805">
        <f t="shared" si="12"/>
        <v>1852015</v>
      </c>
      <c r="F805" s="54">
        <v>0.44444444444444448</v>
      </c>
    </row>
    <row r="806" spans="1:6" x14ac:dyDescent="0.25">
      <c r="A806" t="s">
        <v>312</v>
      </c>
      <c r="B806" t="str">
        <f>VLOOKUP(A806,'Cód dos países'!$A$3:$C$199,2,FALSE)</f>
        <v>URY</v>
      </c>
      <c r="C806">
        <f>VLOOKUP(A806,'Cód dos países'!$A$3:$C$199,3,FALSE)</f>
        <v>189</v>
      </c>
      <c r="D806">
        <v>2015</v>
      </c>
      <c r="E806">
        <f t="shared" si="12"/>
        <v>1892015</v>
      </c>
      <c r="F806" s="54">
        <v>0.83333333333333337</v>
      </c>
    </row>
    <row r="807" spans="1:6" x14ac:dyDescent="0.25">
      <c r="A807" t="s">
        <v>314</v>
      </c>
      <c r="B807" t="str">
        <f>VLOOKUP(A807,'Cód dos países'!$A$3:$C$199,2,FALSE)</f>
        <v>USA</v>
      </c>
      <c r="C807">
        <f>VLOOKUP(A807,'Cód dos países'!$A$3:$C$199,3,FALSE)</f>
        <v>188</v>
      </c>
      <c r="D807">
        <v>2015</v>
      </c>
      <c r="E807">
        <f t="shared" si="12"/>
        <v>1882015</v>
      </c>
      <c r="F807" s="54">
        <v>0.94444444444444453</v>
      </c>
    </row>
    <row r="808" spans="1:6" x14ac:dyDescent="0.25">
      <c r="A808" t="s">
        <v>316</v>
      </c>
      <c r="B808" t="str">
        <f>VLOOKUP(A808,'Cód dos países'!$A$3:$C$199,2,FALSE)</f>
        <v>UZB</v>
      </c>
      <c r="C808">
        <f>VLOOKUP(A808,'Cód dos países'!$A$3:$C$199,3,FALSE)</f>
        <v>190</v>
      </c>
      <c r="D808">
        <v>2015</v>
      </c>
      <c r="E808">
        <f t="shared" si="12"/>
        <v>1902015</v>
      </c>
      <c r="F808" s="54">
        <v>0.33333333333333331</v>
      </c>
    </row>
    <row r="809" spans="1:6" x14ac:dyDescent="0.25">
      <c r="A809" t="s">
        <v>369</v>
      </c>
      <c r="B809" t="str">
        <f>VLOOKUP(A809,'Cód dos países'!$A$3:$C$199,2,FALSE)</f>
        <v>VCT</v>
      </c>
      <c r="C809">
        <f>VLOOKUP(A809,'Cód dos países'!$A$3:$C$199,3,FALSE)</f>
        <v>165</v>
      </c>
      <c r="D809">
        <v>2015</v>
      </c>
      <c r="E809">
        <f t="shared" si="12"/>
        <v>1652015</v>
      </c>
      <c r="F809" s="54">
        <v>0.66666666666666663</v>
      </c>
    </row>
    <row r="810" spans="1:6" x14ac:dyDescent="0.25">
      <c r="A810" t="s">
        <v>318</v>
      </c>
      <c r="B810" t="str">
        <f>VLOOKUP(A810,'Cód dos países'!$A$3:$C$199,2,FALSE)</f>
        <v>VEN</v>
      </c>
      <c r="C810">
        <f>VLOOKUP(A810,'Cód dos países'!$A$3:$C$199,3,FALSE)</f>
        <v>192</v>
      </c>
      <c r="D810">
        <v>2015</v>
      </c>
      <c r="E810">
        <f t="shared" si="12"/>
        <v>1922015</v>
      </c>
      <c r="F810" s="54">
        <v>0.11111111111111109</v>
      </c>
    </row>
    <row r="811" spans="1:6" x14ac:dyDescent="0.25">
      <c r="A811" t="s">
        <v>597</v>
      </c>
      <c r="B811" t="e">
        <f>VLOOKUP(A811,'Cód dos países'!$A$3:$C$199,2,FALSE)</f>
        <v>#N/A</v>
      </c>
      <c r="C811" t="e">
        <f>VLOOKUP(A811,'Cód dos países'!$A$3:$C$199,3,FALSE)</f>
        <v>#N/A</v>
      </c>
      <c r="D811">
        <v>2015</v>
      </c>
      <c r="E811" t="e">
        <f t="shared" si="12"/>
        <v>#N/A</v>
      </c>
      <c r="F811" s="54">
        <v>0.83333333333333337</v>
      </c>
    </row>
    <row r="812" spans="1:6" x14ac:dyDescent="0.25">
      <c r="A812" t="s">
        <v>320</v>
      </c>
      <c r="B812" t="str">
        <f>VLOOKUP(A812,'Cód dos países'!$A$3:$C$199,2,FALSE)</f>
        <v>VNM</v>
      </c>
      <c r="C812">
        <f>VLOOKUP(A812,'Cód dos países'!$A$3:$C$199,3,FALSE)</f>
        <v>193</v>
      </c>
      <c r="D812">
        <v>2015</v>
      </c>
      <c r="E812">
        <f t="shared" si="12"/>
        <v>1932015</v>
      </c>
      <c r="F812" s="54">
        <v>0.61111111111111116</v>
      </c>
    </row>
    <row r="813" spans="1:6" x14ac:dyDescent="0.25">
      <c r="A813" t="s">
        <v>322</v>
      </c>
      <c r="B813" t="str">
        <f>VLOOKUP(A813,'Cód dos países'!$A$3:$C$199,2,FALSE)</f>
        <v>VUT</v>
      </c>
      <c r="C813">
        <f>VLOOKUP(A813,'Cód dos países'!$A$3:$C$199,3,FALSE)</f>
        <v>191</v>
      </c>
      <c r="D813">
        <v>2015</v>
      </c>
      <c r="E813">
        <f t="shared" si="12"/>
        <v>1912015</v>
      </c>
      <c r="F813" s="54">
        <v>0.83333333333333337</v>
      </c>
    </row>
    <row r="814" spans="1:6" x14ac:dyDescent="0.25">
      <c r="A814" t="s">
        <v>598</v>
      </c>
      <c r="B814" t="e">
        <f>VLOOKUP(A814,'Cód dos países'!$A$3:$C$199,2,FALSE)</f>
        <v>#N/A</v>
      </c>
      <c r="C814" t="e">
        <f>VLOOKUP(A814,'Cód dos países'!$A$3:$C$199,3,FALSE)</f>
        <v>#N/A</v>
      </c>
      <c r="D814">
        <v>2015</v>
      </c>
      <c r="E814" t="e">
        <f t="shared" si="12"/>
        <v>#N/A</v>
      </c>
      <c r="F814" s="54">
        <v>0.38888888888888884</v>
      </c>
    </row>
    <row r="815" spans="1:6" x14ac:dyDescent="0.25">
      <c r="A815" t="s">
        <v>325</v>
      </c>
      <c r="B815" t="str">
        <f>VLOOKUP(A815,'Cód dos países'!$A$3:$C$199,2,FALSE)</f>
        <v>YEM</v>
      </c>
      <c r="C815">
        <f>VLOOKUP(A815,'Cód dos países'!$A$3:$C$199,3,FALSE)</f>
        <v>194</v>
      </c>
      <c r="D815">
        <v>2015</v>
      </c>
      <c r="E815">
        <f t="shared" si="12"/>
        <v>1942015</v>
      </c>
      <c r="F815" s="54">
        <v>0.16666666666666666</v>
      </c>
    </row>
    <row r="816" spans="1:6" x14ac:dyDescent="0.25">
      <c r="A816" t="s">
        <v>271</v>
      </c>
      <c r="B816" t="str">
        <f>VLOOKUP(A816,'Cód dos países'!$A$3:$C$199,2,FALSE)</f>
        <v>YUG</v>
      </c>
      <c r="C816">
        <f>VLOOKUP(A816,'Cód dos países'!$A$3:$C$199,3,FALSE)</f>
        <v>152</v>
      </c>
      <c r="D816">
        <v>2015</v>
      </c>
      <c r="E816">
        <f t="shared" si="12"/>
        <v>1522015</v>
      </c>
      <c r="F816" s="54">
        <v>0.72222222222222232</v>
      </c>
    </row>
    <row r="817" spans="1:6" x14ac:dyDescent="0.25">
      <c r="A817" t="s">
        <v>327</v>
      </c>
      <c r="B817" t="str">
        <f>VLOOKUP(A817,'Cód dos países'!$A$3:$C$199,2,FALSE)</f>
        <v>ZAF</v>
      </c>
      <c r="C817">
        <f>VLOOKUP(A817,'Cód dos países'!$A$3:$C$199,3,FALSE)</f>
        <v>160</v>
      </c>
      <c r="D817">
        <v>2015</v>
      </c>
      <c r="E817">
        <f t="shared" si="12"/>
        <v>1602015</v>
      </c>
      <c r="F817" s="54">
        <v>0.55555555555555558</v>
      </c>
    </row>
    <row r="818" spans="1:6" x14ac:dyDescent="0.25">
      <c r="A818" t="s">
        <v>430</v>
      </c>
      <c r="B818" t="str">
        <f>VLOOKUP(A818,'Cód dos países'!$A$3:$C$199,2,FALSE)</f>
        <v>ZAR</v>
      </c>
      <c r="C818">
        <f>VLOOKUP(A818,'Cód dos países'!$A$3:$C$199,3,FALSE)</f>
        <v>40</v>
      </c>
      <c r="D818">
        <v>2015</v>
      </c>
      <c r="E818">
        <f t="shared" si="12"/>
        <v>402015</v>
      </c>
      <c r="F818" s="54">
        <v>0.27777777777777773</v>
      </c>
    </row>
    <row r="819" spans="1:6" x14ac:dyDescent="0.25">
      <c r="A819" t="s">
        <v>329</v>
      </c>
      <c r="B819" t="str">
        <f>VLOOKUP(A819,'Cód dos países'!$A$3:$C$199,2,FALSE)</f>
        <v>ZMB</v>
      </c>
      <c r="C819">
        <f>VLOOKUP(A819,'Cód dos países'!$A$3:$C$199,3,FALSE)</f>
        <v>196</v>
      </c>
      <c r="D819">
        <v>2015</v>
      </c>
      <c r="E819">
        <f t="shared" si="12"/>
        <v>1962015</v>
      </c>
      <c r="F819" s="54">
        <v>0.55555555555555558</v>
      </c>
    </row>
    <row r="820" spans="1:6" x14ac:dyDescent="0.25">
      <c r="A820" t="s">
        <v>331</v>
      </c>
      <c r="B820" t="str">
        <f>VLOOKUP(A820,'Cód dos países'!$A$3:$C$199,2,FALSE)</f>
        <v>ZWE</v>
      </c>
      <c r="C820">
        <f>VLOOKUP(A820,'Cód dos países'!$A$3:$C$199,3,FALSE)</f>
        <v>197</v>
      </c>
      <c r="D820">
        <v>2015</v>
      </c>
      <c r="E820">
        <f t="shared" si="12"/>
        <v>1972015</v>
      </c>
      <c r="F820" s="54">
        <v>0.11111111111111109</v>
      </c>
    </row>
    <row r="821" spans="1:6" x14ac:dyDescent="0.25">
      <c r="A821" t="s">
        <v>599</v>
      </c>
      <c r="B821" t="e">
        <f>VLOOKUP(A821,'Cód dos países'!$A$3:$C$199,2,FALSE)</f>
        <v>#N/A</v>
      </c>
      <c r="C821" t="e">
        <f>VLOOKUP(A821,'Cód dos países'!$A$3:$C$199,3,FALSE)</f>
        <v>#N/A</v>
      </c>
      <c r="D821">
        <v>2015</v>
      </c>
      <c r="E821" t="e">
        <f t="shared" si="12"/>
        <v>#N/A</v>
      </c>
      <c r="F821" s="54">
        <v>0.22222222222222221</v>
      </c>
    </row>
    <row r="822" spans="1:6" x14ac:dyDescent="0.25">
      <c r="A822" t="s">
        <v>324</v>
      </c>
      <c r="B822" t="str">
        <f>VLOOKUP(A822,'Cód dos países'!$A$3:$C$199,2,FALSE)</f>
        <v>LWI</v>
      </c>
      <c r="C822">
        <f>VLOOKUP(A822,'Cód dos países'!$A$3:$C$199,3,FALSE)</f>
        <v>93</v>
      </c>
      <c r="D822">
        <v>2015</v>
      </c>
      <c r="E822">
        <f t="shared" si="12"/>
        <v>932015</v>
      </c>
      <c r="F822" s="54">
        <v>0.72222222222222232</v>
      </c>
    </row>
    <row r="823" spans="1:6" x14ac:dyDescent="0.25">
      <c r="A823" t="s">
        <v>586</v>
      </c>
      <c r="B823" t="e">
        <f>VLOOKUP(A823,'Cód dos países'!$A$3:$C$199,2,FALSE)</f>
        <v>#N/A</v>
      </c>
      <c r="C823" t="e">
        <f>VLOOKUP(A823,'Cód dos países'!$A$3:$C$199,3,FALSE)</f>
        <v>#N/A</v>
      </c>
      <c r="D823">
        <v>2014</v>
      </c>
      <c r="E823" t="e">
        <f t="shared" si="12"/>
        <v>#N/A</v>
      </c>
      <c r="F823" s="54">
        <v>0.61111111111111116</v>
      </c>
    </row>
    <row r="824" spans="1:6" x14ac:dyDescent="0.25">
      <c r="A824" t="s">
        <v>346</v>
      </c>
      <c r="B824" t="str">
        <f>VLOOKUP(A824,'Cód dos países'!$A$3:$C$199,2,FALSE)</f>
        <v>ADO</v>
      </c>
      <c r="C824">
        <f>VLOOKUP(A824,'Cód dos países'!$A$3:$C$199,3,FALSE)</f>
        <v>4</v>
      </c>
      <c r="D824">
        <v>2014</v>
      </c>
      <c r="E824">
        <f t="shared" si="12"/>
        <v>42014</v>
      </c>
      <c r="F824" s="54">
        <v>1</v>
      </c>
    </row>
    <row r="825" spans="1:6" x14ac:dyDescent="0.25">
      <c r="A825" t="s">
        <v>0</v>
      </c>
      <c r="B825" t="str">
        <f>VLOOKUP(A825,'Cód dos países'!$A$3:$C$199,2,FALSE)</f>
        <v>AFG</v>
      </c>
      <c r="C825">
        <f>VLOOKUP(A825,'Cód dos países'!$A$3:$C$199,3,FALSE)</f>
        <v>1</v>
      </c>
      <c r="D825">
        <v>2014</v>
      </c>
      <c r="E825">
        <f t="shared" si="12"/>
        <v>12014</v>
      </c>
      <c r="F825" s="54">
        <v>0.27777777777777773</v>
      </c>
    </row>
    <row r="826" spans="1:6" x14ac:dyDescent="0.25">
      <c r="A826" t="s">
        <v>2</v>
      </c>
      <c r="B826" t="str">
        <f>VLOOKUP(A826,'Cód dos países'!$A$3:$C$199,2,FALSE)</f>
        <v>AGO</v>
      </c>
      <c r="C826">
        <f>VLOOKUP(A826,'Cód dos países'!$A$3:$C$199,3,FALSE)</f>
        <v>5</v>
      </c>
      <c r="D826">
        <v>2014</v>
      </c>
      <c r="E826">
        <f t="shared" si="12"/>
        <v>52014</v>
      </c>
      <c r="F826" s="54">
        <v>0.5</v>
      </c>
    </row>
    <row r="827" spans="1:6" x14ac:dyDescent="0.25">
      <c r="A827" t="s">
        <v>587</v>
      </c>
      <c r="B827" t="e">
        <f>VLOOKUP(A827,'Cód dos países'!$A$3:$C$199,2,FALSE)</f>
        <v>#N/A</v>
      </c>
      <c r="C827" t="e">
        <f>VLOOKUP(A827,'Cód dos países'!$A$3:$C$199,3,FALSE)</f>
        <v>#N/A</v>
      </c>
      <c r="D827">
        <v>2014</v>
      </c>
      <c r="E827" t="e">
        <f t="shared" si="12"/>
        <v>#N/A</v>
      </c>
      <c r="F827" s="54">
        <v>0.61111111111111116</v>
      </c>
    </row>
    <row r="828" spans="1:6" x14ac:dyDescent="0.25">
      <c r="A828" t="s">
        <v>4</v>
      </c>
      <c r="B828" t="str">
        <f>VLOOKUP(A828,'Cód dos países'!$A$3:$C$199,2,FALSE)</f>
        <v>ALB</v>
      </c>
      <c r="C828">
        <f>VLOOKUP(A828,'Cód dos países'!$A$3:$C$199,3,FALSE)</f>
        <v>2</v>
      </c>
      <c r="D828">
        <v>2014</v>
      </c>
      <c r="E828">
        <f t="shared" si="12"/>
        <v>22014</v>
      </c>
      <c r="F828" s="54">
        <v>0.66666666666666663</v>
      </c>
    </row>
    <row r="829" spans="1:6" x14ac:dyDescent="0.25">
      <c r="A829" t="s">
        <v>588</v>
      </c>
      <c r="B829" t="e">
        <f>VLOOKUP(A829,'Cód dos países'!$A$3:$C$199,2,FALSE)</f>
        <v>#N/A</v>
      </c>
      <c r="C829" t="e">
        <f>VLOOKUP(A829,'Cód dos países'!$A$3:$C$199,3,FALSE)</f>
        <v>#N/A</v>
      </c>
      <c r="D829">
        <v>2014</v>
      </c>
      <c r="E829" t="e">
        <f t="shared" si="12"/>
        <v>#N/A</v>
      </c>
      <c r="F829" s="54" t="e">
        <v>#N/A</v>
      </c>
    </row>
    <row r="830" spans="1:6" x14ac:dyDescent="0.25">
      <c r="A830" t="s">
        <v>6</v>
      </c>
      <c r="B830" t="str">
        <f>VLOOKUP(A830,'Cód dos países'!$A$3:$C$199,2,FALSE)</f>
        <v>ARE</v>
      </c>
      <c r="C830">
        <f>VLOOKUP(A830,'Cód dos países'!$A$3:$C$199,3,FALSE)</f>
        <v>186</v>
      </c>
      <c r="D830">
        <v>2014</v>
      </c>
      <c r="E830">
        <f t="shared" si="12"/>
        <v>1862014</v>
      </c>
      <c r="F830" s="54">
        <v>0.61111111111111116</v>
      </c>
    </row>
    <row r="831" spans="1:6" x14ac:dyDescent="0.25">
      <c r="A831" t="s">
        <v>8</v>
      </c>
      <c r="B831" t="str">
        <f>VLOOKUP(A831,'Cód dos países'!$A$3:$C$199,2,FALSE)</f>
        <v>ARG</v>
      </c>
      <c r="C831">
        <f>VLOOKUP(A831,'Cód dos países'!$A$3:$C$199,3,FALSE)</f>
        <v>7</v>
      </c>
      <c r="D831">
        <v>2014</v>
      </c>
      <c r="E831">
        <f t="shared" si="12"/>
        <v>72014</v>
      </c>
      <c r="F831" s="54">
        <v>0.27777777777777779</v>
      </c>
    </row>
    <row r="832" spans="1:6" x14ac:dyDescent="0.25">
      <c r="A832" t="s">
        <v>10</v>
      </c>
      <c r="B832" t="str">
        <f>VLOOKUP(A832,'Cód dos países'!$A$3:$C$199,2,FALSE)</f>
        <v>ARM</v>
      </c>
      <c r="C832">
        <f>VLOOKUP(A832,'Cód dos países'!$A$3:$C$199,3,FALSE)</f>
        <v>8</v>
      </c>
      <c r="D832">
        <v>2014</v>
      </c>
      <c r="E832">
        <f t="shared" si="12"/>
        <v>82014</v>
      </c>
      <c r="F832" s="54">
        <v>0.5</v>
      </c>
    </row>
    <row r="833" spans="1:6" x14ac:dyDescent="0.25">
      <c r="A833" t="s">
        <v>589</v>
      </c>
      <c r="B833" t="e">
        <f>VLOOKUP(A833,'Cód dos países'!$A$3:$C$199,2,FALSE)</f>
        <v>#N/A</v>
      </c>
      <c r="C833" t="e">
        <f>VLOOKUP(A833,'Cód dos países'!$A$3:$C$199,3,FALSE)</f>
        <v>#N/A</v>
      </c>
      <c r="D833">
        <v>2014</v>
      </c>
      <c r="E833" t="e">
        <f t="shared" si="12"/>
        <v>#N/A</v>
      </c>
      <c r="F833" s="54">
        <v>0.94444444444444453</v>
      </c>
    </row>
    <row r="834" spans="1:6" x14ac:dyDescent="0.25">
      <c r="A834" t="s">
        <v>347</v>
      </c>
      <c r="B834" t="str">
        <f>VLOOKUP(A834,'Cód dos países'!$A$3:$C$199,2,FALSE)</f>
        <v>ATG</v>
      </c>
      <c r="C834">
        <f>VLOOKUP(A834,'Cód dos países'!$A$3:$C$199,3,FALSE)</f>
        <v>6</v>
      </c>
      <c r="D834">
        <v>2014</v>
      </c>
      <c r="E834">
        <f t="shared" si="12"/>
        <v>62014</v>
      </c>
      <c r="F834" s="54">
        <v>0.61111111111111116</v>
      </c>
    </row>
    <row r="835" spans="1:6" x14ac:dyDescent="0.25">
      <c r="A835" t="s">
        <v>12</v>
      </c>
      <c r="B835" t="str">
        <f>VLOOKUP(A835,'Cód dos países'!$A$3:$C$199,2,FALSE)</f>
        <v>AUS</v>
      </c>
      <c r="C835">
        <f>VLOOKUP(A835,'Cód dos países'!$A$3:$C$199,3,FALSE)</f>
        <v>9</v>
      </c>
      <c r="D835">
        <v>2014</v>
      </c>
      <c r="E835">
        <f t="shared" si="12"/>
        <v>92014</v>
      </c>
      <c r="F835" s="54">
        <v>0.94444444444444453</v>
      </c>
    </row>
    <row r="836" spans="1:6" x14ac:dyDescent="0.25">
      <c r="A836" t="s">
        <v>14</v>
      </c>
      <c r="B836" t="str">
        <f>VLOOKUP(A836,'Cód dos países'!$A$3:$C$199,2,FALSE)</f>
        <v>AUT</v>
      </c>
      <c r="C836">
        <f>VLOOKUP(A836,'Cód dos países'!$A$3:$C$199,3,FALSE)</f>
        <v>10</v>
      </c>
      <c r="D836">
        <v>2014</v>
      </c>
      <c r="E836">
        <f t="shared" si="12"/>
        <v>102014</v>
      </c>
      <c r="F836" s="54">
        <v>0.88888888888888895</v>
      </c>
    </row>
    <row r="837" spans="1:6" x14ac:dyDescent="0.25">
      <c r="A837" t="s">
        <v>16</v>
      </c>
      <c r="B837" t="str">
        <f>VLOOKUP(A837,'Cód dos países'!$A$3:$C$199,2,FALSE)</f>
        <v>AZE</v>
      </c>
      <c r="C837">
        <f>VLOOKUP(A837,'Cód dos países'!$A$3:$C$199,3,FALSE)</f>
        <v>11</v>
      </c>
      <c r="D837">
        <v>2014</v>
      </c>
      <c r="E837">
        <f t="shared" ref="E837:E900" si="13">C837*10000+D837</f>
        <v>112014</v>
      </c>
      <c r="F837" s="54">
        <v>0.55555555555555569</v>
      </c>
    </row>
    <row r="838" spans="1:6" x14ac:dyDescent="0.25">
      <c r="A838" t="s">
        <v>18</v>
      </c>
      <c r="B838" t="str">
        <f>VLOOKUP(A838,'Cód dos países'!$A$3:$C$199,2,FALSE)</f>
        <v>BDI</v>
      </c>
      <c r="C838">
        <f>VLOOKUP(A838,'Cód dos países'!$A$3:$C$199,3,FALSE)</f>
        <v>28</v>
      </c>
      <c r="D838">
        <v>2014</v>
      </c>
      <c r="E838">
        <f t="shared" si="13"/>
        <v>282014</v>
      </c>
      <c r="F838" s="54">
        <v>0.44444444444444448</v>
      </c>
    </row>
    <row r="839" spans="1:6" x14ac:dyDescent="0.25">
      <c r="A839" t="s">
        <v>20</v>
      </c>
      <c r="B839" t="str">
        <f>VLOOKUP(A839,'Cód dos países'!$A$3:$C$199,2,FALSE)</f>
        <v>BEL</v>
      </c>
      <c r="C839">
        <f>VLOOKUP(A839,'Cód dos países'!$A$3:$C$199,3,FALSE)</f>
        <v>17</v>
      </c>
      <c r="D839">
        <v>2014</v>
      </c>
      <c r="E839">
        <f t="shared" si="13"/>
        <v>172014</v>
      </c>
      <c r="F839" s="54">
        <v>0.83333333333333337</v>
      </c>
    </row>
    <row r="840" spans="1:6" x14ac:dyDescent="0.25">
      <c r="A840" t="s">
        <v>22</v>
      </c>
      <c r="B840" t="str">
        <f>VLOOKUP(A840,'Cód dos países'!$A$3:$C$199,2,FALSE)</f>
        <v>BEN</v>
      </c>
      <c r="C840">
        <f>VLOOKUP(A840,'Cód dos países'!$A$3:$C$199,3,FALSE)</f>
        <v>19</v>
      </c>
      <c r="D840">
        <v>2014</v>
      </c>
      <c r="E840">
        <f t="shared" si="13"/>
        <v>192014</v>
      </c>
      <c r="F840" s="54">
        <v>0.44444444444444448</v>
      </c>
    </row>
    <row r="841" spans="1:6" x14ac:dyDescent="0.25">
      <c r="A841" t="s">
        <v>24</v>
      </c>
      <c r="B841" t="str">
        <f>VLOOKUP(A841,'Cód dos países'!$A$3:$C$199,2,FALSE)</f>
        <v>BFA</v>
      </c>
      <c r="C841">
        <f>VLOOKUP(A841,'Cód dos países'!$A$3:$C$199,3,FALSE)</f>
        <v>27</v>
      </c>
      <c r="D841">
        <v>2014</v>
      </c>
      <c r="E841">
        <f t="shared" si="13"/>
        <v>272014</v>
      </c>
      <c r="F841" s="54">
        <v>0.44444444444444448</v>
      </c>
    </row>
    <row r="842" spans="1:6" x14ac:dyDescent="0.25">
      <c r="A842" t="s">
        <v>26</v>
      </c>
      <c r="B842" t="str">
        <f>VLOOKUP(A842,'Cód dos países'!$A$3:$C$199,2,FALSE)</f>
        <v>BGD</v>
      </c>
      <c r="C842">
        <f>VLOOKUP(A842,'Cód dos países'!$A$3:$C$199,3,FALSE)</f>
        <v>14</v>
      </c>
      <c r="D842">
        <v>2014</v>
      </c>
      <c r="E842">
        <f t="shared" si="13"/>
        <v>142014</v>
      </c>
      <c r="F842" s="54">
        <v>0.55555555555555558</v>
      </c>
    </row>
    <row r="843" spans="1:6" x14ac:dyDescent="0.25">
      <c r="A843" t="s">
        <v>28</v>
      </c>
      <c r="B843" t="str">
        <f>VLOOKUP(A843,'Cód dos países'!$A$3:$C$199,2,FALSE)</f>
        <v>BGR</v>
      </c>
      <c r="C843">
        <f>VLOOKUP(A843,'Cód dos países'!$A$3:$C$199,3,FALSE)</f>
        <v>26</v>
      </c>
      <c r="D843">
        <v>2014</v>
      </c>
      <c r="E843">
        <f t="shared" si="13"/>
        <v>262014</v>
      </c>
      <c r="F843" s="54">
        <v>0.61111111111111116</v>
      </c>
    </row>
    <row r="844" spans="1:6" x14ac:dyDescent="0.25">
      <c r="A844" t="s">
        <v>30</v>
      </c>
      <c r="B844" t="str">
        <f>VLOOKUP(A844,'Cód dos países'!$A$3:$C$199,2,FALSE)</f>
        <v>BHR</v>
      </c>
      <c r="C844">
        <f>VLOOKUP(A844,'Cód dos países'!$A$3:$C$199,3,FALSE)</f>
        <v>13</v>
      </c>
      <c r="D844">
        <v>2014</v>
      </c>
      <c r="E844">
        <f t="shared" si="13"/>
        <v>132014</v>
      </c>
      <c r="F844" s="54">
        <v>0.55555555555555569</v>
      </c>
    </row>
    <row r="845" spans="1:6" x14ac:dyDescent="0.25">
      <c r="A845" t="s">
        <v>348</v>
      </c>
      <c r="B845" t="str">
        <f>VLOOKUP(A845,'Cód dos países'!$A$3:$C$199,2,FALSE)</f>
        <v>BHS</v>
      </c>
      <c r="C845">
        <f>VLOOKUP(A845,'Cód dos países'!$A$3:$C$199,3,FALSE)</f>
        <v>12</v>
      </c>
      <c r="D845">
        <v>2014</v>
      </c>
      <c r="E845">
        <f t="shared" si="13"/>
        <v>122014</v>
      </c>
      <c r="F845" s="54">
        <v>0.61111111111111116</v>
      </c>
    </row>
    <row r="846" spans="1:6" x14ac:dyDescent="0.25">
      <c r="A846" t="s">
        <v>333</v>
      </c>
      <c r="B846" t="str">
        <f>VLOOKUP(A846,'Cód dos países'!$A$3:$C$199,2,FALSE)</f>
        <v>BIH</v>
      </c>
      <c r="C846">
        <f>VLOOKUP(A846,'Cód dos países'!$A$3:$C$199,3,FALSE)</f>
        <v>22</v>
      </c>
      <c r="D846">
        <v>2014</v>
      </c>
      <c r="E846">
        <f t="shared" si="13"/>
        <v>222014</v>
      </c>
      <c r="F846" s="54">
        <v>0.66666666666666663</v>
      </c>
    </row>
    <row r="847" spans="1:6" x14ac:dyDescent="0.25">
      <c r="A847" t="s">
        <v>33</v>
      </c>
      <c r="B847" t="str">
        <f>VLOOKUP(A847,'Cód dos países'!$A$3:$C$199,2,FALSE)</f>
        <v>BLR</v>
      </c>
      <c r="C847">
        <f>VLOOKUP(A847,'Cód dos países'!$A$3:$C$199,3,FALSE)</f>
        <v>16</v>
      </c>
      <c r="D847">
        <v>2014</v>
      </c>
      <c r="E847">
        <f t="shared" si="13"/>
        <v>162014</v>
      </c>
      <c r="F847" s="54">
        <v>0.55555555555555569</v>
      </c>
    </row>
    <row r="848" spans="1:6" x14ac:dyDescent="0.25">
      <c r="A848" t="s">
        <v>349</v>
      </c>
      <c r="B848" t="str">
        <f>VLOOKUP(A848,'Cód dos países'!$A$3:$C$199,2,FALSE)</f>
        <v>BLZ</v>
      </c>
      <c r="C848">
        <f>VLOOKUP(A848,'Cód dos países'!$A$3:$C$199,3,FALSE)</f>
        <v>18</v>
      </c>
      <c r="D848">
        <v>2014</v>
      </c>
      <c r="E848">
        <f t="shared" si="13"/>
        <v>182014</v>
      </c>
      <c r="F848" s="54">
        <v>0.44444444444444448</v>
      </c>
    </row>
    <row r="849" spans="1:6" x14ac:dyDescent="0.25">
      <c r="A849" t="s">
        <v>590</v>
      </c>
      <c r="B849" t="e">
        <f>VLOOKUP(A849,'Cód dos países'!$A$3:$C$199,2,FALSE)</f>
        <v>#N/A</v>
      </c>
      <c r="C849" t="e">
        <f>VLOOKUP(A849,'Cód dos países'!$A$3:$C$199,3,FALSE)</f>
        <v>#N/A</v>
      </c>
      <c r="D849">
        <v>2014</v>
      </c>
      <c r="E849" t="e">
        <f t="shared" si="13"/>
        <v>#N/A</v>
      </c>
      <c r="F849" s="54">
        <v>0.61111111111111116</v>
      </c>
    </row>
    <row r="850" spans="1:6" x14ac:dyDescent="0.25">
      <c r="A850" t="s">
        <v>35</v>
      </c>
      <c r="B850" t="str">
        <f>VLOOKUP(A850,'Cód dos países'!$A$3:$C$199,2,FALSE)</f>
        <v>BOL</v>
      </c>
      <c r="C850">
        <f>VLOOKUP(A850,'Cód dos países'!$A$3:$C$199,3,FALSE)</f>
        <v>21</v>
      </c>
      <c r="D850">
        <v>2014</v>
      </c>
      <c r="E850">
        <f t="shared" si="13"/>
        <v>212014</v>
      </c>
      <c r="F850" s="54">
        <v>0.22222222222222221</v>
      </c>
    </row>
    <row r="851" spans="1:6" x14ac:dyDescent="0.25">
      <c r="A851" t="s">
        <v>37</v>
      </c>
      <c r="B851" t="str">
        <f>VLOOKUP(A851,'Cód dos países'!$A$3:$C$199,2,FALSE)</f>
        <v>BRA</v>
      </c>
      <c r="C851">
        <f>VLOOKUP(A851,'Cód dos países'!$A$3:$C$199,3,FALSE)</f>
        <v>24</v>
      </c>
      <c r="D851">
        <v>2014</v>
      </c>
      <c r="E851">
        <f t="shared" si="13"/>
        <v>242014</v>
      </c>
      <c r="F851" s="54">
        <v>0.72222222222222232</v>
      </c>
    </row>
    <row r="852" spans="1:6" x14ac:dyDescent="0.25">
      <c r="A852" t="s">
        <v>39</v>
      </c>
      <c r="B852" t="str">
        <f>VLOOKUP(A852,'Cód dos países'!$A$3:$C$199,2,FALSE)</f>
        <v>BRB</v>
      </c>
      <c r="C852">
        <f>VLOOKUP(A852,'Cód dos países'!$A$3:$C$199,3,FALSE)</f>
        <v>15</v>
      </c>
      <c r="D852">
        <v>2014</v>
      </c>
      <c r="E852">
        <f t="shared" si="13"/>
        <v>152014</v>
      </c>
      <c r="F852" s="54">
        <v>0.66666666666666663</v>
      </c>
    </row>
    <row r="853" spans="1:6" x14ac:dyDescent="0.25">
      <c r="A853" t="s">
        <v>350</v>
      </c>
      <c r="B853" t="str">
        <f>VLOOKUP(A853,'Cód dos países'!$A$3:$C$199,2,FALSE)</f>
        <v>BRN</v>
      </c>
      <c r="C853">
        <f>VLOOKUP(A853,'Cód dos países'!$A$3:$C$199,3,FALSE)</f>
        <v>25</v>
      </c>
      <c r="D853">
        <v>2014</v>
      </c>
      <c r="E853">
        <f t="shared" si="13"/>
        <v>252014</v>
      </c>
      <c r="F853" s="54">
        <v>0.72222222222222232</v>
      </c>
    </row>
    <row r="854" spans="1:6" x14ac:dyDescent="0.25">
      <c r="A854" t="s">
        <v>41</v>
      </c>
      <c r="B854" t="str">
        <f>VLOOKUP(A854,'Cód dos países'!$A$3:$C$199,2,FALSE)</f>
        <v>BTN</v>
      </c>
      <c r="C854">
        <f>VLOOKUP(A854,'Cód dos países'!$A$3:$C$199,3,FALSE)</f>
        <v>20</v>
      </c>
      <c r="D854">
        <v>2014</v>
      </c>
      <c r="E854">
        <f t="shared" si="13"/>
        <v>202014</v>
      </c>
      <c r="F854" s="54">
        <v>0.77777777777777779</v>
      </c>
    </row>
    <row r="855" spans="1:6" x14ac:dyDescent="0.25">
      <c r="A855" t="s">
        <v>43</v>
      </c>
      <c r="B855" t="str">
        <f>VLOOKUP(A855,'Cód dos países'!$A$3:$C$199,2,FALSE)</f>
        <v>BWA</v>
      </c>
      <c r="C855">
        <f>VLOOKUP(A855,'Cód dos países'!$A$3:$C$199,3,FALSE)</f>
        <v>23</v>
      </c>
      <c r="D855">
        <v>2014</v>
      </c>
      <c r="E855">
        <f t="shared" si="13"/>
        <v>232014</v>
      </c>
      <c r="F855" s="54">
        <v>0.83333333333333337</v>
      </c>
    </row>
    <row r="856" spans="1:6" x14ac:dyDescent="0.25">
      <c r="A856" t="s">
        <v>45</v>
      </c>
      <c r="B856" t="str">
        <f>VLOOKUP(A856,'Cód dos países'!$A$3:$C$199,2,FALSE)</f>
        <v>CAF</v>
      </c>
      <c r="C856">
        <f>VLOOKUP(A856,'Cód dos países'!$A$3:$C$199,3,FALSE)</f>
        <v>33</v>
      </c>
      <c r="D856">
        <v>2014</v>
      </c>
      <c r="E856">
        <f t="shared" si="13"/>
        <v>332014</v>
      </c>
      <c r="F856" s="54">
        <v>0.16666666666666666</v>
      </c>
    </row>
    <row r="857" spans="1:6" x14ac:dyDescent="0.25">
      <c r="A857" t="s">
        <v>47</v>
      </c>
      <c r="B857" t="str">
        <f>VLOOKUP(A857,'Cód dos países'!$A$3:$C$199,2,FALSE)</f>
        <v>CAN</v>
      </c>
      <c r="C857">
        <f>VLOOKUP(A857,'Cód dos países'!$A$3:$C$199,3,FALSE)</f>
        <v>31</v>
      </c>
      <c r="D857">
        <v>2014</v>
      </c>
      <c r="E857">
        <f t="shared" si="13"/>
        <v>312014</v>
      </c>
      <c r="F857" s="54">
        <v>0.94444444444444453</v>
      </c>
    </row>
    <row r="858" spans="1:6" x14ac:dyDescent="0.25">
      <c r="A858" t="s">
        <v>49</v>
      </c>
      <c r="B858" t="str">
        <f>VLOOKUP(A858,'Cód dos países'!$A$3:$C$199,2,FALSE)</f>
        <v>CHE</v>
      </c>
      <c r="C858">
        <f>VLOOKUP(A858,'Cód dos países'!$A$3:$C$199,3,FALSE)</f>
        <v>170</v>
      </c>
      <c r="D858">
        <v>2014</v>
      </c>
      <c r="E858">
        <f t="shared" si="13"/>
        <v>1702014</v>
      </c>
      <c r="F858" s="54">
        <v>1</v>
      </c>
    </row>
    <row r="859" spans="1:6" x14ac:dyDescent="0.25">
      <c r="A859" t="s">
        <v>51</v>
      </c>
      <c r="B859" t="str">
        <f>VLOOKUP(A859,'Cód dos países'!$A$3:$C$199,2,FALSE)</f>
        <v>CHL</v>
      </c>
      <c r="C859">
        <f>VLOOKUP(A859,'Cód dos países'!$A$3:$C$199,3,FALSE)</f>
        <v>35</v>
      </c>
      <c r="D859">
        <v>2014</v>
      </c>
      <c r="E859">
        <f t="shared" si="13"/>
        <v>352014</v>
      </c>
      <c r="F859" s="54">
        <v>0.83333333333333337</v>
      </c>
    </row>
    <row r="860" spans="1:6" x14ac:dyDescent="0.25">
      <c r="A860" t="s">
        <v>53</v>
      </c>
      <c r="B860" t="str">
        <f>VLOOKUP(A860,'Cód dos países'!$A$3:$C$199,2,FALSE)</f>
        <v>CHN</v>
      </c>
      <c r="C860">
        <f>VLOOKUP(A860,'Cód dos países'!$A$3:$C$199,3,FALSE)</f>
        <v>36</v>
      </c>
      <c r="D860">
        <v>2014</v>
      </c>
      <c r="E860">
        <f t="shared" si="13"/>
        <v>362014</v>
      </c>
      <c r="F860" s="54">
        <v>0.61111111111111116</v>
      </c>
    </row>
    <row r="861" spans="1:6" x14ac:dyDescent="0.25">
      <c r="A861" t="s">
        <v>429</v>
      </c>
      <c r="B861" t="str">
        <f>VLOOKUP(A861,'Cód dos países'!$A$3:$C$199,2,FALSE)</f>
        <v>CIV</v>
      </c>
      <c r="C861">
        <f>VLOOKUP(A861,'Cód dos países'!$A$3:$C$199,3,FALSE)</f>
        <v>42</v>
      </c>
      <c r="D861">
        <v>2014</v>
      </c>
      <c r="E861">
        <f t="shared" si="13"/>
        <v>422014</v>
      </c>
      <c r="F861" s="54">
        <v>0.55555555555555558</v>
      </c>
    </row>
    <row r="862" spans="1:6" x14ac:dyDescent="0.25">
      <c r="A862" t="s">
        <v>56</v>
      </c>
      <c r="B862" t="str">
        <f>VLOOKUP(A862,'Cód dos países'!$A$3:$C$199,2,FALSE)</f>
        <v>CMR</v>
      </c>
      <c r="C862">
        <f>VLOOKUP(A862,'Cód dos países'!$A$3:$C$199,3,FALSE)</f>
        <v>30</v>
      </c>
      <c r="D862">
        <v>2014</v>
      </c>
      <c r="E862">
        <f t="shared" si="13"/>
        <v>302014</v>
      </c>
      <c r="F862" s="54">
        <v>0.5</v>
      </c>
    </row>
    <row r="863" spans="1:6" x14ac:dyDescent="0.25">
      <c r="A863" t="s">
        <v>334</v>
      </c>
      <c r="B863" t="str">
        <f>VLOOKUP(A863,'Cód dos países'!$A$3:$C$199,2,FALSE)</f>
        <v>COG</v>
      </c>
      <c r="C863">
        <f>VLOOKUP(A863,'Cód dos países'!$A$3:$C$199,3,FALSE)</f>
        <v>39</v>
      </c>
      <c r="D863">
        <v>2014</v>
      </c>
      <c r="E863">
        <f t="shared" si="13"/>
        <v>392014</v>
      </c>
      <c r="F863" s="54">
        <v>0.5</v>
      </c>
    </row>
    <row r="864" spans="1:6" x14ac:dyDescent="0.25">
      <c r="A864" t="s">
        <v>59</v>
      </c>
      <c r="B864" t="str">
        <f>VLOOKUP(A864,'Cód dos países'!$A$3:$C$199,2,FALSE)</f>
        <v>COL</v>
      </c>
      <c r="C864">
        <f>VLOOKUP(A864,'Cód dos países'!$A$3:$C$199,3,FALSE)</f>
        <v>37</v>
      </c>
      <c r="D864">
        <v>2014</v>
      </c>
      <c r="E864">
        <f t="shared" si="13"/>
        <v>372014</v>
      </c>
      <c r="F864" s="54">
        <v>0.77777777777777779</v>
      </c>
    </row>
    <row r="865" spans="1:6" x14ac:dyDescent="0.25">
      <c r="A865" t="s">
        <v>61</v>
      </c>
      <c r="B865" t="str">
        <f>VLOOKUP(A865,'Cód dos países'!$A$3:$C$199,2,FALSE)</f>
        <v>COM</v>
      </c>
      <c r="C865">
        <f>VLOOKUP(A865,'Cód dos países'!$A$3:$C$199,3,FALSE)</f>
        <v>38</v>
      </c>
      <c r="D865">
        <v>2014</v>
      </c>
      <c r="E865">
        <f t="shared" si="13"/>
        <v>382014</v>
      </c>
      <c r="F865" s="54">
        <v>0.55555555555555558</v>
      </c>
    </row>
    <row r="866" spans="1:6" x14ac:dyDescent="0.25">
      <c r="A866" t="s">
        <v>63</v>
      </c>
      <c r="B866" t="str">
        <f>VLOOKUP(A866,'Cód dos países'!$A$3:$C$199,2,FALSE)</f>
        <v>CPV</v>
      </c>
      <c r="C866">
        <f>VLOOKUP(A866,'Cód dos países'!$A$3:$C$199,3,FALSE)</f>
        <v>32</v>
      </c>
      <c r="D866">
        <v>2014</v>
      </c>
      <c r="E866">
        <f t="shared" si="13"/>
        <v>322014</v>
      </c>
      <c r="F866" s="54">
        <v>0.66666666666666663</v>
      </c>
    </row>
    <row r="867" spans="1:6" x14ac:dyDescent="0.25">
      <c r="A867" t="s">
        <v>65</v>
      </c>
      <c r="B867" t="str">
        <f>VLOOKUP(A867,'Cód dos países'!$A$3:$C$199,2,FALSE)</f>
        <v>CRI</v>
      </c>
      <c r="C867">
        <f>VLOOKUP(A867,'Cód dos países'!$A$3:$C$199,3,FALSE)</f>
        <v>41</v>
      </c>
      <c r="D867">
        <v>2014</v>
      </c>
      <c r="E867">
        <f t="shared" si="13"/>
        <v>412014</v>
      </c>
      <c r="F867" s="54">
        <v>0.61111111111111116</v>
      </c>
    </row>
    <row r="868" spans="1:6" x14ac:dyDescent="0.25">
      <c r="A868" t="s">
        <v>67</v>
      </c>
      <c r="B868" t="str">
        <f>VLOOKUP(A868,'Cód dos países'!$A$3:$C$199,2,FALSE)</f>
        <v>CUB</v>
      </c>
      <c r="C868">
        <f>VLOOKUP(A868,'Cód dos países'!$A$3:$C$199,3,FALSE)</f>
        <v>44</v>
      </c>
      <c r="D868">
        <v>2014</v>
      </c>
      <c r="E868">
        <f t="shared" si="13"/>
        <v>442014</v>
      </c>
      <c r="F868" s="54">
        <v>0.44444444444444448</v>
      </c>
    </row>
    <row r="869" spans="1:6" x14ac:dyDescent="0.25">
      <c r="A869" t="s">
        <v>591</v>
      </c>
      <c r="B869" t="e">
        <f>VLOOKUP(A869,'Cód dos países'!$A$3:$C$199,2,FALSE)</f>
        <v>#N/A</v>
      </c>
      <c r="C869" t="e">
        <f>VLOOKUP(A869,'Cód dos países'!$A$3:$C$199,3,FALSE)</f>
        <v>#N/A</v>
      </c>
      <c r="D869">
        <v>2014</v>
      </c>
      <c r="E869" t="e">
        <f t="shared" si="13"/>
        <v>#N/A</v>
      </c>
      <c r="F869" s="54">
        <v>0.61111111111111116</v>
      </c>
    </row>
    <row r="870" spans="1:6" x14ac:dyDescent="0.25">
      <c r="A870" t="s">
        <v>69</v>
      </c>
      <c r="B870" t="str">
        <f>VLOOKUP(A870,'Cód dos países'!$A$3:$C$199,2,FALSE)</f>
        <v>CYP</v>
      </c>
      <c r="C870">
        <f>VLOOKUP(A870,'Cód dos países'!$A$3:$C$199,3,FALSE)</f>
        <v>45</v>
      </c>
      <c r="D870">
        <v>2014</v>
      </c>
      <c r="E870">
        <f t="shared" si="13"/>
        <v>452014</v>
      </c>
      <c r="F870" s="54">
        <v>0.66666666666666663</v>
      </c>
    </row>
    <row r="871" spans="1:6" x14ac:dyDescent="0.25">
      <c r="A871" t="s">
        <v>71</v>
      </c>
      <c r="B871" t="str">
        <f>VLOOKUP(A871,'Cód dos países'!$A$3:$C$199,2,FALSE)</f>
        <v>CZE</v>
      </c>
      <c r="C871">
        <f>VLOOKUP(A871,'Cód dos países'!$A$3:$C$199,3,FALSE)</f>
        <v>46</v>
      </c>
      <c r="D871">
        <v>2014</v>
      </c>
      <c r="E871">
        <f t="shared" si="13"/>
        <v>462014</v>
      </c>
      <c r="F871" s="54">
        <v>0.77777777777777779</v>
      </c>
    </row>
    <row r="872" spans="1:6" x14ac:dyDescent="0.25">
      <c r="A872" t="s">
        <v>73</v>
      </c>
      <c r="B872" t="str">
        <f>VLOOKUP(A872,'Cód dos países'!$A$3:$C$199,2,FALSE)</f>
        <v>DEU</v>
      </c>
      <c r="C872">
        <f>VLOOKUP(A872,'Cód dos países'!$A$3:$C$199,3,FALSE)</f>
        <v>64</v>
      </c>
      <c r="D872">
        <v>2014</v>
      </c>
      <c r="E872">
        <f t="shared" si="13"/>
        <v>642014</v>
      </c>
      <c r="F872" s="54">
        <v>0.94444444444444453</v>
      </c>
    </row>
    <row r="873" spans="1:6" x14ac:dyDescent="0.25">
      <c r="A873" t="s">
        <v>75</v>
      </c>
      <c r="B873" t="str">
        <f>VLOOKUP(A873,'Cód dos países'!$A$3:$C$199,2,FALSE)</f>
        <v>DJI</v>
      </c>
      <c r="C873">
        <f>VLOOKUP(A873,'Cód dos países'!$A$3:$C$199,3,FALSE)</f>
        <v>48</v>
      </c>
      <c r="D873">
        <v>2014</v>
      </c>
      <c r="E873">
        <f t="shared" si="13"/>
        <v>482014</v>
      </c>
      <c r="F873" s="54">
        <v>0.44444444444444448</v>
      </c>
    </row>
    <row r="874" spans="1:6" x14ac:dyDescent="0.25">
      <c r="A874" t="s">
        <v>353</v>
      </c>
      <c r="B874" t="str">
        <f>VLOOKUP(A874,'Cód dos países'!$A$3:$C$199,2,FALSE)</f>
        <v>DMA</v>
      </c>
      <c r="C874">
        <f>VLOOKUP(A874,'Cód dos países'!$A$3:$C$199,3,FALSE)</f>
        <v>49</v>
      </c>
      <c r="D874">
        <v>2014</v>
      </c>
      <c r="E874">
        <f t="shared" si="13"/>
        <v>492014</v>
      </c>
      <c r="F874" s="54">
        <v>0.61111111111111116</v>
      </c>
    </row>
    <row r="875" spans="1:6" x14ac:dyDescent="0.25">
      <c r="A875" t="s">
        <v>77</v>
      </c>
      <c r="B875" t="str">
        <f>VLOOKUP(A875,'Cód dos países'!$A$3:$C$199,2,FALSE)</f>
        <v>DNK</v>
      </c>
      <c r="C875">
        <f>VLOOKUP(A875,'Cód dos países'!$A$3:$C$199,3,FALSE)</f>
        <v>47</v>
      </c>
      <c r="D875">
        <v>2014</v>
      </c>
      <c r="E875">
        <f t="shared" si="13"/>
        <v>472014</v>
      </c>
      <c r="F875" s="54">
        <v>1</v>
      </c>
    </row>
    <row r="876" spans="1:6" x14ac:dyDescent="0.25">
      <c r="A876" t="s">
        <v>79</v>
      </c>
      <c r="B876" t="str">
        <f>VLOOKUP(A876,'Cód dos países'!$A$3:$C$199,2,FALSE)</f>
        <v>DOM</v>
      </c>
      <c r="C876">
        <f>VLOOKUP(A876,'Cód dos países'!$A$3:$C$199,3,FALSE)</f>
        <v>50</v>
      </c>
      <c r="D876">
        <v>2014</v>
      </c>
      <c r="E876">
        <f t="shared" si="13"/>
        <v>502014</v>
      </c>
      <c r="F876" s="54">
        <v>0.66666666666666663</v>
      </c>
    </row>
    <row r="877" spans="1:6" x14ac:dyDescent="0.25">
      <c r="A877" t="s">
        <v>81</v>
      </c>
      <c r="B877" t="str">
        <f>VLOOKUP(A877,'Cód dos países'!$A$3:$C$199,2,FALSE)</f>
        <v>DZA</v>
      </c>
      <c r="C877">
        <f>VLOOKUP(A877,'Cód dos países'!$A$3:$C$199,3,FALSE)</f>
        <v>3</v>
      </c>
      <c r="D877">
        <v>2014</v>
      </c>
      <c r="E877">
        <f t="shared" si="13"/>
        <v>32014</v>
      </c>
      <c r="F877" s="54">
        <v>0.22222222222222221</v>
      </c>
    </row>
    <row r="878" spans="1:6" x14ac:dyDescent="0.25">
      <c r="A878" t="s">
        <v>83</v>
      </c>
      <c r="B878" t="str">
        <f>VLOOKUP(A878,'Cód dos países'!$A$3:$C$199,2,FALSE)</f>
        <v>ECU</v>
      </c>
      <c r="C878">
        <f>VLOOKUP(A878,'Cód dos países'!$A$3:$C$199,3,FALSE)</f>
        <v>51</v>
      </c>
      <c r="D878">
        <v>2014</v>
      </c>
      <c r="E878">
        <f t="shared" si="13"/>
        <v>512014</v>
      </c>
      <c r="F878" s="54">
        <v>0.27777777777777779</v>
      </c>
    </row>
    <row r="879" spans="1:6" x14ac:dyDescent="0.25">
      <c r="A879" t="s">
        <v>85</v>
      </c>
      <c r="B879" t="str">
        <f>VLOOKUP(A879,'Cód dos países'!$A$3:$C$199,2,FALSE)</f>
        <v>EGY</v>
      </c>
      <c r="C879">
        <f>VLOOKUP(A879,'Cód dos países'!$A$3:$C$199,3,FALSE)</f>
        <v>52</v>
      </c>
      <c r="D879">
        <v>2014</v>
      </c>
      <c r="E879">
        <f t="shared" si="13"/>
        <v>522014</v>
      </c>
      <c r="F879" s="54">
        <v>0.27777777777777779</v>
      </c>
    </row>
    <row r="880" spans="1:6" x14ac:dyDescent="0.25">
      <c r="A880" t="s">
        <v>87</v>
      </c>
      <c r="B880" t="str">
        <f>VLOOKUP(A880,'Cód dos países'!$A$3:$C$199,2,FALSE)</f>
        <v>ERI</v>
      </c>
      <c r="C880">
        <f>VLOOKUP(A880,'Cód dos países'!$A$3:$C$199,3,FALSE)</f>
        <v>55</v>
      </c>
      <c r="D880">
        <v>2014</v>
      </c>
      <c r="E880">
        <f t="shared" si="13"/>
        <v>552014</v>
      </c>
      <c r="F880" s="54">
        <v>0.16666666666666663</v>
      </c>
    </row>
    <row r="881" spans="1:6" x14ac:dyDescent="0.25">
      <c r="A881" t="s">
        <v>89</v>
      </c>
      <c r="B881" t="str">
        <f>VLOOKUP(A881,'Cód dos países'!$A$3:$C$199,2,FALSE)</f>
        <v>ESP</v>
      </c>
      <c r="C881">
        <f>VLOOKUP(A881,'Cód dos países'!$A$3:$C$199,3,FALSE)</f>
        <v>161</v>
      </c>
      <c r="D881">
        <v>2014</v>
      </c>
      <c r="E881">
        <f t="shared" si="13"/>
        <v>1612014</v>
      </c>
      <c r="F881" s="54">
        <v>0.83333333333333337</v>
      </c>
    </row>
    <row r="882" spans="1:6" x14ac:dyDescent="0.25">
      <c r="A882" t="s">
        <v>91</v>
      </c>
      <c r="B882" t="str">
        <f>VLOOKUP(A882,'Cód dos países'!$A$3:$C$199,2,FALSE)</f>
        <v>EST</v>
      </c>
      <c r="C882">
        <f>VLOOKUP(A882,'Cód dos países'!$A$3:$C$199,3,FALSE)</f>
        <v>56</v>
      </c>
      <c r="D882">
        <v>2014</v>
      </c>
      <c r="E882">
        <f t="shared" si="13"/>
        <v>562014</v>
      </c>
      <c r="F882" s="54">
        <v>0.88888888888888895</v>
      </c>
    </row>
    <row r="883" spans="1:6" x14ac:dyDescent="0.25">
      <c r="A883" t="s">
        <v>93</v>
      </c>
      <c r="B883" t="str">
        <f>VLOOKUP(A883,'Cód dos países'!$A$3:$C$199,2,FALSE)</f>
        <v>ETH</v>
      </c>
      <c r="C883">
        <f>VLOOKUP(A883,'Cód dos países'!$A$3:$C$199,3,FALSE)</f>
        <v>57</v>
      </c>
      <c r="D883">
        <v>2014</v>
      </c>
      <c r="E883">
        <f t="shared" si="13"/>
        <v>572014</v>
      </c>
      <c r="F883" s="54">
        <v>0.44444444444444448</v>
      </c>
    </row>
    <row r="884" spans="1:6" x14ac:dyDescent="0.25">
      <c r="A884" t="s">
        <v>95</v>
      </c>
      <c r="B884" t="str">
        <f>VLOOKUP(A884,'Cód dos países'!$A$3:$C$199,2,FALSE)</f>
        <v>FIN</v>
      </c>
      <c r="C884">
        <f>VLOOKUP(A884,'Cód dos países'!$A$3:$C$199,3,FALSE)</f>
        <v>59</v>
      </c>
      <c r="D884">
        <v>2014</v>
      </c>
      <c r="E884">
        <f t="shared" si="13"/>
        <v>592014</v>
      </c>
      <c r="F884" s="54">
        <v>1</v>
      </c>
    </row>
    <row r="885" spans="1:6" x14ac:dyDescent="0.25">
      <c r="A885" t="s">
        <v>97</v>
      </c>
      <c r="B885" t="str">
        <f>VLOOKUP(A885,'Cód dos países'!$A$3:$C$199,2,FALSE)</f>
        <v>FJI</v>
      </c>
      <c r="C885">
        <f>VLOOKUP(A885,'Cód dos países'!$A$3:$C$199,3,FALSE)</f>
        <v>58</v>
      </c>
      <c r="D885">
        <v>2014</v>
      </c>
      <c r="E885">
        <f t="shared" si="13"/>
        <v>582014</v>
      </c>
      <c r="F885" s="54">
        <v>0.66666666666666663</v>
      </c>
    </row>
    <row r="886" spans="1:6" x14ac:dyDescent="0.25">
      <c r="A886" t="s">
        <v>99</v>
      </c>
      <c r="B886" t="str">
        <f>VLOOKUP(A886,'Cód dos países'!$A$3:$C$199,2,FALSE)</f>
        <v>FRA</v>
      </c>
      <c r="C886">
        <f>VLOOKUP(A886,'Cód dos países'!$A$3:$C$199,3,FALSE)</f>
        <v>60</v>
      </c>
      <c r="D886">
        <v>2014</v>
      </c>
      <c r="E886">
        <f t="shared" si="13"/>
        <v>602014</v>
      </c>
      <c r="F886" s="54">
        <v>0.83333333333333337</v>
      </c>
    </row>
    <row r="887" spans="1:6" x14ac:dyDescent="0.25">
      <c r="A887" t="s">
        <v>361</v>
      </c>
      <c r="B887" t="str">
        <f>VLOOKUP(A887,'Cód dos países'!$A$3:$C$199,2,FALSE)</f>
        <v>FSM</v>
      </c>
      <c r="C887">
        <f>VLOOKUP(A887,'Cód dos países'!$A$3:$C$199,3,FALSE)</f>
        <v>116</v>
      </c>
      <c r="D887">
        <v>2014</v>
      </c>
      <c r="E887">
        <f t="shared" si="13"/>
        <v>1162014</v>
      </c>
      <c r="F887" s="54">
        <v>0.77777777777777779</v>
      </c>
    </row>
    <row r="888" spans="1:6" x14ac:dyDescent="0.25">
      <c r="A888" t="s">
        <v>101</v>
      </c>
      <c r="B888" t="str">
        <f>VLOOKUP(A888,'Cód dos países'!$A$3:$C$199,2,FALSE)</f>
        <v>GAB</v>
      </c>
      <c r="C888">
        <f>VLOOKUP(A888,'Cód dos países'!$A$3:$C$199,3,FALSE)</f>
        <v>61</v>
      </c>
      <c r="D888">
        <v>2014</v>
      </c>
      <c r="E888">
        <f t="shared" si="13"/>
        <v>612014</v>
      </c>
      <c r="F888" s="54">
        <v>0.3888888888888889</v>
      </c>
    </row>
    <row r="889" spans="1:6" x14ac:dyDescent="0.25">
      <c r="A889" t="s">
        <v>103</v>
      </c>
      <c r="B889" t="str">
        <f>VLOOKUP(A889,'Cód dos países'!$A$3:$C$199,2,FALSE)</f>
        <v>GBR</v>
      </c>
      <c r="C889">
        <f>VLOOKUP(A889,'Cód dos países'!$A$3:$C$199,3,FALSE)</f>
        <v>187</v>
      </c>
      <c r="D889">
        <v>2014</v>
      </c>
      <c r="E889">
        <f t="shared" si="13"/>
        <v>1872014</v>
      </c>
      <c r="F889" s="54">
        <v>0.94444444444444453</v>
      </c>
    </row>
    <row r="890" spans="1:6" x14ac:dyDescent="0.25">
      <c r="A890" t="s">
        <v>105</v>
      </c>
      <c r="B890" t="str">
        <f>VLOOKUP(A890,'Cód dos países'!$A$3:$C$199,2,FALSE)</f>
        <v>GEO</v>
      </c>
      <c r="C890">
        <f>VLOOKUP(A890,'Cód dos países'!$A$3:$C$199,3,FALSE)</f>
        <v>63</v>
      </c>
      <c r="D890">
        <v>2014</v>
      </c>
      <c r="E890">
        <f t="shared" si="13"/>
        <v>632014</v>
      </c>
      <c r="F890" s="54">
        <v>0.61111111111111116</v>
      </c>
    </row>
    <row r="891" spans="1:6" x14ac:dyDescent="0.25">
      <c r="A891" t="s">
        <v>107</v>
      </c>
      <c r="B891" t="str">
        <f>VLOOKUP(A891,'Cód dos países'!$A$3:$C$199,2,FALSE)</f>
        <v>GHA</v>
      </c>
      <c r="C891">
        <f>VLOOKUP(A891,'Cód dos países'!$A$3:$C$199,3,FALSE)</f>
        <v>66</v>
      </c>
      <c r="D891">
        <v>2014</v>
      </c>
      <c r="E891">
        <f t="shared" si="13"/>
        <v>662014</v>
      </c>
      <c r="F891" s="54">
        <v>0.5</v>
      </c>
    </row>
    <row r="892" spans="1:6" x14ac:dyDescent="0.25">
      <c r="A892" t="s">
        <v>109</v>
      </c>
      <c r="B892" t="str">
        <f>VLOOKUP(A892,'Cód dos países'!$A$3:$C$199,2,FALSE)</f>
        <v>GIN</v>
      </c>
      <c r="C892">
        <f>VLOOKUP(A892,'Cód dos países'!$A$3:$C$199,3,FALSE)</f>
        <v>70</v>
      </c>
      <c r="D892">
        <v>2014</v>
      </c>
      <c r="E892">
        <f t="shared" si="13"/>
        <v>702014</v>
      </c>
      <c r="F892" s="54">
        <v>0.27777777777777779</v>
      </c>
    </row>
    <row r="893" spans="1:6" x14ac:dyDescent="0.25">
      <c r="A893" t="s">
        <v>354</v>
      </c>
      <c r="B893" t="str">
        <f>VLOOKUP(A893,'Cód dos países'!$A$3:$C$199,2,FALSE)</f>
        <v>GMB</v>
      </c>
      <c r="C893">
        <f>VLOOKUP(A893,'Cód dos países'!$A$3:$C$199,3,FALSE)</f>
        <v>62</v>
      </c>
      <c r="D893">
        <v>2014</v>
      </c>
      <c r="E893">
        <f t="shared" si="13"/>
        <v>622014</v>
      </c>
      <c r="F893" s="54">
        <v>0.3888888888888889</v>
      </c>
    </row>
    <row r="894" spans="1:6" x14ac:dyDescent="0.25">
      <c r="A894" t="s">
        <v>112</v>
      </c>
      <c r="B894" t="str">
        <f>VLOOKUP(A894,'Cód dos países'!$A$3:$C$199,2,FALSE)</f>
        <v>GNB</v>
      </c>
      <c r="C894">
        <f>VLOOKUP(A894,'Cód dos países'!$A$3:$C$199,3,FALSE)</f>
        <v>71</v>
      </c>
      <c r="D894">
        <v>2014</v>
      </c>
      <c r="E894">
        <f t="shared" si="13"/>
        <v>712014</v>
      </c>
      <c r="F894" s="54">
        <v>0.3888888888888889</v>
      </c>
    </row>
    <row r="895" spans="1:6" x14ac:dyDescent="0.25">
      <c r="A895" t="s">
        <v>114</v>
      </c>
      <c r="B895" t="str">
        <f>VLOOKUP(A895,'Cód dos países'!$A$3:$C$199,2,FALSE)</f>
        <v>GNQ</v>
      </c>
      <c r="C895">
        <f>VLOOKUP(A895,'Cód dos países'!$A$3:$C$199,3,FALSE)</f>
        <v>54</v>
      </c>
      <c r="D895">
        <v>2014</v>
      </c>
      <c r="E895">
        <f t="shared" si="13"/>
        <v>542014</v>
      </c>
      <c r="F895" s="54">
        <v>0.33333333333333331</v>
      </c>
    </row>
    <row r="896" spans="1:6" x14ac:dyDescent="0.25">
      <c r="A896" t="s">
        <v>116</v>
      </c>
      <c r="B896" t="str">
        <f>VLOOKUP(A896,'Cód dos países'!$A$3:$C$199,2,FALSE)</f>
        <v>GRC</v>
      </c>
      <c r="C896">
        <f>VLOOKUP(A896,'Cód dos países'!$A$3:$C$199,3,FALSE)</f>
        <v>67</v>
      </c>
      <c r="D896">
        <v>2014</v>
      </c>
      <c r="E896">
        <f t="shared" si="13"/>
        <v>672014</v>
      </c>
      <c r="F896" s="54">
        <v>0.72222222222222232</v>
      </c>
    </row>
    <row r="897" spans="1:6" x14ac:dyDescent="0.25">
      <c r="A897" t="s">
        <v>355</v>
      </c>
      <c r="B897" t="str">
        <f>VLOOKUP(A897,'Cód dos países'!$A$3:$C$199,2,FALSE)</f>
        <v>GRD</v>
      </c>
      <c r="C897">
        <f>VLOOKUP(A897,'Cód dos países'!$A$3:$C$199,3,FALSE)</f>
        <v>68</v>
      </c>
      <c r="D897">
        <v>2014</v>
      </c>
      <c r="E897">
        <f t="shared" si="13"/>
        <v>682014</v>
      </c>
      <c r="F897" s="54">
        <v>0.5</v>
      </c>
    </row>
    <row r="898" spans="1:6" x14ac:dyDescent="0.25">
      <c r="A898" t="s">
        <v>118</v>
      </c>
      <c r="B898" t="str">
        <f>VLOOKUP(A898,'Cód dos países'!$A$3:$C$199,2,FALSE)</f>
        <v>GTM</v>
      </c>
      <c r="C898">
        <f>VLOOKUP(A898,'Cód dos países'!$A$3:$C$199,3,FALSE)</f>
        <v>69</v>
      </c>
      <c r="D898">
        <v>2014</v>
      </c>
      <c r="E898">
        <f t="shared" si="13"/>
        <v>692014</v>
      </c>
      <c r="F898" s="54">
        <v>0.61111111111111116</v>
      </c>
    </row>
    <row r="899" spans="1:6" x14ac:dyDescent="0.25">
      <c r="A899" t="s">
        <v>120</v>
      </c>
      <c r="B899" t="str">
        <f>VLOOKUP(A899,'Cód dos países'!$A$3:$C$199,2,FALSE)</f>
        <v>GUY</v>
      </c>
      <c r="C899">
        <f>VLOOKUP(A899,'Cód dos países'!$A$3:$C$199,3,FALSE)</f>
        <v>72</v>
      </c>
      <c r="D899">
        <v>2014</v>
      </c>
      <c r="E899">
        <f t="shared" si="13"/>
        <v>722014</v>
      </c>
      <c r="F899" s="54">
        <v>0.61111111111111116</v>
      </c>
    </row>
    <row r="900" spans="1:6" x14ac:dyDescent="0.25">
      <c r="A900" t="s">
        <v>592</v>
      </c>
      <c r="B900" t="e">
        <f>VLOOKUP(A900,'Cód dos países'!$A$3:$C$199,2,FALSE)</f>
        <v>#N/A</v>
      </c>
      <c r="C900" t="e">
        <f>VLOOKUP(A900,'Cód dos países'!$A$3:$C$199,3,FALSE)</f>
        <v>#N/A</v>
      </c>
      <c r="D900">
        <v>2014</v>
      </c>
      <c r="E900" t="e">
        <f t="shared" si="13"/>
        <v>#N/A</v>
      </c>
      <c r="F900" s="54">
        <v>0.94444444444444453</v>
      </c>
    </row>
    <row r="901" spans="1:6" x14ac:dyDescent="0.25">
      <c r="A901" t="s">
        <v>120</v>
      </c>
      <c r="B901" t="str">
        <f>VLOOKUP(A901,'Cód dos países'!$A$3:$C$199,2,FALSE)</f>
        <v>GUY</v>
      </c>
      <c r="C901">
        <f>VLOOKUP(A901,'Cód dos países'!$A$3:$C$199,3,FALSE)</f>
        <v>72</v>
      </c>
      <c r="D901">
        <v>2014</v>
      </c>
      <c r="E901">
        <f t="shared" ref="E901:E964" si="14">C901*10000+D901</f>
        <v>722014</v>
      </c>
      <c r="F901" s="54">
        <v>0.55555555555555558</v>
      </c>
    </row>
    <row r="902" spans="1:6" x14ac:dyDescent="0.25">
      <c r="A902" t="s">
        <v>122</v>
      </c>
      <c r="B902" t="str">
        <f>VLOOKUP(A902,'Cód dos países'!$A$3:$C$199,2,FALSE)</f>
        <v>HKG</v>
      </c>
      <c r="C902">
        <f>VLOOKUP(A902,'Cód dos países'!$A$3:$C$199,3,FALSE)</f>
        <v>75</v>
      </c>
      <c r="D902">
        <v>2014</v>
      </c>
      <c r="E902">
        <f t="shared" si="14"/>
        <v>752014</v>
      </c>
      <c r="F902" s="54">
        <v>1</v>
      </c>
    </row>
    <row r="903" spans="1:6" x14ac:dyDescent="0.25">
      <c r="A903" t="s">
        <v>124</v>
      </c>
      <c r="B903" t="str">
        <f>VLOOKUP(A903,'Cód dos países'!$A$3:$C$199,2,FALSE)</f>
        <v>HND</v>
      </c>
      <c r="C903">
        <f>VLOOKUP(A903,'Cód dos países'!$A$3:$C$199,3,FALSE)</f>
        <v>74</v>
      </c>
      <c r="D903">
        <v>2014</v>
      </c>
      <c r="E903">
        <f t="shared" si="14"/>
        <v>742014</v>
      </c>
      <c r="F903" s="54">
        <v>0.44444444444444448</v>
      </c>
    </row>
    <row r="904" spans="1:6" x14ac:dyDescent="0.25">
      <c r="A904" t="s">
        <v>126</v>
      </c>
      <c r="B904" t="str">
        <f>VLOOKUP(A904,'Cód dos países'!$A$3:$C$199,2,FALSE)</f>
        <v>HRV</v>
      </c>
      <c r="C904">
        <f>VLOOKUP(A904,'Cód dos países'!$A$3:$C$199,3,FALSE)</f>
        <v>43</v>
      </c>
      <c r="D904">
        <v>2014</v>
      </c>
      <c r="E904">
        <f t="shared" si="14"/>
        <v>432014</v>
      </c>
      <c r="F904" s="54">
        <v>0.77777777777777779</v>
      </c>
    </row>
    <row r="905" spans="1:6" x14ac:dyDescent="0.25">
      <c r="A905" t="s">
        <v>128</v>
      </c>
      <c r="B905" t="str">
        <f>VLOOKUP(A905,'Cód dos países'!$A$3:$C$199,2,FALSE)</f>
        <v>HTI</v>
      </c>
      <c r="C905">
        <f>VLOOKUP(A905,'Cód dos países'!$A$3:$C$199,3,FALSE)</f>
        <v>73</v>
      </c>
      <c r="D905">
        <v>2014</v>
      </c>
      <c r="E905">
        <f t="shared" si="14"/>
        <v>732014</v>
      </c>
      <c r="F905" s="54">
        <v>0.55555555555555558</v>
      </c>
    </row>
    <row r="906" spans="1:6" x14ac:dyDescent="0.25">
      <c r="A906" t="s">
        <v>130</v>
      </c>
      <c r="B906" t="str">
        <f>VLOOKUP(A906,'Cód dos países'!$A$3:$C$199,2,FALSE)</f>
        <v>HUN</v>
      </c>
      <c r="C906">
        <f>VLOOKUP(A906,'Cód dos países'!$A$3:$C$199,3,FALSE)</f>
        <v>76</v>
      </c>
      <c r="D906">
        <v>2014</v>
      </c>
      <c r="E906">
        <f t="shared" si="14"/>
        <v>762014</v>
      </c>
      <c r="F906" s="54">
        <v>0.61111111111111116</v>
      </c>
    </row>
    <row r="907" spans="1:6" x14ac:dyDescent="0.25">
      <c r="A907" t="s">
        <v>132</v>
      </c>
      <c r="B907" t="str">
        <f>VLOOKUP(A907,'Cód dos países'!$A$3:$C$199,2,FALSE)</f>
        <v>IDN</v>
      </c>
      <c r="C907">
        <f>VLOOKUP(A907,'Cód dos países'!$A$3:$C$199,3,FALSE)</f>
        <v>79</v>
      </c>
      <c r="D907">
        <v>2014</v>
      </c>
      <c r="E907">
        <f t="shared" si="14"/>
        <v>792014</v>
      </c>
      <c r="F907" s="54">
        <v>0.55555555555555558</v>
      </c>
    </row>
    <row r="908" spans="1:6" x14ac:dyDescent="0.25">
      <c r="A908" t="s">
        <v>134</v>
      </c>
      <c r="B908" t="str">
        <f>VLOOKUP(A908,'Cód dos países'!$A$3:$C$199,2,FALSE)</f>
        <v>IND</v>
      </c>
      <c r="C908">
        <f>VLOOKUP(A908,'Cód dos países'!$A$3:$C$199,3,FALSE)</f>
        <v>78</v>
      </c>
      <c r="D908">
        <v>2014</v>
      </c>
      <c r="E908">
        <f t="shared" si="14"/>
        <v>782014</v>
      </c>
      <c r="F908" s="54">
        <v>0.5</v>
      </c>
    </row>
    <row r="909" spans="1:6" x14ac:dyDescent="0.25">
      <c r="A909" t="s">
        <v>136</v>
      </c>
      <c r="B909" t="str">
        <f>VLOOKUP(A909,'Cód dos países'!$A$3:$C$199,2,FALSE)</f>
        <v>IRL</v>
      </c>
      <c r="C909">
        <f>VLOOKUP(A909,'Cód dos países'!$A$3:$C$199,3,FALSE)</f>
        <v>82</v>
      </c>
      <c r="D909">
        <v>2014</v>
      </c>
      <c r="E909">
        <f t="shared" si="14"/>
        <v>822014</v>
      </c>
      <c r="F909" s="54">
        <v>0.83333333333333337</v>
      </c>
    </row>
    <row r="910" spans="1:6" x14ac:dyDescent="0.25">
      <c r="A910" t="s">
        <v>138</v>
      </c>
      <c r="B910" t="str">
        <f>VLOOKUP(A910,'Cód dos países'!$A$3:$C$199,2,FALSE)</f>
        <v>IRN</v>
      </c>
      <c r="C910">
        <f>VLOOKUP(A910,'Cód dos países'!$A$3:$C$199,3,FALSE)</f>
        <v>80</v>
      </c>
      <c r="D910">
        <v>2014</v>
      </c>
      <c r="E910">
        <f t="shared" si="14"/>
        <v>802014</v>
      </c>
      <c r="F910" s="54">
        <v>0.33333333333333331</v>
      </c>
    </row>
    <row r="911" spans="1:6" x14ac:dyDescent="0.25">
      <c r="A911" t="s">
        <v>140</v>
      </c>
      <c r="B911" t="str">
        <f>VLOOKUP(A911,'Cód dos países'!$A$3:$C$199,2,FALSE)</f>
        <v>IRQ</v>
      </c>
      <c r="C911">
        <f>VLOOKUP(A911,'Cód dos países'!$A$3:$C$199,3,FALSE)</f>
        <v>81</v>
      </c>
      <c r="D911">
        <v>2014</v>
      </c>
      <c r="E911">
        <f t="shared" si="14"/>
        <v>812014</v>
      </c>
      <c r="F911" s="54">
        <v>0.33333333333333331</v>
      </c>
    </row>
    <row r="912" spans="1:6" x14ac:dyDescent="0.25">
      <c r="A912" t="s">
        <v>142</v>
      </c>
      <c r="B912" t="str">
        <f>VLOOKUP(A912,'Cód dos países'!$A$3:$C$199,2,FALSE)</f>
        <v>ISL</v>
      </c>
      <c r="C912">
        <f>VLOOKUP(A912,'Cód dos países'!$A$3:$C$199,3,FALSE)</f>
        <v>77</v>
      </c>
      <c r="D912">
        <v>2014</v>
      </c>
      <c r="E912">
        <f t="shared" si="14"/>
        <v>772014</v>
      </c>
      <c r="F912" s="54">
        <v>0.83333333333333337</v>
      </c>
    </row>
    <row r="913" spans="1:6" x14ac:dyDescent="0.25">
      <c r="A913" t="s">
        <v>144</v>
      </c>
      <c r="B913" t="str">
        <f>VLOOKUP(A913,'Cód dos países'!$A$3:$C$199,2,FALSE)</f>
        <v>ISR</v>
      </c>
      <c r="C913">
        <f>VLOOKUP(A913,'Cód dos países'!$A$3:$C$199,3,FALSE)</f>
        <v>83</v>
      </c>
      <c r="D913">
        <v>2014</v>
      </c>
      <c r="E913">
        <f t="shared" si="14"/>
        <v>832014</v>
      </c>
      <c r="F913" s="54">
        <v>0.83333333333333337</v>
      </c>
    </row>
    <row r="914" spans="1:6" x14ac:dyDescent="0.25">
      <c r="A914" t="s">
        <v>146</v>
      </c>
      <c r="B914" t="str">
        <f>VLOOKUP(A914,'Cód dos países'!$A$3:$C$199,2,FALSE)</f>
        <v>ITA</v>
      </c>
      <c r="C914">
        <f>VLOOKUP(A914,'Cód dos países'!$A$3:$C$199,3,FALSE)</f>
        <v>84</v>
      </c>
      <c r="D914">
        <v>2014</v>
      </c>
      <c r="E914">
        <f t="shared" si="14"/>
        <v>842014</v>
      </c>
      <c r="F914" s="54">
        <v>0.72222222222222232</v>
      </c>
    </row>
    <row r="915" spans="1:6" x14ac:dyDescent="0.25">
      <c r="A915" t="s">
        <v>148</v>
      </c>
      <c r="B915" t="str">
        <f>VLOOKUP(A915,'Cód dos países'!$A$3:$C$199,2,FALSE)</f>
        <v>JAM</v>
      </c>
      <c r="C915">
        <f>VLOOKUP(A915,'Cód dos países'!$A$3:$C$199,3,FALSE)</f>
        <v>85</v>
      </c>
      <c r="D915">
        <v>2014</v>
      </c>
      <c r="E915">
        <f t="shared" si="14"/>
        <v>852014</v>
      </c>
      <c r="F915" s="54">
        <v>0.5</v>
      </c>
    </row>
    <row r="916" spans="1:6" x14ac:dyDescent="0.25">
      <c r="A916" t="s">
        <v>150</v>
      </c>
      <c r="B916" t="str">
        <f>VLOOKUP(A916,'Cód dos países'!$A$3:$C$199,2,FALSE)</f>
        <v>JOR</v>
      </c>
      <c r="C916">
        <f>VLOOKUP(A916,'Cód dos países'!$A$3:$C$199,3,FALSE)</f>
        <v>87</v>
      </c>
      <c r="D916">
        <v>2014</v>
      </c>
      <c r="E916">
        <f t="shared" si="14"/>
        <v>872014</v>
      </c>
      <c r="F916" s="54">
        <v>0.5</v>
      </c>
    </row>
    <row r="917" spans="1:6" x14ac:dyDescent="0.25">
      <c r="A917" t="s">
        <v>152</v>
      </c>
      <c r="B917" t="str">
        <f>VLOOKUP(A917,'Cód dos países'!$A$3:$C$199,2,FALSE)</f>
        <v>JPN</v>
      </c>
      <c r="C917">
        <f>VLOOKUP(A917,'Cód dos países'!$A$3:$C$199,3,FALSE)</f>
        <v>86</v>
      </c>
      <c r="D917">
        <v>2014</v>
      </c>
      <c r="E917">
        <f t="shared" si="14"/>
        <v>862014</v>
      </c>
      <c r="F917" s="54">
        <v>0.94444444444444453</v>
      </c>
    </row>
    <row r="918" spans="1:6" x14ac:dyDescent="0.25">
      <c r="A918" t="s">
        <v>154</v>
      </c>
      <c r="B918" t="str">
        <f>VLOOKUP(A918,'Cód dos países'!$A$3:$C$199,2,FALSE)</f>
        <v>KAZ</v>
      </c>
      <c r="C918">
        <f>VLOOKUP(A918,'Cód dos países'!$A$3:$C$199,3,FALSE)</f>
        <v>88</v>
      </c>
      <c r="D918">
        <v>2014</v>
      </c>
      <c r="E918">
        <f t="shared" si="14"/>
        <v>882014</v>
      </c>
      <c r="F918" s="54">
        <v>0.55555555555555558</v>
      </c>
    </row>
    <row r="919" spans="1:6" x14ac:dyDescent="0.25">
      <c r="A919" t="s">
        <v>156</v>
      </c>
      <c r="B919" t="str">
        <f>VLOOKUP(A919,'Cód dos países'!$A$3:$C$199,2,FALSE)</f>
        <v>KEN</v>
      </c>
      <c r="C919">
        <f>VLOOKUP(A919,'Cód dos países'!$A$3:$C$199,3,FALSE)</f>
        <v>89</v>
      </c>
      <c r="D919">
        <v>2014</v>
      </c>
      <c r="E919">
        <f t="shared" si="14"/>
        <v>892014</v>
      </c>
      <c r="F919" s="54">
        <v>0.61111111111111116</v>
      </c>
    </row>
    <row r="920" spans="1:6" x14ac:dyDescent="0.25">
      <c r="A920" t="s">
        <v>154</v>
      </c>
      <c r="B920" t="str">
        <f>VLOOKUP(A920,'Cód dos países'!$A$3:$C$199,2,FALSE)</f>
        <v>KAZ</v>
      </c>
      <c r="C920">
        <f>VLOOKUP(A920,'Cód dos países'!$A$3:$C$199,3,FALSE)</f>
        <v>88</v>
      </c>
      <c r="D920">
        <v>2014</v>
      </c>
      <c r="E920">
        <f t="shared" si="14"/>
        <v>882014</v>
      </c>
      <c r="F920" s="54">
        <v>0.33333333333333331</v>
      </c>
    </row>
    <row r="921" spans="1:6" x14ac:dyDescent="0.25">
      <c r="A921" t="s">
        <v>160</v>
      </c>
      <c r="B921" t="str">
        <f>VLOOKUP(A921,'Cód dos países'!$A$3:$C$199,2,FALSE)</f>
        <v>KHM</v>
      </c>
      <c r="C921">
        <f>VLOOKUP(A921,'Cód dos países'!$A$3:$C$199,3,FALSE)</f>
        <v>29</v>
      </c>
      <c r="D921">
        <v>2014</v>
      </c>
      <c r="E921">
        <f t="shared" si="14"/>
        <v>292014</v>
      </c>
      <c r="F921" s="54">
        <v>0.55555555555555558</v>
      </c>
    </row>
    <row r="922" spans="1:6" x14ac:dyDescent="0.25">
      <c r="A922" t="s">
        <v>356</v>
      </c>
      <c r="B922" t="str">
        <f>VLOOKUP(A922,'Cód dos países'!$A$3:$C$199,2,FALSE)</f>
        <v>KIR</v>
      </c>
      <c r="C922">
        <f>VLOOKUP(A922,'Cód dos países'!$A$3:$C$199,3,FALSE)</f>
        <v>90</v>
      </c>
      <c r="D922">
        <v>2014</v>
      </c>
      <c r="E922">
        <f t="shared" si="14"/>
        <v>902014</v>
      </c>
      <c r="F922" s="54">
        <v>0.83333333333333337</v>
      </c>
    </row>
    <row r="923" spans="1:6" x14ac:dyDescent="0.25">
      <c r="A923" t="s">
        <v>367</v>
      </c>
      <c r="B923" t="str">
        <f>VLOOKUP(A923,'Cód dos países'!$A$3:$C$199,2,FALSE)</f>
        <v>KNA</v>
      </c>
      <c r="C923">
        <f>VLOOKUP(A923,'Cód dos países'!$A$3:$C$199,3,FALSE)</f>
        <v>163</v>
      </c>
      <c r="D923">
        <v>2014</v>
      </c>
      <c r="E923">
        <f t="shared" si="14"/>
        <v>1632014</v>
      </c>
      <c r="F923" s="54">
        <v>0.44444444444444448</v>
      </c>
    </row>
    <row r="924" spans="1:6" x14ac:dyDescent="0.25">
      <c r="A924" t="s">
        <v>432</v>
      </c>
      <c r="B924" t="str">
        <f>VLOOKUP(A924,'Cód dos países'!$A$3:$C$199,2,FALSE)</f>
        <v>KOR</v>
      </c>
      <c r="C924">
        <f>VLOOKUP(A924,'Cód dos países'!$A$3:$C$199,3,FALSE)</f>
        <v>92</v>
      </c>
      <c r="D924">
        <v>2014</v>
      </c>
      <c r="E924">
        <f t="shared" si="14"/>
        <v>922014</v>
      </c>
      <c r="F924" s="54">
        <v>0.88888888888888895</v>
      </c>
    </row>
    <row r="925" spans="1:6" x14ac:dyDescent="0.25">
      <c r="A925" t="s">
        <v>163</v>
      </c>
      <c r="B925" t="str">
        <f>VLOOKUP(A925,'Cód dos países'!$A$3:$C$199,2,FALSE)</f>
        <v>KWT</v>
      </c>
      <c r="C925">
        <f>VLOOKUP(A925,'Cód dos países'!$A$3:$C$199,3,FALSE)</f>
        <v>94</v>
      </c>
      <c r="D925">
        <v>2014</v>
      </c>
      <c r="E925">
        <f t="shared" si="14"/>
        <v>942014</v>
      </c>
      <c r="F925" s="54">
        <v>0.5</v>
      </c>
    </row>
    <row r="926" spans="1:6" x14ac:dyDescent="0.25">
      <c r="A926" t="s">
        <v>165</v>
      </c>
      <c r="B926" t="str">
        <f>VLOOKUP(A926,'Cód dos países'!$A$3:$C$199,2,FALSE)</f>
        <v>LAO</v>
      </c>
      <c r="C926">
        <f>VLOOKUP(A926,'Cód dos países'!$A$3:$C$199,3,FALSE)</f>
        <v>96</v>
      </c>
      <c r="D926">
        <v>2014</v>
      </c>
      <c r="E926">
        <f t="shared" si="14"/>
        <v>962014</v>
      </c>
      <c r="F926" s="54">
        <v>0.66666666666666663</v>
      </c>
    </row>
    <row r="927" spans="1:6" x14ac:dyDescent="0.25">
      <c r="A927" t="s">
        <v>167</v>
      </c>
      <c r="B927" t="str">
        <f>VLOOKUP(A927,'Cód dos países'!$A$3:$C$199,2,FALSE)</f>
        <v>LBN</v>
      </c>
      <c r="C927">
        <f>VLOOKUP(A927,'Cód dos países'!$A$3:$C$199,3,FALSE)</f>
        <v>98</v>
      </c>
      <c r="D927">
        <v>2014</v>
      </c>
      <c r="E927">
        <f t="shared" si="14"/>
        <v>982014</v>
      </c>
      <c r="F927" s="54">
        <v>0.38888888888888884</v>
      </c>
    </row>
    <row r="928" spans="1:6" x14ac:dyDescent="0.25">
      <c r="A928" t="s">
        <v>169</v>
      </c>
      <c r="B928" t="str">
        <f>VLOOKUP(A928,'Cód dos países'!$A$3:$C$199,2,FALSE)</f>
        <v>LBR</v>
      </c>
      <c r="C928">
        <f>VLOOKUP(A928,'Cód dos países'!$A$3:$C$199,3,FALSE)</f>
        <v>100</v>
      </c>
      <c r="D928">
        <v>2014</v>
      </c>
      <c r="E928">
        <f t="shared" si="14"/>
        <v>1002014</v>
      </c>
      <c r="F928" s="54">
        <v>0.5</v>
      </c>
    </row>
    <row r="929" spans="1:6" x14ac:dyDescent="0.25">
      <c r="A929" t="s">
        <v>171</v>
      </c>
      <c r="B929" t="str">
        <f>VLOOKUP(A929,'Cód dos países'!$A$3:$C$199,2,FALSE)</f>
        <v>LBY</v>
      </c>
      <c r="C929">
        <f>VLOOKUP(A929,'Cód dos países'!$A$3:$C$199,3,FALSE)</f>
        <v>101</v>
      </c>
      <c r="D929">
        <v>2014</v>
      </c>
      <c r="E929">
        <f t="shared" si="14"/>
        <v>1012014</v>
      </c>
      <c r="F929" s="54">
        <v>0.11111111111111109</v>
      </c>
    </row>
    <row r="930" spans="1:6" x14ac:dyDescent="0.25">
      <c r="A930" t="s">
        <v>368</v>
      </c>
      <c r="B930" t="str">
        <f>VLOOKUP(A930,'Cód dos países'!$A$3:$C$199,2,FALSE)</f>
        <v>LCA</v>
      </c>
      <c r="C930">
        <f>VLOOKUP(A930,'Cód dos países'!$A$3:$C$199,3,FALSE)</f>
        <v>164</v>
      </c>
      <c r="D930">
        <v>2014</v>
      </c>
      <c r="E930">
        <f t="shared" si="14"/>
        <v>1642014</v>
      </c>
      <c r="F930" s="54">
        <v>0.61111111111111116</v>
      </c>
    </row>
    <row r="931" spans="1:6" x14ac:dyDescent="0.25">
      <c r="A931" t="s">
        <v>359</v>
      </c>
      <c r="B931" t="str">
        <f>VLOOKUP(A931,'Cód dos países'!$A$3:$C$199,2,FALSE)</f>
        <v>LIE</v>
      </c>
      <c r="C931">
        <f>VLOOKUP(A931,'Cód dos países'!$A$3:$C$199,3,FALSE)</f>
        <v>102</v>
      </c>
      <c r="D931">
        <v>2014</v>
      </c>
      <c r="E931">
        <f t="shared" si="14"/>
        <v>1022014</v>
      </c>
      <c r="F931" s="54">
        <v>1</v>
      </c>
    </row>
    <row r="932" spans="1:6" x14ac:dyDescent="0.25">
      <c r="A932" t="s">
        <v>173</v>
      </c>
      <c r="B932" t="str">
        <f>VLOOKUP(A932,'Cód dos países'!$A$3:$C$199,2,FALSE)</f>
        <v>LKA</v>
      </c>
      <c r="C932">
        <f>VLOOKUP(A932,'Cód dos países'!$A$3:$C$199,3,FALSE)</f>
        <v>162</v>
      </c>
      <c r="D932">
        <v>2014</v>
      </c>
      <c r="E932">
        <f t="shared" si="14"/>
        <v>1622014</v>
      </c>
      <c r="F932" s="54">
        <v>0.66666666666666663</v>
      </c>
    </row>
    <row r="933" spans="1:6" x14ac:dyDescent="0.25">
      <c r="A933" t="s">
        <v>175</v>
      </c>
      <c r="B933" t="str">
        <f>VLOOKUP(A933,'Cód dos países'!$A$3:$C$199,2,FALSE)</f>
        <v>LSO</v>
      </c>
      <c r="C933">
        <f>VLOOKUP(A933,'Cód dos países'!$A$3:$C$199,3,FALSE)</f>
        <v>99</v>
      </c>
      <c r="D933">
        <v>2014</v>
      </c>
      <c r="E933">
        <f t="shared" si="14"/>
        <v>992014</v>
      </c>
      <c r="F933" s="54">
        <v>0.61111111111111116</v>
      </c>
    </row>
    <row r="934" spans="1:6" x14ac:dyDescent="0.25">
      <c r="A934" t="s">
        <v>177</v>
      </c>
      <c r="B934" t="str">
        <f>VLOOKUP(A934,'Cód dos países'!$A$3:$C$199,2,FALSE)</f>
        <v>LTU</v>
      </c>
      <c r="C934">
        <f>VLOOKUP(A934,'Cód dos países'!$A$3:$C$199,3,FALSE)</f>
        <v>103</v>
      </c>
      <c r="D934">
        <v>2014</v>
      </c>
      <c r="E934">
        <f t="shared" si="14"/>
        <v>1032014</v>
      </c>
      <c r="F934" s="54">
        <v>0.83333333333333337</v>
      </c>
    </row>
    <row r="935" spans="1:6" x14ac:dyDescent="0.25">
      <c r="A935" t="s">
        <v>179</v>
      </c>
      <c r="B935" t="str">
        <f>VLOOKUP(A935,'Cód dos países'!$A$3:$C$199,2,FALSE)</f>
        <v>LUX</v>
      </c>
      <c r="C935">
        <f>VLOOKUP(A935,'Cód dos países'!$A$3:$C$199,3,FALSE)</f>
        <v>104</v>
      </c>
      <c r="D935">
        <v>2014</v>
      </c>
      <c r="E935">
        <f t="shared" si="14"/>
        <v>1042014</v>
      </c>
      <c r="F935" s="54">
        <v>1</v>
      </c>
    </row>
    <row r="936" spans="1:6" x14ac:dyDescent="0.25">
      <c r="A936" t="s">
        <v>181</v>
      </c>
      <c r="B936" t="str">
        <f>VLOOKUP(A936,'Cód dos países'!$A$3:$C$199,2,FALSE)</f>
        <v>LVA</v>
      </c>
      <c r="C936">
        <f>VLOOKUP(A936,'Cód dos países'!$A$3:$C$199,3,FALSE)</f>
        <v>97</v>
      </c>
      <c r="D936">
        <v>2014</v>
      </c>
      <c r="E936">
        <f t="shared" si="14"/>
        <v>972014</v>
      </c>
      <c r="F936" s="54">
        <v>0.77777777777777779</v>
      </c>
    </row>
    <row r="937" spans="1:6" x14ac:dyDescent="0.25">
      <c r="A937" t="s">
        <v>593</v>
      </c>
      <c r="B937" t="e">
        <f>VLOOKUP(A937,'Cód dos países'!$A$3:$C$199,2,FALSE)</f>
        <v>#N/A</v>
      </c>
      <c r="C937" t="e">
        <f>VLOOKUP(A937,'Cód dos países'!$A$3:$C$199,3,FALSE)</f>
        <v>#N/A</v>
      </c>
      <c r="D937">
        <v>2014</v>
      </c>
      <c r="E937" t="e">
        <f t="shared" si="14"/>
        <v>#N/A</v>
      </c>
      <c r="F937" s="54">
        <v>1</v>
      </c>
    </row>
    <row r="938" spans="1:6" x14ac:dyDescent="0.25">
      <c r="A938" t="s">
        <v>183</v>
      </c>
      <c r="B938" t="str">
        <f>VLOOKUP(A938,'Cód dos países'!$A$3:$C$199,2,FALSE)</f>
        <v>MAR</v>
      </c>
      <c r="C938">
        <f>VLOOKUP(A938,'Cód dos países'!$A$3:$C$199,3,FALSE)</f>
        <v>121</v>
      </c>
      <c r="D938">
        <v>2014</v>
      </c>
      <c r="E938">
        <f t="shared" si="14"/>
        <v>1212014</v>
      </c>
      <c r="F938" s="54">
        <v>0.61111111111111116</v>
      </c>
    </row>
    <row r="939" spans="1:6" x14ac:dyDescent="0.25">
      <c r="A939" t="s">
        <v>185</v>
      </c>
      <c r="B939" t="str">
        <f>VLOOKUP(A939,'Cód dos países'!$A$3:$C$199,2,FALSE)</f>
        <v>MDA</v>
      </c>
      <c r="C939">
        <f>VLOOKUP(A939,'Cód dos países'!$A$3:$C$199,3,FALSE)</f>
        <v>117</v>
      </c>
      <c r="D939">
        <v>2014</v>
      </c>
      <c r="E939">
        <f t="shared" si="14"/>
        <v>1172014</v>
      </c>
      <c r="F939" s="54">
        <v>0.5</v>
      </c>
    </row>
    <row r="940" spans="1:6" x14ac:dyDescent="0.25">
      <c r="A940" t="s">
        <v>187</v>
      </c>
      <c r="B940" t="str">
        <f>VLOOKUP(A940,'Cód dos países'!$A$3:$C$199,2,FALSE)</f>
        <v>MDG</v>
      </c>
      <c r="C940">
        <f>VLOOKUP(A940,'Cód dos países'!$A$3:$C$199,3,FALSE)</f>
        <v>106</v>
      </c>
      <c r="D940">
        <v>2014</v>
      </c>
      <c r="E940">
        <f t="shared" si="14"/>
        <v>1062014</v>
      </c>
      <c r="F940" s="54">
        <v>0.3888888888888889</v>
      </c>
    </row>
    <row r="941" spans="1:6" x14ac:dyDescent="0.25">
      <c r="A941" t="s">
        <v>189</v>
      </c>
      <c r="B941" t="str">
        <f>VLOOKUP(A941,'Cód dos países'!$A$3:$C$199,2,FALSE)</f>
        <v>MDV</v>
      </c>
      <c r="C941">
        <f>VLOOKUP(A941,'Cód dos países'!$A$3:$C$199,3,FALSE)</f>
        <v>109</v>
      </c>
      <c r="D941">
        <v>2014</v>
      </c>
      <c r="E941">
        <f t="shared" si="14"/>
        <v>1092014</v>
      </c>
      <c r="F941" s="54">
        <v>0.66666666666666663</v>
      </c>
    </row>
    <row r="942" spans="1:6" x14ac:dyDescent="0.25">
      <c r="A942" t="s">
        <v>191</v>
      </c>
      <c r="B942" t="str">
        <f>VLOOKUP(A942,'Cód dos países'!$A$3:$C$199,2,FALSE)</f>
        <v>MEX</v>
      </c>
      <c r="C942">
        <f>VLOOKUP(A942,'Cód dos países'!$A$3:$C$199,3,FALSE)</f>
        <v>115</v>
      </c>
      <c r="D942">
        <v>2014</v>
      </c>
      <c r="E942">
        <f t="shared" si="14"/>
        <v>1152014</v>
      </c>
      <c r="F942" s="54">
        <v>0.72222222222222232</v>
      </c>
    </row>
    <row r="943" spans="1:6" x14ac:dyDescent="0.25">
      <c r="A943" t="s">
        <v>193</v>
      </c>
      <c r="B943" t="str">
        <f>VLOOKUP(A943,'Cód dos países'!$A$3:$C$199,2,FALSE)</f>
        <v>MKD</v>
      </c>
      <c r="C943">
        <f>VLOOKUP(A943,'Cód dos países'!$A$3:$C$199,3,FALSE)</f>
        <v>105</v>
      </c>
      <c r="D943">
        <v>2014</v>
      </c>
      <c r="E943">
        <f t="shared" si="14"/>
        <v>1052014</v>
      </c>
      <c r="F943" s="54">
        <v>0.72222222222222232</v>
      </c>
    </row>
    <row r="944" spans="1:6" x14ac:dyDescent="0.25">
      <c r="A944" t="s">
        <v>195</v>
      </c>
      <c r="B944" t="str">
        <f>VLOOKUP(A944,'Cód dos países'!$A$3:$C$199,2,FALSE)</f>
        <v>MLI</v>
      </c>
      <c r="C944">
        <f>VLOOKUP(A944,'Cód dos países'!$A$3:$C$199,3,FALSE)</f>
        <v>110</v>
      </c>
      <c r="D944">
        <v>2014</v>
      </c>
      <c r="E944">
        <f t="shared" si="14"/>
        <v>1102014</v>
      </c>
      <c r="F944" s="54">
        <v>0.44444444444444448</v>
      </c>
    </row>
    <row r="945" spans="1:6" x14ac:dyDescent="0.25">
      <c r="A945" t="s">
        <v>197</v>
      </c>
      <c r="B945" t="str">
        <f>VLOOKUP(A945,'Cód dos países'!$A$3:$C$199,2,FALSE)</f>
        <v>MLT</v>
      </c>
      <c r="C945">
        <f>VLOOKUP(A945,'Cód dos países'!$A$3:$C$199,3,FALSE)</f>
        <v>111</v>
      </c>
      <c r="D945">
        <v>2014</v>
      </c>
      <c r="E945">
        <f t="shared" si="14"/>
        <v>1112014</v>
      </c>
      <c r="F945" s="54">
        <v>0.66666666666666663</v>
      </c>
    </row>
    <row r="946" spans="1:6" x14ac:dyDescent="0.25">
      <c r="A946" t="s">
        <v>338</v>
      </c>
      <c r="B946" t="str">
        <f>VLOOKUP(A946,'Cód dos países'!$A$3:$C$199,2,FALSE)</f>
        <v>MMR</v>
      </c>
      <c r="C946">
        <f>VLOOKUP(A946,'Cód dos países'!$A$3:$C$199,3,FALSE)</f>
        <v>123</v>
      </c>
      <c r="D946">
        <v>2014</v>
      </c>
      <c r="E946">
        <f t="shared" si="14"/>
        <v>1232014</v>
      </c>
      <c r="F946" s="54">
        <v>0.5</v>
      </c>
    </row>
    <row r="947" spans="1:6" x14ac:dyDescent="0.25">
      <c r="A947" t="s">
        <v>201</v>
      </c>
      <c r="B947" t="str">
        <f>VLOOKUP(A947,'Cód dos países'!$A$3:$C$199,2,FALSE)</f>
        <v>MNG</v>
      </c>
      <c r="C947">
        <f>VLOOKUP(A947,'Cód dos países'!$A$3:$C$199,3,FALSE)</f>
        <v>119</v>
      </c>
      <c r="D947">
        <v>2014</v>
      </c>
      <c r="E947">
        <f t="shared" si="14"/>
        <v>1192014</v>
      </c>
      <c r="F947" s="54">
        <v>0.5</v>
      </c>
    </row>
    <row r="948" spans="1:6" x14ac:dyDescent="0.25">
      <c r="A948" t="s">
        <v>200</v>
      </c>
      <c r="B948" t="str">
        <f>VLOOKUP(A948,'Cód dos países'!$A$3:$C$199,2,FALSE)</f>
        <v>MNP</v>
      </c>
      <c r="C948">
        <f>VLOOKUP(A948,'Cód dos países'!$A$3:$C$199,3,FALSE)</f>
        <v>120</v>
      </c>
      <c r="D948">
        <v>2014</v>
      </c>
      <c r="E948">
        <f t="shared" si="14"/>
        <v>1202014</v>
      </c>
      <c r="F948" s="54">
        <v>0.66666666666666663</v>
      </c>
    </row>
    <row r="949" spans="1:6" x14ac:dyDescent="0.25">
      <c r="A949" t="s">
        <v>203</v>
      </c>
      <c r="B949" t="str">
        <f>VLOOKUP(A949,'Cód dos países'!$A$3:$C$199,2,FALSE)</f>
        <v>MOZ</v>
      </c>
      <c r="C949">
        <f>VLOOKUP(A949,'Cód dos países'!$A$3:$C$199,3,FALSE)</f>
        <v>122</v>
      </c>
      <c r="D949">
        <v>2014</v>
      </c>
      <c r="E949">
        <f t="shared" si="14"/>
        <v>1222014</v>
      </c>
      <c r="F949" s="54">
        <v>0.5</v>
      </c>
    </row>
    <row r="950" spans="1:6" x14ac:dyDescent="0.25">
      <c r="A950" t="s">
        <v>205</v>
      </c>
      <c r="B950" t="str">
        <f>VLOOKUP(A950,'Cód dos países'!$A$3:$C$199,2,FALSE)</f>
        <v>MRT</v>
      </c>
      <c r="C950">
        <f>VLOOKUP(A950,'Cód dos países'!$A$3:$C$199,3,FALSE)</f>
        <v>113</v>
      </c>
      <c r="D950">
        <v>2014</v>
      </c>
      <c r="E950">
        <f t="shared" si="14"/>
        <v>1132014</v>
      </c>
      <c r="F950" s="54">
        <v>0.44444444444444448</v>
      </c>
    </row>
    <row r="951" spans="1:6" x14ac:dyDescent="0.25">
      <c r="A951" t="s">
        <v>594</v>
      </c>
      <c r="B951" t="e">
        <f>VLOOKUP(A951,'Cód dos países'!$A$3:$C$199,2,FALSE)</f>
        <v>#N/A</v>
      </c>
      <c r="C951" t="e">
        <f>VLOOKUP(A951,'Cód dos países'!$A$3:$C$199,3,FALSE)</f>
        <v>#N/A</v>
      </c>
      <c r="D951">
        <v>2014</v>
      </c>
      <c r="E951" t="e">
        <f t="shared" si="14"/>
        <v>#N/A</v>
      </c>
      <c r="F951" s="54">
        <v>0.61111111111111116</v>
      </c>
    </row>
    <row r="952" spans="1:6" x14ac:dyDescent="0.25">
      <c r="A952" t="s">
        <v>207</v>
      </c>
      <c r="B952" t="str">
        <f>VLOOKUP(A952,'Cód dos países'!$A$3:$C$199,2,FALSE)</f>
        <v>MUS</v>
      </c>
      <c r="C952">
        <f>VLOOKUP(A952,'Cód dos países'!$A$3:$C$199,3,FALSE)</f>
        <v>114</v>
      </c>
      <c r="D952">
        <v>2014</v>
      </c>
      <c r="E952">
        <f t="shared" si="14"/>
        <v>1142014</v>
      </c>
      <c r="F952" s="54">
        <v>0.88888888888888895</v>
      </c>
    </row>
    <row r="953" spans="1:6" x14ac:dyDescent="0.25">
      <c r="A953" t="s">
        <v>209</v>
      </c>
      <c r="B953" t="str">
        <f>VLOOKUP(A953,'Cód dos países'!$A$3:$C$199,2,FALSE)</f>
        <v>MWI</v>
      </c>
      <c r="C953">
        <f>VLOOKUP(A953,'Cód dos países'!$A$3:$C$199,3,FALSE)</f>
        <v>107</v>
      </c>
      <c r="D953">
        <v>2014</v>
      </c>
      <c r="E953">
        <f t="shared" si="14"/>
        <v>1072014</v>
      </c>
      <c r="F953" s="54">
        <v>0.44444444444444448</v>
      </c>
    </row>
    <row r="954" spans="1:6" x14ac:dyDescent="0.25">
      <c r="A954" t="s">
        <v>211</v>
      </c>
      <c r="B954" t="str">
        <f>VLOOKUP(A954,'Cód dos países'!$A$3:$C$199,2,FALSE)</f>
        <v>MYS</v>
      </c>
      <c r="C954">
        <f>VLOOKUP(A954,'Cód dos países'!$A$3:$C$199,3,FALSE)</f>
        <v>108</v>
      </c>
      <c r="D954">
        <v>2014</v>
      </c>
      <c r="E954">
        <f t="shared" si="14"/>
        <v>1082014</v>
      </c>
      <c r="F954" s="54">
        <v>0.72222222222222232</v>
      </c>
    </row>
    <row r="955" spans="1:6" x14ac:dyDescent="0.25">
      <c r="A955" t="s">
        <v>213</v>
      </c>
      <c r="B955" t="str">
        <f>VLOOKUP(A955,'Cód dos países'!$A$3:$C$199,2,FALSE)</f>
        <v>NAM</v>
      </c>
      <c r="C955">
        <f>VLOOKUP(A955,'Cód dos países'!$A$3:$C$199,3,FALSE)</f>
        <v>124</v>
      </c>
      <c r="D955">
        <v>2014</v>
      </c>
      <c r="E955">
        <f t="shared" si="14"/>
        <v>1242014</v>
      </c>
      <c r="F955" s="54">
        <v>0.66666666666666663</v>
      </c>
    </row>
    <row r="956" spans="1:6" x14ac:dyDescent="0.25">
      <c r="A956" t="s">
        <v>215</v>
      </c>
      <c r="B956" t="str">
        <f>VLOOKUP(A956,'Cód dos países'!$A$3:$C$199,2,FALSE)</f>
        <v>NER</v>
      </c>
      <c r="C956">
        <f>VLOOKUP(A956,'Cód dos países'!$A$3:$C$199,3,FALSE)</f>
        <v>130</v>
      </c>
      <c r="D956">
        <v>2014</v>
      </c>
      <c r="E956">
        <f t="shared" si="14"/>
        <v>1302014</v>
      </c>
      <c r="F956" s="54">
        <v>0.3888888888888889</v>
      </c>
    </row>
    <row r="957" spans="1:6" x14ac:dyDescent="0.25">
      <c r="A957" t="s">
        <v>217</v>
      </c>
      <c r="B957" t="str">
        <f>VLOOKUP(A957,'Cód dos países'!$A$3:$C$199,2,FALSE)</f>
        <v>NGA</v>
      </c>
      <c r="C957">
        <f>VLOOKUP(A957,'Cód dos países'!$A$3:$C$199,3,FALSE)</f>
        <v>131</v>
      </c>
      <c r="D957">
        <v>2014</v>
      </c>
      <c r="E957">
        <f t="shared" si="14"/>
        <v>1312014</v>
      </c>
      <c r="F957" s="54">
        <v>0.38888888888888884</v>
      </c>
    </row>
    <row r="958" spans="1:6" x14ac:dyDescent="0.25">
      <c r="A958" t="s">
        <v>219</v>
      </c>
      <c r="B958" t="str">
        <f>VLOOKUP(A958,'Cód dos países'!$A$3:$C$199,2,FALSE)</f>
        <v>NIC</v>
      </c>
      <c r="C958">
        <f>VLOOKUP(A958,'Cód dos países'!$A$3:$C$199,3,FALSE)</f>
        <v>129</v>
      </c>
      <c r="D958">
        <v>2014</v>
      </c>
      <c r="E958">
        <f t="shared" si="14"/>
        <v>1292014</v>
      </c>
      <c r="F958" s="54">
        <v>0.5</v>
      </c>
    </row>
    <row r="959" spans="1:6" x14ac:dyDescent="0.25">
      <c r="A959" t="s">
        <v>221</v>
      </c>
      <c r="B959" t="str">
        <f>VLOOKUP(A959,'Cód dos países'!$A$3:$C$199,2,FALSE)</f>
        <v>NLD</v>
      </c>
      <c r="C959">
        <f>VLOOKUP(A959,'Cód dos países'!$A$3:$C$199,3,FALSE)</f>
        <v>127</v>
      </c>
      <c r="D959">
        <v>2014</v>
      </c>
      <c r="E959">
        <f t="shared" si="14"/>
        <v>1272014</v>
      </c>
      <c r="F959" s="54">
        <v>1</v>
      </c>
    </row>
    <row r="960" spans="1:6" x14ac:dyDescent="0.25">
      <c r="A960" t="s">
        <v>223</v>
      </c>
      <c r="B960" t="str">
        <f>VLOOKUP(A960,'Cód dos países'!$A$3:$C$199,2,FALSE)</f>
        <v>NOR</v>
      </c>
      <c r="C960">
        <f>VLOOKUP(A960,'Cód dos países'!$A$3:$C$199,3,FALSE)</f>
        <v>132</v>
      </c>
      <c r="D960">
        <v>2014</v>
      </c>
      <c r="E960">
        <f t="shared" si="14"/>
        <v>1322014</v>
      </c>
      <c r="F960" s="54">
        <v>0.94444444444444453</v>
      </c>
    </row>
    <row r="961" spans="1:6" x14ac:dyDescent="0.25">
      <c r="A961" t="s">
        <v>225</v>
      </c>
      <c r="B961" t="str">
        <f>VLOOKUP(A961,'Cód dos países'!$A$3:$C$199,2,FALSE)</f>
        <v>NPL</v>
      </c>
      <c r="C961">
        <f>VLOOKUP(A961,'Cód dos países'!$A$3:$C$199,3,FALSE)</f>
        <v>126</v>
      </c>
      <c r="D961">
        <v>2014</v>
      </c>
      <c r="E961">
        <f t="shared" si="14"/>
        <v>1262014</v>
      </c>
      <c r="F961" s="54">
        <v>0.44444444444444448</v>
      </c>
    </row>
    <row r="962" spans="1:6" x14ac:dyDescent="0.25">
      <c r="A962" t="s">
        <v>227</v>
      </c>
      <c r="B962" t="str">
        <f>VLOOKUP(A962,'Cód dos países'!$A$3:$C$199,2,FALSE)</f>
        <v>NZL</v>
      </c>
      <c r="C962">
        <f>VLOOKUP(A962,'Cód dos países'!$A$3:$C$199,3,FALSE)</f>
        <v>128</v>
      </c>
      <c r="D962">
        <v>2014</v>
      </c>
      <c r="E962">
        <f t="shared" si="14"/>
        <v>1282014</v>
      </c>
      <c r="F962" s="54">
        <v>1</v>
      </c>
    </row>
    <row r="963" spans="1:6" x14ac:dyDescent="0.25">
      <c r="A963" t="s">
        <v>229</v>
      </c>
      <c r="B963" t="str">
        <f>VLOOKUP(A963,'Cód dos países'!$A$3:$C$199,2,FALSE)</f>
        <v>OMN</v>
      </c>
      <c r="C963">
        <f>VLOOKUP(A963,'Cód dos países'!$A$3:$C$199,3,FALSE)</f>
        <v>133</v>
      </c>
      <c r="D963">
        <v>2014</v>
      </c>
      <c r="E963">
        <f t="shared" si="14"/>
        <v>1332014</v>
      </c>
      <c r="F963" s="54">
        <v>0.66666666666666663</v>
      </c>
    </row>
    <row r="964" spans="1:6" x14ac:dyDescent="0.25">
      <c r="A964" t="s">
        <v>231</v>
      </c>
      <c r="B964" t="str">
        <f>VLOOKUP(A964,'Cód dos países'!$A$3:$C$199,2,FALSE)</f>
        <v>PAK</v>
      </c>
      <c r="C964">
        <f>VLOOKUP(A964,'Cód dos países'!$A$3:$C$199,3,FALSE)</f>
        <v>134</v>
      </c>
      <c r="D964">
        <v>2014</v>
      </c>
      <c r="E964">
        <f t="shared" si="14"/>
        <v>1342014</v>
      </c>
      <c r="F964" s="54">
        <v>0.61111111111111116</v>
      </c>
    </row>
    <row r="965" spans="1:6" x14ac:dyDescent="0.25">
      <c r="A965" t="s">
        <v>233</v>
      </c>
      <c r="B965" t="str">
        <f>VLOOKUP(A965,'Cód dos países'!$A$3:$C$199,2,FALSE)</f>
        <v>PAN</v>
      </c>
      <c r="C965">
        <f>VLOOKUP(A965,'Cód dos países'!$A$3:$C$199,3,FALSE)</f>
        <v>136</v>
      </c>
      <c r="D965">
        <v>2014</v>
      </c>
      <c r="E965">
        <f t="shared" ref="E965:E1029" si="15">C965*10000+D965</f>
        <v>1362014</v>
      </c>
      <c r="F965" s="54">
        <v>0.77777777777777779</v>
      </c>
    </row>
    <row r="966" spans="1:6" x14ac:dyDescent="0.25">
      <c r="A966" t="s">
        <v>235</v>
      </c>
      <c r="B966" t="str">
        <f>VLOOKUP(A966,'Cód dos países'!$A$3:$C$199,2,FALSE)</f>
        <v>PER</v>
      </c>
      <c r="C966">
        <f>VLOOKUP(A966,'Cód dos países'!$A$3:$C$199,3,FALSE)</f>
        <v>139</v>
      </c>
      <c r="D966">
        <v>2014</v>
      </c>
      <c r="E966">
        <f t="shared" si="15"/>
        <v>1392014</v>
      </c>
      <c r="F966" s="54">
        <v>0.55555555555555558</v>
      </c>
    </row>
    <row r="967" spans="1:6" x14ac:dyDescent="0.25">
      <c r="A967" t="s">
        <v>237</v>
      </c>
      <c r="B967" t="str">
        <f>VLOOKUP(A967,'Cód dos países'!$A$3:$C$199,2,FALSE)</f>
        <v>PHL</v>
      </c>
      <c r="C967">
        <f>VLOOKUP(A967,'Cód dos países'!$A$3:$C$199,3,FALSE)</f>
        <v>140</v>
      </c>
      <c r="D967">
        <v>2014</v>
      </c>
      <c r="E967">
        <f t="shared" si="15"/>
        <v>1402014</v>
      </c>
      <c r="F967" s="54">
        <v>0.61111111111111116</v>
      </c>
    </row>
    <row r="968" spans="1:6" x14ac:dyDescent="0.25">
      <c r="A968" t="s">
        <v>239</v>
      </c>
      <c r="B968" t="str">
        <f>VLOOKUP(A968,'Cód dos países'!$A$3:$C$199,2,FALSE)</f>
        <v>PNG</v>
      </c>
      <c r="C968">
        <f>VLOOKUP(A968,'Cód dos países'!$A$3:$C$199,3,FALSE)</f>
        <v>137</v>
      </c>
      <c r="D968">
        <v>2014</v>
      </c>
      <c r="E968">
        <f t="shared" si="15"/>
        <v>1372014</v>
      </c>
      <c r="F968" s="54">
        <v>0.5</v>
      </c>
    </row>
    <row r="969" spans="1:6" x14ac:dyDescent="0.25">
      <c r="A969" t="s">
        <v>241</v>
      </c>
      <c r="B969" t="str">
        <f>VLOOKUP(A969,'Cód dos países'!$A$3:$C$199,2,FALSE)</f>
        <v>POL</v>
      </c>
      <c r="C969">
        <f>VLOOKUP(A969,'Cód dos países'!$A$3:$C$199,3,FALSE)</f>
        <v>141</v>
      </c>
      <c r="D969">
        <v>2014</v>
      </c>
      <c r="E969">
        <f t="shared" si="15"/>
        <v>1412014</v>
      </c>
      <c r="F969" s="54">
        <v>0.72222222222222232</v>
      </c>
    </row>
    <row r="970" spans="1:6" x14ac:dyDescent="0.25">
      <c r="A970" t="s">
        <v>595</v>
      </c>
      <c r="B970" t="e">
        <f>VLOOKUP(A970,'Cód dos países'!$A$3:$C$199,2,FALSE)</f>
        <v>#N/A</v>
      </c>
      <c r="C970" t="e">
        <f>VLOOKUP(A970,'Cód dos países'!$A$3:$C$199,3,FALSE)</f>
        <v>#N/A</v>
      </c>
      <c r="D970">
        <v>2014</v>
      </c>
      <c r="E970" t="e">
        <f t="shared" si="15"/>
        <v>#N/A</v>
      </c>
      <c r="F970" s="54">
        <v>0.77777777777777779</v>
      </c>
    </row>
    <row r="971" spans="1:6" x14ac:dyDescent="0.25">
      <c r="A971" t="s">
        <v>431</v>
      </c>
      <c r="B971" t="str">
        <f>VLOOKUP(A971,'Cód dos países'!$A$3:$C$199,2,FALSE)</f>
        <v>PRK</v>
      </c>
      <c r="C971">
        <f>VLOOKUP(A971,'Cód dos países'!$A$3:$C$199,3,FALSE)</f>
        <v>91</v>
      </c>
      <c r="D971">
        <v>2014</v>
      </c>
      <c r="E971">
        <f t="shared" si="15"/>
        <v>912014</v>
      </c>
      <c r="F971" s="54">
        <v>0.16666666666666663</v>
      </c>
    </row>
    <row r="972" spans="1:6" x14ac:dyDescent="0.25">
      <c r="A972" t="s">
        <v>244</v>
      </c>
      <c r="B972" t="str">
        <f>VLOOKUP(A972,'Cód dos países'!$A$3:$C$199,2,FALSE)</f>
        <v>PRT</v>
      </c>
      <c r="C972">
        <f>VLOOKUP(A972,'Cód dos países'!$A$3:$C$199,3,FALSE)</f>
        <v>142</v>
      </c>
      <c r="D972">
        <v>2014</v>
      </c>
      <c r="E972">
        <f t="shared" si="15"/>
        <v>1422014</v>
      </c>
      <c r="F972" s="54">
        <v>0.77777777777777779</v>
      </c>
    </row>
    <row r="973" spans="1:6" x14ac:dyDescent="0.25">
      <c r="A973" t="s">
        <v>246</v>
      </c>
      <c r="B973" t="str">
        <f>VLOOKUP(A973,'Cód dos países'!$A$3:$C$199,2,FALSE)</f>
        <v>PRY</v>
      </c>
      <c r="C973">
        <f>VLOOKUP(A973,'Cód dos países'!$A$3:$C$199,3,FALSE)</f>
        <v>138</v>
      </c>
      <c r="D973">
        <v>2014</v>
      </c>
      <c r="E973">
        <f t="shared" si="15"/>
        <v>1382014</v>
      </c>
      <c r="F973" s="54">
        <v>0.55555555555555558</v>
      </c>
    </row>
    <row r="974" spans="1:6" x14ac:dyDescent="0.25">
      <c r="A974" t="s">
        <v>248</v>
      </c>
      <c r="B974" t="str">
        <f>VLOOKUP(A974,'Cód dos países'!$A$3:$C$199,2,FALSE)</f>
        <v>QAT</v>
      </c>
      <c r="C974">
        <f>VLOOKUP(A974,'Cód dos países'!$A$3:$C$199,3,FALSE)</f>
        <v>143</v>
      </c>
      <c r="D974">
        <v>2014</v>
      </c>
      <c r="E974">
        <f t="shared" si="15"/>
        <v>1432014</v>
      </c>
      <c r="F974" s="54">
        <v>0.61111111111111116</v>
      </c>
    </row>
    <row r="975" spans="1:6" x14ac:dyDescent="0.25">
      <c r="A975" t="s">
        <v>596</v>
      </c>
      <c r="B975" t="e">
        <f>VLOOKUP(A975,'Cód dos países'!$A$3:$C$199,2,FALSE)</f>
        <v>#N/A</v>
      </c>
      <c r="C975" t="e">
        <f>VLOOKUP(A975,'Cód dos países'!$A$3:$C$199,3,FALSE)</f>
        <v>#N/A</v>
      </c>
      <c r="D975">
        <v>2014</v>
      </c>
      <c r="E975" t="e">
        <f t="shared" si="15"/>
        <v>#N/A</v>
      </c>
      <c r="F975" s="54">
        <v>0.88888888888888895</v>
      </c>
    </row>
    <row r="976" spans="1:6" x14ac:dyDescent="0.25">
      <c r="A976" t="s">
        <v>250</v>
      </c>
      <c r="B976" t="str">
        <f>VLOOKUP(A976,'Cód dos países'!$A$3:$C$199,2,FALSE)</f>
        <v>ROM</v>
      </c>
      <c r="C976">
        <f>VLOOKUP(A976,'Cód dos países'!$A$3:$C$199,3,FALSE)</f>
        <v>144</v>
      </c>
      <c r="D976">
        <v>2014</v>
      </c>
      <c r="E976">
        <f t="shared" si="15"/>
        <v>1442014</v>
      </c>
      <c r="F976" s="54">
        <v>0.66666666666666663</v>
      </c>
    </row>
    <row r="977" spans="1:6" x14ac:dyDescent="0.25">
      <c r="A977" t="s">
        <v>251</v>
      </c>
      <c r="B977" t="str">
        <f>VLOOKUP(A977,'Cód dos países'!$A$3:$C$199,2,FALSE)</f>
        <v>RUS</v>
      </c>
      <c r="C977">
        <f>VLOOKUP(A977,'Cód dos países'!$A$3:$C$199,3,FALSE)</f>
        <v>145</v>
      </c>
      <c r="D977">
        <v>2014</v>
      </c>
      <c r="E977">
        <f t="shared" si="15"/>
        <v>1452014</v>
      </c>
      <c r="F977" s="54">
        <v>0.33333333333333331</v>
      </c>
    </row>
    <row r="978" spans="1:6" x14ac:dyDescent="0.25">
      <c r="A978" t="s">
        <v>253</v>
      </c>
      <c r="B978" t="str">
        <f>VLOOKUP(A978,'Cód dos países'!$A$3:$C$199,2,FALSE)</f>
        <v>RWA</v>
      </c>
      <c r="C978">
        <f>VLOOKUP(A978,'Cód dos países'!$A$3:$C$199,3,FALSE)</f>
        <v>146</v>
      </c>
      <c r="D978">
        <v>2014</v>
      </c>
      <c r="E978">
        <f t="shared" si="15"/>
        <v>1462014</v>
      </c>
      <c r="F978" s="54">
        <v>0.55555555555555558</v>
      </c>
    </row>
    <row r="979" spans="1:6" x14ac:dyDescent="0.25">
      <c r="A979" t="s">
        <v>365</v>
      </c>
      <c r="B979" t="str">
        <f>VLOOKUP(A979,'Cód dos países'!$A$3:$C$199,2,FALSE)</f>
        <v>SAM</v>
      </c>
      <c r="C979">
        <f>VLOOKUP(A979,'Cód dos países'!$A$3:$C$199,3,FALSE)</f>
        <v>147</v>
      </c>
      <c r="D979">
        <v>2014</v>
      </c>
      <c r="E979">
        <f t="shared" si="15"/>
        <v>1472014</v>
      </c>
      <c r="F979" s="54">
        <v>0.88888888888888895</v>
      </c>
    </row>
    <row r="980" spans="1:6" x14ac:dyDescent="0.25">
      <c r="A980" t="s">
        <v>255</v>
      </c>
      <c r="B980" t="str">
        <f>VLOOKUP(A980,'Cód dos países'!$A$3:$C$199,2,FALSE)</f>
        <v>SAU</v>
      </c>
      <c r="C980">
        <f>VLOOKUP(A980,'Cód dos países'!$A$3:$C$199,3,FALSE)</f>
        <v>150</v>
      </c>
      <c r="D980">
        <v>2014</v>
      </c>
      <c r="E980">
        <f t="shared" si="15"/>
        <v>1502014</v>
      </c>
      <c r="F980" s="54">
        <v>0.3888888888888889</v>
      </c>
    </row>
    <row r="981" spans="1:6" x14ac:dyDescent="0.25">
      <c r="A981" t="s">
        <v>257</v>
      </c>
      <c r="B981" t="str">
        <f>VLOOKUP(A981,'Cód dos países'!$A$3:$C$199,2,FALSE)</f>
        <v>SDN</v>
      </c>
      <c r="C981">
        <f>VLOOKUP(A981,'Cód dos países'!$A$3:$C$199,3,FALSE)</f>
        <v>166</v>
      </c>
      <c r="D981">
        <v>2014</v>
      </c>
      <c r="E981">
        <f t="shared" si="15"/>
        <v>1662014</v>
      </c>
      <c r="F981" s="54">
        <v>0.27777777777777773</v>
      </c>
    </row>
    <row r="982" spans="1:6" x14ac:dyDescent="0.25">
      <c r="A982" t="s">
        <v>259</v>
      </c>
      <c r="B982" t="str">
        <f>VLOOKUP(A982,'Cód dos países'!$A$3:$C$199,2,FALSE)</f>
        <v>SEN</v>
      </c>
      <c r="C982">
        <f>VLOOKUP(A982,'Cód dos países'!$A$3:$C$199,3,FALSE)</f>
        <v>151</v>
      </c>
      <c r="D982">
        <v>2014</v>
      </c>
      <c r="E982">
        <f t="shared" si="15"/>
        <v>1512014</v>
      </c>
      <c r="F982" s="54">
        <v>0.55555555555555558</v>
      </c>
    </row>
    <row r="983" spans="1:6" x14ac:dyDescent="0.25">
      <c r="A983" t="s">
        <v>261</v>
      </c>
      <c r="B983" t="str">
        <f>VLOOKUP(A983,'Cód dos países'!$A$3:$C$199,2,FALSE)</f>
        <v>SGP</v>
      </c>
      <c r="C983">
        <f>VLOOKUP(A983,'Cód dos países'!$A$3:$C$199,3,FALSE)</f>
        <v>155</v>
      </c>
      <c r="D983">
        <v>2014</v>
      </c>
      <c r="E983">
        <f t="shared" si="15"/>
        <v>1552014</v>
      </c>
      <c r="F983" s="54">
        <v>1</v>
      </c>
    </row>
    <row r="984" spans="1:6" x14ac:dyDescent="0.25">
      <c r="A984" t="s">
        <v>263</v>
      </c>
      <c r="B984" t="str">
        <f>VLOOKUP(A984,'Cód dos países'!$A$3:$C$199,2,FALSE)</f>
        <v>SLB</v>
      </c>
      <c r="C984">
        <f>VLOOKUP(A984,'Cód dos países'!$A$3:$C$199,3,FALSE)</f>
        <v>158</v>
      </c>
      <c r="D984">
        <v>2014</v>
      </c>
      <c r="E984">
        <f t="shared" si="15"/>
        <v>1582014</v>
      </c>
      <c r="F984" s="54">
        <v>0.61111111111111116</v>
      </c>
    </row>
    <row r="985" spans="1:6" x14ac:dyDescent="0.25">
      <c r="A985" t="s">
        <v>265</v>
      </c>
      <c r="B985" t="str">
        <f>VLOOKUP(A985,'Cód dos países'!$A$3:$C$199,2,FALSE)</f>
        <v>SLE</v>
      </c>
      <c r="C985">
        <f>VLOOKUP(A985,'Cód dos países'!$A$3:$C$199,3,FALSE)</f>
        <v>154</v>
      </c>
      <c r="D985">
        <v>2014</v>
      </c>
      <c r="E985">
        <f t="shared" si="15"/>
        <v>1542014</v>
      </c>
      <c r="F985" s="54">
        <v>0.5</v>
      </c>
    </row>
    <row r="986" spans="1:6" x14ac:dyDescent="0.25">
      <c r="A986" t="s">
        <v>267</v>
      </c>
      <c r="B986" t="str">
        <f>VLOOKUP(A986,'Cód dos países'!$A$3:$C$199,2,FALSE)</f>
        <v>SLV</v>
      </c>
      <c r="C986">
        <f>VLOOKUP(A986,'Cód dos países'!$A$3:$C$199,3,FALSE)</f>
        <v>53</v>
      </c>
      <c r="D986">
        <v>2014</v>
      </c>
      <c r="E986">
        <f t="shared" si="15"/>
        <v>532014</v>
      </c>
      <c r="F986" s="54">
        <v>0.61111111111111116</v>
      </c>
    </row>
    <row r="987" spans="1:6" x14ac:dyDescent="0.25">
      <c r="A987" t="s">
        <v>269</v>
      </c>
      <c r="B987" t="str">
        <f>VLOOKUP(A987,'Cód dos países'!$A$3:$C$199,2,FALSE)</f>
        <v>SOM</v>
      </c>
      <c r="C987">
        <f>VLOOKUP(A987,'Cód dos países'!$A$3:$C$199,3,FALSE)</f>
        <v>159</v>
      </c>
      <c r="D987">
        <v>2014</v>
      </c>
      <c r="E987">
        <f t="shared" si="15"/>
        <v>1592014</v>
      </c>
      <c r="F987" s="54">
        <v>0.16666666666666663</v>
      </c>
    </row>
    <row r="988" spans="1:6" x14ac:dyDescent="0.25">
      <c r="A988" t="s">
        <v>272</v>
      </c>
      <c r="B988" t="str">
        <f>VLOOKUP(A988,'Cód dos países'!$A$3:$C$199,2,FALSE)</f>
        <v>STP</v>
      </c>
      <c r="C988">
        <f>VLOOKUP(A988,'Cód dos países'!$A$3:$C$199,3,FALSE)</f>
        <v>149</v>
      </c>
      <c r="D988">
        <v>2014</v>
      </c>
      <c r="E988">
        <f t="shared" si="15"/>
        <v>1492014</v>
      </c>
      <c r="F988" s="54">
        <v>0.55555555555555558</v>
      </c>
    </row>
    <row r="989" spans="1:6" x14ac:dyDescent="0.25">
      <c r="A989" t="s">
        <v>274</v>
      </c>
      <c r="B989" t="str">
        <f>VLOOKUP(A989,'Cód dos países'!$A$3:$C$199,2,FALSE)</f>
        <v>SUR</v>
      </c>
      <c r="C989">
        <f>VLOOKUP(A989,'Cód dos países'!$A$3:$C$199,3,FALSE)</f>
        <v>167</v>
      </c>
      <c r="D989">
        <v>2014</v>
      </c>
      <c r="E989">
        <f t="shared" si="15"/>
        <v>1672014</v>
      </c>
      <c r="F989" s="54">
        <v>0.44444444444444448</v>
      </c>
    </row>
    <row r="990" spans="1:6" x14ac:dyDescent="0.25">
      <c r="A990" t="s">
        <v>276</v>
      </c>
      <c r="B990" t="str">
        <f>VLOOKUP(A990,'Cód dos países'!$A$3:$C$199,2,FALSE)</f>
        <v>SVK</v>
      </c>
      <c r="C990">
        <f>VLOOKUP(A990,'Cód dos países'!$A$3:$C$199,3,FALSE)</f>
        <v>156</v>
      </c>
      <c r="D990">
        <v>2014</v>
      </c>
      <c r="E990">
        <f t="shared" si="15"/>
        <v>1562014</v>
      </c>
      <c r="F990" s="54">
        <v>0.66666666666666663</v>
      </c>
    </row>
    <row r="991" spans="1:6" x14ac:dyDescent="0.25">
      <c r="A991" t="s">
        <v>278</v>
      </c>
      <c r="B991" t="str">
        <f>VLOOKUP(A991,'Cód dos países'!$A$3:$C$199,2,FALSE)</f>
        <v>SVN</v>
      </c>
      <c r="C991">
        <f>VLOOKUP(A991,'Cód dos países'!$A$3:$C$199,3,FALSE)</f>
        <v>157</v>
      </c>
      <c r="D991">
        <v>2014</v>
      </c>
      <c r="E991">
        <f t="shared" si="15"/>
        <v>1572014</v>
      </c>
      <c r="F991" s="54">
        <v>0.83333333333333337</v>
      </c>
    </row>
    <row r="992" spans="1:6" x14ac:dyDescent="0.25">
      <c r="A992" t="s">
        <v>280</v>
      </c>
      <c r="B992" t="str">
        <f>VLOOKUP(A992,'Cód dos países'!$A$3:$C$199,2,FALSE)</f>
        <v>SWE</v>
      </c>
      <c r="C992">
        <f>VLOOKUP(A992,'Cód dos países'!$A$3:$C$199,3,FALSE)</f>
        <v>169</v>
      </c>
      <c r="D992">
        <v>2014</v>
      </c>
      <c r="E992">
        <f t="shared" si="15"/>
        <v>1692014</v>
      </c>
      <c r="F992" s="54">
        <v>1</v>
      </c>
    </row>
    <row r="993" spans="1:6" x14ac:dyDescent="0.25">
      <c r="A993" t="s">
        <v>282</v>
      </c>
      <c r="B993" t="str">
        <f>VLOOKUP(A993,'Cód dos países'!$A$3:$C$199,2,FALSE)</f>
        <v>SWZ</v>
      </c>
      <c r="C993">
        <f>VLOOKUP(A993,'Cód dos países'!$A$3:$C$199,3,FALSE)</f>
        <v>168</v>
      </c>
      <c r="D993">
        <v>2014</v>
      </c>
      <c r="E993">
        <f t="shared" si="15"/>
        <v>1682014</v>
      </c>
      <c r="F993" s="54">
        <v>0.55555555555555558</v>
      </c>
    </row>
    <row r="994" spans="1:6" x14ac:dyDescent="0.25">
      <c r="A994" t="s">
        <v>284</v>
      </c>
      <c r="B994" t="str">
        <f>VLOOKUP(A994,'Cód dos países'!$A$3:$C$199,2,FALSE)</f>
        <v>SYC</v>
      </c>
      <c r="C994">
        <f>VLOOKUP(A994,'Cód dos países'!$A$3:$C$199,3,FALSE)</f>
        <v>153</v>
      </c>
      <c r="D994">
        <v>2014</v>
      </c>
      <c r="E994">
        <f t="shared" si="15"/>
        <v>1532014</v>
      </c>
      <c r="F994" s="54">
        <v>0.83333333333333337</v>
      </c>
    </row>
    <row r="995" spans="1:6" x14ac:dyDescent="0.25">
      <c r="A995" t="s">
        <v>286</v>
      </c>
      <c r="B995" t="str">
        <f>VLOOKUP(A995,'Cód dos países'!$A$3:$C$199,2,FALSE)</f>
        <v>SYR</v>
      </c>
      <c r="C995">
        <f>VLOOKUP(A995,'Cód dos países'!$A$3:$C$199,3,FALSE)</f>
        <v>171</v>
      </c>
      <c r="D995">
        <v>2014</v>
      </c>
      <c r="E995">
        <f t="shared" si="15"/>
        <v>1712014</v>
      </c>
      <c r="F995" s="54">
        <v>0.11111111111111109</v>
      </c>
    </row>
    <row r="996" spans="1:6" x14ac:dyDescent="0.25">
      <c r="A996" t="s">
        <v>288</v>
      </c>
      <c r="B996" t="str">
        <f>VLOOKUP(A996,'Cód dos países'!$A$3:$C$199,2,FALSE)</f>
        <v>TCD</v>
      </c>
      <c r="C996">
        <f>VLOOKUP(A996,'Cód dos países'!$A$3:$C$199,3,FALSE)</f>
        <v>34</v>
      </c>
      <c r="D996">
        <v>2014</v>
      </c>
      <c r="E996">
        <f t="shared" si="15"/>
        <v>342014</v>
      </c>
      <c r="F996" s="54">
        <v>0.3888888888888889</v>
      </c>
    </row>
    <row r="997" spans="1:6" x14ac:dyDescent="0.25">
      <c r="A997" t="s">
        <v>290</v>
      </c>
      <c r="B997" t="str">
        <f>VLOOKUP(A997,'Cód dos países'!$A$3:$C$199,2,FALSE)</f>
        <v>TGO</v>
      </c>
      <c r="C997">
        <f>VLOOKUP(A997,'Cód dos países'!$A$3:$C$199,3,FALSE)</f>
        <v>177</v>
      </c>
      <c r="D997">
        <v>2014</v>
      </c>
      <c r="E997">
        <f t="shared" si="15"/>
        <v>1772014</v>
      </c>
      <c r="F997" s="54">
        <v>0.5</v>
      </c>
    </row>
    <row r="998" spans="1:6" x14ac:dyDescent="0.25">
      <c r="A998" t="s">
        <v>292</v>
      </c>
      <c r="B998" t="str">
        <f>VLOOKUP(A998,'Cód dos países'!$A$3:$C$199,2,FALSE)</f>
        <v>THA</v>
      </c>
      <c r="C998">
        <f>VLOOKUP(A998,'Cód dos países'!$A$3:$C$199,3,FALSE)</f>
        <v>175</v>
      </c>
      <c r="D998">
        <v>2014</v>
      </c>
      <c r="E998">
        <f t="shared" si="15"/>
        <v>1752014</v>
      </c>
      <c r="F998" s="54">
        <v>0.66666666666666663</v>
      </c>
    </row>
    <row r="999" spans="1:6" x14ac:dyDescent="0.25">
      <c r="A999" t="s">
        <v>294</v>
      </c>
      <c r="B999" t="str">
        <f>VLOOKUP(A999,'Cód dos países'!$A$3:$C$199,2,FALSE)</f>
        <v>TJK</v>
      </c>
      <c r="C999">
        <f>VLOOKUP(A999,'Cód dos países'!$A$3:$C$199,3,FALSE)</f>
        <v>173</v>
      </c>
      <c r="D999">
        <v>2014</v>
      </c>
      <c r="E999">
        <f t="shared" si="15"/>
        <v>1732014</v>
      </c>
      <c r="F999" s="54">
        <v>0.44444444444444448</v>
      </c>
    </row>
    <row r="1000" spans="1:6" x14ac:dyDescent="0.25">
      <c r="A1000" t="s">
        <v>296</v>
      </c>
      <c r="B1000" t="str">
        <f>VLOOKUP(A1000,'Cód dos países'!$A$3:$C$199,2,FALSE)</f>
        <v>TKM</v>
      </c>
      <c r="C1000">
        <f>VLOOKUP(A1000,'Cód dos países'!$A$3:$C$199,3,FALSE)</f>
        <v>182</v>
      </c>
      <c r="D1000">
        <v>2014</v>
      </c>
      <c r="E1000">
        <f t="shared" si="15"/>
        <v>1822014</v>
      </c>
      <c r="F1000" s="54">
        <v>0.38888888888888884</v>
      </c>
    </row>
    <row r="1001" spans="1:6" x14ac:dyDescent="0.25">
      <c r="A1001" t="s">
        <v>423</v>
      </c>
      <c r="B1001" t="str">
        <f>VLOOKUP(A1001,'Cód dos países'!$A$3:$C$199,2,FALSE)</f>
        <v>TMP</v>
      </c>
      <c r="C1001">
        <f>VLOOKUP(A1001,'Cód dos países'!$A$3:$C$199,3,FALSE)</f>
        <v>176</v>
      </c>
      <c r="D1001">
        <v>2014</v>
      </c>
      <c r="E1001">
        <f t="shared" si="15"/>
        <v>1762014</v>
      </c>
      <c r="F1001" s="54">
        <v>0.55555555555555558</v>
      </c>
    </row>
    <row r="1002" spans="1:6" x14ac:dyDescent="0.25">
      <c r="A1002" t="s">
        <v>371</v>
      </c>
      <c r="B1002" t="str">
        <f>VLOOKUP(A1002,'Cód dos países'!$A$3:$C$199,2,FALSE)</f>
        <v>TON</v>
      </c>
      <c r="C1002">
        <f>VLOOKUP(A1002,'Cód dos países'!$A$3:$C$199,3,FALSE)</f>
        <v>178</v>
      </c>
      <c r="D1002">
        <v>2014</v>
      </c>
      <c r="E1002">
        <f t="shared" si="15"/>
        <v>1782014</v>
      </c>
      <c r="F1002" s="54">
        <v>0.66666666666666663</v>
      </c>
    </row>
    <row r="1003" spans="1:6" x14ac:dyDescent="0.25">
      <c r="A1003" t="s">
        <v>298</v>
      </c>
      <c r="B1003" t="str">
        <f>VLOOKUP(A1003,'Cód dos países'!$A$3:$C$199,2,FALSE)</f>
        <v>TTO</v>
      </c>
      <c r="C1003">
        <f>VLOOKUP(A1003,'Cód dos países'!$A$3:$C$199,3,FALSE)</f>
        <v>179</v>
      </c>
      <c r="D1003">
        <v>2014</v>
      </c>
      <c r="E1003">
        <f t="shared" si="15"/>
        <v>1792014</v>
      </c>
      <c r="F1003" s="54">
        <v>0.72222222222222232</v>
      </c>
    </row>
    <row r="1004" spans="1:6" x14ac:dyDescent="0.25">
      <c r="A1004" t="s">
        <v>300</v>
      </c>
      <c r="B1004" t="str">
        <f>VLOOKUP(A1004,'Cód dos países'!$A$3:$C$199,2,FALSE)</f>
        <v>TUN</v>
      </c>
      <c r="C1004">
        <f>VLOOKUP(A1004,'Cód dos países'!$A$3:$C$199,3,FALSE)</f>
        <v>180</v>
      </c>
      <c r="D1004">
        <v>2014</v>
      </c>
      <c r="E1004">
        <f t="shared" si="15"/>
        <v>1802014</v>
      </c>
      <c r="F1004" s="54">
        <v>0.61111111111111116</v>
      </c>
    </row>
    <row r="1005" spans="1:6" x14ac:dyDescent="0.25">
      <c r="A1005" t="s">
        <v>302</v>
      </c>
      <c r="B1005" t="str">
        <f>VLOOKUP(A1005,'Cód dos países'!$A$3:$C$199,2,FALSE)</f>
        <v>TUR</v>
      </c>
      <c r="C1005">
        <f>VLOOKUP(A1005,'Cód dos países'!$A$3:$C$199,3,FALSE)</f>
        <v>181</v>
      </c>
      <c r="D1005">
        <v>2014</v>
      </c>
      <c r="E1005">
        <f t="shared" si="15"/>
        <v>1812014</v>
      </c>
      <c r="F1005" s="54">
        <v>0.61111111111111116</v>
      </c>
    </row>
    <row r="1006" spans="1:6" x14ac:dyDescent="0.25">
      <c r="A1006" t="s">
        <v>372</v>
      </c>
      <c r="B1006" t="str">
        <f>VLOOKUP(A1006,'Cód dos países'!$A$3:$C$199,2,FALSE)</f>
        <v>TUV</v>
      </c>
      <c r="C1006">
        <f>VLOOKUP(A1006,'Cód dos países'!$A$3:$C$199,3,FALSE)</f>
        <v>183</v>
      </c>
      <c r="D1006">
        <v>2014</v>
      </c>
      <c r="E1006">
        <f t="shared" si="15"/>
        <v>1832014</v>
      </c>
      <c r="F1006" s="54">
        <v>0.88888888888888895</v>
      </c>
    </row>
    <row r="1007" spans="1:6" x14ac:dyDescent="0.25">
      <c r="A1007" t="s">
        <v>304</v>
      </c>
      <c r="B1007" t="str">
        <f>VLOOKUP(A1007,'Cód dos países'!$A$3:$C$199,2,FALSE)</f>
        <v>TWN</v>
      </c>
      <c r="C1007">
        <f>VLOOKUP(A1007,'Cód dos países'!$A$3:$C$199,3,FALSE)</f>
        <v>172</v>
      </c>
      <c r="D1007">
        <v>2014</v>
      </c>
      <c r="E1007">
        <f t="shared" si="15"/>
        <v>1722014</v>
      </c>
      <c r="F1007" s="54">
        <v>0.88888888888888895</v>
      </c>
    </row>
    <row r="1008" spans="1:6" x14ac:dyDescent="0.25">
      <c r="A1008" t="s">
        <v>306</v>
      </c>
      <c r="B1008" t="str">
        <f>VLOOKUP(A1008,'Cód dos países'!$A$3:$C$199,2,FALSE)</f>
        <v>TZA</v>
      </c>
      <c r="C1008">
        <f>VLOOKUP(A1008,'Cód dos países'!$A$3:$C$199,3,FALSE)</f>
        <v>174</v>
      </c>
      <c r="D1008">
        <v>2014</v>
      </c>
      <c r="E1008">
        <f t="shared" si="15"/>
        <v>1742014</v>
      </c>
      <c r="F1008" s="54">
        <v>0.61111111111111116</v>
      </c>
    </row>
    <row r="1009" spans="1:6" x14ac:dyDescent="0.25">
      <c r="A1009" t="s">
        <v>308</v>
      </c>
      <c r="B1009" t="str">
        <f>VLOOKUP(A1009,'Cód dos países'!$A$3:$C$199,2,FALSE)</f>
        <v>UGA</v>
      </c>
      <c r="C1009">
        <f>VLOOKUP(A1009,'Cód dos países'!$A$3:$C$199,3,FALSE)</f>
        <v>184</v>
      </c>
      <c r="D1009">
        <v>2014</v>
      </c>
      <c r="E1009">
        <f t="shared" si="15"/>
        <v>1842014</v>
      </c>
      <c r="F1009" s="54">
        <v>0.5</v>
      </c>
    </row>
    <row r="1010" spans="1:6" x14ac:dyDescent="0.25">
      <c r="A1010" t="s">
        <v>310</v>
      </c>
      <c r="B1010" t="str">
        <f>VLOOKUP(A1010,'Cód dos países'!$A$3:$C$199,2,FALSE)</f>
        <v>UKR</v>
      </c>
      <c r="C1010">
        <f>VLOOKUP(A1010,'Cód dos países'!$A$3:$C$199,3,FALSE)</f>
        <v>185</v>
      </c>
      <c r="D1010">
        <v>2014</v>
      </c>
      <c r="E1010">
        <f t="shared" si="15"/>
        <v>1852014</v>
      </c>
      <c r="F1010" s="54">
        <v>0.3888888888888889</v>
      </c>
    </row>
    <row r="1011" spans="1:6" x14ac:dyDescent="0.25">
      <c r="A1011" t="s">
        <v>312</v>
      </c>
      <c r="B1011" t="str">
        <f>VLOOKUP(A1011,'Cód dos países'!$A$3:$C$199,2,FALSE)</f>
        <v>URY</v>
      </c>
      <c r="C1011">
        <f>VLOOKUP(A1011,'Cód dos países'!$A$3:$C$199,3,FALSE)</f>
        <v>189</v>
      </c>
      <c r="D1011">
        <v>2014</v>
      </c>
      <c r="E1011">
        <f t="shared" si="15"/>
        <v>1892014</v>
      </c>
      <c r="F1011" s="54">
        <v>0.83333333333333337</v>
      </c>
    </row>
    <row r="1012" spans="1:6" x14ac:dyDescent="0.25">
      <c r="A1012" t="s">
        <v>314</v>
      </c>
      <c r="B1012" t="str">
        <f>VLOOKUP(A1012,'Cód dos países'!$A$3:$C$199,2,FALSE)</f>
        <v>USA</v>
      </c>
      <c r="C1012">
        <f>VLOOKUP(A1012,'Cód dos países'!$A$3:$C$199,3,FALSE)</f>
        <v>188</v>
      </c>
      <c r="D1012">
        <v>2014</v>
      </c>
      <c r="E1012">
        <f t="shared" si="15"/>
        <v>1882014</v>
      </c>
      <c r="F1012" s="54">
        <v>0.94444444444444453</v>
      </c>
    </row>
    <row r="1013" spans="1:6" x14ac:dyDescent="0.25">
      <c r="A1013" t="s">
        <v>316</v>
      </c>
      <c r="B1013" t="str">
        <f>VLOOKUP(A1013,'Cód dos países'!$A$3:$C$199,2,FALSE)</f>
        <v>UZB</v>
      </c>
      <c r="C1013">
        <f>VLOOKUP(A1013,'Cód dos países'!$A$3:$C$199,3,FALSE)</f>
        <v>190</v>
      </c>
      <c r="D1013">
        <v>2014</v>
      </c>
      <c r="E1013">
        <f t="shared" si="15"/>
        <v>1902014</v>
      </c>
      <c r="F1013" s="54">
        <v>0.33333333333333331</v>
      </c>
    </row>
    <row r="1014" spans="1:6" x14ac:dyDescent="0.25">
      <c r="A1014" t="s">
        <v>369</v>
      </c>
      <c r="B1014" t="str">
        <f>VLOOKUP(A1014,'Cód dos países'!$A$3:$C$199,2,FALSE)</f>
        <v>VCT</v>
      </c>
      <c r="C1014">
        <f>VLOOKUP(A1014,'Cód dos países'!$A$3:$C$199,3,FALSE)</f>
        <v>165</v>
      </c>
      <c r="D1014">
        <v>2014</v>
      </c>
      <c r="E1014">
        <f t="shared" si="15"/>
        <v>1652014</v>
      </c>
      <c r="F1014" s="54">
        <v>0.55555555555555558</v>
      </c>
    </row>
    <row r="1015" spans="1:6" x14ac:dyDescent="0.25">
      <c r="A1015" t="s">
        <v>318</v>
      </c>
      <c r="B1015" t="str">
        <f>VLOOKUP(A1015,'Cód dos países'!$A$3:$C$199,2,FALSE)</f>
        <v>VEN</v>
      </c>
      <c r="C1015">
        <f>VLOOKUP(A1015,'Cód dos países'!$A$3:$C$199,3,FALSE)</f>
        <v>192</v>
      </c>
      <c r="D1015">
        <v>2014</v>
      </c>
      <c r="E1015">
        <f t="shared" si="15"/>
        <v>1922014</v>
      </c>
      <c r="F1015" s="54">
        <v>0.11111111111111109</v>
      </c>
    </row>
    <row r="1016" spans="1:6" x14ac:dyDescent="0.25">
      <c r="A1016" t="s">
        <v>597</v>
      </c>
      <c r="B1016" t="e">
        <f>VLOOKUP(A1016,'Cód dos países'!$A$3:$C$199,2,FALSE)</f>
        <v>#N/A</v>
      </c>
      <c r="C1016" t="e">
        <f>VLOOKUP(A1016,'Cód dos países'!$A$3:$C$199,3,FALSE)</f>
        <v>#N/A</v>
      </c>
      <c r="D1016">
        <v>2014</v>
      </c>
      <c r="E1016" t="e">
        <f t="shared" si="15"/>
        <v>#N/A</v>
      </c>
      <c r="F1016" s="54">
        <v>0.61111111111111116</v>
      </c>
    </row>
    <row r="1017" spans="1:6" x14ac:dyDescent="0.25">
      <c r="A1017" t="s">
        <v>320</v>
      </c>
      <c r="B1017" t="str">
        <f>VLOOKUP(A1017,'Cód dos países'!$A$3:$C$199,2,FALSE)</f>
        <v>VNM</v>
      </c>
      <c r="C1017">
        <f>VLOOKUP(A1017,'Cód dos países'!$A$3:$C$199,3,FALSE)</f>
        <v>193</v>
      </c>
      <c r="D1017">
        <v>2014</v>
      </c>
      <c r="E1017">
        <f t="shared" si="15"/>
        <v>1932014</v>
      </c>
      <c r="F1017" s="54">
        <v>0.55555555555555558</v>
      </c>
    </row>
    <row r="1018" spans="1:6" x14ac:dyDescent="0.25">
      <c r="A1018" t="s">
        <v>322</v>
      </c>
      <c r="B1018" t="str">
        <f>VLOOKUP(A1018,'Cód dos países'!$A$3:$C$199,2,FALSE)</f>
        <v>VUT</v>
      </c>
      <c r="C1018">
        <f>VLOOKUP(A1018,'Cód dos países'!$A$3:$C$199,3,FALSE)</f>
        <v>191</v>
      </c>
      <c r="D1018">
        <v>2014</v>
      </c>
      <c r="E1018">
        <f t="shared" si="15"/>
        <v>1912014</v>
      </c>
      <c r="F1018" s="54">
        <v>0.88888888888888895</v>
      </c>
    </row>
    <row r="1019" spans="1:6" x14ac:dyDescent="0.25">
      <c r="A1019" t="s">
        <v>598</v>
      </c>
      <c r="B1019" t="e">
        <f>VLOOKUP(A1019,'Cód dos países'!$A$3:$C$199,2,FALSE)</f>
        <v>#N/A</v>
      </c>
      <c r="C1019" t="e">
        <f>VLOOKUP(A1019,'Cód dos países'!$A$3:$C$199,3,FALSE)</f>
        <v>#N/A</v>
      </c>
      <c r="D1019">
        <v>2014</v>
      </c>
      <c r="E1019" t="e">
        <f t="shared" si="15"/>
        <v>#N/A</v>
      </c>
      <c r="F1019" s="54">
        <v>0.38888888888888884</v>
      </c>
    </row>
    <row r="1020" spans="1:6" x14ac:dyDescent="0.25">
      <c r="A1020" t="s">
        <v>325</v>
      </c>
      <c r="B1020" t="str">
        <f>VLOOKUP(A1020,'Cód dos países'!$A$3:$C$199,2,FALSE)</f>
        <v>YEM</v>
      </c>
      <c r="C1020">
        <f>VLOOKUP(A1020,'Cód dos países'!$A$3:$C$199,3,FALSE)</f>
        <v>194</v>
      </c>
      <c r="D1020">
        <v>2014</v>
      </c>
      <c r="E1020">
        <f t="shared" si="15"/>
        <v>1942014</v>
      </c>
      <c r="F1020" s="54">
        <v>0.33333333333333331</v>
      </c>
    </row>
    <row r="1021" spans="1:6" x14ac:dyDescent="0.25">
      <c r="A1021" t="s">
        <v>271</v>
      </c>
      <c r="B1021" t="str">
        <f>VLOOKUP(A1021,'Cód dos países'!$A$3:$C$199,2,FALSE)</f>
        <v>YUG</v>
      </c>
      <c r="C1021">
        <f>VLOOKUP(A1021,'Cód dos países'!$A$3:$C$199,3,FALSE)</f>
        <v>152</v>
      </c>
      <c r="D1021">
        <v>2014</v>
      </c>
      <c r="E1021">
        <f t="shared" si="15"/>
        <v>1522014</v>
      </c>
      <c r="F1021" s="54">
        <v>0.72222222222222232</v>
      </c>
    </row>
    <row r="1022" spans="1:6" x14ac:dyDescent="0.25">
      <c r="A1022" t="s">
        <v>327</v>
      </c>
      <c r="B1022" t="str">
        <f>VLOOKUP(A1022,'Cód dos países'!$A$3:$C$199,2,FALSE)</f>
        <v>ZAF</v>
      </c>
      <c r="C1022">
        <f>VLOOKUP(A1022,'Cód dos países'!$A$3:$C$199,3,FALSE)</f>
        <v>160</v>
      </c>
      <c r="D1022">
        <v>2014</v>
      </c>
      <c r="E1022">
        <f t="shared" si="15"/>
        <v>1602014</v>
      </c>
      <c r="F1022" s="54">
        <v>0.55555555555555558</v>
      </c>
    </row>
    <row r="1023" spans="1:6" x14ac:dyDescent="0.25">
      <c r="A1023" t="s">
        <v>430</v>
      </c>
      <c r="B1023" t="str">
        <f>VLOOKUP(A1023,'Cód dos países'!$A$3:$C$199,2,FALSE)</f>
        <v>ZAR</v>
      </c>
      <c r="C1023">
        <f>VLOOKUP(A1023,'Cód dos países'!$A$3:$C$199,3,FALSE)</f>
        <v>40</v>
      </c>
      <c r="D1023">
        <v>2014</v>
      </c>
      <c r="E1023">
        <f t="shared" si="15"/>
        <v>402014</v>
      </c>
      <c r="F1023" s="54">
        <v>0.33333333333333331</v>
      </c>
    </row>
    <row r="1024" spans="1:6" x14ac:dyDescent="0.25">
      <c r="A1024" t="s">
        <v>329</v>
      </c>
      <c r="B1024" t="str">
        <f>VLOOKUP(A1024,'Cód dos países'!$A$3:$C$199,2,FALSE)</f>
        <v>ZMB</v>
      </c>
      <c r="C1024">
        <f>VLOOKUP(A1024,'Cód dos países'!$A$3:$C$199,3,FALSE)</f>
        <v>196</v>
      </c>
      <c r="D1024">
        <v>2014</v>
      </c>
      <c r="E1024">
        <f t="shared" si="15"/>
        <v>1962014</v>
      </c>
      <c r="F1024" s="54">
        <v>0.55555555555555558</v>
      </c>
    </row>
    <row r="1025" spans="1:6" x14ac:dyDescent="0.25">
      <c r="A1025" t="s">
        <v>331</v>
      </c>
      <c r="B1025" t="str">
        <f>VLOOKUP(A1025,'Cód dos países'!$A$3:$C$199,2,FALSE)</f>
        <v>ZWE</v>
      </c>
      <c r="C1025">
        <f>VLOOKUP(A1025,'Cód dos países'!$A$3:$C$199,3,FALSE)</f>
        <v>197</v>
      </c>
      <c r="D1025">
        <v>2014</v>
      </c>
      <c r="E1025">
        <f t="shared" si="15"/>
        <v>1972014</v>
      </c>
      <c r="F1025" s="54">
        <v>0.11111111111111109</v>
      </c>
    </row>
    <row r="1026" spans="1:6" x14ac:dyDescent="0.25">
      <c r="A1026" t="s">
        <v>599</v>
      </c>
      <c r="B1026" t="e">
        <f>VLOOKUP(A1026,'Cód dos países'!$A$3:$C$199,2,FALSE)</f>
        <v>#N/A</v>
      </c>
      <c r="C1026" t="e">
        <f>VLOOKUP(A1026,'Cód dos países'!$A$3:$C$199,3,FALSE)</f>
        <v>#N/A</v>
      </c>
      <c r="D1026">
        <v>2014</v>
      </c>
      <c r="E1026" t="e">
        <f t="shared" si="15"/>
        <v>#N/A</v>
      </c>
      <c r="F1026" s="54">
        <v>0.22222222222222221</v>
      </c>
    </row>
    <row r="1027" spans="1:6" x14ac:dyDescent="0.25">
      <c r="A1027" t="s">
        <v>324</v>
      </c>
      <c r="B1027" t="str">
        <f>VLOOKUP(A1027,'Cód dos países'!$A$3:$C$199,2,FALSE)</f>
        <v>LWI</v>
      </c>
      <c r="C1027">
        <f>VLOOKUP(A1027,'Cód dos países'!$A$3:$C$199,3,FALSE)</f>
        <v>93</v>
      </c>
      <c r="D1027">
        <v>2014</v>
      </c>
      <c r="E1027">
        <f t="shared" si="15"/>
        <v>932014</v>
      </c>
      <c r="F1027" s="54">
        <v>0.66666666666666663</v>
      </c>
    </row>
    <row r="1028" spans="1:6" x14ac:dyDescent="0.25">
      <c r="A1028" t="s">
        <v>586</v>
      </c>
      <c r="B1028" t="e">
        <f>VLOOKUP(A1028,'Cód dos países'!$A$3:$C$199,2,FALSE)</f>
        <v>#N/A</v>
      </c>
      <c r="C1028" t="e">
        <f>VLOOKUP(A1028,'Cód dos países'!$A$3:$C$199,3,FALSE)</f>
        <v>#N/A</v>
      </c>
      <c r="D1028">
        <v>2013</v>
      </c>
      <c r="E1028" t="e">
        <f t="shared" si="15"/>
        <v>#N/A</v>
      </c>
      <c r="F1028" s="54">
        <v>0.875</v>
      </c>
    </row>
    <row r="1029" spans="1:6" x14ac:dyDescent="0.25">
      <c r="A1029" t="s">
        <v>346</v>
      </c>
      <c r="B1029" t="str">
        <f>VLOOKUP(A1029,'Cód dos países'!$A$3:$C$199,2,FALSE)</f>
        <v>ADO</v>
      </c>
      <c r="C1029">
        <f>VLOOKUP(A1029,'Cód dos países'!$A$3:$C$199,3,FALSE)</f>
        <v>4</v>
      </c>
      <c r="D1029">
        <v>2013</v>
      </c>
      <c r="E1029">
        <f t="shared" si="15"/>
        <v>42013</v>
      </c>
      <c r="F1029" s="54">
        <v>0.9375</v>
      </c>
    </row>
    <row r="1030" spans="1:6" x14ac:dyDescent="0.25">
      <c r="A1030" t="s">
        <v>0</v>
      </c>
      <c r="B1030" t="str">
        <f>VLOOKUP(A1030,'Cód dos países'!$A$3:$C$199,2,FALSE)</f>
        <v>AFG</v>
      </c>
      <c r="C1030">
        <f>VLOOKUP(A1030,'Cód dos países'!$A$3:$C$199,3,FALSE)</f>
        <v>1</v>
      </c>
      <c r="D1030">
        <v>2013</v>
      </c>
      <c r="E1030">
        <f t="shared" ref="E1030:E1093" si="16">C1030*10000+D1030</f>
        <v>12013</v>
      </c>
      <c r="F1030" s="54">
        <v>0.125</v>
      </c>
    </row>
    <row r="1031" spans="1:6" x14ac:dyDescent="0.25">
      <c r="A1031" t="s">
        <v>2</v>
      </c>
      <c r="B1031" t="str">
        <f>VLOOKUP(A1031,'Cód dos países'!$A$3:$C$199,2,FALSE)</f>
        <v>AGO</v>
      </c>
      <c r="C1031">
        <f>VLOOKUP(A1031,'Cód dos países'!$A$3:$C$199,3,FALSE)</f>
        <v>5</v>
      </c>
      <c r="D1031">
        <v>2013</v>
      </c>
      <c r="E1031">
        <f t="shared" si="16"/>
        <v>52013</v>
      </c>
      <c r="F1031" s="54">
        <v>0.3125</v>
      </c>
    </row>
    <row r="1032" spans="1:6" x14ac:dyDescent="0.25">
      <c r="A1032" t="s">
        <v>587</v>
      </c>
      <c r="B1032" t="e">
        <f>VLOOKUP(A1032,'Cód dos países'!$A$3:$C$199,2,FALSE)</f>
        <v>#N/A</v>
      </c>
      <c r="C1032" t="e">
        <f>VLOOKUP(A1032,'Cód dos países'!$A$3:$C$199,3,FALSE)</f>
        <v>#N/A</v>
      </c>
      <c r="D1032">
        <v>2013</v>
      </c>
      <c r="E1032" t="e">
        <f t="shared" si="16"/>
        <v>#N/A</v>
      </c>
      <c r="F1032" s="54">
        <v>0.9375</v>
      </c>
    </row>
    <row r="1033" spans="1:6" x14ac:dyDescent="0.25">
      <c r="A1033" t="s">
        <v>4</v>
      </c>
      <c r="B1033" t="str">
        <f>VLOOKUP(A1033,'Cód dos países'!$A$3:$C$199,2,FALSE)</f>
        <v>ALB</v>
      </c>
      <c r="C1033">
        <f>VLOOKUP(A1033,'Cód dos países'!$A$3:$C$199,3,FALSE)</f>
        <v>2</v>
      </c>
      <c r="D1033">
        <v>2013</v>
      </c>
      <c r="E1033">
        <f t="shared" si="16"/>
        <v>22013</v>
      </c>
      <c r="F1033" s="54">
        <v>0.4375</v>
      </c>
    </row>
    <row r="1034" spans="1:6" x14ac:dyDescent="0.25">
      <c r="A1034" t="s">
        <v>588</v>
      </c>
      <c r="B1034" t="e">
        <f>VLOOKUP(A1034,'Cód dos países'!$A$3:$C$199,2,FALSE)</f>
        <v>#N/A</v>
      </c>
      <c r="C1034" t="e">
        <f>VLOOKUP(A1034,'Cód dos países'!$A$3:$C$199,3,FALSE)</f>
        <v>#N/A</v>
      </c>
      <c r="D1034">
        <v>2013</v>
      </c>
      <c r="E1034" t="e">
        <f t="shared" si="16"/>
        <v>#N/A</v>
      </c>
      <c r="F1034" s="54">
        <v>0.8125</v>
      </c>
    </row>
    <row r="1035" spans="1:6" x14ac:dyDescent="0.25">
      <c r="A1035" t="s">
        <v>6</v>
      </c>
      <c r="B1035" t="str">
        <f>VLOOKUP(A1035,'Cód dos países'!$A$3:$C$199,2,FALSE)</f>
        <v>ARE</v>
      </c>
      <c r="C1035">
        <f>VLOOKUP(A1035,'Cód dos países'!$A$3:$C$199,3,FALSE)</f>
        <v>186</v>
      </c>
      <c r="D1035">
        <v>2013</v>
      </c>
      <c r="E1035">
        <f t="shared" si="16"/>
        <v>1862013</v>
      </c>
      <c r="F1035" s="54">
        <v>0.8125</v>
      </c>
    </row>
    <row r="1036" spans="1:6" x14ac:dyDescent="0.25">
      <c r="A1036" t="s">
        <v>8</v>
      </c>
      <c r="B1036" t="str">
        <f>VLOOKUP(A1036,'Cód dos países'!$A$3:$C$199,2,FALSE)</f>
        <v>ARG</v>
      </c>
      <c r="C1036">
        <f>VLOOKUP(A1036,'Cód dos países'!$A$3:$C$199,3,FALSE)</f>
        <v>7</v>
      </c>
      <c r="D1036">
        <v>2013</v>
      </c>
      <c r="E1036">
        <f t="shared" si="16"/>
        <v>72013</v>
      </c>
      <c r="F1036" s="54">
        <v>0.625</v>
      </c>
    </row>
    <row r="1037" spans="1:6" x14ac:dyDescent="0.25">
      <c r="A1037" t="s">
        <v>10</v>
      </c>
      <c r="B1037" t="str">
        <f>VLOOKUP(A1037,'Cód dos países'!$A$3:$C$199,2,FALSE)</f>
        <v>ARM</v>
      </c>
      <c r="C1037">
        <f>VLOOKUP(A1037,'Cód dos países'!$A$3:$C$199,3,FALSE)</f>
        <v>8</v>
      </c>
      <c r="D1037">
        <v>2013</v>
      </c>
      <c r="E1037">
        <f t="shared" si="16"/>
        <v>82013</v>
      </c>
      <c r="F1037" s="54">
        <v>0.625</v>
      </c>
    </row>
    <row r="1038" spans="1:6" x14ac:dyDescent="0.25">
      <c r="A1038" t="s">
        <v>589</v>
      </c>
      <c r="B1038" t="e">
        <f>VLOOKUP(A1038,'Cód dos países'!$A$3:$C$199,2,FALSE)</f>
        <v>#N/A</v>
      </c>
      <c r="C1038" t="e">
        <f>VLOOKUP(A1038,'Cód dos países'!$A$3:$C$199,3,FALSE)</f>
        <v>#N/A</v>
      </c>
      <c r="D1038">
        <v>2013</v>
      </c>
      <c r="E1038" t="e">
        <f t="shared" si="16"/>
        <v>#N/A</v>
      </c>
      <c r="F1038" s="54">
        <v>0.875</v>
      </c>
    </row>
    <row r="1039" spans="1:6" x14ac:dyDescent="0.25">
      <c r="A1039" t="s">
        <v>347</v>
      </c>
      <c r="B1039" t="str">
        <f>VLOOKUP(A1039,'Cód dos países'!$A$3:$C$199,2,FALSE)</f>
        <v>ATG</v>
      </c>
      <c r="C1039">
        <f>VLOOKUP(A1039,'Cód dos países'!$A$3:$C$199,3,FALSE)</f>
        <v>6</v>
      </c>
      <c r="D1039">
        <v>2013</v>
      </c>
      <c r="E1039">
        <f t="shared" si="16"/>
        <v>62013</v>
      </c>
      <c r="F1039" s="54">
        <v>0.8125</v>
      </c>
    </row>
    <row r="1040" spans="1:6" x14ac:dyDescent="0.25">
      <c r="A1040" t="s">
        <v>12</v>
      </c>
      <c r="B1040" t="str">
        <f>VLOOKUP(A1040,'Cód dos países'!$A$3:$C$199,2,FALSE)</f>
        <v>AUS</v>
      </c>
      <c r="C1040">
        <f>VLOOKUP(A1040,'Cód dos países'!$A$3:$C$199,3,FALSE)</f>
        <v>9</v>
      </c>
      <c r="D1040">
        <v>2013</v>
      </c>
      <c r="E1040">
        <f t="shared" si="16"/>
        <v>92013</v>
      </c>
      <c r="F1040" s="54">
        <v>0.9375</v>
      </c>
    </row>
    <row r="1041" spans="1:6" x14ac:dyDescent="0.25">
      <c r="A1041" t="s">
        <v>14</v>
      </c>
      <c r="B1041" t="str">
        <f>VLOOKUP(A1041,'Cód dos países'!$A$3:$C$199,2,FALSE)</f>
        <v>AUT</v>
      </c>
      <c r="C1041">
        <f>VLOOKUP(A1041,'Cód dos países'!$A$3:$C$199,3,FALSE)</f>
        <v>10</v>
      </c>
      <c r="D1041">
        <v>2013</v>
      </c>
      <c r="E1041">
        <f t="shared" si="16"/>
        <v>102013</v>
      </c>
      <c r="F1041" s="54">
        <v>0.9375</v>
      </c>
    </row>
    <row r="1042" spans="1:6" x14ac:dyDescent="0.25">
      <c r="A1042" t="s">
        <v>16</v>
      </c>
      <c r="B1042" t="str">
        <f>VLOOKUP(A1042,'Cód dos países'!$A$3:$C$199,2,FALSE)</f>
        <v>AZE</v>
      </c>
      <c r="C1042">
        <f>VLOOKUP(A1042,'Cód dos países'!$A$3:$C$199,3,FALSE)</f>
        <v>11</v>
      </c>
      <c r="D1042">
        <v>2013</v>
      </c>
      <c r="E1042">
        <f t="shared" si="16"/>
        <v>112013</v>
      </c>
      <c r="F1042" s="54">
        <v>0.4375</v>
      </c>
    </row>
    <row r="1043" spans="1:6" x14ac:dyDescent="0.25">
      <c r="A1043" t="s">
        <v>18</v>
      </c>
      <c r="B1043" t="str">
        <f>VLOOKUP(A1043,'Cód dos países'!$A$3:$C$199,2,FALSE)</f>
        <v>BDI</v>
      </c>
      <c r="C1043">
        <f>VLOOKUP(A1043,'Cód dos países'!$A$3:$C$199,3,FALSE)</f>
        <v>28</v>
      </c>
      <c r="D1043">
        <v>2013</v>
      </c>
      <c r="E1043">
        <f t="shared" si="16"/>
        <v>282013</v>
      </c>
      <c r="F1043" s="54">
        <v>0.1875</v>
      </c>
    </row>
    <row r="1044" spans="1:6" x14ac:dyDescent="0.25">
      <c r="A1044" t="s">
        <v>20</v>
      </c>
      <c r="B1044" t="str">
        <f>VLOOKUP(A1044,'Cód dos países'!$A$3:$C$199,2,FALSE)</f>
        <v>BEL</v>
      </c>
      <c r="C1044">
        <f>VLOOKUP(A1044,'Cód dos países'!$A$3:$C$199,3,FALSE)</f>
        <v>17</v>
      </c>
      <c r="D1044">
        <v>2013</v>
      </c>
      <c r="E1044">
        <f t="shared" si="16"/>
        <v>172013</v>
      </c>
      <c r="F1044" s="54">
        <v>0.875</v>
      </c>
    </row>
    <row r="1045" spans="1:6" x14ac:dyDescent="0.25">
      <c r="A1045" t="s">
        <v>22</v>
      </c>
      <c r="B1045" t="str">
        <f>VLOOKUP(A1045,'Cód dos países'!$A$3:$C$199,2,FALSE)</f>
        <v>BEN</v>
      </c>
      <c r="C1045">
        <f>VLOOKUP(A1045,'Cód dos países'!$A$3:$C$199,3,FALSE)</f>
        <v>19</v>
      </c>
      <c r="D1045">
        <v>2013</v>
      </c>
      <c r="E1045">
        <f t="shared" si="16"/>
        <v>192013</v>
      </c>
      <c r="F1045" s="54">
        <v>0.4375</v>
      </c>
    </row>
    <row r="1046" spans="1:6" x14ac:dyDescent="0.25">
      <c r="A1046" t="s">
        <v>24</v>
      </c>
      <c r="B1046" t="str">
        <f>VLOOKUP(A1046,'Cód dos países'!$A$3:$C$199,2,FALSE)</f>
        <v>BFA</v>
      </c>
      <c r="C1046">
        <f>VLOOKUP(A1046,'Cód dos países'!$A$3:$C$199,3,FALSE)</f>
        <v>27</v>
      </c>
      <c r="D1046">
        <v>2013</v>
      </c>
      <c r="E1046">
        <f t="shared" si="16"/>
        <v>272013</v>
      </c>
      <c r="F1046" s="54">
        <v>0.5</v>
      </c>
    </row>
    <row r="1047" spans="1:6" x14ac:dyDescent="0.25">
      <c r="A1047" t="s">
        <v>26</v>
      </c>
      <c r="B1047" t="str">
        <f>VLOOKUP(A1047,'Cód dos países'!$A$3:$C$199,2,FALSE)</f>
        <v>BGD</v>
      </c>
      <c r="C1047">
        <f>VLOOKUP(A1047,'Cód dos países'!$A$3:$C$199,3,FALSE)</f>
        <v>14</v>
      </c>
      <c r="D1047">
        <v>2013</v>
      </c>
      <c r="E1047">
        <f t="shared" si="16"/>
        <v>142013</v>
      </c>
      <c r="F1047" s="54">
        <v>0.375</v>
      </c>
    </row>
    <row r="1048" spans="1:6" x14ac:dyDescent="0.25">
      <c r="A1048" t="s">
        <v>28</v>
      </c>
      <c r="B1048" t="str">
        <f>VLOOKUP(A1048,'Cód dos países'!$A$3:$C$199,2,FALSE)</f>
        <v>BGR</v>
      </c>
      <c r="C1048">
        <f>VLOOKUP(A1048,'Cód dos países'!$A$3:$C$199,3,FALSE)</f>
        <v>26</v>
      </c>
      <c r="D1048">
        <v>2013</v>
      </c>
      <c r="E1048">
        <f t="shared" si="16"/>
        <v>262013</v>
      </c>
      <c r="F1048" s="54">
        <v>0.5625</v>
      </c>
    </row>
    <row r="1049" spans="1:6" x14ac:dyDescent="0.25">
      <c r="A1049" t="s">
        <v>30</v>
      </c>
      <c r="B1049" t="str">
        <f>VLOOKUP(A1049,'Cód dos países'!$A$3:$C$199,2,FALSE)</f>
        <v>BHR</v>
      </c>
      <c r="C1049">
        <f>VLOOKUP(A1049,'Cód dos países'!$A$3:$C$199,3,FALSE)</f>
        <v>13</v>
      </c>
      <c r="D1049">
        <v>2013</v>
      </c>
      <c r="E1049">
        <f t="shared" si="16"/>
        <v>132013</v>
      </c>
      <c r="F1049" s="54">
        <v>0.6875</v>
      </c>
    </row>
    <row r="1050" spans="1:6" x14ac:dyDescent="0.25">
      <c r="A1050" t="s">
        <v>348</v>
      </c>
      <c r="B1050" t="str">
        <f>VLOOKUP(A1050,'Cód dos países'!$A$3:$C$199,2,FALSE)</f>
        <v>BHS</v>
      </c>
      <c r="C1050">
        <f>VLOOKUP(A1050,'Cód dos países'!$A$3:$C$199,3,FALSE)</f>
        <v>12</v>
      </c>
      <c r="D1050">
        <v>2013</v>
      </c>
      <c r="E1050">
        <f t="shared" si="16"/>
        <v>122013</v>
      </c>
      <c r="F1050" s="54">
        <v>0.875</v>
      </c>
    </row>
    <row r="1051" spans="1:6" x14ac:dyDescent="0.25">
      <c r="A1051" t="s">
        <v>333</v>
      </c>
      <c r="B1051" t="str">
        <f>VLOOKUP(A1051,'Cód dos países'!$A$3:$C$199,2,FALSE)</f>
        <v>BIH</v>
      </c>
      <c r="C1051">
        <f>VLOOKUP(A1051,'Cód dos países'!$A$3:$C$199,3,FALSE)</f>
        <v>22</v>
      </c>
      <c r="D1051">
        <v>2013</v>
      </c>
      <c r="E1051">
        <f t="shared" si="16"/>
        <v>222013</v>
      </c>
      <c r="F1051" s="54">
        <v>0.625</v>
      </c>
    </row>
    <row r="1052" spans="1:6" x14ac:dyDescent="0.25">
      <c r="A1052" t="s">
        <v>33</v>
      </c>
      <c r="B1052" t="str">
        <f>VLOOKUP(A1052,'Cód dos países'!$A$3:$C$199,2,FALSE)</f>
        <v>BLR</v>
      </c>
      <c r="C1052">
        <f>VLOOKUP(A1052,'Cód dos países'!$A$3:$C$199,3,FALSE)</f>
        <v>16</v>
      </c>
      <c r="D1052">
        <v>2013</v>
      </c>
      <c r="E1052">
        <f t="shared" si="16"/>
        <v>162013</v>
      </c>
      <c r="F1052" s="54">
        <v>0.5</v>
      </c>
    </row>
    <row r="1053" spans="1:6" x14ac:dyDescent="0.25">
      <c r="A1053" t="s">
        <v>349</v>
      </c>
      <c r="B1053" t="str">
        <f>VLOOKUP(A1053,'Cód dos países'!$A$3:$C$199,2,FALSE)</f>
        <v>BLZ</v>
      </c>
      <c r="C1053">
        <f>VLOOKUP(A1053,'Cód dos países'!$A$3:$C$199,3,FALSE)</f>
        <v>18</v>
      </c>
      <c r="D1053">
        <v>2013</v>
      </c>
      <c r="E1053">
        <f t="shared" si="16"/>
        <v>182013</v>
      </c>
      <c r="F1053" s="54">
        <v>0.5625</v>
      </c>
    </row>
    <row r="1054" spans="1:6" x14ac:dyDescent="0.25">
      <c r="A1054" t="s">
        <v>590</v>
      </c>
      <c r="B1054" t="e">
        <f>VLOOKUP(A1054,'Cód dos países'!$A$3:$C$199,2,FALSE)</f>
        <v>#N/A</v>
      </c>
      <c r="C1054" t="e">
        <f>VLOOKUP(A1054,'Cód dos países'!$A$3:$C$199,3,FALSE)</f>
        <v>#N/A</v>
      </c>
      <c r="D1054">
        <v>2013</v>
      </c>
      <c r="E1054" t="e">
        <f t="shared" si="16"/>
        <v>#N/A</v>
      </c>
      <c r="F1054" s="54">
        <v>0.875</v>
      </c>
    </row>
    <row r="1055" spans="1:6" x14ac:dyDescent="0.25">
      <c r="A1055" t="s">
        <v>35</v>
      </c>
      <c r="B1055" t="str">
        <f>VLOOKUP(A1055,'Cód dos países'!$A$3:$C$199,2,FALSE)</f>
        <v>BOL</v>
      </c>
      <c r="C1055">
        <f>VLOOKUP(A1055,'Cód dos países'!$A$3:$C$199,3,FALSE)</f>
        <v>21</v>
      </c>
      <c r="D1055">
        <v>2013</v>
      </c>
      <c r="E1055">
        <f t="shared" si="16"/>
        <v>212013</v>
      </c>
      <c r="F1055" s="54">
        <v>0.4375</v>
      </c>
    </row>
    <row r="1056" spans="1:6" x14ac:dyDescent="0.25">
      <c r="A1056" t="s">
        <v>37</v>
      </c>
      <c r="B1056" t="str">
        <f>VLOOKUP(A1056,'Cód dos países'!$A$3:$C$199,2,FALSE)</f>
        <v>BRA</v>
      </c>
      <c r="C1056">
        <f>VLOOKUP(A1056,'Cód dos países'!$A$3:$C$199,3,FALSE)</f>
        <v>24</v>
      </c>
      <c r="D1056">
        <v>2013</v>
      </c>
      <c r="E1056">
        <f t="shared" si="16"/>
        <v>242013</v>
      </c>
      <c r="F1056" s="54">
        <v>0.5625</v>
      </c>
    </row>
    <row r="1057" spans="1:6" x14ac:dyDescent="0.25">
      <c r="A1057" t="s">
        <v>39</v>
      </c>
      <c r="B1057" t="str">
        <f>VLOOKUP(A1057,'Cód dos países'!$A$3:$C$199,2,FALSE)</f>
        <v>BRB</v>
      </c>
      <c r="C1057">
        <f>VLOOKUP(A1057,'Cód dos países'!$A$3:$C$199,3,FALSE)</f>
        <v>15</v>
      </c>
      <c r="D1057">
        <v>2013</v>
      </c>
      <c r="E1057">
        <f t="shared" si="16"/>
        <v>152013</v>
      </c>
      <c r="F1057" s="54">
        <v>0.75</v>
      </c>
    </row>
    <row r="1058" spans="1:6" x14ac:dyDescent="0.25">
      <c r="A1058" t="s">
        <v>350</v>
      </c>
      <c r="B1058" t="str">
        <f>VLOOKUP(A1058,'Cód dos países'!$A$3:$C$199,2,FALSE)</f>
        <v>BRN</v>
      </c>
      <c r="C1058">
        <f>VLOOKUP(A1058,'Cód dos países'!$A$3:$C$199,3,FALSE)</f>
        <v>25</v>
      </c>
      <c r="D1058">
        <v>2013</v>
      </c>
      <c r="E1058">
        <f t="shared" si="16"/>
        <v>252013</v>
      </c>
      <c r="F1058" s="54">
        <v>0.6875</v>
      </c>
    </row>
    <row r="1059" spans="1:6" x14ac:dyDescent="0.25">
      <c r="A1059" t="s">
        <v>41</v>
      </c>
      <c r="B1059" t="str">
        <f>VLOOKUP(A1059,'Cód dos países'!$A$3:$C$199,2,FALSE)</f>
        <v>BTN</v>
      </c>
      <c r="C1059">
        <f>VLOOKUP(A1059,'Cód dos países'!$A$3:$C$199,3,FALSE)</f>
        <v>20</v>
      </c>
      <c r="D1059">
        <v>2013</v>
      </c>
      <c r="E1059">
        <f t="shared" si="16"/>
        <v>202013</v>
      </c>
      <c r="F1059" s="54">
        <v>0.6875</v>
      </c>
    </row>
    <row r="1060" spans="1:6" x14ac:dyDescent="0.25">
      <c r="A1060" t="s">
        <v>43</v>
      </c>
      <c r="B1060" t="str">
        <f>VLOOKUP(A1060,'Cód dos países'!$A$3:$C$199,2,FALSE)</f>
        <v>BWA</v>
      </c>
      <c r="C1060">
        <f>VLOOKUP(A1060,'Cód dos países'!$A$3:$C$199,3,FALSE)</f>
        <v>23</v>
      </c>
      <c r="D1060">
        <v>2013</v>
      </c>
      <c r="E1060">
        <f t="shared" si="16"/>
        <v>232013</v>
      </c>
      <c r="F1060" s="54">
        <v>0.75</v>
      </c>
    </row>
    <row r="1061" spans="1:6" x14ac:dyDescent="0.25">
      <c r="A1061" t="s">
        <v>45</v>
      </c>
      <c r="B1061" t="str">
        <f>VLOOKUP(A1061,'Cód dos países'!$A$3:$C$199,2,FALSE)</f>
        <v>CAF</v>
      </c>
      <c r="C1061">
        <f>VLOOKUP(A1061,'Cód dos países'!$A$3:$C$199,3,FALSE)</f>
        <v>33</v>
      </c>
      <c r="D1061">
        <v>2013</v>
      </c>
      <c r="E1061">
        <f t="shared" si="16"/>
        <v>332013</v>
      </c>
      <c r="F1061" s="54">
        <v>0.125</v>
      </c>
    </row>
    <row r="1062" spans="1:6" x14ac:dyDescent="0.25">
      <c r="A1062" t="s">
        <v>47</v>
      </c>
      <c r="B1062" t="str">
        <f>VLOOKUP(A1062,'Cód dos países'!$A$3:$C$199,2,FALSE)</f>
        <v>CAN</v>
      </c>
      <c r="C1062">
        <f>VLOOKUP(A1062,'Cód dos países'!$A$3:$C$199,3,FALSE)</f>
        <v>31</v>
      </c>
      <c r="D1062">
        <v>2013</v>
      </c>
      <c r="E1062">
        <f t="shared" si="16"/>
        <v>312013</v>
      </c>
      <c r="F1062" s="54">
        <v>0.9375</v>
      </c>
    </row>
    <row r="1063" spans="1:6" x14ac:dyDescent="0.25">
      <c r="A1063" t="s">
        <v>49</v>
      </c>
      <c r="B1063" t="str">
        <f>VLOOKUP(A1063,'Cód dos países'!$A$3:$C$199,2,FALSE)</f>
        <v>CHE</v>
      </c>
      <c r="C1063">
        <f>VLOOKUP(A1063,'Cód dos países'!$A$3:$C$199,3,FALSE)</f>
        <v>170</v>
      </c>
      <c r="D1063">
        <v>2013</v>
      </c>
      <c r="E1063">
        <f t="shared" si="16"/>
        <v>1702013</v>
      </c>
      <c r="F1063" s="54">
        <v>0.9375</v>
      </c>
    </row>
    <row r="1064" spans="1:6" x14ac:dyDescent="0.25">
      <c r="A1064" t="s">
        <v>51</v>
      </c>
      <c r="B1064" t="str">
        <f>VLOOKUP(A1064,'Cód dos países'!$A$3:$C$199,2,FALSE)</f>
        <v>CHL</v>
      </c>
      <c r="C1064">
        <f>VLOOKUP(A1064,'Cód dos países'!$A$3:$C$199,3,FALSE)</f>
        <v>35</v>
      </c>
      <c r="D1064">
        <v>2013</v>
      </c>
      <c r="E1064">
        <f t="shared" si="16"/>
        <v>352013</v>
      </c>
      <c r="F1064" s="54">
        <v>0.8125</v>
      </c>
    </row>
    <row r="1065" spans="1:6" x14ac:dyDescent="0.25">
      <c r="A1065" t="s">
        <v>53</v>
      </c>
      <c r="B1065" t="str">
        <f>VLOOKUP(A1065,'Cód dos países'!$A$3:$C$199,2,FALSE)</f>
        <v>CHN</v>
      </c>
      <c r="C1065">
        <f>VLOOKUP(A1065,'Cód dos países'!$A$3:$C$199,3,FALSE)</f>
        <v>36</v>
      </c>
      <c r="D1065">
        <v>2013</v>
      </c>
      <c r="E1065">
        <f t="shared" si="16"/>
        <v>362013</v>
      </c>
      <c r="F1065" s="54">
        <v>0.5625</v>
      </c>
    </row>
    <row r="1066" spans="1:6" x14ac:dyDescent="0.25">
      <c r="A1066" t="s">
        <v>429</v>
      </c>
      <c r="B1066" t="str">
        <f>VLOOKUP(A1066,'Cód dos países'!$A$3:$C$199,2,FALSE)</f>
        <v>CIV</v>
      </c>
      <c r="C1066">
        <f>VLOOKUP(A1066,'Cód dos países'!$A$3:$C$199,3,FALSE)</f>
        <v>42</v>
      </c>
      <c r="D1066">
        <v>2013</v>
      </c>
      <c r="E1066">
        <f t="shared" si="16"/>
        <v>422013</v>
      </c>
      <c r="F1066" s="54">
        <v>0.375</v>
      </c>
    </row>
    <row r="1067" spans="1:6" x14ac:dyDescent="0.25">
      <c r="A1067" t="s">
        <v>56</v>
      </c>
      <c r="B1067" t="str">
        <f>VLOOKUP(A1067,'Cód dos países'!$A$3:$C$199,2,FALSE)</f>
        <v>CMR</v>
      </c>
      <c r="C1067">
        <f>VLOOKUP(A1067,'Cód dos países'!$A$3:$C$199,3,FALSE)</f>
        <v>30</v>
      </c>
      <c r="D1067">
        <v>2013</v>
      </c>
      <c r="E1067">
        <f t="shared" si="16"/>
        <v>302013</v>
      </c>
      <c r="F1067" s="54">
        <v>0.3125</v>
      </c>
    </row>
    <row r="1068" spans="1:6" x14ac:dyDescent="0.25">
      <c r="A1068" t="s">
        <v>334</v>
      </c>
      <c r="B1068" t="str">
        <f>VLOOKUP(A1068,'Cód dos países'!$A$3:$C$199,2,FALSE)</f>
        <v>COG</v>
      </c>
      <c r="C1068">
        <f>VLOOKUP(A1068,'Cód dos países'!$A$3:$C$199,3,FALSE)</f>
        <v>39</v>
      </c>
      <c r="D1068">
        <v>2013</v>
      </c>
      <c r="E1068">
        <f t="shared" si="16"/>
        <v>392013</v>
      </c>
      <c r="F1068" s="54">
        <v>0.3125</v>
      </c>
    </row>
    <row r="1069" spans="1:6" x14ac:dyDescent="0.25">
      <c r="A1069" t="s">
        <v>59</v>
      </c>
      <c r="B1069" t="str">
        <f>VLOOKUP(A1069,'Cód dos países'!$A$3:$C$199,2,FALSE)</f>
        <v>COL</v>
      </c>
      <c r="C1069">
        <f>VLOOKUP(A1069,'Cód dos países'!$A$3:$C$199,3,FALSE)</f>
        <v>37</v>
      </c>
      <c r="D1069">
        <v>2013</v>
      </c>
      <c r="E1069">
        <f t="shared" si="16"/>
        <v>372013</v>
      </c>
      <c r="F1069" s="54">
        <v>0.4375</v>
      </c>
    </row>
    <row r="1070" spans="1:6" x14ac:dyDescent="0.25">
      <c r="A1070" t="s">
        <v>61</v>
      </c>
      <c r="B1070" t="str">
        <f>VLOOKUP(A1070,'Cód dos países'!$A$3:$C$199,2,FALSE)</f>
        <v>COM</v>
      </c>
      <c r="C1070">
        <f>VLOOKUP(A1070,'Cód dos países'!$A$3:$C$199,3,FALSE)</f>
        <v>38</v>
      </c>
      <c r="D1070">
        <v>2013</v>
      </c>
      <c r="E1070">
        <f t="shared" si="16"/>
        <v>382013</v>
      </c>
      <c r="F1070" s="54">
        <v>0.375</v>
      </c>
    </row>
    <row r="1071" spans="1:6" x14ac:dyDescent="0.25">
      <c r="A1071" t="s">
        <v>63</v>
      </c>
      <c r="B1071" t="str">
        <f>VLOOKUP(A1071,'Cód dos países'!$A$3:$C$199,2,FALSE)</f>
        <v>CPV</v>
      </c>
      <c r="C1071">
        <f>VLOOKUP(A1071,'Cód dos países'!$A$3:$C$199,3,FALSE)</f>
        <v>32</v>
      </c>
      <c r="D1071">
        <v>2013</v>
      </c>
      <c r="E1071">
        <f t="shared" si="16"/>
        <v>322013</v>
      </c>
      <c r="F1071" s="54">
        <v>0.6875</v>
      </c>
    </row>
    <row r="1072" spans="1:6" x14ac:dyDescent="0.25">
      <c r="A1072" t="s">
        <v>65</v>
      </c>
      <c r="B1072" t="str">
        <f>VLOOKUP(A1072,'Cód dos países'!$A$3:$C$199,2,FALSE)</f>
        <v>CRI</v>
      </c>
      <c r="C1072">
        <f>VLOOKUP(A1072,'Cód dos países'!$A$3:$C$199,3,FALSE)</f>
        <v>41</v>
      </c>
      <c r="D1072">
        <v>2013</v>
      </c>
      <c r="E1072">
        <f t="shared" si="16"/>
        <v>412013</v>
      </c>
      <c r="F1072" s="54">
        <v>0.6875</v>
      </c>
    </row>
    <row r="1073" spans="1:6" x14ac:dyDescent="0.25">
      <c r="A1073" t="s">
        <v>67</v>
      </c>
      <c r="B1073" t="str">
        <f>VLOOKUP(A1073,'Cód dos países'!$A$3:$C$199,2,FALSE)</f>
        <v>CUB</v>
      </c>
      <c r="C1073">
        <f>VLOOKUP(A1073,'Cód dos países'!$A$3:$C$199,3,FALSE)</f>
        <v>44</v>
      </c>
      <c r="D1073">
        <v>2013</v>
      </c>
      <c r="E1073">
        <f t="shared" si="16"/>
        <v>442013</v>
      </c>
      <c r="F1073" s="54">
        <v>0.4375</v>
      </c>
    </row>
    <row r="1074" spans="1:6" x14ac:dyDescent="0.25">
      <c r="A1074" t="s">
        <v>591</v>
      </c>
      <c r="B1074" t="e">
        <f>VLOOKUP(A1074,'Cód dos países'!$A$3:$C$199,2,FALSE)</f>
        <v>#N/A</v>
      </c>
      <c r="C1074" t="e">
        <f>VLOOKUP(A1074,'Cód dos países'!$A$3:$C$199,3,FALSE)</f>
        <v>#N/A</v>
      </c>
      <c r="D1074">
        <v>2013</v>
      </c>
      <c r="E1074" t="e">
        <f t="shared" si="16"/>
        <v>#N/A</v>
      </c>
      <c r="F1074" s="54">
        <v>0.875</v>
      </c>
    </row>
    <row r="1075" spans="1:6" x14ac:dyDescent="0.25">
      <c r="A1075" t="s">
        <v>69</v>
      </c>
      <c r="B1075" t="str">
        <f>VLOOKUP(A1075,'Cód dos países'!$A$3:$C$199,2,FALSE)</f>
        <v>CYP</v>
      </c>
      <c r="C1075">
        <f>VLOOKUP(A1075,'Cód dos países'!$A$3:$C$199,3,FALSE)</f>
        <v>45</v>
      </c>
      <c r="D1075">
        <v>2013</v>
      </c>
      <c r="E1075">
        <f t="shared" si="16"/>
        <v>452013</v>
      </c>
      <c r="F1075" s="54">
        <v>0.75</v>
      </c>
    </row>
    <row r="1076" spans="1:6" x14ac:dyDescent="0.25">
      <c r="A1076" t="s">
        <v>71</v>
      </c>
      <c r="B1076" t="str">
        <f>VLOOKUP(A1076,'Cód dos países'!$A$3:$C$199,2,FALSE)</f>
        <v>CZE</v>
      </c>
      <c r="C1076">
        <f>VLOOKUP(A1076,'Cód dos países'!$A$3:$C$199,3,FALSE)</f>
        <v>46</v>
      </c>
      <c r="D1076">
        <v>2013</v>
      </c>
      <c r="E1076">
        <f t="shared" si="16"/>
        <v>462013</v>
      </c>
      <c r="F1076" s="54">
        <v>0.875</v>
      </c>
    </row>
    <row r="1077" spans="1:6" x14ac:dyDescent="0.25">
      <c r="A1077" t="s">
        <v>73</v>
      </c>
      <c r="B1077" t="str">
        <f>VLOOKUP(A1077,'Cód dos países'!$A$3:$C$199,2,FALSE)</f>
        <v>DEU</v>
      </c>
      <c r="C1077">
        <f>VLOOKUP(A1077,'Cód dos países'!$A$3:$C$199,3,FALSE)</f>
        <v>64</v>
      </c>
      <c r="D1077">
        <v>2013</v>
      </c>
      <c r="E1077">
        <f t="shared" si="16"/>
        <v>642013</v>
      </c>
      <c r="F1077" s="54">
        <v>0.8125</v>
      </c>
    </row>
    <row r="1078" spans="1:6" x14ac:dyDescent="0.25">
      <c r="A1078" t="s">
        <v>75</v>
      </c>
      <c r="B1078" t="str">
        <f>VLOOKUP(A1078,'Cód dos países'!$A$3:$C$199,2,FALSE)</f>
        <v>DJI</v>
      </c>
      <c r="C1078">
        <f>VLOOKUP(A1078,'Cód dos países'!$A$3:$C$199,3,FALSE)</f>
        <v>48</v>
      </c>
      <c r="D1078">
        <v>2013</v>
      </c>
      <c r="E1078">
        <f t="shared" si="16"/>
        <v>482013</v>
      </c>
      <c r="F1078" s="54">
        <v>0.625</v>
      </c>
    </row>
    <row r="1079" spans="1:6" x14ac:dyDescent="0.25">
      <c r="A1079" t="s">
        <v>353</v>
      </c>
      <c r="B1079" t="str">
        <f>VLOOKUP(A1079,'Cód dos países'!$A$3:$C$199,2,FALSE)</f>
        <v>DMA</v>
      </c>
      <c r="C1079">
        <f>VLOOKUP(A1079,'Cód dos países'!$A$3:$C$199,3,FALSE)</f>
        <v>49</v>
      </c>
      <c r="D1079">
        <v>2013</v>
      </c>
      <c r="E1079">
        <f t="shared" si="16"/>
        <v>492013</v>
      </c>
      <c r="F1079" s="54">
        <v>0.75</v>
      </c>
    </row>
    <row r="1080" spans="1:6" x14ac:dyDescent="0.25">
      <c r="A1080" t="s">
        <v>77</v>
      </c>
      <c r="B1080" t="str">
        <f>VLOOKUP(A1080,'Cód dos países'!$A$3:$C$199,2,FALSE)</f>
        <v>DNK</v>
      </c>
      <c r="C1080">
        <f>VLOOKUP(A1080,'Cód dos países'!$A$3:$C$199,3,FALSE)</f>
        <v>47</v>
      </c>
      <c r="D1080">
        <v>2013</v>
      </c>
      <c r="E1080">
        <f t="shared" si="16"/>
        <v>472013</v>
      </c>
      <c r="F1080" s="54">
        <v>0.875</v>
      </c>
    </row>
    <row r="1081" spans="1:6" x14ac:dyDescent="0.25">
      <c r="A1081" t="s">
        <v>79</v>
      </c>
      <c r="B1081" t="str">
        <f>VLOOKUP(A1081,'Cód dos países'!$A$3:$C$199,2,FALSE)</f>
        <v>DOM</v>
      </c>
      <c r="C1081">
        <f>VLOOKUP(A1081,'Cód dos países'!$A$3:$C$199,3,FALSE)</f>
        <v>50</v>
      </c>
      <c r="D1081">
        <v>2013</v>
      </c>
      <c r="E1081">
        <f t="shared" si="16"/>
        <v>502013</v>
      </c>
      <c r="F1081" s="54">
        <v>0.4375</v>
      </c>
    </row>
    <row r="1082" spans="1:6" x14ac:dyDescent="0.25">
      <c r="A1082" t="s">
        <v>81</v>
      </c>
      <c r="B1082" t="str">
        <f>VLOOKUP(A1082,'Cód dos países'!$A$3:$C$199,2,FALSE)</f>
        <v>DZA</v>
      </c>
      <c r="C1082">
        <f>VLOOKUP(A1082,'Cód dos países'!$A$3:$C$199,3,FALSE)</f>
        <v>3</v>
      </c>
      <c r="D1082">
        <v>2013</v>
      </c>
      <c r="E1082">
        <f t="shared" si="16"/>
        <v>32013</v>
      </c>
      <c r="F1082" s="54">
        <v>0.5</v>
      </c>
    </row>
    <row r="1083" spans="1:6" x14ac:dyDescent="0.25">
      <c r="A1083" t="s">
        <v>83</v>
      </c>
      <c r="B1083" t="str">
        <f>VLOOKUP(A1083,'Cód dos países'!$A$3:$C$199,2,FALSE)</f>
        <v>ECU</v>
      </c>
      <c r="C1083">
        <f>VLOOKUP(A1083,'Cód dos países'!$A$3:$C$199,3,FALSE)</f>
        <v>51</v>
      </c>
      <c r="D1083">
        <v>2013</v>
      </c>
      <c r="E1083">
        <f t="shared" si="16"/>
        <v>512013</v>
      </c>
      <c r="F1083" s="54">
        <v>0.4375</v>
      </c>
    </row>
    <row r="1084" spans="1:6" x14ac:dyDescent="0.25">
      <c r="A1084" t="s">
        <v>85</v>
      </c>
      <c r="B1084" t="str">
        <f>VLOOKUP(A1084,'Cód dos países'!$A$3:$C$199,2,FALSE)</f>
        <v>EGY</v>
      </c>
      <c r="C1084">
        <f>VLOOKUP(A1084,'Cód dos países'!$A$3:$C$199,3,FALSE)</f>
        <v>52</v>
      </c>
      <c r="D1084">
        <v>2013</v>
      </c>
      <c r="E1084">
        <f t="shared" si="16"/>
        <v>522013</v>
      </c>
      <c r="F1084" s="54">
        <v>0.375</v>
      </c>
    </row>
    <row r="1085" spans="1:6" x14ac:dyDescent="0.25">
      <c r="A1085" t="s">
        <v>87</v>
      </c>
      <c r="B1085" t="str">
        <f>VLOOKUP(A1085,'Cód dos países'!$A$3:$C$199,2,FALSE)</f>
        <v>ERI</v>
      </c>
      <c r="C1085">
        <f>VLOOKUP(A1085,'Cód dos países'!$A$3:$C$199,3,FALSE)</f>
        <v>55</v>
      </c>
      <c r="D1085">
        <v>2013</v>
      </c>
      <c r="E1085">
        <f t="shared" si="16"/>
        <v>552013</v>
      </c>
      <c r="F1085" s="54">
        <v>0.4375</v>
      </c>
    </row>
    <row r="1086" spans="1:6" x14ac:dyDescent="0.25">
      <c r="A1086" t="s">
        <v>89</v>
      </c>
      <c r="B1086" t="str">
        <f>VLOOKUP(A1086,'Cód dos países'!$A$3:$C$199,2,FALSE)</f>
        <v>ESP</v>
      </c>
      <c r="C1086">
        <f>VLOOKUP(A1086,'Cód dos países'!$A$3:$C$199,3,FALSE)</f>
        <v>161</v>
      </c>
      <c r="D1086">
        <v>2013</v>
      </c>
      <c r="E1086">
        <f t="shared" si="16"/>
        <v>1612013</v>
      </c>
      <c r="F1086" s="54">
        <v>0.9375</v>
      </c>
    </row>
    <row r="1087" spans="1:6" x14ac:dyDescent="0.25">
      <c r="A1087" t="s">
        <v>91</v>
      </c>
      <c r="B1087" t="str">
        <f>VLOOKUP(A1087,'Cód dos países'!$A$3:$C$199,2,FALSE)</f>
        <v>EST</v>
      </c>
      <c r="C1087">
        <f>VLOOKUP(A1087,'Cód dos países'!$A$3:$C$199,3,FALSE)</f>
        <v>56</v>
      </c>
      <c r="D1087">
        <v>2013</v>
      </c>
      <c r="E1087">
        <f t="shared" si="16"/>
        <v>562013</v>
      </c>
      <c r="F1087" s="54">
        <v>0.75</v>
      </c>
    </row>
    <row r="1088" spans="1:6" x14ac:dyDescent="0.25">
      <c r="A1088" t="s">
        <v>93</v>
      </c>
      <c r="B1088" t="str">
        <f>VLOOKUP(A1088,'Cód dos países'!$A$3:$C$199,2,FALSE)</f>
        <v>ETH</v>
      </c>
      <c r="C1088">
        <f>VLOOKUP(A1088,'Cód dos países'!$A$3:$C$199,3,FALSE)</f>
        <v>57</v>
      </c>
      <c r="D1088">
        <v>2013</v>
      </c>
      <c r="E1088">
        <f t="shared" si="16"/>
        <v>572013</v>
      </c>
      <c r="F1088" s="54">
        <v>0.375</v>
      </c>
    </row>
    <row r="1089" spans="1:6" x14ac:dyDescent="0.25">
      <c r="A1089" t="s">
        <v>95</v>
      </c>
      <c r="B1089" t="str">
        <f>VLOOKUP(A1089,'Cód dos países'!$A$3:$C$199,2,FALSE)</f>
        <v>FIN</v>
      </c>
      <c r="C1089">
        <f>VLOOKUP(A1089,'Cód dos países'!$A$3:$C$199,3,FALSE)</f>
        <v>59</v>
      </c>
      <c r="D1089">
        <v>2013</v>
      </c>
      <c r="E1089">
        <f t="shared" si="16"/>
        <v>592013</v>
      </c>
      <c r="F1089" s="54">
        <v>0.9375</v>
      </c>
    </row>
    <row r="1090" spans="1:6" x14ac:dyDescent="0.25">
      <c r="A1090" t="s">
        <v>97</v>
      </c>
      <c r="B1090" t="str">
        <f>VLOOKUP(A1090,'Cód dos países'!$A$3:$C$199,2,FALSE)</f>
        <v>FJI</v>
      </c>
      <c r="C1090">
        <f>VLOOKUP(A1090,'Cód dos países'!$A$3:$C$199,3,FALSE)</f>
        <v>58</v>
      </c>
      <c r="D1090">
        <v>2013</v>
      </c>
      <c r="E1090">
        <f t="shared" si="16"/>
        <v>582013</v>
      </c>
      <c r="F1090" s="54">
        <v>0.4375</v>
      </c>
    </row>
    <row r="1091" spans="1:6" x14ac:dyDescent="0.25">
      <c r="A1091" t="s">
        <v>99</v>
      </c>
      <c r="B1091" t="str">
        <f>VLOOKUP(A1091,'Cód dos países'!$A$3:$C$199,2,FALSE)</f>
        <v>FRA</v>
      </c>
      <c r="C1091">
        <f>VLOOKUP(A1091,'Cód dos países'!$A$3:$C$199,3,FALSE)</f>
        <v>60</v>
      </c>
      <c r="D1091">
        <v>2013</v>
      </c>
      <c r="E1091">
        <f t="shared" si="16"/>
        <v>602013</v>
      </c>
      <c r="F1091" s="54">
        <v>0.875</v>
      </c>
    </row>
    <row r="1092" spans="1:6" x14ac:dyDescent="0.25">
      <c r="A1092" t="s">
        <v>361</v>
      </c>
      <c r="B1092" t="str">
        <f>VLOOKUP(A1092,'Cód dos países'!$A$3:$C$199,2,FALSE)</f>
        <v>FSM</v>
      </c>
      <c r="C1092">
        <f>VLOOKUP(A1092,'Cód dos países'!$A$3:$C$199,3,FALSE)</f>
        <v>116</v>
      </c>
      <c r="D1092">
        <v>2013</v>
      </c>
      <c r="E1092">
        <f t="shared" si="16"/>
        <v>1162013</v>
      </c>
      <c r="F1092" s="54">
        <v>0.875</v>
      </c>
    </row>
    <row r="1093" spans="1:6" x14ac:dyDescent="0.25">
      <c r="A1093" t="s">
        <v>101</v>
      </c>
      <c r="B1093" t="str">
        <f>VLOOKUP(A1093,'Cód dos países'!$A$3:$C$199,2,FALSE)</f>
        <v>GAB</v>
      </c>
      <c r="C1093">
        <f>VLOOKUP(A1093,'Cód dos países'!$A$3:$C$199,3,FALSE)</f>
        <v>61</v>
      </c>
      <c r="D1093">
        <v>2013</v>
      </c>
      <c r="E1093">
        <f t="shared" si="16"/>
        <v>612013</v>
      </c>
      <c r="F1093" s="54">
        <v>0.4375</v>
      </c>
    </row>
    <row r="1094" spans="1:6" x14ac:dyDescent="0.25">
      <c r="A1094" t="s">
        <v>103</v>
      </c>
      <c r="B1094" t="str">
        <f>VLOOKUP(A1094,'Cód dos países'!$A$3:$C$199,2,FALSE)</f>
        <v>GBR</v>
      </c>
      <c r="C1094">
        <f>VLOOKUP(A1094,'Cód dos países'!$A$3:$C$199,3,FALSE)</f>
        <v>187</v>
      </c>
      <c r="D1094">
        <v>2013</v>
      </c>
      <c r="E1094">
        <f t="shared" ref="E1094:E1157" si="17">C1094*10000+D1094</f>
        <v>1872013</v>
      </c>
      <c r="F1094" s="54">
        <v>0.875</v>
      </c>
    </row>
    <row r="1095" spans="1:6" x14ac:dyDescent="0.25">
      <c r="A1095" t="s">
        <v>105</v>
      </c>
      <c r="B1095" t="str">
        <f>VLOOKUP(A1095,'Cód dos países'!$A$3:$C$199,2,FALSE)</f>
        <v>GEO</v>
      </c>
      <c r="C1095">
        <f>VLOOKUP(A1095,'Cód dos países'!$A$3:$C$199,3,FALSE)</f>
        <v>63</v>
      </c>
      <c r="D1095">
        <v>2013</v>
      </c>
      <c r="E1095">
        <f t="shared" si="17"/>
        <v>632013</v>
      </c>
      <c r="F1095" s="54">
        <v>0.5</v>
      </c>
    </row>
    <row r="1096" spans="1:6" x14ac:dyDescent="0.25">
      <c r="A1096" t="s">
        <v>107</v>
      </c>
      <c r="B1096" t="str">
        <f>VLOOKUP(A1096,'Cód dos países'!$A$3:$C$199,2,FALSE)</f>
        <v>GHA</v>
      </c>
      <c r="C1096">
        <f>VLOOKUP(A1096,'Cód dos países'!$A$3:$C$199,3,FALSE)</f>
        <v>66</v>
      </c>
      <c r="D1096">
        <v>2013</v>
      </c>
      <c r="E1096">
        <f t="shared" si="17"/>
        <v>662013</v>
      </c>
      <c r="F1096" s="54">
        <v>0.625</v>
      </c>
    </row>
    <row r="1097" spans="1:6" x14ac:dyDescent="0.25">
      <c r="A1097" t="s">
        <v>109</v>
      </c>
      <c r="B1097" t="str">
        <f>VLOOKUP(A1097,'Cód dos países'!$A$3:$C$199,2,FALSE)</f>
        <v>GIN</v>
      </c>
      <c r="C1097">
        <f>VLOOKUP(A1097,'Cód dos países'!$A$3:$C$199,3,FALSE)</f>
        <v>70</v>
      </c>
      <c r="D1097">
        <v>2013</v>
      </c>
      <c r="E1097">
        <f t="shared" si="17"/>
        <v>702013</v>
      </c>
      <c r="F1097" s="54">
        <v>0.25</v>
      </c>
    </row>
    <row r="1098" spans="1:6" x14ac:dyDescent="0.25">
      <c r="A1098" t="s">
        <v>354</v>
      </c>
      <c r="B1098" t="str">
        <f>VLOOKUP(A1098,'Cód dos países'!$A$3:$C$199,2,FALSE)</f>
        <v>GMB</v>
      </c>
      <c r="C1098">
        <f>VLOOKUP(A1098,'Cód dos países'!$A$3:$C$199,3,FALSE)</f>
        <v>62</v>
      </c>
      <c r="D1098">
        <v>2013</v>
      </c>
      <c r="E1098">
        <f t="shared" si="17"/>
        <v>622013</v>
      </c>
      <c r="F1098" s="54">
        <v>0.5</v>
      </c>
    </row>
    <row r="1099" spans="1:6" x14ac:dyDescent="0.25">
      <c r="A1099" t="s">
        <v>112</v>
      </c>
      <c r="B1099" t="str">
        <f>VLOOKUP(A1099,'Cód dos países'!$A$3:$C$199,2,FALSE)</f>
        <v>GNB</v>
      </c>
      <c r="C1099">
        <f>VLOOKUP(A1099,'Cód dos países'!$A$3:$C$199,3,FALSE)</f>
        <v>71</v>
      </c>
      <c r="D1099">
        <v>2013</v>
      </c>
      <c r="E1099">
        <f t="shared" si="17"/>
        <v>712013</v>
      </c>
      <c r="F1099" s="54">
        <v>0.1875</v>
      </c>
    </row>
    <row r="1100" spans="1:6" x14ac:dyDescent="0.25">
      <c r="A1100" t="s">
        <v>114</v>
      </c>
      <c r="B1100" t="str">
        <f>VLOOKUP(A1100,'Cód dos países'!$A$3:$C$199,2,FALSE)</f>
        <v>GNQ</v>
      </c>
      <c r="C1100">
        <f>VLOOKUP(A1100,'Cód dos países'!$A$3:$C$199,3,FALSE)</f>
        <v>54</v>
      </c>
      <c r="D1100">
        <v>2013</v>
      </c>
      <c r="E1100">
        <f t="shared" si="17"/>
        <v>542013</v>
      </c>
      <c r="F1100" s="54">
        <v>0.4375</v>
      </c>
    </row>
    <row r="1101" spans="1:6" x14ac:dyDescent="0.25">
      <c r="A1101" t="s">
        <v>116</v>
      </c>
      <c r="B1101" t="str">
        <f>VLOOKUP(A1101,'Cód dos países'!$A$3:$C$199,2,FALSE)</f>
        <v>GRC</v>
      </c>
      <c r="C1101">
        <f>VLOOKUP(A1101,'Cód dos países'!$A$3:$C$199,3,FALSE)</f>
        <v>67</v>
      </c>
      <c r="D1101">
        <v>2013</v>
      </c>
      <c r="E1101">
        <f t="shared" si="17"/>
        <v>672013</v>
      </c>
      <c r="F1101" s="54">
        <v>0.875</v>
      </c>
    </row>
    <row r="1102" spans="1:6" x14ac:dyDescent="0.25">
      <c r="A1102" t="s">
        <v>355</v>
      </c>
      <c r="B1102" t="str">
        <f>VLOOKUP(A1102,'Cód dos países'!$A$3:$C$199,2,FALSE)</f>
        <v>GRD</v>
      </c>
      <c r="C1102">
        <f>VLOOKUP(A1102,'Cód dos países'!$A$3:$C$199,3,FALSE)</f>
        <v>68</v>
      </c>
      <c r="D1102">
        <v>2013</v>
      </c>
      <c r="E1102">
        <f t="shared" si="17"/>
        <v>682013</v>
      </c>
      <c r="F1102" s="54">
        <v>0.625</v>
      </c>
    </row>
    <row r="1103" spans="1:6" x14ac:dyDescent="0.25">
      <c r="A1103" t="s">
        <v>118</v>
      </c>
      <c r="B1103" t="str">
        <f>VLOOKUP(A1103,'Cód dos países'!$A$3:$C$199,2,FALSE)</f>
        <v>GTM</v>
      </c>
      <c r="C1103">
        <f>VLOOKUP(A1103,'Cód dos países'!$A$3:$C$199,3,FALSE)</f>
        <v>69</v>
      </c>
      <c r="D1103">
        <v>2013</v>
      </c>
      <c r="E1103">
        <f t="shared" si="17"/>
        <v>692013</v>
      </c>
      <c r="F1103" s="54">
        <v>0.3125</v>
      </c>
    </row>
    <row r="1104" spans="1:6" x14ac:dyDescent="0.25">
      <c r="A1104" t="s">
        <v>120</v>
      </c>
      <c r="B1104" t="str">
        <f>VLOOKUP(A1104,'Cód dos países'!$A$3:$C$199,2,FALSE)</f>
        <v>GUY</v>
      </c>
      <c r="C1104">
        <f>VLOOKUP(A1104,'Cód dos países'!$A$3:$C$199,3,FALSE)</f>
        <v>72</v>
      </c>
      <c r="D1104">
        <v>2013</v>
      </c>
      <c r="E1104">
        <f t="shared" si="17"/>
        <v>722013</v>
      </c>
      <c r="F1104" s="54">
        <v>0.75</v>
      </c>
    </row>
    <row r="1105" spans="1:6" x14ac:dyDescent="0.25">
      <c r="A1105" t="s">
        <v>592</v>
      </c>
      <c r="B1105" t="e">
        <f>VLOOKUP(A1105,'Cód dos países'!$A$3:$C$199,2,FALSE)</f>
        <v>#N/A</v>
      </c>
      <c r="C1105" t="e">
        <f>VLOOKUP(A1105,'Cód dos países'!$A$3:$C$199,3,FALSE)</f>
        <v>#N/A</v>
      </c>
      <c r="D1105">
        <v>2013</v>
      </c>
      <c r="E1105" t="e">
        <f t="shared" si="17"/>
        <v>#N/A</v>
      </c>
      <c r="F1105" s="54">
        <v>0.875</v>
      </c>
    </row>
    <row r="1106" spans="1:6" x14ac:dyDescent="0.25">
      <c r="A1106" t="s">
        <v>120</v>
      </c>
      <c r="B1106" t="str">
        <f>VLOOKUP(A1106,'Cód dos países'!$A$3:$C$199,2,FALSE)</f>
        <v>GUY</v>
      </c>
      <c r="C1106">
        <f>VLOOKUP(A1106,'Cód dos países'!$A$3:$C$199,3,FALSE)</f>
        <v>72</v>
      </c>
      <c r="D1106">
        <v>2013</v>
      </c>
      <c r="E1106">
        <f t="shared" si="17"/>
        <v>722013</v>
      </c>
      <c r="F1106" s="54">
        <v>0.4375</v>
      </c>
    </row>
    <row r="1107" spans="1:6" x14ac:dyDescent="0.25">
      <c r="A1107" t="s">
        <v>122</v>
      </c>
      <c r="B1107" t="str">
        <f>VLOOKUP(A1107,'Cód dos países'!$A$3:$C$199,2,FALSE)</f>
        <v>HKG</v>
      </c>
      <c r="C1107">
        <f>VLOOKUP(A1107,'Cód dos países'!$A$3:$C$199,3,FALSE)</f>
        <v>75</v>
      </c>
      <c r="D1107">
        <v>2013</v>
      </c>
      <c r="E1107">
        <f t="shared" si="17"/>
        <v>752013</v>
      </c>
      <c r="F1107" s="54">
        <v>0.75</v>
      </c>
    </row>
    <row r="1108" spans="1:6" x14ac:dyDescent="0.25">
      <c r="A1108" t="s">
        <v>124</v>
      </c>
      <c r="B1108" t="str">
        <f>VLOOKUP(A1108,'Cód dos países'!$A$3:$C$199,2,FALSE)</f>
        <v>HND</v>
      </c>
      <c r="C1108">
        <f>VLOOKUP(A1108,'Cód dos países'!$A$3:$C$199,3,FALSE)</f>
        <v>74</v>
      </c>
      <c r="D1108">
        <v>2013</v>
      </c>
      <c r="E1108">
        <f t="shared" si="17"/>
        <v>742013</v>
      </c>
      <c r="F1108" s="54">
        <v>0.3125</v>
      </c>
    </row>
    <row r="1109" spans="1:6" x14ac:dyDescent="0.25">
      <c r="A1109" t="s">
        <v>126</v>
      </c>
      <c r="B1109" t="str">
        <f>VLOOKUP(A1109,'Cód dos países'!$A$3:$C$199,2,FALSE)</f>
        <v>HRV</v>
      </c>
      <c r="C1109">
        <f>VLOOKUP(A1109,'Cód dos países'!$A$3:$C$199,3,FALSE)</f>
        <v>43</v>
      </c>
      <c r="D1109">
        <v>2013</v>
      </c>
      <c r="E1109">
        <f t="shared" si="17"/>
        <v>432013</v>
      </c>
      <c r="F1109" s="54">
        <v>0.6875</v>
      </c>
    </row>
    <row r="1110" spans="1:6" x14ac:dyDescent="0.25">
      <c r="A1110" t="s">
        <v>128</v>
      </c>
      <c r="B1110" t="str">
        <f>VLOOKUP(A1110,'Cód dos países'!$A$3:$C$199,2,FALSE)</f>
        <v>HTI</v>
      </c>
      <c r="C1110">
        <f>VLOOKUP(A1110,'Cód dos países'!$A$3:$C$199,3,FALSE)</f>
        <v>73</v>
      </c>
      <c r="D1110">
        <v>2013</v>
      </c>
      <c r="E1110">
        <f t="shared" si="17"/>
        <v>732013</v>
      </c>
      <c r="F1110" s="54">
        <v>0.3125</v>
      </c>
    </row>
    <row r="1111" spans="1:6" x14ac:dyDescent="0.25">
      <c r="A1111" t="s">
        <v>130</v>
      </c>
      <c r="B1111" t="str">
        <f>VLOOKUP(A1111,'Cód dos países'!$A$3:$C$199,2,FALSE)</f>
        <v>HUN</v>
      </c>
      <c r="C1111">
        <f>VLOOKUP(A1111,'Cód dos países'!$A$3:$C$199,3,FALSE)</f>
        <v>76</v>
      </c>
      <c r="D1111">
        <v>2013</v>
      </c>
      <c r="E1111">
        <f t="shared" si="17"/>
        <v>762013</v>
      </c>
      <c r="F1111" s="54">
        <v>0.75</v>
      </c>
    </row>
    <row r="1112" spans="1:6" x14ac:dyDescent="0.25">
      <c r="A1112" t="s">
        <v>132</v>
      </c>
      <c r="B1112" t="str">
        <f>VLOOKUP(A1112,'Cód dos países'!$A$3:$C$199,2,FALSE)</f>
        <v>IDN</v>
      </c>
      <c r="C1112">
        <f>VLOOKUP(A1112,'Cód dos países'!$A$3:$C$199,3,FALSE)</f>
        <v>79</v>
      </c>
      <c r="D1112">
        <v>2013</v>
      </c>
      <c r="E1112">
        <f t="shared" si="17"/>
        <v>792013</v>
      </c>
      <c r="F1112" s="54">
        <v>0.4375</v>
      </c>
    </row>
    <row r="1113" spans="1:6" x14ac:dyDescent="0.25">
      <c r="A1113" t="s">
        <v>134</v>
      </c>
      <c r="B1113" t="str">
        <f>VLOOKUP(A1113,'Cód dos países'!$A$3:$C$199,2,FALSE)</f>
        <v>IND</v>
      </c>
      <c r="C1113">
        <f>VLOOKUP(A1113,'Cód dos países'!$A$3:$C$199,3,FALSE)</f>
        <v>78</v>
      </c>
      <c r="D1113">
        <v>2013</v>
      </c>
      <c r="E1113">
        <f t="shared" si="17"/>
        <v>782013</v>
      </c>
      <c r="F1113" s="54">
        <v>0.75</v>
      </c>
    </row>
    <row r="1114" spans="1:6" x14ac:dyDescent="0.25">
      <c r="A1114" t="s">
        <v>136</v>
      </c>
      <c r="B1114" t="str">
        <f>VLOOKUP(A1114,'Cód dos países'!$A$3:$C$199,2,FALSE)</f>
        <v>IRL</v>
      </c>
      <c r="C1114">
        <f>VLOOKUP(A1114,'Cód dos países'!$A$3:$C$199,3,FALSE)</f>
        <v>82</v>
      </c>
      <c r="D1114">
        <v>2013</v>
      </c>
      <c r="E1114">
        <f t="shared" si="17"/>
        <v>822013</v>
      </c>
      <c r="F1114" s="54">
        <v>0.875</v>
      </c>
    </row>
    <row r="1115" spans="1:6" x14ac:dyDescent="0.25">
      <c r="A1115" t="s">
        <v>138</v>
      </c>
      <c r="B1115" t="str">
        <f>VLOOKUP(A1115,'Cód dos países'!$A$3:$C$199,2,FALSE)</f>
        <v>IRN</v>
      </c>
      <c r="C1115">
        <f>VLOOKUP(A1115,'Cód dos países'!$A$3:$C$199,3,FALSE)</f>
        <v>80</v>
      </c>
      <c r="D1115">
        <v>2013</v>
      </c>
      <c r="E1115">
        <f t="shared" si="17"/>
        <v>802013</v>
      </c>
      <c r="F1115" s="54">
        <v>0.5</v>
      </c>
    </row>
    <row r="1116" spans="1:6" x14ac:dyDescent="0.25">
      <c r="A1116" t="s">
        <v>140</v>
      </c>
      <c r="B1116" t="str">
        <f>VLOOKUP(A1116,'Cód dos países'!$A$3:$C$199,2,FALSE)</f>
        <v>IRQ</v>
      </c>
      <c r="C1116">
        <f>VLOOKUP(A1116,'Cód dos países'!$A$3:$C$199,3,FALSE)</f>
        <v>81</v>
      </c>
      <c r="D1116">
        <v>2013</v>
      </c>
      <c r="E1116">
        <f t="shared" si="17"/>
        <v>812013</v>
      </c>
      <c r="F1116" s="54">
        <v>0.25</v>
      </c>
    </row>
    <row r="1117" spans="1:6" x14ac:dyDescent="0.25">
      <c r="A1117" t="s">
        <v>142</v>
      </c>
      <c r="B1117" t="str">
        <f>VLOOKUP(A1117,'Cód dos países'!$A$3:$C$199,2,FALSE)</f>
        <v>ISL</v>
      </c>
      <c r="C1117">
        <f>VLOOKUP(A1117,'Cód dos países'!$A$3:$C$199,3,FALSE)</f>
        <v>77</v>
      </c>
      <c r="D1117">
        <v>2013</v>
      </c>
      <c r="E1117">
        <f t="shared" si="17"/>
        <v>772013</v>
      </c>
      <c r="F1117" s="54">
        <v>1</v>
      </c>
    </row>
    <row r="1118" spans="1:6" x14ac:dyDescent="0.25">
      <c r="A1118" t="s">
        <v>144</v>
      </c>
      <c r="B1118" t="str">
        <f>VLOOKUP(A1118,'Cód dos países'!$A$3:$C$199,2,FALSE)</f>
        <v>ISR</v>
      </c>
      <c r="C1118">
        <f>VLOOKUP(A1118,'Cód dos países'!$A$3:$C$199,3,FALSE)</f>
        <v>83</v>
      </c>
      <c r="D1118">
        <v>2013</v>
      </c>
      <c r="E1118">
        <f t="shared" si="17"/>
        <v>832013</v>
      </c>
      <c r="F1118" s="54">
        <v>0.6875</v>
      </c>
    </row>
    <row r="1119" spans="1:6" x14ac:dyDescent="0.25">
      <c r="A1119" t="s">
        <v>146</v>
      </c>
      <c r="B1119" t="str">
        <f>VLOOKUP(A1119,'Cód dos países'!$A$3:$C$199,2,FALSE)</f>
        <v>ITA</v>
      </c>
      <c r="C1119">
        <f>VLOOKUP(A1119,'Cód dos países'!$A$3:$C$199,3,FALSE)</f>
        <v>84</v>
      </c>
      <c r="D1119">
        <v>2013</v>
      </c>
      <c r="E1119">
        <f t="shared" si="17"/>
        <v>842013</v>
      </c>
      <c r="F1119" s="54">
        <v>0.75</v>
      </c>
    </row>
    <row r="1120" spans="1:6" x14ac:dyDescent="0.25">
      <c r="A1120" t="s">
        <v>148</v>
      </c>
      <c r="B1120" t="str">
        <f>VLOOKUP(A1120,'Cód dos países'!$A$3:$C$199,2,FALSE)</f>
        <v>JAM</v>
      </c>
      <c r="C1120">
        <f>VLOOKUP(A1120,'Cód dos países'!$A$3:$C$199,3,FALSE)</f>
        <v>85</v>
      </c>
      <c r="D1120">
        <v>2013</v>
      </c>
      <c r="E1120">
        <f t="shared" si="17"/>
        <v>852013</v>
      </c>
      <c r="F1120" s="54">
        <v>0.4375</v>
      </c>
    </row>
    <row r="1121" spans="1:6" x14ac:dyDescent="0.25">
      <c r="A1121" t="s">
        <v>150</v>
      </c>
      <c r="B1121" t="str">
        <f>VLOOKUP(A1121,'Cód dos países'!$A$3:$C$199,2,FALSE)</f>
        <v>JOR</v>
      </c>
      <c r="C1121">
        <f>VLOOKUP(A1121,'Cód dos países'!$A$3:$C$199,3,FALSE)</f>
        <v>87</v>
      </c>
      <c r="D1121">
        <v>2013</v>
      </c>
      <c r="E1121">
        <f t="shared" si="17"/>
        <v>872013</v>
      </c>
      <c r="F1121" s="54">
        <v>0.6875</v>
      </c>
    </row>
    <row r="1122" spans="1:6" x14ac:dyDescent="0.25">
      <c r="A1122" t="s">
        <v>152</v>
      </c>
      <c r="B1122" t="str">
        <f>VLOOKUP(A1122,'Cód dos países'!$A$3:$C$199,2,FALSE)</f>
        <v>JPN</v>
      </c>
      <c r="C1122">
        <f>VLOOKUP(A1122,'Cód dos países'!$A$3:$C$199,3,FALSE)</f>
        <v>86</v>
      </c>
      <c r="D1122">
        <v>2013</v>
      </c>
      <c r="E1122">
        <f t="shared" si="17"/>
        <v>862013</v>
      </c>
      <c r="F1122" s="54">
        <v>0.9375</v>
      </c>
    </row>
    <row r="1123" spans="1:6" x14ac:dyDescent="0.25">
      <c r="A1123" t="s">
        <v>154</v>
      </c>
      <c r="B1123" t="str">
        <f>VLOOKUP(A1123,'Cód dos países'!$A$3:$C$199,2,FALSE)</f>
        <v>KAZ</v>
      </c>
      <c r="C1123">
        <f>VLOOKUP(A1123,'Cód dos países'!$A$3:$C$199,3,FALSE)</f>
        <v>88</v>
      </c>
      <c r="D1123">
        <v>2013</v>
      </c>
      <c r="E1123">
        <f t="shared" si="17"/>
        <v>882013</v>
      </c>
      <c r="F1123" s="54">
        <v>0.4375</v>
      </c>
    </row>
    <row r="1124" spans="1:6" x14ac:dyDescent="0.25">
      <c r="A1124" t="s">
        <v>156</v>
      </c>
      <c r="B1124" t="str">
        <f>VLOOKUP(A1124,'Cód dos países'!$A$3:$C$199,2,FALSE)</f>
        <v>KEN</v>
      </c>
      <c r="C1124">
        <f>VLOOKUP(A1124,'Cód dos países'!$A$3:$C$199,3,FALSE)</f>
        <v>89</v>
      </c>
      <c r="D1124">
        <v>2013</v>
      </c>
      <c r="E1124">
        <f t="shared" si="17"/>
        <v>892013</v>
      </c>
      <c r="F1124" s="54">
        <v>0.375</v>
      </c>
    </row>
    <row r="1125" spans="1:6" x14ac:dyDescent="0.25">
      <c r="A1125" t="s">
        <v>154</v>
      </c>
      <c r="B1125" t="str">
        <f>VLOOKUP(A1125,'Cód dos países'!$A$3:$C$199,2,FALSE)</f>
        <v>KAZ</v>
      </c>
      <c r="C1125">
        <f>VLOOKUP(A1125,'Cód dos países'!$A$3:$C$199,3,FALSE)</f>
        <v>88</v>
      </c>
      <c r="D1125">
        <v>2013</v>
      </c>
      <c r="E1125">
        <f t="shared" si="17"/>
        <v>882013</v>
      </c>
      <c r="F1125" s="54">
        <v>0.375</v>
      </c>
    </row>
    <row r="1126" spans="1:6" x14ac:dyDescent="0.25">
      <c r="A1126" t="s">
        <v>160</v>
      </c>
      <c r="B1126" t="str">
        <f>VLOOKUP(A1126,'Cód dos países'!$A$3:$C$199,2,FALSE)</f>
        <v>KHM</v>
      </c>
      <c r="C1126">
        <f>VLOOKUP(A1126,'Cód dos países'!$A$3:$C$199,3,FALSE)</f>
        <v>29</v>
      </c>
      <c r="D1126">
        <v>2013</v>
      </c>
      <c r="E1126">
        <f t="shared" si="17"/>
        <v>292013</v>
      </c>
      <c r="F1126" s="54">
        <v>0.4375</v>
      </c>
    </row>
    <row r="1127" spans="1:6" x14ac:dyDescent="0.25">
      <c r="A1127" t="s">
        <v>356</v>
      </c>
      <c r="B1127" t="str">
        <f>VLOOKUP(A1127,'Cód dos países'!$A$3:$C$199,2,FALSE)</f>
        <v>KIR</v>
      </c>
      <c r="C1127">
        <f>VLOOKUP(A1127,'Cód dos países'!$A$3:$C$199,3,FALSE)</f>
        <v>90</v>
      </c>
      <c r="D1127">
        <v>2013</v>
      </c>
      <c r="E1127">
        <f t="shared" si="17"/>
        <v>902013</v>
      </c>
      <c r="F1127" s="54">
        <v>0.875</v>
      </c>
    </row>
    <row r="1128" spans="1:6" x14ac:dyDescent="0.25">
      <c r="A1128" t="s">
        <v>367</v>
      </c>
      <c r="B1128" t="str">
        <f>VLOOKUP(A1128,'Cód dos países'!$A$3:$C$199,2,FALSE)</f>
        <v>KNA</v>
      </c>
      <c r="C1128">
        <f>VLOOKUP(A1128,'Cód dos países'!$A$3:$C$199,3,FALSE)</f>
        <v>163</v>
      </c>
      <c r="D1128">
        <v>2013</v>
      </c>
      <c r="E1128">
        <f t="shared" si="17"/>
        <v>1632013</v>
      </c>
      <c r="F1128" s="54">
        <v>0.8125</v>
      </c>
    </row>
    <row r="1129" spans="1:6" x14ac:dyDescent="0.25">
      <c r="A1129" t="s">
        <v>432</v>
      </c>
      <c r="B1129" t="str">
        <f>VLOOKUP(A1129,'Cód dos países'!$A$3:$C$199,2,FALSE)</f>
        <v>KOR</v>
      </c>
      <c r="C1129">
        <f>VLOOKUP(A1129,'Cód dos países'!$A$3:$C$199,3,FALSE)</f>
        <v>92</v>
      </c>
      <c r="D1129">
        <v>2013</v>
      </c>
      <c r="E1129">
        <f t="shared" si="17"/>
        <v>922013</v>
      </c>
      <c r="F1129" s="54">
        <v>0.8125</v>
      </c>
    </row>
    <row r="1130" spans="1:6" x14ac:dyDescent="0.25">
      <c r="A1130" t="s">
        <v>163</v>
      </c>
      <c r="B1130" t="str">
        <f>VLOOKUP(A1130,'Cód dos países'!$A$3:$C$199,2,FALSE)</f>
        <v>KWT</v>
      </c>
      <c r="C1130">
        <f>VLOOKUP(A1130,'Cód dos países'!$A$3:$C$199,3,FALSE)</f>
        <v>94</v>
      </c>
      <c r="D1130">
        <v>2013</v>
      </c>
      <c r="E1130">
        <f t="shared" si="17"/>
        <v>942013</v>
      </c>
      <c r="F1130" s="54">
        <v>0.8125</v>
      </c>
    </row>
    <row r="1131" spans="1:6" x14ac:dyDescent="0.25">
      <c r="A1131" t="s">
        <v>165</v>
      </c>
      <c r="B1131" t="str">
        <f>VLOOKUP(A1131,'Cód dos países'!$A$3:$C$199,2,FALSE)</f>
        <v>LAO</v>
      </c>
      <c r="C1131">
        <f>VLOOKUP(A1131,'Cód dos países'!$A$3:$C$199,3,FALSE)</f>
        <v>96</v>
      </c>
      <c r="D1131">
        <v>2013</v>
      </c>
      <c r="E1131">
        <f t="shared" si="17"/>
        <v>962013</v>
      </c>
      <c r="F1131" s="54">
        <v>0.5</v>
      </c>
    </row>
    <row r="1132" spans="1:6" x14ac:dyDescent="0.25">
      <c r="A1132" t="s">
        <v>167</v>
      </c>
      <c r="B1132" t="str">
        <f>VLOOKUP(A1132,'Cód dos países'!$A$3:$C$199,2,FALSE)</f>
        <v>LBN</v>
      </c>
      <c r="C1132">
        <f>VLOOKUP(A1132,'Cód dos países'!$A$3:$C$199,3,FALSE)</f>
        <v>98</v>
      </c>
      <c r="D1132">
        <v>2013</v>
      </c>
      <c r="E1132">
        <f t="shared" si="17"/>
        <v>982013</v>
      </c>
      <c r="F1132" s="54">
        <v>0.375</v>
      </c>
    </row>
    <row r="1133" spans="1:6" x14ac:dyDescent="0.25">
      <c r="A1133" t="s">
        <v>169</v>
      </c>
      <c r="B1133" t="str">
        <f>VLOOKUP(A1133,'Cód dos países'!$A$3:$C$199,2,FALSE)</f>
        <v>LBR</v>
      </c>
      <c r="C1133">
        <f>VLOOKUP(A1133,'Cód dos países'!$A$3:$C$199,3,FALSE)</f>
        <v>100</v>
      </c>
      <c r="D1133">
        <v>2013</v>
      </c>
      <c r="E1133">
        <f t="shared" si="17"/>
        <v>1002013</v>
      </c>
      <c r="F1133" s="54">
        <v>0.3125</v>
      </c>
    </row>
    <row r="1134" spans="1:6" x14ac:dyDescent="0.25">
      <c r="A1134" t="s">
        <v>171</v>
      </c>
      <c r="B1134" t="str">
        <f>VLOOKUP(A1134,'Cód dos países'!$A$3:$C$199,2,FALSE)</f>
        <v>LBY</v>
      </c>
      <c r="C1134">
        <f>VLOOKUP(A1134,'Cód dos países'!$A$3:$C$199,3,FALSE)</f>
        <v>101</v>
      </c>
      <c r="D1134">
        <v>2013</v>
      </c>
      <c r="E1134">
        <f t="shared" si="17"/>
        <v>1012013</v>
      </c>
      <c r="F1134" s="54">
        <v>0.3125</v>
      </c>
    </row>
    <row r="1135" spans="1:6" x14ac:dyDescent="0.25">
      <c r="A1135" t="s">
        <v>368</v>
      </c>
      <c r="B1135" t="str">
        <f>VLOOKUP(A1135,'Cód dos países'!$A$3:$C$199,2,FALSE)</f>
        <v>LCA</v>
      </c>
      <c r="C1135">
        <f>VLOOKUP(A1135,'Cód dos países'!$A$3:$C$199,3,FALSE)</f>
        <v>164</v>
      </c>
      <c r="D1135">
        <v>2013</v>
      </c>
      <c r="E1135">
        <f t="shared" si="17"/>
        <v>1642013</v>
      </c>
      <c r="F1135" s="54">
        <v>0.75</v>
      </c>
    </row>
    <row r="1136" spans="1:6" x14ac:dyDescent="0.25">
      <c r="A1136" t="s">
        <v>359</v>
      </c>
      <c r="B1136" t="str">
        <f>VLOOKUP(A1136,'Cód dos países'!$A$3:$C$199,2,FALSE)</f>
        <v>LIE</v>
      </c>
      <c r="C1136">
        <f>VLOOKUP(A1136,'Cód dos países'!$A$3:$C$199,3,FALSE)</f>
        <v>102</v>
      </c>
      <c r="D1136">
        <v>2013</v>
      </c>
      <c r="E1136">
        <f t="shared" si="17"/>
        <v>1022013</v>
      </c>
      <c r="F1136" s="54">
        <v>0.9375</v>
      </c>
    </row>
    <row r="1137" spans="1:6" x14ac:dyDescent="0.25">
      <c r="A1137" t="s">
        <v>173</v>
      </c>
      <c r="B1137" t="str">
        <f>VLOOKUP(A1137,'Cód dos países'!$A$3:$C$199,2,FALSE)</f>
        <v>LKA</v>
      </c>
      <c r="C1137">
        <f>VLOOKUP(A1137,'Cód dos países'!$A$3:$C$199,3,FALSE)</f>
        <v>162</v>
      </c>
      <c r="D1137">
        <v>2013</v>
      </c>
      <c r="E1137">
        <f t="shared" si="17"/>
        <v>1622013</v>
      </c>
      <c r="F1137" s="54">
        <v>0.5</v>
      </c>
    </row>
    <row r="1138" spans="1:6" x14ac:dyDescent="0.25">
      <c r="A1138" t="s">
        <v>175</v>
      </c>
      <c r="B1138" t="str">
        <f>VLOOKUP(A1138,'Cód dos países'!$A$3:$C$199,2,FALSE)</f>
        <v>LSO</v>
      </c>
      <c r="C1138">
        <f>VLOOKUP(A1138,'Cód dos países'!$A$3:$C$199,3,FALSE)</f>
        <v>99</v>
      </c>
      <c r="D1138">
        <v>2013</v>
      </c>
      <c r="E1138">
        <f t="shared" si="17"/>
        <v>992013</v>
      </c>
      <c r="F1138" s="54">
        <v>0.5625</v>
      </c>
    </row>
    <row r="1139" spans="1:6" x14ac:dyDescent="0.25">
      <c r="A1139" t="s">
        <v>177</v>
      </c>
      <c r="B1139" t="str">
        <f>VLOOKUP(A1139,'Cód dos países'!$A$3:$C$199,2,FALSE)</f>
        <v>LTU</v>
      </c>
      <c r="C1139">
        <f>VLOOKUP(A1139,'Cód dos países'!$A$3:$C$199,3,FALSE)</f>
        <v>103</v>
      </c>
      <c r="D1139">
        <v>2013</v>
      </c>
      <c r="E1139">
        <f t="shared" si="17"/>
        <v>1032013</v>
      </c>
      <c r="F1139" s="54">
        <v>0.75</v>
      </c>
    </row>
    <row r="1140" spans="1:6" x14ac:dyDescent="0.25">
      <c r="A1140" t="s">
        <v>179</v>
      </c>
      <c r="B1140" t="str">
        <f>VLOOKUP(A1140,'Cód dos países'!$A$3:$C$199,2,FALSE)</f>
        <v>LUX</v>
      </c>
      <c r="C1140">
        <f>VLOOKUP(A1140,'Cód dos países'!$A$3:$C$199,3,FALSE)</f>
        <v>104</v>
      </c>
      <c r="D1140">
        <v>2013</v>
      </c>
      <c r="E1140">
        <f t="shared" si="17"/>
        <v>1042013</v>
      </c>
      <c r="F1140" s="54">
        <v>1</v>
      </c>
    </row>
    <row r="1141" spans="1:6" x14ac:dyDescent="0.25">
      <c r="A1141" t="s">
        <v>181</v>
      </c>
      <c r="B1141" t="str">
        <f>VLOOKUP(A1141,'Cód dos países'!$A$3:$C$199,2,FALSE)</f>
        <v>LVA</v>
      </c>
      <c r="C1141">
        <f>VLOOKUP(A1141,'Cód dos países'!$A$3:$C$199,3,FALSE)</f>
        <v>97</v>
      </c>
      <c r="D1141">
        <v>2013</v>
      </c>
      <c r="E1141">
        <f t="shared" si="17"/>
        <v>972013</v>
      </c>
      <c r="F1141" s="54">
        <v>0.75</v>
      </c>
    </row>
    <row r="1142" spans="1:6" x14ac:dyDescent="0.25">
      <c r="A1142" t="s">
        <v>593</v>
      </c>
      <c r="B1142" t="e">
        <f>VLOOKUP(A1142,'Cód dos países'!$A$3:$C$199,2,FALSE)</f>
        <v>#N/A</v>
      </c>
      <c r="C1142" t="e">
        <f>VLOOKUP(A1142,'Cód dos países'!$A$3:$C$199,3,FALSE)</f>
        <v>#N/A</v>
      </c>
      <c r="D1142">
        <v>2013</v>
      </c>
      <c r="E1142" t="e">
        <f t="shared" si="17"/>
        <v>#N/A</v>
      </c>
      <c r="F1142" s="54">
        <v>0.6875</v>
      </c>
    </row>
    <row r="1143" spans="1:6" x14ac:dyDescent="0.25">
      <c r="A1143" t="s">
        <v>183</v>
      </c>
      <c r="B1143" t="str">
        <f>VLOOKUP(A1143,'Cód dos países'!$A$3:$C$199,2,FALSE)</f>
        <v>MAR</v>
      </c>
      <c r="C1143">
        <f>VLOOKUP(A1143,'Cód dos países'!$A$3:$C$199,3,FALSE)</f>
        <v>121</v>
      </c>
      <c r="D1143">
        <v>2013</v>
      </c>
      <c r="E1143">
        <f t="shared" si="17"/>
        <v>1212013</v>
      </c>
      <c r="F1143" s="54">
        <v>0.5625</v>
      </c>
    </row>
    <row r="1144" spans="1:6" x14ac:dyDescent="0.25">
      <c r="A1144" t="s">
        <v>185</v>
      </c>
      <c r="B1144" t="str">
        <f>VLOOKUP(A1144,'Cód dos países'!$A$3:$C$199,2,FALSE)</f>
        <v>MDA</v>
      </c>
      <c r="C1144">
        <f>VLOOKUP(A1144,'Cód dos países'!$A$3:$C$199,3,FALSE)</f>
        <v>117</v>
      </c>
      <c r="D1144">
        <v>2013</v>
      </c>
      <c r="E1144">
        <f t="shared" si="17"/>
        <v>1172013</v>
      </c>
      <c r="F1144" s="54">
        <v>0.5</v>
      </c>
    </row>
    <row r="1145" spans="1:6" x14ac:dyDescent="0.25">
      <c r="A1145" t="s">
        <v>187</v>
      </c>
      <c r="B1145" t="str">
        <f>VLOOKUP(A1145,'Cód dos países'!$A$3:$C$199,2,FALSE)</f>
        <v>MDG</v>
      </c>
      <c r="C1145">
        <f>VLOOKUP(A1145,'Cód dos países'!$A$3:$C$199,3,FALSE)</f>
        <v>106</v>
      </c>
      <c r="D1145">
        <v>2013</v>
      </c>
      <c r="E1145">
        <f t="shared" si="17"/>
        <v>1062013</v>
      </c>
      <c r="F1145" s="54">
        <v>0.3125</v>
      </c>
    </row>
    <row r="1146" spans="1:6" x14ac:dyDescent="0.25">
      <c r="A1146" t="s">
        <v>189</v>
      </c>
      <c r="B1146" t="str">
        <f>VLOOKUP(A1146,'Cód dos países'!$A$3:$C$199,2,FALSE)</f>
        <v>MDV</v>
      </c>
      <c r="C1146">
        <f>VLOOKUP(A1146,'Cód dos países'!$A$3:$C$199,3,FALSE)</f>
        <v>109</v>
      </c>
      <c r="D1146">
        <v>2013</v>
      </c>
      <c r="E1146">
        <f t="shared" si="17"/>
        <v>1092013</v>
      </c>
      <c r="F1146" s="54">
        <v>0.5</v>
      </c>
    </row>
    <row r="1147" spans="1:6" x14ac:dyDescent="0.25">
      <c r="A1147" t="s">
        <v>191</v>
      </c>
      <c r="B1147" t="str">
        <f>VLOOKUP(A1147,'Cód dos países'!$A$3:$C$199,2,FALSE)</f>
        <v>MEX</v>
      </c>
      <c r="C1147">
        <f>VLOOKUP(A1147,'Cód dos países'!$A$3:$C$199,3,FALSE)</f>
        <v>115</v>
      </c>
      <c r="D1147">
        <v>2013</v>
      </c>
      <c r="E1147">
        <f t="shared" si="17"/>
        <v>1152013</v>
      </c>
      <c r="F1147" s="54">
        <v>0.4375</v>
      </c>
    </row>
    <row r="1148" spans="1:6" x14ac:dyDescent="0.25">
      <c r="A1148" t="s">
        <v>193</v>
      </c>
      <c r="B1148" t="str">
        <f>VLOOKUP(A1148,'Cód dos países'!$A$3:$C$199,2,FALSE)</f>
        <v>MKD</v>
      </c>
      <c r="C1148">
        <f>VLOOKUP(A1148,'Cód dos países'!$A$3:$C$199,3,FALSE)</f>
        <v>105</v>
      </c>
      <c r="D1148">
        <v>2013</v>
      </c>
      <c r="E1148">
        <f t="shared" si="17"/>
        <v>1052013</v>
      </c>
      <c r="F1148" s="54">
        <v>0.5625</v>
      </c>
    </row>
    <row r="1149" spans="1:6" x14ac:dyDescent="0.25">
      <c r="A1149" t="s">
        <v>195</v>
      </c>
      <c r="B1149" t="str">
        <f>VLOOKUP(A1149,'Cód dos países'!$A$3:$C$199,2,FALSE)</f>
        <v>MLI</v>
      </c>
      <c r="C1149">
        <f>VLOOKUP(A1149,'Cód dos países'!$A$3:$C$199,3,FALSE)</f>
        <v>110</v>
      </c>
      <c r="D1149">
        <v>2013</v>
      </c>
      <c r="E1149">
        <f t="shared" si="17"/>
        <v>1102013</v>
      </c>
      <c r="F1149" s="54">
        <v>0.5</v>
      </c>
    </row>
    <row r="1150" spans="1:6" x14ac:dyDescent="0.25">
      <c r="A1150" t="s">
        <v>197</v>
      </c>
      <c r="B1150" t="str">
        <f>VLOOKUP(A1150,'Cód dos países'!$A$3:$C$199,2,FALSE)</f>
        <v>MLT</v>
      </c>
      <c r="C1150">
        <f>VLOOKUP(A1150,'Cód dos países'!$A$3:$C$199,3,FALSE)</f>
        <v>111</v>
      </c>
      <c r="D1150">
        <v>2013</v>
      </c>
      <c r="E1150">
        <f t="shared" si="17"/>
        <v>1112013</v>
      </c>
      <c r="F1150" s="54">
        <v>0.9375</v>
      </c>
    </row>
    <row r="1151" spans="1:6" x14ac:dyDescent="0.25">
      <c r="A1151" t="s">
        <v>338</v>
      </c>
      <c r="B1151" t="str">
        <f>VLOOKUP(A1151,'Cód dos países'!$A$3:$C$199,2,FALSE)</f>
        <v>MMR</v>
      </c>
      <c r="C1151">
        <f>VLOOKUP(A1151,'Cód dos países'!$A$3:$C$199,3,FALSE)</f>
        <v>123</v>
      </c>
      <c r="D1151">
        <v>2013</v>
      </c>
      <c r="E1151">
        <f t="shared" si="17"/>
        <v>1232013</v>
      </c>
      <c r="F1151" s="54">
        <v>0.4375</v>
      </c>
    </row>
    <row r="1152" spans="1:6" x14ac:dyDescent="0.25">
      <c r="A1152" t="s">
        <v>201</v>
      </c>
      <c r="B1152" t="str">
        <f>VLOOKUP(A1152,'Cód dos países'!$A$3:$C$199,2,FALSE)</f>
        <v>MNG</v>
      </c>
      <c r="C1152">
        <f>VLOOKUP(A1152,'Cód dos países'!$A$3:$C$199,3,FALSE)</f>
        <v>119</v>
      </c>
      <c r="D1152">
        <v>2013</v>
      </c>
      <c r="E1152">
        <f t="shared" si="17"/>
        <v>1192013</v>
      </c>
      <c r="F1152" s="54">
        <v>0.625</v>
      </c>
    </row>
    <row r="1153" spans="1:6" x14ac:dyDescent="0.25">
      <c r="A1153" t="s">
        <v>200</v>
      </c>
      <c r="B1153" t="str">
        <f>VLOOKUP(A1153,'Cód dos países'!$A$3:$C$199,2,FALSE)</f>
        <v>MNP</v>
      </c>
      <c r="C1153">
        <f>VLOOKUP(A1153,'Cód dos países'!$A$3:$C$199,3,FALSE)</f>
        <v>120</v>
      </c>
      <c r="D1153">
        <v>2013</v>
      </c>
      <c r="E1153">
        <f t="shared" si="17"/>
        <v>1202013</v>
      </c>
      <c r="F1153" s="54">
        <v>0.75</v>
      </c>
    </row>
    <row r="1154" spans="1:6" x14ac:dyDescent="0.25">
      <c r="A1154" t="s">
        <v>203</v>
      </c>
      <c r="B1154" t="str">
        <f>VLOOKUP(A1154,'Cód dos países'!$A$3:$C$199,2,FALSE)</f>
        <v>MOZ</v>
      </c>
      <c r="C1154">
        <f>VLOOKUP(A1154,'Cód dos países'!$A$3:$C$199,3,FALSE)</f>
        <v>122</v>
      </c>
      <c r="D1154">
        <v>2013</v>
      </c>
      <c r="E1154">
        <f t="shared" si="17"/>
        <v>1222013</v>
      </c>
      <c r="F1154" s="54">
        <v>0.4375</v>
      </c>
    </row>
    <row r="1155" spans="1:6" x14ac:dyDescent="0.25">
      <c r="A1155" t="s">
        <v>205</v>
      </c>
      <c r="B1155" t="str">
        <f>VLOOKUP(A1155,'Cód dos países'!$A$3:$C$199,2,FALSE)</f>
        <v>MRT</v>
      </c>
      <c r="C1155">
        <f>VLOOKUP(A1155,'Cód dos países'!$A$3:$C$199,3,FALSE)</f>
        <v>113</v>
      </c>
      <c r="D1155">
        <v>2013</v>
      </c>
      <c r="E1155">
        <f t="shared" si="17"/>
        <v>1132013</v>
      </c>
      <c r="F1155" s="54">
        <v>0.25</v>
      </c>
    </row>
    <row r="1156" spans="1:6" x14ac:dyDescent="0.25">
      <c r="A1156" t="s">
        <v>594</v>
      </c>
      <c r="B1156" t="e">
        <f>VLOOKUP(A1156,'Cód dos países'!$A$3:$C$199,2,FALSE)</f>
        <v>#N/A</v>
      </c>
      <c r="C1156" t="e">
        <f>VLOOKUP(A1156,'Cód dos países'!$A$3:$C$199,3,FALSE)</f>
        <v>#N/A</v>
      </c>
      <c r="D1156">
        <v>2013</v>
      </c>
      <c r="E1156" t="e">
        <f t="shared" si="17"/>
        <v>#N/A</v>
      </c>
      <c r="F1156" s="54">
        <v>0.8125</v>
      </c>
    </row>
    <row r="1157" spans="1:6" x14ac:dyDescent="0.25">
      <c r="A1157" t="s">
        <v>207</v>
      </c>
      <c r="B1157" t="str">
        <f>VLOOKUP(A1157,'Cód dos países'!$A$3:$C$199,2,FALSE)</f>
        <v>MUS</v>
      </c>
      <c r="C1157">
        <f>VLOOKUP(A1157,'Cód dos países'!$A$3:$C$199,3,FALSE)</f>
        <v>114</v>
      </c>
      <c r="D1157">
        <v>2013</v>
      </c>
      <c r="E1157">
        <f t="shared" si="17"/>
        <v>1142013</v>
      </c>
      <c r="F1157" s="54">
        <v>0.875</v>
      </c>
    </row>
    <row r="1158" spans="1:6" x14ac:dyDescent="0.25">
      <c r="A1158" t="s">
        <v>209</v>
      </c>
      <c r="B1158" t="str">
        <f>VLOOKUP(A1158,'Cód dos países'!$A$3:$C$199,2,FALSE)</f>
        <v>MWI</v>
      </c>
      <c r="C1158">
        <f>VLOOKUP(A1158,'Cód dos países'!$A$3:$C$199,3,FALSE)</f>
        <v>107</v>
      </c>
      <c r="D1158">
        <v>2013</v>
      </c>
      <c r="E1158">
        <f t="shared" ref="E1158:E1221" si="18">C1158*10000+D1158</f>
        <v>1072013</v>
      </c>
      <c r="F1158" s="54">
        <v>0.5</v>
      </c>
    </row>
    <row r="1159" spans="1:6" x14ac:dyDescent="0.25">
      <c r="A1159" t="s">
        <v>211</v>
      </c>
      <c r="B1159" t="str">
        <f>VLOOKUP(A1159,'Cód dos países'!$A$3:$C$199,2,FALSE)</f>
        <v>MYS</v>
      </c>
      <c r="C1159">
        <f>VLOOKUP(A1159,'Cód dos países'!$A$3:$C$199,3,FALSE)</f>
        <v>108</v>
      </c>
      <c r="D1159">
        <v>2013</v>
      </c>
      <c r="E1159">
        <f t="shared" si="18"/>
        <v>1082013</v>
      </c>
      <c r="F1159" s="54">
        <v>0.625</v>
      </c>
    </row>
    <row r="1160" spans="1:6" x14ac:dyDescent="0.25">
      <c r="A1160" t="s">
        <v>213</v>
      </c>
      <c r="B1160" t="str">
        <f>VLOOKUP(A1160,'Cód dos países'!$A$3:$C$199,2,FALSE)</f>
        <v>NAM</v>
      </c>
      <c r="C1160">
        <f>VLOOKUP(A1160,'Cód dos países'!$A$3:$C$199,3,FALSE)</f>
        <v>124</v>
      </c>
      <c r="D1160">
        <v>2013</v>
      </c>
      <c r="E1160">
        <f t="shared" si="18"/>
        <v>1242013</v>
      </c>
      <c r="F1160" s="54">
        <v>0.75</v>
      </c>
    </row>
    <row r="1161" spans="1:6" x14ac:dyDescent="0.25">
      <c r="A1161" t="s">
        <v>215</v>
      </c>
      <c r="B1161" t="str">
        <f>VLOOKUP(A1161,'Cód dos países'!$A$3:$C$199,2,FALSE)</f>
        <v>NER</v>
      </c>
      <c r="C1161">
        <f>VLOOKUP(A1161,'Cód dos países'!$A$3:$C$199,3,FALSE)</f>
        <v>130</v>
      </c>
      <c r="D1161">
        <v>2013</v>
      </c>
      <c r="E1161">
        <f t="shared" si="18"/>
        <v>1302013</v>
      </c>
      <c r="F1161" s="54">
        <v>0.4375</v>
      </c>
    </row>
    <row r="1162" spans="1:6" x14ac:dyDescent="0.25">
      <c r="A1162" t="s">
        <v>217</v>
      </c>
      <c r="B1162" t="str">
        <f>VLOOKUP(A1162,'Cód dos países'!$A$3:$C$199,2,FALSE)</f>
        <v>NGA</v>
      </c>
      <c r="C1162">
        <f>VLOOKUP(A1162,'Cód dos países'!$A$3:$C$199,3,FALSE)</f>
        <v>131</v>
      </c>
      <c r="D1162">
        <v>2013</v>
      </c>
      <c r="E1162">
        <f t="shared" si="18"/>
        <v>1312013</v>
      </c>
      <c r="F1162" s="54">
        <v>0.375</v>
      </c>
    </row>
    <row r="1163" spans="1:6" x14ac:dyDescent="0.25">
      <c r="A1163" t="s">
        <v>219</v>
      </c>
      <c r="B1163" t="str">
        <f>VLOOKUP(A1163,'Cód dos países'!$A$3:$C$199,2,FALSE)</f>
        <v>NIC</v>
      </c>
      <c r="C1163">
        <f>VLOOKUP(A1163,'Cód dos países'!$A$3:$C$199,3,FALSE)</f>
        <v>129</v>
      </c>
      <c r="D1163">
        <v>2013</v>
      </c>
      <c r="E1163">
        <f t="shared" si="18"/>
        <v>1292013</v>
      </c>
      <c r="F1163" s="54">
        <v>0.4375</v>
      </c>
    </row>
    <row r="1164" spans="1:6" x14ac:dyDescent="0.25">
      <c r="A1164" t="s">
        <v>221</v>
      </c>
      <c r="B1164" t="str">
        <f>VLOOKUP(A1164,'Cód dos países'!$A$3:$C$199,2,FALSE)</f>
        <v>NLD</v>
      </c>
      <c r="C1164">
        <f>VLOOKUP(A1164,'Cód dos países'!$A$3:$C$199,3,FALSE)</f>
        <v>127</v>
      </c>
      <c r="D1164">
        <v>2013</v>
      </c>
      <c r="E1164">
        <f t="shared" si="18"/>
        <v>1272013</v>
      </c>
      <c r="F1164" s="54">
        <v>0.9375</v>
      </c>
    </row>
    <row r="1165" spans="1:6" x14ac:dyDescent="0.25">
      <c r="A1165" t="s">
        <v>223</v>
      </c>
      <c r="B1165" t="str">
        <f>VLOOKUP(A1165,'Cód dos países'!$A$3:$C$199,2,FALSE)</f>
        <v>NOR</v>
      </c>
      <c r="C1165">
        <f>VLOOKUP(A1165,'Cód dos países'!$A$3:$C$199,3,FALSE)</f>
        <v>132</v>
      </c>
      <c r="D1165">
        <v>2013</v>
      </c>
      <c r="E1165">
        <f t="shared" si="18"/>
        <v>1322013</v>
      </c>
      <c r="F1165" s="54">
        <v>1</v>
      </c>
    </row>
    <row r="1166" spans="1:6" x14ac:dyDescent="0.25">
      <c r="A1166" t="s">
        <v>225</v>
      </c>
      <c r="B1166" t="str">
        <f>VLOOKUP(A1166,'Cód dos países'!$A$3:$C$199,2,FALSE)</f>
        <v>NPL</v>
      </c>
      <c r="C1166">
        <f>VLOOKUP(A1166,'Cód dos países'!$A$3:$C$199,3,FALSE)</f>
        <v>126</v>
      </c>
      <c r="D1166">
        <v>2013</v>
      </c>
      <c r="E1166">
        <f t="shared" si="18"/>
        <v>1262013</v>
      </c>
      <c r="F1166" s="54">
        <v>0.4375</v>
      </c>
    </row>
    <row r="1167" spans="1:6" x14ac:dyDescent="0.25">
      <c r="A1167" t="s">
        <v>227</v>
      </c>
      <c r="B1167" t="str">
        <f>VLOOKUP(A1167,'Cód dos países'!$A$3:$C$199,2,FALSE)</f>
        <v>NZL</v>
      </c>
      <c r="C1167">
        <f>VLOOKUP(A1167,'Cód dos países'!$A$3:$C$199,3,FALSE)</f>
        <v>128</v>
      </c>
      <c r="D1167">
        <v>2013</v>
      </c>
      <c r="E1167">
        <f t="shared" si="18"/>
        <v>1282013</v>
      </c>
      <c r="F1167" s="54">
        <v>1</v>
      </c>
    </row>
    <row r="1168" spans="1:6" x14ac:dyDescent="0.25">
      <c r="A1168" t="s">
        <v>229</v>
      </c>
      <c r="B1168" t="str">
        <f>VLOOKUP(A1168,'Cód dos países'!$A$3:$C$199,2,FALSE)</f>
        <v>OMN</v>
      </c>
      <c r="C1168">
        <f>VLOOKUP(A1168,'Cód dos países'!$A$3:$C$199,3,FALSE)</f>
        <v>133</v>
      </c>
      <c r="D1168">
        <v>2013</v>
      </c>
      <c r="E1168">
        <f t="shared" si="18"/>
        <v>1332013</v>
      </c>
      <c r="F1168" s="54">
        <v>0.8125</v>
      </c>
    </row>
    <row r="1169" spans="1:6" x14ac:dyDescent="0.25">
      <c r="A1169" t="s">
        <v>231</v>
      </c>
      <c r="B1169" t="str">
        <f>VLOOKUP(A1169,'Cód dos países'!$A$3:$C$199,2,FALSE)</f>
        <v>PAK</v>
      </c>
      <c r="C1169">
        <f>VLOOKUP(A1169,'Cód dos países'!$A$3:$C$199,3,FALSE)</f>
        <v>134</v>
      </c>
      <c r="D1169">
        <v>2013</v>
      </c>
      <c r="E1169">
        <f t="shared" si="18"/>
        <v>1342013</v>
      </c>
      <c r="F1169" s="54">
        <v>0.4375</v>
      </c>
    </row>
    <row r="1170" spans="1:6" x14ac:dyDescent="0.25">
      <c r="A1170" t="s">
        <v>233</v>
      </c>
      <c r="B1170" t="str">
        <f>VLOOKUP(A1170,'Cód dos países'!$A$3:$C$199,2,FALSE)</f>
        <v>PAN</v>
      </c>
      <c r="C1170">
        <f>VLOOKUP(A1170,'Cód dos países'!$A$3:$C$199,3,FALSE)</f>
        <v>136</v>
      </c>
      <c r="D1170">
        <v>2013</v>
      </c>
      <c r="E1170">
        <f t="shared" si="18"/>
        <v>1362013</v>
      </c>
      <c r="F1170" s="54">
        <v>0.4375</v>
      </c>
    </row>
    <row r="1171" spans="1:6" x14ac:dyDescent="0.25">
      <c r="A1171" t="s">
        <v>235</v>
      </c>
      <c r="B1171" t="str">
        <f>VLOOKUP(A1171,'Cód dos países'!$A$3:$C$199,2,FALSE)</f>
        <v>PER</v>
      </c>
      <c r="C1171">
        <f>VLOOKUP(A1171,'Cód dos países'!$A$3:$C$199,3,FALSE)</f>
        <v>139</v>
      </c>
      <c r="D1171">
        <v>2013</v>
      </c>
      <c r="E1171">
        <f t="shared" si="18"/>
        <v>1392013</v>
      </c>
      <c r="F1171" s="54">
        <v>0.5</v>
      </c>
    </row>
    <row r="1172" spans="1:6" x14ac:dyDescent="0.25">
      <c r="A1172" t="s">
        <v>237</v>
      </c>
      <c r="B1172" t="str">
        <f>VLOOKUP(A1172,'Cód dos países'!$A$3:$C$199,2,FALSE)</f>
        <v>PHL</v>
      </c>
      <c r="C1172">
        <f>VLOOKUP(A1172,'Cód dos países'!$A$3:$C$199,3,FALSE)</f>
        <v>140</v>
      </c>
      <c r="D1172">
        <v>2013</v>
      </c>
      <c r="E1172">
        <f t="shared" si="18"/>
        <v>1402013</v>
      </c>
      <c r="F1172" s="54">
        <v>0.4375</v>
      </c>
    </row>
    <row r="1173" spans="1:6" x14ac:dyDescent="0.25">
      <c r="A1173" t="s">
        <v>239</v>
      </c>
      <c r="B1173" t="str">
        <f>VLOOKUP(A1173,'Cód dos países'!$A$3:$C$199,2,FALSE)</f>
        <v>PNG</v>
      </c>
      <c r="C1173">
        <f>VLOOKUP(A1173,'Cód dos países'!$A$3:$C$199,3,FALSE)</f>
        <v>137</v>
      </c>
      <c r="D1173">
        <v>2013</v>
      </c>
      <c r="E1173">
        <f t="shared" si="18"/>
        <v>1372013</v>
      </c>
      <c r="F1173" s="54">
        <v>0.1875</v>
      </c>
    </row>
    <row r="1174" spans="1:6" x14ac:dyDescent="0.25">
      <c r="A1174" t="s">
        <v>241</v>
      </c>
      <c r="B1174" t="str">
        <f>VLOOKUP(A1174,'Cód dos países'!$A$3:$C$199,2,FALSE)</f>
        <v>POL</v>
      </c>
      <c r="C1174">
        <f>VLOOKUP(A1174,'Cód dos países'!$A$3:$C$199,3,FALSE)</f>
        <v>141</v>
      </c>
      <c r="D1174">
        <v>2013</v>
      </c>
      <c r="E1174">
        <f t="shared" si="18"/>
        <v>1412013</v>
      </c>
      <c r="F1174" s="54">
        <v>0.8125</v>
      </c>
    </row>
    <row r="1175" spans="1:6" x14ac:dyDescent="0.25">
      <c r="A1175" t="s">
        <v>595</v>
      </c>
      <c r="B1175" t="e">
        <f>VLOOKUP(A1175,'Cód dos países'!$A$3:$C$199,2,FALSE)</f>
        <v>#N/A</v>
      </c>
      <c r="C1175" t="e">
        <f>VLOOKUP(A1175,'Cód dos países'!$A$3:$C$199,3,FALSE)</f>
        <v>#N/A</v>
      </c>
      <c r="D1175">
        <v>2013</v>
      </c>
      <c r="E1175" t="e">
        <f t="shared" si="18"/>
        <v>#N/A</v>
      </c>
      <c r="F1175" s="54">
        <v>0.75</v>
      </c>
    </row>
    <row r="1176" spans="1:6" x14ac:dyDescent="0.25">
      <c r="A1176" t="s">
        <v>431</v>
      </c>
      <c r="B1176" t="str">
        <f>VLOOKUP(A1176,'Cód dos países'!$A$3:$C$199,2,FALSE)</f>
        <v>PRK</v>
      </c>
      <c r="C1176">
        <f>VLOOKUP(A1176,'Cód dos países'!$A$3:$C$199,3,FALSE)</f>
        <v>91</v>
      </c>
      <c r="D1176">
        <v>2013</v>
      </c>
      <c r="E1176">
        <f t="shared" si="18"/>
        <v>912013</v>
      </c>
      <c r="F1176" s="54">
        <v>0.4375</v>
      </c>
    </row>
    <row r="1177" spans="1:6" x14ac:dyDescent="0.25">
      <c r="A1177" t="s">
        <v>244</v>
      </c>
      <c r="B1177" t="str">
        <f>VLOOKUP(A1177,'Cód dos países'!$A$3:$C$199,2,FALSE)</f>
        <v>PRT</v>
      </c>
      <c r="C1177">
        <f>VLOOKUP(A1177,'Cód dos países'!$A$3:$C$199,3,FALSE)</f>
        <v>142</v>
      </c>
      <c r="D1177">
        <v>2013</v>
      </c>
      <c r="E1177">
        <f t="shared" si="18"/>
        <v>1422013</v>
      </c>
      <c r="F1177" s="54">
        <v>0.875</v>
      </c>
    </row>
    <row r="1178" spans="1:6" x14ac:dyDescent="0.25">
      <c r="A1178" t="s">
        <v>246</v>
      </c>
      <c r="B1178" t="str">
        <f>VLOOKUP(A1178,'Cód dos países'!$A$3:$C$199,2,FALSE)</f>
        <v>PRY</v>
      </c>
      <c r="C1178">
        <f>VLOOKUP(A1178,'Cód dos países'!$A$3:$C$199,3,FALSE)</f>
        <v>138</v>
      </c>
      <c r="D1178">
        <v>2013</v>
      </c>
      <c r="E1178">
        <f t="shared" si="18"/>
        <v>1382013</v>
      </c>
      <c r="F1178" s="54">
        <v>0.375</v>
      </c>
    </row>
    <row r="1179" spans="1:6" x14ac:dyDescent="0.25">
      <c r="A1179" t="s">
        <v>248</v>
      </c>
      <c r="B1179" t="str">
        <f>VLOOKUP(A1179,'Cód dos países'!$A$3:$C$199,2,FALSE)</f>
        <v>QAT</v>
      </c>
      <c r="C1179">
        <f>VLOOKUP(A1179,'Cód dos países'!$A$3:$C$199,3,FALSE)</f>
        <v>143</v>
      </c>
      <c r="D1179">
        <v>2013</v>
      </c>
      <c r="E1179">
        <f t="shared" si="18"/>
        <v>1432013</v>
      </c>
      <c r="F1179" s="54">
        <v>0.875</v>
      </c>
    </row>
    <row r="1180" spans="1:6" x14ac:dyDescent="0.25">
      <c r="A1180" t="s">
        <v>596</v>
      </c>
      <c r="B1180" t="e">
        <f>VLOOKUP(A1180,'Cód dos países'!$A$3:$C$199,2,FALSE)</f>
        <v>#N/A</v>
      </c>
      <c r="C1180" t="e">
        <f>VLOOKUP(A1180,'Cód dos países'!$A$3:$C$199,3,FALSE)</f>
        <v>#N/A</v>
      </c>
      <c r="D1180">
        <v>2013</v>
      </c>
      <c r="E1180" t="e">
        <f t="shared" si="18"/>
        <v>#N/A</v>
      </c>
      <c r="F1180" s="54">
        <v>0.8125</v>
      </c>
    </row>
    <row r="1181" spans="1:6" x14ac:dyDescent="0.25">
      <c r="A1181" t="s">
        <v>250</v>
      </c>
      <c r="B1181" t="str">
        <f>VLOOKUP(A1181,'Cód dos países'!$A$3:$C$199,2,FALSE)</f>
        <v>ROM</v>
      </c>
      <c r="C1181">
        <f>VLOOKUP(A1181,'Cód dos países'!$A$3:$C$199,3,FALSE)</f>
        <v>144</v>
      </c>
      <c r="D1181">
        <v>2013</v>
      </c>
      <c r="E1181">
        <f t="shared" si="18"/>
        <v>1442013</v>
      </c>
      <c r="F1181" s="54">
        <v>0.6875</v>
      </c>
    </row>
    <row r="1182" spans="1:6" x14ac:dyDescent="0.25">
      <c r="A1182" t="s">
        <v>251</v>
      </c>
      <c r="B1182" t="str">
        <f>VLOOKUP(A1182,'Cód dos países'!$A$3:$C$199,2,FALSE)</f>
        <v>RUS</v>
      </c>
      <c r="C1182">
        <f>VLOOKUP(A1182,'Cód dos países'!$A$3:$C$199,3,FALSE)</f>
        <v>145</v>
      </c>
      <c r="D1182">
        <v>2013</v>
      </c>
      <c r="E1182">
        <f t="shared" si="18"/>
        <v>1452013</v>
      </c>
      <c r="F1182" s="54">
        <v>0.4375</v>
      </c>
    </row>
    <row r="1183" spans="1:6" x14ac:dyDescent="0.25">
      <c r="A1183" t="s">
        <v>253</v>
      </c>
      <c r="B1183" t="str">
        <f>VLOOKUP(A1183,'Cód dos países'!$A$3:$C$199,2,FALSE)</f>
        <v>RWA</v>
      </c>
      <c r="C1183">
        <f>VLOOKUP(A1183,'Cód dos países'!$A$3:$C$199,3,FALSE)</f>
        <v>146</v>
      </c>
      <c r="D1183">
        <v>2013</v>
      </c>
      <c r="E1183">
        <f t="shared" si="18"/>
        <v>1462013</v>
      </c>
      <c r="F1183" s="54">
        <v>0.4375</v>
      </c>
    </row>
    <row r="1184" spans="1:6" x14ac:dyDescent="0.25">
      <c r="A1184" t="s">
        <v>365</v>
      </c>
      <c r="B1184" t="str">
        <f>VLOOKUP(A1184,'Cód dos países'!$A$3:$C$199,2,FALSE)</f>
        <v>SAM</v>
      </c>
      <c r="C1184">
        <f>VLOOKUP(A1184,'Cód dos países'!$A$3:$C$199,3,FALSE)</f>
        <v>147</v>
      </c>
      <c r="D1184">
        <v>2013</v>
      </c>
      <c r="E1184">
        <f t="shared" si="18"/>
        <v>1472013</v>
      </c>
      <c r="F1184" s="54">
        <v>0.8125</v>
      </c>
    </row>
    <row r="1185" spans="1:6" x14ac:dyDescent="0.25">
      <c r="A1185" t="s">
        <v>255</v>
      </c>
      <c r="B1185" t="str">
        <f>VLOOKUP(A1185,'Cód dos países'!$A$3:$C$199,2,FALSE)</f>
        <v>SAU</v>
      </c>
      <c r="C1185">
        <f>VLOOKUP(A1185,'Cód dos países'!$A$3:$C$199,3,FALSE)</f>
        <v>150</v>
      </c>
      <c r="D1185">
        <v>2013</v>
      </c>
      <c r="E1185">
        <f t="shared" si="18"/>
        <v>1502013</v>
      </c>
      <c r="F1185" s="54">
        <v>0.75</v>
      </c>
    </row>
    <row r="1186" spans="1:6" x14ac:dyDescent="0.25">
      <c r="A1186" t="s">
        <v>257</v>
      </c>
      <c r="B1186" t="str">
        <f>VLOOKUP(A1186,'Cód dos países'!$A$3:$C$199,2,FALSE)</f>
        <v>SDN</v>
      </c>
      <c r="C1186">
        <f>VLOOKUP(A1186,'Cód dos países'!$A$3:$C$199,3,FALSE)</f>
        <v>166</v>
      </c>
      <c r="D1186">
        <v>2013</v>
      </c>
      <c r="E1186">
        <f t="shared" si="18"/>
        <v>1662013</v>
      </c>
      <c r="F1186" s="54">
        <v>0.1875</v>
      </c>
    </row>
    <row r="1187" spans="1:6" x14ac:dyDescent="0.25">
      <c r="A1187" t="s">
        <v>259</v>
      </c>
      <c r="B1187" t="str">
        <f>VLOOKUP(A1187,'Cód dos países'!$A$3:$C$199,2,FALSE)</f>
        <v>SEN</v>
      </c>
      <c r="C1187">
        <f>VLOOKUP(A1187,'Cód dos países'!$A$3:$C$199,3,FALSE)</f>
        <v>151</v>
      </c>
      <c r="D1187">
        <v>2013</v>
      </c>
      <c r="E1187">
        <f t="shared" si="18"/>
        <v>1512013</v>
      </c>
      <c r="F1187" s="54">
        <v>0.5</v>
      </c>
    </row>
    <row r="1188" spans="1:6" x14ac:dyDescent="0.25">
      <c r="A1188" t="s">
        <v>261</v>
      </c>
      <c r="B1188" t="str">
        <f>VLOOKUP(A1188,'Cód dos países'!$A$3:$C$199,2,FALSE)</f>
        <v>SGP</v>
      </c>
      <c r="C1188">
        <f>VLOOKUP(A1188,'Cód dos países'!$A$3:$C$199,3,FALSE)</f>
        <v>155</v>
      </c>
      <c r="D1188">
        <v>2013</v>
      </c>
      <c r="E1188">
        <f t="shared" si="18"/>
        <v>1552013</v>
      </c>
      <c r="F1188" s="54">
        <v>0.9375</v>
      </c>
    </row>
    <row r="1189" spans="1:6" x14ac:dyDescent="0.25">
      <c r="A1189" t="s">
        <v>263</v>
      </c>
      <c r="B1189" t="str">
        <f>VLOOKUP(A1189,'Cód dos países'!$A$3:$C$199,2,FALSE)</f>
        <v>SLB</v>
      </c>
      <c r="C1189">
        <f>VLOOKUP(A1189,'Cód dos países'!$A$3:$C$199,3,FALSE)</f>
        <v>158</v>
      </c>
      <c r="D1189">
        <v>2013</v>
      </c>
      <c r="E1189">
        <f t="shared" si="18"/>
        <v>1582013</v>
      </c>
      <c r="F1189" s="54">
        <v>0.4375</v>
      </c>
    </row>
    <row r="1190" spans="1:6" x14ac:dyDescent="0.25">
      <c r="A1190" t="s">
        <v>265</v>
      </c>
      <c r="B1190" t="str">
        <f>VLOOKUP(A1190,'Cód dos países'!$A$3:$C$199,2,FALSE)</f>
        <v>SLE</v>
      </c>
      <c r="C1190">
        <f>VLOOKUP(A1190,'Cód dos países'!$A$3:$C$199,3,FALSE)</f>
        <v>154</v>
      </c>
      <c r="D1190">
        <v>2013</v>
      </c>
      <c r="E1190">
        <f t="shared" si="18"/>
        <v>1542013</v>
      </c>
      <c r="F1190" s="54">
        <v>0.375</v>
      </c>
    </row>
    <row r="1191" spans="1:6" x14ac:dyDescent="0.25">
      <c r="A1191" t="s">
        <v>267</v>
      </c>
      <c r="B1191" t="str">
        <f>VLOOKUP(A1191,'Cód dos países'!$A$3:$C$199,2,FALSE)</f>
        <v>SLV</v>
      </c>
      <c r="C1191">
        <f>VLOOKUP(A1191,'Cód dos países'!$A$3:$C$199,3,FALSE)</f>
        <v>53</v>
      </c>
      <c r="D1191">
        <v>2013</v>
      </c>
      <c r="E1191">
        <f t="shared" si="18"/>
        <v>532013</v>
      </c>
      <c r="F1191" s="54">
        <v>0.375</v>
      </c>
    </row>
    <row r="1192" spans="1:6" x14ac:dyDescent="0.25">
      <c r="A1192" t="s">
        <v>269</v>
      </c>
      <c r="B1192" t="str">
        <f>VLOOKUP(A1192,'Cód dos países'!$A$3:$C$199,2,FALSE)</f>
        <v>SOM</v>
      </c>
      <c r="C1192">
        <f>VLOOKUP(A1192,'Cód dos países'!$A$3:$C$199,3,FALSE)</f>
        <v>159</v>
      </c>
      <c r="D1192">
        <v>2013</v>
      </c>
      <c r="E1192">
        <f t="shared" si="18"/>
        <v>1592013</v>
      </c>
      <c r="F1192" s="54">
        <v>0</v>
      </c>
    </row>
    <row r="1193" spans="1:6" x14ac:dyDescent="0.25">
      <c r="A1193" t="s">
        <v>272</v>
      </c>
      <c r="B1193" t="str">
        <f>VLOOKUP(A1193,'Cód dos países'!$A$3:$C$199,2,FALSE)</f>
        <v>STP</v>
      </c>
      <c r="C1193">
        <f>VLOOKUP(A1193,'Cód dos países'!$A$3:$C$199,3,FALSE)</f>
        <v>149</v>
      </c>
      <c r="D1193">
        <v>2013</v>
      </c>
      <c r="E1193">
        <f t="shared" si="18"/>
        <v>1492013</v>
      </c>
      <c r="F1193" s="54">
        <v>0.5625</v>
      </c>
    </row>
    <row r="1194" spans="1:6" x14ac:dyDescent="0.25">
      <c r="A1194" t="s">
        <v>274</v>
      </c>
      <c r="B1194" t="str">
        <f>VLOOKUP(A1194,'Cód dos países'!$A$3:$C$199,2,FALSE)</f>
        <v>SUR</v>
      </c>
      <c r="C1194">
        <f>VLOOKUP(A1194,'Cód dos países'!$A$3:$C$199,3,FALSE)</f>
        <v>167</v>
      </c>
      <c r="D1194">
        <v>2013</v>
      </c>
      <c r="E1194">
        <f t="shared" si="18"/>
        <v>1672013</v>
      </c>
      <c r="F1194" s="54">
        <v>0.4375</v>
      </c>
    </row>
    <row r="1195" spans="1:6" x14ac:dyDescent="0.25">
      <c r="A1195" t="s">
        <v>276</v>
      </c>
      <c r="B1195" t="str">
        <f>VLOOKUP(A1195,'Cód dos países'!$A$3:$C$199,2,FALSE)</f>
        <v>SVK</v>
      </c>
      <c r="C1195">
        <f>VLOOKUP(A1195,'Cód dos países'!$A$3:$C$199,3,FALSE)</f>
        <v>156</v>
      </c>
      <c r="D1195">
        <v>2013</v>
      </c>
      <c r="E1195">
        <f t="shared" si="18"/>
        <v>1562013</v>
      </c>
      <c r="F1195" s="54">
        <v>0.875</v>
      </c>
    </row>
    <row r="1196" spans="1:6" x14ac:dyDescent="0.25">
      <c r="A1196" t="s">
        <v>278</v>
      </c>
      <c r="B1196" t="str">
        <f>VLOOKUP(A1196,'Cód dos países'!$A$3:$C$199,2,FALSE)</f>
        <v>SVN</v>
      </c>
      <c r="C1196">
        <f>VLOOKUP(A1196,'Cód dos países'!$A$3:$C$199,3,FALSE)</f>
        <v>157</v>
      </c>
      <c r="D1196">
        <v>2013</v>
      </c>
      <c r="E1196">
        <f t="shared" si="18"/>
        <v>1572013</v>
      </c>
      <c r="F1196" s="54">
        <v>0.875</v>
      </c>
    </row>
    <row r="1197" spans="1:6" x14ac:dyDescent="0.25">
      <c r="A1197" t="s">
        <v>280</v>
      </c>
      <c r="B1197" t="str">
        <f>VLOOKUP(A1197,'Cód dos países'!$A$3:$C$199,2,FALSE)</f>
        <v>SWE</v>
      </c>
      <c r="C1197">
        <f>VLOOKUP(A1197,'Cód dos países'!$A$3:$C$199,3,FALSE)</f>
        <v>169</v>
      </c>
      <c r="D1197">
        <v>2013</v>
      </c>
      <c r="E1197">
        <f t="shared" si="18"/>
        <v>1692013</v>
      </c>
      <c r="F1197" s="54">
        <v>1</v>
      </c>
    </row>
    <row r="1198" spans="1:6" x14ac:dyDescent="0.25">
      <c r="A1198" t="s">
        <v>282</v>
      </c>
      <c r="B1198" t="str">
        <f>VLOOKUP(A1198,'Cód dos países'!$A$3:$C$199,2,FALSE)</f>
        <v>SWZ</v>
      </c>
      <c r="C1198">
        <f>VLOOKUP(A1198,'Cód dos países'!$A$3:$C$199,3,FALSE)</f>
        <v>168</v>
      </c>
      <c r="D1198">
        <v>2013</v>
      </c>
      <c r="E1198">
        <f t="shared" si="18"/>
        <v>1682013</v>
      </c>
      <c r="F1198" s="54">
        <v>0.4375</v>
      </c>
    </row>
    <row r="1199" spans="1:6" x14ac:dyDescent="0.25">
      <c r="A1199" t="s">
        <v>284</v>
      </c>
      <c r="B1199" t="str">
        <f>VLOOKUP(A1199,'Cód dos países'!$A$3:$C$199,2,FALSE)</f>
        <v>SYC</v>
      </c>
      <c r="C1199">
        <f>VLOOKUP(A1199,'Cód dos países'!$A$3:$C$199,3,FALSE)</f>
        <v>153</v>
      </c>
      <c r="D1199">
        <v>2013</v>
      </c>
      <c r="E1199">
        <f t="shared" si="18"/>
        <v>1532013</v>
      </c>
      <c r="F1199" s="54">
        <v>0.75</v>
      </c>
    </row>
    <row r="1200" spans="1:6" x14ac:dyDescent="0.25">
      <c r="A1200" t="s">
        <v>286</v>
      </c>
      <c r="B1200" t="str">
        <f>VLOOKUP(A1200,'Cód dos países'!$A$3:$C$199,2,FALSE)</f>
        <v>SYR</v>
      </c>
      <c r="C1200">
        <f>VLOOKUP(A1200,'Cód dos países'!$A$3:$C$199,3,FALSE)</f>
        <v>171</v>
      </c>
      <c r="D1200">
        <v>2013</v>
      </c>
      <c r="E1200">
        <f t="shared" si="18"/>
        <v>1712013</v>
      </c>
      <c r="F1200" s="54">
        <v>0.25</v>
      </c>
    </row>
    <row r="1201" spans="1:6" x14ac:dyDescent="0.25">
      <c r="A1201" t="s">
        <v>288</v>
      </c>
      <c r="B1201" t="str">
        <f>VLOOKUP(A1201,'Cód dos países'!$A$3:$C$199,2,FALSE)</f>
        <v>TCD</v>
      </c>
      <c r="C1201">
        <f>VLOOKUP(A1201,'Cód dos países'!$A$3:$C$199,3,FALSE)</f>
        <v>34</v>
      </c>
      <c r="D1201">
        <v>2013</v>
      </c>
      <c r="E1201">
        <f t="shared" si="18"/>
        <v>342013</v>
      </c>
      <c r="F1201" s="54">
        <v>0.1875</v>
      </c>
    </row>
    <row r="1202" spans="1:6" x14ac:dyDescent="0.25">
      <c r="A1202" t="s">
        <v>290</v>
      </c>
      <c r="B1202" t="str">
        <f>VLOOKUP(A1202,'Cód dos países'!$A$3:$C$199,2,FALSE)</f>
        <v>TGO</v>
      </c>
      <c r="C1202">
        <f>VLOOKUP(A1202,'Cód dos países'!$A$3:$C$199,3,FALSE)</f>
        <v>177</v>
      </c>
      <c r="D1202">
        <v>2013</v>
      </c>
      <c r="E1202">
        <f t="shared" si="18"/>
        <v>1772013</v>
      </c>
      <c r="F1202" s="54">
        <v>0.4375</v>
      </c>
    </row>
    <row r="1203" spans="1:6" x14ac:dyDescent="0.25">
      <c r="A1203" t="s">
        <v>292</v>
      </c>
      <c r="B1203" t="str">
        <f>VLOOKUP(A1203,'Cód dos países'!$A$3:$C$199,2,FALSE)</f>
        <v>THA</v>
      </c>
      <c r="C1203">
        <f>VLOOKUP(A1203,'Cód dos países'!$A$3:$C$199,3,FALSE)</f>
        <v>175</v>
      </c>
      <c r="D1203">
        <v>2013</v>
      </c>
      <c r="E1203">
        <f t="shared" si="18"/>
        <v>1752013</v>
      </c>
      <c r="F1203" s="54">
        <v>0.625</v>
      </c>
    </row>
    <row r="1204" spans="1:6" x14ac:dyDescent="0.25">
      <c r="A1204" t="s">
        <v>294</v>
      </c>
      <c r="B1204" t="str">
        <f>VLOOKUP(A1204,'Cód dos países'!$A$3:$C$199,2,FALSE)</f>
        <v>TJK</v>
      </c>
      <c r="C1204">
        <f>VLOOKUP(A1204,'Cód dos países'!$A$3:$C$199,3,FALSE)</f>
        <v>173</v>
      </c>
      <c r="D1204">
        <v>2013</v>
      </c>
      <c r="E1204">
        <f t="shared" si="18"/>
        <v>1732013</v>
      </c>
      <c r="F1204" s="54">
        <v>0.25</v>
      </c>
    </row>
    <row r="1205" spans="1:6" x14ac:dyDescent="0.25">
      <c r="A1205" t="s">
        <v>296</v>
      </c>
      <c r="B1205" t="str">
        <f>VLOOKUP(A1205,'Cód dos países'!$A$3:$C$199,2,FALSE)</f>
        <v>TKM</v>
      </c>
      <c r="C1205">
        <f>VLOOKUP(A1205,'Cód dos países'!$A$3:$C$199,3,FALSE)</f>
        <v>182</v>
      </c>
      <c r="D1205">
        <v>2013</v>
      </c>
      <c r="E1205">
        <f t="shared" si="18"/>
        <v>1822013</v>
      </c>
      <c r="F1205" s="54">
        <v>0.4375</v>
      </c>
    </row>
    <row r="1206" spans="1:6" x14ac:dyDescent="0.25">
      <c r="A1206" t="s">
        <v>423</v>
      </c>
      <c r="B1206" t="str">
        <f>VLOOKUP(A1206,'Cód dos países'!$A$3:$C$199,2,FALSE)</f>
        <v>TMP</v>
      </c>
      <c r="C1206">
        <f>VLOOKUP(A1206,'Cód dos países'!$A$3:$C$199,3,FALSE)</f>
        <v>176</v>
      </c>
      <c r="D1206">
        <v>2013</v>
      </c>
      <c r="E1206">
        <f t="shared" si="18"/>
        <v>1762013</v>
      </c>
      <c r="F1206" s="54">
        <v>0.375</v>
      </c>
    </row>
    <row r="1207" spans="1:6" x14ac:dyDescent="0.25">
      <c r="A1207" t="s">
        <v>371</v>
      </c>
      <c r="B1207" t="str">
        <f>VLOOKUP(A1207,'Cód dos países'!$A$3:$C$199,2,FALSE)</f>
        <v>TON</v>
      </c>
      <c r="C1207">
        <f>VLOOKUP(A1207,'Cód dos países'!$A$3:$C$199,3,FALSE)</f>
        <v>178</v>
      </c>
      <c r="D1207">
        <v>2013</v>
      </c>
      <c r="E1207">
        <f t="shared" si="18"/>
        <v>1782013</v>
      </c>
      <c r="F1207" s="54">
        <v>0.75</v>
      </c>
    </row>
    <row r="1208" spans="1:6" x14ac:dyDescent="0.25">
      <c r="A1208" t="s">
        <v>298</v>
      </c>
      <c r="B1208" t="str">
        <f>VLOOKUP(A1208,'Cód dos países'!$A$3:$C$199,2,FALSE)</f>
        <v>TTO</v>
      </c>
      <c r="C1208">
        <f>VLOOKUP(A1208,'Cód dos países'!$A$3:$C$199,3,FALSE)</f>
        <v>179</v>
      </c>
      <c r="D1208">
        <v>2013</v>
      </c>
      <c r="E1208">
        <f t="shared" si="18"/>
        <v>1792013</v>
      </c>
      <c r="F1208" s="54">
        <v>0.5</v>
      </c>
    </row>
    <row r="1209" spans="1:6" x14ac:dyDescent="0.25">
      <c r="A1209" t="s">
        <v>300</v>
      </c>
      <c r="B1209" t="str">
        <f>VLOOKUP(A1209,'Cód dos países'!$A$3:$C$199,2,FALSE)</f>
        <v>TUN</v>
      </c>
      <c r="C1209">
        <f>VLOOKUP(A1209,'Cód dos países'!$A$3:$C$199,3,FALSE)</f>
        <v>180</v>
      </c>
      <c r="D1209">
        <v>2013</v>
      </c>
      <c r="E1209">
        <f t="shared" si="18"/>
        <v>1802013</v>
      </c>
      <c r="F1209" s="54">
        <v>0.5625</v>
      </c>
    </row>
    <row r="1210" spans="1:6" x14ac:dyDescent="0.25">
      <c r="A1210" t="s">
        <v>302</v>
      </c>
      <c r="B1210" t="str">
        <f>VLOOKUP(A1210,'Cód dos países'!$A$3:$C$199,2,FALSE)</f>
        <v>TUR</v>
      </c>
      <c r="C1210">
        <f>VLOOKUP(A1210,'Cód dos países'!$A$3:$C$199,3,FALSE)</f>
        <v>181</v>
      </c>
      <c r="D1210">
        <v>2013</v>
      </c>
      <c r="E1210">
        <f t="shared" si="18"/>
        <v>1812013</v>
      </c>
      <c r="F1210" s="54">
        <v>0.5625</v>
      </c>
    </row>
    <row r="1211" spans="1:6" x14ac:dyDescent="0.25">
      <c r="A1211" t="s">
        <v>372</v>
      </c>
      <c r="B1211" t="str">
        <f>VLOOKUP(A1211,'Cód dos países'!$A$3:$C$199,2,FALSE)</f>
        <v>TUV</v>
      </c>
      <c r="C1211">
        <f>VLOOKUP(A1211,'Cód dos países'!$A$3:$C$199,3,FALSE)</f>
        <v>183</v>
      </c>
      <c r="D1211">
        <v>2013</v>
      </c>
      <c r="E1211">
        <f t="shared" si="18"/>
        <v>1832013</v>
      </c>
      <c r="F1211" s="54">
        <v>0.8125</v>
      </c>
    </row>
    <row r="1212" spans="1:6" x14ac:dyDescent="0.25">
      <c r="A1212" t="s">
        <v>304</v>
      </c>
      <c r="B1212" t="str">
        <f>VLOOKUP(A1212,'Cód dos países'!$A$3:$C$199,2,FALSE)</f>
        <v>TWN</v>
      </c>
      <c r="C1212">
        <f>VLOOKUP(A1212,'Cód dos países'!$A$3:$C$199,3,FALSE)</f>
        <v>172</v>
      </c>
      <c r="D1212">
        <v>2013</v>
      </c>
      <c r="E1212">
        <f t="shared" si="18"/>
        <v>1722013</v>
      </c>
      <c r="F1212" s="54">
        <v>0.6875</v>
      </c>
    </row>
    <row r="1213" spans="1:6" x14ac:dyDescent="0.25">
      <c r="A1213" t="s">
        <v>306</v>
      </c>
      <c r="B1213" t="str">
        <f>VLOOKUP(A1213,'Cód dos países'!$A$3:$C$199,2,FALSE)</f>
        <v>TZA</v>
      </c>
      <c r="C1213">
        <f>VLOOKUP(A1213,'Cód dos países'!$A$3:$C$199,3,FALSE)</f>
        <v>174</v>
      </c>
      <c r="D1213">
        <v>2013</v>
      </c>
      <c r="E1213">
        <f t="shared" si="18"/>
        <v>1742013</v>
      </c>
      <c r="F1213" s="54">
        <v>0.4375</v>
      </c>
    </row>
    <row r="1214" spans="1:6" x14ac:dyDescent="0.25">
      <c r="A1214" t="s">
        <v>308</v>
      </c>
      <c r="B1214" t="str">
        <f>VLOOKUP(A1214,'Cód dos países'!$A$3:$C$199,2,FALSE)</f>
        <v>UGA</v>
      </c>
      <c r="C1214">
        <f>VLOOKUP(A1214,'Cód dos países'!$A$3:$C$199,3,FALSE)</f>
        <v>184</v>
      </c>
      <c r="D1214">
        <v>2013</v>
      </c>
      <c r="E1214">
        <f t="shared" si="18"/>
        <v>1842013</v>
      </c>
      <c r="F1214" s="54">
        <v>0.5</v>
      </c>
    </row>
    <row r="1215" spans="1:6" x14ac:dyDescent="0.25">
      <c r="A1215" t="s">
        <v>310</v>
      </c>
      <c r="B1215" t="str">
        <f>VLOOKUP(A1215,'Cód dos países'!$A$3:$C$199,2,FALSE)</f>
        <v>UKR</v>
      </c>
      <c r="C1215">
        <f>VLOOKUP(A1215,'Cód dos países'!$A$3:$C$199,3,FALSE)</f>
        <v>185</v>
      </c>
      <c r="D1215">
        <v>2013</v>
      </c>
      <c r="E1215">
        <f t="shared" si="18"/>
        <v>1852013</v>
      </c>
      <c r="F1215" s="54">
        <v>0.4375</v>
      </c>
    </row>
    <row r="1216" spans="1:6" x14ac:dyDescent="0.25">
      <c r="A1216" t="s">
        <v>312</v>
      </c>
      <c r="B1216" t="str">
        <f>VLOOKUP(A1216,'Cód dos países'!$A$3:$C$199,2,FALSE)</f>
        <v>URY</v>
      </c>
      <c r="C1216">
        <f>VLOOKUP(A1216,'Cód dos países'!$A$3:$C$199,3,FALSE)</f>
        <v>189</v>
      </c>
      <c r="D1216">
        <v>2013</v>
      </c>
      <c r="E1216">
        <f t="shared" si="18"/>
        <v>1892013</v>
      </c>
      <c r="F1216" s="54">
        <v>0.75</v>
      </c>
    </row>
    <row r="1217" spans="1:6" x14ac:dyDescent="0.25">
      <c r="A1217" t="s">
        <v>314</v>
      </c>
      <c r="B1217" t="str">
        <f>VLOOKUP(A1217,'Cód dos países'!$A$3:$C$199,2,FALSE)</f>
        <v>USA</v>
      </c>
      <c r="C1217">
        <f>VLOOKUP(A1217,'Cód dos países'!$A$3:$C$199,3,FALSE)</f>
        <v>188</v>
      </c>
      <c r="D1217">
        <v>2013</v>
      </c>
      <c r="E1217">
        <f t="shared" si="18"/>
        <v>1882013</v>
      </c>
      <c r="F1217" s="54">
        <v>0.9375</v>
      </c>
    </row>
    <row r="1218" spans="1:6" x14ac:dyDescent="0.25">
      <c r="A1218" t="s">
        <v>316</v>
      </c>
      <c r="B1218" t="str">
        <f>VLOOKUP(A1218,'Cód dos países'!$A$3:$C$199,2,FALSE)</f>
        <v>UZB</v>
      </c>
      <c r="C1218">
        <f>VLOOKUP(A1218,'Cód dos países'!$A$3:$C$199,3,FALSE)</f>
        <v>190</v>
      </c>
      <c r="D1218">
        <v>2013</v>
      </c>
      <c r="E1218">
        <f t="shared" si="18"/>
        <v>1902013</v>
      </c>
      <c r="F1218" s="54">
        <v>0.375</v>
      </c>
    </row>
    <row r="1219" spans="1:6" x14ac:dyDescent="0.25">
      <c r="A1219" t="s">
        <v>369</v>
      </c>
      <c r="B1219" t="str">
        <f>VLOOKUP(A1219,'Cód dos países'!$A$3:$C$199,2,FALSE)</f>
        <v>VCT</v>
      </c>
      <c r="C1219">
        <f>VLOOKUP(A1219,'Cód dos países'!$A$3:$C$199,3,FALSE)</f>
        <v>165</v>
      </c>
      <c r="D1219">
        <v>2013</v>
      </c>
      <c r="E1219">
        <f t="shared" si="18"/>
        <v>1652013</v>
      </c>
      <c r="F1219" s="54">
        <v>0.875</v>
      </c>
    </row>
    <row r="1220" spans="1:6" x14ac:dyDescent="0.25">
      <c r="A1220" t="s">
        <v>318</v>
      </c>
      <c r="B1220" t="str">
        <f>VLOOKUP(A1220,'Cód dos países'!$A$3:$C$199,2,FALSE)</f>
        <v>VEN</v>
      </c>
      <c r="C1220">
        <f>VLOOKUP(A1220,'Cód dos países'!$A$3:$C$199,3,FALSE)</f>
        <v>192</v>
      </c>
      <c r="D1220">
        <v>2013</v>
      </c>
      <c r="E1220">
        <f t="shared" si="18"/>
        <v>1922013</v>
      </c>
      <c r="F1220" s="54">
        <v>0.25</v>
      </c>
    </row>
    <row r="1221" spans="1:6" x14ac:dyDescent="0.25">
      <c r="A1221" t="s">
        <v>597</v>
      </c>
      <c r="B1221" t="e">
        <f>VLOOKUP(A1221,'Cód dos países'!$A$3:$C$199,2,FALSE)</f>
        <v>#N/A</v>
      </c>
      <c r="C1221" t="e">
        <f>VLOOKUP(A1221,'Cód dos países'!$A$3:$C$199,3,FALSE)</f>
        <v>#N/A</v>
      </c>
      <c r="D1221">
        <v>2013</v>
      </c>
      <c r="E1221" t="e">
        <f t="shared" si="18"/>
        <v>#N/A</v>
      </c>
      <c r="F1221" s="54">
        <v>0.8125</v>
      </c>
    </row>
    <row r="1222" spans="1:6" x14ac:dyDescent="0.25">
      <c r="A1222" t="s">
        <v>320</v>
      </c>
      <c r="B1222" t="str">
        <f>VLOOKUP(A1222,'Cód dos países'!$A$3:$C$199,2,FALSE)</f>
        <v>VNM</v>
      </c>
      <c r="C1222">
        <f>VLOOKUP(A1222,'Cód dos países'!$A$3:$C$199,3,FALSE)</f>
        <v>193</v>
      </c>
      <c r="D1222">
        <v>2013</v>
      </c>
      <c r="E1222">
        <f t="shared" ref="E1222:E1285" si="19">C1222*10000+D1222</f>
        <v>1932013</v>
      </c>
      <c r="F1222" s="54">
        <v>0.5</v>
      </c>
    </row>
    <row r="1223" spans="1:6" x14ac:dyDescent="0.25">
      <c r="A1223" t="s">
        <v>322</v>
      </c>
      <c r="B1223" t="str">
        <f>VLOOKUP(A1223,'Cód dos países'!$A$3:$C$199,2,FALSE)</f>
        <v>VUT</v>
      </c>
      <c r="C1223">
        <f>VLOOKUP(A1223,'Cód dos países'!$A$3:$C$199,3,FALSE)</f>
        <v>191</v>
      </c>
      <c r="D1223">
        <v>2013</v>
      </c>
      <c r="E1223">
        <f t="shared" si="19"/>
        <v>1912013</v>
      </c>
      <c r="F1223" s="54">
        <v>0.8125</v>
      </c>
    </row>
    <row r="1224" spans="1:6" x14ac:dyDescent="0.25">
      <c r="A1224" t="s">
        <v>598</v>
      </c>
      <c r="B1224" t="e">
        <f>VLOOKUP(A1224,'Cód dos países'!$A$3:$C$199,2,FALSE)</f>
        <v>#N/A</v>
      </c>
      <c r="C1224" t="e">
        <f>VLOOKUP(A1224,'Cód dos países'!$A$3:$C$199,3,FALSE)</f>
        <v>#N/A</v>
      </c>
      <c r="D1224">
        <v>2013</v>
      </c>
      <c r="E1224" t="e">
        <f t="shared" si="19"/>
        <v>#N/A</v>
      </c>
      <c r="F1224" s="54">
        <v>0.4375</v>
      </c>
    </row>
    <row r="1225" spans="1:6" x14ac:dyDescent="0.25">
      <c r="A1225" t="s">
        <v>325</v>
      </c>
      <c r="B1225" t="str">
        <f>VLOOKUP(A1225,'Cód dos países'!$A$3:$C$199,2,FALSE)</f>
        <v>YEM</v>
      </c>
      <c r="C1225">
        <f>VLOOKUP(A1225,'Cód dos países'!$A$3:$C$199,3,FALSE)</f>
        <v>194</v>
      </c>
      <c r="D1225">
        <v>2013</v>
      </c>
      <c r="E1225">
        <f t="shared" si="19"/>
        <v>1942013</v>
      </c>
      <c r="F1225" s="54">
        <v>0.375</v>
      </c>
    </row>
    <row r="1226" spans="1:6" x14ac:dyDescent="0.25">
      <c r="A1226" t="s">
        <v>271</v>
      </c>
      <c r="B1226" t="str">
        <f>VLOOKUP(A1226,'Cód dos países'!$A$3:$C$199,2,FALSE)</f>
        <v>YUG</v>
      </c>
      <c r="C1226">
        <f>VLOOKUP(A1226,'Cód dos países'!$A$3:$C$199,3,FALSE)</f>
        <v>152</v>
      </c>
      <c r="D1226">
        <v>2013</v>
      </c>
      <c r="E1226">
        <f t="shared" si="19"/>
        <v>1522013</v>
      </c>
      <c r="F1226" s="54">
        <v>0.5</v>
      </c>
    </row>
    <row r="1227" spans="1:6" x14ac:dyDescent="0.25">
      <c r="A1227" t="s">
        <v>327</v>
      </c>
      <c r="B1227" t="str">
        <f>VLOOKUP(A1227,'Cód dos países'!$A$3:$C$199,2,FALSE)</f>
        <v>ZAF</v>
      </c>
      <c r="C1227">
        <f>VLOOKUP(A1227,'Cód dos países'!$A$3:$C$199,3,FALSE)</f>
        <v>160</v>
      </c>
      <c r="D1227">
        <v>2013</v>
      </c>
      <c r="E1227">
        <f t="shared" si="19"/>
        <v>1602013</v>
      </c>
      <c r="F1227" s="54">
        <v>0.5625</v>
      </c>
    </row>
    <row r="1228" spans="1:6" x14ac:dyDescent="0.25">
      <c r="A1228" t="s">
        <v>430</v>
      </c>
      <c r="B1228" t="str">
        <f>VLOOKUP(A1228,'Cód dos países'!$A$3:$C$199,2,FALSE)</f>
        <v>ZAR</v>
      </c>
      <c r="C1228">
        <f>VLOOKUP(A1228,'Cód dos países'!$A$3:$C$199,3,FALSE)</f>
        <v>40</v>
      </c>
      <c r="D1228">
        <v>2013</v>
      </c>
      <c r="E1228">
        <f t="shared" si="19"/>
        <v>402013</v>
      </c>
      <c r="F1228" s="54">
        <v>0.3125</v>
      </c>
    </row>
    <row r="1229" spans="1:6" x14ac:dyDescent="0.25">
      <c r="A1229" t="s">
        <v>329</v>
      </c>
      <c r="B1229" t="str">
        <f>VLOOKUP(A1229,'Cód dos países'!$A$3:$C$199,2,FALSE)</f>
        <v>ZMB</v>
      </c>
      <c r="C1229">
        <f>VLOOKUP(A1229,'Cód dos países'!$A$3:$C$199,3,FALSE)</f>
        <v>196</v>
      </c>
      <c r="D1229">
        <v>2013</v>
      </c>
      <c r="E1229">
        <f t="shared" si="19"/>
        <v>1962013</v>
      </c>
      <c r="F1229" s="54">
        <v>0.5</v>
      </c>
    </row>
    <row r="1230" spans="1:6" x14ac:dyDescent="0.25">
      <c r="A1230" t="s">
        <v>331</v>
      </c>
      <c r="B1230" t="str">
        <f>VLOOKUP(A1230,'Cód dos países'!$A$3:$C$199,2,FALSE)</f>
        <v>ZWE</v>
      </c>
      <c r="C1230">
        <f>VLOOKUP(A1230,'Cód dos países'!$A$3:$C$199,3,FALSE)</f>
        <v>197</v>
      </c>
      <c r="D1230">
        <v>2013</v>
      </c>
      <c r="E1230">
        <f t="shared" si="19"/>
        <v>1972013</v>
      </c>
      <c r="F1230" s="54">
        <v>0.1875</v>
      </c>
    </row>
    <row r="1231" spans="1:6" x14ac:dyDescent="0.25">
      <c r="A1231" t="s">
        <v>599</v>
      </c>
      <c r="B1231" t="e">
        <f>VLOOKUP(A1231,'Cód dos países'!$A$3:$C$199,2,FALSE)</f>
        <v>#N/A</v>
      </c>
      <c r="C1231" t="e">
        <f>VLOOKUP(A1231,'Cód dos países'!$A$3:$C$199,3,FALSE)</f>
        <v>#N/A</v>
      </c>
      <c r="D1231">
        <v>2013</v>
      </c>
      <c r="E1231" t="e">
        <f t="shared" si="19"/>
        <v>#N/A</v>
      </c>
      <c r="F1231" s="54" t="e">
        <v>#N/A</v>
      </c>
    </row>
    <row r="1232" spans="1:6" x14ac:dyDescent="0.25">
      <c r="A1232" t="s">
        <v>324</v>
      </c>
      <c r="B1232" t="str">
        <f>VLOOKUP(A1232,'Cód dos países'!$A$3:$C$199,2,FALSE)</f>
        <v>LWI</v>
      </c>
      <c r="C1232">
        <f>VLOOKUP(A1232,'Cód dos países'!$A$3:$C$199,3,FALSE)</f>
        <v>93</v>
      </c>
      <c r="D1232">
        <v>2013</v>
      </c>
      <c r="E1232">
        <f t="shared" si="19"/>
        <v>932013</v>
      </c>
      <c r="F1232" s="54" t="e">
        <v>#N/A</v>
      </c>
    </row>
    <row r="1233" spans="1:6" x14ac:dyDescent="0.25">
      <c r="A1233" t="s">
        <v>586</v>
      </c>
      <c r="B1233" t="e">
        <f>VLOOKUP(A1233,'Cód dos países'!$A$3:$C$199,2,FALSE)</f>
        <v>#N/A</v>
      </c>
      <c r="C1233" t="e">
        <f>VLOOKUP(A1233,'Cód dos países'!$A$3:$C$199,3,FALSE)</f>
        <v>#N/A</v>
      </c>
      <c r="D1233">
        <v>2012</v>
      </c>
      <c r="E1233" t="e">
        <f t="shared" si="19"/>
        <v>#N/A</v>
      </c>
      <c r="F1233" s="54">
        <v>0.875</v>
      </c>
    </row>
    <row r="1234" spans="1:6" x14ac:dyDescent="0.25">
      <c r="A1234" t="s">
        <v>346</v>
      </c>
      <c r="B1234" t="str">
        <f>VLOOKUP(A1234,'Cód dos países'!$A$3:$C$199,2,FALSE)</f>
        <v>ADO</v>
      </c>
      <c r="C1234">
        <f>VLOOKUP(A1234,'Cód dos países'!$A$3:$C$199,3,FALSE)</f>
        <v>4</v>
      </c>
      <c r="D1234">
        <v>2012</v>
      </c>
      <c r="E1234">
        <f t="shared" si="19"/>
        <v>42012</v>
      </c>
      <c r="F1234" s="54">
        <v>0.9375</v>
      </c>
    </row>
    <row r="1235" spans="1:6" x14ac:dyDescent="0.25">
      <c r="A1235" t="s">
        <v>0</v>
      </c>
      <c r="B1235" t="str">
        <f>VLOOKUP(A1235,'Cód dos países'!$A$3:$C$199,2,FALSE)</f>
        <v>AFG</v>
      </c>
      <c r="C1235">
        <f>VLOOKUP(A1235,'Cód dos países'!$A$3:$C$199,3,FALSE)</f>
        <v>1</v>
      </c>
      <c r="D1235">
        <v>2012</v>
      </c>
      <c r="E1235">
        <f t="shared" si="19"/>
        <v>12012</v>
      </c>
      <c r="F1235" s="54">
        <v>0.125</v>
      </c>
    </row>
    <row r="1236" spans="1:6" x14ac:dyDescent="0.25">
      <c r="A1236" t="s">
        <v>2</v>
      </c>
      <c r="B1236" t="str">
        <f>VLOOKUP(A1236,'Cód dos países'!$A$3:$C$199,2,FALSE)</f>
        <v>AGO</v>
      </c>
      <c r="C1236">
        <f>VLOOKUP(A1236,'Cód dos países'!$A$3:$C$199,3,FALSE)</f>
        <v>5</v>
      </c>
      <c r="D1236">
        <v>2012</v>
      </c>
      <c r="E1236">
        <f t="shared" si="19"/>
        <v>52012</v>
      </c>
      <c r="F1236" s="54">
        <v>0.3125</v>
      </c>
    </row>
    <row r="1237" spans="1:6" x14ac:dyDescent="0.25">
      <c r="A1237" t="s">
        <v>587</v>
      </c>
      <c r="B1237" t="e">
        <f>VLOOKUP(A1237,'Cód dos países'!$A$3:$C$199,2,FALSE)</f>
        <v>#N/A</v>
      </c>
      <c r="C1237" t="e">
        <f>VLOOKUP(A1237,'Cód dos países'!$A$3:$C$199,3,FALSE)</f>
        <v>#N/A</v>
      </c>
      <c r="D1237">
        <v>2012</v>
      </c>
      <c r="E1237" t="e">
        <f t="shared" si="19"/>
        <v>#N/A</v>
      </c>
      <c r="F1237" s="54">
        <v>0.9375</v>
      </c>
    </row>
    <row r="1238" spans="1:6" x14ac:dyDescent="0.25">
      <c r="A1238" t="s">
        <v>4</v>
      </c>
      <c r="B1238" t="str">
        <f>VLOOKUP(A1238,'Cód dos países'!$A$3:$C$199,2,FALSE)</f>
        <v>ALB</v>
      </c>
      <c r="C1238">
        <f>VLOOKUP(A1238,'Cód dos países'!$A$3:$C$199,3,FALSE)</f>
        <v>2</v>
      </c>
      <c r="D1238">
        <v>2012</v>
      </c>
      <c r="E1238">
        <f t="shared" si="19"/>
        <v>22012</v>
      </c>
      <c r="F1238" s="54">
        <v>0.375</v>
      </c>
    </row>
    <row r="1239" spans="1:6" x14ac:dyDescent="0.25">
      <c r="A1239" t="s">
        <v>588</v>
      </c>
      <c r="B1239" t="e">
        <f>VLOOKUP(A1239,'Cód dos países'!$A$3:$C$199,2,FALSE)</f>
        <v>#N/A</v>
      </c>
      <c r="C1239" t="e">
        <f>VLOOKUP(A1239,'Cód dos países'!$A$3:$C$199,3,FALSE)</f>
        <v>#N/A</v>
      </c>
      <c r="D1239">
        <v>2012</v>
      </c>
      <c r="E1239" t="e">
        <f t="shared" si="19"/>
        <v>#N/A</v>
      </c>
      <c r="F1239" s="54">
        <v>0.8125</v>
      </c>
    </row>
    <row r="1240" spans="1:6" x14ac:dyDescent="0.25">
      <c r="A1240" t="s">
        <v>6</v>
      </c>
      <c r="B1240" t="str">
        <f>VLOOKUP(A1240,'Cód dos países'!$A$3:$C$199,2,FALSE)</f>
        <v>ARE</v>
      </c>
      <c r="C1240">
        <f>VLOOKUP(A1240,'Cód dos países'!$A$3:$C$199,3,FALSE)</f>
        <v>186</v>
      </c>
      <c r="D1240">
        <v>2012</v>
      </c>
      <c r="E1240">
        <f t="shared" si="19"/>
        <v>1862012</v>
      </c>
      <c r="F1240" s="54">
        <v>0.8125</v>
      </c>
    </row>
    <row r="1241" spans="1:6" x14ac:dyDescent="0.25">
      <c r="A1241" t="s">
        <v>8</v>
      </c>
      <c r="B1241" t="str">
        <f>VLOOKUP(A1241,'Cód dos países'!$A$3:$C$199,2,FALSE)</f>
        <v>ARG</v>
      </c>
      <c r="C1241">
        <f>VLOOKUP(A1241,'Cód dos países'!$A$3:$C$199,3,FALSE)</f>
        <v>7</v>
      </c>
      <c r="D1241">
        <v>2012</v>
      </c>
      <c r="E1241">
        <f t="shared" si="19"/>
        <v>72012</v>
      </c>
      <c r="F1241" s="54">
        <v>0.625</v>
      </c>
    </row>
    <row r="1242" spans="1:6" x14ac:dyDescent="0.25">
      <c r="A1242" t="s">
        <v>10</v>
      </c>
      <c r="B1242" t="str">
        <f>VLOOKUP(A1242,'Cód dos países'!$A$3:$C$199,2,FALSE)</f>
        <v>ARM</v>
      </c>
      <c r="C1242">
        <f>VLOOKUP(A1242,'Cód dos países'!$A$3:$C$199,3,FALSE)</f>
        <v>8</v>
      </c>
      <c r="D1242">
        <v>2012</v>
      </c>
      <c r="E1242">
        <f t="shared" si="19"/>
        <v>82012</v>
      </c>
      <c r="F1242" s="54">
        <v>0.625</v>
      </c>
    </row>
    <row r="1243" spans="1:6" x14ac:dyDescent="0.25">
      <c r="A1243" t="s">
        <v>589</v>
      </c>
      <c r="B1243" t="e">
        <f>VLOOKUP(A1243,'Cód dos países'!$A$3:$C$199,2,FALSE)</f>
        <v>#N/A</v>
      </c>
      <c r="C1243" t="e">
        <f>VLOOKUP(A1243,'Cód dos países'!$A$3:$C$199,3,FALSE)</f>
        <v>#N/A</v>
      </c>
      <c r="D1243">
        <v>2012</v>
      </c>
      <c r="E1243" t="e">
        <f t="shared" si="19"/>
        <v>#N/A</v>
      </c>
      <c r="F1243" s="54">
        <v>0.875</v>
      </c>
    </row>
    <row r="1244" spans="1:6" x14ac:dyDescent="0.25">
      <c r="A1244" t="s">
        <v>347</v>
      </c>
      <c r="B1244" t="str">
        <f>VLOOKUP(A1244,'Cód dos países'!$A$3:$C$199,2,FALSE)</f>
        <v>ATG</v>
      </c>
      <c r="C1244">
        <f>VLOOKUP(A1244,'Cód dos países'!$A$3:$C$199,3,FALSE)</f>
        <v>6</v>
      </c>
      <c r="D1244">
        <v>2012</v>
      </c>
      <c r="E1244">
        <f t="shared" si="19"/>
        <v>62012</v>
      </c>
      <c r="F1244" s="54">
        <v>0.8125</v>
      </c>
    </row>
    <row r="1245" spans="1:6" x14ac:dyDescent="0.25">
      <c r="A1245" t="s">
        <v>12</v>
      </c>
      <c r="B1245" t="str">
        <f>VLOOKUP(A1245,'Cód dos países'!$A$3:$C$199,2,FALSE)</f>
        <v>AUS</v>
      </c>
      <c r="C1245">
        <f>VLOOKUP(A1245,'Cód dos países'!$A$3:$C$199,3,FALSE)</f>
        <v>9</v>
      </c>
      <c r="D1245">
        <v>2012</v>
      </c>
      <c r="E1245">
        <f t="shared" si="19"/>
        <v>92012</v>
      </c>
      <c r="F1245" s="54">
        <v>0.9375</v>
      </c>
    </row>
    <row r="1246" spans="1:6" x14ac:dyDescent="0.25">
      <c r="A1246" t="s">
        <v>14</v>
      </c>
      <c r="B1246" t="str">
        <f>VLOOKUP(A1246,'Cód dos países'!$A$3:$C$199,2,FALSE)</f>
        <v>AUT</v>
      </c>
      <c r="C1246">
        <f>VLOOKUP(A1246,'Cód dos países'!$A$3:$C$199,3,FALSE)</f>
        <v>10</v>
      </c>
      <c r="D1246">
        <v>2012</v>
      </c>
      <c r="E1246">
        <f t="shared" si="19"/>
        <v>102012</v>
      </c>
      <c r="F1246" s="54">
        <v>0.9375</v>
      </c>
    </row>
    <row r="1247" spans="1:6" x14ac:dyDescent="0.25">
      <c r="A1247" t="s">
        <v>16</v>
      </c>
      <c r="B1247" t="str">
        <f>VLOOKUP(A1247,'Cód dos países'!$A$3:$C$199,2,FALSE)</f>
        <v>AZE</v>
      </c>
      <c r="C1247">
        <f>VLOOKUP(A1247,'Cód dos países'!$A$3:$C$199,3,FALSE)</f>
        <v>11</v>
      </c>
      <c r="D1247">
        <v>2012</v>
      </c>
      <c r="E1247">
        <f t="shared" si="19"/>
        <v>112012</v>
      </c>
      <c r="F1247" s="54">
        <v>0.375</v>
      </c>
    </row>
    <row r="1248" spans="1:6" x14ac:dyDescent="0.25">
      <c r="A1248" t="s">
        <v>18</v>
      </c>
      <c r="B1248" t="str">
        <f>VLOOKUP(A1248,'Cód dos países'!$A$3:$C$199,2,FALSE)</f>
        <v>BDI</v>
      </c>
      <c r="C1248">
        <f>VLOOKUP(A1248,'Cód dos países'!$A$3:$C$199,3,FALSE)</f>
        <v>28</v>
      </c>
      <c r="D1248">
        <v>2012</v>
      </c>
      <c r="E1248">
        <f t="shared" si="19"/>
        <v>282012</v>
      </c>
      <c r="F1248" s="54">
        <v>0.1875</v>
      </c>
    </row>
    <row r="1249" spans="1:6" x14ac:dyDescent="0.25">
      <c r="A1249" t="s">
        <v>20</v>
      </c>
      <c r="B1249" t="str">
        <f>VLOOKUP(A1249,'Cód dos países'!$A$3:$C$199,2,FALSE)</f>
        <v>BEL</v>
      </c>
      <c r="C1249">
        <f>VLOOKUP(A1249,'Cód dos países'!$A$3:$C$199,3,FALSE)</f>
        <v>17</v>
      </c>
      <c r="D1249">
        <v>2012</v>
      </c>
      <c r="E1249">
        <f t="shared" si="19"/>
        <v>172012</v>
      </c>
      <c r="F1249" s="54">
        <v>0.875</v>
      </c>
    </row>
    <row r="1250" spans="1:6" x14ac:dyDescent="0.25">
      <c r="A1250" t="s">
        <v>22</v>
      </c>
      <c r="B1250" t="str">
        <f>VLOOKUP(A1250,'Cód dos países'!$A$3:$C$199,2,FALSE)</f>
        <v>BEN</v>
      </c>
      <c r="C1250">
        <f>VLOOKUP(A1250,'Cód dos países'!$A$3:$C$199,3,FALSE)</f>
        <v>19</v>
      </c>
      <c r="D1250">
        <v>2012</v>
      </c>
      <c r="E1250">
        <f t="shared" si="19"/>
        <v>192012</v>
      </c>
      <c r="F1250" s="54">
        <v>0.4375</v>
      </c>
    </row>
    <row r="1251" spans="1:6" x14ac:dyDescent="0.25">
      <c r="A1251" t="s">
        <v>24</v>
      </c>
      <c r="B1251" t="str">
        <f>VLOOKUP(A1251,'Cód dos países'!$A$3:$C$199,2,FALSE)</f>
        <v>BFA</v>
      </c>
      <c r="C1251">
        <f>VLOOKUP(A1251,'Cód dos países'!$A$3:$C$199,3,FALSE)</f>
        <v>27</v>
      </c>
      <c r="D1251">
        <v>2012</v>
      </c>
      <c r="E1251">
        <f t="shared" si="19"/>
        <v>272012</v>
      </c>
      <c r="F1251" s="54">
        <v>0.5</v>
      </c>
    </row>
    <row r="1252" spans="1:6" x14ac:dyDescent="0.25">
      <c r="A1252" t="s">
        <v>26</v>
      </c>
      <c r="B1252" t="str">
        <f>VLOOKUP(A1252,'Cód dos países'!$A$3:$C$199,2,FALSE)</f>
        <v>BGD</v>
      </c>
      <c r="C1252">
        <f>VLOOKUP(A1252,'Cód dos países'!$A$3:$C$199,3,FALSE)</f>
        <v>14</v>
      </c>
      <c r="D1252">
        <v>2012</v>
      </c>
      <c r="E1252">
        <f t="shared" si="19"/>
        <v>142012</v>
      </c>
      <c r="F1252" s="54">
        <v>0.375</v>
      </c>
    </row>
    <row r="1253" spans="1:6" x14ac:dyDescent="0.25">
      <c r="A1253" t="s">
        <v>28</v>
      </c>
      <c r="B1253" t="str">
        <f>VLOOKUP(A1253,'Cód dos países'!$A$3:$C$199,2,FALSE)</f>
        <v>BGR</v>
      </c>
      <c r="C1253">
        <f>VLOOKUP(A1253,'Cód dos países'!$A$3:$C$199,3,FALSE)</f>
        <v>26</v>
      </c>
      <c r="D1253">
        <v>2012</v>
      </c>
      <c r="E1253">
        <f t="shared" si="19"/>
        <v>262012</v>
      </c>
      <c r="F1253" s="54">
        <v>0.5625</v>
      </c>
    </row>
    <row r="1254" spans="1:6" x14ac:dyDescent="0.25">
      <c r="A1254" t="s">
        <v>30</v>
      </c>
      <c r="B1254" t="str">
        <f>VLOOKUP(A1254,'Cód dos países'!$A$3:$C$199,2,FALSE)</f>
        <v>BHR</v>
      </c>
      <c r="C1254">
        <f>VLOOKUP(A1254,'Cód dos países'!$A$3:$C$199,3,FALSE)</f>
        <v>13</v>
      </c>
      <c r="D1254">
        <v>2012</v>
      </c>
      <c r="E1254">
        <f t="shared" si="19"/>
        <v>132012</v>
      </c>
      <c r="F1254" s="54">
        <v>0.6875</v>
      </c>
    </row>
    <row r="1255" spans="1:6" x14ac:dyDescent="0.25">
      <c r="A1255" t="s">
        <v>348</v>
      </c>
      <c r="B1255" t="str">
        <f>VLOOKUP(A1255,'Cód dos países'!$A$3:$C$199,2,FALSE)</f>
        <v>BHS</v>
      </c>
      <c r="C1255">
        <f>VLOOKUP(A1255,'Cód dos países'!$A$3:$C$199,3,FALSE)</f>
        <v>12</v>
      </c>
      <c r="D1255">
        <v>2012</v>
      </c>
      <c r="E1255">
        <f t="shared" si="19"/>
        <v>122012</v>
      </c>
      <c r="F1255" s="54">
        <v>0.875</v>
      </c>
    </row>
    <row r="1256" spans="1:6" x14ac:dyDescent="0.25">
      <c r="A1256" t="s">
        <v>333</v>
      </c>
      <c r="B1256" t="str">
        <f>VLOOKUP(A1256,'Cód dos países'!$A$3:$C$199,2,FALSE)</f>
        <v>BIH</v>
      </c>
      <c r="C1256">
        <f>VLOOKUP(A1256,'Cód dos países'!$A$3:$C$199,3,FALSE)</f>
        <v>22</v>
      </c>
      <c r="D1256">
        <v>2012</v>
      </c>
      <c r="E1256">
        <f t="shared" si="19"/>
        <v>222012</v>
      </c>
      <c r="F1256" s="54">
        <v>0.625</v>
      </c>
    </row>
    <row r="1257" spans="1:6" x14ac:dyDescent="0.25">
      <c r="A1257" t="s">
        <v>33</v>
      </c>
      <c r="B1257" t="str">
        <f>VLOOKUP(A1257,'Cód dos países'!$A$3:$C$199,2,FALSE)</f>
        <v>BLR</v>
      </c>
      <c r="C1257">
        <f>VLOOKUP(A1257,'Cód dos países'!$A$3:$C$199,3,FALSE)</f>
        <v>16</v>
      </c>
      <c r="D1257">
        <v>2012</v>
      </c>
      <c r="E1257">
        <f t="shared" si="19"/>
        <v>162012</v>
      </c>
      <c r="F1257" s="54">
        <v>0.5</v>
      </c>
    </row>
    <row r="1258" spans="1:6" x14ac:dyDescent="0.25">
      <c r="A1258" t="s">
        <v>349</v>
      </c>
      <c r="B1258" t="str">
        <f>VLOOKUP(A1258,'Cód dos países'!$A$3:$C$199,2,FALSE)</f>
        <v>BLZ</v>
      </c>
      <c r="C1258">
        <f>VLOOKUP(A1258,'Cód dos países'!$A$3:$C$199,3,FALSE)</f>
        <v>18</v>
      </c>
      <c r="D1258">
        <v>2012</v>
      </c>
      <c r="E1258">
        <f t="shared" si="19"/>
        <v>182012</v>
      </c>
      <c r="F1258" s="54">
        <v>0.5625</v>
      </c>
    </row>
    <row r="1259" spans="1:6" x14ac:dyDescent="0.25">
      <c r="A1259" t="s">
        <v>590</v>
      </c>
      <c r="B1259" t="e">
        <f>VLOOKUP(A1259,'Cód dos países'!$A$3:$C$199,2,FALSE)</f>
        <v>#N/A</v>
      </c>
      <c r="C1259" t="e">
        <f>VLOOKUP(A1259,'Cód dos países'!$A$3:$C$199,3,FALSE)</f>
        <v>#N/A</v>
      </c>
      <c r="D1259">
        <v>2012</v>
      </c>
      <c r="E1259" t="e">
        <f t="shared" si="19"/>
        <v>#N/A</v>
      </c>
      <c r="F1259" s="54">
        <v>0.875</v>
      </c>
    </row>
    <row r="1260" spans="1:6" x14ac:dyDescent="0.25">
      <c r="A1260" t="s">
        <v>35</v>
      </c>
      <c r="B1260" t="str">
        <f>VLOOKUP(A1260,'Cód dos países'!$A$3:$C$199,2,FALSE)</f>
        <v>BOL</v>
      </c>
      <c r="C1260">
        <f>VLOOKUP(A1260,'Cód dos países'!$A$3:$C$199,3,FALSE)</f>
        <v>21</v>
      </c>
      <c r="D1260">
        <v>2012</v>
      </c>
      <c r="E1260">
        <f t="shared" si="19"/>
        <v>212012</v>
      </c>
      <c r="F1260" s="54">
        <v>0.4375</v>
      </c>
    </row>
    <row r="1261" spans="1:6" x14ac:dyDescent="0.25">
      <c r="A1261" t="s">
        <v>37</v>
      </c>
      <c r="B1261" t="str">
        <f>VLOOKUP(A1261,'Cód dos países'!$A$3:$C$199,2,FALSE)</f>
        <v>BRA</v>
      </c>
      <c r="C1261">
        <f>VLOOKUP(A1261,'Cód dos países'!$A$3:$C$199,3,FALSE)</f>
        <v>24</v>
      </c>
      <c r="D1261">
        <v>2012</v>
      </c>
      <c r="E1261">
        <f t="shared" si="19"/>
        <v>242012</v>
      </c>
      <c r="F1261" s="54">
        <v>0.5625</v>
      </c>
    </row>
    <row r="1262" spans="1:6" x14ac:dyDescent="0.25">
      <c r="A1262" t="s">
        <v>39</v>
      </c>
      <c r="B1262" t="str">
        <f>VLOOKUP(A1262,'Cód dos países'!$A$3:$C$199,2,FALSE)</f>
        <v>BRB</v>
      </c>
      <c r="C1262">
        <f>VLOOKUP(A1262,'Cód dos países'!$A$3:$C$199,3,FALSE)</f>
        <v>15</v>
      </c>
      <c r="D1262">
        <v>2012</v>
      </c>
      <c r="E1262">
        <f t="shared" si="19"/>
        <v>152012</v>
      </c>
      <c r="F1262" s="54">
        <v>0.75</v>
      </c>
    </row>
    <row r="1263" spans="1:6" x14ac:dyDescent="0.25">
      <c r="A1263" t="s">
        <v>350</v>
      </c>
      <c r="B1263" t="str">
        <f>VLOOKUP(A1263,'Cód dos países'!$A$3:$C$199,2,FALSE)</f>
        <v>BRN</v>
      </c>
      <c r="C1263">
        <f>VLOOKUP(A1263,'Cód dos países'!$A$3:$C$199,3,FALSE)</f>
        <v>25</v>
      </c>
      <c r="D1263">
        <v>2012</v>
      </c>
      <c r="E1263">
        <f t="shared" si="19"/>
        <v>252012</v>
      </c>
      <c r="F1263" s="54">
        <v>0.6875</v>
      </c>
    </row>
    <row r="1264" spans="1:6" x14ac:dyDescent="0.25">
      <c r="A1264" t="s">
        <v>41</v>
      </c>
      <c r="B1264" t="str">
        <f>VLOOKUP(A1264,'Cód dos países'!$A$3:$C$199,2,FALSE)</f>
        <v>BTN</v>
      </c>
      <c r="C1264">
        <f>VLOOKUP(A1264,'Cód dos países'!$A$3:$C$199,3,FALSE)</f>
        <v>20</v>
      </c>
      <c r="D1264">
        <v>2012</v>
      </c>
      <c r="E1264">
        <f t="shared" si="19"/>
        <v>202012</v>
      </c>
      <c r="F1264" s="54">
        <v>0.6875</v>
      </c>
    </row>
    <row r="1265" spans="1:6" x14ac:dyDescent="0.25">
      <c r="A1265" t="s">
        <v>43</v>
      </c>
      <c r="B1265" t="str">
        <f>VLOOKUP(A1265,'Cód dos países'!$A$3:$C$199,2,FALSE)</f>
        <v>BWA</v>
      </c>
      <c r="C1265">
        <f>VLOOKUP(A1265,'Cód dos países'!$A$3:$C$199,3,FALSE)</f>
        <v>23</v>
      </c>
      <c r="D1265">
        <v>2012</v>
      </c>
      <c r="E1265">
        <f t="shared" si="19"/>
        <v>232012</v>
      </c>
      <c r="F1265" s="54">
        <v>0.75</v>
      </c>
    </row>
    <row r="1266" spans="1:6" x14ac:dyDescent="0.25">
      <c r="A1266" t="s">
        <v>45</v>
      </c>
      <c r="B1266" t="str">
        <f>VLOOKUP(A1266,'Cód dos países'!$A$3:$C$199,2,FALSE)</f>
        <v>CAF</v>
      </c>
      <c r="C1266">
        <f>VLOOKUP(A1266,'Cód dos países'!$A$3:$C$199,3,FALSE)</f>
        <v>33</v>
      </c>
      <c r="D1266">
        <v>2012</v>
      </c>
      <c r="E1266">
        <f t="shared" si="19"/>
        <v>332012</v>
      </c>
      <c r="F1266" s="54">
        <v>0.25</v>
      </c>
    </row>
    <row r="1267" spans="1:6" x14ac:dyDescent="0.25">
      <c r="A1267" t="s">
        <v>47</v>
      </c>
      <c r="B1267" t="str">
        <f>VLOOKUP(A1267,'Cód dos países'!$A$3:$C$199,2,FALSE)</f>
        <v>CAN</v>
      </c>
      <c r="C1267">
        <f>VLOOKUP(A1267,'Cód dos países'!$A$3:$C$199,3,FALSE)</f>
        <v>31</v>
      </c>
      <c r="D1267">
        <v>2012</v>
      </c>
      <c r="E1267">
        <f t="shared" si="19"/>
        <v>312012</v>
      </c>
      <c r="F1267" s="54">
        <v>0.9375</v>
      </c>
    </row>
    <row r="1268" spans="1:6" x14ac:dyDescent="0.25">
      <c r="A1268" t="s">
        <v>49</v>
      </c>
      <c r="B1268" t="str">
        <f>VLOOKUP(A1268,'Cód dos países'!$A$3:$C$199,2,FALSE)</f>
        <v>CHE</v>
      </c>
      <c r="C1268">
        <f>VLOOKUP(A1268,'Cód dos países'!$A$3:$C$199,3,FALSE)</f>
        <v>170</v>
      </c>
      <c r="D1268">
        <v>2012</v>
      </c>
      <c r="E1268">
        <f t="shared" si="19"/>
        <v>1702012</v>
      </c>
      <c r="F1268" s="54">
        <v>0.9375</v>
      </c>
    </row>
    <row r="1269" spans="1:6" x14ac:dyDescent="0.25">
      <c r="A1269" t="s">
        <v>51</v>
      </c>
      <c r="B1269" t="str">
        <f>VLOOKUP(A1269,'Cód dos países'!$A$3:$C$199,2,FALSE)</f>
        <v>CHL</v>
      </c>
      <c r="C1269">
        <f>VLOOKUP(A1269,'Cód dos países'!$A$3:$C$199,3,FALSE)</f>
        <v>35</v>
      </c>
      <c r="D1269">
        <v>2012</v>
      </c>
      <c r="E1269">
        <f t="shared" si="19"/>
        <v>352012</v>
      </c>
      <c r="F1269" s="54">
        <v>0.8125</v>
      </c>
    </row>
    <row r="1270" spans="1:6" x14ac:dyDescent="0.25">
      <c r="A1270" t="s">
        <v>53</v>
      </c>
      <c r="B1270" t="str">
        <f>VLOOKUP(A1270,'Cód dos países'!$A$3:$C$199,2,FALSE)</f>
        <v>CHN</v>
      </c>
      <c r="C1270">
        <f>VLOOKUP(A1270,'Cód dos países'!$A$3:$C$199,3,FALSE)</f>
        <v>36</v>
      </c>
      <c r="D1270">
        <v>2012</v>
      </c>
      <c r="E1270">
        <f t="shared" si="19"/>
        <v>362012</v>
      </c>
      <c r="F1270" s="54">
        <v>0.5625</v>
      </c>
    </row>
    <row r="1271" spans="1:6" x14ac:dyDescent="0.25">
      <c r="A1271" t="s">
        <v>429</v>
      </c>
      <c r="B1271" t="str">
        <f>VLOOKUP(A1271,'Cód dos países'!$A$3:$C$199,2,FALSE)</f>
        <v>CIV</v>
      </c>
      <c r="C1271">
        <f>VLOOKUP(A1271,'Cód dos países'!$A$3:$C$199,3,FALSE)</f>
        <v>42</v>
      </c>
      <c r="D1271">
        <v>2012</v>
      </c>
      <c r="E1271">
        <f t="shared" si="19"/>
        <v>422012</v>
      </c>
      <c r="F1271" s="54">
        <v>0.375</v>
      </c>
    </row>
    <row r="1272" spans="1:6" x14ac:dyDescent="0.25">
      <c r="A1272" t="s">
        <v>56</v>
      </c>
      <c r="B1272" t="str">
        <f>VLOOKUP(A1272,'Cód dos países'!$A$3:$C$199,2,FALSE)</f>
        <v>CMR</v>
      </c>
      <c r="C1272">
        <f>VLOOKUP(A1272,'Cód dos países'!$A$3:$C$199,3,FALSE)</f>
        <v>30</v>
      </c>
      <c r="D1272">
        <v>2012</v>
      </c>
      <c r="E1272">
        <f t="shared" si="19"/>
        <v>302012</v>
      </c>
      <c r="F1272" s="54">
        <v>0.3125</v>
      </c>
    </row>
    <row r="1273" spans="1:6" x14ac:dyDescent="0.25">
      <c r="A1273" t="s">
        <v>334</v>
      </c>
      <c r="B1273" t="str">
        <f>VLOOKUP(A1273,'Cód dos países'!$A$3:$C$199,2,FALSE)</f>
        <v>COG</v>
      </c>
      <c r="C1273">
        <f>VLOOKUP(A1273,'Cód dos países'!$A$3:$C$199,3,FALSE)</f>
        <v>39</v>
      </c>
      <c r="D1273">
        <v>2012</v>
      </c>
      <c r="E1273">
        <f t="shared" si="19"/>
        <v>392012</v>
      </c>
      <c r="F1273" s="54">
        <v>0.3125</v>
      </c>
    </row>
    <row r="1274" spans="1:6" x14ac:dyDescent="0.25">
      <c r="A1274" t="s">
        <v>59</v>
      </c>
      <c r="B1274" t="str">
        <f>VLOOKUP(A1274,'Cód dos países'!$A$3:$C$199,2,FALSE)</f>
        <v>COL</v>
      </c>
      <c r="C1274">
        <f>VLOOKUP(A1274,'Cód dos países'!$A$3:$C$199,3,FALSE)</f>
        <v>37</v>
      </c>
      <c r="D1274">
        <v>2012</v>
      </c>
      <c r="E1274">
        <f t="shared" si="19"/>
        <v>372012</v>
      </c>
      <c r="F1274" s="54">
        <v>0.4375</v>
      </c>
    </row>
    <row r="1275" spans="1:6" x14ac:dyDescent="0.25">
      <c r="A1275" t="s">
        <v>61</v>
      </c>
      <c r="B1275" t="str">
        <f>VLOOKUP(A1275,'Cód dos países'!$A$3:$C$199,2,FALSE)</f>
        <v>COM</v>
      </c>
      <c r="C1275">
        <f>VLOOKUP(A1275,'Cód dos países'!$A$3:$C$199,3,FALSE)</f>
        <v>38</v>
      </c>
      <c r="D1275">
        <v>2012</v>
      </c>
      <c r="E1275">
        <f t="shared" si="19"/>
        <v>382012</v>
      </c>
      <c r="F1275" s="54">
        <v>0.375</v>
      </c>
    </row>
    <row r="1276" spans="1:6" x14ac:dyDescent="0.25">
      <c r="A1276" t="s">
        <v>63</v>
      </c>
      <c r="B1276" t="str">
        <f>VLOOKUP(A1276,'Cód dos países'!$A$3:$C$199,2,FALSE)</f>
        <v>CPV</v>
      </c>
      <c r="C1276">
        <f>VLOOKUP(A1276,'Cód dos países'!$A$3:$C$199,3,FALSE)</f>
        <v>32</v>
      </c>
      <c r="D1276">
        <v>2012</v>
      </c>
      <c r="E1276">
        <f t="shared" si="19"/>
        <v>322012</v>
      </c>
      <c r="F1276" s="54">
        <v>0.6875</v>
      </c>
    </row>
    <row r="1277" spans="1:6" x14ac:dyDescent="0.25">
      <c r="A1277" t="s">
        <v>65</v>
      </c>
      <c r="B1277" t="str">
        <f>VLOOKUP(A1277,'Cód dos países'!$A$3:$C$199,2,FALSE)</f>
        <v>CRI</v>
      </c>
      <c r="C1277">
        <f>VLOOKUP(A1277,'Cód dos países'!$A$3:$C$199,3,FALSE)</f>
        <v>41</v>
      </c>
      <c r="D1277">
        <v>2012</v>
      </c>
      <c r="E1277">
        <f t="shared" si="19"/>
        <v>412012</v>
      </c>
      <c r="F1277" s="54">
        <v>0.6875</v>
      </c>
    </row>
    <row r="1278" spans="1:6" x14ac:dyDescent="0.25">
      <c r="A1278" t="s">
        <v>67</v>
      </c>
      <c r="B1278" t="str">
        <f>VLOOKUP(A1278,'Cód dos países'!$A$3:$C$199,2,FALSE)</f>
        <v>CUB</v>
      </c>
      <c r="C1278">
        <f>VLOOKUP(A1278,'Cód dos países'!$A$3:$C$199,3,FALSE)</f>
        <v>44</v>
      </c>
      <c r="D1278">
        <v>2012</v>
      </c>
      <c r="E1278">
        <f t="shared" si="19"/>
        <v>442012</v>
      </c>
      <c r="F1278" s="54">
        <v>0.4375</v>
      </c>
    </row>
    <row r="1279" spans="1:6" x14ac:dyDescent="0.25">
      <c r="A1279" t="s">
        <v>591</v>
      </c>
      <c r="B1279" t="e">
        <f>VLOOKUP(A1279,'Cód dos países'!$A$3:$C$199,2,FALSE)</f>
        <v>#N/A</v>
      </c>
      <c r="C1279" t="e">
        <f>VLOOKUP(A1279,'Cód dos países'!$A$3:$C$199,3,FALSE)</f>
        <v>#N/A</v>
      </c>
      <c r="D1279">
        <v>2012</v>
      </c>
      <c r="E1279" t="e">
        <f t="shared" si="19"/>
        <v>#N/A</v>
      </c>
      <c r="F1279" s="54">
        <v>0.875</v>
      </c>
    </row>
    <row r="1280" spans="1:6" x14ac:dyDescent="0.25">
      <c r="A1280" t="s">
        <v>69</v>
      </c>
      <c r="B1280" t="str">
        <f>VLOOKUP(A1280,'Cód dos países'!$A$3:$C$199,2,FALSE)</f>
        <v>CYP</v>
      </c>
      <c r="C1280">
        <f>VLOOKUP(A1280,'Cód dos países'!$A$3:$C$199,3,FALSE)</f>
        <v>45</v>
      </c>
      <c r="D1280">
        <v>2012</v>
      </c>
      <c r="E1280">
        <f t="shared" si="19"/>
        <v>452012</v>
      </c>
      <c r="F1280" s="54">
        <v>0.75</v>
      </c>
    </row>
    <row r="1281" spans="1:6" x14ac:dyDescent="0.25">
      <c r="A1281" t="s">
        <v>71</v>
      </c>
      <c r="B1281" t="str">
        <f>VLOOKUP(A1281,'Cód dos países'!$A$3:$C$199,2,FALSE)</f>
        <v>CZE</v>
      </c>
      <c r="C1281">
        <f>VLOOKUP(A1281,'Cód dos países'!$A$3:$C$199,3,FALSE)</f>
        <v>46</v>
      </c>
      <c r="D1281">
        <v>2012</v>
      </c>
      <c r="E1281">
        <f t="shared" si="19"/>
        <v>462012</v>
      </c>
      <c r="F1281" s="54">
        <v>0.875</v>
      </c>
    </row>
    <row r="1282" spans="1:6" x14ac:dyDescent="0.25">
      <c r="A1282" t="s">
        <v>73</v>
      </c>
      <c r="B1282" t="str">
        <f>VLOOKUP(A1282,'Cód dos países'!$A$3:$C$199,2,FALSE)</f>
        <v>DEU</v>
      </c>
      <c r="C1282">
        <f>VLOOKUP(A1282,'Cód dos países'!$A$3:$C$199,3,FALSE)</f>
        <v>64</v>
      </c>
      <c r="D1282">
        <v>2012</v>
      </c>
      <c r="E1282">
        <f t="shared" si="19"/>
        <v>642012</v>
      </c>
      <c r="F1282" s="54">
        <v>0.8125</v>
      </c>
    </row>
    <row r="1283" spans="1:6" x14ac:dyDescent="0.25">
      <c r="A1283" t="s">
        <v>75</v>
      </c>
      <c r="B1283" t="str">
        <f>VLOOKUP(A1283,'Cód dos países'!$A$3:$C$199,2,FALSE)</f>
        <v>DJI</v>
      </c>
      <c r="C1283">
        <f>VLOOKUP(A1283,'Cód dos países'!$A$3:$C$199,3,FALSE)</f>
        <v>48</v>
      </c>
      <c r="D1283">
        <v>2012</v>
      </c>
      <c r="E1283">
        <f t="shared" si="19"/>
        <v>482012</v>
      </c>
      <c r="F1283" s="54">
        <v>0.625</v>
      </c>
    </row>
    <row r="1284" spans="1:6" x14ac:dyDescent="0.25">
      <c r="A1284" t="s">
        <v>353</v>
      </c>
      <c r="B1284" t="str">
        <f>VLOOKUP(A1284,'Cód dos países'!$A$3:$C$199,2,FALSE)</f>
        <v>DMA</v>
      </c>
      <c r="C1284">
        <f>VLOOKUP(A1284,'Cód dos países'!$A$3:$C$199,3,FALSE)</f>
        <v>49</v>
      </c>
      <c r="D1284">
        <v>2012</v>
      </c>
      <c r="E1284">
        <f t="shared" si="19"/>
        <v>492012</v>
      </c>
      <c r="F1284" s="54">
        <v>0.75</v>
      </c>
    </row>
    <row r="1285" spans="1:6" x14ac:dyDescent="0.25">
      <c r="A1285" t="s">
        <v>77</v>
      </c>
      <c r="B1285" t="str">
        <f>VLOOKUP(A1285,'Cód dos países'!$A$3:$C$199,2,FALSE)</f>
        <v>DNK</v>
      </c>
      <c r="C1285">
        <f>VLOOKUP(A1285,'Cód dos países'!$A$3:$C$199,3,FALSE)</f>
        <v>47</v>
      </c>
      <c r="D1285">
        <v>2012</v>
      </c>
      <c r="E1285">
        <f t="shared" si="19"/>
        <v>472012</v>
      </c>
      <c r="F1285" s="54">
        <v>0.875</v>
      </c>
    </row>
    <row r="1286" spans="1:6" x14ac:dyDescent="0.25">
      <c r="A1286" t="s">
        <v>79</v>
      </c>
      <c r="B1286" t="str">
        <f>VLOOKUP(A1286,'Cód dos países'!$A$3:$C$199,2,FALSE)</f>
        <v>DOM</v>
      </c>
      <c r="C1286">
        <f>VLOOKUP(A1286,'Cód dos países'!$A$3:$C$199,3,FALSE)</f>
        <v>50</v>
      </c>
      <c r="D1286">
        <v>2012</v>
      </c>
      <c r="E1286">
        <f t="shared" ref="E1286:E1349" si="20">C1286*10000+D1286</f>
        <v>502012</v>
      </c>
      <c r="F1286" s="54">
        <v>0.4375</v>
      </c>
    </row>
    <row r="1287" spans="1:6" x14ac:dyDescent="0.25">
      <c r="A1287" t="s">
        <v>81</v>
      </c>
      <c r="B1287" t="str">
        <f>VLOOKUP(A1287,'Cód dos países'!$A$3:$C$199,2,FALSE)</f>
        <v>DZA</v>
      </c>
      <c r="C1287">
        <f>VLOOKUP(A1287,'Cód dos países'!$A$3:$C$199,3,FALSE)</f>
        <v>3</v>
      </c>
      <c r="D1287">
        <v>2012</v>
      </c>
      <c r="E1287">
        <f t="shared" si="20"/>
        <v>32012</v>
      </c>
      <c r="F1287" s="54">
        <v>0.5</v>
      </c>
    </row>
    <row r="1288" spans="1:6" x14ac:dyDescent="0.25">
      <c r="A1288" t="s">
        <v>83</v>
      </c>
      <c r="B1288" t="str">
        <f>VLOOKUP(A1288,'Cód dos países'!$A$3:$C$199,2,FALSE)</f>
        <v>ECU</v>
      </c>
      <c r="C1288">
        <f>VLOOKUP(A1288,'Cód dos países'!$A$3:$C$199,3,FALSE)</f>
        <v>51</v>
      </c>
      <c r="D1288">
        <v>2012</v>
      </c>
      <c r="E1288">
        <f t="shared" si="20"/>
        <v>512012</v>
      </c>
      <c r="F1288" s="54">
        <v>0.4375</v>
      </c>
    </row>
    <row r="1289" spans="1:6" x14ac:dyDescent="0.25">
      <c r="A1289" t="s">
        <v>85</v>
      </c>
      <c r="B1289" t="str">
        <f>VLOOKUP(A1289,'Cód dos países'!$A$3:$C$199,2,FALSE)</f>
        <v>EGY</v>
      </c>
      <c r="C1289">
        <f>VLOOKUP(A1289,'Cód dos países'!$A$3:$C$199,3,FALSE)</f>
        <v>52</v>
      </c>
      <c r="D1289">
        <v>2012</v>
      </c>
      <c r="E1289">
        <f t="shared" si="20"/>
        <v>522012</v>
      </c>
      <c r="F1289" s="54">
        <v>0.375</v>
      </c>
    </row>
    <row r="1290" spans="1:6" x14ac:dyDescent="0.25">
      <c r="A1290" t="s">
        <v>87</v>
      </c>
      <c r="B1290" t="str">
        <f>VLOOKUP(A1290,'Cód dos países'!$A$3:$C$199,2,FALSE)</f>
        <v>ERI</v>
      </c>
      <c r="C1290">
        <f>VLOOKUP(A1290,'Cód dos países'!$A$3:$C$199,3,FALSE)</f>
        <v>55</v>
      </c>
      <c r="D1290">
        <v>2012</v>
      </c>
      <c r="E1290">
        <f t="shared" si="20"/>
        <v>552012</v>
      </c>
      <c r="F1290" s="54">
        <v>0.4375</v>
      </c>
    </row>
    <row r="1291" spans="1:6" x14ac:dyDescent="0.25">
      <c r="A1291" t="s">
        <v>89</v>
      </c>
      <c r="B1291" t="str">
        <f>VLOOKUP(A1291,'Cód dos países'!$A$3:$C$199,2,FALSE)</f>
        <v>ESP</v>
      </c>
      <c r="C1291">
        <f>VLOOKUP(A1291,'Cód dos países'!$A$3:$C$199,3,FALSE)</f>
        <v>161</v>
      </c>
      <c r="D1291">
        <v>2012</v>
      </c>
      <c r="E1291">
        <f t="shared" si="20"/>
        <v>1612012</v>
      </c>
      <c r="F1291" s="54">
        <v>0.9375</v>
      </c>
    </row>
    <row r="1292" spans="1:6" x14ac:dyDescent="0.25">
      <c r="A1292" t="s">
        <v>91</v>
      </c>
      <c r="B1292" t="str">
        <f>VLOOKUP(A1292,'Cód dos países'!$A$3:$C$199,2,FALSE)</f>
        <v>EST</v>
      </c>
      <c r="C1292">
        <f>VLOOKUP(A1292,'Cód dos países'!$A$3:$C$199,3,FALSE)</f>
        <v>56</v>
      </c>
      <c r="D1292">
        <v>2012</v>
      </c>
      <c r="E1292">
        <f t="shared" si="20"/>
        <v>562012</v>
      </c>
      <c r="F1292" s="54">
        <v>0.75</v>
      </c>
    </row>
    <row r="1293" spans="1:6" x14ac:dyDescent="0.25">
      <c r="A1293" t="s">
        <v>93</v>
      </c>
      <c r="B1293" t="str">
        <f>VLOOKUP(A1293,'Cód dos países'!$A$3:$C$199,2,FALSE)</f>
        <v>ETH</v>
      </c>
      <c r="C1293">
        <f>VLOOKUP(A1293,'Cód dos países'!$A$3:$C$199,3,FALSE)</f>
        <v>57</v>
      </c>
      <c r="D1293">
        <v>2012</v>
      </c>
      <c r="E1293">
        <f t="shared" si="20"/>
        <v>572012</v>
      </c>
      <c r="F1293" s="54">
        <v>0.375</v>
      </c>
    </row>
    <row r="1294" spans="1:6" x14ac:dyDescent="0.25">
      <c r="A1294" t="s">
        <v>95</v>
      </c>
      <c r="B1294" t="str">
        <f>VLOOKUP(A1294,'Cód dos países'!$A$3:$C$199,2,FALSE)</f>
        <v>FIN</v>
      </c>
      <c r="C1294">
        <f>VLOOKUP(A1294,'Cód dos países'!$A$3:$C$199,3,FALSE)</f>
        <v>59</v>
      </c>
      <c r="D1294">
        <v>2012</v>
      </c>
      <c r="E1294">
        <f t="shared" si="20"/>
        <v>592012</v>
      </c>
      <c r="F1294" s="54">
        <v>0.9375</v>
      </c>
    </row>
    <row r="1295" spans="1:6" x14ac:dyDescent="0.25">
      <c r="A1295" t="s">
        <v>97</v>
      </c>
      <c r="B1295" t="str">
        <f>VLOOKUP(A1295,'Cód dos países'!$A$3:$C$199,2,FALSE)</f>
        <v>FJI</v>
      </c>
      <c r="C1295">
        <f>VLOOKUP(A1295,'Cód dos países'!$A$3:$C$199,3,FALSE)</f>
        <v>58</v>
      </c>
      <c r="D1295">
        <v>2012</v>
      </c>
      <c r="E1295">
        <f t="shared" si="20"/>
        <v>582012</v>
      </c>
      <c r="F1295" s="54">
        <v>0.4375</v>
      </c>
    </row>
    <row r="1296" spans="1:6" x14ac:dyDescent="0.25">
      <c r="A1296" t="s">
        <v>99</v>
      </c>
      <c r="B1296" t="str">
        <f>VLOOKUP(A1296,'Cód dos países'!$A$3:$C$199,2,FALSE)</f>
        <v>FRA</v>
      </c>
      <c r="C1296">
        <f>VLOOKUP(A1296,'Cód dos países'!$A$3:$C$199,3,FALSE)</f>
        <v>60</v>
      </c>
      <c r="D1296">
        <v>2012</v>
      </c>
      <c r="E1296">
        <f t="shared" si="20"/>
        <v>602012</v>
      </c>
      <c r="F1296" s="54">
        <v>0.875</v>
      </c>
    </row>
    <row r="1297" spans="1:6" x14ac:dyDescent="0.25">
      <c r="A1297" t="s">
        <v>361</v>
      </c>
      <c r="B1297" t="str">
        <f>VLOOKUP(A1297,'Cód dos países'!$A$3:$C$199,2,FALSE)</f>
        <v>FSM</v>
      </c>
      <c r="C1297">
        <f>VLOOKUP(A1297,'Cód dos países'!$A$3:$C$199,3,FALSE)</f>
        <v>116</v>
      </c>
      <c r="D1297">
        <v>2012</v>
      </c>
      <c r="E1297">
        <f t="shared" si="20"/>
        <v>1162012</v>
      </c>
      <c r="F1297" s="54">
        <v>0.875</v>
      </c>
    </row>
    <row r="1298" spans="1:6" x14ac:dyDescent="0.25">
      <c r="A1298" t="s">
        <v>101</v>
      </c>
      <c r="B1298" t="str">
        <f>VLOOKUP(A1298,'Cód dos países'!$A$3:$C$199,2,FALSE)</f>
        <v>GAB</v>
      </c>
      <c r="C1298">
        <f>VLOOKUP(A1298,'Cód dos países'!$A$3:$C$199,3,FALSE)</f>
        <v>61</v>
      </c>
      <c r="D1298">
        <v>2012</v>
      </c>
      <c r="E1298">
        <f t="shared" si="20"/>
        <v>612012</v>
      </c>
      <c r="F1298" s="54">
        <v>0.5</v>
      </c>
    </row>
    <row r="1299" spans="1:6" x14ac:dyDescent="0.25">
      <c r="A1299" t="s">
        <v>103</v>
      </c>
      <c r="B1299" t="str">
        <f>VLOOKUP(A1299,'Cód dos países'!$A$3:$C$199,2,FALSE)</f>
        <v>GBR</v>
      </c>
      <c r="C1299">
        <f>VLOOKUP(A1299,'Cód dos países'!$A$3:$C$199,3,FALSE)</f>
        <v>187</v>
      </c>
      <c r="D1299">
        <v>2012</v>
      </c>
      <c r="E1299">
        <f t="shared" si="20"/>
        <v>1872012</v>
      </c>
      <c r="F1299" s="54">
        <v>0.875</v>
      </c>
    </row>
    <row r="1300" spans="1:6" x14ac:dyDescent="0.25">
      <c r="A1300" t="s">
        <v>105</v>
      </c>
      <c r="B1300" t="str">
        <f>VLOOKUP(A1300,'Cód dos países'!$A$3:$C$199,2,FALSE)</f>
        <v>GEO</v>
      </c>
      <c r="C1300">
        <f>VLOOKUP(A1300,'Cód dos países'!$A$3:$C$199,3,FALSE)</f>
        <v>63</v>
      </c>
      <c r="D1300">
        <v>2012</v>
      </c>
      <c r="E1300">
        <f t="shared" si="20"/>
        <v>632012</v>
      </c>
      <c r="F1300" s="54">
        <v>0.5</v>
      </c>
    </row>
    <row r="1301" spans="1:6" x14ac:dyDescent="0.25">
      <c r="A1301" t="s">
        <v>107</v>
      </c>
      <c r="B1301" t="str">
        <f>VLOOKUP(A1301,'Cód dos países'!$A$3:$C$199,2,FALSE)</f>
        <v>GHA</v>
      </c>
      <c r="C1301">
        <f>VLOOKUP(A1301,'Cód dos países'!$A$3:$C$199,3,FALSE)</f>
        <v>66</v>
      </c>
      <c r="D1301">
        <v>2012</v>
      </c>
      <c r="E1301">
        <f t="shared" si="20"/>
        <v>662012</v>
      </c>
      <c r="F1301" s="54">
        <v>0.625</v>
      </c>
    </row>
    <row r="1302" spans="1:6" x14ac:dyDescent="0.25">
      <c r="A1302" t="s">
        <v>109</v>
      </c>
      <c r="B1302" t="str">
        <f>VLOOKUP(A1302,'Cód dos países'!$A$3:$C$199,2,FALSE)</f>
        <v>GIN</v>
      </c>
      <c r="C1302">
        <f>VLOOKUP(A1302,'Cód dos países'!$A$3:$C$199,3,FALSE)</f>
        <v>70</v>
      </c>
      <c r="D1302">
        <v>2012</v>
      </c>
      <c r="E1302">
        <f t="shared" si="20"/>
        <v>702012</v>
      </c>
      <c r="F1302" s="54">
        <v>0.25</v>
      </c>
    </row>
    <row r="1303" spans="1:6" x14ac:dyDescent="0.25">
      <c r="A1303" t="s">
        <v>354</v>
      </c>
      <c r="B1303" t="str">
        <f>VLOOKUP(A1303,'Cód dos países'!$A$3:$C$199,2,FALSE)</f>
        <v>GMB</v>
      </c>
      <c r="C1303">
        <f>VLOOKUP(A1303,'Cód dos países'!$A$3:$C$199,3,FALSE)</f>
        <v>62</v>
      </c>
      <c r="D1303">
        <v>2012</v>
      </c>
      <c r="E1303">
        <f t="shared" si="20"/>
        <v>622012</v>
      </c>
      <c r="F1303" s="54">
        <v>0.5</v>
      </c>
    </row>
    <row r="1304" spans="1:6" x14ac:dyDescent="0.25">
      <c r="A1304" t="s">
        <v>112</v>
      </c>
      <c r="B1304" t="str">
        <f>VLOOKUP(A1304,'Cód dos países'!$A$3:$C$199,2,FALSE)</f>
        <v>GNB</v>
      </c>
      <c r="C1304">
        <f>VLOOKUP(A1304,'Cód dos países'!$A$3:$C$199,3,FALSE)</f>
        <v>71</v>
      </c>
      <c r="D1304">
        <v>2012</v>
      </c>
      <c r="E1304">
        <f t="shared" si="20"/>
        <v>712012</v>
      </c>
      <c r="F1304" s="54">
        <v>0.1875</v>
      </c>
    </row>
    <row r="1305" spans="1:6" x14ac:dyDescent="0.25">
      <c r="A1305" t="s">
        <v>114</v>
      </c>
      <c r="B1305" t="str">
        <f>VLOOKUP(A1305,'Cód dos países'!$A$3:$C$199,2,FALSE)</f>
        <v>GNQ</v>
      </c>
      <c r="C1305">
        <f>VLOOKUP(A1305,'Cód dos países'!$A$3:$C$199,3,FALSE)</f>
        <v>54</v>
      </c>
      <c r="D1305">
        <v>2012</v>
      </c>
      <c r="E1305">
        <f t="shared" si="20"/>
        <v>542012</v>
      </c>
      <c r="F1305" s="54">
        <v>0.4375</v>
      </c>
    </row>
    <row r="1306" spans="1:6" x14ac:dyDescent="0.25">
      <c r="A1306" t="s">
        <v>116</v>
      </c>
      <c r="B1306" t="str">
        <f>VLOOKUP(A1306,'Cód dos países'!$A$3:$C$199,2,FALSE)</f>
        <v>GRC</v>
      </c>
      <c r="C1306">
        <f>VLOOKUP(A1306,'Cód dos países'!$A$3:$C$199,3,FALSE)</f>
        <v>67</v>
      </c>
      <c r="D1306">
        <v>2012</v>
      </c>
      <c r="E1306">
        <f t="shared" si="20"/>
        <v>672012</v>
      </c>
      <c r="F1306" s="54">
        <v>0.875</v>
      </c>
    </row>
    <row r="1307" spans="1:6" x14ac:dyDescent="0.25">
      <c r="A1307" t="s">
        <v>355</v>
      </c>
      <c r="B1307" t="str">
        <f>VLOOKUP(A1307,'Cód dos países'!$A$3:$C$199,2,FALSE)</f>
        <v>GRD</v>
      </c>
      <c r="C1307">
        <f>VLOOKUP(A1307,'Cód dos países'!$A$3:$C$199,3,FALSE)</f>
        <v>68</v>
      </c>
      <c r="D1307">
        <v>2012</v>
      </c>
      <c r="E1307">
        <f t="shared" si="20"/>
        <v>682012</v>
      </c>
      <c r="F1307" s="54">
        <v>0.625</v>
      </c>
    </row>
    <row r="1308" spans="1:6" x14ac:dyDescent="0.25">
      <c r="A1308" t="s">
        <v>118</v>
      </c>
      <c r="B1308" t="str">
        <f>VLOOKUP(A1308,'Cód dos países'!$A$3:$C$199,2,FALSE)</f>
        <v>GTM</v>
      </c>
      <c r="C1308">
        <f>VLOOKUP(A1308,'Cód dos países'!$A$3:$C$199,3,FALSE)</f>
        <v>69</v>
      </c>
      <c r="D1308">
        <v>2012</v>
      </c>
      <c r="E1308">
        <f t="shared" si="20"/>
        <v>692012</v>
      </c>
      <c r="F1308" s="54">
        <v>0.3125</v>
      </c>
    </row>
    <row r="1309" spans="1:6" x14ac:dyDescent="0.25">
      <c r="A1309" t="s">
        <v>120</v>
      </c>
      <c r="B1309" t="str">
        <f>VLOOKUP(A1309,'Cód dos países'!$A$3:$C$199,2,FALSE)</f>
        <v>GUY</v>
      </c>
      <c r="C1309">
        <f>VLOOKUP(A1309,'Cód dos países'!$A$3:$C$199,3,FALSE)</f>
        <v>72</v>
      </c>
      <c r="D1309">
        <v>2012</v>
      </c>
      <c r="E1309">
        <f t="shared" si="20"/>
        <v>722012</v>
      </c>
      <c r="F1309" s="54">
        <v>0.75</v>
      </c>
    </row>
    <row r="1310" spans="1:6" x14ac:dyDescent="0.25">
      <c r="A1310" t="s">
        <v>592</v>
      </c>
      <c r="B1310" t="e">
        <f>VLOOKUP(A1310,'Cód dos países'!$A$3:$C$199,2,FALSE)</f>
        <v>#N/A</v>
      </c>
      <c r="C1310" t="e">
        <f>VLOOKUP(A1310,'Cód dos países'!$A$3:$C$199,3,FALSE)</f>
        <v>#N/A</v>
      </c>
      <c r="D1310">
        <v>2012</v>
      </c>
      <c r="E1310" t="e">
        <f t="shared" si="20"/>
        <v>#N/A</v>
      </c>
      <c r="F1310" s="54">
        <v>0.875</v>
      </c>
    </row>
    <row r="1311" spans="1:6" x14ac:dyDescent="0.25">
      <c r="A1311" t="s">
        <v>120</v>
      </c>
      <c r="B1311" t="str">
        <f>VLOOKUP(A1311,'Cód dos países'!$A$3:$C$199,2,FALSE)</f>
        <v>GUY</v>
      </c>
      <c r="C1311">
        <f>VLOOKUP(A1311,'Cód dos países'!$A$3:$C$199,3,FALSE)</f>
        <v>72</v>
      </c>
      <c r="D1311">
        <v>2012</v>
      </c>
      <c r="E1311">
        <f t="shared" si="20"/>
        <v>722012</v>
      </c>
      <c r="F1311" s="54">
        <v>0.4375</v>
      </c>
    </row>
    <row r="1312" spans="1:6" x14ac:dyDescent="0.25">
      <c r="A1312" t="s">
        <v>122</v>
      </c>
      <c r="B1312" t="str">
        <f>VLOOKUP(A1312,'Cód dos países'!$A$3:$C$199,2,FALSE)</f>
        <v>HKG</v>
      </c>
      <c r="C1312">
        <f>VLOOKUP(A1312,'Cód dos países'!$A$3:$C$199,3,FALSE)</f>
        <v>75</v>
      </c>
      <c r="D1312">
        <v>2012</v>
      </c>
      <c r="E1312">
        <f t="shared" si="20"/>
        <v>752012</v>
      </c>
      <c r="F1312" s="54">
        <v>0.75</v>
      </c>
    </row>
    <row r="1313" spans="1:6" x14ac:dyDescent="0.25">
      <c r="A1313" t="s">
        <v>124</v>
      </c>
      <c r="B1313" t="str">
        <f>VLOOKUP(A1313,'Cód dos países'!$A$3:$C$199,2,FALSE)</f>
        <v>HND</v>
      </c>
      <c r="C1313">
        <f>VLOOKUP(A1313,'Cód dos países'!$A$3:$C$199,3,FALSE)</f>
        <v>74</v>
      </c>
      <c r="D1313">
        <v>2012</v>
      </c>
      <c r="E1313">
        <f t="shared" si="20"/>
        <v>742012</v>
      </c>
      <c r="F1313" s="54">
        <v>0.3125</v>
      </c>
    </row>
    <row r="1314" spans="1:6" x14ac:dyDescent="0.25">
      <c r="A1314" t="s">
        <v>126</v>
      </c>
      <c r="B1314" t="str">
        <f>VLOOKUP(A1314,'Cód dos países'!$A$3:$C$199,2,FALSE)</f>
        <v>HRV</v>
      </c>
      <c r="C1314">
        <f>VLOOKUP(A1314,'Cód dos países'!$A$3:$C$199,3,FALSE)</f>
        <v>43</v>
      </c>
      <c r="D1314">
        <v>2012</v>
      </c>
      <c r="E1314">
        <f t="shared" si="20"/>
        <v>432012</v>
      </c>
      <c r="F1314" s="54">
        <v>0.6875</v>
      </c>
    </row>
    <row r="1315" spans="1:6" x14ac:dyDescent="0.25">
      <c r="A1315" t="s">
        <v>128</v>
      </c>
      <c r="B1315" t="str">
        <f>VLOOKUP(A1315,'Cód dos países'!$A$3:$C$199,2,FALSE)</f>
        <v>HTI</v>
      </c>
      <c r="C1315">
        <f>VLOOKUP(A1315,'Cód dos países'!$A$3:$C$199,3,FALSE)</f>
        <v>73</v>
      </c>
      <c r="D1315">
        <v>2012</v>
      </c>
      <c r="E1315">
        <f t="shared" si="20"/>
        <v>732012</v>
      </c>
      <c r="F1315" s="54">
        <v>0.3125</v>
      </c>
    </row>
    <row r="1316" spans="1:6" x14ac:dyDescent="0.25">
      <c r="A1316" t="s">
        <v>130</v>
      </c>
      <c r="B1316" t="str">
        <f>VLOOKUP(A1316,'Cód dos países'!$A$3:$C$199,2,FALSE)</f>
        <v>HUN</v>
      </c>
      <c r="C1316">
        <f>VLOOKUP(A1316,'Cód dos países'!$A$3:$C$199,3,FALSE)</f>
        <v>76</v>
      </c>
      <c r="D1316">
        <v>2012</v>
      </c>
      <c r="E1316">
        <f t="shared" si="20"/>
        <v>762012</v>
      </c>
      <c r="F1316" s="54">
        <v>0.75</v>
      </c>
    </row>
    <row r="1317" spans="1:6" x14ac:dyDescent="0.25">
      <c r="A1317" t="s">
        <v>132</v>
      </c>
      <c r="B1317" t="str">
        <f>VLOOKUP(A1317,'Cód dos países'!$A$3:$C$199,2,FALSE)</f>
        <v>IDN</v>
      </c>
      <c r="C1317">
        <f>VLOOKUP(A1317,'Cód dos países'!$A$3:$C$199,3,FALSE)</f>
        <v>79</v>
      </c>
      <c r="D1317">
        <v>2012</v>
      </c>
      <c r="E1317">
        <f t="shared" si="20"/>
        <v>792012</v>
      </c>
      <c r="F1317" s="54">
        <v>0.4375</v>
      </c>
    </row>
    <row r="1318" spans="1:6" x14ac:dyDescent="0.25">
      <c r="A1318" t="s">
        <v>134</v>
      </c>
      <c r="B1318" t="str">
        <f>VLOOKUP(A1318,'Cód dos países'!$A$3:$C$199,2,FALSE)</f>
        <v>IND</v>
      </c>
      <c r="C1318">
        <f>VLOOKUP(A1318,'Cód dos países'!$A$3:$C$199,3,FALSE)</f>
        <v>78</v>
      </c>
      <c r="D1318">
        <v>2012</v>
      </c>
      <c r="E1318">
        <f t="shared" si="20"/>
        <v>782012</v>
      </c>
      <c r="F1318" s="54">
        <v>0.75</v>
      </c>
    </row>
    <row r="1319" spans="1:6" x14ac:dyDescent="0.25">
      <c r="A1319" t="s">
        <v>136</v>
      </c>
      <c r="B1319" t="str">
        <f>VLOOKUP(A1319,'Cód dos países'!$A$3:$C$199,2,FALSE)</f>
        <v>IRL</v>
      </c>
      <c r="C1319">
        <f>VLOOKUP(A1319,'Cód dos países'!$A$3:$C$199,3,FALSE)</f>
        <v>82</v>
      </c>
      <c r="D1319">
        <v>2012</v>
      </c>
      <c r="E1319">
        <f t="shared" si="20"/>
        <v>822012</v>
      </c>
      <c r="F1319" s="54">
        <v>0.875</v>
      </c>
    </row>
    <row r="1320" spans="1:6" x14ac:dyDescent="0.25">
      <c r="A1320" t="s">
        <v>138</v>
      </c>
      <c r="B1320" t="str">
        <f>VLOOKUP(A1320,'Cód dos países'!$A$3:$C$199,2,FALSE)</f>
        <v>IRN</v>
      </c>
      <c r="C1320">
        <f>VLOOKUP(A1320,'Cód dos países'!$A$3:$C$199,3,FALSE)</f>
        <v>80</v>
      </c>
      <c r="D1320">
        <v>2012</v>
      </c>
      <c r="E1320">
        <f t="shared" si="20"/>
        <v>802012</v>
      </c>
      <c r="F1320" s="54">
        <v>0.5</v>
      </c>
    </row>
    <row r="1321" spans="1:6" x14ac:dyDescent="0.25">
      <c r="A1321" t="s">
        <v>140</v>
      </c>
      <c r="B1321" t="str">
        <f>VLOOKUP(A1321,'Cód dos países'!$A$3:$C$199,2,FALSE)</f>
        <v>IRQ</v>
      </c>
      <c r="C1321">
        <f>VLOOKUP(A1321,'Cód dos países'!$A$3:$C$199,3,FALSE)</f>
        <v>81</v>
      </c>
      <c r="D1321">
        <v>2012</v>
      </c>
      <c r="E1321">
        <f t="shared" si="20"/>
        <v>812012</v>
      </c>
      <c r="F1321" s="54">
        <v>0.25</v>
      </c>
    </row>
    <row r="1322" spans="1:6" x14ac:dyDescent="0.25">
      <c r="A1322" t="s">
        <v>142</v>
      </c>
      <c r="B1322" t="str">
        <f>VLOOKUP(A1322,'Cód dos países'!$A$3:$C$199,2,FALSE)</f>
        <v>ISL</v>
      </c>
      <c r="C1322">
        <f>VLOOKUP(A1322,'Cód dos países'!$A$3:$C$199,3,FALSE)</f>
        <v>77</v>
      </c>
      <c r="D1322">
        <v>2012</v>
      </c>
      <c r="E1322">
        <f t="shared" si="20"/>
        <v>772012</v>
      </c>
      <c r="F1322" s="54">
        <v>1</v>
      </c>
    </row>
    <row r="1323" spans="1:6" x14ac:dyDescent="0.25">
      <c r="A1323" t="s">
        <v>144</v>
      </c>
      <c r="B1323" t="str">
        <f>VLOOKUP(A1323,'Cód dos países'!$A$3:$C$199,2,FALSE)</f>
        <v>ISR</v>
      </c>
      <c r="C1323">
        <f>VLOOKUP(A1323,'Cód dos países'!$A$3:$C$199,3,FALSE)</f>
        <v>83</v>
      </c>
      <c r="D1323">
        <v>2012</v>
      </c>
      <c r="E1323">
        <f t="shared" si="20"/>
        <v>832012</v>
      </c>
      <c r="F1323" s="54">
        <v>0.6875</v>
      </c>
    </row>
    <row r="1324" spans="1:6" x14ac:dyDescent="0.25">
      <c r="A1324" t="s">
        <v>146</v>
      </c>
      <c r="B1324" t="str">
        <f>VLOOKUP(A1324,'Cód dos países'!$A$3:$C$199,2,FALSE)</f>
        <v>ITA</v>
      </c>
      <c r="C1324">
        <f>VLOOKUP(A1324,'Cód dos países'!$A$3:$C$199,3,FALSE)</f>
        <v>84</v>
      </c>
      <c r="D1324">
        <v>2012</v>
      </c>
      <c r="E1324">
        <f t="shared" si="20"/>
        <v>842012</v>
      </c>
      <c r="F1324" s="54">
        <v>0.75</v>
      </c>
    </row>
    <row r="1325" spans="1:6" x14ac:dyDescent="0.25">
      <c r="A1325" t="s">
        <v>148</v>
      </c>
      <c r="B1325" t="str">
        <f>VLOOKUP(A1325,'Cód dos países'!$A$3:$C$199,2,FALSE)</f>
        <v>JAM</v>
      </c>
      <c r="C1325">
        <f>VLOOKUP(A1325,'Cód dos países'!$A$3:$C$199,3,FALSE)</f>
        <v>85</v>
      </c>
      <c r="D1325">
        <v>2012</v>
      </c>
      <c r="E1325">
        <f t="shared" si="20"/>
        <v>852012</v>
      </c>
      <c r="F1325" s="54">
        <v>0.4375</v>
      </c>
    </row>
    <row r="1326" spans="1:6" x14ac:dyDescent="0.25">
      <c r="A1326" t="s">
        <v>150</v>
      </c>
      <c r="B1326" t="str">
        <f>VLOOKUP(A1326,'Cód dos países'!$A$3:$C$199,2,FALSE)</f>
        <v>JOR</v>
      </c>
      <c r="C1326">
        <f>VLOOKUP(A1326,'Cód dos países'!$A$3:$C$199,3,FALSE)</f>
        <v>87</v>
      </c>
      <c r="D1326">
        <v>2012</v>
      </c>
      <c r="E1326">
        <f t="shared" si="20"/>
        <v>872012</v>
      </c>
      <c r="F1326" s="54">
        <v>0.6875</v>
      </c>
    </row>
    <row r="1327" spans="1:6" x14ac:dyDescent="0.25">
      <c r="A1327" t="s">
        <v>152</v>
      </c>
      <c r="B1327" t="str">
        <f>VLOOKUP(A1327,'Cód dos países'!$A$3:$C$199,2,FALSE)</f>
        <v>JPN</v>
      </c>
      <c r="C1327">
        <f>VLOOKUP(A1327,'Cód dos países'!$A$3:$C$199,3,FALSE)</f>
        <v>86</v>
      </c>
      <c r="D1327">
        <v>2012</v>
      </c>
      <c r="E1327">
        <f t="shared" si="20"/>
        <v>862012</v>
      </c>
      <c r="F1327" s="54">
        <v>0.9375</v>
      </c>
    </row>
    <row r="1328" spans="1:6" x14ac:dyDescent="0.25">
      <c r="A1328" t="s">
        <v>154</v>
      </c>
      <c r="B1328" t="str">
        <f>VLOOKUP(A1328,'Cód dos países'!$A$3:$C$199,2,FALSE)</f>
        <v>KAZ</v>
      </c>
      <c r="C1328">
        <f>VLOOKUP(A1328,'Cód dos países'!$A$3:$C$199,3,FALSE)</f>
        <v>88</v>
      </c>
      <c r="D1328">
        <v>2012</v>
      </c>
      <c r="E1328">
        <f t="shared" si="20"/>
        <v>882012</v>
      </c>
      <c r="F1328" s="54">
        <v>0.4375</v>
      </c>
    </row>
    <row r="1329" spans="1:6" x14ac:dyDescent="0.25">
      <c r="A1329" t="s">
        <v>156</v>
      </c>
      <c r="B1329" t="str">
        <f>VLOOKUP(A1329,'Cód dos países'!$A$3:$C$199,2,FALSE)</f>
        <v>KEN</v>
      </c>
      <c r="C1329">
        <f>VLOOKUP(A1329,'Cód dos países'!$A$3:$C$199,3,FALSE)</f>
        <v>89</v>
      </c>
      <c r="D1329">
        <v>2012</v>
      </c>
      <c r="E1329">
        <f t="shared" si="20"/>
        <v>892012</v>
      </c>
      <c r="F1329" s="54">
        <v>0.375</v>
      </c>
    </row>
    <row r="1330" spans="1:6" x14ac:dyDescent="0.25">
      <c r="A1330" t="s">
        <v>154</v>
      </c>
      <c r="B1330" t="str">
        <f>VLOOKUP(A1330,'Cód dos países'!$A$3:$C$199,2,FALSE)</f>
        <v>KAZ</v>
      </c>
      <c r="C1330">
        <f>VLOOKUP(A1330,'Cód dos países'!$A$3:$C$199,3,FALSE)</f>
        <v>88</v>
      </c>
      <c r="D1330">
        <v>2012</v>
      </c>
      <c r="E1330">
        <f t="shared" si="20"/>
        <v>882012</v>
      </c>
      <c r="F1330" s="54">
        <v>0.4375</v>
      </c>
    </row>
    <row r="1331" spans="1:6" x14ac:dyDescent="0.25">
      <c r="A1331" t="s">
        <v>160</v>
      </c>
      <c r="B1331" t="str">
        <f>VLOOKUP(A1331,'Cód dos países'!$A$3:$C$199,2,FALSE)</f>
        <v>KHM</v>
      </c>
      <c r="C1331">
        <f>VLOOKUP(A1331,'Cód dos países'!$A$3:$C$199,3,FALSE)</f>
        <v>29</v>
      </c>
      <c r="D1331">
        <v>2012</v>
      </c>
      <c r="E1331">
        <f t="shared" si="20"/>
        <v>292012</v>
      </c>
      <c r="F1331" s="54">
        <v>0.4375</v>
      </c>
    </row>
    <row r="1332" spans="1:6" x14ac:dyDescent="0.25">
      <c r="A1332" t="s">
        <v>356</v>
      </c>
      <c r="B1332" t="str">
        <f>VLOOKUP(A1332,'Cód dos países'!$A$3:$C$199,2,FALSE)</f>
        <v>KIR</v>
      </c>
      <c r="C1332">
        <f>VLOOKUP(A1332,'Cód dos países'!$A$3:$C$199,3,FALSE)</f>
        <v>90</v>
      </c>
      <c r="D1332">
        <v>2012</v>
      </c>
      <c r="E1332">
        <f t="shared" si="20"/>
        <v>902012</v>
      </c>
      <c r="F1332" s="54">
        <v>0.875</v>
      </c>
    </row>
    <row r="1333" spans="1:6" x14ac:dyDescent="0.25">
      <c r="A1333" t="s">
        <v>367</v>
      </c>
      <c r="B1333" t="str">
        <f>VLOOKUP(A1333,'Cód dos países'!$A$3:$C$199,2,FALSE)</f>
        <v>KNA</v>
      </c>
      <c r="C1333">
        <f>VLOOKUP(A1333,'Cód dos países'!$A$3:$C$199,3,FALSE)</f>
        <v>163</v>
      </c>
      <c r="D1333">
        <v>2012</v>
      </c>
      <c r="E1333">
        <f t="shared" si="20"/>
        <v>1632012</v>
      </c>
      <c r="F1333" s="54">
        <v>0.8125</v>
      </c>
    </row>
    <row r="1334" spans="1:6" x14ac:dyDescent="0.25">
      <c r="A1334" t="s">
        <v>432</v>
      </c>
      <c r="B1334" t="str">
        <f>VLOOKUP(A1334,'Cód dos países'!$A$3:$C$199,2,FALSE)</f>
        <v>KOR</v>
      </c>
      <c r="C1334">
        <f>VLOOKUP(A1334,'Cód dos países'!$A$3:$C$199,3,FALSE)</f>
        <v>92</v>
      </c>
      <c r="D1334">
        <v>2012</v>
      </c>
      <c r="E1334">
        <f t="shared" si="20"/>
        <v>922012</v>
      </c>
      <c r="F1334" s="54">
        <v>0.8125</v>
      </c>
    </row>
    <row r="1335" spans="1:6" x14ac:dyDescent="0.25">
      <c r="A1335" t="s">
        <v>163</v>
      </c>
      <c r="B1335" t="str">
        <f>VLOOKUP(A1335,'Cód dos países'!$A$3:$C$199,2,FALSE)</f>
        <v>KWT</v>
      </c>
      <c r="C1335">
        <f>VLOOKUP(A1335,'Cód dos países'!$A$3:$C$199,3,FALSE)</f>
        <v>94</v>
      </c>
      <c r="D1335">
        <v>2012</v>
      </c>
      <c r="E1335">
        <f t="shared" si="20"/>
        <v>942012</v>
      </c>
      <c r="F1335" s="54">
        <v>0.8125</v>
      </c>
    </row>
    <row r="1336" spans="1:6" x14ac:dyDescent="0.25">
      <c r="A1336" t="s">
        <v>165</v>
      </c>
      <c r="B1336" t="str">
        <f>VLOOKUP(A1336,'Cód dos países'!$A$3:$C$199,2,FALSE)</f>
        <v>LAO</v>
      </c>
      <c r="C1336">
        <f>VLOOKUP(A1336,'Cód dos países'!$A$3:$C$199,3,FALSE)</f>
        <v>96</v>
      </c>
      <c r="D1336">
        <v>2012</v>
      </c>
      <c r="E1336">
        <f t="shared" si="20"/>
        <v>962012</v>
      </c>
      <c r="F1336" s="54">
        <v>0.5</v>
      </c>
    </row>
    <row r="1337" spans="1:6" x14ac:dyDescent="0.25">
      <c r="A1337" t="s">
        <v>167</v>
      </c>
      <c r="B1337" t="str">
        <f>VLOOKUP(A1337,'Cód dos países'!$A$3:$C$199,2,FALSE)</f>
        <v>LBN</v>
      </c>
      <c r="C1337">
        <f>VLOOKUP(A1337,'Cód dos países'!$A$3:$C$199,3,FALSE)</f>
        <v>98</v>
      </c>
      <c r="D1337">
        <v>2012</v>
      </c>
      <c r="E1337">
        <f t="shared" si="20"/>
        <v>982012</v>
      </c>
      <c r="F1337" s="54">
        <v>0.375</v>
      </c>
    </row>
    <row r="1338" spans="1:6" x14ac:dyDescent="0.25">
      <c r="A1338" t="s">
        <v>169</v>
      </c>
      <c r="B1338" t="str">
        <f>VLOOKUP(A1338,'Cód dos países'!$A$3:$C$199,2,FALSE)</f>
        <v>LBR</v>
      </c>
      <c r="C1338">
        <f>VLOOKUP(A1338,'Cód dos países'!$A$3:$C$199,3,FALSE)</f>
        <v>100</v>
      </c>
      <c r="D1338">
        <v>2012</v>
      </c>
      <c r="E1338">
        <f t="shared" si="20"/>
        <v>1002012</v>
      </c>
      <c r="F1338" s="54">
        <v>0.3125</v>
      </c>
    </row>
    <row r="1339" spans="1:6" x14ac:dyDescent="0.25">
      <c r="A1339" t="s">
        <v>171</v>
      </c>
      <c r="B1339" t="str">
        <f>VLOOKUP(A1339,'Cód dos países'!$A$3:$C$199,2,FALSE)</f>
        <v>LBY</v>
      </c>
      <c r="C1339">
        <f>VLOOKUP(A1339,'Cód dos países'!$A$3:$C$199,3,FALSE)</f>
        <v>101</v>
      </c>
      <c r="D1339">
        <v>2012</v>
      </c>
      <c r="E1339">
        <f t="shared" si="20"/>
        <v>1012012</v>
      </c>
      <c r="F1339" s="54">
        <v>0.5625</v>
      </c>
    </row>
    <row r="1340" spans="1:6" x14ac:dyDescent="0.25">
      <c r="A1340" t="s">
        <v>368</v>
      </c>
      <c r="B1340" t="str">
        <f>VLOOKUP(A1340,'Cód dos países'!$A$3:$C$199,2,FALSE)</f>
        <v>LCA</v>
      </c>
      <c r="C1340">
        <f>VLOOKUP(A1340,'Cód dos países'!$A$3:$C$199,3,FALSE)</f>
        <v>164</v>
      </c>
      <c r="D1340">
        <v>2012</v>
      </c>
      <c r="E1340">
        <f t="shared" si="20"/>
        <v>1642012</v>
      </c>
      <c r="F1340" s="54">
        <v>0.75</v>
      </c>
    </row>
    <row r="1341" spans="1:6" x14ac:dyDescent="0.25">
      <c r="A1341" t="s">
        <v>359</v>
      </c>
      <c r="B1341" t="str">
        <f>VLOOKUP(A1341,'Cód dos países'!$A$3:$C$199,2,FALSE)</f>
        <v>LIE</v>
      </c>
      <c r="C1341">
        <f>VLOOKUP(A1341,'Cód dos países'!$A$3:$C$199,3,FALSE)</f>
        <v>102</v>
      </c>
      <c r="D1341">
        <v>2012</v>
      </c>
      <c r="E1341">
        <f t="shared" si="20"/>
        <v>1022012</v>
      </c>
      <c r="F1341" s="54">
        <v>0.9375</v>
      </c>
    </row>
    <row r="1342" spans="1:6" x14ac:dyDescent="0.25">
      <c r="A1342" t="s">
        <v>173</v>
      </c>
      <c r="B1342" t="str">
        <f>VLOOKUP(A1342,'Cód dos países'!$A$3:$C$199,2,FALSE)</f>
        <v>LKA</v>
      </c>
      <c r="C1342">
        <f>VLOOKUP(A1342,'Cód dos países'!$A$3:$C$199,3,FALSE)</f>
        <v>162</v>
      </c>
      <c r="D1342">
        <v>2012</v>
      </c>
      <c r="E1342">
        <f t="shared" si="20"/>
        <v>1622012</v>
      </c>
      <c r="F1342" s="54">
        <v>0.5625</v>
      </c>
    </row>
    <row r="1343" spans="1:6" x14ac:dyDescent="0.25">
      <c r="A1343" t="s">
        <v>175</v>
      </c>
      <c r="B1343" t="str">
        <f>VLOOKUP(A1343,'Cód dos países'!$A$3:$C$199,2,FALSE)</f>
        <v>LSO</v>
      </c>
      <c r="C1343">
        <f>VLOOKUP(A1343,'Cód dos países'!$A$3:$C$199,3,FALSE)</f>
        <v>99</v>
      </c>
      <c r="D1343">
        <v>2012</v>
      </c>
      <c r="E1343">
        <f t="shared" si="20"/>
        <v>992012</v>
      </c>
      <c r="F1343" s="54">
        <v>0.5625</v>
      </c>
    </row>
    <row r="1344" spans="1:6" x14ac:dyDescent="0.25">
      <c r="A1344" t="s">
        <v>177</v>
      </c>
      <c r="B1344" t="str">
        <f>VLOOKUP(A1344,'Cód dos países'!$A$3:$C$199,2,FALSE)</f>
        <v>LTU</v>
      </c>
      <c r="C1344">
        <f>VLOOKUP(A1344,'Cód dos países'!$A$3:$C$199,3,FALSE)</f>
        <v>103</v>
      </c>
      <c r="D1344">
        <v>2012</v>
      </c>
      <c r="E1344">
        <f t="shared" si="20"/>
        <v>1032012</v>
      </c>
      <c r="F1344" s="54">
        <v>0.75</v>
      </c>
    </row>
    <row r="1345" spans="1:6" x14ac:dyDescent="0.25">
      <c r="A1345" t="s">
        <v>179</v>
      </c>
      <c r="B1345" t="str">
        <f>VLOOKUP(A1345,'Cód dos países'!$A$3:$C$199,2,FALSE)</f>
        <v>LUX</v>
      </c>
      <c r="C1345">
        <f>VLOOKUP(A1345,'Cód dos países'!$A$3:$C$199,3,FALSE)</f>
        <v>104</v>
      </c>
      <c r="D1345">
        <v>2012</v>
      </c>
      <c r="E1345">
        <f t="shared" si="20"/>
        <v>1042012</v>
      </c>
      <c r="F1345" s="54">
        <v>1</v>
      </c>
    </row>
    <row r="1346" spans="1:6" x14ac:dyDescent="0.25">
      <c r="A1346" t="s">
        <v>181</v>
      </c>
      <c r="B1346" t="str">
        <f>VLOOKUP(A1346,'Cód dos países'!$A$3:$C$199,2,FALSE)</f>
        <v>LVA</v>
      </c>
      <c r="C1346">
        <f>VLOOKUP(A1346,'Cód dos países'!$A$3:$C$199,3,FALSE)</f>
        <v>97</v>
      </c>
      <c r="D1346">
        <v>2012</v>
      </c>
      <c r="E1346">
        <f t="shared" si="20"/>
        <v>972012</v>
      </c>
      <c r="F1346" s="54">
        <v>0.75</v>
      </c>
    </row>
    <row r="1347" spans="1:6" x14ac:dyDescent="0.25">
      <c r="A1347" t="s">
        <v>593</v>
      </c>
      <c r="B1347" t="e">
        <f>VLOOKUP(A1347,'Cód dos países'!$A$3:$C$199,2,FALSE)</f>
        <v>#N/A</v>
      </c>
      <c r="C1347" t="e">
        <f>VLOOKUP(A1347,'Cód dos países'!$A$3:$C$199,3,FALSE)</f>
        <v>#N/A</v>
      </c>
      <c r="D1347">
        <v>2012</v>
      </c>
      <c r="E1347" t="e">
        <f t="shared" si="20"/>
        <v>#N/A</v>
      </c>
      <c r="F1347" s="54">
        <v>0.6875</v>
      </c>
    </row>
    <row r="1348" spans="1:6" x14ac:dyDescent="0.25">
      <c r="A1348" t="s">
        <v>183</v>
      </c>
      <c r="B1348" t="str">
        <f>VLOOKUP(A1348,'Cód dos países'!$A$3:$C$199,2,FALSE)</f>
        <v>MAR</v>
      </c>
      <c r="C1348">
        <f>VLOOKUP(A1348,'Cód dos países'!$A$3:$C$199,3,FALSE)</f>
        <v>121</v>
      </c>
      <c r="D1348">
        <v>2012</v>
      </c>
      <c r="E1348">
        <f t="shared" si="20"/>
        <v>1212012</v>
      </c>
      <c r="F1348" s="54">
        <v>0.5625</v>
      </c>
    </row>
    <row r="1349" spans="1:6" x14ac:dyDescent="0.25">
      <c r="A1349" t="s">
        <v>185</v>
      </c>
      <c r="B1349" t="str">
        <f>VLOOKUP(A1349,'Cód dos países'!$A$3:$C$199,2,FALSE)</f>
        <v>MDA</v>
      </c>
      <c r="C1349">
        <f>VLOOKUP(A1349,'Cód dos países'!$A$3:$C$199,3,FALSE)</f>
        <v>117</v>
      </c>
      <c r="D1349">
        <v>2012</v>
      </c>
      <c r="E1349">
        <f t="shared" si="20"/>
        <v>1172012</v>
      </c>
      <c r="F1349" s="54">
        <v>0.5</v>
      </c>
    </row>
    <row r="1350" spans="1:6" x14ac:dyDescent="0.25">
      <c r="A1350" t="s">
        <v>187</v>
      </c>
      <c r="B1350" t="str">
        <f>VLOOKUP(A1350,'Cód dos países'!$A$3:$C$199,2,FALSE)</f>
        <v>MDG</v>
      </c>
      <c r="C1350">
        <f>VLOOKUP(A1350,'Cód dos países'!$A$3:$C$199,3,FALSE)</f>
        <v>106</v>
      </c>
      <c r="D1350">
        <v>2012</v>
      </c>
      <c r="E1350">
        <f t="shared" ref="E1350:E1413" si="21">C1350*10000+D1350</f>
        <v>1062012</v>
      </c>
      <c r="F1350" s="54">
        <v>0.3125</v>
      </c>
    </row>
    <row r="1351" spans="1:6" x14ac:dyDescent="0.25">
      <c r="A1351" t="s">
        <v>189</v>
      </c>
      <c r="B1351" t="str">
        <f>VLOOKUP(A1351,'Cód dos países'!$A$3:$C$199,2,FALSE)</f>
        <v>MDV</v>
      </c>
      <c r="C1351">
        <f>VLOOKUP(A1351,'Cód dos países'!$A$3:$C$199,3,FALSE)</f>
        <v>109</v>
      </c>
      <c r="D1351">
        <v>2012</v>
      </c>
      <c r="E1351">
        <f t="shared" si="21"/>
        <v>1092012</v>
      </c>
      <c r="F1351" s="54">
        <v>0.5</v>
      </c>
    </row>
    <row r="1352" spans="1:6" x14ac:dyDescent="0.25">
      <c r="A1352" t="s">
        <v>191</v>
      </c>
      <c r="B1352" t="str">
        <f>VLOOKUP(A1352,'Cód dos países'!$A$3:$C$199,2,FALSE)</f>
        <v>MEX</v>
      </c>
      <c r="C1352">
        <f>VLOOKUP(A1352,'Cód dos países'!$A$3:$C$199,3,FALSE)</f>
        <v>115</v>
      </c>
      <c r="D1352">
        <v>2012</v>
      </c>
      <c r="E1352">
        <f t="shared" si="21"/>
        <v>1152012</v>
      </c>
      <c r="F1352" s="54">
        <v>0.4375</v>
      </c>
    </row>
    <row r="1353" spans="1:6" x14ac:dyDescent="0.25">
      <c r="A1353" t="s">
        <v>193</v>
      </c>
      <c r="B1353" t="str">
        <f>VLOOKUP(A1353,'Cód dos países'!$A$3:$C$199,2,FALSE)</f>
        <v>MKD</v>
      </c>
      <c r="C1353">
        <f>VLOOKUP(A1353,'Cód dos países'!$A$3:$C$199,3,FALSE)</f>
        <v>105</v>
      </c>
      <c r="D1353">
        <v>2012</v>
      </c>
      <c r="E1353">
        <f t="shared" si="21"/>
        <v>1052012</v>
      </c>
      <c r="F1353" s="54">
        <v>0.5625</v>
      </c>
    </row>
    <row r="1354" spans="1:6" x14ac:dyDescent="0.25">
      <c r="A1354" t="s">
        <v>195</v>
      </c>
      <c r="B1354" t="str">
        <f>VLOOKUP(A1354,'Cód dos países'!$A$3:$C$199,2,FALSE)</f>
        <v>MLI</v>
      </c>
      <c r="C1354">
        <f>VLOOKUP(A1354,'Cód dos países'!$A$3:$C$199,3,FALSE)</f>
        <v>110</v>
      </c>
      <c r="D1354">
        <v>2012</v>
      </c>
      <c r="E1354">
        <f t="shared" si="21"/>
        <v>1102012</v>
      </c>
      <c r="F1354" s="54">
        <v>0.5625</v>
      </c>
    </row>
    <row r="1355" spans="1:6" x14ac:dyDescent="0.25">
      <c r="A1355" t="s">
        <v>197</v>
      </c>
      <c r="B1355" t="str">
        <f>VLOOKUP(A1355,'Cód dos países'!$A$3:$C$199,2,FALSE)</f>
        <v>MLT</v>
      </c>
      <c r="C1355">
        <f>VLOOKUP(A1355,'Cód dos países'!$A$3:$C$199,3,FALSE)</f>
        <v>111</v>
      </c>
      <c r="D1355">
        <v>2012</v>
      </c>
      <c r="E1355">
        <f t="shared" si="21"/>
        <v>1112012</v>
      </c>
      <c r="F1355" s="54">
        <v>0.9375</v>
      </c>
    </row>
    <row r="1356" spans="1:6" x14ac:dyDescent="0.25">
      <c r="A1356" t="s">
        <v>338</v>
      </c>
      <c r="B1356" t="str">
        <f>VLOOKUP(A1356,'Cód dos países'!$A$3:$C$199,2,FALSE)</f>
        <v>MMR</v>
      </c>
      <c r="C1356">
        <f>VLOOKUP(A1356,'Cód dos países'!$A$3:$C$199,3,FALSE)</f>
        <v>123</v>
      </c>
      <c r="D1356">
        <v>2012</v>
      </c>
      <c r="E1356">
        <f t="shared" si="21"/>
        <v>1232012</v>
      </c>
      <c r="F1356" s="54">
        <v>0.4375</v>
      </c>
    </row>
    <row r="1357" spans="1:6" x14ac:dyDescent="0.25">
      <c r="A1357" t="s">
        <v>201</v>
      </c>
      <c r="B1357" t="str">
        <f>VLOOKUP(A1357,'Cód dos países'!$A$3:$C$199,2,FALSE)</f>
        <v>MNG</v>
      </c>
      <c r="C1357">
        <f>VLOOKUP(A1357,'Cód dos países'!$A$3:$C$199,3,FALSE)</f>
        <v>119</v>
      </c>
      <c r="D1357">
        <v>2012</v>
      </c>
      <c r="E1357">
        <f t="shared" si="21"/>
        <v>1192012</v>
      </c>
      <c r="F1357" s="54">
        <v>0.625</v>
      </c>
    </row>
    <row r="1358" spans="1:6" x14ac:dyDescent="0.25">
      <c r="A1358" t="s">
        <v>200</v>
      </c>
      <c r="B1358" t="str">
        <f>VLOOKUP(A1358,'Cód dos países'!$A$3:$C$199,2,FALSE)</f>
        <v>MNP</v>
      </c>
      <c r="C1358">
        <f>VLOOKUP(A1358,'Cód dos países'!$A$3:$C$199,3,FALSE)</f>
        <v>120</v>
      </c>
      <c r="D1358">
        <v>2012</v>
      </c>
      <c r="E1358">
        <f t="shared" si="21"/>
        <v>1202012</v>
      </c>
      <c r="F1358" s="54">
        <v>0.6875</v>
      </c>
    </row>
    <row r="1359" spans="1:6" x14ac:dyDescent="0.25">
      <c r="A1359" t="s">
        <v>203</v>
      </c>
      <c r="B1359" t="str">
        <f>VLOOKUP(A1359,'Cód dos países'!$A$3:$C$199,2,FALSE)</f>
        <v>MOZ</v>
      </c>
      <c r="C1359">
        <f>VLOOKUP(A1359,'Cód dos países'!$A$3:$C$199,3,FALSE)</f>
        <v>122</v>
      </c>
      <c r="D1359">
        <v>2012</v>
      </c>
      <c r="E1359">
        <f t="shared" si="21"/>
        <v>1222012</v>
      </c>
      <c r="F1359" s="54">
        <v>0.5</v>
      </c>
    </row>
    <row r="1360" spans="1:6" x14ac:dyDescent="0.25">
      <c r="A1360" t="s">
        <v>205</v>
      </c>
      <c r="B1360" t="str">
        <f>VLOOKUP(A1360,'Cód dos países'!$A$3:$C$199,2,FALSE)</f>
        <v>MRT</v>
      </c>
      <c r="C1360">
        <f>VLOOKUP(A1360,'Cód dos países'!$A$3:$C$199,3,FALSE)</f>
        <v>113</v>
      </c>
      <c r="D1360">
        <v>2012</v>
      </c>
      <c r="E1360">
        <f t="shared" si="21"/>
        <v>1132012</v>
      </c>
      <c r="F1360" s="54">
        <v>0.25</v>
      </c>
    </row>
    <row r="1361" spans="1:6" x14ac:dyDescent="0.25">
      <c r="A1361" t="s">
        <v>594</v>
      </c>
      <c r="B1361" t="e">
        <f>VLOOKUP(A1361,'Cód dos países'!$A$3:$C$199,2,FALSE)</f>
        <v>#N/A</v>
      </c>
      <c r="C1361" t="e">
        <f>VLOOKUP(A1361,'Cód dos países'!$A$3:$C$199,3,FALSE)</f>
        <v>#N/A</v>
      </c>
      <c r="D1361">
        <v>2012</v>
      </c>
      <c r="E1361" t="e">
        <f t="shared" si="21"/>
        <v>#N/A</v>
      </c>
      <c r="F1361" s="54">
        <v>0.8125</v>
      </c>
    </row>
    <row r="1362" spans="1:6" x14ac:dyDescent="0.25">
      <c r="A1362" t="s">
        <v>207</v>
      </c>
      <c r="B1362" t="str">
        <f>VLOOKUP(A1362,'Cód dos países'!$A$3:$C$199,2,FALSE)</f>
        <v>MUS</v>
      </c>
      <c r="C1362">
        <f>VLOOKUP(A1362,'Cód dos países'!$A$3:$C$199,3,FALSE)</f>
        <v>114</v>
      </c>
      <c r="D1362">
        <v>2012</v>
      </c>
      <c r="E1362">
        <f t="shared" si="21"/>
        <v>1142012</v>
      </c>
      <c r="F1362" s="54">
        <v>0.875</v>
      </c>
    </row>
    <row r="1363" spans="1:6" x14ac:dyDescent="0.25">
      <c r="A1363" t="s">
        <v>209</v>
      </c>
      <c r="B1363" t="str">
        <f>VLOOKUP(A1363,'Cód dos países'!$A$3:$C$199,2,FALSE)</f>
        <v>MWI</v>
      </c>
      <c r="C1363">
        <f>VLOOKUP(A1363,'Cód dos países'!$A$3:$C$199,3,FALSE)</f>
        <v>107</v>
      </c>
      <c r="D1363">
        <v>2012</v>
      </c>
      <c r="E1363">
        <f t="shared" si="21"/>
        <v>1072012</v>
      </c>
      <c r="F1363" s="54">
        <v>0.5</v>
      </c>
    </row>
    <row r="1364" spans="1:6" x14ac:dyDescent="0.25">
      <c r="A1364" t="s">
        <v>211</v>
      </c>
      <c r="B1364" t="str">
        <f>VLOOKUP(A1364,'Cód dos países'!$A$3:$C$199,2,FALSE)</f>
        <v>MYS</v>
      </c>
      <c r="C1364">
        <f>VLOOKUP(A1364,'Cód dos países'!$A$3:$C$199,3,FALSE)</f>
        <v>108</v>
      </c>
      <c r="D1364">
        <v>2012</v>
      </c>
      <c r="E1364">
        <f t="shared" si="21"/>
        <v>1082012</v>
      </c>
      <c r="F1364" s="54">
        <v>0.625</v>
      </c>
    </row>
    <row r="1365" spans="1:6" x14ac:dyDescent="0.25">
      <c r="A1365" t="s">
        <v>213</v>
      </c>
      <c r="B1365" t="str">
        <f>VLOOKUP(A1365,'Cód dos países'!$A$3:$C$199,2,FALSE)</f>
        <v>NAM</v>
      </c>
      <c r="C1365">
        <f>VLOOKUP(A1365,'Cód dos países'!$A$3:$C$199,3,FALSE)</f>
        <v>124</v>
      </c>
      <c r="D1365">
        <v>2012</v>
      </c>
      <c r="E1365">
        <f t="shared" si="21"/>
        <v>1242012</v>
      </c>
      <c r="F1365" s="54">
        <v>0.75</v>
      </c>
    </row>
    <row r="1366" spans="1:6" x14ac:dyDescent="0.25">
      <c r="A1366" t="s">
        <v>215</v>
      </c>
      <c r="B1366" t="str">
        <f>VLOOKUP(A1366,'Cód dos países'!$A$3:$C$199,2,FALSE)</f>
        <v>NER</v>
      </c>
      <c r="C1366">
        <f>VLOOKUP(A1366,'Cód dos países'!$A$3:$C$199,3,FALSE)</f>
        <v>130</v>
      </c>
      <c r="D1366">
        <v>2012</v>
      </c>
      <c r="E1366">
        <f t="shared" si="21"/>
        <v>1302012</v>
      </c>
      <c r="F1366" s="54">
        <v>0.4375</v>
      </c>
    </row>
    <row r="1367" spans="1:6" x14ac:dyDescent="0.25">
      <c r="A1367" t="s">
        <v>217</v>
      </c>
      <c r="B1367" t="str">
        <f>VLOOKUP(A1367,'Cód dos países'!$A$3:$C$199,2,FALSE)</f>
        <v>NGA</v>
      </c>
      <c r="C1367">
        <f>VLOOKUP(A1367,'Cód dos países'!$A$3:$C$199,3,FALSE)</f>
        <v>131</v>
      </c>
      <c r="D1367">
        <v>2012</v>
      </c>
      <c r="E1367">
        <f t="shared" si="21"/>
        <v>1312012</v>
      </c>
      <c r="F1367" s="54">
        <v>0.375</v>
      </c>
    </row>
    <row r="1368" spans="1:6" x14ac:dyDescent="0.25">
      <c r="A1368" t="s">
        <v>219</v>
      </c>
      <c r="B1368" t="str">
        <f>VLOOKUP(A1368,'Cód dos países'!$A$3:$C$199,2,FALSE)</f>
        <v>NIC</v>
      </c>
      <c r="C1368">
        <f>VLOOKUP(A1368,'Cód dos países'!$A$3:$C$199,3,FALSE)</f>
        <v>129</v>
      </c>
      <c r="D1368">
        <v>2012</v>
      </c>
      <c r="E1368">
        <f t="shared" si="21"/>
        <v>1292012</v>
      </c>
      <c r="F1368" s="54">
        <v>0.4375</v>
      </c>
    </row>
    <row r="1369" spans="1:6" x14ac:dyDescent="0.25">
      <c r="A1369" t="s">
        <v>221</v>
      </c>
      <c r="B1369" t="str">
        <f>VLOOKUP(A1369,'Cód dos países'!$A$3:$C$199,2,FALSE)</f>
        <v>NLD</v>
      </c>
      <c r="C1369">
        <f>VLOOKUP(A1369,'Cód dos países'!$A$3:$C$199,3,FALSE)</f>
        <v>127</v>
      </c>
      <c r="D1369">
        <v>2012</v>
      </c>
      <c r="E1369">
        <f t="shared" si="21"/>
        <v>1272012</v>
      </c>
      <c r="F1369" s="54">
        <v>0.9375</v>
      </c>
    </row>
    <row r="1370" spans="1:6" x14ac:dyDescent="0.25">
      <c r="A1370" t="s">
        <v>223</v>
      </c>
      <c r="B1370" t="str">
        <f>VLOOKUP(A1370,'Cód dos países'!$A$3:$C$199,2,FALSE)</f>
        <v>NOR</v>
      </c>
      <c r="C1370">
        <f>VLOOKUP(A1370,'Cód dos países'!$A$3:$C$199,3,FALSE)</f>
        <v>132</v>
      </c>
      <c r="D1370">
        <v>2012</v>
      </c>
      <c r="E1370">
        <f t="shared" si="21"/>
        <v>1322012</v>
      </c>
      <c r="F1370" s="54">
        <v>1</v>
      </c>
    </row>
    <row r="1371" spans="1:6" x14ac:dyDescent="0.25">
      <c r="A1371" t="s">
        <v>225</v>
      </c>
      <c r="B1371" t="str">
        <f>VLOOKUP(A1371,'Cód dos países'!$A$3:$C$199,2,FALSE)</f>
        <v>NPL</v>
      </c>
      <c r="C1371">
        <f>VLOOKUP(A1371,'Cód dos países'!$A$3:$C$199,3,FALSE)</f>
        <v>126</v>
      </c>
      <c r="D1371">
        <v>2012</v>
      </c>
      <c r="E1371">
        <f t="shared" si="21"/>
        <v>1262012</v>
      </c>
      <c r="F1371" s="54">
        <v>0.4375</v>
      </c>
    </row>
    <row r="1372" spans="1:6" x14ac:dyDescent="0.25">
      <c r="A1372" t="s">
        <v>227</v>
      </c>
      <c r="B1372" t="str">
        <f>VLOOKUP(A1372,'Cód dos países'!$A$3:$C$199,2,FALSE)</f>
        <v>NZL</v>
      </c>
      <c r="C1372">
        <f>VLOOKUP(A1372,'Cód dos países'!$A$3:$C$199,3,FALSE)</f>
        <v>128</v>
      </c>
      <c r="D1372">
        <v>2012</v>
      </c>
      <c r="E1372">
        <f t="shared" si="21"/>
        <v>1282012</v>
      </c>
      <c r="F1372" s="54">
        <v>1</v>
      </c>
    </row>
    <row r="1373" spans="1:6" x14ac:dyDescent="0.25">
      <c r="A1373" t="s">
        <v>229</v>
      </c>
      <c r="B1373" t="str">
        <f>VLOOKUP(A1373,'Cód dos países'!$A$3:$C$199,2,FALSE)</f>
        <v>OMN</v>
      </c>
      <c r="C1373">
        <f>VLOOKUP(A1373,'Cód dos países'!$A$3:$C$199,3,FALSE)</f>
        <v>133</v>
      </c>
      <c r="D1373">
        <v>2012</v>
      </c>
      <c r="E1373">
        <f t="shared" si="21"/>
        <v>1332012</v>
      </c>
      <c r="F1373" s="54">
        <v>0.8125</v>
      </c>
    </row>
    <row r="1374" spans="1:6" x14ac:dyDescent="0.25">
      <c r="A1374" t="s">
        <v>231</v>
      </c>
      <c r="B1374" t="str">
        <f>VLOOKUP(A1374,'Cód dos países'!$A$3:$C$199,2,FALSE)</f>
        <v>PAK</v>
      </c>
      <c r="C1374">
        <f>VLOOKUP(A1374,'Cód dos países'!$A$3:$C$199,3,FALSE)</f>
        <v>134</v>
      </c>
      <c r="D1374">
        <v>2012</v>
      </c>
      <c r="E1374">
        <f t="shared" si="21"/>
        <v>1342012</v>
      </c>
      <c r="F1374" s="54">
        <v>0.4375</v>
      </c>
    </row>
    <row r="1375" spans="1:6" x14ac:dyDescent="0.25">
      <c r="A1375" t="s">
        <v>233</v>
      </c>
      <c r="B1375" t="str">
        <f>VLOOKUP(A1375,'Cód dos países'!$A$3:$C$199,2,FALSE)</f>
        <v>PAN</v>
      </c>
      <c r="C1375">
        <f>VLOOKUP(A1375,'Cód dos países'!$A$3:$C$199,3,FALSE)</f>
        <v>136</v>
      </c>
      <c r="D1375">
        <v>2012</v>
      </c>
      <c r="E1375">
        <f t="shared" si="21"/>
        <v>1362012</v>
      </c>
      <c r="F1375" s="54">
        <v>0.4375</v>
      </c>
    </row>
    <row r="1376" spans="1:6" x14ac:dyDescent="0.25">
      <c r="A1376" t="s">
        <v>235</v>
      </c>
      <c r="B1376" t="str">
        <f>VLOOKUP(A1376,'Cód dos países'!$A$3:$C$199,2,FALSE)</f>
        <v>PER</v>
      </c>
      <c r="C1376">
        <f>VLOOKUP(A1376,'Cód dos países'!$A$3:$C$199,3,FALSE)</f>
        <v>139</v>
      </c>
      <c r="D1376">
        <v>2012</v>
      </c>
      <c r="E1376">
        <f t="shared" si="21"/>
        <v>1392012</v>
      </c>
      <c r="F1376" s="54">
        <v>0.5</v>
      </c>
    </row>
    <row r="1377" spans="1:6" x14ac:dyDescent="0.25">
      <c r="A1377" t="s">
        <v>237</v>
      </c>
      <c r="B1377" t="str">
        <f>VLOOKUP(A1377,'Cód dos países'!$A$3:$C$199,2,FALSE)</f>
        <v>PHL</v>
      </c>
      <c r="C1377">
        <f>VLOOKUP(A1377,'Cód dos países'!$A$3:$C$199,3,FALSE)</f>
        <v>140</v>
      </c>
      <c r="D1377">
        <v>2012</v>
      </c>
      <c r="E1377">
        <f t="shared" si="21"/>
        <v>1402012</v>
      </c>
      <c r="F1377" s="54">
        <v>0.4375</v>
      </c>
    </row>
    <row r="1378" spans="1:6" x14ac:dyDescent="0.25">
      <c r="A1378" t="s">
        <v>239</v>
      </c>
      <c r="B1378" t="str">
        <f>VLOOKUP(A1378,'Cód dos países'!$A$3:$C$199,2,FALSE)</f>
        <v>PNG</v>
      </c>
      <c r="C1378">
        <f>VLOOKUP(A1378,'Cód dos países'!$A$3:$C$199,3,FALSE)</f>
        <v>137</v>
      </c>
      <c r="D1378">
        <v>2012</v>
      </c>
      <c r="E1378">
        <f t="shared" si="21"/>
        <v>1372012</v>
      </c>
      <c r="F1378" s="54">
        <v>0.1875</v>
      </c>
    </row>
    <row r="1379" spans="1:6" x14ac:dyDescent="0.25">
      <c r="A1379" t="s">
        <v>241</v>
      </c>
      <c r="B1379" t="str">
        <f>VLOOKUP(A1379,'Cód dos países'!$A$3:$C$199,2,FALSE)</f>
        <v>POL</v>
      </c>
      <c r="C1379">
        <f>VLOOKUP(A1379,'Cód dos países'!$A$3:$C$199,3,FALSE)</f>
        <v>141</v>
      </c>
      <c r="D1379">
        <v>2012</v>
      </c>
      <c r="E1379">
        <f t="shared" si="21"/>
        <v>1412012</v>
      </c>
      <c r="F1379" s="54">
        <v>0.8125</v>
      </c>
    </row>
    <row r="1380" spans="1:6" x14ac:dyDescent="0.25">
      <c r="A1380" t="s">
        <v>595</v>
      </c>
      <c r="B1380" t="e">
        <f>VLOOKUP(A1380,'Cód dos países'!$A$3:$C$199,2,FALSE)</f>
        <v>#N/A</v>
      </c>
      <c r="C1380" t="e">
        <f>VLOOKUP(A1380,'Cód dos países'!$A$3:$C$199,3,FALSE)</f>
        <v>#N/A</v>
      </c>
      <c r="D1380">
        <v>2012</v>
      </c>
      <c r="E1380" t="e">
        <f t="shared" si="21"/>
        <v>#N/A</v>
      </c>
      <c r="F1380" s="54">
        <v>0.75</v>
      </c>
    </row>
    <row r="1381" spans="1:6" x14ac:dyDescent="0.25">
      <c r="A1381" t="s">
        <v>431</v>
      </c>
      <c r="B1381" t="str">
        <f>VLOOKUP(A1381,'Cód dos países'!$A$3:$C$199,2,FALSE)</f>
        <v>PRK</v>
      </c>
      <c r="C1381">
        <f>VLOOKUP(A1381,'Cód dos países'!$A$3:$C$199,3,FALSE)</f>
        <v>91</v>
      </c>
      <c r="D1381">
        <v>2012</v>
      </c>
      <c r="E1381">
        <f t="shared" si="21"/>
        <v>912012</v>
      </c>
      <c r="F1381" s="54">
        <v>0.4375</v>
      </c>
    </row>
    <row r="1382" spans="1:6" x14ac:dyDescent="0.25">
      <c r="A1382" t="s">
        <v>244</v>
      </c>
      <c r="B1382" t="str">
        <f>VLOOKUP(A1382,'Cód dos países'!$A$3:$C$199,2,FALSE)</f>
        <v>PRT</v>
      </c>
      <c r="C1382">
        <f>VLOOKUP(A1382,'Cód dos países'!$A$3:$C$199,3,FALSE)</f>
        <v>142</v>
      </c>
      <c r="D1382">
        <v>2012</v>
      </c>
      <c r="E1382">
        <f t="shared" si="21"/>
        <v>1422012</v>
      </c>
      <c r="F1382" s="54">
        <v>0.875</v>
      </c>
    </row>
    <row r="1383" spans="1:6" x14ac:dyDescent="0.25">
      <c r="A1383" t="s">
        <v>246</v>
      </c>
      <c r="B1383" t="str">
        <f>VLOOKUP(A1383,'Cód dos países'!$A$3:$C$199,2,FALSE)</f>
        <v>PRY</v>
      </c>
      <c r="C1383">
        <f>VLOOKUP(A1383,'Cód dos países'!$A$3:$C$199,3,FALSE)</f>
        <v>138</v>
      </c>
      <c r="D1383">
        <v>2012</v>
      </c>
      <c r="E1383">
        <f t="shared" si="21"/>
        <v>1382012</v>
      </c>
      <c r="F1383" s="54">
        <v>0.375</v>
      </c>
    </row>
    <row r="1384" spans="1:6" x14ac:dyDescent="0.25">
      <c r="A1384" t="s">
        <v>248</v>
      </c>
      <c r="B1384" t="str">
        <f>VLOOKUP(A1384,'Cód dos países'!$A$3:$C$199,2,FALSE)</f>
        <v>QAT</v>
      </c>
      <c r="C1384">
        <f>VLOOKUP(A1384,'Cód dos países'!$A$3:$C$199,3,FALSE)</f>
        <v>143</v>
      </c>
      <c r="D1384">
        <v>2012</v>
      </c>
      <c r="E1384">
        <f t="shared" si="21"/>
        <v>1432012</v>
      </c>
      <c r="F1384" s="54">
        <v>0.875</v>
      </c>
    </row>
    <row r="1385" spans="1:6" x14ac:dyDescent="0.25">
      <c r="A1385" t="s">
        <v>596</v>
      </c>
      <c r="B1385" t="e">
        <f>VLOOKUP(A1385,'Cód dos países'!$A$3:$C$199,2,FALSE)</f>
        <v>#N/A</v>
      </c>
      <c r="C1385" t="e">
        <f>VLOOKUP(A1385,'Cód dos países'!$A$3:$C$199,3,FALSE)</f>
        <v>#N/A</v>
      </c>
      <c r="D1385">
        <v>2012</v>
      </c>
      <c r="E1385" t="e">
        <f t="shared" si="21"/>
        <v>#N/A</v>
      </c>
      <c r="F1385" s="54">
        <v>0.8125</v>
      </c>
    </row>
    <row r="1386" spans="1:6" x14ac:dyDescent="0.25">
      <c r="A1386" t="s">
        <v>250</v>
      </c>
      <c r="B1386" t="str">
        <f>VLOOKUP(A1386,'Cód dos países'!$A$3:$C$199,2,FALSE)</f>
        <v>ROM</v>
      </c>
      <c r="C1386">
        <f>VLOOKUP(A1386,'Cód dos países'!$A$3:$C$199,3,FALSE)</f>
        <v>144</v>
      </c>
      <c r="D1386">
        <v>2012</v>
      </c>
      <c r="E1386">
        <f t="shared" si="21"/>
        <v>1442012</v>
      </c>
      <c r="F1386" s="54">
        <v>0.6875</v>
      </c>
    </row>
    <row r="1387" spans="1:6" x14ac:dyDescent="0.25">
      <c r="A1387" t="s">
        <v>251</v>
      </c>
      <c r="B1387" t="str">
        <f>VLOOKUP(A1387,'Cód dos países'!$A$3:$C$199,2,FALSE)</f>
        <v>RUS</v>
      </c>
      <c r="C1387">
        <f>VLOOKUP(A1387,'Cód dos países'!$A$3:$C$199,3,FALSE)</f>
        <v>145</v>
      </c>
      <c r="D1387">
        <v>2012</v>
      </c>
      <c r="E1387">
        <f t="shared" si="21"/>
        <v>1452012</v>
      </c>
      <c r="F1387" s="54">
        <v>0.4375</v>
      </c>
    </row>
    <row r="1388" spans="1:6" x14ac:dyDescent="0.25">
      <c r="A1388" t="s">
        <v>253</v>
      </c>
      <c r="B1388" t="str">
        <f>VLOOKUP(A1388,'Cód dos países'!$A$3:$C$199,2,FALSE)</f>
        <v>RWA</v>
      </c>
      <c r="C1388">
        <f>VLOOKUP(A1388,'Cód dos países'!$A$3:$C$199,3,FALSE)</f>
        <v>146</v>
      </c>
      <c r="D1388">
        <v>2012</v>
      </c>
      <c r="E1388">
        <f t="shared" si="21"/>
        <v>1462012</v>
      </c>
      <c r="F1388" s="54">
        <v>0.4375</v>
      </c>
    </row>
    <row r="1389" spans="1:6" x14ac:dyDescent="0.25">
      <c r="A1389" t="s">
        <v>365</v>
      </c>
      <c r="B1389" t="str">
        <f>VLOOKUP(A1389,'Cód dos países'!$A$3:$C$199,2,FALSE)</f>
        <v>SAM</v>
      </c>
      <c r="C1389">
        <f>VLOOKUP(A1389,'Cód dos países'!$A$3:$C$199,3,FALSE)</f>
        <v>147</v>
      </c>
      <c r="D1389">
        <v>2012</v>
      </c>
      <c r="E1389">
        <f t="shared" si="21"/>
        <v>1472012</v>
      </c>
      <c r="F1389" s="54">
        <v>0.8125</v>
      </c>
    </row>
    <row r="1390" spans="1:6" x14ac:dyDescent="0.25">
      <c r="A1390" t="s">
        <v>255</v>
      </c>
      <c r="B1390" t="str">
        <f>VLOOKUP(A1390,'Cód dos países'!$A$3:$C$199,2,FALSE)</f>
        <v>SAU</v>
      </c>
      <c r="C1390">
        <f>VLOOKUP(A1390,'Cód dos países'!$A$3:$C$199,3,FALSE)</f>
        <v>150</v>
      </c>
      <c r="D1390">
        <v>2012</v>
      </c>
      <c r="E1390">
        <f t="shared" si="21"/>
        <v>1502012</v>
      </c>
      <c r="F1390" s="54">
        <v>0.75</v>
      </c>
    </row>
    <row r="1391" spans="1:6" x14ac:dyDescent="0.25">
      <c r="A1391" t="s">
        <v>257</v>
      </c>
      <c r="B1391" t="str">
        <f>VLOOKUP(A1391,'Cód dos países'!$A$3:$C$199,2,FALSE)</f>
        <v>SDN</v>
      </c>
      <c r="C1391">
        <f>VLOOKUP(A1391,'Cód dos países'!$A$3:$C$199,3,FALSE)</f>
        <v>166</v>
      </c>
      <c r="D1391">
        <v>2012</v>
      </c>
      <c r="E1391">
        <f t="shared" si="21"/>
        <v>1662012</v>
      </c>
      <c r="F1391" s="54">
        <v>0.1875</v>
      </c>
    </row>
    <row r="1392" spans="1:6" x14ac:dyDescent="0.25">
      <c r="A1392" t="s">
        <v>259</v>
      </c>
      <c r="B1392" t="str">
        <f>VLOOKUP(A1392,'Cód dos países'!$A$3:$C$199,2,FALSE)</f>
        <v>SEN</v>
      </c>
      <c r="C1392">
        <f>VLOOKUP(A1392,'Cód dos países'!$A$3:$C$199,3,FALSE)</f>
        <v>151</v>
      </c>
      <c r="D1392">
        <v>2012</v>
      </c>
      <c r="E1392">
        <f t="shared" si="21"/>
        <v>1512012</v>
      </c>
      <c r="F1392" s="54">
        <v>0.5</v>
      </c>
    </row>
    <row r="1393" spans="1:6" x14ac:dyDescent="0.25">
      <c r="A1393" t="s">
        <v>261</v>
      </c>
      <c r="B1393" t="str">
        <f>VLOOKUP(A1393,'Cód dos países'!$A$3:$C$199,2,FALSE)</f>
        <v>SGP</v>
      </c>
      <c r="C1393">
        <f>VLOOKUP(A1393,'Cód dos países'!$A$3:$C$199,3,FALSE)</f>
        <v>155</v>
      </c>
      <c r="D1393">
        <v>2012</v>
      </c>
      <c r="E1393">
        <f t="shared" si="21"/>
        <v>1552012</v>
      </c>
      <c r="F1393" s="54">
        <v>0.9375</v>
      </c>
    </row>
    <row r="1394" spans="1:6" x14ac:dyDescent="0.25">
      <c r="A1394" t="s">
        <v>263</v>
      </c>
      <c r="B1394" t="str">
        <f>VLOOKUP(A1394,'Cód dos países'!$A$3:$C$199,2,FALSE)</f>
        <v>SLB</v>
      </c>
      <c r="C1394">
        <f>VLOOKUP(A1394,'Cód dos países'!$A$3:$C$199,3,FALSE)</f>
        <v>158</v>
      </c>
      <c r="D1394">
        <v>2012</v>
      </c>
      <c r="E1394">
        <f t="shared" si="21"/>
        <v>1582012</v>
      </c>
      <c r="F1394" s="54">
        <v>0.4375</v>
      </c>
    </row>
    <row r="1395" spans="1:6" x14ac:dyDescent="0.25">
      <c r="A1395" t="s">
        <v>265</v>
      </c>
      <c r="B1395" t="str">
        <f>VLOOKUP(A1395,'Cód dos países'!$A$3:$C$199,2,FALSE)</f>
        <v>SLE</v>
      </c>
      <c r="C1395">
        <f>VLOOKUP(A1395,'Cód dos países'!$A$3:$C$199,3,FALSE)</f>
        <v>154</v>
      </c>
      <c r="D1395">
        <v>2012</v>
      </c>
      <c r="E1395">
        <f t="shared" si="21"/>
        <v>1542012</v>
      </c>
      <c r="F1395" s="54">
        <v>0.375</v>
      </c>
    </row>
    <row r="1396" spans="1:6" x14ac:dyDescent="0.25">
      <c r="A1396" t="s">
        <v>267</v>
      </c>
      <c r="B1396" t="str">
        <f>VLOOKUP(A1396,'Cód dos países'!$A$3:$C$199,2,FALSE)</f>
        <v>SLV</v>
      </c>
      <c r="C1396">
        <f>VLOOKUP(A1396,'Cód dos países'!$A$3:$C$199,3,FALSE)</f>
        <v>53</v>
      </c>
      <c r="D1396">
        <v>2012</v>
      </c>
      <c r="E1396">
        <f t="shared" si="21"/>
        <v>532012</v>
      </c>
      <c r="F1396" s="54">
        <v>0.375</v>
      </c>
    </row>
    <row r="1397" spans="1:6" x14ac:dyDescent="0.25">
      <c r="A1397" t="s">
        <v>269</v>
      </c>
      <c r="B1397" t="str">
        <f>VLOOKUP(A1397,'Cód dos países'!$A$3:$C$199,2,FALSE)</f>
        <v>SOM</v>
      </c>
      <c r="C1397">
        <f>VLOOKUP(A1397,'Cód dos países'!$A$3:$C$199,3,FALSE)</f>
        <v>159</v>
      </c>
      <c r="D1397">
        <v>2012</v>
      </c>
      <c r="E1397">
        <f t="shared" si="21"/>
        <v>1592012</v>
      </c>
      <c r="F1397" s="54">
        <v>0</v>
      </c>
    </row>
    <row r="1398" spans="1:6" x14ac:dyDescent="0.25">
      <c r="A1398" t="s">
        <v>272</v>
      </c>
      <c r="B1398" t="str">
        <f>VLOOKUP(A1398,'Cód dos países'!$A$3:$C$199,2,FALSE)</f>
        <v>STP</v>
      </c>
      <c r="C1398">
        <f>VLOOKUP(A1398,'Cód dos países'!$A$3:$C$199,3,FALSE)</f>
        <v>149</v>
      </c>
      <c r="D1398">
        <v>2012</v>
      </c>
      <c r="E1398">
        <f t="shared" si="21"/>
        <v>1492012</v>
      </c>
      <c r="F1398" s="54">
        <v>0.5625</v>
      </c>
    </row>
    <row r="1399" spans="1:6" x14ac:dyDescent="0.25">
      <c r="A1399" t="s">
        <v>274</v>
      </c>
      <c r="B1399" t="str">
        <f>VLOOKUP(A1399,'Cód dos países'!$A$3:$C$199,2,FALSE)</f>
        <v>SUR</v>
      </c>
      <c r="C1399">
        <f>VLOOKUP(A1399,'Cód dos países'!$A$3:$C$199,3,FALSE)</f>
        <v>167</v>
      </c>
      <c r="D1399">
        <v>2012</v>
      </c>
      <c r="E1399">
        <f t="shared" si="21"/>
        <v>1672012</v>
      </c>
      <c r="F1399" s="54">
        <v>0.4375</v>
      </c>
    </row>
    <row r="1400" spans="1:6" x14ac:dyDescent="0.25">
      <c r="A1400" t="s">
        <v>276</v>
      </c>
      <c r="B1400" t="str">
        <f>VLOOKUP(A1400,'Cód dos países'!$A$3:$C$199,2,FALSE)</f>
        <v>SVK</v>
      </c>
      <c r="C1400">
        <f>VLOOKUP(A1400,'Cód dos países'!$A$3:$C$199,3,FALSE)</f>
        <v>156</v>
      </c>
      <c r="D1400">
        <v>2012</v>
      </c>
      <c r="E1400">
        <f t="shared" si="21"/>
        <v>1562012</v>
      </c>
      <c r="F1400" s="54">
        <v>0.875</v>
      </c>
    </row>
    <row r="1401" spans="1:6" x14ac:dyDescent="0.25">
      <c r="A1401" t="s">
        <v>278</v>
      </c>
      <c r="B1401" t="str">
        <f>VLOOKUP(A1401,'Cód dos países'!$A$3:$C$199,2,FALSE)</f>
        <v>SVN</v>
      </c>
      <c r="C1401">
        <f>VLOOKUP(A1401,'Cód dos países'!$A$3:$C$199,3,FALSE)</f>
        <v>157</v>
      </c>
      <c r="D1401">
        <v>2012</v>
      </c>
      <c r="E1401">
        <f t="shared" si="21"/>
        <v>1572012</v>
      </c>
      <c r="F1401" s="54">
        <v>0.875</v>
      </c>
    </row>
    <row r="1402" spans="1:6" x14ac:dyDescent="0.25">
      <c r="A1402" t="s">
        <v>280</v>
      </c>
      <c r="B1402" t="str">
        <f>VLOOKUP(A1402,'Cód dos países'!$A$3:$C$199,2,FALSE)</f>
        <v>SWE</v>
      </c>
      <c r="C1402">
        <f>VLOOKUP(A1402,'Cód dos países'!$A$3:$C$199,3,FALSE)</f>
        <v>169</v>
      </c>
      <c r="D1402">
        <v>2012</v>
      </c>
      <c r="E1402">
        <f t="shared" si="21"/>
        <v>1692012</v>
      </c>
      <c r="F1402" s="54">
        <v>1</v>
      </c>
    </row>
    <row r="1403" spans="1:6" x14ac:dyDescent="0.25">
      <c r="A1403" t="s">
        <v>282</v>
      </c>
      <c r="B1403" t="str">
        <f>VLOOKUP(A1403,'Cód dos países'!$A$3:$C$199,2,FALSE)</f>
        <v>SWZ</v>
      </c>
      <c r="C1403">
        <f>VLOOKUP(A1403,'Cód dos países'!$A$3:$C$199,3,FALSE)</f>
        <v>168</v>
      </c>
      <c r="D1403">
        <v>2012</v>
      </c>
      <c r="E1403">
        <f t="shared" si="21"/>
        <v>1682012</v>
      </c>
      <c r="F1403" s="54">
        <v>0.4375</v>
      </c>
    </row>
    <row r="1404" spans="1:6" x14ac:dyDescent="0.25">
      <c r="A1404" t="s">
        <v>284</v>
      </c>
      <c r="B1404" t="str">
        <f>VLOOKUP(A1404,'Cód dos países'!$A$3:$C$199,2,FALSE)</f>
        <v>SYC</v>
      </c>
      <c r="C1404">
        <f>VLOOKUP(A1404,'Cód dos países'!$A$3:$C$199,3,FALSE)</f>
        <v>153</v>
      </c>
      <c r="D1404">
        <v>2012</v>
      </c>
      <c r="E1404">
        <f t="shared" si="21"/>
        <v>1532012</v>
      </c>
      <c r="F1404" s="54">
        <v>0.75</v>
      </c>
    </row>
    <row r="1405" spans="1:6" x14ac:dyDescent="0.25">
      <c r="A1405" t="s">
        <v>286</v>
      </c>
      <c r="B1405" t="str">
        <f>VLOOKUP(A1405,'Cód dos países'!$A$3:$C$199,2,FALSE)</f>
        <v>SYR</v>
      </c>
      <c r="C1405">
        <f>VLOOKUP(A1405,'Cód dos países'!$A$3:$C$199,3,FALSE)</f>
        <v>171</v>
      </c>
      <c r="D1405">
        <v>2012</v>
      </c>
      <c r="E1405">
        <f t="shared" si="21"/>
        <v>1712012</v>
      </c>
      <c r="F1405" s="54">
        <v>0.3125</v>
      </c>
    </row>
    <row r="1406" spans="1:6" x14ac:dyDescent="0.25">
      <c r="A1406" t="s">
        <v>288</v>
      </c>
      <c r="B1406" t="str">
        <f>VLOOKUP(A1406,'Cód dos países'!$A$3:$C$199,2,FALSE)</f>
        <v>TCD</v>
      </c>
      <c r="C1406">
        <f>VLOOKUP(A1406,'Cód dos países'!$A$3:$C$199,3,FALSE)</f>
        <v>34</v>
      </c>
      <c r="D1406">
        <v>2012</v>
      </c>
      <c r="E1406">
        <f t="shared" si="21"/>
        <v>342012</v>
      </c>
      <c r="F1406" s="54">
        <v>0.1875</v>
      </c>
    </row>
    <row r="1407" spans="1:6" x14ac:dyDescent="0.25">
      <c r="A1407" t="s">
        <v>290</v>
      </c>
      <c r="B1407" t="str">
        <f>VLOOKUP(A1407,'Cód dos países'!$A$3:$C$199,2,FALSE)</f>
        <v>TGO</v>
      </c>
      <c r="C1407">
        <f>VLOOKUP(A1407,'Cód dos países'!$A$3:$C$199,3,FALSE)</f>
        <v>177</v>
      </c>
      <c r="D1407">
        <v>2012</v>
      </c>
      <c r="E1407">
        <f t="shared" si="21"/>
        <v>1772012</v>
      </c>
      <c r="F1407" s="54">
        <v>0.4375</v>
      </c>
    </row>
    <row r="1408" spans="1:6" x14ac:dyDescent="0.25">
      <c r="A1408" t="s">
        <v>292</v>
      </c>
      <c r="B1408" t="str">
        <f>VLOOKUP(A1408,'Cód dos países'!$A$3:$C$199,2,FALSE)</f>
        <v>THA</v>
      </c>
      <c r="C1408">
        <f>VLOOKUP(A1408,'Cód dos países'!$A$3:$C$199,3,FALSE)</f>
        <v>175</v>
      </c>
      <c r="D1408">
        <v>2012</v>
      </c>
      <c r="E1408">
        <f t="shared" si="21"/>
        <v>1752012</v>
      </c>
      <c r="F1408" s="54">
        <v>0.625</v>
      </c>
    </row>
    <row r="1409" spans="1:6" x14ac:dyDescent="0.25">
      <c r="A1409" t="s">
        <v>294</v>
      </c>
      <c r="B1409" t="str">
        <f>VLOOKUP(A1409,'Cód dos países'!$A$3:$C$199,2,FALSE)</f>
        <v>TJK</v>
      </c>
      <c r="C1409">
        <f>VLOOKUP(A1409,'Cód dos países'!$A$3:$C$199,3,FALSE)</f>
        <v>173</v>
      </c>
      <c r="D1409">
        <v>2012</v>
      </c>
      <c r="E1409">
        <f t="shared" si="21"/>
        <v>1732012</v>
      </c>
      <c r="F1409" s="54">
        <v>0.25</v>
      </c>
    </row>
    <row r="1410" spans="1:6" x14ac:dyDescent="0.25">
      <c r="A1410" t="s">
        <v>296</v>
      </c>
      <c r="B1410" t="str">
        <f>VLOOKUP(A1410,'Cód dos países'!$A$3:$C$199,2,FALSE)</f>
        <v>TKM</v>
      </c>
      <c r="C1410">
        <f>VLOOKUP(A1410,'Cód dos países'!$A$3:$C$199,3,FALSE)</f>
        <v>182</v>
      </c>
      <c r="D1410">
        <v>2012</v>
      </c>
      <c r="E1410">
        <f t="shared" si="21"/>
        <v>1822012</v>
      </c>
      <c r="F1410" s="54">
        <v>0.4375</v>
      </c>
    </row>
    <row r="1411" spans="1:6" x14ac:dyDescent="0.25">
      <c r="A1411" t="s">
        <v>423</v>
      </c>
      <c r="B1411" t="str">
        <f>VLOOKUP(A1411,'Cód dos países'!$A$3:$C$199,2,FALSE)</f>
        <v>TMP</v>
      </c>
      <c r="C1411">
        <f>VLOOKUP(A1411,'Cód dos países'!$A$3:$C$199,3,FALSE)</f>
        <v>176</v>
      </c>
      <c r="D1411">
        <v>2012</v>
      </c>
      <c r="E1411">
        <f t="shared" si="21"/>
        <v>1762012</v>
      </c>
      <c r="F1411" s="54">
        <v>0.375</v>
      </c>
    </row>
    <row r="1412" spans="1:6" x14ac:dyDescent="0.25">
      <c r="A1412" t="s">
        <v>371</v>
      </c>
      <c r="B1412" t="str">
        <f>VLOOKUP(A1412,'Cód dos países'!$A$3:$C$199,2,FALSE)</f>
        <v>TON</v>
      </c>
      <c r="C1412">
        <f>VLOOKUP(A1412,'Cód dos países'!$A$3:$C$199,3,FALSE)</f>
        <v>178</v>
      </c>
      <c r="D1412">
        <v>2012</v>
      </c>
      <c r="E1412">
        <f t="shared" si="21"/>
        <v>1782012</v>
      </c>
      <c r="F1412" s="54">
        <v>0.75</v>
      </c>
    </row>
    <row r="1413" spans="1:6" x14ac:dyDescent="0.25">
      <c r="A1413" t="s">
        <v>298</v>
      </c>
      <c r="B1413" t="str">
        <f>VLOOKUP(A1413,'Cód dos países'!$A$3:$C$199,2,FALSE)</f>
        <v>TTO</v>
      </c>
      <c r="C1413">
        <f>VLOOKUP(A1413,'Cód dos países'!$A$3:$C$199,3,FALSE)</f>
        <v>179</v>
      </c>
      <c r="D1413">
        <v>2012</v>
      </c>
      <c r="E1413">
        <f t="shared" si="21"/>
        <v>1792012</v>
      </c>
      <c r="F1413" s="54">
        <v>0.5</v>
      </c>
    </row>
    <row r="1414" spans="1:6" x14ac:dyDescent="0.25">
      <c r="A1414" t="s">
        <v>300</v>
      </c>
      <c r="B1414" t="str">
        <f>VLOOKUP(A1414,'Cód dos países'!$A$3:$C$199,2,FALSE)</f>
        <v>TUN</v>
      </c>
      <c r="C1414">
        <f>VLOOKUP(A1414,'Cód dos países'!$A$3:$C$199,3,FALSE)</f>
        <v>180</v>
      </c>
      <c r="D1414">
        <v>2012</v>
      </c>
      <c r="E1414">
        <f t="shared" ref="E1414:E1477" si="22">C1414*10000+D1414</f>
        <v>1802012</v>
      </c>
      <c r="F1414" s="54">
        <v>0.5625</v>
      </c>
    </row>
    <row r="1415" spans="1:6" x14ac:dyDescent="0.25">
      <c r="A1415" t="s">
        <v>302</v>
      </c>
      <c r="B1415" t="str">
        <f>VLOOKUP(A1415,'Cód dos países'!$A$3:$C$199,2,FALSE)</f>
        <v>TUR</v>
      </c>
      <c r="C1415">
        <f>VLOOKUP(A1415,'Cód dos países'!$A$3:$C$199,3,FALSE)</f>
        <v>181</v>
      </c>
      <c r="D1415">
        <v>2012</v>
      </c>
      <c r="E1415">
        <f t="shared" si="22"/>
        <v>1812012</v>
      </c>
      <c r="F1415" s="54">
        <v>0.5625</v>
      </c>
    </row>
    <row r="1416" spans="1:6" x14ac:dyDescent="0.25">
      <c r="A1416" t="s">
        <v>372</v>
      </c>
      <c r="B1416" t="str">
        <f>VLOOKUP(A1416,'Cód dos países'!$A$3:$C$199,2,FALSE)</f>
        <v>TUV</v>
      </c>
      <c r="C1416">
        <f>VLOOKUP(A1416,'Cód dos países'!$A$3:$C$199,3,FALSE)</f>
        <v>183</v>
      </c>
      <c r="D1416">
        <v>2012</v>
      </c>
      <c r="E1416">
        <f t="shared" si="22"/>
        <v>1832012</v>
      </c>
      <c r="F1416" s="54">
        <v>0.8125</v>
      </c>
    </row>
    <row r="1417" spans="1:6" x14ac:dyDescent="0.25">
      <c r="A1417" t="s">
        <v>304</v>
      </c>
      <c r="B1417" t="str">
        <f>VLOOKUP(A1417,'Cód dos países'!$A$3:$C$199,2,FALSE)</f>
        <v>TWN</v>
      </c>
      <c r="C1417">
        <f>VLOOKUP(A1417,'Cód dos países'!$A$3:$C$199,3,FALSE)</f>
        <v>172</v>
      </c>
      <c r="D1417">
        <v>2012</v>
      </c>
      <c r="E1417">
        <f t="shared" si="22"/>
        <v>1722012</v>
      </c>
      <c r="F1417" s="54">
        <v>0.6875</v>
      </c>
    </row>
    <row r="1418" spans="1:6" x14ac:dyDescent="0.25">
      <c r="A1418" t="s">
        <v>306</v>
      </c>
      <c r="B1418" t="str">
        <f>VLOOKUP(A1418,'Cód dos países'!$A$3:$C$199,2,FALSE)</f>
        <v>TZA</v>
      </c>
      <c r="C1418">
        <f>VLOOKUP(A1418,'Cód dos países'!$A$3:$C$199,3,FALSE)</f>
        <v>174</v>
      </c>
      <c r="D1418">
        <v>2012</v>
      </c>
      <c r="E1418">
        <f t="shared" si="22"/>
        <v>1742012</v>
      </c>
      <c r="F1418" s="54">
        <v>0.5</v>
      </c>
    </row>
    <row r="1419" spans="1:6" x14ac:dyDescent="0.25">
      <c r="A1419" t="s">
        <v>308</v>
      </c>
      <c r="B1419" t="str">
        <f>VLOOKUP(A1419,'Cód dos países'!$A$3:$C$199,2,FALSE)</f>
        <v>UGA</v>
      </c>
      <c r="C1419">
        <f>VLOOKUP(A1419,'Cód dos países'!$A$3:$C$199,3,FALSE)</f>
        <v>184</v>
      </c>
      <c r="D1419">
        <v>2012</v>
      </c>
      <c r="E1419">
        <f t="shared" si="22"/>
        <v>1842012</v>
      </c>
      <c r="F1419" s="54">
        <v>0.5</v>
      </c>
    </row>
    <row r="1420" spans="1:6" x14ac:dyDescent="0.25">
      <c r="A1420" t="s">
        <v>310</v>
      </c>
      <c r="B1420" t="str">
        <f>VLOOKUP(A1420,'Cód dos países'!$A$3:$C$199,2,FALSE)</f>
        <v>UKR</v>
      </c>
      <c r="C1420">
        <f>VLOOKUP(A1420,'Cód dos países'!$A$3:$C$199,3,FALSE)</f>
        <v>185</v>
      </c>
      <c r="D1420">
        <v>2012</v>
      </c>
      <c r="E1420">
        <f t="shared" si="22"/>
        <v>1852012</v>
      </c>
      <c r="F1420" s="54">
        <v>0.4375</v>
      </c>
    </row>
    <row r="1421" spans="1:6" x14ac:dyDescent="0.25">
      <c r="A1421" t="s">
        <v>312</v>
      </c>
      <c r="B1421" t="str">
        <f>VLOOKUP(A1421,'Cód dos países'!$A$3:$C$199,2,FALSE)</f>
        <v>URY</v>
      </c>
      <c r="C1421">
        <f>VLOOKUP(A1421,'Cód dos países'!$A$3:$C$199,3,FALSE)</f>
        <v>189</v>
      </c>
      <c r="D1421">
        <v>2012</v>
      </c>
      <c r="E1421">
        <f t="shared" si="22"/>
        <v>1892012</v>
      </c>
      <c r="F1421" s="54">
        <v>0.75</v>
      </c>
    </row>
    <row r="1422" spans="1:6" x14ac:dyDescent="0.25">
      <c r="A1422" t="s">
        <v>314</v>
      </c>
      <c r="B1422" t="str">
        <f>VLOOKUP(A1422,'Cód dos países'!$A$3:$C$199,2,FALSE)</f>
        <v>USA</v>
      </c>
      <c r="C1422">
        <f>VLOOKUP(A1422,'Cód dos países'!$A$3:$C$199,3,FALSE)</f>
        <v>188</v>
      </c>
      <c r="D1422">
        <v>2012</v>
      </c>
      <c r="E1422">
        <f t="shared" si="22"/>
        <v>1882012</v>
      </c>
      <c r="F1422" s="54">
        <v>0.9375</v>
      </c>
    </row>
    <row r="1423" spans="1:6" x14ac:dyDescent="0.25">
      <c r="A1423" t="s">
        <v>316</v>
      </c>
      <c r="B1423" t="str">
        <f>VLOOKUP(A1423,'Cód dos países'!$A$3:$C$199,2,FALSE)</f>
        <v>UZB</v>
      </c>
      <c r="C1423">
        <f>VLOOKUP(A1423,'Cód dos países'!$A$3:$C$199,3,FALSE)</f>
        <v>190</v>
      </c>
      <c r="D1423">
        <v>2012</v>
      </c>
      <c r="E1423">
        <f t="shared" si="22"/>
        <v>1902012</v>
      </c>
      <c r="F1423" s="54">
        <v>0.375</v>
      </c>
    </row>
    <row r="1424" spans="1:6" x14ac:dyDescent="0.25">
      <c r="A1424" t="s">
        <v>369</v>
      </c>
      <c r="B1424" t="str">
        <f>VLOOKUP(A1424,'Cód dos países'!$A$3:$C$199,2,FALSE)</f>
        <v>VCT</v>
      </c>
      <c r="C1424">
        <f>VLOOKUP(A1424,'Cód dos países'!$A$3:$C$199,3,FALSE)</f>
        <v>165</v>
      </c>
      <c r="D1424">
        <v>2012</v>
      </c>
      <c r="E1424">
        <f t="shared" si="22"/>
        <v>1652012</v>
      </c>
      <c r="F1424" s="54">
        <v>0.875</v>
      </c>
    </row>
    <row r="1425" spans="1:6" x14ac:dyDescent="0.25">
      <c r="A1425" t="s">
        <v>318</v>
      </c>
      <c r="B1425" t="str">
        <f>VLOOKUP(A1425,'Cód dos países'!$A$3:$C$199,2,FALSE)</f>
        <v>VEN</v>
      </c>
      <c r="C1425">
        <f>VLOOKUP(A1425,'Cód dos países'!$A$3:$C$199,3,FALSE)</f>
        <v>192</v>
      </c>
      <c r="D1425">
        <v>2012</v>
      </c>
      <c r="E1425">
        <f t="shared" si="22"/>
        <v>1922012</v>
      </c>
      <c r="F1425" s="54">
        <v>0.25</v>
      </c>
    </row>
    <row r="1426" spans="1:6" x14ac:dyDescent="0.25">
      <c r="A1426" t="s">
        <v>597</v>
      </c>
      <c r="B1426" t="e">
        <f>VLOOKUP(A1426,'Cód dos países'!$A$3:$C$199,2,FALSE)</f>
        <v>#N/A</v>
      </c>
      <c r="C1426" t="e">
        <f>VLOOKUP(A1426,'Cód dos países'!$A$3:$C$199,3,FALSE)</f>
        <v>#N/A</v>
      </c>
      <c r="D1426">
        <v>2012</v>
      </c>
      <c r="E1426" t="e">
        <f t="shared" si="22"/>
        <v>#N/A</v>
      </c>
      <c r="F1426" s="54">
        <v>0.8125</v>
      </c>
    </row>
    <row r="1427" spans="1:6" x14ac:dyDescent="0.25">
      <c r="A1427" t="s">
        <v>320</v>
      </c>
      <c r="B1427" t="str">
        <f>VLOOKUP(A1427,'Cód dos países'!$A$3:$C$199,2,FALSE)</f>
        <v>VNM</v>
      </c>
      <c r="C1427">
        <f>VLOOKUP(A1427,'Cód dos países'!$A$3:$C$199,3,FALSE)</f>
        <v>193</v>
      </c>
      <c r="D1427">
        <v>2012</v>
      </c>
      <c r="E1427">
        <f t="shared" si="22"/>
        <v>1932012</v>
      </c>
      <c r="F1427" s="54">
        <v>0.5</v>
      </c>
    </row>
    <row r="1428" spans="1:6" x14ac:dyDescent="0.25">
      <c r="A1428" t="s">
        <v>322</v>
      </c>
      <c r="B1428" t="str">
        <f>VLOOKUP(A1428,'Cód dos países'!$A$3:$C$199,2,FALSE)</f>
        <v>VUT</v>
      </c>
      <c r="C1428">
        <f>VLOOKUP(A1428,'Cód dos países'!$A$3:$C$199,3,FALSE)</f>
        <v>191</v>
      </c>
      <c r="D1428">
        <v>2012</v>
      </c>
      <c r="E1428">
        <f t="shared" si="22"/>
        <v>1912012</v>
      </c>
      <c r="F1428" s="54">
        <v>0.8125</v>
      </c>
    </row>
    <row r="1429" spans="1:6" x14ac:dyDescent="0.25">
      <c r="A1429" t="s">
        <v>598</v>
      </c>
      <c r="B1429" t="e">
        <f>VLOOKUP(A1429,'Cód dos países'!$A$3:$C$199,2,FALSE)</f>
        <v>#N/A</v>
      </c>
      <c r="C1429" t="e">
        <f>VLOOKUP(A1429,'Cód dos países'!$A$3:$C$199,3,FALSE)</f>
        <v>#N/A</v>
      </c>
      <c r="D1429">
        <v>2012</v>
      </c>
      <c r="E1429" t="e">
        <f t="shared" si="22"/>
        <v>#N/A</v>
      </c>
      <c r="F1429" s="54">
        <v>0.4375</v>
      </c>
    </row>
    <row r="1430" spans="1:6" x14ac:dyDescent="0.25">
      <c r="A1430" t="s">
        <v>325</v>
      </c>
      <c r="B1430" t="str">
        <f>VLOOKUP(A1430,'Cód dos países'!$A$3:$C$199,2,FALSE)</f>
        <v>YEM</v>
      </c>
      <c r="C1430">
        <f>VLOOKUP(A1430,'Cód dos países'!$A$3:$C$199,3,FALSE)</f>
        <v>194</v>
      </c>
      <c r="D1430">
        <v>2012</v>
      </c>
      <c r="E1430">
        <f t="shared" si="22"/>
        <v>1942012</v>
      </c>
      <c r="F1430" s="54">
        <v>0.375</v>
      </c>
    </row>
    <row r="1431" spans="1:6" x14ac:dyDescent="0.25">
      <c r="A1431" t="s">
        <v>271</v>
      </c>
      <c r="B1431" t="str">
        <f>VLOOKUP(A1431,'Cód dos países'!$A$3:$C$199,2,FALSE)</f>
        <v>YUG</v>
      </c>
      <c r="C1431">
        <f>VLOOKUP(A1431,'Cód dos países'!$A$3:$C$199,3,FALSE)</f>
        <v>152</v>
      </c>
      <c r="D1431">
        <v>2012</v>
      </c>
      <c r="E1431">
        <f t="shared" si="22"/>
        <v>1522012</v>
      </c>
      <c r="F1431" s="54">
        <v>0.5</v>
      </c>
    </row>
    <row r="1432" spans="1:6" x14ac:dyDescent="0.25">
      <c r="A1432" t="s">
        <v>327</v>
      </c>
      <c r="B1432" t="str">
        <f>VLOOKUP(A1432,'Cód dos países'!$A$3:$C$199,2,FALSE)</f>
        <v>ZAF</v>
      </c>
      <c r="C1432">
        <f>VLOOKUP(A1432,'Cód dos países'!$A$3:$C$199,3,FALSE)</f>
        <v>160</v>
      </c>
      <c r="D1432">
        <v>2012</v>
      </c>
      <c r="E1432">
        <f t="shared" si="22"/>
        <v>1602012</v>
      </c>
      <c r="F1432" s="54">
        <v>0.5625</v>
      </c>
    </row>
    <row r="1433" spans="1:6" x14ac:dyDescent="0.25">
      <c r="A1433" t="s">
        <v>430</v>
      </c>
      <c r="B1433" t="str">
        <f>VLOOKUP(A1433,'Cód dos países'!$A$3:$C$199,2,FALSE)</f>
        <v>ZAR</v>
      </c>
      <c r="C1433">
        <f>VLOOKUP(A1433,'Cód dos países'!$A$3:$C$199,3,FALSE)</f>
        <v>40</v>
      </c>
      <c r="D1433">
        <v>2012</v>
      </c>
      <c r="E1433">
        <f t="shared" si="22"/>
        <v>402012</v>
      </c>
      <c r="F1433" s="54">
        <v>0.3125</v>
      </c>
    </row>
    <row r="1434" spans="1:6" x14ac:dyDescent="0.25">
      <c r="A1434" t="s">
        <v>329</v>
      </c>
      <c r="B1434" t="str">
        <f>VLOOKUP(A1434,'Cód dos países'!$A$3:$C$199,2,FALSE)</f>
        <v>ZMB</v>
      </c>
      <c r="C1434">
        <f>VLOOKUP(A1434,'Cód dos países'!$A$3:$C$199,3,FALSE)</f>
        <v>196</v>
      </c>
      <c r="D1434">
        <v>2012</v>
      </c>
      <c r="E1434">
        <f t="shared" si="22"/>
        <v>1962012</v>
      </c>
      <c r="F1434" s="54">
        <v>0.5</v>
      </c>
    </row>
    <row r="1435" spans="1:6" x14ac:dyDescent="0.25">
      <c r="A1435" t="s">
        <v>331</v>
      </c>
      <c r="B1435" t="str">
        <f>VLOOKUP(A1435,'Cód dos países'!$A$3:$C$199,2,FALSE)</f>
        <v>ZWE</v>
      </c>
      <c r="C1435">
        <f>VLOOKUP(A1435,'Cód dos países'!$A$3:$C$199,3,FALSE)</f>
        <v>197</v>
      </c>
      <c r="D1435">
        <v>2012</v>
      </c>
      <c r="E1435">
        <f t="shared" si="22"/>
        <v>1972012</v>
      </c>
      <c r="F1435" s="54">
        <v>0.1875</v>
      </c>
    </row>
    <row r="1436" spans="1:6" x14ac:dyDescent="0.25">
      <c r="A1436" t="s">
        <v>599</v>
      </c>
      <c r="B1436" t="e">
        <f>VLOOKUP(A1436,'Cód dos países'!$A$3:$C$199,2,FALSE)</f>
        <v>#N/A</v>
      </c>
      <c r="C1436" t="e">
        <f>VLOOKUP(A1436,'Cód dos países'!$A$3:$C$199,3,FALSE)</f>
        <v>#N/A</v>
      </c>
      <c r="D1436">
        <v>2012</v>
      </c>
      <c r="E1436" t="e">
        <f t="shared" si="22"/>
        <v>#N/A</v>
      </c>
      <c r="F1436" s="54" t="e">
        <v>#N/A</v>
      </c>
    </row>
    <row r="1437" spans="1:6" x14ac:dyDescent="0.25">
      <c r="A1437" t="s">
        <v>324</v>
      </c>
      <c r="B1437" t="str">
        <f>VLOOKUP(A1437,'Cód dos países'!$A$3:$C$199,2,FALSE)</f>
        <v>LWI</v>
      </c>
      <c r="C1437">
        <f>VLOOKUP(A1437,'Cód dos países'!$A$3:$C$199,3,FALSE)</f>
        <v>93</v>
      </c>
      <c r="D1437">
        <v>2012</v>
      </c>
      <c r="E1437">
        <f t="shared" si="22"/>
        <v>932012</v>
      </c>
      <c r="F1437" s="54" t="e">
        <v>#N/A</v>
      </c>
    </row>
    <row r="1438" spans="1:6" x14ac:dyDescent="0.25">
      <c r="A1438" t="s">
        <v>586</v>
      </c>
      <c r="B1438" t="e">
        <f>VLOOKUP(A1438,'Cód dos países'!$A$3:$C$199,2,FALSE)</f>
        <v>#N/A</v>
      </c>
      <c r="C1438" t="e">
        <f>VLOOKUP(A1438,'Cód dos países'!$A$3:$C$199,3,FALSE)</f>
        <v>#N/A</v>
      </c>
      <c r="D1438">
        <v>2011</v>
      </c>
      <c r="E1438" t="e">
        <f>C1438*10000+D1438</f>
        <v>#N/A</v>
      </c>
      <c r="F1438" s="54">
        <v>0.875</v>
      </c>
    </row>
    <row r="1439" spans="1:6" x14ac:dyDescent="0.25">
      <c r="A1439" t="s">
        <v>346</v>
      </c>
      <c r="B1439" t="str">
        <f>VLOOKUP(A1439,'Cód dos países'!$A$3:$C$199,2,FALSE)</f>
        <v>ADO</v>
      </c>
      <c r="C1439">
        <f>VLOOKUP(A1439,'Cód dos países'!$A$3:$C$199,3,FALSE)</f>
        <v>4</v>
      </c>
      <c r="D1439">
        <v>2011</v>
      </c>
      <c r="E1439">
        <f>C1439*10000+D1439</f>
        <v>42011</v>
      </c>
      <c r="F1439" s="54">
        <v>0.9375</v>
      </c>
    </row>
    <row r="1440" spans="1:6" x14ac:dyDescent="0.25">
      <c r="A1440" t="s">
        <v>0</v>
      </c>
      <c r="B1440" t="str">
        <f>VLOOKUP(A1440,'Cód dos países'!$A$3:$C$199,2,FALSE)</f>
        <v>AFG</v>
      </c>
      <c r="C1440">
        <f>VLOOKUP(A1440,'Cód dos países'!$A$3:$C$199,3,FALSE)</f>
        <v>1</v>
      </c>
      <c r="D1440">
        <v>2011</v>
      </c>
      <c r="E1440">
        <f>C1440*10000+D1440</f>
        <v>12011</v>
      </c>
      <c r="F1440" s="54">
        <v>0.125</v>
      </c>
    </row>
    <row r="1441" spans="1:6" x14ac:dyDescent="0.25">
      <c r="A1441" t="s">
        <v>2</v>
      </c>
      <c r="B1441" t="str">
        <f>VLOOKUP(A1441,'Cód dos países'!$A$3:$C$199,2,FALSE)</f>
        <v>AGO</v>
      </c>
      <c r="C1441">
        <f>VLOOKUP(A1441,'Cód dos países'!$A$3:$C$199,3,FALSE)</f>
        <v>5</v>
      </c>
      <c r="D1441">
        <v>2011</v>
      </c>
      <c r="E1441">
        <f>C1441*10000+D1441</f>
        <v>52011</v>
      </c>
      <c r="F1441" s="54">
        <v>0.3125</v>
      </c>
    </row>
    <row r="1442" spans="1:6" x14ac:dyDescent="0.25">
      <c r="A1442" t="s">
        <v>587</v>
      </c>
      <c r="B1442" t="e">
        <f>VLOOKUP(A1442,'Cód dos países'!$A$3:$C$199,2,FALSE)</f>
        <v>#N/A</v>
      </c>
      <c r="C1442" t="e">
        <f>VLOOKUP(A1442,'Cód dos países'!$A$3:$C$199,3,FALSE)</f>
        <v>#N/A</v>
      </c>
      <c r="D1442">
        <v>2011</v>
      </c>
      <c r="E1442" t="e">
        <f>C1442*10000+D1442</f>
        <v>#N/A</v>
      </c>
      <c r="F1442" s="54">
        <v>0.9375</v>
      </c>
    </row>
    <row r="1443" spans="1:6" x14ac:dyDescent="0.25">
      <c r="A1443" t="s">
        <v>4</v>
      </c>
      <c r="B1443" t="str">
        <f>VLOOKUP(A1443,'Cód dos países'!$A$3:$C$199,2,FALSE)</f>
        <v>ALB</v>
      </c>
      <c r="C1443">
        <f>VLOOKUP(A1443,'Cód dos países'!$A$3:$C$199,3,FALSE)</f>
        <v>2</v>
      </c>
      <c r="D1443">
        <v>2011</v>
      </c>
      <c r="E1443">
        <f>C1443*10000+D1443</f>
        <v>22011</v>
      </c>
      <c r="F1443" s="54">
        <v>0.375</v>
      </c>
    </row>
    <row r="1444" spans="1:6" x14ac:dyDescent="0.25">
      <c r="A1444" t="s">
        <v>588</v>
      </c>
      <c r="B1444" t="e">
        <f>VLOOKUP(A1444,'Cód dos países'!$A$3:$C$199,2,FALSE)</f>
        <v>#N/A</v>
      </c>
      <c r="C1444" t="e">
        <f>VLOOKUP(A1444,'Cód dos países'!$A$3:$C$199,3,FALSE)</f>
        <v>#N/A</v>
      </c>
      <c r="D1444">
        <v>2011</v>
      </c>
      <c r="E1444" t="e">
        <f>C1444*10000+D1444</f>
        <v>#N/A</v>
      </c>
      <c r="F1444" s="54">
        <v>0.8125</v>
      </c>
    </row>
    <row r="1445" spans="1:6" x14ac:dyDescent="0.25">
      <c r="A1445" t="s">
        <v>6</v>
      </c>
      <c r="B1445" t="str">
        <f>VLOOKUP(A1445,'Cód dos países'!$A$3:$C$199,2,FALSE)</f>
        <v>ARE</v>
      </c>
      <c r="C1445">
        <f>VLOOKUP(A1445,'Cód dos países'!$A$3:$C$199,3,FALSE)</f>
        <v>186</v>
      </c>
      <c r="D1445">
        <v>2011</v>
      </c>
      <c r="E1445">
        <f>C1445*10000+D1445</f>
        <v>1862011</v>
      </c>
      <c r="F1445" s="54">
        <v>0.8125</v>
      </c>
    </row>
    <row r="1446" spans="1:6" x14ac:dyDescent="0.25">
      <c r="A1446" t="s">
        <v>8</v>
      </c>
      <c r="B1446" t="str">
        <f>VLOOKUP(A1446,'Cód dos países'!$A$3:$C$199,2,FALSE)</f>
        <v>ARG</v>
      </c>
      <c r="C1446">
        <f>VLOOKUP(A1446,'Cód dos países'!$A$3:$C$199,3,FALSE)</f>
        <v>7</v>
      </c>
      <c r="D1446">
        <v>2011</v>
      </c>
      <c r="E1446">
        <f>C1446*10000+D1446</f>
        <v>72011</v>
      </c>
      <c r="F1446" s="54">
        <v>0.625</v>
      </c>
    </row>
    <row r="1447" spans="1:6" x14ac:dyDescent="0.25">
      <c r="A1447" t="s">
        <v>10</v>
      </c>
      <c r="B1447" t="str">
        <f>VLOOKUP(A1447,'Cód dos países'!$A$3:$C$199,2,FALSE)</f>
        <v>ARM</v>
      </c>
      <c r="C1447">
        <f>VLOOKUP(A1447,'Cód dos países'!$A$3:$C$199,3,FALSE)</f>
        <v>8</v>
      </c>
      <c r="D1447">
        <v>2011</v>
      </c>
      <c r="E1447">
        <f>C1447*10000+D1447</f>
        <v>82011</v>
      </c>
      <c r="F1447" s="54">
        <v>0.625</v>
      </c>
    </row>
    <row r="1448" spans="1:6" x14ac:dyDescent="0.25">
      <c r="A1448" t="s">
        <v>589</v>
      </c>
      <c r="B1448" t="e">
        <f>VLOOKUP(A1448,'Cód dos países'!$A$3:$C$199,2,FALSE)</f>
        <v>#N/A</v>
      </c>
      <c r="C1448" t="e">
        <f>VLOOKUP(A1448,'Cód dos países'!$A$3:$C$199,3,FALSE)</f>
        <v>#N/A</v>
      </c>
      <c r="D1448">
        <v>2011</v>
      </c>
      <c r="E1448" t="e">
        <f>C1448*10000+D1448</f>
        <v>#N/A</v>
      </c>
      <c r="F1448" s="54">
        <v>0.875</v>
      </c>
    </row>
    <row r="1449" spans="1:6" x14ac:dyDescent="0.25">
      <c r="A1449" t="s">
        <v>347</v>
      </c>
      <c r="B1449" t="str">
        <f>VLOOKUP(A1449,'Cód dos países'!$A$3:$C$199,2,FALSE)</f>
        <v>ATG</v>
      </c>
      <c r="C1449">
        <f>VLOOKUP(A1449,'Cód dos países'!$A$3:$C$199,3,FALSE)</f>
        <v>6</v>
      </c>
      <c r="D1449">
        <v>2011</v>
      </c>
      <c r="E1449">
        <f>C1449*10000+D1449</f>
        <v>62011</v>
      </c>
      <c r="F1449" s="54">
        <v>0.8125</v>
      </c>
    </row>
    <row r="1450" spans="1:6" x14ac:dyDescent="0.25">
      <c r="A1450" t="s">
        <v>12</v>
      </c>
      <c r="B1450" t="str">
        <f>VLOOKUP(A1450,'Cód dos países'!$A$3:$C$199,2,FALSE)</f>
        <v>AUS</v>
      </c>
      <c r="C1450">
        <f>VLOOKUP(A1450,'Cód dos países'!$A$3:$C$199,3,FALSE)</f>
        <v>9</v>
      </c>
      <c r="D1450">
        <v>2011</v>
      </c>
      <c r="E1450">
        <f>C1450*10000+D1450</f>
        <v>92011</v>
      </c>
      <c r="F1450" s="54">
        <v>0.9375</v>
      </c>
    </row>
    <row r="1451" spans="1:6" x14ac:dyDescent="0.25">
      <c r="A1451" t="s">
        <v>14</v>
      </c>
      <c r="B1451" t="str">
        <f>VLOOKUP(A1451,'Cód dos países'!$A$3:$C$199,2,FALSE)</f>
        <v>AUT</v>
      </c>
      <c r="C1451">
        <f>VLOOKUP(A1451,'Cód dos países'!$A$3:$C$199,3,FALSE)</f>
        <v>10</v>
      </c>
      <c r="D1451">
        <v>2011</v>
      </c>
      <c r="E1451">
        <f>C1451*10000+D1451</f>
        <v>102011</v>
      </c>
      <c r="F1451" s="54">
        <v>0.9375</v>
      </c>
    </row>
    <row r="1452" spans="1:6" x14ac:dyDescent="0.25">
      <c r="A1452" t="s">
        <v>16</v>
      </c>
      <c r="B1452" t="str">
        <f>VLOOKUP(A1452,'Cód dos países'!$A$3:$C$199,2,FALSE)</f>
        <v>AZE</v>
      </c>
      <c r="C1452">
        <f>VLOOKUP(A1452,'Cód dos países'!$A$3:$C$199,3,FALSE)</f>
        <v>11</v>
      </c>
      <c r="D1452">
        <v>2011</v>
      </c>
      <c r="E1452">
        <f>C1452*10000+D1452</f>
        <v>112011</v>
      </c>
      <c r="F1452" s="54">
        <v>0.375</v>
      </c>
    </row>
    <row r="1453" spans="1:6" x14ac:dyDescent="0.25">
      <c r="A1453" t="s">
        <v>18</v>
      </c>
      <c r="B1453" t="str">
        <f>VLOOKUP(A1453,'Cód dos países'!$A$3:$C$199,2,FALSE)</f>
        <v>BDI</v>
      </c>
      <c r="C1453">
        <f>VLOOKUP(A1453,'Cód dos países'!$A$3:$C$199,3,FALSE)</f>
        <v>28</v>
      </c>
      <c r="D1453">
        <v>2011</v>
      </c>
      <c r="E1453">
        <f>C1453*10000+D1453</f>
        <v>282011</v>
      </c>
      <c r="F1453" s="54">
        <v>0.1875</v>
      </c>
    </row>
    <row r="1454" spans="1:6" x14ac:dyDescent="0.25">
      <c r="A1454" t="s">
        <v>20</v>
      </c>
      <c r="B1454" t="str">
        <f>VLOOKUP(A1454,'Cód dos países'!$A$3:$C$199,2,FALSE)</f>
        <v>BEL</v>
      </c>
      <c r="C1454">
        <f>VLOOKUP(A1454,'Cód dos países'!$A$3:$C$199,3,FALSE)</f>
        <v>17</v>
      </c>
      <c r="D1454">
        <v>2011</v>
      </c>
      <c r="E1454">
        <f>C1454*10000+D1454</f>
        <v>172011</v>
      </c>
      <c r="F1454" s="54">
        <v>0.875</v>
      </c>
    </row>
    <row r="1455" spans="1:6" x14ac:dyDescent="0.25">
      <c r="A1455" t="s">
        <v>22</v>
      </c>
      <c r="B1455" t="str">
        <f>VLOOKUP(A1455,'Cód dos países'!$A$3:$C$199,2,FALSE)</f>
        <v>BEN</v>
      </c>
      <c r="C1455">
        <f>VLOOKUP(A1455,'Cód dos países'!$A$3:$C$199,3,FALSE)</f>
        <v>19</v>
      </c>
      <c r="D1455">
        <v>2011</v>
      </c>
      <c r="E1455">
        <f>C1455*10000+D1455</f>
        <v>192011</v>
      </c>
      <c r="F1455" s="54">
        <v>0.4375</v>
      </c>
    </row>
    <row r="1456" spans="1:6" x14ac:dyDescent="0.25">
      <c r="A1456" t="s">
        <v>24</v>
      </c>
      <c r="B1456" t="str">
        <f>VLOOKUP(A1456,'Cód dos países'!$A$3:$C$199,2,FALSE)</f>
        <v>BFA</v>
      </c>
      <c r="C1456">
        <f>VLOOKUP(A1456,'Cód dos países'!$A$3:$C$199,3,FALSE)</f>
        <v>27</v>
      </c>
      <c r="D1456">
        <v>2011</v>
      </c>
      <c r="E1456">
        <f>C1456*10000+D1456</f>
        <v>272011</v>
      </c>
      <c r="F1456" s="54">
        <v>0.5</v>
      </c>
    </row>
    <row r="1457" spans="1:6" x14ac:dyDescent="0.25">
      <c r="A1457" t="s">
        <v>26</v>
      </c>
      <c r="B1457" t="str">
        <f>VLOOKUP(A1457,'Cód dos países'!$A$3:$C$199,2,FALSE)</f>
        <v>BGD</v>
      </c>
      <c r="C1457">
        <f>VLOOKUP(A1457,'Cód dos países'!$A$3:$C$199,3,FALSE)</f>
        <v>14</v>
      </c>
      <c r="D1457">
        <v>2011</v>
      </c>
      <c r="E1457">
        <f>C1457*10000+D1457</f>
        <v>142011</v>
      </c>
      <c r="F1457" s="54">
        <v>0.375</v>
      </c>
    </row>
    <row r="1458" spans="1:6" x14ac:dyDescent="0.25">
      <c r="A1458" t="s">
        <v>28</v>
      </c>
      <c r="B1458" t="str">
        <f>VLOOKUP(A1458,'Cód dos países'!$A$3:$C$199,2,FALSE)</f>
        <v>BGR</v>
      </c>
      <c r="C1458">
        <f>VLOOKUP(A1458,'Cód dos países'!$A$3:$C$199,3,FALSE)</f>
        <v>26</v>
      </c>
      <c r="D1458">
        <v>2011</v>
      </c>
      <c r="E1458">
        <f>C1458*10000+D1458</f>
        <v>262011</v>
      </c>
      <c r="F1458" s="54">
        <v>0.5625</v>
      </c>
    </row>
    <row r="1459" spans="1:6" x14ac:dyDescent="0.25">
      <c r="A1459" t="s">
        <v>30</v>
      </c>
      <c r="B1459" t="str">
        <f>VLOOKUP(A1459,'Cód dos países'!$A$3:$C$199,2,FALSE)</f>
        <v>BHR</v>
      </c>
      <c r="C1459">
        <f>VLOOKUP(A1459,'Cód dos países'!$A$3:$C$199,3,FALSE)</f>
        <v>13</v>
      </c>
      <c r="D1459">
        <v>2011</v>
      </c>
      <c r="E1459">
        <f>C1459*10000+D1459</f>
        <v>132011</v>
      </c>
      <c r="F1459" s="54">
        <v>0.6875</v>
      </c>
    </row>
    <row r="1460" spans="1:6" x14ac:dyDescent="0.25">
      <c r="A1460" t="s">
        <v>348</v>
      </c>
      <c r="B1460" t="str">
        <f>VLOOKUP(A1460,'Cód dos países'!$A$3:$C$199,2,FALSE)</f>
        <v>BHS</v>
      </c>
      <c r="C1460">
        <f>VLOOKUP(A1460,'Cód dos países'!$A$3:$C$199,3,FALSE)</f>
        <v>12</v>
      </c>
      <c r="D1460">
        <v>2011</v>
      </c>
      <c r="E1460">
        <f>C1460*10000+D1460</f>
        <v>122011</v>
      </c>
      <c r="F1460" s="54">
        <v>0.875</v>
      </c>
    </row>
    <row r="1461" spans="1:6" x14ac:dyDescent="0.25">
      <c r="A1461" t="s">
        <v>333</v>
      </c>
      <c r="B1461" t="str">
        <f>VLOOKUP(A1461,'Cód dos países'!$A$3:$C$199,2,FALSE)</f>
        <v>BIH</v>
      </c>
      <c r="C1461">
        <f>VLOOKUP(A1461,'Cód dos países'!$A$3:$C$199,3,FALSE)</f>
        <v>22</v>
      </c>
      <c r="D1461">
        <v>2011</v>
      </c>
      <c r="E1461">
        <f>C1461*10000+D1461</f>
        <v>222011</v>
      </c>
      <c r="F1461" s="54">
        <v>0.625</v>
      </c>
    </row>
    <row r="1462" spans="1:6" x14ac:dyDescent="0.25">
      <c r="A1462" t="s">
        <v>33</v>
      </c>
      <c r="B1462" t="str">
        <f>VLOOKUP(A1462,'Cód dos países'!$A$3:$C$199,2,FALSE)</f>
        <v>BLR</v>
      </c>
      <c r="C1462">
        <f>VLOOKUP(A1462,'Cód dos países'!$A$3:$C$199,3,FALSE)</f>
        <v>16</v>
      </c>
      <c r="D1462">
        <v>2011</v>
      </c>
      <c r="E1462">
        <f>C1462*10000+D1462</f>
        <v>162011</v>
      </c>
      <c r="F1462" s="54">
        <v>0.5</v>
      </c>
    </row>
    <row r="1463" spans="1:6" x14ac:dyDescent="0.25">
      <c r="A1463" t="s">
        <v>349</v>
      </c>
      <c r="B1463" t="str">
        <f>VLOOKUP(A1463,'Cód dos países'!$A$3:$C$199,2,FALSE)</f>
        <v>BLZ</v>
      </c>
      <c r="C1463">
        <f>VLOOKUP(A1463,'Cód dos países'!$A$3:$C$199,3,FALSE)</f>
        <v>18</v>
      </c>
      <c r="D1463">
        <v>2011</v>
      </c>
      <c r="E1463">
        <f>C1463*10000+D1463</f>
        <v>182011</v>
      </c>
      <c r="F1463" s="54">
        <v>0.5625</v>
      </c>
    </row>
    <row r="1464" spans="1:6" x14ac:dyDescent="0.25">
      <c r="A1464" t="s">
        <v>590</v>
      </c>
      <c r="B1464" t="e">
        <f>VLOOKUP(A1464,'Cód dos países'!$A$3:$C$199,2,FALSE)</f>
        <v>#N/A</v>
      </c>
      <c r="C1464" t="e">
        <f>VLOOKUP(A1464,'Cód dos países'!$A$3:$C$199,3,FALSE)</f>
        <v>#N/A</v>
      </c>
      <c r="D1464">
        <v>2011</v>
      </c>
      <c r="E1464" t="e">
        <f>C1464*10000+D1464</f>
        <v>#N/A</v>
      </c>
      <c r="F1464" s="54">
        <v>0.875</v>
      </c>
    </row>
    <row r="1465" spans="1:6" x14ac:dyDescent="0.25">
      <c r="A1465" t="s">
        <v>35</v>
      </c>
      <c r="B1465" t="str">
        <f>VLOOKUP(A1465,'Cód dos países'!$A$3:$C$199,2,FALSE)</f>
        <v>BOL</v>
      </c>
      <c r="C1465">
        <f>VLOOKUP(A1465,'Cód dos países'!$A$3:$C$199,3,FALSE)</f>
        <v>21</v>
      </c>
      <c r="D1465">
        <v>2011</v>
      </c>
      <c r="E1465">
        <f>C1465*10000+D1465</f>
        <v>212011</v>
      </c>
      <c r="F1465" s="54">
        <v>0.4375</v>
      </c>
    </row>
    <row r="1466" spans="1:6" x14ac:dyDescent="0.25">
      <c r="A1466" t="s">
        <v>37</v>
      </c>
      <c r="B1466" t="str">
        <f>VLOOKUP(A1466,'Cód dos países'!$A$3:$C$199,2,FALSE)</f>
        <v>BRA</v>
      </c>
      <c r="C1466">
        <f>VLOOKUP(A1466,'Cód dos países'!$A$3:$C$199,3,FALSE)</f>
        <v>24</v>
      </c>
      <c r="D1466">
        <v>2011</v>
      </c>
      <c r="E1466">
        <f>C1466*10000+D1466</f>
        <v>242011</v>
      </c>
      <c r="F1466" s="54">
        <v>0.5625</v>
      </c>
    </row>
    <row r="1467" spans="1:6" x14ac:dyDescent="0.25">
      <c r="A1467" t="s">
        <v>39</v>
      </c>
      <c r="B1467" t="str">
        <f>VLOOKUP(A1467,'Cód dos países'!$A$3:$C$199,2,FALSE)</f>
        <v>BRB</v>
      </c>
      <c r="C1467">
        <f>VLOOKUP(A1467,'Cód dos países'!$A$3:$C$199,3,FALSE)</f>
        <v>15</v>
      </c>
      <c r="D1467">
        <v>2011</v>
      </c>
      <c r="E1467">
        <f>C1467*10000+D1467</f>
        <v>152011</v>
      </c>
      <c r="F1467" s="54">
        <v>0.75</v>
      </c>
    </row>
    <row r="1468" spans="1:6" x14ac:dyDescent="0.25">
      <c r="A1468" t="s">
        <v>350</v>
      </c>
      <c r="B1468" t="str">
        <f>VLOOKUP(A1468,'Cód dos países'!$A$3:$C$199,2,FALSE)</f>
        <v>BRN</v>
      </c>
      <c r="C1468">
        <f>VLOOKUP(A1468,'Cód dos países'!$A$3:$C$199,3,FALSE)</f>
        <v>25</v>
      </c>
      <c r="D1468">
        <v>2011</v>
      </c>
      <c r="E1468">
        <f>C1468*10000+D1468</f>
        <v>252011</v>
      </c>
      <c r="F1468" s="54">
        <v>0.6875</v>
      </c>
    </row>
    <row r="1469" spans="1:6" x14ac:dyDescent="0.25">
      <c r="A1469" t="s">
        <v>41</v>
      </c>
      <c r="B1469" t="str">
        <f>VLOOKUP(A1469,'Cód dos países'!$A$3:$C$199,2,FALSE)</f>
        <v>BTN</v>
      </c>
      <c r="C1469">
        <f>VLOOKUP(A1469,'Cód dos países'!$A$3:$C$199,3,FALSE)</f>
        <v>20</v>
      </c>
      <c r="D1469">
        <v>2011</v>
      </c>
      <c r="E1469">
        <f>C1469*10000+D1469</f>
        <v>202011</v>
      </c>
      <c r="F1469" s="54">
        <v>0.6875</v>
      </c>
    </row>
    <row r="1470" spans="1:6" x14ac:dyDescent="0.25">
      <c r="A1470" t="s">
        <v>43</v>
      </c>
      <c r="B1470" t="str">
        <f>VLOOKUP(A1470,'Cód dos países'!$A$3:$C$199,2,FALSE)</f>
        <v>BWA</v>
      </c>
      <c r="C1470">
        <f>VLOOKUP(A1470,'Cód dos países'!$A$3:$C$199,3,FALSE)</f>
        <v>23</v>
      </c>
      <c r="D1470">
        <v>2011</v>
      </c>
      <c r="E1470">
        <f>C1470*10000+D1470</f>
        <v>232011</v>
      </c>
      <c r="F1470" s="54">
        <v>0.75</v>
      </c>
    </row>
    <row r="1471" spans="1:6" x14ac:dyDescent="0.25">
      <c r="A1471" t="s">
        <v>45</v>
      </c>
      <c r="B1471" t="str">
        <f>VLOOKUP(A1471,'Cód dos países'!$A$3:$C$199,2,FALSE)</f>
        <v>CAF</v>
      </c>
      <c r="C1471">
        <f>VLOOKUP(A1471,'Cód dos países'!$A$3:$C$199,3,FALSE)</f>
        <v>33</v>
      </c>
      <c r="D1471">
        <v>2011</v>
      </c>
      <c r="E1471">
        <f>C1471*10000+D1471</f>
        <v>332011</v>
      </c>
      <c r="F1471" s="54">
        <v>0.25</v>
      </c>
    </row>
    <row r="1472" spans="1:6" x14ac:dyDescent="0.25">
      <c r="A1472" t="s">
        <v>47</v>
      </c>
      <c r="B1472" t="str">
        <f>VLOOKUP(A1472,'Cód dos países'!$A$3:$C$199,2,FALSE)</f>
        <v>CAN</v>
      </c>
      <c r="C1472">
        <f>VLOOKUP(A1472,'Cód dos países'!$A$3:$C$199,3,FALSE)</f>
        <v>31</v>
      </c>
      <c r="D1472">
        <v>2011</v>
      </c>
      <c r="E1472">
        <f>C1472*10000+D1472</f>
        <v>312011</v>
      </c>
      <c r="F1472" s="54">
        <v>0.9375</v>
      </c>
    </row>
    <row r="1473" spans="1:6" x14ac:dyDescent="0.25">
      <c r="A1473" t="s">
        <v>49</v>
      </c>
      <c r="B1473" t="str">
        <f>VLOOKUP(A1473,'Cód dos países'!$A$3:$C$199,2,FALSE)</f>
        <v>CHE</v>
      </c>
      <c r="C1473">
        <f>VLOOKUP(A1473,'Cód dos países'!$A$3:$C$199,3,FALSE)</f>
        <v>170</v>
      </c>
      <c r="D1473">
        <v>2011</v>
      </c>
      <c r="E1473">
        <f>C1473*10000+D1473</f>
        <v>1702011</v>
      </c>
      <c r="F1473" s="54">
        <v>0.9375</v>
      </c>
    </row>
    <row r="1474" spans="1:6" x14ac:dyDescent="0.25">
      <c r="A1474" t="s">
        <v>51</v>
      </c>
      <c r="B1474" t="str">
        <f>VLOOKUP(A1474,'Cód dos países'!$A$3:$C$199,2,FALSE)</f>
        <v>CHL</v>
      </c>
      <c r="C1474">
        <f>VLOOKUP(A1474,'Cód dos países'!$A$3:$C$199,3,FALSE)</f>
        <v>35</v>
      </c>
      <c r="D1474">
        <v>2011</v>
      </c>
      <c r="E1474">
        <f>C1474*10000+D1474</f>
        <v>352011</v>
      </c>
      <c r="F1474" s="54">
        <v>0.8125</v>
      </c>
    </row>
    <row r="1475" spans="1:6" x14ac:dyDescent="0.25">
      <c r="A1475" t="s">
        <v>53</v>
      </c>
      <c r="B1475" t="str">
        <f>VLOOKUP(A1475,'Cód dos países'!$A$3:$C$199,2,FALSE)</f>
        <v>CHN</v>
      </c>
      <c r="C1475">
        <f>VLOOKUP(A1475,'Cód dos países'!$A$3:$C$199,3,FALSE)</f>
        <v>36</v>
      </c>
      <c r="D1475">
        <v>2011</v>
      </c>
      <c r="E1475">
        <f>C1475*10000+D1475</f>
        <v>362011</v>
      </c>
      <c r="F1475" s="54">
        <v>0.5625</v>
      </c>
    </row>
    <row r="1476" spans="1:6" x14ac:dyDescent="0.25">
      <c r="A1476" t="s">
        <v>429</v>
      </c>
      <c r="B1476" t="str">
        <f>VLOOKUP(A1476,'Cód dos países'!$A$3:$C$199,2,FALSE)</f>
        <v>CIV</v>
      </c>
      <c r="C1476">
        <f>VLOOKUP(A1476,'Cód dos países'!$A$3:$C$199,3,FALSE)</f>
        <v>42</v>
      </c>
      <c r="D1476">
        <v>2011</v>
      </c>
      <c r="E1476">
        <f>C1476*10000+D1476</f>
        <v>422011</v>
      </c>
      <c r="F1476" s="54">
        <v>0.375</v>
      </c>
    </row>
    <row r="1477" spans="1:6" x14ac:dyDescent="0.25">
      <c r="A1477" t="s">
        <v>56</v>
      </c>
      <c r="B1477" t="str">
        <f>VLOOKUP(A1477,'Cód dos países'!$A$3:$C$199,2,FALSE)</f>
        <v>CMR</v>
      </c>
      <c r="C1477">
        <f>VLOOKUP(A1477,'Cód dos países'!$A$3:$C$199,3,FALSE)</f>
        <v>30</v>
      </c>
      <c r="D1477">
        <v>2011</v>
      </c>
      <c r="E1477">
        <f>C1477*10000+D1477</f>
        <v>302011</v>
      </c>
      <c r="F1477" s="54">
        <v>0.3125</v>
      </c>
    </row>
    <row r="1478" spans="1:6" x14ac:dyDescent="0.25">
      <c r="A1478" t="s">
        <v>334</v>
      </c>
      <c r="B1478" t="str">
        <f>VLOOKUP(A1478,'Cód dos países'!$A$3:$C$199,2,FALSE)</f>
        <v>COG</v>
      </c>
      <c r="C1478">
        <f>VLOOKUP(A1478,'Cód dos países'!$A$3:$C$199,3,FALSE)</f>
        <v>39</v>
      </c>
      <c r="D1478">
        <v>2011</v>
      </c>
      <c r="E1478">
        <f>C1478*10000+D1478</f>
        <v>392011</v>
      </c>
      <c r="F1478" s="54">
        <v>0.3125</v>
      </c>
    </row>
    <row r="1479" spans="1:6" x14ac:dyDescent="0.25">
      <c r="A1479" t="s">
        <v>59</v>
      </c>
      <c r="B1479" t="str">
        <f>VLOOKUP(A1479,'Cód dos países'!$A$3:$C$199,2,FALSE)</f>
        <v>COL</v>
      </c>
      <c r="C1479">
        <f>VLOOKUP(A1479,'Cód dos países'!$A$3:$C$199,3,FALSE)</f>
        <v>37</v>
      </c>
      <c r="D1479">
        <v>2011</v>
      </c>
      <c r="E1479">
        <f>C1479*10000+D1479</f>
        <v>372011</v>
      </c>
      <c r="F1479" s="54">
        <v>0.4375</v>
      </c>
    </row>
    <row r="1480" spans="1:6" x14ac:dyDescent="0.25">
      <c r="A1480" t="s">
        <v>61</v>
      </c>
      <c r="B1480" t="str">
        <f>VLOOKUP(A1480,'Cód dos países'!$A$3:$C$199,2,FALSE)</f>
        <v>COM</v>
      </c>
      <c r="C1480">
        <f>VLOOKUP(A1480,'Cód dos países'!$A$3:$C$199,3,FALSE)</f>
        <v>38</v>
      </c>
      <c r="D1480">
        <v>2011</v>
      </c>
      <c r="E1480">
        <f>C1480*10000+D1480</f>
        <v>382011</v>
      </c>
      <c r="F1480" s="54">
        <v>0.375</v>
      </c>
    </row>
    <row r="1481" spans="1:6" x14ac:dyDescent="0.25">
      <c r="A1481" t="s">
        <v>63</v>
      </c>
      <c r="B1481" t="str">
        <f>VLOOKUP(A1481,'Cód dos países'!$A$3:$C$199,2,FALSE)</f>
        <v>CPV</v>
      </c>
      <c r="C1481">
        <f>VLOOKUP(A1481,'Cód dos países'!$A$3:$C$199,3,FALSE)</f>
        <v>32</v>
      </c>
      <c r="D1481">
        <v>2011</v>
      </c>
      <c r="E1481">
        <f>C1481*10000+D1481</f>
        <v>322011</v>
      </c>
      <c r="F1481" s="54">
        <v>0.6875</v>
      </c>
    </row>
    <row r="1482" spans="1:6" x14ac:dyDescent="0.25">
      <c r="A1482" t="s">
        <v>65</v>
      </c>
      <c r="B1482" t="str">
        <f>VLOOKUP(A1482,'Cód dos países'!$A$3:$C$199,2,FALSE)</f>
        <v>CRI</v>
      </c>
      <c r="C1482">
        <f>VLOOKUP(A1482,'Cód dos países'!$A$3:$C$199,3,FALSE)</f>
        <v>41</v>
      </c>
      <c r="D1482">
        <v>2011</v>
      </c>
      <c r="E1482">
        <f>C1482*10000+D1482</f>
        <v>412011</v>
      </c>
      <c r="F1482" s="54">
        <v>0.6875</v>
      </c>
    </row>
    <row r="1483" spans="1:6" x14ac:dyDescent="0.25">
      <c r="A1483" t="s">
        <v>67</v>
      </c>
      <c r="B1483" t="str">
        <f>VLOOKUP(A1483,'Cód dos países'!$A$3:$C$199,2,FALSE)</f>
        <v>CUB</v>
      </c>
      <c r="C1483">
        <f>VLOOKUP(A1483,'Cód dos países'!$A$3:$C$199,3,FALSE)</f>
        <v>44</v>
      </c>
      <c r="D1483">
        <v>2011</v>
      </c>
      <c r="E1483">
        <f>C1483*10000+D1483</f>
        <v>442011</v>
      </c>
      <c r="F1483" s="54">
        <v>0.4375</v>
      </c>
    </row>
    <row r="1484" spans="1:6" x14ac:dyDescent="0.25">
      <c r="A1484" t="s">
        <v>591</v>
      </c>
      <c r="B1484" t="e">
        <f>VLOOKUP(A1484,'Cód dos países'!$A$3:$C$199,2,FALSE)</f>
        <v>#N/A</v>
      </c>
      <c r="C1484" t="e">
        <f>VLOOKUP(A1484,'Cód dos países'!$A$3:$C$199,3,FALSE)</f>
        <v>#N/A</v>
      </c>
      <c r="D1484">
        <v>2011</v>
      </c>
      <c r="E1484" t="e">
        <f>C1484*10000+D1484</f>
        <v>#N/A</v>
      </c>
      <c r="F1484" s="54">
        <v>0.875</v>
      </c>
    </row>
    <row r="1485" spans="1:6" x14ac:dyDescent="0.25">
      <c r="A1485" t="s">
        <v>69</v>
      </c>
      <c r="B1485" t="str">
        <f>VLOOKUP(A1485,'Cód dos países'!$A$3:$C$199,2,FALSE)</f>
        <v>CYP</v>
      </c>
      <c r="C1485">
        <f>VLOOKUP(A1485,'Cód dos países'!$A$3:$C$199,3,FALSE)</f>
        <v>45</v>
      </c>
      <c r="D1485">
        <v>2011</v>
      </c>
      <c r="E1485">
        <f>C1485*10000+D1485</f>
        <v>452011</v>
      </c>
      <c r="F1485" s="54">
        <v>0.75</v>
      </c>
    </row>
    <row r="1486" spans="1:6" x14ac:dyDescent="0.25">
      <c r="A1486" t="s">
        <v>71</v>
      </c>
      <c r="B1486" t="str">
        <f>VLOOKUP(A1486,'Cód dos países'!$A$3:$C$199,2,FALSE)</f>
        <v>CZE</v>
      </c>
      <c r="C1486">
        <f>VLOOKUP(A1486,'Cód dos países'!$A$3:$C$199,3,FALSE)</f>
        <v>46</v>
      </c>
      <c r="D1486">
        <v>2011</v>
      </c>
      <c r="E1486">
        <f>C1486*10000+D1486</f>
        <v>462011</v>
      </c>
      <c r="F1486" s="54">
        <v>0.875</v>
      </c>
    </row>
    <row r="1487" spans="1:6" x14ac:dyDescent="0.25">
      <c r="A1487" t="s">
        <v>73</v>
      </c>
      <c r="B1487" t="str">
        <f>VLOOKUP(A1487,'Cód dos países'!$A$3:$C$199,2,FALSE)</f>
        <v>DEU</v>
      </c>
      <c r="C1487">
        <f>VLOOKUP(A1487,'Cód dos países'!$A$3:$C$199,3,FALSE)</f>
        <v>64</v>
      </c>
      <c r="D1487">
        <v>2011</v>
      </c>
      <c r="E1487">
        <f>C1487*10000+D1487</f>
        <v>642011</v>
      </c>
      <c r="F1487" s="54">
        <v>0.8125</v>
      </c>
    </row>
    <row r="1488" spans="1:6" x14ac:dyDescent="0.25">
      <c r="A1488" t="s">
        <v>75</v>
      </c>
      <c r="B1488" t="str">
        <f>VLOOKUP(A1488,'Cód dos países'!$A$3:$C$199,2,FALSE)</f>
        <v>DJI</v>
      </c>
      <c r="C1488">
        <f>VLOOKUP(A1488,'Cód dos países'!$A$3:$C$199,3,FALSE)</f>
        <v>48</v>
      </c>
      <c r="D1488">
        <v>2011</v>
      </c>
      <c r="E1488">
        <f>C1488*10000+D1488</f>
        <v>482011</v>
      </c>
      <c r="F1488" s="54">
        <v>0.625</v>
      </c>
    </row>
    <row r="1489" spans="1:6" x14ac:dyDescent="0.25">
      <c r="A1489" t="s">
        <v>353</v>
      </c>
      <c r="B1489" t="str">
        <f>VLOOKUP(A1489,'Cód dos países'!$A$3:$C$199,2,FALSE)</f>
        <v>DMA</v>
      </c>
      <c r="C1489">
        <f>VLOOKUP(A1489,'Cód dos países'!$A$3:$C$199,3,FALSE)</f>
        <v>49</v>
      </c>
      <c r="D1489">
        <v>2011</v>
      </c>
      <c r="E1489">
        <f>C1489*10000+D1489</f>
        <v>492011</v>
      </c>
      <c r="F1489" s="54">
        <v>0.75</v>
      </c>
    </row>
    <row r="1490" spans="1:6" x14ac:dyDescent="0.25">
      <c r="A1490" t="s">
        <v>77</v>
      </c>
      <c r="B1490" t="str">
        <f>VLOOKUP(A1490,'Cód dos países'!$A$3:$C$199,2,FALSE)</f>
        <v>DNK</v>
      </c>
      <c r="C1490">
        <f>VLOOKUP(A1490,'Cód dos países'!$A$3:$C$199,3,FALSE)</f>
        <v>47</v>
      </c>
      <c r="D1490">
        <v>2011</v>
      </c>
      <c r="E1490">
        <f>C1490*10000+D1490</f>
        <v>472011</v>
      </c>
      <c r="F1490" s="54">
        <v>0.875</v>
      </c>
    </row>
    <row r="1491" spans="1:6" x14ac:dyDescent="0.25">
      <c r="A1491" t="s">
        <v>79</v>
      </c>
      <c r="B1491" t="str">
        <f>VLOOKUP(A1491,'Cód dos países'!$A$3:$C$199,2,FALSE)</f>
        <v>DOM</v>
      </c>
      <c r="C1491">
        <f>VLOOKUP(A1491,'Cód dos países'!$A$3:$C$199,3,FALSE)</f>
        <v>50</v>
      </c>
      <c r="D1491">
        <v>2011</v>
      </c>
      <c r="E1491">
        <f>C1491*10000+D1491</f>
        <v>502011</v>
      </c>
      <c r="F1491" s="54">
        <v>0.4375</v>
      </c>
    </row>
    <row r="1492" spans="1:6" x14ac:dyDescent="0.25">
      <c r="A1492" t="s">
        <v>81</v>
      </c>
      <c r="B1492" t="str">
        <f>VLOOKUP(A1492,'Cód dos países'!$A$3:$C$199,2,FALSE)</f>
        <v>DZA</v>
      </c>
      <c r="C1492">
        <f>VLOOKUP(A1492,'Cód dos países'!$A$3:$C$199,3,FALSE)</f>
        <v>3</v>
      </c>
      <c r="D1492">
        <v>2011</v>
      </c>
      <c r="E1492">
        <f>C1492*10000+D1492</f>
        <v>32011</v>
      </c>
      <c r="F1492" s="54">
        <v>0.5</v>
      </c>
    </row>
    <row r="1493" spans="1:6" x14ac:dyDescent="0.25">
      <c r="A1493" t="s">
        <v>83</v>
      </c>
      <c r="B1493" t="str">
        <f>VLOOKUP(A1493,'Cód dos países'!$A$3:$C$199,2,FALSE)</f>
        <v>ECU</v>
      </c>
      <c r="C1493">
        <f>VLOOKUP(A1493,'Cód dos países'!$A$3:$C$199,3,FALSE)</f>
        <v>51</v>
      </c>
      <c r="D1493">
        <v>2011</v>
      </c>
      <c r="E1493">
        <f>C1493*10000+D1493</f>
        <v>512011</v>
      </c>
      <c r="F1493" s="54">
        <v>0.4375</v>
      </c>
    </row>
    <row r="1494" spans="1:6" x14ac:dyDescent="0.25">
      <c r="A1494" t="s">
        <v>85</v>
      </c>
      <c r="B1494" t="str">
        <f>VLOOKUP(A1494,'Cód dos países'!$A$3:$C$199,2,FALSE)</f>
        <v>EGY</v>
      </c>
      <c r="C1494">
        <f>VLOOKUP(A1494,'Cód dos países'!$A$3:$C$199,3,FALSE)</f>
        <v>52</v>
      </c>
      <c r="D1494">
        <v>2011</v>
      </c>
      <c r="E1494">
        <f>C1494*10000+D1494</f>
        <v>522011</v>
      </c>
      <c r="F1494" s="54">
        <v>0.4375</v>
      </c>
    </row>
    <row r="1495" spans="1:6" x14ac:dyDescent="0.25">
      <c r="A1495" t="s">
        <v>87</v>
      </c>
      <c r="B1495" t="str">
        <f>VLOOKUP(A1495,'Cód dos países'!$A$3:$C$199,2,FALSE)</f>
        <v>ERI</v>
      </c>
      <c r="C1495">
        <f>VLOOKUP(A1495,'Cód dos países'!$A$3:$C$199,3,FALSE)</f>
        <v>55</v>
      </c>
      <c r="D1495">
        <v>2011</v>
      </c>
      <c r="E1495">
        <f>C1495*10000+D1495</f>
        <v>552011</v>
      </c>
      <c r="F1495" s="54">
        <v>0.4375</v>
      </c>
    </row>
    <row r="1496" spans="1:6" x14ac:dyDescent="0.25">
      <c r="A1496" t="s">
        <v>89</v>
      </c>
      <c r="B1496" t="str">
        <f>VLOOKUP(A1496,'Cód dos países'!$A$3:$C$199,2,FALSE)</f>
        <v>ESP</v>
      </c>
      <c r="C1496">
        <f>VLOOKUP(A1496,'Cód dos países'!$A$3:$C$199,3,FALSE)</f>
        <v>161</v>
      </c>
      <c r="D1496">
        <v>2011</v>
      </c>
      <c r="E1496">
        <f>C1496*10000+D1496</f>
        <v>1612011</v>
      </c>
      <c r="F1496" s="54">
        <v>0.9375</v>
      </c>
    </row>
    <row r="1497" spans="1:6" x14ac:dyDescent="0.25">
      <c r="A1497" t="s">
        <v>91</v>
      </c>
      <c r="B1497" t="str">
        <f>VLOOKUP(A1497,'Cód dos países'!$A$3:$C$199,2,FALSE)</f>
        <v>EST</v>
      </c>
      <c r="C1497">
        <f>VLOOKUP(A1497,'Cód dos países'!$A$3:$C$199,3,FALSE)</f>
        <v>56</v>
      </c>
      <c r="D1497">
        <v>2011</v>
      </c>
      <c r="E1497">
        <f>C1497*10000+D1497</f>
        <v>562011</v>
      </c>
      <c r="F1497" s="54">
        <v>0.75</v>
      </c>
    </row>
    <row r="1498" spans="1:6" x14ac:dyDescent="0.25">
      <c r="A1498" t="s">
        <v>93</v>
      </c>
      <c r="B1498" t="str">
        <f>VLOOKUP(A1498,'Cód dos países'!$A$3:$C$199,2,FALSE)</f>
        <v>ETH</v>
      </c>
      <c r="C1498">
        <f>VLOOKUP(A1498,'Cód dos países'!$A$3:$C$199,3,FALSE)</f>
        <v>57</v>
      </c>
      <c r="D1498">
        <v>2011</v>
      </c>
      <c r="E1498">
        <f>C1498*10000+D1498</f>
        <v>572011</v>
      </c>
      <c r="F1498" s="54">
        <v>0.375</v>
      </c>
    </row>
    <row r="1499" spans="1:6" x14ac:dyDescent="0.25">
      <c r="A1499" t="s">
        <v>95</v>
      </c>
      <c r="B1499" t="str">
        <f>VLOOKUP(A1499,'Cód dos países'!$A$3:$C$199,2,FALSE)</f>
        <v>FIN</v>
      </c>
      <c r="C1499">
        <f>VLOOKUP(A1499,'Cód dos países'!$A$3:$C$199,3,FALSE)</f>
        <v>59</v>
      </c>
      <c r="D1499">
        <v>2011</v>
      </c>
      <c r="E1499">
        <f>C1499*10000+D1499</f>
        <v>592011</v>
      </c>
      <c r="F1499" s="54">
        <v>0.9375</v>
      </c>
    </row>
    <row r="1500" spans="1:6" x14ac:dyDescent="0.25">
      <c r="A1500" t="s">
        <v>97</v>
      </c>
      <c r="B1500" t="str">
        <f>VLOOKUP(A1500,'Cód dos países'!$A$3:$C$199,2,FALSE)</f>
        <v>FJI</v>
      </c>
      <c r="C1500">
        <f>VLOOKUP(A1500,'Cód dos países'!$A$3:$C$199,3,FALSE)</f>
        <v>58</v>
      </c>
      <c r="D1500">
        <v>2011</v>
      </c>
      <c r="E1500">
        <f>C1500*10000+D1500</f>
        <v>582011</v>
      </c>
      <c r="F1500" s="54">
        <v>0.4375</v>
      </c>
    </row>
    <row r="1501" spans="1:6" x14ac:dyDescent="0.25">
      <c r="A1501" t="s">
        <v>99</v>
      </c>
      <c r="B1501" t="str">
        <f>VLOOKUP(A1501,'Cód dos países'!$A$3:$C$199,2,FALSE)</f>
        <v>FRA</v>
      </c>
      <c r="C1501">
        <f>VLOOKUP(A1501,'Cód dos países'!$A$3:$C$199,3,FALSE)</f>
        <v>60</v>
      </c>
      <c r="D1501">
        <v>2011</v>
      </c>
      <c r="E1501">
        <f>C1501*10000+D1501</f>
        <v>602011</v>
      </c>
      <c r="F1501" s="54">
        <v>0.875</v>
      </c>
    </row>
    <row r="1502" spans="1:6" x14ac:dyDescent="0.25">
      <c r="A1502" t="s">
        <v>361</v>
      </c>
      <c r="B1502" t="str">
        <f>VLOOKUP(A1502,'Cód dos países'!$A$3:$C$199,2,FALSE)</f>
        <v>FSM</v>
      </c>
      <c r="C1502">
        <f>VLOOKUP(A1502,'Cód dos países'!$A$3:$C$199,3,FALSE)</f>
        <v>116</v>
      </c>
      <c r="D1502">
        <v>2011</v>
      </c>
      <c r="E1502">
        <f>C1502*10000+D1502</f>
        <v>1162011</v>
      </c>
      <c r="F1502" s="54">
        <v>0.875</v>
      </c>
    </row>
    <row r="1503" spans="1:6" x14ac:dyDescent="0.25">
      <c r="A1503" t="s">
        <v>101</v>
      </c>
      <c r="B1503" t="str">
        <f>VLOOKUP(A1503,'Cód dos países'!$A$3:$C$199,2,FALSE)</f>
        <v>GAB</v>
      </c>
      <c r="C1503">
        <f>VLOOKUP(A1503,'Cód dos países'!$A$3:$C$199,3,FALSE)</f>
        <v>61</v>
      </c>
      <c r="D1503">
        <v>2011</v>
      </c>
      <c r="E1503">
        <f>C1503*10000+D1503</f>
        <v>612011</v>
      </c>
      <c r="F1503" s="54">
        <v>0.5</v>
      </c>
    </row>
    <row r="1504" spans="1:6" x14ac:dyDescent="0.25">
      <c r="A1504" t="s">
        <v>103</v>
      </c>
      <c r="B1504" t="str">
        <f>VLOOKUP(A1504,'Cód dos países'!$A$3:$C$199,2,FALSE)</f>
        <v>GBR</v>
      </c>
      <c r="C1504">
        <f>VLOOKUP(A1504,'Cód dos países'!$A$3:$C$199,3,FALSE)</f>
        <v>187</v>
      </c>
      <c r="D1504">
        <v>2011</v>
      </c>
      <c r="E1504">
        <f>C1504*10000+D1504</f>
        <v>1872011</v>
      </c>
      <c r="F1504" s="54">
        <v>0.875</v>
      </c>
    </row>
    <row r="1505" spans="1:6" x14ac:dyDescent="0.25">
      <c r="A1505" t="s">
        <v>105</v>
      </c>
      <c r="B1505" t="str">
        <f>VLOOKUP(A1505,'Cód dos países'!$A$3:$C$199,2,FALSE)</f>
        <v>GEO</v>
      </c>
      <c r="C1505">
        <f>VLOOKUP(A1505,'Cód dos países'!$A$3:$C$199,3,FALSE)</f>
        <v>63</v>
      </c>
      <c r="D1505">
        <v>2011</v>
      </c>
      <c r="E1505">
        <f>C1505*10000+D1505</f>
        <v>632011</v>
      </c>
      <c r="F1505" s="54">
        <v>0.5</v>
      </c>
    </row>
    <row r="1506" spans="1:6" x14ac:dyDescent="0.25">
      <c r="A1506" t="s">
        <v>107</v>
      </c>
      <c r="B1506" t="str">
        <f>VLOOKUP(A1506,'Cód dos países'!$A$3:$C$199,2,FALSE)</f>
        <v>GHA</v>
      </c>
      <c r="C1506">
        <f>VLOOKUP(A1506,'Cód dos países'!$A$3:$C$199,3,FALSE)</f>
        <v>66</v>
      </c>
      <c r="D1506">
        <v>2011</v>
      </c>
      <c r="E1506">
        <f>C1506*10000+D1506</f>
        <v>662011</v>
      </c>
      <c r="F1506" s="54">
        <v>0.625</v>
      </c>
    </row>
    <row r="1507" spans="1:6" x14ac:dyDescent="0.25">
      <c r="A1507" t="s">
        <v>109</v>
      </c>
      <c r="B1507" t="str">
        <f>VLOOKUP(A1507,'Cód dos países'!$A$3:$C$199,2,FALSE)</f>
        <v>GIN</v>
      </c>
      <c r="C1507">
        <f>VLOOKUP(A1507,'Cód dos países'!$A$3:$C$199,3,FALSE)</f>
        <v>70</v>
      </c>
      <c r="D1507">
        <v>2011</v>
      </c>
      <c r="E1507">
        <f>C1507*10000+D1507</f>
        <v>702011</v>
      </c>
      <c r="F1507" s="54">
        <v>0.25</v>
      </c>
    </row>
    <row r="1508" spans="1:6" x14ac:dyDescent="0.25">
      <c r="A1508" t="s">
        <v>354</v>
      </c>
      <c r="B1508" t="str">
        <f>VLOOKUP(A1508,'Cód dos países'!$A$3:$C$199,2,FALSE)</f>
        <v>GMB</v>
      </c>
      <c r="C1508">
        <f>VLOOKUP(A1508,'Cód dos países'!$A$3:$C$199,3,FALSE)</f>
        <v>62</v>
      </c>
      <c r="D1508">
        <v>2011</v>
      </c>
      <c r="E1508">
        <f>C1508*10000+D1508</f>
        <v>622011</v>
      </c>
      <c r="F1508" s="54">
        <v>0.5</v>
      </c>
    </row>
    <row r="1509" spans="1:6" x14ac:dyDescent="0.25">
      <c r="A1509" t="s">
        <v>112</v>
      </c>
      <c r="B1509" t="str">
        <f>VLOOKUP(A1509,'Cód dos países'!$A$3:$C$199,2,FALSE)</f>
        <v>GNB</v>
      </c>
      <c r="C1509">
        <f>VLOOKUP(A1509,'Cód dos países'!$A$3:$C$199,3,FALSE)</f>
        <v>71</v>
      </c>
      <c r="D1509">
        <v>2011</v>
      </c>
      <c r="E1509">
        <f>C1509*10000+D1509</f>
        <v>712011</v>
      </c>
      <c r="F1509" s="54">
        <v>0.1875</v>
      </c>
    </row>
    <row r="1510" spans="1:6" x14ac:dyDescent="0.25">
      <c r="A1510" t="s">
        <v>114</v>
      </c>
      <c r="B1510" t="str">
        <f>VLOOKUP(A1510,'Cód dos países'!$A$3:$C$199,2,FALSE)</f>
        <v>GNQ</v>
      </c>
      <c r="C1510">
        <f>VLOOKUP(A1510,'Cód dos países'!$A$3:$C$199,3,FALSE)</f>
        <v>54</v>
      </c>
      <c r="D1510">
        <v>2011</v>
      </c>
      <c r="E1510">
        <f>C1510*10000+D1510</f>
        <v>542011</v>
      </c>
      <c r="F1510" s="54">
        <v>0.4375</v>
      </c>
    </row>
    <row r="1511" spans="1:6" x14ac:dyDescent="0.25">
      <c r="A1511" t="s">
        <v>116</v>
      </c>
      <c r="B1511" t="str">
        <f>VLOOKUP(A1511,'Cód dos países'!$A$3:$C$199,2,FALSE)</f>
        <v>GRC</v>
      </c>
      <c r="C1511">
        <f>VLOOKUP(A1511,'Cód dos países'!$A$3:$C$199,3,FALSE)</f>
        <v>67</v>
      </c>
      <c r="D1511">
        <v>2011</v>
      </c>
      <c r="E1511">
        <f>C1511*10000+D1511</f>
        <v>672011</v>
      </c>
      <c r="F1511" s="54">
        <v>0.875</v>
      </c>
    </row>
    <row r="1512" spans="1:6" x14ac:dyDescent="0.25">
      <c r="A1512" t="s">
        <v>355</v>
      </c>
      <c r="B1512" t="str">
        <f>VLOOKUP(A1512,'Cód dos países'!$A$3:$C$199,2,FALSE)</f>
        <v>GRD</v>
      </c>
      <c r="C1512">
        <f>VLOOKUP(A1512,'Cód dos países'!$A$3:$C$199,3,FALSE)</f>
        <v>68</v>
      </c>
      <c r="D1512">
        <v>2011</v>
      </c>
      <c r="E1512">
        <f>C1512*10000+D1512</f>
        <v>682011</v>
      </c>
      <c r="F1512" s="54">
        <v>0.625</v>
      </c>
    </row>
    <row r="1513" spans="1:6" x14ac:dyDescent="0.25">
      <c r="A1513" t="s">
        <v>118</v>
      </c>
      <c r="B1513" t="str">
        <f>VLOOKUP(A1513,'Cód dos países'!$A$3:$C$199,2,FALSE)</f>
        <v>GTM</v>
      </c>
      <c r="C1513">
        <f>VLOOKUP(A1513,'Cód dos países'!$A$3:$C$199,3,FALSE)</f>
        <v>69</v>
      </c>
      <c r="D1513">
        <v>2011</v>
      </c>
      <c r="E1513">
        <f>C1513*10000+D1513</f>
        <v>692011</v>
      </c>
      <c r="F1513" s="54">
        <v>0.3125</v>
      </c>
    </row>
    <row r="1514" spans="1:6" x14ac:dyDescent="0.25">
      <c r="A1514" t="s">
        <v>120</v>
      </c>
      <c r="B1514" t="str">
        <f>VLOOKUP(A1514,'Cód dos países'!$A$3:$C$199,2,FALSE)</f>
        <v>GUY</v>
      </c>
      <c r="C1514">
        <f>VLOOKUP(A1514,'Cód dos países'!$A$3:$C$199,3,FALSE)</f>
        <v>72</v>
      </c>
      <c r="D1514">
        <v>2011</v>
      </c>
      <c r="E1514">
        <f>C1514*10000+D1514</f>
        <v>722011</v>
      </c>
      <c r="F1514" s="54">
        <v>0.75</v>
      </c>
    </row>
    <row r="1515" spans="1:6" x14ac:dyDescent="0.25">
      <c r="A1515" t="s">
        <v>592</v>
      </c>
      <c r="B1515" t="e">
        <f>VLOOKUP(A1515,'Cód dos países'!$A$3:$C$199,2,FALSE)</f>
        <v>#N/A</v>
      </c>
      <c r="C1515" t="e">
        <f>VLOOKUP(A1515,'Cód dos países'!$A$3:$C$199,3,FALSE)</f>
        <v>#N/A</v>
      </c>
      <c r="D1515">
        <v>2011</v>
      </c>
      <c r="E1515" t="e">
        <f>C1515*10000+D1515</f>
        <v>#N/A</v>
      </c>
      <c r="F1515" s="54">
        <v>0.875</v>
      </c>
    </row>
    <row r="1516" spans="1:6" x14ac:dyDescent="0.25">
      <c r="A1516" t="s">
        <v>120</v>
      </c>
      <c r="B1516" t="str">
        <f>VLOOKUP(A1516,'Cód dos países'!$A$3:$C$199,2,FALSE)</f>
        <v>GUY</v>
      </c>
      <c r="C1516">
        <f>VLOOKUP(A1516,'Cód dos países'!$A$3:$C$199,3,FALSE)</f>
        <v>72</v>
      </c>
      <c r="D1516">
        <v>2011</v>
      </c>
      <c r="E1516">
        <f>C1516*10000+D1516</f>
        <v>722011</v>
      </c>
      <c r="F1516" s="54">
        <v>0.4375</v>
      </c>
    </row>
    <row r="1517" spans="1:6" x14ac:dyDescent="0.25">
      <c r="A1517" t="s">
        <v>122</v>
      </c>
      <c r="B1517" t="str">
        <f>VLOOKUP(A1517,'Cód dos países'!$A$3:$C$199,2,FALSE)</f>
        <v>HKG</v>
      </c>
      <c r="C1517">
        <f>VLOOKUP(A1517,'Cód dos países'!$A$3:$C$199,3,FALSE)</f>
        <v>75</v>
      </c>
      <c r="D1517">
        <v>2011</v>
      </c>
      <c r="E1517">
        <f>C1517*10000+D1517</f>
        <v>752011</v>
      </c>
      <c r="F1517" s="54">
        <v>0.75</v>
      </c>
    </row>
    <row r="1518" spans="1:6" x14ac:dyDescent="0.25">
      <c r="A1518" t="s">
        <v>124</v>
      </c>
      <c r="B1518" t="str">
        <f>VLOOKUP(A1518,'Cód dos países'!$A$3:$C$199,2,FALSE)</f>
        <v>HND</v>
      </c>
      <c r="C1518">
        <f>VLOOKUP(A1518,'Cód dos países'!$A$3:$C$199,3,FALSE)</f>
        <v>74</v>
      </c>
      <c r="D1518">
        <v>2011</v>
      </c>
      <c r="E1518">
        <f>C1518*10000+D1518</f>
        <v>742011</v>
      </c>
      <c r="F1518" s="54">
        <v>0.3125</v>
      </c>
    </row>
    <row r="1519" spans="1:6" x14ac:dyDescent="0.25">
      <c r="A1519" t="s">
        <v>126</v>
      </c>
      <c r="B1519" t="str">
        <f>VLOOKUP(A1519,'Cód dos países'!$A$3:$C$199,2,FALSE)</f>
        <v>HRV</v>
      </c>
      <c r="C1519">
        <f>VLOOKUP(A1519,'Cód dos países'!$A$3:$C$199,3,FALSE)</f>
        <v>43</v>
      </c>
      <c r="D1519">
        <v>2011</v>
      </c>
      <c r="E1519">
        <f>C1519*10000+D1519</f>
        <v>432011</v>
      </c>
      <c r="F1519" s="54">
        <v>0.6875</v>
      </c>
    </row>
    <row r="1520" spans="1:6" x14ac:dyDescent="0.25">
      <c r="A1520" t="s">
        <v>128</v>
      </c>
      <c r="B1520" t="str">
        <f>VLOOKUP(A1520,'Cód dos países'!$A$3:$C$199,2,FALSE)</f>
        <v>HTI</v>
      </c>
      <c r="C1520">
        <f>VLOOKUP(A1520,'Cód dos países'!$A$3:$C$199,3,FALSE)</f>
        <v>73</v>
      </c>
      <c r="D1520">
        <v>2011</v>
      </c>
      <c r="E1520">
        <f>C1520*10000+D1520</f>
        <v>732011</v>
      </c>
      <c r="F1520" s="54">
        <v>0.3125</v>
      </c>
    </row>
    <row r="1521" spans="1:6" x14ac:dyDescent="0.25">
      <c r="A1521" t="s">
        <v>130</v>
      </c>
      <c r="B1521" t="str">
        <f>VLOOKUP(A1521,'Cód dos países'!$A$3:$C$199,2,FALSE)</f>
        <v>HUN</v>
      </c>
      <c r="C1521">
        <f>VLOOKUP(A1521,'Cód dos países'!$A$3:$C$199,3,FALSE)</f>
        <v>76</v>
      </c>
      <c r="D1521">
        <v>2011</v>
      </c>
      <c r="E1521">
        <f>C1521*10000+D1521</f>
        <v>762011</v>
      </c>
      <c r="F1521" s="54">
        <v>0.75</v>
      </c>
    </row>
    <row r="1522" spans="1:6" x14ac:dyDescent="0.25">
      <c r="A1522" t="s">
        <v>132</v>
      </c>
      <c r="B1522" t="str">
        <f>VLOOKUP(A1522,'Cód dos países'!$A$3:$C$199,2,FALSE)</f>
        <v>IDN</v>
      </c>
      <c r="C1522">
        <f>VLOOKUP(A1522,'Cód dos países'!$A$3:$C$199,3,FALSE)</f>
        <v>79</v>
      </c>
      <c r="D1522">
        <v>2011</v>
      </c>
      <c r="E1522">
        <f>C1522*10000+D1522</f>
        <v>792011</v>
      </c>
      <c r="F1522" s="54">
        <v>0.4375</v>
      </c>
    </row>
    <row r="1523" spans="1:6" x14ac:dyDescent="0.25">
      <c r="A1523" t="s">
        <v>134</v>
      </c>
      <c r="B1523" t="str">
        <f>VLOOKUP(A1523,'Cód dos países'!$A$3:$C$199,2,FALSE)</f>
        <v>IND</v>
      </c>
      <c r="C1523">
        <f>VLOOKUP(A1523,'Cód dos países'!$A$3:$C$199,3,FALSE)</f>
        <v>78</v>
      </c>
      <c r="D1523">
        <v>2011</v>
      </c>
      <c r="E1523">
        <f>C1523*10000+D1523</f>
        <v>782011</v>
      </c>
      <c r="F1523" s="54">
        <v>0.75</v>
      </c>
    </row>
    <row r="1524" spans="1:6" x14ac:dyDescent="0.25">
      <c r="A1524" t="s">
        <v>136</v>
      </c>
      <c r="B1524" t="str">
        <f>VLOOKUP(A1524,'Cód dos países'!$A$3:$C$199,2,FALSE)</f>
        <v>IRL</v>
      </c>
      <c r="C1524">
        <f>VLOOKUP(A1524,'Cód dos países'!$A$3:$C$199,3,FALSE)</f>
        <v>82</v>
      </c>
      <c r="D1524">
        <v>2011</v>
      </c>
      <c r="E1524">
        <f>C1524*10000+D1524</f>
        <v>822011</v>
      </c>
      <c r="F1524" s="54">
        <v>0.875</v>
      </c>
    </row>
    <row r="1525" spans="1:6" x14ac:dyDescent="0.25">
      <c r="A1525" t="s">
        <v>138</v>
      </c>
      <c r="B1525" t="str">
        <f>VLOOKUP(A1525,'Cód dos países'!$A$3:$C$199,2,FALSE)</f>
        <v>IRN</v>
      </c>
      <c r="C1525">
        <f>VLOOKUP(A1525,'Cód dos países'!$A$3:$C$199,3,FALSE)</f>
        <v>80</v>
      </c>
      <c r="D1525">
        <v>2011</v>
      </c>
      <c r="E1525">
        <f>C1525*10000+D1525</f>
        <v>802011</v>
      </c>
      <c r="F1525" s="54">
        <v>0.5</v>
      </c>
    </row>
    <row r="1526" spans="1:6" x14ac:dyDescent="0.25">
      <c r="A1526" t="s">
        <v>140</v>
      </c>
      <c r="B1526" t="str">
        <f>VLOOKUP(A1526,'Cód dos países'!$A$3:$C$199,2,FALSE)</f>
        <v>IRQ</v>
      </c>
      <c r="C1526">
        <f>VLOOKUP(A1526,'Cód dos países'!$A$3:$C$199,3,FALSE)</f>
        <v>81</v>
      </c>
      <c r="D1526">
        <v>2011</v>
      </c>
      <c r="E1526">
        <f>C1526*10000+D1526</f>
        <v>812011</v>
      </c>
      <c r="F1526" s="54">
        <v>0.25</v>
      </c>
    </row>
    <row r="1527" spans="1:6" x14ac:dyDescent="0.25">
      <c r="A1527" t="s">
        <v>142</v>
      </c>
      <c r="B1527" t="str">
        <f>VLOOKUP(A1527,'Cód dos países'!$A$3:$C$199,2,FALSE)</f>
        <v>ISL</v>
      </c>
      <c r="C1527">
        <f>VLOOKUP(A1527,'Cód dos países'!$A$3:$C$199,3,FALSE)</f>
        <v>77</v>
      </c>
      <c r="D1527">
        <v>2011</v>
      </c>
      <c r="E1527">
        <f>C1527*10000+D1527</f>
        <v>772011</v>
      </c>
      <c r="F1527" s="54">
        <v>1</v>
      </c>
    </row>
    <row r="1528" spans="1:6" x14ac:dyDescent="0.25">
      <c r="A1528" t="s">
        <v>144</v>
      </c>
      <c r="B1528" t="str">
        <f>VLOOKUP(A1528,'Cód dos países'!$A$3:$C$199,2,FALSE)</f>
        <v>ISR</v>
      </c>
      <c r="C1528">
        <f>VLOOKUP(A1528,'Cód dos países'!$A$3:$C$199,3,FALSE)</f>
        <v>83</v>
      </c>
      <c r="D1528">
        <v>2011</v>
      </c>
      <c r="E1528">
        <f>C1528*10000+D1528</f>
        <v>832011</v>
      </c>
      <c r="F1528" s="54">
        <v>0.6875</v>
      </c>
    </row>
    <row r="1529" spans="1:6" x14ac:dyDescent="0.25">
      <c r="A1529" t="s">
        <v>146</v>
      </c>
      <c r="B1529" t="str">
        <f>VLOOKUP(A1529,'Cód dos países'!$A$3:$C$199,2,FALSE)</f>
        <v>ITA</v>
      </c>
      <c r="C1529">
        <f>VLOOKUP(A1529,'Cód dos países'!$A$3:$C$199,3,FALSE)</f>
        <v>84</v>
      </c>
      <c r="D1529">
        <v>2011</v>
      </c>
      <c r="E1529">
        <f>C1529*10000+D1529</f>
        <v>842011</v>
      </c>
      <c r="F1529" s="54">
        <v>0.75</v>
      </c>
    </row>
    <row r="1530" spans="1:6" x14ac:dyDescent="0.25">
      <c r="A1530" t="s">
        <v>148</v>
      </c>
      <c r="B1530" t="str">
        <f>VLOOKUP(A1530,'Cód dos países'!$A$3:$C$199,2,FALSE)</f>
        <v>JAM</v>
      </c>
      <c r="C1530">
        <f>VLOOKUP(A1530,'Cód dos países'!$A$3:$C$199,3,FALSE)</f>
        <v>85</v>
      </c>
      <c r="D1530">
        <v>2011</v>
      </c>
      <c r="E1530">
        <f>C1530*10000+D1530</f>
        <v>852011</v>
      </c>
      <c r="F1530" s="54">
        <v>0.4375</v>
      </c>
    </row>
    <row r="1531" spans="1:6" x14ac:dyDescent="0.25">
      <c r="A1531" t="s">
        <v>150</v>
      </c>
      <c r="B1531" t="str">
        <f>VLOOKUP(A1531,'Cód dos países'!$A$3:$C$199,2,FALSE)</f>
        <v>JOR</v>
      </c>
      <c r="C1531">
        <f>VLOOKUP(A1531,'Cód dos países'!$A$3:$C$199,3,FALSE)</f>
        <v>87</v>
      </c>
      <c r="D1531">
        <v>2011</v>
      </c>
      <c r="E1531">
        <f>C1531*10000+D1531</f>
        <v>872011</v>
      </c>
      <c r="F1531" s="54">
        <v>0.6875</v>
      </c>
    </row>
    <row r="1532" spans="1:6" x14ac:dyDescent="0.25">
      <c r="A1532" t="s">
        <v>152</v>
      </c>
      <c r="B1532" t="str">
        <f>VLOOKUP(A1532,'Cód dos países'!$A$3:$C$199,2,FALSE)</f>
        <v>JPN</v>
      </c>
      <c r="C1532">
        <f>VLOOKUP(A1532,'Cód dos países'!$A$3:$C$199,3,FALSE)</f>
        <v>86</v>
      </c>
      <c r="D1532">
        <v>2011</v>
      </c>
      <c r="E1532">
        <f>C1532*10000+D1532</f>
        <v>862011</v>
      </c>
      <c r="F1532" s="54">
        <v>0.9375</v>
      </c>
    </row>
    <row r="1533" spans="1:6" x14ac:dyDescent="0.25">
      <c r="A1533" t="s">
        <v>154</v>
      </c>
      <c r="B1533" t="str">
        <f>VLOOKUP(A1533,'Cód dos países'!$A$3:$C$199,2,FALSE)</f>
        <v>KAZ</v>
      </c>
      <c r="C1533">
        <f>VLOOKUP(A1533,'Cód dos países'!$A$3:$C$199,3,FALSE)</f>
        <v>88</v>
      </c>
      <c r="D1533">
        <v>2011</v>
      </c>
      <c r="E1533">
        <f>C1533*10000+D1533</f>
        <v>882011</v>
      </c>
      <c r="F1533" s="54">
        <v>0.4375</v>
      </c>
    </row>
    <row r="1534" spans="1:6" x14ac:dyDescent="0.25">
      <c r="A1534" t="s">
        <v>156</v>
      </c>
      <c r="B1534" t="str">
        <f>VLOOKUP(A1534,'Cód dos países'!$A$3:$C$199,2,FALSE)</f>
        <v>KEN</v>
      </c>
      <c r="C1534">
        <f>VLOOKUP(A1534,'Cód dos países'!$A$3:$C$199,3,FALSE)</f>
        <v>89</v>
      </c>
      <c r="D1534">
        <v>2011</v>
      </c>
      <c r="E1534">
        <f>C1534*10000+D1534</f>
        <v>892011</v>
      </c>
      <c r="F1534" s="54">
        <v>0.375</v>
      </c>
    </row>
    <row r="1535" spans="1:6" x14ac:dyDescent="0.25">
      <c r="A1535" t="s">
        <v>154</v>
      </c>
      <c r="B1535" t="str">
        <f>VLOOKUP(A1535,'Cód dos países'!$A$3:$C$199,2,FALSE)</f>
        <v>KAZ</v>
      </c>
      <c r="C1535">
        <f>VLOOKUP(A1535,'Cód dos países'!$A$3:$C$199,3,FALSE)</f>
        <v>88</v>
      </c>
      <c r="D1535">
        <v>2011</v>
      </c>
      <c r="E1535">
        <f>C1535*10000+D1535</f>
        <v>882011</v>
      </c>
      <c r="F1535" s="54">
        <v>0.4375</v>
      </c>
    </row>
    <row r="1536" spans="1:6" x14ac:dyDescent="0.25">
      <c r="A1536" t="s">
        <v>160</v>
      </c>
      <c r="B1536" t="str">
        <f>VLOOKUP(A1536,'Cód dos países'!$A$3:$C$199,2,FALSE)</f>
        <v>KHM</v>
      </c>
      <c r="C1536">
        <f>VLOOKUP(A1536,'Cód dos países'!$A$3:$C$199,3,FALSE)</f>
        <v>29</v>
      </c>
      <c r="D1536">
        <v>2011</v>
      </c>
      <c r="E1536">
        <f>C1536*10000+D1536</f>
        <v>292011</v>
      </c>
      <c r="F1536" s="54">
        <v>0.4375</v>
      </c>
    </row>
    <row r="1537" spans="1:6" x14ac:dyDescent="0.25">
      <c r="A1537" t="s">
        <v>356</v>
      </c>
      <c r="B1537" t="str">
        <f>VLOOKUP(A1537,'Cód dos países'!$A$3:$C$199,2,FALSE)</f>
        <v>KIR</v>
      </c>
      <c r="C1537">
        <f>VLOOKUP(A1537,'Cód dos países'!$A$3:$C$199,3,FALSE)</f>
        <v>90</v>
      </c>
      <c r="D1537">
        <v>2011</v>
      </c>
      <c r="E1537">
        <f>C1537*10000+D1537</f>
        <v>902011</v>
      </c>
      <c r="F1537" s="54">
        <v>0.875</v>
      </c>
    </row>
    <row r="1538" spans="1:6" x14ac:dyDescent="0.25">
      <c r="A1538" t="s">
        <v>367</v>
      </c>
      <c r="B1538" t="str">
        <f>VLOOKUP(A1538,'Cód dos países'!$A$3:$C$199,2,FALSE)</f>
        <v>KNA</v>
      </c>
      <c r="C1538">
        <f>VLOOKUP(A1538,'Cód dos países'!$A$3:$C$199,3,FALSE)</f>
        <v>163</v>
      </c>
      <c r="D1538">
        <v>2011</v>
      </c>
      <c r="E1538">
        <f>C1538*10000+D1538</f>
        <v>1632011</v>
      </c>
      <c r="F1538" s="54">
        <v>0.8125</v>
      </c>
    </row>
    <row r="1539" spans="1:6" x14ac:dyDescent="0.25">
      <c r="A1539" t="s">
        <v>432</v>
      </c>
      <c r="B1539" t="str">
        <f>VLOOKUP(A1539,'Cód dos países'!$A$3:$C$199,2,FALSE)</f>
        <v>KOR</v>
      </c>
      <c r="C1539">
        <f>VLOOKUP(A1539,'Cód dos países'!$A$3:$C$199,3,FALSE)</f>
        <v>92</v>
      </c>
      <c r="D1539">
        <v>2011</v>
      </c>
      <c r="E1539">
        <f>C1539*10000+D1539</f>
        <v>922011</v>
      </c>
      <c r="F1539" s="54">
        <v>0.8125</v>
      </c>
    </row>
    <row r="1540" spans="1:6" x14ac:dyDescent="0.25">
      <c r="A1540" t="s">
        <v>163</v>
      </c>
      <c r="B1540" t="str">
        <f>VLOOKUP(A1540,'Cód dos países'!$A$3:$C$199,2,FALSE)</f>
        <v>KWT</v>
      </c>
      <c r="C1540">
        <f>VLOOKUP(A1540,'Cód dos países'!$A$3:$C$199,3,FALSE)</f>
        <v>94</v>
      </c>
      <c r="D1540">
        <v>2011</v>
      </c>
      <c r="E1540">
        <f>C1540*10000+D1540</f>
        <v>942011</v>
      </c>
      <c r="F1540" s="54">
        <v>0.8125</v>
      </c>
    </row>
    <row r="1541" spans="1:6" x14ac:dyDescent="0.25">
      <c r="A1541" t="s">
        <v>165</v>
      </c>
      <c r="B1541" t="str">
        <f>VLOOKUP(A1541,'Cód dos países'!$A$3:$C$199,2,FALSE)</f>
        <v>LAO</v>
      </c>
      <c r="C1541">
        <f>VLOOKUP(A1541,'Cód dos países'!$A$3:$C$199,3,FALSE)</f>
        <v>96</v>
      </c>
      <c r="D1541">
        <v>2011</v>
      </c>
      <c r="E1541">
        <f>C1541*10000+D1541</f>
        <v>962011</v>
      </c>
      <c r="F1541" s="54">
        <v>0.5</v>
      </c>
    </row>
    <row r="1542" spans="1:6" x14ac:dyDescent="0.25">
      <c r="A1542" t="s">
        <v>167</v>
      </c>
      <c r="B1542" t="str">
        <f>VLOOKUP(A1542,'Cód dos países'!$A$3:$C$199,2,FALSE)</f>
        <v>LBN</v>
      </c>
      <c r="C1542">
        <f>VLOOKUP(A1542,'Cód dos países'!$A$3:$C$199,3,FALSE)</f>
        <v>98</v>
      </c>
      <c r="D1542">
        <v>2011</v>
      </c>
      <c r="E1542">
        <f>C1542*10000+D1542</f>
        <v>982011</v>
      </c>
      <c r="F1542" s="54">
        <v>0.375</v>
      </c>
    </row>
    <row r="1543" spans="1:6" x14ac:dyDescent="0.25">
      <c r="A1543" t="s">
        <v>169</v>
      </c>
      <c r="B1543" t="str">
        <f>VLOOKUP(A1543,'Cód dos países'!$A$3:$C$199,2,FALSE)</f>
        <v>LBR</v>
      </c>
      <c r="C1543">
        <f>VLOOKUP(A1543,'Cód dos países'!$A$3:$C$199,3,FALSE)</f>
        <v>100</v>
      </c>
      <c r="D1543">
        <v>2011</v>
      </c>
      <c r="E1543">
        <f>C1543*10000+D1543</f>
        <v>1002011</v>
      </c>
      <c r="F1543" s="54">
        <v>0.3125</v>
      </c>
    </row>
    <row r="1544" spans="1:6" x14ac:dyDescent="0.25">
      <c r="A1544" t="s">
        <v>171</v>
      </c>
      <c r="B1544" t="str">
        <f>VLOOKUP(A1544,'Cód dos países'!$A$3:$C$199,2,FALSE)</f>
        <v>LBY</v>
      </c>
      <c r="C1544">
        <f>VLOOKUP(A1544,'Cód dos países'!$A$3:$C$199,3,FALSE)</f>
        <v>101</v>
      </c>
      <c r="D1544">
        <v>2011</v>
      </c>
      <c r="E1544">
        <f>C1544*10000+D1544</f>
        <v>1012011</v>
      </c>
      <c r="F1544" s="54">
        <v>0.5625</v>
      </c>
    </row>
    <row r="1545" spans="1:6" x14ac:dyDescent="0.25">
      <c r="A1545" t="s">
        <v>368</v>
      </c>
      <c r="B1545" t="str">
        <f>VLOOKUP(A1545,'Cód dos países'!$A$3:$C$199,2,FALSE)</f>
        <v>LCA</v>
      </c>
      <c r="C1545">
        <f>VLOOKUP(A1545,'Cód dos países'!$A$3:$C$199,3,FALSE)</f>
        <v>164</v>
      </c>
      <c r="D1545">
        <v>2011</v>
      </c>
      <c r="E1545">
        <f>C1545*10000+D1545</f>
        <v>1642011</v>
      </c>
      <c r="F1545" s="54">
        <v>0.75</v>
      </c>
    </row>
    <row r="1546" spans="1:6" x14ac:dyDescent="0.25">
      <c r="A1546" t="s">
        <v>359</v>
      </c>
      <c r="B1546" t="str">
        <f>VLOOKUP(A1546,'Cód dos países'!$A$3:$C$199,2,FALSE)</f>
        <v>LIE</v>
      </c>
      <c r="C1546">
        <f>VLOOKUP(A1546,'Cód dos países'!$A$3:$C$199,3,FALSE)</f>
        <v>102</v>
      </c>
      <c r="D1546">
        <v>2011</v>
      </c>
      <c r="E1546">
        <f>C1546*10000+D1546</f>
        <v>1022011</v>
      </c>
      <c r="F1546" s="54">
        <v>0.9375</v>
      </c>
    </row>
    <row r="1547" spans="1:6" x14ac:dyDescent="0.25">
      <c r="A1547" t="s">
        <v>173</v>
      </c>
      <c r="B1547" t="str">
        <f>VLOOKUP(A1547,'Cód dos países'!$A$3:$C$199,2,FALSE)</f>
        <v>LKA</v>
      </c>
      <c r="C1547">
        <f>VLOOKUP(A1547,'Cód dos países'!$A$3:$C$199,3,FALSE)</f>
        <v>162</v>
      </c>
      <c r="D1547">
        <v>2011</v>
      </c>
      <c r="E1547">
        <f>C1547*10000+D1547</f>
        <v>1622011</v>
      </c>
      <c r="F1547" s="54">
        <v>0.6875</v>
      </c>
    </row>
    <row r="1548" spans="1:6" x14ac:dyDescent="0.25">
      <c r="A1548" t="s">
        <v>175</v>
      </c>
      <c r="B1548" t="str">
        <f>VLOOKUP(A1548,'Cód dos países'!$A$3:$C$199,2,FALSE)</f>
        <v>LSO</v>
      </c>
      <c r="C1548">
        <f>VLOOKUP(A1548,'Cód dos países'!$A$3:$C$199,3,FALSE)</f>
        <v>99</v>
      </c>
      <c r="D1548">
        <v>2011</v>
      </c>
      <c r="E1548">
        <f>C1548*10000+D1548</f>
        <v>992011</v>
      </c>
      <c r="F1548" s="54">
        <v>0.5625</v>
      </c>
    </row>
    <row r="1549" spans="1:6" x14ac:dyDescent="0.25">
      <c r="A1549" t="s">
        <v>177</v>
      </c>
      <c r="B1549" t="str">
        <f>VLOOKUP(A1549,'Cód dos países'!$A$3:$C$199,2,FALSE)</f>
        <v>LTU</v>
      </c>
      <c r="C1549">
        <f>VLOOKUP(A1549,'Cód dos países'!$A$3:$C$199,3,FALSE)</f>
        <v>103</v>
      </c>
      <c r="D1549">
        <v>2011</v>
      </c>
      <c r="E1549">
        <f>C1549*10000+D1549</f>
        <v>1032011</v>
      </c>
      <c r="F1549" s="54">
        <v>0.75</v>
      </c>
    </row>
    <row r="1550" spans="1:6" x14ac:dyDescent="0.25">
      <c r="A1550" t="s">
        <v>179</v>
      </c>
      <c r="B1550" t="str">
        <f>VLOOKUP(A1550,'Cód dos países'!$A$3:$C$199,2,FALSE)</f>
        <v>LUX</v>
      </c>
      <c r="C1550">
        <f>VLOOKUP(A1550,'Cód dos países'!$A$3:$C$199,3,FALSE)</f>
        <v>104</v>
      </c>
      <c r="D1550">
        <v>2011</v>
      </c>
      <c r="E1550">
        <f>C1550*10000+D1550</f>
        <v>1042011</v>
      </c>
      <c r="F1550" s="54">
        <v>1</v>
      </c>
    </row>
    <row r="1551" spans="1:6" x14ac:dyDescent="0.25">
      <c r="A1551" t="s">
        <v>181</v>
      </c>
      <c r="B1551" t="str">
        <f>VLOOKUP(A1551,'Cód dos países'!$A$3:$C$199,2,FALSE)</f>
        <v>LVA</v>
      </c>
      <c r="C1551">
        <f>VLOOKUP(A1551,'Cód dos países'!$A$3:$C$199,3,FALSE)</f>
        <v>97</v>
      </c>
      <c r="D1551">
        <v>2011</v>
      </c>
      <c r="E1551">
        <f>C1551*10000+D1551</f>
        <v>972011</v>
      </c>
      <c r="F1551" s="54">
        <v>0.75</v>
      </c>
    </row>
    <row r="1552" spans="1:6" x14ac:dyDescent="0.25">
      <c r="A1552" t="s">
        <v>593</v>
      </c>
      <c r="B1552" t="e">
        <f>VLOOKUP(A1552,'Cód dos países'!$A$3:$C$199,2,FALSE)</f>
        <v>#N/A</v>
      </c>
      <c r="C1552" t="e">
        <f>VLOOKUP(A1552,'Cód dos países'!$A$3:$C$199,3,FALSE)</f>
        <v>#N/A</v>
      </c>
      <c r="D1552">
        <v>2011</v>
      </c>
      <c r="E1552" t="e">
        <f>C1552*10000+D1552</f>
        <v>#N/A</v>
      </c>
      <c r="F1552" s="54">
        <v>0.6875</v>
      </c>
    </row>
    <row r="1553" spans="1:6" x14ac:dyDescent="0.25">
      <c r="A1553" t="s">
        <v>183</v>
      </c>
      <c r="B1553" t="str">
        <f>VLOOKUP(A1553,'Cód dos países'!$A$3:$C$199,2,FALSE)</f>
        <v>MAR</v>
      </c>
      <c r="C1553">
        <f>VLOOKUP(A1553,'Cód dos países'!$A$3:$C$199,3,FALSE)</f>
        <v>121</v>
      </c>
      <c r="D1553">
        <v>2011</v>
      </c>
      <c r="E1553">
        <f>C1553*10000+D1553</f>
        <v>1212011</v>
      </c>
      <c r="F1553" s="54">
        <v>0.5625</v>
      </c>
    </row>
    <row r="1554" spans="1:6" x14ac:dyDescent="0.25">
      <c r="A1554" t="s">
        <v>185</v>
      </c>
      <c r="B1554" t="str">
        <f>VLOOKUP(A1554,'Cód dos países'!$A$3:$C$199,2,FALSE)</f>
        <v>MDA</v>
      </c>
      <c r="C1554">
        <f>VLOOKUP(A1554,'Cód dos países'!$A$3:$C$199,3,FALSE)</f>
        <v>117</v>
      </c>
      <c r="D1554">
        <v>2011</v>
      </c>
      <c r="E1554">
        <f>C1554*10000+D1554</f>
        <v>1172011</v>
      </c>
      <c r="F1554" s="54">
        <v>0.5</v>
      </c>
    </row>
    <row r="1555" spans="1:6" x14ac:dyDescent="0.25">
      <c r="A1555" t="s">
        <v>187</v>
      </c>
      <c r="B1555" t="str">
        <f>VLOOKUP(A1555,'Cód dos países'!$A$3:$C$199,2,FALSE)</f>
        <v>MDG</v>
      </c>
      <c r="C1555">
        <f>VLOOKUP(A1555,'Cód dos países'!$A$3:$C$199,3,FALSE)</f>
        <v>106</v>
      </c>
      <c r="D1555">
        <v>2011</v>
      </c>
      <c r="E1555">
        <f>C1555*10000+D1555</f>
        <v>1062011</v>
      </c>
      <c r="F1555" s="54">
        <v>0.3125</v>
      </c>
    </row>
    <row r="1556" spans="1:6" x14ac:dyDescent="0.25">
      <c r="A1556" t="s">
        <v>189</v>
      </c>
      <c r="B1556" t="str">
        <f>VLOOKUP(A1556,'Cód dos países'!$A$3:$C$199,2,FALSE)</f>
        <v>MDV</v>
      </c>
      <c r="C1556">
        <f>VLOOKUP(A1556,'Cód dos países'!$A$3:$C$199,3,FALSE)</f>
        <v>109</v>
      </c>
      <c r="D1556">
        <v>2011</v>
      </c>
      <c r="E1556">
        <f>C1556*10000+D1556</f>
        <v>1092011</v>
      </c>
      <c r="F1556" s="54">
        <v>0.5</v>
      </c>
    </row>
    <row r="1557" spans="1:6" x14ac:dyDescent="0.25">
      <c r="A1557" t="s">
        <v>191</v>
      </c>
      <c r="B1557" t="str">
        <f>VLOOKUP(A1557,'Cód dos países'!$A$3:$C$199,2,FALSE)</f>
        <v>MEX</v>
      </c>
      <c r="C1557">
        <f>VLOOKUP(A1557,'Cód dos países'!$A$3:$C$199,3,FALSE)</f>
        <v>115</v>
      </c>
      <c r="D1557">
        <v>2011</v>
      </c>
      <c r="E1557">
        <f>C1557*10000+D1557</f>
        <v>1152011</v>
      </c>
      <c r="F1557" s="54">
        <v>0.4375</v>
      </c>
    </row>
    <row r="1558" spans="1:6" x14ac:dyDescent="0.25">
      <c r="A1558" t="s">
        <v>193</v>
      </c>
      <c r="B1558" t="str">
        <f>VLOOKUP(A1558,'Cód dos países'!$A$3:$C$199,2,FALSE)</f>
        <v>MKD</v>
      </c>
      <c r="C1558">
        <f>VLOOKUP(A1558,'Cód dos países'!$A$3:$C$199,3,FALSE)</f>
        <v>105</v>
      </c>
      <c r="D1558">
        <v>2011</v>
      </c>
      <c r="E1558">
        <f>C1558*10000+D1558</f>
        <v>1052011</v>
      </c>
      <c r="F1558" s="54">
        <v>0.5625</v>
      </c>
    </row>
    <row r="1559" spans="1:6" x14ac:dyDescent="0.25">
      <c r="A1559" t="s">
        <v>195</v>
      </c>
      <c r="B1559" t="str">
        <f>VLOOKUP(A1559,'Cód dos países'!$A$3:$C$199,2,FALSE)</f>
        <v>MLI</v>
      </c>
      <c r="C1559">
        <f>VLOOKUP(A1559,'Cód dos países'!$A$3:$C$199,3,FALSE)</f>
        <v>110</v>
      </c>
      <c r="D1559">
        <v>2011</v>
      </c>
      <c r="E1559">
        <f>C1559*10000+D1559</f>
        <v>1102011</v>
      </c>
      <c r="F1559" s="54">
        <v>0.6875</v>
      </c>
    </row>
    <row r="1560" spans="1:6" x14ac:dyDescent="0.25">
      <c r="A1560" t="s">
        <v>197</v>
      </c>
      <c r="B1560" t="str">
        <f>VLOOKUP(A1560,'Cód dos países'!$A$3:$C$199,2,FALSE)</f>
        <v>MLT</v>
      </c>
      <c r="C1560">
        <f>VLOOKUP(A1560,'Cód dos países'!$A$3:$C$199,3,FALSE)</f>
        <v>111</v>
      </c>
      <c r="D1560">
        <v>2011</v>
      </c>
      <c r="E1560">
        <f>C1560*10000+D1560</f>
        <v>1112011</v>
      </c>
      <c r="F1560" s="54">
        <v>0.9375</v>
      </c>
    </row>
    <row r="1561" spans="1:6" x14ac:dyDescent="0.25">
      <c r="A1561" t="s">
        <v>338</v>
      </c>
      <c r="B1561" t="str">
        <f>VLOOKUP(A1561,'Cód dos países'!$A$3:$C$199,2,FALSE)</f>
        <v>MMR</v>
      </c>
      <c r="C1561">
        <f>VLOOKUP(A1561,'Cód dos países'!$A$3:$C$199,3,FALSE)</f>
        <v>123</v>
      </c>
      <c r="D1561">
        <v>2011</v>
      </c>
      <c r="E1561">
        <f>C1561*10000+D1561</f>
        <v>1232011</v>
      </c>
      <c r="F1561" s="54">
        <v>0.4375</v>
      </c>
    </row>
    <row r="1562" spans="1:6" x14ac:dyDescent="0.25">
      <c r="A1562" t="s">
        <v>201</v>
      </c>
      <c r="B1562" t="str">
        <f>VLOOKUP(A1562,'Cód dos países'!$A$3:$C$199,2,FALSE)</f>
        <v>MNG</v>
      </c>
      <c r="C1562">
        <f>VLOOKUP(A1562,'Cód dos países'!$A$3:$C$199,3,FALSE)</f>
        <v>119</v>
      </c>
      <c r="D1562">
        <v>2011</v>
      </c>
      <c r="E1562">
        <f>C1562*10000+D1562</f>
        <v>1192011</v>
      </c>
      <c r="F1562" s="54">
        <v>0.625</v>
      </c>
    </row>
    <row r="1563" spans="1:6" x14ac:dyDescent="0.25">
      <c r="A1563" t="s">
        <v>200</v>
      </c>
      <c r="B1563" t="str">
        <f>VLOOKUP(A1563,'Cód dos países'!$A$3:$C$199,2,FALSE)</f>
        <v>MNP</v>
      </c>
      <c r="C1563">
        <f>VLOOKUP(A1563,'Cód dos países'!$A$3:$C$199,3,FALSE)</f>
        <v>120</v>
      </c>
      <c r="D1563">
        <v>2011</v>
      </c>
      <c r="E1563">
        <f>C1563*10000+D1563</f>
        <v>1202011</v>
      </c>
      <c r="F1563" s="54">
        <v>0.6875</v>
      </c>
    </row>
    <row r="1564" spans="1:6" x14ac:dyDescent="0.25">
      <c r="A1564" t="s">
        <v>203</v>
      </c>
      <c r="B1564" t="str">
        <f>VLOOKUP(A1564,'Cód dos países'!$A$3:$C$199,2,FALSE)</f>
        <v>MOZ</v>
      </c>
      <c r="C1564">
        <f>VLOOKUP(A1564,'Cód dos países'!$A$3:$C$199,3,FALSE)</f>
        <v>122</v>
      </c>
      <c r="D1564">
        <v>2011</v>
      </c>
      <c r="E1564">
        <f>C1564*10000+D1564</f>
        <v>1222011</v>
      </c>
      <c r="F1564" s="54">
        <v>0.5</v>
      </c>
    </row>
    <row r="1565" spans="1:6" x14ac:dyDescent="0.25">
      <c r="A1565" t="s">
        <v>205</v>
      </c>
      <c r="B1565" t="str">
        <f>VLOOKUP(A1565,'Cód dos países'!$A$3:$C$199,2,FALSE)</f>
        <v>MRT</v>
      </c>
      <c r="C1565">
        <f>VLOOKUP(A1565,'Cód dos países'!$A$3:$C$199,3,FALSE)</f>
        <v>113</v>
      </c>
      <c r="D1565">
        <v>2011</v>
      </c>
      <c r="E1565">
        <f>C1565*10000+D1565</f>
        <v>1132011</v>
      </c>
      <c r="F1565" s="54">
        <v>0.25</v>
      </c>
    </row>
    <row r="1566" spans="1:6" x14ac:dyDescent="0.25">
      <c r="A1566" t="s">
        <v>594</v>
      </c>
      <c r="B1566" t="e">
        <f>VLOOKUP(A1566,'Cód dos países'!$A$3:$C$199,2,FALSE)</f>
        <v>#N/A</v>
      </c>
      <c r="C1566" t="e">
        <f>VLOOKUP(A1566,'Cód dos países'!$A$3:$C$199,3,FALSE)</f>
        <v>#N/A</v>
      </c>
      <c r="D1566">
        <v>2011</v>
      </c>
      <c r="E1566" t="e">
        <f>C1566*10000+D1566</f>
        <v>#N/A</v>
      </c>
      <c r="F1566" s="54">
        <v>0.8125</v>
      </c>
    </row>
    <row r="1567" spans="1:6" x14ac:dyDescent="0.25">
      <c r="A1567" t="s">
        <v>207</v>
      </c>
      <c r="B1567" t="str">
        <f>VLOOKUP(A1567,'Cód dos países'!$A$3:$C$199,2,FALSE)</f>
        <v>MUS</v>
      </c>
      <c r="C1567">
        <f>VLOOKUP(A1567,'Cód dos países'!$A$3:$C$199,3,FALSE)</f>
        <v>114</v>
      </c>
      <c r="D1567">
        <v>2011</v>
      </c>
      <c r="E1567">
        <f>C1567*10000+D1567</f>
        <v>1142011</v>
      </c>
      <c r="F1567" s="54">
        <v>0.875</v>
      </c>
    </row>
    <row r="1568" spans="1:6" x14ac:dyDescent="0.25">
      <c r="A1568" t="s">
        <v>209</v>
      </c>
      <c r="B1568" t="str">
        <f>VLOOKUP(A1568,'Cód dos países'!$A$3:$C$199,2,FALSE)</f>
        <v>MWI</v>
      </c>
      <c r="C1568">
        <f>VLOOKUP(A1568,'Cód dos países'!$A$3:$C$199,3,FALSE)</f>
        <v>107</v>
      </c>
      <c r="D1568">
        <v>2011</v>
      </c>
      <c r="E1568">
        <f>C1568*10000+D1568</f>
        <v>1072011</v>
      </c>
      <c r="F1568" s="54">
        <v>0.5</v>
      </c>
    </row>
    <row r="1569" spans="1:6" x14ac:dyDescent="0.25">
      <c r="A1569" t="s">
        <v>211</v>
      </c>
      <c r="B1569" t="str">
        <f>VLOOKUP(A1569,'Cód dos países'!$A$3:$C$199,2,FALSE)</f>
        <v>MYS</v>
      </c>
      <c r="C1569">
        <f>VLOOKUP(A1569,'Cód dos países'!$A$3:$C$199,3,FALSE)</f>
        <v>108</v>
      </c>
      <c r="D1569">
        <v>2011</v>
      </c>
      <c r="E1569">
        <f>C1569*10000+D1569</f>
        <v>1082011</v>
      </c>
      <c r="F1569" s="54">
        <v>0.625</v>
      </c>
    </row>
    <row r="1570" spans="1:6" x14ac:dyDescent="0.25">
      <c r="A1570" t="s">
        <v>213</v>
      </c>
      <c r="B1570" t="str">
        <f>VLOOKUP(A1570,'Cód dos países'!$A$3:$C$199,2,FALSE)</f>
        <v>NAM</v>
      </c>
      <c r="C1570">
        <f>VLOOKUP(A1570,'Cód dos países'!$A$3:$C$199,3,FALSE)</f>
        <v>124</v>
      </c>
      <c r="D1570">
        <v>2011</v>
      </c>
      <c r="E1570">
        <f>C1570*10000+D1570</f>
        <v>1242011</v>
      </c>
      <c r="F1570" s="54">
        <v>0.75</v>
      </c>
    </row>
    <row r="1571" spans="1:6" x14ac:dyDescent="0.25">
      <c r="A1571" t="s">
        <v>215</v>
      </c>
      <c r="B1571" t="str">
        <f>VLOOKUP(A1571,'Cód dos países'!$A$3:$C$199,2,FALSE)</f>
        <v>NER</v>
      </c>
      <c r="C1571">
        <f>VLOOKUP(A1571,'Cód dos países'!$A$3:$C$199,3,FALSE)</f>
        <v>130</v>
      </c>
      <c r="D1571">
        <v>2011</v>
      </c>
      <c r="E1571">
        <f>C1571*10000+D1571</f>
        <v>1302011</v>
      </c>
      <c r="F1571" s="54">
        <v>0.4375</v>
      </c>
    </row>
    <row r="1572" spans="1:6" x14ac:dyDescent="0.25">
      <c r="A1572" t="s">
        <v>217</v>
      </c>
      <c r="B1572" t="str">
        <f>VLOOKUP(A1572,'Cód dos países'!$A$3:$C$199,2,FALSE)</f>
        <v>NGA</v>
      </c>
      <c r="C1572">
        <f>VLOOKUP(A1572,'Cód dos países'!$A$3:$C$199,3,FALSE)</f>
        <v>131</v>
      </c>
      <c r="D1572">
        <v>2011</v>
      </c>
      <c r="E1572">
        <f>C1572*10000+D1572</f>
        <v>1312011</v>
      </c>
      <c r="F1572" s="54">
        <v>0.375</v>
      </c>
    </row>
    <row r="1573" spans="1:6" x14ac:dyDescent="0.25">
      <c r="A1573" t="s">
        <v>219</v>
      </c>
      <c r="B1573" t="str">
        <f>VLOOKUP(A1573,'Cód dos países'!$A$3:$C$199,2,FALSE)</f>
        <v>NIC</v>
      </c>
      <c r="C1573">
        <f>VLOOKUP(A1573,'Cód dos países'!$A$3:$C$199,3,FALSE)</f>
        <v>129</v>
      </c>
      <c r="D1573">
        <v>2011</v>
      </c>
      <c r="E1573">
        <f>C1573*10000+D1573</f>
        <v>1292011</v>
      </c>
      <c r="F1573" s="54">
        <v>0.4375</v>
      </c>
    </row>
    <row r="1574" spans="1:6" x14ac:dyDescent="0.25">
      <c r="A1574" t="s">
        <v>221</v>
      </c>
      <c r="B1574" t="str">
        <f>VLOOKUP(A1574,'Cód dos países'!$A$3:$C$199,2,FALSE)</f>
        <v>NLD</v>
      </c>
      <c r="C1574">
        <f>VLOOKUP(A1574,'Cód dos países'!$A$3:$C$199,3,FALSE)</f>
        <v>127</v>
      </c>
      <c r="D1574">
        <v>2011</v>
      </c>
      <c r="E1574">
        <f>C1574*10000+D1574</f>
        <v>1272011</v>
      </c>
      <c r="F1574" s="54">
        <v>0.9375</v>
      </c>
    </row>
    <row r="1575" spans="1:6" x14ac:dyDescent="0.25">
      <c r="A1575" t="s">
        <v>223</v>
      </c>
      <c r="B1575" t="str">
        <f>VLOOKUP(A1575,'Cód dos países'!$A$3:$C$199,2,FALSE)</f>
        <v>NOR</v>
      </c>
      <c r="C1575">
        <f>VLOOKUP(A1575,'Cód dos países'!$A$3:$C$199,3,FALSE)</f>
        <v>132</v>
      </c>
      <c r="D1575">
        <v>2011</v>
      </c>
      <c r="E1575">
        <f>C1575*10000+D1575</f>
        <v>1322011</v>
      </c>
      <c r="F1575" s="54">
        <v>1</v>
      </c>
    </row>
    <row r="1576" spans="1:6" x14ac:dyDescent="0.25">
      <c r="A1576" t="s">
        <v>225</v>
      </c>
      <c r="B1576" t="str">
        <f>VLOOKUP(A1576,'Cód dos países'!$A$3:$C$199,2,FALSE)</f>
        <v>NPL</v>
      </c>
      <c r="C1576">
        <f>VLOOKUP(A1576,'Cód dos países'!$A$3:$C$199,3,FALSE)</f>
        <v>126</v>
      </c>
      <c r="D1576">
        <v>2011</v>
      </c>
      <c r="E1576">
        <f>C1576*10000+D1576</f>
        <v>1262011</v>
      </c>
      <c r="F1576" s="54">
        <v>0.4375</v>
      </c>
    </row>
    <row r="1577" spans="1:6" x14ac:dyDescent="0.25">
      <c r="A1577" t="s">
        <v>227</v>
      </c>
      <c r="B1577" t="str">
        <f>VLOOKUP(A1577,'Cód dos países'!$A$3:$C$199,2,FALSE)</f>
        <v>NZL</v>
      </c>
      <c r="C1577">
        <f>VLOOKUP(A1577,'Cód dos países'!$A$3:$C$199,3,FALSE)</f>
        <v>128</v>
      </c>
      <c r="D1577">
        <v>2011</v>
      </c>
      <c r="E1577">
        <f>C1577*10000+D1577</f>
        <v>1282011</v>
      </c>
      <c r="F1577" s="54">
        <v>1</v>
      </c>
    </row>
    <row r="1578" spans="1:6" x14ac:dyDescent="0.25">
      <c r="A1578" t="s">
        <v>229</v>
      </c>
      <c r="B1578" t="str">
        <f>VLOOKUP(A1578,'Cód dos países'!$A$3:$C$199,2,FALSE)</f>
        <v>OMN</v>
      </c>
      <c r="C1578">
        <f>VLOOKUP(A1578,'Cód dos países'!$A$3:$C$199,3,FALSE)</f>
        <v>133</v>
      </c>
      <c r="D1578">
        <v>2011</v>
      </c>
      <c r="E1578">
        <f>C1578*10000+D1578</f>
        <v>1332011</v>
      </c>
      <c r="F1578" s="54">
        <v>0.8125</v>
      </c>
    </row>
    <row r="1579" spans="1:6" x14ac:dyDescent="0.25">
      <c r="A1579" t="s">
        <v>231</v>
      </c>
      <c r="B1579" t="str">
        <f>VLOOKUP(A1579,'Cód dos países'!$A$3:$C$199,2,FALSE)</f>
        <v>PAK</v>
      </c>
      <c r="C1579">
        <f>VLOOKUP(A1579,'Cód dos países'!$A$3:$C$199,3,FALSE)</f>
        <v>134</v>
      </c>
      <c r="D1579">
        <v>2011</v>
      </c>
      <c r="E1579">
        <f>C1579*10000+D1579</f>
        <v>1342011</v>
      </c>
      <c r="F1579" s="54">
        <v>0.4375</v>
      </c>
    </row>
    <row r="1580" spans="1:6" x14ac:dyDescent="0.25">
      <c r="A1580" t="s">
        <v>233</v>
      </c>
      <c r="B1580" t="str">
        <f>VLOOKUP(A1580,'Cód dos países'!$A$3:$C$199,2,FALSE)</f>
        <v>PAN</v>
      </c>
      <c r="C1580">
        <f>VLOOKUP(A1580,'Cód dos países'!$A$3:$C$199,3,FALSE)</f>
        <v>136</v>
      </c>
      <c r="D1580">
        <v>2011</v>
      </c>
      <c r="E1580">
        <f>C1580*10000+D1580</f>
        <v>1362011</v>
      </c>
      <c r="F1580" s="54">
        <v>0.4375</v>
      </c>
    </row>
    <row r="1581" spans="1:6" x14ac:dyDescent="0.25">
      <c r="A1581" t="s">
        <v>235</v>
      </c>
      <c r="B1581" t="str">
        <f>VLOOKUP(A1581,'Cód dos países'!$A$3:$C$199,2,FALSE)</f>
        <v>PER</v>
      </c>
      <c r="C1581">
        <f>VLOOKUP(A1581,'Cód dos países'!$A$3:$C$199,3,FALSE)</f>
        <v>139</v>
      </c>
      <c r="D1581">
        <v>2011</v>
      </c>
      <c r="E1581">
        <f>C1581*10000+D1581</f>
        <v>1392011</v>
      </c>
      <c r="F1581" s="54">
        <v>0.5</v>
      </c>
    </row>
    <row r="1582" spans="1:6" x14ac:dyDescent="0.25">
      <c r="A1582" t="s">
        <v>237</v>
      </c>
      <c r="B1582" t="str">
        <f>VLOOKUP(A1582,'Cód dos países'!$A$3:$C$199,2,FALSE)</f>
        <v>PHL</v>
      </c>
      <c r="C1582">
        <f>VLOOKUP(A1582,'Cód dos países'!$A$3:$C$199,3,FALSE)</f>
        <v>140</v>
      </c>
      <c r="D1582">
        <v>2011</v>
      </c>
      <c r="E1582">
        <f>C1582*10000+D1582</f>
        <v>1402011</v>
      </c>
      <c r="F1582" s="54">
        <v>0.4375</v>
      </c>
    </row>
    <row r="1583" spans="1:6" x14ac:dyDescent="0.25">
      <c r="A1583" t="s">
        <v>239</v>
      </c>
      <c r="B1583" t="str">
        <f>VLOOKUP(A1583,'Cód dos países'!$A$3:$C$199,2,FALSE)</f>
        <v>PNG</v>
      </c>
      <c r="C1583">
        <f>VLOOKUP(A1583,'Cód dos países'!$A$3:$C$199,3,FALSE)</f>
        <v>137</v>
      </c>
      <c r="D1583">
        <v>2011</v>
      </c>
      <c r="E1583">
        <f>C1583*10000+D1583</f>
        <v>1372011</v>
      </c>
      <c r="F1583" s="54">
        <v>0.1875</v>
      </c>
    </row>
    <row r="1584" spans="1:6" x14ac:dyDescent="0.25">
      <c r="A1584" t="s">
        <v>241</v>
      </c>
      <c r="B1584" t="str">
        <f>VLOOKUP(A1584,'Cód dos países'!$A$3:$C$199,2,FALSE)</f>
        <v>POL</v>
      </c>
      <c r="C1584">
        <f>VLOOKUP(A1584,'Cód dos países'!$A$3:$C$199,3,FALSE)</f>
        <v>141</v>
      </c>
      <c r="D1584">
        <v>2011</v>
      </c>
      <c r="E1584">
        <f>C1584*10000+D1584</f>
        <v>1412011</v>
      </c>
      <c r="F1584" s="54">
        <v>0.8125</v>
      </c>
    </row>
    <row r="1585" spans="1:6" x14ac:dyDescent="0.25">
      <c r="A1585" t="s">
        <v>595</v>
      </c>
      <c r="B1585" t="e">
        <f>VLOOKUP(A1585,'Cód dos países'!$A$3:$C$199,2,FALSE)</f>
        <v>#N/A</v>
      </c>
      <c r="C1585" t="e">
        <f>VLOOKUP(A1585,'Cód dos países'!$A$3:$C$199,3,FALSE)</f>
        <v>#N/A</v>
      </c>
      <c r="D1585">
        <v>2011</v>
      </c>
      <c r="E1585" t="e">
        <f>C1585*10000+D1585</f>
        <v>#N/A</v>
      </c>
      <c r="F1585" s="54">
        <v>0.75</v>
      </c>
    </row>
    <row r="1586" spans="1:6" x14ac:dyDescent="0.25">
      <c r="A1586" t="s">
        <v>431</v>
      </c>
      <c r="B1586" t="str">
        <f>VLOOKUP(A1586,'Cód dos países'!$A$3:$C$199,2,FALSE)</f>
        <v>PRK</v>
      </c>
      <c r="C1586">
        <f>VLOOKUP(A1586,'Cód dos países'!$A$3:$C$199,3,FALSE)</f>
        <v>91</v>
      </c>
      <c r="D1586">
        <v>2011</v>
      </c>
      <c r="E1586">
        <f>C1586*10000+D1586</f>
        <v>912011</v>
      </c>
      <c r="F1586" s="54">
        <v>0.4375</v>
      </c>
    </row>
    <row r="1587" spans="1:6" x14ac:dyDescent="0.25">
      <c r="A1587" t="s">
        <v>244</v>
      </c>
      <c r="B1587" t="str">
        <f>VLOOKUP(A1587,'Cód dos países'!$A$3:$C$199,2,FALSE)</f>
        <v>PRT</v>
      </c>
      <c r="C1587">
        <f>VLOOKUP(A1587,'Cód dos países'!$A$3:$C$199,3,FALSE)</f>
        <v>142</v>
      </c>
      <c r="D1587">
        <v>2011</v>
      </c>
      <c r="E1587">
        <f>C1587*10000+D1587</f>
        <v>1422011</v>
      </c>
      <c r="F1587" s="54">
        <v>0.875</v>
      </c>
    </row>
    <row r="1588" spans="1:6" x14ac:dyDescent="0.25">
      <c r="A1588" t="s">
        <v>246</v>
      </c>
      <c r="B1588" t="str">
        <f>VLOOKUP(A1588,'Cód dos países'!$A$3:$C$199,2,FALSE)</f>
        <v>PRY</v>
      </c>
      <c r="C1588">
        <f>VLOOKUP(A1588,'Cód dos países'!$A$3:$C$199,3,FALSE)</f>
        <v>138</v>
      </c>
      <c r="D1588">
        <v>2011</v>
      </c>
      <c r="E1588">
        <f>C1588*10000+D1588</f>
        <v>1382011</v>
      </c>
      <c r="F1588" s="54">
        <v>0.375</v>
      </c>
    </row>
    <row r="1589" spans="1:6" x14ac:dyDescent="0.25">
      <c r="A1589" t="s">
        <v>248</v>
      </c>
      <c r="B1589" t="str">
        <f>VLOOKUP(A1589,'Cód dos países'!$A$3:$C$199,2,FALSE)</f>
        <v>QAT</v>
      </c>
      <c r="C1589">
        <f>VLOOKUP(A1589,'Cód dos países'!$A$3:$C$199,3,FALSE)</f>
        <v>143</v>
      </c>
      <c r="D1589">
        <v>2011</v>
      </c>
      <c r="E1589">
        <f>C1589*10000+D1589</f>
        <v>1432011</v>
      </c>
      <c r="F1589" s="54">
        <v>0.875</v>
      </c>
    </row>
    <row r="1590" spans="1:6" x14ac:dyDescent="0.25">
      <c r="A1590" t="s">
        <v>596</v>
      </c>
      <c r="B1590" t="e">
        <f>VLOOKUP(A1590,'Cód dos países'!$A$3:$C$199,2,FALSE)</f>
        <v>#N/A</v>
      </c>
      <c r="C1590" t="e">
        <f>VLOOKUP(A1590,'Cód dos países'!$A$3:$C$199,3,FALSE)</f>
        <v>#N/A</v>
      </c>
      <c r="D1590">
        <v>2011</v>
      </c>
      <c r="E1590" t="e">
        <f>C1590*10000+D1590</f>
        <v>#N/A</v>
      </c>
      <c r="F1590" s="54">
        <v>0.8125</v>
      </c>
    </row>
    <row r="1591" spans="1:6" x14ac:dyDescent="0.25">
      <c r="A1591" t="s">
        <v>250</v>
      </c>
      <c r="B1591" t="str">
        <f>VLOOKUP(A1591,'Cód dos países'!$A$3:$C$199,2,FALSE)</f>
        <v>ROM</v>
      </c>
      <c r="C1591">
        <f>VLOOKUP(A1591,'Cód dos países'!$A$3:$C$199,3,FALSE)</f>
        <v>144</v>
      </c>
      <c r="D1591">
        <v>2011</v>
      </c>
      <c r="E1591">
        <f>C1591*10000+D1591</f>
        <v>1442011</v>
      </c>
      <c r="F1591" s="54">
        <v>0.6875</v>
      </c>
    </row>
    <row r="1592" spans="1:6" x14ac:dyDescent="0.25">
      <c r="A1592" t="s">
        <v>251</v>
      </c>
      <c r="B1592" t="str">
        <f>VLOOKUP(A1592,'Cód dos países'!$A$3:$C$199,2,FALSE)</f>
        <v>RUS</v>
      </c>
      <c r="C1592">
        <f>VLOOKUP(A1592,'Cód dos países'!$A$3:$C$199,3,FALSE)</f>
        <v>145</v>
      </c>
      <c r="D1592">
        <v>2011</v>
      </c>
      <c r="E1592">
        <f>C1592*10000+D1592</f>
        <v>1452011</v>
      </c>
      <c r="F1592" s="54">
        <v>0.4375</v>
      </c>
    </row>
    <row r="1593" spans="1:6" x14ac:dyDescent="0.25">
      <c r="A1593" t="s">
        <v>253</v>
      </c>
      <c r="B1593" t="str">
        <f>VLOOKUP(A1593,'Cód dos países'!$A$3:$C$199,2,FALSE)</f>
        <v>RWA</v>
      </c>
      <c r="C1593">
        <f>VLOOKUP(A1593,'Cód dos países'!$A$3:$C$199,3,FALSE)</f>
        <v>146</v>
      </c>
      <c r="D1593">
        <v>2011</v>
      </c>
      <c r="E1593">
        <f>C1593*10000+D1593</f>
        <v>1462011</v>
      </c>
      <c r="F1593" s="54">
        <v>0.4375</v>
      </c>
    </row>
    <row r="1594" spans="1:6" x14ac:dyDescent="0.25">
      <c r="A1594" t="s">
        <v>365</v>
      </c>
      <c r="B1594" t="str">
        <f>VLOOKUP(A1594,'Cód dos países'!$A$3:$C$199,2,FALSE)</f>
        <v>SAM</v>
      </c>
      <c r="C1594">
        <f>VLOOKUP(A1594,'Cód dos países'!$A$3:$C$199,3,FALSE)</f>
        <v>147</v>
      </c>
      <c r="D1594">
        <v>2011</v>
      </c>
      <c r="E1594">
        <f>C1594*10000+D1594</f>
        <v>1472011</v>
      </c>
      <c r="F1594" s="54">
        <v>0.8125</v>
      </c>
    </row>
    <row r="1595" spans="1:6" x14ac:dyDescent="0.25">
      <c r="A1595" t="s">
        <v>255</v>
      </c>
      <c r="B1595" t="str">
        <f>VLOOKUP(A1595,'Cód dos países'!$A$3:$C$199,2,FALSE)</f>
        <v>SAU</v>
      </c>
      <c r="C1595">
        <f>VLOOKUP(A1595,'Cód dos países'!$A$3:$C$199,3,FALSE)</f>
        <v>150</v>
      </c>
      <c r="D1595">
        <v>2011</v>
      </c>
      <c r="E1595">
        <f>C1595*10000+D1595</f>
        <v>1502011</v>
      </c>
      <c r="F1595" s="54">
        <v>0.75</v>
      </c>
    </row>
    <row r="1596" spans="1:6" x14ac:dyDescent="0.25">
      <c r="A1596" t="s">
        <v>257</v>
      </c>
      <c r="B1596" t="str">
        <f>VLOOKUP(A1596,'Cód dos países'!$A$3:$C$199,2,FALSE)</f>
        <v>SDN</v>
      </c>
      <c r="C1596">
        <f>VLOOKUP(A1596,'Cód dos países'!$A$3:$C$199,3,FALSE)</f>
        <v>166</v>
      </c>
      <c r="D1596">
        <v>2011</v>
      </c>
      <c r="E1596">
        <f>C1596*10000+D1596</f>
        <v>1662011</v>
      </c>
      <c r="F1596" s="54">
        <v>0.1875</v>
      </c>
    </row>
    <row r="1597" spans="1:6" x14ac:dyDescent="0.25">
      <c r="A1597" t="s">
        <v>259</v>
      </c>
      <c r="B1597" t="str">
        <f>VLOOKUP(A1597,'Cód dos países'!$A$3:$C$199,2,FALSE)</f>
        <v>SEN</v>
      </c>
      <c r="C1597">
        <f>VLOOKUP(A1597,'Cód dos países'!$A$3:$C$199,3,FALSE)</f>
        <v>151</v>
      </c>
      <c r="D1597">
        <v>2011</v>
      </c>
      <c r="E1597">
        <f>C1597*10000+D1597</f>
        <v>1512011</v>
      </c>
      <c r="F1597" s="54">
        <v>0.5</v>
      </c>
    </row>
    <row r="1598" spans="1:6" x14ac:dyDescent="0.25">
      <c r="A1598" t="s">
        <v>261</v>
      </c>
      <c r="B1598" t="str">
        <f>VLOOKUP(A1598,'Cód dos países'!$A$3:$C$199,2,FALSE)</f>
        <v>SGP</v>
      </c>
      <c r="C1598">
        <f>VLOOKUP(A1598,'Cód dos países'!$A$3:$C$199,3,FALSE)</f>
        <v>155</v>
      </c>
      <c r="D1598">
        <v>2011</v>
      </c>
      <c r="E1598">
        <f>C1598*10000+D1598</f>
        <v>1552011</v>
      </c>
      <c r="F1598" s="54">
        <v>0.9375</v>
      </c>
    </row>
    <row r="1599" spans="1:6" x14ac:dyDescent="0.25">
      <c r="A1599" t="s">
        <v>263</v>
      </c>
      <c r="B1599" t="str">
        <f>VLOOKUP(A1599,'Cód dos países'!$A$3:$C$199,2,FALSE)</f>
        <v>SLB</v>
      </c>
      <c r="C1599">
        <f>VLOOKUP(A1599,'Cód dos países'!$A$3:$C$199,3,FALSE)</f>
        <v>158</v>
      </c>
      <c r="D1599">
        <v>2011</v>
      </c>
      <c r="E1599">
        <f>C1599*10000+D1599</f>
        <v>1582011</v>
      </c>
      <c r="F1599" s="54">
        <v>0.4375</v>
      </c>
    </row>
    <row r="1600" spans="1:6" x14ac:dyDescent="0.25">
      <c r="A1600" t="s">
        <v>265</v>
      </c>
      <c r="B1600" t="str">
        <f>VLOOKUP(A1600,'Cód dos países'!$A$3:$C$199,2,FALSE)</f>
        <v>SLE</v>
      </c>
      <c r="C1600">
        <f>VLOOKUP(A1600,'Cód dos países'!$A$3:$C$199,3,FALSE)</f>
        <v>154</v>
      </c>
      <c r="D1600">
        <v>2011</v>
      </c>
      <c r="E1600">
        <f>C1600*10000+D1600</f>
        <v>1542011</v>
      </c>
      <c r="F1600" s="54">
        <v>0.375</v>
      </c>
    </row>
    <row r="1601" spans="1:6" x14ac:dyDescent="0.25">
      <c r="A1601" t="s">
        <v>267</v>
      </c>
      <c r="B1601" t="str">
        <f>VLOOKUP(A1601,'Cód dos países'!$A$3:$C$199,2,FALSE)</f>
        <v>SLV</v>
      </c>
      <c r="C1601">
        <f>VLOOKUP(A1601,'Cód dos países'!$A$3:$C$199,3,FALSE)</f>
        <v>53</v>
      </c>
      <c r="D1601">
        <v>2011</v>
      </c>
      <c r="E1601">
        <f>C1601*10000+D1601</f>
        <v>532011</v>
      </c>
      <c r="F1601" s="54">
        <v>0.375</v>
      </c>
    </row>
    <row r="1602" spans="1:6" x14ac:dyDescent="0.25">
      <c r="A1602" t="s">
        <v>269</v>
      </c>
      <c r="B1602" t="str">
        <f>VLOOKUP(A1602,'Cód dos países'!$A$3:$C$199,2,FALSE)</f>
        <v>SOM</v>
      </c>
      <c r="C1602">
        <f>VLOOKUP(A1602,'Cód dos países'!$A$3:$C$199,3,FALSE)</f>
        <v>159</v>
      </c>
      <c r="D1602">
        <v>2011</v>
      </c>
      <c r="E1602">
        <f>C1602*10000+D1602</f>
        <v>1592011</v>
      </c>
      <c r="F1602" s="54">
        <v>0</v>
      </c>
    </row>
    <row r="1603" spans="1:6" x14ac:dyDescent="0.25">
      <c r="A1603" t="s">
        <v>272</v>
      </c>
      <c r="B1603" t="str">
        <f>VLOOKUP(A1603,'Cód dos países'!$A$3:$C$199,2,FALSE)</f>
        <v>STP</v>
      </c>
      <c r="C1603">
        <f>VLOOKUP(A1603,'Cód dos países'!$A$3:$C$199,3,FALSE)</f>
        <v>149</v>
      </c>
      <c r="D1603">
        <v>2011</v>
      </c>
      <c r="E1603">
        <f>C1603*10000+D1603</f>
        <v>1492011</v>
      </c>
      <c r="F1603" s="54">
        <v>0.5625</v>
      </c>
    </row>
    <row r="1604" spans="1:6" x14ac:dyDescent="0.25">
      <c r="A1604" t="s">
        <v>274</v>
      </c>
      <c r="B1604" t="str">
        <f>VLOOKUP(A1604,'Cód dos países'!$A$3:$C$199,2,FALSE)</f>
        <v>SUR</v>
      </c>
      <c r="C1604">
        <f>VLOOKUP(A1604,'Cód dos países'!$A$3:$C$199,3,FALSE)</f>
        <v>167</v>
      </c>
      <c r="D1604">
        <v>2011</v>
      </c>
      <c r="E1604">
        <f>C1604*10000+D1604</f>
        <v>1672011</v>
      </c>
      <c r="F1604" s="54">
        <v>0.4375</v>
      </c>
    </row>
    <row r="1605" spans="1:6" x14ac:dyDescent="0.25">
      <c r="A1605" t="s">
        <v>276</v>
      </c>
      <c r="B1605" t="str">
        <f>VLOOKUP(A1605,'Cód dos países'!$A$3:$C$199,2,FALSE)</f>
        <v>SVK</v>
      </c>
      <c r="C1605">
        <f>VLOOKUP(A1605,'Cód dos países'!$A$3:$C$199,3,FALSE)</f>
        <v>156</v>
      </c>
      <c r="D1605">
        <v>2011</v>
      </c>
      <c r="E1605">
        <f>C1605*10000+D1605</f>
        <v>1562011</v>
      </c>
      <c r="F1605" s="54">
        <v>0.875</v>
      </c>
    </row>
    <row r="1606" spans="1:6" x14ac:dyDescent="0.25">
      <c r="A1606" t="s">
        <v>278</v>
      </c>
      <c r="B1606" t="str">
        <f>VLOOKUP(A1606,'Cód dos países'!$A$3:$C$199,2,FALSE)</f>
        <v>SVN</v>
      </c>
      <c r="C1606">
        <f>VLOOKUP(A1606,'Cód dos países'!$A$3:$C$199,3,FALSE)</f>
        <v>157</v>
      </c>
      <c r="D1606">
        <v>2011</v>
      </c>
      <c r="E1606">
        <f>C1606*10000+D1606</f>
        <v>1572011</v>
      </c>
      <c r="F1606" s="54">
        <v>0.875</v>
      </c>
    </row>
    <row r="1607" spans="1:6" x14ac:dyDescent="0.25">
      <c r="A1607" t="s">
        <v>280</v>
      </c>
      <c r="B1607" t="str">
        <f>VLOOKUP(A1607,'Cód dos países'!$A$3:$C$199,2,FALSE)</f>
        <v>SWE</v>
      </c>
      <c r="C1607">
        <f>VLOOKUP(A1607,'Cód dos países'!$A$3:$C$199,3,FALSE)</f>
        <v>169</v>
      </c>
      <c r="D1607">
        <v>2011</v>
      </c>
      <c r="E1607">
        <f>C1607*10000+D1607</f>
        <v>1692011</v>
      </c>
      <c r="F1607" s="54">
        <v>1</v>
      </c>
    </row>
    <row r="1608" spans="1:6" x14ac:dyDescent="0.25">
      <c r="A1608" t="s">
        <v>282</v>
      </c>
      <c r="B1608" t="str">
        <f>VLOOKUP(A1608,'Cód dos países'!$A$3:$C$199,2,FALSE)</f>
        <v>SWZ</v>
      </c>
      <c r="C1608">
        <f>VLOOKUP(A1608,'Cód dos países'!$A$3:$C$199,3,FALSE)</f>
        <v>168</v>
      </c>
      <c r="D1608">
        <v>2011</v>
      </c>
      <c r="E1608">
        <f>C1608*10000+D1608</f>
        <v>1682011</v>
      </c>
      <c r="F1608" s="54">
        <v>0.4375</v>
      </c>
    </row>
    <row r="1609" spans="1:6" x14ac:dyDescent="0.25">
      <c r="A1609" t="s">
        <v>284</v>
      </c>
      <c r="B1609" t="str">
        <f>VLOOKUP(A1609,'Cód dos países'!$A$3:$C$199,2,FALSE)</f>
        <v>SYC</v>
      </c>
      <c r="C1609">
        <f>VLOOKUP(A1609,'Cód dos países'!$A$3:$C$199,3,FALSE)</f>
        <v>153</v>
      </c>
      <c r="D1609">
        <v>2011</v>
      </c>
      <c r="E1609">
        <f>C1609*10000+D1609</f>
        <v>1532011</v>
      </c>
      <c r="F1609" s="54">
        <v>0.75</v>
      </c>
    </row>
    <row r="1610" spans="1:6" x14ac:dyDescent="0.25">
      <c r="A1610" t="s">
        <v>286</v>
      </c>
      <c r="B1610" t="str">
        <f>VLOOKUP(A1610,'Cód dos países'!$A$3:$C$199,2,FALSE)</f>
        <v>SYR</v>
      </c>
      <c r="C1610">
        <f>VLOOKUP(A1610,'Cód dos países'!$A$3:$C$199,3,FALSE)</f>
        <v>171</v>
      </c>
      <c r="D1610">
        <v>2011</v>
      </c>
      <c r="E1610">
        <f>C1610*10000+D1610</f>
        <v>1712011</v>
      </c>
      <c r="F1610" s="54">
        <v>0.375</v>
      </c>
    </row>
    <row r="1611" spans="1:6" x14ac:dyDescent="0.25">
      <c r="A1611" t="s">
        <v>288</v>
      </c>
      <c r="B1611" t="str">
        <f>VLOOKUP(A1611,'Cód dos países'!$A$3:$C$199,2,FALSE)</f>
        <v>TCD</v>
      </c>
      <c r="C1611">
        <f>VLOOKUP(A1611,'Cód dos países'!$A$3:$C$199,3,FALSE)</f>
        <v>34</v>
      </c>
      <c r="D1611">
        <v>2011</v>
      </c>
      <c r="E1611">
        <f>C1611*10000+D1611</f>
        <v>342011</v>
      </c>
      <c r="F1611" s="54">
        <v>0.25</v>
      </c>
    </row>
    <row r="1612" spans="1:6" x14ac:dyDescent="0.25">
      <c r="A1612" t="s">
        <v>290</v>
      </c>
      <c r="B1612" t="str">
        <f>VLOOKUP(A1612,'Cód dos países'!$A$3:$C$199,2,FALSE)</f>
        <v>TGO</v>
      </c>
      <c r="C1612">
        <f>VLOOKUP(A1612,'Cód dos países'!$A$3:$C$199,3,FALSE)</f>
        <v>177</v>
      </c>
      <c r="D1612">
        <v>2011</v>
      </c>
      <c r="E1612">
        <f>C1612*10000+D1612</f>
        <v>1772011</v>
      </c>
      <c r="F1612" s="54">
        <v>0.5</v>
      </c>
    </row>
    <row r="1613" spans="1:6" x14ac:dyDescent="0.25">
      <c r="A1613" t="s">
        <v>292</v>
      </c>
      <c r="B1613" t="str">
        <f>VLOOKUP(A1613,'Cód dos países'!$A$3:$C$199,2,FALSE)</f>
        <v>THA</v>
      </c>
      <c r="C1613">
        <f>VLOOKUP(A1613,'Cód dos países'!$A$3:$C$199,3,FALSE)</f>
        <v>175</v>
      </c>
      <c r="D1613">
        <v>2011</v>
      </c>
      <c r="E1613">
        <f>C1613*10000+D1613</f>
        <v>1752011</v>
      </c>
      <c r="F1613" s="54">
        <v>0.625</v>
      </c>
    </row>
    <row r="1614" spans="1:6" x14ac:dyDescent="0.25">
      <c r="A1614" t="s">
        <v>294</v>
      </c>
      <c r="B1614" t="str">
        <f>VLOOKUP(A1614,'Cód dos países'!$A$3:$C$199,2,FALSE)</f>
        <v>TJK</v>
      </c>
      <c r="C1614">
        <f>VLOOKUP(A1614,'Cód dos países'!$A$3:$C$199,3,FALSE)</f>
        <v>173</v>
      </c>
      <c r="D1614">
        <v>2011</v>
      </c>
      <c r="E1614">
        <f>C1614*10000+D1614</f>
        <v>1732011</v>
      </c>
      <c r="F1614" s="54">
        <v>0.25</v>
      </c>
    </row>
    <row r="1615" spans="1:6" x14ac:dyDescent="0.25">
      <c r="A1615" t="s">
        <v>296</v>
      </c>
      <c r="B1615" t="str">
        <f>VLOOKUP(A1615,'Cód dos países'!$A$3:$C$199,2,FALSE)</f>
        <v>TKM</v>
      </c>
      <c r="C1615">
        <f>VLOOKUP(A1615,'Cód dos países'!$A$3:$C$199,3,FALSE)</f>
        <v>182</v>
      </c>
      <c r="D1615">
        <v>2011</v>
      </c>
      <c r="E1615">
        <f>C1615*10000+D1615</f>
        <v>1822011</v>
      </c>
      <c r="F1615" s="54">
        <v>0.4375</v>
      </c>
    </row>
    <row r="1616" spans="1:6" x14ac:dyDescent="0.25">
      <c r="A1616" t="s">
        <v>423</v>
      </c>
      <c r="B1616" t="str">
        <f>VLOOKUP(A1616,'Cód dos países'!$A$3:$C$199,2,FALSE)</f>
        <v>TMP</v>
      </c>
      <c r="C1616">
        <f>VLOOKUP(A1616,'Cód dos países'!$A$3:$C$199,3,FALSE)</f>
        <v>176</v>
      </c>
      <c r="D1616">
        <v>2011</v>
      </c>
      <c r="E1616">
        <f>C1616*10000+D1616</f>
        <v>1762011</v>
      </c>
      <c r="F1616" s="54">
        <v>0.375</v>
      </c>
    </row>
    <row r="1617" spans="1:6" x14ac:dyDescent="0.25">
      <c r="A1617" t="s">
        <v>371</v>
      </c>
      <c r="B1617" t="str">
        <f>VLOOKUP(A1617,'Cód dos países'!$A$3:$C$199,2,FALSE)</f>
        <v>TON</v>
      </c>
      <c r="C1617">
        <f>VLOOKUP(A1617,'Cód dos países'!$A$3:$C$199,3,FALSE)</f>
        <v>178</v>
      </c>
      <c r="D1617">
        <v>2011</v>
      </c>
      <c r="E1617">
        <f>C1617*10000+D1617</f>
        <v>1782011</v>
      </c>
      <c r="F1617" s="54">
        <v>0.75</v>
      </c>
    </row>
    <row r="1618" spans="1:6" x14ac:dyDescent="0.25">
      <c r="A1618" t="s">
        <v>298</v>
      </c>
      <c r="B1618" t="str">
        <f>VLOOKUP(A1618,'Cód dos países'!$A$3:$C$199,2,FALSE)</f>
        <v>TTO</v>
      </c>
      <c r="C1618">
        <f>VLOOKUP(A1618,'Cód dos países'!$A$3:$C$199,3,FALSE)</f>
        <v>179</v>
      </c>
      <c r="D1618">
        <v>2011</v>
      </c>
      <c r="E1618">
        <f>C1618*10000+D1618</f>
        <v>1792011</v>
      </c>
      <c r="F1618" s="54">
        <v>0.5</v>
      </c>
    </row>
    <row r="1619" spans="1:6" x14ac:dyDescent="0.25">
      <c r="A1619" t="s">
        <v>300</v>
      </c>
      <c r="B1619" t="str">
        <f>VLOOKUP(A1619,'Cód dos países'!$A$3:$C$199,2,FALSE)</f>
        <v>TUN</v>
      </c>
      <c r="C1619">
        <f>VLOOKUP(A1619,'Cód dos países'!$A$3:$C$199,3,FALSE)</f>
        <v>180</v>
      </c>
      <c r="D1619">
        <v>2011</v>
      </c>
      <c r="E1619">
        <f>C1619*10000+D1619</f>
        <v>1802011</v>
      </c>
      <c r="F1619" s="54">
        <v>0.5625</v>
      </c>
    </row>
    <row r="1620" spans="1:6" x14ac:dyDescent="0.25">
      <c r="A1620" t="s">
        <v>302</v>
      </c>
      <c r="B1620" t="str">
        <f>VLOOKUP(A1620,'Cód dos países'!$A$3:$C$199,2,FALSE)</f>
        <v>TUR</v>
      </c>
      <c r="C1620">
        <f>VLOOKUP(A1620,'Cód dos países'!$A$3:$C$199,3,FALSE)</f>
        <v>181</v>
      </c>
      <c r="D1620">
        <v>2011</v>
      </c>
      <c r="E1620">
        <f>C1620*10000+D1620</f>
        <v>1812011</v>
      </c>
      <c r="F1620" s="54">
        <v>0.5625</v>
      </c>
    </row>
    <row r="1621" spans="1:6" x14ac:dyDescent="0.25">
      <c r="A1621" t="s">
        <v>372</v>
      </c>
      <c r="B1621" t="str">
        <f>VLOOKUP(A1621,'Cód dos países'!$A$3:$C$199,2,FALSE)</f>
        <v>TUV</v>
      </c>
      <c r="C1621">
        <f>VLOOKUP(A1621,'Cód dos países'!$A$3:$C$199,3,FALSE)</f>
        <v>183</v>
      </c>
      <c r="D1621">
        <v>2011</v>
      </c>
      <c r="E1621">
        <f>C1621*10000+D1621</f>
        <v>1832011</v>
      </c>
      <c r="F1621" s="54">
        <v>0.8125</v>
      </c>
    </row>
    <row r="1622" spans="1:6" x14ac:dyDescent="0.25">
      <c r="A1622" t="s">
        <v>304</v>
      </c>
      <c r="B1622" t="str">
        <f>VLOOKUP(A1622,'Cód dos países'!$A$3:$C$199,2,FALSE)</f>
        <v>TWN</v>
      </c>
      <c r="C1622">
        <f>VLOOKUP(A1622,'Cód dos países'!$A$3:$C$199,3,FALSE)</f>
        <v>172</v>
      </c>
      <c r="D1622">
        <v>2011</v>
      </c>
      <c r="E1622">
        <f>C1622*10000+D1622</f>
        <v>1722011</v>
      </c>
      <c r="F1622" s="54">
        <v>0.6875</v>
      </c>
    </row>
    <row r="1623" spans="1:6" x14ac:dyDescent="0.25">
      <c r="A1623" t="s">
        <v>306</v>
      </c>
      <c r="B1623" t="str">
        <f>VLOOKUP(A1623,'Cód dos países'!$A$3:$C$199,2,FALSE)</f>
        <v>TZA</v>
      </c>
      <c r="C1623">
        <f>VLOOKUP(A1623,'Cód dos países'!$A$3:$C$199,3,FALSE)</f>
        <v>174</v>
      </c>
      <c r="D1623">
        <v>2011</v>
      </c>
      <c r="E1623">
        <f>C1623*10000+D1623</f>
        <v>1742011</v>
      </c>
      <c r="F1623" s="54">
        <v>0.5</v>
      </c>
    </row>
    <row r="1624" spans="1:6" x14ac:dyDescent="0.25">
      <c r="A1624" t="s">
        <v>308</v>
      </c>
      <c r="B1624" t="str">
        <f>VLOOKUP(A1624,'Cód dos países'!$A$3:$C$199,2,FALSE)</f>
        <v>UGA</v>
      </c>
      <c r="C1624">
        <f>VLOOKUP(A1624,'Cód dos países'!$A$3:$C$199,3,FALSE)</f>
        <v>184</v>
      </c>
      <c r="D1624">
        <v>2011</v>
      </c>
      <c r="E1624">
        <f>C1624*10000+D1624</f>
        <v>1842011</v>
      </c>
      <c r="F1624" s="54">
        <v>0.5</v>
      </c>
    </row>
    <row r="1625" spans="1:6" x14ac:dyDescent="0.25">
      <c r="A1625" t="s">
        <v>310</v>
      </c>
      <c r="B1625" t="str">
        <f>VLOOKUP(A1625,'Cód dos países'!$A$3:$C$199,2,FALSE)</f>
        <v>UKR</v>
      </c>
      <c r="C1625">
        <f>VLOOKUP(A1625,'Cód dos países'!$A$3:$C$199,3,FALSE)</f>
        <v>185</v>
      </c>
      <c r="D1625">
        <v>2011</v>
      </c>
      <c r="E1625">
        <f>C1625*10000+D1625</f>
        <v>1852011</v>
      </c>
      <c r="F1625" s="54">
        <v>0.4375</v>
      </c>
    </row>
    <row r="1626" spans="1:6" x14ac:dyDescent="0.25">
      <c r="A1626" t="s">
        <v>312</v>
      </c>
      <c r="B1626" t="str">
        <f>VLOOKUP(A1626,'Cód dos países'!$A$3:$C$199,2,FALSE)</f>
        <v>URY</v>
      </c>
      <c r="C1626">
        <f>VLOOKUP(A1626,'Cód dos países'!$A$3:$C$199,3,FALSE)</f>
        <v>189</v>
      </c>
      <c r="D1626">
        <v>2011</v>
      </c>
      <c r="E1626">
        <f>C1626*10000+D1626</f>
        <v>1892011</v>
      </c>
      <c r="F1626" s="54">
        <v>0.75</v>
      </c>
    </row>
    <row r="1627" spans="1:6" x14ac:dyDescent="0.25">
      <c r="A1627" t="s">
        <v>314</v>
      </c>
      <c r="B1627" t="str">
        <f>VLOOKUP(A1627,'Cód dos países'!$A$3:$C$199,2,FALSE)</f>
        <v>USA</v>
      </c>
      <c r="C1627">
        <f>VLOOKUP(A1627,'Cód dos países'!$A$3:$C$199,3,FALSE)</f>
        <v>188</v>
      </c>
      <c r="D1627">
        <v>2011</v>
      </c>
      <c r="E1627">
        <f>C1627*10000+D1627</f>
        <v>1882011</v>
      </c>
      <c r="F1627" s="54">
        <v>0.9375</v>
      </c>
    </row>
    <row r="1628" spans="1:6" x14ac:dyDescent="0.25">
      <c r="A1628" t="s">
        <v>316</v>
      </c>
      <c r="B1628" t="str">
        <f>VLOOKUP(A1628,'Cód dos países'!$A$3:$C$199,2,FALSE)</f>
        <v>UZB</v>
      </c>
      <c r="C1628">
        <f>VLOOKUP(A1628,'Cód dos países'!$A$3:$C$199,3,FALSE)</f>
        <v>190</v>
      </c>
      <c r="D1628">
        <v>2011</v>
      </c>
      <c r="E1628">
        <f>C1628*10000+D1628</f>
        <v>1902011</v>
      </c>
      <c r="F1628" s="54">
        <v>0.375</v>
      </c>
    </row>
    <row r="1629" spans="1:6" x14ac:dyDescent="0.25">
      <c r="A1629" t="s">
        <v>369</v>
      </c>
      <c r="B1629" t="str">
        <f>VLOOKUP(A1629,'Cód dos países'!$A$3:$C$199,2,FALSE)</f>
        <v>VCT</v>
      </c>
      <c r="C1629">
        <f>VLOOKUP(A1629,'Cód dos países'!$A$3:$C$199,3,FALSE)</f>
        <v>165</v>
      </c>
      <c r="D1629">
        <v>2011</v>
      </c>
      <c r="E1629">
        <f>C1629*10000+D1629</f>
        <v>1652011</v>
      </c>
      <c r="F1629" s="54">
        <v>0.875</v>
      </c>
    </row>
    <row r="1630" spans="1:6" x14ac:dyDescent="0.25">
      <c r="A1630" t="s">
        <v>318</v>
      </c>
      <c r="B1630" t="str">
        <f>VLOOKUP(A1630,'Cód dos países'!$A$3:$C$199,2,FALSE)</f>
        <v>VEN</v>
      </c>
      <c r="C1630">
        <f>VLOOKUP(A1630,'Cód dos países'!$A$3:$C$199,3,FALSE)</f>
        <v>192</v>
      </c>
      <c r="D1630">
        <v>2011</v>
      </c>
      <c r="E1630">
        <f>C1630*10000+D1630</f>
        <v>1922011</v>
      </c>
      <c r="F1630" s="54">
        <v>0.25</v>
      </c>
    </row>
    <row r="1631" spans="1:6" x14ac:dyDescent="0.25">
      <c r="A1631" t="s">
        <v>597</v>
      </c>
      <c r="B1631" t="e">
        <f>VLOOKUP(A1631,'Cód dos países'!$A$3:$C$199,2,FALSE)</f>
        <v>#N/A</v>
      </c>
      <c r="C1631" t="e">
        <f>VLOOKUP(A1631,'Cód dos países'!$A$3:$C$199,3,FALSE)</f>
        <v>#N/A</v>
      </c>
      <c r="D1631">
        <v>2011</v>
      </c>
      <c r="E1631" t="e">
        <f>C1631*10000+D1631</f>
        <v>#N/A</v>
      </c>
      <c r="F1631" s="54">
        <v>0.8125</v>
      </c>
    </row>
    <row r="1632" spans="1:6" x14ac:dyDescent="0.25">
      <c r="A1632" t="s">
        <v>320</v>
      </c>
      <c r="B1632" t="str">
        <f>VLOOKUP(A1632,'Cód dos países'!$A$3:$C$199,2,FALSE)</f>
        <v>VNM</v>
      </c>
      <c r="C1632">
        <f>VLOOKUP(A1632,'Cód dos países'!$A$3:$C$199,3,FALSE)</f>
        <v>193</v>
      </c>
      <c r="D1632">
        <v>2011</v>
      </c>
      <c r="E1632">
        <f>C1632*10000+D1632</f>
        <v>1932011</v>
      </c>
      <c r="F1632" s="54">
        <v>0.5</v>
      </c>
    </row>
    <row r="1633" spans="1:6" x14ac:dyDescent="0.25">
      <c r="A1633" t="s">
        <v>322</v>
      </c>
      <c r="B1633" t="str">
        <f>VLOOKUP(A1633,'Cód dos países'!$A$3:$C$199,2,FALSE)</f>
        <v>VUT</v>
      </c>
      <c r="C1633">
        <f>VLOOKUP(A1633,'Cód dos países'!$A$3:$C$199,3,FALSE)</f>
        <v>191</v>
      </c>
      <c r="D1633">
        <v>2011</v>
      </c>
      <c r="E1633">
        <f>C1633*10000+D1633</f>
        <v>1912011</v>
      </c>
      <c r="F1633" s="54">
        <v>0.8125</v>
      </c>
    </row>
    <row r="1634" spans="1:6" x14ac:dyDescent="0.25">
      <c r="A1634" t="s">
        <v>598</v>
      </c>
      <c r="B1634" t="e">
        <f>VLOOKUP(A1634,'Cód dos países'!$A$3:$C$199,2,FALSE)</f>
        <v>#N/A</v>
      </c>
      <c r="C1634" t="e">
        <f>VLOOKUP(A1634,'Cód dos países'!$A$3:$C$199,3,FALSE)</f>
        <v>#N/A</v>
      </c>
      <c r="D1634">
        <v>2011</v>
      </c>
      <c r="E1634" t="e">
        <f>C1634*10000+D1634</f>
        <v>#N/A</v>
      </c>
      <c r="F1634" s="54">
        <v>0.4375</v>
      </c>
    </row>
    <row r="1635" spans="1:6" x14ac:dyDescent="0.25">
      <c r="A1635" t="s">
        <v>325</v>
      </c>
      <c r="B1635" t="str">
        <f>VLOOKUP(A1635,'Cód dos países'!$A$3:$C$199,2,FALSE)</f>
        <v>YEM</v>
      </c>
      <c r="C1635">
        <f>VLOOKUP(A1635,'Cód dos países'!$A$3:$C$199,3,FALSE)</f>
        <v>194</v>
      </c>
      <c r="D1635">
        <v>2011</v>
      </c>
      <c r="E1635">
        <f>C1635*10000+D1635</f>
        <v>1942011</v>
      </c>
      <c r="F1635" s="54">
        <v>0.375</v>
      </c>
    </row>
    <row r="1636" spans="1:6" x14ac:dyDescent="0.25">
      <c r="A1636" t="s">
        <v>271</v>
      </c>
      <c r="B1636" t="str">
        <f>VLOOKUP(A1636,'Cód dos países'!$A$3:$C$199,2,FALSE)</f>
        <v>YUG</v>
      </c>
      <c r="C1636">
        <f>VLOOKUP(A1636,'Cód dos países'!$A$3:$C$199,3,FALSE)</f>
        <v>152</v>
      </c>
      <c r="D1636">
        <v>2011</v>
      </c>
      <c r="E1636">
        <f>C1636*10000+D1636</f>
        <v>1522011</v>
      </c>
      <c r="F1636" s="54">
        <v>0.5</v>
      </c>
    </row>
    <row r="1637" spans="1:6" x14ac:dyDescent="0.25">
      <c r="A1637" t="s">
        <v>327</v>
      </c>
      <c r="B1637" t="str">
        <f>VLOOKUP(A1637,'Cód dos países'!$A$3:$C$199,2,FALSE)</f>
        <v>ZAF</v>
      </c>
      <c r="C1637">
        <f>VLOOKUP(A1637,'Cód dos países'!$A$3:$C$199,3,FALSE)</f>
        <v>160</v>
      </c>
      <c r="D1637">
        <v>2011</v>
      </c>
      <c r="E1637">
        <f>C1637*10000+D1637</f>
        <v>1602011</v>
      </c>
      <c r="F1637" s="54">
        <v>0.5625</v>
      </c>
    </row>
    <row r="1638" spans="1:6" x14ac:dyDescent="0.25">
      <c r="A1638" t="s">
        <v>430</v>
      </c>
      <c r="B1638" t="str">
        <f>VLOOKUP(A1638,'Cód dos países'!$A$3:$C$199,2,FALSE)</f>
        <v>ZAR</v>
      </c>
      <c r="C1638">
        <f>VLOOKUP(A1638,'Cód dos países'!$A$3:$C$199,3,FALSE)</f>
        <v>40</v>
      </c>
      <c r="D1638">
        <v>2011</v>
      </c>
      <c r="E1638">
        <f>C1638*10000+D1638</f>
        <v>402011</v>
      </c>
      <c r="F1638" s="54">
        <v>0.3125</v>
      </c>
    </row>
    <row r="1639" spans="1:6" x14ac:dyDescent="0.25">
      <c r="A1639" t="s">
        <v>329</v>
      </c>
      <c r="B1639" t="str">
        <f>VLOOKUP(A1639,'Cód dos países'!$A$3:$C$199,2,FALSE)</f>
        <v>ZMB</v>
      </c>
      <c r="C1639">
        <f>VLOOKUP(A1639,'Cód dos países'!$A$3:$C$199,3,FALSE)</f>
        <v>196</v>
      </c>
      <c r="D1639">
        <v>2011</v>
      </c>
      <c r="E1639">
        <f>C1639*10000+D1639</f>
        <v>1962011</v>
      </c>
      <c r="F1639" s="54">
        <v>0.5</v>
      </c>
    </row>
    <row r="1640" spans="1:6" x14ac:dyDescent="0.25">
      <c r="A1640" t="s">
        <v>331</v>
      </c>
      <c r="B1640" t="str">
        <f>VLOOKUP(A1640,'Cód dos países'!$A$3:$C$199,2,FALSE)</f>
        <v>ZWE</v>
      </c>
      <c r="C1640">
        <f>VLOOKUP(A1640,'Cód dos países'!$A$3:$C$199,3,FALSE)</f>
        <v>197</v>
      </c>
      <c r="D1640">
        <v>2011</v>
      </c>
      <c r="E1640">
        <f>C1640*10000+D1640</f>
        <v>1972011</v>
      </c>
      <c r="F1640" s="54">
        <v>0.1875</v>
      </c>
    </row>
    <row r="1641" spans="1:6" x14ac:dyDescent="0.25">
      <c r="A1641" t="s">
        <v>599</v>
      </c>
      <c r="B1641" t="e">
        <f>VLOOKUP(A1641,'Cód dos países'!$A$3:$C$199,2,FALSE)</f>
        <v>#N/A</v>
      </c>
      <c r="C1641" t="e">
        <f>VLOOKUP(A1641,'Cód dos países'!$A$3:$C$199,3,FALSE)</f>
        <v>#N/A</v>
      </c>
      <c r="D1641">
        <v>2011</v>
      </c>
      <c r="E1641" t="e">
        <f>C1641*10000+D1641</f>
        <v>#N/A</v>
      </c>
      <c r="F1641" s="54" t="e">
        <v>#N/A</v>
      </c>
    </row>
    <row r="1642" spans="1:6" x14ac:dyDescent="0.25">
      <c r="A1642" t="s">
        <v>324</v>
      </c>
      <c r="B1642" t="str">
        <f>VLOOKUP(A1642,'Cód dos países'!$A$3:$C$199,2,FALSE)</f>
        <v>LWI</v>
      </c>
      <c r="C1642">
        <f>VLOOKUP(A1642,'Cód dos países'!$A$3:$C$199,3,FALSE)</f>
        <v>93</v>
      </c>
      <c r="D1642">
        <v>2011</v>
      </c>
      <c r="E1642">
        <f>C1642*10000+D1642</f>
        <v>932011</v>
      </c>
      <c r="F1642" s="54" t="e">
        <v>#N/A</v>
      </c>
    </row>
    <row r="1643" spans="1:6" x14ac:dyDescent="0.25">
      <c r="A1643" t="s">
        <v>586</v>
      </c>
      <c r="B1643" t="e">
        <f>VLOOKUP(A1643,'Cód dos países'!$A$3:$C$199,2,FALSE)</f>
        <v>#N/A</v>
      </c>
      <c r="C1643" t="e">
        <f>VLOOKUP(A1643,'Cód dos países'!$A$3:$C$199,3,FALSE)</f>
        <v>#N/A</v>
      </c>
      <c r="D1643">
        <v>2010</v>
      </c>
      <c r="E1643" t="e">
        <f>C1643*10000+D1643</f>
        <v>#N/A</v>
      </c>
      <c r="F1643" s="54">
        <v>0.875</v>
      </c>
    </row>
    <row r="1644" spans="1:6" x14ac:dyDescent="0.25">
      <c r="A1644" t="s">
        <v>346</v>
      </c>
      <c r="B1644" t="str">
        <f>VLOOKUP(A1644,'Cód dos países'!$A$3:$C$199,2,FALSE)</f>
        <v>ADO</v>
      </c>
      <c r="C1644">
        <f>VLOOKUP(A1644,'Cód dos países'!$A$3:$C$199,3,FALSE)</f>
        <v>4</v>
      </c>
      <c r="D1644">
        <v>2010</v>
      </c>
      <c r="E1644">
        <f t="shared" ref="E1644:E1707" si="23">C1644*10000+D1644</f>
        <v>42010</v>
      </c>
      <c r="F1644" s="54">
        <v>0.875</v>
      </c>
    </row>
    <row r="1645" spans="1:6" x14ac:dyDescent="0.25">
      <c r="A1645" t="s">
        <v>0</v>
      </c>
      <c r="B1645" t="str">
        <f>VLOOKUP(A1645,'Cód dos países'!$A$3:$C$199,2,FALSE)</f>
        <v>AFG</v>
      </c>
      <c r="C1645">
        <f>VLOOKUP(A1645,'Cód dos países'!$A$3:$C$199,3,FALSE)</f>
        <v>1</v>
      </c>
      <c r="D1645">
        <v>2010</v>
      </c>
      <c r="E1645">
        <f t="shared" si="23"/>
        <v>12010</v>
      </c>
      <c r="F1645" s="54">
        <v>0.1875</v>
      </c>
    </row>
    <row r="1646" spans="1:6" x14ac:dyDescent="0.25">
      <c r="A1646" t="s">
        <v>2</v>
      </c>
      <c r="B1646" t="str">
        <f>VLOOKUP(A1646,'Cód dos países'!$A$3:$C$199,2,FALSE)</f>
        <v>AGO</v>
      </c>
      <c r="C1646">
        <f>VLOOKUP(A1646,'Cód dos países'!$A$3:$C$199,3,FALSE)</f>
        <v>5</v>
      </c>
      <c r="D1646">
        <v>2010</v>
      </c>
      <c r="E1646">
        <f t="shared" si="23"/>
        <v>52010</v>
      </c>
      <c r="F1646" s="54">
        <v>0.3125</v>
      </c>
    </row>
    <row r="1647" spans="1:6" x14ac:dyDescent="0.25">
      <c r="A1647" t="s">
        <v>587</v>
      </c>
      <c r="B1647" t="e">
        <f>VLOOKUP(A1647,'Cód dos países'!$A$3:$C$199,2,FALSE)</f>
        <v>#N/A</v>
      </c>
      <c r="C1647" t="e">
        <f>VLOOKUP(A1647,'Cód dos países'!$A$3:$C$199,3,FALSE)</f>
        <v>#N/A</v>
      </c>
      <c r="D1647">
        <v>2010</v>
      </c>
      <c r="E1647" t="e">
        <f t="shared" si="23"/>
        <v>#N/A</v>
      </c>
      <c r="F1647" s="54">
        <v>0.9375</v>
      </c>
    </row>
    <row r="1648" spans="1:6" x14ac:dyDescent="0.25">
      <c r="A1648" t="s">
        <v>4</v>
      </c>
      <c r="B1648" t="str">
        <f>VLOOKUP(A1648,'Cód dos países'!$A$3:$C$199,2,FALSE)</f>
        <v>ALB</v>
      </c>
      <c r="C1648">
        <f>VLOOKUP(A1648,'Cód dos países'!$A$3:$C$199,3,FALSE)</f>
        <v>2</v>
      </c>
      <c r="D1648">
        <v>2010</v>
      </c>
      <c r="E1648">
        <f t="shared" si="23"/>
        <v>22010</v>
      </c>
      <c r="F1648" s="54">
        <v>0.375</v>
      </c>
    </row>
    <row r="1649" spans="1:6" x14ac:dyDescent="0.25">
      <c r="A1649" t="s">
        <v>588</v>
      </c>
      <c r="B1649" t="e">
        <f>VLOOKUP(A1649,'Cód dos países'!$A$3:$C$199,2,FALSE)</f>
        <v>#N/A</v>
      </c>
      <c r="C1649" t="e">
        <f>VLOOKUP(A1649,'Cód dos países'!$A$3:$C$199,3,FALSE)</f>
        <v>#N/A</v>
      </c>
      <c r="D1649">
        <v>2010</v>
      </c>
      <c r="E1649" t="e">
        <f t="shared" si="23"/>
        <v>#N/A</v>
      </c>
      <c r="F1649" s="54">
        <v>0.8125</v>
      </c>
    </row>
    <row r="1650" spans="1:6" x14ac:dyDescent="0.25">
      <c r="A1650" t="s">
        <v>6</v>
      </c>
      <c r="B1650" t="str">
        <f>VLOOKUP(A1650,'Cód dos países'!$A$3:$C$199,2,FALSE)</f>
        <v>ARE</v>
      </c>
      <c r="C1650">
        <f>VLOOKUP(A1650,'Cód dos países'!$A$3:$C$199,3,FALSE)</f>
        <v>186</v>
      </c>
      <c r="D1650">
        <v>2010</v>
      </c>
      <c r="E1650">
        <f t="shared" si="23"/>
        <v>1862010</v>
      </c>
      <c r="F1650" s="54">
        <v>0.8125</v>
      </c>
    </row>
    <row r="1651" spans="1:6" x14ac:dyDescent="0.25">
      <c r="A1651" t="s">
        <v>8</v>
      </c>
      <c r="B1651" t="str">
        <f>VLOOKUP(A1651,'Cód dos países'!$A$3:$C$199,2,FALSE)</f>
        <v>ARG</v>
      </c>
      <c r="C1651">
        <f>VLOOKUP(A1651,'Cód dos países'!$A$3:$C$199,3,FALSE)</f>
        <v>7</v>
      </c>
      <c r="D1651">
        <v>2010</v>
      </c>
      <c r="E1651">
        <f t="shared" si="23"/>
        <v>72010</v>
      </c>
      <c r="F1651" s="54">
        <v>0.625</v>
      </c>
    </row>
    <row r="1652" spans="1:6" x14ac:dyDescent="0.25">
      <c r="A1652" t="s">
        <v>10</v>
      </c>
      <c r="B1652" t="str">
        <f>VLOOKUP(A1652,'Cód dos países'!$A$3:$C$199,2,FALSE)</f>
        <v>ARM</v>
      </c>
      <c r="C1652">
        <f>VLOOKUP(A1652,'Cód dos países'!$A$3:$C$199,3,FALSE)</f>
        <v>8</v>
      </c>
      <c r="D1652">
        <v>2010</v>
      </c>
      <c r="E1652">
        <f t="shared" si="23"/>
        <v>82010</v>
      </c>
      <c r="F1652" s="54">
        <v>0.625</v>
      </c>
    </row>
    <row r="1653" spans="1:6" x14ac:dyDescent="0.25">
      <c r="A1653" t="s">
        <v>589</v>
      </c>
      <c r="B1653" t="e">
        <f>VLOOKUP(A1653,'Cód dos países'!$A$3:$C$199,2,FALSE)</f>
        <v>#N/A</v>
      </c>
      <c r="C1653" t="e">
        <f>VLOOKUP(A1653,'Cód dos países'!$A$3:$C$199,3,FALSE)</f>
        <v>#N/A</v>
      </c>
      <c r="D1653">
        <v>2010</v>
      </c>
      <c r="E1653" t="e">
        <f t="shared" si="23"/>
        <v>#N/A</v>
      </c>
      <c r="F1653" s="54">
        <v>0.875</v>
      </c>
    </row>
    <row r="1654" spans="1:6" x14ac:dyDescent="0.25">
      <c r="A1654" t="s">
        <v>347</v>
      </c>
      <c r="B1654" t="str">
        <f>VLOOKUP(A1654,'Cód dos países'!$A$3:$C$199,2,FALSE)</f>
        <v>ATG</v>
      </c>
      <c r="C1654">
        <f>VLOOKUP(A1654,'Cód dos países'!$A$3:$C$199,3,FALSE)</f>
        <v>6</v>
      </c>
      <c r="D1654">
        <v>2010</v>
      </c>
      <c r="E1654">
        <f t="shared" si="23"/>
        <v>62010</v>
      </c>
      <c r="F1654" s="54">
        <v>0.8125</v>
      </c>
    </row>
    <row r="1655" spans="1:6" x14ac:dyDescent="0.25">
      <c r="A1655" t="s">
        <v>12</v>
      </c>
      <c r="B1655" t="str">
        <f>VLOOKUP(A1655,'Cód dos países'!$A$3:$C$199,2,FALSE)</f>
        <v>AUS</v>
      </c>
      <c r="C1655">
        <f>VLOOKUP(A1655,'Cód dos países'!$A$3:$C$199,3,FALSE)</f>
        <v>9</v>
      </c>
      <c r="D1655">
        <v>2010</v>
      </c>
      <c r="E1655">
        <f t="shared" si="23"/>
        <v>92010</v>
      </c>
      <c r="F1655" s="54">
        <v>0.9375</v>
      </c>
    </row>
    <row r="1656" spans="1:6" x14ac:dyDescent="0.25">
      <c r="A1656" t="s">
        <v>14</v>
      </c>
      <c r="B1656" t="str">
        <f>VLOOKUP(A1656,'Cód dos países'!$A$3:$C$199,2,FALSE)</f>
        <v>AUT</v>
      </c>
      <c r="C1656">
        <f>VLOOKUP(A1656,'Cód dos países'!$A$3:$C$199,3,FALSE)</f>
        <v>10</v>
      </c>
      <c r="D1656">
        <v>2010</v>
      </c>
      <c r="E1656">
        <f t="shared" si="23"/>
        <v>102010</v>
      </c>
      <c r="F1656" s="54">
        <v>0.9375</v>
      </c>
    </row>
    <row r="1657" spans="1:6" x14ac:dyDescent="0.25">
      <c r="A1657" t="s">
        <v>16</v>
      </c>
      <c r="B1657" t="str">
        <f>VLOOKUP(A1657,'Cód dos países'!$A$3:$C$199,2,FALSE)</f>
        <v>AZE</v>
      </c>
      <c r="C1657">
        <f>VLOOKUP(A1657,'Cód dos países'!$A$3:$C$199,3,FALSE)</f>
        <v>11</v>
      </c>
      <c r="D1657">
        <v>2010</v>
      </c>
      <c r="E1657">
        <f t="shared" si="23"/>
        <v>112010</v>
      </c>
      <c r="F1657" s="54">
        <v>0.4375</v>
      </c>
    </row>
    <row r="1658" spans="1:6" x14ac:dyDescent="0.25">
      <c r="A1658" t="s">
        <v>18</v>
      </c>
      <c r="B1658" t="str">
        <f>VLOOKUP(A1658,'Cód dos países'!$A$3:$C$199,2,FALSE)</f>
        <v>BDI</v>
      </c>
      <c r="C1658">
        <f>VLOOKUP(A1658,'Cód dos países'!$A$3:$C$199,3,FALSE)</f>
        <v>28</v>
      </c>
      <c r="D1658">
        <v>2010</v>
      </c>
      <c r="E1658">
        <f t="shared" si="23"/>
        <v>282010</v>
      </c>
      <c r="F1658" s="54">
        <v>0.1875</v>
      </c>
    </row>
    <row r="1659" spans="1:6" x14ac:dyDescent="0.25">
      <c r="A1659" t="s">
        <v>20</v>
      </c>
      <c r="B1659" t="str">
        <f>VLOOKUP(A1659,'Cód dos países'!$A$3:$C$199,2,FALSE)</f>
        <v>BEL</v>
      </c>
      <c r="C1659">
        <f>VLOOKUP(A1659,'Cód dos países'!$A$3:$C$199,3,FALSE)</f>
        <v>17</v>
      </c>
      <c r="D1659">
        <v>2010</v>
      </c>
      <c r="E1659">
        <f t="shared" si="23"/>
        <v>172010</v>
      </c>
      <c r="F1659" s="54">
        <v>0.8125</v>
      </c>
    </row>
    <row r="1660" spans="1:6" x14ac:dyDescent="0.25">
      <c r="A1660" t="s">
        <v>22</v>
      </c>
      <c r="B1660" t="str">
        <f>VLOOKUP(A1660,'Cód dos países'!$A$3:$C$199,2,FALSE)</f>
        <v>BEN</v>
      </c>
      <c r="C1660">
        <f>VLOOKUP(A1660,'Cód dos países'!$A$3:$C$199,3,FALSE)</f>
        <v>19</v>
      </c>
      <c r="D1660">
        <v>2010</v>
      </c>
      <c r="E1660">
        <f t="shared" si="23"/>
        <v>192010</v>
      </c>
      <c r="F1660" s="54">
        <v>0.4375</v>
      </c>
    </row>
    <row r="1661" spans="1:6" x14ac:dyDescent="0.25">
      <c r="A1661" t="s">
        <v>24</v>
      </c>
      <c r="B1661" t="str">
        <f>VLOOKUP(A1661,'Cód dos países'!$A$3:$C$199,2,FALSE)</f>
        <v>BFA</v>
      </c>
      <c r="C1661">
        <f>VLOOKUP(A1661,'Cód dos países'!$A$3:$C$199,3,FALSE)</f>
        <v>27</v>
      </c>
      <c r="D1661">
        <v>2010</v>
      </c>
      <c r="E1661">
        <f t="shared" si="23"/>
        <v>272010</v>
      </c>
      <c r="F1661" s="54">
        <v>0.5</v>
      </c>
    </row>
    <row r="1662" spans="1:6" x14ac:dyDescent="0.25">
      <c r="A1662" t="s">
        <v>26</v>
      </c>
      <c r="B1662" t="str">
        <f>VLOOKUP(A1662,'Cód dos países'!$A$3:$C$199,2,FALSE)</f>
        <v>BGD</v>
      </c>
      <c r="C1662">
        <f>VLOOKUP(A1662,'Cód dos países'!$A$3:$C$199,3,FALSE)</f>
        <v>14</v>
      </c>
      <c r="D1662">
        <v>2010</v>
      </c>
      <c r="E1662">
        <f t="shared" si="23"/>
        <v>142010</v>
      </c>
      <c r="F1662" s="54">
        <v>0.375</v>
      </c>
    </row>
    <row r="1663" spans="1:6" x14ac:dyDescent="0.25">
      <c r="A1663" t="s">
        <v>28</v>
      </c>
      <c r="B1663" t="str">
        <f>VLOOKUP(A1663,'Cód dos países'!$A$3:$C$199,2,FALSE)</f>
        <v>BGR</v>
      </c>
      <c r="C1663">
        <f>VLOOKUP(A1663,'Cód dos países'!$A$3:$C$199,3,FALSE)</f>
        <v>26</v>
      </c>
      <c r="D1663">
        <v>2010</v>
      </c>
      <c r="E1663">
        <f t="shared" si="23"/>
        <v>262010</v>
      </c>
      <c r="F1663" s="54">
        <v>0.5625</v>
      </c>
    </row>
    <row r="1664" spans="1:6" x14ac:dyDescent="0.25">
      <c r="A1664" t="s">
        <v>30</v>
      </c>
      <c r="B1664" t="str">
        <f>VLOOKUP(A1664,'Cód dos países'!$A$3:$C$199,2,FALSE)</f>
        <v>BHR</v>
      </c>
      <c r="C1664">
        <f>VLOOKUP(A1664,'Cód dos países'!$A$3:$C$199,3,FALSE)</f>
        <v>13</v>
      </c>
      <c r="D1664">
        <v>2010</v>
      </c>
      <c r="E1664">
        <f t="shared" si="23"/>
        <v>132010</v>
      </c>
      <c r="F1664" s="54">
        <v>0.6875</v>
      </c>
    </row>
    <row r="1665" spans="1:6" x14ac:dyDescent="0.25">
      <c r="A1665" t="s">
        <v>348</v>
      </c>
      <c r="B1665" t="str">
        <f>VLOOKUP(A1665,'Cód dos países'!$A$3:$C$199,2,FALSE)</f>
        <v>BHS</v>
      </c>
      <c r="C1665">
        <f>VLOOKUP(A1665,'Cód dos países'!$A$3:$C$199,3,FALSE)</f>
        <v>12</v>
      </c>
      <c r="D1665">
        <v>2010</v>
      </c>
      <c r="E1665">
        <f t="shared" si="23"/>
        <v>122010</v>
      </c>
      <c r="F1665" s="54">
        <v>0.875</v>
      </c>
    </row>
    <row r="1666" spans="1:6" x14ac:dyDescent="0.25">
      <c r="A1666" t="s">
        <v>333</v>
      </c>
      <c r="B1666" t="str">
        <f>VLOOKUP(A1666,'Cód dos países'!$A$3:$C$199,2,FALSE)</f>
        <v>BIH</v>
      </c>
      <c r="C1666">
        <f>VLOOKUP(A1666,'Cód dos países'!$A$3:$C$199,3,FALSE)</f>
        <v>22</v>
      </c>
      <c r="D1666">
        <v>2010</v>
      </c>
      <c r="E1666">
        <f t="shared" si="23"/>
        <v>222010</v>
      </c>
      <c r="F1666" s="54">
        <v>0.625</v>
      </c>
    </row>
    <row r="1667" spans="1:6" x14ac:dyDescent="0.25">
      <c r="A1667" t="s">
        <v>33</v>
      </c>
      <c r="B1667" t="str">
        <f>VLOOKUP(A1667,'Cód dos países'!$A$3:$C$199,2,FALSE)</f>
        <v>BLR</v>
      </c>
      <c r="C1667">
        <f>VLOOKUP(A1667,'Cód dos países'!$A$3:$C$199,3,FALSE)</f>
        <v>16</v>
      </c>
      <c r="D1667">
        <v>2010</v>
      </c>
      <c r="E1667">
        <f t="shared" si="23"/>
        <v>162010</v>
      </c>
      <c r="F1667" s="54">
        <v>0.5</v>
      </c>
    </row>
    <row r="1668" spans="1:6" x14ac:dyDescent="0.25">
      <c r="A1668" t="s">
        <v>349</v>
      </c>
      <c r="B1668" t="str">
        <f>VLOOKUP(A1668,'Cód dos países'!$A$3:$C$199,2,FALSE)</f>
        <v>BLZ</v>
      </c>
      <c r="C1668">
        <f>VLOOKUP(A1668,'Cód dos países'!$A$3:$C$199,3,FALSE)</f>
        <v>18</v>
      </c>
      <c r="D1668">
        <v>2010</v>
      </c>
      <c r="E1668">
        <f t="shared" si="23"/>
        <v>182010</v>
      </c>
      <c r="F1668" s="54">
        <v>0.625</v>
      </c>
    </row>
    <row r="1669" spans="1:6" x14ac:dyDescent="0.25">
      <c r="A1669" t="s">
        <v>590</v>
      </c>
      <c r="B1669" t="e">
        <f>VLOOKUP(A1669,'Cód dos países'!$A$3:$C$199,2,FALSE)</f>
        <v>#N/A</v>
      </c>
      <c r="C1669" t="e">
        <f>VLOOKUP(A1669,'Cód dos países'!$A$3:$C$199,3,FALSE)</f>
        <v>#N/A</v>
      </c>
      <c r="D1669">
        <v>2010</v>
      </c>
      <c r="E1669" t="e">
        <f t="shared" si="23"/>
        <v>#N/A</v>
      </c>
      <c r="F1669" s="54">
        <v>0.875</v>
      </c>
    </row>
    <row r="1670" spans="1:6" x14ac:dyDescent="0.25">
      <c r="A1670" t="s">
        <v>35</v>
      </c>
      <c r="B1670" t="str">
        <f>VLOOKUP(A1670,'Cód dos países'!$A$3:$C$199,2,FALSE)</f>
        <v>BOL</v>
      </c>
      <c r="C1670">
        <f>VLOOKUP(A1670,'Cód dos países'!$A$3:$C$199,3,FALSE)</f>
        <v>21</v>
      </c>
      <c r="D1670">
        <v>2010</v>
      </c>
      <c r="E1670">
        <f t="shared" si="23"/>
        <v>212010</v>
      </c>
      <c r="F1670" s="54">
        <v>0.4375</v>
      </c>
    </row>
    <row r="1671" spans="1:6" x14ac:dyDescent="0.25">
      <c r="A1671" t="s">
        <v>37</v>
      </c>
      <c r="B1671" t="str">
        <f>VLOOKUP(A1671,'Cód dos países'!$A$3:$C$199,2,FALSE)</f>
        <v>BRA</v>
      </c>
      <c r="C1671">
        <f>VLOOKUP(A1671,'Cód dos países'!$A$3:$C$199,3,FALSE)</f>
        <v>24</v>
      </c>
      <c r="D1671">
        <v>2010</v>
      </c>
      <c r="E1671">
        <f t="shared" si="23"/>
        <v>242010</v>
      </c>
      <c r="F1671" s="54">
        <v>0.5625</v>
      </c>
    </row>
    <row r="1672" spans="1:6" x14ac:dyDescent="0.25">
      <c r="A1672" t="s">
        <v>39</v>
      </c>
      <c r="B1672" t="str">
        <f>VLOOKUP(A1672,'Cód dos países'!$A$3:$C$199,2,FALSE)</f>
        <v>BRB</v>
      </c>
      <c r="C1672">
        <f>VLOOKUP(A1672,'Cód dos países'!$A$3:$C$199,3,FALSE)</f>
        <v>15</v>
      </c>
      <c r="D1672">
        <v>2010</v>
      </c>
      <c r="E1672">
        <f t="shared" si="23"/>
        <v>152010</v>
      </c>
      <c r="F1672" s="54">
        <v>0.75</v>
      </c>
    </row>
    <row r="1673" spans="1:6" x14ac:dyDescent="0.25">
      <c r="A1673" t="s">
        <v>350</v>
      </c>
      <c r="B1673" t="str">
        <f>VLOOKUP(A1673,'Cód dos países'!$A$3:$C$199,2,FALSE)</f>
        <v>BRN</v>
      </c>
      <c r="C1673">
        <f>VLOOKUP(A1673,'Cód dos países'!$A$3:$C$199,3,FALSE)</f>
        <v>25</v>
      </c>
      <c r="D1673">
        <v>2010</v>
      </c>
      <c r="E1673">
        <f t="shared" si="23"/>
        <v>252010</v>
      </c>
      <c r="F1673" s="54">
        <v>0.6875</v>
      </c>
    </row>
    <row r="1674" spans="1:6" x14ac:dyDescent="0.25">
      <c r="A1674" t="s">
        <v>41</v>
      </c>
      <c r="B1674" t="str">
        <f>VLOOKUP(A1674,'Cód dos países'!$A$3:$C$199,2,FALSE)</f>
        <v>BTN</v>
      </c>
      <c r="C1674">
        <f>VLOOKUP(A1674,'Cód dos países'!$A$3:$C$199,3,FALSE)</f>
        <v>20</v>
      </c>
      <c r="D1674">
        <v>2010</v>
      </c>
      <c r="E1674">
        <f t="shared" si="23"/>
        <v>202010</v>
      </c>
      <c r="F1674" s="54">
        <v>0.625</v>
      </c>
    </row>
    <row r="1675" spans="1:6" x14ac:dyDescent="0.25">
      <c r="A1675" t="s">
        <v>43</v>
      </c>
      <c r="B1675" t="str">
        <f>VLOOKUP(A1675,'Cód dos países'!$A$3:$C$199,2,FALSE)</f>
        <v>BWA</v>
      </c>
      <c r="C1675">
        <f>VLOOKUP(A1675,'Cód dos países'!$A$3:$C$199,3,FALSE)</f>
        <v>23</v>
      </c>
      <c r="D1675">
        <v>2010</v>
      </c>
      <c r="E1675">
        <f t="shared" si="23"/>
        <v>232010</v>
      </c>
      <c r="F1675" s="54">
        <v>0.75</v>
      </c>
    </row>
    <row r="1676" spans="1:6" x14ac:dyDescent="0.25">
      <c r="A1676" t="s">
        <v>45</v>
      </c>
      <c r="B1676" t="str">
        <f>VLOOKUP(A1676,'Cód dos países'!$A$3:$C$199,2,FALSE)</f>
        <v>CAF</v>
      </c>
      <c r="C1676">
        <f>VLOOKUP(A1676,'Cód dos países'!$A$3:$C$199,3,FALSE)</f>
        <v>33</v>
      </c>
      <c r="D1676">
        <v>2010</v>
      </c>
      <c r="E1676">
        <f t="shared" si="23"/>
        <v>332010</v>
      </c>
      <c r="F1676" s="54">
        <v>0.25</v>
      </c>
    </row>
    <row r="1677" spans="1:6" x14ac:dyDescent="0.25">
      <c r="A1677" t="s">
        <v>47</v>
      </c>
      <c r="B1677" t="str">
        <f>VLOOKUP(A1677,'Cód dos países'!$A$3:$C$199,2,FALSE)</f>
        <v>CAN</v>
      </c>
      <c r="C1677">
        <f>VLOOKUP(A1677,'Cód dos países'!$A$3:$C$199,3,FALSE)</f>
        <v>31</v>
      </c>
      <c r="D1677">
        <v>2010</v>
      </c>
      <c r="E1677">
        <f t="shared" si="23"/>
        <v>312010</v>
      </c>
      <c r="F1677" s="54">
        <v>1</v>
      </c>
    </row>
    <row r="1678" spans="1:6" x14ac:dyDescent="0.25">
      <c r="A1678" t="s">
        <v>49</v>
      </c>
      <c r="B1678" t="str">
        <f>VLOOKUP(A1678,'Cód dos países'!$A$3:$C$199,2,FALSE)</f>
        <v>CHE</v>
      </c>
      <c r="C1678">
        <f>VLOOKUP(A1678,'Cód dos países'!$A$3:$C$199,3,FALSE)</f>
        <v>170</v>
      </c>
      <c r="D1678">
        <v>2010</v>
      </c>
      <c r="E1678">
        <f t="shared" si="23"/>
        <v>1702010</v>
      </c>
      <c r="F1678" s="54">
        <v>0.9375</v>
      </c>
    </row>
    <row r="1679" spans="1:6" x14ac:dyDescent="0.25">
      <c r="A1679" t="s">
        <v>51</v>
      </c>
      <c r="B1679" t="str">
        <f>VLOOKUP(A1679,'Cód dos países'!$A$3:$C$199,2,FALSE)</f>
        <v>CHL</v>
      </c>
      <c r="C1679">
        <f>VLOOKUP(A1679,'Cód dos países'!$A$3:$C$199,3,FALSE)</f>
        <v>35</v>
      </c>
      <c r="D1679">
        <v>2010</v>
      </c>
      <c r="E1679">
        <f t="shared" si="23"/>
        <v>352010</v>
      </c>
      <c r="F1679" s="54">
        <v>0.8125</v>
      </c>
    </row>
    <row r="1680" spans="1:6" x14ac:dyDescent="0.25">
      <c r="A1680" t="s">
        <v>53</v>
      </c>
      <c r="B1680" t="str">
        <f>VLOOKUP(A1680,'Cód dos países'!$A$3:$C$199,2,FALSE)</f>
        <v>CHN</v>
      </c>
      <c r="C1680">
        <f>VLOOKUP(A1680,'Cód dos países'!$A$3:$C$199,3,FALSE)</f>
        <v>36</v>
      </c>
      <c r="D1680">
        <v>2010</v>
      </c>
      <c r="E1680">
        <f t="shared" si="23"/>
        <v>362010</v>
      </c>
      <c r="F1680" s="54">
        <v>0.5625</v>
      </c>
    </row>
    <row r="1681" spans="1:6" x14ac:dyDescent="0.25">
      <c r="A1681" t="s">
        <v>429</v>
      </c>
      <c r="B1681" t="str">
        <f>VLOOKUP(A1681,'Cód dos países'!$A$3:$C$199,2,FALSE)</f>
        <v>CIV</v>
      </c>
      <c r="C1681">
        <f>VLOOKUP(A1681,'Cód dos países'!$A$3:$C$199,3,FALSE)</f>
        <v>42</v>
      </c>
      <c r="D1681">
        <v>2010</v>
      </c>
      <c r="E1681">
        <f t="shared" si="23"/>
        <v>422010</v>
      </c>
      <c r="F1681" s="54">
        <v>0.375</v>
      </c>
    </row>
    <row r="1682" spans="1:6" x14ac:dyDescent="0.25">
      <c r="A1682" t="s">
        <v>56</v>
      </c>
      <c r="B1682" t="str">
        <f>VLOOKUP(A1682,'Cód dos países'!$A$3:$C$199,2,FALSE)</f>
        <v>CMR</v>
      </c>
      <c r="C1682">
        <f>VLOOKUP(A1682,'Cód dos países'!$A$3:$C$199,3,FALSE)</f>
        <v>30</v>
      </c>
      <c r="D1682">
        <v>2010</v>
      </c>
      <c r="E1682">
        <f t="shared" si="23"/>
        <v>302010</v>
      </c>
      <c r="F1682" s="54">
        <v>0.3125</v>
      </c>
    </row>
    <row r="1683" spans="1:6" x14ac:dyDescent="0.25">
      <c r="A1683" t="s">
        <v>334</v>
      </c>
      <c r="B1683" t="str">
        <f>VLOOKUP(A1683,'Cód dos países'!$A$3:$C$199,2,FALSE)</f>
        <v>COG</v>
      </c>
      <c r="C1683">
        <f>VLOOKUP(A1683,'Cód dos países'!$A$3:$C$199,3,FALSE)</f>
        <v>39</v>
      </c>
      <c r="D1683">
        <v>2010</v>
      </c>
      <c r="E1683">
        <f t="shared" si="23"/>
        <v>392010</v>
      </c>
      <c r="F1683" s="54">
        <v>0.3125</v>
      </c>
    </row>
    <row r="1684" spans="1:6" x14ac:dyDescent="0.25">
      <c r="A1684" t="s">
        <v>59</v>
      </c>
      <c r="B1684" t="str">
        <f>VLOOKUP(A1684,'Cód dos países'!$A$3:$C$199,2,FALSE)</f>
        <v>COL</v>
      </c>
      <c r="C1684">
        <f>VLOOKUP(A1684,'Cód dos países'!$A$3:$C$199,3,FALSE)</f>
        <v>37</v>
      </c>
      <c r="D1684">
        <v>2010</v>
      </c>
      <c r="E1684">
        <f t="shared" si="23"/>
        <v>372010</v>
      </c>
      <c r="F1684" s="54">
        <v>0.4375</v>
      </c>
    </row>
    <row r="1685" spans="1:6" x14ac:dyDescent="0.25">
      <c r="A1685" t="s">
        <v>61</v>
      </c>
      <c r="B1685" t="str">
        <f>VLOOKUP(A1685,'Cód dos países'!$A$3:$C$199,2,FALSE)</f>
        <v>COM</v>
      </c>
      <c r="C1685">
        <f>VLOOKUP(A1685,'Cód dos países'!$A$3:$C$199,3,FALSE)</f>
        <v>38</v>
      </c>
      <c r="D1685">
        <v>2010</v>
      </c>
      <c r="E1685">
        <f t="shared" si="23"/>
        <v>382010</v>
      </c>
      <c r="F1685" s="54">
        <v>0.375</v>
      </c>
    </row>
    <row r="1686" spans="1:6" x14ac:dyDescent="0.25">
      <c r="A1686" t="s">
        <v>63</v>
      </c>
      <c r="B1686" t="str">
        <f>VLOOKUP(A1686,'Cód dos países'!$A$3:$C$199,2,FALSE)</f>
        <v>CPV</v>
      </c>
      <c r="C1686">
        <f>VLOOKUP(A1686,'Cód dos países'!$A$3:$C$199,3,FALSE)</f>
        <v>32</v>
      </c>
      <c r="D1686">
        <v>2010</v>
      </c>
      <c r="E1686">
        <f t="shared" si="23"/>
        <v>322010</v>
      </c>
      <c r="F1686" s="54">
        <v>0.6875</v>
      </c>
    </row>
    <row r="1687" spans="1:6" x14ac:dyDescent="0.25">
      <c r="A1687" t="s">
        <v>65</v>
      </c>
      <c r="B1687" t="str">
        <f>VLOOKUP(A1687,'Cód dos países'!$A$3:$C$199,2,FALSE)</f>
        <v>CRI</v>
      </c>
      <c r="C1687">
        <f>VLOOKUP(A1687,'Cód dos países'!$A$3:$C$199,3,FALSE)</f>
        <v>41</v>
      </c>
      <c r="D1687">
        <v>2010</v>
      </c>
      <c r="E1687">
        <f t="shared" si="23"/>
        <v>412010</v>
      </c>
      <c r="F1687" s="54">
        <v>0.75</v>
      </c>
    </row>
    <row r="1688" spans="1:6" x14ac:dyDescent="0.25">
      <c r="A1688" t="s">
        <v>67</v>
      </c>
      <c r="B1688" t="str">
        <f>VLOOKUP(A1688,'Cód dos países'!$A$3:$C$199,2,FALSE)</f>
        <v>CUB</v>
      </c>
      <c r="C1688">
        <f>VLOOKUP(A1688,'Cód dos países'!$A$3:$C$199,3,FALSE)</f>
        <v>44</v>
      </c>
      <c r="D1688">
        <v>2010</v>
      </c>
      <c r="E1688">
        <f t="shared" si="23"/>
        <v>442010</v>
      </c>
      <c r="F1688" s="54">
        <v>0.4375</v>
      </c>
    </row>
    <row r="1689" spans="1:6" x14ac:dyDescent="0.25">
      <c r="A1689" t="s">
        <v>591</v>
      </c>
      <c r="B1689" t="e">
        <f>VLOOKUP(A1689,'Cód dos países'!$A$3:$C$199,2,FALSE)</f>
        <v>#N/A</v>
      </c>
      <c r="C1689" t="e">
        <f>VLOOKUP(A1689,'Cód dos países'!$A$3:$C$199,3,FALSE)</f>
        <v>#N/A</v>
      </c>
      <c r="D1689">
        <v>2010</v>
      </c>
      <c r="E1689" t="e">
        <f t="shared" si="23"/>
        <v>#N/A</v>
      </c>
      <c r="F1689" s="54">
        <v>0.875</v>
      </c>
    </row>
    <row r="1690" spans="1:6" x14ac:dyDescent="0.25">
      <c r="A1690" t="s">
        <v>69</v>
      </c>
      <c r="B1690" t="str">
        <f>VLOOKUP(A1690,'Cód dos países'!$A$3:$C$199,2,FALSE)</f>
        <v>CYP</v>
      </c>
      <c r="C1690">
        <f>VLOOKUP(A1690,'Cód dos países'!$A$3:$C$199,3,FALSE)</f>
        <v>45</v>
      </c>
      <c r="D1690">
        <v>2010</v>
      </c>
      <c r="E1690">
        <f t="shared" si="23"/>
        <v>452010</v>
      </c>
      <c r="F1690" s="54">
        <v>0.8125</v>
      </c>
    </row>
    <row r="1691" spans="1:6" x14ac:dyDescent="0.25">
      <c r="A1691" t="s">
        <v>71</v>
      </c>
      <c r="B1691" t="str">
        <f>VLOOKUP(A1691,'Cód dos países'!$A$3:$C$199,2,FALSE)</f>
        <v>CZE</v>
      </c>
      <c r="C1691">
        <f>VLOOKUP(A1691,'Cód dos países'!$A$3:$C$199,3,FALSE)</f>
        <v>46</v>
      </c>
      <c r="D1691">
        <v>2010</v>
      </c>
      <c r="E1691">
        <f t="shared" si="23"/>
        <v>462010</v>
      </c>
      <c r="F1691" s="54">
        <v>0.875</v>
      </c>
    </row>
    <row r="1692" spans="1:6" x14ac:dyDescent="0.25">
      <c r="A1692" t="s">
        <v>73</v>
      </c>
      <c r="B1692" t="str">
        <f>VLOOKUP(A1692,'Cód dos países'!$A$3:$C$199,2,FALSE)</f>
        <v>DEU</v>
      </c>
      <c r="C1692">
        <f>VLOOKUP(A1692,'Cód dos países'!$A$3:$C$199,3,FALSE)</f>
        <v>64</v>
      </c>
      <c r="D1692">
        <v>2010</v>
      </c>
      <c r="E1692">
        <f t="shared" si="23"/>
        <v>642010</v>
      </c>
      <c r="F1692" s="54">
        <v>0.8125</v>
      </c>
    </row>
    <row r="1693" spans="1:6" x14ac:dyDescent="0.25">
      <c r="A1693" t="s">
        <v>75</v>
      </c>
      <c r="B1693" t="str">
        <f>VLOOKUP(A1693,'Cód dos países'!$A$3:$C$199,2,FALSE)</f>
        <v>DJI</v>
      </c>
      <c r="C1693">
        <f>VLOOKUP(A1693,'Cód dos países'!$A$3:$C$199,3,FALSE)</f>
        <v>48</v>
      </c>
      <c r="D1693">
        <v>2010</v>
      </c>
      <c r="E1693">
        <f t="shared" si="23"/>
        <v>482010</v>
      </c>
      <c r="F1693" s="54">
        <v>0.625</v>
      </c>
    </row>
    <row r="1694" spans="1:6" x14ac:dyDescent="0.25">
      <c r="A1694" t="s">
        <v>353</v>
      </c>
      <c r="B1694" t="str">
        <f>VLOOKUP(A1694,'Cód dos países'!$A$3:$C$199,2,FALSE)</f>
        <v>DMA</v>
      </c>
      <c r="C1694">
        <f>VLOOKUP(A1694,'Cód dos países'!$A$3:$C$199,3,FALSE)</f>
        <v>49</v>
      </c>
      <c r="D1694">
        <v>2010</v>
      </c>
      <c r="E1694">
        <f t="shared" si="23"/>
        <v>492010</v>
      </c>
      <c r="F1694" s="54">
        <v>0.75</v>
      </c>
    </row>
    <row r="1695" spans="1:6" x14ac:dyDescent="0.25">
      <c r="A1695" t="s">
        <v>77</v>
      </c>
      <c r="B1695" t="str">
        <f>VLOOKUP(A1695,'Cód dos países'!$A$3:$C$199,2,FALSE)</f>
        <v>DNK</v>
      </c>
      <c r="C1695">
        <f>VLOOKUP(A1695,'Cód dos países'!$A$3:$C$199,3,FALSE)</f>
        <v>47</v>
      </c>
      <c r="D1695">
        <v>2010</v>
      </c>
      <c r="E1695">
        <f t="shared" si="23"/>
        <v>472010</v>
      </c>
      <c r="F1695" s="54">
        <v>0.875</v>
      </c>
    </row>
    <row r="1696" spans="1:6" x14ac:dyDescent="0.25">
      <c r="A1696" t="s">
        <v>79</v>
      </c>
      <c r="B1696" t="str">
        <f>VLOOKUP(A1696,'Cód dos países'!$A$3:$C$199,2,FALSE)</f>
        <v>DOM</v>
      </c>
      <c r="C1696">
        <f>VLOOKUP(A1696,'Cód dos países'!$A$3:$C$199,3,FALSE)</f>
        <v>50</v>
      </c>
      <c r="D1696">
        <v>2010</v>
      </c>
      <c r="E1696">
        <f t="shared" si="23"/>
        <v>502010</v>
      </c>
      <c r="F1696" s="54">
        <v>0.4375</v>
      </c>
    </row>
    <row r="1697" spans="1:6" x14ac:dyDescent="0.25">
      <c r="A1697" t="s">
        <v>81</v>
      </c>
      <c r="B1697" t="str">
        <f>VLOOKUP(A1697,'Cód dos países'!$A$3:$C$199,2,FALSE)</f>
        <v>DZA</v>
      </c>
      <c r="C1697">
        <f>VLOOKUP(A1697,'Cód dos países'!$A$3:$C$199,3,FALSE)</f>
        <v>3</v>
      </c>
      <c r="D1697">
        <v>2010</v>
      </c>
      <c r="E1697">
        <f t="shared" si="23"/>
        <v>32010</v>
      </c>
      <c r="F1697" s="54">
        <v>0.5</v>
      </c>
    </row>
    <row r="1698" spans="1:6" x14ac:dyDescent="0.25">
      <c r="A1698" t="s">
        <v>83</v>
      </c>
      <c r="B1698" t="str">
        <f>VLOOKUP(A1698,'Cód dos países'!$A$3:$C$199,2,FALSE)</f>
        <v>ECU</v>
      </c>
      <c r="C1698">
        <f>VLOOKUP(A1698,'Cód dos países'!$A$3:$C$199,3,FALSE)</f>
        <v>51</v>
      </c>
      <c r="D1698">
        <v>2010</v>
      </c>
      <c r="E1698">
        <f t="shared" si="23"/>
        <v>512010</v>
      </c>
      <c r="F1698" s="54">
        <v>0.5</v>
      </c>
    </row>
    <row r="1699" spans="1:6" x14ac:dyDescent="0.25">
      <c r="A1699" t="s">
        <v>85</v>
      </c>
      <c r="B1699" t="str">
        <f>VLOOKUP(A1699,'Cód dos países'!$A$3:$C$199,2,FALSE)</f>
        <v>EGY</v>
      </c>
      <c r="C1699">
        <f>VLOOKUP(A1699,'Cód dos países'!$A$3:$C$199,3,FALSE)</f>
        <v>52</v>
      </c>
      <c r="D1699">
        <v>2010</v>
      </c>
      <c r="E1699">
        <f t="shared" si="23"/>
        <v>522010</v>
      </c>
      <c r="F1699" s="54">
        <v>0.5</v>
      </c>
    </row>
    <row r="1700" spans="1:6" x14ac:dyDescent="0.25">
      <c r="A1700" t="s">
        <v>87</v>
      </c>
      <c r="B1700" t="str">
        <f>VLOOKUP(A1700,'Cód dos países'!$A$3:$C$199,2,FALSE)</f>
        <v>ERI</v>
      </c>
      <c r="C1700">
        <f>VLOOKUP(A1700,'Cód dos países'!$A$3:$C$199,3,FALSE)</f>
        <v>55</v>
      </c>
      <c r="D1700">
        <v>2010</v>
      </c>
      <c r="E1700">
        <f t="shared" si="23"/>
        <v>552010</v>
      </c>
      <c r="F1700" s="54">
        <v>0.4375</v>
      </c>
    </row>
    <row r="1701" spans="1:6" x14ac:dyDescent="0.25">
      <c r="A1701" t="s">
        <v>89</v>
      </c>
      <c r="B1701" t="str">
        <f>VLOOKUP(A1701,'Cód dos países'!$A$3:$C$199,2,FALSE)</f>
        <v>ESP</v>
      </c>
      <c r="C1701">
        <f>VLOOKUP(A1701,'Cód dos países'!$A$3:$C$199,3,FALSE)</f>
        <v>161</v>
      </c>
      <c r="D1701">
        <v>2010</v>
      </c>
      <c r="E1701">
        <f t="shared" si="23"/>
        <v>1612010</v>
      </c>
      <c r="F1701" s="54">
        <v>0.9375</v>
      </c>
    </row>
    <row r="1702" spans="1:6" x14ac:dyDescent="0.25">
      <c r="A1702" t="s">
        <v>91</v>
      </c>
      <c r="B1702" t="str">
        <f>VLOOKUP(A1702,'Cód dos países'!$A$3:$C$199,2,FALSE)</f>
        <v>EST</v>
      </c>
      <c r="C1702">
        <f>VLOOKUP(A1702,'Cód dos países'!$A$3:$C$199,3,FALSE)</f>
        <v>56</v>
      </c>
      <c r="D1702">
        <v>2010</v>
      </c>
      <c r="E1702">
        <f t="shared" si="23"/>
        <v>562010</v>
      </c>
      <c r="F1702" s="54">
        <v>0.75</v>
      </c>
    </row>
    <row r="1703" spans="1:6" x14ac:dyDescent="0.25">
      <c r="A1703" t="s">
        <v>93</v>
      </c>
      <c r="B1703" t="str">
        <f>VLOOKUP(A1703,'Cód dos países'!$A$3:$C$199,2,FALSE)</f>
        <v>ETH</v>
      </c>
      <c r="C1703">
        <f>VLOOKUP(A1703,'Cód dos países'!$A$3:$C$199,3,FALSE)</f>
        <v>57</v>
      </c>
      <c r="D1703">
        <v>2010</v>
      </c>
      <c r="E1703">
        <f t="shared" si="23"/>
        <v>572010</v>
      </c>
      <c r="F1703" s="54">
        <v>0.375</v>
      </c>
    </row>
    <row r="1704" spans="1:6" x14ac:dyDescent="0.25">
      <c r="A1704" t="s">
        <v>95</v>
      </c>
      <c r="B1704" t="str">
        <f>VLOOKUP(A1704,'Cód dos países'!$A$3:$C$199,2,FALSE)</f>
        <v>FIN</v>
      </c>
      <c r="C1704">
        <f>VLOOKUP(A1704,'Cód dos países'!$A$3:$C$199,3,FALSE)</f>
        <v>59</v>
      </c>
      <c r="D1704">
        <v>2010</v>
      </c>
      <c r="E1704">
        <f t="shared" si="23"/>
        <v>592010</v>
      </c>
      <c r="F1704" s="54">
        <v>0.9375</v>
      </c>
    </row>
    <row r="1705" spans="1:6" x14ac:dyDescent="0.25">
      <c r="A1705" t="s">
        <v>97</v>
      </c>
      <c r="B1705" t="str">
        <f>VLOOKUP(A1705,'Cód dos países'!$A$3:$C$199,2,FALSE)</f>
        <v>FJI</v>
      </c>
      <c r="C1705">
        <f>VLOOKUP(A1705,'Cód dos países'!$A$3:$C$199,3,FALSE)</f>
        <v>58</v>
      </c>
      <c r="D1705">
        <v>2010</v>
      </c>
      <c r="E1705">
        <f t="shared" si="23"/>
        <v>582010</v>
      </c>
      <c r="F1705" s="54">
        <v>0.4375</v>
      </c>
    </row>
    <row r="1706" spans="1:6" x14ac:dyDescent="0.25">
      <c r="A1706" t="s">
        <v>99</v>
      </c>
      <c r="B1706" t="str">
        <f>VLOOKUP(A1706,'Cód dos países'!$A$3:$C$199,2,FALSE)</f>
        <v>FRA</v>
      </c>
      <c r="C1706">
        <f>VLOOKUP(A1706,'Cód dos países'!$A$3:$C$199,3,FALSE)</f>
        <v>60</v>
      </c>
      <c r="D1706">
        <v>2010</v>
      </c>
      <c r="E1706">
        <f t="shared" si="23"/>
        <v>602010</v>
      </c>
      <c r="F1706" s="54">
        <v>0.75</v>
      </c>
    </row>
    <row r="1707" spans="1:6" x14ac:dyDescent="0.25">
      <c r="A1707" t="s">
        <v>361</v>
      </c>
      <c r="B1707" t="str">
        <f>VLOOKUP(A1707,'Cód dos países'!$A$3:$C$199,2,FALSE)</f>
        <v>FSM</v>
      </c>
      <c r="C1707">
        <f>VLOOKUP(A1707,'Cód dos países'!$A$3:$C$199,3,FALSE)</f>
        <v>116</v>
      </c>
      <c r="D1707">
        <v>2010</v>
      </c>
      <c r="E1707">
        <f t="shared" si="23"/>
        <v>1162010</v>
      </c>
      <c r="F1707" s="54">
        <v>0.875</v>
      </c>
    </row>
    <row r="1708" spans="1:6" x14ac:dyDescent="0.25">
      <c r="A1708" t="s">
        <v>101</v>
      </c>
      <c r="B1708" t="str">
        <f>VLOOKUP(A1708,'Cód dos países'!$A$3:$C$199,2,FALSE)</f>
        <v>GAB</v>
      </c>
      <c r="C1708">
        <f>VLOOKUP(A1708,'Cód dos países'!$A$3:$C$199,3,FALSE)</f>
        <v>61</v>
      </c>
      <c r="D1708">
        <v>2010</v>
      </c>
      <c r="E1708">
        <f t="shared" ref="E1708:E1771" si="24">C1708*10000+D1708</f>
        <v>612010</v>
      </c>
      <c r="F1708" s="54">
        <v>0.5</v>
      </c>
    </row>
    <row r="1709" spans="1:6" x14ac:dyDescent="0.25">
      <c r="A1709" t="s">
        <v>103</v>
      </c>
      <c r="B1709" t="str">
        <f>VLOOKUP(A1709,'Cód dos países'!$A$3:$C$199,2,FALSE)</f>
        <v>GBR</v>
      </c>
      <c r="C1709">
        <f>VLOOKUP(A1709,'Cód dos países'!$A$3:$C$199,3,FALSE)</f>
        <v>187</v>
      </c>
      <c r="D1709">
        <v>2010</v>
      </c>
      <c r="E1709">
        <f t="shared" si="24"/>
        <v>1872010</v>
      </c>
      <c r="F1709" s="54">
        <v>0.9375</v>
      </c>
    </row>
    <row r="1710" spans="1:6" x14ac:dyDescent="0.25">
      <c r="A1710" t="s">
        <v>105</v>
      </c>
      <c r="B1710" t="str">
        <f>VLOOKUP(A1710,'Cód dos países'!$A$3:$C$199,2,FALSE)</f>
        <v>GEO</v>
      </c>
      <c r="C1710">
        <f>VLOOKUP(A1710,'Cód dos países'!$A$3:$C$199,3,FALSE)</f>
        <v>63</v>
      </c>
      <c r="D1710">
        <v>2010</v>
      </c>
      <c r="E1710">
        <f t="shared" si="24"/>
        <v>632010</v>
      </c>
      <c r="F1710" s="54">
        <v>0.5</v>
      </c>
    </row>
    <row r="1711" spans="1:6" x14ac:dyDescent="0.25">
      <c r="A1711" t="s">
        <v>107</v>
      </c>
      <c r="B1711" t="str">
        <f>VLOOKUP(A1711,'Cód dos países'!$A$3:$C$199,2,FALSE)</f>
        <v>GHA</v>
      </c>
      <c r="C1711">
        <f>VLOOKUP(A1711,'Cód dos países'!$A$3:$C$199,3,FALSE)</f>
        <v>66</v>
      </c>
      <c r="D1711">
        <v>2010</v>
      </c>
      <c r="E1711">
        <f t="shared" si="24"/>
        <v>662010</v>
      </c>
      <c r="F1711" s="54">
        <v>0.625</v>
      </c>
    </row>
    <row r="1712" spans="1:6" x14ac:dyDescent="0.25">
      <c r="A1712" t="s">
        <v>109</v>
      </c>
      <c r="B1712" t="str">
        <f>VLOOKUP(A1712,'Cód dos países'!$A$3:$C$199,2,FALSE)</f>
        <v>GIN</v>
      </c>
      <c r="C1712">
        <f>VLOOKUP(A1712,'Cód dos países'!$A$3:$C$199,3,FALSE)</f>
        <v>70</v>
      </c>
      <c r="D1712">
        <v>2010</v>
      </c>
      <c r="E1712">
        <f t="shared" si="24"/>
        <v>702010</v>
      </c>
      <c r="F1712" s="54">
        <v>0.25</v>
      </c>
    </row>
    <row r="1713" spans="1:6" x14ac:dyDescent="0.25">
      <c r="A1713" t="s">
        <v>354</v>
      </c>
      <c r="B1713" t="str">
        <f>VLOOKUP(A1713,'Cód dos países'!$A$3:$C$199,2,FALSE)</f>
        <v>GMB</v>
      </c>
      <c r="C1713">
        <f>VLOOKUP(A1713,'Cód dos países'!$A$3:$C$199,3,FALSE)</f>
        <v>62</v>
      </c>
      <c r="D1713">
        <v>2010</v>
      </c>
      <c r="E1713">
        <f t="shared" si="24"/>
        <v>622010</v>
      </c>
      <c r="F1713" s="54">
        <v>0.5</v>
      </c>
    </row>
    <row r="1714" spans="1:6" x14ac:dyDescent="0.25">
      <c r="A1714" t="s">
        <v>112</v>
      </c>
      <c r="B1714" t="str">
        <f>VLOOKUP(A1714,'Cód dos países'!$A$3:$C$199,2,FALSE)</f>
        <v>GNB</v>
      </c>
      <c r="C1714">
        <f>VLOOKUP(A1714,'Cód dos países'!$A$3:$C$199,3,FALSE)</f>
        <v>71</v>
      </c>
      <c r="D1714">
        <v>2010</v>
      </c>
      <c r="E1714">
        <f t="shared" si="24"/>
        <v>712010</v>
      </c>
      <c r="F1714" s="54">
        <v>0.1875</v>
      </c>
    </row>
    <row r="1715" spans="1:6" x14ac:dyDescent="0.25">
      <c r="A1715" t="s">
        <v>114</v>
      </c>
      <c r="B1715" t="str">
        <f>VLOOKUP(A1715,'Cód dos países'!$A$3:$C$199,2,FALSE)</f>
        <v>GNQ</v>
      </c>
      <c r="C1715">
        <f>VLOOKUP(A1715,'Cód dos países'!$A$3:$C$199,3,FALSE)</f>
        <v>54</v>
      </c>
      <c r="D1715">
        <v>2010</v>
      </c>
      <c r="E1715">
        <f t="shared" si="24"/>
        <v>542010</v>
      </c>
      <c r="F1715" s="54">
        <v>0.4375</v>
      </c>
    </row>
    <row r="1716" spans="1:6" x14ac:dyDescent="0.25">
      <c r="A1716" t="s">
        <v>116</v>
      </c>
      <c r="B1716" t="str">
        <f>VLOOKUP(A1716,'Cód dos países'!$A$3:$C$199,2,FALSE)</f>
        <v>GRC</v>
      </c>
      <c r="C1716">
        <f>VLOOKUP(A1716,'Cód dos países'!$A$3:$C$199,3,FALSE)</f>
        <v>67</v>
      </c>
      <c r="D1716">
        <v>2010</v>
      </c>
      <c r="E1716">
        <f t="shared" si="24"/>
        <v>672010</v>
      </c>
      <c r="F1716" s="54">
        <v>0.875</v>
      </c>
    </row>
    <row r="1717" spans="1:6" x14ac:dyDescent="0.25">
      <c r="A1717" t="s">
        <v>355</v>
      </c>
      <c r="B1717" t="str">
        <f>VLOOKUP(A1717,'Cód dos países'!$A$3:$C$199,2,FALSE)</f>
        <v>GRD</v>
      </c>
      <c r="C1717">
        <f>VLOOKUP(A1717,'Cód dos países'!$A$3:$C$199,3,FALSE)</f>
        <v>68</v>
      </c>
      <c r="D1717">
        <v>2010</v>
      </c>
      <c r="E1717">
        <f t="shared" si="24"/>
        <v>682010</v>
      </c>
      <c r="F1717" s="54">
        <v>0.625</v>
      </c>
    </row>
    <row r="1718" spans="1:6" x14ac:dyDescent="0.25">
      <c r="A1718" t="s">
        <v>118</v>
      </c>
      <c r="B1718" t="str">
        <f>VLOOKUP(A1718,'Cód dos países'!$A$3:$C$199,2,FALSE)</f>
        <v>GTM</v>
      </c>
      <c r="C1718">
        <f>VLOOKUP(A1718,'Cód dos países'!$A$3:$C$199,3,FALSE)</f>
        <v>69</v>
      </c>
      <c r="D1718">
        <v>2010</v>
      </c>
      <c r="E1718">
        <f t="shared" si="24"/>
        <v>692010</v>
      </c>
      <c r="F1718" s="54">
        <v>0.3125</v>
      </c>
    </row>
    <row r="1719" spans="1:6" x14ac:dyDescent="0.25">
      <c r="A1719" t="s">
        <v>120</v>
      </c>
      <c r="B1719" t="str">
        <f>VLOOKUP(A1719,'Cód dos países'!$A$3:$C$199,2,FALSE)</f>
        <v>GUY</v>
      </c>
      <c r="C1719">
        <f>VLOOKUP(A1719,'Cód dos países'!$A$3:$C$199,3,FALSE)</f>
        <v>72</v>
      </c>
      <c r="D1719">
        <v>2010</v>
      </c>
      <c r="E1719">
        <f t="shared" si="24"/>
        <v>722010</v>
      </c>
      <c r="F1719" s="54">
        <v>0.75</v>
      </c>
    </row>
    <row r="1720" spans="1:6" x14ac:dyDescent="0.25">
      <c r="A1720" t="s">
        <v>592</v>
      </c>
      <c r="B1720" t="e">
        <f>VLOOKUP(A1720,'Cód dos países'!$A$3:$C$199,2,FALSE)</f>
        <v>#N/A</v>
      </c>
      <c r="C1720" t="e">
        <f>VLOOKUP(A1720,'Cód dos países'!$A$3:$C$199,3,FALSE)</f>
        <v>#N/A</v>
      </c>
      <c r="D1720">
        <v>2010</v>
      </c>
      <c r="E1720" t="e">
        <f t="shared" si="24"/>
        <v>#N/A</v>
      </c>
      <c r="F1720" s="54">
        <v>0.875</v>
      </c>
    </row>
    <row r="1721" spans="1:6" x14ac:dyDescent="0.25">
      <c r="A1721" t="s">
        <v>120</v>
      </c>
      <c r="B1721" t="str">
        <f>VLOOKUP(A1721,'Cód dos países'!$A$3:$C$199,2,FALSE)</f>
        <v>GUY</v>
      </c>
      <c r="C1721">
        <f>VLOOKUP(A1721,'Cód dos países'!$A$3:$C$199,3,FALSE)</f>
        <v>72</v>
      </c>
      <c r="D1721">
        <v>2010</v>
      </c>
      <c r="E1721">
        <f t="shared" si="24"/>
        <v>722010</v>
      </c>
      <c r="F1721" s="54">
        <v>0.4375</v>
      </c>
    </row>
    <row r="1722" spans="1:6" x14ac:dyDescent="0.25">
      <c r="A1722" t="s">
        <v>122</v>
      </c>
      <c r="B1722" t="str">
        <f>VLOOKUP(A1722,'Cód dos países'!$A$3:$C$199,2,FALSE)</f>
        <v>HKG</v>
      </c>
      <c r="C1722">
        <f>VLOOKUP(A1722,'Cód dos países'!$A$3:$C$199,3,FALSE)</f>
        <v>75</v>
      </c>
      <c r="D1722">
        <v>2010</v>
      </c>
      <c r="E1722">
        <f t="shared" si="24"/>
        <v>752010</v>
      </c>
      <c r="F1722" s="54">
        <v>0.75</v>
      </c>
    </row>
    <row r="1723" spans="1:6" x14ac:dyDescent="0.25">
      <c r="A1723" t="s">
        <v>124</v>
      </c>
      <c r="B1723" t="str">
        <f>VLOOKUP(A1723,'Cód dos países'!$A$3:$C$199,2,FALSE)</f>
        <v>HND</v>
      </c>
      <c r="C1723">
        <f>VLOOKUP(A1723,'Cód dos países'!$A$3:$C$199,3,FALSE)</f>
        <v>74</v>
      </c>
      <c r="D1723">
        <v>2010</v>
      </c>
      <c r="E1723">
        <f t="shared" si="24"/>
        <v>742010</v>
      </c>
      <c r="F1723" s="54">
        <v>0.375</v>
      </c>
    </row>
    <row r="1724" spans="1:6" x14ac:dyDescent="0.25">
      <c r="A1724" t="s">
        <v>126</v>
      </c>
      <c r="B1724" t="str">
        <f>VLOOKUP(A1724,'Cód dos países'!$A$3:$C$199,2,FALSE)</f>
        <v>HRV</v>
      </c>
      <c r="C1724">
        <f>VLOOKUP(A1724,'Cód dos países'!$A$3:$C$199,3,FALSE)</f>
        <v>43</v>
      </c>
      <c r="D1724">
        <v>2010</v>
      </c>
      <c r="E1724">
        <f t="shared" si="24"/>
        <v>432010</v>
      </c>
      <c r="F1724" s="54">
        <v>0.6875</v>
      </c>
    </row>
    <row r="1725" spans="1:6" x14ac:dyDescent="0.25">
      <c r="A1725" t="s">
        <v>128</v>
      </c>
      <c r="B1725" t="str">
        <f>VLOOKUP(A1725,'Cód dos países'!$A$3:$C$199,2,FALSE)</f>
        <v>HTI</v>
      </c>
      <c r="C1725">
        <f>VLOOKUP(A1725,'Cód dos países'!$A$3:$C$199,3,FALSE)</f>
        <v>73</v>
      </c>
      <c r="D1725">
        <v>2010</v>
      </c>
      <c r="E1725">
        <f t="shared" si="24"/>
        <v>732010</v>
      </c>
      <c r="F1725" s="54">
        <v>0.3125</v>
      </c>
    </row>
    <row r="1726" spans="1:6" x14ac:dyDescent="0.25">
      <c r="A1726" t="s">
        <v>130</v>
      </c>
      <c r="B1726" t="str">
        <f>VLOOKUP(A1726,'Cód dos países'!$A$3:$C$199,2,FALSE)</f>
        <v>HUN</v>
      </c>
      <c r="C1726">
        <f>VLOOKUP(A1726,'Cód dos países'!$A$3:$C$199,3,FALSE)</f>
        <v>76</v>
      </c>
      <c r="D1726">
        <v>2010</v>
      </c>
      <c r="E1726">
        <f t="shared" si="24"/>
        <v>762010</v>
      </c>
      <c r="F1726" s="54">
        <v>0.75</v>
      </c>
    </row>
    <row r="1727" spans="1:6" x14ac:dyDescent="0.25">
      <c r="A1727" t="s">
        <v>132</v>
      </c>
      <c r="B1727" t="str">
        <f>VLOOKUP(A1727,'Cód dos países'!$A$3:$C$199,2,FALSE)</f>
        <v>IDN</v>
      </c>
      <c r="C1727">
        <f>VLOOKUP(A1727,'Cód dos países'!$A$3:$C$199,3,FALSE)</f>
        <v>79</v>
      </c>
      <c r="D1727">
        <v>2010</v>
      </c>
      <c r="E1727">
        <f t="shared" si="24"/>
        <v>792010</v>
      </c>
      <c r="F1727" s="54">
        <v>0.4375</v>
      </c>
    </row>
    <row r="1728" spans="1:6" x14ac:dyDescent="0.25">
      <c r="A1728" t="s">
        <v>134</v>
      </c>
      <c r="B1728" t="str">
        <f>VLOOKUP(A1728,'Cód dos países'!$A$3:$C$199,2,FALSE)</f>
        <v>IND</v>
      </c>
      <c r="C1728">
        <f>VLOOKUP(A1728,'Cód dos países'!$A$3:$C$199,3,FALSE)</f>
        <v>78</v>
      </c>
      <c r="D1728">
        <v>2010</v>
      </c>
      <c r="E1728">
        <f t="shared" si="24"/>
        <v>782010</v>
      </c>
      <c r="F1728" s="54">
        <v>0.75</v>
      </c>
    </row>
    <row r="1729" spans="1:6" x14ac:dyDescent="0.25">
      <c r="A1729" t="s">
        <v>136</v>
      </c>
      <c r="B1729" t="str">
        <f>VLOOKUP(A1729,'Cód dos países'!$A$3:$C$199,2,FALSE)</f>
        <v>IRL</v>
      </c>
      <c r="C1729">
        <f>VLOOKUP(A1729,'Cód dos países'!$A$3:$C$199,3,FALSE)</f>
        <v>82</v>
      </c>
      <c r="D1729">
        <v>2010</v>
      </c>
      <c r="E1729">
        <f t="shared" si="24"/>
        <v>822010</v>
      </c>
      <c r="F1729" s="54">
        <v>0.875</v>
      </c>
    </row>
    <row r="1730" spans="1:6" x14ac:dyDescent="0.25">
      <c r="A1730" t="s">
        <v>138</v>
      </c>
      <c r="B1730" t="str">
        <f>VLOOKUP(A1730,'Cód dos países'!$A$3:$C$199,2,FALSE)</f>
        <v>IRN</v>
      </c>
      <c r="C1730">
        <f>VLOOKUP(A1730,'Cód dos países'!$A$3:$C$199,3,FALSE)</f>
        <v>80</v>
      </c>
      <c r="D1730">
        <v>2010</v>
      </c>
      <c r="E1730">
        <f t="shared" si="24"/>
        <v>802010</v>
      </c>
      <c r="F1730" s="54">
        <v>0.5</v>
      </c>
    </row>
    <row r="1731" spans="1:6" x14ac:dyDescent="0.25">
      <c r="A1731" t="s">
        <v>140</v>
      </c>
      <c r="B1731" t="str">
        <f>VLOOKUP(A1731,'Cód dos países'!$A$3:$C$199,2,FALSE)</f>
        <v>IRQ</v>
      </c>
      <c r="C1731">
        <f>VLOOKUP(A1731,'Cód dos países'!$A$3:$C$199,3,FALSE)</f>
        <v>81</v>
      </c>
      <c r="D1731">
        <v>2010</v>
      </c>
      <c r="E1731">
        <f t="shared" si="24"/>
        <v>812010</v>
      </c>
      <c r="F1731" s="54">
        <v>0.25</v>
      </c>
    </row>
    <row r="1732" spans="1:6" x14ac:dyDescent="0.25">
      <c r="A1732" t="s">
        <v>142</v>
      </c>
      <c r="B1732" t="str">
        <f>VLOOKUP(A1732,'Cód dos países'!$A$3:$C$199,2,FALSE)</f>
        <v>ISL</v>
      </c>
      <c r="C1732">
        <f>VLOOKUP(A1732,'Cód dos países'!$A$3:$C$199,3,FALSE)</f>
        <v>77</v>
      </c>
      <c r="D1732">
        <v>2010</v>
      </c>
      <c r="E1732">
        <f t="shared" si="24"/>
        <v>772010</v>
      </c>
      <c r="F1732" s="54">
        <v>1</v>
      </c>
    </row>
    <row r="1733" spans="1:6" x14ac:dyDescent="0.25">
      <c r="A1733" t="s">
        <v>144</v>
      </c>
      <c r="B1733" t="str">
        <f>VLOOKUP(A1733,'Cód dos países'!$A$3:$C$199,2,FALSE)</f>
        <v>ISR</v>
      </c>
      <c r="C1733">
        <f>VLOOKUP(A1733,'Cód dos países'!$A$3:$C$199,3,FALSE)</f>
        <v>83</v>
      </c>
      <c r="D1733">
        <v>2010</v>
      </c>
      <c r="E1733">
        <f t="shared" si="24"/>
        <v>832010</v>
      </c>
      <c r="F1733" s="54">
        <v>0.6875</v>
      </c>
    </row>
    <row r="1734" spans="1:6" x14ac:dyDescent="0.25">
      <c r="A1734" t="s">
        <v>146</v>
      </c>
      <c r="B1734" t="str">
        <f>VLOOKUP(A1734,'Cód dos países'!$A$3:$C$199,2,FALSE)</f>
        <v>ITA</v>
      </c>
      <c r="C1734">
        <f>VLOOKUP(A1734,'Cód dos países'!$A$3:$C$199,3,FALSE)</f>
        <v>84</v>
      </c>
      <c r="D1734">
        <v>2010</v>
      </c>
      <c r="E1734">
        <f t="shared" si="24"/>
        <v>842010</v>
      </c>
      <c r="F1734" s="54">
        <v>0.6875</v>
      </c>
    </row>
    <row r="1735" spans="1:6" x14ac:dyDescent="0.25">
      <c r="A1735" t="s">
        <v>148</v>
      </c>
      <c r="B1735" t="str">
        <f>VLOOKUP(A1735,'Cód dos países'!$A$3:$C$199,2,FALSE)</f>
        <v>JAM</v>
      </c>
      <c r="C1735">
        <f>VLOOKUP(A1735,'Cód dos países'!$A$3:$C$199,3,FALSE)</f>
        <v>85</v>
      </c>
      <c r="D1735">
        <v>2010</v>
      </c>
      <c r="E1735">
        <f t="shared" si="24"/>
        <v>852010</v>
      </c>
      <c r="F1735" s="54">
        <v>0.375</v>
      </c>
    </row>
    <row r="1736" spans="1:6" x14ac:dyDescent="0.25">
      <c r="A1736" t="s">
        <v>150</v>
      </c>
      <c r="B1736" t="str">
        <f>VLOOKUP(A1736,'Cód dos países'!$A$3:$C$199,2,FALSE)</f>
        <v>JOR</v>
      </c>
      <c r="C1736">
        <f>VLOOKUP(A1736,'Cód dos países'!$A$3:$C$199,3,FALSE)</f>
        <v>87</v>
      </c>
      <c r="D1736">
        <v>2010</v>
      </c>
      <c r="E1736">
        <f t="shared" si="24"/>
        <v>872010</v>
      </c>
      <c r="F1736" s="54">
        <v>0.6875</v>
      </c>
    </row>
    <row r="1737" spans="1:6" x14ac:dyDescent="0.25">
      <c r="A1737" t="s">
        <v>152</v>
      </c>
      <c r="B1737" t="str">
        <f>VLOOKUP(A1737,'Cód dos países'!$A$3:$C$199,2,FALSE)</f>
        <v>JPN</v>
      </c>
      <c r="C1737">
        <f>VLOOKUP(A1737,'Cód dos países'!$A$3:$C$199,3,FALSE)</f>
        <v>86</v>
      </c>
      <c r="D1737">
        <v>2010</v>
      </c>
      <c r="E1737">
        <f t="shared" si="24"/>
        <v>862010</v>
      </c>
      <c r="F1737" s="54">
        <v>0.9375</v>
      </c>
    </row>
    <row r="1738" spans="1:6" x14ac:dyDescent="0.25">
      <c r="A1738" t="s">
        <v>154</v>
      </c>
      <c r="B1738" t="str">
        <f>VLOOKUP(A1738,'Cód dos países'!$A$3:$C$199,2,FALSE)</f>
        <v>KAZ</v>
      </c>
      <c r="C1738">
        <f>VLOOKUP(A1738,'Cód dos países'!$A$3:$C$199,3,FALSE)</f>
        <v>88</v>
      </c>
      <c r="D1738">
        <v>2010</v>
      </c>
      <c r="E1738">
        <f t="shared" si="24"/>
        <v>882010</v>
      </c>
      <c r="F1738" s="54">
        <v>0.4375</v>
      </c>
    </row>
    <row r="1739" spans="1:6" x14ac:dyDescent="0.25">
      <c r="A1739" t="s">
        <v>156</v>
      </c>
      <c r="B1739" t="str">
        <f>VLOOKUP(A1739,'Cód dos países'!$A$3:$C$199,2,FALSE)</f>
        <v>KEN</v>
      </c>
      <c r="C1739">
        <f>VLOOKUP(A1739,'Cód dos países'!$A$3:$C$199,3,FALSE)</f>
        <v>89</v>
      </c>
      <c r="D1739">
        <v>2010</v>
      </c>
      <c r="E1739">
        <f t="shared" si="24"/>
        <v>892010</v>
      </c>
      <c r="F1739" s="54">
        <v>0.375</v>
      </c>
    </row>
    <row r="1740" spans="1:6" x14ac:dyDescent="0.25">
      <c r="A1740" t="s">
        <v>154</v>
      </c>
      <c r="B1740" t="str">
        <f>VLOOKUP(A1740,'Cód dos países'!$A$3:$C$199,2,FALSE)</f>
        <v>KAZ</v>
      </c>
      <c r="C1740">
        <f>VLOOKUP(A1740,'Cód dos países'!$A$3:$C$199,3,FALSE)</f>
        <v>88</v>
      </c>
      <c r="D1740">
        <v>2010</v>
      </c>
      <c r="E1740">
        <f t="shared" si="24"/>
        <v>882010</v>
      </c>
      <c r="F1740" s="54">
        <v>0.25</v>
      </c>
    </row>
    <row r="1741" spans="1:6" x14ac:dyDescent="0.25">
      <c r="A1741" t="s">
        <v>160</v>
      </c>
      <c r="B1741" t="str">
        <f>VLOOKUP(A1741,'Cód dos países'!$A$3:$C$199,2,FALSE)</f>
        <v>KHM</v>
      </c>
      <c r="C1741">
        <f>VLOOKUP(A1741,'Cód dos países'!$A$3:$C$199,3,FALSE)</f>
        <v>29</v>
      </c>
      <c r="D1741">
        <v>2010</v>
      </c>
      <c r="E1741">
        <f t="shared" si="24"/>
        <v>292010</v>
      </c>
      <c r="F1741" s="54">
        <v>0.4375</v>
      </c>
    </row>
    <row r="1742" spans="1:6" x14ac:dyDescent="0.25">
      <c r="A1742" t="s">
        <v>356</v>
      </c>
      <c r="B1742" t="str">
        <f>VLOOKUP(A1742,'Cód dos países'!$A$3:$C$199,2,FALSE)</f>
        <v>KIR</v>
      </c>
      <c r="C1742">
        <f>VLOOKUP(A1742,'Cód dos países'!$A$3:$C$199,3,FALSE)</f>
        <v>90</v>
      </c>
      <c r="D1742">
        <v>2010</v>
      </c>
      <c r="E1742">
        <f t="shared" si="24"/>
        <v>902010</v>
      </c>
      <c r="F1742" s="54">
        <v>0.875</v>
      </c>
    </row>
    <row r="1743" spans="1:6" x14ac:dyDescent="0.25">
      <c r="A1743" t="s">
        <v>367</v>
      </c>
      <c r="B1743" t="str">
        <f>VLOOKUP(A1743,'Cód dos países'!$A$3:$C$199,2,FALSE)</f>
        <v>KNA</v>
      </c>
      <c r="C1743">
        <f>VLOOKUP(A1743,'Cód dos países'!$A$3:$C$199,3,FALSE)</f>
        <v>163</v>
      </c>
      <c r="D1743">
        <v>2010</v>
      </c>
      <c r="E1743">
        <f t="shared" si="24"/>
        <v>1632010</v>
      </c>
      <c r="F1743" s="54">
        <v>0.8125</v>
      </c>
    </row>
    <row r="1744" spans="1:6" x14ac:dyDescent="0.25">
      <c r="A1744" t="s">
        <v>432</v>
      </c>
      <c r="B1744" t="str">
        <f>VLOOKUP(A1744,'Cód dos países'!$A$3:$C$199,2,FALSE)</f>
        <v>KOR</v>
      </c>
      <c r="C1744">
        <f>VLOOKUP(A1744,'Cód dos países'!$A$3:$C$199,3,FALSE)</f>
        <v>92</v>
      </c>
      <c r="D1744">
        <v>2010</v>
      </c>
      <c r="E1744">
        <f t="shared" si="24"/>
        <v>922010</v>
      </c>
      <c r="F1744" s="54">
        <v>0.8125</v>
      </c>
    </row>
    <row r="1745" spans="1:6" x14ac:dyDescent="0.25">
      <c r="A1745" t="s">
        <v>163</v>
      </c>
      <c r="B1745" t="str">
        <f>VLOOKUP(A1745,'Cód dos países'!$A$3:$C$199,2,FALSE)</f>
        <v>KWT</v>
      </c>
      <c r="C1745">
        <f>VLOOKUP(A1745,'Cód dos países'!$A$3:$C$199,3,FALSE)</f>
        <v>94</v>
      </c>
      <c r="D1745">
        <v>2010</v>
      </c>
      <c r="E1745">
        <f t="shared" si="24"/>
        <v>942010</v>
      </c>
      <c r="F1745" s="54">
        <v>0.8125</v>
      </c>
    </row>
    <row r="1746" spans="1:6" x14ac:dyDescent="0.25">
      <c r="A1746" t="s">
        <v>165</v>
      </c>
      <c r="B1746" t="str">
        <f>VLOOKUP(A1746,'Cód dos países'!$A$3:$C$199,2,FALSE)</f>
        <v>LAO</v>
      </c>
      <c r="C1746">
        <f>VLOOKUP(A1746,'Cód dos países'!$A$3:$C$199,3,FALSE)</f>
        <v>96</v>
      </c>
      <c r="D1746">
        <v>2010</v>
      </c>
      <c r="E1746">
        <f t="shared" si="24"/>
        <v>962010</v>
      </c>
      <c r="F1746" s="54">
        <v>0.5</v>
      </c>
    </row>
    <row r="1747" spans="1:6" x14ac:dyDescent="0.25">
      <c r="A1747" t="s">
        <v>167</v>
      </c>
      <c r="B1747" t="str">
        <f>VLOOKUP(A1747,'Cód dos países'!$A$3:$C$199,2,FALSE)</f>
        <v>LBN</v>
      </c>
      <c r="C1747">
        <f>VLOOKUP(A1747,'Cód dos países'!$A$3:$C$199,3,FALSE)</f>
        <v>98</v>
      </c>
      <c r="D1747">
        <v>2010</v>
      </c>
      <c r="E1747">
        <f t="shared" si="24"/>
        <v>982010</v>
      </c>
      <c r="F1747" s="54">
        <v>0.375</v>
      </c>
    </row>
    <row r="1748" spans="1:6" x14ac:dyDescent="0.25">
      <c r="A1748" t="s">
        <v>169</v>
      </c>
      <c r="B1748" t="str">
        <f>VLOOKUP(A1748,'Cód dos países'!$A$3:$C$199,2,FALSE)</f>
        <v>LBR</v>
      </c>
      <c r="C1748">
        <f>VLOOKUP(A1748,'Cód dos países'!$A$3:$C$199,3,FALSE)</f>
        <v>100</v>
      </c>
      <c r="D1748">
        <v>2010</v>
      </c>
      <c r="E1748">
        <f t="shared" si="24"/>
        <v>1002010</v>
      </c>
      <c r="F1748" s="54">
        <v>0.3125</v>
      </c>
    </row>
    <row r="1749" spans="1:6" x14ac:dyDescent="0.25">
      <c r="A1749" t="s">
        <v>171</v>
      </c>
      <c r="B1749" t="str">
        <f>VLOOKUP(A1749,'Cód dos países'!$A$3:$C$199,2,FALSE)</f>
        <v>LBY</v>
      </c>
      <c r="C1749">
        <f>VLOOKUP(A1749,'Cód dos países'!$A$3:$C$199,3,FALSE)</f>
        <v>101</v>
      </c>
      <c r="D1749">
        <v>2010</v>
      </c>
      <c r="E1749">
        <f t="shared" si="24"/>
        <v>1012010</v>
      </c>
      <c r="F1749" s="54">
        <v>0.5625</v>
      </c>
    </row>
    <row r="1750" spans="1:6" x14ac:dyDescent="0.25">
      <c r="A1750" t="s">
        <v>368</v>
      </c>
      <c r="B1750" t="str">
        <f>VLOOKUP(A1750,'Cód dos países'!$A$3:$C$199,2,FALSE)</f>
        <v>LCA</v>
      </c>
      <c r="C1750">
        <f>VLOOKUP(A1750,'Cód dos países'!$A$3:$C$199,3,FALSE)</f>
        <v>164</v>
      </c>
      <c r="D1750">
        <v>2010</v>
      </c>
      <c r="E1750">
        <f t="shared" si="24"/>
        <v>1642010</v>
      </c>
      <c r="F1750" s="54">
        <v>0.8125</v>
      </c>
    </row>
    <row r="1751" spans="1:6" x14ac:dyDescent="0.25">
      <c r="A1751" t="s">
        <v>359</v>
      </c>
      <c r="B1751" t="str">
        <f>VLOOKUP(A1751,'Cód dos países'!$A$3:$C$199,2,FALSE)</f>
        <v>LIE</v>
      </c>
      <c r="C1751">
        <f>VLOOKUP(A1751,'Cód dos países'!$A$3:$C$199,3,FALSE)</f>
        <v>102</v>
      </c>
      <c r="D1751">
        <v>2010</v>
      </c>
      <c r="E1751">
        <f t="shared" si="24"/>
        <v>1022010</v>
      </c>
      <c r="F1751" s="54">
        <v>0.9375</v>
      </c>
    </row>
    <row r="1752" spans="1:6" x14ac:dyDescent="0.25">
      <c r="A1752" t="s">
        <v>173</v>
      </c>
      <c r="B1752" t="str">
        <f>VLOOKUP(A1752,'Cód dos países'!$A$3:$C$199,2,FALSE)</f>
        <v>LKA</v>
      </c>
      <c r="C1752">
        <f>VLOOKUP(A1752,'Cód dos países'!$A$3:$C$199,3,FALSE)</f>
        <v>162</v>
      </c>
      <c r="D1752">
        <v>2010</v>
      </c>
      <c r="E1752">
        <f t="shared" si="24"/>
        <v>1622010</v>
      </c>
      <c r="F1752" s="54">
        <v>0.6875</v>
      </c>
    </row>
    <row r="1753" spans="1:6" x14ac:dyDescent="0.25">
      <c r="A1753" t="s">
        <v>175</v>
      </c>
      <c r="B1753" t="str">
        <f>VLOOKUP(A1753,'Cód dos países'!$A$3:$C$199,2,FALSE)</f>
        <v>LSO</v>
      </c>
      <c r="C1753">
        <f>VLOOKUP(A1753,'Cód dos países'!$A$3:$C$199,3,FALSE)</f>
        <v>99</v>
      </c>
      <c r="D1753">
        <v>2010</v>
      </c>
      <c r="E1753">
        <f t="shared" si="24"/>
        <v>992010</v>
      </c>
      <c r="F1753" s="54">
        <v>0.5625</v>
      </c>
    </row>
    <row r="1754" spans="1:6" x14ac:dyDescent="0.25">
      <c r="A1754" t="s">
        <v>177</v>
      </c>
      <c r="B1754" t="str">
        <f>VLOOKUP(A1754,'Cód dos países'!$A$3:$C$199,2,FALSE)</f>
        <v>LTU</v>
      </c>
      <c r="C1754">
        <f>VLOOKUP(A1754,'Cód dos países'!$A$3:$C$199,3,FALSE)</f>
        <v>103</v>
      </c>
      <c r="D1754">
        <v>2010</v>
      </c>
      <c r="E1754">
        <f t="shared" si="24"/>
        <v>1032010</v>
      </c>
      <c r="F1754" s="54">
        <v>0.75</v>
      </c>
    </row>
    <row r="1755" spans="1:6" x14ac:dyDescent="0.25">
      <c r="A1755" t="s">
        <v>179</v>
      </c>
      <c r="B1755" t="str">
        <f>VLOOKUP(A1755,'Cód dos países'!$A$3:$C$199,2,FALSE)</f>
        <v>LUX</v>
      </c>
      <c r="C1755">
        <f>VLOOKUP(A1755,'Cód dos países'!$A$3:$C$199,3,FALSE)</f>
        <v>104</v>
      </c>
      <c r="D1755">
        <v>2010</v>
      </c>
      <c r="E1755">
        <f t="shared" si="24"/>
        <v>1042010</v>
      </c>
      <c r="F1755" s="54">
        <v>1</v>
      </c>
    </row>
    <row r="1756" spans="1:6" x14ac:dyDescent="0.25">
      <c r="A1756" t="s">
        <v>181</v>
      </c>
      <c r="B1756" t="str">
        <f>VLOOKUP(A1756,'Cód dos países'!$A$3:$C$199,2,FALSE)</f>
        <v>LVA</v>
      </c>
      <c r="C1756">
        <f>VLOOKUP(A1756,'Cód dos países'!$A$3:$C$199,3,FALSE)</f>
        <v>97</v>
      </c>
      <c r="D1756">
        <v>2010</v>
      </c>
      <c r="E1756">
        <f t="shared" si="24"/>
        <v>972010</v>
      </c>
      <c r="F1756" s="54">
        <v>0.75</v>
      </c>
    </row>
    <row r="1757" spans="1:6" x14ac:dyDescent="0.25">
      <c r="A1757" t="s">
        <v>593</v>
      </c>
      <c r="B1757" t="e">
        <f>VLOOKUP(A1757,'Cód dos países'!$A$3:$C$199,2,FALSE)</f>
        <v>#N/A</v>
      </c>
      <c r="C1757" t="e">
        <f>VLOOKUP(A1757,'Cód dos países'!$A$3:$C$199,3,FALSE)</f>
        <v>#N/A</v>
      </c>
      <c r="D1757">
        <v>2010</v>
      </c>
      <c r="E1757" t="e">
        <f t="shared" si="24"/>
        <v>#N/A</v>
      </c>
      <c r="F1757" s="54">
        <v>0.6875</v>
      </c>
    </row>
    <row r="1758" spans="1:6" x14ac:dyDescent="0.25">
      <c r="A1758" t="s">
        <v>183</v>
      </c>
      <c r="B1758" t="str">
        <f>VLOOKUP(A1758,'Cód dos países'!$A$3:$C$199,2,FALSE)</f>
        <v>MAR</v>
      </c>
      <c r="C1758">
        <f>VLOOKUP(A1758,'Cód dos países'!$A$3:$C$199,3,FALSE)</f>
        <v>121</v>
      </c>
      <c r="D1758">
        <v>2010</v>
      </c>
      <c r="E1758">
        <f t="shared" si="24"/>
        <v>1212010</v>
      </c>
      <c r="F1758" s="54">
        <v>0.5625</v>
      </c>
    </row>
    <row r="1759" spans="1:6" x14ac:dyDescent="0.25">
      <c r="A1759" t="s">
        <v>185</v>
      </c>
      <c r="B1759" t="str">
        <f>VLOOKUP(A1759,'Cód dos países'!$A$3:$C$199,2,FALSE)</f>
        <v>MDA</v>
      </c>
      <c r="C1759">
        <f>VLOOKUP(A1759,'Cód dos países'!$A$3:$C$199,3,FALSE)</f>
        <v>117</v>
      </c>
      <c r="D1759">
        <v>2010</v>
      </c>
      <c r="E1759">
        <f t="shared" si="24"/>
        <v>1172010</v>
      </c>
      <c r="F1759" s="54">
        <v>0.4375</v>
      </c>
    </row>
    <row r="1760" spans="1:6" x14ac:dyDescent="0.25">
      <c r="A1760" t="s">
        <v>187</v>
      </c>
      <c r="B1760" t="str">
        <f>VLOOKUP(A1760,'Cód dos países'!$A$3:$C$199,2,FALSE)</f>
        <v>MDG</v>
      </c>
      <c r="C1760">
        <f>VLOOKUP(A1760,'Cód dos países'!$A$3:$C$199,3,FALSE)</f>
        <v>106</v>
      </c>
      <c r="D1760">
        <v>2010</v>
      </c>
      <c r="E1760">
        <f t="shared" si="24"/>
        <v>1062010</v>
      </c>
      <c r="F1760" s="54">
        <v>0.3125</v>
      </c>
    </row>
    <row r="1761" spans="1:6" x14ac:dyDescent="0.25">
      <c r="A1761" t="s">
        <v>189</v>
      </c>
      <c r="B1761" t="str">
        <f>VLOOKUP(A1761,'Cód dos países'!$A$3:$C$199,2,FALSE)</f>
        <v>MDV</v>
      </c>
      <c r="C1761">
        <f>VLOOKUP(A1761,'Cód dos países'!$A$3:$C$199,3,FALSE)</f>
        <v>109</v>
      </c>
      <c r="D1761">
        <v>2010</v>
      </c>
      <c r="E1761">
        <f t="shared" si="24"/>
        <v>1092010</v>
      </c>
      <c r="F1761" s="54">
        <v>0.5625</v>
      </c>
    </row>
    <row r="1762" spans="1:6" x14ac:dyDescent="0.25">
      <c r="A1762" t="s">
        <v>191</v>
      </c>
      <c r="B1762" t="str">
        <f>VLOOKUP(A1762,'Cód dos países'!$A$3:$C$199,2,FALSE)</f>
        <v>MEX</v>
      </c>
      <c r="C1762">
        <f>VLOOKUP(A1762,'Cód dos países'!$A$3:$C$199,3,FALSE)</f>
        <v>115</v>
      </c>
      <c r="D1762">
        <v>2010</v>
      </c>
      <c r="E1762">
        <f t="shared" si="24"/>
        <v>1152010</v>
      </c>
      <c r="F1762" s="54">
        <v>0.4375</v>
      </c>
    </row>
    <row r="1763" spans="1:6" x14ac:dyDescent="0.25">
      <c r="A1763" t="s">
        <v>193</v>
      </c>
      <c r="B1763" t="str">
        <f>VLOOKUP(A1763,'Cód dos países'!$A$3:$C$199,2,FALSE)</f>
        <v>MKD</v>
      </c>
      <c r="C1763">
        <f>VLOOKUP(A1763,'Cód dos países'!$A$3:$C$199,3,FALSE)</f>
        <v>105</v>
      </c>
      <c r="D1763">
        <v>2010</v>
      </c>
      <c r="E1763">
        <f t="shared" si="24"/>
        <v>1052010</v>
      </c>
      <c r="F1763" s="54">
        <v>0.5</v>
      </c>
    </row>
    <row r="1764" spans="1:6" x14ac:dyDescent="0.25">
      <c r="A1764" t="s">
        <v>195</v>
      </c>
      <c r="B1764" t="str">
        <f>VLOOKUP(A1764,'Cód dos países'!$A$3:$C$199,2,FALSE)</f>
        <v>MLI</v>
      </c>
      <c r="C1764">
        <f>VLOOKUP(A1764,'Cód dos países'!$A$3:$C$199,3,FALSE)</f>
        <v>110</v>
      </c>
      <c r="D1764">
        <v>2010</v>
      </c>
      <c r="E1764">
        <f t="shared" si="24"/>
        <v>1102010</v>
      </c>
      <c r="F1764" s="54">
        <v>0.6875</v>
      </c>
    </row>
    <row r="1765" spans="1:6" x14ac:dyDescent="0.25">
      <c r="A1765" t="s">
        <v>197</v>
      </c>
      <c r="B1765" t="str">
        <f>VLOOKUP(A1765,'Cód dos países'!$A$3:$C$199,2,FALSE)</f>
        <v>MLT</v>
      </c>
      <c r="C1765">
        <f>VLOOKUP(A1765,'Cód dos países'!$A$3:$C$199,3,FALSE)</f>
        <v>111</v>
      </c>
      <c r="D1765">
        <v>2010</v>
      </c>
      <c r="E1765">
        <f t="shared" si="24"/>
        <v>1112010</v>
      </c>
      <c r="F1765" s="54">
        <v>0.9375</v>
      </c>
    </row>
    <row r="1766" spans="1:6" x14ac:dyDescent="0.25">
      <c r="A1766" t="s">
        <v>338</v>
      </c>
      <c r="B1766" t="str">
        <f>VLOOKUP(A1766,'Cód dos países'!$A$3:$C$199,2,FALSE)</f>
        <v>MMR</v>
      </c>
      <c r="C1766">
        <f>VLOOKUP(A1766,'Cód dos países'!$A$3:$C$199,3,FALSE)</f>
        <v>123</v>
      </c>
      <c r="D1766">
        <v>2010</v>
      </c>
      <c r="E1766">
        <f t="shared" si="24"/>
        <v>1232010</v>
      </c>
      <c r="F1766" s="54">
        <v>0.375</v>
      </c>
    </row>
    <row r="1767" spans="1:6" x14ac:dyDescent="0.25">
      <c r="A1767" t="s">
        <v>201</v>
      </c>
      <c r="B1767" t="str">
        <f>VLOOKUP(A1767,'Cód dos países'!$A$3:$C$199,2,FALSE)</f>
        <v>MNG</v>
      </c>
      <c r="C1767">
        <f>VLOOKUP(A1767,'Cód dos países'!$A$3:$C$199,3,FALSE)</f>
        <v>119</v>
      </c>
      <c r="D1767">
        <v>2010</v>
      </c>
      <c r="E1767">
        <f t="shared" si="24"/>
        <v>1192010</v>
      </c>
      <c r="F1767" s="54">
        <v>0.625</v>
      </c>
    </row>
    <row r="1768" spans="1:6" x14ac:dyDescent="0.25">
      <c r="A1768" t="s">
        <v>200</v>
      </c>
      <c r="B1768" t="str">
        <f>VLOOKUP(A1768,'Cód dos países'!$A$3:$C$199,2,FALSE)</f>
        <v>MNP</v>
      </c>
      <c r="C1768">
        <f>VLOOKUP(A1768,'Cód dos países'!$A$3:$C$199,3,FALSE)</f>
        <v>120</v>
      </c>
      <c r="D1768">
        <v>2010</v>
      </c>
      <c r="E1768">
        <f t="shared" si="24"/>
        <v>1202010</v>
      </c>
      <c r="F1768" s="54">
        <v>0.625</v>
      </c>
    </row>
    <row r="1769" spans="1:6" x14ac:dyDescent="0.25">
      <c r="A1769" t="s">
        <v>203</v>
      </c>
      <c r="B1769" t="str">
        <f>VLOOKUP(A1769,'Cód dos países'!$A$3:$C$199,2,FALSE)</f>
        <v>MOZ</v>
      </c>
      <c r="C1769">
        <f>VLOOKUP(A1769,'Cód dos países'!$A$3:$C$199,3,FALSE)</f>
        <v>122</v>
      </c>
      <c r="D1769">
        <v>2010</v>
      </c>
      <c r="E1769">
        <f t="shared" si="24"/>
        <v>1222010</v>
      </c>
      <c r="F1769" s="54">
        <v>0.5</v>
      </c>
    </row>
    <row r="1770" spans="1:6" x14ac:dyDescent="0.25">
      <c r="A1770" t="s">
        <v>205</v>
      </c>
      <c r="B1770" t="str">
        <f>VLOOKUP(A1770,'Cód dos países'!$A$3:$C$199,2,FALSE)</f>
        <v>MRT</v>
      </c>
      <c r="C1770">
        <f>VLOOKUP(A1770,'Cód dos países'!$A$3:$C$199,3,FALSE)</f>
        <v>113</v>
      </c>
      <c r="D1770">
        <v>2010</v>
      </c>
      <c r="E1770">
        <f t="shared" si="24"/>
        <v>1132010</v>
      </c>
      <c r="F1770" s="54">
        <v>0.375</v>
      </c>
    </row>
    <row r="1771" spans="1:6" x14ac:dyDescent="0.25">
      <c r="A1771" t="s">
        <v>594</v>
      </c>
      <c r="B1771" t="e">
        <f>VLOOKUP(A1771,'Cód dos países'!$A$3:$C$199,2,FALSE)</f>
        <v>#N/A</v>
      </c>
      <c r="C1771" t="e">
        <f>VLOOKUP(A1771,'Cód dos países'!$A$3:$C$199,3,FALSE)</f>
        <v>#N/A</v>
      </c>
      <c r="D1771">
        <v>2010</v>
      </c>
      <c r="E1771" t="e">
        <f t="shared" si="24"/>
        <v>#N/A</v>
      </c>
      <c r="F1771" s="54">
        <v>0.8125</v>
      </c>
    </row>
    <row r="1772" spans="1:6" x14ac:dyDescent="0.25">
      <c r="A1772" t="s">
        <v>207</v>
      </c>
      <c r="B1772" t="str">
        <f>VLOOKUP(A1772,'Cód dos países'!$A$3:$C$199,2,FALSE)</f>
        <v>MUS</v>
      </c>
      <c r="C1772">
        <f>VLOOKUP(A1772,'Cód dos países'!$A$3:$C$199,3,FALSE)</f>
        <v>114</v>
      </c>
      <c r="D1772">
        <v>2010</v>
      </c>
      <c r="E1772">
        <f t="shared" ref="E1772:E1835" si="25">C1772*10000+D1772</f>
        <v>1142010</v>
      </c>
      <c r="F1772" s="54">
        <v>0.875</v>
      </c>
    </row>
    <row r="1773" spans="1:6" x14ac:dyDescent="0.25">
      <c r="A1773" t="s">
        <v>209</v>
      </c>
      <c r="B1773" t="str">
        <f>VLOOKUP(A1773,'Cód dos países'!$A$3:$C$199,2,FALSE)</f>
        <v>MWI</v>
      </c>
      <c r="C1773">
        <f>VLOOKUP(A1773,'Cód dos países'!$A$3:$C$199,3,FALSE)</f>
        <v>107</v>
      </c>
      <c r="D1773">
        <v>2010</v>
      </c>
      <c r="E1773">
        <f t="shared" si="25"/>
        <v>1072010</v>
      </c>
      <c r="F1773" s="54">
        <v>0.5</v>
      </c>
    </row>
    <row r="1774" spans="1:6" x14ac:dyDescent="0.25">
      <c r="A1774" t="s">
        <v>211</v>
      </c>
      <c r="B1774" t="str">
        <f>VLOOKUP(A1774,'Cód dos países'!$A$3:$C$199,2,FALSE)</f>
        <v>MYS</v>
      </c>
      <c r="C1774">
        <f>VLOOKUP(A1774,'Cód dos países'!$A$3:$C$199,3,FALSE)</f>
        <v>108</v>
      </c>
      <c r="D1774">
        <v>2010</v>
      </c>
      <c r="E1774">
        <f t="shared" si="25"/>
        <v>1082010</v>
      </c>
      <c r="F1774" s="54">
        <v>0.625</v>
      </c>
    </row>
    <row r="1775" spans="1:6" x14ac:dyDescent="0.25">
      <c r="A1775" t="s">
        <v>213</v>
      </c>
      <c r="B1775" t="str">
        <f>VLOOKUP(A1775,'Cód dos países'!$A$3:$C$199,2,FALSE)</f>
        <v>NAM</v>
      </c>
      <c r="C1775">
        <f>VLOOKUP(A1775,'Cód dos países'!$A$3:$C$199,3,FALSE)</f>
        <v>124</v>
      </c>
      <c r="D1775">
        <v>2010</v>
      </c>
      <c r="E1775">
        <f t="shared" si="25"/>
        <v>1242010</v>
      </c>
      <c r="F1775" s="54">
        <v>0.75</v>
      </c>
    </row>
    <row r="1776" spans="1:6" x14ac:dyDescent="0.25">
      <c r="A1776" t="s">
        <v>215</v>
      </c>
      <c r="B1776" t="str">
        <f>VLOOKUP(A1776,'Cód dos países'!$A$3:$C$199,2,FALSE)</f>
        <v>NER</v>
      </c>
      <c r="C1776">
        <f>VLOOKUP(A1776,'Cód dos países'!$A$3:$C$199,3,FALSE)</f>
        <v>130</v>
      </c>
      <c r="D1776">
        <v>2010</v>
      </c>
      <c r="E1776">
        <f t="shared" si="25"/>
        <v>1302010</v>
      </c>
      <c r="F1776" s="54">
        <v>0.4375</v>
      </c>
    </row>
    <row r="1777" spans="1:6" x14ac:dyDescent="0.25">
      <c r="A1777" t="s">
        <v>217</v>
      </c>
      <c r="B1777" t="str">
        <f>VLOOKUP(A1777,'Cód dos países'!$A$3:$C$199,2,FALSE)</f>
        <v>NGA</v>
      </c>
      <c r="C1777">
        <f>VLOOKUP(A1777,'Cód dos países'!$A$3:$C$199,3,FALSE)</f>
        <v>131</v>
      </c>
      <c r="D1777">
        <v>2010</v>
      </c>
      <c r="E1777">
        <f t="shared" si="25"/>
        <v>1312010</v>
      </c>
      <c r="F1777" s="54">
        <v>0.375</v>
      </c>
    </row>
    <row r="1778" spans="1:6" x14ac:dyDescent="0.25">
      <c r="A1778" t="s">
        <v>219</v>
      </c>
      <c r="B1778" t="str">
        <f>VLOOKUP(A1778,'Cód dos países'!$A$3:$C$199,2,FALSE)</f>
        <v>NIC</v>
      </c>
      <c r="C1778">
        <f>VLOOKUP(A1778,'Cód dos países'!$A$3:$C$199,3,FALSE)</f>
        <v>129</v>
      </c>
      <c r="D1778">
        <v>2010</v>
      </c>
      <c r="E1778">
        <f t="shared" si="25"/>
        <v>1292010</v>
      </c>
      <c r="F1778" s="54">
        <v>0.375</v>
      </c>
    </row>
    <row r="1779" spans="1:6" x14ac:dyDescent="0.25">
      <c r="A1779" t="s">
        <v>221</v>
      </c>
      <c r="B1779" t="str">
        <f>VLOOKUP(A1779,'Cód dos países'!$A$3:$C$199,2,FALSE)</f>
        <v>NLD</v>
      </c>
      <c r="C1779">
        <f>VLOOKUP(A1779,'Cód dos países'!$A$3:$C$199,3,FALSE)</f>
        <v>127</v>
      </c>
      <c r="D1779">
        <v>2010</v>
      </c>
      <c r="E1779">
        <f t="shared" si="25"/>
        <v>1272010</v>
      </c>
      <c r="F1779" s="54">
        <v>0.9375</v>
      </c>
    </row>
    <row r="1780" spans="1:6" x14ac:dyDescent="0.25">
      <c r="A1780" t="s">
        <v>223</v>
      </c>
      <c r="B1780" t="str">
        <f>VLOOKUP(A1780,'Cód dos países'!$A$3:$C$199,2,FALSE)</f>
        <v>NOR</v>
      </c>
      <c r="C1780">
        <f>VLOOKUP(A1780,'Cód dos países'!$A$3:$C$199,3,FALSE)</f>
        <v>132</v>
      </c>
      <c r="D1780">
        <v>2010</v>
      </c>
      <c r="E1780">
        <f t="shared" si="25"/>
        <v>1322010</v>
      </c>
      <c r="F1780" s="54">
        <v>1</v>
      </c>
    </row>
    <row r="1781" spans="1:6" x14ac:dyDescent="0.25">
      <c r="A1781" t="s">
        <v>225</v>
      </c>
      <c r="B1781" t="str">
        <f>VLOOKUP(A1781,'Cód dos países'!$A$3:$C$199,2,FALSE)</f>
        <v>NPL</v>
      </c>
      <c r="C1781">
        <f>VLOOKUP(A1781,'Cód dos países'!$A$3:$C$199,3,FALSE)</f>
        <v>126</v>
      </c>
      <c r="D1781">
        <v>2010</v>
      </c>
      <c r="E1781">
        <f t="shared" si="25"/>
        <v>1262010</v>
      </c>
      <c r="F1781" s="54">
        <v>0.4375</v>
      </c>
    </row>
    <row r="1782" spans="1:6" x14ac:dyDescent="0.25">
      <c r="A1782" t="s">
        <v>227</v>
      </c>
      <c r="B1782" t="str">
        <f>VLOOKUP(A1782,'Cód dos países'!$A$3:$C$199,2,FALSE)</f>
        <v>NZL</v>
      </c>
      <c r="C1782">
        <f>VLOOKUP(A1782,'Cód dos países'!$A$3:$C$199,3,FALSE)</f>
        <v>128</v>
      </c>
      <c r="D1782">
        <v>2010</v>
      </c>
      <c r="E1782">
        <f t="shared" si="25"/>
        <v>1282010</v>
      </c>
      <c r="F1782" s="54">
        <v>1</v>
      </c>
    </row>
    <row r="1783" spans="1:6" x14ac:dyDescent="0.25">
      <c r="A1783" t="s">
        <v>229</v>
      </c>
      <c r="B1783" t="str">
        <f>VLOOKUP(A1783,'Cód dos países'!$A$3:$C$199,2,FALSE)</f>
        <v>OMN</v>
      </c>
      <c r="C1783">
        <f>VLOOKUP(A1783,'Cód dos países'!$A$3:$C$199,3,FALSE)</f>
        <v>133</v>
      </c>
      <c r="D1783">
        <v>2010</v>
      </c>
      <c r="E1783">
        <f t="shared" si="25"/>
        <v>1332010</v>
      </c>
      <c r="F1783" s="54">
        <v>0.8125</v>
      </c>
    </row>
    <row r="1784" spans="1:6" x14ac:dyDescent="0.25">
      <c r="A1784" t="s">
        <v>231</v>
      </c>
      <c r="B1784" t="str">
        <f>VLOOKUP(A1784,'Cód dos países'!$A$3:$C$199,2,FALSE)</f>
        <v>PAK</v>
      </c>
      <c r="C1784">
        <f>VLOOKUP(A1784,'Cód dos países'!$A$3:$C$199,3,FALSE)</f>
        <v>134</v>
      </c>
      <c r="D1784">
        <v>2010</v>
      </c>
      <c r="E1784">
        <f t="shared" si="25"/>
        <v>1342010</v>
      </c>
      <c r="F1784" s="54">
        <v>0.4375</v>
      </c>
    </row>
    <row r="1785" spans="1:6" x14ac:dyDescent="0.25">
      <c r="A1785" t="s">
        <v>233</v>
      </c>
      <c r="B1785" t="str">
        <f>VLOOKUP(A1785,'Cód dos países'!$A$3:$C$199,2,FALSE)</f>
        <v>PAN</v>
      </c>
      <c r="C1785">
        <f>VLOOKUP(A1785,'Cód dos países'!$A$3:$C$199,3,FALSE)</f>
        <v>136</v>
      </c>
      <c r="D1785">
        <v>2010</v>
      </c>
      <c r="E1785">
        <f t="shared" si="25"/>
        <v>1362010</v>
      </c>
      <c r="F1785" s="54">
        <v>0.4375</v>
      </c>
    </row>
    <row r="1786" spans="1:6" x14ac:dyDescent="0.25">
      <c r="A1786" t="s">
        <v>235</v>
      </c>
      <c r="B1786" t="str">
        <f>VLOOKUP(A1786,'Cód dos países'!$A$3:$C$199,2,FALSE)</f>
        <v>PER</v>
      </c>
      <c r="C1786">
        <f>VLOOKUP(A1786,'Cód dos países'!$A$3:$C$199,3,FALSE)</f>
        <v>139</v>
      </c>
      <c r="D1786">
        <v>2010</v>
      </c>
      <c r="E1786">
        <f t="shared" si="25"/>
        <v>1392010</v>
      </c>
      <c r="F1786" s="54">
        <v>0.5</v>
      </c>
    </row>
    <row r="1787" spans="1:6" x14ac:dyDescent="0.25">
      <c r="A1787" t="s">
        <v>237</v>
      </c>
      <c r="B1787" t="str">
        <f>VLOOKUP(A1787,'Cód dos países'!$A$3:$C$199,2,FALSE)</f>
        <v>PHL</v>
      </c>
      <c r="C1787">
        <f>VLOOKUP(A1787,'Cód dos países'!$A$3:$C$199,3,FALSE)</f>
        <v>140</v>
      </c>
      <c r="D1787">
        <v>2010</v>
      </c>
      <c r="E1787">
        <f t="shared" si="25"/>
        <v>1402010</v>
      </c>
      <c r="F1787" s="54">
        <v>0.4375</v>
      </c>
    </row>
    <row r="1788" spans="1:6" x14ac:dyDescent="0.25">
      <c r="A1788" t="s">
        <v>239</v>
      </c>
      <c r="B1788" t="str">
        <f>VLOOKUP(A1788,'Cód dos países'!$A$3:$C$199,2,FALSE)</f>
        <v>PNG</v>
      </c>
      <c r="C1788">
        <f>VLOOKUP(A1788,'Cód dos países'!$A$3:$C$199,3,FALSE)</f>
        <v>137</v>
      </c>
      <c r="D1788">
        <v>2010</v>
      </c>
      <c r="E1788">
        <f t="shared" si="25"/>
        <v>1372010</v>
      </c>
      <c r="F1788" s="54">
        <v>0.25</v>
      </c>
    </row>
    <row r="1789" spans="1:6" x14ac:dyDescent="0.25">
      <c r="A1789" t="s">
        <v>241</v>
      </c>
      <c r="B1789" t="str">
        <f>VLOOKUP(A1789,'Cód dos países'!$A$3:$C$199,2,FALSE)</f>
        <v>POL</v>
      </c>
      <c r="C1789">
        <f>VLOOKUP(A1789,'Cód dos países'!$A$3:$C$199,3,FALSE)</f>
        <v>141</v>
      </c>
      <c r="D1789">
        <v>2010</v>
      </c>
      <c r="E1789">
        <f t="shared" si="25"/>
        <v>1412010</v>
      </c>
      <c r="F1789" s="54">
        <v>0.75</v>
      </c>
    </row>
    <row r="1790" spans="1:6" x14ac:dyDescent="0.25">
      <c r="A1790" t="s">
        <v>595</v>
      </c>
      <c r="B1790" t="e">
        <f>VLOOKUP(A1790,'Cód dos países'!$A$3:$C$199,2,FALSE)</f>
        <v>#N/A</v>
      </c>
      <c r="C1790" t="e">
        <f>VLOOKUP(A1790,'Cód dos países'!$A$3:$C$199,3,FALSE)</f>
        <v>#N/A</v>
      </c>
      <c r="D1790">
        <v>2010</v>
      </c>
      <c r="E1790" t="e">
        <f t="shared" si="25"/>
        <v>#N/A</v>
      </c>
      <c r="F1790" s="54">
        <v>0.75</v>
      </c>
    </row>
    <row r="1791" spans="1:6" x14ac:dyDescent="0.25">
      <c r="A1791" t="s">
        <v>431</v>
      </c>
      <c r="B1791" t="str">
        <f>VLOOKUP(A1791,'Cód dos países'!$A$3:$C$199,2,FALSE)</f>
        <v>PRK</v>
      </c>
      <c r="C1791">
        <f>VLOOKUP(A1791,'Cód dos países'!$A$3:$C$199,3,FALSE)</f>
        <v>91</v>
      </c>
      <c r="D1791">
        <v>2010</v>
      </c>
      <c r="E1791">
        <f t="shared" si="25"/>
        <v>912010</v>
      </c>
      <c r="F1791" s="54">
        <v>0.4375</v>
      </c>
    </row>
    <row r="1792" spans="1:6" x14ac:dyDescent="0.25">
      <c r="A1792" t="s">
        <v>244</v>
      </c>
      <c r="B1792" t="str">
        <f>VLOOKUP(A1792,'Cód dos países'!$A$3:$C$199,2,FALSE)</f>
        <v>PRT</v>
      </c>
      <c r="C1792">
        <f>VLOOKUP(A1792,'Cód dos países'!$A$3:$C$199,3,FALSE)</f>
        <v>142</v>
      </c>
      <c r="D1792">
        <v>2010</v>
      </c>
      <c r="E1792">
        <f t="shared" si="25"/>
        <v>1422010</v>
      </c>
      <c r="F1792" s="54">
        <v>0.875</v>
      </c>
    </row>
    <row r="1793" spans="1:6" x14ac:dyDescent="0.25">
      <c r="A1793" t="s">
        <v>246</v>
      </c>
      <c r="B1793" t="str">
        <f>VLOOKUP(A1793,'Cód dos países'!$A$3:$C$199,2,FALSE)</f>
        <v>PRY</v>
      </c>
      <c r="C1793">
        <f>VLOOKUP(A1793,'Cód dos países'!$A$3:$C$199,3,FALSE)</f>
        <v>138</v>
      </c>
      <c r="D1793">
        <v>2010</v>
      </c>
      <c r="E1793">
        <f t="shared" si="25"/>
        <v>1382010</v>
      </c>
      <c r="F1793" s="54">
        <v>0.375</v>
      </c>
    </row>
    <row r="1794" spans="1:6" x14ac:dyDescent="0.25">
      <c r="A1794" t="s">
        <v>248</v>
      </c>
      <c r="B1794" t="str">
        <f>VLOOKUP(A1794,'Cód dos países'!$A$3:$C$199,2,FALSE)</f>
        <v>QAT</v>
      </c>
      <c r="C1794">
        <f>VLOOKUP(A1794,'Cód dos países'!$A$3:$C$199,3,FALSE)</f>
        <v>143</v>
      </c>
      <c r="D1794">
        <v>2010</v>
      </c>
      <c r="E1794">
        <f t="shared" si="25"/>
        <v>1432010</v>
      </c>
      <c r="F1794" s="54">
        <v>0.875</v>
      </c>
    </row>
    <row r="1795" spans="1:6" x14ac:dyDescent="0.25">
      <c r="A1795" t="s">
        <v>596</v>
      </c>
      <c r="B1795" t="e">
        <f>VLOOKUP(A1795,'Cód dos países'!$A$3:$C$199,2,FALSE)</f>
        <v>#N/A</v>
      </c>
      <c r="C1795" t="e">
        <f>VLOOKUP(A1795,'Cód dos países'!$A$3:$C$199,3,FALSE)</f>
        <v>#N/A</v>
      </c>
      <c r="D1795">
        <v>2010</v>
      </c>
      <c r="E1795" t="e">
        <f t="shared" si="25"/>
        <v>#N/A</v>
      </c>
      <c r="F1795" s="54">
        <v>0.8125</v>
      </c>
    </row>
    <row r="1796" spans="1:6" x14ac:dyDescent="0.25">
      <c r="A1796" t="s">
        <v>250</v>
      </c>
      <c r="B1796" t="str">
        <f>VLOOKUP(A1796,'Cód dos países'!$A$3:$C$199,2,FALSE)</f>
        <v>ROM</v>
      </c>
      <c r="C1796">
        <f>VLOOKUP(A1796,'Cód dos países'!$A$3:$C$199,3,FALSE)</f>
        <v>144</v>
      </c>
      <c r="D1796">
        <v>2010</v>
      </c>
      <c r="E1796">
        <f t="shared" si="25"/>
        <v>1442010</v>
      </c>
      <c r="F1796" s="54">
        <v>0.75</v>
      </c>
    </row>
    <row r="1797" spans="1:6" x14ac:dyDescent="0.25">
      <c r="A1797" t="s">
        <v>251</v>
      </c>
      <c r="B1797" t="str">
        <f>VLOOKUP(A1797,'Cód dos países'!$A$3:$C$199,2,FALSE)</f>
        <v>RUS</v>
      </c>
      <c r="C1797">
        <f>VLOOKUP(A1797,'Cód dos países'!$A$3:$C$199,3,FALSE)</f>
        <v>145</v>
      </c>
      <c r="D1797">
        <v>2010</v>
      </c>
      <c r="E1797">
        <f t="shared" si="25"/>
        <v>1452010</v>
      </c>
      <c r="F1797" s="54">
        <v>0.375</v>
      </c>
    </row>
    <row r="1798" spans="1:6" x14ac:dyDescent="0.25">
      <c r="A1798" t="s">
        <v>253</v>
      </c>
      <c r="B1798" t="str">
        <f>VLOOKUP(A1798,'Cód dos países'!$A$3:$C$199,2,FALSE)</f>
        <v>RWA</v>
      </c>
      <c r="C1798">
        <f>VLOOKUP(A1798,'Cód dos países'!$A$3:$C$199,3,FALSE)</f>
        <v>146</v>
      </c>
      <c r="D1798">
        <v>2010</v>
      </c>
      <c r="E1798">
        <f t="shared" si="25"/>
        <v>1462010</v>
      </c>
      <c r="F1798" s="54">
        <v>0.4375</v>
      </c>
    </row>
    <row r="1799" spans="1:6" x14ac:dyDescent="0.25">
      <c r="A1799" t="s">
        <v>365</v>
      </c>
      <c r="B1799" t="str">
        <f>VLOOKUP(A1799,'Cód dos países'!$A$3:$C$199,2,FALSE)</f>
        <v>SAM</v>
      </c>
      <c r="C1799">
        <f>VLOOKUP(A1799,'Cód dos países'!$A$3:$C$199,3,FALSE)</f>
        <v>147</v>
      </c>
      <c r="D1799">
        <v>2010</v>
      </c>
      <c r="E1799">
        <f t="shared" si="25"/>
        <v>1472010</v>
      </c>
      <c r="F1799" s="54">
        <v>0.8125</v>
      </c>
    </row>
    <row r="1800" spans="1:6" x14ac:dyDescent="0.25">
      <c r="A1800" t="s">
        <v>255</v>
      </c>
      <c r="B1800" t="str">
        <f>VLOOKUP(A1800,'Cód dos países'!$A$3:$C$199,2,FALSE)</f>
        <v>SAU</v>
      </c>
      <c r="C1800">
        <f>VLOOKUP(A1800,'Cód dos países'!$A$3:$C$199,3,FALSE)</f>
        <v>150</v>
      </c>
      <c r="D1800">
        <v>2010</v>
      </c>
      <c r="E1800">
        <f t="shared" si="25"/>
        <v>1502010</v>
      </c>
      <c r="F1800" s="54">
        <v>0.75</v>
      </c>
    </row>
    <row r="1801" spans="1:6" x14ac:dyDescent="0.25">
      <c r="A1801" t="s">
        <v>257</v>
      </c>
      <c r="B1801" t="str">
        <f>VLOOKUP(A1801,'Cód dos países'!$A$3:$C$199,2,FALSE)</f>
        <v>SDN</v>
      </c>
      <c r="C1801">
        <f>VLOOKUP(A1801,'Cód dos países'!$A$3:$C$199,3,FALSE)</f>
        <v>166</v>
      </c>
      <c r="D1801">
        <v>2010</v>
      </c>
      <c r="E1801">
        <f t="shared" si="25"/>
        <v>1662010</v>
      </c>
      <c r="F1801" s="54">
        <v>0.125</v>
      </c>
    </row>
    <row r="1802" spans="1:6" x14ac:dyDescent="0.25">
      <c r="A1802" t="s">
        <v>259</v>
      </c>
      <c r="B1802" t="str">
        <f>VLOOKUP(A1802,'Cód dos países'!$A$3:$C$199,2,FALSE)</f>
        <v>SEN</v>
      </c>
      <c r="C1802">
        <f>VLOOKUP(A1802,'Cód dos países'!$A$3:$C$199,3,FALSE)</f>
        <v>151</v>
      </c>
      <c r="D1802">
        <v>2010</v>
      </c>
      <c r="E1802">
        <f t="shared" si="25"/>
        <v>1512010</v>
      </c>
      <c r="F1802" s="54">
        <v>0.5</v>
      </c>
    </row>
    <row r="1803" spans="1:6" x14ac:dyDescent="0.25">
      <c r="A1803" t="s">
        <v>261</v>
      </c>
      <c r="B1803" t="str">
        <f>VLOOKUP(A1803,'Cód dos países'!$A$3:$C$199,2,FALSE)</f>
        <v>SGP</v>
      </c>
      <c r="C1803">
        <f>VLOOKUP(A1803,'Cód dos países'!$A$3:$C$199,3,FALSE)</f>
        <v>155</v>
      </c>
      <c r="D1803">
        <v>2010</v>
      </c>
      <c r="E1803">
        <f t="shared" si="25"/>
        <v>1552010</v>
      </c>
      <c r="F1803" s="54">
        <v>0.875</v>
      </c>
    </row>
    <row r="1804" spans="1:6" x14ac:dyDescent="0.25">
      <c r="A1804" t="s">
        <v>263</v>
      </c>
      <c r="B1804" t="str">
        <f>VLOOKUP(A1804,'Cód dos países'!$A$3:$C$199,2,FALSE)</f>
        <v>SLB</v>
      </c>
      <c r="C1804">
        <f>VLOOKUP(A1804,'Cód dos países'!$A$3:$C$199,3,FALSE)</f>
        <v>158</v>
      </c>
      <c r="D1804">
        <v>2010</v>
      </c>
      <c r="E1804">
        <f t="shared" si="25"/>
        <v>1582010</v>
      </c>
      <c r="F1804" s="54">
        <v>0.375</v>
      </c>
    </row>
    <row r="1805" spans="1:6" x14ac:dyDescent="0.25">
      <c r="A1805" t="s">
        <v>265</v>
      </c>
      <c r="B1805" t="str">
        <f>VLOOKUP(A1805,'Cód dos países'!$A$3:$C$199,2,FALSE)</f>
        <v>SLE</v>
      </c>
      <c r="C1805">
        <f>VLOOKUP(A1805,'Cód dos países'!$A$3:$C$199,3,FALSE)</f>
        <v>154</v>
      </c>
      <c r="D1805">
        <v>2010</v>
      </c>
      <c r="E1805">
        <f t="shared" si="25"/>
        <v>1542010</v>
      </c>
      <c r="F1805" s="54">
        <v>0.375</v>
      </c>
    </row>
    <row r="1806" spans="1:6" x14ac:dyDescent="0.25">
      <c r="A1806" t="s">
        <v>267</v>
      </c>
      <c r="B1806" t="str">
        <f>VLOOKUP(A1806,'Cód dos países'!$A$3:$C$199,2,FALSE)</f>
        <v>SLV</v>
      </c>
      <c r="C1806">
        <f>VLOOKUP(A1806,'Cód dos países'!$A$3:$C$199,3,FALSE)</f>
        <v>53</v>
      </c>
      <c r="D1806">
        <v>2010</v>
      </c>
      <c r="E1806">
        <f t="shared" si="25"/>
        <v>532010</v>
      </c>
      <c r="F1806" s="54">
        <v>0.375</v>
      </c>
    </row>
    <row r="1807" spans="1:6" x14ac:dyDescent="0.25">
      <c r="A1807" t="s">
        <v>269</v>
      </c>
      <c r="B1807" t="str">
        <f>VLOOKUP(A1807,'Cód dos países'!$A$3:$C$199,2,FALSE)</f>
        <v>SOM</v>
      </c>
      <c r="C1807">
        <f>VLOOKUP(A1807,'Cód dos países'!$A$3:$C$199,3,FALSE)</f>
        <v>159</v>
      </c>
      <c r="D1807">
        <v>2010</v>
      </c>
      <c r="E1807">
        <f t="shared" si="25"/>
        <v>1592010</v>
      </c>
      <c r="F1807" s="54">
        <v>0</v>
      </c>
    </row>
    <row r="1808" spans="1:6" x14ac:dyDescent="0.25">
      <c r="A1808" t="s">
        <v>272</v>
      </c>
      <c r="B1808" t="str">
        <f>VLOOKUP(A1808,'Cód dos países'!$A$3:$C$199,2,FALSE)</f>
        <v>STP</v>
      </c>
      <c r="C1808">
        <f>VLOOKUP(A1808,'Cód dos países'!$A$3:$C$199,3,FALSE)</f>
        <v>149</v>
      </c>
      <c r="D1808">
        <v>2010</v>
      </c>
      <c r="E1808">
        <f t="shared" si="25"/>
        <v>1492010</v>
      </c>
      <c r="F1808" s="54">
        <v>0.5625</v>
      </c>
    </row>
    <row r="1809" spans="1:6" x14ac:dyDescent="0.25">
      <c r="A1809" t="s">
        <v>274</v>
      </c>
      <c r="B1809" t="str">
        <f>VLOOKUP(A1809,'Cód dos países'!$A$3:$C$199,2,FALSE)</f>
        <v>SUR</v>
      </c>
      <c r="C1809">
        <f>VLOOKUP(A1809,'Cód dos países'!$A$3:$C$199,3,FALSE)</f>
        <v>167</v>
      </c>
      <c r="D1809">
        <v>2010</v>
      </c>
      <c r="E1809">
        <f t="shared" si="25"/>
        <v>1672010</v>
      </c>
      <c r="F1809" s="54">
        <v>0.4375</v>
      </c>
    </row>
    <row r="1810" spans="1:6" x14ac:dyDescent="0.25">
      <c r="A1810" t="s">
        <v>276</v>
      </c>
      <c r="B1810" t="str">
        <f>VLOOKUP(A1810,'Cód dos países'!$A$3:$C$199,2,FALSE)</f>
        <v>SVK</v>
      </c>
      <c r="C1810">
        <f>VLOOKUP(A1810,'Cód dos países'!$A$3:$C$199,3,FALSE)</f>
        <v>156</v>
      </c>
      <c r="D1810">
        <v>2010</v>
      </c>
      <c r="E1810">
        <f t="shared" si="25"/>
        <v>1562010</v>
      </c>
      <c r="F1810" s="54">
        <v>0.8125</v>
      </c>
    </row>
    <row r="1811" spans="1:6" x14ac:dyDescent="0.25">
      <c r="A1811" t="s">
        <v>278</v>
      </c>
      <c r="B1811" t="str">
        <f>VLOOKUP(A1811,'Cód dos países'!$A$3:$C$199,2,FALSE)</f>
        <v>SVN</v>
      </c>
      <c r="C1811">
        <f>VLOOKUP(A1811,'Cód dos países'!$A$3:$C$199,3,FALSE)</f>
        <v>157</v>
      </c>
      <c r="D1811">
        <v>2010</v>
      </c>
      <c r="E1811">
        <f t="shared" si="25"/>
        <v>1572010</v>
      </c>
      <c r="F1811" s="54">
        <v>0.875</v>
      </c>
    </row>
    <row r="1812" spans="1:6" x14ac:dyDescent="0.25">
      <c r="A1812" t="s">
        <v>280</v>
      </c>
      <c r="B1812" t="str">
        <f>VLOOKUP(A1812,'Cód dos países'!$A$3:$C$199,2,FALSE)</f>
        <v>SWE</v>
      </c>
      <c r="C1812">
        <f>VLOOKUP(A1812,'Cód dos países'!$A$3:$C$199,3,FALSE)</f>
        <v>169</v>
      </c>
      <c r="D1812">
        <v>2010</v>
      </c>
      <c r="E1812">
        <f t="shared" si="25"/>
        <v>1692010</v>
      </c>
      <c r="F1812" s="54">
        <v>1</v>
      </c>
    </row>
    <row r="1813" spans="1:6" x14ac:dyDescent="0.25">
      <c r="A1813" t="s">
        <v>282</v>
      </c>
      <c r="B1813" t="str">
        <f>VLOOKUP(A1813,'Cód dos países'!$A$3:$C$199,2,FALSE)</f>
        <v>SWZ</v>
      </c>
      <c r="C1813">
        <f>VLOOKUP(A1813,'Cód dos países'!$A$3:$C$199,3,FALSE)</f>
        <v>168</v>
      </c>
      <c r="D1813">
        <v>2010</v>
      </c>
      <c r="E1813">
        <f t="shared" si="25"/>
        <v>1682010</v>
      </c>
      <c r="F1813" s="54">
        <v>0.4375</v>
      </c>
    </row>
    <row r="1814" spans="1:6" x14ac:dyDescent="0.25">
      <c r="A1814" t="s">
        <v>284</v>
      </c>
      <c r="B1814" t="str">
        <f>VLOOKUP(A1814,'Cód dos países'!$A$3:$C$199,2,FALSE)</f>
        <v>SYC</v>
      </c>
      <c r="C1814">
        <f>VLOOKUP(A1814,'Cód dos países'!$A$3:$C$199,3,FALSE)</f>
        <v>153</v>
      </c>
      <c r="D1814">
        <v>2010</v>
      </c>
      <c r="E1814">
        <f t="shared" si="25"/>
        <v>1532010</v>
      </c>
      <c r="F1814" s="54">
        <v>0.75</v>
      </c>
    </row>
    <row r="1815" spans="1:6" x14ac:dyDescent="0.25">
      <c r="A1815" t="s">
        <v>286</v>
      </c>
      <c r="B1815" t="str">
        <f>VLOOKUP(A1815,'Cód dos países'!$A$3:$C$199,2,FALSE)</f>
        <v>SYR</v>
      </c>
      <c r="C1815">
        <f>VLOOKUP(A1815,'Cód dos países'!$A$3:$C$199,3,FALSE)</f>
        <v>171</v>
      </c>
      <c r="D1815">
        <v>2010</v>
      </c>
      <c r="E1815">
        <f t="shared" si="25"/>
        <v>1712010</v>
      </c>
      <c r="F1815" s="54">
        <v>0.5</v>
      </c>
    </row>
    <row r="1816" spans="1:6" x14ac:dyDescent="0.25">
      <c r="A1816" t="s">
        <v>288</v>
      </c>
      <c r="B1816" t="str">
        <f>VLOOKUP(A1816,'Cód dos países'!$A$3:$C$199,2,FALSE)</f>
        <v>TCD</v>
      </c>
      <c r="C1816">
        <f>VLOOKUP(A1816,'Cód dos países'!$A$3:$C$199,3,FALSE)</f>
        <v>34</v>
      </c>
      <c r="D1816">
        <v>2010</v>
      </c>
      <c r="E1816">
        <f t="shared" si="25"/>
        <v>342010</v>
      </c>
      <c r="F1816" s="54">
        <v>0.25</v>
      </c>
    </row>
    <row r="1817" spans="1:6" x14ac:dyDescent="0.25">
      <c r="A1817" t="s">
        <v>290</v>
      </c>
      <c r="B1817" t="str">
        <f>VLOOKUP(A1817,'Cód dos países'!$A$3:$C$199,2,FALSE)</f>
        <v>TGO</v>
      </c>
      <c r="C1817">
        <f>VLOOKUP(A1817,'Cód dos países'!$A$3:$C$199,3,FALSE)</f>
        <v>177</v>
      </c>
      <c r="D1817">
        <v>2010</v>
      </c>
      <c r="E1817">
        <f t="shared" si="25"/>
        <v>1772010</v>
      </c>
      <c r="F1817" s="54">
        <v>0.5</v>
      </c>
    </row>
    <row r="1818" spans="1:6" x14ac:dyDescent="0.25">
      <c r="A1818" t="s">
        <v>292</v>
      </c>
      <c r="B1818" t="str">
        <f>VLOOKUP(A1818,'Cód dos países'!$A$3:$C$199,2,FALSE)</f>
        <v>THA</v>
      </c>
      <c r="C1818">
        <f>VLOOKUP(A1818,'Cód dos países'!$A$3:$C$199,3,FALSE)</f>
        <v>175</v>
      </c>
      <c r="D1818">
        <v>2010</v>
      </c>
      <c r="E1818">
        <f t="shared" si="25"/>
        <v>1752010</v>
      </c>
      <c r="F1818" s="54">
        <v>0.625</v>
      </c>
    </row>
    <row r="1819" spans="1:6" x14ac:dyDescent="0.25">
      <c r="A1819" t="s">
        <v>294</v>
      </c>
      <c r="B1819" t="str">
        <f>VLOOKUP(A1819,'Cód dos países'!$A$3:$C$199,2,FALSE)</f>
        <v>TJK</v>
      </c>
      <c r="C1819">
        <f>VLOOKUP(A1819,'Cód dos países'!$A$3:$C$199,3,FALSE)</f>
        <v>173</v>
      </c>
      <c r="D1819">
        <v>2010</v>
      </c>
      <c r="E1819">
        <f t="shared" si="25"/>
        <v>1732010</v>
      </c>
      <c r="F1819" s="54">
        <v>0.25</v>
      </c>
    </row>
    <row r="1820" spans="1:6" x14ac:dyDescent="0.25">
      <c r="A1820" t="s">
        <v>296</v>
      </c>
      <c r="B1820" t="str">
        <f>VLOOKUP(A1820,'Cód dos países'!$A$3:$C$199,2,FALSE)</f>
        <v>TKM</v>
      </c>
      <c r="C1820">
        <f>VLOOKUP(A1820,'Cód dos países'!$A$3:$C$199,3,FALSE)</f>
        <v>182</v>
      </c>
      <c r="D1820">
        <v>2010</v>
      </c>
      <c r="E1820">
        <f t="shared" si="25"/>
        <v>1822010</v>
      </c>
      <c r="F1820" s="54">
        <v>0.4375</v>
      </c>
    </row>
    <row r="1821" spans="1:6" x14ac:dyDescent="0.25">
      <c r="A1821" t="s">
        <v>423</v>
      </c>
      <c r="B1821" t="str">
        <f>VLOOKUP(A1821,'Cód dos países'!$A$3:$C$199,2,FALSE)</f>
        <v>TMP</v>
      </c>
      <c r="C1821">
        <f>VLOOKUP(A1821,'Cód dos países'!$A$3:$C$199,3,FALSE)</f>
        <v>176</v>
      </c>
      <c r="D1821">
        <v>2010</v>
      </c>
      <c r="E1821">
        <f t="shared" si="25"/>
        <v>1762010</v>
      </c>
      <c r="F1821" s="54">
        <v>0.375</v>
      </c>
    </row>
    <row r="1822" spans="1:6" x14ac:dyDescent="0.25">
      <c r="A1822" t="s">
        <v>371</v>
      </c>
      <c r="B1822" t="str">
        <f>VLOOKUP(A1822,'Cód dos países'!$A$3:$C$199,2,FALSE)</f>
        <v>TON</v>
      </c>
      <c r="C1822">
        <f>VLOOKUP(A1822,'Cód dos países'!$A$3:$C$199,3,FALSE)</f>
        <v>178</v>
      </c>
      <c r="D1822">
        <v>2010</v>
      </c>
      <c r="E1822">
        <f t="shared" si="25"/>
        <v>1782010</v>
      </c>
      <c r="F1822" s="54">
        <v>0.75</v>
      </c>
    </row>
    <row r="1823" spans="1:6" x14ac:dyDescent="0.25">
      <c r="A1823" t="s">
        <v>298</v>
      </c>
      <c r="B1823" t="str">
        <f>VLOOKUP(A1823,'Cód dos países'!$A$3:$C$199,2,FALSE)</f>
        <v>TTO</v>
      </c>
      <c r="C1823">
        <f>VLOOKUP(A1823,'Cód dos países'!$A$3:$C$199,3,FALSE)</f>
        <v>179</v>
      </c>
      <c r="D1823">
        <v>2010</v>
      </c>
      <c r="E1823">
        <f t="shared" si="25"/>
        <v>1792010</v>
      </c>
      <c r="F1823" s="54">
        <v>0.5</v>
      </c>
    </row>
    <row r="1824" spans="1:6" x14ac:dyDescent="0.25">
      <c r="A1824" t="s">
        <v>300</v>
      </c>
      <c r="B1824" t="str">
        <f>VLOOKUP(A1824,'Cód dos países'!$A$3:$C$199,2,FALSE)</f>
        <v>TUN</v>
      </c>
      <c r="C1824">
        <f>VLOOKUP(A1824,'Cód dos países'!$A$3:$C$199,3,FALSE)</f>
        <v>180</v>
      </c>
      <c r="D1824">
        <v>2010</v>
      </c>
      <c r="E1824">
        <f t="shared" si="25"/>
        <v>1802010</v>
      </c>
      <c r="F1824" s="54">
        <v>0.5625</v>
      </c>
    </row>
    <row r="1825" spans="1:6" x14ac:dyDescent="0.25">
      <c r="A1825" t="s">
        <v>302</v>
      </c>
      <c r="B1825" t="str">
        <f>VLOOKUP(A1825,'Cód dos países'!$A$3:$C$199,2,FALSE)</f>
        <v>TUR</v>
      </c>
      <c r="C1825">
        <f>VLOOKUP(A1825,'Cód dos países'!$A$3:$C$199,3,FALSE)</f>
        <v>181</v>
      </c>
      <c r="D1825">
        <v>2010</v>
      </c>
      <c r="E1825">
        <f t="shared" si="25"/>
        <v>1812010</v>
      </c>
      <c r="F1825" s="54">
        <v>0.625</v>
      </c>
    </row>
    <row r="1826" spans="1:6" x14ac:dyDescent="0.25">
      <c r="A1826" t="s">
        <v>372</v>
      </c>
      <c r="B1826" t="str">
        <f>VLOOKUP(A1826,'Cód dos países'!$A$3:$C$199,2,FALSE)</f>
        <v>TUV</v>
      </c>
      <c r="C1826">
        <f>VLOOKUP(A1826,'Cód dos países'!$A$3:$C$199,3,FALSE)</f>
        <v>183</v>
      </c>
      <c r="D1826">
        <v>2010</v>
      </c>
      <c r="E1826">
        <f t="shared" si="25"/>
        <v>1832010</v>
      </c>
      <c r="F1826" s="54">
        <v>0.8125</v>
      </c>
    </row>
    <row r="1827" spans="1:6" x14ac:dyDescent="0.25">
      <c r="A1827" t="s">
        <v>304</v>
      </c>
      <c r="B1827" t="str">
        <f>VLOOKUP(A1827,'Cód dos países'!$A$3:$C$199,2,FALSE)</f>
        <v>TWN</v>
      </c>
      <c r="C1827">
        <f>VLOOKUP(A1827,'Cód dos países'!$A$3:$C$199,3,FALSE)</f>
        <v>172</v>
      </c>
      <c r="D1827">
        <v>2010</v>
      </c>
      <c r="E1827">
        <f t="shared" si="25"/>
        <v>1722010</v>
      </c>
      <c r="F1827" s="54">
        <v>0.6875</v>
      </c>
    </row>
    <row r="1828" spans="1:6" x14ac:dyDescent="0.25">
      <c r="A1828" t="s">
        <v>306</v>
      </c>
      <c r="B1828" t="str">
        <f>VLOOKUP(A1828,'Cód dos países'!$A$3:$C$199,2,FALSE)</f>
        <v>TZA</v>
      </c>
      <c r="C1828">
        <f>VLOOKUP(A1828,'Cód dos países'!$A$3:$C$199,3,FALSE)</f>
        <v>174</v>
      </c>
      <c r="D1828">
        <v>2010</v>
      </c>
      <c r="E1828">
        <f t="shared" si="25"/>
        <v>1742010</v>
      </c>
      <c r="F1828" s="54">
        <v>0.5</v>
      </c>
    </row>
    <row r="1829" spans="1:6" x14ac:dyDescent="0.25">
      <c r="A1829" t="s">
        <v>308</v>
      </c>
      <c r="B1829" t="str">
        <f>VLOOKUP(A1829,'Cód dos países'!$A$3:$C$199,2,FALSE)</f>
        <v>UGA</v>
      </c>
      <c r="C1829">
        <f>VLOOKUP(A1829,'Cód dos países'!$A$3:$C$199,3,FALSE)</f>
        <v>184</v>
      </c>
      <c r="D1829">
        <v>2010</v>
      </c>
      <c r="E1829">
        <f t="shared" si="25"/>
        <v>1842010</v>
      </c>
      <c r="F1829" s="54">
        <v>0.5</v>
      </c>
    </row>
    <row r="1830" spans="1:6" x14ac:dyDescent="0.25">
      <c r="A1830" t="s">
        <v>310</v>
      </c>
      <c r="B1830" t="str">
        <f>VLOOKUP(A1830,'Cód dos países'!$A$3:$C$199,2,FALSE)</f>
        <v>UKR</v>
      </c>
      <c r="C1830">
        <f>VLOOKUP(A1830,'Cód dos países'!$A$3:$C$199,3,FALSE)</f>
        <v>185</v>
      </c>
      <c r="D1830">
        <v>2010</v>
      </c>
      <c r="E1830">
        <f t="shared" si="25"/>
        <v>1852010</v>
      </c>
      <c r="F1830" s="54">
        <v>0.4375</v>
      </c>
    </row>
    <row r="1831" spans="1:6" x14ac:dyDescent="0.25">
      <c r="A1831" t="s">
        <v>312</v>
      </c>
      <c r="B1831" t="str">
        <f>VLOOKUP(A1831,'Cód dos países'!$A$3:$C$199,2,FALSE)</f>
        <v>URY</v>
      </c>
      <c r="C1831">
        <f>VLOOKUP(A1831,'Cód dos países'!$A$3:$C$199,3,FALSE)</f>
        <v>189</v>
      </c>
      <c r="D1831">
        <v>2010</v>
      </c>
      <c r="E1831">
        <f t="shared" si="25"/>
        <v>1892010</v>
      </c>
      <c r="F1831" s="54">
        <v>0.75</v>
      </c>
    </row>
    <row r="1832" spans="1:6" x14ac:dyDescent="0.25">
      <c r="A1832" t="s">
        <v>314</v>
      </c>
      <c r="B1832" t="str">
        <f>VLOOKUP(A1832,'Cód dos países'!$A$3:$C$199,2,FALSE)</f>
        <v>USA</v>
      </c>
      <c r="C1832">
        <f>VLOOKUP(A1832,'Cód dos países'!$A$3:$C$199,3,FALSE)</f>
        <v>188</v>
      </c>
      <c r="D1832">
        <v>2010</v>
      </c>
      <c r="E1832">
        <f t="shared" si="25"/>
        <v>1882010</v>
      </c>
      <c r="F1832" s="54">
        <v>0.9375</v>
      </c>
    </row>
    <row r="1833" spans="1:6" x14ac:dyDescent="0.25">
      <c r="A1833" t="s">
        <v>316</v>
      </c>
      <c r="B1833" t="str">
        <f>VLOOKUP(A1833,'Cód dos países'!$A$3:$C$199,2,FALSE)</f>
        <v>UZB</v>
      </c>
      <c r="C1833">
        <f>VLOOKUP(A1833,'Cód dos países'!$A$3:$C$199,3,FALSE)</f>
        <v>190</v>
      </c>
      <c r="D1833">
        <v>2010</v>
      </c>
      <c r="E1833">
        <f t="shared" si="25"/>
        <v>1902010</v>
      </c>
      <c r="F1833" s="54">
        <v>0.375</v>
      </c>
    </row>
    <row r="1834" spans="1:6" x14ac:dyDescent="0.25">
      <c r="A1834" t="s">
        <v>369</v>
      </c>
      <c r="B1834" t="str">
        <f>VLOOKUP(A1834,'Cód dos países'!$A$3:$C$199,2,FALSE)</f>
        <v>VCT</v>
      </c>
      <c r="C1834">
        <f>VLOOKUP(A1834,'Cód dos países'!$A$3:$C$199,3,FALSE)</f>
        <v>165</v>
      </c>
      <c r="D1834">
        <v>2010</v>
      </c>
      <c r="E1834">
        <f t="shared" si="25"/>
        <v>1652010</v>
      </c>
      <c r="F1834" s="54">
        <v>0.875</v>
      </c>
    </row>
    <row r="1835" spans="1:6" x14ac:dyDescent="0.25">
      <c r="A1835" t="s">
        <v>318</v>
      </c>
      <c r="B1835" t="str">
        <f>VLOOKUP(A1835,'Cód dos países'!$A$3:$C$199,2,FALSE)</f>
        <v>VEN</v>
      </c>
      <c r="C1835">
        <f>VLOOKUP(A1835,'Cód dos países'!$A$3:$C$199,3,FALSE)</f>
        <v>192</v>
      </c>
      <c r="D1835">
        <v>2010</v>
      </c>
      <c r="E1835">
        <f t="shared" si="25"/>
        <v>1922010</v>
      </c>
      <c r="F1835" s="54">
        <v>0.25</v>
      </c>
    </row>
    <row r="1836" spans="1:6" x14ac:dyDescent="0.25">
      <c r="A1836" t="s">
        <v>597</v>
      </c>
      <c r="B1836" t="e">
        <f>VLOOKUP(A1836,'Cód dos países'!$A$3:$C$199,2,FALSE)</f>
        <v>#N/A</v>
      </c>
      <c r="C1836" t="e">
        <f>VLOOKUP(A1836,'Cód dos países'!$A$3:$C$199,3,FALSE)</f>
        <v>#N/A</v>
      </c>
      <c r="D1836">
        <v>2010</v>
      </c>
      <c r="E1836" t="e">
        <f t="shared" ref="E1836:E1899" si="26">C1836*10000+D1836</f>
        <v>#N/A</v>
      </c>
      <c r="F1836" s="54">
        <v>0.8125</v>
      </c>
    </row>
    <row r="1837" spans="1:6" x14ac:dyDescent="0.25">
      <c r="A1837" t="s">
        <v>320</v>
      </c>
      <c r="B1837" t="str">
        <f>VLOOKUP(A1837,'Cód dos países'!$A$3:$C$199,2,FALSE)</f>
        <v>VNM</v>
      </c>
      <c r="C1837">
        <f>VLOOKUP(A1837,'Cód dos países'!$A$3:$C$199,3,FALSE)</f>
        <v>193</v>
      </c>
      <c r="D1837">
        <v>2010</v>
      </c>
      <c r="E1837">
        <f t="shared" si="26"/>
        <v>1932010</v>
      </c>
      <c r="F1837" s="54">
        <v>0.5</v>
      </c>
    </row>
    <row r="1838" spans="1:6" x14ac:dyDescent="0.25">
      <c r="A1838" t="s">
        <v>322</v>
      </c>
      <c r="B1838" t="str">
        <f>VLOOKUP(A1838,'Cód dos países'!$A$3:$C$199,2,FALSE)</f>
        <v>VUT</v>
      </c>
      <c r="C1838">
        <f>VLOOKUP(A1838,'Cód dos países'!$A$3:$C$199,3,FALSE)</f>
        <v>191</v>
      </c>
      <c r="D1838">
        <v>2010</v>
      </c>
      <c r="E1838">
        <f t="shared" si="26"/>
        <v>1912010</v>
      </c>
      <c r="F1838" s="54">
        <v>0.8125</v>
      </c>
    </row>
    <row r="1839" spans="1:6" x14ac:dyDescent="0.25">
      <c r="A1839" t="s">
        <v>598</v>
      </c>
      <c r="B1839" t="e">
        <f>VLOOKUP(A1839,'Cód dos países'!$A$3:$C$199,2,FALSE)</f>
        <v>#N/A</v>
      </c>
      <c r="C1839" t="e">
        <f>VLOOKUP(A1839,'Cód dos países'!$A$3:$C$199,3,FALSE)</f>
        <v>#N/A</v>
      </c>
      <c r="D1839">
        <v>2010</v>
      </c>
      <c r="E1839" t="e">
        <f t="shared" si="26"/>
        <v>#N/A</v>
      </c>
      <c r="F1839" s="54">
        <v>0.4375</v>
      </c>
    </row>
    <row r="1840" spans="1:6" x14ac:dyDescent="0.25">
      <c r="A1840" t="s">
        <v>325</v>
      </c>
      <c r="B1840" t="str">
        <f>VLOOKUP(A1840,'Cód dos países'!$A$3:$C$199,2,FALSE)</f>
        <v>YEM</v>
      </c>
      <c r="C1840">
        <f>VLOOKUP(A1840,'Cód dos países'!$A$3:$C$199,3,FALSE)</f>
        <v>194</v>
      </c>
      <c r="D1840">
        <v>2010</v>
      </c>
      <c r="E1840">
        <f t="shared" si="26"/>
        <v>1942010</v>
      </c>
      <c r="F1840" s="54">
        <v>0.375</v>
      </c>
    </row>
    <row r="1841" spans="1:6" x14ac:dyDescent="0.25">
      <c r="A1841" t="s">
        <v>271</v>
      </c>
      <c r="B1841" t="str">
        <f>VLOOKUP(A1841,'Cód dos países'!$A$3:$C$199,2,FALSE)</f>
        <v>YUG</v>
      </c>
      <c r="C1841">
        <f>VLOOKUP(A1841,'Cód dos países'!$A$3:$C$199,3,FALSE)</f>
        <v>152</v>
      </c>
      <c r="D1841">
        <v>2010</v>
      </c>
      <c r="E1841">
        <f t="shared" si="26"/>
        <v>1522010</v>
      </c>
      <c r="F1841" s="54">
        <v>0.4375</v>
      </c>
    </row>
    <row r="1842" spans="1:6" x14ac:dyDescent="0.25">
      <c r="A1842" t="s">
        <v>327</v>
      </c>
      <c r="B1842" t="str">
        <f>VLOOKUP(A1842,'Cód dos países'!$A$3:$C$199,2,FALSE)</f>
        <v>ZAF</v>
      </c>
      <c r="C1842">
        <f>VLOOKUP(A1842,'Cód dos países'!$A$3:$C$199,3,FALSE)</f>
        <v>160</v>
      </c>
      <c r="D1842">
        <v>2010</v>
      </c>
      <c r="E1842">
        <f t="shared" si="26"/>
        <v>1602010</v>
      </c>
      <c r="F1842" s="54">
        <v>0.5625</v>
      </c>
    </row>
    <row r="1843" spans="1:6" x14ac:dyDescent="0.25">
      <c r="A1843" t="s">
        <v>430</v>
      </c>
      <c r="B1843" t="str">
        <f>VLOOKUP(A1843,'Cód dos países'!$A$3:$C$199,2,FALSE)</f>
        <v>ZAR</v>
      </c>
      <c r="C1843">
        <f>VLOOKUP(A1843,'Cód dos países'!$A$3:$C$199,3,FALSE)</f>
        <v>40</v>
      </c>
      <c r="D1843">
        <v>2010</v>
      </c>
      <c r="E1843">
        <f t="shared" si="26"/>
        <v>402010</v>
      </c>
      <c r="F1843" s="54">
        <v>0.3125</v>
      </c>
    </row>
    <row r="1844" spans="1:6" x14ac:dyDescent="0.25">
      <c r="A1844" t="s">
        <v>329</v>
      </c>
      <c r="B1844" t="str">
        <f>VLOOKUP(A1844,'Cód dos países'!$A$3:$C$199,2,FALSE)</f>
        <v>ZMB</v>
      </c>
      <c r="C1844">
        <f>VLOOKUP(A1844,'Cód dos países'!$A$3:$C$199,3,FALSE)</f>
        <v>196</v>
      </c>
      <c r="D1844">
        <v>2010</v>
      </c>
      <c r="E1844">
        <f t="shared" si="26"/>
        <v>1962010</v>
      </c>
      <c r="F1844" s="54">
        <v>0.5</v>
      </c>
    </row>
    <row r="1845" spans="1:6" x14ac:dyDescent="0.25">
      <c r="A1845" t="s">
        <v>331</v>
      </c>
      <c r="B1845" t="str">
        <f>VLOOKUP(A1845,'Cód dos países'!$A$3:$C$199,2,FALSE)</f>
        <v>ZWE</v>
      </c>
      <c r="C1845">
        <f>VLOOKUP(A1845,'Cód dos países'!$A$3:$C$199,3,FALSE)</f>
        <v>197</v>
      </c>
      <c r="D1845">
        <v>2010</v>
      </c>
      <c r="E1845">
        <f t="shared" si="26"/>
        <v>1972010</v>
      </c>
      <c r="F1845" s="54">
        <v>0.1875</v>
      </c>
    </row>
    <row r="1846" spans="1:6" x14ac:dyDescent="0.25">
      <c r="A1846" t="s">
        <v>599</v>
      </c>
      <c r="B1846" t="e">
        <f>VLOOKUP(A1846,'Cód dos países'!$A$3:$C$199,2,FALSE)</f>
        <v>#N/A</v>
      </c>
      <c r="C1846" t="e">
        <f>VLOOKUP(A1846,'Cód dos países'!$A$3:$C$199,3,FALSE)</f>
        <v>#N/A</v>
      </c>
      <c r="D1846">
        <v>2010</v>
      </c>
      <c r="E1846" t="e">
        <f t="shared" si="26"/>
        <v>#N/A</v>
      </c>
      <c r="F1846" s="54" t="e">
        <v>#N/A</v>
      </c>
    </row>
    <row r="1847" spans="1:6" x14ac:dyDescent="0.25">
      <c r="A1847" t="s">
        <v>324</v>
      </c>
      <c r="B1847" t="str">
        <f>VLOOKUP(A1847,'Cód dos países'!$A$3:$C$199,2,FALSE)</f>
        <v>LWI</v>
      </c>
      <c r="C1847">
        <f>VLOOKUP(A1847,'Cód dos países'!$A$3:$C$199,3,FALSE)</f>
        <v>93</v>
      </c>
      <c r="D1847">
        <v>2010</v>
      </c>
      <c r="E1847">
        <f t="shared" si="26"/>
        <v>932010</v>
      </c>
      <c r="F1847" s="54" t="e">
        <v>#N/A</v>
      </c>
    </row>
    <row r="1848" spans="1:6" x14ac:dyDescent="0.25">
      <c r="A1848" t="s">
        <v>586</v>
      </c>
      <c r="B1848" t="e">
        <f>VLOOKUP(A1848,'Cód dos países'!$A$3:$C$199,2,FALSE)</f>
        <v>#N/A</v>
      </c>
      <c r="C1848" t="e">
        <f>VLOOKUP(A1848,'Cód dos países'!$A$3:$C$199,3,FALSE)</f>
        <v>#N/A</v>
      </c>
      <c r="D1848">
        <v>2009</v>
      </c>
      <c r="E1848" t="e">
        <f t="shared" si="26"/>
        <v>#N/A</v>
      </c>
      <c r="F1848" s="53">
        <v>0.875</v>
      </c>
    </row>
    <row r="1849" spans="1:6" x14ac:dyDescent="0.25">
      <c r="A1849" t="s">
        <v>346</v>
      </c>
      <c r="B1849" t="str">
        <f>VLOOKUP(A1849,'Cód dos países'!$A$3:$C$199,2,FALSE)</f>
        <v>ADO</v>
      </c>
      <c r="C1849">
        <f>VLOOKUP(A1849,'Cód dos países'!$A$3:$C$199,3,FALSE)</f>
        <v>4</v>
      </c>
      <c r="D1849">
        <v>2009</v>
      </c>
      <c r="E1849">
        <f t="shared" si="26"/>
        <v>42009</v>
      </c>
      <c r="F1849" s="53">
        <v>0.875</v>
      </c>
    </row>
    <row r="1850" spans="1:6" x14ac:dyDescent="0.25">
      <c r="A1850" t="s">
        <v>0</v>
      </c>
      <c r="B1850" t="str">
        <f>VLOOKUP(A1850,'Cód dos países'!$A$3:$C$199,2,FALSE)</f>
        <v>AFG</v>
      </c>
      <c r="C1850">
        <f>VLOOKUP(A1850,'Cód dos países'!$A$3:$C$199,3,FALSE)</f>
        <v>1</v>
      </c>
      <c r="D1850">
        <v>2009</v>
      </c>
      <c r="E1850">
        <f t="shared" si="26"/>
        <v>12009</v>
      </c>
      <c r="F1850" s="53">
        <v>0.1875</v>
      </c>
    </row>
    <row r="1851" spans="1:6" x14ac:dyDescent="0.25">
      <c r="A1851" t="s">
        <v>2</v>
      </c>
      <c r="B1851" t="str">
        <f>VLOOKUP(A1851,'Cód dos países'!$A$3:$C$199,2,FALSE)</f>
        <v>AGO</v>
      </c>
      <c r="C1851">
        <f>VLOOKUP(A1851,'Cód dos países'!$A$3:$C$199,3,FALSE)</f>
        <v>5</v>
      </c>
      <c r="D1851">
        <v>2009</v>
      </c>
      <c r="E1851">
        <f t="shared" si="26"/>
        <v>52009</v>
      </c>
      <c r="F1851" s="53">
        <v>0.3125</v>
      </c>
    </row>
    <row r="1852" spans="1:6" x14ac:dyDescent="0.25">
      <c r="A1852" t="s">
        <v>587</v>
      </c>
      <c r="B1852" t="e">
        <f>VLOOKUP(A1852,'Cód dos países'!$A$3:$C$199,2,FALSE)</f>
        <v>#N/A</v>
      </c>
      <c r="C1852" t="e">
        <f>VLOOKUP(A1852,'Cód dos países'!$A$3:$C$199,3,FALSE)</f>
        <v>#N/A</v>
      </c>
      <c r="D1852">
        <v>2009</v>
      </c>
      <c r="E1852" t="e">
        <f t="shared" si="26"/>
        <v>#N/A</v>
      </c>
      <c r="F1852" s="53">
        <v>0.9375</v>
      </c>
    </row>
    <row r="1853" spans="1:6" x14ac:dyDescent="0.25">
      <c r="A1853" t="s">
        <v>4</v>
      </c>
      <c r="B1853" t="str">
        <f>VLOOKUP(A1853,'Cód dos países'!$A$3:$C$199,2,FALSE)</f>
        <v>ALB</v>
      </c>
      <c r="C1853">
        <f>VLOOKUP(A1853,'Cód dos países'!$A$3:$C$199,3,FALSE)</f>
        <v>2</v>
      </c>
      <c r="D1853">
        <v>2009</v>
      </c>
      <c r="E1853">
        <f t="shared" si="26"/>
        <v>22009</v>
      </c>
      <c r="F1853" s="53">
        <v>0.375</v>
      </c>
    </row>
    <row r="1854" spans="1:6" x14ac:dyDescent="0.25">
      <c r="A1854" t="s">
        <v>588</v>
      </c>
      <c r="B1854" t="e">
        <f>VLOOKUP(A1854,'Cód dos países'!$A$3:$C$199,2,FALSE)</f>
        <v>#N/A</v>
      </c>
      <c r="C1854" t="e">
        <f>VLOOKUP(A1854,'Cód dos países'!$A$3:$C$199,3,FALSE)</f>
        <v>#N/A</v>
      </c>
      <c r="D1854">
        <v>2009</v>
      </c>
      <c r="E1854" t="e">
        <f t="shared" si="26"/>
        <v>#N/A</v>
      </c>
      <c r="F1854" s="53">
        <v>0.8125</v>
      </c>
    </row>
    <row r="1855" spans="1:6" x14ac:dyDescent="0.25">
      <c r="A1855" t="s">
        <v>6</v>
      </c>
      <c r="B1855" t="str">
        <f>VLOOKUP(A1855,'Cód dos países'!$A$3:$C$199,2,FALSE)</f>
        <v>ARE</v>
      </c>
      <c r="C1855">
        <f>VLOOKUP(A1855,'Cód dos países'!$A$3:$C$199,3,FALSE)</f>
        <v>186</v>
      </c>
      <c r="D1855">
        <v>2009</v>
      </c>
      <c r="E1855">
        <f t="shared" si="26"/>
        <v>1862009</v>
      </c>
      <c r="F1855" s="53">
        <v>0.8125</v>
      </c>
    </row>
    <row r="1856" spans="1:6" x14ac:dyDescent="0.25">
      <c r="A1856" t="s">
        <v>8</v>
      </c>
      <c r="B1856" t="str">
        <f>VLOOKUP(A1856,'Cód dos países'!$A$3:$C$199,2,FALSE)</f>
        <v>ARG</v>
      </c>
      <c r="C1856">
        <f>VLOOKUP(A1856,'Cód dos países'!$A$3:$C$199,3,FALSE)</f>
        <v>7</v>
      </c>
      <c r="D1856">
        <v>2009</v>
      </c>
      <c r="E1856">
        <f t="shared" si="26"/>
        <v>72009</v>
      </c>
      <c r="F1856" s="53">
        <v>0.625</v>
      </c>
    </row>
    <row r="1857" spans="1:6" x14ac:dyDescent="0.25">
      <c r="A1857" t="s">
        <v>10</v>
      </c>
      <c r="B1857" t="str">
        <f>VLOOKUP(A1857,'Cód dos países'!$A$3:$C$199,2,FALSE)</f>
        <v>ARM</v>
      </c>
      <c r="C1857">
        <f>VLOOKUP(A1857,'Cód dos países'!$A$3:$C$199,3,FALSE)</f>
        <v>8</v>
      </c>
      <c r="D1857">
        <v>2009</v>
      </c>
      <c r="E1857">
        <f t="shared" si="26"/>
        <v>82009</v>
      </c>
      <c r="F1857" s="53">
        <v>0.625</v>
      </c>
    </row>
    <row r="1858" spans="1:6" x14ac:dyDescent="0.25">
      <c r="A1858" t="s">
        <v>589</v>
      </c>
      <c r="B1858" t="e">
        <f>VLOOKUP(A1858,'Cód dos países'!$A$3:$C$199,2,FALSE)</f>
        <v>#N/A</v>
      </c>
      <c r="C1858" t="e">
        <f>VLOOKUP(A1858,'Cód dos países'!$A$3:$C$199,3,FALSE)</f>
        <v>#N/A</v>
      </c>
      <c r="D1858">
        <v>2009</v>
      </c>
      <c r="E1858" t="e">
        <f t="shared" si="26"/>
        <v>#N/A</v>
      </c>
      <c r="F1858" s="53">
        <v>0.875</v>
      </c>
    </row>
    <row r="1859" spans="1:6" x14ac:dyDescent="0.25">
      <c r="A1859" t="s">
        <v>347</v>
      </c>
      <c r="B1859" t="str">
        <f>VLOOKUP(A1859,'Cód dos países'!$A$3:$C$199,2,FALSE)</f>
        <v>ATG</v>
      </c>
      <c r="C1859">
        <f>VLOOKUP(A1859,'Cód dos países'!$A$3:$C$199,3,FALSE)</f>
        <v>6</v>
      </c>
      <c r="D1859">
        <v>2009</v>
      </c>
      <c r="E1859">
        <f t="shared" si="26"/>
        <v>62009</v>
      </c>
      <c r="F1859" s="53">
        <v>0.8125</v>
      </c>
    </row>
    <row r="1860" spans="1:6" x14ac:dyDescent="0.25">
      <c r="A1860" t="s">
        <v>12</v>
      </c>
      <c r="B1860" t="str">
        <f>VLOOKUP(A1860,'Cód dos países'!$A$3:$C$199,2,FALSE)</f>
        <v>AUS</v>
      </c>
      <c r="C1860">
        <f>VLOOKUP(A1860,'Cód dos países'!$A$3:$C$199,3,FALSE)</f>
        <v>9</v>
      </c>
      <c r="D1860">
        <v>2009</v>
      </c>
      <c r="E1860">
        <f t="shared" si="26"/>
        <v>92009</v>
      </c>
      <c r="F1860" s="53">
        <v>0.9375</v>
      </c>
    </row>
    <row r="1861" spans="1:6" x14ac:dyDescent="0.25">
      <c r="A1861" t="s">
        <v>14</v>
      </c>
      <c r="B1861" t="str">
        <f>VLOOKUP(A1861,'Cód dos países'!$A$3:$C$199,2,FALSE)</f>
        <v>AUT</v>
      </c>
      <c r="C1861">
        <f>VLOOKUP(A1861,'Cód dos países'!$A$3:$C$199,3,FALSE)</f>
        <v>10</v>
      </c>
      <c r="D1861">
        <v>2009</v>
      </c>
      <c r="E1861">
        <f t="shared" si="26"/>
        <v>102009</v>
      </c>
      <c r="F1861" s="53">
        <v>0.9375</v>
      </c>
    </row>
    <row r="1862" spans="1:6" x14ac:dyDescent="0.25">
      <c r="A1862" t="s">
        <v>16</v>
      </c>
      <c r="B1862" t="str">
        <f>VLOOKUP(A1862,'Cód dos países'!$A$3:$C$199,2,FALSE)</f>
        <v>AZE</v>
      </c>
      <c r="C1862">
        <f>VLOOKUP(A1862,'Cód dos países'!$A$3:$C$199,3,FALSE)</f>
        <v>11</v>
      </c>
      <c r="D1862">
        <v>2009</v>
      </c>
      <c r="E1862">
        <f t="shared" si="26"/>
        <v>112009</v>
      </c>
      <c r="F1862" s="53">
        <v>0.4375</v>
      </c>
    </row>
    <row r="1863" spans="1:6" x14ac:dyDescent="0.25">
      <c r="A1863" t="s">
        <v>18</v>
      </c>
      <c r="B1863" t="str">
        <f>VLOOKUP(A1863,'Cód dos países'!$A$3:$C$199,2,FALSE)</f>
        <v>BDI</v>
      </c>
      <c r="C1863">
        <f>VLOOKUP(A1863,'Cód dos países'!$A$3:$C$199,3,FALSE)</f>
        <v>28</v>
      </c>
      <c r="D1863">
        <v>2009</v>
      </c>
      <c r="E1863">
        <f t="shared" si="26"/>
        <v>282009</v>
      </c>
      <c r="F1863" s="53">
        <v>0.25</v>
      </c>
    </row>
    <row r="1864" spans="1:6" x14ac:dyDescent="0.25">
      <c r="A1864" t="s">
        <v>20</v>
      </c>
      <c r="B1864" t="str">
        <f>VLOOKUP(A1864,'Cód dos países'!$A$3:$C$199,2,FALSE)</f>
        <v>BEL</v>
      </c>
      <c r="C1864">
        <f>VLOOKUP(A1864,'Cód dos países'!$A$3:$C$199,3,FALSE)</f>
        <v>17</v>
      </c>
      <c r="D1864">
        <v>2009</v>
      </c>
      <c r="E1864">
        <f t="shared" si="26"/>
        <v>172009</v>
      </c>
      <c r="F1864" s="53">
        <v>0.8125</v>
      </c>
    </row>
    <row r="1865" spans="1:6" x14ac:dyDescent="0.25">
      <c r="A1865" t="s">
        <v>22</v>
      </c>
      <c r="B1865" t="str">
        <f>VLOOKUP(A1865,'Cód dos países'!$A$3:$C$199,2,FALSE)</f>
        <v>BEN</v>
      </c>
      <c r="C1865">
        <f>VLOOKUP(A1865,'Cód dos países'!$A$3:$C$199,3,FALSE)</f>
        <v>19</v>
      </c>
      <c r="D1865">
        <v>2009</v>
      </c>
      <c r="E1865">
        <f t="shared" si="26"/>
        <v>192009</v>
      </c>
      <c r="F1865" s="53">
        <v>0.4375</v>
      </c>
    </row>
    <row r="1866" spans="1:6" x14ac:dyDescent="0.25">
      <c r="A1866" t="s">
        <v>24</v>
      </c>
      <c r="B1866" t="str">
        <f>VLOOKUP(A1866,'Cód dos países'!$A$3:$C$199,2,FALSE)</f>
        <v>BFA</v>
      </c>
      <c r="C1866">
        <f>VLOOKUP(A1866,'Cód dos países'!$A$3:$C$199,3,FALSE)</f>
        <v>27</v>
      </c>
      <c r="D1866">
        <v>2009</v>
      </c>
      <c r="E1866">
        <f t="shared" si="26"/>
        <v>272009</v>
      </c>
      <c r="F1866" s="53">
        <v>0.5</v>
      </c>
    </row>
    <row r="1867" spans="1:6" x14ac:dyDescent="0.25">
      <c r="A1867" t="s">
        <v>26</v>
      </c>
      <c r="B1867" t="str">
        <f>VLOOKUP(A1867,'Cód dos países'!$A$3:$C$199,2,FALSE)</f>
        <v>BGD</v>
      </c>
      <c r="C1867">
        <f>VLOOKUP(A1867,'Cód dos países'!$A$3:$C$199,3,FALSE)</f>
        <v>14</v>
      </c>
      <c r="D1867">
        <v>2009</v>
      </c>
      <c r="E1867">
        <f t="shared" si="26"/>
        <v>142009</v>
      </c>
      <c r="F1867" s="53">
        <v>0.375</v>
      </c>
    </row>
    <row r="1868" spans="1:6" x14ac:dyDescent="0.25">
      <c r="A1868" t="s">
        <v>28</v>
      </c>
      <c r="B1868" t="str">
        <f>VLOOKUP(A1868,'Cód dos países'!$A$3:$C$199,2,FALSE)</f>
        <v>BGR</v>
      </c>
      <c r="C1868">
        <f>VLOOKUP(A1868,'Cód dos países'!$A$3:$C$199,3,FALSE)</f>
        <v>26</v>
      </c>
      <c r="D1868">
        <v>2009</v>
      </c>
      <c r="E1868">
        <f t="shared" si="26"/>
        <v>262009</v>
      </c>
      <c r="F1868" s="53">
        <v>0.5625</v>
      </c>
    </row>
    <row r="1869" spans="1:6" x14ac:dyDescent="0.25">
      <c r="A1869" t="s">
        <v>30</v>
      </c>
      <c r="B1869" t="str">
        <f>VLOOKUP(A1869,'Cód dos países'!$A$3:$C$199,2,FALSE)</f>
        <v>BHR</v>
      </c>
      <c r="C1869">
        <f>VLOOKUP(A1869,'Cód dos países'!$A$3:$C$199,3,FALSE)</f>
        <v>13</v>
      </c>
      <c r="D1869">
        <v>2009</v>
      </c>
      <c r="E1869">
        <f t="shared" si="26"/>
        <v>132009</v>
      </c>
      <c r="F1869" s="53">
        <v>0.75</v>
      </c>
    </row>
    <row r="1870" spans="1:6" x14ac:dyDescent="0.25">
      <c r="A1870" t="s">
        <v>348</v>
      </c>
      <c r="B1870" t="str">
        <f>VLOOKUP(A1870,'Cód dos países'!$A$3:$C$199,2,FALSE)</f>
        <v>BHS</v>
      </c>
      <c r="C1870">
        <f>VLOOKUP(A1870,'Cód dos países'!$A$3:$C$199,3,FALSE)</f>
        <v>12</v>
      </c>
      <c r="D1870">
        <v>2009</v>
      </c>
      <c r="E1870">
        <f t="shared" si="26"/>
        <v>122009</v>
      </c>
      <c r="F1870" s="53">
        <v>0.875</v>
      </c>
    </row>
    <row r="1871" spans="1:6" x14ac:dyDescent="0.25">
      <c r="A1871" t="s">
        <v>333</v>
      </c>
      <c r="B1871" t="str">
        <f>VLOOKUP(A1871,'Cód dos países'!$A$3:$C$199,2,FALSE)</f>
        <v>BIH</v>
      </c>
      <c r="C1871">
        <f>VLOOKUP(A1871,'Cód dos países'!$A$3:$C$199,3,FALSE)</f>
        <v>22</v>
      </c>
      <c r="D1871">
        <v>2009</v>
      </c>
      <c r="E1871">
        <f t="shared" si="26"/>
        <v>222009</v>
      </c>
      <c r="F1871" s="53">
        <v>0.625</v>
      </c>
    </row>
    <row r="1872" spans="1:6" x14ac:dyDescent="0.25">
      <c r="A1872" t="s">
        <v>33</v>
      </c>
      <c r="B1872" t="str">
        <f>VLOOKUP(A1872,'Cód dos países'!$A$3:$C$199,2,FALSE)</f>
        <v>BLR</v>
      </c>
      <c r="C1872">
        <f>VLOOKUP(A1872,'Cód dos países'!$A$3:$C$199,3,FALSE)</f>
        <v>16</v>
      </c>
      <c r="D1872">
        <v>2009</v>
      </c>
      <c r="E1872">
        <f t="shared" si="26"/>
        <v>162009</v>
      </c>
      <c r="F1872" s="53">
        <v>0.5</v>
      </c>
    </row>
    <row r="1873" spans="1:6" x14ac:dyDescent="0.25">
      <c r="A1873" t="s">
        <v>349</v>
      </c>
      <c r="B1873" t="str">
        <f>VLOOKUP(A1873,'Cód dos países'!$A$3:$C$199,2,FALSE)</f>
        <v>BLZ</v>
      </c>
      <c r="C1873">
        <f>VLOOKUP(A1873,'Cód dos países'!$A$3:$C$199,3,FALSE)</f>
        <v>18</v>
      </c>
      <c r="D1873">
        <v>2009</v>
      </c>
      <c r="E1873">
        <f t="shared" si="26"/>
        <v>182009</v>
      </c>
      <c r="F1873" s="53">
        <v>0.5625</v>
      </c>
    </row>
    <row r="1874" spans="1:6" x14ac:dyDescent="0.25">
      <c r="A1874" t="s">
        <v>590</v>
      </c>
      <c r="B1874" t="e">
        <f>VLOOKUP(A1874,'Cód dos países'!$A$3:$C$199,2,FALSE)</f>
        <v>#N/A</v>
      </c>
      <c r="C1874" t="e">
        <f>VLOOKUP(A1874,'Cód dos países'!$A$3:$C$199,3,FALSE)</f>
        <v>#N/A</v>
      </c>
      <c r="D1874">
        <v>2009</v>
      </c>
      <c r="E1874" t="e">
        <f t="shared" si="26"/>
        <v>#N/A</v>
      </c>
      <c r="F1874" s="53">
        <v>0.8125</v>
      </c>
    </row>
    <row r="1875" spans="1:6" x14ac:dyDescent="0.25">
      <c r="A1875" t="s">
        <v>35</v>
      </c>
      <c r="B1875" t="str">
        <f>VLOOKUP(A1875,'Cód dos países'!$A$3:$C$199,2,FALSE)</f>
        <v>BOL</v>
      </c>
      <c r="C1875">
        <f>VLOOKUP(A1875,'Cód dos países'!$A$3:$C$199,3,FALSE)</f>
        <v>21</v>
      </c>
      <c r="D1875">
        <v>2009</v>
      </c>
      <c r="E1875">
        <f t="shared" si="26"/>
        <v>212009</v>
      </c>
      <c r="F1875" s="53">
        <v>0.3125</v>
      </c>
    </row>
    <row r="1876" spans="1:6" x14ac:dyDescent="0.25">
      <c r="A1876" t="s">
        <v>37</v>
      </c>
      <c r="B1876" t="str">
        <f>VLOOKUP(A1876,'Cód dos países'!$A$3:$C$199,2,FALSE)</f>
        <v>BRA</v>
      </c>
      <c r="C1876">
        <f>VLOOKUP(A1876,'Cód dos países'!$A$3:$C$199,3,FALSE)</f>
        <v>24</v>
      </c>
      <c r="D1876">
        <v>2009</v>
      </c>
      <c r="E1876">
        <f t="shared" si="26"/>
        <v>242009</v>
      </c>
      <c r="F1876" s="53">
        <v>0.5</v>
      </c>
    </row>
    <row r="1877" spans="1:6" x14ac:dyDescent="0.25">
      <c r="A1877" t="s">
        <v>39</v>
      </c>
      <c r="B1877" t="str">
        <f>VLOOKUP(A1877,'Cód dos países'!$A$3:$C$199,2,FALSE)</f>
        <v>BRB</v>
      </c>
      <c r="C1877">
        <f>VLOOKUP(A1877,'Cód dos países'!$A$3:$C$199,3,FALSE)</f>
        <v>15</v>
      </c>
      <c r="D1877">
        <v>2009</v>
      </c>
      <c r="E1877">
        <f t="shared" si="26"/>
        <v>152009</v>
      </c>
      <c r="F1877" s="53">
        <v>0.75</v>
      </c>
    </row>
    <row r="1878" spans="1:6" x14ac:dyDescent="0.25">
      <c r="A1878" t="s">
        <v>350</v>
      </c>
      <c r="B1878" t="str">
        <f>VLOOKUP(A1878,'Cód dos países'!$A$3:$C$199,2,FALSE)</f>
        <v>BRN</v>
      </c>
      <c r="C1878">
        <f>VLOOKUP(A1878,'Cód dos países'!$A$3:$C$199,3,FALSE)</f>
        <v>25</v>
      </c>
      <c r="D1878">
        <v>2009</v>
      </c>
      <c r="E1878">
        <f t="shared" si="26"/>
        <v>252009</v>
      </c>
      <c r="F1878" s="53">
        <v>0.6875</v>
      </c>
    </row>
    <row r="1879" spans="1:6" x14ac:dyDescent="0.25">
      <c r="A1879" t="s">
        <v>41</v>
      </c>
      <c r="B1879" t="str">
        <f>VLOOKUP(A1879,'Cód dos países'!$A$3:$C$199,2,FALSE)</f>
        <v>BTN</v>
      </c>
      <c r="C1879">
        <f>VLOOKUP(A1879,'Cód dos países'!$A$3:$C$199,3,FALSE)</f>
        <v>20</v>
      </c>
      <c r="D1879">
        <v>2009</v>
      </c>
      <c r="E1879">
        <f t="shared" si="26"/>
        <v>202009</v>
      </c>
      <c r="F1879" s="53">
        <v>0.6875</v>
      </c>
    </row>
    <row r="1880" spans="1:6" x14ac:dyDescent="0.25">
      <c r="A1880" t="s">
        <v>43</v>
      </c>
      <c r="B1880" t="str">
        <f>VLOOKUP(A1880,'Cód dos países'!$A$3:$C$199,2,FALSE)</f>
        <v>BWA</v>
      </c>
      <c r="C1880">
        <f>VLOOKUP(A1880,'Cód dos países'!$A$3:$C$199,3,FALSE)</f>
        <v>23</v>
      </c>
      <c r="D1880">
        <v>2009</v>
      </c>
      <c r="E1880">
        <f t="shared" si="26"/>
        <v>232009</v>
      </c>
      <c r="F1880" s="53">
        <v>0.75</v>
      </c>
    </row>
    <row r="1881" spans="1:6" x14ac:dyDescent="0.25">
      <c r="A1881" t="s">
        <v>45</v>
      </c>
      <c r="B1881" t="str">
        <f>VLOOKUP(A1881,'Cód dos países'!$A$3:$C$199,2,FALSE)</f>
        <v>CAF</v>
      </c>
      <c r="C1881">
        <f>VLOOKUP(A1881,'Cód dos países'!$A$3:$C$199,3,FALSE)</f>
        <v>33</v>
      </c>
      <c r="D1881">
        <v>2009</v>
      </c>
      <c r="E1881">
        <f t="shared" si="26"/>
        <v>332009</v>
      </c>
      <c r="F1881" s="53">
        <v>0.25</v>
      </c>
    </row>
    <row r="1882" spans="1:6" x14ac:dyDescent="0.25">
      <c r="A1882" t="s">
        <v>47</v>
      </c>
      <c r="B1882" t="str">
        <f>VLOOKUP(A1882,'Cód dos países'!$A$3:$C$199,2,FALSE)</f>
        <v>CAN</v>
      </c>
      <c r="C1882">
        <f>VLOOKUP(A1882,'Cód dos países'!$A$3:$C$199,3,FALSE)</f>
        <v>31</v>
      </c>
      <c r="D1882">
        <v>2009</v>
      </c>
      <c r="E1882">
        <f t="shared" si="26"/>
        <v>312009</v>
      </c>
      <c r="F1882" s="53">
        <v>1</v>
      </c>
    </row>
    <row r="1883" spans="1:6" x14ac:dyDescent="0.25">
      <c r="A1883" t="s">
        <v>49</v>
      </c>
      <c r="B1883" t="str">
        <f>VLOOKUP(A1883,'Cód dos países'!$A$3:$C$199,2,FALSE)</f>
        <v>CHE</v>
      </c>
      <c r="C1883">
        <f>VLOOKUP(A1883,'Cód dos países'!$A$3:$C$199,3,FALSE)</f>
        <v>170</v>
      </c>
      <c r="D1883">
        <v>2009</v>
      </c>
      <c r="E1883">
        <f t="shared" si="26"/>
        <v>1702009</v>
      </c>
      <c r="F1883" s="53">
        <v>0.9375</v>
      </c>
    </row>
    <row r="1884" spans="1:6" x14ac:dyDescent="0.25">
      <c r="A1884" t="s">
        <v>51</v>
      </c>
      <c r="B1884" t="str">
        <f>VLOOKUP(A1884,'Cód dos países'!$A$3:$C$199,2,FALSE)</f>
        <v>CHL</v>
      </c>
      <c r="C1884">
        <f>VLOOKUP(A1884,'Cód dos países'!$A$3:$C$199,3,FALSE)</f>
        <v>35</v>
      </c>
      <c r="D1884">
        <v>2009</v>
      </c>
      <c r="E1884">
        <f t="shared" si="26"/>
        <v>352009</v>
      </c>
      <c r="F1884" s="53">
        <v>0.75</v>
      </c>
    </row>
    <row r="1885" spans="1:6" x14ac:dyDescent="0.25">
      <c r="A1885" t="s">
        <v>53</v>
      </c>
      <c r="B1885" t="str">
        <f>VLOOKUP(A1885,'Cód dos países'!$A$3:$C$199,2,FALSE)</f>
        <v>CHN</v>
      </c>
      <c r="C1885">
        <f>VLOOKUP(A1885,'Cód dos países'!$A$3:$C$199,3,FALSE)</f>
        <v>36</v>
      </c>
      <c r="D1885">
        <v>2009</v>
      </c>
      <c r="E1885">
        <f t="shared" si="26"/>
        <v>362009</v>
      </c>
      <c r="F1885" s="53">
        <v>0.5625</v>
      </c>
    </row>
    <row r="1886" spans="1:6" x14ac:dyDescent="0.25">
      <c r="A1886" t="s">
        <v>429</v>
      </c>
      <c r="B1886" t="str">
        <f>VLOOKUP(A1886,'Cód dos países'!$A$3:$C$199,2,FALSE)</f>
        <v>CIV</v>
      </c>
      <c r="C1886">
        <f>VLOOKUP(A1886,'Cód dos países'!$A$3:$C$199,3,FALSE)</f>
        <v>42</v>
      </c>
      <c r="D1886">
        <v>2009</v>
      </c>
      <c r="E1886">
        <f t="shared" si="26"/>
        <v>422009</v>
      </c>
      <c r="F1886" s="53">
        <v>0.375</v>
      </c>
    </row>
    <row r="1887" spans="1:6" x14ac:dyDescent="0.25">
      <c r="A1887" t="s">
        <v>56</v>
      </c>
      <c r="B1887" t="str">
        <f>VLOOKUP(A1887,'Cód dos países'!$A$3:$C$199,2,FALSE)</f>
        <v>CMR</v>
      </c>
      <c r="C1887">
        <f>VLOOKUP(A1887,'Cód dos países'!$A$3:$C$199,3,FALSE)</f>
        <v>30</v>
      </c>
      <c r="D1887">
        <v>2009</v>
      </c>
      <c r="E1887">
        <f t="shared" si="26"/>
        <v>302009</v>
      </c>
      <c r="F1887" s="53">
        <v>0.3125</v>
      </c>
    </row>
    <row r="1888" spans="1:6" x14ac:dyDescent="0.25">
      <c r="A1888" t="s">
        <v>334</v>
      </c>
      <c r="B1888" t="str">
        <f>VLOOKUP(A1888,'Cód dos países'!$A$3:$C$199,2,FALSE)</f>
        <v>COG</v>
      </c>
      <c r="C1888">
        <f>VLOOKUP(A1888,'Cód dos países'!$A$3:$C$199,3,FALSE)</f>
        <v>39</v>
      </c>
      <c r="D1888">
        <v>2009</v>
      </c>
      <c r="E1888">
        <f t="shared" si="26"/>
        <v>392009</v>
      </c>
      <c r="F1888" s="53">
        <v>0.3125</v>
      </c>
    </row>
    <row r="1889" spans="1:6" x14ac:dyDescent="0.25">
      <c r="A1889" t="s">
        <v>59</v>
      </c>
      <c r="B1889" t="str">
        <f>VLOOKUP(A1889,'Cód dos países'!$A$3:$C$199,2,FALSE)</f>
        <v>COL</v>
      </c>
      <c r="C1889">
        <f>VLOOKUP(A1889,'Cód dos países'!$A$3:$C$199,3,FALSE)</f>
        <v>37</v>
      </c>
      <c r="D1889">
        <v>2009</v>
      </c>
      <c r="E1889">
        <f t="shared" si="26"/>
        <v>372009</v>
      </c>
      <c r="F1889" s="53">
        <v>0.375</v>
      </c>
    </row>
    <row r="1890" spans="1:6" x14ac:dyDescent="0.25">
      <c r="A1890" t="s">
        <v>61</v>
      </c>
      <c r="B1890" t="str">
        <f>VLOOKUP(A1890,'Cód dos países'!$A$3:$C$199,2,FALSE)</f>
        <v>COM</v>
      </c>
      <c r="C1890">
        <f>VLOOKUP(A1890,'Cód dos países'!$A$3:$C$199,3,FALSE)</f>
        <v>38</v>
      </c>
      <c r="D1890">
        <v>2009</v>
      </c>
      <c r="E1890">
        <f t="shared" si="26"/>
        <v>382009</v>
      </c>
      <c r="F1890" s="53">
        <v>0.375</v>
      </c>
    </row>
    <row r="1891" spans="1:6" x14ac:dyDescent="0.25">
      <c r="A1891" t="s">
        <v>63</v>
      </c>
      <c r="B1891" t="str">
        <f>VLOOKUP(A1891,'Cód dos países'!$A$3:$C$199,2,FALSE)</f>
        <v>CPV</v>
      </c>
      <c r="C1891">
        <f>VLOOKUP(A1891,'Cód dos países'!$A$3:$C$199,3,FALSE)</f>
        <v>32</v>
      </c>
      <c r="D1891">
        <v>2009</v>
      </c>
      <c r="E1891">
        <f t="shared" si="26"/>
        <v>322009</v>
      </c>
      <c r="F1891" s="53">
        <v>0.6875</v>
      </c>
    </row>
    <row r="1892" spans="1:6" x14ac:dyDescent="0.25">
      <c r="A1892" t="s">
        <v>65</v>
      </c>
      <c r="B1892" t="str">
        <f>VLOOKUP(A1892,'Cód dos países'!$A$3:$C$199,2,FALSE)</f>
        <v>CRI</v>
      </c>
      <c r="C1892">
        <f>VLOOKUP(A1892,'Cód dos países'!$A$3:$C$199,3,FALSE)</f>
        <v>41</v>
      </c>
      <c r="D1892">
        <v>2009</v>
      </c>
      <c r="E1892">
        <f t="shared" si="26"/>
        <v>412009</v>
      </c>
      <c r="F1892" s="53">
        <v>0.75</v>
      </c>
    </row>
    <row r="1893" spans="1:6" x14ac:dyDescent="0.25">
      <c r="A1893" t="s">
        <v>67</v>
      </c>
      <c r="B1893" t="str">
        <f>VLOOKUP(A1893,'Cód dos países'!$A$3:$C$199,2,FALSE)</f>
        <v>CUB</v>
      </c>
      <c r="C1893">
        <f>VLOOKUP(A1893,'Cód dos países'!$A$3:$C$199,3,FALSE)</f>
        <v>44</v>
      </c>
      <c r="D1893">
        <v>2009</v>
      </c>
      <c r="E1893">
        <f t="shared" si="26"/>
        <v>442009</v>
      </c>
      <c r="F1893" s="53">
        <v>0.4375</v>
      </c>
    </row>
    <row r="1894" spans="1:6" x14ac:dyDescent="0.25">
      <c r="A1894" t="s">
        <v>591</v>
      </c>
      <c r="B1894" t="e">
        <f>VLOOKUP(A1894,'Cód dos países'!$A$3:$C$199,2,FALSE)</f>
        <v>#N/A</v>
      </c>
      <c r="C1894" t="e">
        <f>VLOOKUP(A1894,'Cód dos países'!$A$3:$C$199,3,FALSE)</f>
        <v>#N/A</v>
      </c>
      <c r="D1894">
        <v>2009</v>
      </c>
      <c r="E1894" t="e">
        <f t="shared" si="26"/>
        <v>#N/A</v>
      </c>
      <c r="F1894" s="53">
        <v>0.875</v>
      </c>
    </row>
    <row r="1895" spans="1:6" x14ac:dyDescent="0.25">
      <c r="A1895" t="s">
        <v>69</v>
      </c>
      <c r="B1895" t="str">
        <f>VLOOKUP(A1895,'Cód dos países'!$A$3:$C$199,2,FALSE)</f>
        <v>CYP</v>
      </c>
      <c r="C1895">
        <f>VLOOKUP(A1895,'Cód dos países'!$A$3:$C$199,3,FALSE)</f>
        <v>45</v>
      </c>
      <c r="D1895">
        <v>2009</v>
      </c>
      <c r="E1895">
        <f t="shared" si="26"/>
        <v>452009</v>
      </c>
      <c r="F1895" s="53">
        <v>0.75</v>
      </c>
    </row>
    <row r="1896" spans="1:6" x14ac:dyDescent="0.25">
      <c r="A1896" t="s">
        <v>71</v>
      </c>
      <c r="B1896" t="str">
        <f>VLOOKUP(A1896,'Cód dos países'!$A$3:$C$199,2,FALSE)</f>
        <v>CZE</v>
      </c>
      <c r="C1896">
        <f>VLOOKUP(A1896,'Cód dos países'!$A$3:$C$199,3,FALSE)</f>
        <v>46</v>
      </c>
      <c r="D1896">
        <v>2009</v>
      </c>
      <c r="E1896">
        <f t="shared" si="26"/>
        <v>462009</v>
      </c>
      <c r="F1896" s="53">
        <v>0.875</v>
      </c>
    </row>
    <row r="1897" spans="1:6" x14ac:dyDescent="0.25">
      <c r="A1897" t="s">
        <v>73</v>
      </c>
      <c r="B1897" t="str">
        <f>VLOOKUP(A1897,'Cód dos países'!$A$3:$C$199,2,FALSE)</f>
        <v>DEU</v>
      </c>
      <c r="C1897">
        <f>VLOOKUP(A1897,'Cód dos países'!$A$3:$C$199,3,FALSE)</f>
        <v>64</v>
      </c>
      <c r="D1897">
        <v>2009</v>
      </c>
      <c r="E1897">
        <f t="shared" si="26"/>
        <v>642009</v>
      </c>
      <c r="F1897" s="53">
        <v>0.875</v>
      </c>
    </row>
    <row r="1898" spans="1:6" x14ac:dyDescent="0.25">
      <c r="A1898" t="s">
        <v>75</v>
      </c>
      <c r="B1898" t="str">
        <f>VLOOKUP(A1898,'Cód dos países'!$A$3:$C$199,2,FALSE)</f>
        <v>DJI</v>
      </c>
      <c r="C1898">
        <f>VLOOKUP(A1898,'Cód dos países'!$A$3:$C$199,3,FALSE)</f>
        <v>48</v>
      </c>
      <c r="D1898">
        <v>2009</v>
      </c>
      <c r="E1898">
        <f t="shared" si="26"/>
        <v>482009</v>
      </c>
      <c r="F1898" s="53">
        <v>0.625</v>
      </c>
    </row>
    <row r="1899" spans="1:6" x14ac:dyDescent="0.25">
      <c r="A1899" t="s">
        <v>353</v>
      </c>
      <c r="B1899" t="str">
        <f>VLOOKUP(A1899,'Cód dos países'!$A$3:$C$199,2,FALSE)</f>
        <v>DMA</v>
      </c>
      <c r="C1899">
        <f>VLOOKUP(A1899,'Cód dos países'!$A$3:$C$199,3,FALSE)</f>
        <v>49</v>
      </c>
      <c r="D1899">
        <v>2009</v>
      </c>
      <c r="E1899">
        <f t="shared" si="26"/>
        <v>492009</v>
      </c>
      <c r="F1899" s="53">
        <v>0.75</v>
      </c>
    </row>
    <row r="1900" spans="1:6" x14ac:dyDescent="0.25">
      <c r="A1900" t="s">
        <v>77</v>
      </c>
      <c r="B1900" t="str">
        <f>VLOOKUP(A1900,'Cód dos países'!$A$3:$C$199,2,FALSE)</f>
        <v>DNK</v>
      </c>
      <c r="C1900">
        <f>VLOOKUP(A1900,'Cód dos países'!$A$3:$C$199,3,FALSE)</f>
        <v>47</v>
      </c>
      <c r="D1900">
        <v>2009</v>
      </c>
      <c r="E1900">
        <f t="shared" ref="E1900:E1963" si="27">C1900*10000+D1900</f>
        <v>472009</v>
      </c>
      <c r="F1900" s="53">
        <v>0.875</v>
      </c>
    </row>
    <row r="1901" spans="1:6" x14ac:dyDescent="0.25">
      <c r="A1901" t="s">
        <v>79</v>
      </c>
      <c r="B1901" t="str">
        <f>VLOOKUP(A1901,'Cód dos países'!$A$3:$C$199,2,FALSE)</f>
        <v>DOM</v>
      </c>
      <c r="C1901">
        <f>VLOOKUP(A1901,'Cód dos países'!$A$3:$C$199,3,FALSE)</f>
        <v>50</v>
      </c>
      <c r="D1901">
        <v>2009</v>
      </c>
      <c r="E1901">
        <f t="shared" si="27"/>
        <v>502009</v>
      </c>
      <c r="F1901" s="53">
        <v>0.5</v>
      </c>
    </row>
    <row r="1902" spans="1:6" x14ac:dyDescent="0.25">
      <c r="A1902" t="s">
        <v>81</v>
      </c>
      <c r="B1902" t="str">
        <f>VLOOKUP(A1902,'Cód dos países'!$A$3:$C$199,2,FALSE)</f>
        <v>DZA</v>
      </c>
      <c r="C1902">
        <f>VLOOKUP(A1902,'Cód dos países'!$A$3:$C$199,3,FALSE)</f>
        <v>3</v>
      </c>
      <c r="D1902">
        <v>2009</v>
      </c>
      <c r="E1902">
        <f t="shared" si="27"/>
        <v>32009</v>
      </c>
      <c r="F1902" s="53">
        <v>0.5</v>
      </c>
    </row>
    <row r="1903" spans="1:6" x14ac:dyDescent="0.25">
      <c r="A1903" t="s">
        <v>83</v>
      </c>
      <c r="B1903" t="str">
        <f>VLOOKUP(A1903,'Cód dos países'!$A$3:$C$199,2,FALSE)</f>
        <v>ECU</v>
      </c>
      <c r="C1903">
        <f>VLOOKUP(A1903,'Cód dos países'!$A$3:$C$199,3,FALSE)</f>
        <v>51</v>
      </c>
      <c r="D1903">
        <v>2009</v>
      </c>
      <c r="E1903">
        <f t="shared" si="27"/>
        <v>512009</v>
      </c>
      <c r="F1903" s="53">
        <v>0.4375</v>
      </c>
    </row>
    <row r="1904" spans="1:6" x14ac:dyDescent="0.25">
      <c r="A1904" t="s">
        <v>85</v>
      </c>
      <c r="B1904" t="str">
        <f>VLOOKUP(A1904,'Cód dos países'!$A$3:$C$199,2,FALSE)</f>
        <v>EGY</v>
      </c>
      <c r="C1904">
        <f>VLOOKUP(A1904,'Cód dos países'!$A$3:$C$199,3,FALSE)</f>
        <v>52</v>
      </c>
      <c r="D1904">
        <v>2009</v>
      </c>
      <c r="E1904">
        <f t="shared" si="27"/>
        <v>522009</v>
      </c>
      <c r="F1904" s="53">
        <v>0.5625</v>
      </c>
    </row>
    <row r="1905" spans="1:6" x14ac:dyDescent="0.25">
      <c r="A1905" t="s">
        <v>87</v>
      </c>
      <c r="B1905" t="str">
        <f>VLOOKUP(A1905,'Cód dos países'!$A$3:$C$199,2,FALSE)</f>
        <v>ERI</v>
      </c>
      <c r="C1905">
        <f>VLOOKUP(A1905,'Cód dos países'!$A$3:$C$199,3,FALSE)</f>
        <v>55</v>
      </c>
      <c r="D1905">
        <v>2009</v>
      </c>
      <c r="E1905">
        <f t="shared" si="27"/>
        <v>552009</v>
      </c>
      <c r="F1905" s="53">
        <v>0.4375</v>
      </c>
    </row>
    <row r="1906" spans="1:6" x14ac:dyDescent="0.25">
      <c r="A1906" t="s">
        <v>89</v>
      </c>
      <c r="B1906" t="str">
        <f>VLOOKUP(A1906,'Cód dos países'!$A$3:$C$199,2,FALSE)</f>
        <v>ESP</v>
      </c>
      <c r="C1906">
        <f>VLOOKUP(A1906,'Cód dos países'!$A$3:$C$199,3,FALSE)</f>
        <v>161</v>
      </c>
      <c r="D1906">
        <v>2009</v>
      </c>
      <c r="E1906">
        <f t="shared" si="27"/>
        <v>1612009</v>
      </c>
      <c r="F1906" s="53">
        <v>0.9375</v>
      </c>
    </row>
    <row r="1907" spans="1:6" x14ac:dyDescent="0.25">
      <c r="A1907" t="s">
        <v>91</v>
      </c>
      <c r="B1907" t="str">
        <f>VLOOKUP(A1907,'Cód dos países'!$A$3:$C$199,2,FALSE)</f>
        <v>EST</v>
      </c>
      <c r="C1907">
        <f>VLOOKUP(A1907,'Cód dos países'!$A$3:$C$199,3,FALSE)</f>
        <v>56</v>
      </c>
      <c r="D1907">
        <v>2009</v>
      </c>
      <c r="E1907">
        <f t="shared" si="27"/>
        <v>562009</v>
      </c>
      <c r="F1907" s="53">
        <v>0.75</v>
      </c>
    </row>
    <row r="1908" spans="1:6" x14ac:dyDescent="0.25">
      <c r="A1908" t="s">
        <v>93</v>
      </c>
      <c r="B1908" t="str">
        <f>VLOOKUP(A1908,'Cód dos países'!$A$3:$C$199,2,FALSE)</f>
        <v>ETH</v>
      </c>
      <c r="C1908">
        <f>VLOOKUP(A1908,'Cód dos países'!$A$3:$C$199,3,FALSE)</f>
        <v>57</v>
      </c>
      <c r="D1908">
        <v>2009</v>
      </c>
      <c r="E1908">
        <f t="shared" si="27"/>
        <v>572009</v>
      </c>
      <c r="F1908" s="53">
        <v>0.4375</v>
      </c>
    </row>
    <row r="1909" spans="1:6" x14ac:dyDescent="0.25">
      <c r="A1909" t="s">
        <v>95</v>
      </c>
      <c r="B1909" t="str">
        <f>VLOOKUP(A1909,'Cód dos países'!$A$3:$C$199,2,FALSE)</f>
        <v>FIN</v>
      </c>
      <c r="C1909">
        <f>VLOOKUP(A1909,'Cód dos países'!$A$3:$C$199,3,FALSE)</f>
        <v>59</v>
      </c>
      <c r="D1909">
        <v>2009</v>
      </c>
      <c r="E1909">
        <f t="shared" si="27"/>
        <v>592009</v>
      </c>
      <c r="F1909" s="53">
        <v>0.9375</v>
      </c>
    </row>
    <row r="1910" spans="1:6" x14ac:dyDescent="0.25">
      <c r="A1910" t="s">
        <v>97</v>
      </c>
      <c r="B1910" t="str">
        <f>VLOOKUP(A1910,'Cód dos países'!$A$3:$C$199,2,FALSE)</f>
        <v>FJI</v>
      </c>
      <c r="C1910">
        <f>VLOOKUP(A1910,'Cód dos países'!$A$3:$C$199,3,FALSE)</f>
        <v>58</v>
      </c>
      <c r="D1910">
        <v>2009</v>
      </c>
      <c r="E1910">
        <f t="shared" si="27"/>
        <v>582009</v>
      </c>
      <c r="F1910" s="53">
        <v>0.4375</v>
      </c>
    </row>
    <row r="1911" spans="1:6" x14ac:dyDescent="0.25">
      <c r="A1911" t="s">
        <v>99</v>
      </c>
      <c r="B1911" t="str">
        <f>VLOOKUP(A1911,'Cód dos países'!$A$3:$C$199,2,FALSE)</f>
        <v>FRA</v>
      </c>
      <c r="C1911">
        <f>VLOOKUP(A1911,'Cód dos países'!$A$3:$C$199,3,FALSE)</f>
        <v>60</v>
      </c>
      <c r="D1911">
        <v>2009</v>
      </c>
      <c r="E1911">
        <f t="shared" si="27"/>
        <v>602009</v>
      </c>
      <c r="F1911" s="53">
        <v>0.75</v>
      </c>
    </row>
    <row r="1912" spans="1:6" x14ac:dyDescent="0.25">
      <c r="A1912" t="s">
        <v>361</v>
      </c>
      <c r="B1912" t="str">
        <f>VLOOKUP(A1912,'Cód dos países'!$A$3:$C$199,2,FALSE)</f>
        <v>FSM</v>
      </c>
      <c r="C1912">
        <f>VLOOKUP(A1912,'Cód dos países'!$A$3:$C$199,3,FALSE)</f>
        <v>116</v>
      </c>
      <c r="D1912">
        <v>2009</v>
      </c>
      <c r="E1912">
        <f t="shared" si="27"/>
        <v>1162009</v>
      </c>
      <c r="F1912" s="53">
        <v>0.875</v>
      </c>
    </row>
    <row r="1913" spans="1:6" x14ac:dyDescent="0.25">
      <c r="A1913" t="s">
        <v>101</v>
      </c>
      <c r="B1913" t="str">
        <f>VLOOKUP(A1913,'Cód dos países'!$A$3:$C$199,2,FALSE)</f>
        <v>GAB</v>
      </c>
      <c r="C1913">
        <f>VLOOKUP(A1913,'Cód dos países'!$A$3:$C$199,3,FALSE)</f>
        <v>61</v>
      </c>
      <c r="D1913">
        <v>2009</v>
      </c>
      <c r="E1913">
        <f t="shared" si="27"/>
        <v>612009</v>
      </c>
      <c r="F1913" s="53">
        <v>0.5</v>
      </c>
    </row>
    <row r="1914" spans="1:6" x14ac:dyDescent="0.25">
      <c r="A1914" t="s">
        <v>103</v>
      </c>
      <c r="B1914" t="str">
        <f>VLOOKUP(A1914,'Cód dos países'!$A$3:$C$199,2,FALSE)</f>
        <v>GBR</v>
      </c>
      <c r="C1914">
        <f>VLOOKUP(A1914,'Cód dos países'!$A$3:$C$199,3,FALSE)</f>
        <v>187</v>
      </c>
      <c r="D1914">
        <v>2009</v>
      </c>
      <c r="E1914">
        <f t="shared" si="27"/>
        <v>1872009</v>
      </c>
      <c r="F1914" s="53">
        <v>0.9375</v>
      </c>
    </row>
    <row r="1915" spans="1:6" x14ac:dyDescent="0.25">
      <c r="A1915" t="s">
        <v>105</v>
      </c>
      <c r="B1915" t="str">
        <f>VLOOKUP(A1915,'Cód dos países'!$A$3:$C$199,2,FALSE)</f>
        <v>GEO</v>
      </c>
      <c r="C1915">
        <f>VLOOKUP(A1915,'Cód dos países'!$A$3:$C$199,3,FALSE)</f>
        <v>63</v>
      </c>
      <c r="D1915">
        <v>2009</v>
      </c>
      <c r="E1915">
        <f t="shared" si="27"/>
        <v>632009</v>
      </c>
      <c r="F1915" s="53">
        <v>0.5</v>
      </c>
    </row>
    <row r="1916" spans="1:6" x14ac:dyDescent="0.25">
      <c r="A1916" t="s">
        <v>107</v>
      </c>
      <c r="B1916" t="str">
        <f>VLOOKUP(A1916,'Cód dos países'!$A$3:$C$199,2,FALSE)</f>
        <v>GHA</v>
      </c>
      <c r="C1916">
        <f>VLOOKUP(A1916,'Cód dos países'!$A$3:$C$199,3,FALSE)</f>
        <v>66</v>
      </c>
      <c r="D1916">
        <v>2009</v>
      </c>
      <c r="E1916">
        <f t="shared" si="27"/>
        <v>662009</v>
      </c>
      <c r="F1916" s="53">
        <v>0.625</v>
      </c>
    </row>
    <row r="1917" spans="1:6" x14ac:dyDescent="0.25">
      <c r="A1917" t="s">
        <v>109</v>
      </c>
      <c r="B1917" t="str">
        <f>VLOOKUP(A1917,'Cód dos países'!$A$3:$C$199,2,FALSE)</f>
        <v>GIN</v>
      </c>
      <c r="C1917">
        <f>VLOOKUP(A1917,'Cód dos países'!$A$3:$C$199,3,FALSE)</f>
        <v>70</v>
      </c>
      <c r="D1917">
        <v>2009</v>
      </c>
      <c r="E1917">
        <f t="shared" si="27"/>
        <v>702009</v>
      </c>
      <c r="F1917" s="53">
        <v>0.25</v>
      </c>
    </row>
    <row r="1918" spans="1:6" x14ac:dyDescent="0.25">
      <c r="A1918" t="s">
        <v>354</v>
      </c>
      <c r="B1918" t="str">
        <f>VLOOKUP(A1918,'Cód dos países'!$A$3:$C$199,2,FALSE)</f>
        <v>GMB</v>
      </c>
      <c r="C1918">
        <f>VLOOKUP(A1918,'Cód dos países'!$A$3:$C$199,3,FALSE)</f>
        <v>62</v>
      </c>
      <c r="D1918">
        <v>2009</v>
      </c>
      <c r="E1918">
        <f t="shared" si="27"/>
        <v>622009</v>
      </c>
      <c r="F1918" s="53">
        <v>0.5625</v>
      </c>
    </row>
    <row r="1919" spans="1:6" x14ac:dyDescent="0.25">
      <c r="A1919" t="s">
        <v>112</v>
      </c>
      <c r="B1919" t="str">
        <f>VLOOKUP(A1919,'Cód dos países'!$A$3:$C$199,2,FALSE)</f>
        <v>GNB</v>
      </c>
      <c r="C1919">
        <f>VLOOKUP(A1919,'Cód dos países'!$A$3:$C$199,3,FALSE)</f>
        <v>71</v>
      </c>
      <c r="D1919">
        <v>2009</v>
      </c>
      <c r="E1919">
        <f t="shared" si="27"/>
        <v>712009</v>
      </c>
      <c r="F1919" s="53">
        <v>0.1875</v>
      </c>
    </row>
    <row r="1920" spans="1:6" x14ac:dyDescent="0.25">
      <c r="A1920" t="s">
        <v>114</v>
      </c>
      <c r="B1920" t="str">
        <f>VLOOKUP(A1920,'Cód dos países'!$A$3:$C$199,2,FALSE)</f>
        <v>GNQ</v>
      </c>
      <c r="C1920">
        <f>VLOOKUP(A1920,'Cód dos países'!$A$3:$C$199,3,FALSE)</f>
        <v>54</v>
      </c>
      <c r="D1920">
        <v>2009</v>
      </c>
      <c r="E1920">
        <f t="shared" si="27"/>
        <v>542009</v>
      </c>
      <c r="F1920" s="53">
        <v>0.4375</v>
      </c>
    </row>
    <row r="1921" spans="1:6" x14ac:dyDescent="0.25">
      <c r="A1921" t="s">
        <v>116</v>
      </c>
      <c r="B1921" t="str">
        <f>VLOOKUP(A1921,'Cód dos países'!$A$3:$C$199,2,FALSE)</f>
        <v>GRC</v>
      </c>
      <c r="C1921">
        <f>VLOOKUP(A1921,'Cód dos países'!$A$3:$C$199,3,FALSE)</f>
        <v>67</v>
      </c>
      <c r="D1921">
        <v>2009</v>
      </c>
      <c r="E1921">
        <f t="shared" si="27"/>
        <v>672009</v>
      </c>
      <c r="F1921" s="53">
        <v>0.875</v>
      </c>
    </row>
    <row r="1922" spans="1:6" x14ac:dyDescent="0.25">
      <c r="A1922" t="s">
        <v>355</v>
      </c>
      <c r="B1922" t="str">
        <f>VLOOKUP(A1922,'Cód dos países'!$A$3:$C$199,2,FALSE)</f>
        <v>GRD</v>
      </c>
      <c r="C1922">
        <f>VLOOKUP(A1922,'Cód dos países'!$A$3:$C$199,3,FALSE)</f>
        <v>68</v>
      </c>
      <c r="D1922">
        <v>2009</v>
      </c>
      <c r="E1922">
        <f t="shared" si="27"/>
        <v>682009</v>
      </c>
      <c r="F1922" s="53">
        <v>0.625</v>
      </c>
    </row>
    <row r="1923" spans="1:6" x14ac:dyDescent="0.25">
      <c r="A1923" t="s">
        <v>118</v>
      </c>
      <c r="B1923" t="str">
        <f>VLOOKUP(A1923,'Cód dos países'!$A$3:$C$199,2,FALSE)</f>
        <v>GTM</v>
      </c>
      <c r="C1923">
        <f>VLOOKUP(A1923,'Cód dos países'!$A$3:$C$199,3,FALSE)</f>
        <v>69</v>
      </c>
      <c r="D1923">
        <v>2009</v>
      </c>
      <c r="E1923">
        <f t="shared" si="27"/>
        <v>692009</v>
      </c>
      <c r="F1923" s="53">
        <v>0.3125</v>
      </c>
    </row>
    <row r="1924" spans="1:6" x14ac:dyDescent="0.25">
      <c r="A1924" t="s">
        <v>120</v>
      </c>
      <c r="B1924" t="str">
        <f>VLOOKUP(A1924,'Cód dos países'!$A$3:$C$199,2,FALSE)</f>
        <v>GUY</v>
      </c>
      <c r="C1924">
        <f>VLOOKUP(A1924,'Cód dos países'!$A$3:$C$199,3,FALSE)</f>
        <v>72</v>
      </c>
      <c r="D1924">
        <v>2009</v>
      </c>
      <c r="E1924">
        <f t="shared" si="27"/>
        <v>722009</v>
      </c>
      <c r="F1924" s="53">
        <v>0.75</v>
      </c>
    </row>
    <row r="1925" spans="1:6" x14ac:dyDescent="0.25">
      <c r="A1925" t="s">
        <v>592</v>
      </c>
      <c r="B1925" t="e">
        <f>VLOOKUP(A1925,'Cód dos países'!$A$3:$C$199,2,FALSE)</f>
        <v>#N/A</v>
      </c>
      <c r="C1925" t="e">
        <f>VLOOKUP(A1925,'Cód dos países'!$A$3:$C$199,3,FALSE)</f>
        <v>#N/A</v>
      </c>
      <c r="D1925">
        <v>2009</v>
      </c>
      <c r="E1925" t="e">
        <f t="shared" si="27"/>
        <v>#N/A</v>
      </c>
      <c r="F1925" s="53">
        <v>0.875</v>
      </c>
    </row>
    <row r="1926" spans="1:6" x14ac:dyDescent="0.25">
      <c r="A1926" t="s">
        <v>120</v>
      </c>
      <c r="B1926" t="str">
        <f>VLOOKUP(A1926,'Cód dos países'!$A$3:$C$199,2,FALSE)</f>
        <v>GUY</v>
      </c>
      <c r="C1926">
        <f>VLOOKUP(A1926,'Cód dos países'!$A$3:$C$199,3,FALSE)</f>
        <v>72</v>
      </c>
      <c r="D1926">
        <v>2009</v>
      </c>
      <c r="E1926">
        <f t="shared" si="27"/>
        <v>722009</v>
      </c>
      <c r="F1926" s="53">
        <v>0.375</v>
      </c>
    </row>
    <row r="1927" spans="1:6" x14ac:dyDescent="0.25">
      <c r="A1927" t="s">
        <v>122</v>
      </c>
      <c r="B1927" t="str">
        <f>VLOOKUP(A1927,'Cód dos países'!$A$3:$C$199,2,FALSE)</f>
        <v>HKG</v>
      </c>
      <c r="C1927">
        <f>VLOOKUP(A1927,'Cód dos países'!$A$3:$C$199,3,FALSE)</f>
        <v>75</v>
      </c>
      <c r="D1927">
        <v>2009</v>
      </c>
      <c r="E1927">
        <f t="shared" si="27"/>
        <v>752009</v>
      </c>
      <c r="F1927" s="53">
        <v>0.75</v>
      </c>
    </row>
    <row r="1928" spans="1:6" x14ac:dyDescent="0.25">
      <c r="A1928" t="s">
        <v>124</v>
      </c>
      <c r="B1928" t="str">
        <f>VLOOKUP(A1928,'Cód dos países'!$A$3:$C$199,2,FALSE)</f>
        <v>HND</v>
      </c>
      <c r="C1928">
        <f>VLOOKUP(A1928,'Cód dos países'!$A$3:$C$199,3,FALSE)</f>
        <v>74</v>
      </c>
      <c r="D1928">
        <v>2009</v>
      </c>
      <c r="E1928">
        <f t="shared" si="27"/>
        <v>742009</v>
      </c>
      <c r="F1928" s="53">
        <v>0.4375</v>
      </c>
    </row>
    <row r="1929" spans="1:6" x14ac:dyDescent="0.25">
      <c r="A1929" t="s">
        <v>126</v>
      </c>
      <c r="B1929" t="str">
        <f>VLOOKUP(A1929,'Cód dos países'!$A$3:$C$199,2,FALSE)</f>
        <v>HRV</v>
      </c>
      <c r="C1929">
        <f>VLOOKUP(A1929,'Cód dos países'!$A$3:$C$199,3,FALSE)</f>
        <v>43</v>
      </c>
      <c r="D1929">
        <v>2009</v>
      </c>
      <c r="E1929">
        <f t="shared" si="27"/>
        <v>432009</v>
      </c>
      <c r="F1929" s="53">
        <v>0.6875</v>
      </c>
    </row>
    <row r="1930" spans="1:6" x14ac:dyDescent="0.25">
      <c r="A1930" t="s">
        <v>128</v>
      </c>
      <c r="B1930" t="str">
        <f>VLOOKUP(A1930,'Cód dos países'!$A$3:$C$199,2,FALSE)</f>
        <v>HTI</v>
      </c>
      <c r="C1930">
        <f>VLOOKUP(A1930,'Cód dos países'!$A$3:$C$199,3,FALSE)</f>
        <v>73</v>
      </c>
      <c r="D1930">
        <v>2009</v>
      </c>
      <c r="E1930">
        <f t="shared" si="27"/>
        <v>732009</v>
      </c>
      <c r="F1930" s="53">
        <v>0.3125</v>
      </c>
    </row>
    <row r="1931" spans="1:6" x14ac:dyDescent="0.25">
      <c r="A1931" t="s">
        <v>130</v>
      </c>
      <c r="B1931" t="str">
        <f>VLOOKUP(A1931,'Cód dos países'!$A$3:$C$199,2,FALSE)</f>
        <v>HUN</v>
      </c>
      <c r="C1931">
        <f>VLOOKUP(A1931,'Cód dos países'!$A$3:$C$199,3,FALSE)</f>
        <v>76</v>
      </c>
      <c r="D1931">
        <v>2009</v>
      </c>
      <c r="E1931">
        <f t="shared" si="27"/>
        <v>762009</v>
      </c>
      <c r="F1931" s="53">
        <v>0.75</v>
      </c>
    </row>
    <row r="1932" spans="1:6" x14ac:dyDescent="0.25">
      <c r="A1932" t="s">
        <v>132</v>
      </c>
      <c r="B1932" t="str">
        <f>VLOOKUP(A1932,'Cód dos países'!$A$3:$C$199,2,FALSE)</f>
        <v>IDN</v>
      </c>
      <c r="C1932">
        <f>VLOOKUP(A1932,'Cód dos países'!$A$3:$C$199,3,FALSE)</f>
        <v>79</v>
      </c>
      <c r="D1932">
        <v>2009</v>
      </c>
      <c r="E1932">
        <f t="shared" si="27"/>
        <v>792009</v>
      </c>
      <c r="F1932" s="53">
        <v>0.4375</v>
      </c>
    </row>
    <row r="1933" spans="1:6" x14ac:dyDescent="0.25">
      <c r="A1933" t="s">
        <v>134</v>
      </c>
      <c r="B1933" t="str">
        <f>VLOOKUP(A1933,'Cód dos países'!$A$3:$C$199,2,FALSE)</f>
        <v>IND</v>
      </c>
      <c r="C1933">
        <f>VLOOKUP(A1933,'Cód dos países'!$A$3:$C$199,3,FALSE)</f>
        <v>78</v>
      </c>
      <c r="D1933">
        <v>2009</v>
      </c>
      <c r="E1933">
        <f t="shared" si="27"/>
        <v>782009</v>
      </c>
      <c r="F1933" s="53">
        <v>0.75</v>
      </c>
    </row>
    <row r="1934" spans="1:6" x14ac:dyDescent="0.25">
      <c r="A1934" t="s">
        <v>136</v>
      </c>
      <c r="B1934" t="str">
        <f>VLOOKUP(A1934,'Cód dos países'!$A$3:$C$199,2,FALSE)</f>
        <v>IRL</v>
      </c>
      <c r="C1934">
        <f>VLOOKUP(A1934,'Cód dos países'!$A$3:$C$199,3,FALSE)</f>
        <v>82</v>
      </c>
      <c r="D1934">
        <v>2009</v>
      </c>
      <c r="E1934">
        <f t="shared" si="27"/>
        <v>822009</v>
      </c>
      <c r="F1934" s="53">
        <v>0.875</v>
      </c>
    </row>
    <row r="1935" spans="1:6" x14ac:dyDescent="0.25">
      <c r="A1935" t="s">
        <v>138</v>
      </c>
      <c r="B1935" t="str">
        <f>VLOOKUP(A1935,'Cód dos países'!$A$3:$C$199,2,FALSE)</f>
        <v>IRN</v>
      </c>
      <c r="C1935">
        <f>VLOOKUP(A1935,'Cód dos países'!$A$3:$C$199,3,FALSE)</f>
        <v>80</v>
      </c>
      <c r="D1935">
        <v>2009</v>
      </c>
      <c r="E1935">
        <f t="shared" si="27"/>
        <v>802009</v>
      </c>
      <c r="F1935" s="53">
        <v>0.5</v>
      </c>
    </row>
    <row r="1936" spans="1:6" x14ac:dyDescent="0.25">
      <c r="A1936" t="s">
        <v>140</v>
      </c>
      <c r="B1936" t="str">
        <f>VLOOKUP(A1936,'Cód dos países'!$A$3:$C$199,2,FALSE)</f>
        <v>IRQ</v>
      </c>
      <c r="C1936">
        <f>VLOOKUP(A1936,'Cód dos países'!$A$3:$C$199,3,FALSE)</f>
        <v>81</v>
      </c>
      <c r="D1936">
        <v>2009</v>
      </c>
      <c r="E1936">
        <f t="shared" si="27"/>
        <v>812009</v>
      </c>
      <c r="F1936" s="53">
        <v>0.25</v>
      </c>
    </row>
    <row r="1937" spans="1:6" x14ac:dyDescent="0.25">
      <c r="A1937" t="s">
        <v>142</v>
      </c>
      <c r="B1937" t="str">
        <f>VLOOKUP(A1937,'Cód dos países'!$A$3:$C$199,2,FALSE)</f>
        <v>ISL</v>
      </c>
      <c r="C1937">
        <f>VLOOKUP(A1937,'Cód dos países'!$A$3:$C$199,3,FALSE)</f>
        <v>77</v>
      </c>
      <c r="D1937">
        <v>2009</v>
      </c>
      <c r="E1937">
        <f t="shared" si="27"/>
        <v>772009</v>
      </c>
      <c r="F1937" s="53">
        <v>1</v>
      </c>
    </row>
    <row r="1938" spans="1:6" x14ac:dyDescent="0.25">
      <c r="A1938" t="s">
        <v>144</v>
      </c>
      <c r="B1938" t="str">
        <f>VLOOKUP(A1938,'Cód dos países'!$A$3:$C$199,2,FALSE)</f>
        <v>ISR</v>
      </c>
      <c r="C1938">
        <f>VLOOKUP(A1938,'Cód dos países'!$A$3:$C$199,3,FALSE)</f>
        <v>83</v>
      </c>
      <c r="D1938">
        <v>2009</v>
      </c>
      <c r="E1938">
        <f t="shared" si="27"/>
        <v>832009</v>
      </c>
      <c r="F1938" s="53">
        <v>0.6875</v>
      </c>
    </row>
    <row r="1939" spans="1:6" x14ac:dyDescent="0.25">
      <c r="A1939" t="s">
        <v>146</v>
      </c>
      <c r="B1939" t="str">
        <f>VLOOKUP(A1939,'Cód dos países'!$A$3:$C$199,2,FALSE)</f>
        <v>ITA</v>
      </c>
      <c r="C1939">
        <f>VLOOKUP(A1939,'Cód dos países'!$A$3:$C$199,3,FALSE)</f>
        <v>84</v>
      </c>
      <c r="D1939">
        <v>2009</v>
      </c>
      <c r="E1939">
        <f t="shared" si="27"/>
        <v>842009</v>
      </c>
      <c r="F1939" s="53">
        <v>0.6875</v>
      </c>
    </row>
    <row r="1940" spans="1:6" x14ac:dyDescent="0.25">
      <c r="A1940" t="s">
        <v>148</v>
      </c>
      <c r="B1940" t="str">
        <f>VLOOKUP(A1940,'Cód dos países'!$A$3:$C$199,2,FALSE)</f>
        <v>JAM</v>
      </c>
      <c r="C1940">
        <f>VLOOKUP(A1940,'Cód dos países'!$A$3:$C$199,3,FALSE)</f>
        <v>85</v>
      </c>
      <c r="D1940">
        <v>2009</v>
      </c>
      <c r="E1940">
        <f t="shared" si="27"/>
        <v>852009</v>
      </c>
      <c r="F1940" s="53">
        <v>0.375</v>
      </c>
    </row>
    <row r="1941" spans="1:6" x14ac:dyDescent="0.25">
      <c r="A1941" t="s">
        <v>150</v>
      </c>
      <c r="B1941" t="str">
        <f>VLOOKUP(A1941,'Cód dos países'!$A$3:$C$199,2,FALSE)</f>
        <v>JOR</v>
      </c>
      <c r="C1941">
        <f>VLOOKUP(A1941,'Cód dos países'!$A$3:$C$199,3,FALSE)</f>
        <v>87</v>
      </c>
      <c r="D1941">
        <v>2009</v>
      </c>
      <c r="E1941">
        <f t="shared" si="27"/>
        <v>872009</v>
      </c>
      <c r="F1941" s="53">
        <v>0.6875</v>
      </c>
    </row>
    <row r="1942" spans="1:6" x14ac:dyDescent="0.25">
      <c r="A1942" t="s">
        <v>152</v>
      </c>
      <c r="B1942" t="str">
        <f>VLOOKUP(A1942,'Cód dos países'!$A$3:$C$199,2,FALSE)</f>
        <v>JPN</v>
      </c>
      <c r="C1942">
        <f>VLOOKUP(A1942,'Cód dos países'!$A$3:$C$199,3,FALSE)</f>
        <v>86</v>
      </c>
      <c r="D1942">
        <v>2009</v>
      </c>
      <c r="E1942">
        <f t="shared" si="27"/>
        <v>862009</v>
      </c>
      <c r="F1942" s="53">
        <v>0.9375</v>
      </c>
    </row>
    <row r="1943" spans="1:6" x14ac:dyDescent="0.25">
      <c r="A1943" t="s">
        <v>154</v>
      </c>
      <c r="B1943" t="str">
        <f>VLOOKUP(A1943,'Cód dos países'!$A$3:$C$199,2,FALSE)</f>
        <v>KAZ</v>
      </c>
      <c r="C1943">
        <f>VLOOKUP(A1943,'Cód dos países'!$A$3:$C$199,3,FALSE)</f>
        <v>88</v>
      </c>
      <c r="D1943">
        <v>2009</v>
      </c>
      <c r="E1943">
        <f t="shared" si="27"/>
        <v>882009</v>
      </c>
      <c r="F1943" s="53">
        <v>0.4375</v>
      </c>
    </row>
    <row r="1944" spans="1:6" x14ac:dyDescent="0.25">
      <c r="A1944" t="s">
        <v>156</v>
      </c>
      <c r="B1944" t="str">
        <f>VLOOKUP(A1944,'Cód dos países'!$A$3:$C$199,2,FALSE)</f>
        <v>KEN</v>
      </c>
      <c r="C1944">
        <f>VLOOKUP(A1944,'Cód dos países'!$A$3:$C$199,3,FALSE)</f>
        <v>89</v>
      </c>
      <c r="D1944">
        <v>2009</v>
      </c>
      <c r="E1944">
        <f t="shared" si="27"/>
        <v>892009</v>
      </c>
      <c r="F1944" s="53">
        <v>0.375</v>
      </c>
    </row>
    <row r="1945" spans="1:6" x14ac:dyDescent="0.25">
      <c r="A1945" t="s">
        <v>154</v>
      </c>
      <c r="B1945" t="str">
        <f>VLOOKUP(A1945,'Cód dos países'!$A$3:$C$199,2,FALSE)</f>
        <v>KAZ</v>
      </c>
      <c r="C1945">
        <f>VLOOKUP(A1945,'Cód dos países'!$A$3:$C$199,3,FALSE)</f>
        <v>88</v>
      </c>
      <c r="D1945">
        <v>2009</v>
      </c>
      <c r="E1945">
        <f t="shared" si="27"/>
        <v>882009</v>
      </c>
      <c r="F1945" s="53">
        <v>0.25</v>
      </c>
    </row>
    <row r="1946" spans="1:6" x14ac:dyDescent="0.25">
      <c r="A1946" t="s">
        <v>160</v>
      </c>
      <c r="B1946" t="str">
        <f>VLOOKUP(A1946,'Cód dos países'!$A$3:$C$199,2,FALSE)</f>
        <v>KHM</v>
      </c>
      <c r="C1946">
        <f>VLOOKUP(A1946,'Cód dos países'!$A$3:$C$199,3,FALSE)</f>
        <v>29</v>
      </c>
      <c r="D1946">
        <v>2009</v>
      </c>
      <c r="E1946">
        <f t="shared" si="27"/>
        <v>292009</v>
      </c>
      <c r="F1946" s="53">
        <v>0.4375</v>
      </c>
    </row>
    <row r="1947" spans="1:6" x14ac:dyDescent="0.25">
      <c r="A1947" t="s">
        <v>356</v>
      </c>
      <c r="B1947" t="str">
        <f>VLOOKUP(A1947,'Cód dos países'!$A$3:$C$199,2,FALSE)</f>
        <v>KIR</v>
      </c>
      <c r="C1947">
        <f>VLOOKUP(A1947,'Cód dos países'!$A$3:$C$199,3,FALSE)</f>
        <v>90</v>
      </c>
      <c r="D1947">
        <v>2009</v>
      </c>
      <c r="E1947">
        <f t="shared" si="27"/>
        <v>902009</v>
      </c>
      <c r="F1947" s="53">
        <v>0.875</v>
      </c>
    </row>
    <row r="1948" spans="1:6" x14ac:dyDescent="0.25">
      <c r="A1948" t="s">
        <v>367</v>
      </c>
      <c r="B1948" t="str">
        <f>VLOOKUP(A1948,'Cód dos países'!$A$3:$C$199,2,FALSE)</f>
        <v>KNA</v>
      </c>
      <c r="C1948">
        <f>VLOOKUP(A1948,'Cód dos países'!$A$3:$C$199,3,FALSE)</f>
        <v>163</v>
      </c>
      <c r="D1948">
        <v>2009</v>
      </c>
      <c r="E1948">
        <f t="shared" si="27"/>
        <v>1632009</v>
      </c>
      <c r="F1948" s="53">
        <v>0.8125</v>
      </c>
    </row>
    <row r="1949" spans="1:6" x14ac:dyDescent="0.25">
      <c r="A1949" t="s">
        <v>432</v>
      </c>
      <c r="B1949" t="str">
        <f>VLOOKUP(A1949,'Cód dos países'!$A$3:$C$199,2,FALSE)</f>
        <v>KOR</v>
      </c>
      <c r="C1949">
        <f>VLOOKUP(A1949,'Cód dos países'!$A$3:$C$199,3,FALSE)</f>
        <v>92</v>
      </c>
      <c r="D1949">
        <v>2009</v>
      </c>
      <c r="E1949">
        <f t="shared" si="27"/>
        <v>922009</v>
      </c>
      <c r="F1949" s="53">
        <v>0.8125</v>
      </c>
    </row>
    <row r="1950" spans="1:6" x14ac:dyDescent="0.25">
      <c r="A1950" t="s">
        <v>163</v>
      </c>
      <c r="B1950" t="str">
        <f>VLOOKUP(A1950,'Cód dos países'!$A$3:$C$199,2,FALSE)</f>
        <v>KWT</v>
      </c>
      <c r="C1950">
        <f>VLOOKUP(A1950,'Cód dos países'!$A$3:$C$199,3,FALSE)</f>
        <v>94</v>
      </c>
      <c r="D1950">
        <v>2009</v>
      </c>
      <c r="E1950">
        <f t="shared" si="27"/>
        <v>942009</v>
      </c>
      <c r="F1950" s="53">
        <v>0.8125</v>
      </c>
    </row>
    <row r="1951" spans="1:6" x14ac:dyDescent="0.25">
      <c r="A1951" t="s">
        <v>165</v>
      </c>
      <c r="B1951" t="str">
        <f>VLOOKUP(A1951,'Cód dos países'!$A$3:$C$199,2,FALSE)</f>
        <v>LAO</v>
      </c>
      <c r="C1951">
        <f>VLOOKUP(A1951,'Cód dos países'!$A$3:$C$199,3,FALSE)</f>
        <v>96</v>
      </c>
      <c r="D1951">
        <v>2009</v>
      </c>
      <c r="E1951">
        <f t="shared" si="27"/>
        <v>962009</v>
      </c>
      <c r="F1951" s="53">
        <v>0.4375</v>
      </c>
    </row>
    <row r="1952" spans="1:6" x14ac:dyDescent="0.25">
      <c r="A1952" t="s">
        <v>167</v>
      </c>
      <c r="B1952" t="str">
        <f>VLOOKUP(A1952,'Cód dos países'!$A$3:$C$199,2,FALSE)</f>
        <v>LBN</v>
      </c>
      <c r="C1952">
        <f>VLOOKUP(A1952,'Cód dos países'!$A$3:$C$199,3,FALSE)</f>
        <v>98</v>
      </c>
      <c r="D1952">
        <v>2009</v>
      </c>
      <c r="E1952">
        <f t="shared" si="27"/>
        <v>982009</v>
      </c>
      <c r="F1952" s="53">
        <v>0.375</v>
      </c>
    </row>
    <row r="1953" spans="1:6" x14ac:dyDescent="0.25">
      <c r="A1953" t="s">
        <v>169</v>
      </c>
      <c r="B1953" t="str">
        <f>VLOOKUP(A1953,'Cód dos países'!$A$3:$C$199,2,FALSE)</f>
        <v>LBR</v>
      </c>
      <c r="C1953">
        <f>VLOOKUP(A1953,'Cód dos países'!$A$3:$C$199,3,FALSE)</f>
        <v>100</v>
      </c>
      <c r="D1953">
        <v>2009</v>
      </c>
      <c r="E1953">
        <f t="shared" si="27"/>
        <v>1002009</v>
      </c>
      <c r="F1953" s="53">
        <v>0.3125</v>
      </c>
    </row>
    <row r="1954" spans="1:6" x14ac:dyDescent="0.25">
      <c r="A1954" t="s">
        <v>171</v>
      </c>
      <c r="B1954" t="str">
        <f>VLOOKUP(A1954,'Cód dos países'!$A$3:$C$199,2,FALSE)</f>
        <v>LBY</v>
      </c>
      <c r="C1954">
        <f>VLOOKUP(A1954,'Cód dos países'!$A$3:$C$199,3,FALSE)</f>
        <v>101</v>
      </c>
      <c r="D1954">
        <v>2009</v>
      </c>
      <c r="E1954">
        <f t="shared" si="27"/>
        <v>1012009</v>
      </c>
      <c r="F1954" s="53">
        <v>0.625</v>
      </c>
    </row>
    <row r="1955" spans="1:6" x14ac:dyDescent="0.25">
      <c r="A1955" t="s">
        <v>368</v>
      </c>
      <c r="B1955" t="str">
        <f>VLOOKUP(A1955,'Cód dos países'!$A$3:$C$199,2,FALSE)</f>
        <v>LCA</v>
      </c>
      <c r="C1955">
        <f>VLOOKUP(A1955,'Cód dos países'!$A$3:$C$199,3,FALSE)</f>
        <v>164</v>
      </c>
      <c r="D1955">
        <v>2009</v>
      </c>
      <c r="E1955">
        <f t="shared" si="27"/>
        <v>1642009</v>
      </c>
      <c r="F1955" s="53">
        <v>0.8125</v>
      </c>
    </row>
    <row r="1956" spans="1:6" x14ac:dyDescent="0.25">
      <c r="A1956" t="s">
        <v>359</v>
      </c>
      <c r="B1956" t="str">
        <f>VLOOKUP(A1956,'Cód dos países'!$A$3:$C$199,2,FALSE)</f>
        <v>LIE</v>
      </c>
      <c r="C1956">
        <f>VLOOKUP(A1956,'Cód dos países'!$A$3:$C$199,3,FALSE)</f>
        <v>102</v>
      </c>
      <c r="D1956">
        <v>2009</v>
      </c>
      <c r="E1956">
        <f t="shared" si="27"/>
        <v>1022009</v>
      </c>
      <c r="F1956" s="53">
        <v>0.9375</v>
      </c>
    </row>
    <row r="1957" spans="1:6" x14ac:dyDescent="0.25">
      <c r="A1957" t="s">
        <v>173</v>
      </c>
      <c r="B1957" t="str">
        <f>VLOOKUP(A1957,'Cód dos países'!$A$3:$C$199,2,FALSE)</f>
        <v>LKA</v>
      </c>
      <c r="C1957">
        <f>VLOOKUP(A1957,'Cód dos países'!$A$3:$C$199,3,FALSE)</f>
        <v>162</v>
      </c>
      <c r="D1957">
        <v>2009</v>
      </c>
      <c r="E1957">
        <f t="shared" si="27"/>
        <v>1622009</v>
      </c>
      <c r="F1957" s="53">
        <v>0.6875</v>
      </c>
    </row>
    <row r="1958" spans="1:6" x14ac:dyDescent="0.25">
      <c r="A1958" t="s">
        <v>175</v>
      </c>
      <c r="B1958" t="str">
        <f>VLOOKUP(A1958,'Cód dos países'!$A$3:$C$199,2,FALSE)</f>
        <v>LSO</v>
      </c>
      <c r="C1958">
        <f>VLOOKUP(A1958,'Cód dos países'!$A$3:$C$199,3,FALSE)</f>
        <v>99</v>
      </c>
      <c r="D1958">
        <v>2009</v>
      </c>
      <c r="E1958">
        <f t="shared" si="27"/>
        <v>992009</v>
      </c>
      <c r="F1958" s="53">
        <v>0.5625</v>
      </c>
    </row>
    <row r="1959" spans="1:6" x14ac:dyDescent="0.25">
      <c r="A1959" t="s">
        <v>177</v>
      </c>
      <c r="B1959" t="str">
        <f>VLOOKUP(A1959,'Cód dos países'!$A$3:$C$199,2,FALSE)</f>
        <v>LTU</v>
      </c>
      <c r="C1959">
        <f>VLOOKUP(A1959,'Cód dos países'!$A$3:$C$199,3,FALSE)</f>
        <v>103</v>
      </c>
      <c r="D1959">
        <v>2009</v>
      </c>
      <c r="E1959">
        <f t="shared" si="27"/>
        <v>1032009</v>
      </c>
      <c r="F1959" s="53">
        <v>0.75</v>
      </c>
    </row>
    <row r="1960" spans="1:6" x14ac:dyDescent="0.25">
      <c r="A1960" t="s">
        <v>179</v>
      </c>
      <c r="B1960" t="str">
        <f>VLOOKUP(A1960,'Cód dos países'!$A$3:$C$199,2,FALSE)</f>
        <v>LUX</v>
      </c>
      <c r="C1960">
        <f>VLOOKUP(A1960,'Cód dos países'!$A$3:$C$199,3,FALSE)</f>
        <v>104</v>
      </c>
      <c r="D1960">
        <v>2009</v>
      </c>
      <c r="E1960">
        <f t="shared" si="27"/>
        <v>1042009</v>
      </c>
      <c r="F1960" s="53">
        <v>1</v>
      </c>
    </row>
    <row r="1961" spans="1:6" x14ac:dyDescent="0.25">
      <c r="A1961" t="s">
        <v>181</v>
      </c>
      <c r="B1961" t="str">
        <f>VLOOKUP(A1961,'Cód dos países'!$A$3:$C$199,2,FALSE)</f>
        <v>LVA</v>
      </c>
      <c r="C1961">
        <f>VLOOKUP(A1961,'Cód dos países'!$A$3:$C$199,3,FALSE)</f>
        <v>97</v>
      </c>
      <c r="D1961">
        <v>2009</v>
      </c>
      <c r="E1961">
        <f t="shared" si="27"/>
        <v>972009</v>
      </c>
      <c r="F1961" s="53">
        <v>0.75</v>
      </c>
    </row>
    <row r="1962" spans="1:6" x14ac:dyDescent="0.25">
      <c r="A1962" t="s">
        <v>593</v>
      </c>
      <c r="B1962" t="e">
        <f>VLOOKUP(A1962,'Cód dos países'!$A$3:$C$199,2,FALSE)</f>
        <v>#N/A</v>
      </c>
      <c r="C1962" t="e">
        <f>VLOOKUP(A1962,'Cód dos países'!$A$3:$C$199,3,FALSE)</f>
        <v>#N/A</v>
      </c>
      <c r="D1962">
        <v>2009</v>
      </c>
      <c r="E1962" t="e">
        <f t="shared" si="27"/>
        <v>#N/A</v>
      </c>
      <c r="F1962" s="53">
        <v>0.6875</v>
      </c>
    </row>
    <row r="1963" spans="1:6" x14ac:dyDescent="0.25">
      <c r="A1963" t="s">
        <v>183</v>
      </c>
      <c r="B1963" t="str">
        <f>VLOOKUP(A1963,'Cód dos países'!$A$3:$C$199,2,FALSE)</f>
        <v>MAR</v>
      </c>
      <c r="C1963">
        <f>VLOOKUP(A1963,'Cód dos países'!$A$3:$C$199,3,FALSE)</f>
        <v>121</v>
      </c>
      <c r="D1963">
        <v>2009</v>
      </c>
      <c r="E1963">
        <f t="shared" si="27"/>
        <v>1212009</v>
      </c>
      <c r="F1963" s="53">
        <v>0.5625</v>
      </c>
    </row>
    <row r="1964" spans="1:6" x14ac:dyDescent="0.25">
      <c r="A1964" t="s">
        <v>185</v>
      </c>
      <c r="B1964" t="str">
        <f>VLOOKUP(A1964,'Cód dos países'!$A$3:$C$199,2,FALSE)</f>
        <v>MDA</v>
      </c>
      <c r="C1964">
        <f>VLOOKUP(A1964,'Cód dos países'!$A$3:$C$199,3,FALSE)</f>
        <v>117</v>
      </c>
      <c r="D1964">
        <v>2009</v>
      </c>
      <c r="E1964">
        <f t="shared" ref="E1964:E2027" si="28">C1964*10000+D1964</f>
        <v>1172009</v>
      </c>
      <c r="F1964" s="53">
        <v>0.4375</v>
      </c>
    </row>
    <row r="1965" spans="1:6" x14ac:dyDescent="0.25">
      <c r="A1965" t="s">
        <v>187</v>
      </c>
      <c r="B1965" t="str">
        <f>VLOOKUP(A1965,'Cód dos países'!$A$3:$C$199,2,FALSE)</f>
        <v>MDG</v>
      </c>
      <c r="C1965">
        <f>VLOOKUP(A1965,'Cód dos países'!$A$3:$C$199,3,FALSE)</f>
        <v>106</v>
      </c>
      <c r="D1965">
        <v>2009</v>
      </c>
      <c r="E1965">
        <f t="shared" si="28"/>
        <v>1062009</v>
      </c>
      <c r="F1965" s="53">
        <v>0.3125</v>
      </c>
    </row>
    <row r="1966" spans="1:6" x14ac:dyDescent="0.25">
      <c r="A1966" t="s">
        <v>189</v>
      </c>
      <c r="B1966" t="str">
        <f>VLOOKUP(A1966,'Cód dos países'!$A$3:$C$199,2,FALSE)</f>
        <v>MDV</v>
      </c>
      <c r="C1966">
        <f>VLOOKUP(A1966,'Cód dos países'!$A$3:$C$199,3,FALSE)</f>
        <v>109</v>
      </c>
      <c r="D1966">
        <v>2009</v>
      </c>
      <c r="E1966">
        <f t="shared" si="28"/>
        <v>1092009</v>
      </c>
      <c r="F1966" s="53">
        <v>0.5625</v>
      </c>
    </row>
    <row r="1967" spans="1:6" x14ac:dyDescent="0.25">
      <c r="A1967" t="s">
        <v>191</v>
      </c>
      <c r="B1967" t="str">
        <f>VLOOKUP(A1967,'Cód dos países'!$A$3:$C$199,2,FALSE)</f>
        <v>MEX</v>
      </c>
      <c r="C1967">
        <f>VLOOKUP(A1967,'Cód dos países'!$A$3:$C$199,3,FALSE)</f>
        <v>115</v>
      </c>
      <c r="D1967">
        <v>2009</v>
      </c>
      <c r="E1967">
        <f t="shared" si="28"/>
        <v>1152009</v>
      </c>
      <c r="F1967" s="53">
        <v>0.4375</v>
      </c>
    </row>
    <row r="1968" spans="1:6" x14ac:dyDescent="0.25">
      <c r="A1968" t="s">
        <v>193</v>
      </c>
      <c r="B1968" t="str">
        <f>VLOOKUP(A1968,'Cód dos países'!$A$3:$C$199,2,FALSE)</f>
        <v>MKD</v>
      </c>
      <c r="C1968">
        <f>VLOOKUP(A1968,'Cód dos países'!$A$3:$C$199,3,FALSE)</f>
        <v>105</v>
      </c>
      <c r="D1968">
        <v>2009</v>
      </c>
      <c r="E1968">
        <f t="shared" si="28"/>
        <v>1052009</v>
      </c>
      <c r="F1968" s="53">
        <v>0.5</v>
      </c>
    </row>
    <row r="1969" spans="1:6" x14ac:dyDescent="0.25">
      <c r="A1969" t="s">
        <v>195</v>
      </c>
      <c r="B1969" t="str">
        <f>VLOOKUP(A1969,'Cód dos países'!$A$3:$C$199,2,FALSE)</f>
        <v>MLI</v>
      </c>
      <c r="C1969">
        <f>VLOOKUP(A1969,'Cód dos países'!$A$3:$C$199,3,FALSE)</f>
        <v>110</v>
      </c>
      <c r="D1969">
        <v>2009</v>
      </c>
      <c r="E1969">
        <f t="shared" si="28"/>
        <v>1102009</v>
      </c>
      <c r="F1969" s="53">
        <v>0.6875</v>
      </c>
    </row>
    <row r="1970" spans="1:6" x14ac:dyDescent="0.25">
      <c r="A1970" t="s">
        <v>197</v>
      </c>
      <c r="B1970" t="str">
        <f>VLOOKUP(A1970,'Cód dos países'!$A$3:$C$199,2,FALSE)</f>
        <v>MLT</v>
      </c>
      <c r="C1970">
        <f>VLOOKUP(A1970,'Cód dos países'!$A$3:$C$199,3,FALSE)</f>
        <v>111</v>
      </c>
      <c r="D1970">
        <v>2009</v>
      </c>
      <c r="E1970">
        <f t="shared" si="28"/>
        <v>1112009</v>
      </c>
      <c r="F1970" s="53">
        <v>0.9375</v>
      </c>
    </row>
    <row r="1971" spans="1:6" x14ac:dyDescent="0.25">
      <c r="A1971" t="s">
        <v>338</v>
      </c>
      <c r="B1971" t="str">
        <f>VLOOKUP(A1971,'Cód dos países'!$A$3:$C$199,2,FALSE)</f>
        <v>MMR</v>
      </c>
      <c r="C1971">
        <f>VLOOKUP(A1971,'Cód dos países'!$A$3:$C$199,3,FALSE)</f>
        <v>123</v>
      </c>
      <c r="D1971">
        <v>2009</v>
      </c>
      <c r="E1971">
        <f t="shared" si="28"/>
        <v>1232009</v>
      </c>
      <c r="F1971" s="53">
        <v>0.375</v>
      </c>
    </row>
    <row r="1972" spans="1:6" x14ac:dyDescent="0.25">
      <c r="A1972" t="s">
        <v>201</v>
      </c>
      <c r="B1972" t="str">
        <f>VLOOKUP(A1972,'Cód dos países'!$A$3:$C$199,2,FALSE)</f>
        <v>MNG</v>
      </c>
      <c r="C1972">
        <f>VLOOKUP(A1972,'Cód dos países'!$A$3:$C$199,3,FALSE)</f>
        <v>119</v>
      </c>
      <c r="D1972">
        <v>2009</v>
      </c>
      <c r="E1972">
        <f t="shared" si="28"/>
        <v>1192009</v>
      </c>
      <c r="F1972" s="53">
        <v>0.625</v>
      </c>
    </row>
    <row r="1973" spans="1:6" x14ac:dyDescent="0.25">
      <c r="A1973" t="s">
        <v>200</v>
      </c>
      <c r="B1973" t="str">
        <f>VLOOKUP(A1973,'Cód dos países'!$A$3:$C$199,2,FALSE)</f>
        <v>MNP</v>
      </c>
      <c r="C1973">
        <f>VLOOKUP(A1973,'Cód dos países'!$A$3:$C$199,3,FALSE)</f>
        <v>120</v>
      </c>
      <c r="D1973">
        <v>2009</v>
      </c>
      <c r="E1973">
        <f t="shared" si="28"/>
        <v>1202009</v>
      </c>
      <c r="F1973" s="53">
        <v>0.625</v>
      </c>
    </row>
    <row r="1974" spans="1:6" x14ac:dyDescent="0.25">
      <c r="A1974" t="s">
        <v>203</v>
      </c>
      <c r="B1974" t="str">
        <f>VLOOKUP(A1974,'Cód dos países'!$A$3:$C$199,2,FALSE)</f>
        <v>MOZ</v>
      </c>
      <c r="C1974">
        <f>VLOOKUP(A1974,'Cód dos países'!$A$3:$C$199,3,FALSE)</f>
        <v>122</v>
      </c>
      <c r="D1974">
        <v>2009</v>
      </c>
      <c r="E1974">
        <f t="shared" si="28"/>
        <v>1222009</v>
      </c>
      <c r="F1974" s="53">
        <v>0.5</v>
      </c>
    </row>
    <row r="1975" spans="1:6" x14ac:dyDescent="0.25">
      <c r="A1975" t="s">
        <v>205</v>
      </c>
      <c r="B1975" t="str">
        <f>VLOOKUP(A1975,'Cód dos países'!$A$3:$C$199,2,FALSE)</f>
        <v>MRT</v>
      </c>
      <c r="C1975">
        <f>VLOOKUP(A1975,'Cód dos países'!$A$3:$C$199,3,FALSE)</f>
        <v>113</v>
      </c>
      <c r="D1975">
        <v>2009</v>
      </c>
      <c r="E1975">
        <f t="shared" si="28"/>
        <v>1132009</v>
      </c>
      <c r="F1975" s="53">
        <v>0.375</v>
      </c>
    </row>
    <row r="1976" spans="1:6" x14ac:dyDescent="0.25">
      <c r="A1976" t="s">
        <v>594</v>
      </c>
      <c r="B1976" t="e">
        <f>VLOOKUP(A1976,'Cód dos países'!$A$3:$C$199,2,FALSE)</f>
        <v>#N/A</v>
      </c>
      <c r="C1976" t="e">
        <f>VLOOKUP(A1976,'Cód dos países'!$A$3:$C$199,3,FALSE)</f>
        <v>#N/A</v>
      </c>
      <c r="D1976">
        <v>2009</v>
      </c>
      <c r="E1976" t="e">
        <f t="shared" si="28"/>
        <v>#N/A</v>
      </c>
      <c r="F1976" s="53">
        <v>0.8125</v>
      </c>
    </row>
    <row r="1977" spans="1:6" x14ac:dyDescent="0.25">
      <c r="A1977" t="s">
        <v>207</v>
      </c>
      <c r="B1977" t="str">
        <f>VLOOKUP(A1977,'Cód dos países'!$A$3:$C$199,2,FALSE)</f>
        <v>MUS</v>
      </c>
      <c r="C1977">
        <f>VLOOKUP(A1977,'Cód dos países'!$A$3:$C$199,3,FALSE)</f>
        <v>114</v>
      </c>
      <c r="D1977">
        <v>2009</v>
      </c>
      <c r="E1977">
        <f t="shared" si="28"/>
        <v>1142009</v>
      </c>
      <c r="F1977" s="53">
        <v>0.875</v>
      </c>
    </row>
    <row r="1978" spans="1:6" x14ac:dyDescent="0.25">
      <c r="A1978" t="s">
        <v>209</v>
      </c>
      <c r="B1978" t="str">
        <f>VLOOKUP(A1978,'Cód dos países'!$A$3:$C$199,2,FALSE)</f>
        <v>MWI</v>
      </c>
      <c r="C1978">
        <f>VLOOKUP(A1978,'Cód dos países'!$A$3:$C$199,3,FALSE)</f>
        <v>107</v>
      </c>
      <c r="D1978">
        <v>2009</v>
      </c>
      <c r="E1978">
        <f t="shared" si="28"/>
        <v>1072009</v>
      </c>
      <c r="F1978" s="53">
        <v>0.5</v>
      </c>
    </row>
    <row r="1979" spans="1:6" x14ac:dyDescent="0.25">
      <c r="A1979" t="s">
        <v>211</v>
      </c>
      <c r="B1979" t="str">
        <f>VLOOKUP(A1979,'Cód dos países'!$A$3:$C$199,2,FALSE)</f>
        <v>MYS</v>
      </c>
      <c r="C1979">
        <f>VLOOKUP(A1979,'Cód dos países'!$A$3:$C$199,3,FALSE)</f>
        <v>108</v>
      </c>
      <c r="D1979">
        <v>2009</v>
      </c>
      <c r="E1979">
        <f t="shared" si="28"/>
        <v>1082009</v>
      </c>
      <c r="F1979" s="53">
        <v>0.625</v>
      </c>
    </row>
    <row r="1980" spans="1:6" x14ac:dyDescent="0.25">
      <c r="A1980" t="s">
        <v>213</v>
      </c>
      <c r="B1980" t="str">
        <f>VLOOKUP(A1980,'Cód dos países'!$A$3:$C$199,2,FALSE)</f>
        <v>NAM</v>
      </c>
      <c r="C1980">
        <f>VLOOKUP(A1980,'Cód dos países'!$A$3:$C$199,3,FALSE)</f>
        <v>124</v>
      </c>
      <c r="D1980">
        <v>2009</v>
      </c>
      <c r="E1980">
        <f t="shared" si="28"/>
        <v>1242009</v>
      </c>
      <c r="F1980" s="53">
        <v>0.75</v>
      </c>
    </row>
    <row r="1981" spans="1:6" x14ac:dyDescent="0.25">
      <c r="A1981" t="s">
        <v>215</v>
      </c>
      <c r="B1981" t="str">
        <f>VLOOKUP(A1981,'Cód dos países'!$A$3:$C$199,2,FALSE)</f>
        <v>NER</v>
      </c>
      <c r="C1981">
        <f>VLOOKUP(A1981,'Cód dos países'!$A$3:$C$199,3,FALSE)</f>
        <v>130</v>
      </c>
      <c r="D1981">
        <v>2009</v>
      </c>
      <c r="E1981">
        <f t="shared" si="28"/>
        <v>1302009</v>
      </c>
      <c r="F1981" s="53">
        <v>0.4375</v>
      </c>
    </row>
    <row r="1982" spans="1:6" x14ac:dyDescent="0.25">
      <c r="A1982" t="s">
        <v>217</v>
      </c>
      <c r="B1982" t="str">
        <f>VLOOKUP(A1982,'Cód dos países'!$A$3:$C$199,2,FALSE)</f>
        <v>NGA</v>
      </c>
      <c r="C1982">
        <f>VLOOKUP(A1982,'Cód dos países'!$A$3:$C$199,3,FALSE)</f>
        <v>131</v>
      </c>
      <c r="D1982">
        <v>2009</v>
      </c>
      <c r="E1982">
        <f t="shared" si="28"/>
        <v>1312009</v>
      </c>
      <c r="F1982" s="53">
        <v>0.375</v>
      </c>
    </row>
    <row r="1983" spans="1:6" x14ac:dyDescent="0.25">
      <c r="A1983" t="s">
        <v>219</v>
      </c>
      <c r="B1983" t="str">
        <f>VLOOKUP(A1983,'Cód dos países'!$A$3:$C$199,2,FALSE)</f>
        <v>NIC</v>
      </c>
      <c r="C1983">
        <f>VLOOKUP(A1983,'Cód dos países'!$A$3:$C$199,3,FALSE)</f>
        <v>129</v>
      </c>
      <c r="D1983">
        <v>2009</v>
      </c>
      <c r="E1983">
        <f t="shared" si="28"/>
        <v>1292009</v>
      </c>
      <c r="F1983" s="53">
        <v>0.3125</v>
      </c>
    </row>
    <row r="1984" spans="1:6" x14ac:dyDescent="0.25">
      <c r="A1984" t="s">
        <v>221</v>
      </c>
      <c r="B1984" t="str">
        <f>VLOOKUP(A1984,'Cód dos países'!$A$3:$C$199,2,FALSE)</f>
        <v>NLD</v>
      </c>
      <c r="C1984">
        <f>VLOOKUP(A1984,'Cód dos países'!$A$3:$C$199,3,FALSE)</f>
        <v>127</v>
      </c>
      <c r="D1984">
        <v>2009</v>
      </c>
      <c r="E1984">
        <f t="shared" si="28"/>
        <v>1272009</v>
      </c>
      <c r="F1984" s="53">
        <v>0.9375</v>
      </c>
    </row>
    <row r="1985" spans="1:6" x14ac:dyDescent="0.25">
      <c r="A1985" t="s">
        <v>223</v>
      </c>
      <c r="B1985" t="str">
        <f>VLOOKUP(A1985,'Cód dos países'!$A$3:$C$199,2,FALSE)</f>
        <v>NOR</v>
      </c>
      <c r="C1985">
        <f>VLOOKUP(A1985,'Cód dos países'!$A$3:$C$199,3,FALSE)</f>
        <v>132</v>
      </c>
      <c r="D1985">
        <v>2009</v>
      </c>
      <c r="E1985">
        <f t="shared" si="28"/>
        <v>1322009</v>
      </c>
      <c r="F1985" s="53">
        <v>1</v>
      </c>
    </row>
    <row r="1986" spans="1:6" x14ac:dyDescent="0.25">
      <c r="A1986" t="s">
        <v>225</v>
      </c>
      <c r="B1986" t="str">
        <f>VLOOKUP(A1986,'Cód dos países'!$A$3:$C$199,2,FALSE)</f>
        <v>NPL</v>
      </c>
      <c r="C1986">
        <f>VLOOKUP(A1986,'Cód dos países'!$A$3:$C$199,3,FALSE)</f>
        <v>126</v>
      </c>
      <c r="D1986">
        <v>2009</v>
      </c>
      <c r="E1986">
        <f t="shared" si="28"/>
        <v>1262009</v>
      </c>
      <c r="F1986" s="53">
        <v>0.5</v>
      </c>
    </row>
    <row r="1987" spans="1:6" x14ac:dyDescent="0.25">
      <c r="A1987" t="s">
        <v>227</v>
      </c>
      <c r="B1987" t="str">
        <f>VLOOKUP(A1987,'Cód dos países'!$A$3:$C$199,2,FALSE)</f>
        <v>NZL</v>
      </c>
      <c r="C1987">
        <f>VLOOKUP(A1987,'Cód dos países'!$A$3:$C$199,3,FALSE)</f>
        <v>128</v>
      </c>
      <c r="D1987">
        <v>2009</v>
      </c>
      <c r="E1987">
        <f t="shared" si="28"/>
        <v>1282009</v>
      </c>
      <c r="F1987" s="53">
        <v>1</v>
      </c>
    </row>
    <row r="1988" spans="1:6" x14ac:dyDescent="0.25">
      <c r="A1988" t="s">
        <v>229</v>
      </c>
      <c r="B1988" t="str">
        <f>VLOOKUP(A1988,'Cód dos países'!$A$3:$C$199,2,FALSE)</f>
        <v>OMN</v>
      </c>
      <c r="C1988">
        <f>VLOOKUP(A1988,'Cód dos países'!$A$3:$C$199,3,FALSE)</f>
        <v>133</v>
      </c>
      <c r="D1988">
        <v>2009</v>
      </c>
      <c r="E1988">
        <f t="shared" si="28"/>
        <v>1332009</v>
      </c>
      <c r="F1988" s="53">
        <v>0.8125</v>
      </c>
    </row>
    <row r="1989" spans="1:6" x14ac:dyDescent="0.25">
      <c r="A1989" t="s">
        <v>231</v>
      </c>
      <c r="B1989" t="str">
        <f>VLOOKUP(A1989,'Cód dos países'!$A$3:$C$199,2,FALSE)</f>
        <v>PAK</v>
      </c>
      <c r="C1989">
        <f>VLOOKUP(A1989,'Cód dos países'!$A$3:$C$199,3,FALSE)</f>
        <v>134</v>
      </c>
      <c r="D1989">
        <v>2009</v>
      </c>
      <c r="E1989">
        <f t="shared" si="28"/>
        <v>1342009</v>
      </c>
      <c r="F1989" s="53">
        <v>0.4375</v>
      </c>
    </row>
    <row r="1990" spans="1:6" x14ac:dyDescent="0.25">
      <c r="A1990" t="s">
        <v>233</v>
      </c>
      <c r="B1990" t="str">
        <f>VLOOKUP(A1990,'Cód dos países'!$A$3:$C$199,2,FALSE)</f>
        <v>PAN</v>
      </c>
      <c r="C1990">
        <f>VLOOKUP(A1990,'Cód dos países'!$A$3:$C$199,3,FALSE)</f>
        <v>136</v>
      </c>
      <c r="D1990">
        <v>2009</v>
      </c>
      <c r="E1990">
        <f t="shared" si="28"/>
        <v>1362009</v>
      </c>
      <c r="F1990" s="53">
        <v>0.4375</v>
      </c>
    </row>
    <row r="1991" spans="1:6" x14ac:dyDescent="0.25">
      <c r="A1991" t="s">
        <v>235</v>
      </c>
      <c r="B1991" t="str">
        <f>VLOOKUP(A1991,'Cód dos países'!$A$3:$C$199,2,FALSE)</f>
        <v>PER</v>
      </c>
      <c r="C1991">
        <f>VLOOKUP(A1991,'Cód dos países'!$A$3:$C$199,3,FALSE)</f>
        <v>139</v>
      </c>
      <c r="D1991">
        <v>2009</v>
      </c>
      <c r="E1991">
        <f t="shared" si="28"/>
        <v>1392009</v>
      </c>
      <c r="F1991" s="53">
        <v>0.5</v>
      </c>
    </row>
    <row r="1992" spans="1:6" x14ac:dyDescent="0.25">
      <c r="A1992" t="s">
        <v>237</v>
      </c>
      <c r="B1992" t="str">
        <f>VLOOKUP(A1992,'Cód dos países'!$A$3:$C$199,2,FALSE)</f>
        <v>PHL</v>
      </c>
      <c r="C1992">
        <f>VLOOKUP(A1992,'Cód dos países'!$A$3:$C$199,3,FALSE)</f>
        <v>140</v>
      </c>
      <c r="D1992">
        <v>2009</v>
      </c>
      <c r="E1992">
        <f t="shared" si="28"/>
        <v>1402009</v>
      </c>
      <c r="F1992" s="53">
        <v>0.4375</v>
      </c>
    </row>
    <row r="1993" spans="1:6" x14ac:dyDescent="0.25">
      <c r="A1993" t="s">
        <v>239</v>
      </c>
      <c r="B1993" t="str">
        <f>VLOOKUP(A1993,'Cód dos países'!$A$3:$C$199,2,FALSE)</f>
        <v>PNG</v>
      </c>
      <c r="C1993">
        <f>VLOOKUP(A1993,'Cód dos países'!$A$3:$C$199,3,FALSE)</f>
        <v>137</v>
      </c>
      <c r="D1993">
        <v>2009</v>
      </c>
      <c r="E1993">
        <f t="shared" si="28"/>
        <v>1372009</v>
      </c>
      <c r="F1993" s="53">
        <v>0.25</v>
      </c>
    </row>
    <row r="1994" spans="1:6" x14ac:dyDescent="0.25">
      <c r="A1994" t="s">
        <v>241</v>
      </c>
      <c r="B1994" t="str">
        <f>VLOOKUP(A1994,'Cód dos países'!$A$3:$C$199,2,FALSE)</f>
        <v>POL</v>
      </c>
      <c r="C1994">
        <f>VLOOKUP(A1994,'Cód dos países'!$A$3:$C$199,3,FALSE)</f>
        <v>141</v>
      </c>
      <c r="D1994">
        <v>2009</v>
      </c>
      <c r="E1994">
        <f t="shared" si="28"/>
        <v>1412009</v>
      </c>
      <c r="F1994" s="53">
        <v>0.75</v>
      </c>
    </row>
    <row r="1995" spans="1:6" x14ac:dyDescent="0.25">
      <c r="A1995" t="s">
        <v>595</v>
      </c>
      <c r="B1995" t="e">
        <f>VLOOKUP(A1995,'Cód dos países'!$A$3:$C$199,2,FALSE)</f>
        <v>#N/A</v>
      </c>
      <c r="C1995" t="e">
        <f>VLOOKUP(A1995,'Cód dos países'!$A$3:$C$199,3,FALSE)</f>
        <v>#N/A</v>
      </c>
      <c r="D1995">
        <v>2009</v>
      </c>
      <c r="E1995" t="e">
        <f t="shared" si="28"/>
        <v>#N/A</v>
      </c>
      <c r="F1995" s="53">
        <v>0.75</v>
      </c>
    </row>
    <row r="1996" spans="1:6" x14ac:dyDescent="0.25">
      <c r="A1996" t="s">
        <v>431</v>
      </c>
      <c r="B1996" t="str">
        <f>VLOOKUP(A1996,'Cód dos países'!$A$3:$C$199,2,FALSE)</f>
        <v>PRK</v>
      </c>
      <c r="C1996">
        <f>VLOOKUP(A1996,'Cód dos países'!$A$3:$C$199,3,FALSE)</f>
        <v>91</v>
      </c>
      <c r="D1996">
        <v>2009</v>
      </c>
      <c r="E1996">
        <f t="shared" si="28"/>
        <v>912009</v>
      </c>
      <c r="F1996" s="53">
        <v>0.4375</v>
      </c>
    </row>
    <row r="1997" spans="1:6" x14ac:dyDescent="0.25">
      <c r="A1997" t="s">
        <v>244</v>
      </c>
      <c r="B1997" t="str">
        <f>VLOOKUP(A1997,'Cód dos países'!$A$3:$C$199,2,FALSE)</f>
        <v>PRT</v>
      </c>
      <c r="C1997">
        <f>VLOOKUP(A1997,'Cód dos países'!$A$3:$C$199,3,FALSE)</f>
        <v>142</v>
      </c>
      <c r="D1997">
        <v>2009</v>
      </c>
      <c r="E1997">
        <f t="shared" si="28"/>
        <v>1422009</v>
      </c>
      <c r="F1997" s="53">
        <v>0.875</v>
      </c>
    </row>
    <row r="1998" spans="1:6" x14ac:dyDescent="0.25">
      <c r="A1998" t="s">
        <v>246</v>
      </c>
      <c r="B1998" t="str">
        <f>VLOOKUP(A1998,'Cód dos países'!$A$3:$C$199,2,FALSE)</f>
        <v>PRY</v>
      </c>
      <c r="C1998">
        <f>VLOOKUP(A1998,'Cód dos países'!$A$3:$C$199,3,FALSE)</f>
        <v>138</v>
      </c>
      <c r="D1998">
        <v>2009</v>
      </c>
      <c r="E1998">
        <f t="shared" si="28"/>
        <v>1382009</v>
      </c>
      <c r="F1998" s="53">
        <v>0.375</v>
      </c>
    </row>
    <row r="1999" spans="1:6" x14ac:dyDescent="0.25">
      <c r="A1999" t="s">
        <v>248</v>
      </c>
      <c r="B1999" t="str">
        <f>VLOOKUP(A1999,'Cód dos países'!$A$3:$C$199,2,FALSE)</f>
        <v>QAT</v>
      </c>
      <c r="C1999">
        <f>VLOOKUP(A1999,'Cód dos países'!$A$3:$C$199,3,FALSE)</f>
        <v>143</v>
      </c>
      <c r="D1999">
        <v>2009</v>
      </c>
      <c r="E1999">
        <f t="shared" si="28"/>
        <v>1432009</v>
      </c>
      <c r="F1999" s="53">
        <v>0.875</v>
      </c>
    </row>
    <row r="2000" spans="1:6" x14ac:dyDescent="0.25">
      <c r="A2000" t="s">
        <v>596</v>
      </c>
      <c r="B2000" t="e">
        <f>VLOOKUP(A2000,'Cód dos países'!$A$3:$C$199,2,FALSE)</f>
        <v>#N/A</v>
      </c>
      <c r="C2000" t="e">
        <f>VLOOKUP(A2000,'Cód dos países'!$A$3:$C$199,3,FALSE)</f>
        <v>#N/A</v>
      </c>
      <c r="D2000">
        <v>2009</v>
      </c>
      <c r="E2000" t="e">
        <f t="shared" si="28"/>
        <v>#N/A</v>
      </c>
      <c r="F2000" s="53">
        <v>0.8125</v>
      </c>
    </row>
    <row r="2001" spans="1:6" x14ac:dyDescent="0.25">
      <c r="A2001" t="s">
        <v>250</v>
      </c>
      <c r="B2001" t="str">
        <f>VLOOKUP(A2001,'Cód dos países'!$A$3:$C$199,2,FALSE)</f>
        <v>ROM</v>
      </c>
      <c r="C2001">
        <f>VLOOKUP(A2001,'Cód dos países'!$A$3:$C$199,3,FALSE)</f>
        <v>144</v>
      </c>
      <c r="D2001">
        <v>2009</v>
      </c>
      <c r="E2001">
        <f t="shared" si="28"/>
        <v>1442009</v>
      </c>
      <c r="F2001" s="53">
        <v>0.75</v>
      </c>
    </row>
    <row r="2002" spans="1:6" x14ac:dyDescent="0.25">
      <c r="A2002" t="s">
        <v>251</v>
      </c>
      <c r="B2002" t="str">
        <f>VLOOKUP(A2002,'Cód dos países'!$A$3:$C$199,2,FALSE)</f>
        <v>RUS</v>
      </c>
      <c r="C2002">
        <f>VLOOKUP(A2002,'Cód dos países'!$A$3:$C$199,3,FALSE)</f>
        <v>145</v>
      </c>
      <c r="D2002">
        <v>2009</v>
      </c>
      <c r="E2002">
        <f t="shared" si="28"/>
        <v>1452009</v>
      </c>
      <c r="F2002" s="53">
        <v>0.375</v>
      </c>
    </row>
    <row r="2003" spans="1:6" x14ac:dyDescent="0.25">
      <c r="A2003" t="s">
        <v>253</v>
      </c>
      <c r="B2003" t="str">
        <f>VLOOKUP(A2003,'Cód dos países'!$A$3:$C$199,2,FALSE)</f>
        <v>RWA</v>
      </c>
      <c r="C2003">
        <f>VLOOKUP(A2003,'Cód dos países'!$A$3:$C$199,3,FALSE)</f>
        <v>146</v>
      </c>
      <c r="D2003">
        <v>2009</v>
      </c>
      <c r="E2003">
        <f t="shared" si="28"/>
        <v>1462009</v>
      </c>
      <c r="F2003" s="53">
        <v>0.4375</v>
      </c>
    </row>
    <row r="2004" spans="1:6" x14ac:dyDescent="0.25">
      <c r="A2004" t="s">
        <v>365</v>
      </c>
      <c r="B2004" t="str">
        <f>VLOOKUP(A2004,'Cód dos países'!$A$3:$C$199,2,FALSE)</f>
        <v>SAM</v>
      </c>
      <c r="C2004">
        <f>VLOOKUP(A2004,'Cód dos países'!$A$3:$C$199,3,FALSE)</f>
        <v>147</v>
      </c>
      <c r="D2004">
        <v>2009</v>
      </c>
      <c r="E2004">
        <f t="shared" si="28"/>
        <v>1472009</v>
      </c>
      <c r="F2004" s="53">
        <v>0.8125</v>
      </c>
    </row>
    <row r="2005" spans="1:6" x14ac:dyDescent="0.25">
      <c r="A2005" t="s">
        <v>255</v>
      </c>
      <c r="B2005" t="str">
        <f>VLOOKUP(A2005,'Cód dos países'!$A$3:$C$199,2,FALSE)</f>
        <v>SAU</v>
      </c>
      <c r="C2005">
        <f>VLOOKUP(A2005,'Cód dos países'!$A$3:$C$199,3,FALSE)</f>
        <v>150</v>
      </c>
      <c r="D2005">
        <v>2009</v>
      </c>
      <c r="E2005">
        <f t="shared" si="28"/>
        <v>1502009</v>
      </c>
      <c r="F2005" s="53">
        <v>0.75</v>
      </c>
    </row>
    <row r="2006" spans="1:6" x14ac:dyDescent="0.25">
      <c r="A2006" t="s">
        <v>257</v>
      </c>
      <c r="B2006" t="str">
        <f>VLOOKUP(A2006,'Cód dos países'!$A$3:$C$199,2,FALSE)</f>
        <v>SDN</v>
      </c>
      <c r="C2006">
        <f>VLOOKUP(A2006,'Cód dos países'!$A$3:$C$199,3,FALSE)</f>
        <v>166</v>
      </c>
      <c r="D2006">
        <v>2009</v>
      </c>
      <c r="E2006">
        <f t="shared" si="28"/>
        <v>1662009</v>
      </c>
      <c r="F2006" s="53">
        <v>0.25</v>
      </c>
    </row>
    <row r="2007" spans="1:6" x14ac:dyDescent="0.25">
      <c r="A2007" t="s">
        <v>259</v>
      </c>
      <c r="B2007" t="str">
        <f>VLOOKUP(A2007,'Cód dos países'!$A$3:$C$199,2,FALSE)</f>
        <v>SEN</v>
      </c>
      <c r="C2007">
        <f>VLOOKUP(A2007,'Cód dos países'!$A$3:$C$199,3,FALSE)</f>
        <v>151</v>
      </c>
      <c r="D2007">
        <v>2009</v>
      </c>
      <c r="E2007">
        <f t="shared" si="28"/>
        <v>1512009</v>
      </c>
      <c r="F2007" s="53">
        <v>0.5</v>
      </c>
    </row>
    <row r="2008" spans="1:6" x14ac:dyDescent="0.25">
      <c r="A2008" t="s">
        <v>261</v>
      </c>
      <c r="B2008" t="str">
        <f>VLOOKUP(A2008,'Cód dos países'!$A$3:$C$199,2,FALSE)</f>
        <v>SGP</v>
      </c>
      <c r="C2008">
        <f>VLOOKUP(A2008,'Cód dos países'!$A$3:$C$199,3,FALSE)</f>
        <v>155</v>
      </c>
      <c r="D2008">
        <v>2009</v>
      </c>
      <c r="E2008">
        <f t="shared" si="28"/>
        <v>1552009</v>
      </c>
      <c r="F2008" s="53">
        <v>0.875</v>
      </c>
    </row>
    <row r="2009" spans="1:6" x14ac:dyDescent="0.25">
      <c r="A2009" t="s">
        <v>263</v>
      </c>
      <c r="B2009" t="str">
        <f>VLOOKUP(A2009,'Cód dos países'!$A$3:$C$199,2,FALSE)</f>
        <v>SLB</v>
      </c>
      <c r="C2009">
        <f>VLOOKUP(A2009,'Cód dos países'!$A$3:$C$199,3,FALSE)</f>
        <v>158</v>
      </c>
      <c r="D2009">
        <v>2009</v>
      </c>
      <c r="E2009">
        <f t="shared" si="28"/>
        <v>1582009</v>
      </c>
      <c r="F2009" s="53">
        <v>0.375</v>
      </c>
    </row>
    <row r="2010" spans="1:6" x14ac:dyDescent="0.25">
      <c r="A2010" t="s">
        <v>265</v>
      </c>
      <c r="B2010" t="str">
        <f>VLOOKUP(A2010,'Cód dos países'!$A$3:$C$199,2,FALSE)</f>
        <v>SLE</v>
      </c>
      <c r="C2010">
        <f>VLOOKUP(A2010,'Cód dos países'!$A$3:$C$199,3,FALSE)</f>
        <v>154</v>
      </c>
      <c r="D2010">
        <v>2009</v>
      </c>
      <c r="E2010">
        <f t="shared" si="28"/>
        <v>1542009</v>
      </c>
      <c r="F2010" s="53">
        <v>0.375</v>
      </c>
    </row>
    <row r="2011" spans="1:6" x14ac:dyDescent="0.25">
      <c r="A2011" t="s">
        <v>267</v>
      </c>
      <c r="B2011" t="str">
        <f>VLOOKUP(A2011,'Cód dos países'!$A$3:$C$199,2,FALSE)</f>
        <v>SLV</v>
      </c>
      <c r="C2011">
        <f>VLOOKUP(A2011,'Cód dos países'!$A$3:$C$199,3,FALSE)</f>
        <v>53</v>
      </c>
      <c r="D2011">
        <v>2009</v>
      </c>
      <c r="E2011">
        <f t="shared" si="28"/>
        <v>532009</v>
      </c>
      <c r="F2011" s="53">
        <v>0.375</v>
      </c>
    </row>
    <row r="2012" spans="1:6" x14ac:dyDescent="0.25">
      <c r="A2012" t="s">
        <v>269</v>
      </c>
      <c r="B2012" t="str">
        <f>VLOOKUP(A2012,'Cód dos países'!$A$3:$C$199,2,FALSE)</f>
        <v>SOM</v>
      </c>
      <c r="C2012">
        <f>VLOOKUP(A2012,'Cód dos países'!$A$3:$C$199,3,FALSE)</f>
        <v>159</v>
      </c>
      <c r="D2012">
        <v>2009</v>
      </c>
      <c r="E2012">
        <f t="shared" si="28"/>
        <v>1592009</v>
      </c>
      <c r="F2012" s="53">
        <v>0</v>
      </c>
    </row>
    <row r="2013" spans="1:6" x14ac:dyDescent="0.25">
      <c r="A2013" t="s">
        <v>272</v>
      </c>
      <c r="B2013" t="str">
        <f>VLOOKUP(A2013,'Cód dos países'!$A$3:$C$199,2,FALSE)</f>
        <v>STP</v>
      </c>
      <c r="C2013">
        <f>VLOOKUP(A2013,'Cód dos países'!$A$3:$C$199,3,FALSE)</f>
        <v>149</v>
      </c>
      <c r="D2013">
        <v>2009</v>
      </c>
      <c r="E2013">
        <f t="shared" si="28"/>
        <v>1492009</v>
      </c>
      <c r="F2013" s="53">
        <v>0.5625</v>
      </c>
    </row>
    <row r="2014" spans="1:6" x14ac:dyDescent="0.25">
      <c r="A2014" t="s">
        <v>274</v>
      </c>
      <c r="B2014" t="str">
        <f>VLOOKUP(A2014,'Cód dos países'!$A$3:$C$199,2,FALSE)</f>
        <v>SUR</v>
      </c>
      <c r="C2014">
        <f>VLOOKUP(A2014,'Cód dos países'!$A$3:$C$199,3,FALSE)</f>
        <v>167</v>
      </c>
      <c r="D2014">
        <v>2009</v>
      </c>
      <c r="E2014">
        <f t="shared" si="28"/>
        <v>1672009</v>
      </c>
      <c r="F2014" s="53">
        <v>0.5</v>
      </c>
    </row>
    <row r="2015" spans="1:6" x14ac:dyDescent="0.25">
      <c r="A2015" t="s">
        <v>276</v>
      </c>
      <c r="B2015" t="str">
        <f>VLOOKUP(A2015,'Cód dos países'!$A$3:$C$199,2,FALSE)</f>
        <v>SVK</v>
      </c>
      <c r="C2015">
        <f>VLOOKUP(A2015,'Cód dos países'!$A$3:$C$199,3,FALSE)</f>
        <v>156</v>
      </c>
      <c r="D2015">
        <v>2009</v>
      </c>
      <c r="E2015">
        <f t="shared" si="28"/>
        <v>1562009</v>
      </c>
      <c r="F2015" s="53">
        <v>0.8125</v>
      </c>
    </row>
    <row r="2016" spans="1:6" x14ac:dyDescent="0.25">
      <c r="A2016" t="s">
        <v>278</v>
      </c>
      <c r="B2016" t="str">
        <f>VLOOKUP(A2016,'Cód dos países'!$A$3:$C$199,2,FALSE)</f>
        <v>SVN</v>
      </c>
      <c r="C2016">
        <f>VLOOKUP(A2016,'Cód dos países'!$A$3:$C$199,3,FALSE)</f>
        <v>157</v>
      </c>
      <c r="D2016">
        <v>2009</v>
      </c>
      <c r="E2016">
        <f t="shared" si="28"/>
        <v>1572009</v>
      </c>
      <c r="F2016" s="53">
        <v>0.875</v>
      </c>
    </row>
    <row r="2017" spans="1:6" x14ac:dyDescent="0.25">
      <c r="A2017" t="s">
        <v>280</v>
      </c>
      <c r="B2017" t="str">
        <f>VLOOKUP(A2017,'Cód dos países'!$A$3:$C$199,2,FALSE)</f>
        <v>SWE</v>
      </c>
      <c r="C2017">
        <f>VLOOKUP(A2017,'Cód dos países'!$A$3:$C$199,3,FALSE)</f>
        <v>169</v>
      </c>
      <c r="D2017">
        <v>2009</v>
      </c>
      <c r="E2017">
        <f t="shared" si="28"/>
        <v>1692009</v>
      </c>
      <c r="F2017" s="53">
        <v>1</v>
      </c>
    </row>
    <row r="2018" spans="1:6" x14ac:dyDescent="0.25">
      <c r="A2018" t="s">
        <v>282</v>
      </c>
      <c r="B2018" t="str">
        <f>VLOOKUP(A2018,'Cód dos países'!$A$3:$C$199,2,FALSE)</f>
        <v>SWZ</v>
      </c>
      <c r="C2018">
        <f>VLOOKUP(A2018,'Cód dos países'!$A$3:$C$199,3,FALSE)</f>
        <v>168</v>
      </c>
      <c r="D2018">
        <v>2009</v>
      </c>
      <c r="E2018">
        <f t="shared" si="28"/>
        <v>1682009</v>
      </c>
      <c r="F2018" s="53">
        <v>0.4375</v>
      </c>
    </row>
    <row r="2019" spans="1:6" x14ac:dyDescent="0.25">
      <c r="A2019" t="s">
        <v>284</v>
      </c>
      <c r="B2019" t="str">
        <f>VLOOKUP(A2019,'Cód dos países'!$A$3:$C$199,2,FALSE)</f>
        <v>SYC</v>
      </c>
      <c r="C2019">
        <f>VLOOKUP(A2019,'Cód dos países'!$A$3:$C$199,3,FALSE)</f>
        <v>153</v>
      </c>
      <c r="D2019">
        <v>2009</v>
      </c>
      <c r="E2019">
        <f t="shared" si="28"/>
        <v>1532009</v>
      </c>
      <c r="F2019" s="53">
        <v>0.75</v>
      </c>
    </row>
    <row r="2020" spans="1:6" x14ac:dyDescent="0.25">
      <c r="A2020" t="s">
        <v>286</v>
      </c>
      <c r="B2020" t="str">
        <f>VLOOKUP(A2020,'Cód dos países'!$A$3:$C$199,2,FALSE)</f>
        <v>SYR</v>
      </c>
      <c r="C2020">
        <f>VLOOKUP(A2020,'Cód dos países'!$A$3:$C$199,3,FALSE)</f>
        <v>171</v>
      </c>
      <c r="D2020">
        <v>2009</v>
      </c>
      <c r="E2020">
        <f t="shared" si="28"/>
        <v>1712009</v>
      </c>
      <c r="F2020" s="53">
        <v>0.5</v>
      </c>
    </row>
    <row r="2021" spans="1:6" x14ac:dyDescent="0.25">
      <c r="A2021" t="s">
        <v>288</v>
      </c>
      <c r="B2021" t="str">
        <f>VLOOKUP(A2021,'Cód dos países'!$A$3:$C$199,2,FALSE)</f>
        <v>TCD</v>
      </c>
      <c r="C2021">
        <f>VLOOKUP(A2021,'Cód dos países'!$A$3:$C$199,3,FALSE)</f>
        <v>34</v>
      </c>
      <c r="D2021">
        <v>2009</v>
      </c>
      <c r="E2021">
        <f t="shared" si="28"/>
        <v>342009</v>
      </c>
      <c r="F2021" s="53">
        <v>0.25</v>
      </c>
    </row>
    <row r="2022" spans="1:6" x14ac:dyDescent="0.25">
      <c r="A2022" t="s">
        <v>290</v>
      </c>
      <c r="B2022" t="str">
        <f>VLOOKUP(A2022,'Cód dos países'!$A$3:$C$199,2,FALSE)</f>
        <v>TGO</v>
      </c>
      <c r="C2022">
        <f>VLOOKUP(A2022,'Cód dos países'!$A$3:$C$199,3,FALSE)</f>
        <v>177</v>
      </c>
      <c r="D2022">
        <v>2009</v>
      </c>
      <c r="E2022">
        <f t="shared" si="28"/>
        <v>1772009</v>
      </c>
      <c r="F2022" s="53">
        <v>0.5</v>
      </c>
    </row>
    <row r="2023" spans="1:6" x14ac:dyDescent="0.25">
      <c r="A2023" t="s">
        <v>292</v>
      </c>
      <c r="B2023" t="str">
        <f>VLOOKUP(A2023,'Cód dos países'!$A$3:$C$199,2,FALSE)</f>
        <v>THA</v>
      </c>
      <c r="C2023">
        <f>VLOOKUP(A2023,'Cód dos países'!$A$3:$C$199,3,FALSE)</f>
        <v>175</v>
      </c>
      <c r="D2023">
        <v>2009</v>
      </c>
      <c r="E2023">
        <f t="shared" si="28"/>
        <v>1752009</v>
      </c>
      <c r="F2023" s="53">
        <v>0.625</v>
      </c>
    </row>
    <row r="2024" spans="1:6" x14ac:dyDescent="0.25">
      <c r="A2024" t="s">
        <v>294</v>
      </c>
      <c r="B2024" t="str">
        <f>VLOOKUP(A2024,'Cód dos países'!$A$3:$C$199,2,FALSE)</f>
        <v>TJK</v>
      </c>
      <c r="C2024">
        <f>VLOOKUP(A2024,'Cód dos países'!$A$3:$C$199,3,FALSE)</f>
        <v>173</v>
      </c>
      <c r="D2024">
        <v>2009</v>
      </c>
      <c r="E2024">
        <f t="shared" si="28"/>
        <v>1732009</v>
      </c>
      <c r="F2024" s="53">
        <v>0.25</v>
      </c>
    </row>
    <row r="2025" spans="1:6" x14ac:dyDescent="0.25">
      <c r="A2025" t="s">
        <v>296</v>
      </c>
      <c r="B2025" t="str">
        <f>VLOOKUP(A2025,'Cód dos países'!$A$3:$C$199,2,FALSE)</f>
        <v>TKM</v>
      </c>
      <c r="C2025">
        <f>VLOOKUP(A2025,'Cód dos países'!$A$3:$C$199,3,FALSE)</f>
        <v>182</v>
      </c>
      <c r="D2025">
        <v>2009</v>
      </c>
      <c r="E2025">
        <f t="shared" si="28"/>
        <v>1822009</v>
      </c>
      <c r="F2025" s="53">
        <v>0.4375</v>
      </c>
    </row>
    <row r="2026" spans="1:6" x14ac:dyDescent="0.25">
      <c r="A2026" t="s">
        <v>423</v>
      </c>
      <c r="B2026" t="str">
        <f>VLOOKUP(A2026,'Cód dos países'!$A$3:$C$199,2,FALSE)</f>
        <v>TMP</v>
      </c>
      <c r="C2026">
        <f>VLOOKUP(A2026,'Cód dos países'!$A$3:$C$199,3,FALSE)</f>
        <v>176</v>
      </c>
      <c r="D2026">
        <v>2009</v>
      </c>
      <c r="E2026">
        <f t="shared" si="28"/>
        <v>1762009</v>
      </c>
      <c r="F2026" s="53">
        <v>0.375</v>
      </c>
    </row>
    <row r="2027" spans="1:6" x14ac:dyDescent="0.25">
      <c r="A2027" t="s">
        <v>371</v>
      </c>
      <c r="B2027" t="str">
        <f>VLOOKUP(A2027,'Cód dos países'!$A$3:$C$199,2,FALSE)</f>
        <v>TON</v>
      </c>
      <c r="C2027">
        <f>VLOOKUP(A2027,'Cód dos países'!$A$3:$C$199,3,FALSE)</f>
        <v>178</v>
      </c>
      <c r="D2027">
        <v>2009</v>
      </c>
      <c r="E2027">
        <f t="shared" si="28"/>
        <v>1782009</v>
      </c>
      <c r="F2027" s="53">
        <v>0.75</v>
      </c>
    </row>
    <row r="2028" spans="1:6" x14ac:dyDescent="0.25">
      <c r="A2028" t="s">
        <v>298</v>
      </c>
      <c r="B2028" t="str">
        <f>VLOOKUP(A2028,'Cód dos países'!$A$3:$C$199,2,FALSE)</f>
        <v>TTO</v>
      </c>
      <c r="C2028">
        <f>VLOOKUP(A2028,'Cód dos países'!$A$3:$C$199,3,FALSE)</f>
        <v>179</v>
      </c>
      <c r="D2028">
        <v>2009</v>
      </c>
      <c r="E2028">
        <f t="shared" ref="E2028:E2091" si="29">C2028*10000+D2028</f>
        <v>1792009</v>
      </c>
      <c r="F2028" s="53">
        <v>0.5</v>
      </c>
    </row>
    <row r="2029" spans="1:6" x14ac:dyDescent="0.25">
      <c r="A2029" t="s">
        <v>300</v>
      </c>
      <c r="B2029" t="str">
        <f>VLOOKUP(A2029,'Cód dos países'!$A$3:$C$199,2,FALSE)</f>
        <v>TUN</v>
      </c>
      <c r="C2029">
        <f>VLOOKUP(A2029,'Cód dos países'!$A$3:$C$199,3,FALSE)</f>
        <v>180</v>
      </c>
      <c r="D2029">
        <v>2009</v>
      </c>
      <c r="E2029">
        <f t="shared" si="29"/>
        <v>1802009</v>
      </c>
      <c r="F2029" s="53">
        <v>0.625</v>
      </c>
    </row>
    <row r="2030" spans="1:6" x14ac:dyDescent="0.25">
      <c r="A2030" t="s">
        <v>302</v>
      </c>
      <c r="B2030" t="str">
        <f>VLOOKUP(A2030,'Cód dos países'!$A$3:$C$199,2,FALSE)</f>
        <v>TUR</v>
      </c>
      <c r="C2030">
        <f>VLOOKUP(A2030,'Cód dos países'!$A$3:$C$199,3,FALSE)</f>
        <v>181</v>
      </c>
      <c r="D2030">
        <v>2009</v>
      </c>
      <c r="E2030">
        <f t="shared" si="29"/>
        <v>1812009</v>
      </c>
      <c r="F2030" s="53">
        <v>0.625</v>
      </c>
    </row>
    <row r="2031" spans="1:6" x14ac:dyDescent="0.25">
      <c r="A2031" t="s">
        <v>372</v>
      </c>
      <c r="B2031" t="str">
        <f>VLOOKUP(A2031,'Cód dos países'!$A$3:$C$199,2,FALSE)</f>
        <v>TUV</v>
      </c>
      <c r="C2031">
        <f>VLOOKUP(A2031,'Cód dos países'!$A$3:$C$199,3,FALSE)</f>
        <v>183</v>
      </c>
      <c r="D2031">
        <v>2009</v>
      </c>
      <c r="E2031">
        <f t="shared" si="29"/>
        <v>1832009</v>
      </c>
      <c r="F2031" s="53">
        <v>0.8125</v>
      </c>
    </row>
    <row r="2032" spans="1:6" x14ac:dyDescent="0.25">
      <c r="A2032" t="s">
        <v>304</v>
      </c>
      <c r="B2032" t="str">
        <f>VLOOKUP(A2032,'Cód dos países'!$A$3:$C$199,2,FALSE)</f>
        <v>TWN</v>
      </c>
      <c r="C2032">
        <f>VLOOKUP(A2032,'Cód dos países'!$A$3:$C$199,3,FALSE)</f>
        <v>172</v>
      </c>
      <c r="D2032">
        <v>2009</v>
      </c>
      <c r="E2032">
        <f t="shared" si="29"/>
        <v>1722009</v>
      </c>
      <c r="F2032" s="53">
        <v>0.6875</v>
      </c>
    </row>
    <row r="2033" spans="1:6" x14ac:dyDescent="0.25">
      <c r="A2033" t="s">
        <v>306</v>
      </c>
      <c r="B2033" t="str">
        <f>VLOOKUP(A2033,'Cód dos países'!$A$3:$C$199,2,FALSE)</f>
        <v>TZA</v>
      </c>
      <c r="C2033">
        <f>VLOOKUP(A2033,'Cód dos países'!$A$3:$C$199,3,FALSE)</f>
        <v>174</v>
      </c>
      <c r="D2033">
        <v>2009</v>
      </c>
      <c r="E2033">
        <f t="shared" si="29"/>
        <v>1742009</v>
      </c>
      <c r="F2033" s="53">
        <v>0.5</v>
      </c>
    </row>
    <row r="2034" spans="1:6" x14ac:dyDescent="0.25">
      <c r="A2034" t="s">
        <v>308</v>
      </c>
      <c r="B2034" t="str">
        <f>VLOOKUP(A2034,'Cód dos países'!$A$3:$C$199,2,FALSE)</f>
        <v>UGA</v>
      </c>
      <c r="C2034">
        <f>VLOOKUP(A2034,'Cód dos países'!$A$3:$C$199,3,FALSE)</f>
        <v>184</v>
      </c>
      <c r="D2034">
        <v>2009</v>
      </c>
      <c r="E2034">
        <f t="shared" si="29"/>
        <v>1842009</v>
      </c>
      <c r="F2034" s="53">
        <v>0.5</v>
      </c>
    </row>
    <row r="2035" spans="1:6" x14ac:dyDescent="0.25">
      <c r="A2035" t="s">
        <v>310</v>
      </c>
      <c r="B2035" t="str">
        <f>VLOOKUP(A2035,'Cód dos países'!$A$3:$C$199,2,FALSE)</f>
        <v>UKR</v>
      </c>
      <c r="C2035">
        <f>VLOOKUP(A2035,'Cód dos países'!$A$3:$C$199,3,FALSE)</f>
        <v>185</v>
      </c>
      <c r="D2035">
        <v>2009</v>
      </c>
      <c r="E2035">
        <f t="shared" si="29"/>
        <v>1852009</v>
      </c>
      <c r="F2035" s="53">
        <v>0.4375</v>
      </c>
    </row>
    <row r="2036" spans="1:6" x14ac:dyDescent="0.25">
      <c r="A2036" t="s">
        <v>312</v>
      </c>
      <c r="B2036" t="str">
        <f>VLOOKUP(A2036,'Cód dos países'!$A$3:$C$199,2,FALSE)</f>
        <v>URY</v>
      </c>
      <c r="C2036">
        <f>VLOOKUP(A2036,'Cód dos países'!$A$3:$C$199,3,FALSE)</f>
        <v>189</v>
      </c>
      <c r="D2036">
        <v>2009</v>
      </c>
      <c r="E2036">
        <f t="shared" si="29"/>
        <v>1892009</v>
      </c>
      <c r="F2036" s="53">
        <v>0.6875</v>
      </c>
    </row>
    <row r="2037" spans="1:6" x14ac:dyDescent="0.25">
      <c r="A2037" t="s">
        <v>314</v>
      </c>
      <c r="B2037" t="str">
        <f>VLOOKUP(A2037,'Cód dos países'!$A$3:$C$199,2,FALSE)</f>
        <v>USA</v>
      </c>
      <c r="C2037">
        <f>VLOOKUP(A2037,'Cód dos países'!$A$3:$C$199,3,FALSE)</f>
        <v>188</v>
      </c>
      <c r="D2037">
        <v>2009</v>
      </c>
      <c r="E2037">
        <f t="shared" si="29"/>
        <v>1882009</v>
      </c>
      <c r="F2037" s="53">
        <v>0.9375</v>
      </c>
    </row>
    <row r="2038" spans="1:6" x14ac:dyDescent="0.25">
      <c r="A2038" t="s">
        <v>316</v>
      </c>
      <c r="B2038" t="str">
        <f>VLOOKUP(A2038,'Cód dos países'!$A$3:$C$199,2,FALSE)</f>
        <v>UZB</v>
      </c>
      <c r="C2038">
        <f>VLOOKUP(A2038,'Cód dos países'!$A$3:$C$199,3,FALSE)</f>
        <v>190</v>
      </c>
      <c r="D2038">
        <v>2009</v>
      </c>
      <c r="E2038">
        <f t="shared" si="29"/>
        <v>1902009</v>
      </c>
      <c r="F2038" s="53">
        <v>0.4375</v>
      </c>
    </row>
    <row r="2039" spans="1:6" x14ac:dyDescent="0.25">
      <c r="A2039" t="s">
        <v>369</v>
      </c>
      <c r="B2039" t="str">
        <f>VLOOKUP(A2039,'Cód dos países'!$A$3:$C$199,2,FALSE)</f>
        <v>VCT</v>
      </c>
      <c r="C2039">
        <f>VLOOKUP(A2039,'Cód dos países'!$A$3:$C$199,3,FALSE)</f>
        <v>165</v>
      </c>
      <c r="D2039">
        <v>2009</v>
      </c>
      <c r="E2039">
        <f t="shared" si="29"/>
        <v>1652009</v>
      </c>
      <c r="F2039" s="53">
        <v>0.875</v>
      </c>
    </row>
    <row r="2040" spans="1:6" x14ac:dyDescent="0.25">
      <c r="A2040" t="s">
        <v>318</v>
      </c>
      <c r="B2040" t="str">
        <f>VLOOKUP(A2040,'Cód dos países'!$A$3:$C$199,2,FALSE)</f>
        <v>VEN</v>
      </c>
      <c r="C2040">
        <f>VLOOKUP(A2040,'Cód dos países'!$A$3:$C$199,3,FALSE)</f>
        <v>192</v>
      </c>
      <c r="D2040">
        <v>2009</v>
      </c>
      <c r="E2040">
        <f t="shared" si="29"/>
        <v>1922009</v>
      </c>
      <c r="F2040" s="53">
        <v>0.3125</v>
      </c>
    </row>
    <row r="2041" spans="1:6" x14ac:dyDescent="0.25">
      <c r="A2041" t="s">
        <v>597</v>
      </c>
      <c r="B2041" t="e">
        <f>VLOOKUP(A2041,'Cód dos países'!$A$3:$C$199,2,FALSE)</f>
        <v>#N/A</v>
      </c>
      <c r="C2041" t="e">
        <f>VLOOKUP(A2041,'Cód dos países'!$A$3:$C$199,3,FALSE)</f>
        <v>#N/A</v>
      </c>
      <c r="D2041">
        <v>2009</v>
      </c>
      <c r="E2041" t="e">
        <f t="shared" si="29"/>
        <v>#N/A</v>
      </c>
      <c r="F2041" s="53">
        <v>0.8125</v>
      </c>
    </row>
    <row r="2042" spans="1:6" x14ac:dyDescent="0.25">
      <c r="A2042" t="s">
        <v>320</v>
      </c>
      <c r="B2042" t="str">
        <f>VLOOKUP(A2042,'Cód dos países'!$A$3:$C$199,2,FALSE)</f>
        <v>VNM</v>
      </c>
      <c r="C2042">
        <f>VLOOKUP(A2042,'Cód dos países'!$A$3:$C$199,3,FALSE)</f>
        <v>193</v>
      </c>
      <c r="D2042">
        <v>2009</v>
      </c>
      <c r="E2042">
        <f t="shared" si="29"/>
        <v>1932009</v>
      </c>
      <c r="F2042" s="53">
        <v>0.5</v>
      </c>
    </row>
    <row r="2043" spans="1:6" x14ac:dyDescent="0.25">
      <c r="A2043" t="s">
        <v>322</v>
      </c>
      <c r="B2043" t="str">
        <f>VLOOKUP(A2043,'Cód dos países'!$A$3:$C$199,2,FALSE)</f>
        <v>VUT</v>
      </c>
      <c r="C2043">
        <f>VLOOKUP(A2043,'Cód dos países'!$A$3:$C$199,3,FALSE)</f>
        <v>191</v>
      </c>
      <c r="D2043">
        <v>2009</v>
      </c>
      <c r="E2043">
        <f t="shared" si="29"/>
        <v>1912009</v>
      </c>
      <c r="F2043" s="53">
        <v>0.875</v>
      </c>
    </row>
    <row r="2044" spans="1:6" x14ac:dyDescent="0.25">
      <c r="A2044" t="s">
        <v>598</v>
      </c>
      <c r="B2044" t="e">
        <f>VLOOKUP(A2044,'Cód dos países'!$A$3:$C$199,2,FALSE)</f>
        <v>#N/A</v>
      </c>
      <c r="C2044" t="e">
        <f>VLOOKUP(A2044,'Cód dos países'!$A$3:$C$199,3,FALSE)</f>
        <v>#N/A</v>
      </c>
      <c r="D2044">
        <v>2009</v>
      </c>
      <c r="E2044" t="e">
        <f t="shared" si="29"/>
        <v>#N/A</v>
      </c>
      <c r="F2044" s="53">
        <v>0.4375</v>
      </c>
    </row>
    <row r="2045" spans="1:6" x14ac:dyDescent="0.25">
      <c r="A2045" t="s">
        <v>325</v>
      </c>
      <c r="B2045" t="str">
        <f>VLOOKUP(A2045,'Cód dos países'!$A$3:$C$199,2,FALSE)</f>
        <v>YEM</v>
      </c>
      <c r="C2045">
        <f>VLOOKUP(A2045,'Cód dos países'!$A$3:$C$199,3,FALSE)</f>
        <v>194</v>
      </c>
      <c r="D2045">
        <v>2009</v>
      </c>
      <c r="E2045">
        <f t="shared" si="29"/>
        <v>1942009</v>
      </c>
      <c r="F2045" s="53">
        <v>0.375</v>
      </c>
    </row>
    <row r="2046" spans="1:6" x14ac:dyDescent="0.25">
      <c r="A2046" t="s">
        <v>271</v>
      </c>
      <c r="B2046" t="str">
        <f>VLOOKUP(A2046,'Cód dos países'!$A$3:$C$199,2,FALSE)</f>
        <v>YUG</v>
      </c>
      <c r="C2046">
        <f>VLOOKUP(A2046,'Cód dos países'!$A$3:$C$199,3,FALSE)</f>
        <v>152</v>
      </c>
      <c r="D2046">
        <v>2009</v>
      </c>
      <c r="E2046">
        <f t="shared" si="29"/>
        <v>1522009</v>
      </c>
      <c r="F2046" s="53">
        <v>0.4375</v>
      </c>
    </row>
    <row r="2047" spans="1:6" x14ac:dyDescent="0.25">
      <c r="A2047" t="s">
        <v>327</v>
      </c>
      <c r="B2047" t="str">
        <f>VLOOKUP(A2047,'Cód dos países'!$A$3:$C$199,2,FALSE)</f>
        <v>ZAF</v>
      </c>
      <c r="C2047">
        <f>VLOOKUP(A2047,'Cód dos países'!$A$3:$C$199,3,FALSE)</f>
        <v>160</v>
      </c>
      <c r="D2047">
        <v>2009</v>
      </c>
      <c r="E2047">
        <f t="shared" si="29"/>
        <v>1602009</v>
      </c>
      <c r="F2047" s="53">
        <v>0.5625</v>
      </c>
    </row>
    <row r="2048" spans="1:6" x14ac:dyDescent="0.25">
      <c r="A2048" t="s">
        <v>430</v>
      </c>
      <c r="B2048" t="str">
        <f>VLOOKUP(A2048,'Cód dos países'!$A$3:$C$199,2,FALSE)</f>
        <v>ZAR</v>
      </c>
      <c r="C2048">
        <f>VLOOKUP(A2048,'Cód dos países'!$A$3:$C$199,3,FALSE)</f>
        <v>40</v>
      </c>
      <c r="D2048">
        <v>2009</v>
      </c>
      <c r="E2048">
        <f t="shared" si="29"/>
        <v>402009</v>
      </c>
      <c r="F2048" s="53">
        <v>0.3125</v>
      </c>
    </row>
    <row r="2049" spans="1:6" x14ac:dyDescent="0.25">
      <c r="A2049" t="s">
        <v>329</v>
      </c>
      <c r="B2049" t="str">
        <f>VLOOKUP(A2049,'Cód dos países'!$A$3:$C$199,2,FALSE)</f>
        <v>ZMB</v>
      </c>
      <c r="C2049">
        <f>VLOOKUP(A2049,'Cód dos países'!$A$3:$C$199,3,FALSE)</f>
        <v>196</v>
      </c>
      <c r="D2049">
        <v>2009</v>
      </c>
      <c r="E2049">
        <f t="shared" si="29"/>
        <v>1962009</v>
      </c>
      <c r="F2049" s="53">
        <v>0.4375</v>
      </c>
    </row>
    <row r="2050" spans="1:6" x14ac:dyDescent="0.25">
      <c r="A2050" t="s">
        <v>331</v>
      </c>
      <c r="B2050" t="str">
        <f>VLOOKUP(A2050,'Cód dos países'!$A$3:$C$199,2,FALSE)</f>
        <v>ZWE</v>
      </c>
      <c r="C2050">
        <f>VLOOKUP(A2050,'Cód dos países'!$A$3:$C$199,3,FALSE)</f>
        <v>197</v>
      </c>
      <c r="D2050">
        <v>2009</v>
      </c>
      <c r="E2050">
        <f t="shared" si="29"/>
        <v>1972009</v>
      </c>
      <c r="F2050" s="53">
        <v>0.1875</v>
      </c>
    </row>
    <row r="2051" spans="1:6" x14ac:dyDescent="0.25">
      <c r="A2051" t="s">
        <v>599</v>
      </c>
      <c r="B2051" t="e">
        <f>VLOOKUP(A2051,'Cód dos países'!$A$3:$C$199,2,FALSE)</f>
        <v>#N/A</v>
      </c>
      <c r="C2051" t="e">
        <f>VLOOKUP(A2051,'Cód dos países'!$A$3:$C$199,3,FALSE)</f>
        <v>#N/A</v>
      </c>
      <c r="D2051">
        <v>2009</v>
      </c>
      <c r="E2051" t="e">
        <f t="shared" si="29"/>
        <v>#N/A</v>
      </c>
      <c r="F2051" s="53" t="e">
        <v>#N/A</v>
      </c>
    </row>
    <row r="2052" spans="1:6" x14ac:dyDescent="0.25">
      <c r="A2052" t="s">
        <v>324</v>
      </c>
      <c r="B2052" t="str">
        <f>VLOOKUP(A2052,'Cód dos países'!$A$3:$C$199,2,FALSE)</f>
        <v>LWI</v>
      </c>
      <c r="C2052">
        <f>VLOOKUP(A2052,'Cód dos países'!$A$3:$C$199,3,FALSE)</f>
        <v>93</v>
      </c>
      <c r="D2052">
        <v>2009</v>
      </c>
      <c r="E2052">
        <f t="shared" si="29"/>
        <v>932009</v>
      </c>
      <c r="F2052" s="53" t="e">
        <v>#N/A</v>
      </c>
    </row>
    <row r="2053" spans="1:6" x14ac:dyDescent="0.25">
      <c r="A2053" t="s">
        <v>586</v>
      </c>
      <c r="B2053" t="e">
        <f>VLOOKUP(A2053,'Cód dos países'!$A$3:$C$199,2,FALSE)</f>
        <v>#N/A</v>
      </c>
      <c r="C2053" t="e">
        <f>VLOOKUP(A2053,'Cód dos países'!$A$3:$C$199,3,FALSE)</f>
        <v>#N/A</v>
      </c>
      <c r="D2053">
        <v>2008</v>
      </c>
      <c r="E2053" t="e">
        <f t="shared" si="29"/>
        <v>#N/A</v>
      </c>
      <c r="F2053" s="53">
        <v>0.8125</v>
      </c>
    </row>
    <row r="2054" spans="1:6" x14ac:dyDescent="0.25">
      <c r="A2054" t="s">
        <v>346</v>
      </c>
      <c r="B2054" t="str">
        <f>VLOOKUP(A2054,'Cód dos países'!$A$3:$C$199,2,FALSE)</f>
        <v>ADO</v>
      </c>
      <c r="C2054">
        <f>VLOOKUP(A2054,'Cód dos países'!$A$3:$C$199,3,FALSE)</f>
        <v>4</v>
      </c>
      <c r="D2054">
        <v>2008</v>
      </c>
      <c r="E2054">
        <f t="shared" si="29"/>
        <v>42008</v>
      </c>
      <c r="F2054" s="53">
        <v>0.875</v>
      </c>
    </row>
    <row r="2055" spans="1:6" x14ac:dyDescent="0.25">
      <c r="A2055" t="s">
        <v>0</v>
      </c>
      <c r="B2055" t="str">
        <f>VLOOKUP(A2055,'Cód dos países'!$A$3:$C$199,2,FALSE)</f>
        <v>AFG</v>
      </c>
      <c r="C2055">
        <f>VLOOKUP(A2055,'Cód dos países'!$A$3:$C$199,3,FALSE)</f>
        <v>1</v>
      </c>
      <c r="D2055">
        <v>2008</v>
      </c>
      <c r="E2055">
        <f t="shared" si="29"/>
        <v>12008</v>
      </c>
      <c r="F2055" s="53">
        <v>0.1875</v>
      </c>
    </row>
    <row r="2056" spans="1:6" x14ac:dyDescent="0.25">
      <c r="A2056" t="s">
        <v>2</v>
      </c>
      <c r="B2056" t="str">
        <f>VLOOKUP(A2056,'Cód dos países'!$A$3:$C$199,2,FALSE)</f>
        <v>AGO</v>
      </c>
      <c r="C2056">
        <f>VLOOKUP(A2056,'Cód dos países'!$A$3:$C$199,3,FALSE)</f>
        <v>5</v>
      </c>
      <c r="D2056">
        <v>2008</v>
      </c>
      <c r="E2056">
        <f t="shared" si="29"/>
        <v>52008</v>
      </c>
      <c r="F2056" s="53">
        <v>0.25</v>
      </c>
    </row>
    <row r="2057" spans="1:6" x14ac:dyDescent="0.25">
      <c r="A2057" t="s">
        <v>587</v>
      </c>
      <c r="B2057" t="e">
        <f>VLOOKUP(A2057,'Cód dos países'!$A$3:$C$199,2,FALSE)</f>
        <v>#N/A</v>
      </c>
      <c r="C2057" t="e">
        <f>VLOOKUP(A2057,'Cód dos países'!$A$3:$C$199,3,FALSE)</f>
        <v>#N/A</v>
      </c>
      <c r="D2057">
        <v>2008</v>
      </c>
      <c r="E2057" t="e">
        <f t="shared" si="29"/>
        <v>#N/A</v>
      </c>
      <c r="F2057" s="53">
        <v>1</v>
      </c>
    </row>
    <row r="2058" spans="1:6" x14ac:dyDescent="0.25">
      <c r="A2058" t="s">
        <v>4</v>
      </c>
      <c r="B2058" t="str">
        <f>VLOOKUP(A2058,'Cód dos países'!$A$3:$C$199,2,FALSE)</f>
        <v>ALB</v>
      </c>
      <c r="C2058">
        <f>VLOOKUP(A2058,'Cód dos países'!$A$3:$C$199,3,FALSE)</f>
        <v>2</v>
      </c>
      <c r="D2058">
        <v>2008</v>
      </c>
      <c r="E2058">
        <f t="shared" si="29"/>
        <v>22008</v>
      </c>
      <c r="F2058" s="53">
        <v>0.375</v>
      </c>
    </row>
    <row r="2059" spans="1:6" x14ac:dyDescent="0.25">
      <c r="A2059" t="s">
        <v>588</v>
      </c>
      <c r="B2059" t="e">
        <f>VLOOKUP(A2059,'Cód dos países'!$A$3:$C$199,2,FALSE)</f>
        <v>#N/A</v>
      </c>
      <c r="C2059" t="e">
        <f>VLOOKUP(A2059,'Cód dos países'!$A$3:$C$199,3,FALSE)</f>
        <v>#N/A</v>
      </c>
      <c r="D2059">
        <v>2008</v>
      </c>
      <c r="E2059" t="e">
        <f t="shared" si="29"/>
        <v>#N/A</v>
      </c>
      <c r="F2059" s="53">
        <v>0.8125</v>
      </c>
    </row>
    <row r="2060" spans="1:6" x14ac:dyDescent="0.25">
      <c r="A2060" t="s">
        <v>6</v>
      </c>
      <c r="B2060" t="str">
        <f>VLOOKUP(A2060,'Cód dos países'!$A$3:$C$199,2,FALSE)</f>
        <v>ARE</v>
      </c>
      <c r="C2060">
        <f>VLOOKUP(A2060,'Cód dos países'!$A$3:$C$199,3,FALSE)</f>
        <v>186</v>
      </c>
      <c r="D2060">
        <v>2008</v>
      </c>
      <c r="E2060">
        <f t="shared" si="29"/>
        <v>1862008</v>
      </c>
      <c r="F2060" s="53">
        <v>0.8125</v>
      </c>
    </row>
    <row r="2061" spans="1:6" x14ac:dyDescent="0.25">
      <c r="A2061" t="s">
        <v>8</v>
      </c>
      <c r="B2061" t="str">
        <f>VLOOKUP(A2061,'Cód dos países'!$A$3:$C$199,2,FALSE)</f>
        <v>ARG</v>
      </c>
      <c r="C2061">
        <f>VLOOKUP(A2061,'Cód dos países'!$A$3:$C$199,3,FALSE)</f>
        <v>7</v>
      </c>
      <c r="D2061">
        <v>2008</v>
      </c>
      <c r="E2061">
        <f t="shared" si="29"/>
        <v>72008</v>
      </c>
      <c r="F2061" s="53">
        <v>0.625</v>
      </c>
    </row>
    <row r="2062" spans="1:6" x14ac:dyDescent="0.25">
      <c r="A2062" t="s">
        <v>10</v>
      </c>
      <c r="B2062" t="str">
        <f>VLOOKUP(A2062,'Cód dos países'!$A$3:$C$199,2,FALSE)</f>
        <v>ARM</v>
      </c>
      <c r="C2062">
        <f>VLOOKUP(A2062,'Cód dos países'!$A$3:$C$199,3,FALSE)</f>
        <v>8</v>
      </c>
      <c r="D2062">
        <v>2008</v>
      </c>
      <c r="E2062">
        <f t="shared" si="29"/>
        <v>82008</v>
      </c>
      <c r="F2062" s="53">
        <v>0.625</v>
      </c>
    </row>
    <row r="2063" spans="1:6" x14ac:dyDescent="0.25">
      <c r="A2063" t="s">
        <v>589</v>
      </c>
      <c r="B2063" t="e">
        <f>VLOOKUP(A2063,'Cód dos países'!$A$3:$C$199,2,FALSE)</f>
        <v>#N/A</v>
      </c>
      <c r="C2063" t="e">
        <f>VLOOKUP(A2063,'Cód dos países'!$A$3:$C$199,3,FALSE)</f>
        <v>#N/A</v>
      </c>
      <c r="D2063">
        <v>2008</v>
      </c>
      <c r="E2063" t="e">
        <f t="shared" si="29"/>
        <v>#N/A</v>
      </c>
      <c r="F2063" s="53">
        <v>0.875</v>
      </c>
    </row>
    <row r="2064" spans="1:6" x14ac:dyDescent="0.25">
      <c r="A2064" t="s">
        <v>347</v>
      </c>
      <c r="B2064" t="str">
        <f>VLOOKUP(A2064,'Cód dos países'!$A$3:$C$199,2,FALSE)</f>
        <v>ATG</v>
      </c>
      <c r="C2064">
        <f>VLOOKUP(A2064,'Cód dos países'!$A$3:$C$199,3,FALSE)</f>
        <v>6</v>
      </c>
      <c r="D2064">
        <v>2008</v>
      </c>
      <c r="E2064">
        <f t="shared" si="29"/>
        <v>62008</v>
      </c>
      <c r="F2064" s="53">
        <v>0.8125</v>
      </c>
    </row>
    <row r="2065" spans="1:6" x14ac:dyDescent="0.25">
      <c r="A2065" t="s">
        <v>12</v>
      </c>
      <c r="B2065" t="str">
        <f>VLOOKUP(A2065,'Cód dos países'!$A$3:$C$199,2,FALSE)</f>
        <v>AUS</v>
      </c>
      <c r="C2065">
        <f>VLOOKUP(A2065,'Cód dos países'!$A$3:$C$199,3,FALSE)</f>
        <v>9</v>
      </c>
      <c r="D2065">
        <v>2008</v>
      </c>
      <c r="E2065">
        <f t="shared" si="29"/>
        <v>92008</v>
      </c>
      <c r="F2065" s="53">
        <v>0.9375</v>
      </c>
    </row>
    <row r="2066" spans="1:6" x14ac:dyDescent="0.25">
      <c r="A2066" t="s">
        <v>14</v>
      </c>
      <c r="B2066" t="str">
        <f>VLOOKUP(A2066,'Cód dos países'!$A$3:$C$199,2,FALSE)</f>
        <v>AUT</v>
      </c>
      <c r="C2066">
        <f>VLOOKUP(A2066,'Cód dos países'!$A$3:$C$199,3,FALSE)</f>
        <v>10</v>
      </c>
      <c r="D2066">
        <v>2008</v>
      </c>
      <c r="E2066">
        <f t="shared" si="29"/>
        <v>102008</v>
      </c>
      <c r="F2066" s="53">
        <v>1</v>
      </c>
    </row>
    <row r="2067" spans="1:6" x14ac:dyDescent="0.25">
      <c r="A2067" t="s">
        <v>16</v>
      </c>
      <c r="B2067" t="str">
        <f>VLOOKUP(A2067,'Cód dos países'!$A$3:$C$199,2,FALSE)</f>
        <v>AZE</v>
      </c>
      <c r="C2067">
        <f>VLOOKUP(A2067,'Cód dos países'!$A$3:$C$199,3,FALSE)</f>
        <v>11</v>
      </c>
      <c r="D2067">
        <v>2008</v>
      </c>
      <c r="E2067">
        <f t="shared" si="29"/>
        <v>112008</v>
      </c>
      <c r="F2067" s="53">
        <v>0.4375</v>
      </c>
    </row>
    <row r="2068" spans="1:6" x14ac:dyDescent="0.25">
      <c r="A2068" t="s">
        <v>18</v>
      </c>
      <c r="B2068" t="str">
        <f>VLOOKUP(A2068,'Cód dos países'!$A$3:$C$199,2,FALSE)</f>
        <v>BDI</v>
      </c>
      <c r="C2068">
        <f>VLOOKUP(A2068,'Cód dos países'!$A$3:$C$199,3,FALSE)</f>
        <v>28</v>
      </c>
      <c r="D2068">
        <v>2008</v>
      </c>
      <c r="E2068">
        <f t="shared" si="29"/>
        <v>282008</v>
      </c>
      <c r="F2068" s="53">
        <v>0.3125</v>
      </c>
    </row>
    <row r="2069" spans="1:6" x14ac:dyDescent="0.25">
      <c r="A2069" t="s">
        <v>20</v>
      </c>
      <c r="B2069" t="str">
        <f>VLOOKUP(A2069,'Cód dos países'!$A$3:$C$199,2,FALSE)</f>
        <v>BEL</v>
      </c>
      <c r="C2069">
        <f>VLOOKUP(A2069,'Cód dos países'!$A$3:$C$199,3,FALSE)</f>
        <v>17</v>
      </c>
      <c r="D2069">
        <v>2008</v>
      </c>
      <c r="E2069">
        <f t="shared" si="29"/>
        <v>172008</v>
      </c>
      <c r="F2069" s="53">
        <v>0.9375</v>
      </c>
    </row>
    <row r="2070" spans="1:6" x14ac:dyDescent="0.25">
      <c r="A2070" t="s">
        <v>22</v>
      </c>
      <c r="B2070" t="str">
        <f>VLOOKUP(A2070,'Cód dos países'!$A$3:$C$199,2,FALSE)</f>
        <v>BEN</v>
      </c>
      <c r="C2070">
        <f>VLOOKUP(A2070,'Cód dos países'!$A$3:$C$199,3,FALSE)</f>
        <v>19</v>
      </c>
      <c r="D2070">
        <v>2008</v>
      </c>
      <c r="E2070">
        <f t="shared" si="29"/>
        <v>192008</v>
      </c>
      <c r="F2070" s="53">
        <v>0.4375</v>
      </c>
    </row>
    <row r="2071" spans="1:6" x14ac:dyDescent="0.25">
      <c r="A2071" t="s">
        <v>24</v>
      </c>
      <c r="B2071" t="str">
        <f>VLOOKUP(A2071,'Cód dos países'!$A$3:$C$199,2,FALSE)</f>
        <v>BFA</v>
      </c>
      <c r="C2071">
        <f>VLOOKUP(A2071,'Cód dos países'!$A$3:$C$199,3,FALSE)</f>
        <v>27</v>
      </c>
      <c r="D2071">
        <v>2008</v>
      </c>
      <c r="E2071">
        <f t="shared" si="29"/>
        <v>272008</v>
      </c>
      <c r="F2071" s="53">
        <v>0.5</v>
      </c>
    </row>
    <row r="2072" spans="1:6" x14ac:dyDescent="0.25">
      <c r="A2072" t="s">
        <v>26</v>
      </c>
      <c r="B2072" t="str">
        <f>VLOOKUP(A2072,'Cód dos países'!$A$3:$C$199,2,FALSE)</f>
        <v>BGD</v>
      </c>
      <c r="C2072">
        <f>VLOOKUP(A2072,'Cód dos países'!$A$3:$C$199,3,FALSE)</f>
        <v>14</v>
      </c>
      <c r="D2072">
        <v>2008</v>
      </c>
      <c r="E2072">
        <f t="shared" si="29"/>
        <v>142008</v>
      </c>
      <c r="F2072" s="53">
        <v>0.375</v>
      </c>
    </row>
    <row r="2073" spans="1:6" x14ac:dyDescent="0.25">
      <c r="A2073" t="s">
        <v>28</v>
      </c>
      <c r="B2073" t="str">
        <f>VLOOKUP(A2073,'Cód dos países'!$A$3:$C$199,2,FALSE)</f>
        <v>BGR</v>
      </c>
      <c r="C2073">
        <f>VLOOKUP(A2073,'Cód dos países'!$A$3:$C$199,3,FALSE)</f>
        <v>26</v>
      </c>
      <c r="D2073">
        <v>2008</v>
      </c>
      <c r="E2073">
        <f t="shared" si="29"/>
        <v>262008</v>
      </c>
      <c r="F2073" s="53">
        <v>0.5625</v>
      </c>
    </row>
    <row r="2074" spans="1:6" x14ac:dyDescent="0.25">
      <c r="A2074" t="s">
        <v>30</v>
      </c>
      <c r="B2074" t="str">
        <f>VLOOKUP(A2074,'Cód dos países'!$A$3:$C$199,2,FALSE)</f>
        <v>BHR</v>
      </c>
      <c r="C2074">
        <f>VLOOKUP(A2074,'Cód dos países'!$A$3:$C$199,3,FALSE)</f>
        <v>13</v>
      </c>
      <c r="D2074">
        <v>2008</v>
      </c>
      <c r="E2074">
        <f t="shared" si="29"/>
        <v>132008</v>
      </c>
      <c r="F2074" s="53">
        <v>0.75</v>
      </c>
    </row>
    <row r="2075" spans="1:6" x14ac:dyDescent="0.25">
      <c r="A2075" t="s">
        <v>348</v>
      </c>
      <c r="B2075" t="str">
        <f>VLOOKUP(A2075,'Cód dos países'!$A$3:$C$199,2,FALSE)</f>
        <v>BHS</v>
      </c>
      <c r="C2075">
        <f>VLOOKUP(A2075,'Cód dos países'!$A$3:$C$199,3,FALSE)</f>
        <v>12</v>
      </c>
      <c r="D2075">
        <v>2008</v>
      </c>
      <c r="E2075">
        <f t="shared" si="29"/>
        <v>122008</v>
      </c>
      <c r="F2075" s="53">
        <v>0.875</v>
      </c>
    </row>
    <row r="2076" spans="1:6" x14ac:dyDescent="0.25">
      <c r="A2076" t="s">
        <v>333</v>
      </c>
      <c r="B2076" t="str">
        <f>VLOOKUP(A2076,'Cód dos países'!$A$3:$C$199,2,FALSE)</f>
        <v>BIH</v>
      </c>
      <c r="C2076">
        <f>VLOOKUP(A2076,'Cód dos países'!$A$3:$C$199,3,FALSE)</f>
        <v>22</v>
      </c>
      <c r="D2076">
        <v>2008</v>
      </c>
      <c r="E2076">
        <f t="shared" si="29"/>
        <v>222008</v>
      </c>
      <c r="F2076" s="53">
        <v>0.625</v>
      </c>
    </row>
    <row r="2077" spans="1:6" x14ac:dyDescent="0.25">
      <c r="A2077" t="s">
        <v>33</v>
      </c>
      <c r="B2077" t="str">
        <f>VLOOKUP(A2077,'Cód dos países'!$A$3:$C$199,2,FALSE)</f>
        <v>BLR</v>
      </c>
      <c r="C2077">
        <f>VLOOKUP(A2077,'Cód dos países'!$A$3:$C$199,3,FALSE)</f>
        <v>16</v>
      </c>
      <c r="D2077">
        <v>2008</v>
      </c>
      <c r="E2077">
        <f t="shared" si="29"/>
        <v>162008</v>
      </c>
      <c r="F2077" s="53">
        <v>0.5</v>
      </c>
    </row>
    <row r="2078" spans="1:6" x14ac:dyDescent="0.25">
      <c r="A2078" t="s">
        <v>349</v>
      </c>
      <c r="B2078" t="str">
        <f>VLOOKUP(A2078,'Cód dos países'!$A$3:$C$199,2,FALSE)</f>
        <v>BLZ</v>
      </c>
      <c r="C2078">
        <f>VLOOKUP(A2078,'Cód dos países'!$A$3:$C$199,3,FALSE)</f>
        <v>18</v>
      </c>
      <c r="D2078">
        <v>2008</v>
      </c>
      <c r="E2078">
        <f t="shared" si="29"/>
        <v>182008</v>
      </c>
      <c r="F2078" s="53">
        <v>0.625</v>
      </c>
    </row>
    <row r="2079" spans="1:6" x14ac:dyDescent="0.25">
      <c r="A2079" t="s">
        <v>590</v>
      </c>
      <c r="B2079" t="e">
        <f>VLOOKUP(A2079,'Cód dos países'!$A$3:$C$199,2,FALSE)</f>
        <v>#N/A</v>
      </c>
      <c r="C2079" t="e">
        <f>VLOOKUP(A2079,'Cód dos países'!$A$3:$C$199,3,FALSE)</f>
        <v>#N/A</v>
      </c>
      <c r="D2079">
        <v>2008</v>
      </c>
      <c r="E2079" t="e">
        <f t="shared" si="29"/>
        <v>#N/A</v>
      </c>
      <c r="F2079" s="53">
        <v>0.8125</v>
      </c>
    </row>
    <row r="2080" spans="1:6" x14ac:dyDescent="0.25">
      <c r="A2080" t="s">
        <v>35</v>
      </c>
      <c r="B2080" t="str">
        <f>VLOOKUP(A2080,'Cód dos países'!$A$3:$C$199,2,FALSE)</f>
        <v>BOL</v>
      </c>
      <c r="C2080">
        <f>VLOOKUP(A2080,'Cód dos países'!$A$3:$C$199,3,FALSE)</f>
        <v>21</v>
      </c>
      <c r="D2080">
        <v>2008</v>
      </c>
      <c r="E2080">
        <f t="shared" si="29"/>
        <v>212008</v>
      </c>
      <c r="F2080" s="53">
        <v>0.4375</v>
      </c>
    </row>
    <row r="2081" spans="1:6" x14ac:dyDescent="0.25">
      <c r="A2081" t="s">
        <v>37</v>
      </c>
      <c r="B2081" t="str">
        <f>VLOOKUP(A2081,'Cód dos países'!$A$3:$C$199,2,FALSE)</f>
        <v>BRA</v>
      </c>
      <c r="C2081">
        <f>VLOOKUP(A2081,'Cód dos países'!$A$3:$C$199,3,FALSE)</f>
        <v>24</v>
      </c>
      <c r="D2081">
        <v>2008</v>
      </c>
      <c r="E2081">
        <f t="shared" si="29"/>
        <v>242008</v>
      </c>
      <c r="F2081" s="53">
        <v>0.5</v>
      </c>
    </row>
    <row r="2082" spans="1:6" x14ac:dyDescent="0.25">
      <c r="A2082" t="s">
        <v>39</v>
      </c>
      <c r="B2082" t="str">
        <f>VLOOKUP(A2082,'Cód dos países'!$A$3:$C$199,2,FALSE)</f>
        <v>BRB</v>
      </c>
      <c r="C2082">
        <f>VLOOKUP(A2082,'Cód dos países'!$A$3:$C$199,3,FALSE)</f>
        <v>15</v>
      </c>
      <c r="D2082">
        <v>2008</v>
      </c>
      <c r="E2082">
        <f t="shared" si="29"/>
        <v>152008</v>
      </c>
      <c r="F2082" s="53">
        <v>0.8125</v>
      </c>
    </row>
    <row r="2083" spans="1:6" x14ac:dyDescent="0.25">
      <c r="A2083" t="s">
        <v>350</v>
      </c>
      <c r="B2083" t="str">
        <f>VLOOKUP(A2083,'Cód dos países'!$A$3:$C$199,2,FALSE)</f>
        <v>BRN</v>
      </c>
      <c r="C2083">
        <f>VLOOKUP(A2083,'Cód dos países'!$A$3:$C$199,3,FALSE)</f>
        <v>25</v>
      </c>
      <c r="D2083">
        <v>2008</v>
      </c>
      <c r="E2083">
        <f t="shared" si="29"/>
        <v>252008</v>
      </c>
      <c r="F2083" s="53">
        <v>0.6875</v>
      </c>
    </row>
    <row r="2084" spans="1:6" x14ac:dyDescent="0.25">
      <c r="A2084" t="s">
        <v>41</v>
      </c>
      <c r="B2084" t="str">
        <f>VLOOKUP(A2084,'Cód dos países'!$A$3:$C$199,2,FALSE)</f>
        <v>BTN</v>
      </c>
      <c r="C2084">
        <f>VLOOKUP(A2084,'Cód dos países'!$A$3:$C$199,3,FALSE)</f>
        <v>20</v>
      </c>
      <c r="D2084">
        <v>2008</v>
      </c>
      <c r="E2084">
        <f t="shared" si="29"/>
        <v>202008</v>
      </c>
      <c r="F2084" s="53">
        <v>0.6875</v>
      </c>
    </row>
    <row r="2085" spans="1:6" x14ac:dyDescent="0.25">
      <c r="A2085" t="s">
        <v>43</v>
      </c>
      <c r="B2085" t="str">
        <f>VLOOKUP(A2085,'Cód dos países'!$A$3:$C$199,2,FALSE)</f>
        <v>BWA</v>
      </c>
      <c r="C2085">
        <f>VLOOKUP(A2085,'Cód dos países'!$A$3:$C$199,3,FALSE)</f>
        <v>23</v>
      </c>
      <c r="D2085">
        <v>2008</v>
      </c>
      <c r="E2085">
        <f t="shared" si="29"/>
        <v>232008</v>
      </c>
      <c r="F2085" s="53">
        <v>0.75</v>
      </c>
    </row>
    <row r="2086" spans="1:6" x14ac:dyDescent="0.25">
      <c r="A2086" t="s">
        <v>45</v>
      </c>
      <c r="B2086" t="str">
        <f>VLOOKUP(A2086,'Cód dos países'!$A$3:$C$199,2,FALSE)</f>
        <v>CAF</v>
      </c>
      <c r="C2086">
        <f>VLOOKUP(A2086,'Cód dos países'!$A$3:$C$199,3,FALSE)</f>
        <v>33</v>
      </c>
      <c r="D2086">
        <v>2008</v>
      </c>
      <c r="E2086">
        <f t="shared" si="29"/>
        <v>332008</v>
      </c>
      <c r="F2086" s="53">
        <v>0.25</v>
      </c>
    </row>
    <row r="2087" spans="1:6" x14ac:dyDescent="0.25">
      <c r="A2087" t="s">
        <v>47</v>
      </c>
      <c r="B2087" t="str">
        <f>VLOOKUP(A2087,'Cód dos países'!$A$3:$C$199,2,FALSE)</f>
        <v>CAN</v>
      </c>
      <c r="C2087">
        <f>VLOOKUP(A2087,'Cód dos países'!$A$3:$C$199,3,FALSE)</f>
        <v>31</v>
      </c>
      <c r="D2087">
        <v>2008</v>
      </c>
      <c r="E2087">
        <f t="shared" si="29"/>
        <v>312008</v>
      </c>
      <c r="F2087" s="53">
        <v>1</v>
      </c>
    </row>
    <row r="2088" spans="1:6" x14ac:dyDescent="0.25">
      <c r="A2088" t="s">
        <v>49</v>
      </c>
      <c r="B2088" t="str">
        <f>VLOOKUP(A2088,'Cód dos países'!$A$3:$C$199,2,FALSE)</f>
        <v>CHE</v>
      </c>
      <c r="C2088">
        <f>VLOOKUP(A2088,'Cód dos países'!$A$3:$C$199,3,FALSE)</f>
        <v>170</v>
      </c>
      <c r="D2088">
        <v>2008</v>
      </c>
      <c r="E2088">
        <f t="shared" si="29"/>
        <v>1702008</v>
      </c>
      <c r="F2088" s="53">
        <v>0.9375</v>
      </c>
    </row>
    <row r="2089" spans="1:6" x14ac:dyDescent="0.25">
      <c r="A2089" t="s">
        <v>51</v>
      </c>
      <c r="B2089" t="str">
        <f>VLOOKUP(A2089,'Cód dos países'!$A$3:$C$199,2,FALSE)</f>
        <v>CHL</v>
      </c>
      <c r="C2089">
        <f>VLOOKUP(A2089,'Cód dos países'!$A$3:$C$199,3,FALSE)</f>
        <v>35</v>
      </c>
      <c r="D2089">
        <v>2008</v>
      </c>
      <c r="E2089">
        <f t="shared" si="29"/>
        <v>352008</v>
      </c>
      <c r="F2089" s="53">
        <v>0.75</v>
      </c>
    </row>
    <row r="2090" spans="1:6" x14ac:dyDescent="0.25">
      <c r="A2090" t="s">
        <v>53</v>
      </c>
      <c r="B2090" t="str">
        <f>VLOOKUP(A2090,'Cód dos países'!$A$3:$C$199,2,FALSE)</f>
        <v>CHN</v>
      </c>
      <c r="C2090">
        <f>VLOOKUP(A2090,'Cód dos países'!$A$3:$C$199,3,FALSE)</f>
        <v>36</v>
      </c>
      <c r="D2090">
        <v>2008</v>
      </c>
      <c r="E2090">
        <f t="shared" si="29"/>
        <v>362008</v>
      </c>
      <c r="F2090" s="53">
        <v>0.5625</v>
      </c>
    </row>
    <row r="2091" spans="1:6" x14ac:dyDescent="0.25">
      <c r="A2091" t="s">
        <v>429</v>
      </c>
      <c r="B2091" t="str">
        <f>VLOOKUP(A2091,'Cód dos países'!$A$3:$C$199,2,FALSE)</f>
        <v>CIV</v>
      </c>
      <c r="C2091">
        <f>VLOOKUP(A2091,'Cód dos países'!$A$3:$C$199,3,FALSE)</f>
        <v>42</v>
      </c>
      <c r="D2091">
        <v>2008</v>
      </c>
      <c r="E2091">
        <f t="shared" si="29"/>
        <v>422008</v>
      </c>
      <c r="F2091" s="53">
        <v>0.375</v>
      </c>
    </row>
    <row r="2092" spans="1:6" x14ac:dyDescent="0.25">
      <c r="A2092" t="s">
        <v>56</v>
      </c>
      <c r="B2092" t="str">
        <f>VLOOKUP(A2092,'Cód dos países'!$A$3:$C$199,2,FALSE)</f>
        <v>CMR</v>
      </c>
      <c r="C2092">
        <f>VLOOKUP(A2092,'Cód dos países'!$A$3:$C$199,3,FALSE)</f>
        <v>30</v>
      </c>
      <c r="D2092">
        <v>2008</v>
      </c>
      <c r="E2092">
        <f t="shared" ref="E2092:E2155" si="30">C2092*10000+D2092</f>
        <v>302008</v>
      </c>
      <c r="F2092" s="53">
        <v>0.3125</v>
      </c>
    </row>
    <row r="2093" spans="1:6" x14ac:dyDescent="0.25">
      <c r="A2093" t="s">
        <v>334</v>
      </c>
      <c r="B2093" t="str">
        <f>VLOOKUP(A2093,'Cód dos países'!$A$3:$C$199,2,FALSE)</f>
        <v>COG</v>
      </c>
      <c r="C2093">
        <f>VLOOKUP(A2093,'Cód dos países'!$A$3:$C$199,3,FALSE)</f>
        <v>39</v>
      </c>
      <c r="D2093">
        <v>2008</v>
      </c>
      <c r="E2093">
        <f t="shared" si="30"/>
        <v>392008</v>
      </c>
      <c r="F2093" s="53">
        <v>0.3125</v>
      </c>
    </row>
    <row r="2094" spans="1:6" x14ac:dyDescent="0.25">
      <c r="A2094" t="s">
        <v>59</v>
      </c>
      <c r="B2094" t="str">
        <f>VLOOKUP(A2094,'Cód dos países'!$A$3:$C$199,2,FALSE)</f>
        <v>COL</v>
      </c>
      <c r="C2094">
        <f>VLOOKUP(A2094,'Cód dos países'!$A$3:$C$199,3,FALSE)</f>
        <v>37</v>
      </c>
      <c r="D2094">
        <v>2008</v>
      </c>
      <c r="E2094">
        <f t="shared" si="30"/>
        <v>372008</v>
      </c>
      <c r="F2094" s="53">
        <v>0.375</v>
      </c>
    </row>
    <row r="2095" spans="1:6" x14ac:dyDescent="0.25">
      <c r="A2095" t="s">
        <v>61</v>
      </c>
      <c r="B2095" t="str">
        <f>VLOOKUP(A2095,'Cód dos países'!$A$3:$C$199,2,FALSE)</f>
        <v>COM</v>
      </c>
      <c r="C2095">
        <f>VLOOKUP(A2095,'Cód dos países'!$A$3:$C$199,3,FALSE)</f>
        <v>38</v>
      </c>
      <c r="D2095">
        <v>2008</v>
      </c>
      <c r="E2095">
        <f t="shared" si="30"/>
        <v>382008</v>
      </c>
      <c r="F2095" s="53">
        <v>0.375</v>
      </c>
    </row>
    <row r="2096" spans="1:6" x14ac:dyDescent="0.25">
      <c r="A2096" t="s">
        <v>63</v>
      </c>
      <c r="B2096" t="str">
        <f>VLOOKUP(A2096,'Cód dos países'!$A$3:$C$199,2,FALSE)</f>
        <v>CPV</v>
      </c>
      <c r="C2096">
        <f>VLOOKUP(A2096,'Cód dos países'!$A$3:$C$199,3,FALSE)</f>
        <v>32</v>
      </c>
      <c r="D2096">
        <v>2008</v>
      </c>
      <c r="E2096">
        <f t="shared" si="30"/>
        <v>322008</v>
      </c>
      <c r="F2096" s="53">
        <v>0.6875</v>
      </c>
    </row>
    <row r="2097" spans="1:6" x14ac:dyDescent="0.25">
      <c r="A2097" t="s">
        <v>65</v>
      </c>
      <c r="B2097" t="str">
        <f>VLOOKUP(A2097,'Cód dos países'!$A$3:$C$199,2,FALSE)</f>
        <v>CRI</v>
      </c>
      <c r="C2097">
        <f>VLOOKUP(A2097,'Cód dos países'!$A$3:$C$199,3,FALSE)</f>
        <v>41</v>
      </c>
      <c r="D2097">
        <v>2008</v>
      </c>
      <c r="E2097">
        <f t="shared" si="30"/>
        <v>412008</v>
      </c>
      <c r="F2097" s="53">
        <v>0.75</v>
      </c>
    </row>
    <row r="2098" spans="1:6" x14ac:dyDescent="0.25">
      <c r="A2098" t="s">
        <v>67</v>
      </c>
      <c r="B2098" t="str">
        <f>VLOOKUP(A2098,'Cód dos países'!$A$3:$C$199,2,FALSE)</f>
        <v>CUB</v>
      </c>
      <c r="C2098">
        <f>VLOOKUP(A2098,'Cód dos países'!$A$3:$C$199,3,FALSE)</f>
        <v>44</v>
      </c>
      <c r="D2098">
        <v>2008</v>
      </c>
      <c r="E2098">
        <f t="shared" si="30"/>
        <v>442008</v>
      </c>
      <c r="F2098" s="53">
        <v>0.4375</v>
      </c>
    </row>
    <row r="2099" spans="1:6" x14ac:dyDescent="0.25">
      <c r="A2099" t="s">
        <v>591</v>
      </c>
      <c r="B2099" t="e">
        <f>VLOOKUP(A2099,'Cód dos países'!$A$3:$C$199,2,FALSE)</f>
        <v>#N/A</v>
      </c>
      <c r="C2099" t="e">
        <f>VLOOKUP(A2099,'Cód dos países'!$A$3:$C$199,3,FALSE)</f>
        <v>#N/A</v>
      </c>
      <c r="D2099">
        <v>2008</v>
      </c>
      <c r="E2099" t="e">
        <f t="shared" si="30"/>
        <v>#N/A</v>
      </c>
      <c r="F2099" s="53">
        <v>0.875</v>
      </c>
    </row>
    <row r="2100" spans="1:6" x14ac:dyDescent="0.25">
      <c r="A2100" t="s">
        <v>69</v>
      </c>
      <c r="B2100" t="str">
        <f>VLOOKUP(A2100,'Cód dos países'!$A$3:$C$199,2,FALSE)</f>
        <v>CYP</v>
      </c>
      <c r="C2100">
        <f>VLOOKUP(A2100,'Cód dos países'!$A$3:$C$199,3,FALSE)</f>
        <v>45</v>
      </c>
      <c r="D2100">
        <v>2008</v>
      </c>
      <c r="E2100">
        <f t="shared" si="30"/>
        <v>452008</v>
      </c>
      <c r="F2100" s="53">
        <v>0.75</v>
      </c>
    </row>
    <row r="2101" spans="1:6" x14ac:dyDescent="0.25">
      <c r="A2101" t="s">
        <v>71</v>
      </c>
      <c r="B2101" t="str">
        <f>VLOOKUP(A2101,'Cód dos países'!$A$3:$C$199,2,FALSE)</f>
        <v>CZE</v>
      </c>
      <c r="C2101">
        <f>VLOOKUP(A2101,'Cód dos países'!$A$3:$C$199,3,FALSE)</f>
        <v>46</v>
      </c>
      <c r="D2101">
        <v>2008</v>
      </c>
      <c r="E2101">
        <f t="shared" si="30"/>
        <v>462008</v>
      </c>
      <c r="F2101" s="53">
        <v>0.875</v>
      </c>
    </row>
    <row r="2102" spans="1:6" x14ac:dyDescent="0.25">
      <c r="A2102" t="s">
        <v>73</v>
      </c>
      <c r="B2102" t="str">
        <f>VLOOKUP(A2102,'Cód dos países'!$A$3:$C$199,2,FALSE)</f>
        <v>DEU</v>
      </c>
      <c r="C2102">
        <f>VLOOKUP(A2102,'Cód dos países'!$A$3:$C$199,3,FALSE)</f>
        <v>64</v>
      </c>
      <c r="D2102">
        <v>2008</v>
      </c>
      <c r="E2102">
        <f t="shared" si="30"/>
        <v>642008</v>
      </c>
      <c r="F2102" s="53">
        <v>0.9375</v>
      </c>
    </row>
    <row r="2103" spans="1:6" x14ac:dyDescent="0.25">
      <c r="A2103" t="s">
        <v>75</v>
      </c>
      <c r="B2103" t="str">
        <f>VLOOKUP(A2103,'Cód dos países'!$A$3:$C$199,2,FALSE)</f>
        <v>DJI</v>
      </c>
      <c r="C2103">
        <f>VLOOKUP(A2103,'Cód dos países'!$A$3:$C$199,3,FALSE)</f>
        <v>48</v>
      </c>
      <c r="D2103">
        <v>2008</v>
      </c>
      <c r="E2103">
        <f t="shared" si="30"/>
        <v>482008</v>
      </c>
      <c r="F2103" s="53">
        <v>0.5625</v>
      </c>
    </row>
    <row r="2104" spans="1:6" x14ac:dyDescent="0.25">
      <c r="A2104" t="s">
        <v>353</v>
      </c>
      <c r="B2104" t="str">
        <f>VLOOKUP(A2104,'Cód dos países'!$A$3:$C$199,2,FALSE)</f>
        <v>DMA</v>
      </c>
      <c r="C2104">
        <f>VLOOKUP(A2104,'Cód dos países'!$A$3:$C$199,3,FALSE)</f>
        <v>49</v>
      </c>
      <c r="D2104">
        <v>2008</v>
      </c>
      <c r="E2104">
        <f t="shared" si="30"/>
        <v>492008</v>
      </c>
      <c r="F2104" s="53">
        <v>0.75</v>
      </c>
    </row>
    <row r="2105" spans="1:6" x14ac:dyDescent="0.25">
      <c r="A2105" t="s">
        <v>77</v>
      </c>
      <c r="B2105" t="str">
        <f>VLOOKUP(A2105,'Cód dos países'!$A$3:$C$199,2,FALSE)</f>
        <v>DNK</v>
      </c>
      <c r="C2105">
        <f>VLOOKUP(A2105,'Cód dos países'!$A$3:$C$199,3,FALSE)</f>
        <v>47</v>
      </c>
      <c r="D2105">
        <v>2008</v>
      </c>
      <c r="E2105">
        <f t="shared" si="30"/>
        <v>472008</v>
      </c>
      <c r="F2105" s="53">
        <v>0.9375</v>
      </c>
    </row>
    <row r="2106" spans="1:6" x14ac:dyDescent="0.25">
      <c r="A2106" t="s">
        <v>79</v>
      </c>
      <c r="B2106" t="str">
        <f>VLOOKUP(A2106,'Cód dos países'!$A$3:$C$199,2,FALSE)</f>
        <v>DOM</v>
      </c>
      <c r="C2106">
        <f>VLOOKUP(A2106,'Cód dos países'!$A$3:$C$199,3,FALSE)</f>
        <v>50</v>
      </c>
      <c r="D2106">
        <v>2008</v>
      </c>
      <c r="E2106">
        <f t="shared" si="30"/>
        <v>502008</v>
      </c>
      <c r="F2106" s="53">
        <v>0.5</v>
      </c>
    </row>
    <row r="2107" spans="1:6" x14ac:dyDescent="0.25">
      <c r="A2107" t="s">
        <v>81</v>
      </c>
      <c r="B2107" t="str">
        <f>VLOOKUP(A2107,'Cód dos países'!$A$3:$C$199,2,FALSE)</f>
        <v>DZA</v>
      </c>
      <c r="C2107">
        <f>VLOOKUP(A2107,'Cód dos países'!$A$3:$C$199,3,FALSE)</f>
        <v>3</v>
      </c>
      <c r="D2107">
        <v>2008</v>
      </c>
      <c r="E2107">
        <f t="shared" si="30"/>
        <v>32008</v>
      </c>
      <c r="F2107" s="53">
        <v>0.5</v>
      </c>
    </row>
    <row r="2108" spans="1:6" x14ac:dyDescent="0.25">
      <c r="A2108" t="s">
        <v>83</v>
      </c>
      <c r="B2108" t="str">
        <f>VLOOKUP(A2108,'Cód dos países'!$A$3:$C$199,2,FALSE)</f>
        <v>ECU</v>
      </c>
      <c r="C2108">
        <f>VLOOKUP(A2108,'Cód dos países'!$A$3:$C$199,3,FALSE)</f>
        <v>51</v>
      </c>
      <c r="D2108">
        <v>2008</v>
      </c>
      <c r="E2108">
        <f t="shared" si="30"/>
        <v>512008</v>
      </c>
      <c r="F2108" s="53">
        <v>0.4375</v>
      </c>
    </row>
    <row r="2109" spans="1:6" x14ac:dyDescent="0.25">
      <c r="A2109" t="s">
        <v>85</v>
      </c>
      <c r="B2109" t="str">
        <f>VLOOKUP(A2109,'Cód dos países'!$A$3:$C$199,2,FALSE)</f>
        <v>EGY</v>
      </c>
      <c r="C2109">
        <f>VLOOKUP(A2109,'Cód dos países'!$A$3:$C$199,3,FALSE)</f>
        <v>52</v>
      </c>
      <c r="D2109">
        <v>2008</v>
      </c>
      <c r="E2109">
        <f t="shared" si="30"/>
        <v>522008</v>
      </c>
      <c r="F2109" s="53">
        <v>0.59375</v>
      </c>
    </row>
    <row r="2110" spans="1:6" x14ac:dyDescent="0.25">
      <c r="A2110" t="s">
        <v>87</v>
      </c>
      <c r="B2110" t="str">
        <f>VLOOKUP(A2110,'Cód dos países'!$A$3:$C$199,2,FALSE)</f>
        <v>ERI</v>
      </c>
      <c r="C2110">
        <f>VLOOKUP(A2110,'Cód dos países'!$A$3:$C$199,3,FALSE)</f>
        <v>55</v>
      </c>
      <c r="D2110">
        <v>2008</v>
      </c>
      <c r="E2110">
        <f t="shared" si="30"/>
        <v>552008</v>
      </c>
      <c r="F2110" s="53">
        <v>0.4375</v>
      </c>
    </row>
    <row r="2111" spans="1:6" x14ac:dyDescent="0.25">
      <c r="A2111" t="s">
        <v>89</v>
      </c>
      <c r="B2111" t="str">
        <f>VLOOKUP(A2111,'Cód dos países'!$A$3:$C$199,2,FALSE)</f>
        <v>ESP</v>
      </c>
      <c r="C2111">
        <f>VLOOKUP(A2111,'Cód dos países'!$A$3:$C$199,3,FALSE)</f>
        <v>161</v>
      </c>
      <c r="D2111">
        <v>2008</v>
      </c>
      <c r="E2111">
        <f t="shared" si="30"/>
        <v>1612008</v>
      </c>
      <c r="F2111" s="53">
        <v>0.9375</v>
      </c>
    </row>
    <row r="2112" spans="1:6" x14ac:dyDescent="0.25">
      <c r="A2112" t="s">
        <v>91</v>
      </c>
      <c r="B2112" t="str">
        <f>VLOOKUP(A2112,'Cód dos países'!$A$3:$C$199,2,FALSE)</f>
        <v>EST</v>
      </c>
      <c r="C2112">
        <f>VLOOKUP(A2112,'Cód dos países'!$A$3:$C$199,3,FALSE)</f>
        <v>56</v>
      </c>
      <c r="D2112">
        <v>2008</v>
      </c>
      <c r="E2112">
        <f t="shared" si="30"/>
        <v>562008</v>
      </c>
      <c r="F2112" s="53">
        <v>0.75</v>
      </c>
    </row>
    <row r="2113" spans="1:6" x14ac:dyDescent="0.25">
      <c r="A2113" t="s">
        <v>93</v>
      </c>
      <c r="B2113" t="str">
        <f>VLOOKUP(A2113,'Cód dos países'!$A$3:$C$199,2,FALSE)</f>
        <v>ETH</v>
      </c>
      <c r="C2113">
        <f>VLOOKUP(A2113,'Cód dos países'!$A$3:$C$199,3,FALSE)</f>
        <v>57</v>
      </c>
      <c r="D2113">
        <v>2008</v>
      </c>
      <c r="E2113">
        <f t="shared" si="30"/>
        <v>572008</v>
      </c>
      <c r="F2113" s="53">
        <v>0.4375</v>
      </c>
    </row>
    <row r="2114" spans="1:6" x14ac:dyDescent="0.25">
      <c r="A2114" t="s">
        <v>95</v>
      </c>
      <c r="B2114" t="str">
        <f>VLOOKUP(A2114,'Cód dos países'!$A$3:$C$199,2,FALSE)</f>
        <v>FIN</v>
      </c>
      <c r="C2114">
        <f>VLOOKUP(A2114,'Cód dos países'!$A$3:$C$199,3,FALSE)</f>
        <v>59</v>
      </c>
      <c r="D2114">
        <v>2008</v>
      </c>
      <c r="E2114">
        <f t="shared" si="30"/>
        <v>592008</v>
      </c>
      <c r="F2114" s="53">
        <v>0.9375</v>
      </c>
    </row>
    <row r="2115" spans="1:6" x14ac:dyDescent="0.25">
      <c r="A2115" t="s">
        <v>97</v>
      </c>
      <c r="B2115" t="str">
        <f>VLOOKUP(A2115,'Cód dos países'!$A$3:$C$199,2,FALSE)</f>
        <v>FJI</v>
      </c>
      <c r="C2115">
        <f>VLOOKUP(A2115,'Cód dos países'!$A$3:$C$199,3,FALSE)</f>
        <v>58</v>
      </c>
      <c r="D2115">
        <v>2008</v>
      </c>
      <c r="E2115">
        <f t="shared" si="30"/>
        <v>582008</v>
      </c>
      <c r="F2115" s="53">
        <v>0.5625</v>
      </c>
    </row>
    <row r="2116" spans="1:6" x14ac:dyDescent="0.25">
      <c r="A2116" t="s">
        <v>99</v>
      </c>
      <c r="B2116" t="str">
        <f>VLOOKUP(A2116,'Cód dos países'!$A$3:$C$199,2,FALSE)</f>
        <v>FRA</v>
      </c>
      <c r="C2116">
        <f>VLOOKUP(A2116,'Cód dos países'!$A$3:$C$199,3,FALSE)</f>
        <v>60</v>
      </c>
      <c r="D2116">
        <v>2008</v>
      </c>
      <c r="E2116">
        <f t="shared" si="30"/>
        <v>602008</v>
      </c>
      <c r="F2116" s="53">
        <v>0.8125</v>
      </c>
    </row>
    <row r="2117" spans="1:6" x14ac:dyDescent="0.25">
      <c r="A2117" t="s">
        <v>361</v>
      </c>
      <c r="B2117" t="str">
        <f>VLOOKUP(A2117,'Cód dos países'!$A$3:$C$199,2,FALSE)</f>
        <v>FSM</v>
      </c>
      <c r="C2117">
        <f>VLOOKUP(A2117,'Cód dos países'!$A$3:$C$199,3,FALSE)</f>
        <v>116</v>
      </c>
      <c r="D2117">
        <v>2008</v>
      </c>
      <c r="E2117">
        <f t="shared" si="30"/>
        <v>1162008</v>
      </c>
      <c r="F2117" s="53">
        <v>0.875</v>
      </c>
    </row>
    <row r="2118" spans="1:6" x14ac:dyDescent="0.25">
      <c r="A2118" t="s">
        <v>101</v>
      </c>
      <c r="B2118" t="str">
        <f>VLOOKUP(A2118,'Cód dos países'!$A$3:$C$199,2,FALSE)</f>
        <v>GAB</v>
      </c>
      <c r="C2118">
        <f>VLOOKUP(A2118,'Cód dos países'!$A$3:$C$199,3,FALSE)</f>
        <v>61</v>
      </c>
      <c r="D2118">
        <v>2008</v>
      </c>
      <c r="E2118">
        <f t="shared" si="30"/>
        <v>612008</v>
      </c>
      <c r="F2118" s="53">
        <v>0.5</v>
      </c>
    </row>
    <row r="2119" spans="1:6" x14ac:dyDescent="0.25">
      <c r="A2119" t="s">
        <v>103</v>
      </c>
      <c r="B2119" t="str">
        <f>VLOOKUP(A2119,'Cód dos países'!$A$3:$C$199,2,FALSE)</f>
        <v>GBR</v>
      </c>
      <c r="C2119">
        <f>VLOOKUP(A2119,'Cód dos países'!$A$3:$C$199,3,FALSE)</f>
        <v>187</v>
      </c>
      <c r="D2119">
        <v>2008</v>
      </c>
      <c r="E2119">
        <f t="shared" si="30"/>
        <v>1872008</v>
      </c>
      <c r="F2119" s="53">
        <v>0.9375</v>
      </c>
    </row>
    <row r="2120" spans="1:6" x14ac:dyDescent="0.25">
      <c r="A2120" t="s">
        <v>105</v>
      </c>
      <c r="B2120" t="str">
        <f>VLOOKUP(A2120,'Cód dos países'!$A$3:$C$199,2,FALSE)</f>
        <v>GEO</v>
      </c>
      <c r="C2120">
        <f>VLOOKUP(A2120,'Cód dos países'!$A$3:$C$199,3,FALSE)</f>
        <v>63</v>
      </c>
      <c r="D2120">
        <v>2008</v>
      </c>
      <c r="E2120">
        <f t="shared" si="30"/>
        <v>632008</v>
      </c>
      <c r="F2120" s="53">
        <v>0.5</v>
      </c>
    </row>
    <row r="2121" spans="1:6" x14ac:dyDescent="0.25">
      <c r="A2121" t="s">
        <v>107</v>
      </c>
      <c r="B2121" t="str">
        <f>VLOOKUP(A2121,'Cód dos países'!$A$3:$C$199,2,FALSE)</f>
        <v>GHA</v>
      </c>
      <c r="C2121">
        <f>VLOOKUP(A2121,'Cód dos países'!$A$3:$C$199,3,FALSE)</f>
        <v>66</v>
      </c>
      <c r="D2121">
        <v>2008</v>
      </c>
      <c r="E2121">
        <f t="shared" si="30"/>
        <v>662008</v>
      </c>
      <c r="F2121" s="53">
        <v>0.625</v>
      </c>
    </row>
    <row r="2122" spans="1:6" x14ac:dyDescent="0.25">
      <c r="A2122" t="s">
        <v>109</v>
      </c>
      <c r="B2122" t="str">
        <f>VLOOKUP(A2122,'Cód dos países'!$A$3:$C$199,2,FALSE)</f>
        <v>GIN</v>
      </c>
      <c r="C2122">
        <f>VLOOKUP(A2122,'Cód dos países'!$A$3:$C$199,3,FALSE)</f>
        <v>70</v>
      </c>
      <c r="D2122">
        <v>2008</v>
      </c>
      <c r="E2122">
        <f t="shared" si="30"/>
        <v>702008</v>
      </c>
      <c r="F2122" s="53">
        <v>0.1875</v>
      </c>
    </row>
    <row r="2123" spans="1:6" x14ac:dyDescent="0.25">
      <c r="A2123" t="s">
        <v>354</v>
      </c>
      <c r="B2123" t="str">
        <f>VLOOKUP(A2123,'Cód dos países'!$A$3:$C$199,2,FALSE)</f>
        <v>GMB</v>
      </c>
      <c r="C2123">
        <f>VLOOKUP(A2123,'Cód dos países'!$A$3:$C$199,3,FALSE)</f>
        <v>62</v>
      </c>
      <c r="D2123">
        <v>2008</v>
      </c>
      <c r="E2123">
        <f t="shared" si="30"/>
        <v>622008</v>
      </c>
      <c r="F2123" s="53">
        <v>0.5625</v>
      </c>
    </row>
    <row r="2124" spans="1:6" x14ac:dyDescent="0.25">
      <c r="A2124" t="s">
        <v>112</v>
      </c>
      <c r="B2124" t="str">
        <f>VLOOKUP(A2124,'Cód dos países'!$A$3:$C$199,2,FALSE)</f>
        <v>GNB</v>
      </c>
      <c r="C2124">
        <f>VLOOKUP(A2124,'Cód dos países'!$A$3:$C$199,3,FALSE)</f>
        <v>71</v>
      </c>
      <c r="D2124">
        <v>2008</v>
      </c>
      <c r="E2124">
        <f t="shared" si="30"/>
        <v>712008</v>
      </c>
      <c r="F2124" s="53">
        <v>0.1875</v>
      </c>
    </row>
    <row r="2125" spans="1:6" x14ac:dyDescent="0.25">
      <c r="A2125" t="s">
        <v>114</v>
      </c>
      <c r="B2125" t="str">
        <f>VLOOKUP(A2125,'Cód dos países'!$A$3:$C$199,2,FALSE)</f>
        <v>GNQ</v>
      </c>
      <c r="C2125">
        <f>VLOOKUP(A2125,'Cód dos países'!$A$3:$C$199,3,FALSE)</f>
        <v>54</v>
      </c>
      <c r="D2125">
        <v>2008</v>
      </c>
      <c r="E2125">
        <f t="shared" si="30"/>
        <v>542008</v>
      </c>
      <c r="F2125" s="53">
        <v>0.4375</v>
      </c>
    </row>
    <row r="2126" spans="1:6" x14ac:dyDescent="0.25">
      <c r="A2126" t="s">
        <v>116</v>
      </c>
      <c r="B2126" t="str">
        <f>VLOOKUP(A2126,'Cód dos países'!$A$3:$C$199,2,FALSE)</f>
        <v>GRC</v>
      </c>
      <c r="C2126">
        <f>VLOOKUP(A2126,'Cód dos países'!$A$3:$C$199,3,FALSE)</f>
        <v>67</v>
      </c>
      <c r="D2126">
        <v>2008</v>
      </c>
      <c r="E2126">
        <f t="shared" si="30"/>
        <v>672008</v>
      </c>
      <c r="F2126" s="53">
        <v>0.875</v>
      </c>
    </row>
    <row r="2127" spans="1:6" x14ac:dyDescent="0.25">
      <c r="A2127" t="s">
        <v>355</v>
      </c>
      <c r="B2127" t="str">
        <f>VLOOKUP(A2127,'Cód dos países'!$A$3:$C$199,2,FALSE)</f>
        <v>GRD</v>
      </c>
      <c r="C2127">
        <f>VLOOKUP(A2127,'Cód dos países'!$A$3:$C$199,3,FALSE)</f>
        <v>68</v>
      </c>
      <c r="D2127">
        <v>2008</v>
      </c>
      <c r="E2127">
        <f t="shared" si="30"/>
        <v>682008</v>
      </c>
      <c r="F2127" s="53">
        <v>0.625</v>
      </c>
    </row>
    <row r="2128" spans="1:6" x14ac:dyDescent="0.25">
      <c r="A2128" t="s">
        <v>118</v>
      </c>
      <c r="B2128" t="str">
        <f>VLOOKUP(A2128,'Cód dos países'!$A$3:$C$199,2,FALSE)</f>
        <v>GTM</v>
      </c>
      <c r="C2128">
        <f>VLOOKUP(A2128,'Cód dos países'!$A$3:$C$199,3,FALSE)</f>
        <v>69</v>
      </c>
      <c r="D2128">
        <v>2008</v>
      </c>
      <c r="E2128">
        <f t="shared" si="30"/>
        <v>692008</v>
      </c>
      <c r="F2128" s="53">
        <v>0.3125</v>
      </c>
    </row>
    <row r="2129" spans="1:6" x14ac:dyDescent="0.25">
      <c r="A2129" t="s">
        <v>120</v>
      </c>
      <c r="B2129" t="str">
        <f>VLOOKUP(A2129,'Cód dos países'!$A$3:$C$199,2,FALSE)</f>
        <v>GUY</v>
      </c>
      <c r="C2129">
        <f>VLOOKUP(A2129,'Cód dos países'!$A$3:$C$199,3,FALSE)</f>
        <v>72</v>
      </c>
      <c r="D2129">
        <v>2008</v>
      </c>
      <c r="E2129">
        <f t="shared" si="30"/>
        <v>722008</v>
      </c>
      <c r="F2129" s="53">
        <v>0.75</v>
      </c>
    </row>
    <row r="2130" spans="1:6" x14ac:dyDescent="0.25">
      <c r="A2130" t="s">
        <v>592</v>
      </c>
      <c r="B2130" t="e">
        <f>VLOOKUP(A2130,'Cód dos países'!$A$3:$C$199,2,FALSE)</f>
        <v>#N/A</v>
      </c>
      <c r="C2130" t="e">
        <f>VLOOKUP(A2130,'Cód dos países'!$A$3:$C$199,3,FALSE)</f>
        <v>#N/A</v>
      </c>
      <c r="D2130">
        <v>2008</v>
      </c>
      <c r="E2130" t="e">
        <f t="shared" si="30"/>
        <v>#N/A</v>
      </c>
      <c r="F2130" s="53">
        <v>0.875</v>
      </c>
    </row>
    <row r="2131" spans="1:6" x14ac:dyDescent="0.25">
      <c r="A2131" t="s">
        <v>120</v>
      </c>
      <c r="B2131" t="str">
        <f>VLOOKUP(A2131,'Cód dos países'!$A$3:$C$199,2,FALSE)</f>
        <v>GUY</v>
      </c>
      <c r="C2131">
        <f>VLOOKUP(A2131,'Cód dos países'!$A$3:$C$199,3,FALSE)</f>
        <v>72</v>
      </c>
      <c r="D2131">
        <v>2008</v>
      </c>
      <c r="E2131">
        <f t="shared" si="30"/>
        <v>722008</v>
      </c>
      <c r="F2131" s="53">
        <v>0.375</v>
      </c>
    </row>
    <row r="2132" spans="1:6" x14ac:dyDescent="0.25">
      <c r="A2132" t="s">
        <v>122</v>
      </c>
      <c r="B2132" t="str">
        <f>VLOOKUP(A2132,'Cód dos países'!$A$3:$C$199,2,FALSE)</f>
        <v>HKG</v>
      </c>
      <c r="C2132">
        <f>VLOOKUP(A2132,'Cód dos países'!$A$3:$C$199,3,FALSE)</f>
        <v>75</v>
      </c>
      <c r="D2132">
        <v>2008</v>
      </c>
      <c r="E2132">
        <f t="shared" si="30"/>
        <v>752008</v>
      </c>
      <c r="F2132" s="53">
        <v>0.8125</v>
      </c>
    </row>
    <row r="2133" spans="1:6" x14ac:dyDescent="0.25">
      <c r="A2133" t="s">
        <v>124</v>
      </c>
      <c r="B2133" t="str">
        <f>VLOOKUP(A2133,'Cód dos países'!$A$3:$C$199,2,FALSE)</f>
        <v>HND</v>
      </c>
      <c r="C2133">
        <f>VLOOKUP(A2133,'Cód dos países'!$A$3:$C$199,3,FALSE)</f>
        <v>74</v>
      </c>
      <c r="D2133">
        <v>2008</v>
      </c>
      <c r="E2133">
        <f t="shared" si="30"/>
        <v>742008</v>
      </c>
      <c r="F2133" s="53">
        <v>0.4375</v>
      </c>
    </row>
    <row r="2134" spans="1:6" x14ac:dyDescent="0.25">
      <c r="A2134" t="s">
        <v>126</v>
      </c>
      <c r="B2134" t="str">
        <f>VLOOKUP(A2134,'Cód dos países'!$A$3:$C$199,2,FALSE)</f>
        <v>HRV</v>
      </c>
      <c r="C2134">
        <f>VLOOKUP(A2134,'Cód dos países'!$A$3:$C$199,3,FALSE)</f>
        <v>43</v>
      </c>
      <c r="D2134">
        <v>2008</v>
      </c>
      <c r="E2134">
        <f t="shared" si="30"/>
        <v>432008</v>
      </c>
      <c r="F2134" s="53">
        <v>0.6875</v>
      </c>
    </row>
    <row r="2135" spans="1:6" x14ac:dyDescent="0.25">
      <c r="A2135" t="s">
        <v>128</v>
      </c>
      <c r="B2135" t="str">
        <f>VLOOKUP(A2135,'Cód dos países'!$A$3:$C$199,2,FALSE)</f>
        <v>HTI</v>
      </c>
      <c r="C2135">
        <f>VLOOKUP(A2135,'Cód dos países'!$A$3:$C$199,3,FALSE)</f>
        <v>73</v>
      </c>
      <c r="D2135">
        <v>2008</v>
      </c>
      <c r="E2135">
        <f t="shared" si="30"/>
        <v>732008</v>
      </c>
      <c r="F2135" s="53">
        <v>0.3125</v>
      </c>
    </row>
    <row r="2136" spans="1:6" x14ac:dyDescent="0.25">
      <c r="A2136" t="s">
        <v>130</v>
      </c>
      <c r="B2136" t="str">
        <f>VLOOKUP(A2136,'Cód dos países'!$A$3:$C$199,2,FALSE)</f>
        <v>HUN</v>
      </c>
      <c r="C2136">
        <f>VLOOKUP(A2136,'Cód dos países'!$A$3:$C$199,3,FALSE)</f>
        <v>76</v>
      </c>
      <c r="D2136">
        <v>2008</v>
      </c>
      <c r="E2136">
        <f t="shared" si="30"/>
        <v>762008</v>
      </c>
      <c r="F2136" s="53">
        <v>0.8125</v>
      </c>
    </row>
    <row r="2137" spans="1:6" x14ac:dyDescent="0.25">
      <c r="A2137" t="s">
        <v>132</v>
      </c>
      <c r="B2137" t="str">
        <f>VLOOKUP(A2137,'Cód dos países'!$A$3:$C$199,2,FALSE)</f>
        <v>IDN</v>
      </c>
      <c r="C2137">
        <f>VLOOKUP(A2137,'Cód dos países'!$A$3:$C$199,3,FALSE)</f>
        <v>79</v>
      </c>
      <c r="D2137">
        <v>2008</v>
      </c>
      <c r="E2137">
        <f t="shared" si="30"/>
        <v>792008</v>
      </c>
      <c r="F2137" s="53">
        <v>0.4375</v>
      </c>
    </row>
    <row r="2138" spans="1:6" x14ac:dyDescent="0.25">
      <c r="A2138" t="s">
        <v>134</v>
      </c>
      <c r="B2138" t="str">
        <f>VLOOKUP(A2138,'Cód dos países'!$A$3:$C$199,2,FALSE)</f>
        <v>IND</v>
      </c>
      <c r="C2138">
        <f>VLOOKUP(A2138,'Cód dos países'!$A$3:$C$199,3,FALSE)</f>
        <v>78</v>
      </c>
      <c r="D2138">
        <v>2008</v>
      </c>
      <c r="E2138">
        <f t="shared" si="30"/>
        <v>782008</v>
      </c>
      <c r="F2138" s="53">
        <v>0.75</v>
      </c>
    </row>
    <row r="2139" spans="1:6" x14ac:dyDescent="0.25">
      <c r="A2139" t="s">
        <v>136</v>
      </c>
      <c r="B2139" t="str">
        <f>VLOOKUP(A2139,'Cód dos países'!$A$3:$C$199,2,FALSE)</f>
        <v>IRL</v>
      </c>
      <c r="C2139">
        <f>VLOOKUP(A2139,'Cód dos países'!$A$3:$C$199,3,FALSE)</f>
        <v>82</v>
      </c>
      <c r="D2139">
        <v>2008</v>
      </c>
      <c r="E2139">
        <f t="shared" si="30"/>
        <v>822008</v>
      </c>
      <c r="F2139" s="53">
        <v>0.875</v>
      </c>
    </row>
    <row r="2140" spans="1:6" x14ac:dyDescent="0.25">
      <c r="A2140" t="s">
        <v>138</v>
      </c>
      <c r="B2140" t="str">
        <f>VLOOKUP(A2140,'Cód dos países'!$A$3:$C$199,2,FALSE)</f>
        <v>IRN</v>
      </c>
      <c r="C2140">
        <f>VLOOKUP(A2140,'Cód dos países'!$A$3:$C$199,3,FALSE)</f>
        <v>80</v>
      </c>
      <c r="D2140">
        <v>2008</v>
      </c>
      <c r="E2140">
        <f t="shared" si="30"/>
        <v>802008</v>
      </c>
      <c r="F2140" s="53">
        <v>0.5625</v>
      </c>
    </row>
    <row r="2141" spans="1:6" x14ac:dyDescent="0.25">
      <c r="A2141" t="s">
        <v>140</v>
      </c>
      <c r="B2141" t="str">
        <f>VLOOKUP(A2141,'Cód dos países'!$A$3:$C$199,2,FALSE)</f>
        <v>IRQ</v>
      </c>
      <c r="C2141">
        <f>VLOOKUP(A2141,'Cód dos países'!$A$3:$C$199,3,FALSE)</f>
        <v>81</v>
      </c>
      <c r="D2141">
        <v>2008</v>
      </c>
      <c r="E2141">
        <f t="shared" si="30"/>
        <v>812008</v>
      </c>
      <c r="F2141" s="53">
        <v>0.25</v>
      </c>
    </row>
    <row r="2142" spans="1:6" x14ac:dyDescent="0.25">
      <c r="A2142" t="s">
        <v>142</v>
      </c>
      <c r="B2142" t="str">
        <f>VLOOKUP(A2142,'Cód dos países'!$A$3:$C$199,2,FALSE)</f>
        <v>ISL</v>
      </c>
      <c r="C2142">
        <f>VLOOKUP(A2142,'Cód dos países'!$A$3:$C$199,3,FALSE)</f>
        <v>77</v>
      </c>
      <c r="D2142">
        <v>2008</v>
      </c>
      <c r="E2142">
        <f t="shared" si="30"/>
        <v>772008</v>
      </c>
      <c r="F2142" s="53">
        <v>1</v>
      </c>
    </row>
    <row r="2143" spans="1:6" x14ac:dyDescent="0.25">
      <c r="A2143" t="s">
        <v>144</v>
      </c>
      <c r="B2143" t="str">
        <f>VLOOKUP(A2143,'Cód dos países'!$A$3:$C$199,2,FALSE)</f>
        <v>ISR</v>
      </c>
      <c r="C2143">
        <f>VLOOKUP(A2143,'Cód dos países'!$A$3:$C$199,3,FALSE)</f>
        <v>83</v>
      </c>
      <c r="D2143">
        <v>2008</v>
      </c>
      <c r="E2143">
        <f t="shared" si="30"/>
        <v>832008</v>
      </c>
      <c r="F2143" s="53">
        <v>0.6875</v>
      </c>
    </row>
    <row r="2144" spans="1:6" x14ac:dyDescent="0.25">
      <c r="A2144" t="s">
        <v>146</v>
      </c>
      <c r="B2144" t="str">
        <f>VLOOKUP(A2144,'Cód dos países'!$A$3:$C$199,2,FALSE)</f>
        <v>ITA</v>
      </c>
      <c r="C2144">
        <f>VLOOKUP(A2144,'Cód dos países'!$A$3:$C$199,3,FALSE)</f>
        <v>84</v>
      </c>
      <c r="D2144">
        <v>2008</v>
      </c>
      <c r="E2144">
        <f t="shared" si="30"/>
        <v>842008</v>
      </c>
      <c r="F2144" s="53">
        <v>0.75</v>
      </c>
    </row>
    <row r="2145" spans="1:6" x14ac:dyDescent="0.25">
      <c r="A2145" t="s">
        <v>148</v>
      </c>
      <c r="B2145" t="str">
        <f>VLOOKUP(A2145,'Cód dos países'!$A$3:$C$199,2,FALSE)</f>
        <v>JAM</v>
      </c>
      <c r="C2145">
        <f>VLOOKUP(A2145,'Cód dos países'!$A$3:$C$199,3,FALSE)</f>
        <v>85</v>
      </c>
      <c r="D2145">
        <v>2008</v>
      </c>
      <c r="E2145">
        <f t="shared" si="30"/>
        <v>852008</v>
      </c>
      <c r="F2145" s="53">
        <v>0.4375</v>
      </c>
    </row>
    <row r="2146" spans="1:6" x14ac:dyDescent="0.25">
      <c r="A2146" t="s">
        <v>150</v>
      </c>
      <c r="B2146" t="str">
        <f>VLOOKUP(A2146,'Cód dos países'!$A$3:$C$199,2,FALSE)</f>
        <v>JOR</v>
      </c>
      <c r="C2146">
        <f>VLOOKUP(A2146,'Cód dos países'!$A$3:$C$199,3,FALSE)</f>
        <v>87</v>
      </c>
      <c r="D2146">
        <v>2008</v>
      </c>
      <c r="E2146">
        <f t="shared" si="30"/>
        <v>872008</v>
      </c>
      <c r="F2146" s="53">
        <v>0.6875</v>
      </c>
    </row>
    <row r="2147" spans="1:6" x14ac:dyDescent="0.25">
      <c r="A2147" t="s">
        <v>152</v>
      </c>
      <c r="B2147" t="str">
        <f>VLOOKUP(A2147,'Cód dos países'!$A$3:$C$199,2,FALSE)</f>
        <v>JPN</v>
      </c>
      <c r="C2147">
        <f>VLOOKUP(A2147,'Cód dos países'!$A$3:$C$199,3,FALSE)</f>
        <v>86</v>
      </c>
      <c r="D2147">
        <v>2008</v>
      </c>
      <c r="E2147">
        <f t="shared" si="30"/>
        <v>862008</v>
      </c>
      <c r="F2147" s="53">
        <v>0.9375</v>
      </c>
    </row>
    <row r="2148" spans="1:6" x14ac:dyDescent="0.25">
      <c r="A2148" t="s">
        <v>154</v>
      </c>
      <c r="B2148" t="str">
        <f>VLOOKUP(A2148,'Cód dos países'!$A$3:$C$199,2,FALSE)</f>
        <v>KAZ</v>
      </c>
      <c r="C2148">
        <f>VLOOKUP(A2148,'Cód dos países'!$A$3:$C$199,3,FALSE)</f>
        <v>88</v>
      </c>
      <c r="D2148">
        <v>2008</v>
      </c>
      <c r="E2148">
        <f t="shared" si="30"/>
        <v>882008</v>
      </c>
      <c r="F2148" s="53">
        <v>0.4375</v>
      </c>
    </row>
    <row r="2149" spans="1:6" x14ac:dyDescent="0.25">
      <c r="A2149" t="s">
        <v>156</v>
      </c>
      <c r="B2149" t="str">
        <f>VLOOKUP(A2149,'Cód dos países'!$A$3:$C$199,2,FALSE)</f>
        <v>KEN</v>
      </c>
      <c r="C2149">
        <f>VLOOKUP(A2149,'Cód dos países'!$A$3:$C$199,3,FALSE)</f>
        <v>89</v>
      </c>
      <c r="D2149">
        <v>2008</v>
      </c>
      <c r="E2149">
        <f t="shared" si="30"/>
        <v>892008</v>
      </c>
      <c r="F2149" s="53">
        <v>0.375</v>
      </c>
    </row>
    <row r="2150" spans="1:6" x14ac:dyDescent="0.25">
      <c r="A2150" t="s">
        <v>154</v>
      </c>
      <c r="B2150" t="str">
        <f>VLOOKUP(A2150,'Cód dos países'!$A$3:$C$199,2,FALSE)</f>
        <v>KAZ</v>
      </c>
      <c r="C2150">
        <f>VLOOKUP(A2150,'Cód dos países'!$A$3:$C$199,3,FALSE)</f>
        <v>88</v>
      </c>
      <c r="D2150">
        <v>2008</v>
      </c>
      <c r="E2150">
        <f t="shared" si="30"/>
        <v>882008</v>
      </c>
      <c r="F2150" s="53">
        <v>0.25</v>
      </c>
    </row>
    <row r="2151" spans="1:6" x14ac:dyDescent="0.25">
      <c r="A2151" t="s">
        <v>160</v>
      </c>
      <c r="B2151" t="str">
        <f>VLOOKUP(A2151,'Cód dos países'!$A$3:$C$199,2,FALSE)</f>
        <v>KHM</v>
      </c>
      <c r="C2151">
        <f>VLOOKUP(A2151,'Cód dos países'!$A$3:$C$199,3,FALSE)</f>
        <v>29</v>
      </c>
      <c r="D2151">
        <v>2008</v>
      </c>
      <c r="E2151">
        <f t="shared" si="30"/>
        <v>292008</v>
      </c>
      <c r="F2151" s="53">
        <v>0.4375</v>
      </c>
    </row>
    <row r="2152" spans="1:6" x14ac:dyDescent="0.25">
      <c r="A2152" t="s">
        <v>356</v>
      </c>
      <c r="B2152" t="str">
        <f>VLOOKUP(A2152,'Cód dos países'!$A$3:$C$199,2,FALSE)</f>
        <v>KIR</v>
      </c>
      <c r="C2152">
        <f>VLOOKUP(A2152,'Cód dos países'!$A$3:$C$199,3,FALSE)</f>
        <v>90</v>
      </c>
      <c r="D2152">
        <v>2008</v>
      </c>
      <c r="E2152">
        <f t="shared" si="30"/>
        <v>902008</v>
      </c>
      <c r="F2152" s="53">
        <v>0.875</v>
      </c>
    </row>
    <row r="2153" spans="1:6" x14ac:dyDescent="0.25">
      <c r="A2153" t="s">
        <v>367</v>
      </c>
      <c r="B2153" t="str">
        <f>VLOOKUP(A2153,'Cód dos países'!$A$3:$C$199,2,FALSE)</f>
        <v>KNA</v>
      </c>
      <c r="C2153">
        <f>VLOOKUP(A2153,'Cód dos países'!$A$3:$C$199,3,FALSE)</f>
        <v>163</v>
      </c>
      <c r="D2153">
        <v>2008</v>
      </c>
      <c r="E2153">
        <f t="shared" si="30"/>
        <v>1632008</v>
      </c>
      <c r="F2153" s="53">
        <v>0.8125</v>
      </c>
    </row>
    <row r="2154" spans="1:6" x14ac:dyDescent="0.25">
      <c r="A2154" t="s">
        <v>432</v>
      </c>
      <c r="B2154" t="str">
        <f>VLOOKUP(A2154,'Cód dos países'!$A$3:$C$199,2,FALSE)</f>
        <v>KOR</v>
      </c>
      <c r="C2154">
        <f>VLOOKUP(A2154,'Cód dos países'!$A$3:$C$199,3,FALSE)</f>
        <v>92</v>
      </c>
      <c r="D2154">
        <v>2008</v>
      </c>
      <c r="E2154">
        <f t="shared" si="30"/>
        <v>922008</v>
      </c>
      <c r="F2154" s="53">
        <v>0.8125</v>
      </c>
    </row>
    <row r="2155" spans="1:6" x14ac:dyDescent="0.25">
      <c r="A2155" t="s">
        <v>163</v>
      </c>
      <c r="B2155" t="str">
        <f>VLOOKUP(A2155,'Cód dos países'!$A$3:$C$199,2,FALSE)</f>
        <v>KWT</v>
      </c>
      <c r="C2155">
        <f>VLOOKUP(A2155,'Cód dos países'!$A$3:$C$199,3,FALSE)</f>
        <v>94</v>
      </c>
      <c r="D2155">
        <v>2008</v>
      </c>
      <c r="E2155">
        <f t="shared" si="30"/>
        <v>942008</v>
      </c>
      <c r="F2155" s="53">
        <v>0.8125</v>
      </c>
    </row>
    <row r="2156" spans="1:6" x14ac:dyDescent="0.25">
      <c r="A2156" t="s">
        <v>165</v>
      </c>
      <c r="B2156" t="str">
        <f>VLOOKUP(A2156,'Cód dos países'!$A$3:$C$199,2,FALSE)</f>
        <v>LAO</v>
      </c>
      <c r="C2156">
        <f>VLOOKUP(A2156,'Cód dos países'!$A$3:$C$199,3,FALSE)</f>
        <v>96</v>
      </c>
      <c r="D2156">
        <v>2008</v>
      </c>
      <c r="E2156">
        <f t="shared" ref="E2156:E2219" si="31">C2156*10000+D2156</f>
        <v>962008</v>
      </c>
      <c r="F2156" s="53">
        <v>0.4375</v>
      </c>
    </row>
    <row r="2157" spans="1:6" x14ac:dyDescent="0.25">
      <c r="A2157" t="s">
        <v>167</v>
      </c>
      <c r="B2157" t="str">
        <f>VLOOKUP(A2157,'Cód dos países'!$A$3:$C$199,2,FALSE)</f>
        <v>LBN</v>
      </c>
      <c r="C2157">
        <f>VLOOKUP(A2157,'Cód dos países'!$A$3:$C$199,3,FALSE)</f>
        <v>98</v>
      </c>
      <c r="D2157">
        <v>2008</v>
      </c>
      <c r="E2157">
        <f t="shared" si="31"/>
        <v>982008</v>
      </c>
      <c r="F2157" s="53">
        <v>0.375</v>
      </c>
    </row>
    <row r="2158" spans="1:6" x14ac:dyDescent="0.25">
      <c r="A2158" t="s">
        <v>169</v>
      </c>
      <c r="B2158" t="str">
        <f>VLOOKUP(A2158,'Cód dos países'!$A$3:$C$199,2,FALSE)</f>
        <v>LBR</v>
      </c>
      <c r="C2158">
        <f>VLOOKUP(A2158,'Cód dos países'!$A$3:$C$199,3,FALSE)</f>
        <v>100</v>
      </c>
      <c r="D2158">
        <v>2008</v>
      </c>
      <c r="E2158">
        <f t="shared" si="31"/>
        <v>1002008</v>
      </c>
      <c r="F2158" s="53">
        <v>0.3125</v>
      </c>
    </row>
    <row r="2159" spans="1:6" x14ac:dyDescent="0.25">
      <c r="A2159" t="s">
        <v>171</v>
      </c>
      <c r="B2159" t="str">
        <f>VLOOKUP(A2159,'Cód dos países'!$A$3:$C$199,2,FALSE)</f>
        <v>LBY</v>
      </c>
      <c r="C2159">
        <f>VLOOKUP(A2159,'Cód dos países'!$A$3:$C$199,3,FALSE)</f>
        <v>101</v>
      </c>
      <c r="D2159">
        <v>2008</v>
      </c>
      <c r="E2159">
        <f t="shared" si="31"/>
        <v>1012008</v>
      </c>
      <c r="F2159" s="53">
        <v>0.5625</v>
      </c>
    </row>
    <row r="2160" spans="1:6" x14ac:dyDescent="0.25">
      <c r="A2160" t="s">
        <v>368</v>
      </c>
      <c r="B2160" t="str">
        <f>VLOOKUP(A2160,'Cód dos países'!$A$3:$C$199,2,FALSE)</f>
        <v>LCA</v>
      </c>
      <c r="C2160">
        <f>VLOOKUP(A2160,'Cód dos países'!$A$3:$C$199,3,FALSE)</f>
        <v>164</v>
      </c>
      <c r="D2160">
        <v>2008</v>
      </c>
      <c r="E2160">
        <f t="shared" si="31"/>
        <v>1642008</v>
      </c>
      <c r="F2160" s="53">
        <v>0.8125</v>
      </c>
    </row>
    <row r="2161" spans="1:6" x14ac:dyDescent="0.25">
      <c r="A2161" t="s">
        <v>359</v>
      </c>
      <c r="B2161" t="str">
        <f>VLOOKUP(A2161,'Cód dos países'!$A$3:$C$199,2,FALSE)</f>
        <v>LIE</v>
      </c>
      <c r="C2161">
        <f>VLOOKUP(A2161,'Cód dos países'!$A$3:$C$199,3,FALSE)</f>
        <v>102</v>
      </c>
      <c r="D2161">
        <v>2008</v>
      </c>
      <c r="E2161">
        <f t="shared" si="31"/>
        <v>1022008</v>
      </c>
      <c r="F2161" s="53">
        <v>0.9375</v>
      </c>
    </row>
    <row r="2162" spans="1:6" x14ac:dyDescent="0.25">
      <c r="A2162" t="s">
        <v>173</v>
      </c>
      <c r="B2162" t="str">
        <f>VLOOKUP(A2162,'Cód dos países'!$A$3:$C$199,2,FALSE)</f>
        <v>LKA</v>
      </c>
      <c r="C2162">
        <f>VLOOKUP(A2162,'Cód dos países'!$A$3:$C$199,3,FALSE)</f>
        <v>162</v>
      </c>
      <c r="D2162">
        <v>2008</v>
      </c>
      <c r="E2162">
        <f t="shared" si="31"/>
        <v>1622008</v>
      </c>
      <c r="F2162" s="53">
        <v>0.6875</v>
      </c>
    </row>
    <row r="2163" spans="1:6" x14ac:dyDescent="0.25">
      <c r="A2163" t="s">
        <v>175</v>
      </c>
      <c r="B2163" t="str">
        <f>VLOOKUP(A2163,'Cód dos países'!$A$3:$C$199,2,FALSE)</f>
        <v>LSO</v>
      </c>
      <c r="C2163">
        <f>VLOOKUP(A2163,'Cód dos países'!$A$3:$C$199,3,FALSE)</f>
        <v>99</v>
      </c>
      <c r="D2163">
        <v>2008</v>
      </c>
      <c r="E2163">
        <f t="shared" si="31"/>
        <v>992008</v>
      </c>
      <c r="F2163" s="53">
        <v>0.5625</v>
      </c>
    </row>
    <row r="2164" spans="1:6" x14ac:dyDescent="0.25">
      <c r="A2164" t="s">
        <v>177</v>
      </c>
      <c r="B2164" t="str">
        <f>VLOOKUP(A2164,'Cód dos países'!$A$3:$C$199,2,FALSE)</f>
        <v>LTU</v>
      </c>
      <c r="C2164">
        <f>VLOOKUP(A2164,'Cód dos países'!$A$3:$C$199,3,FALSE)</f>
        <v>103</v>
      </c>
      <c r="D2164">
        <v>2008</v>
      </c>
      <c r="E2164">
        <f t="shared" si="31"/>
        <v>1032008</v>
      </c>
      <c r="F2164" s="53">
        <v>0.75</v>
      </c>
    </row>
    <row r="2165" spans="1:6" x14ac:dyDescent="0.25">
      <c r="A2165" t="s">
        <v>179</v>
      </c>
      <c r="B2165" t="str">
        <f>VLOOKUP(A2165,'Cód dos países'!$A$3:$C$199,2,FALSE)</f>
        <v>LUX</v>
      </c>
      <c r="C2165">
        <f>VLOOKUP(A2165,'Cód dos países'!$A$3:$C$199,3,FALSE)</f>
        <v>104</v>
      </c>
      <c r="D2165">
        <v>2008</v>
      </c>
      <c r="E2165">
        <f t="shared" si="31"/>
        <v>1042008</v>
      </c>
      <c r="F2165" s="53">
        <v>1</v>
      </c>
    </row>
    <row r="2166" spans="1:6" x14ac:dyDescent="0.25">
      <c r="A2166" t="s">
        <v>181</v>
      </c>
      <c r="B2166" t="str">
        <f>VLOOKUP(A2166,'Cód dos países'!$A$3:$C$199,2,FALSE)</f>
        <v>LVA</v>
      </c>
      <c r="C2166">
        <f>VLOOKUP(A2166,'Cód dos países'!$A$3:$C$199,3,FALSE)</f>
        <v>97</v>
      </c>
      <c r="D2166">
        <v>2008</v>
      </c>
      <c r="E2166">
        <f t="shared" si="31"/>
        <v>972008</v>
      </c>
      <c r="F2166" s="53">
        <v>0.75</v>
      </c>
    </row>
    <row r="2167" spans="1:6" x14ac:dyDescent="0.25">
      <c r="A2167" t="s">
        <v>593</v>
      </c>
      <c r="B2167" t="e">
        <f>VLOOKUP(A2167,'Cód dos países'!$A$3:$C$199,2,FALSE)</f>
        <v>#N/A</v>
      </c>
      <c r="C2167" t="e">
        <f>VLOOKUP(A2167,'Cód dos países'!$A$3:$C$199,3,FALSE)</f>
        <v>#N/A</v>
      </c>
      <c r="D2167">
        <v>2008</v>
      </c>
      <c r="E2167" t="e">
        <f t="shared" si="31"/>
        <v>#N/A</v>
      </c>
      <c r="F2167" s="53">
        <v>0.6875</v>
      </c>
    </row>
    <row r="2168" spans="1:6" x14ac:dyDescent="0.25">
      <c r="A2168" t="s">
        <v>183</v>
      </c>
      <c r="B2168" t="str">
        <f>VLOOKUP(A2168,'Cód dos países'!$A$3:$C$199,2,FALSE)</f>
        <v>MAR</v>
      </c>
      <c r="C2168">
        <f>VLOOKUP(A2168,'Cód dos países'!$A$3:$C$199,3,FALSE)</f>
        <v>121</v>
      </c>
      <c r="D2168">
        <v>2008</v>
      </c>
      <c r="E2168">
        <f t="shared" si="31"/>
        <v>1212008</v>
      </c>
      <c r="F2168" s="53">
        <v>0.5625</v>
      </c>
    </row>
    <row r="2169" spans="1:6" x14ac:dyDescent="0.25">
      <c r="A2169" t="s">
        <v>185</v>
      </c>
      <c r="B2169" t="str">
        <f>VLOOKUP(A2169,'Cód dos países'!$A$3:$C$199,2,FALSE)</f>
        <v>MDA</v>
      </c>
      <c r="C2169">
        <f>VLOOKUP(A2169,'Cód dos países'!$A$3:$C$199,3,FALSE)</f>
        <v>117</v>
      </c>
      <c r="D2169">
        <v>2008</v>
      </c>
      <c r="E2169">
        <f t="shared" si="31"/>
        <v>1172008</v>
      </c>
      <c r="F2169" s="53">
        <v>0.4375</v>
      </c>
    </row>
    <row r="2170" spans="1:6" x14ac:dyDescent="0.25">
      <c r="A2170" t="s">
        <v>187</v>
      </c>
      <c r="B2170" t="str">
        <f>VLOOKUP(A2170,'Cód dos países'!$A$3:$C$199,2,FALSE)</f>
        <v>MDG</v>
      </c>
      <c r="C2170">
        <f>VLOOKUP(A2170,'Cód dos países'!$A$3:$C$199,3,FALSE)</f>
        <v>106</v>
      </c>
      <c r="D2170">
        <v>2008</v>
      </c>
      <c r="E2170">
        <f t="shared" si="31"/>
        <v>1062008</v>
      </c>
      <c r="F2170" s="53">
        <v>0.5</v>
      </c>
    </row>
    <row r="2171" spans="1:6" x14ac:dyDescent="0.25">
      <c r="A2171" t="s">
        <v>189</v>
      </c>
      <c r="B2171" t="str">
        <f>VLOOKUP(A2171,'Cód dos países'!$A$3:$C$199,2,FALSE)</f>
        <v>MDV</v>
      </c>
      <c r="C2171">
        <f>VLOOKUP(A2171,'Cód dos países'!$A$3:$C$199,3,FALSE)</f>
        <v>109</v>
      </c>
      <c r="D2171">
        <v>2008</v>
      </c>
      <c r="E2171">
        <f t="shared" si="31"/>
        <v>1092008</v>
      </c>
      <c r="F2171" s="53">
        <v>0.5625</v>
      </c>
    </row>
    <row r="2172" spans="1:6" x14ac:dyDescent="0.25">
      <c r="A2172" t="s">
        <v>191</v>
      </c>
      <c r="B2172" t="str">
        <f>VLOOKUP(A2172,'Cód dos países'!$A$3:$C$199,2,FALSE)</f>
        <v>MEX</v>
      </c>
      <c r="C2172">
        <f>VLOOKUP(A2172,'Cód dos países'!$A$3:$C$199,3,FALSE)</f>
        <v>115</v>
      </c>
      <c r="D2172">
        <v>2008</v>
      </c>
      <c r="E2172">
        <f t="shared" si="31"/>
        <v>1152008</v>
      </c>
      <c r="F2172" s="53">
        <v>0.4375</v>
      </c>
    </row>
    <row r="2173" spans="1:6" x14ac:dyDescent="0.25">
      <c r="A2173" t="s">
        <v>193</v>
      </c>
      <c r="B2173" t="str">
        <f>VLOOKUP(A2173,'Cód dos países'!$A$3:$C$199,2,FALSE)</f>
        <v>MKD</v>
      </c>
      <c r="C2173">
        <f>VLOOKUP(A2173,'Cód dos países'!$A$3:$C$199,3,FALSE)</f>
        <v>105</v>
      </c>
      <c r="D2173">
        <v>2008</v>
      </c>
      <c r="E2173">
        <f t="shared" si="31"/>
        <v>1052008</v>
      </c>
      <c r="F2173" s="53">
        <v>0.5</v>
      </c>
    </row>
    <row r="2174" spans="1:6" x14ac:dyDescent="0.25">
      <c r="A2174" t="s">
        <v>195</v>
      </c>
      <c r="B2174" t="str">
        <f>VLOOKUP(A2174,'Cód dos países'!$A$3:$C$199,2,FALSE)</f>
        <v>MLI</v>
      </c>
      <c r="C2174">
        <f>VLOOKUP(A2174,'Cód dos países'!$A$3:$C$199,3,FALSE)</f>
        <v>110</v>
      </c>
      <c r="D2174">
        <v>2008</v>
      </c>
      <c r="E2174">
        <f t="shared" si="31"/>
        <v>1102008</v>
      </c>
      <c r="F2174" s="53">
        <v>0.6875</v>
      </c>
    </row>
    <row r="2175" spans="1:6" x14ac:dyDescent="0.25">
      <c r="A2175" t="s">
        <v>197</v>
      </c>
      <c r="B2175" t="str">
        <f>VLOOKUP(A2175,'Cód dos países'!$A$3:$C$199,2,FALSE)</f>
        <v>MLT</v>
      </c>
      <c r="C2175">
        <f>VLOOKUP(A2175,'Cód dos países'!$A$3:$C$199,3,FALSE)</f>
        <v>111</v>
      </c>
      <c r="D2175">
        <v>2008</v>
      </c>
      <c r="E2175">
        <f t="shared" si="31"/>
        <v>1112008</v>
      </c>
      <c r="F2175" s="53">
        <v>0.9375</v>
      </c>
    </row>
    <row r="2176" spans="1:6" x14ac:dyDescent="0.25">
      <c r="A2176" t="s">
        <v>338</v>
      </c>
      <c r="B2176" t="str">
        <f>VLOOKUP(A2176,'Cód dos países'!$A$3:$C$199,2,FALSE)</f>
        <v>MMR</v>
      </c>
      <c r="C2176">
        <f>VLOOKUP(A2176,'Cód dos países'!$A$3:$C$199,3,FALSE)</f>
        <v>123</v>
      </c>
      <c r="D2176">
        <v>2008</v>
      </c>
      <c r="E2176">
        <f t="shared" si="31"/>
        <v>1232008</v>
      </c>
      <c r="F2176" s="53">
        <v>0.375</v>
      </c>
    </row>
    <row r="2177" spans="1:6" x14ac:dyDescent="0.25">
      <c r="A2177" t="s">
        <v>201</v>
      </c>
      <c r="B2177" t="str">
        <f>VLOOKUP(A2177,'Cód dos países'!$A$3:$C$199,2,FALSE)</f>
        <v>MNG</v>
      </c>
      <c r="C2177">
        <f>VLOOKUP(A2177,'Cód dos países'!$A$3:$C$199,3,FALSE)</f>
        <v>119</v>
      </c>
      <c r="D2177">
        <v>2008</v>
      </c>
      <c r="E2177">
        <f t="shared" si="31"/>
        <v>1192008</v>
      </c>
      <c r="F2177" s="53">
        <v>0.625</v>
      </c>
    </row>
    <row r="2178" spans="1:6" x14ac:dyDescent="0.25">
      <c r="A2178" t="s">
        <v>200</v>
      </c>
      <c r="B2178" t="str">
        <f>VLOOKUP(A2178,'Cód dos países'!$A$3:$C$199,2,FALSE)</f>
        <v>MNP</v>
      </c>
      <c r="C2178">
        <f>VLOOKUP(A2178,'Cód dos países'!$A$3:$C$199,3,FALSE)</f>
        <v>120</v>
      </c>
      <c r="D2178">
        <v>2008</v>
      </c>
      <c r="E2178">
        <f t="shared" si="31"/>
        <v>1202008</v>
      </c>
      <c r="F2178" s="53">
        <v>0.625</v>
      </c>
    </row>
    <row r="2179" spans="1:6" x14ac:dyDescent="0.25">
      <c r="A2179" t="s">
        <v>203</v>
      </c>
      <c r="B2179" t="str">
        <f>VLOOKUP(A2179,'Cód dos países'!$A$3:$C$199,2,FALSE)</f>
        <v>MOZ</v>
      </c>
      <c r="C2179">
        <f>VLOOKUP(A2179,'Cód dos países'!$A$3:$C$199,3,FALSE)</f>
        <v>122</v>
      </c>
      <c r="D2179">
        <v>2008</v>
      </c>
      <c r="E2179">
        <f t="shared" si="31"/>
        <v>1222008</v>
      </c>
      <c r="F2179" s="53">
        <v>0.5625</v>
      </c>
    </row>
    <row r="2180" spans="1:6" x14ac:dyDescent="0.25">
      <c r="A2180" t="s">
        <v>205</v>
      </c>
      <c r="B2180" t="str">
        <f>VLOOKUP(A2180,'Cód dos países'!$A$3:$C$199,2,FALSE)</f>
        <v>MRT</v>
      </c>
      <c r="C2180">
        <f>VLOOKUP(A2180,'Cód dos países'!$A$3:$C$199,3,FALSE)</f>
        <v>113</v>
      </c>
      <c r="D2180">
        <v>2008</v>
      </c>
      <c r="E2180">
        <f t="shared" si="31"/>
        <v>1132008</v>
      </c>
      <c r="F2180" s="53">
        <v>0.375</v>
      </c>
    </row>
    <row r="2181" spans="1:6" x14ac:dyDescent="0.25">
      <c r="A2181" t="s">
        <v>594</v>
      </c>
      <c r="B2181" t="e">
        <f>VLOOKUP(A2181,'Cód dos países'!$A$3:$C$199,2,FALSE)</f>
        <v>#N/A</v>
      </c>
      <c r="C2181" t="e">
        <f>VLOOKUP(A2181,'Cód dos países'!$A$3:$C$199,3,FALSE)</f>
        <v>#N/A</v>
      </c>
      <c r="D2181">
        <v>2008</v>
      </c>
      <c r="E2181" t="e">
        <f t="shared" si="31"/>
        <v>#N/A</v>
      </c>
      <c r="F2181" s="53">
        <v>0.8125</v>
      </c>
    </row>
    <row r="2182" spans="1:6" x14ac:dyDescent="0.25">
      <c r="A2182" t="s">
        <v>207</v>
      </c>
      <c r="B2182" t="str">
        <f>VLOOKUP(A2182,'Cód dos países'!$A$3:$C$199,2,FALSE)</f>
        <v>MUS</v>
      </c>
      <c r="C2182">
        <f>VLOOKUP(A2182,'Cód dos países'!$A$3:$C$199,3,FALSE)</f>
        <v>114</v>
      </c>
      <c r="D2182">
        <v>2008</v>
      </c>
      <c r="E2182">
        <f t="shared" si="31"/>
        <v>1142008</v>
      </c>
      <c r="F2182" s="53">
        <v>0.875</v>
      </c>
    </row>
    <row r="2183" spans="1:6" x14ac:dyDescent="0.25">
      <c r="A2183" t="s">
        <v>209</v>
      </c>
      <c r="B2183" t="str">
        <f>VLOOKUP(A2183,'Cód dos países'!$A$3:$C$199,2,FALSE)</f>
        <v>MWI</v>
      </c>
      <c r="C2183">
        <f>VLOOKUP(A2183,'Cód dos países'!$A$3:$C$199,3,FALSE)</f>
        <v>107</v>
      </c>
      <c r="D2183">
        <v>2008</v>
      </c>
      <c r="E2183">
        <f t="shared" si="31"/>
        <v>1072008</v>
      </c>
      <c r="F2183" s="53">
        <v>0.5</v>
      </c>
    </row>
    <row r="2184" spans="1:6" x14ac:dyDescent="0.25">
      <c r="A2184" t="s">
        <v>211</v>
      </c>
      <c r="B2184" t="str">
        <f>VLOOKUP(A2184,'Cód dos países'!$A$3:$C$199,2,FALSE)</f>
        <v>MYS</v>
      </c>
      <c r="C2184">
        <f>VLOOKUP(A2184,'Cód dos países'!$A$3:$C$199,3,FALSE)</f>
        <v>108</v>
      </c>
      <c r="D2184">
        <v>2008</v>
      </c>
      <c r="E2184">
        <f t="shared" si="31"/>
        <v>1082008</v>
      </c>
      <c r="F2184" s="53">
        <v>0.625</v>
      </c>
    </row>
    <row r="2185" spans="1:6" x14ac:dyDescent="0.25">
      <c r="A2185" t="s">
        <v>213</v>
      </c>
      <c r="B2185" t="str">
        <f>VLOOKUP(A2185,'Cód dos países'!$A$3:$C$199,2,FALSE)</f>
        <v>NAM</v>
      </c>
      <c r="C2185">
        <f>VLOOKUP(A2185,'Cód dos países'!$A$3:$C$199,3,FALSE)</f>
        <v>124</v>
      </c>
      <c r="D2185">
        <v>2008</v>
      </c>
      <c r="E2185">
        <f t="shared" si="31"/>
        <v>1242008</v>
      </c>
      <c r="F2185" s="53">
        <v>0.75</v>
      </c>
    </row>
    <row r="2186" spans="1:6" x14ac:dyDescent="0.25">
      <c r="A2186" t="s">
        <v>215</v>
      </c>
      <c r="B2186" t="str">
        <f>VLOOKUP(A2186,'Cód dos países'!$A$3:$C$199,2,FALSE)</f>
        <v>NER</v>
      </c>
      <c r="C2186">
        <f>VLOOKUP(A2186,'Cód dos países'!$A$3:$C$199,3,FALSE)</f>
        <v>130</v>
      </c>
      <c r="D2186">
        <v>2008</v>
      </c>
      <c r="E2186">
        <f t="shared" si="31"/>
        <v>1302008</v>
      </c>
      <c r="F2186" s="53">
        <v>0.4375</v>
      </c>
    </row>
    <row r="2187" spans="1:6" x14ac:dyDescent="0.25">
      <c r="A2187" t="s">
        <v>217</v>
      </c>
      <c r="B2187" t="str">
        <f>VLOOKUP(A2187,'Cód dos países'!$A$3:$C$199,2,FALSE)</f>
        <v>NGA</v>
      </c>
      <c r="C2187">
        <f>VLOOKUP(A2187,'Cód dos países'!$A$3:$C$199,3,FALSE)</f>
        <v>131</v>
      </c>
      <c r="D2187">
        <v>2008</v>
      </c>
      <c r="E2187">
        <f t="shared" si="31"/>
        <v>1312008</v>
      </c>
      <c r="F2187" s="53">
        <v>0.375</v>
      </c>
    </row>
    <row r="2188" spans="1:6" x14ac:dyDescent="0.25">
      <c r="A2188" t="s">
        <v>219</v>
      </c>
      <c r="B2188" t="str">
        <f>VLOOKUP(A2188,'Cód dos países'!$A$3:$C$199,2,FALSE)</f>
        <v>NIC</v>
      </c>
      <c r="C2188">
        <f>VLOOKUP(A2188,'Cód dos países'!$A$3:$C$199,3,FALSE)</f>
        <v>129</v>
      </c>
      <c r="D2188">
        <v>2008</v>
      </c>
      <c r="E2188">
        <f t="shared" si="31"/>
        <v>1292008</v>
      </c>
      <c r="F2188" s="53">
        <v>0.375</v>
      </c>
    </row>
    <row r="2189" spans="1:6" x14ac:dyDescent="0.25">
      <c r="A2189" t="s">
        <v>221</v>
      </c>
      <c r="B2189" t="str">
        <f>VLOOKUP(A2189,'Cód dos países'!$A$3:$C$199,2,FALSE)</f>
        <v>NLD</v>
      </c>
      <c r="C2189">
        <f>VLOOKUP(A2189,'Cód dos países'!$A$3:$C$199,3,FALSE)</f>
        <v>127</v>
      </c>
      <c r="D2189">
        <v>2008</v>
      </c>
      <c r="E2189">
        <f t="shared" si="31"/>
        <v>1272008</v>
      </c>
      <c r="F2189" s="53">
        <v>0.9375</v>
      </c>
    </row>
    <row r="2190" spans="1:6" x14ac:dyDescent="0.25">
      <c r="A2190" t="s">
        <v>223</v>
      </c>
      <c r="B2190" t="str">
        <f>VLOOKUP(A2190,'Cód dos países'!$A$3:$C$199,2,FALSE)</f>
        <v>NOR</v>
      </c>
      <c r="C2190">
        <f>VLOOKUP(A2190,'Cód dos países'!$A$3:$C$199,3,FALSE)</f>
        <v>132</v>
      </c>
      <c r="D2190">
        <v>2008</v>
      </c>
      <c r="E2190">
        <f t="shared" si="31"/>
        <v>1322008</v>
      </c>
      <c r="F2190" s="53">
        <v>1</v>
      </c>
    </row>
    <row r="2191" spans="1:6" x14ac:dyDescent="0.25">
      <c r="A2191" t="s">
        <v>225</v>
      </c>
      <c r="B2191" t="str">
        <f>VLOOKUP(A2191,'Cód dos países'!$A$3:$C$199,2,FALSE)</f>
        <v>NPL</v>
      </c>
      <c r="C2191">
        <f>VLOOKUP(A2191,'Cód dos países'!$A$3:$C$199,3,FALSE)</f>
        <v>126</v>
      </c>
      <c r="D2191">
        <v>2008</v>
      </c>
      <c r="E2191">
        <f t="shared" si="31"/>
        <v>1262008</v>
      </c>
      <c r="F2191" s="53">
        <v>0.5</v>
      </c>
    </row>
    <row r="2192" spans="1:6" x14ac:dyDescent="0.25">
      <c r="A2192" t="s">
        <v>227</v>
      </c>
      <c r="B2192" t="str">
        <f>VLOOKUP(A2192,'Cód dos países'!$A$3:$C$199,2,FALSE)</f>
        <v>NZL</v>
      </c>
      <c r="C2192">
        <f>VLOOKUP(A2192,'Cód dos países'!$A$3:$C$199,3,FALSE)</f>
        <v>128</v>
      </c>
      <c r="D2192">
        <v>2008</v>
      </c>
      <c r="E2192">
        <f t="shared" si="31"/>
        <v>1282008</v>
      </c>
      <c r="F2192" s="53">
        <v>1</v>
      </c>
    </row>
    <row r="2193" spans="1:6" x14ac:dyDescent="0.25">
      <c r="A2193" t="s">
        <v>229</v>
      </c>
      <c r="B2193" t="str">
        <f>VLOOKUP(A2193,'Cód dos países'!$A$3:$C$199,2,FALSE)</f>
        <v>OMN</v>
      </c>
      <c r="C2193">
        <f>VLOOKUP(A2193,'Cód dos países'!$A$3:$C$199,3,FALSE)</f>
        <v>133</v>
      </c>
      <c r="D2193">
        <v>2008</v>
      </c>
      <c r="E2193">
        <f t="shared" si="31"/>
        <v>1332008</v>
      </c>
      <c r="F2193" s="53">
        <v>0.8125</v>
      </c>
    </row>
    <row r="2194" spans="1:6" x14ac:dyDescent="0.25">
      <c r="A2194" t="s">
        <v>231</v>
      </c>
      <c r="B2194" t="str">
        <f>VLOOKUP(A2194,'Cód dos países'!$A$3:$C$199,2,FALSE)</f>
        <v>PAK</v>
      </c>
      <c r="C2194">
        <f>VLOOKUP(A2194,'Cód dos países'!$A$3:$C$199,3,FALSE)</f>
        <v>134</v>
      </c>
      <c r="D2194">
        <v>2008</v>
      </c>
      <c r="E2194">
        <f t="shared" si="31"/>
        <v>1342008</v>
      </c>
      <c r="F2194" s="53">
        <v>0.375</v>
      </c>
    </row>
    <row r="2195" spans="1:6" x14ac:dyDescent="0.25">
      <c r="A2195" t="s">
        <v>233</v>
      </c>
      <c r="B2195" t="str">
        <f>VLOOKUP(A2195,'Cód dos países'!$A$3:$C$199,2,FALSE)</f>
        <v>PAN</v>
      </c>
      <c r="C2195">
        <f>VLOOKUP(A2195,'Cód dos países'!$A$3:$C$199,3,FALSE)</f>
        <v>136</v>
      </c>
      <c r="D2195">
        <v>2008</v>
      </c>
      <c r="E2195">
        <f t="shared" si="31"/>
        <v>1362008</v>
      </c>
      <c r="F2195" s="53">
        <v>0.5</v>
      </c>
    </row>
    <row r="2196" spans="1:6" x14ac:dyDescent="0.25">
      <c r="A2196" t="s">
        <v>235</v>
      </c>
      <c r="B2196" t="str">
        <f>VLOOKUP(A2196,'Cód dos países'!$A$3:$C$199,2,FALSE)</f>
        <v>PER</v>
      </c>
      <c r="C2196">
        <f>VLOOKUP(A2196,'Cód dos países'!$A$3:$C$199,3,FALSE)</f>
        <v>139</v>
      </c>
      <c r="D2196">
        <v>2008</v>
      </c>
      <c r="E2196">
        <f t="shared" si="31"/>
        <v>1392008</v>
      </c>
      <c r="F2196" s="53">
        <v>0.5</v>
      </c>
    </row>
    <row r="2197" spans="1:6" x14ac:dyDescent="0.25">
      <c r="A2197" t="s">
        <v>237</v>
      </c>
      <c r="B2197" t="str">
        <f>VLOOKUP(A2197,'Cód dos países'!$A$3:$C$199,2,FALSE)</f>
        <v>PHL</v>
      </c>
      <c r="C2197">
        <f>VLOOKUP(A2197,'Cód dos países'!$A$3:$C$199,3,FALSE)</f>
        <v>140</v>
      </c>
      <c r="D2197">
        <v>2008</v>
      </c>
      <c r="E2197">
        <f t="shared" si="31"/>
        <v>1402008</v>
      </c>
      <c r="F2197" s="53">
        <v>0.4375</v>
      </c>
    </row>
    <row r="2198" spans="1:6" x14ac:dyDescent="0.25">
      <c r="A2198" t="s">
        <v>239</v>
      </c>
      <c r="B2198" t="str">
        <f>VLOOKUP(A2198,'Cód dos países'!$A$3:$C$199,2,FALSE)</f>
        <v>PNG</v>
      </c>
      <c r="C2198">
        <f>VLOOKUP(A2198,'Cód dos países'!$A$3:$C$199,3,FALSE)</f>
        <v>137</v>
      </c>
      <c r="D2198">
        <v>2008</v>
      </c>
      <c r="E2198">
        <f t="shared" si="31"/>
        <v>1372008</v>
      </c>
      <c r="F2198" s="53">
        <v>0.25</v>
      </c>
    </row>
    <row r="2199" spans="1:6" x14ac:dyDescent="0.25">
      <c r="A2199" t="s">
        <v>241</v>
      </c>
      <c r="B2199" t="str">
        <f>VLOOKUP(A2199,'Cód dos países'!$A$3:$C$199,2,FALSE)</f>
        <v>POL</v>
      </c>
      <c r="C2199">
        <f>VLOOKUP(A2199,'Cód dos países'!$A$3:$C$199,3,FALSE)</f>
        <v>141</v>
      </c>
      <c r="D2199">
        <v>2008</v>
      </c>
      <c r="E2199">
        <f t="shared" si="31"/>
        <v>1412008</v>
      </c>
      <c r="F2199" s="53">
        <v>0.75</v>
      </c>
    </row>
    <row r="2200" spans="1:6" x14ac:dyDescent="0.25">
      <c r="A2200" t="s">
        <v>595</v>
      </c>
      <c r="B2200" t="e">
        <f>VLOOKUP(A2200,'Cód dos países'!$A$3:$C$199,2,FALSE)</f>
        <v>#N/A</v>
      </c>
      <c r="C2200" t="e">
        <f>VLOOKUP(A2200,'Cód dos países'!$A$3:$C$199,3,FALSE)</f>
        <v>#N/A</v>
      </c>
      <c r="D2200">
        <v>2008</v>
      </c>
      <c r="E2200" t="e">
        <f t="shared" si="31"/>
        <v>#N/A</v>
      </c>
      <c r="F2200" s="53">
        <v>0.75</v>
      </c>
    </row>
    <row r="2201" spans="1:6" x14ac:dyDescent="0.25">
      <c r="A2201" t="s">
        <v>431</v>
      </c>
      <c r="B2201" t="str">
        <f>VLOOKUP(A2201,'Cód dos países'!$A$3:$C$199,2,FALSE)</f>
        <v>PRK</v>
      </c>
      <c r="C2201">
        <f>VLOOKUP(A2201,'Cód dos países'!$A$3:$C$199,3,FALSE)</f>
        <v>91</v>
      </c>
      <c r="D2201">
        <v>2008</v>
      </c>
      <c r="E2201">
        <f t="shared" si="31"/>
        <v>912008</v>
      </c>
      <c r="F2201" s="53">
        <v>0.4375</v>
      </c>
    </row>
    <row r="2202" spans="1:6" x14ac:dyDescent="0.25">
      <c r="A2202" t="s">
        <v>244</v>
      </c>
      <c r="B2202" t="str">
        <f>VLOOKUP(A2202,'Cód dos países'!$A$3:$C$199,2,FALSE)</f>
        <v>PRT</v>
      </c>
      <c r="C2202">
        <f>VLOOKUP(A2202,'Cód dos países'!$A$3:$C$199,3,FALSE)</f>
        <v>142</v>
      </c>
      <c r="D2202">
        <v>2008</v>
      </c>
      <c r="E2202">
        <f t="shared" si="31"/>
        <v>1422008</v>
      </c>
      <c r="F2202" s="53">
        <v>0.875</v>
      </c>
    </row>
    <row r="2203" spans="1:6" x14ac:dyDescent="0.25">
      <c r="A2203" t="s">
        <v>246</v>
      </c>
      <c r="B2203" t="str">
        <f>VLOOKUP(A2203,'Cód dos países'!$A$3:$C$199,2,FALSE)</f>
        <v>PRY</v>
      </c>
      <c r="C2203">
        <f>VLOOKUP(A2203,'Cód dos países'!$A$3:$C$199,3,FALSE)</f>
        <v>138</v>
      </c>
      <c r="D2203">
        <v>2008</v>
      </c>
      <c r="E2203">
        <f t="shared" si="31"/>
        <v>1382008</v>
      </c>
      <c r="F2203" s="53">
        <v>0.375</v>
      </c>
    </row>
    <row r="2204" spans="1:6" x14ac:dyDescent="0.25">
      <c r="A2204" t="s">
        <v>248</v>
      </c>
      <c r="B2204" t="str">
        <f>VLOOKUP(A2204,'Cód dos países'!$A$3:$C$199,2,FALSE)</f>
        <v>QAT</v>
      </c>
      <c r="C2204">
        <f>VLOOKUP(A2204,'Cód dos países'!$A$3:$C$199,3,FALSE)</f>
        <v>143</v>
      </c>
      <c r="D2204">
        <v>2008</v>
      </c>
      <c r="E2204">
        <f t="shared" si="31"/>
        <v>1432008</v>
      </c>
      <c r="F2204" s="53">
        <v>0.8125</v>
      </c>
    </row>
    <row r="2205" spans="1:6" x14ac:dyDescent="0.25">
      <c r="A2205" t="s">
        <v>596</v>
      </c>
      <c r="B2205" t="e">
        <f>VLOOKUP(A2205,'Cód dos países'!$A$3:$C$199,2,FALSE)</f>
        <v>#N/A</v>
      </c>
      <c r="C2205" t="e">
        <f>VLOOKUP(A2205,'Cód dos países'!$A$3:$C$199,3,FALSE)</f>
        <v>#N/A</v>
      </c>
      <c r="D2205">
        <v>2008</v>
      </c>
      <c r="E2205" t="e">
        <f t="shared" si="31"/>
        <v>#N/A</v>
      </c>
      <c r="F2205" s="53">
        <v>0.8125</v>
      </c>
    </row>
    <row r="2206" spans="1:6" x14ac:dyDescent="0.25">
      <c r="A2206" t="s">
        <v>250</v>
      </c>
      <c r="B2206" t="str">
        <f>VLOOKUP(A2206,'Cód dos países'!$A$3:$C$199,2,FALSE)</f>
        <v>ROM</v>
      </c>
      <c r="C2206">
        <f>VLOOKUP(A2206,'Cód dos países'!$A$3:$C$199,3,FALSE)</f>
        <v>144</v>
      </c>
      <c r="D2206">
        <v>2008</v>
      </c>
      <c r="E2206">
        <f t="shared" si="31"/>
        <v>1442008</v>
      </c>
      <c r="F2206" s="53">
        <v>0.75</v>
      </c>
    </row>
    <row r="2207" spans="1:6" x14ac:dyDescent="0.25">
      <c r="A2207" t="s">
        <v>251</v>
      </c>
      <c r="B2207" t="str">
        <f>VLOOKUP(A2207,'Cód dos países'!$A$3:$C$199,2,FALSE)</f>
        <v>RUS</v>
      </c>
      <c r="C2207">
        <f>VLOOKUP(A2207,'Cód dos países'!$A$3:$C$199,3,FALSE)</f>
        <v>145</v>
      </c>
      <c r="D2207">
        <v>2008</v>
      </c>
      <c r="E2207">
        <f t="shared" si="31"/>
        <v>1452008</v>
      </c>
      <c r="F2207" s="53">
        <v>0.375</v>
      </c>
    </row>
    <row r="2208" spans="1:6" x14ac:dyDescent="0.25">
      <c r="A2208" t="s">
        <v>253</v>
      </c>
      <c r="B2208" t="str">
        <f>VLOOKUP(A2208,'Cód dos países'!$A$3:$C$199,2,FALSE)</f>
        <v>RWA</v>
      </c>
      <c r="C2208">
        <f>VLOOKUP(A2208,'Cód dos países'!$A$3:$C$199,3,FALSE)</f>
        <v>146</v>
      </c>
      <c r="D2208">
        <v>2008</v>
      </c>
      <c r="E2208">
        <f t="shared" si="31"/>
        <v>1462008</v>
      </c>
      <c r="F2208" s="53">
        <v>0.375</v>
      </c>
    </row>
    <row r="2209" spans="1:6" x14ac:dyDescent="0.25">
      <c r="A2209" t="s">
        <v>365</v>
      </c>
      <c r="B2209" t="str">
        <f>VLOOKUP(A2209,'Cód dos países'!$A$3:$C$199,2,FALSE)</f>
        <v>SAM</v>
      </c>
      <c r="C2209">
        <f>VLOOKUP(A2209,'Cód dos países'!$A$3:$C$199,3,FALSE)</f>
        <v>147</v>
      </c>
      <c r="D2209">
        <v>2008</v>
      </c>
      <c r="E2209">
        <f t="shared" si="31"/>
        <v>1472008</v>
      </c>
      <c r="F2209" s="53">
        <v>0.8125</v>
      </c>
    </row>
    <row r="2210" spans="1:6" x14ac:dyDescent="0.25">
      <c r="A2210" t="s">
        <v>255</v>
      </c>
      <c r="B2210" t="str">
        <f>VLOOKUP(A2210,'Cód dos países'!$A$3:$C$199,2,FALSE)</f>
        <v>SAU</v>
      </c>
      <c r="C2210">
        <f>VLOOKUP(A2210,'Cód dos países'!$A$3:$C$199,3,FALSE)</f>
        <v>150</v>
      </c>
      <c r="D2210">
        <v>2008</v>
      </c>
      <c r="E2210">
        <f t="shared" si="31"/>
        <v>1502008</v>
      </c>
      <c r="F2210" s="53">
        <v>0.75</v>
      </c>
    </row>
    <row r="2211" spans="1:6" x14ac:dyDescent="0.25">
      <c r="A2211" t="s">
        <v>257</v>
      </c>
      <c r="B2211" t="str">
        <f>VLOOKUP(A2211,'Cód dos países'!$A$3:$C$199,2,FALSE)</f>
        <v>SDN</v>
      </c>
      <c r="C2211">
        <f>VLOOKUP(A2211,'Cód dos países'!$A$3:$C$199,3,FALSE)</f>
        <v>166</v>
      </c>
      <c r="D2211">
        <v>2008</v>
      </c>
      <c r="E2211">
        <f t="shared" si="31"/>
        <v>1662008</v>
      </c>
      <c r="F2211" s="53">
        <v>0.25</v>
      </c>
    </row>
    <row r="2212" spans="1:6" x14ac:dyDescent="0.25">
      <c r="A2212" t="s">
        <v>259</v>
      </c>
      <c r="B2212" t="str">
        <f>VLOOKUP(A2212,'Cód dos países'!$A$3:$C$199,2,FALSE)</f>
        <v>SEN</v>
      </c>
      <c r="C2212">
        <f>VLOOKUP(A2212,'Cód dos países'!$A$3:$C$199,3,FALSE)</f>
        <v>151</v>
      </c>
      <c r="D2212">
        <v>2008</v>
      </c>
      <c r="E2212">
        <f t="shared" si="31"/>
        <v>1512008</v>
      </c>
      <c r="F2212" s="53">
        <v>0.5</v>
      </c>
    </row>
    <row r="2213" spans="1:6" x14ac:dyDescent="0.25">
      <c r="A2213" t="s">
        <v>261</v>
      </c>
      <c r="B2213" t="str">
        <f>VLOOKUP(A2213,'Cód dos países'!$A$3:$C$199,2,FALSE)</f>
        <v>SGP</v>
      </c>
      <c r="C2213">
        <f>VLOOKUP(A2213,'Cód dos países'!$A$3:$C$199,3,FALSE)</f>
        <v>155</v>
      </c>
      <c r="D2213">
        <v>2008</v>
      </c>
      <c r="E2213">
        <f t="shared" si="31"/>
        <v>1552008</v>
      </c>
      <c r="F2213" s="53">
        <v>0.875</v>
      </c>
    </row>
    <row r="2214" spans="1:6" x14ac:dyDescent="0.25">
      <c r="A2214" t="s">
        <v>263</v>
      </c>
      <c r="B2214" t="str">
        <f>VLOOKUP(A2214,'Cód dos países'!$A$3:$C$199,2,FALSE)</f>
        <v>SLB</v>
      </c>
      <c r="C2214">
        <f>VLOOKUP(A2214,'Cód dos países'!$A$3:$C$199,3,FALSE)</f>
        <v>158</v>
      </c>
      <c r="D2214">
        <v>2008</v>
      </c>
      <c r="E2214">
        <f t="shared" si="31"/>
        <v>1582008</v>
      </c>
      <c r="F2214" s="53">
        <v>0.375</v>
      </c>
    </row>
    <row r="2215" spans="1:6" x14ac:dyDescent="0.25">
      <c r="A2215" t="s">
        <v>265</v>
      </c>
      <c r="B2215" t="str">
        <f>VLOOKUP(A2215,'Cód dos países'!$A$3:$C$199,2,FALSE)</f>
        <v>SLE</v>
      </c>
      <c r="C2215">
        <f>VLOOKUP(A2215,'Cód dos países'!$A$3:$C$199,3,FALSE)</f>
        <v>154</v>
      </c>
      <c r="D2215">
        <v>2008</v>
      </c>
      <c r="E2215">
        <f t="shared" si="31"/>
        <v>1542008</v>
      </c>
      <c r="F2215" s="53">
        <v>0.375</v>
      </c>
    </row>
    <row r="2216" spans="1:6" x14ac:dyDescent="0.25">
      <c r="A2216" t="s">
        <v>267</v>
      </c>
      <c r="B2216" t="str">
        <f>VLOOKUP(A2216,'Cód dos países'!$A$3:$C$199,2,FALSE)</f>
        <v>SLV</v>
      </c>
      <c r="C2216">
        <f>VLOOKUP(A2216,'Cód dos países'!$A$3:$C$199,3,FALSE)</f>
        <v>53</v>
      </c>
      <c r="D2216">
        <v>2008</v>
      </c>
      <c r="E2216">
        <f t="shared" si="31"/>
        <v>532008</v>
      </c>
      <c r="F2216" s="53">
        <v>0.4375</v>
      </c>
    </row>
    <row r="2217" spans="1:6" x14ac:dyDescent="0.25">
      <c r="A2217" t="s">
        <v>269</v>
      </c>
      <c r="B2217" t="str">
        <f>VLOOKUP(A2217,'Cód dos países'!$A$3:$C$199,2,FALSE)</f>
        <v>SOM</v>
      </c>
      <c r="C2217">
        <f>VLOOKUP(A2217,'Cód dos países'!$A$3:$C$199,3,FALSE)</f>
        <v>159</v>
      </c>
      <c r="D2217">
        <v>2008</v>
      </c>
      <c r="E2217">
        <f t="shared" si="31"/>
        <v>1592008</v>
      </c>
      <c r="F2217" s="53">
        <v>6.25E-2</v>
      </c>
    </row>
    <row r="2218" spans="1:6" x14ac:dyDescent="0.25">
      <c r="A2218" t="s">
        <v>272</v>
      </c>
      <c r="B2218" t="str">
        <f>VLOOKUP(A2218,'Cód dos países'!$A$3:$C$199,2,FALSE)</f>
        <v>STP</v>
      </c>
      <c r="C2218">
        <f>VLOOKUP(A2218,'Cód dos países'!$A$3:$C$199,3,FALSE)</f>
        <v>149</v>
      </c>
      <c r="D2218">
        <v>2008</v>
      </c>
      <c r="E2218">
        <f t="shared" si="31"/>
        <v>1492008</v>
      </c>
      <c r="F2218" s="53">
        <v>0.5625</v>
      </c>
    </row>
    <row r="2219" spans="1:6" x14ac:dyDescent="0.25">
      <c r="A2219" t="s">
        <v>274</v>
      </c>
      <c r="B2219" t="str">
        <f>VLOOKUP(A2219,'Cód dos países'!$A$3:$C$199,2,FALSE)</f>
        <v>SUR</v>
      </c>
      <c r="C2219">
        <f>VLOOKUP(A2219,'Cód dos países'!$A$3:$C$199,3,FALSE)</f>
        <v>167</v>
      </c>
      <c r="D2219">
        <v>2008</v>
      </c>
      <c r="E2219">
        <f t="shared" si="31"/>
        <v>1672008</v>
      </c>
      <c r="F2219" s="53">
        <v>0.5</v>
      </c>
    </row>
    <row r="2220" spans="1:6" x14ac:dyDescent="0.25">
      <c r="A2220" t="s">
        <v>276</v>
      </c>
      <c r="B2220" t="str">
        <f>VLOOKUP(A2220,'Cód dos países'!$A$3:$C$199,2,FALSE)</f>
        <v>SVK</v>
      </c>
      <c r="C2220">
        <f>VLOOKUP(A2220,'Cód dos países'!$A$3:$C$199,3,FALSE)</f>
        <v>156</v>
      </c>
      <c r="D2220">
        <v>2008</v>
      </c>
      <c r="E2220">
        <f t="shared" ref="E2220:E2283" si="32">C2220*10000+D2220</f>
        <v>1562008</v>
      </c>
      <c r="F2220" s="53">
        <v>0.8125</v>
      </c>
    </row>
    <row r="2221" spans="1:6" x14ac:dyDescent="0.25">
      <c r="A2221" t="s">
        <v>278</v>
      </c>
      <c r="B2221" t="str">
        <f>VLOOKUP(A2221,'Cód dos países'!$A$3:$C$199,2,FALSE)</f>
        <v>SVN</v>
      </c>
      <c r="C2221">
        <f>VLOOKUP(A2221,'Cód dos países'!$A$3:$C$199,3,FALSE)</f>
        <v>157</v>
      </c>
      <c r="D2221">
        <v>2008</v>
      </c>
      <c r="E2221">
        <f t="shared" si="32"/>
        <v>1572008</v>
      </c>
      <c r="F2221" s="53">
        <v>0.875</v>
      </c>
    </row>
    <row r="2222" spans="1:6" x14ac:dyDescent="0.25">
      <c r="A2222" t="s">
        <v>280</v>
      </c>
      <c r="B2222" t="str">
        <f>VLOOKUP(A2222,'Cód dos países'!$A$3:$C$199,2,FALSE)</f>
        <v>SWE</v>
      </c>
      <c r="C2222">
        <f>VLOOKUP(A2222,'Cód dos países'!$A$3:$C$199,3,FALSE)</f>
        <v>169</v>
      </c>
      <c r="D2222">
        <v>2008</v>
      </c>
      <c r="E2222">
        <f t="shared" si="32"/>
        <v>1692008</v>
      </c>
      <c r="F2222" s="53">
        <v>1</v>
      </c>
    </row>
    <row r="2223" spans="1:6" x14ac:dyDescent="0.25">
      <c r="A2223" t="s">
        <v>282</v>
      </c>
      <c r="B2223" t="str">
        <f>VLOOKUP(A2223,'Cód dos países'!$A$3:$C$199,2,FALSE)</f>
        <v>SWZ</v>
      </c>
      <c r="C2223">
        <f>VLOOKUP(A2223,'Cód dos países'!$A$3:$C$199,3,FALSE)</f>
        <v>168</v>
      </c>
      <c r="D2223">
        <v>2008</v>
      </c>
      <c r="E2223">
        <f t="shared" si="32"/>
        <v>1682008</v>
      </c>
      <c r="F2223" s="53">
        <v>0.4375</v>
      </c>
    </row>
    <row r="2224" spans="1:6" x14ac:dyDescent="0.25">
      <c r="A2224" t="s">
        <v>284</v>
      </c>
      <c r="B2224" t="str">
        <f>VLOOKUP(A2224,'Cód dos países'!$A$3:$C$199,2,FALSE)</f>
        <v>SYC</v>
      </c>
      <c r="C2224">
        <f>VLOOKUP(A2224,'Cód dos países'!$A$3:$C$199,3,FALSE)</f>
        <v>153</v>
      </c>
      <c r="D2224">
        <v>2008</v>
      </c>
      <c r="E2224">
        <f t="shared" si="32"/>
        <v>1532008</v>
      </c>
      <c r="F2224" s="53">
        <v>0.8125</v>
      </c>
    </row>
    <row r="2225" spans="1:6" x14ac:dyDescent="0.25">
      <c r="A2225" t="s">
        <v>286</v>
      </c>
      <c r="B2225" t="str">
        <f>VLOOKUP(A2225,'Cód dos países'!$A$3:$C$199,2,FALSE)</f>
        <v>SYR</v>
      </c>
      <c r="C2225">
        <f>VLOOKUP(A2225,'Cód dos países'!$A$3:$C$199,3,FALSE)</f>
        <v>171</v>
      </c>
      <c r="D2225">
        <v>2008</v>
      </c>
      <c r="E2225">
        <f t="shared" si="32"/>
        <v>1712008</v>
      </c>
      <c r="F2225" s="53">
        <v>0.5</v>
      </c>
    </row>
    <row r="2226" spans="1:6" x14ac:dyDescent="0.25">
      <c r="A2226" t="s">
        <v>288</v>
      </c>
      <c r="B2226" t="str">
        <f>VLOOKUP(A2226,'Cód dos países'!$A$3:$C$199,2,FALSE)</f>
        <v>TCD</v>
      </c>
      <c r="C2226">
        <f>VLOOKUP(A2226,'Cód dos países'!$A$3:$C$199,3,FALSE)</f>
        <v>34</v>
      </c>
      <c r="D2226">
        <v>2008</v>
      </c>
      <c r="E2226">
        <f t="shared" si="32"/>
        <v>342008</v>
      </c>
      <c r="F2226" s="53">
        <v>0.25</v>
      </c>
    </row>
    <row r="2227" spans="1:6" x14ac:dyDescent="0.25">
      <c r="A2227" t="s">
        <v>290</v>
      </c>
      <c r="B2227" t="str">
        <f>VLOOKUP(A2227,'Cód dos países'!$A$3:$C$199,2,FALSE)</f>
        <v>TGO</v>
      </c>
      <c r="C2227">
        <f>VLOOKUP(A2227,'Cód dos países'!$A$3:$C$199,3,FALSE)</f>
        <v>177</v>
      </c>
      <c r="D2227">
        <v>2008</v>
      </c>
      <c r="E2227">
        <f t="shared" si="32"/>
        <v>1772008</v>
      </c>
      <c r="F2227" s="53">
        <v>0.5</v>
      </c>
    </row>
    <row r="2228" spans="1:6" x14ac:dyDescent="0.25">
      <c r="A2228" t="s">
        <v>292</v>
      </c>
      <c r="B2228" t="str">
        <f>VLOOKUP(A2228,'Cód dos países'!$A$3:$C$199,2,FALSE)</f>
        <v>THA</v>
      </c>
      <c r="C2228">
        <f>VLOOKUP(A2228,'Cód dos países'!$A$3:$C$199,3,FALSE)</f>
        <v>175</v>
      </c>
      <c r="D2228">
        <v>2008</v>
      </c>
      <c r="E2228">
        <f t="shared" si="32"/>
        <v>1752008</v>
      </c>
      <c r="F2228" s="53">
        <v>0.625</v>
      </c>
    </row>
    <row r="2229" spans="1:6" x14ac:dyDescent="0.25">
      <c r="A2229" t="s">
        <v>294</v>
      </c>
      <c r="B2229" t="str">
        <f>VLOOKUP(A2229,'Cód dos países'!$A$3:$C$199,2,FALSE)</f>
        <v>TJK</v>
      </c>
      <c r="C2229">
        <f>VLOOKUP(A2229,'Cód dos países'!$A$3:$C$199,3,FALSE)</f>
        <v>173</v>
      </c>
      <c r="D2229">
        <v>2008</v>
      </c>
      <c r="E2229">
        <f t="shared" si="32"/>
        <v>1732008</v>
      </c>
      <c r="F2229" s="53">
        <v>0.25</v>
      </c>
    </row>
    <row r="2230" spans="1:6" x14ac:dyDescent="0.25">
      <c r="A2230" t="s">
        <v>296</v>
      </c>
      <c r="B2230" t="str">
        <f>VLOOKUP(A2230,'Cód dos países'!$A$3:$C$199,2,FALSE)</f>
        <v>TKM</v>
      </c>
      <c r="C2230">
        <f>VLOOKUP(A2230,'Cód dos países'!$A$3:$C$199,3,FALSE)</f>
        <v>182</v>
      </c>
      <c r="D2230">
        <v>2008</v>
      </c>
      <c r="E2230">
        <f t="shared" si="32"/>
        <v>1822008</v>
      </c>
      <c r="F2230" s="53">
        <v>0.4375</v>
      </c>
    </row>
    <row r="2231" spans="1:6" x14ac:dyDescent="0.25">
      <c r="A2231" t="s">
        <v>423</v>
      </c>
      <c r="B2231" t="str">
        <f>VLOOKUP(A2231,'Cód dos países'!$A$3:$C$199,2,FALSE)</f>
        <v>TMP</v>
      </c>
      <c r="C2231">
        <f>VLOOKUP(A2231,'Cód dos países'!$A$3:$C$199,3,FALSE)</f>
        <v>176</v>
      </c>
      <c r="D2231">
        <v>2008</v>
      </c>
      <c r="E2231">
        <f t="shared" si="32"/>
        <v>1762008</v>
      </c>
      <c r="F2231" s="53">
        <v>0.375</v>
      </c>
    </row>
    <row r="2232" spans="1:6" x14ac:dyDescent="0.25">
      <c r="A2232" t="s">
        <v>371</v>
      </c>
      <c r="B2232" t="str">
        <f>VLOOKUP(A2232,'Cód dos países'!$A$3:$C$199,2,FALSE)</f>
        <v>TON</v>
      </c>
      <c r="C2232">
        <f>VLOOKUP(A2232,'Cód dos países'!$A$3:$C$199,3,FALSE)</f>
        <v>178</v>
      </c>
      <c r="D2232">
        <v>2008</v>
      </c>
      <c r="E2232">
        <f t="shared" si="32"/>
        <v>1782008</v>
      </c>
      <c r="F2232" s="53">
        <v>0.75</v>
      </c>
    </row>
    <row r="2233" spans="1:6" x14ac:dyDescent="0.25">
      <c r="A2233" t="s">
        <v>298</v>
      </c>
      <c r="B2233" t="str">
        <f>VLOOKUP(A2233,'Cód dos países'!$A$3:$C$199,2,FALSE)</f>
        <v>TTO</v>
      </c>
      <c r="C2233">
        <f>VLOOKUP(A2233,'Cód dos países'!$A$3:$C$199,3,FALSE)</f>
        <v>179</v>
      </c>
      <c r="D2233">
        <v>2008</v>
      </c>
      <c r="E2233">
        <f t="shared" si="32"/>
        <v>1792008</v>
      </c>
      <c r="F2233" s="53">
        <v>0.5</v>
      </c>
    </row>
    <row r="2234" spans="1:6" x14ac:dyDescent="0.25">
      <c r="A2234" t="s">
        <v>300</v>
      </c>
      <c r="B2234" t="str">
        <f>VLOOKUP(A2234,'Cód dos países'!$A$3:$C$199,2,FALSE)</f>
        <v>TUN</v>
      </c>
      <c r="C2234">
        <f>VLOOKUP(A2234,'Cód dos países'!$A$3:$C$199,3,FALSE)</f>
        <v>180</v>
      </c>
      <c r="D2234">
        <v>2008</v>
      </c>
      <c r="E2234">
        <f t="shared" si="32"/>
        <v>1802008</v>
      </c>
      <c r="F2234" s="53">
        <v>0.625</v>
      </c>
    </row>
    <row r="2235" spans="1:6" x14ac:dyDescent="0.25">
      <c r="A2235" t="s">
        <v>302</v>
      </c>
      <c r="B2235" t="str">
        <f>VLOOKUP(A2235,'Cód dos países'!$A$3:$C$199,2,FALSE)</f>
        <v>TUR</v>
      </c>
      <c r="C2235">
        <f>VLOOKUP(A2235,'Cód dos países'!$A$3:$C$199,3,FALSE)</f>
        <v>181</v>
      </c>
      <c r="D2235">
        <v>2008</v>
      </c>
      <c r="E2235">
        <f t="shared" si="32"/>
        <v>1812008</v>
      </c>
      <c r="F2235" s="53">
        <v>0.625</v>
      </c>
    </row>
    <row r="2236" spans="1:6" x14ac:dyDescent="0.25">
      <c r="A2236" t="s">
        <v>372</v>
      </c>
      <c r="B2236" t="str">
        <f>VLOOKUP(A2236,'Cód dos países'!$A$3:$C$199,2,FALSE)</f>
        <v>TUV</v>
      </c>
      <c r="C2236">
        <f>VLOOKUP(A2236,'Cód dos países'!$A$3:$C$199,3,FALSE)</f>
        <v>183</v>
      </c>
      <c r="D2236">
        <v>2008</v>
      </c>
      <c r="E2236">
        <f t="shared" si="32"/>
        <v>1832008</v>
      </c>
      <c r="F2236" s="53">
        <v>0.8125</v>
      </c>
    </row>
    <row r="2237" spans="1:6" x14ac:dyDescent="0.25">
      <c r="A2237" t="s">
        <v>304</v>
      </c>
      <c r="B2237" t="str">
        <f>VLOOKUP(A2237,'Cód dos países'!$A$3:$C$199,2,FALSE)</f>
        <v>TWN</v>
      </c>
      <c r="C2237">
        <f>VLOOKUP(A2237,'Cód dos países'!$A$3:$C$199,3,FALSE)</f>
        <v>172</v>
      </c>
      <c r="D2237">
        <v>2008</v>
      </c>
      <c r="E2237">
        <f t="shared" si="32"/>
        <v>1722008</v>
      </c>
      <c r="F2237" s="53">
        <v>0.6875</v>
      </c>
    </row>
    <row r="2238" spans="1:6" x14ac:dyDescent="0.25">
      <c r="A2238" t="s">
        <v>306</v>
      </c>
      <c r="B2238" t="str">
        <f>VLOOKUP(A2238,'Cód dos países'!$A$3:$C$199,2,FALSE)</f>
        <v>TZA</v>
      </c>
      <c r="C2238">
        <f>VLOOKUP(A2238,'Cód dos países'!$A$3:$C$199,3,FALSE)</f>
        <v>174</v>
      </c>
      <c r="D2238">
        <v>2008</v>
      </c>
      <c r="E2238">
        <f t="shared" si="32"/>
        <v>1742008</v>
      </c>
      <c r="F2238" s="53">
        <v>0.5625</v>
      </c>
    </row>
    <row r="2239" spans="1:6" x14ac:dyDescent="0.25">
      <c r="A2239" t="s">
        <v>308</v>
      </c>
      <c r="B2239" t="str">
        <f>VLOOKUP(A2239,'Cód dos países'!$A$3:$C$199,2,FALSE)</f>
        <v>UGA</v>
      </c>
      <c r="C2239">
        <f>VLOOKUP(A2239,'Cód dos países'!$A$3:$C$199,3,FALSE)</f>
        <v>184</v>
      </c>
      <c r="D2239">
        <v>2008</v>
      </c>
      <c r="E2239">
        <f t="shared" si="32"/>
        <v>1842008</v>
      </c>
      <c r="F2239" s="53">
        <v>0.4375</v>
      </c>
    </row>
    <row r="2240" spans="1:6" x14ac:dyDescent="0.25">
      <c r="A2240" t="s">
        <v>310</v>
      </c>
      <c r="B2240" t="str">
        <f>VLOOKUP(A2240,'Cód dos países'!$A$3:$C$199,2,FALSE)</f>
        <v>UKR</v>
      </c>
      <c r="C2240">
        <f>VLOOKUP(A2240,'Cód dos países'!$A$3:$C$199,3,FALSE)</f>
        <v>185</v>
      </c>
      <c r="D2240">
        <v>2008</v>
      </c>
      <c r="E2240">
        <f t="shared" si="32"/>
        <v>1852008</v>
      </c>
      <c r="F2240" s="53">
        <v>0.5</v>
      </c>
    </row>
    <row r="2241" spans="1:6" x14ac:dyDescent="0.25">
      <c r="A2241" t="s">
        <v>312</v>
      </c>
      <c r="B2241" t="str">
        <f>VLOOKUP(A2241,'Cód dos países'!$A$3:$C$199,2,FALSE)</f>
        <v>URY</v>
      </c>
      <c r="C2241">
        <f>VLOOKUP(A2241,'Cód dos países'!$A$3:$C$199,3,FALSE)</f>
        <v>189</v>
      </c>
      <c r="D2241">
        <v>2008</v>
      </c>
      <c r="E2241">
        <f t="shared" si="32"/>
        <v>1892008</v>
      </c>
      <c r="F2241" s="53">
        <v>0.6875</v>
      </c>
    </row>
    <row r="2242" spans="1:6" x14ac:dyDescent="0.25">
      <c r="A2242" t="s">
        <v>314</v>
      </c>
      <c r="B2242" t="str">
        <f>VLOOKUP(A2242,'Cód dos países'!$A$3:$C$199,2,FALSE)</f>
        <v>USA</v>
      </c>
      <c r="C2242">
        <f>VLOOKUP(A2242,'Cód dos países'!$A$3:$C$199,3,FALSE)</f>
        <v>188</v>
      </c>
      <c r="D2242">
        <v>2008</v>
      </c>
      <c r="E2242">
        <f t="shared" si="32"/>
        <v>1882008</v>
      </c>
      <c r="F2242" s="53">
        <v>0.9375</v>
      </c>
    </row>
    <row r="2243" spans="1:6" x14ac:dyDescent="0.25">
      <c r="A2243" t="s">
        <v>316</v>
      </c>
      <c r="B2243" t="str">
        <f>VLOOKUP(A2243,'Cód dos países'!$A$3:$C$199,2,FALSE)</f>
        <v>UZB</v>
      </c>
      <c r="C2243">
        <f>VLOOKUP(A2243,'Cód dos países'!$A$3:$C$199,3,FALSE)</f>
        <v>190</v>
      </c>
      <c r="D2243">
        <v>2008</v>
      </c>
      <c r="E2243">
        <f t="shared" si="32"/>
        <v>1902008</v>
      </c>
      <c r="F2243" s="53">
        <v>0.4375</v>
      </c>
    </row>
    <row r="2244" spans="1:6" x14ac:dyDescent="0.25">
      <c r="A2244" t="s">
        <v>369</v>
      </c>
      <c r="B2244" t="str">
        <f>VLOOKUP(A2244,'Cód dos países'!$A$3:$C$199,2,FALSE)</f>
        <v>VCT</v>
      </c>
      <c r="C2244">
        <f>VLOOKUP(A2244,'Cód dos países'!$A$3:$C$199,3,FALSE)</f>
        <v>165</v>
      </c>
      <c r="D2244">
        <v>2008</v>
      </c>
      <c r="E2244">
        <f t="shared" si="32"/>
        <v>1652008</v>
      </c>
      <c r="F2244" s="53">
        <v>0.875</v>
      </c>
    </row>
    <row r="2245" spans="1:6" x14ac:dyDescent="0.25">
      <c r="A2245" t="s">
        <v>318</v>
      </c>
      <c r="B2245" t="str">
        <f>VLOOKUP(A2245,'Cód dos países'!$A$3:$C$199,2,FALSE)</f>
        <v>VEN</v>
      </c>
      <c r="C2245">
        <f>VLOOKUP(A2245,'Cód dos países'!$A$3:$C$199,3,FALSE)</f>
        <v>192</v>
      </c>
      <c r="D2245">
        <v>2008</v>
      </c>
      <c r="E2245">
        <f t="shared" si="32"/>
        <v>1922008</v>
      </c>
      <c r="F2245" s="53">
        <v>0.3125</v>
      </c>
    </row>
    <row r="2246" spans="1:6" x14ac:dyDescent="0.25">
      <c r="A2246" t="s">
        <v>597</v>
      </c>
      <c r="B2246" t="e">
        <f>VLOOKUP(A2246,'Cód dos países'!$A$3:$C$199,2,FALSE)</f>
        <v>#N/A</v>
      </c>
      <c r="C2246" t="e">
        <f>VLOOKUP(A2246,'Cód dos países'!$A$3:$C$199,3,FALSE)</f>
        <v>#N/A</v>
      </c>
      <c r="D2246">
        <v>2008</v>
      </c>
      <c r="E2246" t="e">
        <f t="shared" si="32"/>
        <v>#N/A</v>
      </c>
      <c r="F2246" s="53">
        <v>0.8125</v>
      </c>
    </row>
    <row r="2247" spans="1:6" x14ac:dyDescent="0.25">
      <c r="A2247" t="s">
        <v>320</v>
      </c>
      <c r="B2247" t="str">
        <f>VLOOKUP(A2247,'Cód dos países'!$A$3:$C$199,2,FALSE)</f>
        <v>VNM</v>
      </c>
      <c r="C2247">
        <f>VLOOKUP(A2247,'Cód dos países'!$A$3:$C$199,3,FALSE)</f>
        <v>193</v>
      </c>
      <c r="D2247">
        <v>2008</v>
      </c>
      <c r="E2247">
        <f t="shared" si="32"/>
        <v>1932008</v>
      </c>
      <c r="F2247" s="53">
        <v>0.5</v>
      </c>
    </row>
    <row r="2248" spans="1:6" x14ac:dyDescent="0.25">
      <c r="A2248" t="s">
        <v>322</v>
      </c>
      <c r="B2248" t="str">
        <f>VLOOKUP(A2248,'Cód dos países'!$A$3:$C$199,2,FALSE)</f>
        <v>VUT</v>
      </c>
      <c r="C2248">
        <f>VLOOKUP(A2248,'Cód dos países'!$A$3:$C$199,3,FALSE)</f>
        <v>191</v>
      </c>
      <c r="D2248">
        <v>2008</v>
      </c>
      <c r="E2248">
        <f t="shared" si="32"/>
        <v>1912008</v>
      </c>
      <c r="F2248" s="53">
        <v>0.875</v>
      </c>
    </row>
    <row r="2249" spans="1:6" x14ac:dyDescent="0.25">
      <c r="A2249" t="s">
        <v>598</v>
      </c>
      <c r="B2249" t="e">
        <f>VLOOKUP(A2249,'Cód dos países'!$A$3:$C$199,2,FALSE)</f>
        <v>#N/A</v>
      </c>
      <c r="C2249" t="e">
        <f>VLOOKUP(A2249,'Cód dos países'!$A$3:$C$199,3,FALSE)</f>
        <v>#N/A</v>
      </c>
      <c r="D2249">
        <v>2008</v>
      </c>
      <c r="E2249" t="e">
        <f t="shared" si="32"/>
        <v>#N/A</v>
      </c>
      <c r="F2249" s="53">
        <v>0.4375</v>
      </c>
    </row>
    <row r="2250" spans="1:6" x14ac:dyDescent="0.25">
      <c r="A2250" t="s">
        <v>325</v>
      </c>
      <c r="B2250" t="str">
        <f>VLOOKUP(A2250,'Cód dos países'!$A$3:$C$199,2,FALSE)</f>
        <v>YEM</v>
      </c>
      <c r="C2250">
        <f>VLOOKUP(A2250,'Cód dos países'!$A$3:$C$199,3,FALSE)</f>
        <v>194</v>
      </c>
      <c r="D2250">
        <v>2008</v>
      </c>
      <c r="E2250">
        <f t="shared" si="32"/>
        <v>1942008</v>
      </c>
      <c r="F2250" s="53">
        <v>0.375</v>
      </c>
    </row>
    <row r="2251" spans="1:6" x14ac:dyDescent="0.25">
      <c r="A2251" t="s">
        <v>271</v>
      </c>
      <c r="B2251" t="str">
        <f>VLOOKUP(A2251,'Cód dos países'!$A$3:$C$199,2,FALSE)</f>
        <v>YUG</v>
      </c>
      <c r="C2251">
        <f>VLOOKUP(A2251,'Cód dos países'!$A$3:$C$199,3,FALSE)</f>
        <v>152</v>
      </c>
      <c r="D2251">
        <v>2008</v>
      </c>
      <c r="E2251">
        <f t="shared" si="32"/>
        <v>1522008</v>
      </c>
      <c r="F2251" s="53">
        <v>0.4375</v>
      </c>
    </row>
    <row r="2252" spans="1:6" x14ac:dyDescent="0.25">
      <c r="A2252" t="s">
        <v>327</v>
      </c>
      <c r="B2252" t="str">
        <f>VLOOKUP(A2252,'Cód dos países'!$A$3:$C$199,2,FALSE)</f>
        <v>ZAF</v>
      </c>
      <c r="C2252">
        <f>VLOOKUP(A2252,'Cód dos países'!$A$3:$C$199,3,FALSE)</f>
        <v>160</v>
      </c>
      <c r="D2252">
        <v>2008</v>
      </c>
      <c r="E2252">
        <f t="shared" si="32"/>
        <v>1602008</v>
      </c>
      <c r="F2252" s="53">
        <v>0.5625</v>
      </c>
    </row>
    <row r="2253" spans="1:6" x14ac:dyDescent="0.25">
      <c r="A2253" t="s">
        <v>430</v>
      </c>
      <c r="B2253" t="str">
        <f>VLOOKUP(A2253,'Cód dos países'!$A$3:$C$199,2,FALSE)</f>
        <v>ZAR</v>
      </c>
      <c r="C2253">
        <f>VLOOKUP(A2253,'Cód dos países'!$A$3:$C$199,3,FALSE)</f>
        <v>40</v>
      </c>
      <c r="D2253">
        <v>2008</v>
      </c>
      <c r="E2253">
        <f t="shared" si="32"/>
        <v>402008</v>
      </c>
      <c r="F2253" s="53">
        <v>0.3125</v>
      </c>
    </row>
    <row r="2254" spans="1:6" x14ac:dyDescent="0.25">
      <c r="A2254" t="s">
        <v>329</v>
      </c>
      <c r="B2254" t="str">
        <f>VLOOKUP(A2254,'Cód dos países'!$A$3:$C$199,2,FALSE)</f>
        <v>ZMB</v>
      </c>
      <c r="C2254">
        <f>VLOOKUP(A2254,'Cód dos países'!$A$3:$C$199,3,FALSE)</f>
        <v>196</v>
      </c>
      <c r="D2254">
        <v>2008</v>
      </c>
      <c r="E2254">
        <f t="shared" si="32"/>
        <v>1962008</v>
      </c>
      <c r="F2254" s="53">
        <v>0.4375</v>
      </c>
    </row>
    <row r="2255" spans="1:6" x14ac:dyDescent="0.25">
      <c r="A2255" t="s">
        <v>331</v>
      </c>
      <c r="B2255" t="str">
        <f>VLOOKUP(A2255,'Cód dos países'!$A$3:$C$199,2,FALSE)</f>
        <v>ZWE</v>
      </c>
      <c r="C2255">
        <f>VLOOKUP(A2255,'Cód dos países'!$A$3:$C$199,3,FALSE)</f>
        <v>197</v>
      </c>
      <c r="D2255">
        <v>2008</v>
      </c>
      <c r="E2255">
        <f t="shared" si="32"/>
        <v>1972008</v>
      </c>
      <c r="F2255" s="53">
        <v>0.1875</v>
      </c>
    </row>
    <row r="2256" spans="1:6" x14ac:dyDescent="0.25">
      <c r="A2256" t="s">
        <v>599</v>
      </c>
      <c r="B2256" t="e">
        <f>VLOOKUP(A2256,'Cód dos países'!$A$3:$C$199,2,FALSE)</f>
        <v>#N/A</v>
      </c>
      <c r="C2256" t="e">
        <f>VLOOKUP(A2256,'Cód dos países'!$A$3:$C$199,3,FALSE)</f>
        <v>#N/A</v>
      </c>
      <c r="D2256">
        <v>2008</v>
      </c>
      <c r="E2256" t="e">
        <f t="shared" si="32"/>
        <v>#N/A</v>
      </c>
      <c r="F2256" s="53" t="e">
        <v>#N/A</v>
      </c>
    </row>
    <row r="2257" spans="1:6" x14ac:dyDescent="0.25">
      <c r="A2257" t="s">
        <v>324</v>
      </c>
      <c r="B2257" t="str">
        <f>VLOOKUP(A2257,'Cód dos países'!$A$3:$C$199,2,FALSE)</f>
        <v>LWI</v>
      </c>
      <c r="C2257">
        <f>VLOOKUP(A2257,'Cód dos países'!$A$3:$C$199,3,FALSE)</f>
        <v>93</v>
      </c>
      <c r="D2257">
        <v>2008</v>
      </c>
      <c r="E2257">
        <f t="shared" si="32"/>
        <v>932008</v>
      </c>
      <c r="F2257" s="53" t="e">
        <v>#N/A</v>
      </c>
    </row>
    <row r="2258" spans="1:6" x14ac:dyDescent="0.25">
      <c r="A2258" t="s">
        <v>586</v>
      </c>
      <c r="B2258" t="e">
        <f>VLOOKUP(A2258,'Cód dos países'!$A$3:$C$199,2,FALSE)</f>
        <v>#N/A</v>
      </c>
      <c r="C2258" t="e">
        <f>VLOOKUP(A2258,'Cód dos países'!$A$3:$C$199,3,FALSE)</f>
        <v>#N/A</v>
      </c>
      <c r="D2258">
        <v>2007</v>
      </c>
      <c r="E2258" t="e">
        <f t="shared" si="32"/>
        <v>#N/A</v>
      </c>
      <c r="F2258" s="53">
        <v>0.8125</v>
      </c>
    </row>
    <row r="2259" spans="1:6" x14ac:dyDescent="0.25">
      <c r="A2259" t="s">
        <v>346</v>
      </c>
      <c r="B2259" t="str">
        <f>VLOOKUP(A2259,'Cód dos países'!$A$3:$C$199,2,FALSE)</f>
        <v>ADO</v>
      </c>
      <c r="C2259">
        <f>VLOOKUP(A2259,'Cód dos países'!$A$3:$C$199,3,FALSE)</f>
        <v>4</v>
      </c>
      <c r="D2259">
        <v>2007</v>
      </c>
      <c r="E2259">
        <f t="shared" si="32"/>
        <v>42007</v>
      </c>
      <c r="F2259" s="53">
        <v>0.875</v>
      </c>
    </row>
    <row r="2260" spans="1:6" x14ac:dyDescent="0.25">
      <c r="A2260" t="s">
        <v>0</v>
      </c>
      <c r="B2260" t="str">
        <f>VLOOKUP(A2260,'Cód dos países'!$A$3:$C$199,2,FALSE)</f>
        <v>AFG</v>
      </c>
      <c r="C2260">
        <f>VLOOKUP(A2260,'Cód dos países'!$A$3:$C$199,3,FALSE)</f>
        <v>1</v>
      </c>
      <c r="D2260">
        <v>2007</v>
      </c>
      <c r="E2260">
        <f t="shared" si="32"/>
        <v>12007</v>
      </c>
      <c r="F2260" s="53">
        <v>0.1875</v>
      </c>
    </row>
    <row r="2261" spans="1:6" x14ac:dyDescent="0.25">
      <c r="A2261" t="s">
        <v>2</v>
      </c>
      <c r="B2261" t="str">
        <f>VLOOKUP(A2261,'Cód dos países'!$A$3:$C$199,2,FALSE)</f>
        <v>AGO</v>
      </c>
      <c r="C2261">
        <f>VLOOKUP(A2261,'Cód dos países'!$A$3:$C$199,3,FALSE)</f>
        <v>5</v>
      </c>
      <c r="D2261">
        <v>2007</v>
      </c>
      <c r="E2261">
        <f t="shared" si="32"/>
        <v>52007</v>
      </c>
      <c r="F2261" s="53">
        <v>0.25</v>
      </c>
    </row>
    <row r="2262" spans="1:6" x14ac:dyDescent="0.25">
      <c r="A2262" t="s">
        <v>587</v>
      </c>
      <c r="B2262" t="e">
        <f>VLOOKUP(A2262,'Cód dos países'!$A$3:$C$199,2,FALSE)</f>
        <v>#N/A</v>
      </c>
      <c r="C2262" t="e">
        <f>VLOOKUP(A2262,'Cód dos países'!$A$3:$C$199,3,FALSE)</f>
        <v>#N/A</v>
      </c>
      <c r="D2262">
        <v>2007</v>
      </c>
      <c r="E2262" t="e">
        <f t="shared" si="32"/>
        <v>#N/A</v>
      </c>
      <c r="F2262" s="53">
        <v>1</v>
      </c>
    </row>
    <row r="2263" spans="1:6" x14ac:dyDescent="0.25">
      <c r="A2263" t="s">
        <v>4</v>
      </c>
      <c r="B2263" t="str">
        <f>VLOOKUP(A2263,'Cód dos países'!$A$3:$C$199,2,FALSE)</f>
        <v>ALB</v>
      </c>
      <c r="C2263">
        <f>VLOOKUP(A2263,'Cód dos países'!$A$3:$C$199,3,FALSE)</f>
        <v>2</v>
      </c>
      <c r="D2263">
        <v>2007</v>
      </c>
      <c r="E2263">
        <f t="shared" si="32"/>
        <v>22007</v>
      </c>
      <c r="F2263" s="53">
        <v>0.375</v>
      </c>
    </row>
    <row r="2264" spans="1:6" x14ac:dyDescent="0.25">
      <c r="A2264" t="s">
        <v>588</v>
      </c>
      <c r="B2264" t="e">
        <f>VLOOKUP(A2264,'Cód dos países'!$A$3:$C$199,2,FALSE)</f>
        <v>#N/A</v>
      </c>
      <c r="C2264" t="e">
        <f>VLOOKUP(A2264,'Cód dos países'!$A$3:$C$199,3,FALSE)</f>
        <v>#N/A</v>
      </c>
      <c r="D2264">
        <v>2007</v>
      </c>
      <c r="E2264" t="e">
        <f t="shared" si="32"/>
        <v>#N/A</v>
      </c>
      <c r="F2264" s="53">
        <v>0.8125</v>
      </c>
    </row>
    <row r="2265" spans="1:6" x14ac:dyDescent="0.25">
      <c r="A2265" t="s">
        <v>6</v>
      </c>
      <c r="B2265" t="str">
        <f>VLOOKUP(A2265,'Cód dos países'!$A$3:$C$199,2,FALSE)</f>
        <v>ARE</v>
      </c>
      <c r="C2265">
        <f>VLOOKUP(A2265,'Cód dos países'!$A$3:$C$199,3,FALSE)</f>
        <v>186</v>
      </c>
      <c r="D2265">
        <v>2007</v>
      </c>
      <c r="E2265">
        <f t="shared" si="32"/>
        <v>1862007</v>
      </c>
      <c r="F2265" s="53">
        <v>0.8125</v>
      </c>
    </row>
    <row r="2266" spans="1:6" x14ac:dyDescent="0.25">
      <c r="A2266" t="s">
        <v>8</v>
      </c>
      <c r="B2266" t="str">
        <f>VLOOKUP(A2266,'Cód dos países'!$A$3:$C$199,2,FALSE)</f>
        <v>ARG</v>
      </c>
      <c r="C2266">
        <f>VLOOKUP(A2266,'Cód dos países'!$A$3:$C$199,3,FALSE)</f>
        <v>7</v>
      </c>
      <c r="D2266">
        <v>2007</v>
      </c>
      <c r="E2266">
        <f t="shared" si="32"/>
        <v>72007</v>
      </c>
      <c r="F2266" s="53">
        <v>0.625</v>
      </c>
    </row>
    <row r="2267" spans="1:6" x14ac:dyDescent="0.25">
      <c r="A2267" t="s">
        <v>10</v>
      </c>
      <c r="B2267" t="str">
        <f>VLOOKUP(A2267,'Cód dos países'!$A$3:$C$199,2,FALSE)</f>
        <v>ARM</v>
      </c>
      <c r="C2267">
        <f>VLOOKUP(A2267,'Cód dos países'!$A$3:$C$199,3,FALSE)</f>
        <v>8</v>
      </c>
      <c r="D2267">
        <v>2007</v>
      </c>
      <c r="E2267">
        <f t="shared" si="32"/>
        <v>82007</v>
      </c>
      <c r="F2267" s="53">
        <v>0.5625</v>
      </c>
    </row>
    <row r="2268" spans="1:6" x14ac:dyDescent="0.25">
      <c r="A2268" t="s">
        <v>589</v>
      </c>
      <c r="B2268" t="e">
        <f>VLOOKUP(A2268,'Cód dos países'!$A$3:$C$199,2,FALSE)</f>
        <v>#N/A</v>
      </c>
      <c r="C2268" t="e">
        <f>VLOOKUP(A2268,'Cód dos países'!$A$3:$C$199,3,FALSE)</f>
        <v>#N/A</v>
      </c>
      <c r="D2268">
        <v>2007</v>
      </c>
      <c r="E2268" t="e">
        <f t="shared" si="32"/>
        <v>#N/A</v>
      </c>
      <c r="F2268" s="53">
        <v>0.875</v>
      </c>
    </row>
    <row r="2269" spans="1:6" x14ac:dyDescent="0.25">
      <c r="A2269" t="s">
        <v>347</v>
      </c>
      <c r="B2269" t="str">
        <f>VLOOKUP(A2269,'Cód dos países'!$A$3:$C$199,2,FALSE)</f>
        <v>ATG</v>
      </c>
      <c r="C2269">
        <f>VLOOKUP(A2269,'Cód dos países'!$A$3:$C$199,3,FALSE)</f>
        <v>6</v>
      </c>
      <c r="D2269">
        <v>2007</v>
      </c>
      <c r="E2269">
        <f t="shared" si="32"/>
        <v>62007</v>
      </c>
      <c r="F2269" s="53">
        <v>0.8125</v>
      </c>
    </row>
    <row r="2270" spans="1:6" x14ac:dyDescent="0.25">
      <c r="A2270" t="s">
        <v>12</v>
      </c>
      <c r="B2270" t="str">
        <f>VLOOKUP(A2270,'Cód dos países'!$A$3:$C$199,2,FALSE)</f>
        <v>AUS</v>
      </c>
      <c r="C2270">
        <f>VLOOKUP(A2270,'Cód dos países'!$A$3:$C$199,3,FALSE)</f>
        <v>9</v>
      </c>
      <c r="D2270">
        <v>2007</v>
      </c>
      <c r="E2270">
        <f t="shared" si="32"/>
        <v>92007</v>
      </c>
      <c r="F2270" s="53">
        <v>0.9375</v>
      </c>
    </row>
    <row r="2271" spans="1:6" x14ac:dyDescent="0.25">
      <c r="A2271" t="s">
        <v>14</v>
      </c>
      <c r="B2271" t="str">
        <f>VLOOKUP(A2271,'Cód dos países'!$A$3:$C$199,2,FALSE)</f>
        <v>AUT</v>
      </c>
      <c r="C2271">
        <f>VLOOKUP(A2271,'Cód dos países'!$A$3:$C$199,3,FALSE)</f>
        <v>10</v>
      </c>
      <c r="D2271">
        <v>2007</v>
      </c>
      <c r="E2271">
        <f t="shared" si="32"/>
        <v>102007</v>
      </c>
      <c r="F2271" s="53">
        <v>1</v>
      </c>
    </row>
    <row r="2272" spans="1:6" x14ac:dyDescent="0.25">
      <c r="A2272" t="s">
        <v>16</v>
      </c>
      <c r="B2272" t="str">
        <f>VLOOKUP(A2272,'Cód dos países'!$A$3:$C$199,2,FALSE)</f>
        <v>AZE</v>
      </c>
      <c r="C2272">
        <f>VLOOKUP(A2272,'Cód dos países'!$A$3:$C$199,3,FALSE)</f>
        <v>11</v>
      </c>
      <c r="D2272">
        <v>2007</v>
      </c>
      <c r="E2272">
        <f t="shared" si="32"/>
        <v>112007</v>
      </c>
      <c r="F2272" s="53">
        <v>0.4375</v>
      </c>
    </row>
    <row r="2273" spans="1:6" x14ac:dyDescent="0.25">
      <c r="A2273" t="s">
        <v>18</v>
      </c>
      <c r="B2273" t="str">
        <f>VLOOKUP(A2273,'Cód dos países'!$A$3:$C$199,2,FALSE)</f>
        <v>BDI</v>
      </c>
      <c r="C2273">
        <f>VLOOKUP(A2273,'Cód dos países'!$A$3:$C$199,3,FALSE)</f>
        <v>28</v>
      </c>
      <c r="D2273">
        <v>2007</v>
      </c>
      <c r="E2273">
        <f t="shared" si="32"/>
        <v>282007</v>
      </c>
      <c r="F2273" s="53">
        <v>0.25</v>
      </c>
    </row>
    <row r="2274" spans="1:6" x14ac:dyDescent="0.25">
      <c r="A2274" t="s">
        <v>20</v>
      </c>
      <c r="B2274" t="str">
        <f>VLOOKUP(A2274,'Cód dos países'!$A$3:$C$199,2,FALSE)</f>
        <v>BEL</v>
      </c>
      <c r="C2274">
        <f>VLOOKUP(A2274,'Cód dos países'!$A$3:$C$199,3,FALSE)</f>
        <v>17</v>
      </c>
      <c r="D2274">
        <v>2007</v>
      </c>
      <c r="E2274">
        <f t="shared" si="32"/>
        <v>172007</v>
      </c>
      <c r="F2274" s="53">
        <v>0.9375</v>
      </c>
    </row>
    <row r="2275" spans="1:6" x14ac:dyDescent="0.25">
      <c r="A2275" t="s">
        <v>22</v>
      </c>
      <c r="B2275" t="str">
        <f>VLOOKUP(A2275,'Cód dos países'!$A$3:$C$199,2,FALSE)</f>
        <v>BEN</v>
      </c>
      <c r="C2275">
        <f>VLOOKUP(A2275,'Cód dos países'!$A$3:$C$199,3,FALSE)</f>
        <v>19</v>
      </c>
      <c r="D2275">
        <v>2007</v>
      </c>
      <c r="E2275">
        <f t="shared" si="32"/>
        <v>192007</v>
      </c>
      <c r="F2275" s="53">
        <v>0.5</v>
      </c>
    </row>
    <row r="2276" spans="1:6" x14ac:dyDescent="0.25">
      <c r="A2276" t="s">
        <v>24</v>
      </c>
      <c r="B2276" t="str">
        <f>VLOOKUP(A2276,'Cód dos países'!$A$3:$C$199,2,FALSE)</f>
        <v>BFA</v>
      </c>
      <c r="C2276">
        <f>VLOOKUP(A2276,'Cód dos países'!$A$3:$C$199,3,FALSE)</f>
        <v>27</v>
      </c>
      <c r="D2276">
        <v>2007</v>
      </c>
      <c r="E2276">
        <f t="shared" si="32"/>
        <v>272007</v>
      </c>
      <c r="F2276" s="53">
        <v>0.5</v>
      </c>
    </row>
    <row r="2277" spans="1:6" x14ac:dyDescent="0.25">
      <c r="A2277" t="s">
        <v>26</v>
      </c>
      <c r="B2277" t="str">
        <f>VLOOKUP(A2277,'Cód dos países'!$A$3:$C$199,2,FALSE)</f>
        <v>BGD</v>
      </c>
      <c r="C2277">
        <f>VLOOKUP(A2277,'Cód dos países'!$A$3:$C$199,3,FALSE)</f>
        <v>14</v>
      </c>
      <c r="D2277">
        <v>2007</v>
      </c>
      <c r="E2277">
        <f t="shared" si="32"/>
        <v>142007</v>
      </c>
      <c r="F2277" s="53">
        <v>0.375</v>
      </c>
    </row>
    <row r="2278" spans="1:6" x14ac:dyDescent="0.25">
      <c r="A2278" t="s">
        <v>28</v>
      </c>
      <c r="B2278" t="str">
        <f>VLOOKUP(A2278,'Cód dos países'!$A$3:$C$199,2,FALSE)</f>
        <v>BGR</v>
      </c>
      <c r="C2278">
        <f>VLOOKUP(A2278,'Cód dos países'!$A$3:$C$199,3,FALSE)</f>
        <v>26</v>
      </c>
      <c r="D2278">
        <v>2007</v>
      </c>
      <c r="E2278">
        <f t="shared" si="32"/>
        <v>262007</v>
      </c>
      <c r="F2278" s="53">
        <v>0.5625</v>
      </c>
    </row>
    <row r="2279" spans="1:6" x14ac:dyDescent="0.25">
      <c r="A2279" t="s">
        <v>30</v>
      </c>
      <c r="B2279" t="str">
        <f>VLOOKUP(A2279,'Cód dos países'!$A$3:$C$199,2,FALSE)</f>
        <v>BHR</v>
      </c>
      <c r="C2279">
        <f>VLOOKUP(A2279,'Cód dos países'!$A$3:$C$199,3,FALSE)</f>
        <v>13</v>
      </c>
      <c r="D2279">
        <v>2007</v>
      </c>
      <c r="E2279">
        <f t="shared" si="32"/>
        <v>132007</v>
      </c>
      <c r="F2279" s="53">
        <v>0.75</v>
      </c>
    </row>
    <row r="2280" spans="1:6" x14ac:dyDescent="0.25">
      <c r="A2280" t="s">
        <v>348</v>
      </c>
      <c r="B2280" t="str">
        <f>VLOOKUP(A2280,'Cód dos países'!$A$3:$C$199,2,FALSE)</f>
        <v>BHS</v>
      </c>
      <c r="C2280">
        <f>VLOOKUP(A2280,'Cód dos países'!$A$3:$C$199,3,FALSE)</f>
        <v>12</v>
      </c>
      <c r="D2280">
        <v>2007</v>
      </c>
      <c r="E2280">
        <f t="shared" si="32"/>
        <v>122007</v>
      </c>
      <c r="F2280" s="53">
        <v>0.875</v>
      </c>
    </row>
    <row r="2281" spans="1:6" x14ac:dyDescent="0.25">
      <c r="A2281" t="s">
        <v>333</v>
      </c>
      <c r="B2281" t="str">
        <f>VLOOKUP(A2281,'Cód dos países'!$A$3:$C$199,2,FALSE)</f>
        <v>BIH</v>
      </c>
      <c r="C2281">
        <f>VLOOKUP(A2281,'Cód dos países'!$A$3:$C$199,3,FALSE)</f>
        <v>22</v>
      </c>
      <c r="D2281">
        <v>2007</v>
      </c>
      <c r="E2281">
        <f t="shared" si="32"/>
        <v>222007</v>
      </c>
      <c r="F2281" s="53">
        <v>0.5</v>
      </c>
    </row>
    <row r="2282" spans="1:6" x14ac:dyDescent="0.25">
      <c r="A2282" t="s">
        <v>33</v>
      </c>
      <c r="B2282" t="str">
        <f>VLOOKUP(A2282,'Cód dos países'!$A$3:$C$199,2,FALSE)</f>
        <v>BLR</v>
      </c>
      <c r="C2282">
        <f>VLOOKUP(A2282,'Cód dos países'!$A$3:$C$199,3,FALSE)</f>
        <v>16</v>
      </c>
      <c r="D2282">
        <v>2007</v>
      </c>
      <c r="E2282">
        <f t="shared" si="32"/>
        <v>162007</v>
      </c>
      <c r="F2282" s="53">
        <v>0.5</v>
      </c>
    </row>
    <row r="2283" spans="1:6" x14ac:dyDescent="0.25">
      <c r="A2283" t="s">
        <v>349</v>
      </c>
      <c r="B2283" t="str">
        <f>VLOOKUP(A2283,'Cód dos países'!$A$3:$C$199,2,FALSE)</f>
        <v>BLZ</v>
      </c>
      <c r="C2283">
        <f>VLOOKUP(A2283,'Cód dos países'!$A$3:$C$199,3,FALSE)</f>
        <v>18</v>
      </c>
      <c r="D2283">
        <v>2007</v>
      </c>
      <c r="E2283">
        <f t="shared" si="32"/>
        <v>182007</v>
      </c>
      <c r="F2283" s="53">
        <v>0.625</v>
      </c>
    </row>
    <row r="2284" spans="1:6" x14ac:dyDescent="0.25">
      <c r="A2284" t="s">
        <v>590</v>
      </c>
      <c r="B2284" t="e">
        <f>VLOOKUP(A2284,'Cód dos países'!$A$3:$C$199,2,FALSE)</f>
        <v>#N/A</v>
      </c>
      <c r="C2284" t="e">
        <f>VLOOKUP(A2284,'Cód dos países'!$A$3:$C$199,3,FALSE)</f>
        <v>#N/A</v>
      </c>
      <c r="D2284">
        <v>2007</v>
      </c>
      <c r="E2284" t="e">
        <f t="shared" ref="E2284:E2347" si="33">C2284*10000+D2284</f>
        <v>#N/A</v>
      </c>
      <c r="F2284" s="53">
        <v>0.8125</v>
      </c>
    </row>
    <row r="2285" spans="1:6" x14ac:dyDescent="0.25">
      <c r="A2285" t="s">
        <v>35</v>
      </c>
      <c r="B2285" t="str">
        <f>VLOOKUP(A2285,'Cód dos países'!$A$3:$C$199,2,FALSE)</f>
        <v>BOL</v>
      </c>
      <c r="C2285">
        <f>VLOOKUP(A2285,'Cód dos países'!$A$3:$C$199,3,FALSE)</f>
        <v>21</v>
      </c>
      <c r="D2285">
        <v>2007</v>
      </c>
      <c r="E2285">
        <f t="shared" si="33"/>
        <v>212007</v>
      </c>
      <c r="F2285" s="53">
        <v>0.5</v>
      </c>
    </row>
    <row r="2286" spans="1:6" x14ac:dyDescent="0.25">
      <c r="A2286" t="s">
        <v>37</v>
      </c>
      <c r="B2286" t="str">
        <f>VLOOKUP(A2286,'Cód dos países'!$A$3:$C$199,2,FALSE)</f>
        <v>BRA</v>
      </c>
      <c r="C2286">
        <f>VLOOKUP(A2286,'Cód dos países'!$A$3:$C$199,3,FALSE)</f>
        <v>24</v>
      </c>
      <c r="D2286">
        <v>2007</v>
      </c>
      <c r="E2286">
        <f t="shared" si="33"/>
        <v>242007</v>
      </c>
      <c r="F2286" s="53">
        <v>0.4375</v>
      </c>
    </row>
    <row r="2287" spans="1:6" x14ac:dyDescent="0.25">
      <c r="A2287" t="s">
        <v>39</v>
      </c>
      <c r="B2287" t="str">
        <f>VLOOKUP(A2287,'Cód dos países'!$A$3:$C$199,2,FALSE)</f>
        <v>BRB</v>
      </c>
      <c r="C2287">
        <f>VLOOKUP(A2287,'Cód dos países'!$A$3:$C$199,3,FALSE)</f>
        <v>15</v>
      </c>
      <c r="D2287">
        <v>2007</v>
      </c>
      <c r="E2287">
        <f t="shared" si="33"/>
        <v>152007</v>
      </c>
      <c r="F2287" s="53">
        <v>0.8125</v>
      </c>
    </row>
    <row r="2288" spans="1:6" x14ac:dyDescent="0.25">
      <c r="A2288" t="s">
        <v>350</v>
      </c>
      <c r="B2288" t="str">
        <f>VLOOKUP(A2288,'Cód dos países'!$A$3:$C$199,2,FALSE)</f>
        <v>BRN</v>
      </c>
      <c r="C2288">
        <f>VLOOKUP(A2288,'Cód dos países'!$A$3:$C$199,3,FALSE)</f>
        <v>25</v>
      </c>
      <c r="D2288">
        <v>2007</v>
      </c>
      <c r="E2288">
        <f t="shared" si="33"/>
        <v>252007</v>
      </c>
      <c r="F2288" s="53">
        <v>0.6875</v>
      </c>
    </row>
    <row r="2289" spans="1:6" x14ac:dyDescent="0.25">
      <c r="A2289" t="s">
        <v>41</v>
      </c>
      <c r="B2289" t="str">
        <f>VLOOKUP(A2289,'Cód dos países'!$A$3:$C$199,2,FALSE)</f>
        <v>BTN</v>
      </c>
      <c r="C2289">
        <f>VLOOKUP(A2289,'Cód dos países'!$A$3:$C$199,3,FALSE)</f>
        <v>20</v>
      </c>
      <c r="D2289">
        <v>2007</v>
      </c>
      <c r="E2289">
        <f t="shared" si="33"/>
        <v>202007</v>
      </c>
      <c r="F2289" s="53">
        <v>0.6875</v>
      </c>
    </row>
    <row r="2290" spans="1:6" x14ac:dyDescent="0.25">
      <c r="A2290" t="s">
        <v>43</v>
      </c>
      <c r="B2290" t="str">
        <f>VLOOKUP(A2290,'Cód dos países'!$A$3:$C$199,2,FALSE)</f>
        <v>BWA</v>
      </c>
      <c r="C2290">
        <f>VLOOKUP(A2290,'Cód dos países'!$A$3:$C$199,3,FALSE)</f>
        <v>23</v>
      </c>
      <c r="D2290">
        <v>2007</v>
      </c>
      <c r="E2290">
        <f t="shared" si="33"/>
        <v>232007</v>
      </c>
      <c r="F2290" s="53">
        <v>0.75</v>
      </c>
    </row>
    <row r="2291" spans="1:6" x14ac:dyDescent="0.25">
      <c r="A2291" t="s">
        <v>45</v>
      </c>
      <c r="B2291" t="str">
        <f>VLOOKUP(A2291,'Cód dos países'!$A$3:$C$199,2,FALSE)</f>
        <v>CAF</v>
      </c>
      <c r="C2291">
        <f>VLOOKUP(A2291,'Cód dos países'!$A$3:$C$199,3,FALSE)</f>
        <v>33</v>
      </c>
      <c r="D2291">
        <v>2007</v>
      </c>
      <c r="E2291">
        <f t="shared" si="33"/>
        <v>332007</v>
      </c>
      <c r="F2291" s="53">
        <v>0.1875</v>
      </c>
    </row>
    <row r="2292" spans="1:6" x14ac:dyDescent="0.25">
      <c r="A2292" t="s">
        <v>47</v>
      </c>
      <c r="B2292" t="str">
        <f>VLOOKUP(A2292,'Cód dos países'!$A$3:$C$199,2,FALSE)</f>
        <v>CAN</v>
      </c>
      <c r="C2292">
        <f>VLOOKUP(A2292,'Cód dos países'!$A$3:$C$199,3,FALSE)</f>
        <v>31</v>
      </c>
      <c r="D2292">
        <v>2007</v>
      </c>
      <c r="E2292">
        <f t="shared" si="33"/>
        <v>312007</v>
      </c>
      <c r="F2292" s="53">
        <v>1</v>
      </c>
    </row>
    <row r="2293" spans="1:6" x14ac:dyDescent="0.25">
      <c r="A2293" t="s">
        <v>49</v>
      </c>
      <c r="B2293" t="str">
        <f>VLOOKUP(A2293,'Cód dos países'!$A$3:$C$199,2,FALSE)</f>
        <v>CHE</v>
      </c>
      <c r="C2293">
        <f>VLOOKUP(A2293,'Cód dos países'!$A$3:$C$199,3,FALSE)</f>
        <v>170</v>
      </c>
      <c r="D2293">
        <v>2007</v>
      </c>
      <c r="E2293">
        <f t="shared" si="33"/>
        <v>1702007</v>
      </c>
      <c r="F2293" s="53">
        <v>0.9375</v>
      </c>
    </row>
    <row r="2294" spans="1:6" x14ac:dyDescent="0.25">
      <c r="A2294" t="s">
        <v>51</v>
      </c>
      <c r="B2294" t="str">
        <f>VLOOKUP(A2294,'Cód dos países'!$A$3:$C$199,2,FALSE)</f>
        <v>CHL</v>
      </c>
      <c r="C2294">
        <f>VLOOKUP(A2294,'Cód dos países'!$A$3:$C$199,3,FALSE)</f>
        <v>35</v>
      </c>
      <c r="D2294">
        <v>2007</v>
      </c>
      <c r="E2294">
        <f t="shared" si="33"/>
        <v>352007</v>
      </c>
      <c r="F2294" s="53">
        <v>0.75</v>
      </c>
    </row>
    <row r="2295" spans="1:6" x14ac:dyDescent="0.25">
      <c r="A2295" t="s">
        <v>53</v>
      </c>
      <c r="B2295" t="str">
        <f>VLOOKUP(A2295,'Cód dos países'!$A$3:$C$199,2,FALSE)</f>
        <v>CHN</v>
      </c>
      <c r="C2295">
        <f>VLOOKUP(A2295,'Cód dos países'!$A$3:$C$199,3,FALSE)</f>
        <v>36</v>
      </c>
      <c r="D2295">
        <v>2007</v>
      </c>
      <c r="E2295">
        <f t="shared" si="33"/>
        <v>362007</v>
      </c>
      <c r="F2295" s="53">
        <v>0.5625</v>
      </c>
    </row>
    <row r="2296" spans="1:6" x14ac:dyDescent="0.25">
      <c r="A2296" t="s">
        <v>429</v>
      </c>
      <c r="B2296" t="str">
        <f>VLOOKUP(A2296,'Cód dos países'!$A$3:$C$199,2,FALSE)</f>
        <v>CIV</v>
      </c>
      <c r="C2296">
        <f>VLOOKUP(A2296,'Cód dos países'!$A$3:$C$199,3,FALSE)</f>
        <v>42</v>
      </c>
      <c r="D2296">
        <v>2007</v>
      </c>
      <c r="E2296">
        <f t="shared" si="33"/>
        <v>422007</v>
      </c>
      <c r="F2296" s="53">
        <v>0.3125</v>
      </c>
    </row>
    <row r="2297" spans="1:6" x14ac:dyDescent="0.25">
      <c r="A2297" t="s">
        <v>56</v>
      </c>
      <c r="B2297" t="str">
        <f>VLOOKUP(A2297,'Cód dos países'!$A$3:$C$199,2,FALSE)</f>
        <v>CMR</v>
      </c>
      <c r="C2297">
        <f>VLOOKUP(A2297,'Cód dos países'!$A$3:$C$199,3,FALSE)</f>
        <v>30</v>
      </c>
      <c r="D2297">
        <v>2007</v>
      </c>
      <c r="E2297">
        <f t="shared" si="33"/>
        <v>302007</v>
      </c>
      <c r="F2297" s="53">
        <v>0.25</v>
      </c>
    </row>
    <row r="2298" spans="1:6" x14ac:dyDescent="0.25">
      <c r="A2298" t="s">
        <v>334</v>
      </c>
      <c r="B2298" t="str">
        <f>VLOOKUP(A2298,'Cód dos países'!$A$3:$C$199,2,FALSE)</f>
        <v>COG</v>
      </c>
      <c r="C2298">
        <f>VLOOKUP(A2298,'Cód dos países'!$A$3:$C$199,3,FALSE)</f>
        <v>39</v>
      </c>
      <c r="D2298">
        <v>2007</v>
      </c>
      <c r="E2298">
        <f t="shared" si="33"/>
        <v>392007</v>
      </c>
      <c r="F2298" s="53">
        <v>0.3125</v>
      </c>
    </row>
    <row r="2299" spans="1:6" x14ac:dyDescent="0.25">
      <c r="A2299" t="s">
        <v>59</v>
      </c>
      <c r="B2299" t="str">
        <f>VLOOKUP(A2299,'Cód dos países'!$A$3:$C$199,2,FALSE)</f>
        <v>COL</v>
      </c>
      <c r="C2299">
        <f>VLOOKUP(A2299,'Cód dos países'!$A$3:$C$199,3,FALSE)</f>
        <v>37</v>
      </c>
      <c r="D2299">
        <v>2007</v>
      </c>
      <c r="E2299">
        <f t="shared" si="33"/>
        <v>372007</v>
      </c>
      <c r="F2299" s="53">
        <v>0.375</v>
      </c>
    </row>
    <row r="2300" spans="1:6" x14ac:dyDescent="0.25">
      <c r="A2300" t="s">
        <v>61</v>
      </c>
      <c r="B2300" t="str">
        <f>VLOOKUP(A2300,'Cód dos países'!$A$3:$C$199,2,FALSE)</f>
        <v>COM</v>
      </c>
      <c r="C2300">
        <f>VLOOKUP(A2300,'Cód dos países'!$A$3:$C$199,3,FALSE)</f>
        <v>38</v>
      </c>
      <c r="D2300">
        <v>2007</v>
      </c>
      <c r="E2300">
        <f t="shared" si="33"/>
        <v>382007</v>
      </c>
      <c r="F2300" s="53">
        <v>0.375</v>
      </c>
    </row>
    <row r="2301" spans="1:6" x14ac:dyDescent="0.25">
      <c r="A2301" t="s">
        <v>63</v>
      </c>
      <c r="B2301" t="str">
        <f>VLOOKUP(A2301,'Cód dos países'!$A$3:$C$199,2,FALSE)</f>
        <v>CPV</v>
      </c>
      <c r="C2301">
        <f>VLOOKUP(A2301,'Cód dos países'!$A$3:$C$199,3,FALSE)</f>
        <v>32</v>
      </c>
      <c r="D2301">
        <v>2007</v>
      </c>
      <c r="E2301">
        <f t="shared" si="33"/>
        <v>322007</v>
      </c>
      <c r="F2301" s="53">
        <v>0.6875</v>
      </c>
    </row>
    <row r="2302" spans="1:6" x14ac:dyDescent="0.25">
      <c r="A2302" t="s">
        <v>65</v>
      </c>
      <c r="B2302" t="str">
        <f>VLOOKUP(A2302,'Cód dos países'!$A$3:$C$199,2,FALSE)</f>
        <v>CRI</v>
      </c>
      <c r="C2302">
        <f>VLOOKUP(A2302,'Cód dos países'!$A$3:$C$199,3,FALSE)</f>
        <v>41</v>
      </c>
      <c r="D2302">
        <v>2007</v>
      </c>
      <c r="E2302">
        <f t="shared" si="33"/>
        <v>412007</v>
      </c>
      <c r="F2302" s="53">
        <v>0.75</v>
      </c>
    </row>
    <row r="2303" spans="1:6" x14ac:dyDescent="0.25">
      <c r="A2303" t="s">
        <v>67</v>
      </c>
      <c r="B2303" t="str">
        <f>VLOOKUP(A2303,'Cód dos países'!$A$3:$C$199,2,FALSE)</f>
        <v>CUB</v>
      </c>
      <c r="C2303">
        <f>VLOOKUP(A2303,'Cód dos países'!$A$3:$C$199,3,FALSE)</f>
        <v>44</v>
      </c>
      <c r="D2303">
        <v>2007</v>
      </c>
      <c r="E2303">
        <f t="shared" si="33"/>
        <v>442007</v>
      </c>
      <c r="F2303" s="53">
        <v>0.4375</v>
      </c>
    </row>
    <row r="2304" spans="1:6" x14ac:dyDescent="0.25">
      <c r="A2304" t="s">
        <v>591</v>
      </c>
      <c r="B2304" t="e">
        <f>VLOOKUP(A2304,'Cód dos países'!$A$3:$C$199,2,FALSE)</f>
        <v>#N/A</v>
      </c>
      <c r="C2304" t="e">
        <f>VLOOKUP(A2304,'Cód dos países'!$A$3:$C$199,3,FALSE)</f>
        <v>#N/A</v>
      </c>
      <c r="D2304">
        <v>2007</v>
      </c>
      <c r="E2304" t="e">
        <f t="shared" si="33"/>
        <v>#N/A</v>
      </c>
      <c r="F2304" s="53">
        <v>0.875</v>
      </c>
    </row>
    <row r="2305" spans="1:6" x14ac:dyDescent="0.25">
      <c r="A2305" t="s">
        <v>69</v>
      </c>
      <c r="B2305" t="str">
        <f>VLOOKUP(A2305,'Cód dos países'!$A$3:$C$199,2,FALSE)</f>
        <v>CYP</v>
      </c>
      <c r="C2305">
        <f>VLOOKUP(A2305,'Cód dos países'!$A$3:$C$199,3,FALSE)</f>
        <v>45</v>
      </c>
      <c r="D2305">
        <v>2007</v>
      </c>
      <c r="E2305">
        <f t="shared" si="33"/>
        <v>452007</v>
      </c>
      <c r="F2305" s="53">
        <v>0.75</v>
      </c>
    </row>
    <row r="2306" spans="1:6" x14ac:dyDescent="0.25">
      <c r="A2306" t="s">
        <v>71</v>
      </c>
      <c r="B2306" t="str">
        <f>VLOOKUP(A2306,'Cód dos países'!$A$3:$C$199,2,FALSE)</f>
        <v>CZE</v>
      </c>
      <c r="C2306">
        <f>VLOOKUP(A2306,'Cód dos países'!$A$3:$C$199,3,FALSE)</f>
        <v>46</v>
      </c>
      <c r="D2306">
        <v>2007</v>
      </c>
      <c r="E2306">
        <f t="shared" si="33"/>
        <v>462007</v>
      </c>
      <c r="F2306" s="53">
        <v>0.875</v>
      </c>
    </row>
    <row r="2307" spans="1:6" x14ac:dyDescent="0.25">
      <c r="A2307" t="s">
        <v>73</v>
      </c>
      <c r="B2307" t="str">
        <f>VLOOKUP(A2307,'Cód dos países'!$A$3:$C$199,2,FALSE)</f>
        <v>DEU</v>
      </c>
      <c r="C2307">
        <f>VLOOKUP(A2307,'Cód dos países'!$A$3:$C$199,3,FALSE)</f>
        <v>64</v>
      </c>
      <c r="D2307">
        <v>2007</v>
      </c>
      <c r="E2307">
        <f t="shared" si="33"/>
        <v>642007</v>
      </c>
      <c r="F2307" s="53">
        <v>0.9375</v>
      </c>
    </row>
    <row r="2308" spans="1:6" x14ac:dyDescent="0.25">
      <c r="A2308" t="s">
        <v>75</v>
      </c>
      <c r="B2308" t="str">
        <f>VLOOKUP(A2308,'Cód dos países'!$A$3:$C$199,2,FALSE)</f>
        <v>DJI</v>
      </c>
      <c r="C2308">
        <f>VLOOKUP(A2308,'Cód dos países'!$A$3:$C$199,3,FALSE)</f>
        <v>48</v>
      </c>
      <c r="D2308">
        <v>2007</v>
      </c>
      <c r="E2308">
        <f t="shared" si="33"/>
        <v>482007</v>
      </c>
      <c r="F2308" s="53">
        <v>0.5625</v>
      </c>
    </row>
    <row r="2309" spans="1:6" x14ac:dyDescent="0.25">
      <c r="A2309" t="s">
        <v>353</v>
      </c>
      <c r="B2309" t="str">
        <f>VLOOKUP(A2309,'Cód dos países'!$A$3:$C$199,2,FALSE)</f>
        <v>DMA</v>
      </c>
      <c r="C2309">
        <f>VLOOKUP(A2309,'Cód dos países'!$A$3:$C$199,3,FALSE)</f>
        <v>49</v>
      </c>
      <c r="D2309">
        <v>2007</v>
      </c>
      <c r="E2309">
        <f t="shared" si="33"/>
        <v>492007</v>
      </c>
      <c r="F2309" s="53">
        <v>0.75</v>
      </c>
    </row>
    <row r="2310" spans="1:6" x14ac:dyDescent="0.25">
      <c r="A2310" t="s">
        <v>77</v>
      </c>
      <c r="B2310" t="str">
        <f>VLOOKUP(A2310,'Cód dos países'!$A$3:$C$199,2,FALSE)</f>
        <v>DNK</v>
      </c>
      <c r="C2310">
        <f>VLOOKUP(A2310,'Cód dos países'!$A$3:$C$199,3,FALSE)</f>
        <v>47</v>
      </c>
      <c r="D2310">
        <v>2007</v>
      </c>
      <c r="E2310">
        <f t="shared" si="33"/>
        <v>472007</v>
      </c>
      <c r="F2310" s="53">
        <v>1</v>
      </c>
    </row>
    <row r="2311" spans="1:6" x14ac:dyDescent="0.25">
      <c r="A2311" t="s">
        <v>79</v>
      </c>
      <c r="B2311" t="str">
        <f>VLOOKUP(A2311,'Cód dos países'!$A$3:$C$199,2,FALSE)</f>
        <v>DOM</v>
      </c>
      <c r="C2311">
        <f>VLOOKUP(A2311,'Cód dos países'!$A$3:$C$199,3,FALSE)</f>
        <v>50</v>
      </c>
      <c r="D2311">
        <v>2007</v>
      </c>
      <c r="E2311">
        <f t="shared" si="33"/>
        <v>502007</v>
      </c>
      <c r="F2311" s="53">
        <v>0.5</v>
      </c>
    </row>
    <row r="2312" spans="1:6" x14ac:dyDescent="0.25">
      <c r="A2312" t="s">
        <v>81</v>
      </c>
      <c r="B2312" t="str">
        <f>VLOOKUP(A2312,'Cód dos países'!$A$3:$C$199,2,FALSE)</f>
        <v>DZA</v>
      </c>
      <c r="C2312">
        <f>VLOOKUP(A2312,'Cód dos países'!$A$3:$C$199,3,FALSE)</f>
        <v>3</v>
      </c>
      <c r="D2312">
        <v>2007</v>
      </c>
      <c r="E2312">
        <f t="shared" si="33"/>
        <v>32007</v>
      </c>
      <c r="F2312" s="53">
        <v>0.5</v>
      </c>
    </row>
    <row r="2313" spans="1:6" x14ac:dyDescent="0.25">
      <c r="A2313" t="s">
        <v>83</v>
      </c>
      <c r="B2313" t="str">
        <f>VLOOKUP(A2313,'Cód dos países'!$A$3:$C$199,2,FALSE)</f>
        <v>ECU</v>
      </c>
      <c r="C2313">
        <f>VLOOKUP(A2313,'Cód dos países'!$A$3:$C$199,3,FALSE)</f>
        <v>51</v>
      </c>
      <c r="D2313">
        <v>2007</v>
      </c>
      <c r="E2313">
        <f t="shared" si="33"/>
        <v>512007</v>
      </c>
      <c r="F2313" s="53">
        <v>0.4375</v>
      </c>
    </row>
    <row r="2314" spans="1:6" x14ac:dyDescent="0.25">
      <c r="A2314" t="s">
        <v>85</v>
      </c>
      <c r="B2314" t="str">
        <f>VLOOKUP(A2314,'Cód dos países'!$A$3:$C$199,2,FALSE)</f>
        <v>EGY</v>
      </c>
      <c r="C2314">
        <f>VLOOKUP(A2314,'Cód dos países'!$A$3:$C$199,3,FALSE)</f>
        <v>52</v>
      </c>
      <c r="D2314">
        <v>2007</v>
      </c>
      <c r="E2314">
        <f t="shared" si="33"/>
        <v>522007</v>
      </c>
      <c r="F2314" s="53">
        <v>0.5625</v>
      </c>
    </row>
    <row r="2315" spans="1:6" x14ac:dyDescent="0.25">
      <c r="A2315" t="s">
        <v>87</v>
      </c>
      <c r="B2315" t="str">
        <f>VLOOKUP(A2315,'Cód dos países'!$A$3:$C$199,2,FALSE)</f>
        <v>ERI</v>
      </c>
      <c r="C2315">
        <f>VLOOKUP(A2315,'Cód dos países'!$A$3:$C$199,3,FALSE)</f>
        <v>55</v>
      </c>
      <c r="D2315">
        <v>2007</v>
      </c>
      <c r="E2315">
        <f t="shared" si="33"/>
        <v>552007</v>
      </c>
      <c r="F2315" s="53">
        <v>0.4375</v>
      </c>
    </row>
    <row r="2316" spans="1:6" x14ac:dyDescent="0.25">
      <c r="A2316" t="s">
        <v>89</v>
      </c>
      <c r="B2316" t="str">
        <f>VLOOKUP(A2316,'Cód dos países'!$A$3:$C$199,2,FALSE)</f>
        <v>ESP</v>
      </c>
      <c r="C2316">
        <f>VLOOKUP(A2316,'Cód dos países'!$A$3:$C$199,3,FALSE)</f>
        <v>161</v>
      </c>
      <c r="D2316">
        <v>2007</v>
      </c>
      <c r="E2316">
        <f t="shared" si="33"/>
        <v>1612007</v>
      </c>
      <c r="F2316" s="53">
        <v>0.9375</v>
      </c>
    </row>
    <row r="2317" spans="1:6" x14ac:dyDescent="0.25">
      <c r="A2317" t="s">
        <v>91</v>
      </c>
      <c r="B2317" t="str">
        <f>VLOOKUP(A2317,'Cód dos países'!$A$3:$C$199,2,FALSE)</f>
        <v>EST</v>
      </c>
      <c r="C2317">
        <f>VLOOKUP(A2317,'Cód dos países'!$A$3:$C$199,3,FALSE)</f>
        <v>56</v>
      </c>
      <c r="D2317">
        <v>2007</v>
      </c>
      <c r="E2317">
        <f t="shared" si="33"/>
        <v>562007</v>
      </c>
      <c r="F2317" s="53">
        <v>0.75</v>
      </c>
    </row>
    <row r="2318" spans="1:6" x14ac:dyDescent="0.25">
      <c r="A2318" t="s">
        <v>93</v>
      </c>
      <c r="B2318" t="str">
        <f>VLOOKUP(A2318,'Cód dos países'!$A$3:$C$199,2,FALSE)</f>
        <v>ETH</v>
      </c>
      <c r="C2318">
        <f>VLOOKUP(A2318,'Cód dos países'!$A$3:$C$199,3,FALSE)</f>
        <v>57</v>
      </c>
      <c r="D2318">
        <v>2007</v>
      </c>
      <c r="E2318">
        <f t="shared" si="33"/>
        <v>572007</v>
      </c>
      <c r="F2318" s="53">
        <v>0.375</v>
      </c>
    </row>
    <row r="2319" spans="1:6" x14ac:dyDescent="0.25">
      <c r="A2319" t="s">
        <v>95</v>
      </c>
      <c r="B2319" t="str">
        <f>VLOOKUP(A2319,'Cód dos países'!$A$3:$C$199,2,FALSE)</f>
        <v>FIN</v>
      </c>
      <c r="C2319">
        <f>VLOOKUP(A2319,'Cód dos países'!$A$3:$C$199,3,FALSE)</f>
        <v>59</v>
      </c>
      <c r="D2319">
        <v>2007</v>
      </c>
      <c r="E2319">
        <f t="shared" si="33"/>
        <v>592007</v>
      </c>
      <c r="F2319" s="53">
        <v>0.9375</v>
      </c>
    </row>
    <row r="2320" spans="1:6" x14ac:dyDescent="0.25">
      <c r="A2320" t="s">
        <v>97</v>
      </c>
      <c r="B2320" t="str">
        <f>VLOOKUP(A2320,'Cód dos países'!$A$3:$C$199,2,FALSE)</f>
        <v>FJI</v>
      </c>
      <c r="C2320">
        <f>VLOOKUP(A2320,'Cód dos países'!$A$3:$C$199,3,FALSE)</f>
        <v>58</v>
      </c>
      <c r="D2320">
        <v>2007</v>
      </c>
      <c r="E2320">
        <f t="shared" si="33"/>
        <v>582007</v>
      </c>
      <c r="F2320" s="53">
        <v>0.5625</v>
      </c>
    </row>
    <row r="2321" spans="1:6" x14ac:dyDescent="0.25">
      <c r="A2321" t="s">
        <v>99</v>
      </c>
      <c r="B2321" t="str">
        <f>VLOOKUP(A2321,'Cód dos países'!$A$3:$C$199,2,FALSE)</f>
        <v>FRA</v>
      </c>
      <c r="C2321">
        <f>VLOOKUP(A2321,'Cód dos países'!$A$3:$C$199,3,FALSE)</f>
        <v>60</v>
      </c>
      <c r="D2321">
        <v>2007</v>
      </c>
      <c r="E2321">
        <f t="shared" si="33"/>
        <v>602007</v>
      </c>
      <c r="F2321" s="53">
        <v>0.8125</v>
      </c>
    </row>
    <row r="2322" spans="1:6" x14ac:dyDescent="0.25">
      <c r="A2322" t="s">
        <v>361</v>
      </c>
      <c r="B2322" t="str">
        <f>VLOOKUP(A2322,'Cód dos países'!$A$3:$C$199,2,FALSE)</f>
        <v>FSM</v>
      </c>
      <c r="C2322">
        <f>VLOOKUP(A2322,'Cód dos países'!$A$3:$C$199,3,FALSE)</f>
        <v>116</v>
      </c>
      <c r="D2322">
        <v>2007</v>
      </c>
      <c r="E2322">
        <f t="shared" si="33"/>
        <v>1162007</v>
      </c>
      <c r="F2322" s="53">
        <v>0.875</v>
      </c>
    </row>
    <row r="2323" spans="1:6" x14ac:dyDescent="0.25">
      <c r="A2323" t="s">
        <v>101</v>
      </c>
      <c r="B2323" t="str">
        <f>VLOOKUP(A2323,'Cód dos países'!$A$3:$C$199,2,FALSE)</f>
        <v>GAB</v>
      </c>
      <c r="C2323">
        <f>VLOOKUP(A2323,'Cód dos países'!$A$3:$C$199,3,FALSE)</f>
        <v>61</v>
      </c>
      <c r="D2323">
        <v>2007</v>
      </c>
      <c r="E2323">
        <f t="shared" si="33"/>
        <v>612007</v>
      </c>
      <c r="F2323" s="53">
        <v>0.5</v>
      </c>
    </row>
    <row r="2324" spans="1:6" x14ac:dyDescent="0.25">
      <c r="A2324" t="s">
        <v>103</v>
      </c>
      <c r="B2324" t="str">
        <f>VLOOKUP(A2324,'Cód dos países'!$A$3:$C$199,2,FALSE)</f>
        <v>GBR</v>
      </c>
      <c r="C2324">
        <f>VLOOKUP(A2324,'Cód dos países'!$A$3:$C$199,3,FALSE)</f>
        <v>187</v>
      </c>
      <c r="D2324">
        <v>2007</v>
      </c>
      <c r="E2324">
        <f t="shared" si="33"/>
        <v>1872007</v>
      </c>
      <c r="F2324" s="53">
        <v>0.9375</v>
      </c>
    </row>
    <row r="2325" spans="1:6" x14ac:dyDescent="0.25">
      <c r="A2325" t="s">
        <v>105</v>
      </c>
      <c r="B2325" t="str">
        <f>VLOOKUP(A2325,'Cód dos países'!$A$3:$C$199,2,FALSE)</f>
        <v>GEO</v>
      </c>
      <c r="C2325">
        <f>VLOOKUP(A2325,'Cód dos países'!$A$3:$C$199,3,FALSE)</f>
        <v>63</v>
      </c>
      <c r="D2325">
        <v>2007</v>
      </c>
      <c r="E2325">
        <f t="shared" si="33"/>
        <v>632007</v>
      </c>
      <c r="F2325" s="53">
        <v>0.5</v>
      </c>
    </row>
    <row r="2326" spans="1:6" x14ac:dyDescent="0.25">
      <c r="A2326" t="s">
        <v>107</v>
      </c>
      <c r="B2326" t="str">
        <f>VLOOKUP(A2326,'Cód dos países'!$A$3:$C$199,2,FALSE)</f>
        <v>GHA</v>
      </c>
      <c r="C2326">
        <f>VLOOKUP(A2326,'Cód dos países'!$A$3:$C$199,3,FALSE)</f>
        <v>66</v>
      </c>
      <c r="D2326">
        <v>2007</v>
      </c>
      <c r="E2326">
        <f t="shared" si="33"/>
        <v>662007</v>
      </c>
      <c r="F2326" s="53">
        <v>0.625</v>
      </c>
    </row>
    <row r="2327" spans="1:6" x14ac:dyDescent="0.25">
      <c r="A2327" t="s">
        <v>109</v>
      </c>
      <c r="B2327" t="str">
        <f>VLOOKUP(A2327,'Cód dos países'!$A$3:$C$199,2,FALSE)</f>
        <v>GIN</v>
      </c>
      <c r="C2327">
        <f>VLOOKUP(A2327,'Cód dos países'!$A$3:$C$199,3,FALSE)</f>
        <v>70</v>
      </c>
      <c r="D2327">
        <v>2007</v>
      </c>
      <c r="E2327">
        <f t="shared" si="33"/>
        <v>702007</v>
      </c>
      <c r="F2327" s="53">
        <v>0.125</v>
      </c>
    </row>
    <row r="2328" spans="1:6" x14ac:dyDescent="0.25">
      <c r="A2328" t="s">
        <v>354</v>
      </c>
      <c r="B2328" t="str">
        <f>VLOOKUP(A2328,'Cód dos países'!$A$3:$C$199,2,FALSE)</f>
        <v>GMB</v>
      </c>
      <c r="C2328">
        <f>VLOOKUP(A2328,'Cód dos países'!$A$3:$C$199,3,FALSE)</f>
        <v>62</v>
      </c>
      <c r="D2328">
        <v>2007</v>
      </c>
      <c r="E2328">
        <f t="shared" si="33"/>
        <v>622007</v>
      </c>
      <c r="F2328" s="53">
        <v>0.625</v>
      </c>
    </row>
    <row r="2329" spans="1:6" x14ac:dyDescent="0.25">
      <c r="A2329" t="s">
        <v>112</v>
      </c>
      <c r="B2329" t="str">
        <f>VLOOKUP(A2329,'Cód dos países'!$A$3:$C$199,2,FALSE)</f>
        <v>GNB</v>
      </c>
      <c r="C2329">
        <f>VLOOKUP(A2329,'Cód dos países'!$A$3:$C$199,3,FALSE)</f>
        <v>71</v>
      </c>
      <c r="D2329">
        <v>2007</v>
      </c>
      <c r="E2329">
        <f t="shared" si="33"/>
        <v>712007</v>
      </c>
      <c r="F2329" s="53">
        <v>0.25</v>
      </c>
    </row>
    <row r="2330" spans="1:6" x14ac:dyDescent="0.25">
      <c r="A2330" t="s">
        <v>114</v>
      </c>
      <c r="B2330" t="str">
        <f>VLOOKUP(A2330,'Cód dos países'!$A$3:$C$199,2,FALSE)</f>
        <v>GNQ</v>
      </c>
      <c r="C2330">
        <f>VLOOKUP(A2330,'Cód dos países'!$A$3:$C$199,3,FALSE)</f>
        <v>54</v>
      </c>
      <c r="D2330">
        <v>2007</v>
      </c>
      <c r="E2330">
        <f t="shared" si="33"/>
        <v>542007</v>
      </c>
      <c r="F2330" s="53">
        <v>0.4375</v>
      </c>
    </row>
    <row r="2331" spans="1:6" x14ac:dyDescent="0.25">
      <c r="A2331" t="s">
        <v>116</v>
      </c>
      <c r="B2331" t="str">
        <f>VLOOKUP(A2331,'Cód dos países'!$A$3:$C$199,2,FALSE)</f>
        <v>GRC</v>
      </c>
      <c r="C2331">
        <f>VLOOKUP(A2331,'Cód dos países'!$A$3:$C$199,3,FALSE)</f>
        <v>67</v>
      </c>
      <c r="D2331">
        <v>2007</v>
      </c>
      <c r="E2331">
        <f t="shared" si="33"/>
        <v>672007</v>
      </c>
      <c r="F2331" s="53">
        <v>0.875</v>
      </c>
    </row>
    <row r="2332" spans="1:6" x14ac:dyDescent="0.25">
      <c r="A2332" t="s">
        <v>355</v>
      </c>
      <c r="B2332" t="str">
        <f>VLOOKUP(A2332,'Cód dos países'!$A$3:$C$199,2,FALSE)</f>
        <v>GRD</v>
      </c>
      <c r="C2332">
        <f>VLOOKUP(A2332,'Cód dos países'!$A$3:$C$199,3,FALSE)</f>
        <v>68</v>
      </c>
      <c r="D2332">
        <v>2007</v>
      </c>
      <c r="E2332">
        <f t="shared" si="33"/>
        <v>682007</v>
      </c>
      <c r="F2332" s="53">
        <v>0.625</v>
      </c>
    </row>
    <row r="2333" spans="1:6" x14ac:dyDescent="0.25">
      <c r="A2333" t="s">
        <v>118</v>
      </c>
      <c r="B2333" t="str">
        <f>VLOOKUP(A2333,'Cód dos países'!$A$3:$C$199,2,FALSE)</f>
        <v>GTM</v>
      </c>
      <c r="C2333">
        <f>VLOOKUP(A2333,'Cód dos países'!$A$3:$C$199,3,FALSE)</f>
        <v>69</v>
      </c>
      <c r="D2333">
        <v>2007</v>
      </c>
      <c r="E2333">
        <f t="shared" si="33"/>
        <v>692007</v>
      </c>
      <c r="F2333" s="53">
        <v>0.3125</v>
      </c>
    </row>
    <row r="2334" spans="1:6" x14ac:dyDescent="0.25">
      <c r="A2334" t="s">
        <v>120</v>
      </c>
      <c r="B2334" t="str">
        <f>VLOOKUP(A2334,'Cód dos países'!$A$3:$C$199,2,FALSE)</f>
        <v>GUY</v>
      </c>
      <c r="C2334">
        <f>VLOOKUP(A2334,'Cód dos países'!$A$3:$C$199,3,FALSE)</f>
        <v>72</v>
      </c>
      <c r="D2334">
        <v>2007</v>
      </c>
      <c r="E2334">
        <f t="shared" si="33"/>
        <v>722007</v>
      </c>
      <c r="F2334" s="53">
        <v>0.75</v>
      </c>
    </row>
    <row r="2335" spans="1:6" x14ac:dyDescent="0.25">
      <c r="A2335" t="s">
        <v>592</v>
      </c>
      <c r="B2335" t="e">
        <f>VLOOKUP(A2335,'Cód dos países'!$A$3:$C$199,2,FALSE)</f>
        <v>#N/A</v>
      </c>
      <c r="C2335" t="e">
        <f>VLOOKUP(A2335,'Cód dos países'!$A$3:$C$199,3,FALSE)</f>
        <v>#N/A</v>
      </c>
      <c r="D2335">
        <v>2007</v>
      </c>
      <c r="E2335" t="e">
        <f t="shared" si="33"/>
        <v>#N/A</v>
      </c>
      <c r="F2335" s="53">
        <v>0.875</v>
      </c>
    </row>
    <row r="2336" spans="1:6" x14ac:dyDescent="0.25">
      <c r="A2336" t="s">
        <v>120</v>
      </c>
      <c r="B2336" t="str">
        <f>VLOOKUP(A2336,'Cód dos países'!$A$3:$C$199,2,FALSE)</f>
        <v>GUY</v>
      </c>
      <c r="C2336">
        <f>VLOOKUP(A2336,'Cód dos países'!$A$3:$C$199,3,FALSE)</f>
        <v>72</v>
      </c>
      <c r="D2336">
        <v>2007</v>
      </c>
      <c r="E2336">
        <f t="shared" si="33"/>
        <v>722007</v>
      </c>
      <c r="F2336" s="53">
        <v>0.375</v>
      </c>
    </row>
    <row r="2337" spans="1:6" x14ac:dyDescent="0.25">
      <c r="A2337" t="s">
        <v>122</v>
      </c>
      <c r="B2337" t="str">
        <f>VLOOKUP(A2337,'Cód dos países'!$A$3:$C$199,2,FALSE)</f>
        <v>HKG</v>
      </c>
      <c r="C2337">
        <f>VLOOKUP(A2337,'Cód dos países'!$A$3:$C$199,3,FALSE)</f>
        <v>75</v>
      </c>
      <c r="D2337">
        <v>2007</v>
      </c>
      <c r="E2337">
        <f t="shared" si="33"/>
        <v>752007</v>
      </c>
      <c r="F2337" s="53">
        <v>0.8125</v>
      </c>
    </row>
    <row r="2338" spans="1:6" x14ac:dyDescent="0.25">
      <c r="A2338" t="s">
        <v>124</v>
      </c>
      <c r="B2338" t="str">
        <f>VLOOKUP(A2338,'Cód dos países'!$A$3:$C$199,2,FALSE)</f>
        <v>HND</v>
      </c>
      <c r="C2338">
        <f>VLOOKUP(A2338,'Cód dos países'!$A$3:$C$199,3,FALSE)</f>
        <v>74</v>
      </c>
      <c r="D2338">
        <v>2007</v>
      </c>
      <c r="E2338">
        <f t="shared" si="33"/>
        <v>742007</v>
      </c>
      <c r="F2338" s="53">
        <v>0.4375</v>
      </c>
    </row>
    <row r="2339" spans="1:6" x14ac:dyDescent="0.25">
      <c r="A2339" t="s">
        <v>126</v>
      </c>
      <c r="B2339" t="str">
        <f>VLOOKUP(A2339,'Cód dos países'!$A$3:$C$199,2,FALSE)</f>
        <v>HRV</v>
      </c>
      <c r="C2339">
        <f>VLOOKUP(A2339,'Cód dos países'!$A$3:$C$199,3,FALSE)</f>
        <v>43</v>
      </c>
      <c r="D2339">
        <v>2007</v>
      </c>
      <c r="E2339">
        <f t="shared" si="33"/>
        <v>432007</v>
      </c>
      <c r="F2339" s="53">
        <v>0.6875</v>
      </c>
    </row>
    <row r="2340" spans="1:6" x14ac:dyDescent="0.25">
      <c r="A2340" t="s">
        <v>128</v>
      </c>
      <c r="B2340" t="str">
        <f>VLOOKUP(A2340,'Cód dos países'!$A$3:$C$199,2,FALSE)</f>
        <v>HTI</v>
      </c>
      <c r="C2340">
        <f>VLOOKUP(A2340,'Cód dos países'!$A$3:$C$199,3,FALSE)</f>
        <v>73</v>
      </c>
      <c r="D2340">
        <v>2007</v>
      </c>
      <c r="E2340">
        <f t="shared" si="33"/>
        <v>732007</v>
      </c>
      <c r="F2340" s="53">
        <v>0.3125</v>
      </c>
    </row>
    <row r="2341" spans="1:6" x14ac:dyDescent="0.25">
      <c r="A2341" t="s">
        <v>130</v>
      </c>
      <c r="B2341" t="str">
        <f>VLOOKUP(A2341,'Cód dos países'!$A$3:$C$199,2,FALSE)</f>
        <v>HUN</v>
      </c>
      <c r="C2341">
        <f>VLOOKUP(A2341,'Cód dos países'!$A$3:$C$199,3,FALSE)</f>
        <v>76</v>
      </c>
      <c r="D2341">
        <v>2007</v>
      </c>
      <c r="E2341">
        <f t="shared" si="33"/>
        <v>762007</v>
      </c>
      <c r="F2341" s="53">
        <v>0.8125</v>
      </c>
    </row>
    <row r="2342" spans="1:6" x14ac:dyDescent="0.25">
      <c r="A2342" t="s">
        <v>132</v>
      </c>
      <c r="B2342" t="str">
        <f>VLOOKUP(A2342,'Cód dos países'!$A$3:$C$199,2,FALSE)</f>
        <v>IDN</v>
      </c>
      <c r="C2342">
        <f>VLOOKUP(A2342,'Cód dos países'!$A$3:$C$199,3,FALSE)</f>
        <v>79</v>
      </c>
      <c r="D2342">
        <v>2007</v>
      </c>
      <c r="E2342">
        <f t="shared" si="33"/>
        <v>792007</v>
      </c>
      <c r="F2342" s="53">
        <v>0.4375</v>
      </c>
    </row>
    <row r="2343" spans="1:6" x14ac:dyDescent="0.25">
      <c r="A2343" t="s">
        <v>134</v>
      </c>
      <c r="B2343" t="str">
        <f>VLOOKUP(A2343,'Cód dos países'!$A$3:$C$199,2,FALSE)</f>
        <v>IND</v>
      </c>
      <c r="C2343">
        <f>VLOOKUP(A2343,'Cód dos países'!$A$3:$C$199,3,FALSE)</f>
        <v>78</v>
      </c>
      <c r="D2343">
        <v>2007</v>
      </c>
      <c r="E2343">
        <f t="shared" si="33"/>
        <v>782007</v>
      </c>
      <c r="F2343" s="53">
        <v>0.75</v>
      </c>
    </row>
    <row r="2344" spans="1:6" x14ac:dyDescent="0.25">
      <c r="A2344" t="s">
        <v>136</v>
      </c>
      <c r="B2344" t="str">
        <f>VLOOKUP(A2344,'Cód dos países'!$A$3:$C$199,2,FALSE)</f>
        <v>IRL</v>
      </c>
      <c r="C2344">
        <f>VLOOKUP(A2344,'Cód dos países'!$A$3:$C$199,3,FALSE)</f>
        <v>82</v>
      </c>
      <c r="D2344">
        <v>2007</v>
      </c>
      <c r="E2344">
        <f t="shared" si="33"/>
        <v>822007</v>
      </c>
      <c r="F2344" s="53">
        <v>0.875</v>
      </c>
    </row>
    <row r="2345" spans="1:6" x14ac:dyDescent="0.25">
      <c r="A2345" t="s">
        <v>138</v>
      </c>
      <c r="B2345" t="str">
        <f>VLOOKUP(A2345,'Cód dos países'!$A$3:$C$199,2,FALSE)</f>
        <v>IRN</v>
      </c>
      <c r="C2345">
        <f>VLOOKUP(A2345,'Cód dos países'!$A$3:$C$199,3,FALSE)</f>
        <v>80</v>
      </c>
      <c r="D2345">
        <v>2007</v>
      </c>
      <c r="E2345">
        <f t="shared" si="33"/>
        <v>802007</v>
      </c>
      <c r="F2345" s="53">
        <v>0.5625</v>
      </c>
    </row>
    <row r="2346" spans="1:6" x14ac:dyDescent="0.25">
      <c r="A2346" t="s">
        <v>140</v>
      </c>
      <c r="B2346" t="str">
        <f>VLOOKUP(A2346,'Cód dos países'!$A$3:$C$199,2,FALSE)</f>
        <v>IRQ</v>
      </c>
      <c r="C2346">
        <f>VLOOKUP(A2346,'Cód dos países'!$A$3:$C$199,3,FALSE)</f>
        <v>81</v>
      </c>
      <c r="D2346">
        <v>2007</v>
      </c>
      <c r="E2346">
        <f t="shared" si="33"/>
        <v>812007</v>
      </c>
      <c r="F2346" s="53">
        <v>0.1875</v>
      </c>
    </row>
    <row r="2347" spans="1:6" x14ac:dyDescent="0.25">
      <c r="A2347" t="s">
        <v>142</v>
      </c>
      <c r="B2347" t="str">
        <f>VLOOKUP(A2347,'Cód dos países'!$A$3:$C$199,2,FALSE)</f>
        <v>ISL</v>
      </c>
      <c r="C2347">
        <f>VLOOKUP(A2347,'Cód dos países'!$A$3:$C$199,3,FALSE)</f>
        <v>77</v>
      </c>
      <c r="D2347">
        <v>2007</v>
      </c>
      <c r="E2347">
        <f t="shared" si="33"/>
        <v>772007</v>
      </c>
      <c r="F2347" s="53">
        <v>1</v>
      </c>
    </row>
    <row r="2348" spans="1:6" x14ac:dyDescent="0.25">
      <c r="A2348" t="s">
        <v>144</v>
      </c>
      <c r="B2348" t="str">
        <f>VLOOKUP(A2348,'Cód dos países'!$A$3:$C$199,2,FALSE)</f>
        <v>ISR</v>
      </c>
      <c r="C2348">
        <f>VLOOKUP(A2348,'Cód dos países'!$A$3:$C$199,3,FALSE)</f>
        <v>83</v>
      </c>
      <c r="D2348">
        <v>2007</v>
      </c>
      <c r="E2348">
        <f t="shared" ref="E2348:E2411" si="34">C2348*10000+D2348</f>
        <v>832007</v>
      </c>
      <c r="F2348" s="53">
        <v>0.625</v>
      </c>
    </row>
    <row r="2349" spans="1:6" x14ac:dyDescent="0.25">
      <c r="A2349" t="s">
        <v>146</v>
      </c>
      <c r="B2349" t="str">
        <f>VLOOKUP(A2349,'Cód dos países'!$A$3:$C$199,2,FALSE)</f>
        <v>ITA</v>
      </c>
      <c r="C2349">
        <f>VLOOKUP(A2349,'Cód dos países'!$A$3:$C$199,3,FALSE)</f>
        <v>84</v>
      </c>
      <c r="D2349">
        <v>2007</v>
      </c>
      <c r="E2349">
        <f t="shared" si="34"/>
        <v>842007</v>
      </c>
      <c r="F2349" s="53">
        <v>0.75</v>
      </c>
    </row>
    <row r="2350" spans="1:6" x14ac:dyDescent="0.25">
      <c r="A2350" t="s">
        <v>148</v>
      </c>
      <c r="B2350" t="str">
        <f>VLOOKUP(A2350,'Cód dos países'!$A$3:$C$199,2,FALSE)</f>
        <v>JAM</v>
      </c>
      <c r="C2350">
        <f>VLOOKUP(A2350,'Cód dos países'!$A$3:$C$199,3,FALSE)</f>
        <v>85</v>
      </c>
      <c r="D2350">
        <v>2007</v>
      </c>
      <c r="E2350">
        <f t="shared" si="34"/>
        <v>852007</v>
      </c>
      <c r="F2350" s="53">
        <v>0.375</v>
      </c>
    </row>
    <row r="2351" spans="1:6" x14ac:dyDescent="0.25">
      <c r="A2351" t="s">
        <v>150</v>
      </c>
      <c r="B2351" t="str">
        <f>VLOOKUP(A2351,'Cód dos países'!$A$3:$C$199,2,FALSE)</f>
        <v>JOR</v>
      </c>
      <c r="C2351">
        <f>VLOOKUP(A2351,'Cód dos países'!$A$3:$C$199,3,FALSE)</f>
        <v>87</v>
      </c>
      <c r="D2351">
        <v>2007</v>
      </c>
      <c r="E2351">
        <f t="shared" si="34"/>
        <v>872007</v>
      </c>
      <c r="F2351" s="53">
        <v>0.75</v>
      </c>
    </row>
    <row r="2352" spans="1:6" x14ac:dyDescent="0.25">
      <c r="A2352" t="s">
        <v>152</v>
      </c>
      <c r="B2352" t="str">
        <f>VLOOKUP(A2352,'Cód dos países'!$A$3:$C$199,2,FALSE)</f>
        <v>JPN</v>
      </c>
      <c r="C2352">
        <f>VLOOKUP(A2352,'Cód dos países'!$A$3:$C$199,3,FALSE)</f>
        <v>86</v>
      </c>
      <c r="D2352">
        <v>2007</v>
      </c>
      <c r="E2352">
        <f t="shared" si="34"/>
        <v>862007</v>
      </c>
      <c r="F2352" s="53">
        <v>0.9375</v>
      </c>
    </row>
    <row r="2353" spans="1:6" x14ac:dyDescent="0.25">
      <c r="A2353" t="s">
        <v>154</v>
      </c>
      <c r="B2353" t="str">
        <f>VLOOKUP(A2353,'Cód dos países'!$A$3:$C$199,2,FALSE)</f>
        <v>KAZ</v>
      </c>
      <c r="C2353">
        <f>VLOOKUP(A2353,'Cód dos países'!$A$3:$C$199,3,FALSE)</f>
        <v>88</v>
      </c>
      <c r="D2353">
        <v>2007</v>
      </c>
      <c r="E2353">
        <f t="shared" si="34"/>
        <v>882007</v>
      </c>
      <c r="F2353" s="53">
        <v>0.4375</v>
      </c>
    </row>
    <row r="2354" spans="1:6" x14ac:dyDescent="0.25">
      <c r="A2354" t="s">
        <v>156</v>
      </c>
      <c r="B2354" t="str">
        <f>VLOOKUP(A2354,'Cód dos países'!$A$3:$C$199,2,FALSE)</f>
        <v>KEN</v>
      </c>
      <c r="C2354">
        <f>VLOOKUP(A2354,'Cód dos países'!$A$3:$C$199,3,FALSE)</f>
        <v>89</v>
      </c>
      <c r="D2354">
        <v>2007</v>
      </c>
      <c r="E2354">
        <f t="shared" si="34"/>
        <v>892007</v>
      </c>
      <c r="F2354" s="53">
        <v>0.375</v>
      </c>
    </row>
    <row r="2355" spans="1:6" x14ac:dyDescent="0.25">
      <c r="A2355" t="s">
        <v>154</v>
      </c>
      <c r="B2355" t="str">
        <f>VLOOKUP(A2355,'Cód dos países'!$A$3:$C$199,2,FALSE)</f>
        <v>KAZ</v>
      </c>
      <c r="C2355">
        <f>VLOOKUP(A2355,'Cód dos países'!$A$3:$C$199,3,FALSE)</f>
        <v>88</v>
      </c>
      <c r="D2355">
        <v>2007</v>
      </c>
      <c r="E2355">
        <f t="shared" si="34"/>
        <v>882007</v>
      </c>
      <c r="F2355" s="53">
        <v>0.3125</v>
      </c>
    </row>
    <row r="2356" spans="1:6" x14ac:dyDescent="0.25">
      <c r="A2356" t="s">
        <v>160</v>
      </c>
      <c r="B2356" t="str">
        <f>VLOOKUP(A2356,'Cód dos países'!$A$3:$C$199,2,FALSE)</f>
        <v>KHM</v>
      </c>
      <c r="C2356">
        <f>VLOOKUP(A2356,'Cód dos países'!$A$3:$C$199,3,FALSE)</f>
        <v>29</v>
      </c>
      <c r="D2356">
        <v>2007</v>
      </c>
      <c r="E2356">
        <f t="shared" si="34"/>
        <v>292007</v>
      </c>
      <c r="F2356" s="53">
        <v>0.4375</v>
      </c>
    </row>
    <row r="2357" spans="1:6" x14ac:dyDescent="0.25">
      <c r="A2357" t="s">
        <v>356</v>
      </c>
      <c r="B2357" t="str">
        <f>VLOOKUP(A2357,'Cód dos países'!$A$3:$C$199,2,FALSE)</f>
        <v>KIR</v>
      </c>
      <c r="C2357">
        <f>VLOOKUP(A2357,'Cód dos países'!$A$3:$C$199,3,FALSE)</f>
        <v>90</v>
      </c>
      <c r="D2357">
        <v>2007</v>
      </c>
      <c r="E2357">
        <f t="shared" si="34"/>
        <v>902007</v>
      </c>
      <c r="F2357" s="53">
        <v>0.875</v>
      </c>
    </row>
    <row r="2358" spans="1:6" x14ac:dyDescent="0.25">
      <c r="A2358" t="s">
        <v>367</v>
      </c>
      <c r="B2358" t="str">
        <f>VLOOKUP(A2358,'Cód dos países'!$A$3:$C$199,2,FALSE)</f>
        <v>KNA</v>
      </c>
      <c r="C2358">
        <f>VLOOKUP(A2358,'Cód dos países'!$A$3:$C$199,3,FALSE)</f>
        <v>163</v>
      </c>
      <c r="D2358">
        <v>2007</v>
      </c>
      <c r="E2358">
        <f t="shared" si="34"/>
        <v>1632007</v>
      </c>
      <c r="F2358" s="53">
        <v>0.8125</v>
      </c>
    </row>
    <row r="2359" spans="1:6" x14ac:dyDescent="0.25">
      <c r="A2359" t="s">
        <v>432</v>
      </c>
      <c r="B2359" t="str">
        <f>VLOOKUP(A2359,'Cód dos países'!$A$3:$C$199,2,FALSE)</f>
        <v>KOR</v>
      </c>
      <c r="C2359">
        <f>VLOOKUP(A2359,'Cód dos países'!$A$3:$C$199,3,FALSE)</f>
        <v>92</v>
      </c>
      <c r="D2359">
        <v>2007</v>
      </c>
      <c r="E2359">
        <f t="shared" si="34"/>
        <v>922007</v>
      </c>
      <c r="F2359" s="53">
        <v>0.8125</v>
      </c>
    </row>
    <row r="2360" spans="1:6" x14ac:dyDescent="0.25">
      <c r="A2360" t="s">
        <v>163</v>
      </c>
      <c r="B2360" t="str">
        <f>VLOOKUP(A2360,'Cód dos países'!$A$3:$C$199,2,FALSE)</f>
        <v>KWT</v>
      </c>
      <c r="C2360">
        <f>VLOOKUP(A2360,'Cód dos países'!$A$3:$C$199,3,FALSE)</f>
        <v>94</v>
      </c>
      <c r="D2360">
        <v>2007</v>
      </c>
      <c r="E2360">
        <f t="shared" si="34"/>
        <v>942007</v>
      </c>
      <c r="F2360" s="53">
        <v>0.8125</v>
      </c>
    </row>
    <row r="2361" spans="1:6" x14ac:dyDescent="0.25">
      <c r="A2361" t="s">
        <v>165</v>
      </c>
      <c r="B2361" t="str">
        <f>VLOOKUP(A2361,'Cód dos países'!$A$3:$C$199,2,FALSE)</f>
        <v>LAO</v>
      </c>
      <c r="C2361">
        <f>VLOOKUP(A2361,'Cód dos países'!$A$3:$C$199,3,FALSE)</f>
        <v>96</v>
      </c>
      <c r="D2361">
        <v>2007</v>
      </c>
      <c r="E2361">
        <f t="shared" si="34"/>
        <v>962007</v>
      </c>
      <c r="F2361" s="53">
        <v>0.4375</v>
      </c>
    </row>
    <row r="2362" spans="1:6" x14ac:dyDescent="0.25">
      <c r="A2362" t="s">
        <v>167</v>
      </c>
      <c r="B2362" t="str">
        <f>VLOOKUP(A2362,'Cód dos países'!$A$3:$C$199,2,FALSE)</f>
        <v>LBN</v>
      </c>
      <c r="C2362">
        <f>VLOOKUP(A2362,'Cód dos países'!$A$3:$C$199,3,FALSE)</f>
        <v>98</v>
      </c>
      <c r="D2362">
        <v>2007</v>
      </c>
      <c r="E2362">
        <f t="shared" si="34"/>
        <v>982007</v>
      </c>
      <c r="F2362" s="53">
        <v>0.375</v>
      </c>
    </row>
    <row r="2363" spans="1:6" x14ac:dyDescent="0.25">
      <c r="A2363" t="s">
        <v>169</v>
      </c>
      <c r="B2363" t="str">
        <f>VLOOKUP(A2363,'Cód dos países'!$A$3:$C$199,2,FALSE)</f>
        <v>LBR</v>
      </c>
      <c r="C2363">
        <f>VLOOKUP(A2363,'Cód dos países'!$A$3:$C$199,3,FALSE)</f>
        <v>100</v>
      </c>
      <c r="D2363">
        <v>2007</v>
      </c>
      <c r="E2363">
        <f t="shared" si="34"/>
        <v>1002007</v>
      </c>
      <c r="F2363" s="53">
        <v>0.3125</v>
      </c>
    </row>
    <row r="2364" spans="1:6" x14ac:dyDescent="0.25">
      <c r="A2364" t="s">
        <v>171</v>
      </c>
      <c r="B2364" t="str">
        <f>VLOOKUP(A2364,'Cód dos países'!$A$3:$C$199,2,FALSE)</f>
        <v>LBY</v>
      </c>
      <c r="C2364">
        <f>VLOOKUP(A2364,'Cód dos países'!$A$3:$C$199,3,FALSE)</f>
        <v>101</v>
      </c>
      <c r="D2364">
        <v>2007</v>
      </c>
      <c r="E2364">
        <f t="shared" si="34"/>
        <v>1012007</v>
      </c>
      <c r="F2364" s="53">
        <v>0.5625</v>
      </c>
    </row>
    <row r="2365" spans="1:6" x14ac:dyDescent="0.25">
      <c r="A2365" t="s">
        <v>368</v>
      </c>
      <c r="B2365" t="str">
        <f>VLOOKUP(A2365,'Cód dos países'!$A$3:$C$199,2,FALSE)</f>
        <v>LCA</v>
      </c>
      <c r="C2365">
        <f>VLOOKUP(A2365,'Cód dos países'!$A$3:$C$199,3,FALSE)</f>
        <v>164</v>
      </c>
      <c r="D2365">
        <v>2007</v>
      </c>
      <c r="E2365">
        <f t="shared" si="34"/>
        <v>1642007</v>
      </c>
      <c r="F2365" s="53">
        <v>0.8125</v>
      </c>
    </row>
    <row r="2366" spans="1:6" x14ac:dyDescent="0.25">
      <c r="A2366" t="s">
        <v>359</v>
      </c>
      <c r="B2366" t="str">
        <f>VLOOKUP(A2366,'Cód dos países'!$A$3:$C$199,2,FALSE)</f>
        <v>LIE</v>
      </c>
      <c r="C2366">
        <f>VLOOKUP(A2366,'Cód dos países'!$A$3:$C$199,3,FALSE)</f>
        <v>102</v>
      </c>
      <c r="D2366">
        <v>2007</v>
      </c>
      <c r="E2366">
        <f t="shared" si="34"/>
        <v>1022007</v>
      </c>
      <c r="F2366" s="53">
        <v>0.9375</v>
      </c>
    </row>
    <row r="2367" spans="1:6" x14ac:dyDescent="0.25">
      <c r="A2367" t="s">
        <v>173</v>
      </c>
      <c r="B2367" t="str">
        <f>VLOOKUP(A2367,'Cód dos países'!$A$3:$C$199,2,FALSE)</f>
        <v>LKA</v>
      </c>
      <c r="C2367">
        <f>VLOOKUP(A2367,'Cód dos países'!$A$3:$C$199,3,FALSE)</f>
        <v>162</v>
      </c>
      <c r="D2367">
        <v>2007</v>
      </c>
      <c r="E2367">
        <f t="shared" si="34"/>
        <v>1622007</v>
      </c>
      <c r="F2367" s="53">
        <v>0.6875</v>
      </c>
    </row>
    <row r="2368" spans="1:6" x14ac:dyDescent="0.25">
      <c r="A2368" t="s">
        <v>175</v>
      </c>
      <c r="B2368" t="str">
        <f>VLOOKUP(A2368,'Cód dos países'!$A$3:$C$199,2,FALSE)</f>
        <v>LSO</v>
      </c>
      <c r="C2368">
        <f>VLOOKUP(A2368,'Cód dos países'!$A$3:$C$199,3,FALSE)</f>
        <v>99</v>
      </c>
      <c r="D2368">
        <v>2007</v>
      </c>
      <c r="E2368">
        <f t="shared" si="34"/>
        <v>992007</v>
      </c>
      <c r="F2368" s="53">
        <v>0.5625</v>
      </c>
    </row>
    <row r="2369" spans="1:6" x14ac:dyDescent="0.25">
      <c r="A2369" t="s">
        <v>177</v>
      </c>
      <c r="B2369" t="str">
        <f>VLOOKUP(A2369,'Cód dos países'!$A$3:$C$199,2,FALSE)</f>
        <v>LTU</v>
      </c>
      <c r="C2369">
        <f>VLOOKUP(A2369,'Cód dos países'!$A$3:$C$199,3,FALSE)</f>
        <v>103</v>
      </c>
      <c r="D2369">
        <v>2007</v>
      </c>
      <c r="E2369">
        <f t="shared" si="34"/>
        <v>1032007</v>
      </c>
      <c r="F2369" s="53">
        <v>0.75</v>
      </c>
    </row>
    <row r="2370" spans="1:6" x14ac:dyDescent="0.25">
      <c r="A2370" t="s">
        <v>179</v>
      </c>
      <c r="B2370" t="str">
        <f>VLOOKUP(A2370,'Cód dos países'!$A$3:$C$199,2,FALSE)</f>
        <v>LUX</v>
      </c>
      <c r="C2370">
        <f>VLOOKUP(A2370,'Cód dos países'!$A$3:$C$199,3,FALSE)</f>
        <v>104</v>
      </c>
      <c r="D2370">
        <v>2007</v>
      </c>
      <c r="E2370">
        <f t="shared" si="34"/>
        <v>1042007</v>
      </c>
      <c r="F2370" s="53">
        <v>1</v>
      </c>
    </row>
    <row r="2371" spans="1:6" x14ac:dyDescent="0.25">
      <c r="A2371" t="s">
        <v>181</v>
      </c>
      <c r="B2371" t="str">
        <f>VLOOKUP(A2371,'Cód dos países'!$A$3:$C$199,2,FALSE)</f>
        <v>LVA</v>
      </c>
      <c r="C2371">
        <f>VLOOKUP(A2371,'Cód dos países'!$A$3:$C$199,3,FALSE)</f>
        <v>97</v>
      </c>
      <c r="D2371">
        <v>2007</v>
      </c>
      <c r="E2371">
        <f t="shared" si="34"/>
        <v>972007</v>
      </c>
      <c r="F2371" s="53">
        <v>0.6875</v>
      </c>
    </row>
    <row r="2372" spans="1:6" x14ac:dyDescent="0.25">
      <c r="A2372" t="s">
        <v>593</v>
      </c>
      <c r="B2372" t="e">
        <f>VLOOKUP(A2372,'Cód dos países'!$A$3:$C$199,2,FALSE)</f>
        <v>#N/A</v>
      </c>
      <c r="C2372" t="e">
        <f>VLOOKUP(A2372,'Cód dos países'!$A$3:$C$199,3,FALSE)</f>
        <v>#N/A</v>
      </c>
      <c r="D2372">
        <v>2007</v>
      </c>
      <c r="E2372" t="e">
        <f t="shared" si="34"/>
        <v>#N/A</v>
      </c>
      <c r="F2372" s="53">
        <v>0.6875</v>
      </c>
    </row>
    <row r="2373" spans="1:6" x14ac:dyDescent="0.25">
      <c r="A2373" t="s">
        <v>183</v>
      </c>
      <c r="B2373" t="str">
        <f>VLOOKUP(A2373,'Cód dos países'!$A$3:$C$199,2,FALSE)</f>
        <v>MAR</v>
      </c>
      <c r="C2373">
        <f>VLOOKUP(A2373,'Cód dos países'!$A$3:$C$199,3,FALSE)</f>
        <v>121</v>
      </c>
      <c r="D2373">
        <v>2007</v>
      </c>
      <c r="E2373">
        <f t="shared" si="34"/>
        <v>1212007</v>
      </c>
      <c r="F2373" s="53">
        <v>0.5625</v>
      </c>
    </row>
    <row r="2374" spans="1:6" x14ac:dyDescent="0.25">
      <c r="A2374" t="s">
        <v>185</v>
      </c>
      <c r="B2374" t="str">
        <f>VLOOKUP(A2374,'Cód dos países'!$A$3:$C$199,2,FALSE)</f>
        <v>MDA</v>
      </c>
      <c r="C2374">
        <f>VLOOKUP(A2374,'Cód dos países'!$A$3:$C$199,3,FALSE)</f>
        <v>117</v>
      </c>
      <c r="D2374">
        <v>2007</v>
      </c>
      <c r="E2374">
        <f t="shared" si="34"/>
        <v>1172007</v>
      </c>
      <c r="F2374" s="53">
        <v>0.375</v>
      </c>
    </row>
    <row r="2375" spans="1:6" x14ac:dyDescent="0.25">
      <c r="A2375" t="s">
        <v>187</v>
      </c>
      <c r="B2375" t="str">
        <f>VLOOKUP(A2375,'Cód dos países'!$A$3:$C$199,2,FALSE)</f>
        <v>MDG</v>
      </c>
      <c r="C2375">
        <f>VLOOKUP(A2375,'Cód dos países'!$A$3:$C$199,3,FALSE)</f>
        <v>106</v>
      </c>
      <c r="D2375">
        <v>2007</v>
      </c>
      <c r="E2375">
        <f t="shared" si="34"/>
        <v>1062007</v>
      </c>
      <c r="F2375" s="53">
        <v>0.625</v>
      </c>
    </row>
    <row r="2376" spans="1:6" x14ac:dyDescent="0.25">
      <c r="A2376" t="s">
        <v>189</v>
      </c>
      <c r="B2376" t="str">
        <f>VLOOKUP(A2376,'Cód dos países'!$A$3:$C$199,2,FALSE)</f>
        <v>MDV</v>
      </c>
      <c r="C2376">
        <f>VLOOKUP(A2376,'Cód dos países'!$A$3:$C$199,3,FALSE)</f>
        <v>109</v>
      </c>
      <c r="D2376">
        <v>2007</v>
      </c>
      <c r="E2376">
        <f t="shared" si="34"/>
        <v>1092007</v>
      </c>
      <c r="F2376" s="53">
        <v>0.625</v>
      </c>
    </row>
    <row r="2377" spans="1:6" x14ac:dyDescent="0.25">
      <c r="A2377" t="s">
        <v>191</v>
      </c>
      <c r="B2377" t="str">
        <f>VLOOKUP(A2377,'Cód dos países'!$A$3:$C$199,2,FALSE)</f>
        <v>MEX</v>
      </c>
      <c r="C2377">
        <f>VLOOKUP(A2377,'Cód dos países'!$A$3:$C$199,3,FALSE)</f>
        <v>115</v>
      </c>
      <c r="D2377">
        <v>2007</v>
      </c>
      <c r="E2377">
        <f t="shared" si="34"/>
        <v>1152007</v>
      </c>
      <c r="F2377" s="53">
        <v>0.5</v>
      </c>
    </row>
    <row r="2378" spans="1:6" x14ac:dyDescent="0.25">
      <c r="A2378" t="s">
        <v>193</v>
      </c>
      <c r="B2378" t="str">
        <f>VLOOKUP(A2378,'Cód dos países'!$A$3:$C$199,2,FALSE)</f>
        <v>MKD</v>
      </c>
      <c r="C2378">
        <f>VLOOKUP(A2378,'Cód dos países'!$A$3:$C$199,3,FALSE)</f>
        <v>105</v>
      </c>
      <c r="D2378">
        <v>2007</v>
      </c>
      <c r="E2378">
        <f t="shared" si="34"/>
        <v>1052007</v>
      </c>
      <c r="F2378" s="53">
        <v>0.5</v>
      </c>
    </row>
    <row r="2379" spans="1:6" x14ac:dyDescent="0.25">
      <c r="A2379" t="s">
        <v>195</v>
      </c>
      <c r="B2379" t="str">
        <f>VLOOKUP(A2379,'Cód dos países'!$A$3:$C$199,2,FALSE)</f>
        <v>MLI</v>
      </c>
      <c r="C2379">
        <f>VLOOKUP(A2379,'Cód dos países'!$A$3:$C$199,3,FALSE)</f>
        <v>110</v>
      </c>
      <c r="D2379">
        <v>2007</v>
      </c>
      <c r="E2379">
        <f t="shared" si="34"/>
        <v>1102007</v>
      </c>
      <c r="F2379" s="53">
        <v>0.6875</v>
      </c>
    </row>
    <row r="2380" spans="1:6" x14ac:dyDescent="0.25">
      <c r="A2380" t="s">
        <v>197</v>
      </c>
      <c r="B2380" t="str">
        <f>VLOOKUP(A2380,'Cód dos países'!$A$3:$C$199,2,FALSE)</f>
        <v>MLT</v>
      </c>
      <c r="C2380">
        <f>VLOOKUP(A2380,'Cód dos países'!$A$3:$C$199,3,FALSE)</f>
        <v>111</v>
      </c>
      <c r="D2380">
        <v>2007</v>
      </c>
      <c r="E2380">
        <f t="shared" si="34"/>
        <v>1112007</v>
      </c>
      <c r="F2380" s="53">
        <v>0.9375</v>
      </c>
    </row>
    <row r="2381" spans="1:6" x14ac:dyDescent="0.25">
      <c r="A2381" t="s">
        <v>338</v>
      </c>
      <c r="B2381" t="str">
        <f>VLOOKUP(A2381,'Cód dos países'!$A$3:$C$199,2,FALSE)</f>
        <v>MMR</v>
      </c>
      <c r="C2381">
        <f>VLOOKUP(A2381,'Cód dos países'!$A$3:$C$199,3,FALSE)</f>
        <v>123</v>
      </c>
      <c r="D2381">
        <v>2007</v>
      </c>
      <c r="E2381">
        <f t="shared" si="34"/>
        <v>1232007</v>
      </c>
      <c r="F2381" s="53">
        <v>0.375</v>
      </c>
    </row>
    <row r="2382" spans="1:6" x14ac:dyDescent="0.25">
      <c r="A2382" t="s">
        <v>201</v>
      </c>
      <c r="B2382" t="str">
        <f>VLOOKUP(A2382,'Cód dos países'!$A$3:$C$199,2,FALSE)</f>
        <v>MNG</v>
      </c>
      <c r="C2382">
        <f>VLOOKUP(A2382,'Cód dos países'!$A$3:$C$199,3,FALSE)</f>
        <v>119</v>
      </c>
      <c r="D2382">
        <v>2007</v>
      </c>
      <c r="E2382">
        <f t="shared" si="34"/>
        <v>1192007</v>
      </c>
      <c r="F2382" s="53">
        <v>0.625</v>
      </c>
    </row>
    <row r="2383" spans="1:6" x14ac:dyDescent="0.25">
      <c r="A2383" t="s">
        <v>200</v>
      </c>
      <c r="B2383" t="str">
        <f>VLOOKUP(A2383,'Cód dos países'!$A$3:$C$199,2,FALSE)</f>
        <v>MNP</v>
      </c>
      <c r="C2383">
        <f>VLOOKUP(A2383,'Cód dos países'!$A$3:$C$199,3,FALSE)</f>
        <v>120</v>
      </c>
      <c r="D2383">
        <v>2007</v>
      </c>
      <c r="E2383">
        <f t="shared" si="34"/>
        <v>1202007</v>
      </c>
      <c r="F2383" s="53" t="e">
        <v>#N/A</v>
      </c>
    </row>
    <row r="2384" spans="1:6" x14ac:dyDescent="0.25">
      <c r="A2384" t="s">
        <v>203</v>
      </c>
      <c r="B2384" t="str">
        <f>VLOOKUP(A2384,'Cód dos países'!$A$3:$C$199,2,FALSE)</f>
        <v>MOZ</v>
      </c>
      <c r="C2384">
        <f>VLOOKUP(A2384,'Cód dos países'!$A$3:$C$199,3,FALSE)</f>
        <v>122</v>
      </c>
      <c r="D2384">
        <v>2007</v>
      </c>
      <c r="E2384">
        <f t="shared" si="34"/>
        <v>1222007</v>
      </c>
      <c r="F2384" s="53">
        <v>0.5</v>
      </c>
    </row>
    <row r="2385" spans="1:6" x14ac:dyDescent="0.25">
      <c r="A2385" t="s">
        <v>205</v>
      </c>
      <c r="B2385" t="str">
        <f>VLOOKUP(A2385,'Cód dos países'!$A$3:$C$199,2,FALSE)</f>
        <v>MRT</v>
      </c>
      <c r="C2385">
        <f>VLOOKUP(A2385,'Cód dos países'!$A$3:$C$199,3,FALSE)</f>
        <v>113</v>
      </c>
      <c r="D2385">
        <v>2007</v>
      </c>
      <c r="E2385">
        <f t="shared" si="34"/>
        <v>1132007</v>
      </c>
      <c r="F2385" s="53">
        <v>0.5625</v>
      </c>
    </row>
    <row r="2386" spans="1:6" x14ac:dyDescent="0.25">
      <c r="A2386" t="s">
        <v>594</v>
      </c>
      <c r="B2386" t="e">
        <f>VLOOKUP(A2386,'Cód dos países'!$A$3:$C$199,2,FALSE)</f>
        <v>#N/A</v>
      </c>
      <c r="C2386" t="e">
        <f>VLOOKUP(A2386,'Cód dos países'!$A$3:$C$199,3,FALSE)</f>
        <v>#N/A</v>
      </c>
      <c r="D2386">
        <v>2007</v>
      </c>
      <c r="E2386" t="e">
        <f t="shared" si="34"/>
        <v>#N/A</v>
      </c>
      <c r="F2386" s="53">
        <v>0.8125</v>
      </c>
    </row>
    <row r="2387" spans="1:6" x14ac:dyDescent="0.25">
      <c r="A2387" t="s">
        <v>207</v>
      </c>
      <c r="B2387" t="str">
        <f>VLOOKUP(A2387,'Cód dos países'!$A$3:$C$199,2,FALSE)</f>
        <v>MUS</v>
      </c>
      <c r="C2387">
        <f>VLOOKUP(A2387,'Cód dos países'!$A$3:$C$199,3,FALSE)</f>
        <v>114</v>
      </c>
      <c r="D2387">
        <v>2007</v>
      </c>
      <c r="E2387">
        <f t="shared" si="34"/>
        <v>1142007</v>
      </c>
      <c r="F2387" s="53">
        <v>0.875</v>
      </c>
    </row>
    <row r="2388" spans="1:6" x14ac:dyDescent="0.25">
      <c r="A2388" t="s">
        <v>209</v>
      </c>
      <c r="B2388" t="str">
        <f>VLOOKUP(A2388,'Cód dos países'!$A$3:$C$199,2,FALSE)</f>
        <v>MWI</v>
      </c>
      <c r="C2388">
        <f>VLOOKUP(A2388,'Cód dos países'!$A$3:$C$199,3,FALSE)</f>
        <v>107</v>
      </c>
      <c r="D2388">
        <v>2007</v>
      </c>
      <c r="E2388">
        <f t="shared" si="34"/>
        <v>1072007</v>
      </c>
      <c r="F2388" s="53">
        <v>0.5</v>
      </c>
    </row>
    <row r="2389" spans="1:6" x14ac:dyDescent="0.25">
      <c r="A2389" t="s">
        <v>211</v>
      </c>
      <c r="B2389" t="str">
        <f>VLOOKUP(A2389,'Cód dos países'!$A$3:$C$199,2,FALSE)</f>
        <v>MYS</v>
      </c>
      <c r="C2389">
        <f>VLOOKUP(A2389,'Cód dos países'!$A$3:$C$199,3,FALSE)</f>
        <v>108</v>
      </c>
      <c r="D2389">
        <v>2007</v>
      </c>
      <c r="E2389">
        <f t="shared" si="34"/>
        <v>1082007</v>
      </c>
      <c r="F2389" s="53">
        <v>0.6875</v>
      </c>
    </row>
    <row r="2390" spans="1:6" x14ac:dyDescent="0.25">
      <c r="A2390" t="s">
        <v>213</v>
      </c>
      <c r="B2390" t="str">
        <f>VLOOKUP(A2390,'Cód dos países'!$A$3:$C$199,2,FALSE)</f>
        <v>NAM</v>
      </c>
      <c r="C2390">
        <f>VLOOKUP(A2390,'Cód dos países'!$A$3:$C$199,3,FALSE)</f>
        <v>124</v>
      </c>
      <c r="D2390">
        <v>2007</v>
      </c>
      <c r="E2390">
        <f t="shared" si="34"/>
        <v>1242007</v>
      </c>
      <c r="F2390" s="53">
        <v>0.6875</v>
      </c>
    </row>
    <row r="2391" spans="1:6" x14ac:dyDescent="0.25">
      <c r="A2391" t="s">
        <v>215</v>
      </c>
      <c r="B2391" t="str">
        <f>VLOOKUP(A2391,'Cód dos países'!$A$3:$C$199,2,FALSE)</f>
        <v>NER</v>
      </c>
      <c r="C2391">
        <f>VLOOKUP(A2391,'Cód dos países'!$A$3:$C$199,3,FALSE)</f>
        <v>130</v>
      </c>
      <c r="D2391">
        <v>2007</v>
      </c>
      <c r="E2391">
        <f t="shared" si="34"/>
        <v>1302007</v>
      </c>
      <c r="F2391" s="53">
        <v>0.5</v>
      </c>
    </row>
    <row r="2392" spans="1:6" x14ac:dyDescent="0.25">
      <c r="A2392" t="s">
        <v>217</v>
      </c>
      <c r="B2392" t="str">
        <f>VLOOKUP(A2392,'Cód dos países'!$A$3:$C$199,2,FALSE)</f>
        <v>NGA</v>
      </c>
      <c r="C2392">
        <f>VLOOKUP(A2392,'Cód dos países'!$A$3:$C$199,3,FALSE)</f>
        <v>131</v>
      </c>
      <c r="D2392">
        <v>2007</v>
      </c>
      <c r="E2392">
        <f t="shared" si="34"/>
        <v>1312007</v>
      </c>
      <c r="F2392" s="53">
        <v>0.4375</v>
      </c>
    </row>
    <row r="2393" spans="1:6" x14ac:dyDescent="0.25">
      <c r="A2393" t="s">
        <v>219</v>
      </c>
      <c r="B2393" t="str">
        <f>VLOOKUP(A2393,'Cód dos países'!$A$3:$C$199,2,FALSE)</f>
        <v>NIC</v>
      </c>
      <c r="C2393">
        <f>VLOOKUP(A2393,'Cód dos países'!$A$3:$C$199,3,FALSE)</f>
        <v>129</v>
      </c>
      <c r="D2393">
        <v>2007</v>
      </c>
      <c r="E2393">
        <f t="shared" si="34"/>
        <v>1292007</v>
      </c>
      <c r="F2393" s="53">
        <v>0.375</v>
      </c>
    </row>
    <row r="2394" spans="1:6" x14ac:dyDescent="0.25">
      <c r="A2394" t="s">
        <v>221</v>
      </c>
      <c r="B2394" t="str">
        <f>VLOOKUP(A2394,'Cód dos países'!$A$3:$C$199,2,FALSE)</f>
        <v>NLD</v>
      </c>
      <c r="C2394">
        <f>VLOOKUP(A2394,'Cód dos países'!$A$3:$C$199,3,FALSE)</f>
        <v>127</v>
      </c>
      <c r="D2394">
        <v>2007</v>
      </c>
      <c r="E2394">
        <f t="shared" si="34"/>
        <v>1272007</v>
      </c>
      <c r="F2394" s="53">
        <v>0.9375</v>
      </c>
    </row>
    <row r="2395" spans="1:6" x14ac:dyDescent="0.25">
      <c r="A2395" t="s">
        <v>223</v>
      </c>
      <c r="B2395" t="str">
        <f>VLOOKUP(A2395,'Cód dos países'!$A$3:$C$199,2,FALSE)</f>
        <v>NOR</v>
      </c>
      <c r="C2395">
        <f>VLOOKUP(A2395,'Cód dos países'!$A$3:$C$199,3,FALSE)</f>
        <v>132</v>
      </c>
      <c r="D2395">
        <v>2007</v>
      </c>
      <c r="E2395">
        <f t="shared" si="34"/>
        <v>1322007</v>
      </c>
      <c r="F2395" s="53">
        <v>1</v>
      </c>
    </row>
    <row r="2396" spans="1:6" x14ac:dyDescent="0.25">
      <c r="A2396" t="s">
        <v>225</v>
      </c>
      <c r="B2396" t="str">
        <f>VLOOKUP(A2396,'Cód dos países'!$A$3:$C$199,2,FALSE)</f>
        <v>NPL</v>
      </c>
      <c r="C2396">
        <f>VLOOKUP(A2396,'Cód dos países'!$A$3:$C$199,3,FALSE)</f>
        <v>126</v>
      </c>
      <c r="D2396">
        <v>2007</v>
      </c>
      <c r="E2396">
        <f t="shared" si="34"/>
        <v>1262007</v>
      </c>
      <c r="F2396" s="53">
        <v>0.5</v>
      </c>
    </row>
    <row r="2397" spans="1:6" x14ac:dyDescent="0.25">
      <c r="A2397" t="s">
        <v>227</v>
      </c>
      <c r="B2397" t="str">
        <f>VLOOKUP(A2397,'Cód dos países'!$A$3:$C$199,2,FALSE)</f>
        <v>NZL</v>
      </c>
      <c r="C2397">
        <f>VLOOKUP(A2397,'Cód dos países'!$A$3:$C$199,3,FALSE)</f>
        <v>128</v>
      </c>
      <c r="D2397">
        <v>2007</v>
      </c>
      <c r="E2397">
        <f t="shared" si="34"/>
        <v>1282007</v>
      </c>
      <c r="F2397" s="53">
        <v>1</v>
      </c>
    </row>
    <row r="2398" spans="1:6" x14ac:dyDescent="0.25">
      <c r="A2398" t="s">
        <v>229</v>
      </c>
      <c r="B2398" t="str">
        <f>VLOOKUP(A2398,'Cód dos países'!$A$3:$C$199,2,FALSE)</f>
        <v>OMN</v>
      </c>
      <c r="C2398">
        <f>VLOOKUP(A2398,'Cód dos países'!$A$3:$C$199,3,FALSE)</f>
        <v>133</v>
      </c>
      <c r="D2398">
        <v>2007</v>
      </c>
      <c r="E2398">
        <f t="shared" si="34"/>
        <v>1332007</v>
      </c>
      <c r="F2398" s="53">
        <v>0.8125</v>
      </c>
    </row>
    <row r="2399" spans="1:6" x14ac:dyDescent="0.25">
      <c r="A2399" t="s">
        <v>231</v>
      </c>
      <c r="B2399" t="str">
        <f>VLOOKUP(A2399,'Cód dos países'!$A$3:$C$199,2,FALSE)</f>
        <v>PAK</v>
      </c>
      <c r="C2399">
        <f>VLOOKUP(A2399,'Cód dos países'!$A$3:$C$199,3,FALSE)</f>
        <v>134</v>
      </c>
      <c r="D2399">
        <v>2007</v>
      </c>
      <c r="E2399">
        <f t="shared" si="34"/>
        <v>1342007</v>
      </c>
      <c r="F2399" s="53">
        <v>0.3125</v>
      </c>
    </row>
    <row r="2400" spans="1:6" x14ac:dyDescent="0.25">
      <c r="A2400" t="s">
        <v>233</v>
      </c>
      <c r="B2400" t="str">
        <f>VLOOKUP(A2400,'Cód dos países'!$A$3:$C$199,2,FALSE)</f>
        <v>PAN</v>
      </c>
      <c r="C2400">
        <f>VLOOKUP(A2400,'Cód dos países'!$A$3:$C$199,3,FALSE)</f>
        <v>136</v>
      </c>
      <c r="D2400">
        <v>2007</v>
      </c>
      <c r="E2400">
        <f t="shared" si="34"/>
        <v>1362007</v>
      </c>
      <c r="F2400" s="53">
        <v>0.5</v>
      </c>
    </row>
    <row r="2401" spans="1:6" x14ac:dyDescent="0.25">
      <c r="A2401" t="s">
        <v>235</v>
      </c>
      <c r="B2401" t="str">
        <f>VLOOKUP(A2401,'Cód dos países'!$A$3:$C$199,2,FALSE)</f>
        <v>PER</v>
      </c>
      <c r="C2401">
        <f>VLOOKUP(A2401,'Cód dos países'!$A$3:$C$199,3,FALSE)</f>
        <v>139</v>
      </c>
      <c r="D2401">
        <v>2007</v>
      </c>
      <c r="E2401">
        <f t="shared" si="34"/>
        <v>1392007</v>
      </c>
      <c r="F2401" s="53">
        <v>0.5</v>
      </c>
    </row>
    <row r="2402" spans="1:6" x14ac:dyDescent="0.25">
      <c r="A2402" t="s">
        <v>237</v>
      </c>
      <c r="B2402" t="str">
        <f>VLOOKUP(A2402,'Cód dos países'!$A$3:$C$199,2,FALSE)</f>
        <v>PHL</v>
      </c>
      <c r="C2402">
        <f>VLOOKUP(A2402,'Cód dos países'!$A$3:$C$199,3,FALSE)</f>
        <v>140</v>
      </c>
      <c r="D2402">
        <v>2007</v>
      </c>
      <c r="E2402">
        <f t="shared" si="34"/>
        <v>1402007</v>
      </c>
      <c r="F2402" s="53">
        <v>0.5</v>
      </c>
    </row>
    <row r="2403" spans="1:6" x14ac:dyDescent="0.25">
      <c r="A2403" t="s">
        <v>239</v>
      </c>
      <c r="B2403" t="str">
        <f>VLOOKUP(A2403,'Cód dos países'!$A$3:$C$199,2,FALSE)</f>
        <v>PNG</v>
      </c>
      <c r="C2403">
        <f>VLOOKUP(A2403,'Cód dos países'!$A$3:$C$199,3,FALSE)</f>
        <v>137</v>
      </c>
      <c r="D2403">
        <v>2007</v>
      </c>
      <c r="E2403">
        <f t="shared" si="34"/>
        <v>1372007</v>
      </c>
      <c r="F2403" s="53">
        <v>0.25</v>
      </c>
    </row>
    <row r="2404" spans="1:6" x14ac:dyDescent="0.25">
      <c r="A2404" t="s">
        <v>241</v>
      </c>
      <c r="B2404" t="str">
        <f>VLOOKUP(A2404,'Cód dos países'!$A$3:$C$199,2,FALSE)</f>
        <v>POL</v>
      </c>
      <c r="C2404">
        <f>VLOOKUP(A2404,'Cód dos países'!$A$3:$C$199,3,FALSE)</f>
        <v>141</v>
      </c>
      <c r="D2404">
        <v>2007</v>
      </c>
      <c r="E2404">
        <f t="shared" si="34"/>
        <v>1412007</v>
      </c>
      <c r="F2404" s="53">
        <v>0.75</v>
      </c>
    </row>
    <row r="2405" spans="1:6" x14ac:dyDescent="0.25">
      <c r="A2405" t="s">
        <v>595</v>
      </c>
      <c r="B2405" t="e">
        <f>VLOOKUP(A2405,'Cód dos países'!$A$3:$C$199,2,FALSE)</f>
        <v>#N/A</v>
      </c>
      <c r="C2405" t="e">
        <f>VLOOKUP(A2405,'Cód dos países'!$A$3:$C$199,3,FALSE)</f>
        <v>#N/A</v>
      </c>
      <c r="D2405">
        <v>2007</v>
      </c>
      <c r="E2405" t="e">
        <f t="shared" si="34"/>
        <v>#N/A</v>
      </c>
      <c r="F2405" s="53">
        <v>0.75</v>
      </c>
    </row>
    <row r="2406" spans="1:6" x14ac:dyDescent="0.25">
      <c r="A2406" t="s">
        <v>431</v>
      </c>
      <c r="B2406" t="str">
        <f>VLOOKUP(A2406,'Cód dos países'!$A$3:$C$199,2,FALSE)</f>
        <v>PRK</v>
      </c>
      <c r="C2406">
        <f>VLOOKUP(A2406,'Cód dos países'!$A$3:$C$199,3,FALSE)</f>
        <v>91</v>
      </c>
      <c r="D2406">
        <v>2007</v>
      </c>
      <c r="E2406">
        <f t="shared" si="34"/>
        <v>912007</v>
      </c>
      <c r="F2406" s="53">
        <v>0.4375</v>
      </c>
    </row>
    <row r="2407" spans="1:6" x14ac:dyDescent="0.25">
      <c r="A2407" t="s">
        <v>244</v>
      </c>
      <c r="B2407" t="str">
        <f>VLOOKUP(A2407,'Cód dos países'!$A$3:$C$199,2,FALSE)</f>
        <v>PRT</v>
      </c>
      <c r="C2407">
        <f>VLOOKUP(A2407,'Cód dos países'!$A$3:$C$199,3,FALSE)</f>
        <v>142</v>
      </c>
      <c r="D2407">
        <v>2007</v>
      </c>
      <c r="E2407">
        <f t="shared" si="34"/>
        <v>1422007</v>
      </c>
      <c r="F2407" s="53">
        <v>0.875</v>
      </c>
    </row>
    <row r="2408" spans="1:6" x14ac:dyDescent="0.25">
      <c r="A2408" t="s">
        <v>246</v>
      </c>
      <c r="B2408" t="str">
        <f>VLOOKUP(A2408,'Cód dos países'!$A$3:$C$199,2,FALSE)</f>
        <v>PRY</v>
      </c>
      <c r="C2408">
        <f>VLOOKUP(A2408,'Cód dos países'!$A$3:$C$199,3,FALSE)</f>
        <v>138</v>
      </c>
      <c r="D2408">
        <v>2007</v>
      </c>
      <c r="E2408">
        <f t="shared" si="34"/>
        <v>1382007</v>
      </c>
      <c r="F2408" s="53">
        <v>0.375</v>
      </c>
    </row>
    <row r="2409" spans="1:6" x14ac:dyDescent="0.25">
      <c r="A2409" t="s">
        <v>248</v>
      </c>
      <c r="B2409" t="str">
        <f>VLOOKUP(A2409,'Cód dos países'!$A$3:$C$199,2,FALSE)</f>
        <v>QAT</v>
      </c>
      <c r="C2409">
        <f>VLOOKUP(A2409,'Cód dos países'!$A$3:$C$199,3,FALSE)</f>
        <v>143</v>
      </c>
      <c r="D2409">
        <v>2007</v>
      </c>
      <c r="E2409">
        <f t="shared" si="34"/>
        <v>1432007</v>
      </c>
      <c r="F2409" s="53">
        <v>0.75</v>
      </c>
    </row>
    <row r="2410" spans="1:6" x14ac:dyDescent="0.25">
      <c r="A2410" t="s">
        <v>596</v>
      </c>
      <c r="B2410" t="e">
        <f>VLOOKUP(A2410,'Cód dos países'!$A$3:$C$199,2,FALSE)</f>
        <v>#N/A</v>
      </c>
      <c r="C2410" t="e">
        <f>VLOOKUP(A2410,'Cód dos países'!$A$3:$C$199,3,FALSE)</f>
        <v>#N/A</v>
      </c>
      <c r="D2410">
        <v>2007</v>
      </c>
      <c r="E2410" t="e">
        <f t="shared" si="34"/>
        <v>#N/A</v>
      </c>
      <c r="F2410" s="53">
        <v>0.875</v>
      </c>
    </row>
    <row r="2411" spans="1:6" x14ac:dyDescent="0.25">
      <c r="A2411" t="s">
        <v>250</v>
      </c>
      <c r="B2411" t="str">
        <f>VLOOKUP(A2411,'Cód dos países'!$A$3:$C$199,2,FALSE)</f>
        <v>ROM</v>
      </c>
      <c r="C2411">
        <f>VLOOKUP(A2411,'Cód dos países'!$A$3:$C$199,3,FALSE)</f>
        <v>144</v>
      </c>
      <c r="D2411">
        <v>2007</v>
      </c>
      <c r="E2411">
        <f t="shared" si="34"/>
        <v>1442007</v>
      </c>
      <c r="F2411" s="53">
        <v>0.75</v>
      </c>
    </row>
    <row r="2412" spans="1:6" x14ac:dyDescent="0.25">
      <c r="A2412" t="s">
        <v>251</v>
      </c>
      <c r="B2412" t="str">
        <f>VLOOKUP(A2412,'Cód dos países'!$A$3:$C$199,2,FALSE)</f>
        <v>RUS</v>
      </c>
      <c r="C2412">
        <f>VLOOKUP(A2412,'Cód dos países'!$A$3:$C$199,3,FALSE)</f>
        <v>145</v>
      </c>
      <c r="D2412">
        <v>2007</v>
      </c>
      <c r="E2412">
        <f t="shared" ref="E2412:E2475" si="35">C2412*10000+D2412</f>
        <v>1452007</v>
      </c>
      <c r="F2412" s="53">
        <v>0.25</v>
      </c>
    </row>
    <row r="2413" spans="1:6" x14ac:dyDescent="0.25">
      <c r="A2413" t="s">
        <v>253</v>
      </c>
      <c r="B2413" t="str">
        <f>VLOOKUP(A2413,'Cód dos países'!$A$3:$C$199,2,FALSE)</f>
        <v>RWA</v>
      </c>
      <c r="C2413">
        <f>VLOOKUP(A2413,'Cód dos países'!$A$3:$C$199,3,FALSE)</f>
        <v>146</v>
      </c>
      <c r="D2413">
        <v>2007</v>
      </c>
      <c r="E2413">
        <f t="shared" si="35"/>
        <v>1462007</v>
      </c>
      <c r="F2413" s="53">
        <v>0.375</v>
      </c>
    </row>
    <row r="2414" spans="1:6" x14ac:dyDescent="0.25">
      <c r="A2414" t="s">
        <v>365</v>
      </c>
      <c r="B2414" t="str">
        <f>VLOOKUP(A2414,'Cód dos países'!$A$3:$C$199,2,FALSE)</f>
        <v>SAM</v>
      </c>
      <c r="C2414">
        <f>VLOOKUP(A2414,'Cód dos países'!$A$3:$C$199,3,FALSE)</f>
        <v>147</v>
      </c>
      <c r="D2414">
        <v>2007</v>
      </c>
      <c r="E2414">
        <f t="shared" si="35"/>
        <v>1472007</v>
      </c>
      <c r="F2414" s="53">
        <v>0.8125</v>
      </c>
    </row>
    <row r="2415" spans="1:6" x14ac:dyDescent="0.25">
      <c r="A2415" t="s">
        <v>255</v>
      </c>
      <c r="B2415" t="str">
        <f>VLOOKUP(A2415,'Cód dos países'!$A$3:$C$199,2,FALSE)</f>
        <v>SAU</v>
      </c>
      <c r="C2415">
        <f>VLOOKUP(A2415,'Cód dos países'!$A$3:$C$199,3,FALSE)</f>
        <v>150</v>
      </c>
      <c r="D2415">
        <v>2007</v>
      </c>
      <c r="E2415">
        <f t="shared" si="35"/>
        <v>1502007</v>
      </c>
      <c r="F2415" s="53">
        <v>0.75</v>
      </c>
    </row>
    <row r="2416" spans="1:6" x14ac:dyDescent="0.25">
      <c r="A2416" t="s">
        <v>257</v>
      </c>
      <c r="B2416" t="str">
        <f>VLOOKUP(A2416,'Cód dos países'!$A$3:$C$199,2,FALSE)</f>
        <v>SDN</v>
      </c>
      <c r="C2416">
        <f>VLOOKUP(A2416,'Cód dos países'!$A$3:$C$199,3,FALSE)</f>
        <v>166</v>
      </c>
      <c r="D2416">
        <v>2007</v>
      </c>
      <c r="E2416">
        <f t="shared" si="35"/>
        <v>1662007</v>
      </c>
      <c r="F2416" s="53">
        <v>0.25</v>
      </c>
    </row>
    <row r="2417" spans="1:6" x14ac:dyDescent="0.25">
      <c r="A2417" t="s">
        <v>259</v>
      </c>
      <c r="B2417" t="str">
        <f>VLOOKUP(A2417,'Cód dos países'!$A$3:$C$199,2,FALSE)</f>
        <v>SEN</v>
      </c>
      <c r="C2417">
        <f>VLOOKUP(A2417,'Cód dos países'!$A$3:$C$199,3,FALSE)</f>
        <v>151</v>
      </c>
      <c r="D2417">
        <v>2007</v>
      </c>
      <c r="E2417">
        <f t="shared" si="35"/>
        <v>1512007</v>
      </c>
      <c r="F2417" s="53">
        <v>0.5625</v>
      </c>
    </row>
    <row r="2418" spans="1:6" x14ac:dyDescent="0.25">
      <c r="A2418" t="s">
        <v>261</v>
      </c>
      <c r="B2418" t="str">
        <f>VLOOKUP(A2418,'Cód dos países'!$A$3:$C$199,2,FALSE)</f>
        <v>SGP</v>
      </c>
      <c r="C2418">
        <f>VLOOKUP(A2418,'Cód dos países'!$A$3:$C$199,3,FALSE)</f>
        <v>155</v>
      </c>
      <c r="D2418">
        <v>2007</v>
      </c>
      <c r="E2418">
        <f t="shared" si="35"/>
        <v>1552007</v>
      </c>
      <c r="F2418" s="53">
        <v>0.875</v>
      </c>
    </row>
    <row r="2419" spans="1:6" x14ac:dyDescent="0.25">
      <c r="A2419" t="s">
        <v>263</v>
      </c>
      <c r="B2419" t="str">
        <f>VLOOKUP(A2419,'Cód dos países'!$A$3:$C$199,2,FALSE)</f>
        <v>SLB</v>
      </c>
      <c r="C2419">
        <f>VLOOKUP(A2419,'Cód dos países'!$A$3:$C$199,3,FALSE)</f>
        <v>158</v>
      </c>
      <c r="D2419">
        <v>2007</v>
      </c>
      <c r="E2419">
        <f t="shared" si="35"/>
        <v>1582007</v>
      </c>
      <c r="F2419" s="53">
        <v>0.375</v>
      </c>
    </row>
    <row r="2420" spans="1:6" x14ac:dyDescent="0.25">
      <c r="A2420" t="s">
        <v>265</v>
      </c>
      <c r="B2420" t="str">
        <f>VLOOKUP(A2420,'Cód dos países'!$A$3:$C$199,2,FALSE)</f>
        <v>SLE</v>
      </c>
      <c r="C2420">
        <f>VLOOKUP(A2420,'Cód dos países'!$A$3:$C$199,3,FALSE)</f>
        <v>154</v>
      </c>
      <c r="D2420">
        <v>2007</v>
      </c>
      <c r="E2420">
        <f t="shared" si="35"/>
        <v>1542007</v>
      </c>
      <c r="F2420" s="53">
        <v>0.375</v>
      </c>
    </row>
    <row r="2421" spans="1:6" x14ac:dyDescent="0.25">
      <c r="A2421" t="s">
        <v>267</v>
      </c>
      <c r="B2421" t="str">
        <f>VLOOKUP(A2421,'Cód dos países'!$A$3:$C$199,2,FALSE)</f>
        <v>SLV</v>
      </c>
      <c r="C2421">
        <f>VLOOKUP(A2421,'Cód dos países'!$A$3:$C$199,3,FALSE)</f>
        <v>53</v>
      </c>
      <c r="D2421">
        <v>2007</v>
      </c>
      <c r="E2421">
        <f t="shared" si="35"/>
        <v>532007</v>
      </c>
      <c r="F2421" s="53">
        <v>0.4375</v>
      </c>
    </row>
    <row r="2422" spans="1:6" x14ac:dyDescent="0.25">
      <c r="A2422" t="s">
        <v>269</v>
      </c>
      <c r="B2422" t="str">
        <f>VLOOKUP(A2422,'Cód dos países'!$A$3:$C$199,2,FALSE)</f>
        <v>SOM</v>
      </c>
      <c r="C2422">
        <f>VLOOKUP(A2422,'Cód dos países'!$A$3:$C$199,3,FALSE)</f>
        <v>159</v>
      </c>
      <c r="D2422">
        <v>2007</v>
      </c>
      <c r="E2422">
        <f t="shared" si="35"/>
        <v>1592007</v>
      </c>
      <c r="F2422" s="53">
        <v>6.25E-2</v>
      </c>
    </row>
    <row r="2423" spans="1:6" x14ac:dyDescent="0.25">
      <c r="A2423" t="s">
        <v>272</v>
      </c>
      <c r="B2423" t="str">
        <f>VLOOKUP(A2423,'Cód dos países'!$A$3:$C$199,2,FALSE)</f>
        <v>STP</v>
      </c>
      <c r="C2423">
        <f>VLOOKUP(A2423,'Cód dos países'!$A$3:$C$199,3,FALSE)</f>
        <v>149</v>
      </c>
      <c r="D2423">
        <v>2007</v>
      </c>
      <c r="E2423">
        <f t="shared" si="35"/>
        <v>1492007</v>
      </c>
      <c r="F2423" s="53">
        <v>0.625</v>
      </c>
    </row>
    <row r="2424" spans="1:6" x14ac:dyDescent="0.25">
      <c r="A2424" t="s">
        <v>274</v>
      </c>
      <c r="B2424" t="str">
        <f>VLOOKUP(A2424,'Cód dos países'!$A$3:$C$199,2,FALSE)</f>
        <v>SUR</v>
      </c>
      <c r="C2424">
        <f>VLOOKUP(A2424,'Cód dos países'!$A$3:$C$199,3,FALSE)</f>
        <v>167</v>
      </c>
      <c r="D2424">
        <v>2007</v>
      </c>
      <c r="E2424">
        <f t="shared" si="35"/>
        <v>1672007</v>
      </c>
      <c r="F2424" s="53">
        <v>0.5</v>
      </c>
    </row>
    <row r="2425" spans="1:6" x14ac:dyDescent="0.25">
      <c r="A2425" t="s">
        <v>276</v>
      </c>
      <c r="B2425" t="str">
        <f>VLOOKUP(A2425,'Cód dos países'!$A$3:$C$199,2,FALSE)</f>
        <v>SVK</v>
      </c>
      <c r="C2425">
        <f>VLOOKUP(A2425,'Cód dos países'!$A$3:$C$199,3,FALSE)</f>
        <v>156</v>
      </c>
      <c r="D2425">
        <v>2007</v>
      </c>
      <c r="E2425">
        <f t="shared" si="35"/>
        <v>1562007</v>
      </c>
      <c r="F2425" s="53">
        <v>0.75</v>
      </c>
    </row>
    <row r="2426" spans="1:6" x14ac:dyDescent="0.25">
      <c r="A2426" t="s">
        <v>278</v>
      </c>
      <c r="B2426" t="str">
        <f>VLOOKUP(A2426,'Cód dos países'!$A$3:$C$199,2,FALSE)</f>
        <v>SVN</v>
      </c>
      <c r="C2426">
        <f>VLOOKUP(A2426,'Cód dos países'!$A$3:$C$199,3,FALSE)</f>
        <v>157</v>
      </c>
      <c r="D2426">
        <v>2007</v>
      </c>
      <c r="E2426">
        <f t="shared" si="35"/>
        <v>1572007</v>
      </c>
      <c r="F2426" s="53">
        <v>0.875</v>
      </c>
    </row>
    <row r="2427" spans="1:6" x14ac:dyDescent="0.25">
      <c r="A2427" t="s">
        <v>280</v>
      </c>
      <c r="B2427" t="str">
        <f>VLOOKUP(A2427,'Cód dos países'!$A$3:$C$199,2,FALSE)</f>
        <v>SWE</v>
      </c>
      <c r="C2427">
        <f>VLOOKUP(A2427,'Cód dos países'!$A$3:$C$199,3,FALSE)</f>
        <v>169</v>
      </c>
      <c r="D2427">
        <v>2007</v>
      </c>
      <c r="E2427">
        <f t="shared" si="35"/>
        <v>1692007</v>
      </c>
      <c r="F2427" s="53">
        <v>1</v>
      </c>
    </row>
    <row r="2428" spans="1:6" x14ac:dyDescent="0.25">
      <c r="A2428" t="s">
        <v>282</v>
      </c>
      <c r="B2428" t="str">
        <f>VLOOKUP(A2428,'Cód dos países'!$A$3:$C$199,2,FALSE)</f>
        <v>SWZ</v>
      </c>
      <c r="C2428">
        <f>VLOOKUP(A2428,'Cód dos países'!$A$3:$C$199,3,FALSE)</f>
        <v>168</v>
      </c>
      <c r="D2428">
        <v>2007</v>
      </c>
      <c r="E2428">
        <f t="shared" si="35"/>
        <v>1682007</v>
      </c>
      <c r="F2428" s="53">
        <v>0.3125</v>
      </c>
    </row>
    <row r="2429" spans="1:6" x14ac:dyDescent="0.25">
      <c r="A2429" t="s">
        <v>284</v>
      </c>
      <c r="B2429" t="str">
        <f>VLOOKUP(A2429,'Cód dos países'!$A$3:$C$199,2,FALSE)</f>
        <v>SYC</v>
      </c>
      <c r="C2429">
        <f>VLOOKUP(A2429,'Cód dos países'!$A$3:$C$199,3,FALSE)</f>
        <v>153</v>
      </c>
      <c r="D2429">
        <v>2007</v>
      </c>
      <c r="E2429">
        <f t="shared" si="35"/>
        <v>1532007</v>
      </c>
      <c r="F2429" s="53">
        <v>0.8125</v>
      </c>
    </row>
    <row r="2430" spans="1:6" x14ac:dyDescent="0.25">
      <c r="A2430" t="s">
        <v>286</v>
      </c>
      <c r="B2430" t="str">
        <f>VLOOKUP(A2430,'Cód dos países'!$A$3:$C$199,2,FALSE)</f>
        <v>SYR</v>
      </c>
      <c r="C2430">
        <f>VLOOKUP(A2430,'Cód dos países'!$A$3:$C$199,3,FALSE)</f>
        <v>171</v>
      </c>
      <c r="D2430">
        <v>2007</v>
      </c>
      <c r="E2430">
        <f t="shared" si="35"/>
        <v>1712007</v>
      </c>
      <c r="F2430" s="53">
        <v>0.5</v>
      </c>
    </row>
    <row r="2431" spans="1:6" x14ac:dyDescent="0.25">
      <c r="A2431" t="s">
        <v>288</v>
      </c>
      <c r="B2431" t="str">
        <f>VLOOKUP(A2431,'Cód dos países'!$A$3:$C$199,2,FALSE)</f>
        <v>TCD</v>
      </c>
      <c r="C2431">
        <f>VLOOKUP(A2431,'Cód dos países'!$A$3:$C$199,3,FALSE)</f>
        <v>34</v>
      </c>
      <c r="D2431">
        <v>2007</v>
      </c>
      <c r="E2431">
        <f t="shared" si="35"/>
        <v>342007</v>
      </c>
      <c r="F2431" s="53">
        <v>0.25</v>
      </c>
    </row>
    <row r="2432" spans="1:6" x14ac:dyDescent="0.25">
      <c r="A2432" t="s">
        <v>290</v>
      </c>
      <c r="B2432" t="str">
        <f>VLOOKUP(A2432,'Cód dos países'!$A$3:$C$199,2,FALSE)</f>
        <v>TGO</v>
      </c>
      <c r="C2432">
        <f>VLOOKUP(A2432,'Cód dos países'!$A$3:$C$199,3,FALSE)</f>
        <v>177</v>
      </c>
      <c r="D2432">
        <v>2007</v>
      </c>
      <c r="E2432">
        <f t="shared" si="35"/>
        <v>1772007</v>
      </c>
      <c r="F2432" s="53">
        <v>0.4375</v>
      </c>
    </row>
    <row r="2433" spans="1:6" x14ac:dyDescent="0.25">
      <c r="A2433" t="s">
        <v>292</v>
      </c>
      <c r="B2433" t="str">
        <f>VLOOKUP(A2433,'Cód dos países'!$A$3:$C$199,2,FALSE)</f>
        <v>THA</v>
      </c>
      <c r="C2433">
        <f>VLOOKUP(A2433,'Cód dos países'!$A$3:$C$199,3,FALSE)</f>
        <v>175</v>
      </c>
      <c r="D2433">
        <v>2007</v>
      </c>
      <c r="E2433">
        <f t="shared" si="35"/>
        <v>1752007</v>
      </c>
      <c r="F2433" s="53">
        <v>0.6875</v>
      </c>
    </row>
    <row r="2434" spans="1:6" x14ac:dyDescent="0.25">
      <c r="A2434" t="s">
        <v>294</v>
      </c>
      <c r="B2434" t="str">
        <f>VLOOKUP(A2434,'Cód dos países'!$A$3:$C$199,2,FALSE)</f>
        <v>TJK</v>
      </c>
      <c r="C2434">
        <f>VLOOKUP(A2434,'Cód dos países'!$A$3:$C$199,3,FALSE)</f>
        <v>173</v>
      </c>
      <c r="D2434">
        <v>2007</v>
      </c>
      <c r="E2434">
        <f t="shared" si="35"/>
        <v>1732007</v>
      </c>
      <c r="F2434" s="53">
        <v>0.3125</v>
      </c>
    </row>
    <row r="2435" spans="1:6" x14ac:dyDescent="0.25">
      <c r="A2435" t="s">
        <v>296</v>
      </c>
      <c r="B2435" t="str">
        <f>VLOOKUP(A2435,'Cód dos países'!$A$3:$C$199,2,FALSE)</f>
        <v>TKM</v>
      </c>
      <c r="C2435">
        <f>VLOOKUP(A2435,'Cód dos países'!$A$3:$C$199,3,FALSE)</f>
        <v>182</v>
      </c>
      <c r="D2435">
        <v>2007</v>
      </c>
      <c r="E2435">
        <f t="shared" si="35"/>
        <v>1822007</v>
      </c>
      <c r="F2435" s="53">
        <v>0.375</v>
      </c>
    </row>
    <row r="2436" spans="1:6" x14ac:dyDescent="0.25">
      <c r="A2436" t="s">
        <v>423</v>
      </c>
      <c r="B2436" t="str">
        <f>VLOOKUP(A2436,'Cód dos países'!$A$3:$C$199,2,FALSE)</f>
        <v>TMP</v>
      </c>
      <c r="C2436">
        <f>VLOOKUP(A2436,'Cód dos países'!$A$3:$C$199,3,FALSE)</f>
        <v>176</v>
      </c>
      <c r="D2436">
        <v>2007</v>
      </c>
      <c r="E2436">
        <f t="shared" si="35"/>
        <v>1762007</v>
      </c>
      <c r="F2436" s="53">
        <v>0.375</v>
      </c>
    </row>
    <row r="2437" spans="1:6" x14ac:dyDescent="0.25">
      <c r="A2437" t="s">
        <v>371</v>
      </c>
      <c r="B2437" t="str">
        <f>VLOOKUP(A2437,'Cód dos países'!$A$3:$C$199,2,FALSE)</f>
        <v>TON</v>
      </c>
      <c r="C2437">
        <f>VLOOKUP(A2437,'Cód dos países'!$A$3:$C$199,3,FALSE)</f>
        <v>178</v>
      </c>
      <c r="D2437">
        <v>2007</v>
      </c>
      <c r="E2437">
        <f t="shared" si="35"/>
        <v>1782007</v>
      </c>
      <c r="F2437" s="53">
        <v>0.75</v>
      </c>
    </row>
    <row r="2438" spans="1:6" x14ac:dyDescent="0.25">
      <c r="A2438" t="s">
        <v>298</v>
      </c>
      <c r="B2438" t="str">
        <f>VLOOKUP(A2438,'Cód dos países'!$A$3:$C$199,2,FALSE)</f>
        <v>TTO</v>
      </c>
      <c r="C2438">
        <f>VLOOKUP(A2438,'Cód dos países'!$A$3:$C$199,3,FALSE)</f>
        <v>179</v>
      </c>
      <c r="D2438">
        <v>2007</v>
      </c>
      <c r="E2438">
        <f t="shared" si="35"/>
        <v>1792007</v>
      </c>
      <c r="F2438" s="53">
        <v>0.5</v>
      </c>
    </row>
    <row r="2439" spans="1:6" x14ac:dyDescent="0.25">
      <c r="A2439" t="s">
        <v>300</v>
      </c>
      <c r="B2439" t="str">
        <f>VLOOKUP(A2439,'Cód dos países'!$A$3:$C$199,2,FALSE)</f>
        <v>TUN</v>
      </c>
      <c r="C2439">
        <f>VLOOKUP(A2439,'Cód dos países'!$A$3:$C$199,3,FALSE)</f>
        <v>180</v>
      </c>
      <c r="D2439">
        <v>2007</v>
      </c>
      <c r="E2439">
        <f t="shared" si="35"/>
        <v>1802007</v>
      </c>
      <c r="F2439" s="53">
        <v>0.625</v>
      </c>
    </row>
    <row r="2440" spans="1:6" x14ac:dyDescent="0.25">
      <c r="A2440" t="s">
        <v>302</v>
      </c>
      <c r="B2440" t="str">
        <f>VLOOKUP(A2440,'Cód dos países'!$A$3:$C$199,2,FALSE)</f>
        <v>TUR</v>
      </c>
      <c r="C2440">
        <f>VLOOKUP(A2440,'Cód dos países'!$A$3:$C$199,3,FALSE)</f>
        <v>181</v>
      </c>
      <c r="D2440">
        <v>2007</v>
      </c>
      <c r="E2440">
        <f t="shared" si="35"/>
        <v>1812007</v>
      </c>
      <c r="F2440" s="53">
        <v>0.625</v>
      </c>
    </row>
    <row r="2441" spans="1:6" x14ac:dyDescent="0.25">
      <c r="A2441" t="s">
        <v>372</v>
      </c>
      <c r="B2441" t="str">
        <f>VLOOKUP(A2441,'Cód dos países'!$A$3:$C$199,2,FALSE)</f>
        <v>TUV</v>
      </c>
      <c r="C2441">
        <f>VLOOKUP(A2441,'Cód dos países'!$A$3:$C$199,3,FALSE)</f>
        <v>183</v>
      </c>
      <c r="D2441">
        <v>2007</v>
      </c>
      <c r="E2441">
        <f t="shared" si="35"/>
        <v>1832007</v>
      </c>
      <c r="F2441" s="53">
        <v>0.8125</v>
      </c>
    </row>
    <row r="2442" spans="1:6" x14ac:dyDescent="0.25">
      <c r="A2442" t="s">
        <v>304</v>
      </c>
      <c r="B2442" t="str">
        <f>VLOOKUP(A2442,'Cód dos países'!$A$3:$C$199,2,FALSE)</f>
        <v>TWN</v>
      </c>
      <c r="C2442">
        <f>VLOOKUP(A2442,'Cód dos países'!$A$3:$C$199,3,FALSE)</f>
        <v>172</v>
      </c>
      <c r="D2442">
        <v>2007</v>
      </c>
      <c r="E2442">
        <f t="shared" si="35"/>
        <v>1722007</v>
      </c>
      <c r="F2442" s="53">
        <v>0.6875</v>
      </c>
    </row>
    <row r="2443" spans="1:6" x14ac:dyDescent="0.25">
      <c r="A2443" t="s">
        <v>306</v>
      </c>
      <c r="B2443" t="str">
        <f>VLOOKUP(A2443,'Cód dos países'!$A$3:$C$199,2,FALSE)</f>
        <v>TZA</v>
      </c>
      <c r="C2443">
        <f>VLOOKUP(A2443,'Cód dos países'!$A$3:$C$199,3,FALSE)</f>
        <v>174</v>
      </c>
      <c r="D2443">
        <v>2007</v>
      </c>
      <c r="E2443">
        <f t="shared" si="35"/>
        <v>1742007</v>
      </c>
      <c r="F2443" s="53">
        <v>0.5625</v>
      </c>
    </row>
    <row r="2444" spans="1:6" x14ac:dyDescent="0.25">
      <c r="A2444" t="s">
        <v>308</v>
      </c>
      <c r="B2444" t="str">
        <f>VLOOKUP(A2444,'Cód dos países'!$A$3:$C$199,2,FALSE)</f>
        <v>UGA</v>
      </c>
      <c r="C2444">
        <f>VLOOKUP(A2444,'Cód dos países'!$A$3:$C$199,3,FALSE)</f>
        <v>184</v>
      </c>
      <c r="D2444">
        <v>2007</v>
      </c>
      <c r="E2444">
        <f t="shared" si="35"/>
        <v>1842007</v>
      </c>
      <c r="F2444" s="53">
        <v>0.4375</v>
      </c>
    </row>
    <row r="2445" spans="1:6" x14ac:dyDescent="0.25">
      <c r="A2445" t="s">
        <v>310</v>
      </c>
      <c r="B2445" t="str">
        <f>VLOOKUP(A2445,'Cód dos países'!$A$3:$C$199,2,FALSE)</f>
        <v>UKR</v>
      </c>
      <c r="C2445">
        <f>VLOOKUP(A2445,'Cód dos países'!$A$3:$C$199,3,FALSE)</f>
        <v>185</v>
      </c>
      <c r="D2445">
        <v>2007</v>
      </c>
      <c r="E2445">
        <f t="shared" si="35"/>
        <v>1852007</v>
      </c>
      <c r="F2445" s="53">
        <v>0.4375</v>
      </c>
    </row>
    <row r="2446" spans="1:6" x14ac:dyDescent="0.25">
      <c r="A2446" t="s">
        <v>312</v>
      </c>
      <c r="B2446" t="str">
        <f>VLOOKUP(A2446,'Cód dos países'!$A$3:$C$199,2,FALSE)</f>
        <v>URY</v>
      </c>
      <c r="C2446">
        <f>VLOOKUP(A2446,'Cód dos países'!$A$3:$C$199,3,FALSE)</f>
        <v>189</v>
      </c>
      <c r="D2446">
        <v>2007</v>
      </c>
      <c r="E2446">
        <f t="shared" si="35"/>
        <v>1892007</v>
      </c>
      <c r="F2446" s="53">
        <v>0.6875</v>
      </c>
    </row>
    <row r="2447" spans="1:6" x14ac:dyDescent="0.25">
      <c r="A2447" t="s">
        <v>314</v>
      </c>
      <c r="B2447" t="str">
        <f>VLOOKUP(A2447,'Cód dos países'!$A$3:$C$199,2,FALSE)</f>
        <v>USA</v>
      </c>
      <c r="C2447">
        <f>VLOOKUP(A2447,'Cód dos países'!$A$3:$C$199,3,FALSE)</f>
        <v>188</v>
      </c>
      <c r="D2447">
        <v>2007</v>
      </c>
      <c r="E2447">
        <f t="shared" si="35"/>
        <v>1882007</v>
      </c>
      <c r="F2447" s="53">
        <v>0.9375</v>
      </c>
    </row>
    <row r="2448" spans="1:6" x14ac:dyDescent="0.25">
      <c r="A2448" t="s">
        <v>316</v>
      </c>
      <c r="B2448" t="str">
        <f>VLOOKUP(A2448,'Cód dos países'!$A$3:$C$199,2,FALSE)</f>
        <v>UZB</v>
      </c>
      <c r="C2448">
        <f>VLOOKUP(A2448,'Cód dos países'!$A$3:$C$199,3,FALSE)</f>
        <v>190</v>
      </c>
      <c r="D2448">
        <v>2007</v>
      </c>
      <c r="E2448">
        <f t="shared" si="35"/>
        <v>1902007</v>
      </c>
      <c r="F2448" s="53">
        <v>0.4375</v>
      </c>
    </row>
    <row r="2449" spans="1:6" x14ac:dyDescent="0.25">
      <c r="A2449" t="s">
        <v>369</v>
      </c>
      <c r="B2449" t="str">
        <f>VLOOKUP(A2449,'Cód dos países'!$A$3:$C$199,2,FALSE)</f>
        <v>VCT</v>
      </c>
      <c r="C2449">
        <f>VLOOKUP(A2449,'Cód dos países'!$A$3:$C$199,3,FALSE)</f>
        <v>165</v>
      </c>
      <c r="D2449">
        <v>2007</v>
      </c>
      <c r="E2449">
        <f t="shared" si="35"/>
        <v>1652007</v>
      </c>
      <c r="F2449" s="53">
        <v>0.8125</v>
      </c>
    </row>
    <row r="2450" spans="1:6" x14ac:dyDescent="0.25">
      <c r="A2450" t="s">
        <v>318</v>
      </c>
      <c r="B2450" t="str">
        <f>VLOOKUP(A2450,'Cód dos países'!$A$3:$C$199,2,FALSE)</f>
        <v>VEN</v>
      </c>
      <c r="C2450">
        <f>VLOOKUP(A2450,'Cód dos países'!$A$3:$C$199,3,FALSE)</f>
        <v>192</v>
      </c>
      <c r="D2450">
        <v>2007</v>
      </c>
      <c r="E2450">
        <f t="shared" si="35"/>
        <v>1922007</v>
      </c>
      <c r="F2450" s="53">
        <v>0.3125</v>
      </c>
    </row>
    <row r="2451" spans="1:6" x14ac:dyDescent="0.25">
      <c r="A2451" t="s">
        <v>597</v>
      </c>
      <c r="B2451" t="e">
        <f>VLOOKUP(A2451,'Cód dos países'!$A$3:$C$199,2,FALSE)</f>
        <v>#N/A</v>
      </c>
      <c r="C2451" t="e">
        <f>VLOOKUP(A2451,'Cód dos países'!$A$3:$C$199,3,FALSE)</f>
        <v>#N/A</v>
      </c>
      <c r="D2451">
        <v>2007</v>
      </c>
      <c r="E2451" t="e">
        <f t="shared" si="35"/>
        <v>#N/A</v>
      </c>
      <c r="F2451" s="53">
        <v>0.8125</v>
      </c>
    </row>
    <row r="2452" spans="1:6" x14ac:dyDescent="0.25">
      <c r="A2452" t="s">
        <v>320</v>
      </c>
      <c r="B2452" t="str">
        <f>VLOOKUP(A2452,'Cód dos países'!$A$3:$C$199,2,FALSE)</f>
        <v>VNM</v>
      </c>
      <c r="C2452">
        <f>VLOOKUP(A2452,'Cód dos países'!$A$3:$C$199,3,FALSE)</f>
        <v>193</v>
      </c>
      <c r="D2452">
        <v>2007</v>
      </c>
      <c r="E2452">
        <f t="shared" si="35"/>
        <v>1932007</v>
      </c>
      <c r="F2452" s="53">
        <v>0.625</v>
      </c>
    </row>
    <row r="2453" spans="1:6" x14ac:dyDescent="0.25">
      <c r="A2453" t="s">
        <v>322</v>
      </c>
      <c r="B2453" t="str">
        <f>VLOOKUP(A2453,'Cód dos países'!$A$3:$C$199,2,FALSE)</f>
        <v>VUT</v>
      </c>
      <c r="C2453">
        <f>VLOOKUP(A2453,'Cód dos países'!$A$3:$C$199,3,FALSE)</f>
        <v>191</v>
      </c>
      <c r="D2453">
        <v>2007</v>
      </c>
      <c r="E2453">
        <f t="shared" si="35"/>
        <v>1912007</v>
      </c>
      <c r="F2453" s="53">
        <v>0.875</v>
      </c>
    </row>
    <row r="2454" spans="1:6" x14ac:dyDescent="0.25">
      <c r="A2454" t="s">
        <v>598</v>
      </c>
      <c r="B2454" t="e">
        <f>VLOOKUP(A2454,'Cód dos países'!$A$3:$C$199,2,FALSE)</f>
        <v>#N/A</v>
      </c>
      <c r="C2454" t="e">
        <f>VLOOKUP(A2454,'Cód dos países'!$A$3:$C$199,3,FALSE)</f>
        <v>#N/A</v>
      </c>
      <c r="D2454">
        <v>2007</v>
      </c>
      <c r="E2454" t="e">
        <f t="shared" si="35"/>
        <v>#N/A</v>
      </c>
      <c r="F2454" s="53">
        <v>0.4375</v>
      </c>
    </row>
    <row r="2455" spans="1:6" x14ac:dyDescent="0.25">
      <c r="A2455" t="s">
        <v>325</v>
      </c>
      <c r="B2455" t="str">
        <f>VLOOKUP(A2455,'Cód dos países'!$A$3:$C$199,2,FALSE)</f>
        <v>YEM</v>
      </c>
      <c r="C2455">
        <f>VLOOKUP(A2455,'Cód dos países'!$A$3:$C$199,3,FALSE)</f>
        <v>194</v>
      </c>
      <c r="D2455">
        <v>2007</v>
      </c>
      <c r="E2455">
        <f t="shared" si="35"/>
        <v>1942007</v>
      </c>
      <c r="F2455" s="53">
        <v>0.375</v>
      </c>
    </row>
    <row r="2456" spans="1:6" x14ac:dyDescent="0.25">
      <c r="A2456" t="s">
        <v>271</v>
      </c>
      <c r="B2456" t="str">
        <f>VLOOKUP(A2456,'Cód dos países'!$A$3:$C$199,2,FALSE)</f>
        <v>YUG</v>
      </c>
      <c r="C2456">
        <f>VLOOKUP(A2456,'Cód dos países'!$A$3:$C$199,3,FALSE)</f>
        <v>152</v>
      </c>
      <c r="D2456">
        <v>2007</v>
      </c>
      <c r="E2456">
        <f t="shared" si="35"/>
        <v>1522007</v>
      </c>
      <c r="F2456" s="53">
        <v>0.4375</v>
      </c>
    </row>
    <row r="2457" spans="1:6" x14ac:dyDescent="0.25">
      <c r="A2457" t="s">
        <v>327</v>
      </c>
      <c r="B2457" t="str">
        <f>VLOOKUP(A2457,'Cód dos países'!$A$3:$C$199,2,FALSE)</f>
        <v>ZAF</v>
      </c>
      <c r="C2457">
        <f>VLOOKUP(A2457,'Cód dos países'!$A$3:$C$199,3,FALSE)</f>
        <v>160</v>
      </c>
      <c r="D2457">
        <v>2007</v>
      </c>
      <c r="E2457">
        <f t="shared" si="35"/>
        <v>1602007</v>
      </c>
      <c r="F2457" s="53">
        <v>0.5625</v>
      </c>
    </row>
    <row r="2458" spans="1:6" x14ac:dyDescent="0.25">
      <c r="A2458" t="s">
        <v>430</v>
      </c>
      <c r="B2458" t="str">
        <f>VLOOKUP(A2458,'Cód dos países'!$A$3:$C$199,2,FALSE)</f>
        <v>ZAR</v>
      </c>
      <c r="C2458">
        <f>VLOOKUP(A2458,'Cód dos países'!$A$3:$C$199,3,FALSE)</f>
        <v>40</v>
      </c>
      <c r="D2458">
        <v>2007</v>
      </c>
      <c r="E2458">
        <f t="shared" si="35"/>
        <v>402007</v>
      </c>
      <c r="F2458" s="53">
        <v>0.3125</v>
      </c>
    </row>
    <row r="2459" spans="1:6" x14ac:dyDescent="0.25">
      <c r="A2459" t="s">
        <v>329</v>
      </c>
      <c r="B2459" t="str">
        <f>VLOOKUP(A2459,'Cód dos países'!$A$3:$C$199,2,FALSE)</f>
        <v>ZMB</v>
      </c>
      <c r="C2459">
        <f>VLOOKUP(A2459,'Cód dos países'!$A$3:$C$199,3,FALSE)</f>
        <v>196</v>
      </c>
      <c r="D2459">
        <v>2007</v>
      </c>
      <c r="E2459">
        <f t="shared" si="35"/>
        <v>1962007</v>
      </c>
      <c r="F2459" s="53">
        <v>0.375</v>
      </c>
    </row>
    <row r="2460" spans="1:6" x14ac:dyDescent="0.25">
      <c r="A2460" t="s">
        <v>331</v>
      </c>
      <c r="B2460" t="str">
        <f>VLOOKUP(A2460,'Cód dos países'!$A$3:$C$199,2,FALSE)</f>
        <v>ZWE</v>
      </c>
      <c r="C2460">
        <f>VLOOKUP(A2460,'Cód dos países'!$A$3:$C$199,3,FALSE)</f>
        <v>197</v>
      </c>
      <c r="D2460">
        <v>2007</v>
      </c>
      <c r="E2460">
        <f t="shared" si="35"/>
        <v>1972007</v>
      </c>
      <c r="F2460" s="53">
        <v>0.1875</v>
      </c>
    </row>
    <row r="2461" spans="1:6" x14ac:dyDescent="0.25">
      <c r="A2461" t="s">
        <v>599</v>
      </c>
      <c r="B2461" t="e">
        <f>VLOOKUP(A2461,'Cód dos países'!$A$3:$C$199,2,FALSE)</f>
        <v>#N/A</v>
      </c>
      <c r="C2461" t="e">
        <f>VLOOKUP(A2461,'Cód dos países'!$A$3:$C$199,3,FALSE)</f>
        <v>#N/A</v>
      </c>
      <c r="D2461">
        <v>2007</v>
      </c>
      <c r="E2461" t="e">
        <f t="shared" si="35"/>
        <v>#N/A</v>
      </c>
      <c r="F2461" s="53" t="e">
        <v>#N/A</v>
      </c>
    </row>
    <row r="2462" spans="1:6" x14ac:dyDescent="0.25">
      <c r="A2462" t="s">
        <v>324</v>
      </c>
      <c r="B2462" t="str">
        <f>VLOOKUP(A2462,'Cód dos países'!$A$3:$C$199,2,FALSE)</f>
        <v>LWI</v>
      </c>
      <c r="C2462">
        <f>VLOOKUP(A2462,'Cód dos países'!$A$3:$C$199,3,FALSE)</f>
        <v>93</v>
      </c>
      <c r="D2462">
        <v>2007</v>
      </c>
      <c r="E2462">
        <f t="shared" si="35"/>
        <v>932007</v>
      </c>
      <c r="F2462" s="53" t="e">
        <v>#N/A</v>
      </c>
    </row>
    <row r="2463" spans="1:6" x14ac:dyDescent="0.25">
      <c r="A2463" t="s">
        <v>586</v>
      </c>
      <c r="B2463" t="e">
        <f>VLOOKUP(A2463,'Cód dos países'!$A$3:$C$199,2,FALSE)</f>
        <v>#N/A</v>
      </c>
      <c r="C2463" t="e">
        <f>VLOOKUP(A2463,'Cód dos países'!$A$3:$C$199,3,FALSE)</f>
        <v>#N/A</v>
      </c>
      <c r="D2463">
        <v>2006</v>
      </c>
      <c r="E2463" t="e">
        <f t="shared" si="35"/>
        <v>#N/A</v>
      </c>
      <c r="F2463" s="53">
        <v>0.8125</v>
      </c>
    </row>
    <row r="2464" spans="1:6" x14ac:dyDescent="0.25">
      <c r="A2464" t="s">
        <v>346</v>
      </c>
      <c r="B2464" t="str">
        <f>VLOOKUP(A2464,'Cód dos países'!$A$3:$C$199,2,FALSE)</f>
        <v>ADO</v>
      </c>
      <c r="C2464">
        <f>VLOOKUP(A2464,'Cód dos países'!$A$3:$C$199,3,FALSE)</f>
        <v>4</v>
      </c>
      <c r="D2464">
        <v>2006</v>
      </c>
      <c r="E2464">
        <f t="shared" si="35"/>
        <v>42006</v>
      </c>
      <c r="F2464" s="53">
        <v>0.875</v>
      </c>
    </row>
    <row r="2465" spans="1:6" x14ac:dyDescent="0.25">
      <c r="A2465" t="s">
        <v>0</v>
      </c>
      <c r="B2465" t="str">
        <f>VLOOKUP(A2465,'Cód dos países'!$A$3:$C$199,2,FALSE)</f>
        <v>AFG</v>
      </c>
      <c r="C2465">
        <f>VLOOKUP(A2465,'Cód dos países'!$A$3:$C$199,3,FALSE)</f>
        <v>1</v>
      </c>
      <c r="D2465">
        <v>2006</v>
      </c>
      <c r="E2465">
        <f t="shared" si="35"/>
        <v>12006</v>
      </c>
      <c r="F2465" s="53">
        <v>0.1875</v>
      </c>
    </row>
    <row r="2466" spans="1:6" x14ac:dyDescent="0.25">
      <c r="A2466" t="s">
        <v>2</v>
      </c>
      <c r="B2466" t="str">
        <f>VLOOKUP(A2466,'Cód dos países'!$A$3:$C$199,2,FALSE)</f>
        <v>AGO</v>
      </c>
      <c r="C2466">
        <f>VLOOKUP(A2466,'Cód dos países'!$A$3:$C$199,3,FALSE)</f>
        <v>5</v>
      </c>
      <c r="D2466">
        <v>2006</v>
      </c>
      <c r="E2466">
        <f t="shared" si="35"/>
        <v>52006</v>
      </c>
      <c r="F2466" s="53">
        <v>0.25</v>
      </c>
    </row>
    <row r="2467" spans="1:6" x14ac:dyDescent="0.25">
      <c r="A2467" t="s">
        <v>587</v>
      </c>
      <c r="B2467" t="e">
        <f>VLOOKUP(A2467,'Cód dos países'!$A$3:$C$199,2,FALSE)</f>
        <v>#N/A</v>
      </c>
      <c r="C2467" t="e">
        <f>VLOOKUP(A2467,'Cód dos países'!$A$3:$C$199,3,FALSE)</f>
        <v>#N/A</v>
      </c>
      <c r="D2467">
        <v>2006</v>
      </c>
      <c r="E2467" t="e">
        <f t="shared" si="35"/>
        <v>#N/A</v>
      </c>
      <c r="F2467" s="53">
        <v>1</v>
      </c>
    </row>
    <row r="2468" spans="1:6" x14ac:dyDescent="0.25">
      <c r="A2468" t="s">
        <v>4</v>
      </c>
      <c r="B2468" t="str">
        <f>VLOOKUP(A2468,'Cód dos países'!$A$3:$C$199,2,FALSE)</f>
        <v>ALB</v>
      </c>
      <c r="C2468">
        <f>VLOOKUP(A2468,'Cód dos países'!$A$3:$C$199,3,FALSE)</f>
        <v>2</v>
      </c>
      <c r="D2468">
        <v>2006</v>
      </c>
      <c r="E2468">
        <f t="shared" si="35"/>
        <v>22006</v>
      </c>
      <c r="F2468" s="53">
        <v>0.3125</v>
      </c>
    </row>
    <row r="2469" spans="1:6" x14ac:dyDescent="0.25">
      <c r="A2469" t="s">
        <v>588</v>
      </c>
      <c r="B2469" t="e">
        <f>VLOOKUP(A2469,'Cód dos países'!$A$3:$C$199,2,FALSE)</f>
        <v>#N/A</v>
      </c>
      <c r="C2469" t="e">
        <f>VLOOKUP(A2469,'Cód dos países'!$A$3:$C$199,3,FALSE)</f>
        <v>#N/A</v>
      </c>
      <c r="D2469">
        <v>2006</v>
      </c>
      <c r="E2469" t="e">
        <f t="shared" si="35"/>
        <v>#N/A</v>
      </c>
      <c r="F2469" s="53">
        <v>0.8125</v>
      </c>
    </row>
    <row r="2470" spans="1:6" x14ac:dyDescent="0.25">
      <c r="A2470" t="s">
        <v>6</v>
      </c>
      <c r="B2470" t="str">
        <f>VLOOKUP(A2470,'Cód dos países'!$A$3:$C$199,2,FALSE)</f>
        <v>ARE</v>
      </c>
      <c r="C2470">
        <f>VLOOKUP(A2470,'Cód dos países'!$A$3:$C$199,3,FALSE)</f>
        <v>186</v>
      </c>
      <c r="D2470">
        <v>2006</v>
      </c>
      <c r="E2470">
        <f t="shared" si="35"/>
        <v>1862006</v>
      </c>
      <c r="F2470" s="53">
        <v>0.8125</v>
      </c>
    </row>
    <row r="2471" spans="1:6" x14ac:dyDescent="0.25">
      <c r="A2471" t="s">
        <v>8</v>
      </c>
      <c r="B2471" t="str">
        <f>VLOOKUP(A2471,'Cód dos países'!$A$3:$C$199,2,FALSE)</f>
        <v>ARG</v>
      </c>
      <c r="C2471">
        <f>VLOOKUP(A2471,'Cód dos países'!$A$3:$C$199,3,FALSE)</f>
        <v>7</v>
      </c>
      <c r="D2471">
        <v>2006</v>
      </c>
      <c r="E2471">
        <f t="shared" si="35"/>
        <v>72006</v>
      </c>
      <c r="F2471" s="53">
        <v>0.625</v>
      </c>
    </row>
    <row r="2472" spans="1:6" x14ac:dyDescent="0.25">
      <c r="A2472" t="s">
        <v>10</v>
      </c>
      <c r="B2472" t="str">
        <f>VLOOKUP(A2472,'Cód dos países'!$A$3:$C$199,2,FALSE)</f>
        <v>ARM</v>
      </c>
      <c r="C2472">
        <f>VLOOKUP(A2472,'Cód dos países'!$A$3:$C$199,3,FALSE)</f>
        <v>8</v>
      </c>
      <c r="D2472">
        <v>2006</v>
      </c>
      <c r="E2472">
        <f t="shared" si="35"/>
        <v>82006</v>
      </c>
      <c r="F2472" s="53">
        <v>0.5625</v>
      </c>
    </row>
    <row r="2473" spans="1:6" x14ac:dyDescent="0.25">
      <c r="A2473" t="s">
        <v>589</v>
      </c>
      <c r="B2473" t="e">
        <f>VLOOKUP(A2473,'Cód dos países'!$A$3:$C$199,2,FALSE)</f>
        <v>#N/A</v>
      </c>
      <c r="C2473" t="e">
        <f>VLOOKUP(A2473,'Cód dos países'!$A$3:$C$199,3,FALSE)</f>
        <v>#N/A</v>
      </c>
      <c r="D2473">
        <v>2006</v>
      </c>
      <c r="E2473" t="e">
        <f t="shared" si="35"/>
        <v>#N/A</v>
      </c>
      <c r="F2473" s="53">
        <v>0.875</v>
      </c>
    </row>
    <row r="2474" spans="1:6" x14ac:dyDescent="0.25">
      <c r="A2474" t="s">
        <v>347</v>
      </c>
      <c r="B2474" t="str">
        <f>VLOOKUP(A2474,'Cód dos países'!$A$3:$C$199,2,FALSE)</f>
        <v>ATG</v>
      </c>
      <c r="C2474">
        <f>VLOOKUP(A2474,'Cód dos países'!$A$3:$C$199,3,FALSE)</f>
        <v>6</v>
      </c>
      <c r="D2474">
        <v>2006</v>
      </c>
      <c r="E2474">
        <f t="shared" si="35"/>
        <v>62006</v>
      </c>
      <c r="F2474" s="53">
        <v>0.8125</v>
      </c>
    </row>
    <row r="2475" spans="1:6" x14ac:dyDescent="0.25">
      <c r="A2475" t="s">
        <v>12</v>
      </c>
      <c r="B2475" t="str">
        <f>VLOOKUP(A2475,'Cód dos países'!$A$3:$C$199,2,FALSE)</f>
        <v>AUS</v>
      </c>
      <c r="C2475">
        <f>VLOOKUP(A2475,'Cód dos países'!$A$3:$C$199,3,FALSE)</f>
        <v>9</v>
      </c>
      <c r="D2475">
        <v>2006</v>
      </c>
      <c r="E2475">
        <f t="shared" si="35"/>
        <v>92006</v>
      </c>
      <c r="F2475" s="53">
        <v>0.9375</v>
      </c>
    </row>
    <row r="2476" spans="1:6" x14ac:dyDescent="0.25">
      <c r="A2476" t="s">
        <v>14</v>
      </c>
      <c r="B2476" t="str">
        <f>VLOOKUP(A2476,'Cód dos países'!$A$3:$C$199,2,FALSE)</f>
        <v>AUT</v>
      </c>
      <c r="C2476">
        <f>VLOOKUP(A2476,'Cód dos países'!$A$3:$C$199,3,FALSE)</f>
        <v>10</v>
      </c>
      <c r="D2476">
        <v>2006</v>
      </c>
      <c r="E2476">
        <f t="shared" ref="E2476:E2539" si="36">C2476*10000+D2476</f>
        <v>102006</v>
      </c>
      <c r="F2476" s="53">
        <v>1</v>
      </c>
    </row>
    <row r="2477" spans="1:6" x14ac:dyDescent="0.25">
      <c r="A2477" t="s">
        <v>16</v>
      </c>
      <c r="B2477" t="str">
        <f>VLOOKUP(A2477,'Cód dos países'!$A$3:$C$199,2,FALSE)</f>
        <v>AZE</v>
      </c>
      <c r="C2477">
        <f>VLOOKUP(A2477,'Cód dos países'!$A$3:$C$199,3,FALSE)</f>
        <v>11</v>
      </c>
      <c r="D2477">
        <v>2006</v>
      </c>
      <c r="E2477">
        <f t="shared" si="36"/>
        <v>112006</v>
      </c>
      <c r="F2477" s="53">
        <v>0.375</v>
      </c>
    </row>
    <row r="2478" spans="1:6" x14ac:dyDescent="0.25">
      <c r="A2478" t="s">
        <v>18</v>
      </c>
      <c r="B2478" t="str">
        <f>VLOOKUP(A2478,'Cód dos países'!$A$3:$C$199,2,FALSE)</f>
        <v>BDI</v>
      </c>
      <c r="C2478">
        <f>VLOOKUP(A2478,'Cód dos países'!$A$3:$C$199,3,FALSE)</f>
        <v>28</v>
      </c>
      <c r="D2478">
        <v>2006</v>
      </c>
      <c r="E2478">
        <f t="shared" si="36"/>
        <v>282006</v>
      </c>
      <c r="F2478" s="53">
        <v>0.3125</v>
      </c>
    </row>
    <row r="2479" spans="1:6" x14ac:dyDescent="0.25">
      <c r="A2479" t="s">
        <v>20</v>
      </c>
      <c r="B2479" t="str">
        <f>VLOOKUP(A2479,'Cód dos países'!$A$3:$C$199,2,FALSE)</f>
        <v>BEL</v>
      </c>
      <c r="C2479">
        <f>VLOOKUP(A2479,'Cód dos países'!$A$3:$C$199,3,FALSE)</f>
        <v>17</v>
      </c>
      <c r="D2479">
        <v>2006</v>
      </c>
      <c r="E2479">
        <f t="shared" si="36"/>
        <v>172006</v>
      </c>
      <c r="F2479" s="53">
        <v>0.875</v>
      </c>
    </row>
    <row r="2480" spans="1:6" x14ac:dyDescent="0.25">
      <c r="A2480" t="s">
        <v>22</v>
      </c>
      <c r="B2480" t="str">
        <f>VLOOKUP(A2480,'Cód dos países'!$A$3:$C$199,2,FALSE)</f>
        <v>BEN</v>
      </c>
      <c r="C2480">
        <f>VLOOKUP(A2480,'Cód dos países'!$A$3:$C$199,3,FALSE)</f>
        <v>19</v>
      </c>
      <c r="D2480">
        <v>2006</v>
      </c>
      <c r="E2480">
        <f t="shared" si="36"/>
        <v>192006</v>
      </c>
      <c r="F2480" s="53">
        <v>0.5</v>
      </c>
    </row>
    <row r="2481" spans="1:6" x14ac:dyDescent="0.25">
      <c r="A2481" t="s">
        <v>24</v>
      </c>
      <c r="B2481" t="str">
        <f>VLOOKUP(A2481,'Cód dos países'!$A$3:$C$199,2,FALSE)</f>
        <v>BFA</v>
      </c>
      <c r="C2481">
        <f>VLOOKUP(A2481,'Cód dos países'!$A$3:$C$199,3,FALSE)</f>
        <v>27</v>
      </c>
      <c r="D2481">
        <v>2006</v>
      </c>
      <c r="E2481">
        <f t="shared" si="36"/>
        <v>272006</v>
      </c>
      <c r="F2481" s="53">
        <v>0.5</v>
      </c>
    </row>
    <row r="2482" spans="1:6" x14ac:dyDescent="0.25">
      <c r="A2482" t="s">
        <v>26</v>
      </c>
      <c r="B2482" t="str">
        <f>VLOOKUP(A2482,'Cód dos países'!$A$3:$C$199,2,FALSE)</f>
        <v>BGD</v>
      </c>
      <c r="C2482">
        <f>VLOOKUP(A2482,'Cód dos países'!$A$3:$C$199,3,FALSE)</f>
        <v>14</v>
      </c>
      <c r="D2482">
        <v>2006</v>
      </c>
      <c r="E2482">
        <f t="shared" si="36"/>
        <v>142006</v>
      </c>
      <c r="F2482" s="53">
        <v>0.375</v>
      </c>
    </row>
    <row r="2483" spans="1:6" x14ac:dyDescent="0.25">
      <c r="A2483" t="s">
        <v>28</v>
      </c>
      <c r="B2483" t="str">
        <f>VLOOKUP(A2483,'Cód dos países'!$A$3:$C$199,2,FALSE)</f>
        <v>BGR</v>
      </c>
      <c r="C2483">
        <f>VLOOKUP(A2483,'Cód dos países'!$A$3:$C$199,3,FALSE)</f>
        <v>26</v>
      </c>
      <c r="D2483">
        <v>2006</v>
      </c>
      <c r="E2483">
        <f t="shared" si="36"/>
        <v>262006</v>
      </c>
      <c r="F2483" s="53">
        <v>0.625</v>
      </c>
    </row>
    <row r="2484" spans="1:6" x14ac:dyDescent="0.25">
      <c r="A2484" t="s">
        <v>30</v>
      </c>
      <c r="B2484" t="str">
        <f>VLOOKUP(A2484,'Cód dos países'!$A$3:$C$199,2,FALSE)</f>
        <v>BHR</v>
      </c>
      <c r="C2484">
        <f>VLOOKUP(A2484,'Cód dos países'!$A$3:$C$199,3,FALSE)</f>
        <v>13</v>
      </c>
      <c r="D2484">
        <v>2006</v>
      </c>
      <c r="E2484">
        <f t="shared" si="36"/>
        <v>132006</v>
      </c>
      <c r="F2484" s="53">
        <v>0.75</v>
      </c>
    </row>
    <row r="2485" spans="1:6" x14ac:dyDescent="0.25">
      <c r="A2485" t="s">
        <v>348</v>
      </c>
      <c r="B2485" t="str">
        <f>VLOOKUP(A2485,'Cód dos países'!$A$3:$C$199,2,FALSE)</f>
        <v>BHS</v>
      </c>
      <c r="C2485">
        <f>VLOOKUP(A2485,'Cód dos países'!$A$3:$C$199,3,FALSE)</f>
        <v>12</v>
      </c>
      <c r="D2485">
        <v>2006</v>
      </c>
      <c r="E2485">
        <f t="shared" si="36"/>
        <v>122006</v>
      </c>
      <c r="F2485" s="53">
        <v>0.875</v>
      </c>
    </row>
    <row r="2486" spans="1:6" x14ac:dyDescent="0.25">
      <c r="A2486" t="s">
        <v>333</v>
      </c>
      <c r="B2486" t="str">
        <f>VLOOKUP(A2486,'Cód dos países'!$A$3:$C$199,2,FALSE)</f>
        <v>BIH</v>
      </c>
      <c r="C2486">
        <f>VLOOKUP(A2486,'Cód dos países'!$A$3:$C$199,3,FALSE)</f>
        <v>22</v>
      </c>
      <c r="D2486">
        <v>2006</v>
      </c>
      <c r="E2486">
        <f t="shared" si="36"/>
        <v>222006</v>
      </c>
      <c r="F2486" s="53">
        <v>0.5</v>
      </c>
    </row>
    <row r="2487" spans="1:6" x14ac:dyDescent="0.25">
      <c r="A2487" t="s">
        <v>33</v>
      </c>
      <c r="B2487" t="str">
        <f>VLOOKUP(A2487,'Cód dos países'!$A$3:$C$199,2,FALSE)</f>
        <v>BLR</v>
      </c>
      <c r="C2487">
        <f>VLOOKUP(A2487,'Cód dos países'!$A$3:$C$199,3,FALSE)</f>
        <v>16</v>
      </c>
      <c r="D2487">
        <v>2006</v>
      </c>
      <c r="E2487">
        <f t="shared" si="36"/>
        <v>162006</v>
      </c>
      <c r="F2487" s="53">
        <v>0.375</v>
      </c>
    </row>
    <row r="2488" spans="1:6" x14ac:dyDescent="0.25">
      <c r="A2488" t="s">
        <v>349</v>
      </c>
      <c r="B2488" t="str">
        <f>VLOOKUP(A2488,'Cód dos países'!$A$3:$C$199,2,FALSE)</f>
        <v>BLZ</v>
      </c>
      <c r="C2488">
        <f>VLOOKUP(A2488,'Cód dos países'!$A$3:$C$199,3,FALSE)</f>
        <v>18</v>
      </c>
      <c r="D2488">
        <v>2006</v>
      </c>
      <c r="E2488">
        <f t="shared" si="36"/>
        <v>182006</v>
      </c>
      <c r="F2488" s="53">
        <v>0.625</v>
      </c>
    </row>
    <row r="2489" spans="1:6" x14ac:dyDescent="0.25">
      <c r="A2489" t="s">
        <v>590</v>
      </c>
      <c r="B2489" t="e">
        <f>VLOOKUP(A2489,'Cód dos países'!$A$3:$C$199,2,FALSE)</f>
        <v>#N/A</v>
      </c>
      <c r="C2489" t="e">
        <f>VLOOKUP(A2489,'Cód dos países'!$A$3:$C$199,3,FALSE)</f>
        <v>#N/A</v>
      </c>
      <c r="D2489">
        <v>2006</v>
      </c>
      <c r="E2489" t="e">
        <f t="shared" si="36"/>
        <v>#N/A</v>
      </c>
      <c r="F2489" s="53">
        <v>0.8125</v>
      </c>
    </row>
    <row r="2490" spans="1:6" x14ac:dyDescent="0.25">
      <c r="A2490" t="s">
        <v>35</v>
      </c>
      <c r="B2490" t="str">
        <f>VLOOKUP(A2490,'Cód dos países'!$A$3:$C$199,2,FALSE)</f>
        <v>BOL</v>
      </c>
      <c r="C2490">
        <f>VLOOKUP(A2490,'Cód dos países'!$A$3:$C$199,3,FALSE)</f>
        <v>21</v>
      </c>
      <c r="D2490">
        <v>2006</v>
      </c>
      <c r="E2490">
        <f t="shared" si="36"/>
        <v>212006</v>
      </c>
      <c r="F2490" s="53">
        <v>0.5</v>
      </c>
    </row>
    <row r="2491" spans="1:6" x14ac:dyDescent="0.25">
      <c r="A2491" t="s">
        <v>37</v>
      </c>
      <c r="B2491" t="str">
        <f>VLOOKUP(A2491,'Cód dos países'!$A$3:$C$199,2,FALSE)</f>
        <v>BRA</v>
      </c>
      <c r="C2491">
        <f>VLOOKUP(A2491,'Cód dos países'!$A$3:$C$199,3,FALSE)</f>
        <v>24</v>
      </c>
      <c r="D2491">
        <v>2006</v>
      </c>
      <c r="E2491">
        <f t="shared" si="36"/>
        <v>242006</v>
      </c>
      <c r="F2491" s="53">
        <v>0.375</v>
      </c>
    </row>
    <row r="2492" spans="1:6" x14ac:dyDescent="0.25">
      <c r="A2492" t="s">
        <v>39</v>
      </c>
      <c r="B2492" t="str">
        <f>VLOOKUP(A2492,'Cód dos países'!$A$3:$C$199,2,FALSE)</f>
        <v>BRB</v>
      </c>
      <c r="C2492">
        <f>VLOOKUP(A2492,'Cód dos países'!$A$3:$C$199,3,FALSE)</f>
        <v>15</v>
      </c>
      <c r="D2492">
        <v>2006</v>
      </c>
      <c r="E2492">
        <f t="shared" si="36"/>
        <v>152006</v>
      </c>
      <c r="F2492" s="53">
        <v>0.75</v>
      </c>
    </row>
    <row r="2493" spans="1:6" x14ac:dyDescent="0.25">
      <c r="A2493" t="s">
        <v>350</v>
      </c>
      <c r="B2493" t="str">
        <f>VLOOKUP(A2493,'Cód dos países'!$A$3:$C$199,2,FALSE)</f>
        <v>BRN</v>
      </c>
      <c r="C2493">
        <f>VLOOKUP(A2493,'Cód dos países'!$A$3:$C$199,3,FALSE)</f>
        <v>25</v>
      </c>
      <c r="D2493">
        <v>2006</v>
      </c>
      <c r="E2493">
        <f t="shared" si="36"/>
        <v>252006</v>
      </c>
      <c r="F2493" s="53">
        <v>0.6875</v>
      </c>
    </row>
    <row r="2494" spans="1:6" x14ac:dyDescent="0.25">
      <c r="A2494" t="s">
        <v>41</v>
      </c>
      <c r="B2494" t="str">
        <f>VLOOKUP(A2494,'Cód dos países'!$A$3:$C$199,2,FALSE)</f>
        <v>BTN</v>
      </c>
      <c r="C2494">
        <f>VLOOKUP(A2494,'Cód dos países'!$A$3:$C$199,3,FALSE)</f>
        <v>20</v>
      </c>
      <c r="D2494">
        <v>2006</v>
      </c>
      <c r="E2494">
        <f t="shared" si="36"/>
        <v>202006</v>
      </c>
      <c r="F2494" s="53">
        <v>0.6875</v>
      </c>
    </row>
    <row r="2495" spans="1:6" x14ac:dyDescent="0.25">
      <c r="A2495" t="s">
        <v>43</v>
      </c>
      <c r="B2495" t="str">
        <f>VLOOKUP(A2495,'Cód dos países'!$A$3:$C$199,2,FALSE)</f>
        <v>BWA</v>
      </c>
      <c r="C2495">
        <f>VLOOKUP(A2495,'Cód dos países'!$A$3:$C$199,3,FALSE)</f>
        <v>23</v>
      </c>
      <c r="D2495">
        <v>2006</v>
      </c>
      <c r="E2495">
        <f t="shared" si="36"/>
        <v>232006</v>
      </c>
      <c r="F2495" s="53">
        <v>0.625</v>
      </c>
    </row>
    <row r="2496" spans="1:6" x14ac:dyDescent="0.25">
      <c r="A2496" t="s">
        <v>45</v>
      </c>
      <c r="B2496" t="str">
        <f>VLOOKUP(A2496,'Cód dos países'!$A$3:$C$199,2,FALSE)</f>
        <v>CAF</v>
      </c>
      <c r="C2496">
        <f>VLOOKUP(A2496,'Cód dos países'!$A$3:$C$199,3,FALSE)</f>
        <v>33</v>
      </c>
      <c r="D2496">
        <v>2006</v>
      </c>
      <c r="E2496">
        <f t="shared" si="36"/>
        <v>332006</v>
      </c>
      <c r="F2496" s="53">
        <v>0.1875</v>
      </c>
    </row>
    <row r="2497" spans="1:6" x14ac:dyDescent="0.25">
      <c r="A2497" t="s">
        <v>47</v>
      </c>
      <c r="B2497" t="str">
        <f>VLOOKUP(A2497,'Cód dos países'!$A$3:$C$199,2,FALSE)</f>
        <v>CAN</v>
      </c>
      <c r="C2497">
        <f>VLOOKUP(A2497,'Cód dos países'!$A$3:$C$199,3,FALSE)</f>
        <v>31</v>
      </c>
      <c r="D2497">
        <v>2006</v>
      </c>
      <c r="E2497">
        <f t="shared" si="36"/>
        <v>312006</v>
      </c>
      <c r="F2497" s="53">
        <v>1</v>
      </c>
    </row>
    <row r="2498" spans="1:6" x14ac:dyDescent="0.25">
      <c r="A2498" t="s">
        <v>49</v>
      </c>
      <c r="B2498" t="str">
        <f>VLOOKUP(A2498,'Cód dos países'!$A$3:$C$199,2,FALSE)</f>
        <v>CHE</v>
      </c>
      <c r="C2498">
        <f>VLOOKUP(A2498,'Cód dos países'!$A$3:$C$199,3,FALSE)</f>
        <v>170</v>
      </c>
      <c r="D2498">
        <v>2006</v>
      </c>
      <c r="E2498">
        <f t="shared" si="36"/>
        <v>1702006</v>
      </c>
      <c r="F2498" s="53">
        <v>0.9375</v>
      </c>
    </row>
    <row r="2499" spans="1:6" x14ac:dyDescent="0.25">
      <c r="A2499" t="s">
        <v>51</v>
      </c>
      <c r="B2499" t="str">
        <f>VLOOKUP(A2499,'Cód dos países'!$A$3:$C$199,2,FALSE)</f>
        <v>CHL</v>
      </c>
      <c r="C2499">
        <f>VLOOKUP(A2499,'Cód dos países'!$A$3:$C$199,3,FALSE)</f>
        <v>35</v>
      </c>
      <c r="D2499">
        <v>2006</v>
      </c>
      <c r="E2499">
        <f t="shared" si="36"/>
        <v>352006</v>
      </c>
      <c r="F2499" s="53">
        <v>0.75</v>
      </c>
    </row>
    <row r="2500" spans="1:6" x14ac:dyDescent="0.25">
      <c r="A2500" t="s">
        <v>53</v>
      </c>
      <c r="B2500" t="str">
        <f>VLOOKUP(A2500,'Cód dos países'!$A$3:$C$199,2,FALSE)</f>
        <v>CHN</v>
      </c>
      <c r="C2500">
        <f>VLOOKUP(A2500,'Cód dos países'!$A$3:$C$199,3,FALSE)</f>
        <v>36</v>
      </c>
      <c r="D2500">
        <v>2006</v>
      </c>
      <c r="E2500">
        <f t="shared" si="36"/>
        <v>362006</v>
      </c>
      <c r="F2500" s="53">
        <v>0.5</v>
      </c>
    </row>
    <row r="2501" spans="1:6" x14ac:dyDescent="0.25">
      <c r="A2501" t="s">
        <v>429</v>
      </c>
      <c r="B2501" t="str">
        <f>VLOOKUP(A2501,'Cód dos países'!$A$3:$C$199,2,FALSE)</f>
        <v>CIV</v>
      </c>
      <c r="C2501">
        <f>VLOOKUP(A2501,'Cód dos países'!$A$3:$C$199,3,FALSE)</f>
        <v>42</v>
      </c>
      <c r="D2501">
        <v>2006</v>
      </c>
      <c r="E2501">
        <f t="shared" si="36"/>
        <v>422006</v>
      </c>
      <c r="F2501" s="53">
        <v>0.3125</v>
      </c>
    </row>
    <row r="2502" spans="1:6" x14ac:dyDescent="0.25">
      <c r="A2502" t="s">
        <v>56</v>
      </c>
      <c r="B2502" t="str">
        <f>VLOOKUP(A2502,'Cód dos países'!$A$3:$C$199,2,FALSE)</f>
        <v>CMR</v>
      </c>
      <c r="C2502">
        <f>VLOOKUP(A2502,'Cód dos países'!$A$3:$C$199,3,FALSE)</f>
        <v>30</v>
      </c>
      <c r="D2502">
        <v>2006</v>
      </c>
      <c r="E2502">
        <f t="shared" si="36"/>
        <v>302006</v>
      </c>
      <c r="F2502" s="53">
        <v>0.3125</v>
      </c>
    </row>
    <row r="2503" spans="1:6" x14ac:dyDescent="0.25">
      <c r="A2503" t="s">
        <v>334</v>
      </c>
      <c r="B2503" t="str">
        <f>VLOOKUP(A2503,'Cód dos países'!$A$3:$C$199,2,FALSE)</f>
        <v>COG</v>
      </c>
      <c r="C2503">
        <f>VLOOKUP(A2503,'Cód dos países'!$A$3:$C$199,3,FALSE)</f>
        <v>39</v>
      </c>
      <c r="D2503">
        <v>2006</v>
      </c>
      <c r="E2503">
        <f t="shared" si="36"/>
        <v>392006</v>
      </c>
      <c r="F2503" s="53">
        <v>0.3125</v>
      </c>
    </row>
    <row r="2504" spans="1:6" x14ac:dyDescent="0.25">
      <c r="A2504" t="s">
        <v>59</v>
      </c>
      <c r="B2504" t="str">
        <f>VLOOKUP(A2504,'Cód dos países'!$A$3:$C$199,2,FALSE)</f>
        <v>COL</v>
      </c>
      <c r="C2504">
        <f>VLOOKUP(A2504,'Cód dos países'!$A$3:$C$199,3,FALSE)</f>
        <v>37</v>
      </c>
      <c r="D2504">
        <v>2006</v>
      </c>
      <c r="E2504">
        <f t="shared" si="36"/>
        <v>372006</v>
      </c>
      <c r="F2504" s="53">
        <v>0.3125</v>
      </c>
    </row>
    <row r="2505" spans="1:6" x14ac:dyDescent="0.25">
      <c r="A2505" t="s">
        <v>61</v>
      </c>
      <c r="B2505" t="str">
        <f>VLOOKUP(A2505,'Cód dos países'!$A$3:$C$199,2,FALSE)</f>
        <v>COM</v>
      </c>
      <c r="C2505">
        <f>VLOOKUP(A2505,'Cód dos países'!$A$3:$C$199,3,FALSE)</f>
        <v>38</v>
      </c>
      <c r="D2505">
        <v>2006</v>
      </c>
      <c r="E2505">
        <f t="shared" si="36"/>
        <v>382006</v>
      </c>
      <c r="F2505" s="53">
        <v>0.375</v>
      </c>
    </row>
    <row r="2506" spans="1:6" x14ac:dyDescent="0.25">
      <c r="A2506" t="s">
        <v>63</v>
      </c>
      <c r="B2506" t="str">
        <f>VLOOKUP(A2506,'Cód dos países'!$A$3:$C$199,2,FALSE)</f>
        <v>CPV</v>
      </c>
      <c r="C2506">
        <f>VLOOKUP(A2506,'Cód dos países'!$A$3:$C$199,3,FALSE)</f>
        <v>32</v>
      </c>
      <c r="D2506">
        <v>2006</v>
      </c>
      <c r="E2506">
        <f t="shared" si="36"/>
        <v>322006</v>
      </c>
      <c r="F2506" s="53">
        <v>0.6875</v>
      </c>
    </row>
    <row r="2507" spans="1:6" x14ac:dyDescent="0.25">
      <c r="A2507" t="s">
        <v>65</v>
      </c>
      <c r="B2507" t="str">
        <f>VLOOKUP(A2507,'Cód dos países'!$A$3:$C$199,2,FALSE)</f>
        <v>CRI</v>
      </c>
      <c r="C2507">
        <f>VLOOKUP(A2507,'Cód dos países'!$A$3:$C$199,3,FALSE)</f>
        <v>41</v>
      </c>
      <c r="D2507">
        <v>2006</v>
      </c>
      <c r="E2507">
        <f t="shared" si="36"/>
        <v>412006</v>
      </c>
      <c r="F2507" s="53">
        <v>0.75</v>
      </c>
    </row>
    <row r="2508" spans="1:6" x14ac:dyDescent="0.25">
      <c r="A2508" t="s">
        <v>67</v>
      </c>
      <c r="B2508" t="str">
        <f>VLOOKUP(A2508,'Cód dos países'!$A$3:$C$199,2,FALSE)</f>
        <v>CUB</v>
      </c>
      <c r="C2508">
        <f>VLOOKUP(A2508,'Cód dos países'!$A$3:$C$199,3,FALSE)</f>
        <v>44</v>
      </c>
      <c r="D2508">
        <v>2006</v>
      </c>
      <c r="E2508">
        <f t="shared" si="36"/>
        <v>442006</v>
      </c>
      <c r="F2508" s="53">
        <v>0.4375</v>
      </c>
    </row>
    <row r="2509" spans="1:6" x14ac:dyDescent="0.25">
      <c r="A2509" t="s">
        <v>591</v>
      </c>
      <c r="B2509" t="e">
        <f>VLOOKUP(A2509,'Cód dos países'!$A$3:$C$199,2,FALSE)</f>
        <v>#N/A</v>
      </c>
      <c r="C2509" t="e">
        <f>VLOOKUP(A2509,'Cód dos países'!$A$3:$C$199,3,FALSE)</f>
        <v>#N/A</v>
      </c>
      <c r="D2509">
        <v>2006</v>
      </c>
      <c r="E2509" t="e">
        <f t="shared" si="36"/>
        <v>#N/A</v>
      </c>
      <c r="F2509" s="53">
        <v>0.875</v>
      </c>
    </row>
    <row r="2510" spans="1:6" x14ac:dyDescent="0.25">
      <c r="A2510" t="s">
        <v>69</v>
      </c>
      <c r="B2510" t="str">
        <f>VLOOKUP(A2510,'Cód dos países'!$A$3:$C$199,2,FALSE)</f>
        <v>CYP</v>
      </c>
      <c r="C2510">
        <f>VLOOKUP(A2510,'Cód dos países'!$A$3:$C$199,3,FALSE)</f>
        <v>45</v>
      </c>
      <c r="D2510">
        <v>2006</v>
      </c>
      <c r="E2510">
        <f t="shared" si="36"/>
        <v>452006</v>
      </c>
      <c r="F2510" s="53">
        <v>0.75</v>
      </c>
    </row>
    <row r="2511" spans="1:6" x14ac:dyDescent="0.25">
      <c r="A2511" t="s">
        <v>71</v>
      </c>
      <c r="B2511" t="str">
        <f>VLOOKUP(A2511,'Cód dos países'!$A$3:$C$199,2,FALSE)</f>
        <v>CZE</v>
      </c>
      <c r="C2511">
        <f>VLOOKUP(A2511,'Cód dos países'!$A$3:$C$199,3,FALSE)</f>
        <v>46</v>
      </c>
      <c r="D2511">
        <v>2006</v>
      </c>
      <c r="E2511">
        <f t="shared" si="36"/>
        <v>462006</v>
      </c>
      <c r="F2511" s="53">
        <v>0.875</v>
      </c>
    </row>
    <row r="2512" spans="1:6" x14ac:dyDescent="0.25">
      <c r="A2512" t="s">
        <v>73</v>
      </c>
      <c r="B2512" t="str">
        <f>VLOOKUP(A2512,'Cód dos países'!$A$3:$C$199,2,FALSE)</f>
        <v>DEU</v>
      </c>
      <c r="C2512">
        <f>VLOOKUP(A2512,'Cód dos países'!$A$3:$C$199,3,FALSE)</f>
        <v>64</v>
      </c>
      <c r="D2512">
        <v>2006</v>
      </c>
      <c r="E2512">
        <f t="shared" si="36"/>
        <v>642006</v>
      </c>
      <c r="F2512" s="53">
        <v>0.9375</v>
      </c>
    </row>
    <row r="2513" spans="1:6" x14ac:dyDescent="0.25">
      <c r="A2513" t="s">
        <v>75</v>
      </c>
      <c r="B2513" t="str">
        <f>VLOOKUP(A2513,'Cód dos países'!$A$3:$C$199,2,FALSE)</f>
        <v>DJI</v>
      </c>
      <c r="C2513">
        <f>VLOOKUP(A2513,'Cód dos países'!$A$3:$C$199,3,FALSE)</f>
        <v>48</v>
      </c>
      <c r="D2513">
        <v>2006</v>
      </c>
      <c r="E2513">
        <f t="shared" si="36"/>
        <v>482006</v>
      </c>
      <c r="F2513" s="53">
        <v>0.5</v>
      </c>
    </row>
    <row r="2514" spans="1:6" x14ac:dyDescent="0.25">
      <c r="A2514" t="s">
        <v>353</v>
      </c>
      <c r="B2514" t="str">
        <f>VLOOKUP(A2514,'Cód dos países'!$A$3:$C$199,2,FALSE)</f>
        <v>DMA</v>
      </c>
      <c r="C2514">
        <f>VLOOKUP(A2514,'Cód dos países'!$A$3:$C$199,3,FALSE)</f>
        <v>49</v>
      </c>
      <c r="D2514">
        <v>2006</v>
      </c>
      <c r="E2514">
        <f t="shared" si="36"/>
        <v>492006</v>
      </c>
      <c r="F2514" s="53">
        <v>0.75</v>
      </c>
    </row>
    <row r="2515" spans="1:6" x14ac:dyDescent="0.25">
      <c r="A2515" t="s">
        <v>77</v>
      </c>
      <c r="B2515" t="str">
        <f>VLOOKUP(A2515,'Cód dos países'!$A$3:$C$199,2,FALSE)</f>
        <v>DNK</v>
      </c>
      <c r="C2515">
        <f>VLOOKUP(A2515,'Cód dos países'!$A$3:$C$199,3,FALSE)</f>
        <v>47</v>
      </c>
      <c r="D2515">
        <v>2006</v>
      </c>
      <c r="E2515">
        <f t="shared" si="36"/>
        <v>472006</v>
      </c>
      <c r="F2515" s="53">
        <v>1</v>
      </c>
    </row>
    <row r="2516" spans="1:6" x14ac:dyDescent="0.25">
      <c r="A2516" t="s">
        <v>79</v>
      </c>
      <c r="B2516" t="str">
        <f>VLOOKUP(A2516,'Cód dos países'!$A$3:$C$199,2,FALSE)</f>
        <v>DOM</v>
      </c>
      <c r="C2516">
        <f>VLOOKUP(A2516,'Cód dos países'!$A$3:$C$199,3,FALSE)</f>
        <v>50</v>
      </c>
      <c r="D2516">
        <v>2006</v>
      </c>
      <c r="E2516">
        <f t="shared" si="36"/>
        <v>502006</v>
      </c>
      <c r="F2516" s="53">
        <v>0.5</v>
      </c>
    </row>
    <row r="2517" spans="1:6" x14ac:dyDescent="0.25">
      <c r="A2517" t="s">
        <v>81</v>
      </c>
      <c r="B2517" t="str">
        <f>VLOOKUP(A2517,'Cód dos países'!$A$3:$C$199,2,FALSE)</f>
        <v>DZA</v>
      </c>
      <c r="C2517">
        <f>VLOOKUP(A2517,'Cód dos países'!$A$3:$C$199,3,FALSE)</f>
        <v>3</v>
      </c>
      <c r="D2517">
        <v>2006</v>
      </c>
      <c r="E2517">
        <f t="shared" si="36"/>
        <v>32006</v>
      </c>
      <c r="F2517" s="53">
        <v>0.4375</v>
      </c>
    </row>
    <row r="2518" spans="1:6" x14ac:dyDescent="0.25">
      <c r="A2518" t="s">
        <v>83</v>
      </c>
      <c r="B2518" t="str">
        <f>VLOOKUP(A2518,'Cód dos países'!$A$3:$C$199,2,FALSE)</f>
        <v>ECU</v>
      </c>
      <c r="C2518">
        <f>VLOOKUP(A2518,'Cód dos países'!$A$3:$C$199,3,FALSE)</f>
        <v>51</v>
      </c>
      <c r="D2518">
        <v>2006</v>
      </c>
      <c r="E2518">
        <f t="shared" si="36"/>
        <v>512006</v>
      </c>
      <c r="F2518" s="53">
        <v>0.4375</v>
      </c>
    </row>
    <row r="2519" spans="1:6" x14ac:dyDescent="0.25">
      <c r="A2519" t="s">
        <v>85</v>
      </c>
      <c r="B2519" t="str">
        <f>VLOOKUP(A2519,'Cód dos países'!$A$3:$C$199,2,FALSE)</f>
        <v>EGY</v>
      </c>
      <c r="C2519">
        <f>VLOOKUP(A2519,'Cód dos países'!$A$3:$C$199,3,FALSE)</f>
        <v>52</v>
      </c>
      <c r="D2519">
        <v>2006</v>
      </c>
      <c r="E2519">
        <f t="shared" si="36"/>
        <v>522006</v>
      </c>
      <c r="F2519" s="53">
        <v>0.5625</v>
      </c>
    </row>
    <row r="2520" spans="1:6" x14ac:dyDescent="0.25">
      <c r="A2520" t="s">
        <v>87</v>
      </c>
      <c r="B2520" t="str">
        <f>VLOOKUP(A2520,'Cód dos países'!$A$3:$C$199,2,FALSE)</f>
        <v>ERI</v>
      </c>
      <c r="C2520">
        <f>VLOOKUP(A2520,'Cód dos países'!$A$3:$C$199,3,FALSE)</f>
        <v>55</v>
      </c>
      <c r="D2520">
        <v>2006</v>
      </c>
      <c r="E2520">
        <f t="shared" si="36"/>
        <v>552006</v>
      </c>
      <c r="F2520" s="53">
        <v>0.4375</v>
      </c>
    </row>
    <row r="2521" spans="1:6" x14ac:dyDescent="0.25">
      <c r="A2521" t="s">
        <v>89</v>
      </c>
      <c r="B2521" t="str">
        <f>VLOOKUP(A2521,'Cód dos países'!$A$3:$C$199,2,FALSE)</f>
        <v>ESP</v>
      </c>
      <c r="C2521">
        <f>VLOOKUP(A2521,'Cód dos países'!$A$3:$C$199,3,FALSE)</f>
        <v>161</v>
      </c>
      <c r="D2521">
        <v>2006</v>
      </c>
      <c r="E2521">
        <f t="shared" si="36"/>
        <v>1612006</v>
      </c>
      <c r="F2521" s="53">
        <v>0.9375</v>
      </c>
    </row>
    <row r="2522" spans="1:6" x14ac:dyDescent="0.25">
      <c r="A2522" t="s">
        <v>91</v>
      </c>
      <c r="B2522" t="str">
        <f>VLOOKUP(A2522,'Cód dos países'!$A$3:$C$199,2,FALSE)</f>
        <v>EST</v>
      </c>
      <c r="C2522">
        <f>VLOOKUP(A2522,'Cód dos países'!$A$3:$C$199,3,FALSE)</f>
        <v>56</v>
      </c>
      <c r="D2522">
        <v>2006</v>
      </c>
      <c r="E2522">
        <f t="shared" si="36"/>
        <v>562006</v>
      </c>
      <c r="F2522" s="53">
        <v>0.75</v>
      </c>
    </row>
    <row r="2523" spans="1:6" x14ac:dyDescent="0.25">
      <c r="A2523" t="s">
        <v>93</v>
      </c>
      <c r="B2523" t="str">
        <f>VLOOKUP(A2523,'Cód dos países'!$A$3:$C$199,2,FALSE)</f>
        <v>ETH</v>
      </c>
      <c r="C2523">
        <f>VLOOKUP(A2523,'Cód dos países'!$A$3:$C$199,3,FALSE)</f>
        <v>57</v>
      </c>
      <c r="D2523">
        <v>2006</v>
      </c>
      <c r="E2523">
        <f t="shared" si="36"/>
        <v>572006</v>
      </c>
      <c r="F2523" s="53">
        <v>0.375</v>
      </c>
    </row>
    <row r="2524" spans="1:6" x14ac:dyDescent="0.25">
      <c r="A2524" t="s">
        <v>95</v>
      </c>
      <c r="B2524" t="str">
        <f>VLOOKUP(A2524,'Cód dos países'!$A$3:$C$199,2,FALSE)</f>
        <v>FIN</v>
      </c>
      <c r="C2524">
        <f>VLOOKUP(A2524,'Cód dos países'!$A$3:$C$199,3,FALSE)</f>
        <v>59</v>
      </c>
      <c r="D2524">
        <v>2006</v>
      </c>
      <c r="E2524">
        <f t="shared" si="36"/>
        <v>592006</v>
      </c>
      <c r="F2524" s="53">
        <v>0.9375</v>
      </c>
    </row>
    <row r="2525" spans="1:6" x14ac:dyDescent="0.25">
      <c r="A2525" t="s">
        <v>97</v>
      </c>
      <c r="B2525" t="str">
        <f>VLOOKUP(A2525,'Cód dos países'!$A$3:$C$199,2,FALSE)</f>
        <v>FJI</v>
      </c>
      <c r="C2525">
        <f>VLOOKUP(A2525,'Cód dos países'!$A$3:$C$199,3,FALSE)</f>
        <v>58</v>
      </c>
      <c r="D2525">
        <v>2006</v>
      </c>
      <c r="E2525">
        <f t="shared" si="36"/>
        <v>582006</v>
      </c>
      <c r="F2525" s="53">
        <v>0.6875</v>
      </c>
    </row>
    <row r="2526" spans="1:6" x14ac:dyDescent="0.25">
      <c r="A2526" t="s">
        <v>99</v>
      </c>
      <c r="B2526" t="str">
        <f>VLOOKUP(A2526,'Cód dos países'!$A$3:$C$199,2,FALSE)</f>
        <v>FRA</v>
      </c>
      <c r="C2526">
        <f>VLOOKUP(A2526,'Cód dos países'!$A$3:$C$199,3,FALSE)</f>
        <v>60</v>
      </c>
      <c r="D2526">
        <v>2006</v>
      </c>
      <c r="E2526">
        <f t="shared" si="36"/>
        <v>602006</v>
      </c>
      <c r="F2526" s="53">
        <v>0.8125</v>
      </c>
    </row>
    <row r="2527" spans="1:6" x14ac:dyDescent="0.25">
      <c r="A2527" t="s">
        <v>361</v>
      </c>
      <c r="B2527" t="str">
        <f>VLOOKUP(A2527,'Cód dos países'!$A$3:$C$199,2,FALSE)</f>
        <v>FSM</v>
      </c>
      <c r="C2527">
        <f>VLOOKUP(A2527,'Cód dos países'!$A$3:$C$199,3,FALSE)</f>
        <v>116</v>
      </c>
      <c r="D2527">
        <v>2006</v>
      </c>
      <c r="E2527">
        <f t="shared" si="36"/>
        <v>1162006</v>
      </c>
      <c r="F2527" s="53">
        <v>0.875</v>
      </c>
    </row>
    <row r="2528" spans="1:6" x14ac:dyDescent="0.25">
      <c r="A2528" t="s">
        <v>101</v>
      </c>
      <c r="B2528" t="str">
        <f>VLOOKUP(A2528,'Cód dos países'!$A$3:$C$199,2,FALSE)</f>
        <v>GAB</v>
      </c>
      <c r="C2528">
        <f>VLOOKUP(A2528,'Cód dos países'!$A$3:$C$199,3,FALSE)</f>
        <v>61</v>
      </c>
      <c r="D2528">
        <v>2006</v>
      </c>
      <c r="E2528">
        <f t="shared" si="36"/>
        <v>612006</v>
      </c>
      <c r="F2528" s="53">
        <v>0.5</v>
      </c>
    </row>
    <row r="2529" spans="1:6" x14ac:dyDescent="0.25">
      <c r="A2529" t="s">
        <v>103</v>
      </c>
      <c r="B2529" t="str">
        <f>VLOOKUP(A2529,'Cód dos países'!$A$3:$C$199,2,FALSE)</f>
        <v>GBR</v>
      </c>
      <c r="C2529">
        <f>VLOOKUP(A2529,'Cód dos países'!$A$3:$C$199,3,FALSE)</f>
        <v>187</v>
      </c>
      <c r="D2529">
        <v>2006</v>
      </c>
      <c r="E2529">
        <f t="shared" si="36"/>
        <v>1872006</v>
      </c>
      <c r="F2529" s="53">
        <v>0.9375</v>
      </c>
    </row>
    <row r="2530" spans="1:6" x14ac:dyDescent="0.25">
      <c r="A2530" t="s">
        <v>105</v>
      </c>
      <c r="B2530" t="str">
        <f>VLOOKUP(A2530,'Cód dos países'!$A$3:$C$199,2,FALSE)</f>
        <v>GEO</v>
      </c>
      <c r="C2530">
        <f>VLOOKUP(A2530,'Cód dos países'!$A$3:$C$199,3,FALSE)</f>
        <v>63</v>
      </c>
      <c r="D2530">
        <v>2006</v>
      </c>
      <c r="E2530">
        <f t="shared" si="36"/>
        <v>632006</v>
      </c>
      <c r="F2530" s="53">
        <v>0.3125</v>
      </c>
    </row>
    <row r="2531" spans="1:6" x14ac:dyDescent="0.25">
      <c r="A2531" t="s">
        <v>107</v>
      </c>
      <c r="B2531" t="str">
        <f>VLOOKUP(A2531,'Cód dos países'!$A$3:$C$199,2,FALSE)</f>
        <v>GHA</v>
      </c>
      <c r="C2531">
        <f>VLOOKUP(A2531,'Cód dos países'!$A$3:$C$199,3,FALSE)</f>
        <v>66</v>
      </c>
      <c r="D2531">
        <v>2006</v>
      </c>
      <c r="E2531">
        <f t="shared" si="36"/>
        <v>662006</v>
      </c>
      <c r="F2531" s="53">
        <v>0.625</v>
      </c>
    </row>
    <row r="2532" spans="1:6" x14ac:dyDescent="0.25">
      <c r="A2532" t="s">
        <v>109</v>
      </c>
      <c r="B2532" t="str">
        <f>VLOOKUP(A2532,'Cód dos países'!$A$3:$C$199,2,FALSE)</f>
        <v>GIN</v>
      </c>
      <c r="C2532">
        <f>VLOOKUP(A2532,'Cód dos países'!$A$3:$C$199,3,FALSE)</f>
        <v>70</v>
      </c>
      <c r="D2532">
        <v>2006</v>
      </c>
      <c r="E2532">
        <f t="shared" si="36"/>
        <v>702006</v>
      </c>
      <c r="F2532" s="53">
        <v>0.125</v>
      </c>
    </row>
    <row r="2533" spans="1:6" x14ac:dyDescent="0.25">
      <c r="A2533" t="s">
        <v>354</v>
      </c>
      <c r="B2533" t="str">
        <f>VLOOKUP(A2533,'Cód dos países'!$A$3:$C$199,2,FALSE)</f>
        <v>GMB</v>
      </c>
      <c r="C2533">
        <f>VLOOKUP(A2533,'Cód dos países'!$A$3:$C$199,3,FALSE)</f>
        <v>62</v>
      </c>
      <c r="D2533">
        <v>2006</v>
      </c>
      <c r="E2533">
        <f t="shared" si="36"/>
        <v>622006</v>
      </c>
      <c r="F2533" s="53">
        <v>0.625</v>
      </c>
    </row>
    <row r="2534" spans="1:6" x14ac:dyDescent="0.25">
      <c r="A2534" t="s">
        <v>112</v>
      </c>
      <c r="B2534" t="str">
        <f>VLOOKUP(A2534,'Cód dos países'!$A$3:$C$199,2,FALSE)</f>
        <v>GNB</v>
      </c>
      <c r="C2534">
        <f>VLOOKUP(A2534,'Cód dos países'!$A$3:$C$199,3,FALSE)</f>
        <v>71</v>
      </c>
      <c r="D2534">
        <v>2006</v>
      </c>
      <c r="E2534">
        <f t="shared" si="36"/>
        <v>712006</v>
      </c>
      <c r="F2534" s="53">
        <v>0.25</v>
      </c>
    </row>
    <row r="2535" spans="1:6" x14ac:dyDescent="0.25">
      <c r="A2535" t="s">
        <v>114</v>
      </c>
      <c r="B2535" t="str">
        <f>VLOOKUP(A2535,'Cód dos países'!$A$3:$C$199,2,FALSE)</f>
        <v>GNQ</v>
      </c>
      <c r="C2535">
        <f>VLOOKUP(A2535,'Cód dos países'!$A$3:$C$199,3,FALSE)</f>
        <v>54</v>
      </c>
      <c r="D2535">
        <v>2006</v>
      </c>
      <c r="E2535">
        <f t="shared" si="36"/>
        <v>542006</v>
      </c>
      <c r="F2535" s="53">
        <v>0.4375</v>
      </c>
    </row>
    <row r="2536" spans="1:6" x14ac:dyDescent="0.25">
      <c r="A2536" t="s">
        <v>116</v>
      </c>
      <c r="B2536" t="str">
        <f>VLOOKUP(A2536,'Cód dos países'!$A$3:$C$199,2,FALSE)</f>
        <v>GRC</v>
      </c>
      <c r="C2536">
        <f>VLOOKUP(A2536,'Cód dos países'!$A$3:$C$199,3,FALSE)</f>
        <v>67</v>
      </c>
      <c r="D2536">
        <v>2006</v>
      </c>
      <c r="E2536">
        <f t="shared" si="36"/>
        <v>672006</v>
      </c>
      <c r="F2536" s="53">
        <v>0.875</v>
      </c>
    </row>
    <row r="2537" spans="1:6" x14ac:dyDescent="0.25">
      <c r="A2537" t="s">
        <v>355</v>
      </c>
      <c r="B2537" t="str">
        <f>VLOOKUP(A2537,'Cód dos países'!$A$3:$C$199,2,FALSE)</f>
        <v>GRD</v>
      </c>
      <c r="C2537">
        <f>VLOOKUP(A2537,'Cód dos países'!$A$3:$C$199,3,FALSE)</f>
        <v>68</v>
      </c>
      <c r="D2537">
        <v>2006</v>
      </c>
      <c r="E2537">
        <f t="shared" si="36"/>
        <v>682006</v>
      </c>
      <c r="F2537" s="53">
        <v>0.625</v>
      </c>
    </row>
    <row r="2538" spans="1:6" x14ac:dyDescent="0.25">
      <c r="A2538" t="s">
        <v>118</v>
      </c>
      <c r="B2538" t="str">
        <f>VLOOKUP(A2538,'Cód dos países'!$A$3:$C$199,2,FALSE)</f>
        <v>GTM</v>
      </c>
      <c r="C2538">
        <f>VLOOKUP(A2538,'Cód dos países'!$A$3:$C$199,3,FALSE)</f>
        <v>69</v>
      </c>
      <c r="D2538">
        <v>2006</v>
      </c>
      <c r="E2538">
        <f t="shared" si="36"/>
        <v>692006</v>
      </c>
      <c r="F2538" s="53">
        <v>0.3125</v>
      </c>
    </row>
    <row r="2539" spans="1:6" x14ac:dyDescent="0.25">
      <c r="A2539" t="s">
        <v>120</v>
      </c>
      <c r="B2539" t="str">
        <f>VLOOKUP(A2539,'Cód dos países'!$A$3:$C$199,2,FALSE)</f>
        <v>GUY</v>
      </c>
      <c r="C2539">
        <f>VLOOKUP(A2539,'Cód dos países'!$A$3:$C$199,3,FALSE)</f>
        <v>72</v>
      </c>
      <c r="D2539">
        <v>2006</v>
      </c>
      <c r="E2539">
        <f t="shared" si="36"/>
        <v>722006</v>
      </c>
      <c r="F2539" s="53">
        <v>0.8125</v>
      </c>
    </row>
    <row r="2540" spans="1:6" x14ac:dyDescent="0.25">
      <c r="A2540" t="s">
        <v>592</v>
      </c>
      <c r="B2540" t="e">
        <f>VLOOKUP(A2540,'Cód dos países'!$A$3:$C$199,2,FALSE)</f>
        <v>#N/A</v>
      </c>
      <c r="C2540" t="e">
        <f>VLOOKUP(A2540,'Cód dos países'!$A$3:$C$199,3,FALSE)</f>
        <v>#N/A</v>
      </c>
      <c r="D2540">
        <v>2006</v>
      </c>
      <c r="E2540" t="e">
        <f t="shared" ref="E2540:E2603" si="37">C2540*10000+D2540</f>
        <v>#N/A</v>
      </c>
      <c r="F2540" s="53">
        <v>0.875</v>
      </c>
    </row>
    <row r="2541" spans="1:6" x14ac:dyDescent="0.25">
      <c r="A2541" t="s">
        <v>120</v>
      </c>
      <c r="B2541" t="str">
        <f>VLOOKUP(A2541,'Cód dos países'!$A$3:$C$199,2,FALSE)</f>
        <v>GUY</v>
      </c>
      <c r="C2541">
        <f>VLOOKUP(A2541,'Cód dos países'!$A$3:$C$199,3,FALSE)</f>
        <v>72</v>
      </c>
      <c r="D2541">
        <v>2006</v>
      </c>
      <c r="E2541">
        <f t="shared" si="37"/>
        <v>722006</v>
      </c>
      <c r="F2541" s="53">
        <v>0.375</v>
      </c>
    </row>
    <row r="2542" spans="1:6" x14ac:dyDescent="0.25">
      <c r="A2542" t="s">
        <v>122</v>
      </c>
      <c r="B2542" t="str">
        <f>VLOOKUP(A2542,'Cód dos países'!$A$3:$C$199,2,FALSE)</f>
        <v>HKG</v>
      </c>
      <c r="C2542">
        <f>VLOOKUP(A2542,'Cód dos países'!$A$3:$C$199,3,FALSE)</f>
        <v>75</v>
      </c>
      <c r="D2542">
        <v>2006</v>
      </c>
      <c r="E2542">
        <f t="shared" si="37"/>
        <v>752006</v>
      </c>
      <c r="F2542" s="53">
        <v>0.8125</v>
      </c>
    </row>
    <row r="2543" spans="1:6" x14ac:dyDescent="0.25">
      <c r="A2543" t="s">
        <v>124</v>
      </c>
      <c r="B2543" t="str">
        <f>VLOOKUP(A2543,'Cód dos países'!$A$3:$C$199,2,FALSE)</f>
        <v>HND</v>
      </c>
      <c r="C2543">
        <f>VLOOKUP(A2543,'Cód dos países'!$A$3:$C$199,3,FALSE)</f>
        <v>74</v>
      </c>
      <c r="D2543">
        <v>2006</v>
      </c>
      <c r="E2543">
        <f t="shared" si="37"/>
        <v>742006</v>
      </c>
      <c r="F2543" s="53">
        <v>0.4375</v>
      </c>
    </row>
    <row r="2544" spans="1:6" x14ac:dyDescent="0.25">
      <c r="A2544" t="s">
        <v>126</v>
      </c>
      <c r="B2544" t="str">
        <f>VLOOKUP(A2544,'Cód dos países'!$A$3:$C$199,2,FALSE)</f>
        <v>HRV</v>
      </c>
      <c r="C2544">
        <f>VLOOKUP(A2544,'Cód dos países'!$A$3:$C$199,3,FALSE)</f>
        <v>43</v>
      </c>
      <c r="D2544">
        <v>2006</v>
      </c>
      <c r="E2544">
        <f t="shared" si="37"/>
        <v>432006</v>
      </c>
      <c r="F2544" s="53">
        <v>0.6875</v>
      </c>
    </row>
    <row r="2545" spans="1:6" x14ac:dyDescent="0.25">
      <c r="A2545" t="s">
        <v>128</v>
      </c>
      <c r="B2545" t="str">
        <f>VLOOKUP(A2545,'Cód dos países'!$A$3:$C$199,2,FALSE)</f>
        <v>HTI</v>
      </c>
      <c r="C2545">
        <f>VLOOKUP(A2545,'Cód dos países'!$A$3:$C$199,3,FALSE)</f>
        <v>73</v>
      </c>
      <c r="D2545">
        <v>2006</v>
      </c>
      <c r="E2545">
        <f t="shared" si="37"/>
        <v>732006</v>
      </c>
      <c r="F2545" s="53">
        <v>0.3125</v>
      </c>
    </row>
    <row r="2546" spans="1:6" x14ac:dyDescent="0.25">
      <c r="A2546" t="s">
        <v>130</v>
      </c>
      <c r="B2546" t="str">
        <f>VLOOKUP(A2546,'Cód dos países'!$A$3:$C$199,2,FALSE)</f>
        <v>HUN</v>
      </c>
      <c r="C2546">
        <f>VLOOKUP(A2546,'Cód dos países'!$A$3:$C$199,3,FALSE)</f>
        <v>76</v>
      </c>
      <c r="D2546">
        <v>2006</v>
      </c>
      <c r="E2546">
        <f t="shared" si="37"/>
        <v>762006</v>
      </c>
      <c r="F2546" s="53">
        <v>0.8125</v>
      </c>
    </row>
    <row r="2547" spans="1:6" x14ac:dyDescent="0.25">
      <c r="A2547" t="s">
        <v>132</v>
      </c>
      <c r="B2547" t="str">
        <f>VLOOKUP(A2547,'Cód dos países'!$A$3:$C$199,2,FALSE)</f>
        <v>IDN</v>
      </c>
      <c r="C2547">
        <f>VLOOKUP(A2547,'Cód dos países'!$A$3:$C$199,3,FALSE)</f>
        <v>79</v>
      </c>
      <c r="D2547">
        <v>2006</v>
      </c>
      <c r="E2547">
        <f t="shared" si="37"/>
        <v>792006</v>
      </c>
      <c r="F2547" s="53">
        <v>0.4375</v>
      </c>
    </row>
    <row r="2548" spans="1:6" x14ac:dyDescent="0.25">
      <c r="A2548" t="s">
        <v>134</v>
      </c>
      <c r="B2548" t="str">
        <f>VLOOKUP(A2548,'Cód dos países'!$A$3:$C$199,2,FALSE)</f>
        <v>IND</v>
      </c>
      <c r="C2548">
        <f>VLOOKUP(A2548,'Cód dos países'!$A$3:$C$199,3,FALSE)</f>
        <v>78</v>
      </c>
      <c r="D2548">
        <v>2006</v>
      </c>
      <c r="E2548">
        <f t="shared" si="37"/>
        <v>782006</v>
      </c>
      <c r="F2548" s="53">
        <v>0.75</v>
      </c>
    </row>
    <row r="2549" spans="1:6" x14ac:dyDescent="0.25">
      <c r="A2549" t="s">
        <v>136</v>
      </c>
      <c r="B2549" t="str">
        <f>VLOOKUP(A2549,'Cód dos países'!$A$3:$C$199,2,FALSE)</f>
        <v>IRL</v>
      </c>
      <c r="C2549">
        <f>VLOOKUP(A2549,'Cód dos países'!$A$3:$C$199,3,FALSE)</f>
        <v>82</v>
      </c>
      <c r="D2549">
        <v>2006</v>
      </c>
      <c r="E2549">
        <f t="shared" si="37"/>
        <v>822006</v>
      </c>
      <c r="F2549" s="53">
        <v>0.875</v>
      </c>
    </row>
    <row r="2550" spans="1:6" x14ac:dyDescent="0.25">
      <c r="A2550" t="s">
        <v>138</v>
      </c>
      <c r="B2550" t="str">
        <f>VLOOKUP(A2550,'Cód dos países'!$A$3:$C$199,2,FALSE)</f>
        <v>IRN</v>
      </c>
      <c r="C2550">
        <f>VLOOKUP(A2550,'Cód dos países'!$A$3:$C$199,3,FALSE)</f>
        <v>80</v>
      </c>
      <c r="D2550">
        <v>2006</v>
      </c>
      <c r="E2550">
        <f t="shared" si="37"/>
        <v>802006</v>
      </c>
      <c r="F2550" s="53">
        <v>0.625</v>
      </c>
    </row>
    <row r="2551" spans="1:6" x14ac:dyDescent="0.25">
      <c r="A2551" t="s">
        <v>140</v>
      </c>
      <c r="B2551" t="str">
        <f>VLOOKUP(A2551,'Cód dos países'!$A$3:$C$199,2,FALSE)</f>
        <v>IRQ</v>
      </c>
      <c r="C2551">
        <f>VLOOKUP(A2551,'Cód dos países'!$A$3:$C$199,3,FALSE)</f>
        <v>81</v>
      </c>
      <c r="D2551">
        <v>2006</v>
      </c>
      <c r="E2551">
        <f t="shared" si="37"/>
        <v>812006</v>
      </c>
      <c r="F2551" s="53">
        <v>0.1875</v>
      </c>
    </row>
    <row r="2552" spans="1:6" x14ac:dyDescent="0.25">
      <c r="A2552" t="s">
        <v>142</v>
      </c>
      <c r="B2552" t="str">
        <f>VLOOKUP(A2552,'Cód dos países'!$A$3:$C$199,2,FALSE)</f>
        <v>ISL</v>
      </c>
      <c r="C2552">
        <f>VLOOKUP(A2552,'Cód dos países'!$A$3:$C$199,3,FALSE)</f>
        <v>77</v>
      </c>
      <c r="D2552">
        <v>2006</v>
      </c>
      <c r="E2552">
        <f t="shared" si="37"/>
        <v>772006</v>
      </c>
      <c r="F2552" s="53">
        <v>1</v>
      </c>
    </row>
    <row r="2553" spans="1:6" x14ac:dyDescent="0.25">
      <c r="A2553" t="s">
        <v>144</v>
      </c>
      <c r="B2553" t="str">
        <f>VLOOKUP(A2553,'Cód dos países'!$A$3:$C$199,2,FALSE)</f>
        <v>ISR</v>
      </c>
      <c r="C2553">
        <f>VLOOKUP(A2553,'Cód dos países'!$A$3:$C$199,3,FALSE)</f>
        <v>83</v>
      </c>
      <c r="D2553">
        <v>2006</v>
      </c>
      <c r="E2553">
        <f t="shared" si="37"/>
        <v>832006</v>
      </c>
      <c r="F2553" s="53">
        <v>0.625</v>
      </c>
    </row>
    <row r="2554" spans="1:6" x14ac:dyDescent="0.25">
      <c r="A2554" t="s">
        <v>146</v>
      </c>
      <c r="B2554" t="str">
        <f>VLOOKUP(A2554,'Cód dos países'!$A$3:$C$199,2,FALSE)</f>
        <v>ITA</v>
      </c>
      <c r="C2554">
        <f>VLOOKUP(A2554,'Cód dos países'!$A$3:$C$199,3,FALSE)</f>
        <v>84</v>
      </c>
      <c r="D2554">
        <v>2006</v>
      </c>
      <c r="E2554">
        <f t="shared" si="37"/>
        <v>842006</v>
      </c>
      <c r="F2554" s="53">
        <v>0.75</v>
      </c>
    </row>
    <row r="2555" spans="1:6" x14ac:dyDescent="0.25">
      <c r="A2555" t="s">
        <v>148</v>
      </c>
      <c r="B2555" t="str">
        <f>VLOOKUP(A2555,'Cód dos países'!$A$3:$C$199,2,FALSE)</f>
        <v>JAM</v>
      </c>
      <c r="C2555">
        <f>VLOOKUP(A2555,'Cód dos países'!$A$3:$C$199,3,FALSE)</f>
        <v>85</v>
      </c>
      <c r="D2555">
        <v>2006</v>
      </c>
      <c r="E2555">
        <f t="shared" si="37"/>
        <v>852006</v>
      </c>
      <c r="F2555" s="53">
        <v>0.375</v>
      </c>
    </row>
    <row r="2556" spans="1:6" x14ac:dyDescent="0.25">
      <c r="A2556" t="s">
        <v>150</v>
      </c>
      <c r="B2556" t="str">
        <f>VLOOKUP(A2556,'Cód dos países'!$A$3:$C$199,2,FALSE)</f>
        <v>JOR</v>
      </c>
      <c r="C2556">
        <f>VLOOKUP(A2556,'Cód dos países'!$A$3:$C$199,3,FALSE)</f>
        <v>87</v>
      </c>
      <c r="D2556">
        <v>2006</v>
      </c>
      <c r="E2556">
        <f t="shared" si="37"/>
        <v>872006</v>
      </c>
      <c r="F2556" s="53">
        <v>0.6875</v>
      </c>
    </row>
    <row r="2557" spans="1:6" x14ac:dyDescent="0.25">
      <c r="A2557" t="s">
        <v>152</v>
      </c>
      <c r="B2557" t="str">
        <f>VLOOKUP(A2557,'Cód dos países'!$A$3:$C$199,2,FALSE)</f>
        <v>JPN</v>
      </c>
      <c r="C2557">
        <f>VLOOKUP(A2557,'Cód dos países'!$A$3:$C$199,3,FALSE)</f>
        <v>86</v>
      </c>
      <c r="D2557">
        <v>2006</v>
      </c>
      <c r="E2557">
        <f t="shared" si="37"/>
        <v>862006</v>
      </c>
      <c r="F2557" s="53">
        <v>0.9375</v>
      </c>
    </row>
    <row r="2558" spans="1:6" x14ac:dyDescent="0.25">
      <c r="A2558" t="s">
        <v>154</v>
      </c>
      <c r="B2558" t="str">
        <f>VLOOKUP(A2558,'Cód dos países'!$A$3:$C$199,2,FALSE)</f>
        <v>KAZ</v>
      </c>
      <c r="C2558">
        <f>VLOOKUP(A2558,'Cód dos países'!$A$3:$C$199,3,FALSE)</f>
        <v>88</v>
      </c>
      <c r="D2558">
        <v>2006</v>
      </c>
      <c r="E2558">
        <f t="shared" si="37"/>
        <v>882006</v>
      </c>
      <c r="F2558" s="53">
        <v>0.375</v>
      </c>
    </row>
    <row r="2559" spans="1:6" x14ac:dyDescent="0.25">
      <c r="A2559" t="s">
        <v>156</v>
      </c>
      <c r="B2559" t="str">
        <f>VLOOKUP(A2559,'Cód dos países'!$A$3:$C$199,2,FALSE)</f>
        <v>KEN</v>
      </c>
      <c r="C2559">
        <f>VLOOKUP(A2559,'Cód dos países'!$A$3:$C$199,3,FALSE)</f>
        <v>89</v>
      </c>
      <c r="D2559">
        <v>2006</v>
      </c>
      <c r="E2559">
        <f t="shared" si="37"/>
        <v>892006</v>
      </c>
      <c r="F2559" s="53">
        <v>0.375</v>
      </c>
    </row>
    <row r="2560" spans="1:6" x14ac:dyDescent="0.25">
      <c r="A2560" t="s">
        <v>154</v>
      </c>
      <c r="B2560" t="str">
        <f>VLOOKUP(A2560,'Cód dos países'!$A$3:$C$199,2,FALSE)</f>
        <v>KAZ</v>
      </c>
      <c r="C2560">
        <f>VLOOKUP(A2560,'Cód dos países'!$A$3:$C$199,3,FALSE)</f>
        <v>88</v>
      </c>
      <c r="D2560">
        <v>2006</v>
      </c>
      <c r="E2560">
        <f t="shared" si="37"/>
        <v>882006</v>
      </c>
      <c r="F2560" s="53">
        <v>0.3125</v>
      </c>
    </row>
    <row r="2561" spans="1:6" x14ac:dyDescent="0.25">
      <c r="A2561" t="s">
        <v>160</v>
      </c>
      <c r="B2561" t="str">
        <f>VLOOKUP(A2561,'Cód dos países'!$A$3:$C$199,2,FALSE)</f>
        <v>KHM</v>
      </c>
      <c r="C2561">
        <f>VLOOKUP(A2561,'Cód dos países'!$A$3:$C$199,3,FALSE)</f>
        <v>29</v>
      </c>
      <c r="D2561">
        <v>2006</v>
      </c>
      <c r="E2561">
        <f t="shared" si="37"/>
        <v>292006</v>
      </c>
      <c r="F2561" s="53">
        <v>0.375</v>
      </c>
    </row>
    <row r="2562" spans="1:6" x14ac:dyDescent="0.25">
      <c r="A2562" t="s">
        <v>356</v>
      </c>
      <c r="B2562" t="str">
        <f>VLOOKUP(A2562,'Cód dos países'!$A$3:$C$199,2,FALSE)</f>
        <v>KIR</v>
      </c>
      <c r="C2562">
        <f>VLOOKUP(A2562,'Cód dos países'!$A$3:$C$199,3,FALSE)</f>
        <v>90</v>
      </c>
      <c r="D2562">
        <v>2006</v>
      </c>
      <c r="E2562">
        <f t="shared" si="37"/>
        <v>902006</v>
      </c>
      <c r="F2562" s="53">
        <v>0.875</v>
      </c>
    </row>
    <row r="2563" spans="1:6" x14ac:dyDescent="0.25">
      <c r="A2563" t="s">
        <v>367</v>
      </c>
      <c r="B2563" t="str">
        <f>VLOOKUP(A2563,'Cód dos países'!$A$3:$C$199,2,FALSE)</f>
        <v>KNA</v>
      </c>
      <c r="C2563">
        <f>VLOOKUP(A2563,'Cód dos países'!$A$3:$C$199,3,FALSE)</f>
        <v>163</v>
      </c>
      <c r="D2563">
        <v>2006</v>
      </c>
      <c r="E2563">
        <f t="shared" si="37"/>
        <v>1632006</v>
      </c>
      <c r="F2563" s="53">
        <v>0.8125</v>
      </c>
    </row>
    <row r="2564" spans="1:6" x14ac:dyDescent="0.25">
      <c r="A2564" t="s">
        <v>432</v>
      </c>
      <c r="B2564" t="str">
        <f>VLOOKUP(A2564,'Cód dos países'!$A$3:$C$199,2,FALSE)</f>
        <v>KOR</v>
      </c>
      <c r="C2564">
        <f>VLOOKUP(A2564,'Cód dos países'!$A$3:$C$199,3,FALSE)</f>
        <v>92</v>
      </c>
      <c r="D2564">
        <v>2006</v>
      </c>
      <c r="E2564">
        <f t="shared" si="37"/>
        <v>922006</v>
      </c>
      <c r="F2564" s="53">
        <v>0.8125</v>
      </c>
    </row>
    <row r="2565" spans="1:6" x14ac:dyDescent="0.25">
      <c r="A2565" t="s">
        <v>163</v>
      </c>
      <c r="B2565" t="str">
        <f>VLOOKUP(A2565,'Cód dos países'!$A$3:$C$199,2,FALSE)</f>
        <v>KWT</v>
      </c>
      <c r="C2565">
        <f>VLOOKUP(A2565,'Cód dos países'!$A$3:$C$199,3,FALSE)</f>
        <v>94</v>
      </c>
      <c r="D2565">
        <v>2006</v>
      </c>
      <c r="E2565">
        <f t="shared" si="37"/>
        <v>942006</v>
      </c>
      <c r="F2565" s="53">
        <v>0.8125</v>
      </c>
    </row>
    <row r="2566" spans="1:6" x14ac:dyDescent="0.25">
      <c r="A2566" t="s">
        <v>165</v>
      </c>
      <c r="B2566" t="str">
        <f>VLOOKUP(A2566,'Cód dos países'!$A$3:$C$199,2,FALSE)</f>
        <v>LAO</v>
      </c>
      <c r="C2566">
        <f>VLOOKUP(A2566,'Cód dos países'!$A$3:$C$199,3,FALSE)</f>
        <v>96</v>
      </c>
      <c r="D2566">
        <v>2006</v>
      </c>
      <c r="E2566">
        <f t="shared" si="37"/>
        <v>962006</v>
      </c>
      <c r="F2566" s="53">
        <v>0.4375</v>
      </c>
    </row>
    <row r="2567" spans="1:6" x14ac:dyDescent="0.25">
      <c r="A2567" t="s">
        <v>167</v>
      </c>
      <c r="B2567" t="str">
        <f>VLOOKUP(A2567,'Cód dos países'!$A$3:$C$199,2,FALSE)</f>
        <v>LBN</v>
      </c>
      <c r="C2567">
        <f>VLOOKUP(A2567,'Cód dos países'!$A$3:$C$199,3,FALSE)</f>
        <v>98</v>
      </c>
      <c r="D2567">
        <v>2006</v>
      </c>
      <c r="E2567">
        <f t="shared" si="37"/>
        <v>982006</v>
      </c>
      <c r="F2567" s="53">
        <v>0.5</v>
      </c>
    </row>
    <row r="2568" spans="1:6" x14ac:dyDescent="0.25">
      <c r="A2568" t="s">
        <v>169</v>
      </c>
      <c r="B2568" t="str">
        <f>VLOOKUP(A2568,'Cód dos países'!$A$3:$C$199,2,FALSE)</f>
        <v>LBR</v>
      </c>
      <c r="C2568">
        <f>VLOOKUP(A2568,'Cód dos países'!$A$3:$C$199,3,FALSE)</f>
        <v>100</v>
      </c>
      <c r="D2568">
        <v>2006</v>
      </c>
      <c r="E2568">
        <f t="shared" si="37"/>
        <v>1002006</v>
      </c>
      <c r="F2568" s="53">
        <v>0.3125</v>
      </c>
    </row>
    <row r="2569" spans="1:6" x14ac:dyDescent="0.25">
      <c r="A2569" t="s">
        <v>171</v>
      </c>
      <c r="B2569" t="str">
        <f>VLOOKUP(A2569,'Cód dos países'!$A$3:$C$199,2,FALSE)</f>
        <v>LBY</v>
      </c>
      <c r="C2569">
        <f>VLOOKUP(A2569,'Cód dos países'!$A$3:$C$199,3,FALSE)</f>
        <v>101</v>
      </c>
      <c r="D2569">
        <v>2006</v>
      </c>
      <c r="E2569">
        <f t="shared" si="37"/>
        <v>1012006</v>
      </c>
      <c r="F2569" s="53">
        <v>0.5625</v>
      </c>
    </row>
    <row r="2570" spans="1:6" x14ac:dyDescent="0.25">
      <c r="A2570" t="s">
        <v>368</v>
      </c>
      <c r="B2570" t="str">
        <f>VLOOKUP(A2570,'Cód dos países'!$A$3:$C$199,2,FALSE)</f>
        <v>LCA</v>
      </c>
      <c r="C2570">
        <f>VLOOKUP(A2570,'Cód dos países'!$A$3:$C$199,3,FALSE)</f>
        <v>164</v>
      </c>
      <c r="D2570">
        <v>2006</v>
      </c>
      <c r="E2570">
        <f t="shared" si="37"/>
        <v>1642006</v>
      </c>
      <c r="F2570" s="53">
        <v>0.8125</v>
      </c>
    </row>
    <row r="2571" spans="1:6" x14ac:dyDescent="0.25">
      <c r="A2571" t="s">
        <v>359</v>
      </c>
      <c r="B2571" t="str">
        <f>VLOOKUP(A2571,'Cód dos países'!$A$3:$C$199,2,FALSE)</f>
        <v>LIE</v>
      </c>
      <c r="C2571">
        <f>VLOOKUP(A2571,'Cód dos países'!$A$3:$C$199,3,FALSE)</f>
        <v>102</v>
      </c>
      <c r="D2571">
        <v>2006</v>
      </c>
      <c r="E2571">
        <f t="shared" si="37"/>
        <v>1022006</v>
      </c>
      <c r="F2571" s="53">
        <v>0.9375</v>
      </c>
    </row>
    <row r="2572" spans="1:6" x14ac:dyDescent="0.25">
      <c r="A2572" t="s">
        <v>173</v>
      </c>
      <c r="B2572" t="str">
        <f>VLOOKUP(A2572,'Cód dos países'!$A$3:$C$199,2,FALSE)</f>
        <v>LKA</v>
      </c>
      <c r="C2572">
        <f>VLOOKUP(A2572,'Cód dos países'!$A$3:$C$199,3,FALSE)</f>
        <v>162</v>
      </c>
      <c r="D2572">
        <v>2006</v>
      </c>
      <c r="E2572">
        <f t="shared" si="37"/>
        <v>1622006</v>
      </c>
      <c r="F2572" s="53">
        <v>0.6875</v>
      </c>
    </row>
    <row r="2573" spans="1:6" x14ac:dyDescent="0.25">
      <c r="A2573" t="s">
        <v>175</v>
      </c>
      <c r="B2573" t="str">
        <f>VLOOKUP(A2573,'Cód dos países'!$A$3:$C$199,2,FALSE)</f>
        <v>LSO</v>
      </c>
      <c r="C2573">
        <f>VLOOKUP(A2573,'Cód dos países'!$A$3:$C$199,3,FALSE)</f>
        <v>99</v>
      </c>
      <c r="D2573">
        <v>2006</v>
      </c>
      <c r="E2573">
        <f t="shared" si="37"/>
        <v>992006</v>
      </c>
      <c r="F2573" s="53">
        <v>0.5625</v>
      </c>
    </row>
    <row r="2574" spans="1:6" x14ac:dyDescent="0.25">
      <c r="A2574" t="s">
        <v>177</v>
      </c>
      <c r="B2574" t="str">
        <f>VLOOKUP(A2574,'Cód dos países'!$A$3:$C$199,2,FALSE)</f>
        <v>LTU</v>
      </c>
      <c r="C2574">
        <f>VLOOKUP(A2574,'Cód dos países'!$A$3:$C$199,3,FALSE)</f>
        <v>103</v>
      </c>
      <c r="D2574">
        <v>2006</v>
      </c>
      <c r="E2574">
        <f t="shared" si="37"/>
        <v>1032006</v>
      </c>
      <c r="F2574" s="53">
        <v>0.75</v>
      </c>
    </row>
    <row r="2575" spans="1:6" x14ac:dyDescent="0.25">
      <c r="A2575" t="s">
        <v>179</v>
      </c>
      <c r="B2575" t="str">
        <f>VLOOKUP(A2575,'Cód dos países'!$A$3:$C$199,2,FALSE)</f>
        <v>LUX</v>
      </c>
      <c r="C2575">
        <f>VLOOKUP(A2575,'Cód dos países'!$A$3:$C$199,3,FALSE)</f>
        <v>104</v>
      </c>
      <c r="D2575">
        <v>2006</v>
      </c>
      <c r="E2575">
        <f t="shared" si="37"/>
        <v>1042006</v>
      </c>
      <c r="F2575" s="53">
        <v>1</v>
      </c>
    </row>
    <row r="2576" spans="1:6" x14ac:dyDescent="0.25">
      <c r="A2576" t="s">
        <v>181</v>
      </c>
      <c r="B2576" t="str">
        <f>VLOOKUP(A2576,'Cód dos países'!$A$3:$C$199,2,FALSE)</f>
        <v>LVA</v>
      </c>
      <c r="C2576">
        <f>VLOOKUP(A2576,'Cód dos países'!$A$3:$C$199,3,FALSE)</f>
        <v>97</v>
      </c>
      <c r="D2576">
        <v>2006</v>
      </c>
      <c r="E2576">
        <f t="shared" si="37"/>
        <v>972006</v>
      </c>
      <c r="F2576" s="53">
        <v>0.6875</v>
      </c>
    </row>
    <row r="2577" spans="1:6" x14ac:dyDescent="0.25">
      <c r="A2577" t="s">
        <v>593</v>
      </c>
      <c r="B2577" t="e">
        <f>VLOOKUP(A2577,'Cód dos países'!$A$3:$C$199,2,FALSE)</f>
        <v>#N/A</v>
      </c>
      <c r="C2577" t="e">
        <f>VLOOKUP(A2577,'Cód dos países'!$A$3:$C$199,3,FALSE)</f>
        <v>#N/A</v>
      </c>
      <c r="D2577">
        <v>2006</v>
      </c>
      <c r="E2577" t="e">
        <f t="shared" si="37"/>
        <v>#N/A</v>
      </c>
      <c r="F2577" s="53">
        <v>0.75</v>
      </c>
    </row>
    <row r="2578" spans="1:6" x14ac:dyDescent="0.25">
      <c r="A2578" t="s">
        <v>183</v>
      </c>
      <c r="B2578" t="str">
        <f>VLOOKUP(A2578,'Cód dos países'!$A$3:$C$199,2,FALSE)</f>
        <v>MAR</v>
      </c>
      <c r="C2578">
        <f>VLOOKUP(A2578,'Cód dos países'!$A$3:$C$199,3,FALSE)</f>
        <v>121</v>
      </c>
      <c r="D2578">
        <v>2006</v>
      </c>
      <c r="E2578">
        <f t="shared" si="37"/>
        <v>1212006</v>
      </c>
      <c r="F2578" s="53">
        <v>0.625</v>
      </c>
    </row>
    <row r="2579" spans="1:6" x14ac:dyDescent="0.25">
      <c r="A2579" t="s">
        <v>185</v>
      </c>
      <c r="B2579" t="str">
        <f>VLOOKUP(A2579,'Cód dos países'!$A$3:$C$199,2,FALSE)</f>
        <v>MDA</v>
      </c>
      <c r="C2579">
        <f>VLOOKUP(A2579,'Cód dos países'!$A$3:$C$199,3,FALSE)</f>
        <v>117</v>
      </c>
      <c r="D2579">
        <v>2006</v>
      </c>
      <c r="E2579">
        <f t="shared" si="37"/>
        <v>1172006</v>
      </c>
      <c r="F2579" s="53">
        <v>0.375</v>
      </c>
    </row>
    <row r="2580" spans="1:6" x14ac:dyDescent="0.25">
      <c r="A2580" t="s">
        <v>187</v>
      </c>
      <c r="B2580" t="str">
        <f>VLOOKUP(A2580,'Cód dos países'!$A$3:$C$199,2,FALSE)</f>
        <v>MDG</v>
      </c>
      <c r="C2580">
        <f>VLOOKUP(A2580,'Cód dos países'!$A$3:$C$199,3,FALSE)</f>
        <v>106</v>
      </c>
      <c r="D2580">
        <v>2006</v>
      </c>
      <c r="E2580">
        <f t="shared" si="37"/>
        <v>1062006</v>
      </c>
      <c r="F2580" s="53">
        <v>0.625</v>
      </c>
    </row>
    <row r="2581" spans="1:6" x14ac:dyDescent="0.25">
      <c r="A2581" t="s">
        <v>189</v>
      </c>
      <c r="B2581" t="str">
        <f>VLOOKUP(A2581,'Cód dos países'!$A$3:$C$199,2,FALSE)</f>
        <v>MDV</v>
      </c>
      <c r="C2581">
        <f>VLOOKUP(A2581,'Cód dos países'!$A$3:$C$199,3,FALSE)</f>
        <v>109</v>
      </c>
      <c r="D2581">
        <v>2006</v>
      </c>
      <c r="E2581">
        <f t="shared" si="37"/>
        <v>1092006</v>
      </c>
      <c r="F2581" s="53">
        <v>0.6875</v>
      </c>
    </row>
    <row r="2582" spans="1:6" x14ac:dyDescent="0.25">
      <c r="A2582" t="s">
        <v>191</v>
      </c>
      <c r="B2582" t="str">
        <f>VLOOKUP(A2582,'Cód dos países'!$A$3:$C$199,2,FALSE)</f>
        <v>MEX</v>
      </c>
      <c r="C2582">
        <f>VLOOKUP(A2582,'Cód dos países'!$A$3:$C$199,3,FALSE)</f>
        <v>115</v>
      </c>
      <c r="D2582">
        <v>2006</v>
      </c>
      <c r="E2582">
        <f t="shared" si="37"/>
        <v>1152006</v>
      </c>
      <c r="F2582" s="53">
        <v>0.5</v>
      </c>
    </row>
    <row r="2583" spans="1:6" x14ac:dyDescent="0.25">
      <c r="A2583" t="s">
        <v>193</v>
      </c>
      <c r="B2583" t="str">
        <f>VLOOKUP(A2583,'Cód dos países'!$A$3:$C$199,2,FALSE)</f>
        <v>MKD</v>
      </c>
      <c r="C2583">
        <f>VLOOKUP(A2583,'Cód dos países'!$A$3:$C$199,3,FALSE)</f>
        <v>105</v>
      </c>
      <c r="D2583">
        <v>2006</v>
      </c>
      <c r="E2583">
        <f t="shared" si="37"/>
        <v>1052006</v>
      </c>
      <c r="F2583" s="53">
        <v>0.5</v>
      </c>
    </row>
    <row r="2584" spans="1:6" x14ac:dyDescent="0.25">
      <c r="A2584" t="s">
        <v>195</v>
      </c>
      <c r="B2584" t="str">
        <f>VLOOKUP(A2584,'Cód dos países'!$A$3:$C$199,2,FALSE)</f>
        <v>MLI</v>
      </c>
      <c r="C2584">
        <f>VLOOKUP(A2584,'Cód dos países'!$A$3:$C$199,3,FALSE)</f>
        <v>110</v>
      </c>
      <c r="D2584">
        <v>2006</v>
      </c>
      <c r="E2584">
        <f t="shared" si="37"/>
        <v>1102006</v>
      </c>
      <c r="F2584" s="53">
        <v>0.6875</v>
      </c>
    </row>
    <row r="2585" spans="1:6" x14ac:dyDescent="0.25">
      <c r="A2585" t="s">
        <v>197</v>
      </c>
      <c r="B2585" t="str">
        <f>VLOOKUP(A2585,'Cód dos países'!$A$3:$C$199,2,FALSE)</f>
        <v>MLT</v>
      </c>
      <c r="C2585">
        <f>VLOOKUP(A2585,'Cód dos países'!$A$3:$C$199,3,FALSE)</f>
        <v>111</v>
      </c>
      <c r="D2585">
        <v>2006</v>
      </c>
      <c r="E2585">
        <f t="shared" si="37"/>
        <v>1112006</v>
      </c>
      <c r="F2585" s="53">
        <v>0.9375</v>
      </c>
    </row>
    <row r="2586" spans="1:6" x14ac:dyDescent="0.25">
      <c r="A2586" t="s">
        <v>338</v>
      </c>
      <c r="B2586" t="str">
        <f>VLOOKUP(A2586,'Cód dos países'!$A$3:$C$199,2,FALSE)</f>
        <v>MMR</v>
      </c>
      <c r="C2586">
        <f>VLOOKUP(A2586,'Cód dos países'!$A$3:$C$199,3,FALSE)</f>
        <v>123</v>
      </c>
      <c r="D2586">
        <v>2006</v>
      </c>
      <c r="E2586">
        <f t="shared" si="37"/>
        <v>1232006</v>
      </c>
      <c r="F2586" s="53">
        <v>0.375</v>
      </c>
    </row>
    <row r="2587" spans="1:6" x14ac:dyDescent="0.25">
      <c r="A2587" t="s">
        <v>201</v>
      </c>
      <c r="B2587" t="str">
        <f>VLOOKUP(A2587,'Cód dos países'!$A$3:$C$199,2,FALSE)</f>
        <v>MNG</v>
      </c>
      <c r="C2587">
        <f>VLOOKUP(A2587,'Cód dos países'!$A$3:$C$199,3,FALSE)</f>
        <v>119</v>
      </c>
      <c r="D2587">
        <v>2006</v>
      </c>
      <c r="E2587">
        <f t="shared" si="37"/>
        <v>1192006</v>
      </c>
      <c r="F2587" s="53">
        <v>0.625</v>
      </c>
    </row>
    <row r="2588" spans="1:6" x14ac:dyDescent="0.25">
      <c r="A2588" t="s">
        <v>200</v>
      </c>
      <c r="B2588" t="str">
        <f>VLOOKUP(A2588,'Cód dos países'!$A$3:$C$199,2,FALSE)</f>
        <v>MNP</v>
      </c>
      <c r="C2588">
        <f>VLOOKUP(A2588,'Cód dos países'!$A$3:$C$199,3,FALSE)</f>
        <v>120</v>
      </c>
      <c r="D2588">
        <v>2006</v>
      </c>
      <c r="E2588">
        <f t="shared" si="37"/>
        <v>1202006</v>
      </c>
      <c r="F2588" s="53" t="e">
        <v>#N/A</v>
      </c>
    </row>
    <row r="2589" spans="1:6" x14ac:dyDescent="0.25">
      <c r="A2589" t="s">
        <v>203</v>
      </c>
      <c r="B2589" t="str">
        <f>VLOOKUP(A2589,'Cód dos países'!$A$3:$C$199,2,FALSE)</f>
        <v>MOZ</v>
      </c>
      <c r="C2589">
        <f>VLOOKUP(A2589,'Cód dos países'!$A$3:$C$199,3,FALSE)</f>
        <v>122</v>
      </c>
      <c r="D2589">
        <v>2006</v>
      </c>
      <c r="E2589">
        <f t="shared" si="37"/>
        <v>1222006</v>
      </c>
      <c r="F2589" s="53">
        <v>0.5</v>
      </c>
    </row>
    <row r="2590" spans="1:6" x14ac:dyDescent="0.25">
      <c r="A2590" t="s">
        <v>205</v>
      </c>
      <c r="B2590" t="str">
        <f>VLOOKUP(A2590,'Cód dos países'!$A$3:$C$199,2,FALSE)</f>
        <v>MRT</v>
      </c>
      <c r="C2590">
        <f>VLOOKUP(A2590,'Cód dos países'!$A$3:$C$199,3,FALSE)</f>
        <v>113</v>
      </c>
      <c r="D2590">
        <v>2006</v>
      </c>
      <c r="E2590">
        <f t="shared" si="37"/>
        <v>1132006</v>
      </c>
      <c r="F2590" s="53">
        <v>0.5625</v>
      </c>
    </row>
    <row r="2591" spans="1:6" x14ac:dyDescent="0.25">
      <c r="A2591" t="s">
        <v>594</v>
      </c>
      <c r="B2591" t="e">
        <f>VLOOKUP(A2591,'Cód dos países'!$A$3:$C$199,2,FALSE)</f>
        <v>#N/A</v>
      </c>
      <c r="C2591" t="e">
        <f>VLOOKUP(A2591,'Cód dos países'!$A$3:$C$199,3,FALSE)</f>
        <v>#N/A</v>
      </c>
      <c r="D2591">
        <v>2006</v>
      </c>
      <c r="E2591" t="e">
        <f t="shared" si="37"/>
        <v>#N/A</v>
      </c>
      <c r="F2591" s="53">
        <v>0.8125</v>
      </c>
    </row>
    <row r="2592" spans="1:6" x14ac:dyDescent="0.25">
      <c r="A2592" t="s">
        <v>207</v>
      </c>
      <c r="B2592" t="str">
        <f>VLOOKUP(A2592,'Cód dos países'!$A$3:$C$199,2,FALSE)</f>
        <v>MUS</v>
      </c>
      <c r="C2592">
        <f>VLOOKUP(A2592,'Cód dos países'!$A$3:$C$199,3,FALSE)</f>
        <v>114</v>
      </c>
      <c r="D2592">
        <v>2006</v>
      </c>
      <c r="E2592">
        <f t="shared" si="37"/>
        <v>1142006</v>
      </c>
      <c r="F2592" s="53">
        <v>0.875</v>
      </c>
    </row>
    <row r="2593" spans="1:6" x14ac:dyDescent="0.25">
      <c r="A2593" t="s">
        <v>209</v>
      </c>
      <c r="B2593" t="str">
        <f>VLOOKUP(A2593,'Cód dos países'!$A$3:$C$199,2,FALSE)</f>
        <v>MWI</v>
      </c>
      <c r="C2593">
        <f>VLOOKUP(A2593,'Cód dos países'!$A$3:$C$199,3,FALSE)</f>
        <v>107</v>
      </c>
      <c r="D2593">
        <v>2006</v>
      </c>
      <c r="E2593">
        <f t="shared" si="37"/>
        <v>1072006</v>
      </c>
      <c r="F2593" s="53">
        <v>0.5</v>
      </c>
    </row>
    <row r="2594" spans="1:6" x14ac:dyDescent="0.25">
      <c r="A2594" t="s">
        <v>211</v>
      </c>
      <c r="B2594" t="str">
        <f>VLOOKUP(A2594,'Cód dos países'!$A$3:$C$199,2,FALSE)</f>
        <v>MYS</v>
      </c>
      <c r="C2594">
        <f>VLOOKUP(A2594,'Cód dos países'!$A$3:$C$199,3,FALSE)</f>
        <v>108</v>
      </c>
      <c r="D2594">
        <v>2006</v>
      </c>
      <c r="E2594">
        <f t="shared" si="37"/>
        <v>1082006</v>
      </c>
      <c r="F2594" s="53">
        <v>0.75</v>
      </c>
    </row>
    <row r="2595" spans="1:6" x14ac:dyDescent="0.25">
      <c r="A2595" t="s">
        <v>213</v>
      </c>
      <c r="B2595" t="str">
        <f>VLOOKUP(A2595,'Cód dos países'!$A$3:$C$199,2,FALSE)</f>
        <v>NAM</v>
      </c>
      <c r="C2595">
        <f>VLOOKUP(A2595,'Cód dos países'!$A$3:$C$199,3,FALSE)</f>
        <v>124</v>
      </c>
      <c r="D2595">
        <v>2006</v>
      </c>
      <c r="E2595">
        <f t="shared" si="37"/>
        <v>1242006</v>
      </c>
      <c r="F2595" s="53">
        <v>0.6875</v>
      </c>
    </row>
    <row r="2596" spans="1:6" x14ac:dyDescent="0.25">
      <c r="A2596" t="s">
        <v>215</v>
      </c>
      <c r="B2596" t="str">
        <f>VLOOKUP(A2596,'Cód dos países'!$A$3:$C$199,2,FALSE)</f>
        <v>NER</v>
      </c>
      <c r="C2596">
        <f>VLOOKUP(A2596,'Cód dos países'!$A$3:$C$199,3,FALSE)</f>
        <v>130</v>
      </c>
      <c r="D2596">
        <v>2006</v>
      </c>
      <c r="E2596">
        <f t="shared" si="37"/>
        <v>1302006</v>
      </c>
      <c r="F2596" s="53">
        <v>0.5</v>
      </c>
    </row>
    <row r="2597" spans="1:6" x14ac:dyDescent="0.25">
      <c r="A2597" t="s">
        <v>217</v>
      </c>
      <c r="B2597" t="str">
        <f>VLOOKUP(A2597,'Cód dos países'!$A$3:$C$199,2,FALSE)</f>
        <v>NGA</v>
      </c>
      <c r="C2597">
        <f>VLOOKUP(A2597,'Cód dos países'!$A$3:$C$199,3,FALSE)</f>
        <v>131</v>
      </c>
      <c r="D2597">
        <v>2006</v>
      </c>
      <c r="E2597">
        <f t="shared" si="37"/>
        <v>1312006</v>
      </c>
      <c r="F2597" s="53">
        <v>0.4375</v>
      </c>
    </row>
    <row r="2598" spans="1:6" x14ac:dyDescent="0.25">
      <c r="A2598" t="s">
        <v>219</v>
      </c>
      <c r="B2598" t="str">
        <f>VLOOKUP(A2598,'Cód dos países'!$A$3:$C$199,2,FALSE)</f>
        <v>NIC</v>
      </c>
      <c r="C2598">
        <f>VLOOKUP(A2598,'Cód dos países'!$A$3:$C$199,3,FALSE)</f>
        <v>129</v>
      </c>
      <c r="D2598">
        <v>2006</v>
      </c>
      <c r="E2598">
        <f t="shared" si="37"/>
        <v>1292006</v>
      </c>
      <c r="F2598" s="53">
        <v>0.375</v>
      </c>
    </row>
    <row r="2599" spans="1:6" x14ac:dyDescent="0.25">
      <c r="A2599" t="s">
        <v>221</v>
      </c>
      <c r="B2599" t="str">
        <f>VLOOKUP(A2599,'Cód dos países'!$A$3:$C$199,2,FALSE)</f>
        <v>NLD</v>
      </c>
      <c r="C2599">
        <f>VLOOKUP(A2599,'Cód dos países'!$A$3:$C$199,3,FALSE)</f>
        <v>127</v>
      </c>
      <c r="D2599">
        <v>2006</v>
      </c>
      <c r="E2599">
        <f t="shared" si="37"/>
        <v>1272006</v>
      </c>
      <c r="F2599" s="53">
        <v>0.9375</v>
      </c>
    </row>
    <row r="2600" spans="1:6" x14ac:dyDescent="0.25">
      <c r="A2600" t="s">
        <v>223</v>
      </c>
      <c r="B2600" t="str">
        <f>VLOOKUP(A2600,'Cód dos países'!$A$3:$C$199,2,FALSE)</f>
        <v>NOR</v>
      </c>
      <c r="C2600">
        <f>VLOOKUP(A2600,'Cód dos países'!$A$3:$C$199,3,FALSE)</f>
        <v>132</v>
      </c>
      <c r="D2600">
        <v>2006</v>
      </c>
      <c r="E2600">
        <f t="shared" si="37"/>
        <v>1322006</v>
      </c>
      <c r="F2600" s="53">
        <v>1</v>
      </c>
    </row>
    <row r="2601" spans="1:6" x14ac:dyDescent="0.25">
      <c r="A2601" t="s">
        <v>225</v>
      </c>
      <c r="B2601" t="str">
        <f>VLOOKUP(A2601,'Cód dos países'!$A$3:$C$199,2,FALSE)</f>
        <v>NPL</v>
      </c>
      <c r="C2601">
        <f>VLOOKUP(A2601,'Cód dos países'!$A$3:$C$199,3,FALSE)</f>
        <v>126</v>
      </c>
      <c r="D2601">
        <v>2006</v>
      </c>
      <c r="E2601">
        <f t="shared" si="37"/>
        <v>1262006</v>
      </c>
      <c r="F2601" s="53">
        <v>0.5</v>
      </c>
    </row>
    <row r="2602" spans="1:6" x14ac:dyDescent="0.25">
      <c r="A2602" t="s">
        <v>227</v>
      </c>
      <c r="B2602" t="str">
        <f>VLOOKUP(A2602,'Cód dos países'!$A$3:$C$199,2,FALSE)</f>
        <v>NZL</v>
      </c>
      <c r="C2602">
        <f>VLOOKUP(A2602,'Cód dos países'!$A$3:$C$199,3,FALSE)</f>
        <v>128</v>
      </c>
      <c r="D2602">
        <v>2006</v>
      </c>
      <c r="E2602">
        <f t="shared" si="37"/>
        <v>1282006</v>
      </c>
      <c r="F2602" s="53">
        <v>1</v>
      </c>
    </row>
    <row r="2603" spans="1:6" x14ac:dyDescent="0.25">
      <c r="A2603" t="s">
        <v>229</v>
      </c>
      <c r="B2603" t="str">
        <f>VLOOKUP(A2603,'Cód dos países'!$A$3:$C$199,2,FALSE)</f>
        <v>OMN</v>
      </c>
      <c r="C2603">
        <f>VLOOKUP(A2603,'Cód dos países'!$A$3:$C$199,3,FALSE)</f>
        <v>133</v>
      </c>
      <c r="D2603">
        <v>2006</v>
      </c>
      <c r="E2603">
        <f t="shared" si="37"/>
        <v>1332006</v>
      </c>
      <c r="F2603" s="53">
        <v>0.75</v>
      </c>
    </row>
    <row r="2604" spans="1:6" x14ac:dyDescent="0.25">
      <c r="A2604" t="s">
        <v>231</v>
      </c>
      <c r="B2604" t="str">
        <f>VLOOKUP(A2604,'Cód dos países'!$A$3:$C$199,2,FALSE)</f>
        <v>PAK</v>
      </c>
      <c r="C2604">
        <f>VLOOKUP(A2604,'Cód dos países'!$A$3:$C$199,3,FALSE)</f>
        <v>134</v>
      </c>
      <c r="D2604">
        <v>2006</v>
      </c>
      <c r="E2604">
        <f t="shared" ref="E2604:E2669" si="38">C2604*10000+D2604</f>
        <v>1342006</v>
      </c>
      <c r="F2604" s="53">
        <v>0.375</v>
      </c>
    </row>
    <row r="2605" spans="1:6" x14ac:dyDescent="0.25">
      <c r="A2605" t="s">
        <v>233</v>
      </c>
      <c r="B2605" t="str">
        <f>VLOOKUP(A2605,'Cód dos países'!$A$3:$C$199,2,FALSE)</f>
        <v>PAN</v>
      </c>
      <c r="C2605">
        <f>VLOOKUP(A2605,'Cód dos países'!$A$3:$C$199,3,FALSE)</f>
        <v>136</v>
      </c>
      <c r="D2605">
        <v>2006</v>
      </c>
      <c r="E2605">
        <f t="shared" si="38"/>
        <v>1362006</v>
      </c>
      <c r="F2605" s="53">
        <v>0.5</v>
      </c>
    </row>
    <row r="2606" spans="1:6" x14ac:dyDescent="0.25">
      <c r="A2606" t="s">
        <v>235</v>
      </c>
      <c r="B2606" t="str">
        <f>VLOOKUP(A2606,'Cód dos países'!$A$3:$C$199,2,FALSE)</f>
        <v>PER</v>
      </c>
      <c r="C2606">
        <f>VLOOKUP(A2606,'Cód dos países'!$A$3:$C$199,3,FALSE)</f>
        <v>139</v>
      </c>
      <c r="D2606">
        <v>2006</v>
      </c>
      <c r="E2606">
        <f t="shared" si="38"/>
        <v>1392006</v>
      </c>
      <c r="F2606" s="53">
        <v>0.4375</v>
      </c>
    </row>
    <row r="2607" spans="1:6" x14ac:dyDescent="0.25">
      <c r="A2607" t="s">
        <v>237</v>
      </c>
      <c r="B2607" t="str">
        <f>VLOOKUP(A2607,'Cód dos países'!$A$3:$C$199,2,FALSE)</f>
        <v>PHL</v>
      </c>
      <c r="C2607">
        <f>VLOOKUP(A2607,'Cód dos países'!$A$3:$C$199,3,FALSE)</f>
        <v>140</v>
      </c>
      <c r="D2607">
        <v>2006</v>
      </c>
      <c r="E2607">
        <f t="shared" si="38"/>
        <v>1402006</v>
      </c>
      <c r="F2607" s="53">
        <v>0.5625</v>
      </c>
    </row>
    <row r="2608" spans="1:6" x14ac:dyDescent="0.25">
      <c r="A2608" t="s">
        <v>239</v>
      </c>
      <c r="B2608" t="str">
        <f>VLOOKUP(A2608,'Cód dos países'!$A$3:$C$199,2,FALSE)</f>
        <v>PNG</v>
      </c>
      <c r="C2608">
        <f>VLOOKUP(A2608,'Cód dos países'!$A$3:$C$199,3,FALSE)</f>
        <v>137</v>
      </c>
      <c r="D2608">
        <v>2006</v>
      </c>
      <c r="E2608">
        <f t="shared" si="38"/>
        <v>1372006</v>
      </c>
      <c r="F2608" s="53">
        <v>0.25</v>
      </c>
    </row>
    <row r="2609" spans="1:6" x14ac:dyDescent="0.25">
      <c r="A2609" t="s">
        <v>241</v>
      </c>
      <c r="B2609" t="str">
        <f>VLOOKUP(A2609,'Cód dos países'!$A$3:$C$199,2,FALSE)</f>
        <v>POL</v>
      </c>
      <c r="C2609">
        <f>VLOOKUP(A2609,'Cód dos países'!$A$3:$C$199,3,FALSE)</f>
        <v>141</v>
      </c>
      <c r="D2609">
        <v>2006</v>
      </c>
      <c r="E2609">
        <f t="shared" si="38"/>
        <v>1412006</v>
      </c>
      <c r="F2609" s="53">
        <v>0.75</v>
      </c>
    </row>
    <row r="2610" spans="1:6" x14ac:dyDescent="0.25">
      <c r="A2610" t="s">
        <v>595</v>
      </c>
      <c r="B2610" t="e">
        <f>VLOOKUP(A2610,'Cód dos países'!$A$3:$C$199,2,FALSE)</f>
        <v>#N/A</v>
      </c>
      <c r="C2610" t="e">
        <f>VLOOKUP(A2610,'Cód dos países'!$A$3:$C$199,3,FALSE)</f>
        <v>#N/A</v>
      </c>
      <c r="D2610">
        <v>2006</v>
      </c>
      <c r="E2610" t="e">
        <f t="shared" si="38"/>
        <v>#N/A</v>
      </c>
      <c r="F2610" s="53">
        <v>0.75</v>
      </c>
    </row>
    <row r="2611" spans="1:6" x14ac:dyDescent="0.25">
      <c r="A2611" t="s">
        <v>431</v>
      </c>
      <c r="B2611" t="str">
        <f>VLOOKUP(A2611,'Cód dos países'!$A$3:$C$199,2,FALSE)</f>
        <v>PRK</v>
      </c>
      <c r="C2611">
        <f>VLOOKUP(A2611,'Cód dos países'!$A$3:$C$199,3,FALSE)</f>
        <v>91</v>
      </c>
      <c r="D2611">
        <v>2006</v>
      </c>
      <c r="E2611">
        <f t="shared" si="38"/>
        <v>912006</v>
      </c>
      <c r="F2611" s="53">
        <v>0.4375</v>
      </c>
    </row>
    <row r="2612" spans="1:6" x14ac:dyDescent="0.25">
      <c r="A2612" t="s">
        <v>244</v>
      </c>
      <c r="B2612" t="str">
        <f>VLOOKUP(A2612,'Cód dos países'!$A$3:$C$199,2,FALSE)</f>
        <v>PRT</v>
      </c>
      <c r="C2612">
        <f>VLOOKUP(A2612,'Cód dos países'!$A$3:$C$199,3,FALSE)</f>
        <v>142</v>
      </c>
      <c r="D2612">
        <v>2006</v>
      </c>
      <c r="E2612">
        <f t="shared" si="38"/>
        <v>1422006</v>
      </c>
      <c r="F2612" s="53">
        <v>0.875</v>
      </c>
    </row>
    <row r="2613" spans="1:6" x14ac:dyDescent="0.25">
      <c r="A2613" t="s">
        <v>246</v>
      </c>
      <c r="B2613" t="str">
        <f>VLOOKUP(A2613,'Cód dos países'!$A$3:$C$199,2,FALSE)</f>
        <v>PRY</v>
      </c>
      <c r="C2613">
        <f>VLOOKUP(A2613,'Cód dos países'!$A$3:$C$199,3,FALSE)</f>
        <v>138</v>
      </c>
      <c r="D2613">
        <v>2006</v>
      </c>
      <c r="E2613">
        <f t="shared" si="38"/>
        <v>1382006</v>
      </c>
      <c r="F2613" s="53">
        <v>0.375</v>
      </c>
    </row>
    <row r="2614" spans="1:6" x14ac:dyDescent="0.25">
      <c r="A2614" t="s">
        <v>248</v>
      </c>
      <c r="B2614" t="str">
        <f>VLOOKUP(A2614,'Cód dos países'!$A$3:$C$199,2,FALSE)</f>
        <v>QAT</v>
      </c>
      <c r="C2614">
        <f>VLOOKUP(A2614,'Cód dos países'!$A$3:$C$199,3,FALSE)</f>
        <v>143</v>
      </c>
      <c r="D2614">
        <v>2006</v>
      </c>
      <c r="E2614">
        <f t="shared" si="38"/>
        <v>1432006</v>
      </c>
      <c r="F2614" s="53">
        <v>0.75</v>
      </c>
    </row>
    <row r="2615" spans="1:6" x14ac:dyDescent="0.25">
      <c r="A2615" t="s">
        <v>596</v>
      </c>
      <c r="B2615" t="e">
        <f>VLOOKUP(A2615,'Cód dos países'!$A$3:$C$199,2,FALSE)</f>
        <v>#N/A</v>
      </c>
      <c r="C2615" t="e">
        <f>VLOOKUP(A2615,'Cód dos países'!$A$3:$C$199,3,FALSE)</f>
        <v>#N/A</v>
      </c>
      <c r="D2615">
        <v>2006</v>
      </c>
      <c r="E2615" t="e">
        <f t="shared" si="38"/>
        <v>#N/A</v>
      </c>
      <c r="F2615" s="53">
        <v>0.875</v>
      </c>
    </row>
    <row r="2616" spans="1:6" x14ac:dyDescent="0.25">
      <c r="A2616" t="s">
        <v>250</v>
      </c>
      <c r="B2616" t="str">
        <f>VLOOKUP(A2616,'Cód dos países'!$A$3:$C$199,2,FALSE)</f>
        <v>ROM</v>
      </c>
      <c r="C2616">
        <f>VLOOKUP(A2616,'Cód dos países'!$A$3:$C$199,3,FALSE)</f>
        <v>144</v>
      </c>
      <c r="D2616">
        <v>2006</v>
      </c>
      <c r="E2616">
        <f t="shared" si="38"/>
        <v>1442006</v>
      </c>
      <c r="F2616" s="53">
        <v>0.75</v>
      </c>
    </row>
    <row r="2617" spans="1:6" x14ac:dyDescent="0.25">
      <c r="A2617" t="s">
        <v>251</v>
      </c>
      <c r="B2617" t="str">
        <f>VLOOKUP(A2617,'Cód dos países'!$A$3:$C$199,2,FALSE)</f>
        <v>RUS</v>
      </c>
      <c r="C2617">
        <f>VLOOKUP(A2617,'Cód dos países'!$A$3:$C$199,3,FALSE)</f>
        <v>145</v>
      </c>
      <c r="D2617">
        <v>2006</v>
      </c>
      <c r="E2617">
        <f t="shared" si="38"/>
        <v>1452006</v>
      </c>
      <c r="F2617" s="53">
        <v>0.3125</v>
      </c>
    </row>
    <row r="2618" spans="1:6" x14ac:dyDescent="0.25">
      <c r="A2618" t="s">
        <v>253</v>
      </c>
      <c r="B2618" t="str">
        <f>VLOOKUP(A2618,'Cód dos países'!$A$3:$C$199,2,FALSE)</f>
        <v>RWA</v>
      </c>
      <c r="C2618">
        <f>VLOOKUP(A2618,'Cód dos países'!$A$3:$C$199,3,FALSE)</f>
        <v>146</v>
      </c>
      <c r="D2618">
        <v>2006</v>
      </c>
      <c r="E2618">
        <f t="shared" si="38"/>
        <v>1462006</v>
      </c>
      <c r="F2618" s="53">
        <v>0.3125</v>
      </c>
    </row>
    <row r="2619" spans="1:6" x14ac:dyDescent="0.25">
      <c r="A2619" t="s">
        <v>365</v>
      </c>
      <c r="B2619" t="str">
        <f>VLOOKUP(A2619,'Cód dos países'!$A$3:$C$199,2,FALSE)</f>
        <v>SAM</v>
      </c>
      <c r="C2619">
        <f>VLOOKUP(A2619,'Cód dos países'!$A$3:$C$199,3,FALSE)</f>
        <v>147</v>
      </c>
      <c r="D2619">
        <v>2006</v>
      </c>
      <c r="E2619">
        <f t="shared" si="38"/>
        <v>1472006</v>
      </c>
      <c r="F2619" s="53">
        <v>0.8125</v>
      </c>
    </row>
    <row r="2620" spans="1:6" x14ac:dyDescent="0.25">
      <c r="A2620" t="s">
        <v>255</v>
      </c>
      <c r="B2620" t="str">
        <f>VLOOKUP(A2620,'Cód dos países'!$A$3:$C$199,2,FALSE)</f>
        <v>SAU</v>
      </c>
      <c r="C2620">
        <f>VLOOKUP(A2620,'Cód dos países'!$A$3:$C$199,3,FALSE)</f>
        <v>150</v>
      </c>
      <c r="D2620">
        <v>2006</v>
      </c>
      <c r="E2620">
        <f t="shared" si="38"/>
        <v>1502006</v>
      </c>
      <c r="F2620" s="53">
        <v>0.6875</v>
      </c>
    </row>
    <row r="2621" spans="1:6" x14ac:dyDescent="0.25">
      <c r="A2621" t="s">
        <v>257</v>
      </c>
      <c r="B2621" t="str">
        <f>VLOOKUP(A2621,'Cód dos países'!$A$3:$C$199,2,FALSE)</f>
        <v>SDN</v>
      </c>
      <c r="C2621">
        <f>VLOOKUP(A2621,'Cód dos países'!$A$3:$C$199,3,FALSE)</f>
        <v>166</v>
      </c>
      <c r="D2621">
        <v>2006</v>
      </c>
      <c r="E2621">
        <f t="shared" si="38"/>
        <v>1662006</v>
      </c>
      <c r="F2621" s="53">
        <v>0.3125</v>
      </c>
    </row>
    <row r="2622" spans="1:6" x14ac:dyDescent="0.25">
      <c r="A2622" t="s">
        <v>259</v>
      </c>
      <c r="B2622" t="str">
        <f>VLOOKUP(A2622,'Cód dos países'!$A$3:$C$199,2,FALSE)</f>
        <v>SEN</v>
      </c>
      <c r="C2622">
        <f>VLOOKUP(A2622,'Cód dos países'!$A$3:$C$199,3,FALSE)</f>
        <v>151</v>
      </c>
      <c r="D2622">
        <v>2006</v>
      </c>
      <c r="E2622">
        <f t="shared" si="38"/>
        <v>1512006</v>
      </c>
      <c r="F2622" s="53">
        <v>0.625</v>
      </c>
    </row>
    <row r="2623" spans="1:6" x14ac:dyDescent="0.25">
      <c r="A2623" t="s">
        <v>261</v>
      </c>
      <c r="B2623" t="str">
        <f>VLOOKUP(A2623,'Cód dos países'!$A$3:$C$199,2,FALSE)</f>
        <v>SGP</v>
      </c>
      <c r="C2623">
        <f>VLOOKUP(A2623,'Cód dos países'!$A$3:$C$199,3,FALSE)</f>
        <v>155</v>
      </c>
      <c r="D2623">
        <v>2006</v>
      </c>
      <c r="E2623">
        <f t="shared" si="38"/>
        <v>1552006</v>
      </c>
      <c r="F2623" s="53">
        <v>0.875</v>
      </c>
    </row>
    <row r="2624" spans="1:6" x14ac:dyDescent="0.25">
      <c r="A2624" t="s">
        <v>263</v>
      </c>
      <c r="B2624" t="str">
        <f>VLOOKUP(A2624,'Cód dos países'!$A$3:$C$199,2,FALSE)</f>
        <v>SLB</v>
      </c>
      <c r="C2624">
        <f>VLOOKUP(A2624,'Cód dos países'!$A$3:$C$199,3,FALSE)</f>
        <v>158</v>
      </c>
      <c r="D2624">
        <v>2006</v>
      </c>
      <c r="E2624">
        <f t="shared" si="38"/>
        <v>1582006</v>
      </c>
      <c r="F2624" s="53">
        <v>0.375</v>
      </c>
    </row>
    <row r="2625" spans="1:6" x14ac:dyDescent="0.25">
      <c r="A2625" t="s">
        <v>265</v>
      </c>
      <c r="B2625" t="str">
        <f>VLOOKUP(A2625,'Cód dos países'!$A$3:$C$199,2,FALSE)</f>
        <v>SLE</v>
      </c>
      <c r="C2625">
        <f>VLOOKUP(A2625,'Cód dos países'!$A$3:$C$199,3,FALSE)</f>
        <v>154</v>
      </c>
      <c r="D2625">
        <v>2006</v>
      </c>
      <c r="E2625">
        <f t="shared" si="38"/>
        <v>1542006</v>
      </c>
      <c r="F2625" s="53">
        <v>0.375</v>
      </c>
    </row>
    <row r="2626" spans="1:6" x14ac:dyDescent="0.25">
      <c r="A2626" t="s">
        <v>267</v>
      </c>
      <c r="B2626" t="str">
        <f>VLOOKUP(A2626,'Cód dos países'!$A$3:$C$199,2,FALSE)</f>
        <v>SLV</v>
      </c>
      <c r="C2626">
        <f>VLOOKUP(A2626,'Cód dos países'!$A$3:$C$199,3,FALSE)</f>
        <v>53</v>
      </c>
      <c r="D2626">
        <v>2006</v>
      </c>
      <c r="E2626">
        <f t="shared" si="38"/>
        <v>532006</v>
      </c>
      <c r="F2626" s="53">
        <v>0.4375</v>
      </c>
    </row>
    <row r="2627" spans="1:6" x14ac:dyDescent="0.25">
      <c r="A2627" t="s">
        <v>269</v>
      </c>
      <c r="B2627" t="str">
        <f>VLOOKUP(A2627,'Cód dos países'!$A$3:$C$199,2,FALSE)</f>
        <v>SOM</v>
      </c>
      <c r="C2627">
        <f>VLOOKUP(A2627,'Cód dos países'!$A$3:$C$199,3,FALSE)</f>
        <v>159</v>
      </c>
      <c r="D2627">
        <v>2006</v>
      </c>
      <c r="E2627">
        <f t="shared" si="38"/>
        <v>1592006</v>
      </c>
      <c r="F2627" s="53">
        <v>6.25E-2</v>
      </c>
    </row>
    <row r="2628" spans="1:6" x14ac:dyDescent="0.25">
      <c r="A2628" t="s">
        <v>272</v>
      </c>
      <c r="B2628" t="str">
        <f>VLOOKUP(A2628,'Cód dos países'!$A$3:$C$199,2,FALSE)</f>
        <v>STP</v>
      </c>
      <c r="C2628">
        <f>VLOOKUP(A2628,'Cód dos países'!$A$3:$C$199,3,FALSE)</f>
        <v>149</v>
      </c>
      <c r="D2628">
        <v>2006</v>
      </c>
      <c r="E2628">
        <f t="shared" si="38"/>
        <v>1492006</v>
      </c>
      <c r="F2628" s="53">
        <v>0.625</v>
      </c>
    </row>
    <row r="2629" spans="1:6" x14ac:dyDescent="0.25">
      <c r="A2629" t="s">
        <v>274</v>
      </c>
      <c r="B2629" t="str">
        <f>VLOOKUP(A2629,'Cód dos países'!$A$3:$C$199,2,FALSE)</f>
        <v>SUR</v>
      </c>
      <c r="C2629">
        <f>VLOOKUP(A2629,'Cód dos países'!$A$3:$C$199,3,FALSE)</f>
        <v>167</v>
      </c>
      <c r="D2629">
        <v>2006</v>
      </c>
      <c r="E2629">
        <f t="shared" si="38"/>
        <v>1672006</v>
      </c>
      <c r="F2629" s="53">
        <v>0.5</v>
      </c>
    </row>
    <row r="2630" spans="1:6" x14ac:dyDescent="0.25">
      <c r="A2630" t="s">
        <v>276</v>
      </c>
      <c r="B2630" t="str">
        <f>VLOOKUP(A2630,'Cód dos países'!$A$3:$C$199,2,FALSE)</f>
        <v>SVK</v>
      </c>
      <c r="C2630">
        <f>VLOOKUP(A2630,'Cód dos países'!$A$3:$C$199,3,FALSE)</f>
        <v>156</v>
      </c>
      <c r="D2630">
        <v>2006</v>
      </c>
      <c r="E2630">
        <f t="shared" si="38"/>
        <v>1562006</v>
      </c>
      <c r="F2630" s="53">
        <v>0.8125</v>
      </c>
    </row>
    <row r="2631" spans="1:6" x14ac:dyDescent="0.25">
      <c r="A2631" t="s">
        <v>278</v>
      </c>
      <c r="B2631" t="str">
        <f>VLOOKUP(A2631,'Cód dos países'!$A$3:$C$199,2,FALSE)</f>
        <v>SVN</v>
      </c>
      <c r="C2631">
        <f>VLOOKUP(A2631,'Cód dos países'!$A$3:$C$199,3,FALSE)</f>
        <v>157</v>
      </c>
      <c r="D2631">
        <v>2006</v>
      </c>
      <c r="E2631">
        <f t="shared" si="38"/>
        <v>1572006</v>
      </c>
      <c r="F2631" s="53">
        <v>0.875</v>
      </c>
    </row>
    <row r="2632" spans="1:6" x14ac:dyDescent="0.25">
      <c r="A2632" t="s">
        <v>280</v>
      </c>
      <c r="B2632" t="str">
        <f>VLOOKUP(A2632,'Cód dos países'!$A$3:$C$199,2,FALSE)</f>
        <v>SWE</v>
      </c>
      <c r="C2632">
        <f>VLOOKUP(A2632,'Cód dos países'!$A$3:$C$199,3,FALSE)</f>
        <v>169</v>
      </c>
      <c r="D2632">
        <v>2006</v>
      </c>
      <c r="E2632">
        <f t="shared" si="38"/>
        <v>1692006</v>
      </c>
      <c r="F2632" s="53">
        <v>1</v>
      </c>
    </row>
    <row r="2633" spans="1:6" x14ac:dyDescent="0.25">
      <c r="A2633" t="s">
        <v>282</v>
      </c>
      <c r="B2633" t="str">
        <f>VLOOKUP(A2633,'Cód dos países'!$A$3:$C$199,2,FALSE)</f>
        <v>SWZ</v>
      </c>
      <c r="C2633">
        <f>VLOOKUP(A2633,'Cód dos países'!$A$3:$C$199,3,FALSE)</f>
        <v>168</v>
      </c>
      <c r="D2633">
        <v>2006</v>
      </c>
      <c r="E2633">
        <f t="shared" si="38"/>
        <v>1682006</v>
      </c>
      <c r="F2633" s="53">
        <v>0.375</v>
      </c>
    </row>
    <row r="2634" spans="1:6" x14ac:dyDescent="0.25">
      <c r="A2634" t="s">
        <v>284</v>
      </c>
      <c r="B2634" t="str">
        <f>VLOOKUP(A2634,'Cód dos países'!$A$3:$C$199,2,FALSE)</f>
        <v>SYC</v>
      </c>
      <c r="C2634">
        <f>VLOOKUP(A2634,'Cód dos países'!$A$3:$C$199,3,FALSE)</f>
        <v>153</v>
      </c>
      <c r="D2634">
        <v>2006</v>
      </c>
      <c r="E2634">
        <f t="shared" si="38"/>
        <v>1532006</v>
      </c>
      <c r="F2634" s="53">
        <v>0.8125</v>
      </c>
    </row>
    <row r="2635" spans="1:6" x14ac:dyDescent="0.25">
      <c r="A2635" t="s">
        <v>286</v>
      </c>
      <c r="B2635" t="str">
        <f>VLOOKUP(A2635,'Cód dos países'!$A$3:$C$199,2,FALSE)</f>
        <v>SYR</v>
      </c>
      <c r="C2635">
        <f>VLOOKUP(A2635,'Cód dos países'!$A$3:$C$199,3,FALSE)</f>
        <v>171</v>
      </c>
      <c r="D2635">
        <v>2006</v>
      </c>
      <c r="E2635">
        <f t="shared" si="38"/>
        <v>1712006</v>
      </c>
      <c r="F2635" s="53">
        <v>0.5625</v>
      </c>
    </row>
    <row r="2636" spans="1:6" x14ac:dyDescent="0.25">
      <c r="A2636" t="s">
        <v>288</v>
      </c>
      <c r="B2636" t="str">
        <f>VLOOKUP(A2636,'Cód dos países'!$A$3:$C$199,2,FALSE)</f>
        <v>TCD</v>
      </c>
      <c r="C2636">
        <f>VLOOKUP(A2636,'Cód dos países'!$A$3:$C$199,3,FALSE)</f>
        <v>34</v>
      </c>
      <c r="D2636">
        <v>2006</v>
      </c>
      <c r="E2636">
        <f t="shared" si="38"/>
        <v>342006</v>
      </c>
      <c r="F2636" s="53">
        <v>0.25</v>
      </c>
    </row>
    <row r="2637" spans="1:6" x14ac:dyDescent="0.25">
      <c r="A2637" t="s">
        <v>290</v>
      </c>
      <c r="B2637" t="str">
        <f>VLOOKUP(A2637,'Cód dos países'!$A$3:$C$199,2,FALSE)</f>
        <v>TGO</v>
      </c>
      <c r="C2637">
        <f>VLOOKUP(A2637,'Cód dos países'!$A$3:$C$199,3,FALSE)</f>
        <v>177</v>
      </c>
      <c r="D2637">
        <v>2006</v>
      </c>
      <c r="E2637">
        <f t="shared" si="38"/>
        <v>1772006</v>
      </c>
      <c r="F2637" s="53">
        <v>0.4375</v>
      </c>
    </row>
    <row r="2638" spans="1:6" x14ac:dyDescent="0.25">
      <c r="A2638" t="s">
        <v>292</v>
      </c>
      <c r="B2638" t="str">
        <f>VLOOKUP(A2638,'Cód dos países'!$A$3:$C$199,2,FALSE)</f>
        <v>THA</v>
      </c>
      <c r="C2638">
        <f>VLOOKUP(A2638,'Cód dos países'!$A$3:$C$199,3,FALSE)</f>
        <v>175</v>
      </c>
      <c r="D2638">
        <v>2006</v>
      </c>
      <c r="E2638">
        <f t="shared" si="38"/>
        <v>1752006</v>
      </c>
      <c r="F2638" s="53">
        <v>0.6875</v>
      </c>
    </row>
    <row r="2639" spans="1:6" x14ac:dyDescent="0.25">
      <c r="A2639" t="s">
        <v>294</v>
      </c>
      <c r="B2639" t="str">
        <f>VLOOKUP(A2639,'Cód dos países'!$A$3:$C$199,2,FALSE)</f>
        <v>TJK</v>
      </c>
      <c r="C2639">
        <f>VLOOKUP(A2639,'Cód dos países'!$A$3:$C$199,3,FALSE)</f>
        <v>173</v>
      </c>
      <c r="D2639">
        <v>2006</v>
      </c>
      <c r="E2639">
        <f t="shared" si="38"/>
        <v>1732006</v>
      </c>
      <c r="F2639" s="53">
        <v>0.375</v>
      </c>
    </row>
    <row r="2640" spans="1:6" x14ac:dyDescent="0.25">
      <c r="A2640" t="s">
        <v>296</v>
      </c>
      <c r="B2640" t="str">
        <f>VLOOKUP(A2640,'Cód dos países'!$A$3:$C$199,2,FALSE)</f>
        <v>TKM</v>
      </c>
      <c r="C2640">
        <f>VLOOKUP(A2640,'Cód dos países'!$A$3:$C$199,3,FALSE)</f>
        <v>182</v>
      </c>
      <c r="D2640">
        <v>2006</v>
      </c>
      <c r="E2640">
        <f t="shared" si="38"/>
        <v>1822006</v>
      </c>
      <c r="F2640" s="53">
        <v>0.3125</v>
      </c>
    </row>
    <row r="2641" spans="1:6" x14ac:dyDescent="0.25">
      <c r="A2641" t="s">
        <v>423</v>
      </c>
      <c r="B2641" t="str">
        <f>VLOOKUP(A2641,'Cód dos países'!$A$3:$C$199,2,FALSE)</f>
        <v>TMP</v>
      </c>
      <c r="C2641">
        <f>VLOOKUP(A2641,'Cód dos países'!$A$3:$C$199,3,FALSE)</f>
        <v>176</v>
      </c>
      <c r="D2641">
        <v>2006</v>
      </c>
      <c r="E2641">
        <f t="shared" si="38"/>
        <v>1762006</v>
      </c>
      <c r="F2641" s="53">
        <v>0.3125</v>
      </c>
    </row>
    <row r="2642" spans="1:6" x14ac:dyDescent="0.25">
      <c r="A2642" t="s">
        <v>371</v>
      </c>
      <c r="B2642" t="str">
        <f>VLOOKUP(A2642,'Cód dos países'!$A$3:$C$199,2,FALSE)</f>
        <v>TON</v>
      </c>
      <c r="C2642">
        <f>VLOOKUP(A2642,'Cód dos países'!$A$3:$C$199,3,FALSE)</f>
        <v>178</v>
      </c>
      <c r="D2642">
        <v>2006</v>
      </c>
      <c r="E2642">
        <f t="shared" si="38"/>
        <v>1782006</v>
      </c>
      <c r="F2642" s="53">
        <v>0.75</v>
      </c>
    </row>
    <row r="2643" spans="1:6" x14ac:dyDescent="0.25">
      <c r="A2643" t="s">
        <v>298</v>
      </c>
      <c r="B2643" t="str">
        <f>VLOOKUP(A2643,'Cód dos países'!$A$3:$C$199,2,FALSE)</f>
        <v>TTO</v>
      </c>
      <c r="C2643">
        <f>VLOOKUP(A2643,'Cód dos países'!$A$3:$C$199,3,FALSE)</f>
        <v>179</v>
      </c>
      <c r="D2643">
        <v>2006</v>
      </c>
      <c r="E2643">
        <f t="shared" si="38"/>
        <v>1792006</v>
      </c>
      <c r="F2643" s="53">
        <v>0.4375</v>
      </c>
    </row>
    <row r="2644" spans="1:6" x14ac:dyDescent="0.25">
      <c r="A2644" t="s">
        <v>300</v>
      </c>
      <c r="B2644" t="str">
        <f>VLOOKUP(A2644,'Cód dos países'!$A$3:$C$199,2,FALSE)</f>
        <v>TUN</v>
      </c>
      <c r="C2644">
        <f>VLOOKUP(A2644,'Cód dos países'!$A$3:$C$199,3,FALSE)</f>
        <v>180</v>
      </c>
      <c r="D2644">
        <v>2006</v>
      </c>
      <c r="E2644">
        <f t="shared" si="38"/>
        <v>1802006</v>
      </c>
      <c r="F2644" s="53">
        <v>0.625</v>
      </c>
    </row>
    <row r="2645" spans="1:6" x14ac:dyDescent="0.25">
      <c r="A2645" t="s">
        <v>302</v>
      </c>
      <c r="B2645" t="str">
        <f>VLOOKUP(A2645,'Cód dos países'!$A$3:$C$199,2,FALSE)</f>
        <v>TUR</v>
      </c>
      <c r="C2645">
        <f>VLOOKUP(A2645,'Cód dos países'!$A$3:$C$199,3,FALSE)</f>
        <v>181</v>
      </c>
      <c r="D2645">
        <v>2006</v>
      </c>
      <c r="E2645">
        <f t="shared" si="38"/>
        <v>1812006</v>
      </c>
      <c r="F2645" s="53">
        <v>0.625</v>
      </c>
    </row>
    <row r="2646" spans="1:6" x14ac:dyDescent="0.25">
      <c r="A2646" t="s">
        <v>372</v>
      </c>
      <c r="B2646" t="str">
        <f>VLOOKUP(A2646,'Cód dos países'!$A$3:$C$199,2,FALSE)</f>
        <v>TUV</v>
      </c>
      <c r="C2646">
        <f>VLOOKUP(A2646,'Cód dos países'!$A$3:$C$199,3,FALSE)</f>
        <v>183</v>
      </c>
      <c r="D2646">
        <v>2006</v>
      </c>
      <c r="E2646">
        <f t="shared" si="38"/>
        <v>1832006</v>
      </c>
      <c r="F2646" s="53">
        <v>0.8125</v>
      </c>
    </row>
    <row r="2647" spans="1:6" x14ac:dyDescent="0.25">
      <c r="A2647" t="s">
        <v>304</v>
      </c>
      <c r="B2647" t="str">
        <f>VLOOKUP(A2647,'Cód dos países'!$A$3:$C$199,2,FALSE)</f>
        <v>TWN</v>
      </c>
      <c r="C2647">
        <f>VLOOKUP(A2647,'Cód dos países'!$A$3:$C$199,3,FALSE)</f>
        <v>172</v>
      </c>
      <c r="D2647">
        <v>2006</v>
      </c>
      <c r="E2647">
        <f t="shared" si="38"/>
        <v>1722006</v>
      </c>
      <c r="F2647" s="53">
        <v>0.75</v>
      </c>
    </row>
    <row r="2648" spans="1:6" x14ac:dyDescent="0.25">
      <c r="A2648" t="s">
        <v>306</v>
      </c>
      <c r="B2648" t="str">
        <f>VLOOKUP(A2648,'Cód dos países'!$A$3:$C$199,2,FALSE)</f>
        <v>TZA</v>
      </c>
      <c r="C2648">
        <f>VLOOKUP(A2648,'Cód dos países'!$A$3:$C$199,3,FALSE)</f>
        <v>174</v>
      </c>
      <c r="D2648">
        <v>2006</v>
      </c>
      <c r="E2648">
        <f t="shared" si="38"/>
        <v>1742006</v>
      </c>
      <c r="F2648" s="53">
        <v>0.5</v>
      </c>
    </row>
    <row r="2649" spans="1:6" x14ac:dyDescent="0.25">
      <c r="A2649" t="s">
        <v>308</v>
      </c>
      <c r="B2649" t="str">
        <f>VLOOKUP(A2649,'Cód dos países'!$A$3:$C$199,2,FALSE)</f>
        <v>UGA</v>
      </c>
      <c r="C2649">
        <f>VLOOKUP(A2649,'Cód dos países'!$A$3:$C$199,3,FALSE)</f>
        <v>184</v>
      </c>
      <c r="D2649">
        <v>2006</v>
      </c>
      <c r="E2649">
        <f t="shared" si="38"/>
        <v>1842006</v>
      </c>
      <c r="F2649" s="53">
        <v>0.4375</v>
      </c>
    </row>
    <row r="2650" spans="1:6" x14ac:dyDescent="0.25">
      <c r="A2650" t="s">
        <v>310</v>
      </c>
      <c r="B2650" t="str">
        <f>VLOOKUP(A2650,'Cód dos países'!$A$3:$C$199,2,FALSE)</f>
        <v>UKR</v>
      </c>
      <c r="C2650">
        <f>VLOOKUP(A2650,'Cód dos países'!$A$3:$C$199,3,FALSE)</f>
        <v>185</v>
      </c>
      <c r="D2650">
        <v>2006</v>
      </c>
      <c r="E2650">
        <f t="shared" si="38"/>
        <v>1852006</v>
      </c>
      <c r="F2650" s="53">
        <v>0.375</v>
      </c>
    </row>
    <row r="2651" spans="1:6" x14ac:dyDescent="0.25">
      <c r="A2651" t="s">
        <v>312</v>
      </c>
      <c r="B2651" t="str">
        <f>VLOOKUP(A2651,'Cód dos países'!$A$3:$C$199,2,FALSE)</f>
        <v>URY</v>
      </c>
      <c r="C2651">
        <f>VLOOKUP(A2651,'Cód dos países'!$A$3:$C$199,3,FALSE)</f>
        <v>189</v>
      </c>
      <c r="D2651">
        <v>2006</v>
      </c>
      <c r="E2651">
        <f t="shared" si="38"/>
        <v>1892006</v>
      </c>
      <c r="F2651" s="53">
        <v>0.6875</v>
      </c>
    </row>
    <row r="2652" spans="1:6" x14ac:dyDescent="0.25">
      <c r="A2652" t="s">
        <v>314</v>
      </c>
      <c r="B2652" t="str">
        <f>VLOOKUP(A2652,'Cód dos países'!$A$3:$C$199,2,FALSE)</f>
        <v>USA</v>
      </c>
      <c r="C2652">
        <f>VLOOKUP(A2652,'Cód dos países'!$A$3:$C$199,3,FALSE)</f>
        <v>188</v>
      </c>
      <c r="D2652">
        <v>2006</v>
      </c>
      <c r="E2652">
        <f t="shared" si="38"/>
        <v>1882006</v>
      </c>
      <c r="F2652" s="53">
        <v>0.9375</v>
      </c>
    </row>
    <row r="2653" spans="1:6" x14ac:dyDescent="0.25">
      <c r="A2653" t="s">
        <v>316</v>
      </c>
      <c r="B2653" t="str">
        <f>VLOOKUP(A2653,'Cód dos países'!$A$3:$C$199,2,FALSE)</f>
        <v>UZB</v>
      </c>
      <c r="C2653">
        <f>VLOOKUP(A2653,'Cód dos países'!$A$3:$C$199,3,FALSE)</f>
        <v>190</v>
      </c>
      <c r="D2653">
        <v>2006</v>
      </c>
      <c r="E2653">
        <f t="shared" si="38"/>
        <v>1902006</v>
      </c>
      <c r="F2653" s="53">
        <v>0.1875</v>
      </c>
    </row>
    <row r="2654" spans="1:6" x14ac:dyDescent="0.25">
      <c r="A2654" t="s">
        <v>369</v>
      </c>
      <c r="B2654" t="str">
        <f>VLOOKUP(A2654,'Cód dos países'!$A$3:$C$199,2,FALSE)</f>
        <v>VCT</v>
      </c>
      <c r="C2654">
        <f>VLOOKUP(A2654,'Cód dos países'!$A$3:$C$199,3,FALSE)</f>
        <v>165</v>
      </c>
      <c r="D2654">
        <v>2006</v>
      </c>
      <c r="E2654">
        <f t="shared" si="38"/>
        <v>1652006</v>
      </c>
      <c r="F2654" s="53">
        <v>0.8125</v>
      </c>
    </row>
    <row r="2655" spans="1:6" x14ac:dyDescent="0.25">
      <c r="A2655" t="s">
        <v>318</v>
      </c>
      <c r="B2655" t="str">
        <f>VLOOKUP(A2655,'Cód dos países'!$A$3:$C$199,2,FALSE)</f>
        <v>VEN</v>
      </c>
      <c r="C2655">
        <f>VLOOKUP(A2655,'Cód dos países'!$A$3:$C$199,3,FALSE)</f>
        <v>192</v>
      </c>
      <c r="D2655">
        <v>2006</v>
      </c>
      <c r="E2655">
        <f t="shared" si="38"/>
        <v>1922006</v>
      </c>
      <c r="F2655" s="53">
        <v>0.3125</v>
      </c>
    </row>
    <row r="2656" spans="1:6" x14ac:dyDescent="0.25">
      <c r="A2656" t="s">
        <v>597</v>
      </c>
      <c r="B2656" t="e">
        <f>VLOOKUP(A2656,'Cód dos países'!$A$3:$C$199,2,FALSE)</f>
        <v>#N/A</v>
      </c>
      <c r="C2656" t="e">
        <f>VLOOKUP(A2656,'Cód dos países'!$A$3:$C$199,3,FALSE)</f>
        <v>#N/A</v>
      </c>
      <c r="D2656">
        <v>2006</v>
      </c>
      <c r="E2656" t="e">
        <f t="shared" si="38"/>
        <v>#N/A</v>
      </c>
      <c r="F2656" s="53">
        <v>0.875</v>
      </c>
    </row>
    <row r="2657" spans="1:6" x14ac:dyDescent="0.25">
      <c r="A2657" t="s">
        <v>320</v>
      </c>
      <c r="B2657" t="str">
        <f>VLOOKUP(A2657,'Cód dos países'!$A$3:$C$199,2,FALSE)</f>
        <v>VNM</v>
      </c>
      <c r="C2657">
        <f>VLOOKUP(A2657,'Cód dos países'!$A$3:$C$199,3,FALSE)</f>
        <v>193</v>
      </c>
      <c r="D2657">
        <v>2006</v>
      </c>
      <c r="E2657">
        <f t="shared" si="38"/>
        <v>1932006</v>
      </c>
      <c r="F2657" s="53">
        <v>0.625</v>
      </c>
    </row>
    <row r="2658" spans="1:6" x14ac:dyDescent="0.25">
      <c r="A2658" t="s">
        <v>322</v>
      </c>
      <c r="B2658" t="str">
        <f>VLOOKUP(A2658,'Cód dos países'!$A$3:$C$199,2,FALSE)</f>
        <v>VUT</v>
      </c>
      <c r="C2658">
        <f>VLOOKUP(A2658,'Cód dos países'!$A$3:$C$199,3,FALSE)</f>
        <v>191</v>
      </c>
      <c r="D2658">
        <v>2006</v>
      </c>
      <c r="E2658">
        <f t="shared" si="38"/>
        <v>1912006</v>
      </c>
      <c r="F2658" s="53">
        <v>0.875</v>
      </c>
    </row>
    <row r="2659" spans="1:6" x14ac:dyDescent="0.25">
      <c r="A2659" t="s">
        <v>598</v>
      </c>
      <c r="B2659" t="e">
        <f>VLOOKUP(A2659,'Cód dos países'!$A$3:$C$199,2,FALSE)</f>
        <v>#N/A</v>
      </c>
      <c r="C2659" t="e">
        <f>VLOOKUP(A2659,'Cód dos países'!$A$3:$C$199,3,FALSE)</f>
        <v>#N/A</v>
      </c>
      <c r="D2659">
        <v>2006</v>
      </c>
      <c r="E2659" t="e">
        <f t="shared" si="38"/>
        <v>#N/A</v>
      </c>
      <c r="F2659" s="53">
        <v>0.5</v>
      </c>
    </row>
    <row r="2660" spans="1:6" x14ac:dyDescent="0.25">
      <c r="A2660" t="s">
        <v>325</v>
      </c>
      <c r="B2660" t="str">
        <f>VLOOKUP(A2660,'Cód dos países'!$A$3:$C$199,2,FALSE)</f>
        <v>YEM</v>
      </c>
      <c r="C2660">
        <f>VLOOKUP(A2660,'Cód dos países'!$A$3:$C$199,3,FALSE)</f>
        <v>194</v>
      </c>
      <c r="D2660">
        <v>2006</v>
      </c>
      <c r="E2660">
        <f t="shared" si="38"/>
        <v>1942006</v>
      </c>
      <c r="F2660" s="53">
        <v>0.375</v>
      </c>
    </row>
    <row r="2661" spans="1:6" x14ac:dyDescent="0.25">
      <c r="A2661" t="s">
        <v>271</v>
      </c>
      <c r="B2661" t="str">
        <f>VLOOKUP(A2661,'Cód dos países'!$A$3:$C$199,2,FALSE)</f>
        <v>YUG</v>
      </c>
      <c r="C2661">
        <f>VLOOKUP(A2661,'Cód dos países'!$A$3:$C$199,3,FALSE)</f>
        <v>152</v>
      </c>
      <c r="D2661">
        <v>2006</v>
      </c>
      <c r="E2661">
        <f t="shared" si="38"/>
        <v>1522006</v>
      </c>
      <c r="F2661" s="53">
        <v>0.4375</v>
      </c>
    </row>
    <row r="2662" spans="1:6" x14ac:dyDescent="0.25">
      <c r="A2662" t="s">
        <v>327</v>
      </c>
      <c r="B2662" t="str">
        <f>VLOOKUP(A2662,'Cód dos países'!$A$3:$C$199,2,FALSE)</f>
        <v>ZAF</v>
      </c>
      <c r="C2662">
        <f>VLOOKUP(A2662,'Cód dos países'!$A$3:$C$199,3,FALSE)</f>
        <v>160</v>
      </c>
      <c r="D2662">
        <v>2006</v>
      </c>
      <c r="E2662">
        <f t="shared" si="38"/>
        <v>1602006</v>
      </c>
      <c r="F2662" s="53">
        <v>0.5625</v>
      </c>
    </row>
    <row r="2663" spans="1:6" x14ac:dyDescent="0.25">
      <c r="A2663" t="s">
        <v>430</v>
      </c>
      <c r="B2663" t="str">
        <f>VLOOKUP(A2663,'Cód dos países'!$A$3:$C$199,2,FALSE)</f>
        <v>ZAR</v>
      </c>
      <c r="C2663">
        <f>VLOOKUP(A2663,'Cód dos países'!$A$3:$C$199,3,FALSE)</f>
        <v>40</v>
      </c>
      <c r="D2663">
        <v>2006</v>
      </c>
      <c r="E2663">
        <f t="shared" si="38"/>
        <v>402006</v>
      </c>
      <c r="F2663" s="53">
        <v>0.25</v>
      </c>
    </row>
    <row r="2664" spans="1:6" x14ac:dyDescent="0.25">
      <c r="A2664" t="s">
        <v>329</v>
      </c>
      <c r="B2664" t="str">
        <f>VLOOKUP(A2664,'Cód dos países'!$A$3:$C$199,2,FALSE)</f>
        <v>ZMB</v>
      </c>
      <c r="C2664">
        <f>VLOOKUP(A2664,'Cód dos países'!$A$3:$C$199,3,FALSE)</f>
        <v>196</v>
      </c>
      <c r="D2664">
        <v>2006</v>
      </c>
      <c r="E2664">
        <f t="shared" si="38"/>
        <v>1962006</v>
      </c>
      <c r="F2664" s="53">
        <v>0.375</v>
      </c>
    </row>
    <row r="2665" spans="1:6" x14ac:dyDescent="0.25">
      <c r="A2665" t="s">
        <v>331</v>
      </c>
      <c r="B2665" t="str">
        <f>VLOOKUP(A2665,'Cód dos países'!$A$3:$C$199,2,FALSE)</f>
        <v>ZWE</v>
      </c>
      <c r="C2665">
        <f>VLOOKUP(A2665,'Cód dos países'!$A$3:$C$199,3,FALSE)</f>
        <v>197</v>
      </c>
      <c r="D2665">
        <v>2006</v>
      </c>
      <c r="E2665">
        <f t="shared" si="38"/>
        <v>1972006</v>
      </c>
      <c r="F2665" s="53">
        <v>0.1875</v>
      </c>
    </row>
    <row r="2666" spans="1:6" x14ac:dyDescent="0.25">
      <c r="A2666" t="s">
        <v>599</v>
      </c>
      <c r="B2666" t="e">
        <f>VLOOKUP(A2666,'Cód dos países'!$A$3:$C$199,2,FALSE)</f>
        <v>#N/A</v>
      </c>
      <c r="C2666" t="e">
        <f>VLOOKUP(A2666,'Cód dos países'!$A$3:$C$199,3,FALSE)</f>
        <v>#N/A</v>
      </c>
      <c r="D2666">
        <v>2006</v>
      </c>
      <c r="E2666" t="e">
        <f t="shared" si="38"/>
        <v>#N/A</v>
      </c>
      <c r="F2666" s="53" t="e">
        <v>#N/A</v>
      </c>
    </row>
    <row r="2667" spans="1:6" x14ac:dyDescent="0.25">
      <c r="A2667" t="s">
        <v>324</v>
      </c>
      <c r="B2667" t="str">
        <f>VLOOKUP(A2667,'Cód dos países'!$A$3:$C$199,2,FALSE)</f>
        <v>LWI</v>
      </c>
      <c r="C2667">
        <f>VLOOKUP(A2667,'Cód dos países'!$A$3:$C$199,3,FALSE)</f>
        <v>93</v>
      </c>
      <c r="D2667">
        <v>2006</v>
      </c>
      <c r="E2667">
        <f t="shared" si="38"/>
        <v>932006</v>
      </c>
      <c r="F2667" s="53" t="e">
        <v>#N/A</v>
      </c>
    </row>
    <row r="2668" spans="1:6" x14ac:dyDescent="0.25">
      <c r="A2668" t="s">
        <v>586</v>
      </c>
      <c r="B2668" t="e">
        <f>VLOOKUP(A2668,'Cód dos países'!$A$3:$C$199,2,FALSE)</f>
        <v>#N/A</v>
      </c>
      <c r="C2668" t="e">
        <f>VLOOKUP(A2668,'Cód dos países'!$A$3:$C$199,3,FALSE)</f>
        <v>#N/A</v>
      </c>
      <c r="D2668">
        <v>2005</v>
      </c>
      <c r="E2668" t="e">
        <f t="shared" si="38"/>
        <v>#N/A</v>
      </c>
      <c r="F2668" s="53">
        <v>0.8125</v>
      </c>
    </row>
    <row r="2669" spans="1:6" x14ac:dyDescent="0.25">
      <c r="A2669" t="s">
        <v>346</v>
      </c>
      <c r="B2669" t="str">
        <f>VLOOKUP(A2669,'Cód dos países'!$A$3:$C$199,2,FALSE)</f>
        <v>ADO</v>
      </c>
      <c r="C2669">
        <f>VLOOKUP(A2669,'Cód dos países'!$A$3:$C$199,3,FALSE)</f>
        <v>4</v>
      </c>
      <c r="D2669">
        <v>2005</v>
      </c>
      <c r="E2669">
        <f t="shared" si="38"/>
        <v>42005</v>
      </c>
      <c r="F2669" s="53">
        <v>0.875</v>
      </c>
    </row>
    <row r="2670" spans="1:6" x14ac:dyDescent="0.25">
      <c r="A2670" t="s">
        <v>0</v>
      </c>
      <c r="B2670" t="str">
        <f>VLOOKUP(A2670,'Cód dos países'!$A$3:$C$199,2,FALSE)</f>
        <v>AFG</v>
      </c>
      <c r="C2670">
        <f>VLOOKUP(A2670,'Cód dos países'!$A$3:$C$199,3,FALSE)</f>
        <v>1</v>
      </c>
      <c r="D2670">
        <v>2005</v>
      </c>
      <c r="E2670">
        <f t="shared" ref="E2670:E2733" si="39">C2670*10000+D2670</f>
        <v>12005</v>
      </c>
      <c r="F2670" s="53">
        <v>0.1875</v>
      </c>
    </row>
    <row r="2671" spans="1:6" x14ac:dyDescent="0.25">
      <c r="A2671" t="s">
        <v>2</v>
      </c>
      <c r="B2671" t="str">
        <f>VLOOKUP(A2671,'Cód dos países'!$A$3:$C$199,2,FALSE)</f>
        <v>AGO</v>
      </c>
      <c r="C2671">
        <f>VLOOKUP(A2671,'Cód dos países'!$A$3:$C$199,3,FALSE)</f>
        <v>5</v>
      </c>
      <c r="D2671">
        <v>2005</v>
      </c>
      <c r="E2671">
        <f t="shared" si="39"/>
        <v>52005</v>
      </c>
      <c r="F2671" s="53">
        <v>0.25</v>
      </c>
    </row>
    <row r="2672" spans="1:6" x14ac:dyDescent="0.25">
      <c r="A2672" t="s">
        <v>587</v>
      </c>
      <c r="B2672" t="e">
        <f>VLOOKUP(A2672,'Cód dos países'!$A$3:$C$199,2,FALSE)</f>
        <v>#N/A</v>
      </c>
      <c r="C2672" t="e">
        <f>VLOOKUP(A2672,'Cód dos países'!$A$3:$C$199,3,FALSE)</f>
        <v>#N/A</v>
      </c>
      <c r="D2672">
        <v>2005</v>
      </c>
      <c r="E2672" t="e">
        <f t="shared" si="39"/>
        <v>#N/A</v>
      </c>
      <c r="F2672" s="53">
        <v>1</v>
      </c>
    </row>
    <row r="2673" spans="1:6" x14ac:dyDescent="0.25">
      <c r="A2673" t="s">
        <v>4</v>
      </c>
      <c r="B2673" t="str">
        <f>VLOOKUP(A2673,'Cód dos países'!$A$3:$C$199,2,FALSE)</f>
        <v>ALB</v>
      </c>
      <c r="C2673">
        <f>VLOOKUP(A2673,'Cód dos países'!$A$3:$C$199,3,FALSE)</f>
        <v>2</v>
      </c>
      <c r="D2673">
        <v>2005</v>
      </c>
      <c r="E2673">
        <f t="shared" si="39"/>
        <v>22005</v>
      </c>
      <c r="F2673" s="53">
        <v>0.3125</v>
      </c>
    </row>
    <row r="2674" spans="1:6" x14ac:dyDescent="0.25">
      <c r="A2674" t="s">
        <v>588</v>
      </c>
      <c r="B2674" t="e">
        <f>VLOOKUP(A2674,'Cód dos países'!$A$3:$C$199,2,FALSE)</f>
        <v>#N/A</v>
      </c>
      <c r="C2674" t="e">
        <f>VLOOKUP(A2674,'Cód dos países'!$A$3:$C$199,3,FALSE)</f>
        <v>#N/A</v>
      </c>
      <c r="D2674">
        <v>2005</v>
      </c>
      <c r="E2674" t="e">
        <f t="shared" si="39"/>
        <v>#N/A</v>
      </c>
      <c r="F2674" s="53">
        <v>0.8125</v>
      </c>
    </row>
    <row r="2675" spans="1:6" x14ac:dyDescent="0.25">
      <c r="A2675" t="s">
        <v>6</v>
      </c>
      <c r="B2675" t="str">
        <f>VLOOKUP(A2675,'Cód dos países'!$A$3:$C$199,2,FALSE)</f>
        <v>ARE</v>
      </c>
      <c r="C2675">
        <f>VLOOKUP(A2675,'Cód dos países'!$A$3:$C$199,3,FALSE)</f>
        <v>186</v>
      </c>
      <c r="D2675">
        <v>2005</v>
      </c>
      <c r="E2675">
        <f t="shared" si="39"/>
        <v>1862005</v>
      </c>
      <c r="F2675" s="53">
        <v>0.875</v>
      </c>
    </row>
    <row r="2676" spans="1:6" x14ac:dyDescent="0.25">
      <c r="A2676" t="s">
        <v>8</v>
      </c>
      <c r="B2676" t="str">
        <f>VLOOKUP(A2676,'Cód dos países'!$A$3:$C$199,2,FALSE)</f>
        <v>ARG</v>
      </c>
      <c r="C2676">
        <f>VLOOKUP(A2676,'Cód dos países'!$A$3:$C$199,3,FALSE)</f>
        <v>7</v>
      </c>
      <c r="D2676">
        <v>2005</v>
      </c>
      <c r="E2676">
        <f t="shared" si="39"/>
        <v>72005</v>
      </c>
      <c r="F2676" s="53">
        <v>0.625</v>
      </c>
    </row>
    <row r="2677" spans="1:6" x14ac:dyDescent="0.25">
      <c r="A2677" t="s">
        <v>10</v>
      </c>
      <c r="B2677" t="str">
        <f>VLOOKUP(A2677,'Cód dos países'!$A$3:$C$199,2,FALSE)</f>
        <v>ARM</v>
      </c>
      <c r="C2677">
        <f>VLOOKUP(A2677,'Cód dos países'!$A$3:$C$199,3,FALSE)</f>
        <v>8</v>
      </c>
      <c r="D2677">
        <v>2005</v>
      </c>
      <c r="E2677">
        <f t="shared" si="39"/>
        <v>82005</v>
      </c>
      <c r="F2677" s="53">
        <v>0.5625</v>
      </c>
    </row>
    <row r="2678" spans="1:6" x14ac:dyDescent="0.25">
      <c r="A2678" t="s">
        <v>589</v>
      </c>
      <c r="B2678" t="e">
        <f>VLOOKUP(A2678,'Cód dos países'!$A$3:$C$199,2,FALSE)</f>
        <v>#N/A</v>
      </c>
      <c r="C2678" t="e">
        <f>VLOOKUP(A2678,'Cód dos países'!$A$3:$C$199,3,FALSE)</f>
        <v>#N/A</v>
      </c>
      <c r="D2678">
        <v>2005</v>
      </c>
      <c r="E2678" t="e">
        <f t="shared" si="39"/>
        <v>#N/A</v>
      </c>
      <c r="F2678" s="53">
        <v>0.875</v>
      </c>
    </row>
    <row r="2679" spans="1:6" x14ac:dyDescent="0.25">
      <c r="A2679" t="s">
        <v>347</v>
      </c>
      <c r="B2679" t="str">
        <f>VLOOKUP(A2679,'Cód dos países'!$A$3:$C$199,2,FALSE)</f>
        <v>ATG</v>
      </c>
      <c r="C2679">
        <f>VLOOKUP(A2679,'Cód dos países'!$A$3:$C$199,3,FALSE)</f>
        <v>6</v>
      </c>
      <c r="D2679">
        <v>2005</v>
      </c>
      <c r="E2679">
        <f t="shared" si="39"/>
        <v>62005</v>
      </c>
      <c r="F2679" s="53">
        <v>0.75</v>
      </c>
    </row>
    <row r="2680" spans="1:6" x14ac:dyDescent="0.25">
      <c r="A2680" t="s">
        <v>12</v>
      </c>
      <c r="B2680" t="str">
        <f>VLOOKUP(A2680,'Cód dos países'!$A$3:$C$199,2,FALSE)</f>
        <v>AUS</v>
      </c>
      <c r="C2680">
        <f>VLOOKUP(A2680,'Cód dos países'!$A$3:$C$199,3,FALSE)</f>
        <v>9</v>
      </c>
      <c r="D2680">
        <v>2005</v>
      </c>
      <c r="E2680">
        <f t="shared" si="39"/>
        <v>92005</v>
      </c>
      <c r="F2680" s="53">
        <v>0.9375</v>
      </c>
    </row>
    <row r="2681" spans="1:6" x14ac:dyDescent="0.25">
      <c r="A2681" t="s">
        <v>14</v>
      </c>
      <c r="B2681" t="str">
        <f>VLOOKUP(A2681,'Cód dos países'!$A$3:$C$199,2,FALSE)</f>
        <v>AUT</v>
      </c>
      <c r="C2681">
        <f>VLOOKUP(A2681,'Cód dos países'!$A$3:$C$199,3,FALSE)</f>
        <v>10</v>
      </c>
      <c r="D2681">
        <v>2005</v>
      </c>
      <c r="E2681">
        <f t="shared" si="39"/>
        <v>102005</v>
      </c>
      <c r="F2681" s="53">
        <v>1</v>
      </c>
    </row>
    <row r="2682" spans="1:6" x14ac:dyDescent="0.25">
      <c r="A2682" t="s">
        <v>16</v>
      </c>
      <c r="B2682" t="str">
        <f>VLOOKUP(A2682,'Cód dos países'!$A$3:$C$199,2,FALSE)</f>
        <v>AZE</v>
      </c>
      <c r="C2682">
        <f>VLOOKUP(A2682,'Cód dos países'!$A$3:$C$199,3,FALSE)</f>
        <v>11</v>
      </c>
      <c r="D2682">
        <v>2005</v>
      </c>
      <c r="E2682">
        <f t="shared" si="39"/>
        <v>112005</v>
      </c>
      <c r="F2682" s="53">
        <v>0.375</v>
      </c>
    </row>
    <row r="2683" spans="1:6" x14ac:dyDescent="0.25">
      <c r="A2683" t="s">
        <v>18</v>
      </c>
      <c r="B2683" t="str">
        <f>VLOOKUP(A2683,'Cód dos países'!$A$3:$C$199,2,FALSE)</f>
        <v>BDI</v>
      </c>
      <c r="C2683">
        <f>VLOOKUP(A2683,'Cód dos países'!$A$3:$C$199,3,FALSE)</f>
        <v>28</v>
      </c>
      <c r="D2683">
        <v>2005</v>
      </c>
      <c r="E2683">
        <f t="shared" si="39"/>
        <v>282005</v>
      </c>
      <c r="F2683" s="53">
        <v>0.25</v>
      </c>
    </row>
    <row r="2684" spans="1:6" x14ac:dyDescent="0.25">
      <c r="A2684" t="s">
        <v>20</v>
      </c>
      <c r="B2684" t="str">
        <f>VLOOKUP(A2684,'Cód dos países'!$A$3:$C$199,2,FALSE)</f>
        <v>BEL</v>
      </c>
      <c r="C2684">
        <f>VLOOKUP(A2684,'Cód dos países'!$A$3:$C$199,3,FALSE)</f>
        <v>17</v>
      </c>
      <c r="D2684">
        <v>2005</v>
      </c>
      <c r="E2684">
        <f t="shared" si="39"/>
        <v>172005</v>
      </c>
      <c r="F2684" s="53">
        <v>0.875</v>
      </c>
    </row>
    <row r="2685" spans="1:6" x14ac:dyDescent="0.25">
      <c r="A2685" t="s">
        <v>22</v>
      </c>
      <c r="B2685" t="str">
        <f>VLOOKUP(A2685,'Cód dos países'!$A$3:$C$199,2,FALSE)</f>
        <v>BEN</v>
      </c>
      <c r="C2685">
        <f>VLOOKUP(A2685,'Cód dos países'!$A$3:$C$199,3,FALSE)</f>
        <v>19</v>
      </c>
      <c r="D2685">
        <v>2005</v>
      </c>
      <c r="E2685">
        <f t="shared" si="39"/>
        <v>192005</v>
      </c>
      <c r="F2685" s="53">
        <v>0.5</v>
      </c>
    </row>
    <row r="2686" spans="1:6" x14ac:dyDescent="0.25">
      <c r="A2686" t="s">
        <v>24</v>
      </c>
      <c r="B2686" t="str">
        <f>VLOOKUP(A2686,'Cód dos países'!$A$3:$C$199,2,FALSE)</f>
        <v>BFA</v>
      </c>
      <c r="C2686">
        <f>VLOOKUP(A2686,'Cód dos países'!$A$3:$C$199,3,FALSE)</f>
        <v>27</v>
      </c>
      <c r="D2686">
        <v>2005</v>
      </c>
      <c r="E2686">
        <f t="shared" si="39"/>
        <v>272005</v>
      </c>
      <c r="F2686" s="53">
        <v>0.5</v>
      </c>
    </row>
    <row r="2687" spans="1:6" x14ac:dyDescent="0.25">
      <c r="A2687" t="s">
        <v>26</v>
      </c>
      <c r="B2687" t="str">
        <f>VLOOKUP(A2687,'Cód dos países'!$A$3:$C$199,2,FALSE)</f>
        <v>BGD</v>
      </c>
      <c r="C2687">
        <f>VLOOKUP(A2687,'Cód dos países'!$A$3:$C$199,3,FALSE)</f>
        <v>14</v>
      </c>
      <c r="D2687">
        <v>2005</v>
      </c>
      <c r="E2687">
        <f t="shared" si="39"/>
        <v>142005</v>
      </c>
      <c r="F2687" s="53">
        <v>0.3125</v>
      </c>
    </row>
    <row r="2688" spans="1:6" x14ac:dyDescent="0.25">
      <c r="A2688" t="s">
        <v>28</v>
      </c>
      <c r="B2688" t="str">
        <f>VLOOKUP(A2688,'Cód dos países'!$A$3:$C$199,2,FALSE)</f>
        <v>BGR</v>
      </c>
      <c r="C2688">
        <f>VLOOKUP(A2688,'Cód dos países'!$A$3:$C$199,3,FALSE)</f>
        <v>26</v>
      </c>
      <c r="D2688">
        <v>2005</v>
      </c>
      <c r="E2688">
        <f t="shared" si="39"/>
        <v>262005</v>
      </c>
      <c r="F2688" s="53">
        <v>0.5</v>
      </c>
    </row>
    <row r="2689" spans="1:6" x14ac:dyDescent="0.25">
      <c r="A2689" t="s">
        <v>30</v>
      </c>
      <c r="B2689" t="str">
        <f>VLOOKUP(A2689,'Cód dos países'!$A$3:$C$199,2,FALSE)</f>
        <v>BHR</v>
      </c>
      <c r="C2689">
        <f>VLOOKUP(A2689,'Cód dos países'!$A$3:$C$199,3,FALSE)</f>
        <v>13</v>
      </c>
      <c r="D2689">
        <v>2005</v>
      </c>
      <c r="E2689">
        <f t="shared" si="39"/>
        <v>132005</v>
      </c>
      <c r="F2689" s="53">
        <v>0.8125</v>
      </c>
    </row>
    <row r="2690" spans="1:6" x14ac:dyDescent="0.25">
      <c r="A2690" t="s">
        <v>348</v>
      </c>
      <c r="B2690" t="str">
        <f>VLOOKUP(A2690,'Cód dos países'!$A$3:$C$199,2,FALSE)</f>
        <v>BHS</v>
      </c>
      <c r="C2690">
        <f>VLOOKUP(A2690,'Cód dos países'!$A$3:$C$199,3,FALSE)</f>
        <v>12</v>
      </c>
      <c r="D2690">
        <v>2005</v>
      </c>
      <c r="E2690">
        <f t="shared" si="39"/>
        <v>122005</v>
      </c>
      <c r="F2690" s="53">
        <v>0.875</v>
      </c>
    </row>
    <row r="2691" spans="1:6" x14ac:dyDescent="0.25">
      <c r="A2691" t="s">
        <v>333</v>
      </c>
      <c r="B2691" t="str">
        <f>VLOOKUP(A2691,'Cód dos países'!$A$3:$C$199,2,FALSE)</f>
        <v>BIH</v>
      </c>
      <c r="C2691">
        <f>VLOOKUP(A2691,'Cód dos países'!$A$3:$C$199,3,FALSE)</f>
        <v>22</v>
      </c>
      <c r="D2691">
        <v>2005</v>
      </c>
      <c r="E2691">
        <f t="shared" si="39"/>
        <v>222005</v>
      </c>
      <c r="F2691" s="53">
        <v>0.4375</v>
      </c>
    </row>
    <row r="2692" spans="1:6" x14ac:dyDescent="0.25">
      <c r="A2692" t="s">
        <v>33</v>
      </c>
      <c r="B2692" t="str">
        <f>VLOOKUP(A2692,'Cód dos países'!$A$3:$C$199,2,FALSE)</f>
        <v>BLR</v>
      </c>
      <c r="C2692">
        <f>VLOOKUP(A2692,'Cód dos países'!$A$3:$C$199,3,FALSE)</f>
        <v>16</v>
      </c>
      <c r="D2692">
        <v>2005</v>
      </c>
      <c r="E2692">
        <f t="shared" si="39"/>
        <v>162005</v>
      </c>
      <c r="F2692" s="53">
        <v>0.375</v>
      </c>
    </row>
    <row r="2693" spans="1:6" x14ac:dyDescent="0.25">
      <c r="A2693" t="s">
        <v>349</v>
      </c>
      <c r="B2693" t="str">
        <f>VLOOKUP(A2693,'Cód dos países'!$A$3:$C$199,2,FALSE)</f>
        <v>BLZ</v>
      </c>
      <c r="C2693">
        <f>VLOOKUP(A2693,'Cód dos países'!$A$3:$C$199,3,FALSE)</f>
        <v>18</v>
      </c>
      <c r="D2693">
        <v>2005</v>
      </c>
      <c r="E2693">
        <f t="shared" si="39"/>
        <v>182005</v>
      </c>
      <c r="F2693" s="53">
        <v>0.625</v>
      </c>
    </row>
    <row r="2694" spans="1:6" x14ac:dyDescent="0.25">
      <c r="A2694" t="s">
        <v>590</v>
      </c>
      <c r="B2694" t="e">
        <f>VLOOKUP(A2694,'Cód dos países'!$A$3:$C$199,2,FALSE)</f>
        <v>#N/A</v>
      </c>
      <c r="C2694" t="e">
        <f>VLOOKUP(A2694,'Cód dos países'!$A$3:$C$199,3,FALSE)</f>
        <v>#N/A</v>
      </c>
      <c r="D2694">
        <v>2005</v>
      </c>
      <c r="E2694" t="e">
        <f t="shared" si="39"/>
        <v>#N/A</v>
      </c>
      <c r="F2694" s="53">
        <v>0.8125</v>
      </c>
    </row>
    <row r="2695" spans="1:6" x14ac:dyDescent="0.25">
      <c r="A2695" t="s">
        <v>35</v>
      </c>
      <c r="B2695" t="str">
        <f>VLOOKUP(A2695,'Cód dos países'!$A$3:$C$199,2,FALSE)</f>
        <v>BOL</v>
      </c>
      <c r="C2695">
        <f>VLOOKUP(A2695,'Cód dos países'!$A$3:$C$199,3,FALSE)</f>
        <v>21</v>
      </c>
      <c r="D2695">
        <v>2005</v>
      </c>
      <c r="E2695">
        <f t="shared" si="39"/>
        <v>212005</v>
      </c>
      <c r="F2695" s="53">
        <v>0.5</v>
      </c>
    </row>
    <row r="2696" spans="1:6" x14ac:dyDescent="0.25">
      <c r="A2696" t="s">
        <v>37</v>
      </c>
      <c r="B2696" t="str">
        <f>VLOOKUP(A2696,'Cód dos países'!$A$3:$C$199,2,FALSE)</f>
        <v>BRA</v>
      </c>
      <c r="C2696">
        <f>VLOOKUP(A2696,'Cód dos países'!$A$3:$C$199,3,FALSE)</f>
        <v>24</v>
      </c>
      <c r="D2696">
        <v>2005</v>
      </c>
      <c r="E2696">
        <f t="shared" si="39"/>
        <v>242005</v>
      </c>
      <c r="F2696" s="53">
        <v>0.375</v>
      </c>
    </row>
    <row r="2697" spans="1:6" x14ac:dyDescent="0.25">
      <c r="A2697" t="s">
        <v>39</v>
      </c>
      <c r="B2697" t="str">
        <f>VLOOKUP(A2697,'Cód dos países'!$A$3:$C$199,2,FALSE)</f>
        <v>BRB</v>
      </c>
      <c r="C2697">
        <f>VLOOKUP(A2697,'Cód dos países'!$A$3:$C$199,3,FALSE)</f>
        <v>15</v>
      </c>
      <c r="D2697">
        <v>2005</v>
      </c>
      <c r="E2697">
        <f t="shared" si="39"/>
        <v>152005</v>
      </c>
      <c r="F2697" s="53">
        <v>0.8125</v>
      </c>
    </row>
    <row r="2698" spans="1:6" x14ac:dyDescent="0.25">
      <c r="A2698" t="s">
        <v>350</v>
      </c>
      <c r="B2698" t="str">
        <f>VLOOKUP(A2698,'Cód dos países'!$A$3:$C$199,2,FALSE)</f>
        <v>BRN</v>
      </c>
      <c r="C2698">
        <f>VLOOKUP(A2698,'Cód dos países'!$A$3:$C$199,3,FALSE)</f>
        <v>25</v>
      </c>
      <c r="D2698">
        <v>2005</v>
      </c>
      <c r="E2698">
        <f t="shared" si="39"/>
        <v>252005</v>
      </c>
      <c r="F2698" s="53">
        <v>0.6875</v>
      </c>
    </row>
    <row r="2699" spans="1:6" x14ac:dyDescent="0.25">
      <c r="A2699" t="s">
        <v>41</v>
      </c>
      <c r="B2699" t="str">
        <f>VLOOKUP(A2699,'Cód dos países'!$A$3:$C$199,2,FALSE)</f>
        <v>BTN</v>
      </c>
      <c r="C2699">
        <f>VLOOKUP(A2699,'Cód dos países'!$A$3:$C$199,3,FALSE)</f>
        <v>20</v>
      </c>
      <c r="D2699">
        <v>2005</v>
      </c>
      <c r="E2699">
        <f t="shared" si="39"/>
        <v>202005</v>
      </c>
      <c r="F2699" s="53">
        <v>0.6875</v>
      </c>
    </row>
    <row r="2700" spans="1:6" x14ac:dyDescent="0.25">
      <c r="A2700" t="s">
        <v>43</v>
      </c>
      <c r="B2700" t="str">
        <f>VLOOKUP(A2700,'Cód dos países'!$A$3:$C$199,2,FALSE)</f>
        <v>BWA</v>
      </c>
      <c r="C2700">
        <f>VLOOKUP(A2700,'Cód dos países'!$A$3:$C$199,3,FALSE)</f>
        <v>23</v>
      </c>
      <c r="D2700">
        <v>2005</v>
      </c>
      <c r="E2700">
        <f t="shared" si="39"/>
        <v>232005</v>
      </c>
      <c r="F2700" s="53">
        <v>0.6875</v>
      </c>
    </row>
    <row r="2701" spans="1:6" x14ac:dyDescent="0.25">
      <c r="A2701" t="s">
        <v>45</v>
      </c>
      <c r="B2701" t="str">
        <f>VLOOKUP(A2701,'Cód dos países'!$A$3:$C$199,2,FALSE)</f>
        <v>CAF</v>
      </c>
      <c r="C2701">
        <f>VLOOKUP(A2701,'Cód dos países'!$A$3:$C$199,3,FALSE)</f>
        <v>33</v>
      </c>
      <c r="D2701">
        <v>2005</v>
      </c>
      <c r="E2701">
        <f t="shared" si="39"/>
        <v>332005</v>
      </c>
      <c r="F2701" s="53">
        <v>0.25</v>
      </c>
    </row>
    <row r="2702" spans="1:6" x14ac:dyDescent="0.25">
      <c r="A2702" t="s">
        <v>47</v>
      </c>
      <c r="B2702" t="str">
        <f>VLOOKUP(A2702,'Cód dos países'!$A$3:$C$199,2,FALSE)</f>
        <v>CAN</v>
      </c>
      <c r="C2702">
        <f>VLOOKUP(A2702,'Cód dos países'!$A$3:$C$199,3,FALSE)</f>
        <v>31</v>
      </c>
      <c r="D2702">
        <v>2005</v>
      </c>
      <c r="E2702">
        <f t="shared" si="39"/>
        <v>312005</v>
      </c>
      <c r="F2702" s="53">
        <v>1</v>
      </c>
    </row>
    <row r="2703" spans="1:6" x14ac:dyDescent="0.25">
      <c r="A2703" t="s">
        <v>49</v>
      </c>
      <c r="B2703" t="str">
        <f>VLOOKUP(A2703,'Cód dos países'!$A$3:$C$199,2,FALSE)</f>
        <v>CHE</v>
      </c>
      <c r="C2703">
        <f>VLOOKUP(A2703,'Cód dos países'!$A$3:$C$199,3,FALSE)</f>
        <v>170</v>
      </c>
      <c r="D2703">
        <v>2005</v>
      </c>
      <c r="E2703">
        <f t="shared" si="39"/>
        <v>1702005</v>
      </c>
      <c r="F2703" s="53">
        <v>0.9375</v>
      </c>
    </row>
    <row r="2704" spans="1:6" x14ac:dyDescent="0.25">
      <c r="A2704" t="s">
        <v>51</v>
      </c>
      <c r="B2704" t="str">
        <f>VLOOKUP(A2704,'Cód dos países'!$A$3:$C$199,2,FALSE)</f>
        <v>CHL</v>
      </c>
      <c r="C2704">
        <f>VLOOKUP(A2704,'Cód dos países'!$A$3:$C$199,3,FALSE)</f>
        <v>35</v>
      </c>
      <c r="D2704">
        <v>2005</v>
      </c>
      <c r="E2704">
        <f t="shared" si="39"/>
        <v>352005</v>
      </c>
      <c r="F2704" s="53">
        <v>0.75</v>
      </c>
    </row>
    <row r="2705" spans="1:6" x14ac:dyDescent="0.25">
      <c r="A2705" t="s">
        <v>53</v>
      </c>
      <c r="B2705" t="str">
        <f>VLOOKUP(A2705,'Cód dos países'!$A$3:$C$199,2,FALSE)</f>
        <v>CHN</v>
      </c>
      <c r="C2705">
        <f>VLOOKUP(A2705,'Cód dos países'!$A$3:$C$199,3,FALSE)</f>
        <v>36</v>
      </c>
      <c r="D2705">
        <v>2005</v>
      </c>
      <c r="E2705">
        <f t="shared" si="39"/>
        <v>362005</v>
      </c>
      <c r="F2705" s="53">
        <v>0.5</v>
      </c>
    </row>
    <row r="2706" spans="1:6" x14ac:dyDescent="0.25">
      <c r="A2706" t="s">
        <v>429</v>
      </c>
      <c r="B2706" t="str">
        <f>VLOOKUP(A2706,'Cód dos países'!$A$3:$C$199,2,FALSE)</f>
        <v>CIV</v>
      </c>
      <c r="C2706">
        <f>VLOOKUP(A2706,'Cód dos países'!$A$3:$C$199,3,FALSE)</f>
        <v>42</v>
      </c>
      <c r="D2706">
        <v>2005</v>
      </c>
      <c r="E2706">
        <f t="shared" si="39"/>
        <v>422005</v>
      </c>
      <c r="F2706" s="53">
        <v>0.25</v>
      </c>
    </row>
    <row r="2707" spans="1:6" x14ac:dyDescent="0.25">
      <c r="A2707" t="s">
        <v>56</v>
      </c>
      <c r="B2707" t="str">
        <f>VLOOKUP(A2707,'Cód dos países'!$A$3:$C$199,2,FALSE)</f>
        <v>CMR</v>
      </c>
      <c r="C2707">
        <f>VLOOKUP(A2707,'Cód dos países'!$A$3:$C$199,3,FALSE)</f>
        <v>30</v>
      </c>
      <c r="D2707">
        <v>2005</v>
      </c>
      <c r="E2707">
        <f t="shared" si="39"/>
        <v>302005</v>
      </c>
      <c r="F2707" s="53">
        <v>0.3125</v>
      </c>
    </row>
    <row r="2708" spans="1:6" x14ac:dyDescent="0.25">
      <c r="A2708" t="s">
        <v>334</v>
      </c>
      <c r="B2708" t="str">
        <f>VLOOKUP(A2708,'Cód dos países'!$A$3:$C$199,2,FALSE)</f>
        <v>COG</v>
      </c>
      <c r="C2708">
        <f>VLOOKUP(A2708,'Cód dos países'!$A$3:$C$199,3,FALSE)</f>
        <v>39</v>
      </c>
      <c r="D2708">
        <v>2005</v>
      </c>
      <c r="E2708">
        <f t="shared" si="39"/>
        <v>392005</v>
      </c>
      <c r="F2708" s="53">
        <v>0.25</v>
      </c>
    </row>
    <row r="2709" spans="1:6" x14ac:dyDescent="0.25">
      <c r="A2709" t="s">
        <v>59</v>
      </c>
      <c r="B2709" t="str">
        <f>VLOOKUP(A2709,'Cód dos países'!$A$3:$C$199,2,FALSE)</f>
        <v>COL</v>
      </c>
      <c r="C2709">
        <f>VLOOKUP(A2709,'Cód dos países'!$A$3:$C$199,3,FALSE)</f>
        <v>37</v>
      </c>
      <c r="D2709">
        <v>2005</v>
      </c>
      <c r="E2709">
        <f t="shared" si="39"/>
        <v>372005</v>
      </c>
      <c r="F2709" s="53">
        <v>0.25</v>
      </c>
    </row>
    <row r="2710" spans="1:6" x14ac:dyDescent="0.25">
      <c r="A2710" t="s">
        <v>61</v>
      </c>
      <c r="B2710" t="str">
        <f>VLOOKUP(A2710,'Cód dos países'!$A$3:$C$199,2,FALSE)</f>
        <v>COM</v>
      </c>
      <c r="C2710">
        <f>VLOOKUP(A2710,'Cód dos países'!$A$3:$C$199,3,FALSE)</f>
        <v>38</v>
      </c>
      <c r="D2710">
        <v>2005</v>
      </c>
      <c r="E2710">
        <f t="shared" si="39"/>
        <v>382005</v>
      </c>
      <c r="F2710" s="53">
        <v>0.375</v>
      </c>
    </row>
    <row r="2711" spans="1:6" x14ac:dyDescent="0.25">
      <c r="A2711" t="s">
        <v>63</v>
      </c>
      <c r="B2711" t="str">
        <f>VLOOKUP(A2711,'Cód dos países'!$A$3:$C$199,2,FALSE)</f>
        <v>CPV</v>
      </c>
      <c r="C2711">
        <f>VLOOKUP(A2711,'Cód dos países'!$A$3:$C$199,3,FALSE)</f>
        <v>32</v>
      </c>
      <c r="D2711">
        <v>2005</v>
      </c>
      <c r="E2711">
        <f t="shared" si="39"/>
        <v>322005</v>
      </c>
      <c r="F2711" s="53">
        <v>0.625</v>
      </c>
    </row>
    <row r="2712" spans="1:6" x14ac:dyDescent="0.25">
      <c r="A2712" t="s">
        <v>65</v>
      </c>
      <c r="B2712" t="str">
        <f>VLOOKUP(A2712,'Cód dos países'!$A$3:$C$199,2,FALSE)</f>
        <v>CRI</v>
      </c>
      <c r="C2712">
        <f>VLOOKUP(A2712,'Cód dos países'!$A$3:$C$199,3,FALSE)</f>
        <v>41</v>
      </c>
      <c r="D2712">
        <v>2005</v>
      </c>
      <c r="E2712">
        <f t="shared" si="39"/>
        <v>412005</v>
      </c>
      <c r="F2712" s="53">
        <v>0.75</v>
      </c>
    </row>
    <row r="2713" spans="1:6" x14ac:dyDescent="0.25">
      <c r="A2713" t="s">
        <v>67</v>
      </c>
      <c r="B2713" t="str">
        <f>VLOOKUP(A2713,'Cód dos países'!$A$3:$C$199,2,FALSE)</f>
        <v>CUB</v>
      </c>
      <c r="C2713">
        <f>VLOOKUP(A2713,'Cód dos países'!$A$3:$C$199,3,FALSE)</f>
        <v>44</v>
      </c>
      <c r="D2713">
        <v>2005</v>
      </c>
      <c r="E2713">
        <f t="shared" si="39"/>
        <v>442005</v>
      </c>
      <c r="F2713" s="53">
        <v>0.4375</v>
      </c>
    </row>
    <row r="2714" spans="1:6" x14ac:dyDescent="0.25">
      <c r="A2714" t="s">
        <v>591</v>
      </c>
      <c r="B2714" t="e">
        <f>VLOOKUP(A2714,'Cód dos países'!$A$3:$C$199,2,FALSE)</f>
        <v>#N/A</v>
      </c>
      <c r="C2714" t="e">
        <f>VLOOKUP(A2714,'Cód dos países'!$A$3:$C$199,3,FALSE)</f>
        <v>#N/A</v>
      </c>
      <c r="D2714">
        <v>2005</v>
      </c>
      <c r="E2714" t="e">
        <f t="shared" si="39"/>
        <v>#N/A</v>
      </c>
      <c r="F2714" s="53">
        <v>0.8125</v>
      </c>
    </row>
    <row r="2715" spans="1:6" x14ac:dyDescent="0.25">
      <c r="A2715" t="s">
        <v>69</v>
      </c>
      <c r="B2715" t="str">
        <f>VLOOKUP(A2715,'Cód dos países'!$A$3:$C$199,2,FALSE)</f>
        <v>CYP</v>
      </c>
      <c r="C2715">
        <f>VLOOKUP(A2715,'Cód dos países'!$A$3:$C$199,3,FALSE)</f>
        <v>45</v>
      </c>
      <c r="D2715">
        <v>2005</v>
      </c>
      <c r="E2715">
        <f t="shared" si="39"/>
        <v>452005</v>
      </c>
      <c r="F2715" s="53">
        <v>0.8125</v>
      </c>
    </row>
    <row r="2716" spans="1:6" x14ac:dyDescent="0.25">
      <c r="A2716" t="s">
        <v>71</v>
      </c>
      <c r="B2716" t="str">
        <f>VLOOKUP(A2716,'Cód dos países'!$A$3:$C$199,2,FALSE)</f>
        <v>CZE</v>
      </c>
      <c r="C2716">
        <f>VLOOKUP(A2716,'Cód dos países'!$A$3:$C$199,3,FALSE)</f>
        <v>46</v>
      </c>
      <c r="D2716">
        <v>2005</v>
      </c>
      <c r="E2716">
        <f t="shared" si="39"/>
        <v>462005</v>
      </c>
      <c r="F2716" s="53">
        <v>0.875</v>
      </c>
    </row>
    <row r="2717" spans="1:6" x14ac:dyDescent="0.25">
      <c r="A2717" t="s">
        <v>73</v>
      </c>
      <c r="B2717" t="str">
        <f>VLOOKUP(A2717,'Cód dos países'!$A$3:$C$199,2,FALSE)</f>
        <v>DEU</v>
      </c>
      <c r="C2717">
        <f>VLOOKUP(A2717,'Cód dos países'!$A$3:$C$199,3,FALSE)</f>
        <v>64</v>
      </c>
      <c r="D2717">
        <v>2005</v>
      </c>
      <c r="E2717">
        <f t="shared" si="39"/>
        <v>642005</v>
      </c>
      <c r="F2717" s="53">
        <v>0.9375</v>
      </c>
    </row>
    <row r="2718" spans="1:6" x14ac:dyDescent="0.25">
      <c r="A2718" t="s">
        <v>75</v>
      </c>
      <c r="B2718" t="str">
        <f>VLOOKUP(A2718,'Cód dos países'!$A$3:$C$199,2,FALSE)</f>
        <v>DJI</v>
      </c>
      <c r="C2718">
        <f>VLOOKUP(A2718,'Cód dos países'!$A$3:$C$199,3,FALSE)</f>
        <v>48</v>
      </c>
      <c r="D2718">
        <v>2005</v>
      </c>
      <c r="E2718">
        <f t="shared" si="39"/>
        <v>482005</v>
      </c>
      <c r="F2718" s="53">
        <v>0.4375</v>
      </c>
    </row>
    <row r="2719" spans="1:6" x14ac:dyDescent="0.25">
      <c r="A2719" t="s">
        <v>353</v>
      </c>
      <c r="B2719" t="str">
        <f>VLOOKUP(A2719,'Cód dos países'!$A$3:$C$199,2,FALSE)</f>
        <v>DMA</v>
      </c>
      <c r="C2719">
        <f>VLOOKUP(A2719,'Cód dos países'!$A$3:$C$199,3,FALSE)</f>
        <v>49</v>
      </c>
      <c r="D2719">
        <v>2005</v>
      </c>
      <c r="E2719">
        <f t="shared" si="39"/>
        <v>492005</v>
      </c>
      <c r="F2719" s="53">
        <v>0.75</v>
      </c>
    </row>
    <row r="2720" spans="1:6" x14ac:dyDescent="0.25">
      <c r="A2720" t="s">
        <v>77</v>
      </c>
      <c r="B2720" t="str">
        <f>VLOOKUP(A2720,'Cód dos países'!$A$3:$C$199,2,FALSE)</f>
        <v>DNK</v>
      </c>
      <c r="C2720">
        <f>VLOOKUP(A2720,'Cód dos países'!$A$3:$C$199,3,FALSE)</f>
        <v>47</v>
      </c>
      <c r="D2720">
        <v>2005</v>
      </c>
      <c r="E2720">
        <f t="shared" si="39"/>
        <v>472005</v>
      </c>
      <c r="F2720" s="53">
        <v>1</v>
      </c>
    </row>
    <row r="2721" spans="1:6" x14ac:dyDescent="0.25">
      <c r="A2721" t="s">
        <v>79</v>
      </c>
      <c r="B2721" t="str">
        <f>VLOOKUP(A2721,'Cód dos países'!$A$3:$C$199,2,FALSE)</f>
        <v>DOM</v>
      </c>
      <c r="C2721">
        <f>VLOOKUP(A2721,'Cód dos países'!$A$3:$C$199,3,FALSE)</f>
        <v>50</v>
      </c>
      <c r="D2721">
        <v>2005</v>
      </c>
      <c r="E2721">
        <f t="shared" si="39"/>
        <v>502005</v>
      </c>
      <c r="F2721" s="53">
        <v>0.5</v>
      </c>
    </row>
    <row r="2722" spans="1:6" x14ac:dyDescent="0.25">
      <c r="A2722" t="s">
        <v>81</v>
      </c>
      <c r="B2722" t="str">
        <f>VLOOKUP(A2722,'Cód dos países'!$A$3:$C$199,2,FALSE)</f>
        <v>DZA</v>
      </c>
      <c r="C2722">
        <f>VLOOKUP(A2722,'Cód dos países'!$A$3:$C$199,3,FALSE)</f>
        <v>3</v>
      </c>
      <c r="D2722">
        <v>2005</v>
      </c>
      <c r="E2722">
        <f t="shared" si="39"/>
        <v>32005</v>
      </c>
      <c r="F2722" s="53">
        <v>0.4375</v>
      </c>
    </row>
    <row r="2723" spans="1:6" x14ac:dyDescent="0.25">
      <c r="A2723" t="s">
        <v>83</v>
      </c>
      <c r="B2723" t="str">
        <f>VLOOKUP(A2723,'Cód dos países'!$A$3:$C$199,2,FALSE)</f>
        <v>ECU</v>
      </c>
      <c r="C2723">
        <f>VLOOKUP(A2723,'Cód dos países'!$A$3:$C$199,3,FALSE)</f>
        <v>51</v>
      </c>
      <c r="D2723">
        <v>2005</v>
      </c>
      <c r="E2723">
        <f t="shared" si="39"/>
        <v>512005</v>
      </c>
      <c r="F2723" s="53">
        <v>0.4375</v>
      </c>
    </row>
    <row r="2724" spans="1:6" x14ac:dyDescent="0.25">
      <c r="A2724" t="s">
        <v>85</v>
      </c>
      <c r="B2724" t="str">
        <f>VLOOKUP(A2724,'Cód dos países'!$A$3:$C$199,2,FALSE)</f>
        <v>EGY</v>
      </c>
      <c r="C2724">
        <f>VLOOKUP(A2724,'Cód dos países'!$A$3:$C$199,3,FALSE)</f>
        <v>52</v>
      </c>
      <c r="D2724">
        <v>2005</v>
      </c>
      <c r="E2724">
        <f t="shared" si="39"/>
        <v>522005</v>
      </c>
      <c r="F2724" s="53">
        <v>0.5625</v>
      </c>
    </row>
    <row r="2725" spans="1:6" x14ac:dyDescent="0.25">
      <c r="A2725" t="s">
        <v>87</v>
      </c>
      <c r="B2725" t="str">
        <f>VLOOKUP(A2725,'Cód dos países'!$A$3:$C$199,2,FALSE)</f>
        <v>ERI</v>
      </c>
      <c r="C2725">
        <f>VLOOKUP(A2725,'Cód dos países'!$A$3:$C$199,3,FALSE)</f>
        <v>55</v>
      </c>
      <c r="D2725">
        <v>2005</v>
      </c>
      <c r="E2725">
        <f t="shared" si="39"/>
        <v>552005</v>
      </c>
      <c r="F2725" s="53">
        <v>0.5</v>
      </c>
    </row>
    <row r="2726" spans="1:6" x14ac:dyDescent="0.25">
      <c r="A2726" t="s">
        <v>89</v>
      </c>
      <c r="B2726" t="str">
        <f>VLOOKUP(A2726,'Cód dos países'!$A$3:$C$199,2,FALSE)</f>
        <v>ESP</v>
      </c>
      <c r="C2726">
        <f>VLOOKUP(A2726,'Cód dos países'!$A$3:$C$199,3,FALSE)</f>
        <v>161</v>
      </c>
      <c r="D2726">
        <v>2005</v>
      </c>
      <c r="E2726">
        <f t="shared" si="39"/>
        <v>1612005</v>
      </c>
      <c r="F2726" s="53">
        <v>0.9375</v>
      </c>
    </row>
    <row r="2727" spans="1:6" x14ac:dyDescent="0.25">
      <c r="A2727" t="s">
        <v>91</v>
      </c>
      <c r="B2727" t="str">
        <f>VLOOKUP(A2727,'Cód dos países'!$A$3:$C$199,2,FALSE)</f>
        <v>EST</v>
      </c>
      <c r="C2727">
        <f>VLOOKUP(A2727,'Cód dos países'!$A$3:$C$199,3,FALSE)</f>
        <v>56</v>
      </c>
      <c r="D2727">
        <v>2005</v>
      </c>
      <c r="E2727">
        <f t="shared" si="39"/>
        <v>562005</v>
      </c>
      <c r="F2727" s="53">
        <v>0.6875</v>
      </c>
    </row>
    <row r="2728" spans="1:6" x14ac:dyDescent="0.25">
      <c r="A2728" t="s">
        <v>93</v>
      </c>
      <c r="B2728" t="str">
        <f>VLOOKUP(A2728,'Cód dos países'!$A$3:$C$199,2,FALSE)</f>
        <v>ETH</v>
      </c>
      <c r="C2728">
        <f>VLOOKUP(A2728,'Cód dos países'!$A$3:$C$199,3,FALSE)</f>
        <v>57</v>
      </c>
      <c r="D2728">
        <v>2005</v>
      </c>
      <c r="E2728">
        <f t="shared" si="39"/>
        <v>572005</v>
      </c>
      <c r="F2728" s="53">
        <v>0.4375</v>
      </c>
    </row>
    <row r="2729" spans="1:6" x14ac:dyDescent="0.25">
      <c r="A2729" t="s">
        <v>95</v>
      </c>
      <c r="B2729" t="str">
        <f>VLOOKUP(A2729,'Cód dos países'!$A$3:$C$199,2,FALSE)</f>
        <v>FIN</v>
      </c>
      <c r="C2729">
        <f>VLOOKUP(A2729,'Cód dos países'!$A$3:$C$199,3,FALSE)</f>
        <v>59</v>
      </c>
      <c r="D2729">
        <v>2005</v>
      </c>
      <c r="E2729">
        <f t="shared" si="39"/>
        <v>592005</v>
      </c>
      <c r="F2729" s="53">
        <v>0.9375</v>
      </c>
    </row>
    <row r="2730" spans="1:6" x14ac:dyDescent="0.25">
      <c r="A2730" t="s">
        <v>97</v>
      </c>
      <c r="B2730" t="str">
        <f>VLOOKUP(A2730,'Cód dos países'!$A$3:$C$199,2,FALSE)</f>
        <v>FJI</v>
      </c>
      <c r="C2730">
        <f>VLOOKUP(A2730,'Cód dos países'!$A$3:$C$199,3,FALSE)</f>
        <v>58</v>
      </c>
      <c r="D2730">
        <v>2005</v>
      </c>
      <c r="E2730">
        <f t="shared" si="39"/>
        <v>582005</v>
      </c>
      <c r="F2730" s="53">
        <v>0.6875</v>
      </c>
    </row>
    <row r="2731" spans="1:6" x14ac:dyDescent="0.25">
      <c r="A2731" t="s">
        <v>99</v>
      </c>
      <c r="B2731" t="str">
        <f>VLOOKUP(A2731,'Cód dos países'!$A$3:$C$199,2,FALSE)</f>
        <v>FRA</v>
      </c>
      <c r="C2731">
        <f>VLOOKUP(A2731,'Cód dos países'!$A$3:$C$199,3,FALSE)</f>
        <v>60</v>
      </c>
      <c r="D2731">
        <v>2005</v>
      </c>
      <c r="E2731">
        <f t="shared" si="39"/>
        <v>602005</v>
      </c>
      <c r="F2731" s="53">
        <v>0.875</v>
      </c>
    </row>
    <row r="2732" spans="1:6" x14ac:dyDescent="0.25">
      <c r="A2732" t="s">
        <v>361</v>
      </c>
      <c r="B2732" t="str">
        <f>VLOOKUP(A2732,'Cód dos países'!$A$3:$C$199,2,FALSE)</f>
        <v>FSM</v>
      </c>
      <c r="C2732">
        <f>VLOOKUP(A2732,'Cód dos países'!$A$3:$C$199,3,FALSE)</f>
        <v>116</v>
      </c>
      <c r="D2732">
        <v>2005</v>
      </c>
      <c r="E2732">
        <f t="shared" si="39"/>
        <v>1162005</v>
      </c>
      <c r="F2732" s="53">
        <v>0.875</v>
      </c>
    </row>
    <row r="2733" spans="1:6" x14ac:dyDescent="0.25">
      <c r="A2733" t="s">
        <v>101</v>
      </c>
      <c r="B2733" t="str">
        <f>VLOOKUP(A2733,'Cód dos países'!$A$3:$C$199,2,FALSE)</f>
        <v>GAB</v>
      </c>
      <c r="C2733">
        <f>VLOOKUP(A2733,'Cód dos países'!$A$3:$C$199,3,FALSE)</f>
        <v>61</v>
      </c>
      <c r="D2733">
        <v>2005</v>
      </c>
      <c r="E2733">
        <f t="shared" si="39"/>
        <v>612005</v>
      </c>
      <c r="F2733" s="53">
        <v>0.4375</v>
      </c>
    </row>
    <row r="2734" spans="1:6" x14ac:dyDescent="0.25">
      <c r="A2734" t="s">
        <v>103</v>
      </c>
      <c r="B2734" t="str">
        <f>VLOOKUP(A2734,'Cód dos países'!$A$3:$C$199,2,FALSE)</f>
        <v>GBR</v>
      </c>
      <c r="C2734">
        <f>VLOOKUP(A2734,'Cód dos países'!$A$3:$C$199,3,FALSE)</f>
        <v>187</v>
      </c>
      <c r="D2734">
        <v>2005</v>
      </c>
      <c r="E2734">
        <f t="shared" ref="E2734:E2797" si="40">C2734*10000+D2734</f>
        <v>1872005</v>
      </c>
      <c r="F2734" s="53">
        <v>0.9375</v>
      </c>
    </row>
    <row r="2735" spans="1:6" x14ac:dyDescent="0.25">
      <c r="A2735" t="s">
        <v>105</v>
      </c>
      <c r="B2735" t="str">
        <f>VLOOKUP(A2735,'Cód dos países'!$A$3:$C$199,2,FALSE)</f>
        <v>GEO</v>
      </c>
      <c r="C2735">
        <f>VLOOKUP(A2735,'Cód dos países'!$A$3:$C$199,3,FALSE)</f>
        <v>63</v>
      </c>
      <c r="D2735">
        <v>2005</v>
      </c>
      <c r="E2735">
        <f t="shared" si="40"/>
        <v>632005</v>
      </c>
      <c r="F2735" s="53">
        <v>0.3125</v>
      </c>
    </row>
    <row r="2736" spans="1:6" x14ac:dyDescent="0.25">
      <c r="A2736" t="s">
        <v>107</v>
      </c>
      <c r="B2736" t="str">
        <f>VLOOKUP(A2736,'Cód dos países'!$A$3:$C$199,2,FALSE)</f>
        <v>GHA</v>
      </c>
      <c r="C2736">
        <f>VLOOKUP(A2736,'Cód dos países'!$A$3:$C$199,3,FALSE)</f>
        <v>66</v>
      </c>
      <c r="D2736">
        <v>2005</v>
      </c>
      <c r="E2736">
        <f t="shared" si="40"/>
        <v>662005</v>
      </c>
      <c r="F2736" s="53">
        <v>0.5</v>
      </c>
    </row>
    <row r="2737" spans="1:6" x14ac:dyDescent="0.25">
      <c r="A2737" t="s">
        <v>109</v>
      </c>
      <c r="B2737" t="str">
        <f>VLOOKUP(A2737,'Cód dos países'!$A$3:$C$199,2,FALSE)</f>
        <v>GIN</v>
      </c>
      <c r="C2737">
        <f>VLOOKUP(A2737,'Cód dos países'!$A$3:$C$199,3,FALSE)</f>
        <v>70</v>
      </c>
      <c r="D2737">
        <v>2005</v>
      </c>
      <c r="E2737">
        <f t="shared" si="40"/>
        <v>702005</v>
      </c>
      <c r="F2737" s="53">
        <v>0.3125</v>
      </c>
    </row>
    <row r="2738" spans="1:6" x14ac:dyDescent="0.25">
      <c r="A2738" t="s">
        <v>354</v>
      </c>
      <c r="B2738" t="str">
        <f>VLOOKUP(A2738,'Cód dos países'!$A$3:$C$199,2,FALSE)</f>
        <v>GMB</v>
      </c>
      <c r="C2738">
        <f>VLOOKUP(A2738,'Cód dos países'!$A$3:$C$199,3,FALSE)</f>
        <v>62</v>
      </c>
      <c r="D2738">
        <v>2005</v>
      </c>
      <c r="E2738">
        <f t="shared" si="40"/>
        <v>622005</v>
      </c>
      <c r="F2738" s="53">
        <v>0.625</v>
      </c>
    </row>
    <row r="2739" spans="1:6" x14ac:dyDescent="0.25">
      <c r="A2739" t="s">
        <v>112</v>
      </c>
      <c r="B2739" t="str">
        <f>VLOOKUP(A2739,'Cód dos países'!$A$3:$C$199,2,FALSE)</f>
        <v>GNB</v>
      </c>
      <c r="C2739">
        <f>VLOOKUP(A2739,'Cód dos países'!$A$3:$C$199,3,FALSE)</f>
        <v>71</v>
      </c>
      <c r="D2739">
        <v>2005</v>
      </c>
      <c r="E2739">
        <f t="shared" si="40"/>
        <v>712005</v>
      </c>
      <c r="F2739" s="53">
        <v>0.3125</v>
      </c>
    </row>
    <row r="2740" spans="1:6" x14ac:dyDescent="0.25">
      <c r="A2740" t="s">
        <v>114</v>
      </c>
      <c r="B2740" t="str">
        <f>VLOOKUP(A2740,'Cód dos países'!$A$3:$C$199,2,FALSE)</f>
        <v>GNQ</v>
      </c>
      <c r="C2740">
        <f>VLOOKUP(A2740,'Cód dos países'!$A$3:$C$199,3,FALSE)</f>
        <v>54</v>
      </c>
      <c r="D2740">
        <v>2005</v>
      </c>
      <c r="E2740">
        <f t="shared" si="40"/>
        <v>542005</v>
      </c>
      <c r="F2740" s="53">
        <v>0.4375</v>
      </c>
    </row>
    <row r="2741" spans="1:6" x14ac:dyDescent="0.25">
      <c r="A2741" t="s">
        <v>116</v>
      </c>
      <c r="B2741" t="str">
        <f>VLOOKUP(A2741,'Cód dos países'!$A$3:$C$199,2,FALSE)</f>
        <v>GRC</v>
      </c>
      <c r="C2741">
        <f>VLOOKUP(A2741,'Cód dos países'!$A$3:$C$199,3,FALSE)</f>
        <v>67</v>
      </c>
      <c r="D2741">
        <v>2005</v>
      </c>
      <c r="E2741">
        <f t="shared" si="40"/>
        <v>672005</v>
      </c>
      <c r="F2741" s="53">
        <v>0.875</v>
      </c>
    </row>
    <row r="2742" spans="1:6" x14ac:dyDescent="0.25">
      <c r="A2742" t="s">
        <v>355</v>
      </c>
      <c r="B2742" t="str">
        <f>VLOOKUP(A2742,'Cód dos países'!$A$3:$C$199,2,FALSE)</f>
        <v>GRD</v>
      </c>
      <c r="C2742">
        <f>VLOOKUP(A2742,'Cód dos países'!$A$3:$C$199,3,FALSE)</f>
        <v>68</v>
      </c>
      <c r="D2742">
        <v>2005</v>
      </c>
      <c r="E2742">
        <f t="shared" si="40"/>
        <v>682005</v>
      </c>
      <c r="F2742" s="53">
        <v>0.625</v>
      </c>
    </row>
    <row r="2743" spans="1:6" x14ac:dyDescent="0.25">
      <c r="A2743" t="s">
        <v>118</v>
      </c>
      <c r="B2743" t="str">
        <f>VLOOKUP(A2743,'Cód dos países'!$A$3:$C$199,2,FALSE)</f>
        <v>GTM</v>
      </c>
      <c r="C2743">
        <f>VLOOKUP(A2743,'Cód dos países'!$A$3:$C$199,3,FALSE)</f>
        <v>69</v>
      </c>
      <c r="D2743">
        <v>2005</v>
      </c>
      <c r="E2743">
        <f t="shared" si="40"/>
        <v>692005</v>
      </c>
      <c r="F2743" s="53">
        <v>0.3125</v>
      </c>
    </row>
    <row r="2744" spans="1:6" x14ac:dyDescent="0.25">
      <c r="A2744" t="s">
        <v>120</v>
      </c>
      <c r="B2744" t="str">
        <f>VLOOKUP(A2744,'Cód dos países'!$A$3:$C$199,2,FALSE)</f>
        <v>GUY</v>
      </c>
      <c r="C2744">
        <f>VLOOKUP(A2744,'Cód dos países'!$A$3:$C$199,3,FALSE)</f>
        <v>72</v>
      </c>
      <c r="D2744">
        <v>2005</v>
      </c>
      <c r="E2744">
        <f t="shared" si="40"/>
        <v>722005</v>
      </c>
      <c r="F2744" s="53">
        <v>0.8125</v>
      </c>
    </row>
    <row r="2745" spans="1:6" x14ac:dyDescent="0.25">
      <c r="A2745" t="s">
        <v>592</v>
      </c>
      <c r="B2745" t="e">
        <f>VLOOKUP(A2745,'Cód dos países'!$A$3:$C$199,2,FALSE)</f>
        <v>#N/A</v>
      </c>
      <c r="C2745" t="e">
        <f>VLOOKUP(A2745,'Cód dos países'!$A$3:$C$199,3,FALSE)</f>
        <v>#N/A</v>
      </c>
      <c r="D2745">
        <v>2005</v>
      </c>
      <c r="E2745" t="e">
        <f t="shared" si="40"/>
        <v>#N/A</v>
      </c>
      <c r="F2745" s="53">
        <v>0.875</v>
      </c>
    </row>
    <row r="2746" spans="1:6" x14ac:dyDescent="0.25">
      <c r="A2746" t="s">
        <v>120</v>
      </c>
      <c r="B2746" t="str">
        <f>VLOOKUP(A2746,'Cód dos países'!$A$3:$C$199,2,FALSE)</f>
        <v>GUY</v>
      </c>
      <c r="C2746">
        <f>VLOOKUP(A2746,'Cód dos países'!$A$3:$C$199,3,FALSE)</f>
        <v>72</v>
      </c>
      <c r="D2746">
        <v>2005</v>
      </c>
      <c r="E2746">
        <f t="shared" si="40"/>
        <v>722005</v>
      </c>
      <c r="F2746" s="53">
        <v>0.375</v>
      </c>
    </row>
    <row r="2747" spans="1:6" x14ac:dyDescent="0.25">
      <c r="A2747" t="s">
        <v>122</v>
      </c>
      <c r="B2747" t="str">
        <f>VLOOKUP(A2747,'Cód dos países'!$A$3:$C$199,2,FALSE)</f>
        <v>HKG</v>
      </c>
      <c r="C2747">
        <f>VLOOKUP(A2747,'Cód dos países'!$A$3:$C$199,3,FALSE)</f>
        <v>75</v>
      </c>
      <c r="D2747">
        <v>2005</v>
      </c>
      <c r="E2747">
        <f t="shared" si="40"/>
        <v>752005</v>
      </c>
      <c r="F2747" s="53">
        <v>0.9375</v>
      </c>
    </row>
    <row r="2748" spans="1:6" x14ac:dyDescent="0.25">
      <c r="A2748" t="s">
        <v>124</v>
      </c>
      <c r="B2748" t="str">
        <f>VLOOKUP(A2748,'Cód dos países'!$A$3:$C$199,2,FALSE)</f>
        <v>HND</v>
      </c>
      <c r="C2748">
        <f>VLOOKUP(A2748,'Cód dos países'!$A$3:$C$199,3,FALSE)</f>
        <v>74</v>
      </c>
      <c r="D2748">
        <v>2005</v>
      </c>
      <c r="E2748">
        <f t="shared" si="40"/>
        <v>742005</v>
      </c>
      <c r="F2748" s="53">
        <v>0.4375</v>
      </c>
    </row>
    <row r="2749" spans="1:6" x14ac:dyDescent="0.25">
      <c r="A2749" t="s">
        <v>126</v>
      </c>
      <c r="B2749" t="str">
        <f>VLOOKUP(A2749,'Cód dos países'!$A$3:$C$199,2,FALSE)</f>
        <v>HRV</v>
      </c>
      <c r="C2749">
        <f>VLOOKUP(A2749,'Cód dos países'!$A$3:$C$199,3,FALSE)</f>
        <v>43</v>
      </c>
      <c r="D2749">
        <v>2005</v>
      </c>
      <c r="E2749">
        <f t="shared" si="40"/>
        <v>432005</v>
      </c>
      <c r="F2749" s="53">
        <v>0.6875</v>
      </c>
    </row>
    <row r="2750" spans="1:6" x14ac:dyDescent="0.25">
      <c r="A2750" t="s">
        <v>128</v>
      </c>
      <c r="B2750" t="str">
        <f>VLOOKUP(A2750,'Cód dos países'!$A$3:$C$199,2,FALSE)</f>
        <v>HTI</v>
      </c>
      <c r="C2750">
        <f>VLOOKUP(A2750,'Cód dos países'!$A$3:$C$199,3,FALSE)</f>
        <v>73</v>
      </c>
      <c r="D2750">
        <v>2005</v>
      </c>
      <c r="E2750">
        <f t="shared" si="40"/>
        <v>732005</v>
      </c>
      <c r="F2750" s="53">
        <v>0.1875</v>
      </c>
    </row>
    <row r="2751" spans="1:6" x14ac:dyDescent="0.25">
      <c r="A2751" t="s">
        <v>130</v>
      </c>
      <c r="B2751" t="str">
        <f>VLOOKUP(A2751,'Cód dos países'!$A$3:$C$199,2,FALSE)</f>
        <v>HUN</v>
      </c>
      <c r="C2751">
        <f>VLOOKUP(A2751,'Cód dos países'!$A$3:$C$199,3,FALSE)</f>
        <v>76</v>
      </c>
      <c r="D2751">
        <v>2005</v>
      </c>
      <c r="E2751">
        <f t="shared" si="40"/>
        <v>762005</v>
      </c>
      <c r="F2751" s="53">
        <v>0.75</v>
      </c>
    </row>
    <row r="2752" spans="1:6" x14ac:dyDescent="0.25">
      <c r="A2752" t="s">
        <v>132</v>
      </c>
      <c r="B2752" t="str">
        <f>VLOOKUP(A2752,'Cód dos países'!$A$3:$C$199,2,FALSE)</f>
        <v>IDN</v>
      </c>
      <c r="C2752">
        <f>VLOOKUP(A2752,'Cód dos países'!$A$3:$C$199,3,FALSE)</f>
        <v>79</v>
      </c>
      <c r="D2752">
        <v>2005</v>
      </c>
      <c r="E2752">
        <f t="shared" si="40"/>
        <v>792005</v>
      </c>
      <c r="F2752" s="53">
        <v>0.4375</v>
      </c>
    </row>
    <row r="2753" spans="1:6" x14ac:dyDescent="0.25">
      <c r="A2753" t="s">
        <v>134</v>
      </c>
      <c r="B2753" t="str">
        <f>VLOOKUP(A2753,'Cód dos países'!$A$3:$C$199,2,FALSE)</f>
        <v>IND</v>
      </c>
      <c r="C2753">
        <f>VLOOKUP(A2753,'Cód dos países'!$A$3:$C$199,3,FALSE)</f>
        <v>78</v>
      </c>
      <c r="D2753">
        <v>2005</v>
      </c>
      <c r="E2753">
        <f t="shared" si="40"/>
        <v>782005</v>
      </c>
      <c r="F2753" s="53">
        <v>0.75</v>
      </c>
    </row>
    <row r="2754" spans="1:6" x14ac:dyDescent="0.25">
      <c r="A2754" t="s">
        <v>136</v>
      </c>
      <c r="B2754" t="str">
        <f>VLOOKUP(A2754,'Cód dos países'!$A$3:$C$199,2,FALSE)</f>
        <v>IRL</v>
      </c>
      <c r="C2754">
        <f>VLOOKUP(A2754,'Cód dos países'!$A$3:$C$199,3,FALSE)</f>
        <v>82</v>
      </c>
      <c r="D2754">
        <v>2005</v>
      </c>
      <c r="E2754">
        <f t="shared" si="40"/>
        <v>822005</v>
      </c>
      <c r="F2754" s="53">
        <v>0.875</v>
      </c>
    </row>
    <row r="2755" spans="1:6" x14ac:dyDescent="0.25">
      <c r="A2755" t="s">
        <v>138</v>
      </c>
      <c r="B2755" t="str">
        <f>VLOOKUP(A2755,'Cód dos países'!$A$3:$C$199,2,FALSE)</f>
        <v>IRN</v>
      </c>
      <c r="C2755">
        <f>VLOOKUP(A2755,'Cód dos países'!$A$3:$C$199,3,FALSE)</f>
        <v>80</v>
      </c>
      <c r="D2755">
        <v>2005</v>
      </c>
      <c r="E2755">
        <f t="shared" si="40"/>
        <v>802005</v>
      </c>
      <c r="F2755" s="53">
        <v>0.625</v>
      </c>
    </row>
    <row r="2756" spans="1:6" x14ac:dyDescent="0.25">
      <c r="A2756" t="s">
        <v>140</v>
      </c>
      <c r="B2756" t="str">
        <f>VLOOKUP(A2756,'Cód dos países'!$A$3:$C$199,2,FALSE)</f>
        <v>IRQ</v>
      </c>
      <c r="C2756">
        <f>VLOOKUP(A2756,'Cód dos países'!$A$3:$C$199,3,FALSE)</f>
        <v>81</v>
      </c>
      <c r="D2756">
        <v>2005</v>
      </c>
      <c r="E2756">
        <f t="shared" si="40"/>
        <v>812005</v>
      </c>
      <c r="F2756" s="53">
        <v>0.1875</v>
      </c>
    </row>
    <row r="2757" spans="1:6" x14ac:dyDescent="0.25">
      <c r="A2757" t="s">
        <v>142</v>
      </c>
      <c r="B2757" t="str">
        <f>VLOOKUP(A2757,'Cód dos países'!$A$3:$C$199,2,FALSE)</f>
        <v>ISL</v>
      </c>
      <c r="C2757">
        <f>VLOOKUP(A2757,'Cód dos países'!$A$3:$C$199,3,FALSE)</f>
        <v>77</v>
      </c>
      <c r="D2757">
        <v>2005</v>
      </c>
      <c r="E2757">
        <f t="shared" si="40"/>
        <v>772005</v>
      </c>
      <c r="F2757" s="53">
        <v>1</v>
      </c>
    </row>
    <row r="2758" spans="1:6" x14ac:dyDescent="0.25">
      <c r="A2758" t="s">
        <v>144</v>
      </c>
      <c r="B2758" t="str">
        <f>VLOOKUP(A2758,'Cód dos países'!$A$3:$C$199,2,FALSE)</f>
        <v>ISR</v>
      </c>
      <c r="C2758">
        <f>VLOOKUP(A2758,'Cód dos países'!$A$3:$C$199,3,FALSE)</f>
        <v>83</v>
      </c>
      <c r="D2758">
        <v>2005</v>
      </c>
      <c r="E2758">
        <f t="shared" si="40"/>
        <v>832005</v>
      </c>
      <c r="F2758" s="53">
        <v>0.625</v>
      </c>
    </row>
    <row r="2759" spans="1:6" x14ac:dyDescent="0.25">
      <c r="A2759" t="s">
        <v>146</v>
      </c>
      <c r="B2759" t="str">
        <f>VLOOKUP(A2759,'Cód dos países'!$A$3:$C$199,2,FALSE)</f>
        <v>ITA</v>
      </c>
      <c r="C2759">
        <f>VLOOKUP(A2759,'Cód dos países'!$A$3:$C$199,3,FALSE)</f>
        <v>84</v>
      </c>
      <c r="D2759">
        <v>2005</v>
      </c>
      <c r="E2759">
        <f t="shared" si="40"/>
        <v>842005</v>
      </c>
      <c r="F2759" s="53">
        <v>0.75</v>
      </c>
    </row>
    <row r="2760" spans="1:6" x14ac:dyDescent="0.25">
      <c r="A2760" t="s">
        <v>148</v>
      </c>
      <c r="B2760" t="str">
        <f>VLOOKUP(A2760,'Cód dos países'!$A$3:$C$199,2,FALSE)</f>
        <v>JAM</v>
      </c>
      <c r="C2760">
        <f>VLOOKUP(A2760,'Cód dos países'!$A$3:$C$199,3,FALSE)</f>
        <v>85</v>
      </c>
      <c r="D2760">
        <v>2005</v>
      </c>
      <c r="E2760">
        <f t="shared" si="40"/>
        <v>852005</v>
      </c>
      <c r="F2760" s="53">
        <v>0.375</v>
      </c>
    </row>
    <row r="2761" spans="1:6" x14ac:dyDescent="0.25">
      <c r="A2761" t="s">
        <v>150</v>
      </c>
      <c r="B2761" t="str">
        <f>VLOOKUP(A2761,'Cód dos países'!$A$3:$C$199,2,FALSE)</f>
        <v>JOR</v>
      </c>
      <c r="C2761">
        <f>VLOOKUP(A2761,'Cód dos países'!$A$3:$C$199,3,FALSE)</f>
        <v>87</v>
      </c>
      <c r="D2761">
        <v>2005</v>
      </c>
      <c r="E2761">
        <f t="shared" si="40"/>
        <v>872005</v>
      </c>
      <c r="F2761" s="53">
        <v>0.6875</v>
      </c>
    </row>
    <row r="2762" spans="1:6" x14ac:dyDescent="0.25">
      <c r="A2762" t="s">
        <v>152</v>
      </c>
      <c r="B2762" t="str">
        <f>VLOOKUP(A2762,'Cód dos países'!$A$3:$C$199,2,FALSE)</f>
        <v>JPN</v>
      </c>
      <c r="C2762">
        <f>VLOOKUP(A2762,'Cód dos países'!$A$3:$C$199,3,FALSE)</f>
        <v>86</v>
      </c>
      <c r="D2762">
        <v>2005</v>
      </c>
      <c r="E2762">
        <f t="shared" si="40"/>
        <v>862005</v>
      </c>
      <c r="F2762" s="53">
        <v>0.9375</v>
      </c>
    </row>
    <row r="2763" spans="1:6" x14ac:dyDescent="0.25">
      <c r="A2763" t="s">
        <v>154</v>
      </c>
      <c r="B2763" t="str">
        <f>VLOOKUP(A2763,'Cód dos países'!$A$3:$C$199,2,FALSE)</f>
        <v>KAZ</v>
      </c>
      <c r="C2763">
        <f>VLOOKUP(A2763,'Cód dos países'!$A$3:$C$199,3,FALSE)</f>
        <v>88</v>
      </c>
      <c r="D2763">
        <v>2005</v>
      </c>
      <c r="E2763">
        <f t="shared" si="40"/>
        <v>882005</v>
      </c>
      <c r="F2763" s="53">
        <v>0.5</v>
      </c>
    </row>
    <row r="2764" spans="1:6" x14ac:dyDescent="0.25">
      <c r="A2764" t="s">
        <v>156</v>
      </c>
      <c r="B2764" t="str">
        <f>VLOOKUP(A2764,'Cód dos países'!$A$3:$C$199,2,FALSE)</f>
        <v>KEN</v>
      </c>
      <c r="C2764">
        <f>VLOOKUP(A2764,'Cód dos países'!$A$3:$C$199,3,FALSE)</f>
        <v>89</v>
      </c>
      <c r="D2764">
        <v>2005</v>
      </c>
      <c r="E2764">
        <f t="shared" si="40"/>
        <v>892005</v>
      </c>
      <c r="F2764" s="53">
        <v>0.375</v>
      </c>
    </row>
    <row r="2765" spans="1:6" x14ac:dyDescent="0.25">
      <c r="A2765" t="s">
        <v>154</v>
      </c>
      <c r="B2765" t="str">
        <f>VLOOKUP(A2765,'Cód dos países'!$A$3:$C$199,2,FALSE)</f>
        <v>KAZ</v>
      </c>
      <c r="C2765">
        <f>VLOOKUP(A2765,'Cód dos países'!$A$3:$C$199,3,FALSE)</f>
        <v>88</v>
      </c>
      <c r="D2765">
        <v>2005</v>
      </c>
      <c r="E2765">
        <f t="shared" si="40"/>
        <v>882005</v>
      </c>
      <c r="F2765" s="53">
        <v>0.25</v>
      </c>
    </row>
    <row r="2766" spans="1:6" x14ac:dyDescent="0.25">
      <c r="A2766" t="s">
        <v>160</v>
      </c>
      <c r="B2766" t="str">
        <f>VLOOKUP(A2766,'Cód dos países'!$A$3:$C$199,2,FALSE)</f>
        <v>KHM</v>
      </c>
      <c r="C2766">
        <f>VLOOKUP(A2766,'Cód dos países'!$A$3:$C$199,3,FALSE)</f>
        <v>29</v>
      </c>
      <c r="D2766">
        <v>2005</v>
      </c>
      <c r="E2766">
        <f t="shared" si="40"/>
        <v>292005</v>
      </c>
      <c r="F2766" s="53">
        <v>0.375</v>
      </c>
    </row>
    <row r="2767" spans="1:6" x14ac:dyDescent="0.25">
      <c r="A2767" t="s">
        <v>356</v>
      </c>
      <c r="B2767" t="str">
        <f>VLOOKUP(A2767,'Cód dos países'!$A$3:$C$199,2,FALSE)</f>
        <v>KIR</v>
      </c>
      <c r="C2767">
        <f>VLOOKUP(A2767,'Cód dos países'!$A$3:$C$199,3,FALSE)</f>
        <v>90</v>
      </c>
      <c r="D2767">
        <v>2005</v>
      </c>
      <c r="E2767">
        <f t="shared" si="40"/>
        <v>902005</v>
      </c>
      <c r="F2767" s="53">
        <v>0.875</v>
      </c>
    </row>
    <row r="2768" spans="1:6" x14ac:dyDescent="0.25">
      <c r="A2768" t="s">
        <v>367</v>
      </c>
      <c r="B2768" t="str">
        <f>VLOOKUP(A2768,'Cód dos países'!$A$3:$C$199,2,FALSE)</f>
        <v>KNA</v>
      </c>
      <c r="C2768">
        <f>VLOOKUP(A2768,'Cód dos países'!$A$3:$C$199,3,FALSE)</f>
        <v>163</v>
      </c>
      <c r="D2768">
        <v>2005</v>
      </c>
      <c r="E2768">
        <f t="shared" si="40"/>
        <v>1632005</v>
      </c>
      <c r="F2768" s="53">
        <v>0.8125</v>
      </c>
    </row>
    <row r="2769" spans="1:6" x14ac:dyDescent="0.25">
      <c r="A2769" t="s">
        <v>432</v>
      </c>
      <c r="B2769" t="str">
        <f>VLOOKUP(A2769,'Cód dos países'!$A$3:$C$199,2,FALSE)</f>
        <v>KOR</v>
      </c>
      <c r="C2769">
        <f>VLOOKUP(A2769,'Cód dos países'!$A$3:$C$199,3,FALSE)</f>
        <v>92</v>
      </c>
      <c r="D2769">
        <v>2005</v>
      </c>
      <c r="E2769">
        <f t="shared" si="40"/>
        <v>922005</v>
      </c>
      <c r="F2769" s="53">
        <v>0.8125</v>
      </c>
    </row>
    <row r="2770" spans="1:6" x14ac:dyDescent="0.25">
      <c r="A2770" t="s">
        <v>163</v>
      </c>
      <c r="B2770" t="str">
        <f>VLOOKUP(A2770,'Cód dos países'!$A$3:$C$199,2,FALSE)</f>
        <v>KWT</v>
      </c>
      <c r="C2770">
        <f>VLOOKUP(A2770,'Cód dos países'!$A$3:$C$199,3,FALSE)</f>
        <v>94</v>
      </c>
      <c r="D2770">
        <v>2005</v>
      </c>
      <c r="E2770">
        <f t="shared" si="40"/>
        <v>942005</v>
      </c>
      <c r="F2770" s="53">
        <v>0.8125</v>
      </c>
    </row>
    <row r="2771" spans="1:6" x14ac:dyDescent="0.25">
      <c r="A2771" t="s">
        <v>165</v>
      </c>
      <c r="B2771" t="str">
        <f>VLOOKUP(A2771,'Cód dos países'!$A$3:$C$199,2,FALSE)</f>
        <v>LAO</v>
      </c>
      <c r="C2771">
        <f>VLOOKUP(A2771,'Cód dos países'!$A$3:$C$199,3,FALSE)</f>
        <v>96</v>
      </c>
      <c r="D2771">
        <v>2005</v>
      </c>
      <c r="E2771">
        <f t="shared" si="40"/>
        <v>962005</v>
      </c>
      <c r="F2771" s="53">
        <v>0.4375</v>
      </c>
    </row>
    <row r="2772" spans="1:6" x14ac:dyDescent="0.25">
      <c r="A2772" t="s">
        <v>167</v>
      </c>
      <c r="B2772" t="str">
        <f>VLOOKUP(A2772,'Cód dos países'!$A$3:$C$199,2,FALSE)</f>
        <v>LBN</v>
      </c>
      <c r="C2772">
        <f>VLOOKUP(A2772,'Cód dos países'!$A$3:$C$199,3,FALSE)</f>
        <v>98</v>
      </c>
      <c r="D2772">
        <v>2005</v>
      </c>
      <c r="E2772">
        <f t="shared" si="40"/>
        <v>982005</v>
      </c>
      <c r="F2772" s="53">
        <v>0.625</v>
      </c>
    </row>
    <row r="2773" spans="1:6" x14ac:dyDescent="0.25">
      <c r="A2773" t="s">
        <v>169</v>
      </c>
      <c r="B2773" t="str">
        <f>VLOOKUP(A2773,'Cód dos países'!$A$3:$C$199,2,FALSE)</f>
        <v>LBR</v>
      </c>
      <c r="C2773">
        <f>VLOOKUP(A2773,'Cód dos países'!$A$3:$C$199,3,FALSE)</f>
        <v>100</v>
      </c>
      <c r="D2773">
        <v>2005</v>
      </c>
      <c r="E2773">
        <f t="shared" si="40"/>
        <v>1002005</v>
      </c>
      <c r="F2773" s="53">
        <v>0.25</v>
      </c>
    </row>
    <row r="2774" spans="1:6" x14ac:dyDescent="0.25">
      <c r="A2774" t="s">
        <v>171</v>
      </c>
      <c r="B2774" t="str">
        <f>VLOOKUP(A2774,'Cód dos países'!$A$3:$C$199,2,FALSE)</f>
        <v>LBY</v>
      </c>
      <c r="C2774">
        <f>VLOOKUP(A2774,'Cód dos países'!$A$3:$C$199,3,FALSE)</f>
        <v>101</v>
      </c>
      <c r="D2774">
        <v>2005</v>
      </c>
      <c r="E2774">
        <f t="shared" si="40"/>
        <v>1012005</v>
      </c>
      <c r="F2774" s="53">
        <v>0.5625</v>
      </c>
    </row>
    <row r="2775" spans="1:6" x14ac:dyDescent="0.25">
      <c r="A2775" t="s">
        <v>368</v>
      </c>
      <c r="B2775" t="str">
        <f>VLOOKUP(A2775,'Cód dos países'!$A$3:$C$199,2,FALSE)</f>
        <v>LCA</v>
      </c>
      <c r="C2775">
        <f>VLOOKUP(A2775,'Cód dos países'!$A$3:$C$199,3,FALSE)</f>
        <v>164</v>
      </c>
      <c r="D2775">
        <v>2005</v>
      </c>
      <c r="E2775">
        <f t="shared" si="40"/>
        <v>1642005</v>
      </c>
      <c r="F2775" s="53">
        <v>0.8125</v>
      </c>
    </row>
    <row r="2776" spans="1:6" x14ac:dyDescent="0.25">
      <c r="A2776" t="s">
        <v>359</v>
      </c>
      <c r="B2776" t="str">
        <f>VLOOKUP(A2776,'Cód dos países'!$A$3:$C$199,2,FALSE)</f>
        <v>LIE</v>
      </c>
      <c r="C2776">
        <f>VLOOKUP(A2776,'Cód dos países'!$A$3:$C$199,3,FALSE)</f>
        <v>102</v>
      </c>
      <c r="D2776">
        <v>2005</v>
      </c>
      <c r="E2776">
        <f t="shared" si="40"/>
        <v>1022005</v>
      </c>
      <c r="F2776" s="53">
        <v>0.875</v>
      </c>
    </row>
    <row r="2777" spans="1:6" x14ac:dyDescent="0.25">
      <c r="A2777" t="s">
        <v>173</v>
      </c>
      <c r="B2777" t="str">
        <f>VLOOKUP(A2777,'Cód dos países'!$A$3:$C$199,2,FALSE)</f>
        <v>LKA</v>
      </c>
      <c r="C2777">
        <f>VLOOKUP(A2777,'Cód dos países'!$A$3:$C$199,3,FALSE)</f>
        <v>162</v>
      </c>
      <c r="D2777">
        <v>2005</v>
      </c>
      <c r="E2777">
        <f t="shared" si="40"/>
        <v>1622005</v>
      </c>
      <c r="F2777" s="53">
        <v>0.6875</v>
      </c>
    </row>
    <row r="2778" spans="1:6" x14ac:dyDescent="0.25">
      <c r="A2778" t="s">
        <v>175</v>
      </c>
      <c r="B2778" t="str">
        <f>VLOOKUP(A2778,'Cód dos países'!$A$3:$C$199,2,FALSE)</f>
        <v>LSO</v>
      </c>
      <c r="C2778">
        <f>VLOOKUP(A2778,'Cód dos países'!$A$3:$C$199,3,FALSE)</f>
        <v>99</v>
      </c>
      <c r="D2778">
        <v>2005</v>
      </c>
      <c r="E2778">
        <f t="shared" si="40"/>
        <v>992005</v>
      </c>
      <c r="F2778" s="53">
        <v>0.5625</v>
      </c>
    </row>
    <row r="2779" spans="1:6" x14ac:dyDescent="0.25">
      <c r="A2779" t="s">
        <v>177</v>
      </c>
      <c r="B2779" t="str">
        <f>VLOOKUP(A2779,'Cód dos países'!$A$3:$C$199,2,FALSE)</f>
        <v>LTU</v>
      </c>
      <c r="C2779">
        <f>VLOOKUP(A2779,'Cód dos países'!$A$3:$C$199,3,FALSE)</f>
        <v>103</v>
      </c>
      <c r="D2779">
        <v>2005</v>
      </c>
      <c r="E2779">
        <f t="shared" si="40"/>
        <v>1032005</v>
      </c>
      <c r="F2779" s="53">
        <v>0.75</v>
      </c>
    </row>
    <row r="2780" spans="1:6" x14ac:dyDescent="0.25">
      <c r="A2780" t="s">
        <v>179</v>
      </c>
      <c r="B2780" t="str">
        <f>VLOOKUP(A2780,'Cód dos países'!$A$3:$C$199,2,FALSE)</f>
        <v>LUX</v>
      </c>
      <c r="C2780">
        <f>VLOOKUP(A2780,'Cód dos países'!$A$3:$C$199,3,FALSE)</f>
        <v>104</v>
      </c>
      <c r="D2780">
        <v>2005</v>
      </c>
      <c r="E2780">
        <f t="shared" si="40"/>
        <v>1042005</v>
      </c>
      <c r="F2780" s="53">
        <v>1</v>
      </c>
    </row>
    <row r="2781" spans="1:6" x14ac:dyDescent="0.25">
      <c r="A2781" t="s">
        <v>181</v>
      </c>
      <c r="B2781" t="str">
        <f>VLOOKUP(A2781,'Cód dos países'!$A$3:$C$199,2,FALSE)</f>
        <v>LVA</v>
      </c>
      <c r="C2781">
        <f>VLOOKUP(A2781,'Cód dos países'!$A$3:$C$199,3,FALSE)</f>
        <v>97</v>
      </c>
      <c r="D2781">
        <v>2005</v>
      </c>
      <c r="E2781">
        <f t="shared" si="40"/>
        <v>972005</v>
      </c>
      <c r="F2781" s="53">
        <v>0.6875</v>
      </c>
    </row>
    <row r="2782" spans="1:6" x14ac:dyDescent="0.25">
      <c r="A2782" t="s">
        <v>593</v>
      </c>
      <c r="B2782" t="e">
        <f>VLOOKUP(A2782,'Cód dos países'!$A$3:$C$199,2,FALSE)</f>
        <v>#N/A</v>
      </c>
      <c r="C2782" t="e">
        <f>VLOOKUP(A2782,'Cód dos países'!$A$3:$C$199,3,FALSE)</f>
        <v>#N/A</v>
      </c>
      <c r="D2782">
        <v>2005</v>
      </c>
      <c r="E2782" t="e">
        <f t="shared" si="40"/>
        <v>#N/A</v>
      </c>
      <c r="F2782" s="53">
        <v>0.8125</v>
      </c>
    </row>
    <row r="2783" spans="1:6" x14ac:dyDescent="0.25">
      <c r="A2783" t="s">
        <v>183</v>
      </c>
      <c r="B2783" t="str">
        <f>VLOOKUP(A2783,'Cód dos países'!$A$3:$C$199,2,FALSE)</f>
        <v>MAR</v>
      </c>
      <c r="C2783">
        <f>VLOOKUP(A2783,'Cód dos países'!$A$3:$C$199,3,FALSE)</f>
        <v>121</v>
      </c>
      <c r="D2783">
        <v>2005</v>
      </c>
      <c r="E2783">
        <f t="shared" si="40"/>
        <v>1212005</v>
      </c>
      <c r="F2783" s="53">
        <v>0.625</v>
      </c>
    </row>
    <row r="2784" spans="1:6" x14ac:dyDescent="0.25">
      <c r="A2784" t="s">
        <v>185</v>
      </c>
      <c r="B2784" t="str">
        <f>VLOOKUP(A2784,'Cód dos países'!$A$3:$C$199,2,FALSE)</f>
        <v>MDA</v>
      </c>
      <c r="C2784">
        <f>VLOOKUP(A2784,'Cód dos países'!$A$3:$C$199,3,FALSE)</f>
        <v>117</v>
      </c>
      <c r="D2784">
        <v>2005</v>
      </c>
      <c r="E2784">
        <f t="shared" si="40"/>
        <v>1172005</v>
      </c>
      <c r="F2784" s="53">
        <v>0.375</v>
      </c>
    </row>
    <row r="2785" spans="1:6" x14ac:dyDescent="0.25">
      <c r="A2785" t="s">
        <v>187</v>
      </c>
      <c r="B2785" t="str">
        <f>VLOOKUP(A2785,'Cód dos países'!$A$3:$C$199,2,FALSE)</f>
        <v>MDG</v>
      </c>
      <c r="C2785">
        <f>VLOOKUP(A2785,'Cód dos países'!$A$3:$C$199,3,FALSE)</f>
        <v>106</v>
      </c>
      <c r="D2785">
        <v>2005</v>
      </c>
      <c r="E2785">
        <f t="shared" si="40"/>
        <v>1062005</v>
      </c>
      <c r="F2785" s="53">
        <v>0.625</v>
      </c>
    </row>
    <row r="2786" spans="1:6" x14ac:dyDescent="0.25">
      <c r="A2786" t="s">
        <v>189</v>
      </c>
      <c r="B2786" t="str">
        <f>VLOOKUP(A2786,'Cód dos países'!$A$3:$C$199,2,FALSE)</f>
        <v>MDV</v>
      </c>
      <c r="C2786">
        <f>VLOOKUP(A2786,'Cód dos países'!$A$3:$C$199,3,FALSE)</f>
        <v>109</v>
      </c>
      <c r="D2786">
        <v>2005</v>
      </c>
      <c r="E2786">
        <f t="shared" si="40"/>
        <v>1092005</v>
      </c>
      <c r="F2786" s="53">
        <v>0.6875</v>
      </c>
    </row>
    <row r="2787" spans="1:6" x14ac:dyDescent="0.25">
      <c r="A2787" t="s">
        <v>191</v>
      </c>
      <c r="B2787" t="str">
        <f>VLOOKUP(A2787,'Cód dos países'!$A$3:$C$199,2,FALSE)</f>
        <v>MEX</v>
      </c>
      <c r="C2787">
        <f>VLOOKUP(A2787,'Cód dos países'!$A$3:$C$199,3,FALSE)</f>
        <v>115</v>
      </c>
      <c r="D2787">
        <v>2005</v>
      </c>
      <c r="E2787">
        <f t="shared" si="40"/>
        <v>1152005</v>
      </c>
      <c r="F2787" s="53">
        <v>0.4375</v>
      </c>
    </row>
    <row r="2788" spans="1:6" x14ac:dyDescent="0.25">
      <c r="A2788" t="s">
        <v>193</v>
      </c>
      <c r="B2788" t="str">
        <f>VLOOKUP(A2788,'Cód dos países'!$A$3:$C$199,2,FALSE)</f>
        <v>MKD</v>
      </c>
      <c r="C2788">
        <f>VLOOKUP(A2788,'Cód dos países'!$A$3:$C$199,3,FALSE)</f>
        <v>105</v>
      </c>
      <c r="D2788">
        <v>2005</v>
      </c>
      <c r="E2788">
        <f t="shared" si="40"/>
        <v>1052005</v>
      </c>
      <c r="F2788" s="53">
        <v>0.5</v>
      </c>
    </row>
    <row r="2789" spans="1:6" x14ac:dyDescent="0.25">
      <c r="A2789" t="s">
        <v>195</v>
      </c>
      <c r="B2789" t="str">
        <f>VLOOKUP(A2789,'Cód dos países'!$A$3:$C$199,2,FALSE)</f>
        <v>MLI</v>
      </c>
      <c r="C2789">
        <f>VLOOKUP(A2789,'Cód dos países'!$A$3:$C$199,3,FALSE)</f>
        <v>110</v>
      </c>
      <c r="D2789">
        <v>2005</v>
      </c>
      <c r="E2789">
        <f t="shared" si="40"/>
        <v>1102005</v>
      </c>
      <c r="F2789" s="53">
        <v>0.6875</v>
      </c>
    </row>
    <row r="2790" spans="1:6" x14ac:dyDescent="0.25">
      <c r="A2790" t="s">
        <v>197</v>
      </c>
      <c r="B2790" t="str">
        <f>VLOOKUP(A2790,'Cód dos países'!$A$3:$C$199,2,FALSE)</f>
        <v>MLT</v>
      </c>
      <c r="C2790">
        <f>VLOOKUP(A2790,'Cód dos países'!$A$3:$C$199,3,FALSE)</f>
        <v>111</v>
      </c>
      <c r="D2790">
        <v>2005</v>
      </c>
      <c r="E2790">
        <f t="shared" si="40"/>
        <v>1112005</v>
      </c>
      <c r="F2790" s="53">
        <v>0.9375</v>
      </c>
    </row>
    <row r="2791" spans="1:6" x14ac:dyDescent="0.25">
      <c r="A2791" t="s">
        <v>338</v>
      </c>
      <c r="B2791" t="str">
        <f>VLOOKUP(A2791,'Cód dos países'!$A$3:$C$199,2,FALSE)</f>
        <v>MMR</v>
      </c>
      <c r="C2791">
        <f>VLOOKUP(A2791,'Cód dos países'!$A$3:$C$199,3,FALSE)</f>
        <v>123</v>
      </c>
      <c r="D2791">
        <v>2005</v>
      </c>
      <c r="E2791">
        <f t="shared" si="40"/>
        <v>1232005</v>
      </c>
      <c r="F2791" s="53">
        <v>0.375</v>
      </c>
    </row>
    <row r="2792" spans="1:6" x14ac:dyDescent="0.25">
      <c r="A2792" t="s">
        <v>201</v>
      </c>
      <c r="B2792" t="str">
        <f>VLOOKUP(A2792,'Cód dos países'!$A$3:$C$199,2,FALSE)</f>
        <v>MNG</v>
      </c>
      <c r="C2792">
        <f>VLOOKUP(A2792,'Cód dos países'!$A$3:$C$199,3,FALSE)</f>
        <v>119</v>
      </c>
      <c r="D2792">
        <v>2005</v>
      </c>
      <c r="E2792">
        <f t="shared" si="40"/>
        <v>1192005</v>
      </c>
      <c r="F2792" s="53">
        <v>0.6875</v>
      </c>
    </row>
    <row r="2793" spans="1:6" x14ac:dyDescent="0.25">
      <c r="A2793" t="s">
        <v>200</v>
      </c>
      <c r="B2793" t="str">
        <f>VLOOKUP(A2793,'Cód dos países'!$A$3:$C$199,2,FALSE)</f>
        <v>MNP</v>
      </c>
      <c r="C2793">
        <f>VLOOKUP(A2793,'Cód dos países'!$A$3:$C$199,3,FALSE)</f>
        <v>120</v>
      </c>
      <c r="D2793">
        <v>2005</v>
      </c>
      <c r="E2793">
        <f t="shared" si="40"/>
        <v>1202005</v>
      </c>
      <c r="F2793" s="53" t="e">
        <v>#N/A</v>
      </c>
    </row>
    <row r="2794" spans="1:6" x14ac:dyDescent="0.25">
      <c r="A2794" t="s">
        <v>203</v>
      </c>
      <c r="B2794" t="str">
        <f>VLOOKUP(A2794,'Cód dos países'!$A$3:$C$199,2,FALSE)</f>
        <v>MOZ</v>
      </c>
      <c r="C2794">
        <f>VLOOKUP(A2794,'Cód dos países'!$A$3:$C$199,3,FALSE)</f>
        <v>122</v>
      </c>
      <c r="D2794">
        <v>2005</v>
      </c>
      <c r="E2794">
        <f t="shared" si="40"/>
        <v>1222005</v>
      </c>
      <c r="F2794" s="53">
        <v>0.4375</v>
      </c>
    </row>
    <row r="2795" spans="1:6" x14ac:dyDescent="0.25">
      <c r="A2795" t="s">
        <v>205</v>
      </c>
      <c r="B2795" t="str">
        <f>VLOOKUP(A2795,'Cód dos países'!$A$3:$C$199,2,FALSE)</f>
        <v>MRT</v>
      </c>
      <c r="C2795">
        <f>VLOOKUP(A2795,'Cód dos países'!$A$3:$C$199,3,FALSE)</f>
        <v>113</v>
      </c>
      <c r="D2795">
        <v>2005</v>
      </c>
      <c r="E2795">
        <f t="shared" si="40"/>
        <v>1132005</v>
      </c>
      <c r="F2795" s="53">
        <v>0.5625</v>
      </c>
    </row>
    <row r="2796" spans="1:6" x14ac:dyDescent="0.25">
      <c r="A2796" t="s">
        <v>594</v>
      </c>
      <c r="B2796" t="e">
        <f>VLOOKUP(A2796,'Cód dos países'!$A$3:$C$199,2,FALSE)</f>
        <v>#N/A</v>
      </c>
      <c r="C2796" t="e">
        <f>VLOOKUP(A2796,'Cód dos países'!$A$3:$C$199,3,FALSE)</f>
        <v>#N/A</v>
      </c>
      <c r="D2796">
        <v>2005</v>
      </c>
      <c r="E2796" t="e">
        <f t="shared" si="40"/>
        <v>#N/A</v>
      </c>
      <c r="F2796" s="53">
        <v>0.8125</v>
      </c>
    </row>
    <row r="2797" spans="1:6" x14ac:dyDescent="0.25">
      <c r="A2797" t="s">
        <v>207</v>
      </c>
      <c r="B2797" t="str">
        <f>VLOOKUP(A2797,'Cód dos países'!$A$3:$C$199,2,FALSE)</f>
        <v>MUS</v>
      </c>
      <c r="C2797">
        <f>VLOOKUP(A2797,'Cód dos países'!$A$3:$C$199,3,FALSE)</f>
        <v>114</v>
      </c>
      <c r="D2797">
        <v>2005</v>
      </c>
      <c r="E2797">
        <f t="shared" si="40"/>
        <v>1142005</v>
      </c>
      <c r="F2797" s="53">
        <v>0.875</v>
      </c>
    </row>
    <row r="2798" spans="1:6" x14ac:dyDescent="0.25">
      <c r="A2798" t="s">
        <v>209</v>
      </c>
      <c r="B2798" t="str">
        <f>VLOOKUP(A2798,'Cód dos países'!$A$3:$C$199,2,FALSE)</f>
        <v>MWI</v>
      </c>
      <c r="C2798">
        <f>VLOOKUP(A2798,'Cód dos países'!$A$3:$C$199,3,FALSE)</f>
        <v>107</v>
      </c>
      <c r="D2798">
        <v>2005</v>
      </c>
      <c r="E2798">
        <f t="shared" ref="E2798:E2861" si="41">C2798*10000+D2798</f>
        <v>1072005</v>
      </c>
      <c r="F2798" s="53">
        <v>0.5625</v>
      </c>
    </row>
    <row r="2799" spans="1:6" x14ac:dyDescent="0.25">
      <c r="A2799" t="s">
        <v>211</v>
      </c>
      <c r="B2799" t="str">
        <f>VLOOKUP(A2799,'Cód dos países'!$A$3:$C$199,2,FALSE)</f>
        <v>MYS</v>
      </c>
      <c r="C2799">
        <f>VLOOKUP(A2799,'Cód dos países'!$A$3:$C$199,3,FALSE)</f>
        <v>108</v>
      </c>
      <c r="D2799">
        <v>2005</v>
      </c>
      <c r="E2799">
        <f t="shared" si="41"/>
        <v>1082005</v>
      </c>
      <c r="F2799" s="53">
        <v>0.75</v>
      </c>
    </row>
    <row r="2800" spans="1:6" x14ac:dyDescent="0.25">
      <c r="A2800" t="s">
        <v>213</v>
      </c>
      <c r="B2800" t="str">
        <f>VLOOKUP(A2800,'Cód dos países'!$A$3:$C$199,2,FALSE)</f>
        <v>NAM</v>
      </c>
      <c r="C2800">
        <f>VLOOKUP(A2800,'Cód dos países'!$A$3:$C$199,3,FALSE)</f>
        <v>124</v>
      </c>
      <c r="D2800">
        <v>2005</v>
      </c>
      <c r="E2800">
        <f t="shared" si="41"/>
        <v>1242005</v>
      </c>
      <c r="F2800" s="53">
        <v>0.6875</v>
      </c>
    </row>
    <row r="2801" spans="1:6" x14ac:dyDescent="0.25">
      <c r="A2801" t="s">
        <v>215</v>
      </c>
      <c r="B2801" t="str">
        <f>VLOOKUP(A2801,'Cód dos países'!$A$3:$C$199,2,FALSE)</f>
        <v>NER</v>
      </c>
      <c r="C2801">
        <f>VLOOKUP(A2801,'Cód dos países'!$A$3:$C$199,3,FALSE)</f>
        <v>130</v>
      </c>
      <c r="D2801">
        <v>2005</v>
      </c>
      <c r="E2801">
        <f t="shared" si="41"/>
        <v>1302005</v>
      </c>
      <c r="F2801" s="53">
        <v>0.4375</v>
      </c>
    </row>
    <row r="2802" spans="1:6" x14ac:dyDescent="0.25">
      <c r="A2802" t="s">
        <v>217</v>
      </c>
      <c r="B2802" t="str">
        <f>VLOOKUP(A2802,'Cód dos países'!$A$3:$C$199,2,FALSE)</f>
        <v>NGA</v>
      </c>
      <c r="C2802">
        <f>VLOOKUP(A2802,'Cód dos países'!$A$3:$C$199,3,FALSE)</f>
        <v>131</v>
      </c>
      <c r="D2802">
        <v>2005</v>
      </c>
      <c r="E2802">
        <f t="shared" si="41"/>
        <v>1312005</v>
      </c>
      <c r="F2802" s="53">
        <v>0.1875</v>
      </c>
    </row>
    <row r="2803" spans="1:6" x14ac:dyDescent="0.25">
      <c r="A2803" t="s">
        <v>219</v>
      </c>
      <c r="B2803" t="str">
        <f>VLOOKUP(A2803,'Cód dos países'!$A$3:$C$199,2,FALSE)</f>
        <v>NIC</v>
      </c>
      <c r="C2803">
        <f>VLOOKUP(A2803,'Cód dos países'!$A$3:$C$199,3,FALSE)</f>
        <v>129</v>
      </c>
      <c r="D2803">
        <v>2005</v>
      </c>
      <c r="E2803">
        <f t="shared" si="41"/>
        <v>1292005</v>
      </c>
      <c r="F2803" s="53">
        <v>0.375</v>
      </c>
    </row>
    <row r="2804" spans="1:6" x14ac:dyDescent="0.25">
      <c r="A2804" t="s">
        <v>221</v>
      </c>
      <c r="B2804" t="str">
        <f>VLOOKUP(A2804,'Cód dos países'!$A$3:$C$199,2,FALSE)</f>
        <v>NLD</v>
      </c>
      <c r="C2804">
        <f>VLOOKUP(A2804,'Cód dos países'!$A$3:$C$199,3,FALSE)</f>
        <v>127</v>
      </c>
      <c r="D2804">
        <v>2005</v>
      </c>
      <c r="E2804">
        <f t="shared" si="41"/>
        <v>1272005</v>
      </c>
      <c r="F2804" s="53">
        <v>0.9375</v>
      </c>
    </row>
    <row r="2805" spans="1:6" x14ac:dyDescent="0.25">
      <c r="A2805" t="s">
        <v>223</v>
      </c>
      <c r="B2805" t="str">
        <f>VLOOKUP(A2805,'Cód dos países'!$A$3:$C$199,2,FALSE)</f>
        <v>NOR</v>
      </c>
      <c r="C2805">
        <f>VLOOKUP(A2805,'Cód dos países'!$A$3:$C$199,3,FALSE)</f>
        <v>132</v>
      </c>
      <c r="D2805">
        <v>2005</v>
      </c>
      <c r="E2805">
        <f t="shared" si="41"/>
        <v>1322005</v>
      </c>
      <c r="F2805" s="53">
        <v>1</v>
      </c>
    </row>
    <row r="2806" spans="1:6" x14ac:dyDescent="0.25">
      <c r="A2806" t="s">
        <v>225</v>
      </c>
      <c r="B2806" t="str">
        <f>VLOOKUP(A2806,'Cód dos países'!$A$3:$C$199,2,FALSE)</f>
        <v>NPL</v>
      </c>
      <c r="C2806">
        <f>VLOOKUP(A2806,'Cód dos países'!$A$3:$C$199,3,FALSE)</f>
        <v>126</v>
      </c>
      <c r="D2806">
        <v>2005</v>
      </c>
      <c r="E2806">
        <f t="shared" si="41"/>
        <v>1262005</v>
      </c>
      <c r="F2806" s="53">
        <v>0.4375</v>
      </c>
    </row>
    <row r="2807" spans="1:6" x14ac:dyDescent="0.25">
      <c r="A2807" t="s">
        <v>227</v>
      </c>
      <c r="B2807" t="str">
        <f>VLOOKUP(A2807,'Cód dos países'!$A$3:$C$199,2,FALSE)</f>
        <v>NZL</v>
      </c>
      <c r="C2807">
        <f>VLOOKUP(A2807,'Cód dos países'!$A$3:$C$199,3,FALSE)</f>
        <v>128</v>
      </c>
      <c r="D2807">
        <v>2005</v>
      </c>
      <c r="E2807">
        <f t="shared" si="41"/>
        <v>1282005</v>
      </c>
      <c r="F2807" s="53">
        <v>1</v>
      </c>
    </row>
    <row r="2808" spans="1:6" x14ac:dyDescent="0.25">
      <c r="A2808" t="s">
        <v>229</v>
      </c>
      <c r="B2808" t="str">
        <f>VLOOKUP(A2808,'Cód dos países'!$A$3:$C$199,2,FALSE)</f>
        <v>OMN</v>
      </c>
      <c r="C2808">
        <f>VLOOKUP(A2808,'Cód dos países'!$A$3:$C$199,3,FALSE)</f>
        <v>133</v>
      </c>
      <c r="D2808">
        <v>2005</v>
      </c>
      <c r="E2808">
        <f t="shared" si="41"/>
        <v>1332005</v>
      </c>
      <c r="F2808" s="53">
        <v>0.75</v>
      </c>
    </row>
    <row r="2809" spans="1:6" x14ac:dyDescent="0.25">
      <c r="A2809" t="s">
        <v>231</v>
      </c>
      <c r="B2809" t="str">
        <f>VLOOKUP(A2809,'Cód dos países'!$A$3:$C$199,2,FALSE)</f>
        <v>PAK</v>
      </c>
      <c r="C2809">
        <f>VLOOKUP(A2809,'Cód dos países'!$A$3:$C$199,3,FALSE)</f>
        <v>134</v>
      </c>
      <c r="D2809">
        <v>2005</v>
      </c>
      <c r="E2809">
        <f t="shared" si="41"/>
        <v>1342005</v>
      </c>
      <c r="F2809" s="53">
        <v>0.375</v>
      </c>
    </row>
    <row r="2810" spans="1:6" x14ac:dyDescent="0.25">
      <c r="A2810" t="s">
        <v>233</v>
      </c>
      <c r="B2810" t="str">
        <f>VLOOKUP(A2810,'Cód dos países'!$A$3:$C$199,2,FALSE)</f>
        <v>PAN</v>
      </c>
      <c r="C2810">
        <f>VLOOKUP(A2810,'Cód dos países'!$A$3:$C$199,3,FALSE)</f>
        <v>136</v>
      </c>
      <c r="D2810">
        <v>2005</v>
      </c>
      <c r="E2810">
        <f t="shared" si="41"/>
        <v>1362005</v>
      </c>
      <c r="F2810" s="53">
        <v>0.5</v>
      </c>
    </row>
    <row r="2811" spans="1:6" x14ac:dyDescent="0.25">
      <c r="A2811" t="s">
        <v>235</v>
      </c>
      <c r="B2811" t="str">
        <f>VLOOKUP(A2811,'Cód dos países'!$A$3:$C$199,2,FALSE)</f>
        <v>PER</v>
      </c>
      <c r="C2811">
        <f>VLOOKUP(A2811,'Cód dos países'!$A$3:$C$199,3,FALSE)</f>
        <v>139</v>
      </c>
      <c r="D2811">
        <v>2005</v>
      </c>
      <c r="E2811">
        <f t="shared" si="41"/>
        <v>1392005</v>
      </c>
      <c r="F2811" s="53">
        <v>0.4375</v>
      </c>
    </row>
    <row r="2812" spans="1:6" x14ac:dyDescent="0.25">
      <c r="A2812" t="s">
        <v>237</v>
      </c>
      <c r="B2812" t="str">
        <f>VLOOKUP(A2812,'Cód dos países'!$A$3:$C$199,2,FALSE)</f>
        <v>PHL</v>
      </c>
      <c r="C2812">
        <f>VLOOKUP(A2812,'Cód dos países'!$A$3:$C$199,3,FALSE)</f>
        <v>140</v>
      </c>
      <c r="D2812">
        <v>2005</v>
      </c>
      <c r="E2812">
        <f t="shared" si="41"/>
        <v>1402005</v>
      </c>
      <c r="F2812" s="53">
        <v>0.625</v>
      </c>
    </row>
    <row r="2813" spans="1:6" x14ac:dyDescent="0.25">
      <c r="A2813" t="s">
        <v>239</v>
      </c>
      <c r="B2813" t="str">
        <f>VLOOKUP(A2813,'Cód dos países'!$A$3:$C$199,2,FALSE)</f>
        <v>PNG</v>
      </c>
      <c r="C2813">
        <f>VLOOKUP(A2813,'Cód dos países'!$A$3:$C$199,3,FALSE)</f>
        <v>137</v>
      </c>
      <c r="D2813">
        <v>2005</v>
      </c>
      <c r="E2813">
        <f t="shared" si="41"/>
        <v>1372005</v>
      </c>
      <c r="F2813" s="53">
        <v>0.25</v>
      </c>
    </row>
    <row r="2814" spans="1:6" x14ac:dyDescent="0.25">
      <c r="A2814" t="s">
        <v>241</v>
      </c>
      <c r="B2814" t="str">
        <f>VLOOKUP(A2814,'Cód dos países'!$A$3:$C$199,2,FALSE)</f>
        <v>POL</v>
      </c>
      <c r="C2814">
        <f>VLOOKUP(A2814,'Cód dos países'!$A$3:$C$199,3,FALSE)</f>
        <v>141</v>
      </c>
      <c r="D2814">
        <v>2005</v>
      </c>
      <c r="E2814">
        <f t="shared" si="41"/>
        <v>1412005</v>
      </c>
      <c r="F2814" s="53">
        <v>0.75</v>
      </c>
    </row>
    <row r="2815" spans="1:6" x14ac:dyDescent="0.25">
      <c r="A2815" t="s">
        <v>595</v>
      </c>
      <c r="B2815" t="e">
        <f>VLOOKUP(A2815,'Cód dos países'!$A$3:$C$199,2,FALSE)</f>
        <v>#N/A</v>
      </c>
      <c r="C2815" t="e">
        <f>VLOOKUP(A2815,'Cód dos países'!$A$3:$C$199,3,FALSE)</f>
        <v>#N/A</v>
      </c>
      <c r="D2815">
        <v>2005</v>
      </c>
      <c r="E2815" t="e">
        <f t="shared" si="41"/>
        <v>#N/A</v>
      </c>
      <c r="F2815" s="53">
        <v>0.75</v>
      </c>
    </row>
    <row r="2816" spans="1:6" x14ac:dyDescent="0.25">
      <c r="A2816" t="s">
        <v>431</v>
      </c>
      <c r="B2816" t="str">
        <f>VLOOKUP(A2816,'Cód dos países'!$A$3:$C$199,2,FALSE)</f>
        <v>PRK</v>
      </c>
      <c r="C2816">
        <f>VLOOKUP(A2816,'Cód dos países'!$A$3:$C$199,3,FALSE)</f>
        <v>91</v>
      </c>
      <c r="D2816">
        <v>2005</v>
      </c>
      <c r="E2816">
        <f t="shared" si="41"/>
        <v>912005</v>
      </c>
      <c r="F2816" s="53">
        <v>0.5</v>
      </c>
    </row>
    <row r="2817" spans="1:6" x14ac:dyDescent="0.25">
      <c r="A2817" t="s">
        <v>244</v>
      </c>
      <c r="B2817" t="str">
        <f>VLOOKUP(A2817,'Cód dos países'!$A$3:$C$199,2,FALSE)</f>
        <v>PRT</v>
      </c>
      <c r="C2817">
        <f>VLOOKUP(A2817,'Cód dos países'!$A$3:$C$199,3,FALSE)</f>
        <v>142</v>
      </c>
      <c r="D2817">
        <v>2005</v>
      </c>
      <c r="E2817">
        <f t="shared" si="41"/>
        <v>1422005</v>
      </c>
      <c r="F2817" s="53">
        <v>0.875</v>
      </c>
    </row>
    <row r="2818" spans="1:6" x14ac:dyDescent="0.25">
      <c r="A2818" t="s">
        <v>246</v>
      </c>
      <c r="B2818" t="str">
        <f>VLOOKUP(A2818,'Cód dos países'!$A$3:$C$199,2,FALSE)</f>
        <v>PRY</v>
      </c>
      <c r="C2818">
        <f>VLOOKUP(A2818,'Cód dos países'!$A$3:$C$199,3,FALSE)</f>
        <v>138</v>
      </c>
      <c r="D2818">
        <v>2005</v>
      </c>
      <c r="E2818">
        <f t="shared" si="41"/>
        <v>1382005</v>
      </c>
      <c r="F2818" s="53">
        <v>0.375</v>
      </c>
    </row>
    <row r="2819" spans="1:6" x14ac:dyDescent="0.25">
      <c r="A2819" t="s">
        <v>248</v>
      </c>
      <c r="B2819" t="str">
        <f>VLOOKUP(A2819,'Cód dos países'!$A$3:$C$199,2,FALSE)</f>
        <v>QAT</v>
      </c>
      <c r="C2819">
        <f>VLOOKUP(A2819,'Cód dos países'!$A$3:$C$199,3,FALSE)</f>
        <v>143</v>
      </c>
      <c r="D2819">
        <v>2005</v>
      </c>
      <c r="E2819">
        <f t="shared" si="41"/>
        <v>1432005</v>
      </c>
      <c r="F2819" s="53">
        <v>0.75</v>
      </c>
    </row>
    <row r="2820" spans="1:6" x14ac:dyDescent="0.25">
      <c r="A2820" t="s">
        <v>596</v>
      </c>
      <c r="B2820" t="e">
        <f>VLOOKUP(A2820,'Cód dos países'!$A$3:$C$199,2,FALSE)</f>
        <v>#N/A</v>
      </c>
      <c r="C2820" t="e">
        <f>VLOOKUP(A2820,'Cód dos países'!$A$3:$C$199,3,FALSE)</f>
        <v>#N/A</v>
      </c>
      <c r="D2820">
        <v>2005</v>
      </c>
      <c r="E2820" t="e">
        <f t="shared" si="41"/>
        <v>#N/A</v>
      </c>
      <c r="F2820" s="53">
        <v>0.875</v>
      </c>
    </row>
    <row r="2821" spans="1:6" x14ac:dyDescent="0.25">
      <c r="A2821" t="s">
        <v>250</v>
      </c>
      <c r="B2821" t="str">
        <f>VLOOKUP(A2821,'Cód dos países'!$A$3:$C$199,2,FALSE)</f>
        <v>ROM</v>
      </c>
      <c r="C2821">
        <f>VLOOKUP(A2821,'Cód dos países'!$A$3:$C$199,3,FALSE)</f>
        <v>144</v>
      </c>
      <c r="D2821">
        <v>2005</v>
      </c>
      <c r="E2821">
        <f t="shared" si="41"/>
        <v>1442005</v>
      </c>
      <c r="F2821" s="53">
        <v>0.625</v>
      </c>
    </row>
    <row r="2822" spans="1:6" x14ac:dyDescent="0.25">
      <c r="A2822" t="s">
        <v>251</v>
      </c>
      <c r="B2822" t="str">
        <f>VLOOKUP(A2822,'Cód dos países'!$A$3:$C$199,2,FALSE)</f>
        <v>RUS</v>
      </c>
      <c r="C2822">
        <f>VLOOKUP(A2822,'Cód dos países'!$A$3:$C$199,3,FALSE)</f>
        <v>145</v>
      </c>
      <c r="D2822">
        <v>2005</v>
      </c>
      <c r="E2822">
        <f t="shared" si="41"/>
        <v>1452005</v>
      </c>
      <c r="F2822" s="53">
        <v>0.375</v>
      </c>
    </row>
    <row r="2823" spans="1:6" x14ac:dyDescent="0.25">
      <c r="A2823" t="s">
        <v>253</v>
      </c>
      <c r="B2823" t="str">
        <f>VLOOKUP(A2823,'Cód dos países'!$A$3:$C$199,2,FALSE)</f>
        <v>RWA</v>
      </c>
      <c r="C2823">
        <f>VLOOKUP(A2823,'Cód dos países'!$A$3:$C$199,3,FALSE)</f>
        <v>146</v>
      </c>
      <c r="D2823">
        <v>2005</v>
      </c>
      <c r="E2823">
        <f t="shared" si="41"/>
        <v>1462005</v>
      </c>
      <c r="F2823" s="53">
        <v>0.3125</v>
      </c>
    </row>
    <row r="2824" spans="1:6" x14ac:dyDescent="0.25">
      <c r="A2824" t="s">
        <v>365</v>
      </c>
      <c r="B2824" t="str">
        <f>VLOOKUP(A2824,'Cód dos países'!$A$3:$C$199,2,FALSE)</f>
        <v>SAM</v>
      </c>
      <c r="C2824">
        <f>VLOOKUP(A2824,'Cód dos países'!$A$3:$C$199,3,FALSE)</f>
        <v>147</v>
      </c>
      <c r="D2824">
        <v>2005</v>
      </c>
      <c r="E2824">
        <f t="shared" si="41"/>
        <v>1472005</v>
      </c>
      <c r="F2824" s="53">
        <v>0.875</v>
      </c>
    </row>
    <row r="2825" spans="1:6" x14ac:dyDescent="0.25">
      <c r="A2825" t="s">
        <v>255</v>
      </c>
      <c r="B2825" t="str">
        <f>VLOOKUP(A2825,'Cód dos países'!$A$3:$C$199,2,FALSE)</f>
        <v>SAU</v>
      </c>
      <c r="C2825">
        <f>VLOOKUP(A2825,'Cód dos países'!$A$3:$C$199,3,FALSE)</f>
        <v>150</v>
      </c>
      <c r="D2825">
        <v>2005</v>
      </c>
      <c r="E2825">
        <f t="shared" si="41"/>
        <v>1502005</v>
      </c>
      <c r="F2825" s="53">
        <v>0.6875</v>
      </c>
    </row>
    <row r="2826" spans="1:6" x14ac:dyDescent="0.25">
      <c r="A2826" t="s">
        <v>257</v>
      </c>
      <c r="B2826" t="str">
        <f>VLOOKUP(A2826,'Cód dos países'!$A$3:$C$199,2,FALSE)</f>
        <v>SDN</v>
      </c>
      <c r="C2826">
        <f>VLOOKUP(A2826,'Cód dos países'!$A$3:$C$199,3,FALSE)</f>
        <v>166</v>
      </c>
      <c r="D2826">
        <v>2005</v>
      </c>
      <c r="E2826">
        <f t="shared" si="41"/>
        <v>1662005</v>
      </c>
      <c r="F2826" s="53">
        <v>0.25</v>
      </c>
    </row>
    <row r="2827" spans="1:6" x14ac:dyDescent="0.25">
      <c r="A2827" t="s">
        <v>259</v>
      </c>
      <c r="B2827" t="str">
        <f>VLOOKUP(A2827,'Cód dos países'!$A$3:$C$199,2,FALSE)</f>
        <v>SEN</v>
      </c>
      <c r="C2827">
        <f>VLOOKUP(A2827,'Cód dos países'!$A$3:$C$199,3,FALSE)</f>
        <v>151</v>
      </c>
      <c r="D2827">
        <v>2005</v>
      </c>
      <c r="E2827">
        <f t="shared" si="41"/>
        <v>1512005</v>
      </c>
      <c r="F2827" s="53">
        <v>0.625</v>
      </c>
    </row>
    <row r="2828" spans="1:6" x14ac:dyDescent="0.25">
      <c r="A2828" t="s">
        <v>261</v>
      </c>
      <c r="B2828" t="str">
        <f>VLOOKUP(A2828,'Cód dos países'!$A$3:$C$199,2,FALSE)</f>
        <v>SGP</v>
      </c>
      <c r="C2828">
        <f>VLOOKUP(A2828,'Cód dos países'!$A$3:$C$199,3,FALSE)</f>
        <v>155</v>
      </c>
      <c r="D2828">
        <v>2005</v>
      </c>
      <c r="E2828">
        <f t="shared" si="41"/>
        <v>1552005</v>
      </c>
      <c r="F2828" s="53">
        <v>0.9375</v>
      </c>
    </row>
    <row r="2829" spans="1:6" x14ac:dyDescent="0.25">
      <c r="A2829" t="s">
        <v>263</v>
      </c>
      <c r="B2829" t="str">
        <f>VLOOKUP(A2829,'Cód dos países'!$A$3:$C$199,2,FALSE)</f>
        <v>SLB</v>
      </c>
      <c r="C2829">
        <f>VLOOKUP(A2829,'Cód dos países'!$A$3:$C$199,3,FALSE)</f>
        <v>158</v>
      </c>
      <c r="D2829">
        <v>2005</v>
      </c>
      <c r="E2829">
        <f t="shared" si="41"/>
        <v>1582005</v>
      </c>
      <c r="F2829" s="53">
        <v>0.375</v>
      </c>
    </row>
    <row r="2830" spans="1:6" x14ac:dyDescent="0.25">
      <c r="A2830" t="s">
        <v>265</v>
      </c>
      <c r="B2830" t="str">
        <f>VLOOKUP(A2830,'Cód dos países'!$A$3:$C$199,2,FALSE)</f>
        <v>SLE</v>
      </c>
      <c r="C2830">
        <f>VLOOKUP(A2830,'Cód dos países'!$A$3:$C$199,3,FALSE)</f>
        <v>154</v>
      </c>
      <c r="D2830">
        <v>2005</v>
      </c>
      <c r="E2830">
        <f t="shared" si="41"/>
        <v>1542005</v>
      </c>
      <c r="F2830" s="53">
        <v>0.3125</v>
      </c>
    </row>
    <row r="2831" spans="1:6" x14ac:dyDescent="0.25">
      <c r="A2831" t="s">
        <v>267</v>
      </c>
      <c r="B2831" t="str">
        <f>VLOOKUP(A2831,'Cód dos países'!$A$3:$C$199,2,FALSE)</f>
        <v>SLV</v>
      </c>
      <c r="C2831">
        <f>VLOOKUP(A2831,'Cód dos países'!$A$3:$C$199,3,FALSE)</f>
        <v>53</v>
      </c>
      <c r="D2831">
        <v>2005</v>
      </c>
      <c r="E2831">
        <f t="shared" si="41"/>
        <v>532005</v>
      </c>
      <c r="F2831" s="53">
        <v>0.4375</v>
      </c>
    </row>
    <row r="2832" spans="1:6" x14ac:dyDescent="0.25">
      <c r="A2832" t="s">
        <v>269</v>
      </c>
      <c r="B2832" t="str">
        <f>VLOOKUP(A2832,'Cód dos países'!$A$3:$C$199,2,FALSE)</f>
        <v>SOM</v>
      </c>
      <c r="C2832">
        <f>VLOOKUP(A2832,'Cód dos países'!$A$3:$C$199,3,FALSE)</f>
        <v>159</v>
      </c>
      <c r="D2832">
        <v>2005</v>
      </c>
      <c r="E2832">
        <f t="shared" si="41"/>
        <v>1592005</v>
      </c>
      <c r="F2832" s="53">
        <v>0.125</v>
      </c>
    </row>
    <row r="2833" spans="1:6" x14ac:dyDescent="0.25">
      <c r="A2833" t="s">
        <v>272</v>
      </c>
      <c r="B2833" t="str">
        <f>VLOOKUP(A2833,'Cód dos países'!$A$3:$C$199,2,FALSE)</f>
        <v>STP</v>
      </c>
      <c r="C2833">
        <f>VLOOKUP(A2833,'Cód dos países'!$A$3:$C$199,3,FALSE)</f>
        <v>149</v>
      </c>
      <c r="D2833">
        <v>2005</v>
      </c>
      <c r="E2833">
        <f t="shared" si="41"/>
        <v>1492005</v>
      </c>
      <c r="F2833" s="53">
        <v>0.5</v>
      </c>
    </row>
    <row r="2834" spans="1:6" x14ac:dyDescent="0.25">
      <c r="A2834" t="s">
        <v>274</v>
      </c>
      <c r="B2834" t="str">
        <f>VLOOKUP(A2834,'Cód dos países'!$A$3:$C$199,2,FALSE)</f>
        <v>SUR</v>
      </c>
      <c r="C2834">
        <f>VLOOKUP(A2834,'Cód dos países'!$A$3:$C$199,3,FALSE)</f>
        <v>167</v>
      </c>
      <c r="D2834">
        <v>2005</v>
      </c>
      <c r="E2834">
        <f t="shared" si="41"/>
        <v>1672005</v>
      </c>
      <c r="F2834" s="53">
        <v>0.5</v>
      </c>
    </row>
    <row r="2835" spans="1:6" x14ac:dyDescent="0.25">
      <c r="A2835" t="s">
        <v>276</v>
      </c>
      <c r="B2835" t="str">
        <f>VLOOKUP(A2835,'Cód dos países'!$A$3:$C$199,2,FALSE)</f>
        <v>SVK</v>
      </c>
      <c r="C2835">
        <f>VLOOKUP(A2835,'Cód dos países'!$A$3:$C$199,3,FALSE)</f>
        <v>156</v>
      </c>
      <c r="D2835">
        <v>2005</v>
      </c>
      <c r="E2835">
        <f t="shared" si="41"/>
        <v>1562005</v>
      </c>
      <c r="F2835" s="53">
        <v>0.75</v>
      </c>
    </row>
    <row r="2836" spans="1:6" x14ac:dyDescent="0.25">
      <c r="A2836" t="s">
        <v>278</v>
      </c>
      <c r="B2836" t="str">
        <f>VLOOKUP(A2836,'Cód dos países'!$A$3:$C$199,2,FALSE)</f>
        <v>SVN</v>
      </c>
      <c r="C2836">
        <f>VLOOKUP(A2836,'Cód dos países'!$A$3:$C$199,3,FALSE)</f>
        <v>157</v>
      </c>
      <c r="D2836">
        <v>2005</v>
      </c>
      <c r="E2836">
        <f t="shared" si="41"/>
        <v>1572005</v>
      </c>
      <c r="F2836" s="53">
        <v>0.875</v>
      </c>
    </row>
    <row r="2837" spans="1:6" x14ac:dyDescent="0.25">
      <c r="A2837" t="s">
        <v>280</v>
      </c>
      <c r="B2837" t="str">
        <f>VLOOKUP(A2837,'Cód dos países'!$A$3:$C$199,2,FALSE)</f>
        <v>SWE</v>
      </c>
      <c r="C2837">
        <f>VLOOKUP(A2837,'Cód dos países'!$A$3:$C$199,3,FALSE)</f>
        <v>169</v>
      </c>
      <c r="D2837">
        <v>2005</v>
      </c>
      <c r="E2837">
        <f t="shared" si="41"/>
        <v>1692005</v>
      </c>
      <c r="F2837" s="53">
        <v>1</v>
      </c>
    </row>
    <row r="2838" spans="1:6" x14ac:dyDescent="0.25">
      <c r="A2838" t="s">
        <v>282</v>
      </c>
      <c r="B2838" t="str">
        <f>VLOOKUP(A2838,'Cód dos países'!$A$3:$C$199,2,FALSE)</f>
        <v>SWZ</v>
      </c>
      <c r="C2838">
        <f>VLOOKUP(A2838,'Cód dos países'!$A$3:$C$199,3,FALSE)</f>
        <v>168</v>
      </c>
      <c r="D2838">
        <v>2005</v>
      </c>
      <c r="E2838">
        <f t="shared" si="41"/>
        <v>1682005</v>
      </c>
      <c r="F2838" s="53">
        <v>0.375</v>
      </c>
    </row>
    <row r="2839" spans="1:6" x14ac:dyDescent="0.25">
      <c r="A2839" t="s">
        <v>284</v>
      </c>
      <c r="B2839" t="str">
        <f>VLOOKUP(A2839,'Cód dos países'!$A$3:$C$199,2,FALSE)</f>
        <v>SYC</v>
      </c>
      <c r="C2839">
        <f>VLOOKUP(A2839,'Cód dos países'!$A$3:$C$199,3,FALSE)</f>
        <v>153</v>
      </c>
      <c r="D2839">
        <v>2005</v>
      </c>
      <c r="E2839">
        <f t="shared" si="41"/>
        <v>1532005</v>
      </c>
      <c r="F2839" s="53">
        <v>0.8125</v>
      </c>
    </row>
    <row r="2840" spans="1:6" x14ac:dyDescent="0.25">
      <c r="A2840" t="s">
        <v>286</v>
      </c>
      <c r="B2840" t="str">
        <f>VLOOKUP(A2840,'Cód dos países'!$A$3:$C$199,2,FALSE)</f>
        <v>SYR</v>
      </c>
      <c r="C2840">
        <f>VLOOKUP(A2840,'Cód dos países'!$A$3:$C$199,3,FALSE)</f>
        <v>171</v>
      </c>
      <c r="D2840">
        <v>2005</v>
      </c>
      <c r="E2840">
        <f t="shared" si="41"/>
        <v>1712005</v>
      </c>
      <c r="F2840" s="53">
        <v>0.5625</v>
      </c>
    </row>
    <row r="2841" spans="1:6" x14ac:dyDescent="0.25">
      <c r="A2841" t="s">
        <v>288</v>
      </c>
      <c r="B2841" t="str">
        <f>VLOOKUP(A2841,'Cód dos países'!$A$3:$C$199,2,FALSE)</f>
        <v>TCD</v>
      </c>
      <c r="C2841">
        <f>VLOOKUP(A2841,'Cód dos países'!$A$3:$C$199,3,FALSE)</f>
        <v>34</v>
      </c>
      <c r="D2841">
        <v>2005</v>
      </c>
      <c r="E2841">
        <f t="shared" si="41"/>
        <v>342005</v>
      </c>
      <c r="F2841" s="53">
        <v>0.25</v>
      </c>
    </row>
    <row r="2842" spans="1:6" x14ac:dyDescent="0.25">
      <c r="A2842" t="s">
        <v>290</v>
      </c>
      <c r="B2842" t="str">
        <f>VLOOKUP(A2842,'Cód dos países'!$A$3:$C$199,2,FALSE)</f>
        <v>TGO</v>
      </c>
      <c r="C2842">
        <f>VLOOKUP(A2842,'Cód dos países'!$A$3:$C$199,3,FALSE)</f>
        <v>177</v>
      </c>
      <c r="D2842">
        <v>2005</v>
      </c>
      <c r="E2842">
        <f t="shared" si="41"/>
        <v>1772005</v>
      </c>
      <c r="F2842" s="53">
        <v>0.375</v>
      </c>
    </row>
    <row r="2843" spans="1:6" x14ac:dyDescent="0.25">
      <c r="A2843" t="s">
        <v>292</v>
      </c>
      <c r="B2843" t="str">
        <f>VLOOKUP(A2843,'Cód dos países'!$A$3:$C$199,2,FALSE)</f>
        <v>THA</v>
      </c>
      <c r="C2843">
        <f>VLOOKUP(A2843,'Cód dos países'!$A$3:$C$199,3,FALSE)</f>
        <v>175</v>
      </c>
      <c r="D2843">
        <v>2005</v>
      </c>
      <c r="E2843">
        <f t="shared" si="41"/>
        <v>1752005</v>
      </c>
      <c r="F2843" s="53">
        <v>0.6875</v>
      </c>
    </row>
    <row r="2844" spans="1:6" x14ac:dyDescent="0.25">
      <c r="A2844" t="s">
        <v>294</v>
      </c>
      <c r="B2844" t="str">
        <f>VLOOKUP(A2844,'Cód dos países'!$A$3:$C$199,2,FALSE)</f>
        <v>TJK</v>
      </c>
      <c r="C2844">
        <f>VLOOKUP(A2844,'Cód dos países'!$A$3:$C$199,3,FALSE)</f>
        <v>173</v>
      </c>
      <c r="D2844">
        <v>2005</v>
      </c>
      <c r="E2844">
        <f t="shared" si="41"/>
        <v>1732005</v>
      </c>
      <c r="F2844" s="53">
        <v>0.375</v>
      </c>
    </row>
    <row r="2845" spans="1:6" x14ac:dyDescent="0.25">
      <c r="A2845" t="s">
        <v>296</v>
      </c>
      <c r="B2845" t="str">
        <f>VLOOKUP(A2845,'Cód dos países'!$A$3:$C$199,2,FALSE)</f>
        <v>TKM</v>
      </c>
      <c r="C2845">
        <f>VLOOKUP(A2845,'Cód dos países'!$A$3:$C$199,3,FALSE)</f>
        <v>182</v>
      </c>
      <c r="D2845">
        <v>2005</v>
      </c>
      <c r="E2845">
        <f t="shared" si="41"/>
        <v>1822005</v>
      </c>
      <c r="F2845" s="53">
        <v>0.3125</v>
      </c>
    </row>
    <row r="2846" spans="1:6" x14ac:dyDescent="0.25">
      <c r="A2846" t="s">
        <v>423</v>
      </c>
      <c r="B2846" t="str">
        <f>VLOOKUP(A2846,'Cód dos países'!$A$3:$C$199,2,FALSE)</f>
        <v>TMP</v>
      </c>
      <c r="C2846">
        <f>VLOOKUP(A2846,'Cód dos países'!$A$3:$C$199,3,FALSE)</f>
        <v>176</v>
      </c>
      <c r="D2846">
        <v>2005</v>
      </c>
      <c r="E2846">
        <f t="shared" si="41"/>
        <v>1762005</v>
      </c>
      <c r="F2846" s="53">
        <v>0.4375</v>
      </c>
    </row>
    <row r="2847" spans="1:6" x14ac:dyDescent="0.25">
      <c r="A2847" t="s">
        <v>371</v>
      </c>
      <c r="B2847" t="str">
        <f>VLOOKUP(A2847,'Cód dos países'!$A$3:$C$199,2,FALSE)</f>
        <v>TON</v>
      </c>
      <c r="C2847">
        <f>VLOOKUP(A2847,'Cód dos países'!$A$3:$C$199,3,FALSE)</f>
        <v>178</v>
      </c>
      <c r="D2847">
        <v>2005</v>
      </c>
      <c r="E2847">
        <f t="shared" si="41"/>
        <v>1782005</v>
      </c>
      <c r="F2847" s="53">
        <v>0.75</v>
      </c>
    </row>
    <row r="2848" spans="1:6" x14ac:dyDescent="0.25">
      <c r="A2848" t="s">
        <v>298</v>
      </c>
      <c r="B2848" t="str">
        <f>VLOOKUP(A2848,'Cód dos países'!$A$3:$C$199,2,FALSE)</f>
        <v>TTO</v>
      </c>
      <c r="C2848">
        <f>VLOOKUP(A2848,'Cód dos países'!$A$3:$C$199,3,FALSE)</f>
        <v>179</v>
      </c>
      <c r="D2848">
        <v>2005</v>
      </c>
      <c r="E2848">
        <f t="shared" si="41"/>
        <v>1792005</v>
      </c>
      <c r="F2848" s="53">
        <v>0.5</v>
      </c>
    </row>
    <row r="2849" spans="1:6" x14ac:dyDescent="0.25">
      <c r="A2849" t="s">
        <v>300</v>
      </c>
      <c r="B2849" t="str">
        <f>VLOOKUP(A2849,'Cód dos países'!$A$3:$C$199,2,FALSE)</f>
        <v>TUN</v>
      </c>
      <c r="C2849">
        <f>VLOOKUP(A2849,'Cód dos países'!$A$3:$C$199,3,FALSE)</f>
        <v>180</v>
      </c>
      <c r="D2849">
        <v>2005</v>
      </c>
      <c r="E2849">
        <f t="shared" si="41"/>
        <v>1802005</v>
      </c>
      <c r="F2849" s="53">
        <v>0.625</v>
      </c>
    </row>
    <row r="2850" spans="1:6" x14ac:dyDescent="0.25">
      <c r="A2850" t="s">
        <v>302</v>
      </c>
      <c r="B2850" t="str">
        <f>VLOOKUP(A2850,'Cód dos países'!$A$3:$C$199,2,FALSE)</f>
        <v>TUR</v>
      </c>
      <c r="C2850">
        <f>VLOOKUP(A2850,'Cód dos países'!$A$3:$C$199,3,FALSE)</f>
        <v>181</v>
      </c>
      <c r="D2850">
        <v>2005</v>
      </c>
      <c r="E2850">
        <f t="shared" si="41"/>
        <v>1812005</v>
      </c>
      <c r="F2850" s="53">
        <v>0.625</v>
      </c>
    </row>
    <row r="2851" spans="1:6" x14ac:dyDescent="0.25">
      <c r="A2851" t="s">
        <v>372</v>
      </c>
      <c r="B2851" t="str">
        <f>VLOOKUP(A2851,'Cód dos países'!$A$3:$C$199,2,FALSE)</f>
        <v>TUV</v>
      </c>
      <c r="C2851">
        <f>VLOOKUP(A2851,'Cód dos países'!$A$3:$C$199,3,FALSE)</f>
        <v>183</v>
      </c>
      <c r="D2851">
        <v>2005</v>
      </c>
      <c r="E2851">
        <f t="shared" si="41"/>
        <v>1832005</v>
      </c>
      <c r="F2851" s="53">
        <v>0.875</v>
      </c>
    </row>
    <row r="2852" spans="1:6" x14ac:dyDescent="0.25">
      <c r="A2852" t="s">
        <v>304</v>
      </c>
      <c r="B2852" t="str">
        <f>VLOOKUP(A2852,'Cód dos países'!$A$3:$C$199,2,FALSE)</f>
        <v>TWN</v>
      </c>
      <c r="C2852">
        <f>VLOOKUP(A2852,'Cód dos países'!$A$3:$C$199,3,FALSE)</f>
        <v>172</v>
      </c>
      <c r="D2852">
        <v>2005</v>
      </c>
      <c r="E2852">
        <f t="shared" si="41"/>
        <v>1722005</v>
      </c>
      <c r="F2852" s="53">
        <v>0.75</v>
      </c>
    </row>
    <row r="2853" spans="1:6" x14ac:dyDescent="0.25">
      <c r="A2853" t="s">
        <v>306</v>
      </c>
      <c r="B2853" t="str">
        <f>VLOOKUP(A2853,'Cód dos países'!$A$3:$C$199,2,FALSE)</f>
        <v>TZA</v>
      </c>
      <c r="C2853">
        <f>VLOOKUP(A2853,'Cód dos países'!$A$3:$C$199,3,FALSE)</f>
        <v>174</v>
      </c>
      <c r="D2853">
        <v>2005</v>
      </c>
      <c r="E2853">
        <f t="shared" si="41"/>
        <v>1742005</v>
      </c>
      <c r="F2853" s="53">
        <v>0.5</v>
      </c>
    </row>
    <row r="2854" spans="1:6" x14ac:dyDescent="0.25">
      <c r="A2854" t="s">
        <v>308</v>
      </c>
      <c r="B2854" t="str">
        <f>VLOOKUP(A2854,'Cód dos países'!$A$3:$C$199,2,FALSE)</f>
        <v>UGA</v>
      </c>
      <c r="C2854">
        <f>VLOOKUP(A2854,'Cód dos países'!$A$3:$C$199,3,FALSE)</f>
        <v>184</v>
      </c>
      <c r="D2854">
        <v>2005</v>
      </c>
      <c r="E2854">
        <f t="shared" si="41"/>
        <v>1842005</v>
      </c>
      <c r="F2854" s="53">
        <v>0.5</v>
      </c>
    </row>
    <row r="2855" spans="1:6" x14ac:dyDescent="0.25">
      <c r="A2855" t="s">
        <v>310</v>
      </c>
      <c r="B2855" t="str">
        <f>VLOOKUP(A2855,'Cód dos países'!$A$3:$C$199,2,FALSE)</f>
        <v>UKR</v>
      </c>
      <c r="C2855">
        <f>VLOOKUP(A2855,'Cód dos países'!$A$3:$C$199,3,FALSE)</f>
        <v>185</v>
      </c>
      <c r="D2855">
        <v>2005</v>
      </c>
      <c r="E2855">
        <f t="shared" si="41"/>
        <v>1852005</v>
      </c>
      <c r="F2855" s="53">
        <v>0.375</v>
      </c>
    </row>
    <row r="2856" spans="1:6" x14ac:dyDescent="0.25">
      <c r="A2856" t="s">
        <v>312</v>
      </c>
      <c r="B2856" t="str">
        <f>VLOOKUP(A2856,'Cód dos países'!$A$3:$C$199,2,FALSE)</f>
        <v>URY</v>
      </c>
      <c r="C2856">
        <f>VLOOKUP(A2856,'Cód dos países'!$A$3:$C$199,3,FALSE)</f>
        <v>189</v>
      </c>
      <c r="D2856">
        <v>2005</v>
      </c>
      <c r="E2856">
        <f t="shared" si="41"/>
        <v>1892005</v>
      </c>
      <c r="F2856" s="53">
        <v>0.6875</v>
      </c>
    </row>
    <row r="2857" spans="1:6" x14ac:dyDescent="0.25">
      <c r="A2857" t="s">
        <v>314</v>
      </c>
      <c r="B2857" t="str">
        <f>VLOOKUP(A2857,'Cód dos países'!$A$3:$C$199,2,FALSE)</f>
        <v>USA</v>
      </c>
      <c r="C2857">
        <f>VLOOKUP(A2857,'Cód dos países'!$A$3:$C$199,3,FALSE)</f>
        <v>188</v>
      </c>
      <c r="D2857">
        <v>2005</v>
      </c>
      <c r="E2857">
        <f t="shared" si="41"/>
        <v>1882005</v>
      </c>
      <c r="F2857" s="53">
        <v>0.875</v>
      </c>
    </row>
    <row r="2858" spans="1:6" x14ac:dyDescent="0.25">
      <c r="A2858" t="s">
        <v>316</v>
      </c>
      <c r="B2858" t="str">
        <f>VLOOKUP(A2858,'Cód dos países'!$A$3:$C$199,2,FALSE)</f>
        <v>UZB</v>
      </c>
      <c r="C2858">
        <f>VLOOKUP(A2858,'Cód dos países'!$A$3:$C$199,3,FALSE)</f>
        <v>190</v>
      </c>
      <c r="D2858">
        <v>2005</v>
      </c>
      <c r="E2858">
        <f t="shared" si="41"/>
        <v>1902005</v>
      </c>
      <c r="F2858" s="53">
        <v>0.1875</v>
      </c>
    </row>
    <row r="2859" spans="1:6" x14ac:dyDescent="0.25">
      <c r="A2859" t="s">
        <v>369</v>
      </c>
      <c r="B2859" t="str">
        <f>VLOOKUP(A2859,'Cód dos países'!$A$3:$C$199,2,FALSE)</f>
        <v>VCT</v>
      </c>
      <c r="C2859">
        <f>VLOOKUP(A2859,'Cód dos países'!$A$3:$C$199,3,FALSE)</f>
        <v>165</v>
      </c>
      <c r="D2859">
        <v>2005</v>
      </c>
      <c r="E2859">
        <f t="shared" si="41"/>
        <v>1652005</v>
      </c>
      <c r="F2859" s="53">
        <v>0.8125</v>
      </c>
    </row>
    <row r="2860" spans="1:6" x14ac:dyDescent="0.25">
      <c r="A2860" t="s">
        <v>318</v>
      </c>
      <c r="B2860" t="str">
        <f>VLOOKUP(A2860,'Cód dos países'!$A$3:$C$199,2,FALSE)</f>
        <v>VEN</v>
      </c>
      <c r="C2860">
        <f>VLOOKUP(A2860,'Cód dos países'!$A$3:$C$199,3,FALSE)</f>
        <v>192</v>
      </c>
      <c r="D2860">
        <v>2005</v>
      </c>
      <c r="E2860">
        <f t="shared" si="41"/>
        <v>1922005</v>
      </c>
      <c r="F2860" s="53">
        <v>0.3125</v>
      </c>
    </row>
    <row r="2861" spans="1:6" x14ac:dyDescent="0.25">
      <c r="A2861" t="s">
        <v>597</v>
      </c>
      <c r="B2861" t="e">
        <f>VLOOKUP(A2861,'Cód dos países'!$A$3:$C$199,2,FALSE)</f>
        <v>#N/A</v>
      </c>
      <c r="C2861" t="e">
        <f>VLOOKUP(A2861,'Cód dos países'!$A$3:$C$199,3,FALSE)</f>
        <v>#N/A</v>
      </c>
      <c r="D2861">
        <v>2005</v>
      </c>
      <c r="E2861" t="e">
        <f t="shared" si="41"/>
        <v>#N/A</v>
      </c>
      <c r="F2861" s="53">
        <v>0.875</v>
      </c>
    </row>
    <row r="2862" spans="1:6" x14ac:dyDescent="0.25">
      <c r="A2862" t="s">
        <v>320</v>
      </c>
      <c r="B2862" t="str">
        <f>VLOOKUP(A2862,'Cód dos países'!$A$3:$C$199,2,FALSE)</f>
        <v>VNM</v>
      </c>
      <c r="C2862">
        <f>VLOOKUP(A2862,'Cód dos países'!$A$3:$C$199,3,FALSE)</f>
        <v>193</v>
      </c>
      <c r="D2862">
        <v>2005</v>
      </c>
      <c r="E2862">
        <f t="shared" ref="E2862:E2925" si="42">C2862*10000+D2862</f>
        <v>1932005</v>
      </c>
      <c r="F2862" s="53">
        <v>0.625</v>
      </c>
    </row>
    <row r="2863" spans="1:6" x14ac:dyDescent="0.25">
      <c r="A2863" t="s">
        <v>322</v>
      </c>
      <c r="B2863" t="str">
        <f>VLOOKUP(A2863,'Cód dos países'!$A$3:$C$199,2,FALSE)</f>
        <v>VUT</v>
      </c>
      <c r="C2863">
        <f>VLOOKUP(A2863,'Cód dos países'!$A$3:$C$199,3,FALSE)</f>
        <v>191</v>
      </c>
      <c r="D2863">
        <v>2005</v>
      </c>
      <c r="E2863">
        <f t="shared" si="42"/>
        <v>1912005</v>
      </c>
      <c r="F2863" s="53">
        <v>0.875</v>
      </c>
    </row>
    <row r="2864" spans="1:6" x14ac:dyDescent="0.25">
      <c r="A2864" t="s">
        <v>598</v>
      </c>
      <c r="B2864" t="e">
        <f>VLOOKUP(A2864,'Cód dos países'!$A$3:$C$199,2,FALSE)</f>
        <v>#N/A</v>
      </c>
      <c r="C2864" t="e">
        <f>VLOOKUP(A2864,'Cód dos países'!$A$3:$C$199,3,FALSE)</f>
        <v>#N/A</v>
      </c>
      <c r="D2864">
        <v>2005</v>
      </c>
      <c r="E2864" t="e">
        <f t="shared" si="42"/>
        <v>#N/A</v>
      </c>
      <c r="F2864" s="53">
        <v>0.5</v>
      </c>
    </row>
    <row r="2865" spans="1:6" x14ac:dyDescent="0.25">
      <c r="A2865" t="s">
        <v>325</v>
      </c>
      <c r="B2865" t="str">
        <f>VLOOKUP(A2865,'Cód dos países'!$A$3:$C$199,2,FALSE)</f>
        <v>YEM</v>
      </c>
      <c r="C2865">
        <f>VLOOKUP(A2865,'Cód dos países'!$A$3:$C$199,3,FALSE)</f>
        <v>194</v>
      </c>
      <c r="D2865">
        <v>2005</v>
      </c>
      <c r="E2865">
        <f t="shared" si="42"/>
        <v>1942005</v>
      </c>
      <c r="F2865" s="53">
        <v>0.375</v>
      </c>
    </row>
    <row r="2866" spans="1:6" x14ac:dyDescent="0.25">
      <c r="A2866" t="s">
        <v>271</v>
      </c>
      <c r="B2866" t="str">
        <f>VLOOKUP(A2866,'Cód dos países'!$A$3:$C$199,2,FALSE)</f>
        <v>YUG</v>
      </c>
      <c r="C2866">
        <f>VLOOKUP(A2866,'Cód dos países'!$A$3:$C$199,3,FALSE)</f>
        <v>152</v>
      </c>
      <c r="D2866">
        <v>2005</v>
      </c>
      <c r="E2866">
        <f t="shared" si="42"/>
        <v>1522005</v>
      </c>
      <c r="F2866" s="53">
        <v>0.375</v>
      </c>
    </row>
    <row r="2867" spans="1:6" x14ac:dyDescent="0.25">
      <c r="A2867" t="s">
        <v>327</v>
      </c>
      <c r="B2867" t="str">
        <f>VLOOKUP(A2867,'Cód dos países'!$A$3:$C$199,2,FALSE)</f>
        <v>ZAF</v>
      </c>
      <c r="C2867">
        <f>VLOOKUP(A2867,'Cód dos países'!$A$3:$C$199,3,FALSE)</f>
        <v>160</v>
      </c>
      <c r="D2867">
        <v>2005</v>
      </c>
      <c r="E2867">
        <f t="shared" si="42"/>
        <v>1602005</v>
      </c>
      <c r="F2867" s="53">
        <v>0.5</v>
      </c>
    </row>
    <row r="2868" spans="1:6" x14ac:dyDescent="0.25">
      <c r="A2868" t="s">
        <v>430</v>
      </c>
      <c r="B2868" t="str">
        <f>VLOOKUP(A2868,'Cód dos países'!$A$3:$C$199,2,FALSE)</f>
        <v>ZAR</v>
      </c>
      <c r="C2868">
        <f>VLOOKUP(A2868,'Cód dos países'!$A$3:$C$199,3,FALSE)</f>
        <v>40</v>
      </c>
      <c r="D2868">
        <v>2005</v>
      </c>
      <c r="E2868">
        <f t="shared" si="42"/>
        <v>402005</v>
      </c>
      <c r="F2868" s="53">
        <v>0.1875</v>
      </c>
    </row>
    <row r="2869" spans="1:6" x14ac:dyDescent="0.25">
      <c r="A2869" t="s">
        <v>329</v>
      </c>
      <c r="B2869" t="str">
        <f>VLOOKUP(A2869,'Cód dos países'!$A$3:$C$199,2,FALSE)</f>
        <v>ZMB</v>
      </c>
      <c r="C2869">
        <f>VLOOKUP(A2869,'Cód dos países'!$A$3:$C$199,3,FALSE)</f>
        <v>196</v>
      </c>
      <c r="D2869">
        <v>2005</v>
      </c>
      <c r="E2869">
        <f t="shared" si="42"/>
        <v>1962005</v>
      </c>
      <c r="F2869" s="53">
        <v>0.4375</v>
      </c>
    </row>
    <row r="2870" spans="1:6" x14ac:dyDescent="0.25">
      <c r="A2870" t="s">
        <v>331</v>
      </c>
      <c r="B2870" t="str">
        <f>VLOOKUP(A2870,'Cód dos países'!$A$3:$C$199,2,FALSE)</f>
        <v>ZWE</v>
      </c>
      <c r="C2870">
        <f>VLOOKUP(A2870,'Cód dos países'!$A$3:$C$199,3,FALSE)</f>
        <v>197</v>
      </c>
      <c r="D2870">
        <v>2005</v>
      </c>
      <c r="E2870">
        <f t="shared" si="42"/>
        <v>1972005</v>
      </c>
      <c r="F2870" s="53">
        <v>0.3125</v>
      </c>
    </row>
    <row r="2871" spans="1:6" x14ac:dyDescent="0.25">
      <c r="A2871" t="s">
        <v>599</v>
      </c>
      <c r="B2871" t="e">
        <f>VLOOKUP(A2871,'Cód dos países'!$A$3:$C$199,2,FALSE)</f>
        <v>#N/A</v>
      </c>
      <c r="C2871" t="e">
        <f>VLOOKUP(A2871,'Cód dos países'!$A$3:$C$199,3,FALSE)</f>
        <v>#N/A</v>
      </c>
      <c r="D2871">
        <v>2005</v>
      </c>
      <c r="E2871" t="e">
        <f t="shared" si="42"/>
        <v>#N/A</v>
      </c>
      <c r="F2871" s="53" t="e">
        <v>#N/A</v>
      </c>
    </row>
    <row r="2872" spans="1:6" x14ac:dyDescent="0.25">
      <c r="A2872" t="s">
        <v>324</v>
      </c>
      <c r="B2872" t="str">
        <f>VLOOKUP(A2872,'Cód dos países'!$A$3:$C$199,2,FALSE)</f>
        <v>LWI</v>
      </c>
      <c r="C2872">
        <f>VLOOKUP(A2872,'Cód dos países'!$A$3:$C$199,3,FALSE)</f>
        <v>93</v>
      </c>
      <c r="D2872">
        <v>2005</v>
      </c>
      <c r="E2872">
        <f t="shared" si="42"/>
        <v>932005</v>
      </c>
      <c r="F2872" s="53" t="e">
        <v>#N/A</v>
      </c>
    </row>
    <row r="2873" spans="1:6" x14ac:dyDescent="0.25">
      <c r="A2873" t="s">
        <v>586</v>
      </c>
      <c r="B2873" t="e">
        <f>VLOOKUP(A2873,'Cód dos países'!$A$3:$C$199,2,FALSE)</f>
        <v>#N/A</v>
      </c>
      <c r="C2873" t="e">
        <f>VLOOKUP(A2873,'Cód dos países'!$A$3:$C$199,3,FALSE)</f>
        <v>#N/A</v>
      </c>
      <c r="D2873">
        <v>2004</v>
      </c>
      <c r="E2873" t="e">
        <f t="shared" si="42"/>
        <v>#N/A</v>
      </c>
      <c r="F2873" s="53">
        <v>0.76</v>
      </c>
    </row>
    <row r="2874" spans="1:6" x14ac:dyDescent="0.25">
      <c r="A2874" t="s">
        <v>346</v>
      </c>
      <c r="B2874" t="str">
        <f>VLOOKUP(A2874,'Cód dos países'!$A$3:$C$199,2,FALSE)</f>
        <v>ADO</v>
      </c>
      <c r="C2874">
        <f>VLOOKUP(A2874,'Cód dos países'!$A$3:$C$199,3,FALSE)</f>
        <v>4</v>
      </c>
      <c r="D2874">
        <v>2004</v>
      </c>
      <c r="E2874">
        <f t="shared" si="42"/>
        <v>42004</v>
      </c>
      <c r="F2874" s="53">
        <v>0.85000000000000009</v>
      </c>
    </row>
    <row r="2875" spans="1:6" x14ac:dyDescent="0.25">
      <c r="A2875" t="s">
        <v>0</v>
      </c>
      <c r="B2875" t="str">
        <f>VLOOKUP(A2875,'Cód dos países'!$A$3:$C$199,2,FALSE)</f>
        <v>AFG</v>
      </c>
      <c r="C2875">
        <f>VLOOKUP(A2875,'Cód dos países'!$A$3:$C$199,3,FALSE)</f>
        <v>1</v>
      </c>
      <c r="D2875">
        <v>2004</v>
      </c>
      <c r="E2875">
        <f t="shared" si="42"/>
        <v>12004</v>
      </c>
      <c r="F2875" s="53">
        <v>0.26500000000000001</v>
      </c>
    </row>
    <row r="2876" spans="1:6" x14ac:dyDescent="0.25">
      <c r="A2876" t="s">
        <v>2</v>
      </c>
      <c r="B2876" t="str">
        <f>VLOOKUP(A2876,'Cód dos países'!$A$3:$C$199,2,FALSE)</f>
        <v>AGO</v>
      </c>
      <c r="C2876">
        <f>VLOOKUP(A2876,'Cód dos países'!$A$3:$C$199,3,FALSE)</f>
        <v>5</v>
      </c>
      <c r="D2876">
        <v>2004</v>
      </c>
      <c r="E2876">
        <f t="shared" si="42"/>
        <v>52004</v>
      </c>
      <c r="F2876" s="53">
        <v>0.30500000000000005</v>
      </c>
    </row>
    <row r="2877" spans="1:6" x14ac:dyDescent="0.25">
      <c r="A2877" t="s">
        <v>587</v>
      </c>
      <c r="B2877" t="e">
        <f>VLOOKUP(A2877,'Cód dos países'!$A$3:$C$199,2,FALSE)</f>
        <v>#N/A</v>
      </c>
      <c r="C2877" t="e">
        <f>VLOOKUP(A2877,'Cód dos países'!$A$3:$C$199,3,FALSE)</f>
        <v>#N/A</v>
      </c>
      <c r="D2877">
        <v>2004</v>
      </c>
      <c r="E2877" t="e">
        <f t="shared" si="42"/>
        <v>#N/A</v>
      </c>
      <c r="F2877" s="53">
        <v>0.80499999999999994</v>
      </c>
    </row>
    <row r="2878" spans="1:6" x14ac:dyDescent="0.25">
      <c r="A2878" t="s">
        <v>4</v>
      </c>
      <c r="B2878" t="str">
        <f>VLOOKUP(A2878,'Cód dos países'!$A$3:$C$199,2,FALSE)</f>
        <v>ALB</v>
      </c>
      <c r="C2878">
        <f>VLOOKUP(A2878,'Cód dos países'!$A$3:$C$199,3,FALSE)</f>
        <v>2</v>
      </c>
      <c r="D2878">
        <v>2004</v>
      </c>
      <c r="E2878">
        <f t="shared" si="42"/>
        <v>22004</v>
      </c>
      <c r="F2878" s="53">
        <v>0.36499999999999999</v>
      </c>
    </row>
    <row r="2879" spans="1:6" x14ac:dyDescent="0.25">
      <c r="A2879" t="s">
        <v>588</v>
      </c>
      <c r="B2879" t="e">
        <f>VLOOKUP(A2879,'Cód dos países'!$A$3:$C$199,2,FALSE)</f>
        <v>#N/A</v>
      </c>
      <c r="C2879" t="e">
        <f>VLOOKUP(A2879,'Cód dos países'!$A$3:$C$199,3,FALSE)</f>
        <v>#N/A</v>
      </c>
      <c r="D2879">
        <v>2004</v>
      </c>
      <c r="E2879" t="e">
        <f t="shared" si="42"/>
        <v>#N/A</v>
      </c>
      <c r="F2879" s="53">
        <v>0.76</v>
      </c>
    </row>
    <row r="2880" spans="1:6" x14ac:dyDescent="0.25">
      <c r="A2880" t="s">
        <v>6</v>
      </c>
      <c r="B2880" t="str">
        <f>VLOOKUP(A2880,'Cód dos países'!$A$3:$C$199,2,FALSE)</f>
        <v>ARE</v>
      </c>
      <c r="C2880">
        <f>VLOOKUP(A2880,'Cód dos países'!$A$3:$C$199,3,FALSE)</f>
        <v>186</v>
      </c>
      <c r="D2880">
        <v>2004</v>
      </c>
      <c r="E2880">
        <f t="shared" si="42"/>
        <v>1862004</v>
      </c>
      <c r="F2880" s="53">
        <v>0.81499999999999995</v>
      </c>
    </row>
    <row r="2881" spans="1:6" x14ac:dyDescent="0.25">
      <c r="A2881" t="s">
        <v>8</v>
      </c>
      <c r="B2881" t="str">
        <f>VLOOKUP(A2881,'Cód dos países'!$A$3:$C$199,2,FALSE)</f>
        <v>ARG</v>
      </c>
      <c r="C2881">
        <f>VLOOKUP(A2881,'Cód dos países'!$A$3:$C$199,3,FALSE)</f>
        <v>7</v>
      </c>
      <c r="D2881">
        <v>2004</v>
      </c>
      <c r="E2881">
        <f t="shared" si="42"/>
        <v>72004</v>
      </c>
      <c r="F2881" s="53">
        <v>0.44500000000000001</v>
      </c>
    </row>
    <row r="2882" spans="1:6" x14ac:dyDescent="0.25">
      <c r="A2882" t="s">
        <v>10</v>
      </c>
      <c r="B2882" t="str">
        <f>VLOOKUP(A2882,'Cód dos países'!$A$3:$C$199,2,FALSE)</f>
        <v>ARM</v>
      </c>
      <c r="C2882">
        <f>VLOOKUP(A2882,'Cód dos países'!$A$3:$C$199,3,FALSE)</f>
        <v>8</v>
      </c>
      <c r="D2882">
        <v>2004</v>
      </c>
      <c r="E2882">
        <f t="shared" si="42"/>
        <v>82004</v>
      </c>
      <c r="F2882" s="53">
        <v>0.49500000000000005</v>
      </c>
    </row>
    <row r="2883" spans="1:6" x14ac:dyDescent="0.25">
      <c r="A2883" t="s">
        <v>589</v>
      </c>
      <c r="B2883" t="e">
        <f>VLOOKUP(A2883,'Cód dos países'!$A$3:$C$199,2,FALSE)</f>
        <v>#N/A</v>
      </c>
      <c r="C2883" t="e">
        <f>VLOOKUP(A2883,'Cód dos países'!$A$3:$C$199,3,FALSE)</f>
        <v>#N/A</v>
      </c>
      <c r="D2883">
        <v>2004</v>
      </c>
      <c r="E2883" t="e">
        <f t="shared" si="42"/>
        <v>#N/A</v>
      </c>
      <c r="F2883" s="53">
        <v>0.745</v>
      </c>
    </row>
    <row r="2884" spans="1:6" x14ac:dyDescent="0.25">
      <c r="A2884" t="s">
        <v>347</v>
      </c>
      <c r="B2884" t="str">
        <f>VLOOKUP(A2884,'Cód dos países'!$A$3:$C$199,2,FALSE)</f>
        <v>ATG</v>
      </c>
      <c r="C2884">
        <f>VLOOKUP(A2884,'Cód dos países'!$A$3:$C$199,3,FALSE)</f>
        <v>6</v>
      </c>
      <c r="D2884">
        <v>2004</v>
      </c>
      <c r="E2884">
        <f t="shared" si="42"/>
        <v>62004</v>
      </c>
      <c r="F2884" s="53">
        <v>0.75</v>
      </c>
    </row>
    <row r="2885" spans="1:6" x14ac:dyDescent="0.25">
      <c r="A2885" t="s">
        <v>12</v>
      </c>
      <c r="B2885" t="str">
        <f>VLOOKUP(A2885,'Cód dos países'!$A$3:$C$199,2,FALSE)</f>
        <v>AUS</v>
      </c>
      <c r="C2885">
        <f>VLOOKUP(A2885,'Cód dos países'!$A$3:$C$199,3,FALSE)</f>
        <v>9</v>
      </c>
      <c r="D2885">
        <v>2004</v>
      </c>
      <c r="E2885">
        <f t="shared" si="42"/>
        <v>92004</v>
      </c>
      <c r="F2885" s="53">
        <v>0.88</v>
      </c>
    </row>
    <row r="2886" spans="1:6" x14ac:dyDescent="0.25">
      <c r="A2886" t="s">
        <v>14</v>
      </c>
      <c r="B2886" t="str">
        <f>VLOOKUP(A2886,'Cód dos países'!$A$3:$C$199,2,FALSE)</f>
        <v>AUT</v>
      </c>
      <c r="C2886">
        <f>VLOOKUP(A2886,'Cód dos países'!$A$3:$C$199,3,FALSE)</f>
        <v>10</v>
      </c>
      <c r="D2886">
        <v>2004</v>
      </c>
      <c r="E2886">
        <f t="shared" si="42"/>
        <v>102004</v>
      </c>
      <c r="F2886" s="53">
        <v>0.88500000000000001</v>
      </c>
    </row>
    <row r="2887" spans="1:6" x14ac:dyDescent="0.25">
      <c r="A2887" t="s">
        <v>16</v>
      </c>
      <c r="B2887" t="str">
        <f>VLOOKUP(A2887,'Cód dos países'!$A$3:$C$199,2,FALSE)</f>
        <v>AZE</v>
      </c>
      <c r="C2887">
        <f>VLOOKUP(A2887,'Cód dos países'!$A$3:$C$199,3,FALSE)</f>
        <v>11</v>
      </c>
      <c r="D2887">
        <v>2004</v>
      </c>
      <c r="E2887">
        <f t="shared" si="42"/>
        <v>112004</v>
      </c>
      <c r="F2887" s="53">
        <v>0.38</v>
      </c>
    </row>
    <row r="2888" spans="1:6" x14ac:dyDescent="0.25">
      <c r="A2888" t="s">
        <v>18</v>
      </c>
      <c r="B2888" t="str">
        <f>VLOOKUP(A2888,'Cód dos países'!$A$3:$C$199,2,FALSE)</f>
        <v>BDI</v>
      </c>
      <c r="C2888">
        <f>VLOOKUP(A2888,'Cód dos países'!$A$3:$C$199,3,FALSE)</f>
        <v>28</v>
      </c>
      <c r="D2888">
        <v>2004</v>
      </c>
      <c r="E2888">
        <f t="shared" si="42"/>
        <v>282004</v>
      </c>
      <c r="F2888" s="53">
        <v>0.24</v>
      </c>
    </row>
    <row r="2889" spans="1:6" x14ac:dyDescent="0.25">
      <c r="A2889" t="s">
        <v>20</v>
      </c>
      <c r="B2889" t="str">
        <f>VLOOKUP(A2889,'Cód dos países'!$A$3:$C$199,2,FALSE)</f>
        <v>BEL</v>
      </c>
      <c r="C2889">
        <f>VLOOKUP(A2889,'Cód dos países'!$A$3:$C$199,3,FALSE)</f>
        <v>17</v>
      </c>
      <c r="D2889">
        <v>2004</v>
      </c>
      <c r="E2889">
        <f t="shared" si="42"/>
        <v>172004</v>
      </c>
      <c r="F2889" s="53">
        <v>0.86</v>
      </c>
    </row>
    <row r="2890" spans="1:6" x14ac:dyDescent="0.25">
      <c r="A2890" t="s">
        <v>22</v>
      </c>
      <c r="B2890" t="str">
        <f>VLOOKUP(A2890,'Cód dos países'!$A$3:$C$199,2,FALSE)</f>
        <v>BEN</v>
      </c>
      <c r="C2890">
        <f>VLOOKUP(A2890,'Cód dos países'!$A$3:$C$199,3,FALSE)</f>
        <v>19</v>
      </c>
      <c r="D2890">
        <v>2004</v>
      </c>
      <c r="E2890">
        <f t="shared" si="42"/>
        <v>192004</v>
      </c>
      <c r="F2890" s="53">
        <v>0.43</v>
      </c>
    </row>
    <row r="2891" spans="1:6" x14ac:dyDescent="0.25">
      <c r="A2891" t="s">
        <v>24</v>
      </c>
      <c r="B2891" t="str">
        <f>VLOOKUP(A2891,'Cód dos países'!$A$3:$C$199,2,FALSE)</f>
        <v>BFA</v>
      </c>
      <c r="C2891">
        <f>VLOOKUP(A2891,'Cód dos países'!$A$3:$C$199,3,FALSE)</f>
        <v>27</v>
      </c>
      <c r="D2891">
        <v>2004</v>
      </c>
      <c r="E2891">
        <f t="shared" si="42"/>
        <v>272004</v>
      </c>
      <c r="F2891" s="53">
        <v>0.50500000000000012</v>
      </c>
    </row>
    <row r="2892" spans="1:6" x14ac:dyDescent="0.25">
      <c r="A2892" t="s">
        <v>26</v>
      </c>
      <c r="B2892" t="str">
        <f>VLOOKUP(A2892,'Cód dos países'!$A$3:$C$199,2,FALSE)</f>
        <v>BGD</v>
      </c>
      <c r="C2892">
        <f>VLOOKUP(A2892,'Cód dos países'!$A$3:$C$199,3,FALSE)</f>
        <v>14</v>
      </c>
      <c r="D2892">
        <v>2004</v>
      </c>
      <c r="E2892">
        <f t="shared" si="42"/>
        <v>142004</v>
      </c>
      <c r="F2892" s="53">
        <v>0.32499999999999996</v>
      </c>
    </row>
    <row r="2893" spans="1:6" x14ac:dyDescent="0.25">
      <c r="A2893" t="s">
        <v>28</v>
      </c>
      <c r="B2893" t="str">
        <f>VLOOKUP(A2893,'Cód dos países'!$A$3:$C$199,2,FALSE)</f>
        <v>BGR</v>
      </c>
      <c r="C2893">
        <f>VLOOKUP(A2893,'Cód dos países'!$A$3:$C$199,3,FALSE)</f>
        <v>26</v>
      </c>
      <c r="D2893">
        <v>2004</v>
      </c>
      <c r="E2893">
        <f t="shared" si="42"/>
        <v>262004</v>
      </c>
      <c r="F2893" s="53">
        <v>0.53</v>
      </c>
    </row>
    <row r="2894" spans="1:6" x14ac:dyDescent="0.25">
      <c r="A2894" t="s">
        <v>30</v>
      </c>
      <c r="B2894" t="str">
        <f>VLOOKUP(A2894,'Cód dos países'!$A$3:$C$199,2,FALSE)</f>
        <v>BHR</v>
      </c>
      <c r="C2894">
        <f>VLOOKUP(A2894,'Cód dos países'!$A$3:$C$199,3,FALSE)</f>
        <v>13</v>
      </c>
      <c r="D2894">
        <v>2004</v>
      </c>
      <c r="E2894">
        <f t="shared" si="42"/>
        <v>132004</v>
      </c>
      <c r="F2894" s="53">
        <v>0.78</v>
      </c>
    </row>
    <row r="2895" spans="1:6" x14ac:dyDescent="0.25">
      <c r="A2895" t="s">
        <v>348</v>
      </c>
      <c r="B2895" t="str">
        <f>VLOOKUP(A2895,'Cód dos países'!$A$3:$C$199,2,FALSE)</f>
        <v>BHS</v>
      </c>
      <c r="C2895">
        <f>VLOOKUP(A2895,'Cód dos países'!$A$3:$C$199,3,FALSE)</f>
        <v>12</v>
      </c>
      <c r="D2895">
        <v>2004</v>
      </c>
      <c r="E2895">
        <f t="shared" si="42"/>
        <v>122004</v>
      </c>
      <c r="F2895" s="53">
        <v>0.80499999999999994</v>
      </c>
    </row>
    <row r="2896" spans="1:6" x14ac:dyDescent="0.25">
      <c r="A2896" t="s">
        <v>333</v>
      </c>
      <c r="B2896" t="str">
        <f>VLOOKUP(A2896,'Cód dos países'!$A$3:$C$199,2,FALSE)</f>
        <v>BIH</v>
      </c>
      <c r="C2896">
        <f>VLOOKUP(A2896,'Cód dos países'!$A$3:$C$199,3,FALSE)</f>
        <v>22</v>
      </c>
      <c r="D2896">
        <v>2004</v>
      </c>
      <c r="E2896">
        <f t="shared" si="42"/>
        <v>222004</v>
      </c>
      <c r="F2896" s="53">
        <v>0.495</v>
      </c>
    </row>
    <row r="2897" spans="1:6" x14ac:dyDescent="0.25">
      <c r="A2897" t="s">
        <v>33</v>
      </c>
      <c r="B2897" t="str">
        <f>VLOOKUP(A2897,'Cód dos países'!$A$3:$C$199,2,FALSE)</f>
        <v>BLR</v>
      </c>
      <c r="C2897">
        <f>VLOOKUP(A2897,'Cód dos países'!$A$3:$C$199,3,FALSE)</f>
        <v>16</v>
      </c>
      <c r="D2897">
        <v>2004</v>
      </c>
      <c r="E2897">
        <f t="shared" si="42"/>
        <v>162004</v>
      </c>
      <c r="F2897" s="53">
        <v>0.36499999999999994</v>
      </c>
    </row>
    <row r="2898" spans="1:6" x14ac:dyDescent="0.25">
      <c r="A2898" t="s">
        <v>349</v>
      </c>
      <c r="B2898" t="str">
        <f>VLOOKUP(A2898,'Cód dos países'!$A$3:$C$199,2,FALSE)</f>
        <v>BLZ</v>
      </c>
      <c r="C2898">
        <f>VLOOKUP(A2898,'Cód dos países'!$A$3:$C$199,3,FALSE)</f>
        <v>18</v>
      </c>
      <c r="D2898">
        <v>2004</v>
      </c>
      <c r="E2898">
        <f t="shared" si="42"/>
        <v>182004</v>
      </c>
      <c r="F2898" s="53">
        <v>0.56000000000000005</v>
      </c>
    </row>
    <row r="2899" spans="1:6" x14ac:dyDescent="0.25">
      <c r="A2899" t="s">
        <v>590</v>
      </c>
      <c r="B2899" t="e">
        <f>VLOOKUP(A2899,'Cód dos países'!$A$3:$C$199,2,FALSE)</f>
        <v>#N/A</v>
      </c>
      <c r="C2899" t="e">
        <f>VLOOKUP(A2899,'Cód dos países'!$A$3:$C$199,3,FALSE)</f>
        <v>#N/A</v>
      </c>
      <c r="D2899">
        <v>2004</v>
      </c>
      <c r="E2899" t="e">
        <f t="shared" si="42"/>
        <v>#N/A</v>
      </c>
      <c r="F2899" s="53">
        <v>0.79500000000000004</v>
      </c>
    </row>
    <row r="2900" spans="1:6" x14ac:dyDescent="0.25">
      <c r="A2900" t="s">
        <v>35</v>
      </c>
      <c r="B2900" t="str">
        <f>VLOOKUP(A2900,'Cód dos países'!$A$3:$C$199,2,FALSE)</f>
        <v>BOL</v>
      </c>
      <c r="C2900">
        <f>VLOOKUP(A2900,'Cód dos países'!$A$3:$C$199,3,FALSE)</f>
        <v>21</v>
      </c>
      <c r="D2900">
        <v>2004</v>
      </c>
      <c r="E2900">
        <f t="shared" si="42"/>
        <v>212004</v>
      </c>
      <c r="F2900" s="53">
        <v>0.53</v>
      </c>
    </row>
    <row r="2901" spans="1:6" x14ac:dyDescent="0.25">
      <c r="A2901" t="s">
        <v>37</v>
      </c>
      <c r="B2901" t="str">
        <f>VLOOKUP(A2901,'Cód dos países'!$A$3:$C$199,2,FALSE)</f>
        <v>BRA</v>
      </c>
      <c r="C2901">
        <f>VLOOKUP(A2901,'Cód dos países'!$A$3:$C$199,3,FALSE)</f>
        <v>24</v>
      </c>
      <c r="D2901">
        <v>2004</v>
      </c>
      <c r="E2901">
        <f t="shared" si="42"/>
        <v>242004</v>
      </c>
      <c r="F2901" s="53">
        <v>0.4</v>
      </c>
    </row>
    <row r="2902" spans="1:6" x14ac:dyDescent="0.25">
      <c r="A2902" t="s">
        <v>39</v>
      </c>
      <c r="B2902" t="str">
        <f>VLOOKUP(A2902,'Cód dos países'!$A$3:$C$199,2,FALSE)</f>
        <v>BRB</v>
      </c>
      <c r="C2902">
        <f>VLOOKUP(A2902,'Cód dos países'!$A$3:$C$199,3,FALSE)</f>
        <v>15</v>
      </c>
      <c r="D2902">
        <v>2004</v>
      </c>
      <c r="E2902">
        <f t="shared" si="42"/>
        <v>152004</v>
      </c>
      <c r="F2902" s="53">
        <v>0.79500000000000004</v>
      </c>
    </row>
    <row r="2903" spans="1:6" x14ac:dyDescent="0.25">
      <c r="A2903" t="s">
        <v>350</v>
      </c>
      <c r="B2903" t="str">
        <f>VLOOKUP(A2903,'Cód dos países'!$A$3:$C$199,2,FALSE)</f>
        <v>BRN</v>
      </c>
      <c r="C2903">
        <f>VLOOKUP(A2903,'Cód dos países'!$A$3:$C$199,3,FALSE)</f>
        <v>25</v>
      </c>
      <c r="D2903">
        <v>2004</v>
      </c>
      <c r="E2903">
        <f t="shared" si="42"/>
        <v>252004</v>
      </c>
      <c r="F2903" s="53">
        <v>0.61</v>
      </c>
    </row>
    <row r="2904" spans="1:6" x14ac:dyDescent="0.25">
      <c r="A2904" t="s">
        <v>41</v>
      </c>
      <c r="B2904" t="str">
        <f>VLOOKUP(A2904,'Cód dos países'!$A$3:$C$199,2,FALSE)</f>
        <v>BTN</v>
      </c>
      <c r="C2904">
        <f>VLOOKUP(A2904,'Cód dos países'!$A$3:$C$199,3,FALSE)</f>
        <v>20</v>
      </c>
      <c r="D2904">
        <v>2004</v>
      </c>
      <c r="E2904">
        <f t="shared" si="42"/>
        <v>202004</v>
      </c>
      <c r="F2904" s="53">
        <v>0.60499999999999998</v>
      </c>
    </row>
    <row r="2905" spans="1:6" x14ac:dyDescent="0.25">
      <c r="A2905" t="s">
        <v>43</v>
      </c>
      <c r="B2905" t="str">
        <f>VLOOKUP(A2905,'Cód dos países'!$A$3:$C$199,2,FALSE)</f>
        <v>BWA</v>
      </c>
      <c r="C2905">
        <f>VLOOKUP(A2905,'Cód dos países'!$A$3:$C$199,3,FALSE)</f>
        <v>23</v>
      </c>
      <c r="D2905">
        <v>2004</v>
      </c>
      <c r="E2905">
        <f t="shared" si="42"/>
        <v>232004</v>
      </c>
      <c r="F2905" s="53">
        <v>0.6399999999999999</v>
      </c>
    </row>
    <row r="2906" spans="1:6" x14ac:dyDescent="0.25">
      <c r="A2906" t="s">
        <v>45</v>
      </c>
      <c r="B2906" t="str">
        <f>VLOOKUP(A2906,'Cód dos países'!$A$3:$C$199,2,FALSE)</f>
        <v>CAF</v>
      </c>
      <c r="C2906">
        <f>VLOOKUP(A2906,'Cód dos países'!$A$3:$C$199,3,FALSE)</f>
        <v>33</v>
      </c>
      <c r="D2906">
        <v>2004</v>
      </c>
      <c r="E2906">
        <f t="shared" si="42"/>
        <v>332004</v>
      </c>
      <c r="F2906" s="53">
        <v>0.17499999999999999</v>
      </c>
    </row>
    <row r="2907" spans="1:6" x14ac:dyDescent="0.25">
      <c r="A2907" t="s">
        <v>47</v>
      </c>
      <c r="B2907" t="str">
        <f>VLOOKUP(A2907,'Cód dos países'!$A$3:$C$199,2,FALSE)</f>
        <v>CAN</v>
      </c>
      <c r="C2907">
        <f>VLOOKUP(A2907,'Cód dos países'!$A$3:$C$199,3,FALSE)</f>
        <v>31</v>
      </c>
      <c r="D2907">
        <v>2004</v>
      </c>
      <c r="E2907">
        <f t="shared" si="42"/>
        <v>312004</v>
      </c>
      <c r="F2907" s="53">
        <v>0.91</v>
      </c>
    </row>
    <row r="2908" spans="1:6" x14ac:dyDescent="0.25">
      <c r="A2908" t="s">
        <v>49</v>
      </c>
      <c r="B2908" t="str">
        <f>VLOOKUP(A2908,'Cód dos países'!$A$3:$C$199,2,FALSE)</f>
        <v>CHE</v>
      </c>
      <c r="C2908">
        <f>VLOOKUP(A2908,'Cód dos países'!$A$3:$C$199,3,FALSE)</f>
        <v>170</v>
      </c>
      <c r="D2908">
        <v>2004</v>
      </c>
      <c r="E2908">
        <f t="shared" si="42"/>
        <v>1702004</v>
      </c>
      <c r="F2908" s="53">
        <v>0.89</v>
      </c>
    </row>
    <row r="2909" spans="1:6" x14ac:dyDescent="0.25">
      <c r="A2909" t="s">
        <v>51</v>
      </c>
      <c r="B2909" t="str">
        <f>VLOOKUP(A2909,'Cód dos países'!$A$3:$C$199,2,FALSE)</f>
        <v>CHL</v>
      </c>
      <c r="C2909">
        <f>VLOOKUP(A2909,'Cód dos países'!$A$3:$C$199,3,FALSE)</f>
        <v>35</v>
      </c>
      <c r="D2909">
        <v>2004</v>
      </c>
      <c r="E2909">
        <f t="shared" si="42"/>
        <v>352004</v>
      </c>
      <c r="F2909" s="53">
        <v>0.7</v>
      </c>
    </row>
    <row r="2910" spans="1:6" x14ac:dyDescent="0.25">
      <c r="A2910" t="s">
        <v>53</v>
      </c>
      <c r="B2910" t="str">
        <f>VLOOKUP(A2910,'Cód dos países'!$A$3:$C$199,2,FALSE)</f>
        <v>CHN</v>
      </c>
      <c r="C2910">
        <f>VLOOKUP(A2910,'Cód dos países'!$A$3:$C$199,3,FALSE)</f>
        <v>36</v>
      </c>
      <c r="D2910">
        <v>2004</v>
      </c>
      <c r="E2910">
        <f t="shared" si="42"/>
        <v>362004</v>
      </c>
      <c r="F2910" s="53">
        <v>0.52499999999999991</v>
      </c>
    </row>
    <row r="2911" spans="1:6" x14ac:dyDescent="0.25">
      <c r="A2911" t="s">
        <v>429</v>
      </c>
      <c r="B2911" t="str">
        <f>VLOOKUP(A2911,'Cód dos países'!$A$3:$C$199,2,FALSE)</f>
        <v>CIV</v>
      </c>
      <c r="C2911">
        <f>VLOOKUP(A2911,'Cód dos países'!$A$3:$C$199,3,FALSE)</f>
        <v>42</v>
      </c>
      <c r="D2911">
        <v>2004</v>
      </c>
      <c r="E2911">
        <f t="shared" si="42"/>
        <v>422004</v>
      </c>
      <c r="F2911" s="53">
        <v>0.26500000000000001</v>
      </c>
    </row>
    <row r="2912" spans="1:6" x14ac:dyDescent="0.25">
      <c r="A2912" t="s">
        <v>56</v>
      </c>
      <c r="B2912" t="str">
        <f>VLOOKUP(A2912,'Cód dos países'!$A$3:$C$199,2,FALSE)</f>
        <v>CMR</v>
      </c>
      <c r="C2912">
        <f>VLOOKUP(A2912,'Cód dos países'!$A$3:$C$199,3,FALSE)</f>
        <v>30</v>
      </c>
      <c r="D2912">
        <v>2004</v>
      </c>
      <c r="E2912">
        <f t="shared" si="42"/>
        <v>302004</v>
      </c>
      <c r="F2912" s="53">
        <v>0.33</v>
      </c>
    </row>
    <row r="2913" spans="1:6" x14ac:dyDescent="0.25">
      <c r="A2913" t="s">
        <v>334</v>
      </c>
      <c r="B2913" t="str">
        <f>VLOOKUP(A2913,'Cód dos países'!$A$3:$C$199,2,FALSE)</f>
        <v>COG</v>
      </c>
      <c r="C2913">
        <f>VLOOKUP(A2913,'Cód dos países'!$A$3:$C$199,3,FALSE)</f>
        <v>39</v>
      </c>
      <c r="D2913">
        <v>2004</v>
      </c>
      <c r="E2913">
        <f t="shared" si="42"/>
        <v>392004</v>
      </c>
      <c r="F2913" s="53">
        <v>0.28500000000000003</v>
      </c>
    </row>
    <row r="2914" spans="1:6" x14ac:dyDescent="0.25">
      <c r="A2914" t="s">
        <v>59</v>
      </c>
      <c r="B2914" t="str">
        <f>VLOOKUP(A2914,'Cód dos países'!$A$3:$C$199,2,FALSE)</f>
        <v>COL</v>
      </c>
      <c r="C2914">
        <f>VLOOKUP(A2914,'Cód dos países'!$A$3:$C$199,3,FALSE)</f>
        <v>37</v>
      </c>
      <c r="D2914">
        <v>2004</v>
      </c>
      <c r="E2914">
        <f t="shared" si="42"/>
        <v>372004</v>
      </c>
      <c r="F2914" s="53">
        <v>0.30499999999999999</v>
      </c>
    </row>
    <row r="2915" spans="1:6" x14ac:dyDescent="0.25">
      <c r="A2915" t="s">
        <v>61</v>
      </c>
      <c r="B2915" t="str">
        <f>VLOOKUP(A2915,'Cód dos países'!$A$3:$C$199,2,FALSE)</f>
        <v>COM</v>
      </c>
      <c r="C2915">
        <f>VLOOKUP(A2915,'Cód dos países'!$A$3:$C$199,3,FALSE)</f>
        <v>38</v>
      </c>
      <c r="D2915">
        <v>2004</v>
      </c>
      <c r="E2915">
        <f t="shared" si="42"/>
        <v>382004</v>
      </c>
      <c r="F2915" s="53">
        <v>0.39500000000000002</v>
      </c>
    </row>
    <row r="2916" spans="1:6" x14ac:dyDescent="0.25">
      <c r="A2916" t="s">
        <v>63</v>
      </c>
      <c r="B2916" t="str">
        <f>VLOOKUP(A2916,'Cód dos países'!$A$3:$C$199,2,FALSE)</f>
        <v>CPV</v>
      </c>
      <c r="C2916">
        <f>VLOOKUP(A2916,'Cód dos países'!$A$3:$C$199,3,FALSE)</f>
        <v>32</v>
      </c>
      <c r="D2916">
        <v>2004</v>
      </c>
      <c r="E2916">
        <f t="shared" si="42"/>
        <v>322004</v>
      </c>
      <c r="F2916" s="53">
        <v>0.66</v>
      </c>
    </row>
    <row r="2917" spans="1:6" x14ac:dyDescent="0.25">
      <c r="A2917" t="s">
        <v>65</v>
      </c>
      <c r="B2917" t="str">
        <f>VLOOKUP(A2917,'Cód dos países'!$A$3:$C$199,2,FALSE)</f>
        <v>CRI</v>
      </c>
      <c r="C2917">
        <f>VLOOKUP(A2917,'Cód dos países'!$A$3:$C$199,3,FALSE)</f>
        <v>41</v>
      </c>
      <c r="D2917">
        <v>2004</v>
      </c>
      <c r="E2917">
        <f t="shared" si="42"/>
        <v>412004</v>
      </c>
      <c r="F2917" s="53">
        <v>0.68499999999999994</v>
      </c>
    </row>
    <row r="2918" spans="1:6" x14ac:dyDescent="0.25">
      <c r="A2918" t="s">
        <v>67</v>
      </c>
      <c r="B2918" t="str">
        <f>VLOOKUP(A2918,'Cód dos países'!$A$3:$C$199,2,FALSE)</f>
        <v>CUB</v>
      </c>
      <c r="C2918">
        <f>VLOOKUP(A2918,'Cód dos países'!$A$3:$C$199,3,FALSE)</f>
        <v>44</v>
      </c>
      <c r="D2918">
        <v>2004</v>
      </c>
      <c r="E2918">
        <f t="shared" si="42"/>
        <v>442004</v>
      </c>
      <c r="F2918" s="53">
        <v>0.47</v>
      </c>
    </row>
    <row r="2919" spans="1:6" x14ac:dyDescent="0.25">
      <c r="A2919" t="s">
        <v>591</v>
      </c>
      <c r="B2919" t="e">
        <f>VLOOKUP(A2919,'Cód dos países'!$A$3:$C$199,2,FALSE)</f>
        <v>#N/A</v>
      </c>
      <c r="C2919" t="e">
        <f>VLOOKUP(A2919,'Cód dos países'!$A$3:$C$199,3,FALSE)</f>
        <v>#N/A</v>
      </c>
      <c r="D2919">
        <v>2004</v>
      </c>
      <c r="E2919" t="e">
        <f t="shared" si="42"/>
        <v>#N/A</v>
      </c>
      <c r="F2919" s="53">
        <v>0.80499999999999994</v>
      </c>
    </row>
    <row r="2920" spans="1:6" x14ac:dyDescent="0.25">
      <c r="A2920" t="s">
        <v>69</v>
      </c>
      <c r="B2920" t="str">
        <f>VLOOKUP(A2920,'Cód dos países'!$A$3:$C$199,2,FALSE)</f>
        <v>CYP</v>
      </c>
      <c r="C2920">
        <f>VLOOKUP(A2920,'Cód dos países'!$A$3:$C$199,3,FALSE)</f>
        <v>45</v>
      </c>
      <c r="D2920">
        <v>2004</v>
      </c>
      <c r="E2920">
        <f t="shared" si="42"/>
        <v>452004</v>
      </c>
      <c r="F2920" s="53">
        <v>0.76500000000000001</v>
      </c>
    </row>
    <row r="2921" spans="1:6" x14ac:dyDescent="0.25">
      <c r="A2921" t="s">
        <v>71</v>
      </c>
      <c r="B2921" t="str">
        <f>VLOOKUP(A2921,'Cód dos países'!$A$3:$C$199,2,FALSE)</f>
        <v>CZE</v>
      </c>
      <c r="C2921">
        <f>VLOOKUP(A2921,'Cód dos países'!$A$3:$C$199,3,FALSE)</f>
        <v>46</v>
      </c>
      <c r="D2921">
        <v>2004</v>
      </c>
      <c r="E2921">
        <f t="shared" si="42"/>
        <v>462004</v>
      </c>
      <c r="F2921" s="53">
        <v>0.71499999999999997</v>
      </c>
    </row>
    <row r="2922" spans="1:6" x14ac:dyDescent="0.25">
      <c r="A2922" t="s">
        <v>73</v>
      </c>
      <c r="B2922" t="str">
        <f>VLOOKUP(A2922,'Cód dos países'!$A$3:$C$199,2,FALSE)</f>
        <v>DEU</v>
      </c>
      <c r="C2922">
        <f>VLOOKUP(A2922,'Cód dos países'!$A$3:$C$199,3,FALSE)</f>
        <v>64</v>
      </c>
      <c r="D2922">
        <v>2004</v>
      </c>
      <c r="E2922">
        <f t="shared" si="42"/>
        <v>642004</v>
      </c>
      <c r="F2922" s="53">
        <v>0.86499999999999999</v>
      </c>
    </row>
    <row r="2923" spans="1:6" x14ac:dyDescent="0.25">
      <c r="A2923" t="s">
        <v>75</v>
      </c>
      <c r="B2923" t="str">
        <f>VLOOKUP(A2923,'Cód dos países'!$A$3:$C$199,2,FALSE)</f>
        <v>DJI</v>
      </c>
      <c r="C2923">
        <f>VLOOKUP(A2923,'Cód dos países'!$A$3:$C$199,3,FALSE)</f>
        <v>48</v>
      </c>
      <c r="D2923">
        <v>2004</v>
      </c>
      <c r="E2923">
        <f t="shared" si="42"/>
        <v>482004</v>
      </c>
      <c r="F2923" s="53">
        <v>0.49000000000000005</v>
      </c>
    </row>
    <row r="2924" spans="1:6" x14ac:dyDescent="0.25">
      <c r="A2924" t="s">
        <v>353</v>
      </c>
      <c r="B2924" t="str">
        <f>VLOOKUP(A2924,'Cód dos países'!$A$3:$C$199,2,FALSE)</f>
        <v>DMA</v>
      </c>
      <c r="C2924">
        <f>VLOOKUP(A2924,'Cód dos países'!$A$3:$C$199,3,FALSE)</f>
        <v>49</v>
      </c>
      <c r="D2924">
        <v>2004</v>
      </c>
      <c r="E2924">
        <f t="shared" si="42"/>
        <v>492004</v>
      </c>
      <c r="F2924" s="53">
        <v>0.70499999999999996</v>
      </c>
    </row>
    <row r="2925" spans="1:6" x14ac:dyDescent="0.25">
      <c r="A2925" t="s">
        <v>77</v>
      </c>
      <c r="B2925" t="str">
        <f>VLOOKUP(A2925,'Cód dos países'!$A$3:$C$199,2,FALSE)</f>
        <v>DNK</v>
      </c>
      <c r="C2925">
        <f>VLOOKUP(A2925,'Cód dos países'!$A$3:$C$199,3,FALSE)</f>
        <v>47</v>
      </c>
      <c r="D2925">
        <v>2004</v>
      </c>
      <c r="E2925">
        <f t="shared" si="42"/>
        <v>472004</v>
      </c>
      <c r="F2925" s="53">
        <v>0.93499999999999994</v>
      </c>
    </row>
    <row r="2926" spans="1:6" x14ac:dyDescent="0.25">
      <c r="A2926" t="s">
        <v>79</v>
      </c>
      <c r="B2926" t="str">
        <f>VLOOKUP(A2926,'Cód dos países'!$A$3:$C$199,2,FALSE)</f>
        <v>DOM</v>
      </c>
      <c r="C2926">
        <f>VLOOKUP(A2926,'Cód dos países'!$A$3:$C$199,3,FALSE)</f>
        <v>50</v>
      </c>
      <c r="D2926">
        <v>2004</v>
      </c>
      <c r="E2926">
        <f t="shared" ref="E2926:E2989" si="43">C2926*10000+D2926</f>
        <v>502004</v>
      </c>
      <c r="F2926" s="53">
        <v>0.48</v>
      </c>
    </row>
    <row r="2927" spans="1:6" x14ac:dyDescent="0.25">
      <c r="A2927" t="s">
        <v>81</v>
      </c>
      <c r="B2927" t="str">
        <f>VLOOKUP(A2927,'Cód dos países'!$A$3:$C$199,2,FALSE)</f>
        <v>DZA</v>
      </c>
      <c r="C2927">
        <f>VLOOKUP(A2927,'Cód dos países'!$A$3:$C$199,3,FALSE)</f>
        <v>3</v>
      </c>
      <c r="D2927">
        <v>2004</v>
      </c>
      <c r="E2927">
        <f t="shared" si="43"/>
        <v>32004</v>
      </c>
      <c r="F2927" s="53">
        <v>0.47500000000000003</v>
      </c>
    </row>
    <row r="2928" spans="1:6" x14ac:dyDescent="0.25">
      <c r="A2928" t="s">
        <v>83</v>
      </c>
      <c r="B2928" t="str">
        <f>VLOOKUP(A2928,'Cód dos países'!$A$3:$C$199,2,FALSE)</f>
        <v>ECU</v>
      </c>
      <c r="C2928">
        <f>VLOOKUP(A2928,'Cód dos países'!$A$3:$C$199,3,FALSE)</f>
        <v>51</v>
      </c>
      <c r="D2928">
        <v>2004</v>
      </c>
      <c r="E2928">
        <f t="shared" si="43"/>
        <v>512004</v>
      </c>
      <c r="F2928" s="53">
        <v>0.46499999999999997</v>
      </c>
    </row>
    <row r="2929" spans="1:6" x14ac:dyDescent="0.25">
      <c r="A2929" t="s">
        <v>85</v>
      </c>
      <c r="B2929" t="str">
        <f>VLOOKUP(A2929,'Cód dos países'!$A$3:$C$199,2,FALSE)</f>
        <v>EGY</v>
      </c>
      <c r="C2929">
        <f>VLOOKUP(A2929,'Cód dos países'!$A$3:$C$199,3,FALSE)</f>
        <v>52</v>
      </c>
      <c r="D2929">
        <v>2004</v>
      </c>
      <c r="E2929">
        <f t="shared" si="43"/>
        <v>522004</v>
      </c>
      <c r="F2929" s="53">
        <v>0.55000000000000004</v>
      </c>
    </row>
    <row r="2930" spans="1:6" x14ac:dyDescent="0.25">
      <c r="A2930" t="s">
        <v>87</v>
      </c>
      <c r="B2930" t="str">
        <f>VLOOKUP(A2930,'Cód dos países'!$A$3:$C$199,2,FALSE)</f>
        <v>ERI</v>
      </c>
      <c r="C2930">
        <f>VLOOKUP(A2930,'Cód dos países'!$A$3:$C$199,3,FALSE)</f>
        <v>55</v>
      </c>
      <c r="D2930">
        <v>2004</v>
      </c>
      <c r="E2930">
        <f t="shared" si="43"/>
        <v>552004</v>
      </c>
      <c r="F2930" s="53">
        <v>0.495</v>
      </c>
    </row>
    <row r="2931" spans="1:6" x14ac:dyDescent="0.25">
      <c r="A2931" t="s">
        <v>89</v>
      </c>
      <c r="B2931" t="str">
        <f>VLOOKUP(A2931,'Cód dos países'!$A$3:$C$199,2,FALSE)</f>
        <v>ESP</v>
      </c>
      <c r="C2931">
        <f>VLOOKUP(A2931,'Cód dos países'!$A$3:$C$199,3,FALSE)</f>
        <v>161</v>
      </c>
      <c r="D2931">
        <v>2004</v>
      </c>
      <c r="E2931">
        <f t="shared" si="43"/>
        <v>1612004</v>
      </c>
      <c r="F2931" s="53">
        <v>0.85499999999999998</v>
      </c>
    </row>
    <row r="2932" spans="1:6" x14ac:dyDescent="0.25">
      <c r="A2932" t="s">
        <v>91</v>
      </c>
      <c r="B2932" t="str">
        <f>VLOOKUP(A2932,'Cód dos países'!$A$3:$C$199,2,FALSE)</f>
        <v>EST</v>
      </c>
      <c r="C2932">
        <f>VLOOKUP(A2932,'Cód dos países'!$A$3:$C$199,3,FALSE)</f>
        <v>56</v>
      </c>
      <c r="D2932">
        <v>2004</v>
      </c>
      <c r="E2932">
        <f t="shared" si="43"/>
        <v>562004</v>
      </c>
      <c r="F2932" s="53">
        <v>0.67999999999999994</v>
      </c>
    </row>
    <row r="2933" spans="1:6" x14ac:dyDescent="0.25">
      <c r="A2933" t="s">
        <v>93</v>
      </c>
      <c r="B2933" t="str">
        <f>VLOOKUP(A2933,'Cód dos países'!$A$3:$C$199,2,FALSE)</f>
        <v>ETH</v>
      </c>
      <c r="C2933">
        <f>VLOOKUP(A2933,'Cód dos países'!$A$3:$C$199,3,FALSE)</f>
        <v>57</v>
      </c>
      <c r="D2933">
        <v>2004</v>
      </c>
      <c r="E2933">
        <f t="shared" si="43"/>
        <v>572004</v>
      </c>
      <c r="F2933" s="53">
        <v>0.48000000000000004</v>
      </c>
    </row>
    <row r="2934" spans="1:6" x14ac:dyDescent="0.25">
      <c r="A2934" t="s">
        <v>95</v>
      </c>
      <c r="B2934" t="str">
        <f>VLOOKUP(A2934,'Cód dos países'!$A$3:$C$199,2,FALSE)</f>
        <v>FIN</v>
      </c>
      <c r="C2934">
        <f>VLOOKUP(A2934,'Cód dos países'!$A$3:$C$199,3,FALSE)</f>
        <v>59</v>
      </c>
      <c r="D2934">
        <v>2004</v>
      </c>
      <c r="E2934">
        <f t="shared" si="43"/>
        <v>592004</v>
      </c>
      <c r="F2934" s="53">
        <v>0.88</v>
      </c>
    </row>
    <row r="2935" spans="1:6" x14ac:dyDescent="0.25">
      <c r="A2935" t="s">
        <v>97</v>
      </c>
      <c r="B2935" t="str">
        <f>VLOOKUP(A2935,'Cód dos países'!$A$3:$C$199,2,FALSE)</f>
        <v>FJI</v>
      </c>
      <c r="C2935">
        <f>VLOOKUP(A2935,'Cód dos países'!$A$3:$C$199,3,FALSE)</f>
        <v>58</v>
      </c>
      <c r="D2935">
        <v>2004</v>
      </c>
      <c r="E2935">
        <f t="shared" si="43"/>
        <v>582004</v>
      </c>
      <c r="F2935" s="53">
        <v>0.625</v>
      </c>
    </row>
    <row r="2936" spans="1:6" x14ac:dyDescent="0.25">
      <c r="A2936" t="s">
        <v>99</v>
      </c>
      <c r="B2936" t="str">
        <f>VLOOKUP(A2936,'Cód dos países'!$A$3:$C$199,2,FALSE)</f>
        <v>FRA</v>
      </c>
      <c r="C2936">
        <f>VLOOKUP(A2936,'Cód dos países'!$A$3:$C$199,3,FALSE)</f>
        <v>60</v>
      </c>
      <c r="D2936">
        <v>2004</v>
      </c>
      <c r="E2936">
        <f t="shared" si="43"/>
        <v>602004</v>
      </c>
      <c r="F2936" s="53">
        <v>0.84499999999999997</v>
      </c>
    </row>
    <row r="2937" spans="1:6" x14ac:dyDescent="0.25">
      <c r="A2937" t="s">
        <v>361</v>
      </c>
      <c r="B2937" t="str">
        <f>VLOOKUP(A2937,'Cód dos países'!$A$3:$C$199,2,FALSE)</f>
        <v>FSM</v>
      </c>
      <c r="C2937">
        <f>VLOOKUP(A2937,'Cód dos países'!$A$3:$C$199,3,FALSE)</f>
        <v>116</v>
      </c>
      <c r="D2937">
        <v>2004</v>
      </c>
      <c r="E2937">
        <f t="shared" si="43"/>
        <v>1162004</v>
      </c>
      <c r="F2937" s="53">
        <v>0.7649999999999999</v>
      </c>
    </row>
    <row r="2938" spans="1:6" x14ac:dyDescent="0.25">
      <c r="A2938" t="s">
        <v>101</v>
      </c>
      <c r="B2938" t="str">
        <f>VLOOKUP(A2938,'Cód dos países'!$A$3:$C$199,2,FALSE)</f>
        <v>GAB</v>
      </c>
      <c r="C2938">
        <f>VLOOKUP(A2938,'Cód dos países'!$A$3:$C$199,3,FALSE)</f>
        <v>61</v>
      </c>
      <c r="D2938">
        <v>2004</v>
      </c>
      <c r="E2938">
        <f t="shared" si="43"/>
        <v>612004</v>
      </c>
      <c r="F2938" s="53">
        <v>0.41499999999999998</v>
      </c>
    </row>
    <row r="2939" spans="1:6" x14ac:dyDescent="0.25">
      <c r="A2939" t="s">
        <v>103</v>
      </c>
      <c r="B2939" t="str">
        <f>VLOOKUP(A2939,'Cód dos países'!$A$3:$C$199,2,FALSE)</f>
        <v>GBR</v>
      </c>
      <c r="C2939">
        <f>VLOOKUP(A2939,'Cód dos países'!$A$3:$C$199,3,FALSE)</f>
        <v>187</v>
      </c>
      <c r="D2939">
        <v>2004</v>
      </c>
      <c r="E2939">
        <f t="shared" si="43"/>
        <v>1872004</v>
      </c>
      <c r="F2939" s="53">
        <v>0.86499999999999999</v>
      </c>
    </row>
    <row r="2940" spans="1:6" x14ac:dyDescent="0.25">
      <c r="A2940" t="s">
        <v>105</v>
      </c>
      <c r="B2940" t="str">
        <f>VLOOKUP(A2940,'Cód dos países'!$A$3:$C$199,2,FALSE)</f>
        <v>GEO</v>
      </c>
      <c r="C2940">
        <f>VLOOKUP(A2940,'Cód dos países'!$A$3:$C$199,3,FALSE)</f>
        <v>63</v>
      </c>
      <c r="D2940">
        <v>2004</v>
      </c>
      <c r="E2940">
        <f t="shared" si="43"/>
        <v>632004</v>
      </c>
      <c r="F2940" s="53">
        <v>0.41</v>
      </c>
    </row>
    <row r="2941" spans="1:6" x14ac:dyDescent="0.25">
      <c r="A2941" t="s">
        <v>107</v>
      </c>
      <c r="B2941" t="str">
        <f>VLOOKUP(A2941,'Cód dos países'!$A$3:$C$199,2,FALSE)</f>
        <v>GHA</v>
      </c>
      <c r="C2941">
        <f>VLOOKUP(A2941,'Cód dos países'!$A$3:$C$199,3,FALSE)</f>
        <v>66</v>
      </c>
      <c r="D2941">
        <v>2004</v>
      </c>
      <c r="E2941">
        <f t="shared" si="43"/>
        <v>662004</v>
      </c>
      <c r="F2941" s="53">
        <v>0.52</v>
      </c>
    </row>
    <row r="2942" spans="1:6" x14ac:dyDescent="0.25">
      <c r="A2942" t="s">
        <v>109</v>
      </c>
      <c r="B2942" t="str">
        <f>VLOOKUP(A2942,'Cód dos países'!$A$3:$C$199,2,FALSE)</f>
        <v>GIN</v>
      </c>
      <c r="C2942">
        <f>VLOOKUP(A2942,'Cód dos países'!$A$3:$C$199,3,FALSE)</f>
        <v>70</v>
      </c>
      <c r="D2942">
        <v>2004</v>
      </c>
      <c r="E2942">
        <f t="shared" si="43"/>
        <v>702004</v>
      </c>
      <c r="F2942" s="53">
        <v>0.32500000000000001</v>
      </c>
    </row>
    <row r="2943" spans="1:6" x14ac:dyDescent="0.25">
      <c r="A2943" t="s">
        <v>354</v>
      </c>
      <c r="B2943" t="str">
        <f>VLOOKUP(A2943,'Cód dos países'!$A$3:$C$199,2,FALSE)</f>
        <v>GMB</v>
      </c>
      <c r="C2943">
        <f>VLOOKUP(A2943,'Cód dos países'!$A$3:$C$199,3,FALSE)</f>
        <v>62</v>
      </c>
      <c r="D2943">
        <v>2004</v>
      </c>
      <c r="E2943">
        <f t="shared" si="43"/>
        <v>622004</v>
      </c>
      <c r="F2943" s="53">
        <v>0.61</v>
      </c>
    </row>
    <row r="2944" spans="1:6" x14ac:dyDescent="0.25">
      <c r="A2944" t="s">
        <v>112</v>
      </c>
      <c r="B2944" t="str">
        <f>VLOOKUP(A2944,'Cód dos países'!$A$3:$C$199,2,FALSE)</f>
        <v>GNB</v>
      </c>
      <c r="C2944">
        <f>VLOOKUP(A2944,'Cód dos países'!$A$3:$C$199,3,FALSE)</f>
        <v>71</v>
      </c>
      <c r="D2944">
        <v>2004</v>
      </c>
      <c r="E2944">
        <f t="shared" si="43"/>
        <v>712004</v>
      </c>
      <c r="F2944" s="53">
        <v>0.44</v>
      </c>
    </row>
    <row r="2945" spans="1:6" x14ac:dyDescent="0.25">
      <c r="A2945" t="s">
        <v>114</v>
      </c>
      <c r="B2945" t="str">
        <f>VLOOKUP(A2945,'Cód dos países'!$A$3:$C$199,2,FALSE)</f>
        <v>GNQ</v>
      </c>
      <c r="C2945">
        <f>VLOOKUP(A2945,'Cód dos países'!$A$3:$C$199,3,FALSE)</f>
        <v>54</v>
      </c>
      <c r="D2945">
        <v>2004</v>
      </c>
      <c r="E2945">
        <f t="shared" si="43"/>
        <v>542004</v>
      </c>
      <c r="F2945" s="53">
        <v>0.435</v>
      </c>
    </row>
    <row r="2946" spans="1:6" x14ac:dyDescent="0.25">
      <c r="A2946" t="s">
        <v>116</v>
      </c>
      <c r="B2946" t="str">
        <f>VLOOKUP(A2946,'Cód dos países'!$A$3:$C$199,2,FALSE)</f>
        <v>GRC</v>
      </c>
      <c r="C2946">
        <f>VLOOKUP(A2946,'Cód dos países'!$A$3:$C$199,3,FALSE)</f>
        <v>67</v>
      </c>
      <c r="D2946">
        <v>2004</v>
      </c>
      <c r="E2946">
        <f t="shared" si="43"/>
        <v>672004</v>
      </c>
      <c r="F2946" s="53">
        <v>0.84</v>
      </c>
    </row>
    <row r="2947" spans="1:6" x14ac:dyDescent="0.25">
      <c r="A2947" t="s">
        <v>355</v>
      </c>
      <c r="B2947" t="str">
        <f>VLOOKUP(A2947,'Cód dos países'!$A$3:$C$199,2,FALSE)</f>
        <v>GRD</v>
      </c>
      <c r="C2947">
        <f>VLOOKUP(A2947,'Cód dos países'!$A$3:$C$199,3,FALSE)</f>
        <v>68</v>
      </c>
      <c r="D2947">
        <v>2004</v>
      </c>
      <c r="E2947">
        <f t="shared" si="43"/>
        <v>682004</v>
      </c>
      <c r="F2947" s="53">
        <v>0.6</v>
      </c>
    </row>
    <row r="2948" spans="1:6" x14ac:dyDescent="0.25">
      <c r="A2948" t="s">
        <v>118</v>
      </c>
      <c r="B2948" t="str">
        <f>VLOOKUP(A2948,'Cód dos países'!$A$3:$C$199,2,FALSE)</f>
        <v>GTM</v>
      </c>
      <c r="C2948">
        <f>VLOOKUP(A2948,'Cód dos países'!$A$3:$C$199,3,FALSE)</f>
        <v>69</v>
      </c>
      <c r="D2948">
        <v>2004</v>
      </c>
      <c r="E2948">
        <f t="shared" si="43"/>
        <v>692004</v>
      </c>
      <c r="F2948" s="53">
        <v>0.35500000000000004</v>
      </c>
    </row>
    <row r="2949" spans="1:6" x14ac:dyDescent="0.25">
      <c r="A2949" t="s">
        <v>120</v>
      </c>
      <c r="B2949" t="str">
        <f>VLOOKUP(A2949,'Cód dos países'!$A$3:$C$199,2,FALSE)</f>
        <v>GUY</v>
      </c>
      <c r="C2949">
        <f>VLOOKUP(A2949,'Cód dos países'!$A$3:$C$199,3,FALSE)</f>
        <v>72</v>
      </c>
      <c r="D2949">
        <v>2004</v>
      </c>
      <c r="E2949">
        <f t="shared" si="43"/>
        <v>722004</v>
      </c>
      <c r="F2949" s="53">
        <v>0.68499999999999994</v>
      </c>
    </row>
    <row r="2950" spans="1:6" x14ac:dyDescent="0.25">
      <c r="A2950" t="s">
        <v>592</v>
      </c>
      <c r="B2950" t="e">
        <f>VLOOKUP(A2950,'Cód dos países'!$A$3:$C$199,2,FALSE)</f>
        <v>#N/A</v>
      </c>
      <c r="C2950" t="e">
        <f>VLOOKUP(A2950,'Cód dos países'!$A$3:$C$199,3,FALSE)</f>
        <v>#N/A</v>
      </c>
      <c r="D2950">
        <v>2004</v>
      </c>
      <c r="E2950" t="e">
        <f t="shared" si="43"/>
        <v>#N/A</v>
      </c>
      <c r="F2950" s="53">
        <v>0.77499999999999991</v>
      </c>
    </row>
    <row r="2951" spans="1:6" x14ac:dyDescent="0.25">
      <c r="A2951" t="s">
        <v>120</v>
      </c>
      <c r="B2951" t="str">
        <f>VLOOKUP(A2951,'Cód dos países'!$A$3:$C$199,2,FALSE)</f>
        <v>GUY</v>
      </c>
      <c r="C2951">
        <f>VLOOKUP(A2951,'Cód dos países'!$A$3:$C$199,3,FALSE)</f>
        <v>72</v>
      </c>
      <c r="D2951">
        <v>2004</v>
      </c>
      <c r="E2951">
        <f t="shared" si="43"/>
        <v>722004</v>
      </c>
      <c r="F2951" s="53">
        <v>0.375</v>
      </c>
    </row>
    <row r="2952" spans="1:6" x14ac:dyDescent="0.25">
      <c r="A2952" t="s">
        <v>122</v>
      </c>
      <c r="B2952" t="str">
        <f>VLOOKUP(A2952,'Cód dos países'!$A$3:$C$199,2,FALSE)</f>
        <v>HKG</v>
      </c>
      <c r="C2952">
        <f>VLOOKUP(A2952,'Cód dos países'!$A$3:$C$199,3,FALSE)</f>
        <v>75</v>
      </c>
      <c r="D2952">
        <v>2004</v>
      </c>
      <c r="E2952">
        <f t="shared" si="43"/>
        <v>752004</v>
      </c>
      <c r="F2952" s="53">
        <v>0.85499999999999998</v>
      </c>
    </row>
    <row r="2953" spans="1:6" x14ac:dyDescent="0.25">
      <c r="A2953" t="s">
        <v>124</v>
      </c>
      <c r="B2953" t="str">
        <f>VLOOKUP(A2953,'Cód dos países'!$A$3:$C$199,2,FALSE)</f>
        <v>HND</v>
      </c>
      <c r="C2953">
        <f>VLOOKUP(A2953,'Cód dos países'!$A$3:$C$199,3,FALSE)</f>
        <v>74</v>
      </c>
      <c r="D2953">
        <v>2004</v>
      </c>
      <c r="E2953">
        <f t="shared" si="43"/>
        <v>742004</v>
      </c>
      <c r="F2953" s="53">
        <v>0.39999999999999997</v>
      </c>
    </row>
    <row r="2954" spans="1:6" x14ac:dyDescent="0.25">
      <c r="A2954" t="s">
        <v>126</v>
      </c>
      <c r="B2954" t="str">
        <f>VLOOKUP(A2954,'Cód dos países'!$A$3:$C$199,2,FALSE)</f>
        <v>HRV</v>
      </c>
      <c r="C2954">
        <f>VLOOKUP(A2954,'Cód dos países'!$A$3:$C$199,3,FALSE)</f>
        <v>43</v>
      </c>
      <c r="D2954">
        <v>2004</v>
      </c>
      <c r="E2954">
        <f t="shared" si="43"/>
        <v>432004</v>
      </c>
      <c r="F2954" s="53">
        <v>0.67999999999999994</v>
      </c>
    </row>
    <row r="2955" spans="1:6" x14ac:dyDescent="0.25">
      <c r="A2955" t="s">
        <v>128</v>
      </c>
      <c r="B2955" t="str">
        <f>VLOOKUP(A2955,'Cód dos países'!$A$3:$C$199,2,FALSE)</f>
        <v>HTI</v>
      </c>
      <c r="C2955">
        <f>VLOOKUP(A2955,'Cód dos países'!$A$3:$C$199,3,FALSE)</f>
        <v>73</v>
      </c>
      <c r="D2955">
        <v>2004</v>
      </c>
      <c r="E2955">
        <f t="shared" si="43"/>
        <v>732004</v>
      </c>
      <c r="F2955" s="53">
        <v>0.18</v>
      </c>
    </row>
    <row r="2956" spans="1:6" x14ac:dyDescent="0.25">
      <c r="A2956" t="s">
        <v>130</v>
      </c>
      <c r="B2956" t="str">
        <f>VLOOKUP(A2956,'Cód dos países'!$A$3:$C$199,2,FALSE)</f>
        <v>HUN</v>
      </c>
      <c r="C2956">
        <f>VLOOKUP(A2956,'Cód dos países'!$A$3:$C$199,3,FALSE)</f>
        <v>76</v>
      </c>
      <c r="D2956">
        <v>2004</v>
      </c>
      <c r="E2956">
        <f t="shared" si="43"/>
        <v>762004</v>
      </c>
      <c r="F2956" s="53">
        <v>0.74</v>
      </c>
    </row>
    <row r="2957" spans="1:6" x14ac:dyDescent="0.25">
      <c r="A2957" t="s">
        <v>132</v>
      </c>
      <c r="B2957" t="str">
        <f>VLOOKUP(A2957,'Cód dos países'!$A$3:$C$199,2,FALSE)</f>
        <v>IDN</v>
      </c>
      <c r="C2957">
        <f>VLOOKUP(A2957,'Cód dos países'!$A$3:$C$199,3,FALSE)</f>
        <v>79</v>
      </c>
      <c r="D2957">
        <v>2004</v>
      </c>
      <c r="E2957">
        <f t="shared" si="43"/>
        <v>792004</v>
      </c>
      <c r="F2957" s="53">
        <v>0.44</v>
      </c>
    </row>
    <row r="2958" spans="1:6" x14ac:dyDescent="0.25">
      <c r="A2958" t="s">
        <v>134</v>
      </c>
      <c r="B2958" t="str">
        <f>VLOOKUP(A2958,'Cód dos países'!$A$3:$C$199,2,FALSE)</f>
        <v>IND</v>
      </c>
      <c r="C2958">
        <f>VLOOKUP(A2958,'Cód dos países'!$A$3:$C$199,3,FALSE)</f>
        <v>78</v>
      </c>
      <c r="D2958">
        <v>2004</v>
      </c>
      <c r="E2958">
        <f t="shared" si="43"/>
        <v>782004</v>
      </c>
      <c r="F2958" s="53">
        <v>0.63500000000000001</v>
      </c>
    </row>
    <row r="2959" spans="1:6" x14ac:dyDescent="0.25">
      <c r="A2959" t="s">
        <v>136</v>
      </c>
      <c r="B2959" t="str">
        <f>VLOOKUP(A2959,'Cód dos países'!$A$3:$C$199,2,FALSE)</f>
        <v>IRL</v>
      </c>
      <c r="C2959">
        <f>VLOOKUP(A2959,'Cód dos países'!$A$3:$C$199,3,FALSE)</f>
        <v>82</v>
      </c>
      <c r="D2959">
        <v>2004</v>
      </c>
      <c r="E2959">
        <f t="shared" si="43"/>
        <v>822004</v>
      </c>
      <c r="F2959" s="53">
        <v>0.81</v>
      </c>
    </row>
    <row r="2960" spans="1:6" x14ac:dyDescent="0.25">
      <c r="A2960" t="s">
        <v>138</v>
      </c>
      <c r="B2960" t="str">
        <f>VLOOKUP(A2960,'Cód dos países'!$A$3:$C$199,2,FALSE)</f>
        <v>IRN</v>
      </c>
      <c r="C2960">
        <f>VLOOKUP(A2960,'Cód dos países'!$A$3:$C$199,3,FALSE)</f>
        <v>80</v>
      </c>
      <c r="D2960">
        <v>2004</v>
      </c>
      <c r="E2960">
        <f t="shared" si="43"/>
        <v>802004</v>
      </c>
      <c r="F2960" s="53">
        <v>0.63500000000000001</v>
      </c>
    </row>
    <row r="2961" spans="1:6" x14ac:dyDescent="0.25">
      <c r="A2961" t="s">
        <v>140</v>
      </c>
      <c r="B2961" t="str">
        <f>VLOOKUP(A2961,'Cód dos países'!$A$3:$C$199,2,FALSE)</f>
        <v>IRQ</v>
      </c>
      <c r="C2961">
        <f>VLOOKUP(A2961,'Cód dos países'!$A$3:$C$199,3,FALSE)</f>
        <v>81</v>
      </c>
      <c r="D2961">
        <v>2004</v>
      </c>
      <c r="E2961">
        <f t="shared" si="43"/>
        <v>812004</v>
      </c>
      <c r="F2961" s="53">
        <v>0.17499999999999999</v>
      </c>
    </row>
    <row r="2962" spans="1:6" x14ac:dyDescent="0.25">
      <c r="A2962" t="s">
        <v>142</v>
      </c>
      <c r="B2962" t="str">
        <f>VLOOKUP(A2962,'Cód dos países'!$A$3:$C$199,2,FALSE)</f>
        <v>ISL</v>
      </c>
      <c r="C2962">
        <f>VLOOKUP(A2962,'Cód dos países'!$A$3:$C$199,3,FALSE)</f>
        <v>77</v>
      </c>
      <c r="D2962">
        <v>2004</v>
      </c>
      <c r="E2962">
        <f t="shared" si="43"/>
        <v>772004</v>
      </c>
      <c r="F2962" s="53">
        <v>0.89</v>
      </c>
    </row>
    <row r="2963" spans="1:6" x14ac:dyDescent="0.25">
      <c r="A2963" t="s">
        <v>144</v>
      </c>
      <c r="B2963" t="str">
        <f>VLOOKUP(A2963,'Cód dos países'!$A$3:$C$199,2,FALSE)</f>
        <v>ISR</v>
      </c>
      <c r="C2963">
        <f>VLOOKUP(A2963,'Cód dos países'!$A$3:$C$199,3,FALSE)</f>
        <v>83</v>
      </c>
      <c r="D2963">
        <v>2004</v>
      </c>
      <c r="E2963">
        <f t="shared" si="43"/>
        <v>832004</v>
      </c>
      <c r="F2963" s="53">
        <v>0.63</v>
      </c>
    </row>
    <row r="2964" spans="1:6" x14ac:dyDescent="0.25">
      <c r="A2964" t="s">
        <v>146</v>
      </c>
      <c r="B2964" t="str">
        <f>VLOOKUP(A2964,'Cód dos países'!$A$3:$C$199,2,FALSE)</f>
        <v>ITA</v>
      </c>
      <c r="C2964">
        <f>VLOOKUP(A2964,'Cód dos países'!$A$3:$C$199,3,FALSE)</f>
        <v>84</v>
      </c>
      <c r="D2964">
        <v>2004</v>
      </c>
      <c r="E2964">
        <f t="shared" si="43"/>
        <v>842004</v>
      </c>
      <c r="F2964" s="53">
        <v>0.65500000000000003</v>
      </c>
    </row>
    <row r="2965" spans="1:6" x14ac:dyDescent="0.25">
      <c r="A2965" t="s">
        <v>148</v>
      </c>
      <c r="B2965" t="str">
        <f>VLOOKUP(A2965,'Cód dos países'!$A$3:$C$199,2,FALSE)</f>
        <v>JAM</v>
      </c>
      <c r="C2965">
        <f>VLOOKUP(A2965,'Cód dos países'!$A$3:$C$199,3,FALSE)</f>
        <v>85</v>
      </c>
      <c r="D2965">
        <v>2004</v>
      </c>
      <c r="E2965">
        <f t="shared" si="43"/>
        <v>852004</v>
      </c>
      <c r="F2965" s="53">
        <v>0.41499999999999998</v>
      </c>
    </row>
    <row r="2966" spans="1:6" x14ac:dyDescent="0.25">
      <c r="A2966" t="s">
        <v>150</v>
      </c>
      <c r="B2966" t="str">
        <f>VLOOKUP(A2966,'Cód dos países'!$A$3:$C$199,2,FALSE)</f>
        <v>JOR</v>
      </c>
      <c r="C2966">
        <f>VLOOKUP(A2966,'Cód dos países'!$A$3:$C$199,3,FALSE)</f>
        <v>87</v>
      </c>
      <c r="D2966">
        <v>2004</v>
      </c>
      <c r="E2966">
        <f t="shared" si="43"/>
        <v>872004</v>
      </c>
      <c r="F2966" s="53">
        <v>0.65</v>
      </c>
    </row>
    <row r="2967" spans="1:6" x14ac:dyDescent="0.25">
      <c r="A2967" t="s">
        <v>152</v>
      </c>
      <c r="B2967" t="str">
        <f>VLOOKUP(A2967,'Cód dos países'!$A$3:$C$199,2,FALSE)</f>
        <v>JPN</v>
      </c>
      <c r="C2967">
        <f>VLOOKUP(A2967,'Cód dos países'!$A$3:$C$199,3,FALSE)</f>
        <v>86</v>
      </c>
      <c r="D2967">
        <v>2004</v>
      </c>
      <c r="E2967">
        <f t="shared" si="43"/>
        <v>862004</v>
      </c>
      <c r="F2967" s="53">
        <v>0.85499999999999998</v>
      </c>
    </row>
    <row r="2968" spans="1:6" x14ac:dyDescent="0.25">
      <c r="A2968" t="s">
        <v>154</v>
      </c>
      <c r="B2968" t="str">
        <f>VLOOKUP(A2968,'Cód dos países'!$A$3:$C$199,2,FALSE)</f>
        <v>KAZ</v>
      </c>
      <c r="C2968">
        <f>VLOOKUP(A2968,'Cód dos países'!$A$3:$C$199,3,FALSE)</f>
        <v>88</v>
      </c>
      <c r="D2968">
        <v>2004</v>
      </c>
      <c r="E2968">
        <f t="shared" si="43"/>
        <v>882004</v>
      </c>
      <c r="F2968" s="53">
        <v>0.38</v>
      </c>
    </row>
    <row r="2969" spans="1:6" x14ac:dyDescent="0.25">
      <c r="A2969" t="s">
        <v>156</v>
      </c>
      <c r="B2969" t="str">
        <f>VLOOKUP(A2969,'Cód dos países'!$A$3:$C$199,2,FALSE)</f>
        <v>KEN</v>
      </c>
      <c r="C2969">
        <f>VLOOKUP(A2969,'Cód dos países'!$A$3:$C$199,3,FALSE)</f>
        <v>89</v>
      </c>
      <c r="D2969">
        <v>2004</v>
      </c>
      <c r="E2969">
        <f t="shared" si="43"/>
        <v>892004</v>
      </c>
      <c r="F2969" s="53">
        <v>0.41</v>
      </c>
    </row>
    <row r="2970" spans="1:6" x14ac:dyDescent="0.25">
      <c r="A2970" t="s">
        <v>154</v>
      </c>
      <c r="B2970" t="str">
        <f>VLOOKUP(A2970,'Cód dos países'!$A$3:$C$199,2,FALSE)</f>
        <v>KAZ</v>
      </c>
      <c r="C2970">
        <f>VLOOKUP(A2970,'Cód dos países'!$A$3:$C$199,3,FALSE)</f>
        <v>88</v>
      </c>
      <c r="D2970">
        <v>2004</v>
      </c>
      <c r="E2970">
        <f t="shared" si="43"/>
        <v>882004</v>
      </c>
      <c r="F2970" s="53">
        <v>0.49</v>
      </c>
    </row>
    <row r="2971" spans="1:6" x14ac:dyDescent="0.25">
      <c r="A2971" t="s">
        <v>160</v>
      </c>
      <c r="B2971" t="str">
        <f>VLOOKUP(A2971,'Cód dos países'!$A$3:$C$199,2,FALSE)</f>
        <v>KHM</v>
      </c>
      <c r="C2971">
        <f>VLOOKUP(A2971,'Cód dos países'!$A$3:$C$199,3,FALSE)</f>
        <v>29</v>
      </c>
      <c r="D2971">
        <v>2004</v>
      </c>
      <c r="E2971">
        <f t="shared" si="43"/>
        <v>292004</v>
      </c>
      <c r="F2971" s="53">
        <v>0.40499999999999997</v>
      </c>
    </row>
    <row r="2972" spans="1:6" x14ac:dyDescent="0.25">
      <c r="A2972" t="s">
        <v>356</v>
      </c>
      <c r="B2972" t="str">
        <f>VLOOKUP(A2972,'Cód dos países'!$A$3:$C$199,2,FALSE)</f>
        <v>KIR</v>
      </c>
      <c r="C2972">
        <f>VLOOKUP(A2972,'Cód dos países'!$A$3:$C$199,3,FALSE)</f>
        <v>90</v>
      </c>
      <c r="D2972">
        <v>2004</v>
      </c>
      <c r="E2972">
        <f t="shared" si="43"/>
        <v>902004</v>
      </c>
      <c r="F2972" s="53">
        <v>0.67500000000000004</v>
      </c>
    </row>
    <row r="2973" spans="1:6" x14ac:dyDescent="0.25">
      <c r="A2973" t="s">
        <v>367</v>
      </c>
      <c r="B2973" t="str">
        <f>VLOOKUP(A2973,'Cód dos países'!$A$3:$C$199,2,FALSE)</f>
        <v>KNA</v>
      </c>
      <c r="C2973">
        <f>VLOOKUP(A2973,'Cód dos países'!$A$3:$C$199,3,FALSE)</f>
        <v>163</v>
      </c>
      <c r="D2973">
        <v>2004</v>
      </c>
      <c r="E2973">
        <f t="shared" si="43"/>
        <v>1632004</v>
      </c>
      <c r="F2973" s="53">
        <v>0.74</v>
      </c>
    </row>
    <row r="2974" spans="1:6" x14ac:dyDescent="0.25">
      <c r="A2974" t="s">
        <v>432</v>
      </c>
      <c r="B2974" t="str">
        <f>VLOOKUP(A2974,'Cód dos países'!$A$3:$C$199,2,FALSE)</f>
        <v>KOR</v>
      </c>
      <c r="C2974">
        <f>VLOOKUP(A2974,'Cód dos países'!$A$3:$C$199,3,FALSE)</f>
        <v>92</v>
      </c>
      <c r="D2974">
        <v>2004</v>
      </c>
      <c r="E2974">
        <f t="shared" si="43"/>
        <v>922004</v>
      </c>
      <c r="F2974" s="53">
        <v>0.74</v>
      </c>
    </row>
    <row r="2975" spans="1:6" x14ac:dyDescent="0.25">
      <c r="A2975" t="s">
        <v>163</v>
      </c>
      <c r="B2975" t="str">
        <f>VLOOKUP(A2975,'Cód dos países'!$A$3:$C$199,2,FALSE)</f>
        <v>KWT</v>
      </c>
      <c r="C2975">
        <f>VLOOKUP(A2975,'Cód dos países'!$A$3:$C$199,3,FALSE)</f>
        <v>94</v>
      </c>
      <c r="D2975">
        <v>2004</v>
      </c>
      <c r="E2975">
        <f t="shared" si="43"/>
        <v>942004</v>
      </c>
      <c r="F2975" s="53">
        <v>0.77499999999999991</v>
      </c>
    </row>
    <row r="2976" spans="1:6" x14ac:dyDescent="0.25">
      <c r="A2976" t="s">
        <v>165</v>
      </c>
      <c r="B2976" t="str">
        <f>VLOOKUP(A2976,'Cód dos países'!$A$3:$C$199,2,FALSE)</f>
        <v>LAO</v>
      </c>
      <c r="C2976">
        <f>VLOOKUP(A2976,'Cód dos países'!$A$3:$C$199,3,FALSE)</f>
        <v>96</v>
      </c>
      <c r="D2976">
        <v>2004</v>
      </c>
      <c r="E2976">
        <f t="shared" si="43"/>
        <v>962004</v>
      </c>
      <c r="F2976" s="53">
        <v>0.43500000000000005</v>
      </c>
    </row>
    <row r="2977" spans="1:6" x14ac:dyDescent="0.25">
      <c r="A2977" t="s">
        <v>167</v>
      </c>
      <c r="B2977" t="str">
        <f>VLOOKUP(A2977,'Cód dos países'!$A$3:$C$199,2,FALSE)</f>
        <v>LBN</v>
      </c>
      <c r="C2977">
        <f>VLOOKUP(A2977,'Cód dos países'!$A$3:$C$199,3,FALSE)</f>
        <v>98</v>
      </c>
      <c r="D2977">
        <v>2004</v>
      </c>
      <c r="E2977">
        <f t="shared" si="43"/>
        <v>982004</v>
      </c>
      <c r="F2977" s="53">
        <v>0.62</v>
      </c>
    </row>
    <row r="2978" spans="1:6" x14ac:dyDescent="0.25">
      <c r="A2978" t="s">
        <v>169</v>
      </c>
      <c r="B2978" t="str">
        <f>VLOOKUP(A2978,'Cód dos países'!$A$3:$C$199,2,FALSE)</f>
        <v>LBR</v>
      </c>
      <c r="C2978">
        <f>VLOOKUP(A2978,'Cód dos países'!$A$3:$C$199,3,FALSE)</f>
        <v>100</v>
      </c>
      <c r="D2978">
        <v>2004</v>
      </c>
      <c r="E2978">
        <f t="shared" si="43"/>
        <v>1002004</v>
      </c>
      <c r="F2978" s="53">
        <v>0.30499999999999999</v>
      </c>
    </row>
    <row r="2979" spans="1:6" x14ac:dyDescent="0.25">
      <c r="A2979" t="s">
        <v>171</v>
      </c>
      <c r="B2979" t="str">
        <f>VLOOKUP(A2979,'Cód dos países'!$A$3:$C$199,2,FALSE)</f>
        <v>LBY</v>
      </c>
      <c r="C2979">
        <f>VLOOKUP(A2979,'Cód dos países'!$A$3:$C$199,3,FALSE)</f>
        <v>101</v>
      </c>
      <c r="D2979">
        <v>2004</v>
      </c>
      <c r="E2979">
        <f t="shared" si="43"/>
        <v>1012004</v>
      </c>
      <c r="F2979" s="53">
        <v>0.56499999999999995</v>
      </c>
    </row>
    <row r="2980" spans="1:6" x14ac:dyDescent="0.25">
      <c r="A2980" t="s">
        <v>368</v>
      </c>
      <c r="B2980" t="str">
        <f>VLOOKUP(A2980,'Cód dos países'!$A$3:$C$199,2,FALSE)</f>
        <v>LCA</v>
      </c>
      <c r="C2980">
        <f>VLOOKUP(A2980,'Cód dos países'!$A$3:$C$199,3,FALSE)</f>
        <v>164</v>
      </c>
      <c r="D2980">
        <v>2004</v>
      </c>
      <c r="E2980">
        <f t="shared" si="43"/>
        <v>1642004</v>
      </c>
      <c r="F2980" s="53">
        <v>0.72500000000000009</v>
      </c>
    </row>
    <row r="2981" spans="1:6" x14ac:dyDescent="0.25">
      <c r="A2981" t="s">
        <v>359</v>
      </c>
      <c r="B2981" t="str">
        <f>VLOOKUP(A2981,'Cód dos países'!$A$3:$C$199,2,FALSE)</f>
        <v>LIE</v>
      </c>
      <c r="C2981">
        <f>VLOOKUP(A2981,'Cód dos países'!$A$3:$C$199,3,FALSE)</f>
        <v>102</v>
      </c>
      <c r="D2981">
        <v>2004</v>
      </c>
      <c r="E2981">
        <f t="shared" si="43"/>
        <v>1022004</v>
      </c>
      <c r="F2981" s="53">
        <v>0.82499999999999996</v>
      </c>
    </row>
    <row r="2982" spans="1:6" x14ac:dyDescent="0.25">
      <c r="A2982" t="s">
        <v>173</v>
      </c>
      <c r="B2982" t="str">
        <f>VLOOKUP(A2982,'Cód dos países'!$A$3:$C$199,2,FALSE)</f>
        <v>LKA</v>
      </c>
      <c r="C2982">
        <f>VLOOKUP(A2982,'Cód dos países'!$A$3:$C$199,3,FALSE)</f>
        <v>162</v>
      </c>
      <c r="D2982">
        <v>2004</v>
      </c>
      <c r="E2982">
        <f t="shared" si="43"/>
        <v>1622004</v>
      </c>
      <c r="F2982" s="53">
        <v>0.64999999999999991</v>
      </c>
    </row>
    <row r="2983" spans="1:6" x14ac:dyDescent="0.25">
      <c r="A2983" t="s">
        <v>175</v>
      </c>
      <c r="B2983" t="str">
        <f>VLOOKUP(A2983,'Cód dos países'!$A$3:$C$199,2,FALSE)</f>
        <v>LSO</v>
      </c>
      <c r="C2983">
        <f>VLOOKUP(A2983,'Cód dos países'!$A$3:$C$199,3,FALSE)</f>
        <v>99</v>
      </c>
      <c r="D2983">
        <v>2004</v>
      </c>
      <c r="E2983">
        <f t="shared" si="43"/>
        <v>992004</v>
      </c>
      <c r="F2983" s="53">
        <v>0.56000000000000005</v>
      </c>
    </row>
    <row r="2984" spans="1:6" x14ac:dyDescent="0.25">
      <c r="A2984" t="s">
        <v>177</v>
      </c>
      <c r="B2984" t="str">
        <f>VLOOKUP(A2984,'Cód dos países'!$A$3:$C$199,2,FALSE)</f>
        <v>LTU</v>
      </c>
      <c r="C2984">
        <f>VLOOKUP(A2984,'Cód dos países'!$A$3:$C$199,3,FALSE)</f>
        <v>103</v>
      </c>
      <c r="D2984">
        <v>2004</v>
      </c>
      <c r="E2984">
        <f t="shared" si="43"/>
        <v>1032004</v>
      </c>
      <c r="F2984" s="53">
        <v>0.71</v>
      </c>
    </row>
    <row r="2985" spans="1:6" x14ac:dyDescent="0.25">
      <c r="A2985" t="s">
        <v>179</v>
      </c>
      <c r="B2985" t="str">
        <f>VLOOKUP(A2985,'Cód dos países'!$A$3:$C$199,2,FALSE)</f>
        <v>LUX</v>
      </c>
      <c r="C2985">
        <f>VLOOKUP(A2985,'Cód dos países'!$A$3:$C$199,3,FALSE)</f>
        <v>104</v>
      </c>
      <c r="D2985">
        <v>2004</v>
      </c>
      <c r="E2985">
        <f t="shared" si="43"/>
        <v>1042004</v>
      </c>
      <c r="F2985" s="53">
        <v>0.90500000000000003</v>
      </c>
    </row>
    <row r="2986" spans="1:6" x14ac:dyDescent="0.25">
      <c r="A2986" t="s">
        <v>181</v>
      </c>
      <c r="B2986" t="str">
        <f>VLOOKUP(A2986,'Cód dos países'!$A$3:$C$199,2,FALSE)</f>
        <v>LVA</v>
      </c>
      <c r="C2986">
        <f>VLOOKUP(A2986,'Cód dos países'!$A$3:$C$199,3,FALSE)</f>
        <v>97</v>
      </c>
      <c r="D2986">
        <v>2004</v>
      </c>
      <c r="E2986">
        <f t="shared" si="43"/>
        <v>972004</v>
      </c>
      <c r="F2986" s="53">
        <v>0.65999999999999992</v>
      </c>
    </row>
    <row r="2987" spans="1:6" x14ac:dyDescent="0.25">
      <c r="A2987" t="s">
        <v>593</v>
      </c>
      <c r="B2987" t="e">
        <f>VLOOKUP(A2987,'Cód dos países'!$A$3:$C$199,2,FALSE)</f>
        <v>#N/A</v>
      </c>
      <c r="C2987" t="e">
        <f>VLOOKUP(A2987,'Cód dos países'!$A$3:$C$199,3,FALSE)</f>
        <v>#N/A</v>
      </c>
      <c r="D2987">
        <v>2004</v>
      </c>
      <c r="E2987" t="e">
        <f t="shared" si="43"/>
        <v>#N/A</v>
      </c>
      <c r="F2987" s="53">
        <v>0.85</v>
      </c>
    </row>
    <row r="2988" spans="1:6" x14ac:dyDescent="0.25">
      <c r="A2988" t="s">
        <v>183</v>
      </c>
      <c r="B2988" t="str">
        <f>VLOOKUP(A2988,'Cód dos países'!$A$3:$C$199,2,FALSE)</f>
        <v>MAR</v>
      </c>
      <c r="C2988">
        <f>VLOOKUP(A2988,'Cód dos países'!$A$3:$C$199,3,FALSE)</f>
        <v>121</v>
      </c>
      <c r="D2988">
        <v>2004</v>
      </c>
      <c r="E2988">
        <f t="shared" si="43"/>
        <v>1212004</v>
      </c>
      <c r="F2988" s="53">
        <v>0.62</v>
      </c>
    </row>
    <row r="2989" spans="1:6" x14ac:dyDescent="0.25">
      <c r="A2989" t="s">
        <v>185</v>
      </c>
      <c r="B2989" t="str">
        <f>VLOOKUP(A2989,'Cód dos países'!$A$3:$C$199,2,FALSE)</f>
        <v>MDA</v>
      </c>
      <c r="C2989">
        <f>VLOOKUP(A2989,'Cód dos países'!$A$3:$C$199,3,FALSE)</f>
        <v>117</v>
      </c>
      <c r="D2989">
        <v>2004</v>
      </c>
      <c r="E2989">
        <f t="shared" si="43"/>
        <v>1172004</v>
      </c>
      <c r="F2989" s="53">
        <v>0.42499999999999999</v>
      </c>
    </row>
    <row r="2990" spans="1:6" x14ac:dyDescent="0.25">
      <c r="A2990" t="s">
        <v>187</v>
      </c>
      <c r="B2990" t="str">
        <f>VLOOKUP(A2990,'Cód dos países'!$A$3:$C$199,2,FALSE)</f>
        <v>MDG</v>
      </c>
      <c r="C2990">
        <f>VLOOKUP(A2990,'Cód dos países'!$A$3:$C$199,3,FALSE)</f>
        <v>106</v>
      </c>
      <c r="D2990">
        <v>2004</v>
      </c>
      <c r="E2990">
        <f t="shared" ref="E2990:E3053" si="44">C2990*10000+D2990</f>
        <v>1062004</v>
      </c>
      <c r="F2990" s="53">
        <v>0.6</v>
      </c>
    </row>
    <row r="2991" spans="1:6" x14ac:dyDescent="0.25">
      <c r="A2991" t="s">
        <v>189</v>
      </c>
      <c r="B2991" t="str">
        <f>VLOOKUP(A2991,'Cód dos países'!$A$3:$C$199,2,FALSE)</f>
        <v>MDV</v>
      </c>
      <c r="C2991">
        <f>VLOOKUP(A2991,'Cód dos países'!$A$3:$C$199,3,FALSE)</f>
        <v>109</v>
      </c>
      <c r="D2991">
        <v>2004</v>
      </c>
      <c r="E2991">
        <f t="shared" si="44"/>
        <v>1092004</v>
      </c>
      <c r="F2991" s="53">
        <v>0.63500000000000001</v>
      </c>
    </row>
    <row r="2992" spans="1:6" x14ac:dyDescent="0.25">
      <c r="A2992" t="s">
        <v>191</v>
      </c>
      <c r="B2992" t="str">
        <f>VLOOKUP(A2992,'Cód dos países'!$A$3:$C$199,2,FALSE)</f>
        <v>MEX</v>
      </c>
      <c r="C2992">
        <f>VLOOKUP(A2992,'Cód dos países'!$A$3:$C$199,3,FALSE)</f>
        <v>115</v>
      </c>
      <c r="D2992">
        <v>2004</v>
      </c>
      <c r="E2992">
        <f t="shared" si="44"/>
        <v>1152004</v>
      </c>
      <c r="F2992" s="53">
        <v>0.42500000000000004</v>
      </c>
    </row>
    <row r="2993" spans="1:6" x14ac:dyDescent="0.25">
      <c r="A2993" t="s">
        <v>193</v>
      </c>
      <c r="B2993" t="str">
        <f>VLOOKUP(A2993,'Cód dos países'!$A$3:$C$199,2,FALSE)</f>
        <v>MKD</v>
      </c>
      <c r="C2993">
        <f>VLOOKUP(A2993,'Cód dos países'!$A$3:$C$199,3,FALSE)</f>
        <v>105</v>
      </c>
      <c r="D2993">
        <v>2004</v>
      </c>
      <c r="E2993">
        <f t="shared" si="44"/>
        <v>1052004</v>
      </c>
      <c r="F2993" s="53">
        <v>0.56000000000000005</v>
      </c>
    </row>
    <row r="2994" spans="1:6" x14ac:dyDescent="0.25">
      <c r="A2994" t="s">
        <v>195</v>
      </c>
      <c r="B2994" t="str">
        <f>VLOOKUP(A2994,'Cód dos países'!$A$3:$C$199,2,FALSE)</f>
        <v>MLI</v>
      </c>
      <c r="C2994">
        <f>VLOOKUP(A2994,'Cód dos países'!$A$3:$C$199,3,FALSE)</f>
        <v>110</v>
      </c>
      <c r="D2994">
        <v>2004</v>
      </c>
      <c r="E2994">
        <f t="shared" si="44"/>
        <v>1102004</v>
      </c>
      <c r="F2994" s="53">
        <v>0.6</v>
      </c>
    </row>
    <row r="2995" spans="1:6" x14ac:dyDescent="0.25">
      <c r="A2995" t="s">
        <v>197</v>
      </c>
      <c r="B2995" t="str">
        <f>VLOOKUP(A2995,'Cód dos países'!$A$3:$C$199,2,FALSE)</f>
        <v>MLT</v>
      </c>
      <c r="C2995">
        <f>VLOOKUP(A2995,'Cód dos países'!$A$3:$C$199,3,FALSE)</f>
        <v>111</v>
      </c>
      <c r="D2995">
        <v>2004</v>
      </c>
      <c r="E2995">
        <f t="shared" si="44"/>
        <v>1112004</v>
      </c>
      <c r="F2995" s="53">
        <v>0.82499999999999996</v>
      </c>
    </row>
    <row r="2996" spans="1:6" x14ac:dyDescent="0.25">
      <c r="A2996" t="s">
        <v>338</v>
      </c>
      <c r="B2996" t="str">
        <f>VLOOKUP(A2996,'Cód dos países'!$A$3:$C$199,2,FALSE)</f>
        <v>MMR</v>
      </c>
      <c r="C2996">
        <f>VLOOKUP(A2996,'Cód dos países'!$A$3:$C$199,3,FALSE)</f>
        <v>123</v>
      </c>
      <c r="D2996">
        <v>2004</v>
      </c>
      <c r="E2996">
        <f t="shared" si="44"/>
        <v>1232004</v>
      </c>
      <c r="F2996" s="53">
        <v>0.39499999999999996</v>
      </c>
    </row>
    <row r="2997" spans="1:6" x14ac:dyDescent="0.25">
      <c r="A2997" t="s">
        <v>201</v>
      </c>
      <c r="B2997" t="str">
        <f>VLOOKUP(A2997,'Cód dos países'!$A$3:$C$199,2,FALSE)</f>
        <v>MNG</v>
      </c>
      <c r="C2997">
        <f>VLOOKUP(A2997,'Cód dos países'!$A$3:$C$199,3,FALSE)</f>
        <v>119</v>
      </c>
      <c r="D2997">
        <v>2004</v>
      </c>
      <c r="E2997">
        <f t="shared" si="44"/>
        <v>1192004</v>
      </c>
      <c r="F2997" s="53">
        <v>0.63</v>
      </c>
    </row>
    <row r="2998" spans="1:6" x14ac:dyDescent="0.25">
      <c r="A2998" t="s">
        <v>200</v>
      </c>
      <c r="B2998" t="str">
        <f>VLOOKUP(A2998,'Cód dos países'!$A$3:$C$199,2,FALSE)</f>
        <v>MNP</v>
      </c>
      <c r="C2998">
        <f>VLOOKUP(A2998,'Cód dos países'!$A$3:$C$199,3,FALSE)</f>
        <v>120</v>
      </c>
      <c r="D2998">
        <v>2004</v>
      </c>
      <c r="E2998">
        <f t="shared" si="44"/>
        <v>1202004</v>
      </c>
      <c r="F2998" s="53" t="e">
        <v>#N/A</v>
      </c>
    </row>
    <row r="2999" spans="1:6" x14ac:dyDescent="0.25">
      <c r="A2999" t="s">
        <v>203</v>
      </c>
      <c r="B2999" t="str">
        <f>VLOOKUP(A2999,'Cód dos países'!$A$3:$C$199,2,FALSE)</f>
        <v>MOZ</v>
      </c>
      <c r="C2999">
        <f>VLOOKUP(A2999,'Cód dos países'!$A$3:$C$199,3,FALSE)</f>
        <v>122</v>
      </c>
      <c r="D2999">
        <v>2004</v>
      </c>
      <c r="E2999">
        <f t="shared" si="44"/>
        <v>1222004</v>
      </c>
      <c r="F2999" s="53">
        <v>0.5</v>
      </c>
    </row>
    <row r="3000" spans="1:6" x14ac:dyDescent="0.25">
      <c r="A3000" t="s">
        <v>205</v>
      </c>
      <c r="B3000" t="str">
        <f>VLOOKUP(A3000,'Cód dos países'!$A$3:$C$199,2,FALSE)</f>
        <v>MRT</v>
      </c>
      <c r="C3000">
        <f>VLOOKUP(A3000,'Cód dos países'!$A$3:$C$199,3,FALSE)</f>
        <v>113</v>
      </c>
      <c r="D3000">
        <v>2004</v>
      </c>
      <c r="E3000">
        <f t="shared" si="44"/>
        <v>1132004</v>
      </c>
      <c r="F3000" s="53">
        <v>0.45500000000000002</v>
      </c>
    </row>
    <row r="3001" spans="1:6" x14ac:dyDescent="0.25">
      <c r="A3001" t="s">
        <v>594</v>
      </c>
      <c r="B3001" t="e">
        <f>VLOOKUP(A3001,'Cód dos países'!$A$3:$C$199,2,FALSE)</f>
        <v>#N/A</v>
      </c>
      <c r="C3001" t="e">
        <f>VLOOKUP(A3001,'Cód dos países'!$A$3:$C$199,3,FALSE)</f>
        <v>#N/A</v>
      </c>
      <c r="D3001">
        <v>2004</v>
      </c>
      <c r="E3001" t="e">
        <f t="shared" si="44"/>
        <v>#N/A</v>
      </c>
      <c r="F3001" s="53">
        <v>0.77</v>
      </c>
    </row>
    <row r="3002" spans="1:6" x14ac:dyDescent="0.25">
      <c r="A3002" t="s">
        <v>207</v>
      </c>
      <c r="B3002" t="str">
        <f>VLOOKUP(A3002,'Cód dos países'!$A$3:$C$199,2,FALSE)</f>
        <v>MUS</v>
      </c>
      <c r="C3002">
        <f>VLOOKUP(A3002,'Cód dos países'!$A$3:$C$199,3,FALSE)</f>
        <v>114</v>
      </c>
      <c r="D3002">
        <v>2004</v>
      </c>
      <c r="E3002">
        <f t="shared" si="44"/>
        <v>1142004</v>
      </c>
      <c r="F3002" s="53">
        <v>0.79499999999999993</v>
      </c>
    </row>
    <row r="3003" spans="1:6" x14ac:dyDescent="0.25">
      <c r="A3003" t="s">
        <v>209</v>
      </c>
      <c r="B3003" t="str">
        <f>VLOOKUP(A3003,'Cód dos países'!$A$3:$C$199,2,FALSE)</f>
        <v>MWI</v>
      </c>
      <c r="C3003">
        <f>VLOOKUP(A3003,'Cód dos países'!$A$3:$C$199,3,FALSE)</f>
        <v>107</v>
      </c>
      <c r="D3003">
        <v>2004</v>
      </c>
      <c r="E3003">
        <f t="shared" si="44"/>
        <v>1072004</v>
      </c>
      <c r="F3003" s="53">
        <v>0.56499999999999995</v>
      </c>
    </row>
    <row r="3004" spans="1:6" x14ac:dyDescent="0.25">
      <c r="A3004" t="s">
        <v>211</v>
      </c>
      <c r="B3004" t="str">
        <f>VLOOKUP(A3004,'Cód dos países'!$A$3:$C$199,2,FALSE)</f>
        <v>MYS</v>
      </c>
      <c r="C3004">
        <f>VLOOKUP(A3004,'Cód dos países'!$A$3:$C$199,3,FALSE)</f>
        <v>108</v>
      </c>
      <c r="D3004">
        <v>2004</v>
      </c>
      <c r="E3004">
        <f t="shared" si="44"/>
        <v>1082004</v>
      </c>
      <c r="F3004" s="53">
        <v>0.63500000000000001</v>
      </c>
    </row>
    <row r="3005" spans="1:6" x14ac:dyDescent="0.25">
      <c r="A3005" t="s">
        <v>213</v>
      </c>
      <c r="B3005" t="str">
        <f>VLOOKUP(A3005,'Cód dos países'!$A$3:$C$199,2,FALSE)</f>
        <v>NAM</v>
      </c>
      <c r="C3005">
        <f>VLOOKUP(A3005,'Cód dos países'!$A$3:$C$199,3,FALSE)</f>
        <v>124</v>
      </c>
      <c r="D3005">
        <v>2004</v>
      </c>
      <c r="E3005">
        <f t="shared" si="44"/>
        <v>1242004</v>
      </c>
      <c r="F3005" s="53">
        <v>0.57999999999999996</v>
      </c>
    </row>
    <row r="3006" spans="1:6" x14ac:dyDescent="0.25">
      <c r="A3006" t="s">
        <v>215</v>
      </c>
      <c r="B3006" t="str">
        <f>VLOOKUP(A3006,'Cód dos países'!$A$3:$C$199,2,FALSE)</f>
        <v>NER</v>
      </c>
      <c r="C3006">
        <f>VLOOKUP(A3006,'Cód dos países'!$A$3:$C$199,3,FALSE)</f>
        <v>130</v>
      </c>
      <c r="D3006">
        <v>2004</v>
      </c>
      <c r="E3006">
        <f t="shared" si="44"/>
        <v>1302004</v>
      </c>
      <c r="F3006" s="53">
        <v>0.45500000000000002</v>
      </c>
    </row>
    <row r="3007" spans="1:6" x14ac:dyDescent="0.25">
      <c r="A3007" t="s">
        <v>217</v>
      </c>
      <c r="B3007" t="str">
        <f>VLOOKUP(A3007,'Cód dos países'!$A$3:$C$199,2,FALSE)</f>
        <v>NGA</v>
      </c>
      <c r="C3007">
        <f>VLOOKUP(A3007,'Cód dos países'!$A$3:$C$199,3,FALSE)</f>
        <v>131</v>
      </c>
      <c r="D3007">
        <v>2004</v>
      </c>
      <c r="E3007">
        <f t="shared" si="44"/>
        <v>1312004</v>
      </c>
      <c r="F3007" s="53">
        <v>0.2</v>
      </c>
    </row>
    <row r="3008" spans="1:6" x14ac:dyDescent="0.25">
      <c r="A3008" t="s">
        <v>219</v>
      </c>
      <c r="B3008" t="str">
        <f>VLOOKUP(A3008,'Cód dos países'!$A$3:$C$199,2,FALSE)</f>
        <v>NIC</v>
      </c>
      <c r="C3008">
        <f>VLOOKUP(A3008,'Cód dos países'!$A$3:$C$199,3,FALSE)</f>
        <v>129</v>
      </c>
      <c r="D3008">
        <v>2004</v>
      </c>
      <c r="E3008">
        <f t="shared" si="44"/>
        <v>1292004</v>
      </c>
      <c r="F3008" s="53">
        <v>0.34499999999999997</v>
      </c>
    </row>
    <row r="3009" spans="1:6" x14ac:dyDescent="0.25">
      <c r="A3009" t="s">
        <v>221</v>
      </c>
      <c r="B3009" t="str">
        <f>VLOOKUP(A3009,'Cód dos países'!$A$3:$C$199,2,FALSE)</f>
        <v>NLD</v>
      </c>
      <c r="C3009">
        <f>VLOOKUP(A3009,'Cód dos países'!$A$3:$C$199,3,FALSE)</f>
        <v>127</v>
      </c>
      <c r="D3009">
        <v>2004</v>
      </c>
      <c r="E3009">
        <f t="shared" si="44"/>
        <v>1272004</v>
      </c>
      <c r="F3009" s="53">
        <v>0.87000000000000011</v>
      </c>
    </row>
    <row r="3010" spans="1:6" x14ac:dyDescent="0.25">
      <c r="A3010" t="s">
        <v>223</v>
      </c>
      <c r="B3010" t="str">
        <f>VLOOKUP(A3010,'Cód dos países'!$A$3:$C$199,2,FALSE)</f>
        <v>NOR</v>
      </c>
      <c r="C3010">
        <f>VLOOKUP(A3010,'Cód dos países'!$A$3:$C$199,3,FALSE)</f>
        <v>132</v>
      </c>
      <c r="D3010">
        <v>2004</v>
      </c>
      <c r="E3010">
        <f t="shared" si="44"/>
        <v>1322004</v>
      </c>
      <c r="F3010" s="53">
        <v>0.91500000000000004</v>
      </c>
    </row>
    <row r="3011" spans="1:6" x14ac:dyDescent="0.25">
      <c r="A3011" t="s">
        <v>225</v>
      </c>
      <c r="B3011" t="str">
        <f>VLOOKUP(A3011,'Cód dos países'!$A$3:$C$199,2,FALSE)</f>
        <v>NPL</v>
      </c>
      <c r="C3011">
        <f>VLOOKUP(A3011,'Cód dos países'!$A$3:$C$199,3,FALSE)</f>
        <v>126</v>
      </c>
      <c r="D3011">
        <v>2004</v>
      </c>
      <c r="E3011">
        <f t="shared" si="44"/>
        <v>1262004</v>
      </c>
      <c r="F3011" s="53">
        <v>0.46499999999999997</v>
      </c>
    </row>
    <row r="3012" spans="1:6" x14ac:dyDescent="0.25">
      <c r="A3012" t="s">
        <v>227</v>
      </c>
      <c r="B3012" t="str">
        <f>VLOOKUP(A3012,'Cód dos países'!$A$3:$C$199,2,FALSE)</f>
        <v>NZL</v>
      </c>
      <c r="C3012">
        <f>VLOOKUP(A3012,'Cód dos países'!$A$3:$C$199,3,FALSE)</f>
        <v>128</v>
      </c>
      <c r="D3012">
        <v>2004</v>
      </c>
      <c r="E3012">
        <f t="shared" si="44"/>
        <v>1282004</v>
      </c>
      <c r="F3012" s="53">
        <v>0.9</v>
      </c>
    </row>
    <row r="3013" spans="1:6" x14ac:dyDescent="0.25">
      <c r="A3013" t="s">
        <v>229</v>
      </c>
      <c r="B3013" t="str">
        <f>VLOOKUP(A3013,'Cód dos países'!$A$3:$C$199,2,FALSE)</f>
        <v>OMN</v>
      </c>
      <c r="C3013">
        <f>VLOOKUP(A3013,'Cód dos países'!$A$3:$C$199,3,FALSE)</f>
        <v>133</v>
      </c>
      <c r="D3013">
        <v>2004</v>
      </c>
      <c r="E3013">
        <f t="shared" si="44"/>
        <v>1332004</v>
      </c>
      <c r="F3013" s="53">
        <v>0.72500000000000009</v>
      </c>
    </row>
    <row r="3014" spans="1:6" x14ac:dyDescent="0.25">
      <c r="A3014" t="s">
        <v>231</v>
      </c>
      <c r="B3014" t="str">
        <f>VLOOKUP(A3014,'Cód dos países'!$A$3:$C$199,2,FALSE)</f>
        <v>PAK</v>
      </c>
      <c r="C3014">
        <f>VLOOKUP(A3014,'Cód dos países'!$A$3:$C$199,3,FALSE)</f>
        <v>134</v>
      </c>
      <c r="D3014">
        <v>2004</v>
      </c>
      <c r="E3014">
        <f t="shared" si="44"/>
        <v>1342004</v>
      </c>
      <c r="F3014" s="53">
        <v>0.375</v>
      </c>
    </row>
    <row r="3015" spans="1:6" x14ac:dyDescent="0.25">
      <c r="A3015" t="s">
        <v>233</v>
      </c>
      <c r="B3015" t="str">
        <f>VLOOKUP(A3015,'Cód dos países'!$A$3:$C$199,2,FALSE)</f>
        <v>PAN</v>
      </c>
      <c r="C3015">
        <f>VLOOKUP(A3015,'Cód dos países'!$A$3:$C$199,3,FALSE)</f>
        <v>136</v>
      </c>
      <c r="D3015">
        <v>2004</v>
      </c>
      <c r="E3015">
        <f t="shared" si="44"/>
        <v>1362004</v>
      </c>
      <c r="F3015" s="53">
        <v>0.49</v>
      </c>
    </row>
    <row r="3016" spans="1:6" x14ac:dyDescent="0.25">
      <c r="A3016" t="s">
        <v>235</v>
      </c>
      <c r="B3016" t="str">
        <f>VLOOKUP(A3016,'Cód dos países'!$A$3:$C$199,2,FALSE)</f>
        <v>PER</v>
      </c>
      <c r="C3016">
        <f>VLOOKUP(A3016,'Cód dos países'!$A$3:$C$199,3,FALSE)</f>
        <v>139</v>
      </c>
      <c r="D3016">
        <v>2004</v>
      </c>
      <c r="E3016">
        <f t="shared" si="44"/>
        <v>1392004</v>
      </c>
      <c r="F3016" s="53">
        <v>0.44500000000000001</v>
      </c>
    </row>
    <row r="3017" spans="1:6" x14ac:dyDescent="0.25">
      <c r="A3017" t="s">
        <v>237</v>
      </c>
      <c r="B3017" t="str">
        <f>VLOOKUP(A3017,'Cód dos países'!$A$3:$C$199,2,FALSE)</f>
        <v>PHL</v>
      </c>
      <c r="C3017">
        <f>VLOOKUP(A3017,'Cód dos países'!$A$3:$C$199,3,FALSE)</f>
        <v>140</v>
      </c>
      <c r="D3017">
        <v>2004</v>
      </c>
      <c r="E3017">
        <f t="shared" si="44"/>
        <v>1402004</v>
      </c>
      <c r="F3017" s="53">
        <v>0.39</v>
      </c>
    </row>
    <row r="3018" spans="1:6" x14ac:dyDescent="0.25">
      <c r="A3018" t="s">
        <v>239</v>
      </c>
      <c r="B3018" t="str">
        <f>VLOOKUP(A3018,'Cód dos países'!$A$3:$C$199,2,FALSE)</f>
        <v>PNG</v>
      </c>
      <c r="C3018">
        <f>VLOOKUP(A3018,'Cód dos países'!$A$3:$C$199,3,FALSE)</f>
        <v>137</v>
      </c>
      <c r="D3018">
        <v>2004</v>
      </c>
      <c r="E3018">
        <f t="shared" si="44"/>
        <v>1372004</v>
      </c>
      <c r="F3018" s="53">
        <v>0.36499999999999999</v>
      </c>
    </row>
    <row r="3019" spans="1:6" x14ac:dyDescent="0.25">
      <c r="A3019" t="s">
        <v>241</v>
      </c>
      <c r="B3019" t="str">
        <f>VLOOKUP(A3019,'Cód dos países'!$A$3:$C$199,2,FALSE)</f>
        <v>POL</v>
      </c>
      <c r="C3019">
        <f>VLOOKUP(A3019,'Cód dos países'!$A$3:$C$199,3,FALSE)</f>
        <v>141</v>
      </c>
      <c r="D3019">
        <v>2004</v>
      </c>
      <c r="E3019">
        <f t="shared" si="44"/>
        <v>1412004</v>
      </c>
      <c r="F3019" s="53">
        <v>0.67999999999999994</v>
      </c>
    </row>
    <row r="3020" spans="1:6" x14ac:dyDescent="0.25">
      <c r="A3020" t="s">
        <v>595</v>
      </c>
      <c r="B3020" t="e">
        <f>VLOOKUP(A3020,'Cód dos países'!$A$3:$C$199,2,FALSE)</f>
        <v>#N/A</v>
      </c>
      <c r="C3020" t="e">
        <f>VLOOKUP(A3020,'Cód dos países'!$A$3:$C$199,3,FALSE)</f>
        <v>#N/A</v>
      </c>
      <c r="D3020">
        <v>2004</v>
      </c>
      <c r="E3020" t="e">
        <f t="shared" si="44"/>
        <v>#N/A</v>
      </c>
      <c r="F3020" s="53">
        <v>0.73499999999999999</v>
      </c>
    </row>
    <row r="3021" spans="1:6" x14ac:dyDescent="0.25">
      <c r="A3021" t="s">
        <v>431</v>
      </c>
      <c r="B3021" t="str">
        <f>VLOOKUP(A3021,'Cód dos países'!$A$3:$C$199,2,FALSE)</f>
        <v>PRK</v>
      </c>
      <c r="C3021">
        <f>VLOOKUP(A3021,'Cód dos países'!$A$3:$C$199,3,FALSE)</f>
        <v>91</v>
      </c>
      <c r="D3021">
        <v>2004</v>
      </c>
      <c r="E3021">
        <f t="shared" si="44"/>
        <v>912004</v>
      </c>
      <c r="F3021" s="53">
        <v>0.45</v>
      </c>
    </row>
    <row r="3022" spans="1:6" x14ac:dyDescent="0.25">
      <c r="A3022" t="s">
        <v>244</v>
      </c>
      <c r="B3022" t="str">
        <f>VLOOKUP(A3022,'Cód dos países'!$A$3:$C$199,2,FALSE)</f>
        <v>PRT</v>
      </c>
      <c r="C3022">
        <f>VLOOKUP(A3022,'Cód dos países'!$A$3:$C$199,3,FALSE)</f>
        <v>142</v>
      </c>
      <c r="D3022">
        <v>2004</v>
      </c>
      <c r="E3022">
        <f t="shared" si="44"/>
        <v>1422004</v>
      </c>
      <c r="F3022" s="53">
        <v>0.81499999999999995</v>
      </c>
    </row>
    <row r="3023" spans="1:6" x14ac:dyDescent="0.25">
      <c r="A3023" t="s">
        <v>246</v>
      </c>
      <c r="B3023" t="str">
        <f>VLOOKUP(A3023,'Cód dos países'!$A$3:$C$199,2,FALSE)</f>
        <v>PRY</v>
      </c>
      <c r="C3023">
        <f>VLOOKUP(A3023,'Cód dos países'!$A$3:$C$199,3,FALSE)</f>
        <v>138</v>
      </c>
      <c r="D3023">
        <v>2004</v>
      </c>
      <c r="E3023">
        <f t="shared" si="44"/>
        <v>1382004</v>
      </c>
      <c r="F3023" s="53">
        <v>0.34</v>
      </c>
    </row>
    <row r="3024" spans="1:6" x14ac:dyDescent="0.25">
      <c r="A3024" t="s">
        <v>248</v>
      </c>
      <c r="B3024" t="str">
        <f>VLOOKUP(A3024,'Cód dos países'!$A$3:$C$199,2,FALSE)</f>
        <v>QAT</v>
      </c>
      <c r="C3024">
        <f>VLOOKUP(A3024,'Cód dos países'!$A$3:$C$199,3,FALSE)</f>
        <v>143</v>
      </c>
      <c r="D3024">
        <v>2004</v>
      </c>
      <c r="E3024">
        <f t="shared" si="44"/>
        <v>1432004</v>
      </c>
      <c r="F3024" s="53">
        <v>0.71499999999999997</v>
      </c>
    </row>
    <row r="3025" spans="1:6" x14ac:dyDescent="0.25">
      <c r="A3025" t="s">
        <v>596</v>
      </c>
      <c r="B3025" t="e">
        <f>VLOOKUP(A3025,'Cód dos países'!$A$3:$C$199,2,FALSE)</f>
        <v>#N/A</v>
      </c>
      <c r="C3025" t="e">
        <f>VLOOKUP(A3025,'Cód dos países'!$A$3:$C$199,3,FALSE)</f>
        <v>#N/A</v>
      </c>
      <c r="D3025">
        <v>2004</v>
      </c>
      <c r="E3025" t="e">
        <f t="shared" si="44"/>
        <v>#N/A</v>
      </c>
      <c r="F3025" s="53">
        <v>0.79</v>
      </c>
    </row>
    <row r="3026" spans="1:6" x14ac:dyDescent="0.25">
      <c r="A3026" t="s">
        <v>250</v>
      </c>
      <c r="B3026" t="str">
        <f>VLOOKUP(A3026,'Cód dos países'!$A$3:$C$199,2,FALSE)</f>
        <v>ROM</v>
      </c>
      <c r="C3026">
        <f>VLOOKUP(A3026,'Cód dos países'!$A$3:$C$199,3,FALSE)</f>
        <v>144</v>
      </c>
      <c r="D3026">
        <v>2004</v>
      </c>
      <c r="E3026">
        <f t="shared" si="44"/>
        <v>1442004</v>
      </c>
      <c r="F3026" s="53">
        <v>0.61499999999999999</v>
      </c>
    </row>
    <row r="3027" spans="1:6" x14ac:dyDescent="0.25">
      <c r="A3027" t="s">
        <v>251</v>
      </c>
      <c r="B3027" t="str">
        <f>VLOOKUP(A3027,'Cód dos países'!$A$3:$C$199,2,FALSE)</f>
        <v>RUS</v>
      </c>
      <c r="C3027">
        <f>VLOOKUP(A3027,'Cód dos países'!$A$3:$C$199,3,FALSE)</f>
        <v>145</v>
      </c>
      <c r="D3027">
        <v>2004</v>
      </c>
      <c r="E3027">
        <f t="shared" si="44"/>
        <v>1452004</v>
      </c>
      <c r="F3027" s="53">
        <v>0.375</v>
      </c>
    </row>
    <row r="3028" spans="1:6" x14ac:dyDescent="0.25">
      <c r="A3028" t="s">
        <v>253</v>
      </c>
      <c r="B3028" t="str">
        <f>VLOOKUP(A3028,'Cód dos países'!$A$3:$C$199,2,FALSE)</f>
        <v>RWA</v>
      </c>
      <c r="C3028">
        <f>VLOOKUP(A3028,'Cód dos países'!$A$3:$C$199,3,FALSE)</f>
        <v>146</v>
      </c>
      <c r="D3028">
        <v>2004</v>
      </c>
      <c r="E3028">
        <f t="shared" si="44"/>
        <v>1462004</v>
      </c>
      <c r="F3028" s="53">
        <v>0.41499999999999998</v>
      </c>
    </row>
    <row r="3029" spans="1:6" x14ac:dyDescent="0.25">
      <c r="A3029" t="s">
        <v>365</v>
      </c>
      <c r="B3029" t="str">
        <f>VLOOKUP(A3029,'Cód dos países'!$A$3:$C$199,2,FALSE)</f>
        <v>SAM</v>
      </c>
      <c r="C3029">
        <f>VLOOKUP(A3029,'Cód dos países'!$A$3:$C$199,3,FALSE)</f>
        <v>147</v>
      </c>
      <c r="D3029">
        <v>2004</v>
      </c>
      <c r="E3029">
        <f t="shared" si="44"/>
        <v>1472004</v>
      </c>
      <c r="F3029" s="53">
        <v>0.76</v>
      </c>
    </row>
    <row r="3030" spans="1:6" x14ac:dyDescent="0.25">
      <c r="A3030" t="s">
        <v>255</v>
      </c>
      <c r="B3030" t="str">
        <f>VLOOKUP(A3030,'Cód dos países'!$A$3:$C$199,2,FALSE)</f>
        <v>SAU</v>
      </c>
      <c r="C3030">
        <f>VLOOKUP(A3030,'Cód dos países'!$A$3:$C$199,3,FALSE)</f>
        <v>150</v>
      </c>
      <c r="D3030">
        <v>2004</v>
      </c>
      <c r="E3030">
        <f t="shared" si="44"/>
        <v>1502004</v>
      </c>
      <c r="F3030" s="53">
        <v>0.65</v>
      </c>
    </row>
    <row r="3031" spans="1:6" x14ac:dyDescent="0.25">
      <c r="A3031" t="s">
        <v>257</v>
      </c>
      <c r="B3031" t="str">
        <f>VLOOKUP(A3031,'Cód dos países'!$A$3:$C$199,2,FALSE)</f>
        <v>SDN</v>
      </c>
      <c r="C3031">
        <f>VLOOKUP(A3031,'Cód dos países'!$A$3:$C$199,3,FALSE)</f>
        <v>166</v>
      </c>
      <c r="D3031">
        <v>2004</v>
      </c>
      <c r="E3031">
        <f t="shared" si="44"/>
        <v>1662004</v>
      </c>
      <c r="F3031" s="53">
        <v>0.375</v>
      </c>
    </row>
    <row r="3032" spans="1:6" x14ac:dyDescent="0.25">
      <c r="A3032" t="s">
        <v>259</v>
      </c>
      <c r="B3032" t="str">
        <f>VLOOKUP(A3032,'Cód dos países'!$A$3:$C$199,2,FALSE)</f>
        <v>SEN</v>
      </c>
      <c r="C3032">
        <f>VLOOKUP(A3032,'Cód dos países'!$A$3:$C$199,3,FALSE)</f>
        <v>151</v>
      </c>
      <c r="D3032">
        <v>2004</v>
      </c>
      <c r="E3032">
        <f t="shared" si="44"/>
        <v>1512004</v>
      </c>
      <c r="F3032" s="53">
        <v>0.55000000000000004</v>
      </c>
    </row>
    <row r="3033" spans="1:6" x14ac:dyDescent="0.25">
      <c r="A3033" t="s">
        <v>261</v>
      </c>
      <c r="B3033" t="str">
        <f>VLOOKUP(A3033,'Cód dos países'!$A$3:$C$199,2,FALSE)</f>
        <v>SGP</v>
      </c>
      <c r="C3033">
        <f>VLOOKUP(A3033,'Cód dos países'!$A$3:$C$199,3,FALSE)</f>
        <v>155</v>
      </c>
      <c r="D3033">
        <v>2004</v>
      </c>
      <c r="E3033">
        <f t="shared" si="44"/>
        <v>1552004</v>
      </c>
      <c r="F3033" s="53">
        <v>0.89500000000000002</v>
      </c>
    </row>
    <row r="3034" spans="1:6" x14ac:dyDescent="0.25">
      <c r="A3034" t="s">
        <v>263</v>
      </c>
      <c r="B3034" t="str">
        <f>VLOOKUP(A3034,'Cód dos países'!$A$3:$C$199,2,FALSE)</f>
        <v>SLB</v>
      </c>
      <c r="C3034">
        <f>VLOOKUP(A3034,'Cód dos países'!$A$3:$C$199,3,FALSE)</f>
        <v>158</v>
      </c>
      <c r="D3034">
        <v>2004</v>
      </c>
      <c r="E3034">
        <f t="shared" si="44"/>
        <v>1582004</v>
      </c>
      <c r="F3034" s="53">
        <v>0.33999999999999997</v>
      </c>
    </row>
    <row r="3035" spans="1:6" x14ac:dyDescent="0.25">
      <c r="A3035" t="s">
        <v>265</v>
      </c>
      <c r="B3035" t="str">
        <f>VLOOKUP(A3035,'Cód dos países'!$A$3:$C$199,2,FALSE)</f>
        <v>SLE</v>
      </c>
      <c r="C3035">
        <f>VLOOKUP(A3035,'Cód dos países'!$A$3:$C$199,3,FALSE)</f>
        <v>154</v>
      </c>
      <c r="D3035">
        <v>2004</v>
      </c>
      <c r="E3035">
        <f t="shared" si="44"/>
        <v>1542004</v>
      </c>
      <c r="F3035" s="53">
        <v>0.375</v>
      </c>
    </row>
    <row r="3036" spans="1:6" x14ac:dyDescent="0.25">
      <c r="A3036" t="s">
        <v>267</v>
      </c>
      <c r="B3036" t="str">
        <f>VLOOKUP(A3036,'Cód dos países'!$A$3:$C$199,2,FALSE)</f>
        <v>SLV</v>
      </c>
      <c r="C3036">
        <f>VLOOKUP(A3036,'Cód dos países'!$A$3:$C$199,3,FALSE)</f>
        <v>53</v>
      </c>
      <c r="D3036">
        <v>2004</v>
      </c>
      <c r="E3036">
        <f t="shared" si="44"/>
        <v>532004</v>
      </c>
      <c r="F3036" s="53">
        <v>0.41499999999999998</v>
      </c>
    </row>
    <row r="3037" spans="1:6" x14ac:dyDescent="0.25">
      <c r="A3037" t="s">
        <v>269</v>
      </c>
      <c r="B3037" t="str">
        <f>VLOOKUP(A3037,'Cód dos países'!$A$3:$C$199,2,FALSE)</f>
        <v>SOM</v>
      </c>
      <c r="C3037">
        <f>VLOOKUP(A3037,'Cód dos países'!$A$3:$C$199,3,FALSE)</f>
        <v>159</v>
      </c>
      <c r="D3037">
        <v>2004</v>
      </c>
      <c r="E3037">
        <f t="shared" si="44"/>
        <v>1592004</v>
      </c>
      <c r="F3037" s="53">
        <v>0.13</v>
      </c>
    </row>
    <row r="3038" spans="1:6" x14ac:dyDescent="0.25">
      <c r="A3038" t="s">
        <v>272</v>
      </c>
      <c r="B3038" t="str">
        <f>VLOOKUP(A3038,'Cód dos países'!$A$3:$C$199,2,FALSE)</f>
        <v>STP</v>
      </c>
      <c r="C3038">
        <f>VLOOKUP(A3038,'Cód dos países'!$A$3:$C$199,3,FALSE)</f>
        <v>149</v>
      </c>
      <c r="D3038">
        <v>2004</v>
      </c>
      <c r="E3038">
        <f t="shared" si="44"/>
        <v>1492004</v>
      </c>
      <c r="F3038" s="53">
        <v>0.52499999999999991</v>
      </c>
    </row>
    <row r="3039" spans="1:6" x14ac:dyDescent="0.25">
      <c r="A3039" t="s">
        <v>274</v>
      </c>
      <c r="B3039" t="str">
        <f>VLOOKUP(A3039,'Cód dos países'!$A$3:$C$199,2,FALSE)</f>
        <v>SUR</v>
      </c>
      <c r="C3039">
        <f>VLOOKUP(A3039,'Cód dos países'!$A$3:$C$199,3,FALSE)</f>
        <v>167</v>
      </c>
      <c r="D3039">
        <v>2004</v>
      </c>
      <c r="E3039">
        <f t="shared" si="44"/>
        <v>1672004</v>
      </c>
      <c r="F3039" s="53">
        <v>0.53</v>
      </c>
    </row>
    <row r="3040" spans="1:6" x14ac:dyDescent="0.25">
      <c r="A3040" t="s">
        <v>276</v>
      </c>
      <c r="B3040" t="str">
        <f>VLOOKUP(A3040,'Cód dos países'!$A$3:$C$199,2,FALSE)</f>
        <v>SVK</v>
      </c>
      <c r="C3040">
        <f>VLOOKUP(A3040,'Cód dos países'!$A$3:$C$199,3,FALSE)</f>
        <v>156</v>
      </c>
      <c r="D3040">
        <v>2004</v>
      </c>
      <c r="E3040">
        <f t="shared" si="44"/>
        <v>1562004</v>
      </c>
      <c r="F3040" s="53">
        <v>0.72</v>
      </c>
    </row>
    <row r="3041" spans="1:6" x14ac:dyDescent="0.25">
      <c r="A3041" t="s">
        <v>278</v>
      </c>
      <c r="B3041" t="str">
        <f>VLOOKUP(A3041,'Cód dos países'!$A$3:$C$199,2,FALSE)</f>
        <v>SVN</v>
      </c>
      <c r="C3041">
        <f>VLOOKUP(A3041,'Cód dos países'!$A$3:$C$199,3,FALSE)</f>
        <v>157</v>
      </c>
      <c r="D3041">
        <v>2004</v>
      </c>
      <c r="E3041">
        <f t="shared" si="44"/>
        <v>1572004</v>
      </c>
      <c r="F3041" s="53">
        <v>0.81</v>
      </c>
    </row>
    <row r="3042" spans="1:6" x14ac:dyDescent="0.25">
      <c r="A3042" t="s">
        <v>280</v>
      </c>
      <c r="B3042" t="str">
        <f>VLOOKUP(A3042,'Cód dos países'!$A$3:$C$199,2,FALSE)</f>
        <v>SWE</v>
      </c>
      <c r="C3042">
        <f>VLOOKUP(A3042,'Cód dos países'!$A$3:$C$199,3,FALSE)</f>
        <v>169</v>
      </c>
      <c r="D3042">
        <v>2004</v>
      </c>
      <c r="E3042">
        <f t="shared" si="44"/>
        <v>1692004</v>
      </c>
      <c r="F3042" s="53">
        <v>0.90999999999999992</v>
      </c>
    </row>
    <row r="3043" spans="1:6" x14ac:dyDescent="0.25">
      <c r="A3043" t="s">
        <v>282</v>
      </c>
      <c r="B3043" t="str">
        <f>VLOOKUP(A3043,'Cód dos países'!$A$3:$C$199,2,FALSE)</f>
        <v>SWZ</v>
      </c>
      <c r="C3043">
        <f>VLOOKUP(A3043,'Cód dos países'!$A$3:$C$199,3,FALSE)</f>
        <v>168</v>
      </c>
      <c r="D3043">
        <v>2004</v>
      </c>
      <c r="E3043">
        <f t="shared" si="44"/>
        <v>1682004</v>
      </c>
      <c r="F3043" s="53">
        <v>0.41500000000000004</v>
      </c>
    </row>
    <row r="3044" spans="1:6" x14ac:dyDescent="0.25">
      <c r="A3044" t="s">
        <v>284</v>
      </c>
      <c r="B3044" t="str">
        <f>VLOOKUP(A3044,'Cód dos países'!$A$3:$C$199,2,FALSE)</f>
        <v>SYC</v>
      </c>
      <c r="C3044">
        <f>VLOOKUP(A3044,'Cód dos países'!$A$3:$C$199,3,FALSE)</f>
        <v>153</v>
      </c>
      <c r="D3044">
        <v>2004</v>
      </c>
      <c r="E3044">
        <f t="shared" si="44"/>
        <v>1532004</v>
      </c>
      <c r="F3044" s="53">
        <v>0.75</v>
      </c>
    </row>
    <row r="3045" spans="1:6" x14ac:dyDescent="0.25">
      <c r="A3045" t="s">
        <v>286</v>
      </c>
      <c r="B3045" t="str">
        <f>VLOOKUP(A3045,'Cód dos países'!$A$3:$C$199,2,FALSE)</f>
        <v>SYR</v>
      </c>
      <c r="C3045">
        <f>VLOOKUP(A3045,'Cód dos países'!$A$3:$C$199,3,FALSE)</f>
        <v>171</v>
      </c>
      <c r="D3045">
        <v>2004</v>
      </c>
      <c r="E3045">
        <f t="shared" si="44"/>
        <v>1712004</v>
      </c>
      <c r="F3045" s="53">
        <v>0.56499999999999995</v>
      </c>
    </row>
    <row r="3046" spans="1:6" x14ac:dyDescent="0.25">
      <c r="A3046" t="s">
        <v>288</v>
      </c>
      <c r="B3046" t="str">
        <f>VLOOKUP(A3046,'Cód dos países'!$A$3:$C$199,2,FALSE)</f>
        <v>TCD</v>
      </c>
      <c r="C3046">
        <f>VLOOKUP(A3046,'Cód dos países'!$A$3:$C$199,3,FALSE)</f>
        <v>34</v>
      </c>
      <c r="D3046">
        <v>2004</v>
      </c>
      <c r="E3046">
        <f t="shared" si="44"/>
        <v>342004</v>
      </c>
      <c r="F3046" s="53">
        <v>0.28500000000000003</v>
      </c>
    </row>
    <row r="3047" spans="1:6" x14ac:dyDescent="0.25">
      <c r="A3047" t="s">
        <v>290</v>
      </c>
      <c r="B3047" t="str">
        <f>VLOOKUP(A3047,'Cód dos países'!$A$3:$C$199,2,FALSE)</f>
        <v>TGO</v>
      </c>
      <c r="C3047">
        <f>VLOOKUP(A3047,'Cód dos países'!$A$3:$C$199,3,FALSE)</f>
        <v>177</v>
      </c>
      <c r="D3047">
        <v>2004</v>
      </c>
      <c r="E3047">
        <f t="shared" si="44"/>
        <v>1772004</v>
      </c>
      <c r="F3047" s="53">
        <v>0.39</v>
      </c>
    </row>
    <row r="3048" spans="1:6" x14ac:dyDescent="0.25">
      <c r="A3048" t="s">
        <v>292</v>
      </c>
      <c r="B3048" t="str">
        <f>VLOOKUP(A3048,'Cód dos países'!$A$3:$C$199,2,FALSE)</f>
        <v>THA</v>
      </c>
      <c r="C3048">
        <f>VLOOKUP(A3048,'Cód dos países'!$A$3:$C$199,3,FALSE)</f>
        <v>175</v>
      </c>
      <c r="D3048">
        <v>2004</v>
      </c>
      <c r="E3048">
        <f t="shared" si="44"/>
        <v>1752004</v>
      </c>
      <c r="F3048" s="53">
        <v>0.64999999999999991</v>
      </c>
    </row>
    <row r="3049" spans="1:6" x14ac:dyDescent="0.25">
      <c r="A3049" t="s">
        <v>294</v>
      </c>
      <c r="B3049" t="str">
        <f>VLOOKUP(A3049,'Cód dos países'!$A$3:$C$199,2,FALSE)</f>
        <v>TJK</v>
      </c>
      <c r="C3049">
        <f>VLOOKUP(A3049,'Cód dos países'!$A$3:$C$199,3,FALSE)</f>
        <v>173</v>
      </c>
      <c r="D3049">
        <v>2004</v>
      </c>
      <c r="E3049">
        <f t="shared" si="44"/>
        <v>1732004</v>
      </c>
      <c r="F3049" s="53">
        <v>0.33</v>
      </c>
    </row>
    <row r="3050" spans="1:6" x14ac:dyDescent="0.25">
      <c r="A3050" t="s">
        <v>296</v>
      </c>
      <c r="B3050" t="str">
        <f>VLOOKUP(A3050,'Cód dos países'!$A$3:$C$199,2,FALSE)</f>
        <v>TKM</v>
      </c>
      <c r="C3050">
        <f>VLOOKUP(A3050,'Cód dos países'!$A$3:$C$199,3,FALSE)</f>
        <v>182</v>
      </c>
      <c r="D3050">
        <v>2004</v>
      </c>
      <c r="E3050">
        <f t="shared" si="44"/>
        <v>1822004</v>
      </c>
      <c r="F3050" s="53">
        <v>0.33</v>
      </c>
    </row>
    <row r="3051" spans="1:6" x14ac:dyDescent="0.25">
      <c r="A3051" t="s">
        <v>423</v>
      </c>
      <c r="B3051" t="str">
        <f>VLOOKUP(A3051,'Cód dos países'!$A$3:$C$199,2,FALSE)</f>
        <v>TMP</v>
      </c>
      <c r="C3051">
        <f>VLOOKUP(A3051,'Cód dos países'!$A$3:$C$199,3,FALSE)</f>
        <v>176</v>
      </c>
      <c r="D3051">
        <v>2004</v>
      </c>
      <c r="E3051">
        <f t="shared" si="44"/>
        <v>1762004</v>
      </c>
      <c r="F3051" s="53">
        <v>0.39499999999999996</v>
      </c>
    </row>
    <row r="3052" spans="1:6" x14ac:dyDescent="0.25">
      <c r="A3052" t="s">
        <v>371</v>
      </c>
      <c r="B3052" t="str">
        <f>VLOOKUP(A3052,'Cód dos países'!$A$3:$C$199,2,FALSE)</f>
        <v>TON</v>
      </c>
      <c r="C3052">
        <f>VLOOKUP(A3052,'Cód dos países'!$A$3:$C$199,3,FALSE)</f>
        <v>178</v>
      </c>
      <c r="D3052">
        <v>2004</v>
      </c>
      <c r="E3052">
        <f t="shared" si="44"/>
        <v>1782004</v>
      </c>
      <c r="F3052" s="53">
        <v>0.59000000000000008</v>
      </c>
    </row>
    <row r="3053" spans="1:6" x14ac:dyDescent="0.25">
      <c r="A3053" t="s">
        <v>298</v>
      </c>
      <c r="B3053" t="str">
        <f>VLOOKUP(A3053,'Cód dos países'!$A$3:$C$199,2,FALSE)</f>
        <v>TTO</v>
      </c>
      <c r="C3053">
        <f>VLOOKUP(A3053,'Cód dos países'!$A$3:$C$199,3,FALSE)</f>
        <v>179</v>
      </c>
      <c r="D3053">
        <v>2004</v>
      </c>
      <c r="E3053">
        <f t="shared" si="44"/>
        <v>1792004</v>
      </c>
      <c r="F3053" s="53">
        <v>0.5149999999999999</v>
      </c>
    </row>
    <row r="3054" spans="1:6" x14ac:dyDescent="0.25">
      <c r="A3054" t="s">
        <v>300</v>
      </c>
      <c r="B3054" t="str">
        <f>VLOOKUP(A3054,'Cód dos países'!$A$3:$C$199,2,FALSE)</f>
        <v>TUN</v>
      </c>
      <c r="C3054">
        <f>VLOOKUP(A3054,'Cód dos países'!$A$3:$C$199,3,FALSE)</f>
        <v>180</v>
      </c>
      <c r="D3054">
        <v>2004</v>
      </c>
      <c r="E3054">
        <f t="shared" ref="E3054:E3117" si="45">C3054*10000+D3054</f>
        <v>1802004</v>
      </c>
      <c r="F3054" s="53">
        <v>0.67</v>
      </c>
    </row>
    <row r="3055" spans="1:6" x14ac:dyDescent="0.25">
      <c r="A3055" t="s">
        <v>302</v>
      </c>
      <c r="B3055" t="str">
        <f>VLOOKUP(A3055,'Cód dos países'!$A$3:$C$199,2,FALSE)</f>
        <v>TUR</v>
      </c>
      <c r="C3055">
        <f>VLOOKUP(A3055,'Cód dos países'!$A$3:$C$199,3,FALSE)</f>
        <v>181</v>
      </c>
      <c r="D3055">
        <v>2004</v>
      </c>
      <c r="E3055">
        <f t="shared" si="45"/>
        <v>1812004</v>
      </c>
      <c r="F3055" s="53">
        <v>0.63500000000000001</v>
      </c>
    </row>
    <row r="3056" spans="1:6" x14ac:dyDescent="0.25">
      <c r="A3056" t="s">
        <v>372</v>
      </c>
      <c r="B3056" t="str">
        <f>VLOOKUP(A3056,'Cód dos países'!$A$3:$C$199,2,FALSE)</f>
        <v>TUV</v>
      </c>
      <c r="C3056">
        <f>VLOOKUP(A3056,'Cód dos países'!$A$3:$C$199,3,FALSE)</f>
        <v>183</v>
      </c>
      <c r="D3056">
        <v>2004</v>
      </c>
      <c r="E3056">
        <f t="shared" si="45"/>
        <v>1832004</v>
      </c>
      <c r="F3056" s="53">
        <v>0.71</v>
      </c>
    </row>
    <row r="3057" spans="1:6" x14ac:dyDescent="0.25">
      <c r="A3057" t="s">
        <v>304</v>
      </c>
      <c r="B3057" t="str">
        <f>VLOOKUP(A3057,'Cód dos países'!$A$3:$C$199,2,FALSE)</f>
        <v>TWN</v>
      </c>
      <c r="C3057">
        <f>VLOOKUP(A3057,'Cód dos países'!$A$3:$C$199,3,FALSE)</f>
        <v>172</v>
      </c>
      <c r="D3057">
        <v>2004</v>
      </c>
      <c r="E3057">
        <f t="shared" si="45"/>
        <v>1722004</v>
      </c>
      <c r="F3057" s="53">
        <v>0.73</v>
      </c>
    </row>
    <row r="3058" spans="1:6" x14ac:dyDescent="0.25">
      <c r="A3058" t="s">
        <v>306</v>
      </c>
      <c r="B3058" t="str">
        <f>VLOOKUP(A3058,'Cód dos países'!$A$3:$C$199,2,FALSE)</f>
        <v>TZA</v>
      </c>
      <c r="C3058">
        <f>VLOOKUP(A3058,'Cód dos países'!$A$3:$C$199,3,FALSE)</f>
        <v>174</v>
      </c>
      <c r="D3058">
        <v>2004</v>
      </c>
      <c r="E3058">
        <f t="shared" si="45"/>
        <v>1742004</v>
      </c>
      <c r="F3058" s="53">
        <v>0.5</v>
      </c>
    </row>
    <row r="3059" spans="1:6" x14ac:dyDescent="0.25">
      <c r="A3059" t="s">
        <v>308</v>
      </c>
      <c r="B3059" t="str">
        <f>VLOOKUP(A3059,'Cód dos países'!$A$3:$C$199,2,FALSE)</f>
        <v>UGA</v>
      </c>
      <c r="C3059">
        <f>VLOOKUP(A3059,'Cód dos países'!$A$3:$C$199,3,FALSE)</f>
        <v>184</v>
      </c>
      <c r="D3059">
        <v>2004</v>
      </c>
      <c r="E3059">
        <f t="shared" si="45"/>
        <v>1842004</v>
      </c>
      <c r="F3059" s="53">
        <v>0.48</v>
      </c>
    </row>
    <row r="3060" spans="1:6" x14ac:dyDescent="0.25">
      <c r="A3060" t="s">
        <v>310</v>
      </c>
      <c r="B3060" t="str">
        <f>VLOOKUP(A3060,'Cód dos países'!$A$3:$C$199,2,FALSE)</f>
        <v>UKR</v>
      </c>
      <c r="C3060">
        <f>VLOOKUP(A3060,'Cód dos países'!$A$3:$C$199,3,FALSE)</f>
        <v>185</v>
      </c>
      <c r="D3060">
        <v>2004</v>
      </c>
      <c r="E3060">
        <f t="shared" si="45"/>
        <v>1852004</v>
      </c>
      <c r="F3060" s="53">
        <v>0.40499999999999997</v>
      </c>
    </row>
    <row r="3061" spans="1:6" x14ac:dyDescent="0.25">
      <c r="A3061" t="s">
        <v>312</v>
      </c>
      <c r="B3061" t="str">
        <f>VLOOKUP(A3061,'Cód dos países'!$A$3:$C$199,2,FALSE)</f>
        <v>URY</v>
      </c>
      <c r="C3061">
        <f>VLOOKUP(A3061,'Cód dos países'!$A$3:$C$199,3,FALSE)</f>
        <v>189</v>
      </c>
      <c r="D3061">
        <v>2004</v>
      </c>
      <c r="E3061">
        <f t="shared" si="45"/>
        <v>1892004</v>
      </c>
      <c r="F3061" s="53">
        <v>0.625</v>
      </c>
    </row>
    <row r="3062" spans="1:6" x14ac:dyDescent="0.25">
      <c r="A3062" t="s">
        <v>314</v>
      </c>
      <c r="B3062" t="str">
        <f>VLOOKUP(A3062,'Cód dos países'!$A$3:$C$199,2,FALSE)</f>
        <v>USA</v>
      </c>
      <c r="C3062">
        <f>VLOOKUP(A3062,'Cód dos países'!$A$3:$C$199,3,FALSE)</f>
        <v>188</v>
      </c>
      <c r="D3062">
        <v>2004</v>
      </c>
      <c r="E3062">
        <f t="shared" si="45"/>
        <v>1882004</v>
      </c>
      <c r="F3062" s="53">
        <v>0.74</v>
      </c>
    </row>
    <row r="3063" spans="1:6" x14ac:dyDescent="0.25">
      <c r="A3063" t="s">
        <v>316</v>
      </c>
      <c r="B3063" t="str">
        <f>VLOOKUP(A3063,'Cód dos países'!$A$3:$C$199,2,FALSE)</f>
        <v>UZB</v>
      </c>
      <c r="C3063">
        <f>VLOOKUP(A3063,'Cód dos países'!$A$3:$C$199,3,FALSE)</f>
        <v>190</v>
      </c>
      <c r="D3063">
        <v>2004</v>
      </c>
      <c r="E3063">
        <f t="shared" si="45"/>
        <v>1902004</v>
      </c>
      <c r="F3063" s="53">
        <v>0.25</v>
      </c>
    </row>
    <row r="3064" spans="1:6" x14ac:dyDescent="0.25">
      <c r="A3064" t="s">
        <v>369</v>
      </c>
      <c r="B3064" t="str">
        <f>VLOOKUP(A3064,'Cód dos países'!$A$3:$C$199,2,FALSE)</f>
        <v>VCT</v>
      </c>
      <c r="C3064">
        <f>VLOOKUP(A3064,'Cód dos países'!$A$3:$C$199,3,FALSE)</f>
        <v>165</v>
      </c>
      <c r="D3064">
        <v>2004</v>
      </c>
      <c r="E3064">
        <f t="shared" si="45"/>
        <v>1652004</v>
      </c>
      <c r="F3064" s="53">
        <v>0.74</v>
      </c>
    </row>
    <row r="3065" spans="1:6" x14ac:dyDescent="0.25">
      <c r="A3065" t="s">
        <v>318</v>
      </c>
      <c r="B3065" t="str">
        <f>VLOOKUP(A3065,'Cód dos países'!$A$3:$C$199,2,FALSE)</f>
        <v>VEN</v>
      </c>
      <c r="C3065">
        <f>VLOOKUP(A3065,'Cód dos países'!$A$3:$C$199,3,FALSE)</f>
        <v>192</v>
      </c>
      <c r="D3065">
        <v>2004</v>
      </c>
      <c r="E3065">
        <f t="shared" si="45"/>
        <v>1922004</v>
      </c>
      <c r="F3065" s="53">
        <v>0.37</v>
      </c>
    </row>
    <row r="3066" spans="1:6" x14ac:dyDescent="0.25">
      <c r="A3066" t="s">
        <v>597</v>
      </c>
      <c r="B3066" t="e">
        <f>VLOOKUP(A3066,'Cód dos países'!$A$3:$C$199,2,FALSE)</f>
        <v>#N/A</v>
      </c>
      <c r="C3066" t="e">
        <f>VLOOKUP(A3066,'Cód dos países'!$A$3:$C$199,3,FALSE)</f>
        <v>#N/A</v>
      </c>
      <c r="D3066">
        <v>2004</v>
      </c>
      <c r="E3066" t="e">
        <f t="shared" si="45"/>
        <v>#N/A</v>
      </c>
      <c r="F3066" s="53">
        <v>0.81499999999999995</v>
      </c>
    </row>
    <row r="3067" spans="1:6" x14ac:dyDescent="0.25">
      <c r="A3067" t="s">
        <v>320</v>
      </c>
      <c r="B3067" t="str">
        <f>VLOOKUP(A3067,'Cód dos países'!$A$3:$C$199,2,FALSE)</f>
        <v>VNM</v>
      </c>
      <c r="C3067">
        <f>VLOOKUP(A3067,'Cód dos países'!$A$3:$C$199,3,FALSE)</f>
        <v>193</v>
      </c>
      <c r="D3067">
        <v>2004</v>
      </c>
      <c r="E3067">
        <f t="shared" si="45"/>
        <v>1932004</v>
      </c>
      <c r="F3067" s="53">
        <v>0.49999999999999994</v>
      </c>
    </row>
    <row r="3068" spans="1:6" x14ac:dyDescent="0.25">
      <c r="A3068" t="s">
        <v>322</v>
      </c>
      <c r="B3068" t="str">
        <f>VLOOKUP(A3068,'Cód dos países'!$A$3:$C$199,2,FALSE)</f>
        <v>VUT</v>
      </c>
      <c r="C3068">
        <f>VLOOKUP(A3068,'Cód dos países'!$A$3:$C$199,3,FALSE)</f>
        <v>191</v>
      </c>
      <c r="D3068">
        <v>2004</v>
      </c>
      <c r="E3068">
        <f t="shared" si="45"/>
        <v>1912004</v>
      </c>
      <c r="F3068" s="53">
        <v>0.63</v>
      </c>
    </row>
    <row r="3069" spans="1:6" x14ac:dyDescent="0.25">
      <c r="A3069" t="s">
        <v>598</v>
      </c>
      <c r="B3069" t="e">
        <f>VLOOKUP(A3069,'Cód dos países'!$A$3:$C$199,2,FALSE)</f>
        <v>#N/A</v>
      </c>
      <c r="C3069" t="e">
        <f>VLOOKUP(A3069,'Cód dos países'!$A$3:$C$199,3,FALSE)</f>
        <v>#N/A</v>
      </c>
      <c r="D3069">
        <v>2004</v>
      </c>
      <c r="E3069" t="e">
        <f t="shared" si="45"/>
        <v>#N/A</v>
      </c>
      <c r="F3069" s="53">
        <v>0.52500000000000002</v>
      </c>
    </row>
    <row r="3070" spans="1:6" x14ac:dyDescent="0.25">
      <c r="A3070" t="s">
        <v>325</v>
      </c>
      <c r="B3070" t="str">
        <f>VLOOKUP(A3070,'Cód dos países'!$A$3:$C$199,2,FALSE)</f>
        <v>YEM</v>
      </c>
      <c r="C3070">
        <f>VLOOKUP(A3070,'Cód dos países'!$A$3:$C$199,3,FALSE)</f>
        <v>194</v>
      </c>
      <c r="D3070">
        <v>2004</v>
      </c>
      <c r="E3070">
        <f t="shared" si="45"/>
        <v>1942004</v>
      </c>
      <c r="F3070" s="53">
        <v>0.42499999999999999</v>
      </c>
    </row>
    <row r="3071" spans="1:6" x14ac:dyDescent="0.25">
      <c r="A3071" t="s">
        <v>271</v>
      </c>
      <c r="B3071" t="str">
        <f>VLOOKUP(A3071,'Cód dos países'!$A$3:$C$199,2,FALSE)</f>
        <v>YUG</v>
      </c>
      <c r="C3071">
        <f>VLOOKUP(A3071,'Cód dos países'!$A$3:$C$199,3,FALSE)</f>
        <v>152</v>
      </c>
      <c r="D3071">
        <v>2004</v>
      </c>
      <c r="E3071">
        <f t="shared" si="45"/>
        <v>1522004</v>
      </c>
      <c r="F3071" s="53">
        <v>0.48499999999999999</v>
      </c>
    </row>
    <row r="3072" spans="1:6" x14ac:dyDescent="0.25">
      <c r="A3072" t="s">
        <v>327</v>
      </c>
      <c r="B3072" t="str">
        <f>VLOOKUP(A3072,'Cód dos países'!$A$3:$C$199,2,FALSE)</f>
        <v>ZAF</v>
      </c>
      <c r="C3072">
        <f>VLOOKUP(A3072,'Cód dos países'!$A$3:$C$199,3,FALSE)</f>
        <v>160</v>
      </c>
      <c r="D3072">
        <v>2004</v>
      </c>
      <c r="E3072">
        <f t="shared" si="45"/>
        <v>1602004</v>
      </c>
      <c r="F3072" s="53">
        <v>0.50499999999999989</v>
      </c>
    </row>
    <row r="3073" spans="1:6" x14ac:dyDescent="0.25">
      <c r="A3073" t="s">
        <v>430</v>
      </c>
      <c r="B3073" t="str">
        <f>VLOOKUP(A3073,'Cód dos países'!$A$3:$C$199,2,FALSE)</f>
        <v>ZAR</v>
      </c>
      <c r="C3073">
        <f>VLOOKUP(A3073,'Cód dos países'!$A$3:$C$199,3,FALSE)</f>
        <v>40</v>
      </c>
      <c r="D3073">
        <v>2004</v>
      </c>
      <c r="E3073">
        <f t="shared" si="45"/>
        <v>402004</v>
      </c>
      <c r="F3073" s="53">
        <v>0.22999999999999998</v>
      </c>
    </row>
    <row r="3074" spans="1:6" x14ac:dyDescent="0.25">
      <c r="A3074" t="s">
        <v>329</v>
      </c>
      <c r="B3074" t="str">
        <f>VLOOKUP(A3074,'Cód dos países'!$A$3:$C$199,2,FALSE)</f>
        <v>ZMB</v>
      </c>
      <c r="C3074">
        <f>VLOOKUP(A3074,'Cód dos países'!$A$3:$C$199,3,FALSE)</f>
        <v>196</v>
      </c>
      <c r="D3074">
        <v>2004</v>
      </c>
      <c r="E3074">
        <f t="shared" si="45"/>
        <v>1962004</v>
      </c>
      <c r="F3074" s="53">
        <v>0.45</v>
      </c>
    </row>
    <row r="3075" spans="1:6" x14ac:dyDescent="0.25">
      <c r="A3075" t="s">
        <v>331</v>
      </c>
      <c r="B3075" t="str">
        <f>VLOOKUP(A3075,'Cód dos países'!$A$3:$C$199,2,FALSE)</f>
        <v>ZWE</v>
      </c>
      <c r="C3075">
        <f>VLOOKUP(A3075,'Cód dos países'!$A$3:$C$199,3,FALSE)</f>
        <v>197</v>
      </c>
      <c r="D3075">
        <v>2004</v>
      </c>
      <c r="E3075">
        <f t="shared" si="45"/>
        <v>1972004</v>
      </c>
      <c r="F3075" s="53">
        <v>0.27499999999999997</v>
      </c>
    </row>
    <row r="3076" spans="1:6" x14ac:dyDescent="0.25">
      <c r="A3076" t="s">
        <v>599</v>
      </c>
      <c r="B3076" t="e">
        <f>VLOOKUP(A3076,'Cód dos países'!$A$3:$C$199,2,FALSE)</f>
        <v>#N/A</v>
      </c>
      <c r="C3076" t="e">
        <f>VLOOKUP(A3076,'Cód dos países'!$A$3:$C$199,3,FALSE)</f>
        <v>#N/A</v>
      </c>
      <c r="D3076">
        <v>2004</v>
      </c>
      <c r="E3076" t="e">
        <f t="shared" si="45"/>
        <v>#N/A</v>
      </c>
      <c r="F3076" s="53" t="e">
        <v>#N/A</v>
      </c>
    </row>
    <row r="3077" spans="1:6" x14ac:dyDescent="0.25">
      <c r="A3077" t="s">
        <v>324</v>
      </c>
      <c r="B3077" t="str">
        <f>VLOOKUP(A3077,'Cód dos países'!$A$3:$C$199,2,FALSE)</f>
        <v>LWI</v>
      </c>
      <c r="C3077">
        <f>VLOOKUP(A3077,'Cód dos países'!$A$3:$C$199,3,FALSE)</f>
        <v>93</v>
      </c>
      <c r="D3077">
        <v>2004</v>
      </c>
      <c r="E3077">
        <f t="shared" si="45"/>
        <v>932004</v>
      </c>
      <c r="F3077" s="53" t="e">
        <v>#N/A</v>
      </c>
    </row>
    <row r="3078" spans="1:6" x14ac:dyDescent="0.25">
      <c r="A3078" t="s">
        <v>586</v>
      </c>
      <c r="B3078" t="e">
        <f>VLOOKUP(A3078,'Cód dos países'!$A$3:$C$199,2,FALSE)</f>
        <v>#N/A</v>
      </c>
      <c r="C3078" t="e">
        <f>VLOOKUP(A3078,'Cód dos países'!$A$3:$C$199,3,FALSE)</f>
        <v>#N/A</v>
      </c>
      <c r="D3078">
        <v>2003</v>
      </c>
      <c r="E3078" t="e">
        <f t="shared" si="45"/>
        <v>#N/A</v>
      </c>
      <c r="F3078" s="53" t="e">
        <v>#N/A</v>
      </c>
    </row>
    <row r="3079" spans="1:6" x14ac:dyDescent="0.25">
      <c r="A3079" t="s">
        <v>346</v>
      </c>
      <c r="B3079" t="str">
        <f>VLOOKUP(A3079,'Cód dos países'!$A$3:$C$199,2,FALSE)</f>
        <v>ADO</v>
      </c>
      <c r="C3079">
        <f>VLOOKUP(A3079,'Cód dos países'!$A$3:$C$199,3,FALSE)</f>
        <v>4</v>
      </c>
      <c r="D3079">
        <v>2003</v>
      </c>
      <c r="E3079">
        <f t="shared" si="45"/>
        <v>42003</v>
      </c>
      <c r="F3079" s="53">
        <v>0.875</v>
      </c>
    </row>
    <row r="3080" spans="1:6" x14ac:dyDescent="0.25">
      <c r="A3080" t="s">
        <v>0</v>
      </c>
      <c r="B3080" t="str">
        <f>VLOOKUP(A3080,'Cód dos países'!$A$3:$C$199,2,FALSE)</f>
        <v>AFG</v>
      </c>
      <c r="C3080">
        <f>VLOOKUP(A3080,'Cód dos países'!$A$3:$C$199,3,FALSE)</f>
        <v>1</v>
      </c>
      <c r="D3080">
        <v>2003</v>
      </c>
      <c r="E3080">
        <f t="shared" si="45"/>
        <v>12003</v>
      </c>
      <c r="F3080" s="53">
        <v>0.1875</v>
      </c>
    </row>
    <row r="3081" spans="1:6" x14ac:dyDescent="0.25">
      <c r="A3081" t="s">
        <v>2</v>
      </c>
      <c r="B3081" t="str">
        <f>VLOOKUP(A3081,'Cód dos países'!$A$3:$C$199,2,FALSE)</f>
        <v>AGO</v>
      </c>
      <c r="C3081">
        <f>VLOOKUP(A3081,'Cód dos países'!$A$3:$C$199,3,FALSE)</f>
        <v>5</v>
      </c>
      <c r="D3081">
        <v>2003</v>
      </c>
      <c r="E3081">
        <f t="shared" si="45"/>
        <v>52003</v>
      </c>
      <c r="F3081" s="53">
        <v>0.25</v>
      </c>
    </row>
    <row r="3082" spans="1:6" x14ac:dyDescent="0.25">
      <c r="A3082" t="s">
        <v>587</v>
      </c>
      <c r="B3082" t="e">
        <f>VLOOKUP(A3082,'Cód dos países'!$A$3:$C$199,2,FALSE)</f>
        <v>#N/A</v>
      </c>
      <c r="C3082" t="e">
        <f>VLOOKUP(A3082,'Cód dos países'!$A$3:$C$199,3,FALSE)</f>
        <v>#N/A</v>
      </c>
      <c r="D3082">
        <v>2003</v>
      </c>
      <c r="E3082" t="e">
        <f t="shared" si="45"/>
        <v>#N/A</v>
      </c>
      <c r="F3082" s="53" t="e">
        <v>#N/A</v>
      </c>
    </row>
    <row r="3083" spans="1:6" x14ac:dyDescent="0.25">
      <c r="A3083" t="s">
        <v>4</v>
      </c>
      <c r="B3083" t="str">
        <f>VLOOKUP(A3083,'Cód dos países'!$A$3:$C$199,2,FALSE)</f>
        <v>ALB</v>
      </c>
      <c r="C3083">
        <f>VLOOKUP(A3083,'Cód dos países'!$A$3:$C$199,3,FALSE)</f>
        <v>2</v>
      </c>
      <c r="D3083">
        <v>2003</v>
      </c>
      <c r="E3083">
        <f t="shared" si="45"/>
        <v>22003</v>
      </c>
      <c r="F3083" s="53">
        <v>0.3125</v>
      </c>
    </row>
    <row r="3084" spans="1:6" x14ac:dyDescent="0.25">
      <c r="A3084" t="s">
        <v>588</v>
      </c>
      <c r="B3084" t="e">
        <f>VLOOKUP(A3084,'Cód dos países'!$A$3:$C$199,2,FALSE)</f>
        <v>#N/A</v>
      </c>
      <c r="C3084" t="e">
        <f>VLOOKUP(A3084,'Cód dos países'!$A$3:$C$199,3,FALSE)</f>
        <v>#N/A</v>
      </c>
      <c r="D3084">
        <v>2003</v>
      </c>
      <c r="E3084" t="e">
        <f t="shared" si="45"/>
        <v>#N/A</v>
      </c>
      <c r="F3084" s="53" t="e">
        <v>#N/A</v>
      </c>
    </row>
    <row r="3085" spans="1:6" x14ac:dyDescent="0.25">
      <c r="A3085" t="s">
        <v>6</v>
      </c>
      <c r="B3085" t="str">
        <f>VLOOKUP(A3085,'Cód dos países'!$A$3:$C$199,2,FALSE)</f>
        <v>ARE</v>
      </c>
      <c r="C3085">
        <f>VLOOKUP(A3085,'Cód dos países'!$A$3:$C$199,3,FALSE)</f>
        <v>186</v>
      </c>
      <c r="D3085">
        <v>2003</v>
      </c>
      <c r="E3085">
        <f t="shared" si="45"/>
        <v>1862003</v>
      </c>
      <c r="F3085" s="53">
        <v>0.875</v>
      </c>
    </row>
    <row r="3086" spans="1:6" x14ac:dyDescent="0.25">
      <c r="A3086" t="s">
        <v>8</v>
      </c>
      <c r="B3086" t="str">
        <f>VLOOKUP(A3086,'Cód dos países'!$A$3:$C$199,2,FALSE)</f>
        <v>ARG</v>
      </c>
      <c r="C3086">
        <f>VLOOKUP(A3086,'Cód dos países'!$A$3:$C$199,3,FALSE)</f>
        <v>7</v>
      </c>
      <c r="D3086">
        <v>2003</v>
      </c>
      <c r="E3086">
        <f t="shared" si="45"/>
        <v>72003</v>
      </c>
      <c r="F3086" s="53">
        <v>0.5</v>
      </c>
    </row>
    <row r="3087" spans="1:6" x14ac:dyDescent="0.25">
      <c r="A3087" t="s">
        <v>10</v>
      </c>
      <c r="B3087" t="str">
        <f>VLOOKUP(A3087,'Cód dos países'!$A$3:$C$199,2,FALSE)</f>
        <v>ARM</v>
      </c>
      <c r="C3087">
        <f>VLOOKUP(A3087,'Cód dos países'!$A$3:$C$199,3,FALSE)</f>
        <v>8</v>
      </c>
      <c r="D3087">
        <v>2003</v>
      </c>
      <c r="E3087">
        <f t="shared" si="45"/>
        <v>82003</v>
      </c>
      <c r="F3087" s="53">
        <v>0.5625</v>
      </c>
    </row>
    <row r="3088" spans="1:6" x14ac:dyDescent="0.25">
      <c r="A3088" t="s">
        <v>589</v>
      </c>
      <c r="B3088" t="e">
        <f>VLOOKUP(A3088,'Cód dos países'!$A$3:$C$199,2,FALSE)</f>
        <v>#N/A</v>
      </c>
      <c r="C3088" t="e">
        <f>VLOOKUP(A3088,'Cód dos países'!$A$3:$C$199,3,FALSE)</f>
        <v>#N/A</v>
      </c>
      <c r="D3088">
        <v>2003</v>
      </c>
      <c r="E3088" t="e">
        <f t="shared" si="45"/>
        <v>#N/A</v>
      </c>
      <c r="F3088" s="53" t="e">
        <v>#N/A</v>
      </c>
    </row>
    <row r="3089" spans="1:6" x14ac:dyDescent="0.25">
      <c r="A3089" t="s">
        <v>347</v>
      </c>
      <c r="B3089" t="str">
        <f>VLOOKUP(A3089,'Cód dos países'!$A$3:$C$199,2,FALSE)</f>
        <v>ATG</v>
      </c>
      <c r="C3089">
        <f>VLOOKUP(A3089,'Cód dos países'!$A$3:$C$199,3,FALSE)</f>
        <v>6</v>
      </c>
      <c r="D3089">
        <v>2003</v>
      </c>
      <c r="E3089">
        <f t="shared" si="45"/>
        <v>62003</v>
      </c>
      <c r="F3089" s="53">
        <v>0.8125</v>
      </c>
    </row>
    <row r="3090" spans="1:6" x14ac:dyDescent="0.25">
      <c r="A3090" t="s">
        <v>12</v>
      </c>
      <c r="B3090" t="str">
        <f>VLOOKUP(A3090,'Cód dos países'!$A$3:$C$199,2,FALSE)</f>
        <v>AUS</v>
      </c>
      <c r="C3090">
        <f>VLOOKUP(A3090,'Cód dos países'!$A$3:$C$199,3,FALSE)</f>
        <v>9</v>
      </c>
      <c r="D3090">
        <v>2003</v>
      </c>
      <c r="E3090">
        <f t="shared" si="45"/>
        <v>92003</v>
      </c>
      <c r="F3090" s="53">
        <v>0.9375</v>
      </c>
    </row>
    <row r="3091" spans="1:6" x14ac:dyDescent="0.25">
      <c r="A3091" t="s">
        <v>14</v>
      </c>
      <c r="B3091" t="str">
        <f>VLOOKUP(A3091,'Cód dos países'!$A$3:$C$199,2,FALSE)</f>
        <v>AUT</v>
      </c>
      <c r="C3091">
        <f>VLOOKUP(A3091,'Cód dos países'!$A$3:$C$199,3,FALSE)</f>
        <v>10</v>
      </c>
      <c r="D3091">
        <v>2003</v>
      </c>
      <c r="E3091">
        <f t="shared" si="45"/>
        <v>102003</v>
      </c>
      <c r="F3091" s="53">
        <v>1</v>
      </c>
    </row>
    <row r="3092" spans="1:6" x14ac:dyDescent="0.25">
      <c r="A3092" t="s">
        <v>16</v>
      </c>
      <c r="B3092" t="str">
        <f>VLOOKUP(A3092,'Cód dos países'!$A$3:$C$199,2,FALSE)</f>
        <v>AZE</v>
      </c>
      <c r="C3092">
        <f>VLOOKUP(A3092,'Cód dos países'!$A$3:$C$199,3,FALSE)</f>
        <v>11</v>
      </c>
      <c r="D3092">
        <v>2003</v>
      </c>
      <c r="E3092">
        <f t="shared" si="45"/>
        <v>112003</v>
      </c>
      <c r="F3092" s="53">
        <v>0.375</v>
      </c>
    </row>
    <row r="3093" spans="1:6" x14ac:dyDescent="0.25">
      <c r="A3093" t="s">
        <v>18</v>
      </c>
      <c r="B3093" t="str">
        <f>VLOOKUP(A3093,'Cód dos países'!$A$3:$C$199,2,FALSE)</f>
        <v>BDI</v>
      </c>
      <c r="C3093">
        <f>VLOOKUP(A3093,'Cód dos países'!$A$3:$C$199,3,FALSE)</f>
        <v>28</v>
      </c>
      <c r="D3093">
        <v>2003</v>
      </c>
      <c r="E3093">
        <f t="shared" si="45"/>
        <v>282003</v>
      </c>
      <c r="F3093" s="53">
        <v>0.1875</v>
      </c>
    </row>
    <row r="3094" spans="1:6" x14ac:dyDescent="0.25">
      <c r="A3094" t="s">
        <v>20</v>
      </c>
      <c r="B3094" t="str">
        <f>VLOOKUP(A3094,'Cód dos países'!$A$3:$C$199,2,FALSE)</f>
        <v>BEL</v>
      </c>
      <c r="C3094">
        <f>VLOOKUP(A3094,'Cód dos países'!$A$3:$C$199,3,FALSE)</f>
        <v>17</v>
      </c>
      <c r="D3094">
        <v>2003</v>
      </c>
      <c r="E3094">
        <f t="shared" si="45"/>
        <v>172003</v>
      </c>
      <c r="F3094" s="53">
        <v>0.875</v>
      </c>
    </row>
    <row r="3095" spans="1:6" x14ac:dyDescent="0.25">
      <c r="A3095" t="s">
        <v>22</v>
      </c>
      <c r="B3095" t="str">
        <f>VLOOKUP(A3095,'Cód dos países'!$A$3:$C$199,2,FALSE)</f>
        <v>BEN</v>
      </c>
      <c r="C3095">
        <f>VLOOKUP(A3095,'Cód dos países'!$A$3:$C$199,3,FALSE)</f>
        <v>19</v>
      </c>
      <c r="D3095">
        <v>2003</v>
      </c>
      <c r="E3095">
        <f t="shared" si="45"/>
        <v>192003</v>
      </c>
      <c r="F3095" s="53">
        <v>0.4375</v>
      </c>
    </row>
    <row r="3096" spans="1:6" x14ac:dyDescent="0.25">
      <c r="A3096" t="s">
        <v>24</v>
      </c>
      <c r="B3096" t="str">
        <f>VLOOKUP(A3096,'Cód dos países'!$A$3:$C$199,2,FALSE)</f>
        <v>BFA</v>
      </c>
      <c r="C3096">
        <f>VLOOKUP(A3096,'Cód dos países'!$A$3:$C$199,3,FALSE)</f>
        <v>27</v>
      </c>
      <c r="D3096">
        <v>2003</v>
      </c>
      <c r="E3096">
        <f t="shared" si="45"/>
        <v>272003</v>
      </c>
      <c r="F3096" s="53">
        <v>0.5</v>
      </c>
    </row>
    <row r="3097" spans="1:6" x14ac:dyDescent="0.25">
      <c r="A3097" t="s">
        <v>26</v>
      </c>
      <c r="B3097" t="str">
        <f>VLOOKUP(A3097,'Cód dos países'!$A$3:$C$199,2,FALSE)</f>
        <v>BGD</v>
      </c>
      <c r="C3097">
        <f>VLOOKUP(A3097,'Cód dos países'!$A$3:$C$199,3,FALSE)</f>
        <v>14</v>
      </c>
      <c r="D3097">
        <v>2003</v>
      </c>
      <c r="E3097">
        <f t="shared" si="45"/>
        <v>142003</v>
      </c>
      <c r="F3097" s="53">
        <v>0.375</v>
      </c>
    </row>
    <row r="3098" spans="1:6" x14ac:dyDescent="0.25">
      <c r="A3098" t="s">
        <v>28</v>
      </c>
      <c r="B3098" t="str">
        <f>VLOOKUP(A3098,'Cód dos países'!$A$3:$C$199,2,FALSE)</f>
        <v>BGR</v>
      </c>
      <c r="C3098">
        <f>VLOOKUP(A3098,'Cód dos países'!$A$3:$C$199,3,FALSE)</f>
        <v>26</v>
      </c>
      <c r="D3098">
        <v>2003</v>
      </c>
      <c r="E3098">
        <f t="shared" si="45"/>
        <v>262003</v>
      </c>
      <c r="F3098" s="53">
        <v>0.5</v>
      </c>
    </row>
    <row r="3099" spans="1:6" x14ac:dyDescent="0.25">
      <c r="A3099" t="s">
        <v>30</v>
      </c>
      <c r="B3099" t="str">
        <f>VLOOKUP(A3099,'Cód dos países'!$A$3:$C$199,2,FALSE)</f>
        <v>BHR</v>
      </c>
      <c r="C3099">
        <f>VLOOKUP(A3099,'Cód dos países'!$A$3:$C$199,3,FALSE)</f>
        <v>13</v>
      </c>
      <c r="D3099">
        <v>2003</v>
      </c>
      <c r="E3099">
        <f t="shared" si="45"/>
        <v>132003</v>
      </c>
      <c r="F3099" s="53">
        <v>0.8125</v>
      </c>
    </row>
    <row r="3100" spans="1:6" x14ac:dyDescent="0.25">
      <c r="A3100" t="s">
        <v>348</v>
      </c>
      <c r="B3100" t="str">
        <f>VLOOKUP(A3100,'Cód dos países'!$A$3:$C$199,2,FALSE)</f>
        <v>BHS</v>
      </c>
      <c r="C3100">
        <f>VLOOKUP(A3100,'Cód dos países'!$A$3:$C$199,3,FALSE)</f>
        <v>12</v>
      </c>
      <c r="D3100">
        <v>2003</v>
      </c>
      <c r="E3100">
        <f t="shared" si="45"/>
        <v>122003</v>
      </c>
      <c r="F3100" s="53">
        <v>0.875</v>
      </c>
    </row>
    <row r="3101" spans="1:6" x14ac:dyDescent="0.25">
      <c r="A3101" t="s">
        <v>333</v>
      </c>
      <c r="B3101" t="str">
        <f>VLOOKUP(A3101,'Cód dos países'!$A$3:$C$199,2,FALSE)</f>
        <v>BIH</v>
      </c>
      <c r="C3101">
        <f>VLOOKUP(A3101,'Cód dos países'!$A$3:$C$199,3,FALSE)</f>
        <v>22</v>
      </c>
      <c r="D3101">
        <v>2003</v>
      </c>
      <c r="E3101">
        <f t="shared" si="45"/>
        <v>222003</v>
      </c>
      <c r="F3101" s="53">
        <v>0.375</v>
      </c>
    </row>
    <row r="3102" spans="1:6" x14ac:dyDescent="0.25">
      <c r="A3102" t="s">
        <v>33</v>
      </c>
      <c r="B3102" t="str">
        <f>VLOOKUP(A3102,'Cód dos países'!$A$3:$C$199,2,FALSE)</f>
        <v>BLR</v>
      </c>
      <c r="C3102">
        <f>VLOOKUP(A3102,'Cód dos países'!$A$3:$C$199,3,FALSE)</f>
        <v>16</v>
      </c>
      <c r="D3102">
        <v>2003</v>
      </c>
      <c r="E3102">
        <f t="shared" si="45"/>
        <v>162003</v>
      </c>
      <c r="F3102" s="53">
        <v>0.375</v>
      </c>
    </row>
    <row r="3103" spans="1:6" x14ac:dyDescent="0.25">
      <c r="A3103" t="s">
        <v>349</v>
      </c>
      <c r="B3103" t="str">
        <f>VLOOKUP(A3103,'Cód dos países'!$A$3:$C$199,2,FALSE)</f>
        <v>BLZ</v>
      </c>
      <c r="C3103">
        <f>VLOOKUP(A3103,'Cód dos países'!$A$3:$C$199,3,FALSE)</f>
        <v>18</v>
      </c>
      <c r="D3103">
        <v>2003</v>
      </c>
      <c r="E3103">
        <f t="shared" si="45"/>
        <v>182003</v>
      </c>
      <c r="F3103" s="53">
        <v>0.625</v>
      </c>
    </row>
    <row r="3104" spans="1:6" x14ac:dyDescent="0.25">
      <c r="A3104" t="s">
        <v>590</v>
      </c>
      <c r="B3104" t="e">
        <f>VLOOKUP(A3104,'Cód dos países'!$A$3:$C$199,2,FALSE)</f>
        <v>#N/A</v>
      </c>
      <c r="C3104" t="e">
        <f>VLOOKUP(A3104,'Cód dos países'!$A$3:$C$199,3,FALSE)</f>
        <v>#N/A</v>
      </c>
      <c r="D3104">
        <v>2003</v>
      </c>
      <c r="E3104" t="e">
        <f t="shared" si="45"/>
        <v>#N/A</v>
      </c>
      <c r="F3104" s="53">
        <v>0.875</v>
      </c>
    </row>
    <row r="3105" spans="1:6" x14ac:dyDescent="0.25">
      <c r="A3105" t="s">
        <v>35</v>
      </c>
      <c r="B3105" t="str">
        <f>VLOOKUP(A3105,'Cód dos países'!$A$3:$C$199,2,FALSE)</f>
        <v>BOL</v>
      </c>
      <c r="C3105">
        <f>VLOOKUP(A3105,'Cód dos países'!$A$3:$C$199,3,FALSE)</f>
        <v>21</v>
      </c>
      <c r="D3105">
        <v>2003</v>
      </c>
      <c r="E3105">
        <f t="shared" si="45"/>
        <v>212003</v>
      </c>
      <c r="F3105" s="53">
        <v>0.5</v>
      </c>
    </row>
    <row r="3106" spans="1:6" x14ac:dyDescent="0.25">
      <c r="A3106" t="s">
        <v>37</v>
      </c>
      <c r="B3106" t="str">
        <f>VLOOKUP(A3106,'Cód dos países'!$A$3:$C$199,2,FALSE)</f>
        <v>BRA</v>
      </c>
      <c r="C3106">
        <f>VLOOKUP(A3106,'Cód dos países'!$A$3:$C$199,3,FALSE)</f>
        <v>24</v>
      </c>
      <c r="D3106">
        <v>2003</v>
      </c>
      <c r="E3106">
        <f t="shared" si="45"/>
        <v>242003</v>
      </c>
      <c r="F3106" s="53">
        <v>0.375</v>
      </c>
    </row>
    <row r="3107" spans="1:6" x14ac:dyDescent="0.25">
      <c r="A3107" t="s">
        <v>39</v>
      </c>
      <c r="B3107" t="str">
        <f>VLOOKUP(A3107,'Cód dos países'!$A$3:$C$199,2,FALSE)</f>
        <v>BRB</v>
      </c>
      <c r="C3107">
        <f>VLOOKUP(A3107,'Cód dos países'!$A$3:$C$199,3,FALSE)</f>
        <v>15</v>
      </c>
      <c r="D3107">
        <v>2003</v>
      </c>
      <c r="E3107">
        <f t="shared" si="45"/>
        <v>152003</v>
      </c>
      <c r="F3107" s="53">
        <v>0.875</v>
      </c>
    </row>
    <row r="3108" spans="1:6" x14ac:dyDescent="0.25">
      <c r="A3108" t="s">
        <v>350</v>
      </c>
      <c r="B3108" t="str">
        <f>VLOOKUP(A3108,'Cód dos países'!$A$3:$C$199,2,FALSE)</f>
        <v>BRN</v>
      </c>
      <c r="C3108">
        <f>VLOOKUP(A3108,'Cód dos países'!$A$3:$C$199,3,FALSE)</f>
        <v>25</v>
      </c>
      <c r="D3108">
        <v>2003</v>
      </c>
      <c r="E3108">
        <f t="shared" si="45"/>
        <v>252003</v>
      </c>
      <c r="F3108" s="53">
        <v>0.6875</v>
      </c>
    </row>
    <row r="3109" spans="1:6" x14ac:dyDescent="0.25">
      <c r="A3109" t="s">
        <v>41</v>
      </c>
      <c r="B3109" t="str">
        <f>VLOOKUP(A3109,'Cód dos países'!$A$3:$C$199,2,FALSE)</f>
        <v>BTN</v>
      </c>
      <c r="C3109">
        <f>VLOOKUP(A3109,'Cód dos países'!$A$3:$C$199,3,FALSE)</f>
        <v>20</v>
      </c>
      <c r="D3109">
        <v>2003</v>
      </c>
      <c r="E3109">
        <f t="shared" si="45"/>
        <v>202003</v>
      </c>
      <c r="F3109" s="53">
        <v>0.6875</v>
      </c>
    </row>
    <row r="3110" spans="1:6" x14ac:dyDescent="0.25">
      <c r="A3110" t="s">
        <v>43</v>
      </c>
      <c r="B3110" t="str">
        <f>VLOOKUP(A3110,'Cód dos países'!$A$3:$C$199,2,FALSE)</f>
        <v>BWA</v>
      </c>
      <c r="C3110">
        <f>VLOOKUP(A3110,'Cód dos países'!$A$3:$C$199,3,FALSE)</f>
        <v>23</v>
      </c>
      <c r="D3110">
        <v>2003</v>
      </c>
      <c r="E3110">
        <f t="shared" si="45"/>
        <v>232003</v>
      </c>
      <c r="F3110" s="53">
        <v>0.6875</v>
      </c>
    </row>
    <row r="3111" spans="1:6" x14ac:dyDescent="0.25">
      <c r="A3111" t="s">
        <v>45</v>
      </c>
      <c r="B3111" t="str">
        <f>VLOOKUP(A3111,'Cód dos países'!$A$3:$C$199,2,FALSE)</f>
        <v>CAF</v>
      </c>
      <c r="C3111">
        <f>VLOOKUP(A3111,'Cód dos países'!$A$3:$C$199,3,FALSE)</f>
        <v>33</v>
      </c>
      <c r="D3111">
        <v>2003</v>
      </c>
      <c r="E3111">
        <f t="shared" si="45"/>
        <v>332003</v>
      </c>
      <c r="F3111" s="53">
        <v>0.125</v>
      </c>
    </row>
    <row r="3112" spans="1:6" x14ac:dyDescent="0.25">
      <c r="A3112" t="s">
        <v>47</v>
      </c>
      <c r="B3112" t="str">
        <f>VLOOKUP(A3112,'Cód dos países'!$A$3:$C$199,2,FALSE)</f>
        <v>CAN</v>
      </c>
      <c r="C3112">
        <f>VLOOKUP(A3112,'Cód dos países'!$A$3:$C$199,3,FALSE)</f>
        <v>31</v>
      </c>
      <c r="D3112">
        <v>2003</v>
      </c>
      <c r="E3112">
        <f t="shared" si="45"/>
        <v>312003</v>
      </c>
      <c r="F3112" s="53">
        <v>1</v>
      </c>
    </row>
    <row r="3113" spans="1:6" x14ac:dyDescent="0.25">
      <c r="A3113" t="s">
        <v>49</v>
      </c>
      <c r="B3113" t="str">
        <f>VLOOKUP(A3113,'Cód dos países'!$A$3:$C$199,2,FALSE)</f>
        <v>CHE</v>
      </c>
      <c r="C3113">
        <f>VLOOKUP(A3113,'Cód dos países'!$A$3:$C$199,3,FALSE)</f>
        <v>170</v>
      </c>
      <c r="D3113">
        <v>2003</v>
      </c>
      <c r="E3113">
        <f t="shared" si="45"/>
        <v>1702003</v>
      </c>
      <c r="F3113" s="53">
        <v>1</v>
      </c>
    </row>
    <row r="3114" spans="1:6" x14ac:dyDescent="0.25">
      <c r="A3114" t="s">
        <v>51</v>
      </c>
      <c r="B3114" t="str">
        <f>VLOOKUP(A3114,'Cód dos países'!$A$3:$C$199,2,FALSE)</f>
        <v>CHL</v>
      </c>
      <c r="C3114">
        <f>VLOOKUP(A3114,'Cód dos países'!$A$3:$C$199,3,FALSE)</f>
        <v>35</v>
      </c>
      <c r="D3114">
        <v>2003</v>
      </c>
      <c r="E3114">
        <f t="shared" si="45"/>
        <v>352003</v>
      </c>
      <c r="F3114" s="53">
        <v>0.75</v>
      </c>
    </row>
    <row r="3115" spans="1:6" x14ac:dyDescent="0.25">
      <c r="A3115" t="s">
        <v>53</v>
      </c>
      <c r="B3115" t="str">
        <f>VLOOKUP(A3115,'Cód dos países'!$A$3:$C$199,2,FALSE)</f>
        <v>CHN</v>
      </c>
      <c r="C3115">
        <f>VLOOKUP(A3115,'Cód dos países'!$A$3:$C$199,3,FALSE)</f>
        <v>36</v>
      </c>
      <c r="D3115">
        <v>2003</v>
      </c>
      <c r="E3115">
        <f t="shared" si="45"/>
        <v>362003</v>
      </c>
      <c r="F3115" s="53">
        <v>0.5</v>
      </c>
    </row>
    <row r="3116" spans="1:6" x14ac:dyDescent="0.25">
      <c r="A3116" t="s">
        <v>429</v>
      </c>
      <c r="B3116" t="str">
        <f>VLOOKUP(A3116,'Cód dos países'!$A$3:$C$199,2,FALSE)</f>
        <v>CIV</v>
      </c>
      <c r="C3116">
        <f>VLOOKUP(A3116,'Cód dos países'!$A$3:$C$199,3,FALSE)</f>
        <v>42</v>
      </c>
      <c r="D3116">
        <v>2003</v>
      </c>
      <c r="E3116">
        <f t="shared" si="45"/>
        <v>422003</v>
      </c>
      <c r="F3116" s="53">
        <v>0.25</v>
      </c>
    </row>
    <row r="3117" spans="1:6" x14ac:dyDescent="0.25">
      <c r="A3117" t="s">
        <v>56</v>
      </c>
      <c r="B3117" t="str">
        <f>VLOOKUP(A3117,'Cód dos países'!$A$3:$C$199,2,FALSE)</f>
        <v>CMR</v>
      </c>
      <c r="C3117">
        <f>VLOOKUP(A3117,'Cód dos países'!$A$3:$C$199,3,FALSE)</f>
        <v>30</v>
      </c>
      <c r="D3117">
        <v>2003</v>
      </c>
      <c r="E3117">
        <f t="shared" si="45"/>
        <v>302003</v>
      </c>
      <c r="F3117" s="53">
        <v>0.3125</v>
      </c>
    </row>
    <row r="3118" spans="1:6" x14ac:dyDescent="0.25">
      <c r="A3118" t="s">
        <v>334</v>
      </c>
      <c r="B3118" t="str">
        <f>VLOOKUP(A3118,'Cód dos países'!$A$3:$C$199,2,FALSE)</f>
        <v>COG</v>
      </c>
      <c r="C3118">
        <f>VLOOKUP(A3118,'Cód dos países'!$A$3:$C$199,3,FALSE)</f>
        <v>39</v>
      </c>
      <c r="D3118">
        <v>2003</v>
      </c>
      <c r="E3118">
        <f t="shared" ref="E3118:E3181" si="46">C3118*10000+D3118</f>
        <v>392003</v>
      </c>
      <c r="F3118" s="53">
        <v>0.25</v>
      </c>
    </row>
    <row r="3119" spans="1:6" x14ac:dyDescent="0.25">
      <c r="A3119" t="s">
        <v>59</v>
      </c>
      <c r="B3119" t="str">
        <f>VLOOKUP(A3119,'Cód dos países'!$A$3:$C$199,2,FALSE)</f>
        <v>COL</v>
      </c>
      <c r="C3119">
        <f>VLOOKUP(A3119,'Cód dos países'!$A$3:$C$199,3,FALSE)</f>
        <v>37</v>
      </c>
      <c r="D3119">
        <v>2003</v>
      </c>
      <c r="E3119">
        <f t="shared" si="46"/>
        <v>372003</v>
      </c>
      <c r="F3119" s="53">
        <v>0.25</v>
      </c>
    </row>
    <row r="3120" spans="1:6" x14ac:dyDescent="0.25">
      <c r="A3120" t="s">
        <v>61</v>
      </c>
      <c r="B3120" t="str">
        <f>VLOOKUP(A3120,'Cód dos países'!$A$3:$C$199,2,FALSE)</f>
        <v>COM</v>
      </c>
      <c r="C3120">
        <f>VLOOKUP(A3120,'Cód dos países'!$A$3:$C$199,3,FALSE)</f>
        <v>38</v>
      </c>
      <c r="D3120">
        <v>2003</v>
      </c>
      <c r="E3120">
        <f t="shared" si="46"/>
        <v>382003</v>
      </c>
      <c r="F3120" s="53">
        <v>0.375</v>
      </c>
    </row>
    <row r="3121" spans="1:6" x14ac:dyDescent="0.25">
      <c r="A3121" t="s">
        <v>63</v>
      </c>
      <c r="B3121" t="str">
        <f>VLOOKUP(A3121,'Cód dos países'!$A$3:$C$199,2,FALSE)</f>
        <v>CPV</v>
      </c>
      <c r="C3121">
        <f>VLOOKUP(A3121,'Cód dos países'!$A$3:$C$199,3,FALSE)</f>
        <v>32</v>
      </c>
      <c r="D3121">
        <v>2003</v>
      </c>
      <c r="E3121">
        <f t="shared" si="46"/>
        <v>322003</v>
      </c>
      <c r="F3121" s="53">
        <v>0.625</v>
      </c>
    </row>
    <row r="3122" spans="1:6" x14ac:dyDescent="0.25">
      <c r="A3122" t="s">
        <v>65</v>
      </c>
      <c r="B3122" t="str">
        <f>VLOOKUP(A3122,'Cód dos países'!$A$3:$C$199,2,FALSE)</f>
        <v>CRI</v>
      </c>
      <c r="C3122">
        <f>VLOOKUP(A3122,'Cód dos países'!$A$3:$C$199,3,FALSE)</f>
        <v>41</v>
      </c>
      <c r="D3122">
        <v>2003</v>
      </c>
      <c r="E3122">
        <f t="shared" si="46"/>
        <v>412003</v>
      </c>
      <c r="F3122" s="53">
        <v>0.75</v>
      </c>
    </row>
    <row r="3123" spans="1:6" x14ac:dyDescent="0.25">
      <c r="A3123" t="s">
        <v>67</v>
      </c>
      <c r="B3123" t="str">
        <f>VLOOKUP(A3123,'Cód dos países'!$A$3:$C$199,2,FALSE)</f>
        <v>CUB</v>
      </c>
      <c r="C3123">
        <f>VLOOKUP(A3123,'Cód dos países'!$A$3:$C$199,3,FALSE)</f>
        <v>44</v>
      </c>
      <c r="D3123">
        <v>2003</v>
      </c>
      <c r="E3123">
        <f t="shared" si="46"/>
        <v>442003</v>
      </c>
      <c r="F3123" s="53">
        <v>0.4375</v>
      </c>
    </row>
    <row r="3124" spans="1:6" x14ac:dyDescent="0.25">
      <c r="A3124" t="s">
        <v>591</v>
      </c>
      <c r="B3124" t="e">
        <f>VLOOKUP(A3124,'Cód dos países'!$A$3:$C$199,2,FALSE)</f>
        <v>#N/A</v>
      </c>
      <c r="C3124" t="e">
        <f>VLOOKUP(A3124,'Cód dos países'!$A$3:$C$199,3,FALSE)</f>
        <v>#N/A</v>
      </c>
      <c r="D3124">
        <v>2003</v>
      </c>
      <c r="E3124" t="e">
        <f t="shared" si="46"/>
        <v>#N/A</v>
      </c>
      <c r="F3124" s="53">
        <v>0.875</v>
      </c>
    </row>
    <row r="3125" spans="1:6" x14ac:dyDescent="0.25">
      <c r="A3125" t="s">
        <v>69</v>
      </c>
      <c r="B3125" t="str">
        <f>VLOOKUP(A3125,'Cód dos países'!$A$3:$C$199,2,FALSE)</f>
        <v>CYP</v>
      </c>
      <c r="C3125">
        <f>VLOOKUP(A3125,'Cód dos países'!$A$3:$C$199,3,FALSE)</f>
        <v>45</v>
      </c>
      <c r="D3125">
        <v>2003</v>
      </c>
      <c r="E3125">
        <f t="shared" si="46"/>
        <v>452003</v>
      </c>
      <c r="F3125" s="53">
        <v>0.8125</v>
      </c>
    </row>
    <row r="3126" spans="1:6" x14ac:dyDescent="0.25">
      <c r="A3126" t="s">
        <v>71</v>
      </c>
      <c r="B3126" t="str">
        <f>VLOOKUP(A3126,'Cód dos países'!$A$3:$C$199,2,FALSE)</f>
        <v>CZE</v>
      </c>
      <c r="C3126">
        <f>VLOOKUP(A3126,'Cód dos países'!$A$3:$C$199,3,FALSE)</f>
        <v>46</v>
      </c>
      <c r="D3126">
        <v>2003</v>
      </c>
      <c r="E3126">
        <f t="shared" si="46"/>
        <v>462003</v>
      </c>
      <c r="F3126" s="53">
        <v>0.875</v>
      </c>
    </row>
    <row r="3127" spans="1:6" x14ac:dyDescent="0.25">
      <c r="A3127" t="s">
        <v>73</v>
      </c>
      <c r="B3127" t="str">
        <f>VLOOKUP(A3127,'Cód dos países'!$A$3:$C$199,2,FALSE)</f>
        <v>DEU</v>
      </c>
      <c r="C3127">
        <f>VLOOKUP(A3127,'Cód dos países'!$A$3:$C$199,3,FALSE)</f>
        <v>64</v>
      </c>
      <c r="D3127">
        <v>2003</v>
      </c>
      <c r="E3127">
        <f t="shared" si="46"/>
        <v>642003</v>
      </c>
      <c r="F3127" s="53">
        <v>0.9375</v>
      </c>
    </row>
    <row r="3128" spans="1:6" x14ac:dyDescent="0.25">
      <c r="A3128" t="s">
        <v>75</v>
      </c>
      <c r="B3128" t="str">
        <f>VLOOKUP(A3128,'Cód dos países'!$A$3:$C$199,2,FALSE)</f>
        <v>DJI</v>
      </c>
      <c r="C3128">
        <f>VLOOKUP(A3128,'Cód dos países'!$A$3:$C$199,3,FALSE)</f>
        <v>48</v>
      </c>
      <c r="D3128">
        <v>2003</v>
      </c>
      <c r="E3128">
        <f t="shared" si="46"/>
        <v>482003</v>
      </c>
      <c r="F3128" s="53">
        <v>0.4375</v>
      </c>
    </row>
    <row r="3129" spans="1:6" x14ac:dyDescent="0.25">
      <c r="A3129" t="s">
        <v>353</v>
      </c>
      <c r="B3129" t="str">
        <f>VLOOKUP(A3129,'Cód dos países'!$A$3:$C$199,2,FALSE)</f>
        <v>DMA</v>
      </c>
      <c r="C3129">
        <f>VLOOKUP(A3129,'Cód dos países'!$A$3:$C$199,3,FALSE)</f>
        <v>49</v>
      </c>
      <c r="D3129">
        <v>2003</v>
      </c>
      <c r="E3129">
        <f t="shared" si="46"/>
        <v>492003</v>
      </c>
      <c r="F3129" s="53">
        <v>0.75</v>
      </c>
    </row>
    <row r="3130" spans="1:6" x14ac:dyDescent="0.25">
      <c r="A3130" t="s">
        <v>77</v>
      </c>
      <c r="B3130" t="str">
        <f>VLOOKUP(A3130,'Cód dos países'!$A$3:$C$199,2,FALSE)</f>
        <v>DNK</v>
      </c>
      <c r="C3130">
        <f>VLOOKUP(A3130,'Cód dos países'!$A$3:$C$199,3,FALSE)</f>
        <v>47</v>
      </c>
      <c r="D3130">
        <v>2003</v>
      </c>
      <c r="E3130">
        <f t="shared" si="46"/>
        <v>472003</v>
      </c>
      <c r="F3130" s="53">
        <v>1</v>
      </c>
    </row>
    <row r="3131" spans="1:6" x14ac:dyDescent="0.25">
      <c r="A3131" t="s">
        <v>79</v>
      </c>
      <c r="B3131" t="str">
        <f>VLOOKUP(A3131,'Cód dos países'!$A$3:$C$199,2,FALSE)</f>
        <v>DOM</v>
      </c>
      <c r="C3131">
        <f>VLOOKUP(A3131,'Cód dos países'!$A$3:$C$199,3,FALSE)</f>
        <v>50</v>
      </c>
      <c r="D3131">
        <v>2003</v>
      </c>
      <c r="E3131">
        <f t="shared" si="46"/>
        <v>502003</v>
      </c>
      <c r="F3131" s="53">
        <v>0.5</v>
      </c>
    </row>
    <row r="3132" spans="1:6" x14ac:dyDescent="0.25">
      <c r="A3132" t="s">
        <v>81</v>
      </c>
      <c r="B3132" t="str">
        <f>VLOOKUP(A3132,'Cód dos países'!$A$3:$C$199,2,FALSE)</f>
        <v>DZA</v>
      </c>
      <c r="C3132">
        <f>VLOOKUP(A3132,'Cód dos países'!$A$3:$C$199,3,FALSE)</f>
        <v>3</v>
      </c>
      <c r="D3132">
        <v>2003</v>
      </c>
      <c r="E3132">
        <f t="shared" si="46"/>
        <v>32003</v>
      </c>
      <c r="F3132" s="53">
        <v>0.4375</v>
      </c>
    </row>
    <row r="3133" spans="1:6" x14ac:dyDescent="0.25">
      <c r="A3133" t="s">
        <v>83</v>
      </c>
      <c r="B3133" t="str">
        <f>VLOOKUP(A3133,'Cód dos países'!$A$3:$C$199,2,FALSE)</f>
        <v>ECU</v>
      </c>
      <c r="C3133">
        <f>VLOOKUP(A3133,'Cód dos países'!$A$3:$C$199,3,FALSE)</f>
        <v>51</v>
      </c>
      <c r="D3133">
        <v>2003</v>
      </c>
      <c r="E3133">
        <f t="shared" si="46"/>
        <v>512003</v>
      </c>
      <c r="F3133" s="53">
        <v>0.4375</v>
      </c>
    </row>
    <row r="3134" spans="1:6" x14ac:dyDescent="0.25">
      <c r="A3134" t="s">
        <v>85</v>
      </c>
      <c r="B3134" t="str">
        <f>VLOOKUP(A3134,'Cód dos países'!$A$3:$C$199,2,FALSE)</f>
        <v>EGY</v>
      </c>
      <c r="C3134">
        <f>VLOOKUP(A3134,'Cód dos países'!$A$3:$C$199,3,FALSE)</f>
        <v>52</v>
      </c>
      <c r="D3134">
        <v>2003</v>
      </c>
      <c r="E3134">
        <f t="shared" si="46"/>
        <v>522003</v>
      </c>
      <c r="F3134" s="53">
        <v>0.5625</v>
      </c>
    </row>
    <row r="3135" spans="1:6" x14ac:dyDescent="0.25">
      <c r="A3135" t="s">
        <v>87</v>
      </c>
      <c r="B3135" t="str">
        <f>VLOOKUP(A3135,'Cód dos países'!$A$3:$C$199,2,FALSE)</f>
        <v>ERI</v>
      </c>
      <c r="C3135">
        <f>VLOOKUP(A3135,'Cód dos países'!$A$3:$C$199,3,FALSE)</f>
        <v>55</v>
      </c>
      <c r="D3135">
        <v>2003</v>
      </c>
      <c r="E3135">
        <f t="shared" si="46"/>
        <v>552003</v>
      </c>
      <c r="F3135" s="53">
        <v>0.5</v>
      </c>
    </row>
    <row r="3136" spans="1:6" x14ac:dyDescent="0.25">
      <c r="A3136" t="s">
        <v>89</v>
      </c>
      <c r="B3136" t="str">
        <f>VLOOKUP(A3136,'Cód dos países'!$A$3:$C$199,2,FALSE)</f>
        <v>ESP</v>
      </c>
      <c r="C3136">
        <f>VLOOKUP(A3136,'Cód dos países'!$A$3:$C$199,3,FALSE)</f>
        <v>161</v>
      </c>
      <c r="D3136">
        <v>2003</v>
      </c>
      <c r="E3136">
        <f t="shared" si="46"/>
        <v>1612003</v>
      </c>
      <c r="F3136" s="53">
        <v>0.9375</v>
      </c>
    </row>
    <row r="3137" spans="1:6" x14ac:dyDescent="0.25">
      <c r="A3137" t="s">
        <v>91</v>
      </c>
      <c r="B3137" t="str">
        <f>VLOOKUP(A3137,'Cód dos países'!$A$3:$C$199,2,FALSE)</f>
        <v>EST</v>
      </c>
      <c r="C3137">
        <f>VLOOKUP(A3137,'Cód dos países'!$A$3:$C$199,3,FALSE)</f>
        <v>56</v>
      </c>
      <c r="D3137">
        <v>2003</v>
      </c>
      <c r="E3137">
        <f t="shared" si="46"/>
        <v>562003</v>
      </c>
      <c r="F3137" s="53">
        <v>0.6875</v>
      </c>
    </row>
    <row r="3138" spans="1:6" x14ac:dyDescent="0.25">
      <c r="A3138" t="s">
        <v>93</v>
      </c>
      <c r="B3138" t="str">
        <f>VLOOKUP(A3138,'Cód dos países'!$A$3:$C$199,2,FALSE)</f>
        <v>ETH</v>
      </c>
      <c r="C3138">
        <f>VLOOKUP(A3138,'Cód dos países'!$A$3:$C$199,3,FALSE)</f>
        <v>57</v>
      </c>
      <c r="D3138">
        <v>2003</v>
      </c>
      <c r="E3138">
        <f t="shared" si="46"/>
        <v>572003</v>
      </c>
      <c r="F3138" s="53">
        <v>0.5</v>
      </c>
    </row>
    <row r="3139" spans="1:6" x14ac:dyDescent="0.25">
      <c r="A3139" t="s">
        <v>95</v>
      </c>
      <c r="B3139" t="str">
        <f>VLOOKUP(A3139,'Cód dos países'!$A$3:$C$199,2,FALSE)</f>
        <v>FIN</v>
      </c>
      <c r="C3139">
        <f>VLOOKUP(A3139,'Cód dos países'!$A$3:$C$199,3,FALSE)</f>
        <v>59</v>
      </c>
      <c r="D3139">
        <v>2003</v>
      </c>
      <c r="E3139">
        <f t="shared" si="46"/>
        <v>592003</v>
      </c>
      <c r="F3139" s="53">
        <v>0.9375</v>
      </c>
    </row>
    <row r="3140" spans="1:6" x14ac:dyDescent="0.25">
      <c r="A3140" t="s">
        <v>97</v>
      </c>
      <c r="B3140" t="str">
        <f>VLOOKUP(A3140,'Cód dos países'!$A$3:$C$199,2,FALSE)</f>
        <v>FJI</v>
      </c>
      <c r="C3140">
        <f>VLOOKUP(A3140,'Cód dos países'!$A$3:$C$199,3,FALSE)</f>
        <v>58</v>
      </c>
      <c r="D3140">
        <v>2003</v>
      </c>
      <c r="E3140">
        <f t="shared" si="46"/>
        <v>582003</v>
      </c>
      <c r="F3140" s="53">
        <v>0.625</v>
      </c>
    </row>
    <row r="3141" spans="1:6" x14ac:dyDescent="0.25">
      <c r="A3141" t="s">
        <v>99</v>
      </c>
      <c r="B3141" t="str">
        <f>VLOOKUP(A3141,'Cód dos países'!$A$3:$C$199,2,FALSE)</f>
        <v>FRA</v>
      </c>
      <c r="C3141">
        <f>VLOOKUP(A3141,'Cód dos países'!$A$3:$C$199,3,FALSE)</f>
        <v>60</v>
      </c>
      <c r="D3141">
        <v>2003</v>
      </c>
      <c r="E3141">
        <f t="shared" si="46"/>
        <v>602003</v>
      </c>
      <c r="F3141" s="53">
        <v>0.875</v>
      </c>
    </row>
    <row r="3142" spans="1:6" x14ac:dyDescent="0.25">
      <c r="A3142" t="s">
        <v>361</v>
      </c>
      <c r="B3142" t="str">
        <f>VLOOKUP(A3142,'Cód dos países'!$A$3:$C$199,2,FALSE)</f>
        <v>FSM</v>
      </c>
      <c r="C3142">
        <f>VLOOKUP(A3142,'Cód dos países'!$A$3:$C$199,3,FALSE)</f>
        <v>116</v>
      </c>
      <c r="D3142">
        <v>2003</v>
      </c>
      <c r="E3142">
        <f t="shared" si="46"/>
        <v>1162003</v>
      </c>
      <c r="F3142" s="53" t="e">
        <v>#N/A</v>
      </c>
    </row>
    <row r="3143" spans="1:6" x14ac:dyDescent="0.25">
      <c r="A3143" t="s">
        <v>101</v>
      </c>
      <c r="B3143" t="str">
        <f>VLOOKUP(A3143,'Cód dos países'!$A$3:$C$199,2,FALSE)</f>
        <v>GAB</v>
      </c>
      <c r="C3143">
        <f>VLOOKUP(A3143,'Cód dos países'!$A$3:$C$199,3,FALSE)</f>
        <v>61</v>
      </c>
      <c r="D3143">
        <v>2003</v>
      </c>
      <c r="E3143">
        <f t="shared" si="46"/>
        <v>612003</v>
      </c>
      <c r="F3143" s="53">
        <v>0.4375</v>
      </c>
    </row>
    <row r="3144" spans="1:6" x14ac:dyDescent="0.25">
      <c r="A3144" t="s">
        <v>103</v>
      </c>
      <c r="B3144" t="str">
        <f>VLOOKUP(A3144,'Cód dos países'!$A$3:$C$199,2,FALSE)</f>
        <v>GBR</v>
      </c>
      <c r="C3144">
        <f>VLOOKUP(A3144,'Cód dos países'!$A$3:$C$199,3,FALSE)</f>
        <v>187</v>
      </c>
      <c r="D3144">
        <v>2003</v>
      </c>
      <c r="E3144">
        <f t="shared" si="46"/>
        <v>1872003</v>
      </c>
      <c r="F3144" s="53">
        <v>0.9375</v>
      </c>
    </row>
    <row r="3145" spans="1:6" x14ac:dyDescent="0.25">
      <c r="A3145" t="s">
        <v>105</v>
      </c>
      <c r="B3145" t="str">
        <f>VLOOKUP(A3145,'Cód dos países'!$A$3:$C$199,2,FALSE)</f>
        <v>GEO</v>
      </c>
      <c r="C3145">
        <f>VLOOKUP(A3145,'Cód dos países'!$A$3:$C$199,3,FALSE)</f>
        <v>63</v>
      </c>
      <c r="D3145">
        <v>2003</v>
      </c>
      <c r="E3145">
        <f t="shared" si="46"/>
        <v>632003</v>
      </c>
      <c r="F3145" s="53">
        <v>0.25</v>
      </c>
    </row>
    <row r="3146" spans="1:6" x14ac:dyDescent="0.25">
      <c r="A3146" t="s">
        <v>107</v>
      </c>
      <c r="B3146" t="str">
        <f>VLOOKUP(A3146,'Cód dos países'!$A$3:$C$199,2,FALSE)</f>
        <v>GHA</v>
      </c>
      <c r="C3146">
        <f>VLOOKUP(A3146,'Cód dos países'!$A$3:$C$199,3,FALSE)</f>
        <v>66</v>
      </c>
      <c r="D3146">
        <v>2003</v>
      </c>
      <c r="E3146">
        <f t="shared" si="46"/>
        <v>662003</v>
      </c>
      <c r="F3146" s="53">
        <v>0.5</v>
      </c>
    </row>
    <row r="3147" spans="1:6" x14ac:dyDescent="0.25">
      <c r="A3147" t="s">
        <v>109</v>
      </c>
      <c r="B3147" t="str">
        <f>VLOOKUP(A3147,'Cód dos países'!$A$3:$C$199,2,FALSE)</f>
        <v>GIN</v>
      </c>
      <c r="C3147">
        <f>VLOOKUP(A3147,'Cód dos países'!$A$3:$C$199,3,FALSE)</f>
        <v>70</v>
      </c>
      <c r="D3147">
        <v>2003</v>
      </c>
      <c r="E3147">
        <f t="shared" si="46"/>
        <v>702003</v>
      </c>
      <c r="F3147" s="53">
        <v>0.3125</v>
      </c>
    </row>
    <row r="3148" spans="1:6" x14ac:dyDescent="0.25">
      <c r="A3148" t="s">
        <v>354</v>
      </c>
      <c r="B3148" t="str">
        <f>VLOOKUP(A3148,'Cód dos países'!$A$3:$C$199,2,FALSE)</f>
        <v>GMB</v>
      </c>
      <c r="C3148">
        <f>VLOOKUP(A3148,'Cód dos países'!$A$3:$C$199,3,FALSE)</f>
        <v>62</v>
      </c>
      <c r="D3148">
        <v>2003</v>
      </c>
      <c r="E3148">
        <f t="shared" si="46"/>
        <v>622003</v>
      </c>
      <c r="F3148" s="53">
        <v>0.625</v>
      </c>
    </row>
    <row r="3149" spans="1:6" x14ac:dyDescent="0.25">
      <c r="A3149" t="s">
        <v>112</v>
      </c>
      <c r="B3149" t="str">
        <f>VLOOKUP(A3149,'Cód dos países'!$A$3:$C$199,2,FALSE)</f>
        <v>GNB</v>
      </c>
      <c r="C3149">
        <f>VLOOKUP(A3149,'Cód dos países'!$A$3:$C$199,3,FALSE)</f>
        <v>71</v>
      </c>
      <c r="D3149">
        <v>2003</v>
      </c>
      <c r="E3149">
        <f t="shared" si="46"/>
        <v>712003</v>
      </c>
      <c r="F3149" s="53">
        <v>0.375</v>
      </c>
    </row>
    <row r="3150" spans="1:6" x14ac:dyDescent="0.25">
      <c r="A3150" t="s">
        <v>114</v>
      </c>
      <c r="B3150" t="str">
        <f>VLOOKUP(A3150,'Cód dos países'!$A$3:$C$199,2,FALSE)</f>
        <v>GNQ</v>
      </c>
      <c r="C3150">
        <f>VLOOKUP(A3150,'Cód dos países'!$A$3:$C$199,3,FALSE)</f>
        <v>54</v>
      </c>
      <c r="D3150">
        <v>2003</v>
      </c>
      <c r="E3150">
        <f t="shared" si="46"/>
        <v>542003</v>
      </c>
      <c r="F3150" s="53">
        <v>0.4375</v>
      </c>
    </row>
    <row r="3151" spans="1:6" x14ac:dyDescent="0.25">
      <c r="A3151" t="s">
        <v>116</v>
      </c>
      <c r="B3151" t="str">
        <f>VLOOKUP(A3151,'Cód dos países'!$A$3:$C$199,2,FALSE)</f>
        <v>GRC</v>
      </c>
      <c r="C3151">
        <f>VLOOKUP(A3151,'Cód dos países'!$A$3:$C$199,3,FALSE)</f>
        <v>67</v>
      </c>
      <c r="D3151">
        <v>2003</v>
      </c>
      <c r="E3151">
        <f t="shared" si="46"/>
        <v>672003</v>
      </c>
      <c r="F3151" s="53">
        <v>0.875</v>
      </c>
    </row>
    <row r="3152" spans="1:6" x14ac:dyDescent="0.25">
      <c r="A3152" t="s">
        <v>355</v>
      </c>
      <c r="B3152" t="str">
        <f>VLOOKUP(A3152,'Cód dos países'!$A$3:$C$199,2,FALSE)</f>
        <v>GRD</v>
      </c>
      <c r="C3152">
        <f>VLOOKUP(A3152,'Cód dos países'!$A$3:$C$199,3,FALSE)</f>
        <v>68</v>
      </c>
      <c r="D3152">
        <v>2003</v>
      </c>
      <c r="E3152">
        <f t="shared" si="46"/>
        <v>682003</v>
      </c>
      <c r="F3152" s="53">
        <v>0.625</v>
      </c>
    </row>
    <row r="3153" spans="1:6" x14ac:dyDescent="0.25">
      <c r="A3153" t="s">
        <v>118</v>
      </c>
      <c r="B3153" t="str">
        <f>VLOOKUP(A3153,'Cód dos países'!$A$3:$C$199,2,FALSE)</f>
        <v>GTM</v>
      </c>
      <c r="C3153">
        <f>VLOOKUP(A3153,'Cód dos países'!$A$3:$C$199,3,FALSE)</f>
        <v>69</v>
      </c>
      <c r="D3153">
        <v>2003</v>
      </c>
      <c r="E3153">
        <f t="shared" si="46"/>
        <v>692003</v>
      </c>
      <c r="F3153" s="53">
        <v>0.3125</v>
      </c>
    </row>
    <row r="3154" spans="1:6" x14ac:dyDescent="0.25">
      <c r="A3154" t="s">
        <v>120</v>
      </c>
      <c r="B3154" t="str">
        <f>VLOOKUP(A3154,'Cód dos países'!$A$3:$C$199,2,FALSE)</f>
        <v>GUY</v>
      </c>
      <c r="C3154">
        <f>VLOOKUP(A3154,'Cód dos países'!$A$3:$C$199,3,FALSE)</f>
        <v>72</v>
      </c>
      <c r="D3154">
        <v>2003</v>
      </c>
      <c r="E3154">
        <f t="shared" si="46"/>
        <v>722003</v>
      </c>
      <c r="F3154" s="53">
        <v>0.8125</v>
      </c>
    </row>
    <row r="3155" spans="1:6" x14ac:dyDescent="0.25">
      <c r="A3155" t="s">
        <v>592</v>
      </c>
      <c r="B3155" t="e">
        <f>VLOOKUP(A3155,'Cód dos países'!$A$3:$C$199,2,FALSE)</f>
        <v>#N/A</v>
      </c>
      <c r="C3155" t="e">
        <f>VLOOKUP(A3155,'Cód dos países'!$A$3:$C$199,3,FALSE)</f>
        <v>#N/A</v>
      </c>
      <c r="D3155">
        <v>2003</v>
      </c>
      <c r="E3155" t="e">
        <f t="shared" si="46"/>
        <v>#N/A</v>
      </c>
      <c r="F3155" s="53" t="e">
        <v>#N/A</v>
      </c>
    </row>
    <row r="3156" spans="1:6" x14ac:dyDescent="0.25">
      <c r="A3156" t="s">
        <v>120</v>
      </c>
      <c r="B3156" t="str">
        <f>VLOOKUP(A3156,'Cód dos países'!$A$3:$C$199,2,FALSE)</f>
        <v>GUY</v>
      </c>
      <c r="C3156">
        <f>VLOOKUP(A3156,'Cód dos países'!$A$3:$C$199,3,FALSE)</f>
        <v>72</v>
      </c>
      <c r="D3156">
        <v>2003</v>
      </c>
      <c r="E3156">
        <f t="shared" si="46"/>
        <v>722003</v>
      </c>
      <c r="F3156" s="53">
        <v>0.4375</v>
      </c>
    </row>
    <row r="3157" spans="1:6" x14ac:dyDescent="0.25">
      <c r="A3157" t="s">
        <v>122</v>
      </c>
      <c r="B3157" t="str">
        <f>VLOOKUP(A3157,'Cód dos países'!$A$3:$C$199,2,FALSE)</f>
        <v>HKG</v>
      </c>
      <c r="C3157">
        <f>VLOOKUP(A3157,'Cód dos países'!$A$3:$C$199,3,FALSE)</f>
        <v>75</v>
      </c>
      <c r="D3157">
        <v>2003</v>
      </c>
      <c r="E3157">
        <f t="shared" si="46"/>
        <v>752003</v>
      </c>
      <c r="F3157" s="53">
        <v>0.875</v>
      </c>
    </row>
    <row r="3158" spans="1:6" x14ac:dyDescent="0.25">
      <c r="A3158" t="s">
        <v>124</v>
      </c>
      <c r="B3158" t="str">
        <f>VLOOKUP(A3158,'Cód dos países'!$A$3:$C$199,2,FALSE)</f>
        <v>HND</v>
      </c>
      <c r="C3158">
        <f>VLOOKUP(A3158,'Cód dos países'!$A$3:$C$199,3,FALSE)</f>
        <v>74</v>
      </c>
      <c r="D3158">
        <v>2003</v>
      </c>
      <c r="E3158">
        <f t="shared" si="46"/>
        <v>742003</v>
      </c>
      <c r="F3158" s="53">
        <v>0.375</v>
      </c>
    </row>
    <row r="3159" spans="1:6" x14ac:dyDescent="0.25">
      <c r="A3159" t="s">
        <v>126</v>
      </c>
      <c r="B3159" t="str">
        <f>VLOOKUP(A3159,'Cód dos países'!$A$3:$C$199,2,FALSE)</f>
        <v>HRV</v>
      </c>
      <c r="C3159">
        <f>VLOOKUP(A3159,'Cód dos países'!$A$3:$C$199,3,FALSE)</f>
        <v>43</v>
      </c>
      <c r="D3159">
        <v>2003</v>
      </c>
      <c r="E3159">
        <f t="shared" si="46"/>
        <v>432003</v>
      </c>
      <c r="F3159" s="53">
        <v>0.6875</v>
      </c>
    </row>
    <row r="3160" spans="1:6" x14ac:dyDescent="0.25">
      <c r="A3160" t="s">
        <v>128</v>
      </c>
      <c r="B3160" t="str">
        <f>VLOOKUP(A3160,'Cód dos países'!$A$3:$C$199,2,FALSE)</f>
        <v>HTI</v>
      </c>
      <c r="C3160">
        <f>VLOOKUP(A3160,'Cód dos países'!$A$3:$C$199,3,FALSE)</f>
        <v>73</v>
      </c>
      <c r="D3160">
        <v>2003</v>
      </c>
      <c r="E3160">
        <f t="shared" si="46"/>
        <v>732003</v>
      </c>
      <c r="F3160" s="53">
        <v>0.1875</v>
      </c>
    </row>
    <row r="3161" spans="1:6" x14ac:dyDescent="0.25">
      <c r="A3161" t="s">
        <v>130</v>
      </c>
      <c r="B3161" t="str">
        <f>VLOOKUP(A3161,'Cód dos países'!$A$3:$C$199,2,FALSE)</f>
        <v>HUN</v>
      </c>
      <c r="C3161">
        <f>VLOOKUP(A3161,'Cód dos países'!$A$3:$C$199,3,FALSE)</f>
        <v>76</v>
      </c>
      <c r="D3161">
        <v>2003</v>
      </c>
      <c r="E3161">
        <f t="shared" si="46"/>
        <v>762003</v>
      </c>
      <c r="F3161" s="53">
        <v>0.75</v>
      </c>
    </row>
    <row r="3162" spans="1:6" x14ac:dyDescent="0.25">
      <c r="A3162" t="s">
        <v>132</v>
      </c>
      <c r="B3162" t="str">
        <f>VLOOKUP(A3162,'Cód dos países'!$A$3:$C$199,2,FALSE)</f>
        <v>IDN</v>
      </c>
      <c r="C3162">
        <f>VLOOKUP(A3162,'Cód dos países'!$A$3:$C$199,3,FALSE)</f>
        <v>79</v>
      </c>
      <c r="D3162">
        <v>2003</v>
      </c>
      <c r="E3162">
        <f t="shared" si="46"/>
        <v>792003</v>
      </c>
      <c r="F3162" s="53">
        <v>0.375</v>
      </c>
    </row>
    <row r="3163" spans="1:6" x14ac:dyDescent="0.25">
      <c r="A3163" t="s">
        <v>134</v>
      </c>
      <c r="B3163" t="str">
        <f>VLOOKUP(A3163,'Cód dos países'!$A$3:$C$199,2,FALSE)</f>
        <v>IND</v>
      </c>
      <c r="C3163">
        <f>VLOOKUP(A3163,'Cód dos países'!$A$3:$C$199,3,FALSE)</f>
        <v>78</v>
      </c>
      <c r="D3163">
        <v>2003</v>
      </c>
      <c r="E3163">
        <f t="shared" si="46"/>
        <v>782003</v>
      </c>
      <c r="F3163" s="53">
        <v>0.6875</v>
      </c>
    </row>
    <row r="3164" spans="1:6" x14ac:dyDescent="0.25">
      <c r="A3164" t="s">
        <v>136</v>
      </c>
      <c r="B3164" t="str">
        <f>VLOOKUP(A3164,'Cód dos países'!$A$3:$C$199,2,FALSE)</f>
        <v>IRL</v>
      </c>
      <c r="C3164">
        <f>VLOOKUP(A3164,'Cód dos países'!$A$3:$C$199,3,FALSE)</f>
        <v>82</v>
      </c>
      <c r="D3164">
        <v>2003</v>
      </c>
      <c r="E3164">
        <f t="shared" si="46"/>
        <v>822003</v>
      </c>
      <c r="F3164" s="53">
        <v>0.875</v>
      </c>
    </row>
    <row r="3165" spans="1:6" x14ac:dyDescent="0.25">
      <c r="A3165" t="s">
        <v>138</v>
      </c>
      <c r="B3165" t="str">
        <f>VLOOKUP(A3165,'Cód dos países'!$A$3:$C$199,2,FALSE)</f>
        <v>IRN</v>
      </c>
      <c r="C3165">
        <f>VLOOKUP(A3165,'Cód dos países'!$A$3:$C$199,3,FALSE)</f>
        <v>80</v>
      </c>
      <c r="D3165">
        <v>2003</v>
      </c>
      <c r="E3165">
        <f t="shared" si="46"/>
        <v>802003</v>
      </c>
      <c r="F3165" s="53">
        <v>0.625</v>
      </c>
    </row>
    <row r="3166" spans="1:6" x14ac:dyDescent="0.25">
      <c r="A3166" t="s">
        <v>140</v>
      </c>
      <c r="B3166" t="str">
        <f>VLOOKUP(A3166,'Cód dos países'!$A$3:$C$199,2,FALSE)</f>
        <v>IRQ</v>
      </c>
      <c r="C3166">
        <f>VLOOKUP(A3166,'Cód dos países'!$A$3:$C$199,3,FALSE)</f>
        <v>81</v>
      </c>
      <c r="D3166">
        <v>2003</v>
      </c>
      <c r="E3166">
        <f t="shared" si="46"/>
        <v>812003</v>
      </c>
      <c r="F3166" s="53">
        <v>0.1875</v>
      </c>
    </row>
    <row r="3167" spans="1:6" x14ac:dyDescent="0.25">
      <c r="A3167" t="s">
        <v>142</v>
      </c>
      <c r="B3167" t="str">
        <f>VLOOKUP(A3167,'Cód dos países'!$A$3:$C$199,2,FALSE)</f>
        <v>ISL</v>
      </c>
      <c r="C3167">
        <f>VLOOKUP(A3167,'Cód dos países'!$A$3:$C$199,3,FALSE)</f>
        <v>77</v>
      </c>
      <c r="D3167">
        <v>2003</v>
      </c>
      <c r="E3167">
        <f t="shared" si="46"/>
        <v>772003</v>
      </c>
      <c r="F3167" s="53">
        <v>1</v>
      </c>
    </row>
    <row r="3168" spans="1:6" x14ac:dyDescent="0.25">
      <c r="A3168" t="s">
        <v>144</v>
      </c>
      <c r="B3168" t="str">
        <f>VLOOKUP(A3168,'Cód dos países'!$A$3:$C$199,2,FALSE)</f>
        <v>ISR</v>
      </c>
      <c r="C3168">
        <f>VLOOKUP(A3168,'Cód dos países'!$A$3:$C$199,3,FALSE)</f>
        <v>83</v>
      </c>
      <c r="D3168">
        <v>2003</v>
      </c>
      <c r="E3168">
        <f t="shared" si="46"/>
        <v>832003</v>
      </c>
      <c r="F3168" s="53">
        <v>0.625</v>
      </c>
    </row>
    <row r="3169" spans="1:6" x14ac:dyDescent="0.25">
      <c r="A3169" t="s">
        <v>146</v>
      </c>
      <c r="B3169" t="str">
        <f>VLOOKUP(A3169,'Cód dos países'!$A$3:$C$199,2,FALSE)</f>
        <v>ITA</v>
      </c>
      <c r="C3169">
        <f>VLOOKUP(A3169,'Cód dos países'!$A$3:$C$199,3,FALSE)</f>
        <v>84</v>
      </c>
      <c r="D3169">
        <v>2003</v>
      </c>
      <c r="E3169">
        <f t="shared" si="46"/>
        <v>842003</v>
      </c>
      <c r="F3169" s="53">
        <v>0.75</v>
      </c>
    </row>
    <row r="3170" spans="1:6" x14ac:dyDescent="0.25">
      <c r="A3170" t="s">
        <v>148</v>
      </c>
      <c r="B3170" t="str">
        <f>VLOOKUP(A3170,'Cód dos países'!$A$3:$C$199,2,FALSE)</f>
        <v>JAM</v>
      </c>
      <c r="C3170">
        <f>VLOOKUP(A3170,'Cód dos países'!$A$3:$C$199,3,FALSE)</f>
        <v>85</v>
      </c>
      <c r="D3170">
        <v>2003</v>
      </c>
      <c r="E3170">
        <f t="shared" si="46"/>
        <v>852003</v>
      </c>
      <c r="F3170" s="53">
        <v>0.375</v>
      </c>
    </row>
    <row r="3171" spans="1:6" x14ac:dyDescent="0.25">
      <c r="A3171" t="s">
        <v>150</v>
      </c>
      <c r="B3171" t="str">
        <f>VLOOKUP(A3171,'Cód dos países'!$A$3:$C$199,2,FALSE)</f>
        <v>JOR</v>
      </c>
      <c r="C3171">
        <f>VLOOKUP(A3171,'Cód dos países'!$A$3:$C$199,3,FALSE)</f>
        <v>87</v>
      </c>
      <c r="D3171">
        <v>2003</v>
      </c>
      <c r="E3171">
        <f t="shared" si="46"/>
        <v>872003</v>
      </c>
      <c r="F3171" s="53">
        <v>0.6875</v>
      </c>
    </row>
    <row r="3172" spans="1:6" x14ac:dyDescent="0.25">
      <c r="A3172" t="s">
        <v>152</v>
      </c>
      <c r="B3172" t="str">
        <f>VLOOKUP(A3172,'Cód dos países'!$A$3:$C$199,2,FALSE)</f>
        <v>JPN</v>
      </c>
      <c r="C3172">
        <f>VLOOKUP(A3172,'Cód dos países'!$A$3:$C$199,3,FALSE)</f>
        <v>86</v>
      </c>
      <c r="D3172">
        <v>2003</v>
      </c>
      <c r="E3172">
        <f t="shared" si="46"/>
        <v>862003</v>
      </c>
      <c r="F3172" s="53">
        <v>0.9375</v>
      </c>
    </row>
    <row r="3173" spans="1:6" x14ac:dyDescent="0.25">
      <c r="A3173" t="s">
        <v>154</v>
      </c>
      <c r="B3173" t="str">
        <f>VLOOKUP(A3173,'Cód dos países'!$A$3:$C$199,2,FALSE)</f>
        <v>KAZ</v>
      </c>
      <c r="C3173">
        <f>VLOOKUP(A3173,'Cód dos países'!$A$3:$C$199,3,FALSE)</f>
        <v>88</v>
      </c>
      <c r="D3173">
        <v>2003</v>
      </c>
      <c r="E3173">
        <f t="shared" si="46"/>
        <v>882003</v>
      </c>
      <c r="F3173" s="53">
        <v>0.375</v>
      </c>
    </row>
    <row r="3174" spans="1:6" x14ac:dyDescent="0.25">
      <c r="A3174" t="s">
        <v>156</v>
      </c>
      <c r="B3174" t="str">
        <f>VLOOKUP(A3174,'Cód dos países'!$A$3:$C$199,2,FALSE)</f>
        <v>KEN</v>
      </c>
      <c r="C3174">
        <f>VLOOKUP(A3174,'Cód dos países'!$A$3:$C$199,3,FALSE)</f>
        <v>89</v>
      </c>
      <c r="D3174">
        <v>2003</v>
      </c>
      <c r="E3174">
        <f t="shared" si="46"/>
        <v>892003</v>
      </c>
      <c r="F3174" s="53">
        <v>0.375</v>
      </c>
    </row>
    <row r="3175" spans="1:6" x14ac:dyDescent="0.25">
      <c r="A3175" t="s">
        <v>154</v>
      </c>
      <c r="B3175" t="str">
        <f>VLOOKUP(A3175,'Cód dos países'!$A$3:$C$199,2,FALSE)</f>
        <v>KAZ</v>
      </c>
      <c r="C3175">
        <f>VLOOKUP(A3175,'Cód dos países'!$A$3:$C$199,3,FALSE)</f>
        <v>88</v>
      </c>
      <c r="D3175">
        <v>2003</v>
      </c>
      <c r="E3175">
        <f t="shared" si="46"/>
        <v>882003</v>
      </c>
      <c r="F3175" s="53">
        <v>0.5</v>
      </c>
    </row>
    <row r="3176" spans="1:6" x14ac:dyDescent="0.25">
      <c r="A3176" t="s">
        <v>160</v>
      </c>
      <c r="B3176" t="str">
        <f>VLOOKUP(A3176,'Cód dos países'!$A$3:$C$199,2,FALSE)</f>
        <v>KHM</v>
      </c>
      <c r="C3176">
        <f>VLOOKUP(A3176,'Cód dos países'!$A$3:$C$199,3,FALSE)</f>
        <v>29</v>
      </c>
      <c r="D3176">
        <v>2003</v>
      </c>
      <c r="E3176">
        <f t="shared" si="46"/>
        <v>292003</v>
      </c>
      <c r="F3176" s="53">
        <v>0.375</v>
      </c>
    </row>
    <row r="3177" spans="1:6" x14ac:dyDescent="0.25">
      <c r="A3177" t="s">
        <v>356</v>
      </c>
      <c r="B3177" t="str">
        <f>VLOOKUP(A3177,'Cód dos países'!$A$3:$C$199,2,FALSE)</f>
        <v>KIR</v>
      </c>
      <c r="C3177">
        <f>VLOOKUP(A3177,'Cód dos países'!$A$3:$C$199,3,FALSE)</f>
        <v>90</v>
      </c>
      <c r="D3177">
        <v>2003</v>
      </c>
      <c r="E3177">
        <f t="shared" si="46"/>
        <v>902003</v>
      </c>
      <c r="F3177" s="53" t="e">
        <v>#N/A</v>
      </c>
    </row>
    <row r="3178" spans="1:6" x14ac:dyDescent="0.25">
      <c r="A3178" t="s">
        <v>367</v>
      </c>
      <c r="B3178" t="str">
        <f>VLOOKUP(A3178,'Cód dos países'!$A$3:$C$199,2,FALSE)</f>
        <v>KNA</v>
      </c>
      <c r="C3178">
        <f>VLOOKUP(A3178,'Cód dos países'!$A$3:$C$199,3,FALSE)</f>
        <v>163</v>
      </c>
      <c r="D3178">
        <v>2003</v>
      </c>
      <c r="E3178">
        <f t="shared" si="46"/>
        <v>1632003</v>
      </c>
      <c r="F3178" s="53" t="e">
        <v>#N/A</v>
      </c>
    </row>
    <row r="3179" spans="1:6" x14ac:dyDescent="0.25">
      <c r="A3179" t="s">
        <v>432</v>
      </c>
      <c r="B3179" t="str">
        <f>VLOOKUP(A3179,'Cód dos países'!$A$3:$C$199,2,FALSE)</f>
        <v>KOR</v>
      </c>
      <c r="C3179">
        <f>VLOOKUP(A3179,'Cód dos países'!$A$3:$C$199,3,FALSE)</f>
        <v>92</v>
      </c>
      <c r="D3179">
        <v>2003</v>
      </c>
      <c r="E3179">
        <f t="shared" si="46"/>
        <v>922003</v>
      </c>
      <c r="F3179" s="53">
        <v>0.6875</v>
      </c>
    </row>
    <row r="3180" spans="1:6" x14ac:dyDescent="0.25">
      <c r="A3180" t="s">
        <v>163</v>
      </c>
      <c r="B3180" t="str">
        <f>VLOOKUP(A3180,'Cód dos países'!$A$3:$C$199,2,FALSE)</f>
        <v>KWT</v>
      </c>
      <c r="C3180">
        <f>VLOOKUP(A3180,'Cód dos países'!$A$3:$C$199,3,FALSE)</f>
        <v>94</v>
      </c>
      <c r="D3180">
        <v>2003</v>
      </c>
      <c r="E3180">
        <f t="shared" si="46"/>
        <v>942003</v>
      </c>
      <c r="F3180" s="53">
        <v>0.8125</v>
      </c>
    </row>
    <row r="3181" spans="1:6" x14ac:dyDescent="0.25">
      <c r="A3181" t="s">
        <v>165</v>
      </c>
      <c r="B3181" t="str">
        <f>VLOOKUP(A3181,'Cód dos países'!$A$3:$C$199,2,FALSE)</f>
        <v>LAO</v>
      </c>
      <c r="C3181">
        <f>VLOOKUP(A3181,'Cód dos países'!$A$3:$C$199,3,FALSE)</f>
        <v>96</v>
      </c>
      <c r="D3181">
        <v>2003</v>
      </c>
      <c r="E3181">
        <f t="shared" si="46"/>
        <v>962003</v>
      </c>
      <c r="F3181" s="53">
        <v>0.375</v>
      </c>
    </row>
    <row r="3182" spans="1:6" x14ac:dyDescent="0.25">
      <c r="A3182" t="s">
        <v>167</v>
      </c>
      <c r="B3182" t="str">
        <f>VLOOKUP(A3182,'Cód dos países'!$A$3:$C$199,2,FALSE)</f>
        <v>LBN</v>
      </c>
      <c r="C3182">
        <f>VLOOKUP(A3182,'Cód dos países'!$A$3:$C$199,3,FALSE)</f>
        <v>98</v>
      </c>
      <c r="D3182">
        <v>2003</v>
      </c>
      <c r="E3182">
        <f t="shared" ref="E3182:E3245" si="47">C3182*10000+D3182</f>
        <v>982003</v>
      </c>
      <c r="F3182" s="53">
        <v>0.625</v>
      </c>
    </row>
    <row r="3183" spans="1:6" x14ac:dyDescent="0.25">
      <c r="A3183" t="s">
        <v>169</v>
      </c>
      <c r="B3183" t="str">
        <f>VLOOKUP(A3183,'Cód dos países'!$A$3:$C$199,2,FALSE)</f>
        <v>LBR</v>
      </c>
      <c r="C3183">
        <f>VLOOKUP(A3183,'Cód dos países'!$A$3:$C$199,3,FALSE)</f>
        <v>100</v>
      </c>
      <c r="D3183">
        <v>2003</v>
      </c>
      <c r="E3183">
        <f t="shared" si="47"/>
        <v>1002003</v>
      </c>
      <c r="F3183" s="53">
        <v>0.25</v>
      </c>
    </row>
    <row r="3184" spans="1:6" x14ac:dyDescent="0.25">
      <c r="A3184" t="s">
        <v>171</v>
      </c>
      <c r="B3184" t="str">
        <f>VLOOKUP(A3184,'Cód dos países'!$A$3:$C$199,2,FALSE)</f>
        <v>LBY</v>
      </c>
      <c r="C3184">
        <f>VLOOKUP(A3184,'Cód dos países'!$A$3:$C$199,3,FALSE)</f>
        <v>101</v>
      </c>
      <c r="D3184">
        <v>2003</v>
      </c>
      <c r="E3184">
        <f t="shared" si="47"/>
        <v>1012003</v>
      </c>
      <c r="F3184" s="53">
        <v>0.5625</v>
      </c>
    </row>
    <row r="3185" spans="1:6" x14ac:dyDescent="0.25">
      <c r="A3185" t="s">
        <v>368</v>
      </c>
      <c r="B3185" t="str">
        <f>VLOOKUP(A3185,'Cód dos países'!$A$3:$C$199,2,FALSE)</f>
        <v>LCA</v>
      </c>
      <c r="C3185">
        <f>VLOOKUP(A3185,'Cód dos países'!$A$3:$C$199,3,FALSE)</f>
        <v>164</v>
      </c>
      <c r="D3185">
        <v>2003</v>
      </c>
      <c r="E3185">
        <f t="shared" si="47"/>
        <v>1642003</v>
      </c>
      <c r="F3185" s="53" t="e">
        <v>#N/A</v>
      </c>
    </row>
    <row r="3186" spans="1:6" x14ac:dyDescent="0.25">
      <c r="A3186" t="s">
        <v>359</v>
      </c>
      <c r="B3186" t="str">
        <f>VLOOKUP(A3186,'Cód dos países'!$A$3:$C$199,2,FALSE)</f>
        <v>LIE</v>
      </c>
      <c r="C3186">
        <f>VLOOKUP(A3186,'Cód dos países'!$A$3:$C$199,3,FALSE)</f>
        <v>102</v>
      </c>
      <c r="D3186">
        <v>2003</v>
      </c>
      <c r="E3186">
        <f t="shared" si="47"/>
        <v>1022003</v>
      </c>
      <c r="F3186" s="53">
        <v>0.875</v>
      </c>
    </row>
    <row r="3187" spans="1:6" x14ac:dyDescent="0.25">
      <c r="A3187" t="s">
        <v>173</v>
      </c>
      <c r="B3187" t="str">
        <f>VLOOKUP(A3187,'Cód dos países'!$A$3:$C$199,2,FALSE)</f>
        <v>LKA</v>
      </c>
      <c r="C3187">
        <f>VLOOKUP(A3187,'Cód dos países'!$A$3:$C$199,3,FALSE)</f>
        <v>162</v>
      </c>
      <c r="D3187">
        <v>2003</v>
      </c>
      <c r="E3187">
        <f t="shared" si="47"/>
        <v>1622003</v>
      </c>
      <c r="F3187" s="53">
        <v>0.6875</v>
      </c>
    </row>
    <row r="3188" spans="1:6" x14ac:dyDescent="0.25">
      <c r="A3188" t="s">
        <v>175</v>
      </c>
      <c r="B3188" t="str">
        <f>VLOOKUP(A3188,'Cód dos países'!$A$3:$C$199,2,FALSE)</f>
        <v>LSO</v>
      </c>
      <c r="C3188">
        <f>VLOOKUP(A3188,'Cód dos países'!$A$3:$C$199,3,FALSE)</f>
        <v>99</v>
      </c>
      <c r="D3188">
        <v>2003</v>
      </c>
      <c r="E3188">
        <f t="shared" si="47"/>
        <v>992003</v>
      </c>
      <c r="F3188" s="53">
        <v>0.5625</v>
      </c>
    </row>
    <row r="3189" spans="1:6" x14ac:dyDescent="0.25">
      <c r="A3189" t="s">
        <v>177</v>
      </c>
      <c r="B3189" t="str">
        <f>VLOOKUP(A3189,'Cód dos países'!$A$3:$C$199,2,FALSE)</f>
        <v>LTU</v>
      </c>
      <c r="C3189">
        <f>VLOOKUP(A3189,'Cód dos países'!$A$3:$C$199,3,FALSE)</f>
        <v>103</v>
      </c>
      <c r="D3189">
        <v>2003</v>
      </c>
      <c r="E3189">
        <f t="shared" si="47"/>
        <v>1032003</v>
      </c>
      <c r="F3189" s="53">
        <v>0.75</v>
      </c>
    </row>
    <row r="3190" spans="1:6" x14ac:dyDescent="0.25">
      <c r="A3190" t="s">
        <v>179</v>
      </c>
      <c r="B3190" t="str">
        <f>VLOOKUP(A3190,'Cód dos países'!$A$3:$C$199,2,FALSE)</f>
        <v>LUX</v>
      </c>
      <c r="C3190">
        <f>VLOOKUP(A3190,'Cód dos países'!$A$3:$C$199,3,FALSE)</f>
        <v>104</v>
      </c>
      <c r="D3190">
        <v>2003</v>
      </c>
      <c r="E3190">
        <f t="shared" si="47"/>
        <v>1042003</v>
      </c>
      <c r="F3190" s="53">
        <v>1</v>
      </c>
    </row>
    <row r="3191" spans="1:6" x14ac:dyDescent="0.25">
      <c r="A3191" t="s">
        <v>181</v>
      </c>
      <c r="B3191" t="str">
        <f>VLOOKUP(A3191,'Cód dos países'!$A$3:$C$199,2,FALSE)</f>
        <v>LVA</v>
      </c>
      <c r="C3191">
        <f>VLOOKUP(A3191,'Cód dos países'!$A$3:$C$199,3,FALSE)</f>
        <v>97</v>
      </c>
      <c r="D3191">
        <v>2003</v>
      </c>
      <c r="E3191">
        <f t="shared" si="47"/>
        <v>972003</v>
      </c>
      <c r="F3191" s="53">
        <v>0.6875</v>
      </c>
    </row>
    <row r="3192" spans="1:6" x14ac:dyDescent="0.25">
      <c r="A3192" t="s">
        <v>593</v>
      </c>
      <c r="B3192" t="e">
        <f>VLOOKUP(A3192,'Cód dos países'!$A$3:$C$199,2,FALSE)</f>
        <v>#N/A</v>
      </c>
      <c r="C3192" t="e">
        <f>VLOOKUP(A3192,'Cód dos países'!$A$3:$C$199,3,FALSE)</f>
        <v>#N/A</v>
      </c>
      <c r="D3192">
        <v>2003</v>
      </c>
      <c r="E3192" t="e">
        <f t="shared" si="47"/>
        <v>#N/A</v>
      </c>
      <c r="F3192" s="53">
        <v>0.875</v>
      </c>
    </row>
    <row r="3193" spans="1:6" x14ac:dyDescent="0.25">
      <c r="A3193" t="s">
        <v>183</v>
      </c>
      <c r="B3193" t="str">
        <f>VLOOKUP(A3193,'Cód dos países'!$A$3:$C$199,2,FALSE)</f>
        <v>MAR</v>
      </c>
      <c r="C3193">
        <f>VLOOKUP(A3193,'Cód dos países'!$A$3:$C$199,3,FALSE)</f>
        <v>121</v>
      </c>
      <c r="D3193">
        <v>2003</v>
      </c>
      <c r="E3193">
        <f t="shared" si="47"/>
        <v>1212003</v>
      </c>
      <c r="F3193" s="53">
        <v>0.625</v>
      </c>
    </row>
    <row r="3194" spans="1:6" x14ac:dyDescent="0.25">
      <c r="A3194" t="s">
        <v>185</v>
      </c>
      <c r="B3194" t="str">
        <f>VLOOKUP(A3194,'Cód dos países'!$A$3:$C$199,2,FALSE)</f>
        <v>MDA</v>
      </c>
      <c r="C3194">
        <f>VLOOKUP(A3194,'Cód dos países'!$A$3:$C$199,3,FALSE)</f>
        <v>117</v>
      </c>
      <c r="D3194">
        <v>2003</v>
      </c>
      <c r="E3194">
        <f t="shared" si="47"/>
        <v>1172003</v>
      </c>
      <c r="F3194" s="53">
        <v>0.375</v>
      </c>
    </row>
    <row r="3195" spans="1:6" x14ac:dyDescent="0.25">
      <c r="A3195" t="s">
        <v>187</v>
      </c>
      <c r="B3195" t="str">
        <f>VLOOKUP(A3195,'Cód dos países'!$A$3:$C$199,2,FALSE)</f>
        <v>MDG</v>
      </c>
      <c r="C3195">
        <f>VLOOKUP(A3195,'Cód dos países'!$A$3:$C$199,3,FALSE)</f>
        <v>106</v>
      </c>
      <c r="D3195">
        <v>2003</v>
      </c>
      <c r="E3195">
        <f t="shared" si="47"/>
        <v>1062003</v>
      </c>
      <c r="F3195" s="53">
        <v>0.625</v>
      </c>
    </row>
    <row r="3196" spans="1:6" x14ac:dyDescent="0.25">
      <c r="A3196" t="s">
        <v>189</v>
      </c>
      <c r="B3196" t="str">
        <f>VLOOKUP(A3196,'Cód dos países'!$A$3:$C$199,2,FALSE)</f>
        <v>MDV</v>
      </c>
      <c r="C3196">
        <f>VLOOKUP(A3196,'Cód dos países'!$A$3:$C$199,3,FALSE)</f>
        <v>109</v>
      </c>
      <c r="D3196">
        <v>2003</v>
      </c>
      <c r="E3196">
        <f t="shared" si="47"/>
        <v>1092003</v>
      </c>
      <c r="F3196" s="53">
        <v>0.75</v>
      </c>
    </row>
    <row r="3197" spans="1:6" x14ac:dyDescent="0.25">
      <c r="A3197" t="s">
        <v>191</v>
      </c>
      <c r="B3197" t="str">
        <f>VLOOKUP(A3197,'Cód dos países'!$A$3:$C$199,2,FALSE)</f>
        <v>MEX</v>
      </c>
      <c r="C3197">
        <f>VLOOKUP(A3197,'Cód dos países'!$A$3:$C$199,3,FALSE)</f>
        <v>115</v>
      </c>
      <c r="D3197">
        <v>2003</v>
      </c>
      <c r="E3197">
        <f t="shared" si="47"/>
        <v>1152003</v>
      </c>
      <c r="F3197" s="53">
        <v>0.4375</v>
      </c>
    </row>
    <row r="3198" spans="1:6" x14ac:dyDescent="0.25">
      <c r="A3198" t="s">
        <v>193</v>
      </c>
      <c r="B3198" t="str">
        <f>VLOOKUP(A3198,'Cód dos países'!$A$3:$C$199,2,FALSE)</f>
        <v>MKD</v>
      </c>
      <c r="C3198">
        <f>VLOOKUP(A3198,'Cód dos países'!$A$3:$C$199,3,FALSE)</f>
        <v>105</v>
      </c>
      <c r="D3198">
        <v>2003</v>
      </c>
      <c r="E3198">
        <f t="shared" si="47"/>
        <v>1052003</v>
      </c>
      <c r="F3198" s="53">
        <v>0.5</v>
      </c>
    </row>
    <row r="3199" spans="1:6" x14ac:dyDescent="0.25">
      <c r="A3199" t="s">
        <v>195</v>
      </c>
      <c r="B3199" t="str">
        <f>VLOOKUP(A3199,'Cód dos países'!$A$3:$C$199,2,FALSE)</f>
        <v>MLI</v>
      </c>
      <c r="C3199">
        <f>VLOOKUP(A3199,'Cód dos países'!$A$3:$C$199,3,FALSE)</f>
        <v>110</v>
      </c>
      <c r="D3199">
        <v>2003</v>
      </c>
      <c r="E3199">
        <f t="shared" si="47"/>
        <v>1102003</v>
      </c>
      <c r="F3199" s="53">
        <v>0.625</v>
      </c>
    </row>
    <row r="3200" spans="1:6" x14ac:dyDescent="0.25">
      <c r="A3200" t="s">
        <v>197</v>
      </c>
      <c r="B3200" t="str">
        <f>VLOOKUP(A3200,'Cód dos países'!$A$3:$C$199,2,FALSE)</f>
        <v>MLT</v>
      </c>
      <c r="C3200">
        <f>VLOOKUP(A3200,'Cód dos países'!$A$3:$C$199,3,FALSE)</f>
        <v>111</v>
      </c>
      <c r="D3200">
        <v>2003</v>
      </c>
      <c r="E3200">
        <f t="shared" si="47"/>
        <v>1112003</v>
      </c>
      <c r="F3200" s="53">
        <v>0.9375</v>
      </c>
    </row>
    <row r="3201" spans="1:6" x14ac:dyDescent="0.25">
      <c r="A3201" t="s">
        <v>338</v>
      </c>
      <c r="B3201" t="str">
        <f>VLOOKUP(A3201,'Cód dos países'!$A$3:$C$199,2,FALSE)</f>
        <v>MMR</v>
      </c>
      <c r="C3201">
        <f>VLOOKUP(A3201,'Cód dos países'!$A$3:$C$199,3,FALSE)</f>
        <v>123</v>
      </c>
      <c r="D3201">
        <v>2003</v>
      </c>
      <c r="E3201">
        <f t="shared" si="47"/>
        <v>1232003</v>
      </c>
      <c r="F3201" s="53">
        <v>0.3125</v>
      </c>
    </row>
    <row r="3202" spans="1:6" x14ac:dyDescent="0.25">
      <c r="A3202" t="s">
        <v>201</v>
      </c>
      <c r="B3202" t="str">
        <f>VLOOKUP(A3202,'Cód dos países'!$A$3:$C$199,2,FALSE)</f>
        <v>MNG</v>
      </c>
      <c r="C3202">
        <f>VLOOKUP(A3202,'Cód dos países'!$A$3:$C$199,3,FALSE)</f>
        <v>119</v>
      </c>
      <c r="D3202">
        <v>2003</v>
      </c>
      <c r="E3202">
        <f t="shared" si="47"/>
        <v>1192003</v>
      </c>
      <c r="F3202" s="53">
        <v>0.6875</v>
      </c>
    </row>
    <row r="3203" spans="1:6" x14ac:dyDescent="0.25">
      <c r="A3203" t="s">
        <v>200</v>
      </c>
      <c r="B3203" t="str">
        <f>VLOOKUP(A3203,'Cód dos países'!$A$3:$C$199,2,FALSE)</f>
        <v>MNP</v>
      </c>
      <c r="C3203">
        <f>VLOOKUP(A3203,'Cód dos países'!$A$3:$C$199,3,FALSE)</f>
        <v>120</v>
      </c>
      <c r="D3203">
        <v>2003</v>
      </c>
      <c r="E3203">
        <f t="shared" si="47"/>
        <v>1202003</v>
      </c>
      <c r="F3203" s="53" t="e">
        <v>#N/A</v>
      </c>
    </row>
    <row r="3204" spans="1:6" x14ac:dyDescent="0.25">
      <c r="A3204" t="s">
        <v>203</v>
      </c>
      <c r="B3204" t="str">
        <f>VLOOKUP(A3204,'Cód dos países'!$A$3:$C$199,2,FALSE)</f>
        <v>MOZ</v>
      </c>
      <c r="C3204">
        <f>VLOOKUP(A3204,'Cód dos países'!$A$3:$C$199,3,FALSE)</f>
        <v>122</v>
      </c>
      <c r="D3204">
        <v>2003</v>
      </c>
      <c r="E3204">
        <f t="shared" si="47"/>
        <v>1222003</v>
      </c>
      <c r="F3204" s="53">
        <v>0.4375</v>
      </c>
    </row>
    <row r="3205" spans="1:6" x14ac:dyDescent="0.25">
      <c r="A3205" t="s">
        <v>205</v>
      </c>
      <c r="B3205" t="str">
        <f>VLOOKUP(A3205,'Cód dos países'!$A$3:$C$199,2,FALSE)</f>
        <v>MRT</v>
      </c>
      <c r="C3205">
        <f>VLOOKUP(A3205,'Cód dos países'!$A$3:$C$199,3,FALSE)</f>
        <v>113</v>
      </c>
      <c r="D3205">
        <v>2003</v>
      </c>
      <c r="E3205">
        <f t="shared" si="47"/>
        <v>1132003</v>
      </c>
      <c r="F3205" s="53">
        <v>0.5</v>
      </c>
    </row>
    <row r="3206" spans="1:6" x14ac:dyDescent="0.25">
      <c r="A3206" t="s">
        <v>594</v>
      </c>
      <c r="B3206" t="e">
        <f>VLOOKUP(A3206,'Cód dos países'!$A$3:$C$199,2,FALSE)</f>
        <v>#N/A</v>
      </c>
      <c r="C3206" t="e">
        <f>VLOOKUP(A3206,'Cód dos países'!$A$3:$C$199,3,FALSE)</f>
        <v>#N/A</v>
      </c>
      <c r="D3206">
        <v>2003</v>
      </c>
      <c r="E3206" t="e">
        <f t="shared" si="47"/>
        <v>#N/A</v>
      </c>
      <c r="F3206" s="53">
        <v>0.8125</v>
      </c>
    </row>
    <row r="3207" spans="1:6" x14ac:dyDescent="0.25">
      <c r="A3207" t="s">
        <v>207</v>
      </c>
      <c r="B3207" t="str">
        <f>VLOOKUP(A3207,'Cód dos países'!$A$3:$C$199,2,FALSE)</f>
        <v>MUS</v>
      </c>
      <c r="C3207">
        <f>VLOOKUP(A3207,'Cód dos países'!$A$3:$C$199,3,FALSE)</f>
        <v>114</v>
      </c>
      <c r="D3207">
        <v>2003</v>
      </c>
      <c r="E3207">
        <f t="shared" si="47"/>
        <v>1142003</v>
      </c>
      <c r="F3207" s="53">
        <v>0.875</v>
      </c>
    </row>
    <row r="3208" spans="1:6" x14ac:dyDescent="0.25">
      <c r="A3208" t="s">
        <v>209</v>
      </c>
      <c r="B3208" t="str">
        <f>VLOOKUP(A3208,'Cód dos países'!$A$3:$C$199,2,FALSE)</f>
        <v>MWI</v>
      </c>
      <c r="C3208">
        <f>VLOOKUP(A3208,'Cód dos países'!$A$3:$C$199,3,FALSE)</f>
        <v>107</v>
      </c>
      <c r="D3208">
        <v>2003</v>
      </c>
      <c r="E3208">
        <f t="shared" si="47"/>
        <v>1072003</v>
      </c>
      <c r="F3208" s="53">
        <v>0.5625</v>
      </c>
    </row>
    <row r="3209" spans="1:6" x14ac:dyDescent="0.25">
      <c r="A3209" t="s">
        <v>211</v>
      </c>
      <c r="B3209" t="str">
        <f>VLOOKUP(A3209,'Cód dos países'!$A$3:$C$199,2,FALSE)</f>
        <v>MYS</v>
      </c>
      <c r="C3209">
        <f>VLOOKUP(A3209,'Cód dos países'!$A$3:$C$199,3,FALSE)</f>
        <v>108</v>
      </c>
      <c r="D3209">
        <v>2003</v>
      </c>
      <c r="E3209">
        <f t="shared" si="47"/>
        <v>1082003</v>
      </c>
      <c r="F3209" s="53">
        <v>0.6875</v>
      </c>
    </row>
    <row r="3210" spans="1:6" x14ac:dyDescent="0.25">
      <c r="A3210" t="s">
        <v>213</v>
      </c>
      <c r="B3210" t="str">
        <f>VLOOKUP(A3210,'Cód dos países'!$A$3:$C$199,2,FALSE)</f>
        <v>NAM</v>
      </c>
      <c r="C3210">
        <f>VLOOKUP(A3210,'Cód dos países'!$A$3:$C$199,3,FALSE)</f>
        <v>124</v>
      </c>
      <c r="D3210">
        <v>2003</v>
      </c>
      <c r="E3210">
        <f t="shared" si="47"/>
        <v>1242003</v>
      </c>
      <c r="F3210" s="53">
        <v>0.625</v>
      </c>
    </row>
    <row r="3211" spans="1:6" x14ac:dyDescent="0.25">
      <c r="A3211" t="s">
        <v>215</v>
      </c>
      <c r="B3211" t="str">
        <f>VLOOKUP(A3211,'Cód dos países'!$A$3:$C$199,2,FALSE)</f>
        <v>NER</v>
      </c>
      <c r="C3211">
        <f>VLOOKUP(A3211,'Cód dos países'!$A$3:$C$199,3,FALSE)</f>
        <v>130</v>
      </c>
      <c r="D3211">
        <v>2003</v>
      </c>
      <c r="E3211">
        <f t="shared" si="47"/>
        <v>1302003</v>
      </c>
      <c r="F3211" s="53">
        <v>0.4375</v>
      </c>
    </row>
    <row r="3212" spans="1:6" x14ac:dyDescent="0.25">
      <c r="A3212" t="s">
        <v>217</v>
      </c>
      <c r="B3212" t="str">
        <f>VLOOKUP(A3212,'Cód dos países'!$A$3:$C$199,2,FALSE)</f>
        <v>NGA</v>
      </c>
      <c r="C3212">
        <f>VLOOKUP(A3212,'Cód dos países'!$A$3:$C$199,3,FALSE)</f>
        <v>131</v>
      </c>
      <c r="D3212">
        <v>2003</v>
      </c>
      <c r="E3212">
        <f t="shared" si="47"/>
        <v>1312003</v>
      </c>
      <c r="F3212" s="53">
        <v>6.25E-2</v>
      </c>
    </row>
    <row r="3213" spans="1:6" x14ac:dyDescent="0.25">
      <c r="A3213" t="s">
        <v>219</v>
      </c>
      <c r="B3213" t="str">
        <f>VLOOKUP(A3213,'Cód dos países'!$A$3:$C$199,2,FALSE)</f>
        <v>NIC</v>
      </c>
      <c r="C3213">
        <f>VLOOKUP(A3213,'Cód dos países'!$A$3:$C$199,3,FALSE)</f>
        <v>129</v>
      </c>
      <c r="D3213">
        <v>2003</v>
      </c>
      <c r="E3213">
        <f t="shared" si="47"/>
        <v>1292003</v>
      </c>
      <c r="F3213" s="53">
        <v>0.4375</v>
      </c>
    </row>
    <row r="3214" spans="1:6" x14ac:dyDescent="0.25">
      <c r="A3214" t="s">
        <v>221</v>
      </c>
      <c r="B3214" t="str">
        <f>VLOOKUP(A3214,'Cód dos países'!$A$3:$C$199,2,FALSE)</f>
        <v>NLD</v>
      </c>
      <c r="C3214">
        <f>VLOOKUP(A3214,'Cód dos países'!$A$3:$C$199,3,FALSE)</f>
        <v>127</v>
      </c>
      <c r="D3214">
        <v>2003</v>
      </c>
      <c r="E3214">
        <f t="shared" si="47"/>
        <v>1272003</v>
      </c>
      <c r="F3214" s="53">
        <v>0.9375</v>
      </c>
    </row>
    <row r="3215" spans="1:6" x14ac:dyDescent="0.25">
      <c r="A3215" t="s">
        <v>223</v>
      </c>
      <c r="B3215" t="str">
        <f>VLOOKUP(A3215,'Cód dos países'!$A$3:$C$199,2,FALSE)</f>
        <v>NOR</v>
      </c>
      <c r="C3215">
        <f>VLOOKUP(A3215,'Cód dos países'!$A$3:$C$199,3,FALSE)</f>
        <v>132</v>
      </c>
      <c r="D3215">
        <v>2003</v>
      </c>
      <c r="E3215">
        <f t="shared" si="47"/>
        <v>1322003</v>
      </c>
      <c r="F3215" s="53">
        <v>1</v>
      </c>
    </row>
    <row r="3216" spans="1:6" x14ac:dyDescent="0.25">
      <c r="A3216" t="s">
        <v>225</v>
      </c>
      <c r="B3216" t="str">
        <f>VLOOKUP(A3216,'Cód dos países'!$A$3:$C$199,2,FALSE)</f>
        <v>NPL</v>
      </c>
      <c r="C3216">
        <f>VLOOKUP(A3216,'Cód dos países'!$A$3:$C$199,3,FALSE)</f>
        <v>126</v>
      </c>
      <c r="D3216">
        <v>2003</v>
      </c>
      <c r="E3216">
        <f t="shared" si="47"/>
        <v>1262003</v>
      </c>
      <c r="F3216" s="53">
        <v>0.4375</v>
      </c>
    </row>
    <row r="3217" spans="1:6" x14ac:dyDescent="0.25">
      <c r="A3217" t="s">
        <v>227</v>
      </c>
      <c r="B3217" t="str">
        <f>VLOOKUP(A3217,'Cód dos países'!$A$3:$C$199,2,FALSE)</f>
        <v>NZL</v>
      </c>
      <c r="C3217">
        <f>VLOOKUP(A3217,'Cód dos países'!$A$3:$C$199,3,FALSE)</f>
        <v>128</v>
      </c>
      <c r="D3217">
        <v>2003</v>
      </c>
      <c r="E3217">
        <f t="shared" si="47"/>
        <v>1282003</v>
      </c>
      <c r="F3217" s="53">
        <v>0.9375</v>
      </c>
    </row>
    <row r="3218" spans="1:6" x14ac:dyDescent="0.25">
      <c r="A3218" t="s">
        <v>229</v>
      </c>
      <c r="B3218" t="str">
        <f>VLOOKUP(A3218,'Cód dos países'!$A$3:$C$199,2,FALSE)</f>
        <v>OMN</v>
      </c>
      <c r="C3218">
        <f>VLOOKUP(A3218,'Cód dos países'!$A$3:$C$199,3,FALSE)</f>
        <v>133</v>
      </c>
      <c r="D3218">
        <v>2003</v>
      </c>
      <c r="E3218">
        <f t="shared" si="47"/>
        <v>1332003</v>
      </c>
      <c r="F3218" s="53">
        <v>0.75</v>
      </c>
    </row>
    <row r="3219" spans="1:6" x14ac:dyDescent="0.25">
      <c r="A3219" t="s">
        <v>231</v>
      </c>
      <c r="B3219" t="str">
        <f>VLOOKUP(A3219,'Cód dos países'!$A$3:$C$199,2,FALSE)</f>
        <v>PAK</v>
      </c>
      <c r="C3219">
        <f>VLOOKUP(A3219,'Cód dos países'!$A$3:$C$199,3,FALSE)</f>
        <v>134</v>
      </c>
      <c r="D3219">
        <v>2003</v>
      </c>
      <c r="E3219">
        <f t="shared" si="47"/>
        <v>1342003</v>
      </c>
      <c r="F3219" s="53">
        <v>0.375</v>
      </c>
    </row>
    <row r="3220" spans="1:6" x14ac:dyDescent="0.25">
      <c r="A3220" t="s">
        <v>233</v>
      </c>
      <c r="B3220" t="str">
        <f>VLOOKUP(A3220,'Cód dos países'!$A$3:$C$199,2,FALSE)</f>
        <v>PAN</v>
      </c>
      <c r="C3220">
        <f>VLOOKUP(A3220,'Cód dos países'!$A$3:$C$199,3,FALSE)</f>
        <v>136</v>
      </c>
      <c r="D3220">
        <v>2003</v>
      </c>
      <c r="E3220">
        <f t="shared" si="47"/>
        <v>1362003</v>
      </c>
      <c r="F3220" s="53">
        <v>0.5</v>
      </c>
    </row>
    <row r="3221" spans="1:6" x14ac:dyDescent="0.25">
      <c r="A3221" t="s">
        <v>235</v>
      </c>
      <c r="B3221" t="str">
        <f>VLOOKUP(A3221,'Cód dos países'!$A$3:$C$199,2,FALSE)</f>
        <v>PER</v>
      </c>
      <c r="C3221">
        <f>VLOOKUP(A3221,'Cód dos países'!$A$3:$C$199,3,FALSE)</f>
        <v>139</v>
      </c>
      <c r="D3221">
        <v>2003</v>
      </c>
      <c r="E3221">
        <f t="shared" si="47"/>
        <v>1392003</v>
      </c>
      <c r="F3221" s="53">
        <v>0.4375</v>
      </c>
    </row>
    <row r="3222" spans="1:6" x14ac:dyDescent="0.25">
      <c r="A3222" t="s">
        <v>237</v>
      </c>
      <c r="B3222" t="str">
        <f>VLOOKUP(A3222,'Cód dos países'!$A$3:$C$199,2,FALSE)</f>
        <v>PHL</v>
      </c>
      <c r="C3222">
        <f>VLOOKUP(A3222,'Cód dos países'!$A$3:$C$199,3,FALSE)</f>
        <v>140</v>
      </c>
      <c r="D3222">
        <v>2003</v>
      </c>
      <c r="E3222">
        <f t="shared" si="47"/>
        <v>1402003</v>
      </c>
      <c r="F3222" s="53">
        <v>0.4375</v>
      </c>
    </row>
    <row r="3223" spans="1:6" x14ac:dyDescent="0.25">
      <c r="A3223" t="s">
        <v>239</v>
      </c>
      <c r="B3223" t="str">
        <f>VLOOKUP(A3223,'Cód dos países'!$A$3:$C$199,2,FALSE)</f>
        <v>PNG</v>
      </c>
      <c r="C3223">
        <f>VLOOKUP(A3223,'Cód dos países'!$A$3:$C$199,3,FALSE)</f>
        <v>137</v>
      </c>
      <c r="D3223">
        <v>2003</v>
      </c>
      <c r="E3223">
        <f t="shared" si="47"/>
        <v>1372003</v>
      </c>
      <c r="F3223" s="53">
        <v>0.25</v>
      </c>
    </row>
    <row r="3224" spans="1:6" x14ac:dyDescent="0.25">
      <c r="A3224" t="s">
        <v>241</v>
      </c>
      <c r="B3224" t="str">
        <f>VLOOKUP(A3224,'Cód dos países'!$A$3:$C$199,2,FALSE)</f>
        <v>POL</v>
      </c>
      <c r="C3224">
        <f>VLOOKUP(A3224,'Cód dos países'!$A$3:$C$199,3,FALSE)</f>
        <v>141</v>
      </c>
      <c r="D3224">
        <v>2003</v>
      </c>
      <c r="E3224">
        <f t="shared" si="47"/>
        <v>1412003</v>
      </c>
      <c r="F3224" s="53">
        <v>0.75</v>
      </c>
    </row>
    <row r="3225" spans="1:6" x14ac:dyDescent="0.25">
      <c r="A3225" t="s">
        <v>595</v>
      </c>
      <c r="B3225" t="e">
        <f>VLOOKUP(A3225,'Cód dos países'!$A$3:$C$199,2,FALSE)</f>
        <v>#N/A</v>
      </c>
      <c r="C3225" t="e">
        <f>VLOOKUP(A3225,'Cód dos países'!$A$3:$C$199,3,FALSE)</f>
        <v>#N/A</v>
      </c>
      <c r="D3225">
        <v>2003</v>
      </c>
      <c r="E3225" t="e">
        <f t="shared" si="47"/>
        <v>#N/A</v>
      </c>
      <c r="F3225" s="53">
        <v>0.75</v>
      </c>
    </row>
    <row r="3226" spans="1:6" x14ac:dyDescent="0.25">
      <c r="A3226" t="s">
        <v>431</v>
      </c>
      <c r="B3226" t="str">
        <f>VLOOKUP(A3226,'Cód dos países'!$A$3:$C$199,2,FALSE)</f>
        <v>PRK</v>
      </c>
      <c r="C3226">
        <f>VLOOKUP(A3226,'Cód dos países'!$A$3:$C$199,3,FALSE)</f>
        <v>91</v>
      </c>
      <c r="D3226">
        <v>2003</v>
      </c>
      <c r="E3226">
        <f t="shared" si="47"/>
        <v>912003</v>
      </c>
      <c r="F3226" s="53">
        <v>0.5</v>
      </c>
    </row>
    <row r="3227" spans="1:6" x14ac:dyDescent="0.25">
      <c r="A3227" t="s">
        <v>244</v>
      </c>
      <c r="B3227" t="str">
        <f>VLOOKUP(A3227,'Cód dos países'!$A$3:$C$199,2,FALSE)</f>
        <v>PRT</v>
      </c>
      <c r="C3227">
        <f>VLOOKUP(A3227,'Cód dos países'!$A$3:$C$199,3,FALSE)</f>
        <v>142</v>
      </c>
      <c r="D3227">
        <v>2003</v>
      </c>
      <c r="E3227">
        <f t="shared" si="47"/>
        <v>1422003</v>
      </c>
      <c r="F3227" s="53">
        <v>0.9375</v>
      </c>
    </row>
    <row r="3228" spans="1:6" x14ac:dyDescent="0.25">
      <c r="A3228" t="s">
        <v>246</v>
      </c>
      <c r="B3228" t="str">
        <f>VLOOKUP(A3228,'Cód dos países'!$A$3:$C$199,2,FALSE)</f>
        <v>PRY</v>
      </c>
      <c r="C3228">
        <f>VLOOKUP(A3228,'Cód dos países'!$A$3:$C$199,3,FALSE)</f>
        <v>138</v>
      </c>
      <c r="D3228">
        <v>2003</v>
      </c>
      <c r="E3228">
        <f t="shared" si="47"/>
        <v>1382003</v>
      </c>
      <c r="F3228" s="53">
        <v>0.3125</v>
      </c>
    </row>
    <row r="3229" spans="1:6" x14ac:dyDescent="0.25">
      <c r="A3229" t="s">
        <v>248</v>
      </c>
      <c r="B3229" t="str">
        <f>VLOOKUP(A3229,'Cód dos países'!$A$3:$C$199,2,FALSE)</f>
        <v>QAT</v>
      </c>
      <c r="C3229">
        <f>VLOOKUP(A3229,'Cód dos países'!$A$3:$C$199,3,FALSE)</f>
        <v>143</v>
      </c>
      <c r="D3229">
        <v>2003</v>
      </c>
      <c r="E3229">
        <f t="shared" si="47"/>
        <v>1432003</v>
      </c>
      <c r="F3229" s="53">
        <v>0.75</v>
      </c>
    </row>
    <row r="3230" spans="1:6" x14ac:dyDescent="0.25">
      <c r="A3230" t="s">
        <v>596</v>
      </c>
      <c r="B3230" t="e">
        <f>VLOOKUP(A3230,'Cód dos países'!$A$3:$C$199,2,FALSE)</f>
        <v>#N/A</v>
      </c>
      <c r="C3230" t="e">
        <f>VLOOKUP(A3230,'Cód dos países'!$A$3:$C$199,3,FALSE)</f>
        <v>#N/A</v>
      </c>
      <c r="D3230">
        <v>2003</v>
      </c>
      <c r="E3230" t="e">
        <f t="shared" si="47"/>
        <v>#N/A</v>
      </c>
      <c r="F3230" s="53" t="e">
        <v>#N/A</v>
      </c>
    </row>
    <row r="3231" spans="1:6" x14ac:dyDescent="0.25">
      <c r="A3231" t="s">
        <v>250</v>
      </c>
      <c r="B3231" t="str">
        <f>VLOOKUP(A3231,'Cód dos países'!$A$3:$C$199,2,FALSE)</f>
        <v>ROM</v>
      </c>
      <c r="C3231">
        <f>VLOOKUP(A3231,'Cód dos países'!$A$3:$C$199,3,FALSE)</f>
        <v>144</v>
      </c>
      <c r="D3231">
        <v>2003</v>
      </c>
      <c r="E3231">
        <f t="shared" si="47"/>
        <v>1442003</v>
      </c>
      <c r="F3231" s="53">
        <v>0.625</v>
      </c>
    </row>
    <row r="3232" spans="1:6" x14ac:dyDescent="0.25">
      <c r="A3232" t="s">
        <v>251</v>
      </c>
      <c r="B3232" t="str">
        <f>VLOOKUP(A3232,'Cód dos países'!$A$3:$C$199,2,FALSE)</f>
        <v>RUS</v>
      </c>
      <c r="C3232">
        <f>VLOOKUP(A3232,'Cód dos países'!$A$3:$C$199,3,FALSE)</f>
        <v>145</v>
      </c>
      <c r="D3232">
        <v>2003</v>
      </c>
      <c r="E3232">
        <f t="shared" si="47"/>
        <v>1452003</v>
      </c>
      <c r="F3232" s="53">
        <v>0.3125</v>
      </c>
    </row>
    <row r="3233" spans="1:6" x14ac:dyDescent="0.25">
      <c r="A3233" t="s">
        <v>253</v>
      </c>
      <c r="B3233" t="str">
        <f>VLOOKUP(A3233,'Cód dos países'!$A$3:$C$199,2,FALSE)</f>
        <v>RWA</v>
      </c>
      <c r="C3233">
        <f>VLOOKUP(A3233,'Cód dos países'!$A$3:$C$199,3,FALSE)</f>
        <v>146</v>
      </c>
      <c r="D3233">
        <v>2003</v>
      </c>
      <c r="E3233">
        <f t="shared" si="47"/>
        <v>1462003</v>
      </c>
      <c r="F3233" s="53">
        <v>0.3125</v>
      </c>
    </row>
    <row r="3234" spans="1:6" x14ac:dyDescent="0.25">
      <c r="A3234" t="s">
        <v>365</v>
      </c>
      <c r="B3234" t="str">
        <f>VLOOKUP(A3234,'Cód dos países'!$A$3:$C$199,2,FALSE)</f>
        <v>SAM</v>
      </c>
      <c r="C3234">
        <f>VLOOKUP(A3234,'Cód dos países'!$A$3:$C$199,3,FALSE)</f>
        <v>147</v>
      </c>
      <c r="D3234">
        <v>2003</v>
      </c>
      <c r="E3234">
        <f t="shared" si="47"/>
        <v>1472003</v>
      </c>
      <c r="F3234" s="53">
        <v>0.875</v>
      </c>
    </row>
    <row r="3235" spans="1:6" x14ac:dyDescent="0.25">
      <c r="A3235" t="s">
        <v>255</v>
      </c>
      <c r="B3235" t="str">
        <f>VLOOKUP(A3235,'Cód dos países'!$A$3:$C$199,2,FALSE)</f>
        <v>SAU</v>
      </c>
      <c r="C3235">
        <f>VLOOKUP(A3235,'Cód dos países'!$A$3:$C$199,3,FALSE)</f>
        <v>150</v>
      </c>
      <c r="D3235">
        <v>2003</v>
      </c>
      <c r="E3235">
        <f t="shared" si="47"/>
        <v>1502003</v>
      </c>
      <c r="F3235" s="53">
        <v>0.6875</v>
      </c>
    </row>
    <row r="3236" spans="1:6" x14ac:dyDescent="0.25">
      <c r="A3236" t="s">
        <v>257</v>
      </c>
      <c r="B3236" t="str">
        <f>VLOOKUP(A3236,'Cód dos países'!$A$3:$C$199,2,FALSE)</f>
        <v>SDN</v>
      </c>
      <c r="C3236">
        <f>VLOOKUP(A3236,'Cód dos países'!$A$3:$C$199,3,FALSE)</f>
        <v>166</v>
      </c>
      <c r="D3236">
        <v>2003</v>
      </c>
      <c r="E3236">
        <f t="shared" si="47"/>
        <v>1662003</v>
      </c>
      <c r="F3236" s="53">
        <v>0.3125</v>
      </c>
    </row>
    <row r="3237" spans="1:6" x14ac:dyDescent="0.25">
      <c r="A3237" t="s">
        <v>259</v>
      </c>
      <c r="B3237" t="str">
        <f>VLOOKUP(A3237,'Cód dos países'!$A$3:$C$199,2,FALSE)</f>
        <v>SEN</v>
      </c>
      <c r="C3237">
        <f>VLOOKUP(A3237,'Cód dos países'!$A$3:$C$199,3,FALSE)</f>
        <v>151</v>
      </c>
      <c r="D3237">
        <v>2003</v>
      </c>
      <c r="E3237">
        <f t="shared" si="47"/>
        <v>1512003</v>
      </c>
      <c r="F3237" s="53">
        <v>0.5625</v>
      </c>
    </row>
    <row r="3238" spans="1:6" x14ac:dyDescent="0.25">
      <c r="A3238" t="s">
        <v>261</v>
      </c>
      <c r="B3238" t="str">
        <f>VLOOKUP(A3238,'Cód dos países'!$A$3:$C$199,2,FALSE)</f>
        <v>SGP</v>
      </c>
      <c r="C3238">
        <f>VLOOKUP(A3238,'Cód dos países'!$A$3:$C$199,3,FALSE)</f>
        <v>155</v>
      </c>
      <c r="D3238">
        <v>2003</v>
      </c>
      <c r="E3238">
        <f t="shared" si="47"/>
        <v>1552003</v>
      </c>
      <c r="F3238" s="53">
        <v>0.875</v>
      </c>
    </row>
    <row r="3239" spans="1:6" x14ac:dyDescent="0.25">
      <c r="A3239" t="s">
        <v>263</v>
      </c>
      <c r="B3239" t="str">
        <f>VLOOKUP(A3239,'Cód dos países'!$A$3:$C$199,2,FALSE)</f>
        <v>SLB</v>
      </c>
      <c r="C3239">
        <f>VLOOKUP(A3239,'Cód dos países'!$A$3:$C$199,3,FALSE)</f>
        <v>158</v>
      </c>
      <c r="D3239">
        <v>2003</v>
      </c>
      <c r="E3239">
        <f t="shared" si="47"/>
        <v>1582003</v>
      </c>
      <c r="F3239" s="53" t="e">
        <v>#N/A</v>
      </c>
    </row>
    <row r="3240" spans="1:6" x14ac:dyDescent="0.25">
      <c r="A3240" t="s">
        <v>265</v>
      </c>
      <c r="B3240" t="str">
        <f>VLOOKUP(A3240,'Cód dos países'!$A$3:$C$199,2,FALSE)</f>
        <v>SLE</v>
      </c>
      <c r="C3240">
        <f>VLOOKUP(A3240,'Cód dos países'!$A$3:$C$199,3,FALSE)</f>
        <v>154</v>
      </c>
      <c r="D3240">
        <v>2003</v>
      </c>
      <c r="E3240">
        <f t="shared" si="47"/>
        <v>1542003</v>
      </c>
      <c r="F3240" s="53">
        <v>0.3125</v>
      </c>
    </row>
    <row r="3241" spans="1:6" x14ac:dyDescent="0.25">
      <c r="A3241" t="s">
        <v>267</v>
      </c>
      <c r="B3241" t="str">
        <f>VLOOKUP(A3241,'Cód dos países'!$A$3:$C$199,2,FALSE)</f>
        <v>SLV</v>
      </c>
      <c r="C3241">
        <f>VLOOKUP(A3241,'Cód dos países'!$A$3:$C$199,3,FALSE)</f>
        <v>53</v>
      </c>
      <c r="D3241">
        <v>2003</v>
      </c>
      <c r="E3241">
        <f t="shared" si="47"/>
        <v>532003</v>
      </c>
      <c r="F3241" s="53">
        <v>0.4375</v>
      </c>
    </row>
    <row r="3242" spans="1:6" x14ac:dyDescent="0.25">
      <c r="A3242" t="s">
        <v>269</v>
      </c>
      <c r="B3242" t="str">
        <f>VLOOKUP(A3242,'Cód dos países'!$A$3:$C$199,2,FALSE)</f>
        <v>SOM</v>
      </c>
      <c r="C3242">
        <f>VLOOKUP(A3242,'Cód dos países'!$A$3:$C$199,3,FALSE)</f>
        <v>159</v>
      </c>
      <c r="D3242">
        <v>2003</v>
      </c>
      <c r="E3242">
        <f t="shared" si="47"/>
        <v>1592003</v>
      </c>
      <c r="F3242" s="53">
        <v>0.125</v>
      </c>
    </row>
    <row r="3243" spans="1:6" x14ac:dyDescent="0.25">
      <c r="A3243" t="s">
        <v>272</v>
      </c>
      <c r="B3243" t="str">
        <f>VLOOKUP(A3243,'Cód dos países'!$A$3:$C$199,2,FALSE)</f>
        <v>STP</v>
      </c>
      <c r="C3243">
        <f>VLOOKUP(A3243,'Cód dos países'!$A$3:$C$199,3,FALSE)</f>
        <v>149</v>
      </c>
      <c r="D3243">
        <v>2003</v>
      </c>
      <c r="E3243">
        <f t="shared" si="47"/>
        <v>1492003</v>
      </c>
      <c r="F3243" s="53">
        <v>0.5</v>
      </c>
    </row>
    <row r="3244" spans="1:6" x14ac:dyDescent="0.25">
      <c r="A3244" t="s">
        <v>274</v>
      </c>
      <c r="B3244" t="str">
        <f>VLOOKUP(A3244,'Cód dos países'!$A$3:$C$199,2,FALSE)</f>
        <v>SUR</v>
      </c>
      <c r="C3244">
        <f>VLOOKUP(A3244,'Cód dos países'!$A$3:$C$199,3,FALSE)</f>
        <v>167</v>
      </c>
      <c r="D3244">
        <v>2003</v>
      </c>
      <c r="E3244">
        <f t="shared" si="47"/>
        <v>1672003</v>
      </c>
      <c r="F3244" s="53">
        <v>0.5625</v>
      </c>
    </row>
    <row r="3245" spans="1:6" x14ac:dyDescent="0.25">
      <c r="A3245" t="s">
        <v>276</v>
      </c>
      <c r="B3245" t="str">
        <f>VLOOKUP(A3245,'Cód dos países'!$A$3:$C$199,2,FALSE)</f>
        <v>SVK</v>
      </c>
      <c r="C3245">
        <f>VLOOKUP(A3245,'Cód dos países'!$A$3:$C$199,3,FALSE)</f>
        <v>156</v>
      </c>
      <c r="D3245">
        <v>2003</v>
      </c>
      <c r="E3245">
        <f t="shared" si="47"/>
        <v>1562003</v>
      </c>
      <c r="F3245" s="53">
        <v>0.75</v>
      </c>
    </row>
    <row r="3246" spans="1:6" x14ac:dyDescent="0.25">
      <c r="A3246" t="s">
        <v>278</v>
      </c>
      <c r="B3246" t="str">
        <f>VLOOKUP(A3246,'Cód dos países'!$A$3:$C$199,2,FALSE)</f>
        <v>SVN</v>
      </c>
      <c r="C3246">
        <f>VLOOKUP(A3246,'Cód dos países'!$A$3:$C$199,3,FALSE)</f>
        <v>157</v>
      </c>
      <c r="D3246">
        <v>2003</v>
      </c>
      <c r="E3246">
        <f t="shared" ref="E3246:E3309" si="48">C3246*10000+D3246</f>
        <v>1572003</v>
      </c>
      <c r="F3246" s="53">
        <v>0.875</v>
      </c>
    </row>
    <row r="3247" spans="1:6" x14ac:dyDescent="0.25">
      <c r="A3247" t="s">
        <v>280</v>
      </c>
      <c r="B3247" t="str">
        <f>VLOOKUP(A3247,'Cód dos países'!$A$3:$C$199,2,FALSE)</f>
        <v>SWE</v>
      </c>
      <c r="C3247">
        <f>VLOOKUP(A3247,'Cód dos países'!$A$3:$C$199,3,FALSE)</f>
        <v>169</v>
      </c>
      <c r="D3247">
        <v>2003</v>
      </c>
      <c r="E3247">
        <f t="shared" si="48"/>
        <v>1692003</v>
      </c>
      <c r="F3247" s="53">
        <v>1</v>
      </c>
    </row>
    <row r="3248" spans="1:6" x14ac:dyDescent="0.25">
      <c r="A3248" t="s">
        <v>282</v>
      </c>
      <c r="B3248" t="str">
        <f>VLOOKUP(A3248,'Cód dos países'!$A$3:$C$199,2,FALSE)</f>
        <v>SWZ</v>
      </c>
      <c r="C3248">
        <f>VLOOKUP(A3248,'Cód dos países'!$A$3:$C$199,3,FALSE)</f>
        <v>168</v>
      </c>
      <c r="D3248">
        <v>2003</v>
      </c>
      <c r="E3248">
        <f t="shared" si="48"/>
        <v>1682003</v>
      </c>
      <c r="F3248" s="53">
        <v>0.375</v>
      </c>
    </row>
    <row r="3249" spans="1:6" x14ac:dyDescent="0.25">
      <c r="A3249" t="s">
        <v>284</v>
      </c>
      <c r="B3249" t="str">
        <f>VLOOKUP(A3249,'Cód dos países'!$A$3:$C$199,2,FALSE)</f>
        <v>SYC</v>
      </c>
      <c r="C3249">
        <f>VLOOKUP(A3249,'Cód dos países'!$A$3:$C$199,3,FALSE)</f>
        <v>153</v>
      </c>
      <c r="D3249">
        <v>2003</v>
      </c>
      <c r="E3249">
        <f t="shared" si="48"/>
        <v>1532003</v>
      </c>
      <c r="F3249" s="53">
        <v>0.8125</v>
      </c>
    </row>
    <row r="3250" spans="1:6" x14ac:dyDescent="0.25">
      <c r="A3250" t="s">
        <v>286</v>
      </c>
      <c r="B3250" t="str">
        <f>VLOOKUP(A3250,'Cód dos países'!$A$3:$C$199,2,FALSE)</f>
        <v>SYR</v>
      </c>
      <c r="C3250">
        <f>VLOOKUP(A3250,'Cód dos países'!$A$3:$C$199,3,FALSE)</f>
        <v>171</v>
      </c>
      <c r="D3250">
        <v>2003</v>
      </c>
      <c r="E3250">
        <f t="shared" si="48"/>
        <v>1712003</v>
      </c>
      <c r="F3250" s="53">
        <v>0.5625</v>
      </c>
    </row>
    <row r="3251" spans="1:6" x14ac:dyDescent="0.25">
      <c r="A3251" t="s">
        <v>288</v>
      </c>
      <c r="B3251" t="str">
        <f>VLOOKUP(A3251,'Cód dos países'!$A$3:$C$199,2,FALSE)</f>
        <v>TCD</v>
      </c>
      <c r="C3251">
        <f>VLOOKUP(A3251,'Cód dos países'!$A$3:$C$199,3,FALSE)</f>
        <v>34</v>
      </c>
      <c r="D3251">
        <v>2003</v>
      </c>
      <c r="E3251">
        <f t="shared" si="48"/>
        <v>342003</v>
      </c>
      <c r="F3251" s="53">
        <v>0.25</v>
      </c>
    </row>
    <row r="3252" spans="1:6" x14ac:dyDescent="0.25">
      <c r="A3252" t="s">
        <v>290</v>
      </c>
      <c r="B3252" t="str">
        <f>VLOOKUP(A3252,'Cód dos países'!$A$3:$C$199,2,FALSE)</f>
        <v>TGO</v>
      </c>
      <c r="C3252">
        <f>VLOOKUP(A3252,'Cód dos países'!$A$3:$C$199,3,FALSE)</f>
        <v>177</v>
      </c>
      <c r="D3252">
        <v>2003</v>
      </c>
      <c r="E3252">
        <f t="shared" si="48"/>
        <v>1772003</v>
      </c>
      <c r="F3252" s="53">
        <v>0.375</v>
      </c>
    </row>
    <row r="3253" spans="1:6" x14ac:dyDescent="0.25">
      <c r="A3253" t="s">
        <v>292</v>
      </c>
      <c r="B3253" t="str">
        <f>VLOOKUP(A3253,'Cód dos países'!$A$3:$C$199,2,FALSE)</f>
        <v>THA</v>
      </c>
      <c r="C3253">
        <f>VLOOKUP(A3253,'Cód dos países'!$A$3:$C$199,3,FALSE)</f>
        <v>175</v>
      </c>
      <c r="D3253">
        <v>2003</v>
      </c>
      <c r="E3253">
        <f t="shared" si="48"/>
        <v>1752003</v>
      </c>
      <c r="F3253" s="53">
        <v>0.6875</v>
      </c>
    </row>
    <row r="3254" spans="1:6" x14ac:dyDescent="0.25">
      <c r="A3254" t="s">
        <v>294</v>
      </c>
      <c r="B3254" t="str">
        <f>VLOOKUP(A3254,'Cód dos países'!$A$3:$C$199,2,FALSE)</f>
        <v>TJK</v>
      </c>
      <c r="C3254">
        <f>VLOOKUP(A3254,'Cód dos países'!$A$3:$C$199,3,FALSE)</f>
        <v>173</v>
      </c>
      <c r="D3254">
        <v>2003</v>
      </c>
      <c r="E3254">
        <f t="shared" si="48"/>
        <v>1732003</v>
      </c>
      <c r="F3254" s="53">
        <v>0.375</v>
      </c>
    </row>
    <row r="3255" spans="1:6" x14ac:dyDescent="0.25">
      <c r="A3255" t="s">
        <v>296</v>
      </c>
      <c r="B3255" t="str">
        <f>VLOOKUP(A3255,'Cód dos países'!$A$3:$C$199,2,FALSE)</f>
        <v>TKM</v>
      </c>
      <c r="C3255">
        <f>VLOOKUP(A3255,'Cód dos países'!$A$3:$C$199,3,FALSE)</f>
        <v>182</v>
      </c>
      <c r="D3255">
        <v>2003</v>
      </c>
      <c r="E3255">
        <f t="shared" si="48"/>
        <v>1822003</v>
      </c>
      <c r="F3255" s="53">
        <v>0.375</v>
      </c>
    </row>
    <row r="3256" spans="1:6" x14ac:dyDescent="0.25">
      <c r="A3256" t="s">
        <v>423</v>
      </c>
      <c r="B3256" t="str">
        <f>VLOOKUP(A3256,'Cód dos países'!$A$3:$C$199,2,FALSE)</f>
        <v>TMP</v>
      </c>
      <c r="C3256">
        <f>VLOOKUP(A3256,'Cód dos países'!$A$3:$C$199,3,FALSE)</f>
        <v>176</v>
      </c>
      <c r="D3256">
        <v>2003</v>
      </c>
      <c r="E3256">
        <f t="shared" si="48"/>
        <v>1762003</v>
      </c>
      <c r="F3256" s="53">
        <v>0.375</v>
      </c>
    </row>
    <row r="3257" spans="1:6" x14ac:dyDescent="0.25">
      <c r="A3257" t="s">
        <v>371</v>
      </c>
      <c r="B3257" t="str">
        <f>VLOOKUP(A3257,'Cód dos países'!$A$3:$C$199,2,FALSE)</f>
        <v>TON</v>
      </c>
      <c r="C3257">
        <f>VLOOKUP(A3257,'Cód dos países'!$A$3:$C$199,3,FALSE)</f>
        <v>178</v>
      </c>
      <c r="D3257">
        <v>2003</v>
      </c>
      <c r="E3257">
        <f t="shared" si="48"/>
        <v>1782003</v>
      </c>
      <c r="F3257" s="53" t="e">
        <v>#N/A</v>
      </c>
    </row>
    <row r="3258" spans="1:6" x14ac:dyDescent="0.25">
      <c r="A3258" t="s">
        <v>298</v>
      </c>
      <c r="B3258" t="str">
        <f>VLOOKUP(A3258,'Cód dos países'!$A$3:$C$199,2,FALSE)</f>
        <v>TTO</v>
      </c>
      <c r="C3258">
        <f>VLOOKUP(A3258,'Cód dos países'!$A$3:$C$199,3,FALSE)</f>
        <v>179</v>
      </c>
      <c r="D3258">
        <v>2003</v>
      </c>
      <c r="E3258">
        <f t="shared" si="48"/>
        <v>1792003</v>
      </c>
      <c r="F3258" s="53">
        <v>0.625</v>
      </c>
    </row>
    <row r="3259" spans="1:6" x14ac:dyDescent="0.25">
      <c r="A3259" t="s">
        <v>300</v>
      </c>
      <c r="B3259" t="str">
        <f>VLOOKUP(A3259,'Cód dos países'!$A$3:$C$199,2,FALSE)</f>
        <v>TUN</v>
      </c>
      <c r="C3259">
        <f>VLOOKUP(A3259,'Cód dos países'!$A$3:$C$199,3,FALSE)</f>
        <v>180</v>
      </c>
      <c r="D3259">
        <v>2003</v>
      </c>
      <c r="E3259">
        <f t="shared" si="48"/>
        <v>1802003</v>
      </c>
      <c r="F3259" s="53">
        <v>0.625</v>
      </c>
    </row>
    <row r="3260" spans="1:6" x14ac:dyDescent="0.25">
      <c r="A3260" t="s">
        <v>302</v>
      </c>
      <c r="B3260" t="str">
        <f>VLOOKUP(A3260,'Cód dos países'!$A$3:$C$199,2,FALSE)</f>
        <v>TUR</v>
      </c>
      <c r="C3260">
        <f>VLOOKUP(A3260,'Cód dos países'!$A$3:$C$199,3,FALSE)</f>
        <v>181</v>
      </c>
      <c r="D3260">
        <v>2003</v>
      </c>
      <c r="E3260">
        <f t="shared" si="48"/>
        <v>1812003</v>
      </c>
      <c r="F3260" s="53">
        <v>0.625</v>
      </c>
    </row>
    <row r="3261" spans="1:6" x14ac:dyDescent="0.25">
      <c r="A3261" t="s">
        <v>372</v>
      </c>
      <c r="B3261" t="str">
        <f>VLOOKUP(A3261,'Cód dos países'!$A$3:$C$199,2,FALSE)</f>
        <v>TUV</v>
      </c>
      <c r="C3261">
        <f>VLOOKUP(A3261,'Cód dos países'!$A$3:$C$199,3,FALSE)</f>
        <v>183</v>
      </c>
      <c r="D3261">
        <v>2003</v>
      </c>
      <c r="E3261">
        <f t="shared" si="48"/>
        <v>1832003</v>
      </c>
      <c r="F3261" s="53" t="e">
        <v>#N/A</v>
      </c>
    </row>
    <row r="3262" spans="1:6" x14ac:dyDescent="0.25">
      <c r="A3262" t="s">
        <v>304</v>
      </c>
      <c r="B3262" t="str">
        <f>VLOOKUP(A3262,'Cód dos países'!$A$3:$C$199,2,FALSE)</f>
        <v>TWN</v>
      </c>
      <c r="C3262">
        <f>VLOOKUP(A3262,'Cód dos países'!$A$3:$C$199,3,FALSE)</f>
        <v>172</v>
      </c>
      <c r="D3262">
        <v>2003</v>
      </c>
      <c r="E3262">
        <f t="shared" si="48"/>
        <v>1722003</v>
      </c>
      <c r="F3262" s="53">
        <v>0.75</v>
      </c>
    </row>
    <row r="3263" spans="1:6" x14ac:dyDescent="0.25">
      <c r="A3263" t="s">
        <v>306</v>
      </c>
      <c r="B3263" t="str">
        <f>VLOOKUP(A3263,'Cód dos países'!$A$3:$C$199,2,FALSE)</f>
        <v>TZA</v>
      </c>
      <c r="C3263">
        <f>VLOOKUP(A3263,'Cód dos países'!$A$3:$C$199,3,FALSE)</f>
        <v>174</v>
      </c>
      <c r="D3263">
        <v>2003</v>
      </c>
      <c r="E3263">
        <f t="shared" si="48"/>
        <v>1742003</v>
      </c>
      <c r="F3263" s="53">
        <v>0.5</v>
      </c>
    </row>
    <row r="3264" spans="1:6" x14ac:dyDescent="0.25">
      <c r="A3264" t="s">
        <v>308</v>
      </c>
      <c r="B3264" t="str">
        <f>VLOOKUP(A3264,'Cód dos países'!$A$3:$C$199,2,FALSE)</f>
        <v>UGA</v>
      </c>
      <c r="C3264">
        <f>VLOOKUP(A3264,'Cód dos países'!$A$3:$C$199,3,FALSE)</f>
        <v>184</v>
      </c>
      <c r="D3264">
        <v>2003</v>
      </c>
      <c r="E3264">
        <f t="shared" si="48"/>
        <v>1842003</v>
      </c>
      <c r="F3264" s="53">
        <v>0.5</v>
      </c>
    </row>
    <row r="3265" spans="1:6" x14ac:dyDescent="0.25">
      <c r="A3265" t="s">
        <v>310</v>
      </c>
      <c r="B3265" t="str">
        <f>VLOOKUP(A3265,'Cód dos países'!$A$3:$C$199,2,FALSE)</f>
        <v>UKR</v>
      </c>
      <c r="C3265">
        <f>VLOOKUP(A3265,'Cód dos países'!$A$3:$C$199,3,FALSE)</f>
        <v>185</v>
      </c>
      <c r="D3265">
        <v>2003</v>
      </c>
      <c r="E3265">
        <f t="shared" si="48"/>
        <v>1852003</v>
      </c>
      <c r="F3265" s="53">
        <v>0.3125</v>
      </c>
    </row>
    <row r="3266" spans="1:6" x14ac:dyDescent="0.25">
      <c r="A3266" t="s">
        <v>312</v>
      </c>
      <c r="B3266" t="str">
        <f>VLOOKUP(A3266,'Cód dos países'!$A$3:$C$199,2,FALSE)</f>
        <v>URY</v>
      </c>
      <c r="C3266">
        <f>VLOOKUP(A3266,'Cód dos países'!$A$3:$C$199,3,FALSE)</f>
        <v>189</v>
      </c>
      <c r="D3266">
        <v>2003</v>
      </c>
      <c r="E3266">
        <f t="shared" si="48"/>
        <v>1892003</v>
      </c>
      <c r="F3266" s="53">
        <v>0.6875</v>
      </c>
    </row>
    <row r="3267" spans="1:6" x14ac:dyDescent="0.25">
      <c r="A3267" t="s">
        <v>314</v>
      </c>
      <c r="B3267" t="str">
        <f>VLOOKUP(A3267,'Cód dos países'!$A$3:$C$199,2,FALSE)</f>
        <v>USA</v>
      </c>
      <c r="C3267">
        <f>VLOOKUP(A3267,'Cód dos países'!$A$3:$C$199,3,FALSE)</f>
        <v>188</v>
      </c>
      <c r="D3267">
        <v>2003</v>
      </c>
      <c r="E3267">
        <f t="shared" si="48"/>
        <v>1882003</v>
      </c>
      <c r="F3267" s="53">
        <v>0.875</v>
      </c>
    </row>
    <row r="3268" spans="1:6" x14ac:dyDescent="0.25">
      <c r="A3268" t="s">
        <v>316</v>
      </c>
      <c r="B3268" t="str">
        <f>VLOOKUP(A3268,'Cód dos países'!$A$3:$C$199,2,FALSE)</f>
        <v>UZB</v>
      </c>
      <c r="C3268">
        <f>VLOOKUP(A3268,'Cód dos países'!$A$3:$C$199,3,FALSE)</f>
        <v>190</v>
      </c>
      <c r="D3268">
        <v>2003</v>
      </c>
      <c r="E3268">
        <f t="shared" si="48"/>
        <v>1902003</v>
      </c>
      <c r="F3268" s="53">
        <v>0.25</v>
      </c>
    </row>
    <row r="3269" spans="1:6" x14ac:dyDescent="0.25">
      <c r="A3269" t="s">
        <v>369</v>
      </c>
      <c r="B3269" t="str">
        <f>VLOOKUP(A3269,'Cód dos países'!$A$3:$C$199,2,FALSE)</f>
        <v>VCT</v>
      </c>
      <c r="C3269">
        <f>VLOOKUP(A3269,'Cód dos países'!$A$3:$C$199,3,FALSE)</f>
        <v>165</v>
      </c>
      <c r="D3269">
        <v>2003</v>
      </c>
      <c r="E3269">
        <f t="shared" si="48"/>
        <v>1652003</v>
      </c>
      <c r="F3269" s="53" t="e">
        <v>#N/A</v>
      </c>
    </row>
    <row r="3270" spans="1:6" x14ac:dyDescent="0.25">
      <c r="A3270" t="s">
        <v>318</v>
      </c>
      <c r="B3270" t="str">
        <f>VLOOKUP(A3270,'Cód dos países'!$A$3:$C$199,2,FALSE)</f>
        <v>VEN</v>
      </c>
      <c r="C3270">
        <f>VLOOKUP(A3270,'Cód dos países'!$A$3:$C$199,3,FALSE)</f>
        <v>192</v>
      </c>
      <c r="D3270">
        <v>2003</v>
      </c>
      <c r="E3270">
        <f t="shared" si="48"/>
        <v>1922003</v>
      </c>
      <c r="F3270" s="53">
        <v>0.3125</v>
      </c>
    </row>
    <row r="3271" spans="1:6" x14ac:dyDescent="0.25">
      <c r="A3271" t="s">
        <v>597</v>
      </c>
      <c r="B3271" t="e">
        <f>VLOOKUP(A3271,'Cód dos países'!$A$3:$C$199,2,FALSE)</f>
        <v>#N/A</v>
      </c>
      <c r="C3271" t="e">
        <f>VLOOKUP(A3271,'Cód dos países'!$A$3:$C$199,3,FALSE)</f>
        <v>#N/A</v>
      </c>
      <c r="D3271">
        <v>2003</v>
      </c>
      <c r="E3271" t="e">
        <f t="shared" si="48"/>
        <v>#N/A</v>
      </c>
      <c r="F3271" s="53" t="e">
        <v>#N/A</v>
      </c>
    </row>
    <row r="3272" spans="1:6" x14ac:dyDescent="0.25">
      <c r="A3272" t="s">
        <v>320</v>
      </c>
      <c r="B3272" t="str">
        <f>VLOOKUP(A3272,'Cód dos países'!$A$3:$C$199,2,FALSE)</f>
        <v>VNM</v>
      </c>
      <c r="C3272">
        <f>VLOOKUP(A3272,'Cód dos países'!$A$3:$C$199,3,FALSE)</f>
        <v>193</v>
      </c>
      <c r="D3272">
        <v>2003</v>
      </c>
      <c r="E3272">
        <f t="shared" si="48"/>
        <v>1932003</v>
      </c>
      <c r="F3272" s="53">
        <v>0.5625</v>
      </c>
    </row>
    <row r="3273" spans="1:6" x14ac:dyDescent="0.25">
      <c r="A3273" t="s">
        <v>322</v>
      </c>
      <c r="B3273" t="str">
        <f>VLOOKUP(A3273,'Cód dos países'!$A$3:$C$199,2,FALSE)</f>
        <v>VUT</v>
      </c>
      <c r="C3273">
        <f>VLOOKUP(A3273,'Cód dos países'!$A$3:$C$199,3,FALSE)</f>
        <v>191</v>
      </c>
      <c r="D3273">
        <v>2003</v>
      </c>
      <c r="E3273">
        <f t="shared" si="48"/>
        <v>1912003</v>
      </c>
      <c r="F3273" s="53" t="e">
        <v>#N/A</v>
      </c>
    </row>
    <row r="3274" spans="1:6" x14ac:dyDescent="0.25">
      <c r="A3274" t="s">
        <v>598</v>
      </c>
      <c r="B3274" t="e">
        <f>VLOOKUP(A3274,'Cód dos países'!$A$3:$C$199,2,FALSE)</f>
        <v>#N/A</v>
      </c>
      <c r="C3274" t="e">
        <f>VLOOKUP(A3274,'Cód dos países'!$A$3:$C$199,3,FALSE)</f>
        <v>#N/A</v>
      </c>
      <c r="D3274">
        <v>2003</v>
      </c>
      <c r="E3274" t="e">
        <f t="shared" si="48"/>
        <v>#N/A</v>
      </c>
      <c r="F3274" s="53">
        <v>0.5625</v>
      </c>
    </row>
    <row r="3275" spans="1:6" x14ac:dyDescent="0.25">
      <c r="A3275" t="s">
        <v>325</v>
      </c>
      <c r="B3275" t="str">
        <f>VLOOKUP(A3275,'Cód dos países'!$A$3:$C$199,2,FALSE)</f>
        <v>YEM</v>
      </c>
      <c r="C3275">
        <f>VLOOKUP(A3275,'Cód dos países'!$A$3:$C$199,3,FALSE)</f>
        <v>194</v>
      </c>
      <c r="D3275">
        <v>2003</v>
      </c>
      <c r="E3275">
        <f t="shared" si="48"/>
        <v>1942003</v>
      </c>
      <c r="F3275" s="53">
        <v>0.375</v>
      </c>
    </row>
    <row r="3276" spans="1:6" x14ac:dyDescent="0.25">
      <c r="A3276" t="s">
        <v>271</v>
      </c>
      <c r="B3276" t="str">
        <f>VLOOKUP(A3276,'Cód dos países'!$A$3:$C$199,2,FALSE)</f>
        <v>YUG</v>
      </c>
      <c r="C3276">
        <f>VLOOKUP(A3276,'Cód dos países'!$A$3:$C$199,3,FALSE)</f>
        <v>152</v>
      </c>
      <c r="D3276">
        <v>2003</v>
      </c>
      <c r="E3276">
        <f t="shared" si="48"/>
        <v>1522003</v>
      </c>
      <c r="F3276" s="53">
        <v>0.375</v>
      </c>
    </row>
    <row r="3277" spans="1:6" x14ac:dyDescent="0.25">
      <c r="A3277" t="s">
        <v>327</v>
      </c>
      <c r="B3277" t="str">
        <f>VLOOKUP(A3277,'Cód dos países'!$A$3:$C$199,2,FALSE)</f>
        <v>ZAF</v>
      </c>
      <c r="C3277">
        <f>VLOOKUP(A3277,'Cód dos países'!$A$3:$C$199,3,FALSE)</f>
        <v>160</v>
      </c>
      <c r="D3277">
        <v>2003</v>
      </c>
      <c r="E3277">
        <f t="shared" si="48"/>
        <v>1602003</v>
      </c>
      <c r="F3277" s="53">
        <v>0.5</v>
      </c>
    </row>
    <row r="3278" spans="1:6" x14ac:dyDescent="0.25">
      <c r="A3278" t="s">
        <v>430</v>
      </c>
      <c r="B3278" t="str">
        <f>VLOOKUP(A3278,'Cód dos países'!$A$3:$C$199,2,FALSE)</f>
        <v>ZAR</v>
      </c>
      <c r="C3278">
        <f>VLOOKUP(A3278,'Cód dos países'!$A$3:$C$199,3,FALSE)</f>
        <v>40</v>
      </c>
      <c r="D3278">
        <v>2003</v>
      </c>
      <c r="E3278">
        <f t="shared" si="48"/>
        <v>402003</v>
      </c>
      <c r="F3278" s="53">
        <v>0.1875</v>
      </c>
    </row>
    <row r="3279" spans="1:6" x14ac:dyDescent="0.25">
      <c r="A3279" t="s">
        <v>329</v>
      </c>
      <c r="B3279" t="str">
        <f>VLOOKUP(A3279,'Cód dos países'!$A$3:$C$199,2,FALSE)</f>
        <v>ZMB</v>
      </c>
      <c r="C3279">
        <f>VLOOKUP(A3279,'Cód dos países'!$A$3:$C$199,3,FALSE)</f>
        <v>196</v>
      </c>
      <c r="D3279">
        <v>2003</v>
      </c>
      <c r="E3279">
        <f t="shared" si="48"/>
        <v>1962003</v>
      </c>
      <c r="F3279" s="53">
        <v>0.4375</v>
      </c>
    </row>
    <row r="3280" spans="1:6" x14ac:dyDescent="0.25">
      <c r="A3280" t="s">
        <v>331</v>
      </c>
      <c r="B3280" t="str">
        <f>VLOOKUP(A3280,'Cód dos países'!$A$3:$C$199,2,FALSE)</f>
        <v>ZWE</v>
      </c>
      <c r="C3280">
        <f>VLOOKUP(A3280,'Cód dos países'!$A$3:$C$199,3,FALSE)</f>
        <v>197</v>
      </c>
      <c r="D3280">
        <v>2003</v>
      </c>
      <c r="E3280">
        <f t="shared" si="48"/>
        <v>1972003</v>
      </c>
      <c r="F3280" s="53">
        <v>0.3125</v>
      </c>
    </row>
    <row r="3281" spans="1:6" x14ac:dyDescent="0.25">
      <c r="A3281" t="s">
        <v>599</v>
      </c>
      <c r="B3281" t="e">
        <f>VLOOKUP(A3281,'Cód dos países'!$A$3:$C$199,2,FALSE)</f>
        <v>#N/A</v>
      </c>
      <c r="C3281" t="e">
        <f>VLOOKUP(A3281,'Cód dos países'!$A$3:$C$199,3,FALSE)</f>
        <v>#N/A</v>
      </c>
      <c r="D3281">
        <v>2003</v>
      </c>
      <c r="E3281" t="e">
        <f t="shared" si="48"/>
        <v>#N/A</v>
      </c>
      <c r="F3281" s="53" t="e">
        <v>#N/A</v>
      </c>
    </row>
    <row r="3282" spans="1:6" x14ac:dyDescent="0.25">
      <c r="A3282" t="s">
        <v>324</v>
      </c>
      <c r="B3282" t="str">
        <f>VLOOKUP(A3282,'Cód dos países'!$A$3:$C$199,2,FALSE)</f>
        <v>LWI</v>
      </c>
      <c r="C3282">
        <f>VLOOKUP(A3282,'Cód dos países'!$A$3:$C$199,3,FALSE)</f>
        <v>93</v>
      </c>
      <c r="D3282">
        <v>2003</v>
      </c>
      <c r="E3282">
        <f t="shared" si="48"/>
        <v>932003</v>
      </c>
      <c r="F3282" s="53" t="e">
        <v>#N/A</v>
      </c>
    </row>
    <row r="3283" spans="1:6" x14ac:dyDescent="0.25">
      <c r="A3283" t="s">
        <v>586</v>
      </c>
      <c r="B3283" t="e">
        <f>VLOOKUP(A3283,'Cód dos países'!$A$3:$C$199,2,FALSE)</f>
        <v>#N/A</v>
      </c>
      <c r="C3283" t="e">
        <f>VLOOKUP(A3283,'Cód dos países'!$A$3:$C$199,3,FALSE)</f>
        <v>#N/A</v>
      </c>
      <c r="D3283">
        <v>2002</v>
      </c>
      <c r="E3283" t="e">
        <f t="shared" si="48"/>
        <v>#N/A</v>
      </c>
      <c r="F3283" s="53" t="e">
        <v>#N/A</v>
      </c>
    </row>
    <row r="3284" spans="1:6" x14ac:dyDescent="0.25">
      <c r="A3284" t="s">
        <v>346</v>
      </c>
      <c r="B3284" t="str">
        <f>VLOOKUP(A3284,'Cód dos países'!$A$3:$C$199,2,FALSE)</f>
        <v>ADO</v>
      </c>
      <c r="C3284">
        <f>VLOOKUP(A3284,'Cód dos países'!$A$3:$C$199,3,FALSE)</f>
        <v>4</v>
      </c>
      <c r="D3284">
        <v>2002</v>
      </c>
      <c r="E3284">
        <f t="shared" si="48"/>
        <v>42002</v>
      </c>
      <c r="F3284" s="53">
        <v>0.9375</v>
      </c>
    </row>
    <row r="3285" spans="1:6" x14ac:dyDescent="0.25">
      <c r="A3285" t="s">
        <v>0</v>
      </c>
      <c r="B3285" t="str">
        <f>VLOOKUP(A3285,'Cód dos países'!$A$3:$C$199,2,FALSE)</f>
        <v>AFG</v>
      </c>
      <c r="C3285">
        <f>VLOOKUP(A3285,'Cód dos países'!$A$3:$C$199,3,FALSE)</f>
        <v>1</v>
      </c>
      <c r="D3285">
        <v>2002</v>
      </c>
      <c r="E3285">
        <f t="shared" si="48"/>
        <v>12002</v>
      </c>
      <c r="F3285" s="53">
        <v>0.1875</v>
      </c>
    </row>
    <row r="3286" spans="1:6" x14ac:dyDescent="0.25">
      <c r="A3286" t="s">
        <v>2</v>
      </c>
      <c r="B3286" t="str">
        <f>VLOOKUP(A3286,'Cód dos países'!$A$3:$C$199,2,FALSE)</f>
        <v>AGO</v>
      </c>
      <c r="C3286">
        <f>VLOOKUP(A3286,'Cód dos países'!$A$3:$C$199,3,FALSE)</f>
        <v>5</v>
      </c>
      <c r="D3286">
        <v>2002</v>
      </c>
      <c r="E3286">
        <f t="shared" si="48"/>
        <v>52002</v>
      </c>
      <c r="F3286" s="53">
        <v>0.25</v>
      </c>
    </row>
    <row r="3287" spans="1:6" x14ac:dyDescent="0.25">
      <c r="A3287" t="s">
        <v>587</v>
      </c>
      <c r="B3287" t="e">
        <f>VLOOKUP(A3287,'Cód dos países'!$A$3:$C$199,2,FALSE)</f>
        <v>#N/A</v>
      </c>
      <c r="C3287" t="e">
        <f>VLOOKUP(A3287,'Cód dos países'!$A$3:$C$199,3,FALSE)</f>
        <v>#N/A</v>
      </c>
      <c r="D3287">
        <v>2002</v>
      </c>
      <c r="E3287" t="e">
        <f t="shared" si="48"/>
        <v>#N/A</v>
      </c>
      <c r="F3287" s="53" t="e">
        <v>#N/A</v>
      </c>
    </row>
    <row r="3288" spans="1:6" x14ac:dyDescent="0.25">
      <c r="A3288" t="s">
        <v>4</v>
      </c>
      <c r="B3288" t="str">
        <f>VLOOKUP(A3288,'Cód dos países'!$A$3:$C$199,2,FALSE)</f>
        <v>ALB</v>
      </c>
      <c r="C3288">
        <f>VLOOKUP(A3288,'Cód dos países'!$A$3:$C$199,3,FALSE)</f>
        <v>2</v>
      </c>
      <c r="D3288">
        <v>2002</v>
      </c>
      <c r="E3288">
        <f t="shared" si="48"/>
        <v>22002</v>
      </c>
      <c r="F3288" s="53">
        <v>0.3125</v>
      </c>
    </row>
    <row r="3289" spans="1:6" x14ac:dyDescent="0.25">
      <c r="A3289" t="s">
        <v>588</v>
      </c>
      <c r="B3289" t="e">
        <f>VLOOKUP(A3289,'Cód dos países'!$A$3:$C$199,2,FALSE)</f>
        <v>#N/A</v>
      </c>
      <c r="C3289" t="e">
        <f>VLOOKUP(A3289,'Cód dos países'!$A$3:$C$199,3,FALSE)</f>
        <v>#N/A</v>
      </c>
      <c r="D3289">
        <v>2002</v>
      </c>
      <c r="E3289" t="e">
        <f t="shared" si="48"/>
        <v>#N/A</v>
      </c>
      <c r="F3289" s="53" t="e">
        <v>#N/A</v>
      </c>
    </row>
    <row r="3290" spans="1:6" x14ac:dyDescent="0.25">
      <c r="A3290" t="s">
        <v>6</v>
      </c>
      <c r="B3290" t="str">
        <f>VLOOKUP(A3290,'Cód dos países'!$A$3:$C$199,2,FALSE)</f>
        <v>ARE</v>
      </c>
      <c r="C3290">
        <f>VLOOKUP(A3290,'Cód dos países'!$A$3:$C$199,3,FALSE)</f>
        <v>186</v>
      </c>
      <c r="D3290">
        <v>2002</v>
      </c>
      <c r="E3290">
        <f t="shared" si="48"/>
        <v>1862002</v>
      </c>
      <c r="F3290" s="53">
        <v>0.875</v>
      </c>
    </row>
    <row r="3291" spans="1:6" x14ac:dyDescent="0.25">
      <c r="A3291" t="s">
        <v>8</v>
      </c>
      <c r="B3291" t="str">
        <f>VLOOKUP(A3291,'Cód dos países'!$A$3:$C$199,2,FALSE)</f>
        <v>ARG</v>
      </c>
      <c r="C3291">
        <f>VLOOKUP(A3291,'Cód dos países'!$A$3:$C$199,3,FALSE)</f>
        <v>7</v>
      </c>
      <c r="D3291">
        <v>2002</v>
      </c>
      <c r="E3291">
        <f t="shared" si="48"/>
        <v>72002</v>
      </c>
      <c r="F3291" s="53">
        <v>0.5</v>
      </c>
    </row>
    <row r="3292" spans="1:6" x14ac:dyDescent="0.25">
      <c r="A3292" t="s">
        <v>10</v>
      </c>
      <c r="B3292" t="str">
        <f>VLOOKUP(A3292,'Cód dos países'!$A$3:$C$199,2,FALSE)</f>
        <v>ARM</v>
      </c>
      <c r="C3292">
        <f>VLOOKUP(A3292,'Cód dos países'!$A$3:$C$199,3,FALSE)</f>
        <v>8</v>
      </c>
      <c r="D3292">
        <v>2002</v>
      </c>
      <c r="E3292">
        <f t="shared" si="48"/>
        <v>82002</v>
      </c>
      <c r="F3292" s="53">
        <v>0.5625</v>
      </c>
    </row>
    <row r="3293" spans="1:6" x14ac:dyDescent="0.25">
      <c r="A3293" t="s">
        <v>589</v>
      </c>
      <c r="B3293" t="e">
        <f>VLOOKUP(A3293,'Cód dos países'!$A$3:$C$199,2,FALSE)</f>
        <v>#N/A</v>
      </c>
      <c r="C3293" t="e">
        <f>VLOOKUP(A3293,'Cód dos países'!$A$3:$C$199,3,FALSE)</f>
        <v>#N/A</v>
      </c>
      <c r="D3293">
        <v>2002</v>
      </c>
      <c r="E3293" t="e">
        <f t="shared" si="48"/>
        <v>#N/A</v>
      </c>
      <c r="F3293" s="53" t="e">
        <v>#N/A</v>
      </c>
    </row>
    <row r="3294" spans="1:6" x14ac:dyDescent="0.25">
      <c r="A3294" t="s">
        <v>347</v>
      </c>
      <c r="B3294" t="str">
        <f>VLOOKUP(A3294,'Cód dos países'!$A$3:$C$199,2,FALSE)</f>
        <v>ATG</v>
      </c>
      <c r="C3294">
        <f>VLOOKUP(A3294,'Cód dos países'!$A$3:$C$199,3,FALSE)</f>
        <v>6</v>
      </c>
      <c r="D3294">
        <v>2002</v>
      </c>
      <c r="E3294">
        <f t="shared" si="48"/>
        <v>62002</v>
      </c>
      <c r="F3294" s="53">
        <v>0.8125</v>
      </c>
    </row>
    <row r="3295" spans="1:6" x14ac:dyDescent="0.25">
      <c r="A3295" t="s">
        <v>12</v>
      </c>
      <c r="B3295" t="str">
        <f>VLOOKUP(A3295,'Cód dos países'!$A$3:$C$199,2,FALSE)</f>
        <v>AUS</v>
      </c>
      <c r="C3295">
        <f>VLOOKUP(A3295,'Cód dos países'!$A$3:$C$199,3,FALSE)</f>
        <v>9</v>
      </c>
      <c r="D3295">
        <v>2002</v>
      </c>
      <c r="E3295">
        <f t="shared" si="48"/>
        <v>92002</v>
      </c>
      <c r="F3295" s="53">
        <v>0.9375</v>
      </c>
    </row>
    <row r="3296" spans="1:6" x14ac:dyDescent="0.25">
      <c r="A3296" t="s">
        <v>14</v>
      </c>
      <c r="B3296" t="str">
        <f>VLOOKUP(A3296,'Cód dos países'!$A$3:$C$199,2,FALSE)</f>
        <v>AUT</v>
      </c>
      <c r="C3296">
        <f>VLOOKUP(A3296,'Cód dos países'!$A$3:$C$199,3,FALSE)</f>
        <v>10</v>
      </c>
      <c r="D3296">
        <v>2002</v>
      </c>
      <c r="E3296">
        <f t="shared" si="48"/>
        <v>102002</v>
      </c>
      <c r="F3296" s="53">
        <v>1</v>
      </c>
    </row>
    <row r="3297" spans="1:6" x14ac:dyDescent="0.25">
      <c r="A3297" t="s">
        <v>16</v>
      </c>
      <c r="B3297" t="str">
        <f>VLOOKUP(A3297,'Cód dos países'!$A$3:$C$199,2,FALSE)</f>
        <v>AZE</v>
      </c>
      <c r="C3297">
        <f>VLOOKUP(A3297,'Cód dos países'!$A$3:$C$199,3,FALSE)</f>
        <v>11</v>
      </c>
      <c r="D3297">
        <v>2002</v>
      </c>
      <c r="E3297">
        <f t="shared" si="48"/>
        <v>112002</v>
      </c>
      <c r="F3297" s="53">
        <v>0.3125</v>
      </c>
    </row>
    <row r="3298" spans="1:6" x14ac:dyDescent="0.25">
      <c r="A3298" t="s">
        <v>18</v>
      </c>
      <c r="B3298" t="str">
        <f>VLOOKUP(A3298,'Cód dos países'!$A$3:$C$199,2,FALSE)</f>
        <v>BDI</v>
      </c>
      <c r="C3298">
        <f>VLOOKUP(A3298,'Cód dos países'!$A$3:$C$199,3,FALSE)</f>
        <v>28</v>
      </c>
      <c r="D3298">
        <v>2002</v>
      </c>
      <c r="E3298">
        <f t="shared" si="48"/>
        <v>282002</v>
      </c>
      <c r="F3298" s="53">
        <v>0.1875</v>
      </c>
    </row>
    <row r="3299" spans="1:6" x14ac:dyDescent="0.25">
      <c r="A3299" t="s">
        <v>20</v>
      </c>
      <c r="B3299" t="str">
        <f>VLOOKUP(A3299,'Cód dos países'!$A$3:$C$199,2,FALSE)</f>
        <v>BEL</v>
      </c>
      <c r="C3299">
        <f>VLOOKUP(A3299,'Cód dos países'!$A$3:$C$199,3,FALSE)</f>
        <v>17</v>
      </c>
      <c r="D3299">
        <v>2002</v>
      </c>
      <c r="E3299">
        <f t="shared" si="48"/>
        <v>172002</v>
      </c>
      <c r="F3299" s="53">
        <v>0.875</v>
      </c>
    </row>
    <row r="3300" spans="1:6" x14ac:dyDescent="0.25">
      <c r="A3300" t="s">
        <v>22</v>
      </c>
      <c r="B3300" t="str">
        <f>VLOOKUP(A3300,'Cód dos países'!$A$3:$C$199,2,FALSE)</f>
        <v>BEN</v>
      </c>
      <c r="C3300">
        <f>VLOOKUP(A3300,'Cód dos países'!$A$3:$C$199,3,FALSE)</f>
        <v>19</v>
      </c>
      <c r="D3300">
        <v>2002</v>
      </c>
      <c r="E3300">
        <f t="shared" si="48"/>
        <v>192002</v>
      </c>
      <c r="F3300" s="53">
        <v>0.5</v>
      </c>
    </row>
    <row r="3301" spans="1:6" x14ac:dyDescent="0.25">
      <c r="A3301" t="s">
        <v>24</v>
      </c>
      <c r="B3301" t="str">
        <f>VLOOKUP(A3301,'Cód dos países'!$A$3:$C$199,2,FALSE)</f>
        <v>BFA</v>
      </c>
      <c r="C3301">
        <f>VLOOKUP(A3301,'Cód dos países'!$A$3:$C$199,3,FALSE)</f>
        <v>27</v>
      </c>
      <c r="D3301">
        <v>2002</v>
      </c>
      <c r="E3301">
        <f t="shared" si="48"/>
        <v>272002</v>
      </c>
      <c r="F3301" s="53">
        <v>0.4375</v>
      </c>
    </row>
    <row r="3302" spans="1:6" x14ac:dyDescent="0.25">
      <c r="A3302" t="s">
        <v>26</v>
      </c>
      <c r="B3302" t="str">
        <f>VLOOKUP(A3302,'Cód dos países'!$A$3:$C$199,2,FALSE)</f>
        <v>BGD</v>
      </c>
      <c r="C3302">
        <f>VLOOKUP(A3302,'Cód dos países'!$A$3:$C$199,3,FALSE)</f>
        <v>14</v>
      </c>
      <c r="D3302">
        <v>2002</v>
      </c>
      <c r="E3302">
        <f t="shared" si="48"/>
        <v>142002</v>
      </c>
      <c r="F3302" s="53">
        <v>0.375</v>
      </c>
    </row>
    <row r="3303" spans="1:6" x14ac:dyDescent="0.25">
      <c r="A3303" t="s">
        <v>28</v>
      </c>
      <c r="B3303" t="str">
        <f>VLOOKUP(A3303,'Cód dos países'!$A$3:$C$199,2,FALSE)</f>
        <v>BGR</v>
      </c>
      <c r="C3303">
        <f>VLOOKUP(A3303,'Cód dos países'!$A$3:$C$199,3,FALSE)</f>
        <v>26</v>
      </c>
      <c r="D3303">
        <v>2002</v>
      </c>
      <c r="E3303">
        <f t="shared" si="48"/>
        <v>262002</v>
      </c>
      <c r="F3303" s="53">
        <v>0.5</v>
      </c>
    </row>
    <row r="3304" spans="1:6" x14ac:dyDescent="0.25">
      <c r="A3304" t="s">
        <v>30</v>
      </c>
      <c r="B3304" t="str">
        <f>VLOOKUP(A3304,'Cód dos países'!$A$3:$C$199,2,FALSE)</f>
        <v>BHR</v>
      </c>
      <c r="C3304">
        <f>VLOOKUP(A3304,'Cód dos países'!$A$3:$C$199,3,FALSE)</f>
        <v>13</v>
      </c>
      <c r="D3304">
        <v>2002</v>
      </c>
      <c r="E3304">
        <f t="shared" si="48"/>
        <v>132002</v>
      </c>
      <c r="F3304" s="53">
        <v>0.8125</v>
      </c>
    </row>
    <row r="3305" spans="1:6" x14ac:dyDescent="0.25">
      <c r="A3305" t="s">
        <v>348</v>
      </c>
      <c r="B3305" t="str">
        <f>VLOOKUP(A3305,'Cód dos países'!$A$3:$C$199,2,FALSE)</f>
        <v>BHS</v>
      </c>
      <c r="C3305">
        <f>VLOOKUP(A3305,'Cód dos países'!$A$3:$C$199,3,FALSE)</f>
        <v>12</v>
      </c>
      <c r="D3305">
        <v>2002</v>
      </c>
      <c r="E3305">
        <f t="shared" si="48"/>
        <v>122002</v>
      </c>
      <c r="F3305" s="53">
        <v>0.875</v>
      </c>
    </row>
    <row r="3306" spans="1:6" x14ac:dyDescent="0.25">
      <c r="A3306" t="s">
        <v>333</v>
      </c>
      <c r="B3306" t="str">
        <f>VLOOKUP(A3306,'Cód dos países'!$A$3:$C$199,2,FALSE)</f>
        <v>BIH</v>
      </c>
      <c r="C3306">
        <f>VLOOKUP(A3306,'Cód dos países'!$A$3:$C$199,3,FALSE)</f>
        <v>22</v>
      </c>
      <c r="D3306">
        <v>2002</v>
      </c>
      <c r="E3306">
        <f t="shared" si="48"/>
        <v>222002</v>
      </c>
      <c r="F3306" s="53">
        <v>0.5</v>
      </c>
    </row>
    <row r="3307" spans="1:6" x14ac:dyDescent="0.25">
      <c r="A3307" t="s">
        <v>33</v>
      </c>
      <c r="B3307" t="str">
        <f>VLOOKUP(A3307,'Cód dos países'!$A$3:$C$199,2,FALSE)</f>
        <v>BLR</v>
      </c>
      <c r="C3307">
        <f>VLOOKUP(A3307,'Cód dos países'!$A$3:$C$199,3,FALSE)</f>
        <v>16</v>
      </c>
      <c r="D3307">
        <v>2002</v>
      </c>
      <c r="E3307">
        <f t="shared" si="48"/>
        <v>162002</v>
      </c>
      <c r="F3307" s="53">
        <v>0.375</v>
      </c>
    </row>
    <row r="3308" spans="1:6" x14ac:dyDescent="0.25">
      <c r="A3308" t="s">
        <v>349</v>
      </c>
      <c r="B3308" t="str">
        <f>VLOOKUP(A3308,'Cód dos países'!$A$3:$C$199,2,FALSE)</f>
        <v>BLZ</v>
      </c>
      <c r="C3308">
        <f>VLOOKUP(A3308,'Cód dos países'!$A$3:$C$199,3,FALSE)</f>
        <v>18</v>
      </c>
      <c r="D3308">
        <v>2002</v>
      </c>
      <c r="E3308">
        <f t="shared" si="48"/>
        <v>182002</v>
      </c>
      <c r="F3308" s="53">
        <v>0.5625</v>
      </c>
    </row>
    <row r="3309" spans="1:6" x14ac:dyDescent="0.25">
      <c r="A3309" t="s">
        <v>590</v>
      </c>
      <c r="B3309" t="e">
        <f>VLOOKUP(A3309,'Cód dos países'!$A$3:$C$199,2,FALSE)</f>
        <v>#N/A</v>
      </c>
      <c r="C3309" t="e">
        <f>VLOOKUP(A3309,'Cód dos países'!$A$3:$C$199,3,FALSE)</f>
        <v>#N/A</v>
      </c>
      <c r="D3309">
        <v>2002</v>
      </c>
      <c r="E3309" t="e">
        <f t="shared" si="48"/>
        <v>#N/A</v>
      </c>
      <c r="F3309" s="53">
        <v>0.875</v>
      </c>
    </row>
    <row r="3310" spans="1:6" x14ac:dyDescent="0.25">
      <c r="A3310" t="s">
        <v>35</v>
      </c>
      <c r="B3310" t="str">
        <f>VLOOKUP(A3310,'Cód dos países'!$A$3:$C$199,2,FALSE)</f>
        <v>BOL</v>
      </c>
      <c r="C3310">
        <f>VLOOKUP(A3310,'Cód dos países'!$A$3:$C$199,3,FALSE)</f>
        <v>21</v>
      </c>
      <c r="D3310">
        <v>2002</v>
      </c>
      <c r="E3310">
        <f t="shared" ref="E3310:E3373" si="49">C3310*10000+D3310</f>
        <v>212002</v>
      </c>
      <c r="F3310" s="53">
        <v>0.5</v>
      </c>
    </row>
    <row r="3311" spans="1:6" x14ac:dyDescent="0.25">
      <c r="A3311" t="s">
        <v>37</v>
      </c>
      <c r="B3311" t="str">
        <f>VLOOKUP(A3311,'Cód dos países'!$A$3:$C$199,2,FALSE)</f>
        <v>BRA</v>
      </c>
      <c r="C3311">
        <f>VLOOKUP(A3311,'Cód dos países'!$A$3:$C$199,3,FALSE)</f>
        <v>24</v>
      </c>
      <c r="D3311">
        <v>2002</v>
      </c>
      <c r="E3311">
        <f t="shared" si="49"/>
        <v>242002</v>
      </c>
      <c r="F3311" s="53">
        <v>0.4375</v>
      </c>
    </row>
    <row r="3312" spans="1:6" x14ac:dyDescent="0.25">
      <c r="A3312" t="s">
        <v>39</v>
      </c>
      <c r="B3312" t="str">
        <f>VLOOKUP(A3312,'Cód dos países'!$A$3:$C$199,2,FALSE)</f>
        <v>BRB</v>
      </c>
      <c r="C3312">
        <f>VLOOKUP(A3312,'Cód dos países'!$A$3:$C$199,3,FALSE)</f>
        <v>15</v>
      </c>
      <c r="D3312">
        <v>2002</v>
      </c>
      <c r="E3312">
        <f t="shared" si="49"/>
        <v>152002</v>
      </c>
      <c r="F3312" s="53">
        <v>0.875</v>
      </c>
    </row>
    <row r="3313" spans="1:6" x14ac:dyDescent="0.25">
      <c r="A3313" t="s">
        <v>350</v>
      </c>
      <c r="B3313" t="str">
        <f>VLOOKUP(A3313,'Cód dos países'!$A$3:$C$199,2,FALSE)</f>
        <v>BRN</v>
      </c>
      <c r="C3313">
        <f>VLOOKUP(A3313,'Cód dos países'!$A$3:$C$199,3,FALSE)</f>
        <v>25</v>
      </c>
      <c r="D3313">
        <v>2002</v>
      </c>
      <c r="E3313">
        <f t="shared" si="49"/>
        <v>252002</v>
      </c>
      <c r="F3313" s="53">
        <v>0.6875</v>
      </c>
    </row>
    <row r="3314" spans="1:6" x14ac:dyDescent="0.25">
      <c r="A3314" t="s">
        <v>41</v>
      </c>
      <c r="B3314" t="str">
        <f>VLOOKUP(A3314,'Cód dos países'!$A$3:$C$199,2,FALSE)</f>
        <v>BTN</v>
      </c>
      <c r="C3314">
        <f>VLOOKUP(A3314,'Cód dos países'!$A$3:$C$199,3,FALSE)</f>
        <v>20</v>
      </c>
      <c r="D3314">
        <v>2002</v>
      </c>
      <c r="E3314">
        <f t="shared" si="49"/>
        <v>202002</v>
      </c>
      <c r="F3314" s="53">
        <v>0.6875</v>
      </c>
    </row>
    <row r="3315" spans="1:6" x14ac:dyDescent="0.25">
      <c r="A3315" t="s">
        <v>43</v>
      </c>
      <c r="B3315" t="str">
        <f>VLOOKUP(A3315,'Cód dos países'!$A$3:$C$199,2,FALSE)</f>
        <v>BWA</v>
      </c>
      <c r="C3315">
        <f>VLOOKUP(A3315,'Cód dos países'!$A$3:$C$199,3,FALSE)</f>
        <v>23</v>
      </c>
      <c r="D3315">
        <v>2002</v>
      </c>
      <c r="E3315">
        <f t="shared" si="49"/>
        <v>232002</v>
      </c>
      <c r="F3315" s="53">
        <v>0.625</v>
      </c>
    </row>
    <row r="3316" spans="1:6" x14ac:dyDescent="0.25">
      <c r="A3316" t="s">
        <v>45</v>
      </c>
      <c r="B3316" t="str">
        <f>VLOOKUP(A3316,'Cód dos países'!$A$3:$C$199,2,FALSE)</f>
        <v>CAF</v>
      </c>
      <c r="C3316">
        <f>VLOOKUP(A3316,'Cód dos países'!$A$3:$C$199,3,FALSE)</f>
        <v>33</v>
      </c>
      <c r="D3316">
        <v>2002</v>
      </c>
      <c r="E3316">
        <f t="shared" si="49"/>
        <v>332002</v>
      </c>
      <c r="F3316" s="53">
        <v>0.25</v>
      </c>
    </row>
    <row r="3317" spans="1:6" x14ac:dyDescent="0.25">
      <c r="A3317" t="s">
        <v>47</v>
      </c>
      <c r="B3317" t="str">
        <f>VLOOKUP(A3317,'Cód dos países'!$A$3:$C$199,2,FALSE)</f>
        <v>CAN</v>
      </c>
      <c r="C3317">
        <f>VLOOKUP(A3317,'Cód dos países'!$A$3:$C$199,3,FALSE)</f>
        <v>31</v>
      </c>
      <c r="D3317">
        <v>2002</v>
      </c>
      <c r="E3317">
        <f t="shared" si="49"/>
        <v>312002</v>
      </c>
      <c r="F3317" s="53">
        <v>1</v>
      </c>
    </row>
    <row r="3318" spans="1:6" x14ac:dyDescent="0.25">
      <c r="A3318" t="s">
        <v>49</v>
      </c>
      <c r="B3318" t="str">
        <f>VLOOKUP(A3318,'Cód dos países'!$A$3:$C$199,2,FALSE)</f>
        <v>CHE</v>
      </c>
      <c r="C3318">
        <f>VLOOKUP(A3318,'Cód dos países'!$A$3:$C$199,3,FALSE)</f>
        <v>170</v>
      </c>
      <c r="D3318">
        <v>2002</v>
      </c>
      <c r="E3318">
        <f t="shared" si="49"/>
        <v>1702002</v>
      </c>
      <c r="F3318" s="53">
        <v>1</v>
      </c>
    </row>
    <row r="3319" spans="1:6" x14ac:dyDescent="0.25">
      <c r="A3319" t="s">
        <v>51</v>
      </c>
      <c r="B3319" t="str">
        <f>VLOOKUP(A3319,'Cód dos países'!$A$3:$C$199,2,FALSE)</f>
        <v>CHL</v>
      </c>
      <c r="C3319">
        <f>VLOOKUP(A3319,'Cód dos países'!$A$3:$C$199,3,FALSE)</f>
        <v>35</v>
      </c>
      <c r="D3319">
        <v>2002</v>
      </c>
      <c r="E3319">
        <f t="shared" si="49"/>
        <v>352002</v>
      </c>
      <c r="F3319" s="53">
        <v>0.8125</v>
      </c>
    </row>
    <row r="3320" spans="1:6" x14ac:dyDescent="0.25">
      <c r="A3320" t="s">
        <v>53</v>
      </c>
      <c r="B3320" t="str">
        <f>VLOOKUP(A3320,'Cód dos países'!$A$3:$C$199,2,FALSE)</f>
        <v>CHN</v>
      </c>
      <c r="C3320">
        <f>VLOOKUP(A3320,'Cód dos países'!$A$3:$C$199,3,FALSE)</f>
        <v>36</v>
      </c>
      <c r="D3320">
        <v>2002</v>
      </c>
      <c r="E3320">
        <f t="shared" si="49"/>
        <v>362002</v>
      </c>
      <c r="F3320" s="53">
        <v>0.5625</v>
      </c>
    </row>
    <row r="3321" spans="1:6" x14ac:dyDescent="0.25">
      <c r="A3321" t="s">
        <v>429</v>
      </c>
      <c r="B3321" t="str">
        <f>VLOOKUP(A3321,'Cód dos países'!$A$3:$C$199,2,FALSE)</f>
        <v>CIV</v>
      </c>
      <c r="C3321">
        <f>VLOOKUP(A3321,'Cód dos países'!$A$3:$C$199,3,FALSE)</f>
        <v>42</v>
      </c>
      <c r="D3321">
        <v>2002</v>
      </c>
      <c r="E3321">
        <f t="shared" si="49"/>
        <v>422002</v>
      </c>
      <c r="F3321" s="53">
        <v>0.25</v>
      </c>
    </row>
    <row r="3322" spans="1:6" x14ac:dyDescent="0.25">
      <c r="A3322" t="s">
        <v>56</v>
      </c>
      <c r="B3322" t="str">
        <f>VLOOKUP(A3322,'Cód dos países'!$A$3:$C$199,2,FALSE)</f>
        <v>CMR</v>
      </c>
      <c r="C3322">
        <f>VLOOKUP(A3322,'Cód dos países'!$A$3:$C$199,3,FALSE)</f>
        <v>30</v>
      </c>
      <c r="D3322">
        <v>2002</v>
      </c>
      <c r="E3322">
        <f t="shared" si="49"/>
        <v>302002</v>
      </c>
      <c r="F3322" s="53">
        <v>0.25</v>
      </c>
    </row>
    <row r="3323" spans="1:6" x14ac:dyDescent="0.25">
      <c r="A3323" t="s">
        <v>334</v>
      </c>
      <c r="B3323" t="str">
        <f>VLOOKUP(A3323,'Cód dos países'!$A$3:$C$199,2,FALSE)</f>
        <v>COG</v>
      </c>
      <c r="C3323">
        <f>VLOOKUP(A3323,'Cód dos países'!$A$3:$C$199,3,FALSE)</f>
        <v>39</v>
      </c>
      <c r="D3323">
        <v>2002</v>
      </c>
      <c r="E3323">
        <f t="shared" si="49"/>
        <v>392002</v>
      </c>
      <c r="F3323" s="53">
        <v>0.25</v>
      </c>
    </row>
    <row r="3324" spans="1:6" x14ac:dyDescent="0.25">
      <c r="A3324" t="s">
        <v>59</v>
      </c>
      <c r="B3324" t="str">
        <f>VLOOKUP(A3324,'Cód dos países'!$A$3:$C$199,2,FALSE)</f>
        <v>COL</v>
      </c>
      <c r="C3324">
        <f>VLOOKUP(A3324,'Cód dos países'!$A$3:$C$199,3,FALSE)</f>
        <v>37</v>
      </c>
      <c r="D3324">
        <v>2002</v>
      </c>
      <c r="E3324">
        <f t="shared" si="49"/>
        <v>372002</v>
      </c>
      <c r="F3324" s="53">
        <v>0.25</v>
      </c>
    </row>
    <row r="3325" spans="1:6" x14ac:dyDescent="0.25">
      <c r="A3325" t="s">
        <v>61</v>
      </c>
      <c r="B3325" t="str">
        <f>VLOOKUP(A3325,'Cód dos países'!$A$3:$C$199,2,FALSE)</f>
        <v>COM</v>
      </c>
      <c r="C3325">
        <f>VLOOKUP(A3325,'Cód dos países'!$A$3:$C$199,3,FALSE)</f>
        <v>38</v>
      </c>
      <c r="D3325">
        <v>2002</v>
      </c>
      <c r="E3325">
        <f t="shared" si="49"/>
        <v>382002</v>
      </c>
      <c r="F3325" s="53">
        <v>0.375</v>
      </c>
    </row>
    <row r="3326" spans="1:6" x14ac:dyDescent="0.25">
      <c r="A3326" t="s">
        <v>63</v>
      </c>
      <c r="B3326" t="str">
        <f>VLOOKUP(A3326,'Cód dos países'!$A$3:$C$199,2,FALSE)</f>
        <v>CPV</v>
      </c>
      <c r="C3326">
        <f>VLOOKUP(A3326,'Cód dos países'!$A$3:$C$199,3,FALSE)</f>
        <v>32</v>
      </c>
      <c r="D3326">
        <v>2002</v>
      </c>
      <c r="E3326">
        <f t="shared" si="49"/>
        <v>322002</v>
      </c>
      <c r="F3326" s="53">
        <v>0.625</v>
      </c>
    </row>
    <row r="3327" spans="1:6" x14ac:dyDescent="0.25">
      <c r="A3327" t="s">
        <v>65</v>
      </c>
      <c r="B3327" t="str">
        <f>VLOOKUP(A3327,'Cód dos países'!$A$3:$C$199,2,FALSE)</f>
        <v>CRI</v>
      </c>
      <c r="C3327">
        <f>VLOOKUP(A3327,'Cód dos países'!$A$3:$C$199,3,FALSE)</f>
        <v>41</v>
      </c>
      <c r="D3327">
        <v>2002</v>
      </c>
      <c r="E3327">
        <f t="shared" si="49"/>
        <v>412002</v>
      </c>
      <c r="F3327" s="53">
        <v>0.75</v>
      </c>
    </row>
    <row r="3328" spans="1:6" x14ac:dyDescent="0.25">
      <c r="A3328" t="s">
        <v>67</v>
      </c>
      <c r="B3328" t="str">
        <f>VLOOKUP(A3328,'Cód dos países'!$A$3:$C$199,2,FALSE)</f>
        <v>CUB</v>
      </c>
      <c r="C3328">
        <f>VLOOKUP(A3328,'Cód dos países'!$A$3:$C$199,3,FALSE)</f>
        <v>44</v>
      </c>
      <c r="D3328">
        <v>2002</v>
      </c>
      <c r="E3328">
        <f t="shared" si="49"/>
        <v>442002</v>
      </c>
      <c r="F3328" s="53">
        <v>0.4375</v>
      </c>
    </row>
    <row r="3329" spans="1:6" x14ac:dyDescent="0.25">
      <c r="A3329" t="s">
        <v>591</v>
      </c>
      <c r="B3329" t="e">
        <f>VLOOKUP(A3329,'Cód dos países'!$A$3:$C$199,2,FALSE)</f>
        <v>#N/A</v>
      </c>
      <c r="C3329" t="e">
        <f>VLOOKUP(A3329,'Cód dos países'!$A$3:$C$199,3,FALSE)</f>
        <v>#N/A</v>
      </c>
      <c r="D3329">
        <v>2002</v>
      </c>
      <c r="E3329" t="e">
        <f t="shared" si="49"/>
        <v>#N/A</v>
      </c>
      <c r="F3329" s="53">
        <v>0.9375</v>
      </c>
    </row>
    <row r="3330" spans="1:6" x14ac:dyDescent="0.25">
      <c r="A3330" t="s">
        <v>69</v>
      </c>
      <c r="B3330" t="str">
        <f>VLOOKUP(A3330,'Cód dos países'!$A$3:$C$199,2,FALSE)</f>
        <v>CYP</v>
      </c>
      <c r="C3330">
        <f>VLOOKUP(A3330,'Cód dos países'!$A$3:$C$199,3,FALSE)</f>
        <v>45</v>
      </c>
      <c r="D3330">
        <v>2002</v>
      </c>
      <c r="E3330">
        <f t="shared" si="49"/>
        <v>452002</v>
      </c>
      <c r="F3330" s="53">
        <v>0.75</v>
      </c>
    </row>
    <row r="3331" spans="1:6" x14ac:dyDescent="0.25">
      <c r="A3331" t="s">
        <v>71</v>
      </c>
      <c r="B3331" t="str">
        <f>VLOOKUP(A3331,'Cód dos países'!$A$3:$C$199,2,FALSE)</f>
        <v>CZE</v>
      </c>
      <c r="C3331">
        <f>VLOOKUP(A3331,'Cód dos países'!$A$3:$C$199,3,FALSE)</f>
        <v>46</v>
      </c>
      <c r="D3331">
        <v>2002</v>
      </c>
      <c r="E3331">
        <f t="shared" si="49"/>
        <v>462002</v>
      </c>
      <c r="F3331" s="53">
        <v>0.8125</v>
      </c>
    </row>
    <row r="3332" spans="1:6" x14ac:dyDescent="0.25">
      <c r="A3332" t="s">
        <v>73</v>
      </c>
      <c r="B3332" t="str">
        <f>VLOOKUP(A3332,'Cód dos países'!$A$3:$C$199,2,FALSE)</f>
        <v>DEU</v>
      </c>
      <c r="C3332">
        <f>VLOOKUP(A3332,'Cód dos países'!$A$3:$C$199,3,FALSE)</f>
        <v>64</v>
      </c>
      <c r="D3332">
        <v>2002</v>
      </c>
      <c r="E3332">
        <f t="shared" si="49"/>
        <v>642002</v>
      </c>
      <c r="F3332" s="53">
        <v>0.9375</v>
      </c>
    </row>
    <row r="3333" spans="1:6" x14ac:dyDescent="0.25">
      <c r="A3333" t="s">
        <v>75</v>
      </c>
      <c r="B3333" t="str">
        <f>VLOOKUP(A3333,'Cód dos países'!$A$3:$C$199,2,FALSE)</f>
        <v>DJI</v>
      </c>
      <c r="C3333">
        <f>VLOOKUP(A3333,'Cód dos países'!$A$3:$C$199,3,FALSE)</f>
        <v>48</v>
      </c>
      <c r="D3333">
        <v>2002</v>
      </c>
      <c r="E3333">
        <f t="shared" si="49"/>
        <v>482002</v>
      </c>
      <c r="F3333" s="53">
        <v>0.4375</v>
      </c>
    </row>
    <row r="3334" spans="1:6" x14ac:dyDescent="0.25">
      <c r="A3334" t="s">
        <v>353</v>
      </c>
      <c r="B3334" t="str">
        <f>VLOOKUP(A3334,'Cód dos países'!$A$3:$C$199,2,FALSE)</f>
        <v>DMA</v>
      </c>
      <c r="C3334">
        <f>VLOOKUP(A3334,'Cód dos países'!$A$3:$C$199,3,FALSE)</f>
        <v>49</v>
      </c>
      <c r="D3334">
        <v>2002</v>
      </c>
      <c r="E3334">
        <f t="shared" si="49"/>
        <v>492002</v>
      </c>
      <c r="F3334" s="53">
        <v>0.75</v>
      </c>
    </row>
    <row r="3335" spans="1:6" x14ac:dyDescent="0.25">
      <c r="A3335" t="s">
        <v>77</v>
      </c>
      <c r="B3335" t="str">
        <f>VLOOKUP(A3335,'Cód dos países'!$A$3:$C$199,2,FALSE)</f>
        <v>DNK</v>
      </c>
      <c r="C3335">
        <f>VLOOKUP(A3335,'Cód dos países'!$A$3:$C$199,3,FALSE)</f>
        <v>47</v>
      </c>
      <c r="D3335">
        <v>2002</v>
      </c>
      <c r="E3335">
        <f t="shared" si="49"/>
        <v>472002</v>
      </c>
      <c r="F3335" s="53">
        <v>1</v>
      </c>
    </row>
    <row r="3336" spans="1:6" x14ac:dyDescent="0.25">
      <c r="A3336" t="s">
        <v>79</v>
      </c>
      <c r="B3336" t="str">
        <f>VLOOKUP(A3336,'Cód dos países'!$A$3:$C$199,2,FALSE)</f>
        <v>DOM</v>
      </c>
      <c r="C3336">
        <f>VLOOKUP(A3336,'Cód dos países'!$A$3:$C$199,3,FALSE)</f>
        <v>50</v>
      </c>
      <c r="D3336">
        <v>2002</v>
      </c>
      <c r="E3336">
        <f t="shared" si="49"/>
        <v>502002</v>
      </c>
      <c r="F3336" s="53">
        <v>0.4375</v>
      </c>
    </row>
    <row r="3337" spans="1:6" x14ac:dyDescent="0.25">
      <c r="A3337" t="s">
        <v>81</v>
      </c>
      <c r="B3337" t="str">
        <f>VLOOKUP(A3337,'Cód dos países'!$A$3:$C$199,2,FALSE)</f>
        <v>DZA</v>
      </c>
      <c r="C3337">
        <f>VLOOKUP(A3337,'Cód dos países'!$A$3:$C$199,3,FALSE)</f>
        <v>3</v>
      </c>
      <c r="D3337">
        <v>2002</v>
      </c>
      <c r="E3337">
        <f t="shared" si="49"/>
        <v>32002</v>
      </c>
      <c r="F3337" s="53">
        <v>0.375</v>
      </c>
    </row>
    <row r="3338" spans="1:6" x14ac:dyDescent="0.25">
      <c r="A3338" t="s">
        <v>83</v>
      </c>
      <c r="B3338" t="str">
        <f>VLOOKUP(A3338,'Cód dos países'!$A$3:$C$199,2,FALSE)</f>
        <v>ECU</v>
      </c>
      <c r="C3338">
        <f>VLOOKUP(A3338,'Cód dos países'!$A$3:$C$199,3,FALSE)</f>
        <v>51</v>
      </c>
      <c r="D3338">
        <v>2002</v>
      </c>
      <c r="E3338">
        <f t="shared" si="49"/>
        <v>512002</v>
      </c>
      <c r="F3338" s="53">
        <v>0.4375</v>
      </c>
    </row>
    <row r="3339" spans="1:6" x14ac:dyDescent="0.25">
      <c r="A3339" t="s">
        <v>85</v>
      </c>
      <c r="B3339" t="str">
        <f>VLOOKUP(A3339,'Cód dos países'!$A$3:$C$199,2,FALSE)</f>
        <v>EGY</v>
      </c>
      <c r="C3339">
        <f>VLOOKUP(A3339,'Cód dos países'!$A$3:$C$199,3,FALSE)</f>
        <v>52</v>
      </c>
      <c r="D3339">
        <v>2002</v>
      </c>
      <c r="E3339">
        <f t="shared" si="49"/>
        <v>522002</v>
      </c>
      <c r="F3339" s="53">
        <v>0.5</v>
      </c>
    </row>
    <row r="3340" spans="1:6" x14ac:dyDescent="0.25">
      <c r="A3340" t="s">
        <v>87</v>
      </c>
      <c r="B3340" t="str">
        <f>VLOOKUP(A3340,'Cód dos países'!$A$3:$C$199,2,FALSE)</f>
        <v>ERI</v>
      </c>
      <c r="C3340">
        <f>VLOOKUP(A3340,'Cód dos países'!$A$3:$C$199,3,FALSE)</f>
        <v>55</v>
      </c>
      <c r="D3340">
        <v>2002</v>
      </c>
      <c r="E3340">
        <f t="shared" si="49"/>
        <v>552002</v>
      </c>
      <c r="F3340" s="53">
        <v>0.5</v>
      </c>
    </row>
    <row r="3341" spans="1:6" x14ac:dyDescent="0.25">
      <c r="A3341" t="s">
        <v>89</v>
      </c>
      <c r="B3341" t="str">
        <f>VLOOKUP(A3341,'Cód dos países'!$A$3:$C$199,2,FALSE)</f>
        <v>ESP</v>
      </c>
      <c r="C3341">
        <f>VLOOKUP(A3341,'Cód dos países'!$A$3:$C$199,3,FALSE)</f>
        <v>161</v>
      </c>
      <c r="D3341">
        <v>2002</v>
      </c>
      <c r="E3341">
        <f t="shared" si="49"/>
        <v>1612002</v>
      </c>
      <c r="F3341" s="53">
        <v>0.875</v>
      </c>
    </row>
    <row r="3342" spans="1:6" x14ac:dyDescent="0.25">
      <c r="A3342" t="s">
        <v>91</v>
      </c>
      <c r="B3342" t="str">
        <f>VLOOKUP(A3342,'Cód dos países'!$A$3:$C$199,2,FALSE)</f>
        <v>EST</v>
      </c>
      <c r="C3342">
        <f>VLOOKUP(A3342,'Cód dos países'!$A$3:$C$199,3,FALSE)</f>
        <v>56</v>
      </c>
      <c r="D3342">
        <v>2002</v>
      </c>
      <c r="E3342">
        <f t="shared" si="49"/>
        <v>562002</v>
      </c>
      <c r="F3342" s="53">
        <v>0.6875</v>
      </c>
    </row>
    <row r="3343" spans="1:6" x14ac:dyDescent="0.25">
      <c r="A3343" t="s">
        <v>93</v>
      </c>
      <c r="B3343" t="str">
        <f>VLOOKUP(A3343,'Cód dos países'!$A$3:$C$199,2,FALSE)</f>
        <v>ETH</v>
      </c>
      <c r="C3343">
        <f>VLOOKUP(A3343,'Cód dos países'!$A$3:$C$199,3,FALSE)</f>
        <v>57</v>
      </c>
      <c r="D3343">
        <v>2002</v>
      </c>
      <c r="E3343">
        <f t="shared" si="49"/>
        <v>572002</v>
      </c>
      <c r="F3343" s="53">
        <v>0.5</v>
      </c>
    </row>
    <row r="3344" spans="1:6" x14ac:dyDescent="0.25">
      <c r="A3344" t="s">
        <v>95</v>
      </c>
      <c r="B3344" t="str">
        <f>VLOOKUP(A3344,'Cód dos países'!$A$3:$C$199,2,FALSE)</f>
        <v>FIN</v>
      </c>
      <c r="C3344">
        <f>VLOOKUP(A3344,'Cód dos países'!$A$3:$C$199,3,FALSE)</f>
        <v>59</v>
      </c>
      <c r="D3344">
        <v>2002</v>
      </c>
      <c r="E3344">
        <f t="shared" si="49"/>
        <v>592002</v>
      </c>
      <c r="F3344" s="53">
        <v>0.9375</v>
      </c>
    </row>
    <row r="3345" spans="1:6" x14ac:dyDescent="0.25">
      <c r="A3345" t="s">
        <v>97</v>
      </c>
      <c r="B3345" t="str">
        <f>VLOOKUP(A3345,'Cód dos países'!$A$3:$C$199,2,FALSE)</f>
        <v>FJI</v>
      </c>
      <c r="C3345">
        <f>VLOOKUP(A3345,'Cód dos países'!$A$3:$C$199,3,FALSE)</f>
        <v>58</v>
      </c>
      <c r="D3345">
        <v>2002</v>
      </c>
      <c r="E3345">
        <f t="shared" si="49"/>
        <v>582002</v>
      </c>
      <c r="F3345" s="53">
        <v>0.625</v>
      </c>
    </row>
    <row r="3346" spans="1:6" x14ac:dyDescent="0.25">
      <c r="A3346" t="s">
        <v>99</v>
      </c>
      <c r="B3346" t="str">
        <f>VLOOKUP(A3346,'Cód dos países'!$A$3:$C$199,2,FALSE)</f>
        <v>FRA</v>
      </c>
      <c r="C3346">
        <f>VLOOKUP(A3346,'Cód dos países'!$A$3:$C$199,3,FALSE)</f>
        <v>60</v>
      </c>
      <c r="D3346">
        <v>2002</v>
      </c>
      <c r="E3346">
        <f t="shared" si="49"/>
        <v>602002</v>
      </c>
      <c r="F3346" s="53">
        <v>0.875</v>
      </c>
    </row>
    <row r="3347" spans="1:6" x14ac:dyDescent="0.25">
      <c r="A3347" t="s">
        <v>361</v>
      </c>
      <c r="B3347" t="str">
        <f>VLOOKUP(A3347,'Cód dos países'!$A$3:$C$199,2,FALSE)</f>
        <v>FSM</v>
      </c>
      <c r="C3347">
        <f>VLOOKUP(A3347,'Cód dos países'!$A$3:$C$199,3,FALSE)</f>
        <v>116</v>
      </c>
      <c r="D3347">
        <v>2002</v>
      </c>
      <c r="E3347">
        <f t="shared" si="49"/>
        <v>1162002</v>
      </c>
      <c r="F3347" s="53" t="e">
        <v>#N/A</v>
      </c>
    </row>
    <row r="3348" spans="1:6" x14ac:dyDescent="0.25">
      <c r="A3348" t="s">
        <v>101</v>
      </c>
      <c r="B3348" t="str">
        <f>VLOOKUP(A3348,'Cód dos países'!$A$3:$C$199,2,FALSE)</f>
        <v>GAB</v>
      </c>
      <c r="C3348">
        <f>VLOOKUP(A3348,'Cód dos países'!$A$3:$C$199,3,FALSE)</f>
        <v>61</v>
      </c>
      <c r="D3348">
        <v>2002</v>
      </c>
      <c r="E3348">
        <f t="shared" si="49"/>
        <v>612002</v>
      </c>
      <c r="F3348" s="53">
        <v>0.5625</v>
      </c>
    </row>
    <row r="3349" spans="1:6" x14ac:dyDescent="0.25">
      <c r="A3349" t="s">
        <v>103</v>
      </c>
      <c r="B3349" t="str">
        <f>VLOOKUP(A3349,'Cód dos países'!$A$3:$C$199,2,FALSE)</f>
        <v>GBR</v>
      </c>
      <c r="C3349">
        <f>VLOOKUP(A3349,'Cód dos países'!$A$3:$C$199,3,FALSE)</f>
        <v>187</v>
      </c>
      <c r="D3349">
        <v>2002</v>
      </c>
      <c r="E3349">
        <f t="shared" si="49"/>
        <v>1872002</v>
      </c>
      <c r="F3349" s="53">
        <v>0.9375</v>
      </c>
    </row>
    <row r="3350" spans="1:6" x14ac:dyDescent="0.25">
      <c r="A3350" t="s">
        <v>105</v>
      </c>
      <c r="B3350" t="str">
        <f>VLOOKUP(A3350,'Cód dos países'!$A$3:$C$199,2,FALSE)</f>
        <v>GEO</v>
      </c>
      <c r="C3350">
        <f>VLOOKUP(A3350,'Cód dos países'!$A$3:$C$199,3,FALSE)</f>
        <v>63</v>
      </c>
      <c r="D3350">
        <v>2002</v>
      </c>
      <c r="E3350">
        <f t="shared" si="49"/>
        <v>632002</v>
      </c>
      <c r="F3350" s="53">
        <v>0.1875</v>
      </c>
    </row>
    <row r="3351" spans="1:6" x14ac:dyDescent="0.25">
      <c r="A3351" t="s">
        <v>107</v>
      </c>
      <c r="B3351" t="str">
        <f>VLOOKUP(A3351,'Cód dos países'!$A$3:$C$199,2,FALSE)</f>
        <v>GHA</v>
      </c>
      <c r="C3351">
        <f>VLOOKUP(A3351,'Cód dos países'!$A$3:$C$199,3,FALSE)</f>
        <v>66</v>
      </c>
      <c r="D3351">
        <v>2002</v>
      </c>
      <c r="E3351">
        <f t="shared" si="49"/>
        <v>662002</v>
      </c>
      <c r="F3351" s="53">
        <v>0.5625</v>
      </c>
    </row>
    <row r="3352" spans="1:6" x14ac:dyDescent="0.25">
      <c r="A3352" t="s">
        <v>109</v>
      </c>
      <c r="B3352" t="str">
        <f>VLOOKUP(A3352,'Cód dos países'!$A$3:$C$199,2,FALSE)</f>
        <v>GIN</v>
      </c>
      <c r="C3352">
        <f>VLOOKUP(A3352,'Cód dos países'!$A$3:$C$199,3,FALSE)</f>
        <v>70</v>
      </c>
      <c r="D3352">
        <v>2002</v>
      </c>
      <c r="E3352">
        <f t="shared" si="49"/>
        <v>702002</v>
      </c>
      <c r="F3352" s="53">
        <v>0.4375</v>
      </c>
    </row>
    <row r="3353" spans="1:6" x14ac:dyDescent="0.25">
      <c r="A3353" t="s">
        <v>354</v>
      </c>
      <c r="B3353" t="str">
        <f>VLOOKUP(A3353,'Cód dos países'!$A$3:$C$199,2,FALSE)</f>
        <v>GMB</v>
      </c>
      <c r="C3353">
        <f>VLOOKUP(A3353,'Cód dos países'!$A$3:$C$199,3,FALSE)</f>
        <v>62</v>
      </c>
      <c r="D3353">
        <v>2002</v>
      </c>
      <c r="E3353">
        <f t="shared" si="49"/>
        <v>622002</v>
      </c>
      <c r="F3353" s="53">
        <v>0.5625</v>
      </c>
    </row>
    <row r="3354" spans="1:6" x14ac:dyDescent="0.25">
      <c r="A3354" t="s">
        <v>112</v>
      </c>
      <c r="B3354" t="str">
        <f>VLOOKUP(A3354,'Cód dos países'!$A$3:$C$199,2,FALSE)</f>
        <v>GNB</v>
      </c>
      <c r="C3354">
        <f>VLOOKUP(A3354,'Cód dos países'!$A$3:$C$199,3,FALSE)</f>
        <v>71</v>
      </c>
      <c r="D3354">
        <v>2002</v>
      </c>
      <c r="E3354">
        <f t="shared" si="49"/>
        <v>712002</v>
      </c>
      <c r="F3354" s="53">
        <v>0.4375</v>
      </c>
    </row>
    <row r="3355" spans="1:6" x14ac:dyDescent="0.25">
      <c r="A3355" t="s">
        <v>114</v>
      </c>
      <c r="B3355" t="str">
        <f>VLOOKUP(A3355,'Cód dos países'!$A$3:$C$199,2,FALSE)</f>
        <v>GNQ</v>
      </c>
      <c r="C3355">
        <f>VLOOKUP(A3355,'Cód dos países'!$A$3:$C$199,3,FALSE)</f>
        <v>54</v>
      </c>
      <c r="D3355">
        <v>2002</v>
      </c>
      <c r="E3355">
        <f t="shared" si="49"/>
        <v>542002</v>
      </c>
      <c r="F3355" s="53">
        <v>0.4375</v>
      </c>
    </row>
    <row r="3356" spans="1:6" x14ac:dyDescent="0.25">
      <c r="A3356" t="s">
        <v>116</v>
      </c>
      <c r="B3356" t="str">
        <f>VLOOKUP(A3356,'Cód dos países'!$A$3:$C$199,2,FALSE)</f>
        <v>GRC</v>
      </c>
      <c r="C3356">
        <f>VLOOKUP(A3356,'Cód dos países'!$A$3:$C$199,3,FALSE)</f>
        <v>67</v>
      </c>
      <c r="D3356">
        <v>2002</v>
      </c>
      <c r="E3356">
        <f t="shared" si="49"/>
        <v>672002</v>
      </c>
      <c r="F3356" s="53">
        <v>0.875</v>
      </c>
    </row>
    <row r="3357" spans="1:6" x14ac:dyDescent="0.25">
      <c r="A3357" t="s">
        <v>355</v>
      </c>
      <c r="B3357" t="str">
        <f>VLOOKUP(A3357,'Cód dos países'!$A$3:$C$199,2,FALSE)</f>
        <v>GRD</v>
      </c>
      <c r="C3357">
        <f>VLOOKUP(A3357,'Cód dos países'!$A$3:$C$199,3,FALSE)</f>
        <v>68</v>
      </c>
      <c r="D3357">
        <v>2002</v>
      </c>
      <c r="E3357">
        <f t="shared" si="49"/>
        <v>682002</v>
      </c>
      <c r="F3357" s="53">
        <v>0.625</v>
      </c>
    </row>
    <row r="3358" spans="1:6" x14ac:dyDescent="0.25">
      <c r="A3358" t="s">
        <v>118</v>
      </c>
      <c r="B3358" t="str">
        <f>VLOOKUP(A3358,'Cód dos países'!$A$3:$C$199,2,FALSE)</f>
        <v>GTM</v>
      </c>
      <c r="C3358">
        <f>VLOOKUP(A3358,'Cód dos países'!$A$3:$C$199,3,FALSE)</f>
        <v>69</v>
      </c>
      <c r="D3358">
        <v>2002</v>
      </c>
      <c r="E3358">
        <f t="shared" si="49"/>
        <v>692002</v>
      </c>
      <c r="F3358" s="53">
        <v>0.375</v>
      </c>
    </row>
    <row r="3359" spans="1:6" x14ac:dyDescent="0.25">
      <c r="A3359" t="s">
        <v>120</v>
      </c>
      <c r="B3359" t="str">
        <f>VLOOKUP(A3359,'Cód dos países'!$A$3:$C$199,2,FALSE)</f>
        <v>GUY</v>
      </c>
      <c r="C3359">
        <f>VLOOKUP(A3359,'Cód dos países'!$A$3:$C$199,3,FALSE)</f>
        <v>72</v>
      </c>
      <c r="D3359">
        <v>2002</v>
      </c>
      <c r="E3359">
        <f t="shared" si="49"/>
        <v>722002</v>
      </c>
      <c r="F3359" s="53">
        <v>0.8125</v>
      </c>
    </row>
    <row r="3360" spans="1:6" x14ac:dyDescent="0.25">
      <c r="A3360" t="s">
        <v>592</v>
      </c>
      <c r="B3360" t="e">
        <f>VLOOKUP(A3360,'Cód dos países'!$A$3:$C$199,2,FALSE)</f>
        <v>#N/A</v>
      </c>
      <c r="C3360" t="e">
        <f>VLOOKUP(A3360,'Cód dos países'!$A$3:$C$199,3,FALSE)</f>
        <v>#N/A</v>
      </c>
      <c r="D3360">
        <v>2002</v>
      </c>
      <c r="E3360" t="e">
        <f t="shared" si="49"/>
        <v>#N/A</v>
      </c>
      <c r="F3360" s="53" t="e">
        <v>#N/A</v>
      </c>
    </row>
    <row r="3361" spans="1:6" x14ac:dyDescent="0.25">
      <c r="A3361" t="s">
        <v>120</v>
      </c>
      <c r="B3361" t="str">
        <f>VLOOKUP(A3361,'Cód dos países'!$A$3:$C$199,2,FALSE)</f>
        <v>GUY</v>
      </c>
      <c r="C3361">
        <f>VLOOKUP(A3361,'Cód dos países'!$A$3:$C$199,3,FALSE)</f>
        <v>72</v>
      </c>
      <c r="D3361">
        <v>2002</v>
      </c>
      <c r="E3361">
        <f t="shared" si="49"/>
        <v>722002</v>
      </c>
      <c r="F3361" s="53">
        <v>0.4375</v>
      </c>
    </row>
    <row r="3362" spans="1:6" x14ac:dyDescent="0.25">
      <c r="A3362" t="s">
        <v>122</v>
      </c>
      <c r="B3362" t="str">
        <f>VLOOKUP(A3362,'Cód dos países'!$A$3:$C$199,2,FALSE)</f>
        <v>HKG</v>
      </c>
      <c r="C3362">
        <f>VLOOKUP(A3362,'Cód dos países'!$A$3:$C$199,3,FALSE)</f>
        <v>75</v>
      </c>
      <c r="D3362">
        <v>2002</v>
      </c>
      <c r="E3362">
        <f t="shared" si="49"/>
        <v>752002</v>
      </c>
      <c r="F3362" s="53">
        <v>0.6875</v>
      </c>
    </row>
    <row r="3363" spans="1:6" x14ac:dyDescent="0.25">
      <c r="A3363" t="s">
        <v>124</v>
      </c>
      <c r="B3363" t="str">
        <f>VLOOKUP(A3363,'Cód dos países'!$A$3:$C$199,2,FALSE)</f>
        <v>HND</v>
      </c>
      <c r="C3363">
        <f>VLOOKUP(A3363,'Cód dos países'!$A$3:$C$199,3,FALSE)</f>
        <v>74</v>
      </c>
      <c r="D3363">
        <v>2002</v>
      </c>
      <c r="E3363">
        <f t="shared" si="49"/>
        <v>742002</v>
      </c>
      <c r="F3363" s="53">
        <v>0.25</v>
      </c>
    </row>
    <row r="3364" spans="1:6" x14ac:dyDescent="0.25">
      <c r="A3364" t="s">
        <v>126</v>
      </c>
      <c r="B3364" t="str">
        <f>VLOOKUP(A3364,'Cód dos países'!$A$3:$C$199,2,FALSE)</f>
        <v>HRV</v>
      </c>
      <c r="C3364">
        <f>VLOOKUP(A3364,'Cód dos países'!$A$3:$C$199,3,FALSE)</f>
        <v>43</v>
      </c>
      <c r="D3364">
        <v>2002</v>
      </c>
      <c r="E3364">
        <f t="shared" si="49"/>
        <v>432002</v>
      </c>
      <c r="F3364" s="53">
        <v>0.6875</v>
      </c>
    </row>
    <row r="3365" spans="1:6" x14ac:dyDescent="0.25">
      <c r="A3365" t="s">
        <v>128</v>
      </c>
      <c r="B3365" t="str">
        <f>VLOOKUP(A3365,'Cód dos países'!$A$3:$C$199,2,FALSE)</f>
        <v>HTI</v>
      </c>
      <c r="C3365">
        <f>VLOOKUP(A3365,'Cód dos países'!$A$3:$C$199,3,FALSE)</f>
        <v>73</v>
      </c>
      <c r="D3365">
        <v>2002</v>
      </c>
      <c r="E3365">
        <f t="shared" si="49"/>
        <v>732002</v>
      </c>
      <c r="F3365" s="53">
        <v>0.125</v>
      </c>
    </row>
    <row r="3366" spans="1:6" x14ac:dyDescent="0.25">
      <c r="A3366" t="s">
        <v>130</v>
      </c>
      <c r="B3366" t="str">
        <f>VLOOKUP(A3366,'Cód dos países'!$A$3:$C$199,2,FALSE)</f>
        <v>HUN</v>
      </c>
      <c r="C3366">
        <f>VLOOKUP(A3366,'Cód dos países'!$A$3:$C$199,3,FALSE)</f>
        <v>76</v>
      </c>
      <c r="D3366">
        <v>2002</v>
      </c>
      <c r="E3366">
        <f t="shared" si="49"/>
        <v>762002</v>
      </c>
      <c r="F3366" s="53">
        <v>0.75</v>
      </c>
    </row>
    <row r="3367" spans="1:6" x14ac:dyDescent="0.25">
      <c r="A3367" t="s">
        <v>132</v>
      </c>
      <c r="B3367" t="str">
        <f>VLOOKUP(A3367,'Cód dos países'!$A$3:$C$199,2,FALSE)</f>
        <v>IDN</v>
      </c>
      <c r="C3367">
        <f>VLOOKUP(A3367,'Cód dos países'!$A$3:$C$199,3,FALSE)</f>
        <v>79</v>
      </c>
      <c r="D3367">
        <v>2002</v>
      </c>
      <c r="E3367">
        <f t="shared" si="49"/>
        <v>792002</v>
      </c>
      <c r="F3367" s="53">
        <v>0.375</v>
      </c>
    </row>
    <row r="3368" spans="1:6" x14ac:dyDescent="0.25">
      <c r="A3368" t="s">
        <v>134</v>
      </c>
      <c r="B3368" t="str">
        <f>VLOOKUP(A3368,'Cód dos países'!$A$3:$C$199,2,FALSE)</f>
        <v>IND</v>
      </c>
      <c r="C3368">
        <f>VLOOKUP(A3368,'Cód dos países'!$A$3:$C$199,3,FALSE)</f>
        <v>78</v>
      </c>
      <c r="D3368">
        <v>2002</v>
      </c>
      <c r="E3368">
        <f t="shared" si="49"/>
        <v>782002</v>
      </c>
      <c r="F3368" s="53">
        <v>0.625</v>
      </c>
    </row>
    <row r="3369" spans="1:6" x14ac:dyDescent="0.25">
      <c r="A3369" t="s">
        <v>136</v>
      </c>
      <c r="B3369" t="str">
        <f>VLOOKUP(A3369,'Cód dos países'!$A$3:$C$199,2,FALSE)</f>
        <v>IRL</v>
      </c>
      <c r="C3369">
        <f>VLOOKUP(A3369,'Cód dos países'!$A$3:$C$199,3,FALSE)</f>
        <v>82</v>
      </c>
      <c r="D3369">
        <v>2002</v>
      </c>
      <c r="E3369">
        <f t="shared" si="49"/>
        <v>822002</v>
      </c>
      <c r="F3369" s="53">
        <v>0.9375</v>
      </c>
    </row>
    <row r="3370" spans="1:6" x14ac:dyDescent="0.25">
      <c r="A3370" t="s">
        <v>138</v>
      </c>
      <c r="B3370" t="str">
        <f>VLOOKUP(A3370,'Cód dos países'!$A$3:$C$199,2,FALSE)</f>
        <v>IRN</v>
      </c>
      <c r="C3370">
        <f>VLOOKUP(A3370,'Cód dos países'!$A$3:$C$199,3,FALSE)</f>
        <v>80</v>
      </c>
      <c r="D3370">
        <v>2002</v>
      </c>
      <c r="E3370">
        <f t="shared" si="49"/>
        <v>802002</v>
      </c>
      <c r="F3370" s="53">
        <v>0.625</v>
      </c>
    </row>
    <row r="3371" spans="1:6" x14ac:dyDescent="0.25">
      <c r="A3371" t="s">
        <v>140</v>
      </c>
      <c r="B3371" t="str">
        <f>VLOOKUP(A3371,'Cód dos países'!$A$3:$C$199,2,FALSE)</f>
        <v>IRQ</v>
      </c>
      <c r="C3371">
        <f>VLOOKUP(A3371,'Cód dos países'!$A$3:$C$199,3,FALSE)</f>
        <v>81</v>
      </c>
      <c r="D3371">
        <v>2002</v>
      </c>
      <c r="E3371">
        <f t="shared" si="49"/>
        <v>812002</v>
      </c>
      <c r="F3371" s="53">
        <v>0.3125</v>
      </c>
    </row>
    <row r="3372" spans="1:6" x14ac:dyDescent="0.25">
      <c r="A3372" t="s">
        <v>142</v>
      </c>
      <c r="B3372" t="str">
        <f>VLOOKUP(A3372,'Cód dos países'!$A$3:$C$199,2,FALSE)</f>
        <v>ISL</v>
      </c>
      <c r="C3372">
        <f>VLOOKUP(A3372,'Cód dos países'!$A$3:$C$199,3,FALSE)</f>
        <v>77</v>
      </c>
      <c r="D3372">
        <v>2002</v>
      </c>
      <c r="E3372">
        <f t="shared" si="49"/>
        <v>772002</v>
      </c>
      <c r="F3372" s="53">
        <v>1</v>
      </c>
    </row>
    <row r="3373" spans="1:6" x14ac:dyDescent="0.25">
      <c r="A3373" t="s">
        <v>144</v>
      </c>
      <c r="B3373" t="str">
        <f>VLOOKUP(A3373,'Cód dos países'!$A$3:$C$199,2,FALSE)</f>
        <v>ISR</v>
      </c>
      <c r="C3373">
        <f>VLOOKUP(A3373,'Cód dos países'!$A$3:$C$199,3,FALSE)</f>
        <v>83</v>
      </c>
      <c r="D3373">
        <v>2002</v>
      </c>
      <c r="E3373">
        <f t="shared" si="49"/>
        <v>832002</v>
      </c>
      <c r="F3373" s="53">
        <v>0.75</v>
      </c>
    </row>
    <row r="3374" spans="1:6" x14ac:dyDescent="0.25">
      <c r="A3374" t="s">
        <v>146</v>
      </c>
      <c r="B3374" t="str">
        <f>VLOOKUP(A3374,'Cód dos países'!$A$3:$C$199,2,FALSE)</f>
        <v>ITA</v>
      </c>
      <c r="C3374">
        <f>VLOOKUP(A3374,'Cód dos países'!$A$3:$C$199,3,FALSE)</f>
        <v>84</v>
      </c>
      <c r="D3374">
        <v>2002</v>
      </c>
      <c r="E3374">
        <f t="shared" ref="E3374:E3437" si="50">C3374*10000+D3374</f>
        <v>842002</v>
      </c>
      <c r="F3374" s="53">
        <v>0.75</v>
      </c>
    </row>
    <row r="3375" spans="1:6" x14ac:dyDescent="0.25">
      <c r="A3375" t="s">
        <v>148</v>
      </c>
      <c r="B3375" t="str">
        <f>VLOOKUP(A3375,'Cód dos países'!$A$3:$C$199,2,FALSE)</f>
        <v>JAM</v>
      </c>
      <c r="C3375">
        <f>VLOOKUP(A3375,'Cód dos países'!$A$3:$C$199,3,FALSE)</f>
        <v>85</v>
      </c>
      <c r="D3375">
        <v>2002</v>
      </c>
      <c r="E3375">
        <f t="shared" si="50"/>
        <v>852002</v>
      </c>
      <c r="F3375" s="53">
        <v>0.375</v>
      </c>
    </row>
    <row r="3376" spans="1:6" x14ac:dyDescent="0.25">
      <c r="A3376" t="s">
        <v>150</v>
      </c>
      <c r="B3376" t="str">
        <f>VLOOKUP(A3376,'Cód dos países'!$A$3:$C$199,2,FALSE)</f>
        <v>JOR</v>
      </c>
      <c r="C3376">
        <f>VLOOKUP(A3376,'Cód dos países'!$A$3:$C$199,3,FALSE)</f>
        <v>87</v>
      </c>
      <c r="D3376">
        <v>2002</v>
      </c>
      <c r="E3376">
        <f t="shared" si="50"/>
        <v>872002</v>
      </c>
      <c r="F3376" s="53">
        <v>0.6875</v>
      </c>
    </row>
    <row r="3377" spans="1:6" x14ac:dyDescent="0.25">
      <c r="A3377" t="s">
        <v>152</v>
      </c>
      <c r="B3377" t="str">
        <f>VLOOKUP(A3377,'Cód dos países'!$A$3:$C$199,2,FALSE)</f>
        <v>JPN</v>
      </c>
      <c r="C3377">
        <f>VLOOKUP(A3377,'Cód dos países'!$A$3:$C$199,3,FALSE)</f>
        <v>86</v>
      </c>
      <c r="D3377">
        <v>2002</v>
      </c>
      <c r="E3377">
        <f t="shared" si="50"/>
        <v>862002</v>
      </c>
      <c r="F3377" s="53">
        <v>0.9375</v>
      </c>
    </row>
    <row r="3378" spans="1:6" x14ac:dyDescent="0.25">
      <c r="A3378" t="s">
        <v>154</v>
      </c>
      <c r="B3378" t="str">
        <f>VLOOKUP(A3378,'Cód dos países'!$A$3:$C$199,2,FALSE)</f>
        <v>KAZ</v>
      </c>
      <c r="C3378">
        <f>VLOOKUP(A3378,'Cód dos países'!$A$3:$C$199,3,FALSE)</f>
        <v>88</v>
      </c>
      <c r="D3378">
        <v>2002</v>
      </c>
      <c r="E3378">
        <f t="shared" si="50"/>
        <v>882002</v>
      </c>
      <c r="F3378" s="53">
        <v>0.375</v>
      </c>
    </row>
    <row r="3379" spans="1:6" x14ac:dyDescent="0.25">
      <c r="A3379" t="s">
        <v>156</v>
      </c>
      <c r="B3379" t="str">
        <f>VLOOKUP(A3379,'Cód dos países'!$A$3:$C$199,2,FALSE)</f>
        <v>KEN</v>
      </c>
      <c r="C3379">
        <f>VLOOKUP(A3379,'Cód dos países'!$A$3:$C$199,3,FALSE)</f>
        <v>89</v>
      </c>
      <c r="D3379">
        <v>2002</v>
      </c>
      <c r="E3379">
        <f t="shared" si="50"/>
        <v>892002</v>
      </c>
      <c r="F3379" s="53">
        <v>0.4375</v>
      </c>
    </row>
    <row r="3380" spans="1:6" x14ac:dyDescent="0.25">
      <c r="A3380" t="s">
        <v>154</v>
      </c>
      <c r="B3380" t="str">
        <f>VLOOKUP(A3380,'Cód dos países'!$A$3:$C$199,2,FALSE)</f>
        <v>KAZ</v>
      </c>
      <c r="C3380">
        <f>VLOOKUP(A3380,'Cód dos países'!$A$3:$C$199,3,FALSE)</f>
        <v>88</v>
      </c>
      <c r="D3380">
        <v>2002</v>
      </c>
      <c r="E3380">
        <f t="shared" si="50"/>
        <v>882002</v>
      </c>
      <c r="F3380" s="53">
        <v>0.5</v>
      </c>
    </row>
    <row r="3381" spans="1:6" x14ac:dyDescent="0.25">
      <c r="A3381" t="s">
        <v>160</v>
      </c>
      <c r="B3381" t="str">
        <f>VLOOKUP(A3381,'Cód dos países'!$A$3:$C$199,2,FALSE)</f>
        <v>KHM</v>
      </c>
      <c r="C3381">
        <f>VLOOKUP(A3381,'Cód dos países'!$A$3:$C$199,3,FALSE)</f>
        <v>29</v>
      </c>
      <c r="D3381">
        <v>2002</v>
      </c>
      <c r="E3381">
        <f t="shared" si="50"/>
        <v>292002</v>
      </c>
      <c r="F3381" s="53">
        <v>0.375</v>
      </c>
    </row>
    <row r="3382" spans="1:6" x14ac:dyDescent="0.25">
      <c r="A3382" t="s">
        <v>356</v>
      </c>
      <c r="B3382" t="str">
        <f>VLOOKUP(A3382,'Cód dos países'!$A$3:$C$199,2,FALSE)</f>
        <v>KIR</v>
      </c>
      <c r="C3382">
        <f>VLOOKUP(A3382,'Cód dos países'!$A$3:$C$199,3,FALSE)</f>
        <v>90</v>
      </c>
      <c r="D3382">
        <v>2002</v>
      </c>
      <c r="E3382">
        <f t="shared" si="50"/>
        <v>902002</v>
      </c>
      <c r="F3382" s="53" t="e">
        <v>#N/A</v>
      </c>
    </row>
    <row r="3383" spans="1:6" x14ac:dyDescent="0.25">
      <c r="A3383" t="s">
        <v>367</v>
      </c>
      <c r="B3383" t="str">
        <f>VLOOKUP(A3383,'Cód dos países'!$A$3:$C$199,2,FALSE)</f>
        <v>KNA</v>
      </c>
      <c r="C3383">
        <f>VLOOKUP(A3383,'Cód dos países'!$A$3:$C$199,3,FALSE)</f>
        <v>163</v>
      </c>
      <c r="D3383">
        <v>2002</v>
      </c>
      <c r="E3383">
        <f t="shared" si="50"/>
        <v>1632002</v>
      </c>
      <c r="F3383" s="53" t="e">
        <v>#N/A</v>
      </c>
    </row>
    <row r="3384" spans="1:6" x14ac:dyDescent="0.25">
      <c r="A3384" t="s">
        <v>432</v>
      </c>
      <c r="B3384" t="str">
        <f>VLOOKUP(A3384,'Cód dos países'!$A$3:$C$199,2,FALSE)</f>
        <v>KOR</v>
      </c>
      <c r="C3384">
        <f>VLOOKUP(A3384,'Cód dos países'!$A$3:$C$199,3,FALSE)</f>
        <v>92</v>
      </c>
      <c r="D3384">
        <v>2002</v>
      </c>
      <c r="E3384">
        <f t="shared" si="50"/>
        <v>922002</v>
      </c>
      <c r="F3384" s="53">
        <v>0.875</v>
      </c>
    </row>
    <row r="3385" spans="1:6" x14ac:dyDescent="0.25">
      <c r="A3385" t="s">
        <v>163</v>
      </c>
      <c r="B3385" t="str">
        <f>VLOOKUP(A3385,'Cód dos países'!$A$3:$C$199,2,FALSE)</f>
        <v>KWT</v>
      </c>
      <c r="C3385">
        <f>VLOOKUP(A3385,'Cód dos países'!$A$3:$C$199,3,FALSE)</f>
        <v>94</v>
      </c>
      <c r="D3385">
        <v>2002</v>
      </c>
      <c r="E3385">
        <f t="shared" si="50"/>
        <v>942002</v>
      </c>
      <c r="F3385" s="53">
        <v>0.75</v>
      </c>
    </row>
    <row r="3386" spans="1:6" x14ac:dyDescent="0.25">
      <c r="A3386" t="s">
        <v>165</v>
      </c>
      <c r="B3386" t="str">
        <f>VLOOKUP(A3386,'Cód dos países'!$A$3:$C$199,2,FALSE)</f>
        <v>LAO</v>
      </c>
      <c r="C3386">
        <f>VLOOKUP(A3386,'Cód dos países'!$A$3:$C$199,3,FALSE)</f>
        <v>96</v>
      </c>
      <c r="D3386">
        <v>2002</v>
      </c>
      <c r="E3386">
        <f t="shared" si="50"/>
        <v>962002</v>
      </c>
      <c r="F3386" s="53">
        <v>0.4375</v>
      </c>
    </row>
    <row r="3387" spans="1:6" x14ac:dyDescent="0.25">
      <c r="A3387" t="s">
        <v>167</v>
      </c>
      <c r="B3387" t="str">
        <f>VLOOKUP(A3387,'Cód dos países'!$A$3:$C$199,2,FALSE)</f>
        <v>LBN</v>
      </c>
      <c r="C3387">
        <f>VLOOKUP(A3387,'Cód dos países'!$A$3:$C$199,3,FALSE)</f>
        <v>98</v>
      </c>
      <c r="D3387">
        <v>2002</v>
      </c>
      <c r="E3387">
        <f t="shared" si="50"/>
        <v>982002</v>
      </c>
      <c r="F3387" s="53">
        <v>0.5625</v>
      </c>
    </row>
    <row r="3388" spans="1:6" x14ac:dyDescent="0.25">
      <c r="A3388" t="s">
        <v>169</v>
      </c>
      <c r="B3388" t="str">
        <f>VLOOKUP(A3388,'Cód dos países'!$A$3:$C$199,2,FALSE)</f>
        <v>LBR</v>
      </c>
      <c r="C3388">
        <f>VLOOKUP(A3388,'Cód dos países'!$A$3:$C$199,3,FALSE)</f>
        <v>100</v>
      </c>
      <c r="D3388">
        <v>2002</v>
      </c>
      <c r="E3388">
        <f t="shared" si="50"/>
        <v>1002002</v>
      </c>
      <c r="F3388" s="53">
        <v>0.25</v>
      </c>
    </row>
    <row r="3389" spans="1:6" x14ac:dyDescent="0.25">
      <c r="A3389" t="s">
        <v>171</v>
      </c>
      <c r="B3389" t="str">
        <f>VLOOKUP(A3389,'Cód dos países'!$A$3:$C$199,2,FALSE)</f>
        <v>LBY</v>
      </c>
      <c r="C3389">
        <f>VLOOKUP(A3389,'Cód dos países'!$A$3:$C$199,3,FALSE)</f>
        <v>101</v>
      </c>
      <c r="D3389">
        <v>2002</v>
      </c>
      <c r="E3389">
        <f t="shared" si="50"/>
        <v>1012002</v>
      </c>
      <c r="F3389" s="53">
        <v>0.5625</v>
      </c>
    </row>
    <row r="3390" spans="1:6" x14ac:dyDescent="0.25">
      <c r="A3390" t="s">
        <v>368</v>
      </c>
      <c r="B3390" t="str">
        <f>VLOOKUP(A3390,'Cód dos países'!$A$3:$C$199,2,FALSE)</f>
        <v>LCA</v>
      </c>
      <c r="C3390">
        <f>VLOOKUP(A3390,'Cód dos países'!$A$3:$C$199,3,FALSE)</f>
        <v>164</v>
      </c>
      <c r="D3390">
        <v>2002</v>
      </c>
      <c r="E3390">
        <f t="shared" si="50"/>
        <v>1642002</v>
      </c>
      <c r="F3390" s="53" t="e">
        <v>#N/A</v>
      </c>
    </row>
    <row r="3391" spans="1:6" x14ac:dyDescent="0.25">
      <c r="A3391" t="s">
        <v>359</v>
      </c>
      <c r="B3391" t="str">
        <f>VLOOKUP(A3391,'Cód dos países'!$A$3:$C$199,2,FALSE)</f>
        <v>LIE</v>
      </c>
      <c r="C3391">
        <f>VLOOKUP(A3391,'Cód dos países'!$A$3:$C$199,3,FALSE)</f>
        <v>102</v>
      </c>
      <c r="D3391">
        <v>2002</v>
      </c>
      <c r="E3391">
        <f t="shared" si="50"/>
        <v>1022002</v>
      </c>
      <c r="F3391" s="53">
        <v>0.9375</v>
      </c>
    </row>
    <row r="3392" spans="1:6" x14ac:dyDescent="0.25">
      <c r="A3392" t="s">
        <v>173</v>
      </c>
      <c r="B3392" t="str">
        <f>VLOOKUP(A3392,'Cód dos países'!$A$3:$C$199,2,FALSE)</f>
        <v>LKA</v>
      </c>
      <c r="C3392">
        <f>VLOOKUP(A3392,'Cód dos países'!$A$3:$C$199,3,FALSE)</f>
        <v>162</v>
      </c>
      <c r="D3392">
        <v>2002</v>
      </c>
      <c r="E3392">
        <f t="shared" si="50"/>
        <v>1622002</v>
      </c>
      <c r="F3392" s="53">
        <v>0.6875</v>
      </c>
    </row>
    <row r="3393" spans="1:6" x14ac:dyDescent="0.25">
      <c r="A3393" t="s">
        <v>175</v>
      </c>
      <c r="B3393" t="str">
        <f>VLOOKUP(A3393,'Cód dos países'!$A$3:$C$199,2,FALSE)</f>
        <v>LSO</v>
      </c>
      <c r="C3393">
        <f>VLOOKUP(A3393,'Cód dos países'!$A$3:$C$199,3,FALSE)</f>
        <v>99</v>
      </c>
      <c r="D3393">
        <v>2002</v>
      </c>
      <c r="E3393">
        <f t="shared" si="50"/>
        <v>992002</v>
      </c>
      <c r="F3393" s="53">
        <v>0.5625</v>
      </c>
    </row>
    <row r="3394" spans="1:6" x14ac:dyDescent="0.25">
      <c r="A3394" t="s">
        <v>177</v>
      </c>
      <c r="B3394" t="str">
        <f>VLOOKUP(A3394,'Cód dos países'!$A$3:$C$199,2,FALSE)</f>
        <v>LTU</v>
      </c>
      <c r="C3394">
        <f>VLOOKUP(A3394,'Cód dos países'!$A$3:$C$199,3,FALSE)</f>
        <v>103</v>
      </c>
      <c r="D3394">
        <v>2002</v>
      </c>
      <c r="E3394">
        <f t="shared" si="50"/>
        <v>1032002</v>
      </c>
      <c r="F3394" s="53">
        <v>0.75</v>
      </c>
    </row>
    <row r="3395" spans="1:6" x14ac:dyDescent="0.25">
      <c r="A3395" t="s">
        <v>179</v>
      </c>
      <c r="B3395" t="str">
        <f>VLOOKUP(A3395,'Cód dos países'!$A$3:$C$199,2,FALSE)</f>
        <v>LUX</v>
      </c>
      <c r="C3395">
        <f>VLOOKUP(A3395,'Cód dos países'!$A$3:$C$199,3,FALSE)</f>
        <v>104</v>
      </c>
      <c r="D3395">
        <v>2002</v>
      </c>
      <c r="E3395">
        <f t="shared" si="50"/>
        <v>1042002</v>
      </c>
      <c r="F3395" s="53">
        <v>1</v>
      </c>
    </row>
    <row r="3396" spans="1:6" x14ac:dyDescent="0.25">
      <c r="A3396" t="s">
        <v>181</v>
      </c>
      <c r="B3396" t="str">
        <f>VLOOKUP(A3396,'Cód dos países'!$A$3:$C$199,2,FALSE)</f>
        <v>LVA</v>
      </c>
      <c r="C3396">
        <f>VLOOKUP(A3396,'Cód dos países'!$A$3:$C$199,3,FALSE)</f>
        <v>97</v>
      </c>
      <c r="D3396">
        <v>2002</v>
      </c>
      <c r="E3396">
        <f t="shared" si="50"/>
        <v>972002</v>
      </c>
      <c r="F3396" s="53">
        <v>0.625</v>
      </c>
    </row>
    <row r="3397" spans="1:6" x14ac:dyDescent="0.25">
      <c r="A3397" t="s">
        <v>593</v>
      </c>
      <c r="B3397" t="e">
        <f>VLOOKUP(A3397,'Cód dos países'!$A$3:$C$199,2,FALSE)</f>
        <v>#N/A</v>
      </c>
      <c r="C3397" t="e">
        <f>VLOOKUP(A3397,'Cód dos países'!$A$3:$C$199,3,FALSE)</f>
        <v>#N/A</v>
      </c>
      <c r="D3397">
        <v>2002</v>
      </c>
      <c r="E3397" t="e">
        <f t="shared" si="50"/>
        <v>#N/A</v>
      </c>
      <c r="F3397" s="53">
        <v>0.75</v>
      </c>
    </row>
    <row r="3398" spans="1:6" x14ac:dyDescent="0.25">
      <c r="A3398" t="s">
        <v>183</v>
      </c>
      <c r="B3398" t="str">
        <f>VLOOKUP(A3398,'Cód dos países'!$A$3:$C$199,2,FALSE)</f>
        <v>MAR</v>
      </c>
      <c r="C3398">
        <f>VLOOKUP(A3398,'Cód dos países'!$A$3:$C$199,3,FALSE)</f>
        <v>121</v>
      </c>
      <c r="D3398">
        <v>2002</v>
      </c>
      <c r="E3398">
        <f t="shared" si="50"/>
        <v>1212002</v>
      </c>
      <c r="F3398" s="53">
        <v>0.625</v>
      </c>
    </row>
    <row r="3399" spans="1:6" x14ac:dyDescent="0.25">
      <c r="A3399" t="s">
        <v>185</v>
      </c>
      <c r="B3399" t="str">
        <f>VLOOKUP(A3399,'Cód dos países'!$A$3:$C$199,2,FALSE)</f>
        <v>MDA</v>
      </c>
      <c r="C3399">
        <f>VLOOKUP(A3399,'Cód dos países'!$A$3:$C$199,3,FALSE)</f>
        <v>117</v>
      </c>
      <c r="D3399">
        <v>2002</v>
      </c>
      <c r="E3399">
        <f t="shared" si="50"/>
        <v>1172002</v>
      </c>
      <c r="F3399" s="53">
        <v>0.375</v>
      </c>
    </row>
    <row r="3400" spans="1:6" x14ac:dyDescent="0.25">
      <c r="A3400" t="s">
        <v>187</v>
      </c>
      <c r="B3400" t="str">
        <f>VLOOKUP(A3400,'Cód dos países'!$A$3:$C$199,2,FALSE)</f>
        <v>MDG</v>
      </c>
      <c r="C3400">
        <f>VLOOKUP(A3400,'Cód dos países'!$A$3:$C$199,3,FALSE)</f>
        <v>106</v>
      </c>
      <c r="D3400">
        <v>2002</v>
      </c>
      <c r="E3400">
        <f t="shared" si="50"/>
        <v>1062002</v>
      </c>
      <c r="F3400" s="53">
        <v>0.625</v>
      </c>
    </row>
    <row r="3401" spans="1:6" x14ac:dyDescent="0.25">
      <c r="A3401" t="s">
        <v>189</v>
      </c>
      <c r="B3401" t="str">
        <f>VLOOKUP(A3401,'Cód dos países'!$A$3:$C$199,2,FALSE)</f>
        <v>MDV</v>
      </c>
      <c r="C3401">
        <f>VLOOKUP(A3401,'Cód dos países'!$A$3:$C$199,3,FALSE)</f>
        <v>109</v>
      </c>
      <c r="D3401">
        <v>2002</v>
      </c>
      <c r="E3401">
        <f t="shared" si="50"/>
        <v>1092002</v>
      </c>
      <c r="F3401" s="53">
        <v>0.75</v>
      </c>
    </row>
    <row r="3402" spans="1:6" x14ac:dyDescent="0.25">
      <c r="A3402" t="s">
        <v>191</v>
      </c>
      <c r="B3402" t="str">
        <f>VLOOKUP(A3402,'Cód dos países'!$A$3:$C$199,2,FALSE)</f>
        <v>MEX</v>
      </c>
      <c r="C3402">
        <f>VLOOKUP(A3402,'Cód dos países'!$A$3:$C$199,3,FALSE)</f>
        <v>115</v>
      </c>
      <c r="D3402">
        <v>2002</v>
      </c>
      <c r="E3402">
        <f t="shared" si="50"/>
        <v>1152002</v>
      </c>
      <c r="F3402" s="53">
        <v>0.4375</v>
      </c>
    </row>
    <row r="3403" spans="1:6" x14ac:dyDescent="0.25">
      <c r="A3403" t="s">
        <v>193</v>
      </c>
      <c r="B3403" t="str">
        <f>VLOOKUP(A3403,'Cód dos países'!$A$3:$C$199,2,FALSE)</f>
        <v>MKD</v>
      </c>
      <c r="C3403">
        <f>VLOOKUP(A3403,'Cód dos países'!$A$3:$C$199,3,FALSE)</f>
        <v>105</v>
      </c>
      <c r="D3403">
        <v>2002</v>
      </c>
      <c r="E3403">
        <f t="shared" si="50"/>
        <v>1052002</v>
      </c>
      <c r="F3403" s="53">
        <v>0.4375</v>
      </c>
    </row>
    <row r="3404" spans="1:6" x14ac:dyDescent="0.25">
      <c r="A3404" t="s">
        <v>195</v>
      </c>
      <c r="B3404" t="str">
        <f>VLOOKUP(A3404,'Cód dos países'!$A$3:$C$199,2,FALSE)</f>
        <v>MLI</v>
      </c>
      <c r="C3404">
        <f>VLOOKUP(A3404,'Cód dos países'!$A$3:$C$199,3,FALSE)</f>
        <v>110</v>
      </c>
      <c r="D3404">
        <v>2002</v>
      </c>
      <c r="E3404">
        <f t="shared" si="50"/>
        <v>1102002</v>
      </c>
      <c r="F3404" s="53">
        <v>0.4375</v>
      </c>
    </row>
    <row r="3405" spans="1:6" x14ac:dyDescent="0.25">
      <c r="A3405" t="s">
        <v>197</v>
      </c>
      <c r="B3405" t="str">
        <f>VLOOKUP(A3405,'Cód dos países'!$A$3:$C$199,2,FALSE)</f>
        <v>MLT</v>
      </c>
      <c r="C3405">
        <f>VLOOKUP(A3405,'Cód dos países'!$A$3:$C$199,3,FALSE)</f>
        <v>111</v>
      </c>
      <c r="D3405">
        <v>2002</v>
      </c>
      <c r="E3405">
        <f t="shared" si="50"/>
        <v>1112002</v>
      </c>
      <c r="F3405" s="53">
        <v>0.875</v>
      </c>
    </row>
    <row r="3406" spans="1:6" x14ac:dyDescent="0.25">
      <c r="A3406" t="s">
        <v>338</v>
      </c>
      <c r="B3406" t="str">
        <f>VLOOKUP(A3406,'Cód dos países'!$A$3:$C$199,2,FALSE)</f>
        <v>MMR</v>
      </c>
      <c r="C3406">
        <f>VLOOKUP(A3406,'Cód dos países'!$A$3:$C$199,3,FALSE)</f>
        <v>123</v>
      </c>
      <c r="D3406">
        <v>2002</v>
      </c>
      <c r="E3406">
        <f t="shared" si="50"/>
        <v>1232002</v>
      </c>
      <c r="F3406" s="53">
        <v>0.3125</v>
      </c>
    </row>
    <row r="3407" spans="1:6" x14ac:dyDescent="0.25">
      <c r="A3407" t="s">
        <v>201</v>
      </c>
      <c r="B3407" t="str">
        <f>VLOOKUP(A3407,'Cód dos países'!$A$3:$C$199,2,FALSE)</f>
        <v>MNG</v>
      </c>
      <c r="C3407">
        <f>VLOOKUP(A3407,'Cód dos países'!$A$3:$C$199,3,FALSE)</f>
        <v>119</v>
      </c>
      <c r="D3407">
        <v>2002</v>
      </c>
      <c r="E3407">
        <f t="shared" si="50"/>
        <v>1192002</v>
      </c>
      <c r="F3407" s="53">
        <v>0.6875</v>
      </c>
    </row>
    <row r="3408" spans="1:6" x14ac:dyDescent="0.25">
      <c r="A3408" t="s">
        <v>200</v>
      </c>
      <c r="B3408" t="str">
        <f>VLOOKUP(A3408,'Cód dos países'!$A$3:$C$199,2,FALSE)</f>
        <v>MNP</v>
      </c>
      <c r="C3408">
        <f>VLOOKUP(A3408,'Cód dos países'!$A$3:$C$199,3,FALSE)</f>
        <v>120</v>
      </c>
      <c r="D3408">
        <v>2002</v>
      </c>
      <c r="E3408">
        <f t="shared" si="50"/>
        <v>1202002</v>
      </c>
      <c r="F3408" s="53" t="e">
        <v>#N/A</v>
      </c>
    </row>
    <row r="3409" spans="1:6" x14ac:dyDescent="0.25">
      <c r="A3409" t="s">
        <v>203</v>
      </c>
      <c r="B3409" t="str">
        <f>VLOOKUP(A3409,'Cód dos países'!$A$3:$C$199,2,FALSE)</f>
        <v>MOZ</v>
      </c>
      <c r="C3409">
        <f>VLOOKUP(A3409,'Cód dos países'!$A$3:$C$199,3,FALSE)</f>
        <v>122</v>
      </c>
      <c r="D3409">
        <v>2002</v>
      </c>
      <c r="E3409">
        <f t="shared" si="50"/>
        <v>1222002</v>
      </c>
      <c r="F3409" s="53">
        <v>0.4375</v>
      </c>
    </row>
    <row r="3410" spans="1:6" x14ac:dyDescent="0.25">
      <c r="A3410" t="s">
        <v>205</v>
      </c>
      <c r="B3410" t="str">
        <f>VLOOKUP(A3410,'Cód dos países'!$A$3:$C$199,2,FALSE)</f>
        <v>MRT</v>
      </c>
      <c r="C3410">
        <f>VLOOKUP(A3410,'Cód dos países'!$A$3:$C$199,3,FALSE)</f>
        <v>113</v>
      </c>
      <c r="D3410">
        <v>2002</v>
      </c>
      <c r="E3410">
        <f t="shared" si="50"/>
        <v>1132002</v>
      </c>
      <c r="F3410" s="53">
        <v>0.5625</v>
      </c>
    </row>
    <row r="3411" spans="1:6" x14ac:dyDescent="0.25">
      <c r="A3411" t="s">
        <v>594</v>
      </c>
      <c r="B3411" t="e">
        <f>VLOOKUP(A3411,'Cód dos países'!$A$3:$C$199,2,FALSE)</f>
        <v>#N/A</v>
      </c>
      <c r="C3411" t="e">
        <f>VLOOKUP(A3411,'Cód dos países'!$A$3:$C$199,3,FALSE)</f>
        <v>#N/A</v>
      </c>
      <c r="D3411">
        <v>2002</v>
      </c>
      <c r="E3411" t="e">
        <f t="shared" si="50"/>
        <v>#N/A</v>
      </c>
      <c r="F3411" s="53">
        <v>0.875</v>
      </c>
    </row>
    <row r="3412" spans="1:6" x14ac:dyDescent="0.25">
      <c r="A3412" t="s">
        <v>207</v>
      </c>
      <c r="B3412" t="str">
        <f>VLOOKUP(A3412,'Cód dos países'!$A$3:$C$199,2,FALSE)</f>
        <v>MUS</v>
      </c>
      <c r="C3412">
        <f>VLOOKUP(A3412,'Cód dos países'!$A$3:$C$199,3,FALSE)</f>
        <v>114</v>
      </c>
      <c r="D3412">
        <v>2002</v>
      </c>
      <c r="E3412">
        <f t="shared" si="50"/>
        <v>1142002</v>
      </c>
      <c r="F3412" s="53">
        <v>0.8125</v>
      </c>
    </row>
    <row r="3413" spans="1:6" x14ac:dyDescent="0.25">
      <c r="A3413" t="s">
        <v>209</v>
      </c>
      <c r="B3413" t="str">
        <f>VLOOKUP(A3413,'Cód dos países'!$A$3:$C$199,2,FALSE)</f>
        <v>MWI</v>
      </c>
      <c r="C3413">
        <f>VLOOKUP(A3413,'Cód dos países'!$A$3:$C$199,3,FALSE)</f>
        <v>107</v>
      </c>
      <c r="D3413">
        <v>2002</v>
      </c>
      <c r="E3413">
        <f t="shared" si="50"/>
        <v>1072002</v>
      </c>
      <c r="F3413" s="53">
        <v>0.5</v>
      </c>
    </row>
    <row r="3414" spans="1:6" x14ac:dyDescent="0.25">
      <c r="A3414" t="s">
        <v>211</v>
      </c>
      <c r="B3414" t="str">
        <f>VLOOKUP(A3414,'Cód dos países'!$A$3:$C$199,2,FALSE)</f>
        <v>MYS</v>
      </c>
      <c r="C3414">
        <f>VLOOKUP(A3414,'Cód dos países'!$A$3:$C$199,3,FALSE)</f>
        <v>108</v>
      </c>
      <c r="D3414">
        <v>2002</v>
      </c>
      <c r="E3414">
        <f t="shared" si="50"/>
        <v>1082002</v>
      </c>
      <c r="F3414" s="53">
        <v>0.6875</v>
      </c>
    </row>
    <row r="3415" spans="1:6" x14ac:dyDescent="0.25">
      <c r="A3415" t="s">
        <v>213</v>
      </c>
      <c r="B3415" t="str">
        <f>VLOOKUP(A3415,'Cód dos países'!$A$3:$C$199,2,FALSE)</f>
        <v>NAM</v>
      </c>
      <c r="C3415">
        <f>VLOOKUP(A3415,'Cód dos países'!$A$3:$C$199,3,FALSE)</f>
        <v>124</v>
      </c>
      <c r="D3415">
        <v>2002</v>
      </c>
      <c r="E3415">
        <f t="shared" si="50"/>
        <v>1242002</v>
      </c>
      <c r="F3415" s="53">
        <v>0.625</v>
      </c>
    </row>
    <row r="3416" spans="1:6" x14ac:dyDescent="0.25">
      <c r="A3416" t="s">
        <v>215</v>
      </c>
      <c r="B3416" t="str">
        <f>VLOOKUP(A3416,'Cód dos países'!$A$3:$C$199,2,FALSE)</f>
        <v>NER</v>
      </c>
      <c r="C3416">
        <f>VLOOKUP(A3416,'Cód dos países'!$A$3:$C$199,3,FALSE)</f>
        <v>130</v>
      </c>
      <c r="D3416">
        <v>2002</v>
      </c>
      <c r="E3416">
        <f t="shared" si="50"/>
        <v>1302002</v>
      </c>
      <c r="F3416" s="53">
        <v>0.4375</v>
      </c>
    </row>
    <row r="3417" spans="1:6" x14ac:dyDescent="0.25">
      <c r="A3417" t="s">
        <v>217</v>
      </c>
      <c r="B3417" t="str">
        <f>VLOOKUP(A3417,'Cód dos países'!$A$3:$C$199,2,FALSE)</f>
        <v>NGA</v>
      </c>
      <c r="C3417">
        <f>VLOOKUP(A3417,'Cód dos países'!$A$3:$C$199,3,FALSE)</f>
        <v>131</v>
      </c>
      <c r="D3417">
        <v>2002</v>
      </c>
      <c r="E3417">
        <f t="shared" si="50"/>
        <v>1312002</v>
      </c>
      <c r="F3417" s="53">
        <v>0.125</v>
      </c>
    </row>
    <row r="3418" spans="1:6" x14ac:dyDescent="0.25">
      <c r="A3418" t="s">
        <v>219</v>
      </c>
      <c r="B3418" t="str">
        <f>VLOOKUP(A3418,'Cód dos países'!$A$3:$C$199,2,FALSE)</f>
        <v>NIC</v>
      </c>
      <c r="C3418">
        <f>VLOOKUP(A3418,'Cód dos países'!$A$3:$C$199,3,FALSE)</f>
        <v>129</v>
      </c>
      <c r="D3418">
        <v>2002</v>
      </c>
      <c r="E3418">
        <f t="shared" si="50"/>
        <v>1292002</v>
      </c>
      <c r="F3418" s="53">
        <v>0.375</v>
      </c>
    </row>
    <row r="3419" spans="1:6" x14ac:dyDescent="0.25">
      <c r="A3419" t="s">
        <v>221</v>
      </c>
      <c r="B3419" t="str">
        <f>VLOOKUP(A3419,'Cód dos países'!$A$3:$C$199,2,FALSE)</f>
        <v>NLD</v>
      </c>
      <c r="C3419">
        <f>VLOOKUP(A3419,'Cód dos países'!$A$3:$C$199,3,FALSE)</f>
        <v>127</v>
      </c>
      <c r="D3419">
        <v>2002</v>
      </c>
      <c r="E3419">
        <f t="shared" si="50"/>
        <v>1272002</v>
      </c>
      <c r="F3419" s="53">
        <v>0.9375</v>
      </c>
    </row>
    <row r="3420" spans="1:6" x14ac:dyDescent="0.25">
      <c r="A3420" t="s">
        <v>223</v>
      </c>
      <c r="B3420" t="str">
        <f>VLOOKUP(A3420,'Cód dos países'!$A$3:$C$199,2,FALSE)</f>
        <v>NOR</v>
      </c>
      <c r="C3420">
        <f>VLOOKUP(A3420,'Cód dos países'!$A$3:$C$199,3,FALSE)</f>
        <v>132</v>
      </c>
      <c r="D3420">
        <v>2002</v>
      </c>
      <c r="E3420">
        <f t="shared" si="50"/>
        <v>1322002</v>
      </c>
      <c r="F3420" s="53">
        <v>1</v>
      </c>
    </row>
    <row r="3421" spans="1:6" x14ac:dyDescent="0.25">
      <c r="A3421" t="s">
        <v>225</v>
      </c>
      <c r="B3421" t="str">
        <f>VLOOKUP(A3421,'Cód dos países'!$A$3:$C$199,2,FALSE)</f>
        <v>NPL</v>
      </c>
      <c r="C3421">
        <f>VLOOKUP(A3421,'Cód dos países'!$A$3:$C$199,3,FALSE)</f>
        <v>126</v>
      </c>
      <c r="D3421">
        <v>2002</v>
      </c>
      <c r="E3421">
        <f t="shared" si="50"/>
        <v>1262002</v>
      </c>
      <c r="F3421" s="53">
        <v>0.5</v>
      </c>
    </row>
    <row r="3422" spans="1:6" x14ac:dyDescent="0.25">
      <c r="A3422" t="s">
        <v>227</v>
      </c>
      <c r="B3422" t="str">
        <f>VLOOKUP(A3422,'Cód dos países'!$A$3:$C$199,2,FALSE)</f>
        <v>NZL</v>
      </c>
      <c r="C3422">
        <f>VLOOKUP(A3422,'Cód dos países'!$A$3:$C$199,3,FALSE)</f>
        <v>128</v>
      </c>
      <c r="D3422">
        <v>2002</v>
      </c>
      <c r="E3422">
        <f t="shared" si="50"/>
        <v>1282002</v>
      </c>
      <c r="F3422" s="53">
        <v>0.9375</v>
      </c>
    </row>
    <row r="3423" spans="1:6" x14ac:dyDescent="0.25">
      <c r="A3423" t="s">
        <v>229</v>
      </c>
      <c r="B3423" t="str">
        <f>VLOOKUP(A3423,'Cód dos países'!$A$3:$C$199,2,FALSE)</f>
        <v>OMN</v>
      </c>
      <c r="C3423">
        <f>VLOOKUP(A3423,'Cód dos países'!$A$3:$C$199,3,FALSE)</f>
        <v>133</v>
      </c>
      <c r="D3423">
        <v>2002</v>
      </c>
      <c r="E3423">
        <f t="shared" si="50"/>
        <v>1332002</v>
      </c>
      <c r="F3423" s="53">
        <v>0.75</v>
      </c>
    </row>
    <row r="3424" spans="1:6" x14ac:dyDescent="0.25">
      <c r="A3424" t="s">
        <v>231</v>
      </c>
      <c r="B3424" t="str">
        <f>VLOOKUP(A3424,'Cód dos países'!$A$3:$C$199,2,FALSE)</f>
        <v>PAK</v>
      </c>
      <c r="C3424">
        <f>VLOOKUP(A3424,'Cód dos países'!$A$3:$C$199,3,FALSE)</f>
        <v>134</v>
      </c>
      <c r="D3424">
        <v>2002</v>
      </c>
      <c r="E3424">
        <f t="shared" si="50"/>
        <v>1342002</v>
      </c>
      <c r="F3424" s="53">
        <v>0.3125</v>
      </c>
    </row>
    <row r="3425" spans="1:6" x14ac:dyDescent="0.25">
      <c r="A3425" t="s">
        <v>233</v>
      </c>
      <c r="B3425" t="str">
        <f>VLOOKUP(A3425,'Cód dos países'!$A$3:$C$199,2,FALSE)</f>
        <v>PAN</v>
      </c>
      <c r="C3425">
        <f>VLOOKUP(A3425,'Cód dos países'!$A$3:$C$199,3,FALSE)</f>
        <v>136</v>
      </c>
      <c r="D3425">
        <v>2002</v>
      </c>
      <c r="E3425">
        <f t="shared" si="50"/>
        <v>1362002</v>
      </c>
      <c r="F3425" s="53">
        <v>0.5</v>
      </c>
    </row>
    <row r="3426" spans="1:6" x14ac:dyDescent="0.25">
      <c r="A3426" t="s">
        <v>235</v>
      </c>
      <c r="B3426" t="str">
        <f>VLOOKUP(A3426,'Cód dos países'!$A$3:$C$199,2,FALSE)</f>
        <v>PER</v>
      </c>
      <c r="C3426">
        <f>VLOOKUP(A3426,'Cód dos países'!$A$3:$C$199,3,FALSE)</f>
        <v>139</v>
      </c>
      <c r="D3426">
        <v>2002</v>
      </c>
      <c r="E3426">
        <f t="shared" si="50"/>
        <v>1392002</v>
      </c>
      <c r="F3426" s="53">
        <v>0.375</v>
      </c>
    </row>
    <row r="3427" spans="1:6" x14ac:dyDescent="0.25">
      <c r="A3427" t="s">
        <v>237</v>
      </c>
      <c r="B3427" t="str">
        <f>VLOOKUP(A3427,'Cód dos países'!$A$3:$C$199,2,FALSE)</f>
        <v>PHL</v>
      </c>
      <c r="C3427">
        <f>VLOOKUP(A3427,'Cód dos países'!$A$3:$C$199,3,FALSE)</f>
        <v>140</v>
      </c>
      <c r="D3427">
        <v>2002</v>
      </c>
      <c r="E3427">
        <f t="shared" si="50"/>
        <v>1402002</v>
      </c>
      <c r="F3427" s="53">
        <v>0.4375</v>
      </c>
    </row>
    <row r="3428" spans="1:6" x14ac:dyDescent="0.25">
      <c r="A3428" t="s">
        <v>239</v>
      </c>
      <c r="B3428" t="str">
        <f>VLOOKUP(A3428,'Cód dos países'!$A$3:$C$199,2,FALSE)</f>
        <v>PNG</v>
      </c>
      <c r="C3428">
        <f>VLOOKUP(A3428,'Cód dos países'!$A$3:$C$199,3,FALSE)</f>
        <v>137</v>
      </c>
      <c r="D3428">
        <v>2002</v>
      </c>
      <c r="E3428">
        <f t="shared" si="50"/>
        <v>1372002</v>
      </c>
      <c r="F3428" s="53">
        <v>0.375</v>
      </c>
    </row>
    <row r="3429" spans="1:6" x14ac:dyDescent="0.25">
      <c r="A3429" t="s">
        <v>241</v>
      </c>
      <c r="B3429" t="str">
        <f>VLOOKUP(A3429,'Cód dos países'!$A$3:$C$199,2,FALSE)</f>
        <v>POL</v>
      </c>
      <c r="C3429">
        <f>VLOOKUP(A3429,'Cód dos países'!$A$3:$C$199,3,FALSE)</f>
        <v>141</v>
      </c>
      <c r="D3429">
        <v>2002</v>
      </c>
      <c r="E3429">
        <f t="shared" si="50"/>
        <v>1412002</v>
      </c>
      <c r="F3429" s="53">
        <v>0.75</v>
      </c>
    </row>
    <row r="3430" spans="1:6" x14ac:dyDescent="0.25">
      <c r="A3430" t="s">
        <v>595</v>
      </c>
      <c r="B3430" t="e">
        <f>VLOOKUP(A3430,'Cód dos países'!$A$3:$C$199,2,FALSE)</f>
        <v>#N/A</v>
      </c>
      <c r="C3430" t="e">
        <f>VLOOKUP(A3430,'Cód dos países'!$A$3:$C$199,3,FALSE)</f>
        <v>#N/A</v>
      </c>
      <c r="D3430">
        <v>2002</v>
      </c>
      <c r="E3430" t="e">
        <f t="shared" si="50"/>
        <v>#N/A</v>
      </c>
      <c r="F3430" s="53">
        <v>0.8125</v>
      </c>
    </row>
    <row r="3431" spans="1:6" x14ac:dyDescent="0.25">
      <c r="A3431" t="s">
        <v>431</v>
      </c>
      <c r="B3431" t="str">
        <f>VLOOKUP(A3431,'Cód dos países'!$A$3:$C$199,2,FALSE)</f>
        <v>PRK</v>
      </c>
      <c r="C3431">
        <f>VLOOKUP(A3431,'Cód dos países'!$A$3:$C$199,3,FALSE)</f>
        <v>91</v>
      </c>
      <c r="D3431">
        <v>2002</v>
      </c>
      <c r="E3431">
        <f t="shared" si="50"/>
        <v>912002</v>
      </c>
      <c r="F3431" s="53">
        <v>0.4375</v>
      </c>
    </row>
    <row r="3432" spans="1:6" x14ac:dyDescent="0.25">
      <c r="A3432" t="s">
        <v>244</v>
      </c>
      <c r="B3432" t="str">
        <f>VLOOKUP(A3432,'Cód dos países'!$A$3:$C$199,2,FALSE)</f>
        <v>PRT</v>
      </c>
      <c r="C3432">
        <f>VLOOKUP(A3432,'Cód dos países'!$A$3:$C$199,3,FALSE)</f>
        <v>142</v>
      </c>
      <c r="D3432">
        <v>2002</v>
      </c>
      <c r="E3432">
        <f t="shared" si="50"/>
        <v>1422002</v>
      </c>
      <c r="F3432" s="53">
        <v>0.9375</v>
      </c>
    </row>
    <row r="3433" spans="1:6" x14ac:dyDescent="0.25">
      <c r="A3433" t="s">
        <v>246</v>
      </c>
      <c r="B3433" t="str">
        <f>VLOOKUP(A3433,'Cód dos países'!$A$3:$C$199,2,FALSE)</f>
        <v>PRY</v>
      </c>
      <c r="C3433">
        <f>VLOOKUP(A3433,'Cód dos países'!$A$3:$C$199,3,FALSE)</f>
        <v>138</v>
      </c>
      <c r="D3433">
        <v>2002</v>
      </c>
      <c r="E3433">
        <f t="shared" si="50"/>
        <v>1382002</v>
      </c>
      <c r="F3433" s="53">
        <v>0.25</v>
      </c>
    </row>
    <row r="3434" spans="1:6" x14ac:dyDescent="0.25">
      <c r="A3434" t="s">
        <v>248</v>
      </c>
      <c r="B3434" t="str">
        <f>VLOOKUP(A3434,'Cód dos países'!$A$3:$C$199,2,FALSE)</f>
        <v>QAT</v>
      </c>
      <c r="C3434">
        <f>VLOOKUP(A3434,'Cód dos países'!$A$3:$C$199,3,FALSE)</f>
        <v>143</v>
      </c>
      <c r="D3434">
        <v>2002</v>
      </c>
      <c r="E3434">
        <f t="shared" si="50"/>
        <v>1432002</v>
      </c>
      <c r="F3434" s="53">
        <v>0.8125</v>
      </c>
    </row>
    <row r="3435" spans="1:6" x14ac:dyDescent="0.25">
      <c r="A3435" t="s">
        <v>596</v>
      </c>
      <c r="B3435" t="e">
        <f>VLOOKUP(A3435,'Cód dos países'!$A$3:$C$199,2,FALSE)</f>
        <v>#N/A</v>
      </c>
      <c r="C3435" t="e">
        <f>VLOOKUP(A3435,'Cód dos países'!$A$3:$C$199,3,FALSE)</f>
        <v>#N/A</v>
      </c>
      <c r="D3435">
        <v>2002</v>
      </c>
      <c r="E3435" t="e">
        <f t="shared" si="50"/>
        <v>#N/A</v>
      </c>
      <c r="F3435" s="53" t="e">
        <v>#N/A</v>
      </c>
    </row>
    <row r="3436" spans="1:6" x14ac:dyDescent="0.25">
      <c r="A3436" t="s">
        <v>250</v>
      </c>
      <c r="B3436" t="str">
        <f>VLOOKUP(A3436,'Cód dos países'!$A$3:$C$199,2,FALSE)</f>
        <v>ROM</v>
      </c>
      <c r="C3436">
        <f>VLOOKUP(A3436,'Cód dos países'!$A$3:$C$199,3,FALSE)</f>
        <v>144</v>
      </c>
      <c r="D3436">
        <v>2002</v>
      </c>
      <c r="E3436">
        <f t="shared" si="50"/>
        <v>1442002</v>
      </c>
      <c r="F3436" s="53">
        <v>0.625</v>
      </c>
    </row>
    <row r="3437" spans="1:6" x14ac:dyDescent="0.25">
      <c r="A3437" t="s">
        <v>251</v>
      </c>
      <c r="B3437" t="str">
        <f>VLOOKUP(A3437,'Cód dos países'!$A$3:$C$199,2,FALSE)</f>
        <v>RUS</v>
      </c>
      <c r="C3437">
        <f>VLOOKUP(A3437,'Cód dos países'!$A$3:$C$199,3,FALSE)</f>
        <v>145</v>
      </c>
      <c r="D3437">
        <v>2002</v>
      </c>
      <c r="E3437">
        <f t="shared" si="50"/>
        <v>1452002</v>
      </c>
      <c r="F3437" s="53">
        <v>0.3125</v>
      </c>
    </row>
    <row r="3438" spans="1:6" x14ac:dyDescent="0.25">
      <c r="A3438" t="s">
        <v>253</v>
      </c>
      <c r="B3438" t="str">
        <f>VLOOKUP(A3438,'Cód dos países'!$A$3:$C$199,2,FALSE)</f>
        <v>RWA</v>
      </c>
      <c r="C3438">
        <f>VLOOKUP(A3438,'Cód dos países'!$A$3:$C$199,3,FALSE)</f>
        <v>146</v>
      </c>
      <c r="D3438">
        <v>2002</v>
      </c>
      <c r="E3438">
        <f t="shared" ref="E3438:E3501" si="51">C3438*10000+D3438</f>
        <v>1462002</v>
      </c>
      <c r="F3438" s="53">
        <v>0.25</v>
      </c>
    </row>
    <row r="3439" spans="1:6" x14ac:dyDescent="0.25">
      <c r="A3439" t="s">
        <v>365</v>
      </c>
      <c r="B3439" t="str">
        <f>VLOOKUP(A3439,'Cód dos países'!$A$3:$C$199,2,FALSE)</f>
        <v>SAM</v>
      </c>
      <c r="C3439">
        <f>VLOOKUP(A3439,'Cód dos países'!$A$3:$C$199,3,FALSE)</f>
        <v>147</v>
      </c>
      <c r="D3439">
        <v>2002</v>
      </c>
      <c r="E3439">
        <f t="shared" si="51"/>
        <v>1472002</v>
      </c>
      <c r="F3439" s="53">
        <v>0.875</v>
      </c>
    </row>
    <row r="3440" spans="1:6" x14ac:dyDescent="0.25">
      <c r="A3440" t="s">
        <v>255</v>
      </c>
      <c r="B3440" t="str">
        <f>VLOOKUP(A3440,'Cód dos países'!$A$3:$C$199,2,FALSE)</f>
        <v>SAU</v>
      </c>
      <c r="C3440">
        <f>VLOOKUP(A3440,'Cód dos países'!$A$3:$C$199,3,FALSE)</f>
        <v>150</v>
      </c>
      <c r="D3440">
        <v>2002</v>
      </c>
      <c r="E3440">
        <f t="shared" si="51"/>
        <v>1502002</v>
      </c>
      <c r="F3440" s="53">
        <v>0.625</v>
      </c>
    </row>
    <row r="3441" spans="1:6" x14ac:dyDescent="0.25">
      <c r="A3441" t="s">
        <v>257</v>
      </c>
      <c r="B3441" t="str">
        <f>VLOOKUP(A3441,'Cód dos países'!$A$3:$C$199,2,FALSE)</f>
        <v>SDN</v>
      </c>
      <c r="C3441">
        <f>VLOOKUP(A3441,'Cód dos países'!$A$3:$C$199,3,FALSE)</f>
        <v>166</v>
      </c>
      <c r="D3441">
        <v>2002</v>
      </c>
      <c r="E3441">
        <f t="shared" si="51"/>
        <v>1662002</v>
      </c>
      <c r="F3441" s="53">
        <v>0.375</v>
      </c>
    </row>
    <row r="3442" spans="1:6" x14ac:dyDescent="0.25">
      <c r="A3442" t="s">
        <v>259</v>
      </c>
      <c r="B3442" t="str">
        <f>VLOOKUP(A3442,'Cód dos países'!$A$3:$C$199,2,FALSE)</f>
        <v>SEN</v>
      </c>
      <c r="C3442">
        <f>VLOOKUP(A3442,'Cód dos países'!$A$3:$C$199,3,FALSE)</f>
        <v>151</v>
      </c>
      <c r="D3442">
        <v>2002</v>
      </c>
      <c r="E3442">
        <f t="shared" si="51"/>
        <v>1512002</v>
      </c>
      <c r="F3442" s="53">
        <v>0.5</v>
      </c>
    </row>
    <row r="3443" spans="1:6" x14ac:dyDescent="0.25">
      <c r="A3443" t="s">
        <v>261</v>
      </c>
      <c r="B3443" t="str">
        <f>VLOOKUP(A3443,'Cód dos países'!$A$3:$C$199,2,FALSE)</f>
        <v>SGP</v>
      </c>
      <c r="C3443">
        <f>VLOOKUP(A3443,'Cód dos países'!$A$3:$C$199,3,FALSE)</f>
        <v>155</v>
      </c>
      <c r="D3443">
        <v>2002</v>
      </c>
      <c r="E3443">
        <f t="shared" si="51"/>
        <v>1552002</v>
      </c>
      <c r="F3443" s="53">
        <v>0.75</v>
      </c>
    </row>
    <row r="3444" spans="1:6" x14ac:dyDescent="0.25">
      <c r="A3444" t="s">
        <v>263</v>
      </c>
      <c r="B3444" t="str">
        <f>VLOOKUP(A3444,'Cód dos países'!$A$3:$C$199,2,FALSE)</f>
        <v>SLB</v>
      </c>
      <c r="C3444">
        <f>VLOOKUP(A3444,'Cód dos países'!$A$3:$C$199,3,FALSE)</f>
        <v>158</v>
      </c>
      <c r="D3444">
        <v>2002</v>
      </c>
      <c r="E3444">
        <f t="shared" si="51"/>
        <v>1582002</v>
      </c>
      <c r="F3444" s="53" t="e">
        <v>#N/A</v>
      </c>
    </row>
    <row r="3445" spans="1:6" x14ac:dyDescent="0.25">
      <c r="A3445" t="s">
        <v>265</v>
      </c>
      <c r="B3445" t="str">
        <f>VLOOKUP(A3445,'Cód dos países'!$A$3:$C$199,2,FALSE)</f>
        <v>SLE</v>
      </c>
      <c r="C3445">
        <f>VLOOKUP(A3445,'Cód dos países'!$A$3:$C$199,3,FALSE)</f>
        <v>154</v>
      </c>
      <c r="D3445">
        <v>2002</v>
      </c>
      <c r="E3445">
        <f t="shared" si="51"/>
        <v>1542002</v>
      </c>
      <c r="F3445" s="53">
        <v>0.25</v>
      </c>
    </row>
    <row r="3446" spans="1:6" x14ac:dyDescent="0.25">
      <c r="A3446" t="s">
        <v>267</v>
      </c>
      <c r="B3446" t="str">
        <f>VLOOKUP(A3446,'Cód dos países'!$A$3:$C$199,2,FALSE)</f>
        <v>SLV</v>
      </c>
      <c r="C3446">
        <f>VLOOKUP(A3446,'Cód dos países'!$A$3:$C$199,3,FALSE)</f>
        <v>53</v>
      </c>
      <c r="D3446">
        <v>2002</v>
      </c>
      <c r="E3446">
        <f t="shared" si="51"/>
        <v>532002</v>
      </c>
      <c r="F3446" s="53">
        <v>0.375</v>
      </c>
    </row>
    <row r="3447" spans="1:6" x14ac:dyDescent="0.25">
      <c r="A3447" t="s">
        <v>269</v>
      </c>
      <c r="B3447" t="str">
        <f>VLOOKUP(A3447,'Cód dos países'!$A$3:$C$199,2,FALSE)</f>
        <v>SOM</v>
      </c>
      <c r="C3447">
        <f>VLOOKUP(A3447,'Cód dos países'!$A$3:$C$199,3,FALSE)</f>
        <v>159</v>
      </c>
      <c r="D3447">
        <v>2002</v>
      </c>
      <c r="E3447">
        <f t="shared" si="51"/>
        <v>1592002</v>
      </c>
      <c r="F3447" s="53">
        <v>0.125</v>
      </c>
    </row>
    <row r="3448" spans="1:6" x14ac:dyDescent="0.25">
      <c r="A3448" t="s">
        <v>272</v>
      </c>
      <c r="B3448" t="str">
        <f>VLOOKUP(A3448,'Cód dos países'!$A$3:$C$199,2,FALSE)</f>
        <v>STP</v>
      </c>
      <c r="C3448">
        <f>VLOOKUP(A3448,'Cód dos países'!$A$3:$C$199,3,FALSE)</f>
        <v>149</v>
      </c>
      <c r="D3448">
        <v>2002</v>
      </c>
      <c r="E3448">
        <f t="shared" si="51"/>
        <v>1492002</v>
      </c>
      <c r="F3448" s="53">
        <v>0.5</v>
      </c>
    </row>
    <row r="3449" spans="1:6" x14ac:dyDescent="0.25">
      <c r="A3449" t="s">
        <v>274</v>
      </c>
      <c r="B3449" t="str">
        <f>VLOOKUP(A3449,'Cód dos países'!$A$3:$C$199,2,FALSE)</f>
        <v>SUR</v>
      </c>
      <c r="C3449">
        <f>VLOOKUP(A3449,'Cód dos países'!$A$3:$C$199,3,FALSE)</f>
        <v>167</v>
      </c>
      <c r="D3449">
        <v>2002</v>
      </c>
      <c r="E3449">
        <f t="shared" si="51"/>
        <v>1672002</v>
      </c>
      <c r="F3449" s="53">
        <v>0.5625</v>
      </c>
    </row>
    <row r="3450" spans="1:6" x14ac:dyDescent="0.25">
      <c r="A3450" t="s">
        <v>276</v>
      </c>
      <c r="B3450" t="str">
        <f>VLOOKUP(A3450,'Cód dos países'!$A$3:$C$199,2,FALSE)</f>
        <v>SVK</v>
      </c>
      <c r="C3450">
        <f>VLOOKUP(A3450,'Cód dos países'!$A$3:$C$199,3,FALSE)</f>
        <v>156</v>
      </c>
      <c r="D3450">
        <v>2002</v>
      </c>
      <c r="E3450">
        <f t="shared" si="51"/>
        <v>1562002</v>
      </c>
      <c r="F3450" s="53">
        <v>0.6875</v>
      </c>
    </row>
    <row r="3451" spans="1:6" x14ac:dyDescent="0.25">
      <c r="A3451" t="s">
        <v>278</v>
      </c>
      <c r="B3451" t="str">
        <f>VLOOKUP(A3451,'Cód dos países'!$A$3:$C$199,2,FALSE)</f>
        <v>SVN</v>
      </c>
      <c r="C3451">
        <f>VLOOKUP(A3451,'Cód dos países'!$A$3:$C$199,3,FALSE)</f>
        <v>157</v>
      </c>
      <c r="D3451">
        <v>2002</v>
      </c>
      <c r="E3451">
        <f t="shared" si="51"/>
        <v>1572002</v>
      </c>
      <c r="F3451" s="53">
        <v>0.875</v>
      </c>
    </row>
    <row r="3452" spans="1:6" x14ac:dyDescent="0.25">
      <c r="A3452" t="s">
        <v>280</v>
      </c>
      <c r="B3452" t="str">
        <f>VLOOKUP(A3452,'Cód dos países'!$A$3:$C$199,2,FALSE)</f>
        <v>SWE</v>
      </c>
      <c r="C3452">
        <f>VLOOKUP(A3452,'Cód dos países'!$A$3:$C$199,3,FALSE)</f>
        <v>169</v>
      </c>
      <c r="D3452">
        <v>2002</v>
      </c>
      <c r="E3452">
        <f t="shared" si="51"/>
        <v>1692002</v>
      </c>
      <c r="F3452" s="53">
        <v>1</v>
      </c>
    </row>
    <row r="3453" spans="1:6" x14ac:dyDescent="0.25">
      <c r="A3453" t="s">
        <v>282</v>
      </c>
      <c r="B3453" t="str">
        <f>VLOOKUP(A3453,'Cód dos países'!$A$3:$C$199,2,FALSE)</f>
        <v>SWZ</v>
      </c>
      <c r="C3453">
        <f>VLOOKUP(A3453,'Cód dos países'!$A$3:$C$199,3,FALSE)</f>
        <v>168</v>
      </c>
      <c r="D3453">
        <v>2002</v>
      </c>
      <c r="E3453">
        <f t="shared" si="51"/>
        <v>1682002</v>
      </c>
      <c r="F3453" s="53">
        <v>0.3125</v>
      </c>
    </row>
    <row r="3454" spans="1:6" x14ac:dyDescent="0.25">
      <c r="A3454" t="s">
        <v>284</v>
      </c>
      <c r="B3454" t="str">
        <f>VLOOKUP(A3454,'Cód dos países'!$A$3:$C$199,2,FALSE)</f>
        <v>SYC</v>
      </c>
      <c r="C3454">
        <f>VLOOKUP(A3454,'Cód dos países'!$A$3:$C$199,3,FALSE)</f>
        <v>153</v>
      </c>
      <c r="D3454">
        <v>2002</v>
      </c>
      <c r="E3454">
        <f t="shared" si="51"/>
        <v>1532002</v>
      </c>
      <c r="F3454" s="53">
        <v>0.8125</v>
      </c>
    </row>
    <row r="3455" spans="1:6" x14ac:dyDescent="0.25">
      <c r="A3455" t="s">
        <v>286</v>
      </c>
      <c r="B3455" t="str">
        <f>VLOOKUP(A3455,'Cód dos países'!$A$3:$C$199,2,FALSE)</f>
        <v>SYR</v>
      </c>
      <c r="C3455">
        <f>VLOOKUP(A3455,'Cód dos países'!$A$3:$C$199,3,FALSE)</f>
        <v>171</v>
      </c>
      <c r="D3455">
        <v>2002</v>
      </c>
      <c r="E3455">
        <f t="shared" si="51"/>
        <v>1712002</v>
      </c>
      <c r="F3455" s="53">
        <v>0.5625</v>
      </c>
    </row>
    <row r="3456" spans="1:6" x14ac:dyDescent="0.25">
      <c r="A3456" t="s">
        <v>288</v>
      </c>
      <c r="B3456" t="str">
        <f>VLOOKUP(A3456,'Cód dos países'!$A$3:$C$199,2,FALSE)</f>
        <v>TCD</v>
      </c>
      <c r="C3456">
        <f>VLOOKUP(A3456,'Cód dos países'!$A$3:$C$199,3,FALSE)</f>
        <v>34</v>
      </c>
      <c r="D3456">
        <v>2002</v>
      </c>
      <c r="E3456">
        <f t="shared" si="51"/>
        <v>342002</v>
      </c>
      <c r="F3456" s="53">
        <v>0.375</v>
      </c>
    </row>
    <row r="3457" spans="1:6" x14ac:dyDescent="0.25">
      <c r="A3457" t="s">
        <v>290</v>
      </c>
      <c r="B3457" t="str">
        <f>VLOOKUP(A3457,'Cód dos países'!$A$3:$C$199,2,FALSE)</f>
        <v>TGO</v>
      </c>
      <c r="C3457">
        <f>VLOOKUP(A3457,'Cód dos países'!$A$3:$C$199,3,FALSE)</f>
        <v>177</v>
      </c>
      <c r="D3457">
        <v>2002</v>
      </c>
      <c r="E3457">
        <f t="shared" si="51"/>
        <v>1772002</v>
      </c>
      <c r="F3457" s="53">
        <v>0.5</v>
      </c>
    </row>
    <row r="3458" spans="1:6" x14ac:dyDescent="0.25">
      <c r="A3458" t="s">
        <v>292</v>
      </c>
      <c r="B3458" t="str">
        <f>VLOOKUP(A3458,'Cód dos países'!$A$3:$C$199,2,FALSE)</f>
        <v>THA</v>
      </c>
      <c r="C3458">
        <f>VLOOKUP(A3458,'Cód dos países'!$A$3:$C$199,3,FALSE)</f>
        <v>175</v>
      </c>
      <c r="D3458">
        <v>2002</v>
      </c>
      <c r="E3458">
        <f t="shared" si="51"/>
        <v>1752002</v>
      </c>
      <c r="F3458" s="53">
        <v>0.6875</v>
      </c>
    </row>
    <row r="3459" spans="1:6" x14ac:dyDescent="0.25">
      <c r="A3459" t="s">
        <v>294</v>
      </c>
      <c r="B3459" t="str">
        <f>VLOOKUP(A3459,'Cód dos países'!$A$3:$C$199,2,FALSE)</f>
        <v>TJK</v>
      </c>
      <c r="C3459">
        <f>VLOOKUP(A3459,'Cód dos países'!$A$3:$C$199,3,FALSE)</f>
        <v>173</v>
      </c>
      <c r="D3459">
        <v>2002</v>
      </c>
      <c r="E3459">
        <f t="shared" si="51"/>
        <v>1732002</v>
      </c>
      <c r="F3459" s="53">
        <v>0.375</v>
      </c>
    </row>
    <row r="3460" spans="1:6" x14ac:dyDescent="0.25">
      <c r="A3460" t="s">
        <v>296</v>
      </c>
      <c r="B3460" t="str">
        <f>VLOOKUP(A3460,'Cód dos países'!$A$3:$C$199,2,FALSE)</f>
        <v>TKM</v>
      </c>
      <c r="C3460">
        <f>VLOOKUP(A3460,'Cód dos países'!$A$3:$C$199,3,FALSE)</f>
        <v>182</v>
      </c>
      <c r="D3460">
        <v>2002</v>
      </c>
      <c r="E3460">
        <f t="shared" si="51"/>
        <v>1822002</v>
      </c>
      <c r="F3460" s="53">
        <v>0.375</v>
      </c>
    </row>
    <row r="3461" spans="1:6" x14ac:dyDescent="0.25">
      <c r="A3461" t="s">
        <v>423</v>
      </c>
      <c r="B3461" t="str">
        <f>VLOOKUP(A3461,'Cód dos países'!$A$3:$C$199,2,FALSE)</f>
        <v>TMP</v>
      </c>
      <c r="C3461">
        <f>VLOOKUP(A3461,'Cód dos países'!$A$3:$C$199,3,FALSE)</f>
        <v>176</v>
      </c>
      <c r="D3461">
        <v>2002</v>
      </c>
      <c r="E3461">
        <f t="shared" si="51"/>
        <v>1762002</v>
      </c>
      <c r="F3461" s="53">
        <v>0.3125</v>
      </c>
    </row>
    <row r="3462" spans="1:6" x14ac:dyDescent="0.25">
      <c r="A3462" t="s">
        <v>371</v>
      </c>
      <c r="B3462" t="str">
        <f>VLOOKUP(A3462,'Cód dos países'!$A$3:$C$199,2,FALSE)</f>
        <v>TON</v>
      </c>
      <c r="C3462">
        <f>VLOOKUP(A3462,'Cód dos países'!$A$3:$C$199,3,FALSE)</f>
        <v>178</v>
      </c>
      <c r="D3462">
        <v>2002</v>
      </c>
      <c r="E3462">
        <f t="shared" si="51"/>
        <v>1782002</v>
      </c>
      <c r="F3462" s="53" t="e">
        <v>#N/A</v>
      </c>
    </row>
    <row r="3463" spans="1:6" x14ac:dyDescent="0.25">
      <c r="A3463" t="s">
        <v>298</v>
      </c>
      <c r="B3463" t="str">
        <f>VLOOKUP(A3463,'Cód dos países'!$A$3:$C$199,2,FALSE)</f>
        <v>TTO</v>
      </c>
      <c r="C3463">
        <f>VLOOKUP(A3463,'Cód dos países'!$A$3:$C$199,3,FALSE)</f>
        <v>179</v>
      </c>
      <c r="D3463">
        <v>2002</v>
      </c>
      <c r="E3463">
        <f t="shared" si="51"/>
        <v>1792002</v>
      </c>
      <c r="F3463" s="53">
        <v>0.625</v>
      </c>
    </row>
    <row r="3464" spans="1:6" x14ac:dyDescent="0.25">
      <c r="A3464" t="s">
        <v>300</v>
      </c>
      <c r="B3464" t="str">
        <f>VLOOKUP(A3464,'Cód dos países'!$A$3:$C$199,2,FALSE)</f>
        <v>TUN</v>
      </c>
      <c r="C3464">
        <f>VLOOKUP(A3464,'Cód dos países'!$A$3:$C$199,3,FALSE)</f>
        <v>180</v>
      </c>
      <c r="D3464">
        <v>2002</v>
      </c>
      <c r="E3464">
        <f t="shared" si="51"/>
        <v>1802002</v>
      </c>
      <c r="F3464" s="53">
        <v>0.625</v>
      </c>
    </row>
    <row r="3465" spans="1:6" x14ac:dyDescent="0.25">
      <c r="A3465" t="s">
        <v>302</v>
      </c>
      <c r="B3465" t="str">
        <f>VLOOKUP(A3465,'Cód dos países'!$A$3:$C$199,2,FALSE)</f>
        <v>TUR</v>
      </c>
      <c r="C3465">
        <f>VLOOKUP(A3465,'Cód dos países'!$A$3:$C$199,3,FALSE)</f>
        <v>181</v>
      </c>
      <c r="D3465">
        <v>2002</v>
      </c>
      <c r="E3465">
        <f t="shared" si="51"/>
        <v>1812002</v>
      </c>
      <c r="F3465" s="53">
        <v>0.5</v>
      </c>
    </row>
    <row r="3466" spans="1:6" x14ac:dyDescent="0.25">
      <c r="A3466" t="s">
        <v>372</v>
      </c>
      <c r="B3466" t="str">
        <f>VLOOKUP(A3466,'Cód dos países'!$A$3:$C$199,2,FALSE)</f>
        <v>TUV</v>
      </c>
      <c r="C3466">
        <f>VLOOKUP(A3466,'Cód dos países'!$A$3:$C$199,3,FALSE)</f>
        <v>183</v>
      </c>
      <c r="D3466">
        <v>2002</v>
      </c>
      <c r="E3466">
        <f t="shared" si="51"/>
        <v>1832002</v>
      </c>
      <c r="F3466" s="53" t="e">
        <v>#N/A</v>
      </c>
    </row>
    <row r="3467" spans="1:6" x14ac:dyDescent="0.25">
      <c r="A3467" t="s">
        <v>304</v>
      </c>
      <c r="B3467" t="str">
        <f>VLOOKUP(A3467,'Cód dos países'!$A$3:$C$199,2,FALSE)</f>
        <v>TWN</v>
      </c>
      <c r="C3467">
        <f>VLOOKUP(A3467,'Cód dos países'!$A$3:$C$199,3,FALSE)</f>
        <v>172</v>
      </c>
      <c r="D3467">
        <v>2002</v>
      </c>
      <c r="E3467">
        <f t="shared" si="51"/>
        <v>1722002</v>
      </c>
      <c r="F3467" s="53">
        <v>0.75</v>
      </c>
    </row>
    <row r="3468" spans="1:6" x14ac:dyDescent="0.25">
      <c r="A3468" t="s">
        <v>306</v>
      </c>
      <c r="B3468" t="str">
        <f>VLOOKUP(A3468,'Cód dos países'!$A$3:$C$199,2,FALSE)</f>
        <v>TZA</v>
      </c>
      <c r="C3468">
        <f>VLOOKUP(A3468,'Cód dos países'!$A$3:$C$199,3,FALSE)</f>
        <v>174</v>
      </c>
      <c r="D3468">
        <v>2002</v>
      </c>
      <c r="E3468">
        <f t="shared" si="51"/>
        <v>1742002</v>
      </c>
      <c r="F3468" s="53">
        <v>0.5</v>
      </c>
    </row>
    <row r="3469" spans="1:6" x14ac:dyDescent="0.25">
      <c r="A3469" t="s">
        <v>308</v>
      </c>
      <c r="B3469" t="str">
        <f>VLOOKUP(A3469,'Cód dos países'!$A$3:$C$199,2,FALSE)</f>
        <v>UGA</v>
      </c>
      <c r="C3469">
        <f>VLOOKUP(A3469,'Cód dos países'!$A$3:$C$199,3,FALSE)</f>
        <v>184</v>
      </c>
      <c r="D3469">
        <v>2002</v>
      </c>
      <c r="E3469">
        <f t="shared" si="51"/>
        <v>1842002</v>
      </c>
      <c r="F3469" s="53">
        <v>0.5</v>
      </c>
    </row>
    <row r="3470" spans="1:6" x14ac:dyDescent="0.25">
      <c r="A3470" t="s">
        <v>310</v>
      </c>
      <c r="B3470" t="str">
        <f>VLOOKUP(A3470,'Cód dos países'!$A$3:$C$199,2,FALSE)</f>
        <v>UKR</v>
      </c>
      <c r="C3470">
        <f>VLOOKUP(A3470,'Cód dos países'!$A$3:$C$199,3,FALSE)</f>
        <v>185</v>
      </c>
      <c r="D3470">
        <v>2002</v>
      </c>
      <c r="E3470">
        <f t="shared" si="51"/>
        <v>1852002</v>
      </c>
      <c r="F3470" s="53">
        <v>0.3125</v>
      </c>
    </row>
    <row r="3471" spans="1:6" x14ac:dyDescent="0.25">
      <c r="A3471" t="s">
        <v>312</v>
      </c>
      <c r="B3471" t="str">
        <f>VLOOKUP(A3471,'Cód dos países'!$A$3:$C$199,2,FALSE)</f>
        <v>URY</v>
      </c>
      <c r="C3471">
        <f>VLOOKUP(A3471,'Cód dos países'!$A$3:$C$199,3,FALSE)</f>
        <v>189</v>
      </c>
      <c r="D3471">
        <v>2002</v>
      </c>
      <c r="E3471">
        <f t="shared" si="51"/>
        <v>1892002</v>
      </c>
      <c r="F3471" s="53">
        <v>0.6875</v>
      </c>
    </row>
    <row r="3472" spans="1:6" x14ac:dyDescent="0.25">
      <c r="A3472" t="s">
        <v>314</v>
      </c>
      <c r="B3472" t="str">
        <f>VLOOKUP(A3472,'Cód dos países'!$A$3:$C$199,2,FALSE)</f>
        <v>USA</v>
      </c>
      <c r="C3472">
        <f>VLOOKUP(A3472,'Cód dos países'!$A$3:$C$199,3,FALSE)</f>
        <v>188</v>
      </c>
      <c r="D3472">
        <v>2002</v>
      </c>
      <c r="E3472">
        <f t="shared" si="51"/>
        <v>1882002</v>
      </c>
      <c r="F3472" s="53">
        <v>0.8125</v>
      </c>
    </row>
    <row r="3473" spans="1:6" x14ac:dyDescent="0.25">
      <c r="A3473" t="s">
        <v>316</v>
      </c>
      <c r="B3473" t="str">
        <f>VLOOKUP(A3473,'Cód dos países'!$A$3:$C$199,2,FALSE)</f>
        <v>UZB</v>
      </c>
      <c r="C3473">
        <f>VLOOKUP(A3473,'Cód dos países'!$A$3:$C$199,3,FALSE)</f>
        <v>190</v>
      </c>
      <c r="D3473">
        <v>2002</v>
      </c>
      <c r="E3473">
        <f t="shared" si="51"/>
        <v>1902002</v>
      </c>
      <c r="F3473" s="53">
        <v>0.1875</v>
      </c>
    </row>
    <row r="3474" spans="1:6" x14ac:dyDescent="0.25">
      <c r="A3474" t="s">
        <v>369</v>
      </c>
      <c r="B3474" t="str">
        <f>VLOOKUP(A3474,'Cód dos países'!$A$3:$C$199,2,FALSE)</f>
        <v>VCT</v>
      </c>
      <c r="C3474">
        <f>VLOOKUP(A3474,'Cód dos países'!$A$3:$C$199,3,FALSE)</f>
        <v>165</v>
      </c>
      <c r="D3474">
        <v>2002</v>
      </c>
      <c r="E3474">
        <f t="shared" si="51"/>
        <v>1652002</v>
      </c>
      <c r="F3474" s="53" t="e">
        <v>#N/A</v>
      </c>
    </row>
    <row r="3475" spans="1:6" x14ac:dyDescent="0.25">
      <c r="A3475" t="s">
        <v>318</v>
      </c>
      <c r="B3475" t="str">
        <f>VLOOKUP(A3475,'Cód dos países'!$A$3:$C$199,2,FALSE)</f>
        <v>VEN</v>
      </c>
      <c r="C3475">
        <f>VLOOKUP(A3475,'Cód dos países'!$A$3:$C$199,3,FALSE)</f>
        <v>192</v>
      </c>
      <c r="D3475">
        <v>2002</v>
      </c>
      <c r="E3475">
        <f t="shared" si="51"/>
        <v>1922002</v>
      </c>
      <c r="F3475" s="53">
        <v>0.25</v>
      </c>
    </row>
    <row r="3476" spans="1:6" x14ac:dyDescent="0.25">
      <c r="A3476" t="s">
        <v>597</v>
      </c>
      <c r="B3476" t="e">
        <f>VLOOKUP(A3476,'Cód dos países'!$A$3:$C$199,2,FALSE)</f>
        <v>#N/A</v>
      </c>
      <c r="C3476" t="e">
        <f>VLOOKUP(A3476,'Cód dos países'!$A$3:$C$199,3,FALSE)</f>
        <v>#N/A</v>
      </c>
      <c r="D3476">
        <v>2002</v>
      </c>
      <c r="E3476" t="e">
        <f t="shared" si="51"/>
        <v>#N/A</v>
      </c>
      <c r="F3476" s="53" t="e">
        <v>#N/A</v>
      </c>
    </row>
    <row r="3477" spans="1:6" x14ac:dyDescent="0.25">
      <c r="A3477" t="s">
        <v>320</v>
      </c>
      <c r="B3477" t="str">
        <f>VLOOKUP(A3477,'Cód dos países'!$A$3:$C$199,2,FALSE)</f>
        <v>VNM</v>
      </c>
      <c r="C3477">
        <f>VLOOKUP(A3477,'Cód dos países'!$A$3:$C$199,3,FALSE)</f>
        <v>193</v>
      </c>
      <c r="D3477">
        <v>2002</v>
      </c>
      <c r="E3477">
        <f t="shared" si="51"/>
        <v>1932002</v>
      </c>
      <c r="F3477" s="53">
        <v>0.5</v>
      </c>
    </row>
    <row r="3478" spans="1:6" x14ac:dyDescent="0.25">
      <c r="A3478" t="s">
        <v>322</v>
      </c>
      <c r="B3478" t="str">
        <f>VLOOKUP(A3478,'Cód dos países'!$A$3:$C$199,2,FALSE)</f>
        <v>VUT</v>
      </c>
      <c r="C3478">
        <f>VLOOKUP(A3478,'Cód dos países'!$A$3:$C$199,3,FALSE)</f>
        <v>191</v>
      </c>
      <c r="D3478">
        <v>2002</v>
      </c>
      <c r="E3478">
        <f t="shared" si="51"/>
        <v>1912002</v>
      </c>
      <c r="F3478" s="53" t="e">
        <v>#N/A</v>
      </c>
    </row>
    <row r="3479" spans="1:6" x14ac:dyDescent="0.25">
      <c r="A3479" t="s">
        <v>598</v>
      </c>
      <c r="B3479" t="e">
        <f>VLOOKUP(A3479,'Cód dos países'!$A$3:$C$199,2,FALSE)</f>
        <v>#N/A</v>
      </c>
      <c r="C3479" t="e">
        <f>VLOOKUP(A3479,'Cód dos países'!$A$3:$C$199,3,FALSE)</f>
        <v>#N/A</v>
      </c>
      <c r="D3479">
        <v>2002</v>
      </c>
      <c r="E3479" t="e">
        <f t="shared" si="51"/>
        <v>#N/A</v>
      </c>
      <c r="F3479" s="53">
        <v>0.5</v>
      </c>
    </row>
    <row r="3480" spans="1:6" x14ac:dyDescent="0.25">
      <c r="A3480" t="s">
        <v>325</v>
      </c>
      <c r="B3480" t="str">
        <f>VLOOKUP(A3480,'Cód dos países'!$A$3:$C$199,2,FALSE)</f>
        <v>YEM</v>
      </c>
      <c r="C3480">
        <f>VLOOKUP(A3480,'Cód dos países'!$A$3:$C$199,3,FALSE)</f>
        <v>194</v>
      </c>
      <c r="D3480">
        <v>2002</v>
      </c>
      <c r="E3480">
        <f t="shared" si="51"/>
        <v>1942002</v>
      </c>
      <c r="F3480" s="53">
        <v>0.3125</v>
      </c>
    </row>
    <row r="3481" spans="1:6" x14ac:dyDescent="0.25">
      <c r="A3481" t="s">
        <v>271</v>
      </c>
      <c r="B3481" t="str">
        <f>VLOOKUP(A3481,'Cód dos países'!$A$3:$C$199,2,FALSE)</f>
        <v>YUG</v>
      </c>
      <c r="C3481">
        <f>VLOOKUP(A3481,'Cód dos países'!$A$3:$C$199,3,FALSE)</f>
        <v>152</v>
      </c>
      <c r="D3481">
        <v>2002</v>
      </c>
      <c r="E3481">
        <f t="shared" si="51"/>
        <v>1522002</v>
      </c>
      <c r="F3481" s="53">
        <v>0.375</v>
      </c>
    </row>
    <row r="3482" spans="1:6" x14ac:dyDescent="0.25">
      <c r="A3482" t="s">
        <v>327</v>
      </c>
      <c r="B3482" t="str">
        <f>VLOOKUP(A3482,'Cód dos países'!$A$3:$C$199,2,FALSE)</f>
        <v>ZAF</v>
      </c>
      <c r="C3482">
        <f>VLOOKUP(A3482,'Cód dos países'!$A$3:$C$199,3,FALSE)</f>
        <v>160</v>
      </c>
      <c r="D3482">
        <v>2002</v>
      </c>
      <c r="E3482">
        <f t="shared" si="51"/>
        <v>1602002</v>
      </c>
      <c r="F3482" s="53">
        <v>0.5</v>
      </c>
    </row>
    <row r="3483" spans="1:6" x14ac:dyDescent="0.25">
      <c r="A3483" t="s">
        <v>430</v>
      </c>
      <c r="B3483" t="str">
        <f>VLOOKUP(A3483,'Cód dos países'!$A$3:$C$199,2,FALSE)</f>
        <v>ZAR</v>
      </c>
      <c r="C3483">
        <f>VLOOKUP(A3483,'Cód dos países'!$A$3:$C$199,3,FALSE)</f>
        <v>40</v>
      </c>
      <c r="D3483">
        <v>2002</v>
      </c>
      <c r="E3483">
        <f t="shared" si="51"/>
        <v>402002</v>
      </c>
      <c r="F3483" s="53">
        <v>0.1875</v>
      </c>
    </row>
    <row r="3484" spans="1:6" x14ac:dyDescent="0.25">
      <c r="A3484" t="s">
        <v>329</v>
      </c>
      <c r="B3484" t="str">
        <f>VLOOKUP(A3484,'Cód dos países'!$A$3:$C$199,2,FALSE)</f>
        <v>ZMB</v>
      </c>
      <c r="C3484">
        <f>VLOOKUP(A3484,'Cód dos países'!$A$3:$C$199,3,FALSE)</f>
        <v>196</v>
      </c>
      <c r="D3484">
        <v>2002</v>
      </c>
      <c r="E3484">
        <f t="shared" si="51"/>
        <v>1962002</v>
      </c>
      <c r="F3484" s="53">
        <v>0.5</v>
      </c>
    </row>
    <row r="3485" spans="1:6" x14ac:dyDescent="0.25">
      <c r="A3485" t="s">
        <v>331</v>
      </c>
      <c r="B3485" t="str">
        <f>VLOOKUP(A3485,'Cód dos países'!$A$3:$C$199,2,FALSE)</f>
        <v>ZWE</v>
      </c>
      <c r="C3485">
        <f>VLOOKUP(A3485,'Cód dos países'!$A$3:$C$199,3,FALSE)</f>
        <v>197</v>
      </c>
      <c r="D3485">
        <v>2002</v>
      </c>
      <c r="E3485">
        <f t="shared" si="51"/>
        <v>1972002</v>
      </c>
      <c r="F3485" s="53">
        <v>0.3125</v>
      </c>
    </row>
    <row r="3486" spans="1:6" x14ac:dyDescent="0.25">
      <c r="A3486" t="s">
        <v>599</v>
      </c>
      <c r="B3486" t="e">
        <f>VLOOKUP(A3486,'Cód dos países'!$A$3:$C$199,2,FALSE)</f>
        <v>#N/A</v>
      </c>
      <c r="C3486" t="e">
        <f>VLOOKUP(A3486,'Cód dos países'!$A$3:$C$199,3,FALSE)</f>
        <v>#N/A</v>
      </c>
      <c r="D3486">
        <v>2002</v>
      </c>
      <c r="E3486" t="e">
        <f t="shared" si="51"/>
        <v>#N/A</v>
      </c>
      <c r="F3486" s="53" t="e">
        <v>#N/A</v>
      </c>
    </row>
    <row r="3487" spans="1:6" x14ac:dyDescent="0.25">
      <c r="A3487" t="s">
        <v>324</v>
      </c>
      <c r="B3487" t="str">
        <f>VLOOKUP(A3487,'Cód dos países'!$A$3:$C$199,2,FALSE)</f>
        <v>LWI</v>
      </c>
      <c r="C3487">
        <f>VLOOKUP(A3487,'Cód dos países'!$A$3:$C$199,3,FALSE)</f>
        <v>93</v>
      </c>
      <c r="D3487">
        <v>2002</v>
      </c>
      <c r="E3487">
        <f t="shared" si="51"/>
        <v>932002</v>
      </c>
      <c r="F3487" s="53" t="e">
        <v>#N/A</v>
      </c>
    </row>
    <row r="3488" spans="1:6" x14ac:dyDescent="0.25">
      <c r="A3488" t="s">
        <v>586</v>
      </c>
      <c r="B3488" t="e">
        <f>VLOOKUP(A3488,'Cód dos países'!$A$3:$C$199,2,FALSE)</f>
        <v>#N/A</v>
      </c>
      <c r="C3488" t="e">
        <f>VLOOKUP(A3488,'Cód dos países'!$A$3:$C$199,3,FALSE)</f>
        <v>#N/A</v>
      </c>
      <c r="D3488">
        <v>2000</v>
      </c>
      <c r="E3488" t="e">
        <f t="shared" si="51"/>
        <v>#N/A</v>
      </c>
      <c r="F3488" s="53" t="e">
        <v>#N/A</v>
      </c>
    </row>
    <row r="3489" spans="1:6" x14ac:dyDescent="0.25">
      <c r="A3489" t="s">
        <v>346</v>
      </c>
      <c r="B3489" t="str">
        <f>VLOOKUP(A3489,'Cód dos países'!$A$3:$C$199,2,FALSE)</f>
        <v>ADO</v>
      </c>
      <c r="C3489">
        <f>VLOOKUP(A3489,'Cód dos países'!$A$3:$C$199,3,FALSE)</f>
        <v>4</v>
      </c>
      <c r="D3489">
        <v>2000</v>
      </c>
      <c r="E3489">
        <f t="shared" si="51"/>
        <v>42000</v>
      </c>
      <c r="F3489" s="53">
        <v>0.9375</v>
      </c>
    </row>
    <row r="3490" spans="1:6" x14ac:dyDescent="0.25">
      <c r="A3490" t="s">
        <v>0</v>
      </c>
      <c r="B3490" t="str">
        <f>VLOOKUP(A3490,'Cód dos países'!$A$3:$C$199,2,FALSE)</f>
        <v>AFG</v>
      </c>
      <c r="C3490">
        <f>VLOOKUP(A3490,'Cód dos países'!$A$3:$C$199,3,FALSE)</f>
        <v>1</v>
      </c>
      <c r="D3490">
        <v>2000</v>
      </c>
      <c r="E3490">
        <f t="shared" si="51"/>
        <v>12000</v>
      </c>
      <c r="F3490" s="53">
        <v>0.1875</v>
      </c>
    </row>
    <row r="3491" spans="1:6" x14ac:dyDescent="0.25">
      <c r="A3491" t="s">
        <v>2</v>
      </c>
      <c r="B3491" t="str">
        <f>VLOOKUP(A3491,'Cód dos países'!$A$3:$C$199,2,FALSE)</f>
        <v>AGO</v>
      </c>
      <c r="C3491">
        <f>VLOOKUP(A3491,'Cód dos países'!$A$3:$C$199,3,FALSE)</f>
        <v>5</v>
      </c>
      <c r="D3491">
        <v>2000</v>
      </c>
      <c r="E3491">
        <f t="shared" si="51"/>
        <v>52000</v>
      </c>
      <c r="F3491" s="53">
        <v>0.25</v>
      </c>
    </row>
    <row r="3492" spans="1:6" x14ac:dyDescent="0.25">
      <c r="A3492" t="s">
        <v>587</v>
      </c>
      <c r="B3492" t="e">
        <f>VLOOKUP(A3492,'Cód dos países'!$A$3:$C$199,2,FALSE)</f>
        <v>#N/A</v>
      </c>
      <c r="C3492" t="e">
        <f>VLOOKUP(A3492,'Cód dos países'!$A$3:$C$199,3,FALSE)</f>
        <v>#N/A</v>
      </c>
      <c r="D3492">
        <v>2000</v>
      </c>
      <c r="E3492" t="e">
        <f t="shared" si="51"/>
        <v>#N/A</v>
      </c>
      <c r="F3492" s="53" t="e">
        <v>#N/A</v>
      </c>
    </row>
    <row r="3493" spans="1:6" x14ac:dyDescent="0.25">
      <c r="A3493" t="s">
        <v>4</v>
      </c>
      <c r="B3493" t="str">
        <f>VLOOKUP(A3493,'Cód dos países'!$A$3:$C$199,2,FALSE)</f>
        <v>ALB</v>
      </c>
      <c r="C3493">
        <f>VLOOKUP(A3493,'Cód dos países'!$A$3:$C$199,3,FALSE)</f>
        <v>2</v>
      </c>
      <c r="D3493">
        <v>2000</v>
      </c>
      <c r="E3493">
        <f t="shared" si="51"/>
        <v>22000</v>
      </c>
      <c r="F3493" s="53">
        <v>0.25</v>
      </c>
    </row>
    <row r="3494" spans="1:6" x14ac:dyDescent="0.25">
      <c r="A3494" t="s">
        <v>588</v>
      </c>
      <c r="B3494" t="e">
        <f>VLOOKUP(A3494,'Cód dos países'!$A$3:$C$199,2,FALSE)</f>
        <v>#N/A</v>
      </c>
      <c r="C3494" t="e">
        <f>VLOOKUP(A3494,'Cód dos países'!$A$3:$C$199,3,FALSE)</f>
        <v>#N/A</v>
      </c>
      <c r="D3494">
        <v>2000</v>
      </c>
      <c r="E3494" t="e">
        <f t="shared" si="51"/>
        <v>#N/A</v>
      </c>
      <c r="F3494" s="53" t="e">
        <v>#N/A</v>
      </c>
    </row>
    <row r="3495" spans="1:6" x14ac:dyDescent="0.25">
      <c r="A3495" t="s">
        <v>6</v>
      </c>
      <c r="B3495" t="str">
        <f>VLOOKUP(A3495,'Cód dos países'!$A$3:$C$199,2,FALSE)</f>
        <v>ARE</v>
      </c>
      <c r="C3495">
        <f>VLOOKUP(A3495,'Cód dos países'!$A$3:$C$199,3,FALSE)</f>
        <v>186</v>
      </c>
      <c r="D3495">
        <v>2000</v>
      </c>
      <c r="E3495">
        <f t="shared" si="51"/>
        <v>1862000</v>
      </c>
      <c r="F3495" s="53">
        <v>0.875</v>
      </c>
    </row>
    <row r="3496" spans="1:6" x14ac:dyDescent="0.25">
      <c r="A3496" t="s">
        <v>8</v>
      </c>
      <c r="B3496" t="str">
        <f>VLOOKUP(A3496,'Cód dos países'!$A$3:$C$199,2,FALSE)</f>
        <v>ARG</v>
      </c>
      <c r="C3496">
        <f>VLOOKUP(A3496,'Cód dos países'!$A$3:$C$199,3,FALSE)</f>
        <v>7</v>
      </c>
      <c r="D3496">
        <v>2000</v>
      </c>
      <c r="E3496">
        <f t="shared" si="51"/>
        <v>72000</v>
      </c>
      <c r="F3496" s="53">
        <v>0.5625</v>
      </c>
    </row>
    <row r="3497" spans="1:6" x14ac:dyDescent="0.25">
      <c r="A3497" t="s">
        <v>10</v>
      </c>
      <c r="B3497" t="str">
        <f>VLOOKUP(A3497,'Cód dos países'!$A$3:$C$199,2,FALSE)</f>
        <v>ARM</v>
      </c>
      <c r="C3497">
        <f>VLOOKUP(A3497,'Cód dos países'!$A$3:$C$199,3,FALSE)</f>
        <v>8</v>
      </c>
      <c r="D3497">
        <v>2000</v>
      </c>
      <c r="E3497">
        <f t="shared" si="51"/>
        <v>82000</v>
      </c>
      <c r="F3497" s="53">
        <v>0.5</v>
      </c>
    </row>
    <row r="3498" spans="1:6" x14ac:dyDescent="0.25">
      <c r="A3498" t="s">
        <v>589</v>
      </c>
      <c r="B3498" t="e">
        <f>VLOOKUP(A3498,'Cód dos países'!$A$3:$C$199,2,FALSE)</f>
        <v>#N/A</v>
      </c>
      <c r="C3498" t="e">
        <f>VLOOKUP(A3498,'Cód dos países'!$A$3:$C$199,3,FALSE)</f>
        <v>#N/A</v>
      </c>
      <c r="D3498">
        <v>2000</v>
      </c>
      <c r="E3498" t="e">
        <f t="shared" si="51"/>
        <v>#N/A</v>
      </c>
      <c r="F3498" s="53" t="e">
        <v>#N/A</v>
      </c>
    </row>
    <row r="3499" spans="1:6" x14ac:dyDescent="0.25">
      <c r="A3499" t="s">
        <v>347</v>
      </c>
      <c r="B3499" t="str">
        <f>VLOOKUP(A3499,'Cód dos países'!$A$3:$C$199,2,FALSE)</f>
        <v>ATG</v>
      </c>
      <c r="C3499">
        <f>VLOOKUP(A3499,'Cód dos países'!$A$3:$C$199,3,FALSE)</f>
        <v>6</v>
      </c>
      <c r="D3499">
        <v>2000</v>
      </c>
      <c r="E3499">
        <f t="shared" si="51"/>
        <v>62000</v>
      </c>
      <c r="F3499" s="53">
        <v>0.8125</v>
      </c>
    </row>
    <row r="3500" spans="1:6" x14ac:dyDescent="0.25">
      <c r="A3500" t="s">
        <v>12</v>
      </c>
      <c r="B3500" t="str">
        <f>VLOOKUP(A3500,'Cód dos países'!$A$3:$C$199,2,FALSE)</f>
        <v>AUS</v>
      </c>
      <c r="C3500">
        <f>VLOOKUP(A3500,'Cód dos países'!$A$3:$C$199,3,FALSE)</f>
        <v>9</v>
      </c>
      <c r="D3500">
        <v>2000</v>
      </c>
      <c r="E3500">
        <f t="shared" si="51"/>
        <v>92000</v>
      </c>
      <c r="F3500" s="53">
        <v>0.9375</v>
      </c>
    </row>
    <row r="3501" spans="1:6" x14ac:dyDescent="0.25">
      <c r="A3501" t="s">
        <v>14</v>
      </c>
      <c r="B3501" t="str">
        <f>VLOOKUP(A3501,'Cód dos países'!$A$3:$C$199,2,FALSE)</f>
        <v>AUT</v>
      </c>
      <c r="C3501">
        <f>VLOOKUP(A3501,'Cód dos países'!$A$3:$C$199,3,FALSE)</f>
        <v>10</v>
      </c>
      <c r="D3501">
        <v>2000</v>
      </c>
      <c r="E3501">
        <f t="shared" si="51"/>
        <v>102000</v>
      </c>
      <c r="F3501" s="53">
        <v>1</v>
      </c>
    </row>
    <row r="3502" spans="1:6" x14ac:dyDescent="0.25">
      <c r="A3502" t="s">
        <v>16</v>
      </c>
      <c r="B3502" t="str">
        <f>VLOOKUP(A3502,'Cód dos países'!$A$3:$C$199,2,FALSE)</f>
        <v>AZE</v>
      </c>
      <c r="C3502">
        <f>VLOOKUP(A3502,'Cód dos países'!$A$3:$C$199,3,FALSE)</f>
        <v>11</v>
      </c>
      <c r="D3502">
        <v>2000</v>
      </c>
      <c r="E3502">
        <f t="shared" ref="E3502:E3565" si="52">C3502*10000+D3502</f>
        <v>112000</v>
      </c>
      <c r="F3502" s="53">
        <v>0.3125</v>
      </c>
    </row>
    <row r="3503" spans="1:6" x14ac:dyDescent="0.25">
      <c r="A3503" t="s">
        <v>18</v>
      </c>
      <c r="B3503" t="str">
        <f>VLOOKUP(A3503,'Cód dos países'!$A$3:$C$199,2,FALSE)</f>
        <v>BDI</v>
      </c>
      <c r="C3503">
        <f>VLOOKUP(A3503,'Cód dos países'!$A$3:$C$199,3,FALSE)</f>
        <v>28</v>
      </c>
      <c r="D3503">
        <v>2000</v>
      </c>
      <c r="E3503">
        <f t="shared" si="52"/>
        <v>282000</v>
      </c>
      <c r="F3503" s="53">
        <v>0.1875</v>
      </c>
    </row>
    <row r="3504" spans="1:6" x14ac:dyDescent="0.25">
      <c r="A3504" t="s">
        <v>20</v>
      </c>
      <c r="B3504" t="str">
        <f>VLOOKUP(A3504,'Cód dos países'!$A$3:$C$199,2,FALSE)</f>
        <v>BEL</v>
      </c>
      <c r="C3504">
        <f>VLOOKUP(A3504,'Cód dos países'!$A$3:$C$199,3,FALSE)</f>
        <v>17</v>
      </c>
      <c r="D3504">
        <v>2000</v>
      </c>
      <c r="E3504">
        <f t="shared" si="52"/>
        <v>172000</v>
      </c>
      <c r="F3504" s="53">
        <v>0.875</v>
      </c>
    </row>
    <row r="3505" spans="1:6" x14ac:dyDescent="0.25">
      <c r="A3505" t="s">
        <v>22</v>
      </c>
      <c r="B3505" t="str">
        <f>VLOOKUP(A3505,'Cód dos países'!$A$3:$C$199,2,FALSE)</f>
        <v>BEN</v>
      </c>
      <c r="C3505">
        <f>VLOOKUP(A3505,'Cód dos países'!$A$3:$C$199,3,FALSE)</f>
        <v>19</v>
      </c>
      <c r="D3505">
        <v>2000</v>
      </c>
      <c r="E3505">
        <f t="shared" si="52"/>
        <v>192000</v>
      </c>
      <c r="F3505" s="53">
        <v>0.5625</v>
      </c>
    </row>
    <row r="3506" spans="1:6" x14ac:dyDescent="0.25">
      <c r="A3506" t="s">
        <v>24</v>
      </c>
      <c r="B3506" t="str">
        <f>VLOOKUP(A3506,'Cód dos países'!$A$3:$C$199,2,FALSE)</f>
        <v>BFA</v>
      </c>
      <c r="C3506">
        <f>VLOOKUP(A3506,'Cód dos países'!$A$3:$C$199,3,FALSE)</f>
        <v>27</v>
      </c>
      <c r="D3506">
        <v>2000</v>
      </c>
      <c r="E3506">
        <f t="shared" si="52"/>
        <v>272000</v>
      </c>
      <c r="F3506" s="53">
        <v>0.4375</v>
      </c>
    </row>
    <row r="3507" spans="1:6" x14ac:dyDescent="0.25">
      <c r="A3507" t="s">
        <v>26</v>
      </c>
      <c r="B3507" t="str">
        <f>VLOOKUP(A3507,'Cód dos países'!$A$3:$C$199,2,FALSE)</f>
        <v>BGD</v>
      </c>
      <c r="C3507">
        <f>VLOOKUP(A3507,'Cód dos países'!$A$3:$C$199,3,FALSE)</f>
        <v>14</v>
      </c>
      <c r="D3507">
        <v>2000</v>
      </c>
      <c r="E3507">
        <f t="shared" si="52"/>
        <v>142000</v>
      </c>
      <c r="F3507" s="53">
        <v>0.3125</v>
      </c>
    </row>
    <row r="3508" spans="1:6" x14ac:dyDescent="0.25">
      <c r="A3508" t="s">
        <v>28</v>
      </c>
      <c r="B3508" t="str">
        <f>VLOOKUP(A3508,'Cód dos países'!$A$3:$C$199,2,FALSE)</f>
        <v>BGR</v>
      </c>
      <c r="C3508">
        <f>VLOOKUP(A3508,'Cód dos países'!$A$3:$C$199,3,FALSE)</f>
        <v>26</v>
      </c>
      <c r="D3508">
        <v>2000</v>
      </c>
      <c r="E3508">
        <f t="shared" si="52"/>
        <v>262000</v>
      </c>
      <c r="F3508" s="53">
        <v>0.4375</v>
      </c>
    </row>
    <row r="3509" spans="1:6" x14ac:dyDescent="0.25">
      <c r="A3509" t="s">
        <v>30</v>
      </c>
      <c r="B3509" t="str">
        <f>VLOOKUP(A3509,'Cód dos países'!$A$3:$C$199,2,FALSE)</f>
        <v>BHR</v>
      </c>
      <c r="C3509">
        <f>VLOOKUP(A3509,'Cód dos países'!$A$3:$C$199,3,FALSE)</f>
        <v>13</v>
      </c>
      <c r="D3509">
        <v>2000</v>
      </c>
      <c r="E3509">
        <f t="shared" si="52"/>
        <v>132000</v>
      </c>
      <c r="F3509" s="53">
        <v>0.8125</v>
      </c>
    </row>
    <row r="3510" spans="1:6" x14ac:dyDescent="0.25">
      <c r="A3510" t="s">
        <v>348</v>
      </c>
      <c r="B3510" t="str">
        <f>VLOOKUP(A3510,'Cód dos países'!$A$3:$C$199,2,FALSE)</f>
        <v>BHS</v>
      </c>
      <c r="C3510">
        <f>VLOOKUP(A3510,'Cód dos países'!$A$3:$C$199,3,FALSE)</f>
        <v>12</v>
      </c>
      <c r="D3510">
        <v>2000</v>
      </c>
      <c r="E3510">
        <f t="shared" si="52"/>
        <v>122000</v>
      </c>
      <c r="F3510" s="53">
        <v>0.875</v>
      </c>
    </row>
    <row r="3511" spans="1:6" x14ac:dyDescent="0.25">
      <c r="A3511" t="s">
        <v>333</v>
      </c>
      <c r="B3511" t="str">
        <f>VLOOKUP(A3511,'Cód dos países'!$A$3:$C$199,2,FALSE)</f>
        <v>BIH</v>
      </c>
      <c r="C3511">
        <f>VLOOKUP(A3511,'Cód dos países'!$A$3:$C$199,3,FALSE)</f>
        <v>22</v>
      </c>
      <c r="D3511">
        <v>2000</v>
      </c>
      <c r="E3511">
        <f t="shared" si="52"/>
        <v>222000</v>
      </c>
      <c r="F3511" s="53">
        <v>0.4375</v>
      </c>
    </row>
    <row r="3512" spans="1:6" x14ac:dyDescent="0.25">
      <c r="A3512" t="s">
        <v>33</v>
      </c>
      <c r="B3512" t="str">
        <f>VLOOKUP(A3512,'Cód dos países'!$A$3:$C$199,2,FALSE)</f>
        <v>BLR</v>
      </c>
      <c r="C3512">
        <f>VLOOKUP(A3512,'Cód dos países'!$A$3:$C$199,3,FALSE)</f>
        <v>16</v>
      </c>
      <c r="D3512">
        <v>2000</v>
      </c>
      <c r="E3512">
        <f t="shared" si="52"/>
        <v>162000</v>
      </c>
      <c r="F3512" s="53">
        <v>0.4375</v>
      </c>
    </row>
    <row r="3513" spans="1:6" x14ac:dyDescent="0.25">
      <c r="A3513" t="s">
        <v>349</v>
      </c>
      <c r="B3513" t="str">
        <f>VLOOKUP(A3513,'Cód dos países'!$A$3:$C$199,2,FALSE)</f>
        <v>BLZ</v>
      </c>
      <c r="C3513">
        <f>VLOOKUP(A3513,'Cód dos países'!$A$3:$C$199,3,FALSE)</f>
        <v>18</v>
      </c>
      <c r="D3513">
        <v>2000</v>
      </c>
      <c r="E3513">
        <f t="shared" si="52"/>
        <v>182000</v>
      </c>
      <c r="F3513" s="53">
        <v>0.5625</v>
      </c>
    </row>
    <row r="3514" spans="1:6" x14ac:dyDescent="0.25">
      <c r="A3514" t="s">
        <v>590</v>
      </c>
      <c r="B3514" t="e">
        <f>VLOOKUP(A3514,'Cód dos países'!$A$3:$C$199,2,FALSE)</f>
        <v>#N/A</v>
      </c>
      <c r="C3514" t="e">
        <f>VLOOKUP(A3514,'Cód dos países'!$A$3:$C$199,3,FALSE)</f>
        <v>#N/A</v>
      </c>
      <c r="D3514">
        <v>2000</v>
      </c>
      <c r="E3514" t="e">
        <f t="shared" si="52"/>
        <v>#N/A</v>
      </c>
      <c r="F3514" s="53">
        <v>0.875</v>
      </c>
    </row>
    <row r="3515" spans="1:6" x14ac:dyDescent="0.25">
      <c r="A3515" t="s">
        <v>35</v>
      </c>
      <c r="B3515" t="str">
        <f>VLOOKUP(A3515,'Cód dos países'!$A$3:$C$199,2,FALSE)</f>
        <v>BOL</v>
      </c>
      <c r="C3515">
        <f>VLOOKUP(A3515,'Cód dos países'!$A$3:$C$199,3,FALSE)</f>
        <v>21</v>
      </c>
      <c r="D3515">
        <v>2000</v>
      </c>
      <c r="E3515">
        <f t="shared" si="52"/>
        <v>212000</v>
      </c>
      <c r="F3515" s="53">
        <v>0.5</v>
      </c>
    </row>
    <row r="3516" spans="1:6" x14ac:dyDescent="0.25">
      <c r="A3516" t="s">
        <v>37</v>
      </c>
      <c r="B3516" t="str">
        <f>VLOOKUP(A3516,'Cód dos países'!$A$3:$C$199,2,FALSE)</f>
        <v>BRA</v>
      </c>
      <c r="C3516">
        <f>VLOOKUP(A3516,'Cód dos países'!$A$3:$C$199,3,FALSE)</f>
        <v>24</v>
      </c>
      <c r="D3516">
        <v>2000</v>
      </c>
      <c r="E3516">
        <f t="shared" si="52"/>
        <v>242000</v>
      </c>
      <c r="F3516" s="53">
        <v>0.4375</v>
      </c>
    </row>
    <row r="3517" spans="1:6" x14ac:dyDescent="0.25">
      <c r="A3517" t="s">
        <v>39</v>
      </c>
      <c r="B3517" t="str">
        <f>VLOOKUP(A3517,'Cód dos países'!$A$3:$C$199,2,FALSE)</f>
        <v>BRB</v>
      </c>
      <c r="C3517">
        <f>VLOOKUP(A3517,'Cód dos países'!$A$3:$C$199,3,FALSE)</f>
        <v>15</v>
      </c>
      <c r="D3517">
        <v>2000</v>
      </c>
      <c r="E3517">
        <f t="shared" si="52"/>
        <v>152000</v>
      </c>
      <c r="F3517" s="53">
        <v>0.875</v>
      </c>
    </row>
    <row r="3518" spans="1:6" x14ac:dyDescent="0.25">
      <c r="A3518" t="s">
        <v>350</v>
      </c>
      <c r="B3518" t="str">
        <f>VLOOKUP(A3518,'Cód dos países'!$A$3:$C$199,2,FALSE)</f>
        <v>BRN</v>
      </c>
      <c r="C3518">
        <f>VLOOKUP(A3518,'Cód dos países'!$A$3:$C$199,3,FALSE)</f>
        <v>25</v>
      </c>
      <c r="D3518">
        <v>2000</v>
      </c>
      <c r="E3518">
        <f t="shared" si="52"/>
        <v>252000</v>
      </c>
      <c r="F3518" s="53">
        <v>0.6875</v>
      </c>
    </row>
    <row r="3519" spans="1:6" x14ac:dyDescent="0.25">
      <c r="A3519" t="s">
        <v>41</v>
      </c>
      <c r="B3519" t="str">
        <f>VLOOKUP(A3519,'Cód dos países'!$A$3:$C$199,2,FALSE)</f>
        <v>BTN</v>
      </c>
      <c r="C3519">
        <f>VLOOKUP(A3519,'Cód dos países'!$A$3:$C$199,3,FALSE)</f>
        <v>20</v>
      </c>
      <c r="D3519">
        <v>2000</v>
      </c>
      <c r="E3519">
        <f t="shared" si="52"/>
        <v>202000</v>
      </c>
      <c r="F3519" s="53">
        <v>0.6875</v>
      </c>
    </row>
    <row r="3520" spans="1:6" x14ac:dyDescent="0.25">
      <c r="A3520" t="s">
        <v>43</v>
      </c>
      <c r="B3520" t="str">
        <f>VLOOKUP(A3520,'Cód dos países'!$A$3:$C$199,2,FALSE)</f>
        <v>BWA</v>
      </c>
      <c r="C3520">
        <f>VLOOKUP(A3520,'Cód dos países'!$A$3:$C$199,3,FALSE)</f>
        <v>23</v>
      </c>
      <c r="D3520">
        <v>2000</v>
      </c>
      <c r="E3520">
        <f t="shared" si="52"/>
        <v>232000</v>
      </c>
      <c r="F3520" s="53">
        <v>0.6875</v>
      </c>
    </row>
    <row r="3521" spans="1:6" x14ac:dyDescent="0.25">
      <c r="A3521" t="s">
        <v>45</v>
      </c>
      <c r="B3521" t="str">
        <f>VLOOKUP(A3521,'Cód dos países'!$A$3:$C$199,2,FALSE)</f>
        <v>CAF</v>
      </c>
      <c r="C3521">
        <f>VLOOKUP(A3521,'Cód dos países'!$A$3:$C$199,3,FALSE)</f>
        <v>33</v>
      </c>
      <c r="D3521">
        <v>2000</v>
      </c>
      <c r="E3521">
        <f t="shared" si="52"/>
        <v>332000</v>
      </c>
      <c r="F3521" s="53">
        <v>0.1875</v>
      </c>
    </row>
    <row r="3522" spans="1:6" x14ac:dyDescent="0.25">
      <c r="A3522" t="s">
        <v>47</v>
      </c>
      <c r="B3522" t="str">
        <f>VLOOKUP(A3522,'Cód dos países'!$A$3:$C$199,2,FALSE)</f>
        <v>CAN</v>
      </c>
      <c r="C3522">
        <f>VLOOKUP(A3522,'Cód dos países'!$A$3:$C$199,3,FALSE)</f>
        <v>31</v>
      </c>
      <c r="D3522">
        <v>2000</v>
      </c>
      <c r="E3522">
        <f t="shared" si="52"/>
        <v>312000</v>
      </c>
      <c r="F3522" s="53">
        <v>1</v>
      </c>
    </row>
    <row r="3523" spans="1:6" x14ac:dyDescent="0.25">
      <c r="A3523" t="s">
        <v>49</v>
      </c>
      <c r="B3523" t="str">
        <f>VLOOKUP(A3523,'Cód dos países'!$A$3:$C$199,2,FALSE)</f>
        <v>CHE</v>
      </c>
      <c r="C3523">
        <f>VLOOKUP(A3523,'Cód dos países'!$A$3:$C$199,3,FALSE)</f>
        <v>170</v>
      </c>
      <c r="D3523">
        <v>2000</v>
      </c>
      <c r="E3523">
        <f t="shared" si="52"/>
        <v>1702000</v>
      </c>
      <c r="F3523" s="53">
        <v>1</v>
      </c>
    </row>
    <row r="3524" spans="1:6" x14ac:dyDescent="0.25">
      <c r="A3524" t="s">
        <v>51</v>
      </c>
      <c r="B3524" t="str">
        <f>VLOOKUP(A3524,'Cód dos países'!$A$3:$C$199,2,FALSE)</f>
        <v>CHL</v>
      </c>
      <c r="C3524">
        <f>VLOOKUP(A3524,'Cód dos países'!$A$3:$C$199,3,FALSE)</f>
        <v>35</v>
      </c>
      <c r="D3524">
        <v>2000</v>
      </c>
      <c r="E3524">
        <f t="shared" si="52"/>
        <v>352000</v>
      </c>
      <c r="F3524" s="53">
        <v>0.8125</v>
      </c>
    </row>
    <row r="3525" spans="1:6" x14ac:dyDescent="0.25">
      <c r="A3525" t="s">
        <v>53</v>
      </c>
      <c r="B3525" t="str">
        <f>VLOOKUP(A3525,'Cód dos países'!$A$3:$C$199,2,FALSE)</f>
        <v>CHN</v>
      </c>
      <c r="C3525">
        <f>VLOOKUP(A3525,'Cód dos países'!$A$3:$C$199,3,FALSE)</f>
        <v>36</v>
      </c>
      <c r="D3525">
        <v>2000</v>
      </c>
      <c r="E3525">
        <f t="shared" si="52"/>
        <v>362000</v>
      </c>
      <c r="F3525" s="53">
        <v>0.4375</v>
      </c>
    </row>
    <row r="3526" spans="1:6" x14ac:dyDescent="0.25">
      <c r="A3526" t="s">
        <v>429</v>
      </c>
      <c r="B3526" t="str">
        <f>VLOOKUP(A3526,'Cód dos países'!$A$3:$C$199,2,FALSE)</f>
        <v>CIV</v>
      </c>
      <c r="C3526">
        <f>VLOOKUP(A3526,'Cód dos países'!$A$3:$C$199,3,FALSE)</f>
        <v>42</v>
      </c>
      <c r="D3526">
        <v>2000</v>
      </c>
      <c r="E3526">
        <f t="shared" si="52"/>
        <v>422000</v>
      </c>
      <c r="F3526" s="53">
        <v>0.375</v>
      </c>
    </row>
    <row r="3527" spans="1:6" x14ac:dyDescent="0.25">
      <c r="A3527" t="s">
        <v>56</v>
      </c>
      <c r="B3527" t="str">
        <f>VLOOKUP(A3527,'Cód dos países'!$A$3:$C$199,2,FALSE)</f>
        <v>CMR</v>
      </c>
      <c r="C3527">
        <f>VLOOKUP(A3527,'Cód dos países'!$A$3:$C$199,3,FALSE)</f>
        <v>30</v>
      </c>
      <c r="D3527">
        <v>2000</v>
      </c>
      <c r="E3527">
        <f t="shared" si="52"/>
        <v>302000</v>
      </c>
      <c r="F3527" s="53">
        <v>0.25</v>
      </c>
    </row>
    <row r="3528" spans="1:6" x14ac:dyDescent="0.25">
      <c r="A3528" t="s">
        <v>334</v>
      </c>
      <c r="B3528" t="str">
        <f>VLOOKUP(A3528,'Cód dos países'!$A$3:$C$199,2,FALSE)</f>
        <v>COG</v>
      </c>
      <c r="C3528">
        <f>VLOOKUP(A3528,'Cód dos países'!$A$3:$C$199,3,FALSE)</f>
        <v>39</v>
      </c>
      <c r="D3528">
        <v>2000</v>
      </c>
      <c r="E3528">
        <f t="shared" si="52"/>
        <v>392000</v>
      </c>
      <c r="F3528" s="53">
        <v>0.25</v>
      </c>
    </row>
    <row r="3529" spans="1:6" x14ac:dyDescent="0.25">
      <c r="A3529" t="s">
        <v>59</v>
      </c>
      <c r="B3529" t="str">
        <f>VLOOKUP(A3529,'Cód dos países'!$A$3:$C$199,2,FALSE)</f>
        <v>COL</v>
      </c>
      <c r="C3529">
        <f>VLOOKUP(A3529,'Cód dos países'!$A$3:$C$199,3,FALSE)</f>
        <v>37</v>
      </c>
      <c r="D3529">
        <v>2000</v>
      </c>
      <c r="E3529">
        <f t="shared" si="52"/>
        <v>372000</v>
      </c>
      <c r="F3529" s="53">
        <v>0.25</v>
      </c>
    </row>
    <row r="3530" spans="1:6" x14ac:dyDescent="0.25">
      <c r="A3530" t="s">
        <v>61</v>
      </c>
      <c r="B3530" t="str">
        <f>VLOOKUP(A3530,'Cód dos países'!$A$3:$C$199,2,FALSE)</f>
        <v>COM</v>
      </c>
      <c r="C3530">
        <f>VLOOKUP(A3530,'Cód dos países'!$A$3:$C$199,3,FALSE)</f>
        <v>38</v>
      </c>
      <c r="D3530">
        <v>2000</v>
      </c>
      <c r="E3530">
        <f t="shared" si="52"/>
        <v>382000</v>
      </c>
      <c r="F3530" s="53">
        <v>0.3125</v>
      </c>
    </row>
    <row r="3531" spans="1:6" x14ac:dyDescent="0.25">
      <c r="A3531" t="s">
        <v>63</v>
      </c>
      <c r="B3531" t="str">
        <f>VLOOKUP(A3531,'Cód dos países'!$A$3:$C$199,2,FALSE)</f>
        <v>CPV</v>
      </c>
      <c r="C3531">
        <f>VLOOKUP(A3531,'Cód dos países'!$A$3:$C$199,3,FALSE)</f>
        <v>32</v>
      </c>
      <c r="D3531">
        <v>2000</v>
      </c>
      <c r="E3531">
        <f t="shared" si="52"/>
        <v>322000</v>
      </c>
      <c r="F3531" s="53" t="e">
        <v>#N/A</v>
      </c>
    </row>
    <row r="3532" spans="1:6" x14ac:dyDescent="0.25">
      <c r="A3532" t="s">
        <v>65</v>
      </c>
      <c r="B3532" t="str">
        <f>VLOOKUP(A3532,'Cód dos países'!$A$3:$C$199,2,FALSE)</f>
        <v>CRI</v>
      </c>
      <c r="C3532">
        <f>VLOOKUP(A3532,'Cód dos países'!$A$3:$C$199,3,FALSE)</f>
        <v>41</v>
      </c>
      <c r="D3532">
        <v>2000</v>
      </c>
      <c r="E3532">
        <f t="shared" si="52"/>
        <v>412000</v>
      </c>
      <c r="F3532" s="53">
        <v>0.75</v>
      </c>
    </row>
    <row r="3533" spans="1:6" x14ac:dyDescent="0.25">
      <c r="A3533" t="s">
        <v>67</v>
      </c>
      <c r="B3533" t="str">
        <f>VLOOKUP(A3533,'Cód dos países'!$A$3:$C$199,2,FALSE)</f>
        <v>CUB</v>
      </c>
      <c r="C3533">
        <f>VLOOKUP(A3533,'Cód dos países'!$A$3:$C$199,3,FALSE)</f>
        <v>44</v>
      </c>
      <c r="D3533">
        <v>2000</v>
      </c>
      <c r="E3533">
        <f t="shared" si="52"/>
        <v>442000</v>
      </c>
      <c r="F3533" s="53">
        <v>0.4375</v>
      </c>
    </row>
    <row r="3534" spans="1:6" x14ac:dyDescent="0.25">
      <c r="A3534" t="s">
        <v>591</v>
      </c>
      <c r="B3534" t="e">
        <f>VLOOKUP(A3534,'Cód dos países'!$A$3:$C$199,2,FALSE)</f>
        <v>#N/A</v>
      </c>
      <c r="C3534" t="e">
        <f>VLOOKUP(A3534,'Cód dos países'!$A$3:$C$199,3,FALSE)</f>
        <v>#N/A</v>
      </c>
      <c r="D3534">
        <v>2000</v>
      </c>
      <c r="E3534" t="e">
        <f t="shared" si="52"/>
        <v>#N/A</v>
      </c>
      <c r="F3534" s="53">
        <v>0.9375</v>
      </c>
    </row>
    <row r="3535" spans="1:6" x14ac:dyDescent="0.25">
      <c r="A3535" t="s">
        <v>69</v>
      </c>
      <c r="B3535" t="str">
        <f>VLOOKUP(A3535,'Cód dos países'!$A$3:$C$199,2,FALSE)</f>
        <v>CYP</v>
      </c>
      <c r="C3535">
        <f>VLOOKUP(A3535,'Cód dos países'!$A$3:$C$199,3,FALSE)</f>
        <v>45</v>
      </c>
      <c r="D3535">
        <v>2000</v>
      </c>
      <c r="E3535">
        <f t="shared" si="52"/>
        <v>452000</v>
      </c>
      <c r="F3535" s="53">
        <v>0.75</v>
      </c>
    </row>
    <row r="3536" spans="1:6" x14ac:dyDescent="0.25">
      <c r="A3536" t="s">
        <v>71</v>
      </c>
      <c r="B3536" t="str">
        <f>VLOOKUP(A3536,'Cód dos países'!$A$3:$C$199,2,FALSE)</f>
        <v>CZE</v>
      </c>
      <c r="C3536">
        <f>VLOOKUP(A3536,'Cód dos países'!$A$3:$C$199,3,FALSE)</f>
        <v>46</v>
      </c>
      <c r="D3536">
        <v>2000</v>
      </c>
      <c r="E3536">
        <f t="shared" si="52"/>
        <v>462000</v>
      </c>
      <c r="F3536" s="53">
        <v>0.8125</v>
      </c>
    </row>
    <row r="3537" spans="1:6" x14ac:dyDescent="0.25">
      <c r="A3537" t="s">
        <v>73</v>
      </c>
      <c r="B3537" t="str">
        <f>VLOOKUP(A3537,'Cód dos países'!$A$3:$C$199,2,FALSE)</f>
        <v>DEU</v>
      </c>
      <c r="C3537">
        <f>VLOOKUP(A3537,'Cód dos países'!$A$3:$C$199,3,FALSE)</f>
        <v>64</v>
      </c>
      <c r="D3537">
        <v>2000</v>
      </c>
      <c r="E3537">
        <f t="shared" si="52"/>
        <v>642000</v>
      </c>
      <c r="F3537" s="53">
        <v>0.9375</v>
      </c>
    </row>
    <row r="3538" spans="1:6" x14ac:dyDescent="0.25">
      <c r="A3538" t="s">
        <v>75</v>
      </c>
      <c r="B3538" t="str">
        <f>VLOOKUP(A3538,'Cód dos países'!$A$3:$C$199,2,FALSE)</f>
        <v>DJI</v>
      </c>
      <c r="C3538">
        <f>VLOOKUP(A3538,'Cód dos países'!$A$3:$C$199,3,FALSE)</f>
        <v>48</v>
      </c>
      <c r="D3538">
        <v>2000</v>
      </c>
      <c r="E3538">
        <f t="shared" si="52"/>
        <v>482000</v>
      </c>
      <c r="F3538" s="53">
        <v>0.375</v>
      </c>
    </row>
    <row r="3539" spans="1:6" x14ac:dyDescent="0.25">
      <c r="A3539" t="s">
        <v>353</v>
      </c>
      <c r="B3539" t="str">
        <f>VLOOKUP(A3539,'Cód dos países'!$A$3:$C$199,2,FALSE)</f>
        <v>DMA</v>
      </c>
      <c r="C3539">
        <f>VLOOKUP(A3539,'Cód dos países'!$A$3:$C$199,3,FALSE)</f>
        <v>49</v>
      </c>
      <c r="D3539">
        <v>2000</v>
      </c>
      <c r="E3539">
        <f t="shared" si="52"/>
        <v>492000</v>
      </c>
      <c r="F3539" s="53">
        <v>0.75</v>
      </c>
    </row>
    <row r="3540" spans="1:6" x14ac:dyDescent="0.25">
      <c r="A3540" t="s">
        <v>77</v>
      </c>
      <c r="B3540" t="str">
        <f>VLOOKUP(A3540,'Cód dos países'!$A$3:$C$199,2,FALSE)</f>
        <v>DNK</v>
      </c>
      <c r="C3540">
        <f>VLOOKUP(A3540,'Cód dos países'!$A$3:$C$199,3,FALSE)</f>
        <v>47</v>
      </c>
      <c r="D3540">
        <v>2000</v>
      </c>
      <c r="E3540">
        <f t="shared" si="52"/>
        <v>472000</v>
      </c>
      <c r="F3540" s="53">
        <v>1</v>
      </c>
    </row>
    <row r="3541" spans="1:6" x14ac:dyDescent="0.25">
      <c r="A3541" t="s">
        <v>79</v>
      </c>
      <c r="B3541" t="str">
        <f>VLOOKUP(A3541,'Cód dos países'!$A$3:$C$199,2,FALSE)</f>
        <v>DOM</v>
      </c>
      <c r="C3541">
        <f>VLOOKUP(A3541,'Cód dos países'!$A$3:$C$199,3,FALSE)</f>
        <v>50</v>
      </c>
      <c r="D3541">
        <v>2000</v>
      </c>
      <c r="E3541">
        <f t="shared" si="52"/>
        <v>502000</v>
      </c>
      <c r="F3541" s="53">
        <v>0.4375</v>
      </c>
    </row>
    <row r="3542" spans="1:6" x14ac:dyDescent="0.25">
      <c r="A3542" t="s">
        <v>81</v>
      </c>
      <c r="B3542" t="str">
        <f>VLOOKUP(A3542,'Cód dos países'!$A$3:$C$199,2,FALSE)</f>
        <v>DZA</v>
      </c>
      <c r="C3542">
        <f>VLOOKUP(A3542,'Cód dos países'!$A$3:$C$199,3,FALSE)</f>
        <v>3</v>
      </c>
      <c r="D3542">
        <v>2000</v>
      </c>
      <c r="E3542">
        <f t="shared" si="52"/>
        <v>32000</v>
      </c>
      <c r="F3542" s="53">
        <v>0.375</v>
      </c>
    </row>
    <row r="3543" spans="1:6" x14ac:dyDescent="0.25">
      <c r="A3543" t="s">
        <v>83</v>
      </c>
      <c r="B3543" t="str">
        <f>VLOOKUP(A3543,'Cód dos países'!$A$3:$C$199,2,FALSE)</f>
        <v>ECU</v>
      </c>
      <c r="C3543">
        <f>VLOOKUP(A3543,'Cód dos países'!$A$3:$C$199,3,FALSE)</f>
        <v>51</v>
      </c>
      <c r="D3543">
        <v>2000</v>
      </c>
      <c r="E3543">
        <f t="shared" si="52"/>
        <v>512000</v>
      </c>
      <c r="F3543" s="53">
        <v>0.4375</v>
      </c>
    </row>
    <row r="3544" spans="1:6" x14ac:dyDescent="0.25">
      <c r="A3544" t="s">
        <v>85</v>
      </c>
      <c r="B3544" t="str">
        <f>VLOOKUP(A3544,'Cód dos países'!$A$3:$C$199,2,FALSE)</f>
        <v>EGY</v>
      </c>
      <c r="C3544">
        <f>VLOOKUP(A3544,'Cód dos países'!$A$3:$C$199,3,FALSE)</f>
        <v>52</v>
      </c>
      <c r="D3544">
        <v>2000</v>
      </c>
      <c r="E3544">
        <f t="shared" si="52"/>
        <v>522000</v>
      </c>
      <c r="F3544" s="53">
        <v>0.5</v>
      </c>
    </row>
    <row r="3545" spans="1:6" x14ac:dyDescent="0.25">
      <c r="A3545" t="s">
        <v>87</v>
      </c>
      <c r="B3545" t="str">
        <f>VLOOKUP(A3545,'Cód dos países'!$A$3:$C$199,2,FALSE)</f>
        <v>ERI</v>
      </c>
      <c r="C3545">
        <f>VLOOKUP(A3545,'Cód dos países'!$A$3:$C$199,3,FALSE)</f>
        <v>55</v>
      </c>
      <c r="D3545">
        <v>2000</v>
      </c>
      <c r="E3545">
        <f t="shared" si="52"/>
        <v>552000</v>
      </c>
      <c r="F3545" s="53">
        <v>0.4375</v>
      </c>
    </row>
    <row r="3546" spans="1:6" x14ac:dyDescent="0.25">
      <c r="A3546" t="s">
        <v>89</v>
      </c>
      <c r="B3546" t="str">
        <f>VLOOKUP(A3546,'Cód dos países'!$A$3:$C$199,2,FALSE)</f>
        <v>ESP</v>
      </c>
      <c r="C3546">
        <f>VLOOKUP(A3546,'Cód dos países'!$A$3:$C$199,3,FALSE)</f>
        <v>161</v>
      </c>
      <c r="D3546">
        <v>2000</v>
      </c>
      <c r="E3546">
        <f t="shared" si="52"/>
        <v>1612000</v>
      </c>
      <c r="F3546" s="53">
        <v>0.9375</v>
      </c>
    </row>
    <row r="3547" spans="1:6" x14ac:dyDescent="0.25">
      <c r="A3547" t="s">
        <v>91</v>
      </c>
      <c r="B3547" t="str">
        <f>VLOOKUP(A3547,'Cód dos países'!$A$3:$C$199,2,FALSE)</f>
        <v>EST</v>
      </c>
      <c r="C3547">
        <f>VLOOKUP(A3547,'Cód dos países'!$A$3:$C$199,3,FALSE)</f>
        <v>56</v>
      </c>
      <c r="D3547">
        <v>2000</v>
      </c>
      <c r="E3547">
        <f t="shared" si="52"/>
        <v>562000</v>
      </c>
      <c r="F3547" s="53">
        <v>0.6875</v>
      </c>
    </row>
    <row r="3548" spans="1:6" x14ac:dyDescent="0.25">
      <c r="A3548" t="s">
        <v>93</v>
      </c>
      <c r="B3548" t="str">
        <f>VLOOKUP(A3548,'Cód dos países'!$A$3:$C$199,2,FALSE)</f>
        <v>ETH</v>
      </c>
      <c r="C3548">
        <f>VLOOKUP(A3548,'Cód dos países'!$A$3:$C$199,3,FALSE)</f>
        <v>57</v>
      </c>
      <c r="D3548">
        <v>2000</v>
      </c>
      <c r="E3548">
        <f t="shared" si="52"/>
        <v>572000</v>
      </c>
      <c r="F3548" s="53">
        <v>0.4375</v>
      </c>
    </row>
    <row r="3549" spans="1:6" x14ac:dyDescent="0.25">
      <c r="A3549" t="s">
        <v>95</v>
      </c>
      <c r="B3549" t="str">
        <f>VLOOKUP(A3549,'Cód dos países'!$A$3:$C$199,2,FALSE)</f>
        <v>FIN</v>
      </c>
      <c r="C3549">
        <f>VLOOKUP(A3549,'Cód dos países'!$A$3:$C$199,3,FALSE)</f>
        <v>59</v>
      </c>
      <c r="D3549">
        <v>2000</v>
      </c>
      <c r="E3549">
        <f t="shared" si="52"/>
        <v>592000</v>
      </c>
      <c r="F3549" s="53">
        <v>1</v>
      </c>
    </row>
    <row r="3550" spans="1:6" x14ac:dyDescent="0.25">
      <c r="A3550" t="s">
        <v>97</v>
      </c>
      <c r="B3550" t="str">
        <f>VLOOKUP(A3550,'Cód dos países'!$A$3:$C$199,2,FALSE)</f>
        <v>FJI</v>
      </c>
      <c r="C3550">
        <f>VLOOKUP(A3550,'Cód dos países'!$A$3:$C$199,3,FALSE)</f>
        <v>58</v>
      </c>
      <c r="D3550">
        <v>2000</v>
      </c>
      <c r="E3550">
        <f t="shared" si="52"/>
        <v>582000</v>
      </c>
      <c r="F3550" s="53">
        <v>0.5</v>
      </c>
    </row>
    <row r="3551" spans="1:6" x14ac:dyDescent="0.25">
      <c r="A3551" t="s">
        <v>99</v>
      </c>
      <c r="B3551" t="str">
        <f>VLOOKUP(A3551,'Cód dos países'!$A$3:$C$199,2,FALSE)</f>
        <v>FRA</v>
      </c>
      <c r="C3551">
        <f>VLOOKUP(A3551,'Cód dos países'!$A$3:$C$199,3,FALSE)</f>
        <v>60</v>
      </c>
      <c r="D3551">
        <v>2000</v>
      </c>
      <c r="E3551">
        <f t="shared" si="52"/>
        <v>602000</v>
      </c>
      <c r="F3551" s="53">
        <v>0.875</v>
      </c>
    </row>
    <row r="3552" spans="1:6" x14ac:dyDescent="0.25">
      <c r="A3552" t="s">
        <v>361</v>
      </c>
      <c r="B3552" t="str">
        <f>VLOOKUP(A3552,'Cód dos países'!$A$3:$C$199,2,FALSE)</f>
        <v>FSM</v>
      </c>
      <c r="C3552">
        <f>VLOOKUP(A3552,'Cód dos países'!$A$3:$C$199,3,FALSE)</f>
        <v>116</v>
      </c>
      <c r="D3552">
        <v>2000</v>
      </c>
      <c r="E3552">
        <f t="shared" si="52"/>
        <v>1162000</v>
      </c>
      <c r="F3552" s="53" t="e">
        <v>#N/A</v>
      </c>
    </row>
    <row r="3553" spans="1:6" x14ac:dyDescent="0.25">
      <c r="A3553" t="s">
        <v>101</v>
      </c>
      <c r="B3553" t="str">
        <f>VLOOKUP(A3553,'Cód dos países'!$A$3:$C$199,2,FALSE)</f>
        <v>GAB</v>
      </c>
      <c r="C3553">
        <f>VLOOKUP(A3553,'Cód dos países'!$A$3:$C$199,3,FALSE)</f>
        <v>61</v>
      </c>
      <c r="D3553">
        <v>2000</v>
      </c>
      <c r="E3553">
        <f t="shared" si="52"/>
        <v>612000</v>
      </c>
      <c r="F3553" s="53">
        <v>0.625</v>
      </c>
    </row>
    <row r="3554" spans="1:6" x14ac:dyDescent="0.25">
      <c r="A3554" t="s">
        <v>103</v>
      </c>
      <c r="B3554" t="str">
        <f>VLOOKUP(A3554,'Cód dos países'!$A$3:$C$199,2,FALSE)</f>
        <v>GBR</v>
      </c>
      <c r="C3554">
        <f>VLOOKUP(A3554,'Cód dos países'!$A$3:$C$199,3,FALSE)</f>
        <v>187</v>
      </c>
      <c r="D3554">
        <v>2000</v>
      </c>
      <c r="E3554">
        <f t="shared" si="52"/>
        <v>1872000</v>
      </c>
      <c r="F3554" s="53">
        <v>0.9375</v>
      </c>
    </row>
    <row r="3555" spans="1:6" x14ac:dyDescent="0.25">
      <c r="A3555" t="s">
        <v>105</v>
      </c>
      <c r="B3555" t="str">
        <f>VLOOKUP(A3555,'Cód dos países'!$A$3:$C$199,2,FALSE)</f>
        <v>GEO</v>
      </c>
      <c r="C3555">
        <f>VLOOKUP(A3555,'Cód dos países'!$A$3:$C$199,3,FALSE)</f>
        <v>63</v>
      </c>
      <c r="D3555">
        <v>2000</v>
      </c>
      <c r="E3555">
        <f t="shared" si="52"/>
        <v>632000</v>
      </c>
      <c r="F3555" s="53">
        <v>0.1875</v>
      </c>
    </row>
    <row r="3556" spans="1:6" x14ac:dyDescent="0.25">
      <c r="A3556" t="s">
        <v>107</v>
      </c>
      <c r="B3556" t="str">
        <f>VLOOKUP(A3556,'Cód dos países'!$A$3:$C$199,2,FALSE)</f>
        <v>GHA</v>
      </c>
      <c r="C3556">
        <f>VLOOKUP(A3556,'Cód dos países'!$A$3:$C$199,3,FALSE)</f>
        <v>66</v>
      </c>
      <c r="D3556">
        <v>2000</v>
      </c>
      <c r="E3556">
        <f t="shared" si="52"/>
        <v>662000</v>
      </c>
      <c r="F3556" s="53">
        <v>0.625</v>
      </c>
    </row>
    <row r="3557" spans="1:6" x14ac:dyDescent="0.25">
      <c r="A3557" t="s">
        <v>109</v>
      </c>
      <c r="B3557" t="str">
        <f>VLOOKUP(A3557,'Cód dos países'!$A$3:$C$199,2,FALSE)</f>
        <v>GIN</v>
      </c>
      <c r="C3557">
        <f>VLOOKUP(A3557,'Cód dos países'!$A$3:$C$199,3,FALSE)</f>
        <v>70</v>
      </c>
      <c r="D3557">
        <v>2000</v>
      </c>
      <c r="E3557">
        <f t="shared" si="52"/>
        <v>702000</v>
      </c>
      <c r="F3557" s="53">
        <v>0.25</v>
      </c>
    </row>
    <row r="3558" spans="1:6" x14ac:dyDescent="0.25">
      <c r="A3558" t="s">
        <v>354</v>
      </c>
      <c r="B3558" t="str">
        <f>VLOOKUP(A3558,'Cód dos países'!$A$3:$C$199,2,FALSE)</f>
        <v>GMB</v>
      </c>
      <c r="C3558">
        <f>VLOOKUP(A3558,'Cód dos países'!$A$3:$C$199,3,FALSE)</f>
        <v>62</v>
      </c>
      <c r="D3558">
        <v>2000</v>
      </c>
      <c r="E3558">
        <f t="shared" si="52"/>
        <v>622000</v>
      </c>
      <c r="F3558" s="53">
        <v>0.5625</v>
      </c>
    </row>
    <row r="3559" spans="1:6" x14ac:dyDescent="0.25">
      <c r="A3559" t="s">
        <v>112</v>
      </c>
      <c r="B3559" t="str">
        <f>VLOOKUP(A3559,'Cód dos países'!$A$3:$C$199,2,FALSE)</f>
        <v>GNB</v>
      </c>
      <c r="C3559">
        <f>VLOOKUP(A3559,'Cód dos países'!$A$3:$C$199,3,FALSE)</f>
        <v>71</v>
      </c>
      <c r="D3559">
        <v>2000</v>
      </c>
      <c r="E3559">
        <f t="shared" si="52"/>
        <v>712000</v>
      </c>
      <c r="F3559" s="53">
        <v>0.3125</v>
      </c>
    </row>
    <row r="3560" spans="1:6" x14ac:dyDescent="0.25">
      <c r="A3560" t="s">
        <v>114</v>
      </c>
      <c r="B3560" t="str">
        <f>VLOOKUP(A3560,'Cód dos países'!$A$3:$C$199,2,FALSE)</f>
        <v>GNQ</v>
      </c>
      <c r="C3560">
        <f>VLOOKUP(A3560,'Cód dos países'!$A$3:$C$199,3,FALSE)</f>
        <v>54</v>
      </c>
      <c r="D3560">
        <v>2000</v>
      </c>
      <c r="E3560">
        <f t="shared" si="52"/>
        <v>542000</v>
      </c>
      <c r="F3560" s="53">
        <v>0.4375</v>
      </c>
    </row>
    <row r="3561" spans="1:6" x14ac:dyDescent="0.25">
      <c r="A3561" t="s">
        <v>116</v>
      </c>
      <c r="B3561" t="str">
        <f>VLOOKUP(A3561,'Cód dos países'!$A$3:$C$199,2,FALSE)</f>
        <v>GRC</v>
      </c>
      <c r="C3561">
        <f>VLOOKUP(A3561,'Cód dos países'!$A$3:$C$199,3,FALSE)</f>
        <v>67</v>
      </c>
      <c r="D3561">
        <v>2000</v>
      </c>
      <c r="E3561">
        <f t="shared" si="52"/>
        <v>672000</v>
      </c>
      <c r="F3561" s="53">
        <v>0.8125</v>
      </c>
    </row>
    <row r="3562" spans="1:6" x14ac:dyDescent="0.25">
      <c r="A3562" t="s">
        <v>355</v>
      </c>
      <c r="B3562" t="str">
        <f>VLOOKUP(A3562,'Cód dos países'!$A$3:$C$199,2,FALSE)</f>
        <v>GRD</v>
      </c>
      <c r="C3562">
        <f>VLOOKUP(A3562,'Cód dos países'!$A$3:$C$199,3,FALSE)</f>
        <v>68</v>
      </c>
      <c r="D3562">
        <v>2000</v>
      </c>
      <c r="E3562">
        <f t="shared" si="52"/>
        <v>682000</v>
      </c>
      <c r="F3562" s="53">
        <v>0.625</v>
      </c>
    </row>
    <row r="3563" spans="1:6" x14ac:dyDescent="0.25">
      <c r="A3563" t="s">
        <v>118</v>
      </c>
      <c r="B3563" t="str">
        <f>VLOOKUP(A3563,'Cód dos países'!$A$3:$C$199,2,FALSE)</f>
        <v>GTM</v>
      </c>
      <c r="C3563">
        <f>VLOOKUP(A3563,'Cód dos países'!$A$3:$C$199,3,FALSE)</f>
        <v>69</v>
      </c>
      <c r="D3563">
        <v>2000</v>
      </c>
      <c r="E3563">
        <f t="shared" si="52"/>
        <v>692000</v>
      </c>
      <c r="F3563" s="53">
        <v>0.375</v>
      </c>
    </row>
    <row r="3564" spans="1:6" x14ac:dyDescent="0.25">
      <c r="A3564" t="s">
        <v>120</v>
      </c>
      <c r="B3564" t="str">
        <f>VLOOKUP(A3564,'Cód dos países'!$A$3:$C$199,2,FALSE)</f>
        <v>GUY</v>
      </c>
      <c r="C3564">
        <f>VLOOKUP(A3564,'Cód dos países'!$A$3:$C$199,3,FALSE)</f>
        <v>72</v>
      </c>
      <c r="D3564">
        <v>2000</v>
      </c>
      <c r="E3564">
        <f t="shared" si="52"/>
        <v>722000</v>
      </c>
      <c r="F3564" s="53">
        <v>0.8125</v>
      </c>
    </row>
    <row r="3565" spans="1:6" x14ac:dyDescent="0.25">
      <c r="A3565" t="s">
        <v>592</v>
      </c>
      <c r="B3565" t="e">
        <f>VLOOKUP(A3565,'Cód dos países'!$A$3:$C$199,2,FALSE)</f>
        <v>#N/A</v>
      </c>
      <c r="C3565" t="e">
        <f>VLOOKUP(A3565,'Cód dos países'!$A$3:$C$199,3,FALSE)</f>
        <v>#N/A</v>
      </c>
      <c r="D3565">
        <v>2000</v>
      </c>
      <c r="E3565" t="e">
        <f t="shared" si="52"/>
        <v>#N/A</v>
      </c>
      <c r="F3565" s="53" t="e">
        <v>#N/A</v>
      </c>
    </row>
    <row r="3566" spans="1:6" x14ac:dyDescent="0.25">
      <c r="A3566" t="s">
        <v>120</v>
      </c>
      <c r="B3566" t="str">
        <f>VLOOKUP(A3566,'Cód dos países'!$A$3:$C$199,2,FALSE)</f>
        <v>GUY</v>
      </c>
      <c r="C3566">
        <f>VLOOKUP(A3566,'Cód dos países'!$A$3:$C$199,3,FALSE)</f>
        <v>72</v>
      </c>
      <c r="D3566">
        <v>2000</v>
      </c>
      <c r="E3566">
        <f t="shared" ref="E3566:E3629" si="53">C3566*10000+D3566</f>
        <v>722000</v>
      </c>
      <c r="F3566" s="53">
        <v>0.4375</v>
      </c>
    </row>
    <row r="3567" spans="1:6" x14ac:dyDescent="0.25">
      <c r="A3567" t="s">
        <v>122</v>
      </c>
      <c r="B3567" t="str">
        <f>VLOOKUP(A3567,'Cód dos países'!$A$3:$C$199,2,FALSE)</f>
        <v>HKG</v>
      </c>
      <c r="C3567">
        <f>VLOOKUP(A3567,'Cód dos países'!$A$3:$C$199,3,FALSE)</f>
        <v>75</v>
      </c>
      <c r="D3567">
        <v>2000</v>
      </c>
      <c r="E3567">
        <f t="shared" si="53"/>
        <v>752000</v>
      </c>
      <c r="F3567" s="53">
        <v>0.6875</v>
      </c>
    </row>
    <row r="3568" spans="1:6" x14ac:dyDescent="0.25">
      <c r="A3568" t="s">
        <v>124</v>
      </c>
      <c r="B3568" t="str">
        <f>VLOOKUP(A3568,'Cód dos países'!$A$3:$C$199,2,FALSE)</f>
        <v>HND</v>
      </c>
      <c r="C3568">
        <f>VLOOKUP(A3568,'Cód dos países'!$A$3:$C$199,3,FALSE)</f>
        <v>74</v>
      </c>
      <c r="D3568">
        <v>2000</v>
      </c>
      <c r="E3568">
        <f t="shared" si="53"/>
        <v>742000</v>
      </c>
      <c r="F3568" s="53">
        <v>0.375</v>
      </c>
    </row>
    <row r="3569" spans="1:6" x14ac:dyDescent="0.25">
      <c r="A3569" t="s">
        <v>126</v>
      </c>
      <c r="B3569" t="str">
        <f>VLOOKUP(A3569,'Cód dos países'!$A$3:$C$199,2,FALSE)</f>
        <v>HRV</v>
      </c>
      <c r="C3569">
        <f>VLOOKUP(A3569,'Cód dos países'!$A$3:$C$199,3,FALSE)</f>
        <v>43</v>
      </c>
      <c r="D3569">
        <v>2000</v>
      </c>
      <c r="E3569">
        <f t="shared" si="53"/>
        <v>432000</v>
      </c>
      <c r="F3569" s="53">
        <v>0.625</v>
      </c>
    </row>
    <row r="3570" spans="1:6" x14ac:dyDescent="0.25">
      <c r="A3570" t="s">
        <v>128</v>
      </c>
      <c r="B3570" t="str">
        <f>VLOOKUP(A3570,'Cód dos países'!$A$3:$C$199,2,FALSE)</f>
        <v>HTI</v>
      </c>
      <c r="C3570">
        <f>VLOOKUP(A3570,'Cód dos países'!$A$3:$C$199,3,FALSE)</f>
        <v>73</v>
      </c>
      <c r="D3570">
        <v>2000</v>
      </c>
      <c r="E3570">
        <f t="shared" si="53"/>
        <v>732000</v>
      </c>
      <c r="F3570" s="53">
        <v>0.25</v>
      </c>
    </row>
    <row r="3571" spans="1:6" x14ac:dyDescent="0.25">
      <c r="A3571" t="s">
        <v>130</v>
      </c>
      <c r="B3571" t="str">
        <f>VLOOKUP(A3571,'Cód dos países'!$A$3:$C$199,2,FALSE)</f>
        <v>HUN</v>
      </c>
      <c r="C3571">
        <f>VLOOKUP(A3571,'Cód dos países'!$A$3:$C$199,3,FALSE)</f>
        <v>76</v>
      </c>
      <c r="D3571">
        <v>2000</v>
      </c>
      <c r="E3571">
        <f t="shared" si="53"/>
        <v>762000</v>
      </c>
      <c r="F3571" s="53">
        <v>0.75</v>
      </c>
    </row>
    <row r="3572" spans="1:6" x14ac:dyDescent="0.25">
      <c r="A3572" t="s">
        <v>132</v>
      </c>
      <c r="B3572" t="str">
        <f>VLOOKUP(A3572,'Cód dos países'!$A$3:$C$199,2,FALSE)</f>
        <v>IDN</v>
      </c>
      <c r="C3572">
        <f>VLOOKUP(A3572,'Cód dos países'!$A$3:$C$199,3,FALSE)</f>
        <v>79</v>
      </c>
      <c r="D3572">
        <v>2000</v>
      </c>
      <c r="E3572">
        <f t="shared" si="53"/>
        <v>792000</v>
      </c>
      <c r="F3572" s="53">
        <v>0.4375</v>
      </c>
    </row>
    <row r="3573" spans="1:6" x14ac:dyDescent="0.25">
      <c r="A3573" t="s">
        <v>134</v>
      </c>
      <c r="B3573" t="str">
        <f>VLOOKUP(A3573,'Cód dos países'!$A$3:$C$199,2,FALSE)</f>
        <v>IND</v>
      </c>
      <c r="C3573">
        <f>VLOOKUP(A3573,'Cód dos países'!$A$3:$C$199,3,FALSE)</f>
        <v>78</v>
      </c>
      <c r="D3573">
        <v>2000</v>
      </c>
      <c r="E3573">
        <f t="shared" si="53"/>
        <v>782000</v>
      </c>
      <c r="F3573" s="53">
        <v>0.625</v>
      </c>
    </row>
    <row r="3574" spans="1:6" x14ac:dyDescent="0.25">
      <c r="A3574" t="s">
        <v>136</v>
      </c>
      <c r="B3574" t="str">
        <f>VLOOKUP(A3574,'Cód dos países'!$A$3:$C$199,2,FALSE)</f>
        <v>IRL</v>
      </c>
      <c r="C3574">
        <f>VLOOKUP(A3574,'Cód dos países'!$A$3:$C$199,3,FALSE)</f>
        <v>82</v>
      </c>
      <c r="D3574">
        <v>2000</v>
      </c>
      <c r="E3574">
        <f t="shared" si="53"/>
        <v>822000</v>
      </c>
      <c r="F3574" s="53">
        <v>0.875</v>
      </c>
    </row>
    <row r="3575" spans="1:6" x14ac:dyDescent="0.25">
      <c r="A3575" t="s">
        <v>138</v>
      </c>
      <c r="B3575" t="str">
        <f>VLOOKUP(A3575,'Cód dos países'!$A$3:$C$199,2,FALSE)</f>
        <v>IRN</v>
      </c>
      <c r="C3575">
        <f>VLOOKUP(A3575,'Cód dos países'!$A$3:$C$199,3,FALSE)</f>
        <v>80</v>
      </c>
      <c r="D3575">
        <v>2000</v>
      </c>
      <c r="E3575">
        <f t="shared" si="53"/>
        <v>802000</v>
      </c>
      <c r="F3575" s="53">
        <v>0.625</v>
      </c>
    </row>
    <row r="3576" spans="1:6" x14ac:dyDescent="0.25">
      <c r="A3576" t="s">
        <v>140</v>
      </c>
      <c r="B3576" t="str">
        <f>VLOOKUP(A3576,'Cód dos países'!$A$3:$C$199,2,FALSE)</f>
        <v>IRQ</v>
      </c>
      <c r="C3576">
        <f>VLOOKUP(A3576,'Cód dos países'!$A$3:$C$199,3,FALSE)</f>
        <v>81</v>
      </c>
      <c r="D3576">
        <v>2000</v>
      </c>
      <c r="E3576">
        <f t="shared" si="53"/>
        <v>812000</v>
      </c>
      <c r="F3576" s="53">
        <v>0.3125</v>
      </c>
    </row>
    <row r="3577" spans="1:6" x14ac:dyDescent="0.25">
      <c r="A3577" t="s">
        <v>142</v>
      </c>
      <c r="B3577" t="str">
        <f>VLOOKUP(A3577,'Cód dos países'!$A$3:$C$199,2,FALSE)</f>
        <v>ISL</v>
      </c>
      <c r="C3577">
        <f>VLOOKUP(A3577,'Cód dos países'!$A$3:$C$199,3,FALSE)</f>
        <v>77</v>
      </c>
      <c r="D3577">
        <v>2000</v>
      </c>
      <c r="E3577">
        <f t="shared" si="53"/>
        <v>772000</v>
      </c>
      <c r="F3577" s="53">
        <v>1</v>
      </c>
    </row>
    <row r="3578" spans="1:6" x14ac:dyDescent="0.25">
      <c r="A3578" t="s">
        <v>144</v>
      </c>
      <c r="B3578" t="str">
        <f>VLOOKUP(A3578,'Cód dos países'!$A$3:$C$199,2,FALSE)</f>
        <v>ISR</v>
      </c>
      <c r="C3578">
        <f>VLOOKUP(A3578,'Cód dos países'!$A$3:$C$199,3,FALSE)</f>
        <v>83</v>
      </c>
      <c r="D3578">
        <v>2000</v>
      </c>
      <c r="E3578">
        <f t="shared" si="53"/>
        <v>832000</v>
      </c>
      <c r="F3578" s="53">
        <v>0.75</v>
      </c>
    </row>
    <row r="3579" spans="1:6" x14ac:dyDescent="0.25">
      <c r="A3579" t="s">
        <v>146</v>
      </c>
      <c r="B3579" t="str">
        <f>VLOOKUP(A3579,'Cód dos países'!$A$3:$C$199,2,FALSE)</f>
        <v>ITA</v>
      </c>
      <c r="C3579">
        <f>VLOOKUP(A3579,'Cód dos países'!$A$3:$C$199,3,FALSE)</f>
        <v>84</v>
      </c>
      <c r="D3579">
        <v>2000</v>
      </c>
      <c r="E3579">
        <f t="shared" si="53"/>
        <v>842000</v>
      </c>
      <c r="F3579" s="53">
        <v>0.75</v>
      </c>
    </row>
    <row r="3580" spans="1:6" x14ac:dyDescent="0.25">
      <c r="A3580" t="s">
        <v>148</v>
      </c>
      <c r="B3580" t="str">
        <f>VLOOKUP(A3580,'Cód dos países'!$A$3:$C$199,2,FALSE)</f>
        <v>JAM</v>
      </c>
      <c r="C3580">
        <f>VLOOKUP(A3580,'Cód dos países'!$A$3:$C$199,3,FALSE)</f>
        <v>85</v>
      </c>
      <c r="D3580">
        <v>2000</v>
      </c>
      <c r="E3580">
        <f t="shared" si="53"/>
        <v>852000</v>
      </c>
      <c r="F3580" s="53">
        <v>0.375</v>
      </c>
    </row>
    <row r="3581" spans="1:6" x14ac:dyDescent="0.25">
      <c r="A3581" t="s">
        <v>150</v>
      </c>
      <c r="B3581" t="str">
        <f>VLOOKUP(A3581,'Cód dos países'!$A$3:$C$199,2,FALSE)</f>
        <v>JOR</v>
      </c>
      <c r="C3581">
        <f>VLOOKUP(A3581,'Cód dos países'!$A$3:$C$199,3,FALSE)</f>
        <v>87</v>
      </c>
      <c r="D3581">
        <v>2000</v>
      </c>
      <c r="E3581">
        <f t="shared" si="53"/>
        <v>872000</v>
      </c>
      <c r="F3581" s="53">
        <v>0.625</v>
      </c>
    </row>
    <row r="3582" spans="1:6" x14ac:dyDescent="0.25">
      <c r="A3582" t="s">
        <v>152</v>
      </c>
      <c r="B3582" t="str">
        <f>VLOOKUP(A3582,'Cód dos países'!$A$3:$C$199,2,FALSE)</f>
        <v>JPN</v>
      </c>
      <c r="C3582">
        <f>VLOOKUP(A3582,'Cód dos países'!$A$3:$C$199,3,FALSE)</f>
        <v>86</v>
      </c>
      <c r="D3582">
        <v>2000</v>
      </c>
      <c r="E3582">
        <f t="shared" si="53"/>
        <v>862000</v>
      </c>
      <c r="F3582" s="53">
        <v>0.9375</v>
      </c>
    </row>
    <row r="3583" spans="1:6" x14ac:dyDescent="0.25">
      <c r="A3583" t="s">
        <v>154</v>
      </c>
      <c r="B3583" t="str">
        <f>VLOOKUP(A3583,'Cód dos países'!$A$3:$C$199,2,FALSE)</f>
        <v>KAZ</v>
      </c>
      <c r="C3583">
        <f>VLOOKUP(A3583,'Cód dos países'!$A$3:$C$199,3,FALSE)</f>
        <v>88</v>
      </c>
      <c r="D3583">
        <v>2000</v>
      </c>
      <c r="E3583">
        <f t="shared" si="53"/>
        <v>882000</v>
      </c>
      <c r="F3583" s="53">
        <v>0.375</v>
      </c>
    </row>
    <row r="3584" spans="1:6" x14ac:dyDescent="0.25">
      <c r="A3584" t="s">
        <v>156</v>
      </c>
      <c r="B3584" t="str">
        <f>VLOOKUP(A3584,'Cód dos países'!$A$3:$C$199,2,FALSE)</f>
        <v>KEN</v>
      </c>
      <c r="C3584">
        <f>VLOOKUP(A3584,'Cód dos países'!$A$3:$C$199,3,FALSE)</f>
        <v>89</v>
      </c>
      <c r="D3584">
        <v>2000</v>
      </c>
      <c r="E3584">
        <f t="shared" si="53"/>
        <v>892000</v>
      </c>
      <c r="F3584" s="53">
        <v>0.375</v>
      </c>
    </row>
    <row r="3585" spans="1:6" x14ac:dyDescent="0.25">
      <c r="A3585" t="s">
        <v>154</v>
      </c>
      <c r="B3585" t="str">
        <f>VLOOKUP(A3585,'Cód dos países'!$A$3:$C$199,2,FALSE)</f>
        <v>KAZ</v>
      </c>
      <c r="C3585">
        <f>VLOOKUP(A3585,'Cód dos países'!$A$3:$C$199,3,FALSE)</f>
        <v>88</v>
      </c>
      <c r="D3585">
        <v>2000</v>
      </c>
      <c r="E3585">
        <f t="shared" si="53"/>
        <v>882000</v>
      </c>
      <c r="F3585" s="53">
        <v>0.4375</v>
      </c>
    </row>
    <row r="3586" spans="1:6" x14ac:dyDescent="0.25">
      <c r="A3586" t="s">
        <v>160</v>
      </c>
      <c r="B3586" t="str">
        <f>VLOOKUP(A3586,'Cód dos países'!$A$3:$C$199,2,FALSE)</f>
        <v>KHM</v>
      </c>
      <c r="C3586">
        <f>VLOOKUP(A3586,'Cód dos países'!$A$3:$C$199,3,FALSE)</f>
        <v>29</v>
      </c>
      <c r="D3586">
        <v>2000</v>
      </c>
      <c r="E3586">
        <f t="shared" si="53"/>
        <v>292000</v>
      </c>
      <c r="F3586" s="53">
        <v>0.4375</v>
      </c>
    </row>
    <row r="3587" spans="1:6" x14ac:dyDescent="0.25">
      <c r="A3587" t="s">
        <v>356</v>
      </c>
      <c r="B3587" t="str">
        <f>VLOOKUP(A3587,'Cód dos países'!$A$3:$C$199,2,FALSE)</f>
        <v>KIR</v>
      </c>
      <c r="C3587">
        <f>VLOOKUP(A3587,'Cód dos países'!$A$3:$C$199,3,FALSE)</f>
        <v>90</v>
      </c>
      <c r="D3587">
        <v>2000</v>
      </c>
      <c r="E3587">
        <f t="shared" si="53"/>
        <v>902000</v>
      </c>
      <c r="F3587" s="53" t="e">
        <v>#N/A</v>
      </c>
    </row>
    <row r="3588" spans="1:6" x14ac:dyDescent="0.25">
      <c r="A3588" t="s">
        <v>367</v>
      </c>
      <c r="B3588" t="str">
        <f>VLOOKUP(A3588,'Cód dos países'!$A$3:$C$199,2,FALSE)</f>
        <v>KNA</v>
      </c>
      <c r="C3588">
        <f>VLOOKUP(A3588,'Cód dos países'!$A$3:$C$199,3,FALSE)</f>
        <v>163</v>
      </c>
      <c r="D3588">
        <v>2000</v>
      </c>
      <c r="E3588">
        <f t="shared" si="53"/>
        <v>1632000</v>
      </c>
      <c r="F3588" s="53" t="e">
        <v>#N/A</v>
      </c>
    </row>
    <row r="3589" spans="1:6" x14ac:dyDescent="0.25">
      <c r="A3589" t="s">
        <v>432</v>
      </c>
      <c r="B3589" t="str">
        <f>VLOOKUP(A3589,'Cód dos países'!$A$3:$C$199,2,FALSE)</f>
        <v>KOR</v>
      </c>
      <c r="C3589">
        <f>VLOOKUP(A3589,'Cód dos países'!$A$3:$C$199,3,FALSE)</f>
        <v>92</v>
      </c>
      <c r="D3589">
        <v>2000</v>
      </c>
      <c r="E3589">
        <f t="shared" si="53"/>
        <v>922000</v>
      </c>
      <c r="F3589" s="53">
        <v>0.8125</v>
      </c>
    </row>
    <row r="3590" spans="1:6" x14ac:dyDescent="0.25">
      <c r="A3590" t="s">
        <v>163</v>
      </c>
      <c r="B3590" t="str">
        <f>VLOOKUP(A3590,'Cód dos países'!$A$3:$C$199,2,FALSE)</f>
        <v>KWT</v>
      </c>
      <c r="C3590">
        <f>VLOOKUP(A3590,'Cód dos países'!$A$3:$C$199,3,FALSE)</f>
        <v>94</v>
      </c>
      <c r="D3590">
        <v>2000</v>
      </c>
      <c r="E3590">
        <f t="shared" si="53"/>
        <v>942000</v>
      </c>
      <c r="F3590" s="53">
        <v>0.75</v>
      </c>
    </row>
    <row r="3591" spans="1:6" x14ac:dyDescent="0.25">
      <c r="A3591" t="s">
        <v>165</v>
      </c>
      <c r="B3591" t="str">
        <f>VLOOKUP(A3591,'Cód dos países'!$A$3:$C$199,2,FALSE)</f>
        <v>LAO</v>
      </c>
      <c r="C3591">
        <f>VLOOKUP(A3591,'Cód dos países'!$A$3:$C$199,3,FALSE)</f>
        <v>96</v>
      </c>
      <c r="D3591">
        <v>2000</v>
      </c>
      <c r="E3591">
        <f t="shared" si="53"/>
        <v>962000</v>
      </c>
      <c r="F3591" s="53">
        <v>0.4375</v>
      </c>
    </row>
    <row r="3592" spans="1:6" x14ac:dyDescent="0.25">
      <c r="A3592" t="s">
        <v>167</v>
      </c>
      <c r="B3592" t="str">
        <f>VLOOKUP(A3592,'Cód dos países'!$A$3:$C$199,2,FALSE)</f>
        <v>LBN</v>
      </c>
      <c r="C3592">
        <f>VLOOKUP(A3592,'Cód dos países'!$A$3:$C$199,3,FALSE)</f>
        <v>98</v>
      </c>
      <c r="D3592">
        <v>2000</v>
      </c>
      <c r="E3592">
        <f t="shared" si="53"/>
        <v>982000</v>
      </c>
      <c r="F3592" s="53">
        <v>0.5625</v>
      </c>
    </row>
    <row r="3593" spans="1:6" x14ac:dyDescent="0.25">
      <c r="A3593" t="s">
        <v>169</v>
      </c>
      <c r="B3593" t="str">
        <f>VLOOKUP(A3593,'Cód dos países'!$A$3:$C$199,2,FALSE)</f>
        <v>LBR</v>
      </c>
      <c r="C3593">
        <f>VLOOKUP(A3593,'Cód dos países'!$A$3:$C$199,3,FALSE)</f>
        <v>100</v>
      </c>
      <c r="D3593">
        <v>2000</v>
      </c>
      <c r="E3593">
        <f t="shared" si="53"/>
        <v>1002000</v>
      </c>
      <c r="F3593" s="53">
        <v>0.125</v>
      </c>
    </row>
    <row r="3594" spans="1:6" x14ac:dyDescent="0.25">
      <c r="A3594" t="s">
        <v>171</v>
      </c>
      <c r="B3594" t="str">
        <f>VLOOKUP(A3594,'Cód dos países'!$A$3:$C$199,2,FALSE)</f>
        <v>LBY</v>
      </c>
      <c r="C3594">
        <f>VLOOKUP(A3594,'Cód dos países'!$A$3:$C$199,3,FALSE)</f>
        <v>101</v>
      </c>
      <c r="D3594">
        <v>2000</v>
      </c>
      <c r="E3594">
        <f t="shared" si="53"/>
        <v>1012000</v>
      </c>
      <c r="F3594" s="53">
        <v>0.5625</v>
      </c>
    </row>
    <row r="3595" spans="1:6" x14ac:dyDescent="0.25">
      <c r="A3595" t="s">
        <v>368</v>
      </c>
      <c r="B3595" t="str">
        <f>VLOOKUP(A3595,'Cód dos países'!$A$3:$C$199,2,FALSE)</f>
        <v>LCA</v>
      </c>
      <c r="C3595">
        <f>VLOOKUP(A3595,'Cód dos países'!$A$3:$C$199,3,FALSE)</f>
        <v>164</v>
      </c>
      <c r="D3595">
        <v>2000</v>
      </c>
      <c r="E3595">
        <f t="shared" si="53"/>
        <v>1642000</v>
      </c>
      <c r="F3595" s="53" t="e">
        <v>#N/A</v>
      </c>
    </row>
    <row r="3596" spans="1:6" x14ac:dyDescent="0.25">
      <c r="A3596" t="s">
        <v>359</v>
      </c>
      <c r="B3596" t="str">
        <f>VLOOKUP(A3596,'Cód dos países'!$A$3:$C$199,2,FALSE)</f>
        <v>LIE</v>
      </c>
      <c r="C3596">
        <f>VLOOKUP(A3596,'Cód dos países'!$A$3:$C$199,3,FALSE)</f>
        <v>102</v>
      </c>
      <c r="D3596">
        <v>2000</v>
      </c>
      <c r="E3596">
        <f t="shared" si="53"/>
        <v>1022000</v>
      </c>
      <c r="F3596" s="53">
        <v>0.9375</v>
      </c>
    </row>
    <row r="3597" spans="1:6" x14ac:dyDescent="0.25">
      <c r="A3597" t="s">
        <v>173</v>
      </c>
      <c r="B3597" t="str">
        <f>VLOOKUP(A3597,'Cód dos países'!$A$3:$C$199,2,FALSE)</f>
        <v>LKA</v>
      </c>
      <c r="C3597">
        <f>VLOOKUP(A3597,'Cód dos países'!$A$3:$C$199,3,FALSE)</f>
        <v>162</v>
      </c>
      <c r="D3597">
        <v>2000</v>
      </c>
      <c r="E3597">
        <f t="shared" si="53"/>
        <v>1622000</v>
      </c>
      <c r="F3597" s="53">
        <v>0.6875</v>
      </c>
    </row>
    <row r="3598" spans="1:6" x14ac:dyDescent="0.25">
      <c r="A3598" t="s">
        <v>175</v>
      </c>
      <c r="B3598" t="str">
        <f>VLOOKUP(A3598,'Cód dos países'!$A$3:$C$199,2,FALSE)</f>
        <v>LSO</v>
      </c>
      <c r="C3598">
        <f>VLOOKUP(A3598,'Cód dos países'!$A$3:$C$199,3,FALSE)</f>
        <v>99</v>
      </c>
      <c r="D3598">
        <v>2000</v>
      </c>
      <c r="E3598">
        <f t="shared" si="53"/>
        <v>992000</v>
      </c>
      <c r="F3598" s="53">
        <v>0.5625</v>
      </c>
    </row>
    <row r="3599" spans="1:6" x14ac:dyDescent="0.25">
      <c r="A3599" t="s">
        <v>177</v>
      </c>
      <c r="B3599" t="str">
        <f>VLOOKUP(A3599,'Cód dos países'!$A$3:$C$199,2,FALSE)</f>
        <v>LTU</v>
      </c>
      <c r="C3599">
        <f>VLOOKUP(A3599,'Cód dos países'!$A$3:$C$199,3,FALSE)</f>
        <v>103</v>
      </c>
      <c r="D3599">
        <v>2000</v>
      </c>
      <c r="E3599">
        <f t="shared" si="53"/>
        <v>1032000</v>
      </c>
      <c r="F3599" s="53">
        <v>0.75</v>
      </c>
    </row>
    <row r="3600" spans="1:6" x14ac:dyDescent="0.25">
      <c r="A3600" t="s">
        <v>179</v>
      </c>
      <c r="B3600" t="str">
        <f>VLOOKUP(A3600,'Cód dos países'!$A$3:$C$199,2,FALSE)</f>
        <v>LUX</v>
      </c>
      <c r="C3600">
        <f>VLOOKUP(A3600,'Cód dos países'!$A$3:$C$199,3,FALSE)</f>
        <v>104</v>
      </c>
      <c r="D3600">
        <v>2000</v>
      </c>
      <c r="E3600">
        <f t="shared" si="53"/>
        <v>1042000</v>
      </c>
      <c r="F3600" s="53">
        <v>1</v>
      </c>
    </row>
    <row r="3601" spans="1:6" x14ac:dyDescent="0.25">
      <c r="A3601" t="s">
        <v>181</v>
      </c>
      <c r="B3601" t="str">
        <f>VLOOKUP(A3601,'Cód dos países'!$A$3:$C$199,2,FALSE)</f>
        <v>LVA</v>
      </c>
      <c r="C3601">
        <f>VLOOKUP(A3601,'Cód dos países'!$A$3:$C$199,3,FALSE)</f>
        <v>97</v>
      </c>
      <c r="D3601">
        <v>2000</v>
      </c>
      <c r="E3601">
        <f t="shared" si="53"/>
        <v>972000</v>
      </c>
      <c r="F3601" s="53">
        <v>0.625</v>
      </c>
    </row>
    <row r="3602" spans="1:6" x14ac:dyDescent="0.25">
      <c r="A3602" t="s">
        <v>593</v>
      </c>
      <c r="B3602" t="e">
        <f>VLOOKUP(A3602,'Cód dos países'!$A$3:$C$199,2,FALSE)</f>
        <v>#N/A</v>
      </c>
      <c r="C3602" t="e">
        <f>VLOOKUP(A3602,'Cód dos países'!$A$3:$C$199,3,FALSE)</f>
        <v>#N/A</v>
      </c>
      <c r="D3602">
        <v>2000</v>
      </c>
      <c r="E3602" t="e">
        <f t="shared" si="53"/>
        <v>#N/A</v>
      </c>
      <c r="F3602" s="53">
        <v>0.625</v>
      </c>
    </row>
    <row r="3603" spans="1:6" x14ac:dyDescent="0.25">
      <c r="A3603" t="s">
        <v>183</v>
      </c>
      <c r="B3603" t="str">
        <f>VLOOKUP(A3603,'Cód dos países'!$A$3:$C$199,2,FALSE)</f>
        <v>MAR</v>
      </c>
      <c r="C3603">
        <f>VLOOKUP(A3603,'Cód dos países'!$A$3:$C$199,3,FALSE)</f>
        <v>121</v>
      </c>
      <c r="D3603">
        <v>2000</v>
      </c>
      <c r="E3603">
        <f t="shared" si="53"/>
        <v>1212000</v>
      </c>
      <c r="F3603" s="53">
        <v>0.625</v>
      </c>
    </row>
    <row r="3604" spans="1:6" x14ac:dyDescent="0.25">
      <c r="A3604" t="s">
        <v>185</v>
      </c>
      <c r="B3604" t="str">
        <f>VLOOKUP(A3604,'Cód dos países'!$A$3:$C$199,2,FALSE)</f>
        <v>MDA</v>
      </c>
      <c r="C3604">
        <f>VLOOKUP(A3604,'Cód dos países'!$A$3:$C$199,3,FALSE)</f>
        <v>117</v>
      </c>
      <c r="D3604">
        <v>2000</v>
      </c>
      <c r="E3604">
        <f t="shared" si="53"/>
        <v>1172000</v>
      </c>
      <c r="F3604" s="53">
        <v>0.375</v>
      </c>
    </row>
    <row r="3605" spans="1:6" x14ac:dyDescent="0.25">
      <c r="A3605" t="s">
        <v>187</v>
      </c>
      <c r="B3605" t="str">
        <f>VLOOKUP(A3605,'Cód dos países'!$A$3:$C$199,2,FALSE)</f>
        <v>MDG</v>
      </c>
      <c r="C3605">
        <f>VLOOKUP(A3605,'Cód dos países'!$A$3:$C$199,3,FALSE)</f>
        <v>106</v>
      </c>
      <c r="D3605">
        <v>2000</v>
      </c>
      <c r="E3605">
        <f t="shared" si="53"/>
        <v>1062000</v>
      </c>
      <c r="F3605" s="53">
        <v>0.5625</v>
      </c>
    </row>
    <row r="3606" spans="1:6" x14ac:dyDescent="0.25">
      <c r="A3606" t="s">
        <v>189</v>
      </c>
      <c r="B3606" t="str">
        <f>VLOOKUP(A3606,'Cód dos países'!$A$3:$C$199,2,FALSE)</f>
        <v>MDV</v>
      </c>
      <c r="C3606">
        <f>VLOOKUP(A3606,'Cód dos países'!$A$3:$C$199,3,FALSE)</f>
        <v>109</v>
      </c>
      <c r="D3606">
        <v>2000</v>
      </c>
      <c r="E3606">
        <f t="shared" si="53"/>
        <v>1092000</v>
      </c>
      <c r="F3606" s="53">
        <v>0.75</v>
      </c>
    </row>
    <row r="3607" spans="1:6" x14ac:dyDescent="0.25">
      <c r="A3607" t="s">
        <v>191</v>
      </c>
      <c r="B3607" t="str">
        <f>VLOOKUP(A3607,'Cód dos países'!$A$3:$C$199,2,FALSE)</f>
        <v>MEX</v>
      </c>
      <c r="C3607">
        <f>VLOOKUP(A3607,'Cód dos países'!$A$3:$C$199,3,FALSE)</f>
        <v>115</v>
      </c>
      <c r="D3607">
        <v>2000</v>
      </c>
      <c r="E3607">
        <f t="shared" si="53"/>
        <v>1152000</v>
      </c>
      <c r="F3607" s="53">
        <v>0.4375</v>
      </c>
    </row>
    <row r="3608" spans="1:6" x14ac:dyDescent="0.25">
      <c r="A3608" t="s">
        <v>193</v>
      </c>
      <c r="B3608" t="str">
        <f>VLOOKUP(A3608,'Cód dos países'!$A$3:$C$199,2,FALSE)</f>
        <v>MKD</v>
      </c>
      <c r="C3608">
        <f>VLOOKUP(A3608,'Cód dos países'!$A$3:$C$199,3,FALSE)</f>
        <v>105</v>
      </c>
      <c r="D3608">
        <v>2000</v>
      </c>
      <c r="E3608">
        <f t="shared" si="53"/>
        <v>1052000</v>
      </c>
      <c r="F3608" s="53">
        <v>0.375</v>
      </c>
    </row>
    <row r="3609" spans="1:6" x14ac:dyDescent="0.25">
      <c r="A3609" t="s">
        <v>195</v>
      </c>
      <c r="B3609" t="str">
        <f>VLOOKUP(A3609,'Cód dos países'!$A$3:$C$199,2,FALSE)</f>
        <v>MLI</v>
      </c>
      <c r="C3609">
        <f>VLOOKUP(A3609,'Cód dos países'!$A$3:$C$199,3,FALSE)</f>
        <v>110</v>
      </c>
      <c r="D3609">
        <v>2000</v>
      </c>
      <c r="E3609">
        <f t="shared" si="53"/>
        <v>1102000</v>
      </c>
      <c r="F3609" s="53">
        <v>0.5</v>
      </c>
    </row>
    <row r="3610" spans="1:6" x14ac:dyDescent="0.25">
      <c r="A3610" t="s">
        <v>197</v>
      </c>
      <c r="B3610" t="str">
        <f>VLOOKUP(A3610,'Cód dos países'!$A$3:$C$199,2,FALSE)</f>
        <v>MLT</v>
      </c>
      <c r="C3610">
        <f>VLOOKUP(A3610,'Cód dos países'!$A$3:$C$199,3,FALSE)</f>
        <v>111</v>
      </c>
      <c r="D3610">
        <v>2000</v>
      </c>
      <c r="E3610">
        <f t="shared" si="53"/>
        <v>1112000</v>
      </c>
      <c r="F3610" s="53">
        <v>0.875</v>
      </c>
    </row>
    <row r="3611" spans="1:6" x14ac:dyDescent="0.25">
      <c r="A3611" t="s">
        <v>338</v>
      </c>
      <c r="B3611" t="str">
        <f>VLOOKUP(A3611,'Cód dos países'!$A$3:$C$199,2,FALSE)</f>
        <v>MMR</v>
      </c>
      <c r="C3611">
        <f>VLOOKUP(A3611,'Cód dos países'!$A$3:$C$199,3,FALSE)</f>
        <v>123</v>
      </c>
      <c r="D3611">
        <v>2000</v>
      </c>
      <c r="E3611">
        <f t="shared" si="53"/>
        <v>1232000</v>
      </c>
      <c r="F3611" s="53">
        <v>0.3125</v>
      </c>
    </row>
    <row r="3612" spans="1:6" x14ac:dyDescent="0.25">
      <c r="A3612" t="s">
        <v>201</v>
      </c>
      <c r="B3612" t="str">
        <f>VLOOKUP(A3612,'Cód dos países'!$A$3:$C$199,2,FALSE)</f>
        <v>MNG</v>
      </c>
      <c r="C3612">
        <f>VLOOKUP(A3612,'Cód dos países'!$A$3:$C$199,3,FALSE)</f>
        <v>119</v>
      </c>
      <c r="D3612">
        <v>2000</v>
      </c>
      <c r="E3612">
        <f t="shared" si="53"/>
        <v>1192000</v>
      </c>
      <c r="F3612" s="53">
        <v>0.5625</v>
      </c>
    </row>
    <row r="3613" spans="1:6" x14ac:dyDescent="0.25">
      <c r="A3613" t="s">
        <v>200</v>
      </c>
      <c r="B3613" t="str">
        <f>VLOOKUP(A3613,'Cód dos países'!$A$3:$C$199,2,FALSE)</f>
        <v>MNP</v>
      </c>
      <c r="C3613">
        <f>VLOOKUP(A3613,'Cód dos países'!$A$3:$C$199,3,FALSE)</f>
        <v>120</v>
      </c>
      <c r="D3613">
        <v>2000</v>
      </c>
      <c r="E3613">
        <f t="shared" si="53"/>
        <v>1202000</v>
      </c>
      <c r="F3613" s="53" t="e">
        <v>#N/A</v>
      </c>
    </row>
    <row r="3614" spans="1:6" x14ac:dyDescent="0.25">
      <c r="A3614" t="s">
        <v>203</v>
      </c>
      <c r="B3614" t="str">
        <f>VLOOKUP(A3614,'Cód dos países'!$A$3:$C$199,2,FALSE)</f>
        <v>MOZ</v>
      </c>
      <c r="C3614">
        <f>VLOOKUP(A3614,'Cód dos países'!$A$3:$C$199,3,FALSE)</f>
        <v>122</v>
      </c>
      <c r="D3614">
        <v>2000</v>
      </c>
      <c r="E3614">
        <f t="shared" si="53"/>
        <v>1222000</v>
      </c>
      <c r="F3614" s="53">
        <v>0.375</v>
      </c>
    </row>
    <row r="3615" spans="1:6" x14ac:dyDescent="0.25">
      <c r="A3615" t="s">
        <v>205</v>
      </c>
      <c r="B3615" t="str">
        <f>VLOOKUP(A3615,'Cód dos países'!$A$3:$C$199,2,FALSE)</f>
        <v>MRT</v>
      </c>
      <c r="C3615">
        <f>VLOOKUP(A3615,'Cód dos países'!$A$3:$C$199,3,FALSE)</f>
        <v>113</v>
      </c>
      <c r="D3615">
        <v>2000</v>
      </c>
      <c r="E3615">
        <f t="shared" si="53"/>
        <v>1132000</v>
      </c>
      <c r="F3615" s="53">
        <v>0.5625</v>
      </c>
    </row>
    <row r="3616" spans="1:6" x14ac:dyDescent="0.25">
      <c r="A3616" t="s">
        <v>594</v>
      </c>
      <c r="B3616" t="e">
        <f>VLOOKUP(A3616,'Cód dos países'!$A$3:$C$199,2,FALSE)</f>
        <v>#N/A</v>
      </c>
      <c r="C3616" t="e">
        <f>VLOOKUP(A3616,'Cód dos países'!$A$3:$C$199,3,FALSE)</f>
        <v>#N/A</v>
      </c>
      <c r="D3616">
        <v>2000</v>
      </c>
      <c r="E3616" t="e">
        <f t="shared" si="53"/>
        <v>#N/A</v>
      </c>
      <c r="F3616" s="53">
        <v>0.875</v>
      </c>
    </row>
    <row r="3617" spans="1:6" x14ac:dyDescent="0.25">
      <c r="A3617" t="s">
        <v>207</v>
      </c>
      <c r="B3617" t="str">
        <f>VLOOKUP(A3617,'Cód dos países'!$A$3:$C$199,2,FALSE)</f>
        <v>MUS</v>
      </c>
      <c r="C3617">
        <f>VLOOKUP(A3617,'Cód dos países'!$A$3:$C$199,3,FALSE)</f>
        <v>114</v>
      </c>
      <c r="D3617">
        <v>2000</v>
      </c>
      <c r="E3617">
        <f t="shared" si="53"/>
        <v>1142000</v>
      </c>
      <c r="F3617" s="53" t="e">
        <v>#N/A</v>
      </c>
    </row>
    <row r="3618" spans="1:6" x14ac:dyDescent="0.25">
      <c r="A3618" t="s">
        <v>209</v>
      </c>
      <c r="B3618" t="str">
        <f>VLOOKUP(A3618,'Cód dos países'!$A$3:$C$199,2,FALSE)</f>
        <v>MWI</v>
      </c>
      <c r="C3618">
        <f>VLOOKUP(A3618,'Cód dos países'!$A$3:$C$199,3,FALSE)</f>
        <v>107</v>
      </c>
      <c r="D3618">
        <v>2000</v>
      </c>
      <c r="E3618">
        <f t="shared" si="53"/>
        <v>1072000</v>
      </c>
      <c r="F3618" s="53">
        <v>0.5</v>
      </c>
    </row>
    <row r="3619" spans="1:6" x14ac:dyDescent="0.25">
      <c r="A3619" t="s">
        <v>211</v>
      </c>
      <c r="B3619" t="str">
        <f>VLOOKUP(A3619,'Cód dos países'!$A$3:$C$199,2,FALSE)</f>
        <v>MYS</v>
      </c>
      <c r="C3619">
        <f>VLOOKUP(A3619,'Cód dos países'!$A$3:$C$199,3,FALSE)</f>
        <v>108</v>
      </c>
      <c r="D3619">
        <v>2000</v>
      </c>
      <c r="E3619">
        <f t="shared" si="53"/>
        <v>1082000</v>
      </c>
      <c r="F3619" s="53">
        <v>0.6875</v>
      </c>
    </row>
    <row r="3620" spans="1:6" x14ac:dyDescent="0.25">
      <c r="A3620" t="s">
        <v>213</v>
      </c>
      <c r="B3620" t="str">
        <f>VLOOKUP(A3620,'Cód dos países'!$A$3:$C$199,2,FALSE)</f>
        <v>NAM</v>
      </c>
      <c r="C3620">
        <f>VLOOKUP(A3620,'Cód dos países'!$A$3:$C$199,3,FALSE)</f>
        <v>124</v>
      </c>
      <c r="D3620">
        <v>2000</v>
      </c>
      <c r="E3620">
        <f t="shared" si="53"/>
        <v>1242000</v>
      </c>
      <c r="F3620" s="53">
        <v>0.625</v>
      </c>
    </row>
    <row r="3621" spans="1:6" x14ac:dyDescent="0.25">
      <c r="A3621" t="s">
        <v>215</v>
      </c>
      <c r="B3621" t="str">
        <f>VLOOKUP(A3621,'Cód dos países'!$A$3:$C$199,2,FALSE)</f>
        <v>NER</v>
      </c>
      <c r="C3621">
        <f>VLOOKUP(A3621,'Cód dos países'!$A$3:$C$199,3,FALSE)</f>
        <v>130</v>
      </c>
      <c r="D3621">
        <v>2000</v>
      </c>
      <c r="E3621">
        <f t="shared" si="53"/>
        <v>1302000</v>
      </c>
      <c r="F3621" s="53">
        <v>0.375</v>
      </c>
    </row>
    <row r="3622" spans="1:6" x14ac:dyDescent="0.25">
      <c r="A3622" t="s">
        <v>217</v>
      </c>
      <c r="B3622" t="str">
        <f>VLOOKUP(A3622,'Cód dos países'!$A$3:$C$199,2,FALSE)</f>
        <v>NGA</v>
      </c>
      <c r="C3622">
        <f>VLOOKUP(A3622,'Cód dos países'!$A$3:$C$199,3,FALSE)</f>
        <v>131</v>
      </c>
      <c r="D3622">
        <v>2000</v>
      </c>
      <c r="E3622">
        <f t="shared" si="53"/>
        <v>1312000</v>
      </c>
      <c r="F3622" s="53">
        <v>0.375</v>
      </c>
    </row>
    <row r="3623" spans="1:6" x14ac:dyDescent="0.25">
      <c r="A3623" t="s">
        <v>219</v>
      </c>
      <c r="B3623" t="str">
        <f>VLOOKUP(A3623,'Cód dos países'!$A$3:$C$199,2,FALSE)</f>
        <v>NIC</v>
      </c>
      <c r="C3623">
        <f>VLOOKUP(A3623,'Cód dos países'!$A$3:$C$199,3,FALSE)</f>
        <v>129</v>
      </c>
      <c r="D3623">
        <v>2000</v>
      </c>
      <c r="E3623">
        <f t="shared" si="53"/>
        <v>1292000</v>
      </c>
      <c r="F3623" s="53">
        <v>0.375</v>
      </c>
    </row>
    <row r="3624" spans="1:6" x14ac:dyDescent="0.25">
      <c r="A3624" t="s">
        <v>221</v>
      </c>
      <c r="B3624" t="str">
        <f>VLOOKUP(A3624,'Cód dos países'!$A$3:$C$199,2,FALSE)</f>
        <v>NLD</v>
      </c>
      <c r="C3624">
        <f>VLOOKUP(A3624,'Cód dos países'!$A$3:$C$199,3,FALSE)</f>
        <v>127</v>
      </c>
      <c r="D3624">
        <v>2000</v>
      </c>
      <c r="E3624">
        <f t="shared" si="53"/>
        <v>1272000</v>
      </c>
      <c r="F3624" s="53">
        <v>0.9375</v>
      </c>
    </row>
    <row r="3625" spans="1:6" x14ac:dyDescent="0.25">
      <c r="A3625" t="s">
        <v>223</v>
      </c>
      <c r="B3625" t="str">
        <f>VLOOKUP(A3625,'Cód dos países'!$A$3:$C$199,2,FALSE)</f>
        <v>NOR</v>
      </c>
      <c r="C3625">
        <f>VLOOKUP(A3625,'Cód dos países'!$A$3:$C$199,3,FALSE)</f>
        <v>132</v>
      </c>
      <c r="D3625">
        <v>2000</v>
      </c>
      <c r="E3625">
        <f t="shared" si="53"/>
        <v>1322000</v>
      </c>
      <c r="F3625" s="53">
        <v>1</v>
      </c>
    </row>
    <row r="3626" spans="1:6" x14ac:dyDescent="0.25">
      <c r="A3626" t="s">
        <v>225</v>
      </c>
      <c r="B3626" t="str">
        <f>VLOOKUP(A3626,'Cód dos países'!$A$3:$C$199,2,FALSE)</f>
        <v>NPL</v>
      </c>
      <c r="C3626">
        <f>VLOOKUP(A3626,'Cód dos países'!$A$3:$C$199,3,FALSE)</f>
        <v>126</v>
      </c>
      <c r="D3626">
        <v>2000</v>
      </c>
      <c r="E3626">
        <f t="shared" si="53"/>
        <v>1262000</v>
      </c>
      <c r="F3626" s="53">
        <v>0.5625</v>
      </c>
    </row>
    <row r="3627" spans="1:6" x14ac:dyDescent="0.25">
      <c r="A3627" t="s">
        <v>227</v>
      </c>
      <c r="B3627" t="str">
        <f>VLOOKUP(A3627,'Cód dos países'!$A$3:$C$199,2,FALSE)</f>
        <v>NZL</v>
      </c>
      <c r="C3627">
        <f>VLOOKUP(A3627,'Cód dos países'!$A$3:$C$199,3,FALSE)</f>
        <v>128</v>
      </c>
      <c r="D3627">
        <v>2000</v>
      </c>
      <c r="E3627">
        <f t="shared" si="53"/>
        <v>1282000</v>
      </c>
      <c r="F3627" s="53">
        <v>0.9375</v>
      </c>
    </row>
    <row r="3628" spans="1:6" x14ac:dyDescent="0.25">
      <c r="A3628" t="s">
        <v>229</v>
      </c>
      <c r="B3628" t="str">
        <f>VLOOKUP(A3628,'Cód dos países'!$A$3:$C$199,2,FALSE)</f>
        <v>OMN</v>
      </c>
      <c r="C3628">
        <f>VLOOKUP(A3628,'Cód dos países'!$A$3:$C$199,3,FALSE)</f>
        <v>133</v>
      </c>
      <c r="D3628">
        <v>2000</v>
      </c>
      <c r="E3628">
        <f t="shared" si="53"/>
        <v>1332000</v>
      </c>
      <c r="F3628" s="53">
        <v>0.75</v>
      </c>
    </row>
    <row r="3629" spans="1:6" x14ac:dyDescent="0.25">
      <c r="A3629" t="s">
        <v>231</v>
      </c>
      <c r="B3629" t="str">
        <f>VLOOKUP(A3629,'Cód dos países'!$A$3:$C$199,2,FALSE)</f>
        <v>PAK</v>
      </c>
      <c r="C3629">
        <f>VLOOKUP(A3629,'Cód dos países'!$A$3:$C$199,3,FALSE)</f>
        <v>134</v>
      </c>
      <c r="D3629">
        <v>2000</v>
      </c>
      <c r="E3629">
        <f t="shared" si="53"/>
        <v>1342000</v>
      </c>
      <c r="F3629" s="53">
        <v>0.3125</v>
      </c>
    </row>
    <row r="3630" spans="1:6" x14ac:dyDescent="0.25">
      <c r="A3630" t="s">
        <v>233</v>
      </c>
      <c r="B3630" t="str">
        <f>VLOOKUP(A3630,'Cód dos países'!$A$3:$C$199,2,FALSE)</f>
        <v>PAN</v>
      </c>
      <c r="C3630">
        <f>VLOOKUP(A3630,'Cód dos países'!$A$3:$C$199,3,FALSE)</f>
        <v>136</v>
      </c>
      <c r="D3630">
        <v>2000</v>
      </c>
      <c r="E3630">
        <f t="shared" ref="E3630:E3694" si="54">C3630*10000+D3630</f>
        <v>1362000</v>
      </c>
      <c r="F3630" s="53">
        <v>0.5</v>
      </c>
    </row>
    <row r="3631" spans="1:6" x14ac:dyDescent="0.25">
      <c r="A3631" t="s">
        <v>235</v>
      </c>
      <c r="B3631" t="str">
        <f>VLOOKUP(A3631,'Cód dos países'!$A$3:$C$199,2,FALSE)</f>
        <v>PER</v>
      </c>
      <c r="C3631">
        <f>VLOOKUP(A3631,'Cód dos países'!$A$3:$C$199,3,FALSE)</f>
        <v>139</v>
      </c>
      <c r="D3631">
        <v>2000</v>
      </c>
      <c r="E3631">
        <f t="shared" si="54"/>
        <v>1392000</v>
      </c>
      <c r="F3631" s="53">
        <v>0.375</v>
      </c>
    </row>
    <row r="3632" spans="1:6" x14ac:dyDescent="0.25">
      <c r="A3632" t="s">
        <v>237</v>
      </c>
      <c r="B3632" t="str">
        <f>VLOOKUP(A3632,'Cód dos países'!$A$3:$C$199,2,FALSE)</f>
        <v>PHL</v>
      </c>
      <c r="C3632">
        <f>VLOOKUP(A3632,'Cód dos países'!$A$3:$C$199,3,FALSE)</f>
        <v>140</v>
      </c>
      <c r="D3632">
        <v>2000</v>
      </c>
      <c r="E3632">
        <f t="shared" si="54"/>
        <v>1402000</v>
      </c>
      <c r="F3632" s="53">
        <v>0.4375</v>
      </c>
    </row>
    <row r="3633" spans="1:6" x14ac:dyDescent="0.25">
      <c r="A3633" t="s">
        <v>239</v>
      </c>
      <c r="B3633" t="str">
        <f>VLOOKUP(A3633,'Cód dos países'!$A$3:$C$199,2,FALSE)</f>
        <v>PNG</v>
      </c>
      <c r="C3633">
        <f>VLOOKUP(A3633,'Cód dos países'!$A$3:$C$199,3,FALSE)</f>
        <v>137</v>
      </c>
      <c r="D3633">
        <v>2000</v>
      </c>
      <c r="E3633">
        <f t="shared" si="54"/>
        <v>1372000</v>
      </c>
      <c r="F3633" s="53">
        <v>0.375</v>
      </c>
    </row>
    <row r="3634" spans="1:6" x14ac:dyDescent="0.25">
      <c r="A3634" t="s">
        <v>241</v>
      </c>
      <c r="B3634" t="str">
        <f>VLOOKUP(A3634,'Cód dos países'!$A$3:$C$199,2,FALSE)</f>
        <v>POL</v>
      </c>
      <c r="C3634">
        <f>VLOOKUP(A3634,'Cód dos países'!$A$3:$C$199,3,FALSE)</f>
        <v>141</v>
      </c>
      <c r="D3634">
        <v>2000</v>
      </c>
      <c r="E3634">
        <f t="shared" si="54"/>
        <v>1412000</v>
      </c>
      <c r="F3634" s="53">
        <v>0.75</v>
      </c>
    </row>
    <row r="3635" spans="1:6" x14ac:dyDescent="0.25">
      <c r="A3635" t="s">
        <v>595</v>
      </c>
      <c r="B3635" t="e">
        <f>VLOOKUP(A3635,'Cód dos países'!$A$3:$C$199,2,FALSE)</f>
        <v>#N/A</v>
      </c>
      <c r="C3635" t="e">
        <f>VLOOKUP(A3635,'Cód dos países'!$A$3:$C$199,3,FALSE)</f>
        <v>#N/A</v>
      </c>
      <c r="D3635">
        <v>2000</v>
      </c>
      <c r="E3635" t="e">
        <f t="shared" si="54"/>
        <v>#N/A</v>
      </c>
      <c r="F3635" s="53">
        <v>0.8125</v>
      </c>
    </row>
    <row r="3636" spans="1:6" x14ac:dyDescent="0.25">
      <c r="A3636" t="s">
        <v>431</v>
      </c>
      <c r="B3636" t="str">
        <f>VLOOKUP(A3636,'Cód dos países'!$A$3:$C$199,2,FALSE)</f>
        <v>PRK</v>
      </c>
      <c r="C3636">
        <f>VLOOKUP(A3636,'Cód dos países'!$A$3:$C$199,3,FALSE)</f>
        <v>91</v>
      </c>
      <c r="D3636">
        <v>2000</v>
      </c>
      <c r="E3636">
        <f t="shared" si="54"/>
        <v>912000</v>
      </c>
      <c r="F3636" s="53">
        <v>0.4375</v>
      </c>
    </row>
    <row r="3637" spans="1:6" x14ac:dyDescent="0.25">
      <c r="A3637" t="s">
        <v>244</v>
      </c>
      <c r="B3637" t="str">
        <f>VLOOKUP(A3637,'Cód dos países'!$A$3:$C$199,2,FALSE)</f>
        <v>PRT</v>
      </c>
      <c r="C3637">
        <f>VLOOKUP(A3637,'Cód dos países'!$A$3:$C$199,3,FALSE)</f>
        <v>142</v>
      </c>
      <c r="D3637">
        <v>2000</v>
      </c>
      <c r="E3637">
        <f t="shared" si="54"/>
        <v>1422000</v>
      </c>
      <c r="F3637" s="53">
        <v>0.875</v>
      </c>
    </row>
    <row r="3638" spans="1:6" x14ac:dyDescent="0.25">
      <c r="A3638" t="s">
        <v>246</v>
      </c>
      <c r="B3638" t="str">
        <f>VLOOKUP(A3638,'Cód dos países'!$A$3:$C$199,2,FALSE)</f>
        <v>PRY</v>
      </c>
      <c r="C3638">
        <f>VLOOKUP(A3638,'Cód dos países'!$A$3:$C$199,3,FALSE)</f>
        <v>138</v>
      </c>
      <c r="D3638">
        <v>2000</v>
      </c>
      <c r="E3638">
        <f t="shared" si="54"/>
        <v>1382000</v>
      </c>
      <c r="F3638" s="53">
        <v>0.25</v>
      </c>
    </row>
    <row r="3639" spans="1:6" x14ac:dyDescent="0.25">
      <c r="A3639" t="s">
        <v>248</v>
      </c>
      <c r="B3639" t="str">
        <f>VLOOKUP(A3639,'Cód dos países'!$A$3:$C$199,2,FALSE)</f>
        <v>QAT</v>
      </c>
      <c r="C3639">
        <f>VLOOKUP(A3639,'Cód dos países'!$A$3:$C$199,3,FALSE)</f>
        <v>143</v>
      </c>
      <c r="D3639">
        <v>2000</v>
      </c>
      <c r="E3639">
        <f t="shared" si="54"/>
        <v>1432000</v>
      </c>
      <c r="F3639" s="53">
        <v>0.75</v>
      </c>
    </row>
    <row r="3640" spans="1:6" x14ac:dyDescent="0.25">
      <c r="A3640" t="s">
        <v>596</v>
      </c>
      <c r="B3640" t="e">
        <f>VLOOKUP(A3640,'Cód dos países'!$A$3:$C$199,2,FALSE)</f>
        <v>#N/A</v>
      </c>
      <c r="C3640" t="e">
        <f>VLOOKUP(A3640,'Cód dos países'!$A$3:$C$199,3,FALSE)</f>
        <v>#N/A</v>
      </c>
      <c r="D3640">
        <v>2000</v>
      </c>
      <c r="E3640" t="e">
        <f t="shared" si="54"/>
        <v>#N/A</v>
      </c>
      <c r="F3640" s="53" t="e">
        <v>#N/A</v>
      </c>
    </row>
    <row r="3641" spans="1:6" x14ac:dyDescent="0.25">
      <c r="A3641" t="s">
        <v>250</v>
      </c>
      <c r="B3641" t="str">
        <f>VLOOKUP(A3641,'Cód dos países'!$A$3:$C$199,2,FALSE)</f>
        <v>ROM</v>
      </c>
      <c r="C3641">
        <f>VLOOKUP(A3641,'Cód dos países'!$A$3:$C$199,3,FALSE)</f>
        <v>144</v>
      </c>
      <c r="D3641">
        <v>2000</v>
      </c>
      <c r="E3641">
        <f t="shared" si="54"/>
        <v>1442000</v>
      </c>
      <c r="F3641" s="53">
        <v>0.625</v>
      </c>
    </row>
    <row r="3642" spans="1:6" x14ac:dyDescent="0.25">
      <c r="A3642" t="s">
        <v>251</v>
      </c>
      <c r="B3642" t="str">
        <f>VLOOKUP(A3642,'Cód dos países'!$A$3:$C$199,2,FALSE)</f>
        <v>RUS</v>
      </c>
      <c r="C3642">
        <f>VLOOKUP(A3642,'Cód dos países'!$A$3:$C$199,3,FALSE)</f>
        <v>145</v>
      </c>
      <c r="D3642">
        <v>2000</v>
      </c>
      <c r="E3642">
        <f t="shared" si="54"/>
        <v>1452000</v>
      </c>
      <c r="F3642" s="53">
        <v>0.3125</v>
      </c>
    </row>
    <row r="3643" spans="1:6" x14ac:dyDescent="0.25">
      <c r="A3643" t="s">
        <v>253</v>
      </c>
      <c r="B3643" t="str">
        <f>VLOOKUP(A3643,'Cód dos países'!$A$3:$C$199,2,FALSE)</f>
        <v>RWA</v>
      </c>
      <c r="C3643">
        <f>VLOOKUP(A3643,'Cód dos países'!$A$3:$C$199,3,FALSE)</f>
        <v>146</v>
      </c>
      <c r="D3643">
        <v>2000</v>
      </c>
      <c r="E3643">
        <f t="shared" si="54"/>
        <v>1462000</v>
      </c>
      <c r="F3643" s="53">
        <v>0.25</v>
      </c>
    </row>
    <row r="3644" spans="1:6" x14ac:dyDescent="0.25">
      <c r="A3644" t="s">
        <v>365</v>
      </c>
      <c r="B3644" t="str">
        <f>VLOOKUP(A3644,'Cód dos países'!$A$3:$C$199,2,FALSE)</f>
        <v>SAM</v>
      </c>
      <c r="C3644">
        <f>VLOOKUP(A3644,'Cód dos países'!$A$3:$C$199,3,FALSE)</f>
        <v>147</v>
      </c>
      <c r="D3644">
        <v>2000</v>
      </c>
      <c r="E3644">
        <f t="shared" si="54"/>
        <v>1472000</v>
      </c>
      <c r="F3644" s="53">
        <v>0.875</v>
      </c>
    </row>
    <row r="3645" spans="1:6" x14ac:dyDescent="0.25">
      <c r="A3645" t="s">
        <v>255</v>
      </c>
      <c r="B3645" t="str">
        <f>VLOOKUP(A3645,'Cód dos países'!$A$3:$C$199,2,FALSE)</f>
        <v>SAU</v>
      </c>
      <c r="C3645">
        <f>VLOOKUP(A3645,'Cód dos países'!$A$3:$C$199,3,FALSE)</f>
        <v>150</v>
      </c>
      <c r="D3645">
        <v>2000</v>
      </c>
      <c r="E3645">
        <f t="shared" si="54"/>
        <v>1502000</v>
      </c>
      <c r="F3645" s="53">
        <v>0.625</v>
      </c>
    </row>
    <row r="3646" spans="1:6" x14ac:dyDescent="0.25">
      <c r="A3646" t="s">
        <v>257</v>
      </c>
      <c r="B3646" t="str">
        <f>VLOOKUP(A3646,'Cód dos países'!$A$3:$C$199,2,FALSE)</f>
        <v>SDN</v>
      </c>
      <c r="C3646">
        <f>VLOOKUP(A3646,'Cód dos países'!$A$3:$C$199,3,FALSE)</f>
        <v>166</v>
      </c>
      <c r="D3646">
        <v>2000</v>
      </c>
      <c r="E3646">
        <f t="shared" si="54"/>
        <v>1662000</v>
      </c>
      <c r="F3646" s="53">
        <v>0.3125</v>
      </c>
    </row>
    <row r="3647" spans="1:6" x14ac:dyDescent="0.25">
      <c r="A3647" t="s">
        <v>259</v>
      </c>
      <c r="B3647" t="str">
        <f>VLOOKUP(A3647,'Cód dos países'!$A$3:$C$199,2,FALSE)</f>
        <v>SEN</v>
      </c>
      <c r="C3647">
        <f>VLOOKUP(A3647,'Cód dos países'!$A$3:$C$199,3,FALSE)</f>
        <v>151</v>
      </c>
      <c r="D3647">
        <v>2000</v>
      </c>
      <c r="E3647">
        <f t="shared" si="54"/>
        <v>1512000</v>
      </c>
      <c r="F3647" s="53">
        <v>0.625</v>
      </c>
    </row>
    <row r="3648" spans="1:6" x14ac:dyDescent="0.25">
      <c r="A3648" t="s">
        <v>261</v>
      </c>
      <c r="B3648" t="str">
        <f>VLOOKUP(A3648,'Cód dos países'!$A$3:$C$199,2,FALSE)</f>
        <v>SGP</v>
      </c>
      <c r="C3648">
        <f>VLOOKUP(A3648,'Cód dos países'!$A$3:$C$199,3,FALSE)</f>
        <v>155</v>
      </c>
      <c r="D3648">
        <v>2000</v>
      </c>
      <c r="E3648">
        <f t="shared" si="54"/>
        <v>1552000</v>
      </c>
      <c r="F3648" s="53">
        <v>0.75</v>
      </c>
    </row>
    <row r="3649" spans="1:6" x14ac:dyDescent="0.25">
      <c r="A3649" t="s">
        <v>263</v>
      </c>
      <c r="B3649" t="str">
        <f>VLOOKUP(A3649,'Cód dos países'!$A$3:$C$199,2,FALSE)</f>
        <v>SLB</v>
      </c>
      <c r="C3649">
        <f>VLOOKUP(A3649,'Cód dos países'!$A$3:$C$199,3,FALSE)</f>
        <v>158</v>
      </c>
      <c r="D3649">
        <v>2000</v>
      </c>
      <c r="E3649">
        <f t="shared" si="54"/>
        <v>1582000</v>
      </c>
      <c r="F3649" s="53" t="e">
        <v>#N/A</v>
      </c>
    </row>
    <row r="3650" spans="1:6" x14ac:dyDescent="0.25">
      <c r="A3650" t="s">
        <v>265</v>
      </c>
      <c r="B3650" t="str">
        <f>VLOOKUP(A3650,'Cód dos países'!$A$3:$C$199,2,FALSE)</f>
        <v>SLE</v>
      </c>
      <c r="C3650">
        <f>VLOOKUP(A3650,'Cód dos países'!$A$3:$C$199,3,FALSE)</f>
        <v>154</v>
      </c>
      <c r="D3650">
        <v>2000</v>
      </c>
      <c r="E3650">
        <f t="shared" si="54"/>
        <v>1542000</v>
      </c>
      <c r="F3650" s="53">
        <v>0.25</v>
      </c>
    </row>
    <row r="3651" spans="1:6" x14ac:dyDescent="0.25">
      <c r="A3651" t="s">
        <v>267</v>
      </c>
      <c r="B3651" t="str">
        <f>VLOOKUP(A3651,'Cód dos países'!$A$3:$C$199,2,FALSE)</f>
        <v>SLV</v>
      </c>
      <c r="C3651">
        <f>VLOOKUP(A3651,'Cód dos países'!$A$3:$C$199,3,FALSE)</f>
        <v>53</v>
      </c>
      <c r="D3651">
        <v>2000</v>
      </c>
      <c r="E3651">
        <f t="shared" si="54"/>
        <v>532000</v>
      </c>
      <c r="F3651" s="53">
        <v>0.4375</v>
      </c>
    </row>
    <row r="3652" spans="1:6" x14ac:dyDescent="0.25">
      <c r="A3652" t="s">
        <v>269</v>
      </c>
      <c r="B3652" t="str">
        <f>VLOOKUP(A3652,'Cód dos países'!$A$3:$C$199,2,FALSE)</f>
        <v>SOM</v>
      </c>
      <c r="C3652">
        <f>VLOOKUP(A3652,'Cód dos países'!$A$3:$C$199,3,FALSE)</f>
        <v>159</v>
      </c>
      <c r="D3652">
        <v>2000</v>
      </c>
      <c r="E3652">
        <f t="shared" si="54"/>
        <v>1592000</v>
      </c>
      <c r="F3652" s="53">
        <v>6.25E-2</v>
      </c>
    </row>
    <row r="3653" spans="1:6" x14ac:dyDescent="0.25">
      <c r="A3653" t="s">
        <v>272</v>
      </c>
      <c r="B3653" t="str">
        <f>VLOOKUP(A3653,'Cód dos países'!$A$3:$C$199,2,FALSE)</f>
        <v>STP</v>
      </c>
      <c r="C3653">
        <f>VLOOKUP(A3653,'Cód dos países'!$A$3:$C$199,3,FALSE)</f>
        <v>149</v>
      </c>
      <c r="D3653">
        <v>2000</v>
      </c>
      <c r="E3653">
        <f t="shared" si="54"/>
        <v>1492000</v>
      </c>
      <c r="F3653" s="53">
        <v>0.625</v>
      </c>
    </row>
    <row r="3654" spans="1:6" x14ac:dyDescent="0.25">
      <c r="A3654" t="s">
        <v>274</v>
      </c>
      <c r="B3654" t="str">
        <f>VLOOKUP(A3654,'Cód dos países'!$A$3:$C$199,2,FALSE)</f>
        <v>SUR</v>
      </c>
      <c r="C3654">
        <f>VLOOKUP(A3654,'Cód dos países'!$A$3:$C$199,3,FALSE)</f>
        <v>167</v>
      </c>
      <c r="D3654">
        <v>2000</v>
      </c>
      <c r="E3654">
        <f t="shared" si="54"/>
        <v>1672000</v>
      </c>
      <c r="F3654" s="53">
        <v>0.5625</v>
      </c>
    </row>
    <row r="3655" spans="1:6" x14ac:dyDescent="0.25">
      <c r="A3655" t="s">
        <v>276</v>
      </c>
      <c r="B3655" t="str">
        <f>VLOOKUP(A3655,'Cód dos países'!$A$3:$C$199,2,FALSE)</f>
        <v>SVK</v>
      </c>
      <c r="C3655">
        <f>VLOOKUP(A3655,'Cód dos países'!$A$3:$C$199,3,FALSE)</f>
        <v>156</v>
      </c>
      <c r="D3655">
        <v>2000</v>
      </c>
      <c r="E3655">
        <f t="shared" si="54"/>
        <v>1562000</v>
      </c>
      <c r="F3655" s="53">
        <v>0.6875</v>
      </c>
    </row>
    <row r="3656" spans="1:6" x14ac:dyDescent="0.25">
      <c r="A3656" t="s">
        <v>278</v>
      </c>
      <c r="B3656" t="str">
        <f>VLOOKUP(A3656,'Cód dos países'!$A$3:$C$199,2,FALSE)</f>
        <v>SVN</v>
      </c>
      <c r="C3656">
        <f>VLOOKUP(A3656,'Cód dos países'!$A$3:$C$199,3,FALSE)</f>
        <v>157</v>
      </c>
      <c r="D3656">
        <v>2000</v>
      </c>
      <c r="E3656">
        <f t="shared" si="54"/>
        <v>1572000</v>
      </c>
      <c r="F3656" s="53">
        <v>0.875</v>
      </c>
    </row>
    <row r="3657" spans="1:6" x14ac:dyDescent="0.25">
      <c r="A3657" t="s">
        <v>280</v>
      </c>
      <c r="B3657" t="str">
        <f>VLOOKUP(A3657,'Cód dos países'!$A$3:$C$199,2,FALSE)</f>
        <v>SWE</v>
      </c>
      <c r="C3657">
        <f>VLOOKUP(A3657,'Cód dos países'!$A$3:$C$199,3,FALSE)</f>
        <v>169</v>
      </c>
      <c r="D3657">
        <v>2000</v>
      </c>
      <c r="E3657">
        <f t="shared" si="54"/>
        <v>1692000</v>
      </c>
      <c r="F3657" s="53">
        <v>1</v>
      </c>
    </row>
    <row r="3658" spans="1:6" x14ac:dyDescent="0.25">
      <c r="A3658" t="s">
        <v>282</v>
      </c>
      <c r="B3658" t="str">
        <f>VLOOKUP(A3658,'Cód dos países'!$A$3:$C$199,2,FALSE)</f>
        <v>SWZ</v>
      </c>
      <c r="C3658">
        <f>VLOOKUP(A3658,'Cód dos países'!$A$3:$C$199,3,FALSE)</f>
        <v>168</v>
      </c>
      <c r="D3658">
        <v>2000</v>
      </c>
      <c r="E3658">
        <f t="shared" si="54"/>
        <v>1682000</v>
      </c>
      <c r="F3658" s="53">
        <v>0.3125</v>
      </c>
    </row>
    <row r="3659" spans="1:6" x14ac:dyDescent="0.25">
      <c r="A3659" t="s">
        <v>284</v>
      </c>
      <c r="B3659" t="str">
        <f>VLOOKUP(A3659,'Cód dos países'!$A$3:$C$199,2,FALSE)</f>
        <v>SYC</v>
      </c>
      <c r="C3659">
        <f>VLOOKUP(A3659,'Cód dos países'!$A$3:$C$199,3,FALSE)</f>
        <v>153</v>
      </c>
      <c r="D3659">
        <v>2000</v>
      </c>
      <c r="E3659">
        <f t="shared" si="54"/>
        <v>1532000</v>
      </c>
      <c r="F3659" s="53">
        <v>0.8125</v>
      </c>
    </row>
    <row r="3660" spans="1:6" x14ac:dyDescent="0.25">
      <c r="A3660" t="s">
        <v>286</v>
      </c>
      <c r="B3660" t="str">
        <f>VLOOKUP(A3660,'Cód dos países'!$A$3:$C$199,2,FALSE)</f>
        <v>SYR</v>
      </c>
      <c r="C3660">
        <f>VLOOKUP(A3660,'Cód dos países'!$A$3:$C$199,3,FALSE)</f>
        <v>171</v>
      </c>
      <c r="D3660">
        <v>2000</v>
      </c>
      <c r="E3660">
        <f t="shared" si="54"/>
        <v>1712000</v>
      </c>
      <c r="F3660" s="53">
        <v>0.5625</v>
      </c>
    </row>
    <row r="3661" spans="1:6" x14ac:dyDescent="0.25">
      <c r="A3661" t="s">
        <v>288</v>
      </c>
      <c r="B3661" t="str">
        <f>VLOOKUP(A3661,'Cód dos países'!$A$3:$C$199,2,FALSE)</f>
        <v>TCD</v>
      </c>
      <c r="C3661">
        <f>VLOOKUP(A3661,'Cód dos países'!$A$3:$C$199,3,FALSE)</f>
        <v>34</v>
      </c>
      <c r="D3661">
        <v>2000</v>
      </c>
      <c r="E3661">
        <f t="shared" si="54"/>
        <v>342000</v>
      </c>
      <c r="F3661" s="53">
        <v>0.375</v>
      </c>
    </row>
    <row r="3662" spans="1:6" x14ac:dyDescent="0.25">
      <c r="A3662" t="s">
        <v>290</v>
      </c>
      <c r="B3662" t="str">
        <f>VLOOKUP(A3662,'Cód dos países'!$A$3:$C$199,2,FALSE)</f>
        <v>TGO</v>
      </c>
      <c r="C3662">
        <f>VLOOKUP(A3662,'Cód dos países'!$A$3:$C$199,3,FALSE)</f>
        <v>177</v>
      </c>
      <c r="D3662">
        <v>2000</v>
      </c>
      <c r="E3662">
        <f t="shared" si="54"/>
        <v>1772000</v>
      </c>
      <c r="F3662" s="53">
        <v>0.5</v>
      </c>
    </row>
    <row r="3663" spans="1:6" x14ac:dyDescent="0.25">
      <c r="A3663" t="s">
        <v>292</v>
      </c>
      <c r="B3663" t="str">
        <f>VLOOKUP(A3663,'Cód dos países'!$A$3:$C$199,2,FALSE)</f>
        <v>THA</v>
      </c>
      <c r="C3663">
        <f>VLOOKUP(A3663,'Cód dos países'!$A$3:$C$199,3,FALSE)</f>
        <v>175</v>
      </c>
      <c r="D3663">
        <v>2000</v>
      </c>
      <c r="E3663">
        <f t="shared" si="54"/>
        <v>1752000</v>
      </c>
      <c r="F3663" s="53">
        <v>0.6875</v>
      </c>
    </row>
    <row r="3664" spans="1:6" x14ac:dyDescent="0.25">
      <c r="A3664" t="s">
        <v>294</v>
      </c>
      <c r="B3664" t="str">
        <f>VLOOKUP(A3664,'Cód dos países'!$A$3:$C$199,2,FALSE)</f>
        <v>TJK</v>
      </c>
      <c r="C3664">
        <f>VLOOKUP(A3664,'Cód dos países'!$A$3:$C$199,3,FALSE)</f>
        <v>173</v>
      </c>
      <c r="D3664">
        <v>2000</v>
      </c>
      <c r="E3664">
        <f t="shared" si="54"/>
        <v>1732000</v>
      </c>
      <c r="F3664" s="53">
        <v>0.25</v>
      </c>
    </row>
    <row r="3665" spans="1:6" x14ac:dyDescent="0.25">
      <c r="A3665" t="s">
        <v>296</v>
      </c>
      <c r="B3665" t="str">
        <f>VLOOKUP(A3665,'Cód dos países'!$A$3:$C$199,2,FALSE)</f>
        <v>TKM</v>
      </c>
      <c r="C3665">
        <f>VLOOKUP(A3665,'Cód dos países'!$A$3:$C$199,3,FALSE)</f>
        <v>182</v>
      </c>
      <c r="D3665">
        <v>2000</v>
      </c>
      <c r="E3665">
        <f t="shared" si="54"/>
        <v>1822000</v>
      </c>
      <c r="F3665" s="53">
        <v>0.375</v>
      </c>
    </row>
    <row r="3666" spans="1:6" x14ac:dyDescent="0.25">
      <c r="A3666" t="s">
        <v>423</v>
      </c>
      <c r="B3666" t="str">
        <f>VLOOKUP(A3666,'Cód dos países'!$A$3:$C$199,2,FALSE)</f>
        <v>TMP</v>
      </c>
      <c r="C3666">
        <f>VLOOKUP(A3666,'Cód dos países'!$A$3:$C$199,3,FALSE)</f>
        <v>176</v>
      </c>
      <c r="D3666">
        <v>2000</v>
      </c>
      <c r="E3666">
        <f t="shared" si="54"/>
        <v>1762000</v>
      </c>
      <c r="F3666" s="53" t="e">
        <v>#N/A</v>
      </c>
    </row>
    <row r="3667" spans="1:6" x14ac:dyDescent="0.25">
      <c r="A3667" t="s">
        <v>371</v>
      </c>
      <c r="B3667" t="str">
        <f>VLOOKUP(A3667,'Cód dos países'!$A$3:$C$199,2,FALSE)</f>
        <v>TON</v>
      </c>
      <c r="C3667">
        <f>VLOOKUP(A3667,'Cód dos países'!$A$3:$C$199,3,FALSE)</f>
        <v>178</v>
      </c>
      <c r="D3667">
        <v>2000</v>
      </c>
      <c r="E3667">
        <f t="shared" si="54"/>
        <v>1782000</v>
      </c>
      <c r="F3667" s="53" t="e">
        <v>#N/A</v>
      </c>
    </row>
    <row r="3668" spans="1:6" x14ac:dyDescent="0.25">
      <c r="A3668" t="s">
        <v>298</v>
      </c>
      <c r="B3668" t="str">
        <f>VLOOKUP(A3668,'Cód dos países'!$A$3:$C$199,2,FALSE)</f>
        <v>TTO</v>
      </c>
      <c r="C3668">
        <f>VLOOKUP(A3668,'Cód dos países'!$A$3:$C$199,3,FALSE)</f>
        <v>179</v>
      </c>
      <c r="D3668">
        <v>2000</v>
      </c>
      <c r="E3668">
        <f t="shared" si="54"/>
        <v>1792000</v>
      </c>
      <c r="F3668" s="53">
        <v>0.625</v>
      </c>
    </row>
    <row r="3669" spans="1:6" x14ac:dyDescent="0.25">
      <c r="A3669" t="s">
        <v>300</v>
      </c>
      <c r="B3669" t="str">
        <f>VLOOKUP(A3669,'Cód dos países'!$A$3:$C$199,2,FALSE)</f>
        <v>TUN</v>
      </c>
      <c r="C3669">
        <f>VLOOKUP(A3669,'Cód dos países'!$A$3:$C$199,3,FALSE)</f>
        <v>180</v>
      </c>
      <c r="D3669">
        <v>2000</v>
      </c>
      <c r="E3669">
        <f t="shared" si="54"/>
        <v>1802000</v>
      </c>
      <c r="F3669" s="53">
        <v>0.5625</v>
      </c>
    </row>
    <row r="3670" spans="1:6" x14ac:dyDescent="0.25">
      <c r="A3670" t="s">
        <v>302</v>
      </c>
      <c r="B3670" t="str">
        <f>VLOOKUP(A3670,'Cód dos países'!$A$3:$C$199,2,FALSE)</f>
        <v>TUR</v>
      </c>
      <c r="C3670">
        <f>VLOOKUP(A3670,'Cód dos países'!$A$3:$C$199,3,FALSE)</f>
        <v>181</v>
      </c>
      <c r="D3670">
        <v>2000</v>
      </c>
      <c r="E3670">
        <f t="shared" si="54"/>
        <v>1812000</v>
      </c>
      <c r="F3670" s="53">
        <v>0.5</v>
      </c>
    </row>
    <row r="3671" spans="1:6" x14ac:dyDescent="0.25">
      <c r="A3671" t="s">
        <v>372</v>
      </c>
      <c r="B3671" t="str">
        <f>VLOOKUP(A3671,'Cód dos países'!$A$3:$C$199,2,FALSE)</f>
        <v>TUV</v>
      </c>
      <c r="C3671">
        <f>VLOOKUP(A3671,'Cód dos países'!$A$3:$C$199,3,FALSE)</f>
        <v>183</v>
      </c>
      <c r="D3671">
        <v>2000</v>
      </c>
      <c r="E3671">
        <f t="shared" si="54"/>
        <v>1832000</v>
      </c>
      <c r="F3671" s="53" t="e">
        <v>#N/A</v>
      </c>
    </row>
    <row r="3672" spans="1:6" x14ac:dyDescent="0.25">
      <c r="A3672" t="s">
        <v>304</v>
      </c>
      <c r="B3672" t="str">
        <f>VLOOKUP(A3672,'Cód dos países'!$A$3:$C$199,2,FALSE)</f>
        <v>TWN</v>
      </c>
      <c r="C3672">
        <f>VLOOKUP(A3672,'Cód dos países'!$A$3:$C$199,3,FALSE)</f>
        <v>172</v>
      </c>
      <c r="D3672">
        <v>2000</v>
      </c>
      <c r="E3672">
        <f t="shared" si="54"/>
        <v>1722000</v>
      </c>
      <c r="F3672" s="53">
        <v>0.75</v>
      </c>
    </row>
    <row r="3673" spans="1:6" x14ac:dyDescent="0.25">
      <c r="A3673" t="s">
        <v>306</v>
      </c>
      <c r="B3673" t="str">
        <f>VLOOKUP(A3673,'Cód dos países'!$A$3:$C$199,2,FALSE)</f>
        <v>TZA</v>
      </c>
      <c r="C3673">
        <f>VLOOKUP(A3673,'Cód dos países'!$A$3:$C$199,3,FALSE)</f>
        <v>174</v>
      </c>
      <c r="D3673">
        <v>2000</v>
      </c>
      <c r="E3673">
        <f t="shared" si="54"/>
        <v>1742000</v>
      </c>
      <c r="F3673" s="53">
        <v>0.5</v>
      </c>
    </row>
    <row r="3674" spans="1:6" x14ac:dyDescent="0.25">
      <c r="A3674" t="s">
        <v>308</v>
      </c>
      <c r="B3674" t="str">
        <f>VLOOKUP(A3674,'Cód dos países'!$A$3:$C$199,2,FALSE)</f>
        <v>UGA</v>
      </c>
      <c r="C3674">
        <f>VLOOKUP(A3674,'Cód dos países'!$A$3:$C$199,3,FALSE)</f>
        <v>184</v>
      </c>
      <c r="D3674">
        <v>2000</v>
      </c>
      <c r="E3674">
        <f t="shared" si="54"/>
        <v>1842000</v>
      </c>
      <c r="F3674" s="53">
        <v>0.4375</v>
      </c>
    </row>
    <row r="3675" spans="1:6" x14ac:dyDescent="0.25">
      <c r="A3675" t="s">
        <v>310</v>
      </c>
      <c r="B3675" t="str">
        <f>VLOOKUP(A3675,'Cód dos países'!$A$3:$C$199,2,FALSE)</f>
        <v>UKR</v>
      </c>
      <c r="C3675">
        <f>VLOOKUP(A3675,'Cód dos países'!$A$3:$C$199,3,FALSE)</f>
        <v>185</v>
      </c>
      <c r="D3675">
        <v>2000</v>
      </c>
      <c r="E3675">
        <f t="shared" si="54"/>
        <v>1852000</v>
      </c>
      <c r="F3675" s="53">
        <v>0.3125</v>
      </c>
    </row>
    <row r="3676" spans="1:6" x14ac:dyDescent="0.25">
      <c r="A3676" t="s">
        <v>312</v>
      </c>
      <c r="B3676" t="str">
        <f>VLOOKUP(A3676,'Cód dos países'!$A$3:$C$199,2,FALSE)</f>
        <v>URY</v>
      </c>
      <c r="C3676">
        <f>VLOOKUP(A3676,'Cód dos países'!$A$3:$C$199,3,FALSE)</f>
        <v>189</v>
      </c>
      <c r="D3676">
        <v>2000</v>
      </c>
      <c r="E3676">
        <f t="shared" si="54"/>
        <v>1892000</v>
      </c>
      <c r="F3676" s="53">
        <v>0.6875</v>
      </c>
    </row>
    <row r="3677" spans="1:6" x14ac:dyDescent="0.25">
      <c r="A3677" t="s">
        <v>314</v>
      </c>
      <c r="B3677" t="str">
        <f>VLOOKUP(A3677,'Cód dos países'!$A$3:$C$199,2,FALSE)</f>
        <v>USA</v>
      </c>
      <c r="C3677">
        <f>VLOOKUP(A3677,'Cód dos países'!$A$3:$C$199,3,FALSE)</f>
        <v>188</v>
      </c>
      <c r="D3677">
        <v>2000</v>
      </c>
      <c r="E3677">
        <f t="shared" si="54"/>
        <v>1882000</v>
      </c>
      <c r="F3677" s="53">
        <v>0.875</v>
      </c>
    </row>
    <row r="3678" spans="1:6" x14ac:dyDescent="0.25">
      <c r="A3678" t="s">
        <v>316</v>
      </c>
      <c r="B3678" t="str">
        <f>VLOOKUP(A3678,'Cód dos países'!$A$3:$C$199,2,FALSE)</f>
        <v>UZB</v>
      </c>
      <c r="C3678">
        <f>VLOOKUP(A3678,'Cód dos países'!$A$3:$C$199,3,FALSE)</f>
        <v>190</v>
      </c>
      <c r="D3678">
        <v>2000</v>
      </c>
      <c r="E3678">
        <f t="shared" si="54"/>
        <v>1902000</v>
      </c>
      <c r="F3678" s="53" t="e">
        <v>#N/A</v>
      </c>
    </row>
    <row r="3679" spans="1:6" x14ac:dyDescent="0.25">
      <c r="A3679" t="s">
        <v>369</v>
      </c>
      <c r="B3679" t="str">
        <f>VLOOKUP(A3679,'Cód dos países'!$A$3:$C$199,2,FALSE)</f>
        <v>VCT</v>
      </c>
      <c r="C3679">
        <f>VLOOKUP(A3679,'Cód dos países'!$A$3:$C$199,3,FALSE)</f>
        <v>165</v>
      </c>
      <c r="D3679">
        <v>2000</v>
      </c>
      <c r="E3679">
        <f t="shared" si="54"/>
        <v>1652000</v>
      </c>
      <c r="F3679" s="53" t="e">
        <v>#N/A</v>
      </c>
    </row>
    <row r="3680" spans="1:6" x14ac:dyDescent="0.25">
      <c r="A3680" t="s">
        <v>318</v>
      </c>
      <c r="B3680" t="str">
        <f>VLOOKUP(A3680,'Cód dos países'!$A$3:$C$199,2,FALSE)</f>
        <v>VEN</v>
      </c>
      <c r="C3680">
        <f>VLOOKUP(A3680,'Cód dos países'!$A$3:$C$199,3,FALSE)</f>
        <v>192</v>
      </c>
      <c r="D3680">
        <v>2000</v>
      </c>
      <c r="E3680">
        <f t="shared" si="54"/>
        <v>1922000</v>
      </c>
      <c r="F3680" s="53">
        <v>0.3125</v>
      </c>
    </row>
    <row r="3681" spans="1:6" x14ac:dyDescent="0.25">
      <c r="A3681" t="s">
        <v>597</v>
      </c>
      <c r="B3681" t="e">
        <f>VLOOKUP(A3681,'Cód dos países'!$A$3:$C$199,2,FALSE)</f>
        <v>#N/A</v>
      </c>
      <c r="C3681" t="e">
        <f>VLOOKUP(A3681,'Cód dos países'!$A$3:$C$199,3,FALSE)</f>
        <v>#N/A</v>
      </c>
      <c r="D3681">
        <v>2000</v>
      </c>
      <c r="E3681" t="e">
        <f t="shared" si="54"/>
        <v>#N/A</v>
      </c>
      <c r="F3681" s="53" t="e">
        <v>#N/A</v>
      </c>
    </row>
    <row r="3682" spans="1:6" x14ac:dyDescent="0.25">
      <c r="A3682" t="s">
        <v>320</v>
      </c>
      <c r="B3682" t="str">
        <f>VLOOKUP(A3682,'Cód dos países'!$A$3:$C$199,2,FALSE)</f>
        <v>VNM</v>
      </c>
      <c r="C3682">
        <f>VLOOKUP(A3682,'Cód dos países'!$A$3:$C$199,3,FALSE)</f>
        <v>193</v>
      </c>
      <c r="D3682">
        <v>2000</v>
      </c>
      <c r="E3682">
        <f t="shared" si="54"/>
        <v>1932000</v>
      </c>
      <c r="F3682" s="53">
        <v>0.5</v>
      </c>
    </row>
    <row r="3683" spans="1:6" x14ac:dyDescent="0.25">
      <c r="A3683" t="s">
        <v>322</v>
      </c>
      <c r="B3683" t="str">
        <f>VLOOKUP(A3683,'Cód dos países'!$A$3:$C$199,2,FALSE)</f>
        <v>VUT</v>
      </c>
      <c r="C3683">
        <f>VLOOKUP(A3683,'Cód dos países'!$A$3:$C$199,3,FALSE)</f>
        <v>191</v>
      </c>
      <c r="D3683">
        <v>2000</v>
      </c>
      <c r="E3683">
        <f t="shared" si="54"/>
        <v>1912000</v>
      </c>
      <c r="F3683" s="53" t="e">
        <v>#N/A</v>
      </c>
    </row>
    <row r="3684" spans="1:6" x14ac:dyDescent="0.25">
      <c r="A3684" t="s">
        <v>598</v>
      </c>
      <c r="B3684" t="e">
        <f>VLOOKUP(A3684,'Cód dos países'!$A$3:$C$199,2,FALSE)</f>
        <v>#N/A</v>
      </c>
      <c r="C3684" t="e">
        <f>VLOOKUP(A3684,'Cód dos países'!$A$3:$C$199,3,FALSE)</f>
        <v>#N/A</v>
      </c>
      <c r="D3684">
        <v>2000</v>
      </c>
      <c r="E3684" t="e">
        <f t="shared" si="54"/>
        <v>#N/A</v>
      </c>
      <c r="F3684" s="53">
        <v>0.5625</v>
      </c>
    </row>
    <row r="3685" spans="1:6" x14ac:dyDescent="0.25">
      <c r="A3685" t="s">
        <v>325</v>
      </c>
      <c r="B3685" t="str">
        <f>VLOOKUP(A3685,'Cód dos países'!$A$3:$C$199,2,FALSE)</f>
        <v>YEM</v>
      </c>
      <c r="C3685">
        <f>VLOOKUP(A3685,'Cód dos países'!$A$3:$C$199,3,FALSE)</f>
        <v>194</v>
      </c>
      <c r="D3685">
        <v>2000</v>
      </c>
      <c r="E3685">
        <f t="shared" si="54"/>
        <v>1942000</v>
      </c>
      <c r="F3685" s="53">
        <v>0.3125</v>
      </c>
    </row>
    <row r="3686" spans="1:6" x14ac:dyDescent="0.25">
      <c r="A3686" t="s">
        <v>271</v>
      </c>
      <c r="B3686" t="str">
        <f>VLOOKUP(A3686,'Cód dos países'!$A$3:$C$199,2,FALSE)</f>
        <v>YUG</v>
      </c>
      <c r="C3686">
        <f>VLOOKUP(A3686,'Cód dos países'!$A$3:$C$199,3,FALSE)</f>
        <v>152</v>
      </c>
      <c r="D3686">
        <v>2000</v>
      </c>
      <c r="E3686">
        <f t="shared" si="54"/>
        <v>1522000</v>
      </c>
      <c r="F3686" s="53">
        <v>0.25</v>
      </c>
    </row>
    <row r="3687" spans="1:6" x14ac:dyDescent="0.25">
      <c r="A3687" t="s">
        <v>327</v>
      </c>
      <c r="B3687" t="str">
        <f>VLOOKUP(A3687,'Cód dos países'!$A$3:$C$199,2,FALSE)</f>
        <v>ZAF</v>
      </c>
      <c r="C3687">
        <f>VLOOKUP(A3687,'Cód dos países'!$A$3:$C$199,3,FALSE)</f>
        <v>160</v>
      </c>
      <c r="D3687">
        <v>2000</v>
      </c>
      <c r="E3687">
        <f t="shared" si="54"/>
        <v>1602000</v>
      </c>
      <c r="F3687" s="53">
        <v>0.5</v>
      </c>
    </row>
    <row r="3688" spans="1:6" x14ac:dyDescent="0.25">
      <c r="A3688" t="s">
        <v>430</v>
      </c>
      <c r="B3688" t="str">
        <f>VLOOKUP(A3688,'Cód dos países'!$A$3:$C$199,2,FALSE)</f>
        <v>ZAR</v>
      </c>
      <c r="C3688">
        <f>VLOOKUP(A3688,'Cód dos países'!$A$3:$C$199,3,FALSE)</f>
        <v>40</v>
      </c>
      <c r="D3688">
        <v>2000</v>
      </c>
      <c r="E3688">
        <f t="shared" si="54"/>
        <v>402000</v>
      </c>
      <c r="F3688" s="53">
        <v>0.1875</v>
      </c>
    </row>
    <row r="3689" spans="1:6" x14ac:dyDescent="0.25">
      <c r="A3689" t="s">
        <v>329</v>
      </c>
      <c r="B3689" t="str">
        <f>VLOOKUP(A3689,'Cód dos países'!$A$3:$C$199,2,FALSE)</f>
        <v>ZMB</v>
      </c>
      <c r="C3689">
        <f>VLOOKUP(A3689,'Cód dos países'!$A$3:$C$199,3,FALSE)</f>
        <v>196</v>
      </c>
      <c r="D3689">
        <v>2000</v>
      </c>
      <c r="E3689">
        <f t="shared" si="54"/>
        <v>1962000</v>
      </c>
      <c r="F3689" s="53">
        <v>0.4375</v>
      </c>
    </row>
    <row r="3690" spans="1:6" x14ac:dyDescent="0.25">
      <c r="A3690" t="s">
        <v>331</v>
      </c>
      <c r="B3690" t="str">
        <f>VLOOKUP(A3690,'Cód dos países'!$A$3:$C$199,2,FALSE)</f>
        <v>ZWE</v>
      </c>
      <c r="C3690">
        <f>VLOOKUP(A3690,'Cód dos países'!$A$3:$C$199,3,FALSE)</f>
        <v>197</v>
      </c>
      <c r="D3690">
        <v>2000</v>
      </c>
      <c r="E3690">
        <f t="shared" si="54"/>
        <v>1972000</v>
      </c>
      <c r="F3690" s="53">
        <v>0.3125</v>
      </c>
    </row>
    <row r="3691" spans="1:6" x14ac:dyDescent="0.25">
      <c r="A3691" t="s">
        <v>599</v>
      </c>
      <c r="B3691" t="e">
        <f>VLOOKUP(A3691,'Cód dos países'!$A$3:$C$199,2,FALSE)</f>
        <v>#N/A</v>
      </c>
      <c r="C3691" t="e">
        <f>VLOOKUP(A3691,'Cód dos países'!$A$3:$C$199,3,FALSE)</f>
        <v>#N/A</v>
      </c>
      <c r="D3691">
        <v>2000</v>
      </c>
      <c r="E3691" t="e">
        <f t="shared" si="54"/>
        <v>#N/A</v>
      </c>
      <c r="F3691" s="53" t="e">
        <v>#N/A</v>
      </c>
    </row>
    <row r="3692" spans="1:6" x14ac:dyDescent="0.25">
      <c r="A3692" t="s">
        <v>324</v>
      </c>
      <c r="B3692" t="str">
        <f>VLOOKUP(A3692,'Cód dos países'!$A$3:$C$199,2,FALSE)</f>
        <v>LWI</v>
      </c>
      <c r="C3692">
        <f>VLOOKUP(A3692,'Cód dos países'!$A$3:$C$199,3,FALSE)</f>
        <v>93</v>
      </c>
      <c r="D3692">
        <v>2000</v>
      </c>
      <c r="E3692">
        <f t="shared" si="54"/>
        <v>932000</v>
      </c>
      <c r="F3692" s="53" t="e">
        <v>#N/A</v>
      </c>
    </row>
    <row r="3693" spans="1:6" x14ac:dyDescent="0.25">
      <c r="A3693" t="s">
        <v>586</v>
      </c>
      <c r="B3693" t="e">
        <f>VLOOKUP(A3693,'Cód dos países'!$A$3:$C$199,2,FALSE)</f>
        <v>#N/A</v>
      </c>
      <c r="C3693" t="e">
        <f>VLOOKUP(A3693,'Cód dos países'!$A$3:$C$199,3,FALSE)</f>
        <v>#N/A</v>
      </c>
      <c r="D3693">
        <v>1998</v>
      </c>
      <c r="E3693" t="e">
        <f t="shared" si="54"/>
        <v>#N/A</v>
      </c>
      <c r="F3693" s="53" t="e">
        <v>#N/A</v>
      </c>
    </row>
    <row r="3694" spans="1:6" x14ac:dyDescent="0.25">
      <c r="A3694" t="s">
        <v>346</v>
      </c>
      <c r="B3694" t="str">
        <f>VLOOKUP(A3694,'Cód dos países'!$A$3:$C$199,2,FALSE)</f>
        <v>ADO</v>
      </c>
      <c r="C3694">
        <f>VLOOKUP(A3694,'Cód dos países'!$A$3:$C$199,3,FALSE)</f>
        <v>4</v>
      </c>
      <c r="D3694">
        <v>1998</v>
      </c>
      <c r="E3694">
        <f t="shared" si="54"/>
        <v>41998</v>
      </c>
      <c r="F3694" s="53">
        <v>0.9375</v>
      </c>
    </row>
    <row r="3695" spans="1:6" x14ac:dyDescent="0.25">
      <c r="A3695" t="s">
        <v>0</v>
      </c>
      <c r="B3695" t="str">
        <f>VLOOKUP(A3695,'Cód dos países'!$A$3:$C$199,2,FALSE)</f>
        <v>AFG</v>
      </c>
      <c r="C3695">
        <f>VLOOKUP(A3695,'Cód dos países'!$A$3:$C$199,3,FALSE)</f>
        <v>1</v>
      </c>
      <c r="D3695">
        <v>1998</v>
      </c>
      <c r="E3695">
        <f t="shared" ref="E3695:E3758" si="55">C3695*10000+D3695</f>
        <v>11998</v>
      </c>
      <c r="F3695" s="53">
        <v>0.1875</v>
      </c>
    </row>
    <row r="3696" spans="1:6" x14ac:dyDescent="0.25">
      <c r="A3696" t="s">
        <v>2</v>
      </c>
      <c r="B3696" t="str">
        <f>VLOOKUP(A3696,'Cód dos países'!$A$3:$C$199,2,FALSE)</f>
        <v>AGO</v>
      </c>
      <c r="C3696">
        <f>VLOOKUP(A3696,'Cód dos países'!$A$3:$C$199,3,FALSE)</f>
        <v>5</v>
      </c>
      <c r="D3696">
        <v>1998</v>
      </c>
      <c r="E3696">
        <f t="shared" si="55"/>
        <v>51998</v>
      </c>
      <c r="F3696" s="53">
        <v>0.25</v>
      </c>
    </row>
    <row r="3697" spans="1:6" x14ac:dyDescent="0.25">
      <c r="A3697" t="s">
        <v>587</v>
      </c>
      <c r="B3697" t="e">
        <f>VLOOKUP(A3697,'Cód dos países'!$A$3:$C$199,2,FALSE)</f>
        <v>#N/A</v>
      </c>
      <c r="C3697" t="e">
        <f>VLOOKUP(A3697,'Cód dos países'!$A$3:$C$199,3,FALSE)</f>
        <v>#N/A</v>
      </c>
      <c r="D3697">
        <v>1998</v>
      </c>
      <c r="E3697" t="e">
        <f t="shared" si="55"/>
        <v>#N/A</v>
      </c>
      <c r="F3697" s="53" t="e">
        <v>#N/A</v>
      </c>
    </row>
    <row r="3698" spans="1:6" x14ac:dyDescent="0.25">
      <c r="A3698" t="s">
        <v>4</v>
      </c>
      <c r="B3698" t="str">
        <f>VLOOKUP(A3698,'Cód dos países'!$A$3:$C$199,2,FALSE)</f>
        <v>ALB</v>
      </c>
      <c r="C3698">
        <f>VLOOKUP(A3698,'Cód dos países'!$A$3:$C$199,3,FALSE)</f>
        <v>2</v>
      </c>
      <c r="D3698">
        <v>1998</v>
      </c>
      <c r="E3698">
        <f t="shared" si="55"/>
        <v>21998</v>
      </c>
      <c r="F3698" s="53">
        <v>0.25</v>
      </c>
    </row>
    <row r="3699" spans="1:6" x14ac:dyDescent="0.25">
      <c r="A3699" t="s">
        <v>588</v>
      </c>
      <c r="B3699" t="e">
        <f>VLOOKUP(A3699,'Cód dos países'!$A$3:$C$199,2,FALSE)</f>
        <v>#N/A</v>
      </c>
      <c r="C3699" t="e">
        <f>VLOOKUP(A3699,'Cód dos países'!$A$3:$C$199,3,FALSE)</f>
        <v>#N/A</v>
      </c>
      <c r="D3699">
        <v>1998</v>
      </c>
      <c r="E3699" t="e">
        <f t="shared" si="55"/>
        <v>#N/A</v>
      </c>
      <c r="F3699" s="53" t="e">
        <v>#N/A</v>
      </c>
    </row>
    <row r="3700" spans="1:6" x14ac:dyDescent="0.25">
      <c r="A3700" t="s">
        <v>6</v>
      </c>
      <c r="B3700" t="str">
        <f>VLOOKUP(A3700,'Cód dos países'!$A$3:$C$199,2,FALSE)</f>
        <v>ARE</v>
      </c>
      <c r="C3700">
        <f>VLOOKUP(A3700,'Cód dos países'!$A$3:$C$199,3,FALSE)</f>
        <v>186</v>
      </c>
      <c r="D3700">
        <v>1998</v>
      </c>
      <c r="E3700">
        <f t="shared" si="55"/>
        <v>1861998</v>
      </c>
      <c r="F3700" s="53">
        <v>0.875</v>
      </c>
    </row>
    <row r="3701" spans="1:6" x14ac:dyDescent="0.25">
      <c r="A3701" t="s">
        <v>8</v>
      </c>
      <c r="B3701" t="str">
        <f>VLOOKUP(A3701,'Cód dos países'!$A$3:$C$199,2,FALSE)</f>
        <v>ARG</v>
      </c>
      <c r="C3701">
        <f>VLOOKUP(A3701,'Cód dos países'!$A$3:$C$199,3,FALSE)</f>
        <v>7</v>
      </c>
      <c r="D3701">
        <v>1998</v>
      </c>
      <c r="E3701">
        <f t="shared" si="55"/>
        <v>71998</v>
      </c>
      <c r="F3701" s="53">
        <v>0.625</v>
      </c>
    </row>
    <row r="3702" spans="1:6" x14ac:dyDescent="0.25">
      <c r="A3702" t="s">
        <v>10</v>
      </c>
      <c r="B3702" t="str">
        <f>VLOOKUP(A3702,'Cód dos países'!$A$3:$C$199,2,FALSE)</f>
        <v>ARM</v>
      </c>
      <c r="C3702">
        <f>VLOOKUP(A3702,'Cód dos países'!$A$3:$C$199,3,FALSE)</f>
        <v>8</v>
      </c>
      <c r="D3702">
        <v>1998</v>
      </c>
      <c r="E3702">
        <f t="shared" si="55"/>
        <v>81998</v>
      </c>
      <c r="F3702" s="53">
        <v>0.5</v>
      </c>
    </row>
    <row r="3703" spans="1:6" x14ac:dyDescent="0.25">
      <c r="A3703" t="s">
        <v>589</v>
      </c>
      <c r="B3703" t="e">
        <f>VLOOKUP(A3703,'Cód dos países'!$A$3:$C$199,2,FALSE)</f>
        <v>#N/A</v>
      </c>
      <c r="C3703" t="e">
        <f>VLOOKUP(A3703,'Cód dos países'!$A$3:$C$199,3,FALSE)</f>
        <v>#N/A</v>
      </c>
      <c r="D3703">
        <v>1998</v>
      </c>
      <c r="E3703" t="e">
        <f t="shared" si="55"/>
        <v>#N/A</v>
      </c>
      <c r="F3703" s="53" t="e">
        <v>#N/A</v>
      </c>
    </row>
    <row r="3704" spans="1:6" x14ac:dyDescent="0.25">
      <c r="A3704" t="s">
        <v>347</v>
      </c>
      <c r="B3704" t="str">
        <f>VLOOKUP(A3704,'Cód dos países'!$A$3:$C$199,2,FALSE)</f>
        <v>ATG</v>
      </c>
      <c r="C3704">
        <f>VLOOKUP(A3704,'Cód dos países'!$A$3:$C$199,3,FALSE)</f>
        <v>6</v>
      </c>
      <c r="D3704">
        <v>1998</v>
      </c>
      <c r="E3704">
        <f t="shared" si="55"/>
        <v>61998</v>
      </c>
      <c r="F3704" s="53">
        <v>0.8125</v>
      </c>
    </row>
    <row r="3705" spans="1:6" x14ac:dyDescent="0.25">
      <c r="A3705" t="s">
        <v>12</v>
      </c>
      <c r="B3705" t="str">
        <f>VLOOKUP(A3705,'Cód dos países'!$A$3:$C$199,2,FALSE)</f>
        <v>AUS</v>
      </c>
      <c r="C3705">
        <f>VLOOKUP(A3705,'Cód dos países'!$A$3:$C$199,3,FALSE)</f>
        <v>9</v>
      </c>
      <c r="D3705">
        <v>1998</v>
      </c>
      <c r="E3705">
        <f t="shared" si="55"/>
        <v>91998</v>
      </c>
      <c r="F3705" s="53">
        <v>0.9375</v>
      </c>
    </row>
    <row r="3706" spans="1:6" x14ac:dyDescent="0.25">
      <c r="A3706" t="s">
        <v>14</v>
      </c>
      <c r="B3706" t="str">
        <f>VLOOKUP(A3706,'Cód dos países'!$A$3:$C$199,2,FALSE)</f>
        <v>AUT</v>
      </c>
      <c r="C3706">
        <f>VLOOKUP(A3706,'Cód dos países'!$A$3:$C$199,3,FALSE)</f>
        <v>10</v>
      </c>
      <c r="D3706">
        <v>1998</v>
      </c>
      <c r="E3706">
        <f t="shared" si="55"/>
        <v>101998</v>
      </c>
      <c r="F3706" s="53">
        <v>1</v>
      </c>
    </row>
    <row r="3707" spans="1:6" x14ac:dyDescent="0.25">
      <c r="A3707" t="s">
        <v>16</v>
      </c>
      <c r="B3707" t="str">
        <f>VLOOKUP(A3707,'Cód dos países'!$A$3:$C$199,2,FALSE)</f>
        <v>AZE</v>
      </c>
      <c r="C3707">
        <f>VLOOKUP(A3707,'Cód dos países'!$A$3:$C$199,3,FALSE)</f>
        <v>11</v>
      </c>
      <c r="D3707">
        <v>1998</v>
      </c>
      <c r="E3707">
        <f t="shared" si="55"/>
        <v>111998</v>
      </c>
      <c r="F3707" s="53">
        <v>0.3125</v>
      </c>
    </row>
    <row r="3708" spans="1:6" x14ac:dyDescent="0.25">
      <c r="A3708" t="s">
        <v>18</v>
      </c>
      <c r="B3708" t="str">
        <f>VLOOKUP(A3708,'Cód dos países'!$A$3:$C$199,2,FALSE)</f>
        <v>BDI</v>
      </c>
      <c r="C3708">
        <f>VLOOKUP(A3708,'Cód dos países'!$A$3:$C$199,3,FALSE)</f>
        <v>28</v>
      </c>
      <c r="D3708">
        <v>1998</v>
      </c>
      <c r="E3708">
        <f t="shared" si="55"/>
        <v>281998</v>
      </c>
      <c r="F3708" s="53">
        <v>0.1875</v>
      </c>
    </row>
    <row r="3709" spans="1:6" x14ac:dyDescent="0.25">
      <c r="A3709" t="s">
        <v>20</v>
      </c>
      <c r="B3709" t="str">
        <f>VLOOKUP(A3709,'Cód dos países'!$A$3:$C$199,2,FALSE)</f>
        <v>BEL</v>
      </c>
      <c r="C3709">
        <f>VLOOKUP(A3709,'Cód dos países'!$A$3:$C$199,3,FALSE)</f>
        <v>17</v>
      </c>
      <c r="D3709">
        <v>1998</v>
      </c>
      <c r="E3709">
        <f t="shared" si="55"/>
        <v>171998</v>
      </c>
      <c r="F3709" s="53">
        <v>0.875</v>
      </c>
    </row>
    <row r="3710" spans="1:6" x14ac:dyDescent="0.25">
      <c r="A3710" t="s">
        <v>22</v>
      </c>
      <c r="B3710" t="str">
        <f>VLOOKUP(A3710,'Cód dos países'!$A$3:$C$199,2,FALSE)</f>
        <v>BEN</v>
      </c>
      <c r="C3710">
        <f>VLOOKUP(A3710,'Cód dos países'!$A$3:$C$199,3,FALSE)</f>
        <v>19</v>
      </c>
      <c r="D3710">
        <v>1998</v>
      </c>
      <c r="E3710">
        <f t="shared" si="55"/>
        <v>191998</v>
      </c>
      <c r="F3710" s="53">
        <v>0.5625</v>
      </c>
    </row>
    <row r="3711" spans="1:6" x14ac:dyDescent="0.25">
      <c r="A3711" t="s">
        <v>24</v>
      </c>
      <c r="B3711" t="str">
        <f>VLOOKUP(A3711,'Cód dos países'!$A$3:$C$199,2,FALSE)</f>
        <v>BFA</v>
      </c>
      <c r="C3711">
        <f>VLOOKUP(A3711,'Cód dos países'!$A$3:$C$199,3,FALSE)</f>
        <v>27</v>
      </c>
      <c r="D3711">
        <v>1998</v>
      </c>
      <c r="E3711">
        <f t="shared" si="55"/>
        <v>271998</v>
      </c>
      <c r="F3711" s="53">
        <v>0.3125</v>
      </c>
    </row>
    <row r="3712" spans="1:6" x14ac:dyDescent="0.25">
      <c r="A3712" t="s">
        <v>26</v>
      </c>
      <c r="B3712" t="str">
        <f>VLOOKUP(A3712,'Cód dos países'!$A$3:$C$199,2,FALSE)</f>
        <v>BGD</v>
      </c>
      <c r="C3712">
        <f>VLOOKUP(A3712,'Cód dos países'!$A$3:$C$199,3,FALSE)</f>
        <v>14</v>
      </c>
      <c r="D3712">
        <v>1998</v>
      </c>
      <c r="E3712">
        <f t="shared" si="55"/>
        <v>141998</v>
      </c>
      <c r="F3712" s="53">
        <v>0.3125</v>
      </c>
    </row>
    <row r="3713" spans="1:6" x14ac:dyDescent="0.25">
      <c r="A3713" t="s">
        <v>28</v>
      </c>
      <c r="B3713" t="str">
        <f>VLOOKUP(A3713,'Cód dos países'!$A$3:$C$199,2,FALSE)</f>
        <v>BGR</v>
      </c>
      <c r="C3713">
        <f>VLOOKUP(A3713,'Cód dos países'!$A$3:$C$199,3,FALSE)</f>
        <v>26</v>
      </c>
      <c r="D3713">
        <v>1998</v>
      </c>
      <c r="E3713">
        <f t="shared" si="55"/>
        <v>261998</v>
      </c>
      <c r="F3713" s="53">
        <v>0.4375</v>
      </c>
    </row>
    <row r="3714" spans="1:6" x14ac:dyDescent="0.25">
      <c r="A3714" t="s">
        <v>30</v>
      </c>
      <c r="B3714" t="str">
        <f>VLOOKUP(A3714,'Cód dos países'!$A$3:$C$199,2,FALSE)</f>
        <v>BHR</v>
      </c>
      <c r="C3714">
        <f>VLOOKUP(A3714,'Cód dos países'!$A$3:$C$199,3,FALSE)</f>
        <v>13</v>
      </c>
      <c r="D3714">
        <v>1998</v>
      </c>
      <c r="E3714">
        <f t="shared" si="55"/>
        <v>131998</v>
      </c>
      <c r="F3714" s="53">
        <v>0.8125</v>
      </c>
    </row>
    <row r="3715" spans="1:6" x14ac:dyDescent="0.25">
      <c r="A3715" t="s">
        <v>348</v>
      </c>
      <c r="B3715" t="str">
        <f>VLOOKUP(A3715,'Cód dos países'!$A$3:$C$199,2,FALSE)</f>
        <v>BHS</v>
      </c>
      <c r="C3715">
        <f>VLOOKUP(A3715,'Cód dos países'!$A$3:$C$199,3,FALSE)</f>
        <v>12</v>
      </c>
      <c r="D3715">
        <v>1998</v>
      </c>
      <c r="E3715">
        <f t="shared" si="55"/>
        <v>121998</v>
      </c>
      <c r="F3715" s="53">
        <v>0.875</v>
      </c>
    </row>
    <row r="3716" spans="1:6" x14ac:dyDescent="0.25">
      <c r="A3716" t="s">
        <v>333</v>
      </c>
      <c r="B3716" t="str">
        <f>VLOOKUP(A3716,'Cód dos países'!$A$3:$C$199,2,FALSE)</f>
        <v>BIH</v>
      </c>
      <c r="C3716">
        <f>VLOOKUP(A3716,'Cód dos países'!$A$3:$C$199,3,FALSE)</f>
        <v>22</v>
      </c>
      <c r="D3716">
        <v>1998</v>
      </c>
      <c r="E3716">
        <f t="shared" si="55"/>
        <v>221998</v>
      </c>
      <c r="F3716" s="53">
        <v>0.4375</v>
      </c>
    </row>
    <row r="3717" spans="1:6" x14ac:dyDescent="0.25">
      <c r="A3717" t="s">
        <v>33</v>
      </c>
      <c r="B3717" t="str">
        <f>VLOOKUP(A3717,'Cód dos países'!$A$3:$C$199,2,FALSE)</f>
        <v>BLR</v>
      </c>
      <c r="C3717">
        <f>VLOOKUP(A3717,'Cód dos países'!$A$3:$C$199,3,FALSE)</f>
        <v>16</v>
      </c>
      <c r="D3717">
        <v>1998</v>
      </c>
      <c r="E3717">
        <f t="shared" si="55"/>
        <v>161998</v>
      </c>
      <c r="F3717" s="53">
        <v>0.5625</v>
      </c>
    </row>
    <row r="3718" spans="1:6" x14ac:dyDescent="0.25">
      <c r="A3718" t="s">
        <v>349</v>
      </c>
      <c r="B3718" t="str">
        <f>VLOOKUP(A3718,'Cód dos países'!$A$3:$C$199,2,FALSE)</f>
        <v>BLZ</v>
      </c>
      <c r="C3718">
        <f>VLOOKUP(A3718,'Cód dos países'!$A$3:$C$199,3,FALSE)</f>
        <v>18</v>
      </c>
      <c r="D3718">
        <v>1998</v>
      </c>
      <c r="E3718">
        <f t="shared" si="55"/>
        <v>181998</v>
      </c>
      <c r="F3718" s="53">
        <v>0.5625</v>
      </c>
    </row>
    <row r="3719" spans="1:6" x14ac:dyDescent="0.25">
      <c r="A3719" t="s">
        <v>590</v>
      </c>
      <c r="B3719" t="e">
        <f>VLOOKUP(A3719,'Cód dos países'!$A$3:$C$199,2,FALSE)</f>
        <v>#N/A</v>
      </c>
      <c r="C3719" t="e">
        <f>VLOOKUP(A3719,'Cód dos países'!$A$3:$C$199,3,FALSE)</f>
        <v>#N/A</v>
      </c>
      <c r="D3719">
        <v>1998</v>
      </c>
      <c r="E3719" t="e">
        <f t="shared" si="55"/>
        <v>#N/A</v>
      </c>
      <c r="F3719" s="53">
        <v>0.875</v>
      </c>
    </row>
    <row r="3720" spans="1:6" x14ac:dyDescent="0.25">
      <c r="A3720" t="s">
        <v>35</v>
      </c>
      <c r="B3720" t="str">
        <f>VLOOKUP(A3720,'Cód dos países'!$A$3:$C$199,2,FALSE)</f>
        <v>BOL</v>
      </c>
      <c r="C3720">
        <f>VLOOKUP(A3720,'Cód dos países'!$A$3:$C$199,3,FALSE)</f>
        <v>21</v>
      </c>
      <c r="D3720">
        <v>1998</v>
      </c>
      <c r="E3720">
        <f t="shared" si="55"/>
        <v>211998</v>
      </c>
      <c r="F3720" s="53">
        <v>0.5</v>
      </c>
    </row>
    <row r="3721" spans="1:6" x14ac:dyDescent="0.25">
      <c r="A3721" t="s">
        <v>37</v>
      </c>
      <c r="B3721" t="str">
        <f>VLOOKUP(A3721,'Cód dos países'!$A$3:$C$199,2,FALSE)</f>
        <v>BRA</v>
      </c>
      <c r="C3721">
        <f>VLOOKUP(A3721,'Cód dos países'!$A$3:$C$199,3,FALSE)</f>
        <v>24</v>
      </c>
      <c r="D3721">
        <v>1998</v>
      </c>
      <c r="E3721">
        <f t="shared" si="55"/>
        <v>241998</v>
      </c>
      <c r="F3721" s="53">
        <v>0.4375</v>
      </c>
    </row>
    <row r="3722" spans="1:6" x14ac:dyDescent="0.25">
      <c r="A3722" t="s">
        <v>39</v>
      </c>
      <c r="B3722" t="str">
        <f>VLOOKUP(A3722,'Cód dos países'!$A$3:$C$199,2,FALSE)</f>
        <v>BRB</v>
      </c>
      <c r="C3722">
        <f>VLOOKUP(A3722,'Cód dos países'!$A$3:$C$199,3,FALSE)</f>
        <v>15</v>
      </c>
      <c r="D3722">
        <v>1998</v>
      </c>
      <c r="E3722">
        <f t="shared" si="55"/>
        <v>151998</v>
      </c>
      <c r="F3722" s="53">
        <v>0.875</v>
      </c>
    </row>
    <row r="3723" spans="1:6" x14ac:dyDescent="0.25">
      <c r="A3723" t="s">
        <v>350</v>
      </c>
      <c r="B3723" t="str">
        <f>VLOOKUP(A3723,'Cód dos países'!$A$3:$C$199,2,FALSE)</f>
        <v>BRN</v>
      </c>
      <c r="C3723">
        <f>VLOOKUP(A3723,'Cód dos países'!$A$3:$C$199,3,FALSE)</f>
        <v>25</v>
      </c>
      <c r="D3723">
        <v>1998</v>
      </c>
      <c r="E3723">
        <f t="shared" si="55"/>
        <v>251998</v>
      </c>
      <c r="F3723" s="53">
        <v>0.6875</v>
      </c>
    </row>
    <row r="3724" spans="1:6" x14ac:dyDescent="0.25">
      <c r="A3724" t="s">
        <v>41</v>
      </c>
      <c r="B3724" t="str">
        <f>VLOOKUP(A3724,'Cód dos países'!$A$3:$C$199,2,FALSE)</f>
        <v>BTN</v>
      </c>
      <c r="C3724">
        <f>VLOOKUP(A3724,'Cód dos países'!$A$3:$C$199,3,FALSE)</f>
        <v>20</v>
      </c>
      <c r="D3724">
        <v>1998</v>
      </c>
      <c r="E3724">
        <f t="shared" si="55"/>
        <v>201998</v>
      </c>
      <c r="F3724" s="53">
        <v>0.6875</v>
      </c>
    </row>
    <row r="3725" spans="1:6" x14ac:dyDescent="0.25">
      <c r="A3725" t="s">
        <v>43</v>
      </c>
      <c r="B3725" t="str">
        <f>VLOOKUP(A3725,'Cód dos países'!$A$3:$C$199,2,FALSE)</f>
        <v>BWA</v>
      </c>
      <c r="C3725">
        <f>VLOOKUP(A3725,'Cód dos países'!$A$3:$C$199,3,FALSE)</f>
        <v>23</v>
      </c>
      <c r="D3725">
        <v>1998</v>
      </c>
      <c r="E3725">
        <f t="shared" si="55"/>
        <v>231998</v>
      </c>
      <c r="F3725" s="53">
        <v>0.6875</v>
      </c>
    </row>
    <row r="3726" spans="1:6" x14ac:dyDescent="0.25">
      <c r="A3726" t="s">
        <v>45</v>
      </c>
      <c r="B3726" t="str">
        <f>VLOOKUP(A3726,'Cód dos países'!$A$3:$C$199,2,FALSE)</f>
        <v>CAF</v>
      </c>
      <c r="C3726">
        <f>VLOOKUP(A3726,'Cód dos países'!$A$3:$C$199,3,FALSE)</f>
        <v>33</v>
      </c>
      <c r="D3726">
        <v>1998</v>
      </c>
      <c r="E3726">
        <f t="shared" si="55"/>
        <v>331998</v>
      </c>
      <c r="F3726" s="53">
        <v>0.1875</v>
      </c>
    </row>
    <row r="3727" spans="1:6" x14ac:dyDescent="0.25">
      <c r="A3727" t="s">
        <v>47</v>
      </c>
      <c r="B3727" t="str">
        <f>VLOOKUP(A3727,'Cód dos países'!$A$3:$C$199,2,FALSE)</f>
        <v>CAN</v>
      </c>
      <c r="C3727">
        <f>VLOOKUP(A3727,'Cód dos países'!$A$3:$C$199,3,FALSE)</f>
        <v>31</v>
      </c>
      <c r="D3727">
        <v>1998</v>
      </c>
      <c r="E3727">
        <f t="shared" si="55"/>
        <v>311998</v>
      </c>
      <c r="F3727" s="53">
        <v>1</v>
      </c>
    </row>
    <row r="3728" spans="1:6" x14ac:dyDescent="0.25">
      <c r="A3728" t="s">
        <v>49</v>
      </c>
      <c r="B3728" t="str">
        <f>VLOOKUP(A3728,'Cód dos países'!$A$3:$C$199,2,FALSE)</f>
        <v>CHE</v>
      </c>
      <c r="C3728">
        <f>VLOOKUP(A3728,'Cód dos países'!$A$3:$C$199,3,FALSE)</f>
        <v>170</v>
      </c>
      <c r="D3728">
        <v>1998</v>
      </c>
      <c r="E3728">
        <f t="shared" si="55"/>
        <v>1701998</v>
      </c>
      <c r="F3728" s="53">
        <v>1</v>
      </c>
    </row>
    <row r="3729" spans="1:6" x14ac:dyDescent="0.25">
      <c r="A3729" t="s">
        <v>51</v>
      </c>
      <c r="B3729" t="str">
        <f>VLOOKUP(A3729,'Cód dos países'!$A$3:$C$199,2,FALSE)</f>
        <v>CHL</v>
      </c>
      <c r="C3729">
        <f>VLOOKUP(A3729,'Cód dos países'!$A$3:$C$199,3,FALSE)</f>
        <v>35</v>
      </c>
      <c r="D3729">
        <v>1998</v>
      </c>
      <c r="E3729">
        <f t="shared" si="55"/>
        <v>351998</v>
      </c>
      <c r="F3729" s="53">
        <v>0.75</v>
      </c>
    </row>
    <row r="3730" spans="1:6" x14ac:dyDescent="0.25">
      <c r="A3730" t="s">
        <v>53</v>
      </c>
      <c r="B3730" t="str">
        <f>VLOOKUP(A3730,'Cód dos países'!$A$3:$C$199,2,FALSE)</f>
        <v>CHN</v>
      </c>
      <c r="C3730">
        <f>VLOOKUP(A3730,'Cód dos países'!$A$3:$C$199,3,FALSE)</f>
        <v>36</v>
      </c>
      <c r="D3730">
        <v>1998</v>
      </c>
      <c r="E3730">
        <f t="shared" si="55"/>
        <v>361998</v>
      </c>
      <c r="F3730" s="53">
        <v>0.4375</v>
      </c>
    </row>
    <row r="3731" spans="1:6" x14ac:dyDescent="0.25">
      <c r="A3731" t="s">
        <v>429</v>
      </c>
      <c r="B3731" t="str">
        <f>VLOOKUP(A3731,'Cód dos países'!$A$3:$C$199,2,FALSE)</f>
        <v>CIV</v>
      </c>
      <c r="C3731">
        <f>VLOOKUP(A3731,'Cód dos países'!$A$3:$C$199,3,FALSE)</f>
        <v>42</v>
      </c>
      <c r="D3731">
        <v>1998</v>
      </c>
      <c r="E3731">
        <f t="shared" si="55"/>
        <v>421998</v>
      </c>
      <c r="F3731" s="53">
        <v>0.375</v>
      </c>
    </row>
    <row r="3732" spans="1:6" x14ac:dyDescent="0.25">
      <c r="A3732" t="s">
        <v>56</v>
      </c>
      <c r="B3732" t="str">
        <f>VLOOKUP(A3732,'Cód dos países'!$A$3:$C$199,2,FALSE)</f>
        <v>CMR</v>
      </c>
      <c r="C3732">
        <f>VLOOKUP(A3732,'Cód dos países'!$A$3:$C$199,3,FALSE)</f>
        <v>30</v>
      </c>
      <c r="D3732">
        <v>1998</v>
      </c>
      <c r="E3732">
        <f t="shared" si="55"/>
        <v>301998</v>
      </c>
      <c r="F3732" s="53">
        <v>0.25</v>
      </c>
    </row>
    <row r="3733" spans="1:6" x14ac:dyDescent="0.25">
      <c r="A3733" t="s">
        <v>334</v>
      </c>
      <c r="B3733" t="str">
        <f>VLOOKUP(A3733,'Cód dos países'!$A$3:$C$199,2,FALSE)</f>
        <v>COG</v>
      </c>
      <c r="C3733">
        <f>VLOOKUP(A3733,'Cód dos países'!$A$3:$C$199,3,FALSE)</f>
        <v>39</v>
      </c>
      <c r="D3733">
        <v>1998</v>
      </c>
      <c r="E3733">
        <f t="shared" si="55"/>
        <v>391998</v>
      </c>
      <c r="F3733" s="53">
        <v>0.25</v>
      </c>
    </row>
    <row r="3734" spans="1:6" x14ac:dyDescent="0.25">
      <c r="A3734" t="s">
        <v>59</v>
      </c>
      <c r="B3734" t="str">
        <f>VLOOKUP(A3734,'Cód dos países'!$A$3:$C$199,2,FALSE)</f>
        <v>COL</v>
      </c>
      <c r="C3734">
        <f>VLOOKUP(A3734,'Cód dos países'!$A$3:$C$199,3,FALSE)</f>
        <v>37</v>
      </c>
      <c r="D3734">
        <v>1998</v>
      </c>
      <c r="E3734">
        <f t="shared" si="55"/>
        <v>371998</v>
      </c>
      <c r="F3734" s="53">
        <v>0.25</v>
      </c>
    </row>
    <row r="3735" spans="1:6" x14ac:dyDescent="0.25">
      <c r="A3735" t="s">
        <v>61</v>
      </c>
      <c r="B3735" t="str">
        <f>VLOOKUP(A3735,'Cód dos países'!$A$3:$C$199,2,FALSE)</f>
        <v>COM</v>
      </c>
      <c r="C3735">
        <f>VLOOKUP(A3735,'Cód dos países'!$A$3:$C$199,3,FALSE)</f>
        <v>38</v>
      </c>
      <c r="D3735">
        <v>1998</v>
      </c>
      <c r="E3735">
        <f t="shared" si="55"/>
        <v>381998</v>
      </c>
      <c r="F3735" s="53">
        <v>0.3125</v>
      </c>
    </row>
    <row r="3736" spans="1:6" x14ac:dyDescent="0.25">
      <c r="A3736" t="s">
        <v>63</v>
      </c>
      <c r="B3736" t="str">
        <f>VLOOKUP(A3736,'Cód dos países'!$A$3:$C$199,2,FALSE)</f>
        <v>CPV</v>
      </c>
      <c r="C3736">
        <f>VLOOKUP(A3736,'Cód dos países'!$A$3:$C$199,3,FALSE)</f>
        <v>32</v>
      </c>
      <c r="D3736">
        <v>1998</v>
      </c>
      <c r="E3736">
        <f t="shared" si="55"/>
        <v>321998</v>
      </c>
      <c r="F3736" s="53" t="e">
        <v>#N/A</v>
      </c>
    </row>
    <row r="3737" spans="1:6" x14ac:dyDescent="0.25">
      <c r="A3737" t="s">
        <v>65</v>
      </c>
      <c r="B3737" t="str">
        <f>VLOOKUP(A3737,'Cód dos países'!$A$3:$C$199,2,FALSE)</f>
        <v>CRI</v>
      </c>
      <c r="C3737">
        <f>VLOOKUP(A3737,'Cód dos países'!$A$3:$C$199,3,FALSE)</f>
        <v>41</v>
      </c>
      <c r="D3737">
        <v>1998</v>
      </c>
      <c r="E3737">
        <f t="shared" si="55"/>
        <v>411998</v>
      </c>
      <c r="F3737" s="53">
        <v>0.75</v>
      </c>
    </row>
    <row r="3738" spans="1:6" x14ac:dyDescent="0.25">
      <c r="A3738" t="s">
        <v>67</v>
      </c>
      <c r="B3738" t="str">
        <f>VLOOKUP(A3738,'Cód dos países'!$A$3:$C$199,2,FALSE)</f>
        <v>CUB</v>
      </c>
      <c r="C3738">
        <f>VLOOKUP(A3738,'Cód dos países'!$A$3:$C$199,3,FALSE)</f>
        <v>44</v>
      </c>
      <c r="D3738">
        <v>1998</v>
      </c>
      <c r="E3738">
        <f t="shared" si="55"/>
        <v>441998</v>
      </c>
      <c r="F3738" s="53">
        <v>0.4375</v>
      </c>
    </row>
    <row r="3739" spans="1:6" x14ac:dyDescent="0.25">
      <c r="A3739" t="s">
        <v>591</v>
      </c>
      <c r="B3739" t="e">
        <f>VLOOKUP(A3739,'Cód dos países'!$A$3:$C$199,2,FALSE)</f>
        <v>#N/A</v>
      </c>
      <c r="C3739" t="e">
        <f>VLOOKUP(A3739,'Cód dos países'!$A$3:$C$199,3,FALSE)</f>
        <v>#N/A</v>
      </c>
      <c r="D3739">
        <v>1998</v>
      </c>
      <c r="E3739" t="e">
        <f t="shared" si="55"/>
        <v>#N/A</v>
      </c>
      <c r="F3739" s="53">
        <v>0.9375</v>
      </c>
    </row>
    <row r="3740" spans="1:6" x14ac:dyDescent="0.25">
      <c r="A3740" t="s">
        <v>69</v>
      </c>
      <c r="B3740" t="str">
        <f>VLOOKUP(A3740,'Cód dos países'!$A$3:$C$199,2,FALSE)</f>
        <v>CYP</v>
      </c>
      <c r="C3740">
        <f>VLOOKUP(A3740,'Cód dos países'!$A$3:$C$199,3,FALSE)</f>
        <v>45</v>
      </c>
      <c r="D3740">
        <v>1998</v>
      </c>
      <c r="E3740">
        <f t="shared" si="55"/>
        <v>451998</v>
      </c>
      <c r="F3740" s="53">
        <v>0.75</v>
      </c>
    </row>
    <row r="3741" spans="1:6" x14ac:dyDescent="0.25">
      <c r="A3741" t="s">
        <v>71</v>
      </c>
      <c r="B3741" t="str">
        <f>VLOOKUP(A3741,'Cód dos países'!$A$3:$C$199,2,FALSE)</f>
        <v>CZE</v>
      </c>
      <c r="C3741">
        <f>VLOOKUP(A3741,'Cód dos países'!$A$3:$C$199,3,FALSE)</f>
        <v>46</v>
      </c>
      <c r="D3741">
        <v>1998</v>
      </c>
      <c r="E3741">
        <f t="shared" si="55"/>
        <v>461998</v>
      </c>
      <c r="F3741" s="53">
        <v>0.8125</v>
      </c>
    </row>
    <row r="3742" spans="1:6" x14ac:dyDescent="0.25">
      <c r="A3742" t="s">
        <v>73</v>
      </c>
      <c r="B3742" t="str">
        <f>VLOOKUP(A3742,'Cód dos países'!$A$3:$C$199,2,FALSE)</f>
        <v>DEU</v>
      </c>
      <c r="C3742">
        <f>VLOOKUP(A3742,'Cód dos países'!$A$3:$C$199,3,FALSE)</f>
        <v>64</v>
      </c>
      <c r="D3742">
        <v>1998</v>
      </c>
      <c r="E3742">
        <f t="shared" si="55"/>
        <v>641998</v>
      </c>
      <c r="F3742" s="53">
        <v>0.9375</v>
      </c>
    </row>
    <row r="3743" spans="1:6" x14ac:dyDescent="0.25">
      <c r="A3743" t="s">
        <v>75</v>
      </c>
      <c r="B3743" t="str">
        <f>VLOOKUP(A3743,'Cód dos países'!$A$3:$C$199,2,FALSE)</f>
        <v>DJI</v>
      </c>
      <c r="C3743">
        <f>VLOOKUP(A3743,'Cód dos países'!$A$3:$C$199,3,FALSE)</f>
        <v>48</v>
      </c>
      <c r="D3743">
        <v>1998</v>
      </c>
      <c r="E3743">
        <f t="shared" si="55"/>
        <v>481998</v>
      </c>
      <c r="F3743" s="53">
        <v>0.375</v>
      </c>
    </row>
    <row r="3744" spans="1:6" x14ac:dyDescent="0.25">
      <c r="A3744" t="s">
        <v>353</v>
      </c>
      <c r="B3744" t="str">
        <f>VLOOKUP(A3744,'Cód dos países'!$A$3:$C$199,2,FALSE)</f>
        <v>DMA</v>
      </c>
      <c r="C3744">
        <f>VLOOKUP(A3744,'Cód dos países'!$A$3:$C$199,3,FALSE)</f>
        <v>49</v>
      </c>
      <c r="D3744">
        <v>1998</v>
      </c>
      <c r="E3744">
        <f t="shared" si="55"/>
        <v>491998</v>
      </c>
      <c r="F3744" s="53">
        <v>0.75</v>
      </c>
    </row>
    <row r="3745" spans="1:6" x14ac:dyDescent="0.25">
      <c r="A3745" t="s">
        <v>77</v>
      </c>
      <c r="B3745" t="str">
        <f>VLOOKUP(A3745,'Cód dos países'!$A$3:$C$199,2,FALSE)</f>
        <v>DNK</v>
      </c>
      <c r="C3745">
        <f>VLOOKUP(A3745,'Cód dos países'!$A$3:$C$199,3,FALSE)</f>
        <v>47</v>
      </c>
      <c r="D3745">
        <v>1998</v>
      </c>
      <c r="E3745">
        <f t="shared" si="55"/>
        <v>471998</v>
      </c>
      <c r="F3745" s="53">
        <v>1</v>
      </c>
    </row>
    <row r="3746" spans="1:6" x14ac:dyDescent="0.25">
      <c r="A3746" t="s">
        <v>79</v>
      </c>
      <c r="B3746" t="str">
        <f>VLOOKUP(A3746,'Cód dos países'!$A$3:$C$199,2,FALSE)</f>
        <v>DOM</v>
      </c>
      <c r="C3746">
        <f>VLOOKUP(A3746,'Cód dos países'!$A$3:$C$199,3,FALSE)</f>
        <v>50</v>
      </c>
      <c r="D3746">
        <v>1998</v>
      </c>
      <c r="E3746">
        <f t="shared" si="55"/>
        <v>501998</v>
      </c>
      <c r="F3746" s="53">
        <v>0.5</v>
      </c>
    </row>
    <row r="3747" spans="1:6" x14ac:dyDescent="0.25">
      <c r="A3747" t="s">
        <v>81</v>
      </c>
      <c r="B3747" t="str">
        <f>VLOOKUP(A3747,'Cód dos países'!$A$3:$C$199,2,FALSE)</f>
        <v>DZA</v>
      </c>
      <c r="C3747">
        <f>VLOOKUP(A3747,'Cód dos países'!$A$3:$C$199,3,FALSE)</f>
        <v>3</v>
      </c>
      <c r="D3747">
        <v>1998</v>
      </c>
      <c r="E3747">
        <f t="shared" si="55"/>
        <v>31998</v>
      </c>
      <c r="F3747" s="53">
        <v>0.3125</v>
      </c>
    </row>
    <row r="3748" spans="1:6" x14ac:dyDescent="0.25">
      <c r="A3748" t="s">
        <v>83</v>
      </c>
      <c r="B3748" t="str">
        <f>VLOOKUP(A3748,'Cód dos países'!$A$3:$C$199,2,FALSE)</f>
        <v>ECU</v>
      </c>
      <c r="C3748">
        <f>VLOOKUP(A3748,'Cód dos países'!$A$3:$C$199,3,FALSE)</f>
        <v>51</v>
      </c>
      <c r="D3748">
        <v>1998</v>
      </c>
      <c r="E3748">
        <f t="shared" si="55"/>
        <v>511998</v>
      </c>
      <c r="F3748" s="53">
        <v>0.4375</v>
      </c>
    </row>
    <row r="3749" spans="1:6" x14ac:dyDescent="0.25">
      <c r="A3749" t="s">
        <v>85</v>
      </c>
      <c r="B3749" t="str">
        <f>VLOOKUP(A3749,'Cód dos países'!$A$3:$C$199,2,FALSE)</f>
        <v>EGY</v>
      </c>
      <c r="C3749">
        <f>VLOOKUP(A3749,'Cód dos países'!$A$3:$C$199,3,FALSE)</f>
        <v>52</v>
      </c>
      <c r="D3749">
        <v>1998</v>
      </c>
      <c r="E3749">
        <f t="shared" si="55"/>
        <v>521998</v>
      </c>
      <c r="F3749" s="53">
        <v>0.5</v>
      </c>
    </row>
    <row r="3750" spans="1:6" x14ac:dyDescent="0.25">
      <c r="A3750" t="s">
        <v>87</v>
      </c>
      <c r="B3750" t="str">
        <f>VLOOKUP(A3750,'Cód dos países'!$A$3:$C$199,2,FALSE)</f>
        <v>ERI</v>
      </c>
      <c r="C3750">
        <f>VLOOKUP(A3750,'Cód dos países'!$A$3:$C$199,3,FALSE)</f>
        <v>55</v>
      </c>
      <c r="D3750">
        <v>1998</v>
      </c>
      <c r="E3750">
        <f t="shared" si="55"/>
        <v>551998</v>
      </c>
      <c r="F3750" s="53">
        <v>0.5</v>
      </c>
    </row>
    <row r="3751" spans="1:6" x14ac:dyDescent="0.25">
      <c r="A3751" t="s">
        <v>89</v>
      </c>
      <c r="B3751" t="str">
        <f>VLOOKUP(A3751,'Cód dos países'!$A$3:$C$199,2,FALSE)</f>
        <v>ESP</v>
      </c>
      <c r="C3751">
        <f>VLOOKUP(A3751,'Cód dos países'!$A$3:$C$199,3,FALSE)</f>
        <v>161</v>
      </c>
      <c r="D3751">
        <v>1998</v>
      </c>
      <c r="E3751">
        <f t="shared" si="55"/>
        <v>1611998</v>
      </c>
      <c r="F3751" s="53">
        <v>0.9375</v>
      </c>
    </row>
    <row r="3752" spans="1:6" x14ac:dyDescent="0.25">
      <c r="A3752" t="s">
        <v>91</v>
      </c>
      <c r="B3752" t="str">
        <f>VLOOKUP(A3752,'Cód dos países'!$A$3:$C$199,2,FALSE)</f>
        <v>EST</v>
      </c>
      <c r="C3752">
        <f>VLOOKUP(A3752,'Cód dos países'!$A$3:$C$199,3,FALSE)</f>
        <v>56</v>
      </c>
      <c r="D3752">
        <v>1998</v>
      </c>
      <c r="E3752">
        <f t="shared" si="55"/>
        <v>561998</v>
      </c>
      <c r="F3752" s="53">
        <v>0.6875</v>
      </c>
    </row>
    <row r="3753" spans="1:6" x14ac:dyDescent="0.25">
      <c r="A3753" t="s">
        <v>93</v>
      </c>
      <c r="B3753" t="str">
        <f>VLOOKUP(A3753,'Cód dos países'!$A$3:$C$199,2,FALSE)</f>
        <v>ETH</v>
      </c>
      <c r="C3753">
        <f>VLOOKUP(A3753,'Cód dos países'!$A$3:$C$199,3,FALSE)</f>
        <v>57</v>
      </c>
      <c r="D3753">
        <v>1998</v>
      </c>
      <c r="E3753">
        <f t="shared" si="55"/>
        <v>571998</v>
      </c>
      <c r="F3753" s="53">
        <v>0.4375</v>
      </c>
    </row>
    <row r="3754" spans="1:6" x14ac:dyDescent="0.25">
      <c r="A3754" t="s">
        <v>95</v>
      </c>
      <c r="B3754" t="str">
        <f>VLOOKUP(A3754,'Cód dos países'!$A$3:$C$199,2,FALSE)</f>
        <v>FIN</v>
      </c>
      <c r="C3754">
        <f>VLOOKUP(A3754,'Cód dos países'!$A$3:$C$199,3,FALSE)</f>
        <v>59</v>
      </c>
      <c r="D3754">
        <v>1998</v>
      </c>
      <c r="E3754">
        <f t="shared" si="55"/>
        <v>591998</v>
      </c>
      <c r="F3754" s="53">
        <v>1</v>
      </c>
    </row>
    <row r="3755" spans="1:6" x14ac:dyDescent="0.25">
      <c r="A3755" t="s">
        <v>97</v>
      </c>
      <c r="B3755" t="str">
        <f>VLOOKUP(A3755,'Cód dos países'!$A$3:$C$199,2,FALSE)</f>
        <v>FJI</v>
      </c>
      <c r="C3755">
        <f>VLOOKUP(A3755,'Cód dos países'!$A$3:$C$199,3,FALSE)</f>
        <v>58</v>
      </c>
      <c r="D3755">
        <v>1998</v>
      </c>
      <c r="E3755">
        <f t="shared" si="55"/>
        <v>581998</v>
      </c>
      <c r="F3755" s="53">
        <v>0.625</v>
      </c>
    </row>
    <row r="3756" spans="1:6" x14ac:dyDescent="0.25">
      <c r="A3756" t="s">
        <v>99</v>
      </c>
      <c r="B3756" t="str">
        <f>VLOOKUP(A3756,'Cód dos países'!$A$3:$C$199,2,FALSE)</f>
        <v>FRA</v>
      </c>
      <c r="C3756">
        <f>VLOOKUP(A3756,'Cód dos países'!$A$3:$C$199,3,FALSE)</f>
        <v>60</v>
      </c>
      <c r="D3756">
        <v>1998</v>
      </c>
      <c r="E3756">
        <f t="shared" si="55"/>
        <v>601998</v>
      </c>
      <c r="F3756" s="53">
        <v>0.875</v>
      </c>
    </row>
    <row r="3757" spans="1:6" x14ac:dyDescent="0.25">
      <c r="A3757" t="s">
        <v>361</v>
      </c>
      <c r="B3757" t="str">
        <f>VLOOKUP(A3757,'Cód dos países'!$A$3:$C$199,2,FALSE)</f>
        <v>FSM</v>
      </c>
      <c r="C3757">
        <f>VLOOKUP(A3757,'Cód dos países'!$A$3:$C$199,3,FALSE)</f>
        <v>116</v>
      </c>
      <c r="D3757">
        <v>1998</v>
      </c>
      <c r="E3757">
        <f t="shared" si="55"/>
        <v>1161998</v>
      </c>
      <c r="F3757" s="53" t="e">
        <v>#N/A</v>
      </c>
    </row>
    <row r="3758" spans="1:6" x14ac:dyDescent="0.25">
      <c r="A3758" t="s">
        <v>101</v>
      </c>
      <c r="B3758" t="str">
        <f>VLOOKUP(A3758,'Cód dos países'!$A$3:$C$199,2,FALSE)</f>
        <v>GAB</v>
      </c>
      <c r="C3758">
        <f>VLOOKUP(A3758,'Cód dos países'!$A$3:$C$199,3,FALSE)</f>
        <v>61</v>
      </c>
      <c r="D3758">
        <v>1998</v>
      </c>
      <c r="E3758">
        <f t="shared" si="55"/>
        <v>611998</v>
      </c>
      <c r="F3758" s="53">
        <v>0.625</v>
      </c>
    </row>
    <row r="3759" spans="1:6" x14ac:dyDescent="0.25">
      <c r="A3759" t="s">
        <v>103</v>
      </c>
      <c r="B3759" t="str">
        <f>VLOOKUP(A3759,'Cód dos países'!$A$3:$C$199,2,FALSE)</f>
        <v>GBR</v>
      </c>
      <c r="C3759">
        <f>VLOOKUP(A3759,'Cód dos países'!$A$3:$C$199,3,FALSE)</f>
        <v>187</v>
      </c>
      <c r="D3759">
        <v>1998</v>
      </c>
      <c r="E3759">
        <f t="shared" ref="E3759:E3822" si="56">C3759*10000+D3759</f>
        <v>1871998</v>
      </c>
      <c r="F3759" s="53">
        <v>0.9375</v>
      </c>
    </row>
    <row r="3760" spans="1:6" x14ac:dyDescent="0.25">
      <c r="A3760" t="s">
        <v>105</v>
      </c>
      <c r="B3760" t="str">
        <f>VLOOKUP(A3760,'Cód dos países'!$A$3:$C$199,2,FALSE)</f>
        <v>GEO</v>
      </c>
      <c r="C3760">
        <f>VLOOKUP(A3760,'Cód dos países'!$A$3:$C$199,3,FALSE)</f>
        <v>63</v>
      </c>
      <c r="D3760">
        <v>1998</v>
      </c>
      <c r="E3760">
        <f t="shared" si="56"/>
        <v>631998</v>
      </c>
      <c r="F3760" s="53">
        <v>0.1875</v>
      </c>
    </row>
    <row r="3761" spans="1:6" x14ac:dyDescent="0.25">
      <c r="A3761" t="s">
        <v>107</v>
      </c>
      <c r="B3761" t="str">
        <f>VLOOKUP(A3761,'Cód dos países'!$A$3:$C$199,2,FALSE)</f>
        <v>GHA</v>
      </c>
      <c r="C3761">
        <f>VLOOKUP(A3761,'Cód dos países'!$A$3:$C$199,3,FALSE)</f>
        <v>66</v>
      </c>
      <c r="D3761">
        <v>1998</v>
      </c>
      <c r="E3761">
        <f t="shared" si="56"/>
        <v>661998</v>
      </c>
      <c r="F3761" s="53">
        <v>0.5</v>
      </c>
    </row>
    <row r="3762" spans="1:6" x14ac:dyDescent="0.25">
      <c r="A3762" t="s">
        <v>109</v>
      </c>
      <c r="B3762" t="str">
        <f>VLOOKUP(A3762,'Cód dos países'!$A$3:$C$199,2,FALSE)</f>
        <v>GIN</v>
      </c>
      <c r="C3762">
        <f>VLOOKUP(A3762,'Cód dos países'!$A$3:$C$199,3,FALSE)</f>
        <v>70</v>
      </c>
      <c r="D3762">
        <v>1998</v>
      </c>
      <c r="E3762">
        <f t="shared" si="56"/>
        <v>701998</v>
      </c>
      <c r="F3762" s="53">
        <v>0.25</v>
      </c>
    </row>
    <row r="3763" spans="1:6" x14ac:dyDescent="0.25">
      <c r="A3763" t="s">
        <v>354</v>
      </c>
      <c r="B3763" t="str">
        <f>VLOOKUP(A3763,'Cód dos países'!$A$3:$C$199,2,FALSE)</f>
        <v>GMB</v>
      </c>
      <c r="C3763">
        <f>VLOOKUP(A3763,'Cód dos países'!$A$3:$C$199,3,FALSE)</f>
        <v>62</v>
      </c>
      <c r="D3763">
        <v>1998</v>
      </c>
      <c r="E3763">
        <f t="shared" si="56"/>
        <v>621998</v>
      </c>
      <c r="F3763" s="53">
        <v>0.5625</v>
      </c>
    </row>
    <row r="3764" spans="1:6" x14ac:dyDescent="0.25">
      <c r="A3764" t="s">
        <v>112</v>
      </c>
      <c r="B3764" t="str">
        <f>VLOOKUP(A3764,'Cód dos países'!$A$3:$C$199,2,FALSE)</f>
        <v>GNB</v>
      </c>
      <c r="C3764">
        <f>VLOOKUP(A3764,'Cód dos países'!$A$3:$C$199,3,FALSE)</f>
        <v>71</v>
      </c>
      <c r="D3764">
        <v>1998</v>
      </c>
      <c r="E3764">
        <f t="shared" si="56"/>
        <v>711998</v>
      </c>
      <c r="F3764" s="53">
        <v>0.125</v>
      </c>
    </row>
    <row r="3765" spans="1:6" x14ac:dyDescent="0.25">
      <c r="A3765" t="s">
        <v>114</v>
      </c>
      <c r="B3765" t="str">
        <f>VLOOKUP(A3765,'Cód dos países'!$A$3:$C$199,2,FALSE)</f>
        <v>GNQ</v>
      </c>
      <c r="C3765">
        <f>VLOOKUP(A3765,'Cód dos países'!$A$3:$C$199,3,FALSE)</f>
        <v>54</v>
      </c>
      <c r="D3765">
        <v>1998</v>
      </c>
      <c r="E3765">
        <f t="shared" si="56"/>
        <v>541998</v>
      </c>
      <c r="F3765" s="53">
        <v>0.4375</v>
      </c>
    </row>
    <row r="3766" spans="1:6" x14ac:dyDescent="0.25">
      <c r="A3766" t="s">
        <v>116</v>
      </c>
      <c r="B3766" t="str">
        <f>VLOOKUP(A3766,'Cód dos países'!$A$3:$C$199,2,FALSE)</f>
        <v>GRC</v>
      </c>
      <c r="C3766">
        <f>VLOOKUP(A3766,'Cód dos países'!$A$3:$C$199,3,FALSE)</f>
        <v>67</v>
      </c>
      <c r="D3766">
        <v>1998</v>
      </c>
      <c r="E3766">
        <f t="shared" si="56"/>
        <v>671998</v>
      </c>
      <c r="F3766" s="53">
        <v>0.75</v>
      </c>
    </row>
    <row r="3767" spans="1:6" x14ac:dyDescent="0.25">
      <c r="A3767" t="s">
        <v>355</v>
      </c>
      <c r="B3767" t="str">
        <f>VLOOKUP(A3767,'Cód dos países'!$A$3:$C$199,2,FALSE)</f>
        <v>GRD</v>
      </c>
      <c r="C3767">
        <f>VLOOKUP(A3767,'Cód dos países'!$A$3:$C$199,3,FALSE)</f>
        <v>68</v>
      </c>
      <c r="D3767">
        <v>1998</v>
      </c>
      <c r="E3767">
        <f t="shared" si="56"/>
        <v>681998</v>
      </c>
      <c r="F3767" s="53">
        <v>0.625</v>
      </c>
    </row>
    <row r="3768" spans="1:6" x14ac:dyDescent="0.25">
      <c r="A3768" t="s">
        <v>118</v>
      </c>
      <c r="B3768" t="str">
        <f>VLOOKUP(A3768,'Cód dos países'!$A$3:$C$199,2,FALSE)</f>
        <v>GTM</v>
      </c>
      <c r="C3768">
        <f>VLOOKUP(A3768,'Cód dos países'!$A$3:$C$199,3,FALSE)</f>
        <v>69</v>
      </c>
      <c r="D3768">
        <v>1998</v>
      </c>
      <c r="E3768">
        <f t="shared" si="56"/>
        <v>691998</v>
      </c>
      <c r="F3768" s="53">
        <v>0.3125</v>
      </c>
    </row>
    <row r="3769" spans="1:6" x14ac:dyDescent="0.25">
      <c r="A3769" t="s">
        <v>120</v>
      </c>
      <c r="B3769" t="str">
        <f>VLOOKUP(A3769,'Cód dos países'!$A$3:$C$199,2,FALSE)</f>
        <v>GUY</v>
      </c>
      <c r="C3769">
        <f>VLOOKUP(A3769,'Cód dos países'!$A$3:$C$199,3,FALSE)</f>
        <v>72</v>
      </c>
      <c r="D3769">
        <v>1998</v>
      </c>
      <c r="E3769">
        <f t="shared" si="56"/>
        <v>721998</v>
      </c>
      <c r="F3769" s="53">
        <v>0.8125</v>
      </c>
    </row>
    <row r="3770" spans="1:6" x14ac:dyDescent="0.25">
      <c r="A3770" t="s">
        <v>592</v>
      </c>
      <c r="B3770" t="e">
        <f>VLOOKUP(A3770,'Cód dos países'!$A$3:$C$199,2,FALSE)</f>
        <v>#N/A</v>
      </c>
      <c r="C3770" t="e">
        <f>VLOOKUP(A3770,'Cód dos países'!$A$3:$C$199,3,FALSE)</f>
        <v>#N/A</v>
      </c>
      <c r="D3770">
        <v>1998</v>
      </c>
      <c r="E3770" t="e">
        <f t="shared" si="56"/>
        <v>#N/A</v>
      </c>
      <c r="F3770" s="53" t="e">
        <v>#N/A</v>
      </c>
    </row>
    <row r="3771" spans="1:6" x14ac:dyDescent="0.25">
      <c r="A3771" t="s">
        <v>120</v>
      </c>
      <c r="B3771" t="str">
        <f>VLOOKUP(A3771,'Cód dos países'!$A$3:$C$199,2,FALSE)</f>
        <v>GUY</v>
      </c>
      <c r="C3771">
        <f>VLOOKUP(A3771,'Cód dos países'!$A$3:$C$199,3,FALSE)</f>
        <v>72</v>
      </c>
      <c r="D3771">
        <v>1998</v>
      </c>
      <c r="E3771">
        <f t="shared" si="56"/>
        <v>721998</v>
      </c>
      <c r="F3771" s="53">
        <v>0.4375</v>
      </c>
    </row>
    <row r="3772" spans="1:6" x14ac:dyDescent="0.25">
      <c r="A3772" t="s">
        <v>122</v>
      </c>
      <c r="B3772" t="str">
        <f>VLOOKUP(A3772,'Cód dos países'!$A$3:$C$199,2,FALSE)</f>
        <v>HKG</v>
      </c>
      <c r="C3772">
        <f>VLOOKUP(A3772,'Cód dos países'!$A$3:$C$199,3,FALSE)</f>
        <v>75</v>
      </c>
      <c r="D3772">
        <v>1998</v>
      </c>
      <c r="E3772">
        <f t="shared" si="56"/>
        <v>751998</v>
      </c>
      <c r="F3772" s="53">
        <v>0.6875</v>
      </c>
    </row>
    <row r="3773" spans="1:6" x14ac:dyDescent="0.25">
      <c r="A3773" t="s">
        <v>124</v>
      </c>
      <c r="B3773" t="str">
        <f>VLOOKUP(A3773,'Cód dos países'!$A$3:$C$199,2,FALSE)</f>
        <v>HND</v>
      </c>
      <c r="C3773">
        <f>VLOOKUP(A3773,'Cód dos países'!$A$3:$C$199,3,FALSE)</f>
        <v>74</v>
      </c>
      <c r="D3773">
        <v>1998</v>
      </c>
      <c r="E3773">
        <f t="shared" si="56"/>
        <v>741998</v>
      </c>
      <c r="F3773" s="53">
        <v>0.375</v>
      </c>
    </row>
    <row r="3774" spans="1:6" x14ac:dyDescent="0.25">
      <c r="A3774" t="s">
        <v>126</v>
      </c>
      <c r="B3774" t="str">
        <f>VLOOKUP(A3774,'Cód dos países'!$A$3:$C$199,2,FALSE)</f>
        <v>HRV</v>
      </c>
      <c r="C3774">
        <f>VLOOKUP(A3774,'Cód dos países'!$A$3:$C$199,3,FALSE)</f>
        <v>43</v>
      </c>
      <c r="D3774">
        <v>1998</v>
      </c>
      <c r="E3774">
        <f t="shared" si="56"/>
        <v>431998</v>
      </c>
      <c r="F3774" s="53">
        <v>0.625</v>
      </c>
    </row>
    <row r="3775" spans="1:6" x14ac:dyDescent="0.25">
      <c r="A3775" t="s">
        <v>128</v>
      </c>
      <c r="B3775" t="str">
        <f>VLOOKUP(A3775,'Cód dos países'!$A$3:$C$199,2,FALSE)</f>
        <v>HTI</v>
      </c>
      <c r="C3775">
        <f>VLOOKUP(A3775,'Cód dos países'!$A$3:$C$199,3,FALSE)</f>
        <v>73</v>
      </c>
      <c r="D3775">
        <v>1998</v>
      </c>
      <c r="E3775">
        <f t="shared" si="56"/>
        <v>731998</v>
      </c>
      <c r="F3775" s="53">
        <v>0.25</v>
      </c>
    </row>
    <row r="3776" spans="1:6" x14ac:dyDescent="0.25">
      <c r="A3776" t="s">
        <v>130</v>
      </c>
      <c r="B3776" t="str">
        <f>VLOOKUP(A3776,'Cód dos países'!$A$3:$C$199,2,FALSE)</f>
        <v>HUN</v>
      </c>
      <c r="C3776">
        <f>VLOOKUP(A3776,'Cód dos países'!$A$3:$C$199,3,FALSE)</f>
        <v>76</v>
      </c>
      <c r="D3776">
        <v>1998</v>
      </c>
      <c r="E3776">
        <f t="shared" si="56"/>
        <v>761998</v>
      </c>
      <c r="F3776" s="53">
        <v>0.6875</v>
      </c>
    </row>
    <row r="3777" spans="1:6" x14ac:dyDescent="0.25">
      <c r="A3777" t="s">
        <v>132</v>
      </c>
      <c r="B3777" t="str">
        <f>VLOOKUP(A3777,'Cód dos países'!$A$3:$C$199,2,FALSE)</f>
        <v>IDN</v>
      </c>
      <c r="C3777">
        <f>VLOOKUP(A3777,'Cód dos países'!$A$3:$C$199,3,FALSE)</f>
        <v>79</v>
      </c>
      <c r="D3777">
        <v>1998</v>
      </c>
      <c r="E3777">
        <f t="shared" si="56"/>
        <v>791998</v>
      </c>
      <c r="F3777" s="53">
        <v>0.4375</v>
      </c>
    </row>
    <row r="3778" spans="1:6" x14ac:dyDescent="0.25">
      <c r="A3778" t="s">
        <v>134</v>
      </c>
      <c r="B3778" t="str">
        <f>VLOOKUP(A3778,'Cód dos países'!$A$3:$C$199,2,FALSE)</f>
        <v>IND</v>
      </c>
      <c r="C3778">
        <f>VLOOKUP(A3778,'Cód dos países'!$A$3:$C$199,3,FALSE)</f>
        <v>78</v>
      </c>
      <c r="D3778">
        <v>1998</v>
      </c>
      <c r="E3778">
        <f t="shared" si="56"/>
        <v>781998</v>
      </c>
      <c r="F3778" s="53">
        <v>0.625</v>
      </c>
    </row>
    <row r="3779" spans="1:6" x14ac:dyDescent="0.25">
      <c r="A3779" t="s">
        <v>136</v>
      </c>
      <c r="B3779" t="str">
        <f>VLOOKUP(A3779,'Cód dos países'!$A$3:$C$199,2,FALSE)</f>
        <v>IRL</v>
      </c>
      <c r="C3779">
        <f>VLOOKUP(A3779,'Cód dos países'!$A$3:$C$199,3,FALSE)</f>
        <v>82</v>
      </c>
      <c r="D3779">
        <v>1998</v>
      </c>
      <c r="E3779">
        <f t="shared" si="56"/>
        <v>821998</v>
      </c>
      <c r="F3779" s="53">
        <v>0.875</v>
      </c>
    </row>
    <row r="3780" spans="1:6" x14ac:dyDescent="0.25">
      <c r="A3780" t="s">
        <v>138</v>
      </c>
      <c r="B3780" t="str">
        <f>VLOOKUP(A3780,'Cód dos países'!$A$3:$C$199,2,FALSE)</f>
        <v>IRN</v>
      </c>
      <c r="C3780">
        <f>VLOOKUP(A3780,'Cód dos países'!$A$3:$C$199,3,FALSE)</f>
        <v>80</v>
      </c>
      <c r="D3780">
        <v>1998</v>
      </c>
      <c r="E3780">
        <f t="shared" si="56"/>
        <v>801998</v>
      </c>
      <c r="F3780" s="53">
        <v>0.625</v>
      </c>
    </row>
    <row r="3781" spans="1:6" x14ac:dyDescent="0.25">
      <c r="A3781" t="s">
        <v>140</v>
      </c>
      <c r="B3781" t="str">
        <f>VLOOKUP(A3781,'Cód dos países'!$A$3:$C$199,2,FALSE)</f>
        <v>IRQ</v>
      </c>
      <c r="C3781">
        <f>VLOOKUP(A3781,'Cód dos países'!$A$3:$C$199,3,FALSE)</f>
        <v>81</v>
      </c>
      <c r="D3781">
        <v>1998</v>
      </c>
      <c r="E3781">
        <f t="shared" si="56"/>
        <v>811998</v>
      </c>
      <c r="F3781" s="53">
        <v>0.3125</v>
      </c>
    </row>
    <row r="3782" spans="1:6" x14ac:dyDescent="0.25">
      <c r="A3782" t="s">
        <v>142</v>
      </c>
      <c r="B3782" t="str">
        <f>VLOOKUP(A3782,'Cód dos países'!$A$3:$C$199,2,FALSE)</f>
        <v>ISL</v>
      </c>
      <c r="C3782">
        <f>VLOOKUP(A3782,'Cód dos países'!$A$3:$C$199,3,FALSE)</f>
        <v>77</v>
      </c>
      <c r="D3782">
        <v>1998</v>
      </c>
      <c r="E3782">
        <f t="shared" si="56"/>
        <v>771998</v>
      </c>
      <c r="F3782" s="53">
        <v>1</v>
      </c>
    </row>
    <row r="3783" spans="1:6" x14ac:dyDescent="0.25">
      <c r="A3783" t="s">
        <v>144</v>
      </c>
      <c r="B3783" t="str">
        <f>VLOOKUP(A3783,'Cód dos países'!$A$3:$C$199,2,FALSE)</f>
        <v>ISR</v>
      </c>
      <c r="C3783">
        <f>VLOOKUP(A3783,'Cód dos países'!$A$3:$C$199,3,FALSE)</f>
        <v>83</v>
      </c>
      <c r="D3783">
        <v>1998</v>
      </c>
      <c r="E3783">
        <f t="shared" si="56"/>
        <v>831998</v>
      </c>
      <c r="F3783" s="53">
        <v>0.75</v>
      </c>
    </row>
    <row r="3784" spans="1:6" x14ac:dyDescent="0.25">
      <c r="A3784" t="s">
        <v>146</v>
      </c>
      <c r="B3784" t="str">
        <f>VLOOKUP(A3784,'Cód dos países'!$A$3:$C$199,2,FALSE)</f>
        <v>ITA</v>
      </c>
      <c r="C3784">
        <f>VLOOKUP(A3784,'Cód dos países'!$A$3:$C$199,3,FALSE)</f>
        <v>84</v>
      </c>
      <c r="D3784">
        <v>1998</v>
      </c>
      <c r="E3784">
        <f t="shared" si="56"/>
        <v>841998</v>
      </c>
      <c r="F3784" s="53">
        <v>0.75</v>
      </c>
    </row>
    <row r="3785" spans="1:6" x14ac:dyDescent="0.25">
      <c r="A3785" t="s">
        <v>148</v>
      </c>
      <c r="B3785" t="str">
        <f>VLOOKUP(A3785,'Cód dos países'!$A$3:$C$199,2,FALSE)</f>
        <v>JAM</v>
      </c>
      <c r="C3785">
        <f>VLOOKUP(A3785,'Cód dos países'!$A$3:$C$199,3,FALSE)</f>
        <v>85</v>
      </c>
      <c r="D3785">
        <v>1998</v>
      </c>
      <c r="E3785">
        <f t="shared" si="56"/>
        <v>851998</v>
      </c>
      <c r="F3785" s="53">
        <v>0.4375</v>
      </c>
    </row>
    <row r="3786" spans="1:6" x14ac:dyDescent="0.25">
      <c r="A3786" t="s">
        <v>150</v>
      </c>
      <c r="B3786" t="str">
        <f>VLOOKUP(A3786,'Cód dos países'!$A$3:$C$199,2,FALSE)</f>
        <v>JOR</v>
      </c>
      <c r="C3786">
        <f>VLOOKUP(A3786,'Cód dos países'!$A$3:$C$199,3,FALSE)</f>
        <v>87</v>
      </c>
      <c r="D3786">
        <v>1998</v>
      </c>
      <c r="E3786">
        <f t="shared" si="56"/>
        <v>871998</v>
      </c>
      <c r="F3786" s="53">
        <v>0.625</v>
      </c>
    </row>
    <row r="3787" spans="1:6" x14ac:dyDescent="0.25">
      <c r="A3787" t="s">
        <v>152</v>
      </c>
      <c r="B3787" t="str">
        <f>VLOOKUP(A3787,'Cód dos países'!$A$3:$C$199,2,FALSE)</f>
        <v>JPN</v>
      </c>
      <c r="C3787">
        <f>VLOOKUP(A3787,'Cód dos países'!$A$3:$C$199,3,FALSE)</f>
        <v>86</v>
      </c>
      <c r="D3787">
        <v>1998</v>
      </c>
      <c r="E3787">
        <f t="shared" si="56"/>
        <v>861998</v>
      </c>
      <c r="F3787" s="53">
        <v>0.9375</v>
      </c>
    </row>
    <row r="3788" spans="1:6" x14ac:dyDescent="0.25">
      <c r="A3788" t="s">
        <v>154</v>
      </c>
      <c r="B3788" t="str">
        <f>VLOOKUP(A3788,'Cód dos países'!$A$3:$C$199,2,FALSE)</f>
        <v>KAZ</v>
      </c>
      <c r="C3788">
        <f>VLOOKUP(A3788,'Cód dos países'!$A$3:$C$199,3,FALSE)</f>
        <v>88</v>
      </c>
      <c r="D3788">
        <v>1998</v>
      </c>
      <c r="E3788">
        <f t="shared" si="56"/>
        <v>881998</v>
      </c>
      <c r="F3788" s="53">
        <v>0.375</v>
      </c>
    </row>
    <row r="3789" spans="1:6" x14ac:dyDescent="0.25">
      <c r="A3789" t="s">
        <v>156</v>
      </c>
      <c r="B3789" t="str">
        <f>VLOOKUP(A3789,'Cód dos países'!$A$3:$C$199,2,FALSE)</f>
        <v>KEN</v>
      </c>
      <c r="C3789">
        <f>VLOOKUP(A3789,'Cód dos países'!$A$3:$C$199,3,FALSE)</f>
        <v>89</v>
      </c>
      <c r="D3789">
        <v>1998</v>
      </c>
      <c r="E3789">
        <f t="shared" si="56"/>
        <v>891998</v>
      </c>
      <c r="F3789" s="53">
        <v>0.375</v>
      </c>
    </row>
    <row r="3790" spans="1:6" x14ac:dyDescent="0.25">
      <c r="A3790" t="s">
        <v>154</v>
      </c>
      <c r="B3790" t="str">
        <f>VLOOKUP(A3790,'Cód dos países'!$A$3:$C$199,2,FALSE)</f>
        <v>KAZ</v>
      </c>
      <c r="C3790">
        <f>VLOOKUP(A3790,'Cód dos países'!$A$3:$C$199,3,FALSE)</f>
        <v>88</v>
      </c>
      <c r="D3790">
        <v>1998</v>
      </c>
      <c r="E3790">
        <f t="shared" si="56"/>
        <v>881998</v>
      </c>
      <c r="F3790" s="53">
        <v>0.4375</v>
      </c>
    </row>
    <row r="3791" spans="1:6" x14ac:dyDescent="0.25">
      <c r="A3791" t="s">
        <v>160</v>
      </c>
      <c r="B3791" t="str">
        <f>VLOOKUP(A3791,'Cód dos países'!$A$3:$C$199,2,FALSE)</f>
        <v>KHM</v>
      </c>
      <c r="C3791">
        <f>VLOOKUP(A3791,'Cód dos países'!$A$3:$C$199,3,FALSE)</f>
        <v>29</v>
      </c>
      <c r="D3791">
        <v>1998</v>
      </c>
      <c r="E3791">
        <f t="shared" si="56"/>
        <v>291998</v>
      </c>
      <c r="F3791" s="53">
        <v>0.375</v>
      </c>
    </row>
    <row r="3792" spans="1:6" x14ac:dyDescent="0.25">
      <c r="A3792" t="s">
        <v>356</v>
      </c>
      <c r="B3792" t="str">
        <f>VLOOKUP(A3792,'Cód dos países'!$A$3:$C$199,2,FALSE)</f>
        <v>KIR</v>
      </c>
      <c r="C3792">
        <f>VLOOKUP(A3792,'Cód dos países'!$A$3:$C$199,3,FALSE)</f>
        <v>90</v>
      </c>
      <c r="D3792">
        <v>1998</v>
      </c>
      <c r="E3792">
        <f t="shared" si="56"/>
        <v>901998</v>
      </c>
      <c r="F3792" s="53" t="e">
        <v>#N/A</v>
      </c>
    </row>
    <row r="3793" spans="1:6" x14ac:dyDescent="0.25">
      <c r="A3793" t="s">
        <v>367</v>
      </c>
      <c r="B3793" t="str">
        <f>VLOOKUP(A3793,'Cód dos países'!$A$3:$C$199,2,FALSE)</f>
        <v>KNA</v>
      </c>
      <c r="C3793">
        <f>VLOOKUP(A3793,'Cód dos países'!$A$3:$C$199,3,FALSE)</f>
        <v>163</v>
      </c>
      <c r="D3793">
        <v>1998</v>
      </c>
      <c r="E3793">
        <f t="shared" si="56"/>
        <v>1631998</v>
      </c>
      <c r="F3793" s="53" t="e">
        <v>#N/A</v>
      </c>
    </row>
    <row r="3794" spans="1:6" x14ac:dyDescent="0.25">
      <c r="A3794" t="s">
        <v>432</v>
      </c>
      <c r="B3794" t="str">
        <f>VLOOKUP(A3794,'Cód dos países'!$A$3:$C$199,2,FALSE)</f>
        <v>KOR</v>
      </c>
      <c r="C3794">
        <f>VLOOKUP(A3794,'Cód dos países'!$A$3:$C$199,3,FALSE)</f>
        <v>92</v>
      </c>
      <c r="D3794">
        <v>1998</v>
      </c>
      <c r="E3794">
        <f t="shared" si="56"/>
        <v>921998</v>
      </c>
      <c r="F3794" s="53">
        <v>0.75</v>
      </c>
    </row>
    <row r="3795" spans="1:6" x14ac:dyDescent="0.25">
      <c r="A3795" t="s">
        <v>163</v>
      </c>
      <c r="B3795" t="str">
        <f>VLOOKUP(A3795,'Cód dos países'!$A$3:$C$199,2,FALSE)</f>
        <v>KWT</v>
      </c>
      <c r="C3795">
        <f>VLOOKUP(A3795,'Cód dos países'!$A$3:$C$199,3,FALSE)</f>
        <v>94</v>
      </c>
      <c r="D3795">
        <v>1998</v>
      </c>
      <c r="E3795">
        <f t="shared" si="56"/>
        <v>941998</v>
      </c>
      <c r="F3795" s="53">
        <v>0.75</v>
      </c>
    </row>
    <row r="3796" spans="1:6" x14ac:dyDescent="0.25">
      <c r="A3796" t="s">
        <v>165</v>
      </c>
      <c r="B3796" t="str">
        <f>VLOOKUP(A3796,'Cód dos países'!$A$3:$C$199,2,FALSE)</f>
        <v>LAO</v>
      </c>
      <c r="C3796">
        <f>VLOOKUP(A3796,'Cód dos países'!$A$3:$C$199,3,FALSE)</f>
        <v>96</v>
      </c>
      <c r="D3796">
        <v>1998</v>
      </c>
      <c r="E3796">
        <f t="shared" si="56"/>
        <v>961998</v>
      </c>
      <c r="F3796" s="53">
        <v>0.5</v>
      </c>
    </row>
    <row r="3797" spans="1:6" x14ac:dyDescent="0.25">
      <c r="A3797" t="s">
        <v>167</v>
      </c>
      <c r="B3797" t="str">
        <f>VLOOKUP(A3797,'Cód dos países'!$A$3:$C$199,2,FALSE)</f>
        <v>LBN</v>
      </c>
      <c r="C3797">
        <f>VLOOKUP(A3797,'Cód dos países'!$A$3:$C$199,3,FALSE)</f>
        <v>98</v>
      </c>
      <c r="D3797">
        <v>1998</v>
      </c>
      <c r="E3797">
        <f t="shared" si="56"/>
        <v>981998</v>
      </c>
      <c r="F3797" s="53">
        <v>0.5625</v>
      </c>
    </row>
    <row r="3798" spans="1:6" x14ac:dyDescent="0.25">
      <c r="A3798" t="s">
        <v>169</v>
      </c>
      <c r="B3798" t="str">
        <f>VLOOKUP(A3798,'Cód dos países'!$A$3:$C$199,2,FALSE)</f>
        <v>LBR</v>
      </c>
      <c r="C3798">
        <f>VLOOKUP(A3798,'Cód dos países'!$A$3:$C$199,3,FALSE)</f>
        <v>100</v>
      </c>
      <c r="D3798">
        <v>1998</v>
      </c>
      <c r="E3798">
        <f t="shared" si="56"/>
        <v>1001998</v>
      </c>
      <c r="F3798" s="53">
        <v>0.125</v>
      </c>
    </row>
    <row r="3799" spans="1:6" x14ac:dyDescent="0.25">
      <c r="A3799" t="s">
        <v>171</v>
      </c>
      <c r="B3799" t="str">
        <f>VLOOKUP(A3799,'Cód dos países'!$A$3:$C$199,2,FALSE)</f>
        <v>LBY</v>
      </c>
      <c r="C3799">
        <f>VLOOKUP(A3799,'Cód dos países'!$A$3:$C$199,3,FALSE)</f>
        <v>101</v>
      </c>
      <c r="D3799">
        <v>1998</v>
      </c>
      <c r="E3799">
        <f t="shared" si="56"/>
        <v>1011998</v>
      </c>
      <c r="F3799" s="53">
        <v>0.5625</v>
      </c>
    </row>
    <row r="3800" spans="1:6" x14ac:dyDescent="0.25">
      <c r="A3800" t="s">
        <v>368</v>
      </c>
      <c r="B3800" t="str">
        <f>VLOOKUP(A3800,'Cód dos países'!$A$3:$C$199,2,FALSE)</f>
        <v>LCA</v>
      </c>
      <c r="C3800">
        <f>VLOOKUP(A3800,'Cód dos países'!$A$3:$C$199,3,FALSE)</f>
        <v>164</v>
      </c>
      <c r="D3800">
        <v>1998</v>
      </c>
      <c r="E3800">
        <f t="shared" si="56"/>
        <v>1641998</v>
      </c>
      <c r="F3800" s="53" t="e">
        <v>#N/A</v>
      </c>
    </row>
    <row r="3801" spans="1:6" x14ac:dyDescent="0.25">
      <c r="A3801" t="s">
        <v>359</v>
      </c>
      <c r="B3801" t="str">
        <f>VLOOKUP(A3801,'Cód dos países'!$A$3:$C$199,2,FALSE)</f>
        <v>LIE</v>
      </c>
      <c r="C3801">
        <f>VLOOKUP(A3801,'Cód dos países'!$A$3:$C$199,3,FALSE)</f>
        <v>102</v>
      </c>
      <c r="D3801">
        <v>1998</v>
      </c>
      <c r="E3801">
        <f t="shared" si="56"/>
        <v>1021998</v>
      </c>
      <c r="F3801" s="53">
        <v>0.9375</v>
      </c>
    </row>
    <row r="3802" spans="1:6" x14ac:dyDescent="0.25">
      <c r="A3802" t="s">
        <v>173</v>
      </c>
      <c r="B3802" t="str">
        <f>VLOOKUP(A3802,'Cód dos países'!$A$3:$C$199,2,FALSE)</f>
        <v>LKA</v>
      </c>
      <c r="C3802">
        <f>VLOOKUP(A3802,'Cód dos países'!$A$3:$C$199,3,FALSE)</f>
        <v>162</v>
      </c>
      <c r="D3802">
        <v>1998</v>
      </c>
      <c r="E3802">
        <f t="shared" si="56"/>
        <v>1621998</v>
      </c>
      <c r="F3802" s="53">
        <v>0.6875</v>
      </c>
    </row>
    <row r="3803" spans="1:6" x14ac:dyDescent="0.25">
      <c r="A3803" t="s">
        <v>175</v>
      </c>
      <c r="B3803" t="str">
        <f>VLOOKUP(A3803,'Cód dos países'!$A$3:$C$199,2,FALSE)</f>
        <v>LSO</v>
      </c>
      <c r="C3803">
        <f>VLOOKUP(A3803,'Cód dos países'!$A$3:$C$199,3,FALSE)</f>
        <v>99</v>
      </c>
      <c r="D3803">
        <v>1998</v>
      </c>
      <c r="E3803">
        <f t="shared" si="56"/>
        <v>991998</v>
      </c>
      <c r="F3803" s="53">
        <v>0.625</v>
      </c>
    </row>
    <row r="3804" spans="1:6" x14ac:dyDescent="0.25">
      <c r="A3804" t="s">
        <v>177</v>
      </c>
      <c r="B3804" t="str">
        <f>VLOOKUP(A3804,'Cód dos países'!$A$3:$C$199,2,FALSE)</f>
        <v>LTU</v>
      </c>
      <c r="C3804">
        <f>VLOOKUP(A3804,'Cód dos países'!$A$3:$C$199,3,FALSE)</f>
        <v>103</v>
      </c>
      <c r="D3804">
        <v>1998</v>
      </c>
      <c r="E3804">
        <f t="shared" si="56"/>
        <v>1031998</v>
      </c>
      <c r="F3804" s="53">
        <v>0.75</v>
      </c>
    </row>
    <row r="3805" spans="1:6" x14ac:dyDescent="0.25">
      <c r="A3805" t="s">
        <v>179</v>
      </c>
      <c r="B3805" t="str">
        <f>VLOOKUP(A3805,'Cód dos países'!$A$3:$C$199,2,FALSE)</f>
        <v>LUX</v>
      </c>
      <c r="C3805">
        <f>VLOOKUP(A3805,'Cód dos países'!$A$3:$C$199,3,FALSE)</f>
        <v>104</v>
      </c>
      <c r="D3805">
        <v>1998</v>
      </c>
      <c r="E3805">
        <f t="shared" si="56"/>
        <v>1041998</v>
      </c>
      <c r="F3805" s="53">
        <v>1</v>
      </c>
    </row>
    <row r="3806" spans="1:6" x14ac:dyDescent="0.25">
      <c r="A3806" t="s">
        <v>181</v>
      </c>
      <c r="B3806" t="str">
        <f>VLOOKUP(A3806,'Cód dos países'!$A$3:$C$199,2,FALSE)</f>
        <v>LVA</v>
      </c>
      <c r="C3806">
        <f>VLOOKUP(A3806,'Cód dos países'!$A$3:$C$199,3,FALSE)</f>
        <v>97</v>
      </c>
      <c r="D3806">
        <v>1998</v>
      </c>
      <c r="E3806">
        <f t="shared" si="56"/>
        <v>971998</v>
      </c>
      <c r="F3806" s="53">
        <v>0.625</v>
      </c>
    </row>
    <row r="3807" spans="1:6" x14ac:dyDescent="0.25">
      <c r="A3807" t="s">
        <v>593</v>
      </c>
      <c r="B3807" t="e">
        <f>VLOOKUP(A3807,'Cód dos países'!$A$3:$C$199,2,FALSE)</f>
        <v>#N/A</v>
      </c>
      <c r="C3807" t="e">
        <f>VLOOKUP(A3807,'Cód dos países'!$A$3:$C$199,3,FALSE)</f>
        <v>#N/A</v>
      </c>
      <c r="D3807">
        <v>1998</v>
      </c>
      <c r="E3807" t="e">
        <f t="shared" si="56"/>
        <v>#N/A</v>
      </c>
      <c r="F3807" s="53">
        <v>0.625</v>
      </c>
    </row>
    <row r="3808" spans="1:6" x14ac:dyDescent="0.25">
      <c r="A3808" t="s">
        <v>183</v>
      </c>
      <c r="B3808" t="str">
        <f>VLOOKUP(A3808,'Cód dos países'!$A$3:$C$199,2,FALSE)</f>
        <v>MAR</v>
      </c>
      <c r="C3808">
        <f>VLOOKUP(A3808,'Cód dos países'!$A$3:$C$199,3,FALSE)</f>
        <v>121</v>
      </c>
      <c r="D3808">
        <v>1998</v>
      </c>
      <c r="E3808">
        <f t="shared" si="56"/>
        <v>1211998</v>
      </c>
      <c r="F3808" s="53">
        <v>0.625</v>
      </c>
    </row>
    <row r="3809" spans="1:6" x14ac:dyDescent="0.25">
      <c r="A3809" t="s">
        <v>185</v>
      </c>
      <c r="B3809" t="str">
        <f>VLOOKUP(A3809,'Cód dos países'!$A$3:$C$199,2,FALSE)</f>
        <v>MDA</v>
      </c>
      <c r="C3809">
        <f>VLOOKUP(A3809,'Cód dos países'!$A$3:$C$199,3,FALSE)</f>
        <v>117</v>
      </c>
      <c r="D3809">
        <v>1998</v>
      </c>
      <c r="E3809">
        <f t="shared" si="56"/>
        <v>1171998</v>
      </c>
      <c r="F3809" s="53">
        <v>0.375</v>
      </c>
    </row>
    <row r="3810" spans="1:6" x14ac:dyDescent="0.25">
      <c r="A3810" t="s">
        <v>187</v>
      </c>
      <c r="B3810" t="str">
        <f>VLOOKUP(A3810,'Cód dos países'!$A$3:$C$199,2,FALSE)</f>
        <v>MDG</v>
      </c>
      <c r="C3810">
        <f>VLOOKUP(A3810,'Cód dos países'!$A$3:$C$199,3,FALSE)</f>
        <v>106</v>
      </c>
      <c r="D3810">
        <v>1998</v>
      </c>
      <c r="E3810">
        <f t="shared" si="56"/>
        <v>1061998</v>
      </c>
      <c r="F3810" s="53">
        <v>0.5</v>
      </c>
    </row>
    <row r="3811" spans="1:6" x14ac:dyDescent="0.25">
      <c r="A3811" t="s">
        <v>189</v>
      </c>
      <c r="B3811" t="str">
        <f>VLOOKUP(A3811,'Cód dos países'!$A$3:$C$199,2,FALSE)</f>
        <v>MDV</v>
      </c>
      <c r="C3811">
        <f>VLOOKUP(A3811,'Cód dos países'!$A$3:$C$199,3,FALSE)</f>
        <v>109</v>
      </c>
      <c r="D3811">
        <v>1998</v>
      </c>
      <c r="E3811">
        <f t="shared" si="56"/>
        <v>1091998</v>
      </c>
      <c r="F3811" s="53">
        <v>0.75</v>
      </c>
    </row>
    <row r="3812" spans="1:6" x14ac:dyDescent="0.25">
      <c r="A3812" t="s">
        <v>191</v>
      </c>
      <c r="B3812" t="str">
        <f>VLOOKUP(A3812,'Cód dos países'!$A$3:$C$199,2,FALSE)</f>
        <v>MEX</v>
      </c>
      <c r="C3812">
        <f>VLOOKUP(A3812,'Cód dos países'!$A$3:$C$199,3,FALSE)</f>
        <v>115</v>
      </c>
      <c r="D3812">
        <v>1998</v>
      </c>
      <c r="E3812">
        <f t="shared" si="56"/>
        <v>1151998</v>
      </c>
      <c r="F3812" s="53">
        <v>0.375</v>
      </c>
    </row>
    <row r="3813" spans="1:6" x14ac:dyDescent="0.25">
      <c r="A3813" t="s">
        <v>193</v>
      </c>
      <c r="B3813" t="str">
        <f>VLOOKUP(A3813,'Cód dos países'!$A$3:$C$199,2,FALSE)</f>
        <v>MKD</v>
      </c>
      <c r="C3813">
        <f>VLOOKUP(A3813,'Cód dos países'!$A$3:$C$199,3,FALSE)</f>
        <v>105</v>
      </c>
      <c r="D3813">
        <v>1998</v>
      </c>
      <c r="E3813">
        <f t="shared" si="56"/>
        <v>1051998</v>
      </c>
      <c r="F3813" s="53">
        <v>0.375</v>
      </c>
    </row>
    <row r="3814" spans="1:6" x14ac:dyDescent="0.25">
      <c r="A3814" t="s">
        <v>195</v>
      </c>
      <c r="B3814" t="str">
        <f>VLOOKUP(A3814,'Cód dos países'!$A$3:$C$199,2,FALSE)</f>
        <v>MLI</v>
      </c>
      <c r="C3814">
        <f>VLOOKUP(A3814,'Cód dos países'!$A$3:$C$199,3,FALSE)</f>
        <v>110</v>
      </c>
      <c r="D3814">
        <v>1998</v>
      </c>
      <c r="E3814">
        <f t="shared" si="56"/>
        <v>1101998</v>
      </c>
      <c r="F3814" s="53">
        <v>0.5</v>
      </c>
    </row>
    <row r="3815" spans="1:6" x14ac:dyDescent="0.25">
      <c r="A3815" t="s">
        <v>197</v>
      </c>
      <c r="B3815" t="str">
        <f>VLOOKUP(A3815,'Cód dos países'!$A$3:$C$199,2,FALSE)</f>
        <v>MLT</v>
      </c>
      <c r="C3815">
        <f>VLOOKUP(A3815,'Cód dos países'!$A$3:$C$199,3,FALSE)</f>
        <v>111</v>
      </c>
      <c r="D3815">
        <v>1998</v>
      </c>
      <c r="E3815">
        <f t="shared" si="56"/>
        <v>1111998</v>
      </c>
      <c r="F3815" s="53">
        <v>0.875</v>
      </c>
    </row>
    <row r="3816" spans="1:6" x14ac:dyDescent="0.25">
      <c r="A3816" t="s">
        <v>338</v>
      </c>
      <c r="B3816" t="str">
        <f>VLOOKUP(A3816,'Cód dos países'!$A$3:$C$199,2,FALSE)</f>
        <v>MMR</v>
      </c>
      <c r="C3816">
        <f>VLOOKUP(A3816,'Cód dos países'!$A$3:$C$199,3,FALSE)</f>
        <v>123</v>
      </c>
      <c r="D3816">
        <v>1998</v>
      </c>
      <c r="E3816">
        <f t="shared" si="56"/>
        <v>1231998</v>
      </c>
      <c r="F3816" s="53">
        <v>0.3125</v>
      </c>
    </row>
    <row r="3817" spans="1:6" x14ac:dyDescent="0.25">
      <c r="A3817" t="s">
        <v>201</v>
      </c>
      <c r="B3817" t="str">
        <f>VLOOKUP(A3817,'Cód dos países'!$A$3:$C$199,2,FALSE)</f>
        <v>MNG</v>
      </c>
      <c r="C3817">
        <f>VLOOKUP(A3817,'Cód dos países'!$A$3:$C$199,3,FALSE)</f>
        <v>119</v>
      </c>
      <c r="D3817">
        <v>1998</v>
      </c>
      <c r="E3817">
        <f t="shared" si="56"/>
        <v>1191998</v>
      </c>
      <c r="F3817" s="53">
        <v>0.5625</v>
      </c>
    </row>
    <row r="3818" spans="1:6" x14ac:dyDescent="0.25">
      <c r="A3818" t="s">
        <v>200</v>
      </c>
      <c r="B3818" t="str">
        <f>VLOOKUP(A3818,'Cód dos países'!$A$3:$C$199,2,FALSE)</f>
        <v>MNP</v>
      </c>
      <c r="C3818">
        <f>VLOOKUP(A3818,'Cód dos países'!$A$3:$C$199,3,FALSE)</f>
        <v>120</v>
      </c>
      <c r="D3818">
        <v>1998</v>
      </c>
      <c r="E3818">
        <f t="shared" si="56"/>
        <v>1201998</v>
      </c>
      <c r="F3818" s="53" t="e">
        <v>#N/A</v>
      </c>
    </row>
    <row r="3819" spans="1:6" x14ac:dyDescent="0.25">
      <c r="A3819" t="s">
        <v>203</v>
      </c>
      <c r="B3819" t="str">
        <f>VLOOKUP(A3819,'Cód dos países'!$A$3:$C$199,2,FALSE)</f>
        <v>MOZ</v>
      </c>
      <c r="C3819">
        <f>VLOOKUP(A3819,'Cód dos países'!$A$3:$C$199,3,FALSE)</f>
        <v>122</v>
      </c>
      <c r="D3819">
        <v>1998</v>
      </c>
      <c r="E3819">
        <f t="shared" si="56"/>
        <v>1221998</v>
      </c>
      <c r="F3819" s="53">
        <v>0.375</v>
      </c>
    </row>
    <row r="3820" spans="1:6" x14ac:dyDescent="0.25">
      <c r="A3820" t="s">
        <v>205</v>
      </c>
      <c r="B3820" t="str">
        <f>VLOOKUP(A3820,'Cód dos países'!$A$3:$C$199,2,FALSE)</f>
        <v>MRT</v>
      </c>
      <c r="C3820">
        <f>VLOOKUP(A3820,'Cód dos países'!$A$3:$C$199,3,FALSE)</f>
        <v>113</v>
      </c>
      <c r="D3820">
        <v>1998</v>
      </c>
      <c r="E3820">
        <f t="shared" si="56"/>
        <v>1131998</v>
      </c>
      <c r="F3820" s="53">
        <v>0.5625</v>
      </c>
    </row>
    <row r="3821" spans="1:6" x14ac:dyDescent="0.25">
      <c r="A3821" t="s">
        <v>594</v>
      </c>
      <c r="B3821" t="e">
        <f>VLOOKUP(A3821,'Cód dos países'!$A$3:$C$199,2,FALSE)</f>
        <v>#N/A</v>
      </c>
      <c r="C3821" t="e">
        <f>VLOOKUP(A3821,'Cód dos países'!$A$3:$C$199,3,FALSE)</f>
        <v>#N/A</v>
      </c>
      <c r="D3821">
        <v>1998</v>
      </c>
      <c r="E3821" t="e">
        <f t="shared" si="56"/>
        <v>#N/A</v>
      </c>
      <c r="F3821" s="53">
        <v>0.875</v>
      </c>
    </row>
    <row r="3822" spans="1:6" x14ac:dyDescent="0.25">
      <c r="A3822" t="s">
        <v>207</v>
      </c>
      <c r="B3822" t="str">
        <f>VLOOKUP(A3822,'Cód dos países'!$A$3:$C$199,2,FALSE)</f>
        <v>MUS</v>
      </c>
      <c r="C3822">
        <f>VLOOKUP(A3822,'Cód dos países'!$A$3:$C$199,3,FALSE)</f>
        <v>114</v>
      </c>
      <c r="D3822">
        <v>1998</v>
      </c>
      <c r="E3822">
        <f t="shared" si="56"/>
        <v>1141998</v>
      </c>
      <c r="F3822" s="53" t="e">
        <v>#N/A</v>
      </c>
    </row>
    <row r="3823" spans="1:6" x14ac:dyDescent="0.25">
      <c r="A3823" t="s">
        <v>209</v>
      </c>
      <c r="B3823" t="str">
        <f>VLOOKUP(A3823,'Cód dos países'!$A$3:$C$199,2,FALSE)</f>
        <v>MWI</v>
      </c>
      <c r="C3823">
        <f>VLOOKUP(A3823,'Cód dos países'!$A$3:$C$199,3,FALSE)</f>
        <v>107</v>
      </c>
      <c r="D3823">
        <v>1998</v>
      </c>
      <c r="E3823">
        <f t="shared" ref="E3823:E3886" si="57">C3823*10000+D3823</f>
        <v>1071998</v>
      </c>
      <c r="F3823" s="53">
        <v>0.5</v>
      </c>
    </row>
    <row r="3824" spans="1:6" x14ac:dyDescent="0.25">
      <c r="A3824" t="s">
        <v>211</v>
      </c>
      <c r="B3824" t="str">
        <f>VLOOKUP(A3824,'Cód dos países'!$A$3:$C$199,2,FALSE)</f>
        <v>MYS</v>
      </c>
      <c r="C3824">
        <f>VLOOKUP(A3824,'Cód dos países'!$A$3:$C$199,3,FALSE)</f>
        <v>108</v>
      </c>
      <c r="D3824">
        <v>1998</v>
      </c>
      <c r="E3824">
        <f t="shared" si="57"/>
        <v>1081998</v>
      </c>
      <c r="F3824" s="53">
        <v>0.6875</v>
      </c>
    </row>
    <row r="3825" spans="1:6" x14ac:dyDescent="0.25">
      <c r="A3825" t="s">
        <v>213</v>
      </c>
      <c r="B3825" t="str">
        <f>VLOOKUP(A3825,'Cód dos países'!$A$3:$C$199,2,FALSE)</f>
        <v>NAM</v>
      </c>
      <c r="C3825">
        <f>VLOOKUP(A3825,'Cód dos países'!$A$3:$C$199,3,FALSE)</f>
        <v>124</v>
      </c>
      <c r="D3825">
        <v>1998</v>
      </c>
      <c r="E3825">
        <f t="shared" si="57"/>
        <v>1241998</v>
      </c>
      <c r="F3825" s="53">
        <v>0.625</v>
      </c>
    </row>
    <row r="3826" spans="1:6" x14ac:dyDescent="0.25">
      <c r="A3826" t="s">
        <v>215</v>
      </c>
      <c r="B3826" t="str">
        <f>VLOOKUP(A3826,'Cód dos países'!$A$3:$C$199,2,FALSE)</f>
        <v>NER</v>
      </c>
      <c r="C3826">
        <f>VLOOKUP(A3826,'Cód dos países'!$A$3:$C$199,3,FALSE)</f>
        <v>130</v>
      </c>
      <c r="D3826">
        <v>1998</v>
      </c>
      <c r="E3826">
        <f t="shared" si="57"/>
        <v>1301998</v>
      </c>
      <c r="F3826" s="53">
        <v>0.375</v>
      </c>
    </row>
    <row r="3827" spans="1:6" x14ac:dyDescent="0.25">
      <c r="A3827" t="s">
        <v>217</v>
      </c>
      <c r="B3827" t="str">
        <f>VLOOKUP(A3827,'Cód dos países'!$A$3:$C$199,2,FALSE)</f>
        <v>NGA</v>
      </c>
      <c r="C3827">
        <f>VLOOKUP(A3827,'Cód dos países'!$A$3:$C$199,3,FALSE)</f>
        <v>131</v>
      </c>
      <c r="D3827">
        <v>1998</v>
      </c>
      <c r="E3827">
        <f t="shared" si="57"/>
        <v>1311998</v>
      </c>
      <c r="F3827" s="53">
        <v>0.375</v>
      </c>
    </row>
    <row r="3828" spans="1:6" x14ac:dyDescent="0.25">
      <c r="A3828" t="s">
        <v>219</v>
      </c>
      <c r="B3828" t="str">
        <f>VLOOKUP(A3828,'Cód dos países'!$A$3:$C$199,2,FALSE)</f>
        <v>NIC</v>
      </c>
      <c r="C3828">
        <f>VLOOKUP(A3828,'Cód dos países'!$A$3:$C$199,3,FALSE)</f>
        <v>129</v>
      </c>
      <c r="D3828">
        <v>1998</v>
      </c>
      <c r="E3828">
        <f t="shared" si="57"/>
        <v>1291998</v>
      </c>
      <c r="F3828" s="53">
        <v>0.375</v>
      </c>
    </row>
    <row r="3829" spans="1:6" x14ac:dyDescent="0.25">
      <c r="A3829" t="s">
        <v>221</v>
      </c>
      <c r="B3829" t="str">
        <f>VLOOKUP(A3829,'Cód dos países'!$A$3:$C$199,2,FALSE)</f>
        <v>NLD</v>
      </c>
      <c r="C3829">
        <f>VLOOKUP(A3829,'Cód dos países'!$A$3:$C$199,3,FALSE)</f>
        <v>127</v>
      </c>
      <c r="D3829">
        <v>1998</v>
      </c>
      <c r="E3829">
        <f t="shared" si="57"/>
        <v>1271998</v>
      </c>
      <c r="F3829" s="53">
        <v>0.9375</v>
      </c>
    </row>
    <row r="3830" spans="1:6" x14ac:dyDescent="0.25">
      <c r="A3830" t="s">
        <v>223</v>
      </c>
      <c r="B3830" t="str">
        <f>VLOOKUP(A3830,'Cód dos países'!$A$3:$C$199,2,FALSE)</f>
        <v>NOR</v>
      </c>
      <c r="C3830">
        <f>VLOOKUP(A3830,'Cód dos países'!$A$3:$C$199,3,FALSE)</f>
        <v>132</v>
      </c>
      <c r="D3830">
        <v>1998</v>
      </c>
      <c r="E3830">
        <f t="shared" si="57"/>
        <v>1321998</v>
      </c>
      <c r="F3830" s="53">
        <v>1</v>
      </c>
    </row>
    <row r="3831" spans="1:6" x14ac:dyDescent="0.25">
      <c r="A3831" t="s">
        <v>225</v>
      </c>
      <c r="B3831" t="str">
        <f>VLOOKUP(A3831,'Cód dos países'!$A$3:$C$199,2,FALSE)</f>
        <v>NPL</v>
      </c>
      <c r="C3831">
        <f>VLOOKUP(A3831,'Cód dos países'!$A$3:$C$199,3,FALSE)</f>
        <v>126</v>
      </c>
      <c r="D3831">
        <v>1998</v>
      </c>
      <c r="E3831">
        <f t="shared" si="57"/>
        <v>1261998</v>
      </c>
      <c r="F3831" s="53">
        <v>0.5625</v>
      </c>
    </row>
    <row r="3832" spans="1:6" x14ac:dyDescent="0.25">
      <c r="A3832" t="s">
        <v>227</v>
      </c>
      <c r="B3832" t="str">
        <f>VLOOKUP(A3832,'Cód dos países'!$A$3:$C$199,2,FALSE)</f>
        <v>NZL</v>
      </c>
      <c r="C3832">
        <f>VLOOKUP(A3832,'Cód dos países'!$A$3:$C$199,3,FALSE)</f>
        <v>128</v>
      </c>
      <c r="D3832">
        <v>1998</v>
      </c>
      <c r="E3832">
        <f t="shared" si="57"/>
        <v>1281998</v>
      </c>
      <c r="F3832" s="53">
        <v>0.9375</v>
      </c>
    </row>
    <row r="3833" spans="1:6" x14ac:dyDescent="0.25">
      <c r="A3833" t="s">
        <v>229</v>
      </c>
      <c r="B3833" t="str">
        <f>VLOOKUP(A3833,'Cód dos países'!$A$3:$C$199,2,FALSE)</f>
        <v>OMN</v>
      </c>
      <c r="C3833">
        <f>VLOOKUP(A3833,'Cód dos países'!$A$3:$C$199,3,FALSE)</f>
        <v>133</v>
      </c>
      <c r="D3833">
        <v>1998</v>
      </c>
      <c r="E3833">
        <f t="shared" si="57"/>
        <v>1331998</v>
      </c>
      <c r="F3833" s="53">
        <v>0.75</v>
      </c>
    </row>
    <row r="3834" spans="1:6" x14ac:dyDescent="0.25">
      <c r="A3834" t="s">
        <v>231</v>
      </c>
      <c r="B3834" t="str">
        <f>VLOOKUP(A3834,'Cód dos países'!$A$3:$C$199,2,FALSE)</f>
        <v>PAK</v>
      </c>
      <c r="C3834">
        <f>VLOOKUP(A3834,'Cód dos países'!$A$3:$C$199,3,FALSE)</f>
        <v>134</v>
      </c>
      <c r="D3834">
        <v>1998</v>
      </c>
      <c r="E3834">
        <f t="shared" si="57"/>
        <v>1341998</v>
      </c>
      <c r="F3834" s="53">
        <v>0.3125</v>
      </c>
    </row>
    <row r="3835" spans="1:6" x14ac:dyDescent="0.25">
      <c r="A3835" t="s">
        <v>233</v>
      </c>
      <c r="B3835" t="str">
        <f>VLOOKUP(A3835,'Cód dos países'!$A$3:$C$199,2,FALSE)</f>
        <v>PAN</v>
      </c>
      <c r="C3835">
        <f>VLOOKUP(A3835,'Cód dos países'!$A$3:$C$199,3,FALSE)</f>
        <v>136</v>
      </c>
      <c r="D3835">
        <v>1998</v>
      </c>
      <c r="E3835">
        <f t="shared" si="57"/>
        <v>1361998</v>
      </c>
      <c r="F3835" s="53">
        <v>0.5</v>
      </c>
    </row>
    <row r="3836" spans="1:6" x14ac:dyDescent="0.25">
      <c r="A3836" t="s">
        <v>235</v>
      </c>
      <c r="B3836" t="str">
        <f>VLOOKUP(A3836,'Cód dos países'!$A$3:$C$199,2,FALSE)</f>
        <v>PER</v>
      </c>
      <c r="C3836">
        <f>VLOOKUP(A3836,'Cód dos países'!$A$3:$C$199,3,FALSE)</f>
        <v>139</v>
      </c>
      <c r="D3836">
        <v>1998</v>
      </c>
      <c r="E3836">
        <f t="shared" si="57"/>
        <v>1391998</v>
      </c>
      <c r="F3836" s="53">
        <v>0.375</v>
      </c>
    </row>
    <row r="3837" spans="1:6" x14ac:dyDescent="0.25">
      <c r="A3837" t="s">
        <v>237</v>
      </c>
      <c r="B3837" t="str">
        <f>VLOOKUP(A3837,'Cód dos países'!$A$3:$C$199,2,FALSE)</f>
        <v>PHL</v>
      </c>
      <c r="C3837">
        <f>VLOOKUP(A3837,'Cód dos países'!$A$3:$C$199,3,FALSE)</f>
        <v>140</v>
      </c>
      <c r="D3837">
        <v>1998</v>
      </c>
      <c r="E3837">
        <f t="shared" si="57"/>
        <v>1401998</v>
      </c>
      <c r="F3837" s="53">
        <v>0.4375</v>
      </c>
    </row>
    <row r="3838" spans="1:6" x14ac:dyDescent="0.25">
      <c r="A3838" t="s">
        <v>239</v>
      </c>
      <c r="B3838" t="str">
        <f>VLOOKUP(A3838,'Cód dos países'!$A$3:$C$199,2,FALSE)</f>
        <v>PNG</v>
      </c>
      <c r="C3838">
        <f>VLOOKUP(A3838,'Cód dos países'!$A$3:$C$199,3,FALSE)</f>
        <v>137</v>
      </c>
      <c r="D3838">
        <v>1998</v>
      </c>
      <c r="E3838">
        <f t="shared" si="57"/>
        <v>1371998</v>
      </c>
      <c r="F3838" s="53">
        <v>0.4375</v>
      </c>
    </row>
    <row r="3839" spans="1:6" x14ac:dyDescent="0.25">
      <c r="A3839" t="s">
        <v>241</v>
      </c>
      <c r="B3839" t="str">
        <f>VLOOKUP(A3839,'Cód dos países'!$A$3:$C$199,2,FALSE)</f>
        <v>POL</v>
      </c>
      <c r="C3839">
        <f>VLOOKUP(A3839,'Cód dos países'!$A$3:$C$199,3,FALSE)</f>
        <v>141</v>
      </c>
      <c r="D3839">
        <v>1998</v>
      </c>
      <c r="E3839">
        <f t="shared" si="57"/>
        <v>1411998</v>
      </c>
      <c r="F3839" s="53">
        <v>0.75</v>
      </c>
    </row>
    <row r="3840" spans="1:6" x14ac:dyDescent="0.25">
      <c r="A3840" t="s">
        <v>595</v>
      </c>
      <c r="B3840" t="e">
        <f>VLOOKUP(A3840,'Cód dos países'!$A$3:$C$199,2,FALSE)</f>
        <v>#N/A</v>
      </c>
      <c r="C3840" t="e">
        <f>VLOOKUP(A3840,'Cód dos países'!$A$3:$C$199,3,FALSE)</f>
        <v>#N/A</v>
      </c>
      <c r="D3840">
        <v>1998</v>
      </c>
      <c r="E3840" t="e">
        <f t="shared" si="57"/>
        <v>#N/A</v>
      </c>
      <c r="F3840" s="53">
        <v>0.8125</v>
      </c>
    </row>
    <row r="3841" spans="1:6" x14ac:dyDescent="0.25">
      <c r="A3841" t="s">
        <v>431</v>
      </c>
      <c r="B3841" t="str">
        <f>VLOOKUP(A3841,'Cód dos países'!$A$3:$C$199,2,FALSE)</f>
        <v>PRK</v>
      </c>
      <c r="C3841">
        <f>VLOOKUP(A3841,'Cód dos países'!$A$3:$C$199,3,FALSE)</f>
        <v>91</v>
      </c>
      <c r="D3841">
        <v>1998</v>
      </c>
      <c r="E3841">
        <f t="shared" si="57"/>
        <v>911998</v>
      </c>
      <c r="F3841" s="53">
        <v>0.4375</v>
      </c>
    </row>
    <row r="3842" spans="1:6" x14ac:dyDescent="0.25">
      <c r="A3842" t="s">
        <v>244</v>
      </c>
      <c r="B3842" t="str">
        <f>VLOOKUP(A3842,'Cód dos países'!$A$3:$C$199,2,FALSE)</f>
        <v>PRT</v>
      </c>
      <c r="C3842">
        <f>VLOOKUP(A3842,'Cód dos países'!$A$3:$C$199,3,FALSE)</f>
        <v>142</v>
      </c>
      <c r="D3842">
        <v>1998</v>
      </c>
      <c r="E3842">
        <f t="shared" si="57"/>
        <v>1421998</v>
      </c>
      <c r="F3842" s="53">
        <v>0.875</v>
      </c>
    </row>
    <row r="3843" spans="1:6" x14ac:dyDescent="0.25">
      <c r="A3843" t="s">
        <v>246</v>
      </c>
      <c r="B3843" t="str">
        <f>VLOOKUP(A3843,'Cód dos países'!$A$3:$C$199,2,FALSE)</f>
        <v>PRY</v>
      </c>
      <c r="C3843">
        <f>VLOOKUP(A3843,'Cód dos países'!$A$3:$C$199,3,FALSE)</f>
        <v>138</v>
      </c>
      <c r="D3843">
        <v>1998</v>
      </c>
      <c r="E3843">
        <f t="shared" si="57"/>
        <v>1381998</v>
      </c>
      <c r="F3843" s="53">
        <v>0.1875</v>
      </c>
    </row>
    <row r="3844" spans="1:6" x14ac:dyDescent="0.25">
      <c r="A3844" t="s">
        <v>248</v>
      </c>
      <c r="B3844" t="str">
        <f>VLOOKUP(A3844,'Cód dos países'!$A$3:$C$199,2,FALSE)</f>
        <v>QAT</v>
      </c>
      <c r="C3844">
        <f>VLOOKUP(A3844,'Cód dos países'!$A$3:$C$199,3,FALSE)</f>
        <v>143</v>
      </c>
      <c r="D3844">
        <v>1998</v>
      </c>
      <c r="E3844">
        <f t="shared" si="57"/>
        <v>1431998</v>
      </c>
      <c r="F3844" s="53">
        <v>0.75</v>
      </c>
    </row>
    <row r="3845" spans="1:6" x14ac:dyDescent="0.25">
      <c r="A3845" t="s">
        <v>596</v>
      </c>
      <c r="B3845" t="e">
        <f>VLOOKUP(A3845,'Cód dos países'!$A$3:$C$199,2,FALSE)</f>
        <v>#N/A</v>
      </c>
      <c r="C3845" t="e">
        <f>VLOOKUP(A3845,'Cód dos países'!$A$3:$C$199,3,FALSE)</f>
        <v>#N/A</v>
      </c>
      <c r="D3845">
        <v>1998</v>
      </c>
      <c r="E3845" t="e">
        <f t="shared" si="57"/>
        <v>#N/A</v>
      </c>
      <c r="F3845" s="53" t="e">
        <v>#N/A</v>
      </c>
    </row>
    <row r="3846" spans="1:6" x14ac:dyDescent="0.25">
      <c r="A3846" t="s">
        <v>250</v>
      </c>
      <c r="B3846" t="str">
        <f>VLOOKUP(A3846,'Cód dos países'!$A$3:$C$199,2,FALSE)</f>
        <v>ROM</v>
      </c>
      <c r="C3846">
        <f>VLOOKUP(A3846,'Cód dos países'!$A$3:$C$199,3,FALSE)</f>
        <v>144</v>
      </c>
      <c r="D3846">
        <v>1998</v>
      </c>
      <c r="E3846">
        <f t="shared" si="57"/>
        <v>1441998</v>
      </c>
      <c r="F3846" s="53">
        <v>0.625</v>
      </c>
    </row>
    <row r="3847" spans="1:6" x14ac:dyDescent="0.25">
      <c r="A3847" t="s">
        <v>251</v>
      </c>
      <c r="B3847" t="str">
        <f>VLOOKUP(A3847,'Cód dos países'!$A$3:$C$199,2,FALSE)</f>
        <v>RUS</v>
      </c>
      <c r="C3847">
        <f>VLOOKUP(A3847,'Cód dos países'!$A$3:$C$199,3,FALSE)</f>
        <v>145</v>
      </c>
      <c r="D3847">
        <v>1998</v>
      </c>
      <c r="E3847">
        <f t="shared" si="57"/>
        <v>1451998</v>
      </c>
      <c r="F3847" s="53">
        <v>0.375</v>
      </c>
    </row>
    <row r="3848" spans="1:6" x14ac:dyDescent="0.25">
      <c r="A3848" t="s">
        <v>253</v>
      </c>
      <c r="B3848" t="str">
        <f>VLOOKUP(A3848,'Cód dos países'!$A$3:$C$199,2,FALSE)</f>
        <v>RWA</v>
      </c>
      <c r="C3848">
        <f>VLOOKUP(A3848,'Cód dos países'!$A$3:$C$199,3,FALSE)</f>
        <v>146</v>
      </c>
      <c r="D3848">
        <v>1998</v>
      </c>
      <c r="E3848">
        <f t="shared" si="57"/>
        <v>1461998</v>
      </c>
      <c r="F3848" s="53">
        <v>0.25</v>
      </c>
    </row>
    <row r="3849" spans="1:6" x14ac:dyDescent="0.25">
      <c r="A3849" t="s">
        <v>365</v>
      </c>
      <c r="B3849" t="str">
        <f>VLOOKUP(A3849,'Cód dos países'!$A$3:$C$199,2,FALSE)</f>
        <v>SAM</v>
      </c>
      <c r="C3849">
        <f>VLOOKUP(A3849,'Cód dos países'!$A$3:$C$199,3,FALSE)</f>
        <v>147</v>
      </c>
      <c r="D3849">
        <v>1998</v>
      </c>
      <c r="E3849">
        <f t="shared" si="57"/>
        <v>1471998</v>
      </c>
      <c r="F3849" s="53">
        <v>0.875</v>
      </c>
    </row>
    <row r="3850" spans="1:6" x14ac:dyDescent="0.25">
      <c r="A3850" t="s">
        <v>255</v>
      </c>
      <c r="B3850" t="str">
        <f>VLOOKUP(A3850,'Cód dos países'!$A$3:$C$199,2,FALSE)</f>
        <v>SAU</v>
      </c>
      <c r="C3850">
        <f>VLOOKUP(A3850,'Cód dos países'!$A$3:$C$199,3,FALSE)</f>
        <v>150</v>
      </c>
      <c r="D3850">
        <v>1998</v>
      </c>
      <c r="E3850">
        <f t="shared" si="57"/>
        <v>1501998</v>
      </c>
      <c r="F3850" s="53">
        <v>0.625</v>
      </c>
    </row>
    <row r="3851" spans="1:6" x14ac:dyDescent="0.25">
      <c r="A3851" t="s">
        <v>257</v>
      </c>
      <c r="B3851" t="str">
        <f>VLOOKUP(A3851,'Cód dos países'!$A$3:$C$199,2,FALSE)</f>
        <v>SDN</v>
      </c>
      <c r="C3851">
        <f>VLOOKUP(A3851,'Cód dos países'!$A$3:$C$199,3,FALSE)</f>
        <v>166</v>
      </c>
      <c r="D3851">
        <v>1998</v>
      </c>
      <c r="E3851">
        <f t="shared" si="57"/>
        <v>1661998</v>
      </c>
      <c r="F3851" s="53">
        <v>0.25</v>
      </c>
    </row>
    <row r="3852" spans="1:6" x14ac:dyDescent="0.25">
      <c r="A3852" t="s">
        <v>259</v>
      </c>
      <c r="B3852" t="str">
        <f>VLOOKUP(A3852,'Cód dos países'!$A$3:$C$199,2,FALSE)</f>
        <v>SEN</v>
      </c>
      <c r="C3852">
        <f>VLOOKUP(A3852,'Cód dos países'!$A$3:$C$199,3,FALSE)</f>
        <v>151</v>
      </c>
      <c r="D3852">
        <v>1998</v>
      </c>
      <c r="E3852">
        <f t="shared" si="57"/>
        <v>1511998</v>
      </c>
      <c r="F3852" s="53">
        <v>0.625</v>
      </c>
    </row>
    <row r="3853" spans="1:6" x14ac:dyDescent="0.25">
      <c r="A3853" t="s">
        <v>261</v>
      </c>
      <c r="B3853" t="str">
        <f>VLOOKUP(A3853,'Cód dos países'!$A$3:$C$199,2,FALSE)</f>
        <v>SGP</v>
      </c>
      <c r="C3853">
        <f>VLOOKUP(A3853,'Cód dos países'!$A$3:$C$199,3,FALSE)</f>
        <v>155</v>
      </c>
      <c r="D3853">
        <v>1998</v>
      </c>
      <c r="E3853">
        <f t="shared" si="57"/>
        <v>1551998</v>
      </c>
      <c r="F3853" s="53">
        <v>0.75</v>
      </c>
    </row>
    <row r="3854" spans="1:6" x14ac:dyDescent="0.25">
      <c r="A3854" t="s">
        <v>263</v>
      </c>
      <c r="B3854" t="str">
        <f>VLOOKUP(A3854,'Cód dos países'!$A$3:$C$199,2,FALSE)</f>
        <v>SLB</v>
      </c>
      <c r="C3854">
        <f>VLOOKUP(A3854,'Cód dos países'!$A$3:$C$199,3,FALSE)</f>
        <v>158</v>
      </c>
      <c r="D3854">
        <v>1998</v>
      </c>
      <c r="E3854">
        <f t="shared" si="57"/>
        <v>1581998</v>
      </c>
      <c r="F3854" s="53" t="e">
        <v>#N/A</v>
      </c>
    </row>
    <row r="3855" spans="1:6" x14ac:dyDescent="0.25">
      <c r="A3855" t="s">
        <v>265</v>
      </c>
      <c r="B3855" t="str">
        <f>VLOOKUP(A3855,'Cód dos países'!$A$3:$C$199,2,FALSE)</f>
        <v>SLE</v>
      </c>
      <c r="C3855">
        <f>VLOOKUP(A3855,'Cód dos países'!$A$3:$C$199,3,FALSE)</f>
        <v>154</v>
      </c>
      <c r="D3855">
        <v>1998</v>
      </c>
      <c r="E3855">
        <f t="shared" si="57"/>
        <v>1541998</v>
      </c>
      <c r="F3855" s="53">
        <v>0.25</v>
      </c>
    </row>
    <row r="3856" spans="1:6" x14ac:dyDescent="0.25">
      <c r="A3856" t="s">
        <v>267</v>
      </c>
      <c r="B3856" t="str">
        <f>VLOOKUP(A3856,'Cód dos países'!$A$3:$C$199,2,FALSE)</f>
        <v>SLV</v>
      </c>
      <c r="C3856">
        <f>VLOOKUP(A3856,'Cód dos países'!$A$3:$C$199,3,FALSE)</f>
        <v>53</v>
      </c>
      <c r="D3856">
        <v>1998</v>
      </c>
      <c r="E3856">
        <f t="shared" si="57"/>
        <v>531998</v>
      </c>
      <c r="F3856" s="53">
        <v>0.4375</v>
      </c>
    </row>
    <row r="3857" spans="1:6" x14ac:dyDescent="0.25">
      <c r="A3857" t="s">
        <v>269</v>
      </c>
      <c r="B3857" t="str">
        <f>VLOOKUP(A3857,'Cód dos países'!$A$3:$C$199,2,FALSE)</f>
        <v>SOM</v>
      </c>
      <c r="C3857">
        <f>VLOOKUP(A3857,'Cód dos países'!$A$3:$C$199,3,FALSE)</f>
        <v>159</v>
      </c>
      <c r="D3857">
        <v>1998</v>
      </c>
      <c r="E3857">
        <f t="shared" si="57"/>
        <v>1591998</v>
      </c>
      <c r="F3857" s="53">
        <v>6.25E-2</v>
      </c>
    </row>
    <row r="3858" spans="1:6" x14ac:dyDescent="0.25">
      <c r="A3858" t="s">
        <v>272</v>
      </c>
      <c r="B3858" t="str">
        <f>VLOOKUP(A3858,'Cód dos países'!$A$3:$C$199,2,FALSE)</f>
        <v>STP</v>
      </c>
      <c r="C3858">
        <f>VLOOKUP(A3858,'Cód dos países'!$A$3:$C$199,3,FALSE)</f>
        <v>149</v>
      </c>
      <c r="D3858">
        <v>1998</v>
      </c>
      <c r="E3858">
        <f t="shared" si="57"/>
        <v>1491998</v>
      </c>
      <c r="F3858" s="53">
        <v>0.625</v>
      </c>
    </row>
    <row r="3859" spans="1:6" x14ac:dyDescent="0.25">
      <c r="A3859" t="s">
        <v>274</v>
      </c>
      <c r="B3859" t="str">
        <f>VLOOKUP(A3859,'Cód dos países'!$A$3:$C$199,2,FALSE)</f>
        <v>SUR</v>
      </c>
      <c r="C3859">
        <f>VLOOKUP(A3859,'Cód dos países'!$A$3:$C$199,3,FALSE)</f>
        <v>167</v>
      </c>
      <c r="D3859">
        <v>1998</v>
      </c>
      <c r="E3859">
        <f t="shared" si="57"/>
        <v>1671998</v>
      </c>
      <c r="F3859" s="53">
        <v>0.5625</v>
      </c>
    </row>
    <row r="3860" spans="1:6" x14ac:dyDescent="0.25">
      <c r="A3860" t="s">
        <v>276</v>
      </c>
      <c r="B3860" t="str">
        <f>VLOOKUP(A3860,'Cód dos países'!$A$3:$C$199,2,FALSE)</f>
        <v>SVK</v>
      </c>
      <c r="C3860">
        <f>VLOOKUP(A3860,'Cód dos países'!$A$3:$C$199,3,FALSE)</f>
        <v>156</v>
      </c>
      <c r="D3860">
        <v>1998</v>
      </c>
      <c r="E3860">
        <f t="shared" si="57"/>
        <v>1561998</v>
      </c>
      <c r="F3860" s="53">
        <v>0.6875</v>
      </c>
    </row>
    <row r="3861" spans="1:6" x14ac:dyDescent="0.25">
      <c r="A3861" t="s">
        <v>278</v>
      </c>
      <c r="B3861" t="str">
        <f>VLOOKUP(A3861,'Cód dos países'!$A$3:$C$199,2,FALSE)</f>
        <v>SVN</v>
      </c>
      <c r="C3861">
        <f>VLOOKUP(A3861,'Cód dos países'!$A$3:$C$199,3,FALSE)</f>
        <v>157</v>
      </c>
      <c r="D3861">
        <v>1998</v>
      </c>
      <c r="E3861">
        <f t="shared" si="57"/>
        <v>1571998</v>
      </c>
      <c r="F3861" s="53">
        <v>0.875</v>
      </c>
    </row>
    <row r="3862" spans="1:6" x14ac:dyDescent="0.25">
      <c r="A3862" t="s">
        <v>280</v>
      </c>
      <c r="B3862" t="str">
        <f>VLOOKUP(A3862,'Cód dos países'!$A$3:$C$199,2,FALSE)</f>
        <v>SWE</v>
      </c>
      <c r="C3862">
        <f>VLOOKUP(A3862,'Cód dos países'!$A$3:$C$199,3,FALSE)</f>
        <v>169</v>
      </c>
      <c r="D3862">
        <v>1998</v>
      </c>
      <c r="E3862">
        <f t="shared" si="57"/>
        <v>1691998</v>
      </c>
      <c r="F3862" s="53">
        <v>1</v>
      </c>
    </row>
    <row r="3863" spans="1:6" x14ac:dyDescent="0.25">
      <c r="A3863" t="s">
        <v>282</v>
      </c>
      <c r="B3863" t="str">
        <f>VLOOKUP(A3863,'Cód dos países'!$A$3:$C$199,2,FALSE)</f>
        <v>SWZ</v>
      </c>
      <c r="C3863">
        <f>VLOOKUP(A3863,'Cód dos países'!$A$3:$C$199,3,FALSE)</f>
        <v>168</v>
      </c>
      <c r="D3863">
        <v>1998</v>
      </c>
      <c r="E3863">
        <f t="shared" si="57"/>
        <v>1681998</v>
      </c>
      <c r="F3863" s="53">
        <v>0.3125</v>
      </c>
    </row>
    <row r="3864" spans="1:6" x14ac:dyDescent="0.25">
      <c r="A3864" t="s">
        <v>284</v>
      </c>
      <c r="B3864" t="str">
        <f>VLOOKUP(A3864,'Cód dos países'!$A$3:$C$199,2,FALSE)</f>
        <v>SYC</v>
      </c>
      <c r="C3864">
        <f>VLOOKUP(A3864,'Cód dos países'!$A$3:$C$199,3,FALSE)</f>
        <v>153</v>
      </c>
      <c r="D3864">
        <v>1998</v>
      </c>
      <c r="E3864">
        <f t="shared" si="57"/>
        <v>1531998</v>
      </c>
      <c r="F3864" s="53">
        <v>0.8125</v>
      </c>
    </row>
    <row r="3865" spans="1:6" x14ac:dyDescent="0.25">
      <c r="A3865" t="s">
        <v>286</v>
      </c>
      <c r="B3865" t="str">
        <f>VLOOKUP(A3865,'Cód dos países'!$A$3:$C$199,2,FALSE)</f>
        <v>SYR</v>
      </c>
      <c r="C3865">
        <f>VLOOKUP(A3865,'Cód dos países'!$A$3:$C$199,3,FALSE)</f>
        <v>171</v>
      </c>
      <c r="D3865">
        <v>1998</v>
      </c>
      <c r="E3865">
        <f t="shared" si="57"/>
        <v>1711998</v>
      </c>
      <c r="F3865" s="53">
        <v>0.5625</v>
      </c>
    </row>
    <row r="3866" spans="1:6" x14ac:dyDescent="0.25">
      <c r="A3866" t="s">
        <v>288</v>
      </c>
      <c r="B3866" t="str">
        <f>VLOOKUP(A3866,'Cód dos países'!$A$3:$C$199,2,FALSE)</f>
        <v>TCD</v>
      </c>
      <c r="C3866">
        <f>VLOOKUP(A3866,'Cód dos países'!$A$3:$C$199,3,FALSE)</f>
        <v>34</v>
      </c>
      <c r="D3866">
        <v>1998</v>
      </c>
      <c r="E3866">
        <f t="shared" si="57"/>
        <v>341998</v>
      </c>
      <c r="F3866" s="53">
        <v>0.375</v>
      </c>
    </row>
    <row r="3867" spans="1:6" x14ac:dyDescent="0.25">
      <c r="A3867" t="s">
        <v>290</v>
      </c>
      <c r="B3867" t="str">
        <f>VLOOKUP(A3867,'Cód dos países'!$A$3:$C$199,2,FALSE)</f>
        <v>TGO</v>
      </c>
      <c r="C3867">
        <f>VLOOKUP(A3867,'Cód dos países'!$A$3:$C$199,3,FALSE)</f>
        <v>177</v>
      </c>
      <c r="D3867">
        <v>1998</v>
      </c>
      <c r="E3867">
        <f t="shared" si="57"/>
        <v>1771998</v>
      </c>
      <c r="F3867" s="53">
        <v>0.5</v>
      </c>
    </row>
    <row r="3868" spans="1:6" x14ac:dyDescent="0.25">
      <c r="A3868" t="s">
        <v>292</v>
      </c>
      <c r="B3868" t="str">
        <f>VLOOKUP(A3868,'Cód dos países'!$A$3:$C$199,2,FALSE)</f>
        <v>THA</v>
      </c>
      <c r="C3868">
        <f>VLOOKUP(A3868,'Cód dos países'!$A$3:$C$199,3,FALSE)</f>
        <v>175</v>
      </c>
      <c r="D3868">
        <v>1998</v>
      </c>
      <c r="E3868">
        <f t="shared" si="57"/>
        <v>1751998</v>
      </c>
      <c r="F3868" s="53">
        <v>0.6875</v>
      </c>
    </row>
    <row r="3869" spans="1:6" x14ac:dyDescent="0.25">
      <c r="A3869" t="s">
        <v>294</v>
      </c>
      <c r="B3869" t="str">
        <f>VLOOKUP(A3869,'Cód dos países'!$A$3:$C$199,2,FALSE)</f>
        <v>TJK</v>
      </c>
      <c r="C3869">
        <f>VLOOKUP(A3869,'Cód dos países'!$A$3:$C$199,3,FALSE)</f>
        <v>173</v>
      </c>
      <c r="D3869">
        <v>1998</v>
      </c>
      <c r="E3869">
        <f t="shared" si="57"/>
        <v>1731998</v>
      </c>
      <c r="F3869" s="53">
        <v>0.1875</v>
      </c>
    </row>
    <row r="3870" spans="1:6" x14ac:dyDescent="0.25">
      <c r="A3870" t="s">
        <v>296</v>
      </c>
      <c r="B3870" t="str">
        <f>VLOOKUP(A3870,'Cód dos países'!$A$3:$C$199,2,FALSE)</f>
        <v>TKM</v>
      </c>
      <c r="C3870">
        <f>VLOOKUP(A3870,'Cód dos países'!$A$3:$C$199,3,FALSE)</f>
        <v>182</v>
      </c>
      <c r="D3870">
        <v>1998</v>
      </c>
      <c r="E3870">
        <f t="shared" si="57"/>
        <v>1821998</v>
      </c>
      <c r="F3870" s="53">
        <v>0.375</v>
      </c>
    </row>
    <row r="3871" spans="1:6" x14ac:dyDescent="0.25">
      <c r="A3871" t="s">
        <v>423</v>
      </c>
      <c r="B3871" t="str">
        <f>VLOOKUP(A3871,'Cód dos países'!$A$3:$C$199,2,FALSE)</f>
        <v>TMP</v>
      </c>
      <c r="C3871">
        <f>VLOOKUP(A3871,'Cód dos países'!$A$3:$C$199,3,FALSE)</f>
        <v>176</v>
      </c>
      <c r="D3871">
        <v>1998</v>
      </c>
      <c r="E3871">
        <f t="shared" si="57"/>
        <v>1761998</v>
      </c>
      <c r="F3871" s="53" t="e">
        <v>#N/A</v>
      </c>
    </row>
    <row r="3872" spans="1:6" x14ac:dyDescent="0.25">
      <c r="A3872" t="s">
        <v>371</v>
      </c>
      <c r="B3872" t="str">
        <f>VLOOKUP(A3872,'Cód dos países'!$A$3:$C$199,2,FALSE)</f>
        <v>TON</v>
      </c>
      <c r="C3872">
        <f>VLOOKUP(A3872,'Cód dos países'!$A$3:$C$199,3,FALSE)</f>
        <v>178</v>
      </c>
      <c r="D3872">
        <v>1998</v>
      </c>
      <c r="E3872">
        <f t="shared" si="57"/>
        <v>1781998</v>
      </c>
      <c r="F3872" s="53" t="e">
        <v>#N/A</v>
      </c>
    </row>
    <row r="3873" spans="1:6" x14ac:dyDescent="0.25">
      <c r="A3873" t="s">
        <v>298</v>
      </c>
      <c r="B3873" t="str">
        <f>VLOOKUP(A3873,'Cód dos países'!$A$3:$C$199,2,FALSE)</f>
        <v>TTO</v>
      </c>
      <c r="C3873">
        <f>VLOOKUP(A3873,'Cód dos países'!$A$3:$C$199,3,FALSE)</f>
        <v>179</v>
      </c>
      <c r="D3873">
        <v>1998</v>
      </c>
      <c r="E3873">
        <f t="shared" si="57"/>
        <v>1791998</v>
      </c>
      <c r="F3873" s="53">
        <v>0.625</v>
      </c>
    </row>
    <row r="3874" spans="1:6" x14ac:dyDescent="0.25">
      <c r="A3874" t="s">
        <v>300</v>
      </c>
      <c r="B3874" t="str">
        <f>VLOOKUP(A3874,'Cód dos países'!$A$3:$C$199,2,FALSE)</f>
        <v>TUN</v>
      </c>
      <c r="C3874">
        <f>VLOOKUP(A3874,'Cód dos países'!$A$3:$C$199,3,FALSE)</f>
        <v>180</v>
      </c>
      <c r="D3874">
        <v>1998</v>
      </c>
      <c r="E3874">
        <f t="shared" si="57"/>
        <v>1801998</v>
      </c>
      <c r="F3874" s="53">
        <v>0.5625</v>
      </c>
    </row>
    <row r="3875" spans="1:6" x14ac:dyDescent="0.25">
      <c r="A3875" t="s">
        <v>302</v>
      </c>
      <c r="B3875" t="str">
        <f>VLOOKUP(A3875,'Cód dos países'!$A$3:$C$199,2,FALSE)</f>
        <v>TUR</v>
      </c>
      <c r="C3875">
        <f>VLOOKUP(A3875,'Cód dos países'!$A$3:$C$199,3,FALSE)</f>
        <v>181</v>
      </c>
      <c r="D3875">
        <v>1998</v>
      </c>
      <c r="E3875">
        <f t="shared" si="57"/>
        <v>1811998</v>
      </c>
      <c r="F3875" s="53">
        <v>0.5</v>
      </c>
    </row>
    <row r="3876" spans="1:6" x14ac:dyDescent="0.25">
      <c r="A3876" t="s">
        <v>372</v>
      </c>
      <c r="B3876" t="str">
        <f>VLOOKUP(A3876,'Cód dos países'!$A$3:$C$199,2,FALSE)</f>
        <v>TUV</v>
      </c>
      <c r="C3876">
        <f>VLOOKUP(A3876,'Cód dos países'!$A$3:$C$199,3,FALSE)</f>
        <v>183</v>
      </c>
      <c r="D3876">
        <v>1998</v>
      </c>
      <c r="E3876">
        <f t="shared" si="57"/>
        <v>1831998</v>
      </c>
      <c r="F3876" s="53" t="e">
        <v>#N/A</v>
      </c>
    </row>
    <row r="3877" spans="1:6" x14ac:dyDescent="0.25">
      <c r="A3877" t="s">
        <v>304</v>
      </c>
      <c r="B3877" t="str">
        <f>VLOOKUP(A3877,'Cód dos países'!$A$3:$C$199,2,FALSE)</f>
        <v>TWN</v>
      </c>
      <c r="C3877">
        <f>VLOOKUP(A3877,'Cód dos países'!$A$3:$C$199,3,FALSE)</f>
        <v>172</v>
      </c>
      <c r="D3877">
        <v>1998</v>
      </c>
      <c r="E3877">
        <f t="shared" si="57"/>
        <v>1721998</v>
      </c>
      <c r="F3877" s="53">
        <v>0.75</v>
      </c>
    </row>
    <row r="3878" spans="1:6" x14ac:dyDescent="0.25">
      <c r="A3878" t="s">
        <v>306</v>
      </c>
      <c r="B3878" t="str">
        <f>VLOOKUP(A3878,'Cód dos países'!$A$3:$C$199,2,FALSE)</f>
        <v>TZA</v>
      </c>
      <c r="C3878">
        <f>VLOOKUP(A3878,'Cód dos países'!$A$3:$C$199,3,FALSE)</f>
        <v>174</v>
      </c>
      <c r="D3878">
        <v>1998</v>
      </c>
      <c r="E3878">
        <f t="shared" si="57"/>
        <v>1741998</v>
      </c>
      <c r="F3878" s="53">
        <v>0.5</v>
      </c>
    </row>
    <row r="3879" spans="1:6" x14ac:dyDescent="0.25">
      <c r="A3879" t="s">
        <v>308</v>
      </c>
      <c r="B3879" t="str">
        <f>VLOOKUP(A3879,'Cód dos países'!$A$3:$C$199,2,FALSE)</f>
        <v>UGA</v>
      </c>
      <c r="C3879">
        <f>VLOOKUP(A3879,'Cód dos países'!$A$3:$C$199,3,FALSE)</f>
        <v>184</v>
      </c>
      <c r="D3879">
        <v>1998</v>
      </c>
      <c r="E3879">
        <f t="shared" si="57"/>
        <v>1841998</v>
      </c>
      <c r="F3879" s="53">
        <v>0.4375</v>
      </c>
    </row>
    <row r="3880" spans="1:6" x14ac:dyDescent="0.25">
      <c r="A3880" t="s">
        <v>310</v>
      </c>
      <c r="B3880" t="str">
        <f>VLOOKUP(A3880,'Cód dos países'!$A$3:$C$199,2,FALSE)</f>
        <v>UKR</v>
      </c>
      <c r="C3880">
        <f>VLOOKUP(A3880,'Cód dos países'!$A$3:$C$199,3,FALSE)</f>
        <v>185</v>
      </c>
      <c r="D3880">
        <v>1998</v>
      </c>
      <c r="E3880">
        <f t="shared" si="57"/>
        <v>1851998</v>
      </c>
      <c r="F3880" s="53">
        <v>0.25</v>
      </c>
    </row>
    <row r="3881" spans="1:6" x14ac:dyDescent="0.25">
      <c r="A3881" t="s">
        <v>312</v>
      </c>
      <c r="B3881" t="str">
        <f>VLOOKUP(A3881,'Cód dos países'!$A$3:$C$199,2,FALSE)</f>
        <v>URY</v>
      </c>
      <c r="C3881">
        <f>VLOOKUP(A3881,'Cód dos países'!$A$3:$C$199,3,FALSE)</f>
        <v>189</v>
      </c>
      <c r="D3881">
        <v>1998</v>
      </c>
      <c r="E3881">
        <f t="shared" si="57"/>
        <v>1891998</v>
      </c>
      <c r="F3881" s="53">
        <v>0.6875</v>
      </c>
    </row>
    <row r="3882" spans="1:6" x14ac:dyDescent="0.25">
      <c r="A3882" t="s">
        <v>314</v>
      </c>
      <c r="B3882" t="str">
        <f>VLOOKUP(A3882,'Cód dos países'!$A$3:$C$199,2,FALSE)</f>
        <v>USA</v>
      </c>
      <c r="C3882">
        <f>VLOOKUP(A3882,'Cód dos países'!$A$3:$C$199,3,FALSE)</f>
        <v>188</v>
      </c>
      <c r="D3882">
        <v>1998</v>
      </c>
      <c r="E3882">
        <f t="shared" si="57"/>
        <v>1881998</v>
      </c>
      <c r="F3882" s="53">
        <v>0.875</v>
      </c>
    </row>
    <row r="3883" spans="1:6" x14ac:dyDescent="0.25">
      <c r="A3883" t="s">
        <v>316</v>
      </c>
      <c r="B3883" t="str">
        <f>VLOOKUP(A3883,'Cód dos países'!$A$3:$C$199,2,FALSE)</f>
        <v>UZB</v>
      </c>
      <c r="C3883">
        <f>VLOOKUP(A3883,'Cód dos países'!$A$3:$C$199,3,FALSE)</f>
        <v>190</v>
      </c>
      <c r="D3883">
        <v>1998</v>
      </c>
      <c r="E3883">
        <f t="shared" si="57"/>
        <v>1901998</v>
      </c>
      <c r="F3883" s="53" t="e">
        <v>#N/A</v>
      </c>
    </row>
    <row r="3884" spans="1:6" x14ac:dyDescent="0.25">
      <c r="A3884" t="s">
        <v>369</v>
      </c>
      <c r="B3884" t="str">
        <f>VLOOKUP(A3884,'Cód dos países'!$A$3:$C$199,2,FALSE)</f>
        <v>VCT</v>
      </c>
      <c r="C3884">
        <f>VLOOKUP(A3884,'Cód dos países'!$A$3:$C$199,3,FALSE)</f>
        <v>165</v>
      </c>
      <c r="D3884">
        <v>1998</v>
      </c>
      <c r="E3884">
        <f t="shared" si="57"/>
        <v>1651998</v>
      </c>
      <c r="F3884" s="53" t="e">
        <v>#N/A</v>
      </c>
    </row>
    <row r="3885" spans="1:6" x14ac:dyDescent="0.25">
      <c r="A3885" t="s">
        <v>318</v>
      </c>
      <c r="B3885" t="str">
        <f>VLOOKUP(A3885,'Cód dos países'!$A$3:$C$199,2,FALSE)</f>
        <v>VEN</v>
      </c>
      <c r="C3885">
        <f>VLOOKUP(A3885,'Cód dos países'!$A$3:$C$199,3,FALSE)</f>
        <v>192</v>
      </c>
      <c r="D3885">
        <v>1998</v>
      </c>
      <c r="E3885">
        <f t="shared" si="57"/>
        <v>1921998</v>
      </c>
      <c r="F3885" s="53">
        <v>0.3125</v>
      </c>
    </row>
    <row r="3886" spans="1:6" x14ac:dyDescent="0.25">
      <c r="A3886" t="s">
        <v>597</v>
      </c>
      <c r="B3886" t="e">
        <f>VLOOKUP(A3886,'Cód dos países'!$A$3:$C$199,2,FALSE)</f>
        <v>#N/A</v>
      </c>
      <c r="C3886" t="e">
        <f>VLOOKUP(A3886,'Cód dos países'!$A$3:$C$199,3,FALSE)</f>
        <v>#N/A</v>
      </c>
      <c r="D3886">
        <v>1998</v>
      </c>
      <c r="E3886" t="e">
        <f t="shared" si="57"/>
        <v>#N/A</v>
      </c>
      <c r="F3886" s="53" t="e">
        <v>#N/A</v>
      </c>
    </row>
    <row r="3887" spans="1:6" x14ac:dyDescent="0.25">
      <c r="A3887" t="s">
        <v>320</v>
      </c>
      <c r="B3887" t="str">
        <f>VLOOKUP(A3887,'Cód dos países'!$A$3:$C$199,2,FALSE)</f>
        <v>VNM</v>
      </c>
      <c r="C3887">
        <f>VLOOKUP(A3887,'Cód dos países'!$A$3:$C$199,3,FALSE)</f>
        <v>193</v>
      </c>
      <c r="D3887">
        <v>1998</v>
      </c>
      <c r="E3887">
        <f t="shared" ref="E3887:E3950" si="58">C3887*10000+D3887</f>
        <v>1931998</v>
      </c>
      <c r="F3887" s="53">
        <v>0.5</v>
      </c>
    </row>
    <row r="3888" spans="1:6" x14ac:dyDescent="0.25">
      <c r="A3888" t="s">
        <v>322</v>
      </c>
      <c r="B3888" t="str">
        <f>VLOOKUP(A3888,'Cód dos países'!$A$3:$C$199,2,FALSE)</f>
        <v>VUT</v>
      </c>
      <c r="C3888">
        <f>VLOOKUP(A3888,'Cód dos países'!$A$3:$C$199,3,FALSE)</f>
        <v>191</v>
      </c>
      <c r="D3888">
        <v>1998</v>
      </c>
      <c r="E3888">
        <f t="shared" si="58"/>
        <v>1911998</v>
      </c>
      <c r="F3888" s="53" t="e">
        <v>#N/A</v>
      </c>
    </row>
    <row r="3889" spans="1:6" x14ac:dyDescent="0.25">
      <c r="A3889" t="s">
        <v>598</v>
      </c>
      <c r="B3889" t="e">
        <f>VLOOKUP(A3889,'Cód dos países'!$A$3:$C$199,2,FALSE)</f>
        <v>#N/A</v>
      </c>
      <c r="C3889" t="e">
        <f>VLOOKUP(A3889,'Cód dos países'!$A$3:$C$199,3,FALSE)</f>
        <v>#N/A</v>
      </c>
      <c r="D3889">
        <v>1998</v>
      </c>
      <c r="E3889" t="e">
        <f t="shared" si="58"/>
        <v>#N/A</v>
      </c>
      <c r="F3889" s="53">
        <v>0.5625</v>
      </c>
    </row>
    <row r="3890" spans="1:6" x14ac:dyDescent="0.25">
      <c r="A3890" t="s">
        <v>325</v>
      </c>
      <c r="B3890" t="str">
        <f>VLOOKUP(A3890,'Cód dos países'!$A$3:$C$199,2,FALSE)</f>
        <v>YEM</v>
      </c>
      <c r="C3890">
        <f>VLOOKUP(A3890,'Cód dos países'!$A$3:$C$199,3,FALSE)</f>
        <v>194</v>
      </c>
      <c r="D3890">
        <v>1998</v>
      </c>
      <c r="E3890">
        <f t="shared" si="58"/>
        <v>1941998</v>
      </c>
      <c r="F3890" s="53">
        <v>0.3125</v>
      </c>
    </row>
    <row r="3891" spans="1:6" x14ac:dyDescent="0.25">
      <c r="A3891" t="s">
        <v>271</v>
      </c>
      <c r="B3891" t="str">
        <f>VLOOKUP(A3891,'Cód dos países'!$A$3:$C$199,2,FALSE)</f>
        <v>YUG</v>
      </c>
      <c r="C3891">
        <f>VLOOKUP(A3891,'Cód dos países'!$A$3:$C$199,3,FALSE)</f>
        <v>152</v>
      </c>
      <c r="D3891">
        <v>1998</v>
      </c>
      <c r="E3891">
        <f t="shared" si="58"/>
        <v>1521998</v>
      </c>
      <c r="F3891" s="53">
        <v>0.1875</v>
      </c>
    </row>
    <row r="3892" spans="1:6" x14ac:dyDescent="0.25">
      <c r="A3892" t="s">
        <v>327</v>
      </c>
      <c r="B3892" t="str">
        <f>VLOOKUP(A3892,'Cód dos países'!$A$3:$C$199,2,FALSE)</f>
        <v>ZAF</v>
      </c>
      <c r="C3892">
        <f>VLOOKUP(A3892,'Cód dos países'!$A$3:$C$199,3,FALSE)</f>
        <v>160</v>
      </c>
      <c r="D3892">
        <v>1998</v>
      </c>
      <c r="E3892">
        <f t="shared" si="58"/>
        <v>1601998</v>
      </c>
      <c r="F3892" s="53">
        <v>0.5</v>
      </c>
    </row>
    <row r="3893" spans="1:6" x14ac:dyDescent="0.25">
      <c r="A3893" t="s">
        <v>430</v>
      </c>
      <c r="B3893" t="str">
        <f>VLOOKUP(A3893,'Cód dos países'!$A$3:$C$199,2,FALSE)</f>
        <v>ZAR</v>
      </c>
      <c r="C3893">
        <f>VLOOKUP(A3893,'Cód dos países'!$A$3:$C$199,3,FALSE)</f>
        <v>40</v>
      </c>
      <c r="D3893">
        <v>1998</v>
      </c>
      <c r="E3893">
        <f t="shared" si="58"/>
        <v>401998</v>
      </c>
      <c r="F3893" s="53">
        <v>0.1875</v>
      </c>
    </row>
    <row r="3894" spans="1:6" x14ac:dyDescent="0.25">
      <c r="A3894" t="s">
        <v>329</v>
      </c>
      <c r="B3894" t="str">
        <f>VLOOKUP(A3894,'Cód dos países'!$A$3:$C$199,2,FALSE)</f>
        <v>ZMB</v>
      </c>
      <c r="C3894">
        <f>VLOOKUP(A3894,'Cód dos países'!$A$3:$C$199,3,FALSE)</f>
        <v>196</v>
      </c>
      <c r="D3894">
        <v>1998</v>
      </c>
      <c r="E3894">
        <f t="shared" si="58"/>
        <v>1961998</v>
      </c>
      <c r="F3894" s="53">
        <v>0.375</v>
      </c>
    </row>
    <row r="3895" spans="1:6" x14ac:dyDescent="0.25">
      <c r="A3895" t="s">
        <v>331</v>
      </c>
      <c r="B3895" t="str">
        <f>VLOOKUP(A3895,'Cód dos países'!$A$3:$C$199,2,FALSE)</f>
        <v>ZWE</v>
      </c>
      <c r="C3895">
        <f>VLOOKUP(A3895,'Cód dos países'!$A$3:$C$199,3,FALSE)</f>
        <v>197</v>
      </c>
      <c r="D3895">
        <v>1998</v>
      </c>
      <c r="E3895">
        <f t="shared" si="58"/>
        <v>1971998</v>
      </c>
      <c r="F3895" s="53">
        <v>0.5</v>
      </c>
    </row>
    <row r="3896" spans="1:6" x14ac:dyDescent="0.25">
      <c r="A3896" t="s">
        <v>599</v>
      </c>
      <c r="B3896" t="e">
        <f>VLOOKUP(A3896,'Cód dos países'!$A$3:$C$199,2,FALSE)</f>
        <v>#N/A</v>
      </c>
      <c r="C3896" t="e">
        <f>VLOOKUP(A3896,'Cód dos países'!$A$3:$C$199,3,FALSE)</f>
        <v>#N/A</v>
      </c>
      <c r="D3896">
        <v>1998</v>
      </c>
      <c r="E3896" t="e">
        <f t="shared" si="58"/>
        <v>#N/A</v>
      </c>
      <c r="F3896" s="53" t="e">
        <v>#N/A</v>
      </c>
    </row>
    <row r="3897" spans="1:6" x14ac:dyDescent="0.25">
      <c r="A3897" t="s">
        <v>324</v>
      </c>
      <c r="B3897" t="str">
        <f>VLOOKUP(A3897,'Cód dos países'!$A$3:$C$199,2,FALSE)</f>
        <v>LWI</v>
      </c>
      <c r="C3897">
        <f>VLOOKUP(A3897,'Cód dos países'!$A$3:$C$199,3,FALSE)</f>
        <v>93</v>
      </c>
      <c r="D3897">
        <v>1998</v>
      </c>
      <c r="E3897">
        <f t="shared" si="58"/>
        <v>931998</v>
      </c>
      <c r="F3897" s="53" t="e">
        <v>#N/A</v>
      </c>
    </row>
    <row r="3898" spans="1:6" x14ac:dyDescent="0.25">
      <c r="A3898" t="s">
        <v>586</v>
      </c>
      <c r="B3898" t="e">
        <f>VLOOKUP(A3898,'Cód dos países'!$A$3:$C$199,2,FALSE)</f>
        <v>#N/A</v>
      </c>
      <c r="C3898" t="e">
        <f>VLOOKUP(A3898,'Cód dos países'!$A$3:$C$199,3,FALSE)</f>
        <v>#N/A</v>
      </c>
      <c r="D3898">
        <v>1996</v>
      </c>
      <c r="E3898" t="e">
        <f t="shared" si="58"/>
        <v>#N/A</v>
      </c>
      <c r="F3898" s="53" t="e">
        <v>#N/A</v>
      </c>
    </row>
    <row r="3899" spans="1:6" x14ac:dyDescent="0.25">
      <c r="A3899" t="s">
        <v>346</v>
      </c>
      <c r="B3899" t="str">
        <f>VLOOKUP(A3899,'Cód dos países'!$A$3:$C$199,2,FALSE)</f>
        <v>ADO</v>
      </c>
      <c r="C3899">
        <f>VLOOKUP(A3899,'Cód dos países'!$A$3:$C$199,3,FALSE)</f>
        <v>4</v>
      </c>
      <c r="D3899">
        <v>1996</v>
      </c>
      <c r="E3899">
        <f t="shared" si="58"/>
        <v>41996</v>
      </c>
      <c r="F3899" s="53">
        <v>0.9375</v>
      </c>
    </row>
    <row r="3900" spans="1:6" x14ac:dyDescent="0.25">
      <c r="A3900" t="s">
        <v>0</v>
      </c>
      <c r="B3900" t="str">
        <f>VLOOKUP(A3900,'Cód dos países'!$A$3:$C$199,2,FALSE)</f>
        <v>AFG</v>
      </c>
      <c r="C3900">
        <f>VLOOKUP(A3900,'Cód dos países'!$A$3:$C$199,3,FALSE)</f>
        <v>1</v>
      </c>
      <c r="D3900">
        <v>1996</v>
      </c>
      <c r="E3900">
        <f t="shared" si="58"/>
        <v>11996</v>
      </c>
      <c r="F3900" s="53">
        <v>0.1875</v>
      </c>
    </row>
    <row r="3901" spans="1:6" x14ac:dyDescent="0.25">
      <c r="A3901" t="s">
        <v>2</v>
      </c>
      <c r="B3901" t="str">
        <f>VLOOKUP(A3901,'Cód dos países'!$A$3:$C$199,2,FALSE)</f>
        <v>AGO</v>
      </c>
      <c r="C3901">
        <f>VLOOKUP(A3901,'Cód dos países'!$A$3:$C$199,3,FALSE)</f>
        <v>5</v>
      </c>
      <c r="D3901">
        <v>1996</v>
      </c>
      <c r="E3901">
        <f t="shared" si="58"/>
        <v>51996</v>
      </c>
      <c r="F3901" s="53">
        <v>0.25</v>
      </c>
    </row>
    <row r="3902" spans="1:6" x14ac:dyDescent="0.25">
      <c r="A3902" t="s">
        <v>587</v>
      </c>
      <c r="B3902" t="e">
        <f>VLOOKUP(A3902,'Cód dos países'!$A$3:$C$199,2,FALSE)</f>
        <v>#N/A</v>
      </c>
      <c r="C3902" t="e">
        <f>VLOOKUP(A3902,'Cód dos países'!$A$3:$C$199,3,FALSE)</f>
        <v>#N/A</v>
      </c>
      <c r="D3902">
        <v>1996</v>
      </c>
      <c r="E3902" t="e">
        <f t="shared" si="58"/>
        <v>#N/A</v>
      </c>
      <c r="F3902" s="53" t="e">
        <v>#N/A</v>
      </c>
    </row>
    <row r="3903" spans="1:6" x14ac:dyDescent="0.25">
      <c r="A3903" t="s">
        <v>4</v>
      </c>
      <c r="B3903" t="str">
        <f>VLOOKUP(A3903,'Cód dos países'!$A$3:$C$199,2,FALSE)</f>
        <v>ALB</v>
      </c>
      <c r="C3903">
        <f>VLOOKUP(A3903,'Cód dos países'!$A$3:$C$199,3,FALSE)</f>
        <v>2</v>
      </c>
      <c r="D3903">
        <v>1996</v>
      </c>
      <c r="E3903">
        <f t="shared" si="58"/>
        <v>21996</v>
      </c>
      <c r="F3903" s="53">
        <v>0.25</v>
      </c>
    </row>
    <row r="3904" spans="1:6" x14ac:dyDescent="0.25">
      <c r="A3904" t="s">
        <v>588</v>
      </c>
      <c r="B3904" t="e">
        <f>VLOOKUP(A3904,'Cód dos países'!$A$3:$C$199,2,FALSE)</f>
        <v>#N/A</v>
      </c>
      <c r="C3904" t="e">
        <f>VLOOKUP(A3904,'Cód dos países'!$A$3:$C$199,3,FALSE)</f>
        <v>#N/A</v>
      </c>
      <c r="D3904">
        <v>1996</v>
      </c>
      <c r="E3904" t="e">
        <f t="shared" si="58"/>
        <v>#N/A</v>
      </c>
      <c r="F3904" s="53" t="e">
        <v>#N/A</v>
      </c>
    </row>
    <row r="3905" spans="1:6" x14ac:dyDescent="0.25">
      <c r="A3905" t="s">
        <v>6</v>
      </c>
      <c r="B3905" t="str">
        <f>VLOOKUP(A3905,'Cód dos países'!$A$3:$C$199,2,FALSE)</f>
        <v>ARE</v>
      </c>
      <c r="C3905">
        <f>VLOOKUP(A3905,'Cód dos países'!$A$3:$C$199,3,FALSE)</f>
        <v>186</v>
      </c>
      <c r="D3905">
        <v>1996</v>
      </c>
      <c r="E3905">
        <f t="shared" si="58"/>
        <v>1861996</v>
      </c>
      <c r="F3905" s="53">
        <v>0.875</v>
      </c>
    </row>
    <row r="3906" spans="1:6" x14ac:dyDescent="0.25">
      <c r="A3906" t="s">
        <v>8</v>
      </c>
      <c r="B3906" t="str">
        <f>VLOOKUP(A3906,'Cód dos países'!$A$3:$C$199,2,FALSE)</f>
        <v>ARG</v>
      </c>
      <c r="C3906">
        <f>VLOOKUP(A3906,'Cód dos países'!$A$3:$C$199,3,FALSE)</f>
        <v>7</v>
      </c>
      <c r="D3906">
        <v>1996</v>
      </c>
      <c r="E3906">
        <f t="shared" si="58"/>
        <v>71996</v>
      </c>
      <c r="F3906" s="53">
        <v>0.625</v>
      </c>
    </row>
    <row r="3907" spans="1:6" x14ac:dyDescent="0.25">
      <c r="A3907" t="s">
        <v>10</v>
      </c>
      <c r="B3907" t="str">
        <f>VLOOKUP(A3907,'Cód dos países'!$A$3:$C$199,2,FALSE)</f>
        <v>ARM</v>
      </c>
      <c r="C3907">
        <f>VLOOKUP(A3907,'Cód dos países'!$A$3:$C$199,3,FALSE)</f>
        <v>8</v>
      </c>
      <c r="D3907">
        <v>1996</v>
      </c>
      <c r="E3907">
        <f t="shared" si="58"/>
        <v>81996</v>
      </c>
      <c r="F3907" s="53">
        <v>0.5</v>
      </c>
    </row>
    <row r="3908" spans="1:6" x14ac:dyDescent="0.25">
      <c r="A3908" t="s">
        <v>589</v>
      </c>
      <c r="B3908" t="e">
        <f>VLOOKUP(A3908,'Cód dos países'!$A$3:$C$199,2,FALSE)</f>
        <v>#N/A</v>
      </c>
      <c r="C3908" t="e">
        <f>VLOOKUP(A3908,'Cód dos países'!$A$3:$C$199,3,FALSE)</f>
        <v>#N/A</v>
      </c>
      <c r="D3908">
        <v>1996</v>
      </c>
      <c r="E3908" t="e">
        <f t="shared" si="58"/>
        <v>#N/A</v>
      </c>
      <c r="F3908" s="53" t="e">
        <v>#N/A</v>
      </c>
    </row>
    <row r="3909" spans="1:6" x14ac:dyDescent="0.25">
      <c r="A3909" t="s">
        <v>347</v>
      </c>
      <c r="B3909" t="str">
        <f>VLOOKUP(A3909,'Cód dos países'!$A$3:$C$199,2,FALSE)</f>
        <v>ATG</v>
      </c>
      <c r="C3909">
        <f>VLOOKUP(A3909,'Cód dos países'!$A$3:$C$199,3,FALSE)</f>
        <v>6</v>
      </c>
      <c r="D3909">
        <v>1996</v>
      </c>
      <c r="E3909">
        <f t="shared" si="58"/>
        <v>61996</v>
      </c>
      <c r="F3909" s="53">
        <v>0.8125</v>
      </c>
    </row>
    <row r="3910" spans="1:6" x14ac:dyDescent="0.25">
      <c r="A3910" t="s">
        <v>12</v>
      </c>
      <c r="B3910" t="str">
        <f>VLOOKUP(A3910,'Cód dos países'!$A$3:$C$199,2,FALSE)</f>
        <v>AUS</v>
      </c>
      <c r="C3910">
        <f>VLOOKUP(A3910,'Cód dos países'!$A$3:$C$199,3,FALSE)</f>
        <v>9</v>
      </c>
      <c r="D3910">
        <v>1996</v>
      </c>
      <c r="E3910">
        <f t="shared" si="58"/>
        <v>91996</v>
      </c>
      <c r="F3910" s="53">
        <v>0.9375</v>
      </c>
    </row>
    <row r="3911" spans="1:6" x14ac:dyDescent="0.25">
      <c r="A3911" t="s">
        <v>14</v>
      </c>
      <c r="B3911" t="str">
        <f>VLOOKUP(A3911,'Cód dos países'!$A$3:$C$199,2,FALSE)</f>
        <v>AUT</v>
      </c>
      <c r="C3911">
        <f>VLOOKUP(A3911,'Cód dos países'!$A$3:$C$199,3,FALSE)</f>
        <v>10</v>
      </c>
      <c r="D3911">
        <v>1996</v>
      </c>
      <c r="E3911">
        <f t="shared" si="58"/>
        <v>101996</v>
      </c>
      <c r="F3911" s="53">
        <v>1</v>
      </c>
    </row>
    <row r="3912" spans="1:6" x14ac:dyDescent="0.25">
      <c r="A3912" t="s">
        <v>16</v>
      </c>
      <c r="B3912" t="str">
        <f>VLOOKUP(A3912,'Cód dos países'!$A$3:$C$199,2,FALSE)</f>
        <v>AZE</v>
      </c>
      <c r="C3912">
        <f>VLOOKUP(A3912,'Cód dos países'!$A$3:$C$199,3,FALSE)</f>
        <v>11</v>
      </c>
      <c r="D3912">
        <v>1996</v>
      </c>
      <c r="E3912">
        <f t="shared" si="58"/>
        <v>111996</v>
      </c>
      <c r="F3912" s="53">
        <v>0.3125</v>
      </c>
    </row>
    <row r="3913" spans="1:6" x14ac:dyDescent="0.25">
      <c r="A3913" t="s">
        <v>18</v>
      </c>
      <c r="B3913" t="str">
        <f>VLOOKUP(A3913,'Cód dos países'!$A$3:$C$199,2,FALSE)</f>
        <v>BDI</v>
      </c>
      <c r="C3913">
        <f>VLOOKUP(A3913,'Cód dos países'!$A$3:$C$199,3,FALSE)</f>
        <v>28</v>
      </c>
      <c r="D3913">
        <v>1996</v>
      </c>
      <c r="E3913">
        <f t="shared" si="58"/>
        <v>281996</v>
      </c>
      <c r="F3913" s="53">
        <v>0.1875</v>
      </c>
    </row>
    <row r="3914" spans="1:6" x14ac:dyDescent="0.25">
      <c r="A3914" t="s">
        <v>20</v>
      </c>
      <c r="B3914" t="str">
        <f>VLOOKUP(A3914,'Cód dos países'!$A$3:$C$199,2,FALSE)</f>
        <v>BEL</v>
      </c>
      <c r="C3914">
        <f>VLOOKUP(A3914,'Cód dos países'!$A$3:$C$199,3,FALSE)</f>
        <v>17</v>
      </c>
      <c r="D3914">
        <v>1996</v>
      </c>
      <c r="E3914">
        <f t="shared" si="58"/>
        <v>171996</v>
      </c>
      <c r="F3914" s="53">
        <v>0.875</v>
      </c>
    </row>
    <row r="3915" spans="1:6" x14ac:dyDescent="0.25">
      <c r="A3915" t="s">
        <v>22</v>
      </c>
      <c r="B3915" t="str">
        <f>VLOOKUP(A3915,'Cód dos países'!$A$3:$C$199,2,FALSE)</f>
        <v>BEN</v>
      </c>
      <c r="C3915">
        <f>VLOOKUP(A3915,'Cód dos países'!$A$3:$C$199,3,FALSE)</f>
        <v>19</v>
      </c>
      <c r="D3915">
        <v>1996</v>
      </c>
      <c r="E3915">
        <f t="shared" si="58"/>
        <v>191996</v>
      </c>
      <c r="F3915" s="53">
        <v>0.5625</v>
      </c>
    </row>
    <row r="3916" spans="1:6" x14ac:dyDescent="0.25">
      <c r="A3916" t="s">
        <v>24</v>
      </c>
      <c r="B3916" t="str">
        <f>VLOOKUP(A3916,'Cód dos países'!$A$3:$C$199,2,FALSE)</f>
        <v>BFA</v>
      </c>
      <c r="C3916">
        <f>VLOOKUP(A3916,'Cód dos países'!$A$3:$C$199,3,FALSE)</f>
        <v>27</v>
      </c>
      <c r="D3916">
        <v>1996</v>
      </c>
      <c r="E3916">
        <f t="shared" si="58"/>
        <v>271996</v>
      </c>
      <c r="F3916" s="53">
        <v>0.3125</v>
      </c>
    </row>
    <row r="3917" spans="1:6" x14ac:dyDescent="0.25">
      <c r="A3917" t="s">
        <v>26</v>
      </c>
      <c r="B3917" t="str">
        <f>VLOOKUP(A3917,'Cód dos países'!$A$3:$C$199,2,FALSE)</f>
        <v>BGD</v>
      </c>
      <c r="C3917">
        <f>VLOOKUP(A3917,'Cód dos países'!$A$3:$C$199,3,FALSE)</f>
        <v>14</v>
      </c>
      <c r="D3917">
        <v>1996</v>
      </c>
      <c r="E3917">
        <f t="shared" si="58"/>
        <v>141996</v>
      </c>
      <c r="F3917" s="53">
        <v>0.3125</v>
      </c>
    </row>
    <row r="3918" spans="1:6" x14ac:dyDescent="0.25">
      <c r="A3918" t="s">
        <v>28</v>
      </c>
      <c r="B3918" t="str">
        <f>VLOOKUP(A3918,'Cód dos países'!$A$3:$C$199,2,FALSE)</f>
        <v>BGR</v>
      </c>
      <c r="C3918">
        <f>VLOOKUP(A3918,'Cód dos países'!$A$3:$C$199,3,FALSE)</f>
        <v>26</v>
      </c>
      <c r="D3918">
        <v>1996</v>
      </c>
      <c r="E3918">
        <f t="shared" si="58"/>
        <v>261996</v>
      </c>
      <c r="F3918" s="53">
        <v>0.4375</v>
      </c>
    </row>
    <row r="3919" spans="1:6" x14ac:dyDescent="0.25">
      <c r="A3919" t="s">
        <v>30</v>
      </c>
      <c r="B3919" t="str">
        <f>VLOOKUP(A3919,'Cód dos países'!$A$3:$C$199,2,FALSE)</f>
        <v>BHR</v>
      </c>
      <c r="C3919">
        <f>VLOOKUP(A3919,'Cód dos países'!$A$3:$C$199,3,FALSE)</f>
        <v>13</v>
      </c>
      <c r="D3919">
        <v>1996</v>
      </c>
      <c r="E3919">
        <f t="shared" si="58"/>
        <v>131996</v>
      </c>
      <c r="F3919" s="53">
        <v>0.8125</v>
      </c>
    </row>
    <row r="3920" spans="1:6" x14ac:dyDescent="0.25">
      <c r="A3920" t="s">
        <v>348</v>
      </c>
      <c r="B3920" t="str">
        <f>VLOOKUP(A3920,'Cód dos países'!$A$3:$C$199,2,FALSE)</f>
        <v>BHS</v>
      </c>
      <c r="C3920">
        <f>VLOOKUP(A3920,'Cód dos países'!$A$3:$C$199,3,FALSE)</f>
        <v>12</v>
      </c>
      <c r="D3920">
        <v>1996</v>
      </c>
      <c r="E3920">
        <f t="shared" si="58"/>
        <v>121996</v>
      </c>
      <c r="F3920" s="53">
        <v>0.875</v>
      </c>
    </row>
    <row r="3921" spans="1:6" x14ac:dyDescent="0.25">
      <c r="A3921" t="s">
        <v>333</v>
      </c>
      <c r="B3921" t="str">
        <f>VLOOKUP(A3921,'Cód dos países'!$A$3:$C$199,2,FALSE)</f>
        <v>BIH</v>
      </c>
      <c r="C3921">
        <f>VLOOKUP(A3921,'Cód dos países'!$A$3:$C$199,3,FALSE)</f>
        <v>22</v>
      </c>
      <c r="D3921">
        <v>1996</v>
      </c>
      <c r="E3921">
        <f t="shared" si="58"/>
        <v>221996</v>
      </c>
      <c r="F3921" s="53">
        <v>0.4375</v>
      </c>
    </row>
    <row r="3922" spans="1:6" x14ac:dyDescent="0.25">
      <c r="A3922" t="s">
        <v>33</v>
      </c>
      <c r="B3922" t="str">
        <f>VLOOKUP(A3922,'Cód dos países'!$A$3:$C$199,2,FALSE)</f>
        <v>BLR</v>
      </c>
      <c r="C3922">
        <f>VLOOKUP(A3922,'Cód dos países'!$A$3:$C$199,3,FALSE)</f>
        <v>16</v>
      </c>
      <c r="D3922">
        <v>1996</v>
      </c>
      <c r="E3922">
        <f t="shared" si="58"/>
        <v>161996</v>
      </c>
      <c r="F3922" s="53">
        <v>0.5625</v>
      </c>
    </row>
    <row r="3923" spans="1:6" x14ac:dyDescent="0.25">
      <c r="A3923" t="s">
        <v>349</v>
      </c>
      <c r="B3923" t="str">
        <f>VLOOKUP(A3923,'Cód dos países'!$A$3:$C$199,2,FALSE)</f>
        <v>BLZ</v>
      </c>
      <c r="C3923">
        <f>VLOOKUP(A3923,'Cód dos países'!$A$3:$C$199,3,FALSE)</f>
        <v>18</v>
      </c>
      <c r="D3923">
        <v>1996</v>
      </c>
      <c r="E3923">
        <f t="shared" si="58"/>
        <v>181996</v>
      </c>
      <c r="F3923" s="53">
        <v>0.5625</v>
      </c>
    </row>
    <row r="3924" spans="1:6" x14ac:dyDescent="0.25">
      <c r="A3924" t="s">
        <v>590</v>
      </c>
      <c r="B3924" t="e">
        <f>VLOOKUP(A3924,'Cód dos países'!$A$3:$C$199,2,FALSE)</f>
        <v>#N/A</v>
      </c>
      <c r="C3924" t="e">
        <f>VLOOKUP(A3924,'Cód dos países'!$A$3:$C$199,3,FALSE)</f>
        <v>#N/A</v>
      </c>
      <c r="D3924">
        <v>1996</v>
      </c>
      <c r="E3924" t="e">
        <f t="shared" si="58"/>
        <v>#N/A</v>
      </c>
      <c r="F3924" s="53">
        <v>0.875</v>
      </c>
    </row>
    <row r="3925" spans="1:6" x14ac:dyDescent="0.25">
      <c r="A3925" t="s">
        <v>35</v>
      </c>
      <c r="B3925" t="str">
        <f>VLOOKUP(A3925,'Cód dos países'!$A$3:$C$199,2,FALSE)</f>
        <v>BOL</v>
      </c>
      <c r="C3925">
        <f>VLOOKUP(A3925,'Cód dos países'!$A$3:$C$199,3,FALSE)</f>
        <v>21</v>
      </c>
      <c r="D3925">
        <v>1996</v>
      </c>
      <c r="E3925">
        <f t="shared" si="58"/>
        <v>211996</v>
      </c>
      <c r="F3925" s="53">
        <v>0.5</v>
      </c>
    </row>
    <row r="3926" spans="1:6" x14ac:dyDescent="0.25">
      <c r="A3926" t="s">
        <v>37</v>
      </c>
      <c r="B3926" t="str">
        <f>VLOOKUP(A3926,'Cód dos países'!$A$3:$C$199,2,FALSE)</f>
        <v>BRA</v>
      </c>
      <c r="C3926">
        <f>VLOOKUP(A3926,'Cód dos países'!$A$3:$C$199,3,FALSE)</f>
        <v>24</v>
      </c>
      <c r="D3926">
        <v>1996</v>
      </c>
      <c r="E3926">
        <f t="shared" si="58"/>
        <v>241996</v>
      </c>
      <c r="F3926" s="53">
        <v>0.4375</v>
      </c>
    </row>
    <row r="3927" spans="1:6" x14ac:dyDescent="0.25">
      <c r="A3927" t="s">
        <v>39</v>
      </c>
      <c r="B3927" t="str">
        <f>VLOOKUP(A3927,'Cód dos países'!$A$3:$C$199,2,FALSE)</f>
        <v>BRB</v>
      </c>
      <c r="C3927">
        <f>VLOOKUP(A3927,'Cód dos países'!$A$3:$C$199,3,FALSE)</f>
        <v>15</v>
      </c>
      <c r="D3927">
        <v>1996</v>
      </c>
      <c r="E3927">
        <f t="shared" si="58"/>
        <v>151996</v>
      </c>
      <c r="F3927" s="53">
        <v>0.875</v>
      </c>
    </row>
    <row r="3928" spans="1:6" x14ac:dyDescent="0.25">
      <c r="A3928" t="s">
        <v>350</v>
      </c>
      <c r="B3928" t="str">
        <f>VLOOKUP(A3928,'Cód dos países'!$A$3:$C$199,2,FALSE)</f>
        <v>BRN</v>
      </c>
      <c r="C3928">
        <f>VLOOKUP(A3928,'Cód dos países'!$A$3:$C$199,3,FALSE)</f>
        <v>25</v>
      </c>
      <c r="D3928">
        <v>1996</v>
      </c>
      <c r="E3928">
        <f t="shared" si="58"/>
        <v>251996</v>
      </c>
      <c r="F3928" s="53">
        <v>0.6875</v>
      </c>
    </row>
    <row r="3929" spans="1:6" x14ac:dyDescent="0.25">
      <c r="A3929" t="s">
        <v>41</v>
      </c>
      <c r="B3929" t="str">
        <f>VLOOKUP(A3929,'Cód dos países'!$A$3:$C$199,2,FALSE)</f>
        <v>BTN</v>
      </c>
      <c r="C3929">
        <f>VLOOKUP(A3929,'Cód dos países'!$A$3:$C$199,3,FALSE)</f>
        <v>20</v>
      </c>
      <c r="D3929">
        <v>1996</v>
      </c>
      <c r="E3929">
        <f t="shared" si="58"/>
        <v>201996</v>
      </c>
      <c r="F3929" s="53">
        <v>0.6875</v>
      </c>
    </row>
    <row r="3930" spans="1:6" x14ac:dyDescent="0.25">
      <c r="A3930" t="s">
        <v>43</v>
      </c>
      <c r="B3930" t="str">
        <f>VLOOKUP(A3930,'Cód dos países'!$A$3:$C$199,2,FALSE)</f>
        <v>BWA</v>
      </c>
      <c r="C3930">
        <f>VLOOKUP(A3930,'Cód dos países'!$A$3:$C$199,3,FALSE)</f>
        <v>23</v>
      </c>
      <c r="D3930">
        <v>1996</v>
      </c>
      <c r="E3930">
        <f t="shared" si="58"/>
        <v>231996</v>
      </c>
      <c r="F3930" s="53">
        <v>0.6875</v>
      </c>
    </row>
    <row r="3931" spans="1:6" x14ac:dyDescent="0.25">
      <c r="A3931" t="s">
        <v>45</v>
      </c>
      <c r="B3931" t="str">
        <f>VLOOKUP(A3931,'Cód dos países'!$A$3:$C$199,2,FALSE)</f>
        <v>CAF</v>
      </c>
      <c r="C3931">
        <f>VLOOKUP(A3931,'Cód dos países'!$A$3:$C$199,3,FALSE)</f>
        <v>33</v>
      </c>
      <c r="D3931">
        <v>1996</v>
      </c>
      <c r="E3931">
        <f t="shared" si="58"/>
        <v>331996</v>
      </c>
      <c r="F3931" s="53">
        <v>0.1875</v>
      </c>
    </row>
    <row r="3932" spans="1:6" x14ac:dyDescent="0.25">
      <c r="A3932" t="s">
        <v>47</v>
      </c>
      <c r="B3932" t="str">
        <f>VLOOKUP(A3932,'Cód dos países'!$A$3:$C$199,2,FALSE)</f>
        <v>CAN</v>
      </c>
      <c r="C3932">
        <f>VLOOKUP(A3932,'Cód dos países'!$A$3:$C$199,3,FALSE)</f>
        <v>31</v>
      </c>
      <c r="D3932">
        <v>1996</v>
      </c>
      <c r="E3932">
        <f t="shared" si="58"/>
        <v>311996</v>
      </c>
      <c r="F3932" s="53">
        <v>1</v>
      </c>
    </row>
    <row r="3933" spans="1:6" x14ac:dyDescent="0.25">
      <c r="A3933" t="s">
        <v>49</v>
      </c>
      <c r="B3933" t="str">
        <f>VLOOKUP(A3933,'Cód dos países'!$A$3:$C$199,2,FALSE)</f>
        <v>CHE</v>
      </c>
      <c r="C3933">
        <f>VLOOKUP(A3933,'Cód dos países'!$A$3:$C$199,3,FALSE)</f>
        <v>170</v>
      </c>
      <c r="D3933">
        <v>1996</v>
      </c>
      <c r="E3933">
        <f t="shared" si="58"/>
        <v>1701996</v>
      </c>
      <c r="F3933" s="53">
        <v>1</v>
      </c>
    </row>
    <row r="3934" spans="1:6" x14ac:dyDescent="0.25">
      <c r="A3934" t="s">
        <v>51</v>
      </c>
      <c r="B3934" t="str">
        <f>VLOOKUP(A3934,'Cód dos países'!$A$3:$C$199,2,FALSE)</f>
        <v>CHL</v>
      </c>
      <c r="C3934">
        <f>VLOOKUP(A3934,'Cód dos países'!$A$3:$C$199,3,FALSE)</f>
        <v>35</v>
      </c>
      <c r="D3934">
        <v>1996</v>
      </c>
      <c r="E3934">
        <f t="shared" si="58"/>
        <v>351996</v>
      </c>
      <c r="F3934" s="53">
        <v>0.75</v>
      </c>
    </row>
    <row r="3935" spans="1:6" x14ac:dyDescent="0.25">
      <c r="A3935" t="s">
        <v>53</v>
      </c>
      <c r="B3935" t="str">
        <f>VLOOKUP(A3935,'Cód dos países'!$A$3:$C$199,2,FALSE)</f>
        <v>CHN</v>
      </c>
      <c r="C3935">
        <f>VLOOKUP(A3935,'Cód dos países'!$A$3:$C$199,3,FALSE)</f>
        <v>36</v>
      </c>
      <c r="D3935">
        <v>1996</v>
      </c>
      <c r="E3935">
        <f t="shared" si="58"/>
        <v>361996</v>
      </c>
      <c r="F3935" s="53">
        <v>0.4375</v>
      </c>
    </row>
    <row r="3936" spans="1:6" x14ac:dyDescent="0.25">
      <c r="A3936" t="s">
        <v>429</v>
      </c>
      <c r="B3936" t="str">
        <f>VLOOKUP(A3936,'Cód dos países'!$A$3:$C$199,2,FALSE)</f>
        <v>CIV</v>
      </c>
      <c r="C3936">
        <f>VLOOKUP(A3936,'Cód dos países'!$A$3:$C$199,3,FALSE)</f>
        <v>42</v>
      </c>
      <c r="D3936">
        <v>1996</v>
      </c>
      <c r="E3936">
        <f t="shared" si="58"/>
        <v>421996</v>
      </c>
      <c r="F3936" s="53">
        <v>0.375</v>
      </c>
    </row>
    <row r="3937" spans="1:6" x14ac:dyDescent="0.25">
      <c r="A3937" t="s">
        <v>56</v>
      </c>
      <c r="B3937" t="str">
        <f>VLOOKUP(A3937,'Cód dos países'!$A$3:$C$199,2,FALSE)</f>
        <v>CMR</v>
      </c>
      <c r="C3937">
        <f>VLOOKUP(A3937,'Cód dos países'!$A$3:$C$199,3,FALSE)</f>
        <v>30</v>
      </c>
      <c r="D3937">
        <v>1996</v>
      </c>
      <c r="E3937">
        <f t="shared" si="58"/>
        <v>301996</v>
      </c>
      <c r="F3937" s="53">
        <v>0.25</v>
      </c>
    </row>
    <row r="3938" spans="1:6" x14ac:dyDescent="0.25">
      <c r="A3938" t="s">
        <v>334</v>
      </c>
      <c r="B3938" t="str">
        <f>VLOOKUP(A3938,'Cód dos países'!$A$3:$C$199,2,FALSE)</f>
        <v>COG</v>
      </c>
      <c r="C3938">
        <f>VLOOKUP(A3938,'Cód dos países'!$A$3:$C$199,3,FALSE)</f>
        <v>39</v>
      </c>
      <c r="D3938">
        <v>1996</v>
      </c>
      <c r="E3938">
        <f t="shared" si="58"/>
        <v>391996</v>
      </c>
      <c r="F3938" s="53">
        <v>0.25</v>
      </c>
    </row>
    <row r="3939" spans="1:6" x14ac:dyDescent="0.25">
      <c r="A3939" t="s">
        <v>59</v>
      </c>
      <c r="B3939" t="str">
        <f>VLOOKUP(A3939,'Cód dos países'!$A$3:$C$199,2,FALSE)</f>
        <v>COL</v>
      </c>
      <c r="C3939">
        <f>VLOOKUP(A3939,'Cód dos países'!$A$3:$C$199,3,FALSE)</f>
        <v>37</v>
      </c>
      <c r="D3939">
        <v>1996</v>
      </c>
      <c r="E3939">
        <f t="shared" si="58"/>
        <v>371996</v>
      </c>
      <c r="F3939" s="53">
        <v>0.25</v>
      </c>
    </row>
    <row r="3940" spans="1:6" x14ac:dyDescent="0.25">
      <c r="A3940" t="s">
        <v>61</v>
      </c>
      <c r="B3940" t="str">
        <f>VLOOKUP(A3940,'Cód dos países'!$A$3:$C$199,2,FALSE)</f>
        <v>COM</v>
      </c>
      <c r="C3940">
        <f>VLOOKUP(A3940,'Cód dos países'!$A$3:$C$199,3,FALSE)</f>
        <v>38</v>
      </c>
      <c r="D3940">
        <v>1996</v>
      </c>
      <c r="E3940">
        <f t="shared" si="58"/>
        <v>381996</v>
      </c>
      <c r="F3940" s="53">
        <v>0.3125</v>
      </c>
    </row>
    <row r="3941" spans="1:6" x14ac:dyDescent="0.25">
      <c r="A3941" t="s">
        <v>63</v>
      </c>
      <c r="B3941" t="str">
        <f>VLOOKUP(A3941,'Cód dos países'!$A$3:$C$199,2,FALSE)</f>
        <v>CPV</v>
      </c>
      <c r="C3941">
        <f>VLOOKUP(A3941,'Cód dos países'!$A$3:$C$199,3,FALSE)</f>
        <v>32</v>
      </c>
      <c r="D3941">
        <v>1996</v>
      </c>
      <c r="E3941">
        <f t="shared" si="58"/>
        <v>321996</v>
      </c>
      <c r="F3941" s="53" t="e">
        <v>#N/A</v>
      </c>
    </row>
    <row r="3942" spans="1:6" x14ac:dyDescent="0.25">
      <c r="A3942" t="s">
        <v>65</v>
      </c>
      <c r="B3942" t="str">
        <f>VLOOKUP(A3942,'Cód dos países'!$A$3:$C$199,2,FALSE)</f>
        <v>CRI</v>
      </c>
      <c r="C3942">
        <f>VLOOKUP(A3942,'Cód dos países'!$A$3:$C$199,3,FALSE)</f>
        <v>41</v>
      </c>
      <c r="D3942">
        <v>1996</v>
      </c>
      <c r="E3942">
        <f t="shared" si="58"/>
        <v>411996</v>
      </c>
      <c r="F3942" s="53">
        <v>0.75</v>
      </c>
    </row>
    <row r="3943" spans="1:6" x14ac:dyDescent="0.25">
      <c r="A3943" t="s">
        <v>67</v>
      </c>
      <c r="B3943" t="str">
        <f>VLOOKUP(A3943,'Cód dos países'!$A$3:$C$199,2,FALSE)</f>
        <v>CUB</v>
      </c>
      <c r="C3943">
        <f>VLOOKUP(A3943,'Cód dos países'!$A$3:$C$199,3,FALSE)</f>
        <v>44</v>
      </c>
      <c r="D3943">
        <v>1996</v>
      </c>
      <c r="E3943">
        <f t="shared" si="58"/>
        <v>441996</v>
      </c>
      <c r="F3943" s="53">
        <v>0.4375</v>
      </c>
    </row>
    <row r="3944" spans="1:6" x14ac:dyDescent="0.25">
      <c r="A3944" t="s">
        <v>591</v>
      </c>
      <c r="B3944" t="e">
        <f>VLOOKUP(A3944,'Cód dos países'!$A$3:$C$199,2,FALSE)</f>
        <v>#N/A</v>
      </c>
      <c r="C3944" t="e">
        <f>VLOOKUP(A3944,'Cód dos países'!$A$3:$C$199,3,FALSE)</f>
        <v>#N/A</v>
      </c>
      <c r="D3944">
        <v>1996</v>
      </c>
      <c r="E3944" t="e">
        <f t="shared" si="58"/>
        <v>#N/A</v>
      </c>
      <c r="F3944" s="53">
        <v>0.9375</v>
      </c>
    </row>
    <row r="3945" spans="1:6" x14ac:dyDescent="0.25">
      <c r="A3945" t="s">
        <v>69</v>
      </c>
      <c r="B3945" t="str">
        <f>VLOOKUP(A3945,'Cód dos países'!$A$3:$C$199,2,FALSE)</f>
        <v>CYP</v>
      </c>
      <c r="C3945">
        <f>VLOOKUP(A3945,'Cód dos países'!$A$3:$C$199,3,FALSE)</f>
        <v>45</v>
      </c>
      <c r="D3945">
        <v>1996</v>
      </c>
      <c r="E3945">
        <f t="shared" si="58"/>
        <v>451996</v>
      </c>
      <c r="F3945" s="53">
        <v>0.75</v>
      </c>
    </row>
    <row r="3946" spans="1:6" x14ac:dyDescent="0.25">
      <c r="A3946" t="s">
        <v>71</v>
      </c>
      <c r="B3946" t="str">
        <f>VLOOKUP(A3946,'Cód dos países'!$A$3:$C$199,2,FALSE)</f>
        <v>CZE</v>
      </c>
      <c r="C3946">
        <f>VLOOKUP(A3946,'Cód dos países'!$A$3:$C$199,3,FALSE)</f>
        <v>46</v>
      </c>
      <c r="D3946">
        <v>1996</v>
      </c>
      <c r="E3946">
        <f t="shared" si="58"/>
        <v>461996</v>
      </c>
      <c r="F3946" s="53">
        <v>0.8125</v>
      </c>
    </row>
    <row r="3947" spans="1:6" x14ac:dyDescent="0.25">
      <c r="A3947" t="s">
        <v>73</v>
      </c>
      <c r="B3947" t="str">
        <f>VLOOKUP(A3947,'Cód dos países'!$A$3:$C$199,2,FALSE)</f>
        <v>DEU</v>
      </c>
      <c r="C3947">
        <f>VLOOKUP(A3947,'Cód dos países'!$A$3:$C$199,3,FALSE)</f>
        <v>64</v>
      </c>
      <c r="D3947">
        <v>1996</v>
      </c>
      <c r="E3947">
        <f t="shared" si="58"/>
        <v>641996</v>
      </c>
      <c r="F3947" s="53">
        <v>0.9375</v>
      </c>
    </row>
    <row r="3948" spans="1:6" x14ac:dyDescent="0.25">
      <c r="A3948" t="s">
        <v>75</v>
      </c>
      <c r="B3948" t="str">
        <f>VLOOKUP(A3948,'Cód dos países'!$A$3:$C$199,2,FALSE)</f>
        <v>DJI</v>
      </c>
      <c r="C3948">
        <f>VLOOKUP(A3948,'Cód dos países'!$A$3:$C$199,3,FALSE)</f>
        <v>48</v>
      </c>
      <c r="D3948">
        <v>1996</v>
      </c>
      <c r="E3948">
        <f t="shared" si="58"/>
        <v>481996</v>
      </c>
      <c r="F3948" s="53">
        <v>0.375</v>
      </c>
    </row>
    <row r="3949" spans="1:6" x14ac:dyDescent="0.25">
      <c r="A3949" t="s">
        <v>353</v>
      </c>
      <c r="B3949" t="str">
        <f>VLOOKUP(A3949,'Cód dos países'!$A$3:$C$199,2,FALSE)</f>
        <v>DMA</v>
      </c>
      <c r="C3949">
        <f>VLOOKUP(A3949,'Cód dos países'!$A$3:$C$199,3,FALSE)</f>
        <v>49</v>
      </c>
      <c r="D3949">
        <v>1996</v>
      </c>
      <c r="E3949">
        <f t="shared" si="58"/>
        <v>491996</v>
      </c>
      <c r="F3949" s="53">
        <v>0.75</v>
      </c>
    </row>
    <row r="3950" spans="1:6" x14ac:dyDescent="0.25">
      <c r="A3950" t="s">
        <v>77</v>
      </c>
      <c r="B3950" t="str">
        <f>VLOOKUP(A3950,'Cód dos países'!$A$3:$C$199,2,FALSE)</f>
        <v>DNK</v>
      </c>
      <c r="C3950">
        <f>VLOOKUP(A3950,'Cód dos países'!$A$3:$C$199,3,FALSE)</f>
        <v>47</v>
      </c>
      <c r="D3950">
        <v>1996</v>
      </c>
      <c r="E3950">
        <f t="shared" si="58"/>
        <v>471996</v>
      </c>
      <c r="F3950" s="53">
        <v>1</v>
      </c>
    </row>
    <row r="3951" spans="1:6" x14ac:dyDescent="0.25">
      <c r="A3951" t="s">
        <v>79</v>
      </c>
      <c r="B3951" t="str">
        <f>VLOOKUP(A3951,'Cód dos países'!$A$3:$C$199,2,FALSE)</f>
        <v>DOM</v>
      </c>
      <c r="C3951">
        <f>VLOOKUP(A3951,'Cód dos países'!$A$3:$C$199,3,FALSE)</f>
        <v>50</v>
      </c>
      <c r="D3951">
        <v>1996</v>
      </c>
      <c r="E3951">
        <f t="shared" ref="E3951:E4014" si="59">C3951*10000+D3951</f>
        <v>501996</v>
      </c>
      <c r="F3951" s="53">
        <v>0.5</v>
      </c>
    </row>
    <row r="3952" spans="1:6" x14ac:dyDescent="0.25">
      <c r="A3952" t="s">
        <v>81</v>
      </c>
      <c r="B3952" t="str">
        <f>VLOOKUP(A3952,'Cód dos países'!$A$3:$C$199,2,FALSE)</f>
        <v>DZA</v>
      </c>
      <c r="C3952">
        <f>VLOOKUP(A3952,'Cód dos países'!$A$3:$C$199,3,FALSE)</f>
        <v>3</v>
      </c>
      <c r="D3952">
        <v>1996</v>
      </c>
      <c r="E3952">
        <f t="shared" si="59"/>
        <v>31996</v>
      </c>
      <c r="F3952" s="53">
        <v>0.3125</v>
      </c>
    </row>
    <row r="3953" spans="1:6" x14ac:dyDescent="0.25">
      <c r="A3953" t="s">
        <v>83</v>
      </c>
      <c r="B3953" t="str">
        <f>VLOOKUP(A3953,'Cód dos países'!$A$3:$C$199,2,FALSE)</f>
        <v>ECU</v>
      </c>
      <c r="C3953">
        <f>VLOOKUP(A3953,'Cód dos países'!$A$3:$C$199,3,FALSE)</f>
        <v>51</v>
      </c>
      <c r="D3953">
        <v>1996</v>
      </c>
      <c r="E3953">
        <f t="shared" si="59"/>
        <v>511996</v>
      </c>
      <c r="F3953" s="53">
        <v>0.4375</v>
      </c>
    </row>
    <row r="3954" spans="1:6" x14ac:dyDescent="0.25">
      <c r="A3954" t="s">
        <v>85</v>
      </c>
      <c r="B3954" t="str">
        <f>VLOOKUP(A3954,'Cód dos países'!$A$3:$C$199,2,FALSE)</f>
        <v>EGY</v>
      </c>
      <c r="C3954">
        <f>VLOOKUP(A3954,'Cód dos países'!$A$3:$C$199,3,FALSE)</f>
        <v>52</v>
      </c>
      <c r="D3954">
        <v>1996</v>
      </c>
      <c r="E3954">
        <f t="shared" si="59"/>
        <v>521996</v>
      </c>
      <c r="F3954" s="53">
        <v>0.5</v>
      </c>
    </row>
    <row r="3955" spans="1:6" x14ac:dyDescent="0.25">
      <c r="A3955" t="s">
        <v>87</v>
      </c>
      <c r="B3955" t="str">
        <f>VLOOKUP(A3955,'Cód dos países'!$A$3:$C$199,2,FALSE)</f>
        <v>ERI</v>
      </c>
      <c r="C3955">
        <f>VLOOKUP(A3955,'Cód dos países'!$A$3:$C$199,3,FALSE)</f>
        <v>55</v>
      </c>
      <c r="D3955">
        <v>1996</v>
      </c>
      <c r="E3955">
        <f t="shared" si="59"/>
        <v>551996</v>
      </c>
      <c r="F3955" s="53">
        <v>0.5</v>
      </c>
    </row>
    <row r="3956" spans="1:6" x14ac:dyDescent="0.25">
      <c r="A3956" t="s">
        <v>89</v>
      </c>
      <c r="B3956" t="str">
        <f>VLOOKUP(A3956,'Cód dos países'!$A$3:$C$199,2,FALSE)</f>
        <v>ESP</v>
      </c>
      <c r="C3956">
        <f>VLOOKUP(A3956,'Cód dos países'!$A$3:$C$199,3,FALSE)</f>
        <v>161</v>
      </c>
      <c r="D3956">
        <v>1996</v>
      </c>
      <c r="E3956">
        <f t="shared" si="59"/>
        <v>1611996</v>
      </c>
      <c r="F3956" s="53">
        <v>0.9375</v>
      </c>
    </row>
    <row r="3957" spans="1:6" x14ac:dyDescent="0.25">
      <c r="A3957" t="s">
        <v>91</v>
      </c>
      <c r="B3957" t="str">
        <f>VLOOKUP(A3957,'Cód dos países'!$A$3:$C$199,2,FALSE)</f>
        <v>EST</v>
      </c>
      <c r="C3957">
        <f>VLOOKUP(A3957,'Cód dos países'!$A$3:$C$199,3,FALSE)</f>
        <v>56</v>
      </c>
      <c r="D3957">
        <v>1996</v>
      </c>
      <c r="E3957">
        <f t="shared" si="59"/>
        <v>561996</v>
      </c>
      <c r="F3957" s="53">
        <v>0.6875</v>
      </c>
    </row>
    <row r="3958" spans="1:6" x14ac:dyDescent="0.25">
      <c r="A3958" t="s">
        <v>93</v>
      </c>
      <c r="B3958" t="str">
        <f>VLOOKUP(A3958,'Cód dos países'!$A$3:$C$199,2,FALSE)</f>
        <v>ETH</v>
      </c>
      <c r="C3958">
        <f>VLOOKUP(A3958,'Cód dos países'!$A$3:$C$199,3,FALSE)</f>
        <v>57</v>
      </c>
      <c r="D3958">
        <v>1996</v>
      </c>
      <c r="E3958">
        <f t="shared" si="59"/>
        <v>571996</v>
      </c>
      <c r="F3958" s="53">
        <v>0.4375</v>
      </c>
    </row>
    <row r="3959" spans="1:6" x14ac:dyDescent="0.25">
      <c r="A3959" t="s">
        <v>95</v>
      </c>
      <c r="B3959" t="str">
        <f>VLOOKUP(A3959,'Cód dos países'!$A$3:$C$199,2,FALSE)</f>
        <v>FIN</v>
      </c>
      <c r="C3959">
        <f>VLOOKUP(A3959,'Cód dos países'!$A$3:$C$199,3,FALSE)</f>
        <v>59</v>
      </c>
      <c r="D3959">
        <v>1996</v>
      </c>
      <c r="E3959">
        <f t="shared" si="59"/>
        <v>591996</v>
      </c>
      <c r="F3959" s="53">
        <v>1</v>
      </c>
    </row>
    <row r="3960" spans="1:6" x14ac:dyDescent="0.25">
      <c r="A3960" t="s">
        <v>97</v>
      </c>
      <c r="B3960" t="str">
        <f>VLOOKUP(A3960,'Cód dos países'!$A$3:$C$199,2,FALSE)</f>
        <v>FJI</v>
      </c>
      <c r="C3960">
        <f>VLOOKUP(A3960,'Cód dos países'!$A$3:$C$199,3,FALSE)</f>
        <v>58</v>
      </c>
      <c r="D3960">
        <v>1996</v>
      </c>
      <c r="E3960">
        <f t="shared" si="59"/>
        <v>581996</v>
      </c>
      <c r="F3960" s="53">
        <v>0.625</v>
      </c>
    </row>
    <row r="3961" spans="1:6" x14ac:dyDescent="0.25">
      <c r="A3961" t="s">
        <v>99</v>
      </c>
      <c r="B3961" t="str">
        <f>VLOOKUP(A3961,'Cód dos países'!$A$3:$C$199,2,FALSE)</f>
        <v>FRA</v>
      </c>
      <c r="C3961">
        <f>VLOOKUP(A3961,'Cód dos países'!$A$3:$C$199,3,FALSE)</f>
        <v>60</v>
      </c>
      <c r="D3961">
        <v>1996</v>
      </c>
      <c r="E3961">
        <f t="shared" si="59"/>
        <v>601996</v>
      </c>
      <c r="F3961" s="53">
        <v>0.875</v>
      </c>
    </row>
    <row r="3962" spans="1:6" x14ac:dyDescent="0.25">
      <c r="A3962" t="s">
        <v>361</v>
      </c>
      <c r="B3962" t="str">
        <f>VLOOKUP(A3962,'Cód dos países'!$A$3:$C$199,2,FALSE)</f>
        <v>FSM</v>
      </c>
      <c r="C3962">
        <f>VLOOKUP(A3962,'Cód dos países'!$A$3:$C$199,3,FALSE)</f>
        <v>116</v>
      </c>
      <c r="D3962">
        <v>1996</v>
      </c>
      <c r="E3962">
        <f t="shared" si="59"/>
        <v>1161996</v>
      </c>
      <c r="F3962" s="53" t="e">
        <v>#N/A</v>
      </c>
    </row>
    <row r="3963" spans="1:6" x14ac:dyDescent="0.25">
      <c r="A3963" t="s">
        <v>101</v>
      </c>
      <c r="B3963" t="str">
        <f>VLOOKUP(A3963,'Cód dos países'!$A$3:$C$199,2,FALSE)</f>
        <v>GAB</v>
      </c>
      <c r="C3963">
        <f>VLOOKUP(A3963,'Cód dos países'!$A$3:$C$199,3,FALSE)</f>
        <v>61</v>
      </c>
      <c r="D3963">
        <v>1996</v>
      </c>
      <c r="E3963">
        <f t="shared" si="59"/>
        <v>611996</v>
      </c>
      <c r="F3963" s="53">
        <v>0.625</v>
      </c>
    </row>
    <row r="3964" spans="1:6" x14ac:dyDescent="0.25">
      <c r="A3964" t="s">
        <v>103</v>
      </c>
      <c r="B3964" t="str">
        <f>VLOOKUP(A3964,'Cód dos países'!$A$3:$C$199,2,FALSE)</f>
        <v>GBR</v>
      </c>
      <c r="C3964">
        <f>VLOOKUP(A3964,'Cód dos países'!$A$3:$C$199,3,FALSE)</f>
        <v>187</v>
      </c>
      <c r="D3964">
        <v>1996</v>
      </c>
      <c r="E3964">
        <f t="shared" si="59"/>
        <v>1871996</v>
      </c>
      <c r="F3964" s="53">
        <v>0.9375</v>
      </c>
    </row>
    <row r="3965" spans="1:6" x14ac:dyDescent="0.25">
      <c r="A3965" t="s">
        <v>105</v>
      </c>
      <c r="B3965" t="str">
        <f>VLOOKUP(A3965,'Cód dos países'!$A$3:$C$199,2,FALSE)</f>
        <v>GEO</v>
      </c>
      <c r="C3965">
        <f>VLOOKUP(A3965,'Cód dos países'!$A$3:$C$199,3,FALSE)</f>
        <v>63</v>
      </c>
      <c r="D3965">
        <v>1996</v>
      </c>
      <c r="E3965">
        <f t="shared" si="59"/>
        <v>631996</v>
      </c>
      <c r="F3965" s="53">
        <v>0.1875</v>
      </c>
    </row>
    <row r="3966" spans="1:6" x14ac:dyDescent="0.25">
      <c r="A3966" t="s">
        <v>107</v>
      </c>
      <c r="B3966" t="str">
        <f>VLOOKUP(A3966,'Cód dos países'!$A$3:$C$199,2,FALSE)</f>
        <v>GHA</v>
      </c>
      <c r="C3966">
        <f>VLOOKUP(A3966,'Cód dos países'!$A$3:$C$199,3,FALSE)</f>
        <v>66</v>
      </c>
      <c r="D3966">
        <v>1996</v>
      </c>
      <c r="E3966">
        <f t="shared" si="59"/>
        <v>661996</v>
      </c>
      <c r="F3966" s="53">
        <v>0.5</v>
      </c>
    </row>
    <row r="3967" spans="1:6" x14ac:dyDescent="0.25">
      <c r="A3967" t="s">
        <v>109</v>
      </c>
      <c r="B3967" t="str">
        <f>VLOOKUP(A3967,'Cód dos países'!$A$3:$C$199,2,FALSE)</f>
        <v>GIN</v>
      </c>
      <c r="C3967">
        <f>VLOOKUP(A3967,'Cód dos países'!$A$3:$C$199,3,FALSE)</f>
        <v>70</v>
      </c>
      <c r="D3967">
        <v>1996</v>
      </c>
      <c r="E3967">
        <f t="shared" si="59"/>
        <v>701996</v>
      </c>
      <c r="F3967" s="53">
        <v>0.25</v>
      </c>
    </row>
    <row r="3968" spans="1:6" x14ac:dyDescent="0.25">
      <c r="A3968" t="s">
        <v>354</v>
      </c>
      <c r="B3968" t="str">
        <f>VLOOKUP(A3968,'Cód dos países'!$A$3:$C$199,2,FALSE)</f>
        <v>GMB</v>
      </c>
      <c r="C3968">
        <f>VLOOKUP(A3968,'Cód dos países'!$A$3:$C$199,3,FALSE)</f>
        <v>62</v>
      </c>
      <c r="D3968">
        <v>1996</v>
      </c>
      <c r="E3968">
        <f t="shared" si="59"/>
        <v>621996</v>
      </c>
      <c r="F3968" s="53">
        <v>0.5625</v>
      </c>
    </row>
    <row r="3969" spans="1:6" x14ac:dyDescent="0.25">
      <c r="A3969" t="s">
        <v>112</v>
      </c>
      <c r="B3969" t="str">
        <f>VLOOKUP(A3969,'Cód dos países'!$A$3:$C$199,2,FALSE)</f>
        <v>GNB</v>
      </c>
      <c r="C3969">
        <f>VLOOKUP(A3969,'Cód dos países'!$A$3:$C$199,3,FALSE)</f>
        <v>71</v>
      </c>
      <c r="D3969">
        <v>1996</v>
      </c>
      <c r="E3969">
        <f t="shared" si="59"/>
        <v>711996</v>
      </c>
      <c r="F3969" s="53">
        <v>0.125</v>
      </c>
    </row>
    <row r="3970" spans="1:6" x14ac:dyDescent="0.25">
      <c r="A3970" t="s">
        <v>114</v>
      </c>
      <c r="B3970" t="str">
        <f>VLOOKUP(A3970,'Cód dos países'!$A$3:$C$199,2,FALSE)</f>
        <v>GNQ</v>
      </c>
      <c r="C3970">
        <f>VLOOKUP(A3970,'Cód dos países'!$A$3:$C$199,3,FALSE)</f>
        <v>54</v>
      </c>
      <c r="D3970">
        <v>1996</v>
      </c>
      <c r="E3970">
        <f t="shared" si="59"/>
        <v>541996</v>
      </c>
      <c r="F3970" s="53">
        <v>0.4375</v>
      </c>
    </row>
    <row r="3971" spans="1:6" x14ac:dyDescent="0.25">
      <c r="A3971" t="s">
        <v>116</v>
      </c>
      <c r="B3971" t="str">
        <f>VLOOKUP(A3971,'Cód dos países'!$A$3:$C$199,2,FALSE)</f>
        <v>GRC</v>
      </c>
      <c r="C3971">
        <f>VLOOKUP(A3971,'Cód dos países'!$A$3:$C$199,3,FALSE)</f>
        <v>67</v>
      </c>
      <c r="D3971">
        <v>1996</v>
      </c>
      <c r="E3971">
        <f t="shared" si="59"/>
        <v>671996</v>
      </c>
      <c r="F3971" s="53">
        <v>0.75</v>
      </c>
    </row>
    <row r="3972" spans="1:6" x14ac:dyDescent="0.25">
      <c r="A3972" t="s">
        <v>355</v>
      </c>
      <c r="B3972" t="str">
        <f>VLOOKUP(A3972,'Cód dos países'!$A$3:$C$199,2,FALSE)</f>
        <v>GRD</v>
      </c>
      <c r="C3972">
        <f>VLOOKUP(A3972,'Cód dos países'!$A$3:$C$199,3,FALSE)</f>
        <v>68</v>
      </c>
      <c r="D3972">
        <v>1996</v>
      </c>
      <c r="E3972">
        <f t="shared" si="59"/>
        <v>681996</v>
      </c>
      <c r="F3972" s="53">
        <v>0.625</v>
      </c>
    </row>
    <row r="3973" spans="1:6" x14ac:dyDescent="0.25">
      <c r="A3973" t="s">
        <v>118</v>
      </c>
      <c r="B3973" t="str">
        <f>VLOOKUP(A3973,'Cód dos países'!$A$3:$C$199,2,FALSE)</f>
        <v>GTM</v>
      </c>
      <c r="C3973">
        <f>VLOOKUP(A3973,'Cód dos países'!$A$3:$C$199,3,FALSE)</f>
        <v>69</v>
      </c>
      <c r="D3973">
        <v>1996</v>
      </c>
      <c r="E3973">
        <f t="shared" si="59"/>
        <v>691996</v>
      </c>
      <c r="F3973" s="53">
        <v>0.3125</v>
      </c>
    </row>
    <row r="3974" spans="1:6" x14ac:dyDescent="0.25">
      <c r="A3974" t="s">
        <v>120</v>
      </c>
      <c r="B3974" t="str">
        <f>VLOOKUP(A3974,'Cód dos países'!$A$3:$C$199,2,FALSE)</f>
        <v>GUY</v>
      </c>
      <c r="C3974">
        <f>VLOOKUP(A3974,'Cód dos países'!$A$3:$C$199,3,FALSE)</f>
        <v>72</v>
      </c>
      <c r="D3974">
        <v>1996</v>
      </c>
      <c r="E3974">
        <f t="shared" si="59"/>
        <v>721996</v>
      </c>
      <c r="F3974" s="53">
        <v>0.8125</v>
      </c>
    </row>
    <row r="3975" spans="1:6" x14ac:dyDescent="0.25">
      <c r="A3975" t="s">
        <v>592</v>
      </c>
      <c r="B3975" t="e">
        <f>VLOOKUP(A3975,'Cód dos países'!$A$3:$C$199,2,FALSE)</f>
        <v>#N/A</v>
      </c>
      <c r="C3975" t="e">
        <f>VLOOKUP(A3975,'Cód dos países'!$A$3:$C$199,3,FALSE)</f>
        <v>#N/A</v>
      </c>
      <c r="D3975">
        <v>1996</v>
      </c>
      <c r="E3975" t="e">
        <f t="shared" si="59"/>
        <v>#N/A</v>
      </c>
      <c r="F3975" s="53" t="e">
        <v>#N/A</v>
      </c>
    </row>
    <row r="3976" spans="1:6" x14ac:dyDescent="0.25">
      <c r="A3976" t="s">
        <v>120</v>
      </c>
      <c r="B3976" t="str">
        <f>VLOOKUP(A3976,'Cód dos países'!$A$3:$C$199,2,FALSE)</f>
        <v>GUY</v>
      </c>
      <c r="C3976">
        <f>VLOOKUP(A3976,'Cód dos países'!$A$3:$C$199,3,FALSE)</f>
        <v>72</v>
      </c>
      <c r="D3976">
        <v>1996</v>
      </c>
      <c r="E3976">
        <f t="shared" si="59"/>
        <v>721996</v>
      </c>
      <c r="F3976" s="53">
        <v>0.4375</v>
      </c>
    </row>
    <row r="3977" spans="1:6" x14ac:dyDescent="0.25">
      <c r="A3977" t="s">
        <v>122</v>
      </c>
      <c r="B3977" t="str">
        <f>VLOOKUP(A3977,'Cód dos países'!$A$3:$C$199,2,FALSE)</f>
        <v>HKG</v>
      </c>
      <c r="C3977">
        <f>VLOOKUP(A3977,'Cód dos países'!$A$3:$C$199,3,FALSE)</f>
        <v>75</v>
      </c>
      <c r="D3977">
        <v>1996</v>
      </c>
      <c r="E3977">
        <f t="shared" si="59"/>
        <v>751996</v>
      </c>
      <c r="F3977" s="53">
        <v>0.6875</v>
      </c>
    </row>
    <row r="3978" spans="1:6" x14ac:dyDescent="0.25">
      <c r="A3978" t="s">
        <v>124</v>
      </c>
      <c r="B3978" t="str">
        <f>VLOOKUP(A3978,'Cód dos países'!$A$3:$C$199,2,FALSE)</f>
        <v>HND</v>
      </c>
      <c r="C3978">
        <f>VLOOKUP(A3978,'Cód dos países'!$A$3:$C$199,3,FALSE)</f>
        <v>74</v>
      </c>
      <c r="D3978">
        <v>1996</v>
      </c>
      <c r="E3978">
        <f t="shared" si="59"/>
        <v>741996</v>
      </c>
      <c r="F3978" s="53">
        <v>0.375</v>
      </c>
    </row>
    <row r="3979" spans="1:6" x14ac:dyDescent="0.25">
      <c r="A3979" t="s">
        <v>126</v>
      </c>
      <c r="B3979" t="str">
        <f>VLOOKUP(A3979,'Cód dos países'!$A$3:$C$199,2,FALSE)</f>
        <v>HRV</v>
      </c>
      <c r="C3979">
        <f>VLOOKUP(A3979,'Cód dos países'!$A$3:$C$199,3,FALSE)</f>
        <v>43</v>
      </c>
      <c r="D3979">
        <v>1996</v>
      </c>
      <c r="E3979">
        <f t="shared" si="59"/>
        <v>431996</v>
      </c>
      <c r="F3979" s="53">
        <v>0.625</v>
      </c>
    </row>
    <row r="3980" spans="1:6" x14ac:dyDescent="0.25">
      <c r="A3980" t="s">
        <v>128</v>
      </c>
      <c r="B3980" t="str">
        <f>VLOOKUP(A3980,'Cód dos países'!$A$3:$C$199,2,FALSE)</f>
        <v>HTI</v>
      </c>
      <c r="C3980">
        <f>VLOOKUP(A3980,'Cód dos países'!$A$3:$C$199,3,FALSE)</f>
        <v>73</v>
      </c>
      <c r="D3980">
        <v>1996</v>
      </c>
      <c r="E3980">
        <f t="shared" si="59"/>
        <v>731996</v>
      </c>
      <c r="F3980" s="53">
        <v>0.25</v>
      </c>
    </row>
    <row r="3981" spans="1:6" x14ac:dyDescent="0.25">
      <c r="A3981" t="s">
        <v>130</v>
      </c>
      <c r="B3981" t="str">
        <f>VLOOKUP(A3981,'Cód dos países'!$A$3:$C$199,2,FALSE)</f>
        <v>HUN</v>
      </c>
      <c r="C3981">
        <f>VLOOKUP(A3981,'Cód dos países'!$A$3:$C$199,3,FALSE)</f>
        <v>76</v>
      </c>
      <c r="D3981">
        <v>1996</v>
      </c>
      <c r="E3981">
        <f t="shared" si="59"/>
        <v>761996</v>
      </c>
      <c r="F3981" s="53">
        <v>0.6875</v>
      </c>
    </row>
    <row r="3982" spans="1:6" x14ac:dyDescent="0.25">
      <c r="A3982" t="s">
        <v>132</v>
      </c>
      <c r="B3982" t="str">
        <f>VLOOKUP(A3982,'Cód dos países'!$A$3:$C$199,2,FALSE)</f>
        <v>IDN</v>
      </c>
      <c r="C3982">
        <f>VLOOKUP(A3982,'Cód dos países'!$A$3:$C$199,3,FALSE)</f>
        <v>79</v>
      </c>
      <c r="D3982">
        <v>1996</v>
      </c>
      <c r="E3982">
        <f t="shared" si="59"/>
        <v>791996</v>
      </c>
      <c r="F3982" s="53">
        <v>0.4375</v>
      </c>
    </row>
    <row r="3983" spans="1:6" x14ac:dyDescent="0.25">
      <c r="A3983" t="s">
        <v>134</v>
      </c>
      <c r="B3983" t="str">
        <f>VLOOKUP(A3983,'Cód dos países'!$A$3:$C$199,2,FALSE)</f>
        <v>IND</v>
      </c>
      <c r="C3983">
        <f>VLOOKUP(A3983,'Cód dos países'!$A$3:$C$199,3,FALSE)</f>
        <v>78</v>
      </c>
      <c r="D3983">
        <v>1996</v>
      </c>
      <c r="E3983">
        <f t="shared" si="59"/>
        <v>781996</v>
      </c>
      <c r="F3983" s="53">
        <v>0.625</v>
      </c>
    </row>
    <row r="3984" spans="1:6" x14ac:dyDescent="0.25">
      <c r="A3984" t="s">
        <v>136</v>
      </c>
      <c r="B3984" t="str">
        <f>VLOOKUP(A3984,'Cód dos países'!$A$3:$C$199,2,FALSE)</f>
        <v>IRL</v>
      </c>
      <c r="C3984">
        <f>VLOOKUP(A3984,'Cód dos países'!$A$3:$C$199,3,FALSE)</f>
        <v>82</v>
      </c>
      <c r="D3984">
        <v>1996</v>
      </c>
      <c r="E3984">
        <f t="shared" si="59"/>
        <v>821996</v>
      </c>
      <c r="F3984" s="53">
        <v>0.875</v>
      </c>
    </row>
    <row r="3985" spans="1:6" x14ac:dyDescent="0.25">
      <c r="A3985" t="s">
        <v>138</v>
      </c>
      <c r="B3985" t="str">
        <f>VLOOKUP(A3985,'Cód dos países'!$A$3:$C$199,2,FALSE)</f>
        <v>IRN</v>
      </c>
      <c r="C3985">
        <f>VLOOKUP(A3985,'Cód dos países'!$A$3:$C$199,3,FALSE)</f>
        <v>80</v>
      </c>
      <c r="D3985">
        <v>1996</v>
      </c>
      <c r="E3985">
        <f t="shared" si="59"/>
        <v>801996</v>
      </c>
      <c r="F3985" s="53">
        <v>0.625</v>
      </c>
    </row>
    <row r="3986" spans="1:6" x14ac:dyDescent="0.25">
      <c r="A3986" t="s">
        <v>140</v>
      </c>
      <c r="B3986" t="str">
        <f>VLOOKUP(A3986,'Cód dos países'!$A$3:$C$199,2,FALSE)</f>
        <v>IRQ</v>
      </c>
      <c r="C3986">
        <f>VLOOKUP(A3986,'Cód dos países'!$A$3:$C$199,3,FALSE)</f>
        <v>81</v>
      </c>
      <c r="D3986">
        <v>1996</v>
      </c>
      <c r="E3986">
        <f t="shared" si="59"/>
        <v>811996</v>
      </c>
      <c r="F3986" s="53">
        <v>0.3125</v>
      </c>
    </row>
    <row r="3987" spans="1:6" x14ac:dyDescent="0.25">
      <c r="A3987" t="s">
        <v>142</v>
      </c>
      <c r="B3987" t="str">
        <f>VLOOKUP(A3987,'Cód dos países'!$A$3:$C$199,2,FALSE)</f>
        <v>ISL</v>
      </c>
      <c r="C3987">
        <f>VLOOKUP(A3987,'Cód dos países'!$A$3:$C$199,3,FALSE)</f>
        <v>77</v>
      </c>
      <c r="D3987">
        <v>1996</v>
      </c>
      <c r="E3987">
        <f t="shared" si="59"/>
        <v>771996</v>
      </c>
      <c r="F3987" s="53">
        <v>1</v>
      </c>
    </row>
    <row r="3988" spans="1:6" x14ac:dyDescent="0.25">
      <c r="A3988" t="s">
        <v>144</v>
      </c>
      <c r="B3988" t="str">
        <f>VLOOKUP(A3988,'Cód dos países'!$A$3:$C$199,2,FALSE)</f>
        <v>ISR</v>
      </c>
      <c r="C3988">
        <f>VLOOKUP(A3988,'Cód dos países'!$A$3:$C$199,3,FALSE)</f>
        <v>83</v>
      </c>
      <c r="D3988">
        <v>1996</v>
      </c>
      <c r="E3988">
        <f t="shared" si="59"/>
        <v>831996</v>
      </c>
      <c r="F3988" s="53">
        <v>0.75</v>
      </c>
    </row>
    <row r="3989" spans="1:6" x14ac:dyDescent="0.25">
      <c r="A3989" t="s">
        <v>146</v>
      </c>
      <c r="B3989" t="str">
        <f>VLOOKUP(A3989,'Cód dos países'!$A$3:$C$199,2,FALSE)</f>
        <v>ITA</v>
      </c>
      <c r="C3989">
        <f>VLOOKUP(A3989,'Cód dos países'!$A$3:$C$199,3,FALSE)</f>
        <v>84</v>
      </c>
      <c r="D3989">
        <v>1996</v>
      </c>
      <c r="E3989">
        <f t="shared" si="59"/>
        <v>841996</v>
      </c>
      <c r="F3989" s="53">
        <v>0.75</v>
      </c>
    </row>
    <row r="3990" spans="1:6" x14ac:dyDescent="0.25">
      <c r="A3990" t="s">
        <v>148</v>
      </c>
      <c r="B3990" t="str">
        <f>VLOOKUP(A3990,'Cód dos países'!$A$3:$C$199,2,FALSE)</f>
        <v>JAM</v>
      </c>
      <c r="C3990">
        <f>VLOOKUP(A3990,'Cód dos países'!$A$3:$C$199,3,FALSE)</f>
        <v>85</v>
      </c>
      <c r="D3990">
        <v>1996</v>
      </c>
      <c r="E3990">
        <f t="shared" si="59"/>
        <v>851996</v>
      </c>
      <c r="F3990" s="53">
        <v>0.4375</v>
      </c>
    </row>
    <row r="3991" spans="1:6" x14ac:dyDescent="0.25">
      <c r="A3991" t="s">
        <v>150</v>
      </c>
      <c r="B3991" t="str">
        <f>VLOOKUP(A3991,'Cód dos países'!$A$3:$C$199,2,FALSE)</f>
        <v>JOR</v>
      </c>
      <c r="C3991">
        <f>VLOOKUP(A3991,'Cód dos países'!$A$3:$C$199,3,FALSE)</f>
        <v>87</v>
      </c>
      <c r="D3991">
        <v>1996</v>
      </c>
      <c r="E3991">
        <f t="shared" si="59"/>
        <v>871996</v>
      </c>
      <c r="F3991" s="53">
        <v>0.625</v>
      </c>
    </row>
    <row r="3992" spans="1:6" x14ac:dyDescent="0.25">
      <c r="A3992" t="s">
        <v>152</v>
      </c>
      <c r="B3992" t="str">
        <f>VLOOKUP(A3992,'Cód dos países'!$A$3:$C$199,2,FALSE)</f>
        <v>JPN</v>
      </c>
      <c r="C3992">
        <f>VLOOKUP(A3992,'Cód dos países'!$A$3:$C$199,3,FALSE)</f>
        <v>86</v>
      </c>
      <c r="D3992">
        <v>1996</v>
      </c>
      <c r="E3992">
        <f t="shared" si="59"/>
        <v>861996</v>
      </c>
      <c r="F3992" s="53">
        <v>0.9375</v>
      </c>
    </row>
    <row r="3993" spans="1:6" x14ac:dyDescent="0.25">
      <c r="A3993" t="s">
        <v>154</v>
      </c>
      <c r="B3993" t="str">
        <f>VLOOKUP(A3993,'Cód dos países'!$A$3:$C$199,2,FALSE)</f>
        <v>KAZ</v>
      </c>
      <c r="C3993">
        <f>VLOOKUP(A3993,'Cód dos países'!$A$3:$C$199,3,FALSE)</f>
        <v>88</v>
      </c>
      <c r="D3993">
        <v>1996</v>
      </c>
      <c r="E3993">
        <f t="shared" si="59"/>
        <v>881996</v>
      </c>
      <c r="F3993" s="53">
        <v>0.375</v>
      </c>
    </row>
    <row r="3994" spans="1:6" x14ac:dyDescent="0.25">
      <c r="A3994" t="s">
        <v>156</v>
      </c>
      <c r="B3994" t="str">
        <f>VLOOKUP(A3994,'Cód dos países'!$A$3:$C$199,2,FALSE)</f>
        <v>KEN</v>
      </c>
      <c r="C3994">
        <f>VLOOKUP(A3994,'Cód dos países'!$A$3:$C$199,3,FALSE)</f>
        <v>89</v>
      </c>
      <c r="D3994">
        <v>1996</v>
      </c>
      <c r="E3994">
        <f t="shared" si="59"/>
        <v>891996</v>
      </c>
      <c r="F3994" s="53">
        <v>0.375</v>
      </c>
    </row>
    <row r="3995" spans="1:6" x14ac:dyDescent="0.25">
      <c r="A3995" t="s">
        <v>154</v>
      </c>
      <c r="B3995" t="str">
        <f>VLOOKUP(A3995,'Cód dos países'!$A$3:$C$199,2,FALSE)</f>
        <v>KAZ</v>
      </c>
      <c r="C3995">
        <f>VLOOKUP(A3995,'Cód dos países'!$A$3:$C$199,3,FALSE)</f>
        <v>88</v>
      </c>
      <c r="D3995">
        <v>1996</v>
      </c>
      <c r="E3995">
        <f t="shared" si="59"/>
        <v>881996</v>
      </c>
      <c r="F3995" s="53">
        <v>0.4375</v>
      </c>
    </row>
    <row r="3996" spans="1:6" x14ac:dyDescent="0.25">
      <c r="A3996" t="s">
        <v>160</v>
      </c>
      <c r="B3996" t="str">
        <f>VLOOKUP(A3996,'Cód dos países'!$A$3:$C$199,2,FALSE)</f>
        <v>KHM</v>
      </c>
      <c r="C3996">
        <f>VLOOKUP(A3996,'Cód dos países'!$A$3:$C$199,3,FALSE)</f>
        <v>29</v>
      </c>
      <c r="D3996">
        <v>1996</v>
      </c>
      <c r="E3996">
        <f t="shared" si="59"/>
        <v>291996</v>
      </c>
      <c r="F3996" s="53">
        <v>0.375</v>
      </c>
    </row>
    <row r="3997" spans="1:6" x14ac:dyDescent="0.25">
      <c r="A3997" t="s">
        <v>356</v>
      </c>
      <c r="B3997" t="str">
        <f>VLOOKUP(A3997,'Cód dos países'!$A$3:$C$199,2,FALSE)</f>
        <v>KIR</v>
      </c>
      <c r="C3997">
        <f>VLOOKUP(A3997,'Cód dos países'!$A$3:$C$199,3,FALSE)</f>
        <v>90</v>
      </c>
      <c r="D3997">
        <v>1996</v>
      </c>
      <c r="E3997">
        <f t="shared" si="59"/>
        <v>901996</v>
      </c>
      <c r="F3997" s="53" t="e">
        <v>#N/A</v>
      </c>
    </row>
    <row r="3998" spans="1:6" x14ac:dyDescent="0.25">
      <c r="A3998" t="s">
        <v>367</v>
      </c>
      <c r="B3998" t="str">
        <f>VLOOKUP(A3998,'Cód dos países'!$A$3:$C$199,2,FALSE)</f>
        <v>KNA</v>
      </c>
      <c r="C3998">
        <f>VLOOKUP(A3998,'Cód dos países'!$A$3:$C$199,3,FALSE)</f>
        <v>163</v>
      </c>
      <c r="D3998">
        <v>1996</v>
      </c>
      <c r="E3998">
        <f t="shared" si="59"/>
        <v>1631996</v>
      </c>
      <c r="F3998" s="53" t="e">
        <v>#N/A</v>
      </c>
    </row>
    <row r="3999" spans="1:6" x14ac:dyDescent="0.25">
      <c r="A3999" t="s">
        <v>432</v>
      </c>
      <c r="B3999" t="str">
        <f>VLOOKUP(A3999,'Cód dos países'!$A$3:$C$199,2,FALSE)</f>
        <v>KOR</v>
      </c>
      <c r="C3999">
        <f>VLOOKUP(A3999,'Cód dos países'!$A$3:$C$199,3,FALSE)</f>
        <v>92</v>
      </c>
      <c r="D3999">
        <v>1996</v>
      </c>
      <c r="E3999">
        <f t="shared" si="59"/>
        <v>921996</v>
      </c>
      <c r="F3999" s="53">
        <v>0.75</v>
      </c>
    </row>
    <row r="4000" spans="1:6" x14ac:dyDescent="0.25">
      <c r="A4000" t="s">
        <v>163</v>
      </c>
      <c r="B4000" t="str">
        <f>VLOOKUP(A4000,'Cód dos países'!$A$3:$C$199,2,FALSE)</f>
        <v>KWT</v>
      </c>
      <c r="C4000">
        <f>VLOOKUP(A4000,'Cód dos países'!$A$3:$C$199,3,FALSE)</f>
        <v>94</v>
      </c>
      <c r="D4000">
        <v>1996</v>
      </c>
      <c r="E4000">
        <f t="shared" si="59"/>
        <v>941996</v>
      </c>
      <c r="F4000" s="53">
        <v>0.75</v>
      </c>
    </row>
    <row r="4001" spans="1:6" x14ac:dyDescent="0.25">
      <c r="A4001" t="s">
        <v>165</v>
      </c>
      <c r="B4001" t="str">
        <f>VLOOKUP(A4001,'Cód dos países'!$A$3:$C$199,2,FALSE)</f>
        <v>LAO</v>
      </c>
      <c r="C4001">
        <f>VLOOKUP(A4001,'Cód dos países'!$A$3:$C$199,3,FALSE)</f>
        <v>96</v>
      </c>
      <c r="D4001">
        <v>1996</v>
      </c>
      <c r="E4001">
        <f t="shared" si="59"/>
        <v>961996</v>
      </c>
      <c r="F4001" s="53">
        <v>0.5</v>
      </c>
    </row>
    <row r="4002" spans="1:6" x14ac:dyDescent="0.25">
      <c r="A4002" t="s">
        <v>167</v>
      </c>
      <c r="B4002" t="str">
        <f>VLOOKUP(A4002,'Cód dos países'!$A$3:$C$199,2,FALSE)</f>
        <v>LBN</v>
      </c>
      <c r="C4002">
        <f>VLOOKUP(A4002,'Cód dos países'!$A$3:$C$199,3,FALSE)</f>
        <v>98</v>
      </c>
      <c r="D4002">
        <v>1996</v>
      </c>
      <c r="E4002">
        <f t="shared" si="59"/>
        <v>981996</v>
      </c>
      <c r="F4002" s="53">
        <v>0.5625</v>
      </c>
    </row>
    <row r="4003" spans="1:6" x14ac:dyDescent="0.25">
      <c r="A4003" t="s">
        <v>169</v>
      </c>
      <c r="B4003" t="str">
        <f>VLOOKUP(A4003,'Cód dos países'!$A$3:$C$199,2,FALSE)</f>
        <v>LBR</v>
      </c>
      <c r="C4003">
        <f>VLOOKUP(A4003,'Cód dos países'!$A$3:$C$199,3,FALSE)</f>
        <v>100</v>
      </c>
      <c r="D4003">
        <v>1996</v>
      </c>
      <c r="E4003">
        <f t="shared" si="59"/>
        <v>1001996</v>
      </c>
      <c r="F4003" s="53">
        <v>0.125</v>
      </c>
    </row>
    <row r="4004" spans="1:6" x14ac:dyDescent="0.25">
      <c r="A4004" t="s">
        <v>171</v>
      </c>
      <c r="B4004" t="str">
        <f>VLOOKUP(A4004,'Cód dos países'!$A$3:$C$199,2,FALSE)</f>
        <v>LBY</v>
      </c>
      <c r="C4004">
        <f>VLOOKUP(A4004,'Cód dos países'!$A$3:$C$199,3,FALSE)</f>
        <v>101</v>
      </c>
      <c r="D4004">
        <v>1996</v>
      </c>
      <c r="E4004">
        <f t="shared" si="59"/>
        <v>1011996</v>
      </c>
      <c r="F4004" s="53">
        <v>0.5625</v>
      </c>
    </row>
    <row r="4005" spans="1:6" x14ac:dyDescent="0.25">
      <c r="A4005" t="s">
        <v>368</v>
      </c>
      <c r="B4005" t="str">
        <f>VLOOKUP(A4005,'Cód dos países'!$A$3:$C$199,2,FALSE)</f>
        <v>LCA</v>
      </c>
      <c r="C4005">
        <f>VLOOKUP(A4005,'Cód dos países'!$A$3:$C$199,3,FALSE)</f>
        <v>164</v>
      </c>
      <c r="D4005">
        <v>1996</v>
      </c>
      <c r="E4005">
        <f t="shared" si="59"/>
        <v>1641996</v>
      </c>
      <c r="F4005" s="53" t="e">
        <v>#N/A</v>
      </c>
    </row>
    <row r="4006" spans="1:6" x14ac:dyDescent="0.25">
      <c r="A4006" t="s">
        <v>359</v>
      </c>
      <c r="B4006" t="str">
        <f>VLOOKUP(A4006,'Cód dos países'!$A$3:$C$199,2,FALSE)</f>
        <v>LIE</v>
      </c>
      <c r="C4006">
        <f>VLOOKUP(A4006,'Cód dos países'!$A$3:$C$199,3,FALSE)</f>
        <v>102</v>
      </c>
      <c r="D4006">
        <v>1996</v>
      </c>
      <c r="E4006">
        <f t="shared" si="59"/>
        <v>1021996</v>
      </c>
      <c r="F4006" s="53">
        <v>0.9375</v>
      </c>
    </row>
    <row r="4007" spans="1:6" x14ac:dyDescent="0.25">
      <c r="A4007" t="s">
        <v>173</v>
      </c>
      <c r="B4007" t="str">
        <f>VLOOKUP(A4007,'Cód dos países'!$A$3:$C$199,2,FALSE)</f>
        <v>LKA</v>
      </c>
      <c r="C4007">
        <f>VLOOKUP(A4007,'Cód dos países'!$A$3:$C$199,3,FALSE)</f>
        <v>162</v>
      </c>
      <c r="D4007">
        <v>1996</v>
      </c>
      <c r="E4007">
        <f t="shared" si="59"/>
        <v>1621996</v>
      </c>
      <c r="F4007" s="53">
        <v>0.6875</v>
      </c>
    </row>
    <row r="4008" spans="1:6" x14ac:dyDescent="0.25">
      <c r="A4008" t="s">
        <v>175</v>
      </c>
      <c r="B4008" t="str">
        <f>VLOOKUP(A4008,'Cód dos países'!$A$3:$C$199,2,FALSE)</f>
        <v>LSO</v>
      </c>
      <c r="C4008">
        <f>VLOOKUP(A4008,'Cód dos países'!$A$3:$C$199,3,FALSE)</f>
        <v>99</v>
      </c>
      <c r="D4008">
        <v>1996</v>
      </c>
      <c r="E4008">
        <f t="shared" si="59"/>
        <v>991996</v>
      </c>
      <c r="F4008" s="53">
        <v>0.625</v>
      </c>
    </row>
    <row r="4009" spans="1:6" x14ac:dyDescent="0.25">
      <c r="A4009" t="s">
        <v>177</v>
      </c>
      <c r="B4009" t="str">
        <f>VLOOKUP(A4009,'Cód dos países'!$A$3:$C$199,2,FALSE)</f>
        <v>LTU</v>
      </c>
      <c r="C4009">
        <f>VLOOKUP(A4009,'Cód dos países'!$A$3:$C$199,3,FALSE)</f>
        <v>103</v>
      </c>
      <c r="D4009">
        <v>1996</v>
      </c>
      <c r="E4009">
        <f t="shared" si="59"/>
        <v>1031996</v>
      </c>
      <c r="F4009" s="53">
        <v>0.75</v>
      </c>
    </row>
    <row r="4010" spans="1:6" x14ac:dyDescent="0.25">
      <c r="A4010" t="s">
        <v>179</v>
      </c>
      <c r="B4010" t="str">
        <f>VLOOKUP(A4010,'Cód dos países'!$A$3:$C$199,2,FALSE)</f>
        <v>LUX</v>
      </c>
      <c r="C4010">
        <f>VLOOKUP(A4010,'Cód dos países'!$A$3:$C$199,3,FALSE)</f>
        <v>104</v>
      </c>
      <c r="D4010">
        <v>1996</v>
      </c>
      <c r="E4010">
        <f t="shared" si="59"/>
        <v>1041996</v>
      </c>
      <c r="F4010" s="53">
        <v>1</v>
      </c>
    </row>
    <row r="4011" spans="1:6" x14ac:dyDescent="0.25">
      <c r="A4011" t="s">
        <v>181</v>
      </c>
      <c r="B4011" t="str">
        <f>VLOOKUP(A4011,'Cód dos países'!$A$3:$C$199,2,FALSE)</f>
        <v>LVA</v>
      </c>
      <c r="C4011">
        <f>VLOOKUP(A4011,'Cód dos países'!$A$3:$C$199,3,FALSE)</f>
        <v>97</v>
      </c>
      <c r="D4011">
        <v>1996</v>
      </c>
      <c r="E4011">
        <f t="shared" si="59"/>
        <v>971996</v>
      </c>
      <c r="F4011" s="53">
        <v>0.625</v>
      </c>
    </row>
    <row r="4012" spans="1:6" x14ac:dyDescent="0.25">
      <c r="A4012" t="s">
        <v>593</v>
      </c>
      <c r="B4012" t="e">
        <f>VLOOKUP(A4012,'Cód dos países'!$A$3:$C$199,2,FALSE)</f>
        <v>#N/A</v>
      </c>
      <c r="C4012" t="e">
        <f>VLOOKUP(A4012,'Cód dos países'!$A$3:$C$199,3,FALSE)</f>
        <v>#N/A</v>
      </c>
      <c r="D4012">
        <v>1996</v>
      </c>
      <c r="E4012" t="e">
        <f t="shared" si="59"/>
        <v>#N/A</v>
      </c>
      <c r="F4012" s="53">
        <v>0.625</v>
      </c>
    </row>
    <row r="4013" spans="1:6" x14ac:dyDescent="0.25">
      <c r="A4013" t="s">
        <v>183</v>
      </c>
      <c r="B4013" t="str">
        <f>VLOOKUP(A4013,'Cód dos países'!$A$3:$C$199,2,FALSE)</f>
        <v>MAR</v>
      </c>
      <c r="C4013">
        <f>VLOOKUP(A4013,'Cód dos países'!$A$3:$C$199,3,FALSE)</f>
        <v>121</v>
      </c>
      <c r="D4013">
        <v>1996</v>
      </c>
      <c r="E4013">
        <f t="shared" si="59"/>
        <v>1211996</v>
      </c>
      <c r="F4013" s="53">
        <v>0.625</v>
      </c>
    </row>
    <row r="4014" spans="1:6" x14ac:dyDescent="0.25">
      <c r="A4014" t="s">
        <v>185</v>
      </c>
      <c r="B4014" t="str">
        <f>VLOOKUP(A4014,'Cód dos países'!$A$3:$C$199,2,FALSE)</f>
        <v>MDA</v>
      </c>
      <c r="C4014">
        <f>VLOOKUP(A4014,'Cód dos países'!$A$3:$C$199,3,FALSE)</f>
        <v>117</v>
      </c>
      <c r="D4014">
        <v>1996</v>
      </c>
      <c r="E4014">
        <f t="shared" si="59"/>
        <v>1171996</v>
      </c>
      <c r="F4014" s="53">
        <v>0.375</v>
      </c>
    </row>
    <row r="4015" spans="1:6" x14ac:dyDescent="0.25">
      <c r="A4015" t="s">
        <v>187</v>
      </c>
      <c r="B4015" t="str">
        <f>VLOOKUP(A4015,'Cód dos países'!$A$3:$C$199,2,FALSE)</f>
        <v>MDG</v>
      </c>
      <c r="C4015">
        <f>VLOOKUP(A4015,'Cód dos países'!$A$3:$C$199,3,FALSE)</f>
        <v>106</v>
      </c>
      <c r="D4015">
        <v>1996</v>
      </c>
      <c r="E4015">
        <f t="shared" ref="E4015:E4078" si="60">C4015*10000+D4015</f>
        <v>1061996</v>
      </c>
      <c r="F4015" s="53">
        <v>0.5</v>
      </c>
    </row>
    <row r="4016" spans="1:6" x14ac:dyDescent="0.25">
      <c r="A4016" t="s">
        <v>189</v>
      </c>
      <c r="B4016" t="str">
        <f>VLOOKUP(A4016,'Cód dos países'!$A$3:$C$199,2,FALSE)</f>
        <v>MDV</v>
      </c>
      <c r="C4016">
        <f>VLOOKUP(A4016,'Cód dos países'!$A$3:$C$199,3,FALSE)</f>
        <v>109</v>
      </c>
      <c r="D4016">
        <v>1996</v>
      </c>
      <c r="E4016">
        <f t="shared" si="60"/>
        <v>1091996</v>
      </c>
      <c r="F4016" s="53">
        <v>0.75</v>
      </c>
    </row>
    <row r="4017" spans="1:6" x14ac:dyDescent="0.25">
      <c r="A4017" t="s">
        <v>191</v>
      </c>
      <c r="B4017" t="str">
        <f>VLOOKUP(A4017,'Cód dos países'!$A$3:$C$199,2,FALSE)</f>
        <v>MEX</v>
      </c>
      <c r="C4017">
        <f>VLOOKUP(A4017,'Cód dos países'!$A$3:$C$199,3,FALSE)</f>
        <v>115</v>
      </c>
      <c r="D4017">
        <v>1996</v>
      </c>
      <c r="E4017">
        <f t="shared" si="60"/>
        <v>1151996</v>
      </c>
      <c r="F4017" s="53">
        <v>0.375</v>
      </c>
    </row>
    <row r="4018" spans="1:6" x14ac:dyDescent="0.25">
      <c r="A4018" t="s">
        <v>193</v>
      </c>
      <c r="B4018" t="str">
        <f>VLOOKUP(A4018,'Cód dos países'!$A$3:$C$199,2,FALSE)</f>
        <v>MKD</v>
      </c>
      <c r="C4018">
        <f>VLOOKUP(A4018,'Cód dos países'!$A$3:$C$199,3,FALSE)</f>
        <v>105</v>
      </c>
      <c r="D4018">
        <v>1996</v>
      </c>
      <c r="E4018">
        <f t="shared" si="60"/>
        <v>1051996</v>
      </c>
      <c r="F4018" s="53">
        <v>0.375</v>
      </c>
    </row>
    <row r="4019" spans="1:6" x14ac:dyDescent="0.25">
      <c r="A4019" t="s">
        <v>195</v>
      </c>
      <c r="B4019" t="str">
        <f>VLOOKUP(A4019,'Cód dos países'!$A$3:$C$199,2,FALSE)</f>
        <v>MLI</v>
      </c>
      <c r="C4019">
        <f>VLOOKUP(A4019,'Cód dos países'!$A$3:$C$199,3,FALSE)</f>
        <v>110</v>
      </c>
      <c r="D4019">
        <v>1996</v>
      </c>
      <c r="E4019">
        <f t="shared" si="60"/>
        <v>1101996</v>
      </c>
      <c r="F4019" s="53">
        <v>0.5</v>
      </c>
    </row>
    <row r="4020" spans="1:6" x14ac:dyDescent="0.25">
      <c r="A4020" t="s">
        <v>197</v>
      </c>
      <c r="B4020" t="str">
        <f>VLOOKUP(A4020,'Cód dos países'!$A$3:$C$199,2,FALSE)</f>
        <v>MLT</v>
      </c>
      <c r="C4020">
        <f>VLOOKUP(A4020,'Cód dos países'!$A$3:$C$199,3,FALSE)</f>
        <v>111</v>
      </c>
      <c r="D4020">
        <v>1996</v>
      </c>
      <c r="E4020">
        <f t="shared" si="60"/>
        <v>1111996</v>
      </c>
      <c r="F4020" s="53">
        <v>0.875</v>
      </c>
    </row>
    <row r="4021" spans="1:6" x14ac:dyDescent="0.25">
      <c r="A4021" t="s">
        <v>338</v>
      </c>
      <c r="B4021" t="str">
        <f>VLOOKUP(A4021,'Cód dos países'!$A$3:$C$199,2,FALSE)</f>
        <v>MMR</v>
      </c>
      <c r="C4021">
        <f>VLOOKUP(A4021,'Cód dos países'!$A$3:$C$199,3,FALSE)</f>
        <v>123</v>
      </c>
      <c r="D4021">
        <v>1996</v>
      </c>
      <c r="E4021">
        <f t="shared" si="60"/>
        <v>1231996</v>
      </c>
      <c r="F4021" s="53">
        <v>0.3125</v>
      </c>
    </row>
    <row r="4022" spans="1:6" x14ac:dyDescent="0.25">
      <c r="A4022" t="s">
        <v>201</v>
      </c>
      <c r="B4022" t="str">
        <f>VLOOKUP(A4022,'Cód dos países'!$A$3:$C$199,2,FALSE)</f>
        <v>MNG</v>
      </c>
      <c r="C4022">
        <f>VLOOKUP(A4022,'Cód dos países'!$A$3:$C$199,3,FALSE)</f>
        <v>119</v>
      </c>
      <c r="D4022">
        <v>1996</v>
      </c>
      <c r="E4022">
        <f t="shared" si="60"/>
        <v>1191996</v>
      </c>
      <c r="F4022" s="53">
        <v>0.5625</v>
      </c>
    </row>
    <row r="4023" spans="1:6" x14ac:dyDescent="0.25">
      <c r="A4023" t="s">
        <v>200</v>
      </c>
      <c r="B4023" t="str">
        <f>VLOOKUP(A4023,'Cód dos países'!$A$3:$C$199,2,FALSE)</f>
        <v>MNP</v>
      </c>
      <c r="C4023">
        <f>VLOOKUP(A4023,'Cód dos países'!$A$3:$C$199,3,FALSE)</f>
        <v>120</v>
      </c>
      <c r="D4023">
        <v>1996</v>
      </c>
      <c r="E4023">
        <f t="shared" si="60"/>
        <v>1201996</v>
      </c>
      <c r="F4023" s="53" t="e">
        <v>#N/A</v>
      </c>
    </row>
    <row r="4024" spans="1:6" x14ac:dyDescent="0.25">
      <c r="A4024" t="s">
        <v>203</v>
      </c>
      <c r="B4024" t="str">
        <f>VLOOKUP(A4024,'Cód dos países'!$A$3:$C$199,2,FALSE)</f>
        <v>MOZ</v>
      </c>
      <c r="C4024">
        <f>VLOOKUP(A4024,'Cód dos países'!$A$3:$C$199,3,FALSE)</f>
        <v>122</v>
      </c>
      <c r="D4024">
        <v>1996</v>
      </c>
      <c r="E4024">
        <f t="shared" si="60"/>
        <v>1221996</v>
      </c>
      <c r="F4024" s="53">
        <v>0.375</v>
      </c>
    </row>
    <row r="4025" spans="1:6" x14ac:dyDescent="0.25">
      <c r="A4025" t="s">
        <v>205</v>
      </c>
      <c r="B4025" t="str">
        <f>VLOOKUP(A4025,'Cód dos países'!$A$3:$C$199,2,FALSE)</f>
        <v>MRT</v>
      </c>
      <c r="C4025">
        <f>VLOOKUP(A4025,'Cód dos países'!$A$3:$C$199,3,FALSE)</f>
        <v>113</v>
      </c>
      <c r="D4025">
        <v>1996</v>
      </c>
      <c r="E4025">
        <f t="shared" si="60"/>
        <v>1131996</v>
      </c>
      <c r="F4025" s="53">
        <v>0.5625</v>
      </c>
    </row>
    <row r="4026" spans="1:6" x14ac:dyDescent="0.25">
      <c r="A4026" t="s">
        <v>594</v>
      </c>
      <c r="B4026" t="e">
        <f>VLOOKUP(A4026,'Cód dos países'!$A$3:$C$199,2,FALSE)</f>
        <v>#N/A</v>
      </c>
      <c r="C4026" t="e">
        <f>VLOOKUP(A4026,'Cód dos países'!$A$3:$C$199,3,FALSE)</f>
        <v>#N/A</v>
      </c>
      <c r="D4026">
        <v>1996</v>
      </c>
      <c r="E4026" t="e">
        <f t="shared" si="60"/>
        <v>#N/A</v>
      </c>
      <c r="F4026" s="53">
        <v>0.875</v>
      </c>
    </row>
    <row r="4027" spans="1:6" x14ac:dyDescent="0.25">
      <c r="A4027" t="s">
        <v>207</v>
      </c>
      <c r="B4027" t="str">
        <f>VLOOKUP(A4027,'Cód dos países'!$A$3:$C$199,2,FALSE)</f>
        <v>MUS</v>
      </c>
      <c r="C4027">
        <f>VLOOKUP(A4027,'Cód dos países'!$A$3:$C$199,3,FALSE)</f>
        <v>114</v>
      </c>
      <c r="D4027">
        <v>1996</v>
      </c>
      <c r="E4027">
        <f t="shared" si="60"/>
        <v>1141996</v>
      </c>
      <c r="F4027" s="53" t="e">
        <v>#N/A</v>
      </c>
    </row>
    <row r="4028" spans="1:6" x14ac:dyDescent="0.25">
      <c r="A4028" t="s">
        <v>209</v>
      </c>
      <c r="B4028" t="str">
        <f>VLOOKUP(A4028,'Cód dos países'!$A$3:$C$199,2,FALSE)</f>
        <v>MWI</v>
      </c>
      <c r="C4028">
        <f>VLOOKUP(A4028,'Cód dos países'!$A$3:$C$199,3,FALSE)</f>
        <v>107</v>
      </c>
      <c r="D4028">
        <v>1996</v>
      </c>
      <c r="E4028">
        <f t="shared" si="60"/>
        <v>1071996</v>
      </c>
      <c r="F4028" s="53">
        <v>0.5</v>
      </c>
    </row>
    <row r="4029" spans="1:6" x14ac:dyDescent="0.25">
      <c r="A4029" t="s">
        <v>211</v>
      </c>
      <c r="B4029" t="str">
        <f>VLOOKUP(A4029,'Cód dos países'!$A$3:$C$199,2,FALSE)</f>
        <v>MYS</v>
      </c>
      <c r="C4029">
        <f>VLOOKUP(A4029,'Cód dos países'!$A$3:$C$199,3,FALSE)</f>
        <v>108</v>
      </c>
      <c r="D4029">
        <v>1996</v>
      </c>
      <c r="E4029">
        <f t="shared" si="60"/>
        <v>1081996</v>
      </c>
      <c r="F4029" s="53">
        <v>0.6875</v>
      </c>
    </row>
    <row r="4030" spans="1:6" x14ac:dyDescent="0.25">
      <c r="A4030" t="s">
        <v>213</v>
      </c>
      <c r="B4030" t="str">
        <f>VLOOKUP(A4030,'Cód dos países'!$A$3:$C$199,2,FALSE)</f>
        <v>NAM</v>
      </c>
      <c r="C4030">
        <f>VLOOKUP(A4030,'Cód dos países'!$A$3:$C$199,3,FALSE)</f>
        <v>124</v>
      </c>
      <c r="D4030">
        <v>1996</v>
      </c>
      <c r="E4030">
        <f t="shared" si="60"/>
        <v>1241996</v>
      </c>
      <c r="F4030" s="53">
        <v>0.625</v>
      </c>
    </row>
    <row r="4031" spans="1:6" x14ac:dyDescent="0.25">
      <c r="A4031" t="s">
        <v>215</v>
      </c>
      <c r="B4031" t="str">
        <f>VLOOKUP(A4031,'Cód dos países'!$A$3:$C$199,2,FALSE)</f>
        <v>NER</v>
      </c>
      <c r="C4031">
        <f>VLOOKUP(A4031,'Cód dos países'!$A$3:$C$199,3,FALSE)</f>
        <v>130</v>
      </c>
      <c r="D4031">
        <v>1996</v>
      </c>
      <c r="E4031">
        <f t="shared" si="60"/>
        <v>1301996</v>
      </c>
      <c r="F4031" s="53">
        <v>0.375</v>
      </c>
    </row>
    <row r="4032" spans="1:6" x14ac:dyDescent="0.25">
      <c r="A4032" t="s">
        <v>217</v>
      </c>
      <c r="B4032" t="str">
        <f>VLOOKUP(A4032,'Cód dos países'!$A$3:$C$199,2,FALSE)</f>
        <v>NGA</v>
      </c>
      <c r="C4032">
        <f>VLOOKUP(A4032,'Cód dos países'!$A$3:$C$199,3,FALSE)</f>
        <v>131</v>
      </c>
      <c r="D4032">
        <v>1996</v>
      </c>
      <c r="E4032">
        <f t="shared" si="60"/>
        <v>1311996</v>
      </c>
      <c r="F4032" s="53">
        <v>0.375</v>
      </c>
    </row>
    <row r="4033" spans="1:6" x14ac:dyDescent="0.25">
      <c r="A4033" t="s">
        <v>219</v>
      </c>
      <c r="B4033" t="str">
        <f>VLOOKUP(A4033,'Cód dos países'!$A$3:$C$199,2,FALSE)</f>
        <v>NIC</v>
      </c>
      <c r="C4033">
        <f>VLOOKUP(A4033,'Cód dos países'!$A$3:$C$199,3,FALSE)</f>
        <v>129</v>
      </c>
      <c r="D4033">
        <v>1996</v>
      </c>
      <c r="E4033">
        <f t="shared" si="60"/>
        <v>1291996</v>
      </c>
      <c r="F4033" s="53">
        <v>0.375</v>
      </c>
    </row>
    <row r="4034" spans="1:6" x14ac:dyDescent="0.25">
      <c r="A4034" t="s">
        <v>221</v>
      </c>
      <c r="B4034" t="str">
        <f>VLOOKUP(A4034,'Cód dos países'!$A$3:$C$199,2,FALSE)</f>
        <v>NLD</v>
      </c>
      <c r="C4034">
        <f>VLOOKUP(A4034,'Cód dos países'!$A$3:$C$199,3,FALSE)</f>
        <v>127</v>
      </c>
      <c r="D4034">
        <v>1996</v>
      </c>
      <c r="E4034">
        <f t="shared" si="60"/>
        <v>1271996</v>
      </c>
      <c r="F4034" s="53">
        <v>0.9375</v>
      </c>
    </row>
    <row r="4035" spans="1:6" x14ac:dyDescent="0.25">
      <c r="A4035" t="s">
        <v>223</v>
      </c>
      <c r="B4035" t="str">
        <f>VLOOKUP(A4035,'Cód dos países'!$A$3:$C$199,2,FALSE)</f>
        <v>NOR</v>
      </c>
      <c r="C4035">
        <f>VLOOKUP(A4035,'Cód dos países'!$A$3:$C$199,3,FALSE)</f>
        <v>132</v>
      </c>
      <c r="D4035">
        <v>1996</v>
      </c>
      <c r="E4035">
        <f t="shared" si="60"/>
        <v>1321996</v>
      </c>
      <c r="F4035" s="53">
        <v>1</v>
      </c>
    </row>
    <row r="4036" spans="1:6" x14ac:dyDescent="0.25">
      <c r="A4036" t="s">
        <v>225</v>
      </c>
      <c r="B4036" t="str">
        <f>VLOOKUP(A4036,'Cód dos países'!$A$3:$C$199,2,FALSE)</f>
        <v>NPL</v>
      </c>
      <c r="C4036">
        <f>VLOOKUP(A4036,'Cód dos países'!$A$3:$C$199,3,FALSE)</f>
        <v>126</v>
      </c>
      <c r="D4036">
        <v>1996</v>
      </c>
      <c r="E4036">
        <f t="shared" si="60"/>
        <v>1261996</v>
      </c>
      <c r="F4036" s="53">
        <v>0.5625</v>
      </c>
    </row>
    <row r="4037" spans="1:6" x14ac:dyDescent="0.25">
      <c r="A4037" t="s">
        <v>227</v>
      </c>
      <c r="B4037" t="str">
        <f>VLOOKUP(A4037,'Cód dos países'!$A$3:$C$199,2,FALSE)</f>
        <v>NZL</v>
      </c>
      <c r="C4037">
        <f>VLOOKUP(A4037,'Cód dos países'!$A$3:$C$199,3,FALSE)</f>
        <v>128</v>
      </c>
      <c r="D4037">
        <v>1996</v>
      </c>
      <c r="E4037">
        <f t="shared" si="60"/>
        <v>1281996</v>
      </c>
      <c r="F4037" s="53">
        <v>0.9375</v>
      </c>
    </row>
    <row r="4038" spans="1:6" x14ac:dyDescent="0.25">
      <c r="A4038" t="s">
        <v>229</v>
      </c>
      <c r="B4038" t="str">
        <f>VLOOKUP(A4038,'Cód dos países'!$A$3:$C$199,2,FALSE)</f>
        <v>OMN</v>
      </c>
      <c r="C4038">
        <f>VLOOKUP(A4038,'Cód dos países'!$A$3:$C$199,3,FALSE)</f>
        <v>133</v>
      </c>
      <c r="D4038">
        <v>1996</v>
      </c>
      <c r="E4038">
        <f t="shared" si="60"/>
        <v>1331996</v>
      </c>
      <c r="F4038" s="53">
        <v>0.75</v>
      </c>
    </row>
    <row r="4039" spans="1:6" x14ac:dyDescent="0.25">
      <c r="A4039" t="s">
        <v>231</v>
      </c>
      <c r="B4039" t="str">
        <f>VLOOKUP(A4039,'Cód dos países'!$A$3:$C$199,2,FALSE)</f>
        <v>PAK</v>
      </c>
      <c r="C4039">
        <f>VLOOKUP(A4039,'Cód dos países'!$A$3:$C$199,3,FALSE)</f>
        <v>134</v>
      </c>
      <c r="D4039">
        <v>1996</v>
      </c>
      <c r="E4039">
        <f t="shared" si="60"/>
        <v>1341996</v>
      </c>
      <c r="F4039" s="53">
        <v>0.3125</v>
      </c>
    </row>
    <row r="4040" spans="1:6" x14ac:dyDescent="0.25">
      <c r="A4040" t="s">
        <v>233</v>
      </c>
      <c r="B4040" t="str">
        <f>VLOOKUP(A4040,'Cód dos países'!$A$3:$C$199,2,FALSE)</f>
        <v>PAN</v>
      </c>
      <c r="C4040">
        <f>VLOOKUP(A4040,'Cód dos países'!$A$3:$C$199,3,FALSE)</f>
        <v>136</v>
      </c>
      <c r="D4040">
        <v>1996</v>
      </c>
      <c r="E4040">
        <f t="shared" si="60"/>
        <v>1361996</v>
      </c>
      <c r="F4040" s="53">
        <v>0.5</v>
      </c>
    </row>
    <row r="4041" spans="1:6" x14ac:dyDescent="0.25">
      <c r="A4041" t="s">
        <v>235</v>
      </c>
      <c r="B4041" t="str">
        <f>VLOOKUP(A4041,'Cód dos países'!$A$3:$C$199,2,FALSE)</f>
        <v>PER</v>
      </c>
      <c r="C4041">
        <f>VLOOKUP(A4041,'Cód dos países'!$A$3:$C$199,3,FALSE)</f>
        <v>139</v>
      </c>
      <c r="D4041">
        <v>1996</v>
      </c>
      <c r="E4041">
        <f t="shared" si="60"/>
        <v>1391996</v>
      </c>
      <c r="F4041" s="53">
        <v>0.375</v>
      </c>
    </row>
    <row r="4042" spans="1:6" x14ac:dyDescent="0.25">
      <c r="A4042" t="s">
        <v>237</v>
      </c>
      <c r="B4042" t="str">
        <f>VLOOKUP(A4042,'Cód dos países'!$A$3:$C$199,2,FALSE)</f>
        <v>PHL</v>
      </c>
      <c r="C4042">
        <f>VLOOKUP(A4042,'Cód dos países'!$A$3:$C$199,3,FALSE)</f>
        <v>140</v>
      </c>
      <c r="D4042">
        <v>1996</v>
      </c>
      <c r="E4042">
        <f t="shared" si="60"/>
        <v>1401996</v>
      </c>
      <c r="F4042" s="53">
        <v>0.4375</v>
      </c>
    </row>
    <row r="4043" spans="1:6" x14ac:dyDescent="0.25">
      <c r="A4043" t="s">
        <v>239</v>
      </c>
      <c r="B4043" t="str">
        <f>VLOOKUP(A4043,'Cód dos países'!$A$3:$C$199,2,FALSE)</f>
        <v>PNG</v>
      </c>
      <c r="C4043">
        <f>VLOOKUP(A4043,'Cód dos países'!$A$3:$C$199,3,FALSE)</f>
        <v>137</v>
      </c>
      <c r="D4043">
        <v>1996</v>
      </c>
      <c r="E4043">
        <f t="shared" si="60"/>
        <v>1371996</v>
      </c>
      <c r="F4043" s="53">
        <v>0.4375</v>
      </c>
    </row>
    <row r="4044" spans="1:6" x14ac:dyDescent="0.25">
      <c r="A4044" t="s">
        <v>241</v>
      </c>
      <c r="B4044" t="str">
        <f>VLOOKUP(A4044,'Cód dos países'!$A$3:$C$199,2,FALSE)</f>
        <v>POL</v>
      </c>
      <c r="C4044">
        <f>VLOOKUP(A4044,'Cód dos países'!$A$3:$C$199,3,FALSE)</f>
        <v>141</v>
      </c>
      <c r="D4044">
        <v>1996</v>
      </c>
      <c r="E4044">
        <f t="shared" si="60"/>
        <v>1411996</v>
      </c>
      <c r="F4044" s="53">
        <v>0.75</v>
      </c>
    </row>
    <row r="4045" spans="1:6" x14ac:dyDescent="0.25">
      <c r="A4045" t="s">
        <v>595</v>
      </c>
      <c r="B4045" t="e">
        <f>VLOOKUP(A4045,'Cód dos países'!$A$3:$C$199,2,FALSE)</f>
        <v>#N/A</v>
      </c>
      <c r="C4045" t="e">
        <f>VLOOKUP(A4045,'Cód dos países'!$A$3:$C$199,3,FALSE)</f>
        <v>#N/A</v>
      </c>
      <c r="D4045">
        <v>1996</v>
      </c>
      <c r="E4045" t="e">
        <f t="shared" si="60"/>
        <v>#N/A</v>
      </c>
      <c r="F4045" s="53">
        <v>0.8125</v>
      </c>
    </row>
    <row r="4046" spans="1:6" x14ac:dyDescent="0.25">
      <c r="A4046" t="s">
        <v>431</v>
      </c>
      <c r="B4046" t="str">
        <f>VLOOKUP(A4046,'Cód dos países'!$A$3:$C$199,2,FALSE)</f>
        <v>PRK</v>
      </c>
      <c r="C4046">
        <f>VLOOKUP(A4046,'Cód dos países'!$A$3:$C$199,3,FALSE)</f>
        <v>91</v>
      </c>
      <c r="D4046">
        <v>1996</v>
      </c>
      <c r="E4046">
        <f t="shared" si="60"/>
        <v>911996</v>
      </c>
      <c r="F4046" s="53">
        <v>0.4375</v>
      </c>
    </row>
    <row r="4047" spans="1:6" x14ac:dyDescent="0.25">
      <c r="A4047" t="s">
        <v>244</v>
      </c>
      <c r="B4047" t="str">
        <f>VLOOKUP(A4047,'Cód dos países'!$A$3:$C$199,2,FALSE)</f>
        <v>PRT</v>
      </c>
      <c r="C4047">
        <f>VLOOKUP(A4047,'Cód dos países'!$A$3:$C$199,3,FALSE)</f>
        <v>142</v>
      </c>
      <c r="D4047">
        <v>1996</v>
      </c>
      <c r="E4047">
        <f t="shared" si="60"/>
        <v>1421996</v>
      </c>
      <c r="F4047" s="53">
        <v>0.875</v>
      </c>
    </row>
    <row r="4048" spans="1:6" x14ac:dyDescent="0.25">
      <c r="A4048" t="s">
        <v>246</v>
      </c>
      <c r="B4048" t="str">
        <f>VLOOKUP(A4048,'Cód dos países'!$A$3:$C$199,2,FALSE)</f>
        <v>PRY</v>
      </c>
      <c r="C4048">
        <f>VLOOKUP(A4048,'Cód dos países'!$A$3:$C$199,3,FALSE)</f>
        <v>138</v>
      </c>
      <c r="D4048">
        <v>1996</v>
      </c>
      <c r="E4048">
        <f t="shared" si="60"/>
        <v>1381996</v>
      </c>
      <c r="F4048" s="53">
        <v>0.1875</v>
      </c>
    </row>
    <row r="4049" spans="1:6" x14ac:dyDescent="0.25">
      <c r="A4049" t="s">
        <v>248</v>
      </c>
      <c r="B4049" t="str">
        <f>VLOOKUP(A4049,'Cód dos países'!$A$3:$C$199,2,FALSE)</f>
        <v>QAT</v>
      </c>
      <c r="C4049">
        <f>VLOOKUP(A4049,'Cód dos países'!$A$3:$C$199,3,FALSE)</f>
        <v>143</v>
      </c>
      <c r="D4049">
        <v>1996</v>
      </c>
      <c r="E4049">
        <f t="shared" si="60"/>
        <v>1431996</v>
      </c>
      <c r="F4049" s="53">
        <v>0.75</v>
      </c>
    </row>
    <row r="4050" spans="1:6" x14ac:dyDescent="0.25">
      <c r="A4050" t="s">
        <v>596</v>
      </c>
      <c r="B4050" t="e">
        <f>VLOOKUP(A4050,'Cód dos países'!$A$3:$C$199,2,FALSE)</f>
        <v>#N/A</v>
      </c>
      <c r="C4050" t="e">
        <f>VLOOKUP(A4050,'Cód dos países'!$A$3:$C$199,3,FALSE)</f>
        <v>#N/A</v>
      </c>
      <c r="D4050">
        <v>1996</v>
      </c>
      <c r="E4050" t="e">
        <f t="shared" si="60"/>
        <v>#N/A</v>
      </c>
      <c r="F4050" s="53" t="e">
        <v>#N/A</v>
      </c>
    </row>
    <row r="4051" spans="1:6" x14ac:dyDescent="0.25">
      <c r="A4051" t="s">
        <v>250</v>
      </c>
      <c r="B4051" t="str">
        <f>VLOOKUP(A4051,'Cód dos países'!$A$3:$C$199,2,FALSE)</f>
        <v>ROM</v>
      </c>
      <c r="C4051">
        <f>VLOOKUP(A4051,'Cód dos países'!$A$3:$C$199,3,FALSE)</f>
        <v>144</v>
      </c>
      <c r="D4051">
        <v>1996</v>
      </c>
      <c r="E4051">
        <f t="shared" si="60"/>
        <v>1441996</v>
      </c>
      <c r="F4051" s="53">
        <v>0.625</v>
      </c>
    </row>
    <row r="4052" spans="1:6" x14ac:dyDescent="0.25">
      <c r="A4052" t="s">
        <v>251</v>
      </c>
      <c r="B4052" t="str">
        <f>VLOOKUP(A4052,'Cód dos países'!$A$3:$C$199,2,FALSE)</f>
        <v>RUS</v>
      </c>
      <c r="C4052">
        <f>VLOOKUP(A4052,'Cód dos países'!$A$3:$C$199,3,FALSE)</f>
        <v>145</v>
      </c>
      <c r="D4052">
        <v>1996</v>
      </c>
      <c r="E4052">
        <f t="shared" si="60"/>
        <v>1451996</v>
      </c>
      <c r="F4052" s="53">
        <v>0.375</v>
      </c>
    </row>
    <row r="4053" spans="1:6" x14ac:dyDescent="0.25">
      <c r="A4053" t="s">
        <v>253</v>
      </c>
      <c r="B4053" t="str">
        <f>VLOOKUP(A4053,'Cód dos países'!$A$3:$C$199,2,FALSE)</f>
        <v>RWA</v>
      </c>
      <c r="C4053">
        <f>VLOOKUP(A4053,'Cód dos países'!$A$3:$C$199,3,FALSE)</f>
        <v>146</v>
      </c>
      <c r="D4053">
        <v>1996</v>
      </c>
      <c r="E4053">
        <f t="shared" si="60"/>
        <v>1461996</v>
      </c>
      <c r="F4053" s="53">
        <v>0.25</v>
      </c>
    </row>
    <row r="4054" spans="1:6" x14ac:dyDescent="0.25">
      <c r="A4054" t="s">
        <v>365</v>
      </c>
      <c r="B4054" t="str">
        <f>VLOOKUP(A4054,'Cód dos países'!$A$3:$C$199,2,FALSE)</f>
        <v>SAM</v>
      </c>
      <c r="C4054">
        <f>VLOOKUP(A4054,'Cód dos países'!$A$3:$C$199,3,FALSE)</f>
        <v>147</v>
      </c>
      <c r="D4054">
        <v>1996</v>
      </c>
      <c r="E4054">
        <f t="shared" si="60"/>
        <v>1471996</v>
      </c>
      <c r="F4054" s="53">
        <v>0.875</v>
      </c>
    </row>
    <row r="4055" spans="1:6" x14ac:dyDescent="0.25">
      <c r="A4055" t="s">
        <v>255</v>
      </c>
      <c r="B4055" t="str">
        <f>VLOOKUP(A4055,'Cód dos países'!$A$3:$C$199,2,FALSE)</f>
        <v>SAU</v>
      </c>
      <c r="C4055">
        <f>VLOOKUP(A4055,'Cód dos países'!$A$3:$C$199,3,FALSE)</f>
        <v>150</v>
      </c>
      <c r="D4055">
        <v>1996</v>
      </c>
      <c r="E4055">
        <f t="shared" si="60"/>
        <v>1501996</v>
      </c>
      <c r="F4055" s="53">
        <v>0.625</v>
      </c>
    </row>
    <row r="4056" spans="1:6" x14ac:dyDescent="0.25">
      <c r="A4056" t="s">
        <v>257</v>
      </c>
      <c r="B4056" t="str">
        <f>VLOOKUP(A4056,'Cód dos países'!$A$3:$C$199,2,FALSE)</f>
        <v>SDN</v>
      </c>
      <c r="C4056">
        <f>VLOOKUP(A4056,'Cód dos países'!$A$3:$C$199,3,FALSE)</f>
        <v>166</v>
      </c>
      <c r="D4056">
        <v>1996</v>
      </c>
      <c r="E4056">
        <f t="shared" si="60"/>
        <v>1661996</v>
      </c>
      <c r="F4056" s="53">
        <v>0.25</v>
      </c>
    </row>
    <row r="4057" spans="1:6" x14ac:dyDescent="0.25">
      <c r="A4057" t="s">
        <v>259</v>
      </c>
      <c r="B4057" t="str">
        <f>VLOOKUP(A4057,'Cód dos países'!$A$3:$C$199,2,FALSE)</f>
        <v>SEN</v>
      </c>
      <c r="C4057">
        <f>VLOOKUP(A4057,'Cód dos países'!$A$3:$C$199,3,FALSE)</f>
        <v>151</v>
      </c>
      <c r="D4057">
        <v>1996</v>
      </c>
      <c r="E4057">
        <f t="shared" si="60"/>
        <v>1511996</v>
      </c>
      <c r="F4057" s="53">
        <v>0.625</v>
      </c>
    </row>
    <row r="4058" spans="1:6" x14ac:dyDescent="0.25">
      <c r="A4058" t="s">
        <v>261</v>
      </c>
      <c r="B4058" t="str">
        <f>VLOOKUP(A4058,'Cód dos países'!$A$3:$C$199,2,FALSE)</f>
        <v>SGP</v>
      </c>
      <c r="C4058">
        <f>VLOOKUP(A4058,'Cód dos países'!$A$3:$C$199,3,FALSE)</f>
        <v>155</v>
      </c>
      <c r="D4058">
        <v>1996</v>
      </c>
      <c r="E4058">
        <f t="shared" si="60"/>
        <v>1551996</v>
      </c>
      <c r="F4058" s="53">
        <v>0.75</v>
      </c>
    </row>
    <row r="4059" spans="1:6" x14ac:dyDescent="0.25">
      <c r="A4059" t="s">
        <v>263</v>
      </c>
      <c r="B4059" t="str">
        <f>VLOOKUP(A4059,'Cód dos países'!$A$3:$C$199,2,FALSE)</f>
        <v>SLB</v>
      </c>
      <c r="C4059">
        <f>VLOOKUP(A4059,'Cód dos países'!$A$3:$C$199,3,FALSE)</f>
        <v>158</v>
      </c>
      <c r="D4059">
        <v>1996</v>
      </c>
      <c r="E4059">
        <f t="shared" si="60"/>
        <v>1581996</v>
      </c>
      <c r="F4059" s="53" t="e">
        <v>#N/A</v>
      </c>
    </row>
    <row r="4060" spans="1:6" x14ac:dyDescent="0.25">
      <c r="A4060" t="s">
        <v>265</v>
      </c>
      <c r="B4060" t="str">
        <f>VLOOKUP(A4060,'Cód dos países'!$A$3:$C$199,2,FALSE)</f>
        <v>SLE</v>
      </c>
      <c r="C4060">
        <f>VLOOKUP(A4060,'Cód dos países'!$A$3:$C$199,3,FALSE)</f>
        <v>154</v>
      </c>
      <c r="D4060">
        <v>1996</v>
      </c>
      <c r="E4060">
        <f t="shared" si="60"/>
        <v>1541996</v>
      </c>
      <c r="F4060" s="53">
        <v>0.25</v>
      </c>
    </row>
    <row r="4061" spans="1:6" x14ac:dyDescent="0.25">
      <c r="A4061" t="s">
        <v>267</v>
      </c>
      <c r="B4061" t="str">
        <f>VLOOKUP(A4061,'Cód dos países'!$A$3:$C$199,2,FALSE)</f>
        <v>SLV</v>
      </c>
      <c r="C4061">
        <f>VLOOKUP(A4061,'Cód dos países'!$A$3:$C$199,3,FALSE)</f>
        <v>53</v>
      </c>
      <c r="D4061">
        <v>1996</v>
      </c>
      <c r="E4061">
        <f t="shared" si="60"/>
        <v>531996</v>
      </c>
      <c r="F4061" s="53">
        <v>0.4375</v>
      </c>
    </row>
    <row r="4062" spans="1:6" x14ac:dyDescent="0.25">
      <c r="A4062" t="s">
        <v>269</v>
      </c>
      <c r="B4062" t="str">
        <f>VLOOKUP(A4062,'Cód dos países'!$A$3:$C$199,2,FALSE)</f>
        <v>SOM</v>
      </c>
      <c r="C4062">
        <f>VLOOKUP(A4062,'Cód dos países'!$A$3:$C$199,3,FALSE)</f>
        <v>159</v>
      </c>
      <c r="D4062">
        <v>1996</v>
      </c>
      <c r="E4062">
        <f t="shared" si="60"/>
        <v>1591996</v>
      </c>
      <c r="F4062" s="53">
        <v>6.25E-2</v>
      </c>
    </row>
    <row r="4063" spans="1:6" x14ac:dyDescent="0.25">
      <c r="A4063" t="s">
        <v>272</v>
      </c>
      <c r="B4063" t="str">
        <f>VLOOKUP(A4063,'Cód dos países'!$A$3:$C$199,2,FALSE)</f>
        <v>STP</v>
      </c>
      <c r="C4063">
        <f>VLOOKUP(A4063,'Cód dos países'!$A$3:$C$199,3,FALSE)</f>
        <v>149</v>
      </c>
      <c r="D4063">
        <v>1996</v>
      </c>
      <c r="E4063">
        <f t="shared" si="60"/>
        <v>1491996</v>
      </c>
      <c r="F4063" s="53">
        <v>0.625</v>
      </c>
    </row>
    <row r="4064" spans="1:6" x14ac:dyDescent="0.25">
      <c r="A4064" t="s">
        <v>274</v>
      </c>
      <c r="B4064" t="str">
        <f>VLOOKUP(A4064,'Cód dos países'!$A$3:$C$199,2,FALSE)</f>
        <v>SUR</v>
      </c>
      <c r="C4064">
        <f>VLOOKUP(A4064,'Cód dos países'!$A$3:$C$199,3,FALSE)</f>
        <v>167</v>
      </c>
      <c r="D4064">
        <v>1996</v>
      </c>
      <c r="E4064">
        <f t="shared" si="60"/>
        <v>1671996</v>
      </c>
      <c r="F4064" s="53">
        <v>0.5625</v>
      </c>
    </row>
    <row r="4065" spans="1:6" x14ac:dyDescent="0.25">
      <c r="A4065" t="s">
        <v>276</v>
      </c>
      <c r="B4065" t="str">
        <f>VLOOKUP(A4065,'Cód dos países'!$A$3:$C$199,2,FALSE)</f>
        <v>SVK</v>
      </c>
      <c r="C4065">
        <f>VLOOKUP(A4065,'Cód dos países'!$A$3:$C$199,3,FALSE)</f>
        <v>156</v>
      </c>
      <c r="D4065">
        <v>1996</v>
      </c>
      <c r="E4065">
        <f t="shared" si="60"/>
        <v>1561996</v>
      </c>
      <c r="F4065" s="53">
        <v>0.6875</v>
      </c>
    </row>
    <row r="4066" spans="1:6" x14ac:dyDescent="0.25">
      <c r="A4066" t="s">
        <v>278</v>
      </c>
      <c r="B4066" t="str">
        <f>VLOOKUP(A4066,'Cód dos países'!$A$3:$C$199,2,FALSE)</f>
        <v>SVN</v>
      </c>
      <c r="C4066">
        <f>VLOOKUP(A4066,'Cód dos países'!$A$3:$C$199,3,FALSE)</f>
        <v>157</v>
      </c>
      <c r="D4066">
        <v>1996</v>
      </c>
      <c r="E4066">
        <f t="shared" si="60"/>
        <v>1571996</v>
      </c>
      <c r="F4066" s="53">
        <v>0.875</v>
      </c>
    </row>
    <row r="4067" spans="1:6" x14ac:dyDescent="0.25">
      <c r="A4067" t="s">
        <v>280</v>
      </c>
      <c r="B4067" t="str">
        <f>VLOOKUP(A4067,'Cód dos países'!$A$3:$C$199,2,FALSE)</f>
        <v>SWE</v>
      </c>
      <c r="C4067">
        <f>VLOOKUP(A4067,'Cód dos países'!$A$3:$C$199,3,FALSE)</f>
        <v>169</v>
      </c>
      <c r="D4067">
        <v>1996</v>
      </c>
      <c r="E4067">
        <f t="shared" si="60"/>
        <v>1691996</v>
      </c>
      <c r="F4067" s="53">
        <v>1</v>
      </c>
    </row>
    <row r="4068" spans="1:6" x14ac:dyDescent="0.25">
      <c r="A4068" t="s">
        <v>282</v>
      </c>
      <c r="B4068" t="str">
        <f>VLOOKUP(A4068,'Cód dos países'!$A$3:$C$199,2,FALSE)</f>
        <v>SWZ</v>
      </c>
      <c r="C4068">
        <f>VLOOKUP(A4068,'Cód dos países'!$A$3:$C$199,3,FALSE)</f>
        <v>168</v>
      </c>
      <c r="D4068">
        <v>1996</v>
      </c>
      <c r="E4068">
        <f t="shared" si="60"/>
        <v>1681996</v>
      </c>
      <c r="F4068" s="53">
        <v>0.3125</v>
      </c>
    </row>
    <row r="4069" spans="1:6" x14ac:dyDescent="0.25">
      <c r="A4069" t="s">
        <v>284</v>
      </c>
      <c r="B4069" t="str">
        <f>VLOOKUP(A4069,'Cód dos países'!$A$3:$C$199,2,FALSE)</f>
        <v>SYC</v>
      </c>
      <c r="C4069">
        <f>VLOOKUP(A4069,'Cód dos países'!$A$3:$C$199,3,FALSE)</f>
        <v>153</v>
      </c>
      <c r="D4069">
        <v>1996</v>
      </c>
      <c r="E4069">
        <f t="shared" si="60"/>
        <v>1531996</v>
      </c>
      <c r="F4069" s="53">
        <v>0.8125</v>
      </c>
    </row>
    <row r="4070" spans="1:6" x14ac:dyDescent="0.25">
      <c r="A4070" t="s">
        <v>286</v>
      </c>
      <c r="B4070" t="str">
        <f>VLOOKUP(A4070,'Cód dos países'!$A$3:$C$199,2,FALSE)</f>
        <v>SYR</v>
      </c>
      <c r="C4070">
        <f>VLOOKUP(A4070,'Cód dos países'!$A$3:$C$199,3,FALSE)</f>
        <v>171</v>
      </c>
      <c r="D4070">
        <v>1996</v>
      </c>
      <c r="E4070">
        <f t="shared" si="60"/>
        <v>1711996</v>
      </c>
      <c r="F4070" s="53">
        <v>0.5625</v>
      </c>
    </row>
    <row r="4071" spans="1:6" x14ac:dyDescent="0.25">
      <c r="A4071" t="s">
        <v>288</v>
      </c>
      <c r="B4071" t="str">
        <f>VLOOKUP(A4071,'Cód dos países'!$A$3:$C$199,2,FALSE)</f>
        <v>TCD</v>
      </c>
      <c r="C4071">
        <f>VLOOKUP(A4071,'Cód dos países'!$A$3:$C$199,3,FALSE)</f>
        <v>34</v>
      </c>
      <c r="D4071">
        <v>1996</v>
      </c>
      <c r="E4071">
        <f t="shared" si="60"/>
        <v>341996</v>
      </c>
      <c r="F4071" s="53">
        <v>0.375</v>
      </c>
    </row>
    <row r="4072" spans="1:6" x14ac:dyDescent="0.25">
      <c r="A4072" t="s">
        <v>290</v>
      </c>
      <c r="B4072" t="str">
        <f>VLOOKUP(A4072,'Cód dos países'!$A$3:$C$199,2,FALSE)</f>
        <v>TGO</v>
      </c>
      <c r="C4072">
        <f>VLOOKUP(A4072,'Cód dos países'!$A$3:$C$199,3,FALSE)</f>
        <v>177</v>
      </c>
      <c r="D4072">
        <v>1996</v>
      </c>
      <c r="E4072">
        <f t="shared" si="60"/>
        <v>1771996</v>
      </c>
      <c r="F4072" s="53">
        <v>0.5</v>
      </c>
    </row>
    <row r="4073" spans="1:6" x14ac:dyDescent="0.25">
      <c r="A4073" t="s">
        <v>292</v>
      </c>
      <c r="B4073" t="str">
        <f>VLOOKUP(A4073,'Cód dos países'!$A$3:$C$199,2,FALSE)</f>
        <v>THA</v>
      </c>
      <c r="C4073">
        <f>VLOOKUP(A4073,'Cód dos países'!$A$3:$C$199,3,FALSE)</f>
        <v>175</v>
      </c>
      <c r="D4073">
        <v>1996</v>
      </c>
      <c r="E4073">
        <f t="shared" si="60"/>
        <v>1751996</v>
      </c>
      <c r="F4073" s="53">
        <v>0.6875</v>
      </c>
    </row>
    <row r="4074" spans="1:6" x14ac:dyDescent="0.25">
      <c r="A4074" t="s">
        <v>294</v>
      </c>
      <c r="B4074" t="str">
        <f>VLOOKUP(A4074,'Cód dos países'!$A$3:$C$199,2,FALSE)</f>
        <v>TJK</v>
      </c>
      <c r="C4074">
        <f>VLOOKUP(A4074,'Cód dos países'!$A$3:$C$199,3,FALSE)</f>
        <v>173</v>
      </c>
      <c r="D4074">
        <v>1996</v>
      </c>
      <c r="E4074">
        <f t="shared" si="60"/>
        <v>1731996</v>
      </c>
      <c r="F4074" s="53">
        <v>0.1875</v>
      </c>
    </row>
    <row r="4075" spans="1:6" x14ac:dyDescent="0.25">
      <c r="A4075" t="s">
        <v>296</v>
      </c>
      <c r="B4075" t="str">
        <f>VLOOKUP(A4075,'Cód dos países'!$A$3:$C$199,2,FALSE)</f>
        <v>TKM</v>
      </c>
      <c r="C4075">
        <f>VLOOKUP(A4075,'Cód dos países'!$A$3:$C$199,3,FALSE)</f>
        <v>182</v>
      </c>
      <c r="D4075">
        <v>1996</v>
      </c>
      <c r="E4075">
        <f t="shared" si="60"/>
        <v>1821996</v>
      </c>
      <c r="F4075" s="53">
        <v>0.375</v>
      </c>
    </row>
    <row r="4076" spans="1:6" x14ac:dyDescent="0.25">
      <c r="A4076" t="s">
        <v>423</v>
      </c>
      <c r="B4076" t="str">
        <f>VLOOKUP(A4076,'Cód dos países'!$A$3:$C$199,2,FALSE)</f>
        <v>TMP</v>
      </c>
      <c r="C4076">
        <f>VLOOKUP(A4076,'Cód dos países'!$A$3:$C$199,3,FALSE)</f>
        <v>176</v>
      </c>
      <c r="D4076">
        <v>1996</v>
      </c>
      <c r="E4076">
        <f t="shared" si="60"/>
        <v>1761996</v>
      </c>
      <c r="F4076" s="53" t="e">
        <v>#N/A</v>
      </c>
    </row>
    <row r="4077" spans="1:6" x14ac:dyDescent="0.25">
      <c r="A4077" t="s">
        <v>371</v>
      </c>
      <c r="B4077" t="str">
        <f>VLOOKUP(A4077,'Cód dos países'!$A$3:$C$199,2,FALSE)</f>
        <v>TON</v>
      </c>
      <c r="C4077">
        <f>VLOOKUP(A4077,'Cód dos países'!$A$3:$C$199,3,FALSE)</f>
        <v>178</v>
      </c>
      <c r="D4077">
        <v>1996</v>
      </c>
      <c r="E4077">
        <f t="shared" si="60"/>
        <v>1781996</v>
      </c>
      <c r="F4077" s="53" t="e">
        <v>#N/A</v>
      </c>
    </row>
    <row r="4078" spans="1:6" x14ac:dyDescent="0.25">
      <c r="A4078" t="s">
        <v>298</v>
      </c>
      <c r="B4078" t="str">
        <f>VLOOKUP(A4078,'Cód dos países'!$A$3:$C$199,2,FALSE)</f>
        <v>TTO</v>
      </c>
      <c r="C4078">
        <f>VLOOKUP(A4078,'Cód dos países'!$A$3:$C$199,3,FALSE)</f>
        <v>179</v>
      </c>
      <c r="D4078">
        <v>1996</v>
      </c>
      <c r="E4078">
        <f t="shared" si="60"/>
        <v>1791996</v>
      </c>
      <c r="F4078" s="53">
        <v>0.625</v>
      </c>
    </row>
    <row r="4079" spans="1:6" x14ac:dyDescent="0.25">
      <c r="A4079" t="s">
        <v>300</v>
      </c>
      <c r="B4079" t="str">
        <f>VLOOKUP(A4079,'Cód dos países'!$A$3:$C$199,2,FALSE)</f>
        <v>TUN</v>
      </c>
      <c r="C4079">
        <f>VLOOKUP(A4079,'Cód dos países'!$A$3:$C$199,3,FALSE)</f>
        <v>180</v>
      </c>
      <c r="D4079">
        <v>1996</v>
      </c>
      <c r="E4079">
        <f t="shared" ref="E4079:E4102" si="61">C4079*10000+D4079</f>
        <v>1801996</v>
      </c>
      <c r="F4079" s="53">
        <v>0.5625</v>
      </c>
    </row>
    <row r="4080" spans="1:6" x14ac:dyDescent="0.25">
      <c r="A4080" t="s">
        <v>302</v>
      </c>
      <c r="B4080" t="str">
        <f>VLOOKUP(A4080,'Cód dos países'!$A$3:$C$199,2,FALSE)</f>
        <v>TUR</v>
      </c>
      <c r="C4080">
        <f>VLOOKUP(A4080,'Cód dos países'!$A$3:$C$199,3,FALSE)</f>
        <v>181</v>
      </c>
      <c r="D4080">
        <v>1996</v>
      </c>
      <c r="E4080">
        <f t="shared" si="61"/>
        <v>1811996</v>
      </c>
      <c r="F4080" s="53">
        <v>0.5</v>
      </c>
    </row>
    <row r="4081" spans="1:6" x14ac:dyDescent="0.25">
      <c r="A4081" t="s">
        <v>372</v>
      </c>
      <c r="B4081" t="str">
        <f>VLOOKUP(A4081,'Cód dos países'!$A$3:$C$199,2,FALSE)</f>
        <v>TUV</v>
      </c>
      <c r="C4081">
        <f>VLOOKUP(A4081,'Cód dos países'!$A$3:$C$199,3,FALSE)</f>
        <v>183</v>
      </c>
      <c r="D4081">
        <v>1996</v>
      </c>
      <c r="E4081">
        <f t="shared" si="61"/>
        <v>1831996</v>
      </c>
      <c r="F4081" s="53" t="e">
        <v>#N/A</v>
      </c>
    </row>
    <row r="4082" spans="1:6" x14ac:dyDescent="0.25">
      <c r="A4082" t="s">
        <v>304</v>
      </c>
      <c r="B4082" t="str">
        <f>VLOOKUP(A4082,'Cód dos países'!$A$3:$C$199,2,FALSE)</f>
        <v>TWN</v>
      </c>
      <c r="C4082">
        <f>VLOOKUP(A4082,'Cód dos países'!$A$3:$C$199,3,FALSE)</f>
        <v>172</v>
      </c>
      <c r="D4082">
        <v>1996</v>
      </c>
      <c r="E4082">
        <f t="shared" si="61"/>
        <v>1721996</v>
      </c>
      <c r="F4082" s="53">
        <v>0.75</v>
      </c>
    </row>
    <row r="4083" spans="1:6" x14ac:dyDescent="0.25">
      <c r="A4083" t="s">
        <v>306</v>
      </c>
      <c r="B4083" t="str">
        <f>VLOOKUP(A4083,'Cód dos países'!$A$3:$C$199,2,FALSE)</f>
        <v>TZA</v>
      </c>
      <c r="C4083">
        <f>VLOOKUP(A4083,'Cód dos países'!$A$3:$C$199,3,FALSE)</f>
        <v>174</v>
      </c>
      <c r="D4083">
        <v>1996</v>
      </c>
      <c r="E4083">
        <f t="shared" si="61"/>
        <v>1741996</v>
      </c>
      <c r="F4083" s="53">
        <v>0.5</v>
      </c>
    </row>
    <row r="4084" spans="1:6" x14ac:dyDescent="0.25">
      <c r="A4084" t="s">
        <v>308</v>
      </c>
      <c r="B4084" t="str">
        <f>VLOOKUP(A4084,'Cód dos países'!$A$3:$C$199,2,FALSE)</f>
        <v>UGA</v>
      </c>
      <c r="C4084">
        <f>VLOOKUP(A4084,'Cód dos países'!$A$3:$C$199,3,FALSE)</f>
        <v>184</v>
      </c>
      <c r="D4084">
        <v>1996</v>
      </c>
      <c r="E4084">
        <f t="shared" si="61"/>
        <v>1841996</v>
      </c>
      <c r="F4084" s="53">
        <v>0.4375</v>
      </c>
    </row>
    <row r="4085" spans="1:6" x14ac:dyDescent="0.25">
      <c r="A4085" t="s">
        <v>310</v>
      </c>
      <c r="B4085" t="str">
        <f>VLOOKUP(A4085,'Cód dos países'!$A$3:$C$199,2,FALSE)</f>
        <v>UKR</v>
      </c>
      <c r="C4085">
        <f>VLOOKUP(A4085,'Cód dos países'!$A$3:$C$199,3,FALSE)</f>
        <v>185</v>
      </c>
      <c r="D4085">
        <v>1996</v>
      </c>
      <c r="E4085">
        <f t="shared" si="61"/>
        <v>1851996</v>
      </c>
      <c r="F4085" s="53">
        <v>0.25</v>
      </c>
    </row>
    <row r="4086" spans="1:6" x14ac:dyDescent="0.25">
      <c r="A4086" t="s">
        <v>312</v>
      </c>
      <c r="B4086" t="str">
        <f>VLOOKUP(A4086,'Cód dos países'!$A$3:$C$199,2,FALSE)</f>
        <v>URY</v>
      </c>
      <c r="C4086">
        <f>VLOOKUP(A4086,'Cód dos países'!$A$3:$C$199,3,FALSE)</f>
        <v>189</v>
      </c>
      <c r="D4086">
        <v>1996</v>
      </c>
      <c r="E4086">
        <f t="shared" si="61"/>
        <v>1891996</v>
      </c>
      <c r="F4086" s="53">
        <v>0.6875</v>
      </c>
    </row>
    <row r="4087" spans="1:6" x14ac:dyDescent="0.25">
      <c r="A4087" t="s">
        <v>314</v>
      </c>
      <c r="B4087" t="str">
        <f>VLOOKUP(A4087,'Cód dos países'!$A$3:$C$199,2,FALSE)</f>
        <v>USA</v>
      </c>
      <c r="C4087">
        <f>VLOOKUP(A4087,'Cód dos países'!$A$3:$C$199,3,FALSE)</f>
        <v>188</v>
      </c>
      <c r="D4087">
        <v>1996</v>
      </c>
      <c r="E4087">
        <f t="shared" si="61"/>
        <v>1881996</v>
      </c>
      <c r="F4087" s="53">
        <v>0.875</v>
      </c>
    </row>
    <row r="4088" spans="1:6" x14ac:dyDescent="0.25">
      <c r="A4088" t="s">
        <v>316</v>
      </c>
      <c r="B4088" t="str">
        <f>VLOOKUP(A4088,'Cód dos países'!$A$3:$C$199,2,FALSE)</f>
        <v>UZB</v>
      </c>
      <c r="C4088">
        <f>VLOOKUP(A4088,'Cód dos países'!$A$3:$C$199,3,FALSE)</f>
        <v>190</v>
      </c>
      <c r="D4088">
        <v>1996</v>
      </c>
      <c r="E4088">
        <f t="shared" si="61"/>
        <v>1901996</v>
      </c>
      <c r="F4088" s="53" t="e">
        <v>#N/A</v>
      </c>
    </row>
    <row r="4089" spans="1:6" x14ac:dyDescent="0.25">
      <c r="A4089" t="s">
        <v>369</v>
      </c>
      <c r="B4089" t="str">
        <f>VLOOKUP(A4089,'Cód dos países'!$A$3:$C$199,2,FALSE)</f>
        <v>VCT</v>
      </c>
      <c r="C4089">
        <f>VLOOKUP(A4089,'Cód dos países'!$A$3:$C$199,3,FALSE)</f>
        <v>165</v>
      </c>
      <c r="D4089">
        <v>1996</v>
      </c>
      <c r="E4089">
        <f t="shared" si="61"/>
        <v>1651996</v>
      </c>
      <c r="F4089" s="53" t="e">
        <v>#N/A</v>
      </c>
    </row>
    <row r="4090" spans="1:6" x14ac:dyDescent="0.25">
      <c r="A4090" t="s">
        <v>318</v>
      </c>
      <c r="B4090" t="str">
        <f>VLOOKUP(A4090,'Cód dos países'!$A$3:$C$199,2,FALSE)</f>
        <v>VEN</v>
      </c>
      <c r="C4090">
        <f>VLOOKUP(A4090,'Cód dos países'!$A$3:$C$199,3,FALSE)</f>
        <v>192</v>
      </c>
      <c r="D4090">
        <v>1996</v>
      </c>
      <c r="E4090">
        <f t="shared" si="61"/>
        <v>1921996</v>
      </c>
      <c r="F4090" s="53">
        <v>0.3125</v>
      </c>
    </row>
    <row r="4091" spans="1:6" x14ac:dyDescent="0.25">
      <c r="A4091" t="s">
        <v>597</v>
      </c>
      <c r="B4091" t="e">
        <f>VLOOKUP(A4091,'Cód dos países'!$A$3:$C$199,2,FALSE)</f>
        <v>#N/A</v>
      </c>
      <c r="C4091" t="e">
        <f>VLOOKUP(A4091,'Cód dos países'!$A$3:$C$199,3,FALSE)</f>
        <v>#N/A</v>
      </c>
      <c r="D4091">
        <v>1996</v>
      </c>
      <c r="E4091" t="e">
        <f t="shared" si="61"/>
        <v>#N/A</v>
      </c>
      <c r="F4091" s="53" t="e">
        <v>#N/A</v>
      </c>
    </row>
    <row r="4092" spans="1:6" x14ac:dyDescent="0.25">
      <c r="A4092" t="s">
        <v>320</v>
      </c>
      <c r="B4092" t="str">
        <f>VLOOKUP(A4092,'Cód dos países'!$A$3:$C$199,2,FALSE)</f>
        <v>VNM</v>
      </c>
      <c r="C4092">
        <f>VLOOKUP(A4092,'Cód dos países'!$A$3:$C$199,3,FALSE)</f>
        <v>193</v>
      </c>
      <c r="D4092">
        <v>1996</v>
      </c>
      <c r="E4092">
        <f t="shared" si="61"/>
        <v>1931996</v>
      </c>
      <c r="F4092" s="53">
        <v>0.5</v>
      </c>
    </row>
    <row r="4093" spans="1:6" x14ac:dyDescent="0.25">
      <c r="A4093" t="s">
        <v>322</v>
      </c>
      <c r="B4093" t="str">
        <f>VLOOKUP(A4093,'Cód dos países'!$A$3:$C$199,2,FALSE)</f>
        <v>VUT</v>
      </c>
      <c r="C4093">
        <f>VLOOKUP(A4093,'Cód dos países'!$A$3:$C$199,3,FALSE)</f>
        <v>191</v>
      </c>
      <c r="D4093">
        <v>1996</v>
      </c>
      <c r="E4093">
        <f t="shared" si="61"/>
        <v>1911996</v>
      </c>
      <c r="F4093" s="53" t="e">
        <v>#N/A</v>
      </c>
    </row>
    <row r="4094" spans="1:6" x14ac:dyDescent="0.25">
      <c r="A4094" t="s">
        <v>598</v>
      </c>
      <c r="B4094" t="e">
        <f>VLOOKUP(A4094,'Cód dos países'!$A$3:$C$199,2,FALSE)</f>
        <v>#N/A</v>
      </c>
      <c r="C4094" t="e">
        <f>VLOOKUP(A4094,'Cód dos países'!$A$3:$C$199,3,FALSE)</f>
        <v>#N/A</v>
      </c>
      <c r="D4094">
        <v>1996</v>
      </c>
      <c r="E4094" t="e">
        <f t="shared" si="61"/>
        <v>#N/A</v>
      </c>
      <c r="F4094" s="53">
        <v>0.5625</v>
      </c>
    </row>
    <row r="4095" spans="1:6" x14ac:dyDescent="0.25">
      <c r="A4095" t="s">
        <v>325</v>
      </c>
      <c r="B4095" t="str">
        <f>VLOOKUP(A4095,'Cód dos países'!$A$3:$C$199,2,FALSE)</f>
        <v>YEM</v>
      </c>
      <c r="C4095">
        <f>VLOOKUP(A4095,'Cód dos países'!$A$3:$C$199,3,FALSE)</f>
        <v>194</v>
      </c>
      <c r="D4095">
        <v>1996</v>
      </c>
      <c r="E4095">
        <f t="shared" si="61"/>
        <v>1941996</v>
      </c>
      <c r="F4095" s="53">
        <v>0.3125</v>
      </c>
    </row>
    <row r="4096" spans="1:6" x14ac:dyDescent="0.25">
      <c r="A4096" t="s">
        <v>271</v>
      </c>
      <c r="B4096" t="str">
        <f>VLOOKUP(A4096,'Cód dos países'!$A$3:$C$199,2,FALSE)</f>
        <v>YUG</v>
      </c>
      <c r="C4096">
        <f>VLOOKUP(A4096,'Cód dos países'!$A$3:$C$199,3,FALSE)</f>
        <v>152</v>
      </c>
      <c r="D4096">
        <v>1996</v>
      </c>
      <c r="E4096">
        <f t="shared" si="61"/>
        <v>1521996</v>
      </c>
      <c r="F4096" s="53">
        <v>0.1875</v>
      </c>
    </row>
    <row r="4097" spans="1:6" x14ac:dyDescent="0.25">
      <c r="A4097" t="s">
        <v>327</v>
      </c>
      <c r="B4097" t="str">
        <f>VLOOKUP(A4097,'Cód dos países'!$A$3:$C$199,2,FALSE)</f>
        <v>ZAF</v>
      </c>
      <c r="C4097">
        <f>VLOOKUP(A4097,'Cód dos países'!$A$3:$C$199,3,FALSE)</f>
        <v>160</v>
      </c>
      <c r="D4097">
        <v>1996</v>
      </c>
      <c r="E4097">
        <f t="shared" si="61"/>
        <v>1601996</v>
      </c>
      <c r="F4097" s="53">
        <v>0.5</v>
      </c>
    </row>
    <row r="4098" spans="1:6" x14ac:dyDescent="0.25">
      <c r="A4098" t="s">
        <v>430</v>
      </c>
      <c r="B4098" t="str">
        <f>VLOOKUP(A4098,'Cód dos países'!$A$3:$C$199,2,FALSE)</f>
        <v>ZAR</v>
      </c>
      <c r="C4098">
        <f>VLOOKUP(A4098,'Cód dos países'!$A$3:$C$199,3,FALSE)</f>
        <v>40</v>
      </c>
      <c r="D4098">
        <v>1996</v>
      </c>
      <c r="E4098">
        <f t="shared" si="61"/>
        <v>401996</v>
      </c>
      <c r="F4098" s="53">
        <v>0.1875</v>
      </c>
    </row>
    <row r="4099" spans="1:6" x14ac:dyDescent="0.25">
      <c r="A4099" t="s">
        <v>329</v>
      </c>
      <c r="B4099" t="str">
        <f>VLOOKUP(A4099,'Cód dos países'!$A$3:$C$199,2,FALSE)</f>
        <v>ZMB</v>
      </c>
      <c r="C4099">
        <f>VLOOKUP(A4099,'Cód dos países'!$A$3:$C$199,3,FALSE)</f>
        <v>196</v>
      </c>
      <c r="D4099">
        <v>1996</v>
      </c>
      <c r="E4099">
        <f t="shared" si="61"/>
        <v>1961996</v>
      </c>
      <c r="F4099" s="53">
        <v>0.375</v>
      </c>
    </row>
    <row r="4100" spans="1:6" x14ac:dyDescent="0.25">
      <c r="A4100" t="s">
        <v>331</v>
      </c>
      <c r="B4100" t="str">
        <f>VLOOKUP(A4100,'Cód dos países'!$A$3:$C$199,2,FALSE)</f>
        <v>ZWE</v>
      </c>
      <c r="C4100">
        <f>VLOOKUP(A4100,'Cód dos países'!$A$3:$C$199,3,FALSE)</f>
        <v>197</v>
      </c>
      <c r="D4100">
        <v>1996</v>
      </c>
      <c r="E4100">
        <f t="shared" si="61"/>
        <v>1971996</v>
      </c>
      <c r="F4100" s="53">
        <v>0.5</v>
      </c>
    </row>
    <row r="4101" spans="1:6" x14ac:dyDescent="0.25">
      <c r="A4101" t="s">
        <v>599</v>
      </c>
      <c r="B4101" t="e">
        <f>VLOOKUP(A4101,'Cód dos países'!$A$3:$C$199,2,FALSE)</f>
        <v>#N/A</v>
      </c>
      <c r="C4101" t="e">
        <f>VLOOKUP(A4101,'Cód dos países'!$A$3:$C$199,3,FALSE)</f>
        <v>#N/A</v>
      </c>
      <c r="D4101">
        <v>1996</v>
      </c>
      <c r="E4101" t="e">
        <f t="shared" si="61"/>
        <v>#N/A</v>
      </c>
      <c r="F4101" s="53" t="e">
        <v>#N/A</v>
      </c>
    </row>
    <row r="4102" spans="1:6" x14ac:dyDescent="0.25">
      <c r="A4102" t="s">
        <v>324</v>
      </c>
      <c r="B4102" t="str">
        <f>VLOOKUP(A4102,'Cód dos países'!$A$3:$C$199,2,FALSE)</f>
        <v>LWI</v>
      </c>
      <c r="C4102">
        <f>VLOOKUP(A4102,'Cód dos países'!$A$3:$C$199,3,FALSE)</f>
        <v>93</v>
      </c>
      <c r="D4102">
        <v>1996</v>
      </c>
      <c r="E4102">
        <f t="shared" si="61"/>
        <v>931996</v>
      </c>
      <c r="F4102" s="53" t="e">
        <v>#N/A</v>
      </c>
    </row>
  </sheetData>
  <pageMargins left="0.7" right="0.7" top="0.75" bottom="0.75" header="0.3" footer="0.3"/>
  <pageSetup orientation="portrait" horizontalDpi="4294967292" verticalDpi="429496729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62"/>
  <sheetViews>
    <sheetView workbookViewId="0">
      <pane xSplit="5" ySplit="2" topLeftCell="F3463" activePane="bottomRight" state="frozen"/>
      <selection pane="topRight" activeCell="E1" sqref="E1"/>
      <selection pane="bottomLeft" activeCell="A3" sqref="A3"/>
      <selection pane="bottomRight" activeCell="H3485" sqref="H3485"/>
    </sheetView>
  </sheetViews>
  <sheetFormatPr defaultColWidth="8.85546875" defaultRowHeight="15" x14ac:dyDescent="0.25"/>
  <cols>
    <col min="1" max="1" width="21.7109375" customWidth="1"/>
    <col min="8" max="8" width="19.7109375" style="42" bestFit="1" customWidth="1"/>
  </cols>
  <sheetData>
    <row r="1" spans="1:8" x14ac:dyDescent="0.25">
      <c r="F1" t="s">
        <v>601</v>
      </c>
      <c r="G1" t="s">
        <v>602</v>
      </c>
    </row>
    <row r="2" spans="1:8" x14ac:dyDescent="0.25">
      <c r="A2" t="s">
        <v>585</v>
      </c>
      <c r="B2" s="35" t="s">
        <v>441</v>
      </c>
      <c r="C2" s="40" t="s">
        <v>400</v>
      </c>
      <c r="D2" s="35" t="s">
        <v>401</v>
      </c>
      <c r="E2" t="s">
        <v>402</v>
      </c>
      <c r="F2">
        <v>2018</v>
      </c>
      <c r="G2">
        <v>2018</v>
      </c>
      <c r="H2" s="42" t="s">
        <v>606</v>
      </c>
    </row>
    <row r="3" spans="1:8" x14ac:dyDescent="0.25">
      <c r="A3" t="s">
        <v>586</v>
      </c>
      <c r="B3" t="e">
        <f>VLOOKUP(A3,'Cód dos países'!$A$3:$C$199,2,FALSE)</f>
        <v>#N/A</v>
      </c>
      <c r="C3" t="e">
        <f>VLOOKUP(A3,'Cód dos países'!$A$3:$C$199,3,FALSE)</f>
        <v>#N/A</v>
      </c>
      <c r="D3">
        <v>2018</v>
      </c>
      <c r="E3" t="e">
        <f>C3*10000+D3</f>
        <v>#N/A</v>
      </c>
      <c r="F3" s="55">
        <v>0.84375</v>
      </c>
      <c r="G3" s="55">
        <v>0.75</v>
      </c>
      <c r="H3" s="42">
        <f>(4*F3+1*G3)/5</f>
        <v>0.82499999999999996</v>
      </c>
    </row>
    <row r="4" spans="1:8" x14ac:dyDescent="0.25">
      <c r="A4" t="s">
        <v>0</v>
      </c>
      <c r="B4" t="str">
        <f>VLOOKUP(A4,'Cód dos países'!$A$3:$C$199,2,FALSE)</f>
        <v>AFG</v>
      </c>
      <c r="C4">
        <f>VLOOKUP(A4,'Cód dos países'!$A$3:$C$199,3,FALSE)</f>
        <v>1</v>
      </c>
      <c r="D4">
        <v>2018</v>
      </c>
      <c r="E4">
        <f t="shared" ref="E4:E67" si="0">C4*10000+D4</f>
        <v>12018</v>
      </c>
      <c r="F4" s="55">
        <v>9.375E-2</v>
      </c>
      <c r="G4" s="55">
        <v>0</v>
      </c>
      <c r="H4" s="42">
        <f t="shared" ref="H4:H67" si="1">(4*F4+1*G4)/5</f>
        <v>7.4999999999999997E-2</v>
      </c>
    </row>
    <row r="5" spans="1:8" x14ac:dyDescent="0.25">
      <c r="A5" t="s">
        <v>2</v>
      </c>
      <c r="B5" t="str">
        <f>VLOOKUP(A5,'Cód dos países'!$A$3:$C$199,2,FALSE)</f>
        <v>AGO</v>
      </c>
      <c r="C5">
        <f>VLOOKUP(A5,'Cód dos países'!$A$3:$C$199,3,FALSE)</f>
        <v>5</v>
      </c>
      <c r="D5">
        <v>2018</v>
      </c>
      <c r="E5">
        <f t="shared" si="0"/>
        <v>52018</v>
      </c>
      <c r="F5" s="55">
        <v>0.28125</v>
      </c>
      <c r="G5" s="55">
        <v>0</v>
      </c>
      <c r="H5" s="42">
        <f t="shared" si="1"/>
        <v>0.22500000000000001</v>
      </c>
    </row>
    <row r="6" spans="1:8" x14ac:dyDescent="0.25">
      <c r="A6" t="s">
        <v>4</v>
      </c>
      <c r="B6" t="str">
        <f>VLOOKUP(A6,'Cód dos países'!$A$3:$C$199,2,FALSE)</f>
        <v>ALB</v>
      </c>
      <c r="C6">
        <f>VLOOKUP(A6,'Cód dos países'!$A$3:$C$199,3,FALSE)</f>
        <v>2</v>
      </c>
      <c r="D6">
        <v>2018</v>
      </c>
      <c r="E6">
        <f t="shared" si="0"/>
        <v>22018</v>
      </c>
      <c r="F6" s="55">
        <v>0.375</v>
      </c>
      <c r="G6" s="55">
        <v>0.25</v>
      </c>
      <c r="H6" s="42">
        <f t="shared" si="1"/>
        <v>0.35</v>
      </c>
    </row>
    <row r="7" spans="1:8" x14ac:dyDescent="0.25">
      <c r="A7" t="s">
        <v>6</v>
      </c>
      <c r="B7" t="str">
        <f>VLOOKUP(A7,'Cód dos países'!$A$3:$C$199,2,FALSE)</f>
        <v>ARE</v>
      </c>
      <c r="C7">
        <f>VLOOKUP(A7,'Cód dos países'!$A$3:$C$199,3,FALSE)</f>
        <v>186</v>
      </c>
      <c r="D7">
        <v>2018</v>
      </c>
      <c r="E7">
        <f t="shared" si="0"/>
        <v>1862018</v>
      </c>
      <c r="F7" s="55">
        <v>0.6875</v>
      </c>
      <c r="G7" s="55">
        <v>0.75</v>
      </c>
      <c r="H7" s="42">
        <f t="shared" si="1"/>
        <v>0.7</v>
      </c>
    </row>
    <row r="8" spans="1:8" x14ac:dyDescent="0.25">
      <c r="A8" t="s">
        <v>8</v>
      </c>
      <c r="B8" t="str">
        <f>VLOOKUP(A8,'Cód dos países'!$A$3:$C$199,2,FALSE)</f>
        <v>ARG</v>
      </c>
      <c r="C8">
        <f>VLOOKUP(A8,'Cód dos países'!$A$3:$C$199,3,FALSE)</f>
        <v>7</v>
      </c>
      <c r="D8">
        <v>2018</v>
      </c>
      <c r="E8">
        <f t="shared" si="0"/>
        <v>72018</v>
      </c>
      <c r="F8" s="55">
        <v>0.53125</v>
      </c>
      <c r="G8" s="55">
        <v>0.5</v>
      </c>
      <c r="H8" s="42">
        <f t="shared" si="1"/>
        <v>0.52500000000000002</v>
      </c>
    </row>
    <row r="9" spans="1:8" x14ac:dyDescent="0.25">
      <c r="A9" t="s">
        <v>10</v>
      </c>
      <c r="B9" t="str">
        <f>VLOOKUP(A9,'Cód dos países'!$A$3:$C$199,2,FALSE)</f>
        <v>ARM</v>
      </c>
      <c r="C9">
        <f>VLOOKUP(A9,'Cód dos países'!$A$3:$C$199,3,FALSE)</f>
        <v>8</v>
      </c>
      <c r="D9">
        <v>2018</v>
      </c>
      <c r="E9">
        <f t="shared" si="0"/>
        <v>82018</v>
      </c>
      <c r="F9" s="55">
        <v>0.5</v>
      </c>
      <c r="G9" s="55">
        <v>0.25</v>
      </c>
      <c r="H9" s="42">
        <f t="shared" si="1"/>
        <v>0.45</v>
      </c>
    </row>
    <row r="10" spans="1:8" x14ac:dyDescent="0.25">
      <c r="A10" t="s">
        <v>12</v>
      </c>
      <c r="B10" t="str">
        <f>VLOOKUP(A10,'Cód dos países'!$A$3:$C$199,2,FALSE)</f>
        <v>AUS</v>
      </c>
      <c r="C10">
        <f>VLOOKUP(A10,'Cód dos países'!$A$3:$C$199,3,FALSE)</f>
        <v>9</v>
      </c>
      <c r="D10">
        <v>2018</v>
      </c>
      <c r="E10">
        <f t="shared" si="0"/>
        <v>92018</v>
      </c>
      <c r="F10" s="55">
        <v>0.9375</v>
      </c>
      <c r="G10" s="55">
        <v>1</v>
      </c>
      <c r="H10" s="42">
        <f t="shared" si="1"/>
        <v>0.95</v>
      </c>
    </row>
    <row r="11" spans="1:8" x14ac:dyDescent="0.25">
      <c r="A11" t="s">
        <v>14</v>
      </c>
      <c r="B11" t="str">
        <f>VLOOKUP(A11,'Cód dos países'!$A$3:$C$199,2,FALSE)</f>
        <v>AUT</v>
      </c>
      <c r="C11">
        <f>VLOOKUP(A11,'Cód dos países'!$A$3:$C$199,3,FALSE)</f>
        <v>10</v>
      </c>
      <c r="D11">
        <v>2018</v>
      </c>
      <c r="E11">
        <f t="shared" si="0"/>
        <v>102018</v>
      </c>
      <c r="F11" s="55">
        <v>0.96875</v>
      </c>
      <c r="G11" s="55">
        <v>0.75</v>
      </c>
      <c r="H11" s="42">
        <f t="shared" si="1"/>
        <v>0.92500000000000004</v>
      </c>
    </row>
    <row r="12" spans="1:8" x14ac:dyDescent="0.25">
      <c r="A12" t="s">
        <v>16</v>
      </c>
      <c r="B12" t="str">
        <f>VLOOKUP(A12,'Cód dos países'!$A$3:$C$199,2,FALSE)</f>
        <v>AZE</v>
      </c>
      <c r="C12">
        <f>VLOOKUP(A12,'Cód dos países'!$A$3:$C$199,3,FALSE)</f>
        <v>11</v>
      </c>
      <c r="D12">
        <v>2018</v>
      </c>
      <c r="E12">
        <f t="shared" si="0"/>
        <v>112018</v>
      </c>
      <c r="F12" s="55">
        <v>0.375</v>
      </c>
      <c r="G12" s="55">
        <v>0.25</v>
      </c>
      <c r="H12" s="42">
        <f t="shared" si="1"/>
        <v>0.35</v>
      </c>
    </row>
    <row r="13" spans="1:8" x14ac:dyDescent="0.25">
      <c r="A13" t="s">
        <v>18</v>
      </c>
      <c r="B13" t="str">
        <f>VLOOKUP(A13,'Cód dos países'!$A$3:$C$199,2,FALSE)</f>
        <v>BDI</v>
      </c>
      <c r="C13">
        <f>VLOOKUP(A13,'Cód dos países'!$A$3:$C$199,3,FALSE)</f>
        <v>28</v>
      </c>
      <c r="D13">
        <v>2018</v>
      </c>
      <c r="E13">
        <f t="shared" si="0"/>
        <v>282018</v>
      </c>
      <c r="F13" s="55">
        <v>0.1875</v>
      </c>
      <c r="G13" s="55">
        <v>0</v>
      </c>
      <c r="H13" s="42">
        <f t="shared" si="1"/>
        <v>0.15</v>
      </c>
    </row>
    <row r="14" spans="1:8" x14ac:dyDescent="0.25">
      <c r="A14" t="s">
        <v>20</v>
      </c>
      <c r="B14" t="str">
        <f>VLOOKUP(A14,'Cód dos países'!$A$3:$C$199,2,FALSE)</f>
        <v>BEL</v>
      </c>
      <c r="C14">
        <f>VLOOKUP(A14,'Cód dos países'!$A$3:$C$199,3,FALSE)</f>
        <v>17</v>
      </c>
      <c r="D14">
        <v>2018</v>
      </c>
      <c r="E14">
        <f t="shared" si="0"/>
        <v>172018</v>
      </c>
      <c r="F14" s="55">
        <v>0.84375</v>
      </c>
      <c r="G14" s="55">
        <v>0.75</v>
      </c>
      <c r="H14" s="42">
        <f t="shared" si="1"/>
        <v>0.82499999999999996</v>
      </c>
    </row>
    <row r="15" spans="1:8" x14ac:dyDescent="0.25">
      <c r="A15" t="s">
        <v>22</v>
      </c>
      <c r="B15" t="str">
        <f>VLOOKUP(A15,'Cód dos países'!$A$3:$C$199,2,FALSE)</f>
        <v>BEN</v>
      </c>
      <c r="C15">
        <f>VLOOKUP(A15,'Cód dos países'!$A$3:$C$199,3,FALSE)</f>
        <v>19</v>
      </c>
      <c r="D15">
        <v>2018</v>
      </c>
      <c r="E15">
        <f t="shared" si="0"/>
        <v>192018</v>
      </c>
      <c r="F15" s="55">
        <v>0.28125</v>
      </c>
      <c r="G15" s="55">
        <v>0.25</v>
      </c>
      <c r="H15" s="42">
        <f t="shared" si="1"/>
        <v>0.27500000000000002</v>
      </c>
    </row>
    <row r="16" spans="1:8" x14ac:dyDescent="0.25">
      <c r="A16" t="s">
        <v>24</v>
      </c>
      <c r="B16" t="str">
        <f>VLOOKUP(A16,'Cód dos países'!$A$3:$C$199,2,FALSE)</f>
        <v>BFA</v>
      </c>
      <c r="C16">
        <f>VLOOKUP(A16,'Cód dos países'!$A$3:$C$199,3,FALSE)</f>
        <v>27</v>
      </c>
      <c r="D16">
        <v>2018</v>
      </c>
      <c r="E16">
        <f t="shared" si="0"/>
        <v>272018</v>
      </c>
      <c r="F16" s="55">
        <v>0.375</v>
      </c>
      <c r="G16" s="55">
        <v>0.5</v>
      </c>
      <c r="H16" s="42">
        <f t="shared" si="1"/>
        <v>0.4</v>
      </c>
    </row>
    <row r="17" spans="1:8" x14ac:dyDescent="0.25">
      <c r="A17" t="s">
        <v>26</v>
      </c>
      <c r="B17" t="str">
        <f>VLOOKUP(A17,'Cód dos países'!$A$3:$C$199,2,FALSE)</f>
        <v>BGD</v>
      </c>
      <c r="C17">
        <f>VLOOKUP(A17,'Cód dos países'!$A$3:$C$199,3,FALSE)</f>
        <v>14</v>
      </c>
      <c r="D17">
        <v>2018</v>
      </c>
      <c r="E17">
        <f t="shared" si="0"/>
        <v>142018</v>
      </c>
      <c r="F17" s="55">
        <v>0.4375</v>
      </c>
      <c r="G17" s="55">
        <v>0</v>
      </c>
      <c r="H17" s="42">
        <f t="shared" si="1"/>
        <v>0.35</v>
      </c>
    </row>
    <row r="18" spans="1:8" x14ac:dyDescent="0.25">
      <c r="A18" t="s">
        <v>28</v>
      </c>
      <c r="B18" t="str">
        <f>VLOOKUP(A18,'Cód dos países'!$A$3:$C$199,2,FALSE)</f>
        <v>BGR</v>
      </c>
      <c r="C18">
        <f>VLOOKUP(A18,'Cód dos países'!$A$3:$C$199,3,FALSE)</f>
        <v>26</v>
      </c>
      <c r="D18">
        <v>2018</v>
      </c>
      <c r="E18">
        <f t="shared" si="0"/>
        <v>262018</v>
      </c>
      <c r="F18" s="55">
        <v>0.5</v>
      </c>
      <c r="G18" s="55">
        <v>0.25</v>
      </c>
      <c r="H18" s="42">
        <f t="shared" si="1"/>
        <v>0.45</v>
      </c>
    </row>
    <row r="19" spans="1:8" x14ac:dyDescent="0.25">
      <c r="A19" t="s">
        <v>30</v>
      </c>
      <c r="B19" t="str">
        <f>VLOOKUP(A19,'Cód dos países'!$A$3:$C$199,2,FALSE)</f>
        <v>BHR</v>
      </c>
      <c r="C19">
        <f>VLOOKUP(A19,'Cód dos países'!$A$3:$C$199,3,FALSE)</f>
        <v>13</v>
      </c>
      <c r="D19">
        <v>2018</v>
      </c>
      <c r="E19">
        <f t="shared" si="0"/>
        <v>132018</v>
      </c>
      <c r="F19" s="55">
        <v>0.625</v>
      </c>
      <c r="G19" s="55">
        <v>0.5</v>
      </c>
      <c r="H19" s="42">
        <f t="shared" si="1"/>
        <v>0.6</v>
      </c>
    </row>
    <row r="20" spans="1:8" x14ac:dyDescent="0.25">
      <c r="A20" t="s">
        <v>348</v>
      </c>
      <c r="B20" t="str">
        <f>VLOOKUP(A20,'Cód dos países'!$A$3:$C$199,2,FALSE)</f>
        <v>BHS</v>
      </c>
      <c r="C20">
        <f>VLOOKUP(A20,'Cód dos países'!$A$3:$C$199,3,FALSE)</f>
        <v>12</v>
      </c>
      <c r="D20">
        <v>2018</v>
      </c>
      <c r="E20">
        <f t="shared" si="0"/>
        <v>122018</v>
      </c>
      <c r="F20" s="55">
        <v>0.5</v>
      </c>
      <c r="G20" s="55">
        <v>0.75</v>
      </c>
      <c r="H20" s="42">
        <f t="shared" si="1"/>
        <v>0.55000000000000004</v>
      </c>
    </row>
    <row r="21" spans="1:8" x14ac:dyDescent="0.25">
      <c r="A21" t="s">
        <v>333</v>
      </c>
      <c r="B21" t="str">
        <f>VLOOKUP(A21,'Cód dos países'!$A$3:$C$199,2,FALSE)</f>
        <v>BIH</v>
      </c>
      <c r="C21">
        <f>VLOOKUP(A21,'Cód dos países'!$A$3:$C$199,3,FALSE)</f>
        <v>22</v>
      </c>
      <c r="D21">
        <v>2018</v>
      </c>
      <c r="E21">
        <f t="shared" si="0"/>
        <v>222018</v>
      </c>
      <c r="F21" s="55">
        <v>0.4375</v>
      </c>
      <c r="G21" s="55">
        <v>0.25</v>
      </c>
      <c r="H21" s="42">
        <f t="shared" si="1"/>
        <v>0.4</v>
      </c>
    </row>
    <row r="22" spans="1:8" x14ac:dyDescent="0.25">
      <c r="A22" t="s">
        <v>33</v>
      </c>
      <c r="B22" t="str">
        <f>VLOOKUP(A22,'Cód dos países'!$A$3:$C$199,2,FALSE)</f>
        <v>BLR</v>
      </c>
      <c r="C22">
        <f>VLOOKUP(A22,'Cód dos países'!$A$3:$C$199,3,FALSE)</f>
        <v>16</v>
      </c>
      <c r="D22">
        <v>2018</v>
      </c>
      <c r="E22">
        <f t="shared" si="0"/>
        <v>162018</v>
      </c>
      <c r="F22" s="55">
        <v>0.25</v>
      </c>
      <c r="G22" s="55">
        <v>0.5</v>
      </c>
      <c r="H22" s="42">
        <f t="shared" si="1"/>
        <v>0.3</v>
      </c>
    </row>
    <row r="23" spans="1:8" x14ac:dyDescent="0.25">
      <c r="A23" t="s">
        <v>349</v>
      </c>
      <c r="B23" t="str">
        <f>VLOOKUP(A23,'Cód dos países'!$A$3:$C$199,2,FALSE)</f>
        <v>BLZ</v>
      </c>
      <c r="C23">
        <f>VLOOKUP(A23,'Cód dos países'!$A$3:$C$199,3,FALSE)</f>
        <v>18</v>
      </c>
      <c r="D23">
        <v>2018</v>
      </c>
      <c r="E23">
        <f t="shared" si="0"/>
        <v>182018</v>
      </c>
      <c r="F23" s="55">
        <v>0.3125</v>
      </c>
      <c r="G23" s="55">
        <v>0.5</v>
      </c>
      <c r="H23" s="42">
        <f t="shared" si="1"/>
        <v>0.35</v>
      </c>
    </row>
    <row r="24" spans="1:8" x14ac:dyDescent="0.25">
      <c r="A24" t="s">
        <v>35</v>
      </c>
      <c r="B24" t="str">
        <f>VLOOKUP(A24,'Cód dos países'!$A$3:$C$199,2,FALSE)</f>
        <v>BOL</v>
      </c>
      <c r="C24">
        <f>VLOOKUP(A24,'Cód dos países'!$A$3:$C$199,3,FALSE)</f>
        <v>21</v>
      </c>
      <c r="D24">
        <v>2018</v>
      </c>
      <c r="E24">
        <f t="shared" si="0"/>
        <v>212018</v>
      </c>
      <c r="F24" s="55">
        <v>0.25</v>
      </c>
      <c r="G24" s="55">
        <v>0.25</v>
      </c>
      <c r="H24" s="42">
        <f t="shared" si="1"/>
        <v>0.25</v>
      </c>
    </row>
    <row r="25" spans="1:8" x14ac:dyDescent="0.25">
      <c r="A25" t="s">
        <v>37</v>
      </c>
      <c r="B25" t="str">
        <f>VLOOKUP(A25,'Cód dos países'!$A$3:$C$199,2,FALSE)</f>
        <v>BRA</v>
      </c>
      <c r="C25">
        <f>VLOOKUP(A25,'Cód dos países'!$A$3:$C$199,3,FALSE)</f>
        <v>24</v>
      </c>
      <c r="D25">
        <v>2018</v>
      </c>
      <c r="E25">
        <f t="shared" si="0"/>
        <v>242018</v>
      </c>
      <c r="F25" s="55">
        <v>0.46875</v>
      </c>
      <c r="G25" s="55">
        <v>0.25</v>
      </c>
      <c r="H25" s="42">
        <f t="shared" si="1"/>
        <v>0.42499999999999999</v>
      </c>
    </row>
    <row r="26" spans="1:8" x14ac:dyDescent="0.25">
      <c r="A26" t="s">
        <v>39</v>
      </c>
      <c r="B26" t="str">
        <f>VLOOKUP(A26,'Cód dos países'!$A$3:$C$199,2,FALSE)</f>
        <v>BRB</v>
      </c>
      <c r="C26">
        <f>VLOOKUP(A26,'Cód dos países'!$A$3:$C$199,3,FALSE)</f>
        <v>15</v>
      </c>
      <c r="D26">
        <v>2018</v>
      </c>
      <c r="E26">
        <f t="shared" si="0"/>
        <v>152018</v>
      </c>
      <c r="F26" s="55">
        <v>0.5625</v>
      </c>
      <c r="G26" s="55">
        <v>1</v>
      </c>
      <c r="H26" s="42">
        <f t="shared" si="1"/>
        <v>0.65</v>
      </c>
    </row>
    <row r="27" spans="1:8" x14ac:dyDescent="0.25">
      <c r="A27" t="s">
        <v>350</v>
      </c>
      <c r="B27" t="str">
        <f>VLOOKUP(A27,'Cód dos países'!$A$3:$C$199,2,FALSE)</f>
        <v>BRN</v>
      </c>
      <c r="C27">
        <f>VLOOKUP(A27,'Cód dos países'!$A$3:$C$199,3,FALSE)</f>
        <v>25</v>
      </c>
      <c r="D27">
        <v>2018</v>
      </c>
      <c r="E27">
        <f t="shared" si="0"/>
        <v>252018</v>
      </c>
      <c r="F27" s="55">
        <v>0.71875</v>
      </c>
      <c r="G27" s="55">
        <v>0.75</v>
      </c>
      <c r="H27" s="42">
        <f t="shared" si="1"/>
        <v>0.72499999999999998</v>
      </c>
    </row>
    <row r="28" spans="1:8" x14ac:dyDescent="0.25">
      <c r="A28" t="s">
        <v>41</v>
      </c>
      <c r="B28" t="str">
        <f>VLOOKUP(A28,'Cód dos países'!$A$3:$C$199,2,FALSE)</f>
        <v>BTN</v>
      </c>
      <c r="C28">
        <f>VLOOKUP(A28,'Cód dos países'!$A$3:$C$199,3,FALSE)</f>
        <v>20</v>
      </c>
      <c r="D28">
        <v>2018</v>
      </c>
      <c r="E28">
        <f t="shared" si="0"/>
        <v>202018</v>
      </c>
      <c r="F28" s="55">
        <v>0.625</v>
      </c>
      <c r="G28" s="55">
        <v>1</v>
      </c>
      <c r="H28" s="42">
        <f t="shared" si="1"/>
        <v>0.7</v>
      </c>
    </row>
    <row r="29" spans="1:8" x14ac:dyDescent="0.25">
      <c r="A29" t="s">
        <v>43</v>
      </c>
      <c r="B29" t="str">
        <f>VLOOKUP(A29,'Cód dos países'!$A$3:$C$199,2,FALSE)</f>
        <v>BWA</v>
      </c>
      <c r="C29">
        <f>VLOOKUP(A29,'Cód dos países'!$A$3:$C$199,3,FALSE)</f>
        <v>23</v>
      </c>
      <c r="D29">
        <v>2018</v>
      </c>
      <c r="E29">
        <f t="shared" si="0"/>
        <v>232018</v>
      </c>
      <c r="F29" s="55">
        <v>0.625</v>
      </c>
      <c r="G29" s="55">
        <v>0.75</v>
      </c>
      <c r="H29" s="42">
        <f t="shared" si="1"/>
        <v>0.65</v>
      </c>
    </row>
    <row r="30" spans="1:8" x14ac:dyDescent="0.25">
      <c r="A30" t="s">
        <v>45</v>
      </c>
      <c r="B30" t="str">
        <f>VLOOKUP(A30,'Cód dos países'!$A$3:$C$199,2,FALSE)</f>
        <v>CAF</v>
      </c>
      <c r="C30">
        <f>VLOOKUP(A30,'Cód dos países'!$A$3:$C$199,3,FALSE)</f>
        <v>33</v>
      </c>
      <c r="D30">
        <v>2018</v>
      </c>
      <c r="E30">
        <f t="shared" si="0"/>
        <v>332018</v>
      </c>
      <c r="F30" s="55">
        <v>6.25E-2</v>
      </c>
      <c r="G30" s="55">
        <v>0</v>
      </c>
      <c r="H30" s="42">
        <f t="shared" si="1"/>
        <v>0.05</v>
      </c>
    </row>
    <row r="31" spans="1:8" x14ac:dyDescent="0.25">
      <c r="A31" t="s">
        <v>47</v>
      </c>
      <c r="B31" t="str">
        <f>VLOOKUP(A31,'Cód dos países'!$A$3:$C$199,2,FALSE)</f>
        <v>CAN</v>
      </c>
      <c r="C31">
        <f>VLOOKUP(A31,'Cód dos países'!$A$3:$C$199,3,FALSE)</f>
        <v>31</v>
      </c>
      <c r="D31">
        <v>2018</v>
      </c>
      <c r="E31">
        <f t="shared" si="0"/>
        <v>312018</v>
      </c>
      <c r="F31" s="55">
        <v>0.9375</v>
      </c>
      <c r="G31" s="55">
        <v>1</v>
      </c>
      <c r="H31" s="42">
        <f t="shared" si="1"/>
        <v>0.95</v>
      </c>
    </row>
    <row r="32" spans="1:8" x14ac:dyDescent="0.25">
      <c r="A32" t="s">
        <v>49</v>
      </c>
      <c r="B32" t="str">
        <f>VLOOKUP(A32,'Cód dos países'!$A$3:$C$199,2,FALSE)</f>
        <v>CHE</v>
      </c>
      <c r="C32">
        <f>VLOOKUP(A32,'Cód dos países'!$A$3:$C$199,3,FALSE)</f>
        <v>170</v>
      </c>
      <c r="D32">
        <v>2018</v>
      </c>
      <c r="E32">
        <f t="shared" si="0"/>
        <v>1702018</v>
      </c>
      <c r="F32" s="55">
        <v>0.9375</v>
      </c>
      <c r="G32" s="55">
        <v>1</v>
      </c>
      <c r="H32" s="42">
        <f t="shared" si="1"/>
        <v>0.95</v>
      </c>
    </row>
    <row r="33" spans="1:8" x14ac:dyDescent="0.25">
      <c r="A33" t="s">
        <v>51</v>
      </c>
      <c r="B33" t="str">
        <f>VLOOKUP(A33,'Cód dos países'!$A$3:$C$199,2,FALSE)</f>
        <v>CHL</v>
      </c>
      <c r="C33">
        <f>VLOOKUP(A33,'Cód dos países'!$A$3:$C$199,3,FALSE)</f>
        <v>35</v>
      </c>
      <c r="D33">
        <v>2018</v>
      </c>
      <c r="E33">
        <f t="shared" si="0"/>
        <v>352018</v>
      </c>
      <c r="F33" s="55">
        <v>0.8125</v>
      </c>
      <c r="G33" s="55">
        <v>0.75</v>
      </c>
      <c r="H33" s="42">
        <f t="shared" si="1"/>
        <v>0.8</v>
      </c>
    </row>
    <row r="34" spans="1:8" x14ac:dyDescent="0.25">
      <c r="A34" t="s">
        <v>53</v>
      </c>
      <c r="B34" t="str">
        <f>VLOOKUP(A34,'Cód dos países'!$A$3:$C$199,2,FALSE)</f>
        <v>CHN</v>
      </c>
      <c r="C34">
        <f>VLOOKUP(A34,'Cód dos países'!$A$3:$C$199,3,FALSE)</f>
        <v>36</v>
      </c>
      <c r="D34">
        <v>2018</v>
      </c>
      <c r="E34">
        <f t="shared" si="0"/>
        <v>362018</v>
      </c>
      <c r="F34" s="55">
        <v>0.5</v>
      </c>
      <c r="G34" s="55">
        <v>0.25</v>
      </c>
      <c r="H34" s="42">
        <f t="shared" si="1"/>
        <v>0.45</v>
      </c>
    </row>
    <row r="35" spans="1:8" x14ac:dyDescent="0.25">
      <c r="A35" t="s">
        <v>429</v>
      </c>
      <c r="B35" t="str">
        <f>VLOOKUP(A35,'Cód dos países'!$A$3:$C$199,2,FALSE)</f>
        <v>CIV</v>
      </c>
      <c r="C35">
        <f>VLOOKUP(A35,'Cód dos países'!$A$3:$C$199,3,FALSE)</f>
        <v>42</v>
      </c>
      <c r="D35">
        <v>2018</v>
      </c>
      <c r="E35">
        <f t="shared" si="0"/>
        <v>422018</v>
      </c>
      <c r="F35" s="55">
        <v>0.3125</v>
      </c>
      <c r="G35" s="55">
        <v>0.25</v>
      </c>
      <c r="H35" s="42">
        <f t="shared" si="1"/>
        <v>0.3</v>
      </c>
    </row>
    <row r="36" spans="1:8" x14ac:dyDescent="0.25">
      <c r="A36" t="s">
        <v>56</v>
      </c>
      <c r="B36" t="str">
        <f>VLOOKUP(A36,'Cód dos países'!$A$3:$C$199,2,FALSE)</f>
        <v>CMR</v>
      </c>
      <c r="C36">
        <f>VLOOKUP(A36,'Cód dos países'!$A$3:$C$199,3,FALSE)</f>
        <v>30</v>
      </c>
      <c r="D36">
        <v>2018</v>
      </c>
      <c r="E36">
        <f t="shared" si="0"/>
        <v>302018</v>
      </c>
      <c r="F36" s="55">
        <v>0.25</v>
      </c>
      <c r="G36" s="55">
        <v>0</v>
      </c>
      <c r="H36" s="42">
        <f t="shared" si="1"/>
        <v>0.2</v>
      </c>
    </row>
    <row r="37" spans="1:8" x14ac:dyDescent="0.25">
      <c r="A37" t="s">
        <v>334</v>
      </c>
      <c r="B37" t="str">
        <f>VLOOKUP(A37,'Cód dos países'!$A$3:$C$199,2,FALSE)</f>
        <v>COG</v>
      </c>
      <c r="C37">
        <f>VLOOKUP(A37,'Cód dos países'!$A$3:$C$199,3,FALSE)</f>
        <v>39</v>
      </c>
      <c r="D37">
        <v>2018</v>
      </c>
      <c r="E37">
        <f t="shared" si="0"/>
        <v>392018</v>
      </c>
      <c r="F37" s="55">
        <v>0.28125</v>
      </c>
      <c r="G37" s="55">
        <v>0</v>
      </c>
      <c r="H37" s="42">
        <f t="shared" si="1"/>
        <v>0.22500000000000001</v>
      </c>
    </row>
    <row r="38" spans="1:8" x14ac:dyDescent="0.25">
      <c r="A38" t="s">
        <v>59</v>
      </c>
      <c r="B38" t="str">
        <f>VLOOKUP(A38,'Cód dos países'!$A$3:$C$199,2,FALSE)</f>
        <v>COL</v>
      </c>
      <c r="C38">
        <f>VLOOKUP(A38,'Cód dos países'!$A$3:$C$199,3,FALSE)</f>
        <v>37</v>
      </c>
      <c r="D38">
        <v>2018</v>
      </c>
      <c r="E38">
        <f t="shared" si="0"/>
        <v>372018</v>
      </c>
      <c r="F38" s="55">
        <v>0.4375</v>
      </c>
      <c r="G38" s="55">
        <v>0.5</v>
      </c>
      <c r="H38" s="42">
        <f t="shared" si="1"/>
        <v>0.45</v>
      </c>
    </row>
    <row r="39" spans="1:8" x14ac:dyDescent="0.25">
      <c r="A39" t="s">
        <v>61</v>
      </c>
      <c r="B39" t="str">
        <f>VLOOKUP(A39,'Cód dos países'!$A$3:$C$199,2,FALSE)</f>
        <v>COM</v>
      </c>
      <c r="C39">
        <f>VLOOKUP(A39,'Cód dos países'!$A$3:$C$199,3,FALSE)</f>
        <v>38</v>
      </c>
      <c r="D39">
        <v>2018</v>
      </c>
      <c r="E39">
        <f t="shared" si="0"/>
        <v>382018</v>
      </c>
      <c r="F39" s="55" t="s">
        <v>603</v>
      </c>
      <c r="G39" s="55" t="s">
        <v>603</v>
      </c>
      <c r="H39" s="42" t="e">
        <f t="shared" si="1"/>
        <v>#VALUE!</v>
      </c>
    </row>
    <row r="40" spans="1:8" x14ac:dyDescent="0.25">
      <c r="A40" t="s">
        <v>63</v>
      </c>
      <c r="B40" t="str">
        <f>VLOOKUP(A40,'Cód dos países'!$A$3:$C$199,2,FALSE)</f>
        <v>CPV</v>
      </c>
      <c r="C40">
        <f>VLOOKUP(A40,'Cód dos países'!$A$3:$C$199,3,FALSE)</f>
        <v>32</v>
      </c>
      <c r="D40">
        <v>2018</v>
      </c>
      <c r="E40">
        <f t="shared" si="0"/>
        <v>322018</v>
      </c>
      <c r="F40" s="55">
        <v>0.625</v>
      </c>
      <c r="G40" s="55">
        <v>0.75</v>
      </c>
      <c r="H40" s="42">
        <f t="shared" si="1"/>
        <v>0.65</v>
      </c>
    </row>
    <row r="41" spans="1:8" x14ac:dyDescent="0.25">
      <c r="A41" t="s">
        <v>65</v>
      </c>
      <c r="B41" t="str">
        <f>VLOOKUP(A41,'Cód dos países'!$A$3:$C$199,2,FALSE)</f>
        <v>CRI</v>
      </c>
      <c r="C41">
        <f>VLOOKUP(A41,'Cód dos países'!$A$3:$C$199,3,FALSE)</f>
        <v>41</v>
      </c>
      <c r="D41">
        <v>2018</v>
      </c>
      <c r="E41">
        <f t="shared" si="0"/>
        <v>412018</v>
      </c>
      <c r="F41" s="55">
        <v>0.65625</v>
      </c>
      <c r="G41" s="55">
        <v>0.75</v>
      </c>
      <c r="H41" s="42">
        <f t="shared" si="1"/>
        <v>0.67500000000000004</v>
      </c>
    </row>
    <row r="42" spans="1:8" x14ac:dyDescent="0.25">
      <c r="A42" t="s">
        <v>67</v>
      </c>
      <c r="B42" t="str">
        <f>VLOOKUP(A42,'Cód dos países'!$A$3:$C$199,2,FALSE)</f>
        <v>CUB</v>
      </c>
      <c r="C42">
        <f>VLOOKUP(A42,'Cód dos países'!$A$3:$C$199,3,FALSE)</f>
        <v>44</v>
      </c>
      <c r="D42">
        <v>2018</v>
      </c>
      <c r="E42">
        <f t="shared" si="0"/>
        <v>442018</v>
      </c>
      <c r="F42" s="55">
        <v>0.46875</v>
      </c>
      <c r="G42" s="55">
        <v>0.5</v>
      </c>
      <c r="H42" s="42">
        <f t="shared" si="1"/>
        <v>0.47499999999999998</v>
      </c>
    </row>
    <row r="43" spans="1:8" x14ac:dyDescent="0.25">
      <c r="A43" t="s">
        <v>591</v>
      </c>
      <c r="B43" t="e">
        <f>VLOOKUP(A43,'Cód dos países'!$A$3:$C$199,2,FALSE)</f>
        <v>#N/A</v>
      </c>
      <c r="C43" t="e">
        <f>VLOOKUP(A43,'Cód dos países'!$A$3:$C$199,3,FALSE)</f>
        <v>#N/A</v>
      </c>
      <c r="D43">
        <v>2018</v>
      </c>
      <c r="E43" t="e">
        <f t="shared" si="0"/>
        <v>#N/A</v>
      </c>
      <c r="F43" s="55">
        <v>0.6875</v>
      </c>
      <c r="G43" s="55">
        <v>0.5</v>
      </c>
      <c r="H43" s="42">
        <f t="shared" si="1"/>
        <v>0.65</v>
      </c>
    </row>
    <row r="44" spans="1:8" x14ac:dyDescent="0.25">
      <c r="A44" t="s">
        <v>69</v>
      </c>
      <c r="B44" t="str">
        <f>VLOOKUP(A44,'Cód dos países'!$A$3:$C$199,2,FALSE)</f>
        <v>CYP</v>
      </c>
      <c r="C44">
        <f>VLOOKUP(A44,'Cód dos países'!$A$3:$C$199,3,FALSE)</f>
        <v>45</v>
      </c>
      <c r="D44">
        <v>2018</v>
      </c>
      <c r="E44">
        <f t="shared" si="0"/>
        <v>452018</v>
      </c>
      <c r="F44" s="55">
        <v>0.6875</v>
      </c>
      <c r="G44" s="55">
        <v>0.5</v>
      </c>
      <c r="H44" s="42">
        <f t="shared" si="1"/>
        <v>0.65</v>
      </c>
    </row>
    <row r="45" spans="1:8" x14ac:dyDescent="0.25">
      <c r="A45" t="s">
        <v>71</v>
      </c>
      <c r="B45" t="str">
        <f>VLOOKUP(A45,'Cód dos países'!$A$3:$C$199,2,FALSE)</f>
        <v>CZE</v>
      </c>
      <c r="C45">
        <f>VLOOKUP(A45,'Cód dos países'!$A$3:$C$199,3,FALSE)</f>
        <v>46</v>
      </c>
      <c r="D45">
        <v>2018</v>
      </c>
      <c r="E45">
        <f t="shared" si="0"/>
        <v>462018</v>
      </c>
      <c r="F45" s="55">
        <v>0.75</v>
      </c>
      <c r="G45" s="55">
        <v>0.5</v>
      </c>
      <c r="H45" s="42">
        <f t="shared" si="1"/>
        <v>0.7</v>
      </c>
    </row>
    <row r="46" spans="1:8" x14ac:dyDescent="0.25">
      <c r="A46" t="s">
        <v>73</v>
      </c>
      <c r="B46" t="str">
        <f>VLOOKUP(A46,'Cód dos países'!$A$3:$C$199,2,FALSE)</f>
        <v>DEU</v>
      </c>
      <c r="C46">
        <f>VLOOKUP(A46,'Cód dos países'!$A$3:$C$199,3,FALSE)</f>
        <v>64</v>
      </c>
      <c r="D46">
        <v>2018</v>
      </c>
      <c r="E46">
        <f t="shared" si="0"/>
        <v>642018</v>
      </c>
      <c r="F46" s="55">
        <v>0.90625</v>
      </c>
      <c r="G46" s="55">
        <v>1</v>
      </c>
      <c r="H46" s="42">
        <f t="shared" si="1"/>
        <v>0.92500000000000004</v>
      </c>
    </row>
    <row r="47" spans="1:8" x14ac:dyDescent="0.25">
      <c r="A47" t="s">
        <v>75</v>
      </c>
      <c r="B47" t="str">
        <f>VLOOKUP(A47,'Cód dos países'!$A$3:$C$199,2,FALSE)</f>
        <v>DJI</v>
      </c>
      <c r="C47">
        <f>VLOOKUP(A47,'Cód dos países'!$A$3:$C$199,3,FALSE)</f>
        <v>48</v>
      </c>
      <c r="D47">
        <v>2018</v>
      </c>
      <c r="E47">
        <f t="shared" si="0"/>
        <v>482018</v>
      </c>
      <c r="F47" s="55">
        <v>0.28125</v>
      </c>
      <c r="G47" s="55">
        <v>0.25</v>
      </c>
      <c r="H47" s="42">
        <f t="shared" si="1"/>
        <v>0.27500000000000002</v>
      </c>
    </row>
    <row r="48" spans="1:8" x14ac:dyDescent="0.25">
      <c r="A48" t="s">
        <v>77</v>
      </c>
      <c r="B48" t="str">
        <f>VLOOKUP(A48,'Cód dos países'!$A$3:$C$199,2,FALSE)</f>
        <v>DNK</v>
      </c>
      <c r="C48">
        <f>VLOOKUP(A48,'Cód dos países'!$A$3:$C$199,3,FALSE)</f>
        <v>47</v>
      </c>
      <c r="D48">
        <v>2018</v>
      </c>
      <c r="E48">
        <f t="shared" si="0"/>
        <v>472018</v>
      </c>
      <c r="F48" s="55">
        <v>0.9375</v>
      </c>
      <c r="G48" s="55">
        <v>0.75</v>
      </c>
      <c r="H48" s="42">
        <f t="shared" si="1"/>
        <v>0.9</v>
      </c>
    </row>
    <row r="49" spans="1:8" x14ac:dyDescent="0.25">
      <c r="A49" t="s">
        <v>79</v>
      </c>
      <c r="B49" t="str">
        <f>VLOOKUP(A49,'Cód dos países'!$A$3:$C$199,2,FALSE)</f>
        <v>DOM</v>
      </c>
      <c r="C49">
        <f>VLOOKUP(A49,'Cód dos países'!$A$3:$C$199,3,FALSE)</f>
        <v>50</v>
      </c>
      <c r="D49">
        <v>2018</v>
      </c>
      <c r="E49">
        <f t="shared" si="0"/>
        <v>502018</v>
      </c>
      <c r="F49" s="55">
        <v>0.53125</v>
      </c>
      <c r="G49" s="55">
        <v>0.25</v>
      </c>
      <c r="H49" s="42">
        <f t="shared" si="1"/>
        <v>0.47499999999999998</v>
      </c>
    </row>
    <row r="50" spans="1:8" x14ac:dyDescent="0.25">
      <c r="A50" t="s">
        <v>81</v>
      </c>
      <c r="B50" t="str">
        <f>VLOOKUP(A50,'Cód dos países'!$A$3:$C$199,2,FALSE)</f>
        <v>DZA</v>
      </c>
      <c r="C50">
        <f>VLOOKUP(A50,'Cód dos países'!$A$3:$C$199,3,FALSE)</f>
        <v>3</v>
      </c>
      <c r="D50">
        <v>2018</v>
      </c>
      <c r="E50">
        <f t="shared" si="0"/>
        <v>32018</v>
      </c>
      <c r="F50" s="55">
        <v>0.375</v>
      </c>
      <c r="G50" s="55">
        <v>0.25</v>
      </c>
      <c r="H50" s="42">
        <f t="shared" si="1"/>
        <v>0.35</v>
      </c>
    </row>
    <row r="51" spans="1:8" x14ac:dyDescent="0.25">
      <c r="A51" t="s">
        <v>83</v>
      </c>
      <c r="B51" t="str">
        <f>VLOOKUP(A51,'Cód dos países'!$A$3:$C$199,2,FALSE)</f>
        <v>ECU</v>
      </c>
      <c r="C51">
        <f>VLOOKUP(A51,'Cód dos países'!$A$3:$C$199,3,FALSE)</f>
        <v>51</v>
      </c>
      <c r="D51">
        <v>2018</v>
      </c>
      <c r="E51">
        <f t="shared" si="0"/>
        <v>512018</v>
      </c>
      <c r="F51" s="55">
        <v>0.375</v>
      </c>
      <c r="G51" s="55">
        <v>0.25</v>
      </c>
      <c r="H51" s="42">
        <f t="shared" si="1"/>
        <v>0.35</v>
      </c>
    </row>
    <row r="52" spans="1:8" x14ac:dyDescent="0.25">
      <c r="A52" t="s">
        <v>85</v>
      </c>
      <c r="B52" t="str">
        <f>VLOOKUP(A52,'Cód dos países'!$A$3:$C$199,2,FALSE)</f>
        <v>EGY</v>
      </c>
      <c r="C52">
        <f>VLOOKUP(A52,'Cód dos países'!$A$3:$C$199,3,FALSE)</f>
        <v>52</v>
      </c>
      <c r="D52">
        <v>2018</v>
      </c>
      <c r="E52">
        <f t="shared" si="0"/>
        <v>522018</v>
      </c>
      <c r="F52" s="55">
        <v>0.53125</v>
      </c>
      <c r="G52" s="55">
        <v>0.5</v>
      </c>
      <c r="H52" s="42">
        <f t="shared" si="1"/>
        <v>0.52500000000000002</v>
      </c>
    </row>
    <row r="53" spans="1:8" x14ac:dyDescent="0.25">
      <c r="A53" t="s">
        <v>87</v>
      </c>
      <c r="B53" t="str">
        <f>VLOOKUP(A53,'Cód dos países'!$A$3:$C$199,2,FALSE)</f>
        <v>ERI</v>
      </c>
      <c r="C53">
        <f>VLOOKUP(A53,'Cód dos países'!$A$3:$C$199,3,FALSE)</f>
        <v>55</v>
      </c>
      <c r="D53">
        <v>2018</v>
      </c>
      <c r="E53">
        <f t="shared" si="0"/>
        <v>552018</v>
      </c>
      <c r="F53" s="55">
        <v>0.21875</v>
      </c>
      <c r="G53" s="55">
        <v>0</v>
      </c>
      <c r="H53" s="42">
        <f t="shared" si="1"/>
        <v>0.17499999999999999</v>
      </c>
    </row>
    <row r="54" spans="1:8" x14ac:dyDescent="0.25">
      <c r="A54" t="s">
        <v>89</v>
      </c>
      <c r="B54" t="str">
        <f>VLOOKUP(A54,'Cód dos países'!$A$3:$C$199,2,FALSE)</f>
        <v>ESP</v>
      </c>
      <c r="C54">
        <f>VLOOKUP(A54,'Cód dos países'!$A$3:$C$199,3,FALSE)</f>
        <v>161</v>
      </c>
      <c r="D54">
        <v>2018</v>
      </c>
      <c r="E54">
        <f t="shared" si="0"/>
        <v>1612018</v>
      </c>
      <c r="F54" s="55">
        <v>0.75</v>
      </c>
      <c r="G54" s="55">
        <v>0.5</v>
      </c>
      <c r="H54" s="42">
        <f t="shared" si="1"/>
        <v>0.7</v>
      </c>
    </row>
    <row r="55" spans="1:8" x14ac:dyDescent="0.25">
      <c r="A55" t="s">
        <v>91</v>
      </c>
      <c r="B55" t="str">
        <f>VLOOKUP(A55,'Cód dos países'!$A$3:$C$199,2,FALSE)</f>
        <v>EST</v>
      </c>
      <c r="C55">
        <f>VLOOKUP(A55,'Cód dos países'!$A$3:$C$199,3,FALSE)</f>
        <v>56</v>
      </c>
      <c r="D55">
        <v>2018</v>
      </c>
      <c r="E55">
        <f t="shared" si="0"/>
        <v>562018</v>
      </c>
      <c r="F55" s="55">
        <v>0.78125</v>
      </c>
      <c r="G55" s="55">
        <v>1</v>
      </c>
      <c r="H55" s="42">
        <f t="shared" si="1"/>
        <v>0.82499999999999996</v>
      </c>
    </row>
    <row r="56" spans="1:8" x14ac:dyDescent="0.25">
      <c r="A56" t="s">
        <v>93</v>
      </c>
      <c r="B56" t="str">
        <f>VLOOKUP(A56,'Cód dos países'!$A$3:$C$199,2,FALSE)</f>
        <v>ETH</v>
      </c>
      <c r="C56">
        <f>VLOOKUP(A56,'Cód dos países'!$A$3:$C$199,3,FALSE)</f>
        <v>57</v>
      </c>
      <c r="D56">
        <v>2018</v>
      </c>
      <c r="E56">
        <f t="shared" si="0"/>
        <v>572018</v>
      </c>
      <c r="F56" s="55">
        <v>0.46875</v>
      </c>
      <c r="G56" s="55">
        <v>0.25</v>
      </c>
      <c r="H56" s="42">
        <f t="shared" si="1"/>
        <v>0.42499999999999999</v>
      </c>
    </row>
    <row r="57" spans="1:8" x14ac:dyDescent="0.25">
      <c r="A57" t="s">
        <v>95</v>
      </c>
      <c r="B57" t="str">
        <f>VLOOKUP(A57,'Cód dos países'!$A$3:$C$199,2,FALSE)</f>
        <v>FIN</v>
      </c>
      <c r="C57">
        <f>VLOOKUP(A57,'Cód dos países'!$A$3:$C$199,3,FALSE)</f>
        <v>59</v>
      </c>
      <c r="D57">
        <v>2018</v>
      </c>
      <c r="E57">
        <f t="shared" si="0"/>
        <v>592018</v>
      </c>
      <c r="F57" s="55">
        <v>0.96875</v>
      </c>
      <c r="G57" s="55">
        <v>1</v>
      </c>
      <c r="H57" s="42">
        <f t="shared" si="1"/>
        <v>0.97499999999999998</v>
      </c>
    </row>
    <row r="58" spans="1:8" x14ac:dyDescent="0.25">
      <c r="A58" t="s">
        <v>97</v>
      </c>
      <c r="B58" t="str">
        <f>VLOOKUP(A58,'Cód dos países'!$A$3:$C$199,2,FALSE)</f>
        <v>FJI</v>
      </c>
      <c r="C58">
        <f>VLOOKUP(A58,'Cód dos países'!$A$3:$C$199,3,FALSE)</f>
        <v>58</v>
      </c>
      <c r="D58">
        <v>2018</v>
      </c>
      <c r="E58">
        <f t="shared" si="0"/>
        <v>582018</v>
      </c>
      <c r="F58" s="55" t="s">
        <v>603</v>
      </c>
      <c r="G58" s="55" t="s">
        <v>603</v>
      </c>
      <c r="H58" s="42" t="e">
        <f t="shared" si="1"/>
        <v>#VALUE!</v>
      </c>
    </row>
    <row r="59" spans="1:8" x14ac:dyDescent="0.25">
      <c r="A59" t="s">
        <v>99</v>
      </c>
      <c r="B59" t="str">
        <f>VLOOKUP(A59,'Cód dos países'!$A$3:$C$199,2,FALSE)</f>
        <v>FRA</v>
      </c>
      <c r="C59">
        <f>VLOOKUP(A59,'Cód dos países'!$A$3:$C$199,3,FALSE)</f>
        <v>60</v>
      </c>
      <c r="D59">
        <v>2018</v>
      </c>
      <c r="E59">
        <f t="shared" si="0"/>
        <v>602018</v>
      </c>
      <c r="F59" s="55">
        <v>0.875</v>
      </c>
      <c r="G59" s="55">
        <v>0.75</v>
      </c>
      <c r="H59" s="42">
        <f t="shared" si="1"/>
        <v>0.85</v>
      </c>
    </row>
    <row r="60" spans="1:8" x14ac:dyDescent="0.25">
      <c r="A60" t="s">
        <v>101</v>
      </c>
      <c r="B60" t="str">
        <f>VLOOKUP(A60,'Cód dos países'!$A$3:$C$199,2,FALSE)</f>
        <v>GAB</v>
      </c>
      <c r="C60">
        <f>VLOOKUP(A60,'Cód dos países'!$A$3:$C$199,3,FALSE)</f>
        <v>61</v>
      </c>
      <c r="D60">
        <v>2018</v>
      </c>
      <c r="E60">
        <f t="shared" si="0"/>
        <v>612018</v>
      </c>
      <c r="F60" s="55">
        <v>0.40625</v>
      </c>
      <c r="G60" s="55">
        <v>0.25</v>
      </c>
      <c r="H60" s="42">
        <f t="shared" si="1"/>
        <v>0.375</v>
      </c>
    </row>
    <row r="61" spans="1:8" x14ac:dyDescent="0.25">
      <c r="A61" t="s">
        <v>103</v>
      </c>
      <c r="B61" t="str">
        <f>VLOOKUP(A61,'Cód dos países'!$A$3:$C$199,2,FALSE)</f>
        <v>GBR</v>
      </c>
      <c r="C61">
        <f>VLOOKUP(A61,'Cód dos países'!$A$3:$C$199,3,FALSE)</f>
        <v>187</v>
      </c>
      <c r="D61">
        <v>2018</v>
      </c>
      <c r="E61">
        <f t="shared" si="0"/>
        <v>1872018</v>
      </c>
      <c r="F61" s="55">
        <v>0.9375</v>
      </c>
      <c r="G61" s="55">
        <v>1</v>
      </c>
      <c r="H61" s="42">
        <f t="shared" si="1"/>
        <v>0.95</v>
      </c>
    </row>
    <row r="62" spans="1:8" x14ac:dyDescent="0.25">
      <c r="A62" t="s">
        <v>105</v>
      </c>
      <c r="B62" t="str">
        <f>VLOOKUP(A62,'Cód dos países'!$A$3:$C$199,2,FALSE)</f>
        <v>GEO</v>
      </c>
      <c r="C62">
        <f>VLOOKUP(A62,'Cód dos países'!$A$3:$C$199,3,FALSE)</f>
        <v>63</v>
      </c>
      <c r="D62">
        <v>2018</v>
      </c>
      <c r="E62">
        <f t="shared" si="0"/>
        <v>632018</v>
      </c>
      <c r="F62" s="55">
        <v>0.59375</v>
      </c>
      <c r="G62" s="55">
        <v>0.75</v>
      </c>
      <c r="H62" s="42">
        <f t="shared" si="1"/>
        <v>0.625</v>
      </c>
    </row>
    <row r="63" spans="1:8" x14ac:dyDescent="0.25">
      <c r="A63" t="s">
        <v>107</v>
      </c>
      <c r="B63" t="str">
        <f>VLOOKUP(A63,'Cód dos países'!$A$3:$C$199,2,FALSE)</f>
        <v>GHA</v>
      </c>
      <c r="C63">
        <f>VLOOKUP(A63,'Cód dos países'!$A$3:$C$199,3,FALSE)</f>
        <v>66</v>
      </c>
      <c r="D63">
        <v>2018</v>
      </c>
      <c r="E63">
        <f t="shared" si="0"/>
        <v>662018</v>
      </c>
      <c r="F63" s="55">
        <v>0.46875</v>
      </c>
      <c r="G63" s="55">
        <v>0.5</v>
      </c>
      <c r="H63" s="42">
        <f t="shared" si="1"/>
        <v>0.47499999999999998</v>
      </c>
    </row>
    <row r="64" spans="1:8" x14ac:dyDescent="0.25">
      <c r="A64" t="s">
        <v>109</v>
      </c>
      <c r="B64" t="str">
        <f>VLOOKUP(A64,'Cód dos países'!$A$3:$C$199,2,FALSE)</f>
        <v>GIN</v>
      </c>
      <c r="C64">
        <f>VLOOKUP(A64,'Cód dos países'!$A$3:$C$199,3,FALSE)</f>
        <v>70</v>
      </c>
      <c r="D64">
        <v>2018</v>
      </c>
      <c r="E64">
        <f t="shared" si="0"/>
        <v>702018</v>
      </c>
      <c r="F64" s="55">
        <v>0.125</v>
      </c>
      <c r="G64" s="55">
        <v>0</v>
      </c>
      <c r="H64" s="42">
        <f t="shared" si="1"/>
        <v>0.1</v>
      </c>
    </row>
    <row r="65" spans="1:8" x14ac:dyDescent="0.25">
      <c r="A65" t="s">
        <v>354</v>
      </c>
      <c r="B65" t="str">
        <f>VLOOKUP(A65,'Cód dos países'!$A$3:$C$199,2,FALSE)</f>
        <v>GMB</v>
      </c>
      <c r="C65">
        <f>VLOOKUP(A65,'Cód dos países'!$A$3:$C$199,3,FALSE)</f>
        <v>62</v>
      </c>
      <c r="D65">
        <v>2018</v>
      </c>
      <c r="E65">
        <f t="shared" si="0"/>
        <v>622018</v>
      </c>
      <c r="F65" s="55">
        <v>0.4375</v>
      </c>
      <c r="G65" s="55">
        <v>0.25</v>
      </c>
      <c r="H65" s="42">
        <f t="shared" si="1"/>
        <v>0.4</v>
      </c>
    </row>
    <row r="66" spans="1:8" x14ac:dyDescent="0.25">
      <c r="A66" t="s">
        <v>112</v>
      </c>
      <c r="B66" t="str">
        <f>VLOOKUP(A66,'Cód dos países'!$A$3:$C$199,2,FALSE)</f>
        <v>GNB</v>
      </c>
      <c r="C66">
        <f>VLOOKUP(A66,'Cód dos países'!$A$3:$C$199,3,FALSE)</f>
        <v>71</v>
      </c>
      <c r="D66">
        <v>2018</v>
      </c>
      <c r="E66">
        <f t="shared" si="0"/>
        <v>712018</v>
      </c>
      <c r="F66" s="55" t="s">
        <v>603</v>
      </c>
      <c r="G66" s="55" t="s">
        <v>603</v>
      </c>
      <c r="H66" s="42" t="e">
        <f t="shared" si="1"/>
        <v>#VALUE!</v>
      </c>
    </row>
    <row r="67" spans="1:8" x14ac:dyDescent="0.25">
      <c r="A67" t="s">
        <v>114</v>
      </c>
      <c r="B67" t="str">
        <f>VLOOKUP(A67,'Cód dos países'!$A$3:$C$199,2,FALSE)</f>
        <v>GNQ</v>
      </c>
      <c r="C67">
        <f>VLOOKUP(A67,'Cód dos países'!$A$3:$C$199,3,FALSE)</f>
        <v>54</v>
      </c>
      <c r="D67">
        <v>2018</v>
      </c>
      <c r="E67">
        <f t="shared" si="0"/>
        <v>542018</v>
      </c>
      <c r="F67" s="55">
        <v>0.28125</v>
      </c>
      <c r="G67" s="55">
        <v>0</v>
      </c>
      <c r="H67" s="42">
        <f t="shared" si="1"/>
        <v>0.22500000000000001</v>
      </c>
    </row>
    <row r="68" spans="1:8" x14ac:dyDescent="0.25">
      <c r="A68" t="s">
        <v>116</v>
      </c>
      <c r="B68" t="str">
        <f>VLOOKUP(A68,'Cód dos países'!$A$3:$C$199,2,FALSE)</f>
        <v>GRC</v>
      </c>
      <c r="C68">
        <f>VLOOKUP(A68,'Cód dos países'!$A$3:$C$199,3,FALSE)</f>
        <v>67</v>
      </c>
      <c r="D68">
        <v>2018</v>
      </c>
      <c r="E68">
        <f t="shared" ref="E68:E131" si="2">C68*10000+D68</f>
        <v>672018</v>
      </c>
      <c r="F68" s="55">
        <v>0.59375</v>
      </c>
      <c r="G68" s="55">
        <v>0.25</v>
      </c>
      <c r="H68" s="42">
        <f t="shared" ref="H68:H131" si="3">(4*F68+1*G68)/5</f>
        <v>0.52500000000000002</v>
      </c>
    </row>
    <row r="69" spans="1:8" x14ac:dyDescent="0.25">
      <c r="A69" t="s">
        <v>604</v>
      </c>
      <c r="B69" t="e">
        <f>VLOOKUP(A69,'Cód dos países'!$A$3:$C$199,2,FALSE)</f>
        <v>#N/A</v>
      </c>
      <c r="C69" t="e">
        <f>VLOOKUP(A69,'Cód dos países'!$A$3:$C$199,3,FALSE)</f>
        <v>#N/A</v>
      </c>
      <c r="D69">
        <v>2018</v>
      </c>
      <c r="E69" t="e">
        <f t="shared" si="2"/>
        <v>#N/A</v>
      </c>
      <c r="F69" s="55">
        <v>0.9375</v>
      </c>
      <c r="G69" s="55">
        <v>0.75</v>
      </c>
      <c r="H69" s="42">
        <f t="shared" si="3"/>
        <v>0.9</v>
      </c>
    </row>
    <row r="70" spans="1:8" x14ac:dyDescent="0.25">
      <c r="A70" t="s">
        <v>118</v>
      </c>
      <c r="B70" t="str">
        <f>VLOOKUP(A70,'Cód dos países'!$A$3:$C$199,2,FALSE)</f>
        <v>GTM</v>
      </c>
      <c r="C70">
        <f>VLOOKUP(A70,'Cód dos países'!$A$3:$C$199,3,FALSE)</f>
        <v>69</v>
      </c>
      <c r="D70">
        <v>2018</v>
      </c>
      <c r="E70">
        <f t="shared" si="2"/>
        <v>692018</v>
      </c>
      <c r="F70" s="55">
        <v>0.25</v>
      </c>
      <c r="G70" s="55">
        <v>0.25</v>
      </c>
      <c r="H70" s="42">
        <f t="shared" si="3"/>
        <v>0.25</v>
      </c>
    </row>
    <row r="71" spans="1:8" x14ac:dyDescent="0.25">
      <c r="A71" t="s">
        <v>120</v>
      </c>
      <c r="B71" t="str">
        <f>VLOOKUP(A71,'Cód dos países'!$A$3:$C$199,2,FALSE)</f>
        <v>GUY</v>
      </c>
      <c r="C71">
        <f>VLOOKUP(A71,'Cód dos países'!$A$3:$C$199,3,FALSE)</f>
        <v>72</v>
      </c>
      <c r="D71">
        <v>2018</v>
      </c>
      <c r="E71">
        <f t="shared" si="2"/>
        <v>722018</v>
      </c>
      <c r="F71" s="55">
        <v>0.8125</v>
      </c>
      <c r="G71" s="55">
        <v>0.75</v>
      </c>
      <c r="H71" s="42">
        <f t="shared" si="3"/>
        <v>0.8</v>
      </c>
    </row>
    <row r="72" spans="1:8" x14ac:dyDescent="0.25">
      <c r="A72" t="s">
        <v>120</v>
      </c>
      <c r="B72" t="str">
        <f>VLOOKUP(A72,'Cód dos países'!$A$3:$C$199,2,FALSE)</f>
        <v>GUY</v>
      </c>
      <c r="C72">
        <f>VLOOKUP(A72,'Cód dos países'!$A$3:$C$199,3,FALSE)</f>
        <v>72</v>
      </c>
      <c r="D72">
        <v>2018</v>
      </c>
      <c r="E72">
        <f t="shared" si="2"/>
        <v>722018</v>
      </c>
      <c r="F72" s="55">
        <v>0.4375</v>
      </c>
      <c r="G72" s="55">
        <v>0.25</v>
      </c>
      <c r="H72" s="42">
        <f t="shared" si="3"/>
        <v>0.4</v>
      </c>
    </row>
    <row r="73" spans="1:8" x14ac:dyDescent="0.25">
      <c r="A73" t="s">
        <v>122</v>
      </c>
      <c r="B73" t="str">
        <f>VLOOKUP(A73,'Cód dos países'!$A$3:$C$199,2,FALSE)</f>
        <v>HKG</v>
      </c>
      <c r="C73">
        <f>VLOOKUP(A73,'Cód dos países'!$A$3:$C$199,3,FALSE)</f>
        <v>75</v>
      </c>
      <c r="D73">
        <v>2018</v>
      </c>
      <c r="E73">
        <f t="shared" si="2"/>
        <v>752018</v>
      </c>
      <c r="F73" s="55">
        <v>0.9375</v>
      </c>
      <c r="G73" s="55">
        <v>1</v>
      </c>
      <c r="H73" s="42">
        <f t="shared" si="3"/>
        <v>0.95</v>
      </c>
    </row>
    <row r="74" spans="1:8" x14ac:dyDescent="0.25">
      <c r="A74" t="s">
        <v>124</v>
      </c>
      <c r="B74" t="str">
        <f>VLOOKUP(A74,'Cód dos países'!$A$3:$C$199,2,FALSE)</f>
        <v>HND</v>
      </c>
      <c r="C74">
        <f>VLOOKUP(A74,'Cód dos países'!$A$3:$C$199,3,FALSE)</f>
        <v>74</v>
      </c>
      <c r="D74">
        <v>2018</v>
      </c>
      <c r="E74">
        <f t="shared" si="2"/>
        <v>742018</v>
      </c>
      <c r="F74" s="55">
        <v>0.28125</v>
      </c>
      <c r="G74" s="55">
        <v>0.25</v>
      </c>
      <c r="H74" s="42">
        <f t="shared" si="3"/>
        <v>0.27500000000000002</v>
      </c>
    </row>
    <row r="75" spans="1:8" x14ac:dyDescent="0.25">
      <c r="A75" t="s">
        <v>126</v>
      </c>
      <c r="B75" t="str">
        <f>VLOOKUP(A75,'Cód dos países'!$A$3:$C$199,2,FALSE)</f>
        <v>HRV</v>
      </c>
      <c r="C75">
        <f>VLOOKUP(A75,'Cód dos países'!$A$3:$C$199,3,FALSE)</f>
        <v>43</v>
      </c>
      <c r="D75">
        <v>2018</v>
      </c>
      <c r="E75">
        <f t="shared" si="2"/>
        <v>432018</v>
      </c>
      <c r="F75" s="55">
        <v>0.625</v>
      </c>
      <c r="G75" s="55">
        <v>0.5</v>
      </c>
      <c r="H75" s="42">
        <f t="shared" si="3"/>
        <v>0.6</v>
      </c>
    </row>
    <row r="76" spans="1:8" x14ac:dyDescent="0.25">
      <c r="A76" t="s">
        <v>128</v>
      </c>
      <c r="B76" t="str">
        <f>VLOOKUP(A76,'Cód dos países'!$A$3:$C$199,2,FALSE)</f>
        <v>HTI</v>
      </c>
      <c r="C76">
        <f>VLOOKUP(A76,'Cód dos países'!$A$3:$C$199,3,FALSE)</f>
        <v>73</v>
      </c>
      <c r="D76">
        <v>2018</v>
      </c>
      <c r="E76">
        <f t="shared" si="2"/>
        <v>732018</v>
      </c>
      <c r="F76" s="55">
        <v>0.375</v>
      </c>
      <c r="G76" s="55">
        <v>0</v>
      </c>
      <c r="H76" s="42">
        <f t="shared" si="3"/>
        <v>0.3</v>
      </c>
    </row>
    <row r="77" spans="1:8" x14ac:dyDescent="0.25">
      <c r="A77" t="s">
        <v>130</v>
      </c>
      <c r="B77" t="str">
        <f>VLOOKUP(A77,'Cód dos países'!$A$3:$C$199,2,FALSE)</f>
        <v>HUN</v>
      </c>
      <c r="C77">
        <f>VLOOKUP(A77,'Cód dos países'!$A$3:$C$199,3,FALSE)</f>
        <v>76</v>
      </c>
      <c r="D77">
        <v>2018</v>
      </c>
      <c r="E77">
        <f t="shared" si="2"/>
        <v>762018</v>
      </c>
      <c r="F77" s="55">
        <v>0.75</v>
      </c>
      <c r="G77" s="55">
        <v>0.5</v>
      </c>
      <c r="H77" s="42">
        <f t="shared" si="3"/>
        <v>0.7</v>
      </c>
    </row>
    <row r="78" spans="1:8" x14ac:dyDescent="0.25">
      <c r="A78" t="s">
        <v>132</v>
      </c>
      <c r="B78" t="str">
        <f>VLOOKUP(A78,'Cód dos países'!$A$3:$C$199,2,FALSE)</f>
        <v>IDN</v>
      </c>
      <c r="C78">
        <f>VLOOKUP(A78,'Cód dos países'!$A$3:$C$199,3,FALSE)</f>
        <v>79</v>
      </c>
      <c r="D78">
        <v>2018</v>
      </c>
      <c r="E78">
        <f t="shared" si="2"/>
        <v>792018</v>
      </c>
      <c r="F78" s="55">
        <v>0.375</v>
      </c>
      <c r="G78" s="55">
        <v>0.25</v>
      </c>
      <c r="H78" s="42">
        <f t="shared" si="3"/>
        <v>0.35</v>
      </c>
    </row>
    <row r="79" spans="1:8" x14ac:dyDescent="0.25">
      <c r="A79" t="s">
        <v>134</v>
      </c>
      <c r="B79" t="str">
        <f>VLOOKUP(A79,'Cód dos países'!$A$3:$C$199,2,FALSE)</f>
        <v>IND</v>
      </c>
      <c r="C79">
        <f>VLOOKUP(A79,'Cód dos países'!$A$3:$C$199,3,FALSE)</f>
        <v>78</v>
      </c>
      <c r="D79">
        <v>2018</v>
      </c>
      <c r="E79">
        <f t="shared" si="2"/>
        <v>782018</v>
      </c>
      <c r="F79" s="55">
        <v>0.46875</v>
      </c>
      <c r="G79" s="55">
        <v>0.25</v>
      </c>
      <c r="H79" s="42">
        <f t="shared" si="3"/>
        <v>0.42499999999999999</v>
      </c>
    </row>
    <row r="80" spans="1:8" x14ac:dyDescent="0.25">
      <c r="A80" t="s">
        <v>136</v>
      </c>
      <c r="B80" t="str">
        <f>VLOOKUP(A80,'Cód dos países'!$A$3:$C$199,2,FALSE)</f>
        <v>IRL</v>
      </c>
      <c r="C80">
        <f>VLOOKUP(A80,'Cód dos países'!$A$3:$C$199,3,FALSE)</f>
        <v>82</v>
      </c>
      <c r="D80">
        <v>2018</v>
      </c>
      <c r="E80">
        <f t="shared" si="2"/>
        <v>822018</v>
      </c>
      <c r="F80" s="55">
        <v>0.875</v>
      </c>
      <c r="G80" s="55">
        <v>0.75</v>
      </c>
      <c r="H80" s="42">
        <f t="shared" si="3"/>
        <v>0.85</v>
      </c>
    </row>
    <row r="81" spans="1:8" x14ac:dyDescent="0.25">
      <c r="A81" t="s">
        <v>138</v>
      </c>
      <c r="B81" t="str">
        <f>VLOOKUP(A81,'Cód dos países'!$A$3:$C$199,2,FALSE)</f>
        <v>IRN</v>
      </c>
      <c r="C81">
        <f>VLOOKUP(A81,'Cód dos países'!$A$3:$C$199,3,FALSE)</f>
        <v>80</v>
      </c>
      <c r="D81">
        <v>2018</v>
      </c>
      <c r="E81">
        <f t="shared" si="2"/>
        <v>802018</v>
      </c>
      <c r="F81" s="55">
        <v>0.3125</v>
      </c>
      <c r="G81" s="55">
        <v>0</v>
      </c>
      <c r="H81" s="42">
        <f t="shared" si="3"/>
        <v>0.25</v>
      </c>
    </row>
    <row r="82" spans="1:8" x14ac:dyDescent="0.25">
      <c r="A82" t="s">
        <v>140</v>
      </c>
      <c r="B82" t="str">
        <f>VLOOKUP(A82,'Cód dos países'!$A$3:$C$199,2,FALSE)</f>
        <v>IRQ</v>
      </c>
      <c r="C82">
        <f>VLOOKUP(A82,'Cód dos países'!$A$3:$C$199,3,FALSE)</f>
        <v>81</v>
      </c>
      <c r="D82">
        <v>2018</v>
      </c>
      <c r="E82">
        <f t="shared" si="2"/>
        <v>812018</v>
      </c>
      <c r="F82" s="55">
        <v>6.25E-2</v>
      </c>
      <c r="G82" s="55">
        <v>0</v>
      </c>
      <c r="H82" s="42">
        <f t="shared" si="3"/>
        <v>0.05</v>
      </c>
    </row>
    <row r="83" spans="1:8" x14ac:dyDescent="0.25">
      <c r="A83" t="s">
        <v>142</v>
      </c>
      <c r="B83" t="str">
        <f>VLOOKUP(A83,'Cód dos países'!$A$3:$C$199,2,FALSE)</f>
        <v>ISL</v>
      </c>
      <c r="C83">
        <f>VLOOKUP(A83,'Cód dos países'!$A$3:$C$199,3,FALSE)</f>
        <v>77</v>
      </c>
      <c r="D83">
        <v>2018</v>
      </c>
      <c r="E83">
        <f t="shared" si="2"/>
        <v>772018</v>
      </c>
      <c r="F83" s="55">
        <v>0.9375</v>
      </c>
      <c r="G83" s="55">
        <v>0.75</v>
      </c>
      <c r="H83" s="42">
        <f t="shared" si="3"/>
        <v>0.9</v>
      </c>
    </row>
    <row r="84" spans="1:8" x14ac:dyDescent="0.25">
      <c r="A84" t="s">
        <v>144</v>
      </c>
      <c r="B84" t="str">
        <f>VLOOKUP(A84,'Cód dos países'!$A$3:$C$199,2,FALSE)</f>
        <v>ISR</v>
      </c>
      <c r="C84">
        <f>VLOOKUP(A84,'Cód dos países'!$A$3:$C$199,3,FALSE)</f>
        <v>83</v>
      </c>
      <c r="D84">
        <v>2018</v>
      </c>
      <c r="E84">
        <f t="shared" si="2"/>
        <v>832018</v>
      </c>
      <c r="F84" s="55">
        <v>0.75</v>
      </c>
      <c r="G84" s="55">
        <v>0.5</v>
      </c>
      <c r="H84" s="42">
        <f t="shared" si="3"/>
        <v>0.7</v>
      </c>
    </row>
    <row r="85" spans="1:8" x14ac:dyDescent="0.25">
      <c r="A85" t="s">
        <v>146</v>
      </c>
      <c r="B85" t="str">
        <f>VLOOKUP(A85,'Cód dos países'!$A$3:$C$199,2,FALSE)</f>
        <v>ITA</v>
      </c>
      <c r="C85">
        <f>VLOOKUP(A85,'Cód dos países'!$A$3:$C$199,3,FALSE)</f>
        <v>84</v>
      </c>
      <c r="D85">
        <v>2018</v>
      </c>
      <c r="E85">
        <f t="shared" si="2"/>
        <v>842018</v>
      </c>
      <c r="F85" s="55">
        <v>0.5625</v>
      </c>
      <c r="G85" s="55">
        <v>0.25</v>
      </c>
      <c r="H85" s="42">
        <f t="shared" si="3"/>
        <v>0.5</v>
      </c>
    </row>
    <row r="86" spans="1:8" x14ac:dyDescent="0.25">
      <c r="A86" t="s">
        <v>148</v>
      </c>
      <c r="B86" t="str">
        <f>VLOOKUP(A86,'Cód dos países'!$A$3:$C$199,2,FALSE)</f>
        <v>JAM</v>
      </c>
      <c r="C86">
        <f>VLOOKUP(A86,'Cód dos países'!$A$3:$C$199,3,FALSE)</f>
        <v>85</v>
      </c>
      <c r="D86">
        <v>2018</v>
      </c>
      <c r="E86">
        <f t="shared" si="2"/>
        <v>852018</v>
      </c>
      <c r="F86" s="55">
        <v>0.4375</v>
      </c>
      <c r="G86" s="55">
        <v>0.25</v>
      </c>
      <c r="H86" s="42">
        <f t="shared" si="3"/>
        <v>0.4</v>
      </c>
    </row>
    <row r="87" spans="1:8" x14ac:dyDescent="0.25">
      <c r="A87" t="s">
        <v>150</v>
      </c>
      <c r="B87" t="str">
        <f>VLOOKUP(A87,'Cód dos países'!$A$3:$C$199,2,FALSE)</f>
        <v>JOR</v>
      </c>
      <c r="C87">
        <f>VLOOKUP(A87,'Cód dos países'!$A$3:$C$199,3,FALSE)</f>
        <v>87</v>
      </c>
      <c r="D87">
        <v>2018</v>
      </c>
      <c r="E87">
        <f t="shared" si="2"/>
        <v>872018</v>
      </c>
      <c r="F87" s="55">
        <v>0.5625</v>
      </c>
      <c r="G87" s="55">
        <v>0.5</v>
      </c>
      <c r="H87" s="42">
        <f t="shared" si="3"/>
        <v>0.55000000000000004</v>
      </c>
    </row>
    <row r="88" spans="1:8" x14ac:dyDescent="0.25">
      <c r="A88" t="s">
        <v>152</v>
      </c>
      <c r="B88" t="str">
        <f>VLOOKUP(A88,'Cód dos países'!$A$3:$C$199,2,FALSE)</f>
        <v>JPN</v>
      </c>
      <c r="C88">
        <f>VLOOKUP(A88,'Cód dos países'!$A$3:$C$199,3,FALSE)</f>
        <v>86</v>
      </c>
      <c r="D88">
        <v>2018</v>
      </c>
      <c r="E88">
        <f t="shared" si="2"/>
        <v>862018</v>
      </c>
      <c r="F88" s="55">
        <v>0.84375</v>
      </c>
      <c r="G88" s="55">
        <v>0.75</v>
      </c>
      <c r="H88" s="42">
        <f t="shared" si="3"/>
        <v>0.82499999999999996</v>
      </c>
    </row>
    <row r="89" spans="1:8" x14ac:dyDescent="0.25">
      <c r="A89" t="s">
        <v>154</v>
      </c>
      <c r="B89" t="str">
        <f>VLOOKUP(A89,'Cód dos países'!$A$3:$C$199,2,FALSE)</f>
        <v>KAZ</v>
      </c>
      <c r="C89">
        <f>VLOOKUP(A89,'Cód dos países'!$A$3:$C$199,3,FALSE)</f>
        <v>88</v>
      </c>
      <c r="D89">
        <v>2018</v>
      </c>
      <c r="E89">
        <f t="shared" si="2"/>
        <v>882018</v>
      </c>
      <c r="F89" s="55">
        <v>0.40625</v>
      </c>
      <c r="G89" s="55">
        <v>0.25</v>
      </c>
      <c r="H89" s="42">
        <f t="shared" si="3"/>
        <v>0.375</v>
      </c>
    </row>
    <row r="90" spans="1:8" x14ac:dyDescent="0.25">
      <c r="A90" t="s">
        <v>156</v>
      </c>
      <c r="B90" t="str">
        <f>VLOOKUP(A90,'Cód dos países'!$A$3:$C$199,2,FALSE)</f>
        <v>KEN</v>
      </c>
      <c r="C90">
        <f>VLOOKUP(A90,'Cód dos países'!$A$3:$C$199,3,FALSE)</f>
        <v>89</v>
      </c>
      <c r="D90">
        <v>2018</v>
      </c>
      <c r="E90">
        <f t="shared" si="2"/>
        <v>892018</v>
      </c>
      <c r="F90" s="55">
        <v>0.34375</v>
      </c>
      <c r="G90" s="55">
        <v>0</v>
      </c>
      <c r="H90" s="42">
        <f t="shared" si="3"/>
        <v>0.27500000000000002</v>
      </c>
    </row>
    <row r="91" spans="1:8" x14ac:dyDescent="0.25">
      <c r="A91" t="s">
        <v>158</v>
      </c>
      <c r="B91" t="str">
        <f>VLOOKUP(A91,'Cód dos países'!$A$3:$C$199,2,FALSE)</f>
        <v>KGZ</v>
      </c>
      <c r="C91">
        <f>VLOOKUP(A91,'Cód dos países'!$A$3:$C$199,3,FALSE)</f>
        <v>95</v>
      </c>
      <c r="D91">
        <v>2018</v>
      </c>
      <c r="E91">
        <f t="shared" si="2"/>
        <v>952018</v>
      </c>
      <c r="F91" s="55">
        <v>0.25</v>
      </c>
      <c r="G91" s="55">
        <v>0</v>
      </c>
      <c r="H91" s="42">
        <f t="shared" si="3"/>
        <v>0.2</v>
      </c>
    </row>
    <row r="92" spans="1:8" x14ac:dyDescent="0.25">
      <c r="A92" t="s">
        <v>160</v>
      </c>
      <c r="B92" t="str">
        <f>VLOOKUP(A92,'Cód dos países'!$A$3:$C$199,2,FALSE)</f>
        <v>KHM</v>
      </c>
      <c r="C92">
        <f>VLOOKUP(A92,'Cód dos países'!$A$3:$C$199,3,FALSE)</f>
        <v>29</v>
      </c>
      <c r="D92">
        <v>2018</v>
      </c>
      <c r="E92">
        <f t="shared" si="2"/>
        <v>292018</v>
      </c>
      <c r="F92" s="55">
        <v>0.1875</v>
      </c>
      <c r="G92" s="55">
        <v>0</v>
      </c>
      <c r="H92" s="42">
        <f t="shared" si="3"/>
        <v>0.15</v>
      </c>
    </row>
    <row r="93" spans="1:8" x14ac:dyDescent="0.25">
      <c r="A93" t="s">
        <v>432</v>
      </c>
      <c r="B93" t="str">
        <f>VLOOKUP(A93,'Cód dos países'!$A$3:$C$199,2,FALSE)</f>
        <v>KOR</v>
      </c>
      <c r="C93">
        <f>VLOOKUP(A93,'Cód dos países'!$A$3:$C$199,3,FALSE)</f>
        <v>92</v>
      </c>
      <c r="D93">
        <v>2018</v>
      </c>
      <c r="E93">
        <f t="shared" si="2"/>
        <v>922018</v>
      </c>
      <c r="F93" s="55">
        <v>0.8125</v>
      </c>
      <c r="G93" s="55">
        <v>0.5</v>
      </c>
      <c r="H93" s="42">
        <f t="shared" si="3"/>
        <v>0.75</v>
      </c>
    </row>
    <row r="94" spans="1:8" x14ac:dyDescent="0.25">
      <c r="A94" t="s">
        <v>163</v>
      </c>
      <c r="B94" t="str">
        <f>VLOOKUP(A94,'Cód dos países'!$A$3:$C$199,2,FALSE)</f>
        <v>KWT</v>
      </c>
      <c r="C94">
        <f>VLOOKUP(A94,'Cód dos países'!$A$3:$C$199,3,FALSE)</f>
        <v>94</v>
      </c>
      <c r="D94">
        <v>2018</v>
      </c>
      <c r="E94">
        <f t="shared" si="2"/>
        <v>942018</v>
      </c>
      <c r="F94" s="55">
        <v>0.625</v>
      </c>
      <c r="G94" s="55">
        <v>0.25</v>
      </c>
      <c r="H94" s="42">
        <f t="shared" si="3"/>
        <v>0.55000000000000004</v>
      </c>
    </row>
    <row r="95" spans="1:8" x14ac:dyDescent="0.25">
      <c r="A95" t="s">
        <v>165</v>
      </c>
      <c r="B95" t="str">
        <f>VLOOKUP(A95,'Cód dos países'!$A$3:$C$199,2,FALSE)</f>
        <v>LAO</v>
      </c>
      <c r="C95">
        <f>VLOOKUP(A95,'Cód dos países'!$A$3:$C$199,3,FALSE)</f>
        <v>96</v>
      </c>
      <c r="D95">
        <v>2018</v>
      </c>
      <c r="E95">
        <f t="shared" si="2"/>
        <v>962018</v>
      </c>
      <c r="F95" s="55">
        <v>0.3125</v>
      </c>
      <c r="G95" s="55">
        <v>0</v>
      </c>
      <c r="H95" s="42">
        <f t="shared" si="3"/>
        <v>0.25</v>
      </c>
    </row>
    <row r="96" spans="1:8" x14ac:dyDescent="0.25">
      <c r="A96" t="s">
        <v>167</v>
      </c>
      <c r="B96" t="str">
        <f>VLOOKUP(A96,'Cód dos países'!$A$3:$C$199,2,FALSE)</f>
        <v>LBN</v>
      </c>
      <c r="C96">
        <f>VLOOKUP(A96,'Cód dos países'!$A$3:$C$199,3,FALSE)</f>
        <v>98</v>
      </c>
      <c r="D96">
        <v>2018</v>
      </c>
      <c r="E96">
        <f t="shared" si="2"/>
        <v>982018</v>
      </c>
      <c r="F96" s="55">
        <v>0.3125</v>
      </c>
      <c r="G96" s="55">
        <v>0</v>
      </c>
      <c r="H96" s="42">
        <f t="shared" si="3"/>
        <v>0.25</v>
      </c>
    </row>
    <row r="97" spans="1:8" x14ac:dyDescent="0.25">
      <c r="A97" t="s">
        <v>169</v>
      </c>
      <c r="B97" t="str">
        <f>VLOOKUP(A97,'Cód dos países'!$A$3:$C$199,2,FALSE)</f>
        <v>LBR</v>
      </c>
      <c r="C97">
        <f>VLOOKUP(A97,'Cód dos países'!$A$3:$C$199,3,FALSE)</f>
        <v>100</v>
      </c>
      <c r="D97">
        <v>2018</v>
      </c>
      <c r="E97">
        <f t="shared" si="2"/>
        <v>1002018</v>
      </c>
      <c r="F97" s="55">
        <v>0.28125</v>
      </c>
      <c r="G97" s="55">
        <v>0.25</v>
      </c>
      <c r="H97" s="42">
        <f t="shared" si="3"/>
        <v>0.27500000000000002</v>
      </c>
    </row>
    <row r="98" spans="1:8" x14ac:dyDescent="0.25">
      <c r="A98" t="s">
        <v>171</v>
      </c>
      <c r="B98" t="str">
        <f>VLOOKUP(A98,'Cód dos países'!$A$3:$C$199,2,FALSE)</f>
        <v>LBY</v>
      </c>
      <c r="C98">
        <f>VLOOKUP(A98,'Cód dos países'!$A$3:$C$199,3,FALSE)</f>
        <v>101</v>
      </c>
      <c r="D98">
        <v>2018</v>
      </c>
      <c r="E98">
        <f t="shared" si="2"/>
        <v>1012018</v>
      </c>
      <c r="F98" s="55">
        <v>6.25E-2</v>
      </c>
      <c r="G98" s="55">
        <v>0</v>
      </c>
      <c r="H98" s="42">
        <f t="shared" si="3"/>
        <v>0.05</v>
      </c>
    </row>
    <row r="99" spans="1:8" x14ac:dyDescent="0.25">
      <c r="A99" t="s">
        <v>359</v>
      </c>
      <c r="B99" t="str">
        <f>VLOOKUP(A99,'Cód dos países'!$A$3:$C$199,2,FALSE)</f>
        <v>LIE</v>
      </c>
      <c r="C99">
        <f>VLOOKUP(A99,'Cód dos países'!$A$3:$C$199,3,FALSE)</f>
        <v>102</v>
      </c>
      <c r="D99">
        <v>2018</v>
      </c>
      <c r="E99">
        <f t="shared" si="2"/>
        <v>1022018</v>
      </c>
      <c r="F99" s="55">
        <v>0.90625</v>
      </c>
      <c r="G99" s="55">
        <v>1</v>
      </c>
      <c r="H99" s="42">
        <f t="shared" si="3"/>
        <v>0.92500000000000004</v>
      </c>
    </row>
    <row r="100" spans="1:8" x14ac:dyDescent="0.25">
      <c r="A100" t="s">
        <v>173</v>
      </c>
      <c r="B100" t="str">
        <f>VLOOKUP(A100,'Cód dos países'!$A$3:$C$199,2,FALSE)</f>
        <v>LKA</v>
      </c>
      <c r="C100">
        <f>VLOOKUP(A100,'Cód dos países'!$A$3:$C$199,3,FALSE)</f>
        <v>162</v>
      </c>
      <c r="D100">
        <v>2018</v>
      </c>
      <c r="E100">
        <f t="shared" si="2"/>
        <v>1622018</v>
      </c>
      <c r="F100" s="55">
        <v>0.5625</v>
      </c>
      <c r="G100" s="55">
        <v>0.5</v>
      </c>
      <c r="H100" s="42">
        <f t="shared" si="3"/>
        <v>0.55000000000000004</v>
      </c>
    </row>
    <row r="101" spans="1:8" x14ac:dyDescent="0.25">
      <c r="A101" t="s">
        <v>175</v>
      </c>
      <c r="B101" t="str">
        <f>VLOOKUP(A101,'Cód dos países'!$A$3:$C$199,2,FALSE)</f>
        <v>LSO</v>
      </c>
      <c r="C101">
        <f>VLOOKUP(A101,'Cód dos países'!$A$3:$C$199,3,FALSE)</f>
        <v>99</v>
      </c>
      <c r="D101">
        <v>2018</v>
      </c>
      <c r="E101">
        <f t="shared" si="2"/>
        <v>992018</v>
      </c>
      <c r="F101" s="55">
        <v>0.40625</v>
      </c>
      <c r="G101" s="55">
        <v>0.5</v>
      </c>
      <c r="H101" s="42">
        <f t="shared" si="3"/>
        <v>0.42499999999999999</v>
      </c>
    </row>
    <row r="102" spans="1:8" x14ac:dyDescent="0.25">
      <c r="A102" t="s">
        <v>177</v>
      </c>
      <c r="B102" t="str">
        <f>VLOOKUP(A102,'Cód dos países'!$A$3:$C$199,2,FALSE)</f>
        <v>LTU</v>
      </c>
      <c r="C102">
        <f>VLOOKUP(A102,'Cód dos países'!$A$3:$C$199,3,FALSE)</f>
        <v>103</v>
      </c>
      <c r="D102">
        <v>2018</v>
      </c>
      <c r="E102">
        <f t="shared" si="2"/>
        <v>1032018</v>
      </c>
      <c r="F102" s="55">
        <v>0.71875</v>
      </c>
      <c r="G102" s="55">
        <v>0.25</v>
      </c>
      <c r="H102" s="42">
        <f t="shared" si="3"/>
        <v>0.625</v>
      </c>
    </row>
    <row r="103" spans="1:8" x14ac:dyDescent="0.25">
      <c r="A103" t="s">
        <v>179</v>
      </c>
      <c r="B103" t="str">
        <f>VLOOKUP(A103,'Cód dos países'!$A$3:$C$199,2,FALSE)</f>
        <v>LUX</v>
      </c>
      <c r="C103">
        <f>VLOOKUP(A103,'Cód dos países'!$A$3:$C$199,3,FALSE)</f>
        <v>104</v>
      </c>
      <c r="D103">
        <v>2018</v>
      </c>
      <c r="E103">
        <f t="shared" si="2"/>
        <v>1042018</v>
      </c>
      <c r="F103" s="55">
        <v>0.90625</v>
      </c>
      <c r="G103" s="55">
        <v>1</v>
      </c>
      <c r="H103" s="42">
        <f t="shared" si="3"/>
        <v>0.92500000000000004</v>
      </c>
    </row>
    <row r="104" spans="1:8" x14ac:dyDescent="0.25">
      <c r="A104" t="s">
        <v>181</v>
      </c>
      <c r="B104" t="str">
        <f>VLOOKUP(A104,'Cód dos países'!$A$3:$C$199,2,FALSE)</f>
        <v>LVA</v>
      </c>
      <c r="C104">
        <f>VLOOKUP(A104,'Cód dos países'!$A$3:$C$199,3,FALSE)</f>
        <v>97</v>
      </c>
      <c r="D104">
        <v>2018</v>
      </c>
      <c r="E104">
        <f t="shared" si="2"/>
        <v>972018</v>
      </c>
      <c r="F104" s="55">
        <v>0.75</v>
      </c>
      <c r="G104" s="55">
        <v>0.5</v>
      </c>
      <c r="H104" s="42">
        <f t="shared" si="3"/>
        <v>0.7</v>
      </c>
    </row>
    <row r="105" spans="1:8" x14ac:dyDescent="0.25">
      <c r="A105" t="s">
        <v>324</v>
      </c>
      <c r="B105" t="str">
        <f>VLOOKUP(A105,'Cód dos países'!$A$3:$C$199,2,FALSE)</f>
        <v>LWI</v>
      </c>
      <c r="C105">
        <f>VLOOKUP(A105,'Cód dos países'!$A$3:$C$199,3,FALSE)</f>
        <v>93</v>
      </c>
      <c r="D105">
        <v>2018</v>
      </c>
      <c r="E105">
        <f t="shared" si="2"/>
        <v>932018</v>
      </c>
      <c r="F105" s="55">
        <v>0.40625</v>
      </c>
      <c r="G105" s="55">
        <v>0.25</v>
      </c>
      <c r="H105" s="42">
        <f t="shared" si="3"/>
        <v>0.375</v>
      </c>
    </row>
    <row r="106" spans="1:8" x14ac:dyDescent="0.25">
      <c r="A106" t="s">
        <v>600</v>
      </c>
      <c r="B106" t="e">
        <f>VLOOKUP(A106,'Cód dos países'!$A$3:$C$199,2,FALSE)</f>
        <v>#N/A</v>
      </c>
      <c r="C106" t="e">
        <f>VLOOKUP(A106,'Cód dos países'!$A$3:$C$199,3,FALSE)</f>
        <v>#N/A</v>
      </c>
      <c r="D106">
        <v>2018</v>
      </c>
      <c r="E106" t="e">
        <f t="shared" si="2"/>
        <v>#N/A</v>
      </c>
      <c r="F106" s="55">
        <v>0.71875</v>
      </c>
      <c r="G106" s="55">
        <v>0.5</v>
      </c>
      <c r="H106" s="42">
        <f t="shared" si="3"/>
        <v>0.67500000000000004</v>
      </c>
    </row>
    <row r="107" spans="1:8" x14ac:dyDescent="0.25">
      <c r="A107" t="s">
        <v>183</v>
      </c>
      <c r="B107" t="str">
        <f>VLOOKUP(A107,'Cód dos países'!$A$3:$C$199,2,FALSE)</f>
        <v>MAR</v>
      </c>
      <c r="C107">
        <f>VLOOKUP(A107,'Cód dos países'!$A$3:$C$199,3,FALSE)</f>
        <v>121</v>
      </c>
      <c r="D107">
        <v>2018</v>
      </c>
      <c r="E107">
        <f t="shared" si="2"/>
        <v>1212018</v>
      </c>
      <c r="F107" s="55">
        <v>0.46875</v>
      </c>
      <c r="G107" s="55">
        <v>0.25</v>
      </c>
      <c r="H107" s="42">
        <f t="shared" si="3"/>
        <v>0.42499999999999999</v>
      </c>
    </row>
    <row r="108" spans="1:8" x14ac:dyDescent="0.25">
      <c r="A108" t="s">
        <v>185</v>
      </c>
      <c r="B108" t="str">
        <f>VLOOKUP(A108,'Cód dos países'!$A$3:$C$199,2,FALSE)</f>
        <v>MDA</v>
      </c>
      <c r="C108">
        <f>VLOOKUP(A108,'Cód dos países'!$A$3:$C$199,3,FALSE)</f>
        <v>117</v>
      </c>
      <c r="D108">
        <v>2018</v>
      </c>
      <c r="E108">
        <f t="shared" si="2"/>
        <v>1172018</v>
      </c>
      <c r="F108" s="55">
        <v>0.34375</v>
      </c>
      <c r="G108" s="55">
        <v>0.25</v>
      </c>
      <c r="H108" s="42">
        <f t="shared" si="3"/>
        <v>0.32500000000000001</v>
      </c>
    </row>
    <row r="109" spans="1:8" x14ac:dyDescent="0.25">
      <c r="A109" t="s">
        <v>187</v>
      </c>
      <c r="B109" t="str">
        <f>VLOOKUP(A109,'Cód dos países'!$A$3:$C$199,2,FALSE)</f>
        <v>MDG</v>
      </c>
      <c r="C109">
        <f>VLOOKUP(A109,'Cód dos países'!$A$3:$C$199,3,FALSE)</f>
        <v>106</v>
      </c>
      <c r="D109">
        <v>2018</v>
      </c>
      <c r="E109">
        <f t="shared" si="2"/>
        <v>1062018</v>
      </c>
      <c r="F109" s="55">
        <v>0.375</v>
      </c>
      <c r="G109" s="55">
        <v>0</v>
      </c>
      <c r="H109" s="42">
        <f t="shared" si="3"/>
        <v>0.3</v>
      </c>
    </row>
    <row r="110" spans="1:8" x14ac:dyDescent="0.25">
      <c r="A110" t="s">
        <v>191</v>
      </c>
      <c r="B110" t="str">
        <f>VLOOKUP(A110,'Cód dos países'!$A$3:$C$199,2,FALSE)</f>
        <v>MEX</v>
      </c>
      <c r="C110">
        <f>VLOOKUP(A110,'Cód dos países'!$A$3:$C$199,3,FALSE)</f>
        <v>115</v>
      </c>
      <c r="D110">
        <v>2018</v>
      </c>
      <c r="E110">
        <f t="shared" si="2"/>
        <v>1152018</v>
      </c>
      <c r="F110" s="55">
        <v>0.46875</v>
      </c>
      <c r="G110" s="55">
        <v>0.25</v>
      </c>
      <c r="H110" s="42">
        <f t="shared" si="3"/>
        <v>0.42499999999999999</v>
      </c>
    </row>
    <row r="111" spans="1:8" x14ac:dyDescent="0.25">
      <c r="A111" t="s">
        <v>193</v>
      </c>
      <c r="B111" t="str">
        <f>VLOOKUP(A111,'Cód dos países'!$A$3:$C$199,2,FALSE)</f>
        <v>MKD</v>
      </c>
      <c r="C111">
        <f>VLOOKUP(A111,'Cód dos países'!$A$3:$C$199,3,FALSE)</f>
        <v>105</v>
      </c>
      <c r="D111">
        <v>2018</v>
      </c>
      <c r="E111">
        <f t="shared" si="2"/>
        <v>1052018</v>
      </c>
      <c r="F111" s="55">
        <v>0.375</v>
      </c>
      <c r="G111" s="55">
        <v>0.25</v>
      </c>
      <c r="H111" s="42">
        <f t="shared" si="3"/>
        <v>0.35</v>
      </c>
    </row>
    <row r="112" spans="1:8" x14ac:dyDescent="0.25">
      <c r="A112" t="s">
        <v>195</v>
      </c>
      <c r="B112" t="str">
        <f>VLOOKUP(A112,'Cód dos países'!$A$3:$C$199,2,FALSE)</f>
        <v>MLI</v>
      </c>
      <c r="C112">
        <f>VLOOKUP(A112,'Cód dos países'!$A$3:$C$199,3,FALSE)</f>
        <v>110</v>
      </c>
      <c r="D112">
        <v>2018</v>
      </c>
      <c r="E112">
        <f t="shared" si="2"/>
        <v>1102018</v>
      </c>
      <c r="F112" s="55">
        <v>0.3125</v>
      </c>
      <c r="G112" s="55">
        <v>0.25</v>
      </c>
      <c r="H112" s="42">
        <f t="shared" si="3"/>
        <v>0.3</v>
      </c>
    </row>
    <row r="113" spans="1:8" x14ac:dyDescent="0.25">
      <c r="A113" t="s">
        <v>197</v>
      </c>
      <c r="B113" t="str">
        <f>VLOOKUP(A113,'Cód dos países'!$A$3:$C$199,2,FALSE)</f>
        <v>MLT</v>
      </c>
      <c r="C113">
        <f>VLOOKUP(A113,'Cód dos países'!$A$3:$C$199,3,FALSE)</f>
        <v>111</v>
      </c>
      <c r="D113">
        <v>2018</v>
      </c>
      <c r="E113">
        <f t="shared" si="2"/>
        <v>1112018</v>
      </c>
      <c r="F113" s="55">
        <v>0.8125</v>
      </c>
      <c r="G113" s="55">
        <v>0.75</v>
      </c>
      <c r="H113" s="42">
        <f t="shared" si="3"/>
        <v>0.8</v>
      </c>
    </row>
    <row r="114" spans="1:8" x14ac:dyDescent="0.25">
      <c r="A114" t="s">
        <v>338</v>
      </c>
      <c r="B114" t="str">
        <f>VLOOKUP(A114,'Cód dos países'!$A$3:$C$199,2,FALSE)</f>
        <v>MMR</v>
      </c>
      <c r="C114">
        <f>VLOOKUP(A114,'Cód dos países'!$A$3:$C$199,3,FALSE)</f>
        <v>123</v>
      </c>
      <c r="D114">
        <v>2018</v>
      </c>
      <c r="E114">
        <f t="shared" si="2"/>
        <v>1232018</v>
      </c>
      <c r="F114" s="55">
        <v>0.21875</v>
      </c>
      <c r="G114" s="55">
        <v>0.25</v>
      </c>
      <c r="H114" s="42">
        <f t="shared" si="3"/>
        <v>0.22500000000000001</v>
      </c>
    </row>
    <row r="115" spans="1:8" x14ac:dyDescent="0.25">
      <c r="A115" t="s">
        <v>201</v>
      </c>
      <c r="B115" t="str">
        <f>VLOOKUP(A115,'Cód dos países'!$A$3:$C$199,2,FALSE)</f>
        <v>MNG</v>
      </c>
      <c r="C115">
        <f>VLOOKUP(A115,'Cód dos países'!$A$3:$C$199,3,FALSE)</f>
        <v>119</v>
      </c>
      <c r="D115">
        <v>2018</v>
      </c>
      <c r="E115">
        <f t="shared" si="2"/>
        <v>1192018</v>
      </c>
      <c r="F115" s="55">
        <v>0.4375</v>
      </c>
      <c r="G115" s="55">
        <v>0.25</v>
      </c>
      <c r="H115" s="42">
        <f t="shared" si="3"/>
        <v>0.4</v>
      </c>
    </row>
    <row r="116" spans="1:8" x14ac:dyDescent="0.25">
      <c r="A116" t="s">
        <v>200</v>
      </c>
      <c r="B116" t="str">
        <f>VLOOKUP(A116,'Cód dos países'!$A$3:$C$199,2,FALSE)</f>
        <v>MNP</v>
      </c>
      <c r="C116">
        <f>VLOOKUP(A116,'Cód dos países'!$A$3:$C$199,3,FALSE)</f>
        <v>120</v>
      </c>
      <c r="D116">
        <v>2018</v>
      </c>
      <c r="E116">
        <f t="shared" si="2"/>
        <v>1202018</v>
      </c>
      <c r="F116" s="55">
        <v>0.5</v>
      </c>
      <c r="G116" s="55">
        <v>0.25</v>
      </c>
      <c r="H116" s="42">
        <f t="shared" si="3"/>
        <v>0.45</v>
      </c>
    </row>
    <row r="117" spans="1:8" x14ac:dyDescent="0.25">
      <c r="A117" t="s">
        <v>203</v>
      </c>
      <c r="B117" t="str">
        <f>VLOOKUP(A117,'Cód dos países'!$A$3:$C$199,2,FALSE)</f>
        <v>MOZ</v>
      </c>
      <c r="C117">
        <f>VLOOKUP(A117,'Cód dos países'!$A$3:$C$199,3,FALSE)</f>
        <v>122</v>
      </c>
      <c r="D117">
        <v>2018</v>
      </c>
      <c r="E117">
        <f t="shared" si="2"/>
        <v>1222018</v>
      </c>
      <c r="F117" s="55">
        <v>0.25</v>
      </c>
      <c r="G117" s="55">
        <v>0.25</v>
      </c>
      <c r="H117" s="42">
        <f t="shared" si="3"/>
        <v>0.25</v>
      </c>
    </row>
    <row r="118" spans="1:8" x14ac:dyDescent="0.25">
      <c r="A118" t="s">
        <v>205</v>
      </c>
      <c r="B118" t="str">
        <f>VLOOKUP(A118,'Cód dos países'!$A$3:$C$199,2,FALSE)</f>
        <v>MRT</v>
      </c>
      <c r="C118">
        <f>VLOOKUP(A118,'Cód dos países'!$A$3:$C$199,3,FALSE)</f>
        <v>113</v>
      </c>
      <c r="D118">
        <v>2018</v>
      </c>
      <c r="E118">
        <f t="shared" si="2"/>
        <v>1132018</v>
      </c>
      <c r="F118" s="55">
        <v>0.375</v>
      </c>
      <c r="G118" s="55">
        <v>0.25</v>
      </c>
      <c r="H118" s="42">
        <f t="shared" si="3"/>
        <v>0.35</v>
      </c>
    </row>
    <row r="119" spans="1:8" x14ac:dyDescent="0.25">
      <c r="A119" t="s">
        <v>207</v>
      </c>
      <c r="B119" t="str">
        <f>VLOOKUP(A119,'Cód dos países'!$A$3:$C$199,2,FALSE)</f>
        <v>MUS</v>
      </c>
      <c r="C119">
        <f>VLOOKUP(A119,'Cód dos países'!$A$3:$C$199,3,FALSE)</f>
        <v>114</v>
      </c>
      <c r="D119">
        <v>2018</v>
      </c>
      <c r="E119">
        <f t="shared" si="2"/>
        <v>1142018</v>
      </c>
      <c r="F119" s="55">
        <v>0.71875</v>
      </c>
      <c r="G119" s="55">
        <v>0.5</v>
      </c>
      <c r="H119" s="42">
        <f t="shared" si="3"/>
        <v>0.67500000000000004</v>
      </c>
    </row>
    <row r="120" spans="1:8" x14ac:dyDescent="0.25">
      <c r="A120" t="s">
        <v>209</v>
      </c>
      <c r="B120" t="str">
        <f>VLOOKUP(A120,'Cód dos países'!$A$3:$C$199,2,FALSE)</f>
        <v>MWI</v>
      </c>
      <c r="C120">
        <f>VLOOKUP(A120,'Cód dos países'!$A$3:$C$199,3,FALSE)</f>
        <v>107</v>
      </c>
      <c r="D120">
        <v>2018</v>
      </c>
      <c r="E120">
        <f t="shared" si="2"/>
        <v>1072018</v>
      </c>
      <c r="F120" s="55">
        <v>0.4375</v>
      </c>
      <c r="G120" s="55">
        <v>0</v>
      </c>
      <c r="H120" s="42">
        <f t="shared" si="3"/>
        <v>0.35</v>
      </c>
    </row>
    <row r="121" spans="1:8" x14ac:dyDescent="0.25">
      <c r="A121" t="s">
        <v>211</v>
      </c>
      <c r="B121" t="str">
        <f>VLOOKUP(A121,'Cód dos países'!$A$3:$C$199,2,FALSE)</f>
        <v>MYS</v>
      </c>
      <c r="C121">
        <f>VLOOKUP(A121,'Cód dos países'!$A$3:$C$199,3,FALSE)</f>
        <v>108</v>
      </c>
      <c r="D121">
        <v>2018</v>
      </c>
      <c r="E121">
        <f t="shared" si="2"/>
        <v>1082018</v>
      </c>
      <c r="F121" s="55">
        <v>0.65625</v>
      </c>
      <c r="G121" s="55">
        <v>0.5</v>
      </c>
      <c r="H121" s="42">
        <f t="shared" si="3"/>
        <v>0.625</v>
      </c>
    </row>
    <row r="122" spans="1:8" x14ac:dyDescent="0.25">
      <c r="A122" t="s">
        <v>213</v>
      </c>
      <c r="B122" t="str">
        <f>VLOOKUP(A122,'Cód dos países'!$A$3:$C$199,2,FALSE)</f>
        <v>NAM</v>
      </c>
      <c r="C122">
        <f>VLOOKUP(A122,'Cód dos países'!$A$3:$C$199,3,FALSE)</f>
        <v>124</v>
      </c>
      <c r="D122">
        <v>2018</v>
      </c>
      <c r="E122">
        <f t="shared" si="2"/>
        <v>1242018</v>
      </c>
      <c r="F122" s="55">
        <v>0.59375</v>
      </c>
      <c r="G122" s="55">
        <v>0.5</v>
      </c>
      <c r="H122" s="42">
        <f t="shared" si="3"/>
        <v>0.57499999999999996</v>
      </c>
    </row>
    <row r="123" spans="1:8" x14ac:dyDescent="0.25">
      <c r="A123" t="s">
        <v>215</v>
      </c>
      <c r="B123" t="str">
        <f>VLOOKUP(A123,'Cód dos países'!$A$3:$C$199,2,FALSE)</f>
        <v>NER</v>
      </c>
      <c r="C123">
        <f>VLOOKUP(A123,'Cód dos países'!$A$3:$C$199,3,FALSE)</f>
        <v>130</v>
      </c>
      <c r="D123">
        <v>2018</v>
      </c>
      <c r="E123">
        <f t="shared" si="2"/>
        <v>1302018</v>
      </c>
      <c r="F123" s="55">
        <v>0.375</v>
      </c>
      <c r="G123" s="55">
        <v>0.5</v>
      </c>
      <c r="H123" s="42">
        <f t="shared" si="3"/>
        <v>0.4</v>
      </c>
    </row>
    <row r="124" spans="1:8" x14ac:dyDescent="0.25">
      <c r="A124" t="s">
        <v>217</v>
      </c>
      <c r="B124" t="str">
        <f>VLOOKUP(A124,'Cód dos países'!$A$3:$C$199,2,FALSE)</f>
        <v>NGA</v>
      </c>
      <c r="C124">
        <f>VLOOKUP(A124,'Cód dos países'!$A$3:$C$199,3,FALSE)</f>
        <v>131</v>
      </c>
      <c r="D124">
        <v>2018</v>
      </c>
      <c r="E124">
        <f t="shared" si="2"/>
        <v>1312018</v>
      </c>
      <c r="F124" s="55">
        <v>0.34375</v>
      </c>
      <c r="G124" s="55">
        <v>0</v>
      </c>
      <c r="H124" s="42">
        <f t="shared" si="3"/>
        <v>0.27500000000000002</v>
      </c>
    </row>
    <row r="125" spans="1:8" x14ac:dyDescent="0.25">
      <c r="A125" t="s">
        <v>219</v>
      </c>
      <c r="B125" t="str">
        <f>VLOOKUP(A125,'Cód dos países'!$A$3:$C$199,2,FALSE)</f>
        <v>NIC</v>
      </c>
      <c r="C125">
        <f>VLOOKUP(A125,'Cód dos países'!$A$3:$C$199,3,FALSE)</f>
        <v>129</v>
      </c>
      <c r="D125">
        <v>2018</v>
      </c>
      <c r="E125">
        <f t="shared" si="2"/>
        <v>1292018</v>
      </c>
      <c r="F125" s="55">
        <v>0.3125</v>
      </c>
      <c r="G125" s="55">
        <v>0</v>
      </c>
      <c r="H125" s="42">
        <f t="shared" si="3"/>
        <v>0.25</v>
      </c>
    </row>
    <row r="126" spans="1:8" x14ac:dyDescent="0.25">
      <c r="A126" t="s">
        <v>221</v>
      </c>
      <c r="B126" t="str">
        <f>VLOOKUP(A126,'Cód dos países'!$A$3:$C$199,2,FALSE)</f>
        <v>NLD</v>
      </c>
      <c r="C126">
        <f>VLOOKUP(A126,'Cód dos países'!$A$3:$C$199,3,FALSE)</f>
        <v>127</v>
      </c>
      <c r="D126">
        <v>2018</v>
      </c>
      <c r="E126">
        <f t="shared" si="2"/>
        <v>1272018</v>
      </c>
      <c r="F126" s="55">
        <v>0.90625</v>
      </c>
      <c r="G126" s="55">
        <v>1</v>
      </c>
      <c r="H126" s="42">
        <f t="shared" si="3"/>
        <v>0.92500000000000004</v>
      </c>
    </row>
    <row r="127" spans="1:8" x14ac:dyDescent="0.25">
      <c r="A127" t="s">
        <v>223</v>
      </c>
      <c r="B127" t="str">
        <f>VLOOKUP(A127,'Cód dos países'!$A$3:$C$199,2,FALSE)</f>
        <v>NOR</v>
      </c>
      <c r="C127">
        <f>VLOOKUP(A127,'Cód dos países'!$A$3:$C$199,3,FALSE)</f>
        <v>132</v>
      </c>
      <c r="D127">
        <v>2018</v>
      </c>
      <c r="E127">
        <f t="shared" si="2"/>
        <v>1322018</v>
      </c>
      <c r="F127" s="55">
        <v>0.96875</v>
      </c>
      <c r="G127" s="55">
        <v>1</v>
      </c>
      <c r="H127" s="42">
        <f t="shared" si="3"/>
        <v>0.97499999999999998</v>
      </c>
    </row>
    <row r="128" spans="1:8" x14ac:dyDescent="0.25">
      <c r="A128" t="s">
        <v>225</v>
      </c>
      <c r="B128" t="str">
        <f>VLOOKUP(A128,'Cód dos países'!$A$3:$C$199,2,FALSE)</f>
        <v>NPL</v>
      </c>
      <c r="C128">
        <f>VLOOKUP(A128,'Cód dos países'!$A$3:$C$199,3,FALSE)</f>
        <v>126</v>
      </c>
      <c r="D128">
        <v>2018</v>
      </c>
      <c r="E128">
        <f t="shared" si="2"/>
        <v>1262018</v>
      </c>
      <c r="F128" s="55">
        <v>0.40625</v>
      </c>
      <c r="G128" s="55">
        <v>0.25</v>
      </c>
      <c r="H128" s="42">
        <f t="shared" si="3"/>
        <v>0.375</v>
      </c>
    </row>
    <row r="129" spans="1:8" x14ac:dyDescent="0.25">
      <c r="A129" t="s">
        <v>227</v>
      </c>
      <c r="B129" t="str">
        <f>VLOOKUP(A129,'Cód dos países'!$A$3:$C$199,2,FALSE)</f>
        <v>NZL</v>
      </c>
      <c r="C129">
        <f>VLOOKUP(A129,'Cód dos países'!$A$3:$C$199,3,FALSE)</f>
        <v>128</v>
      </c>
      <c r="D129">
        <v>2018</v>
      </c>
      <c r="E129">
        <f t="shared" si="2"/>
        <v>1282018</v>
      </c>
      <c r="F129" s="55">
        <v>0.96875</v>
      </c>
      <c r="G129" s="55">
        <v>1</v>
      </c>
      <c r="H129" s="42">
        <f t="shared" si="3"/>
        <v>0.97499999999999998</v>
      </c>
    </row>
    <row r="130" spans="1:8" x14ac:dyDescent="0.25">
      <c r="A130" t="s">
        <v>229</v>
      </c>
      <c r="B130" t="str">
        <f>VLOOKUP(A130,'Cód dos países'!$A$3:$C$199,2,FALSE)</f>
        <v>OMN</v>
      </c>
      <c r="C130">
        <f>VLOOKUP(A130,'Cód dos países'!$A$3:$C$199,3,FALSE)</f>
        <v>133</v>
      </c>
      <c r="D130">
        <v>2018</v>
      </c>
      <c r="E130">
        <f t="shared" si="2"/>
        <v>1332018</v>
      </c>
      <c r="F130" s="55">
        <v>0.6875</v>
      </c>
      <c r="G130" s="55">
        <v>0.5</v>
      </c>
      <c r="H130" s="42">
        <f t="shared" si="3"/>
        <v>0.65</v>
      </c>
    </row>
    <row r="131" spans="1:8" x14ac:dyDescent="0.25">
      <c r="A131" t="s">
        <v>231</v>
      </c>
      <c r="B131" t="str">
        <f>VLOOKUP(A131,'Cód dos países'!$A$3:$C$199,2,FALSE)</f>
        <v>PAK</v>
      </c>
      <c r="C131">
        <f>VLOOKUP(A131,'Cód dos países'!$A$3:$C$199,3,FALSE)</f>
        <v>134</v>
      </c>
      <c r="D131">
        <v>2018</v>
      </c>
      <c r="E131">
        <f t="shared" si="2"/>
        <v>1342018</v>
      </c>
      <c r="F131" s="55">
        <v>0.375</v>
      </c>
      <c r="G131" s="55">
        <v>0.25</v>
      </c>
      <c r="H131" s="42">
        <f t="shared" si="3"/>
        <v>0.35</v>
      </c>
    </row>
    <row r="132" spans="1:8" x14ac:dyDescent="0.25">
      <c r="A132" t="s">
        <v>233</v>
      </c>
      <c r="B132" t="str">
        <f>VLOOKUP(A132,'Cód dos países'!$A$3:$C$199,2,FALSE)</f>
        <v>PAN</v>
      </c>
      <c r="C132">
        <f>VLOOKUP(A132,'Cód dos países'!$A$3:$C$199,3,FALSE)</f>
        <v>136</v>
      </c>
      <c r="D132">
        <v>2018</v>
      </c>
      <c r="E132">
        <f t="shared" ref="E132:E195" si="4">C132*10000+D132</f>
        <v>1362018</v>
      </c>
      <c r="F132" s="55">
        <v>0.5</v>
      </c>
      <c r="G132" s="55">
        <v>0.25</v>
      </c>
      <c r="H132" s="42">
        <f t="shared" ref="H132:H195" si="5">(4*F132+1*G132)/5</f>
        <v>0.45</v>
      </c>
    </row>
    <row r="133" spans="1:8" x14ac:dyDescent="0.25">
      <c r="A133" t="s">
        <v>235</v>
      </c>
      <c r="B133" t="str">
        <f>VLOOKUP(A133,'Cód dos países'!$A$3:$C$199,2,FALSE)</f>
        <v>PER</v>
      </c>
      <c r="C133">
        <f>VLOOKUP(A133,'Cód dos países'!$A$3:$C$199,3,FALSE)</f>
        <v>139</v>
      </c>
      <c r="D133">
        <v>2018</v>
      </c>
      <c r="E133">
        <f t="shared" si="4"/>
        <v>1392018</v>
      </c>
      <c r="F133" s="55">
        <v>0.4375</v>
      </c>
      <c r="G133" s="55">
        <v>0.25</v>
      </c>
      <c r="H133" s="42">
        <f t="shared" si="5"/>
        <v>0.4</v>
      </c>
    </row>
    <row r="134" spans="1:8" x14ac:dyDescent="0.25">
      <c r="A134" t="s">
        <v>237</v>
      </c>
      <c r="B134" t="str">
        <f>VLOOKUP(A134,'Cód dos países'!$A$3:$C$199,2,FALSE)</f>
        <v>PHL</v>
      </c>
      <c r="C134">
        <f>VLOOKUP(A134,'Cód dos países'!$A$3:$C$199,3,FALSE)</f>
        <v>140</v>
      </c>
      <c r="D134">
        <v>2018</v>
      </c>
      <c r="E134">
        <f t="shared" si="4"/>
        <v>1402018</v>
      </c>
      <c r="F134" s="55">
        <v>0.34375</v>
      </c>
      <c r="G134" s="55">
        <v>0</v>
      </c>
      <c r="H134" s="42">
        <f t="shared" si="5"/>
        <v>0.27500000000000002</v>
      </c>
    </row>
    <row r="135" spans="1:8" x14ac:dyDescent="0.25">
      <c r="A135" t="s">
        <v>239</v>
      </c>
      <c r="B135" t="str">
        <f>VLOOKUP(A135,'Cód dos países'!$A$3:$C$199,2,FALSE)</f>
        <v>PNG</v>
      </c>
      <c r="C135">
        <f>VLOOKUP(A135,'Cód dos países'!$A$3:$C$199,3,FALSE)</f>
        <v>137</v>
      </c>
      <c r="D135">
        <v>2018</v>
      </c>
      <c r="E135">
        <f t="shared" si="4"/>
        <v>1372018</v>
      </c>
      <c r="F135" s="55">
        <v>0.375</v>
      </c>
      <c r="G135" s="55">
        <v>0</v>
      </c>
      <c r="H135" s="42">
        <f t="shared" si="5"/>
        <v>0.3</v>
      </c>
    </row>
    <row r="136" spans="1:8" x14ac:dyDescent="0.25">
      <c r="A136" t="s">
        <v>241</v>
      </c>
      <c r="B136" t="str">
        <f>VLOOKUP(A136,'Cód dos países'!$A$3:$C$199,2,FALSE)</f>
        <v>POL</v>
      </c>
      <c r="C136">
        <f>VLOOKUP(A136,'Cód dos países'!$A$3:$C$199,3,FALSE)</f>
        <v>141</v>
      </c>
      <c r="D136">
        <v>2018</v>
      </c>
      <c r="E136">
        <f t="shared" si="4"/>
        <v>1412018</v>
      </c>
      <c r="F136" s="55">
        <v>0.6875</v>
      </c>
      <c r="G136" s="55">
        <v>0.5</v>
      </c>
      <c r="H136" s="42">
        <f t="shared" si="5"/>
        <v>0.65</v>
      </c>
    </row>
    <row r="137" spans="1:8" x14ac:dyDescent="0.25">
      <c r="A137" t="s">
        <v>595</v>
      </c>
      <c r="B137" t="e">
        <f>VLOOKUP(A137,'Cód dos países'!$A$3:$C$199,2,FALSE)</f>
        <v>#N/A</v>
      </c>
      <c r="C137" t="e">
        <f>VLOOKUP(A137,'Cód dos países'!$A$3:$C$199,3,FALSE)</f>
        <v>#N/A</v>
      </c>
      <c r="D137">
        <v>2018</v>
      </c>
      <c r="E137" t="e">
        <f t="shared" si="4"/>
        <v>#N/A</v>
      </c>
      <c r="F137" s="55">
        <v>0.6875</v>
      </c>
      <c r="G137" s="55">
        <v>0.25</v>
      </c>
      <c r="H137" s="42">
        <f t="shared" si="5"/>
        <v>0.6</v>
      </c>
    </row>
    <row r="138" spans="1:8" x14ac:dyDescent="0.25">
      <c r="A138" t="s">
        <v>431</v>
      </c>
      <c r="B138" t="str">
        <f>VLOOKUP(A138,'Cód dos países'!$A$3:$C$199,2,FALSE)</f>
        <v>PRK</v>
      </c>
      <c r="C138">
        <f>VLOOKUP(A138,'Cód dos países'!$A$3:$C$199,3,FALSE)</f>
        <v>91</v>
      </c>
      <c r="D138">
        <v>2018</v>
      </c>
      <c r="E138">
        <f t="shared" si="4"/>
        <v>912018</v>
      </c>
      <c r="F138" s="55">
        <v>0.15625</v>
      </c>
      <c r="G138" s="55">
        <v>0</v>
      </c>
      <c r="H138" s="42">
        <f t="shared" si="5"/>
        <v>0.125</v>
      </c>
    </row>
    <row r="139" spans="1:8" x14ac:dyDescent="0.25">
      <c r="A139" t="s">
        <v>244</v>
      </c>
      <c r="B139" t="str">
        <f>VLOOKUP(A139,'Cód dos países'!$A$3:$C$199,2,FALSE)</f>
        <v>PRT</v>
      </c>
      <c r="C139">
        <f>VLOOKUP(A139,'Cód dos países'!$A$3:$C$199,3,FALSE)</f>
        <v>142</v>
      </c>
      <c r="D139">
        <v>2018</v>
      </c>
      <c r="E139">
        <f t="shared" si="4"/>
        <v>1422018</v>
      </c>
      <c r="F139" s="55">
        <v>0.84375</v>
      </c>
      <c r="G139" s="55">
        <v>0.5</v>
      </c>
      <c r="H139" s="42">
        <f t="shared" si="5"/>
        <v>0.77500000000000002</v>
      </c>
    </row>
    <row r="140" spans="1:8" x14ac:dyDescent="0.25">
      <c r="A140" t="s">
        <v>246</v>
      </c>
      <c r="B140" t="str">
        <f>VLOOKUP(A140,'Cód dos países'!$A$3:$C$199,2,FALSE)</f>
        <v>PRY</v>
      </c>
      <c r="C140">
        <f>VLOOKUP(A140,'Cód dos países'!$A$3:$C$199,3,FALSE)</f>
        <v>138</v>
      </c>
      <c r="D140">
        <v>2018</v>
      </c>
      <c r="E140">
        <f t="shared" si="4"/>
        <v>1382018</v>
      </c>
      <c r="F140" s="55">
        <v>0.4375</v>
      </c>
      <c r="G140" s="55">
        <v>0.25</v>
      </c>
      <c r="H140" s="42">
        <f t="shared" si="5"/>
        <v>0.4</v>
      </c>
    </row>
    <row r="141" spans="1:8" x14ac:dyDescent="0.25">
      <c r="A141" t="s">
        <v>248</v>
      </c>
      <c r="B141" t="str">
        <f>VLOOKUP(A141,'Cód dos países'!$A$3:$C$199,2,FALSE)</f>
        <v>QAT</v>
      </c>
      <c r="C141">
        <f>VLOOKUP(A141,'Cód dos países'!$A$3:$C$199,3,FALSE)</f>
        <v>143</v>
      </c>
      <c r="D141">
        <v>2018</v>
      </c>
      <c r="E141">
        <f t="shared" si="4"/>
        <v>1432018</v>
      </c>
      <c r="F141" s="55">
        <v>0.75</v>
      </c>
      <c r="G141" s="55">
        <v>0.5</v>
      </c>
      <c r="H141" s="42">
        <f t="shared" si="5"/>
        <v>0.7</v>
      </c>
    </row>
    <row r="142" spans="1:8" x14ac:dyDescent="0.25">
      <c r="A142" t="s">
        <v>250</v>
      </c>
      <c r="B142" t="str">
        <f>VLOOKUP(A142,'Cód dos países'!$A$3:$C$199,2,FALSE)</f>
        <v>ROM</v>
      </c>
      <c r="C142">
        <f>VLOOKUP(A142,'Cód dos países'!$A$3:$C$199,3,FALSE)</f>
        <v>144</v>
      </c>
      <c r="D142">
        <v>2018</v>
      </c>
      <c r="E142">
        <f t="shared" si="4"/>
        <v>1442018</v>
      </c>
      <c r="F142" s="55">
        <v>0.625</v>
      </c>
      <c r="G142" s="55">
        <v>0.25</v>
      </c>
      <c r="H142" s="42">
        <f t="shared" si="5"/>
        <v>0.55000000000000004</v>
      </c>
    </row>
    <row r="143" spans="1:8" x14ac:dyDescent="0.25">
      <c r="A143" t="s">
        <v>251</v>
      </c>
      <c r="B143" t="str">
        <f>VLOOKUP(A143,'Cód dos países'!$A$3:$C$199,2,FALSE)</f>
        <v>RUS</v>
      </c>
      <c r="C143">
        <f>VLOOKUP(A143,'Cód dos países'!$A$3:$C$199,3,FALSE)</f>
        <v>145</v>
      </c>
      <c r="D143">
        <v>2018</v>
      </c>
      <c r="E143">
        <f t="shared" si="4"/>
        <v>1452018</v>
      </c>
      <c r="F143" s="55">
        <v>0.3125</v>
      </c>
      <c r="G143" s="55">
        <v>0</v>
      </c>
      <c r="H143" s="42">
        <f t="shared" si="5"/>
        <v>0.25</v>
      </c>
    </row>
    <row r="144" spans="1:8" x14ac:dyDescent="0.25">
      <c r="A144" t="s">
        <v>253</v>
      </c>
      <c r="B144" t="str">
        <f>VLOOKUP(A144,'Cód dos países'!$A$3:$C$199,2,FALSE)</f>
        <v>RWA</v>
      </c>
      <c r="C144">
        <f>VLOOKUP(A144,'Cód dos países'!$A$3:$C$199,3,FALSE)</f>
        <v>146</v>
      </c>
      <c r="D144">
        <v>2018</v>
      </c>
      <c r="E144">
        <f t="shared" si="4"/>
        <v>1462018</v>
      </c>
      <c r="F144" s="55">
        <v>0.5</v>
      </c>
      <c r="G144" s="55">
        <v>0.5</v>
      </c>
      <c r="H144" s="42">
        <f t="shared" si="5"/>
        <v>0.5</v>
      </c>
    </row>
    <row r="145" spans="1:8" x14ac:dyDescent="0.25">
      <c r="A145" t="s">
        <v>255</v>
      </c>
      <c r="B145" t="str">
        <f>VLOOKUP(A145,'Cód dos países'!$A$3:$C$199,2,FALSE)</f>
        <v>SAU</v>
      </c>
      <c r="C145">
        <f>VLOOKUP(A145,'Cód dos países'!$A$3:$C$199,3,FALSE)</f>
        <v>150</v>
      </c>
      <c r="D145">
        <v>2018</v>
      </c>
      <c r="E145">
        <f t="shared" si="4"/>
        <v>1502018</v>
      </c>
      <c r="F145" s="55">
        <v>0.59375</v>
      </c>
      <c r="G145" s="55">
        <v>0.5</v>
      </c>
      <c r="H145" s="42">
        <f t="shared" si="5"/>
        <v>0.57499999999999996</v>
      </c>
    </row>
    <row r="146" spans="1:8" x14ac:dyDescent="0.25">
      <c r="A146" t="s">
        <v>257</v>
      </c>
      <c r="B146" t="str">
        <f>VLOOKUP(A146,'Cód dos países'!$A$3:$C$199,2,FALSE)</f>
        <v>SDN</v>
      </c>
      <c r="C146">
        <f>VLOOKUP(A146,'Cód dos países'!$A$3:$C$199,3,FALSE)</f>
        <v>166</v>
      </c>
      <c r="D146">
        <v>2018</v>
      </c>
      <c r="E146">
        <f t="shared" si="4"/>
        <v>1662018</v>
      </c>
      <c r="F146" s="55">
        <v>0.3125</v>
      </c>
      <c r="G146" s="55">
        <v>0</v>
      </c>
      <c r="H146" s="42">
        <f t="shared" si="5"/>
        <v>0.25</v>
      </c>
    </row>
    <row r="147" spans="1:8" x14ac:dyDescent="0.25">
      <c r="A147" t="s">
        <v>259</v>
      </c>
      <c r="B147" t="str">
        <f>VLOOKUP(A147,'Cód dos países'!$A$3:$C$199,2,FALSE)</f>
        <v>SEN</v>
      </c>
      <c r="C147">
        <f>VLOOKUP(A147,'Cód dos países'!$A$3:$C$199,3,FALSE)</f>
        <v>151</v>
      </c>
      <c r="D147">
        <v>2018</v>
      </c>
      <c r="E147">
        <f t="shared" si="4"/>
        <v>1512018</v>
      </c>
      <c r="F147" s="55">
        <v>0.375</v>
      </c>
      <c r="G147" s="55">
        <v>0.5</v>
      </c>
      <c r="H147" s="42">
        <f t="shared" si="5"/>
        <v>0.4</v>
      </c>
    </row>
    <row r="148" spans="1:8" x14ac:dyDescent="0.25">
      <c r="A148" t="s">
        <v>261</v>
      </c>
      <c r="B148" t="str">
        <f>VLOOKUP(A148,'Cód dos países'!$A$3:$C$199,2,FALSE)</f>
        <v>SGP</v>
      </c>
      <c r="C148">
        <f>VLOOKUP(A148,'Cód dos países'!$A$3:$C$199,3,FALSE)</f>
        <v>155</v>
      </c>
      <c r="D148">
        <v>2018</v>
      </c>
      <c r="E148">
        <f t="shared" si="4"/>
        <v>1552018</v>
      </c>
      <c r="F148" s="55">
        <v>0.96875</v>
      </c>
      <c r="G148" s="55">
        <v>1</v>
      </c>
      <c r="H148" s="42">
        <f t="shared" si="5"/>
        <v>0.97499999999999998</v>
      </c>
    </row>
    <row r="149" spans="1:8" x14ac:dyDescent="0.25">
      <c r="A149" t="s">
        <v>265</v>
      </c>
      <c r="B149" t="str">
        <f>VLOOKUP(A149,'Cód dos países'!$A$3:$C$199,2,FALSE)</f>
        <v>SLE</v>
      </c>
      <c r="C149">
        <f>VLOOKUP(A149,'Cód dos países'!$A$3:$C$199,3,FALSE)</f>
        <v>154</v>
      </c>
      <c r="D149">
        <v>2018</v>
      </c>
      <c r="E149">
        <f t="shared" si="4"/>
        <v>1542018</v>
      </c>
      <c r="F149" s="55">
        <v>0.3125</v>
      </c>
      <c r="G149" s="55">
        <v>0.25</v>
      </c>
      <c r="H149" s="42">
        <f t="shared" si="5"/>
        <v>0.3</v>
      </c>
    </row>
    <row r="150" spans="1:8" x14ac:dyDescent="0.25">
      <c r="A150" t="s">
        <v>267</v>
      </c>
      <c r="B150" t="str">
        <f>VLOOKUP(A150,'Cód dos países'!$A$3:$C$199,2,FALSE)</f>
        <v>SLV</v>
      </c>
      <c r="C150">
        <f>VLOOKUP(A150,'Cód dos países'!$A$3:$C$199,3,FALSE)</f>
        <v>53</v>
      </c>
      <c r="D150">
        <v>2018</v>
      </c>
      <c r="E150">
        <f t="shared" si="4"/>
        <v>532018</v>
      </c>
      <c r="F150" s="55">
        <v>0.3125</v>
      </c>
      <c r="G150" s="55">
        <v>0.25</v>
      </c>
      <c r="H150" s="42">
        <f t="shared" si="5"/>
        <v>0.3</v>
      </c>
    </row>
    <row r="151" spans="1:8" x14ac:dyDescent="0.25">
      <c r="A151" t="s">
        <v>269</v>
      </c>
      <c r="B151" t="str">
        <f>VLOOKUP(A151,'Cód dos países'!$A$3:$C$199,2,FALSE)</f>
        <v>SOM</v>
      </c>
      <c r="C151">
        <f>VLOOKUP(A151,'Cód dos países'!$A$3:$C$199,3,FALSE)</f>
        <v>159</v>
      </c>
      <c r="D151">
        <v>2018</v>
      </c>
      <c r="E151">
        <f t="shared" si="4"/>
        <v>1592018</v>
      </c>
      <c r="F151" s="55">
        <v>0</v>
      </c>
      <c r="G151" s="55">
        <v>0</v>
      </c>
      <c r="H151" s="42">
        <f t="shared" si="5"/>
        <v>0</v>
      </c>
    </row>
    <row r="152" spans="1:8" x14ac:dyDescent="0.25">
      <c r="A152" t="s">
        <v>272</v>
      </c>
      <c r="B152" t="str">
        <f>VLOOKUP(A152,'Cód dos países'!$A$3:$C$199,2,FALSE)</f>
        <v>STP</v>
      </c>
      <c r="C152">
        <f>VLOOKUP(A152,'Cód dos países'!$A$3:$C$199,3,FALSE)</f>
        <v>149</v>
      </c>
      <c r="D152">
        <v>2018</v>
      </c>
      <c r="E152">
        <f t="shared" si="4"/>
        <v>1492018</v>
      </c>
      <c r="F152" s="55">
        <v>0.3125</v>
      </c>
      <c r="G152" s="55">
        <v>0.5</v>
      </c>
      <c r="H152" s="42">
        <f t="shared" si="5"/>
        <v>0.35</v>
      </c>
    </row>
    <row r="153" spans="1:8" x14ac:dyDescent="0.25">
      <c r="A153" t="s">
        <v>274</v>
      </c>
      <c r="B153" t="str">
        <f>VLOOKUP(A153,'Cód dos países'!$A$3:$C$199,2,FALSE)</f>
        <v>SUR</v>
      </c>
      <c r="C153">
        <f>VLOOKUP(A153,'Cód dos países'!$A$3:$C$199,3,FALSE)</f>
        <v>167</v>
      </c>
      <c r="D153">
        <v>2018</v>
      </c>
      <c r="E153">
        <f t="shared" si="4"/>
        <v>1672018</v>
      </c>
      <c r="F153" s="55">
        <v>0.53125</v>
      </c>
      <c r="G153" s="55">
        <v>0.25</v>
      </c>
      <c r="H153" s="42">
        <f t="shared" si="5"/>
        <v>0.47499999999999998</v>
      </c>
    </row>
    <row r="154" spans="1:8" x14ac:dyDescent="0.25">
      <c r="A154" t="s">
        <v>276</v>
      </c>
      <c r="B154" t="str">
        <f>VLOOKUP(A154,'Cód dos países'!$A$3:$C$199,2,FALSE)</f>
        <v>SVK</v>
      </c>
      <c r="C154">
        <f>VLOOKUP(A154,'Cód dos países'!$A$3:$C$199,3,FALSE)</f>
        <v>156</v>
      </c>
      <c r="D154">
        <v>2018</v>
      </c>
      <c r="E154">
        <f t="shared" si="4"/>
        <v>1562018</v>
      </c>
      <c r="F154" s="55">
        <v>0.6875</v>
      </c>
      <c r="G154" s="55">
        <v>0.75</v>
      </c>
      <c r="H154" s="42">
        <f t="shared" si="5"/>
        <v>0.7</v>
      </c>
    </row>
    <row r="155" spans="1:8" x14ac:dyDescent="0.25">
      <c r="A155" t="s">
        <v>278</v>
      </c>
      <c r="B155" t="str">
        <f>VLOOKUP(A155,'Cód dos países'!$A$3:$C$199,2,FALSE)</f>
        <v>SVN</v>
      </c>
      <c r="C155">
        <f>VLOOKUP(A155,'Cód dos países'!$A$3:$C$199,3,FALSE)</f>
        <v>157</v>
      </c>
      <c r="D155">
        <v>2018</v>
      </c>
      <c r="E155">
        <f t="shared" si="4"/>
        <v>1572018</v>
      </c>
      <c r="F155" s="55">
        <v>0.8125</v>
      </c>
      <c r="G155" s="55">
        <v>0.75</v>
      </c>
      <c r="H155" s="42">
        <f t="shared" si="5"/>
        <v>0.8</v>
      </c>
    </row>
    <row r="156" spans="1:8" x14ac:dyDescent="0.25">
      <c r="A156" t="s">
        <v>280</v>
      </c>
      <c r="B156" t="str">
        <f>VLOOKUP(A156,'Cód dos países'!$A$3:$C$199,2,FALSE)</f>
        <v>SWE</v>
      </c>
      <c r="C156">
        <f>VLOOKUP(A156,'Cód dos países'!$A$3:$C$199,3,FALSE)</f>
        <v>169</v>
      </c>
      <c r="D156">
        <v>2018</v>
      </c>
      <c r="E156">
        <f t="shared" si="4"/>
        <v>1692018</v>
      </c>
      <c r="F156" s="55">
        <v>0.96875</v>
      </c>
      <c r="G156" s="55">
        <v>1</v>
      </c>
      <c r="H156" s="42">
        <f t="shared" si="5"/>
        <v>0.97499999999999998</v>
      </c>
    </row>
    <row r="157" spans="1:8" x14ac:dyDescent="0.25">
      <c r="A157" t="s">
        <v>282</v>
      </c>
      <c r="B157" t="str">
        <f>VLOOKUP(A157,'Cód dos países'!$A$3:$C$199,2,FALSE)</f>
        <v>SWZ</v>
      </c>
      <c r="C157">
        <f>VLOOKUP(A157,'Cód dos países'!$A$3:$C$199,3,FALSE)</f>
        <v>168</v>
      </c>
      <c r="D157">
        <v>2018</v>
      </c>
      <c r="E157">
        <f t="shared" si="4"/>
        <v>1682018</v>
      </c>
      <c r="F157" s="55">
        <v>0.5</v>
      </c>
      <c r="G157" s="55">
        <v>0.5</v>
      </c>
      <c r="H157" s="42">
        <f t="shared" si="5"/>
        <v>0.5</v>
      </c>
    </row>
    <row r="158" spans="1:8" x14ac:dyDescent="0.25">
      <c r="A158" t="s">
        <v>284</v>
      </c>
      <c r="B158" t="str">
        <f>VLOOKUP(A158,'Cód dos países'!$A$3:$C$199,2,FALSE)</f>
        <v>SYC</v>
      </c>
      <c r="C158">
        <f>VLOOKUP(A158,'Cód dos países'!$A$3:$C$199,3,FALSE)</f>
        <v>153</v>
      </c>
      <c r="D158">
        <v>2018</v>
      </c>
      <c r="E158">
        <f t="shared" si="4"/>
        <v>1532018</v>
      </c>
      <c r="F158" s="55">
        <v>0.53125</v>
      </c>
      <c r="G158" s="55">
        <v>0.75</v>
      </c>
      <c r="H158" s="42">
        <f t="shared" si="5"/>
        <v>0.57499999999999996</v>
      </c>
    </row>
    <row r="159" spans="1:8" x14ac:dyDescent="0.25">
      <c r="A159" t="s">
        <v>286</v>
      </c>
      <c r="B159" t="str">
        <f>VLOOKUP(A159,'Cód dos países'!$A$3:$C$199,2,FALSE)</f>
        <v>SYR</v>
      </c>
      <c r="C159">
        <f>VLOOKUP(A159,'Cód dos países'!$A$3:$C$199,3,FALSE)</f>
        <v>171</v>
      </c>
      <c r="D159">
        <v>2018</v>
      </c>
      <c r="E159">
        <f t="shared" si="4"/>
        <v>1712018</v>
      </c>
      <c r="F159" s="55">
        <v>0</v>
      </c>
      <c r="G159" s="55">
        <v>0</v>
      </c>
      <c r="H159" s="42">
        <f t="shared" si="5"/>
        <v>0</v>
      </c>
    </row>
    <row r="160" spans="1:8" x14ac:dyDescent="0.25">
      <c r="A160" t="s">
        <v>288</v>
      </c>
      <c r="B160" t="str">
        <f>VLOOKUP(A160,'Cód dos países'!$A$3:$C$199,2,FALSE)</f>
        <v>TCD</v>
      </c>
      <c r="C160">
        <f>VLOOKUP(A160,'Cód dos países'!$A$3:$C$199,3,FALSE)</f>
        <v>34</v>
      </c>
      <c r="D160">
        <v>2018</v>
      </c>
      <c r="E160">
        <f t="shared" si="4"/>
        <v>342018</v>
      </c>
      <c r="F160" s="55">
        <v>0.21875</v>
      </c>
      <c r="G160" s="55">
        <v>0</v>
      </c>
      <c r="H160" s="42">
        <f t="shared" si="5"/>
        <v>0.17499999999999999</v>
      </c>
    </row>
    <row r="161" spans="1:8" x14ac:dyDescent="0.25">
      <c r="A161" t="s">
        <v>290</v>
      </c>
      <c r="B161" t="str">
        <f>VLOOKUP(A161,'Cód dos países'!$A$3:$C$199,2,FALSE)</f>
        <v>TGO</v>
      </c>
      <c r="C161">
        <f>VLOOKUP(A161,'Cód dos países'!$A$3:$C$199,3,FALSE)</f>
        <v>177</v>
      </c>
      <c r="D161">
        <v>2018</v>
      </c>
      <c r="E161">
        <f t="shared" si="4"/>
        <v>1772018</v>
      </c>
      <c r="F161" s="55">
        <v>0.375</v>
      </c>
      <c r="G161" s="55">
        <v>0.25</v>
      </c>
      <c r="H161" s="42">
        <f t="shared" si="5"/>
        <v>0.35</v>
      </c>
    </row>
    <row r="162" spans="1:8" x14ac:dyDescent="0.25">
      <c r="A162" t="s">
        <v>292</v>
      </c>
      <c r="B162" t="str">
        <f>VLOOKUP(A162,'Cód dos países'!$A$3:$C$199,2,FALSE)</f>
        <v>THA</v>
      </c>
      <c r="C162">
        <f>VLOOKUP(A162,'Cód dos países'!$A$3:$C$199,3,FALSE)</f>
        <v>175</v>
      </c>
      <c r="D162">
        <v>2018</v>
      </c>
      <c r="E162">
        <f t="shared" si="4"/>
        <v>1752018</v>
      </c>
      <c r="F162" s="55">
        <v>0.53125</v>
      </c>
      <c r="G162" s="55">
        <v>0.25</v>
      </c>
      <c r="H162" s="42">
        <f t="shared" si="5"/>
        <v>0.47499999999999998</v>
      </c>
    </row>
    <row r="163" spans="1:8" x14ac:dyDescent="0.25">
      <c r="A163" t="s">
        <v>294</v>
      </c>
      <c r="B163" t="str">
        <f>VLOOKUP(A163,'Cód dos países'!$A$3:$C$199,2,FALSE)</f>
        <v>TJK</v>
      </c>
      <c r="C163">
        <f>VLOOKUP(A163,'Cód dos países'!$A$3:$C$199,3,FALSE)</f>
        <v>173</v>
      </c>
      <c r="D163">
        <v>2018</v>
      </c>
      <c r="E163">
        <f t="shared" si="4"/>
        <v>1732018</v>
      </c>
      <c r="F163" s="55">
        <v>0.1875</v>
      </c>
      <c r="G163" s="55">
        <v>0</v>
      </c>
      <c r="H163" s="42">
        <f t="shared" si="5"/>
        <v>0.15</v>
      </c>
    </row>
    <row r="164" spans="1:8" x14ac:dyDescent="0.25">
      <c r="A164" t="s">
        <v>296</v>
      </c>
      <c r="B164" t="str">
        <f>VLOOKUP(A164,'Cód dos países'!$A$3:$C$199,2,FALSE)</f>
        <v>TKM</v>
      </c>
      <c r="C164">
        <f>VLOOKUP(A164,'Cód dos países'!$A$3:$C$199,3,FALSE)</f>
        <v>182</v>
      </c>
      <c r="D164">
        <v>2018</v>
      </c>
      <c r="E164">
        <f t="shared" si="4"/>
        <v>1822018</v>
      </c>
      <c r="F164" s="55">
        <v>0.15625</v>
      </c>
      <c r="G164" s="55">
        <v>0</v>
      </c>
      <c r="H164" s="42">
        <f t="shared" si="5"/>
        <v>0.125</v>
      </c>
    </row>
    <row r="165" spans="1:8" x14ac:dyDescent="0.25">
      <c r="A165" t="s">
        <v>423</v>
      </c>
      <c r="B165" t="str">
        <f>VLOOKUP(A165,'Cód dos países'!$A$3:$C$199,2,FALSE)</f>
        <v>TMP</v>
      </c>
      <c r="C165">
        <f>VLOOKUP(A165,'Cód dos países'!$A$3:$C$199,3,FALSE)</f>
        <v>176</v>
      </c>
      <c r="D165">
        <v>2018</v>
      </c>
      <c r="E165">
        <f t="shared" si="4"/>
        <v>1762018</v>
      </c>
      <c r="F165" s="55">
        <v>0.1875</v>
      </c>
      <c r="G165" s="55">
        <v>0.25</v>
      </c>
      <c r="H165" s="42">
        <f t="shared" si="5"/>
        <v>0.2</v>
      </c>
    </row>
    <row r="166" spans="1:8" x14ac:dyDescent="0.25">
      <c r="A166" t="s">
        <v>298</v>
      </c>
      <c r="B166" t="str">
        <f>VLOOKUP(A166,'Cód dos países'!$A$3:$C$199,2,FALSE)</f>
        <v>TTO</v>
      </c>
      <c r="C166">
        <f>VLOOKUP(A166,'Cód dos países'!$A$3:$C$199,3,FALSE)</f>
        <v>179</v>
      </c>
      <c r="D166">
        <v>2018</v>
      </c>
      <c r="E166">
        <f t="shared" si="4"/>
        <v>1792018</v>
      </c>
      <c r="F166" s="55">
        <v>0.5</v>
      </c>
      <c r="G166" s="55">
        <v>0.25</v>
      </c>
      <c r="H166" s="42">
        <f t="shared" si="5"/>
        <v>0.45</v>
      </c>
    </row>
    <row r="167" spans="1:8" x14ac:dyDescent="0.25">
      <c r="A167" t="s">
        <v>300</v>
      </c>
      <c r="B167" t="str">
        <f>VLOOKUP(A167,'Cód dos países'!$A$3:$C$199,2,FALSE)</f>
        <v>TUN</v>
      </c>
      <c r="C167">
        <f>VLOOKUP(A167,'Cód dos países'!$A$3:$C$199,3,FALSE)</f>
        <v>180</v>
      </c>
      <c r="D167">
        <v>2018</v>
      </c>
      <c r="E167">
        <f t="shared" si="4"/>
        <v>1802018</v>
      </c>
      <c r="F167" s="55">
        <v>0.53125</v>
      </c>
      <c r="G167" s="55">
        <v>0.5</v>
      </c>
      <c r="H167" s="42">
        <f t="shared" si="5"/>
        <v>0.52500000000000002</v>
      </c>
    </row>
    <row r="168" spans="1:8" x14ac:dyDescent="0.25">
      <c r="A168" t="s">
        <v>302</v>
      </c>
      <c r="B168" t="str">
        <f>VLOOKUP(A168,'Cód dos países'!$A$3:$C$199,2,FALSE)</f>
        <v>TUR</v>
      </c>
      <c r="C168">
        <f>VLOOKUP(A168,'Cód dos países'!$A$3:$C$199,3,FALSE)</f>
        <v>181</v>
      </c>
      <c r="D168">
        <v>2018</v>
      </c>
      <c r="E168">
        <f t="shared" si="4"/>
        <v>1812018</v>
      </c>
      <c r="F168" s="55">
        <v>0.5</v>
      </c>
      <c r="G168" s="55">
        <v>0.25</v>
      </c>
      <c r="H168" s="42">
        <f t="shared" si="5"/>
        <v>0.45</v>
      </c>
    </row>
    <row r="169" spans="1:8" x14ac:dyDescent="0.25">
      <c r="A169" t="s">
        <v>304</v>
      </c>
      <c r="B169" t="str">
        <f>VLOOKUP(A169,'Cód dos países'!$A$3:$C$199,2,FALSE)</f>
        <v>TWN</v>
      </c>
      <c r="C169">
        <f>VLOOKUP(A169,'Cód dos países'!$A$3:$C$199,3,FALSE)</f>
        <v>172</v>
      </c>
      <c r="D169">
        <v>2018</v>
      </c>
      <c r="E169">
        <f t="shared" si="4"/>
        <v>1722018</v>
      </c>
      <c r="F169" s="55">
        <v>0.75</v>
      </c>
      <c r="G169" s="55">
        <v>0.75</v>
      </c>
      <c r="H169" s="42">
        <f t="shared" si="5"/>
        <v>0.75</v>
      </c>
    </row>
    <row r="170" spans="1:8" x14ac:dyDescent="0.25">
      <c r="A170" t="s">
        <v>306</v>
      </c>
      <c r="B170" t="str">
        <f>VLOOKUP(A170,'Cód dos países'!$A$3:$C$199,2,FALSE)</f>
        <v>TZA</v>
      </c>
      <c r="C170">
        <f>VLOOKUP(A170,'Cód dos países'!$A$3:$C$199,3,FALSE)</f>
        <v>174</v>
      </c>
      <c r="D170">
        <v>2018</v>
      </c>
      <c r="E170">
        <f t="shared" si="4"/>
        <v>1742018</v>
      </c>
      <c r="F170" s="55">
        <v>0.3125</v>
      </c>
      <c r="G170" s="55">
        <v>0.25</v>
      </c>
      <c r="H170" s="42">
        <f t="shared" si="5"/>
        <v>0.3</v>
      </c>
    </row>
    <row r="171" spans="1:8" x14ac:dyDescent="0.25">
      <c r="A171" t="s">
        <v>308</v>
      </c>
      <c r="B171" t="str">
        <f>VLOOKUP(A171,'Cód dos países'!$A$3:$C$199,2,FALSE)</f>
        <v>UGA</v>
      </c>
      <c r="C171">
        <f>VLOOKUP(A171,'Cód dos países'!$A$3:$C$199,3,FALSE)</f>
        <v>184</v>
      </c>
      <c r="D171">
        <v>2018</v>
      </c>
      <c r="E171">
        <f t="shared" si="4"/>
        <v>1842018</v>
      </c>
      <c r="F171" s="55">
        <v>0.5</v>
      </c>
      <c r="G171" s="55">
        <v>0.25</v>
      </c>
      <c r="H171" s="42">
        <f t="shared" si="5"/>
        <v>0.45</v>
      </c>
    </row>
    <row r="172" spans="1:8" x14ac:dyDescent="0.25">
      <c r="A172" t="s">
        <v>310</v>
      </c>
      <c r="B172" t="str">
        <f>VLOOKUP(A172,'Cód dos países'!$A$3:$C$199,2,FALSE)</f>
        <v>UKR</v>
      </c>
      <c r="C172">
        <f>VLOOKUP(A172,'Cód dos países'!$A$3:$C$199,3,FALSE)</f>
        <v>185</v>
      </c>
      <c r="D172">
        <v>2018</v>
      </c>
      <c r="E172">
        <f t="shared" si="4"/>
        <v>1852018</v>
      </c>
      <c r="F172" s="55">
        <v>0.3125</v>
      </c>
      <c r="G172" s="55">
        <v>0</v>
      </c>
      <c r="H172" s="42">
        <f t="shared" si="5"/>
        <v>0.25</v>
      </c>
    </row>
    <row r="173" spans="1:8" x14ac:dyDescent="0.25">
      <c r="A173" t="s">
        <v>312</v>
      </c>
      <c r="B173" t="str">
        <f>VLOOKUP(A173,'Cód dos países'!$A$3:$C$199,2,FALSE)</f>
        <v>URY</v>
      </c>
      <c r="C173">
        <f>VLOOKUP(A173,'Cód dos países'!$A$3:$C$199,3,FALSE)</f>
        <v>189</v>
      </c>
      <c r="D173">
        <v>2018</v>
      </c>
      <c r="E173">
        <f t="shared" si="4"/>
        <v>1892018</v>
      </c>
      <c r="F173" s="55">
        <v>0.65625</v>
      </c>
      <c r="G173" s="55">
        <v>0.75</v>
      </c>
      <c r="H173" s="42">
        <f t="shared" si="5"/>
        <v>0.67500000000000004</v>
      </c>
    </row>
    <row r="174" spans="1:8" x14ac:dyDescent="0.25">
      <c r="A174" t="s">
        <v>314</v>
      </c>
      <c r="B174" t="str">
        <f>VLOOKUP(A174,'Cód dos países'!$A$3:$C$199,2,FALSE)</f>
        <v>USA</v>
      </c>
      <c r="C174">
        <f>VLOOKUP(A174,'Cód dos países'!$A$3:$C$199,3,FALSE)</f>
        <v>188</v>
      </c>
      <c r="D174">
        <v>2018</v>
      </c>
      <c r="E174">
        <f t="shared" si="4"/>
        <v>1882018</v>
      </c>
      <c r="F174" s="55">
        <v>0.875</v>
      </c>
      <c r="G174" s="55">
        <v>0.75</v>
      </c>
      <c r="H174" s="42">
        <f t="shared" si="5"/>
        <v>0.85</v>
      </c>
    </row>
    <row r="175" spans="1:8" x14ac:dyDescent="0.25">
      <c r="A175" t="s">
        <v>316</v>
      </c>
      <c r="B175" t="str">
        <f>VLOOKUP(A175,'Cód dos países'!$A$3:$C$199,2,FALSE)</f>
        <v>UZB</v>
      </c>
      <c r="C175">
        <f>VLOOKUP(A175,'Cód dos países'!$A$3:$C$199,3,FALSE)</f>
        <v>190</v>
      </c>
      <c r="D175">
        <v>2018</v>
      </c>
      <c r="E175">
        <f t="shared" si="4"/>
        <v>1902018</v>
      </c>
      <c r="F175" s="55">
        <v>0.15625</v>
      </c>
      <c r="G175" s="55">
        <v>0</v>
      </c>
      <c r="H175" s="42">
        <f t="shared" si="5"/>
        <v>0.125</v>
      </c>
    </row>
    <row r="176" spans="1:8" x14ac:dyDescent="0.25">
      <c r="A176" t="s">
        <v>318</v>
      </c>
      <c r="B176" t="str">
        <f>VLOOKUP(A176,'Cód dos países'!$A$3:$C$199,2,FALSE)</f>
        <v>VEN</v>
      </c>
      <c r="C176">
        <f>VLOOKUP(A176,'Cód dos países'!$A$3:$C$199,3,FALSE)</f>
        <v>192</v>
      </c>
      <c r="D176">
        <v>2018</v>
      </c>
      <c r="E176">
        <f t="shared" si="4"/>
        <v>1922018</v>
      </c>
      <c r="F176" s="55">
        <v>3.125E-2</v>
      </c>
      <c r="G176" s="55">
        <v>0</v>
      </c>
      <c r="H176" s="42">
        <f t="shared" si="5"/>
        <v>2.5000000000000001E-2</v>
      </c>
    </row>
    <row r="177" spans="1:8" x14ac:dyDescent="0.25">
      <c r="A177" t="s">
        <v>320</v>
      </c>
      <c r="B177" t="str">
        <f>VLOOKUP(A177,'Cód dos países'!$A$3:$C$199,2,FALSE)</f>
        <v>VNM</v>
      </c>
      <c r="C177">
        <f>VLOOKUP(A177,'Cód dos países'!$A$3:$C$199,3,FALSE)</f>
        <v>193</v>
      </c>
      <c r="D177">
        <v>2018</v>
      </c>
      <c r="E177">
        <f t="shared" si="4"/>
        <v>1932018</v>
      </c>
      <c r="F177" s="55">
        <v>0.5</v>
      </c>
      <c r="G177" s="55">
        <v>0.25</v>
      </c>
      <c r="H177" s="42">
        <f t="shared" si="5"/>
        <v>0.45</v>
      </c>
    </row>
    <row r="178" spans="1:8" x14ac:dyDescent="0.25">
      <c r="A178" t="s">
        <v>598</v>
      </c>
      <c r="B178" t="e">
        <f>VLOOKUP(A178,'Cód dos países'!$A$3:$C$199,2,FALSE)</f>
        <v>#N/A</v>
      </c>
      <c r="C178" t="e">
        <f>VLOOKUP(A178,'Cód dos países'!$A$3:$C$199,3,FALSE)</f>
        <v>#N/A</v>
      </c>
      <c r="D178">
        <v>2018</v>
      </c>
      <c r="E178" t="e">
        <f t="shared" si="4"/>
        <v>#N/A</v>
      </c>
      <c r="F178" s="55">
        <v>0.4375</v>
      </c>
      <c r="G178" s="55">
        <v>0.5</v>
      </c>
      <c r="H178" s="42">
        <f t="shared" si="5"/>
        <v>0.45</v>
      </c>
    </row>
    <row r="179" spans="1:8" x14ac:dyDescent="0.25">
      <c r="A179" t="s">
        <v>605</v>
      </c>
      <c r="B179" t="e">
        <f>VLOOKUP(A179,'Cód dos países'!$A$3:$C$199,2,FALSE)</f>
        <v>#N/A</v>
      </c>
      <c r="C179" t="e">
        <f>VLOOKUP(A179,'Cód dos países'!$A$3:$C$199,3,FALSE)</f>
        <v>#N/A</v>
      </c>
      <c r="D179">
        <v>2018</v>
      </c>
      <c r="E179" t="e">
        <f t="shared" si="4"/>
        <v>#N/A</v>
      </c>
      <c r="F179" s="55">
        <v>0.9375</v>
      </c>
      <c r="G179" s="55">
        <v>0.75</v>
      </c>
      <c r="H179" s="42">
        <f t="shared" si="5"/>
        <v>0.9</v>
      </c>
    </row>
    <row r="180" spans="1:8" x14ac:dyDescent="0.25">
      <c r="A180" t="s">
        <v>325</v>
      </c>
      <c r="B180" t="str">
        <f>VLOOKUP(A180,'Cód dos países'!$A$3:$C$199,2,FALSE)</f>
        <v>YEM</v>
      </c>
      <c r="C180">
        <f>VLOOKUP(A180,'Cód dos países'!$A$3:$C$199,3,FALSE)</f>
        <v>194</v>
      </c>
      <c r="D180">
        <v>2018</v>
      </c>
      <c r="E180">
        <f t="shared" si="4"/>
        <v>1942018</v>
      </c>
      <c r="F180" s="55">
        <v>0.1875</v>
      </c>
      <c r="G180" s="55">
        <v>0</v>
      </c>
      <c r="H180" s="42">
        <f t="shared" si="5"/>
        <v>0.15</v>
      </c>
    </row>
    <row r="181" spans="1:8" x14ac:dyDescent="0.25">
      <c r="A181" t="s">
        <v>271</v>
      </c>
      <c r="B181" t="str">
        <f>VLOOKUP(A181,'Cód dos países'!$A$3:$C$199,2,FALSE)</f>
        <v>YUG</v>
      </c>
      <c r="C181">
        <f>VLOOKUP(A181,'Cód dos países'!$A$3:$C$199,3,FALSE)</f>
        <v>152</v>
      </c>
      <c r="D181">
        <v>2018</v>
      </c>
      <c r="E181">
        <f t="shared" si="4"/>
        <v>1522018</v>
      </c>
      <c r="F181" s="55">
        <v>0.5</v>
      </c>
      <c r="G181" s="55">
        <v>0.25</v>
      </c>
      <c r="H181" s="42">
        <f t="shared" si="5"/>
        <v>0.45</v>
      </c>
    </row>
    <row r="182" spans="1:8" x14ac:dyDescent="0.25">
      <c r="A182" t="s">
        <v>327</v>
      </c>
      <c r="B182" t="str">
        <f>VLOOKUP(A182,'Cód dos países'!$A$3:$C$199,2,FALSE)</f>
        <v>ZAF</v>
      </c>
      <c r="C182">
        <f>VLOOKUP(A182,'Cód dos países'!$A$3:$C$199,3,FALSE)</f>
        <v>160</v>
      </c>
      <c r="D182">
        <v>2018</v>
      </c>
      <c r="E182">
        <f t="shared" si="4"/>
        <v>1602018</v>
      </c>
      <c r="F182" s="55">
        <v>0.4375</v>
      </c>
      <c r="G182" s="55">
        <v>0.5</v>
      </c>
      <c r="H182" s="42">
        <f t="shared" si="5"/>
        <v>0.45</v>
      </c>
    </row>
    <row r="183" spans="1:8" x14ac:dyDescent="0.25">
      <c r="A183" t="s">
        <v>334</v>
      </c>
      <c r="B183" t="str">
        <f>VLOOKUP(A183,'Cód dos países'!$A$3:$C$199,2,FALSE)</f>
        <v>COG</v>
      </c>
      <c r="C183">
        <f>VLOOKUP(A183,'Cód dos países'!$A$3:$C$199,3,FALSE)</f>
        <v>39</v>
      </c>
      <c r="D183">
        <v>2018</v>
      </c>
      <c r="E183">
        <f t="shared" si="4"/>
        <v>392018</v>
      </c>
      <c r="F183" s="55">
        <v>6.25E-2</v>
      </c>
      <c r="G183" s="55">
        <v>0</v>
      </c>
      <c r="H183" s="42">
        <f t="shared" si="5"/>
        <v>0.05</v>
      </c>
    </row>
    <row r="184" spans="1:8" x14ac:dyDescent="0.25">
      <c r="A184" t="s">
        <v>329</v>
      </c>
      <c r="B184" t="str">
        <f>VLOOKUP(A184,'Cód dos países'!$A$3:$C$199,2,FALSE)</f>
        <v>ZMB</v>
      </c>
      <c r="C184">
        <f>VLOOKUP(A184,'Cód dos países'!$A$3:$C$199,3,FALSE)</f>
        <v>196</v>
      </c>
      <c r="D184">
        <v>2018</v>
      </c>
      <c r="E184">
        <f t="shared" si="4"/>
        <v>1962018</v>
      </c>
      <c r="F184" s="55">
        <v>0.4375</v>
      </c>
      <c r="G184" s="55">
        <v>0.25</v>
      </c>
      <c r="H184" s="42">
        <f t="shared" si="5"/>
        <v>0.4</v>
      </c>
    </row>
    <row r="185" spans="1:8" x14ac:dyDescent="0.25">
      <c r="A185" t="s">
        <v>331</v>
      </c>
      <c r="B185" t="str">
        <f>VLOOKUP(A185,'Cód dos países'!$A$3:$C$199,2,FALSE)</f>
        <v>ZWE</v>
      </c>
      <c r="C185">
        <f>VLOOKUP(A185,'Cód dos países'!$A$3:$C$199,3,FALSE)</f>
        <v>197</v>
      </c>
      <c r="D185">
        <v>2018</v>
      </c>
      <c r="E185">
        <f t="shared" si="4"/>
        <v>1972018</v>
      </c>
      <c r="F185" s="55">
        <v>0.15625</v>
      </c>
      <c r="G185" s="55">
        <v>0</v>
      </c>
      <c r="H185" s="42">
        <f t="shared" si="5"/>
        <v>0.125</v>
      </c>
    </row>
    <row r="186" spans="1:8" x14ac:dyDescent="0.25">
      <c r="A186" t="s">
        <v>586</v>
      </c>
      <c r="B186" t="e">
        <f>VLOOKUP(A186,'Cód dos países'!$A$3:$C$199,2,FALSE)</f>
        <v>#N/A</v>
      </c>
      <c r="C186" t="e">
        <f>VLOOKUP(A186,'Cód dos países'!$A$3:$C$199,3,FALSE)</f>
        <v>#N/A</v>
      </c>
      <c r="D186">
        <v>2017</v>
      </c>
      <c r="E186" t="e">
        <f t="shared" si="4"/>
        <v>#N/A</v>
      </c>
      <c r="F186" s="55">
        <v>0.84375</v>
      </c>
      <c r="G186" s="55">
        <v>0.75</v>
      </c>
      <c r="H186" s="42">
        <f t="shared" si="5"/>
        <v>0.82499999999999996</v>
      </c>
    </row>
    <row r="187" spans="1:8" x14ac:dyDescent="0.25">
      <c r="A187" t="s">
        <v>0</v>
      </c>
      <c r="B187" t="str">
        <f>VLOOKUP(A187,'Cód dos países'!$A$3:$C$199,2,FALSE)</f>
        <v>AFG</v>
      </c>
      <c r="C187">
        <f>VLOOKUP(A187,'Cód dos países'!$A$3:$C$199,3,FALSE)</f>
        <v>1</v>
      </c>
      <c r="D187">
        <v>2017</v>
      </c>
      <c r="E187">
        <f t="shared" si="4"/>
        <v>12017</v>
      </c>
      <c r="F187" s="55">
        <v>9.375E-2</v>
      </c>
      <c r="G187" s="55">
        <v>0</v>
      </c>
      <c r="H187" s="42">
        <f t="shared" si="5"/>
        <v>7.4999999999999997E-2</v>
      </c>
    </row>
    <row r="188" spans="1:8" x14ac:dyDescent="0.25">
      <c r="A188" t="s">
        <v>2</v>
      </c>
      <c r="B188" t="str">
        <f>VLOOKUP(A188,'Cód dos países'!$A$3:$C$199,2,FALSE)</f>
        <v>AGO</v>
      </c>
      <c r="C188">
        <f>VLOOKUP(A188,'Cód dos países'!$A$3:$C$199,3,FALSE)</f>
        <v>5</v>
      </c>
      <c r="D188">
        <v>2017</v>
      </c>
      <c r="E188">
        <f t="shared" si="4"/>
        <v>52017</v>
      </c>
      <c r="F188" s="55">
        <v>0.28125</v>
      </c>
      <c r="G188" s="55">
        <v>0</v>
      </c>
      <c r="H188" s="42">
        <f t="shared" si="5"/>
        <v>0.22500000000000001</v>
      </c>
    </row>
    <row r="189" spans="1:8" x14ac:dyDescent="0.25">
      <c r="A189" t="s">
        <v>4</v>
      </c>
      <c r="B189" t="str">
        <f>VLOOKUP(A189,'Cód dos países'!$A$3:$C$199,2,FALSE)</f>
        <v>ALB</v>
      </c>
      <c r="C189">
        <f>VLOOKUP(A189,'Cód dos países'!$A$3:$C$199,3,FALSE)</f>
        <v>2</v>
      </c>
      <c r="D189">
        <v>2017</v>
      </c>
      <c r="E189">
        <f t="shared" si="4"/>
        <v>22017</v>
      </c>
      <c r="F189" s="55">
        <v>0.375</v>
      </c>
      <c r="G189" s="55">
        <v>0.25</v>
      </c>
      <c r="H189" s="42">
        <f t="shared" si="5"/>
        <v>0.35</v>
      </c>
    </row>
    <row r="190" spans="1:8" x14ac:dyDescent="0.25">
      <c r="A190" t="s">
        <v>6</v>
      </c>
      <c r="B190" t="str">
        <f>VLOOKUP(A190,'Cód dos países'!$A$3:$C$199,2,FALSE)</f>
        <v>ARE</v>
      </c>
      <c r="C190">
        <f>VLOOKUP(A190,'Cód dos países'!$A$3:$C$199,3,FALSE)</f>
        <v>186</v>
      </c>
      <c r="D190">
        <v>2017</v>
      </c>
      <c r="E190">
        <f t="shared" si="4"/>
        <v>1862017</v>
      </c>
      <c r="F190" s="55">
        <v>0.6875</v>
      </c>
      <c r="G190" s="55">
        <v>0.75</v>
      </c>
      <c r="H190" s="42">
        <f t="shared" si="5"/>
        <v>0.7</v>
      </c>
    </row>
    <row r="191" spans="1:8" x14ac:dyDescent="0.25">
      <c r="A191" t="s">
        <v>8</v>
      </c>
      <c r="B191" t="str">
        <f>VLOOKUP(A191,'Cód dos países'!$A$3:$C$199,2,FALSE)</f>
        <v>ARG</v>
      </c>
      <c r="C191">
        <f>VLOOKUP(A191,'Cód dos países'!$A$3:$C$199,3,FALSE)</f>
        <v>7</v>
      </c>
      <c r="D191">
        <v>2017</v>
      </c>
      <c r="E191">
        <f t="shared" si="4"/>
        <v>72017</v>
      </c>
      <c r="F191" s="55">
        <v>0.53125</v>
      </c>
      <c r="G191" s="55">
        <v>0.5</v>
      </c>
      <c r="H191" s="42">
        <f t="shared" si="5"/>
        <v>0.52500000000000002</v>
      </c>
    </row>
    <row r="192" spans="1:8" x14ac:dyDescent="0.25">
      <c r="A192" t="s">
        <v>10</v>
      </c>
      <c r="B192" t="str">
        <f>VLOOKUP(A192,'Cód dos países'!$A$3:$C$199,2,FALSE)</f>
        <v>ARM</v>
      </c>
      <c r="C192">
        <f>VLOOKUP(A192,'Cód dos países'!$A$3:$C$199,3,FALSE)</f>
        <v>8</v>
      </c>
      <c r="D192">
        <v>2017</v>
      </c>
      <c r="E192">
        <f t="shared" si="4"/>
        <v>82017</v>
      </c>
      <c r="F192" s="55">
        <v>0.5</v>
      </c>
      <c r="G192" s="55">
        <v>0.25</v>
      </c>
      <c r="H192" s="42">
        <f t="shared" si="5"/>
        <v>0.45</v>
      </c>
    </row>
    <row r="193" spans="1:8" x14ac:dyDescent="0.25">
      <c r="A193" t="s">
        <v>12</v>
      </c>
      <c r="B193" t="str">
        <f>VLOOKUP(A193,'Cód dos países'!$A$3:$C$199,2,FALSE)</f>
        <v>AUS</v>
      </c>
      <c r="C193">
        <f>VLOOKUP(A193,'Cód dos países'!$A$3:$C$199,3,FALSE)</f>
        <v>9</v>
      </c>
      <c r="D193">
        <v>2017</v>
      </c>
      <c r="E193">
        <f t="shared" si="4"/>
        <v>92017</v>
      </c>
      <c r="F193" s="55">
        <v>0.9375</v>
      </c>
      <c r="G193" s="55">
        <v>1</v>
      </c>
      <c r="H193" s="42">
        <f t="shared" si="5"/>
        <v>0.95</v>
      </c>
    </row>
    <row r="194" spans="1:8" x14ac:dyDescent="0.25">
      <c r="A194" t="s">
        <v>14</v>
      </c>
      <c r="B194" t="str">
        <f>VLOOKUP(A194,'Cód dos países'!$A$3:$C$199,2,FALSE)</f>
        <v>AUT</v>
      </c>
      <c r="C194">
        <f>VLOOKUP(A194,'Cód dos países'!$A$3:$C$199,3,FALSE)</f>
        <v>10</v>
      </c>
      <c r="D194">
        <v>2017</v>
      </c>
      <c r="E194">
        <f t="shared" si="4"/>
        <v>102017</v>
      </c>
      <c r="F194" s="55">
        <v>0.96875</v>
      </c>
      <c r="G194" s="55">
        <v>0.75</v>
      </c>
      <c r="H194" s="42">
        <f t="shared" si="5"/>
        <v>0.92500000000000004</v>
      </c>
    </row>
    <row r="195" spans="1:8" x14ac:dyDescent="0.25">
      <c r="A195" t="s">
        <v>16</v>
      </c>
      <c r="B195" t="str">
        <f>VLOOKUP(A195,'Cód dos países'!$A$3:$C$199,2,FALSE)</f>
        <v>AZE</v>
      </c>
      <c r="C195">
        <f>VLOOKUP(A195,'Cód dos países'!$A$3:$C$199,3,FALSE)</f>
        <v>11</v>
      </c>
      <c r="D195">
        <v>2017</v>
      </c>
      <c r="E195">
        <f t="shared" si="4"/>
        <v>112017</v>
      </c>
      <c r="F195" s="55">
        <v>0.375</v>
      </c>
      <c r="G195" s="55">
        <v>0.25</v>
      </c>
      <c r="H195" s="42">
        <f t="shared" si="5"/>
        <v>0.35</v>
      </c>
    </row>
    <row r="196" spans="1:8" x14ac:dyDescent="0.25">
      <c r="A196" t="s">
        <v>18</v>
      </c>
      <c r="B196" t="str">
        <f>VLOOKUP(A196,'Cód dos países'!$A$3:$C$199,2,FALSE)</f>
        <v>BDI</v>
      </c>
      <c r="C196">
        <f>VLOOKUP(A196,'Cód dos países'!$A$3:$C$199,3,FALSE)</f>
        <v>28</v>
      </c>
      <c r="D196">
        <v>2017</v>
      </c>
      <c r="E196">
        <f t="shared" ref="E196:E259" si="6">C196*10000+D196</f>
        <v>282017</v>
      </c>
      <c r="F196" s="55">
        <v>0.21875</v>
      </c>
      <c r="G196" s="55">
        <v>0</v>
      </c>
      <c r="H196" s="42">
        <f t="shared" ref="H196:H259" si="7">(4*F196+1*G196)/5</f>
        <v>0.17499999999999999</v>
      </c>
    </row>
    <row r="197" spans="1:8" x14ac:dyDescent="0.25">
      <c r="A197" t="s">
        <v>20</v>
      </c>
      <c r="B197" t="str">
        <f>VLOOKUP(A197,'Cód dos países'!$A$3:$C$199,2,FALSE)</f>
        <v>BEL</v>
      </c>
      <c r="C197">
        <f>VLOOKUP(A197,'Cód dos países'!$A$3:$C$199,3,FALSE)</f>
        <v>17</v>
      </c>
      <c r="D197">
        <v>2017</v>
      </c>
      <c r="E197">
        <f t="shared" si="6"/>
        <v>172017</v>
      </c>
      <c r="F197" s="55">
        <v>0.84375</v>
      </c>
      <c r="G197" s="55">
        <v>0.75</v>
      </c>
      <c r="H197" s="42">
        <f t="shared" si="7"/>
        <v>0.82499999999999996</v>
      </c>
    </row>
    <row r="198" spans="1:8" x14ac:dyDescent="0.25">
      <c r="A198" t="s">
        <v>22</v>
      </c>
      <c r="B198" t="str">
        <f>VLOOKUP(A198,'Cód dos países'!$A$3:$C$199,2,FALSE)</f>
        <v>BEN</v>
      </c>
      <c r="C198">
        <f>VLOOKUP(A198,'Cód dos países'!$A$3:$C$199,3,FALSE)</f>
        <v>19</v>
      </c>
      <c r="D198">
        <v>2017</v>
      </c>
      <c r="E198">
        <f t="shared" si="6"/>
        <v>192017</v>
      </c>
      <c r="F198" s="55">
        <v>0.28125</v>
      </c>
      <c r="G198" s="55">
        <v>0.25</v>
      </c>
      <c r="H198" s="42">
        <f t="shared" si="7"/>
        <v>0.27500000000000002</v>
      </c>
    </row>
    <row r="199" spans="1:8" x14ac:dyDescent="0.25">
      <c r="A199" t="s">
        <v>24</v>
      </c>
      <c r="B199" t="str">
        <f>VLOOKUP(A199,'Cód dos países'!$A$3:$C$199,2,FALSE)</f>
        <v>BFA</v>
      </c>
      <c r="C199">
        <f>VLOOKUP(A199,'Cód dos países'!$A$3:$C$199,3,FALSE)</f>
        <v>27</v>
      </c>
      <c r="D199">
        <v>2017</v>
      </c>
      <c r="E199">
        <f t="shared" si="6"/>
        <v>272017</v>
      </c>
      <c r="F199" s="55">
        <v>0.375</v>
      </c>
      <c r="G199" s="55">
        <v>0.5</v>
      </c>
      <c r="H199" s="42">
        <f t="shared" si="7"/>
        <v>0.4</v>
      </c>
    </row>
    <row r="200" spans="1:8" x14ac:dyDescent="0.25">
      <c r="A200" t="s">
        <v>26</v>
      </c>
      <c r="B200" t="str">
        <f>VLOOKUP(A200,'Cód dos países'!$A$3:$C$199,2,FALSE)</f>
        <v>BGD</v>
      </c>
      <c r="C200">
        <f>VLOOKUP(A200,'Cód dos países'!$A$3:$C$199,3,FALSE)</f>
        <v>14</v>
      </c>
      <c r="D200">
        <v>2017</v>
      </c>
      <c r="E200">
        <f t="shared" si="6"/>
        <v>142017</v>
      </c>
      <c r="F200" s="55">
        <v>0.40625</v>
      </c>
      <c r="G200" s="55">
        <v>0</v>
      </c>
      <c r="H200" s="42">
        <f t="shared" si="7"/>
        <v>0.32500000000000001</v>
      </c>
    </row>
    <row r="201" spans="1:8" x14ac:dyDescent="0.25">
      <c r="A201" t="s">
        <v>28</v>
      </c>
      <c r="B201" t="str">
        <f>VLOOKUP(A201,'Cód dos países'!$A$3:$C$199,2,FALSE)</f>
        <v>BGR</v>
      </c>
      <c r="C201">
        <f>VLOOKUP(A201,'Cód dos países'!$A$3:$C$199,3,FALSE)</f>
        <v>26</v>
      </c>
      <c r="D201">
        <v>2017</v>
      </c>
      <c r="E201">
        <f t="shared" si="6"/>
        <v>262017</v>
      </c>
      <c r="F201" s="55">
        <v>0.53125</v>
      </c>
      <c r="G201" s="55">
        <v>0.25</v>
      </c>
      <c r="H201" s="42">
        <f t="shared" si="7"/>
        <v>0.47499999999999998</v>
      </c>
    </row>
    <row r="202" spans="1:8" x14ac:dyDescent="0.25">
      <c r="A202" t="s">
        <v>30</v>
      </c>
      <c r="B202" t="str">
        <f>VLOOKUP(A202,'Cód dos países'!$A$3:$C$199,2,FALSE)</f>
        <v>BHR</v>
      </c>
      <c r="C202">
        <f>VLOOKUP(A202,'Cód dos países'!$A$3:$C$199,3,FALSE)</f>
        <v>13</v>
      </c>
      <c r="D202">
        <v>2017</v>
      </c>
      <c r="E202">
        <f t="shared" si="6"/>
        <v>132017</v>
      </c>
      <c r="F202" s="55">
        <v>0.625</v>
      </c>
      <c r="G202" s="55">
        <v>0.5</v>
      </c>
      <c r="H202" s="42">
        <f t="shared" si="7"/>
        <v>0.6</v>
      </c>
    </row>
    <row r="203" spans="1:8" x14ac:dyDescent="0.25">
      <c r="A203" t="s">
        <v>348</v>
      </c>
      <c r="B203" t="str">
        <f>VLOOKUP(A203,'Cód dos países'!$A$3:$C$199,2,FALSE)</f>
        <v>BHS</v>
      </c>
      <c r="C203">
        <f>VLOOKUP(A203,'Cód dos países'!$A$3:$C$199,3,FALSE)</f>
        <v>12</v>
      </c>
      <c r="D203">
        <v>2017</v>
      </c>
      <c r="E203">
        <f t="shared" si="6"/>
        <v>122017</v>
      </c>
      <c r="F203" s="55">
        <v>0.53125</v>
      </c>
      <c r="G203" s="55">
        <v>0.75</v>
      </c>
      <c r="H203" s="42">
        <f t="shared" si="7"/>
        <v>0.57499999999999996</v>
      </c>
    </row>
    <row r="204" spans="1:8" x14ac:dyDescent="0.25">
      <c r="A204" t="s">
        <v>333</v>
      </c>
      <c r="B204" t="str">
        <f>VLOOKUP(A204,'Cód dos países'!$A$3:$C$199,2,FALSE)</f>
        <v>BIH</v>
      </c>
      <c r="C204">
        <f>VLOOKUP(A204,'Cód dos países'!$A$3:$C$199,3,FALSE)</f>
        <v>22</v>
      </c>
      <c r="D204">
        <v>2017</v>
      </c>
      <c r="E204">
        <f t="shared" si="6"/>
        <v>222017</v>
      </c>
      <c r="F204" s="55">
        <v>0.4375</v>
      </c>
      <c r="G204" s="55">
        <v>0.25</v>
      </c>
      <c r="H204" s="42">
        <f t="shared" si="7"/>
        <v>0.4</v>
      </c>
    </row>
    <row r="205" spans="1:8" x14ac:dyDescent="0.25">
      <c r="A205" t="s">
        <v>33</v>
      </c>
      <c r="B205" t="str">
        <f>VLOOKUP(A205,'Cód dos países'!$A$3:$C$199,2,FALSE)</f>
        <v>BLR</v>
      </c>
      <c r="C205">
        <f>VLOOKUP(A205,'Cód dos países'!$A$3:$C$199,3,FALSE)</f>
        <v>16</v>
      </c>
      <c r="D205">
        <v>2017</v>
      </c>
      <c r="E205">
        <f t="shared" si="6"/>
        <v>162017</v>
      </c>
      <c r="F205" s="55">
        <v>0.25</v>
      </c>
      <c r="G205" s="55">
        <v>0.5</v>
      </c>
      <c r="H205" s="42">
        <f t="shared" si="7"/>
        <v>0.3</v>
      </c>
    </row>
    <row r="206" spans="1:8" x14ac:dyDescent="0.25">
      <c r="A206" t="s">
        <v>349</v>
      </c>
      <c r="B206" t="str">
        <f>VLOOKUP(A206,'Cód dos países'!$A$3:$C$199,2,FALSE)</f>
        <v>BLZ</v>
      </c>
      <c r="C206">
        <f>VLOOKUP(A206,'Cód dos países'!$A$3:$C$199,3,FALSE)</f>
        <v>18</v>
      </c>
      <c r="D206">
        <v>2017</v>
      </c>
      <c r="E206">
        <f t="shared" si="6"/>
        <v>182017</v>
      </c>
      <c r="F206" s="55">
        <v>0.3125</v>
      </c>
      <c r="G206" s="55">
        <v>0.5</v>
      </c>
      <c r="H206" s="42">
        <f t="shared" si="7"/>
        <v>0.35</v>
      </c>
    </row>
    <row r="207" spans="1:8" x14ac:dyDescent="0.25">
      <c r="A207" t="s">
        <v>35</v>
      </c>
      <c r="B207" t="str">
        <f>VLOOKUP(A207,'Cód dos países'!$A$3:$C$199,2,FALSE)</f>
        <v>BOL</v>
      </c>
      <c r="C207">
        <f>VLOOKUP(A207,'Cód dos países'!$A$3:$C$199,3,FALSE)</f>
        <v>21</v>
      </c>
      <c r="D207">
        <v>2017</v>
      </c>
      <c r="E207">
        <f t="shared" si="6"/>
        <v>212017</v>
      </c>
      <c r="F207" s="55">
        <v>0.25</v>
      </c>
      <c r="G207" s="55">
        <v>0.25</v>
      </c>
      <c r="H207" s="42">
        <f t="shared" si="7"/>
        <v>0.25</v>
      </c>
    </row>
    <row r="208" spans="1:8" x14ac:dyDescent="0.25">
      <c r="A208" t="s">
        <v>37</v>
      </c>
      <c r="B208" t="str">
        <f>VLOOKUP(A208,'Cód dos países'!$A$3:$C$199,2,FALSE)</f>
        <v>BRA</v>
      </c>
      <c r="C208">
        <f>VLOOKUP(A208,'Cód dos países'!$A$3:$C$199,3,FALSE)</f>
        <v>24</v>
      </c>
      <c r="D208">
        <v>2017</v>
      </c>
      <c r="E208">
        <f t="shared" si="6"/>
        <v>242017</v>
      </c>
      <c r="F208" s="55">
        <v>0.46875</v>
      </c>
      <c r="G208" s="55">
        <v>0.25</v>
      </c>
      <c r="H208" s="42">
        <f t="shared" si="7"/>
        <v>0.42499999999999999</v>
      </c>
    </row>
    <row r="209" spans="1:8" x14ac:dyDescent="0.25">
      <c r="A209" t="s">
        <v>39</v>
      </c>
      <c r="B209" t="str">
        <f>VLOOKUP(A209,'Cód dos países'!$A$3:$C$199,2,FALSE)</f>
        <v>BRB</v>
      </c>
      <c r="C209">
        <f>VLOOKUP(A209,'Cód dos países'!$A$3:$C$199,3,FALSE)</f>
        <v>15</v>
      </c>
      <c r="D209">
        <v>2017</v>
      </c>
      <c r="E209">
        <f t="shared" si="6"/>
        <v>152017</v>
      </c>
      <c r="F209" s="55">
        <v>0.625</v>
      </c>
      <c r="G209" s="55">
        <v>1</v>
      </c>
      <c r="H209" s="42">
        <f t="shared" si="7"/>
        <v>0.7</v>
      </c>
    </row>
    <row r="210" spans="1:8" x14ac:dyDescent="0.25">
      <c r="A210" t="s">
        <v>350</v>
      </c>
      <c r="B210" t="str">
        <f>VLOOKUP(A210,'Cód dos países'!$A$3:$C$199,2,FALSE)</f>
        <v>BRN</v>
      </c>
      <c r="C210">
        <f>VLOOKUP(A210,'Cód dos países'!$A$3:$C$199,3,FALSE)</f>
        <v>25</v>
      </c>
      <c r="D210">
        <v>2017</v>
      </c>
      <c r="E210">
        <f t="shared" si="6"/>
        <v>252017</v>
      </c>
      <c r="F210" s="55">
        <v>0.71875</v>
      </c>
      <c r="G210" s="55">
        <v>0.75</v>
      </c>
      <c r="H210" s="42">
        <f t="shared" si="7"/>
        <v>0.72499999999999998</v>
      </c>
    </row>
    <row r="211" spans="1:8" x14ac:dyDescent="0.25">
      <c r="A211" t="s">
        <v>41</v>
      </c>
      <c r="B211" t="str">
        <f>VLOOKUP(A211,'Cód dos países'!$A$3:$C$199,2,FALSE)</f>
        <v>BTN</v>
      </c>
      <c r="C211">
        <f>VLOOKUP(A211,'Cód dos países'!$A$3:$C$199,3,FALSE)</f>
        <v>20</v>
      </c>
      <c r="D211">
        <v>2017</v>
      </c>
      <c r="E211">
        <f t="shared" si="6"/>
        <v>202017</v>
      </c>
      <c r="F211" s="55">
        <v>0.65625</v>
      </c>
      <c r="G211" s="55">
        <v>1</v>
      </c>
      <c r="H211" s="42">
        <f t="shared" si="7"/>
        <v>0.72499999999999998</v>
      </c>
    </row>
    <row r="212" spans="1:8" x14ac:dyDescent="0.25">
      <c r="A212" t="s">
        <v>43</v>
      </c>
      <c r="B212" t="str">
        <f>VLOOKUP(A212,'Cód dos países'!$A$3:$C$199,2,FALSE)</f>
        <v>BWA</v>
      </c>
      <c r="C212">
        <f>VLOOKUP(A212,'Cód dos países'!$A$3:$C$199,3,FALSE)</f>
        <v>23</v>
      </c>
      <c r="D212">
        <v>2017</v>
      </c>
      <c r="E212">
        <f t="shared" si="6"/>
        <v>232017</v>
      </c>
      <c r="F212" s="55">
        <v>0.625</v>
      </c>
      <c r="G212" s="55">
        <v>0.75</v>
      </c>
      <c r="H212" s="42">
        <f t="shared" si="7"/>
        <v>0.65</v>
      </c>
    </row>
    <row r="213" spans="1:8" x14ac:dyDescent="0.25">
      <c r="A213" t="s">
        <v>45</v>
      </c>
      <c r="B213" t="str">
        <f>VLOOKUP(A213,'Cód dos países'!$A$3:$C$199,2,FALSE)</f>
        <v>CAF</v>
      </c>
      <c r="C213">
        <f>VLOOKUP(A213,'Cód dos países'!$A$3:$C$199,3,FALSE)</f>
        <v>33</v>
      </c>
      <c r="D213">
        <v>2017</v>
      </c>
      <c r="E213">
        <f t="shared" si="6"/>
        <v>332017</v>
      </c>
      <c r="F213" s="55">
        <v>6.25E-2</v>
      </c>
      <c r="G213" s="55">
        <v>0</v>
      </c>
      <c r="H213" s="42">
        <f t="shared" si="7"/>
        <v>0.05</v>
      </c>
    </row>
    <row r="214" spans="1:8" x14ac:dyDescent="0.25">
      <c r="A214" t="s">
        <v>47</v>
      </c>
      <c r="B214" t="str">
        <f>VLOOKUP(A214,'Cód dos países'!$A$3:$C$199,2,FALSE)</f>
        <v>CAN</v>
      </c>
      <c r="C214">
        <f>VLOOKUP(A214,'Cód dos países'!$A$3:$C$199,3,FALSE)</f>
        <v>31</v>
      </c>
      <c r="D214">
        <v>2017</v>
      </c>
      <c r="E214">
        <f t="shared" si="6"/>
        <v>312017</v>
      </c>
      <c r="F214" s="55">
        <v>0.9375</v>
      </c>
      <c r="G214" s="55">
        <v>1</v>
      </c>
      <c r="H214" s="42">
        <f t="shared" si="7"/>
        <v>0.95</v>
      </c>
    </row>
    <row r="215" spans="1:8" x14ac:dyDescent="0.25">
      <c r="A215" t="s">
        <v>49</v>
      </c>
      <c r="B215" t="str">
        <f>VLOOKUP(A215,'Cód dos países'!$A$3:$C$199,2,FALSE)</f>
        <v>CHE</v>
      </c>
      <c r="C215">
        <f>VLOOKUP(A215,'Cód dos países'!$A$3:$C$199,3,FALSE)</f>
        <v>170</v>
      </c>
      <c r="D215">
        <v>2017</v>
      </c>
      <c r="E215">
        <f t="shared" si="6"/>
        <v>1702017</v>
      </c>
      <c r="F215" s="55">
        <v>0.9375</v>
      </c>
      <c r="G215" s="55">
        <v>1</v>
      </c>
      <c r="H215" s="42">
        <f t="shared" si="7"/>
        <v>0.95</v>
      </c>
    </row>
    <row r="216" spans="1:8" x14ac:dyDescent="0.25">
      <c r="A216" t="s">
        <v>51</v>
      </c>
      <c r="B216" t="str">
        <f>VLOOKUP(A216,'Cód dos países'!$A$3:$C$199,2,FALSE)</f>
        <v>CHL</v>
      </c>
      <c r="C216">
        <f>VLOOKUP(A216,'Cód dos países'!$A$3:$C$199,3,FALSE)</f>
        <v>35</v>
      </c>
      <c r="D216">
        <v>2017</v>
      </c>
      <c r="E216">
        <f t="shared" si="6"/>
        <v>352017</v>
      </c>
      <c r="F216" s="55">
        <v>0.8125</v>
      </c>
      <c r="G216" s="55">
        <v>0.75</v>
      </c>
      <c r="H216" s="42">
        <f t="shared" si="7"/>
        <v>0.8</v>
      </c>
    </row>
    <row r="217" spans="1:8" x14ac:dyDescent="0.25">
      <c r="A217" t="s">
        <v>53</v>
      </c>
      <c r="B217" t="str">
        <f>VLOOKUP(A217,'Cód dos países'!$A$3:$C$199,2,FALSE)</f>
        <v>CHN</v>
      </c>
      <c r="C217">
        <f>VLOOKUP(A217,'Cód dos países'!$A$3:$C$199,3,FALSE)</f>
        <v>36</v>
      </c>
      <c r="D217">
        <v>2017</v>
      </c>
      <c r="E217">
        <f t="shared" si="6"/>
        <v>362017</v>
      </c>
      <c r="F217" s="55">
        <v>0.5</v>
      </c>
      <c r="G217" s="55">
        <v>0.25</v>
      </c>
      <c r="H217" s="42">
        <f t="shared" si="7"/>
        <v>0.45</v>
      </c>
    </row>
    <row r="218" spans="1:8" x14ac:dyDescent="0.25">
      <c r="A218" t="s">
        <v>429</v>
      </c>
      <c r="B218" t="str">
        <f>VLOOKUP(A218,'Cód dos países'!$A$3:$C$199,2,FALSE)</f>
        <v>CIV</v>
      </c>
      <c r="C218">
        <f>VLOOKUP(A218,'Cód dos países'!$A$3:$C$199,3,FALSE)</f>
        <v>42</v>
      </c>
      <c r="D218">
        <v>2017</v>
      </c>
      <c r="E218">
        <f t="shared" si="6"/>
        <v>422017</v>
      </c>
      <c r="F218" s="55">
        <v>0.3125</v>
      </c>
      <c r="G218" s="55">
        <v>0.25</v>
      </c>
      <c r="H218" s="42">
        <f t="shared" si="7"/>
        <v>0.3</v>
      </c>
    </row>
    <row r="219" spans="1:8" x14ac:dyDescent="0.25">
      <c r="A219" t="s">
        <v>56</v>
      </c>
      <c r="B219" t="str">
        <f>VLOOKUP(A219,'Cód dos países'!$A$3:$C$199,2,FALSE)</f>
        <v>CMR</v>
      </c>
      <c r="C219">
        <f>VLOOKUP(A219,'Cód dos países'!$A$3:$C$199,3,FALSE)</f>
        <v>30</v>
      </c>
      <c r="D219">
        <v>2017</v>
      </c>
      <c r="E219">
        <f t="shared" si="6"/>
        <v>302017</v>
      </c>
      <c r="F219" s="55">
        <v>0.25</v>
      </c>
      <c r="G219" s="55">
        <v>0</v>
      </c>
      <c r="H219" s="42">
        <f t="shared" si="7"/>
        <v>0.2</v>
      </c>
    </row>
    <row r="220" spans="1:8" x14ac:dyDescent="0.25">
      <c r="A220" t="s">
        <v>334</v>
      </c>
      <c r="B220" t="str">
        <f>VLOOKUP(A220,'Cód dos países'!$A$3:$C$199,2,FALSE)</f>
        <v>COG</v>
      </c>
      <c r="C220">
        <f>VLOOKUP(A220,'Cód dos países'!$A$3:$C$199,3,FALSE)</f>
        <v>39</v>
      </c>
      <c r="D220">
        <v>2017</v>
      </c>
      <c r="E220">
        <f t="shared" si="6"/>
        <v>392017</v>
      </c>
      <c r="F220" s="55">
        <v>0.28125</v>
      </c>
      <c r="G220" s="55">
        <v>0</v>
      </c>
      <c r="H220" s="42">
        <f t="shared" si="7"/>
        <v>0.22500000000000001</v>
      </c>
    </row>
    <row r="221" spans="1:8" x14ac:dyDescent="0.25">
      <c r="A221" t="s">
        <v>59</v>
      </c>
      <c r="B221" t="str">
        <f>VLOOKUP(A221,'Cód dos países'!$A$3:$C$199,2,FALSE)</f>
        <v>COL</v>
      </c>
      <c r="C221">
        <f>VLOOKUP(A221,'Cód dos países'!$A$3:$C$199,3,FALSE)</f>
        <v>37</v>
      </c>
      <c r="D221">
        <v>2017</v>
      </c>
      <c r="E221">
        <f t="shared" si="6"/>
        <v>372017</v>
      </c>
      <c r="F221" s="55">
        <v>0.4375</v>
      </c>
      <c r="G221" s="55">
        <v>0.5</v>
      </c>
      <c r="H221" s="42">
        <f t="shared" si="7"/>
        <v>0.45</v>
      </c>
    </row>
    <row r="222" spans="1:8" x14ac:dyDescent="0.25">
      <c r="A222" t="s">
        <v>61</v>
      </c>
      <c r="B222" t="str">
        <f>VLOOKUP(A222,'Cód dos países'!$A$3:$C$199,2,FALSE)</f>
        <v>COM</v>
      </c>
      <c r="C222">
        <f>VLOOKUP(A222,'Cód dos países'!$A$3:$C$199,3,FALSE)</f>
        <v>38</v>
      </c>
      <c r="D222">
        <v>2017</v>
      </c>
      <c r="E222">
        <f t="shared" si="6"/>
        <v>382017</v>
      </c>
      <c r="F222" s="55" t="s">
        <v>603</v>
      </c>
      <c r="G222" s="55" t="s">
        <v>603</v>
      </c>
      <c r="H222" s="42" t="e">
        <f t="shared" si="7"/>
        <v>#VALUE!</v>
      </c>
    </row>
    <row r="223" spans="1:8" x14ac:dyDescent="0.25">
      <c r="A223" t="s">
        <v>63</v>
      </c>
      <c r="B223" t="str">
        <f>VLOOKUP(A223,'Cód dos países'!$A$3:$C$199,2,FALSE)</f>
        <v>CPV</v>
      </c>
      <c r="C223">
        <f>VLOOKUP(A223,'Cód dos países'!$A$3:$C$199,3,FALSE)</f>
        <v>32</v>
      </c>
      <c r="D223">
        <v>2017</v>
      </c>
      <c r="E223">
        <f t="shared" si="6"/>
        <v>322017</v>
      </c>
      <c r="F223" s="55">
        <v>0.59375</v>
      </c>
      <c r="G223" s="55">
        <v>0.75</v>
      </c>
      <c r="H223" s="42">
        <f t="shared" si="7"/>
        <v>0.625</v>
      </c>
    </row>
    <row r="224" spans="1:8" x14ac:dyDescent="0.25">
      <c r="A224" t="s">
        <v>65</v>
      </c>
      <c r="B224" t="str">
        <f>VLOOKUP(A224,'Cód dos países'!$A$3:$C$199,2,FALSE)</f>
        <v>CRI</v>
      </c>
      <c r="C224">
        <f>VLOOKUP(A224,'Cód dos países'!$A$3:$C$199,3,FALSE)</f>
        <v>41</v>
      </c>
      <c r="D224">
        <v>2017</v>
      </c>
      <c r="E224">
        <f t="shared" si="6"/>
        <v>412017</v>
      </c>
      <c r="F224" s="55">
        <v>0.65625</v>
      </c>
      <c r="G224" s="55">
        <v>0.5</v>
      </c>
      <c r="H224" s="42">
        <f t="shared" si="7"/>
        <v>0.625</v>
      </c>
    </row>
    <row r="225" spans="1:8" x14ac:dyDescent="0.25">
      <c r="A225" t="s">
        <v>67</v>
      </c>
      <c r="B225" t="str">
        <f>VLOOKUP(A225,'Cód dos países'!$A$3:$C$199,2,FALSE)</f>
        <v>CUB</v>
      </c>
      <c r="C225">
        <f>VLOOKUP(A225,'Cód dos países'!$A$3:$C$199,3,FALSE)</f>
        <v>44</v>
      </c>
      <c r="D225">
        <v>2017</v>
      </c>
      <c r="E225">
        <f t="shared" si="6"/>
        <v>442017</v>
      </c>
      <c r="F225" s="55">
        <v>0.46875</v>
      </c>
      <c r="G225" s="55">
        <v>0.5</v>
      </c>
      <c r="H225" s="42">
        <f t="shared" si="7"/>
        <v>0.47499999999999998</v>
      </c>
    </row>
    <row r="226" spans="1:8" x14ac:dyDescent="0.25">
      <c r="A226" t="s">
        <v>591</v>
      </c>
      <c r="B226" t="e">
        <f>VLOOKUP(A226,'Cód dos países'!$A$3:$C$199,2,FALSE)</f>
        <v>#N/A</v>
      </c>
      <c r="C226" t="e">
        <f>VLOOKUP(A226,'Cód dos países'!$A$3:$C$199,3,FALSE)</f>
        <v>#N/A</v>
      </c>
      <c r="D226">
        <v>2017</v>
      </c>
      <c r="E226" t="e">
        <f t="shared" si="6"/>
        <v>#N/A</v>
      </c>
      <c r="F226" s="55">
        <v>0.6875</v>
      </c>
      <c r="G226" s="55">
        <v>0.5</v>
      </c>
      <c r="H226" s="42">
        <f t="shared" si="7"/>
        <v>0.65</v>
      </c>
    </row>
    <row r="227" spans="1:8" x14ac:dyDescent="0.25">
      <c r="A227" t="s">
        <v>69</v>
      </c>
      <c r="B227" t="str">
        <f>VLOOKUP(A227,'Cód dos países'!$A$3:$C$199,2,FALSE)</f>
        <v>CYP</v>
      </c>
      <c r="C227">
        <f>VLOOKUP(A227,'Cód dos países'!$A$3:$C$199,3,FALSE)</f>
        <v>45</v>
      </c>
      <c r="D227">
        <v>2017</v>
      </c>
      <c r="E227">
        <f t="shared" si="6"/>
        <v>452017</v>
      </c>
      <c r="F227" s="55">
        <v>0.71875</v>
      </c>
      <c r="G227" s="55">
        <v>0.75</v>
      </c>
      <c r="H227" s="42">
        <f t="shared" si="7"/>
        <v>0.72499999999999998</v>
      </c>
    </row>
    <row r="228" spans="1:8" x14ac:dyDescent="0.25">
      <c r="A228" t="s">
        <v>71</v>
      </c>
      <c r="B228" t="str">
        <f>VLOOKUP(A228,'Cód dos países'!$A$3:$C$199,2,FALSE)</f>
        <v>CZE</v>
      </c>
      <c r="C228">
        <f>VLOOKUP(A228,'Cód dos países'!$A$3:$C$199,3,FALSE)</f>
        <v>46</v>
      </c>
      <c r="D228">
        <v>2017</v>
      </c>
      <c r="E228">
        <f t="shared" si="6"/>
        <v>462017</v>
      </c>
      <c r="F228" s="55">
        <v>0.78125</v>
      </c>
      <c r="G228" s="55">
        <v>0.5</v>
      </c>
      <c r="H228" s="42">
        <f t="shared" si="7"/>
        <v>0.72499999999999998</v>
      </c>
    </row>
    <row r="229" spans="1:8" x14ac:dyDescent="0.25">
      <c r="A229" t="s">
        <v>73</v>
      </c>
      <c r="B229" t="str">
        <f>VLOOKUP(A229,'Cód dos países'!$A$3:$C$199,2,FALSE)</f>
        <v>DEU</v>
      </c>
      <c r="C229">
        <f>VLOOKUP(A229,'Cód dos países'!$A$3:$C$199,3,FALSE)</f>
        <v>64</v>
      </c>
      <c r="D229">
        <v>2017</v>
      </c>
      <c r="E229">
        <f t="shared" si="6"/>
        <v>642017</v>
      </c>
      <c r="F229" s="55">
        <v>0.875</v>
      </c>
      <c r="G229" s="55">
        <v>0.75</v>
      </c>
      <c r="H229" s="42">
        <f t="shared" si="7"/>
        <v>0.85</v>
      </c>
    </row>
    <row r="230" spans="1:8" x14ac:dyDescent="0.25">
      <c r="A230" t="s">
        <v>75</v>
      </c>
      <c r="B230" t="str">
        <f>VLOOKUP(A230,'Cód dos países'!$A$3:$C$199,2,FALSE)</f>
        <v>DJI</v>
      </c>
      <c r="C230">
        <f>VLOOKUP(A230,'Cód dos países'!$A$3:$C$199,3,FALSE)</f>
        <v>48</v>
      </c>
      <c r="D230">
        <v>2017</v>
      </c>
      <c r="E230">
        <f t="shared" si="6"/>
        <v>482017</v>
      </c>
      <c r="F230" s="55">
        <v>0.28125</v>
      </c>
      <c r="G230" s="55">
        <v>0.25</v>
      </c>
      <c r="H230" s="42">
        <f t="shared" si="7"/>
        <v>0.27500000000000002</v>
      </c>
    </row>
    <row r="231" spans="1:8" x14ac:dyDescent="0.25">
      <c r="A231" t="s">
        <v>77</v>
      </c>
      <c r="B231" t="str">
        <f>VLOOKUP(A231,'Cód dos países'!$A$3:$C$199,2,FALSE)</f>
        <v>DNK</v>
      </c>
      <c r="C231">
        <f>VLOOKUP(A231,'Cód dos países'!$A$3:$C$199,3,FALSE)</f>
        <v>47</v>
      </c>
      <c r="D231">
        <v>2017</v>
      </c>
      <c r="E231">
        <f t="shared" si="6"/>
        <v>472017</v>
      </c>
      <c r="F231" s="55">
        <v>0.9375</v>
      </c>
      <c r="G231" s="55">
        <v>0.75</v>
      </c>
      <c r="H231" s="42">
        <f t="shared" si="7"/>
        <v>0.9</v>
      </c>
    </row>
    <row r="232" spans="1:8" x14ac:dyDescent="0.25">
      <c r="A232" t="s">
        <v>79</v>
      </c>
      <c r="B232" t="str">
        <f>VLOOKUP(A232,'Cód dos países'!$A$3:$C$199,2,FALSE)</f>
        <v>DOM</v>
      </c>
      <c r="C232">
        <f>VLOOKUP(A232,'Cód dos países'!$A$3:$C$199,3,FALSE)</f>
        <v>50</v>
      </c>
      <c r="D232">
        <v>2017</v>
      </c>
      <c r="E232">
        <f t="shared" si="6"/>
        <v>502017</v>
      </c>
      <c r="F232" s="55">
        <v>0.53125</v>
      </c>
      <c r="G232" s="55">
        <v>0.25</v>
      </c>
      <c r="H232" s="42">
        <f t="shared" si="7"/>
        <v>0.47499999999999998</v>
      </c>
    </row>
    <row r="233" spans="1:8" x14ac:dyDescent="0.25">
      <c r="A233" t="s">
        <v>81</v>
      </c>
      <c r="B233" t="str">
        <f>VLOOKUP(A233,'Cód dos países'!$A$3:$C$199,2,FALSE)</f>
        <v>DZA</v>
      </c>
      <c r="C233">
        <f>VLOOKUP(A233,'Cód dos países'!$A$3:$C$199,3,FALSE)</f>
        <v>3</v>
      </c>
      <c r="D233">
        <v>2017</v>
      </c>
      <c r="E233">
        <f t="shared" si="6"/>
        <v>32017</v>
      </c>
      <c r="F233" s="55">
        <v>0.34375</v>
      </c>
      <c r="G233" s="55">
        <v>0.25</v>
      </c>
      <c r="H233" s="42">
        <f t="shared" si="7"/>
        <v>0.32500000000000001</v>
      </c>
    </row>
    <row r="234" spans="1:8" x14ac:dyDescent="0.25">
      <c r="A234" t="s">
        <v>83</v>
      </c>
      <c r="B234" t="str">
        <f>VLOOKUP(A234,'Cód dos países'!$A$3:$C$199,2,FALSE)</f>
        <v>ECU</v>
      </c>
      <c r="C234">
        <f>VLOOKUP(A234,'Cód dos países'!$A$3:$C$199,3,FALSE)</f>
        <v>51</v>
      </c>
      <c r="D234">
        <v>2017</v>
      </c>
      <c r="E234">
        <f t="shared" si="6"/>
        <v>512017</v>
      </c>
      <c r="F234" s="55">
        <v>0.375</v>
      </c>
      <c r="G234" s="55">
        <v>0.25</v>
      </c>
      <c r="H234" s="42">
        <f t="shared" si="7"/>
        <v>0.35</v>
      </c>
    </row>
    <row r="235" spans="1:8" x14ac:dyDescent="0.25">
      <c r="A235" t="s">
        <v>85</v>
      </c>
      <c r="B235" t="str">
        <f>VLOOKUP(A235,'Cód dos países'!$A$3:$C$199,2,FALSE)</f>
        <v>EGY</v>
      </c>
      <c r="C235">
        <f>VLOOKUP(A235,'Cód dos países'!$A$3:$C$199,3,FALSE)</f>
        <v>52</v>
      </c>
      <c r="D235">
        <v>2017</v>
      </c>
      <c r="E235">
        <f t="shared" si="6"/>
        <v>522017</v>
      </c>
      <c r="F235" s="55">
        <v>0.5</v>
      </c>
      <c r="G235" s="55">
        <v>0.5</v>
      </c>
      <c r="H235" s="42">
        <f t="shared" si="7"/>
        <v>0.5</v>
      </c>
    </row>
    <row r="236" spans="1:8" x14ac:dyDescent="0.25">
      <c r="A236" t="s">
        <v>87</v>
      </c>
      <c r="B236" t="str">
        <f>VLOOKUP(A236,'Cód dos países'!$A$3:$C$199,2,FALSE)</f>
        <v>ERI</v>
      </c>
      <c r="C236">
        <f>VLOOKUP(A236,'Cód dos países'!$A$3:$C$199,3,FALSE)</f>
        <v>55</v>
      </c>
      <c r="D236">
        <v>2017</v>
      </c>
      <c r="E236">
        <f t="shared" si="6"/>
        <v>552017</v>
      </c>
      <c r="F236" s="55">
        <v>0.21875</v>
      </c>
      <c r="G236" s="55">
        <v>0</v>
      </c>
      <c r="H236" s="42">
        <f t="shared" si="7"/>
        <v>0.17499999999999999</v>
      </c>
    </row>
    <row r="237" spans="1:8" x14ac:dyDescent="0.25">
      <c r="A237" t="s">
        <v>89</v>
      </c>
      <c r="B237" t="str">
        <f>VLOOKUP(A237,'Cód dos países'!$A$3:$C$199,2,FALSE)</f>
        <v>ESP</v>
      </c>
      <c r="C237">
        <f>VLOOKUP(A237,'Cód dos países'!$A$3:$C$199,3,FALSE)</f>
        <v>161</v>
      </c>
      <c r="D237">
        <v>2017</v>
      </c>
      <c r="E237">
        <f t="shared" si="6"/>
        <v>1612017</v>
      </c>
      <c r="F237" s="55">
        <v>0.78125</v>
      </c>
      <c r="G237" s="55">
        <v>0.5</v>
      </c>
      <c r="H237" s="42">
        <f t="shared" si="7"/>
        <v>0.72499999999999998</v>
      </c>
    </row>
    <row r="238" spans="1:8" x14ac:dyDescent="0.25">
      <c r="A238" t="s">
        <v>91</v>
      </c>
      <c r="B238" t="str">
        <f>VLOOKUP(A238,'Cód dos países'!$A$3:$C$199,2,FALSE)</f>
        <v>EST</v>
      </c>
      <c r="C238">
        <f>VLOOKUP(A238,'Cód dos países'!$A$3:$C$199,3,FALSE)</f>
        <v>56</v>
      </c>
      <c r="D238">
        <v>2017</v>
      </c>
      <c r="E238">
        <f t="shared" si="6"/>
        <v>562017</v>
      </c>
      <c r="F238" s="55">
        <v>0.8125</v>
      </c>
      <c r="G238" s="55">
        <v>0.5</v>
      </c>
      <c r="H238" s="42">
        <f t="shared" si="7"/>
        <v>0.75</v>
      </c>
    </row>
    <row r="239" spans="1:8" x14ac:dyDescent="0.25">
      <c r="A239" t="s">
        <v>93</v>
      </c>
      <c r="B239" t="str">
        <f>VLOOKUP(A239,'Cód dos países'!$A$3:$C$199,2,FALSE)</f>
        <v>ETH</v>
      </c>
      <c r="C239">
        <f>VLOOKUP(A239,'Cód dos países'!$A$3:$C$199,3,FALSE)</f>
        <v>57</v>
      </c>
      <c r="D239">
        <v>2017</v>
      </c>
      <c r="E239">
        <f t="shared" si="6"/>
        <v>572017</v>
      </c>
      <c r="F239" s="55">
        <v>0.46875</v>
      </c>
      <c r="G239" s="55">
        <v>0.25</v>
      </c>
      <c r="H239" s="42">
        <f t="shared" si="7"/>
        <v>0.42499999999999999</v>
      </c>
    </row>
    <row r="240" spans="1:8" x14ac:dyDescent="0.25">
      <c r="A240" t="s">
        <v>95</v>
      </c>
      <c r="B240" t="str">
        <f>VLOOKUP(A240,'Cód dos países'!$A$3:$C$199,2,FALSE)</f>
        <v>FIN</v>
      </c>
      <c r="C240">
        <f>VLOOKUP(A240,'Cód dos países'!$A$3:$C$199,3,FALSE)</f>
        <v>59</v>
      </c>
      <c r="D240">
        <v>2017</v>
      </c>
      <c r="E240">
        <f t="shared" si="6"/>
        <v>592017</v>
      </c>
      <c r="F240" s="55">
        <v>0.96875</v>
      </c>
      <c r="G240" s="55">
        <v>1</v>
      </c>
      <c r="H240" s="42">
        <f t="shared" si="7"/>
        <v>0.97499999999999998</v>
      </c>
    </row>
    <row r="241" spans="1:8" x14ac:dyDescent="0.25">
      <c r="A241" t="s">
        <v>97</v>
      </c>
      <c r="B241" t="str">
        <f>VLOOKUP(A241,'Cód dos países'!$A$3:$C$199,2,FALSE)</f>
        <v>FJI</v>
      </c>
      <c r="C241">
        <f>VLOOKUP(A241,'Cód dos países'!$A$3:$C$199,3,FALSE)</f>
        <v>58</v>
      </c>
      <c r="D241">
        <v>2017</v>
      </c>
      <c r="E241">
        <f t="shared" si="6"/>
        <v>582017</v>
      </c>
      <c r="F241" s="55" t="s">
        <v>603</v>
      </c>
      <c r="G241" s="55" t="s">
        <v>603</v>
      </c>
      <c r="H241" s="42" t="e">
        <f t="shared" si="7"/>
        <v>#VALUE!</v>
      </c>
    </row>
    <row r="242" spans="1:8" x14ac:dyDescent="0.25">
      <c r="A242" t="s">
        <v>99</v>
      </c>
      <c r="B242" t="str">
        <f>VLOOKUP(A242,'Cód dos países'!$A$3:$C$199,2,FALSE)</f>
        <v>FRA</v>
      </c>
      <c r="C242">
        <f>VLOOKUP(A242,'Cód dos países'!$A$3:$C$199,3,FALSE)</f>
        <v>60</v>
      </c>
      <c r="D242">
        <v>2017</v>
      </c>
      <c r="E242">
        <f t="shared" si="6"/>
        <v>602017</v>
      </c>
      <c r="F242" s="55">
        <v>0.875</v>
      </c>
      <c r="G242" s="55">
        <v>0.75</v>
      </c>
      <c r="H242" s="42">
        <f t="shared" si="7"/>
        <v>0.85</v>
      </c>
    </row>
    <row r="243" spans="1:8" x14ac:dyDescent="0.25">
      <c r="A243" t="s">
        <v>101</v>
      </c>
      <c r="B243" t="str">
        <f>VLOOKUP(A243,'Cód dos países'!$A$3:$C$199,2,FALSE)</f>
        <v>GAB</v>
      </c>
      <c r="C243">
        <f>VLOOKUP(A243,'Cód dos países'!$A$3:$C$199,3,FALSE)</f>
        <v>61</v>
      </c>
      <c r="D243">
        <v>2017</v>
      </c>
      <c r="E243">
        <f t="shared" si="6"/>
        <v>612017</v>
      </c>
      <c r="F243" s="55">
        <v>0.40625</v>
      </c>
      <c r="G243" s="55">
        <v>0.25</v>
      </c>
      <c r="H243" s="42">
        <f t="shared" si="7"/>
        <v>0.375</v>
      </c>
    </row>
    <row r="244" spans="1:8" x14ac:dyDescent="0.25">
      <c r="A244" t="s">
        <v>103</v>
      </c>
      <c r="B244" t="str">
        <f>VLOOKUP(A244,'Cód dos países'!$A$3:$C$199,2,FALSE)</f>
        <v>GBR</v>
      </c>
      <c r="C244">
        <f>VLOOKUP(A244,'Cód dos países'!$A$3:$C$199,3,FALSE)</f>
        <v>187</v>
      </c>
      <c r="D244">
        <v>2017</v>
      </c>
      <c r="E244">
        <f t="shared" si="6"/>
        <v>1872017</v>
      </c>
      <c r="F244" s="55">
        <v>0.90625</v>
      </c>
      <c r="G244" s="55">
        <v>1</v>
      </c>
      <c r="H244" s="42">
        <f t="shared" si="7"/>
        <v>0.92500000000000004</v>
      </c>
    </row>
    <row r="245" spans="1:8" x14ac:dyDescent="0.25">
      <c r="A245" t="s">
        <v>105</v>
      </c>
      <c r="B245" t="str">
        <f>VLOOKUP(A245,'Cód dos países'!$A$3:$C$199,2,FALSE)</f>
        <v>GEO</v>
      </c>
      <c r="C245">
        <f>VLOOKUP(A245,'Cód dos países'!$A$3:$C$199,3,FALSE)</f>
        <v>63</v>
      </c>
      <c r="D245">
        <v>2017</v>
      </c>
      <c r="E245">
        <f t="shared" si="6"/>
        <v>632017</v>
      </c>
      <c r="F245" s="55">
        <v>0.59375</v>
      </c>
      <c r="G245" s="55">
        <v>0.75</v>
      </c>
      <c r="H245" s="42">
        <f t="shared" si="7"/>
        <v>0.625</v>
      </c>
    </row>
    <row r="246" spans="1:8" x14ac:dyDescent="0.25">
      <c r="A246" t="s">
        <v>107</v>
      </c>
      <c r="B246" t="str">
        <f>VLOOKUP(A246,'Cód dos países'!$A$3:$C$199,2,FALSE)</f>
        <v>GHA</v>
      </c>
      <c r="C246">
        <f>VLOOKUP(A246,'Cód dos países'!$A$3:$C$199,3,FALSE)</f>
        <v>66</v>
      </c>
      <c r="D246">
        <v>2017</v>
      </c>
      <c r="E246">
        <f t="shared" si="6"/>
        <v>662017</v>
      </c>
      <c r="F246" s="55">
        <v>0.46875</v>
      </c>
      <c r="G246" s="55">
        <v>0.5</v>
      </c>
      <c r="H246" s="42">
        <f t="shared" si="7"/>
        <v>0.47499999999999998</v>
      </c>
    </row>
    <row r="247" spans="1:8" x14ac:dyDescent="0.25">
      <c r="A247" t="s">
        <v>109</v>
      </c>
      <c r="B247" t="str">
        <f>VLOOKUP(A247,'Cód dos países'!$A$3:$C$199,2,FALSE)</f>
        <v>GIN</v>
      </c>
      <c r="C247">
        <f>VLOOKUP(A247,'Cód dos países'!$A$3:$C$199,3,FALSE)</f>
        <v>70</v>
      </c>
      <c r="D247">
        <v>2017</v>
      </c>
      <c r="E247">
        <f t="shared" si="6"/>
        <v>702017</v>
      </c>
      <c r="F247" s="55">
        <v>0.125</v>
      </c>
      <c r="G247" s="55">
        <v>0</v>
      </c>
      <c r="H247" s="42">
        <f t="shared" si="7"/>
        <v>0.1</v>
      </c>
    </row>
    <row r="248" spans="1:8" x14ac:dyDescent="0.25">
      <c r="A248" t="s">
        <v>354</v>
      </c>
      <c r="B248" t="str">
        <f>VLOOKUP(A248,'Cód dos países'!$A$3:$C$199,2,FALSE)</f>
        <v>GMB</v>
      </c>
      <c r="C248">
        <f>VLOOKUP(A248,'Cód dos países'!$A$3:$C$199,3,FALSE)</f>
        <v>62</v>
      </c>
      <c r="D248">
        <v>2017</v>
      </c>
      <c r="E248">
        <f t="shared" si="6"/>
        <v>622017</v>
      </c>
      <c r="F248" s="55">
        <v>0.4375</v>
      </c>
      <c r="G248" s="55">
        <v>0.25</v>
      </c>
      <c r="H248" s="42">
        <f t="shared" si="7"/>
        <v>0.4</v>
      </c>
    </row>
    <row r="249" spans="1:8" x14ac:dyDescent="0.25">
      <c r="A249" t="s">
        <v>112</v>
      </c>
      <c r="B249" t="str">
        <f>VLOOKUP(A249,'Cód dos países'!$A$3:$C$199,2,FALSE)</f>
        <v>GNB</v>
      </c>
      <c r="C249">
        <f>VLOOKUP(A249,'Cód dos países'!$A$3:$C$199,3,FALSE)</f>
        <v>71</v>
      </c>
      <c r="D249">
        <v>2017</v>
      </c>
      <c r="E249">
        <f t="shared" si="6"/>
        <v>712017</v>
      </c>
      <c r="F249" s="55" t="s">
        <v>603</v>
      </c>
      <c r="G249" s="55" t="s">
        <v>603</v>
      </c>
      <c r="H249" s="42" t="e">
        <f t="shared" si="7"/>
        <v>#VALUE!</v>
      </c>
    </row>
    <row r="250" spans="1:8" x14ac:dyDescent="0.25">
      <c r="A250" t="s">
        <v>114</v>
      </c>
      <c r="B250" t="str">
        <f>VLOOKUP(A250,'Cód dos países'!$A$3:$C$199,2,FALSE)</f>
        <v>GNQ</v>
      </c>
      <c r="C250">
        <f>VLOOKUP(A250,'Cód dos países'!$A$3:$C$199,3,FALSE)</f>
        <v>54</v>
      </c>
      <c r="D250">
        <v>2017</v>
      </c>
      <c r="E250">
        <f t="shared" si="6"/>
        <v>542017</v>
      </c>
      <c r="F250" s="55">
        <v>0.28125</v>
      </c>
      <c r="G250" s="55">
        <v>0</v>
      </c>
      <c r="H250" s="42">
        <f t="shared" si="7"/>
        <v>0.22500000000000001</v>
      </c>
    </row>
    <row r="251" spans="1:8" x14ac:dyDescent="0.25">
      <c r="A251" t="s">
        <v>116</v>
      </c>
      <c r="B251" t="str">
        <f>VLOOKUP(A251,'Cód dos países'!$A$3:$C$199,2,FALSE)</f>
        <v>GRC</v>
      </c>
      <c r="C251">
        <f>VLOOKUP(A251,'Cód dos países'!$A$3:$C$199,3,FALSE)</f>
        <v>67</v>
      </c>
      <c r="D251">
        <v>2017</v>
      </c>
      <c r="E251">
        <f t="shared" si="6"/>
        <v>672017</v>
      </c>
      <c r="F251" s="55">
        <v>0.59375</v>
      </c>
      <c r="G251" s="55">
        <v>0.25</v>
      </c>
      <c r="H251" s="42">
        <f t="shared" si="7"/>
        <v>0.52500000000000002</v>
      </c>
    </row>
    <row r="252" spans="1:8" x14ac:dyDescent="0.25">
      <c r="A252" t="s">
        <v>604</v>
      </c>
      <c r="B252" t="e">
        <f>VLOOKUP(A252,'Cód dos países'!$A$3:$C$199,2,FALSE)</f>
        <v>#N/A</v>
      </c>
      <c r="C252" t="e">
        <f>VLOOKUP(A252,'Cód dos países'!$A$3:$C$199,3,FALSE)</f>
        <v>#N/A</v>
      </c>
      <c r="D252">
        <v>2017</v>
      </c>
      <c r="E252" t="e">
        <f t="shared" si="6"/>
        <v>#N/A</v>
      </c>
      <c r="F252" s="55">
        <v>0.9375</v>
      </c>
      <c r="G252" s="55">
        <v>0.75</v>
      </c>
      <c r="H252" s="42">
        <f t="shared" si="7"/>
        <v>0.9</v>
      </c>
    </row>
    <row r="253" spans="1:8" x14ac:dyDescent="0.25">
      <c r="A253" t="s">
        <v>118</v>
      </c>
      <c r="B253" t="str">
        <f>VLOOKUP(A253,'Cód dos países'!$A$3:$C$199,2,FALSE)</f>
        <v>GTM</v>
      </c>
      <c r="C253">
        <f>VLOOKUP(A253,'Cód dos países'!$A$3:$C$199,3,FALSE)</f>
        <v>69</v>
      </c>
      <c r="D253">
        <v>2017</v>
      </c>
      <c r="E253">
        <f t="shared" si="6"/>
        <v>692017</v>
      </c>
      <c r="F253" s="55">
        <v>0.25</v>
      </c>
      <c r="G253" s="55">
        <v>0.25</v>
      </c>
      <c r="H253" s="42">
        <f t="shared" si="7"/>
        <v>0.25</v>
      </c>
    </row>
    <row r="254" spans="1:8" x14ac:dyDescent="0.25">
      <c r="A254" t="s">
        <v>120</v>
      </c>
      <c r="B254" t="str">
        <f>VLOOKUP(A254,'Cód dos países'!$A$3:$C$199,2,FALSE)</f>
        <v>GUY</v>
      </c>
      <c r="C254">
        <f>VLOOKUP(A254,'Cód dos países'!$A$3:$C$199,3,FALSE)</f>
        <v>72</v>
      </c>
      <c r="D254">
        <v>2017</v>
      </c>
      <c r="E254">
        <f t="shared" si="6"/>
        <v>722017</v>
      </c>
      <c r="F254" s="55">
        <v>0.8125</v>
      </c>
      <c r="G254" s="55">
        <v>0.75</v>
      </c>
      <c r="H254" s="42">
        <f t="shared" si="7"/>
        <v>0.8</v>
      </c>
    </row>
    <row r="255" spans="1:8" x14ac:dyDescent="0.25">
      <c r="A255" t="s">
        <v>120</v>
      </c>
      <c r="B255" t="str">
        <f>VLOOKUP(A255,'Cód dos países'!$A$3:$C$199,2,FALSE)</f>
        <v>GUY</v>
      </c>
      <c r="C255">
        <f>VLOOKUP(A255,'Cód dos países'!$A$3:$C$199,3,FALSE)</f>
        <v>72</v>
      </c>
      <c r="D255">
        <v>2017</v>
      </c>
      <c r="E255">
        <f t="shared" si="6"/>
        <v>722017</v>
      </c>
      <c r="F255" s="55">
        <v>0.4375</v>
      </c>
      <c r="G255" s="55">
        <v>0.25</v>
      </c>
      <c r="H255" s="42">
        <f t="shared" si="7"/>
        <v>0.4</v>
      </c>
    </row>
    <row r="256" spans="1:8" x14ac:dyDescent="0.25">
      <c r="A256" t="s">
        <v>122</v>
      </c>
      <c r="B256" t="str">
        <f>VLOOKUP(A256,'Cód dos países'!$A$3:$C$199,2,FALSE)</f>
        <v>HKG</v>
      </c>
      <c r="C256">
        <f>VLOOKUP(A256,'Cód dos países'!$A$3:$C$199,3,FALSE)</f>
        <v>75</v>
      </c>
      <c r="D256">
        <v>2017</v>
      </c>
      <c r="E256">
        <f t="shared" si="6"/>
        <v>752017</v>
      </c>
      <c r="F256" s="55">
        <v>0.9375</v>
      </c>
      <c r="G256" s="55">
        <v>0.75</v>
      </c>
      <c r="H256" s="42">
        <f t="shared" si="7"/>
        <v>0.9</v>
      </c>
    </row>
    <row r="257" spans="1:8" x14ac:dyDescent="0.25">
      <c r="A257" t="s">
        <v>124</v>
      </c>
      <c r="B257" t="str">
        <f>VLOOKUP(A257,'Cód dos países'!$A$3:$C$199,2,FALSE)</f>
        <v>HND</v>
      </c>
      <c r="C257">
        <f>VLOOKUP(A257,'Cód dos países'!$A$3:$C$199,3,FALSE)</f>
        <v>74</v>
      </c>
      <c r="D257">
        <v>2017</v>
      </c>
      <c r="E257">
        <f t="shared" si="6"/>
        <v>742017</v>
      </c>
      <c r="F257" s="55">
        <v>0.28125</v>
      </c>
      <c r="G257" s="55">
        <v>0.25</v>
      </c>
      <c r="H257" s="42">
        <f t="shared" si="7"/>
        <v>0.27500000000000002</v>
      </c>
    </row>
    <row r="258" spans="1:8" x14ac:dyDescent="0.25">
      <c r="A258" t="s">
        <v>126</v>
      </c>
      <c r="B258" t="str">
        <f>VLOOKUP(A258,'Cód dos países'!$A$3:$C$199,2,FALSE)</f>
        <v>HRV</v>
      </c>
      <c r="C258">
        <f>VLOOKUP(A258,'Cód dos países'!$A$3:$C$199,3,FALSE)</f>
        <v>43</v>
      </c>
      <c r="D258">
        <v>2017</v>
      </c>
      <c r="E258">
        <f t="shared" si="6"/>
        <v>432017</v>
      </c>
      <c r="F258" s="55">
        <v>0.625</v>
      </c>
      <c r="G258" s="55">
        <v>0.5</v>
      </c>
      <c r="H258" s="42">
        <f t="shared" si="7"/>
        <v>0.6</v>
      </c>
    </row>
    <row r="259" spans="1:8" x14ac:dyDescent="0.25">
      <c r="A259" t="s">
        <v>128</v>
      </c>
      <c r="B259" t="str">
        <f>VLOOKUP(A259,'Cód dos países'!$A$3:$C$199,2,FALSE)</f>
        <v>HTI</v>
      </c>
      <c r="C259">
        <f>VLOOKUP(A259,'Cód dos países'!$A$3:$C$199,3,FALSE)</f>
        <v>73</v>
      </c>
      <c r="D259">
        <v>2017</v>
      </c>
      <c r="E259">
        <f t="shared" si="6"/>
        <v>732017</v>
      </c>
      <c r="F259" s="55">
        <v>0.375</v>
      </c>
      <c r="G259" s="55">
        <v>0</v>
      </c>
      <c r="H259" s="42">
        <f t="shared" si="7"/>
        <v>0.3</v>
      </c>
    </row>
    <row r="260" spans="1:8" x14ac:dyDescent="0.25">
      <c r="A260" t="s">
        <v>130</v>
      </c>
      <c r="B260" t="str">
        <f>VLOOKUP(A260,'Cód dos países'!$A$3:$C$199,2,FALSE)</f>
        <v>HUN</v>
      </c>
      <c r="C260">
        <f>VLOOKUP(A260,'Cód dos países'!$A$3:$C$199,3,FALSE)</f>
        <v>76</v>
      </c>
      <c r="D260">
        <v>2017</v>
      </c>
      <c r="E260">
        <f t="shared" ref="E260:E323" si="8">C260*10000+D260</f>
        <v>762017</v>
      </c>
      <c r="F260" s="55">
        <v>0.75</v>
      </c>
      <c r="G260" s="55">
        <v>0.5</v>
      </c>
      <c r="H260" s="42">
        <f t="shared" ref="H260:H323" si="9">(4*F260+1*G260)/5</f>
        <v>0.7</v>
      </c>
    </row>
    <row r="261" spans="1:8" x14ac:dyDescent="0.25">
      <c r="A261" t="s">
        <v>132</v>
      </c>
      <c r="B261" t="str">
        <f>VLOOKUP(A261,'Cód dos países'!$A$3:$C$199,2,FALSE)</f>
        <v>IDN</v>
      </c>
      <c r="C261">
        <f>VLOOKUP(A261,'Cód dos países'!$A$3:$C$199,3,FALSE)</f>
        <v>79</v>
      </c>
      <c r="D261">
        <v>2017</v>
      </c>
      <c r="E261">
        <f t="shared" si="8"/>
        <v>792017</v>
      </c>
      <c r="F261" s="55">
        <v>0.375</v>
      </c>
      <c r="G261" s="55">
        <v>0.25</v>
      </c>
      <c r="H261" s="42">
        <f t="shared" si="9"/>
        <v>0.35</v>
      </c>
    </row>
    <row r="262" spans="1:8" x14ac:dyDescent="0.25">
      <c r="A262" t="s">
        <v>134</v>
      </c>
      <c r="B262" t="str">
        <f>VLOOKUP(A262,'Cód dos países'!$A$3:$C$199,2,FALSE)</f>
        <v>IND</v>
      </c>
      <c r="C262">
        <f>VLOOKUP(A262,'Cód dos países'!$A$3:$C$199,3,FALSE)</f>
        <v>78</v>
      </c>
      <c r="D262">
        <v>2017</v>
      </c>
      <c r="E262">
        <f t="shared" si="8"/>
        <v>782017</v>
      </c>
      <c r="F262" s="55">
        <v>0.5</v>
      </c>
      <c r="G262" s="55">
        <v>0.25</v>
      </c>
      <c r="H262" s="42">
        <f t="shared" si="9"/>
        <v>0.45</v>
      </c>
    </row>
    <row r="263" spans="1:8" x14ac:dyDescent="0.25">
      <c r="A263" t="s">
        <v>136</v>
      </c>
      <c r="B263" t="str">
        <f>VLOOKUP(A263,'Cód dos países'!$A$3:$C$199,2,FALSE)</f>
        <v>IRL</v>
      </c>
      <c r="C263">
        <f>VLOOKUP(A263,'Cód dos países'!$A$3:$C$199,3,FALSE)</f>
        <v>82</v>
      </c>
      <c r="D263">
        <v>2017</v>
      </c>
      <c r="E263">
        <f t="shared" si="8"/>
        <v>822017</v>
      </c>
      <c r="F263" s="55">
        <v>0.875</v>
      </c>
      <c r="G263" s="55">
        <v>0.75</v>
      </c>
      <c r="H263" s="42">
        <f t="shared" si="9"/>
        <v>0.85</v>
      </c>
    </row>
    <row r="264" spans="1:8" x14ac:dyDescent="0.25">
      <c r="A264" t="s">
        <v>138</v>
      </c>
      <c r="B264" t="str">
        <f>VLOOKUP(A264,'Cód dos países'!$A$3:$C$199,2,FALSE)</f>
        <v>IRN</v>
      </c>
      <c r="C264">
        <f>VLOOKUP(A264,'Cód dos países'!$A$3:$C$199,3,FALSE)</f>
        <v>80</v>
      </c>
      <c r="D264">
        <v>2017</v>
      </c>
      <c r="E264">
        <f t="shared" si="8"/>
        <v>802017</v>
      </c>
      <c r="F264" s="55">
        <v>0.3125</v>
      </c>
      <c r="G264" s="55">
        <v>0</v>
      </c>
      <c r="H264" s="42">
        <f t="shared" si="9"/>
        <v>0.25</v>
      </c>
    </row>
    <row r="265" spans="1:8" x14ac:dyDescent="0.25">
      <c r="A265" t="s">
        <v>140</v>
      </c>
      <c r="B265" t="str">
        <f>VLOOKUP(A265,'Cód dos países'!$A$3:$C$199,2,FALSE)</f>
        <v>IRQ</v>
      </c>
      <c r="C265">
        <f>VLOOKUP(A265,'Cód dos países'!$A$3:$C$199,3,FALSE)</f>
        <v>81</v>
      </c>
      <c r="D265">
        <v>2017</v>
      </c>
      <c r="E265">
        <f t="shared" si="8"/>
        <v>812017</v>
      </c>
      <c r="F265" s="55">
        <v>6.25E-2</v>
      </c>
      <c r="G265" s="55">
        <v>0</v>
      </c>
      <c r="H265" s="42">
        <f t="shared" si="9"/>
        <v>0.05</v>
      </c>
    </row>
    <row r="266" spans="1:8" x14ac:dyDescent="0.25">
      <c r="A266" t="s">
        <v>142</v>
      </c>
      <c r="B266" t="str">
        <f>VLOOKUP(A266,'Cód dos países'!$A$3:$C$199,2,FALSE)</f>
        <v>ISL</v>
      </c>
      <c r="C266">
        <f>VLOOKUP(A266,'Cód dos países'!$A$3:$C$199,3,FALSE)</f>
        <v>77</v>
      </c>
      <c r="D266">
        <v>2017</v>
      </c>
      <c r="E266">
        <f t="shared" si="8"/>
        <v>772017</v>
      </c>
      <c r="F266" s="55">
        <v>0.90625</v>
      </c>
      <c r="G266" s="55">
        <v>0.75</v>
      </c>
      <c r="H266" s="42">
        <f t="shared" si="9"/>
        <v>0.875</v>
      </c>
    </row>
    <row r="267" spans="1:8" x14ac:dyDescent="0.25">
      <c r="A267" t="s">
        <v>144</v>
      </c>
      <c r="B267" t="str">
        <f>VLOOKUP(A267,'Cód dos países'!$A$3:$C$199,2,FALSE)</f>
        <v>ISR</v>
      </c>
      <c r="C267">
        <f>VLOOKUP(A267,'Cód dos países'!$A$3:$C$199,3,FALSE)</f>
        <v>83</v>
      </c>
      <c r="D267">
        <v>2017</v>
      </c>
      <c r="E267">
        <f t="shared" si="8"/>
        <v>832017</v>
      </c>
      <c r="F267" s="55">
        <v>0.71875</v>
      </c>
      <c r="G267" s="55">
        <v>0.5</v>
      </c>
      <c r="H267" s="42">
        <f t="shared" si="9"/>
        <v>0.67500000000000004</v>
      </c>
    </row>
    <row r="268" spans="1:8" x14ac:dyDescent="0.25">
      <c r="A268" t="s">
        <v>146</v>
      </c>
      <c r="B268" t="str">
        <f>VLOOKUP(A268,'Cód dos países'!$A$3:$C$199,2,FALSE)</f>
        <v>ITA</v>
      </c>
      <c r="C268">
        <f>VLOOKUP(A268,'Cód dos países'!$A$3:$C$199,3,FALSE)</f>
        <v>84</v>
      </c>
      <c r="D268">
        <v>2017</v>
      </c>
      <c r="E268">
        <f t="shared" si="8"/>
        <v>842017</v>
      </c>
      <c r="F268" s="55">
        <v>0.5625</v>
      </c>
      <c r="G268" s="55">
        <v>0.25</v>
      </c>
      <c r="H268" s="42">
        <f t="shared" si="9"/>
        <v>0.5</v>
      </c>
    </row>
    <row r="269" spans="1:8" x14ac:dyDescent="0.25">
      <c r="A269" t="s">
        <v>148</v>
      </c>
      <c r="B269" t="str">
        <f>VLOOKUP(A269,'Cód dos países'!$A$3:$C$199,2,FALSE)</f>
        <v>JAM</v>
      </c>
      <c r="C269">
        <f>VLOOKUP(A269,'Cód dos países'!$A$3:$C$199,3,FALSE)</f>
        <v>85</v>
      </c>
      <c r="D269">
        <v>2017</v>
      </c>
      <c r="E269">
        <f t="shared" si="8"/>
        <v>852017</v>
      </c>
      <c r="F269" s="55">
        <v>0.46875</v>
      </c>
      <c r="G269" s="55">
        <v>0.25</v>
      </c>
      <c r="H269" s="42">
        <f t="shared" si="9"/>
        <v>0.42499999999999999</v>
      </c>
    </row>
    <row r="270" spans="1:8" x14ac:dyDescent="0.25">
      <c r="A270" t="s">
        <v>150</v>
      </c>
      <c r="B270" t="str">
        <f>VLOOKUP(A270,'Cód dos países'!$A$3:$C$199,2,FALSE)</f>
        <v>JOR</v>
      </c>
      <c r="C270">
        <f>VLOOKUP(A270,'Cód dos países'!$A$3:$C$199,3,FALSE)</f>
        <v>87</v>
      </c>
      <c r="D270">
        <v>2017</v>
      </c>
      <c r="E270">
        <f t="shared" si="8"/>
        <v>872017</v>
      </c>
      <c r="F270" s="55">
        <v>0.5625</v>
      </c>
      <c r="G270" s="55">
        <v>0.5</v>
      </c>
      <c r="H270" s="42">
        <f t="shared" si="9"/>
        <v>0.55000000000000004</v>
      </c>
    </row>
    <row r="271" spans="1:8" x14ac:dyDescent="0.25">
      <c r="A271" t="s">
        <v>152</v>
      </c>
      <c r="B271" t="str">
        <f>VLOOKUP(A271,'Cód dos países'!$A$3:$C$199,2,FALSE)</f>
        <v>JPN</v>
      </c>
      <c r="C271">
        <f>VLOOKUP(A271,'Cód dos países'!$A$3:$C$199,3,FALSE)</f>
        <v>86</v>
      </c>
      <c r="D271">
        <v>2017</v>
      </c>
      <c r="E271">
        <f t="shared" si="8"/>
        <v>862017</v>
      </c>
      <c r="F271" s="55">
        <v>0.84375</v>
      </c>
      <c r="G271" s="55">
        <v>0.75</v>
      </c>
      <c r="H271" s="42">
        <f t="shared" si="9"/>
        <v>0.82499999999999996</v>
      </c>
    </row>
    <row r="272" spans="1:8" x14ac:dyDescent="0.25">
      <c r="A272" t="s">
        <v>154</v>
      </c>
      <c r="B272" t="str">
        <f>VLOOKUP(A272,'Cód dos países'!$A$3:$C$199,2,FALSE)</f>
        <v>KAZ</v>
      </c>
      <c r="C272">
        <f>VLOOKUP(A272,'Cód dos países'!$A$3:$C$199,3,FALSE)</f>
        <v>88</v>
      </c>
      <c r="D272">
        <v>2017</v>
      </c>
      <c r="E272">
        <f t="shared" si="8"/>
        <v>882017</v>
      </c>
      <c r="F272" s="55">
        <v>0.40625</v>
      </c>
      <c r="G272" s="55">
        <v>0</v>
      </c>
      <c r="H272" s="42">
        <f t="shared" si="9"/>
        <v>0.32500000000000001</v>
      </c>
    </row>
    <row r="273" spans="1:8" x14ac:dyDescent="0.25">
      <c r="A273" t="s">
        <v>156</v>
      </c>
      <c r="B273" t="str">
        <f>VLOOKUP(A273,'Cód dos países'!$A$3:$C$199,2,FALSE)</f>
        <v>KEN</v>
      </c>
      <c r="C273">
        <f>VLOOKUP(A273,'Cód dos países'!$A$3:$C$199,3,FALSE)</f>
        <v>89</v>
      </c>
      <c r="D273">
        <v>2017</v>
      </c>
      <c r="E273">
        <f t="shared" si="8"/>
        <v>892017</v>
      </c>
      <c r="F273" s="55">
        <v>0.3125</v>
      </c>
      <c r="G273" s="55">
        <v>0</v>
      </c>
      <c r="H273" s="42">
        <f t="shared" si="9"/>
        <v>0.25</v>
      </c>
    </row>
    <row r="274" spans="1:8" x14ac:dyDescent="0.25">
      <c r="A274" t="s">
        <v>158</v>
      </c>
      <c r="B274" t="str">
        <f>VLOOKUP(A274,'Cód dos países'!$A$3:$C$199,2,FALSE)</f>
        <v>KGZ</v>
      </c>
      <c r="C274">
        <f>VLOOKUP(A274,'Cód dos países'!$A$3:$C$199,3,FALSE)</f>
        <v>95</v>
      </c>
      <c r="D274">
        <v>2017</v>
      </c>
      <c r="E274">
        <f t="shared" si="8"/>
        <v>952017</v>
      </c>
      <c r="F274" s="55">
        <v>0.25</v>
      </c>
      <c r="G274" s="55">
        <v>0</v>
      </c>
      <c r="H274" s="42">
        <f t="shared" si="9"/>
        <v>0.2</v>
      </c>
    </row>
    <row r="275" spans="1:8" x14ac:dyDescent="0.25">
      <c r="A275" t="s">
        <v>160</v>
      </c>
      <c r="B275" t="str">
        <f>VLOOKUP(A275,'Cód dos países'!$A$3:$C$199,2,FALSE)</f>
        <v>KHM</v>
      </c>
      <c r="C275">
        <f>VLOOKUP(A275,'Cód dos países'!$A$3:$C$199,3,FALSE)</f>
        <v>29</v>
      </c>
      <c r="D275">
        <v>2017</v>
      </c>
      <c r="E275">
        <f t="shared" si="8"/>
        <v>292017</v>
      </c>
      <c r="F275" s="55">
        <v>0.1875</v>
      </c>
      <c r="G275" s="55">
        <v>0</v>
      </c>
      <c r="H275" s="42">
        <f t="shared" si="9"/>
        <v>0.15</v>
      </c>
    </row>
    <row r="276" spans="1:8" x14ac:dyDescent="0.25">
      <c r="A276" t="s">
        <v>432</v>
      </c>
      <c r="B276" t="str">
        <f>VLOOKUP(A276,'Cód dos países'!$A$3:$C$199,2,FALSE)</f>
        <v>KOR</v>
      </c>
      <c r="C276">
        <f>VLOOKUP(A276,'Cód dos países'!$A$3:$C$199,3,FALSE)</f>
        <v>92</v>
      </c>
      <c r="D276">
        <v>2017</v>
      </c>
      <c r="E276">
        <f t="shared" si="8"/>
        <v>922017</v>
      </c>
      <c r="F276" s="55">
        <v>0.8125</v>
      </c>
      <c r="G276" s="55">
        <v>0.5</v>
      </c>
      <c r="H276" s="42">
        <f t="shared" si="9"/>
        <v>0.75</v>
      </c>
    </row>
    <row r="277" spans="1:8" x14ac:dyDescent="0.25">
      <c r="A277" t="s">
        <v>163</v>
      </c>
      <c r="B277" t="str">
        <f>VLOOKUP(A277,'Cód dos países'!$A$3:$C$199,2,FALSE)</f>
        <v>KWT</v>
      </c>
      <c r="C277">
        <f>VLOOKUP(A277,'Cód dos países'!$A$3:$C$199,3,FALSE)</f>
        <v>94</v>
      </c>
      <c r="D277">
        <v>2017</v>
      </c>
      <c r="E277">
        <f t="shared" si="8"/>
        <v>942017</v>
      </c>
      <c r="F277" s="55">
        <v>0.625</v>
      </c>
      <c r="G277" s="55">
        <v>0.25</v>
      </c>
      <c r="H277" s="42">
        <f t="shared" si="9"/>
        <v>0.55000000000000004</v>
      </c>
    </row>
    <row r="278" spans="1:8" x14ac:dyDescent="0.25">
      <c r="A278" t="s">
        <v>165</v>
      </c>
      <c r="B278" t="str">
        <f>VLOOKUP(A278,'Cód dos países'!$A$3:$C$199,2,FALSE)</f>
        <v>LAO</v>
      </c>
      <c r="C278">
        <f>VLOOKUP(A278,'Cód dos países'!$A$3:$C$199,3,FALSE)</f>
        <v>96</v>
      </c>
      <c r="D278">
        <v>2017</v>
      </c>
      <c r="E278">
        <f t="shared" si="8"/>
        <v>962017</v>
      </c>
      <c r="F278" s="55">
        <v>0.3125</v>
      </c>
      <c r="G278" s="55">
        <v>0</v>
      </c>
      <c r="H278" s="42">
        <f t="shared" si="9"/>
        <v>0.25</v>
      </c>
    </row>
    <row r="279" spans="1:8" x14ac:dyDescent="0.25">
      <c r="A279" t="s">
        <v>167</v>
      </c>
      <c r="B279" t="str">
        <f>VLOOKUP(A279,'Cód dos países'!$A$3:$C$199,2,FALSE)</f>
        <v>LBN</v>
      </c>
      <c r="C279">
        <f>VLOOKUP(A279,'Cód dos países'!$A$3:$C$199,3,FALSE)</f>
        <v>98</v>
      </c>
      <c r="D279">
        <v>2017</v>
      </c>
      <c r="E279">
        <f t="shared" si="8"/>
        <v>982017</v>
      </c>
      <c r="F279" s="55">
        <v>0.28125</v>
      </c>
      <c r="G279" s="55">
        <v>0.25</v>
      </c>
      <c r="H279" s="42">
        <f t="shared" si="9"/>
        <v>0.27500000000000002</v>
      </c>
    </row>
    <row r="280" spans="1:8" x14ac:dyDescent="0.25">
      <c r="A280" t="s">
        <v>169</v>
      </c>
      <c r="B280" t="str">
        <f>VLOOKUP(A280,'Cód dos países'!$A$3:$C$199,2,FALSE)</f>
        <v>LBR</v>
      </c>
      <c r="C280">
        <f>VLOOKUP(A280,'Cód dos países'!$A$3:$C$199,3,FALSE)</f>
        <v>100</v>
      </c>
      <c r="D280">
        <v>2017</v>
      </c>
      <c r="E280">
        <f t="shared" si="8"/>
        <v>1002017</v>
      </c>
      <c r="F280" s="55">
        <v>0.28125</v>
      </c>
      <c r="G280" s="55">
        <v>0.25</v>
      </c>
      <c r="H280" s="42">
        <f t="shared" si="9"/>
        <v>0.27500000000000002</v>
      </c>
    </row>
    <row r="281" spans="1:8" x14ac:dyDescent="0.25">
      <c r="A281" t="s">
        <v>171</v>
      </c>
      <c r="B281" t="str">
        <f>VLOOKUP(A281,'Cód dos países'!$A$3:$C$199,2,FALSE)</f>
        <v>LBY</v>
      </c>
      <c r="C281">
        <f>VLOOKUP(A281,'Cód dos países'!$A$3:$C$199,3,FALSE)</f>
        <v>101</v>
      </c>
      <c r="D281">
        <v>2017</v>
      </c>
      <c r="E281">
        <f t="shared" si="8"/>
        <v>1012017</v>
      </c>
      <c r="F281" s="55">
        <v>6.25E-2</v>
      </c>
      <c r="G281" s="55">
        <v>0</v>
      </c>
      <c r="H281" s="42">
        <f t="shared" si="9"/>
        <v>0.05</v>
      </c>
    </row>
    <row r="282" spans="1:8" x14ac:dyDescent="0.25">
      <c r="A282" t="s">
        <v>359</v>
      </c>
      <c r="B282" t="str">
        <f>VLOOKUP(A282,'Cód dos países'!$A$3:$C$199,2,FALSE)</f>
        <v>LIE</v>
      </c>
      <c r="C282">
        <f>VLOOKUP(A282,'Cód dos países'!$A$3:$C$199,3,FALSE)</f>
        <v>102</v>
      </c>
      <c r="D282">
        <v>2017</v>
      </c>
      <c r="E282">
        <f t="shared" si="8"/>
        <v>1022017</v>
      </c>
      <c r="F282" s="55">
        <v>0.90625</v>
      </c>
      <c r="G282" s="55">
        <v>1</v>
      </c>
      <c r="H282" s="42">
        <f t="shared" si="9"/>
        <v>0.92500000000000004</v>
      </c>
    </row>
    <row r="283" spans="1:8" x14ac:dyDescent="0.25">
      <c r="A283" t="s">
        <v>173</v>
      </c>
      <c r="B283" t="str">
        <f>VLOOKUP(A283,'Cód dos países'!$A$3:$C$199,2,FALSE)</f>
        <v>LKA</v>
      </c>
      <c r="C283">
        <f>VLOOKUP(A283,'Cód dos países'!$A$3:$C$199,3,FALSE)</f>
        <v>162</v>
      </c>
      <c r="D283">
        <v>2017</v>
      </c>
      <c r="E283">
        <f t="shared" si="8"/>
        <v>1622017</v>
      </c>
      <c r="F283" s="55">
        <v>0.5625</v>
      </c>
      <c r="G283" s="55">
        <v>0.25</v>
      </c>
      <c r="H283" s="42">
        <f t="shared" si="9"/>
        <v>0.5</v>
      </c>
    </row>
    <row r="284" spans="1:8" x14ac:dyDescent="0.25">
      <c r="A284" t="s">
        <v>175</v>
      </c>
      <c r="B284" t="str">
        <f>VLOOKUP(A284,'Cód dos países'!$A$3:$C$199,2,FALSE)</f>
        <v>LSO</v>
      </c>
      <c r="C284">
        <f>VLOOKUP(A284,'Cód dos países'!$A$3:$C$199,3,FALSE)</f>
        <v>99</v>
      </c>
      <c r="D284">
        <v>2017</v>
      </c>
      <c r="E284">
        <f t="shared" si="8"/>
        <v>992017</v>
      </c>
      <c r="F284" s="55">
        <v>0.40625</v>
      </c>
      <c r="G284" s="55">
        <v>0.5</v>
      </c>
      <c r="H284" s="42">
        <f t="shared" si="9"/>
        <v>0.42499999999999999</v>
      </c>
    </row>
    <row r="285" spans="1:8" x14ac:dyDescent="0.25">
      <c r="A285" t="s">
        <v>177</v>
      </c>
      <c r="B285" t="str">
        <f>VLOOKUP(A285,'Cód dos países'!$A$3:$C$199,2,FALSE)</f>
        <v>LTU</v>
      </c>
      <c r="C285">
        <f>VLOOKUP(A285,'Cód dos países'!$A$3:$C$199,3,FALSE)</f>
        <v>103</v>
      </c>
      <c r="D285">
        <v>2017</v>
      </c>
      <c r="E285">
        <f t="shared" si="8"/>
        <v>1032017</v>
      </c>
      <c r="F285" s="55">
        <v>0.75</v>
      </c>
      <c r="G285" s="55">
        <v>0.5</v>
      </c>
      <c r="H285" s="42">
        <f t="shared" si="9"/>
        <v>0.7</v>
      </c>
    </row>
    <row r="286" spans="1:8" x14ac:dyDescent="0.25">
      <c r="A286" t="s">
        <v>179</v>
      </c>
      <c r="B286" t="str">
        <f>VLOOKUP(A286,'Cód dos países'!$A$3:$C$199,2,FALSE)</f>
        <v>LUX</v>
      </c>
      <c r="C286">
        <f>VLOOKUP(A286,'Cód dos países'!$A$3:$C$199,3,FALSE)</f>
        <v>104</v>
      </c>
      <c r="D286">
        <v>2017</v>
      </c>
      <c r="E286">
        <f t="shared" si="8"/>
        <v>1042017</v>
      </c>
      <c r="F286" s="55">
        <v>0.875</v>
      </c>
      <c r="G286" s="55">
        <v>1</v>
      </c>
      <c r="H286" s="42">
        <f t="shared" si="9"/>
        <v>0.9</v>
      </c>
    </row>
    <row r="287" spans="1:8" x14ac:dyDescent="0.25">
      <c r="A287" t="s">
        <v>181</v>
      </c>
      <c r="B287" t="str">
        <f>VLOOKUP(A287,'Cód dos países'!$A$3:$C$199,2,FALSE)</f>
        <v>LVA</v>
      </c>
      <c r="C287">
        <f>VLOOKUP(A287,'Cód dos países'!$A$3:$C$199,3,FALSE)</f>
        <v>97</v>
      </c>
      <c r="D287">
        <v>2017</v>
      </c>
      <c r="E287">
        <f t="shared" si="8"/>
        <v>972017</v>
      </c>
      <c r="F287" s="55">
        <v>0.75</v>
      </c>
      <c r="G287" s="55">
        <v>0.5</v>
      </c>
      <c r="H287" s="42">
        <f t="shared" si="9"/>
        <v>0.7</v>
      </c>
    </row>
    <row r="288" spans="1:8" x14ac:dyDescent="0.25">
      <c r="A288" t="s">
        <v>324</v>
      </c>
      <c r="B288" t="str">
        <f>VLOOKUP(A288,'Cód dos países'!$A$3:$C$199,2,FALSE)</f>
        <v>LWI</v>
      </c>
      <c r="C288">
        <f>VLOOKUP(A288,'Cód dos países'!$A$3:$C$199,3,FALSE)</f>
        <v>93</v>
      </c>
      <c r="D288">
        <v>2017</v>
      </c>
      <c r="E288">
        <f t="shared" si="8"/>
        <v>932017</v>
      </c>
      <c r="F288" s="55">
        <v>0.375</v>
      </c>
      <c r="G288" s="55">
        <v>0.25</v>
      </c>
      <c r="H288" s="42">
        <f t="shared" si="9"/>
        <v>0.35</v>
      </c>
    </row>
    <row r="289" spans="1:8" x14ac:dyDescent="0.25">
      <c r="A289" t="s">
        <v>600</v>
      </c>
      <c r="B289" t="e">
        <f>VLOOKUP(A289,'Cód dos países'!$A$3:$C$199,2,FALSE)</f>
        <v>#N/A</v>
      </c>
      <c r="C289" t="e">
        <f>VLOOKUP(A289,'Cód dos países'!$A$3:$C$199,3,FALSE)</f>
        <v>#N/A</v>
      </c>
      <c r="D289">
        <v>2017</v>
      </c>
      <c r="E289" t="e">
        <f t="shared" si="8"/>
        <v>#N/A</v>
      </c>
      <c r="F289" s="55">
        <v>0.6875</v>
      </c>
      <c r="G289" s="55">
        <v>0.5</v>
      </c>
      <c r="H289" s="42">
        <f t="shared" si="9"/>
        <v>0.65</v>
      </c>
    </row>
    <row r="290" spans="1:8" x14ac:dyDescent="0.25">
      <c r="A290" t="s">
        <v>183</v>
      </c>
      <c r="B290" t="str">
        <f>VLOOKUP(A290,'Cód dos países'!$A$3:$C$199,2,FALSE)</f>
        <v>MAR</v>
      </c>
      <c r="C290">
        <f>VLOOKUP(A290,'Cód dos países'!$A$3:$C$199,3,FALSE)</f>
        <v>121</v>
      </c>
      <c r="D290">
        <v>2017</v>
      </c>
      <c r="E290">
        <f t="shared" si="8"/>
        <v>1212017</v>
      </c>
      <c r="F290" s="55">
        <v>0.46875</v>
      </c>
      <c r="G290" s="55">
        <v>0.25</v>
      </c>
      <c r="H290" s="42">
        <f t="shared" si="9"/>
        <v>0.42499999999999999</v>
      </c>
    </row>
    <row r="291" spans="1:8" x14ac:dyDescent="0.25">
      <c r="A291" t="s">
        <v>185</v>
      </c>
      <c r="B291" t="str">
        <f>VLOOKUP(A291,'Cód dos países'!$A$3:$C$199,2,FALSE)</f>
        <v>MDA</v>
      </c>
      <c r="C291">
        <f>VLOOKUP(A291,'Cód dos países'!$A$3:$C$199,3,FALSE)</f>
        <v>117</v>
      </c>
      <c r="D291">
        <v>2017</v>
      </c>
      <c r="E291">
        <f t="shared" si="8"/>
        <v>1172017</v>
      </c>
      <c r="F291" s="55">
        <v>0.3125</v>
      </c>
      <c r="G291" s="55">
        <v>0</v>
      </c>
      <c r="H291" s="42">
        <f t="shared" si="9"/>
        <v>0.25</v>
      </c>
    </row>
    <row r="292" spans="1:8" x14ac:dyDescent="0.25">
      <c r="A292" t="s">
        <v>187</v>
      </c>
      <c r="B292" t="str">
        <f>VLOOKUP(A292,'Cód dos países'!$A$3:$C$199,2,FALSE)</f>
        <v>MDG</v>
      </c>
      <c r="C292">
        <f>VLOOKUP(A292,'Cód dos países'!$A$3:$C$199,3,FALSE)</f>
        <v>106</v>
      </c>
      <c r="D292">
        <v>2017</v>
      </c>
      <c r="E292">
        <f t="shared" si="8"/>
        <v>1062017</v>
      </c>
      <c r="F292" s="55">
        <v>0.40625</v>
      </c>
      <c r="G292" s="55">
        <v>0</v>
      </c>
      <c r="H292" s="42">
        <f t="shared" si="9"/>
        <v>0.32500000000000001</v>
      </c>
    </row>
    <row r="293" spans="1:8" x14ac:dyDescent="0.25">
      <c r="A293" t="s">
        <v>191</v>
      </c>
      <c r="B293" t="str">
        <f>VLOOKUP(A293,'Cód dos países'!$A$3:$C$199,2,FALSE)</f>
        <v>MEX</v>
      </c>
      <c r="C293">
        <f>VLOOKUP(A293,'Cód dos países'!$A$3:$C$199,3,FALSE)</f>
        <v>115</v>
      </c>
      <c r="D293">
        <v>2017</v>
      </c>
      <c r="E293">
        <f t="shared" si="8"/>
        <v>1152017</v>
      </c>
      <c r="F293" s="55">
        <v>0.46875</v>
      </c>
      <c r="G293" s="55">
        <v>0.25</v>
      </c>
      <c r="H293" s="42">
        <f t="shared" si="9"/>
        <v>0.42499999999999999</v>
      </c>
    </row>
    <row r="294" spans="1:8" x14ac:dyDescent="0.25">
      <c r="A294" t="s">
        <v>193</v>
      </c>
      <c r="B294" t="str">
        <f>VLOOKUP(A294,'Cód dos países'!$A$3:$C$199,2,FALSE)</f>
        <v>MKD</v>
      </c>
      <c r="C294">
        <f>VLOOKUP(A294,'Cód dos países'!$A$3:$C$199,3,FALSE)</f>
        <v>105</v>
      </c>
      <c r="D294">
        <v>2017</v>
      </c>
      <c r="E294">
        <f t="shared" si="8"/>
        <v>1052017</v>
      </c>
      <c r="F294" s="55">
        <v>0.375</v>
      </c>
      <c r="G294" s="55">
        <v>0.25</v>
      </c>
      <c r="H294" s="42">
        <f t="shared" si="9"/>
        <v>0.35</v>
      </c>
    </row>
    <row r="295" spans="1:8" x14ac:dyDescent="0.25">
      <c r="A295" t="s">
        <v>195</v>
      </c>
      <c r="B295" t="str">
        <f>VLOOKUP(A295,'Cód dos países'!$A$3:$C$199,2,FALSE)</f>
        <v>MLI</v>
      </c>
      <c r="C295">
        <f>VLOOKUP(A295,'Cód dos países'!$A$3:$C$199,3,FALSE)</f>
        <v>110</v>
      </c>
      <c r="D295">
        <v>2017</v>
      </c>
      <c r="E295">
        <f t="shared" si="8"/>
        <v>1102017</v>
      </c>
      <c r="F295" s="55">
        <v>0.3125</v>
      </c>
      <c r="G295" s="55">
        <v>0.25</v>
      </c>
      <c r="H295" s="42">
        <f t="shared" si="9"/>
        <v>0.3</v>
      </c>
    </row>
    <row r="296" spans="1:8" x14ac:dyDescent="0.25">
      <c r="A296" t="s">
        <v>197</v>
      </c>
      <c r="B296" t="str">
        <f>VLOOKUP(A296,'Cód dos países'!$A$3:$C$199,2,FALSE)</f>
        <v>MLT</v>
      </c>
      <c r="C296">
        <f>VLOOKUP(A296,'Cód dos países'!$A$3:$C$199,3,FALSE)</f>
        <v>111</v>
      </c>
      <c r="D296">
        <v>2017</v>
      </c>
      <c r="E296">
        <f t="shared" si="8"/>
        <v>1112017</v>
      </c>
      <c r="F296" s="55">
        <v>0.84375</v>
      </c>
      <c r="G296" s="55">
        <v>0.75</v>
      </c>
      <c r="H296" s="42">
        <f t="shared" si="9"/>
        <v>0.82499999999999996</v>
      </c>
    </row>
    <row r="297" spans="1:8" x14ac:dyDescent="0.25">
      <c r="A297" t="s">
        <v>338</v>
      </c>
      <c r="B297" t="str">
        <f>VLOOKUP(A297,'Cód dos países'!$A$3:$C$199,2,FALSE)</f>
        <v>MMR</v>
      </c>
      <c r="C297">
        <f>VLOOKUP(A297,'Cód dos países'!$A$3:$C$199,3,FALSE)</f>
        <v>123</v>
      </c>
      <c r="D297">
        <v>2017</v>
      </c>
      <c r="E297">
        <f t="shared" si="8"/>
        <v>1232017</v>
      </c>
      <c r="F297" s="55">
        <v>0.21875</v>
      </c>
      <c r="G297" s="55">
        <v>0.25</v>
      </c>
      <c r="H297" s="42">
        <f t="shared" si="9"/>
        <v>0.22500000000000001</v>
      </c>
    </row>
    <row r="298" spans="1:8" x14ac:dyDescent="0.25">
      <c r="A298" t="s">
        <v>201</v>
      </c>
      <c r="B298" t="str">
        <f>VLOOKUP(A298,'Cód dos países'!$A$3:$C$199,2,FALSE)</f>
        <v>MNG</v>
      </c>
      <c r="C298">
        <f>VLOOKUP(A298,'Cód dos países'!$A$3:$C$199,3,FALSE)</f>
        <v>119</v>
      </c>
      <c r="D298">
        <v>2017</v>
      </c>
      <c r="E298">
        <f t="shared" si="8"/>
        <v>1192017</v>
      </c>
      <c r="F298" s="55">
        <v>0.4375</v>
      </c>
      <c r="G298" s="55">
        <v>0.25</v>
      </c>
      <c r="H298" s="42">
        <f t="shared" si="9"/>
        <v>0.4</v>
      </c>
    </row>
    <row r="299" spans="1:8" x14ac:dyDescent="0.25">
      <c r="A299" t="s">
        <v>200</v>
      </c>
      <c r="B299" t="str">
        <f>VLOOKUP(A299,'Cód dos países'!$A$3:$C$199,2,FALSE)</f>
        <v>MNP</v>
      </c>
      <c r="C299">
        <f>VLOOKUP(A299,'Cód dos países'!$A$3:$C$199,3,FALSE)</f>
        <v>120</v>
      </c>
      <c r="D299">
        <v>2017</v>
      </c>
      <c r="E299">
        <f t="shared" si="8"/>
        <v>1202017</v>
      </c>
      <c r="F299" s="55">
        <v>0.4375</v>
      </c>
      <c r="G299" s="55">
        <v>0.25</v>
      </c>
      <c r="H299" s="42">
        <f t="shared" si="9"/>
        <v>0.4</v>
      </c>
    </row>
    <row r="300" spans="1:8" x14ac:dyDescent="0.25">
      <c r="A300" t="s">
        <v>203</v>
      </c>
      <c r="B300" t="str">
        <f>VLOOKUP(A300,'Cód dos países'!$A$3:$C$199,2,FALSE)</f>
        <v>MOZ</v>
      </c>
      <c r="C300">
        <f>VLOOKUP(A300,'Cód dos países'!$A$3:$C$199,3,FALSE)</f>
        <v>122</v>
      </c>
      <c r="D300">
        <v>2017</v>
      </c>
      <c r="E300">
        <f t="shared" si="8"/>
        <v>1222017</v>
      </c>
      <c r="F300" s="55">
        <v>0.25</v>
      </c>
      <c r="G300" s="55">
        <v>0.25</v>
      </c>
      <c r="H300" s="42">
        <f t="shared" si="9"/>
        <v>0.25</v>
      </c>
    </row>
    <row r="301" spans="1:8" x14ac:dyDescent="0.25">
      <c r="A301" t="s">
        <v>205</v>
      </c>
      <c r="B301" t="str">
        <f>VLOOKUP(A301,'Cód dos países'!$A$3:$C$199,2,FALSE)</f>
        <v>MRT</v>
      </c>
      <c r="C301">
        <f>VLOOKUP(A301,'Cód dos países'!$A$3:$C$199,3,FALSE)</f>
        <v>113</v>
      </c>
      <c r="D301">
        <v>2017</v>
      </c>
      <c r="E301">
        <f t="shared" si="8"/>
        <v>1132017</v>
      </c>
      <c r="F301" s="55">
        <v>0.40625</v>
      </c>
      <c r="G301" s="55">
        <v>0.25</v>
      </c>
      <c r="H301" s="42">
        <f t="shared" si="9"/>
        <v>0.375</v>
      </c>
    </row>
    <row r="302" spans="1:8" x14ac:dyDescent="0.25">
      <c r="A302" t="s">
        <v>207</v>
      </c>
      <c r="B302" t="str">
        <f>VLOOKUP(A302,'Cód dos países'!$A$3:$C$199,2,FALSE)</f>
        <v>MUS</v>
      </c>
      <c r="C302">
        <f>VLOOKUP(A302,'Cód dos países'!$A$3:$C$199,3,FALSE)</f>
        <v>114</v>
      </c>
      <c r="D302">
        <v>2017</v>
      </c>
      <c r="E302">
        <f t="shared" si="8"/>
        <v>1142017</v>
      </c>
      <c r="F302" s="55">
        <v>0.71875</v>
      </c>
      <c r="G302" s="55">
        <v>0.5</v>
      </c>
      <c r="H302" s="42">
        <f t="shared" si="9"/>
        <v>0.67500000000000004</v>
      </c>
    </row>
    <row r="303" spans="1:8" x14ac:dyDescent="0.25">
      <c r="A303" t="s">
        <v>209</v>
      </c>
      <c r="B303" t="str">
        <f>VLOOKUP(A303,'Cód dos países'!$A$3:$C$199,2,FALSE)</f>
        <v>MWI</v>
      </c>
      <c r="C303">
        <f>VLOOKUP(A303,'Cód dos países'!$A$3:$C$199,3,FALSE)</f>
        <v>107</v>
      </c>
      <c r="D303">
        <v>2017</v>
      </c>
      <c r="E303">
        <f t="shared" si="8"/>
        <v>1072017</v>
      </c>
      <c r="F303" s="55">
        <v>0.4375</v>
      </c>
      <c r="G303" s="55">
        <v>0</v>
      </c>
      <c r="H303" s="42">
        <f t="shared" si="9"/>
        <v>0.35</v>
      </c>
    </row>
    <row r="304" spans="1:8" x14ac:dyDescent="0.25">
      <c r="A304" t="s">
        <v>211</v>
      </c>
      <c r="B304" t="str">
        <f>VLOOKUP(A304,'Cód dos países'!$A$3:$C$199,2,FALSE)</f>
        <v>MYS</v>
      </c>
      <c r="C304">
        <f>VLOOKUP(A304,'Cód dos países'!$A$3:$C$199,3,FALSE)</f>
        <v>108</v>
      </c>
      <c r="D304">
        <v>2017</v>
      </c>
      <c r="E304">
        <f t="shared" si="8"/>
        <v>1082017</v>
      </c>
      <c r="F304" s="55">
        <v>0.65625</v>
      </c>
      <c r="G304" s="55">
        <v>0.5</v>
      </c>
      <c r="H304" s="42">
        <f t="shared" si="9"/>
        <v>0.625</v>
      </c>
    </row>
    <row r="305" spans="1:8" x14ac:dyDescent="0.25">
      <c r="A305" t="s">
        <v>213</v>
      </c>
      <c r="B305" t="str">
        <f>VLOOKUP(A305,'Cód dos países'!$A$3:$C$199,2,FALSE)</f>
        <v>NAM</v>
      </c>
      <c r="C305">
        <f>VLOOKUP(A305,'Cód dos países'!$A$3:$C$199,3,FALSE)</f>
        <v>124</v>
      </c>
      <c r="D305">
        <v>2017</v>
      </c>
      <c r="E305">
        <f t="shared" si="8"/>
        <v>1242017</v>
      </c>
      <c r="F305" s="55">
        <v>0.59375</v>
      </c>
      <c r="G305" s="55">
        <v>0.5</v>
      </c>
      <c r="H305" s="42">
        <f t="shared" si="9"/>
        <v>0.57499999999999996</v>
      </c>
    </row>
    <row r="306" spans="1:8" x14ac:dyDescent="0.25">
      <c r="A306" t="s">
        <v>215</v>
      </c>
      <c r="B306" t="str">
        <f>VLOOKUP(A306,'Cód dos países'!$A$3:$C$199,2,FALSE)</f>
        <v>NER</v>
      </c>
      <c r="C306">
        <f>VLOOKUP(A306,'Cód dos países'!$A$3:$C$199,3,FALSE)</f>
        <v>130</v>
      </c>
      <c r="D306">
        <v>2017</v>
      </c>
      <c r="E306">
        <f t="shared" si="8"/>
        <v>1302017</v>
      </c>
      <c r="F306" s="55">
        <v>0.375</v>
      </c>
      <c r="G306" s="55">
        <v>0.25</v>
      </c>
      <c r="H306" s="42">
        <f t="shared" si="9"/>
        <v>0.35</v>
      </c>
    </row>
    <row r="307" spans="1:8" x14ac:dyDescent="0.25">
      <c r="A307" t="s">
        <v>217</v>
      </c>
      <c r="B307" t="str">
        <f>VLOOKUP(A307,'Cód dos países'!$A$3:$C$199,2,FALSE)</f>
        <v>NGA</v>
      </c>
      <c r="C307">
        <f>VLOOKUP(A307,'Cód dos países'!$A$3:$C$199,3,FALSE)</f>
        <v>131</v>
      </c>
      <c r="D307">
        <v>2017</v>
      </c>
      <c r="E307">
        <f t="shared" si="8"/>
        <v>1312017</v>
      </c>
      <c r="F307" s="55">
        <v>0.34375</v>
      </c>
      <c r="G307" s="55">
        <v>0</v>
      </c>
      <c r="H307" s="42">
        <f t="shared" si="9"/>
        <v>0.27500000000000002</v>
      </c>
    </row>
    <row r="308" spans="1:8" x14ac:dyDescent="0.25">
      <c r="A308" t="s">
        <v>219</v>
      </c>
      <c r="B308" t="str">
        <f>VLOOKUP(A308,'Cód dos países'!$A$3:$C$199,2,FALSE)</f>
        <v>NIC</v>
      </c>
      <c r="C308">
        <f>VLOOKUP(A308,'Cód dos países'!$A$3:$C$199,3,FALSE)</f>
        <v>129</v>
      </c>
      <c r="D308">
        <v>2017</v>
      </c>
      <c r="E308">
        <f t="shared" si="8"/>
        <v>1292017</v>
      </c>
      <c r="F308" s="55">
        <v>0.40625</v>
      </c>
      <c r="G308" s="55">
        <v>0</v>
      </c>
      <c r="H308" s="42">
        <f t="shared" si="9"/>
        <v>0.32500000000000001</v>
      </c>
    </row>
    <row r="309" spans="1:8" x14ac:dyDescent="0.25">
      <c r="A309" t="s">
        <v>221</v>
      </c>
      <c r="B309" t="str">
        <f>VLOOKUP(A309,'Cód dos países'!$A$3:$C$199,2,FALSE)</f>
        <v>NLD</v>
      </c>
      <c r="C309">
        <f>VLOOKUP(A309,'Cód dos países'!$A$3:$C$199,3,FALSE)</f>
        <v>127</v>
      </c>
      <c r="D309">
        <v>2017</v>
      </c>
      <c r="E309">
        <f t="shared" si="8"/>
        <v>1272017</v>
      </c>
      <c r="F309" s="55">
        <v>0.90625</v>
      </c>
      <c r="G309" s="55">
        <v>0.75</v>
      </c>
      <c r="H309" s="42">
        <f t="shared" si="9"/>
        <v>0.875</v>
      </c>
    </row>
    <row r="310" spans="1:8" x14ac:dyDescent="0.25">
      <c r="A310" t="s">
        <v>223</v>
      </c>
      <c r="B310" t="str">
        <f>VLOOKUP(A310,'Cód dos países'!$A$3:$C$199,2,FALSE)</f>
        <v>NOR</v>
      </c>
      <c r="C310">
        <f>VLOOKUP(A310,'Cód dos países'!$A$3:$C$199,3,FALSE)</f>
        <v>132</v>
      </c>
      <c r="D310">
        <v>2017</v>
      </c>
      <c r="E310">
        <f t="shared" si="8"/>
        <v>1322017</v>
      </c>
      <c r="F310" s="55">
        <v>0.96875</v>
      </c>
      <c r="G310" s="55">
        <v>1</v>
      </c>
      <c r="H310" s="42">
        <f t="shared" si="9"/>
        <v>0.97499999999999998</v>
      </c>
    </row>
    <row r="311" spans="1:8" x14ac:dyDescent="0.25">
      <c r="A311" t="s">
        <v>225</v>
      </c>
      <c r="B311" t="str">
        <f>VLOOKUP(A311,'Cód dos países'!$A$3:$C$199,2,FALSE)</f>
        <v>NPL</v>
      </c>
      <c r="C311">
        <f>VLOOKUP(A311,'Cód dos países'!$A$3:$C$199,3,FALSE)</f>
        <v>126</v>
      </c>
      <c r="D311">
        <v>2017</v>
      </c>
      <c r="E311">
        <f t="shared" si="8"/>
        <v>1262017</v>
      </c>
      <c r="F311" s="55">
        <v>0.28125</v>
      </c>
      <c r="G311" s="55">
        <v>0.25</v>
      </c>
      <c r="H311" s="42">
        <f t="shared" si="9"/>
        <v>0.27500000000000002</v>
      </c>
    </row>
    <row r="312" spans="1:8" x14ac:dyDescent="0.25">
      <c r="A312" t="s">
        <v>227</v>
      </c>
      <c r="B312" t="str">
        <f>VLOOKUP(A312,'Cód dos países'!$A$3:$C$199,2,FALSE)</f>
        <v>NZL</v>
      </c>
      <c r="C312">
        <f>VLOOKUP(A312,'Cód dos países'!$A$3:$C$199,3,FALSE)</f>
        <v>128</v>
      </c>
      <c r="D312">
        <v>2017</v>
      </c>
      <c r="E312">
        <f t="shared" si="8"/>
        <v>1282017</v>
      </c>
      <c r="F312" s="55">
        <v>0.96875</v>
      </c>
      <c r="G312" s="55">
        <v>1</v>
      </c>
      <c r="H312" s="42">
        <f t="shared" si="9"/>
        <v>0.97499999999999998</v>
      </c>
    </row>
    <row r="313" spans="1:8" x14ac:dyDescent="0.25">
      <c r="A313" t="s">
        <v>229</v>
      </c>
      <c r="B313" t="str">
        <f>VLOOKUP(A313,'Cód dos países'!$A$3:$C$199,2,FALSE)</f>
        <v>OMN</v>
      </c>
      <c r="C313">
        <f>VLOOKUP(A313,'Cód dos países'!$A$3:$C$199,3,FALSE)</f>
        <v>133</v>
      </c>
      <c r="D313">
        <v>2017</v>
      </c>
      <c r="E313">
        <f t="shared" si="8"/>
        <v>1332017</v>
      </c>
      <c r="F313" s="55">
        <v>0.6875</v>
      </c>
      <c r="G313" s="55">
        <v>0.5</v>
      </c>
      <c r="H313" s="42">
        <f t="shared" si="9"/>
        <v>0.65</v>
      </c>
    </row>
    <row r="314" spans="1:8" x14ac:dyDescent="0.25">
      <c r="A314" t="s">
        <v>231</v>
      </c>
      <c r="B314" t="str">
        <f>VLOOKUP(A314,'Cód dos países'!$A$3:$C$199,2,FALSE)</f>
        <v>PAK</v>
      </c>
      <c r="C314">
        <f>VLOOKUP(A314,'Cód dos países'!$A$3:$C$199,3,FALSE)</f>
        <v>134</v>
      </c>
      <c r="D314">
        <v>2017</v>
      </c>
      <c r="E314">
        <f t="shared" si="8"/>
        <v>1342017</v>
      </c>
      <c r="F314" s="55">
        <v>0.375</v>
      </c>
      <c r="G314" s="55">
        <v>0.25</v>
      </c>
      <c r="H314" s="42">
        <f t="shared" si="9"/>
        <v>0.35</v>
      </c>
    </row>
    <row r="315" spans="1:8" x14ac:dyDescent="0.25">
      <c r="A315" t="s">
        <v>233</v>
      </c>
      <c r="B315" t="str">
        <f>VLOOKUP(A315,'Cód dos países'!$A$3:$C$199,2,FALSE)</f>
        <v>PAN</v>
      </c>
      <c r="C315">
        <f>VLOOKUP(A315,'Cód dos países'!$A$3:$C$199,3,FALSE)</f>
        <v>136</v>
      </c>
      <c r="D315">
        <v>2017</v>
      </c>
      <c r="E315">
        <f t="shared" si="8"/>
        <v>1362017</v>
      </c>
      <c r="F315" s="55">
        <v>0.53125</v>
      </c>
      <c r="G315" s="55">
        <v>0.25</v>
      </c>
      <c r="H315" s="42">
        <f t="shared" si="9"/>
        <v>0.47499999999999998</v>
      </c>
    </row>
    <row r="316" spans="1:8" x14ac:dyDescent="0.25">
      <c r="A316" t="s">
        <v>235</v>
      </c>
      <c r="B316" t="str">
        <f>VLOOKUP(A316,'Cód dos países'!$A$3:$C$199,2,FALSE)</f>
        <v>PER</v>
      </c>
      <c r="C316">
        <f>VLOOKUP(A316,'Cód dos países'!$A$3:$C$199,3,FALSE)</f>
        <v>139</v>
      </c>
      <c r="D316">
        <v>2017</v>
      </c>
      <c r="E316">
        <f t="shared" si="8"/>
        <v>1392017</v>
      </c>
      <c r="F316" s="55">
        <v>0.4375</v>
      </c>
      <c r="G316" s="55">
        <v>0.25</v>
      </c>
      <c r="H316" s="42">
        <f t="shared" si="9"/>
        <v>0.4</v>
      </c>
    </row>
    <row r="317" spans="1:8" x14ac:dyDescent="0.25">
      <c r="A317" t="s">
        <v>237</v>
      </c>
      <c r="B317" t="str">
        <f>VLOOKUP(A317,'Cód dos países'!$A$3:$C$199,2,FALSE)</f>
        <v>PHL</v>
      </c>
      <c r="C317">
        <f>VLOOKUP(A317,'Cód dos países'!$A$3:$C$199,3,FALSE)</f>
        <v>140</v>
      </c>
      <c r="D317">
        <v>2017</v>
      </c>
      <c r="E317">
        <f t="shared" si="8"/>
        <v>1402017</v>
      </c>
      <c r="F317" s="55">
        <v>0.34375</v>
      </c>
      <c r="G317" s="55">
        <v>0</v>
      </c>
      <c r="H317" s="42">
        <f t="shared" si="9"/>
        <v>0.27500000000000002</v>
      </c>
    </row>
    <row r="318" spans="1:8" x14ac:dyDescent="0.25">
      <c r="A318" t="s">
        <v>239</v>
      </c>
      <c r="B318" t="str">
        <f>VLOOKUP(A318,'Cód dos países'!$A$3:$C$199,2,FALSE)</f>
        <v>PNG</v>
      </c>
      <c r="C318">
        <f>VLOOKUP(A318,'Cód dos países'!$A$3:$C$199,3,FALSE)</f>
        <v>137</v>
      </c>
      <c r="D318">
        <v>2017</v>
      </c>
      <c r="E318">
        <f t="shared" si="8"/>
        <v>1372017</v>
      </c>
      <c r="F318" s="55">
        <v>0.375</v>
      </c>
      <c r="G318" s="55">
        <v>0</v>
      </c>
      <c r="H318" s="42">
        <f t="shared" si="9"/>
        <v>0.3</v>
      </c>
    </row>
    <row r="319" spans="1:8" x14ac:dyDescent="0.25">
      <c r="A319" t="s">
        <v>241</v>
      </c>
      <c r="B319" t="str">
        <f>VLOOKUP(A319,'Cód dos países'!$A$3:$C$199,2,FALSE)</f>
        <v>POL</v>
      </c>
      <c r="C319">
        <f>VLOOKUP(A319,'Cód dos países'!$A$3:$C$199,3,FALSE)</f>
        <v>141</v>
      </c>
      <c r="D319">
        <v>2017</v>
      </c>
      <c r="E319">
        <f t="shared" si="8"/>
        <v>1412017</v>
      </c>
      <c r="F319" s="55">
        <v>0.6875</v>
      </c>
      <c r="G319" s="55">
        <v>0.5</v>
      </c>
      <c r="H319" s="42">
        <f t="shared" si="9"/>
        <v>0.65</v>
      </c>
    </row>
    <row r="320" spans="1:8" x14ac:dyDescent="0.25">
      <c r="A320" t="s">
        <v>595</v>
      </c>
      <c r="B320" t="e">
        <f>VLOOKUP(A320,'Cód dos países'!$A$3:$C$199,2,FALSE)</f>
        <v>#N/A</v>
      </c>
      <c r="C320" t="e">
        <f>VLOOKUP(A320,'Cód dos países'!$A$3:$C$199,3,FALSE)</f>
        <v>#N/A</v>
      </c>
      <c r="D320">
        <v>2017</v>
      </c>
      <c r="E320" t="e">
        <f t="shared" si="8"/>
        <v>#N/A</v>
      </c>
      <c r="F320" s="55">
        <v>0.6875</v>
      </c>
      <c r="G320" s="55">
        <v>0.25</v>
      </c>
      <c r="H320" s="42">
        <f t="shared" si="9"/>
        <v>0.6</v>
      </c>
    </row>
    <row r="321" spans="1:8" x14ac:dyDescent="0.25">
      <c r="A321" t="s">
        <v>431</v>
      </c>
      <c r="B321" t="str">
        <f>VLOOKUP(A321,'Cód dos países'!$A$3:$C$199,2,FALSE)</f>
        <v>PRK</v>
      </c>
      <c r="C321">
        <f>VLOOKUP(A321,'Cód dos países'!$A$3:$C$199,3,FALSE)</f>
        <v>91</v>
      </c>
      <c r="D321">
        <v>2017</v>
      </c>
      <c r="E321">
        <f t="shared" si="8"/>
        <v>912017</v>
      </c>
      <c r="F321" s="55">
        <v>0.15625</v>
      </c>
      <c r="G321" s="55">
        <v>0</v>
      </c>
      <c r="H321" s="42">
        <f t="shared" si="9"/>
        <v>0.125</v>
      </c>
    </row>
    <row r="322" spans="1:8" x14ac:dyDescent="0.25">
      <c r="A322" t="s">
        <v>244</v>
      </c>
      <c r="B322" t="str">
        <f>VLOOKUP(A322,'Cód dos países'!$A$3:$C$199,2,FALSE)</f>
        <v>PRT</v>
      </c>
      <c r="C322">
        <f>VLOOKUP(A322,'Cód dos países'!$A$3:$C$199,3,FALSE)</f>
        <v>142</v>
      </c>
      <c r="D322">
        <v>2017</v>
      </c>
      <c r="E322">
        <f t="shared" si="8"/>
        <v>1422017</v>
      </c>
      <c r="F322" s="55">
        <v>0.84375</v>
      </c>
      <c r="G322" s="55">
        <v>0.5</v>
      </c>
      <c r="H322" s="42">
        <f t="shared" si="9"/>
        <v>0.77500000000000002</v>
      </c>
    </row>
    <row r="323" spans="1:8" x14ac:dyDescent="0.25">
      <c r="A323" t="s">
        <v>246</v>
      </c>
      <c r="B323" t="str">
        <f>VLOOKUP(A323,'Cód dos países'!$A$3:$C$199,2,FALSE)</f>
        <v>PRY</v>
      </c>
      <c r="C323">
        <f>VLOOKUP(A323,'Cód dos países'!$A$3:$C$199,3,FALSE)</f>
        <v>138</v>
      </c>
      <c r="D323">
        <v>2017</v>
      </c>
      <c r="E323">
        <f t="shared" si="8"/>
        <v>1382017</v>
      </c>
      <c r="F323" s="55">
        <v>0.4375</v>
      </c>
      <c r="G323" s="55">
        <v>0.25</v>
      </c>
      <c r="H323" s="42">
        <f t="shared" si="9"/>
        <v>0.4</v>
      </c>
    </row>
    <row r="324" spans="1:8" x14ac:dyDescent="0.25">
      <c r="A324" t="s">
        <v>248</v>
      </c>
      <c r="B324" t="str">
        <f>VLOOKUP(A324,'Cód dos países'!$A$3:$C$199,2,FALSE)</f>
        <v>QAT</v>
      </c>
      <c r="C324">
        <f>VLOOKUP(A324,'Cód dos países'!$A$3:$C$199,3,FALSE)</f>
        <v>143</v>
      </c>
      <c r="D324">
        <v>2017</v>
      </c>
      <c r="E324">
        <f t="shared" ref="E324:E387" si="10">C324*10000+D324</f>
        <v>1432017</v>
      </c>
      <c r="F324" s="55">
        <v>0.75</v>
      </c>
      <c r="G324" s="55">
        <v>0.5</v>
      </c>
      <c r="H324" s="42">
        <f t="shared" ref="H324:H387" si="11">(4*F324+1*G324)/5</f>
        <v>0.7</v>
      </c>
    </row>
    <row r="325" spans="1:8" x14ac:dyDescent="0.25">
      <c r="A325" t="s">
        <v>250</v>
      </c>
      <c r="B325" t="str">
        <f>VLOOKUP(A325,'Cód dos países'!$A$3:$C$199,2,FALSE)</f>
        <v>ROM</v>
      </c>
      <c r="C325">
        <f>VLOOKUP(A325,'Cód dos países'!$A$3:$C$199,3,FALSE)</f>
        <v>144</v>
      </c>
      <c r="D325">
        <v>2017</v>
      </c>
      <c r="E325">
        <f t="shared" si="10"/>
        <v>1442017</v>
      </c>
      <c r="F325" s="55">
        <v>0.65625</v>
      </c>
      <c r="G325" s="55">
        <v>0.25</v>
      </c>
      <c r="H325" s="42">
        <f t="shared" si="11"/>
        <v>0.57499999999999996</v>
      </c>
    </row>
    <row r="326" spans="1:8" x14ac:dyDescent="0.25">
      <c r="A326" t="s">
        <v>251</v>
      </c>
      <c r="B326" t="str">
        <f>VLOOKUP(A326,'Cód dos países'!$A$3:$C$199,2,FALSE)</f>
        <v>RUS</v>
      </c>
      <c r="C326">
        <f>VLOOKUP(A326,'Cód dos países'!$A$3:$C$199,3,FALSE)</f>
        <v>145</v>
      </c>
      <c r="D326">
        <v>2017</v>
      </c>
      <c r="E326">
        <f t="shared" si="10"/>
        <v>1452017</v>
      </c>
      <c r="F326" s="55">
        <v>0.3125</v>
      </c>
      <c r="G326" s="55">
        <v>0</v>
      </c>
      <c r="H326" s="42">
        <f t="shared" si="11"/>
        <v>0.25</v>
      </c>
    </row>
    <row r="327" spans="1:8" x14ac:dyDescent="0.25">
      <c r="A327" t="s">
        <v>253</v>
      </c>
      <c r="B327" t="str">
        <f>VLOOKUP(A327,'Cód dos países'!$A$3:$C$199,2,FALSE)</f>
        <v>RWA</v>
      </c>
      <c r="C327">
        <f>VLOOKUP(A327,'Cód dos países'!$A$3:$C$199,3,FALSE)</f>
        <v>146</v>
      </c>
      <c r="D327">
        <v>2017</v>
      </c>
      <c r="E327">
        <f t="shared" si="10"/>
        <v>1462017</v>
      </c>
      <c r="F327" s="55">
        <v>0.46875</v>
      </c>
      <c r="G327" s="55">
        <v>0.5</v>
      </c>
      <c r="H327" s="42">
        <f t="shared" si="11"/>
        <v>0.47499999999999998</v>
      </c>
    </row>
    <row r="328" spans="1:8" x14ac:dyDescent="0.25">
      <c r="A328" t="s">
        <v>255</v>
      </c>
      <c r="B328" t="str">
        <f>VLOOKUP(A328,'Cód dos países'!$A$3:$C$199,2,FALSE)</f>
        <v>SAU</v>
      </c>
      <c r="C328">
        <f>VLOOKUP(A328,'Cód dos países'!$A$3:$C$199,3,FALSE)</f>
        <v>150</v>
      </c>
      <c r="D328">
        <v>2017</v>
      </c>
      <c r="E328">
        <f t="shared" si="10"/>
        <v>1502017</v>
      </c>
      <c r="F328" s="55">
        <v>0.59375</v>
      </c>
      <c r="G328" s="55">
        <v>0.5</v>
      </c>
      <c r="H328" s="42">
        <f t="shared" si="11"/>
        <v>0.57499999999999996</v>
      </c>
    </row>
    <row r="329" spans="1:8" x14ac:dyDescent="0.25">
      <c r="A329" t="s">
        <v>257</v>
      </c>
      <c r="B329" t="str">
        <f>VLOOKUP(A329,'Cód dos países'!$A$3:$C$199,2,FALSE)</f>
        <v>SDN</v>
      </c>
      <c r="C329">
        <f>VLOOKUP(A329,'Cód dos países'!$A$3:$C$199,3,FALSE)</f>
        <v>166</v>
      </c>
      <c r="D329">
        <v>2017</v>
      </c>
      <c r="E329">
        <f t="shared" si="10"/>
        <v>1662017</v>
      </c>
      <c r="F329" s="55">
        <v>0.3125</v>
      </c>
      <c r="G329" s="55">
        <v>0</v>
      </c>
      <c r="H329" s="42">
        <f t="shared" si="11"/>
        <v>0.25</v>
      </c>
    </row>
    <row r="330" spans="1:8" x14ac:dyDescent="0.25">
      <c r="A330" t="s">
        <v>259</v>
      </c>
      <c r="B330" t="str">
        <f>VLOOKUP(A330,'Cód dos países'!$A$3:$C$199,2,FALSE)</f>
        <v>SEN</v>
      </c>
      <c r="C330">
        <f>VLOOKUP(A330,'Cód dos países'!$A$3:$C$199,3,FALSE)</f>
        <v>151</v>
      </c>
      <c r="D330">
        <v>2017</v>
      </c>
      <c r="E330">
        <f t="shared" si="10"/>
        <v>1512017</v>
      </c>
      <c r="F330" s="55">
        <v>0.375</v>
      </c>
      <c r="G330" s="55">
        <v>0.5</v>
      </c>
      <c r="H330" s="42">
        <f t="shared" si="11"/>
        <v>0.4</v>
      </c>
    </row>
    <row r="331" spans="1:8" x14ac:dyDescent="0.25">
      <c r="A331" t="s">
        <v>261</v>
      </c>
      <c r="B331" t="str">
        <f>VLOOKUP(A331,'Cód dos países'!$A$3:$C$199,2,FALSE)</f>
        <v>SGP</v>
      </c>
      <c r="C331">
        <f>VLOOKUP(A331,'Cód dos países'!$A$3:$C$199,3,FALSE)</f>
        <v>155</v>
      </c>
      <c r="D331">
        <v>2017</v>
      </c>
      <c r="E331">
        <f t="shared" si="10"/>
        <v>1552017</v>
      </c>
      <c r="F331" s="55">
        <v>0.96875</v>
      </c>
      <c r="G331" s="55">
        <v>1</v>
      </c>
      <c r="H331" s="42">
        <f t="shared" si="11"/>
        <v>0.97499999999999998</v>
      </c>
    </row>
    <row r="332" spans="1:8" x14ac:dyDescent="0.25">
      <c r="A332" t="s">
        <v>265</v>
      </c>
      <c r="B332" t="str">
        <f>VLOOKUP(A332,'Cód dos países'!$A$3:$C$199,2,FALSE)</f>
        <v>SLE</v>
      </c>
      <c r="C332">
        <f>VLOOKUP(A332,'Cód dos países'!$A$3:$C$199,3,FALSE)</f>
        <v>154</v>
      </c>
      <c r="D332">
        <v>2017</v>
      </c>
      <c r="E332">
        <f t="shared" si="10"/>
        <v>1542017</v>
      </c>
      <c r="F332" s="55">
        <v>0.3125</v>
      </c>
      <c r="G332" s="55">
        <v>0.25</v>
      </c>
      <c r="H332" s="42">
        <f t="shared" si="11"/>
        <v>0.3</v>
      </c>
    </row>
    <row r="333" spans="1:8" x14ac:dyDescent="0.25">
      <c r="A333" t="s">
        <v>267</v>
      </c>
      <c r="B333" t="str">
        <f>VLOOKUP(A333,'Cód dos países'!$A$3:$C$199,2,FALSE)</f>
        <v>SLV</v>
      </c>
      <c r="C333">
        <f>VLOOKUP(A333,'Cód dos países'!$A$3:$C$199,3,FALSE)</f>
        <v>53</v>
      </c>
      <c r="D333">
        <v>2017</v>
      </c>
      <c r="E333">
        <f t="shared" si="10"/>
        <v>532017</v>
      </c>
      <c r="F333" s="55">
        <v>0.3125</v>
      </c>
      <c r="G333" s="55">
        <v>0.25</v>
      </c>
      <c r="H333" s="42">
        <f t="shared" si="11"/>
        <v>0.3</v>
      </c>
    </row>
    <row r="334" spans="1:8" x14ac:dyDescent="0.25">
      <c r="A334" t="s">
        <v>269</v>
      </c>
      <c r="B334" t="str">
        <f>VLOOKUP(A334,'Cód dos países'!$A$3:$C$199,2,FALSE)</f>
        <v>SOM</v>
      </c>
      <c r="C334">
        <f>VLOOKUP(A334,'Cód dos países'!$A$3:$C$199,3,FALSE)</f>
        <v>159</v>
      </c>
      <c r="D334">
        <v>2017</v>
      </c>
      <c r="E334">
        <f t="shared" si="10"/>
        <v>1592017</v>
      </c>
      <c r="F334" s="55">
        <v>0</v>
      </c>
      <c r="G334" s="55">
        <v>0</v>
      </c>
      <c r="H334" s="42">
        <f t="shared" si="11"/>
        <v>0</v>
      </c>
    </row>
    <row r="335" spans="1:8" x14ac:dyDescent="0.25">
      <c r="A335" t="s">
        <v>272</v>
      </c>
      <c r="B335" t="str">
        <f>VLOOKUP(A335,'Cód dos países'!$A$3:$C$199,2,FALSE)</f>
        <v>STP</v>
      </c>
      <c r="C335">
        <f>VLOOKUP(A335,'Cód dos países'!$A$3:$C$199,3,FALSE)</f>
        <v>149</v>
      </c>
      <c r="D335">
        <v>2017</v>
      </c>
      <c r="E335">
        <f t="shared" si="10"/>
        <v>1492017</v>
      </c>
      <c r="F335" s="55">
        <v>0.3125</v>
      </c>
      <c r="G335" s="55">
        <v>0.5</v>
      </c>
      <c r="H335" s="42">
        <f t="shared" si="11"/>
        <v>0.35</v>
      </c>
    </row>
    <row r="336" spans="1:8" x14ac:dyDescent="0.25">
      <c r="A336" t="s">
        <v>274</v>
      </c>
      <c r="B336" t="str">
        <f>VLOOKUP(A336,'Cód dos países'!$A$3:$C$199,2,FALSE)</f>
        <v>SUR</v>
      </c>
      <c r="C336">
        <f>VLOOKUP(A336,'Cód dos países'!$A$3:$C$199,3,FALSE)</f>
        <v>167</v>
      </c>
      <c r="D336">
        <v>2017</v>
      </c>
      <c r="E336">
        <f t="shared" si="10"/>
        <v>1672017</v>
      </c>
      <c r="F336" s="55">
        <v>0.53125</v>
      </c>
      <c r="G336" s="55">
        <v>0.25</v>
      </c>
      <c r="H336" s="42">
        <f t="shared" si="11"/>
        <v>0.47499999999999998</v>
      </c>
    </row>
    <row r="337" spans="1:8" x14ac:dyDescent="0.25">
      <c r="A337" t="s">
        <v>276</v>
      </c>
      <c r="B337" t="str">
        <f>VLOOKUP(A337,'Cód dos países'!$A$3:$C$199,2,FALSE)</f>
        <v>SVK</v>
      </c>
      <c r="C337">
        <f>VLOOKUP(A337,'Cód dos países'!$A$3:$C$199,3,FALSE)</f>
        <v>156</v>
      </c>
      <c r="D337">
        <v>2017</v>
      </c>
      <c r="E337">
        <f t="shared" si="10"/>
        <v>1562017</v>
      </c>
      <c r="F337" s="55">
        <v>0.6875</v>
      </c>
      <c r="G337" s="55">
        <v>0.5</v>
      </c>
      <c r="H337" s="42">
        <f t="shared" si="11"/>
        <v>0.65</v>
      </c>
    </row>
    <row r="338" spans="1:8" x14ac:dyDescent="0.25">
      <c r="A338" t="s">
        <v>278</v>
      </c>
      <c r="B338" t="str">
        <f>VLOOKUP(A338,'Cód dos países'!$A$3:$C$199,2,FALSE)</f>
        <v>SVN</v>
      </c>
      <c r="C338">
        <f>VLOOKUP(A338,'Cód dos países'!$A$3:$C$199,3,FALSE)</f>
        <v>157</v>
      </c>
      <c r="D338">
        <v>2017</v>
      </c>
      <c r="E338">
        <f t="shared" si="10"/>
        <v>1572017</v>
      </c>
      <c r="F338" s="55">
        <v>0.8125</v>
      </c>
      <c r="G338" s="55">
        <v>0.75</v>
      </c>
      <c r="H338" s="42">
        <f t="shared" si="11"/>
        <v>0.8</v>
      </c>
    </row>
    <row r="339" spans="1:8" x14ac:dyDescent="0.25">
      <c r="A339" t="s">
        <v>280</v>
      </c>
      <c r="B339" t="str">
        <f>VLOOKUP(A339,'Cód dos países'!$A$3:$C$199,2,FALSE)</f>
        <v>SWE</v>
      </c>
      <c r="C339">
        <f>VLOOKUP(A339,'Cód dos países'!$A$3:$C$199,3,FALSE)</f>
        <v>169</v>
      </c>
      <c r="D339">
        <v>2017</v>
      </c>
      <c r="E339">
        <f t="shared" si="10"/>
        <v>1692017</v>
      </c>
      <c r="F339" s="55">
        <v>1</v>
      </c>
      <c r="G339" s="55">
        <v>1</v>
      </c>
      <c r="H339" s="42">
        <f t="shared" si="11"/>
        <v>1</v>
      </c>
    </row>
    <row r="340" spans="1:8" x14ac:dyDescent="0.25">
      <c r="A340" t="s">
        <v>282</v>
      </c>
      <c r="B340" t="str">
        <f>VLOOKUP(A340,'Cód dos países'!$A$3:$C$199,2,FALSE)</f>
        <v>SWZ</v>
      </c>
      <c r="C340">
        <f>VLOOKUP(A340,'Cód dos países'!$A$3:$C$199,3,FALSE)</f>
        <v>168</v>
      </c>
      <c r="D340">
        <v>2017</v>
      </c>
      <c r="E340">
        <f t="shared" si="10"/>
        <v>1682017</v>
      </c>
      <c r="F340" s="55">
        <v>0.5</v>
      </c>
      <c r="G340" s="55">
        <v>0.5</v>
      </c>
      <c r="H340" s="42">
        <f t="shared" si="11"/>
        <v>0.5</v>
      </c>
    </row>
    <row r="341" spans="1:8" x14ac:dyDescent="0.25">
      <c r="A341" t="s">
        <v>284</v>
      </c>
      <c r="B341" t="str">
        <f>VLOOKUP(A341,'Cód dos países'!$A$3:$C$199,2,FALSE)</f>
        <v>SYC</v>
      </c>
      <c r="C341">
        <f>VLOOKUP(A341,'Cód dos países'!$A$3:$C$199,3,FALSE)</f>
        <v>153</v>
      </c>
      <c r="D341">
        <v>2017</v>
      </c>
      <c r="E341">
        <f t="shared" si="10"/>
        <v>1532017</v>
      </c>
      <c r="F341" s="55">
        <v>0.53125</v>
      </c>
      <c r="G341" s="55">
        <v>0.75</v>
      </c>
      <c r="H341" s="42">
        <f t="shared" si="11"/>
        <v>0.57499999999999996</v>
      </c>
    </row>
    <row r="342" spans="1:8" x14ac:dyDescent="0.25">
      <c r="A342" t="s">
        <v>286</v>
      </c>
      <c r="B342" t="str">
        <f>VLOOKUP(A342,'Cód dos países'!$A$3:$C$199,2,FALSE)</f>
        <v>SYR</v>
      </c>
      <c r="C342">
        <f>VLOOKUP(A342,'Cód dos países'!$A$3:$C$199,3,FALSE)</f>
        <v>171</v>
      </c>
      <c r="D342">
        <v>2017</v>
      </c>
      <c r="E342">
        <f t="shared" si="10"/>
        <v>1712017</v>
      </c>
      <c r="F342" s="55">
        <v>0</v>
      </c>
      <c r="G342" s="55">
        <v>0</v>
      </c>
      <c r="H342" s="42">
        <f t="shared" si="11"/>
        <v>0</v>
      </c>
    </row>
    <row r="343" spans="1:8" x14ac:dyDescent="0.25">
      <c r="A343" t="s">
        <v>288</v>
      </c>
      <c r="B343" t="str">
        <f>VLOOKUP(A343,'Cód dos países'!$A$3:$C$199,2,FALSE)</f>
        <v>TCD</v>
      </c>
      <c r="C343">
        <f>VLOOKUP(A343,'Cód dos países'!$A$3:$C$199,3,FALSE)</f>
        <v>34</v>
      </c>
      <c r="D343">
        <v>2017</v>
      </c>
      <c r="E343">
        <f t="shared" si="10"/>
        <v>342017</v>
      </c>
      <c r="F343" s="55">
        <v>0.21875</v>
      </c>
      <c r="G343" s="55">
        <v>0</v>
      </c>
      <c r="H343" s="42">
        <f t="shared" si="11"/>
        <v>0.17499999999999999</v>
      </c>
    </row>
    <row r="344" spans="1:8" x14ac:dyDescent="0.25">
      <c r="A344" t="s">
        <v>290</v>
      </c>
      <c r="B344" t="str">
        <f>VLOOKUP(A344,'Cód dos países'!$A$3:$C$199,2,FALSE)</f>
        <v>TGO</v>
      </c>
      <c r="C344">
        <f>VLOOKUP(A344,'Cód dos países'!$A$3:$C$199,3,FALSE)</f>
        <v>177</v>
      </c>
      <c r="D344">
        <v>2017</v>
      </c>
      <c r="E344">
        <f t="shared" si="10"/>
        <v>1772017</v>
      </c>
      <c r="F344" s="55">
        <v>0.375</v>
      </c>
      <c r="G344" s="55">
        <v>0.25</v>
      </c>
      <c r="H344" s="42">
        <f t="shared" si="11"/>
        <v>0.35</v>
      </c>
    </row>
    <row r="345" spans="1:8" x14ac:dyDescent="0.25">
      <c r="A345" t="s">
        <v>292</v>
      </c>
      <c r="B345" t="str">
        <f>VLOOKUP(A345,'Cód dos países'!$A$3:$C$199,2,FALSE)</f>
        <v>THA</v>
      </c>
      <c r="C345">
        <f>VLOOKUP(A345,'Cód dos países'!$A$3:$C$199,3,FALSE)</f>
        <v>175</v>
      </c>
      <c r="D345">
        <v>2017</v>
      </c>
      <c r="E345">
        <f t="shared" si="10"/>
        <v>1752017</v>
      </c>
      <c r="F345" s="55">
        <v>0.53125</v>
      </c>
      <c r="G345" s="55">
        <v>0.25</v>
      </c>
      <c r="H345" s="42">
        <f t="shared" si="11"/>
        <v>0.47499999999999998</v>
      </c>
    </row>
    <row r="346" spans="1:8" x14ac:dyDescent="0.25">
      <c r="A346" t="s">
        <v>294</v>
      </c>
      <c r="B346" t="str">
        <f>VLOOKUP(A346,'Cód dos países'!$A$3:$C$199,2,FALSE)</f>
        <v>TJK</v>
      </c>
      <c r="C346">
        <f>VLOOKUP(A346,'Cód dos países'!$A$3:$C$199,3,FALSE)</f>
        <v>173</v>
      </c>
      <c r="D346">
        <v>2017</v>
      </c>
      <c r="E346">
        <f t="shared" si="10"/>
        <v>1732017</v>
      </c>
      <c r="F346" s="55">
        <v>0.1875</v>
      </c>
      <c r="G346" s="55">
        <v>0</v>
      </c>
      <c r="H346" s="42">
        <f t="shared" si="11"/>
        <v>0.15</v>
      </c>
    </row>
    <row r="347" spans="1:8" x14ac:dyDescent="0.25">
      <c r="A347" t="s">
        <v>296</v>
      </c>
      <c r="B347" t="str">
        <f>VLOOKUP(A347,'Cód dos países'!$A$3:$C$199,2,FALSE)</f>
        <v>TKM</v>
      </c>
      <c r="C347">
        <f>VLOOKUP(A347,'Cód dos países'!$A$3:$C$199,3,FALSE)</f>
        <v>182</v>
      </c>
      <c r="D347">
        <v>2017</v>
      </c>
      <c r="E347">
        <f t="shared" si="10"/>
        <v>1822017</v>
      </c>
      <c r="F347" s="55">
        <v>0.15625</v>
      </c>
      <c r="G347" s="55">
        <v>0</v>
      </c>
      <c r="H347" s="42">
        <f t="shared" si="11"/>
        <v>0.125</v>
      </c>
    </row>
    <row r="348" spans="1:8" x14ac:dyDescent="0.25">
      <c r="A348" t="s">
        <v>423</v>
      </c>
      <c r="B348" t="str">
        <f>VLOOKUP(A348,'Cód dos países'!$A$3:$C$199,2,FALSE)</f>
        <v>TMP</v>
      </c>
      <c r="C348">
        <f>VLOOKUP(A348,'Cód dos países'!$A$3:$C$199,3,FALSE)</f>
        <v>176</v>
      </c>
      <c r="D348">
        <v>2017</v>
      </c>
      <c r="E348">
        <f t="shared" si="10"/>
        <v>1762017</v>
      </c>
      <c r="F348" s="55">
        <v>0.1875</v>
      </c>
      <c r="G348" s="55">
        <v>0.25</v>
      </c>
      <c r="H348" s="42">
        <f t="shared" si="11"/>
        <v>0.2</v>
      </c>
    </row>
    <row r="349" spans="1:8" x14ac:dyDescent="0.25">
      <c r="A349" t="s">
        <v>298</v>
      </c>
      <c r="B349" t="str">
        <f>VLOOKUP(A349,'Cód dos países'!$A$3:$C$199,2,FALSE)</f>
        <v>TTO</v>
      </c>
      <c r="C349">
        <f>VLOOKUP(A349,'Cód dos países'!$A$3:$C$199,3,FALSE)</f>
        <v>179</v>
      </c>
      <c r="D349">
        <v>2017</v>
      </c>
      <c r="E349">
        <f t="shared" si="10"/>
        <v>1792017</v>
      </c>
      <c r="F349" s="55">
        <v>0.5</v>
      </c>
      <c r="G349" s="55">
        <v>0.25</v>
      </c>
      <c r="H349" s="42">
        <f t="shared" si="11"/>
        <v>0.45</v>
      </c>
    </row>
    <row r="350" spans="1:8" x14ac:dyDescent="0.25">
      <c r="A350" t="s">
        <v>300</v>
      </c>
      <c r="B350" t="str">
        <f>VLOOKUP(A350,'Cód dos países'!$A$3:$C$199,2,FALSE)</f>
        <v>TUN</v>
      </c>
      <c r="C350">
        <f>VLOOKUP(A350,'Cód dos países'!$A$3:$C$199,3,FALSE)</f>
        <v>180</v>
      </c>
      <c r="D350">
        <v>2017</v>
      </c>
      <c r="E350">
        <f t="shared" si="10"/>
        <v>1802017</v>
      </c>
      <c r="F350" s="55">
        <v>0.5625</v>
      </c>
      <c r="G350" s="55">
        <v>0.5</v>
      </c>
      <c r="H350" s="42">
        <f t="shared" si="11"/>
        <v>0.55000000000000004</v>
      </c>
    </row>
    <row r="351" spans="1:8" x14ac:dyDescent="0.25">
      <c r="A351" t="s">
        <v>302</v>
      </c>
      <c r="B351" t="str">
        <f>VLOOKUP(A351,'Cód dos países'!$A$3:$C$199,2,FALSE)</f>
        <v>TUR</v>
      </c>
      <c r="C351">
        <f>VLOOKUP(A351,'Cód dos países'!$A$3:$C$199,3,FALSE)</f>
        <v>181</v>
      </c>
      <c r="D351">
        <v>2017</v>
      </c>
      <c r="E351">
        <f t="shared" si="10"/>
        <v>1812017</v>
      </c>
      <c r="F351" s="55">
        <v>0.5</v>
      </c>
      <c r="G351" s="55">
        <v>0.25</v>
      </c>
      <c r="H351" s="42">
        <f t="shared" si="11"/>
        <v>0.45</v>
      </c>
    </row>
    <row r="352" spans="1:8" x14ac:dyDescent="0.25">
      <c r="A352" t="s">
        <v>304</v>
      </c>
      <c r="B352" t="str">
        <f>VLOOKUP(A352,'Cód dos países'!$A$3:$C$199,2,FALSE)</f>
        <v>TWN</v>
      </c>
      <c r="C352">
        <f>VLOOKUP(A352,'Cód dos países'!$A$3:$C$199,3,FALSE)</f>
        <v>172</v>
      </c>
      <c r="D352">
        <v>2017</v>
      </c>
      <c r="E352">
        <f t="shared" si="10"/>
        <v>1722017</v>
      </c>
      <c r="F352" s="55">
        <v>0.75</v>
      </c>
      <c r="G352" s="55">
        <v>0.75</v>
      </c>
      <c r="H352" s="42">
        <f t="shared" si="11"/>
        <v>0.75</v>
      </c>
    </row>
    <row r="353" spans="1:8" x14ac:dyDescent="0.25">
      <c r="A353" t="s">
        <v>306</v>
      </c>
      <c r="B353" t="str">
        <f>VLOOKUP(A353,'Cód dos países'!$A$3:$C$199,2,FALSE)</f>
        <v>TZA</v>
      </c>
      <c r="C353">
        <f>VLOOKUP(A353,'Cód dos países'!$A$3:$C$199,3,FALSE)</f>
        <v>174</v>
      </c>
      <c r="D353">
        <v>2017</v>
      </c>
      <c r="E353">
        <f t="shared" si="10"/>
        <v>1742017</v>
      </c>
      <c r="F353" s="55">
        <v>0.3125</v>
      </c>
      <c r="G353" s="55">
        <v>0.25</v>
      </c>
      <c r="H353" s="42">
        <f t="shared" si="11"/>
        <v>0.3</v>
      </c>
    </row>
    <row r="354" spans="1:8" x14ac:dyDescent="0.25">
      <c r="A354" t="s">
        <v>308</v>
      </c>
      <c r="B354" t="str">
        <f>VLOOKUP(A354,'Cód dos países'!$A$3:$C$199,2,FALSE)</f>
        <v>UGA</v>
      </c>
      <c r="C354">
        <f>VLOOKUP(A354,'Cód dos países'!$A$3:$C$199,3,FALSE)</f>
        <v>184</v>
      </c>
      <c r="D354">
        <v>2017</v>
      </c>
      <c r="E354">
        <f t="shared" si="10"/>
        <v>1842017</v>
      </c>
      <c r="F354" s="55">
        <v>0.5</v>
      </c>
      <c r="G354" s="55">
        <v>0.25</v>
      </c>
      <c r="H354" s="42">
        <f t="shared" si="11"/>
        <v>0.45</v>
      </c>
    </row>
    <row r="355" spans="1:8" x14ac:dyDescent="0.25">
      <c r="A355" t="s">
        <v>310</v>
      </c>
      <c r="B355" t="str">
        <f>VLOOKUP(A355,'Cód dos países'!$A$3:$C$199,2,FALSE)</f>
        <v>UKR</v>
      </c>
      <c r="C355">
        <f>VLOOKUP(A355,'Cód dos países'!$A$3:$C$199,3,FALSE)</f>
        <v>185</v>
      </c>
      <c r="D355">
        <v>2017</v>
      </c>
      <c r="E355">
        <f t="shared" si="10"/>
        <v>1852017</v>
      </c>
      <c r="F355" s="55">
        <v>0.3125</v>
      </c>
      <c r="G355" s="55">
        <v>0</v>
      </c>
      <c r="H355" s="42">
        <f t="shared" si="11"/>
        <v>0.25</v>
      </c>
    </row>
    <row r="356" spans="1:8" x14ac:dyDescent="0.25">
      <c r="A356" t="s">
        <v>312</v>
      </c>
      <c r="B356" t="str">
        <f>VLOOKUP(A356,'Cód dos países'!$A$3:$C$199,2,FALSE)</f>
        <v>URY</v>
      </c>
      <c r="C356">
        <f>VLOOKUP(A356,'Cód dos países'!$A$3:$C$199,3,FALSE)</f>
        <v>189</v>
      </c>
      <c r="D356">
        <v>2017</v>
      </c>
      <c r="E356">
        <f t="shared" si="10"/>
        <v>1892017</v>
      </c>
      <c r="F356" s="55">
        <v>0.65625</v>
      </c>
      <c r="G356" s="55">
        <v>0.75</v>
      </c>
      <c r="H356" s="42">
        <f t="shared" si="11"/>
        <v>0.67500000000000004</v>
      </c>
    </row>
    <row r="357" spans="1:8" x14ac:dyDescent="0.25">
      <c r="A357" t="s">
        <v>314</v>
      </c>
      <c r="B357" t="str">
        <f>VLOOKUP(A357,'Cód dos países'!$A$3:$C$199,2,FALSE)</f>
        <v>USA</v>
      </c>
      <c r="C357">
        <f>VLOOKUP(A357,'Cód dos países'!$A$3:$C$199,3,FALSE)</f>
        <v>188</v>
      </c>
      <c r="D357">
        <v>2017</v>
      </c>
      <c r="E357">
        <f t="shared" si="10"/>
        <v>1882017</v>
      </c>
      <c r="F357" s="55">
        <v>0.9375</v>
      </c>
      <c r="G357" s="55">
        <v>0.75</v>
      </c>
      <c r="H357" s="42">
        <f t="shared" si="11"/>
        <v>0.9</v>
      </c>
    </row>
    <row r="358" spans="1:8" x14ac:dyDescent="0.25">
      <c r="A358" t="s">
        <v>316</v>
      </c>
      <c r="B358" t="str">
        <f>VLOOKUP(A358,'Cód dos países'!$A$3:$C$199,2,FALSE)</f>
        <v>UZB</v>
      </c>
      <c r="C358">
        <f>VLOOKUP(A358,'Cód dos países'!$A$3:$C$199,3,FALSE)</f>
        <v>190</v>
      </c>
      <c r="D358">
        <v>2017</v>
      </c>
      <c r="E358">
        <f t="shared" si="10"/>
        <v>1902017</v>
      </c>
      <c r="F358" s="55">
        <v>0.15625</v>
      </c>
      <c r="G358" s="55">
        <v>0</v>
      </c>
      <c r="H358" s="42">
        <f t="shared" si="11"/>
        <v>0.125</v>
      </c>
    </row>
    <row r="359" spans="1:8" x14ac:dyDescent="0.25">
      <c r="A359" t="s">
        <v>318</v>
      </c>
      <c r="B359" t="str">
        <f>VLOOKUP(A359,'Cód dos países'!$A$3:$C$199,2,FALSE)</f>
        <v>VEN</v>
      </c>
      <c r="C359">
        <f>VLOOKUP(A359,'Cód dos países'!$A$3:$C$199,3,FALSE)</f>
        <v>192</v>
      </c>
      <c r="D359">
        <v>2017</v>
      </c>
      <c r="E359">
        <f t="shared" si="10"/>
        <v>1922017</v>
      </c>
      <c r="F359" s="55">
        <v>3.125E-2</v>
      </c>
      <c r="G359" s="55">
        <v>0</v>
      </c>
      <c r="H359" s="42">
        <f t="shared" si="11"/>
        <v>2.5000000000000001E-2</v>
      </c>
    </row>
    <row r="360" spans="1:8" x14ac:dyDescent="0.25">
      <c r="A360" t="s">
        <v>320</v>
      </c>
      <c r="B360" t="str">
        <f>VLOOKUP(A360,'Cód dos países'!$A$3:$C$199,2,FALSE)</f>
        <v>VNM</v>
      </c>
      <c r="C360">
        <f>VLOOKUP(A360,'Cód dos países'!$A$3:$C$199,3,FALSE)</f>
        <v>193</v>
      </c>
      <c r="D360">
        <v>2017</v>
      </c>
      <c r="E360">
        <f t="shared" si="10"/>
        <v>1932017</v>
      </c>
      <c r="F360" s="55">
        <v>0.5</v>
      </c>
      <c r="G360" s="55">
        <v>0.25</v>
      </c>
      <c r="H360" s="42">
        <f t="shared" si="11"/>
        <v>0.45</v>
      </c>
    </row>
    <row r="361" spans="1:8" x14ac:dyDescent="0.25">
      <c r="A361" t="s">
        <v>598</v>
      </c>
      <c r="B361" t="e">
        <f>VLOOKUP(A361,'Cód dos países'!$A$3:$C$199,2,FALSE)</f>
        <v>#N/A</v>
      </c>
      <c r="C361" t="e">
        <f>VLOOKUP(A361,'Cód dos países'!$A$3:$C$199,3,FALSE)</f>
        <v>#N/A</v>
      </c>
      <c r="D361">
        <v>2017</v>
      </c>
      <c r="E361" t="e">
        <f t="shared" si="10"/>
        <v>#N/A</v>
      </c>
      <c r="F361" s="55">
        <v>0.46875</v>
      </c>
      <c r="G361" s="55">
        <v>0.5</v>
      </c>
      <c r="H361" s="42">
        <f t="shared" si="11"/>
        <v>0.47499999999999998</v>
      </c>
    </row>
    <row r="362" spans="1:8" x14ac:dyDescent="0.25">
      <c r="A362" t="s">
        <v>605</v>
      </c>
      <c r="B362" t="e">
        <f>VLOOKUP(A362,'Cód dos países'!$A$3:$C$199,2,FALSE)</f>
        <v>#N/A</v>
      </c>
      <c r="C362" t="e">
        <f>VLOOKUP(A362,'Cód dos países'!$A$3:$C$199,3,FALSE)</f>
        <v>#N/A</v>
      </c>
      <c r="D362">
        <v>2017</v>
      </c>
      <c r="E362" t="e">
        <f t="shared" si="10"/>
        <v>#N/A</v>
      </c>
      <c r="F362" s="55">
        <v>0.9375</v>
      </c>
      <c r="G362" s="55">
        <v>0.75</v>
      </c>
      <c r="H362" s="42">
        <f t="shared" si="11"/>
        <v>0.9</v>
      </c>
    </row>
    <row r="363" spans="1:8" x14ac:dyDescent="0.25">
      <c r="A363" t="s">
        <v>325</v>
      </c>
      <c r="B363" t="str">
        <f>VLOOKUP(A363,'Cód dos países'!$A$3:$C$199,2,FALSE)</f>
        <v>YEM</v>
      </c>
      <c r="C363">
        <f>VLOOKUP(A363,'Cód dos países'!$A$3:$C$199,3,FALSE)</f>
        <v>194</v>
      </c>
      <c r="D363">
        <v>2017</v>
      </c>
      <c r="E363">
        <f t="shared" si="10"/>
        <v>1942017</v>
      </c>
      <c r="F363" s="55">
        <v>0.1875</v>
      </c>
      <c r="G363" s="55">
        <v>0</v>
      </c>
      <c r="H363" s="42">
        <f t="shared" si="11"/>
        <v>0.15</v>
      </c>
    </row>
    <row r="364" spans="1:8" x14ac:dyDescent="0.25">
      <c r="A364" t="s">
        <v>271</v>
      </c>
      <c r="B364" t="str">
        <f>VLOOKUP(A364,'Cód dos países'!$A$3:$C$199,2,FALSE)</f>
        <v>YUG</v>
      </c>
      <c r="C364">
        <f>VLOOKUP(A364,'Cód dos países'!$A$3:$C$199,3,FALSE)</f>
        <v>152</v>
      </c>
      <c r="D364">
        <v>2017</v>
      </c>
      <c r="E364">
        <f t="shared" si="10"/>
        <v>1522017</v>
      </c>
      <c r="F364" s="55">
        <v>0.5</v>
      </c>
      <c r="G364" s="55">
        <v>0.25</v>
      </c>
      <c r="H364" s="42">
        <f t="shared" si="11"/>
        <v>0.45</v>
      </c>
    </row>
    <row r="365" spans="1:8" x14ac:dyDescent="0.25">
      <c r="A365" t="s">
        <v>327</v>
      </c>
      <c r="B365" t="str">
        <f>VLOOKUP(A365,'Cód dos países'!$A$3:$C$199,2,FALSE)</f>
        <v>ZAF</v>
      </c>
      <c r="C365">
        <f>VLOOKUP(A365,'Cód dos países'!$A$3:$C$199,3,FALSE)</f>
        <v>160</v>
      </c>
      <c r="D365">
        <v>2017</v>
      </c>
      <c r="E365">
        <f t="shared" si="10"/>
        <v>1602017</v>
      </c>
      <c r="F365" s="55">
        <v>0.4375</v>
      </c>
      <c r="G365" s="55">
        <v>0.5</v>
      </c>
      <c r="H365" s="42">
        <f t="shared" si="11"/>
        <v>0.45</v>
      </c>
    </row>
    <row r="366" spans="1:8" x14ac:dyDescent="0.25">
      <c r="A366" t="s">
        <v>334</v>
      </c>
      <c r="B366" t="str">
        <f>VLOOKUP(A366,'Cód dos países'!$A$3:$C$199,2,FALSE)</f>
        <v>COG</v>
      </c>
      <c r="C366">
        <f>VLOOKUP(A366,'Cód dos países'!$A$3:$C$199,3,FALSE)</f>
        <v>39</v>
      </c>
      <c r="D366">
        <v>2017</v>
      </c>
      <c r="E366">
        <f t="shared" si="10"/>
        <v>392017</v>
      </c>
      <c r="F366" s="55">
        <v>9.375E-2</v>
      </c>
      <c r="G366" s="55">
        <v>0</v>
      </c>
      <c r="H366" s="42">
        <f t="shared" si="11"/>
        <v>7.4999999999999997E-2</v>
      </c>
    </row>
    <row r="367" spans="1:8" x14ac:dyDescent="0.25">
      <c r="A367" t="s">
        <v>329</v>
      </c>
      <c r="B367" t="str">
        <f>VLOOKUP(A367,'Cód dos países'!$A$3:$C$199,2,FALSE)</f>
        <v>ZMB</v>
      </c>
      <c r="C367">
        <f>VLOOKUP(A367,'Cód dos países'!$A$3:$C$199,3,FALSE)</f>
        <v>196</v>
      </c>
      <c r="D367">
        <v>2017</v>
      </c>
      <c r="E367">
        <f t="shared" si="10"/>
        <v>1962017</v>
      </c>
      <c r="F367" s="55">
        <v>0.4375</v>
      </c>
      <c r="G367" s="55">
        <v>0.25</v>
      </c>
      <c r="H367" s="42">
        <f t="shared" si="11"/>
        <v>0.4</v>
      </c>
    </row>
    <row r="368" spans="1:8" x14ac:dyDescent="0.25">
      <c r="A368" t="s">
        <v>331</v>
      </c>
      <c r="B368" t="str">
        <f>VLOOKUP(A368,'Cód dos países'!$A$3:$C$199,2,FALSE)</f>
        <v>ZWE</v>
      </c>
      <c r="C368">
        <f>VLOOKUP(A368,'Cód dos países'!$A$3:$C$199,3,FALSE)</f>
        <v>197</v>
      </c>
      <c r="D368">
        <v>2017</v>
      </c>
      <c r="E368">
        <f t="shared" si="10"/>
        <v>1972017</v>
      </c>
      <c r="F368" s="55">
        <v>9.375E-2</v>
      </c>
      <c r="G368" s="55">
        <v>0</v>
      </c>
      <c r="H368" s="42">
        <f t="shared" si="11"/>
        <v>7.4999999999999997E-2</v>
      </c>
    </row>
    <row r="369" spans="1:8" x14ac:dyDescent="0.25">
      <c r="A369" t="s">
        <v>586</v>
      </c>
      <c r="B369" t="e">
        <f>VLOOKUP(A369,'Cód dos países'!$A$3:$C$199,2,FALSE)</f>
        <v>#N/A</v>
      </c>
      <c r="C369" t="e">
        <f>VLOOKUP(A369,'Cód dos países'!$A$3:$C$199,3,FALSE)</f>
        <v>#N/A</v>
      </c>
      <c r="D369">
        <v>2016</v>
      </c>
      <c r="E369" t="e">
        <f t="shared" si="10"/>
        <v>#N/A</v>
      </c>
      <c r="F369" s="55">
        <v>0.84375</v>
      </c>
      <c r="G369" s="55">
        <v>0.75</v>
      </c>
      <c r="H369" s="42">
        <f t="shared" si="11"/>
        <v>0.82499999999999996</v>
      </c>
    </row>
    <row r="370" spans="1:8" x14ac:dyDescent="0.25">
      <c r="A370" t="s">
        <v>0</v>
      </c>
      <c r="B370" t="str">
        <f>VLOOKUP(A370,'Cód dos países'!$A$3:$C$199,2,FALSE)</f>
        <v>AFG</v>
      </c>
      <c r="C370">
        <f>VLOOKUP(A370,'Cód dos países'!$A$3:$C$199,3,FALSE)</f>
        <v>1</v>
      </c>
      <c r="D370">
        <v>2016</v>
      </c>
      <c r="E370">
        <f t="shared" si="10"/>
        <v>12016</v>
      </c>
      <c r="F370" s="55">
        <v>9.375E-2</v>
      </c>
      <c r="G370" s="55">
        <v>0</v>
      </c>
      <c r="H370" s="42">
        <f t="shared" si="11"/>
        <v>7.4999999999999997E-2</v>
      </c>
    </row>
    <row r="371" spans="1:8" x14ac:dyDescent="0.25">
      <c r="A371" t="s">
        <v>2</v>
      </c>
      <c r="B371" t="str">
        <f>VLOOKUP(A371,'Cód dos países'!$A$3:$C$199,2,FALSE)</f>
        <v>AGO</v>
      </c>
      <c r="C371">
        <f>VLOOKUP(A371,'Cód dos países'!$A$3:$C$199,3,FALSE)</f>
        <v>5</v>
      </c>
      <c r="D371">
        <v>2016</v>
      </c>
      <c r="E371">
        <f t="shared" si="10"/>
        <v>52016</v>
      </c>
      <c r="F371" s="55">
        <v>0.28125</v>
      </c>
      <c r="G371" s="55">
        <v>0</v>
      </c>
      <c r="H371" s="42">
        <f t="shared" si="11"/>
        <v>0.22500000000000001</v>
      </c>
    </row>
    <row r="372" spans="1:8" x14ac:dyDescent="0.25">
      <c r="A372" t="s">
        <v>4</v>
      </c>
      <c r="B372" t="str">
        <f>VLOOKUP(A372,'Cód dos países'!$A$3:$C$199,2,FALSE)</f>
        <v>ALB</v>
      </c>
      <c r="C372">
        <f>VLOOKUP(A372,'Cód dos países'!$A$3:$C$199,3,FALSE)</f>
        <v>2</v>
      </c>
      <c r="D372">
        <v>2016</v>
      </c>
      <c r="E372">
        <f t="shared" si="10"/>
        <v>22016</v>
      </c>
      <c r="F372" s="55">
        <v>0.375</v>
      </c>
      <c r="G372" s="55">
        <v>0.25</v>
      </c>
      <c r="H372" s="42">
        <f t="shared" si="11"/>
        <v>0.35</v>
      </c>
    </row>
    <row r="373" spans="1:8" x14ac:dyDescent="0.25">
      <c r="A373" t="s">
        <v>6</v>
      </c>
      <c r="B373" t="str">
        <f>VLOOKUP(A373,'Cód dos países'!$A$3:$C$199,2,FALSE)</f>
        <v>ARE</v>
      </c>
      <c r="C373">
        <f>VLOOKUP(A373,'Cód dos países'!$A$3:$C$199,3,FALSE)</f>
        <v>186</v>
      </c>
      <c r="D373">
        <v>2016</v>
      </c>
      <c r="E373">
        <f t="shared" si="10"/>
        <v>1862016</v>
      </c>
      <c r="F373" s="55">
        <v>0.6875</v>
      </c>
      <c r="G373" s="55">
        <v>0.75</v>
      </c>
      <c r="H373" s="42">
        <f t="shared" si="11"/>
        <v>0.7</v>
      </c>
    </row>
    <row r="374" spans="1:8" x14ac:dyDescent="0.25">
      <c r="A374" t="s">
        <v>8</v>
      </c>
      <c r="B374" t="str">
        <f>VLOOKUP(A374,'Cód dos países'!$A$3:$C$199,2,FALSE)</f>
        <v>ARG</v>
      </c>
      <c r="C374">
        <f>VLOOKUP(A374,'Cód dos países'!$A$3:$C$199,3,FALSE)</f>
        <v>7</v>
      </c>
      <c r="D374">
        <v>2016</v>
      </c>
      <c r="E374">
        <f t="shared" si="10"/>
        <v>72016</v>
      </c>
      <c r="F374" s="55">
        <v>0.53125</v>
      </c>
      <c r="G374" s="55">
        <v>0.5</v>
      </c>
      <c r="H374" s="42">
        <f t="shared" si="11"/>
        <v>0.52500000000000002</v>
      </c>
    </row>
    <row r="375" spans="1:8" x14ac:dyDescent="0.25">
      <c r="A375" t="s">
        <v>10</v>
      </c>
      <c r="B375" t="str">
        <f>VLOOKUP(A375,'Cód dos países'!$A$3:$C$199,2,FALSE)</f>
        <v>ARM</v>
      </c>
      <c r="C375">
        <f>VLOOKUP(A375,'Cód dos países'!$A$3:$C$199,3,FALSE)</f>
        <v>8</v>
      </c>
      <c r="D375">
        <v>2016</v>
      </c>
      <c r="E375">
        <f t="shared" si="10"/>
        <v>82016</v>
      </c>
      <c r="F375" s="55">
        <v>0.5</v>
      </c>
      <c r="G375" s="55">
        <v>0.25</v>
      </c>
      <c r="H375" s="42">
        <f t="shared" si="11"/>
        <v>0.45</v>
      </c>
    </row>
    <row r="376" spans="1:8" x14ac:dyDescent="0.25">
      <c r="A376" t="s">
        <v>12</v>
      </c>
      <c r="B376" t="str">
        <f>VLOOKUP(A376,'Cód dos países'!$A$3:$C$199,2,FALSE)</f>
        <v>AUS</v>
      </c>
      <c r="C376">
        <f>VLOOKUP(A376,'Cód dos países'!$A$3:$C$199,3,FALSE)</f>
        <v>9</v>
      </c>
      <c r="D376">
        <v>2016</v>
      </c>
      <c r="E376">
        <f t="shared" si="10"/>
        <v>92016</v>
      </c>
      <c r="F376" s="55">
        <v>0.9375</v>
      </c>
      <c r="G376" s="55">
        <v>1</v>
      </c>
      <c r="H376" s="42">
        <f t="shared" si="11"/>
        <v>0.95</v>
      </c>
    </row>
    <row r="377" spans="1:8" x14ac:dyDescent="0.25">
      <c r="A377" t="s">
        <v>14</v>
      </c>
      <c r="B377" t="str">
        <f>VLOOKUP(A377,'Cód dos países'!$A$3:$C$199,2,FALSE)</f>
        <v>AUT</v>
      </c>
      <c r="C377">
        <f>VLOOKUP(A377,'Cód dos países'!$A$3:$C$199,3,FALSE)</f>
        <v>10</v>
      </c>
      <c r="D377">
        <v>2016</v>
      </c>
      <c r="E377">
        <f t="shared" si="10"/>
        <v>102016</v>
      </c>
      <c r="F377" s="55">
        <v>0.96875</v>
      </c>
      <c r="G377" s="55">
        <v>0.75</v>
      </c>
      <c r="H377" s="42">
        <f t="shared" si="11"/>
        <v>0.92500000000000004</v>
      </c>
    </row>
    <row r="378" spans="1:8" x14ac:dyDescent="0.25">
      <c r="A378" t="s">
        <v>16</v>
      </c>
      <c r="B378" t="str">
        <f>VLOOKUP(A378,'Cód dos países'!$A$3:$C$199,2,FALSE)</f>
        <v>AZE</v>
      </c>
      <c r="C378">
        <f>VLOOKUP(A378,'Cód dos países'!$A$3:$C$199,3,FALSE)</f>
        <v>11</v>
      </c>
      <c r="D378">
        <v>2016</v>
      </c>
      <c r="E378">
        <f t="shared" si="10"/>
        <v>112016</v>
      </c>
      <c r="F378" s="55">
        <v>0.375</v>
      </c>
      <c r="G378" s="55">
        <v>0.25</v>
      </c>
      <c r="H378" s="42">
        <f t="shared" si="11"/>
        <v>0.35</v>
      </c>
    </row>
    <row r="379" spans="1:8" x14ac:dyDescent="0.25">
      <c r="A379" t="s">
        <v>18</v>
      </c>
      <c r="B379" t="str">
        <f>VLOOKUP(A379,'Cód dos países'!$A$3:$C$199,2,FALSE)</f>
        <v>BDI</v>
      </c>
      <c r="C379">
        <f>VLOOKUP(A379,'Cód dos países'!$A$3:$C$199,3,FALSE)</f>
        <v>28</v>
      </c>
      <c r="D379">
        <v>2016</v>
      </c>
      <c r="E379">
        <f t="shared" si="10"/>
        <v>282016</v>
      </c>
      <c r="F379" s="55">
        <v>0.21875</v>
      </c>
      <c r="G379" s="55">
        <v>0</v>
      </c>
      <c r="H379" s="42">
        <f t="shared" si="11"/>
        <v>0.17499999999999999</v>
      </c>
    </row>
    <row r="380" spans="1:8" x14ac:dyDescent="0.25">
      <c r="A380" t="s">
        <v>20</v>
      </c>
      <c r="B380" t="str">
        <f>VLOOKUP(A380,'Cód dos países'!$A$3:$C$199,2,FALSE)</f>
        <v>BEL</v>
      </c>
      <c r="C380">
        <f>VLOOKUP(A380,'Cód dos países'!$A$3:$C$199,3,FALSE)</f>
        <v>17</v>
      </c>
      <c r="D380">
        <v>2016</v>
      </c>
      <c r="E380">
        <f t="shared" si="10"/>
        <v>172016</v>
      </c>
      <c r="F380" s="55">
        <v>0.84375</v>
      </c>
      <c r="G380" s="55">
        <v>0.75</v>
      </c>
      <c r="H380" s="42">
        <f t="shared" si="11"/>
        <v>0.82499999999999996</v>
      </c>
    </row>
    <row r="381" spans="1:8" x14ac:dyDescent="0.25">
      <c r="A381" t="s">
        <v>22</v>
      </c>
      <c r="B381" t="str">
        <f>VLOOKUP(A381,'Cód dos países'!$A$3:$C$199,2,FALSE)</f>
        <v>BEN</v>
      </c>
      <c r="C381">
        <f>VLOOKUP(A381,'Cód dos países'!$A$3:$C$199,3,FALSE)</f>
        <v>19</v>
      </c>
      <c r="D381">
        <v>2016</v>
      </c>
      <c r="E381">
        <f t="shared" si="10"/>
        <v>192016</v>
      </c>
      <c r="F381" s="55">
        <v>0.28125</v>
      </c>
      <c r="G381" s="55">
        <v>0.25</v>
      </c>
      <c r="H381" s="42">
        <f t="shared" si="11"/>
        <v>0.27500000000000002</v>
      </c>
    </row>
    <row r="382" spans="1:8" x14ac:dyDescent="0.25">
      <c r="A382" t="s">
        <v>24</v>
      </c>
      <c r="B382" t="str">
        <f>VLOOKUP(A382,'Cód dos países'!$A$3:$C$199,2,FALSE)</f>
        <v>BFA</v>
      </c>
      <c r="C382">
        <f>VLOOKUP(A382,'Cód dos países'!$A$3:$C$199,3,FALSE)</f>
        <v>27</v>
      </c>
      <c r="D382">
        <v>2016</v>
      </c>
      <c r="E382">
        <f t="shared" si="10"/>
        <v>272016</v>
      </c>
      <c r="F382" s="55">
        <v>0.375</v>
      </c>
      <c r="G382" s="55">
        <v>0.5</v>
      </c>
      <c r="H382" s="42">
        <f t="shared" si="11"/>
        <v>0.4</v>
      </c>
    </row>
    <row r="383" spans="1:8" x14ac:dyDescent="0.25">
      <c r="A383" t="s">
        <v>26</v>
      </c>
      <c r="B383" t="str">
        <f>VLOOKUP(A383,'Cód dos países'!$A$3:$C$199,2,FALSE)</f>
        <v>BGD</v>
      </c>
      <c r="C383">
        <f>VLOOKUP(A383,'Cód dos países'!$A$3:$C$199,3,FALSE)</f>
        <v>14</v>
      </c>
      <c r="D383">
        <v>2016</v>
      </c>
      <c r="E383">
        <f t="shared" si="10"/>
        <v>142016</v>
      </c>
      <c r="F383" s="55">
        <v>0.4375</v>
      </c>
      <c r="G383" s="55">
        <v>0</v>
      </c>
      <c r="H383" s="42">
        <f t="shared" si="11"/>
        <v>0.35</v>
      </c>
    </row>
    <row r="384" spans="1:8" x14ac:dyDescent="0.25">
      <c r="A384" t="s">
        <v>28</v>
      </c>
      <c r="B384" t="str">
        <f>VLOOKUP(A384,'Cód dos países'!$A$3:$C$199,2,FALSE)</f>
        <v>BGR</v>
      </c>
      <c r="C384">
        <f>VLOOKUP(A384,'Cód dos países'!$A$3:$C$199,3,FALSE)</f>
        <v>26</v>
      </c>
      <c r="D384">
        <v>2016</v>
      </c>
      <c r="E384">
        <f t="shared" si="10"/>
        <v>262016</v>
      </c>
      <c r="F384" s="55">
        <v>0.53125</v>
      </c>
      <c r="G384" s="55">
        <v>0.25</v>
      </c>
      <c r="H384" s="42">
        <f t="shared" si="11"/>
        <v>0.47499999999999998</v>
      </c>
    </row>
    <row r="385" spans="1:8" x14ac:dyDescent="0.25">
      <c r="A385" t="s">
        <v>30</v>
      </c>
      <c r="B385" t="str">
        <f>VLOOKUP(A385,'Cód dos países'!$A$3:$C$199,2,FALSE)</f>
        <v>BHR</v>
      </c>
      <c r="C385">
        <f>VLOOKUP(A385,'Cód dos países'!$A$3:$C$199,3,FALSE)</f>
        <v>13</v>
      </c>
      <c r="D385">
        <v>2016</v>
      </c>
      <c r="E385">
        <f t="shared" si="10"/>
        <v>132016</v>
      </c>
      <c r="F385" s="55">
        <v>0.625</v>
      </c>
      <c r="G385" s="55">
        <v>0.5</v>
      </c>
      <c r="H385" s="42">
        <f t="shared" si="11"/>
        <v>0.6</v>
      </c>
    </row>
    <row r="386" spans="1:8" x14ac:dyDescent="0.25">
      <c r="A386" t="s">
        <v>348</v>
      </c>
      <c r="B386" t="str">
        <f>VLOOKUP(A386,'Cód dos países'!$A$3:$C$199,2,FALSE)</f>
        <v>BHS</v>
      </c>
      <c r="C386">
        <f>VLOOKUP(A386,'Cód dos países'!$A$3:$C$199,3,FALSE)</f>
        <v>12</v>
      </c>
      <c r="D386">
        <v>2016</v>
      </c>
      <c r="E386">
        <f t="shared" si="10"/>
        <v>122016</v>
      </c>
      <c r="F386" s="55">
        <v>0.53125</v>
      </c>
      <c r="G386" s="55">
        <v>0.75</v>
      </c>
      <c r="H386" s="42">
        <f t="shared" si="11"/>
        <v>0.57499999999999996</v>
      </c>
    </row>
    <row r="387" spans="1:8" x14ac:dyDescent="0.25">
      <c r="A387" t="s">
        <v>333</v>
      </c>
      <c r="B387" t="str">
        <f>VLOOKUP(A387,'Cód dos países'!$A$3:$C$199,2,FALSE)</f>
        <v>BIH</v>
      </c>
      <c r="C387">
        <f>VLOOKUP(A387,'Cód dos países'!$A$3:$C$199,3,FALSE)</f>
        <v>22</v>
      </c>
      <c r="D387">
        <v>2016</v>
      </c>
      <c r="E387">
        <f t="shared" si="10"/>
        <v>222016</v>
      </c>
      <c r="F387" s="55">
        <v>0.4375</v>
      </c>
      <c r="G387" s="55">
        <v>0.25</v>
      </c>
      <c r="H387" s="42">
        <f t="shared" si="11"/>
        <v>0.4</v>
      </c>
    </row>
    <row r="388" spans="1:8" x14ac:dyDescent="0.25">
      <c r="A388" t="s">
        <v>33</v>
      </c>
      <c r="B388" t="str">
        <f>VLOOKUP(A388,'Cód dos países'!$A$3:$C$199,2,FALSE)</f>
        <v>BLR</v>
      </c>
      <c r="C388">
        <f>VLOOKUP(A388,'Cód dos países'!$A$3:$C$199,3,FALSE)</f>
        <v>16</v>
      </c>
      <c r="D388">
        <v>2016</v>
      </c>
      <c r="E388">
        <f t="shared" ref="E388:E451" si="12">C388*10000+D388</f>
        <v>162016</v>
      </c>
      <c r="F388" s="55">
        <v>0.25</v>
      </c>
      <c r="G388" s="55">
        <v>0.5</v>
      </c>
      <c r="H388" s="42">
        <f t="shared" ref="H388:H451" si="13">(4*F388+1*G388)/5</f>
        <v>0.3</v>
      </c>
    </row>
    <row r="389" spans="1:8" x14ac:dyDescent="0.25">
      <c r="A389" t="s">
        <v>349</v>
      </c>
      <c r="B389" t="str">
        <f>VLOOKUP(A389,'Cód dos países'!$A$3:$C$199,2,FALSE)</f>
        <v>BLZ</v>
      </c>
      <c r="C389">
        <f>VLOOKUP(A389,'Cód dos países'!$A$3:$C$199,3,FALSE)</f>
        <v>18</v>
      </c>
      <c r="D389">
        <v>2016</v>
      </c>
      <c r="E389">
        <f t="shared" si="12"/>
        <v>182016</v>
      </c>
      <c r="F389" s="55">
        <v>0.3125</v>
      </c>
      <c r="G389" s="55">
        <v>0.5</v>
      </c>
      <c r="H389" s="42">
        <f t="shared" si="13"/>
        <v>0.35</v>
      </c>
    </row>
    <row r="390" spans="1:8" x14ac:dyDescent="0.25">
      <c r="A390" t="s">
        <v>35</v>
      </c>
      <c r="B390" t="str">
        <f>VLOOKUP(A390,'Cód dos países'!$A$3:$C$199,2,FALSE)</f>
        <v>BOL</v>
      </c>
      <c r="C390">
        <f>VLOOKUP(A390,'Cód dos países'!$A$3:$C$199,3,FALSE)</f>
        <v>21</v>
      </c>
      <c r="D390">
        <v>2016</v>
      </c>
      <c r="E390">
        <f t="shared" si="12"/>
        <v>212016</v>
      </c>
      <c r="F390" s="55">
        <v>0.25</v>
      </c>
      <c r="G390" s="55">
        <v>0.25</v>
      </c>
      <c r="H390" s="42">
        <f t="shared" si="13"/>
        <v>0.25</v>
      </c>
    </row>
    <row r="391" spans="1:8" x14ac:dyDescent="0.25">
      <c r="A391" t="s">
        <v>37</v>
      </c>
      <c r="B391" t="str">
        <f>VLOOKUP(A391,'Cód dos países'!$A$3:$C$199,2,FALSE)</f>
        <v>BRA</v>
      </c>
      <c r="C391">
        <f>VLOOKUP(A391,'Cód dos países'!$A$3:$C$199,3,FALSE)</f>
        <v>24</v>
      </c>
      <c r="D391">
        <v>2016</v>
      </c>
      <c r="E391">
        <f t="shared" si="12"/>
        <v>242016</v>
      </c>
      <c r="F391" s="55">
        <v>0.5</v>
      </c>
      <c r="G391" s="55">
        <v>0.25</v>
      </c>
      <c r="H391" s="42">
        <f t="shared" si="13"/>
        <v>0.45</v>
      </c>
    </row>
    <row r="392" spans="1:8" x14ac:dyDescent="0.25">
      <c r="A392" t="s">
        <v>39</v>
      </c>
      <c r="B392" t="str">
        <f>VLOOKUP(A392,'Cód dos países'!$A$3:$C$199,2,FALSE)</f>
        <v>BRB</v>
      </c>
      <c r="C392">
        <f>VLOOKUP(A392,'Cód dos países'!$A$3:$C$199,3,FALSE)</f>
        <v>15</v>
      </c>
      <c r="D392">
        <v>2016</v>
      </c>
      <c r="E392">
        <f t="shared" si="12"/>
        <v>152016</v>
      </c>
      <c r="F392" s="55">
        <v>0.6875</v>
      </c>
      <c r="G392" s="55">
        <v>1</v>
      </c>
      <c r="H392" s="42">
        <f t="shared" si="13"/>
        <v>0.75</v>
      </c>
    </row>
    <row r="393" spans="1:8" x14ac:dyDescent="0.25">
      <c r="A393" t="s">
        <v>350</v>
      </c>
      <c r="B393" t="str">
        <f>VLOOKUP(A393,'Cód dos países'!$A$3:$C$199,2,FALSE)</f>
        <v>BRN</v>
      </c>
      <c r="C393">
        <f>VLOOKUP(A393,'Cód dos países'!$A$3:$C$199,3,FALSE)</f>
        <v>25</v>
      </c>
      <c r="D393">
        <v>2016</v>
      </c>
      <c r="E393">
        <f t="shared" si="12"/>
        <v>252016</v>
      </c>
      <c r="F393" s="55">
        <v>0.71875</v>
      </c>
      <c r="G393" s="55">
        <v>0.75</v>
      </c>
      <c r="H393" s="42">
        <f t="shared" si="13"/>
        <v>0.72499999999999998</v>
      </c>
    </row>
    <row r="394" spans="1:8" x14ac:dyDescent="0.25">
      <c r="A394" t="s">
        <v>41</v>
      </c>
      <c r="B394" t="str">
        <f>VLOOKUP(A394,'Cód dos países'!$A$3:$C$199,2,FALSE)</f>
        <v>BTN</v>
      </c>
      <c r="C394">
        <f>VLOOKUP(A394,'Cód dos países'!$A$3:$C$199,3,FALSE)</f>
        <v>20</v>
      </c>
      <c r="D394">
        <v>2016</v>
      </c>
      <c r="E394">
        <f t="shared" si="12"/>
        <v>202016</v>
      </c>
      <c r="F394" s="55">
        <v>0.59375</v>
      </c>
      <c r="G394" s="55">
        <v>0.5</v>
      </c>
      <c r="H394" s="42">
        <f t="shared" si="13"/>
        <v>0.57499999999999996</v>
      </c>
    </row>
    <row r="395" spans="1:8" x14ac:dyDescent="0.25">
      <c r="A395" t="s">
        <v>43</v>
      </c>
      <c r="B395" t="str">
        <f>VLOOKUP(A395,'Cód dos países'!$A$3:$C$199,2,FALSE)</f>
        <v>BWA</v>
      </c>
      <c r="C395">
        <f>VLOOKUP(A395,'Cód dos países'!$A$3:$C$199,3,FALSE)</f>
        <v>23</v>
      </c>
      <c r="D395">
        <v>2016</v>
      </c>
      <c r="E395">
        <f t="shared" si="12"/>
        <v>232016</v>
      </c>
      <c r="F395" s="55">
        <v>0.625</v>
      </c>
      <c r="G395" s="55">
        <v>0.75</v>
      </c>
      <c r="H395" s="42">
        <f t="shared" si="13"/>
        <v>0.65</v>
      </c>
    </row>
    <row r="396" spans="1:8" x14ac:dyDescent="0.25">
      <c r="A396" t="s">
        <v>45</v>
      </c>
      <c r="B396" t="str">
        <f>VLOOKUP(A396,'Cód dos países'!$A$3:$C$199,2,FALSE)</f>
        <v>CAF</v>
      </c>
      <c r="C396">
        <f>VLOOKUP(A396,'Cód dos países'!$A$3:$C$199,3,FALSE)</f>
        <v>33</v>
      </c>
      <c r="D396">
        <v>2016</v>
      </c>
      <c r="E396">
        <f t="shared" si="12"/>
        <v>332016</v>
      </c>
      <c r="F396" s="55">
        <v>6.25E-2</v>
      </c>
      <c r="G396" s="55">
        <v>0</v>
      </c>
      <c r="H396" s="42">
        <f t="shared" si="13"/>
        <v>0.05</v>
      </c>
    </row>
    <row r="397" spans="1:8" x14ac:dyDescent="0.25">
      <c r="A397" t="s">
        <v>47</v>
      </c>
      <c r="B397" t="str">
        <f>VLOOKUP(A397,'Cód dos países'!$A$3:$C$199,2,FALSE)</f>
        <v>CAN</v>
      </c>
      <c r="C397">
        <f>VLOOKUP(A397,'Cód dos países'!$A$3:$C$199,3,FALSE)</f>
        <v>31</v>
      </c>
      <c r="D397">
        <v>2016</v>
      </c>
      <c r="E397">
        <f t="shared" si="12"/>
        <v>312016</v>
      </c>
      <c r="F397" s="55">
        <v>0.9375</v>
      </c>
      <c r="G397" s="55">
        <v>1</v>
      </c>
      <c r="H397" s="42">
        <f t="shared" si="13"/>
        <v>0.95</v>
      </c>
    </row>
    <row r="398" spans="1:8" x14ac:dyDescent="0.25">
      <c r="A398" t="s">
        <v>49</v>
      </c>
      <c r="B398" t="str">
        <f>VLOOKUP(A398,'Cód dos países'!$A$3:$C$199,2,FALSE)</f>
        <v>CHE</v>
      </c>
      <c r="C398">
        <f>VLOOKUP(A398,'Cód dos países'!$A$3:$C$199,3,FALSE)</f>
        <v>170</v>
      </c>
      <c r="D398">
        <v>2016</v>
      </c>
      <c r="E398">
        <f t="shared" si="12"/>
        <v>1702016</v>
      </c>
      <c r="F398" s="55">
        <v>0.9375</v>
      </c>
      <c r="G398" s="55">
        <v>1</v>
      </c>
      <c r="H398" s="42">
        <f t="shared" si="13"/>
        <v>0.95</v>
      </c>
    </row>
    <row r="399" spans="1:8" x14ac:dyDescent="0.25">
      <c r="A399" t="s">
        <v>51</v>
      </c>
      <c r="B399" t="str">
        <f>VLOOKUP(A399,'Cód dos países'!$A$3:$C$199,2,FALSE)</f>
        <v>CHL</v>
      </c>
      <c r="C399">
        <f>VLOOKUP(A399,'Cód dos países'!$A$3:$C$199,3,FALSE)</f>
        <v>35</v>
      </c>
      <c r="D399">
        <v>2016</v>
      </c>
      <c r="E399">
        <f t="shared" si="12"/>
        <v>352016</v>
      </c>
      <c r="F399" s="55">
        <v>0.8125</v>
      </c>
      <c r="G399" s="55">
        <v>0.75</v>
      </c>
      <c r="H399" s="42">
        <f t="shared" si="13"/>
        <v>0.8</v>
      </c>
    </row>
    <row r="400" spans="1:8" x14ac:dyDescent="0.25">
      <c r="A400" t="s">
        <v>53</v>
      </c>
      <c r="B400" t="str">
        <f>VLOOKUP(A400,'Cód dos países'!$A$3:$C$199,2,FALSE)</f>
        <v>CHN</v>
      </c>
      <c r="C400">
        <f>VLOOKUP(A400,'Cód dos países'!$A$3:$C$199,3,FALSE)</f>
        <v>36</v>
      </c>
      <c r="D400">
        <v>2016</v>
      </c>
      <c r="E400">
        <f t="shared" si="12"/>
        <v>362016</v>
      </c>
      <c r="F400" s="55">
        <v>0.5</v>
      </c>
      <c r="G400" s="55">
        <v>0.25</v>
      </c>
      <c r="H400" s="42">
        <f t="shared" si="13"/>
        <v>0.45</v>
      </c>
    </row>
    <row r="401" spans="1:8" x14ac:dyDescent="0.25">
      <c r="A401" t="s">
        <v>429</v>
      </c>
      <c r="B401" t="str">
        <f>VLOOKUP(A401,'Cód dos países'!$A$3:$C$199,2,FALSE)</f>
        <v>CIV</v>
      </c>
      <c r="C401">
        <f>VLOOKUP(A401,'Cód dos países'!$A$3:$C$199,3,FALSE)</f>
        <v>42</v>
      </c>
      <c r="D401">
        <v>2016</v>
      </c>
      <c r="E401">
        <f t="shared" si="12"/>
        <v>422016</v>
      </c>
      <c r="F401" s="55">
        <v>0.3125</v>
      </c>
      <c r="G401" s="55">
        <v>0.25</v>
      </c>
      <c r="H401" s="42">
        <f t="shared" si="13"/>
        <v>0.3</v>
      </c>
    </row>
    <row r="402" spans="1:8" x14ac:dyDescent="0.25">
      <c r="A402" t="s">
        <v>56</v>
      </c>
      <c r="B402" t="str">
        <f>VLOOKUP(A402,'Cód dos países'!$A$3:$C$199,2,FALSE)</f>
        <v>CMR</v>
      </c>
      <c r="C402">
        <f>VLOOKUP(A402,'Cód dos países'!$A$3:$C$199,3,FALSE)</f>
        <v>30</v>
      </c>
      <c r="D402">
        <v>2016</v>
      </c>
      <c r="E402">
        <f t="shared" si="12"/>
        <v>302016</v>
      </c>
      <c r="F402" s="55">
        <v>0.25</v>
      </c>
      <c r="G402" s="55">
        <v>0</v>
      </c>
      <c r="H402" s="42">
        <f t="shared" si="13"/>
        <v>0.2</v>
      </c>
    </row>
    <row r="403" spans="1:8" x14ac:dyDescent="0.25">
      <c r="A403" t="s">
        <v>334</v>
      </c>
      <c r="B403" t="str">
        <f>VLOOKUP(A403,'Cód dos países'!$A$3:$C$199,2,FALSE)</f>
        <v>COG</v>
      </c>
      <c r="C403">
        <f>VLOOKUP(A403,'Cód dos países'!$A$3:$C$199,3,FALSE)</f>
        <v>39</v>
      </c>
      <c r="D403">
        <v>2016</v>
      </c>
      <c r="E403">
        <f t="shared" si="12"/>
        <v>392016</v>
      </c>
      <c r="F403" s="55">
        <v>0.28125</v>
      </c>
      <c r="G403" s="55">
        <v>0</v>
      </c>
      <c r="H403" s="42">
        <f t="shared" si="13"/>
        <v>0.22500000000000001</v>
      </c>
    </row>
    <row r="404" spans="1:8" x14ac:dyDescent="0.25">
      <c r="A404" t="s">
        <v>59</v>
      </c>
      <c r="B404" t="str">
        <f>VLOOKUP(A404,'Cód dos países'!$A$3:$C$199,2,FALSE)</f>
        <v>COL</v>
      </c>
      <c r="C404">
        <f>VLOOKUP(A404,'Cód dos países'!$A$3:$C$199,3,FALSE)</f>
        <v>37</v>
      </c>
      <c r="D404">
        <v>2016</v>
      </c>
      <c r="E404">
        <f t="shared" si="12"/>
        <v>372016</v>
      </c>
      <c r="F404" s="55">
        <v>0.46875</v>
      </c>
      <c r="G404" s="55">
        <v>0.5</v>
      </c>
      <c r="H404" s="42">
        <f t="shared" si="13"/>
        <v>0.47499999999999998</v>
      </c>
    </row>
    <row r="405" spans="1:8" x14ac:dyDescent="0.25">
      <c r="A405" t="s">
        <v>61</v>
      </c>
      <c r="B405" t="str">
        <f>VLOOKUP(A405,'Cód dos países'!$A$3:$C$199,2,FALSE)</f>
        <v>COM</v>
      </c>
      <c r="C405">
        <f>VLOOKUP(A405,'Cód dos países'!$A$3:$C$199,3,FALSE)</f>
        <v>38</v>
      </c>
      <c r="D405">
        <v>2016</v>
      </c>
      <c r="E405">
        <f t="shared" si="12"/>
        <v>382016</v>
      </c>
      <c r="F405" s="55" t="s">
        <v>603</v>
      </c>
      <c r="G405" s="55" t="s">
        <v>603</v>
      </c>
      <c r="H405" s="42" t="e">
        <f t="shared" si="13"/>
        <v>#VALUE!</v>
      </c>
    </row>
    <row r="406" spans="1:8" x14ac:dyDescent="0.25">
      <c r="A406" t="s">
        <v>63</v>
      </c>
      <c r="B406" t="str">
        <f>VLOOKUP(A406,'Cód dos países'!$A$3:$C$199,2,FALSE)</f>
        <v>CPV</v>
      </c>
      <c r="C406">
        <f>VLOOKUP(A406,'Cód dos países'!$A$3:$C$199,3,FALSE)</f>
        <v>32</v>
      </c>
      <c r="D406">
        <v>2016</v>
      </c>
      <c r="E406">
        <f t="shared" si="12"/>
        <v>322016</v>
      </c>
      <c r="F406" s="55">
        <v>0.59375</v>
      </c>
      <c r="G406" s="55">
        <v>0.75</v>
      </c>
      <c r="H406" s="42">
        <f t="shared" si="13"/>
        <v>0.625</v>
      </c>
    </row>
    <row r="407" spans="1:8" x14ac:dyDescent="0.25">
      <c r="A407" t="s">
        <v>65</v>
      </c>
      <c r="B407" t="str">
        <f>VLOOKUP(A407,'Cód dos países'!$A$3:$C$199,2,FALSE)</f>
        <v>CRI</v>
      </c>
      <c r="C407">
        <f>VLOOKUP(A407,'Cód dos países'!$A$3:$C$199,3,FALSE)</f>
        <v>41</v>
      </c>
      <c r="D407">
        <v>2016</v>
      </c>
      <c r="E407">
        <f t="shared" si="12"/>
        <v>412016</v>
      </c>
      <c r="F407" s="55">
        <v>0.65625</v>
      </c>
      <c r="G407" s="55">
        <v>0.75</v>
      </c>
      <c r="H407" s="42">
        <f t="shared" si="13"/>
        <v>0.67500000000000004</v>
      </c>
    </row>
    <row r="408" spans="1:8" x14ac:dyDescent="0.25">
      <c r="A408" t="s">
        <v>67</v>
      </c>
      <c r="B408" t="str">
        <f>VLOOKUP(A408,'Cód dos países'!$A$3:$C$199,2,FALSE)</f>
        <v>CUB</v>
      </c>
      <c r="C408">
        <f>VLOOKUP(A408,'Cód dos países'!$A$3:$C$199,3,FALSE)</f>
        <v>44</v>
      </c>
      <c r="D408">
        <v>2016</v>
      </c>
      <c r="E408">
        <f t="shared" si="12"/>
        <v>442016</v>
      </c>
      <c r="F408" s="55">
        <v>0.46875</v>
      </c>
      <c r="G408" s="55">
        <v>0.5</v>
      </c>
      <c r="H408" s="42">
        <f t="shared" si="13"/>
        <v>0.47499999999999998</v>
      </c>
    </row>
    <row r="409" spans="1:8" x14ac:dyDescent="0.25">
      <c r="A409" t="s">
        <v>591</v>
      </c>
      <c r="B409" t="e">
        <f>VLOOKUP(A409,'Cód dos países'!$A$3:$C$199,2,FALSE)</f>
        <v>#N/A</v>
      </c>
      <c r="C409" t="e">
        <f>VLOOKUP(A409,'Cód dos países'!$A$3:$C$199,3,FALSE)</f>
        <v>#N/A</v>
      </c>
      <c r="D409">
        <v>2016</v>
      </c>
      <c r="E409" t="e">
        <f t="shared" si="12"/>
        <v>#N/A</v>
      </c>
      <c r="F409" s="55">
        <v>0.6875</v>
      </c>
      <c r="G409" s="55">
        <v>0.5</v>
      </c>
      <c r="H409" s="42">
        <f t="shared" si="13"/>
        <v>0.65</v>
      </c>
    </row>
    <row r="410" spans="1:8" x14ac:dyDescent="0.25">
      <c r="A410" t="s">
        <v>69</v>
      </c>
      <c r="B410" t="str">
        <f>VLOOKUP(A410,'Cód dos países'!$A$3:$C$199,2,FALSE)</f>
        <v>CYP</v>
      </c>
      <c r="C410">
        <f>VLOOKUP(A410,'Cód dos países'!$A$3:$C$199,3,FALSE)</f>
        <v>45</v>
      </c>
      <c r="D410">
        <v>2016</v>
      </c>
      <c r="E410">
        <f t="shared" si="12"/>
        <v>452016</v>
      </c>
      <c r="F410" s="55">
        <v>0.71875</v>
      </c>
      <c r="G410" s="55">
        <v>0.75</v>
      </c>
      <c r="H410" s="42">
        <f t="shared" si="13"/>
        <v>0.72499999999999998</v>
      </c>
    </row>
    <row r="411" spans="1:8" x14ac:dyDescent="0.25">
      <c r="A411" t="s">
        <v>71</v>
      </c>
      <c r="B411" t="str">
        <f>VLOOKUP(A411,'Cód dos países'!$A$3:$C$199,2,FALSE)</f>
        <v>CZE</v>
      </c>
      <c r="C411">
        <f>VLOOKUP(A411,'Cód dos países'!$A$3:$C$199,3,FALSE)</f>
        <v>46</v>
      </c>
      <c r="D411">
        <v>2016</v>
      </c>
      <c r="E411">
        <f t="shared" si="12"/>
        <v>462016</v>
      </c>
      <c r="F411" s="55">
        <v>0.78125</v>
      </c>
      <c r="G411" s="55">
        <v>0.5</v>
      </c>
      <c r="H411" s="42">
        <f t="shared" si="13"/>
        <v>0.72499999999999998</v>
      </c>
    </row>
    <row r="412" spans="1:8" x14ac:dyDescent="0.25">
      <c r="A412" t="s">
        <v>73</v>
      </c>
      <c r="B412" t="str">
        <f>VLOOKUP(A412,'Cód dos países'!$A$3:$C$199,2,FALSE)</f>
        <v>DEU</v>
      </c>
      <c r="C412">
        <f>VLOOKUP(A412,'Cód dos países'!$A$3:$C$199,3,FALSE)</f>
        <v>64</v>
      </c>
      <c r="D412">
        <v>2016</v>
      </c>
      <c r="E412">
        <f t="shared" si="12"/>
        <v>642016</v>
      </c>
      <c r="F412" s="55">
        <v>0.875</v>
      </c>
      <c r="G412" s="55">
        <v>0.75</v>
      </c>
      <c r="H412" s="42">
        <f t="shared" si="13"/>
        <v>0.85</v>
      </c>
    </row>
    <row r="413" spans="1:8" x14ac:dyDescent="0.25">
      <c r="A413" t="s">
        <v>75</v>
      </c>
      <c r="B413" t="str">
        <f>VLOOKUP(A413,'Cód dos países'!$A$3:$C$199,2,FALSE)</f>
        <v>DJI</v>
      </c>
      <c r="C413">
        <f>VLOOKUP(A413,'Cód dos países'!$A$3:$C$199,3,FALSE)</f>
        <v>48</v>
      </c>
      <c r="D413">
        <v>2016</v>
      </c>
      <c r="E413">
        <f t="shared" si="12"/>
        <v>482016</v>
      </c>
      <c r="F413" s="55">
        <v>0.28125</v>
      </c>
      <c r="G413" s="55">
        <v>0.25</v>
      </c>
      <c r="H413" s="42">
        <f t="shared" si="13"/>
        <v>0.27500000000000002</v>
      </c>
    </row>
    <row r="414" spans="1:8" x14ac:dyDescent="0.25">
      <c r="A414" t="s">
        <v>77</v>
      </c>
      <c r="B414" t="str">
        <f>VLOOKUP(A414,'Cód dos países'!$A$3:$C$199,2,FALSE)</f>
        <v>DNK</v>
      </c>
      <c r="C414">
        <f>VLOOKUP(A414,'Cód dos países'!$A$3:$C$199,3,FALSE)</f>
        <v>47</v>
      </c>
      <c r="D414">
        <v>2016</v>
      </c>
      <c r="E414">
        <f t="shared" si="12"/>
        <v>472016</v>
      </c>
      <c r="F414" s="55">
        <v>0.9375</v>
      </c>
      <c r="G414" s="55">
        <v>0.75</v>
      </c>
      <c r="H414" s="42">
        <f t="shared" si="13"/>
        <v>0.9</v>
      </c>
    </row>
    <row r="415" spans="1:8" x14ac:dyDescent="0.25">
      <c r="A415" t="s">
        <v>79</v>
      </c>
      <c r="B415" t="str">
        <f>VLOOKUP(A415,'Cód dos países'!$A$3:$C$199,2,FALSE)</f>
        <v>DOM</v>
      </c>
      <c r="C415">
        <f>VLOOKUP(A415,'Cód dos países'!$A$3:$C$199,3,FALSE)</f>
        <v>50</v>
      </c>
      <c r="D415">
        <v>2016</v>
      </c>
      <c r="E415">
        <f t="shared" si="12"/>
        <v>502016</v>
      </c>
      <c r="F415" s="55">
        <v>0.53125</v>
      </c>
      <c r="G415" s="55">
        <v>0.25</v>
      </c>
      <c r="H415" s="42">
        <f t="shared" si="13"/>
        <v>0.47499999999999998</v>
      </c>
    </row>
    <row r="416" spans="1:8" x14ac:dyDescent="0.25">
      <c r="A416" t="s">
        <v>81</v>
      </c>
      <c r="B416" t="str">
        <f>VLOOKUP(A416,'Cód dos países'!$A$3:$C$199,2,FALSE)</f>
        <v>DZA</v>
      </c>
      <c r="C416">
        <f>VLOOKUP(A416,'Cód dos países'!$A$3:$C$199,3,FALSE)</f>
        <v>3</v>
      </c>
      <c r="D416">
        <v>2016</v>
      </c>
      <c r="E416">
        <f t="shared" si="12"/>
        <v>32016</v>
      </c>
      <c r="F416" s="55">
        <v>0.34375</v>
      </c>
      <c r="G416" s="55">
        <v>0.25</v>
      </c>
      <c r="H416" s="42">
        <f t="shared" si="13"/>
        <v>0.32500000000000001</v>
      </c>
    </row>
    <row r="417" spans="1:8" x14ac:dyDescent="0.25">
      <c r="A417" t="s">
        <v>83</v>
      </c>
      <c r="B417" t="str">
        <f>VLOOKUP(A417,'Cód dos países'!$A$3:$C$199,2,FALSE)</f>
        <v>ECU</v>
      </c>
      <c r="C417">
        <f>VLOOKUP(A417,'Cód dos países'!$A$3:$C$199,3,FALSE)</f>
        <v>51</v>
      </c>
      <c r="D417">
        <v>2016</v>
      </c>
      <c r="E417">
        <f t="shared" si="12"/>
        <v>512016</v>
      </c>
      <c r="F417" s="55">
        <v>0.375</v>
      </c>
      <c r="G417" s="55">
        <v>0.25</v>
      </c>
      <c r="H417" s="42">
        <f t="shared" si="13"/>
        <v>0.35</v>
      </c>
    </row>
    <row r="418" spans="1:8" x14ac:dyDescent="0.25">
      <c r="A418" t="s">
        <v>85</v>
      </c>
      <c r="B418" t="str">
        <f>VLOOKUP(A418,'Cód dos países'!$A$3:$C$199,2,FALSE)</f>
        <v>EGY</v>
      </c>
      <c r="C418">
        <f>VLOOKUP(A418,'Cód dos países'!$A$3:$C$199,3,FALSE)</f>
        <v>52</v>
      </c>
      <c r="D418">
        <v>2016</v>
      </c>
      <c r="E418">
        <f t="shared" si="12"/>
        <v>522016</v>
      </c>
      <c r="F418" s="55">
        <v>0.53125</v>
      </c>
      <c r="G418" s="55">
        <v>0.5</v>
      </c>
      <c r="H418" s="42">
        <f t="shared" si="13"/>
        <v>0.52500000000000002</v>
      </c>
    </row>
    <row r="419" spans="1:8" x14ac:dyDescent="0.25">
      <c r="A419" t="s">
        <v>87</v>
      </c>
      <c r="B419" t="str">
        <f>VLOOKUP(A419,'Cód dos países'!$A$3:$C$199,2,FALSE)</f>
        <v>ERI</v>
      </c>
      <c r="C419">
        <f>VLOOKUP(A419,'Cód dos países'!$A$3:$C$199,3,FALSE)</f>
        <v>55</v>
      </c>
      <c r="D419">
        <v>2016</v>
      </c>
      <c r="E419">
        <f t="shared" si="12"/>
        <v>552016</v>
      </c>
      <c r="F419" s="55">
        <v>0.21875</v>
      </c>
      <c r="G419" s="55">
        <v>0</v>
      </c>
      <c r="H419" s="42">
        <f t="shared" si="13"/>
        <v>0.17499999999999999</v>
      </c>
    </row>
    <row r="420" spans="1:8" x14ac:dyDescent="0.25">
      <c r="A420" t="s">
        <v>89</v>
      </c>
      <c r="B420" t="str">
        <f>VLOOKUP(A420,'Cód dos países'!$A$3:$C$199,2,FALSE)</f>
        <v>ESP</v>
      </c>
      <c r="C420">
        <f>VLOOKUP(A420,'Cód dos países'!$A$3:$C$199,3,FALSE)</f>
        <v>161</v>
      </c>
      <c r="D420">
        <v>2016</v>
      </c>
      <c r="E420">
        <f t="shared" si="12"/>
        <v>1612016</v>
      </c>
      <c r="F420" s="55">
        <v>0.78125</v>
      </c>
      <c r="G420" s="55">
        <v>0.5</v>
      </c>
      <c r="H420" s="42">
        <f t="shared" si="13"/>
        <v>0.72499999999999998</v>
      </c>
    </row>
    <row r="421" spans="1:8" x14ac:dyDescent="0.25">
      <c r="A421" t="s">
        <v>91</v>
      </c>
      <c r="B421" t="str">
        <f>VLOOKUP(A421,'Cód dos países'!$A$3:$C$199,2,FALSE)</f>
        <v>EST</v>
      </c>
      <c r="C421">
        <f>VLOOKUP(A421,'Cód dos países'!$A$3:$C$199,3,FALSE)</f>
        <v>56</v>
      </c>
      <c r="D421">
        <v>2016</v>
      </c>
      <c r="E421">
        <f t="shared" si="12"/>
        <v>562016</v>
      </c>
      <c r="F421" s="55">
        <v>0.8125</v>
      </c>
      <c r="G421" s="55">
        <v>0.5</v>
      </c>
      <c r="H421" s="42">
        <f t="shared" si="13"/>
        <v>0.75</v>
      </c>
    </row>
    <row r="422" spans="1:8" x14ac:dyDescent="0.25">
      <c r="A422" t="s">
        <v>93</v>
      </c>
      <c r="B422" t="str">
        <f>VLOOKUP(A422,'Cód dos países'!$A$3:$C$199,2,FALSE)</f>
        <v>ETH</v>
      </c>
      <c r="C422">
        <f>VLOOKUP(A422,'Cód dos países'!$A$3:$C$199,3,FALSE)</f>
        <v>57</v>
      </c>
      <c r="D422">
        <v>2016</v>
      </c>
      <c r="E422">
        <f t="shared" si="12"/>
        <v>572016</v>
      </c>
      <c r="F422" s="55">
        <v>0.4375</v>
      </c>
      <c r="G422" s="55">
        <v>0.5</v>
      </c>
      <c r="H422" s="42">
        <f t="shared" si="13"/>
        <v>0.45</v>
      </c>
    </row>
    <row r="423" spans="1:8" x14ac:dyDescent="0.25">
      <c r="A423" t="s">
        <v>95</v>
      </c>
      <c r="B423" t="str">
        <f>VLOOKUP(A423,'Cód dos países'!$A$3:$C$199,2,FALSE)</f>
        <v>FIN</v>
      </c>
      <c r="C423">
        <f>VLOOKUP(A423,'Cód dos países'!$A$3:$C$199,3,FALSE)</f>
        <v>59</v>
      </c>
      <c r="D423">
        <v>2016</v>
      </c>
      <c r="E423">
        <f t="shared" si="12"/>
        <v>592016</v>
      </c>
      <c r="F423" s="55">
        <v>0.96875</v>
      </c>
      <c r="G423" s="55">
        <v>1</v>
      </c>
      <c r="H423" s="42">
        <f t="shared" si="13"/>
        <v>0.97499999999999998</v>
      </c>
    </row>
    <row r="424" spans="1:8" x14ac:dyDescent="0.25">
      <c r="A424" t="s">
        <v>97</v>
      </c>
      <c r="B424" t="str">
        <f>VLOOKUP(A424,'Cód dos países'!$A$3:$C$199,2,FALSE)</f>
        <v>FJI</v>
      </c>
      <c r="C424">
        <f>VLOOKUP(A424,'Cód dos países'!$A$3:$C$199,3,FALSE)</f>
        <v>58</v>
      </c>
      <c r="D424">
        <v>2016</v>
      </c>
      <c r="E424">
        <f t="shared" si="12"/>
        <v>582016</v>
      </c>
      <c r="F424" s="55" t="s">
        <v>603</v>
      </c>
      <c r="G424" s="55" t="s">
        <v>603</v>
      </c>
      <c r="H424" s="42" t="e">
        <f t="shared" si="13"/>
        <v>#VALUE!</v>
      </c>
    </row>
    <row r="425" spans="1:8" x14ac:dyDescent="0.25">
      <c r="A425" t="s">
        <v>99</v>
      </c>
      <c r="B425" t="str">
        <f>VLOOKUP(A425,'Cód dos países'!$A$3:$C$199,2,FALSE)</f>
        <v>FRA</v>
      </c>
      <c r="C425">
        <f>VLOOKUP(A425,'Cód dos países'!$A$3:$C$199,3,FALSE)</f>
        <v>60</v>
      </c>
      <c r="D425">
        <v>2016</v>
      </c>
      <c r="E425">
        <f t="shared" si="12"/>
        <v>602016</v>
      </c>
      <c r="F425" s="55">
        <v>0.875</v>
      </c>
      <c r="G425" s="55">
        <v>0.75</v>
      </c>
      <c r="H425" s="42">
        <f t="shared" si="13"/>
        <v>0.85</v>
      </c>
    </row>
    <row r="426" spans="1:8" x14ac:dyDescent="0.25">
      <c r="A426" t="s">
        <v>101</v>
      </c>
      <c r="B426" t="str">
        <f>VLOOKUP(A426,'Cód dos países'!$A$3:$C$199,2,FALSE)</f>
        <v>GAB</v>
      </c>
      <c r="C426">
        <f>VLOOKUP(A426,'Cód dos países'!$A$3:$C$199,3,FALSE)</f>
        <v>61</v>
      </c>
      <c r="D426">
        <v>2016</v>
      </c>
      <c r="E426">
        <f t="shared" si="12"/>
        <v>612016</v>
      </c>
      <c r="F426" s="55">
        <v>0.40625</v>
      </c>
      <c r="G426" s="55">
        <v>0.25</v>
      </c>
      <c r="H426" s="42">
        <f t="shared" si="13"/>
        <v>0.375</v>
      </c>
    </row>
    <row r="427" spans="1:8" x14ac:dyDescent="0.25">
      <c r="A427" t="s">
        <v>103</v>
      </c>
      <c r="B427" t="str">
        <f>VLOOKUP(A427,'Cód dos países'!$A$3:$C$199,2,FALSE)</f>
        <v>GBR</v>
      </c>
      <c r="C427">
        <f>VLOOKUP(A427,'Cód dos países'!$A$3:$C$199,3,FALSE)</f>
        <v>187</v>
      </c>
      <c r="D427">
        <v>2016</v>
      </c>
      <c r="E427">
        <f t="shared" si="12"/>
        <v>1872016</v>
      </c>
      <c r="F427" s="55">
        <v>0.90625</v>
      </c>
      <c r="G427" s="55">
        <v>1</v>
      </c>
      <c r="H427" s="42">
        <f t="shared" si="13"/>
        <v>0.92500000000000004</v>
      </c>
    </row>
    <row r="428" spans="1:8" x14ac:dyDescent="0.25">
      <c r="A428" t="s">
        <v>105</v>
      </c>
      <c r="B428" t="str">
        <f>VLOOKUP(A428,'Cód dos países'!$A$3:$C$199,2,FALSE)</f>
        <v>GEO</v>
      </c>
      <c r="C428">
        <f>VLOOKUP(A428,'Cód dos países'!$A$3:$C$199,3,FALSE)</f>
        <v>63</v>
      </c>
      <c r="D428">
        <v>2016</v>
      </c>
      <c r="E428">
        <f t="shared" si="12"/>
        <v>632016</v>
      </c>
      <c r="F428" s="55">
        <v>0.59375</v>
      </c>
      <c r="G428" s="55">
        <v>0.5</v>
      </c>
      <c r="H428" s="42">
        <f t="shared" si="13"/>
        <v>0.57499999999999996</v>
      </c>
    </row>
    <row r="429" spans="1:8" x14ac:dyDescent="0.25">
      <c r="A429" t="s">
        <v>107</v>
      </c>
      <c r="B429" t="str">
        <f>VLOOKUP(A429,'Cód dos países'!$A$3:$C$199,2,FALSE)</f>
        <v>GHA</v>
      </c>
      <c r="C429">
        <f>VLOOKUP(A429,'Cód dos países'!$A$3:$C$199,3,FALSE)</f>
        <v>66</v>
      </c>
      <c r="D429">
        <v>2016</v>
      </c>
      <c r="E429">
        <f t="shared" si="12"/>
        <v>662016</v>
      </c>
      <c r="F429" s="55">
        <v>0.4375</v>
      </c>
      <c r="G429" s="55">
        <v>0.75</v>
      </c>
      <c r="H429" s="42">
        <f t="shared" si="13"/>
        <v>0.5</v>
      </c>
    </row>
    <row r="430" spans="1:8" x14ac:dyDescent="0.25">
      <c r="A430" t="s">
        <v>109</v>
      </c>
      <c r="B430" t="str">
        <f>VLOOKUP(A430,'Cód dos países'!$A$3:$C$199,2,FALSE)</f>
        <v>GIN</v>
      </c>
      <c r="C430">
        <f>VLOOKUP(A430,'Cód dos países'!$A$3:$C$199,3,FALSE)</f>
        <v>70</v>
      </c>
      <c r="D430">
        <v>2016</v>
      </c>
      <c r="E430">
        <f t="shared" si="12"/>
        <v>702016</v>
      </c>
      <c r="F430" s="55">
        <v>0.125</v>
      </c>
      <c r="G430" s="55">
        <v>0</v>
      </c>
      <c r="H430" s="42">
        <f t="shared" si="13"/>
        <v>0.1</v>
      </c>
    </row>
    <row r="431" spans="1:8" x14ac:dyDescent="0.25">
      <c r="A431" t="s">
        <v>354</v>
      </c>
      <c r="B431" t="str">
        <f>VLOOKUP(A431,'Cód dos países'!$A$3:$C$199,2,FALSE)</f>
        <v>GMB</v>
      </c>
      <c r="C431">
        <f>VLOOKUP(A431,'Cód dos países'!$A$3:$C$199,3,FALSE)</f>
        <v>62</v>
      </c>
      <c r="D431">
        <v>2016</v>
      </c>
      <c r="E431">
        <f t="shared" si="12"/>
        <v>622016</v>
      </c>
      <c r="F431" s="55">
        <v>0.375</v>
      </c>
      <c r="G431" s="55">
        <v>0.25</v>
      </c>
      <c r="H431" s="42">
        <f t="shared" si="13"/>
        <v>0.35</v>
      </c>
    </row>
    <row r="432" spans="1:8" x14ac:dyDescent="0.25">
      <c r="A432" t="s">
        <v>112</v>
      </c>
      <c r="B432" t="str">
        <f>VLOOKUP(A432,'Cód dos países'!$A$3:$C$199,2,FALSE)</f>
        <v>GNB</v>
      </c>
      <c r="C432">
        <f>VLOOKUP(A432,'Cód dos países'!$A$3:$C$199,3,FALSE)</f>
        <v>71</v>
      </c>
      <c r="D432">
        <v>2016</v>
      </c>
      <c r="E432">
        <f t="shared" si="12"/>
        <v>712016</v>
      </c>
      <c r="F432" s="55" t="s">
        <v>603</v>
      </c>
      <c r="G432" s="55" t="s">
        <v>603</v>
      </c>
      <c r="H432" s="42" t="e">
        <f t="shared" si="13"/>
        <v>#VALUE!</v>
      </c>
    </row>
    <row r="433" spans="1:8" x14ac:dyDescent="0.25">
      <c r="A433" t="s">
        <v>114</v>
      </c>
      <c r="B433" t="str">
        <f>VLOOKUP(A433,'Cód dos países'!$A$3:$C$199,2,FALSE)</f>
        <v>GNQ</v>
      </c>
      <c r="C433">
        <f>VLOOKUP(A433,'Cód dos países'!$A$3:$C$199,3,FALSE)</f>
        <v>54</v>
      </c>
      <c r="D433">
        <v>2016</v>
      </c>
      <c r="E433">
        <f t="shared" si="12"/>
        <v>542016</v>
      </c>
      <c r="F433" s="55">
        <v>0.28125</v>
      </c>
      <c r="G433" s="55">
        <v>0</v>
      </c>
      <c r="H433" s="42">
        <f t="shared" si="13"/>
        <v>0.22500000000000001</v>
      </c>
    </row>
    <row r="434" spans="1:8" x14ac:dyDescent="0.25">
      <c r="A434" t="s">
        <v>116</v>
      </c>
      <c r="B434" t="str">
        <f>VLOOKUP(A434,'Cód dos países'!$A$3:$C$199,2,FALSE)</f>
        <v>GRC</v>
      </c>
      <c r="C434">
        <f>VLOOKUP(A434,'Cód dos países'!$A$3:$C$199,3,FALSE)</f>
        <v>67</v>
      </c>
      <c r="D434">
        <v>2016</v>
      </c>
      <c r="E434">
        <f t="shared" si="12"/>
        <v>672016</v>
      </c>
      <c r="F434" s="55">
        <v>0.59375</v>
      </c>
      <c r="G434" s="55">
        <v>0.25</v>
      </c>
      <c r="H434" s="42">
        <f t="shared" si="13"/>
        <v>0.52500000000000002</v>
      </c>
    </row>
    <row r="435" spans="1:8" x14ac:dyDescent="0.25">
      <c r="A435" t="s">
        <v>604</v>
      </c>
      <c r="B435" t="e">
        <f>VLOOKUP(A435,'Cód dos países'!$A$3:$C$199,2,FALSE)</f>
        <v>#N/A</v>
      </c>
      <c r="C435" t="e">
        <f>VLOOKUP(A435,'Cód dos países'!$A$3:$C$199,3,FALSE)</f>
        <v>#N/A</v>
      </c>
      <c r="D435">
        <v>2016</v>
      </c>
      <c r="E435" t="e">
        <f t="shared" si="12"/>
        <v>#N/A</v>
      </c>
      <c r="F435" s="55">
        <v>0.9375</v>
      </c>
      <c r="G435" s="55">
        <v>0.75</v>
      </c>
      <c r="H435" s="42">
        <f t="shared" si="13"/>
        <v>0.9</v>
      </c>
    </row>
    <row r="436" spans="1:8" x14ac:dyDescent="0.25">
      <c r="A436" t="s">
        <v>118</v>
      </c>
      <c r="B436" t="str">
        <f>VLOOKUP(A436,'Cód dos países'!$A$3:$C$199,2,FALSE)</f>
        <v>GTM</v>
      </c>
      <c r="C436">
        <f>VLOOKUP(A436,'Cód dos países'!$A$3:$C$199,3,FALSE)</f>
        <v>69</v>
      </c>
      <c r="D436">
        <v>2016</v>
      </c>
      <c r="E436">
        <f t="shared" si="12"/>
        <v>692016</v>
      </c>
      <c r="F436" s="55">
        <v>0.25</v>
      </c>
      <c r="G436" s="55">
        <v>0.25</v>
      </c>
      <c r="H436" s="42">
        <f t="shared" si="13"/>
        <v>0.25</v>
      </c>
    </row>
    <row r="437" spans="1:8" x14ac:dyDescent="0.25">
      <c r="A437" t="s">
        <v>120</v>
      </c>
      <c r="B437" t="str">
        <f>VLOOKUP(A437,'Cód dos países'!$A$3:$C$199,2,FALSE)</f>
        <v>GUY</v>
      </c>
      <c r="C437">
        <f>VLOOKUP(A437,'Cód dos países'!$A$3:$C$199,3,FALSE)</f>
        <v>72</v>
      </c>
      <c r="D437">
        <v>2016</v>
      </c>
      <c r="E437">
        <f t="shared" si="12"/>
        <v>722016</v>
      </c>
      <c r="F437" s="55">
        <v>0.84375</v>
      </c>
      <c r="G437" s="55">
        <v>0.75</v>
      </c>
      <c r="H437" s="42">
        <f t="shared" si="13"/>
        <v>0.82499999999999996</v>
      </c>
    </row>
    <row r="438" spans="1:8" x14ac:dyDescent="0.25">
      <c r="A438" t="s">
        <v>120</v>
      </c>
      <c r="B438" t="str">
        <f>VLOOKUP(A438,'Cód dos países'!$A$3:$C$199,2,FALSE)</f>
        <v>GUY</v>
      </c>
      <c r="C438">
        <f>VLOOKUP(A438,'Cód dos países'!$A$3:$C$199,3,FALSE)</f>
        <v>72</v>
      </c>
      <c r="D438">
        <v>2016</v>
      </c>
      <c r="E438">
        <f t="shared" si="12"/>
        <v>722016</v>
      </c>
      <c r="F438" s="55">
        <v>0.4375</v>
      </c>
      <c r="G438" s="55">
        <v>0.25</v>
      </c>
      <c r="H438" s="42">
        <f t="shared" si="13"/>
        <v>0.4</v>
      </c>
    </row>
    <row r="439" spans="1:8" x14ac:dyDescent="0.25">
      <c r="A439" t="s">
        <v>122</v>
      </c>
      <c r="B439" t="str">
        <f>VLOOKUP(A439,'Cód dos países'!$A$3:$C$199,2,FALSE)</f>
        <v>HKG</v>
      </c>
      <c r="C439">
        <f>VLOOKUP(A439,'Cód dos países'!$A$3:$C$199,3,FALSE)</f>
        <v>75</v>
      </c>
      <c r="D439">
        <v>2016</v>
      </c>
      <c r="E439">
        <f t="shared" si="12"/>
        <v>752016</v>
      </c>
      <c r="F439" s="55">
        <v>0.9375</v>
      </c>
      <c r="G439" s="55">
        <v>0.75</v>
      </c>
      <c r="H439" s="42">
        <f t="shared" si="13"/>
        <v>0.9</v>
      </c>
    </row>
    <row r="440" spans="1:8" x14ac:dyDescent="0.25">
      <c r="A440" t="s">
        <v>124</v>
      </c>
      <c r="B440" t="str">
        <f>VLOOKUP(A440,'Cód dos países'!$A$3:$C$199,2,FALSE)</f>
        <v>HND</v>
      </c>
      <c r="C440">
        <f>VLOOKUP(A440,'Cód dos países'!$A$3:$C$199,3,FALSE)</f>
        <v>74</v>
      </c>
      <c r="D440">
        <v>2016</v>
      </c>
      <c r="E440">
        <f t="shared" si="12"/>
        <v>742016</v>
      </c>
      <c r="F440" s="55">
        <v>0.25</v>
      </c>
      <c r="G440" s="55">
        <v>0.25</v>
      </c>
      <c r="H440" s="42">
        <f t="shared" si="13"/>
        <v>0.25</v>
      </c>
    </row>
    <row r="441" spans="1:8" x14ac:dyDescent="0.25">
      <c r="A441" t="s">
        <v>126</v>
      </c>
      <c r="B441" t="str">
        <f>VLOOKUP(A441,'Cód dos países'!$A$3:$C$199,2,FALSE)</f>
        <v>HRV</v>
      </c>
      <c r="C441">
        <f>VLOOKUP(A441,'Cód dos países'!$A$3:$C$199,3,FALSE)</f>
        <v>43</v>
      </c>
      <c r="D441">
        <v>2016</v>
      </c>
      <c r="E441">
        <f t="shared" si="12"/>
        <v>432016</v>
      </c>
      <c r="F441" s="55">
        <v>0.59375</v>
      </c>
      <c r="G441" s="55">
        <v>0.5</v>
      </c>
      <c r="H441" s="42">
        <f t="shared" si="13"/>
        <v>0.57499999999999996</v>
      </c>
    </row>
    <row r="442" spans="1:8" x14ac:dyDescent="0.25">
      <c r="A442" t="s">
        <v>128</v>
      </c>
      <c r="B442" t="str">
        <f>VLOOKUP(A442,'Cód dos países'!$A$3:$C$199,2,FALSE)</f>
        <v>HTI</v>
      </c>
      <c r="C442">
        <f>VLOOKUP(A442,'Cód dos países'!$A$3:$C$199,3,FALSE)</f>
        <v>73</v>
      </c>
      <c r="D442">
        <v>2016</v>
      </c>
      <c r="E442">
        <f t="shared" si="12"/>
        <v>732016</v>
      </c>
      <c r="F442" s="55">
        <v>0.375</v>
      </c>
      <c r="G442" s="55">
        <v>0</v>
      </c>
      <c r="H442" s="42">
        <f t="shared" si="13"/>
        <v>0.3</v>
      </c>
    </row>
    <row r="443" spans="1:8" x14ac:dyDescent="0.25">
      <c r="A443" t="s">
        <v>130</v>
      </c>
      <c r="B443" t="str">
        <f>VLOOKUP(A443,'Cód dos países'!$A$3:$C$199,2,FALSE)</f>
        <v>HUN</v>
      </c>
      <c r="C443">
        <f>VLOOKUP(A443,'Cód dos países'!$A$3:$C$199,3,FALSE)</f>
        <v>76</v>
      </c>
      <c r="D443">
        <v>2016</v>
      </c>
      <c r="E443">
        <f t="shared" si="12"/>
        <v>762016</v>
      </c>
      <c r="F443" s="55">
        <v>0.75</v>
      </c>
      <c r="G443" s="55">
        <v>0.5</v>
      </c>
      <c r="H443" s="42">
        <f t="shared" si="13"/>
        <v>0.7</v>
      </c>
    </row>
    <row r="444" spans="1:8" x14ac:dyDescent="0.25">
      <c r="A444" t="s">
        <v>132</v>
      </c>
      <c r="B444" t="str">
        <f>VLOOKUP(A444,'Cód dos países'!$A$3:$C$199,2,FALSE)</f>
        <v>IDN</v>
      </c>
      <c r="C444">
        <f>VLOOKUP(A444,'Cód dos países'!$A$3:$C$199,3,FALSE)</f>
        <v>79</v>
      </c>
      <c r="D444">
        <v>2016</v>
      </c>
      <c r="E444">
        <f t="shared" si="12"/>
        <v>792016</v>
      </c>
      <c r="F444" s="55">
        <v>0.375</v>
      </c>
      <c r="G444" s="55">
        <v>0.25</v>
      </c>
      <c r="H444" s="42">
        <f t="shared" si="13"/>
        <v>0.35</v>
      </c>
    </row>
    <row r="445" spans="1:8" x14ac:dyDescent="0.25">
      <c r="A445" t="s">
        <v>134</v>
      </c>
      <c r="B445" t="str">
        <f>VLOOKUP(A445,'Cód dos países'!$A$3:$C$199,2,FALSE)</f>
        <v>IND</v>
      </c>
      <c r="C445">
        <f>VLOOKUP(A445,'Cód dos países'!$A$3:$C$199,3,FALSE)</f>
        <v>78</v>
      </c>
      <c r="D445">
        <v>2016</v>
      </c>
      <c r="E445">
        <f t="shared" si="12"/>
        <v>782016</v>
      </c>
      <c r="F445" s="55">
        <v>0.46875</v>
      </c>
      <c r="G445" s="55">
        <v>0.25</v>
      </c>
      <c r="H445" s="42">
        <f t="shared" si="13"/>
        <v>0.42499999999999999</v>
      </c>
    </row>
    <row r="446" spans="1:8" x14ac:dyDescent="0.25">
      <c r="A446" t="s">
        <v>136</v>
      </c>
      <c r="B446" t="str">
        <f>VLOOKUP(A446,'Cód dos países'!$A$3:$C$199,2,FALSE)</f>
        <v>IRL</v>
      </c>
      <c r="C446">
        <f>VLOOKUP(A446,'Cód dos países'!$A$3:$C$199,3,FALSE)</f>
        <v>82</v>
      </c>
      <c r="D446">
        <v>2016</v>
      </c>
      <c r="E446">
        <f t="shared" si="12"/>
        <v>822016</v>
      </c>
      <c r="F446" s="55">
        <v>0.875</v>
      </c>
      <c r="G446" s="55">
        <v>0.75</v>
      </c>
      <c r="H446" s="42">
        <f t="shared" si="13"/>
        <v>0.85</v>
      </c>
    </row>
    <row r="447" spans="1:8" x14ac:dyDescent="0.25">
      <c r="A447" t="s">
        <v>138</v>
      </c>
      <c r="B447" t="str">
        <f>VLOOKUP(A447,'Cód dos países'!$A$3:$C$199,2,FALSE)</f>
        <v>IRN</v>
      </c>
      <c r="C447">
        <f>VLOOKUP(A447,'Cód dos países'!$A$3:$C$199,3,FALSE)</f>
        <v>80</v>
      </c>
      <c r="D447">
        <v>2016</v>
      </c>
      <c r="E447">
        <f t="shared" si="12"/>
        <v>802016</v>
      </c>
      <c r="F447" s="55">
        <v>0.3125</v>
      </c>
      <c r="G447" s="55">
        <v>0.25</v>
      </c>
      <c r="H447" s="42">
        <f t="shared" si="13"/>
        <v>0.3</v>
      </c>
    </row>
    <row r="448" spans="1:8" x14ac:dyDescent="0.25">
      <c r="A448" t="s">
        <v>140</v>
      </c>
      <c r="B448" t="str">
        <f>VLOOKUP(A448,'Cód dos países'!$A$3:$C$199,2,FALSE)</f>
        <v>IRQ</v>
      </c>
      <c r="C448">
        <f>VLOOKUP(A448,'Cód dos países'!$A$3:$C$199,3,FALSE)</f>
        <v>81</v>
      </c>
      <c r="D448">
        <v>2016</v>
      </c>
      <c r="E448">
        <f t="shared" si="12"/>
        <v>812016</v>
      </c>
      <c r="F448" s="55">
        <v>6.25E-2</v>
      </c>
      <c r="G448" s="55">
        <v>0</v>
      </c>
      <c r="H448" s="42">
        <f t="shared" si="13"/>
        <v>0.05</v>
      </c>
    </row>
    <row r="449" spans="1:8" x14ac:dyDescent="0.25">
      <c r="A449" t="s">
        <v>142</v>
      </c>
      <c r="B449" t="str">
        <f>VLOOKUP(A449,'Cód dos países'!$A$3:$C$199,2,FALSE)</f>
        <v>ISL</v>
      </c>
      <c r="C449">
        <f>VLOOKUP(A449,'Cód dos países'!$A$3:$C$199,3,FALSE)</f>
        <v>77</v>
      </c>
      <c r="D449">
        <v>2016</v>
      </c>
      <c r="E449">
        <f t="shared" si="12"/>
        <v>772016</v>
      </c>
      <c r="F449" s="55">
        <v>0.875</v>
      </c>
      <c r="G449" s="55">
        <v>1</v>
      </c>
      <c r="H449" s="42">
        <f t="shared" si="13"/>
        <v>0.9</v>
      </c>
    </row>
    <row r="450" spans="1:8" x14ac:dyDescent="0.25">
      <c r="A450" t="s">
        <v>144</v>
      </c>
      <c r="B450" t="str">
        <f>VLOOKUP(A450,'Cód dos países'!$A$3:$C$199,2,FALSE)</f>
        <v>ISR</v>
      </c>
      <c r="C450">
        <f>VLOOKUP(A450,'Cód dos países'!$A$3:$C$199,3,FALSE)</f>
        <v>83</v>
      </c>
      <c r="D450">
        <v>2016</v>
      </c>
      <c r="E450">
        <f t="shared" si="12"/>
        <v>832016</v>
      </c>
      <c r="F450" s="55">
        <v>0.71875</v>
      </c>
      <c r="G450" s="55">
        <v>1</v>
      </c>
      <c r="H450" s="42">
        <f t="shared" si="13"/>
        <v>0.77500000000000002</v>
      </c>
    </row>
    <row r="451" spans="1:8" x14ac:dyDescent="0.25">
      <c r="A451" t="s">
        <v>146</v>
      </c>
      <c r="B451" t="str">
        <f>VLOOKUP(A451,'Cód dos países'!$A$3:$C$199,2,FALSE)</f>
        <v>ITA</v>
      </c>
      <c r="C451">
        <f>VLOOKUP(A451,'Cód dos países'!$A$3:$C$199,3,FALSE)</f>
        <v>84</v>
      </c>
      <c r="D451">
        <v>2016</v>
      </c>
      <c r="E451">
        <f t="shared" si="12"/>
        <v>842016</v>
      </c>
      <c r="F451" s="55">
        <v>0.5625</v>
      </c>
      <c r="G451" s="55">
        <v>0.25</v>
      </c>
      <c r="H451" s="42">
        <f t="shared" si="13"/>
        <v>0.5</v>
      </c>
    </row>
    <row r="452" spans="1:8" x14ac:dyDescent="0.25">
      <c r="A452" t="s">
        <v>148</v>
      </c>
      <c r="B452" t="str">
        <f>VLOOKUP(A452,'Cód dos países'!$A$3:$C$199,2,FALSE)</f>
        <v>JAM</v>
      </c>
      <c r="C452">
        <f>VLOOKUP(A452,'Cód dos países'!$A$3:$C$199,3,FALSE)</f>
        <v>85</v>
      </c>
      <c r="D452">
        <v>2016</v>
      </c>
      <c r="E452">
        <f t="shared" ref="E452:E515" si="14">C452*10000+D452</f>
        <v>852016</v>
      </c>
      <c r="F452" s="55">
        <v>0.4375</v>
      </c>
      <c r="G452" s="55">
        <v>0.25</v>
      </c>
      <c r="H452" s="42">
        <f t="shared" ref="H452:H515" si="15">(4*F452+1*G452)/5</f>
        <v>0.4</v>
      </c>
    </row>
    <row r="453" spans="1:8" x14ac:dyDescent="0.25">
      <c r="A453" t="s">
        <v>150</v>
      </c>
      <c r="B453" t="str">
        <f>VLOOKUP(A453,'Cód dos países'!$A$3:$C$199,2,FALSE)</f>
        <v>JOR</v>
      </c>
      <c r="C453">
        <f>VLOOKUP(A453,'Cód dos países'!$A$3:$C$199,3,FALSE)</f>
        <v>87</v>
      </c>
      <c r="D453">
        <v>2016</v>
      </c>
      <c r="E453">
        <f t="shared" si="14"/>
        <v>872016</v>
      </c>
      <c r="F453" s="55">
        <v>0.5625</v>
      </c>
      <c r="G453" s="55">
        <v>0.5</v>
      </c>
      <c r="H453" s="42">
        <f t="shared" si="15"/>
        <v>0.55000000000000004</v>
      </c>
    </row>
    <row r="454" spans="1:8" x14ac:dyDescent="0.25">
      <c r="A454" t="s">
        <v>152</v>
      </c>
      <c r="B454" t="str">
        <f>VLOOKUP(A454,'Cód dos países'!$A$3:$C$199,2,FALSE)</f>
        <v>JPN</v>
      </c>
      <c r="C454">
        <f>VLOOKUP(A454,'Cód dos países'!$A$3:$C$199,3,FALSE)</f>
        <v>86</v>
      </c>
      <c r="D454">
        <v>2016</v>
      </c>
      <c r="E454">
        <f t="shared" si="14"/>
        <v>862016</v>
      </c>
      <c r="F454" s="55">
        <v>0.78125</v>
      </c>
      <c r="G454" s="55">
        <v>0.75</v>
      </c>
      <c r="H454" s="42">
        <f t="shared" si="15"/>
        <v>0.77500000000000002</v>
      </c>
    </row>
    <row r="455" spans="1:8" x14ac:dyDescent="0.25">
      <c r="A455" t="s">
        <v>154</v>
      </c>
      <c r="B455" t="str">
        <f>VLOOKUP(A455,'Cód dos países'!$A$3:$C$199,2,FALSE)</f>
        <v>KAZ</v>
      </c>
      <c r="C455">
        <f>VLOOKUP(A455,'Cód dos países'!$A$3:$C$199,3,FALSE)</f>
        <v>88</v>
      </c>
      <c r="D455">
        <v>2016</v>
      </c>
      <c r="E455">
        <f t="shared" si="14"/>
        <v>882016</v>
      </c>
      <c r="F455" s="55">
        <v>0.40625</v>
      </c>
      <c r="G455" s="55">
        <v>0</v>
      </c>
      <c r="H455" s="42">
        <f t="shared" si="15"/>
        <v>0.32500000000000001</v>
      </c>
    </row>
    <row r="456" spans="1:8" x14ac:dyDescent="0.25">
      <c r="A456" t="s">
        <v>156</v>
      </c>
      <c r="B456" t="str">
        <f>VLOOKUP(A456,'Cód dos países'!$A$3:$C$199,2,FALSE)</f>
        <v>KEN</v>
      </c>
      <c r="C456">
        <f>VLOOKUP(A456,'Cód dos países'!$A$3:$C$199,3,FALSE)</f>
        <v>89</v>
      </c>
      <c r="D456">
        <v>2016</v>
      </c>
      <c r="E456">
        <f t="shared" si="14"/>
        <v>892016</v>
      </c>
      <c r="F456" s="55">
        <v>0.3125</v>
      </c>
      <c r="G456" s="55">
        <v>0</v>
      </c>
      <c r="H456" s="42">
        <f t="shared" si="15"/>
        <v>0.25</v>
      </c>
    </row>
    <row r="457" spans="1:8" x14ac:dyDescent="0.25">
      <c r="A457" t="s">
        <v>158</v>
      </c>
      <c r="B457" t="str">
        <f>VLOOKUP(A457,'Cód dos países'!$A$3:$C$199,2,FALSE)</f>
        <v>KGZ</v>
      </c>
      <c r="C457">
        <f>VLOOKUP(A457,'Cód dos países'!$A$3:$C$199,3,FALSE)</f>
        <v>95</v>
      </c>
      <c r="D457">
        <v>2016</v>
      </c>
      <c r="E457">
        <f t="shared" si="14"/>
        <v>952016</v>
      </c>
      <c r="F457" s="55">
        <v>0.125</v>
      </c>
      <c r="G457" s="55">
        <v>0</v>
      </c>
      <c r="H457" s="42">
        <f t="shared" si="15"/>
        <v>0.1</v>
      </c>
    </row>
    <row r="458" spans="1:8" x14ac:dyDescent="0.25">
      <c r="A458" t="s">
        <v>160</v>
      </c>
      <c r="B458" t="str">
        <f>VLOOKUP(A458,'Cód dos países'!$A$3:$C$199,2,FALSE)</f>
        <v>KHM</v>
      </c>
      <c r="C458">
        <f>VLOOKUP(A458,'Cód dos países'!$A$3:$C$199,3,FALSE)</f>
        <v>29</v>
      </c>
      <c r="D458">
        <v>2016</v>
      </c>
      <c r="E458">
        <f t="shared" si="14"/>
        <v>292016</v>
      </c>
      <c r="F458" s="55">
        <v>0.15625</v>
      </c>
      <c r="G458" s="55">
        <v>0</v>
      </c>
      <c r="H458" s="42">
        <f t="shared" si="15"/>
        <v>0.125</v>
      </c>
    </row>
    <row r="459" spans="1:8" x14ac:dyDescent="0.25">
      <c r="A459" t="s">
        <v>432</v>
      </c>
      <c r="B459" t="str">
        <f>VLOOKUP(A459,'Cód dos países'!$A$3:$C$199,2,FALSE)</f>
        <v>KOR</v>
      </c>
      <c r="C459">
        <f>VLOOKUP(A459,'Cód dos países'!$A$3:$C$199,3,FALSE)</f>
        <v>92</v>
      </c>
      <c r="D459">
        <v>2016</v>
      </c>
      <c r="E459">
        <f t="shared" si="14"/>
        <v>922016</v>
      </c>
      <c r="F459" s="55">
        <v>0.8125</v>
      </c>
      <c r="G459" s="55">
        <v>0.5</v>
      </c>
      <c r="H459" s="42">
        <f t="shared" si="15"/>
        <v>0.75</v>
      </c>
    </row>
    <row r="460" spans="1:8" x14ac:dyDescent="0.25">
      <c r="A460" t="s">
        <v>163</v>
      </c>
      <c r="B460" t="str">
        <f>VLOOKUP(A460,'Cód dos países'!$A$3:$C$199,2,FALSE)</f>
        <v>KWT</v>
      </c>
      <c r="C460">
        <f>VLOOKUP(A460,'Cód dos países'!$A$3:$C$199,3,FALSE)</f>
        <v>94</v>
      </c>
      <c r="D460">
        <v>2016</v>
      </c>
      <c r="E460">
        <f t="shared" si="14"/>
        <v>942016</v>
      </c>
      <c r="F460" s="55">
        <v>0.59375</v>
      </c>
      <c r="G460" s="55">
        <v>0.25</v>
      </c>
      <c r="H460" s="42">
        <f t="shared" si="15"/>
        <v>0.52500000000000002</v>
      </c>
    </row>
    <row r="461" spans="1:8" x14ac:dyDescent="0.25">
      <c r="A461" t="s">
        <v>165</v>
      </c>
      <c r="B461" t="str">
        <f>VLOOKUP(A461,'Cód dos países'!$A$3:$C$199,2,FALSE)</f>
        <v>LAO</v>
      </c>
      <c r="C461">
        <f>VLOOKUP(A461,'Cód dos países'!$A$3:$C$199,3,FALSE)</f>
        <v>96</v>
      </c>
      <c r="D461">
        <v>2016</v>
      </c>
      <c r="E461">
        <f t="shared" si="14"/>
        <v>962016</v>
      </c>
      <c r="F461" s="55">
        <v>0.3125</v>
      </c>
      <c r="G461" s="55">
        <v>0</v>
      </c>
      <c r="H461" s="42">
        <f t="shared" si="15"/>
        <v>0.25</v>
      </c>
    </row>
    <row r="462" spans="1:8" x14ac:dyDescent="0.25">
      <c r="A462" t="s">
        <v>167</v>
      </c>
      <c r="B462" t="str">
        <f>VLOOKUP(A462,'Cód dos países'!$A$3:$C$199,2,FALSE)</f>
        <v>LBN</v>
      </c>
      <c r="C462">
        <f>VLOOKUP(A462,'Cód dos países'!$A$3:$C$199,3,FALSE)</f>
        <v>98</v>
      </c>
      <c r="D462">
        <v>2016</v>
      </c>
      <c r="E462">
        <f t="shared" si="14"/>
        <v>982016</v>
      </c>
      <c r="F462" s="55">
        <v>0.28125</v>
      </c>
      <c r="G462" s="55">
        <v>0.25</v>
      </c>
      <c r="H462" s="42">
        <f t="shared" si="15"/>
        <v>0.27500000000000002</v>
      </c>
    </row>
    <row r="463" spans="1:8" x14ac:dyDescent="0.25">
      <c r="A463" t="s">
        <v>169</v>
      </c>
      <c r="B463" t="str">
        <f>VLOOKUP(A463,'Cód dos países'!$A$3:$C$199,2,FALSE)</f>
        <v>LBR</v>
      </c>
      <c r="C463">
        <f>VLOOKUP(A463,'Cód dos países'!$A$3:$C$199,3,FALSE)</f>
        <v>100</v>
      </c>
      <c r="D463">
        <v>2016</v>
      </c>
      <c r="E463">
        <f t="shared" si="14"/>
        <v>1002016</v>
      </c>
      <c r="F463" s="55">
        <v>0.28125</v>
      </c>
      <c r="G463" s="55">
        <v>0.25</v>
      </c>
      <c r="H463" s="42">
        <f t="shared" si="15"/>
        <v>0.27500000000000002</v>
      </c>
    </row>
    <row r="464" spans="1:8" x14ac:dyDescent="0.25">
      <c r="A464" t="s">
        <v>171</v>
      </c>
      <c r="B464" t="str">
        <f>VLOOKUP(A464,'Cód dos países'!$A$3:$C$199,2,FALSE)</f>
        <v>LBY</v>
      </c>
      <c r="C464">
        <f>VLOOKUP(A464,'Cód dos países'!$A$3:$C$199,3,FALSE)</f>
        <v>101</v>
      </c>
      <c r="D464">
        <v>2016</v>
      </c>
      <c r="E464">
        <f t="shared" si="14"/>
        <v>1012016</v>
      </c>
      <c r="F464" s="55">
        <v>6.25E-2</v>
      </c>
      <c r="G464" s="55">
        <v>0</v>
      </c>
      <c r="H464" s="42">
        <f t="shared" si="15"/>
        <v>0.05</v>
      </c>
    </row>
    <row r="465" spans="1:8" x14ac:dyDescent="0.25">
      <c r="A465" t="s">
        <v>359</v>
      </c>
      <c r="B465" t="str">
        <f>VLOOKUP(A465,'Cód dos países'!$A$3:$C$199,2,FALSE)</f>
        <v>LIE</v>
      </c>
      <c r="C465">
        <f>VLOOKUP(A465,'Cód dos países'!$A$3:$C$199,3,FALSE)</f>
        <v>102</v>
      </c>
      <c r="D465">
        <v>2016</v>
      </c>
      <c r="E465">
        <f t="shared" si="14"/>
        <v>1022016</v>
      </c>
      <c r="F465" s="55">
        <v>0.90625</v>
      </c>
      <c r="G465" s="55">
        <v>1</v>
      </c>
      <c r="H465" s="42">
        <f t="shared" si="15"/>
        <v>0.92500000000000004</v>
      </c>
    </row>
    <row r="466" spans="1:8" x14ac:dyDescent="0.25">
      <c r="A466" t="s">
        <v>173</v>
      </c>
      <c r="B466" t="str">
        <f>VLOOKUP(A466,'Cód dos países'!$A$3:$C$199,2,FALSE)</f>
        <v>LKA</v>
      </c>
      <c r="C466">
        <f>VLOOKUP(A466,'Cód dos países'!$A$3:$C$199,3,FALSE)</f>
        <v>162</v>
      </c>
      <c r="D466">
        <v>2016</v>
      </c>
      <c r="E466">
        <f t="shared" si="14"/>
        <v>1622016</v>
      </c>
      <c r="F466" s="55">
        <v>0.5625</v>
      </c>
      <c r="G466" s="55">
        <v>0.25</v>
      </c>
      <c r="H466" s="42">
        <f t="shared" si="15"/>
        <v>0.5</v>
      </c>
    </row>
    <row r="467" spans="1:8" x14ac:dyDescent="0.25">
      <c r="A467" t="s">
        <v>175</v>
      </c>
      <c r="B467" t="str">
        <f>VLOOKUP(A467,'Cód dos países'!$A$3:$C$199,2,FALSE)</f>
        <v>LSO</v>
      </c>
      <c r="C467">
        <f>VLOOKUP(A467,'Cód dos países'!$A$3:$C$199,3,FALSE)</f>
        <v>99</v>
      </c>
      <c r="D467">
        <v>2016</v>
      </c>
      <c r="E467">
        <f t="shared" si="14"/>
        <v>992016</v>
      </c>
      <c r="F467" s="55">
        <v>0.46875</v>
      </c>
      <c r="G467" s="55">
        <v>0.5</v>
      </c>
      <c r="H467" s="42">
        <f t="shared" si="15"/>
        <v>0.47499999999999998</v>
      </c>
    </row>
    <row r="468" spans="1:8" x14ac:dyDescent="0.25">
      <c r="A468" t="s">
        <v>177</v>
      </c>
      <c r="B468" t="str">
        <f>VLOOKUP(A468,'Cód dos países'!$A$3:$C$199,2,FALSE)</f>
        <v>LTU</v>
      </c>
      <c r="C468">
        <f>VLOOKUP(A468,'Cód dos países'!$A$3:$C$199,3,FALSE)</f>
        <v>103</v>
      </c>
      <c r="D468">
        <v>2016</v>
      </c>
      <c r="E468">
        <f t="shared" si="14"/>
        <v>1032016</v>
      </c>
      <c r="F468" s="55">
        <v>0.75</v>
      </c>
      <c r="G468" s="55">
        <v>0.5</v>
      </c>
      <c r="H468" s="42">
        <f t="shared" si="15"/>
        <v>0.7</v>
      </c>
    </row>
    <row r="469" spans="1:8" x14ac:dyDescent="0.25">
      <c r="A469" t="s">
        <v>179</v>
      </c>
      <c r="B469" t="str">
        <f>VLOOKUP(A469,'Cód dos países'!$A$3:$C$199,2,FALSE)</f>
        <v>LUX</v>
      </c>
      <c r="C469">
        <f>VLOOKUP(A469,'Cód dos países'!$A$3:$C$199,3,FALSE)</f>
        <v>104</v>
      </c>
      <c r="D469">
        <v>2016</v>
      </c>
      <c r="E469">
        <f t="shared" si="14"/>
        <v>1042016</v>
      </c>
      <c r="F469" s="55">
        <v>0.875</v>
      </c>
      <c r="G469" s="55">
        <v>1</v>
      </c>
      <c r="H469" s="42">
        <f t="shared" si="15"/>
        <v>0.9</v>
      </c>
    </row>
    <row r="470" spans="1:8" x14ac:dyDescent="0.25">
      <c r="A470" t="s">
        <v>181</v>
      </c>
      <c r="B470" t="str">
        <f>VLOOKUP(A470,'Cód dos países'!$A$3:$C$199,2,FALSE)</f>
        <v>LVA</v>
      </c>
      <c r="C470">
        <f>VLOOKUP(A470,'Cód dos países'!$A$3:$C$199,3,FALSE)</f>
        <v>97</v>
      </c>
      <c r="D470">
        <v>2016</v>
      </c>
      <c r="E470">
        <f t="shared" si="14"/>
        <v>972016</v>
      </c>
      <c r="F470" s="55">
        <v>0.78125</v>
      </c>
      <c r="G470" s="55">
        <v>0.5</v>
      </c>
      <c r="H470" s="42">
        <f t="shared" si="15"/>
        <v>0.72499999999999998</v>
      </c>
    </row>
    <row r="471" spans="1:8" x14ac:dyDescent="0.25">
      <c r="A471" t="s">
        <v>324</v>
      </c>
      <c r="B471" t="str">
        <f>VLOOKUP(A471,'Cód dos países'!$A$3:$C$199,2,FALSE)</f>
        <v>LWI</v>
      </c>
      <c r="C471">
        <f>VLOOKUP(A471,'Cód dos países'!$A$3:$C$199,3,FALSE)</f>
        <v>93</v>
      </c>
      <c r="D471">
        <v>2016</v>
      </c>
      <c r="E471">
        <f t="shared" si="14"/>
        <v>932016</v>
      </c>
      <c r="F471" s="55">
        <v>0.375</v>
      </c>
      <c r="G471" s="55">
        <v>0.25</v>
      </c>
      <c r="H471" s="42">
        <f t="shared" si="15"/>
        <v>0.35</v>
      </c>
    </row>
    <row r="472" spans="1:8" x14ac:dyDescent="0.25">
      <c r="A472" t="s">
        <v>600</v>
      </c>
      <c r="B472" t="e">
        <f>VLOOKUP(A472,'Cód dos países'!$A$3:$C$199,2,FALSE)</f>
        <v>#N/A</v>
      </c>
      <c r="C472" t="e">
        <f>VLOOKUP(A472,'Cód dos países'!$A$3:$C$199,3,FALSE)</f>
        <v>#N/A</v>
      </c>
      <c r="D472">
        <v>2016</v>
      </c>
      <c r="E472" t="e">
        <f t="shared" si="14"/>
        <v>#N/A</v>
      </c>
      <c r="F472" s="55">
        <v>0.6875</v>
      </c>
      <c r="G472" s="55">
        <v>0.5</v>
      </c>
      <c r="H472" s="42">
        <f t="shared" si="15"/>
        <v>0.65</v>
      </c>
    </row>
    <row r="473" spans="1:8" x14ac:dyDescent="0.25">
      <c r="A473" t="s">
        <v>183</v>
      </c>
      <c r="B473" t="str">
        <f>VLOOKUP(A473,'Cód dos países'!$A$3:$C$199,2,FALSE)</f>
        <v>MAR</v>
      </c>
      <c r="C473">
        <f>VLOOKUP(A473,'Cód dos países'!$A$3:$C$199,3,FALSE)</f>
        <v>121</v>
      </c>
      <c r="D473">
        <v>2016</v>
      </c>
      <c r="E473">
        <f t="shared" si="14"/>
        <v>1212016</v>
      </c>
      <c r="F473" s="55">
        <v>0.46875</v>
      </c>
      <c r="G473" s="55">
        <v>0.25</v>
      </c>
      <c r="H473" s="42">
        <f t="shared" si="15"/>
        <v>0.42499999999999999</v>
      </c>
    </row>
    <row r="474" spans="1:8" x14ac:dyDescent="0.25">
      <c r="A474" t="s">
        <v>185</v>
      </c>
      <c r="B474" t="str">
        <f>VLOOKUP(A474,'Cód dos países'!$A$3:$C$199,2,FALSE)</f>
        <v>MDA</v>
      </c>
      <c r="C474">
        <f>VLOOKUP(A474,'Cód dos países'!$A$3:$C$199,3,FALSE)</f>
        <v>117</v>
      </c>
      <c r="D474">
        <v>2016</v>
      </c>
      <c r="E474">
        <f t="shared" si="14"/>
        <v>1172016</v>
      </c>
      <c r="F474" s="55">
        <v>0.28125</v>
      </c>
      <c r="G474" s="55">
        <v>0</v>
      </c>
      <c r="H474" s="42">
        <f t="shared" si="15"/>
        <v>0.22500000000000001</v>
      </c>
    </row>
    <row r="475" spans="1:8" x14ac:dyDescent="0.25">
      <c r="A475" t="s">
        <v>187</v>
      </c>
      <c r="B475" t="str">
        <f>VLOOKUP(A475,'Cód dos países'!$A$3:$C$199,2,FALSE)</f>
        <v>MDG</v>
      </c>
      <c r="C475">
        <f>VLOOKUP(A475,'Cód dos países'!$A$3:$C$199,3,FALSE)</f>
        <v>106</v>
      </c>
      <c r="D475">
        <v>2016</v>
      </c>
      <c r="E475">
        <f t="shared" si="14"/>
        <v>1062016</v>
      </c>
      <c r="F475" s="55">
        <v>0.4375</v>
      </c>
      <c r="G475" s="55">
        <v>0.25</v>
      </c>
      <c r="H475" s="42">
        <f t="shared" si="15"/>
        <v>0.4</v>
      </c>
    </row>
    <row r="476" spans="1:8" x14ac:dyDescent="0.25">
      <c r="A476" t="s">
        <v>191</v>
      </c>
      <c r="B476" t="str">
        <f>VLOOKUP(A476,'Cód dos países'!$A$3:$C$199,2,FALSE)</f>
        <v>MEX</v>
      </c>
      <c r="C476">
        <f>VLOOKUP(A476,'Cód dos países'!$A$3:$C$199,3,FALSE)</f>
        <v>115</v>
      </c>
      <c r="D476">
        <v>2016</v>
      </c>
      <c r="E476">
        <f t="shared" si="14"/>
        <v>1152016</v>
      </c>
      <c r="F476" s="55">
        <v>0.4375</v>
      </c>
      <c r="G476" s="55">
        <v>0.25</v>
      </c>
      <c r="H476" s="42">
        <f t="shared" si="15"/>
        <v>0.4</v>
      </c>
    </row>
    <row r="477" spans="1:8" x14ac:dyDescent="0.25">
      <c r="A477" t="s">
        <v>193</v>
      </c>
      <c r="B477" t="str">
        <f>VLOOKUP(A477,'Cód dos países'!$A$3:$C$199,2,FALSE)</f>
        <v>MKD</v>
      </c>
      <c r="C477">
        <f>VLOOKUP(A477,'Cód dos países'!$A$3:$C$199,3,FALSE)</f>
        <v>105</v>
      </c>
      <c r="D477">
        <v>2016</v>
      </c>
      <c r="E477">
        <f t="shared" si="14"/>
        <v>1052016</v>
      </c>
      <c r="F477" s="55">
        <v>0.34375</v>
      </c>
      <c r="G477" s="55">
        <v>0.25</v>
      </c>
      <c r="H477" s="42">
        <f t="shared" si="15"/>
        <v>0.32500000000000001</v>
      </c>
    </row>
    <row r="478" spans="1:8" x14ac:dyDescent="0.25">
      <c r="A478" t="s">
        <v>195</v>
      </c>
      <c r="B478" t="str">
        <f>VLOOKUP(A478,'Cód dos países'!$A$3:$C$199,2,FALSE)</f>
        <v>MLI</v>
      </c>
      <c r="C478">
        <f>VLOOKUP(A478,'Cód dos países'!$A$3:$C$199,3,FALSE)</f>
        <v>110</v>
      </c>
      <c r="D478">
        <v>2016</v>
      </c>
      <c r="E478">
        <f t="shared" si="14"/>
        <v>1102016</v>
      </c>
      <c r="F478" s="55">
        <v>0.3125</v>
      </c>
      <c r="G478" s="55">
        <v>0.25</v>
      </c>
      <c r="H478" s="42">
        <f t="shared" si="15"/>
        <v>0.3</v>
      </c>
    </row>
    <row r="479" spans="1:8" x14ac:dyDescent="0.25">
      <c r="A479" t="s">
        <v>197</v>
      </c>
      <c r="B479" t="str">
        <f>VLOOKUP(A479,'Cód dos países'!$A$3:$C$199,2,FALSE)</f>
        <v>MLT</v>
      </c>
      <c r="C479">
        <f>VLOOKUP(A479,'Cód dos países'!$A$3:$C$199,3,FALSE)</f>
        <v>111</v>
      </c>
      <c r="D479">
        <v>2016</v>
      </c>
      <c r="E479">
        <f t="shared" si="14"/>
        <v>1112016</v>
      </c>
      <c r="F479" s="55">
        <v>0.84375</v>
      </c>
      <c r="G479" s="55">
        <v>0.75</v>
      </c>
      <c r="H479" s="42">
        <f t="shared" si="15"/>
        <v>0.82499999999999996</v>
      </c>
    </row>
    <row r="480" spans="1:8" x14ac:dyDescent="0.25">
      <c r="A480" t="s">
        <v>338</v>
      </c>
      <c r="B480" t="str">
        <f>VLOOKUP(A480,'Cód dos países'!$A$3:$C$199,2,FALSE)</f>
        <v>MMR</v>
      </c>
      <c r="C480">
        <f>VLOOKUP(A480,'Cód dos países'!$A$3:$C$199,3,FALSE)</f>
        <v>123</v>
      </c>
      <c r="D480">
        <v>2016</v>
      </c>
      <c r="E480">
        <f t="shared" si="14"/>
        <v>1232016</v>
      </c>
      <c r="F480" s="55">
        <v>0.1875</v>
      </c>
      <c r="G480" s="55">
        <v>0</v>
      </c>
      <c r="H480" s="42">
        <f t="shared" si="15"/>
        <v>0.15</v>
      </c>
    </row>
    <row r="481" spans="1:8" x14ac:dyDescent="0.25">
      <c r="A481" t="s">
        <v>201</v>
      </c>
      <c r="B481" t="str">
        <f>VLOOKUP(A481,'Cód dos países'!$A$3:$C$199,2,FALSE)</f>
        <v>MNG</v>
      </c>
      <c r="C481">
        <f>VLOOKUP(A481,'Cód dos países'!$A$3:$C$199,3,FALSE)</f>
        <v>119</v>
      </c>
      <c r="D481">
        <v>2016</v>
      </c>
      <c r="E481">
        <f t="shared" si="14"/>
        <v>1192016</v>
      </c>
      <c r="F481" s="55">
        <v>0.4375</v>
      </c>
      <c r="G481" s="55">
        <v>0.25</v>
      </c>
      <c r="H481" s="42">
        <f t="shared" si="15"/>
        <v>0.4</v>
      </c>
    </row>
    <row r="482" spans="1:8" x14ac:dyDescent="0.25">
      <c r="A482" t="s">
        <v>200</v>
      </c>
      <c r="B482" t="str">
        <f>VLOOKUP(A482,'Cód dos países'!$A$3:$C$199,2,FALSE)</f>
        <v>MNP</v>
      </c>
      <c r="C482">
        <f>VLOOKUP(A482,'Cód dos países'!$A$3:$C$199,3,FALSE)</f>
        <v>120</v>
      </c>
      <c r="D482">
        <v>2016</v>
      </c>
      <c r="E482">
        <f t="shared" si="14"/>
        <v>1202016</v>
      </c>
      <c r="F482" s="55">
        <v>0.4375</v>
      </c>
      <c r="G482" s="55">
        <v>0.25</v>
      </c>
      <c r="H482" s="42">
        <f t="shared" si="15"/>
        <v>0.4</v>
      </c>
    </row>
    <row r="483" spans="1:8" x14ac:dyDescent="0.25">
      <c r="A483" t="s">
        <v>203</v>
      </c>
      <c r="B483" t="str">
        <f>VLOOKUP(A483,'Cód dos países'!$A$3:$C$199,2,FALSE)</f>
        <v>MOZ</v>
      </c>
      <c r="C483">
        <f>VLOOKUP(A483,'Cód dos países'!$A$3:$C$199,3,FALSE)</f>
        <v>122</v>
      </c>
      <c r="D483">
        <v>2016</v>
      </c>
      <c r="E483">
        <f t="shared" si="14"/>
        <v>1222016</v>
      </c>
      <c r="F483" s="55">
        <v>0.25</v>
      </c>
      <c r="G483" s="55">
        <v>0.25</v>
      </c>
      <c r="H483" s="42">
        <f t="shared" si="15"/>
        <v>0.25</v>
      </c>
    </row>
    <row r="484" spans="1:8" x14ac:dyDescent="0.25">
      <c r="A484" t="s">
        <v>205</v>
      </c>
      <c r="B484" t="str">
        <f>VLOOKUP(A484,'Cód dos países'!$A$3:$C$199,2,FALSE)</f>
        <v>MRT</v>
      </c>
      <c r="C484">
        <f>VLOOKUP(A484,'Cód dos países'!$A$3:$C$199,3,FALSE)</f>
        <v>113</v>
      </c>
      <c r="D484">
        <v>2016</v>
      </c>
      <c r="E484">
        <f t="shared" si="14"/>
        <v>1132016</v>
      </c>
      <c r="F484" s="55">
        <v>0.375</v>
      </c>
      <c r="G484" s="55">
        <v>0.25</v>
      </c>
      <c r="H484" s="42">
        <f t="shared" si="15"/>
        <v>0.35</v>
      </c>
    </row>
    <row r="485" spans="1:8" x14ac:dyDescent="0.25">
      <c r="A485" t="s">
        <v>207</v>
      </c>
      <c r="B485" t="str">
        <f>VLOOKUP(A485,'Cód dos países'!$A$3:$C$199,2,FALSE)</f>
        <v>MUS</v>
      </c>
      <c r="C485">
        <f>VLOOKUP(A485,'Cód dos países'!$A$3:$C$199,3,FALSE)</f>
        <v>114</v>
      </c>
      <c r="D485">
        <v>2016</v>
      </c>
      <c r="E485">
        <f t="shared" si="14"/>
        <v>1142016</v>
      </c>
      <c r="F485" s="55">
        <v>0.71875</v>
      </c>
      <c r="G485" s="55">
        <v>0.5</v>
      </c>
      <c r="H485" s="42">
        <f t="shared" si="15"/>
        <v>0.67500000000000004</v>
      </c>
    </row>
    <row r="486" spans="1:8" x14ac:dyDescent="0.25">
      <c r="A486" t="s">
        <v>209</v>
      </c>
      <c r="B486" t="str">
        <f>VLOOKUP(A486,'Cód dos países'!$A$3:$C$199,2,FALSE)</f>
        <v>MWI</v>
      </c>
      <c r="C486">
        <f>VLOOKUP(A486,'Cód dos países'!$A$3:$C$199,3,FALSE)</f>
        <v>107</v>
      </c>
      <c r="D486">
        <v>2016</v>
      </c>
      <c r="E486">
        <f t="shared" si="14"/>
        <v>1072016</v>
      </c>
      <c r="F486" s="55">
        <v>0.4375</v>
      </c>
      <c r="G486" s="55">
        <v>0</v>
      </c>
      <c r="H486" s="42">
        <f t="shared" si="15"/>
        <v>0.35</v>
      </c>
    </row>
    <row r="487" spans="1:8" x14ac:dyDescent="0.25">
      <c r="A487" t="s">
        <v>211</v>
      </c>
      <c r="B487" t="str">
        <f>VLOOKUP(A487,'Cód dos países'!$A$3:$C$199,2,FALSE)</f>
        <v>MYS</v>
      </c>
      <c r="C487">
        <f>VLOOKUP(A487,'Cód dos países'!$A$3:$C$199,3,FALSE)</f>
        <v>108</v>
      </c>
      <c r="D487">
        <v>2016</v>
      </c>
      <c r="E487">
        <f t="shared" si="14"/>
        <v>1082016</v>
      </c>
      <c r="F487" s="55">
        <v>0.625</v>
      </c>
      <c r="G487" s="55">
        <v>0.5</v>
      </c>
      <c r="H487" s="42">
        <f t="shared" si="15"/>
        <v>0.6</v>
      </c>
    </row>
    <row r="488" spans="1:8" x14ac:dyDescent="0.25">
      <c r="A488" t="s">
        <v>213</v>
      </c>
      <c r="B488" t="str">
        <f>VLOOKUP(A488,'Cód dos países'!$A$3:$C$199,2,FALSE)</f>
        <v>NAM</v>
      </c>
      <c r="C488">
        <f>VLOOKUP(A488,'Cód dos países'!$A$3:$C$199,3,FALSE)</f>
        <v>124</v>
      </c>
      <c r="D488">
        <v>2016</v>
      </c>
      <c r="E488">
        <f t="shared" si="14"/>
        <v>1242016</v>
      </c>
      <c r="F488" s="55">
        <v>0.625</v>
      </c>
      <c r="G488" s="55">
        <v>0.5</v>
      </c>
      <c r="H488" s="42">
        <f t="shared" si="15"/>
        <v>0.6</v>
      </c>
    </row>
    <row r="489" spans="1:8" x14ac:dyDescent="0.25">
      <c r="A489" t="s">
        <v>215</v>
      </c>
      <c r="B489" t="str">
        <f>VLOOKUP(A489,'Cód dos países'!$A$3:$C$199,2,FALSE)</f>
        <v>NER</v>
      </c>
      <c r="C489">
        <f>VLOOKUP(A489,'Cód dos países'!$A$3:$C$199,3,FALSE)</f>
        <v>130</v>
      </c>
      <c r="D489">
        <v>2016</v>
      </c>
      <c r="E489">
        <f t="shared" si="14"/>
        <v>1302016</v>
      </c>
      <c r="F489" s="55">
        <v>0.375</v>
      </c>
      <c r="G489" s="55">
        <v>0.25</v>
      </c>
      <c r="H489" s="42">
        <f t="shared" si="15"/>
        <v>0.35</v>
      </c>
    </row>
    <row r="490" spans="1:8" x14ac:dyDescent="0.25">
      <c r="A490" t="s">
        <v>217</v>
      </c>
      <c r="B490" t="str">
        <f>VLOOKUP(A490,'Cód dos países'!$A$3:$C$199,2,FALSE)</f>
        <v>NGA</v>
      </c>
      <c r="C490">
        <f>VLOOKUP(A490,'Cód dos países'!$A$3:$C$199,3,FALSE)</f>
        <v>131</v>
      </c>
      <c r="D490">
        <v>2016</v>
      </c>
      <c r="E490">
        <f t="shared" si="14"/>
        <v>1312016</v>
      </c>
      <c r="F490" s="55">
        <v>0.21875</v>
      </c>
      <c r="G490" s="55">
        <v>0.25</v>
      </c>
      <c r="H490" s="42">
        <f t="shared" si="15"/>
        <v>0.22500000000000001</v>
      </c>
    </row>
    <row r="491" spans="1:8" x14ac:dyDescent="0.25">
      <c r="A491" t="s">
        <v>219</v>
      </c>
      <c r="B491" t="str">
        <f>VLOOKUP(A491,'Cód dos países'!$A$3:$C$199,2,FALSE)</f>
        <v>NIC</v>
      </c>
      <c r="C491">
        <f>VLOOKUP(A491,'Cód dos países'!$A$3:$C$199,3,FALSE)</f>
        <v>129</v>
      </c>
      <c r="D491">
        <v>2016</v>
      </c>
      <c r="E491">
        <f t="shared" si="14"/>
        <v>1292016</v>
      </c>
      <c r="F491" s="55">
        <v>0.40625</v>
      </c>
      <c r="G491" s="55">
        <v>0</v>
      </c>
      <c r="H491" s="42">
        <f t="shared" si="15"/>
        <v>0.32500000000000001</v>
      </c>
    </row>
    <row r="492" spans="1:8" x14ac:dyDescent="0.25">
      <c r="A492" t="s">
        <v>221</v>
      </c>
      <c r="B492" t="str">
        <f>VLOOKUP(A492,'Cód dos países'!$A$3:$C$199,2,FALSE)</f>
        <v>NLD</v>
      </c>
      <c r="C492">
        <f>VLOOKUP(A492,'Cód dos países'!$A$3:$C$199,3,FALSE)</f>
        <v>127</v>
      </c>
      <c r="D492">
        <v>2016</v>
      </c>
      <c r="E492">
        <f t="shared" si="14"/>
        <v>1272016</v>
      </c>
      <c r="F492" s="55">
        <v>0.90625</v>
      </c>
      <c r="G492" s="55">
        <v>0.75</v>
      </c>
      <c r="H492" s="42">
        <f t="shared" si="15"/>
        <v>0.875</v>
      </c>
    </row>
    <row r="493" spans="1:8" x14ac:dyDescent="0.25">
      <c r="A493" t="s">
        <v>223</v>
      </c>
      <c r="B493" t="str">
        <f>VLOOKUP(A493,'Cód dos países'!$A$3:$C$199,2,FALSE)</f>
        <v>NOR</v>
      </c>
      <c r="C493">
        <f>VLOOKUP(A493,'Cód dos países'!$A$3:$C$199,3,FALSE)</f>
        <v>132</v>
      </c>
      <c r="D493">
        <v>2016</v>
      </c>
      <c r="E493">
        <f t="shared" si="14"/>
        <v>1322016</v>
      </c>
      <c r="F493" s="55">
        <v>0.96875</v>
      </c>
      <c r="G493" s="55">
        <v>1</v>
      </c>
      <c r="H493" s="42">
        <f t="shared" si="15"/>
        <v>0.97499999999999998</v>
      </c>
    </row>
    <row r="494" spans="1:8" x14ac:dyDescent="0.25">
      <c r="A494" t="s">
        <v>225</v>
      </c>
      <c r="B494" t="str">
        <f>VLOOKUP(A494,'Cód dos países'!$A$3:$C$199,2,FALSE)</f>
        <v>NPL</v>
      </c>
      <c r="C494">
        <f>VLOOKUP(A494,'Cód dos países'!$A$3:$C$199,3,FALSE)</f>
        <v>126</v>
      </c>
      <c r="D494">
        <v>2016</v>
      </c>
      <c r="E494">
        <f t="shared" si="14"/>
        <v>1262016</v>
      </c>
      <c r="F494" s="55">
        <v>0.21875</v>
      </c>
      <c r="G494" s="55">
        <v>0.25</v>
      </c>
      <c r="H494" s="42">
        <f t="shared" si="15"/>
        <v>0.22500000000000001</v>
      </c>
    </row>
    <row r="495" spans="1:8" x14ac:dyDescent="0.25">
      <c r="A495" t="s">
        <v>227</v>
      </c>
      <c r="B495" t="str">
        <f>VLOOKUP(A495,'Cód dos países'!$A$3:$C$199,2,FALSE)</f>
        <v>NZL</v>
      </c>
      <c r="C495">
        <f>VLOOKUP(A495,'Cód dos países'!$A$3:$C$199,3,FALSE)</f>
        <v>128</v>
      </c>
      <c r="D495">
        <v>2016</v>
      </c>
      <c r="E495">
        <f t="shared" si="14"/>
        <v>1282016</v>
      </c>
      <c r="F495" s="55">
        <v>0.96875</v>
      </c>
      <c r="G495" s="55">
        <v>1</v>
      </c>
      <c r="H495" s="42">
        <f t="shared" si="15"/>
        <v>0.97499999999999998</v>
      </c>
    </row>
    <row r="496" spans="1:8" x14ac:dyDescent="0.25">
      <c r="A496" t="s">
        <v>229</v>
      </c>
      <c r="B496" t="str">
        <f>VLOOKUP(A496,'Cód dos países'!$A$3:$C$199,2,FALSE)</f>
        <v>OMN</v>
      </c>
      <c r="C496">
        <f>VLOOKUP(A496,'Cód dos países'!$A$3:$C$199,3,FALSE)</f>
        <v>133</v>
      </c>
      <c r="D496">
        <v>2016</v>
      </c>
      <c r="E496">
        <f t="shared" si="14"/>
        <v>1332016</v>
      </c>
      <c r="F496" s="55">
        <v>0.65625</v>
      </c>
      <c r="G496" s="55">
        <v>0.5</v>
      </c>
      <c r="H496" s="42">
        <f t="shared" si="15"/>
        <v>0.625</v>
      </c>
    </row>
    <row r="497" spans="1:8" x14ac:dyDescent="0.25">
      <c r="A497" t="s">
        <v>231</v>
      </c>
      <c r="B497" t="str">
        <f>VLOOKUP(A497,'Cód dos países'!$A$3:$C$199,2,FALSE)</f>
        <v>PAK</v>
      </c>
      <c r="C497">
        <f>VLOOKUP(A497,'Cód dos países'!$A$3:$C$199,3,FALSE)</f>
        <v>134</v>
      </c>
      <c r="D497">
        <v>2016</v>
      </c>
      <c r="E497">
        <f t="shared" si="14"/>
        <v>1342016</v>
      </c>
      <c r="F497" s="55">
        <v>0.34375</v>
      </c>
      <c r="G497" s="55">
        <v>0.25</v>
      </c>
      <c r="H497" s="42">
        <f t="shared" si="15"/>
        <v>0.32500000000000001</v>
      </c>
    </row>
    <row r="498" spans="1:8" x14ac:dyDescent="0.25">
      <c r="A498" t="s">
        <v>233</v>
      </c>
      <c r="B498" t="str">
        <f>VLOOKUP(A498,'Cód dos países'!$A$3:$C$199,2,FALSE)</f>
        <v>PAN</v>
      </c>
      <c r="C498">
        <f>VLOOKUP(A498,'Cód dos países'!$A$3:$C$199,3,FALSE)</f>
        <v>136</v>
      </c>
      <c r="D498">
        <v>2016</v>
      </c>
      <c r="E498">
        <f t="shared" si="14"/>
        <v>1362016</v>
      </c>
      <c r="F498" s="55">
        <v>0.53125</v>
      </c>
      <c r="G498" s="55">
        <v>0.25</v>
      </c>
      <c r="H498" s="42">
        <f t="shared" si="15"/>
        <v>0.47499999999999998</v>
      </c>
    </row>
    <row r="499" spans="1:8" x14ac:dyDescent="0.25">
      <c r="A499" t="s">
        <v>235</v>
      </c>
      <c r="B499" t="str">
        <f>VLOOKUP(A499,'Cód dos países'!$A$3:$C$199,2,FALSE)</f>
        <v>PER</v>
      </c>
      <c r="C499">
        <f>VLOOKUP(A499,'Cód dos países'!$A$3:$C$199,3,FALSE)</f>
        <v>139</v>
      </c>
      <c r="D499">
        <v>2016</v>
      </c>
      <c r="E499">
        <f t="shared" si="14"/>
        <v>1392016</v>
      </c>
      <c r="F499" s="55">
        <v>0.4375</v>
      </c>
      <c r="G499" s="55">
        <v>0.25</v>
      </c>
      <c r="H499" s="42">
        <f t="shared" si="15"/>
        <v>0.4</v>
      </c>
    </row>
    <row r="500" spans="1:8" x14ac:dyDescent="0.25">
      <c r="A500" t="s">
        <v>237</v>
      </c>
      <c r="B500" t="str">
        <f>VLOOKUP(A500,'Cód dos países'!$A$3:$C$199,2,FALSE)</f>
        <v>PHL</v>
      </c>
      <c r="C500">
        <f>VLOOKUP(A500,'Cód dos países'!$A$3:$C$199,3,FALSE)</f>
        <v>140</v>
      </c>
      <c r="D500">
        <v>2016</v>
      </c>
      <c r="E500">
        <f t="shared" si="14"/>
        <v>1402016</v>
      </c>
      <c r="F500" s="55">
        <v>0.34375</v>
      </c>
      <c r="G500" s="55">
        <v>0</v>
      </c>
      <c r="H500" s="42">
        <f t="shared" si="15"/>
        <v>0.27500000000000002</v>
      </c>
    </row>
    <row r="501" spans="1:8" x14ac:dyDescent="0.25">
      <c r="A501" t="s">
        <v>239</v>
      </c>
      <c r="B501" t="str">
        <f>VLOOKUP(A501,'Cód dos países'!$A$3:$C$199,2,FALSE)</f>
        <v>PNG</v>
      </c>
      <c r="C501">
        <f>VLOOKUP(A501,'Cód dos países'!$A$3:$C$199,3,FALSE)</f>
        <v>137</v>
      </c>
      <c r="D501">
        <v>2016</v>
      </c>
      <c r="E501">
        <f t="shared" si="14"/>
        <v>1372016</v>
      </c>
      <c r="F501" s="55">
        <v>0.375</v>
      </c>
      <c r="G501" s="55">
        <v>0</v>
      </c>
      <c r="H501" s="42">
        <f t="shared" si="15"/>
        <v>0.3</v>
      </c>
    </row>
    <row r="502" spans="1:8" x14ac:dyDescent="0.25">
      <c r="A502" t="s">
        <v>241</v>
      </c>
      <c r="B502" t="str">
        <f>VLOOKUP(A502,'Cód dos países'!$A$3:$C$199,2,FALSE)</f>
        <v>POL</v>
      </c>
      <c r="C502">
        <f>VLOOKUP(A502,'Cód dos países'!$A$3:$C$199,3,FALSE)</f>
        <v>141</v>
      </c>
      <c r="D502">
        <v>2016</v>
      </c>
      <c r="E502">
        <f t="shared" si="14"/>
        <v>1412016</v>
      </c>
      <c r="F502" s="55">
        <v>0.6875</v>
      </c>
      <c r="G502" s="55">
        <v>0.5</v>
      </c>
      <c r="H502" s="42">
        <f t="shared" si="15"/>
        <v>0.65</v>
      </c>
    </row>
    <row r="503" spans="1:8" x14ac:dyDescent="0.25">
      <c r="A503" t="s">
        <v>595</v>
      </c>
      <c r="B503" t="e">
        <f>VLOOKUP(A503,'Cód dos países'!$A$3:$C$199,2,FALSE)</f>
        <v>#N/A</v>
      </c>
      <c r="C503" t="e">
        <f>VLOOKUP(A503,'Cód dos países'!$A$3:$C$199,3,FALSE)</f>
        <v>#N/A</v>
      </c>
      <c r="D503">
        <v>2016</v>
      </c>
      <c r="E503" t="e">
        <f t="shared" si="14"/>
        <v>#N/A</v>
      </c>
      <c r="F503" s="55">
        <v>0.6875</v>
      </c>
      <c r="G503" s="55">
        <v>0.25</v>
      </c>
      <c r="H503" s="42">
        <f t="shared" si="15"/>
        <v>0.6</v>
      </c>
    </row>
    <row r="504" spans="1:8" x14ac:dyDescent="0.25">
      <c r="A504" t="s">
        <v>431</v>
      </c>
      <c r="B504" t="str">
        <f>VLOOKUP(A504,'Cód dos países'!$A$3:$C$199,2,FALSE)</f>
        <v>PRK</v>
      </c>
      <c r="C504">
        <f>VLOOKUP(A504,'Cód dos países'!$A$3:$C$199,3,FALSE)</f>
        <v>91</v>
      </c>
      <c r="D504">
        <v>2016</v>
      </c>
      <c r="E504">
        <f t="shared" si="14"/>
        <v>912016</v>
      </c>
      <c r="F504" s="55">
        <v>0.15625</v>
      </c>
      <c r="G504" s="55">
        <v>0</v>
      </c>
      <c r="H504" s="42">
        <f t="shared" si="15"/>
        <v>0.125</v>
      </c>
    </row>
    <row r="505" spans="1:8" x14ac:dyDescent="0.25">
      <c r="A505" t="s">
        <v>244</v>
      </c>
      <c r="B505" t="str">
        <f>VLOOKUP(A505,'Cód dos países'!$A$3:$C$199,2,FALSE)</f>
        <v>PRT</v>
      </c>
      <c r="C505">
        <f>VLOOKUP(A505,'Cód dos países'!$A$3:$C$199,3,FALSE)</f>
        <v>142</v>
      </c>
      <c r="D505">
        <v>2016</v>
      </c>
      <c r="E505">
        <f t="shared" si="14"/>
        <v>1422016</v>
      </c>
      <c r="F505" s="55">
        <v>0.84375</v>
      </c>
      <c r="G505" s="55">
        <v>0.75</v>
      </c>
      <c r="H505" s="42">
        <f t="shared" si="15"/>
        <v>0.82499999999999996</v>
      </c>
    </row>
    <row r="506" spans="1:8" x14ac:dyDescent="0.25">
      <c r="A506" t="s">
        <v>246</v>
      </c>
      <c r="B506" t="str">
        <f>VLOOKUP(A506,'Cód dos países'!$A$3:$C$199,2,FALSE)</f>
        <v>PRY</v>
      </c>
      <c r="C506">
        <f>VLOOKUP(A506,'Cód dos países'!$A$3:$C$199,3,FALSE)</f>
        <v>138</v>
      </c>
      <c r="D506">
        <v>2016</v>
      </c>
      <c r="E506">
        <f t="shared" si="14"/>
        <v>1382016</v>
      </c>
      <c r="F506" s="55">
        <v>0.4375</v>
      </c>
      <c r="G506" s="55">
        <v>0.25</v>
      </c>
      <c r="H506" s="42">
        <f t="shared" si="15"/>
        <v>0.4</v>
      </c>
    </row>
    <row r="507" spans="1:8" x14ac:dyDescent="0.25">
      <c r="A507" t="s">
        <v>248</v>
      </c>
      <c r="B507" t="str">
        <f>VLOOKUP(A507,'Cód dos países'!$A$3:$C$199,2,FALSE)</f>
        <v>QAT</v>
      </c>
      <c r="C507">
        <f>VLOOKUP(A507,'Cód dos países'!$A$3:$C$199,3,FALSE)</f>
        <v>143</v>
      </c>
      <c r="D507">
        <v>2016</v>
      </c>
      <c r="E507">
        <f t="shared" si="14"/>
        <v>1432016</v>
      </c>
      <c r="F507" s="55">
        <v>0.75</v>
      </c>
      <c r="G507" s="55">
        <v>0.5</v>
      </c>
      <c r="H507" s="42">
        <f t="shared" si="15"/>
        <v>0.7</v>
      </c>
    </row>
    <row r="508" spans="1:8" x14ac:dyDescent="0.25">
      <c r="A508" t="s">
        <v>250</v>
      </c>
      <c r="B508" t="str">
        <f>VLOOKUP(A508,'Cód dos países'!$A$3:$C$199,2,FALSE)</f>
        <v>ROM</v>
      </c>
      <c r="C508">
        <f>VLOOKUP(A508,'Cód dos países'!$A$3:$C$199,3,FALSE)</f>
        <v>144</v>
      </c>
      <c r="D508">
        <v>2016</v>
      </c>
      <c r="E508">
        <f t="shared" si="14"/>
        <v>1442016</v>
      </c>
      <c r="F508" s="55">
        <v>0.59375</v>
      </c>
      <c r="G508" s="55">
        <v>0.25</v>
      </c>
      <c r="H508" s="42">
        <f t="shared" si="15"/>
        <v>0.52500000000000002</v>
      </c>
    </row>
    <row r="509" spans="1:8" x14ac:dyDescent="0.25">
      <c r="A509" t="s">
        <v>251</v>
      </c>
      <c r="B509" t="str">
        <f>VLOOKUP(A509,'Cód dos países'!$A$3:$C$199,2,FALSE)</f>
        <v>RUS</v>
      </c>
      <c r="C509">
        <f>VLOOKUP(A509,'Cód dos países'!$A$3:$C$199,3,FALSE)</f>
        <v>145</v>
      </c>
      <c r="D509">
        <v>2016</v>
      </c>
      <c r="E509">
        <f t="shared" si="14"/>
        <v>1452016</v>
      </c>
      <c r="F509" s="55">
        <v>0.3125</v>
      </c>
      <c r="G509" s="55">
        <v>0</v>
      </c>
      <c r="H509" s="42">
        <f t="shared" si="15"/>
        <v>0.25</v>
      </c>
    </row>
    <row r="510" spans="1:8" x14ac:dyDescent="0.25">
      <c r="A510" t="s">
        <v>253</v>
      </c>
      <c r="B510" t="str">
        <f>VLOOKUP(A510,'Cód dos países'!$A$3:$C$199,2,FALSE)</f>
        <v>RWA</v>
      </c>
      <c r="C510">
        <f>VLOOKUP(A510,'Cód dos países'!$A$3:$C$199,3,FALSE)</f>
        <v>146</v>
      </c>
      <c r="D510">
        <v>2016</v>
      </c>
      <c r="E510">
        <f t="shared" si="14"/>
        <v>1462016</v>
      </c>
      <c r="F510" s="55">
        <v>0.46875</v>
      </c>
      <c r="G510" s="55">
        <v>0.5</v>
      </c>
      <c r="H510" s="42">
        <f t="shared" si="15"/>
        <v>0.47499999999999998</v>
      </c>
    </row>
    <row r="511" spans="1:8" x14ac:dyDescent="0.25">
      <c r="A511" t="s">
        <v>255</v>
      </c>
      <c r="B511" t="str">
        <f>VLOOKUP(A511,'Cód dos países'!$A$3:$C$199,2,FALSE)</f>
        <v>SAU</v>
      </c>
      <c r="C511">
        <f>VLOOKUP(A511,'Cód dos países'!$A$3:$C$199,3,FALSE)</f>
        <v>150</v>
      </c>
      <c r="D511">
        <v>2016</v>
      </c>
      <c r="E511">
        <f t="shared" si="14"/>
        <v>1502016</v>
      </c>
      <c r="F511" s="55">
        <v>0.6875</v>
      </c>
      <c r="G511" s="55">
        <v>0.5</v>
      </c>
      <c r="H511" s="42">
        <f t="shared" si="15"/>
        <v>0.65</v>
      </c>
    </row>
    <row r="512" spans="1:8" x14ac:dyDescent="0.25">
      <c r="A512" t="s">
        <v>257</v>
      </c>
      <c r="B512" t="str">
        <f>VLOOKUP(A512,'Cód dos países'!$A$3:$C$199,2,FALSE)</f>
        <v>SDN</v>
      </c>
      <c r="C512">
        <f>VLOOKUP(A512,'Cód dos países'!$A$3:$C$199,3,FALSE)</f>
        <v>166</v>
      </c>
      <c r="D512">
        <v>2016</v>
      </c>
      <c r="E512">
        <f t="shared" si="14"/>
        <v>1662016</v>
      </c>
      <c r="F512" s="55">
        <v>0.28125</v>
      </c>
      <c r="G512" s="55">
        <v>0</v>
      </c>
      <c r="H512" s="42">
        <f t="shared" si="15"/>
        <v>0.22500000000000001</v>
      </c>
    </row>
    <row r="513" spans="1:8" x14ac:dyDescent="0.25">
      <c r="A513" t="s">
        <v>259</v>
      </c>
      <c r="B513" t="str">
        <f>VLOOKUP(A513,'Cód dos países'!$A$3:$C$199,2,FALSE)</f>
        <v>SEN</v>
      </c>
      <c r="C513">
        <f>VLOOKUP(A513,'Cód dos países'!$A$3:$C$199,3,FALSE)</f>
        <v>151</v>
      </c>
      <c r="D513">
        <v>2016</v>
      </c>
      <c r="E513">
        <f t="shared" si="14"/>
        <v>1512016</v>
      </c>
      <c r="F513" s="55">
        <v>0.375</v>
      </c>
      <c r="G513" s="55">
        <v>0.5</v>
      </c>
      <c r="H513" s="42">
        <f t="shared" si="15"/>
        <v>0.4</v>
      </c>
    </row>
    <row r="514" spans="1:8" x14ac:dyDescent="0.25">
      <c r="A514" t="s">
        <v>261</v>
      </c>
      <c r="B514" t="str">
        <f>VLOOKUP(A514,'Cód dos países'!$A$3:$C$199,2,FALSE)</f>
        <v>SGP</v>
      </c>
      <c r="C514">
        <f>VLOOKUP(A514,'Cód dos países'!$A$3:$C$199,3,FALSE)</f>
        <v>155</v>
      </c>
      <c r="D514">
        <v>2016</v>
      </c>
      <c r="E514">
        <f t="shared" si="14"/>
        <v>1552016</v>
      </c>
      <c r="F514" s="55">
        <v>0.96875</v>
      </c>
      <c r="G514" s="55">
        <v>1</v>
      </c>
      <c r="H514" s="42">
        <f t="shared" si="15"/>
        <v>0.97499999999999998</v>
      </c>
    </row>
    <row r="515" spans="1:8" x14ac:dyDescent="0.25">
      <c r="A515" t="s">
        <v>265</v>
      </c>
      <c r="B515" t="str">
        <f>VLOOKUP(A515,'Cód dos países'!$A$3:$C$199,2,FALSE)</f>
        <v>SLE</v>
      </c>
      <c r="C515">
        <f>VLOOKUP(A515,'Cód dos países'!$A$3:$C$199,3,FALSE)</f>
        <v>154</v>
      </c>
      <c r="D515">
        <v>2016</v>
      </c>
      <c r="E515">
        <f t="shared" si="14"/>
        <v>1542016</v>
      </c>
      <c r="F515" s="55">
        <v>0.3125</v>
      </c>
      <c r="G515" s="55">
        <v>0.25</v>
      </c>
      <c r="H515" s="42">
        <f t="shared" si="15"/>
        <v>0.3</v>
      </c>
    </row>
    <row r="516" spans="1:8" x14ac:dyDescent="0.25">
      <c r="A516" t="s">
        <v>267</v>
      </c>
      <c r="B516" t="str">
        <f>VLOOKUP(A516,'Cód dos países'!$A$3:$C$199,2,FALSE)</f>
        <v>SLV</v>
      </c>
      <c r="C516">
        <f>VLOOKUP(A516,'Cód dos países'!$A$3:$C$199,3,FALSE)</f>
        <v>53</v>
      </c>
      <c r="D516">
        <v>2016</v>
      </c>
      <c r="E516">
        <f t="shared" ref="E516:E579" si="16">C516*10000+D516</f>
        <v>532016</v>
      </c>
      <c r="F516" s="55">
        <v>0.34375</v>
      </c>
      <c r="G516" s="55">
        <v>0.25</v>
      </c>
      <c r="H516" s="42">
        <f t="shared" ref="H516:H579" si="17">(4*F516+1*G516)/5</f>
        <v>0.32500000000000001</v>
      </c>
    </row>
    <row r="517" spans="1:8" x14ac:dyDescent="0.25">
      <c r="A517" t="s">
        <v>269</v>
      </c>
      <c r="B517" t="str">
        <f>VLOOKUP(A517,'Cód dos países'!$A$3:$C$199,2,FALSE)</f>
        <v>SOM</v>
      </c>
      <c r="C517">
        <f>VLOOKUP(A517,'Cód dos países'!$A$3:$C$199,3,FALSE)</f>
        <v>159</v>
      </c>
      <c r="D517">
        <v>2016</v>
      </c>
      <c r="E517">
        <f t="shared" si="16"/>
        <v>1592016</v>
      </c>
      <c r="F517" s="55">
        <v>0</v>
      </c>
      <c r="G517" s="55">
        <v>0</v>
      </c>
      <c r="H517" s="42">
        <f t="shared" si="17"/>
        <v>0</v>
      </c>
    </row>
    <row r="518" spans="1:8" x14ac:dyDescent="0.25">
      <c r="A518" t="s">
        <v>272</v>
      </c>
      <c r="B518" t="str">
        <f>VLOOKUP(A518,'Cód dos países'!$A$3:$C$199,2,FALSE)</f>
        <v>STP</v>
      </c>
      <c r="C518">
        <f>VLOOKUP(A518,'Cód dos países'!$A$3:$C$199,3,FALSE)</f>
        <v>149</v>
      </c>
      <c r="D518">
        <v>2016</v>
      </c>
      <c r="E518">
        <f t="shared" si="16"/>
        <v>1492016</v>
      </c>
      <c r="F518" s="55">
        <v>0.3125</v>
      </c>
      <c r="G518" s="55">
        <v>0.25</v>
      </c>
      <c r="H518" s="42">
        <f t="shared" si="17"/>
        <v>0.3</v>
      </c>
    </row>
    <row r="519" spans="1:8" x14ac:dyDescent="0.25">
      <c r="A519" t="s">
        <v>274</v>
      </c>
      <c r="B519" t="str">
        <f>VLOOKUP(A519,'Cód dos países'!$A$3:$C$199,2,FALSE)</f>
        <v>SUR</v>
      </c>
      <c r="C519">
        <f>VLOOKUP(A519,'Cód dos países'!$A$3:$C$199,3,FALSE)</f>
        <v>167</v>
      </c>
      <c r="D519">
        <v>2016</v>
      </c>
      <c r="E519">
        <f t="shared" si="16"/>
        <v>1672016</v>
      </c>
      <c r="F519" s="55">
        <v>0.53125</v>
      </c>
      <c r="G519" s="55">
        <v>0.25</v>
      </c>
      <c r="H519" s="42">
        <f t="shared" si="17"/>
        <v>0.47499999999999998</v>
      </c>
    </row>
    <row r="520" spans="1:8" x14ac:dyDescent="0.25">
      <c r="A520" t="s">
        <v>276</v>
      </c>
      <c r="B520" t="str">
        <f>VLOOKUP(A520,'Cód dos países'!$A$3:$C$199,2,FALSE)</f>
        <v>SVK</v>
      </c>
      <c r="C520">
        <f>VLOOKUP(A520,'Cód dos países'!$A$3:$C$199,3,FALSE)</f>
        <v>156</v>
      </c>
      <c r="D520">
        <v>2016</v>
      </c>
      <c r="E520">
        <f t="shared" si="16"/>
        <v>1562016</v>
      </c>
      <c r="F520" s="55">
        <v>0.6875</v>
      </c>
      <c r="G520" s="55">
        <v>0.5</v>
      </c>
      <c r="H520" s="42">
        <f t="shared" si="17"/>
        <v>0.65</v>
      </c>
    </row>
    <row r="521" spans="1:8" x14ac:dyDescent="0.25">
      <c r="A521" t="s">
        <v>278</v>
      </c>
      <c r="B521" t="str">
        <f>VLOOKUP(A521,'Cód dos países'!$A$3:$C$199,2,FALSE)</f>
        <v>SVN</v>
      </c>
      <c r="C521">
        <f>VLOOKUP(A521,'Cód dos países'!$A$3:$C$199,3,FALSE)</f>
        <v>157</v>
      </c>
      <c r="D521">
        <v>2016</v>
      </c>
      <c r="E521">
        <f t="shared" si="16"/>
        <v>1572016</v>
      </c>
      <c r="F521" s="55">
        <v>0.8125</v>
      </c>
      <c r="G521" s="55">
        <v>0.75</v>
      </c>
      <c r="H521" s="42">
        <f t="shared" si="17"/>
        <v>0.8</v>
      </c>
    </row>
    <row r="522" spans="1:8" x14ac:dyDescent="0.25">
      <c r="A522" t="s">
        <v>280</v>
      </c>
      <c r="B522" t="str">
        <f>VLOOKUP(A522,'Cód dos países'!$A$3:$C$199,2,FALSE)</f>
        <v>SWE</v>
      </c>
      <c r="C522">
        <f>VLOOKUP(A522,'Cód dos países'!$A$3:$C$199,3,FALSE)</f>
        <v>169</v>
      </c>
      <c r="D522">
        <v>2016</v>
      </c>
      <c r="E522">
        <f t="shared" si="16"/>
        <v>1692016</v>
      </c>
      <c r="F522" s="55">
        <v>1</v>
      </c>
      <c r="G522" s="55">
        <v>1</v>
      </c>
      <c r="H522" s="42">
        <f t="shared" si="17"/>
        <v>1</v>
      </c>
    </row>
    <row r="523" spans="1:8" x14ac:dyDescent="0.25">
      <c r="A523" t="s">
        <v>282</v>
      </c>
      <c r="B523" t="str">
        <f>VLOOKUP(A523,'Cód dos países'!$A$3:$C$199,2,FALSE)</f>
        <v>SWZ</v>
      </c>
      <c r="C523">
        <f>VLOOKUP(A523,'Cód dos países'!$A$3:$C$199,3,FALSE)</f>
        <v>168</v>
      </c>
      <c r="D523">
        <v>2016</v>
      </c>
      <c r="E523">
        <f t="shared" si="16"/>
        <v>1682016</v>
      </c>
      <c r="F523" s="55">
        <v>0.5</v>
      </c>
      <c r="G523" s="55">
        <v>0.5</v>
      </c>
      <c r="H523" s="42">
        <f t="shared" si="17"/>
        <v>0.5</v>
      </c>
    </row>
    <row r="524" spans="1:8" x14ac:dyDescent="0.25">
      <c r="A524" t="s">
        <v>284</v>
      </c>
      <c r="B524" t="str">
        <f>VLOOKUP(A524,'Cód dos países'!$A$3:$C$199,2,FALSE)</f>
        <v>SYC</v>
      </c>
      <c r="C524">
        <f>VLOOKUP(A524,'Cód dos países'!$A$3:$C$199,3,FALSE)</f>
        <v>153</v>
      </c>
      <c r="D524">
        <v>2016</v>
      </c>
      <c r="E524">
        <f t="shared" si="16"/>
        <v>1532016</v>
      </c>
      <c r="F524" s="55">
        <v>0.53125</v>
      </c>
      <c r="G524" s="55">
        <v>0.75</v>
      </c>
      <c r="H524" s="42">
        <f t="shared" si="17"/>
        <v>0.57499999999999996</v>
      </c>
    </row>
    <row r="525" spans="1:8" x14ac:dyDescent="0.25">
      <c r="A525" t="s">
        <v>286</v>
      </c>
      <c r="B525" t="str">
        <f>VLOOKUP(A525,'Cód dos países'!$A$3:$C$199,2,FALSE)</f>
        <v>SYR</v>
      </c>
      <c r="C525">
        <f>VLOOKUP(A525,'Cód dos países'!$A$3:$C$199,3,FALSE)</f>
        <v>171</v>
      </c>
      <c r="D525">
        <v>2016</v>
      </c>
      <c r="E525">
        <f t="shared" si="16"/>
        <v>1712016</v>
      </c>
      <c r="F525" s="55">
        <v>0</v>
      </c>
      <c r="G525" s="55">
        <v>0</v>
      </c>
      <c r="H525" s="42">
        <f t="shared" si="17"/>
        <v>0</v>
      </c>
    </row>
    <row r="526" spans="1:8" x14ac:dyDescent="0.25">
      <c r="A526" t="s">
        <v>288</v>
      </c>
      <c r="B526" t="str">
        <f>VLOOKUP(A526,'Cód dos países'!$A$3:$C$199,2,FALSE)</f>
        <v>TCD</v>
      </c>
      <c r="C526">
        <f>VLOOKUP(A526,'Cód dos países'!$A$3:$C$199,3,FALSE)</f>
        <v>34</v>
      </c>
      <c r="D526">
        <v>2016</v>
      </c>
      <c r="E526">
        <f t="shared" si="16"/>
        <v>342016</v>
      </c>
      <c r="F526" s="55">
        <v>0.15625</v>
      </c>
      <c r="G526" s="55">
        <v>0</v>
      </c>
      <c r="H526" s="42">
        <f t="shared" si="17"/>
        <v>0.125</v>
      </c>
    </row>
    <row r="527" spans="1:8" x14ac:dyDescent="0.25">
      <c r="A527" t="s">
        <v>290</v>
      </c>
      <c r="B527" t="str">
        <f>VLOOKUP(A527,'Cód dos países'!$A$3:$C$199,2,FALSE)</f>
        <v>TGO</v>
      </c>
      <c r="C527">
        <f>VLOOKUP(A527,'Cód dos países'!$A$3:$C$199,3,FALSE)</f>
        <v>177</v>
      </c>
      <c r="D527">
        <v>2016</v>
      </c>
      <c r="E527">
        <f t="shared" si="16"/>
        <v>1772016</v>
      </c>
      <c r="F527" s="55">
        <v>0.375</v>
      </c>
      <c r="G527" s="55">
        <v>0.25</v>
      </c>
      <c r="H527" s="42">
        <f t="shared" si="17"/>
        <v>0.35</v>
      </c>
    </row>
    <row r="528" spans="1:8" x14ac:dyDescent="0.25">
      <c r="A528" t="s">
        <v>292</v>
      </c>
      <c r="B528" t="str">
        <f>VLOOKUP(A528,'Cód dos países'!$A$3:$C$199,2,FALSE)</f>
        <v>THA</v>
      </c>
      <c r="C528">
        <f>VLOOKUP(A528,'Cód dos países'!$A$3:$C$199,3,FALSE)</f>
        <v>175</v>
      </c>
      <c r="D528">
        <v>2016</v>
      </c>
      <c r="E528">
        <f t="shared" si="16"/>
        <v>1752016</v>
      </c>
      <c r="F528" s="55">
        <v>0.53125</v>
      </c>
      <c r="G528" s="55">
        <v>0.25</v>
      </c>
      <c r="H528" s="42">
        <f t="shared" si="17"/>
        <v>0.47499999999999998</v>
      </c>
    </row>
    <row r="529" spans="1:8" x14ac:dyDescent="0.25">
      <c r="A529" t="s">
        <v>294</v>
      </c>
      <c r="B529" t="str">
        <f>VLOOKUP(A529,'Cód dos países'!$A$3:$C$199,2,FALSE)</f>
        <v>TJK</v>
      </c>
      <c r="C529">
        <f>VLOOKUP(A529,'Cód dos países'!$A$3:$C$199,3,FALSE)</f>
        <v>173</v>
      </c>
      <c r="D529">
        <v>2016</v>
      </c>
      <c r="E529">
        <f t="shared" si="16"/>
        <v>1732016</v>
      </c>
      <c r="F529" s="55">
        <v>0.15625</v>
      </c>
      <c r="G529" s="55">
        <v>0</v>
      </c>
      <c r="H529" s="42">
        <f t="shared" si="17"/>
        <v>0.125</v>
      </c>
    </row>
    <row r="530" spans="1:8" x14ac:dyDescent="0.25">
      <c r="A530" t="s">
        <v>296</v>
      </c>
      <c r="B530" t="str">
        <f>VLOOKUP(A530,'Cód dos países'!$A$3:$C$199,2,FALSE)</f>
        <v>TKM</v>
      </c>
      <c r="C530">
        <f>VLOOKUP(A530,'Cód dos países'!$A$3:$C$199,3,FALSE)</f>
        <v>182</v>
      </c>
      <c r="D530">
        <v>2016</v>
      </c>
      <c r="E530">
        <f t="shared" si="16"/>
        <v>1822016</v>
      </c>
      <c r="F530" s="55">
        <v>0.15625</v>
      </c>
      <c r="G530" s="55">
        <v>0</v>
      </c>
      <c r="H530" s="42">
        <f t="shared" si="17"/>
        <v>0.125</v>
      </c>
    </row>
    <row r="531" spans="1:8" x14ac:dyDescent="0.25">
      <c r="A531" t="s">
        <v>423</v>
      </c>
      <c r="B531" t="str">
        <f>VLOOKUP(A531,'Cód dos países'!$A$3:$C$199,2,FALSE)</f>
        <v>TMP</v>
      </c>
      <c r="C531">
        <f>VLOOKUP(A531,'Cód dos países'!$A$3:$C$199,3,FALSE)</f>
        <v>176</v>
      </c>
      <c r="D531">
        <v>2016</v>
      </c>
      <c r="E531">
        <f t="shared" si="16"/>
        <v>1762016</v>
      </c>
      <c r="F531" s="55">
        <v>0.1875</v>
      </c>
      <c r="G531" s="55">
        <v>0.25</v>
      </c>
      <c r="H531" s="42">
        <f t="shared" si="17"/>
        <v>0.2</v>
      </c>
    </row>
    <row r="532" spans="1:8" x14ac:dyDescent="0.25">
      <c r="A532" t="s">
        <v>298</v>
      </c>
      <c r="B532" t="str">
        <f>VLOOKUP(A532,'Cód dos países'!$A$3:$C$199,2,FALSE)</f>
        <v>TTO</v>
      </c>
      <c r="C532">
        <f>VLOOKUP(A532,'Cód dos países'!$A$3:$C$199,3,FALSE)</f>
        <v>179</v>
      </c>
      <c r="D532">
        <v>2016</v>
      </c>
      <c r="E532">
        <f t="shared" si="16"/>
        <v>1792016</v>
      </c>
      <c r="F532" s="55">
        <v>0.46875</v>
      </c>
      <c r="G532" s="55">
        <v>0.25</v>
      </c>
      <c r="H532" s="42">
        <f t="shared" si="17"/>
        <v>0.42499999999999999</v>
      </c>
    </row>
    <row r="533" spans="1:8" x14ac:dyDescent="0.25">
      <c r="A533" t="s">
        <v>300</v>
      </c>
      <c r="B533" t="str">
        <f>VLOOKUP(A533,'Cód dos países'!$A$3:$C$199,2,FALSE)</f>
        <v>TUN</v>
      </c>
      <c r="C533">
        <f>VLOOKUP(A533,'Cód dos países'!$A$3:$C$199,3,FALSE)</f>
        <v>180</v>
      </c>
      <c r="D533">
        <v>2016</v>
      </c>
      <c r="E533">
        <f t="shared" si="16"/>
        <v>1802016</v>
      </c>
      <c r="F533" s="55">
        <v>0.53125</v>
      </c>
      <c r="G533" s="55">
        <v>0.5</v>
      </c>
      <c r="H533" s="42">
        <f t="shared" si="17"/>
        <v>0.52500000000000002</v>
      </c>
    </row>
    <row r="534" spans="1:8" x14ac:dyDescent="0.25">
      <c r="A534" t="s">
        <v>302</v>
      </c>
      <c r="B534" t="str">
        <f>VLOOKUP(A534,'Cód dos países'!$A$3:$C$199,2,FALSE)</f>
        <v>TUR</v>
      </c>
      <c r="C534">
        <f>VLOOKUP(A534,'Cód dos países'!$A$3:$C$199,3,FALSE)</f>
        <v>181</v>
      </c>
      <c r="D534">
        <v>2016</v>
      </c>
      <c r="E534">
        <f t="shared" si="16"/>
        <v>1812016</v>
      </c>
      <c r="F534" s="55">
        <v>0.5</v>
      </c>
      <c r="G534" s="55">
        <v>0.25</v>
      </c>
      <c r="H534" s="42">
        <f t="shared" si="17"/>
        <v>0.45</v>
      </c>
    </row>
    <row r="535" spans="1:8" x14ac:dyDescent="0.25">
      <c r="A535" t="s">
        <v>304</v>
      </c>
      <c r="B535" t="str">
        <f>VLOOKUP(A535,'Cód dos países'!$A$3:$C$199,2,FALSE)</f>
        <v>TWN</v>
      </c>
      <c r="C535">
        <f>VLOOKUP(A535,'Cód dos países'!$A$3:$C$199,3,FALSE)</f>
        <v>172</v>
      </c>
      <c r="D535">
        <v>2016</v>
      </c>
      <c r="E535">
        <f t="shared" si="16"/>
        <v>1722016</v>
      </c>
      <c r="F535" s="55">
        <v>0.75</v>
      </c>
      <c r="G535" s="55">
        <v>0.75</v>
      </c>
      <c r="H535" s="42">
        <f t="shared" si="17"/>
        <v>0.75</v>
      </c>
    </row>
    <row r="536" spans="1:8" x14ac:dyDescent="0.25">
      <c r="A536" t="s">
        <v>306</v>
      </c>
      <c r="B536" t="str">
        <f>VLOOKUP(A536,'Cód dos países'!$A$3:$C$199,2,FALSE)</f>
        <v>TZA</v>
      </c>
      <c r="C536">
        <f>VLOOKUP(A536,'Cód dos países'!$A$3:$C$199,3,FALSE)</f>
        <v>174</v>
      </c>
      <c r="D536">
        <v>2016</v>
      </c>
      <c r="E536">
        <f t="shared" si="16"/>
        <v>1742016</v>
      </c>
      <c r="F536" s="55">
        <v>0.3125</v>
      </c>
      <c r="G536" s="55">
        <v>0.25</v>
      </c>
      <c r="H536" s="42">
        <f t="shared" si="17"/>
        <v>0.3</v>
      </c>
    </row>
    <row r="537" spans="1:8" x14ac:dyDescent="0.25">
      <c r="A537" t="s">
        <v>308</v>
      </c>
      <c r="B537" t="str">
        <f>VLOOKUP(A537,'Cód dos países'!$A$3:$C$199,2,FALSE)</f>
        <v>UGA</v>
      </c>
      <c r="C537">
        <f>VLOOKUP(A537,'Cód dos países'!$A$3:$C$199,3,FALSE)</f>
        <v>184</v>
      </c>
      <c r="D537">
        <v>2016</v>
      </c>
      <c r="E537">
        <f t="shared" si="16"/>
        <v>1842016</v>
      </c>
      <c r="F537" s="55">
        <v>0.5</v>
      </c>
      <c r="G537" s="55">
        <v>0.25</v>
      </c>
      <c r="H537" s="42">
        <f t="shared" si="17"/>
        <v>0.45</v>
      </c>
    </row>
    <row r="538" spans="1:8" x14ac:dyDescent="0.25">
      <c r="A538" t="s">
        <v>310</v>
      </c>
      <c r="B538" t="str">
        <f>VLOOKUP(A538,'Cód dos países'!$A$3:$C$199,2,FALSE)</f>
        <v>UKR</v>
      </c>
      <c r="C538">
        <f>VLOOKUP(A538,'Cód dos países'!$A$3:$C$199,3,FALSE)</f>
        <v>185</v>
      </c>
      <c r="D538">
        <v>2016</v>
      </c>
      <c r="E538">
        <f t="shared" si="16"/>
        <v>1852016</v>
      </c>
      <c r="F538" s="55">
        <v>0.28125</v>
      </c>
      <c r="G538" s="55">
        <v>0</v>
      </c>
      <c r="H538" s="42">
        <f t="shared" si="17"/>
        <v>0.22500000000000001</v>
      </c>
    </row>
    <row r="539" spans="1:8" x14ac:dyDescent="0.25">
      <c r="A539" t="s">
        <v>312</v>
      </c>
      <c r="B539" t="str">
        <f>VLOOKUP(A539,'Cód dos países'!$A$3:$C$199,2,FALSE)</f>
        <v>URY</v>
      </c>
      <c r="C539">
        <f>VLOOKUP(A539,'Cód dos países'!$A$3:$C$199,3,FALSE)</f>
        <v>189</v>
      </c>
      <c r="D539">
        <v>2016</v>
      </c>
      <c r="E539">
        <f t="shared" si="16"/>
        <v>1892016</v>
      </c>
      <c r="F539" s="55">
        <v>0.65625</v>
      </c>
      <c r="G539" s="55">
        <v>0.75</v>
      </c>
      <c r="H539" s="42">
        <f t="shared" si="17"/>
        <v>0.67500000000000004</v>
      </c>
    </row>
    <row r="540" spans="1:8" x14ac:dyDescent="0.25">
      <c r="A540" t="s">
        <v>314</v>
      </c>
      <c r="B540" t="str">
        <f>VLOOKUP(A540,'Cód dos países'!$A$3:$C$199,2,FALSE)</f>
        <v>USA</v>
      </c>
      <c r="C540">
        <f>VLOOKUP(A540,'Cód dos países'!$A$3:$C$199,3,FALSE)</f>
        <v>188</v>
      </c>
      <c r="D540">
        <v>2016</v>
      </c>
      <c r="E540">
        <f t="shared" si="16"/>
        <v>1882016</v>
      </c>
      <c r="F540" s="55">
        <v>0.9375</v>
      </c>
      <c r="G540" s="55">
        <v>0.75</v>
      </c>
      <c r="H540" s="42">
        <f t="shared" si="17"/>
        <v>0.9</v>
      </c>
    </row>
    <row r="541" spans="1:8" x14ac:dyDescent="0.25">
      <c r="A541" t="s">
        <v>316</v>
      </c>
      <c r="B541" t="str">
        <f>VLOOKUP(A541,'Cód dos países'!$A$3:$C$199,2,FALSE)</f>
        <v>UZB</v>
      </c>
      <c r="C541">
        <f>VLOOKUP(A541,'Cód dos países'!$A$3:$C$199,3,FALSE)</f>
        <v>190</v>
      </c>
      <c r="D541">
        <v>2016</v>
      </c>
      <c r="E541">
        <f t="shared" si="16"/>
        <v>1902016</v>
      </c>
      <c r="F541" s="55">
        <v>0.15625</v>
      </c>
      <c r="G541" s="55">
        <v>0</v>
      </c>
      <c r="H541" s="42">
        <f t="shared" si="17"/>
        <v>0.125</v>
      </c>
    </row>
    <row r="542" spans="1:8" x14ac:dyDescent="0.25">
      <c r="A542" t="s">
        <v>318</v>
      </c>
      <c r="B542" t="str">
        <f>VLOOKUP(A542,'Cód dos países'!$A$3:$C$199,2,FALSE)</f>
        <v>VEN</v>
      </c>
      <c r="C542">
        <f>VLOOKUP(A542,'Cód dos países'!$A$3:$C$199,3,FALSE)</f>
        <v>192</v>
      </c>
      <c r="D542">
        <v>2016</v>
      </c>
      <c r="E542">
        <f t="shared" si="16"/>
        <v>1922016</v>
      </c>
      <c r="F542" s="55">
        <v>3.125E-2</v>
      </c>
      <c r="G542" s="55">
        <v>0</v>
      </c>
      <c r="H542" s="42">
        <f t="shared" si="17"/>
        <v>2.5000000000000001E-2</v>
      </c>
    </row>
    <row r="543" spans="1:8" x14ac:dyDescent="0.25">
      <c r="A543" t="s">
        <v>320</v>
      </c>
      <c r="B543" t="str">
        <f>VLOOKUP(A543,'Cód dos países'!$A$3:$C$199,2,FALSE)</f>
        <v>VNM</v>
      </c>
      <c r="C543">
        <f>VLOOKUP(A543,'Cód dos países'!$A$3:$C$199,3,FALSE)</f>
        <v>193</v>
      </c>
      <c r="D543">
        <v>2016</v>
      </c>
      <c r="E543">
        <f t="shared" si="16"/>
        <v>1932016</v>
      </c>
      <c r="F543" s="55">
        <v>0.5</v>
      </c>
      <c r="G543" s="55">
        <v>0.25</v>
      </c>
      <c r="H543" s="42">
        <f t="shared" si="17"/>
        <v>0.45</v>
      </c>
    </row>
    <row r="544" spans="1:8" x14ac:dyDescent="0.25">
      <c r="A544" t="s">
        <v>598</v>
      </c>
      <c r="B544" t="e">
        <f>VLOOKUP(A544,'Cód dos países'!$A$3:$C$199,2,FALSE)</f>
        <v>#N/A</v>
      </c>
      <c r="C544" t="e">
        <f>VLOOKUP(A544,'Cód dos países'!$A$3:$C$199,3,FALSE)</f>
        <v>#N/A</v>
      </c>
      <c r="D544">
        <v>2016</v>
      </c>
      <c r="E544" t="e">
        <f t="shared" si="16"/>
        <v>#N/A</v>
      </c>
      <c r="F544" s="55">
        <v>0.46875</v>
      </c>
      <c r="G544" s="55">
        <v>0.5</v>
      </c>
      <c r="H544" s="42">
        <f t="shared" si="17"/>
        <v>0.47499999999999998</v>
      </c>
    </row>
    <row r="545" spans="1:8" x14ac:dyDescent="0.25">
      <c r="A545" t="s">
        <v>605</v>
      </c>
      <c r="B545" t="e">
        <f>VLOOKUP(A545,'Cód dos países'!$A$3:$C$199,2,FALSE)</f>
        <v>#N/A</v>
      </c>
      <c r="C545" t="e">
        <f>VLOOKUP(A545,'Cód dos países'!$A$3:$C$199,3,FALSE)</f>
        <v>#N/A</v>
      </c>
      <c r="D545">
        <v>2016</v>
      </c>
      <c r="E545" t="e">
        <f t="shared" si="16"/>
        <v>#N/A</v>
      </c>
      <c r="F545" s="55">
        <v>0.9375</v>
      </c>
      <c r="G545" s="55">
        <v>0.75</v>
      </c>
      <c r="H545" s="42">
        <f t="shared" si="17"/>
        <v>0.9</v>
      </c>
    </row>
    <row r="546" spans="1:8" x14ac:dyDescent="0.25">
      <c r="A546" t="s">
        <v>325</v>
      </c>
      <c r="B546" t="str">
        <f>VLOOKUP(A546,'Cód dos países'!$A$3:$C$199,2,FALSE)</f>
        <v>YEM</v>
      </c>
      <c r="C546">
        <f>VLOOKUP(A546,'Cód dos países'!$A$3:$C$199,3,FALSE)</f>
        <v>194</v>
      </c>
      <c r="D546">
        <v>2016</v>
      </c>
      <c r="E546">
        <f t="shared" si="16"/>
        <v>1942016</v>
      </c>
      <c r="F546" s="55">
        <v>0.1875</v>
      </c>
      <c r="G546" s="55">
        <v>0</v>
      </c>
      <c r="H546" s="42">
        <f t="shared" si="17"/>
        <v>0.15</v>
      </c>
    </row>
    <row r="547" spans="1:8" x14ac:dyDescent="0.25">
      <c r="A547" t="s">
        <v>271</v>
      </c>
      <c r="B547" t="str">
        <f>VLOOKUP(A547,'Cód dos países'!$A$3:$C$199,2,FALSE)</f>
        <v>YUG</v>
      </c>
      <c r="C547">
        <f>VLOOKUP(A547,'Cód dos países'!$A$3:$C$199,3,FALSE)</f>
        <v>152</v>
      </c>
      <c r="D547">
        <v>2016</v>
      </c>
      <c r="E547">
        <f t="shared" si="16"/>
        <v>1522016</v>
      </c>
      <c r="F547" s="55">
        <v>0.53125</v>
      </c>
      <c r="G547" s="55">
        <v>0.25</v>
      </c>
      <c r="H547" s="42">
        <f t="shared" si="17"/>
        <v>0.47499999999999998</v>
      </c>
    </row>
    <row r="548" spans="1:8" x14ac:dyDescent="0.25">
      <c r="A548" t="s">
        <v>327</v>
      </c>
      <c r="B548" t="str">
        <f>VLOOKUP(A548,'Cód dos países'!$A$3:$C$199,2,FALSE)</f>
        <v>ZAF</v>
      </c>
      <c r="C548">
        <f>VLOOKUP(A548,'Cód dos países'!$A$3:$C$199,3,FALSE)</f>
        <v>160</v>
      </c>
      <c r="D548">
        <v>2016</v>
      </c>
      <c r="E548">
        <f t="shared" si="16"/>
        <v>1602016</v>
      </c>
      <c r="F548" s="55">
        <v>0.4375</v>
      </c>
      <c r="G548" s="55">
        <v>0.5</v>
      </c>
      <c r="H548" s="42">
        <f t="shared" si="17"/>
        <v>0.45</v>
      </c>
    </row>
    <row r="549" spans="1:8" x14ac:dyDescent="0.25">
      <c r="A549" t="s">
        <v>334</v>
      </c>
      <c r="B549" t="str">
        <f>VLOOKUP(A549,'Cód dos países'!$A$3:$C$199,2,FALSE)</f>
        <v>COG</v>
      </c>
      <c r="C549">
        <f>VLOOKUP(A549,'Cód dos países'!$A$3:$C$199,3,FALSE)</f>
        <v>39</v>
      </c>
      <c r="D549">
        <v>2016</v>
      </c>
      <c r="E549">
        <f t="shared" si="16"/>
        <v>392016</v>
      </c>
      <c r="F549" s="55">
        <v>0.125</v>
      </c>
      <c r="G549" s="55">
        <v>0</v>
      </c>
      <c r="H549" s="42">
        <f t="shared" si="17"/>
        <v>0.1</v>
      </c>
    </row>
    <row r="550" spans="1:8" x14ac:dyDescent="0.25">
      <c r="A550" t="s">
        <v>329</v>
      </c>
      <c r="B550" t="str">
        <f>VLOOKUP(A550,'Cód dos países'!$A$3:$C$199,2,FALSE)</f>
        <v>ZMB</v>
      </c>
      <c r="C550">
        <f>VLOOKUP(A550,'Cód dos países'!$A$3:$C$199,3,FALSE)</f>
        <v>196</v>
      </c>
      <c r="D550">
        <v>2016</v>
      </c>
      <c r="E550">
        <f t="shared" si="16"/>
        <v>1962016</v>
      </c>
      <c r="F550" s="55">
        <v>0.4375</v>
      </c>
      <c r="G550" s="55">
        <v>0.25</v>
      </c>
      <c r="H550" s="42">
        <f t="shared" si="17"/>
        <v>0.4</v>
      </c>
    </row>
    <row r="551" spans="1:8" x14ac:dyDescent="0.25">
      <c r="A551" t="s">
        <v>331</v>
      </c>
      <c r="B551" t="str">
        <f>VLOOKUP(A551,'Cód dos países'!$A$3:$C$199,2,FALSE)</f>
        <v>ZWE</v>
      </c>
      <c r="C551">
        <f>VLOOKUP(A551,'Cód dos países'!$A$3:$C$199,3,FALSE)</f>
        <v>197</v>
      </c>
      <c r="D551">
        <v>2016</v>
      </c>
      <c r="E551">
        <f t="shared" si="16"/>
        <v>1972016</v>
      </c>
      <c r="F551" s="55">
        <v>0.125</v>
      </c>
      <c r="G551" s="55">
        <v>0</v>
      </c>
      <c r="H551" s="42">
        <f t="shared" si="17"/>
        <v>0.1</v>
      </c>
    </row>
    <row r="552" spans="1:8" x14ac:dyDescent="0.25">
      <c r="A552" t="s">
        <v>586</v>
      </c>
      <c r="B552" t="e">
        <f>VLOOKUP(A552,'Cód dos países'!$A$3:$C$199,2,FALSE)</f>
        <v>#N/A</v>
      </c>
      <c r="C552" t="e">
        <f>VLOOKUP(A552,'Cód dos países'!$A$3:$C$199,3,FALSE)</f>
        <v>#N/A</v>
      </c>
      <c r="D552">
        <v>2015</v>
      </c>
      <c r="E552" t="e">
        <f t="shared" si="16"/>
        <v>#N/A</v>
      </c>
      <c r="F552" s="55">
        <v>0.84375</v>
      </c>
      <c r="G552" s="55">
        <v>0.75</v>
      </c>
      <c r="H552" s="42">
        <f t="shared" si="17"/>
        <v>0.82499999999999996</v>
      </c>
    </row>
    <row r="553" spans="1:8" x14ac:dyDescent="0.25">
      <c r="A553" t="s">
        <v>0</v>
      </c>
      <c r="B553" t="str">
        <f>VLOOKUP(A553,'Cód dos países'!$A$3:$C$199,2,FALSE)</f>
        <v>AFG</v>
      </c>
      <c r="C553">
        <f>VLOOKUP(A553,'Cód dos países'!$A$3:$C$199,3,FALSE)</f>
        <v>1</v>
      </c>
      <c r="D553">
        <v>2015</v>
      </c>
      <c r="E553">
        <f t="shared" si="16"/>
        <v>12015</v>
      </c>
      <c r="F553" s="55">
        <v>9.375E-2</v>
      </c>
      <c r="G553" s="55">
        <v>0</v>
      </c>
      <c r="H553" s="42">
        <f t="shared" si="17"/>
        <v>7.4999999999999997E-2</v>
      </c>
    </row>
    <row r="554" spans="1:8" x14ac:dyDescent="0.25">
      <c r="A554" t="s">
        <v>2</v>
      </c>
      <c r="B554" t="str">
        <f>VLOOKUP(A554,'Cód dos países'!$A$3:$C$199,2,FALSE)</f>
        <v>AGO</v>
      </c>
      <c r="C554">
        <f>VLOOKUP(A554,'Cód dos países'!$A$3:$C$199,3,FALSE)</f>
        <v>5</v>
      </c>
      <c r="D554">
        <v>2015</v>
      </c>
      <c r="E554">
        <f t="shared" si="16"/>
        <v>52015</v>
      </c>
      <c r="F554" s="55">
        <v>0.28125</v>
      </c>
      <c r="G554" s="55">
        <v>0</v>
      </c>
      <c r="H554" s="42">
        <f t="shared" si="17"/>
        <v>0.22500000000000001</v>
      </c>
    </row>
    <row r="555" spans="1:8" x14ac:dyDescent="0.25">
      <c r="A555" t="s">
        <v>4</v>
      </c>
      <c r="B555" t="str">
        <f>VLOOKUP(A555,'Cód dos países'!$A$3:$C$199,2,FALSE)</f>
        <v>ALB</v>
      </c>
      <c r="C555">
        <f>VLOOKUP(A555,'Cód dos países'!$A$3:$C$199,3,FALSE)</f>
        <v>2</v>
      </c>
      <c r="D555">
        <v>2015</v>
      </c>
      <c r="E555">
        <f t="shared" si="16"/>
        <v>22015</v>
      </c>
      <c r="F555" s="55">
        <v>0.375</v>
      </c>
      <c r="G555" s="55">
        <v>0</v>
      </c>
      <c r="H555" s="42">
        <f t="shared" si="17"/>
        <v>0.3</v>
      </c>
    </row>
    <row r="556" spans="1:8" x14ac:dyDescent="0.25">
      <c r="A556" t="s">
        <v>6</v>
      </c>
      <c r="B556" t="str">
        <f>VLOOKUP(A556,'Cód dos países'!$A$3:$C$199,2,FALSE)</f>
        <v>ARE</v>
      </c>
      <c r="C556">
        <f>VLOOKUP(A556,'Cód dos países'!$A$3:$C$199,3,FALSE)</f>
        <v>186</v>
      </c>
      <c r="D556">
        <v>2015</v>
      </c>
      <c r="E556">
        <f t="shared" si="16"/>
        <v>1862015</v>
      </c>
      <c r="F556" s="55">
        <v>0.625</v>
      </c>
      <c r="G556" s="55">
        <v>0.5</v>
      </c>
      <c r="H556" s="42">
        <f t="shared" si="17"/>
        <v>0.6</v>
      </c>
    </row>
    <row r="557" spans="1:8" x14ac:dyDescent="0.25">
      <c r="A557" t="s">
        <v>8</v>
      </c>
      <c r="B557" t="str">
        <f>VLOOKUP(A557,'Cód dos países'!$A$3:$C$199,2,FALSE)</f>
        <v>ARG</v>
      </c>
      <c r="C557">
        <f>VLOOKUP(A557,'Cód dos países'!$A$3:$C$199,3,FALSE)</f>
        <v>7</v>
      </c>
      <c r="D557">
        <v>2015</v>
      </c>
      <c r="E557">
        <f t="shared" si="16"/>
        <v>72015</v>
      </c>
      <c r="F557" s="55">
        <v>0.375</v>
      </c>
      <c r="G557" s="55">
        <v>0.25</v>
      </c>
      <c r="H557" s="42">
        <f t="shared" si="17"/>
        <v>0.35</v>
      </c>
    </row>
    <row r="558" spans="1:8" x14ac:dyDescent="0.25">
      <c r="A558" t="s">
        <v>10</v>
      </c>
      <c r="B558" t="str">
        <f>VLOOKUP(A558,'Cód dos países'!$A$3:$C$199,2,FALSE)</f>
        <v>ARM</v>
      </c>
      <c r="C558">
        <f>VLOOKUP(A558,'Cód dos países'!$A$3:$C$199,3,FALSE)</f>
        <v>8</v>
      </c>
      <c r="D558">
        <v>2015</v>
      </c>
      <c r="E558">
        <f t="shared" si="16"/>
        <v>82015</v>
      </c>
      <c r="F558" s="55">
        <v>0.5</v>
      </c>
      <c r="G558" s="55">
        <v>0.25</v>
      </c>
      <c r="H558" s="42">
        <f t="shared" si="17"/>
        <v>0.45</v>
      </c>
    </row>
    <row r="559" spans="1:8" x14ac:dyDescent="0.25">
      <c r="A559" t="s">
        <v>12</v>
      </c>
      <c r="B559" t="str">
        <f>VLOOKUP(A559,'Cód dos países'!$A$3:$C$199,2,FALSE)</f>
        <v>AUS</v>
      </c>
      <c r="C559">
        <f>VLOOKUP(A559,'Cód dos países'!$A$3:$C$199,3,FALSE)</f>
        <v>9</v>
      </c>
      <c r="D559">
        <v>2015</v>
      </c>
      <c r="E559">
        <f t="shared" si="16"/>
        <v>92015</v>
      </c>
      <c r="F559" s="55">
        <v>0.9375</v>
      </c>
      <c r="G559" s="55">
        <v>1</v>
      </c>
      <c r="H559" s="42">
        <f t="shared" si="17"/>
        <v>0.95</v>
      </c>
    </row>
    <row r="560" spans="1:8" x14ac:dyDescent="0.25">
      <c r="A560" t="s">
        <v>14</v>
      </c>
      <c r="B560" t="str">
        <f>VLOOKUP(A560,'Cód dos países'!$A$3:$C$199,2,FALSE)</f>
        <v>AUT</v>
      </c>
      <c r="C560">
        <f>VLOOKUP(A560,'Cód dos países'!$A$3:$C$199,3,FALSE)</f>
        <v>10</v>
      </c>
      <c r="D560">
        <v>2015</v>
      </c>
      <c r="E560">
        <f t="shared" si="16"/>
        <v>102015</v>
      </c>
      <c r="F560" s="55">
        <v>0.96875</v>
      </c>
      <c r="G560" s="55">
        <v>0.75</v>
      </c>
      <c r="H560" s="42">
        <f t="shared" si="17"/>
        <v>0.92500000000000004</v>
      </c>
    </row>
    <row r="561" spans="1:8" x14ac:dyDescent="0.25">
      <c r="A561" t="s">
        <v>16</v>
      </c>
      <c r="B561" t="str">
        <f>VLOOKUP(A561,'Cód dos países'!$A$3:$C$199,2,FALSE)</f>
        <v>AZE</v>
      </c>
      <c r="C561">
        <f>VLOOKUP(A561,'Cód dos países'!$A$3:$C$199,3,FALSE)</f>
        <v>11</v>
      </c>
      <c r="D561">
        <v>2015</v>
      </c>
      <c r="E561">
        <f t="shared" si="16"/>
        <v>112015</v>
      </c>
      <c r="F561" s="55">
        <v>0.375</v>
      </c>
      <c r="G561" s="55">
        <v>0</v>
      </c>
      <c r="H561" s="42">
        <f t="shared" si="17"/>
        <v>0.3</v>
      </c>
    </row>
    <row r="562" spans="1:8" x14ac:dyDescent="0.25">
      <c r="A562" t="s">
        <v>18</v>
      </c>
      <c r="B562" t="str">
        <f>VLOOKUP(A562,'Cód dos países'!$A$3:$C$199,2,FALSE)</f>
        <v>BDI</v>
      </c>
      <c r="C562">
        <f>VLOOKUP(A562,'Cód dos países'!$A$3:$C$199,3,FALSE)</f>
        <v>28</v>
      </c>
      <c r="D562">
        <v>2015</v>
      </c>
      <c r="E562">
        <f t="shared" si="16"/>
        <v>282015</v>
      </c>
      <c r="F562" s="55">
        <v>0.28125</v>
      </c>
      <c r="G562" s="55">
        <v>0</v>
      </c>
      <c r="H562" s="42">
        <f t="shared" si="17"/>
        <v>0.22500000000000001</v>
      </c>
    </row>
    <row r="563" spans="1:8" x14ac:dyDescent="0.25">
      <c r="A563" t="s">
        <v>20</v>
      </c>
      <c r="B563" t="str">
        <f>VLOOKUP(A563,'Cód dos países'!$A$3:$C$199,2,FALSE)</f>
        <v>BEL</v>
      </c>
      <c r="C563">
        <f>VLOOKUP(A563,'Cód dos países'!$A$3:$C$199,3,FALSE)</f>
        <v>17</v>
      </c>
      <c r="D563">
        <v>2015</v>
      </c>
      <c r="E563">
        <f t="shared" si="16"/>
        <v>172015</v>
      </c>
      <c r="F563" s="55">
        <v>0.84375</v>
      </c>
      <c r="G563" s="55">
        <v>0.75</v>
      </c>
      <c r="H563" s="42">
        <f t="shared" si="17"/>
        <v>0.82499999999999996</v>
      </c>
    </row>
    <row r="564" spans="1:8" x14ac:dyDescent="0.25">
      <c r="A564" t="s">
        <v>22</v>
      </c>
      <c r="B564" t="str">
        <f>VLOOKUP(A564,'Cód dos países'!$A$3:$C$199,2,FALSE)</f>
        <v>BEN</v>
      </c>
      <c r="C564">
        <f>VLOOKUP(A564,'Cód dos países'!$A$3:$C$199,3,FALSE)</f>
        <v>19</v>
      </c>
      <c r="D564">
        <v>2015</v>
      </c>
      <c r="E564">
        <f t="shared" si="16"/>
        <v>192015</v>
      </c>
      <c r="F564" s="55">
        <v>0.28125</v>
      </c>
      <c r="G564" s="55">
        <v>0.25</v>
      </c>
      <c r="H564" s="42">
        <f t="shared" si="17"/>
        <v>0.27500000000000002</v>
      </c>
    </row>
    <row r="565" spans="1:8" x14ac:dyDescent="0.25">
      <c r="A565" t="s">
        <v>24</v>
      </c>
      <c r="B565" t="str">
        <f>VLOOKUP(A565,'Cód dos países'!$A$3:$C$199,2,FALSE)</f>
        <v>BFA</v>
      </c>
      <c r="C565">
        <f>VLOOKUP(A565,'Cód dos países'!$A$3:$C$199,3,FALSE)</f>
        <v>27</v>
      </c>
      <c r="D565">
        <v>2015</v>
      </c>
      <c r="E565">
        <f t="shared" si="16"/>
        <v>272015</v>
      </c>
      <c r="F565" s="55">
        <v>0.375</v>
      </c>
      <c r="G565" s="55">
        <v>0.25</v>
      </c>
      <c r="H565" s="42">
        <f t="shared" si="17"/>
        <v>0.35</v>
      </c>
    </row>
    <row r="566" spans="1:8" x14ac:dyDescent="0.25">
      <c r="A566" t="s">
        <v>26</v>
      </c>
      <c r="B566" t="str">
        <f>VLOOKUP(A566,'Cód dos países'!$A$3:$C$199,2,FALSE)</f>
        <v>BGD</v>
      </c>
      <c r="C566">
        <f>VLOOKUP(A566,'Cód dos países'!$A$3:$C$199,3,FALSE)</f>
        <v>14</v>
      </c>
      <c r="D566">
        <v>2015</v>
      </c>
      <c r="E566">
        <f t="shared" si="16"/>
        <v>142015</v>
      </c>
      <c r="F566" s="55">
        <v>0.4375</v>
      </c>
      <c r="G566" s="55">
        <v>0</v>
      </c>
      <c r="H566" s="42">
        <f t="shared" si="17"/>
        <v>0.35</v>
      </c>
    </row>
    <row r="567" spans="1:8" x14ac:dyDescent="0.25">
      <c r="A567" t="s">
        <v>28</v>
      </c>
      <c r="B567" t="str">
        <f>VLOOKUP(A567,'Cód dos países'!$A$3:$C$199,2,FALSE)</f>
        <v>BGR</v>
      </c>
      <c r="C567">
        <f>VLOOKUP(A567,'Cód dos países'!$A$3:$C$199,3,FALSE)</f>
        <v>26</v>
      </c>
      <c r="D567">
        <v>2015</v>
      </c>
      <c r="E567">
        <f t="shared" si="16"/>
        <v>262015</v>
      </c>
      <c r="F567" s="55">
        <v>0.53125</v>
      </c>
      <c r="G567" s="55">
        <v>0.25</v>
      </c>
      <c r="H567" s="42">
        <f t="shared" si="17"/>
        <v>0.47499999999999998</v>
      </c>
    </row>
    <row r="568" spans="1:8" x14ac:dyDescent="0.25">
      <c r="A568" t="s">
        <v>30</v>
      </c>
      <c r="B568" t="str">
        <f>VLOOKUP(A568,'Cód dos países'!$A$3:$C$199,2,FALSE)</f>
        <v>BHR</v>
      </c>
      <c r="C568">
        <f>VLOOKUP(A568,'Cód dos países'!$A$3:$C$199,3,FALSE)</f>
        <v>13</v>
      </c>
      <c r="D568">
        <v>2015</v>
      </c>
      <c r="E568">
        <f t="shared" si="16"/>
        <v>132015</v>
      </c>
      <c r="F568" s="55">
        <v>0.625</v>
      </c>
      <c r="G568" s="55">
        <v>0.5</v>
      </c>
      <c r="H568" s="42">
        <f t="shared" si="17"/>
        <v>0.6</v>
      </c>
    </row>
    <row r="569" spans="1:8" x14ac:dyDescent="0.25">
      <c r="A569" t="s">
        <v>348</v>
      </c>
      <c r="B569" t="str">
        <f>VLOOKUP(A569,'Cód dos países'!$A$3:$C$199,2,FALSE)</f>
        <v>BHS</v>
      </c>
      <c r="C569">
        <f>VLOOKUP(A569,'Cód dos países'!$A$3:$C$199,3,FALSE)</f>
        <v>12</v>
      </c>
      <c r="D569">
        <v>2015</v>
      </c>
      <c r="E569">
        <f t="shared" si="16"/>
        <v>122015</v>
      </c>
      <c r="F569" s="55">
        <v>0.53125</v>
      </c>
      <c r="G569" s="55">
        <v>0.75</v>
      </c>
      <c r="H569" s="42">
        <f t="shared" si="17"/>
        <v>0.57499999999999996</v>
      </c>
    </row>
    <row r="570" spans="1:8" x14ac:dyDescent="0.25">
      <c r="A570" t="s">
        <v>333</v>
      </c>
      <c r="B570" t="str">
        <f>VLOOKUP(A570,'Cód dos países'!$A$3:$C$199,2,FALSE)</f>
        <v>BIH</v>
      </c>
      <c r="C570">
        <f>VLOOKUP(A570,'Cód dos países'!$A$3:$C$199,3,FALSE)</f>
        <v>22</v>
      </c>
      <c r="D570">
        <v>2015</v>
      </c>
      <c r="E570">
        <f t="shared" si="16"/>
        <v>222015</v>
      </c>
      <c r="F570" s="55">
        <v>0.4375</v>
      </c>
      <c r="G570" s="55">
        <v>0.25</v>
      </c>
      <c r="H570" s="42">
        <f t="shared" si="17"/>
        <v>0.4</v>
      </c>
    </row>
    <row r="571" spans="1:8" x14ac:dyDescent="0.25">
      <c r="A571" t="s">
        <v>33</v>
      </c>
      <c r="B571" t="str">
        <f>VLOOKUP(A571,'Cód dos países'!$A$3:$C$199,2,FALSE)</f>
        <v>BLR</v>
      </c>
      <c r="C571">
        <f>VLOOKUP(A571,'Cód dos países'!$A$3:$C$199,3,FALSE)</f>
        <v>16</v>
      </c>
      <c r="D571">
        <v>2015</v>
      </c>
      <c r="E571">
        <f t="shared" si="16"/>
        <v>162015</v>
      </c>
      <c r="F571" s="55">
        <v>0.25</v>
      </c>
      <c r="G571" s="55">
        <v>0.5</v>
      </c>
      <c r="H571" s="42">
        <f t="shared" si="17"/>
        <v>0.3</v>
      </c>
    </row>
    <row r="572" spans="1:8" x14ac:dyDescent="0.25">
      <c r="A572" t="s">
        <v>349</v>
      </c>
      <c r="B572" t="str">
        <f>VLOOKUP(A572,'Cód dos países'!$A$3:$C$199,2,FALSE)</f>
        <v>BLZ</v>
      </c>
      <c r="C572">
        <f>VLOOKUP(A572,'Cód dos países'!$A$3:$C$199,3,FALSE)</f>
        <v>18</v>
      </c>
      <c r="D572">
        <v>2015</v>
      </c>
      <c r="E572">
        <f t="shared" si="16"/>
        <v>182015</v>
      </c>
      <c r="F572" s="55">
        <v>0.3125</v>
      </c>
      <c r="G572" s="55">
        <v>0.5</v>
      </c>
      <c r="H572" s="42">
        <f t="shared" si="17"/>
        <v>0.35</v>
      </c>
    </row>
    <row r="573" spans="1:8" x14ac:dyDescent="0.25">
      <c r="A573" t="s">
        <v>35</v>
      </c>
      <c r="B573" t="str">
        <f>VLOOKUP(A573,'Cód dos países'!$A$3:$C$199,2,FALSE)</f>
        <v>BOL</v>
      </c>
      <c r="C573">
        <f>VLOOKUP(A573,'Cód dos países'!$A$3:$C$199,3,FALSE)</f>
        <v>21</v>
      </c>
      <c r="D573">
        <v>2015</v>
      </c>
      <c r="E573">
        <f t="shared" si="16"/>
        <v>212015</v>
      </c>
      <c r="F573" s="55">
        <v>0.25</v>
      </c>
      <c r="G573" s="55">
        <v>0.25</v>
      </c>
      <c r="H573" s="42">
        <f t="shared" si="17"/>
        <v>0.25</v>
      </c>
    </row>
    <row r="574" spans="1:8" x14ac:dyDescent="0.25">
      <c r="A574" t="s">
        <v>37</v>
      </c>
      <c r="B574" t="str">
        <f>VLOOKUP(A574,'Cód dos países'!$A$3:$C$199,2,FALSE)</f>
        <v>BRA</v>
      </c>
      <c r="C574">
        <f>VLOOKUP(A574,'Cód dos países'!$A$3:$C$199,3,FALSE)</f>
        <v>24</v>
      </c>
      <c r="D574">
        <v>2015</v>
      </c>
      <c r="E574">
        <f t="shared" si="16"/>
        <v>242015</v>
      </c>
      <c r="F574" s="55">
        <v>0.5</v>
      </c>
      <c r="G574" s="55">
        <v>0.25</v>
      </c>
      <c r="H574" s="42">
        <f t="shared" si="17"/>
        <v>0.45</v>
      </c>
    </row>
    <row r="575" spans="1:8" x14ac:dyDescent="0.25">
      <c r="A575" t="s">
        <v>39</v>
      </c>
      <c r="B575" t="str">
        <f>VLOOKUP(A575,'Cód dos países'!$A$3:$C$199,2,FALSE)</f>
        <v>BRB</v>
      </c>
      <c r="C575">
        <f>VLOOKUP(A575,'Cód dos países'!$A$3:$C$199,3,FALSE)</f>
        <v>15</v>
      </c>
      <c r="D575">
        <v>2015</v>
      </c>
      <c r="E575">
        <f t="shared" si="16"/>
        <v>152015</v>
      </c>
      <c r="F575" s="55">
        <v>0.6875</v>
      </c>
      <c r="G575" s="55">
        <v>1</v>
      </c>
      <c r="H575" s="42">
        <f t="shared" si="17"/>
        <v>0.75</v>
      </c>
    </row>
    <row r="576" spans="1:8" x14ac:dyDescent="0.25">
      <c r="A576" t="s">
        <v>350</v>
      </c>
      <c r="B576" t="str">
        <f>VLOOKUP(A576,'Cód dos países'!$A$3:$C$199,2,FALSE)</f>
        <v>BRN</v>
      </c>
      <c r="C576">
        <f>VLOOKUP(A576,'Cód dos países'!$A$3:$C$199,3,FALSE)</f>
        <v>25</v>
      </c>
      <c r="D576">
        <v>2015</v>
      </c>
      <c r="E576">
        <f t="shared" si="16"/>
        <v>252015</v>
      </c>
      <c r="F576" s="55">
        <v>0.71875</v>
      </c>
      <c r="G576" s="55">
        <v>0.75</v>
      </c>
      <c r="H576" s="42">
        <f t="shared" si="17"/>
        <v>0.72499999999999998</v>
      </c>
    </row>
    <row r="577" spans="1:8" x14ac:dyDescent="0.25">
      <c r="A577" t="s">
        <v>41</v>
      </c>
      <c r="B577" t="str">
        <f>VLOOKUP(A577,'Cód dos países'!$A$3:$C$199,2,FALSE)</f>
        <v>BTN</v>
      </c>
      <c r="C577">
        <f>VLOOKUP(A577,'Cód dos países'!$A$3:$C$199,3,FALSE)</f>
        <v>20</v>
      </c>
      <c r="D577">
        <v>2015</v>
      </c>
      <c r="E577">
        <f t="shared" si="16"/>
        <v>202015</v>
      </c>
      <c r="F577" s="55">
        <v>0.59375</v>
      </c>
      <c r="G577" s="55">
        <v>0.5</v>
      </c>
      <c r="H577" s="42">
        <f t="shared" si="17"/>
        <v>0.57499999999999996</v>
      </c>
    </row>
    <row r="578" spans="1:8" x14ac:dyDescent="0.25">
      <c r="A578" t="s">
        <v>43</v>
      </c>
      <c r="B578" t="str">
        <f>VLOOKUP(A578,'Cód dos países'!$A$3:$C$199,2,FALSE)</f>
        <v>BWA</v>
      </c>
      <c r="C578">
        <f>VLOOKUP(A578,'Cód dos países'!$A$3:$C$199,3,FALSE)</f>
        <v>23</v>
      </c>
      <c r="D578">
        <v>2015</v>
      </c>
      <c r="E578">
        <f t="shared" si="16"/>
        <v>232015</v>
      </c>
      <c r="F578" s="55">
        <v>0.625</v>
      </c>
      <c r="G578" s="55">
        <v>0.75</v>
      </c>
      <c r="H578" s="42">
        <f t="shared" si="17"/>
        <v>0.65</v>
      </c>
    </row>
    <row r="579" spans="1:8" x14ac:dyDescent="0.25">
      <c r="A579" t="s">
        <v>45</v>
      </c>
      <c r="B579" t="str">
        <f>VLOOKUP(A579,'Cód dos países'!$A$3:$C$199,2,FALSE)</f>
        <v>CAF</v>
      </c>
      <c r="C579">
        <f>VLOOKUP(A579,'Cód dos países'!$A$3:$C$199,3,FALSE)</f>
        <v>33</v>
      </c>
      <c r="D579">
        <v>2015</v>
      </c>
      <c r="E579">
        <f t="shared" si="16"/>
        <v>332015</v>
      </c>
      <c r="F579" s="55">
        <v>6.25E-2</v>
      </c>
      <c r="G579" s="55">
        <v>0</v>
      </c>
      <c r="H579" s="42">
        <f t="shared" si="17"/>
        <v>0.05</v>
      </c>
    </row>
    <row r="580" spans="1:8" x14ac:dyDescent="0.25">
      <c r="A580" t="s">
        <v>47</v>
      </c>
      <c r="B580" t="str">
        <f>VLOOKUP(A580,'Cód dos países'!$A$3:$C$199,2,FALSE)</f>
        <v>CAN</v>
      </c>
      <c r="C580">
        <f>VLOOKUP(A580,'Cód dos países'!$A$3:$C$199,3,FALSE)</f>
        <v>31</v>
      </c>
      <c r="D580">
        <v>2015</v>
      </c>
      <c r="E580">
        <f t="shared" ref="E580:E643" si="18">C580*10000+D580</f>
        <v>312015</v>
      </c>
      <c r="F580" s="55">
        <v>0.9375</v>
      </c>
      <c r="G580" s="55">
        <v>1</v>
      </c>
      <c r="H580" s="42">
        <f t="shared" ref="H580:H643" si="19">(4*F580+1*G580)/5</f>
        <v>0.95</v>
      </c>
    </row>
    <row r="581" spans="1:8" x14ac:dyDescent="0.25">
      <c r="A581" t="s">
        <v>49</v>
      </c>
      <c r="B581" t="str">
        <f>VLOOKUP(A581,'Cód dos países'!$A$3:$C$199,2,FALSE)</f>
        <v>CHE</v>
      </c>
      <c r="C581">
        <f>VLOOKUP(A581,'Cód dos países'!$A$3:$C$199,3,FALSE)</f>
        <v>170</v>
      </c>
      <c r="D581">
        <v>2015</v>
      </c>
      <c r="E581">
        <f t="shared" si="18"/>
        <v>1702015</v>
      </c>
      <c r="F581" s="55">
        <v>0.9375</v>
      </c>
      <c r="G581" s="55">
        <v>1</v>
      </c>
      <c r="H581" s="42">
        <f t="shared" si="19"/>
        <v>0.95</v>
      </c>
    </row>
    <row r="582" spans="1:8" x14ac:dyDescent="0.25">
      <c r="A582" t="s">
        <v>51</v>
      </c>
      <c r="B582" t="str">
        <f>VLOOKUP(A582,'Cód dos países'!$A$3:$C$199,2,FALSE)</f>
        <v>CHL</v>
      </c>
      <c r="C582">
        <f>VLOOKUP(A582,'Cód dos países'!$A$3:$C$199,3,FALSE)</f>
        <v>35</v>
      </c>
      <c r="D582">
        <v>2015</v>
      </c>
      <c r="E582">
        <f t="shared" si="18"/>
        <v>352015</v>
      </c>
      <c r="F582" s="55">
        <v>0.8125</v>
      </c>
      <c r="G582" s="55">
        <v>0.75</v>
      </c>
      <c r="H582" s="42">
        <f t="shared" si="19"/>
        <v>0.8</v>
      </c>
    </row>
    <row r="583" spans="1:8" x14ac:dyDescent="0.25">
      <c r="A583" t="s">
        <v>53</v>
      </c>
      <c r="B583" t="str">
        <f>VLOOKUP(A583,'Cód dos países'!$A$3:$C$199,2,FALSE)</f>
        <v>CHN</v>
      </c>
      <c r="C583">
        <f>VLOOKUP(A583,'Cód dos países'!$A$3:$C$199,3,FALSE)</f>
        <v>36</v>
      </c>
      <c r="D583">
        <v>2015</v>
      </c>
      <c r="E583">
        <f t="shared" si="18"/>
        <v>362015</v>
      </c>
      <c r="F583" s="55">
        <v>0.5</v>
      </c>
      <c r="G583" s="55">
        <v>0.25</v>
      </c>
      <c r="H583" s="42">
        <f t="shared" si="19"/>
        <v>0.45</v>
      </c>
    </row>
    <row r="584" spans="1:8" x14ac:dyDescent="0.25">
      <c r="A584" t="s">
        <v>429</v>
      </c>
      <c r="B584" t="str">
        <f>VLOOKUP(A584,'Cód dos países'!$A$3:$C$199,2,FALSE)</f>
        <v>CIV</v>
      </c>
      <c r="C584">
        <f>VLOOKUP(A584,'Cód dos países'!$A$3:$C$199,3,FALSE)</f>
        <v>42</v>
      </c>
      <c r="D584">
        <v>2015</v>
      </c>
      <c r="E584">
        <f t="shared" si="18"/>
        <v>422015</v>
      </c>
      <c r="F584" s="55">
        <v>0.3125</v>
      </c>
      <c r="G584" s="55">
        <v>0.25</v>
      </c>
      <c r="H584" s="42">
        <f t="shared" si="19"/>
        <v>0.3</v>
      </c>
    </row>
    <row r="585" spans="1:8" x14ac:dyDescent="0.25">
      <c r="A585" t="s">
        <v>56</v>
      </c>
      <c r="B585" t="str">
        <f>VLOOKUP(A585,'Cód dos países'!$A$3:$C$199,2,FALSE)</f>
        <v>CMR</v>
      </c>
      <c r="C585">
        <f>VLOOKUP(A585,'Cód dos países'!$A$3:$C$199,3,FALSE)</f>
        <v>30</v>
      </c>
      <c r="D585">
        <v>2015</v>
      </c>
      <c r="E585">
        <f t="shared" si="18"/>
        <v>302015</v>
      </c>
      <c r="F585" s="55">
        <v>0.25</v>
      </c>
      <c r="G585" s="55">
        <v>0</v>
      </c>
      <c r="H585" s="42">
        <f t="shared" si="19"/>
        <v>0.2</v>
      </c>
    </row>
    <row r="586" spans="1:8" x14ac:dyDescent="0.25">
      <c r="A586" t="s">
        <v>334</v>
      </c>
      <c r="B586" t="str">
        <f>VLOOKUP(A586,'Cód dos países'!$A$3:$C$199,2,FALSE)</f>
        <v>COG</v>
      </c>
      <c r="C586">
        <f>VLOOKUP(A586,'Cód dos países'!$A$3:$C$199,3,FALSE)</f>
        <v>39</v>
      </c>
      <c r="D586">
        <v>2015</v>
      </c>
      <c r="E586">
        <f t="shared" si="18"/>
        <v>392015</v>
      </c>
      <c r="F586" s="55">
        <v>0.28125</v>
      </c>
      <c r="G586" s="55">
        <v>0</v>
      </c>
      <c r="H586" s="42">
        <f t="shared" si="19"/>
        <v>0.22500000000000001</v>
      </c>
    </row>
    <row r="587" spans="1:8" x14ac:dyDescent="0.25">
      <c r="A587" t="s">
        <v>59</v>
      </c>
      <c r="B587" t="str">
        <f>VLOOKUP(A587,'Cód dos países'!$A$3:$C$199,2,FALSE)</f>
        <v>COL</v>
      </c>
      <c r="C587">
        <f>VLOOKUP(A587,'Cód dos países'!$A$3:$C$199,3,FALSE)</f>
        <v>37</v>
      </c>
      <c r="D587">
        <v>2015</v>
      </c>
      <c r="E587">
        <f t="shared" si="18"/>
        <v>372015</v>
      </c>
      <c r="F587" s="55">
        <v>0.4375</v>
      </c>
      <c r="G587" s="55">
        <v>0.5</v>
      </c>
      <c r="H587" s="42">
        <f t="shared" si="19"/>
        <v>0.45</v>
      </c>
    </row>
    <row r="588" spans="1:8" x14ac:dyDescent="0.25">
      <c r="A588" t="s">
        <v>61</v>
      </c>
      <c r="B588" t="str">
        <f>VLOOKUP(A588,'Cód dos países'!$A$3:$C$199,2,FALSE)</f>
        <v>COM</v>
      </c>
      <c r="C588">
        <f>VLOOKUP(A588,'Cód dos países'!$A$3:$C$199,3,FALSE)</f>
        <v>38</v>
      </c>
      <c r="D588">
        <v>2015</v>
      </c>
      <c r="E588">
        <f t="shared" si="18"/>
        <v>382015</v>
      </c>
      <c r="F588" s="55" t="s">
        <v>603</v>
      </c>
      <c r="G588" s="55" t="s">
        <v>603</v>
      </c>
      <c r="H588" s="42" t="e">
        <f t="shared" si="19"/>
        <v>#VALUE!</v>
      </c>
    </row>
    <row r="589" spans="1:8" x14ac:dyDescent="0.25">
      <c r="A589" t="s">
        <v>63</v>
      </c>
      <c r="B589" t="str">
        <f>VLOOKUP(A589,'Cód dos países'!$A$3:$C$199,2,FALSE)</f>
        <v>CPV</v>
      </c>
      <c r="C589">
        <f>VLOOKUP(A589,'Cód dos países'!$A$3:$C$199,3,FALSE)</f>
        <v>32</v>
      </c>
      <c r="D589">
        <v>2015</v>
      </c>
      <c r="E589">
        <f t="shared" si="18"/>
        <v>322015</v>
      </c>
      <c r="F589" s="55">
        <v>0.59375</v>
      </c>
      <c r="G589" s="55">
        <v>0.75</v>
      </c>
      <c r="H589" s="42">
        <f t="shared" si="19"/>
        <v>0.625</v>
      </c>
    </row>
    <row r="590" spans="1:8" x14ac:dyDescent="0.25">
      <c r="A590" t="s">
        <v>65</v>
      </c>
      <c r="B590" t="str">
        <f>VLOOKUP(A590,'Cód dos países'!$A$3:$C$199,2,FALSE)</f>
        <v>CRI</v>
      </c>
      <c r="C590">
        <f>VLOOKUP(A590,'Cód dos países'!$A$3:$C$199,3,FALSE)</f>
        <v>41</v>
      </c>
      <c r="D590">
        <v>2015</v>
      </c>
      <c r="E590">
        <f t="shared" si="18"/>
        <v>412015</v>
      </c>
      <c r="F590" s="55">
        <v>0.65625</v>
      </c>
      <c r="G590" s="55">
        <v>0.75</v>
      </c>
      <c r="H590" s="42">
        <f t="shared" si="19"/>
        <v>0.67500000000000004</v>
      </c>
    </row>
    <row r="591" spans="1:8" x14ac:dyDescent="0.25">
      <c r="A591" t="s">
        <v>67</v>
      </c>
      <c r="B591" t="str">
        <f>VLOOKUP(A591,'Cód dos países'!$A$3:$C$199,2,FALSE)</f>
        <v>CUB</v>
      </c>
      <c r="C591">
        <f>VLOOKUP(A591,'Cód dos países'!$A$3:$C$199,3,FALSE)</f>
        <v>44</v>
      </c>
      <c r="D591">
        <v>2015</v>
      </c>
      <c r="E591">
        <f t="shared" si="18"/>
        <v>442015</v>
      </c>
      <c r="F591" s="55">
        <v>0.46875</v>
      </c>
      <c r="G591" s="55">
        <v>0.5</v>
      </c>
      <c r="H591" s="42">
        <f t="shared" si="19"/>
        <v>0.47499999999999998</v>
      </c>
    </row>
    <row r="592" spans="1:8" x14ac:dyDescent="0.25">
      <c r="A592" t="s">
        <v>591</v>
      </c>
      <c r="B592" t="e">
        <f>VLOOKUP(A592,'Cód dos países'!$A$3:$C$199,2,FALSE)</f>
        <v>#N/A</v>
      </c>
      <c r="C592" t="e">
        <f>VLOOKUP(A592,'Cód dos países'!$A$3:$C$199,3,FALSE)</f>
        <v>#N/A</v>
      </c>
      <c r="D592">
        <v>2015</v>
      </c>
      <c r="E592" t="e">
        <f t="shared" si="18"/>
        <v>#N/A</v>
      </c>
      <c r="F592" s="55">
        <v>0.6875</v>
      </c>
      <c r="G592" s="55">
        <v>0.75</v>
      </c>
      <c r="H592" s="42">
        <f t="shared" si="19"/>
        <v>0.7</v>
      </c>
    </row>
    <row r="593" spans="1:8" x14ac:dyDescent="0.25">
      <c r="A593" t="s">
        <v>69</v>
      </c>
      <c r="B593" t="str">
        <f>VLOOKUP(A593,'Cód dos países'!$A$3:$C$199,2,FALSE)</f>
        <v>CYP</v>
      </c>
      <c r="C593">
        <f>VLOOKUP(A593,'Cód dos países'!$A$3:$C$199,3,FALSE)</f>
        <v>45</v>
      </c>
      <c r="D593">
        <v>2015</v>
      </c>
      <c r="E593">
        <f t="shared" si="18"/>
        <v>452015</v>
      </c>
      <c r="F593" s="55">
        <v>0.71875</v>
      </c>
      <c r="G593" s="55">
        <v>0.75</v>
      </c>
      <c r="H593" s="42">
        <f t="shared" si="19"/>
        <v>0.72499999999999998</v>
      </c>
    </row>
    <row r="594" spans="1:8" x14ac:dyDescent="0.25">
      <c r="A594" t="s">
        <v>71</v>
      </c>
      <c r="B594" t="str">
        <f>VLOOKUP(A594,'Cód dos países'!$A$3:$C$199,2,FALSE)</f>
        <v>CZE</v>
      </c>
      <c r="C594">
        <f>VLOOKUP(A594,'Cód dos países'!$A$3:$C$199,3,FALSE)</f>
        <v>46</v>
      </c>
      <c r="D594">
        <v>2015</v>
      </c>
      <c r="E594">
        <f t="shared" si="18"/>
        <v>462015</v>
      </c>
      <c r="F594" s="55">
        <v>0.78125</v>
      </c>
      <c r="G594" s="55">
        <v>0.5</v>
      </c>
      <c r="H594" s="42">
        <f t="shared" si="19"/>
        <v>0.72499999999999998</v>
      </c>
    </row>
    <row r="595" spans="1:8" x14ac:dyDescent="0.25">
      <c r="A595" t="s">
        <v>73</v>
      </c>
      <c r="B595" t="str">
        <f>VLOOKUP(A595,'Cód dos países'!$A$3:$C$199,2,FALSE)</f>
        <v>DEU</v>
      </c>
      <c r="C595">
        <f>VLOOKUP(A595,'Cód dos países'!$A$3:$C$199,3,FALSE)</f>
        <v>64</v>
      </c>
      <c r="D595">
        <v>2015</v>
      </c>
      <c r="E595">
        <f t="shared" si="18"/>
        <v>642015</v>
      </c>
      <c r="F595" s="55">
        <v>0.875</v>
      </c>
      <c r="G595" s="55">
        <v>0.75</v>
      </c>
      <c r="H595" s="42">
        <f t="shared" si="19"/>
        <v>0.85</v>
      </c>
    </row>
    <row r="596" spans="1:8" x14ac:dyDescent="0.25">
      <c r="A596" t="s">
        <v>75</v>
      </c>
      <c r="B596" t="str">
        <f>VLOOKUP(A596,'Cód dos países'!$A$3:$C$199,2,FALSE)</f>
        <v>DJI</v>
      </c>
      <c r="C596">
        <f>VLOOKUP(A596,'Cód dos países'!$A$3:$C$199,3,FALSE)</f>
        <v>48</v>
      </c>
      <c r="D596">
        <v>2015</v>
      </c>
      <c r="E596">
        <f t="shared" si="18"/>
        <v>482015</v>
      </c>
      <c r="F596" s="55">
        <v>0.28125</v>
      </c>
      <c r="G596" s="55">
        <v>0.25</v>
      </c>
      <c r="H596" s="42">
        <f t="shared" si="19"/>
        <v>0.27500000000000002</v>
      </c>
    </row>
    <row r="597" spans="1:8" x14ac:dyDescent="0.25">
      <c r="A597" t="s">
        <v>77</v>
      </c>
      <c r="B597" t="str">
        <f>VLOOKUP(A597,'Cód dos países'!$A$3:$C$199,2,FALSE)</f>
        <v>DNK</v>
      </c>
      <c r="C597">
        <f>VLOOKUP(A597,'Cód dos países'!$A$3:$C$199,3,FALSE)</f>
        <v>47</v>
      </c>
      <c r="D597">
        <v>2015</v>
      </c>
      <c r="E597">
        <f t="shared" si="18"/>
        <v>472015</v>
      </c>
      <c r="F597" s="55">
        <v>0.9375</v>
      </c>
      <c r="G597" s="55">
        <v>0.75</v>
      </c>
      <c r="H597" s="42">
        <f t="shared" si="19"/>
        <v>0.9</v>
      </c>
    </row>
    <row r="598" spans="1:8" x14ac:dyDescent="0.25">
      <c r="A598" t="s">
        <v>79</v>
      </c>
      <c r="B598" t="str">
        <f>VLOOKUP(A598,'Cód dos países'!$A$3:$C$199,2,FALSE)</f>
        <v>DOM</v>
      </c>
      <c r="C598">
        <f>VLOOKUP(A598,'Cód dos países'!$A$3:$C$199,3,FALSE)</f>
        <v>50</v>
      </c>
      <c r="D598">
        <v>2015</v>
      </c>
      <c r="E598">
        <f t="shared" si="18"/>
        <v>502015</v>
      </c>
      <c r="F598" s="55">
        <v>0.53125</v>
      </c>
      <c r="G598" s="55">
        <v>0.25</v>
      </c>
      <c r="H598" s="42">
        <f t="shared" si="19"/>
        <v>0.47499999999999998</v>
      </c>
    </row>
    <row r="599" spans="1:8" x14ac:dyDescent="0.25">
      <c r="A599" t="s">
        <v>81</v>
      </c>
      <c r="B599" t="str">
        <f>VLOOKUP(A599,'Cód dos países'!$A$3:$C$199,2,FALSE)</f>
        <v>DZA</v>
      </c>
      <c r="C599">
        <f>VLOOKUP(A599,'Cód dos países'!$A$3:$C$199,3,FALSE)</f>
        <v>3</v>
      </c>
      <c r="D599">
        <v>2015</v>
      </c>
      <c r="E599">
        <f t="shared" si="18"/>
        <v>32015</v>
      </c>
      <c r="F599" s="55">
        <v>0.34375</v>
      </c>
      <c r="G599" s="55">
        <v>0.25</v>
      </c>
      <c r="H599" s="42">
        <f t="shared" si="19"/>
        <v>0.32500000000000001</v>
      </c>
    </row>
    <row r="600" spans="1:8" x14ac:dyDescent="0.25">
      <c r="A600" t="s">
        <v>83</v>
      </c>
      <c r="B600" t="str">
        <f>VLOOKUP(A600,'Cód dos países'!$A$3:$C$199,2,FALSE)</f>
        <v>ECU</v>
      </c>
      <c r="C600">
        <f>VLOOKUP(A600,'Cód dos países'!$A$3:$C$199,3,FALSE)</f>
        <v>51</v>
      </c>
      <c r="D600">
        <v>2015</v>
      </c>
      <c r="E600">
        <f t="shared" si="18"/>
        <v>512015</v>
      </c>
      <c r="F600" s="55">
        <v>0.28125</v>
      </c>
      <c r="G600" s="55">
        <v>0.25</v>
      </c>
      <c r="H600" s="42">
        <f t="shared" si="19"/>
        <v>0.27500000000000002</v>
      </c>
    </row>
    <row r="601" spans="1:8" x14ac:dyDescent="0.25">
      <c r="A601" t="s">
        <v>85</v>
      </c>
      <c r="B601" t="str">
        <f>VLOOKUP(A601,'Cód dos países'!$A$3:$C$199,2,FALSE)</f>
        <v>EGY</v>
      </c>
      <c r="C601">
        <f>VLOOKUP(A601,'Cód dos países'!$A$3:$C$199,3,FALSE)</f>
        <v>52</v>
      </c>
      <c r="D601">
        <v>2015</v>
      </c>
      <c r="E601">
        <f t="shared" si="18"/>
        <v>522015</v>
      </c>
      <c r="F601" s="55">
        <v>0.53125</v>
      </c>
      <c r="G601" s="55">
        <v>0.25</v>
      </c>
      <c r="H601" s="42">
        <f t="shared" si="19"/>
        <v>0.47499999999999998</v>
      </c>
    </row>
    <row r="602" spans="1:8" x14ac:dyDescent="0.25">
      <c r="A602" t="s">
        <v>87</v>
      </c>
      <c r="B602" t="str">
        <f>VLOOKUP(A602,'Cód dos países'!$A$3:$C$199,2,FALSE)</f>
        <v>ERI</v>
      </c>
      <c r="C602">
        <f>VLOOKUP(A602,'Cód dos países'!$A$3:$C$199,3,FALSE)</f>
        <v>55</v>
      </c>
      <c r="D602">
        <v>2015</v>
      </c>
      <c r="E602">
        <f t="shared" si="18"/>
        <v>552015</v>
      </c>
      <c r="F602" s="55">
        <v>0.21875</v>
      </c>
      <c r="G602" s="55">
        <v>0</v>
      </c>
      <c r="H602" s="42">
        <f t="shared" si="19"/>
        <v>0.17499999999999999</v>
      </c>
    </row>
    <row r="603" spans="1:8" x14ac:dyDescent="0.25">
      <c r="A603" t="s">
        <v>89</v>
      </c>
      <c r="B603" t="str">
        <f>VLOOKUP(A603,'Cód dos países'!$A$3:$C$199,2,FALSE)</f>
        <v>ESP</v>
      </c>
      <c r="C603">
        <f>VLOOKUP(A603,'Cód dos países'!$A$3:$C$199,3,FALSE)</f>
        <v>161</v>
      </c>
      <c r="D603">
        <v>2015</v>
      </c>
      <c r="E603">
        <f t="shared" si="18"/>
        <v>1612015</v>
      </c>
      <c r="F603" s="55">
        <v>0.78125</v>
      </c>
      <c r="G603" s="55">
        <v>0.5</v>
      </c>
      <c r="H603" s="42">
        <f t="shared" si="19"/>
        <v>0.72499999999999998</v>
      </c>
    </row>
    <row r="604" spans="1:8" x14ac:dyDescent="0.25">
      <c r="A604" t="s">
        <v>91</v>
      </c>
      <c r="B604" t="str">
        <f>VLOOKUP(A604,'Cód dos países'!$A$3:$C$199,2,FALSE)</f>
        <v>EST</v>
      </c>
      <c r="C604">
        <f>VLOOKUP(A604,'Cód dos países'!$A$3:$C$199,3,FALSE)</f>
        <v>56</v>
      </c>
      <c r="D604">
        <v>2015</v>
      </c>
      <c r="E604">
        <f t="shared" si="18"/>
        <v>562015</v>
      </c>
      <c r="F604" s="55">
        <v>0.8125</v>
      </c>
      <c r="G604" s="55">
        <v>0.5</v>
      </c>
      <c r="H604" s="42">
        <f t="shared" si="19"/>
        <v>0.75</v>
      </c>
    </row>
    <row r="605" spans="1:8" x14ac:dyDescent="0.25">
      <c r="A605" t="s">
        <v>93</v>
      </c>
      <c r="B605" t="str">
        <f>VLOOKUP(A605,'Cód dos países'!$A$3:$C$199,2,FALSE)</f>
        <v>ETH</v>
      </c>
      <c r="C605">
        <f>VLOOKUP(A605,'Cód dos países'!$A$3:$C$199,3,FALSE)</f>
        <v>57</v>
      </c>
      <c r="D605">
        <v>2015</v>
      </c>
      <c r="E605">
        <f t="shared" si="18"/>
        <v>572015</v>
      </c>
      <c r="F605" s="55">
        <v>0.4375</v>
      </c>
      <c r="G605" s="55">
        <v>0.25</v>
      </c>
      <c r="H605" s="42">
        <f t="shared" si="19"/>
        <v>0.4</v>
      </c>
    </row>
    <row r="606" spans="1:8" x14ac:dyDescent="0.25">
      <c r="A606" t="s">
        <v>95</v>
      </c>
      <c r="B606" t="str">
        <f>VLOOKUP(A606,'Cód dos países'!$A$3:$C$199,2,FALSE)</f>
        <v>FIN</v>
      </c>
      <c r="C606">
        <f>VLOOKUP(A606,'Cód dos países'!$A$3:$C$199,3,FALSE)</f>
        <v>59</v>
      </c>
      <c r="D606">
        <v>2015</v>
      </c>
      <c r="E606">
        <f t="shared" si="18"/>
        <v>592015</v>
      </c>
      <c r="F606" s="55">
        <v>0.96875</v>
      </c>
      <c r="G606" s="55">
        <v>1</v>
      </c>
      <c r="H606" s="42">
        <f t="shared" si="19"/>
        <v>0.97499999999999998</v>
      </c>
    </row>
    <row r="607" spans="1:8" x14ac:dyDescent="0.25">
      <c r="A607" t="s">
        <v>97</v>
      </c>
      <c r="B607" t="str">
        <f>VLOOKUP(A607,'Cód dos países'!$A$3:$C$199,2,FALSE)</f>
        <v>FJI</v>
      </c>
      <c r="C607">
        <f>VLOOKUP(A607,'Cód dos países'!$A$3:$C$199,3,FALSE)</f>
        <v>58</v>
      </c>
      <c r="D607">
        <v>2015</v>
      </c>
      <c r="E607">
        <f t="shared" si="18"/>
        <v>582015</v>
      </c>
      <c r="F607" s="55" t="s">
        <v>603</v>
      </c>
      <c r="G607" s="55" t="s">
        <v>603</v>
      </c>
      <c r="H607" s="42" t="e">
        <f t="shared" si="19"/>
        <v>#VALUE!</v>
      </c>
    </row>
    <row r="608" spans="1:8" x14ac:dyDescent="0.25">
      <c r="A608" t="s">
        <v>99</v>
      </c>
      <c r="B608" t="str">
        <f>VLOOKUP(A608,'Cód dos países'!$A$3:$C$199,2,FALSE)</f>
        <v>FRA</v>
      </c>
      <c r="C608">
        <f>VLOOKUP(A608,'Cód dos países'!$A$3:$C$199,3,FALSE)</f>
        <v>60</v>
      </c>
      <c r="D608">
        <v>2015</v>
      </c>
      <c r="E608">
        <f t="shared" si="18"/>
        <v>602015</v>
      </c>
      <c r="F608" s="55">
        <v>0.875</v>
      </c>
      <c r="G608" s="55">
        <v>0.75</v>
      </c>
      <c r="H608" s="42">
        <f t="shared" si="19"/>
        <v>0.85</v>
      </c>
    </row>
    <row r="609" spans="1:8" x14ac:dyDescent="0.25">
      <c r="A609" t="s">
        <v>101</v>
      </c>
      <c r="B609" t="str">
        <f>VLOOKUP(A609,'Cód dos países'!$A$3:$C$199,2,FALSE)</f>
        <v>GAB</v>
      </c>
      <c r="C609">
        <f>VLOOKUP(A609,'Cód dos países'!$A$3:$C$199,3,FALSE)</f>
        <v>61</v>
      </c>
      <c r="D609">
        <v>2015</v>
      </c>
      <c r="E609">
        <f t="shared" si="18"/>
        <v>612015</v>
      </c>
      <c r="F609" s="55">
        <v>0.40625</v>
      </c>
      <c r="G609" s="55">
        <v>0.25</v>
      </c>
      <c r="H609" s="42">
        <f t="shared" si="19"/>
        <v>0.375</v>
      </c>
    </row>
    <row r="610" spans="1:8" x14ac:dyDescent="0.25">
      <c r="A610" t="s">
        <v>103</v>
      </c>
      <c r="B610" t="str">
        <f>VLOOKUP(A610,'Cód dos países'!$A$3:$C$199,2,FALSE)</f>
        <v>GBR</v>
      </c>
      <c r="C610">
        <f>VLOOKUP(A610,'Cód dos países'!$A$3:$C$199,3,FALSE)</f>
        <v>187</v>
      </c>
      <c r="D610">
        <v>2015</v>
      </c>
      <c r="E610">
        <f t="shared" si="18"/>
        <v>1872015</v>
      </c>
      <c r="F610" s="55">
        <v>0.90625</v>
      </c>
      <c r="G610" s="55">
        <v>1</v>
      </c>
      <c r="H610" s="42">
        <f t="shared" si="19"/>
        <v>0.92500000000000004</v>
      </c>
    </row>
    <row r="611" spans="1:8" x14ac:dyDescent="0.25">
      <c r="A611" t="s">
        <v>105</v>
      </c>
      <c r="B611" t="str">
        <f>VLOOKUP(A611,'Cód dos países'!$A$3:$C$199,2,FALSE)</f>
        <v>GEO</v>
      </c>
      <c r="C611">
        <f>VLOOKUP(A611,'Cód dos países'!$A$3:$C$199,3,FALSE)</f>
        <v>63</v>
      </c>
      <c r="D611">
        <v>2015</v>
      </c>
      <c r="E611">
        <f t="shared" si="18"/>
        <v>632015</v>
      </c>
      <c r="F611" s="55">
        <v>0.59375</v>
      </c>
      <c r="G611" s="55">
        <v>0.5</v>
      </c>
      <c r="H611" s="42">
        <f t="shared" si="19"/>
        <v>0.57499999999999996</v>
      </c>
    </row>
    <row r="612" spans="1:8" x14ac:dyDescent="0.25">
      <c r="A612" t="s">
        <v>107</v>
      </c>
      <c r="B612" t="str">
        <f>VLOOKUP(A612,'Cód dos países'!$A$3:$C$199,2,FALSE)</f>
        <v>GHA</v>
      </c>
      <c r="C612">
        <f>VLOOKUP(A612,'Cód dos países'!$A$3:$C$199,3,FALSE)</f>
        <v>66</v>
      </c>
      <c r="D612">
        <v>2015</v>
      </c>
      <c r="E612">
        <f t="shared" si="18"/>
        <v>662015</v>
      </c>
      <c r="F612" s="55">
        <v>0.46875</v>
      </c>
      <c r="G612" s="55">
        <v>0.5</v>
      </c>
      <c r="H612" s="42">
        <f t="shared" si="19"/>
        <v>0.47499999999999998</v>
      </c>
    </row>
    <row r="613" spans="1:8" x14ac:dyDescent="0.25">
      <c r="A613" t="s">
        <v>109</v>
      </c>
      <c r="B613" t="str">
        <f>VLOOKUP(A613,'Cód dos países'!$A$3:$C$199,2,FALSE)</f>
        <v>GIN</v>
      </c>
      <c r="C613">
        <f>VLOOKUP(A613,'Cód dos países'!$A$3:$C$199,3,FALSE)</f>
        <v>70</v>
      </c>
      <c r="D613">
        <v>2015</v>
      </c>
      <c r="E613">
        <f t="shared" si="18"/>
        <v>702015</v>
      </c>
      <c r="F613" s="55">
        <v>6.25E-2</v>
      </c>
      <c r="G613" s="55">
        <v>0</v>
      </c>
      <c r="H613" s="42">
        <f t="shared" si="19"/>
        <v>0.05</v>
      </c>
    </row>
    <row r="614" spans="1:8" x14ac:dyDescent="0.25">
      <c r="A614" t="s">
        <v>354</v>
      </c>
      <c r="B614" t="str">
        <f>VLOOKUP(A614,'Cód dos países'!$A$3:$C$199,2,FALSE)</f>
        <v>GMB</v>
      </c>
      <c r="C614">
        <f>VLOOKUP(A614,'Cód dos países'!$A$3:$C$199,3,FALSE)</f>
        <v>62</v>
      </c>
      <c r="D614">
        <v>2015</v>
      </c>
      <c r="E614">
        <f t="shared" si="18"/>
        <v>622015</v>
      </c>
      <c r="F614" s="55">
        <v>0.375</v>
      </c>
      <c r="G614" s="55">
        <v>0.25</v>
      </c>
      <c r="H614" s="42">
        <f t="shared" si="19"/>
        <v>0.35</v>
      </c>
    </row>
    <row r="615" spans="1:8" x14ac:dyDescent="0.25">
      <c r="A615" t="s">
        <v>112</v>
      </c>
      <c r="B615" t="str">
        <f>VLOOKUP(A615,'Cód dos países'!$A$3:$C$199,2,FALSE)</f>
        <v>GNB</v>
      </c>
      <c r="C615">
        <f>VLOOKUP(A615,'Cód dos países'!$A$3:$C$199,3,FALSE)</f>
        <v>71</v>
      </c>
      <c r="D615">
        <v>2015</v>
      </c>
      <c r="E615">
        <f t="shared" si="18"/>
        <v>712015</v>
      </c>
      <c r="F615" s="55" t="s">
        <v>603</v>
      </c>
      <c r="G615" s="55" t="s">
        <v>603</v>
      </c>
      <c r="H615" s="42" t="e">
        <f t="shared" si="19"/>
        <v>#VALUE!</v>
      </c>
    </row>
    <row r="616" spans="1:8" x14ac:dyDescent="0.25">
      <c r="A616" t="s">
        <v>114</v>
      </c>
      <c r="B616" t="str">
        <f>VLOOKUP(A616,'Cód dos países'!$A$3:$C$199,2,FALSE)</f>
        <v>GNQ</v>
      </c>
      <c r="C616">
        <f>VLOOKUP(A616,'Cód dos países'!$A$3:$C$199,3,FALSE)</f>
        <v>54</v>
      </c>
      <c r="D616">
        <v>2015</v>
      </c>
      <c r="E616">
        <f t="shared" si="18"/>
        <v>542015</v>
      </c>
      <c r="F616" s="55">
        <v>0.3125</v>
      </c>
      <c r="G616" s="55">
        <v>0</v>
      </c>
      <c r="H616" s="42">
        <f t="shared" si="19"/>
        <v>0.25</v>
      </c>
    </row>
    <row r="617" spans="1:8" x14ac:dyDescent="0.25">
      <c r="A617" t="s">
        <v>116</v>
      </c>
      <c r="B617" t="str">
        <f>VLOOKUP(A617,'Cód dos países'!$A$3:$C$199,2,FALSE)</f>
        <v>GRC</v>
      </c>
      <c r="C617">
        <f>VLOOKUP(A617,'Cód dos países'!$A$3:$C$199,3,FALSE)</f>
        <v>67</v>
      </c>
      <c r="D617">
        <v>2015</v>
      </c>
      <c r="E617">
        <f t="shared" si="18"/>
        <v>672015</v>
      </c>
      <c r="F617" s="55">
        <v>0.625</v>
      </c>
      <c r="G617" s="55">
        <v>0.25</v>
      </c>
      <c r="H617" s="42">
        <f t="shared" si="19"/>
        <v>0.55000000000000004</v>
      </c>
    </row>
    <row r="618" spans="1:8" x14ac:dyDescent="0.25">
      <c r="A618" t="s">
        <v>604</v>
      </c>
      <c r="B618" t="e">
        <f>VLOOKUP(A618,'Cód dos países'!$A$3:$C$199,2,FALSE)</f>
        <v>#N/A</v>
      </c>
      <c r="C618" t="e">
        <f>VLOOKUP(A618,'Cód dos países'!$A$3:$C$199,3,FALSE)</f>
        <v>#N/A</v>
      </c>
      <c r="D618">
        <v>2015</v>
      </c>
      <c r="E618" t="e">
        <f t="shared" si="18"/>
        <v>#N/A</v>
      </c>
      <c r="F618" s="55">
        <v>0.9375</v>
      </c>
      <c r="G618" s="55">
        <v>0.75</v>
      </c>
      <c r="H618" s="42">
        <f t="shared" si="19"/>
        <v>0.9</v>
      </c>
    </row>
    <row r="619" spans="1:8" x14ac:dyDescent="0.25">
      <c r="A619" t="s">
        <v>118</v>
      </c>
      <c r="B619" t="str">
        <f>VLOOKUP(A619,'Cód dos países'!$A$3:$C$199,2,FALSE)</f>
        <v>GTM</v>
      </c>
      <c r="C619">
        <f>VLOOKUP(A619,'Cód dos países'!$A$3:$C$199,3,FALSE)</f>
        <v>69</v>
      </c>
      <c r="D619">
        <v>2015</v>
      </c>
      <c r="E619">
        <f t="shared" si="18"/>
        <v>692015</v>
      </c>
      <c r="F619" s="55">
        <v>0.25</v>
      </c>
      <c r="G619" s="55">
        <v>0.25</v>
      </c>
      <c r="H619" s="42">
        <f t="shared" si="19"/>
        <v>0.25</v>
      </c>
    </row>
    <row r="620" spans="1:8" x14ac:dyDescent="0.25">
      <c r="A620" t="s">
        <v>120</v>
      </c>
      <c r="B620" t="str">
        <f>VLOOKUP(A620,'Cód dos países'!$A$3:$C$199,2,FALSE)</f>
        <v>GUY</v>
      </c>
      <c r="C620">
        <f>VLOOKUP(A620,'Cód dos países'!$A$3:$C$199,3,FALSE)</f>
        <v>72</v>
      </c>
      <c r="D620">
        <v>2015</v>
      </c>
      <c r="E620">
        <f t="shared" si="18"/>
        <v>722015</v>
      </c>
      <c r="F620" s="55">
        <v>0.84375</v>
      </c>
      <c r="G620" s="55">
        <v>0.75</v>
      </c>
      <c r="H620" s="42">
        <f t="shared" si="19"/>
        <v>0.82499999999999996</v>
      </c>
    </row>
    <row r="621" spans="1:8" x14ac:dyDescent="0.25">
      <c r="A621" t="s">
        <v>120</v>
      </c>
      <c r="B621" t="str">
        <f>VLOOKUP(A621,'Cód dos países'!$A$3:$C$199,2,FALSE)</f>
        <v>GUY</v>
      </c>
      <c r="C621">
        <f>VLOOKUP(A621,'Cód dos países'!$A$3:$C$199,3,FALSE)</f>
        <v>72</v>
      </c>
      <c r="D621">
        <v>2015</v>
      </c>
      <c r="E621">
        <f t="shared" si="18"/>
        <v>722015</v>
      </c>
      <c r="F621" s="55">
        <v>0.40625</v>
      </c>
      <c r="G621" s="55">
        <v>0.25</v>
      </c>
      <c r="H621" s="42">
        <f t="shared" si="19"/>
        <v>0.375</v>
      </c>
    </row>
    <row r="622" spans="1:8" x14ac:dyDescent="0.25">
      <c r="A622" t="s">
        <v>122</v>
      </c>
      <c r="B622" t="str">
        <f>VLOOKUP(A622,'Cód dos países'!$A$3:$C$199,2,FALSE)</f>
        <v>HKG</v>
      </c>
      <c r="C622">
        <f>VLOOKUP(A622,'Cód dos países'!$A$3:$C$199,3,FALSE)</f>
        <v>75</v>
      </c>
      <c r="D622">
        <v>2015</v>
      </c>
      <c r="E622">
        <f t="shared" si="18"/>
        <v>752015</v>
      </c>
      <c r="F622" s="55">
        <v>0.875</v>
      </c>
      <c r="G622" s="55">
        <v>0.75</v>
      </c>
      <c r="H622" s="42">
        <f t="shared" si="19"/>
        <v>0.85</v>
      </c>
    </row>
    <row r="623" spans="1:8" x14ac:dyDescent="0.25">
      <c r="A623" t="s">
        <v>124</v>
      </c>
      <c r="B623" t="str">
        <f>VLOOKUP(A623,'Cód dos países'!$A$3:$C$199,2,FALSE)</f>
        <v>HND</v>
      </c>
      <c r="C623">
        <f>VLOOKUP(A623,'Cód dos países'!$A$3:$C$199,3,FALSE)</f>
        <v>74</v>
      </c>
      <c r="D623">
        <v>2015</v>
      </c>
      <c r="E623">
        <f t="shared" si="18"/>
        <v>742015</v>
      </c>
      <c r="F623" s="55">
        <v>0.25</v>
      </c>
      <c r="G623" s="55">
        <v>0.25</v>
      </c>
      <c r="H623" s="42">
        <f t="shared" si="19"/>
        <v>0.25</v>
      </c>
    </row>
    <row r="624" spans="1:8" x14ac:dyDescent="0.25">
      <c r="A624" t="s">
        <v>126</v>
      </c>
      <c r="B624" t="str">
        <f>VLOOKUP(A624,'Cód dos países'!$A$3:$C$199,2,FALSE)</f>
        <v>HRV</v>
      </c>
      <c r="C624">
        <f>VLOOKUP(A624,'Cód dos países'!$A$3:$C$199,3,FALSE)</f>
        <v>43</v>
      </c>
      <c r="D624">
        <v>2015</v>
      </c>
      <c r="E624">
        <f t="shared" si="18"/>
        <v>432015</v>
      </c>
      <c r="F624" s="55">
        <v>0.53125</v>
      </c>
      <c r="G624" s="55">
        <v>0.5</v>
      </c>
      <c r="H624" s="42">
        <f t="shared" si="19"/>
        <v>0.52500000000000002</v>
      </c>
    </row>
    <row r="625" spans="1:8" x14ac:dyDescent="0.25">
      <c r="A625" t="s">
        <v>128</v>
      </c>
      <c r="B625" t="str">
        <f>VLOOKUP(A625,'Cód dos países'!$A$3:$C$199,2,FALSE)</f>
        <v>HTI</v>
      </c>
      <c r="C625">
        <f>VLOOKUP(A625,'Cód dos países'!$A$3:$C$199,3,FALSE)</f>
        <v>73</v>
      </c>
      <c r="D625">
        <v>2015</v>
      </c>
      <c r="E625">
        <f t="shared" si="18"/>
        <v>732015</v>
      </c>
      <c r="F625" s="55">
        <v>0.375</v>
      </c>
      <c r="G625" s="55">
        <v>0</v>
      </c>
      <c r="H625" s="42">
        <f t="shared" si="19"/>
        <v>0.3</v>
      </c>
    </row>
    <row r="626" spans="1:8" x14ac:dyDescent="0.25">
      <c r="A626" t="s">
        <v>130</v>
      </c>
      <c r="B626" t="str">
        <f>VLOOKUP(A626,'Cód dos países'!$A$3:$C$199,2,FALSE)</f>
        <v>HUN</v>
      </c>
      <c r="C626">
        <f>VLOOKUP(A626,'Cód dos países'!$A$3:$C$199,3,FALSE)</f>
        <v>76</v>
      </c>
      <c r="D626">
        <v>2015</v>
      </c>
      <c r="E626">
        <f t="shared" si="18"/>
        <v>762015</v>
      </c>
      <c r="F626" s="55">
        <v>0.71875</v>
      </c>
      <c r="G626" s="55">
        <v>0.5</v>
      </c>
      <c r="H626" s="42">
        <f t="shared" si="19"/>
        <v>0.67500000000000004</v>
      </c>
    </row>
    <row r="627" spans="1:8" x14ac:dyDescent="0.25">
      <c r="A627" t="s">
        <v>132</v>
      </c>
      <c r="B627" t="str">
        <f>VLOOKUP(A627,'Cód dos países'!$A$3:$C$199,2,FALSE)</f>
        <v>IDN</v>
      </c>
      <c r="C627">
        <f>VLOOKUP(A627,'Cód dos países'!$A$3:$C$199,3,FALSE)</f>
        <v>79</v>
      </c>
      <c r="D627">
        <v>2015</v>
      </c>
      <c r="E627">
        <f t="shared" si="18"/>
        <v>792015</v>
      </c>
      <c r="F627" s="55">
        <v>0.375</v>
      </c>
      <c r="G627" s="55">
        <v>0.25</v>
      </c>
      <c r="H627" s="42">
        <f t="shared" si="19"/>
        <v>0.35</v>
      </c>
    </row>
    <row r="628" spans="1:8" x14ac:dyDescent="0.25">
      <c r="A628" t="s">
        <v>134</v>
      </c>
      <c r="B628" t="str">
        <f>VLOOKUP(A628,'Cód dos países'!$A$3:$C$199,2,FALSE)</f>
        <v>IND</v>
      </c>
      <c r="C628">
        <f>VLOOKUP(A628,'Cód dos países'!$A$3:$C$199,3,FALSE)</f>
        <v>78</v>
      </c>
      <c r="D628">
        <v>2015</v>
      </c>
      <c r="E628">
        <f t="shared" si="18"/>
        <v>782015</v>
      </c>
      <c r="F628" s="55">
        <v>0.4375</v>
      </c>
      <c r="G628" s="55">
        <v>0.25</v>
      </c>
      <c r="H628" s="42">
        <f t="shared" si="19"/>
        <v>0.4</v>
      </c>
    </row>
    <row r="629" spans="1:8" x14ac:dyDescent="0.25">
      <c r="A629" t="s">
        <v>136</v>
      </c>
      <c r="B629" t="str">
        <f>VLOOKUP(A629,'Cód dos países'!$A$3:$C$199,2,FALSE)</f>
        <v>IRL</v>
      </c>
      <c r="C629">
        <f>VLOOKUP(A629,'Cód dos países'!$A$3:$C$199,3,FALSE)</f>
        <v>82</v>
      </c>
      <c r="D629">
        <v>2015</v>
      </c>
      <c r="E629">
        <f t="shared" si="18"/>
        <v>822015</v>
      </c>
      <c r="F629" s="55">
        <v>0.90625</v>
      </c>
      <c r="G629" s="55">
        <v>0.75</v>
      </c>
      <c r="H629" s="42">
        <f t="shared" si="19"/>
        <v>0.875</v>
      </c>
    </row>
    <row r="630" spans="1:8" x14ac:dyDescent="0.25">
      <c r="A630" t="s">
        <v>138</v>
      </c>
      <c r="B630" t="str">
        <f>VLOOKUP(A630,'Cód dos países'!$A$3:$C$199,2,FALSE)</f>
        <v>IRN</v>
      </c>
      <c r="C630">
        <f>VLOOKUP(A630,'Cód dos países'!$A$3:$C$199,3,FALSE)</f>
        <v>80</v>
      </c>
      <c r="D630">
        <v>2015</v>
      </c>
      <c r="E630">
        <f t="shared" si="18"/>
        <v>802015</v>
      </c>
      <c r="F630" s="55">
        <v>0.3125</v>
      </c>
      <c r="G630" s="55">
        <v>0.25</v>
      </c>
      <c r="H630" s="42">
        <f t="shared" si="19"/>
        <v>0.3</v>
      </c>
    </row>
    <row r="631" spans="1:8" x14ac:dyDescent="0.25">
      <c r="A631" t="s">
        <v>140</v>
      </c>
      <c r="B631" t="str">
        <f>VLOOKUP(A631,'Cód dos países'!$A$3:$C$199,2,FALSE)</f>
        <v>IRQ</v>
      </c>
      <c r="C631">
        <f>VLOOKUP(A631,'Cód dos países'!$A$3:$C$199,3,FALSE)</f>
        <v>81</v>
      </c>
      <c r="D631">
        <v>2015</v>
      </c>
      <c r="E631">
        <f t="shared" si="18"/>
        <v>812015</v>
      </c>
      <c r="F631" s="55">
        <v>9.375E-2</v>
      </c>
      <c r="G631" s="55">
        <v>0</v>
      </c>
      <c r="H631" s="42">
        <f t="shared" si="19"/>
        <v>7.4999999999999997E-2</v>
      </c>
    </row>
    <row r="632" spans="1:8" x14ac:dyDescent="0.25">
      <c r="A632" t="s">
        <v>142</v>
      </c>
      <c r="B632" t="str">
        <f>VLOOKUP(A632,'Cód dos países'!$A$3:$C$199,2,FALSE)</f>
        <v>ISL</v>
      </c>
      <c r="C632">
        <f>VLOOKUP(A632,'Cód dos países'!$A$3:$C$199,3,FALSE)</f>
        <v>77</v>
      </c>
      <c r="D632">
        <v>2015</v>
      </c>
      <c r="E632">
        <f t="shared" si="18"/>
        <v>772015</v>
      </c>
      <c r="F632" s="55">
        <v>0.875</v>
      </c>
      <c r="G632" s="55">
        <v>1</v>
      </c>
      <c r="H632" s="42">
        <f t="shared" si="19"/>
        <v>0.9</v>
      </c>
    </row>
    <row r="633" spans="1:8" x14ac:dyDescent="0.25">
      <c r="A633" t="s">
        <v>144</v>
      </c>
      <c r="B633" t="str">
        <f>VLOOKUP(A633,'Cód dos países'!$A$3:$C$199,2,FALSE)</f>
        <v>ISR</v>
      </c>
      <c r="C633">
        <f>VLOOKUP(A633,'Cód dos países'!$A$3:$C$199,3,FALSE)</f>
        <v>83</v>
      </c>
      <c r="D633">
        <v>2015</v>
      </c>
      <c r="E633">
        <f t="shared" si="18"/>
        <v>832015</v>
      </c>
      <c r="F633" s="55">
        <v>0.71875</v>
      </c>
      <c r="G633" s="55">
        <v>0.75</v>
      </c>
      <c r="H633" s="42">
        <f t="shared" si="19"/>
        <v>0.72499999999999998</v>
      </c>
    </row>
    <row r="634" spans="1:8" x14ac:dyDescent="0.25">
      <c r="A634" t="s">
        <v>146</v>
      </c>
      <c r="B634" t="str">
        <f>VLOOKUP(A634,'Cód dos países'!$A$3:$C$199,2,FALSE)</f>
        <v>ITA</v>
      </c>
      <c r="C634">
        <f>VLOOKUP(A634,'Cód dos países'!$A$3:$C$199,3,FALSE)</f>
        <v>84</v>
      </c>
      <c r="D634">
        <v>2015</v>
      </c>
      <c r="E634">
        <f t="shared" si="18"/>
        <v>842015</v>
      </c>
      <c r="F634" s="55">
        <v>0.5625</v>
      </c>
      <c r="G634" s="55">
        <v>0.25</v>
      </c>
      <c r="H634" s="42">
        <f t="shared" si="19"/>
        <v>0.5</v>
      </c>
    </row>
    <row r="635" spans="1:8" x14ac:dyDescent="0.25">
      <c r="A635" t="s">
        <v>148</v>
      </c>
      <c r="B635" t="str">
        <f>VLOOKUP(A635,'Cód dos países'!$A$3:$C$199,2,FALSE)</f>
        <v>JAM</v>
      </c>
      <c r="C635">
        <f>VLOOKUP(A635,'Cód dos países'!$A$3:$C$199,3,FALSE)</f>
        <v>85</v>
      </c>
      <c r="D635">
        <v>2015</v>
      </c>
      <c r="E635">
        <f t="shared" si="18"/>
        <v>852015</v>
      </c>
      <c r="F635" s="55">
        <v>0.4375</v>
      </c>
      <c r="G635" s="55">
        <v>0.25</v>
      </c>
      <c r="H635" s="42">
        <f t="shared" si="19"/>
        <v>0.4</v>
      </c>
    </row>
    <row r="636" spans="1:8" x14ac:dyDescent="0.25">
      <c r="A636" t="s">
        <v>150</v>
      </c>
      <c r="B636" t="str">
        <f>VLOOKUP(A636,'Cód dos países'!$A$3:$C$199,2,FALSE)</f>
        <v>JOR</v>
      </c>
      <c r="C636">
        <f>VLOOKUP(A636,'Cód dos países'!$A$3:$C$199,3,FALSE)</f>
        <v>87</v>
      </c>
      <c r="D636">
        <v>2015</v>
      </c>
      <c r="E636">
        <f t="shared" si="18"/>
        <v>872015</v>
      </c>
      <c r="F636" s="55">
        <v>0.5625</v>
      </c>
      <c r="G636" s="55">
        <v>0.5</v>
      </c>
      <c r="H636" s="42">
        <f t="shared" si="19"/>
        <v>0.55000000000000004</v>
      </c>
    </row>
    <row r="637" spans="1:8" x14ac:dyDescent="0.25">
      <c r="A637" t="s">
        <v>152</v>
      </c>
      <c r="B637" t="str">
        <f>VLOOKUP(A637,'Cód dos países'!$A$3:$C$199,2,FALSE)</f>
        <v>JPN</v>
      </c>
      <c r="C637">
        <f>VLOOKUP(A637,'Cód dos países'!$A$3:$C$199,3,FALSE)</f>
        <v>86</v>
      </c>
      <c r="D637">
        <v>2015</v>
      </c>
      <c r="E637">
        <f t="shared" si="18"/>
        <v>862015</v>
      </c>
      <c r="F637" s="55">
        <v>0.78125</v>
      </c>
      <c r="G637" s="55">
        <v>0.75</v>
      </c>
      <c r="H637" s="42">
        <f t="shared" si="19"/>
        <v>0.77500000000000002</v>
      </c>
    </row>
    <row r="638" spans="1:8" x14ac:dyDescent="0.25">
      <c r="A638" t="s">
        <v>154</v>
      </c>
      <c r="B638" t="str">
        <f>VLOOKUP(A638,'Cód dos países'!$A$3:$C$199,2,FALSE)</f>
        <v>KAZ</v>
      </c>
      <c r="C638">
        <f>VLOOKUP(A638,'Cód dos países'!$A$3:$C$199,3,FALSE)</f>
        <v>88</v>
      </c>
      <c r="D638">
        <v>2015</v>
      </c>
      <c r="E638">
        <f t="shared" si="18"/>
        <v>882015</v>
      </c>
      <c r="F638" s="55">
        <v>0.40625</v>
      </c>
      <c r="G638" s="55">
        <v>0</v>
      </c>
      <c r="H638" s="42">
        <f t="shared" si="19"/>
        <v>0.32500000000000001</v>
      </c>
    </row>
    <row r="639" spans="1:8" x14ac:dyDescent="0.25">
      <c r="A639" t="s">
        <v>156</v>
      </c>
      <c r="B639" t="str">
        <f>VLOOKUP(A639,'Cód dos países'!$A$3:$C$199,2,FALSE)</f>
        <v>KEN</v>
      </c>
      <c r="C639">
        <f>VLOOKUP(A639,'Cód dos países'!$A$3:$C$199,3,FALSE)</f>
        <v>89</v>
      </c>
      <c r="D639">
        <v>2015</v>
      </c>
      <c r="E639">
        <f t="shared" si="18"/>
        <v>892015</v>
      </c>
      <c r="F639" s="55">
        <v>0.3125</v>
      </c>
      <c r="G639" s="55">
        <v>0</v>
      </c>
      <c r="H639" s="42">
        <f t="shared" si="19"/>
        <v>0.25</v>
      </c>
    </row>
    <row r="640" spans="1:8" x14ac:dyDescent="0.25">
      <c r="A640" t="s">
        <v>158</v>
      </c>
      <c r="B640" t="str">
        <f>VLOOKUP(A640,'Cód dos países'!$A$3:$C$199,2,FALSE)</f>
        <v>KGZ</v>
      </c>
      <c r="C640">
        <f>VLOOKUP(A640,'Cód dos países'!$A$3:$C$199,3,FALSE)</f>
        <v>95</v>
      </c>
      <c r="D640">
        <v>2015</v>
      </c>
      <c r="E640">
        <f t="shared" si="18"/>
        <v>952015</v>
      </c>
      <c r="F640" s="55">
        <v>9.375E-2</v>
      </c>
      <c r="G640" s="55">
        <v>0</v>
      </c>
      <c r="H640" s="42">
        <f t="shared" si="19"/>
        <v>7.4999999999999997E-2</v>
      </c>
    </row>
    <row r="641" spans="1:8" x14ac:dyDescent="0.25">
      <c r="A641" t="s">
        <v>160</v>
      </c>
      <c r="B641" t="str">
        <f>VLOOKUP(A641,'Cód dos países'!$A$3:$C$199,2,FALSE)</f>
        <v>KHM</v>
      </c>
      <c r="C641">
        <f>VLOOKUP(A641,'Cód dos países'!$A$3:$C$199,3,FALSE)</f>
        <v>29</v>
      </c>
      <c r="D641">
        <v>2015</v>
      </c>
      <c r="E641">
        <f t="shared" si="18"/>
        <v>292015</v>
      </c>
      <c r="F641" s="55">
        <v>0.1875</v>
      </c>
      <c r="G641" s="55">
        <v>0</v>
      </c>
      <c r="H641" s="42">
        <f t="shared" si="19"/>
        <v>0.15</v>
      </c>
    </row>
    <row r="642" spans="1:8" x14ac:dyDescent="0.25">
      <c r="A642" t="s">
        <v>432</v>
      </c>
      <c r="B642" t="str">
        <f>VLOOKUP(A642,'Cód dos países'!$A$3:$C$199,2,FALSE)</f>
        <v>KOR</v>
      </c>
      <c r="C642">
        <f>VLOOKUP(A642,'Cód dos países'!$A$3:$C$199,3,FALSE)</f>
        <v>92</v>
      </c>
      <c r="D642">
        <v>2015</v>
      </c>
      <c r="E642">
        <f t="shared" si="18"/>
        <v>922015</v>
      </c>
      <c r="F642" s="55">
        <v>0.75</v>
      </c>
      <c r="G642" s="55">
        <v>0.5</v>
      </c>
      <c r="H642" s="42">
        <f t="shared" si="19"/>
        <v>0.7</v>
      </c>
    </row>
    <row r="643" spans="1:8" x14ac:dyDescent="0.25">
      <c r="A643" t="s">
        <v>163</v>
      </c>
      <c r="B643" t="str">
        <f>VLOOKUP(A643,'Cód dos países'!$A$3:$C$199,2,FALSE)</f>
        <v>KWT</v>
      </c>
      <c r="C643">
        <f>VLOOKUP(A643,'Cód dos países'!$A$3:$C$199,3,FALSE)</f>
        <v>94</v>
      </c>
      <c r="D643">
        <v>2015</v>
      </c>
      <c r="E643">
        <f t="shared" si="18"/>
        <v>942015</v>
      </c>
      <c r="F643" s="55">
        <v>0.59375</v>
      </c>
      <c r="G643" s="55">
        <v>0.25</v>
      </c>
      <c r="H643" s="42">
        <f t="shared" si="19"/>
        <v>0.52500000000000002</v>
      </c>
    </row>
    <row r="644" spans="1:8" x14ac:dyDescent="0.25">
      <c r="A644" t="s">
        <v>165</v>
      </c>
      <c r="B644" t="str">
        <f>VLOOKUP(A644,'Cód dos países'!$A$3:$C$199,2,FALSE)</f>
        <v>LAO</v>
      </c>
      <c r="C644">
        <f>VLOOKUP(A644,'Cód dos países'!$A$3:$C$199,3,FALSE)</f>
        <v>96</v>
      </c>
      <c r="D644">
        <v>2015</v>
      </c>
      <c r="E644">
        <f t="shared" ref="E644:E707" si="20">C644*10000+D644</f>
        <v>962015</v>
      </c>
      <c r="F644" s="55">
        <v>0.3125</v>
      </c>
      <c r="G644" s="55">
        <v>0</v>
      </c>
      <c r="H644" s="42">
        <f t="shared" ref="H644:H707" si="21">(4*F644+1*G644)/5</f>
        <v>0.25</v>
      </c>
    </row>
    <row r="645" spans="1:8" x14ac:dyDescent="0.25">
      <c r="A645" t="s">
        <v>167</v>
      </c>
      <c r="B645" t="str">
        <f>VLOOKUP(A645,'Cód dos países'!$A$3:$C$199,2,FALSE)</f>
        <v>LBN</v>
      </c>
      <c r="C645">
        <f>VLOOKUP(A645,'Cód dos países'!$A$3:$C$199,3,FALSE)</f>
        <v>98</v>
      </c>
      <c r="D645">
        <v>2015</v>
      </c>
      <c r="E645">
        <f t="shared" si="20"/>
        <v>982015</v>
      </c>
      <c r="F645" s="55">
        <v>0.28125</v>
      </c>
      <c r="G645" s="55">
        <v>0.25</v>
      </c>
      <c r="H645" s="42">
        <f t="shared" si="21"/>
        <v>0.27500000000000002</v>
      </c>
    </row>
    <row r="646" spans="1:8" x14ac:dyDescent="0.25">
      <c r="A646" t="s">
        <v>169</v>
      </c>
      <c r="B646" t="str">
        <f>VLOOKUP(A646,'Cód dos países'!$A$3:$C$199,2,FALSE)</f>
        <v>LBR</v>
      </c>
      <c r="C646">
        <f>VLOOKUP(A646,'Cód dos países'!$A$3:$C$199,3,FALSE)</f>
        <v>100</v>
      </c>
      <c r="D646">
        <v>2015</v>
      </c>
      <c r="E646">
        <f t="shared" si="20"/>
        <v>1002015</v>
      </c>
      <c r="F646" s="55">
        <v>0.28125</v>
      </c>
      <c r="G646" s="55">
        <v>0.25</v>
      </c>
      <c r="H646" s="42">
        <f t="shared" si="21"/>
        <v>0.27500000000000002</v>
      </c>
    </row>
    <row r="647" spans="1:8" x14ac:dyDescent="0.25">
      <c r="A647" t="s">
        <v>171</v>
      </c>
      <c r="B647" t="str">
        <f>VLOOKUP(A647,'Cód dos países'!$A$3:$C$199,2,FALSE)</f>
        <v>LBY</v>
      </c>
      <c r="C647">
        <f>VLOOKUP(A647,'Cód dos países'!$A$3:$C$199,3,FALSE)</f>
        <v>101</v>
      </c>
      <c r="D647">
        <v>2015</v>
      </c>
      <c r="E647">
        <f t="shared" si="20"/>
        <v>1012015</v>
      </c>
      <c r="F647" s="55">
        <v>6.25E-2</v>
      </c>
      <c r="G647" s="55">
        <v>0</v>
      </c>
      <c r="H647" s="42">
        <f t="shared" si="21"/>
        <v>0.05</v>
      </c>
    </row>
    <row r="648" spans="1:8" x14ac:dyDescent="0.25">
      <c r="A648" t="s">
        <v>359</v>
      </c>
      <c r="B648" t="str">
        <f>VLOOKUP(A648,'Cód dos países'!$A$3:$C$199,2,FALSE)</f>
        <v>LIE</v>
      </c>
      <c r="C648">
        <f>VLOOKUP(A648,'Cód dos países'!$A$3:$C$199,3,FALSE)</f>
        <v>102</v>
      </c>
      <c r="D648">
        <v>2015</v>
      </c>
      <c r="E648">
        <f t="shared" si="20"/>
        <v>1022015</v>
      </c>
      <c r="F648" s="55">
        <v>0.90625</v>
      </c>
      <c r="G648" s="55">
        <v>1</v>
      </c>
      <c r="H648" s="42">
        <f t="shared" si="21"/>
        <v>0.92500000000000004</v>
      </c>
    </row>
    <row r="649" spans="1:8" x14ac:dyDescent="0.25">
      <c r="A649" t="s">
        <v>173</v>
      </c>
      <c r="B649" t="str">
        <f>VLOOKUP(A649,'Cód dos países'!$A$3:$C$199,2,FALSE)</f>
        <v>LKA</v>
      </c>
      <c r="C649">
        <f>VLOOKUP(A649,'Cód dos países'!$A$3:$C$199,3,FALSE)</f>
        <v>162</v>
      </c>
      <c r="D649">
        <v>2015</v>
      </c>
      <c r="E649">
        <f t="shared" si="20"/>
        <v>1622015</v>
      </c>
      <c r="F649" s="55">
        <v>0.59375</v>
      </c>
      <c r="G649" s="55">
        <v>0.25</v>
      </c>
      <c r="H649" s="42">
        <f t="shared" si="21"/>
        <v>0.52500000000000002</v>
      </c>
    </row>
    <row r="650" spans="1:8" x14ac:dyDescent="0.25">
      <c r="A650" t="s">
        <v>175</v>
      </c>
      <c r="B650" t="str">
        <f>VLOOKUP(A650,'Cód dos países'!$A$3:$C$199,2,FALSE)</f>
        <v>LSO</v>
      </c>
      <c r="C650">
        <f>VLOOKUP(A650,'Cód dos países'!$A$3:$C$199,3,FALSE)</f>
        <v>99</v>
      </c>
      <c r="D650">
        <v>2015</v>
      </c>
      <c r="E650">
        <f t="shared" si="20"/>
        <v>992015</v>
      </c>
      <c r="F650" s="55">
        <v>0.46875</v>
      </c>
      <c r="G650" s="55">
        <v>0.5</v>
      </c>
      <c r="H650" s="42">
        <f t="shared" si="21"/>
        <v>0.47499999999999998</v>
      </c>
    </row>
    <row r="651" spans="1:8" x14ac:dyDescent="0.25">
      <c r="A651" t="s">
        <v>177</v>
      </c>
      <c r="B651" t="str">
        <f>VLOOKUP(A651,'Cód dos países'!$A$3:$C$199,2,FALSE)</f>
        <v>LTU</v>
      </c>
      <c r="C651">
        <f>VLOOKUP(A651,'Cód dos países'!$A$3:$C$199,3,FALSE)</f>
        <v>103</v>
      </c>
      <c r="D651">
        <v>2015</v>
      </c>
      <c r="E651">
        <f t="shared" si="20"/>
        <v>1032015</v>
      </c>
      <c r="F651" s="55">
        <v>0.75</v>
      </c>
      <c r="G651" s="55">
        <v>0.5</v>
      </c>
      <c r="H651" s="42">
        <f t="shared" si="21"/>
        <v>0.7</v>
      </c>
    </row>
    <row r="652" spans="1:8" x14ac:dyDescent="0.25">
      <c r="A652" t="s">
        <v>179</v>
      </c>
      <c r="B652" t="str">
        <f>VLOOKUP(A652,'Cód dos países'!$A$3:$C$199,2,FALSE)</f>
        <v>LUX</v>
      </c>
      <c r="C652">
        <f>VLOOKUP(A652,'Cód dos países'!$A$3:$C$199,3,FALSE)</f>
        <v>104</v>
      </c>
      <c r="D652">
        <v>2015</v>
      </c>
      <c r="E652">
        <f t="shared" si="20"/>
        <v>1042015</v>
      </c>
      <c r="F652" s="55">
        <v>0.875</v>
      </c>
      <c r="G652" s="55">
        <v>1</v>
      </c>
      <c r="H652" s="42">
        <f t="shared" si="21"/>
        <v>0.9</v>
      </c>
    </row>
    <row r="653" spans="1:8" x14ac:dyDescent="0.25">
      <c r="A653" t="s">
        <v>181</v>
      </c>
      <c r="B653" t="str">
        <f>VLOOKUP(A653,'Cód dos países'!$A$3:$C$199,2,FALSE)</f>
        <v>LVA</v>
      </c>
      <c r="C653">
        <f>VLOOKUP(A653,'Cód dos países'!$A$3:$C$199,3,FALSE)</f>
        <v>97</v>
      </c>
      <c r="D653">
        <v>2015</v>
      </c>
      <c r="E653">
        <f t="shared" si="20"/>
        <v>972015</v>
      </c>
      <c r="F653" s="55">
        <v>0.78125</v>
      </c>
      <c r="G653" s="55">
        <v>0.5</v>
      </c>
      <c r="H653" s="42">
        <f t="shared" si="21"/>
        <v>0.72499999999999998</v>
      </c>
    </row>
    <row r="654" spans="1:8" x14ac:dyDescent="0.25">
      <c r="A654" t="s">
        <v>324</v>
      </c>
      <c r="B654" t="str">
        <f>VLOOKUP(A654,'Cód dos países'!$A$3:$C$199,2,FALSE)</f>
        <v>LWI</v>
      </c>
      <c r="C654">
        <f>VLOOKUP(A654,'Cód dos países'!$A$3:$C$199,3,FALSE)</f>
        <v>93</v>
      </c>
      <c r="D654">
        <v>2015</v>
      </c>
      <c r="E654">
        <f t="shared" si="20"/>
        <v>932015</v>
      </c>
      <c r="F654" s="55">
        <v>0.34375</v>
      </c>
      <c r="G654" s="55">
        <v>0.25</v>
      </c>
      <c r="H654" s="42">
        <f t="shared" si="21"/>
        <v>0.32500000000000001</v>
      </c>
    </row>
    <row r="655" spans="1:8" x14ac:dyDescent="0.25">
      <c r="A655" t="s">
        <v>600</v>
      </c>
      <c r="B655" t="e">
        <f>VLOOKUP(A655,'Cód dos países'!$A$3:$C$199,2,FALSE)</f>
        <v>#N/A</v>
      </c>
      <c r="C655" t="e">
        <f>VLOOKUP(A655,'Cód dos países'!$A$3:$C$199,3,FALSE)</f>
        <v>#N/A</v>
      </c>
      <c r="D655">
        <v>2015</v>
      </c>
      <c r="E655" t="e">
        <f t="shared" si="20"/>
        <v>#N/A</v>
      </c>
      <c r="F655" s="55">
        <v>0.6875</v>
      </c>
      <c r="G655" s="55">
        <v>0.5</v>
      </c>
      <c r="H655" s="42">
        <f t="shared" si="21"/>
        <v>0.65</v>
      </c>
    </row>
    <row r="656" spans="1:8" x14ac:dyDescent="0.25">
      <c r="A656" t="s">
        <v>183</v>
      </c>
      <c r="B656" t="str">
        <f>VLOOKUP(A656,'Cód dos países'!$A$3:$C$199,2,FALSE)</f>
        <v>MAR</v>
      </c>
      <c r="C656">
        <f>VLOOKUP(A656,'Cód dos países'!$A$3:$C$199,3,FALSE)</f>
        <v>121</v>
      </c>
      <c r="D656">
        <v>2015</v>
      </c>
      <c r="E656">
        <f t="shared" si="20"/>
        <v>1212015</v>
      </c>
      <c r="F656" s="55">
        <v>0.4375</v>
      </c>
      <c r="G656" s="55">
        <v>0.25</v>
      </c>
      <c r="H656" s="42">
        <f t="shared" si="21"/>
        <v>0.4</v>
      </c>
    </row>
    <row r="657" spans="1:8" x14ac:dyDescent="0.25">
      <c r="A657" t="s">
        <v>185</v>
      </c>
      <c r="B657" t="str">
        <f>VLOOKUP(A657,'Cód dos países'!$A$3:$C$199,2,FALSE)</f>
        <v>MDA</v>
      </c>
      <c r="C657">
        <f>VLOOKUP(A657,'Cód dos países'!$A$3:$C$199,3,FALSE)</f>
        <v>117</v>
      </c>
      <c r="D657">
        <v>2015</v>
      </c>
      <c r="E657">
        <f t="shared" si="20"/>
        <v>1172015</v>
      </c>
      <c r="F657" s="55">
        <v>0.25</v>
      </c>
      <c r="G657" s="55">
        <v>0</v>
      </c>
      <c r="H657" s="42">
        <f t="shared" si="21"/>
        <v>0.2</v>
      </c>
    </row>
    <row r="658" spans="1:8" x14ac:dyDescent="0.25">
      <c r="A658" t="s">
        <v>187</v>
      </c>
      <c r="B658" t="str">
        <f>VLOOKUP(A658,'Cód dos países'!$A$3:$C$199,2,FALSE)</f>
        <v>MDG</v>
      </c>
      <c r="C658">
        <f>VLOOKUP(A658,'Cód dos países'!$A$3:$C$199,3,FALSE)</f>
        <v>106</v>
      </c>
      <c r="D658">
        <v>2015</v>
      </c>
      <c r="E658">
        <f t="shared" si="20"/>
        <v>1062015</v>
      </c>
      <c r="F658" s="55">
        <v>0.375</v>
      </c>
      <c r="G658" s="55">
        <v>0.25</v>
      </c>
      <c r="H658" s="42">
        <f t="shared" si="21"/>
        <v>0.35</v>
      </c>
    </row>
    <row r="659" spans="1:8" x14ac:dyDescent="0.25">
      <c r="A659" t="s">
        <v>191</v>
      </c>
      <c r="B659" t="str">
        <f>VLOOKUP(A659,'Cód dos países'!$A$3:$C$199,2,FALSE)</f>
        <v>MEX</v>
      </c>
      <c r="C659">
        <f>VLOOKUP(A659,'Cód dos países'!$A$3:$C$199,3,FALSE)</f>
        <v>115</v>
      </c>
      <c r="D659">
        <v>2015</v>
      </c>
      <c r="E659">
        <f t="shared" si="20"/>
        <v>1152015</v>
      </c>
      <c r="F659" s="55">
        <v>0.4375</v>
      </c>
      <c r="G659" s="55">
        <v>0.25</v>
      </c>
      <c r="H659" s="42">
        <f t="shared" si="21"/>
        <v>0.4</v>
      </c>
    </row>
    <row r="660" spans="1:8" x14ac:dyDescent="0.25">
      <c r="A660" t="s">
        <v>193</v>
      </c>
      <c r="B660" t="str">
        <f>VLOOKUP(A660,'Cód dos países'!$A$3:$C$199,2,FALSE)</f>
        <v>MKD</v>
      </c>
      <c r="C660">
        <f>VLOOKUP(A660,'Cód dos países'!$A$3:$C$199,3,FALSE)</f>
        <v>105</v>
      </c>
      <c r="D660">
        <v>2015</v>
      </c>
      <c r="E660">
        <f t="shared" si="20"/>
        <v>1052015</v>
      </c>
      <c r="F660" s="55">
        <v>0.375</v>
      </c>
      <c r="G660" s="55">
        <v>0.25</v>
      </c>
      <c r="H660" s="42">
        <f t="shared" si="21"/>
        <v>0.35</v>
      </c>
    </row>
    <row r="661" spans="1:8" x14ac:dyDescent="0.25">
      <c r="A661" t="s">
        <v>195</v>
      </c>
      <c r="B661" t="str">
        <f>VLOOKUP(A661,'Cód dos países'!$A$3:$C$199,2,FALSE)</f>
        <v>MLI</v>
      </c>
      <c r="C661">
        <f>VLOOKUP(A661,'Cód dos países'!$A$3:$C$199,3,FALSE)</f>
        <v>110</v>
      </c>
      <c r="D661">
        <v>2015</v>
      </c>
      <c r="E661">
        <f t="shared" si="20"/>
        <v>1102015</v>
      </c>
      <c r="F661" s="55">
        <v>0.3125</v>
      </c>
      <c r="G661" s="55">
        <v>0.25</v>
      </c>
      <c r="H661" s="42">
        <f t="shared" si="21"/>
        <v>0.3</v>
      </c>
    </row>
    <row r="662" spans="1:8" x14ac:dyDescent="0.25">
      <c r="A662" t="s">
        <v>197</v>
      </c>
      <c r="B662" t="str">
        <f>VLOOKUP(A662,'Cód dos países'!$A$3:$C$199,2,FALSE)</f>
        <v>MLT</v>
      </c>
      <c r="C662">
        <f>VLOOKUP(A662,'Cód dos países'!$A$3:$C$199,3,FALSE)</f>
        <v>111</v>
      </c>
      <c r="D662">
        <v>2015</v>
      </c>
      <c r="E662">
        <f t="shared" si="20"/>
        <v>1112015</v>
      </c>
      <c r="F662" s="55">
        <v>0.84375</v>
      </c>
      <c r="G662" s="55">
        <v>0.75</v>
      </c>
      <c r="H662" s="42">
        <f t="shared" si="21"/>
        <v>0.82499999999999996</v>
      </c>
    </row>
    <row r="663" spans="1:8" x14ac:dyDescent="0.25">
      <c r="A663" t="s">
        <v>338</v>
      </c>
      <c r="B663" t="str">
        <f>VLOOKUP(A663,'Cód dos países'!$A$3:$C$199,2,FALSE)</f>
        <v>MMR</v>
      </c>
      <c r="C663">
        <f>VLOOKUP(A663,'Cód dos países'!$A$3:$C$199,3,FALSE)</f>
        <v>123</v>
      </c>
      <c r="D663">
        <v>2015</v>
      </c>
      <c r="E663">
        <f t="shared" si="20"/>
        <v>1232015</v>
      </c>
      <c r="F663" s="55">
        <v>0.1875</v>
      </c>
      <c r="G663" s="55">
        <v>0</v>
      </c>
      <c r="H663" s="42">
        <f t="shared" si="21"/>
        <v>0.15</v>
      </c>
    </row>
    <row r="664" spans="1:8" x14ac:dyDescent="0.25">
      <c r="A664" t="s">
        <v>201</v>
      </c>
      <c r="B664" t="str">
        <f>VLOOKUP(A664,'Cód dos países'!$A$3:$C$199,2,FALSE)</f>
        <v>MNG</v>
      </c>
      <c r="C664">
        <f>VLOOKUP(A664,'Cód dos países'!$A$3:$C$199,3,FALSE)</f>
        <v>119</v>
      </c>
      <c r="D664">
        <v>2015</v>
      </c>
      <c r="E664">
        <f t="shared" si="20"/>
        <v>1192015</v>
      </c>
      <c r="F664" s="55">
        <v>0.4375</v>
      </c>
      <c r="G664" s="55">
        <v>0.25</v>
      </c>
      <c r="H664" s="42">
        <f t="shared" si="21"/>
        <v>0.4</v>
      </c>
    </row>
    <row r="665" spans="1:8" x14ac:dyDescent="0.25">
      <c r="A665" t="s">
        <v>200</v>
      </c>
      <c r="B665" t="str">
        <f>VLOOKUP(A665,'Cód dos países'!$A$3:$C$199,2,FALSE)</f>
        <v>MNP</v>
      </c>
      <c r="C665">
        <f>VLOOKUP(A665,'Cód dos países'!$A$3:$C$199,3,FALSE)</f>
        <v>120</v>
      </c>
      <c r="D665">
        <v>2015</v>
      </c>
      <c r="E665">
        <f t="shared" si="20"/>
        <v>1202015</v>
      </c>
      <c r="F665" s="55">
        <v>0.4375</v>
      </c>
      <c r="G665" s="55">
        <v>0.25</v>
      </c>
      <c r="H665" s="42">
        <f t="shared" si="21"/>
        <v>0.4</v>
      </c>
    </row>
    <row r="666" spans="1:8" x14ac:dyDescent="0.25">
      <c r="A666" t="s">
        <v>203</v>
      </c>
      <c r="B666" t="str">
        <f>VLOOKUP(A666,'Cód dos países'!$A$3:$C$199,2,FALSE)</f>
        <v>MOZ</v>
      </c>
      <c r="C666">
        <f>VLOOKUP(A666,'Cód dos países'!$A$3:$C$199,3,FALSE)</f>
        <v>122</v>
      </c>
      <c r="D666">
        <v>2015</v>
      </c>
      <c r="E666">
        <f t="shared" si="20"/>
        <v>1222015</v>
      </c>
      <c r="F666" s="55">
        <v>0.25</v>
      </c>
      <c r="G666" s="55">
        <v>0.25</v>
      </c>
      <c r="H666" s="42">
        <f t="shared" si="21"/>
        <v>0.25</v>
      </c>
    </row>
    <row r="667" spans="1:8" x14ac:dyDescent="0.25">
      <c r="A667" t="s">
        <v>205</v>
      </c>
      <c r="B667" t="str">
        <f>VLOOKUP(A667,'Cód dos países'!$A$3:$C$199,2,FALSE)</f>
        <v>MRT</v>
      </c>
      <c r="C667">
        <f>VLOOKUP(A667,'Cód dos países'!$A$3:$C$199,3,FALSE)</f>
        <v>113</v>
      </c>
      <c r="D667">
        <v>2015</v>
      </c>
      <c r="E667">
        <f t="shared" si="20"/>
        <v>1132015</v>
      </c>
      <c r="F667" s="55">
        <v>0.375</v>
      </c>
      <c r="G667" s="55">
        <v>0.25</v>
      </c>
      <c r="H667" s="42">
        <f t="shared" si="21"/>
        <v>0.35</v>
      </c>
    </row>
    <row r="668" spans="1:8" x14ac:dyDescent="0.25">
      <c r="A668" t="s">
        <v>207</v>
      </c>
      <c r="B668" t="str">
        <f>VLOOKUP(A668,'Cód dos países'!$A$3:$C$199,2,FALSE)</f>
        <v>MUS</v>
      </c>
      <c r="C668">
        <f>VLOOKUP(A668,'Cód dos países'!$A$3:$C$199,3,FALSE)</f>
        <v>114</v>
      </c>
      <c r="D668">
        <v>2015</v>
      </c>
      <c r="E668">
        <f t="shared" si="20"/>
        <v>1142015</v>
      </c>
      <c r="F668" s="55">
        <v>0.71875</v>
      </c>
      <c r="G668" s="55">
        <v>0.5</v>
      </c>
      <c r="H668" s="42">
        <f t="shared" si="21"/>
        <v>0.67500000000000004</v>
      </c>
    </row>
    <row r="669" spans="1:8" x14ac:dyDescent="0.25">
      <c r="A669" t="s">
        <v>209</v>
      </c>
      <c r="B669" t="str">
        <f>VLOOKUP(A669,'Cód dos países'!$A$3:$C$199,2,FALSE)</f>
        <v>MWI</v>
      </c>
      <c r="C669">
        <f>VLOOKUP(A669,'Cód dos países'!$A$3:$C$199,3,FALSE)</f>
        <v>107</v>
      </c>
      <c r="D669">
        <v>2015</v>
      </c>
      <c r="E669">
        <f t="shared" si="20"/>
        <v>1072015</v>
      </c>
      <c r="F669" s="55">
        <v>0.4375</v>
      </c>
      <c r="G669" s="55">
        <v>0</v>
      </c>
      <c r="H669" s="42">
        <f t="shared" si="21"/>
        <v>0.35</v>
      </c>
    </row>
    <row r="670" spans="1:8" x14ac:dyDescent="0.25">
      <c r="A670" t="s">
        <v>211</v>
      </c>
      <c r="B670" t="str">
        <f>VLOOKUP(A670,'Cód dos países'!$A$3:$C$199,2,FALSE)</f>
        <v>MYS</v>
      </c>
      <c r="C670">
        <f>VLOOKUP(A670,'Cód dos países'!$A$3:$C$199,3,FALSE)</f>
        <v>108</v>
      </c>
      <c r="D670">
        <v>2015</v>
      </c>
      <c r="E670">
        <f t="shared" si="20"/>
        <v>1082015</v>
      </c>
      <c r="F670" s="55">
        <v>0.625</v>
      </c>
      <c r="G670" s="55">
        <v>0.5</v>
      </c>
      <c r="H670" s="42">
        <f t="shared" si="21"/>
        <v>0.6</v>
      </c>
    </row>
    <row r="671" spans="1:8" x14ac:dyDescent="0.25">
      <c r="A671" t="s">
        <v>213</v>
      </c>
      <c r="B671" t="str">
        <f>VLOOKUP(A671,'Cód dos países'!$A$3:$C$199,2,FALSE)</f>
        <v>NAM</v>
      </c>
      <c r="C671">
        <f>VLOOKUP(A671,'Cód dos países'!$A$3:$C$199,3,FALSE)</f>
        <v>124</v>
      </c>
      <c r="D671">
        <v>2015</v>
      </c>
      <c r="E671">
        <f t="shared" si="20"/>
        <v>1242015</v>
      </c>
      <c r="F671" s="55">
        <v>0.625</v>
      </c>
      <c r="G671" s="55">
        <v>0.5</v>
      </c>
      <c r="H671" s="42">
        <f t="shared" si="21"/>
        <v>0.6</v>
      </c>
    </row>
    <row r="672" spans="1:8" x14ac:dyDescent="0.25">
      <c r="A672" t="s">
        <v>215</v>
      </c>
      <c r="B672" t="str">
        <f>VLOOKUP(A672,'Cód dos países'!$A$3:$C$199,2,FALSE)</f>
        <v>NER</v>
      </c>
      <c r="C672">
        <f>VLOOKUP(A672,'Cód dos países'!$A$3:$C$199,3,FALSE)</f>
        <v>130</v>
      </c>
      <c r="D672">
        <v>2015</v>
      </c>
      <c r="E672">
        <f t="shared" si="20"/>
        <v>1302015</v>
      </c>
      <c r="F672" s="55">
        <v>0.375</v>
      </c>
      <c r="G672" s="55">
        <v>0.25</v>
      </c>
      <c r="H672" s="42">
        <f t="shared" si="21"/>
        <v>0.35</v>
      </c>
    </row>
    <row r="673" spans="1:8" x14ac:dyDescent="0.25">
      <c r="A673" t="s">
        <v>217</v>
      </c>
      <c r="B673" t="str">
        <f>VLOOKUP(A673,'Cód dos países'!$A$3:$C$199,2,FALSE)</f>
        <v>NGA</v>
      </c>
      <c r="C673">
        <f>VLOOKUP(A673,'Cód dos países'!$A$3:$C$199,3,FALSE)</f>
        <v>131</v>
      </c>
      <c r="D673">
        <v>2015</v>
      </c>
      <c r="E673">
        <f t="shared" si="20"/>
        <v>1312015</v>
      </c>
      <c r="F673" s="55">
        <v>0.1875</v>
      </c>
      <c r="G673" s="55">
        <v>0.25</v>
      </c>
      <c r="H673" s="42">
        <f t="shared" si="21"/>
        <v>0.2</v>
      </c>
    </row>
    <row r="674" spans="1:8" x14ac:dyDescent="0.25">
      <c r="A674" t="s">
        <v>219</v>
      </c>
      <c r="B674" t="str">
        <f>VLOOKUP(A674,'Cód dos países'!$A$3:$C$199,2,FALSE)</f>
        <v>NIC</v>
      </c>
      <c r="C674">
        <f>VLOOKUP(A674,'Cód dos países'!$A$3:$C$199,3,FALSE)</f>
        <v>129</v>
      </c>
      <c r="D674">
        <v>2015</v>
      </c>
      <c r="E674">
        <f t="shared" si="20"/>
        <v>1292015</v>
      </c>
      <c r="F674" s="55">
        <v>0.375</v>
      </c>
      <c r="G674" s="55">
        <v>0</v>
      </c>
      <c r="H674" s="42">
        <f t="shared" si="21"/>
        <v>0.3</v>
      </c>
    </row>
    <row r="675" spans="1:8" x14ac:dyDescent="0.25">
      <c r="A675" t="s">
        <v>221</v>
      </c>
      <c r="B675" t="str">
        <f>VLOOKUP(A675,'Cód dos países'!$A$3:$C$199,2,FALSE)</f>
        <v>NLD</v>
      </c>
      <c r="C675">
        <f>VLOOKUP(A675,'Cód dos países'!$A$3:$C$199,3,FALSE)</f>
        <v>127</v>
      </c>
      <c r="D675">
        <v>2015</v>
      </c>
      <c r="E675">
        <f t="shared" si="20"/>
        <v>1272015</v>
      </c>
      <c r="F675" s="55">
        <v>0.90625</v>
      </c>
      <c r="G675" s="55">
        <v>0.75</v>
      </c>
      <c r="H675" s="42">
        <f t="shared" si="21"/>
        <v>0.875</v>
      </c>
    </row>
    <row r="676" spans="1:8" x14ac:dyDescent="0.25">
      <c r="A676" t="s">
        <v>223</v>
      </c>
      <c r="B676" t="str">
        <f>VLOOKUP(A676,'Cód dos países'!$A$3:$C$199,2,FALSE)</f>
        <v>NOR</v>
      </c>
      <c r="C676">
        <f>VLOOKUP(A676,'Cód dos países'!$A$3:$C$199,3,FALSE)</f>
        <v>132</v>
      </c>
      <c r="D676">
        <v>2015</v>
      </c>
      <c r="E676">
        <f t="shared" si="20"/>
        <v>1322015</v>
      </c>
      <c r="F676" s="55">
        <v>0.96875</v>
      </c>
      <c r="G676" s="55">
        <v>1</v>
      </c>
      <c r="H676" s="42">
        <f t="shared" si="21"/>
        <v>0.97499999999999998</v>
      </c>
    </row>
    <row r="677" spans="1:8" x14ac:dyDescent="0.25">
      <c r="A677" t="s">
        <v>225</v>
      </c>
      <c r="B677" t="str">
        <f>VLOOKUP(A677,'Cód dos países'!$A$3:$C$199,2,FALSE)</f>
        <v>NPL</v>
      </c>
      <c r="C677">
        <f>VLOOKUP(A677,'Cód dos países'!$A$3:$C$199,3,FALSE)</f>
        <v>126</v>
      </c>
      <c r="D677">
        <v>2015</v>
      </c>
      <c r="E677">
        <f t="shared" si="20"/>
        <v>1262015</v>
      </c>
      <c r="F677" s="55">
        <v>0.21875</v>
      </c>
      <c r="G677" s="55">
        <v>0.25</v>
      </c>
      <c r="H677" s="42">
        <f t="shared" si="21"/>
        <v>0.22500000000000001</v>
      </c>
    </row>
    <row r="678" spans="1:8" x14ac:dyDescent="0.25">
      <c r="A678" t="s">
        <v>227</v>
      </c>
      <c r="B678" t="str">
        <f>VLOOKUP(A678,'Cód dos países'!$A$3:$C$199,2,FALSE)</f>
        <v>NZL</v>
      </c>
      <c r="C678">
        <f>VLOOKUP(A678,'Cód dos países'!$A$3:$C$199,3,FALSE)</f>
        <v>128</v>
      </c>
      <c r="D678">
        <v>2015</v>
      </c>
      <c r="E678">
        <f t="shared" si="20"/>
        <v>1282015</v>
      </c>
      <c r="F678" s="55">
        <v>0.96875</v>
      </c>
      <c r="G678" s="55">
        <v>1</v>
      </c>
      <c r="H678" s="42">
        <f t="shared" si="21"/>
        <v>0.97499999999999998</v>
      </c>
    </row>
    <row r="679" spans="1:8" x14ac:dyDescent="0.25">
      <c r="A679" t="s">
        <v>229</v>
      </c>
      <c r="B679" t="str">
        <f>VLOOKUP(A679,'Cód dos países'!$A$3:$C$199,2,FALSE)</f>
        <v>OMN</v>
      </c>
      <c r="C679">
        <f>VLOOKUP(A679,'Cód dos países'!$A$3:$C$199,3,FALSE)</f>
        <v>133</v>
      </c>
      <c r="D679">
        <v>2015</v>
      </c>
      <c r="E679">
        <f t="shared" si="20"/>
        <v>1332015</v>
      </c>
      <c r="F679" s="55">
        <v>0.65625</v>
      </c>
      <c r="G679" s="55">
        <v>0.5</v>
      </c>
      <c r="H679" s="42">
        <f t="shared" si="21"/>
        <v>0.625</v>
      </c>
    </row>
    <row r="680" spans="1:8" x14ac:dyDescent="0.25">
      <c r="A680" t="s">
        <v>231</v>
      </c>
      <c r="B680" t="str">
        <f>VLOOKUP(A680,'Cód dos países'!$A$3:$C$199,2,FALSE)</f>
        <v>PAK</v>
      </c>
      <c r="C680">
        <f>VLOOKUP(A680,'Cód dos países'!$A$3:$C$199,3,FALSE)</f>
        <v>134</v>
      </c>
      <c r="D680">
        <v>2015</v>
      </c>
      <c r="E680">
        <f t="shared" si="20"/>
        <v>1342015</v>
      </c>
      <c r="F680" s="55">
        <v>0.34375</v>
      </c>
      <c r="G680" s="55">
        <v>0.25</v>
      </c>
      <c r="H680" s="42">
        <f t="shared" si="21"/>
        <v>0.32500000000000001</v>
      </c>
    </row>
    <row r="681" spans="1:8" x14ac:dyDescent="0.25">
      <c r="A681" t="s">
        <v>233</v>
      </c>
      <c r="B681" t="str">
        <f>VLOOKUP(A681,'Cód dos países'!$A$3:$C$199,2,FALSE)</f>
        <v>PAN</v>
      </c>
      <c r="C681">
        <f>VLOOKUP(A681,'Cód dos países'!$A$3:$C$199,3,FALSE)</f>
        <v>136</v>
      </c>
      <c r="D681">
        <v>2015</v>
      </c>
      <c r="E681">
        <f t="shared" si="20"/>
        <v>1362015</v>
      </c>
      <c r="F681" s="55">
        <v>0.53125</v>
      </c>
      <c r="G681" s="55">
        <v>0.25</v>
      </c>
      <c r="H681" s="42">
        <f t="shared" si="21"/>
        <v>0.47499999999999998</v>
      </c>
    </row>
    <row r="682" spans="1:8" x14ac:dyDescent="0.25">
      <c r="A682" t="s">
        <v>235</v>
      </c>
      <c r="B682" t="str">
        <f>VLOOKUP(A682,'Cód dos países'!$A$3:$C$199,2,FALSE)</f>
        <v>PER</v>
      </c>
      <c r="C682">
        <f>VLOOKUP(A682,'Cód dos países'!$A$3:$C$199,3,FALSE)</f>
        <v>139</v>
      </c>
      <c r="D682">
        <v>2015</v>
      </c>
      <c r="E682">
        <f t="shared" si="20"/>
        <v>1392015</v>
      </c>
      <c r="F682" s="55">
        <v>0.375</v>
      </c>
      <c r="G682" s="55">
        <v>0.25</v>
      </c>
      <c r="H682" s="42">
        <f t="shared" si="21"/>
        <v>0.35</v>
      </c>
    </row>
    <row r="683" spans="1:8" x14ac:dyDescent="0.25">
      <c r="A683" t="s">
        <v>237</v>
      </c>
      <c r="B683" t="str">
        <f>VLOOKUP(A683,'Cód dos países'!$A$3:$C$199,2,FALSE)</f>
        <v>PHL</v>
      </c>
      <c r="C683">
        <f>VLOOKUP(A683,'Cód dos países'!$A$3:$C$199,3,FALSE)</f>
        <v>140</v>
      </c>
      <c r="D683">
        <v>2015</v>
      </c>
      <c r="E683">
        <f t="shared" si="20"/>
        <v>1402015</v>
      </c>
      <c r="F683" s="55">
        <v>0.375</v>
      </c>
      <c r="G683" s="55">
        <v>0</v>
      </c>
      <c r="H683" s="42">
        <f t="shared" si="21"/>
        <v>0.3</v>
      </c>
    </row>
    <row r="684" spans="1:8" x14ac:dyDescent="0.25">
      <c r="A684" t="s">
        <v>239</v>
      </c>
      <c r="B684" t="str">
        <f>VLOOKUP(A684,'Cód dos países'!$A$3:$C$199,2,FALSE)</f>
        <v>PNG</v>
      </c>
      <c r="C684">
        <f>VLOOKUP(A684,'Cód dos países'!$A$3:$C$199,3,FALSE)</f>
        <v>137</v>
      </c>
      <c r="D684">
        <v>2015</v>
      </c>
      <c r="E684">
        <f t="shared" si="20"/>
        <v>1372015</v>
      </c>
      <c r="F684" s="55">
        <v>0.40625</v>
      </c>
      <c r="G684" s="55">
        <v>0</v>
      </c>
      <c r="H684" s="42">
        <f t="shared" si="21"/>
        <v>0.32500000000000001</v>
      </c>
    </row>
    <row r="685" spans="1:8" x14ac:dyDescent="0.25">
      <c r="A685" t="s">
        <v>241</v>
      </c>
      <c r="B685" t="str">
        <f>VLOOKUP(A685,'Cód dos países'!$A$3:$C$199,2,FALSE)</f>
        <v>POL</v>
      </c>
      <c r="C685">
        <f>VLOOKUP(A685,'Cód dos países'!$A$3:$C$199,3,FALSE)</f>
        <v>141</v>
      </c>
      <c r="D685">
        <v>2015</v>
      </c>
      <c r="E685">
        <f t="shared" si="20"/>
        <v>1412015</v>
      </c>
      <c r="F685" s="55">
        <v>0.6875</v>
      </c>
      <c r="G685" s="55">
        <v>0.5</v>
      </c>
      <c r="H685" s="42">
        <f t="shared" si="21"/>
        <v>0.65</v>
      </c>
    </row>
    <row r="686" spans="1:8" x14ac:dyDescent="0.25">
      <c r="A686" t="s">
        <v>595</v>
      </c>
      <c r="B686" t="e">
        <f>VLOOKUP(A686,'Cód dos países'!$A$3:$C$199,2,FALSE)</f>
        <v>#N/A</v>
      </c>
      <c r="C686" t="e">
        <f>VLOOKUP(A686,'Cód dos países'!$A$3:$C$199,3,FALSE)</f>
        <v>#N/A</v>
      </c>
      <c r="D686">
        <v>2015</v>
      </c>
      <c r="E686" t="e">
        <f t="shared" si="20"/>
        <v>#N/A</v>
      </c>
      <c r="F686" s="55">
        <v>0.6875</v>
      </c>
      <c r="G686" s="55">
        <v>0.25</v>
      </c>
      <c r="H686" s="42">
        <f t="shared" si="21"/>
        <v>0.6</v>
      </c>
    </row>
    <row r="687" spans="1:8" x14ac:dyDescent="0.25">
      <c r="A687" t="s">
        <v>431</v>
      </c>
      <c r="B687" t="str">
        <f>VLOOKUP(A687,'Cód dos países'!$A$3:$C$199,2,FALSE)</f>
        <v>PRK</v>
      </c>
      <c r="C687">
        <f>VLOOKUP(A687,'Cód dos países'!$A$3:$C$199,3,FALSE)</f>
        <v>91</v>
      </c>
      <c r="D687">
        <v>2015</v>
      </c>
      <c r="E687">
        <f t="shared" si="20"/>
        <v>912015</v>
      </c>
      <c r="F687" s="55">
        <v>0.15625</v>
      </c>
      <c r="G687" s="55">
        <v>0.25</v>
      </c>
      <c r="H687" s="42">
        <f t="shared" si="21"/>
        <v>0.17499999999999999</v>
      </c>
    </row>
    <row r="688" spans="1:8" x14ac:dyDescent="0.25">
      <c r="A688" t="s">
        <v>244</v>
      </c>
      <c r="B688" t="str">
        <f>VLOOKUP(A688,'Cód dos países'!$A$3:$C$199,2,FALSE)</f>
        <v>PRT</v>
      </c>
      <c r="C688">
        <f>VLOOKUP(A688,'Cód dos países'!$A$3:$C$199,3,FALSE)</f>
        <v>142</v>
      </c>
      <c r="D688">
        <v>2015</v>
      </c>
      <c r="E688">
        <f t="shared" si="20"/>
        <v>1422015</v>
      </c>
      <c r="F688" s="55">
        <v>0.84375</v>
      </c>
      <c r="G688" s="55">
        <v>0.75</v>
      </c>
      <c r="H688" s="42">
        <f t="shared" si="21"/>
        <v>0.82499999999999996</v>
      </c>
    </row>
    <row r="689" spans="1:8" x14ac:dyDescent="0.25">
      <c r="A689" t="s">
        <v>246</v>
      </c>
      <c r="B689" t="str">
        <f>VLOOKUP(A689,'Cód dos países'!$A$3:$C$199,2,FALSE)</f>
        <v>PRY</v>
      </c>
      <c r="C689">
        <f>VLOOKUP(A689,'Cód dos países'!$A$3:$C$199,3,FALSE)</f>
        <v>138</v>
      </c>
      <c r="D689">
        <v>2015</v>
      </c>
      <c r="E689">
        <f t="shared" si="20"/>
        <v>1382015</v>
      </c>
      <c r="F689" s="55">
        <v>0.375</v>
      </c>
      <c r="G689" s="55">
        <v>0</v>
      </c>
      <c r="H689" s="42">
        <f t="shared" si="21"/>
        <v>0.3</v>
      </c>
    </row>
    <row r="690" spans="1:8" x14ac:dyDescent="0.25">
      <c r="A690" t="s">
        <v>248</v>
      </c>
      <c r="B690" t="str">
        <f>VLOOKUP(A690,'Cód dos países'!$A$3:$C$199,2,FALSE)</f>
        <v>QAT</v>
      </c>
      <c r="C690">
        <f>VLOOKUP(A690,'Cód dos países'!$A$3:$C$199,3,FALSE)</f>
        <v>143</v>
      </c>
      <c r="D690">
        <v>2015</v>
      </c>
      <c r="E690">
        <f t="shared" si="20"/>
        <v>1432015</v>
      </c>
      <c r="F690" s="55">
        <v>0.75</v>
      </c>
      <c r="G690" s="55">
        <v>0.5</v>
      </c>
      <c r="H690" s="42">
        <f t="shared" si="21"/>
        <v>0.7</v>
      </c>
    </row>
    <row r="691" spans="1:8" x14ac:dyDescent="0.25">
      <c r="A691" t="s">
        <v>250</v>
      </c>
      <c r="B691" t="str">
        <f>VLOOKUP(A691,'Cód dos países'!$A$3:$C$199,2,FALSE)</f>
        <v>ROM</v>
      </c>
      <c r="C691">
        <f>VLOOKUP(A691,'Cód dos países'!$A$3:$C$199,3,FALSE)</f>
        <v>144</v>
      </c>
      <c r="D691">
        <v>2015</v>
      </c>
      <c r="E691">
        <f t="shared" si="20"/>
        <v>1442015</v>
      </c>
      <c r="F691" s="55">
        <v>0.59375</v>
      </c>
      <c r="G691" s="55">
        <v>0.25</v>
      </c>
      <c r="H691" s="42">
        <f t="shared" si="21"/>
        <v>0.52500000000000002</v>
      </c>
    </row>
    <row r="692" spans="1:8" x14ac:dyDescent="0.25">
      <c r="A692" t="s">
        <v>251</v>
      </c>
      <c r="B692" t="str">
        <f>VLOOKUP(A692,'Cód dos países'!$A$3:$C$199,2,FALSE)</f>
        <v>RUS</v>
      </c>
      <c r="C692">
        <f>VLOOKUP(A692,'Cód dos países'!$A$3:$C$199,3,FALSE)</f>
        <v>145</v>
      </c>
      <c r="D692">
        <v>2015</v>
      </c>
      <c r="E692">
        <f t="shared" si="20"/>
        <v>1452015</v>
      </c>
      <c r="F692" s="55">
        <v>0.3125</v>
      </c>
      <c r="G692" s="55">
        <v>0</v>
      </c>
      <c r="H692" s="42">
        <f t="shared" si="21"/>
        <v>0.25</v>
      </c>
    </row>
    <row r="693" spans="1:8" x14ac:dyDescent="0.25">
      <c r="A693" t="s">
        <v>253</v>
      </c>
      <c r="B693" t="str">
        <f>VLOOKUP(A693,'Cód dos países'!$A$3:$C$199,2,FALSE)</f>
        <v>RWA</v>
      </c>
      <c r="C693">
        <f>VLOOKUP(A693,'Cód dos países'!$A$3:$C$199,3,FALSE)</f>
        <v>146</v>
      </c>
      <c r="D693">
        <v>2015</v>
      </c>
      <c r="E693">
        <f t="shared" si="20"/>
        <v>1462015</v>
      </c>
      <c r="F693" s="55">
        <v>0.46875</v>
      </c>
      <c r="G693" s="55">
        <v>0.5</v>
      </c>
      <c r="H693" s="42">
        <f t="shared" si="21"/>
        <v>0.47499999999999998</v>
      </c>
    </row>
    <row r="694" spans="1:8" x14ac:dyDescent="0.25">
      <c r="A694" t="s">
        <v>255</v>
      </c>
      <c r="B694" t="str">
        <f>VLOOKUP(A694,'Cód dos países'!$A$3:$C$199,2,FALSE)</f>
        <v>SAU</v>
      </c>
      <c r="C694">
        <f>VLOOKUP(A694,'Cód dos países'!$A$3:$C$199,3,FALSE)</f>
        <v>150</v>
      </c>
      <c r="D694">
        <v>2015</v>
      </c>
      <c r="E694">
        <f t="shared" si="20"/>
        <v>1502015</v>
      </c>
      <c r="F694" s="55">
        <v>0.6875</v>
      </c>
      <c r="G694" s="55">
        <v>0.5</v>
      </c>
      <c r="H694" s="42">
        <f t="shared" si="21"/>
        <v>0.65</v>
      </c>
    </row>
    <row r="695" spans="1:8" x14ac:dyDescent="0.25">
      <c r="A695" t="s">
        <v>257</v>
      </c>
      <c r="B695" t="str">
        <f>VLOOKUP(A695,'Cód dos países'!$A$3:$C$199,2,FALSE)</f>
        <v>SDN</v>
      </c>
      <c r="C695">
        <f>VLOOKUP(A695,'Cód dos países'!$A$3:$C$199,3,FALSE)</f>
        <v>166</v>
      </c>
      <c r="D695">
        <v>2015</v>
      </c>
      <c r="E695">
        <f t="shared" si="20"/>
        <v>1662015</v>
      </c>
      <c r="F695" s="55">
        <v>0.28125</v>
      </c>
      <c r="G695" s="55">
        <v>0</v>
      </c>
      <c r="H695" s="42">
        <f t="shared" si="21"/>
        <v>0.22500000000000001</v>
      </c>
    </row>
    <row r="696" spans="1:8" x14ac:dyDescent="0.25">
      <c r="A696" t="s">
        <v>259</v>
      </c>
      <c r="B696" t="str">
        <f>VLOOKUP(A696,'Cód dos países'!$A$3:$C$199,2,FALSE)</f>
        <v>SEN</v>
      </c>
      <c r="C696">
        <f>VLOOKUP(A696,'Cód dos países'!$A$3:$C$199,3,FALSE)</f>
        <v>151</v>
      </c>
      <c r="D696">
        <v>2015</v>
      </c>
      <c r="E696">
        <f t="shared" si="20"/>
        <v>1512015</v>
      </c>
      <c r="F696" s="55">
        <v>0.375</v>
      </c>
      <c r="G696" s="55">
        <v>0.5</v>
      </c>
      <c r="H696" s="42">
        <f t="shared" si="21"/>
        <v>0.4</v>
      </c>
    </row>
    <row r="697" spans="1:8" x14ac:dyDescent="0.25">
      <c r="A697" t="s">
        <v>261</v>
      </c>
      <c r="B697" t="str">
        <f>VLOOKUP(A697,'Cód dos países'!$A$3:$C$199,2,FALSE)</f>
        <v>SGP</v>
      </c>
      <c r="C697">
        <f>VLOOKUP(A697,'Cód dos países'!$A$3:$C$199,3,FALSE)</f>
        <v>155</v>
      </c>
      <c r="D697">
        <v>2015</v>
      </c>
      <c r="E697">
        <f t="shared" si="20"/>
        <v>1552015</v>
      </c>
      <c r="F697" s="55">
        <v>0.96875</v>
      </c>
      <c r="G697" s="55">
        <v>1</v>
      </c>
      <c r="H697" s="42">
        <f t="shared" si="21"/>
        <v>0.97499999999999998</v>
      </c>
    </row>
    <row r="698" spans="1:8" x14ac:dyDescent="0.25">
      <c r="A698" t="s">
        <v>265</v>
      </c>
      <c r="B698" t="str">
        <f>VLOOKUP(A698,'Cód dos países'!$A$3:$C$199,2,FALSE)</f>
        <v>SLE</v>
      </c>
      <c r="C698">
        <f>VLOOKUP(A698,'Cód dos países'!$A$3:$C$199,3,FALSE)</f>
        <v>154</v>
      </c>
      <c r="D698">
        <v>2015</v>
      </c>
      <c r="E698">
        <f t="shared" si="20"/>
        <v>1542015</v>
      </c>
      <c r="F698" s="55">
        <v>0.3125</v>
      </c>
      <c r="G698" s="55">
        <v>0.25</v>
      </c>
      <c r="H698" s="42">
        <f t="shared" si="21"/>
        <v>0.3</v>
      </c>
    </row>
    <row r="699" spans="1:8" x14ac:dyDescent="0.25">
      <c r="A699" t="s">
        <v>267</v>
      </c>
      <c r="B699" t="str">
        <f>VLOOKUP(A699,'Cód dos países'!$A$3:$C$199,2,FALSE)</f>
        <v>SLV</v>
      </c>
      <c r="C699">
        <f>VLOOKUP(A699,'Cód dos países'!$A$3:$C$199,3,FALSE)</f>
        <v>53</v>
      </c>
      <c r="D699">
        <v>2015</v>
      </c>
      <c r="E699">
        <f t="shared" si="20"/>
        <v>532015</v>
      </c>
      <c r="F699" s="55">
        <v>0.34375</v>
      </c>
      <c r="G699" s="55">
        <v>0.25</v>
      </c>
      <c r="H699" s="42">
        <f t="shared" si="21"/>
        <v>0.32500000000000001</v>
      </c>
    </row>
    <row r="700" spans="1:8" x14ac:dyDescent="0.25">
      <c r="A700" t="s">
        <v>269</v>
      </c>
      <c r="B700" t="str">
        <f>VLOOKUP(A700,'Cód dos países'!$A$3:$C$199,2,FALSE)</f>
        <v>SOM</v>
      </c>
      <c r="C700">
        <f>VLOOKUP(A700,'Cód dos países'!$A$3:$C$199,3,FALSE)</f>
        <v>159</v>
      </c>
      <c r="D700">
        <v>2015</v>
      </c>
      <c r="E700">
        <f t="shared" si="20"/>
        <v>1592015</v>
      </c>
      <c r="F700" s="55">
        <v>0</v>
      </c>
      <c r="G700" s="55">
        <v>0</v>
      </c>
      <c r="H700" s="42">
        <f t="shared" si="21"/>
        <v>0</v>
      </c>
    </row>
    <row r="701" spans="1:8" x14ac:dyDescent="0.25">
      <c r="A701" t="s">
        <v>272</v>
      </c>
      <c r="B701" t="str">
        <f>VLOOKUP(A701,'Cód dos países'!$A$3:$C$199,2,FALSE)</f>
        <v>STP</v>
      </c>
      <c r="C701">
        <f>VLOOKUP(A701,'Cód dos países'!$A$3:$C$199,3,FALSE)</f>
        <v>149</v>
      </c>
      <c r="D701">
        <v>2015</v>
      </c>
      <c r="E701">
        <f t="shared" si="20"/>
        <v>1492015</v>
      </c>
      <c r="F701" s="55">
        <v>0.3125</v>
      </c>
      <c r="G701" s="55">
        <v>0.25</v>
      </c>
      <c r="H701" s="42">
        <f t="shared" si="21"/>
        <v>0.3</v>
      </c>
    </row>
    <row r="702" spans="1:8" x14ac:dyDescent="0.25">
      <c r="A702" t="s">
        <v>274</v>
      </c>
      <c r="B702" t="str">
        <f>VLOOKUP(A702,'Cód dos países'!$A$3:$C$199,2,FALSE)</f>
        <v>SUR</v>
      </c>
      <c r="C702">
        <f>VLOOKUP(A702,'Cód dos países'!$A$3:$C$199,3,FALSE)</f>
        <v>167</v>
      </c>
      <c r="D702">
        <v>2015</v>
      </c>
      <c r="E702">
        <f t="shared" si="20"/>
        <v>1672015</v>
      </c>
      <c r="F702" s="55">
        <v>0.53125</v>
      </c>
      <c r="G702" s="55">
        <v>0.25</v>
      </c>
      <c r="H702" s="42">
        <f t="shared" si="21"/>
        <v>0.47499999999999998</v>
      </c>
    </row>
    <row r="703" spans="1:8" x14ac:dyDescent="0.25">
      <c r="A703" t="s">
        <v>276</v>
      </c>
      <c r="B703" t="str">
        <f>VLOOKUP(A703,'Cód dos países'!$A$3:$C$199,2,FALSE)</f>
        <v>SVK</v>
      </c>
      <c r="C703">
        <f>VLOOKUP(A703,'Cód dos países'!$A$3:$C$199,3,FALSE)</f>
        <v>156</v>
      </c>
      <c r="D703">
        <v>2015</v>
      </c>
      <c r="E703">
        <f t="shared" si="20"/>
        <v>1562015</v>
      </c>
      <c r="F703" s="55">
        <v>0.6875</v>
      </c>
      <c r="G703" s="55">
        <v>0.5</v>
      </c>
      <c r="H703" s="42">
        <f t="shared" si="21"/>
        <v>0.65</v>
      </c>
    </row>
    <row r="704" spans="1:8" x14ac:dyDescent="0.25">
      <c r="A704" t="s">
        <v>278</v>
      </c>
      <c r="B704" t="str">
        <f>VLOOKUP(A704,'Cód dos países'!$A$3:$C$199,2,FALSE)</f>
        <v>SVN</v>
      </c>
      <c r="C704">
        <f>VLOOKUP(A704,'Cód dos países'!$A$3:$C$199,3,FALSE)</f>
        <v>157</v>
      </c>
      <c r="D704">
        <v>2015</v>
      </c>
      <c r="E704">
        <f t="shared" si="20"/>
        <v>1572015</v>
      </c>
      <c r="F704" s="55">
        <v>0.8125</v>
      </c>
      <c r="G704" s="55">
        <v>0.75</v>
      </c>
      <c r="H704" s="42">
        <f t="shared" si="21"/>
        <v>0.8</v>
      </c>
    </row>
    <row r="705" spans="1:8" x14ac:dyDescent="0.25">
      <c r="A705" t="s">
        <v>280</v>
      </c>
      <c r="B705" t="str">
        <f>VLOOKUP(A705,'Cód dos países'!$A$3:$C$199,2,FALSE)</f>
        <v>SWE</v>
      </c>
      <c r="C705">
        <f>VLOOKUP(A705,'Cód dos países'!$A$3:$C$199,3,FALSE)</f>
        <v>169</v>
      </c>
      <c r="D705">
        <v>2015</v>
      </c>
      <c r="E705">
        <f t="shared" si="20"/>
        <v>1692015</v>
      </c>
      <c r="F705" s="55">
        <v>1</v>
      </c>
      <c r="G705" s="55">
        <v>1</v>
      </c>
      <c r="H705" s="42">
        <f t="shared" si="21"/>
        <v>1</v>
      </c>
    </row>
    <row r="706" spans="1:8" x14ac:dyDescent="0.25">
      <c r="A706" t="s">
        <v>282</v>
      </c>
      <c r="B706" t="str">
        <f>VLOOKUP(A706,'Cód dos países'!$A$3:$C$199,2,FALSE)</f>
        <v>SWZ</v>
      </c>
      <c r="C706">
        <f>VLOOKUP(A706,'Cód dos países'!$A$3:$C$199,3,FALSE)</f>
        <v>168</v>
      </c>
      <c r="D706">
        <v>2015</v>
      </c>
      <c r="E706">
        <f t="shared" si="20"/>
        <v>1682015</v>
      </c>
      <c r="F706" s="55">
        <v>0.5</v>
      </c>
      <c r="G706" s="55">
        <v>0.5</v>
      </c>
      <c r="H706" s="42">
        <f t="shared" si="21"/>
        <v>0.5</v>
      </c>
    </row>
    <row r="707" spans="1:8" x14ac:dyDescent="0.25">
      <c r="A707" t="s">
        <v>284</v>
      </c>
      <c r="B707" t="str">
        <f>VLOOKUP(A707,'Cód dos países'!$A$3:$C$199,2,FALSE)</f>
        <v>SYC</v>
      </c>
      <c r="C707">
        <f>VLOOKUP(A707,'Cód dos países'!$A$3:$C$199,3,FALSE)</f>
        <v>153</v>
      </c>
      <c r="D707">
        <v>2015</v>
      </c>
      <c r="E707">
        <f t="shared" si="20"/>
        <v>1532015</v>
      </c>
      <c r="F707" s="55">
        <v>0.53125</v>
      </c>
      <c r="G707" s="55">
        <v>0.75</v>
      </c>
      <c r="H707" s="42">
        <f t="shared" si="21"/>
        <v>0.57499999999999996</v>
      </c>
    </row>
    <row r="708" spans="1:8" x14ac:dyDescent="0.25">
      <c r="A708" t="s">
        <v>286</v>
      </c>
      <c r="B708" t="str">
        <f>VLOOKUP(A708,'Cód dos países'!$A$3:$C$199,2,FALSE)</f>
        <v>SYR</v>
      </c>
      <c r="C708">
        <f>VLOOKUP(A708,'Cód dos países'!$A$3:$C$199,3,FALSE)</f>
        <v>171</v>
      </c>
      <c r="D708">
        <v>2015</v>
      </c>
      <c r="E708">
        <f t="shared" ref="E708:E771" si="22">C708*10000+D708</f>
        <v>1712015</v>
      </c>
      <c r="F708" s="55">
        <v>3.125E-2</v>
      </c>
      <c r="G708" s="55">
        <v>0</v>
      </c>
      <c r="H708" s="42">
        <f t="shared" ref="H708:H771" si="23">(4*F708+1*G708)/5</f>
        <v>2.5000000000000001E-2</v>
      </c>
    </row>
    <row r="709" spans="1:8" x14ac:dyDescent="0.25">
      <c r="A709" t="s">
        <v>288</v>
      </c>
      <c r="B709" t="str">
        <f>VLOOKUP(A709,'Cód dos países'!$A$3:$C$199,2,FALSE)</f>
        <v>TCD</v>
      </c>
      <c r="C709">
        <f>VLOOKUP(A709,'Cód dos países'!$A$3:$C$199,3,FALSE)</f>
        <v>34</v>
      </c>
      <c r="D709">
        <v>2015</v>
      </c>
      <c r="E709">
        <f t="shared" si="22"/>
        <v>342015</v>
      </c>
      <c r="F709" s="55">
        <v>0.15625</v>
      </c>
      <c r="G709" s="55">
        <v>0</v>
      </c>
      <c r="H709" s="42">
        <f t="shared" si="23"/>
        <v>0.125</v>
      </c>
    </row>
    <row r="710" spans="1:8" x14ac:dyDescent="0.25">
      <c r="A710" t="s">
        <v>290</v>
      </c>
      <c r="B710" t="str">
        <f>VLOOKUP(A710,'Cód dos países'!$A$3:$C$199,2,FALSE)</f>
        <v>TGO</v>
      </c>
      <c r="C710">
        <f>VLOOKUP(A710,'Cód dos países'!$A$3:$C$199,3,FALSE)</f>
        <v>177</v>
      </c>
      <c r="D710">
        <v>2015</v>
      </c>
      <c r="E710">
        <f t="shared" si="22"/>
        <v>1772015</v>
      </c>
      <c r="F710" s="55">
        <v>0.375</v>
      </c>
      <c r="G710" s="55">
        <v>0.25</v>
      </c>
      <c r="H710" s="42">
        <f t="shared" si="23"/>
        <v>0.35</v>
      </c>
    </row>
    <row r="711" spans="1:8" x14ac:dyDescent="0.25">
      <c r="A711" t="s">
        <v>292</v>
      </c>
      <c r="B711" t="str">
        <f>VLOOKUP(A711,'Cód dos países'!$A$3:$C$199,2,FALSE)</f>
        <v>THA</v>
      </c>
      <c r="C711">
        <f>VLOOKUP(A711,'Cód dos países'!$A$3:$C$199,3,FALSE)</f>
        <v>175</v>
      </c>
      <c r="D711">
        <v>2015</v>
      </c>
      <c r="E711">
        <f t="shared" si="22"/>
        <v>1752015</v>
      </c>
      <c r="F711" s="55">
        <v>0.46875</v>
      </c>
      <c r="G711" s="55">
        <v>0.25</v>
      </c>
      <c r="H711" s="42">
        <f t="shared" si="23"/>
        <v>0.42499999999999999</v>
      </c>
    </row>
    <row r="712" spans="1:8" x14ac:dyDescent="0.25">
      <c r="A712" t="s">
        <v>294</v>
      </c>
      <c r="B712" t="str">
        <f>VLOOKUP(A712,'Cód dos países'!$A$3:$C$199,2,FALSE)</f>
        <v>TJK</v>
      </c>
      <c r="C712">
        <f>VLOOKUP(A712,'Cód dos países'!$A$3:$C$199,3,FALSE)</f>
        <v>173</v>
      </c>
      <c r="D712">
        <v>2015</v>
      </c>
      <c r="E712">
        <f t="shared" si="22"/>
        <v>1732015</v>
      </c>
      <c r="F712" s="55">
        <v>0.15625</v>
      </c>
      <c r="G712" s="55">
        <v>0</v>
      </c>
      <c r="H712" s="42">
        <f t="shared" si="23"/>
        <v>0.125</v>
      </c>
    </row>
    <row r="713" spans="1:8" x14ac:dyDescent="0.25">
      <c r="A713" t="s">
        <v>296</v>
      </c>
      <c r="B713" t="str">
        <f>VLOOKUP(A713,'Cód dos países'!$A$3:$C$199,2,FALSE)</f>
        <v>TKM</v>
      </c>
      <c r="C713">
        <f>VLOOKUP(A713,'Cód dos países'!$A$3:$C$199,3,FALSE)</f>
        <v>182</v>
      </c>
      <c r="D713">
        <v>2015</v>
      </c>
      <c r="E713">
        <f t="shared" si="22"/>
        <v>1822015</v>
      </c>
      <c r="F713" s="55">
        <v>0.15625</v>
      </c>
      <c r="G713" s="55">
        <v>0</v>
      </c>
      <c r="H713" s="42">
        <f t="shared" si="23"/>
        <v>0.125</v>
      </c>
    </row>
    <row r="714" spans="1:8" x14ac:dyDescent="0.25">
      <c r="A714" t="s">
        <v>423</v>
      </c>
      <c r="B714" t="str">
        <f>VLOOKUP(A714,'Cód dos países'!$A$3:$C$199,2,FALSE)</f>
        <v>TMP</v>
      </c>
      <c r="C714">
        <f>VLOOKUP(A714,'Cód dos países'!$A$3:$C$199,3,FALSE)</f>
        <v>176</v>
      </c>
      <c r="D714">
        <v>2015</v>
      </c>
      <c r="E714">
        <f t="shared" si="22"/>
        <v>1762015</v>
      </c>
      <c r="F714" s="55">
        <v>0.1875</v>
      </c>
      <c r="G714" s="55">
        <v>0.25</v>
      </c>
      <c r="H714" s="42">
        <f t="shared" si="23"/>
        <v>0.2</v>
      </c>
    </row>
    <row r="715" spans="1:8" x14ac:dyDescent="0.25">
      <c r="A715" t="s">
        <v>298</v>
      </c>
      <c r="B715" t="str">
        <f>VLOOKUP(A715,'Cód dos países'!$A$3:$C$199,2,FALSE)</f>
        <v>TTO</v>
      </c>
      <c r="C715">
        <f>VLOOKUP(A715,'Cód dos países'!$A$3:$C$199,3,FALSE)</f>
        <v>179</v>
      </c>
      <c r="D715">
        <v>2015</v>
      </c>
      <c r="E715">
        <f t="shared" si="22"/>
        <v>1792015</v>
      </c>
      <c r="F715" s="55">
        <v>0.46875</v>
      </c>
      <c r="G715" s="55">
        <v>0.25</v>
      </c>
      <c r="H715" s="42">
        <f t="shared" si="23"/>
        <v>0.42499999999999999</v>
      </c>
    </row>
    <row r="716" spans="1:8" x14ac:dyDescent="0.25">
      <c r="A716" t="s">
        <v>300</v>
      </c>
      <c r="B716" t="str">
        <f>VLOOKUP(A716,'Cód dos países'!$A$3:$C$199,2,FALSE)</f>
        <v>TUN</v>
      </c>
      <c r="C716">
        <f>VLOOKUP(A716,'Cód dos países'!$A$3:$C$199,3,FALSE)</f>
        <v>180</v>
      </c>
      <c r="D716">
        <v>2015</v>
      </c>
      <c r="E716">
        <f t="shared" si="22"/>
        <v>1802015</v>
      </c>
      <c r="F716" s="55">
        <v>0.5</v>
      </c>
      <c r="G716" s="55">
        <v>0.5</v>
      </c>
      <c r="H716" s="42">
        <f t="shared" si="23"/>
        <v>0.5</v>
      </c>
    </row>
    <row r="717" spans="1:8" x14ac:dyDescent="0.25">
      <c r="A717" t="s">
        <v>302</v>
      </c>
      <c r="B717" t="str">
        <f>VLOOKUP(A717,'Cód dos países'!$A$3:$C$199,2,FALSE)</f>
        <v>TUR</v>
      </c>
      <c r="C717">
        <f>VLOOKUP(A717,'Cód dos países'!$A$3:$C$199,3,FALSE)</f>
        <v>181</v>
      </c>
      <c r="D717">
        <v>2015</v>
      </c>
      <c r="E717">
        <f t="shared" si="22"/>
        <v>1812015</v>
      </c>
      <c r="F717" s="55">
        <v>0.5</v>
      </c>
      <c r="G717" s="55">
        <v>0.25</v>
      </c>
      <c r="H717" s="42">
        <f t="shared" si="23"/>
        <v>0.45</v>
      </c>
    </row>
    <row r="718" spans="1:8" x14ac:dyDescent="0.25">
      <c r="A718" t="s">
        <v>304</v>
      </c>
      <c r="B718" t="str">
        <f>VLOOKUP(A718,'Cód dos países'!$A$3:$C$199,2,FALSE)</f>
        <v>TWN</v>
      </c>
      <c r="C718">
        <f>VLOOKUP(A718,'Cód dos países'!$A$3:$C$199,3,FALSE)</f>
        <v>172</v>
      </c>
      <c r="D718">
        <v>2015</v>
      </c>
      <c r="E718">
        <f t="shared" si="22"/>
        <v>1722015</v>
      </c>
      <c r="F718" s="55">
        <v>0.75</v>
      </c>
      <c r="G718" s="55">
        <v>0.75</v>
      </c>
      <c r="H718" s="42">
        <f t="shared" si="23"/>
        <v>0.75</v>
      </c>
    </row>
    <row r="719" spans="1:8" x14ac:dyDescent="0.25">
      <c r="A719" t="s">
        <v>306</v>
      </c>
      <c r="B719" t="str">
        <f>VLOOKUP(A719,'Cód dos países'!$A$3:$C$199,2,FALSE)</f>
        <v>TZA</v>
      </c>
      <c r="C719">
        <f>VLOOKUP(A719,'Cód dos países'!$A$3:$C$199,3,FALSE)</f>
        <v>174</v>
      </c>
      <c r="D719">
        <v>2015</v>
      </c>
      <c r="E719">
        <f t="shared" si="22"/>
        <v>1742015</v>
      </c>
      <c r="F719" s="55">
        <v>0.3125</v>
      </c>
      <c r="G719" s="55">
        <v>0.25</v>
      </c>
      <c r="H719" s="42">
        <f t="shared" si="23"/>
        <v>0.3</v>
      </c>
    </row>
    <row r="720" spans="1:8" x14ac:dyDescent="0.25">
      <c r="A720" t="s">
        <v>308</v>
      </c>
      <c r="B720" t="str">
        <f>VLOOKUP(A720,'Cód dos países'!$A$3:$C$199,2,FALSE)</f>
        <v>UGA</v>
      </c>
      <c r="C720">
        <f>VLOOKUP(A720,'Cód dos países'!$A$3:$C$199,3,FALSE)</f>
        <v>184</v>
      </c>
      <c r="D720">
        <v>2015</v>
      </c>
      <c r="E720">
        <f t="shared" si="22"/>
        <v>1842015</v>
      </c>
      <c r="F720" s="55">
        <v>0.5</v>
      </c>
      <c r="G720" s="55">
        <v>0.25</v>
      </c>
      <c r="H720" s="42">
        <f t="shared" si="23"/>
        <v>0.45</v>
      </c>
    </row>
    <row r="721" spans="1:8" x14ac:dyDescent="0.25">
      <c r="A721" t="s">
        <v>310</v>
      </c>
      <c r="B721" t="str">
        <f>VLOOKUP(A721,'Cód dos países'!$A$3:$C$199,2,FALSE)</f>
        <v>UKR</v>
      </c>
      <c r="C721">
        <f>VLOOKUP(A721,'Cód dos países'!$A$3:$C$199,3,FALSE)</f>
        <v>185</v>
      </c>
      <c r="D721">
        <v>2015</v>
      </c>
      <c r="E721">
        <f t="shared" si="22"/>
        <v>1852015</v>
      </c>
      <c r="F721" s="55">
        <v>0.21875</v>
      </c>
      <c r="G721" s="55">
        <v>0</v>
      </c>
      <c r="H721" s="42">
        <f t="shared" si="23"/>
        <v>0.17499999999999999</v>
      </c>
    </row>
    <row r="722" spans="1:8" x14ac:dyDescent="0.25">
      <c r="A722" t="s">
        <v>312</v>
      </c>
      <c r="B722" t="str">
        <f>VLOOKUP(A722,'Cód dos países'!$A$3:$C$199,2,FALSE)</f>
        <v>URY</v>
      </c>
      <c r="C722">
        <f>VLOOKUP(A722,'Cód dos países'!$A$3:$C$199,3,FALSE)</f>
        <v>189</v>
      </c>
      <c r="D722">
        <v>2015</v>
      </c>
      <c r="E722">
        <f t="shared" si="22"/>
        <v>1892015</v>
      </c>
      <c r="F722" s="55">
        <v>0.59375</v>
      </c>
      <c r="G722" s="55">
        <v>0.75</v>
      </c>
      <c r="H722" s="42">
        <f t="shared" si="23"/>
        <v>0.625</v>
      </c>
    </row>
    <row r="723" spans="1:8" x14ac:dyDescent="0.25">
      <c r="A723" t="s">
        <v>314</v>
      </c>
      <c r="B723" t="str">
        <f>VLOOKUP(A723,'Cód dos países'!$A$3:$C$199,2,FALSE)</f>
        <v>USA</v>
      </c>
      <c r="C723">
        <f>VLOOKUP(A723,'Cód dos países'!$A$3:$C$199,3,FALSE)</f>
        <v>188</v>
      </c>
      <c r="D723">
        <v>2015</v>
      </c>
      <c r="E723">
        <f t="shared" si="22"/>
        <v>1882015</v>
      </c>
      <c r="F723" s="55">
        <v>0.9375</v>
      </c>
      <c r="G723" s="55">
        <v>0.75</v>
      </c>
      <c r="H723" s="42">
        <f t="shared" si="23"/>
        <v>0.9</v>
      </c>
    </row>
    <row r="724" spans="1:8" x14ac:dyDescent="0.25">
      <c r="A724" t="s">
        <v>316</v>
      </c>
      <c r="B724" t="str">
        <f>VLOOKUP(A724,'Cód dos países'!$A$3:$C$199,2,FALSE)</f>
        <v>UZB</v>
      </c>
      <c r="C724">
        <f>VLOOKUP(A724,'Cód dos países'!$A$3:$C$199,3,FALSE)</f>
        <v>190</v>
      </c>
      <c r="D724">
        <v>2015</v>
      </c>
      <c r="E724">
        <f t="shared" si="22"/>
        <v>1902015</v>
      </c>
      <c r="F724" s="55">
        <v>0.15625</v>
      </c>
      <c r="G724" s="55">
        <v>0</v>
      </c>
      <c r="H724" s="42">
        <f t="shared" si="23"/>
        <v>0.125</v>
      </c>
    </row>
    <row r="725" spans="1:8" x14ac:dyDescent="0.25">
      <c r="A725" t="s">
        <v>318</v>
      </c>
      <c r="B725" t="str">
        <f>VLOOKUP(A725,'Cód dos países'!$A$3:$C$199,2,FALSE)</f>
        <v>VEN</v>
      </c>
      <c r="C725">
        <f>VLOOKUP(A725,'Cód dos países'!$A$3:$C$199,3,FALSE)</f>
        <v>192</v>
      </c>
      <c r="D725">
        <v>2015</v>
      </c>
      <c r="E725">
        <f t="shared" si="22"/>
        <v>1922015</v>
      </c>
      <c r="F725" s="55">
        <v>3.125E-2</v>
      </c>
      <c r="G725" s="55">
        <v>0</v>
      </c>
      <c r="H725" s="42">
        <f t="shared" si="23"/>
        <v>2.5000000000000001E-2</v>
      </c>
    </row>
    <row r="726" spans="1:8" x14ac:dyDescent="0.25">
      <c r="A726" t="s">
        <v>320</v>
      </c>
      <c r="B726" t="str">
        <f>VLOOKUP(A726,'Cód dos países'!$A$3:$C$199,2,FALSE)</f>
        <v>VNM</v>
      </c>
      <c r="C726">
        <f>VLOOKUP(A726,'Cód dos países'!$A$3:$C$199,3,FALSE)</f>
        <v>193</v>
      </c>
      <c r="D726">
        <v>2015</v>
      </c>
      <c r="E726">
        <f t="shared" si="22"/>
        <v>1932015</v>
      </c>
      <c r="F726" s="55">
        <v>0.5</v>
      </c>
      <c r="G726" s="55">
        <v>0.25</v>
      </c>
      <c r="H726" s="42">
        <f t="shared" si="23"/>
        <v>0.45</v>
      </c>
    </row>
    <row r="727" spans="1:8" x14ac:dyDescent="0.25">
      <c r="A727" t="s">
        <v>598</v>
      </c>
      <c r="B727" t="e">
        <f>VLOOKUP(A727,'Cód dos países'!$A$3:$C$199,2,FALSE)</f>
        <v>#N/A</v>
      </c>
      <c r="C727" t="e">
        <f>VLOOKUP(A727,'Cód dos países'!$A$3:$C$199,3,FALSE)</f>
        <v>#N/A</v>
      </c>
      <c r="D727">
        <v>2015</v>
      </c>
      <c r="E727" t="e">
        <f t="shared" si="22"/>
        <v>#N/A</v>
      </c>
      <c r="F727" s="55">
        <v>0.40625</v>
      </c>
      <c r="G727" s="55">
        <v>0.25</v>
      </c>
      <c r="H727" s="42">
        <f t="shared" si="23"/>
        <v>0.375</v>
      </c>
    </row>
    <row r="728" spans="1:8" x14ac:dyDescent="0.25">
      <c r="A728" t="s">
        <v>605</v>
      </c>
      <c r="B728" t="e">
        <f>VLOOKUP(A728,'Cód dos países'!$A$3:$C$199,2,FALSE)</f>
        <v>#N/A</v>
      </c>
      <c r="C728" t="e">
        <f>VLOOKUP(A728,'Cód dos países'!$A$3:$C$199,3,FALSE)</f>
        <v>#N/A</v>
      </c>
      <c r="D728">
        <v>2015</v>
      </c>
      <c r="E728" t="e">
        <f t="shared" si="22"/>
        <v>#N/A</v>
      </c>
      <c r="F728" s="55">
        <v>0.9375</v>
      </c>
      <c r="G728" s="55">
        <v>0.75</v>
      </c>
      <c r="H728" s="42">
        <f t="shared" si="23"/>
        <v>0.9</v>
      </c>
    </row>
    <row r="729" spans="1:8" x14ac:dyDescent="0.25">
      <c r="A729" t="s">
        <v>325</v>
      </c>
      <c r="B729" t="str">
        <f>VLOOKUP(A729,'Cód dos países'!$A$3:$C$199,2,FALSE)</f>
        <v>YEM</v>
      </c>
      <c r="C729">
        <f>VLOOKUP(A729,'Cód dos países'!$A$3:$C$199,3,FALSE)</f>
        <v>194</v>
      </c>
      <c r="D729">
        <v>2015</v>
      </c>
      <c r="E729">
        <f t="shared" si="22"/>
        <v>1942015</v>
      </c>
      <c r="F729" s="55">
        <v>0.21875</v>
      </c>
      <c r="G729" s="55">
        <v>0</v>
      </c>
      <c r="H729" s="42">
        <f t="shared" si="23"/>
        <v>0.17499999999999999</v>
      </c>
    </row>
    <row r="730" spans="1:8" x14ac:dyDescent="0.25">
      <c r="A730" t="s">
        <v>271</v>
      </c>
      <c r="B730" t="str">
        <f>VLOOKUP(A730,'Cód dos países'!$A$3:$C$199,2,FALSE)</f>
        <v>YUG</v>
      </c>
      <c r="C730">
        <f>VLOOKUP(A730,'Cód dos países'!$A$3:$C$199,3,FALSE)</f>
        <v>152</v>
      </c>
      <c r="D730">
        <v>2015</v>
      </c>
      <c r="E730">
        <f t="shared" si="22"/>
        <v>1522015</v>
      </c>
      <c r="F730" s="55">
        <v>0.5625</v>
      </c>
      <c r="G730" s="55">
        <v>0.25</v>
      </c>
      <c r="H730" s="42">
        <f t="shared" si="23"/>
        <v>0.5</v>
      </c>
    </row>
    <row r="731" spans="1:8" x14ac:dyDescent="0.25">
      <c r="A731" t="s">
        <v>327</v>
      </c>
      <c r="B731" t="str">
        <f>VLOOKUP(A731,'Cód dos países'!$A$3:$C$199,2,FALSE)</f>
        <v>ZAF</v>
      </c>
      <c r="C731">
        <f>VLOOKUP(A731,'Cód dos países'!$A$3:$C$199,3,FALSE)</f>
        <v>160</v>
      </c>
      <c r="D731">
        <v>2015</v>
      </c>
      <c r="E731">
        <f t="shared" si="22"/>
        <v>1602015</v>
      </c>
      <c r="F731" s="55">
        <v>0.46875</v>
      </c>
      <c r="G731" s="55">
        <v>0.5</v>
      </c>
      <c r="H731" s="42">
        <f t="shared" si="23"/>
        <v>0.47499999999999998</v>
      </c>
    </row>
    <row r="732" spans="1:8" x14ac:dyDescent="0.25">
      <c r="A732" t="s">
        <v>334</v>
      </c>
      <c r="B732" t="str">
        <f>VLOOKUP(A732,'Cód dos países'!$A$3:$C$199,2,FALSE)</f>
        <v>COG</v>
      </c>
      <c r="C732">
        <f>VLOOKUP(A732,'Cód dos países'!$A$3:$C$199,3,FALSE)</f>
        <v>39</v>
      </c>
      <c r="D732">
        <v>2015</v>
      </c>
      <c r="E732">
        <f t="shared" si="22"/>
        <v>392015</v>
      </c>
      <c r="F732" s="55">
        <v>0.125</v>
      </c>
      <c r="G732" s="55">
        <v>0</v>
      </c>
      <c r="H732" s="42">
        <f t="shared" si="23"/>
        <v>0.1</v>
      </c>
    </row>
    <row r="733" spans="1:8" x14ac:dyDescent="0.25">
      <c r="A733" t="s">
        <v>329</v>
      </c>
      <c r="B733" t="str">
        <f>VLOOKUP(A733,'Cód dos países'!$A$3:$C$199,2,FALSE)</f>
        <v>ZMB</v>
      </c>
      <c r="C733">
        <f>VLOOKUP(A733,'Cód dos países'!$A$3:$C$199,3,FALSE)</f>
        <v>196</v>
      </c>
      <c r="D733">
        <v>2015</v>
      </c>
      <c r="E733">
        <f t="shared" si="22"/>
        <v>1962015</v>
      </c>
      <c r="F733" s="55">
        <v>0.4375</v>
      </c>
      <c r="G733" s="55">
        <v>0.25</v>
      </c>
      <c r="H733" s="42">
        <f t="shared" si="23"/>
        <v>0.4</v>
      </c>
    </row>
    <row r="734" spans="1:8" x14ac:dyDescent="0.25">
      <c r="A734" t="s">
        <v>331</v>
      </c>
      <c r="B734" t="str">
        <f>VLOOKUP(A734,'Cód dos países'!$A$3:$C$199,2,FALSE)</f>
        <v>ZWE</v>
      </c>
      <c r="C734">
        <f>VLOOKUP(A734,'Cód dos países'!$A$3:$C$199,3,FALSE)</f>
        <v>197</v>
      </c>
      <c r="D734">
        <v>2015</v>
      </c>
      <c r="E734">
        <f t="shared" si="22"/>
        <v>1972015</v>
      </c>
      <c r="F734" s="55">
        <v>0.125</v>
      </c>
      <c r="G734" s="55">
        <v>0</v>
      </c>
      <c r="H734" s="42">
        <f t="shared" si="23"/>
        <v>0.1</v>
      </c>
    </row>
    <row r="735" spans="1:8" x14ac:dyDescent="0.25">
      <c r="A735" t="s">
        <v>586</v>
      </c>
      <c r="B735" t="e">
        <f>VLOOKUP(A735,'Cód dos países'!$A$3:$C$199,2,FALSE)</f>
        <v>#N/A</v>
      </c>
      <c r="C735" t="e">
        <f>VLOOKUP(A735,'Cód dos países'!$A$3:$C$199,3,FALSE)</f>
        <v>#N/A</v>
      </c>
      <c r="D735">
        <v>2014</v>
      </c>
      <c r="E735" t="e">
        <f t="shared" si="22"/>
        <v>#N/A</v>
      </c>
      <c r="F735" s="55">
        <v>0.84375</v>
      </c>
      <c r="G735" s="55">
        <v>0.75</v>
      </c>
      <c r="H735" s="42">
        <f t="shared" si="23"/>
        <v>0.82499999999999996</v>
      </c>
    </row>
    <row r="736" spans="1:8" x14ac:dyDescent="0.25">
      <c r="A736" t="s">
        <v>0</v>
      </c>
      <c r="B736" t="str">
        <f>VLOOKUP(A736,'Cód dos países'!$A$3:$C$199,2,FALSE)</f>
        <v>AFG</v>
      </c>
      <c r="C736">
        <f>VLOOKUP(A736,'Cód dos países'!$A$3:$C$199,3,FALSE)</f>
        <v>1</v>
      </c>
      <c r="D736">
        <v>2014</v>
      </c>
      <c r="E736">
        <f t="shared" si="22"/>
        <v>12014</v>
      </c>
      <c r="F736" s="55">
        <v>9.375E-2</v>
      </c>
      <c r="G736" s="55">
        <v>0</v>
      </c>
      <c r="H736" s="42">
        <f t="shared" si="23"/>
        <v>7.4999999999999997E-2</v>
      </c>
    </row>
    <row r="737" spans="1:8" x14ac:dyDescent="0.25">
      <c r="A737" t="s">
        <v>2</v>
      </c>
      <c r="B737" t="str">
        <f>VLOOKUP(A737,'Cód dos países'!$A$3:$C$199,2,FALSE)</f>
        <v>AGO</v>
      </c>
      <c r="C737">
        <f>VLOOKUP(A737,'Cód dos países'!$A$3:$C$199,3,FALSE)</f>
        <v>5</v>
      </c>
      <c r="D737">
        <v>2014</v>
      </c>
      <c r="E737">
        <f t="shared" si="22"/>
        <v>52014</v>
      </c>
      <c r="F737" s="55">
        <v>0.28125</v>
      </c>
      <c r="G737" s="55">
        <v>0</v>
      </c>
      <c r="H737" s="42">
        <f t="shared" si="23"/>
        <v>0.22500000000000001</v>
      </c>
    </row>
    <row r="738" spans="1:8" x14ac:dyDescent="0.25">
      <c r="A738" t="s">
        <v>4</v>
      </c>
      <c r="B738" t="str">
        <f>VLOOKUP(A738,'Cód dos países'!$A$3:$C$199,2,FALSE)</f>
        <v>ALB</v>
      </c>
      <c r="C738">
        <f>VLOOKUP(A738,'Cód dos países'!$A$3:$C$199,3,FALSE)</f>
        <v>2</v>
      </c>
      <c r="D738">
        <v>2014</v>
      </c>
      <c r="E738">
        <f t="shared" si="22"/>
        <v>22014</v>
      </c>
      <c r="F738" s="55">
        <v>0.375</v>
      </c>
      <c r="G738" s="55">
        <v>0</v>
      </c>
      <c r="H738" s="42">
        <f t="shared" si="23"/>
        <v>0.3</v>
      </c>
    </row>
    <row r="739" spans="1:8" x14ac:dyDescent="0.25">
      <c r="A739" t="s">
        <v>6</v>
      </c>
      <c r="B739" t="str">
        <f>VLOOKUP(A739,'Cód dos países'!$A$3:$C$199,2,FALSE)</f>
        <v>ARE</v>
      </c>
      <c r="C739">
        <f>VLOOKUP(A739,'Cód dos países'!$A$3:$C$199,3,FALSE)</f>
        <v>186</v>
      </c>
      <c r="D739">
        <v>2014</v>
      </c>
      <c r="E739">
        <f t="shared" si="22"/>
        <v>1862014</v>
      </c>
      <c r="F739" s="55">
        <v>0.59375</v>
      </c>
      <c r="G739" s="55">
        <v>0.5</v>
      </c>
      <c r="H739" s="42">
        <f t="shared" si="23"/>
        <v>0.57499999999999996</v>
      </c>
    </row>
    <row r="740" spans="1:8" x14ac:dyDescent="0.25">
      <c r="A740" t="s">
        <v>8</v>
      </c>
      <c r="B740" t="str">
        <f>VLOOKUP(A740,'Cód dos países'!$A$3:$C$199,2,FALSE)</f>
        <v>ARG</v>
      </c>
      <c r="C740">
        <f>VLOOKUP(A740,'Cód dos países'!$A$3:$C$199,3,FALSE)</f>
        <v>7</v>
      </c>
      <c r="D740">
        <v>2014</v>
      </c>
      <c r="E740">
        <f t="shared" si="22"/>
        <v>72014</v>
      </c>
      <c r="F740" s="55">
        <v>0.34375</v>
      </c>
      <c r="G740" s="55">
        <v>0.25</v>
      </c>
      <c r="H740" s="42">
        <f t="shared" si="23"/>
        <v>0.32500000000000001</v>
      </c>
    </row>
    <row r="741" spans="1:8" x14ac:dyDescent="0.25">
      <c r="A741" t="s">
        <v>10</v>
      </c>
      <c r="B741" t="str">
        <f>VLOOKUP(A741,'Cód dos países'!$A$3:$C$199,2,FALSE)</f>
        <v>ARM</v>
      </c>
      <c r="C741">
        <f>VLOOKUP(A741,'Cód dos países'!$A$3:$C$199,3,FALSE)</f>
        <v>8</v>
      </c>
      <c r="D741">
        <v>2014</v>
      </c>
      <c r="E741">
        <f t="shared" si="22"/>
        <v>82014</v>
      </c>
      <c r="F741" s="55">
        <v>0.5</v>
      </c>
      <c r="G741" s="55">
        <v>0.25</v>
      </c>
      <c r="H741" s="42">
        <f t="shared" si="23"/>
        <v>0.45</v>
      </c>
    </row>
    <row r="742" spans="1:8" x14ac:dyDescent="0.25">
      <c r="A742" t="s">
        <v>12</v>
      </c>
      <c r="B742" t="str">
        <f>VLOOKUP(A742,'Cód dos países'!$A$3:$C$199,2,FALSE)</f>
        <v>AUS</v>
      </c>
      <c r="C742">
        <f>VLOOKUP(A742,'Cód dos países'!$A$3:$C$199,3,FALSE)</f>
        <v>9</v>
      </c>
      <c r="D742">
        <v>2014</v>
      </c>
      <c r="E742">
        <f t="shared" si="22"/>
        <v>92014</v>
      </c>
      <c r="F742" s="55">
        <v>0.9375</v>
      </c>
      <c r="G742" s="55">
        <v>1</v>
      </c>
      <c r="H742" s="42">
        <f t="shared" si="23"/>
        <v>0.95</v>
      </c>
    </row>
    <row r="743" spans="1:8" x14ac:dyDescent="0.25">
      <c r="A743" t="s">
        <v>14</v>
      </c>
      <c r="B743" t="str">
        <f>VLOOKUP(A743,'Cód dos países'!$A$3:$C$199,2,FALSE)</f>
        <v>AUT</v>
      </c>
      <c r="C743">
        <f>VLOOKUP(A743,'Cód dos países'!$A$3:$C$199,3,FALSE)</f>
        <v>10</v>
      </c>
      <c r="D743">
        <v>2014</v>
      </c>
      <c r="E743">
        <f t="shared" si="22"/>
        <v>102014</v>
      </c>
      <c r="F743" s="55">
        <v>0.96875</v>
      </c>
      <c r="G743" s="55">
        <v>0.75</v>
      </c>
      <c r="H743" s="42">
        <f t="shared" si="23"/>
        <v>0.92500000000000004</v>
      </c>
    </row>
    <row r="744" spans="1:8" x14ac:dyDescent="0.25">
      <c r="A744" t="s">
        <v>16</v>
      </c>
      <c r="B744" t="str">
        <f>VLOOKUP(A744,'Cód dos países'!$A$3:$C$199,2,FALSE)</f>
        <v>AZE</v>
      </c>
      <c r="C744">
        <f>VLOOKUP(A744,'Cód dos países'!$A$3:$C$199,3,FALSE)</f>
        <v>11</v>
      </c>
      <c r="D744">
        <v>2014</v>
      </c>
      <c r="E744">
        <f t="shared" si="22"/>
        <v>112014</v>
      </c>
      <c r="F744" s="55">
        <v>0.375</v>
      </c>
      <c r="G744" s="55">
        <v>0</v>
      </c>
      <c r="H744" s="42">
        <f t="shared" si="23"/>
        <v>0.3</v>
      </c>
    </row>
    <row r="745" spans="1:8" x14ac:dyDescent="0.25">
      <c r="A745" t="s">
        <v>18</v>
      </c>
      <c r="B745" t="str">
        <f>VLOOKUP(A745,'Cód dos países'!$A$3:$C$199,2,FALSE)</f>
        <v>BDI</v>
      </c>
      <c r="C745">
        <f>VLOOKUP(A745,'Cód dos países'!$A$3:$C$199,3,FALSE)</f>
        <v>28</v>
      </c>
      <c r="D745">
        <v>2014</v>
      </c>
      <c r="E745">
        <f t="shared" si="22"/>
        <v>282014</v>
      </c>
      <c r="F745" s="55">
        <v>0.3125</v>
      </c>
      <c r="G745" s="55">
        <v>0</v>
      </c>
      <c r="H745" s="42">
        <f t="shared" si="23"/>
        <v>0.25</v>
      </c>
    </row>
    <row r="746" spans="1:8" x14ac:dyDescent="0.25">
      <c r="A746" t="s">
        <v>20</v>
      </c>
      <c r="B746" t="str">
        <f>VLOOKUP(A746,'Cód dos países'!$A$3:$C$199,2,FALSE)</f>
        <v>BEL</v>
      </c>
      <c r="C746">
        <f>VLOOKUP(A746,'Cód dos países'!$A$3:$C$199,3,FALSE)</f>
        <v>17</v>
      </c>
      <c r="D746">
        <v>2014</v>
      </c>
      <c r="E746">
        <f t="shared" si="22"/>
        <v>172014</v>
      </c>
      <c r="F746" s="55">
        <v>0.84375</v>
      </c>
      <c r="G746" s="55">
        <v>0.75</v>
      </c>
      <c r="H746" s="42">
        <f t="shared" si="23"/>
        <v>0.82499999999999996</v>
      </c>
    </row>
    <row r="747" spans="1:8" x14ac:dyDescent="0.25">
      <c r="A747" t="s">
        <v>22</v>
      </c>
      <c r="B747" t="str">
        <f>VLOOKUP(A747,'Cód dos países'!$A$3:$C$199,2,FALSE)</f>
        <v>BEN</v>
      </c>
      <c r="C747">
        <f>VLOOKUP(A747,'Cód dos países'!$A$3:$C$199,3,FALSE)</f>
        <v>19</v>
      </c>
      <c r="D747">
        <v>2014</v>
      </c>
      <c r="E747">
        <f t="shared" si="22"/>
        <v>192014</v>
      </c>
      <c r="F747" s="55">
        <v>0.25</v>
      </c>
      <c r="G747" s="55">
        <v>0</v>
      </c>
      <c r="H747" s="42">
        <f t="shared" si="23"/>
        <v>0.2</v>
      </c>
    </row>
    <row r="748" spans="1:8" x14ac:dyDescent="0.25">
      <c r="A748" t="s">
        <v>24</v>
      </c>
      <c r="B748" t="str">
        <f>VLOOKUP(A748,'Cód dos países'!$A$3:$C$199,2,FALSE)</f>
        <v>BFA</v>
      </c>
      <c r="C748">
        <f>VLOOKUP(A748,'Cód dos países'!$A$3:$C$199,3,FALSE)</f>
        <v>27</v>
      </c>
      <c r="D748">
        <v>2014</v>
      </c>
      <c r="E748">
        <f t="shared" si="22"/>
        <v>272014</v>
      </c>
      <c r="F748" s="55">
        <v>0.40625</v>
      </c>
      <c r="G748" s="55">
        <v>0</v>
      </c>
      <c r="H748" s="42">
        <f t="shared" si="23"/>
        <v>0.32500000000000001</v>
      </c>
    </row>
    <row r="749" spans="1:8" x14ac:dyDescent="0.25">
      <c r="A749" t="s">
        <v>26</v>
      </c>
      <c r="B749" t="str">
        <f>VLOOKUP(A749,'Cód dos países'!$A$3:$C$199,2,FALSE)</f>
        <v>BGD</v>
      </c>
      <c r="C749">
        <f>VLOOKUP(A749,'Cód dos países'!$A$3:$C$199,3,FALSE)</f>
        <v>14</v>
      </c>
      <c r="D749">
        <v>2014</v>
      </c>
      <c r="E749">
        <f t="shared" si="22"/>
        <v>142014</v>
      </c>
      <c r="F749" s="55">
        <v>0.4375</v>
      </c>
      <c r="G749" s="55">
        <v>0</v>
      </c>
      <c r="H749" s="42">
        <f t="shared" si="23"/>
        <v>0.35</v>
      </c>
    </row>
    <row r="750" spans="1:8" x14ac:dyDescent="0.25">
      <c r="A750" t="s">
        <v>28</v>
      </c>
      <c r="B750" t="str">
        <f>VLOOKUP(A750,'Cód dos países'!$A$3:$C$199,2,FALSE)</f>
        <v>BGR</v>
      </c>
      <c r="C750">
        <f>VLOOKUP(A750,'Cód dos países'!$A$3:$C$199,3,FALSE)</f>
        <v>26</v>
      </c>
      <c r="D750">
        <v>2014</v>
      </c>
      <c r="E750">
        <f t="shared" si="22"/>
        <v>262014</v>
      </c>
      <c r="F750" s="55">
        <v>0.53125</v>
      </c>
      <c r="G750" s="55">
        <v>0.25</v>
      </c>
      <c r="H750" s="42">
        <f t="shared" si="23"/>
        <v>0.47499999999999998</v>
      </c>
    </row>
    <row r="751" spans="1:8" x14ac:dyDescent="0.25">
      <c r="A751" t="s">
        <v>30</v>
      </c>
      <c r="B751" t="str">
        <f>VLOOKUP(A751,'Cód dos países'!$A$3:$C$199,2,FALSE)</f>
        <v>BHR</v>
      </c>
      <c r="C751">
        <f>VLOOKUP(A751,'Cód dos países'!$A$3:$C$199,3,FALSE)</f>
        <v>13</v>
      </c>
      <c r="D751">
        <v>2014</v>
      </c>
      <c r="E751">
        <f t="shared" si="22"/>
        <v>132014</v>
      </c>
      <c r="F751" s="55">
        <v>0.625</v>
      </c>
      <c r="G751" s="55">
        <v>0.5</v>
      </c>
      <c r="H751" s="42">
        <f t="shared" si="23"/>
        <v>0.6</v>
      </c>
    </row>
    <row r="752" spans="1:8" x14ac:dyDescent="0.25">
      <c r="A752" t="s">
        <v>348</v>
      </c>
      <c r="B752" t="str">
        <f>VLOOKUP(A752,'Cód dos países'!$A$3:$C$199,2,FALSE)</f>
        <v>BHS</v>
      </c>
      <c r="C752">
        <f>VLOOKUP(A752,'Cód dos países'!$A$3:$C$199,3,FALSE)</f>
        <v>12</v>
      </c>
      <c r="D752">
        <v>2014</v>
      </c>
      <c r="E752">
        <f t="shared" si="22"/>
        <v>122014</v>
      </c>
      <c r="F752" s="55">
        <v>0.53125</v>
      </c>
      <c r="G752" s="55">
        <v>0.75</v>
      </c>
      <c r="H752" s="42">
        <f t="shared" si="23"/>
        <v>0.57499999999999996</v>
      </c>
    </row>
    <row r="753" spans="1:8" x14ac:dyDescent="0.25">
      <c r="A753" t="s">
        <v>333</v>
      </c>
      <c r="B753" t="str">
        <f>VLOOKUP(A753,'Cód dos países'!$A$3:$C$199,2,FALSE)</f>
        <v>BIH</v>
      </c>
      <c r="C753">
        <f>VLOOKUP(A753,'Cód dos países'!$A$3:$C$199,3,FALSE)</f>
        <v>22</v>
      </c>
      <c r="D753">
        <v>2014</v>
      </c>
      <c r="E753">
        <f t="shared" si="22"/>
        <v>222014</v>
      </c>
      <c r="F753" s="55">
        <v>0.4375</v>
      </c>
      <c r="G753" s="55">
        <v>0.25</v>
      </c>
      <c r="H753" s="42">
        <f t="shared" si="23"/>
        <v>0.4</v>
      </c>
    </row>
    <row r="754" spans="1:8" x14ac:dyDescent="0.25">
      <c r="A754" t="s">
        <v>33</v>
      </c>
      <c r="B754" t="str">
        <f>VLOOKUP(A754,'Cód dos países'!$A$3:$C$199,2,FALSE)</f>
        <v>BLR</v>
      </c>
      <c r="C754">
        <f>VLOOKUP(A754,'Cód dos países'!$A$3:$C$199,3,FALSE)</f>
        <v>16</v>
      </c>
      <c r="D754">
        <v>2014</v>
      </c>
      <c r="E754">
        <f t="shared" si="22"/>
        <v>162014</v>
      </c>
      <c r="F754" s="55">
        <v>0.25</v>
      </c>
      <c r="G754" s="55">
        <v>0.5</v>
      </c>
      <c r="H754" s="42">
        <f t="shared" si="23"/>
        <v>0.3</v>
      </c>
    </row>
    <row r="755" spans="1:8" x14ac:dyDescent="0.25">
      <c r="A755" t="s">
        <v>349</v>
      </c>
      <c r="B755" t="str">
        <f>VLOOKUP(A755,'Cód dos países'!$A$3:$C$199,2,FALSE)</f>
        <v>BLZ</v>
      </c>
      <c r="C755">
        <f>VLOOKUP(A755,'Cód dos países'!$A$3:$C$199,3,FALSE)</f>
        <v>18</v>
      </c>
      <c r="D755">
        <v>2014</v>
      </c>
      <c r="E755">
        <f t="shared" si="22"/>
        <v>182014</v>
      </c>
      <c r="F755" s="55">
        <v>0.3125</v>
      </c>
      <c r="G755" s="55">
        <v>0.5</v>
      </c>
      <c r="H755" s="42">
        <f t="shared" si="23"/>
        <v>0.35</v>
      </c>
    </row>
    <row r="756" spans="1:8" x14ac:dyDescent="0.25">
      <c r="A756" t="s">
        <v>35</v>
      </c>
      <c r="B756" t="str">
        <f>VLOOKUP(A756,'Cód dos países'!$A$3:$C$199,2,FALSE)</f>
        <v>BOL</v>
      </c>
      <c r="C756">
        <f>VLOOKUP(A756,'Cód dos países'!$A$3:$C$199,3,FALSE)</f>
        <v>21</v>
      </c>
      <c r="D756">
        <v>2014</v>
      </c>
      <c r="E756">
        <f t="shared" si="22"/>
        <v>212014</v>
      </c>
      <c r="F756" s="55">
        <v>0.25</v>
      </c>
      <c r="G756" s="55">
        <v>0.25</v>
      </c>
      <c r="H756" s="42">
        <f t="shared" si="23"/>
        <v>0.25</v>
      </c>
    </row>
    <row r="757" spans="1:8" x14ac:dyDescent="0.25">
      <c r="A757" t="s">
        <v>37</v>
      </c>
      <c r="B757" t="str">
        <f>VLOOKUP(A757,'Cód dos países'!$A$3:$C$199,2,FALSE)</f>
        <v>BRA</v>
      </c>
      <c r="C757">
        <f>VLOOKUP(A757,'Cód dos países'!$A$3:$C$199,3,FALSE)</f>
        <v>24</v>
      </c>
      <c r="D757">
        <v>2014</v>
      </c>
      <c r="E757">
        <f t="shared" si="22"/>
        <v>242014</v>
      </c>
      <c r="F757" s="55">
        <v>0.5</v>
      </c>
      <c r="G757" s="55">
        <v>0.25</v>
      </c>
      <c r="H757" s="42">
        <f t="shared" si="23"/>
        <v>0.45</v>
      </c>
    </row>
    <row r="758" spans="1:8" x14ac:dyDescent="0.25">
      <c r="A758" t="s">
        <v>39</v>
      </c>
      <c r="B758" t="str">
        <f>VLOOKUP(A758,'Cód dos países'!$A$3:$C$199,2,FALSE)</f>
        <v>BRB</v>
      </c>
      <c r="C758">
        <f>VLOOKUP(A758,'Cód dos países'!$A$3:$C$199,3,FALSE)</f>
        <v>15</v>
      </c>
      <c r="D758">
        <v>2014</v>
      </c>
      <c r="E758">
        <f t="shared" si="22"/>
        <v>152014</v>
      </c>
      <c r="F758" s="55">
        <v>0.71875</v>
      </c>
      <c r="G758" s="55">
        <v>1</v>
      </c>
      <c r="H758" s="42">
        <f t="shared" si="23"/>
        <v>0.77500000000000002</v>
      </c>
    </row>
    <row r="759" spans="1:8" x14ac:dyDescent="0.25">
      <c r="A759" t="s">
        <v>350</v>
      </c>
      <c r="B759" t="str">
        <f>VLOOKUP(A759,'Cód dos países'!$A$3:$C$199,2,FALSE)</f>
        <v>BRN</v>
      </c>
      <c r="C759">
        <f>VLOOKUP(A759,'Cód dos países'!$A$3:$C$199,3,FALSE)</f>
        <v>25</v>
      </c>
      <c r="D759">
        <v>2014</v>
      </c>
      <c r="E759">
        <f t="shared" si="22"/>
        <v>252014</v>
      </c>
      <c r="F759" s="55">
        <v>0.71875</v>
      </c>
      <c r="G759" s="55">
        <v>0.75</v>
      </c>
      <c r="H759" s="42">
        <f t="shared" si="23"/>
        <v>0.72499999999999998</v>
      </c>
    </row>
    <row r="760" spans="1:8" x14ac:dyDescent="0.25">
      <c r="A760" t="s">
        <v>41</v>
      </c>
      <c r="B760" t="str">
        <f>VLOOKUP(A760,'Cód dos países'!$A$3:$C$199,2,FALSE)</f>
        <v>BTN</v>
      </c>
      <c r="C760">
        <f>VLOOKUP(A760,'Cód dos países'!$A$3:$C$199,3,FALSE)</f>
        <v>20</v>
      </c>
      <c r="D760">
        <v>2014</v>
      </c>
      <c r="E760">
        <f t="shared" si="22"/>
        <v>202014</v>
      </c>
      <c r="F760" s="55">
        <v>0.4375</v>
      </c>
      <c r="G760" s="55">
        <v>0.75</v>
      </c>
      <c r="H760" s="42">
        <f t="shared" si="23"/>
        <v>0.5</v>
      </c>
    </row>
    <row r="761" spans="1:8" x14ac:dyDescent="0.25">
      <c r="A761" t="s">
        <v>43</v>
      </c>
      <c r="B761" t="str">
        <f>VLOOKUP(A761,'Cód dos países'!$A$3:$C$199,2,FALSE)</f>
        <v>BWA</v>
      </c>
      <c r="C761">
        <f>VLOOKUP(A761,'Cód dos países'!$A$3:$C$199,3,FALSE)</f>
        <v>23</v>
      </c>
      <c r="D761">
        <v>2014</v>
      </c>
      <c r="E761">
        <f t="shared" si="22"/>
        <v>232014</v>
      </c>
      <c r="F761" s="55">
        <v>0.625</v>
      </c>
      <c r="G761" s="55">
        <v>0.75</v>
      </c>
      <c r="H761" s="42">
        <f t="shared" si="23"/>
        <v>0.65</v>
      </c>
    </row>
    <row r="762" spans="1:8" x14ac:dyDescent="0.25">
      <c r="A762" t="s">
        <v>45</v>
      </c>
      <c r="B762" t="str">
        <f>VLOOKUP(A762,'Cód dos países'!$A$3:$C$199,2,FALSE)</f>
        <v>CAF</v>
      </c>
      <c r="C762">
        <f>VLOOKUP(A762,'Cód dos países'!$A$3:$C$199,3,FALSE)</f>
        <v>33</v>
      </c>
      <c r="D762">
        <v>2014</v>
      </c>
      <c r="E762">
        <f t="shared" si="22"/>
        <v>332014</v>
      </c>
      <c r="F762" s="55">
        <v>6.25E-2</v>
      </c>
      <c r="G762" s="55">
        <v>0.25</v>
      </c>
      <c r="H762" s="42">
        <f t="shared" si="23"/>
        <v>0.1</v>
      </c>
    </row>
    <row r="763" spans="1:8" x14ac:dyDescent="0.25">
      <c r="A763" t="s">
        <v>47</v>
      </c>
      <c r="B763" t="str">
        <f>VLOOKUP(A763,'Cód dos países'!$A$3:$C$199,2,FALSE)</f>
        <v>CAN</v>
      </c>
      <c r="C763">
        <f>VLOOKUP(A763,'Cód dos países'!$A$3:$C$199,3,FALSE)</f>
        <v>31</v>
      </c>
      <c r="D763">
        <v>2014</v>
      </c>
      <c r="E763">
        <f t="shared" si="22"/>
        <v>312014</v>
      </c>
      <c r="F763" s="55">
        <v>0.9375</v>
      </c>
      <c r="G763" s="55">
        <v>1</v>
      </c>
      <c r="H763" s="42">
        <f t="shared" si="23"/>
        <v>0.95</v>
      </c>
    </row>
    <row r="764" spans="1:8" x14ac:dyDescent="0.25">
      <c r="A764" t="s">
        <v>49</v>
      </c>
      <c r="B764" t="str">
        <f>VLOOKUP(A764,'Cód dos países'!$A$3:$C$199,2,FALSE)</f>
        <v>CHE</v>
      </c>
      <c r="C764">
        <f>VLOOKUP(A764,'Cód dos países'!$A$3:$C$199,3,FALSE)</f>
        <v>170</v>
      </c>
      <c r="D764">
        <v>2014</v>
      </c>
      <c r="E764">
        <f t="shared" si="22"/>
        <v>1702014</v>
      </c>
      <c r="F764" s="55">
        <v>0.9375</v>
      </c>
      <c r="G764" s="55">
        <v>1</v>
      </c>
      <c r="H764" s="42">
        <f t="shared" si="23"/>
        <v>0.95</v>
      </c>
    </row>
    <row r="765" spans="1:8" x14ac:dyDescent="0.25">
      <c r="A765" t="s">
        <v>51</v>
      </c>
      <c r="B765" t="str">
        <f>VLOOKUP(A765,'Cód dos países'!$A$3:$C$199,2,FALSE)</f>
        <v>CHL</v>
      </c>
      <c r="C765">
        <f>VLOOKUP(A765,'Cód dos países'!$A$3:$C$199,3,FALSE)</f>
        <v>35</v>
      </c>
      <c r="D765">
        <v>2014</v>
      </c>
      <c r="E765">
        <f t="shared" si="22"/>
        <v>352014</v>
      </c>
      <c r="F765" s="55">
        <v>0.8125</v>
      </c>
      <c r="G765" s="55">
        <v>0.75</v>
      </c>
      <c r="H765" s="42">
        <f t="shared" si="23"/>
        <v>0.8</v>
      </c>
    </row>
    <row r="766" spans="1:8" x14ac:dyDescent="0.25">
      <c r="A766" t="s">
        <v>53</v>
      </c>
      <c r="B766" t="str">
        <f>VLOOKUP(A766,'Cód dos países'!$A$3:$C$199,2,FALSE)</f>
        <v>CHN</v>
      </c>
      <c r="C766">
        <f>VLOOKUP(A766,'Cód dos países'!$A$3:$C$199,3,FALSE)</f>
        <v>36</v>
      </c>
      <c r="D766">
        <v>2014</v>
      </c>
      <c r="E766">
        <f t="shared" si="22"/>
        <v>362014</v>
      </c>
      <c r="F766" s="55">
        <v>0.5</v>
      </c>
      <c r="G766" s="55">
        <v>0.25</v>
      </c>
      <c r="H766" s="42">
        <f t="shared" si="23"/>
        <v>0.45</v>
      </c>
    </row>
    <row r="767" spans="1:8" x14ac:dyDescent="0.25">
      <c r="A767" t="s">
        <v>429</v>
      </c>
      <c r="B767" t="str">
        <f>VLOOKUP(A767,'Cód dos países'!$A$3:$C$199,2,FALSE)</f>
        <v>CIV</v>
      </c>
      <c r="C767">
        <f>VLOOKUP(A767,'Cód dos países'!$A$3:$C$199,3,FALSE)</f>
        <v>42</v>
      </c>
      <c r="D767">
        <v>2014</v>
      </c>
      <c r="E767">
        <f t="shared" si="22"/>
        <v>422014</v>
      </c>
      <c r="F767" s="55">
        <v>0.25</v>
      </c>
      <c r="G767" s="55">
        <v>0.25</v>
      </c>
      <c r="H767" s="42">
        <f t="shared" si="23"/>
        <v>0.25</v>
      </c>
    </row>
    <row r="768" spans="1:8" x14ac:dyDescent="0.25">
      <c r="A768" t="s">
        <v>56</v>
      </c>
      <c r="B768" t="str">
        <f>VLOOKUP(A768,'Cód dos países'!$A$3:$C$199,2,FALSE)</f>
        <v>CMR</v>
      </c>
      <c r="C768">
        <f>VLOOKUP(A768,'Cód dos países'!$A$3:$C$199,3,FALSE)</f>
        <v>30</v>
      </c>
      <c r="D768">
        <v>2014</v>
      </c>
      <c r="E768">
        <f t="shared" si="22"/>
        <v>302014</v>
      </c>
      <c r="F768" s="55">
        <v>0.25</v>
      </c>
      <c r="G768" s="55">
        <v>0</v>
      </c>
      <c r="H768" s="42">
        <f t="shared" si="23"/>
        <v>0.2</v>
      </c>
    </row>
    <row r="769" spans="1:8" x14ac:dyDescent="0.25">
      <c r="A769" t="s">
        <v>334</v>
      </c>
      <c r="B769" t="str">
        <f>VLOOKUP(A769,'Cód dos países'!$A$3:$C$199,2,FALSE)</f>
        <v>COG</v>
      </c>
      <c r="C769">
        <f>VLOOKUP(A769,'Cód dos países'!$A$3:$C$199,3,FALSE)</f>
        <v>39</v>
      </c>
      <c r="D769">
        <v>2014</v>
      </c>
      <c r="E769">
        <f t="shared" si="22"/>
        <v>392014</v>
      </c>
      <c r="F769" s="55">
        <v>0.28125</v>
      </c>
      <c r="G769" s="55">
        <v>0</v>
      </c>
      <c r="H769" s="42">
        <f t="shared" si="23"/>
        <v>0.22500000000000001</v>
      </c>
    </row>
    <row r="770" spans="1:8" x14ac:dyDescent="0.25">
      <c r="A770" t="s">
        <v>59</v>
      </c>
      <c r="B770" t="str">
        <f>VLOOKUP(A770,'Cód dos países'!$A$3:$C$199,2,FALSE)</f>
        <v>COL</v>
      </c>
      <c r="C770">
        <f>VLOOKUP(A770,'Cód dos países'!$A$3:$C$199,3,FALSE)</f>
        <v>37</v>
      </c>
      <c r="D770">
        <v>2014</v>
      </c>
      <c r="E770">
        <f t="shared" si="22"/>
        <v>372014</v>
      </c>
      <c r="F770" s="55">
        <v>0.40625</v>
      </c>
      <c r="G770" s="55">
        <v>0.25</v>
      </c>
      <c r="H770" s="42">
        <f t="shared" si="23"/>
        <v>0.375</v>
      </c>
    </row>
    <row r="771" spans="1:8" x14ac:dyDescent="0.25">
      <c r="A771" t="s">
        <v>61</v>
      </c>
      <c r="B771" t="str">
        <f>VLOOKUP(A771,'Cód dos países'!$A$3:$C$199,2,FALSE)</f>
        <v>COM</v>
      </c>
      <c r="C771">
        <f>VLOOKUP(A771,'Cód dos países'!$A$3:$C$199,3,FALSE)</f>
        <v>38</v>
      </c>
      <c r="D771">
        <v>2014</v>
      </c>
      <c r="E771">
        <f t="shared" si="22"/>
        <v>382014</v>
      </c>
      <c r="F771" s="55" t="s">
        <v>603</v>
      </c>
      <c r="G771" s="55" t="s">
        <v>603</v>
      </c>
      <c r="H771" s="42" t="e">
        <f t="shared" si="23"/>
        <v>#VALUE!</v>
      </c>
    </row>
    <row r="772" spans="1:8" x14ac:dyDescent="0.25">
      <c r="A772" t="s">
        <v>63</v>
      </c>
      <c r="B772" t="str">
        <f>VLOOKUP(A772,'Cód dos países'!$A$3:$C$199,2,FALSE)</f>
        <v>CPV</v>
      </c>
      <c r="C772">
        <f>VLOOKUP(A772,'Cód dos países'!$A$3:$C$199,3,FALSE)</f>
        <v>32</v>
      </c>
      <c r="D772">
        <v>2014</v>
      </c>
      <c r="E772">
        <f t="shared" ref="E772:E835" si="24">C772*10000+D772</f>
        <v>322014</v>
      </c>
      <c r="F772" s="55">
        <v>0.59375</v>
      </c>
      <c r="G772" s="55">
        <v>0.75</v>
      </c>
      <c r="H772" s="42">
        <f t="shared" ref="H772:H835" si="25">(4*F772+1*G772)/5</f>
        <v>0.625</v>
      </c>
    </row>
    <row r="773" spans="1:8" x14ac:dyDescent="0.25">
      <c r="A773" t="s">
        <v>65</v>
      </c>
      <c r="B773" t="str">
        <f>VLOOKUP(A773,'Cód dos países'!$A$3:$C$199,2,FALSE)</f>
        <v>CRI</v>
      </c>
      <c r="C773">
        <f>VLOOKUP(A773,'Cód dos países'!$A$3:$C$199,3,FALSE)</f>
        <v>41</v>
      </c>
      <c r="D773">
        <v>2014</v>
      </c>
      <c r="E773">
        <f t="shared" si="24"/>
        <v>412014</v>
      </c>
      <c r="F773" s="55">
        <v>0.65625</v>
      </c>
      <c r="G773" s="55">
        <v>0.75</v>
      </c>
      <c r="H773" s="42">
        <f t="shared" si="25"/>
        <v>0.67500000000000004</v>
      </c>
    </row>
    <row r="774" spans="1:8" x14ac:dyDescent="0.25">
      <c r="A774" t="s">
        <v>67</v>
      </c>
      <c r="B774" t="str">
        <f>VLOOKUP(A774,'Cód dos países'!$A$3:$C$199,2,FALSE)</f>
        <v>CUB</v>
      </c>
      <c r="C774">
        <f>VLOOKUP(A774,'Cód dos países'!$A$3:$C$199,3,FALSE)</f>
        <v>44</v>
      </c>
      <c r="D774">
        <v>2014</v>
      </c>
      <c r="E774">
        <f t="shared" si="24"/>
        <v>442014</v>
      </c>
      <c r="F774" s="55">
        <v>0.5</v>
      </c>
      <c r="G774" s="55">
        <v>0.5</v>
      </c>
      <c r="H774" s="42">
        <f t="shared" si="25"/>
        <v>0.5</v>
      </c>
    </row>
    <row r="775" spans="1:8" x14ac:dyDescent="0.25">
      <c r="A775" t="s">
        <v>591</v>
      </c>
      <c r="B775" t="e">
        <f>VLOOKUP(A775,'Cód dos países'!$A$3:$C$199,2,FALSE)</f>
        <v>#N/A</v>
      </c>
      <c r="C775" t="e">
        <f>VLOOKUP(A775,'Cód dos países'!$A$3:$C$199,3,FALSE)</f>
        <v>#N/A</v>
      </c>
      <c r="D775">
        <v>2014</v>
      </c>
      <c r="E775" t="e">
        <f t="shared" si="24"/>
        <v>#N/A</v>
      </c>
      <c r="F775" s="55">
        <v>0.6875</v>
      </c>
      <c r="G775" s="55">
        <v>0.75</v>
      </c>
      <c r="H775" s="42">
        <f t="shared" si="25"/>
        <v>0.7</v>
      </c>
    </row>
    <row r="776" spans="1:8" x14ac:dyDescent="0.25">
      <c r="A776" t="s">
        <v>69</v>
      </c>
      <c r="B776" t="str">
        <f>VLOOKUP(A776,'Cód dos países'!$A$3:$C$199,2,FALSE)</f>
        <v>CYP</v>
      </c>
      <c r="C776">
        <f>VLOOKUP(A776,'Cód dos países'!$A$3:$C$199,3,FALSE)</f>
        <v>45</v>
      </c>
      <c r="D776">
        <v>2014</v>
      </c>
      <c r="E776">
        <f t="shared" si="24"/>
        <v>452014</v>
      </c>
      <c r="F776" s="55">
        <v>0.71875</v>
      </c>
      <c r="G776" s="55">
        <v>0.75</v>
      </c>
      <c r="H776" s="42">
        <f t="shared" si="25"/>
        <v>0.72499999999999998</v>
      </c>
    </row>
    <row r="777" spans="1:8" x14ac:dyDescent="0.25">
      <c r="A777" t="s">
        <v>71</v>
      </c>
      <c r="B777" t="str">
        <f>VLOOKUP(A777,'Cód dos países'!$A$3:$C$199,2,FALSE)</f>
        <v>CZE</v>
      </c>
      <c r="C777">
        <f>VLOOKUP(A777,'Cód dos países'!$A$3:$C$199,3,FALSE)</f>
        <v>46</v>
      </c>
      <c r="D777">
        <v>2014</v>
      </c>
      <c r="E777">
        <f t="shared" si="24"/>
        <v>462014</v>
      </c>
      <c r="F777" s="55">
        <v>0.8125</v>
      </c>
      <c r="G777" s="55">
        <v>0.5</v>
      </c>
      <c r="H777" s="42">
        <f t="shared" si="25"/>
        <v>0.75</v>
      </c>
    </row>
    <row r="778" spans="1:8" x14ac:dyDescent="0.25">
      <c r="A778" t="s">
        <v>73</v>
      </c>
      <c r="B778" t="str">
        <f>VLOOKUP(A778,'Cód dos países'!$A$3:$C$199,2,FALSE)</f>
        <v>DEU</v>
      </c>
      <c r="C778">
        <f>VLOOKUP(A778,'Cód dos países'!$A$3:$C$199,3,FALSE)</f>
        <v>64</v>
      </c>
      <c r="D778">
        <v>2014</v>
      </c>
      <c r="E778">
        <f t="shared" si="24"/>
        <v>642014</v>
      </c>
      <c r="F778" s="55">
        <v>0.875</v>
      </c>
      <c r="G778" s="55">
        <v>0.75</v>
      </c>
      <c r="H778" s="42">
        <f t="shared" si="25"/>
        <v>0.85</v>
      </c>
    </row>
    <row r="779" spans="1:8" x14ac:dyDescent="0.25">
      <c r="A779" t="s">
        <v>75</v>
      </c>
      <c r="B779" t="str">
        <f>VLOOKUP(A779,'Cód dos países'!$A$3:$C$199,2,FALSE)</f>
        <v>DJI</v>
      </c>
      <c r="C779">
        <f>VLOOKUP(A779,'Cód dos países'!$A$3:$C$199,3,FALSE)</f>
        <v>48</v>
      </c>
      <c r="D779">
        <v>2014</v>
      </c>
      <c r="E779">
        <f t="shared" si="24"/>
        <v>482014</v>
      </c>
      <c r="F779" s="55">
        <v>0.28125</v>
      </c>
      <c r="G779" s="55">
        <v>0.25</v>
      </c>
      <c r="H779" s="42">
        <f t="shared" si="25"/>
        <v>0.27500000000000002</v>
      </c>
    </row>
    <row r="780" spans="1:8" x14ac:dyDescent="0.25">
      <c r="A780" t="s">
        <v>77</v>
      </c>
      <c r="B780" t="str">
        <f>VLOOKUP(A780,'Cód dos países'!$A$3:$C$199,2,FALSE)</f>
        <v>DNK</v>
      </c>
      <c r="C780">
        <f>VLOOKUP(A780,'Cód dos países'!$A$3:$C$199,3,FALSE)</f>
        <v>47</v>
      </c>
      <c r="D780">
        <v>2014</v>
      </c>
      <c r="E780">
        <f t="shared" si="24"/>
        <v>472014</v>
      </c>
      <c r="F780" s="55">
        <v>0.9375</v>
      </c>
      <c r="G780" s="55">
        <v>0.75</v>
      </c>
      <c r="H780" s="42">
        <f t="shared" si="25"/>
        <v>0.9</v>
      </c>
    </row>
    <row r="781" spans="1:8" x14ac:dyDescent="0.25">
      <c r="A781" t="s">
        <v>79</v>
      </c>
      <c r="B781" t="str">
        <f>VLOOKUP(A781,'Cód dos países'!$A$3:$C$199,2,FALSE)</f>
        <v>DOM</v>
      </c>
      <c r="C781">
        <f>VLOOKUP(A781,'Cód dos países'!$A$3:$C$199,3,FALSE)</f>
        <v>50</v>
      </c>
      <c r="D781">
        <v>2014</v>
      </c>
      <c r="E781">
        <f t="shared" si="24"/>
        <v>502014</v>
      </c>
      <c r="F781" s="55">
        <v>0.5625</v>
      </c>
      <c r="G781" s="55">
        <v>0.25</v>
      </c>
      <c r="H781" s="42">
        <f t="shared" si="25"/>
        <v>0.5</v>
      </c>
    </row>
    <row r="782" spans="1:8" x14ac:dyDescent="0.25">
      <c r="A782" t="s">
        <v>81</v>
      </c>
      <c r="B782" t="str">
        <f>VLOOKUP(A782,'Cód dos países'!$A$3:$C$199,2,FALSE)</f>
        <v>DZA</v>
      </c>
      <c r="C782">
        <f>VLOOKUP(A782,'Cód dos países'!$A$3:$C$199,3,FALSE)</f>
        <v>3</v>
      </c>
      <c r="D782">
        <v>2014</v>
      </c>
      <c r="E782">
        <f t="shared" si="24"/>
        <v>32014</v>
      </c>
      <c r="F782" s="55">
        <v>0.34375</v>
      </c>
      <c r="G782" s="55">
        <v>0.25</v>
      </c>
      <c r="H782" s="42">
        <f t="shared" si="25"/>
        <v>0.32500000000000001</v>
      </c>
    </row>
    <row r="783" spans="1:8" x14ac:dyDescent="0.25">
      <c r="A783" t="s">
        <v>83</v>
      </c>
      <c r="B783" t="str">
        <f>VLOOKUP(A783,'Cód dos países'!$A$3:$C$199,2,FALSE)</f>
        <v>ECU</v>
      </c>
      <c r="C783">
        <f>VLOOKUP(A783,'Cód dos países'!$A$3:$C$199,3,FALSE)</f>
        <v>51</v>
      </c>
      <c r="D783">
        <v>2014</v>
      </c>
      <c r="E783">
        <f t="shared" si="24"/>
        <v>512014</v>
      </c>
      <c r="F783" s="55">
        <v>0.28125</v>
      </c>
      <c r="G783" s="55">
        <v>0</v>
      </c>
      <c r="H783" s="42">
        <f t="shared" si="25"/>
        <v>0.22500000000000001</v>
      </c>
    </row>
    <row r="784" spans="1:8" x14ac:dyDescent="0.25">
      <c r="A784" t="s">
        <v>85</v>
      </c>
      <c r="B784" t="str">
        <f>VLOOKUP(A784,'Cód dos países'!$A$3:$C$199,2,FALSE)</f>
        <v>EGY</v>
      </c>
      <c r="C784">
        <f>VLOOKUP(A784,'Cód dos países'!$A$3:$C$199,3,FALSE)</f>
        <v>52</v>
      </c>
      <c r="D784">
        <v>2014</v>
      </c>
      <c r="E784">
        <f t="shared" si="24"/>
        <v>522014</v>
      </c>
      <c r="F784" s="55">
        <v>0.5</v>
      </c>
      <c r="G784" s="55">
        <v>0.25</v>
      </c>
      <c r="H784" s="42">
        <f t="shared" si="25"/>
        <v>0.45</v>
      </c>
    </row>
    <row r="785" spans="1:8" x14ac:dyDescent="0.25">
      <c r="A785" t="s">
        <v>87</v>
      </c>
      <c r="B785" t="str">
        <f>VLOOKUP(A785,'Cód dos países'!$A$3:$C$199,2,FALSE)</f>
        <v>ERI</v>
      </c>
      <c r="C785">
        <f>VLOOKUP(A785,'Cód dos países'!$A$3:$C$199,3,FALSE)</f>
        <v>55</v>
      </c>
      <c r="D785">
        <v>2014</v>
      </c>
      <c r="E785">
        <f t="shared" si="24"/>
        <v>552014</v>
      </c>
      <c r="F785" s="55">
        <v>0.21875</v>
      </c>
      <c r="G785" s="55">
        <v>0.5</v>
      </c>
      <c r="H785" s="42">
        <f t="shared" si="25"/>
        <v>0.27500000000000002</v>
      </c>
    </row>
    <row r="786" spans="1:8" x14ac:dyDescent="0.25">
      <c r="A786" t="s">
        <v>89</v>
      </c>
      <c r="B786" t="str">
        <f>VLOOKUP(A786,'Cód dos países'!$A$3:$C$199,2,FALSE)</f>
        <v>ESP</v>
      </c>
      <c r="C786">
        <f>VLOOKUP(A786,'Cód dos países'!$A$3:$C$199,3,FALSE)</f>
        <v>161</v>
      </c>
      <c r="D786">
        <v>2014</v>
      </c>
      <c r="E786">
        <f t="shared" si="24"/>
        <v>1612014</v>
      </c>
      <c r="F786" s="55">
        <v>0.78125</v>
      </c>
      <c r="G786" s="55">
        <v>0.5</v>
      </c>
      <c r="H786" s="42">
        <f t="shared" si="25"/>
        <v>0.72499999999999998</v>
      </c>
    </row>
    <row r="787" spans="1:8" x14ac:dyDescent="0.25">
      <c r="A787" t="s">
        <v>91</v>
      </c>
      <c r="B787" t="str">
        <f>VLOOKUP(A787,'Cód dos países'!$A$3:$C$199,2,FALSE)</f>
        <v>EST</v>
      </c>
      <c r="C787">
        <f>VLOOKUP(A787,'Cód dos países'!$A$3:$C$199,3,FALSE)</f>
        <v>56</v>
      </c>
      <c r="D787">
        <v>2014</v>
      </c>
      <c r="E787">
        <f t="shared" si="24"/>
        <v>562014</v>
      </c>
      <c r="F787" s="55">
        <v>0.8125</v>
      </c>
      <c r="G787" s="55">
        <v>0.5</v>
      </c>
      <c r="H787" s="42">
        <f t="shared" si="25"/>
        <v>0.75</v>
      </c>
    </row>
    <row r="788" spans="1:8" x14ac:dyDescent="0.25">
      <c r="A788" t="s">
        <v>93</v>
      </c>
      <c r="B788" t="str">
        <f>VLOOKUP(A788,'Cód dos países'!$A$3:$C$199,2,FALSE)</f>
        <v>ETH</v>
      </c>
      <c r="C788">
        <f>VLOOKUP(A788,'Cód dos países'!$A$3:$C$199,3,FALSE)</f>
        <v>57</v>
      </c>
      <c r="D788">
        <v>2014</v>
      </c>
      <c r="E788">
        <f t="shared" si="24"/>
        <v>572014</v>
      </c>
      <c r="F788" s="55">
        <v>0.4375</v>
      </c>
      <c r="G788" s="55">
        <v>0.25</v>
      </c>
      <c r="H788" s="42">
        <f t="shared" si="25"/>
        <v>0.4</v>
      </c>
    </row>
    <row r="789" spans="1:8" x14ac:dyDescent="0.25">
      <c r="A789" t="s">
        <v>95</v>
      </c>
      <c r="B789" t="str">
        <f>VLOOKUP(A789,'Cód dos países'!$A$3:$C$199,2,FALSE)</f>
        <v>FIN</v>
      </c>
      <c r="C789">
        <f>VLOOKUP(A789,'Cód dos países'!$A$3:$C$199,3,FALSE)</f>
        <v>59</v>
      </c>
      <c r="D789">
        <v>2014</v>
      </c>
      <c r="E789">
        <f t="shared" si="24"/>
        <v>592014</v>
      </c>
      <c r="F789" s="55">
        <v>0.96875</v>
      </c>
      <c r="G789" s="55">
        <v>0.75</v>
      </c>
      <c r="H789" s="42">
        <f t="shared" si="25"/>
        <v>0.92500000000000004</v>
      </c>
    </row>
    <row r="790" spans="1:8" x14ac:dyDescent="0.25">
      <c r="A790" t="s">
        <v>97</v>
      </c>
      <c r="B790" t="str">
        <f>VLOOKUP(A790,'Cód dos países'!$A$3:$C$199,2,FALSE)</f>
        <v>FJI</v>
      </c>
      <c r="C790">
        <f>VLOOKUP(A790,'Cód dos países'!$A$3:$C$199,3,FALSE)</f>
        <v>58</v>
      </c>
      <c r="D790">
        <v>2014</v>
      </c>
      <c r="E790">
        <f t="shared" si="24"/>
        <v>582014</v>
      </c>
      <c r="F790" s="55" t="s">
        <v>603</v>
      </c>
      <c r="G790" s="55" t="s">
        <v>603</v>
      </c>
      <c r="H790" s="42" t="e">
        <f t="shared" si="25"/>
        <v>#VALUE!</v>
      </c>
    </row>
    <row r="791" spans="1:8" x14ac:dyDescent="0.25">
      <c r="A791" t="s">
        <v>99</v>
      </c>
      <c r="B791" t="str">
        <f>VLOOKUP(A791,'Cód dos países'!$A$3:$C$199,2,FALSE)</f>
        <v>FRA</v>
      </c>
      <c r="C791">
        <f>VLOOKUP(A791,'Cód dos países'!$A$3:$C$199,3,FALSE)</f>
        <v>60</v>
      </c>
      <c r="D791">
        <v>2014</v>
      </c>
      <c r="E791">
        <f t="shared" si="24"/>
        <v>602014</v>
      </c>
      <c r="F791" s="55">
        <v>0.875</v>
      </c>
      <c r="G791" s="55">
        <v>0.75</v>
      </c>
      <c r="H791" s="42">
        <f t="shared" si="25"/>
        <v>0.85</v>
      </c>
    </row>
    <row r="792" spans="1:8" x14ac:dyDescent="0.25">
      <c r="A792" t="s">
        <v>101</v>
      </c>
      <c r="B792" t="str">
        <f>VLOOKUP(A792,'Cód dos países'!$A$3:$C$199,2,FALSE)</f>
        <v>GAB</v>
      </c>
      <c r="C792">
        <f>VLOOKUP(A792,'Cód dos países'!$A$3:$C$199,3,FALSE)</f>
        <v>61</v>
      </c>
      <c r="D792">
        <v>2014</v>
      </c>
      <c r="E792">
        <f t="shared" si="24"/>
        <v>612014</v>
      </c>
      <c r="F792" s="55">
        <v>0.40625</v>
      </c>
      <c r="G792" s="55">
        <v>0.25</v>
      </c>
      <c r="H792" s="42">
        <f t="shared" si="25"/>
        <v>0.375</v>
      </c>
    </row>
    <row r="793" spans="1:8" x14ac:dyDescent="0.25">
      <c r="A793" t="s">
        <v>103</v>
      </c>
      <c r="B793" t="str">
        <f>VLOOKUP(A793,'Cód dos países'!$A$3:$C$199,2,FALSE)</f>
        <v>GBR</v>
      </c>
      <c r="C793">
        <f>VLOOKUP(A793,'Cód dos países'!$A$3:$C$199,3,FALSE)</f>
        <v>187</v>
      </c>
      <c r="D793">
        <v>2014</v>
      </c>
      <c r="E793">
        <f t="shared" si="24"/>
        <v>1872014</v>
      </c>
      <c r="F793" s="55">
        <v>0.90625</v>
      </c>
      <c r="G793" s="55">
        <v>0.75</v>
      </c>
      <c r="H793" s="42">
        <f t="shared" si="25"/>
        <v>0.875</v>
      </c>
    </row>
    <row r="794" spans="1:8" x14ac:dyDescent="0.25">
      <c r="A794" t="s">
        <v>105</v>
      </c>
      <c r="B794" t="str">
        <f>VLOOKUP(A794,'Cód dos países'!$A$3:$C$199,2,FALSE)</f>
        <v>GEO</v>
      </c>
      <c r="C794">
        <f>VLOOKUP(A794,'Cód dos países'!$A$3:$C$199,3,FALSE)</f>
        <v>63</v>
      </c>
      <c r="D794">
        <v>2014</v>
      </c>
      <c r="E794">
        <f t="shared" si="24"/>
        <v>632014</v>
      </c>
      <c r="F794" s="55">
        <v>0.59375</v>
      </c>
      <c r="G794" s="55">
        <v>0.5</v>
      </c>
      <c r="H794" s="42">
        <f t="shared" si="25"/>
        <v>0.57499999999999996</v>
      </c>
    </row>
    <row r="795" spans="1:8" x14ac:dyDescent="0.25">
      <c r="A795" t="s">
        <v>107</v>
      </c>
      <c r="B795" t="str">
        <f>VLOOKUP(A795,'Cód dos países'!$A$3:$C$199,2,FALSE)</f>
        <v>GHA</v>
      </c>
      <c r="C795">
        <f>VLOOKUP(A795,'Cód dos países'!$A$3:$C$199,3,FALSE)</f>
        <v>66</v>
      </c>
      <c r="D795">
        <v>2014</v>
      </c>
      <c r="E795">
        <f t="shared" si="24"/>
        <v>662014</v>
      </c>
      <c r="F795" s="55">
        <v>0.46875</v>
      </c>
      <c r="G795" s="55">
        <v>0.5</v>
      </c>
      <c r="H795" s="42">
        <f t="shared" si="25"/>
        <v>0.47499999999999998</v>
      </c>
    </row>
    <row r="796" spans="1:8" x14ac:dyDescent="0.25">
      <c r="A796" t="s">
        <v>109</v>
      </c>
      <c r="B796" t="str">
        <f>VLOOKUP(A796,'Cód dos países'!$A$3:$C$199,2,FALSE)</f>
        <v>GIN</v>
      </c>
      <c r="C796">
        <f>VLOOKUP(A796,'Cód dos países'!$A$3:$C$199,3,FALSE)</f>
        <v>70</v>
      </c>
      <c r="D796">
        <v>2014</v>
      </c>
      <c r="E796">
        <f t="shared" si="24"/>
        <v>702014</v>
      </c>
      <c r="F796" s="55">
        <v>6.25E-2</v>
      </c>
      <c r="G796" s="55">
        <v>0</v>
      </c>
      <c r="H796" s="42">
        <f t="shared" si="25"/>
        <v>0.05</v>
      </c>
    </row>
    <row r="797" spans="1:8" x14ac:dyDescent="0.25">
      <c r="A797" t="s">
        <v>354</v>
      </c>
      <c r="B797" t="str">
        <f>VLOOKUP(A797,'Cód dos países'!$A$3:$C$199,2,FALSE)</f>
        <v>GMB</v>
      </c>
      <c r="C797">
        <f>VLOOKUP(A797,'Cód dos países'!$A$3:$C$199,3,FALSE)</f>
        <v>62</v>
      </c>
      <c r="D797">
        <v>2014</v>
      </c>
      <c r="E797">
        <f t="shared" si="24"/>
        <v>622014</v>
      </c>
      <c r="F797" s="55">
        <v>0.34375</v>
      </c>
      <c r="G797" s="55">
        <v>0.25</v>
      </c>
      <c r="H797" s="42">
        <f t="shared" si="25"/>
        <v>0.32500000000000001</v>
      </c>
    </row>
    <row r="798" spans="1:8" x14ac:dyDescent="0.25">
      <c r="A798" t="s">
        <v>112</v>
      </c>
      <c r="B798" t="str">
        <f>VLOOKUP(A798,'Cód dos países'!$A$3:$C$199,2,FALSE)</f>
        <v>GNB</v>
      </c>
      <c r="C798">
        <f>VLOOKUP(A798,'Cód dos países'!$A$3:$C$199,3,FALSE)</f>
        <v>71</v>
      </c>
      <c r="D798">
        <v>2014</v>
      </c>
      <c r="E798">
        <f t="shared" si="24"/>
        <v>712014</v>
      </c>
      <c r="F798" s="55" t="s">
        <v>603</v>
      </c>
      <c r="G798" s="55" t="s">
        <v>603</v>
      </c>
      <c r="H798" s="42" t="e">
        <f t="shared" si="25"/>
        <v>#VALUE!</v>
      </c>
    </row>
    <row r="799" spans="1:8" x14ac:dyDescent="0.25">
      <c r="A799" t="s">
        <v>114</v>
      </c>
      <c r="B799" t="str">
        <f>VLOOKUP(A799,'Cód dos países'!$A$3:$C$199,2,FALSE)</f>
        <v>GNQ</v>
      </c>
      <c r="C799">
        <f>VLOOKUP(A799,'Cód dos países'!$A$3:$C$199,3,FALSE)</f>
        <v>54</v>
      </c>
      <c r="D799">
        <v>2014</v>
      </c>
      <c r="E799">
        <f t="shared" si="24"/>
        <v>542014</v>
      </c>
      <c r="F799" s="55">
        <v>0.3125</v>
      </c>
      <c r="G799" s="55">
        <v>0</v>
      </c>
      <c r="H799" s="42">
        <f t="shared" si="25"/>
        <v>0.25</v>
      </c>
    </row>
    <row r="800" spans="1:8" x14ac:dyDescent="0.25">
      <c r="A800" t="s">
        <v>116</v>
      </c>
      <c r="B800" t="str">
        <f>VLOOKUP(A800,'Cód dos países'!$A$3:$C$199,2,FALSE)</f>
        <v>GRC</v>
      </c>
      <c r="C800">
        <f>VLOOKUP(A800,'Cód dos países'!$A$3:$C$199,3,FALSE)</f>
        <v>67</v>
      </c>
      <c r="D800">
        <v>2014</v>
      </c>
      <c r="E800">
        <f t="shared" si="24"/>
        <v>672014</v>
      </c>
      <c r="F800" s="55">
        <v>0.6875</v>
      </c>
      <c r="G800" s="55">
        <v>0.25</v>
      </c>
      <c r="H800" s="42">
        <f t="shared" si="25"/>
        <v>0.6</v>
      </c>
    </row>
    <row r="801" spans="1:8" x14ac:dyDescent="0.25">
      <c r="A801" t="s">
        <v>604</v>
      </c>
      <c r="B801" t="e">
        <f>VLOOKUP(A801,'Cód dos países'!$A$3:$C$199,2,FALSE)</f>
        <v>#N/A</v>
      </c>
      <c r="C801" t="e">
        <f>VLOOKUP(A801,'Cód dos países'!$A$3:$C$199,3,FALSE)</f>
        <v>#N/A</v>
      </c>
      <c r="D801">
        <v>2014</v>
      </c>
      <c r="E801" t="e">
        <f t="shared" si="24"/>
        <v>#N/A</v>
      </c>
      <c r="F801" s="55">
        <v>0.9375</v>
      </c>
      <c r="G801" s="55">
        <v>0.75</v>
      </c>
      <c r="H801" s="42">
        <f t="shared" si="25"/>
        <v>0.9</v>
      </c>
    </row>
    <row r="802" spans="1:8" x14ac:dyDescent="0.25">
      <c r="A802" t="s">
        <v>118</v>
      </c>
      <c r="B802" t="str">
        <f>VLOOKUP(A802,'Cód dos países'!$A$3:$C$199,2,FALSE)</f>
        <v>GTM</v>
      </c>
      <c r="C802">
        <f>VLOOKUP(A802,'Cód dos países'!$A$3:$C$199,3,FALSE)</f>
        <v>69</v>
      </c>
      <c r="D802">
        <v>2014</v>
      </c>
      <c r="E802">
        <f t="shared" si="24"/>
        <v>692014</v>
      </c>
      <c r="F802" s="55">
        <v>0.25</v>
      </c>
      <c r="G802" s="55">
        <v>0.25</v>
      </c>
      <c r="H802" s="42">
        <f t="shared" si="25"/>
        <v>0.25</v>
      </c>
    </row>
    <row r="803" spans="1:8" x14ac:dyDescent="0.25">
      <c r="A803" t="s">
        <v>120</v>
      </c>
      <c r="B803" t="str">
        <f>VLOOKUP(A803,'Cód dos países'!$A$3:$C$199,2,FALSE)</f>
        <v>GUY</v>
      </c>
      <c r="C803">
        <f>VLOOKUP(A803,'Cód dos países'!$A$3:$C$199,3,FALSE)</f>
        <v>72</v>
      </c>
      <c r="D803">
        <v>2014</v>
      </c>
      <c r="E803">
        <f t="shared" si="24"/>
        <v>722014</v>
      </c>
      <c r="F803" s="55">
        <v>0.84375</v>
      </c>
      <c r="G803" s="55">
        <v>0.75</v>
      </c>
      <c r="H803" s="42">
        <f t="shared" si="25"/>
        <v>0.82499999999999996</v>
      </c>
    </row>
    <row r="804" spans="1:8" x14ac:dyDescent="0.25">
      <c r="A804" t="s">
        <v>120</v>
      </c>
      <c r="B804" t="str">
        <f>VLOOKUP(A804,'Cód dos países'!$A$3:$C$199,2,FALSE)</f>
        <v>GUY</v>
      </c>
      <c r="C804">
        <f>VLOOKUP(A804,'Cód dos países'!$A$3:$C$199,3,FALSE)</f>
        <v>72</v>
      </c>
      <c r="D804">
        <v>2014</v>
      </c>
      <c r="E804">
        <f t="shared" si="24"/>
        <v>722014</v>
      </c>
      <c r="F804" s="55">
        <v>0.40625</v>
      </c>
      <c r="G804" s="55">
        <v>0.25</v>
      </c>
      <c r="H804" s="42">
        <f t="shared" si="25"/>
        <v>0.375</v>
      </c>
    </row>
    <row r="805" spans="1:8" x14ac:dyDescent="0.25">
      <c r="A805" t="s">
        <v>122</v>
      </c>
      <c r="B805" t="str">
        <f>VLOOKUP(A805,'Cód dos países'!$A$3:$C$199,2,FALSE)</f>
        <v>HKG</v>
      </c>
      <c r="C805">
        <f>VLOOKUP(A805,'Cód dos países'!$A$3:$C$199,3,FALSE)</f>
        <v>75</v>
      </c>
      <c r="D805">
        <v>2014</v>
      </c>
      <c r="E805">
        <f t="shared" si="24"/>
        <v>752014</v>
      </c>
      <c r="F805" s="55">
        <v>0.84375</v>
      </c>
      <c r="G805" s="55">
        <v>0.75</v>
      </c>
      <c r="H805" s="42">
        <f t="shared" si="25"/>
        <v>0.82499999999999996</v>
      </c>
    </row>
    <row r="806" spans="1:8" x14ac:dyDescent="0.25">
      <c r="A806" t="s">
        <v>124</v>
      </c>
      <c r="B806" t="str">
        <f>VLOOKUP(A806,'Cód dos países'!$A$3:$C$199,2,FALSE)</f>
        <v>HND</v>
      </c>
      <c r="C806">
        <f>VLOOKUP(A806,'Cód dos países'!$A$3:$C$199,3,FALSE)</f>
        <v>74</v>
      </c>
      <c r="D806">
        <v>2014</v>
      </c>
      <c r="E806">
        <f t="shared" si="24"/>
        <v>742014</v>
      </c>
      <c r="F806" s="55">
        <v>0.21875</v>
      </c>
      <c r="G806" s="55">
        <v>0</v>
      </c>
      <c r="H806" s="42">
        <f t="shared" si="25"/>
        <v>0.17499999999999999</v>
      </c>
    </row>
    <row r="807" spans="1:8" x14ac:dyDescent="0.25">
      <c r="A807" t="s">
        <v>126</v>
      </c>
      <c r="B807" t="str">
        <f>VLOOKUP(A807,'Cód dos países'!$A$3:$C$199,2,FALSE)</f>
        <v>HRV</v>
      </c>
      <c r="C807">
        <f>VLOOKUP(A807,'Cód dos países'!$A$3:$C$199,3,FALSE)</f>
        <v>43</v>
      </c>
      <c r="D807">
        <v>2014</v>
      </c>
      <c r="E807">
        <f t="shared" si="24"/>
        <v>432014</v>
      </c>
      <c r="F807" s="55">
        <v>0.53125</v>
      </c>
      <c r="G807" s="55">
        <v>0.5</v>
      </c>
      <c r="H807" s="42">
        <f t="shared" si="25"/>
        <v>0.52500000000000002</v>
      </c>
    </row>
    <row r="808" spans="1:8" x14ac:dyDescent="0.25">
      <c r="A808" t="s">
        <v>128</v>
      </c>
      <c r="B808" t="str">
        <f>VLOOKUP(A808,'Cód dos países'!$A$3:$C$199,2,FALSE)</f>
        <v>HTI</v>
      </c>
      <c r="C808">
        <f>VLOOKUP(A808,'Cód dos países'!$A$3:$C$199,3,FALSE)</f>
        <v>73</v>
      </c>
      <c r="D808">
        <v>2014</v>
      </c>
      <c r="E808">
        <f t="shared" si="24"/>
        <v>732014</v>
      </c>
      <c r="F808" s="55">
        <v>0.34375</v>
      </c>
      <c r="G808" s="55">
        <v>0</v>
      </c>
      <c r="H808" s="42">
        <f t="shared" si="25"/>
        <v>0.27500000000000002</v>
      </c>
    </row>
    <row r="809" spans="1:8" x14ac:dyDescent="0.25">
      <c r="A809" t="s">
        <v>130</v>
      </c>
      <c r="B809" t="str">
        <f>VLOOKUP(A809,'Cód dos países'!$A$3:$C$199,2,FALSE)</f>
        <v>HUN</v>
      </c>
      <c r="C809">
        <f>VLOOKUP(A809,'Cód dos países'!$A$3:$C$199,3,FALSE)</f>
        <v>76</v>
      </c>
      <c r="D809">
        <v>2014</v>
      </c>
      <c r="E809">
        <f t="shared" si="24"/>
        <v>762014</v>
      </c>
      <c r="F809" s="55">
        <v>0.71875</v>
      </c>
      <c r="G809" s="55">
        <v>0.5</v>
      </c>
      <c r="H809" s="42">
        <f t="shared" si="25"/>
        <v>0.67500000000000004</v>
      </c>
    </row>
    <row r="810" spans="1:8" x14ac:dyDescent="0.25">
      <c r="A810" t="s">
        <v>132</v>
      </c>
      <c r="B810" t="str">
        <f>VLOOKUP(A810,'Cód dos países'!$A$3:$C$199,2,FALSE)</f>
        <v>IDN</v>
      </c>
      <c r="C810">
        <f>VLOOKUP(A810,'Cód dos países'!$A$3:$C$199,3,FALSE)</f>
        <v>79</v>
      </c>
      <c r="D810">
        <v>2014</v>
      </c>
      <c r="E810">
        <f t="shared" si="24"/>
        <v>792014</v>
      </c>
      <c r="F810" s="55">
        <v>0.34375</v>
      </c>
      <c r="G810" s="55">
        <v>0</v>
      </c>
      <c r="H810" s="42">
        <f t="shared" si="25"/>
        <v>0.27500000000000002</v>
      </c>
    </row>
    <row r="811" spans="1:8" x14ac:dyDescent="0.25">
      <c r="A811" t="s">
        <v>134</v>
      </c>
      <c r="B811" t="str">
        <f>VLOOKUP(A811,'Cód dos países'!$A$3:$C$199,2,FALSE)</f>
        <v>IND</v>
      </c>
      <c r="C811">
        <f>VLOOKUP(A811,'Cód dos países'!$A$3:$C$199,3,FALSE)</f>
        <v>78</v>
      </c>
      <c r="D811">
        <v>2014</v>
      </c>
      <c r="E811">
        <f t="shared" si="24"/>
        <v>782014</v>
      </c>
      <c r="F811" s="55">
        <v>0.40625</v>
      </c>
      <c r="G811" s="55">
        <v>0.25</v>
      </c>
      <c r="H811" s="42">
        <f t="shared" si="25"/>
        <v>0.375</v>
      </c>
    </row>
    <row r="812" spans="1:8" x14ac:dyDescent="0.25">
      <c r="A812" t="s">
        <v>136</v>
      </c>
      <c r="B812" t="str">
        <f>VLOOKUP(A812,'Cód dos países'!$A$3:$C$199,2,FALSE)</f>
        <v>IRL</v>
      </c>
      <c r="C812">
        <f>VLOOKUP(A812,'Cód dos países'!$A$3:$C$199,3,FALSE)</f>
        <v>82</v>
      </c>
      <c r="D812">
        <v>2014</v>
      </c>
      <c r="E812">
        <f t="shared" si="24"/>
        <v>822014</v>
      </c>
      <c r="F812" s="55">
        <v>0.90625</v>
      </c>
      <c r="G812" s="55">
        <v>0.75</v>
      </c>
      <c r="H812" s="42">
        <f t="shared" si="25"/>
        <v>0.875</v>
      </c>
    </row>
    <row r="813" spans="1:8" x14ac:dyDescent="0.25">
      <c r="A813" t="s">
        <v>138</v>
      </c>
      <c r="B813" t="str">
        <f>VLOOKUP(A813,'Cód dos países'!$A$3:$C$199,2,FALSE)</f>
        <v>IRN</v>
      </c>
      <c r="C813">
        <f>VLOOKUP(A813,'Cód dos países'!$A$3:$C$199,3,FALSE)</f>
        <v>80</v>
      </c>
      <c r="D813">
        <v>2014</v>
      </c>
      <c r="E813">
        <f t="shared" si="24"/>
        <v>802014</v>
      </c>
      <c r="F813" s="55">
        <v>0.28125</v>
      </c>
      <c r="G813" s="55">
        <v>0.25</v>
      </c>
      <c r="H813" s="42">
        <f t="shared" si="25"/>
        <v>0.27500000000000002</v>
      </c>
    </row>
    <row r="814" spans="1:8" x14ac:dyDescent="0.25">
      <c r="A814" t="s">
        <v>140</v>
      </c>
      <c r="B814" t="str">
        <f>VLOOKUP(A814,'Cód dos países'!$A$3:$C$199,2,FALSE)</f>
        <v>IRQ</v>
      </c>
      <c r="C814">
        <f>VLOOKUP(A814,'Cód dos países'!$A$3:$C$199,3,FALSE)</f>
        <v>81</v>
      </c>
      <c r="D814">
        <v>2014</v>
      </c>
      <c r="E814">
        <f t="shared" si="24"/>
        <v>812014</v>
      </c>
      <c r="F814" s="55">
        <v>9.375E-2</v>
      </c>
      <c r="G814" s="55">
        <v>0</v>
      </c>
      <c r="H814" s="42">
        <f t="shared" si="25"/>
        <v>7.4999999999999997E-2</v>
      </c>
    </row>
    <row r="815" spans="1:8" x14ac:dyDescent="0.25">
      <c r="A815" t="s">
        <v>142</v>
      </c>
      <c r="B815" t="str">
        <f>VLOOKUP(A815,'Cód dos países'!$A$3:$C$199,2,FALSE)</f>
        <v>ISL</v>
      </c>
      <c r="C815">
        <f>VLOOKUP(A815,'Cód dos países'!$A$3:$C$199,3,FALSE)</f>
        <v>77</v>
      </c>
      <c r="D815">
        <v>2014</v>
      </c>
      <c r="E815">
        <f t="shared" si="24"/>
        <v>772014</v>
      </c>
      <c r="F815" s="55">
        <v>0.875</v>
      </c>
      <c r="G815" s="55">
        <v>0.75</v>
      </c>
      <c r="H815" s="42">
        <f t="shared" si="25"/>
        <v>0.85</v>
      </c>
    </row>
    <row r="816" spans="1:8" x14ac:dyDescent="0.25">
      <c r="A816" t="s">
        <v>144</v>
      </c>
      <c r="B816" t="str">
        <f>VLOOKUP(A816,'Cód dos países'!$A$3:$C$199,2,FALSE)</f>
        <v>ISR</v>
      </c>
      <c r="C816">
        <f>VLOOKUP(A816,'Cód dos países'!$A$3:$C$199,3,FALSE)</f>
        <v>83</v>
      </c>
      <c r="D816">
        <v>2014</v>
      </c>
      <c r="E816">
        <f t="shared" si="24"/>
        <v>832014</v>
      </c>
      <c r="F816" s="55">
        <v>0.6875</v>
      </c>
      <c r="G816" s="55">
        <v>0.5</v>
      </c>
      <c r="H816" s="42">
        <f t="shared" si="25"/>
        <v>0.65</v>
      </c>
    </row>
    <row r="817" spans="1:8" x14ac:dyDescent="0.25">
      <c r="A817" t="s">
        <v>146</v>
      </c>
      <c r="B817" t="str">
        <f>VLOOKUP(A817,'Cód dos países'!$A$3:$C$199,2,FALSE)</f>
        <v>ITA</v>
      </c>
      <c r="C817">
        <f>VLOOKUP(A817,'Cód dos países'!$A$3:$C$199,3,FALSE)</f>
        <v>84</v>
      </c>
      <c r="D817">
        <v>2014</v>
      </c>
      <c r="E817">
        <f t="shared" si="24"/>
        <v>842014</v>
      </c>
      <c r="F817" s="55">
        <v>0.5625</v>
      </c>
      <c r="G817" s="55">
        <v>0.25</v>
      </c>
      <c r="H817" s="42">
        <f t="shared" si="25"/>
        <v>0.5</v>
      </c>
    </row>
    <row r="818" spans="1:8" x14ac:dyDescent="0.25">
      <c r="A818" t="s">
        <v>148</v>
      </c>
      <c r="B818" t="str">
        <f>VLOOKUP(A818,'Cód dos países'!$A$3:$C$199,2,FALSE)</f>
        <v>JAM</v>
      </c>
      <c r="C818">
        <f>VLOOKUP(A818,'Cód dos países'!$A$3:$C$199,3,FALSE)</f>
        <v>85</v>
      </c>
      <c r="D818">
        <v>2014</v>
      </c>
      <c r="E818">
        <f t="shared" si="24"/>
        <v>852014</v>
      </c>
      <c r="F818" s="55">
        <v>0.4375</v>
      </c>
      <c r="G818" s="55">
        <v>0.25</v>
      </c>
      <c r="H818" s="42">
        <f t="shared" si="25"/>
        <v>0.4</v>
      </c>
    </row>
    <row r="819" spans="1:8" x14ac:dyDescent="0.25">
      <c r="A819" t="s">
        <v>150</v>
      </c>
      <c r="B819" t="str">
        <f>VLOOKUP(A819,'Cód dos países'!$A$3:$C$199,2,FALSE)</f>
        <v>JOR</v>
      </c>
      <c r="C819">
        <f>VLOOKUP(A819,'Cód dos países'!$A$3:$C$199,3,FALSE)</f>
        <v>87</v>
      </c>
      <c r="D819">
        <v>2014</v>
      </c>
      <c r="E819">
        <f t="shared" si="24"/>
        <v>872014</v>
      </c>
      <c r="F819" s="55">
        <v>0.5625</v>
      </c>
      <c r="G819" s="55">
        <v>0.5</v>
      </c>
      <c r="H819" s="42">
        <f t="shared" si="25"/>
        <v>0.55000000000000004</v>
      </c>
    </row>
    <row r="820" spans="1:8" x14ac:dyDescent="0.25">
      <c r="A820" t="s">
        <v>152</v>
      </c>
      <c r="B820" t="str">
        <f>VLOOKUP(A820,'Cód dos países'!$A$3:$C$199,2,FALSE)</f>
        <v>JPN</v>
      </c>
      <c r="C820">
        <f>VLOOKUP(A820,'Cód dos países'!$A$3:$C$199,3,FALSE)</f>
        <v>86</v>
      </c>
      <c r="D820">
        <v>2014</v>
      </c>
      <c r="E820">
        <f t="shared" si="24"/>
        <v>862014</v>
      </c>
      <c r="F820" s="55">
        <v>0.78125</v>
      </c>
      <c r="G820" s="55">
        <v>0.75</v>
      </c>
      <c r="H820" s="42">
        <f t="shared" si="25"/>
        <v>0.77500000000000002</v>
      </c>
    </row>
    <row r="821" spans="1:8" x14ac:dyDescent="0.25">
      <c r="A821" t="s">
        <v>154</v>
      </c>
      <c r="B821" t="str">
        <f>VLOOKUP(A821,'Cód dos países'!$A$3:$C$199,2,FALSE)</f>
        <v>KAZ</v>
      </c>
      <c r="C821">
        <f>VLOOKUP(A821,'Cód dos países'!$A$3:$C$199,3,FALSE)</f>
        <v>88</v>
      </c>
      <c r="D821">
        <v>2014</v>
      </c>
      <c r="E821">
        <f t="shared" si="24"/>
        <v>882014</v>
      </c>
      <c r="F821" s="55">
        <v>0.34375</v>
      </c>
      <c r="G821" s="55">
        <v>0</v>
      </c>
      <c r="H821" s="42">
        <f t="shared" si="25"/>
        <v>0.27500000000000002</v>
      </c>
    </row>
    <row r="822" spans="1:8" x14ac:dyDescent="0.25">
      <c r="A822" t="s">
        <v>156</v>
      </c>
      <c r="B822" t="str">
        <f>VLOOKUP(A822,'Cód dos países'!$A$3:$C$199,2,FALSE)</f>
        <v>KEN</v>
      </c>
      <c r="C822">
        <f>VLOOKUP(A822,'Cód dos países'!$A$3:$C$199,3,FALSE)</f>
        <v>89</v>
      </c>
      <c r="D822">
        <v>2014</v>
      </c>
      <c r="E822">
        <f t="shared" si="24"/>
        <v>892014</v>
      </c>
      <c r="F822" s="55">
        <v>0.3125</v>
      </c>
      <c r="G822" s="55">
        <v>0.25</v>
      </c>
      <c r="H822" s="42">
        <f t="shared" si="25"/>
        <v>0.3</v>
      </c>
    </row>
    <row r="823" spans="1:8" x14ac:dyDescent="0.25">
      <c r="A823" t="s">
        <v>158</v>
      </c>
      <c r="B823" t="str">
        <f>VLOOKUP(A823,'Cód dos países'!$A$3:$C$199,2,FALSE)</f>
        <v>KGZ</v>
      </c>
      <c r="C823">
        <f>VLOOKUP(A823,'Cód dos países'!$A$3:$C$199,3,FALSE)</f>
        <v>95</v>
      </c>
      <c r="D823">
        <v>2014</v>
      </c>
      <c r="E823">
        <f t="shared" si="24"/>
        <v>952014</v>
      </c>
      <c r="F823" s="55">
        <v>9.375E-2</v>
      </c>
      <c r="G823" s="55">
        <v>0</v>
      </c>
      <c r="H823" s="42">
        <f t="shared" si="25"/>
        <v>7.4999999999999997E-2</v>
      </c>
    </row>
    <row r="824" spans="1:8" x14ac:dyDescent="0.25">
      <c r="A824" t="s">
        <v>160</v>
      </c>
      <c r="B824" t="str">
        <f>VLOOKUP(A824,'Cód dos países'!$A$3:$C$199,2,FALSE)</f>
        <v>KHM</v>
      </c>
      <c r="C824">
        <f>VLOOKUP(A824,'Cód dos países'!$A$3:$C$199,3,FALSE)</f>
        <v>29</v>
      </c>
      <c r="D824">
        <v>2014</v>
      </c>
      <c r="E824">
        <f t="shared" si="24"/>
        <v>292014</v>
      </c>
      <c r="F824" s="55">
        <v>0.21875</v>
      </c>
      <c r="G824" s="55">
        <v>0</v>
      </c>
      <c r="H824" s="42">
        <f t="shared" si="25"/>
        <v>0.17499999999999999</v>
      </c>
    </row>
    <row r="825" spans="1:8" x14ac:dyDescent="0.25">
      <c r="A825" t="s">
        <v>432</v>
      </c>
      <c r="B825" t="str">
        <f>VLOOKUP(A825,'Cód dos países'!$A$3:$C$199,2,FALSE)</f>
        <v>KOR</v>
      </c>
      <c r="C825">
        <f>VLOOKUP(A825,'Cód dos países'!$A$3:$C$199,3,FALSE)</f>
        <v>92</v>
      </c>
      <c r="D825">
        <v>2014</v>
      </c>
      <c r="E825">
        <f t="shared" si="24"/>
        <v>922014</v>
      </c>
      <c r="F825" s="55">
        <v>0.75</v>
      </c>
      <c r="G825" s="55">
        <v>0.5</v>
      </c>
      <c r="H825" s="42">
        <f t="shared" si="25"/>
        <v>0.7</v>
      </c>
    </row>
    <row r="826" spans="1:8" x14ac:dyDescent="0.25">
      <c r="A826" t="s">
        <v>163</v>
      </c>
      <c r="B826" t="str">
        <f>VLOOKUP(A826,'Cód dos países'!$A$3:$C$199,2,FALSE)</f>
        <v>KWT</v>
      </c>
      <c r="C826">
        <f>VLOOKUP(A826,'Cód dos países'!$A$3:$C$199,3,FALSE)</f>
        <v>94</v>
      </c>
      <c r="D826">
        <v>2014</v>
      </c>
      <c r="E826">
        <f t="shared" si="24"/>
        <v>942014</v>
      </c>
      <c r="F826" s="55">
        <v>0.625</v>
      </c>
      <c r="G826" s="55">
        <v>0.25</v>
      </c>
      <c r="H826" s="42">
        <f t="shared" si="25"/>
        <v>0.55000000000000004</v>
      </c>
    </row>
    <row r="827" spans="1:8" x14ac:dyDescent="0.25">
      <c r="A827" t="s">
        <v>165</v>
      </c>
      <c r="B827" t="str">
        <f>VLOOKUP(A827,'Cód dos países'!$A$3:$C$199,2,FALSE)</f>
        <v>LAO</v>
      </c>
      <c r="C827">
        <f>VLOOKUP(A827,'Cód dos países'!$A$3:$C$199,3,FALSE)</f>
        <v>96</v>
      </c>
      <c r="D827">
        <v>2014</v>
      </c>
      <c r="E827">
        <f t="shared" si="24"/>
        <v>962014</v>
      </c>
      <c r="F827" s="55">
        <v>0.3125</v>
      </c>
      <c r="G827" s="55">
        <v>0</v>
      </c>
      <c r="H827" s="42">
        <f t="shared" si="25"/>
        <v>0.25</v>
      </c>
    </row>
    <row r="828" spans="1:8" x14ac:dyDescent="0.25">
      <c r="A828" t="s">
        <v>167</v>
      </c>
      <c r="B828" t="str">
        <f>VLOOKUP(A828,'Cód dos países'!$A$3:$C$199,2,FALSE)</f>
        <v>LBN</v>
      </c>
      <c r="C828">
        <f>VLOOKUP(A828,'Cód dos países'!$A$3:$C$199,3,FALSE)</f>
        <v>98</v>
      </c>
      <c r="D828">
        <v>2014</v>
      </c>
      <c r="E828">
        <f t="shared" si="24"/>
        <v>982014</v>
      </c>
      <c r="F828" s="55">
        <v>0.34375</v>
      </c>
      <c r="G828" s="55">
        <v>0.25</v>
      </c>
      <c r="H828" s="42">
        <f t="shared" si="25"/>
        <v>0.32500000000000001</v>
      </c>
    </row>
    <row r="829" spans="1:8" x14ac:dyDescent="0.25">
      <c r="A829" t="s">
        <v>169</v>
      </c>
      <c r="B829" t="str">
        <f>VLOOKUP(A829,'Cód dos países'!$A$3:$C$199,2,FALSE)</f>
        <v>LBR</v>
      </c>
      <c r="C829">
        <f>VLOOKUP(A829,'Cód dos países'!$A$3:$C$199,3,FALSE)</f>
        <v>100</v>
      </c>
      <c r="D829">
        <v>2014</v>
      </c>
      <c r="E829">
        <f t="shared" si="24"/>
        <v>1002014</v>
      </c>
      <c r="F829" s="55">
        <v>0.3125</v>
      </c>
      <c r="G829" s="55">
        <v>0.25</v>
      </c>
      <c r="H829" s="42">
        <f t="shared" si="25"/>
        <v>0.3</v>
      </c>
    </row>
    <row r="830" spans="1:8" x14ac:dyDescent="0.25">
      <c r="A830" t="s">
        <v>171</v>
      </c>
      <c r="B830" t="str">
        <f>VLOOKUP(A830,'Cód dos países'!$A$3:$C$199,2,FALSE)</f>
        <v>LBY</v>
      </c>
      <c r="C830">
        <f>VLOOKUP(A830,'Cód dos países'!$A$3:$C$199,3,FALSE)</f>
        <v>101</v>
      </c>
      <c r="D830">
        <v>2014</v>
      </c>
      <c r="E830">
        <f t="shared" si="24"/>
        <v>1012014</v>
      </c>
      <c r="F830" s="55">
        <v>0.1875</v>
      </c>
      <c r="G830" s="55">
        <v>0</v>
      </c>
      <c r="H830" s="42">
        <f t="shared" si="25"/>
        <v>0.15</v>
      </c>
    </row>
    <row r="831" spans="1:8" x14ac:dyDescent="0.25">
      <c r="A831" t="s">
        <v>359</v>
      </c>
      <c r="B831" t="str">
        <f>VLOOKUP(A831,'Cód dos países'!$A$3:$C$199,2,FALSE)</f>
        <v>LIE</v>
      </c>
      <c r="C831">
        <f>VLOOKUP(A831,'Cód dos países'!$A$3:$C$199,3,FALSE)</f>
        <v>102</v>
      </c>
      <c r="D831">
        <v>2014</v>
      </c>
      <c r="E831">
        <f t="shared" si="24"/>
        <v>1022014</v>
      </c>
      <c r="F831" s="55">
        <v>0.90625</v>
      </c>
      <c r="G831" s="55">
        <v>1</v>
      </c>
      <c r="H831" s="42">
        <f t="shared" si="25"/>
        <v>0.92500000000000004</v>
      </c>
    </row>
    <row r="832" spans="1:8" x14ac:dyDescent="0.25">
      <c r="A832" t="s">
        <v>173</v>
      </c>
      <c r="B832" t="str">
        <f>VLOOKUP(A832,'Cód dos países'!$A$3:$C$199,2,FALSE)</f>
        <v>LKA</v>
      </c>
      <c r="C832">
        <f>VLOOKUP(A832,'Cód dos países'!$A$3:$C$199,3,FALSE)</f>
        <v>162</v>
      </c>
      <c r="D832">
        <v>2014</v>
      </c>
      <c r="E832">
        <f t="shared" si="24"/>
        <v>1622014</v>
      </c>
      <c r="F832" s="55">
        <v>0.59375</v>
      </c>
      <c r="G832" s="55">
        <v>0.25</v>
      </c>
      <c r="H832" s="42">
        <f t="shared" si="25"/>
        <v>0.52500000000000002</v>
      </c>
    </row>
    <row r="833" spans="1:8" x14ac:dyDescent="0.25">
      <c r="A833" t="s">
        <v>175</v>
      </c>
      <c r="B833" t="str">
        <f>VLOOKUP(A833,'Cód dos países'!$A$3:$C$199,2,FALSE)</f>
        <v>LSO</v>
      </c>
      <c r="C833">
        <f>VLOOKUP(A833,'Cód dos países'!$A$3:$C$199,3,FALSE)</f>
        <v>99</v>
      </c>
      <c r="D833">
        <v>2014</v>
      </c>
      <c r="E833">
        <f t="shared" si="24"/>
        <v>992014</v>
      </c>
      <c r="F833" s="55">
        <v>0.4375</v>
      </c>
      <c r="G833" s="55">
        <v>0.5</v>
      </c>
      <c r="H833" s="42">
        <f t="shared" si="25"/>
        <v>0.45</v>
      </c>
    </row>
    <row r="834" spans="1:8" x14ac:dyDescent="0.25">
      <c r="A834" t="s">
        <v>177</v>
      </c>
      <c r="B834" t="str">
        <f>VLOOKUP(A834,'Cód dos países'!$A$3:$C$199,2,FALSE)</f>
        <v>LTU</v>
      </c>
      <c r="C834">
        <f>VLOOKUP(A834,'Cód dos países'!$A$3:$C$199,3,FALSE)</f>
        <v>103</v>
      </c>
      <c r="D834">
        <v>2014</v>
      </c>
      <c r="E834">
        <f t="shared" si="24"/>
        <v>1032014</v>
      </c>
      <c r="F834" s="55">
        <v>0.75</v>
      </c>
      <c r="G834" s="55">
        <v>0.5</v>
      </c>
      <c r="H834" s="42">
        <f t="shared" si="25"/>
        <v>0.7</v>
      </c>
    </row>
    <row r="835" spans="1:8" x14ac:dyDescent="0.25">
      <c r="A835" t="s">
        <v>179</v>
      </c>
      <c r="B835" t="str">
        <f>VLOOKUP(A835,'Cód dos países'!$A$3:$C$199,2,FALSE)</f>
        <v>LUX</v>
      </c>
      <c r="C835">
        <f>VLOOKUP(A835,'Cód dos países'!$A$3:$C$199,3,FALSE)</f>
        <v>104</v>
      </c>
      <c r="D835">
        <v>2014</v>
      </c>
      <c r="E835">
        <f t="shared" si="24"/>
        <v>1042014</v>
      </c>
      <c r="F835" s="55">
        <v>0.875</v>
      </c>
      <c r="G835" s="55">
        <v>1</v>
      </c>
      <c r="H835" s="42">
        <f t="shared" si="25"/>
        <v>0.9</v>
      </c>
    </row>
    <row r="836" spans="1:8" x14ac:dyDescent="0.25">
      <c r="A836" t="s">
        <v>181</v>
      </c>
      <c r="B836" t="str">
        <f>VLOOKUP(A836,'Cód dos países'!$A$3:$C$199,2,FALSE)</f>
        <v>LVA</v>
      </c>
      <c r="C836">
        <f>VLOOKUP(A836,'Cód dos países'!$A$3:$C$199,3,FALSE)</f>
        <v>97</v>
      </c>
      <c r="D836">
        <v>2014</v>
      </c>
      <c r="E836">
        <f t="shared" ref="E836:E899" si="26">C836*10000+D836</f>
        <v>972014</v>
      </c>
      <c r="F836" s="55">
        <v>0.75</v>
      </c>
      <c r="G836" s="55">
        <v>0.5</v>
      </c>
      <c r="H836" s="42">
        <f t="shared" ref="H836:H899" si="27">(4*F836+1*G836)/5</f>
        <v>0.7</v>
      </c>
    </row>
    <row r="837" spans="1:8" x14ac:dyDescent="0.25">
      <c r="A837" t="s">
        <v>324</v>
      </c>
      <c r="B837" t="str">
        <f>VLOOKUP(A837,'Cód dos países'!$A$3:$C$199,2,FALSE)</f>
        <v>LWI</v>
      </c>
      <c r="C837">
        <f>VLOOKUP(A837,'Cód dos países'!$A$3:$C$199,3,FALSE)</f>
        <v>93</v>
      </c>
      <c r="D837">
        <v>2014</v>
      </c>
      <c r="E837">
        <f t="shared" si="26"/>
        <v>932014</v>
      </c>
      <c r="F837" s="55">
        <v>0.34375</v>
      </c>
      <c r="G837" s="55">
        <v>0.25</v>
      </c>
      <c r="H837" s="42">
        <f t="shared" si="27"/>
        <v>0.32500000000000001</v>
      </c>
    </row>
    <row r="838" spans="1:8" x14ac:dyDescent="0.25">
      <c r="A838" t="s">
        <v>600</v>
      </c>
      <c r="B838" t="e">
        <f>VLOOKUP(A838,'Cód dos países'!$A$3:$C$199,2,FALSE)</f>
        <v>#N/A</v>
      </c>
      <c r="C838" t="e">
        <f>VLOOKUP(A838,'Cód dos países'!$A$3:$C$199,3,FALSE)</f>
        <v>#N/A</v>
      </c>
      <c r="D838">
        <v>2014</v>
      </c>
      <c r="E838" t="e">
        <f t="shared" si="26"/>
        <v>#N/A</v>
      </c>
      <c r="F838" s="55">
        <v>0.6875</v>
      </c>
      <c r="G838" s="55">
        <v>0.5</v>
      </c>
      <c r="H838" s="42">
        <f t="shared" si="27"/>
        <v>0.65</v>
      </c>
    </row>
    <row r="839" spans="1:8" x14ac:dyDescent="0.25">
      <c r="A839" t="s">
        <v>183</v>
      </c>
      <c r="B839" t="str">
        <f>VLOOKUP(A839,'Cód dos países'!$A$3:$C$199,2,FALSE)</f>
        <v>MAR</v>
      </c>
      <c r="C839">
        <f>VLOOKUP(A839,'Cód dos países'!$A$3:$C$199,3,FALSE)</f>
        <v>121</v>
      </c>
      <c r="D839">
        <v>2014</v>
      </c>
      <c r="E839">
        <f t="shared" si="26"/>
        <v>1212014</v>
      </c>
      <c r="F839" s="55">
        <v>0.4375</v>
      </c>
      <c r="G839" s="55">
        <v>0.25</v>
      </c>
      <c r="H839" s="42">
        <f t="shared" si="27"/>
        <v>0.4</v>
      </c>
    </row>
    <row r="840" spans="1:8" x14ac:dyDescent="0.25">
      <c r="A840" t="s">
        <v>185</v>
      </c>
      <c r="B840" t="str">
        <f>VLOOKUP(A840,'Cód dos países'!$A$3:$C$199,2,FALSE)</f>
        <v>MDA</v>
      </c>
      <c r="C840">
        <f>VLOOKUP(A840,'Cód dos países'!$A$3:$C$199,3,FALSE)</f>
        <v>117</v>
      </c>
      <c r="D840">
        <v>2014</v>
      </c>
      <c r="E840">
        <f t="shared" si="26"/>
        <v>1172014</v>
      </c>
      <c r="F840" s="55">
        <v>0.34375</v>
      </c>
      <c r="G840" s="55">
        <v>0</v>
      </c>
      <c r="H840" s="42">
        <f t="shared" si="27"/>
        <v>0.27500000000000002</v>
      </c>
    </row>
    <row r="841" spans="1:8" x14ac:dyDescent="0.25">
      <c r="A841" t="s">
        <v>187</v>
      </c>
      <c r="B841" t="str">
        <f>VLOOKUP(A841,'Cód dos países'!$A$3:$C$199,2,FALSE)</f>
        <v>MDG</v>
      </c>
      <c r="C841">
        <f>VLOOKUP(A841,'Cód dos países'!$A$3:$C$199,3,FALSE)</f>
        <v>106</v>
      </c>
      <c r="D841">
        <v>2014</v>
      </c>
      <c r="E841">
        <f t="shared" si="26"/>
        <v>1062014</v>
      </c>
      <c r="F841" s="55">
        <v>0.375</v>
      </c>
      <c r="G841" s="55">
        <v>0.25</v>
      </c>
      <c r="H841" s="42">
        <f t="shared" si="27"/>
        <v>0.35</v>
      </c>
    </row>
    <row r="842" spans="1:8" x14ac:dyDescent="0.25">
      <c r="A842" t="s">
        <v>191</v>
      </c>
      <c r="B842" t="str">
        <f>VLOOKUP(A842,'Cód dos países'!$A$3:$C$199,2,FALSE)</f>
        <v>MEX</v>
      </c>
      <c r="C842">
        <f>VLOOKUP(A842,'Cód dos países'!$A$3:$C$199,3,FALSE)</f>
        <v>115</v>
      </c>
      <c r="D842">
        <v>2014</v>
      </c>
      <c r="E842">
        <f t="shared" si="26"/>
        <v>1152014</v>
      </c>
      <c r="F842" s="55">
        <v>0.4375</v>
      </c>
      <c r="G842" s="55">
        <v>0.25</v>
      </c>
      <c r="H842" s="42">
        <f t="shared" si="27"/>
        <v>0.4</v>
      </c>
    </row>
    <row r="843" spans="1:8" x14ac:dyDescent="0.25">
      <c r="A843" t="s">
        <v>193</v>
      </c>
      <c r="B843" t="str">
        <f>VLOOKUP(A843,'Cód dos países'!$A$3:$C$199,2,FALSE)</f>
        <v>MKD</v>
      </c>
      <c r="C843">
        <f>VLOOKUP(A843,'Cód dos países'!$A$3:$C$199,3,FALSE)</f>
        <v>105</v>
      </c>
      <c r="D843">
        <v>2014</v>
      </c>
      <c r="E843">
        <f t="shared" si="26"/>
        <v>1052014</v>
      </c>
      <c r="F843" s="55">
        <v>0.375</v>
      </c>
      <c r="G843" s="55">
        <v>0.25</v>
      </c>
      <c r="H843" s="42">
        <f t="shared" si="27"/>
        <v>0.35</v>
      </c>
    </row>
    <row r="844" spans="1:8" x14ac:dyDescent="0.25">
      <c r="A844" t="s">
        <v>195</v>
      </c>
      <c r="B844" t="str">
        <f>VLOOKUP(A844,'Cód dos países'!$A$3:$C$199,2,FALSE)</f>
        <v>MLI</v>
      </c>
      <c r="C844">
        <f>VLOOKUP(A844,'Cód dos países'!$A$3:$C$199,3,FALSE)</f>
        <v>110</v>
      </c>
      <c r="D844">
        <v>2014</v>
      </c>
      <c r="E844">
        <f t="shared" si="26"/>
        <v>1102014</v>
      </c>
      <c r="F844" s="55">
        <v>0.40625</v>
      </c>
      <c r="G844" s="55">
        <v>0.25</v>
      </c>
      <c r="H844" s="42">
        <f t="shared" si="27"/>
        <v>0.375</v>
      </c>
    </row>
    <row r="845" spans="1:8" x14ac:dyDescent="0.25">
      <c r="A845" t="s">
        <v>197</v>
      </c>
      <c r="B845" t="str">
        <f>VLOOKUP(A845,'Cód dos países'!$A$3:$C$199,2,FALSE)</f>
        <v>MLT</v>
      </c>
      <c r="C845">
        <f>VLOOKUP(A845,'Cód dos países'!$A$3:$C$199,3,FALSE)</f>
        <v>111</v>
      </c>
      <c r="D845">
        <v>2014</v>
      </c>
      <c r="E845">
        <f t="shared" si="26"/>
        <v>1112014</v>
      </c>
      <c r="F845" s="55">
        <v>0.84375</v>
      </c>
      <c r="G845" s="55">
        <v>0.75</v>
      </c>
      <c r="H845" s="42">
        <f t="shared" si="27"/>
        <v>0.82499999999999996</v>
      </c>
    </row>
    <row r="846" spans="1:8" x14ac:dyDescent="0.25">
      <c r="A846" t="s">
        <v>338</v>
      </c>
      <c r="B846" t="str">
        <f>VLOOKUP(A846,'Cód dos países'!$A$3:$C$199,2,FALSE)</f>
        <v>MMR</v>
      </c>
      <c r="C846">
        <f>VLOOKUP(A846,'Cód dos países'!$A$3:$C$199,3,FALSE)</f>
        <v>123</v>
      </c>
      <c r="D846">
        <v>2014</v>
      </c>
      <c r="E846">
        <f t="shared" si="26"/>
        <v>1232014</v>
      </c>
      <c r="F846" s="55">
        <v>0.15625</v>
      </c>
      <c r="G846" s="55">
        <v>0</v>
      </c>
      <c r="H846" s="42">
        <f t="shared" si="27"/>
        <v>0.125</v>
      </c>
    </row>
    <row r="847" spans="1:8" x14ac:dyDescent="0.25">
      <c r="A847" t="s">
        <v>201</v>
      </c>
      <c r="B847" t="str">
        <f>VLOOKUP(A847,'Cód dos países'!$A$3:$C$199,2,FALSE)</f>
        <v>MNG</v>
      </c>
      <c r="C847">
        <f>VLOOKUP(A847,'Cód dos países'!$A$3:$C$199,3,FALSE)</f>
        <v>119</v>
      </c>
      <c r="D847">
        <v>2014</v>
      </c>
      <c r="E847">
        <f t="shared" si="26"/>
        <v>1192014</v>
      </c>
      <c r="F847" s="55">
        <v>0.4375</v>
      </c>
      <c r="G847" s="55">
        <v>0.25</v>
      </c>
      <c r="H847" s="42">
        <f t="shared" si="27"/>
        <v>0.4</v>
      </c>
    </row>
    <row r="848" spans="1:8" x14ac:dyDescent="0.25">
      <c r="A848" t="s">
        <v>200</v>
      </c>
      <c r="B848" t="str">
        <f>VLOOKUP(A848,'Cód dos países'!$A$3:$C$199,2,FALSE)</f>
        <v>MNP</v>
      </c>
      <c r="C848">
        <f>VLOOKUP(A848,'Cód dos países'!$A$3:$C$199,3,FALSE)</f>
        <v>120</v>
      </c>
      <c r="D848">
        <v>2014</v>
      </c>
      <c r="E848">
        <f t="shared" si="26"/>
        <v>1202014</v>
      </c>
      <c r="F848" s="55">
        <v>0.4375</v>
      </c>
      <c r="G848" s="55">
        <v>0.25</v>
      </c>
      <c r="H848" s="42">
        <f t="shared" si="27"/>
        <v>0.4</v>
      </c>
    </row>
    <row r="849" spans="1:8" x14ac:dyDescent="0.25">
      <c r="A849" t="s">
        <v>203</v>
      </c>
      <c r="B849" t="str">
        <f>VLOOKUP(A849,'Cód dos países'!$A$3:$C$199,2,FALSE)</f>
        <v>MOZ</v>
      </c>
      <c r="C849">
        <f>VLOOKUP(A849,'Cód dos países'!$A$3:$C$199,3,FALSE)</f>
        <v>122</v>
      </c>
      <c r="D849">
        <v>2014</v>
      </c>
      <c r="E849">
        <f t="shared" si="26"/>
        <v>1222014</v>
      </c>
      <c r="F849" s="55">
        <v>0.25</v>
      </c>
      <c r="G849" s="55">
        <v>0.25</v>
      </c>
      <c r="H849" s="42">
        <f t="shared" si="27"/>
        <v>0.25</v>
      </c>
    </row>
    <row r="850" spans="1:8" x14ac:dyDescent="0.25">
      <c r="A850" t="s">
        <v>205</v>
      </c>
      <c r="B850" t="str">
        <f>VLOOKUP(A850,'Cód dos países'!$A$3:$C$199,2,FALSE)</f>
        <v>MRT</v>
      </c>
      <c r="C850">
        <f>VLOOKUP(A850,'Cód dos países'!$A$3:$C$199,3,FALSE)</f>
        <v>113</v>
      </c>
      <c r="D850">
        <v>2014</v>
      </c>
      <c r="E850">
        <f t="shared" si="26"/>
        <v>1132014</v>
      </c>
      <c r="F850" s="55">
        <v>0.375</v>
      </c>
      <c r="G850" s="55">
        <v>0.25</v>
      </c>
      <c r="H850" s="42">
        <f t="shared" si="27"/>
        <v>0.35</v>
      </c>
    </row>
    <row r="851" spans="1:8" x14ac:dyDescent="0.25">
      <c r="A851" t="s">
        <v>207</v>
      </c>
      <c r="B851" t="str">
        <f>VLOOKUP(A851,'Cód dos países'!$A$3:$C$199,2,FALSE)</f>
        <v>MUS</v>
      </c>
      <c r="C851">
        <f>VLOOKUP(A851,'Cód dos países'!$A$3:$C$199,3,FALSE)</f>
        <v>114</v>
      </c>
      <c r="D851">
        <v>2014</v>
      </c>
      <c r="E851">
        <f t="shared" si="26"/>
        <v>1142014</v>
      </c>
      <c r="F851" s="55">
        <v>0.71875</v>
      </c>
      <c r="G851" s="55">
        <v>0.5</v>
      </c>
      <c r="H851" s="42">
        <f t="shared" si="27"/>
        <v>0.67500000000000004</v>
      </c>
    </row>
    <row r="852" spans="1:8" x14ac:dyDescent="0.25">
      <c r="A852" t="s">
        <v>209</v>
      </c>
      <c r="B852" t="str">
        <f>VLOOKUP(A852,'Cód dos países'!$A$3:$C$199,2,FALSE)</f>
        <v>MWI</v>
      </c>
      <c r="C852">
        <f>VLOOKUP(A852,'Cód dos países'!$A$3:$C$199,3,FALSE)</f>
        <v>107</v>
      </c>
      <c r="D852">
        <v>2014</v>
      </c>
      <c r="E852">
        <f t="shared" si="26"/>
        <v>1072014</v>
      </c>
      <c r="F852" s="55">
        <v>0.4375</v>
      </c>
      <c r="G852" s="55">
        <v>0</v>
      </c>
      <c r="H852" s="42">
        <f t="shared" si="27"/>
        <v>0.35</v>
      </c>
    </row>
    <row r="853" spans="1:8" x14ac:dyDescent="0.25">
      <c r="A853" t="s">
        <v>211</v>
      </c>
      <c r="B853" t="str">
        <f>VLOOKUP(A853,'Cód dos países'!$A$3:$C$199,2,FALSE)</f>
        <v>MYS</v>
      </c>
      <c r="C853">
        <f>VLOOKUP(A853,'Cód dos países'!$A$3:$C$199,3,FALSE)</f>
        <v>108</v>
      </c>
      <c r="D853">
        <v>2014</v>
      </c>
      <c r="E853">
        <f t="shared" si="26"/>
        <v>1082014</v>
      </c>
      <c r="F853" s="55">
        <v>0.625</v>
      </c>
      <c r="G853" s="55">
        <v>0.5</v>
      </c>
      <c r="H853" s="42">
        <f t="shared" si="27"/>
        <v>0.6</v>
      </c>
    </row>
    <row r="854" spans="1:8" x14ac:dyDescent="0.25">
      <c r="A854" t="s">
        <v>213</v>
      </c>
      <c r="B854" t="str">
        <f>VLOOKUP(A854,'Cód dos países'!$A$3:$C$199,2,FALSE)</f>
        <v>NAM</v>
      </c>
      <c r="C854">
        <f>VLOOKUP(A854,'Cód dos países'!$A$3:$C$199,3,FALSE)</f>
        <v>124</v>
      </c>
      <c r="D854">
        <v>2014</v>
      </c>
      <c r="E854">
        <f t="shared" si="26"/>
        <v>1242014</v>
      </c>
      <c r="F854" s="55">
        <v>0.59375</v>
      </c>
      <c r="G854" s="55">
        <v>0.5</v>
      </c>
      <c r="H854" s="42">
        <f t="shared" si="27"/>
        <v>0.57499999999999996</v>
      </c>
    </row>
    <row r="855" spans="1:8" x14ac:dyDescent="0.25">
      <c r="A855" t="s">
        <v>215</v>
      </c>
      <c r="B855" t="str">
        <f>VLOOKUP(A855,'Cód dos países'!$A$3:$C$199,2,FALSE)</f>
        <v>NER</v>
      </c>
      <c r="C855">
        <f>VLOOKUP(A855,'Cód dos países'!$A$3:$C$199,3,FALSE)</f>
        <v>130</v>
      </c>
      <c r="D855">
        <v>2014</v>
      </c>
      <c r="E855">
        <f t="shared" si="26"/>
        <v>1302014</v>
      </c>
      <c r="F855" s="55">
        <v>0.28125</v>
      </c>
      <c r="G855" s="55">
        <v>0.25</v>
      </c>
      <c r="H855" s="42">
        <f t="shared" si="27"/>
        <v>0.27500000000000002</v>
      </c>
    </row>
    <row r="856" spans="1:8" x14ac:dyDescent="0.25">
      <c r="A856" t="s">
        <v>217</v>
      </c>
      <c r="B856" t="str">
        <f>VLOOKUP(A856,'Cód dos países'!$A$3:$C$199,2,FALSE)</f>
        <v>NGA</v>
      </c>
      <c r="C856">
        <f>VLOOKUP(A856,'Cód dos países'!$A$3:$C$199,3,FALSE)</f>
        <v>131</v>
      </c>
      <c r="D856">
        <v>2014</v>
      </c>
      <c r="E856">
        <f t="shared" si="26"/>
        <v>1312014</v>
      </c>
      <c r="F856" s="55">
        <v>9.375E-2</v>
      </c>
      <c r="G856" s="55">
        <v>0</v>
      </c>
      <c r="H856" s="42">
        <f t="shared" si="27"/>
        <v>7.4999999999999997E-2</v>
      </c>
    </row>
    <row r="857" spans="1:8" x14ac:dyDescent="0.25">
      <c r="A857" t="s">
        <v>219</v>
      </c>
      <c r="B857" t="str">
        <f>VLOOKUP(A857,'Cód dos países'!$A$3:$C$199,2,FALSE)</f>
        <v>NIC</v>
      </c>
      <c r="C857">
        <f>VLOOKUP(A857,'Cód dos países'!$A$3:$C$199,3,FALSE)</f>
        <v>129</v>
      </c>
      <c r="D857">
        <v>2014</v>
      </c>
      <c r="E857">
        <f t="shared" si="26"/>
        <v>1292014</v>
      </c>
      <c r="F857" s="55">
        <v>0.375</v>
      </c>
      <c r="G857" s="55">
        <v>0</v>
      </c>
      <c r="H857" s="42">
        <f t="shared" si="27"/>
        <v>0.3</v>
      </c>
    </row>
    <row r="858" spans="1:8" x14ac:dyDescent="0.25">
      <c r="A858" t="s">
        <v>221</v>
      </c>
      <c r="B858" t="str">
        <f>VLOOKUP(A858,'Cód dos países'!$A$3:$C$199,2,FALSE)</f>
        <v>NLD</v>
      </c>
      <c r="C858">
        <f>VLOOKUP(A858,'Cód dos países'!$A$3:$C$199,3,FALSE)</f>
        <v>127</v>
      </c>
      <c r="D858">
        <v>2014</v>
      </c>
      <c r="E858">
        <f t="shared" si="26"/>
        <v>1272014</v>
      </c>
      <c r="F858" s="55">
        <v>0.90625</v>
      </c>
      <c r="G858" s="55">
        <v>1</v>
      </c>
      <c r="H858" s="42">
        <f t="shared" si="27"/>
        <v>0.92500000000000004</v>
      </c>
    </row>
    <row r="859" spans="1:8" x14ac:dyDescent="0.25">
      <c r="A859" t="s">
        <v>223</v>
      </c>
      <c r="B859" t="str">
        <f>VLOOKUP(A859,'Cód dos países'!$A$3:$C$199,2,FALSE)</f>
        <v>NOR</v>
      </c>
      <c r="C859">
        <f>VLOOKUP(A859,'Cód dos países'!$A$3:$C$199,3,FALSE)</f>
        <v>132</v>
      </c>
      <c r="D859">
        <v>2014</v>
      </c>
      <c r="E859">
        <f t="shared" si="26"/>
        <v>1322014</v>
      </c>
      <c r="F859" s="55">
        <v>0.96875</v>
      </c>
      <c r="G859" s="55">
        <v>1</v>
      </c>
      <c r="H859" s="42">
        <f t="shared" si="27"/>
        <v>0.97499999999999998</v>
      </c>
    </row>
    <row r="860" spans="1:8" x14ac:dyDescent="0.25">
      <c r="A860" t="s">
        <v>225</v>
      </c>
      <c r="B860" t="str">
        <f>VLOOKUP(A860,'Cód dos países'!$A$3:$C$199,2,FALSE)</f>
        <v>NPL</v>
      </c>
      <c r="C860">
        <f>VLOOKUP(A860,'Cód dos países'!$A$3:$C$199,3,FALSE)</f>
        <v>126</v>
      </c>
      <c r="D860">
        <v>2014</v>
      </c>
      <c r="E860">
        <f t="shared" si="26"/>
        <v>1262014</v>
      </c>
      <c r="F860" s="55">
        <v>0.21875</v>
      </c>
      <c r="G860" s="55">
        <v>0.25</v>
      </c>
      <c r="H860" s="42">
        <f t="shared" si="27"/>
        <v>0.22500000000000001</v>
      </c>
    </row>
    <row r="861" spans="1:8" x14ac:dyDescent="0.25">
      <c r="A861" t="s">
        <v>227</v>
      </c>
      <c r="B861" t="str">
        <f>VLOOKUP(A861,'Cód dos países'!$A$3:$C$199,2,FALSE)</f>
        <v>NZL</v>
      </c>
      <c r="C861">
        <f>VLOOKUP(A861,'Cód dos países'!$A$3:$C$199,3,FALSE)</f>
        <v>128</v>
      </c>
      <c r="D861">
        <v>2014</v>
      </c>
      <c r="E861">
        <f t="shared" si="26"/>
        <v>1282014</v>
      </c>
      <c r="F861" s="55">
        <v>0.9375</v>
      </c>
      <c r="G861" s="55">
        <v>1</v>
      </c>
      <c r="H861" s="42">
        <f t="shared" si="27"/>
        <v>0.95</v>
      </c>
    </row>
    <row r="862" spans="1:8" x14ac:dyDescent="0.25">
      <c r="A862" t="s">
        <v>229</v>
      </c>
      <c r="B862" t="str">
        <f>VLOOKUP(A862,'Cód dos países'!$A$3:$C$199,2,FALSE)</f>
        <v>OMN</v>
      </c>
      <c r="C862">
        <f>VLOOKUP(A862,'Cód dos países'!$A$3:$C$199,3,FALSE)</f>
        <v>133</v>
      </c>
      <c r="D862">
        <v>2014</v>
      </c>
      <c r="E862">
        <f t="shared" si="26"/>
        <v>1332014</v>
      </c>
      <c r="F862" s="55">
        <v>0.65625</v>
      </c>
      <c r="G862" s="55">
        <v>0.5</v>
      </c>
      <c r="H862" s="42">
        <f t="shared" si="27"/>
        <v>0.625</v>
      </c>
    </row>
    <row r="863" spans="1:8" x14ac:dyDescent="0.25">
      <c r="A863" t="s">
        <v>231</v>
      </c>
      <c r="B863" t="str">
        <f>VLOOKUP(A863,'Cód dos países'!$A$3:$C$199,2,FALSE)</f>
        <v>PAK</v>
      </c>
      <c r="C863">
        <f>VLOOKUP(A863,'Cód dos países'!$A$3:$C$199,3,FALSE)</f>
        <v>134</v>
      </c>
      <c r="D863">
        <v>2014</v>
      </c>
      <c r="E863">
        <f t="shared" si="26"/>
        <v>1342014</v>
      </c>
      <c r="F863" s="55">
        <v>0.34375</v>
      </c>
      <c r="G863" s="55">
        <v>0.25</v>
      </c>
      <c r="H863" s="42">
        <f t="shared" si="27"/>
        <v>0.32500000000000001</v>
      </c>
    </row>
    <row r="864" spans="1:8" x14ac:dyDescent="0.25">
      <c r="A864" t="s">
        <v>233</v>
      </c>
      <c r="B864" t="str">
        <f>VLOOKUP(A864,'Cód dos países'!$A$3:$C$199,2,FALSE)</f>
        <v>PAN</v>
      </c>
      <c r="C864">
        <f>VLOOKUP(A864,'Cód dos países'!$A$3:$C$199,3,FALSE)</f>
        <v>136</v>
      </c>
      <c r="D864">
        <v>2014</v>
      </c>
      <c r="E864">
        <f t="shared" si="26"/>
        <v>1362014</v>
      </c>
      <c r="F864" s="55">
        <v>0.53125</v>
      </c>
      <c r="G864" s="55">
        <v>0.25</v>
      </c>
      <c r="H864" s="42">
        <f t="shared" si="27"/>
        <v>0.47499999999999998</v>
      </c>
    </row>
    <row r="865" spans="1:8" x14ac:dyDescent="0.25">
      <c r="A865" t="s">
        <v>235</v>
      </c>
      <c r="B865" t="str">
        <f>VLOOKUP(A865,'Cód dos países'!$A$3:$C$199,2,FALSE)</f>
        <v>PER</v>
      </c>
      <c r="C865">
        <f>VLOOKUP(A865,'Cód dos países'!$A$3:$C$199,3,FALSE)</f>
        <v>139</v>
      </c>
      <c r="D865">
        <v>2014</v>
      </c>
      <c r="E865">
        <f t="shared" si="26"/>
        <v>1392014</v>
      </c>
      <c r="F865" s="55">
        <v>0.375</v>
      </c>
      <c r="G865" s="55">
        <v>0.25</v>
      </c>
      <c r="H865" s="42">
        <f t="shared" si="27"/>
        <v>0.35</v>
      </c>
    </row>
    <row r="866" spans="1:8" x14ac:dyDescent="0.25">
      <c r="A866" t="s">
        <v>237</v>
      </c>
      <c r="B866" t="str">
        <f>VLOOKUP(A866,'Cód dos países'!$A$3:$C$199,2,FALSE)</f>
        <v>PHL</v>
      </c>
      <c r="C866">
        <f>VLOOKUP(A866,'Cód dos países'!$A$3:$C$199,3,FALSE)</f>
        <v>140</v>
      </c>
      <c r="D866">
        <v>2014</v>
      </c>
      <c r="E866">
        <f t="shared" si="26"/>
        <v>1402014</v>
      </c>
      <c r="F866" s="55">
        <v>0.375</v>
      </c>
      <c r="G866" s="55">
        <v>0</v>
      </c>
      <c r="H866" s="42">
        <f t="shared" si="27"/>
        <v>0.3</v>
      </c>
    </row>
    <row r="867" spans="1:8" x14ac:dyDescent="0.25">
      <c r="A867" t="s">
        <v>239</v>
      </c>
      <c r="B867" t="str">
        <f>VLOOKUP(A867,'Cód dos países'!$A$3:$C$199,2,FALSE)</f>
        <v>PNG</v>
      </c>
      <c r="C867">
        <f>VLOOKUP(A867,'Cód dos países'!$A$3:$C$199,3,FALSE)</f>
        <v>137</v>
      </c>
      <c r="D867">
        <v>2014</v>
      </c>
      <c r="E867">
        <f t="shared" si="26"/>
        <v>1372014</v>
      </c>
      <c r="F867" s="55">
        <v>0.4375</v>
      </c>
      <c r="G867" s="55">
        <v>0</v>
      </c>
      <c r="H867" s="42">
        <f t="shared" si="27"/>
        <v>0.35</v>
      </c>
    </row>
    <row r="868" spans="1:8" x14ac:dyDescent="0.25">
      <c r="A868" t="s">
        <v>241</v>
      </c>
      <c r="B868" t="str">
        <f>VLOOKUP(A868,'Cód dos países'!$A$3:$C$199,2,FALSE)</f>
        <v>POL</v>
      </c>
      <c r="C868">
        <f>VLOOKUP(A868,'Cód dos países'!$A$3:$C$199,3,FALSE)</f>
        <v>141</v>
      </c>
      <c r="D868">
        <v>2014</v>
      </c>
      <c r="E868">
        <f t="shared" si="26"/>
        <v>1412014</v>
      </c>
      <c r="F868" s="55">
        <v>0.6875</v>
      </c>
      <c r="G868" s="55">
        <v>0.5</v>
      </c>
      <c r="H868" s="42">
        <f t="shared" si="27"/>
        <v>0.65</v>
      </c>
    </row>
    <row r="869" spans="1:8" x14ac:dyDescent="0.25">
      <c r="A869" t="s">
        <v>595</v>
      </c>
      <c r="B869" t="e">
        <f>VLOOKUP(A869,'Cód dos países'!$A$3:$C$199,2,FALSE)</f>
        <v>#N/A</v>
      </c>
      <c r="C869" t="e">
        <f>VLOOKUP(A869,'Cód dos países'!$A$3:$C$199,3,FALSE)</f>
        <v>#N/A</v>
      </c>
      <c r="D869">
        <v>2014</v>
      </c>
      <c r="E869" t="e">
        <f t="shared" si="26"/>
        <v>#N/A</v>
      </c>
      <c r="F869" s="55">
        <v>0.6875</v>
      </c>
      <c r="G869" s="55">
        <v>0.5</v>
      </c>
      <c r="H869" s="42">
        <f t="shared" si="27"/>
        <v>0.65</v>
      </c>
    </row>
    <row r="870" spans="1:8" x14ac:dyDescent="0.25">
      <c r="A870" t="s">
        <v>431</v>
      </c>
      <c r="B870" t="str">
        <f>VLOOKUP(A870,'Cód dos países'!$A$3:$C$199,2,FALSE)</f>
        <v>PRK</v>
      </c>
      <c r="C870">
        <f>VLOOKUP(A870,'Cód dos países'!$A$3:$C$199,3,FALSE)</f>
        <v>91</v>
      </c>
      <c r="D870">
        <v>2014</v>
      </c>
      <c r="E870">
        <f t="shared" si="26"/>
        <v>912014</v>
      </c>
      <c r="F870" s="55">
        <v>0.15625</v>
      </c>
      <c r="G870" s="55">
        <v>0.25</v>
      </c>
      <c r="H870" s="42">
        <f t="shared" si="27"/>
        <v>0.17499999999999999</v>
      </c>
    </row>
    <row r="871" spans="1:8" x14ac:dyDescent="0.25">
      <c r="A871" t="s">
        <v>244</v>
      </c>
      <c r="B871" t="str">
        <f>VLOOKUP(A871,'Cód dos países'!$A$3:$C$199,2,FALSE)</f>
        <v>PRT</v>
      </c>
      <c r="C871">
        <f>VLOOKUP(A871,'Cód dos países'!$A$3:$C$199,3,FALSE)</f>
        <v>142</v>
      </c>
      <c r="D871">
        <v>2014</v>
      </c>
      <c r="E871">
        <f t="shared" si="26"/>
        <v>1422014</v>
      </c>
      <c r="F871" s="55">
        <v>0.8125</v>
      </c>
      <c r="G871" s="55">
        <v>0.75</v>
      </c>
      <c r="H871" s="42">
        <f t="shared" si="27"/>
        <v>0.8</v>
      </c>
    </row>
    <row r="872" spans="1:8" x14ac:dyDescent="0.25">
      <c r="A872" t="s">
        <v>246</v>
      </c>
      <c r="B872" t="str">
        <f>VLOOKUP(A872,'Cód dos países'!$A$3:$C$199,2,FALSE)</f>
        <v>PRY</v>
      </c>
      <c r="C872">
        <f>VLOOKUP(A872,'Cód dos países'!$A$3:$C$199,3,FALSE)</f>
        <v>138</v>
      </c>
      <c r="D872">
        <v>2014</v>
      </c>
      <c r="E872">
        <f t="shared" si="26"/>
        <v>1382014</v>
      </c>
      <c r="F872" s="55">
        <v>0.40625</v>
      </c>
      <c r="G872" s="55">
        <v>0</v>
      </c>
      <c r="H872" s="42">
        <f t="shared" si="27"/>
        <v>0.32500000000000001</v>
      </c>
    </row>
    <row r="873" spans="1:8" x14ac:dyDescent="0.25">
      <c r="A873" t="s">
        <v>248</v>
      </c>
      <c r="B873" t="str">
        <f>VLOOKUP(A873,'Cód dos países'!$A$3:$C$199,2,FALSE)</f>
        <v>QAT</v>
      </c>
      <c r="C873">
        <f>VLOOKUP(A873,'Cód dos países'!$A$3:$C$199,3,FALSE)</f>
        <v>143</v>
      </c>
      <c r="D873">
        <v>2014</v>
      </c>
      <c r="E873">
        <f t="shared" si="26"/>
        <v>1432014</v>
      </c>
      <c r="F873" s="55">
        <v>0.75</v>
      </c>
      <c r="G873" s="55">
        <v>0.5</v>
      </c>
      <c r="H873" s="42">
        <f t="shared" si="27"/>
        <v>0.7</v>
      </c>
    </row>
    <row r="874" spans="1:8" x14ac:dyDescent="0.25">
      <c r="A874" t="s">
        <v>250</v>
      </c>
      <c r="B874" t="str">
        <f>VLOOKUP(A874,'Cód dos países'!$A$3:$C$199,2,FALSE)</f>
        <v>ROM</v>
      </c>
      <c r="C874">
        <f>VLOOKUP(A874,'Cód dos países'!$A$3:$C$199,3,FALSE)</f>
        <v>144</v>
      </c>
      <c r="D874">
        <v>2014</v>
      </c>
      <c r="E874">
        <f t="shared" si="26"/>
        <v>1442014</v>
      </c>
      <c r="F874" s="55">
        <v>0.59375</v>
      </c>
      <c r="G874" s="55">
        <v>0.25</v>
      </c>
      <c r="H874" s="42">
        <f t="shared" si="27"/>
        <v>0.52500000000000002</v>
      </c>
    </row>
    <row r="875" spans="1:8" x14ac:dyDescent="0.25">
      <c r="A875" t="s">
        <v>251</v>
      </c>
      <c r="B875" t="str">
        <f>VLOOKUP(A875,'Cód dos países'!$A$3:$C$199,2,FALSE)</f>
        <v>RUS</v>
      </c>
      <c r="C875">
        <f>VLOOKUP(A875,'Cód dos países'!$A$3:$C$199,3,FALSE)</f>
        <v>145</v>
      </c>
      <c r="D875">
        <v>2014</v>
      </c>
      <c r="E875">
        <f t="shared" si="26"/>
        <v>1452014</v>
      </c>
      <c r="F875" s="55">
        <v>0.28125</v>
      </c>
      <c r="G875" s="55">
        <v>0</v>
      </c>
      <c r="H875" s="42">
        <f t="shared" si="27"/>
        <v>0.22500000000000001</v>
      </c>
    </row>
    <row r="876" spans="1:8" x14ac:dyDescent="0.25">
      <c r="A876" t="s">
        <v>253</v>
      </c>
      <c r="B876" t="str">
        <f>VLOOKUP(A876,'Cód dos países'!$A$3:$C$199,2,FALSE)</f>
        <v>RWA</v>
      </c>
      <c r="C876">
        <f>VLOOKUP(A876,'Cód dos países'!$A$3:$C$199,3,FALSE)</f>
        <v>146</v>
      </c>
      <c r="D876">
        <v>2014</v>
      </c>
      <c r="E876">
        <f t="shared" si="26"/>
        <v>1462014</v>
      </c>
      <c r="F876" s="55">
        <v>0.4375</v>
      </c>
      <c r="G876" s="55">
        <v>0.5</v>
      </c>
      <c r="H876" s="42">
        <f t="shared" si="27"/>
        <v>0.45</v>
      </c>
    </row>
    <row r="877" spans="1:8" x14ac:dyDescent="0.25">
      <c r="A877" t="s">
        <v>255</v>
      </c>
      <c r="B877" t="str">
        <f>VLOOKUP(A877,'Cód dos países'!$A$3:$C$199,2,FALSE)</f>
        <v>SAU</v>
      </c>
      <c r="C877">
        <f>VLOOKUP(A877,'Cód dos países'!$A$3:$C$199,3,FALSE)</f>
        <v>150</v>
      </c>
      <c r="D877">
        <v>2014</v>
      </c>
      <c r="E877">
        <f t="shared" si="26"/>
        <v>1502014</v>
      </c>
      <c r="F877" s="55">
        <v>0.6875</v>
      </c>
      <c r="G877" s="55">
        <v>0.5</v>
      </c>
      <c r="H877" s="42">
        <f t="shared" si="27"/>
        <v>0.65</v>
      </c>
    </row>
    <row r="878" spans="1:8" x14ac:dyDescent="0.25">
      <c r="A878" t="s">
        <v>257</v>
      </c>
      <c r="B878" t="str">
        <f>VLOOKUP(A878,'Cód dos países'!$A$3:$C$199,2,FALSE)</f>
        <v>SDN</v>
      </c>
      <c r="C878">
        <f>VLOOKUP(A878,'Cód dos países'!$A$3:$C$199,3,FALSE)</f>
        <v>166</v>
      </c>
      <c r="D878">
        <v>2014</v>
      </c>
      <c r="E878">
        <f t="shared" si="26"/>
        <v>1662014</v>
      </c>
      <c r="F878" s="55">
        <v>0.28125</v>
      </c>
      <c r="G878" s="55">
        <v>0</v>
      </c>
      <c r="H878" s="42">
        <f t="shared" si="27"/>
        <v>0.22500000000000001</v>
      </c>
    </row>
    <row r="879" spans="1:8" x14ac:dyDescent="0.25">
      <c r="A879" t="s">
        <v>259</v>
      </c>
      <c r="B879" t="str">
        <f>VLOOKUP(A879,'Cód dos países'!$A$3:$C$199,2,FALSE)</f>
        <v>SEN</v>
      </c>
      <c r="C879">
        <f>VLOOKUP(A879,'Cód dos países'!$A$3:$C$199,3,FALSE)</f>
        <v>151</v>
      </c>
      <c r="D879">
        <v>2014</v>
      </c>
      <c r="E879">
        <f t="shared" si="26"/>
        <v>1512014</v>
      </c>
      <c r="F879" s="55">
        <v>0.375</v>
      </c>
      <c r="G879" s="55">
        <v>0.5</v>
      </c>
      <c r="H879" s="42">
        <f t="shared" si="27"/>
        <v>0.4</v>
      </c>
    </row>
    <row r="880" spans="1:8" x14ac:dyDescent="0.25">
      <c r="A880" t="s">
        <v>261</v>
      </c>
      <c r="B880" t="str">
        <f>VLOOKUP(A880,'Cód dos países'!$A$3:$C$199,2,FALSE)</f>
        <v>SGP</v>
      </c>
      <c r="C880">
        <f>VLOOKUP(A880,'Cód dos países'!$A$3:$C$199,3,FALSE)</f>
        <v>155</v>
      </c>
      <c r="D880">
        <v>2014</v>
      </c>
      <c r="E880">
        <f t="shared" si="26"/>
        <v>1552014</v>
      </c>
      <c r="F880" s="55">
        <v>0.96875</v>
      </c>
      <c r="G880" s="55">
        <v>1</v>
      </c>
      <c r="H880" s="42">
        <f t="shared" si="27"/>
        <v>0.97499999999999998</v>
      </c>
    </row>
    <row r="881" spans="1:8" x14ac:dyDescent="0.25">
      <c r="A881" t="s">
        <v>265</v>
      </c>
      <c r="B881" t="str">
        <f>VLOOKUP(A881,'Cód dos países'!$A$3:$C$199,2,FALSE)</f>
        <v>SLE</v>
      </c>
      <c r="C881">
        <f>VLOOKUP(A881,'Cód dos países'!$A$3:$C$199,3,FALSE)</f>
        <v>154</v>
      </c>
      <c r="D881">
        <v>2014</v>
      </c>
      <c r="E881">
        <f t="shared" si="26"/>
        <v>1542014</v>
      </c>
      <c r="F881" s="55">
        <v>0.3125</v>
      </c>
      <c r="G881" s="55">
        <v>0</v>
      </c>
      <c r="H881" s="42">
        <f t="shared" si="27"/>
        <v>0.25</v>
      </c>
    </row>
    <row r="882" spans="1:8" x14ac:dyDescent="0.25">
      <c r="A882" t="s">
        <v>267</v>
      </c>
      <c r="B882" t="str">
        <f>VLOOKUP(A882,'Cód dos países'!$A$3:$C$199,2,FALSE)</f>
        <v>SLV</v>
      </c>
      <c r="C882">
        <f>VLOOKUP(A882,'Cód dos países'!$A$3:$C$199,3,FALSE)</f>
        <v>53</v>
      </c>
      <c r="D882">
        <v>2014</v>
      </c>
      <c r="E882">
        <f t="shared" si="26"/>
        <v>532014</v>
      </c>
      <c r="F882" s="55">
        <v>0.34375</v>
      </c>
      <c r="G882" s="55">
        <v>0.25</v>
      </c>
      <c r="H882" s="42">
        <f t="shared" si="27"/>
        <v>0.32500000000000001</v>
      </c>
    </row>
    <row r="883" spans="1:8" x14ac:dyDescent="0.25">
      <c r="A883" t="s">
        <v>269</v>
      </c>
      <c r="B883" t="str">
        <f>VLOOKUP(A883,'Cód dos países'!$A$3:$C$199,2,FALSE)</f>
        <v>SOM</v>
      </c>
      <c r="C883">
        <f>VLOOKUP(A883,'Cód dos países'!$A$3:$C$199,3,FALSE)</f>
        <v>159</v>
      </c>
      <c r="D883">
        <v>2014</v>
      </c>
      <c r="E883">
        <f t="shared" si="26"/>
        <v>1592014</v>
      </c>
      <c r="F883" s="55">
        <v>0</v>
      </c>
      <c r="G883" s="55">
        <v>0</v>
      </c>
      <c r="H883" s="42">
        <f t="shared" si="27"/>
        <v>0</v>
      </c>
    </row>
    <row r="884" spans="1:8" x14ac:dyDescent="0.25">
      <c r="A884" t="s">
        <v>272</v>
      </c>
      <c r="B884" t="str">
        <f>VLOOKUP(A884,'Cód dos países'!$A$3:$C$199,2,FALSE)</f>
        <v>STP</v>
      </c>
      <c r="C884">
        <f>VLOOKUP(A884,'Cód dos países'!$A$3:$C$199,3,FALSE)</f>
        <v>149</v>
      </c>
      <c r="D884">
        <v>2014</v>
      </c>
      <c r="E884">
        <f t="shared" si="26"/>
        <v>1492014</v>
      </c>
      <c r="F884" s="55">
        <v>0.3125</v>
      </c>
      <c r="G884" s="55">
        <v>0.25</v>
      </c>
      <c r="H884" s="42">
        <f t="shared" si="27"/>
        <v>0.3</v>
      </c>
    </row>
    <row r="885" spans="1:8" x14ac:dyDescent="0.25">
      <c r="A885" t="s">
        <v>274</v>
      </c>
      <c r="B885" t="str">
        <f>VLOOKUP(A885,'Cód dos países'!$A$3:$C$199,2,FALSE)</f>
        <v>SUR</v>
      </c>
      <c r="C885">
        <f>VLOOKUP(A885,'Cód dos países'!$A$3:$C$199,3,FALSE)</f>
        <v>167</v>
      </c>
      <c r="D885">
        <v>2014</v>
      </c>
      <c r="E885">
        <f t="shared" si="26"/>
        <v>1672014</v>
      </c>
      <c r="F885" s="55">
        <v>0.53125</v>
      </c>
      <c r="G885" s="55">
        <v>0.25</v>
      </c>
      <c r="H885" s="42">
        <f t="shared" si="27"/>
        <v>0.47499999999999998</v>
      </c>
    </row>
    <row r="886" spans="1:8" x14ac:dyDescent="0.25">
      <c r="A886" t="s">
        <v>276</v>
      </c>
      <c r="B886" t="str">
        <f>VLOOKUP(A886,'Cód dos países'!$A$3:$C$199,2,FALSE)</f>
        <v>SVK</v>
      </c>
      <c r="C886">
        <f>VLOOKUP(A886,'Cód dos países'!$A$3:$C$199,3,FALSE)</f>
        <v>156</v>
      </c>
      <c r="D886">
        <v>2014</v>
      </c>
      <c r="E886">
        <f t="shared" si="26"/>
        <v>1562014</v>
      </c>
      <c r="F886" s="55">
        <v>0.6875</v>
      </c>
      <c r="G886" s="55">
        <v>0.5</v>
      </c>
      <c r="H886" s="42">
        <f t="shared" si="27"/>
        <v>0.65</v>
      </c>
    </row>
    <row r="887" spans="1:8" x14ac:dyDescent="0.25">
      <c r="A887" t="s">
        <v>278</v>
      </c>
      <c r="B887" t="str">
        <f>VLOOKUP(A887,'Cód dos países'!$A$3:$C$199,2,FALSE)</f>
        <v>SVN</v>
      </c>
      <c r="C887">
        <f>VLOOKUP(A887,'Cód dos países'!$A$3:$C$199,3,FALSE)</f>
        <v>157</v>
      </c>
      <c r="D887">
        <v>2014</v>
      </c>
      <c r="E887">
        <f t="shared" si="26"/>
        <v>1572014</v>
      </c>
      <c r="F887" s="55">
        <v>0.8125</v>
      </c>
      <c r="G887" s="55">
        <v>0.75</v>
      </c>
      <c r="H887" s="42">
        <f t="shared" si="27"/>
        <v>0.8</v>
      </c>
    </row>
    <row r="888" spans="1:8" x14ac:dyDescent="0.25">
      <c r="A888" t="s">
        <v>280</v>
      </c>
      <c r="B888" t="str">
        <f>VLOOKUP(A888,'Cód dos países'!$A$3:$C$199,2,FALSE)</f>
        <v>SWE</v>
      </c>
      <c r="C888">
        <f>VLOOKUP(A888,'Cód dos países'!$A$3:$C$199,3,FALSE)</f>
        <v>169</v>
      </c>
      <c r="D888">
        <v>2014</v>
      </c>
      <c r="E888">
        <f t="shared" si="26"/>
        <v>1692014</v>
      </c>
      <c r="F888" s="55">
        <v>0.96875</v>
      </c>
      <c r="G888" s="55">
        <v>1</v>
      </c>
      <c r="H888" s="42">
        <f t="shared" si="27"/>
        <v>0.97499999999999998</v>
      </c>
    </row>
    <row r="889" spans="1:8" x14ac:dyDescent="0.25">
      <c r="A889" t="s">
        <v>282</v>
      </c>
      <c r="B889" t="str">
        <f>VLOOKUP(A889,'Cód dos países'!$A$3:$C$199,2,FALSE)</f>
        <v>SWZ</v>
      </c>
      <c r="C889">
        <f>VLOOKUP(A889,'Cód dos países'!$A$3:$C$199,3,FALSE)</f>
        <v>168</v>
      </c>
      <c r="D889">
        <v>2014</v>
      </c>
      <c r="E889">
        <f t="shared" si="26"/>
        <v>1682014</v>
      </c>
      <c r="F889" s="55">
        <v>0.4375</v>
      </c>
      <c r="G889" s="55">
        <v>0.5</v>
      </c>
      <c r="H889" s="42">
        <f t="shared" si="27"/>
        <v>0.45</v>
      </c>
    </row>
    <row r="890" spans="1:8" x14ac:dyDescent="0.25">
      <c r="A890" t="s">
        <v>284</v>
      </c>
      <c r="B890" t="str">
        <f>VLOOKUP(A890,'Cód dos países'!$A$3:$C$199,2,FALSE)</f>
        <v>SYC</v>
      </c>
      <c r="C890">
        <f>VLOOKUP(A890,'Cód dos países'!$A$3:$C$199,3,FALSE)</f>
        <v>153</v>
      </c>
      <c r="D890">
        <v>2014</v>
      </c>
      <c r="E890">
        <f t="shared" si="26"/>
        <v>1532014</v>
      </c>
      <c r="F890" s="55">
        <v>0.5</v>
      </c>
      <c r="G890" s="55">
        <v>0.5</v>
      </c>
      <c r="H890" s="42">
        <f t="shared" si="27"/>
        <v>0.5</v>
      </c>
    </row>
    <row r="891" spans="1:8" x14ac:dyDescent="0.25">
      <c r="A891" t="s">
        <v>286</v>
      </c>
      <c r="B891" t="str">
        <f>VLOOKUP(A891,'Cód dos países'!$A$3:$C$199,2,FALSE)</f>
        <v>SYR</v>
      </c>
      <c r="C891">
        <f>VLOOKUP(A891,'Cód dos países'!$A$3:$C$199,3,FALSE)</f>
        <v>171</v>
      </c>
      <c r="D891">
        <v>2014</v>
      </c>
      <c r="E891">
        <f t="shared" si="26"/>
        <v>1712014</v>
      </c>
      <c r="F891" s="55">
        <v>3.125E-2</v>
      </c>
      <c r="G891" s="55">
        <v>0</v>
      </c>
      <c r="H891" s="42">
        <f t="shared" si="27"/>
        <v>2.5000000000000001E-2</v>
      </c>
    </row>
    <row r="892" spans="1:8" x14ac:dyDescent="0.25">
      <c r="A892" t="s">
        <v>288</v>
      </c>
      <c r="B892" t="str">
        <f>VLOOKUP(A892,'Cód dos países'!$A$3:$C$199,2,FALSE)</f>
        <v>TCD</v>
      </c>
      <c r="C892">
        <f>VLOOKUP(A892,'Cód dos países'!$A$3:$C$199,3,FALSE)</f>
        <v>34</v>
      </c>
      <c r="D892">
        <v>2014</v>
      </c>
      <c r="E892">
        <f t="shared" si="26"/>
        <v>342014</v>
      </c>
      <c r="F892" s="55">
        <v>0.15625</v>
      </c>
      <c r="G892" s="55">
        <v>0</v>
      </c>
      <c r="H892" s="42">
        <f t="shared" si="27"/>
        <v>0.125</v>
      </c>
    </row>
    <row r="893" spans="1:8" x14ac:dyDescent="0.25">
      <c r="A893" t="s">
        <v>290</v>
      </c>
      <c r="B893" t="str">
        <f>VLOOKUP(A893,'Cód dos países'!$A$3:$C$199,2,FALSE)</f>
        <v>TGO</v>
      </c>
      <c r="C893">
        <f>VLOOKUP(A893,'Cód dos países'!$A$3:$C$199,3,FALSE)</f>
        <v>177</v>
      </c>
      <c r="D893">
        <v>2014</v>
      </c>
      <c r="E893">
        <f t="shared" si="26"/>
        <v>1772014</v>
      </c>
      <c r="F893" s="55">
        <v>0.34375</v>
      </c>
      <c r="G893" s="55">
        <v>0</v>
      </c>
      <c r="H893" s="42">
        <f t="shared" si="27"/>
        <v>0.27500000000000002</v>
      </c>
    </row>
    <row r="894" spans="1:8" x14ac:dyDescent="0.25">
      <c r="A894" t="s">
        <v>292</v>
      </c>
      <c r="B894" t="str">
        <f>VLOOKUP(A894,'Cód dos países'!$A$3:$C$199,2,FALSE)</f>
        <v>THA</v>
      </c>
      <c r="C894">
        <f>VLOOKUP(A894,'Cód dos países'!$A$3:$C$199,3,FALSE)</f>
        <v>175</v>
      </c>
      <c r="D894">
        <v>2014</v>
      </c>
      <c r="E894">
        <f t="shared" si="26"/>
        <v>1752014</v>
      </c>
      <c r="F894" s="55">
        <v>0.46875</v>
      </c>
      <c r="G894" s="55">
        <v>0.25</v>
      </c>
      <c r="H894" s="42">
        <f t="shared" si="27"/>
        <v>0.42499999999999999</v>
      </c>
    </row>
    <row r="895" spans="1:8" x14ac:dyDescent="0.25">
      <c r="A895" t="s">
        <v>294</v>
      </c>
      <c r="B895" t="str">
        <f>VLOOKUP(A895,'Cód dos países'!$A$3:$C$199,2,FALSE)</f>
        <v>TJK</v>
      </c>
      <c r="C895">
        <f>VLOOKUP(A895,'Cód dos países'!$A$3:$C$199,3,FALSE)</f>
        <v>173</v>
      </c>
      <c r="D895">
        <v>2014</v>
      </c>
      <c r="E895">
        <f t="shared" si="26"/>
        <v>1732014</v>
      </c>
      <c r="F895" s="55">
        <v>0.15625</v>
      </c>
      <c r="G895" s="55">
        <v>0</v>
      </c>
      <c r="H895" s="42">
        <f t="shared" si="27"/>
        <v>0.125</v>
      </c>
    </row>
    <row r="896" spans="1:8" x14ac:dyDescent="0.25">
      <c r="A896" t="s">
        <v>296</v>
      </c>
      <c r="B896" t="str">
        <f>VLOOKUP(A896,'Cód dos países'!$A$3:$C$199,2,FALSE)</f>
        <v>TKM</v>
      </c>
      <c r="C896">
        <f>VLOOKUP(A896,'Cód dos países'!$A$3:$C$199,3,FALSE)</f>
        <v>182</v>
      </c>
      <c r="D896">
        <v>2014</v>
      </c>
      <c r="E896">
        <f t="shared" si="26"/>
        <v>1822014</v>
      </c>
      <c r="F896" s="55">
        <v>0.15625</v>
      </c>
      <c r="G896" s="55">
        <v>0</v>
      </c>
      <c r="H896" s="42">
        <f t="shared" si="27"/>
        <v>0.125</v>
      </c>
    </row>
    <row r="897" spans="1:8" x14ac:dyDescent="0.25">
      <c r="A897" t="s">
        <v>423</v>
      </c>
      <c r="B897" t="str">
        <f>VLOOKUP(A897,'Cód dos países'!$A$3:$C$199,2,FALSE)</f>
        <v>TMP</v>
      </c>
      <c r="C897">
        <f>VLOOKUP(A897,'Cód dos países'!$A$3:$C$199,3,FALSE)</f>
        <v>176</v>
      </c>
      <c r="D897">
        <v>2014</v>
      </c>
      <c r="E897">
        <f t="shared" si="26"/>
        <v>1762014</v>
      </c>
      <c r="F897" s="55">
        <v>0.1875</v>
      </c>
      <c r="G897" s="55">
        <v>0.25</v>
      </c>
      <c r="H897" s="42">
        <f t="shared" si="27"/>
        <v>0.2</v>
      </c>
    </row>
    <row r="898" spans="1:8" x14ac:dyDescent="0.25">
      <c r="A898" t="s">
        <v>298</v>
      </c>
      <c r="B898" t="str">
        <f>VLOOKUP(A898,'Cód dos países'!$A$3:$C$199,2,FALSE)</f>
        <v>TTO</v>
      </c>
      <c r="C898">
        <f>VLOOKUP(A898,'Cód dos países'!$A$3:$C$199,3,FALSE)</f>
        <v>179</v>
      </c>
      <c r="D898">
        <v>2014</v>
      </c>
      <c r="E898">
        <f t="shared" si="26"/>
        <v>1792014</v>
      </c>
      <c r="F898" s="55">
        <v>0.46875</v>
      </c>
      <c r="G898" s="55">
        <v>0.25</v>
      </c>
      <c r="H898" s="42">
        <f t="shared" si="27"/>
        <v>0.42499999999999999</v>
      </c>
    </row>
    <row r="899" spans="1:8" x14ac:dyDescent="0.25">
      <c r="A899" t="s">
        <v>300</v>
      </c>
      <c r="B899" t="str">
        <f>VLOOKUP(A899,'Cód dos países'!$A$3:$C$199,2,FALSE)</f>
        <v>TUN</v>
      </c>
      <c r="C899">
        <f>VLOOKUP(A899,'Cód dos países'!$A$3:$C$199,3,FALSE)</f>
        <v>180</v>
      </c>
      <c r="D899">
        <v>2014</v>
      </c>
      <c r="E899">
        <f t="shared" si="26"/>
        <v>1802014</v>
      </c>
      <c r="F899" s="55">
        <v>0.46875</v>
      </c>
      <c r="G899" s="55">
        <v>0.5</v>
      </c>
      <c r="H899" s="42">
        <f t="shared" si="27"/>
        <v>0.47499999999999998</v>
      </c>
    </row>
    <row r="900" spans="1:8" x14ac:dyDescent="0.25">
      <c r="A900" t="s">
        <v>302</v>
      </c>
      <c r="B900" t="str">
        <f>VLOOKUP(A900,'Cód dos países'!$A$3:$C$199,2,FALSE)</f>
        <v>TUR</v>
      </c>
      <c r="C900">
        <f>VLOOKUP(A900,'Cód dos países'!$A$3:$C$199,3,FALSE)</f>
        <v>181</v>
      </c>
      <c r="D900">
        <v>2014</v>
      </c>
      <c r="E900">
        <f t="shared" ref="E900:E963" si="28">C900*10000+D900</f>
        <v>1812014</v>
      </c>
      <c r="F900" s="55">
        <v>0.5</v>
      </c>
      <c r="G900" s="55">
        <v>0.25</v>
      </c>
      <c r="H900" s="42">
        <f t="shared" ref="H900:H963" si="29">(4*F900+1*G900)/5</f>
        <v>0.45</v>
      </c>
    </row>
    <row r="901" spans="1:8" x14ac:dyDescent="0.25">
      <c r="A901" t="s">
        <v>304</v>
      </c>
      <c r="B901" t="str">
        <f>VLOOKUP(A901,'Cód dos países'!$A$3:$C$199,2,FALSE)</f>
        <v>TWN</v>
      </c>
      <c r="C901">
        <f>VLOOKUP(A901,'Cód dos países'!$A$3:$C$199,3,FALSE)</f>
        <v>172</v>
      </c>
      <c r="D901">
        <v>2014</v>
      </c>
      <c r="E901">
        <f t="shared" si="28"/>
        <v>1722014</v>
      </c>
      <c r="F901" s="55">
        <v>0.75</v>
      </c>
      <c r="G901" s="55">
        <v>0.75</v>
      </c>
      <c r="H901" s="42">
        <f t="shared" si="29"/>
        <v>0.75</v>
      </c>
    </row>
    <row r="902" spans="1:8" x14ac:dyDescent="0.25">
      <c r="A902" t="s">
        <v>306</v>
      </c>
      <c r="B902" t="str">
        <f>VLOOKUP(A902,'Cód dos países'!$A$3:$C$199,2,FALSE)</f>
        <v>TZA</v>
      </c>
      <c r="C902">
        <f>VLOOKUP(A902,'Cód dos países'!$A$3:$C$199,3,FALSE)</f>
        <v>174</v>
      </c>
      <c r="D902">
        <v>2014</v>
      </c>
      <c r="E902">
        <f t="shared" si="28"/>
        <v>1742014</v>
      </c>
      <c r="F902" s="55">
        <v>0.3125</v>
      </c>
      <c r="G902" s="55">
        <v>0.25</v>
      </c>
      <c r="H902" s="42">
        <f t="shared" si="29"/>
        <v>0.3</v>
      </c>
    </row>
    <row r="903" spans="1:8" x14ac:dyDescent="0.25">
      <c r="A903" t="s">
        <v>308</v>
      </c>
      <c r="B903" t="str">
        <f>VLOOKUP(A903,'Cód dos países'!$A$3:$C$199,2,FALSE)</f>
        <v>UGA</v>
      </c>
      <c r="C903">
        <f>VLOOKUP(A903,'Cód dos países'!$A$3:$C$199,3,FALSE)</f>
        <v>184</v>
      </c>
      <c r="D903">
        <v>2014</v>
      </c>
      <c r="E903">
        <f t="shared" si="28"/>
        <v>1842014</v>
      </c>
      <c r="F903" s="55">
        <v>0.46875</v>
      </c>
      <c r="G903" s="55">
        <v>0.25</v>
      </c>
      <c r="H903" s="42">
        <f t="shared" si="29"/>
        <v>0.42499999999999999</v>
      </c>
    </row>
    <row r="904" spans="1:8" x14ac:dyDescent="0.25">
      <c r="A904" t="s">
        <v>310</v>
      </c>
      <c r="B904" t="str">
        <f>VLOOKUP(A904,'Cód dos países'!$A$3:$C$199,2,FALSE)</f>
        <v>UKR</v>
      </c>
      <c r="C904">
        <f>VLOOKUP(A904,'Cód dos países'!$A$3:$C$199,3,FALSE)</f>
        <v>185</v>
      </c>
      <c r="D904">
        <v>2014</v>
      </c>
      <c r="E904">
        <f t="shared" si="28"/>
        <v>1852014</v>
      </c>
      <c r="F904" s="55">
        <v>0.21875</v>
      </c>
      <c r="G904" s="55">
        <v>0</v>
      </c>
      <c r="H904" s="42">
        <f t="shared" si="29"/>
        <v>0.17499999999999999</v>
      </c>
    </row>
    <row r="905" spans="1:8" x14ac:dyDescent="0.25">
      <c r="A905" t="s">
        <v>312</v>
      </c>
      <c r="B905" t="str">
        <f>VLOOKUP(A905,'Cód dos países'!$A$3:$C$199,2,FALSE)</f>
        <v>URY</v>
      </c>
      <c r="C905">
        <f>VLOOKUP(A905,'Cód dos países'!$A$3:$C$199,3,FALSE)</f>
        <v>189</v>
      </c>
      <c r="D905">
        <v>2014</v>
      </c>
      <c r="E905">
        <f t="shared" si="28"/>
        <v>1892014</v>
      </c>
      <c r="F905" s="55">
        <v>0.59375</v>
      </c>
      <c r="G905" s="55">
        <v>0.75</v>
      </c>
      <c r="H905" s="42">
        <f t="shared" si="29"/>
        <v>0.625</v>
      </c>
    </row>
    <row r="906" spans="1:8" x14ac:dyDescent="0.25">
      <c r="A906" t="s">
        <v>314</v>
      </c>
      <c r="B906" t="str">
        <f>VLOOKUP(A906,'Cód dos países'!$A$3:$C$199,2,FALSE)</f>
        <v>USA</v>
      </c>
      <c r="C906">
        <f>VLOOKUP(A906,'Cód dos países'!$A$3:$C$199,3,FALSE)</f>
        <v>188</v>
      </c>
      <c r="D906">
        <v>2014</v>
      </c>
      <c r="E906">
        <f t="shared" si="28"/>
        <v>1882014</v>
      </c>
      <c r="F906" s="55">
        <v>0.9375</v>
      </c>
      <c r="G906" s="55">
        <v>0.75</v>
      </c>
      <c r="H906" s="42">
        <f t="shared" si="29"/>
        <v>0.9</v>
      </c>
    </row>
    <row r="907" spans="1:8" x14ac:dyDescent="0.25">
      <c r="A907" t="s">
        <v>316</v>
      </c>
      <c r="B907" t="str">
        <f>VLOOKUP(A907,'Cód dos países'!$A$3:$C$199,2,FALSE)</f>
        <v>UZB</v>
      </c>
      <c r="C907">
        <f>VLOOKUP(A907,'Cód dos países'!$A$3:$C$199,3,FALSE)</f>
        <v>190</v>
      </c>
      <c r="D907">
        <v>2014</v>
      </c>
      <c r="E907">
        <f t="shared" si="28"/>
        <v>1902014</v>
      </c>
      <c r="F907" s="55">
        <v>0.15625</v>
      </c>
      <c r="G907" s="55">
        <v>0</v>
      </c>
      <c r="H907" s="42">
        <f t="shared" si="29"/>
        <v>0.125</v>
      </c>
    </row>
    <row r="908" spans="1:8" x14ac:dyDescent="0.25">
      <c r="A908" t="s">
        <v>318</v>
      </c>
      <c r="B908" t="str">
        <f>VLOOKUP(A908,'Cód dos países'!$A$3:$C$199,2,FALSE)</f>
        <v>VEN</v>
      </c>
      <c r="C908">
        <f>VLOOKUP(A908,'Cód dos países'!$A$3:$C$199,3,FALSE)</f>
        <v>192</v>
      </c>
      <c r="D908">
        <v>2014</v>
      </c>
      <c r="E908">
        <f t="shared" si="28"/>
        <v>1922014</v>
      </c>
      <c r="F908" s="55">
        <v>6.25E-2</v>
      </c>
      <c r="G908" s="55">
        <v>0</v>
      </c>
      <c r="H908" s="42">
        <f t="shared" si="29"/>
        <v>0.05</v>
      </c>
    </row>
    <row r="909" spans="1:8" x14ac:dyDescent="0.25">
      <c r="A909" t="s">
        <v>320</v>
      </c>
      <c r="B909" t="str">
        <f>VLOOKUP(A909,'Cód dos países'!$A$3:$C$199,2,FALSE)</f>
        <v>VNM</v>
      </c>
      <c r="C909">
        <f>VLOOKUP(A909,'Cód dos países'!$A$3:$C$199,3,FALSE)</f>
        <v>193</v>
      </c>
      <c r="D909">
        <v>2014</v>
      </c>
      <c r="E909">
        <f t="shared" si="28"/>
        <v>1932014</v>
      </c>
      <c r="F909" s="55">
        <v>0.5</v>
      </c>
      <c r="G909" s="55">
        <v>0.25</v>
      </c>
      <c r="H909" s="42">
        <f t="shared" si="29"/>
        <v>0.45</v>
      </c>
    </row>
    <row r="910" spans="1:8" x14ac:dyDescent="0.25">
      <c r="A910" t="s">
        <v>598</v>
      </c>
      <c r="B910" t="e">
        <f>VLOOKUP(A910,'Cód dos países'!$A$3:$C$199,2,FALSE)</f>
        <v>#N/A</v>
      </c>
      <c r="C910" t="e">
        <f>VLOOKUP(A910,'Cód dos países'!$A$3:$C$199,3,FALSE)</f>
        <v>#N/A</v>
      </c>
      <c r="D910">
        <v>2014</v>
      </c>
      <c r="E910" t="e">
        <f t="shared" si="28"/>
        <v>#N/A</v>
      </c>
      <c r="F910" s="55">
        <v>0.4375</v>
      </c>
      <c r="G910" s="55">
        <v>0.25</v>
      </c>
      <c r="H910" s="42">
        <f t="shared" si="29"/>
        <v>0.4</v>
      </c>
    </row>
    <row r="911" spans="1:8" x14ac:dyDescent="0.25">
      <c r="A911" t="s">
        <v>605</v>
      </c>
      <c r="B911" t="e">
        <f>VLOOKUP(A911,'Cód dos países'!$A$3:$C$199,2,FALSE)</f>
        <v>#N/A</v>
      </c>
      <c r="C911" t="e">
        <f>VLOOKUP(A911,'Cód dos países'!$A$3:$C$199,3,FALSE)</f>
        <v>#N/A</v>
      </c>
      <c r="D911">
        <v>2014</v>
      </c>
      <c r="E911" t="e">
        <f t="shared" si="28"/>
        <v>#N/A</v>
      </c>
      <c r="F911" s="55">
        <v>0.9375</v>
      </c>
      <c r="G911" s="55">
        <v>0.75</v>
      </c>
      <c r="H911" s="42">
        <f t="shared" si="29"/>
        <v>0.9</v>
      </c>
    </row>
    <row r="912" spans="1:8" x14ac:dyDescent="0.25">
      <c r="A912" t="s">
        <v>325</v>
      </c>
      <c r="B912" t="str">
        <f>VLOOKUP(A912,'Cód dos países'!$A$3:$C$199,2,FALSE)</f>
        <v>YEM</v>
      </c>
      <c r="C912">
        <f>VLOOKUP(A912,'Cód dos países'!$A$3:$C$199,3,FALSE)</f>
        <v>194</v>
      </c>
      <c r="D912">
        <v>2014</v>
      </c>
      <c r="E912">
        <f t="shared" si="28"/>
        <v>1942014</v>
      </c>
      <c r="F912" s="55">
        <v>0.25</v>
      </c>
      <c r="G912" s="55">
        <v>0</v>
      </c>
      <c r="H912" s="42">
        <f t="shared" si="29"/>
        <v>0.2</v>
      </c>
    </row>
    <row r="913" spans="1:8" x14ac:dyDescent="0.25">
      <c r="A913" t="s">
        <v>271</v>
      </c>
      <c r="B913" t="str">
        <f>VLOOKUP(A913,'Cód dos países'!$A$3:$C$199,2,FALSE)</f>
        <v>YUG</v>
      </c>
      <c r="C913">
        <f>VLOOKUP(A913,'Cód dos países'!$A$3:$C$199,3,FALSE)</f>
        <v>152</v>
      </c>
      <c r="D913">
        <v>2014</v>
      </c>
      <c r="E913">
        <f t="shared" si="28"/>
        <v>1522014</v>
      </c>
      <c r="F913" s="55">
        <v>0.46875</v>
      </c>
      <c r="G913" s="55">
        <v>0.25</v>
      </c>
      <c r="H913" s="42">
        <f t="shared" si="29"/>
        <v>0.42499999999999999</v>
      </c>
    </row>
    <row r="914" spans="1:8" x14ac:dyDescent="0.25">
      <c r="A914" t="s">
        <v>327</v>
      </c>
      <c r="B914" t="str">
        <f>VLOOKUP(A914,'Cód dos países'!$A$3:$C$199,2,FALSE)</f>
        <v>ZAF</v>
      </c>
      <c r="C914">
        <f>VLOOKUP(A914,'Cód dos países'!$A$3:$C$199,3,FALSE)</f>
        <v>160</v>
      </c>
      <c r="D914">
        <v>2014</v>
      </c>
      <c r="E914">
        <f t="shared" si="28"/>
        <v>1602014</v>
      </c>
      <c r="F914" s="55">
        <v>0.53125</v>
      </c>
      <c r="G914" s="55">
        <v>0.5</v>
      </c>
      <c r="H914" s="42">
        <f t="shared" si="29"/>
        <v>0.52500000000000002</v>
      </c>
    </row>
    <row r="915" spans="1:8" x14ac:dyDescent="0.25">
      <c r="A915" t="s">
        <v>334</v>
      </c>
      <c r="B915" t="str">
        <f>VLOOKUP(A915,'Cód dos países'!$A$3:$C$199,2,FALSE)</f>
        <v>COG</v>
      </c>
      <c r="C915">
        <f>VLOOKUP(A915,'Cód dos países'!$A$3:$C$199,3,FALSE)</f>
        <v>39</v>
      </c>
      <c r="D915">
        <v>2014</v>
      </c>
      <c r="E915">
        <f t="shared" si="28"/>
        <v>392014</v>
      </c>
      <c r="F915" s="55">
        <v>0.125</v>
      </c>
      <c r="G915" s="55">
        <v>0</v>
      </c>
      <c r="H915" s="42">
        <f t="shared" si="29"/>
        <v>0.1</v>
      </c>
    </row>
    <row r="916" spans="1:8" x14ac:dyDescent="0.25">
      <c r="A916" t="s">
        <v>329</v>
      </c>
      <c r="B916" t="str">
        <f>VLOOKUP(A916,'Cód dos países'!$A$3:$C$199,2,FALSE)</f>
        <v>ZMB</v>
      </c>
      <c r="C916">
        <f>VLOOKUP(A916,'Cód dos países'!$A$3:$C$199,3,FALSE)</f>
        <v>196</v>
      </c>
      <c r="D916">
        <v>2014</v>
      </c>
      <c r="E916">
        <f t="shared" si="28"/>
        <v>1962014</v>
      </c>
      <c r="F916" s="55">
        <v>0.4375</v>
      </c>
      <c r="G916" s="55">
        <v>0.25</v>
      </c>
      <c r="H916" s="42">
        <f t="shared" si="29"/>
        <v>0.4</v>
      </c>
    </row>
    <row r="917" spans="1:8" x14ac:dyDescent="0.25">
      <c r="A917" t="s">
        <v>331</v>
      </c>
      <c r="B917" t="str">
        <f>VLOOKUP(A917,'Cód dos países'!$A$3:$C$199,2,FALSE)</f>
        <v>ZWE</v>
      </c>
      <c r="C917">
        <f>VLOOKUP(A917,'Cód dos países'!$A$3:$C$199,3,FALSE)</f>
        <v>197</v>
      </c>
      <c r="D917">
        <v>2014</v>
      </c>
      <c r="E917">
        <f t="shared" si="28"/>
        <v>1972014</v>
      </c>
      <c r="F917" s="55">
        <v>0.125</v>
      </c>
      <c r="G917" s="55">
        <v>0</v>
      </c>
      <c r="H917" s="42">
        <f t="shared" si="29"/>
        <v>0.1</v>
      </c>
    </row>
    <row r="918" spans="1:8" x14ac:dyDescent="0.25">
      <c r="A918" t="s">
        <v>586</v>
      </c>
      <c r="B918" t="e">
        <f>VLOOKUP(A918,'Cód dos países'!$A$3:$C$199,2,FALSE)</f>
        <v>#N/A</v>
      </c>
      <c r="C918" t="e">
        <f>VLOOKUP(A918,'Cód dos países'!$A$3:$C$199,3,FALSE)</f>
        <v>#N/A</v>
      </c>
      <c r="D918">
        <v>2013</v>
      </c>
      <c r="E918" t="e">
        <f t="shared" si="28"/>
        <v>#N/A</v>
      </c>
      <c r="F918" s="55">
        <v>0.84375</v>
      </c>
      <c r="G918" s="55">
        <v>0.75</v>
      </c>
      <c r="H918" s="42">
        <f t="shared" si="29"/>
        <v>0.82499999999999996</v>
      </c>
    </row>
    <row r="919" spans="1:8" x14ac:dyDescent="0.25">
      <c r="A919" t="s">
        <v>0</v>
      </c>
      <c r="B919" t="str">
        <f>VLOOKUP(A919,'Cód dos países'!$A$3:$C$199,2,FALSE)</f>
        <v>AFG</v>
      </c>
      <c r="C919">
        <f>VLOOKUP(A919,'Cód dos países'!$A$3:$C$199,3,FALSE)</f>
        <v>1</v>
      </c>
      <c r="D919">
        <v>2013</v>
      </c>
      <c r="E919">
        <f t="shared" si="28"/>
        <v>12013</v>
      </c>
      <c r="F919" s="55">
        <v>9.375E-2</v>
      </c>
      <c r="G919" s="55">
        <v>0</v>
      </c>
      <c r="H919" s="42">
        <f t="shared" si="29"/>
        <v>7.4999999999999997E-2</v>
      </c>
    </row>
    <row r="920" spans="1:8" x14ac:dyDescent="0.25">
      <c r="A920" t="s">
        <v>2</v>
      </c>
      <c r="B920" t="str">
        <f>VLOOKUP(A920,'Cód dos países'!$A$3:$C$199,2,FALSE)</f>
        <v>AGO</v>
      </c>
      <c r="C920">
        <f>VLOOKUP(A920,'Cód dos países'!$A$3:$C$199,3,FALSE)</f>
        <v>5</v>
      </c>
      <c r="D920">
        <v>2013</v>
      </c>
      <c r="E920">
        <f t="shared" si="28"/>
        <v>52013</v>
      </c>
      <c r="F920" s="55">
        <v>0.28125</v>
      </c>
      <c r="G920" s="55">
        <v>0</v>
      </c>
      <c r="H920" s="42">
        <f t="shared" si="29"/>
        <v>0.22500000000000001</v>
      </c>
    </row>
    <row r="921" spans="1:8" x14ac:dyDescent="0.25">
      <c r="A921" t="s">
        <v>4</v>
      </c>
      <c r="B921" t="str">
        <f>VLOOKUP(A921,'Cód dos países'!$A$3:$C$199,2,FALSE)</f>
        <v>ALB</v>
      </c>
      <c r="C921">
        <f>VLOOKUP(A921,'Cód dos países'!$A$3:$C$199,3,FALSE)</f>
        <v>2</v>
      </c>
      <c r="D921">
        <v>2013</v>
      </c>
      <c r="E921">
        <f t="shared" si="28"/>
        <v>22013</v>
      </c>
      <c r="F921" s="55">
        <v>0.375</v>
      </c>
      <c r="G921" s="55">
        <v>0</v>
      </c>
      <c r="H921" s="42">
        <f t="shared" si="29"/>
        <v>0.3</v>
      </c>
    </row>
    <row r="922" spans="1:8" x14ac:dyDescent="0.25">
      <c r="A922" t="s">
        <v>6</v>
      </c>
      <c r="B922" t="str">
        <f>VLOOKUP(A922,'Cód dos países'!$A$3:$C$199,2,FALSE)</f>
        <v>ARE</v>
      </c>
      <c r="C922">
        <f>VLOOKUP(A922,'Cód dos países'!$A$3:$C$199,3,FALSE)</f>
        <v>186</v>
      </c>
      <c r="D922">
        <v>2013</v>
      </c>
      <c r="E922">
        <f t="shared" si="28"/>
        <v>1862013</v>
      </c>
      <c r="F922" s="55">
        <v>0.59375</v>
      </c>
      <c r="G922" s="55">
        <v>0.5</v>
      </c>
      <c r="H922" s="42">
        <f t="shared" si="29"/>
        <v>0.57499999999999996</v>
      </c>
    </row>
    <row r="923" spans="1:8" x14ac:dyDescent="0.25">
      <c r="A923" t="s">
        <v>8</v>
      </c>
      <c r="B923" t="str">
        <f>VLOOKUP(A923,'Cód dos países'!$A$3:$C$199,2,FALSE)</f>
        <v>ARG</v>
      </c>
      <c r="C923">
        <f>VLOOKUP(A923,'Cód dos países'!$A$3:$C$199,3,FALSE)</f>
        <v>7</v>
      </c>
      <c r="D923">
        <v>2013</v>
      </c>
      <c r="E923">
        <f t="shared" si="28"/>
        <v>72013</v>
      </c>
      <c r="F923" s="55">
        <v>0.34375</v>
      </c>
      <c r="G923" s="55">
        <v>0.25</v>
      </c>
      <c r="H923" s="42">
        <f t="shared" si="29"/>
        <v>0.32500000000000001</v>
      </c>
    </row>
    <row r="924" spans="1:8" x14ac:dyDescent="0.25">
      <c r="A924" t="s">
        <v>10</v>
      </c>
      <c r="B924" t="str">
        <f>VLOOKUP(A924,'Cód dos países'!$A$3:$C$199,2,FALSE)</f>
        <v>ARM</v>
      </c>
      <c r="C924">
        <f>VLOOKUP(A924,'Cód dos países'!$A$3:$C$199,3,FALSE)</f>
        <v>8</v>
      </c>
      <c r="D924">
        <v>2013</v>
      </c>
      <c r="E924">
        <f t="shared" si="28"/>
        <v>82013</v>
      </c>
      <c r="F924" s="55">
        <v>0.4375</v>
      </c>
      <c r="G924" s="55">
        <v>0.25</v>
      </c>
      <c r="H924" s="42">
        <f t="shared" si="29"/>
        <v>0.4</v>
      </c>
    </row>
    <row r="925" spans="1:8" x14ac:dyDescent="0.25">
      <c r="A925" t="s">
        <v>12</v>
      </c>
      <c r="B925" t="str">
        <f>VLOOKUP(A925,'Cód dos países'!$A$3:$C$199,2,FALSE)</f>
        <v>AUS</v>
      </c>
      <c r="C925">
        <f>VLOOKUP(A925,'Cód dos países'!$A$3:$C$199,3,FALSE)</f>
        <v>9</v>
      </c>
      <c r="D925">
        <v>2013</v>
      </c>
      <c r="E925">
        <f t="shared" si="28"/>
        <v>92013</v>
      </c>
      <c r="F925" s="55">
        <v>0.9375</v>
      </c>
      <c r="G925" s="55">
        <v>0.75</v>
      </c>
      <c r="H925" s="42">
        <f t="shared" si="29"/>
        <v>0.9</v>
      </c>
    </row>
    <row r="926" spans="1:8" x14ac:dyDescent="0.25">
      <c r="A926" t="s">
        <v>14</v>
      </c>
      <c r="B926" t="str">
        <f>VLOOKUP(A926,'Cód dos países'!$A$3:$C$199,2,FALSE)</f>
        <v>AUT</v>
      </c>
      <c r="C926">
        <f>VLOOKUP(A926,'Cód dos países'!$A$3:$C$199,3,FALSE)</f>
        <v>10</v>
      </c>
      <c r="D926">
        <v>2013</v>
      </c>
      <c r="E926">
        <f t="shared" si="28"/>
        <v>102013</v>
      </c>
      <c r="F926" s="55">
        <v>0.96875</v>
      </c>
      <c r="G926" s="55">
        <v>0.75</v>
      </c>
      <c r="H926" s="42">
        <f t="shared" si="29"/>
        <v>0.92500000000000004</v>
      </c>
    </row>
    <row r="927" spans="1:8" x14ac:dyDescent="0.25">
      <c r="A927" t="s">
        <v>16</v>
      </c>
      <c r="B927" t="str">
        <f>VLOOKUP(A927,'Cód dos países'!$A$3:$C$199,2,FALSE)</f>
        <v>AZE</v>
      </c>
      <c r="C927">
        <f>VLOOKUP(A927,'Cód dos países'!$A$3:$C$199,3,FALSE)</f>
        <v>11</v>
      </c>
      <c r="D927">
        <v>2013</v>
      </c>
      <c r="E927">
        <f t="shared" si="28"/>
        <v>112013</v>
      </c>
      <c r="F927" s="55">
        <v>0.34375</v>
      </c>
      <c r="G927" s="55">
        <v>0</v>
      </c>
      <c r="H927" s="42">
        <f t="shared" si="29"/>
        <v>0.27500000000000002</v>
      </c>
    </row>
    <row r="928" spans="1:8" x14ac:dyDescent="0.25">
      <c r="A928" t="s">
        <v>18</v>
      </c>
      <c r="B928" t="str">
        <f>VLOOKUP(A928,'Cód dos países'!$A$3:$C$199,2,FALSE)</f>
        <v>BDI</v>
      </c>
      <c r="C928">
        <f>VLOOKUP(A928,'Cód dos países'!$A$3:$C$199,3,FALSE)</f>
        <v>28</v>
      </c>
      <c r="D928">
        <v>2013</v>
      </c>
      <c r="E928">
        <f t="shared" si="28"/>
        <v>282013</v>
      </c>
      <c r="F928" s="55">
        <v>0.3125</v>
      </c>
      <c r="G928" s="55">
        <v>0</v>
      </c>
      <c r="H928" s="42">
        <f t="shared" si="29"/>
        <v>0.25</v>
      </c>
    </row>
    <row r="929" spans="1:8" x14ac:dyDescent="0.25">
      <c r="A929" t="s">
        <v>20</v>
      </c>
      <c r="B929" t="str">
        <f>VLOOKUP(A929,'Cód dos países'!$A$3:$C$199,2,FALSE)</f>
        <v>BEL</v>
      </c>
      <c r="C929">
        <f>VLOOKUP(A929,'Cód dos países'!$A$3:$C$199,3,FALSE)</f>
        <v>17</v>
      </c>
      <c r="D929">
        <v>2013</v>
      </c>
      <c r="E929">
        <f t="shared" si="28"/>
        <v>172013</v>
      </c>
      <c r="F929" s="55">
        <v>0.84375</v>
      </c>
      <c r="G929" s="55">
        <v>0.75</v>
      </c>
      <c r="H929" s="42">
        <f t="shared" si="29"/>
        <v>0.82499999999999996</v>
      </c>
    </row>
    <row r="930" spans="1:8" x14ac:dyDescent="0.25">
      <c r="A930" t="s">
        <v>22</v>
      </c>
      <c r="B930" t="str">
        <f>VLOOKUP(A930,'Cód dos países'!$A$3:$C$199,2,FALSE)</f>
        <v>BEN</v>
      </c>
      <c r="C930">
        <f>VLOOKUP(A930,'Cód dos países'!$A$3:$C$199,3,FALSE)</f>
        <v>19</v>
      </c>
      <c r="D930">
        <v>2013</v>
      </c>
      <c r="E930">
        <f t="shared" si="28"/>
        <v>192013</v>
      </c>
      <c r="F930" s="55">
        <v>0.25</v>
      </c>
      <c r="G930" s="55">
        <v>0</v>
      </c>
      <c r="H930" s="42">
        <f t="shared" si="29"/>
        <v>0.2</v>
      </c>
    </row>
    <row r="931" spans="1:8" x14ac:dyDescent="0.25">
      <c r="A931" t="s">
        <v>24</v>
      </c>
      <c r="B931" t="str">
        <f>VLOOKUP(A931,'Cód dos países'!$A$3:$C$199,2,FALSE)</f>
        <v>BFA</v>
      </c>
      <c r="C931">
        <f>VLOOKUP(A931,'Cód dos países'!$A$3:$C$199,3,FALSE)</f>
        <v>27</v>
      </c>
      <c r="D931">
        <v>2013</v>
      </c>
      <c r="E931">
        <f t="shared" si="28"/>
        <v>272013</v>
      </c>
      <c r="F931" s="55">
        <v>0.40625</v>
      </c>
      <c r="G931" s="55">
        <v>0</v>
      </c>
      <c r="H931" s="42">
        <f t="shared" si="29"/>
        <v>0.32500000000000001</v>
      </c>
    </row>
    <row r="932" spans="1:8" x14ac:dyDescent="0.25">
      <c r="A932" t="s">
        <v>26</v>
      </c>
      <c r="B932" t="str">
        <f>VLOOKUP(A932,'Cód dos países'!$A$3:$C$199,2,FALSE)</f>
        <v>BGD</v>
      </c>
      <c r="C932">
        <f>VLOOKUP(A932,'Cód dos países'!$A$3:$C$199,3,FALSE)</f>
        <v>14</v>
      </c>
      <c r="D932">
        <v>2013</v>
      </c>
      <c r="E932">
        <f t="shared" si="28"/>
        <v>142013</v>
      </c>
      <c r="F932" s="55">
        <v>0.4375</v>
      </c>
      <c r="G932" s="55">
        <v>0</v>
      </c>
      <c r="H932" s="42">
        <f t="shared" si="29"/>
        <v>0.35</v>
      </c>
    </row>
    <row r="933" spans="1:8" x14ac:dyDescent="0.25">
      <c r="A933" t="s">
        <v>28</v>
      </c>
      <c r="B933" t="str">
        <f>VLOOKUP(A933,'Cód dos países'!$A$3:$C$199,2,FALSE)</f>
        <v>BGR</v>
      </c>
      <c r="C933">
        <f>VLOOKUP(A933,'Cód dos países'!$A$3:$C$199,3,FALSE)</f>
        <v>26</v>
      </c>
      <c r="D933">
        <v>2013</v>
      </c>
      <c r="E933">
        <f t="shared" si="28"/>
        <v>262013</v>
      </c>
      <c r="F933" s="55">
        <v>0.53125</v>
      </c>
      <c r="G933" s="55">
        <v>0.25</v>
      </c>
      <c r="H933" s="42">
        <f t="shared" si="29"/>
        <v>0.47499999999999998</v>
      </c>
    </row>
    <row r="934" spans="1:8" x14ac:dyDescent="0.25">
      <c r="A934" t="s">
        <v>30</v>
      </c>
      <c r="B934" t="str">
        <f>VLOOKUP(A934,'Cód dos países'!$A$3:$C$199,2,FALSE)</f>
        <v>BHR</v>
      </c>
      <c r="C934">
        <f>VLOOKUP(A934,'Cód dos países'!$A$3:$C$199,3,FALSE)</f>
        <v>13</v>
      </c>
      <c r="D934">
        <v>2013</v>
      </c>
      <c r="E934">
        <f t="shared" si="28"/>
        <v>132013</v>
      </c>
      <c r="F934" s="55">
        <v>0.625</v>
      </c>
      <c r="G934" s="55">
        <v>0.5</v>
      </c>
      <c r="H934" s="42">
        <f t="shared" si="29"/>
        <v>0.6</v>
      </c>
    </row>
    <row r="935" spans="1:8" x14ac:dyDescent="0.25">
      <c r="A935" t="s">
        <v>348</v>
      </c>
      <c r="B935" t="str">
        <f>VLOOKUP(A935,'Cód dos países'!$A$3:$C$199,2,FALSE)</f>
        <v>BHS</v>
      </c>
      <c r="C935">
        <f>VLOOKUP(A935,'Cód dos países'!$A$3:$C$199,3,FALSE)</f>
        <v>12</v>
      </c>
      <c r="D935">
        <v>2013</v>
      </c>
      <c r="E935">
        <f t="shared" si="28"/>
        <v>122013</v>
      </c>
      <c r="F935" s="55">
        <v>0.53125</v>
      </c>
      <c r="G935" s="55">
        <v>0.75</v>
      </c>
      <c r="H935" s="42">
        <f t="shared" si="29"/>
        <v>0.57499999999999996</v>
      </c>
    </row>
    <row r="936" spans="1:8" x14ac:dyDescent="0.25">
      <c r="A936" t="s">
        <v>333</v>
      </c>
      <c r="B936" t="str">
        <f>VLOOKUP(A936,'Cód dos países'!$A$3:$C$199,2,FALSE)</f>
        <v>BIH</v>
      </c>
      <c r="C936">
        <f>VLOOKUP(A936,'Cód dos países'!$A$3:$C$199,3,FALSE)</f>
        <v>22</v>
      </c>
      <c r="D936">
        <v>2013</v>
      </c>
      <c r="E936">
        <f t="shared" si="28"/>
        <v>222013</v>
      </c>
      <c r="F936" s="55">
        <v>0.4375</v>
      </c>
      <c r="G936" s="55">
        <v>0.25</v>
      </c>
      <c r="H936" s="42">
        <f t="shared" si="29"/>
        <v>0.4</v>
      </c>
    </row>
    <row r="937" spans="1:8" x14ac:dyDescent="0.25">
      <c r="A937" t="s">
        <v>33</v>
      </c>
      <c r="B937" t="str">
        <f>VLOOKUP(A937,'Cód dos países'!$A$3:$C$199,2,FALSE)</f>
        <v>BLR</v>
      </c>
      <c r="C937">
        <f>VLOOKUP(A937,'Cód dos países'!$A$3:$C$199,3,FALSE)</f>
        <v>16</v>
      </c>
      <c r="D937">
        <v>2013</v>
      </c>
      <c r="E937">
        <f t="shared" si="28"/>
        <v>162013</v>
      </c>
      <c r="F937" s="55">
        <v>0.25</v>
      </c>
      <c r="G937" s="55">
        <v>0.5</v>
      </c>
      <c r="H937" s="42">
        <f t="shared" si="29"/>
        <v>0.3</v>
      </c>
    </row>
    <row r="938" spans="1:8" x14ac:dyDescent="0.25">
      <c r="A938" t="s">
        <v>349</v>
      </c>
      <c r="B938" t="str">
        <f>VLOOKUP(A938,'Cód dos países'!$A$3:$C$199,2,FALSE)</f>
        <v>BLZ</v>
      </c>
      <c r="C938">
        <f>VLOOKUP(A938,'Cód dos países'!$A$3:$C$199,3,FALSE)</f>
        <v>18</v>
      </c>
      <c r="D938">
        <v>2013</v>
      </c>
      <c r="E938">
        <f t="shared" si="28"/>
        <v>182013</v>
      </c>
      <c r="F938" s="55">
        <v>0.34375</v>
      </c>
      <c r="G938" s="55">
        <v>0.5</v>
      </c>
      <c r="H938" s="42">
        <f t="shared" si="29"/>
        <v>0.375</v>
      </c>
    </row>
    <row r="939" spans="1:8" x14ac:dyDescent="0.25">
      <c r="A939" t="s">
        <v>35</v>
      </c>
      <c r="B939" t="str">
        <f>VLOOKUP(A939,'Cód dos países'!$A$3:$C$199,2,FALSE)</f>
        <v>BOL</v>
      </c>
      <c r="C939">
        <f>VLOOKUP(A939,'Cód dos países'!$A$3:$C$199,3,FALSE)</f>
        <v>21</v>
      </c>
      <c r="D939">
        <v>2013</v>
      </c>
      <c r="E939">
        <f t="shared" si="28"/>
        <v>212013</v>
      </c>
      <c r="F939" s="55">
        <v>0.21875</v>
      </c>
      <c r="G939" s="55">
        <v>0.25</v>
      </c>
      <c r="H939" s="42">
        <f t="shared" si="29"/>
        <v>0.22500000000000001</v>
      </c>
    </row>
    <row r="940" spans="1:8" x14ac:dyDescent="0.25">
      <c r="A940" t="s">
        <v>37</v>
      </c>
      <c r="B940" t="str">
        <f>VLOOKUP(A940,'Cód dos países'!$A$3:$C$199,2,FALSE)</f>
        <v>BRA</v>
      </c>
      <c r="C940">
        <f>VLOOKUP(A940,'Cód dos países'!$A$3:$C$199,3,FALSE)</f>
        <v>24</v>
      </c>
      <c r="D940">
        <v>2013</v>
      </c>
      <c r="E940">
        <f t="shared" si="28"/>
        <v>242013</v>
      </c>
      <c r="F940" s="55">
        <v>0.5</v>
      </c>
      <c r="G940" s="55">
        <v>0.25</v>
      </c>
      <c r="H940" s="42">
        <f t="shared" si="29"/>
        <v>0.45</v>
      </c>
    </row>
    <row r="941" spans="1:8" x14ac:dyDescent="0.25">
      <c r="A941" t="s">
        <v>39</v>
      </c>
      <c r="B941" t="str">
        <f>VLOOKUP(A941,'Cód dos países'!$A$3:$C$199,2,FALSE)</f>
        <v>BRB</v>
      </c>
      <c r="C941">
        <f>VLOOKUP(A941,'Cód dos países'!$A$3:$C$199,3,FALSE)</f>
        <v>15</v>
      </c>
      <c r="D941">
        <v>2013</v>
      </c>
      <c r="E941">
        <f t="shared" si="28"/>
        <v>152013</v>
      </c>
      <c r="F941" s="55">
        <v>0.71875</v>
      </c>
      <c r="G941" s="55">
        <v>1</v>
      </c>
      <c r="H941" s="42">
        <f t="shared" si="29"/>
        <v>0.77500000000000002</v>
      </c>
    </row>
    <row r="942" spans="1:8" x14ac:dyDescent="0.25">
      <c r="A942" t="s">
        <v>350</v>
      </c>
      <c r="B942" t="str">
        <f>VLOOKUP(A942,'Cód dos países'!$A$3:$C$199,2,FALSE)</f>
        <v>BRN</v>
      </c>
      <c r="C942">
        <f>VLOOKUP(A942,'Cód dos países'!$A$3:$C$199,3,FALSE)</f>
        <v>25</v>
      </c>
      <c r="D942">
        <v>2013</v>
      </c>
      <c r="E942">
        <f t="shared" si="28"/>
        <v>252013</v>
      </c>
      <c r="F942" s="55">
        <v>0.71875</v>
      </c>
      <c r="G942" s="55">
        <v>0.75</v>
      </c>
      <c r="H942" s="42">
        <f t="shared" si="29"/>
        <v>0.72499999999999998</v>
      </c>
    </row>
    <row r="943" spans="1:8" x14ac:dyDescent="0.25">
      <c r="A943" t="s">
        <v>41</v>
      </c>
      <c r="B943" t="str">
        <f>VLOOKUP(A943,'Cód dos países'!$A$3:$C$199,2,FALSE)</f>
        <v>BTN</v>
      </c>
      <c r="C943">
        <f>VLOOKUP(A943,'Cód dos países'!$A$3:$C$199,3,FALSE)</f>
        <v>20</v>
      </c>
      <c r="D943">
        <v>2013</v>
      </c>
      <c r="E943">
        <f t="shared" si="28"/>
        <v>202013</v>
      </c>
      <c r="F943" s="55">
        <v>0.4375</v>
      </c>
      <c r="G943" s="55">
        <v>0.5</v>
      </c>
      <c r="H943" s="42">
        <f t="shared" si="29"/>
        <v>0.45</v>
      </c>
    </row>
    <row r="944" spans="1:8" x14ac:dyDescent="0.25">
      <c r="A944" t="s">
        <v>43</v>
      </c>
      <c r="B944" t="str">
        <f>VLOOKUP(A944,'Cód dos países'!$A$3:$C$199,2,FALSE)</f>
        <v>BWA</v>
      </c>
      <c r="C944">
        <f>VLOOKUP(A944,'Cód dos países'!$A$3:$C$199,3,FALSE)</f>
        <v>23</v>
      </c>
      <c r="D944">
        <v>2013</v>
      </c>
      <c r="E944">
        <f t="shared" si="28"/>
        <v>232013</v>
      </c>
      <c r="F944" s="55">
        <v>0.625</v>
      </c>
      <c r="G944" s="55">
        <v>0.75</v>
      </c>
      <c r="H944" s="42">
        <f t="shared" si="29"/>
        <v>0.65</v>
      </c>
    </row>
    <row r="945" spans="1:8" x14ac:dyDescent="0.25">
      <c r="A945" t="s">
        <v>45</v>
      </c>
      <c r="B945" t="str">
        <f>VLOOKUP(A945,'Cód dos países'!$A$3:$C$199,2,FALSE)</f>
        <v>CAF</v>
      </c>
      <c r="C945">
        <f>VLOOKUP(A945,'Cód dos países'!$A$3:$C$199,3,FALSE)</f>
        <v>33</v>
      </c>
      <c r="D945">
        <v>2013</v>
      </c>
      <c r="E945">
        <f t="shared" si="28"/>
        <v>332013</v>
      </c>
      <c r="F945" s="55">
        <v>6.25E-2</v>
      </c>
      <c r="G945" s="55">
        <v>0.25</v>
      </c>
      <c r="H945" s="42">
        <f t="shared" si="29"/>
        <v>0.1</v>
      </c>
    </row>
    <row r="946" spans="1:8" x14ac:dyDescent="0.25">
      <c r="A946" t="s">
        <v>47</v>
      </c>
      <c r="B946" t="str">
        <f>VLOOKUP(A946,'Cód dos países'!$A$3:$C$199,2,FALSE)</f>
        <v>CAN</v>
      </c>
      <c r="C946">
        <f>VLOOKUP(A946,'Cód dos países'!$A$3:$C$199,3,FALSE)</f>
        <v>31</v>
      </c>
      <c r="D946">
        <v>2013</v>
      </c>
      <c r="E946">
        <f t="shared" si="28"/>
        <v>312013</v>
      </c>
      <c r="F946" s="55">
        <v>0.9375</v>
      </c>
      <c r="G946" s="55">
        <v>1</v>
      </c>
      <c r="H946" s="42">
        <f t="shared" si="29"/>
        <v>0.95</v>
      </c>
    </row>
    <row r="947" spans="1:8" x14ac:dyDescent="0.25">
      <c r="A947" t="s">
        <v>49</v>
      </c>
      <c r="B947" t="str">
        <f>VLOOKUP(A947,'Cód dos países'!$A$3:$C$199,2,FALSE)</f>
        <v>CHE</v>
      </c>
      <c r="C947">
        <f>VLOOKUP(A947,'Cód dos países'!$A$3:$C$199,3,FALSE)</f>
        <v>170</v>
      </c>
      <c r="D947">
        <v>2013</v>
      </c>
      <c r="E947">
        <f t="shared" si="28"/>
        <v>1702013</v>
      </c>
      <c r="F947" s="55">
        <v>0.9375</v>
      </c>
      <c r="G947" s="55">
        <v>1</v>
      </c>
      <c r="H947" s="42">
        <f t="shared" si="29"/>
        <v>0.95</v>
      </c>
    </row>
    <row r="948" spans="1:8" x14ac:dyDescent="0.25">
      <c r="A948" t="s">
        <v>51</v>
      </c>
      <c r="B948" t="str">
        <f>VLOOKUP(A948,'Cód dos países'!$A$3:$C$199,2,FALSE)</f>
        <v>CHL</v>
      </c>
      <c r="C948">
        <f>VLOOKUP(A948,'Cód dos países'!$A$3:$C$199,3,FALSE)</f>
        <v>35</v>
      </c>
      <c r="D948">
        <v>2013</v>
      </c>
      <c r="E948">
        <f t="shared" si="28"/>
        <v>352013</v>
      </c>
      <c r="F948" s="55">
        <v>0.8125</v>
      </c>
      <c r="G948" s="55">
        <v>0.75</v>
      </c>
      <c r="H948" s="42">
        <f t="shared" si="29"/>
        <v>0.8</v>
      </c>
    </row>
    <row r="949" spans="1:8" x14ac:dyDescent="0.25">
      <c r="A949" t="s">
        <v>53</v>
      </c>
      <c r="B949" t="str">
        <f>VLOOKUP(A949,'Cód dos países'!$A$3:$C$199,2,FALSE)</f>
        <v>CHN</v>
      </c>
      <c r="C949">
        <f>VLOOKUP(A949,'Cód dos países'!$A$3:$C$199,3,FALSE)</f>
        <v>36</v>
      </c>
      <c r="D949">
        <v>2013</v>
      </c>
      <c r="E949">
        <f t="shared" si="28"/>
        <v>362013</v>
      </c>
      <c r="F949" s="55">
        <v>0.5</v>
      </c>
      <c r="G949" s="55">
        <v>0.25</v>
      </c>
      <c r="H949" s="42">
        <f t="shared" si="29"/>
        <v>0.45</v>
      </c>
    </row>
    <row r="950" spans="1:8" x14ac:dyDescent="0.25">
      <c r="A950" t="s">
        <v>429</v>
      </c>
      <c r="B950" t="str">
        <f>VLOOKUP(A950,'Cód dos países'!$A$3:$C$199,2,FALSE)</f>
        <v>CIV</v>
      </c>
      <c r="C950">
        <f>VLOOKUP(A950,'Cód dos países'!$A$3:$C$199,3,FALSE)</f>
        <v>42</v>
      </c>
      <c r="D950">
        <v>2013</v>
      </c>
      <c r="E950">
        <f t="shared" si="28"/>
        <v>422013</v>
      </c>
      <c r="F950" s="55">
        <v>0.21875</v>
      </c>
      <c r="G950" s="55">
        <v>0.25</v>
      </c>
      <c r="H950" s="42">
        <f t="shared" si="29"/>
        <v>0.22500000000000001</v>
      </c>
    </row>
    <row r="951" spans="1:8" x14ac:dyDescent="0.25">
      <c r="A951" t="s">
        <v>56</v>
      </c>
      <c r="B951" t="str">
        <f>VLOOKUP(A951,'Cód dos países'!$A$3:$C$199,2,FALSE)</f>
        <v>CMR</v>
      </c>
      <c r="C951">
        <f>VLOOKUP(A951,'Cód dos países'!$A$3:$C$199,3,FALSE)</f>
        <v>30</v>
      </c>
      <c r="D951">
        <v>2013</v>
      </c>
      <c r="E951">
        <f t="shared" si="28"/>
        <v>302013</v>
      </c>
      <c r="F951" s="55">
        <v>0.25</v>
      </c>
      <c r="G951" s="55">
        <v>0</v>
      </c>
      <c r="H951" s="42">
        <f t="shared" si="29"/>
        <v>0.2</v>
      </c>
    </row>
    <row r="952" spans="1:8" x14ac:dyDescent="0.25">
      <c r="A952" t="s">
        <v>334</v>
      </c>
      <c r="B952" t="str">
        <f>VLOOKUP(A952,'Cód dos países'!$A$3:$C$199,2,FALSE)</f>
        <v>COG</v>
      </c>
      <c r="C952">
        <f>VLOOKUP(A952,'Cód dos países'!$A$3:$C$199,3,FALSE)</f>
        <v>39</v>
      </c>
      <c r="D952">
        <v>2013</v>
      </c>
      <c r="E952">
        <f t="shared" si="28"/>
        <v>392013</v>
      </c>
      <c r="F952" s="55">
        <v>0.28125</v>
      </c>
      <c r="G952" s="55">
        <v>0</v>
      </c>
      <c r="H952" s="42">
        <f t="shared" si="29"/>
        <v>0.22500000000000001</v>
      </c>
    </row>
    <row r="953" spans="1:8" x14ac:dyDescent="0.25">
      <c r="A953" t="s">
        <v>59</v>
      </c>
      <c r="B953" t="str">
        <f>VLOOKUP(A953,'Cód dos países'!$A$3:$C$199,2,FALSE)</f>
        <v>COL</v>
      </c>
      <c r="C953">
        <f>VLOOKUP(A953,'Cód dos países'!$A$3:$C$199,3,FALSE)</f>
        <v>37</v>
      </c>
      <c r="D953">
        <v>2013</v>
      </c>
      <c r="E953">
        <f t="shared" si="28"/>
        <v>372013</v>
      </c>
      <c r="F953" s="55">
        <v>0.40625</v>
      </c>
      <c r="G953" s="55">
        <v>0.25</v>
      </c>
      <c r="H953" s="42">
        <f t="shared" si="29"/>
        <v>0.375</v>
      </c>
    </row>
    <row r="954" spans="1:8" x14ac:dyDescent="0.25">
      <c r="A954" t="s">
        <v>61</v>
      </c>
      <c r="B954" t="str">
        <f>VLOOKUP(A954,'Cód dos países'!$A$3:$C$199,2,FALSE)</f>
        <v>COM</v>
      </c>
      <c r="C954">
        <f>VLOOKUP(A954,'Cód dos países'!$A$3:$C$199,3,FALSE)</f>
        <v>38</v>
      </c>
      <c r="D954">
        <v>2013</v>
      </c>
      <c r="E954">
        <f t="shared" si="28"/>
        <v>382013</v>
      </c>
      <c r="F954" s="55" t="s">
        <v>603</v>
      </c>
      <c r="G954" s="55" t="s">
        <v>603</v>
      </c>
      <c r="H954" s="42" t="e">
        <f t="shared" si="29"/>
        <v>#VALUE!</v>
      </c>
    </row>
    <row r="955" spans="1:8" x14ac:dyDescent="0.25">
      <c r="A955" t="s">
        <v>63</v>
      </c>
      <c r="B955" t="str">
        <f>VLOOKUP(A955,'Cód dos países'!$A$3:$C$199,2,FALSE)</f>
        <v>CPV</v>
      </c>
      <c r="C955">
        <f>VLOOKUP(A955,'Cód dos países'!$A$3:$C$199,3,FALSE)</f>
        <v>32</v>
      </c>
      <c r="D955">
        <v>2013</v>
      </c>
      <c r="E955">
        <f t="shared" si="28"/>
        <v>322013</v>
      </c>
      <c r="F955" s="55">
        <v>0.59375</v>
      </c>
      <c r="G955" s="55">
        <v>0.75</v>
      </c>
      <c r="H955" s="42">
        <f t="shared" si="29"/>
        <v>0.625</v>
      </c>
    </row>
    <row r="956" spans="1:8" x14ac:dyDescent="0.25">
      <c r="A956" t="s">
        <v>65</v>
      </c>
      <c r="B956" t="str">
        <f>VLOOKUP(A956,'Cód dos países'!$A$3:$C$199,2,FALSE)</f>
        <v>CRI</v>
      </c>
      <c r="C956">
        <f>VLOOKUP(A956,'Cód dos países'!$A$3:$C$199,3,FALSE)</f>
        <v>41</v>
      </c>
      <c r="D956">
        <v>2013</v>
      </c>
      <c r="E956">
        <f t="shared" si="28"/>
        <v>412013</v>
      </c>
      <c r="F956" s="55">
        <v>0.65625</v>
      </c>
      <c r="G956" s="55">
        <v>0.75</v>
      </c>
      <c r="H956" s="42">
        <f t="shared" si="29"/>
        <v>0.67500000000000004</v>
      </c>
    </row>
    <row r="957" spans="1:8" x14ac:dyDescent="0.25">
      <c r="A957" t="s">
        <v>67</v>
      </c>
      <c r="B957" t="str">
        <f>VLOOKUP(A957,'Cód dos países'!$A$3:$C$199,2,FALSE)</f>
        <v>CUB</v>
      </c>
      <c r="C957">
        <f>VLOOKUP(A957,'Cód dos países'!$A$3:$C$199,3,FALSE)</f>
        <v>44</v>
      </c>
      <c r="D957">
        <v>2013</v>
      </c>
      <c r="E957">
        <f t="shared" si="28"/>
        <v>442013</v>
      </c>
      <c r="F957" s="55">
        <v>0.5</v>
      </c>
      <c r="G957" s="55">
        <v>0.5</v>
      </c>
      <c r="H957" s="42">
        <f t="shared" si="29"/>
        <v>0.5</v>
      </c>
    </row>
    <row r="958" spans="1:8" x14ac:dyDescent="0.25">
      <c r="A958" t="s">
        <v>591</v>
      </c>
      <c r="B958" t="e">
        <f>VLOOKUP(A958,'Cód dos países'!$A$3:$C$199,2,FALSE)</f>
        <v>#N/A</v>
      </c>
      <c r="C958" t="e">
        <f>VLOOKUP(A958,'Cód dos países'!$A$3:$C$199,3,FALSE)</f>
        <v>#N/A</v>
      </c>
      <c r="D958">
        <v>2013</v>
      </c>
      <c r="E958" t="e">
        <f t="shared" si="28"/>
        <v>#N/A</v>
      </c>
      <c r="F958" s="55">
        <v>0.6875</v>
      </c>
      <c r="G958" s="55">
        <v>0.75</v>
      </c>
      <c r="H958" s="42">
        <f t="shared" si="29"/>
        <v>0.7</v>
      </c>
    </row>
    <row r="959" spans="1:8" x14ac:dyDescent="0.25">
      <c r="A959" t="s">
        <v>69</v>
      </c>
      <c r="B959" t="str">
        <f>VLOOKUP(A959,'Cód dos países'!$A$3:$C$199,2,FALSE)</f>
        <v>CYP</v>
      </c>
      <c r="C959">
        <f>VLOOKUP(A959,'Cód dos países'!$A$3:$C$199,3,FALSE)</f>
        <v>45</v>
      </c>
      <c r="D959">
        <v>2013</v>
      </c>
      <c r="E959">
        <f t="shared" si="28"/>
        <v>452013</v>
      </c>
      <c r="F959" s="55">
        <v>0.75</v>
      </c>
      <c r="G959" s="55">
        <v>0.75</v>
      </c>
      <c r="H959" s="42">
        <f t="shared" si="29"/>
        <v>0.75</v>
      </c>
    </row>
    <row r="960" spans="1:8" x14ac:dyDescent="0.25">
      <c r="A960" t="s">
        <v>71</v>
      </c>
      <c r="B960" t="str">
        <f>VLOOKUP(A960,'Cód dos países'!$A$3:$C$199,2,FALSE)</f>
        <v>CZE</v>
      </c>
      <c r="C960">
        <f>VLOOKUP(A960,'Cód dos países'!$A$3:$C$199,3,FALSE)</f>
        <v>46</v>
      </c>
      <c r="D960">
        <v>2013</v>
      </c>
      <c r="E960">
        <f t="shared" si="28"/>
        <v>462013</v>
      </c>
      <c r="F960" s="55">
        <v>0.75</v>
      </c>
      <c r="G960" s="55">
        <v>0.5</v>
      </c>
      <c r="H960" s="42">
        <f t="shared" si="29"/>
        <v>0.7</v>
      </c>
    </row>
    <row r="961" spans="1:8" x14ac:dyDescent="0.25">
      <c r="A961" t="s">
        <v>73</v>
      </c>
      <c r="B961" t="str">
        <f>VLOOKUP(A961,'Cód dos países'!$A$3:$C$199,2,FALSE)</f>
        <v>DEU</v>
      </c>
      <c r="C961">
        <f>VLOOKUP(A961,'Cód dos países'!$A$3:$C$199,3,FALSE)</f>
        <v>64</v>
      </c>
      <c r="D961">
        <v>2013</v>
      </c>
      <c r="E961">
        <f t="shared" si="28"/>
        <v>642013</v>
      </c>
      <c r="F961" s="55">
        <v>0.875</v>
      </c>
      <c r="G961" s="55">
        <v>0.75</v>
      </c>
      <c r="H961" s="42">
        <f t="shared" si="29"/>
        <v>0.85</v>
      </c>
    </row>
    <row r="962" spans="1:8" x14ac:dyDescent="0.25">
      <c r="A962" t="s">
        <v>75</v>
      </c>
      <c r="B962" t="str">
        <f>VLOOKUP(A962,'Cód dos países'!$A$3:$C$199,2,FALSE)</f>
        <v>DJI</v>
      </c>
      <c r="C962">
        <f>VLOOKUP(A962,'Cód dos países'!$A$3:$C$199,3,FALSE)</f>
        <v>48</v>
      </c>
      <c r="D962">
        <v>2013</v>
      </c>
      <c r="E962">
        <f t="shared" si="28"/>
        <v>482013</v>
      </c>
      <c r="F962" s="55">
        <v>0.28125</v>
      </c>
      <c r="G962" s="55">
        <v>0.25</v>
      </c>
      <c r="H962" s="42">
        <f t="shared" si="29"/>
        <v>0.27500000000000002</v>
      </c>
    </row>
    <row r="963" spans="1:8" x14ac:dyDescent="0.25">
      <c r="A963" t="s">
        <v>77</v>
      </c>
      <c r="B963" t="str">
        <f>VLOOKUP(A963,'Cód dos países'!$A$3:$C$199,2,FALSE)</f>
        <v>DNK</v>
      </c>
      <c r="C963">
        <f>VLOOKUP(A963,'Cód dos países'!$A$3:$C$199,3,FALSE)</f>
        <v>47</v>
      </c>
      <c r="D963">
        <v>2013</v>
      </c>
      <c r="E963">
        <f t="shared" si="28"/>
        <v>472013</v>
      </c>
      <c r="F963" s="55">
        <v>0.96875</v>
      </c>
      <c r="G963" s="55">
        <v>1</v>
      </c>
      <c r="H963" s="42">
        <f t="shared" si="29"/>
        <v>0.97499999999999998</v>
      </c>
    </row>
    <row r="964" spans="1:8" x14ac:dyDescent="0.25">
      <c r="A964" t="s">
        <v>79</v>
      </c>
      <c r="B964" t="str">
        <f>VLOOKUP(A964,'Cód dos países'!$A$3:$C$199,2,FALSE)</f>
        <v>DOM</v>
      </c>
      <c r="C964">
        <f>VLOOKUP(A964,'Cód dos países'!$A$3:$C$199,3,FALSE)</f>
        <v>50</v>
      </c>
      <c r="D964">
        <v>2013</v>
      </c>
      <c r="E964">
        <f t="shared" ref="E964:E1027" si="30">C964*10000+D964</f>
        <v>502013</v>
      </c>
      <c r="F964" s="55">
        <v>0.5625</v>
      </c>
      <c r="G964" s="55">
        <v>0.25</v>
      </c>
      <c r="H964" s="42">
        <f t="shared" ref="H964:H1027" si="31">(4*F964+1*G964)/5</f>
        <v>0.5</v>
      </c>
    </row>
    <row r="965" spans="1:8" x14ac:dyDescent="0.25">
      <c r="A965" t="s">
        <v>81</v>
      </c>
      <c r="B965" t="str">
        <f>VLOOKUP(A965,'Cód dos países'!$A$3:$C$199,2,FALSE)</f>
        <v>DZA</v>
      </c>
      <c r="C965">
        <f>VLOOKUP(A965,'Cód dos países'!$A$3:$C$199,3,FALSE)</f>
        <v>3</v>
      </c>
      <c r="D965">
        <v>2013</v>
      </c>
      <c r="E965">
        <f t="shared" si="30"/>
        <v>32013</v>
      </c>
      <c r="F965" s="55">
        <v>0.34375</v>
      </c>
      <c r="G965" s="55">
        <v>0.25</v>
      </c>
      <c r="H965" s="42">
        <f t="shared" si="31"/>
        <v>0.32500000000000001</v>
      </c>
    </row>
    <row r="966" spans="1:8" x14ac:dyDescent="0.25">
      <c r="A966" t="s">
        <v>83</v>
      </c>
      <c r="B966" t="str">
        <f>VLOOKUP(A966,'Cód dos países'!$A$3:$C$199,2,FALSE)</f>
        <v>ECU</v>
      </c>
      <c r="C966">
        <f>VLOOKUP(A966,'Cód dos países'!$A$3:$C$199,3,FALSE)</f>
        <v>51</v>
      </c>
      <c r="D966">
        <v>2013</v>
      </c>
      <c r="E966">
        <f t="shared" si="30"/>
        <v>512013</v>
      </c>
      <c r="F966" s="55">
        <v>0.28125</v>
      </c>
      <c r="G966" s="55">
        <v>0</v>
      </c>
      <c r="H966" s="42">
        <f t="shared" si="31"/>
        <v>0.22500000000000001</v>
      </c>
    </row>
    <row r="967" spans="1:8" x14ac:dyDescent="0.25">
      <c r="A967" t="s">
        <v>85</v>
      </c>
      <c r="B967" t="str">
        <f>VLOOKUP(A967,'Cód dos países'!$A$3:$C$199,2,FALSE)</f>
        <v>EGY</v>
      </c>
      <c r="C967">
        <f>VLOOKUP(A967,'Cód dos países'!$A$3:$C$199,3,FALSE)</f>
        <v>52</v>
      </c>
      <c r="D967">
        <v>2013</v>
      </c>
      <c r="E967">
        <f t="shared" si="30"/>
        <v>522013</v>
      </c>
      <c r="F967" s="55">
        <v>0.46875</v>
      </c>
      <c r="G967" s="55">
        <v>0.25</v>
      </c>
      <c r="H967" s="42">
        <f t="shared" si="31"/>
        <v>0.42499999999999999</v>
      </c>
    </row>
    <row r="968" spans="1:8" x14ac:dyDescent="0.25">
      <c r="A968" t="s">
        <v>87</v>
      </c>
      <c r="B968" t="str">
        <f>VLOOKUP(A968,'Cód dos países'!$A$3:$C$199,2,FALSE)</f>
        <v>ERI</v>
      </c>
      <c r="C968">
        <f>VLOOKUP(A968,'Cód dos países'!$A$3:$C$199,3,FALSE)</f>
        <v>55</v>
      </c>
      <c r="D968">
        <v>2013</v>
      </c>
      <c r="E968">
        <f t="shared" si="30"/>
        <v>552013</v>
      </c>
      <c r="F968" s="55">
        <v>0.21875</v>
      </c>
      <c r="G968" s="55">
        <v>0.5</v>
      </c>
      <c r="H968" s="42">
        <f t="shared" si="31"/>
        <v>0.27500000000000002</v>
      </c>
    </row>
    <row r="969" spans="1:8" x14ac:dyDescent="0.25">
      <c r="A969" t="s">
        <v>89</v>
      </c>
      <c r="B969" t="str">
        <f>VLOOKUP(A969,'Cód dos países'!$A$3:$C$199,2,FALSE)</f>
        <v>ESP</v>
      </c>
      <c r="C969">
        <f>VLOOKUP(A969,'Cód dos países'!$A$3:$C$199,3,FALSE)</f>
        <v>161</v>
      </c>
      <c r="D969">
        <v>2013</v>
      </c>
      <c r="E969">
        <f t="shared" si="30"/>
        <v>1612013</v>
      </c>
      <c r="F969" s="55">
        <v>0.78125</v>
      </c>
      <c r="G969" s="55">
        <v>0.75</v>
      </c>
      <c r="H969" s="42">
        <f t="shared" si="31"/>
        <v>0.77500000000000002</v>
      </c>
    </row>
    <row r="970" spans="1:8" x14ac:dyDescent="0.25">
      <c r="A970" t="s">
        <v>91</v>
      </c>
      <c r="B970" t="str">
        <f>VLOOKUP(A970,'Cód dos países'!$A$3:$C$199,2,FALSE)</f>
        <v>EST</v>
      </c>
      <c r="C970">
        <f>VLOOKUP(A970,'Cód dos países'!$A$3:$C$199,3,FALSE)</f>
        <v>56</v>
      </c>
      <c r="D970">
        <v>2013</v>
      </c>
      <c r="E970">
        <f t="shared" si="30"/>
        <v>562013</v>
      </c>
      <c r="F970" s="55">
        <v>0.78125</v>
      </c>
      <c r="G970" s="55">
        <v>0.5</v>
      </c>
      <c r="H970" s="42">
        <f t="shared" si="31"/>
        <v>0.72499999999999998</v>
      </c>
    </row>
    <row r="971" spans="1:8" x14ac:dyDescent="0.25">
      <c r="A971" t="s">
        <v>93</v>
      </c>
      <c r="B971" t="str">
        <f>VLOOKUP(A971,'Cód dos países'!$A$3:$C$199,2,FALSE)</f>
        <v>ETH</v>
      </c>
      <c r="C971">
        <f>VLOOKUP(A971,'Cód dos países'!$A$3:$C$199,3,FALSE)</f>
        <v>57</v>
      </c>
      <c r="D971">
        <v>2013</v>
      </c>
      <c r="E971">
        <f t="shared" si="30"/>
        <v>572013</v>
      </c>
      <c r="F971" s="55">
        <v>0.375</v>
      </c>
      <c r="G971" s="55">
        <v>0.25</v>
      </c>
      <c r="H971" s="42">
        <f t="shared" si="31"/>
        <v>0.35</v>
      </c>
    </row>
    <row r="972" spans="1:8" x14ac:dyDescent="0.25">
      <c r="A972" t="s">
        <v>95</v>
      </c>
      <c r="B972" t="str">
        <f>VLOOKUP(A972,'Cód dos países'!$A$3:$C$199,2,FALSE)</f>
        <v>FIN</v>
      </c>
      <c r="C972">
        <f>VLOOKUP(A972,'Cód dos países'!$A$3:$C$199,3,FALSE)</f>
        <v>59</v>
      </c>
      <c r="D972">
        <v>2013</v>
      </c>
      <c r="E972">
        <f t="shared" si="30"/>
        <v>592013</v>
      </c>
      <c r="F972" s="55">
        <v>0.96875</v>
      </c>
      <c r="G972" s="55">
        <v>0.75</v>
      </c>
      <c r="H972" s="42">
        <f t="shared" si="31"/>
        <v>0.92500000000000004</v>
      </c>
    </row>
    <row r="973" spans="1:8" x14ac:dyDescent="0.25">
      <c r="A973" t="s">
        <v>97</v>
      </c>
      <c r="B973" t="str">
        <f>VLOOKUP(A973,'Cód dos países'!$A$3:$C$199,2,FALSE)</f>
        <v>FJI</v>
      </c>
      <c r="C973">
        <f>VLOOKUP(A973,'Cód dos países'!$A$3:$C$199,3,FALSE)</f>
        <v>58</v>
      </c>
      <c r="D973">
        <v>2013</v>
      </c>
      <c r="E973">
        <f t="shared" si="30"/>
        <v>582013</v>
      </c>
      <c r="F973" s="55" t="s">
        <v>603</v>
      </c>
      <c r="G973" s="55" t="s">
        <v>603</v>
      </c>
      <c r="H973" s="42" t="e">
        <f t="shared" si="31"/>
        <v>#VALUE!</v>
      </c>
    </row>
    <row r="974" spans="1:8" x14ac:dyDescent="0.25">
      <c r="A974" t="s">
        <v>99</v>
      </c>
      <c r="B974" t="str">
        <f>VLOOKUP(A974,'Cód dos países'!$A$3:$C$199,2,FALSE)</f>
        <v>FRA</v>
      </c>
      <c r="C974">
        <f>VLOOKUP(A974,'Cód dos países'!$A$3:$C$199,3,FALSE)</f>
        <v>60</v>
      </c>
      <c r="D974">
        <v>2013</v>
      </c>
      <c r="E974">
        <f t="shared" si="30"/>
        <v>602013</v>
      </c>
      <c r="F974" s="55">
        <v>0.875</v>
      </c>
      <c r="G974" s="55">
        <v>0.75</v>
      </c>
      <c r="H974" s="42">
        <f t="shared" si="31"/>
        <v>0.85</v>
      </c>
    </row>
    <row r="975" spans="1:8" x14ac:dyDescent="0.25">
      <c r="A975" t="s">
        <v>101</v>
      </c>
      <c r="B975" t="str">
        <f>VLOOKUP(A975,'Cód dos países'!$A$3:$C$199,2,FALSE)</f>
        <v>GAB</v>
      </c>
      <c r="C975">
        <f>VLOOKUP(A975,'Cód dos países'!$A$3:$C$199,3,FALSE)</f>
        <v>61</v>
      </c>
      <c r="D975">
        <v>2013</v>
      </c>
      <c r="E975">
        <f t="shared" si="30"/>
        <v>612013</v>
      </c>
      <c r="F975" s="55">
        <v>0.40625</v>
      </c>
      <c r="G975" s="55">
        <v>0.25</v>
      </c>
      <c r="H975" s="42">
        <f t="shared" si="31"/>
        <v>0.375</v>
      </c>
    </row>
    <row r="976" spans="1:8" x14ac:dyDescent="0.25">
      <c r="A976" t="s">
        <v>103</v>
      </c>
      <c r="B976" t="str">
        <f>VLOOKUP(A976,'Cód dos países'!$A$3:$C$199,2,FALSE)</f>
        <v>GBR</v>
      </c>
      <c r="C976">
        <f>VLOOKUP(A976,'Cód dos países'!$A$3:$C$199,3,FALSE)</f>
        <v>187</v>
      </c>
      <c r="D976">
        <v>2013</v>
      </c>
      <c r="E976">
        <f t="shared" si="30"/>
        <v>1872013</v>
      </c>
      <c r="F976" s="55">
        <v>0.90625</v>
      </c>
      <c r="G976" s="55">
        <v>0.75</v>
      </c>
      <c r="H976" s="42">
        <f t="shared" si="31"/>
        <v>0.875</v>
      </c>
    </row>
    <row r="977" spans="1:8" x14ac:dyDescent="0.25">
      <c r="A977" t="s">
        <v>105</v>
      </c>
      <c r="B977" t="str">
        <f>VLOOKUP(A977,'Cód dos países'!$A$3:$C$199,2,FALSE)</f>
        <v>GEO</v>
      </c>
      <c r="C977">
        <f>VLOOKUP(A977,'Cód dos países'!$A$3:$C$199,3,FALSE)</f>
        <v>63</v>
      </c>
      <c r="D977">
        <v>2013</v>
      </c>
      <c r="E977">
        <f t="shared" si="30"/>
        <v>632013</v>
      </c>
      <c r="F977" s="55">
        <v>0.53125</v>
      </c>
      <c r="G977" s="55">
        <v>0.25</v>
      </c>
      <c r="H977" s="42">
        <f t="shared" si="31"/>
        <v>0.47499999999999998</v>
      </c>
    </row>
    <row r="978" spans="1:8" x14ac:dyDescent="0.25">
      <c r="A978" t="s">
        <v>107</v>
      </c>
      <c r="B978" t="str">
        <f>VLOOKUP(A978,'Cód dos países'!$A$3:$C$199,2,FALSE)</f>
        <v>GHA</v>
      </c>
      <c r="C978">
        <f>VLOOKUP(A978,'Cód dos países'!$A$3:$C$199,3,FALSE)</f>
        <v>66</v>
      </c>
      <c r="D978">
        <v>2013</v>
      </c>
      <c r="E978">
        <f t="shared" si="30"/>
        <v>662013</v>
      </c>
      <c r="F978" s="55">
        <v>0.4375</v>
      </c>
      <c r="G978" s="55">
        <v>0.5</v>
      </c>
      <c r="H978" s="42">
        <f t="shared" si="31"/>
        <v>0.45</v>
      </c>
    </row>
    <row r="979" spans="1:8" x14ac:dyDescent="0.25">
      <c r="A979" t="s">
        <v>109</v>
      </c>
      <c r="B979" t="str">
        <f>VLOOKUP(A979,'Cód dos países'!$A$3:$C$199,2,FALSE)</f>
        <v>GIN</v>
      </c>
      <c r="C979">
        <f>VLOOKUP(A979,'Cód dos países'!$A$3:$C$199,3,FALSE)</f>
        <v>70</v>
      </c>
      <c r="D979">
        <v>2013</v>
      </c>
      <c r="E979">
        <f t="shared" si="30"/>
        <v>702013</v>
      </c>
      <c r="F979" s="55">
        <v>6.25E-2</v>
      </c>
      <c r="G979" s="55">
        <v>0</v>
      </c>
      <c r="H979" s="42">
        <f t="shared" si="31"/>
        <v>0.05</v>
      </c>
    </row>
    <row r="980" spans="1:8" x14ac:dyDescent="0.25">
      <c r="A980" t="s">
        <v>354</v>
      </c>
      <c r="B980" t="str">
        <f>VLOOKUP(A980,'Cód dos países'!$A$3:$C$199,2,FALSE)</f>
        <v>GMB</v>
      </c>
      <c r="C980">
        <f>VLOOKUP(A980,'Cód dos países'!$A$3:$C$199,3,FALSE)</f>
        <v>62</v>
      </c>
      <c r="D980">
        <v>2013</v>
      </c>
      <c r="E980">
        <f t="shared" si="30"/>
        <v>622013</v>
      </c>
      <c r="F980" s="55">
        <v>0.34375</v>
      </c>
      <c r="G980" s="55">
        <v>0.25</v>
      </c>
      <c r="H980" s="42">
        <f t="shared" si="31"/>
        <v>0.32500000000000001</v>
      </c>
    </row>
    <row r="981" spans="1:8" x14ac:dyDescent="0.25">
      <c r="A981" t="s">
        <v>112</v>
      </c>
      <c r="B981" t="str">
        <f>VLOOKUP(A981,'Cód dos países'!$A$3:$C$199,2,FALSE)</f>
        <v>GNB</v>
      </c>
      <c r="C981">
        <f>VLOOKUP(A981,'Cód dos países'!$A$3:$C$199,3,FALSE)</f>
        <v>71</v>
      </c>
      <c r="D981">
        <v>2013</v>
      </c>
      <c r="E981">
        <f t="shared" si="30"/>
        <v>712013</v>
      </c>
      <c r="F981" s="55" t="s">
        <v>603</v>
      </c>
      <c r="G981" s="55" t="s">
        <v>603</v>
      </c>
      <c r="H981" s="42" t="e">
        <f t="shared" si="31"/>
        <v>#VALUE!</v>
      </c>
    </row>
    <row r="982" spans="1:8" x14ac:dyDescent="0.25">
      <c r="A982" t="s">
        <v>114</v>
      </c>
      <c r="B982" t="str">
        <f>VLOOKUP(A982,'Cód dos países'!$A$3:$C$199,2,FALSE)</f>
        <v>GNQ</v>
      </c>
      <c r="C982">
        <f>VLOOKUP(A982,'Cód dos países'!$A$3:$C$199,3,FALSE)</f>
        <v>54</v>
      </c>
      <c r="D982">
        <v>2013</v>
      </c>
      <c r="E982">
        <f t="shared" si="30"/>
        <v>542013</v>
      </c>
      <c r="F982" s="55">
        <v>0.3125</v>
      </c>
      <c r="G982" s="55">
        <v>0</v>
      </c>
      <c r="H982" s="42">
        <f t="shared" si="31"/>
        <v>0.25</v>
      </c>
    </row>
    <row r="983" spans="1:8" x14ac:dyDescent="0.25">
      <c r="A983" t="s">
        <v>116</v>
      </c>
      <c r="B983" t="str">
        <f>VLOOKUP(A983,'Cód dos países'!$A$3:$C$199,2,FALSE)</f>
        <v>GRC</v>
      </c>
      <c r="C983">
        <f>VLOOKUP(A983,'Cód dos países'!$A$3:$C$199,3,FALSE)</f>
        <v>67</v>
      </c>
      <c r="D983">
        <v>2013</v>
      </c>
      <c r="E983">
        <f t="shared" si="30"/>
        <v>672013</v>
      </c>
      <c r="F983" s="55">
        <v>0.65625</v>
      </c>
      <c r="G983" s="55">
        <v>0.25</v>
      </c>
      <c r="H983" s="42">
        <f t="shared" si="31"/>
        <v>0.57499999999999996</v>
      </c>
    </row>
    <row r="984" spans="1:8" x14ac:dyDescent="0.25">
      <c r="A984" t="s">
        <v>604</v>
      </c>
      <c r="B984" t="e">
        <f>VLOOKUP(A984,'Cód dos países'!$A$3:$C$199,2,FALSE)</f>
        <v>#N/A</v>
      </c>
      <c r="C984" t="e">
        <f>VLOOKUP(A984,'Cód dos países'!$A$3:$C$199,3,FALSE)</f>
        <v>#N/A</v>
      </c>
      <c r="D984">
        <v>2013</v>
      </c>
      <c r="E984" t="e">
        <f t="shared" si="30"/>
        <v>#N/A</v>
      </c>
      <c r="F984" s="55">
        <v>0.9375</v>
      </c>
      <c r="G984" s="55">
        <v>0.75</v>
      </c>
      <c r="H984" s="42">
        <f t="shared" si="31"/>
        <v>0.9</v>
      </c>
    </row>
    <row r="985" spans="1:8" x14ac:dyDescent="0.25">
      <c r="A985" t="s">
        <v>118</v>
      </c>
      <c r="B985" t="str">
        <f>VLOOKUP(A985,'Cód dos países'!$A$3:$C$199,2,FALSE)</f>
        <v>GTM</v>
      </c>
      <c r="C985">
        <f>VLOOKUP(A985,'Cód dos países'!$A$3:$C$199,3,FALSE)</f>
        <v>69</v>
      </c>
      <c r="D985">
        <v>2013</v>
      </c>
      <c r="E985">
        <f t="shared" si="30"/>
        <v>692013</v>
      </c>
      <c r="F985" s="55">
        <v>0.25</v>
      </c>
      <c r="G985" s="55">
        <v>0.25</v>
      </c>
      <c r="H985" s="42">
        <f t="shared" si="31"/>
        <v>0.25</v>
      </c>
    </row>
    <row r="986" spans="1:8" x14ac:dyDescent="0.25">
      <c r="A986" t="s">
        <v>120</v>
      </c>
      <c r="B986" t="str">
        <f>VLOOKUP(A986,'Cód dos países'!$A$3:$C$199,2,FALSE)</f>
        <v>GUY</v>
      </c>
      <c r="C986">
        <f>VLOOKUP(A986,'Cód dos países'!$A$3:$C$199,3,FALSE)</f>
        <v>72</v>
      </c>
      <c r="D986">
        <v>2013</v>
      </c>
      <c r="E986">
        <f t="shared" si="30"/>
        <v>722013</v>
      </c>
      <c r="F986" s="55">
        <v>0.84375</v>
      </c>
      <c r="G986" s="55">
        <v>0.75</v>
      </c>
      <c r="H986" s="42">
        <f t="shared" si="31"/>
        <v>0.82499999999999996</v>
      </c>
    </row>
    <row r="987" spans="1:8" x14ac:dyDescent="0.25">
      <c r="A987" t="s">
        <v>120</v>
      </c>
      <c r="B987" t="str">
        <f>VLOOKUP(A987,'Cód dos países'!$A$3:$C$199,2,FALSE)</f>
        <v>GUY</v>
      </c>
      <c r="C987">
        <f>VLOOKUP(A987,'Cód dos países'!$A$3:$C$199,3,FALSE)</f>
        <v>72</v>
      </c>
      <c r="D987">
        <v>2013</v>
      </c>
      <c r="E987">
        <f t="shared" si="30"/>
        <v>722013</v>
      </c>
      <c r="F987" s="55">
        <v>0.40625</v>
      </c>
      <c r="G987" s="55">
        <v>0.25</v>
      </c>
      <c r="H987" s="42">
        <f t="shared" si="31"/>
        <v>0.375</v>
      </c>
    </row>
    <row r="988" spans="1:8" x14ac:dyDescent="0.25">
      <c r="A988" t="s">
        <v>122</v>
      </c>
      <c r="B988" t="str">
        <f>VLOOKUP(A988,'Cód dos países'!$A$3:$C$199,2,FALSE)</f>
        <v>HKG</v>
      </c>
      <c r="C988">
        <f>VLOOKUP(A988,'Cód dos países'!$A$3:$C$199,3,FALSE)</f>
        <v>75</v>
      </c>
      <c r="D988">
        <v>2013</v>
      </c>
      <c r="E988">
        <f t="shared" si="30"/>
        <v>752013</v>
      </c>
      <c r="F988" s="55">
        <v>0.84375</v>
      </c>
      <c r="G988" s="55">
        <v>0.75</v>
      </c>
      <c r="H988" s="42">
        <f t="shared" si="31"/>
        <v>0.82499999999999996</v>
      </c>
    </row>
    <row r="989" spans="1:8" x14ac:dyDescent="0.25">
      <c r="A989" t="s">
        <v>124</v>
      </c>
      <c r="B989" t="str">
        <f>VLOOKUP(A989,'Cód dos países'!$A$3:$C$199,2,FALSE)</f>
        <v>HND</v>
      </c>
      <c r="C989">
        <f>VLOOKUP(A989,'Cód dos países'!$A$3:$C$199,3,FALSE)</f>
        <v>74</v>
      </c>
      <c r="D989">
        <v>2013</v>
      </c>
      <c r="E989">
        <f t="shared" si="30"/>
        <v>742013</v>
      </c>
      <c r="F989" s="55">
        <v>0.21875</v>
      </c>
      <c r="G989" s="55">
        <v>0</v>
      </c>
      <c r="H989" s="42">
        <f t="shared" si="31"/>
        <v>0.17499999999999999</v>
      </c>
    </row>
    <row r="990" spans="1:8" x14ac:dyDescent="0.25">
      <c r="A990" t="s">
        <v>126</v>
      </c>
      <c r="B990" t="str">
        <f>VLOOKUP(A990,'Cód dos países'!$A$3:$C$199,2,FALSE)</f>
        <v>HRV</v>
      </c>
      <c r="C990">
        <f>VLOOKUP(A990,'Cód dos países'!$A$3:$C$199,3,FALSE)</f>
        <v>43</v>
      </c>
      <c r="D990">
        <v>2013</v>
      </c>
      <c r="E990">
        <f t="shared" si="30"/>
        <v>432013</v>
      </c>
      <c r="F990" s="55">
        <v>0.53125</v>
      </c>
      <c r="G990" s="55">
        <v>0.5</v>
      </c>
      <c r="H990" s="42">
        <f t="shared" si="31"/>
        <v>0.52500000000000002</v>
      </c>
    </row>
    <row r="991" spans="1:8" x14ac:dyDescent="0.25">
      <c r="A991" t="s">
        <v>128</v>
      </c>
      <c r="B991" t="str">
        <f>VLOOKUP(A991,'Cód dos países'!$A$3:$C$199,2,FALSE)</f>
        <v>HTI</v>
      </c>
      <c r="C991">
        <f>VLOOKUP(A991,'Cód dos países'!$A$3:$C$199,3,FALSE)</f>
        <v>73</v>
      </c>
      <c r="D991">
        <v>2013</v>
      </c>
      <c r="E991">
        <f t="shared" si="30"/>
        <v>732013</v>
      </c>
      <c r="F991" s="55">
        <v>0.28125</v>
      </c>
      <c r="G991" s="55">
        <v>0</v>
      </c>
      <c r="H991" s="42">
        <f t="shared" si="31"/>
        <v>0.22500000000000001</v>
      </c>
    </row>
    <row r="992" spans="1:8" x14ac:dyDescent="0.25">
      <c r="A992" t="s">
        <v>130</v>
      </c>
      <c r="B992" t="str">
        <f>VLOOKUP(A992,'Cód dos países'!$A$3:$C$199,2,FALSE)</f>
        <v>HUN</v>
      </c>
      <c r="C992">
        <f>VLOOKUP(A992,'Cód dos países'!$A$3:$C$199,3,FALSE)</f>
        <v>76</v>
      </c>
      <c r="D992">
        <v>2013</v>
      </c>
      <c r="E992">
        <f t="shared" si="30"/>
        <v>762013</v>
      </c>
      <c r="F992" s="55">
        <v>0.71875</v>
      </c>
      <c r="G992" s="55">
        <v>0.5</v>
      </c>
      <c r="H992" s="42">
        <f t="shared" si="31"/>
        <v>0.67500000000000004</v>
      </c>
    </row>
    <row r="993" spans="1:8" x14ac:dyDescent="0.25">
      <c r="A993" t="s">
        <v>132</v>
      </c>
      <c r="B993" t="str">
        <f>VLOOKUP(A993,'Cód dos países'!$A$3:$C$199,2,FALSE)</f>
        <v>IDN</v>
      </c>
      <c r="C993">
        <f>VLOOKUP(A993,'Cód dos países'!$A$3:$C$199,3,FALSE)</f>
        <v>79</v>
      </c>
      <c r="D993">
        <v>2013</v>
      </c>
      <c r="E993">
        <f t="shared" si="30"/>
        <v>792013</v>
      </c>
      <c r="F993" s="55">
        <v>0.3125</v>
      </c>
      <c r="G993" s="55">
        <v>0</v>
      </c>
      <c r="H993" s="42">
        <f t="shared" si="31"/>
        <v>0.25</v>
      </c>
    </row>
    <row r="994" spans="1:8" x14ac:dyDescent="0.25">
      <c r="A994" t="s">
        <v>134</v>
      </c>
      <c r="B994" t="str">
        <f>VLOOKUP(A994,'Cód dos países'!$A$3:$C$199,2,FALSE)</f>
        <v>IND</v>
      </c>
      <c r="C994">
        <f>VLOOKUP(A994,'Cód dos países'!$A$3:$C$199,3,FALSE)</f>
        <v>78</v>
      </c>
      <c r="D994">
        <v>2013</v>
      </c>
      <c r="E994">
        <f t="shared" si="30"/>
        <v>782013</v>
      </c>
      <c r="F994" s="55">
        <v>0.40625</v>
      </c>
      <c r="G994" s="55">
        <v>0.25</v>
      </c>
      <c r="H994" s="42">
        <f t="shared" si="31"/>
        <v>0.375</v>
      </c>
    </row>
    <row r="995" spans="1:8" x14ac:dyDescent="0.25">
      <c r="A995" t="s">
        <v>136</v>
      </c>
      <c r="B995" t="str">
        <f>VLOOKUP(A995,'Cód dos países'!$A$3:$C$199,2,FALSE)</f>
        <v>IRL</v>
      </c>
      <c r="C995">
        <f>VLOOKUP(A995,'Cód dos países'!$A$3:$C$199,3,FALSE)</f>
        <v>82</v>
      </c>
      <c r="D995">
        <v>2013</v>
      </c>
      <c r="E995">
        <f t="shared" si="30"/>
        <v>822013</v>
      </c>
      <c r="F995" s="55">
        <v>0.9375</v>
      </c>
      <c r="G995" s="55">
        <v>0.75</v>
      </c>
      <c r="H995" s="42">
        <f t="shared" si="31"/>
        <v>0.9</v>
      </c>
    </row>
    <row r="996" spans="1:8" x14ac:dyDescent="0.25">
      <c r="A996" t="s">
        <v>138</v>
      </c>
      <c r="B996" t="str">
        <f>VLOOKUP(A996,'Cód dos países'!$A$3:$C$199,2,FALSE)</f>
        <v>IRN</v>
      </c>
      <c r="C996">
        <f>VLOOKUP(A996,'Cód dos países'!$A$3:$C$199,3,FALSE)</f>
        <v>80</v>
      </c>
      <c r="D996">
        <v>2013</v>
      </c>
      <c r="E996">
        <f t="shared" si="30"/>
        <v>802013</v>
      </c>
      <c r="F996" s="55">
        <v>0.28125</v>
      </c>
      <c r="G996" s="55">
        <v>0.25</v>
      </c>
      <c r="H996" s="42">
        <f t="shared" si="31"/>
        <v>0.27500000000000002</v>
      </c>
    </row>
    <row r="997" spans="1:8" x14ac:dyDescent="0.25">
      <c r="A997" t="s">
        <v>140</v>
      </c>
      <c r="B997" t="str">
        <f>VLOOKUP(A997,'Cód dos países'!$A$3:$C$199,2,FALSE)</f>
        <v>IRQ</v>
      </c>
      <c r="C997">
        <f>VLOOKUP(A997,'Cód dos países'!$A$3:$C$199,3,FALSE)</f>
        <v>81</v>
      </c>
      <c r="D997">
        <v>2013</v>
      </c>
      <c r="E997">
        <f t="shared" si="30"/>
        <v>812013</v>
      </c>
      <c r="F997" s="55">
        <v>9.375E-2</v>
      </c>
      <c r="G997" s="55">
        <v>0</v>
      </c>
      <c r="H997" s="42">
        <f t="shared" si="31"/>
        <v>7.4999999999999997E-2</v>
      </c>
    </row>
    <row r="998" spans="1:8" x14ac:dyDescent="0.25">
      <c r="A998" t="s">
        <v>142</v>
      </c>
      <c r="B998" t="str">
        <f>VLOOKUP(A998,'Cód dos países'!$A$3:$C$199,2,FALSE)</f>
        <v>ISL</v>
      </c>
      <c r="C998">
        <f>VLOOKUP(A998,'Cód dos países'!$A$3:$C$199,3,FALSE)</f>
        <v>77</v>
      </c>
      <c r="D998">
        <v>2013</v>
      </c>
      <c r="E998">
        <f t="shared" si="30"/>
        <v>772013</v>
      </c>
      <c r="F998" s="55">
        <v>0.875</v>
      </c>
      <c r="G998" s="55">
        <v>1</v>
      </c>
      <c r="H998" s="42">
        <f t="shared" si="31"/>
        <v>0.9</v>
      </c>
    </row>
    <row r="999" spans="1:8" x14ac:dyDescent="0.25">
      <c r="A999" t="s">
        <v>144</v>
      </c>
      <c r="B999" t="str">
        <f>VLOOKUP(A999,'Cód dos países'!$A$3:$C$199,2,FALSE)</f>
        <v>ISR</v>
      </c>
      <c r="C999">
        <f>VLOOKUP(A999,'Cód dos países'!$A$3:$C$199,3,FALSE)</f>
        <v>83</v>
      </c>
      <c r="D999">
        <v>2013</v>
      </c>
      <c r="E999">
        <f t="shared" si="30"/>
        <v>832013</v>
      </c>
      <c r="F999" s="55">
        <v>0.6875</v>
      </c>
      <c r="G999" s="55">
        <v>0.5</v>
      </c>
      <c r="H999" s="42">
        <f t="shared" si="31"/>
        <v>0.65</v>
      </c>
    </row>
    <row r="1000" spans="1:8" x14ac:dyDescent="0.25">
      <c r="A1000" t="s">
        <v>146</v>
      </c>
      <c r="B1000" t="str">
        <f>VLOOKUP(A1000,'Cód dos países'!$A$3:$C$199,2,FALSE)</f>
        <v>ITA</v>
      </c>
      <c r="C1000">
        <f>VLOOKUP(A1000,'Cód dos países'!$A$3:$C$199,3,FALSE)</f>
        <v>84</v>
      </c>
      <c r="D1000">
        <v>2013</v>
      </c>
      <c r="E1000">
        <f t="shared" si="30"/>
        <v>842013</v>
      </c>
      <c r="F1000" s="55">
        <v>0.5625</v>
      </c>
      <c r="G1000" s="55">
        <v>0.25</v>
      </c>
      <c r="H1000" s="42">
        <f t="shared" si="31"/>
        <v>0.5</v>
      </c>
    </row>
    <row r="1001" spans="1:8" x14ac:dyDescent="0.25">
      <c r="A1001" t="s">
        <v>148</v>
      </c>
      <c r="B1001" t="str">
        <f>VLOOKUP(A1001,'Cód dos países'!$A$3:$C$199,2,FALSE)</f>
        <v>JAM</v>
      </c>
      <c r="C1001">
        <f>VLOOKUP(A1001,'Cód dos países'!$A$3:$C$199,3,FALSE)</f>
        <v>85</v>
      </c>
      <c r="D1001">
        <v>2013</v>
      </c>
      <c r="E1001">
        <f t="shared" si="30"/>
        <v>852013</v>
      </c>
      <c r="F1001" s="55">
        <v>0.4375</v>
      </c>
      <c r="G1001" s="55">
        <v>0.25</v>
      </c>
      <c r="H1001" s="42">
        <f t="shared" si="31"/>
        <v>0.4</v>
      </c>
    </row>
    <row r="1002" spans="1:8" x14ac:dyDescent="0.25">
      <c r="A1002" t="s">
        <v>150</v>
      </c>
      <c r="B1002" t="str">
        <f>VLOOKUP(A1002,'Cód dos países'!$A$3:$C$199,2,FALSE)</f>
        <v>JOR</v>
      </c>
      <c r="C1002">
        <f>VLOOKUP(A1002,'Cód dos países'!$A$3:$C$199,3,FALSE)</f>
        <v>87</v>
      </c>
      <c r="D1002">
        <v>2013</v>
      </c>
      <c r="E1002">
        <f t="shared" si="30"/>
        <v>872013</v>
      </c>
      <c r="F1002" s="55">
        <v>0.5625</v>
      </c>
      <c r="G1002" s="55">
        <v>0.5</v>
      </c>
      <c r="H1002" s="42">
        <f t="shared" si="31"/>
        <v>0.55000000000000004</v>
      </c>
    </row>
    <row r="1003" spans="1:8" x14ac:dyDescent="0.25">
      <c r="A1003" t="s">
        <v>152</v>
      </c>
      <c r="B1003" t="str">
        <f>VLOOKUP(A1003,'Cód dos países'!$A$3:$C$199,2,FALSE)</f>
        <v>JPN</v>
      </c>
      <c r="C1003">
        <f>VLOOKUP(A1003,'Cód dos países'!$A$3:$C$199,3,FALSE)</f>
        <v>86</v>
      </c>
      <c r="D1003">
        <v>2013</v>
      </c>
      <c r="E1003">
        <f t="shared" si="30"/>
        <v>862013</v>
      </c>
      <c r="F1003" s="55">
        <v>0.75</v>
      </c>
      <c r="G1003" s="55">
        <v>0.75</v>
      </c>
      <c r="H1003" s="42">
        <f t="shared" si="31"/>
        <v>0.75</v>
      </c>
    </row>
    <row r="1004" spans="1:8" x14ac:dyDescent="0.25">
      <c r="A1004" t="s">
        <v>154</v>
      </c>
      <c r="B1004" t="str">
        <f>VLOOKUP(A1004,'Cód dos países'!$A$3:$C$199,2,FALSE)</f>
        <v>KAZ</v>
      </c>
      <c r="C1004">
        <f>VLOOKUP(A1004,'Cód dos países'!$A$3:$C$199,3,FALSE)</f>
        <v>88</v>
      </c>
      <c r="D1004">
        <v>2013</v>
      </c>
      <c r="E1004">
        <f t="shared" si="30"/>
        <v>882013</v>
      </c>
      <c r="F1004" s="55">
        <v>0.34375</v>
      </c>
      <c r="G1004" s="55">
        <v>0</v>
      </c>
      <c r="H1004" s="42">
        <f t="shared" si="31"/>
        <v>0.27500000000000002</v>
      </c>
    </row>
    <row r="1005" spans="1:8" x14ac:dyDescent="0.25">
      <c r="A1005" t="s">
        <v>156</v>
      </c>
      <c r="B1005" t="str">
        <f>VLOOKUP(A1005,'Cód dos países'!$A$3:$C$199,2,FALSE)</f>
        <v>KEN</v>
      </c>
      <c r="C1005">
        <f>VLOOKUP(A1005,'Cód dos países'!$A$3:$C$199,3,FALSE)</f>
        <v>89</v>
      </c>
      <c r="D1005">
        <v>2013</v>
      </c>
      <c r="E1005">
        <f t="shared" si="30"/>
        <v>892013</v>
      </c>
      <c r="F1005" s="55">
        <v>0.1875</v>
      </c>
      <c r="G1005" s="55">
        <v>0</v>
      </c>
      <c r="H1005" s="42">
        <f t="shared" si="31"/>
        <v>0.15</v>
      </c>
    </row>
    <row r="1006" spans="1:8" x14ac:dyDescent="0.25">
      <c r="A1006" t="s">
        <v>158</v>
      </c>
      <c r="B1006" t="str">
        <f>VLOOKUP(A1006,'Cód dos países'!$A$3:$C$199,2,FALSE)</f>
        <v>KGZ</v>
      </c>
      <c r="C1006">
        <f>VLOOKUP(A1006,'Cód dos países'!$A$3:$C$199,3,FALSE)</f>
        <v>95</v>
      </c>
      <c r="D1006">
        <v>2013</v>
      </c>
      <c r="E1006">
        <f t="shared" si="30"/>
        <v>952013</v>
      </c>
      <c r="F1006" s="55">
        <v>6.25E-2</v>
      </c>
      <c r="G1006" s="55">
        <v>0</v>
      </c>
      <c r="H1006" s="42">
        <f t="shared" si="31"/>
        <v>0.05</v>
      </c>
    </row>
    <row r="1007" spans="1:8" x14ac:dyDescent="0.25">
      <c r="A1007" t="s">
        <v>160</v>
      </c>
      <c r="B1007" t="str">
        <f>VLOOKUP(A1007,'Cód dos países'!$A$3:$C$199,2,FALSE)</f>
        <v>KHM</v>
      </c>
      <c r="C1007">
        <f>VLOOKUP(A1007,'Cód dos países'!$A$3:$C$199,3,FALSE)</f>
        <v>29</v>
      </c>
      <c r="D1007">
        <v>2013</v>
      </c>
      <c r="E1007">
        <f t="shared" si="30"/>
        <v>292013</v>
      </c>
      <c r="F1007" s="55">
        <v>0.21875</v>
      </c>
      <c r="G1007" s="55">
        <v>0</v>
      </c>
      <c r="H1007" s="42">
        <f t="shared" si="31"/>
        <v>0.17499999999999999</v>
      </c>
    </row>
    <row r="1008" spans="1:8" x14ac:dyDescent="0.25">
      <c r="A1008" t="s">
        <v>432</v>
      </c>
      <c r="B1008" t="str">
        <f>VLOOKUP(A1008,'Cód dos países'!$A$3:$C$199,2,FALSE)</f>
        <v>KOR</v>
      </c>
      <c r="C1008">
        <f>VLOOKUP(A1008,'Cód dos países'!$A$3:$C$199,3,FALSE)</f>
        <v>92</v>
      </c>
      <c r="D1008">
        <v>2013</v>
      </c>
      <c r="E1008">
        <f t="shared" si="30"/>
        <v>922013</v>
      </c>
      <c r="F1008" s="55">
        <v>0.75</v>
      </c>
      <c r="G1008" s="55">
        <v>0.5</v>
      </c>
      <c r="H1008" s="42">
        <f t="shared" si="31"/>
        <v>0.7</v>
      </c>
    </row>
    <row r="1009" spans="1:8" x14ac:dyDescent="0.25">
      <c r="A1009" t="s">
        <v>163</v>
      </c>
      <c r="B1009" t="str">
        <f>VLOOKUP(A1009,'Cód dos países'!$A$3:$C$199,2,FALSE)</f>
        <v>KWT</v>
      </c>
      <c r="C1009">
        <f>VLOOKUP(A1009,'Cód dos países'!$A$3:$C$199,3,FALSE)</f>
        <v>94</v>
      </c>
      <c r="D1009">
        <v>2013</v>
      </c>
      <c r="E1009">
        <f t="shared" si="30"/>
        <v>942013</v>
      </c>
      <c r="F1009" s="55">
        <v>0.625</v>
      </c>
      <c r="G1009" s="55">
        <v>0.25</v>
      </c>
      <c r="H1009" s="42">
        <f t="shared" si="31"/>
        <v>0.55000000000000004</v>
      </c>
    </row>
    <row r="1010" spans="1:8" x14ac:dyDescent="0.25">
      <c r="A1010" t="s">
        <v>165</v>
      </c>
      <c r="B1010" t="str">
        <f>VLOOKUP(A1010,'Cód dos países'!$A$3:$C$199,2,FALSE)</f>
        <v>LAO</v>
      </c>
      <c r="C1010">
        <f>VLOOKUP(A1010,'Cód dos países'!$A$3:$C$199,3,FALSE)</f>
        <v>96</v>
      </c>
      <c r="D1010">
        <v>2013</v>
      </c>
      <c r="E1010">
        <f t="shared" si="30"/>
        <v>962013</v>
      </c>
      <c r="F1010" s="55">
        <v>0.3125</v>
      </c>
      <c r="G1010" s="55">
        <v>0</v>
      </c>
      <c r="H1010" s="42">
        <f t="shared" si="31"/>
        <v>0.25</v>
      </c>
    </row>
    <row r="1011" spans="1:8" x14ac:dyDescent="0.25">
      <c r="A1011" t="s">
        <v>167</v>
      </c>
      <c r="B1011" t="str">
        <f>VLOOKUP(A1011,'Cód dos países'!$A$3:$C$199,2,FALSE)</f>
        <v>LBN</v>
      </c>
      <c r="C1011">
        <f>VLOOKUP(A1011,'Cód dos países'!$A$3:$C$199,3,FALSE)</f>
        <v>98</v>
      </c>
      <c r="D1011">
        <v>2013</v>
      </c>
      <c r="E1011">
        <f t="shared" si="30"/>
        <v>982013</v>
      </c>
      <c r="F1011" s="55">
        <v>0.34375</v>
      </c>
      <c r="G1011" s="55">
        <v>0.25</v>
      </c>
      <c r="H1011" s="42">
        <f t="shared" si="31"/>
        <v>0.32500000000000001</v>
      </c>
    </row>
    <row r="1012" spans="1:8" x14ac:dyDescent="0.25">
      <c r="A1012" t="s">
        <v>169</v>
      </c>
      <c r="B1012" t="str">
        <f>VLOOKUP(A1012,'Cód dos países'!$A$3:$C$199,2,FALSE)</f>
        <v>LBR</v>
      </c>
      <c r="C1012">
        <f>VLOOKUP(A1012,'Cód dos países'!$A$3:$C$199,3,FALSE)</f>
        <v>100</v>
      </c>
      <c r="D1012">
        <v>2013</v>
      </c>
      <c r="E1012">
        <f t="shared" si="30"/>
        <v>1002013</v>
      </c>
      <c r="F1012" s="55">
        <v>0.3125</v>
      </c>
      <c r="G1012" s="55">
        <v>0.25</v>
      </c>
      <c r="H1012" s="42">
        <f t="shared" si="31"/>
        <v>0.3</v>
      </c>
    </row>
    <row r="1013" spans="1:8" x14ac:dyDescent="0.25">
      <c r="A1013" t="s">
        <v>171</v>
      </c>
      <c r="B1013" t="str">
        <f>VLOOKUP(A1013,'Cód dos países'!$A$3:$C$199,2,FALSE)</f>
        <v>LBY</v>
      </c>
      <c r="C1013">
        <f>VLOOKUP(A1013,'Cód dos países'!$A$3:$C$199,3,FALSE)</f>
        <v>101</v>
      </c>
      <c r="D1013">
        <v>2013</v>
      </c>
      <c r="E1013">
        <f t="shared" si="30"/>
        <v>1012013</v>
      </c>
      <c r="F1013" s="55">
        <v>0.1875</v>
      </c>
      <c r="G1013" s="55">
        <v>0</v>
      </c>
      <c r="H1013" s="42">
        <f t="shared" si="31"/>
        <v>0.15</v>
      </c>
    </row>
    <row r="1014" spans="1:8" x14ac:dyDescent="0.25">
      <c r="A1014" t="s">
        <v>359</v>
      </c>
      <c r="B1014" t="str">
        <f>VLOOKUP(A1014,'Cód dos países'!$A$3:$C$199,2,FALSE)</f>
        <v>LIE</v>
      </c>
      <c r="C1014">
        <f>VLOOKUP(A1014,'Cód dos países'!$A$3:$C$199,3,FALSE)</f>
        <v>102</v>
      </c>
      <c r="D1014">
        <v>2013</v>
      </c>
      <c r="E1014">
        <f t="shared" si="30"/>
        <v>1022013</v>
      </c>
      <c r="F1014" s="55">
        <v>0.90625</v>
      </c>
      <c r="G1014" s="55">
        <v>1</v>
      </c>
      <c r="H1014" s="42">
        <f t="shared" si="31"/>
        <v>0.92500000000000004</v>
      </c>
    </row>
    <row r="1015" spans="1:8" x14ac:dyDescent="0.25">
      <c r="A1015" t="s">
        <v>173</v>
      </c>
      <c r="B1015" t="str">
        <f>VLOOKUP(A1015,'Cód dos países'!$A$3:$C$199,2,FALSE)</f>
        <v>LKA</v>
      </c>
      <c r="C1015">
        <f>VLOOKUP(A1015,'Cód dos países'!$A$3:$C$199,3,FALSE)</f>
        <v>162</v>
      </c>
      <c r="D1015">
        <v>2013</v>
      </c>
      <c r="E1015">
        <f t="shared" si="30"/>
        <v>1622013</v>
      </c>
      <c r="F1015" s="55">
        <v>0.59375</v>
      </c>
      <c r="G1015" s="55">
        <v>0.25</v>
      </c>
      <c r="H1015" s="42">
        <f t="shared" si="31"/>
        <v>0.52500000000000002</v>
      </c>
    </row>
    <row r="1016" spans="1:8" x14ac:dyDescent="0.25">
      <c r="A1016" t="s">
        <v>175</v>
      </c>
      <c r="B1016" t="str">
        <f>VLOOKUP(A1016,'Cód dos países'!$A$3:$C$199,2,FALSE)</f>
        <v>LSO</v>
      </c>
      <c r="C1016">
        <f>VLOOKUP(A1016,'Cód dos países'!$A$3:$C$199,3,FALSE)</f>
        <v>99</v>
      </c>
      <c r="D1016">
        <v>2013</v>
      </c>
      <c r="E1016">
        <f t="shared" si="30"/>
        <v>992013</v>
      </c>
      <c r="F1016" s="55">
        <v>0.4375</v>
      </c>
      <c r="G1016" s="55">
        <v>0.5</v>
      </c>
      <c r="H1016" s="42">
        <f t="shared" si="31"/>
        <v>0.45</v>
      </c>
    </row>
    <row r="1017" spans="1:8" x14ac:dyDescent="0.25">
      <c r="A1017" t="s">
        <v>177</v>
      </c>
      <c r="B1017" t="str">
        <f>VLOOKUP(A1017,'Cód dos países'!$A$3:$C$199,2,FALSE)</f>
        <v>LTU</v>
      </c>
      <c r="C1017">
        <f>VLOOKUP(A1017,'Cód dos países'!$A$3:$C$199,3,FALSE)</f>
        <v>103</v>
      </c>
      <c r="D1017">
        <v>2013</v>
      </c>
      <c r="E1017">
        <f t="shared" si="30"/>
        <v>1032013</v>
      </c>
      <c r="F1017" s="55">
        <v>0.71875</v>
      </c>
      <c r="G1017" s="55">
        <v>0.5</v>
      </c>
      <c r="H1017" s="42">
        <f t="shared" si="31"/>
        <v>0.67500000000000004</v>
      </c>
    </row>
    <row r="1018" spans="1:8" x14ac:dyDescent="0.25">
      <c r="A1018" t="s">
        <v>179</v>
      </c>
      <c r="B1018" t="str">
        <f>VLOOKUP(A1018,'Cód dos países'!$A$3:$C$199,2,FALSE)</f>
        <v>LUX</v>
      </c>
      <c r="C1018">
        <f>VLOOKUP(A1018,'Cód dos países'!$A$3:$C$199,3,FALSE)</f>
        <v>104</v>
      </c>
      <c r="D1018">
        <v>2013</v>
      </c>
      <c r="E1018">
        <f t="shared" si="30"/>
        <v>1042013</v>
      </c>
      <c r="F1018" s="55">
        <v>0.875</v>
      </c>
      <c r="G1018" s="55">
        <v>1</v>
      </c>
      <c r="H1018" s="42">
        <f t="shared" si="31"/>
        <v>0.9</v>
      </c>
    </row>
    <row r="1019" spans="1:8" x14ac:dyDescent="0.25">
      <c r="A1019" t="s">
        <v>181</v>
      </c>
      <c r="B1019" t="str">
        <f>VLOOKUP(A1019,'Cód dos países'!$A$3:$C$199,2,FALSE)</f>
        <v>LVA</v>
      </c>
      <c r="C1019">
        <f>VLOOKUP(A1019,'Cód dos países'!$A$3:$C$199,3,FALSE)</f>
        <v>97</v>
      </c>
      <c r="D1019">
        <v>2013</v>
      </c>
      <c r="E1019">
        <f t="shared" si="30"/>
        <v>972013</v>
      </c>
      <c r="F1019" s="55">
        <v>0.75</v>
      </c>
      <c r="G1019" s="55">
        <v>0.5</v>
      </c>
      <c r="H1019" s="42">
        <f t="shared" si="31"/>
        <v>0.7</v>
      </c>
    </row>
    <row r="1020" spans="1:8" x14ac:dyDescent="0.25">
      <c r="A1020" t="s">
        <v>324</v>
      </c>
      <c r="B1020" t="str">
        <f>VLOOKUP(A1020,'Cód dos países'!$A$3:$C$199,2,FALSE)</f>
        <v>LWI</v>
      </c>
      <c r="C1020">
        <f>VLOOKUP(A1020,'Cód dos países'!$A$3:$C$199,3,FALSE)</f>
        <v>93</v>
      </c>
      <c r="D1020">
        <v>2013</v>
      </c>
      <c r="E1020">
        <f t="shared" si="30"/>
        <v>932013</v>
      </c>
      <c r="F1020" s="55">
        <v>0.34375</v>
      </c>
      <c r="G1020" s="55">
        <v>0.25</v>
      </c>
      <c r="H1020" s="42">
        <f t="shared" si="31"/>
        <v>0.32500000000000001</v>
      </c>
    </row>
    <row r="1021" spans="1:8" x14ac:dyDescent="0.25">
      <c r="A1021" t="s">
        <v>600</v>
      </c>
      <c r="B1021" t="e">
        <f>VLOOKUP(A1021,'Cód dos países'!$A$3:$C$199,2,FALSE)</f>
        <v>#N/A</v>
      </c>
      <c r="C1021" t="e">
        <f>VLOOKUP(A1021,'Cód dos países'!$A$3:$C$199,3,FALSE)</f>
        <v>#N/A</v>
      </c>
      <c r="D1021">
        <v>2013</v>
      </c>
      <c r="E1021" t="e">
        <f t="shared" si="30"/>
        <v>#N/A</v>
      </c>
      <c r="F1021" s="55">
        <v>0.6875</v>
      </c>
      <c r="G1021" s="55">
        <v>0.5</v>
      </c>
      <c r="H1021" s="42">
        <f t="shared" si="31"/>
        <v>0.65</v>
      </c>
    </row>
    <row r="1022" spans="1:8" x14ac:dyDescent="0.25">
      <c r="A1022" t="s">
        <v>183</v>
      </c>
      <c r="B1022" t="str">
        <f>VLOOKUP(A1022,'Cód dos países'!$A$3:$C$199,2,FALSE)</f>
        <v>MAR</v>
      </c>
      <c r="C1022">
        <f>VLOOKUP(A1022,'Cód dos países'!$A$3:$C$199,3,FALSE)</f>
        <v>121</v>
      </c>
      <c r="D1022">
        <v>2013</v>
      </c>
      <c r="E1022">
        <f t="shared" si="30"/>
        <v>1212013</v>
      </c>
      <c r="F1022" s="55">
        <v>0.4375</v>
      </c>
      <c r="G1022" s="55">
        <v>0.25</v>
      </c>
      <c r="H1022" s="42">
        <f t="shared" si="31"/>
        <v>0.4</v>
      </c>
    </row>
    <row r="1023" spans="1:8" x14ac:dyDescent="0.25">
      <c r="A1023" t="s">
        <v>185</v>
      </c>
      <c r="B1023" t="str">
        <f>VLOOKUP(A1023,'Cód dos países'!$A$3:$C$199,2,FALSE)</f>
        <v>MDA</v>
      </c>
      <c r="C1023">
        <f>VLOOKUP(A1023,'Cód dos países'!$A$3:$C$199,3,FALSE)</f>
        <v>117</v>
      </c>
      <c r="D1023">
        <v>2013</v>
      </c>
      <c r="E1023">
        <f t="shared" si="30"/>
        <v>1172013</v>
      </c>
      <c r="F1023" s="55">
        <v>0.34375</v>
      </c>
      <c r="G1023" s="55">
        <v>0</v>
      </c>
      <c r="H1023" s="42">
        <f t="shared" si="31"/>
        <v>0.27500000000000002</v>
      </c>
    </row>
    <row r="1024" spans="1:8" x14ac:dyDescent="0.25">
      <c r="A1024" t="s">
        <v>187</v>
      </c>
      <c r="B1024" t="str">
        <f>VLOOKUP(A1024,'Cód dos países'!$A$3:$C$199,2,FALSE)</f>
        <v>MDG</v>
      </c>
      <c r="C1024">
        <f>VLOOKUP(A1024,'Cód dos países'!$A$3:$C$199,3,FALSE)</f>
        <v>106</v>
      </c>
      <c r="D1024">
        <v>2013</v>
      </c>
      <c r="E1024">
        <f t="shared" si="30"/>
        <v>1062013</v>
      </c>
      <c r="F1024" s="55">
        <v>0.375</v>
      </c>
      <c r="G1024" s="55">
        <v>0.5</v>
      </c>
      <c r="H1024" s="42">
        <f t="shared" si="31"/>
        <v>0.4</v>
      </c>
    </row>
    <row r="1025" spans="1:8" x14ac:dyDescent="0.25">
      <c r="A1025" t="s">
        <v>191</v>
      </c>
      <c r="B1025" t="str">
        <f>VLOOKUP(A1025,'Cód dos países'!$A$3:$C$199,2,FALSE)</f>
        <v>MEX</v>
      </c>
      <c r="C1025">
        <f>VLOOKUP(A1025,'Cód dos países'!$A$3:$C$199,3,FALSE)</f>
        <v>115</v>
      </c>
      <c r="D1025">
        <v>2013</v>
      </c>
      <c r="E1025">
        <f t="shared" si="30"/>
        <v>1152013</v>
      </c>
      <c r="F1025" s="55">
        <v>0.4375</v>
      </c>
      <c r="G1025" s="55">
        <v>0.25</v>
      </c>
      <c r="H1025" s="42">
        <f t="shared" si="31"/>
        <v>0.4</v>
      </c>
    </row>
    <row r="1026" spans="1:8" x14ac:dyDescent="0.25">
      <c r="A1026" t="s">
        <v>193</v>
      </c>
      <c r="B1026" t="str">
        <f>VLOOKUP(A1026,'Cód dos países'!$A$3:$C$199,2,FALSE)</f>
        <v>MKD</v>
      </c>
      <c r="C1026">
        <f>VLOOKUP(A1026,'Cód dos países'!$A$3:$C$199,3,FALSE)</f>
        <v>105</v>
      </c>
      <c r="D1026">
        <v>2013</v>
      </c>
      <c r="E1026">
        <f t="shared" si="30"/>
        <v>1052013</v>
      </c>
      <c r="F1026" s="55">
        <v>0.375</v>
      </c>
      <c r="G1026" s="55">
        <v>0.25</v>
      </c>
      <c r="H1026" s="42">
        <f t="shared" si="31"/>
        <v>0.35</v>
      </c>
    </row>
    <row r="1027" spans="1:8" x14ac:dyDescent="0.25">
      <c r="A1027" t="s">
        <v>195</v>
      </c>
      <c r="B1027" t="str">
        <f>VLOOKUP(A1027,'Cód dos países'!$A$3:$C$199,2,FALSE)</f>
        <v>MLI</v>
      </c>
      <c r="C1027">
        <f>VLOOKUP(A1027,'Cód dos países'!$A$3:$C$199,3,FALSE)</f>
        <v>110</v>
      </c>
      <c r="D1027">
        <v>2013</v>
      </c>
      <c r="E1027">
        <f t="shared" si="30"/>
        <v>1102013</v>
      </c>
      <c r="F1027" s="55">
        <v>0.40625</v>
      </c>
      <c r="G1027" s="55">
        <v>0.25</v>
      </c>
      <c r="H1027" s="42">
        <f t="shared" si="31"/>
        <v>0.375</v>
      </c>
    </row>
    <row r="1028" spans="1:8" x14ac:dyDescent="0.25">
      <c r="A1028" t="s">
        <v>197</v>
      </c>
      <c r="B1028" t="str">
        <f>VLOOKUP(A1028,'Cód dos países'!$A$3:$C$199,2,FALSE)</f>
        <v>MLT</v>
      </c>
      <c r="C1028">
        <f>VLOOKUP(A1028,'Cód dos países'!$A$3:$C$199,3,FALSE)</f>
        <v>111</v>
      </c>
      <c r="D1028">
        <v>2013</v>
      </c>
      <c r="E1028">
        <f t="shared" ref="E1028:E1091" si="32">C1028*10000+D1028</f>
        <v>1112013</v>
      </c>
      <c r="F1028" s="55">
        <v>0.84375</v>
      </c>
      <c r="G1028" s="55">
        <v>0.75</v>
      </c>
      <c r="H1028" s="42">
        <f t="shared" ref="H1028:H1091" si="33">(4*F1028+1*G1028)/5</f>
        <v>0.82499999999999996</v>
      </c>
    </row>
    <row r="1029" spans="1:8" x14ac:dyDescent="0.25">
      <c r="A1029" t="s">
        <v>338</v>
      </c>
      <c r="B1029" t="str">
        <f>VLOOKUP(A1029,'Cód dos países'!$A$3:$C$199,2,FALSE)</f>
        <v>MMR</v>
      </c>
      <c r="C1029">
        <f>VLOOKUP(A1029,'Cód dos países'!$A$3:$C$199,3,FALSE)</f>
        <v>123</v>
      </c>
      <c r="D1029">
        <v>2013</v>
      </c>
      <c r="E1029">
        <f t="shared" si="32"/>
        <v>1232013</v>
      </c>
      <c r="F1029" s="55">
        <v>0.1875</v>
      </c>
      <c r="G1029" s="55">
        <v>0</v>
      </c>
      <c r="H1029" s="42">
        <f t="shared" si="33"/>
        <v>0.15</v>
      </c>
    </row>
    <row r="1030" spans="1:8" x14ac:dyDescent="0.25">
      <c r="A1030" t="s">
        <v>201</v>
      </c>
      <c r="B1030" t="str">
        <f>VLOOKUP(A1030,'Cód dos países'!$A$3:$C$199,2,FALSE)</f>
        <v>MNG</v>
      </c>
      <c r="C1030">
        <f>VLOOKUP(A1030,'Cód dos países'!$A$3:$C$199,3,FALSE)</f>
        <v>119</v>
      </c>
      <c r="D1030">
        <v>2013</v>
      </c>
      <c r="E1030">
        <f t="shared" si="32"/>
        <v>1192013</v>
      </c>
      <c r="F1030" s="55">
        <v>0.40625</v>
      </c>
      <c r="G1030" s="55">
        <v>0.25</v>
      </c>
      <c r="H1030" s="42">
        <f t="shared" si="33"/>
        <v>0.375</v>
      </c>
    </row>
    <row r="1031" spans="1:8" x14ac:dyDescent="0.25">
      <c r="A1031" t="s">
        <v>200</v>
      </c>
      <c r="B1031" t="str">
        <f>VLOOKUP(A1031,'Cód dos países'!$A$3:$C$199,2,FALSE)</f>
        <v>MNP</v>
      </c>
      <c r="C1031">
        <f>VLOOKUP(A1031,'Cód dos países'!$A$3:$C$199,3,FALSE)</f>
        <v>120</v>
      </c>
      <c r="D1031">
        <v>2013</v>
      </c>
      <c r="E1031">
        <f t="shared" si="32"/>
        <v>1202013</v>
      </c>
      <c r="F1031" s="55">
        <v>0.4375</v>
      </c>
      <c r="G1031" s="55">
        <v>0.25</v>
      </c>
      <c r="H1031" s="42">
        <f t="shared" si="33"/>
        <v>0.4</v>
      </c>
    </row>
    <row r="1032" spans="1:8" x14ac:dyDescent="0.25">
      <c r="A1032" t="s">
        <v>203</v>
      </c>
      <c r="B1032" t="str">
        <f>VLOOKUP(A1032,'Cód dos países'!$A$3:$C$199,2,FALSE)</f>
        <v>MOZ</v>
      </c>
      <c r="C1032">
        <f>VLOOKUP(A1032,'Cód dos países'!$A$3:$C$199,3,FALSE)</f>
        <v>122</v>
      </c>
      <c r="D1032">
        <v>2013</v>
      </c>
      <c r="E1032">
        <f t="shared" si="32"/>
        <v>1222013</v>
      </c>
      <c r="F1032" s="55">
        <v>0.28125</v>
      </c>
      <c r="G1032" s="55">
        <v>0.25</v>
      </c>
      <c r="H1032" s="42">
        <f t="shared" si="33"/>
        <v>0.27500000000000002</v>
      </c>
    </row>
    <row r="1033" spans="1:8" x14ac:dyDescent="0.25">
      <c r="A1033" t="s">
        <v>205</v>
      </c>
      <c r="B1033" t="str">
        <f>VLOOKUP(A1033,'Cód dos países'!$A$3:$C$199,2,FALSE)</f>
        <v>MRT</v>
      </c>
      <c r="C1033">
        <f>VLOOKUP(A1033,'Cód dos países'!$A$3:$C$199,3,FALSE)</f>
        <v>113</v>
      </c>
      <c r="D1033">
        <v>2013</v>
      </c>
      <c r="E1033">
        <f t="shared" si="32"/>
        <v>1132013</v>
      </c>
      <c r="F1033" s="55">
        <v>0.375</v>
      </c>
      <c r="G1033" s="55">
        <v>0.25</v>
      </c>
      <c r="H1033" s="42">
        <f t="shared" si="33"/>
        <v>0.35</v>
      </c>
    </row>
    <row r="1034" spans="1:8" x14ac:dyDescent="0.25">
      <c r="A1034" t="s">
        <v>207</v>
      </c>
      <c r="B1034" t="str">
        <f>VLOOKUP(A1034,'Cód dos países'!$A$3:$C$199,2,FALSE)</f>
        <v>MUS</v>
      </c>
      <c r="C1034">
        <f>VLOOKUP(A1034,'Cód dos países'!$A$3:$C$199,3,FALSE)</f>
        <v>114</v>
      </c>
      <c r="D1034">
        <v>2013</v>
      </c>
      <c r="E1034">
        <f t="shared" si="32"/>
        <v>1142013</v>
      </c>
      <c r="F1034" s="55">
        <v>0.71875</v>
      </c>
      <c r="G1034" s="55">
        <v>0.5</v>
      </c>
      <c r="H1034" s="42">
        <f t="shared" si="33"/>
        <v>0.67500000000000004</v>
      </c>
    </row>
    <row r="1035" spans="1:8" x14ac:dyDescent="0.25">
      <c r="A1035" t="s">
        <v>209</v>
      </c>
      <c r="B1035" t="str">
        <f>VLOOKUP(A1035,'Cód dos países'!$A$3:$C$199,2,FALSE)</f>
        <v>MWI</v>
      </c>
      <c r="C1035">
        <f>VLOOKUP(A1035,'Cód dos países'!$A$3:$C$199,3,FALSE)</f>
        <v>107</v>
      </c>
      <c r="D1035">
        <v>2013</v>
      </c>
      <c r="E1035">
        <f t="shared" si="32"/>
        <v>1072013</v>
      </c>
      <c r="F1035" s="55">
        <v>0.4375</v>
      </c>
      <c r="G1035" s="55">
        <v>0</v>
      </c>
      <c r="H1035" s="42">
        <f t="shared" si="33"/>
        <v>0.35</v>
      </c>
    </row>
    <row r="1036" spans="1:8" x14ac:dyDescent="0.25">
      <c r="A1036" t="s">
        <v>211</v>
      </c>
      <c r="B1036" t="str">
        <f>VLOOKUP(A1036,'Cód dos países'!$A$3:$C$199,2,FALSE)</f>
        <v>MYS</v>
      </c>
      <c r="C1036">
        <f>VLOOKUP(A1036,'Cód dos países'!$A$3:$C$199,3,FALSE)</f>
        <v>108</v>
      </c>
      <c r="D1036">
        <v>2013</v>
      </c>
      <c r="E1036">
        <f t="shared" si="32"/>
        <v>1082013</v>
      </c>
      <c r="F1036" s="55">
        <v>0.625</v>
      </c>
      <c r="G1036" s="55">
        <v>0.5</v>
      </c>
      <c r="H1036" s="42">
        <f t="shared" si="33"/>
        <v>0.6</v>
      </c>
    </row>
    <row r="1037" spans="1:8" x14ac:dyDescent="0.25">
      <c r="A1037" t="s">
        <v>213</v>
      </c>
      <c r="B1037" t="str">
        <f>VLOOKUP(A1037,'Cód dos países'!$A$3:$C$199,2,FALSE)</f>
        <v>NAM</v>
      </c>
      <c r="C1037">
        <f>VLOOKUP(A1037,'Cód dos países'!$A$3:$C$199,3,FALSE)</f>
        <v>124</v>
      </c>
      <c r="D1037">
        <v>2013</v>
      </c>
      <c r="E1037">
        <f t="shared" si="32"/>
        <v>1242013</v>
      </c>
      <c r="F1037" s="55">
        <v>0.59375</v>
      </c>
      <c r="G1037" s="55">
        <v>0.5</v>
      </c>
      <c r="H1037" s="42">
        <f t="shared" si="33"/>
        <v>0.57499999999999996</v>
      </c>
    </row>
    <row r="1038" spans="1:8" x14ac:dyDescent="0.25">
      <c r="A1038" t="s">
        <v>215</v>
      </c>
      <c r="B1038" t="str">
        <f>VLOOKUP(A1038,'Cód dos países'!$A$3:$C$199,2,FALSE)</f>
        <v>NER</v>
      </c>
      <c r="C1038">
        <f>VLOOKUP(A1038,'Cód dos países'!$A$3:$C$199,3,FALSE)</f>
        <v>130</v>
      </c>
      <c r="D1038">
        <v>2013</v>
      </c>
      <c r="E1038">
        <f t="shared" si="32"/>
        <v>1302013</v>
      </c>
      <c r="F1038" s="55">
        <v>0.28125</v>
      </c>
      <c r="G1038" s="55">
        <v>0.25</v>
      </c>
      <c r="H1038" s="42">
        <f t="shared" si="33"/>
        <v>0.27500000000000002</v>
      </c>
    </row>
    <row r="1039" spans="1:8" x14ac:dyDescent="0.25">
      <c r="A1039" t="s">
        <v>217</v>
      </c>
      <c r="B1039" t="str">
        <f>VLOOKUP(A1039,'Cód dos países'!$A$3:$C$199,2,FALSE)</f>
        <v>NGA</v>
      </c>
      <c r="C1039">
        <f>VLOOKUP(A1039,'Cód dos países'!$A$3:$C$199,3,FALSE)</f>
        <v>131</v>
      </c>
      <c r="D1039">
        <v>2013</v>
      </c>
      <c r="E1039">
        <f t="shared" si="32"/>
        <v>1312013</v>
      </c>
      <c r="F1039" s="55">
        <v>9.375E-2</v>
      </c>
      <c r="G1039" s="55">
        <v>0</v>
      </c>
      <c r="H1039" s="42">
        <f t="shared" si="33"/>
        <v>7.4999999999999997E-2</v>
      </c>
    </row>
    <row r="1040" spans="1:8" x14ac:dyDescent="0.25">
      <c r="A1040" t="s">
        <v>219</v>
      </c>
      <c r="B1040" t="str">
        <f>VLOOKUP(A1040,'Cód dos países'!$A$3:$C$199,2,FALSE)</f>
        <v>NIC</v>
      </c>
      <c r="C1040">
        <f>VLOOKUP(A1040,'Cód dos países'!$A$3:$C$199,3,FALSE)</f>
        <v>129</v>
      </c>
      <c r="D1040">
        <v>2013</v>
      </c>
      <c r="E1040">
        <f t="shared" si="32"/>
        <v>1292013</v>
      </c>
      <c r="F1040" s="55">
        <v>0.375</v>
      </c>
      <c r="G1040" s="55">
        <v>0</v>
      </c>
      <c r="H1040" s="42">
        <f t="shared" si="33"/>
        <v>0.3</v>
      </c>
    </row>
    <row r="1041" spans="1:8" x14ac:dyDescent="0.25">
      <c r="A1041" t="s">
        <v>221</v>
      </c>
      <c r="B1041" t="str">
        <f>VLOOKUP(A1041,'Cód dos países'!$A$3:$C$199,2,FALSE)</f>
        <v>NLD</v>
      </c>
      <c r="C1041">
        <f>VLOOKUP(A1041,'Cód dos países'!$A$3:$C$199,3,FALSE)</f>
        <v>127</v>
      </c>
      <c r="D1041">
        <v>2013</v>
      </c>
      <c r="E1041">
        <f t="shared" si="32"/>
        <v>1272013</v>
      </c>
      <c r="F1041" s="55">
        <v>0.90625</v>
      </c>
      <c r="G1041" s="55">
        <v>1</v>
      </c>
      <c r="H1041" s="42">
        <f t="shared" si="33"/>
        <v>0.92500000000000004</v>
      </c>
    </row>
    <row r="1042" spans="1:8" x14ac:dyDescent="0.25">
      <c r="A1042" t="s">
        <v>223</v>
      </c>
      <c r="B1042" t="str">
        <f>VLOOKUP(A1042,'Cód dos países'!$A$3:$C$199,2,FALSE)</f>
        <v>NOR</v>
      </c>
      <c r="C1042">
        <f>VLOOKUP(A1042,'Cód dos países'!$A$3:$C$199,3,FALSE)</f>
        <v>132</v>
      </c>
      <c r="D1042">
        <v>2013</v>
      </c>
      <c r="E1042">
        <f t="shared" si="32"/>
        <v>1322013</v>
      </c>
      <c r="F1042" s="55">
        <v>0.96875</v>
      </c>
      <c r="G1042" s="55">
        <v>1</v>
      </c>
      <c r="H1042" s="42">
        <f t="shared" si="33"/>
        <v>0.97499999999999998</v>
      </c>
    </row>
    <row r="1043" spans="1:8" x14ac:dyDescent="0.25">
      <c r="A1043" t="s">
        <v>225</v>
      </c>
      <c r="B1043" t="str">
        <f>VLOOKUP(A1043,'Cód dos países'!$A$3:$C$199,2,FALSE)</f>
        <v>NPL</v>
      </c>
      <c r="C1043">
        <f>VLOOKUP(A1043,'Cód dos países'!$A$3:$C$199,3,FALSE)</f>
        <v>126</v>
      </c>
      <c r="D1043">
        <v>2013</v>
      </c>
      <c r="E1043">
        <f t="shared" si="32"/>
        <v>1262013</v>
      </c>
      <c r="F1043" s="55">
        <v>0.21875</v>
      </c>
      <c r="G1043" s="55">
        <v>0.25</v>
      </c>
      <c r="H1043" s="42">
        <f t="shared" si="33"/>
        <v>0.22500000000000001</v>
      </c>
    </row>
    <row r="1044" spans="1:8" x14ac:dyDescent="0.25">
      <c r="A1044" t="s">
        <v>227</v>
      </c>
      <c r="B1044" t="str">
        <f>VLOOKUP(A1044,'Cód dos países'!$A$3:$C$199,2,FALSE)</f>
        <v>NZL</v>
      </c>
      <c r="C1044">
        <f>VLOOKUP(A1044,'Cód dos países'!$A$3:$C$199,3,FALSE)</f>
        <v>128</v>
      </c>
      <c r="D1044">
        <v>2013</v>
      </c>
      <c r="E1044">
        <f t="shared" si="32"/>
        <v>1282013</v>
      </c>
      <c r="F1044" s="55">
        <v>0.9375</v>
      </c>
      <c r="G1044" s="55">
        <v>1</v>
      </c>
      <c r="H1044" s="42">
        <f t="shared" si="33"/>
        <v>0.95</v>
      </c>
    </row>
    <row r="1045" spans="1:8" x14ac:dyDescent="0.25">
      <c r="A1045" t="s">
        <v>229</v>
      </c>
      <c r="B1045" t="str">
        <f>VLOOKUP(A1045,'Cód dos países'!$A$3:$C$199,2,FALSE)</f>
        <v>OMN</v>
      </c>
      <c r="C1045">
        <f>VLOOKUP(A1045,'Cód dos países'!$A$3:$C$199,3,FALSE)</f>
        <v>133</v>
      </c>
      <c r="D1045">
        <v>2013</v>
      </c>
      <c r="E1045">
        <f t="shared" si="32"/>
        <v>1332013</v>
      </c>
      <c r="F1045" s="55">
        <v>0.65625</v>
      </c>
      <c r="G1045" s="55">
        <v>0.25</v>
      </c>
      <c r="H1045" s="42">
        <f t="shared" si="33"/>
        <v>0.57499999999999996</v>
      </c>
    </row>
    <row r="1046" spans="1:8" x14ac:dyDescent="0.25">
      <c r="A1046" t="s">
        <v>231</v>
      </c>
      <c r="B1046" t="str">
        <f>VLOOKUP(A1046,'Cód dos países'!$A$3:$C$199,2,FALSE)</f>
        <v>PAK</v>
      </c>
      <c r="C1046">
        <f>VLOOKUP(A1046,'Cód dos países'!$A$3:$C$199,3,FALSE)</f>
        <v>134</v>
      </c>
      <c r="D1046">
        <v>2013</v>
      </c>
      <c r="E1046">
        <f t="shared" si="32"/>
        <v>1342013</v>
      </c>
      <c r="F1046" s="55">
        <v>0.34375</v>
      </c>
      <c r="G1046" s="55">
        <v>0.25</v>
      </c>
      <c r="H1046" s="42">
        <f t="shared" si="33"/>
        <v>0.32500000000000001</v>
      </c>
    </row>
    <row r="1047" spans="1:8" x14ac:dyDescent="0.25">
      <c r="A1047" t="s">
        <v>233</v>
      </c>
      <c r="B1047" t="str">
        <f>VLOOKUP(A1047,'Cód dos países'!$A$3:$C$199,2,FALSE)</f>
        <v>PAN</v>
      </c>
      <c r="C1047">
        <f>VLOOKUP(A1047,'Cód dos países'!$A$3:$C$199,3,FALSE)</f>
        <v>136</v>
      </c>
      <c r="D1047">
        <v>2013</v>
      </c>
      <c r="E1047">
        <f t="shared" si="32"/>
        <v>1362013</v>
      </c>
      <c r="F1047" s="55">
        <v>0.53125</v>
      </c>
      <c r="G1047" s="55">
        <v>0.25</v>
      </c>
      <c r="H1047" s="42">
        <f t="shared" si="33"/>
        <v>0.47499999999999998</v>
      </c>
    </row>
    <row r="1048" spans="1:8" x14ac:dyDescent="0.25">
      <c r="A1048" t="s">
        <v>235</v>
      </c>
      <c r="B1048" t="str">
        <f>VLOOKUP(A1048,'Cód dos países'!$A$3:$C$199,2,FALSE)</f>
        <v>PER</v>
      </c>
      <c r="C1048">
        <f>VLOOKUP(A1048,'Cód dos países'!$A$3:$C$199,3,FALSE)</f>
        <v>139</v>
      </c>
      <c r="D1048">
        <v>2013</v>
      </c>
      <c r="E1048">
        <f t="shared" si="32"/>
        <v>1392013</v>
      </c>
      <c r="F1048" s="55">
        <v>0.34375</v>
      </c>
      <c r="G1048" s="55">
        <v>0.25</v>
      </c>
      <c r="H1048" s="42">
        <f t="shared" si="33"/>
        <v>0.32500000000000001</v>
      </c>
    </row>
    <row r="1049" spans="1:8" x14ac:dyDescent="0.25">
      <c r="A1049" t="s">
        <v>237</v>
      </c>
      <c r="B1049" t="str">
        <f>VLOOKUP(A1049,'Cód dos países'!$A$3:$C$199,2,FALSE)</f>
        <v>PHL</v>
      </c>
      <c r="C1049">
        <f>VLOOKUP(A1049,'Cód dos países'!$A$3:$C$199,3,FALSE)</f>
        <v>140</v>
      </c>
      <c r="D1049">
        <v>2013</v>
      </c>
      <c r="E1049">
        <f t="shared" si="32"/>
        <v>1402013</v>
      </c>
      <c r="F1049" s="55">
        <v>0.375</v>
      </c>
      <c r="G1049" s="55">
        <v>0</v>
      </c>
      <c r="H1049" s="42">
        <f t="shared" si="33"/>
        <v>0.3</v>
      </c>
    </row>
    <row r="1050" spans="1:8" x14ac:dyDescent="0.25">
      <c r="A1050" t="s">
        <v>239</v>
      </c>
      <c r="B1050" t="str">
        <f>VLOOKUP(A1050,'Cód dos países'!$A$3:$C$199,2,FALSE)</f>
        <v>PNG</v>
      </c>
      <c r="C1050">
        <f>VLOOKUP(A1050,'Cód dos países'!$A$3:$C$199,3,FALSE)</f>
        <v>137</v>
      </c>
      <c r="D1050">
        <v>2013</v>
      </c>
      <c r="E1050">
        <f t="shared" si="32"/>
        <v>1372013</v>
      </c>
      <c r="F1050" s="55">
        <v>0.4375</v>
      </c>
      <c r="G1050" s="55">
        <v>0</v>
      </c>
      <c r="H1050" s="42">
        <f t="shared" si="33"/>
        <v>0.35</v>
      </c>
    </row>
    <row r="1051" spans="1:8" x14ac:dyDescent="0.25">
      <c r="A1051" t="s">
        <v>241</v>
      </c>
      <c r="B1051" t="str">
        <f>VLOOKUP(A1051,'Cód dos países'!$A$3:$C$199,2,FALSE)</f>
        <v>POL</v>
      </c>
      <c r="C1051">
        <f>VLOOKUP(A1051,'Cód dos países'!$A$3:$C$199,3,FALSE)</f>
        <v>141</v>
      </c>
      <c r="D1051">
        <v>2013</v>
      </c>
      <c r="E1051">
        <f t="shared" si="32"/>
        <v>1412013</v>
      </c>
      <c r="F1051" s="55">
        <v>0.6875</v>
      </c>
      <c r="G1051" s="55">
        <v>0.5</v>
      </c>
      <c r="H1051" s="42">
        <f t="shared" si="33"/>
        <v>0.65</v>
      </c>
    </row>
    <row r="1052" spans="1:8" x14ac:dyDescent="0.25">
      <c r="A1052" t="s">
        <v>595</v>
      </c>
      <c r="B1052" t="e">
        <f>VLOOKUP(A1052,'Cód dos países'!$A$3:$C$199,2,FALSE)</f>
        <v>#N/A</v>
      </c>
      <c r="C1052" t="e">
        <f>VLOOKUP(A1052,'Cód dos países'!$A$3:$C$199,3,FALSE)</f>
        <v>#N/A</v>
      </c>
      <c r="D1052">
        <v>2013</v>
      </c>
      <c r="E1052" t="e">
        <f t="shared" si="32"/>
        <v>#N/A</v>
      </c>
      <c r="F1052" s="55">
        <v>0.6875</v>
      </c>
      <c r="G1052" s="55">
        <v>0.5</v>
      </c>
      <c r="H1052" s="42">
        <f t="shared" si="33"/>
        <v>0.65</v>
      </c>
    </row>
    <row r="1053" spans="1:8" x14ac:dyDescent="0.25">
      <c r="A1053" t="s">
        <v>431</v>
      </c>
      <c r="B1053" t="str">
        <f>VLOOKUP(A1053,'Cód dos países'!$A$3:$C$199,2,FALSE)</f>
        <v>PRK</v>
      </c>
      <c r="C1053">
        <f>VLOOKUP(A1053,'Cód dos países'!$A$3:$C$199,3,FALSE)</f>
        <v>91</v>
      </c>
      <c r="D1053">
        <v>2013</v>
      </c>
      <c r="E1053">
        <f t="shared" si="32"/>
        <v>912013</v>
      </c>
      <c r="F1053" s="55">
        <v>0.15625</v>
      </c>
      <c r="G1053" s="55">
        <v>0.25</v>
      </c>
      <c r="H1053" s="42">
        <f t="shared" si="33"/>
        <v>0.17499999999999999</v>
      </c>
    </row>
    <row r="1054" spans="1:8" x14ac:dyDescent="0.25">
      <c r="A1054" t="s">
        <v>244</v>
      </c>
      <c r="B1054" t="str">
        <f>VLOOKUP(A1054,'Cód dos países'!$A$3:$C$199,2,FALSE)</f>
        <v>PRT</v>
      </c>
      <c r="C1054">
        <f>VLOOKUP(A1054,'Cód dos países'!$A$3:$C$199,3,FALSE)</f>
        <v>142</v>
      </c>
      <c r="D1054">
        <v>2013</v>
      </c>
      <c r="E1054">
        <f t="shared" si="32"/>
        <v>1422013</v>
      </c>
      <c r="F1054" s="55">
        <v>0.8125</v>
      </c>
      <c r="G1054" s="55">
        <v>0.75</v>
      </c>
      <c r="H1054" s="42">
        <f t="shared" si="33"/>
        <v>0.8</v>
      </c>
    </row>
    <row r="1055" spans="1:8" x14ac:dyDescent="0.25">
      <c r="A1055" t="s">
        <v>246</v>
      </c>
      <c r="B1055" t="str">
        <f>VLOOKUP(A1055,'Cód dos países'!$A$3:$C$199,2,FALSE)</f>
        <v>PRY</v>
      </c>
      <c r="C1055">
        <f>VLOOKUP(A1055,'Cód dos países'!$A$3:$C$199,3,FALSE)</f>
        <v>138</v>
      </c>
      <c r="D1055">
        <v>2013</v>
      </c>
      <c r="E1055">
        <f t="shared" si="32"/>
        <v>1382013</v>
      </c>
      <c r="F1055" s="55">
        <v>0.40625</v>
      </c>
      <c r="G1055" s="55">
        <v>0</v>
      </c>
      <c r="H1055" s="42">
        <f t="shared" si="33"/>
        <v>0.32500000000000001</v>
      </c>
    </row>
    <row r="1056" spans="1:8" x14ac:dyDescent="0.25">
      <c r="A1056" t="s">
        <v>248</v>
      </c>
      <c r="B1056" t="str">
        <f>VLOOKUP(A1056,'Cód dos países'!$A$3:$C$199,2,FALSE)</f>
        <v>QAT</v>
      </c>
      <c r="C1056">
        <f>VLOOKUP(A1056,'Cód dos países'!$A$3:$C$199,3,FALSE)</f>
        <v>143</v>
      </c>
      <c r="D1056">
        <v>2013</v>
      </c>
      <c r="E1056">
        <f t="shared" si="32"/>
        <v>1432013</v>
      </c>
      <c r="F1056" s="55">
        <v>0.75</v>
      </c>
      <c r="G1056" s="55">
        <v>0.5</v>
      </c>
      <c r="H1056" s="42">
        <f t="shared" si="33"/>
        <v>0.7</v>
      </c>
    </row>
    <row r="1057" spans="1:8" x14ac:dyDescent="0.25">
      <c r="A1057" t="s">
        <v>250</v>
      </c>
      <c r="B1057" t="str">
        <f>VLOOKUP(A1057,'Cód dos países'!$A$3:$C$199,2,FALSE)</f>
        <v>ROM</v>
      </c>
      <c r="C1057">
        <f>VLOOKUP(A1057,'Cód dos países'!$A$3:$C$199,3,FALSE)</f>
        <v>144</v>
      </c>
      <c r="D1057">
        <v>2013</v>
      </c>
      <c r="E1057">
        <f t="shared" si="32"/>
        <v>1442013</v>
      </c>
      <c r="F1057" s="55">
        <v>0.59375</v>
      </c>
      <c r="G1057" s="55">
        <v>0.25</v>
      </c>
      <c r="H1057" s="42">
        <f t="shared" si="33"/>
        <v>0.52500000000000002</v>
      </c>
    </row>
    <row r="1058" spans="1:8" x14ac:dyDescent="0.25">
      <c r="A1058" t="s">
        <v>251</v>
      </c>
      <c r="B1058" t="str">
        <f>VLOOKUP(A1058,'Cód dos países'!$A$3:$C$199,2,FALSE)</f>
        <v>RUS</v>
      </c>
      <c r="C1058">
        <f>VLOOKUP(A1058,'Cód dos países'!$A$3:$C$199,3,FALSE)</f>
        <v>145</v>
      </c>
      <c r="D1058">
        <v>2013</v>
      </c>
      <c r="E1058">
        <f t="shared" si="32"/>
        <v>1452013</v>
      </c>
      <c r="F1058" s="55">
        <v>0.28125</v>
      </c>
      <c r="G1058" s="55">
        <v>0</v>
      </c>
      <c r="H1058" s="42">
        <f t="shared" si="33"/>
        <v>0.22500000000000001</v>
      </c>
    </row>
    <row r="1059" spans="1:8" x14ac:dyDescent="0.25">
      <c r="A1059" t="s">
        <v>253</v>
      </c>
      <c r="B1059" t="str">
        <f>VLOOKUP(A1059,'Cód dos países'!$A$3:$C$199,2,FALSE)</f>
        <v>RWA</v>
      </c>
      <c r="C1059">
        <f>VLOOKUP(A1059,'Cód dos países'!$A$3:$C$199,3,FALSE)</f>
        <v>146</v>
      </c>
      <c r="D1059">
        <v>2013</v>
      </c>
      <c r="E1059">
        <f t="shared" si="32"/>
        <v>1462013</v>
      </c>
      <c r="F1059" s="55">
        <v>0.40625</v>
      </c>
      <c r="G1059" s="55">
        <v>0.5</v>
      </c>
      <c r="H1059" s="42">
        <f t="shared" si="33"/>
        <v>0.42499999999999999</v>
      </c>
    </row>
    <row r="1060" spans="1:8" x14ac:dyDescent="0.25">
      <c r="A1060" t="s">
        <v>255</v>
      </c>
      <c r="B1060" t="str">
        <f>VLOOKUP(A1060,'Cód dos países'!$A$3:$C$199,2,FALSE)</f>
        <v>SAU</v>
      </c>
      <c r="C1060">
        <f>VLOOKUP(A1060,'Cód dos países'!$A$3:$C$199,3,FALSE)</f>
        <v>150</v>
      </c>
      <c r="D1060">
        <v>2013</v>
      </c>
      <c r="E1060">
        <f t="shared" si="32"/>
        <v>1502013</v>
      </c>
      <c r="F1060" s="55">
        <v>0.65625</v>
      </c>
      <c r="G1060" s="55">
        <v>0.25</v>
      </c>
      <c r="H1060" s="42">
        <f t="shared" si="33"/>
        <v>0.57499999999999996</v>
      </c>
    </row>
    <row r="1061" spans="1:8" x14ac:dyDescent="0.25">
      <c r="A1061" t="s">
        <v>257</v>
      </c>
      <c r="B1061" t="str">
        <f>VLOOKUP(A1061,'Cód dos países'!$A$3:$C$199,2,FALSE)</f>
        <v>SDN</v>
      </c>
      <c r="C1061">
        <f>VLOOKUP(A1061,'Cód dos países'!$A$3:$C$199,3,FALSE)</f>
        <v>166</v>
      </c>
      <c r="D1061">
        <v>2013</v>
      </c>
      <c r="E1061">
        <f t="shared" si="32"/>
        <v>1662013</v>
      </c>
      <c r="F1061" s="55">
        <v>0.28125</v>
      </c>
      <c r="G1061" s="55">
        <v>0</v>
      </c>
      <c r="H1061" s="42">
        <f t="shared" si="33"/>
        <v>0.22500000000000001</v>
      </c>
    </row>
    <row r="1062" spans="1:8" x14ac:dyDescent="0.25">
      <c r="A1062" t="s">
        <v>259</v>
      </c>
      <c r="B1062" t="str">
        <f>VLOOKUP(A1062,'Cód dos países'!$A$3:$C$199,2,FALSE)</f>
        <v>SEN</v>
      </c>
      <c r="C1062">
        <f>VLOOKUP(A1062,'Cód dos países'!$A$3:$C$199,3,FALSE)</f>
        <v>151</v>
      </c>
      <c r="D1062">
        <v>2013</v>
      </c>
      <c r="E1062">
        <f t="shared" si="32"/>
        <v>1512013</v>
      </c>
      <c r="F1062" s="55">
        <v>0.34375</v>
      </c>
      <c r="G1062" s="55">
        <v>0.25</v>
      </c>
      <c r="H1062" s="42">
        <f t="shared" si="33"/>
        <v>0.32500000000000001</v>
      </c>
    </row>
    <row r="1063" spans="1:8" x14ac:dyDescent="0.25">
      <c r="A1063" t="s">
        <v>261</v>
      </c>
      <c r="B1063" t="str">
        <f>VLOOKUP(A1063,'Cód dos países'!$A$3:$C$199,2,FALSE)</f>
        <v>SGP</v>
      </c>
      <c r="C1063">
        <f>VLOOKUP(A1063,'Cód dos países'!$A$3:$C$199,3,FALSE)</f>
        <v>155</v>
      </c>
      <c r="D1063">
        <v>2013</v>
      </c>
      <c r="E1063">
        <f t="shared" si="32"/>
        <v>1552013</v>
      </c>
      <c r="F1063" s="55">
        <v>0.96875</v>
      </c>
      <c r="G1063" s="55">
        <v>1</v>
      </c>
      <c r="H1063" s="42">
        <f t="shared" si="33"/>
        <v>0.97499999999999998</v>
      </c>
    </row>
    <row r="1064" spans="1:8" x14ac:dyDescent="0.25">
      <c r="A1064" t="s">
        <v>265</v>
      </c>
      <c r="B1064" t="str">
        <f>VLOOKUP(A1064,'Cód dos países'!$A$3:$C$199,2,FALSE)</f>
        <v>SLE</v>
      </c>
      <c r="C1064">
        <f>VLOOKUP(A1064,'Cód dos países'!$A$3:$C$199,3,FALSE)</f>
        <v>154</v>
      </c>
      <c r="D1064">
        <v>2013</v>
      </c>
      <c r="E1064">
        <f t="shared" si="32"/>
        <v>1542013</v>
      </c>
      <c r="F1064" s="55">
        <v>0.3125</v>
      </c>
      <c r="G1064" s="55">
        <v>0</v>
      </c>
      <c r="H1064" s="42">
        <f t="shared" si="33"/>
        <v>0.25</v>
      </c>
    </row>
    <row r="1065" spans="1:8" x14ac:dyDescent="0.25">
      <c r="A1065" t="s">
        <v>267</v>
      </c>
      <c r="B1065" t="str">
        <f>VLOOKUP(A1065,'Cód dos países'!$A$3:$C$199,2,FALSE)</f>
        <v>SLV</v>
      </c>
      <c r="C1065">
        <f>VLOOKUP(A1065,'Cód dos países'!$A$3:$C$199,3,FALSE)</f>
        <v>53</v>
      </c>
      <c r="D1065">
        <v>2013</v>
      </c>
      <c r="E1065">
        <f t="shared" si="32"/>
        <v>532013</v>
      </c>
      <c r="F1065" s="55">
        <v>0.34375</v>
      </c>
      <c r="G1065" s="55">
        <v>0.25</v>
      </c>
      <c r="H1065" s="42">
        <f t="shared" si="33"/>
        <v>0.32500000000000001</v>
      </c>
    </row>
    <row r="1066" spans="1:8" x14ac:dyDescent="0.25">
      <c r="A1066" t="s">
        <v>269</v>
      </c>
      <c r="B1066" t="str">
        <f>VLOOKUP(A1066,'Cód dos países'!$A$3:$C$199,2,FALSE)</f>
        <v>SOM</v>
      </c>
      <c r="C1066">
        <f>VLOOKUP(A1066,'Cód dos países'!$A$3:$C$199,3,FALSE)</f>
        <v>159</v>
      </c>
      <c r="D1066">
        <v>2013</v>
      </c>
      <c r="E1066">
        <f t="shared" si="32"/>
        <v>1592013</v>
      </c>
      <c r="F1066" s="55">
        <v>0</v>
      </c>
      <c r="G1066" s="55">
        <v>0</v>
      </c>
      <c r="H1066" s="42">
        <f t="shared" si="33"/>
        <v>0</v>
      </c>
    </row>
    <row r="1067" spans="1:8" x14ac:dyDescent="0.25">
      <c r="A1067" t="s">
        <v>272</v>
      </c>
      <c r="B1067" t="str">
        <f>VLOOKUP(A1067,'Cód dos países'!$A$3:$C$199,2,FALSE)</f>
        <v>STP</v>
      </c>
      <c r="C1067">
        <f>VLOOKUP(A1067,'Cód dos países'!$A$3:$C$199,3,FALSE)</f>
        <v>149</v>
      </c>
      <c r="D1067">
        <v>2013</v>
      </c>
      <c r="E1067">
        <f t="shared" si="32"/>
        <v>1492013</v>
      </c>
      <c r="F1067" s="55">
        <v>0.3125</v>
      </c>
      <c r="G1067" s="55">
        <v>0.25</v>
      </c>
      <c r="H1067" s="42">
        <f t="shared" si="33"/>
        <v>0.3</v>
      </c>
    </row>
    <row r="1068" spans="1:8" x14ac:dyDescent="0.25">
      <c r="A1068" t="s">
        <v>274</v>
      </c>
      <c r="B1068" t="str">
        <f>VLOOKUP(A1068,'Cód dos países'!$A$3:$C$199,2,FALSE)</f>
        <v>SUR</v>
      </c>
      <c r="C1068">
        <f>VLOOKUP(A1068,'Cód dos países'!$A$3:$C$199,3,FALSE)</f>
        <v>167</v>
      </c>
      <c r="D1068">
        <v>2013</v>
      </c>
      <c r="E1068">
        <f t="shared" si="32"/>
        <v>1672013</v>
      </c>
      <c r="F1068" s="55">
        <v>0.53125</v>
      </c>
      <c r="G1068" s="55">
        <v>0.25</v>
      </c>
      <c r="H1068" s="42">
        <f t="shared" si="33"/>
        <v>0.47499999999999998</v>
      </c>
    </row>
    <row r="1069" spans="1:8" x14ac:dyDescent="0.25">
      <c r="A1069" t="s">
        <v>276</v>
      </c>
      <c r="B1069" t="str">
        <f>VLOOKUP(A1069,'Cód dos países'!$A$3:$C$199,2,FALSE)</f>
        <v>SVK</v>
      </c>
      <c r="C1069">
        <f>VLOOKUP(A1069,'Cód dos países'!$A$3:$C$199,3,FALSE)</f>
        <v>156</v>
      </c>
      <c r="D1069">
        <v>2013</v>
      </c>
      <c r="E1069">
        <f t="shared" si="32"/>
        <v>1562013</v>
      </c>
      <c r="F1069" s="55">
        <v>0.6875</v>
      </c>
      <c r="G1069" s="55">
        <v>0.5</v>
      </c>
      <c r="H1069" s="42">
        <f t="shared" si="33"/>
        <v>0.65</v>
      </c>
    </row>
    <row r="1070" spans="1:8" x14ac:dyDescent="0.25">
      <c r="A1070" t="s">
        <v>278</v>
      </c>
      <c r="B1070" t="str">
        <f>VLOOKUP(A1070,'Cód dos países'!$A$3:$C$199,2,FALSE)</f>
        <v>SVN</v>
      </c>
      <c r="C1070">
        <f>VLOOKUP(A1070,'Cód dos países'!$A$3:$C$199,3,FALSE)</f>
        <v>157</v>
      </c>
      <c r="D1070">
        <v>2013</v>
      </c>
      <c r="E1070">
        <f t="shared" si="32"/>
        <v>1572013</v>
      </c>
      <c r="F1070" s="55">
        <v>0.8125</v>
      </c>
      <c r="G1070" s="55">
        <v>0.75</v>
      </c>
      <c r="H1070" s="42">
        <f t="shared" si="33"/>
        <v>0.8</v>
      </c>
    </row>
    <row r="1071" spans="1:8" x14ac:dyDescent="0.25">
      <c r="A1071" t="s">
        <v>280</v>
      </c>
      <c r="B1071" t="str">
        <f>VLOOKUP(A1071,'Cód dos países'!$A$3:$C$199,2,FALSE)</f>
        <v>SWE</v>
      </c>
      <c r="C1071">
        <f>VLOOKUP(A1071,'Cód dos países'!$A$3:$C$199,3,FALSE)</f>
        <v>169</v>
      </c>
      <c r="D1071">
        <v>2013</v>
      </c>
      <c r="E1071">
        <f t="shared" si="32"/>
        <v>1692013</v>
      </c>
      <c r="F1071" s="55">
        <v>0.96875</v>
      </c>
      <c r="G1071" s="55">
        <v>1</v>
      </c>
      <c r="H1071" s="42">
        <f t="shared" si="33"/>
        <v>0.97499999999999998</v>
      </c>
    </row>
    <row r="1072" spans="1:8" x14ac:dyDescent="0.25">
      <c r="A1072" t="s">
        <v>282</v>
      </c>
      <c r="B1072" t="str">
        <f>VLOOKUP(A1072,'Cód dos países'!$A$3:$C$199,2,FALSE)</f>
        <v>SWZ</v>
      </c>
      <c r="C1072">
        <f>VLOOKUP(A1072,'Cód dos países'!$A$3:$C$199,3,FALSE)</f>
        <v>168</v>
      </c>
      <c r="D1072">
        <v>2013</v>
      </c>
      <c r="E1072">
        <f t="shared" si="32"/>
        <v>1682013</v>
      </c>
      <c r="F1072" s="55">
        <v>0.4375</v>
      </c>
      <c r="G1072" s="55">
        <v>0.5</v>
      </c>
      <c r="H1072" s="42">
        <f t="shared" si="33"/>
        <v>0.45</v>
      </c>
    </row>
    <row r="1073" spans="1:8" x14ac:dyDescent="0.25">
      <c r="A1073" t="s">
        <v>284</v>
      </c>
      <c r="B1073" t="str">
        <f>VLOOKUP(A1073,'Cód dos países'!$A$3:$C$199,2,FALSE)</f>
        <v>SYC</v>
      </c>
      <c r="C1073">
        <f>VLOOKUP(A1073,'Cód dos países'!$A$3:$C$199,3,FALSE)</f>
        <v>153</v>
      </c>
      <c r="D1073">
        <v>2013</v>
      </c>
      <c r="E1073">
        <f t="shared" si="32"/>
        <v>1532013</v>
      </c>
      <c r="F1073" s="55">
        <v>0.46875</v>
      </c>
      <c r="G1073" s="55">
        <v>0.5</v>
      </c>
      <c r="H1073" s="42">
        <f t="shared" si="33"/>
        <v>0.47499999999999998</v>
      </c>
    </row>
    <row r="1074" spans="1:8" x14ac:dyDescent="0.25">
      <c r="A1074" t="s">
        <v>286</v>
      </c>
      <c r="B1074" t="str">
        <f>VLOOKUP(A1074,'Cód dos países'!$A$3:$C$199,2,FALSE)</f>
        <v>SYR</v>
      </c>
      <c r="C1074">
        <f>VLOOKUP(A1074,'Cód dos países'!$A$3:$C$199,3,FALSE)</f>
        <v>171</v>
      </c>
      <c r="D1074">
        <v>2013</v>
      </c>
      <c r="E1074">
        <f t="shared" si="32"/>
        <v>1712013</v>
      </c>
      <c r="F1074" s="55">
        <v>3.125E-2</v>
      </c>
      <c r="G1074" s="55">
        <v>0</v>
      </c>
      <c r="H1074" s="42">
        <f t="shared" si="33"/>
        <v>2.5000000000000001E-2</v>
      </c>
    </row>
    <row r="1075" spans="1:8" x14ac:dyDescent="0.25">
      <c r="A1075" t="s">
        <v>288</v>
      </c>
      <c r="B1075" t="str">
        <f>VLOOKUP(A1075,'Cód dos países'!$A$3:$C$199,2,FALSE)</f>
        <v>TCD</v>
      </c>
      <c r="C1075">
        <f>VLOOKUP(A1075,'Cód dos países'!$A$3:$C$199,3,FALSE)</f>
        <v>34</v>
      </c>
      <c r="D1075">
        <v>2013</v>
      </c>
      <c r="E1075">
        <f t="shared" si="32"/>
        <v>342013</v>
      </c>
      <c r="F1075" s="55">
        <v>0.15625</v>
      </c>
      <c r="G1075" s="55">
        <v>0</v>
      </c>
      <c r="H1075" s="42">
        <f t="shared" si="33"/>
        <v>0.125</v>
      </c>
    </row>
    <row r="1076" spans="1:8" x14ac:dyDescent="0.25">
      <c r="A1076" t="s">
        <v>290</v>
      </c>
      <c r="B1076" t="str">
        <f>VLOOKUP(A1076,'Cód dos países'!$A$3:$C$199,2,FALSE)</f>
        <v>TGO</v>
      </c>
      <c r="C1076">
        <f>VLOOKUP(A1076,'Cód dos países'!$A$3:$C$199,3,FALSE)</f>
        <v>177</v>
      </c>
      <c r="D1076">
        <v>2013</v>
      </c>
      <c r="E1076">
        <f t="shared" si="32"/>
        <v>1772013</v>
      </c>
      <c r="F1076" s="55">
        <v>0.34375</v>
      </c>
      <c r="G1076" s="55">
        <v>0</v>
      </c>
      <c r="H1076" s="42">
        <f t="shared" si="33"/>
        <v>0.27500000000000002</v>
      </c>
    </row>
    <row r="1077" spans="1:8" x14ac:dyDescent="0.25">
      <c r="A1077" t="s">
        <v>292</v>
      </c>
      <c r="B1077" t="str">
        <f>VLOOKUP(A1077,'Cód dos países'!$A$3:$C$199,2,FALSE)</f>
        <v>THA</v>
      </c>
      <c r="C1077">
        <f>VLOOKUP(A1077,'Cód dos países'!$A$3:$C$199,3,FALSE)</f>
        <v>175</v>
      </c>
      <c r="D1077">
        <v>2013</v>
      </c>
      <c r="E1077">
        <f t="shared" si="32"/>
        <v>1752013</v>
      </c>
      <c r="F1077" s="55">
        <v>0.4375</v>
      </c>
      <c r="G1077" s="55">
        <v>0.25</v>
      </c>
      <c r="H1077" s="42">
        <f t="shared" si="33"/>
        <v>0.4</v>
      </c>
    </row>
    <row r="1078" spans="1:8" x14ac:dyDescent="0.25">
      <c r="A1078" t="s">
        <v>294</v>
      </c>
      <c r="B1078" t="str">
        <f>VLOOKUP(A1078,'Cód dos países'!$A$3:$C$199,2,FALSE)</f>
        <v>TJK</v>
      </c>
      <c r="C1078">
        <f>VLOOKUP(A1078,'Cód dos países'!$A$3:$C$199,3,FALSE)</f>
        <v>173</v>
      </c>
      <c r="D1078">
        <v>2013</v>
      </c>
      <c r="E1078">
        <f t="shared" si="32"/>
        <v>1732013</v>
      </c>
      <c r="F1078" s="55">
        <v>0.125</v>
      </c>
      <c r="G1078" s="55">
        <v>0</v>
      </c>
      <c r="H1078" s="42">
        <f t="shared" si="33"/>
        <v>0.1</v>
      </c>
    </row>
    <row r="1079" spans="1:8" x14ac:dyDescent="0.25">
      <c r="A1079" t="s">
        <v>296</v>
      </c>
      <c r="B1079" t="str">
        <f>VLOOKUP(A1079,'Cód dos países'!$A$3:$C$199,2,FALSE)</f>
        <v>TKM</v>
      </c>
      <c r="C1079">
        <f>VLOOKUP(A1079,'Cód dos países'!$A$3:$C$199,3,FALSE)</f>
        <v>182</v>
      </c>
      <c r="D1079">
        <v>2013</v>
      </c>
      <c r="E1079">
        <f t="shared" si="32"/>
        <v>1822013</v>
      </c>
      <c r="F1079" s="55">
        <v>0.15625</v>
      </c>
      <c r="G1079" s="55">
        <v>0</v>
      </c>
      <c r="H1079" s="42">
        <f t="shared" si="33"/>
        <v>0.125</v>
      </c>
    </row>
    <row r="1080" spans="1:8" x14ac:dyDescent="0.25">
      <c r="A1080" t="s">
        <v>423</v>
      </c>
      <c r="B1080" t="str">
        <f>VLOOKUP(A1080,'Cód dos países'!$A$3:$C$199,2,FALSE)</f>
        <v>TMP</v>
      </c>
      <c r="C1080">
        <f>VLOOKUP(A1080,'Cód dos países'!$A$3:$C$199,3,FALSE)</f>
        <v>176</v>
      </c>
      <c r="D1080">
        <v>2013</v>
      </c>
      <c r="E1080">
        <f t="shared" si="32"/>
        <v>1762013</v>
      </c>
      <c r="F1080" s="55">
        <v>0.1875</v>
      </c>
      <c r="G1080" s="55">
        <v>0.25</v>
      </c>
      <c r="H1080" s="42">
        <f t="shared" si="33"/>
        <v>0.2</v>
      </c>
    </row>
    <row r="1081" spans="1:8" x14ac:dyDescent="0.25">
      <c r="A1081" t="s">
        <v>298</v>
      </c>
      <c r="B1081" t="str">
        <f>VLOOKUP(A1081,'Cód dos países'!$A$3:$C$199,2,FALSE)</f>
        <v>TTO</v>
      </c>
      <c r="C1081">
        <f>VLOOKUP(A1081,'Cód dos países'!$A$3:$C$199,3,FALSE)</f>
        <v>179</v>
      </c>
      <c r="D1081">
        <v>2013</v>
      </c>
      <c r="E1081">
        <f t="shared" si="32"/>
        <v>1792013</v>
      </c>
      <c r="F1081" s="55">
        <v>0.46875</v>
      </c>
      <c r="G1081" s="55">
        <v>0.25</v>
      </c>
      <c r="H1081" s="42">
        <f t="shared" si="33"/>
        <v>0.42499999999999999</v>
      </c>
    </row>
    <row r="1082" spans="1:8" x14ac:dyDescent="0.25">
      <c r="A1082" t="s">
        <v>300</v>
      </c>
      <c r="B1082" t="str">
        <f>VLOOKUP(A1082,'Cód dos países'!$A$3:$C$199,2,FALSE)</f>
        <v>TUN</v>
      </c>
      <c r="C1082">
        <f>VLOOKUP(A1082,'Cód dos países'!$A$3:$C$199,3,FALSE)</f>
        <v>180</v>
      </c>
      <c r="D1082">
        <v>2013</v>
      </c>
      <c r="E1082">
        <f t="shared" si="32"/>
        <v>1802013</v>
      </c>
      <c r="F1082" s="55">
        <v>0.46875</v>
      </c>
      <c r="G1082" s="55">
        <v>0.25</v>
      </c>
      <c r="H1082" s="42">
        <f t="shared" si="33"/>
        <v>0.42499999999999999</v>
      </c>
    </row>
    <row r="1083" spans="1:8" x14ac:dyDescent="0.25">
      <c r="A1083" t="s">
        <v>302</v>
      </c>
      <c r="B1083" t="str">
        <f>VLOOKUP(A1083,'Cód dos países'!$A$3:$C$199,2,FALSE)</f>
        <v>TUR</v>
      </c>
      <c r="C1083">
        <f>VLOOKUP(A1083,'Cód dos países'!$A$3:$C$199,3,FALSE)</f>
        <v>181</v>
      </c>
      <c r="D1083">
        <v>2013</v>
      </c>
      <c r="E1083">
        <f t="shared" si="32"/>
        <v>1812013</v>
      </c>
      <c r="F1083" s="55">
        <v>0.5</v>
      </c>
      <c r="G1083" s="55">
        <v>0.25</v>
      </c>
      <c r="H1083" s="42">
        <f t="shared" si="33"/>
        <v>0.45</v>
      </c>
    </row>
    <row r="1084" spans="1:8" x14ac:dyDescent="0.25">
      <c r="A1084" t="s">
        <v>304</v>
      </c>
      <c r="B1084" t="str">
        <f>VLOOKUP(A1084,'Cód dos países'!$A$3:$C$199,2,FALSE)</f>
        <v>TWN</v>
      </c>
      <c r="C1084">
        <f>VLOOKUP(A1084,'Cód dos países'!$A$3:$C$199,3,FALSE)</f>
        <v>172</v>
      </c>
      <c r="D1084">
        <v>2013</v>
      </c>
      <c r="E1084">
        <f t="shared" si="32"/>
        <v>1722013</v>
      </c>
      <c r="F1084" s="55">
        <v>0.8125</v>
      </c>
      <c r="G1084" s="55">
        <v>0.5</v>
      </c>
      <c r="H1084" s="42">
        <f t="shared" si="33"/>
        <v>0.75</v>
      </c>
    </row>
    <row r="1085" spans="1:8" x14ac:dyDescent="0.25">
      <c r="A1085" t="s">
        <v>306</v>
      </c>
      <c r="B1085" t="str">
        <f>VLOOKUP(A1085,'Cód dos países'!$A$3:$C$199,2,FALSE)</f>
        <v>TZA</v>
      </c>
      <c r="C1085">
        <f>VLOOKUP(A1085,'Cód dos países'!$A$3:$C$199,3,FALSE)</f>
        <v>174</v>
      </c>
      <c r="D1085">
        <v>2013</v>
      </c>
      <c r="E1085">
        <f t="shared" si="32"/>
        <v>1742013</v>
      </c>
      <c r="F1085" s="55">
        <v>0.3125</v>
      </c>
      <c r="G1085" s="55">
        <v>0.25</v>
      </c>
      <c r="H1085" s="42">
        <f t="shared" si="33"/>
        <v>0.3</v>
      </c>
    </row>
    <row r="1086" spans="1:8" x14ac:dyDescent="0.25">
      <c r="A1086" t="s">
        <v>308</v>
      </c>
      <c r="B1086" t="str">
        <f>VLOOKUP(A1086,'Cód dos países'!$A$3:$C$199,2,FALSE)</f>
        <v>UGA</v>
      </c>
      <c r="C1086">
        <f>VLOOKUP(A1086,'Cód dos países'!$A$3:$C$199,3,FALSE)</f>
        <v>184</v>
      </c>
      <c r="D1086">
        <v>2013</v>
      </c>
      <c r="E1086">
        <f t="shared" si="32"/>
        <v>1842013</v>
      </c>
      <c r="F1086" s="55">
        <v>0.46875</v>
      </c>
      <c r="G1086" s="55">
        <v>0.25</v>
      </c>
      <c r="H1086" s="42">
        <f t="shared" si="33"/>
        <v>0.42499999999999999</v>
      </c>
    </row>
    <row r="1087" spans="1:8" x14ac:dyDescent="0.25">
      <c r="A1087" t="s">
        <v>310</v>
      </c>
      <c r="B1087" t="str">
        <f>VLOOKUP(A1087,'Cód dos países'!$A$3:$C$199,2,FALSE)</f>
        <v>UKR</v>
      </c>
      <c r="C1087">
        <f>VLOOKUP(A1087,'Cód dos países'!$A$3:$C$199,3,FALSE)</f>
        <v>185</v>
      </c>
      <c r="D1087">
        <v>2013</v>
      </c>
      <c r="E1087">
        <f t="shared" si="32"/>
        <v>1852013</v>
      </c>
      <c r="F1087" s="55">
        <v>0.25</v>
      </c>
      <c r="G1087" s="55">
        <v>0</v>
      </c>
      <c r="H1087" s="42">
        <f t="shared" si="33"/>
        <v>0.2</v>
      </c>
    </row>
    <row r="1088" spans="1:8" x14ac:dyDescent="0.25">
      <c r="A1088" t="s">
        <v>312</v>
      </c>
      <c r="B1088" t="str">
        <f>VLOOKUP(A1088,'Cód dos países'!$A$3:$C$199,2,FALSE)</f>
        <v>URY</v>
      </c>
      <c r="C1088">
        <f>VLOOKUP(A1088,'Cód dos países'!$A$3:$C$199,3,FALSE)</f>
        <v>189</v>
      </c>
      <c r="D1088">
        <v>2013</v>
      </c>
      <c r="E1088">
        <f t="shared" si="32"/>
        <v>1892013</v>
      </c>
      <c r="F1088" s="55">
        <v>0.59375</v>
      </c>
      <c r="G1088" s="55">
        <v>0.75</v>
      </c>
      <c r="H1088" s="42">
        <f t="shared" si="33"/>
        <v>0.625</v>
      </c>
    </row>
    <row r="1089" spans="1:8" x14ac:dyDescent="0.25">
      <c r="A1089" t="s">
        <v>314</v>
      </c>
      <c r="B1089" t="str">
        <f>VLOOKUP(A1089,'Cód dos países'!$A$3:$C$199,2,FALSE)</f>
        <v>USA</v>
      </c>
      <c r="C1089">
        <f>VLOOKUP(A1089,'Cód dos países'!$A$3:$C$199,3,FALSE)</f>
        <v>188</v>
      </c>
      <c r="D1089">
        <v>2013</v>
      </c>
      <c r="E1089">
        <f t="shared" si="32"/>
        <v>1882013</v>
      </c>
      <c r="F1089" s="55">
        <v>0.9375</v>
      </c>
      <c r="G1089" s="55">
        <v>0.75</v>
      </c>
      <c r="H1089" s="42">
        <f t="shared" si="33"/>
        <v>0.9</v>
      </c>
    </row>
    <row r="1090" spans="1:8" x14ac:dyDescent="0.25">
      <c r="A1090" t="s">
        <v>316</v>
      </c>
      <c r="B1090" t="str">
        <f>VLOOKUP(A1090,'Cód dos países'!$A$3:$C$199,2,FALSE)</f>
        <v>UZB</v>
      </c>
      <c r="C1090">
        <f>VLOOKUP(A1090,'Cód dos países'!$A$3:$C$199,3,FALSE)</f>
        <v>190</v>
      </c>
      <c r="D1090">
        <v>2013</v>
      </c>
      <c r="E1090">
        <f t="shared" si="32"/>
        <v>1902013</v>
      </c>
      <c r="F1090" s="55">
        <v>0.125</v>
      </c>
      <c r="G1090" s="55">
        <v>0</v>
      </c>
      <c r="H1090" s="42">
        <f t="shared" si="33"/>
        <v>0.1</v>
      </c>
    </row>
    <row r="1091" spans="1:8" x14ac:dyDescent="0.25">
      <c r="A1091" t="s">
        <v>318</v>
      </c>
      <c r="B1091" t="str">
        <f>VLOOKUP(A1091,'Cód dos países'!$A$3:$C$199,2,FALSE)</f>
        <v>VEN</v>
      </c>
      <c r="C1091">
        <f>VLOOKUP(A1091,'Cód dos países'!$A$3:$C$199,3,FALSE)</f>
        <v>192</v>
      </c>
      <c r="D1091">
        <v>2013</v>
      </c>
      <c r="E1091">
        <f t="shared" si="32"/>
        <v>1922013</v>
      </c>
      <c r="F1091" s="55">
        <v>9.375E-2</v>
      </c>
      <c r="G1091" s="55">
        <v>0</v>
      </c>
      <c r="H1091" s="42">
        <f t="shared" si="33"/>
        <v>7.4999999999999997E-2</v>
      </c>
    </row>
    <row r="1092" spans="1:8" x14ac:dyDescent="0.25">
      <c r="A1092" t="s">
        <v>320</v>
      </c>
      <c r="B1092" t="str">
        <f>VLOOKUP(A1092,'Cód dos países'!$A$3:$C$199,2,FALSE)</f>
        <v>VNM</v>
      </c>
      <c r="C1092">
        <f>VLOOKUP(A1092,'Cód dos países'!$A$3:$C$199,3,FALSE)</f>
        <v>193</v>
      </c>
      <c r="D1092">
        <v>2013</v>
      </c>
      <c r="E1092">
        <f t="shared" ref="E1092:E1155" si="34">C1092*10000+D1092</f>
        <v>1932013</v>
      </c>
      <c r="F1092" s="55">
        <v>0.4375</v>
      </c>
      <c r="G1092" s="55">
        <v>0.25</v>
      </c>
      <c r="H1092" s="42">
        <f t="shared" ref="H1092:H1155" si="35">(4*F1092+1*G1092)/5</f>
        <v>0.4</v>
      </c>
    </row>
    <row r="1093" spans="1:8" x14ac:dyDescent="0.25">
      <c r="A1093" t="s">
        <v>598</v>
      </c>
      <c r="B1093" t="e">
        <f>VLOOKUP(A1093,'Cód dos países'!$A$3:$C$199,2,FALSE)</f>
        <v>#N/A</v>
      </c>
      <c r="C1093" t="e">
        <f>VLOOKUP(A1093,'Cód dos países'!$A$3:$C$199,3,FALSE)</f>
        <v>#N/A</v>
      </c>
      <c r="D1093">
        <v>2013</v>
      </c>
      <c r="E1093" t="e">
        <f t="shared" si="34"/>
        <v>#N/A</v>
      </c>
      <c r="F1093" s="55">
        <v>0.4375</v>
      </c>
      <c r="G1093" s="55">
        <v>0.25</v>
      </c>
      <c r="H1093" s="42">
        <f t="shared" si="35"/>
        <v>0.4</v>
      </c>
    </row>
    <row r="1094" spans="1:8" x14ac:dyDescent="0.25">
      <c r="A1094" t="s">
        <v>605</v>
      </c>
      <c r="B1094" t="e">
        <f>VLOOKUP(A1094,'Cód dos países'!$A$3:$C$199,2,FALSE)</f>
        <v>#N/A</v>
      </c>
      <c r="C1094" t="e">
        <f>VLOOKUP(A1094,'Cód dos países'!$A$3:$C$199,3,FALSE)</f>
        <v>#N/A</v>
      </c>
      <c r="D1094">
        <v>2013</v>
      </c>
      <c r="E1094" t="e">
        <f t="shared" si="34"/>
        <v>#N/A</v>
      </c>
      <c r="F1094" s="55">
        <v>0.9375</v>
      </c>
      <c r="G1094" s="55">
        <v>0.75</v>
      </c>
      <c r="H1094" s="42">
        <f t="shared" si="35"/>
        <v>0.9</v>
      </c>
    </row>
    <row r="1095" spans="1:8" x14ac:dyDescent="0.25">
      <c r="A1095" t="s">
        <v>325</v>
      </c>
      <c r="B1095" t="str">
        <f>VLOOKUP(A1095,'Cód dos países'!$A$3:$C$199,2,FALSE)</f>
        <v>YEM</v>
      </c>
      <c r="C1095">
        <f>VLOOKUP(A1095,'Cód dos países'!$A$3:$C$199,3,FALSE)</f>
        <v>194</v>
      </c>
      <c r="D1095">
        <v>2013</v>
      </c>
      <c r="E1095">
        <f t="shared" si="34"/>
        <v>1942013</v>
      </c>
      <c r="F1095" s="55">
        <v>0.1875</v>
      </c>
      <c r="G1095" s="55">
        <v>0</v>
      </c>
      <c r="H1095" s="42">
        <f t="shared" si="35"/>
        <v>0.15</v>
      </c>
    </row>
    <row r="1096" spans="1:8" x14ac:dyDescent="0.25">
      <c r="A1096" t="s">
        <v>271</v>
      </c>
      <c r="B1096" t="str">
        <f>VLOOKUP(A1096,'Cód dos países'!$A$3:$C$199,2,FALSE)</f>
        <v>YUG</v>
      </c>
      <c r="C1096">
        <f>VLOOKUP(A1096,'Cód dos países'!$A$3:$C$199,3,FALSE)</f>
        <v>152</v>
      </c>
      <c r="D1096">
        <v>2013</v>
      </c>
      <c r="E1096">
        <f t="shared" si="34"/>
        <v>1522013</v>
      </c>
      <c r="F1096" s="55">
        <v>0.4375</v>
      </c>
      <c r="G1096" s="55">
        <v>0.25</v>
      </c>
      <c r="H1096" s="42">
        <f t="shared" si="35"/>
        <v>0.4</v>
      </c>
    </row>
    <row r="1097" spans="1:8" x14ac:dyDescent="0.25">
      <c r="A1097" t="s">
        <v>327</v>
      </c>
      <c r="B1097" t="str">
        <f>VLOOKUP(A1097,'Cód dos países'!$A$3:$C$199,2,FALSE)</f>
        <v>ZAF</v>
      </c>
      <c r="C1097">
        <f>VLOOKUP(A1097,'Cód dos países'!$A$3:$C$199,3,FALSE)</f>
        <v>160</v>
      </c>
      <c r="D1097">
        <v>2013</v>
      </c>
      <c r="E1097">
        <f t="shared" si="34"/>
        <v>1602013</v>
      </c>
      <c r="F1097" s="55">
        <v>0.53125</v>
      </c>
      <c r="G1097" s="55">
        <v>0.5</v>
      </c>
      <c r="H1097" s="42">
        <f t="shared" si="35"/>
        <v>0.52500000000000002</v>
      </c>
    </row>
    <row r="1098" spans="1:8" x14ac:dyDescent="0.25">
      <c r="A1098" t="s">
        <v>334</v>
      </c>
      <c r="B1098" t="str">
        <f>VLOOKUP(A1098,'Cód dos países'!$A$3:$C$199,2,FALSE)</f>
        <v>COG</v>
      </c>
      <c r="C1098">
        <f>VLOOKUP(A1098,'Cód dos países'!$A$3:$C$199,3,FALSE)</f>
        <v>39</v>
      </c>
      <c r="D1098">
        <v>2013</v>
      </c>
      <c r="E1098">
        <f t="shared" si="34"/>
        <v>392013</v>
      </c>
      <c r="F1098" s="55">
        <v>0.125</v>
      </c>
      <c r="G1098" s="55">
        <v>0</v>
      </c>
      <c r="H1098" s="42">
        <f t="shared" si="35"/>
        <v>0.1</v>
      </c>
    </row>
    <row r="1099" spans="1:8" x14ac:dyDescent="0.25">
      <c r="A1099" t="s">
        <v>329</v>
      </c>
      <c r="B1099" t="str">
        <f>VLOOKUP(A1099,'Cód dos países'!$A$3:$C$199,2,FALSE)</f>
        <v>ZMB</v>
      </c>
      <c r="C1099">
        <f>VLOOKUP(A1099,'Cód dos países'!$A$3:$C$199,3,FALSE)</f>
        <v>196</v>
      </c>
      <c r="D1099">
        <v>2013</v>
      </c>
      <c r="E1099">
        <f t="shared" si="34"/>
        <v>1962013</v>
      </c>
      <c r="F1099" s="55">
        <v>0.4375</v>
      </c>
      <c r="G1099" s="55">
        <v>0.25</v>
      </c>
      <c r="H1099" s="42">
        <f t="shared" si="35"/>
        <v>0.4</v>
      </c>
    </row>
    <row r="1100" spans="1:8" x14ac:dyDescent="0.25">
      <c r="A1100" t="s">
        <v>331</v>
      </c>
      <c r="B1100" t="str">
        <f>VLOOKUP(A1100,'Cód dos países'!$A$3:$C$199,2,FALSE)</f>
        <v>ZWE</v>
      </c>
      <c r="C1100">
        <f>VLOOKUP(A1100,'Cód dos países'!$A$3:$C$199,3,FALSE)</f>
        <v>197</v>
      </c>
      <c r="D1100">
        <v>2013</v>
      </c>
      <c r="E1100">
        <f t="shared" si="34"/>
        <v>1972013</v>
      </c>
      <c r="F1100" s="55">
        <v>9.375E-2</v>
      </c>
      <c r="G1100" s="55">
        <v>0</v>
      </c>
      <c r="H1100" s="42">
        <f t="shared" si="35"/>
        <v>7.4999999999999997E-2</v>
      </c>
    </row>
    <row r="1101" spans="1:8" x14ac:dyDescent="0.25">
      <c r="A1101" t="s">
        <v>586</v>
      </c>
      <c r="B1101" t="e">
        <f>VLOOKUP(A1101,'Cód dos países'!$A$3:$C$199,2,FALSE)</f>
        <v>#N/A</v>
      </c>
      <c r="C1101" t="e">
        <f>VLOOKUP(A1101,'Cód dos países'!$A$3:$C$199,3,FALSE)</f>
        <v>#N/A</v>
      </c>
      <c r="D1101">
        <v>2012</v>
      </c>
      <c r="E1101" t="e">
        <f t="shared" si="34"/>
        <v>#N/A</v>
      </c>
      <c r="F1101" s="55">
        <v>0.84375</v>
      </c>
      <c r="G1101" s="55">
        <v>0.75</v>
      </c>
      <c r="H1101" s="42">
        <f t="shared" si="35"/>
        <v>0.82499999999999996</v>
      </c>
    </row>
    <row r="1102" spans="1:8" x14ac:dyDescent="0.25">
      <c r="A1102" t="s">
        <v>0</v>
      </c>
      <c r="B1102" t="str">
        <f>VLOOKUP(A1102,'Cód dos países'!$A$3:$C$199,2,FALSE)</f>
        <v>AFG</v>
      </c>
      <c r="C1102">
        <f>VLOOKUP(A1102,'Cód dos países'!$A$3:$C$199,3,FALSE)</f>
        <v>1</v>
      </c>
      <c r="D1102">
        <v>2012</v>
      </c>
      <c r="E1102">
        <f t="shared" si="34"/>
        <v>12012</v>
      </c>
      <c r="F1102" s="55">
        <v>9.375E-2</v>
      </c>
      <c r="G1102" s="55">
        <v>0</v>
      </c>
      <c r="H1102" s="42">
        <f t="shared" si="35"/>
        <v>7.4999999999999997E-2</v>
      </c>
    </row>
    <row r="1103" spans="1:8" x14ac:dyDescent="0.25">
      <c r="A1103" t="s">
        <v>2</v>
      </c>
      <c r="B1103" t="str">
        <f>VLOOKUP(A1103,'Cód dos países'!$A$3:$C$199,2,FALSE)</f>
        <v>AGO</v>
      </c>
      <c r="C1103">
        <f>VLOOKUP(A1103,'Cód dos países'!$A$3:$C$199,3,FALSE)</f>
        <v>5</v>
      </c>
      <c r="D1103">
        <v>2012</v>
      </c>
      <c r="E1103">
        <f t="shared" si="34"/>
        <v>52012</v>
      </c>
      <c r="F1103" s="55">
        <v>0.28125</v>
      </c>
      <c r="G1103" s="55">
        <v>0</v>
      </c>
      <c r="H1103" s="42">
        <f t="shared" si="35"/>
        <v>0.22500000000000001</v>
      </c>
    </row>
    <row r="1104" spans="1:8" x14ac:dyDescent="0.25">
      <c r="A1104" t="s">
        <v>4</v>
      </c>
      <c r="B1104" t="str">
        <f>VLOOKUP(A1104,'Cód dos países'!$A$3:$C$199,2,FALSE)</f>
        <v>ALB</v>
      </c>
      <c r="C1104">
        <f>VLOOKUP(A1104,'Cód dos países'!$A$3:$C$199,3,FALSE)</f>
        <v>2</v>
      </c>
      <c r="D1104">
        <v>2012</v>
      </c>
      <c r="E1104">
        <f t="shared" si="34"/>
        <v>22012</v>
      </c>
      <c r="F1104" s="55">
        <v>0.375</v>
      </c>
      <c r="G1104" s="55">
        <v>0</v>
      </c>
      <c r="H1104" s="42">
        <f t="shared" si="35"/>
        <v>0.3</v>
      </c>
    </row>
    <row r="1105" spans="1:8" x14ac:dyDescent="0.25">
      <c r="A1105" t="s">
        <v>6</v>
      </c>
      <c r="B1105" t="str">
        <f>VLOOKUP(A1105,'Cód dos países'!$A$3:$C$199,2,FALSE)</f>
        <v>ARE</v>
      </c>
      <c r="C1105">
        <f>VLOOKUP(A1105,'Cód dos países'!$A$3:$C$199,3,FALSE)</f>
        <v>186</v>
      </c>
      <c r="D1105">
        <v>2012</v>
      </c>
      <c r="E1105">
        <f t="shared" si="34"/>
        <v>1862012</v>
      </c>
      <c r="F1105" s="55">
        <v>0.59375</v>
      </c>
      <c r="G1105" s="55">
        <v>0.5</v>
      </c>
      <c r="H1105" s="42">
        <f t="shared" si="35"/>
        <v>0.57499999999999996</v>
      </c>
    </row>
    <row r="1106" spans="1:8" x14ac:dyDescent="0.25">
      <c r="A1106" t="s">
        <v>8</v>
      </c>
      <c r="B1106" t="str">
        <f>VLOOKUP(A1106,'Cód dos países'!$A$3:$C$199,2,FALSE)</f>
        <v>ARG</v>
      </c>
      <c r="C1106">
        <f>VLOOKUP(A1106,'Cód dos países'!$A$3:$C$199,3,FALSE)</f>
        <v>7</v>
      </c>
      <c r="D1106">
        <v>2012</v>
      </c>
      <c r="E1106">
        <f t="shared" si="34"/>
        <v>72012</v>
      </c>
      <c r="F1106" s="55">
        <v>0.34375</v>
      </c>
      <c r="G1106" s="55">
        <v>0.25</v>
      </c>
      <c r="H1106" s="42">
        <f t="shared" si="35"/>
        <v>0.32500000000000001</v>
      </c>
    </row>
    <row r="1107" spans="1:8" x14ac:dyDescent="0.25">
      <c r="A1107" t="s">
        <v>10</v>
      </c>
      <c r="B1107" t="str">
        <f>VLOOKUP(A1107,'Cód dos países'!$A$3:$C$199,2,FALSE)</f>
        <v>ARM</v>
      </c>
      <c r="C1107">
        <f>VLOOKUP(A1107,'Cód dos países'!$A$3:$C$199,3,FALSE)</f>
        <v>8</v>
      </c>
      <c r="D1107">
        <v>2012</v>
      </c>
      <c r="E1107">
        <f t="shared" si="34"/>
        <v>82012</v>
      </c>
      <c r="F1107" s="55">
        <v>0.40625</v>
      </c>
      <c r="G1107" s="55">
        <v>0.25</v>
      </c>
      <c r="H1107" s="42">
        <f t="shared" si="35"/>
        <v>0.375</v>
      </c>
    </row>
    <row r="1108" spans="1:8" x14ac:dyDescent="0.25">
      <c r="A1108" t="s">
        <v>12</v>
      </c>
      <c r="B1108" t="str">
        <f>VLOOKUP(A1108,'Cód dos países'!$A$3:$C$199,2,FALSE)</f>
        <v>AUS</v>
      </c>
      <c r="C1108">
        <f>VLOOKUP(A1108,'Cód dos países'!$A$3:$C$199,3,FALSE)</f>
        <v>9</v>
      </c>
      <c r="D1108">
        <v>2012</v>
      </c>
      <c r="E1108">
        <f t="shared" si="34"/>
        <v>92012</v>
      </c>
      <c r="F1108" s="55">
        <v>0.90625</v>
      </c>
      <c r="G1108" s="55">
        <v>1</v>
      </c>
      <c r="H1108" s="42">
        <f t="shared" si="35"/>
        <v>0.92500000000000004</v>
      </c>
    </row>
    <row r="1109" spans="1:8" x14ac:dyDescent="0.25">
      <c r="A1109" t="s">
        <v>14</v>
      </c>
      <c r="B1109" t="str">
        <f>VLOOKUP(A1109,'Cód dos países'!$A$3:$C$199,2,FALSE)</f>
        <v>AUT</v>
      </c>
      <c r="C1109">
        <f>VLOOKUP(A1109,'Cód dos países'!$A$3:$C$199,3,FALSE)</f>
        <v>10</v>
      </c>
      <c r="D1109">
        <v>2012</v>
      </c>
      <c r="E1109">
        <f t="shared" si="34"/>
        <v>102012</v>
      </c>
      <c r="F1109" s="55">
        <v>0.96875</v>
      </c>
      <c r="G1109" s="55">
        <v>0.75</v>
      </c>
      <c r="H1109" s="42">
        <f t="shared" si="35"/>
        <v>0.92500000000000004</v>
      </c>
    </row>
    <row r="1110" spans="1:8" x14ac:dyDescent="0.25">
      <c r="A1110" t="s">
        <v>16</v>
      </c>
      <c r="B1110" t="str">
        <f>VLOOKUP(A1110,'Cód dos países'!$A$3:$C$199,2,FALSE)</f>
        <v>AZE</v>
      </c>
      <c r="C1110">
        <f>VLOOKUP(A1110,'Cód dos países'!$A$3:$C$199,3,FALSE)</f>
        <v>11</v>
      </c>
      <c r="D1110">
        <v>2012</v>
      </c>
      <c r="E1110">
        <f t="shared" si="34"/>
        <v>112012</v>
      </c>
      <c r="F1110" s="55">
        <v>0.28125</v>
      </c>
      <c r="G1110" s="55">
        <v>0</v>
      </c>
      <c r="H1110" s="42">
        <f t="shared" si="35"/>
        <v>0.22500000000000001</v>
      </c>
    </row>
    <row r="1111" spans="1:8" x14ac:dyDescent="0.25">
      <c r="A1111" t="s">
        <v>18</v>
      </c>
      <c r="B1111" t="str">
        <f>VLOOKUP(A1111,'Cód dos países'!$A$3:$C$199,2,FALSE)</f>
        <v>BDI</v>
      </c>
      <c r="C1111">
        <f>VLOOKUP(A1111,'Cód dos países'!$A$3:$C$199,3,FALSE)</f>
        <v>28</v>
      </c>
      <c r="D1111">
        <v>2012</v>
      </c>
      <c r="E1111">
        <f t="shared" si="34"/>
        <v>282012</v>
      </c>
      <c r="F1111" s="55">
        <v>0.3125</v>
      </c>
      <c r="G1111" s="55">
        <v>0</v>
      </c>
      <c r="H1111" s="42">
        <f t="shared" si="35"/>
        <v>0.25</v>
      </c>
    </row>
    <row r="1112" spans="1:8" x14ac:dyDescent="0.25">
      <c r="A1112" t="s">
        <v>20</v>
      </c>
      <c r="B1112" t="str">
        <f>VLOOKUP(A1112,'Cód dos países'!$A$3:$C$199,2,FALSE)</f>
        <v>BEL</v>
      </c>
      <c r="C1112">
        <f>VLOOKUP(A1112,'Cód dos países'!$A$3:$C$199,3,FALSE)</f>
        <v>17</v>
      </c>
      <c r="D1112">
        <v>2012</v>
      </c>
      <c r="E1112">
        <f t="shared" si="34"/>
        <v>172012</v>
      </c>
      <c r="F1112" s="55">
        <v>0.84375</v>
      </c>
      <c r="G1112" s="55">
        <v>0.75</v>
      </c>
      <c r="H1112" s="42">
        <f t="shared" si="35"/>
        <v>0.82499999999999996</v>
      </c>
    </row>
    <row r="1113" spans="1:8" x14ac:dyDescent="0.25">
      <c r="A1113" t="s">
        <v>22</v>
      </c>
      <c r="B1113" t="str">
        <f>VLOOKUP(A1113,'Cód dos países'!$A$3:$C$199,2,FALSE)</f>
        <v>BEN</v>
      </c>
      <c r="C1113">
        <f>VLOOKUP(A1113,'Cód dos países'!$A$3:$C$199,3,FALSE)</f>
        <v>19</v>
      </c>
      <c r="D1113">
        <v>2012</v>
      </c>
      <c r="E1113">
        <f t="shared" si="34"/>
        <v>192012</v>
      </c>
      <c r="F1113" s="55">
        <v>0.25</v>
      </c>
      <c r="G1113" s="55">
        <v>0</v>
      </c>
      <c r="H1113" s="42">
        <f t="shared" si="35"/>
        <v>0.2</v>
      </c>
    </row>
    <row r="1114" spans="1:8" x14ac:dyDescent="0.25">
      <c r="A1114" t="s">
        <v>24</v>
      </c>
      <c r="B1114" t="str">
        <f>VLOOKUP(A1114,'Cód dos países'!$A$3:$C$199,2,FALSE)</f>
        <v>BFA</v>
      </c>
      <c r="C1114">
        <f>VLOOKUP(A1114,'Cód dos países'!$A$3:$C$199,3,FALSE)</f>
        <v>27</v>
      </c>
      <c r="D1114">
        <v>2012</v>
      </c>
      <c r="E1114">
        <f t="shared" si="34"/>
        <v>272012</v>
      </c>
      <c r="F1114" s="55">
        <v>0.40625</v>
      </c>
      <c r="G1114" s="55">
        <v>0</v>
      </c>
      <c r="H1114" s="42">
        <f t="shared" si="35"/>
        <v>0.32500000000000001</v>
      </c>
    </row>
    <row r="1115" spans="1:8" x14ac:dyDescent="0.25">
      <c r="A1115" t="s">
        <v>26</v>
      </c>
      <c r="B1115" t="str">
        <f>VLOOKUP(A1115,'Cód dos países'!$A$3:$C$199,2,FALSE)</f>
        <v>BGD</v>
      </c>
      <c r="C1115">
        <f>VLOOKUP(A1115,'Cód dos países'!$A$3:$C$199,3,FALSE)</f>
        <v>14</v>
      </c>
      <c r="D1115">
        <v>2012</v>
      </c>
      <c r="E1115">
        <f t="shared" si="34"/>
        <v>142012</v>
      </c>
      <c r="F1115" s="55">
        <v>0.375</v>
      </c>
      <c r="G1115" s="55">
        <v>0</v>
      </c>
      <c r="H1115" s="42">
        <f t="shared" si="35"/>
        <v>0.3</v>
      </c>
    </row>
    <row r="1116" spans="1:8" x14ac:dyDescent="0.25">
      <c r="A1116" t="s">
        <v>28</v>
      </c>
      <c r="B1116" t="str">
        <f>VLOOKUP(A1116,'Cód dos países'!$A$3:$C$199,2,FALSE)</f>
        <v>BGR</v>
      </c>
      <c r="C1116">
        <f>VLOOKUP(A1116,'Cód dos países'!$A$3:$C$199,3,FALSE)</f>
        <v>26</v>
      </c>
      <c r="D1116">
        <v>2012</v>
      </c>
      <c r="E1116">
        <f t="shared" si="34"/>
        <v>262012</v>
      </c>
      <c r="F1116" s="55">
        <v>0.53125</v>
      </c>
      <c r="G1116" s="55">
        <v>0.25</v>
      </c>
      <c r="H1116" s="42">
        <f t="shared" si="35"/>
        <v>0.47499999999999998</v>
      </c>
    </row>
    <row r="1117" spans="1:8" x14ac:dyDescent="0.25">
      <c r="A1117" t="s">
        <v>30</v>
      </c>
      <c r="B1117" t="str">
        <f>VLOOKUP(A1117,'Cód dos países'!$A$3:$C$199,2,FALSE)</f>
        <v>BHR</v>
      </c>
      <c r="C1117">
        <f>VLOOKUP(A1117,'Cód dos países'!$A$3:$C$199,3,FALSE)</f>
        <v>13</v>
      </c>
      <c r="D1117">
        <v>2012</v>
      </c>
      <c r="E1117">
        <f t="shared" si="34"/>
        <v>132012</v>
      </c>
      <c r="F1117" s="55">
        <v>0.625</v>
      </c>
      <c r="G1117" s="55">
        <v>0.5</v>
      </c>
      <c r="H1117" s="42">
        <f t="shared" si="35"/>
        <v>0.6</v>
      </c>
    </row>
    <row r="1118" spans="1:8" x14ac:dyDescent="0.25">
      <c r="A1118" t="s">
        <v>348</v>
      </c>
      <c r="B1118" t="str">
        <f>VLOOKUP(A1118,'Cód dos países'!$A$3:$C$199,2,FALSE)</f>
        <v>BHS</v>
      </c>
      <c r="C1118">
        <f>VLOOKUP(A1118,'Cód dos países'!$A$3:$C$199,3,FALSE)</f>
        <v>12</v>
      </c>
      <c r="D1118">
        <v>2012</v>
      </c>
      <c r="E1118">
        <f t="shared" si="34"/>
        <v>122012</v>
      </c>
      <c r="F1118" s="55">
        <v>0.53125</v>
      </c>
      <c r="G1118" s="55">
        <v>0.75</v>
      </c>
      <c r="H1118" s="42">
        <f t="shared" si="35"/>
        <v>0.57499999999999996</v>
      </c>
    </row>
    <row r="1119" spans="1:8" x14ac:dyDescent="0.25">
      <c r="A1119" t="s">
        <v>333</v>
      </c>
      <c r="B1119" t="str">
        <f>VLOOKUP(A1119,'Cód dos países'!$A$3:$C$199,2,FALSE)</f>
        <v>BIH</v>
      </c>
      <c r="C1119">
        <f>VLOOKUP(A1119,'Cód dos países'!$A$3:$C$199,3,FALSE)</f>
        <v>22</v>
      </c>
      <c r="D1119">
        <v>2012</v>
      </c>
      <c r="E1119">
        <f t="shared" si="34"/>
        <v>222012</v>
      </c>
      <c r="F1119" s="55">
        <v>0.4375</v>
      </c>
      <c r="G1119" s="55">
        <v>0.25</v>
      </c>
      <c r="H1119" s="42">
        <f t="shared" si="35"/>
        <v>0.4</v>
      </c>
    </row>
    <row r="1120" spans="1:8" x14ac:dyDescent="0.25">
      <c r="A1120" t="s">
        <v>33</v>
      </c>
      <c r="B1120" t="str">
        <f>VLOOKUP(A1120,'Cód dos países'!$A$3:$C$199,2,FALSE)</f>
        <v>BLR</v>
      </c>
      <c r="C1120">
        <f>VLOOKUP(A1120,'Cód dos países'!$A$3:$C$199,3,FALSE)</f>
        <v>16</v>
      </c>
      <c r="D1120">
        <v>2012</v>
      </c>
      <c r="E1120">
        <f t="shared" si="34"/>
        <v>162012</v>
      </c>
      <c r="F1120" s="55">
        <v>0.25</v>
      </c>
      <c r="G1120" s="55">
        <v>0.5</v>
      </c>
      <c r="H1120" s="42">
        <f t="shared" si="35"/>
        <v>0.3</v>
      </c>
    </row>
    <row r="1121" spans="1:8" x14ac:dyDescent="0.25">
      <c r="A1121" t="s">
        <v>349</v>
      </c>
      <c r="B1121" t="str">
        <f>VLOOKUP(A1121,'Cód dos países'!$A$3:$C$199,2,FALSE)</f>
        <v>BLZ</v>
      </c>
      <c r="C1121">
        <f>VLOOKUP(A1121,'Cód dos países'!$A$3:$C$199,3,FALSE)</f>
        <v>18</v>
      </c>
      <c r="D1121">
        <v>2012</v>
      </c>
      <c r="E1121">
        <f t="shared" si="34"/>
        <v>182012</v>
      </c>
      <c r="F1121" s="55">
        <v>0.34375</v>
      </c>
      <c r="G1121" s="55">
        <v>0.5</v>
      </c>
      <c r="H1121" s="42">
        <f t="shared" si="35"/>
        <v>0.375</v>
      </c>
    </row>
    <row r="1122" spans="1:8" x14ac:dyDescent="0.25">
      <c r="A1122" t="s">
        <v>35</v>
      </c>
      <c r="B1122" t="str">
        <f>VLOOKUP(A1122,'Cód dos países'!$A$3:$C$199,2,FALSE)</f>
        <v>BOL</v>
      </c>
      <c r="C1122">
        <f>VLOOKUP(A1122,'Cód dos países'!$A$3:$C$199,3,FALSE)</f>
        <v>21</v>
      </c>
      <c r="D1122">
        <v>2012</v>
      </c>
      <c r="E1122">
        <f t="shared" si="34"/>
        <v>212012</v>
      </c>
      <c r="F1122" s="55">
        <v>0.21875</v>
      </c>
      <c r="G1122" s="55">
        <v>0.25</v>
      </c>
      <c r="H1122" s="42">
        <f t="shared" si="35"/>
        <v>0.22500000000000001</v>
      </c>
    </row>
    <row r="1123" spans="1:8" x14ac:dyDescent="0.25">
      <c r="A1123" t="s">
        <v>37</v>
      </c>
      <c r="B1123" t="str">
        <f>VLOOKUP(A1123,'Cód dos países'!$A$3:$C$199,2,FALSE)</f>
        <v>BRA</v>
      </c>
      <c r="C1123">
        <f>VLOOKUP(A1123,'Cód dos países'!$A$3:$C$199,3,FALSE)</f>
        <v>24</v>
      </c>
      <c r="D1123">
        <v>2012</v>
      </c>
      <c r="E1123">
        <f t="shared" si="34"/>
        <v>242012</v>
      </c>
      <c r="F1123" s="55">
        <v>0.5</v>
      </c>
      <c r="G1123" s="55">
        <v>0.25</v>
      </c>
      <c r="H1123" s="42">
        <f t="shared" si="35"/>
        <v>0.45</v>
      </c>
    </row>
    <row r="1124" spans="1:8" x14ac:dyDescent="0.25">
      <c r="A1124" t="s">
        <v>39</v>
      </c>
      <c r="B1124" t="str">
        <f>VLOOKUP(A1124,'Cód dos países'!$A$3:$C$199,2,FALSE)</f>
        <v>BRB</v>
      </c>
      <c r="C1124">
        <f>VLOOKUP(A1124,'Cód dos países'!$A$3:$C$199,3,FALSE)</f>
        <v>15</v>
      </c>
      <c r="D1124">
        <v>2012</v>
      </c>
      <c r="E1124">
        <f t="shared" si="34"/>
        <v>152012</v>
      </c>
      <c r="F1124" s="55">
        <v>0.71875</v>
      </c>
      <c r="G1124" s="55">
        <v>1</v>
      </c>
      <c r="H1124" s="42">
        <f t="shared" si="35"/>
        <v>0.77500000000000002</v>
      </c>
    </row>
    <row r="1125" spans="1:8" x14ac:dyDescent="0.25">
      <c r="A1125" t="s">
        <v>350</v>
      </c>
      <c r="B1125" t="str">
        <f>VLOOKUP(A1125,'Cód dos países'!$A$3:$C$199,2,FALSE)</f>
        <v>BRN</v>
      </c>
      <c r="C1125">
        <f>VLOOKUP(A1125,'Cód dos países'!$A$3:$C$199,3,FALSE)</f>
        <v>25</v>
      </c>
      <c r="D1125">
        <v>2012</v>
      </c>
      <c r="E1125">
        <f t="shared" si="34"/>
        <v>252012</v>
      </c>
      <c r="F1125" s="55">
        <v>0.75</v>
      </c>
      <c r="G1125" s="55">
        <v>0.75</v>
      </c>
      <c r="H1125" s="42">
        <f t="shared" si="35"/>
        <v>0.75</v>
      </c>
    </row>
    <row r="1126" spans="1:8" x14ac:dyDescent="0.25">
      <c r="A1126" t="s">
        <v>41</v>
      </c>
      <c r="B1126" t="str">
        <f>VLOOKUP(A1126,'Cód dos países'!$A$3:$C$199,2,FALSE)</f>
        <v>BTN</v>
      </c>
      <c r="C1126">
        <f>VLOOKUP(A1126,'Cód dos países'!$A$3:$C$199,3,FALSE)</f>
        <v>20</v>
      </c>
      <c r="D1126">
        <v>2012</v>
      </c>
      <c r="E1126">
        <f t="shared" si="34"/>
        <v>202012</v>
      </c>
      <c r="F1126" s="55">
        <v>0.4375</v>
      </c>
      <c r="G1126" s="55">
        <v>0.5</v>
      </c>
      <c r="H1126" s="42">
        <f t="shared" si="35"/>
        <v>0.45</v>
      </c>
    </row>
    <row r="1127" spans="1:8" x14ac:dyDescent="0.25">
      <c r="A1127" t="s">
        <v>43</v>
      </c>
      <c r="B1127" t="str">
        <f>VLOOKUP(A1127,'Cód dos países'!$A$3:$C$199,2,FALSE)</f>
        <v>BWA</v>
      </c>
      <c r="C1127">
        <f>VLOOKUP(A1127,'Cód dos países'!$A$3:$C$199,3,FALSE)</f>
        <v>23</v>
      </c>
      <c r="D1127">
        <v>2012</v>
      </c>
      <c r="E1127">
        <f t="shared" si="34"/>
        <v>232012</v>
      </c>
      <c r="F1127" s="55">
        <v>0.625</v>
      </c>
      <c r="G1127" s="55">
        <v>0.75</v>
      </c>
      <c r="H1127" s="42">
        <f t="shared" si="35"/>
        <v>0.65</v>
      </c>
    </row>
    <row r="1128" spans="1:8" x14ac:dyDescent="0.25">
      <c r="A1128" t="s">
        <v>45</v>
      </c>
      <c r="B1128" t="str">
        <f>VLOOKUP(A1128,'Cód dos países'!$A$3:$C$199,2,FALSE)</f>
        <v>CAF</v>
      </c>
      <c r="C1128">
        <f>VLOOKUP(A1128,'Cód dos países'!$A$3:$C$199,3,FALSE)</f>
        <v>33</v>
      </c>
      <c r="D1128">
        <v>2012</v>
      </c>
      <c r="E1128">
        <f t="shared" si="34"/>
        <v>332012</v>
      </c>
      <c r="F1128" s="55">
        <v>0.25</v>
      </c>
      <c r="G1128" s="55">
        <v>0.25</v>
      </c>
      <c r="H1128" s="42">
        <f t="shared" si="35"/>
        <v>0.25</v>
      </c>
    </row>
    <row r="1129" spans="1:8" x14ac:dyDescent="0.25">
      <c r="A1129" t="s">
        <v>47</v>
      </c>
      <c r="B1129" t="str">
        <f>VLOOKUP(A1129,'Cód dos países'!$A$3:$C$199,2,FALSE)</f>
        <v>CAN</v>
      </c>
      <c r="C1129">
        <f>VLOOKUP(A1129,'Cód dos países'!$A$3:$C$199,3,FALSE)</f>
        <v>31</v>
      </c>
      <c r="D1129">
        <v>2012</v>
      </c>
      <c r="E1129">
        <f t="shared" si="34"/>
        <v>312012</v>
      </c>
      <c r="F1129" s="55">
        <v>0.9375</v>
      </c>
      <c r="G1129" s="55">
        <v>1</v>
      </c>
      <c r="H1129" s="42">
        <f t="shared" si="35"/>
        <v>0.95</v>
      </c>
    </row>
    <row r="1130" spans="1:8" x14ac:dyDescent="0.25">
      <c r="A1130" t="s">
        <v>49</v>
      </c>
      <c r="B1130" t="str">
        <f>VLOOKUP(A1130,'Cód dos países'!$A$3:$C$199,2,FALSE)</f>
        <v>CHE</v>
      </c>
      <c r="C1130">
        <f>VLOOKUP(A1130,'Cód dos países'!$A$3:$C$199,3,FALSE)</f>
        <v>170</v>
      </c>
      <c r="D1130">
        <v>2012</v>
      </c>
      <c r="E1130">
        <f t="shared" si="34"/>
        <v>1702012</v>
      </c>
      <c r="F1130" s="55">
        <v>0.9375</v>
      </c>
      <c r="G1130" s="55">
        <v>1</v>
      </c>
      <c r="H1130" s="42">
        <f t="shared" si="35"/>
        <v>0.95</v>
      </c>
    </row>
    <row r="1131" spans="1:8" x14ac:dyDescent="0.25">
      <c r="A1131" t="s">
        <v>51</v>
      </c>
      <c r="B1131" t="str">
        <f>VLOOKUP(A1131,'Cód dos países'!$A$3:$C$199,2,FALSE)</f>
        <v>CHL</v>
      </c>
      <c r="C1131">
        <f>VLOOKUP(A1131,'Cód dos países'!$A$3:$C$199,3,FALSE)</f>
        <v>35</v>
      </c>
      <c r="D1131">
        <v>2012</v>
      </c>
      <c r="E1131">
        <f t="shared" si="34"/>
        <v>352012</v>
      </c>
      <c r="F1131" s="55">
        <v>0.8125</v>
      </c>
      <c r="G1131" s="55">
        <v>0.75</v>
      </c>
      <c r="H1131" s="42">
        <f t="shared" si="35"/>
        <v>0.8</v>
      </c>
    </row>
    <row r="1132" spans="1:8" x14ac:dyDescent="0.25">
      <c r="A1132" t="s">
        <v>53</v>
      </c>
      <c r="B1132" t="str">
        <f>VLOOKUP(A1132,'Cód dos países'!$A$3:$C$199,2,FALSE)</f>
        <v>CHN</v>
      </c>
      <c r="C1132">
        <f>VLOOKUP(A1132,'Cód dos países'!$A$3:$C$199,3,FALSE)</f>
        <v>36</v>
      </c>
      <c r="D1132">
        <v>2012</v>
      </c>
      <c r="E1132">
        <f t="shared" si="34"/>
        <v>362012</v>
      </c>
      <c r="F1132" s="55">
        <v>0.5</v>
      </c>
      <c r="G1132" s="55">
        <v>0</v>
      </c>
      <c r="H1132" s="42">
        <f t="shared" si="35"/>
        <v>0.4</v>
      </c>
    </row>
    <row r="1133" spans="1:8" x14ac:dyDescent="0.25">
      <c r="A1133" t="s">
        <v>429</v>
      </c>
      <c r="B1133" t="str">
        <f>VLOOKUP(A1133,'Cód dos países'!$A$3:$C$199,2,FALSE)</f>
        <v>CIV</v>
      </c>
      <c r="C1133">
        <f>VLOOKUP(A1133,'Cód dos países'!$A$3:$C$199,3,FALSE)</f>
        <v>42</v>
      </c>
      <c r="D1133">
        <v>2012</v>
      </c>
      <c r="E1133">
        <f t="shared" si="34"/>
        <v>422012</v>
      </c>
      <c r="F1133" s="55">
        <v>0.21875</v>
      </c>
      <c r="G1133" s="55">
        <v>0.25</v>
      </c>
      <c r="H1133" s="42">
        <f t="shared" si="35"/>
        <v>0.22500000000000001</v>
      </c>
    </row>
    <row r="1134" spans="1:8" x14ac:dyDescent="0.25">
      <c r="A1134" t="s">
        <v>56</v>
      </c>
      <c r="B1134" t="str">
        <f>VLOOKUP(A1134,'Cód dos países'!$A$3:$C$199,2,FALSE)</f>
        <v>CMR</v>
      </c>
      <c r="C1134">
        <f>VLOOKUP(A1134,'Cód dos países'!$A$3:$C$199,3,FALSE)</f>
        <v>30</v>
      </c>
      <c r="D1134">
        <v>2012</v>
      </c>
      <c r="E1134">
        <f t="shared" si="34"/>
        <v>302012</v>
      </c>
      <c r="F1134" s="55">
        <v>0.25</v>
      </c>
      <c r="G1134" s="55">
        <v>0</v>
      </c>
      <c r="H1134" s="42">
        <f t="shared" si="35"/>
        <v>0.2</v>
      </c>
    </row>
    <row r="1135" spans="1:8" x14ac:dyDescent="0.25">
      <c r="A1135" t="s">
        <v>334</v>
      </c>
      <c r="B1135" t="str">
        <f>VLOOKUP(A1135,'Cód dos países'!$A$3:$C$199,2,FALSE)</f>
        <v>COG</v>
      </c>
      <c r="C1135">
        <f>VLOOKUP(A1135,'Cód dos países'!$A$3:$C$199,3,FALSE)</f>
        <v>39</v>
      </c>
      <c r="D1135">
        <v>2012</v>
      </c>
      <c r="E1135">
        <f t="shared" si="34"/>
        <v>392012</v>
      </c>
      <c r="F1135" s="55">
        <v>0.28125</v>
      </c>
      <c r="G1135" s="55">
        <v>0</v>
      </c>
      <c r="H1135" s="42">
        <f t="shared" si="35"/>
        <v>0.22500000000000001</v>
      </c>
    </row>
    <row r="1136" spans="1:8" x14ac:dyDescent="0.25">
      <c r="A1136" t="s">
        <v>59</v>
      </c>
      <c r="B1136" t="str">
        <f>VLOOKUP(A1136,'Cód dos países'!$A$3:$C$199,2,FALSE)</f>
        <v>COL</v>
      </c>
      <c r="C1136">
        <f>VLOOKUP(A1136,'Cód dos países'!$A$3:$C$199,3,FALSE)</f>
        <v>37</v>
      </c>
      <c r="D1136">
        <v>2012</v>
      </c>
      <c r="E1136">
        <f t="shared" si="34"/>
        <v>372012</v>
      </c>
      <c r="F1136" s="55">
        <v>0.4375</v>
      </c>
      <c r="G1136" s="55">
        <v>0.25</v>
      </c>
      <c r="H1136" s="42">
        <f t="shared" si="35"/>
        <v>0.4</v>
      </c>
    </row>
    <row r="1137" spans="1:8" x14ac:dyDescent="0.25">
      <c r="A1137" t="s">
        <v>61</v>
      </c>
      <c r="B1137" t="str">
        <f>VLOOKUP(A1137,'Cód dos países'!$A$3:$C$199,2,FALSE)</f>
        <v>COM</v>
      </c>
      <c r="C1137">
        <f>VLOOKUP(A1137,'Cód dos países'!$A$3:$C$199,3,FALSE)</f>
        <v>38</v>
      </c>
      <c r="D1137">
        <v>2012</v>
      </c>
      <c r="E1137">
        <f t="shared" si="34"/>
        <v>382012</v>
      </c>
      <c r="F1137" s="55" t="s">
        <v>603</v>
      </c>
      <c r="G1137" s="55" t="s">
        <v>603</v>
      </c>
      <c r="H1137" s="42" t="e">
        <f t="shared" si="35"/>
        <v>#VALUE!</v>
      </c>
    </row>
    <row r="1138" spans="1:8" x14ac:dyDescent="0.25">
      <c r="A1138" t="s">
        <v>63</v>
      </c>
      <c r="B1138" t="str">
        <f>VLOOKUP(A1138,'Cód dos países'!$A$3:$C$199,2,FALSE)</f>
        <v>CPV</v>
      </c>
      <c r="C1138">
        <f>VLOOKUP(A1138,'Cód dos países'!$A$3:$C$199,3,FALSE)</f>
        <v>32</v>
      </c>
      <c r="D1138">
        <v>2012</v>
      </c>
      <c r="E1138">
        <f t="shared" si="34"/>
        <v>322012</v>
      </c>
      <c r="F1138" s="55">
        <v>0.59375</v>
      </c>
      <c r="G1138" s="55">
        <v>0.75</v>
      </c>
      <c r="H1138" s="42">
        <f t="shared" si="35"/>
        <v>0.625</v>
      </c>
    </row>
    <row r="1139" spans="1:8" x14ac:dyDescent="0.25">
      <c r="A1139" t="s">
        <v>65</v>
      </c>
      <c r="B1139" t="str">
        <f>VLOOKUP(A1139,'Cód dos países'!$A$3:$C$199,2,FALSE)</f>
        <v>CRI</v>
      </c>
      <c r="C1139">
        <f>VLOOKUP(A1139,'Cód dos países'!$A$3:$C$199,3,FALSE)</f>
        <v>41</v>
      </c>
      <c r="D1139">
        <v>2012</v>
      </c>
      <c r="E1139">
        <f t="shared" si="34"/>
        <v>412012</v>
      </c>
      <c r="F1139" s="55">
        <v>0.65625</v>
      </c>
      <c r="G1139" s="55">
        <v>0.75</v>
      </c>
      <c r="H1139" s="42">
        <f t="shared" si="35"/>
        <v>0.67500000000000004</v>
      </c>
    </row>
    <row r="1140" spans="1:8" x14ac:dyDescent="0.25">
      <c r="A1140" t="s">
        <v>67</v>
      </c>
      <c r="B1140" t="str">
        <f>VLOOKUP(A1140,'Cód dos países'!$A$3:$C$199,2,FALSE)</f>
        <v>CUB</v>
      </c>
      <c r="C1140">
        <f>VLOOKUP(A1140,'Cód dos países'!$A$3:$C$199,3,FALSE)</f>
        <v>44</v>
      </c>
      <c r="D1140">
        <v>2012</v>
      </c>
      <c r="E1140">
        <f t="shared" si="34"/>
        <v>442012</v>
      </c>
      <c r="F1140" s="55">
        <v>0.5</v>
      </c>
      <c r="G1140" s="55">
        <v>0.75</v>
      </c>
      <c r="H1140" s="42">
        <f t="shared" si="35"/>
        <v>0.55000000000000004</v>
      </c>
    </row>
    <row r="1141" spans="1:8" x14ac:dyDescent="0.25">
      <c r="A1141" t="s">
        <v>591</v>
      </c>
      <c r="B1141" t="e">
        <f>VLOOKUP(A1141,'Cód dos países'!$A$3:$C$199,2,FALSE)</f>
        <v>#N/A</v>
      </c>
      <c r="C1141" t="e">
        <f>VLOOKUP(A1141,'Cód dos países'!$A$3:$C$199,3,FALSE)</f>
        <v>#N/A</v>
      </c>
      <c r="D1141">
        <v>2012</v>
      </c>
      <c r="E1141" t="e">
        <f t="shared" si="34"/>
        <v>#N/A</v>
      </c>
      <c r="F1141" s="55">
        <v>0.6875</v>
      </c>
      <c r="G1141" s="55">
        <v>0.75</v>
      </c>
      <c r="H1141" s="42">
        <f t="shared" si="35"/>
        <v>0.7</v>
      </c>
    </row>
    <row r="1142" spans="1:8" x14ac:dyDescent="0.25">
      <c r="A1142" t="s">
        <v>69</v>
      </c>
      <c r="B1142" t="str">
        <f>VLOOKUP(A1142,'Cód dos países'!$A$3:$C$199,2,FALSE)</f>
        <v>CYP</v>
      </c>
      <c r="C1142">
        <f>VLOOKUP(A1142,'Cód dos países'!$A$3:$C$199,3,FALSE)</f>
        <v>45</v>
      </c>
      <c r="D1142">
        <v>2012</v>
      </c>
      <c r="E1142">
        <f t="shared" si="34"/>
        <v>452012</v>
      </c>
      <c r="F1142" s="55">
        <v>0.75</v>
      </c>
      <c r="G1142" s="55">
        <v>0.75</v>
      </c>
      <c r="H1142" s="42">
        <f t="shared" si="35"/>
        <v>0.75</v>
      </c>
    </row>
    <row r="1143" spans="1:8" x14ac:dyDescent="0.25">
      <c r="A1143" t="s">
        <v>71</v>
      </c>
      <c r="B1143" t="str">
        <f>VLOOKUP(A1143,'Cód dos países'!$A$3:$C$199,2,FALSE)</f>
        <v>CZE</v>
      </c>
      <c r="C1143">
        <f>VLOOKUP(A1143,'Cód dos países'!$A$3:$C$199,3,FALSE)</f>
        <v>46</v>
      </c>
      <c r="D1143">
        <v>2012</v>
      </c>
      <c r="E1143">
        <f t="shared" si="34"/>
        <v>462012</v>
      </c>
      <c r="F1143" s="55">
        <v>0.75</v>
      </c>
      <c r="G1143" s="55">
        <v>0.5</v>
      </c>
      <c r="H1143" s="42">
        <f t="shared" si="35"/>
        <v>0.7</v>
      </c>
    </row>
    <row r="1144" spans="1:8" x14ac:dyDescent="0.25">
      <c r="A1144" t="s">
        <v>73</v>
      </c>
      <c r="B1144" t="str">
        <f>VLOOKUP(A1144,'Cód dos países'!$A$3:$C$199,2,FALSE)</f>
        <v>DEU</v>
      </c>
      <c r="C1144">
        <f>VLOOKUP(A1144,'Cód dos países'!$A$3:$C$199,3,FALSE)</f>
        <v>64</v>
      </c>
      <c r="D1144">
        <v>2012</v>
      </c>
      <c r="E1144">
        <f t="shared" si="34"/>
        <v>642012</v>
      </c>
      <c r="F1144" s="55">
        <v>0.875</v>
      </c>
      <c r="G1144" s="55">
        <v>0.75</v>
      </c>
      <c r="H1144" s="42">
        <f t="shared" si="35"/>
        <v>0.85</v>
      </c>
    </row>
    <row r="1145" spans="1:8" x14ac:dyDescent="0.25">
      <c r="A1145" t="s">
        <v>75</v>
      </c>
      <c r="B1145" t="str">
        <f>VLOOKUP(A1145,'Cód dos países'!$A$3:$C$199,2,FALSE)</f>
        <v>DJI</v>
      </c>
      <c r="C1145">
        <f>VLOOKUP(A1145,'Cód dos países'!$A$3:$C$199,3,FALSE)</f>
        <v>48</v>
      </c>
      <c r="D1145">
        <v>2012</v>
      </c>
      <c r="E1145">
        <f t="shared" si="34"/>
        <v>482012</v>
      </c>
      <c r="F1145" s="55">
        <v>0.28125</v>
      </c>
      <c r="G1145" s="55">
        <v>0.25</v>
      </c>
      <c r="H1145" s="42">
        <f t="shared" si="35"/>
        <v>0.27500000000000002</v>
      </c>
    </row>
    <row r="1146" spans="1:8" x14ac:dyDescent="0.25">
      <c r="A1146" t="s">
        <v>77</v>
      </c>
      <c r="B1146" t="str">
        <f>VLOOKUP(A1146,'Cód dos países'!$A$3:$C$199,2,FALSE)</f>
        <v>DNK</v>
      </c>
      <c r="C1146">
        <f>VLOOKUP(A1146,'Cód dos países'!$A$3:$C$199,3,FALSE)</f>
        <v>47</v>
      </c>
      <c r="D1146">
        <v>2012</v>
      </c>
      <c r="E1146">
        <f t="shared" si="34"/>
        <v>472012</v>
      </c>
      <c r="F1146" s="55">
        <v>0.96875</v>
      </c>
      <c r="G1146" s="55">
        <v>1</v>
      </c>
      <c r="H1146" s="42">
        <f t="shared" si="35"/>
        <v>0.97499999999999998</v>
      </c>
    </row>
    <row r="1147" spans="1:8" x14ac:dyDescent="0.25">
      <c r="A1147" t="s">
        <v>79</v>
      </c>
      <c r="B1147" t="str">
        <f>VLOOKUP(A1147,'Cód dos países'!$A$3:$C$199,2,FALSE)</f>
        <v>DOM</v>
      </c>
      <c r="C1147">
        <f>VLOOKUP(A1147,'Cód dos países'!$A$3:$C$199,3,FALSE)</f>
        <v>50</v>
      </c>
      <c r="D1147">
        <v>2012</v>
      </c>
      <c r="E1147">
        <f t="shared" si="34"/>
        <v>502012</v>
      </c>
      <c r="F1147" s="55">
        <v>0.40625</v>
      </c>
      <c r="G1147" s="55">
        <v>0.25</v>
      </c>
      <c r="H1147" s="42">
        <f t="shared" si="35"/>
        <v>0.375</v>
      </c>
    </row>
    <row r="1148" spans="1:8" x14ac:dyDescent="0.25">
      <c r="A1148" t="s">
        <v>81</v>
      </c>
      <c r="B1148" t="str">
        <f>VLOOKUP(A1148,'Cód dos países'!$A$3:$C$199,2,FALSE)</f>
        <v>DZA</v>
      </c>
      <c r="C1148">
        <f>VLOOKUP(A1148,'Cód dos países'!$A$3:$C$199,3,FALSE)</f>
        <v>3</v>
      </c>
      <c r="D1148">
        <v>2012</v>
      </c>
      <c r="E1148">
        <f t="shared" si="34"/>
        <v>32012</v>
      </c>
      <c r="F1148" s="55">
        <v>0.3125</v>
      </c>
      <c r="G1148" s="55">
        <v>0.25</v>
      </c>
      <c r="H1148" s="42">
        <f t="shared" si="35"/>
        <v>0.3</v>
      </c>
    </row>
    <row r="1149" spans="1:8" x14ac:dyDescent="0.25">
      <c r="A1149" t="s">
        <v>83</v>
      </c>
      <c r="B1149" t="str">
        <f>VLOOKUP(A1149,'Cód dos países'!$A$3:$C$199,2,FALSE)</f>
        <v>ECU</v>
      </c>
      <c r="C1149">
        <f>VLOOKUP(A1149,'Cód dos países'!$A$3:$C$199,3,FALSE)</f>
        <v>51</v>
      </c>
      <c r="D1149">
        <v>2012</v>
      </c>
      <c r="E1149">
        <f t="shared" si="34"/>
        <v>512012</v>
      </c>
      <c r="F1149" s="55">
        <v>0.1875</v>
      </c>
      <c r="G1149" s="55">
        <v>0</v>
      </c>
      <c r="H1149" s="42">
        <f t="shared" si="35"/>
        <v>0.15</v>
      </c>
    </row>
    <row r="1150" spans="1:8" x14ac:dyDescent="0.25">
      <c r="A1150" t="s">
        <v>85</v>
      </c>
      <c r="B1150" t="str">
        <f>VLOOKUP(A1150,'Cód dos países'!$A$3:$C$199,2,FALSE)</f>
        <v>EGY</v>
      </c>
      <c r="C1150">
        <f>VLOOKUP(A1150,'Cód dos países'!$A$3:$C$199,3,FALSE)</f>
        <v>52</v>
      </c>
      <c r="D1150">
        <v>2012</v>
      </c>
      <c r="E1150">
        <f t="shared" si="34"/>
        <v>522012</v>
      </c>
      <c r="F1150" s="55">
        <v>0.4375</v>
      </c>
      <c r="G1150" s="55">
        <v>0.25</v>
      </c>
      <c r="H1150" s="42">
        <f t="shared" si="35"/>
        <v>0.4</v>
      </c>
    </row>
    <row r="1151" spans="1:8" x14ac:dyDescent="0.25">
      <c r="A1151" t="s">
        <v>87</v>
      </c>
      <c r="B1151" t="str">
        <f>VLOOKUP(A1151,'Cód dos países'!$A$3:$C$199,2,FALSE)</f>
        <v>ERI</v>
      </c>
      <c r="C1151">
        <f>VLOOKUP(A1151,'Cód dos países'!$A$3:$C$199,3,FALSE)</f>
        <v>55</v>
      </c>
      <c r="D1151">
        <v>2012</v>
      </c>
      <c r="E1151">
        <f t="shared" si="34"/>
        <v>552012</v>
      </c>
      <c r="F1151" s="55">
        <v>0.21875</v>
      </c>
      <c r="G1151" s="55">
        <v>0.5</v>
      </c>
      <c r="H1151" s="42">
        <f t="shared" si="35"/>
        <v>0.27500000000000002</v>
      </c>
    </row>
    <row r="1152" spans="1:8" x14ac:dyDescent="0.25">
      <c r="A1152" t="s">
        <v>89</v>
      </c>
      <c r="B1152" t="str">
        <f>VLOOKUP(A1152,'Cód dos países'!$A$3:$C$199,2,FALSE)</f>
        <v>ESP</v>
      </c>
      <c r="C1152">
        <f>VLOOKUP(A1152,'Cód dos países'!$A$3:$C$199,3,FALSE)</f>
        <v>161</v>
      </c>
      <c r="D1152">
        <v>2012</v>
      </c>
      <c r="E1152">
        <f t="shared" si="34"/>
        <v>1612012</v>
      </c>
      <c r="F1152" s="55">
        <v>0.78125</v>
      </c>
      <c r="G1152" s="55">
        <v>0.75</v>
      </c>
      <c r="H1152" s="42">
        <f t="shared" si="35"/>
        <v>0.77500000000000002</v>
      </c>
    </row>
    <row r="1153" spans="1:8" x14ac:dyDescent="0.25">
      <c r="A1153" t="s">
        <v>91</v>
      </c>
      <c r="B1153" t="str">
        <f>VLOOKUP(A1153,'Cód dos países'!$A$3:$C$199,2,FALSE)</f>
        <v>EST</v>
      </c>
      <c r="C1153">
        <f>VLOOKUP(A1153,'Cód dos países'!$A$3:$C$199,3,FALSE)</f>
        <v>56</v>
      </c>
      <c r="D1153">
        <v>2012</v>
      </c>
      <c r="E1153">
        <f t="shared" si="34"/>
        <v>562012</v>
      </c>
      <c r="F1153" s="55">
        <v>0.78125</v>
      </c>
      <c r="G1153" s="55">
        <v>0.5</v>
      </c>
      <c r="H1153" s="42">
        <f t="shared" si="35"/>
        <v>0.72499999999999998</v>
      </c>
    </row>
    <row r="1154" spans="1:8" x14ac:dyDescent="0.25">
      <c r="A1154" t="s">
        <v>93</v>
      </c>
      <c r="B1154" t="str">
        <f>VLOOKUP(A1154,'Cód dos países'!$A$3:$C$199,2,FALSE)</f>
        <v>ETH</v>
      </c>
      <c r="C1154">
        <f>VLOOKUP(A1154,'Cód dos países'!$A$3:$C$199,3,FALSE)</f>
        <v>57</v>
      </c>
      <c r="D1154">
        <v>2012</v>
      </c>
      <c r="E1154">
        <f t="shared" si="34"/>
        <v>572012</v>
      </c>
      <c r="F1154" s="55">
        <v>0.3125</v>
      </c>
      <c r="G1154" s="55">
        <v>0.25</v>
      </c>
      <c r="H1154" s="42">
        <f t="shared" si="35"/>
        <v>0.3</v>
      </c>
    </row>
    <row r="1155" spans="1:8" x14ac:dyDescent="0.25">
      <c r="A1155" t="s">
        <v>95</v>
      </c>
      <c r="B1155" t="str">
        <f>VLOOKUP(A1155,'Cód dos países'!$A$3:$C$199,2,FALSE)</f>
        <v>FIN</v>
      </c>
      <c r="C1155">
        <f>VLOOKUP(A1155,'Cód dos países'!$A$3:$C$199,3,FALSE)</f>
        <v>59</v>
      </c>
      <c r="D1155">
        <v>2012</v>
      </c>
      <c r="E1155">
        <f t="shared" si="34"/>
        <v>592012</v>
      </c>
      <c r="F1155" s="55">
        <v>0.96875</v>
      </c>
      <c r="G1155" s="55">
        <v>0.75</v>
      </c>
      <c r="H1155" s="42">
        <f t="shared" si="35"/>
        <v>0.92500000000000004</v>
      </c>
    </row>
    <row r="1156" spans="1:8" x14ac:dyDescent="0.25">
      <c r="A1156" t="s">
        <v>97</v>
      </c>
      <c r="B1156" t="str">
        <f>VLOOKUP(A1156,'Cód dos países'!$A$3:$C$199,2,FALSE)</f>
        <v>FJI</v>
      </c>
      <c r="C1156">
        <f>VLOOKUP(A1156,'Cód dos países'!$A$3:$C$199,3,FALSE)</f>
        <v>58</v>
      </c>
      <c r="D1156">
        <v>2012</v>
      </c>
      <c r="E1156">
        <f t="shared" ref="E1156:E1219" si="36">C1156*10000+D1156</f>
        <v>582012</v>
      </c>
      <c r="F1156" s="55" t="s">
        <v>603</v>
      </c>
      <c r="G1156" s="55" t="s">
        <v>603</v>
      </c>
      <c r="H1156" s="42" t="e">
        <f t="shared" ref="H1156:H1219" si="37">(4*F1156+1*G1156)/5</f>
        <v>#VALUE!</v>
      </c>
    </row>
    <row r="1157" spans="1:8" x14ac:dyDescent="0.25">
      <c r="A1157" t="s">
        <v>99</v>
      </c>
      <c r="B1157" t="str">
        <f>VLOOKUP(A1157,'Cód dos países'!$A$3:$C$199,2,FALSE)</f>
        <v>FRA</v>
      </c>
      <c r="C1157">
        <f>VLOOKUP(A1157,'Cód dos países'!$A$3:$C$199,3,FALSE)</f>
        <v>60</v>
      </c>
      <c r="D1157">
        <v>2012</v>
      </c>
      <c r="E1157">
        <f t="shared" si="36"/>
        <v>602012</v>
      </c>
      <c r="F1157" s="55">
        <v>0.875</v>
      </c>
      <c r="G1157" s="55">
        <v>0.75</v>
      </c>
      <c r="H1157" s="42">
        <f t="shared" si="37"/>
        <v>0.85</v>
      </c>
    </row>
    <row r="1158" spans="1:8" x14ac:dyDescent="0.25">
      <c r="A1158" t="s">
        <v>101</v>
      </c>
      <c r="B1158" t="str">
        <f>VLOOKUP(A1158,'Cód dos países'!$A$3:$C$199,2,FALSE)</f>
        <v>GAB</v>
      </c>
      <c r="C1158">
        <f>VLOOKUP(A1158,'Cód dos países'!$A$3:$C$199,3,FALSE)</f>
        <v>61</v>
      </c>
      <c r="D1158">
        <v>2012</v>
      </c>
      <c r="E1158">
        <f t="shared" si="36"/>
        <v>612012</v>
      </c>
      <c r="F1158" s="55">
        <v>0.40625</v>
      </c>
      <c r="G1158" s="55">
        <v>0.25</v>
      </c>
      <c r="H1158" s="42">
        <f t="shared" si="37"/>
        <v>0.375</v>
      </c>
    </row>
    <row r="1159" spans="1:8" x14ac:dyDescent="0.25">
      <c r="A1159" t="s">
        <v>103</v>
      </c>
      <c r="B1159" t="str">
        <f>VLOOKUP(A1159,'Cód dos países'!$A$3:$C$199,2,FALSE)</f>
        <v>GBR</v>
      </c>
      <c r="C1159">
        <f>VLOOKUP(A1159,'Cód dos países'!$A$3:$C$199,3,FALSE)</f>
        <v>187</v>
      </c>
      <c r="D1159">
        <v>2012</v>
      </c>
      <c r="E1159">
        <f t="shared" si="36"/>
        <v>1872012</v>
      </c>
      <c r="F1159" s="55">
        <v>0.90625</v>
      </c>
      <c r="G1159" s="55">
        <v>0.75</v>
      </c>
      <c r="H1159" s="42">
        <f t="shared" si="37"/>
        <v>0.875</v>
      </c>
    </row>
    <row r="1160" spans="1:8" x14ac:dyDescent="0.25">
      <c r="A1160" t="s">
        <v>105</v>
      </c>
      <c r="B1160" t="str">
        <f>VLOOKUP(A1160,'Cód dos países'!$A$3:$C$199,2,FALSE)</f>
        <v>GEO</v>
      </c>
      <c r="C1160">
        <f>VLOOKUP(A1160,'Cód dos países'!$A$3:$C$199,3,FALSE)</f>
        <v>63</v>
      </c>
      <c r="D1160">
        <v>2012</v>
      </c>
      <c r="E1160">
        <f t="shared" si="36"/>
        <v>632012</v>
      </c>
      <c r="F1160" s="55">
        <v>0.5</v>
      </c>
      <c r="G1160" s="55">
        <v>0.25</v>
      </c>
      <c r="H1160" s="42">
        <f t="shared" si="37"/>
        <v>0.45</v>
      </c>
    </row>
    <row r="1161" spans="1:8" x14ac:dyDescent="0.25">
      <c r="A1161" t="s">
        <v>107</v>
      </c>
      <c r="B1161" t="str">
        <f>VLOOKUP(A1161,'Cód dos países'!$A$3:$C$199,2,FALSE)</f>
        <v>GHA</v>
      </c>
      <c r="C1161">
        <f>VLOOKUP(A1161,'Cód dos países'!$A$3:$C$199,3,FALSE)</f>
        <v>66</v>
      </c>
      <c r="D1161">
        <v>2012</v>
      </c>
      <c r="E1161">
        <f t="shared" si="36"/>
        <v>662012</v>
      </c>
      <c r="F1161" s="55">
        <v>0.4375</v>
      </c>
      <c r="G1161" s="55">
        <v>0.5</v>
      </c>
      <c r="H1161" s="42">
        <f t="shared" si="37"/>
        <v>0.45</v>
      </c>
    </row>
    <row r="1162" spans="1:8" x14ac:dyDescent="0.25">
      <c r="A1162" t="s">
        <v>109</v>
      </c>
      <c r="B1162" t="str">
        <f>VLOOKUP(A1162,'Cód dos países'!$A$3:$C$199,2,FALSE)</f>
        <v>GIN</v>
      </c>
      <c r="C1162">
        <f>VLOOKUP(A1162,'Cód dos países'!$A$3:$C$199,3,FALSE)</f>
        <v>70</v>
      </c>
      <c r="D1162">
        <v>2012</v>
      </c>
      <c r="E1162">
        <f t="shared" si="36"/>
        <v>702012</v>
      </c>
      <c r="F1162" s="55">
        <v>9.375E-2</v>
      </c>
      <c r="G1162" s="55">
        <v>0</v>
      </c>
      <c r="H1162" s="42">
        <f t="shared" si="37"/>
        <v>7.4999999999999997E-2</v>
      </c>
    </row>
    <row r="1163" spans="1:8" x14ac:dyDescent="0.25">
      <c r="A1163" t="s">
        <v>354</v>
      </c>
      <c r="B1163" t="str">
        <f>VLOOKUP(A1163,'Cód dos países'!$A$3:$C$199,2,FALSE)</f>
        <v>GMB</v>
      </c>
      <c r="C1163">
        <f>VLOOKUP(A1163,'Cód dos países'!$A$3:$C$199,3,FALSE)</f>
        <v>62</v>
      </c>
      <c r="D1163">
        <v>2012</v>
      </c>
      <c r="E1163">
        <f t="shared" si="36"/>
        <v>622012</v>
      </c>
      <c r="F1163" s="55">
        <v>0.34375</v>
      </c>
      <c r="G1163" s="55">
        <v>0.25</v>
      </c>
      <c r="H1163" s="42">
        <f t="shared" si="37"/>
        <v>0.32500000000000001</v>
      </c>
    </row>
    <row r="1164" spans="1:8" x14ac:dyDescent="0.25">
      <c r="A1164" t="s">
        <v>112</v>
      </c>
      <c r="B1164" t="str">
        <f>VLOOKUP(A1164,'Cód dos países'!$A$3:$C$199,2,FALSE)</f>
        <v>GNB</v>
      </c>
      <c r="C1164">
        <f>VLOOKUP(A1164,'Cód dos países'!$A$3:$C$199,3,FALSE)</f>
        <v>71</v>
      </c>
      <c r="D1164">
        <v>2012</v>
      </c>
      <c r="E1164">
        <f t="shared" si="36"/>
        <v>712012</v>
      </c>
      <c r="F1164" s="55" t="s">
        <v>603</v>
      </c>
      <c r="G1164" s="55" t="s">
        <v>603</v>
      </c>
      <c r="H1164" s="42" t="e">
        <f t="shared" si="37"/>
        <v>#VALUE!</v>
      </c>
    </row>
    <row r="1165" spans="1:8" x14ac:dyDescent="0.25">
      <c r="A1165" t="s">
        <v>114</v>
      </c>
      <c r="B1165" t="str">
        <f>VLOOKUP(A1165,'Cód dos países'!$A$3:$C$199,2,FALSE)</f>
        <v>GNQ</v>
      </c>
      <c r="C1165">
        <f>VLOOKUP(A1165,'Cód dos países'!$A$3:$C$199,3,FALSE)</f>
        <v>54</v>
      </c>
      <c r="D1165">
        <v>2012</v>
      </c>
      <c r="E1165">
        <f t="shared" si="36"/>
        <v>542012</v>
      </c>
      <c r="F1165" s="55">
        <v>0.3125</v>
      </c>
      <c r="G1165" s="55">
        <v>0</v>
      </c>
      <c r="H1165" s="42">
        <f t="shared" si="37"/>
        <v>0.25</v>
      </c>
    </row>
    <row r="1166" spans="1:8" x14ac:dyDescent="0.25">
      <c r="A1166" t="s">
        <v>116</v>
      </c>
      <c r="B1166" t="str">
        <f>VLOOKUP(A1166,'Cód dos países'!$A$3:$C$199,2,FALSE)</f>
        <v>GRC</v>
      </c>
      <c r="C1166">
        <f>VLOOKUP(A1166,'Cód dos países'!$A$3:$C$199,3,FALSE)</f>
        <v>67</v>
      </c>
      <c r="D1166">
        <v>2012</v>
      </c>
      <c r="E1166">
        <f t="shared" si="36"/>
        <v>672012</v>
      </c>
      <c r="F1166" s="55">
        <v>0.65625</v>
      </c>
      <c r="G1166" s="55">
        <v>0.25</v>
      </c>
      <c r="H1166" s="42">
        <f t="shared" si="37"/>
        <v>0.57499999999999996</v>
      </c>
    </row>
    <row r="1167" spans="1:8" x14ac:dyDescent="0.25">
      <c r="A1167" t="s">
        <v>604</v>
      </c>
      <c r="B1167" t="e">
        <f>VLOOKUP(A1167,'Cód dos países'!$A$3:$C$199,2,FALSE)</f>
        <v>#N/A</v>
      </c>
      <c r="C1167" t="e">
        <f>VLOOKUP(A1167,'Cód dos países'!$A$3:$C$199,3,FALSE)</f>
        <v>#N/A</v>
      </c>
      <c r="D1167">
        <v>2012</v>
      </c>
      <c r="E1167" t="e">
        <f t="shared" si="36"/>
        <v>#N/A</v>
      </c>
      <c r="F1167" s="55">
        <v>0.9375</v>
      </c>
      <c r="G1167" s="55">
        <v>0.75</v>
      </c>
      <c r="H1167" s="42">
        <f t="shared" si="37"/>
        <v>0.9</v>
      </c>
    </row>
    <row r="1168" spans="1:8" x14ac:dyDescent="0.25">
      <c r="A1168" t="s">
        <v>118</v>
      </c>
      <c r="B1168" t="str">
        <f>VLOOKUP(A1168,'Cód dos países'!$A$3:$C$199,2,FALSE)</f>
        <v>GTM</v>
      </c>
      <c r="C1168">
        <f>VLOOKUP(A1168,'Cód dos países'!$A$3:$C$199,3,FALSE)</f>
        <v>69</v>
      </c>
      <c r="D1168">
        <v>2012</v>
      </c>
      <c r="E1168">
        <f t="shared" si="36"/>
        <v>692012</v>
      </c>
      <c r="F1168" s="55">
        <v>0.28125</v>
      </c>
      <c r="G1168" s="55">
        <v>0.25</v>
      </c>
      <c r="H1168" s="42">
        <f t="shared" si="37"/>
        <v>0.27500000000000002</v>
      </c>
    </row>
    <row r="1169" spans="1:8" x14ac:dyDescent="0.25">
      <c r="A1169" t="s">
        <v>120</v>
      </c>
      <c r="B1169" t="str">
        <f>VLOOKUP(A1169,'Cód dos países'!$A$3:$C$199,2,FALSE)</f>
        <v>GUY</v>
      </c>
      <c r="C1169">
        <f>VLOOKUP(A1169,'Cód dos países'!$A$3:$C$199,3,FALSE)</f>
        <v>72</v>
      </c>
      <c r="D1169">
        <v>2012</v>
      </c>
      <c r="E1169">
        <f t="shared" si="36"/>
        <v>722012</v>
      </c>
      <c r="F1169" s="55">
        <v>0.84375</v>
      </c>
      <c r="G1169" s="55">
        <v>0.75</v>
      </c>
      <c r="H1169" s="42">
        <f t="shared" si="37"/>
        <v>0.82499999999999996</v>
      </c>
    </row>
    <row r="1170" spans="1:8" x14ac:dyDescent="0.25">
      <c r="A1170" t="s">
        <v>120</v>
      </c>
      <c r="B1170" t="str">
        <f>VLOOKUP(A1170,'Cód dos países'!$A$3:$C$199,2,FALSE)</f>
        <v>GUY</v>
      </c>
      <c r="C1170">
        <f>VLOOKUP(A1170,'Cód dos países'!$A$3:$C$199,3,FALSE)</f>
        <v>72</v>
      </c>
      <c r="D1170">
        <v>2012</v>
      </c>
      <c r="E1170">
        <f t="shared" si="36"/>
        <v>722012</v>
      </c>
      <c r="F1170" s="55">
        <v>0.4375</v>
      </c>
      <c r="G1170" s="55">
        <v>0.25</v>
      </c>
      <c r="H1170" s="42">
        <f t="shared" si="37"/>
        <v>0.4</v>
      </c>
    </row>
    <row r="1171" spans="1:8" x14ac:dyDescent="0.25">
      <c r="A1171" t="s">
        <v>122</v>
      </c>
      <c r="B1171" t="str">
        <f>VLOOKUP(A1171,'Cód dos países'!$A$3:$C$199,2,FALSE)</f>
        <v>HKG</v>
      </c>
      <c r="C1171">
        <f>VLOOKUP(A1171,'Cód dos países'!$A$3:$C$199,3,FALSE)</f>
        <v>75</v>
      </c>
      <c r="D1171">
        <v>2012</v>
      </c>
      <c r="E1171">
        <f t="shared" si="36"/>
        <v>752012</v>
      </c>
      <c r="F1171" s="55">
        <v>0.84375</v>
      </c>
      <c r="G1171" s="55">
        <v>0.75</v>
      </c>
      <c r="H1171" s="42">
        <f t="shared" si="37"/>
        <v>0.82499999999999996</v>
      </c>
    </row>
    <row r="1172" spans="1:8" x14ac:dyDescent="0.25">
      <c r="A1172" t="s">
        <v>124</v>
      </c>
      <c r="B1172" t="str">
        <f>VLOOKUP(A1172,'Cód dos países'!$A$3:$C$199,2,FALSE)</f>
        <v>HND</v>
      </c>
      <c r="C1172">
        <f>VLOOKUP(A1172,'Cód dos países'!$A$3:$C$199,3,FALSE)</f>
        <v>74</v>
      </c>
      <c r="D1172">
        <v>2012</v>
      </c>
      <c r="E1172">
        <f t="shared" si="36"/>
        <v>742012</v>
      </c>
      <c r="F1172" s="55">
        <v>0.21875</v>
      </c>
      <c r="G1172" s="55">
        <v>0</v>
      </c>
      <c r="H1172" s="42">
        <f t="shared" si="37"/>
        <v>0.17499999999999999</v>
      </c>
    </row>
    <row r="1173" spans="1:8" x14ac:dyDescent="0.25">
      <c r="A1173" t="s">
        <v>126</v>
      </c>
      <c r="B1173" t="str">
        <f>VLOOKUP(A1173,'Cód dos países'!$A$3:$C$199,2,FALSE)</f>
        <v>HRV</v>
      </c>
      <c r="C1173">
        <f>VLOOKUP(A1173,'Cód dos países'!$A$3:$C$199,3,FALSE)</f>
        <v>43</v>
      </c>
      <c r="D1173">
        <v>2012</v>
      </c>
      <c r="E1173">
        <f t="shared" si="36"/>
        <v>432012</v>
      </c>
      <c r="F1173" s="55">
        <v>0.53125</v>
      </c>
      <c r="G1173" s="55">
        <v>0.5</v>
      </c>
      <c r="H1173" s="42">
        <f t="shared" si="37"/>
        <v>0.52500000000000002</v>
      </c>
    </row>
    <row r="1174" spans="1:8" x14ac:dyDescent="0.25">
      <c r="A1174" t="s">
        <v>128</v>
      </c>
      <c r="B1174" t="str">
        <f>VLOOKUP(A1174,'Cód dos países'!$A$3:$C$199,2,FALSE)</f>
        <v>HTI</v>
      </c>
      <c r="C1174">
        <f>VLOOKUP(A1174,'Cód dos países'!$A$3:$C$199,3,FALSE)</f>
        <v>73</v>
      </c>
      <c r="D1174">
        <v>2012</v>
      </c>
      <c r="E1174">
        <f t="shared" si="36"/>
        <v>732012</v>
      </c>
      <c r="F1174" s="55">
        <v>0.28125</v>
      </c>
      <c r="G1174" s="55">
        <v>0</v>
      </c>
      <c r="H1174" s="42">
        <f t="shared" si="37"/>
        <v>0.22500000000000001</v>
      </c>
    </row>
    <row r="1175" spans="1:8" x14ac:dyDescent="0.25">
      <c r="A1175" t="s">
        <v>130</v>
      </c>
      <c r="B1175" t="str">
        <f>VLOOKUP(A1175,'Cód dos países'!$A$3:$C$199,2,FALSE)</f>
        <v>HUN</v>
      </c>
      <c r="C1175">
        <f>VLOOKUP(A1175,'Cód dos países'!$A$3:$C$199,3,FALSE)</f>
        <v>76</v>
      </c>
      <c r="D1175">
        <v>2012</v>
      </c>
      <c r="E1175">
        <f t="shared" si="36"/>
        <v>762012</v>
      </c>
      <c r="F1175" s="55">
        <v>0.71875</v>
      </c>
      <c r="G1175" s="55">
        <v>0.5</v>
      </c>
      <c r="H1175" s="42">
        <f t="shared" si="37"/>
        <v>0.67500000000000004</v>
      </c>
    </row>
    <row r="1176" spans="1:8" x14ac:dyDescent="0.25">
      <c r="A1176" t="s">
        <v>132</v>
      </c>
      <c r="B1176" t="str">
        <f>VLOOKUP(A1176,'Cód dos países'!$A$3:$C$199,2,FALSE)</f>
        <v>IDN</v>
      </c>
      <c r="C1176">
        <f>VLOOKUP(A1176,'Cód dos países'!$A$3:$C$199,3,FALSE)</f>
        <v>79</v>
      </c>
      <c r="D1176">
        <v>2012</v>
      </c>
      <c r="E1176">
        <f t="shared" si="36"/>
        <v>792012</v>
      </c>
      <c r="F1176" s="55">
        <v>0.28125</v>
      </c>
      <c r="G1176" s="55">
        <v>0</v>
      </c>
      <c r="H1176" s="42">
        <f t="shared" si="37"/>
        <v>0.22500000000000001</v>
      </c>
    </row>
    <row r="1177" spans="1:8" x14ac:dyDescent="0.25">
      <c r="A1177" t="s">
        <v>134</v>
      </c>
      <c r="B1177" t="str">
        <f>VLOOKUP(A1177,'Cód dos países'!$A$3:$C$199,2,FALSE)</f>
        <v>IND</v>
      </c>
      <c r="C1177">
        <f>VLOOKUP(A1177,'Cód dos países'!$A$3:$C$199,3,FALSE)</f>
        <v>78</v>
      </c>
      <c r="D1177">
        <v>2012</v>
      </c>
      <c r="E1177">
        <f t="shared" si="36"/>
        <v>782012</v>
      </c>
      <c r="F1177" s="55">
        <v>0.40625</v>
      </c>
      <c r="G1177" s="55">
        <v>0.25</v>
      </c>
      <c r="H1177" s="42">
        <f t="shared" si="37"/>
        <v>0.375</v>
      </c>
    </row>
    <row r="1178" spans="1:8" x14ac:dyDescent="0.25">
      <c r="A1178" t="s">
        <v>136</v>
      </c>
      <c r="B1178" t="str">
        <f>VLOOKUP(A1178,'Cód dos países'!$A$3:$C$199,2,FALSE)</f>
        <v>IRL</v>
      </c>
      <c r="C1178">
        <f>VLOOKUP(A1178,'Cód dos países'!$A$3:$C$199,3,FALSE)</f>
        <v>82</v>
      </c>
      <c r="D1178">
        <v>2012</v>
      </c>
      <c r="E1178">
        <f t="shared" si="36"/>
        <v>822012</v>
      </c>
      <c r="F1178" s="55">
        <v>0.9375</v>
      </c>
      <c r="G1178" s="55">
        <v>0.75</v>
      </c>
      <c r="H1178" s="42">
        <f t="shared" si="37"/>
        <v>0.9</v>
      </c>
    </row>
    <row r="1179" spans="1:8" x14ac:dyDescent="0.25">
      <c r="A1179" t="s">
        <v>138</v>
      </c>
      <c r="B1179" t="str">
        <f>VLOOKUP(A1179,'Cód dos países'!$A$3:$C$199,2,FALSE)</f>
        <v>IRN</v>
      </c>
      <c r="C1179">
        <f>VLOOKUP(A1179,'Cód dos países'!$A$3:$C$199,3,FALSE)</f>
        <v>80</v>
      </c>
      <c r="D1179">
        <v>2012</v>
      </c>
      <c r="E1179">
        <f t="shared" si="36"/>
        <v>802012</v>
      </c>
      <c r="F1179" s="55">
        <v>0.28125</v>
      </c>
      <c r="G1179" s="55">
        <v>0</v>
      </c>
      <c r="H1179" s="42">
        <f t="shared" si="37"/>
        <v>0.22500000000000001</v>
      </c>
    </row>
    <row r="1180" spans="1:8" x14ac:dyDescent="0.25">
      <c r="A1180" t="s">
        <v>140</v>
      </c>
      <c r="B1180" t="str">
        <f>VLOOKUP(A1180,'Cód dos países'!$A$3:$C$199,2,FALSE)</f>
        <v>IRQ</v>
      </c>
      <c r="C1180">
        <f>VLOOKUP(A1180,'Cód dos países'!$A$3:$C$199,3,FALSE)</f>
        <v>81</v>
      </c>
      <c r="D1180">
        <v>2012</v>
      </c>
      <c r="E1180">
        <f t="shared" si="36"/>
        <v>812012</v>
      </c>
      <c r="F1180" s="55">
        <v>9.375E-2</v>
      </c>
      <c r="G1180" s="55">
        <v>0</v>
      </c>
      <c r="H1180" s="42">
        <f t="shared" si="37"/>
        <v>7.4999999999999997E-2</v>
      </c>
    </row>
    <row r="1181" spans="1:8" x14ac:dyDescent="0.25">
      <c r="A1181" t="s">
        <v>142</v>
      </c>
      <c r="B1181" t="str">
        <f>VLOOKUP(A1181,'Cód dos países'!$A$3:$C$199,2,FALSE)</f>
        <v>ISL</v>
      </c>
      <c r="C1181">
        <f>VLOOKUP(A1181,'Cód dos países'!$A$3:$C$199,3,FALSE)</f>
        <v>77</v>
      </c>
      <c r="D1181">
        <v>2012</v>
      </c>
      <c r="E1181">
        <f t="shared" si="36"/>
        <v>772012</v>
      </c>
      <c r="F1181" s="55">
        <v>0.875</v>
      </c>
      <c r="G1181" s="55">
        <v>1</v>
      </c>
      <c r="H1181" s="42">
        <f t="shared" si="37"/>
        <v>0.9</v>
      </c>
    </row>
    <row r="1182" spans="1:8" x14ac:dyDescent="0.25">
      <c r="A1182" t="s">
        <v>144</v>
      </c>
      <c r="B1182" t="str">
        <f>VLOOKUP(A1182,'Cód dos países'!$A$3:$C$199,2,FALSE)</f>
        <v>ISR</v>
      </c>
      <c r="C1182">
        <f>VLOOKUP(A1182,'Cód dos países'!$A$3:$C$199,3,FALSE)</f>
        <v>83</v>
      </c>
      <c r="D1182">
        <v>2012</v>
      </c>
      <c r="E1182">
        <f t="shared" si="36"/>
        <v>832012</v>
      </c>
      <c r="F1182" s="55">
        <v>0.6875</v>
      </c>
      <c r="G1182" s="55">
        <v>0.5</v>
      </c>
      <c r="H1182" s="42">
        <f t="shared" si="37"/>
        <v>0.65</v>
      </c>
    </row>
    <row r="1183" spans="1:8" x14ac:dyDescent="0.25">
      <c r="A1183" t="s">
        <v>146</v>
      </c>
      <c r="B1183" t="str">
        <f>VLOOKUP(A1183,'Cód dos países'!$A$3:$C$199,2,FALSE)</f>
        <v>ITA</v>
      </c>
      <c r="C1183">
        <f>VLOOKUP(A1183,'Cód dos países'!$A$3:$C$199,3,FALSE)</f>
        <v>84</v>
      </c>
      <c r="D1183">
        <v>2012</v>
      </c>
      <c r="E1183">
        <f t="shared" si="36"/>
        <v>842012</v>
      </c>
      <c r="F1183" s="55">
        <v>0.5625</v>
      </c>
      <c r="G1183" s="55">
        <v>0.25</v>
      </c>
      <c r="H1183" s="42">
        <f t="shared" si="37"/>
        <v>0.5</v>
      </c>
    </row>
    <row r="1184" spans="1:8" x14ac:dyDescent="0.25">
      <c r="A1184" t="s">
        <v>148</v>
      </c>
      <c r="B1184" t="str">
        <f>VLOOKUP(A1184,'Cód dos países'!$A$3:$C$199,2,FALSE)</f>
        <v>JAM</v>
      </c>
      <c r="C1184">
        <f>VLOOKUP(A1184,'Cód dos países'!$A$3:$C$199,3,FALSE)</f>
        <v>85</v>
      </c>
      <c r="D1184">
        <v>2012</v>
      </c>
      <c r="E1184">
        <f t="shared" si="36"/>
        <v>852012</v>
      </c>
      <c r="F1184" s="55">
        <v>0.4375</v>
      </c>
      <c r="G1184" s="55">
        <v>0.25</v>
      </c>
      <c r="H1184" s="42">
        <f t="shared" si="37"/>
        <v>0.4</v>
      </c>
    </row>
    <row r="1185" spans="1:8" x14ac:dyDescent="0.25">
      <c r="A1185" t="s">
        <v>150</v>
      </c>
      <c r="B1185" t="str">
        <f>VLOOKUP(A1185,'Cód dos países'!$A$3:$C$199,2,FALSE)</f>
        <v>JOR</v>
      </c>
      <c r="C1185">
        <f>VLOOKUP(A1185,'Cód dos países'!$A$3:$C$199,3,FALSE)</f>
        <v>87</v>
      </c>
      <c r="D1185">
        <v>2012</v>
      </c>
      <c r="E1185">
        <f t="shared" si="36"/>
        <v>872012</v>
      </c>
      <c r="F1185" s="55">
        <v>0.53125</v>
      </c>
      <c r="G1185" s="55">
        <v>0.25</v>
      </c>
      <c r="H1185" s="42">
        <f t="shared" si="37"/>
        <v>0.47499999999999998</v>
      </c>
    </row>
    <row r="1186" spans="1:8" x14ac:dyDescent="0.25">
      <c r="A1186" t="s">
        <v>152</v>
      </c>
      <c r="B1186" t="str">
        <f>VLOOKUP(A1186,'Cód dos países'!$A$3:$C$199,2,FALSE)</f>
        <v>JPN</v>
      </c>
      <c r="C1186">
        <f>VLOOKUP(A1186,'Cód dos países'!$A$3:$C$199,3,FALSE)</f>
        <v>86</v>
      </c>
      <c r="D1186">
        <v>2012</v>
      </c>
      <c r="E1186">
        <f t="shared" si="36"/>
        <v>862012</v>
      </c>
      <c r="F1186" s="55">
        <v>0.71875</v>
      </c>
      <c r="G1186" s="55">
        <v>0.75</v>
      </c>
      <c r="H1186" s="42">
        <f t="shared" si="37"/>
        <v>0.72499999999999998</v>
      </c>
    </row>
    <row r="1187" spans="1:8" x14ac:dyDescent="0.25">
      <c r="A1187" t="s">
        <v>154</v>
      </c>
      <c r="B1187" t="str">
        <f>VLOOKUP(A1187,'Cód dos países'!$A$3:$C$199,2,FALSE)</f>
        <v>KAZ</v>
      </c>
      <c r="C1187">
        <f>VLOOKUP(A1187,'Cód dos países'!$A$3:$C$199,3,FALSE)</f>
        <v>88</v>
      </c>
      <c r="D1187">
        <v>2012</v>
      </c>
      <c r="E1187">
        <f t="shared" si="36"/>
        <v>882012</v>
      </c>
      <c r="F1187" s="55">
        <v>0.25</v>
      </c>
      <c r="G1187" s="55">
        <v>0</v>
      </c>
      <c r="H1187" s="42">
        <f t="shared" si="37"/>
        <v>0.2</v>
      </c>
    </row>
    <row r="1188" spans="1:8" x14ac:dyDescent="0.25">
      <c r="A1188" t="s">
        <v>156</v>
      </c>
      <c r="B1188" t="str">
        <f>VLOOKUP(A1188,'Cód dos países'!$A$3:$C$199,2,FALSE)</f>
        <v>KEN</v>
      </c>
      <c r="C1188">
        <f>VLOOKUP(A1188,'Cód dos países'!$A$3:$C$199,3,FALSE)</f>
        <v>89</v>
      </c>
      <c r="D1188">
        <v>2012</v>
      </c>
      <c r="E1188">
        <f t="shared" si="36"/>
        <v>892012</v>
      </c>
      <c r="F1188" s="55">
        <v>0.1875</v>
      </c>
      <c r="G1188" s="55">
        <v>0</v>
      </c>
      <c r="H1188" s="42">
        <f t="shared" si="37"/>
        <v>0.15</v>
      </c>
    </row>
    <row r="1189" spans="1:8" x14ac:dyDescent="0.25">
      <c r="A1189" t="s">
        <v>158</v>
      </c>
      <c r="B1189" t="str">
        <f>VLOOKUP(A1189,'Cód dos países'!$A$3:$C$199,2,FALSE)</f>
        <v>KGZ</v>
      </c>
      <c r="C1189">
        <f>VLOOKUP(A1189,'Cód dos países'!$A$3:$C$199,3,FALSE)</f>
        <v>95</v>
      </c>
      <c r="D1189">
        <v>2012</v>
      </c>
      <c r="E1189">
        <f t="shared" si="36"/>
        <v>952012</v>
      </c>
      <c r="F1189" s="55">
        <v>6.25E-2</v>
      </c>
      <c r="G1189" s="55">
        <v>0</v>
      </c>
      <c r="H1189" s="42">
        <f t="shared" si="37"/>
        <v>0.05</v>
      </c>
    </row>
    <row r="1190" spans="1:8" x14ac:dyDescent="0.25">
      <c r="A1190" t="s">
        <v>160</v>
      </c>
      <c r="B1190" t="str">
        <f>VLOOKUP(A1190,'Cód dos países'!$A$3:$C$199,2,FALSE)</f>
        <v>KHM</v>
      </c>
      <c r="C1190">
        <f>VLOOKUP(A1190,'Cód dos países'!$A$3:$C$199,3,FALSE)</f>
        <v>29</v>
      </c>
      <c r="D1190">
        <v>2012</v>
      </c>
      <c r="E1190">
        <f t="shared" si="36"/>
        <v>292012</v>
      </c>
      <c r="F1190" s="55">
        <v>0.21875</v>
      </c>
      <c r="G1190" s="55">
        <v>0</v>
      </c>
      <c r="H1190" s="42">
        <f t="shared" si="37"/>
        <v>0.17499999999999999</v>
      </c>
    </row>
    <row r="1191" spans="1:8" x14ac:dyDescent="0.25">
      <c r="A1191" t="s">
        <v>432</v>
      </c>
      <c r="B1191" t="str">
        <f>VLOOKUP(A1191,'Cód dos países'!$A$3:$C$199,2,FALSE)</f>
        <v>KOR</v>
      </c>
      <c r="C1191">
        <f>VLOOKUP(A1191,'Cód dos países'!$A$3:$C$199,3,FALSE)</f>
        <v>92</v>
      </c>
      <c r="D1191">
        <v>2012</v>
      </c>
      <c r="E1191">
        <f t="shared" si="36"/>
        <v>922012</v>
      </c>
      <c r="F1191" s="55">
        <v>0.75</v>
      </c>
      <c r="G1191" s="55">
        <v>0.5</v>
      </c>
      <c r="H1191" s="42">
        <f t="shared" si="37"/>
        <v>0.7</v>
      </c>
    </row>
    <row r="1192" spans="1:8" x14ac:dyDescent="0.25">
      <c r="A1192" t="s">
        <v>163</v>
      </c>
      <c r="B1192" t="str">
        <f>VLOOKUP(A1192,'Cód dos países'!$A$3:$C$199,2,FALSE)</f>
        <v>KWT</v>
      </c>
      <c r="C1192">
        <f>VLOOKUP(A1192,'Cód dos países'!$A$3:$C$199,3,FALSE)</f>
        <v>94</v>
      </c>
      <c r="D1192">
        <v>2012</v>
      </c>
      <c r="E1192">
        <f t="shared" si="36"/>
        <v>942012</v>
      </c>
      <c r="F1192" s="55">
        <v>0.625</v>
      </c>
      <c r="G1192" s="55">
        <v>0.25</v>
      </c>
      <c r="H1192" s="42">
        <f t="shared" si="37"/>
        <v>0.55000000000000004</v>
      </c>
    </row>
    <row r="1193" spans="1:8" x14ac:dyDescent="0.25">
      <c r="A1193" t="s">
        <v>165</v>
      </c>
      <c r="B1193" t="str">
        <f>VLOOKUP(A1193,'Cód dos países'!$A$3:$C$199,2,FALSE)</f>
        <v>LAO</v>
      </c>
      <c r="C1193">
        <f>VLOOKUP(A1193,'Cód dos países'!$A$3:$C$199,3,FALSE)</f>
        <v>96</v>
      </c>
      <c r="D1193">
        <v>2012</v>
      </c>
      <c r="E1193">
        <f t="shared" si="36"/>
        <v>962012</v>
      </c>
      <c r="F1193" s="55">
        <v>0.3125</v>
      </c>
      <c r="G1193" s="55">
        <v>0</v>
      </c>
      <c r="H1193" s="42">
        <f t="shared" si="37"/>
        <v>0.25</v>
      </c>
    </row>
    <row r="1194" spans="1:8" x14ac:dyDescent="0.25">
      <c r="A1194" t="s">
        <v>167</v>
      </c>
      <c r="B1194" t="str">
        <f>VLOOKUP(A1194,'Cód dos países'!$A$3:$C$199,2,FALSE)</f>
        <v>LBN</v>
      </c>
      <c r="C1194">
        <f>VLOOKUP(A1194,'Cód dos países'!$A$3:$C$199,3,FALSE)</f>
        <v>98</v>
      </c>
      <c r="D1194">
        <v>2012</v>
      </c>
      <c r="E1194">
        <f t="shared" si="36"/>
        <v>982012</v>
      </c>
      <c r="F1194" s="55">
        <v>0.34375</v>
      </c>
      <c r="G1194" s="55">
        <v>0.25</v>
      </c>
      <c r="H1194" s="42">
        <f t="shared" si="37"/>
        <v>0.32500000000000001</v>
      </c>
    </row>
    <row r="1195" spans="1:8" x14ac:dyDescent="0.25">
      <c r="A1195" t="s">
        <v>169</v>
      </c>
      <c r="B1195" t="str">
        <f>VLOOKUP(A1195,'Cód dos países'!$A$3:$C$199,2,FALSE)</f>
        <v>LBR</v>
      </c>
      <c r="C1195">
        <f>VLOOKUP(A1195,'Cód dos países'!$A$3:$C$199,3,FALSE)</f>
        <v>100</v>
      </c>
      <c r="D1195">
        <v>2012</v>
      </c>
      <c r="E1195">
        <f t="shared" si="36"/>
        <v>1002012</v>
      </c>
      <c r="F1195" s="55">
        <v>0.3125</v>
      </c>
      <c r="G1195" s="55">
        <v>0.25</v>
      </c>
      <c r="H1195" s="42">
        <f t="shared" si="37"/>
        <v>0.3</v>
      </c>
    </row>
    <row r="1196" spans="1:8" x14ac:dyDescent="0.25">
      <c r="A1196" t="s">
        <v>171</v>
      </c>
      <c r="B1196" t="str">
        <f>VLOOKUP(A1196,'Cód dos países'!$A$3:$C$199,2,FALSE)</f>
        <v>LBY</v>
      </c>
      <c r="C1196">
        <f>VLOOKUP(A1196,'Cód dos países'!$A$3:$C$199,3,FALSE)</f>
        <v>101</v>
      </c>
      <c r="D1196">
        <v>2012</v>
      </c>
      <c r="E1196">
        <f t="shared" si="36"/>
        <v>1012012</v>
      </c>
      <c r="F1196" s="55">
        <v>0.21875</v>
      </c>
      <c r="G1196" s="55">
        <v>0</v>
      </c>
      <c r="H1196" s="42">
        <f t="shared" si="37"/>
        <v>0.17499999999999999</v>
      </c>
    </row>
    <row r="1197" spans="1:8" x14ac:dyDescent="0.25">
      <c r="A1197" t="s">
        <v>359</v>
      </c>
      <c r="B1197" t="str">
        <f>VLOOKUP(A1197,'Cód dos países'!$A$3:$C$199,2,FALSE)</f>
        <v>LIE</v>
      </c>
      <c r="C1197">
        <f>VLOOKUP(A1197,'Cód dos países'!$A$3:$C$199,3,FALSE)</f>
        <v>102</v>
      </c>
      <c r="D1197">
        <v>2012</v>
      </c>
      <c r="E1197">
        <f t="shared" si="36"/>
        <v>1022012</v>
      </c>
      <c r="F1197" s="55">
        <v>0.90625</v>
      </c>
      <c r="G1197" s="55">
        <v>1</v>
      </c>
      <c r="H1197" s="42">
        <f t="shared" si="37"/>
        <v>0.92500000000000004</v>
      </c>
    </row>
    <row r="1198" spans="1:8" x14ac:dyDescent="0.25">
      <c r="A1198" t="s">
        <v>173</v>
      </c>
      <c r="B1198" t="str">
        <f>VLOOKUP(A1198,'Cód dos países'!$A$3:$C$199,2,FALSE)</f>
        <v>LKA</v>
      </c>
      <c r="C1198">
        <f>VLOOKUP(A1198,'Cód dos países'!$A$3:$C$199,3,FALSE)</f>
        <v>162</v>
      </c>
      <c r="D1198">
        <v>2012</v>
      </c>
      <c r="E1198">
        <f t="shared" si="36"/>
        <v>1622012</v>
      </c>
      <c r="F1198" s="55">
        <v>0.59375</v>
      </c>
      <c r="G1198" s="55">
        <v>0.25</v>
      </c>
      <c r="H1198" s="42">
        <f t="shared" si="37"/>
        <v>0.52500000000000002</v>
      </c>
    </row>
    <row r="1199" spans="1:8" x14ac:dyDescent="0.25">
      <c r="A1199" t="s">
        <v>175</v>
      </c>
      <c r="B1199" t="str">
        <f>VLOOKUP(A1199,'Cód dos países'!$A$3:$C$199,2,FALSE)</f>
        <v>LSO</v>
      </c>
      <c r="C1199">
        <f>VLOOKUP(A1199,'Cód dos países'!$A$3:$C$199,3,FALSE)</f>
        <v>99</v>
      </c>
      <c r="D1199">
        <v>2012</v>
      </c>
      <c r="E1199">
        <f t="shared" si="36"/>
        <v>992012</v>
      </c>
      <c r="F1199" s="55">
        <v>0.4375</v>
      </c>
      <c r="G1199" s="55">
        <v>0.5</v>
      </c>
      <c r="H1199" s="42">
        <f t="shared" si="37"/>
        <v>0.45</v>
      </c>
    </row>
    <row r="1200" spans="1:8" x14ac:dyDescent="0.25">
      <c r="A1200" t="s">
        <v>177</v>
      </c>
      <c r="B1200" t="str">
        <f>VLOOKUP(A1200,'Cód dos países'!$A$3:$C$199,2,FALSE)</f>
        <v>LTU</v>
      </c>
      <c r="C1200">
        <f>VLOOKUP(A1200,'Cód dos países'!$A$3:$C$199,3,FALSE)</f>
        <v>103</v>
      </c>
      <c r="D1200">
        <v>2012</v>
      </c>
      <c r="E1200">
        <f t="shared" si="36"/>
        <v>1032012</v>
      </c>
      <c r="F1200" s="55">
        <v>0.71875</v>
      </c>
      <c r="G1200" s="55">
        <v>0.5</v>
      </c>
      <c r="H1200" s="42">
        <f t="shared" si="37"/>
        <v>0.67500000000000004</v>
      </c>
    </row>
    <row r="1201" spans="1:8" x14ac:dyDescent="0.25">
      <c r="A1201" t="s">
        <v>179</v>
      </c>
      <c r="B1201" t="str">
        <f>VLOOKUP(A1201,'Cód dos países'!$A$3:$C$199,2,FALSE)</f>
        <v>LUX</v>
      </c>
      <c r="C1201">
        <f>VLOOKUP(A1201,'Cód dos países'!$A$3:$C$199,3,FALSE)</f>
        <v>104</v>
      </c>
      <c r="D1201">
        <v>2012</v>
      </c>
      <c r="E1201">
        <f t="shared" si="36"/>
        <v>1042012</v>
      </c>
      <c r="F1201" s="55">
        <v>0.875</v>
      </c>
      <c r="G1201" s="55">
        <v>1</v>
      </c>
      <c r="H1201" s="42">
        <f t="shared" si="37"/>
        <v>0.9</v>
      </c>
    </row>
    <row r="1202" spans="1:8" x14ac:dyDescent="0.25">
      <c r="A1202" t="s">
        <v>181</v>
      </c>
      <c r="B1202" t="str">
        <f>VLOOKUP(A1202,'Cód dos países'!$A$3:$C$199,2,FALSE)</f>
        <v>LVA</v>
      </c>
      <c r="C1202">
        <f>VLOOKUP(A1202,'Cód dos países'!$A$3:$C$199,3,FALSE)</f>
        <v>97</v>
      </c>
      <c r="D1202">
        <v>2012</v>
      </c>
      <c r="E1202">
        <f t="shared" si="36"/>
        <v>972012</v>
      </c>
      <c r="F1202" s="55">
        <v>0.75</v>
      </c>
      <c r="G1202" s="55">
        <v>0.5</v>
      </c>
      <c r="H1202" s="42">
        <f t="shared" si="37"/>
        <v>0.7</v>
      </c>
    </row>
    <row r="1203" spans="1:8" x14ac:dyDescent="0.25">
      <c r="A1203" t="s">
        <v>324</v>
      </c>
      <c r="B1203" t="str">
        <f>VLOOKUP(A1203,'Cód dos países'!$A$3:$C$199,2,FALSE)</f>
        <v>LWI</v>
      </c>
      <c r="C1203">
        <f>VLOOKUP(A1203,'Cód dos países'!$A$3:$C$199,3,FALSE)</f>
        <v>93</v>
      </c>
      <c r="D1203">
        <v>2012</v>
      </c>
      <c r="E1203">
        <f t="shared" si="36"/>
        <v>932012</v>
      </c>
      <c r="F1203" s="55">
        <v>0.34375</v>
      </c>
      <c r="G1203" s="55">
        <v>0.25</v>
      </c>
      <c r="H1203" s="42">
        <f t="shared" si="37"/>
        <v>0.32500000000000001</v>
      </c>
    </row>
    <row r="1204" spans="1:8" x14ac:dyDescent="0.25">
      <c r="A1204" t="s">
        <v>600</v>
      </c>
      <c r="B1204" t="e">
        <f>VLOOKUP(A1204,'Cód dos países'!$A$3:$C$199,2,FALSE)</f>
        <v>#N/A</v>
      </c>
      <c r="C1204" t="e">
        <f>VLOOKUP(A1204,'Cód dos países'!$A$3:$C$199,3,FALSE)</f>
        <v>#N/A</v>
      </c>
      <c r="D1204">
        <v>2012</v>
      </c>
      <c r="E1204" t="e">
        <f t="shared" si="36"/>
        <v>#N/A</v>
      </c>
      <c r="F1204" s="55">
        <v>0.6875</v>
      </c>
      <c r="G1204" s="55">
        <v>0.5</v>
      </c>
      <c r="H1204" s="42">
        <f t="shared" si="37"/>
        <v>0.65</v>
      </c>
    </row>
    <row r="1205" spans="1:8" x14ac:dyDescent="0.25">
      <c r="A1205" t="s">
        <v>183</v>
      </c>
      <c r="B1205" t="str">
        <f>VLOOKUP(A1205,'Cód dos países'!$A$3:$C$199,2,FALSE)</f>
        <v>MAR</v>
      </c>
      <c r="C1205">
        <f>VLOOKUP(A1205,'Cód dos países'!$A$3:$C$199,3,FALSE)</f>
        <v>121</v>
      </c>
      <c r="D1205">
        <v>2012</v>
      </c>
      <c r="E1205">
        <f t="shared" si="36"/>
        <v>1212012</v>
      </c>
      <c r="F1205" s="55">
        <v>0.46875</v>
      </c>
      <c r="G1205" s="55">
        <v>0.25</v>
      </c>
      <c r="H1205" s="42">
        <f t="shared" si="37"/>
        <v>0.42499999999999999</v>
      </c>
    </row>
    <row r="1206" spans="1:8" x14ac:dyDescent="0.25">
      <c r="A1206" t="s">
        <v>185</v>
      </c>
      <c r="B1206" t="str">
        <f>VLOOKUP(A1206,'Cód dos países'!$A$3:$C$199,2,FALSE)</f>
        <v>MDA</v>
      </c>
      <c r="C1206">
        <f>VLOOKUP(A1206,'Cód dos países'!$A$3:$C$199,3,FALSE)</f>
        <v>117</v>
      </c>
      <c r="D1206">
        <v>2012</v>
      </c>
      <c r="E1206">
        <f t="shared" si="36"/>
        <v>1172012</v>
      </c>
      <c r="F1206" s="55">
        <v>0.34375</v>
      </c>
      <c r="G1206" s="55">
        <v>0</v>
      </c>
      <c r="H1206" s="42">
        <f t="shared" si="37"/>
        <v>0.27500000000000002</v>
      </c>
    </row>
    <row r="1207" spans="1:8" x14ac:dyDescent="0.25">
      <c r="A1207" t="s">
        <v>187</v>
      </c>
      <c r="B1207" t="str">
        <f>VLOOKUP(A1207,'Cód dos países'!$A$3:$C$199,2,FALSE)</f>
        <v>MDG</v>
      </c>
      <c r="C1207">
        <f>VLOOKUP(A1207,'Cód dos países'!$A$3:$C$199,3,FALSE)</f>
        <v>106</v>
      </c>
      <c r="D1207">
        <v>2012</v>
      </c>
      <c r="E1207">
        <f t="shared" si="36"/>
        <v>1062012</v>
      </c>
      <c r="F1207" s="55">
        <v>0.34375</v>
      </c>
      <c r="G1207" s="55">
        <v>0.5</v>
      </c>
      <c r="H1207" s="42">
        <f t="shared" si="37"/>
        <v>0.375</v>
      </c>
    </row>
    <row r="1208" spans="1:8" x14ac:dyDescent="0.25">
      <c r="A1208" t="s">
        <v>191</v>
      </c>
      <c r="B1208" t="str">
        <f>VLOOKUP(A1208,'Cód dos países'!$A$3:$C$199,2,FALSE)</f>
        <v>MEX</v>
      </c>
      <c r="C1208">
        <f>VLOOKUP(A1208,'Cód dos países'!$A$3:$C$199,3,FALSE)</f>
        <v>115</v>
      </c>
      <c r="D1208">
        <v>2012</v>
      </c>
      <c r="E1208">
        <f t="shared" si="36"/>
        <v>1152012</v>
      </c>
      <c r="F1208" s="55">
        <v>0.4375</v>
      </c>
      <c r="G1208" s="55">
        <v>0.25</v>
      </c>
      <c r="H1208" s="42">
        <f t="shared" si="37"/>
        <v>0.4</v>
      </c>
    </row>
    <row r="1209" spans="1:8" x14ac:dyDescent="0.25">
      <c r="A1209" t="s">
        <v>193</v>
      </c>
      <c r="B1209" t="str">
        <f>VLOOKUP(A1209,'Cód dos países'!$A$3:$C$199,2,FALSE)</f>
        <v>MKD</v>
      </c>
      <c r="C1209">
        <f>VLOOKUP(A1209,'Cód dos países'!$A$3:$C$199,3,FALSE)</f>
        <v>105</v>
      </c>
      <c r="D1209">
        <v>2012</v>
      </c>
      <c r="E1209">
        <f t="shared" si="36"/>
        <v>1052012</v>
      </c>
      <c r="F1209" s="55">
        <v>0.375</v>
      </c>
      <c r="G1209" s="55">
        <v>0.25</v>
      </c>
      <c r="H1209" s="42">
        <f t="shared" si="37"/>
        <v>0.35</v>
      </c>
    </row>
    <row r="1210" spans="1:8" x14ac:dyDescent="0.25">
      <c r="A1210" t="s">
        <v>195</v>
      </c>
      <c r="B1210" t="str">
        <f>VLOOKUP(A1210,'Cód dos países'!$A$3:$C$199,2,FALSE)</f>
        <v>MLI</v>
      </c>
      <c r="C1210">
        <f>VLOOKUP(A1210,'Cód dos países'!$A$3:$C$199,3,FALSE)</f>
        <v>110</v>
      </c>
      <c r="D1210">
        <v>2012</v>
      </c>
      <c r="E1210">
        <f t="shared" si="36"/>
        <v>1102012</v>
      </c>
      <c r="F1210" s="55">
        <v>0.40625</v>
      </c>
      <c r="G1210" s="55">
        <v>0.25</v>
      </c>
      <c r="H1210" s="42">
        <f t="shared" si="37"/>
        <v>0.375</v>
      </c>
    </row>
    <row r="1211" spans="1:8" x14ac:dyDescent="0.25">
      <c r="A1211" t="s">
        <v>197</v>
      </c>
      <c r="B1211" t="str">
        <f>VLOOKUP(A1211,'Cód dos países'!$A$3:$C$199,2,FALSE)</f>
        <v>MLT</v>
      </c>
      <c r="C1211">
        <f>VLOOKUP(A1211,'Cód dos países'!$A$3:$C$199,3,FALSE)</f>
        <v>111</v>
      </c>
      <c r="D1211">
        <v>2012</v>
      </c>
      <c r="E1211">
        <f t="shared" si="36"/>
        <v>1112012</v>
      </c>
      <c r="F1211" s="55">
        <v>0.84375</v>
      </c>
      <c r="G1211" s="55">
        <v>0.75</v>
      </c>
      <c r="H1211" s="42">
        <f t="shared" si="37"/>
        <v>0.82499999999999996</v>
      </c>
    </row>
    <row r="1212" spans="1:8" x14ac:dyDescent="0.25">
      <c r="A1212" t="s">
        <v>338</v>
      </c>
      <c r="B1212" t="str">
        <f>VLOOKUP(A1212,'Cód dos países'!$A$3:$C$199,2,FALSE)</f>
        <v>MMR</v>
      </c>
      <c r="C1212">
        <f>VLOOKUP(A1212,'Cód dos países'!$A$3:$C$199,3,FALSE)</f>
        <v>123</v>
      </c>
      <c r="D1212">
        <v>2012</v>
      </c>
      <c r="E1212">
        <f t="shared" si="36"/>
        <v>1232012</v>
      </c>
      <c r="F1212" s="55">
        <v>0.1875</v>
      </c>
      <c r="G1212" s="55">
        <v>0</v>
      </c>
      <c r="H1212" s="42">
        <f t="shared" si="37"/>
        <v>0.15</v>
      </c>
    </row>
    <row r="1213" spans="1:8" x14ac:dyDescent="0.25">
      <c r="A1213" t="s">
        <v>201</v>
      </c>
      <c r="B1213" t="str">
        <f>VLOOKUP(A1213,'Cód dos países'!$A$3:$C$199,2,FALSE)</f>
        <v>MNG</v>
      </c>
      <c r="C1213">
        <f>VLOOKUP(A1213,'Cód dos países'!$A$3:$C$199,3,FALSE)</f>
        <v>119</v>
      </c>
      <c r="D1213">
        <v>2012</v>
      </c>
      <c r="E1213">
        <f t="shared" si="36"/>
        <v>1192012</v>
      </c>
      <c r="F1213" s="55">
        <v>0.40625</v>
      </c>
      <c r="G1213" s="55">
        <v>0.25</v>
      </c>
      <c r="H1213" s="42">
        <f t="shared" si="37"/>
        <v>0.375</v>
      </c>
    </row>
    <row r="1214" spans="1:8" x14ac:dyDescent="0.25">
      <c r="A1214" t="s">
        <v>200</v>
      </c>
      <c r="B1214" t="str">
        <f>VLOOKUP(A1214,'Cód dos países'!$A$3:$C$199,2,FALSE)</f>
        <v>MNP</v>
      </c>
      <c r="C1214">
        <f>VLOOKUP(A1214,'Cód dos países'!$A$3:$C$199,3,FALSE)</f>
        <v>120</v>
      </c>
      <c r="D1214">
        <v>2012</v>
      </c>
      <c r="E1214">
        <f t="shared" si="36"/>
        <v>1202012</v>
      </c>
      <c r="F1214" s="55">
        <v>0.4375</v>
      </c>
      <c r="G1214" s="55">
        <v>0.25</v>
      </c>
      <c r="H1214" s="42">
        <f t="shared" si="37"/>
        <v>0.4</v>
      </c>
    </row>
    <row r="1215" spans="1:8" x14ac:dyDescent="0.25">
      <c r="A1215" t="s">
        <v>203</v>
      </c>
      <c r="B1215" t="str">
        <f>VLOOKUP(A1215,'Cód dos países'!$A$3:$C$199,2,FALSE)</f>
        <v>MOZ</v>
      </c>
      <c r="C1215">
        <f>VLOOKUP(A1215,'Cód dos países'!$A$3:$C$199,3,FALSE)</f>
        <v>122</v>
      </c>
      <c r="D1215">
        <v>2012</v>
      </c>
      <c r="E1215">
        <f t="shared" si="36"/>
        <v>1222012</v>
      </c>
      <c r="F1215" s="55">
        <v>0.375</v>
      </c>
      <c r="G1215" s="55">
        <v>0.25</v>
      </c>
      <c r="H1215" s="42">
        <f t="shared" si="37"/>
        <v>0.35</v>
      </c>
    </row>
    <row r="1216" spans="1:8" x14ac:dyDescent="0.25">
      <c r="A1216" t="s">
        <v>205</v>
      </c>
      <c r="B1216" t="str">
        <f>VLOOKUP(A1216,'Cód dos países'!$A$3:$C$199,2,FALSE)</f>
        <v>MRT</v>
      </c>
      <c r="C1216">
        <f>VLOOKUP(A1216,'Cód dos países'!$A$3:$C$199,3,FALSE)</f>
        <v>113</v>
      </c>
      <c r="D1216">
        <v>2012</v>
      </c>
      <c r="E1216">
        <f t="shared" si="36"/>
        <v>1132012</v>
      </c>
      <c r="F1216" s="55">
        <v>0.375</v>
      </c>
      <c r="G1216" s="55">
        <v>0.25</v>
      </c>
      <c r="H1216" s="42">
        <f t="shared" si="37"/>
        <v>0.35</v>
      </c>
    </row>
    <row r="1217" spans="1:8" x14ac:dyDescent="0.25">
      <c r="A1217" t="s">
        <v>207</v>
      </c>
      <c r="B1217" t="str">
        <f>VLOOKUP(A1217,'Cód dos países'!$A$3:$C$199,2,FALSE)</f>
        <v>MUS</v>
      </c>
      <c r="C1217">
        <f>VLOOKUP(A1217,'Cód dos países'!$A$3:$C$199,3,FALSE)</f>
        <v>114</v>
      </c>
      <c r="D1217">
        <v>2012</v>
      </c>
      <c r="E1217">
        <f t="shared" si="36"/>
        <v>1142012</v>
      </c>
      <c r="F1217" s="55">
        <v>0.71875</v>
      </c>
      <c r="G1217" s="55">
        <v>0.5</v>
      </c>
      <c r="H1217" s="42">
        <f t="shared" si="37"/>
        <v>0.67500000000000004</v>
      </c>
    </row>
    <row r="1218" spans="1:8" x14ac:dyDescent="0.25">
      <c r="A1218" t="s">
        <v>209</v>
      </c>
      <c r="B1218" t="str">
        <f>VLOOKUP(A1218,'Cód dos países'!$A$3:$C$199,2,FALSE)</f>
        <v>MWI</v>
      </c>
      <c r="C1218">
        <f>VLOOKUP(A1218,'Cód dos países'!$A$3:$C$199,3,FALSE)</f>
        <v>107</v>
      </c>
      <c r="D1218">
        <v>2012</v>
      </c>
      <c r="E1218">
        <f t="shared" si="36"/>
        <v>1072012</v>
      </c>
      <c r="F1218" s="55">
        <v>0.4375</v>
      </c>
      <c r="G1218" s="55">
        <v>0.25</v>
      </c>
      <c r="H1218" s="42">
        <f t="shared" si="37"/>
        <v>0.4</v>
      </c>
    </row>
    <row r="1219" spans="1:8" x14ac:dyDescent="0.25">
      <c r="A1219" t="s">
        <v>211</v>
      </c>
      <c r="B1219" t="str">
        <f>VLOOKUP(A1219,'Cód dos países'!$A$3:$C$199,2,FALSE)</f>
        <v>MYS</v>
      </c>
      <c r="C1219">
        <f>VLOOKUP(A1219,'Cód dos países'!$A$3:$C$199,3,FALSE)</f>
        <v>108</v>
      </c>
      <c r="D1219">
        <v>2012</v>
      </c>
      <c r="E1219">
        <f t="shared" si="36"/>
        <v>1082012</v>
      </c>
      <c r="F1219" s="55">
        <v>0.6875</v>
      </c>
      <c r="G1219" s="55">
        <v>0.25</v>
      </c>
      <c r="H1219" s="42">
        <f t="shared" si="37"/>
        <v>0.6</v>
      </c>
    </row>
    <row r="1220" spans="1:8" x14ac:dyDescent="0.25">
      <c r="A1220" t="s">
        <v>213</v>
      </c>
      <c r="B1220" t="str">
        <f>VLOOKUP(A1220,'Cód dos países'!$A$3:$C$199,2,FALSE)</f>
        <v>NAM</v>
      </c>
      <c r="C1220">
        <f>VLOOKUP(A1220,'Cód dos países'!$A$3:$C$199,3,FALSE)</f>
        <v>124</v>
      </c>
      <c r="D1220">
        <v>2012</v>
      </c>
      <c r="E1220">
        <f t="shared" ref="E1220:E1285" si="38">C1220*10000+D1220</f>
        <v>1242012</v>
      </c>
      <c r="F1220" s="55">
        <v>0.59375</v>
      </c>
      <c r="G1220" s="55">
        <v>0.5</v>
      </c>
      <c r="H1220" s="42">
        <f t="shared" ref="H1220:H1283" si="39">(4*F1220+1*G1220)/5</f>
        <v>0.57499999999999996</v>
      </c>
    </row>
    <row r="1221" spans="1:8" x14ac:dyDescent="0.25">
      <c r="A1221" t="s">
        <v>215</v>
      </c>
      <c r="B1221" t="str">
        <f>VLOOKUP(A1221,'Cód dos países'!$A$3:$C$199,2,FALSE)</f>
        <v>NER</v>
      </c>
      <c r="C1221">
        <f>VLOOKUP(A1221,'Cód dos países'!$A$3:$C$199,3,FALSE)</f>
        <v>130</v>
      </c>
      <c r="D1221">
        <v>2012</v>
      </c>
      <c r="E1221">
        <f t="shared" si="38"/>
        <v>1302012</v>
      </c>
      <c r="F1221" s="55">
        <v>0.28125</v>
      </c>
      <c r="G1221" s="55">
        <v>0.25</v>
      </c>
      <c r="H1221" s="42">
        <f t="shared" si="39"/>
        <v>0.27500000000000002</v>
      </c>
    </row>
    <row r="1222" spans="1:8" x14ac:dyDescent="0.25">
      <c r="A1222" t="s">
        <v>217</v>
      </c>
      <c r="B1222" t="str">
        <f>VLOOKUP(A1222,'Cód dos países'!$A$3:$C$199,2,FALSE)</f>
        <v>NGA</v>
      </c>
      <c r="C1222">
        <f>VLOOKUP(A1222,'Cód dos países'!$A$3:$C$199,3,FALSE)</f>
        <v>131</v>
      </c>
      <c r="D1222">
        <v>2012</v>
      </c>
      <c r="E1222">
        <f t="shared" si="38"/>
        <v>1312012</v>
      </c>
      <c r="F1222" s="55">
        <v>9.375E-2</v>
      </c>
      <c r="G1222" s="55">
        <v>0</v>
      </c>
      <c r="H1222" s="42">
        <f t="shared" si="39"/>
        <v>7.4999999999999997E-2</v>
      </c>
    </row>
    <row r="1223" spans="1:8" x14ac:dyDescent="0.25">
      <c r="A1223" t="s">
        <v>219</v>
      </c>
      <c r="B1223" t="str">
        <f>VLOOKUP(A1223,'Cód dos países'!$A$3:$C$199,2,FALSE)</f>
        <v>NIC</v>
      </c>
      <c r="C1223">
        <f>VLOOKUP(A1223,'Cód dos países'!$A$3:$C$199,3,FALSE)</f>
        <v>129</v>
      </c>
      <c r="D1223">
        <v>2012</v>
      </c>
      <c r="E1223">
        <f t="shared" si="38"/>
        <v>1292012</v>
      </c>
      <c r="F1223" s="55">
        <v>0.34375</v>
      </c>
      <c r="G1223" s="55">
        <v>0</v>
      </c>
      <c r="H1223" s="42">
        <f t="shared" si="39"/>
        <v>0.27500000000000002</v>
      </c>
    </row>
    <row r="1224" spans="1:8" x14ac:dyDescent="0.25">
      <c r="A1224" t="s">
        <v>221</v>
      </c>
      <c r="B1224" t="str">
        <f>VLOOKUP(A1224,'Cód dos países'!$A$3:$C$199,2,FALSE)</f>
        <v>NLD</v>
      </c>
      <c r="C1224">
        <f>VLOOKUP(A1224,'Cód dos países'!$A$3:$C$199,3,FALSE)</f>
        <v>127</v>
      </c>
      <c r="D1224">
        <v>2012</v>
      </c>
      <c r="E1224">
        <f t="shared" si="38"/>
        <v>1272012</v>
      </c>
      <c r="F1224" s="55">
        <v>0.90625</v>
      </c>
      <c r="G1224" s="55">
        <v>1</v>
      </c>
      <c r="H1224" s="42">
        <f t="shared" si="39"/>
        <v>0.92500000000000004</v>
      </c>
    </row>
    <row r="1225" spans="1:8" x14ac:dyDescent="0.25">
      <c r="A1225" t="s">
        <v>223</v>
      </c>
      <c r="B1225" t="str">
        <f>VLOOKUP(A1225,'Cód dos países'!$A$3:$C$199,2,FALSE)</f>
        <v>NOR</v>
      </c>
      <c r="C1225">
        <f>VLOOKUP(A1225,'Cód dos países'!$A$3:$C$199,3,FALSE)</f>
        <v>132</v>
      </c>
      <c r="D1225">
        <v>2012</v>
      </c>
      <c r="E1225">
        <f t="shared" si="38"/>
        <v>1322012</v>
      </c>
      <c r="F1225" s="55">
        <v>0.96875</v>
      </c>
      <c r="G1225" s="55">
        <v>1</v>
      </c>
      <c r="H1225" s="42">
        <f t="shared" si="39"/>
        <v>0.97499999999999998</v>
      </c>
    </row>
    <row r="1226" spans="1:8" x14ac:dyDescent="0.25">
      <c r="A1226" t="s">
        <v>225</v>
      </c>
      <c r="B1226" t="str">
        <f>VLOOKUP(A1226,'Cód dos países'!$A$3:$C$199,2,FALSE)</f>
        <v>NPL</v>
      </c>
      <c r="C1226">
        <f>VLOOKUP(A1226,'Cód dos países'!$A$3:$C$199,3,FALSE)</f>
        <v>126</v>
      </c>
      <c r="D1226">
        <v>2012</v>
      </c>
      <c r="E1226">
        <f t="shared" si="38"/>
        <v>1262012</v>
      </c>
      <c r="F1226" s="55">
        <v>0.1875</v>
      </c>
      <c r="G1226" s="55">
        <v>0</v>
      </c>
      <c r="H1226" s="42">
        <f t="shared" si="39"/>
        <v>0.15</v>
      </c>
    </row>
    <row r="1227" spans="1:8" x14ac:dyDescent="0.25">
      <c r="A1227" t="s">
        <v>227</v>
      </c>
      <c r="B1227" t="str">
        <f>VLOOKUP(A1227,'Cód dos países'!$A$3:$C$199,2,FALSE)</f>
        <v>NZL</v>
      </c>
      <c r="C1227">
        <f>VLOOKUP(A1227,'Cód dos países'!$A$3:$C$199,3,FALSE)</f>
        <v>128</v>
      </c>
      <c r="D1227">
        <v>2012</v>
      </c>
      <c r="E1227">
        <f t="shared" si="38"/>
        <v>1282012</v>
      </c>
      <c r="F1227" s="55">
        <v>0.9375</v>
      </c>
      <c r="G1227" s="55">
        <v>1</v>
      </c>
      <c r="H1227" s="42">
        <f t="shared" si="39"/>
        <v>0.95</v>
      </c>
    </row>
    <row r="1228" spans="1:8" x14ac:dyDescent="0.25">
      <c r="A1228" t="s">
        <v>229</v>
      </c>
      <c r="B1228" t="str">
        <f>VLOOKUP(A1228,'Cód dos países'!$A$3:$C$199,2,FALSE)</f>
        <v>OMN</v>
      </c>
      <c r="C1228">
        <f>VLOOKUP(A1228,'Cód dos países'!$A$3:$C$199,3,FALSE)</f>
        <v>133</v>
      </c>
      <c r="D1228">
        <v>2012</v>
      </c>
      <c r="E1228">
        <f t="shared" si="38"/>
        <v>1332012</v>
      </c>
      <c r="F1228" s="55">
        <v>0.65625</v>
      </c>
      <c r="G1228" s="55">
        <v>0.25</v>
      </c>
      <c r="H1228" s="42">
        <f t="shared" si="39"/>
        <v>0.57499999999999996</v>
      </c>
    </row>
    <row r="1229" spans="1:8" x14ac:dyDescent="0.25">
      <c r="A1229" t="s">
        <v>231</v>
      </c>
      <c r="B1229" t="str">
        <f>VLOOKUP(A1229,'Cód dos países'!$A$3:$C$199,2,FALSE)</f>
        <v>PAK</v>
      </c>
      <c r="C1229">
        <f>VLOOKUP(A1229,'Cód dos países'!$A$3:$C$199,3,FALSE)</f>
        <v>134</v>
      </c>
      <c r="D1229">
        <v>2012</v>
      </c>
      <c r="E1229">
        <f t="shared" si="38"/>
        <v>1342012</v>
      </c>
      <c r="F1229" s="55">
        <v>0.3125</v>
      </c>
      <c r="G1229" s="55">
        <v>0</v>
      </c>
      <c r="H1229" s="42">
        <f t="shared" si="39"/>
        <v>0.25</v>
      </c>
    </row>
    <row r="1230" spans="1:8" x14ac:dyDescent="0.25">
      <c r="A1230" t="s">
        <v>233</v>
      </c>
      <c r="B1230" t="str">
        <f>VLOOKUP(A1230,'Cód dos países'!$A$3:$C$199,2,FALSE)</f>
        <v>PAN</v>
      </c>
      <c r="C1230">
        <f>VLOOKUP(A1230,'Cód dos países'!$A$3:$C$199,3,FALSE)</f>
        <v>136</v>
      </c>
      <c r="D1230">
        <v>2012</v>
      </c>
      <c r="E1230">
        <f t="shared" si="38"/>
        <v>1362012</v>
      </c>
      <c r="F1230" s="55">
        <v>0.53125</v>
      </c>
      <c r="G1230" s="55">
        <v>0.25</v>
      </c>
      <c r="H1230" s="42">
        <f t="shared" si="39"/>
        <v>0.47499999999999998</v>
      </c>
    </row>
    <row r="1231" spans="1:8" x14ac:dyDescent="0.25">
      <c r="A1231" t="s">
        <v>235</v>
      </c>
      <c r="B1231" t="str">
        <f>VLOOKUP(A1231,'Cód dos países'!$A$3:$C$199,2,FALSE)</f>
        <v>PER</v>
      </c>
      <c r="C1231">
        <f>VLOOKUP(A1231,'Cód dos países'!$A$3:$C$199,3,FALSE)</f>
        <v>139</v>
      </c>
      <c r="D1231">
        <v>2012</v>
      </c>
      <c r="E1231">
        <f t="shared" si="38"/>
        <v>1392012</v>
      </c>
      <c r="F1231" s="55">
        <v>0.3125</v>
      </c>
      <c r="G1231" s="55">
        <v>0.25</v>
      </c>
      <c r="H1231" s="42">
        <f t="shared" si="39"/>
        <v>0.3</v>
      </c>
    </row>
    <row r="1232" spans="1:8" x14ac:dyDescent="0.25">
      <c r="A1232" t="s">
        <v>237</v>
      </c>
      <c r="B1232" t="str">
        <f>VLOOKUP(A1232,'Cód dos países'!$A$3:$C$199,2,FALSE)</f>
        <v>PHL</v>
      </c>
      <c r="C1232">
        <f>VLOOKUP(A1232,'Cód dos países'!$A$3:$C$199,3,FALSE)</f>
        <v>140</v>
      </c>
      <c r="D1232">
        <v>2012</v>
      </c>
      <c r="E1232">
        <f t="shared" si="38"/>
        <v>1402012</v>
      </c>
      <c r="F1232" s="55">
        <v>0.375</v>
      </c>
      <c r="G1232" s="55">
        <v>0</v>
      </c>
      <c r="H1232" s="42">
        <f t="shared" si="39"/>
        <v>0.3</v>
      </c>
    </row>
    <row r="1233" spans="1:8" x14ac:dyDescent="0.25">
      <c r="A1233" t="s">
        <v>239</v>
      </c>
      <c r="B1233" t="str">
        <f>VLOOKUP(A1233,'Cód dos países'!$A$3:$C$199,2,FALSE)</f>
        <v>PNG</v>
      </c>
      <c r="C1233">
        <f>VLOOKUP(A1233,'Cód dos países'!$A$3:$C$199,3,FALSE)</f>
        <v>137</v>
      </c>
      <c r="D1233">
        <v>2012</v>
      </c>
      <c r="E1233">
        <f t="shared" si="38"/>
        <v>1372012</v>
      </c>
      <c r="F1233" s="55">
        <v>0.4375</v>
      </c>
      <c r="G1233" s="55">
        <v>0</v>
      </c>
      <c r="H1233" s="42">
        <f t="shared" si="39"/>
        <v>0.35</v>
      </c>
    </row>
    <row r="1234" spans="1:8" x14ac:dyDescent="0.25">
      <c r="A1234" t="s">
        <v>241</v>
      </c>
      <c r="B1234" t="str">
        <f>VLOOKUP(A1234,'Cód dos países'!$A$3:$C$199,2,FALSE)</f>
        <v>POL</v>
      </c>
      <c r="C1234">
        <f>VLOOKUP(A1234,'Cód dos países'!$A$3:$C$199,3,FALSE)</f>
        <v>141</v>
      </c>
      <c r="D1234">
        <v>2012</v>
      </c>
      <c r="E1234">
        <f t="shared" si="38"/>
        <v>1412012</v>
      </c>
      <c r="F1234" s="55">
        <v>0.6875</v>
      </c>
      <c r="G1234" s="55">
        <v>0.5</v>
      </c>
      <c r="H1234" s="42">
        <f t="shared" si="39"/>
        <v>0.65</v>
      </c>
    </row>
    <row r="1235" spans="1:8" x14ac:dyDescent="0.25">
      <c r="A1235" t="s">
        <v>595</v>
      </c>
      <c r="B1235" t="e">
        <f>VLOOKUP(A1235,'Cód dos países'!$A$3:$C$199,2,FALSE)</f>
        <v>#N/A</v>
      </c>
      <c r="C1235" t="e">
        <f>VLOOKUP(A1235,'Cód dos países'!$A$3:$C$199,3,FALSE)</f>
        <v>#N/A</v>
      </c>
      <c r="D1235">
        <v>2012</v>
      </c>
      <c r="E1235" t="e">
        <f t="shared" si="38"/>
        <v>#N/A</v>
      </c>
      <c r="F1235" s="55">
        <v>0.71875</v>
      </c>
      <c r="G1235" s="55">
        <v>0.5</v>
      </c>
      <c r="H1235" s="42">
        <f t="shared" si="39"/>
        <v>0.67500000000000004</v>
      </c>
    </row>
    <row r="1236" spans="1:8" x14ac:dyDescent="0.25">
      <c r="A1236" t="s">
        <v>431</v>
      </c>
      <c r="B1236" t="str">
        <f>VLOOKUP(A1236,'Cód dos países'!$A$3:$C$199,2,FALSE)</f>
        <v>PRK</v>
      </c>
      <c r="C1236">
        <f>VLOOKUP(A1236,'Cód dos países'!$A$3:$C$199,3,FALSE)</f>
        <v>91</v>
      </c>
      <c r="D1236">
        <v>2012</v>
      </c>
      <c r="E1236">
        <f t="shared" si="38"/>
        <v>912012</v>
      </c>
      <c r="F1236" s="55">
        <v>0.1875</v>
      </c>
      <c r="G1236" s="55">
        <v>0.25</v>
      </c>
      <c r="H1236" s="42">
        <f t="shared" si="39"/>
        <v>0.2</v>
      </c>
    </row>
    <row r="1237" spans="1:8" x14ac:dyDescent="0.25">
      <c r="A1237" t="s">
        <v>244</v>
      </c>
      <c r="B1237" t="str">
        <f>VLOOKUP(A1237,'Cód dos países'!$A$3:$C$199,2,FALSE)</f>
        <v>PRT</v>
      </c>
      <c r="C1237">
        <f>VLOOKUP(A1237,'Cód dos países'!$A$3:$C$199,3,FALSE)</f>
        <v>142</v>
      </c>
      <c r="D1237">
        <v>2012</v>
      </c>
      <c r="E1237">
        <f t="shared" si="38"/>
        <v>1422012</v>
      </c>
      <c r="F1237" s="55">
        <v>0.8125</v>
      </c>
      <c r="G1237" s="55">
        <v>0.75</v>
      </c>
      <c r="H1237" s="42">
        <f t="shared" si="39"/>
        <v>0.8</v>
      </c>
    </row>
    <row r="1238" spans="1:8" x14ac:dyDescent="0.25">
      <c r="A1238" t="s">
        <v>246</v>
      </c>
      <c r="B1238" t="str">
        <f>VLOOKUP(A1238,'Cód dos países'!$A$3:$C$199,2,FALSE)</f>
        <v>PRY</v>
      </c>
      <c r="C1238">
        <f>VLOOKUP(A1238,'Cód dos países'!$A$3:$C$199,3,FALSE)</f>
        <v>138</v>
      </c>
      <c r="D1238">
        <v>2012</v>
      </c>
      <c r="E1238">
        <f t="shared" si="38"/>
        <v>1382012</v>
      </c>
      <c r="F1238" s="55">
        <v>0.375</v>
      </c>
      <c r="G1238" s="55">
        <v>0.25</v>
      </c>
      <c r="H1238" s="42">
        <f t="shared" si="39"/>
        <v>0.35</v>
      </c>
    </row>
    <row r="1239" spans="1:8" x14ac:dyDescent="0.25">
      <c r="A1239" t="s">
        <v>248</v>
      </c>
      <c r="B1239" t="str">
        <f>VLOOKUP(A1239,'Cód dos países'!$A$3:$C$199,2,FALSE)</f>
        <v>QAT</v>
      </c>
      <c r="C1239">
        <f>VLOOKUP(A1239,'Cód dos países'!$A$3:$C$199,3,FALSE)</f>
        <v>143</v>
      </c>
      <c r="D1239">
        <v>2012</v>
      </c>
      <c r="E1239">
        <f t="shared" si="38"/>
        <v>1432012</v>
      </c>
      <c r="F1239" s="55">
        <v>0.75</v>
      </c>
      <c r="G1239" s="55">
        <v>0.5</v>
      </c>
      <c r="H1239" s="42">
        <f t="shared" si="39"/>
        <v>0.7</v>
      </c>
    </row>
    <row r="1240" spans="1:8" x14ac:dyDescent="0.25">
      <c r="A1240" t="s">
        <v>250</v>
      </c>
      <c r="B1240" t="str">
        <f>VLOOKUP(A1240,'Cód dos países'!$A$3:$C$199,2,FALSE)</f>
        <v>ROM</v>
      </c>
      <c r="C1240">
        <f>VLOOKUP(A1240,'Cód dos países'!$A$3:$C$199,3,FALSE)</f>
        <v>144</v>
      </c>
      <c r="D1240">
        <v>2012</v>
      </c>
      <c r="E1240">
        <f t="shared" si="38"/>
        <v>1442012</v>
      </c>
      <c r="F1240" s="55">
        <v>0.53125</v>
      </c>
      <c r="G1240" s="55">
        <v>0.25</v>
      </c>
      <c r="H1240" s="42">
        <f t="shared" si="39"/>
        <v>0.47499999999999998</v>
      </c>
    </row>
    <row r="1241" spans="1:8" x14ac:dyDescent="0.25">
      <c r="A1241" t="s">
        <v>251</v>
      </c>
      <c r="B1241" t="str">
        <f>VLOOKUP(A1241,'Cód dos países'!$A$3:$C$199,2,FALSE)</f>
        <v>RUS</v>
      </c>
      <c r="C1241">
        <f>VLOOKUP(A1241,'Cód dos países'!$A$3:$C$199,3,FALSE)</f>
        <v>145</v>
      </c>
      <c r="D1241">
        <v>2012</v>
      </c>
      <c r="E1241">
        <f t="shared" si="38"/>
        <v>1452012</v>
      </c>
      <c r="F1241" s="55">
        <v>0.28125</v>
      </c>
      <c r="G1241" s="55">
        <v>0</v>
      </c>
      <c r="H1241" s="42">
        <f t="shared" si="39"/>
        <v>0.22500000000000001</v>
      </c>
    </row>
    <row r="1242" spans="1:8" x14ac:dyDescent="0.25">
      <c r="A1242" t="s">
        <v>253</v>
      </c>
      <c r="B1242" t="str">
        <f>VLOOKUP(A1242,'Cód dos países'!$A$3:$C$199,2,FALSE)</f>
        <v>RWA</v>
      </c>
      <c r="C1242">
        <f>VLOOKUP(A1242,'Cód dos países'!$A$3:$C$199,3,FALSE)</f>
        <v>146</v>
      </c>
      <c r="D1242">
        <v>2012</v>
      </c>
      <c r="E1242">
        <f t="shared" si="38"/>
        <v>1462012</v>
      </c>
      <c r="F1242" s="55">
        <v>0.375</v>
      </c>
      <c r="G1242" s="55">
        <v>0.5</v>
      </c>
      <c r="H1242" s="42">
        <f t="shared" si="39"/>
        <v>0.4</v>
      </c>
    </row>
    <row r="1243" spans="1:8" x14ac:dyDescent="0.25">
      <c r="A1243" t="s">
        <v>255</v>
      </c>
      <c r="B1243" t="str">
        <f>VLOOKUP(A1243,'Cód dos países'!$A$3:$C$199,2,FALSE)</f>
        <v>SAU</v>
      </c>
      <c r="C1243">
        <f>VLOOKUP(A1243,'Cód dos países'!$A$3:$C$199,3,FALSE)</f>
        <v>150</v>
      </c>
      <c r="D1243">
        <v>2012</v>
      </c>
      <c r="E1243">
        <f t="shared" si="38"/>
        <v>1502012</v>
      </c>
      <c r="F1243" s="55">
        <v>0.65625</v>
      </c>
      <c r="G1243" s="55">
        <v>0.25</v>
      </c>
      <c r="H1243" s="42">
        <f t="shared" si="39"/>
        <v>0.57499999999999996</v>
      </c>
    </row>
    <row r="1244" spans="1:8" x14ac:dyDescent="0.25">
      <c r="A1244" t="s">
        <v>257</v>
      </c>
      <c r="B1244" t="str">
        <f>VLOOKUP(A1244,'Cód dos países'!$A$3:$C$199,2,FALSE)</f>
        <v>SDN</v>
      </c>
      <c r="C1244">
        <f>VLOOKUP(A1244,'Cód dos países'!$A$3:$C$199,3,FALSE)</f>
        <v>166</v>
      </c>
      <c r="D1244">
        <v>2012</v>
      </c>
      <c r="E1244">
        <f t="shared" si="38"/>
        <v>1662012</v>
      </c>
      <c r="F1244" s="55">
        <v>0.3125</v>
      </c>
      <c r="G1244" s="55">
        <v>0</v>
      </c>
      <c r="H1244" s="42">
        <f t="shared" si="39"/>
        <v>0.25</v>
      </c>
    </row>
    <row r="1245" spans="1:8" x14ac:dyDescent="0.25">
      <c r="A1245" t="s">
        <v>259</v>
      </c>
      <c r="B1245" t="str">
        <f>VLOOKUP(A1245,'Cód dos países'!$A$3:$C$199,2,FALSE)</f>
        <v>SEN</v>
      </c>
      <c r="C1245">
        <f>VLOOKUP(A1245,'Cód dos países'!$A$3:$C$199,3,FALSE)</f>
        <v>151</v>
      </c>
      <c r="D1245">
        <v>2012</v>
      </c>
      <c r="E1245">
        <f t="shared" si="38"/>
        <v>1512012</v>
      </c>
      <c r="F1245" s="55">
        <v>0.34375</v>
      </c>
      <c r="G1245" s="55">
        <v>0.25</v>
      </c>
      <c r="H1245" s="42">
        <f t="shared" si="39"/>
        <v>0.32500000000000001</v>
      </c>
    </row>
    <row r="1246" spans="1:8" x14ac:dyDescent="0.25">
      <c r="A1246" t="s">
        <v>261</v>
      </c>
      <c r="B1246" t="str">
        <f>VLOOKUP(A1246,'Cód dos países'!$A$3:$C$199,2,FALSE)</f>
        <v>SGP</v>
      </c>
      <c r="C1246">
        <f>VLOOKUP(A1246,'Cód dos países'!$A$3:$C$199,3,FALSE)</f>
        <v>155</v>
      </c>
      <c r="D1246">
        <v>2012</v>
      </c>
      <c r="E1246">
        <f t="shared" si="38"/>
        <v>1552012</v>
      </c>
      <c r="F1246" s="55">
        <v>0.96875</v>
      </c>
      <c r="G1246" s="55">
        <v>1</v>
      </c>
      <c r="H1246" s="42">
        <f t="shared" si="39"/>
        <v>0.97499999999999998</v>
      </c>
    </row>
    <row r="1247" spans="1:8" x14ac:dyDescent="0.25">
      <c r="A1247" t="s">
        <v>265</v>
      </c>
      <c r="B1247" t="str">
        <f>VLOOKUP(A1247,'Cód dos países'!$A$3:$C$199,2,FALSE)</f>
        <v>SLE</v>
      </c>
      <c r="C1247">
        <f>VLOOKUP(A1247,'Cód dos países'!$A$3:$C$199,3,FALSE)</f>
        <v>154</v>
      </c>
      <c r="D1247">
        <v>2012</v>
      </c>
      <c r="E1247">
        <f t="shared" si="38"/>
        <v>1542012</v>
      </c>
      <c r="F1247" s="55">
        <v>0.3125</v>
      </c>
      <c r="G1247" s="55">
        <v>0</v>
      </c>
      <c r="H1247" s="42">
        <f t="shared" si="39"/>
        <v>0.25</v>
      </c>
    </row>
    <row r="1248" spans="1:8" x14ac:dyDescent="0.25">
      <c r="A1248" t="s">
        <v>267</v>
      </c>
      <c r="B1248" t="str">
        <f>VLOOKUP(A1248,'Cód dos países'!$A$3:$C$199,2,FALSE)</f>
        <v>SLV</v>
      </c>
      <c r="C1248">
        <f>VLOOKUP(A1248,'Cód dos países'!$A$3:$C$199,3,FALSE)</f>
        <v>53</v>
      </c>
      <c r="D1248">
        <v>2012</v>
      </c>
      <c r="E1248">
        <f t="shared" si="38"/>
        <v>532012</v>
      </c>
      <c r="F1248" s="55">
        <v>0.34375</v>
      </c>
      <c r="G1248" s="55">
        <v>0.25</v>
      </c>
      <c r="H1248" s="42">
        <f t="shared" si="39"/>
        <v>0.32500000000000001</v>
      </c>
    </row>
    <row r="1249" spans="1:8" x14ac:dyDescent="0.25">
      <c r="A1249" t="s">
        <v>269</v>
      </c>
      <c r="B1249" t="str">
        <f>VLOOKUP(A1249,'Cód dos países'!$A$3:$C$199,2,FALSE)</f>
        <v>SOM</v>
      </c>
      <c r="C1249">
        <f>VLOOKUP(A1249,'Cód dos países'!$A$3:$C$199,3,FALSE)</f>
        <v>159</v>
      </c>
      <c r="D1249">
        <v>2012</v>
      </c>
      <c r="E1249">
        <f t="shared" si="38"/>
        <v>1592012</v>
      </c>
      <c r="F1249" s="55">
        <v>0</v>
      </c>
      <c r="G1249" s="55">
        <v>0</v>
      </c>
      <c r="H1249" s="42">
        <f t="shared" si="39"/>
        <v>0</v>
      </c>
    </row>
    <row r="1250" spans="1:8" x14ac:dyDescent="0.25">
      <c r="A1250" t="s">
        <v>272</v>
      </c>
      <c r="B1250" t="str">
        <f>VLOOKUP(A1250,'Cód dos países'!$A$3:$C$199,2,FALSE)</f>
        <v>STP</v>
      </c>
      <c r="C1250">
        <f>VLOOKUP(A1250,'Cód dos países'!$A$3:$C$199,3,FALSE)</f>
        <v>149</v>
      </c>
      <c r="D1250">
        <v>2012</v>
      </c>
      <c r="E1250">
        <f t="shared" si="38"/>
        <v>1492012</v>
      </c>
      <c r="F1250" s="55">
        <v>0.3125</v>
      </c>
      <c r="G1250" s="55">
        <v>0.25</v>
      </c>
      <c r="H1250" s="42">
        <f t="shared" si="39"/>
        <v>0.3</v>
      </c>
    </row>
    <row r="1251" spans="1:8" x14ac:dyDescent="0.25">
      <c r="A1251" t="s">
        <v>274</v>
      </c>
      <c r="B1251" t="str">
        <f>VLOOKUP(A1251,'Cód dos países'!$A$3:$C$199,2,FALSE)</f>
        <v>SUR</v>
      </c>
      <c r="C1251">
        <f>VLOOKUP(A1251,'Cód dos países'!$A$3:$C$199,3,FALSE)</f>
        <v>167</v>
      </c>
      <c r="D1251">
        <v>2012</v>
      </c>
      <c r="E1251">
        <f t="shared" si="38"/>
        <v>1672012</v>
      </c>
      <c r="F1251" s="55">
        <v>0.53125</v>
      </c>
      <c r="G1251" s="55">
        <v>0.25</v>
      </c>
      <c r="H1251" s="42">
        <f t="shared" si="39"/>
        <v>0.47499999999999998</v>
      </c>
    </row>
    <row r="1252" spans="1:8" x14ac:dyDescent="0.25">
      <c r="A1252" t="s">
        <v>276</v>
      </c>
      <c r="B1252" t="str">
        <f>VLOOKUP(A1252,'Cód dos países'!$A$3:$C$199,2,FALSE)</f>
        <v>SVK</v>
      </c>
      <c r="C1252">
        <f>VLOOKUP(A1252,'Cód dos países'!$A$3:$C$199,3,FALSE)</f>
        <v>156</v>
      </c>
      <c r="D1252">
        <v>2012</v>
      </c>
      <c r="E1252">
        <f t="shared" si="38"/>
        <v>1562012</v>
      </c>
      <c r="F1252" s="55">
        <v>0.6875</v>
      </c>
      <c r="G1252" s="55">
        <v>0.5</v>
      </c>
      <c r="H1252" s="42">
        <f t="shared" si="39"/>
        <v>0.65</v>
      </c>
    </row>
    <row r="1253" spans="1:8" x14ac:dyDescent="0.25">
      <c r="A1253" t="s">
        <v>278</v>
      </c>
      <c r="B1253" t="str">
        <f>VLOOKUP(A1253,'Cód dos países'!$A$3:$C$199,2,FALSE)</f>
        <v>SVN</v>
      </c>
      <c r="C1253">
        <f>VLOOKUP(A1253,'Cód dos países'!$A$3:$C$199,3,FALSE)</f>
        <v>157</v>
      </c>
      <c r="D1253">
        <v>2012</v>
      </c>
      <c r="E1253">
        <f t="shared" si="38"/>
        <v>1572012</v>
      </c>
      <c r="F1253" s="55">
        <v>0.8125</v>
      </c>
      <c r="G1253" s="55">
        <v>0.75</v>
      </c>
      <c r="H1253" s="42">
        <f t="shared" si="39"/>
        <v>0.8</v>
      </c>
    </row>
    <row r="1254" spans="1:8" x14ac:dyDescent="0.25">
      <c r="A1254" t="s">
        <v>280</v>
      </c>
      <c r="B1254" t="str">
        <f>VLOOKUP(A1254,'Cód dos países'!$A$3:$C$199,2,FALSE)</f>
        <v>SWE</v>
      </c>
      <c r="C1254">
        <f>VLOOKUP(A1254,'Cód dos países'!$A$3:$C$199,3,FALSE)</f>
        <v>169</v>
      </c>
      <c r="D1254">
        <v>2012</v>
      </c>
      <c r="E1254">
        <f t="shared" si="38"/>
        <v>1692012</v>
      </c>
      <c r="F1254" s="55">
        <v>0.96875</v>
      </c>
      <c r="G1254" s="55">
        <v>1</v>
      </c>
      <c r="H1254" s="42">
        <f t="shared" si="39"/>
        <v>0.97499999999999998</v>
      </c>
    </row>
    <row r="1255" spans="1:8" x14ac:dyDescent="0.25">
      <c r="A1255" t="s">
        <v>282</v>
      </c>
      <c r="B1255" t="str">
        <f>VLOOKUP(A1255,'Cód dos países'!$A$3:$C$199,2,FALSE)</f>
        <v>SWZ</v>
      </c>
      <c r="C1255">
        <f>VLOOKUP(A1255,'Cód dos países'!$A$3:$C$199,3,FALSE)</f>
        <v>168</v>
      </c>
      <c r="D1255">
        <v>2012</v>
      </c>
      <c r="E1255">
        <f t="shared" si="38"/>
        <v>1682012</v>
      </c>
      <c r="F1255" s="55">
        <v>0.4375</v>
      </c>
      <c r="G1255" s="55">
        <v>0.5</v>
      </c>
      <c r="H1255" s="42">
        <f t="shared" si="39"/>
        <v>0.45</v>
      </c>
    </row>
    <row r="1256" spans="1:8" x14ac:dyDescent="0.25">
      <c r="A1256" t="s">
        <v>284</v>
      </c>
      <c r="B1256" t="str">
        <f>VLOOKUP(A1256,'Cód dos países'!$A$3:$C$199,2,FALSE)</f>
        <v>SYC</v>
      </c>
      <c r="C1256">
        <f>VLOOKUP(A1256,'Cód dos países'!$A$3:$C$199,3,FALSE)</f>
        <v>153</v>
      </c>
      <c r="D1256">
        <v>2012</v>
      </c>
      <c r="E1256">
        <f t="shared" si="38"/>
        <v>1532012</v>
      </c>
      <c r="F1256" s="55">
        <v>0.46875</v>
      </c>
      <c r="G1256" s="55">
        <v>0.5</v>
      </c>
      <c r="H1256" s="42">
        <f t="shared" si="39"/>
        <v>0.47499999999999998</v>
      </c>
    </row>
    <row r="1257" spans="1:8" x14ac:dyDescent="0.25">
      <c r="A1257" t="s">
        <v>286</v>
      </c>
      <c r="B1257" t="str">
        <f>VLOOKUP(A1257,'Cód dos países'!$A$3:$C$199,2,FALSE)</f>
        <v>SYR</v>
      </c>
      <c r="C1257">
        <f>VLOOKUP(A1257,'Cód dos países'!$A$3:$C$199,3,FALSE)</f>
        <v>171</v>
      </c>
      <c r="D1257">
        <v>2012</v>
      </c>
      <c r="E1257">
        <f t="shared" si="38"/>
        <v>1712012</v>
      </c>
      <c r="F1257" s="55">
        <v>0.15625</v>
      </c>
      <c r="G1257" s="55">
        <v>0</v>
      </c>
      <c r="H1257" s="42">
        <f t="shared" si="39"/>
        <v>0.125</v>
      </c>
    </row>
    <row r="1258" spans="1:8" x14ac:dyDescent="0.25">
      <c r="A1258" t="s">
        <v>288</v>
      </c>
      <c r="B1258" t="str">
        <f>VLOOKUP(A1258,'Cód dos países'!$A$3:$C$199,2,FALSE)</f>
        <v>TCD</v>
      </c>
      <c r="C1258">
        <f>VLOOKUP(A1258,'Cód dos países'!$A$3:$C$199,3,FALSE)</f>
        <v>34</v>
      </c>
      <c r="D1258">
        <v>2012</v>
      </c>
      <c r="E1258">
        <f t="shared" si="38"/>
        <v>342012</v>
      </c>
      <c r="F1258" s="55">
        <v>0.15625</v>
      </c>
      <c r="G1258" s="55">
        <v>0</v>
      </c>
      <c r="H1258" s="42">
        <f t="shared" si="39"/>
        <v>0.125</v>
      </c>
    </row>
    <row r="1259" spans="1:8" x14ac:dyDescent="0.25">
      <c r="A1259" t="s">
        <v>290</v>
      </c>
      <c r="B1259" t="str">
        <f>VLOOKUP(A1259,'Cód dos países'!$A$3:$C$199,2,FALSE)</f>
        <v>TGO</v>
      </c>
      <c r="C1259">
        <f>VLOOKUP(A1259,'Cód dos países'!$A$3:$C$199,3,FALSE)</f>
        <v>177</v>
      </c>
      <c r="D1259">
        <v>2012</v>
      </c>
      <c r="E1259">
        <f t="shared" si="38"/>
        <v>1772012</v>
      </c>
      <c r="F1259" s="55">
        <v>0.34375</v>
      </c>
      <c r="G1259" s="55">
        <v>0</v>
      </c>
      <c r="H1259" s="42">
        <f t="shared" si="39"/>
        <v>0.27500000000000002</v>
      </c>
    </row>
    <row r="1260" spans="1:8" x14ac:dyDescent="0.25">
      <c r="A1260" t="s">
        <v>292</v>
      </c>
      <c r="B1260" t="str">
        <f>VLOOKUP(A1260,'Cód dos países'!$A$3:$C$199,2,FALSE)</f>
        <v>THA</v>
      </c>
      <c r="C1260">
        <f>VLOOKUP(A1260,'Cód dos países'!$A$3:$C$199,3,FALSE)</f>
        <v>175</v>
      </c>
      <c r="D1260">
        <v>2012</v>
      </c>
      <c r="E1260">
        <f t="shared" si="38"/>
        <v>1752012</v>
      </c>
      <c r="F1260" s="55">
        <v>0.375</v>
      </c>
      <c r="G1260" s="55">
        <v>0.25</v>
      </c>
      <c r="H1260" s="42">
        <f t="shared" si="39"/>
        <v>0.35</v>
      </c>
    </row>
    <row r="1261" spans="1:8" x14ac:dyDescent="0.25">
      <c r="A1261" t="s">
        <v>294</v>
      </c>
      <c r="B1261" t="str">
        <f>VLOOKUP(A1261,'Cód dos países'!$A$3:$C$199,2,FALSE)</f>
        <v>TJK</v>
      </c>
      <c r="C1261">
        <f>VLOOKUP(A1261,'Cód dos países'!$A$3:$C$199,3,FALSE)</f>
        <v>173</v>
      </c>
      <c r="D1261">
        <v>2012</v>
      </c>
      <c r="E1261">
        <f t="shared" si="38"/>
        <v>1732012</v>
      </c>
      <c r="F1261" s="55">
        <v>0.125</v>
      </c>
      <c r="G1261" s="55">
        <v>0</v>
      </c>
      <c r="H1261" s="42">
        <f t="shared" si="39"/>
        <v>0.1</v>
      </c>
    </row>
    <row r="1262" spans="1:8" x14ac:dyDescent="0.25">
      <c r="A1262" t="s">
        <v>296</v>
      </c>
      <c r="B1262" t="str">
        <f>VLOOKUP(A1262,'Cód dos países'!$A$3:$C$199,2,FALSE)</f>
        <v>TKM</v>
      </c>
      <c r="C1262">
        <f>VLOOKUP(A1262,'Cód dos países'!$A$3:$C$199,3,FALSE)</f>
        <v>182</v>
      </c>
      <c r="D1262">
        <v>2012</v>
      </c>
      <c r="E1262">
        <f t="shared" si="38"/>
        <v>1822012</v>
      </c>
      <c r="F1262" s="55">
        <v>0.15625</v>
      </c>
      <c r="G1262" s="55">
        <v>0</v>
      </c>
      <c r="H1262" s="42">
        <f t="shared" si="39"/>
        <v>0.125</v>
      </c>
    </row>
    <row r="1263" spans="1:8" x14ac:dyDescent="0.25">
      <c r="A1263" t="s">
        <v>423</v>
      </c>
      <c r="B1263" t="str">
        <f>VLOOKUP(A1263,'Cód dos países'!$A$3:$C$199,2,FALSE)</f>
        <v>TMP</v>
      </c>
      <c r="C1263">
        <f>VLOOKUP(A1263,'Cód dos países'!$A$3:$C$199,3,FALSE)</f>
        <v>176</v>
      </c>
      <c r="D1263">
        <v>2012</v>
      </c>
      <c r="E1263">
        <f t="shared" si="38"/>
        <v>1762012</v>
      </c>
      <c r="F1263" s="55">
        <v>0.1875</v>
      </c>
      <c r="G1263" s="55">
        <v>0</v>
      </c>
      <c r="H1263" s="42">
        <f t="shared" si="39"/>
        <v>0.15</v>
      </c>
    </row>
    <row r="1264" spans="1:8" x14ac:dyDescent="0.25">
      <c r="A1264" t="s">
        <v>298</v>
      </c>
      <c r="B1264" t="str">
        <f>VLOOKUP(A1264,'Cód dos países'!$A$3:$C$199,2,FALSE)</f>
        <v>TTO</v>
      </c>
      <c r="C1264">
        <f>VLOOKUP(A1264,'Cód dos países'!$A$3:$C$199,3,FALSE)</f>
        <v>179</v>
      </c>
      <c r="D1264">
        <v>2012</v>
      </c>
      <c r="E1264">
        <f t="shared" si="38"/>
        <v>1792012</v>
      </c>
      <c r="F1264" s="55">
        <v>0.46875</v>
      </c>
      <c r="G1264" s="55">
        <v>0.25</v>
      </c>
      <c r="H1264" s="42">
        <f t="shared" si="39"/>
        <v>0.42499999999999999</v>
      </c>
    </row>
    <row r="1265" spans="1:8" x14ac:dyDescent="0.25">
      <c r="A1265" t="s">
        <v>300</v>
      </c>
      <c r="B1265" t="str">
        <f>VLOOKUP(A1265,'Cód dos países'!$A$3:$C$199,2,FALSE)</f>
        <v>TUN</v>
      </c>
      <c r="C1265">
        <f>VLOOKUP(A1265,'Cód dos países'!$A$3:$C$199,3,FALSE)</f>
        <v>180</v>
      </c>
      <c r="D1265">
        <v>2012</v>
      </c>
      <c r="E1265">
        <f t="shared" si="38"/>
        <v>1802012</v>
      </c>
      <c r="F1265" s="55">
        <v>0.46875</v>
      </c>
      <c r="G1265" s="55">
        <v>0.25</v>
      </c>
      <c r="H1265" s="42">
        <f t="shared" si="39"/>
        <v>0.42499999999999999</v>
      </c>
    </row>
    <row r="1266" spans="1:8" x14ac:dyDescent="0.25">
      <c r="A1266" t="s">
        <v>302</v>
      </c>
      <c r="B1266" t="str">
        <f>VLOOKUP(A1266,'Cód dos países'!$A$3:$C$199,2,FALSE)</f>
        <v>TUR</v>
      </c>
      <c r="C1266">
        <f>VLOOKUP(A1266,'Cód dos países'!$A$3:$C$199,3,FALSE)</f>
        <v>181</v>
      </c>
      <c r="D1266">
        <v>2012</v>
      </c>
      <c r="E1266">
        <f t="shared" si="38"/>
        <v>1812012</v>
      </c>
      <c r="F1266" s="55">
        <v>0.5</v>
      </c>
      <c r="G1266" s="55">
        <v>0.25</v>
      </c>
      <c r="H1266" s="42">
        <f t="shared" si="39"/>
        <v>0.45</v>
      </c>
    </row>
    <row r="1267" spans="1:8" x14ac:dyDescent="0.25">
      <c r="A1267" t="s">
        <v>304</v>
      </c>
      <c r="B1267" t="str">
        <f>VLOOKUP(A1267,'Cód dos países'!$A$3:$C$199,2,FALSE)</f>
        <v>TWN</v>
      </c>
      <c r="C1267">
        <f>VLOOKUP(A1267,'Cód dos países'!$A$3:$C$199,3,FALSE)</f>
        <v>172</v>
      </c>
      <c r="D1267">
        <v>2012</v>
      </c>
      <c r="E1267">
        <f t="shared" si="38"/>
        <v>1722012</v>
      </c>
      <c r="F1267" s="55">
        <v>0.78125</v>
      </c>
      <c r="G1267" s="55">
        <v>0.5</v>
      </c>
      <c r="H1267" s="42">
        <f t="shared" si="39"/>
        <v>0.72499999999999998</v>
      </c>
    </row>
    <row r="1268" spans="1:8" x14ac:dyDescent="0.25">
      <c r="A1268" t="s">
        <v>306</v>
      </c>
      <c r="B1268" t="str">
        <f>VLOOKUP(A1268,'Cód dos países'!$A$3:$C$199,2,FALSE)</f>
        <v>TZA</v>
      </c>
      <c r="C1268">
        <f>VLOOKUP(A1268,'Cód dos países'!$A$3:$C$199,3,FALSE)</f>
        <v>174</v>
      </c>
      <c r="D1268">
        <v>2012</v>
      </c>
      <c r="E1268">
        <f t="shared" si="38"/>
        <v>1742012</v>
      </c>
      <c r="F1268" s="55">
        <v>0.28125</v>
      </c>
      <c r="G1268" s="55">
        <v>0.25</v>
      </c>
      <c r="H1268" s="42">
        <f t="shared" si="39"/>
        <v>0.27500000000000002</v>
      </c>
    </row>
    <row r="1269" spans="1:8" x14ac:dyDescent="0.25">
      <c r="A1269" t="s">
        <v>308</v>
      </c>
      <c r="B1269" t="str">
        <f>VLOOKUP(A1269,'Cód dos países'!$A$3:$C$199,2,FALSE)</f>
        <v>UGA</v>
      </c>
      <c r="C1269">
        <f>VLOOKUP(A1269,'Cód dos países'!$A$3:$C$199,3,FALSE)</f>
        <v>184</v>
      </c>
      <c r="D1269">
        <v>2012</v>
      </c>
      <c r="E1269">
        <f t="shared" si="38"/>
        <v>1842012</v>
      </c>
      <c r="F1269" s="55">
        <v>0.46875</v>
      </c>
      <c r="G1269" s="55">
        <v>0.25</v>
      </c>
      <c r="H1269" s="42">
        <f t="shared" si="39"/>
        <v>0.42499999999999999</v>
      </c>
    </row>
    <row r="1270" spans="1:8" x14ac:dyDescent="0.25">
      <c r="A1270" t="s">
        <v>310</v>
      </c>
      <c r="B1270" t="str">
        <f>VLOOKUP(A1270,'Cód dos países'!$A$3:$C$199,2,FALSE)</f>
        <v>UKR</v>
      </c>
      <c r="C1270">
        <f>VLOOKUP(A1270,'Cód dos países'!$A$3:$C$199,3,FALSE)</f>
        <v>185</v>
      </c>
      <c r="D1270">
        <v>2012</v>
      </c>
      <c r="E1270">
        <f t="shared" si="38"/>
        <v>1852012</v>
      </c>
      <c r="F1270" s="55">
        <v>0.28125</v>
      </c>
      <c r="G1270" s="55">
        <v>0</v>
      </c>
      <c r="H1270" s="42">
        <f t="shared" si="39"/>
        <v>0.22500000000000001</v>
      </c>
    </row>
    <row r="1271" spans="1:8" x14ac:dyDescent="0.25">
      <c r="A1271" t="s">
        <v>312</v>
      </c>
      <c r="B1271" t="str">
        <f>VLOOKUP(A1271,'Cód dos países'!$A$3:$C$199,2,FALSE)</f>
        <v>URY</v>
      </c>
      <c r="C1271">
        <f>VLOOKUP(A1271,'Cód dos países'!$A$3:$C$199,3,FALSE)</f>
        <v>189</v>
      </c>
      <c r="D1271">
        <v>2012</v>
      </c>
      <c r="E1271">
        <f t="shared" si="38"/>
        <v>1892012</v>
      </c>
      <c r="F1271" s="55">
        <v>0.625</v>
      </c>
      <c r="G1271" s="55">
        <v>0.75</v>
      </c>
      <c r="H1271" s="42">
        <f t="shared" si="39"/>
        <v>0.65</v>
      </c>
    </row>
    <row r="1272" spans="1:8" x14ac:dyDescent="0.25">
      <c r="A1272" t="s">
        <v>314</v>
      </c>
      <c r="B1272" t="str">
        <f>VLOOKUP(A1272,'Cód dos países'!$A$3:$C$199,2,FALSE)</f>
        <v>USA</v>
      </c>
      <c r="C1272">
        <f>VLOOKUP(A1272,'Cód dos países'!$A$3:$C$199,3,FALSE)</f>
        <v>188</v>
      </c>
      <c r="D1272">
        <v>2012</v>
      </c>
      <c r="E1272">
        <f t="shared" si="38"/>
        <v>1882012</v>
      </c>
      <c r="F1272" s="55">
        <v>0.9375</v>
      </c>
      <c r="G1272" s="55">
        <v>0.75</v>
      </c>
      <c r="H1272" s="42">
        <f t="shared" si="39"/>
        <v>0.9</v>
      </c>
    </row>
    <row r="1273" spans="1:8" x14ac:dyDescent="0.25">
      <c r="A1273" t="s">
        <v>316</v>
      </c>
      <c r="B1273" t="str">
        <f>VLOOKUP(A1273,'Cód dos países'!$A$3:$C$199,2,FALSE)</f>
        <v>UZB</v>
      </c>
      <c r="C1273">
        <f>VLOOKUP(A1273,'Cód dos países'!$A$3:$C$199,3,FALSE)</f>
        <v>190</v>
      </c>
      <c r="D1273">
        <v>2012</v>
      </c>
      <c r="E1273">
        <f t="shared" si="38"/>
        <v>1902012</v>
      </c>
      <c r="F1273" s="55">
        <v>0.125</v>
      </c>
      <c r="G1273" s="55">
        <v>0</v>
      </c>
      <c r="H1273" s="42">
        <f t="shared" si="39"/>
        <v>0.1</v>
      </c>
    </row>
    <row r="1274" spans="1:8" x14ac:dyDescent="0.25">
      <c r="A1274" t="s">
        <v>318</v>
      </c>
      <c r="B1274" t="str">
        <f>VLOOKUP(A1274,'Cód dos países'!$A$3:$C$199,2,FALSE)</f>
        <v>VEN</v>
      </c>
      <c r="C1274">
        <f>VLOOKUP(A1274,'Cód dos países'!$A$3:$C$199,3,FALSE)</f>
        <v>192</v>
      </c>
      <c r="D1274">
        <v>2012</v>
      </c>
      <c r="E1274">
        <f t="shared" si="38"/>
        <v>1922012</v>
      </c>
      <c r="F1274" s="55">
        <v>0.125</v>
      </c>
      <c r="G1274" s="55">
        <v>0</v>
      </c>
      <c r="H1274" s="42">
        <f t="shared" si="39"/>
        <v>0.1</v>
      </c>
    </row>
    <row r="1275" spans="1:8" x14ac:dyDescent="0.25">
      <c r="A1275" t="s">
        <v>320</v>
      </c>
      <c r="B1275" t="str">
        <f>VLOOKUP(A1275,'Cód dos países'!$A$3:$C$199,2,FALSE)</f>
        <v>VNM</v>
      </c>
      <c r="C1275">
        <f>VLOOKUP(A1275,'Cód dos países'!$A$3:$C$199,3,FALSE)</f>
        <v>193</v>
      </c>
      <c r="D1275">
        <v>2012</v>
      </c>
      <c r="E1275">
        <f t="shared" si="38"/>
        <v>1932012</v>
      </c>
      <c r="F1275" s="55">
        <v>0.46875</v>
      </c>
      <c r="G1275" s="55">
        <v>0.25</v>
      </c>
      <c r="H1275" s="42">
        <f t="shared" si="39"/>
        <v>0.42499999999999999</v>
      </c>
    </row>
    <row r="1276" spans="1:8" x14ac:dyDescent="0.25">
      <c r="A1276" t="s">
        <v>598</v>
      </c>
      <c r="B1276" t="e">
        <f>VLOOKUP(A1276,'Cód dos países'!$A$3:$C$199,2,FALSE)</f>
        <v>#N/A</v>
      </c>
      <c r="C1276" t="e">
        <f>VLOOKUP(A1276,'Cód dos países'!$A$3:$C$199,3,FALSE)</f>
        <v>#N/A</v>
      </c>
      <c r="D1276">
        <v>2012</v>
      </c>
      <c r="E1276" t="e">
        <f t="shared" si="38"/>
        <v>#N/A</v>
      </c>
      <c r="F1276" s="55">
        <v>0.4375</v>
      </c>
      <c r="G1276" s="55">
        <v>0.25</v>
      </c>
      <c r="H1276" s="42">
        <f t="shared" si="39"/>
        <v>0.4</v>
      </c>
    </row>
    <row r="1277" spans="1:8" x14ac:dyDescent="0.25">
      <c r="A1277" t="s">
        <v>605</v>
      </c>
      <c r="B1277" t="e">
        <f>VLOOKUP(A1277,'Cód dos países'!$A$3:$C$199,2,FALSE)</f>
        <v>#N/A</v>
      </c>
      <c r="C1277" t="e">
        <f>VLOOKUP(A1277,'Cód dos países'!$A$3:$C$199,3,FALSE)</f>
        <v>#N/A</v>
      </c>
      <c r="D1277">
        <v>2012</v>
      </c>
      <c r="E1277" t="e">
        <f t="shared" si="38"/>
        <v>#N/A</v>
      </c>
      <c r="F1277" s="55">
        <v>0.9375</v>
      </c>
      <c r="G1277" s="55">
        <v>0.75</v>
      </c>
      <c r="H1277" s="42">
        <f t="shared" si="39"/>
        <v>0.9</v>
      </c>
    </row>
    <row r="1278" spans="1:8" x14ac:dyDescent="0.25">
      <c r="A1278" t="s">
        <v>325</v>
      </c>
      <c r="B1278" t="str">
        <f>VLOOKUP(A1278,'Cód dos países'!$A$3:$C$199,2,FALSE)</f>
        <v>YEM</v>
      </c>
      <c r="C1278">
        <f>VLOOKUP(A1278,'Cód dos países'!$A$3:$C$199,3,FALSE)</f>
        <v>194</v>
      </c>
      <c r="D1278">
        <v>2012</v>
      </c>
      <c r="E1278">
        <f t="shared" si="38"/>
        <v>1942012</v>
      </c>
      <c r="F1278" s="55">
        <v>0.15625</v>
      </c>
      <c r="G1278" s="55">
        <v>0</v>
      </c>
      <c r="H1278" s="42">
        <f t="shared" si="39"/>
        <v>0.125</v>
      </c>
    </row>
    <row r="1279" spans="1:8" x14ac:dyDescent="0.25">
      <c r="A1279" t="s">
        <v>271</v>
      </c>
      <c r="B1279" t="str">
        <f>VLOOKUP(A1279,'Cód dos países'!$A$3:$C$199,2,FALSE)</f>
        <v>YUG</v>
      </c>
      <c r="C1279">
        <f>VLOOKUP(A1279,'Cód dos países'!$A$3:$C$199,3,FALSE)</f>
        <v>152</v>
      </c>
      <c r="D1279">
        <v>2012</v>
      </c>
      <c r="E1279">
        <f t="shared" si="38"/>
        <v>1522012</v>
      </c>
      <c r="F1279" s="55">
        <v>0.375</v>
      </c>
      <c r="G1279" s="55">
        <v>0.25</v>
      </c>
      <c r="H1279" s="42">
        <f t="shared" si="39"/>
        <v>0.35</v>
      </c>
    </row>
    <row r="1280" spans="1:8" x14ac:dyDescent="0.25">
      <c r="A1280" t="s">
        <v>327</v>
      </c>
      <c r="B1280" t="str">
        <f>VLOOKUP(A1280,'Cód dos países'!$A$3:$C$199,2,FALSE)</f>
        <v>ZAF</v>
      </c>
      <c r="C1280">
        <f>VLOOKUP(A1280,'Cód dos países'!$A$3:$C$199,3,FALSE)</f>
        <v>160</v>
      </c>
      <c r="D1280">
        <v>2012</v>
      </c>
      <c r="E1280">
        <f t="shared" si="38"/>
        <v>1602012</v>
      </c>
      <c r="F1280" s="55">
        <v>0.5</v>
      </c>
      <c r="G1280" s="55">
        <v>0.5</v>
      </c>
      <c r="H1280" s="42">
        <f t="shared" si="39"/>
        <v>0.5</v>
      </c>
    </row>
    <row r="1281" spans="1:8" x14ac:dyDescent="0.25">
      <c r="A1281" t="s">
        <v>334</v>
      </c>
      <c r="B1281" t="str">
        <f>VLOOKUP(A1281,'Cód dos países'!$A$3:$C$199,2,FALSE)</f>
        <v>COG</v>
      </c>
      <c r="C1281">
        <f>VLOOKUP(A1281,'Cód dos países'!$A$3:$C$199,3,FALSE)</f>
        <v>39</v>
      </c>
      <c r="D1281">
        <v>2012</v>
      </c>
      <c r="E1281">
        <f t="shared" si="38"/>
        <v>392012</v>
      </c>
      <c r="F1281" s="55">
        <v>0.125</v>
      </c>
      <c r="G1281" s="55">
        <v>0</v>
      </c>
      <c r="H1281" s="42">
        <f t="shared" si="39"/>
        <v>0.1</v>
      </c>
    </row>
    <row r="1282" spans="1:8" x14ac:dyDescent="0.25">
      <c r="A1282" t="s">
        <v>329</v>
      </c>
      <c r="B1282" t="str">
        <f>VLOOKUP(A1282,'Cód dos países'!$A$3:$C$199,2,FALSE)</f>
        <v>ZMB</v>
      </c>
      <c r="C1282">
        <f>VLOOKUP(A1282,'Cód dos países'!$A$3:$C$199,3,FALSE)</f>
        <v>196</v>
      </c>
      <c r="D1282">
        <v>2012</v>
      </c>
      <c r="E1282">
        <f t="shared" si="38"/>
        <v>1962012</v>
      </c>
      <c r="F1282" s="55">
        <v>0.375</v>
      </c>
      <c r="G1282" s="55">
        <v>0.25</v>
      </c>
      <c r="H1282" s="42">
        <f t="shared" si="39"/>
        <v>0.35</v>
      </c>
    </row>
    <row r="1283" spans="1:8" x14ac:dyDescent="0.25">
      <c r="A1283" t="s">
        <v>331</v>
      </c>
      <c r="B1283" t="str">
        <f>VLOOKUP(A1283,'Cód dos países'!$A$3:$C$199,2,FALSE)</f>
        <v>ZWE</v>
      </c>
      <c r="C1283">
        <f>VLOOKUP(A1283,'Cód dos países'!$A$3:$C$199,3,FALSE)</f>
        <v>197</v>
      </c>
      <c r="D1283">
        <v>2012</v>
      </c>
      <c r="E1283">
        <f t="shared" si="38"/>
        <v>1972012</v>
      </c>
      <c r="F1283" s="55">
        <v>9.375E-2</v>
      </c>
      <c r="G1283" s="55">
        <v>0.25</v>
      </c>
      <c r="H1283" s="42">
        <f t="shared" si="39"/>
        <v>0.125</v>
      </c>
    </row>
    <row r="1284" spans="1:8" x14ac:dyDescent="0.25">
      <c r="A1284" t="s">
        <v>586</v>
      </c>
      <c r="B1284" t="e">
        <f>VLOOKUP(A1284,'Cód dos países'!$A$3:$C$199,2,FALSE)</f>
        <v>#N/A</v>
      </c>
      <c r="C1284" t="e">
        <f>VLOOKUP(A1284,'Cód dos países'!$A$3:$C$199,3,FALSE)</f>
        <v>#N/A</v>
      </c>
      <c r="D1284">
        <v>2011</v>
      </c>
      <c r="E1284" t="e">
        <f t="shared" si="38"/>
        <v>#N/A</v>
      </c>
      <c r="F1284" s="55">
        <v>0.84375</v>
      </c>
      <c r="G1284" s="55">
        <v>0.75</v>
      </c>
      <c r="H1284" s="42">
        <f t="shared" ref="H1284:H1347" si="40">(4*F1284+1*G1284)/5</f>
        <v>0.82499999999999996</v>
      </c>
    </row>
    <row r="1285" spans="1:8" x14ac:dyDescent="0.25">
      <c r="A1285" t="s">
        <v>0</v>
      </c>
      <c r="B1285" t="str">
        <f>VLOOKUP(A1285,'Cód dos países'!$A$3:$C$199,2,FALSE)</f>
        <v>AFG</v>
      </c>
      <c r="C1285">
        <f>VLOOKUP(A1285,'Cód dos países'!$A$3:$C$199,3,FALSE)</f>
        <v>1</v>
      </c>
      <c r="D1285">
        <v>2011</v>
      </c>
      <c r="E1285">
        <f t="shared" si="38"/>
        <v>12011</v>
      </c>
      <c r="F1285" s="55">
        <v>9.375E-2</v>
      </c>
      <c r="G1285" s="55">
        <v>0</v>
      </c>
      <c r="H1285" s="42">
        <f t="shared" si="40"/>
        <v>7.4999999999999997E-2</v>
      </c>
    </row>
    <row r="1286" spans="1:8" x14ac:dyDescent="0.25">
      <c r="A1286" t="s">
        <v>2</v>
      </c>
      <c r="B1286" t="str">
        <f>VLOOKUP(A1286,'Cód dos países'!$A$3:$C$199,2,FALSE)</f>
        <v>AGO</v>
      </c>
      <c r="C1286">
        <f>VLOOKUP(A1286,'Cód dos países'!$A$3:$C$199,3,FALSE)</f>
        <v>5</v>
      </c>
      <c r="D1286">
        <v>2011</v>
      </c>
      <c r="E1286">
        <f t="shared" ref="E1286:E1349" si="41">C1286*10000+D1286</f>
        <v>52011</v>
      </c>
      <c r="F1286" s="55">
        <v>0.28125</v>
      </c>
      <c r="G1286" s="55">
        <v>0</v>
      </c>
      <c r="H1286" s="42">
        <f t="shared" si="40"/>
        <v>0.22500000000000001</v>
      </c>
    </row>
    <row r="1287" spans="1:8" x14ac:dyDescent="0.25">
      <c r="A1287" t="s">
        <v>4</v>
      </c>
      <c r="B1287" t="str">
        <f>VLOOKUP(A1287,'Cód dos países'!$A$3:$C$199,2,FALSE)</f>
        <v>ALB</v>
      </c>
      <c r="C1287">
        <f>VLOOKUP(A1287,'Cód dos países'!$A$3:$C$199,3,FALSE)</f>
        <v>2</v>
      </c>
      <c r="D1287">
        <v>2011</v>
      </c>
      <c r="E1287">
        <f t="shared" si="41"/>
        <v>22011</v>
      </c>
      <c r="F1287" s="55">
        <v>0.375</v>
      </c>
      <c r="G1287" s="55">
        <v>0</v>
      </c>
      <c r="H1287" s="42">
        <f t="shared" si="40"/>
        <v>0.3</v>
      </c>
    </row>
    <row r="1288" spans="1:8" x14ac:dyDescent="0.25">
      <c r="A1288" t="s">
        <v>6</v>
      </c>
      <c r="B1288" t="str">
        <f>VLOOKUP(A1288,'Cód dos países'!$A$3:$C$199,2,FALSE)</f>
        <v>ARE</v>
      </c>
      <c r="C1288">
        <f>VLOOKUP(A1288,'Cód dos países'!$A$3:$C$199,3,FALSE)</f>
        <v>186</v>
      </c>
      <c r="D1288">
        <v>2011</v>
      </c>
      <c r="E1288">
        <f t="shared" si="41"/>
        <v>1862011</v>
      </c>
      <c r="F1288" s="55">
        <v>0.59375</v>
      </c>
      <c r="G1288" s="55">
        <v>0.5</v>
      </c>
      <c r="H1288" s="42">
        <f t="shared" si="40"/>
        <v>0.57499999999999996</v>
      </c>
    </row>
    <row r="1289" spans="1:8" x14ac:dyDescent="0.25">
      <c r="A1289" t="s">
        <v>8</v>
      </c>
      <c r="B1289" t="str">
        <f>VLOOKUP(A1289,'Cód dos países'!$A$3:$C$199,2,FALSE)</f>
        <v>ARG</v>
      </c>
      <c r="C1289">
        <f>VLOOKUP(A1289,'Cód dos países'!$A$3:$C$199,3,FALSE)</f>
        <v>7</v>
      </c>
      <c r="D1289">
        <v>2011</v>
      </c>
      <c r="E1289">
        <f t="shared" si="41"/>
        <v>72011</v>
      </c>
      <c r="F1289" s="55">
        <v>0.375</v>
      </c>
      <c r="G1289" s="55">
        <v>0.25</v>
      </c>
      <c r="H1289" s="42">
        <f t="shared" si="40"/>
        <v>0.35</v>
      </c>
    </row>
    <row r="1290" spans="1:8" x14ac:dyDescent="0.25">
      <c r="A1290" t="s">
        <v>10</v>
      </c>
      <c r="B1290" t="str">
        <f>VLOOKUP(A1290,'Cód dos países'!$A$3:$C$199,2,FALSE)</f>
        <v>ARM</v>
      </c>
      <c r="C1290">
        <f>VLOOKUP(A1290,'Cód dos países'!$A$3:$C$199,3,FALSE)</f>
        <v>8</v>
      </c>
      <c r="D1290">
        <v>2011</v>
      </c>
      <c r="E1290">
        <f t="shared" si="41"/>
        <v>82011</v>
      </c>
      <c r="F1290" s="55">
        <v>0.40625</v>
      </c>
      <c r="G1290" s="55">
        <v>0.25</v>
      </c>
      <c r="H1290" s="42">
        <f t="shared" si="40"/>
        <v>0.375</v>
      </c>
    </row>
    <row r="1291" spans="1:8" x14ac:dyDescent="0.25">
      <c r="A1291" t="s">
        <v>12</v>
      </c>
      <c r="B1291" t="str">
        <f>VLOOKUP(A1291,'Cód dos países'!$A$3:$C$199,2,FALSE)</f>
        <v>AUS</v>
      </c>
      <c r="C1291">
        <f>VLOOKUP(A1291,'Cód dos países'!$A$3:$C$199,3,FALSE)</f>
        <v>9</v>
      </c>
      <c r="D1291">
        <v>2011</v>
      </c>
      <c r="E1291">
        <f t="shared" si="41"/>
        <v>92011</v>
      </c>
      <c r="F1291" s="55">
        <v>0.90625</v>
      </c>
      <c r="G1291" s="55">
        <v>1</v>
      </c>
      <c r="H1291" s="42">
        <f t="shared" si="40"/>
        <v>0.92500000000000004</v>
      </c>
    </row>
    <row r="1292" spans="1:8" x14ac:dyDescent="0.25">
      <c r="A1292" t="s">
        <v>14</v>
      </c>
      <c r="B1292" t="str">
        <f>VLOOKUP(A1292,'Cód dos países'!$A$3:$C$199,2,FALSE)</f>
        <v>AUT</v>
      </c>
      <c r="C1292">
        <f>VLOOKUP(A1292,'Cód dos países'!$A$3:$C$199,3,FALSE)</f>
        <v>10</v>
      </c>
      <c r="D1292">
        <v>2011</v>
      </c>
      <c r="E1292">
        <f t="shared" si="41"/>
        <v>102011</v>
      </c>
      <c r="F1292" s="55">
        <v>0.9375</v>
      </c>
      <c r="G1292" s="55">
        <v>0.75</v>
      </c>
      <c r="H1292" s="42">
        <f t="shared" si="40"/>
        <v>0.9</v>
      </c>
    </row>
    <row r="1293" spans="1:8" x14ac:dyDescent="0.25">
      <c r="A1293" t="s">
        <v>16</v>
      </c>
      <c r="B1293" t="str">
        <f>VLOOKUP(A1293,'Cód dos países'!$A$3:$C$199,2,FALSE)</f>
        <v>AZE</v>
      </c>
      <c r="C1293">
        <f>VLOOKUP(A1293,'Cód dos países'!$A$3:$C$199,3,FALSE)</f>
        <v>11</v>
      </c>
      <c r="D1293">
        <v>2011</v>
      </c>
      <c r="E1293">
        <f t="shared" si="41"/>
        <v>112011</v>
      </c>
      <c r="F1293" s="55">
        <v>0.28125</v>
      </c>
      <c r="G1293" s="55">
        <v>0</v>
      </c>
      <c r="H1293" s="42">
        <f t="shared" si="40"/>
        <v>0.22500000000000001</v>
      </c>
    </row>
    <row r="1294" spans="1:8" x14ac:dyDescent="0.25">
      <c r="A1294" t="s">
        <v>18</v>
      </c>
      <c r="B1294" t="str">
        <f>VLOOKUP(A1294,'Cód dos países'!$A$3:$C$199,2,FALSE)</f>
        <v>BDI</v>
      </c>
      <c r="C1294">
        <f>VLOOKUP(A1294,'Cód dos países'!$A$3:$C$199,3,FALSE)</f>
        <v>28</v>
      </c>
      <c r="D1294">
        <v>2011</v>
      </c>
      <c r="E1294">
        <f t="shared" si="41"/>
        <v>282011</v>
      </c>
      <c r="F1294" s="55">
        <v>0.3125</v>
      </c>
      <c r="G1294" s="55">
        <v>0.25</v>
      </c>
      <c r="H1294" s="42">
        <f t="shared" si="40"/>
        <v>0.3</v>
      </c>
    </row>
    <row r="1295" spans="1:8" x14ac:dyDescent="0.25">
      <c r="A1295" t="s">
        <v>20</v>
      </c>
      <c r="B1295" t="str">
        <f>VLOOKUP(A1295,'Cód dos países'!$A$3:$C$199,2,FALSE)</f>
        <v>BEL</v>
      </c>
      <c r="C1295">
        <f>VLOOKUP(A1295,'Cód dos países'!$A$3:$C$199,3,FALSE)</f>
        <v>17</v>
      </c>
      <c r="D1295">
        <v>2011</v>
      </c>
      <c r="E1295">
        <f t="shared" si="41"/>
        <v>172011</v>
      </c>
      <c r="F1295" s="55">
        <v>0.84375</v>
      </c>
      <c r="G1295" s="55">
        <v>0.75</v>
      </c>
      <c r="H1295" s="42">
        <f t="shared" si="40"/>
        <v>0.82499999999999996</v>
      </c>
    </row>
    <row r="1296" spans="1:8" x14ac:dyDescent="0.25">
      <c r="A1296" t="s">
        <v>22</v>
      </c>
      <c r="B1296" t="str">
        <f>VLOOKUP(A1296,'Cód dos países'!$A$3:$C$199,2,FALSE)</f>
        <v>BEN</v>
      </c>
      <c r="C1296">
        <f>VLOOKUP(A1296,'Cód dos países'!$A$3:$C$199,3,FALSE)</f>
        <v>19</v>
      </c>
      <c r="D1296">
        <v>2011</v>
      </c>
      <c r="E1296">
        <f t="shared" si="41"/>
        <v>192011</v>
      </c>
      <c r="F1296" s="55">
        <v>0.25</v>
      </c>
      <c r="G1296" s="55">
        <v>0</v>
      </c>
      <c r="H1296" s="42">
        <f t="shared" si="40"/>
        <v>0.2</v>
      </c>
    </row>
    <row r="1297" spans="1:8" x14ac:dyDescent="0.25">
      <c r="A1297" t="s">
        <v>24</v>
      </c>
      <c r="B1297" t="str">
        <f>VLOOKUP(A1297,'Cód dos países'!$A$3:$C$199,2,FALSE)</f>
        <v>BFA</v>
      </c>
      <c r="C1297">
        <f>VLOOKUP(A1297,'Cód dos países'!$A$3:$C$199,3,FALSE)</f>
        <v>27</v>
      </c>
      <c r="D1297">
        <v>2011</v>
      </c>
      <c r="E1297">
        <f t="shared" si="41"/>
        <v>272011</v>
      </c>
      <c r="F1297" s="55">
        <v>0.40625</v>
      </c>
      <c r="G1297" s="55">
        <v>0.25</v>
      </c>
      <c r="H1297" s="42">
        <f t="shared" si="40"/>
        <v>0.375</v>
      </c>
    </row>
    <row r="1298" spans="1:8" x14ac:dyDescent="0.25">
      <c r="A1298" t="s">
        <v>26</v>
      </c>
      <c r="B1298" t="str">
        <f>VLOOKUP(A1298,'Cód dos países'!$A$3:$C$199,2,FALSE)</f>
        <v>BGD</v>
      </c>
      <c r="C1298">
        <f>VLOOKUP(A1298,'Cód dos países'!$A$3:$C$199,3,FALSE)</f>
        <v>14</v>
      </c>
      <c r="D1298">
        <v>2011</v>
      </c>
      <c r="E1298">
        <f t="shared" si="41"/>
        <v>142011</v>
      </c>
      <c r="F1298" s="55">
        <v>0.375</v>
      </c>
      <c r="G1298" s="55">
        <v>0</v>
      </c>
      <c r="H1298" s="42">
        <f t="shared" si="40"/>
        <v>0.3</v>
      </c>
    </row>
    <row r="1299" spans="1:8" x14ac:dyDescent="0.25">
      <c r="A1299" t="s">
        <v>28</v>
      </c>
      <c r="B1299" t="str">
        <f>VLOOKUP(A1299,'Cód dos países'!$A$3:$C$199,2,FALSE)</f>
        <v>BGR</v>
      </c>
      <c r="C1299">
        <f>VLOOKUP(A1299,'Cód dos países'!$A$3:$C$199,3,FALSE)</f>
        <v>26</v>
      </c>
      <c r="D1299">
        <v>2011</v>
      </c>
      <c r="E1299">
        <f t="shared" si="41"/>
        <v>262011</v>
      </c>
      <c r="F1299" s="55">
        <v>0.53125</v>
      </c>
      <c r="G1299" s="55">
        <v>0.25</v>
      </c>
      <c r="H1299" s="42">
        <f t="shared" si="40"/>
        <v>0.47499999999999998</v>
      </c>
    </row>
    <row r="1300" spans="1:8" x14ac:dyDescent="0.25">
      <c r="A1300" t="s">
        <v>30</v>
      </c>
      <c r="B1300" t="str">
        <f>VLOOKUP(A1300,'Cód dos países'!$A$3:$C$199,2,FALSE)</f>
        <v>BHR</v>
      </c>
      <c r="C1300">
        <f>VLOOKUP(A1300,'Cód dos países'!$A$3:$C$199,3,FALSE)</f>
        <v>13</v>
      </c>
      <c r="D1300">
        <v>2011</v>
      </c>
      <c r="E1300">
        <f t="shared" si="41"/>
        <v>132011</v>
      </c>
      <c r="F1300" s="55">
        <v>0.625</v>
      </c>
      <c r="G1300" s="55">
        <v>0.5</v>
      </c>
      <c r="H1300" s="42">
        <f t="shared" si="40"/>
        <v>0.6</v>
      </c>
    </row>
    <row r="1301" spans="1:8" x14ac:dyDescent="0.25">
      <c r="A1301" t="s">
        <v>348</v>
      </c>
      <c r="B1301" t="str">
        <f>VLOOKUP(A1301,'Cód dos países'!$A$3:$C$199,2,FALSE)</f>
        <v>BHS</v>
      </c>
      <c r="C1301">
        <f>VLOOKUP(A1301,'Cód dos países'!$A$3:$C$199,3,FALSE)</f>
        <v>12</v>
      </c>
      <c r="D1301">
        <v>2011</v>
      </c>
      <c r="E1301">
        <f t="shared" si="41"/>
        <v>122011</v>
      </c>
      <c r="F1301" s="55">
        <v>0.5625</v>
      </c>
      <c r="G1301" s="55">
        <v>0.75</v>
      </c>
      <c r="H1301" s="42">
        <f t="shared" si="40"/>
        <v>0.6</v>
      </c>
    </row>
    <row r="1302" spans="1:8" x14ac:dyDescent="0.25">
      <c r="A1302" t="s">
        <v>333</v>
      </c>
      <c r="B1302" t="str">
        <f>VLOOKUP(A1302,'Cód dos países'!$A$3:$C$199,2,FALSE)</f>
        <v>BIH</v>
      </c>
      <c r="C1302">
        <f>VLOOKUP(A1302,'Cód dos países'!$A$3:$C$199,3,FALSE)</f>
        <v>22</v>
      </c>
      <c r="D1302">
        <v>2011</v>
      </c>
      <c r="E1302">
        <f t="shared" si="41"/>
        <v>222011</v>
      </c>
      <c r="F1302" s="55">
        <v>0.4375</v>
      </c>
      <c r="G1302" s="55">
        <v>0.25</v>
      </c>
      <c r="H1302" s="42">
        <f t="shared" si="40"/>
        <v>0.4</v>
      </c>
    </row>
    <row r="1303" spans="1:8" x14ac:dyDescent="0.25">
      <c r="A1303" t="s">
        <v>33</v>
      </c>
      <c r="B1303" t="str">
        <f>VLOOKUP(A1303,'Cód dos países'!$A$3:$C$199,2,FALSE)</f>
        <v>BLR</v>
      </c>
      <c r="C1303">
        <f>VLOOKUP(A1303,'Cód dos países'!$A$3:$C$199,3,FALSE)</f>
        <v>16</v>
      </c>
      <c r="D1303">
        <v>2011</v>
      </c>
      <c r="E1303">
        <f t="shared" si="41"/>
        <v>162011</v>
      </c>
      <c r="F1303" s="55">
        <v>0.25</v>
      </c>
      <c r="G1303" s="55">
        <v>0.25</v>
      </c>
      <c r="H1303" s="42">
        <f t="shared" si="40"/>
        <v>0.25</v>
      </c>
    </row>
    <row r="1304" spans="1:8" x14ac:dyDescent="0.25">
      <c r="A1304" t="s">
        <v>349</v>
      </c>
      <c r="B1304" t="str">
        <f>VLOOKUP(A1304,'Cód dos países'!$A$3:$C$199,2,FALSE)</f>
        <v>BLZ</v>
      </c>
      <c r="C1304">
        <f>VLOOKUP(A1304,'Cód dos países'!$A$3:$C$199,3,FALSE)</f>
        <v>18</v>
      </c>
      <c r="D1304">
        <v>2011</v>
      </c>
      <c r="E1304">
        <f t="shared" si="41"/>
        <v>182011</v>
      </c>
      <c r="F1304" s="55">
        <v>0.375</v>
      </c>
      <c r="G1304" s="55">
        <v>0.5</v>
      </c>
      <c r="H1304" s="42">
        <f t="shared" si="40"/>
        <v>0.4</v>
      </c>
    </row>
    <row r="1305" spans="1:8" x14ac:dyDescent="0.25">
      <c r="A1305" t="s">
        <v>35</v>
      </c>
      <c r="B1305" t="str">
        <f>VLOOKUP(A1305,'Cód dos países'!$A$3:$C$199,2,FALSE)</f>
        <v>BOL</v>
      </c>
      <c r="C1305">
        <f>VLOOKUP(A1305,'Cód dos países'!$A$3:$C$199,3,FALSE)</f>
        <v>21</v>
      </c>
      <c r="D1305">
        <v>2011</v>
      </c>
      <c r="E1305">
        <f t="shared" si="41"/>
        <v>212011</v>
      </c>
      <c r="F1305" s="55">
        <v>0.21875</v>
      </c>
      <c r="G1305" s="55">
        <v>0.25</v>
      </c>
      <c r="H1305" s="42">
        <f t="shared" si="40"/>
        <v>0.22500000000000001</v>
      </c>
    </row>
    <row r="1306" spans="1:8" x14ac:dyDescent="0.25">
      <c r="A1306" t="s">
        <v>37</v>
      </c>
      <c r="B1306" t="str">
        <f>VLOOKUP(A1306,'Cód dos países'!$A$3:$C$199,2,FALSE)</f>
        <v>BRA</v>
      </c>
      <c r="C1306">
        <f>VLOOKUP(A1306,'Cód dos países'!$A$3:$C$199,3,FALSE)</f>
        <v>24</v>
      </c>
      <c r="D1306">
        <v>2011</v>
      </c>
      <c r="E1306">
        <f t="shared" si="41"/>
        <v>242011</v>
      </c>
      <c r="F1306" s="55">
        <v>0.5</v>
      </c>
      <c r="G1306" s="55">
        <v>0.25</v>
      </c>
      <c r="H1306" s="42">
        <f t="shared" si="40"/>
        <v>0.45</v>
      </c>
    </row>
    <row r="1307" spans="1:8" x14ac:dyDescent="0.25">
      <c r="A1307" t="s">
        <v>39</v>
      </c>
      <c r="B1307" t="str">
        <f>VLOOKUP(A1307,'Cód dos países'!$A$3:$C$199,2,FALSE)</f>
        <v>BRB</v>
      </c>
      <c r="C1307">
        <f>VLOOKUP(A1307,'Cód dos países'!$A$3:$C$199,3,FALSE)</f>
        <v>15</v>
      </c>
      <c r="D1307">
        <v>2011</v>
      </c>
      <c r="E1307">
        <f t="shared" si="41"/>
        <v>152011</v>
      </c>
      <c r="F1307" s="55">
        <v>0.71875</v>
      </c>
      <c r="G1307" s="55">
        <v>1</v>
      </c>
      <c r="H1307" s="42">
        <f t="shared" si="40"/>
        <v>0.77500000000000002</v>
      </c>
    </row>
    <row r="1308" spans="1:8" x14ac:dyDescent="0.25">
      <c r="A1308" t="s">
        <v>350</v>
      </c>
      <c r="B1308" t="str">
        <f>VLOOKUP(A1308,'Cód dos países'!$A$3:$C$199,2,FALSE)</f>
        <v>BRN</v>
      </c>
      <c r="C1308">
        <f>VLOOKUP(A1308,'Cód dos países'!$A$3:$C$199,3,FALSE)</f>
        <v>25</v>
      </c>
      <c r="D1308">
        <v>2011</v>
      </c>
      <c r="E1308">
        <f t="shared" si="41"/>
        <v>252011</v>
      </c>
      <c r="F1308" s="55">
        <v>0.75</v>
      </c>
      <c r="G1308" s="55">
        <v>0.75</v>
      </c>
      <c r="H1308" s="42">
        <f t="shared" si="40"/>
        <v>0.75</v>
      </c>
    </row>
    <row r="1309" spans="1:8" x14ac:dyDescent="0.25">
      <c r="A1309" t="s">
        <v>41</v>
      </c>
      <c r="B1309" t="str">
        <f>VLOOKUP(A1309,'Cód dos países'!$A$3:$C$199,2,FALSE)</f>
        <v>BTN</v>
      </c>
      <c r="C1309">
        <f>VLOOKUP(A1309,'Cód dos países'!$A$3:$C$199,3,FALSE)</f>
        <v>20</v>
      </c>
      <c r="D1309">
        <v>2011</v>
      </c>
      <c r="E1309">
        <f t="shared" si="41"/>
        <v>202011</v>
      </c>
      <c r="F1309" s="55">
        <v>0.4375</v>
      </c>
      <c r="G1309" s="55">
        <v>0.5</v>
      </c>
      <c r="H1309" s="42">
        <f t="shared" si="40"/>
        <v>0.45</v>
      </c>
    </row>
    <row r="1310" spans="1:8" x14ac:dyDescent="0.25">
      <c r="A1310" t="s">
        <v>43</v>
      </c>
      <c r="B1310" t="str">
        <f>VLOOKUP(A1310,'Cód dos países'!$A$3:$C$199,2,FALSE)</f>
        <v>BWA</v>
      </c>
      <c r="C1310">
        <f>VLOOKUP(A1310,'Cód dos países'!$A$3:$C$199,3,FALSE)</f>
        <v>23</v>
      </c>
      <c r="D1310">
        <v>2011</v>
      </c>
      <c r="E1310">
        <f t="shared" si="41"/>
        <v>232011</v>
      </c>
      <c r="F1310" s="55">
        <v>0.625</v>
      </c>
      <c r="G1310" s="55">
        <v>0.75</v>
      </c>
      <c r="H1310" s="42">
        <f t="shared" si="40"/>
        <v>0.65</v>
      </c>
    </row>
    <row r="1311" spans="1:8" x14ac:dyDescent="0.25">
      <c r="A1311" t="s">
        <v>45</v>
      </c>
      <c r="B1311" t="str">
        <f>VLOOKUP(A1311,'Cód dos países'!$A$3:$C$199,2,FALSE)</f>
        <v>CAF</v>
      </c>
      <c r="C1311">
        <f>VLOOKUP(A1311,'Cód dos países'!$A$3:$C$199,3,FALSE)</f>
        <v>33</v>
      </c>
      <c r="D1311">
        <v>2011</v>
      </c>
      <c r="E1311">
        <f t="shared" si="41"/>
        <v>332011</v>
      </c>
      <c r="F1311" s="55">
        <v>0.28125</v>
      </c>
      <c r="G1311" s="55">
        <v>0.25</v>
      </c>
      <c r="H1311" s="42">
        <f t="shared" si="40"/>
        <v>0.27500000000000002</v>
      </c>
    </row>
    <row r="1312" spans="1:8" x14ac:dyDescent="0.25">
      <c r="A1312" t="s">
        <v>47</v>
      </c>
      <c r="B1312" t="str">
        <f>VLOOKUP(A1312,'Cód dos países'!$A$3:$C$199,2,FALSE)</f>
        <v>CAN</v>
      </c>
      <c r="C1312">
        <f>VLOOKUP(A1312,'Cód dos países'!$A$3:$C$199,3,FALSE)</f>
        <v>31</v>
      </c>
      <c r="D1312">
        <v>2011</v>
      </c>
      <c r="E1312">
        <f t="shared" si="41"/>
        <v>312011</v>
      </c>
      <c r="F1312" s="55">
        <v>0.9375</v>
      </c>
      <c r="G1312" s="55">
        <v>1</v>
      </c>
      <c r="H1312" s="42">
        <f t="shared" si="40"/>
        <v>0.95</v>
      </c>
    </row>
    <row r="1313" spans="1:8" x14ac:dyDescent="0.25">
      <c r="A1313" t="s">
        <v>49</v>
      </c>
      <c r="B1313" t="str">
        <f>VLOOKUP(A1313,'Cód dos países'!$A$3:$C$199,2,FALSE)</f>
        <v>CHE</v>
      </c>
      <c r="C1313">
        <f>VLOOKUP(A1313,'Cód dos países'!$A$3:$C$199,3,FALSE)</f>
        <v>170</v>
      </c>
      <c r="D1313">
        <v>2011</v>
      </c>
      <c r="E1313">
        <f t="shared" si="41"/>
        <v>1702011</v>
      </c>
      <c r="F1313" s="55">
        <v>0.90625</v>
      </c>
      <c r="G1313" s="55">
        <v>1</v>
      </c>
      <c r="H1313" s="42">
        <f t="shared" si="40"/>
        <v>0.92500000000000004</v>
      </c>
    </row>
    <row r="1314" spans="1:8" x14ac:dyDescent="0.25">
      <c r="A1314" t="s">
        <v>51</v>
      </c>
      <c r="B1314" t="str">
        <f>VLOOKUP(A1314,'Cód dos países'!$A$3:$C$199,2,FALSE)</f>
        <v>CHL</v>
      </c>
      <c r="C1314">
        <f>VLOOKUP(A1314,'Cód dos países'!$A$3:$C$199,3,FALSE)</f>
        <v>35</v>
      </c>
      <c r="D1314">
        <v>2011</v>
      </c>
      <c r="E1314">
        <f t="shared" si="41"/>
        <v>352011</v>
      </c>
      <c r="F1314" s="55">
        <v>0.8125</v>
      </c>
      <c r="G1314" s="55">
        <v>0.75</v>
      </c>
      <c r="H1314" s="42">
        <f t="shared" si="40"/>
        <v>0.8</v>
      </c>
    </row>
    <row r="1315" spans="1:8" x14ac:dyDescent="0.25">
      <c r="A1315" t="s">
        <v>53</v>
      </c>
      <c r="B1315" t="str">
        <f>VLOOKUP(A1315,'Cód dos países'!$A$3:$C$199,2,FALSE)</f>
        <v>CHN</v>
      </c>
      <c r="C1315">
        <f>VLOOKUP(A1315,'Cód dos países'!$A$3:$C$199,3,FALSE)</f>
        <v>36</v>
      </c>
      <c r="D1315">
        <v>2011</v>
      </c>
      <c r="E1315">
        <f t="shared" si="41"/>
        <v>362011</v>
      </c>
      <c r="F1315" s="55">
        <v>0.5</v>
      </c>
      <c r="G1315" s="55">
        <v>0</v>
      </c>
      <c r="H1315" s="42">
        <f t="shared" si="40"/>
        <v>0.4</v>
      </c>
    </row>
    <row r="1316" spans="1:8" x14ac:dyDescent="0.25">
      <c r="A1316" t="s">
        <v>429</v>
      </c>
      <c r="B1316" t="str">
        <f>VLOOKUP(A1316,'Cód dos países'!$A$3:$C$199,2,FALSE)</f>
        <v>CIV</v>
      </c>
      <c r="C1316">
        <f>VLOOKUP(A1316,'Cód dos países'!$A$3:$C$199,3,FALSE)</f>
        <v>42</v>
      </c>
      <c r="D1316">
        <v>2011</v>
      </c>
      <c r="E1316">
        <f t="shared" si="41"/>
        <v>422011</v>
      </c>
      <c r="F1316" s="55">
        <v>0.21875</v>
      </c>
      <c r="G1316" s="55">
        <v>0.25</v>
      </c>
      <c r="H1316" s="42">
        <f t="shared" si="40"/>
        <v>0.22500000000000001</v>
      </c>
    </row>
    <row r="1317" spans="1:8" x14ac:dyDescent="0.25">
      <c r="A1317" t="s">
        <v>56</v>
      </c>
      <c r="B1317" t="str">
        <f>VLOOKUP(A1317,'Cód dos países'!$A$3:$C$199,2,FALSE)</f>
        <v>CMR</v>
      </c>
      <c r="C1317">
        <f>VLOOKUP(A1317,'Cód dos países'!$A$3:$C$199,3,FALSE)</f>
        <v>30</v>
      </c>
      <c r="D1317">
        <v>2011</v>
      </c>
      <c r="E1317">
        <f t="shared" si="41"/>
        <v>302011</v>
      </c>
      <c r="F1317" s="55">
        <v>0.25</v>
      </c>
      <c r="G1317" s="55">
        <v>0.25</v>
      </c>
      <c r="H1317" s="42">
        <f t="shared" si="40"/>
        <v>0.25</v>
      </c>
    </row>
    <row r="1318" spans="1:8" x14ac:dyDescent="0.25">
      <c r="A1318" t="s">
        <v>334</v>
      </c>
      <c r="B1318" t="str">
        <f>VLOOKUP(A1318,'Cód dos países'!$A$3:$C$199,2,FALSE)</f>
        <v>COG</v>
      </c>
      <c r="C1318">
        <f>VLOOKUP(A1318,'Cód dos países'!$A$3:$C$199,3,FALSE)</f>
        <v>39</v>
      </c>
      <c r="D1318">
        <v>2011</v>
      </c>
      <c r="E1318">
        <f t="shared" si="41"/>
        <v>392011</v>
      </c>
      <c r="F1318" s="55">
        <v>0.28125</v>
      </c>
      <c r="G1318" s="55">
        <v>0</v>
      </c>
      <c r="H1318" s="42">
        <f t="shared" si="40"/>
        <v>0.22500000000000001</v>
      </c>
    </row>
    <row r="1319" spans="1:8" x14ac:dyDescent="0.25">
      <c r="A1319" t="s">
        <v>59</v>
      </c>
      <c r="B1319" t="str">
        <f>VLOOKUP(A1319,'Cód dos países'!$A$3:$C$199,2,FALSE)</f>
        <v>COL</v>
      </c>
      <c r="C1319">
        <f>VLOOKUP(A1319,'Cód dos países'!$A$3:$C$199,3,FALSE)</f>
        <v>37</v>
      </c>
      <c r="D1319">
        <v>2011</v>
      </c>
      <c r="E1319">
        <f t="shared" si="41"/>
        <v>372011</v>
      </c>
      <c r="F1319" s="55">
        <v>0.4375</v>
      </c>
      <c r="G1319" s="55">
        <v>0.25</v>
      </c>
      <c r="H1319" s="42">
        <f t="shared" si="40"/>
        <v>0.4</v>
      </c>
    </row>
    <row r="1320" spans="1:8" x14ac:dyDescent="0.25">
      <c r="A1320" t="s">
        <v>61</v>
      </c>
      <c r="B1320" t="str">
        <f>VLOOKUP(A1320,'Cód dos países'!$A$3:$C$199,2,FALSE)</f>
        <v>COM</v>
      </c>
      <c r="C1320">
        <f>VLOOKUP(A1320,'Cód dos países'!$A$3:$C$199,3,FALSE)</f>
        <v>38</v>
      </c>
      <c r="D1320">
        <v>2011</v>
      </c>
      <c r="E1320">
        <f t="shared" si="41"/>
        <v>382011</v>
      </c>
      <c r="F1320" s="55" t="e">
        <v>#N/A</v>
      </c>
      <c r="G1320" s="55" t="e">
        <v>#N/A</v>
      </c>
      <c r="H1320" s="42" t="e">
        <f t="shared" si="40"/>
        <v>#N/A</v>
      </c>
    </row>
    <row r="1321" spans="1:8" x14ac:dyDescent="0.25">
      <c r="A1321" t="s">
        <v>63</v>
      </c>
      <c r="B1321" t="str">
        <f>VLOOKUP(A1321,'Cód dos países'!$A$3:$C$199,2,FALSE)</f>
        <v>CPV</v>
      </c>
      <c r="C1321">
        <f>VLOOKUP(A1321,'Cód dos países'!$A$3:$C$199,3,FALSE)</f>
        <v>32</v>
      </c>
      <c r="D1321">
        <v>2011</v>
      </c>
      <c r="E1321">
        <f t="shared" si="41"/>
        <v>322011</v>
      </c>
      <c r="F1321" s="55">
        <v>0.59375</v>
      </c>
      <c r="G1321" s="55">
        <v>0.75</v>
      </c>
      <c r="H1321" s="42">
        <f t="shared" si="40"/>
        <v>0.625</v>
      </c>
    </row>
    <row r="1322" spans="1:8" x14ac:dyDescent="0.25">
      <c r="A1322" t="s">
        <v>65</v>
      </c>
      <c r="B1322" t="str">
        <f>VLOOKUP(A1322,'Cód dos países'!$A$3:$C$199,2,FALSE)</f>
        <v>CRI</v>
      </c>
      <c r="C1322">
        <f>VLOOKUP(A1322,'Cód dos países'!$A$3:$C$199,3,FALSE)</f>
        <v>41</v>
      </c>
      <c r="D1322">
        <v>2011</v>
      </c>
      <c r="E1322">
        <f t="shared" si="41"/>
        <v>412011</v>
      </c>
      <c r="F1322" s="55">
        <v>0.65625</v>
      </c>
      <c r="G1322" s="55">
        <v>0.75</v>
      </c>
      <c r="H1322" s="42">
        <f t="shared" si="40"/>
        <v>0.67500000000000004</v>
      </c>
    </row>
    <row r="1323" spans="1:8" x14ac:dyDescent="0.25">
      <c r="A1323" t="s">
        <v>67</v>
      </c>
      <c r="B1323" t="str">
        <f>VLOOKUP(A1323,'Cód dos países'!$A$3:$C$199,2,FALSE)</f>
        <v>CUB</v>
      </c>
      <c r="C1323">
        <f>VLOOKUP(A1323,'Cód dos países'!$A$3:$C$199,3,FALSE)</f>
        <v>44</v>
      </c>
      <c r="D1323">
        <v>2011</v>
      </c>
      <c r="E1323">
        <f t="shared" si="41"/>
        <v>442011</v>
      </c>
      <c r="F1323" s="55">
        <v>0.5</v>
      </c>
      <c r="G1323" s="55">
        <v>0.75</v>
      </c>
      <c r="H1323" s="42">
        <f t="shared" si="40"/>
        <v>0.55000000000000004</v>
      </c>
    </row>
    <row r="1324" spans="1:8" x14ac:dyDescent="0.25">
      <c r="A1324" t="s">
        <v>591</v>
      </c>
      <c r="B1324" t="e">
        <f>VLOOKUP(A1324,'Cód dos países'!$A$3:$C$199,2,FALSE)</f>
        <v>#N/A</v>
      </c>
      <c r="C1324" t="e">
        <f>VLOOKUP(A1324,'Cód dos países'!$A$3:$C$199,3,FALSE)</f>
        <v>#N/A</v>
      </c>
      <c r="D1324">
        <v>2011</v>
      </c>
      <c r="E1324" t="e">
        <f t="shared" si="41"/>
        <v>#N/A</v>
      </c>
      <c r="F1324" s="55">
        <v>0.6875</v>
      </c>
      <c r="G1324" s="55">
        <v>0.75</v>
      </c>
      <c r="H1324" s="42">
        <f t="shared" si="40"/>
        <v>0.7</v>
      </c>
    </row>
    <row r="1325" spans="1:8" x14ac:dyDescent="0.25">
      <c r="A1325" t="s">
        <v>69</v>
      </c>
      <c r="B1325" t="str">
        <f>VLOOKUP(A1325,'Cód dos países'!$A$3:$C$199,2,FALSE)</f>
        <v>CYP</v>
      </c>
      <c r="C1325">
        <f>VLOOKUP(A1325,'Cód dos países'!$A$3:$C$199,3,FALSE)</f>
        <v>45</v>
      </c>
      <c r="D1325">
        <v>2011</v>
      </c>
      <c r="E1325">
        <f t="shared" si="41"/>
        <v>452011</v>
      </c>
      <c r="F1325" s="55">
        <v>0.75</v>
      </c>
      <c r="G1325" s="55">
        <v>0.75</v>
      </c>
      <c r="H1325" s="42">
        <f t="shared" si="40"/>
        <v>0.75</v>
      </c>
    </row>
    <row r="1326" spans="1:8" x14ac:dyDescent="0.25">
      <c r="A1326" t="s">
        <v>71</v>
      </c>
      <c r="B1326" t="str">
        <f>VLOOKUP(A1326,'Cód dos países'!$A$3:$C$199,2,FALSE)</f>
        <v>CZE</v>
      </c>
      <c r="C1326">
        <f>VLOOKUP(A1326,'Cód dos países'!$A$3:$C$199,3,FALSE)</f>
        <v>46</v>
      </c>
      <c r="D1326">
        <v>2011</v>
      </c>
      <c r="E1326">
        <f t="shared" si="41"/>
        <v>462011</v>
      </c>
      <c r="F1326" s="55">
        <v>0.75</v>
      </c>
      <c r="G1326" s="55">
        <v>0.5</v>
      </c>
      <c r="H1326" s="42">
        <f t="shared" si="40"/>
        <v>0.7</v>
      </c>
    </row>
    <row r="1327" spans="1:8" x14ac:dyDescent="0.25">
      <c r="A1327" t="s">
        <v>73</v>
      </c>
      <c r="B1327" t="str">
        <f>VLOOKUP(A1327,'Cód dos países'!$A$3:$C$199,2,FALSE)</f>
        <v>DEU</v>
      </c>
      <c r="C1327">
        <f>VLOOKUP(A1327,'Cód dos países'!$A$3:$C$199,3,FALSE)</f>
        <v>64</v>
      </c>
      <c r="D1327">
        <v>2011</v>
      </c>
      <c r="E1327">
        <f t="shared" si="41"/>
        <v>642011</v>
      </c>
      <c r="F1327" s="55">
        <v>0.875</v>
      </c>
      <c r="G1327" s="55">
        <v>0.75</v>
      </c>
      <c r="H1327" s="42">
        <f t="shared" si="40"/>
        <v>0.85</v>
      </c>
    </row>
    <row r="1328" spans="1:8" x14ac:dyDescent="0.25">
      <c r="A1328" t="s">
        <v>75</v>
      </c>
      <c r="B1328" t="str">
        <f>VLOOKUP(A1328,'Cód dos países'!$A$3:$C$199,2,FALSE)</f>
        <v>DJI</v>
      </c>
      <c r="C1328">
        <f>VLOOKUP(A1328,'Cód dos países'!$A$3:$C$199,3,FALSE)</f>
        <v>48</v>
      </c>
      <c r="D1328">
        <v>2011</v>
      </c>
      <c r="E1328">
        <f t="shared" si="41"/>
        <v>482011</v>
      </c>
      <c r="F1328" s="55">
        <v>0.28125</v>
      </c>
      <c r="G1328" s="55">
        <v>0.25</v>
      </c>
      <c r="H1328" s="42">
        <f t="shared" si="40"/>
        <v>0.27500000000000002</v>
      </c>
    </row>
    <row r="1329" spans="1:8" x14ac:dyDescent="0.25">
      <c r="A1329" t="s">
        <v>77</v>
      </c>
      <c r="B1329" t="str">
        <f>VLOOKUP(A1329,'Cód dos países'!$A$3:$C$199,2,FALSE)</f>
        <v>DNK</v>
      </c>
      <c r="C1329">
        <f>VLOOKUP(A1329,'Cód dos países'!$A$3:$C$199,3,FALSE)</f>
        <v>47</v>
      </c>
      <c r="D1329">
        <v>2011</v>
      </c>
      <c r="E1329">
        <f t="shared" si="41"/>
        <v>472011</v>
      </c>
      <c r="F1329" s="55">
        <v>0.96875</v>
      </c>
      <c r="G1329" s="55">
        <v>1</v>
      </c>
      <c r="H1329" s="42">
        <f t="shared" si="40"/>
        <v>0.97499999999999998</v>
      </c>
    </row>
    <row r="1330" spans="1:8" x14ac:dyDescent="0.25">
      <c r="A1330" t="s">
        <v>79</v>
      </c>
      <c r="B1330" t="str">
        <f>VLOOKUP(A1330,'Cód dos países'!$A$3:$C$199,2,FALSE)</f>
        <v>DOM</v>
      </c>
      <c r="C1330">
        <f>VLOOKUP(A1330,'Cód dos países'!$A$3:$C$199,3,FALSE)</f>
        <v>50</v>
      </c>
      <c r="D1330">
        <v>2011</v>
      </c>
      <c r="E1330">
        <f t="shared" si="41"/>
        <v>502011</v>
      </c>
      <c r="F1330" s="55">
        <v>0.375</v>
      </c>
      <c r="G1330" s="55">
        <v>0</v>
      </c>
      <c r="H1330" s="42">
        <f t="shared" si="40"/>
        <v>0.3</v>
      </c>
    </row>
    <row r="1331" spans="1:8" x14ac:dyDescent="0.25">
      <c r="A1331" t="s">
        <v>81</v>
      </c>
      <c r="B1331" t="str">
        <f>VLOOKUP(A1331,'Cód dos países'!$A$3:$C$199,2,FALSE)</f>
        <v>DZA</v>
      </c>
      <c r="C1331">
        <f>VLOOKUP(A1331,'Cód dos países'!$A$3:$C$199,3,FALSE)</f>
        <v>3</v>
      </c>
      <c r="D1331">
        <v>2011</v>
      </c>
      <c r="E1331">
        <f t="shared" si="41"/>
        <v>32011</v>
      </c>
      <c r="F1331" s="55">
        <v>0.3125</v>
      </c>
      <c r="G1331" s="55">
        <v>0.25</v>
      </c>
      <c r="H1331" s="42">
        <f t="shared" si="40"/>
        <v>0.3</v>
      </c>
    </row>
    <row r="1332" spans="1:8" x14ac:dyDescent="0.25">
      <c r="A1332" t="s">
        <v>83</v>
      </c>
      <c r="B1332" t="str">
        <f>VLOOKUP(A1332,'Cód dos países'!$A$3:$C$199,2,FALSE)</f>
        <v>ECU</v>
      </c>
      <c r="C1332">
        <f>VLOOKUP(A1332,'Cód dos países'!$A$3:$C$199,3,FALSE)</f>
        <v>51</v>
      </c>
      <c r="D1332">
        <v>2011</v>
      </c>
      <c r="E1332">
        <f t="shared" si="41"/>
        <v>512011</v>
      </c>
      <c r="F1332" s="55">
        <v>0.1875</v>
      </c>
      <c r="G1332" s="55">
        <v>0</v>
      </c>
      <c r="H1332" s="42">
        <f t="shared" si="40"/>
        <v>0.15</v>
      </c>
    </row>
    <row r="1333" spans="1:8" x14ac:dyDescent="0.25">
      <c r="A1333" t="s">
        <v>85</v>
      </c>
      <c r="B1333" t="str">
        <f>VLOOKUP(A1333,'Cód dos países'!$A$3:$C$199,2,FALSE)</f>
        <v>EGY</v>
      </c>
      <c r="C1333">
        <f>VLOOKUP(A1333,'Cód dos países'!$A$3:$C$199,3,FALSE)</f>
        <v>52</v>
      </c>
      <c r="D1333">
        <v>2011</v>
      </c>
      <c r="E1333">
        <f t="shared" si="41"/>
        <v>522011</v>
      </c>
      <c r="F1333" s="55">
        <v>0.46875</v>
      </c>
      <c r="G1333" s="55">
        <v>0.25</v>
      </c>
      <c r="H1333" s="42">
        <f t="shared" si="40"/>
        <v>0.42499999999999999</v>
      </c>
    </row>
    <row r="1334" spans="1:8" x14ac:dyDescent="0.25">
      <c r="A1334" t="s">
        <v>87</v>
      </c>
      <c r="B1334" t="str">
        <f>VLOOKUP(A1334,'Cód dos países'!$A$3:$C$199,2,FALSE)</f>
        <v>ERI</v>
      </c>
      <c r="C1334">
        <f>VLOOKUP(A1334,'Cód dos países'!$A$3:$C$199,3,FALSE)</f>
        <v>55</v>
      </c>
      <c r="D1334">
        <v>2011</v>
      </c>
      <c r="E1334">
        <f t="shared" si="41"/>
        <v>552011</v>
      </c>
      <c r="F1334" s="55">
        <v>0.21875</v>
      </c>
      <c r="G1334" s="55">
        <v>0.5</v>
      </c>
      <c r="H1334" s="42">
        <f t="shared" si="40"/>
        <v>0.27500000000000002</v>
      </c>
    </row>
    <row r="1335" spans="1:8" x14ac:dyDescent="0.25">
      <c r="A1335" t="s">
        <v>89</v>
      </c>
      <c r="B1335" t="str">
        <f>VLOOKUP(A1335,'Cód dos países'!$A$3:$C$199,2,FALSE)</f>
        <v>ESP</v>
      </c>
      <c r="C1335">
        <f>VLOOKUP(A1335,'Cód dos países'!$A$3:$C$199,3,FALSE)</f>
        <v>161</v>
      </c>
      <c r="D1335">
        <v>2011</v>
      </c>
      <c r="E1335">
        <f t="shared" si="41"/>
        <v>1612011</v>
      </c>
      <c r="F1335" s="55">
        <v>0.78125</v>
      </c>
      <c r="G1335" s="55">
        <v>0.75</v>
      </c>
      <c r="H1335" s="42">
        <f t="shared" si="40"/>
        <v>0.77500000000000002</v>
      </c>
    </row>
    <row r="1336" spans="1:8" x14ac:dyDescent="0.25">
      <c r="A1336" t="s">
        <v>91</v>
      </c>
      <c r="B1336" t="str">
        <f>VLOOKUP(A1336,'Cód dos países'!$A$3:$C$199,2,FALSE)</f>
        <v>EST</v>
      </c>
      <c r="C1336">
        <f>VLOOKUP(A1336,'Cód dos países'!$A$3:$C$199,3,FALSE)</f>
        <v>56</v>
      </c>
      <c r="D1336">
        <v>2011</v>
      </c>
      <c r="E1336">
        <f t="shared" si="41"/>
        <v>562011</v>
      </c>
      <c r="F1336" s="55">
        <v>0.78125</v>
      </c>
      <c r="G1336" s="55">
        <v>0.5</v>
      </c>
      <c r="H1336" s="42">
        <f t="shared" si="40"/>
        <v>0.72499999999999998</v>
      </c>
    </row>
    <row r="1337" spans="1:8" x14ac:dyDescent="0.25">
      <c r="A1337" t="s">
        <v>93</v>
      </c>
      <c r="B1337" t="str">
        <f>VLOOKUP(A1337,'Cód dos países'!$A$3:$C$199,2,FALSE)</f>
        <v>ETH</v>
      </c>
      <c r="C1337">
        <f>VLOOKUP(A1337,'Cód dos países'!$A$3:$C$199,3,FALSE)</f>
        <v>57</v>
      </c>
      <c r="D1337">
        <v>2011</v>
      </c>
      <c r="E1337">
        <f t="shared" si="41"/>
        <v>572011</v>
      </c>
      <c r="F1337" s="55">
        <v>0.34375</v>
      </c>
      <c r="G1337" s="55">
        <v>0.25</v>
      </c>
      <c r="H1337" s="42">
        <f t="shared" si="40"/>
        <v>0.32500000000000001</v>
      </c>
    </row>
    <row r="1338" spans="1:8" x14ac:dyDescent="0.25">
      <c r="A1338" t="s">
        <v>95</v>
      </c>
      <c r="B1338" t="str">
        <f>VLOOKUP(A1338,'Cód dos países'!$A$3:$C$199,2,FALSE)</f>
        <v>FIN</v>
      </c>
      <c r="C1338">
        <f>VLOOKUP(A1338,'Cód dos países'!$A$3:$C$199,3,FALSE)</f>
        <v>59</v>
      </c>
      <c r="D1338">
        <v>2011</v>
      </c>
      <c r="E1338">
        <f t="shared" si="41"/>
        <v>592011</v>
      </c>
      <c r="F1338" s="55">
        <v>0.96875</v>
      </c>
      <c r="G1338" s="55">
        <v>0.75</v>
      </c>
      <c r="H1338" s="42">
        <f t="shared" si="40"/>
        <v>0.92500000000000004</v>
      </c>
    </row>
    <row r="1339" spans="1:8" x14ac:dyDescent="0.25">
      <c r="A1339" t="s">
        <v>97</v>
      </c>
      <c r="B1339" t="str">
        <f>VLOOKUP(A1339,'Cód dos países'!$A$3:$C$199,2,FALSE)</f>
        <v>FJI</v>
      </c>
      <c r="C1339">
        <f>VLOOKUP(A1339,'Cód dos países'!$A$3:$C$199,3,FALSE)</f>
        <v>58</v>
      </c>
      <c r="D1339">
        <v>2011</v>
      </c>
      <c r="E1339">
        <f t="shared" si="41"/>
        <v>582011</v>
      </c>
      <c r="F1339" s="55" t="e">
        <v>#N/A</v>
      </c>
      <c r="G1339" s="55" t="e">
        <v>#N/A</v>
      </c>
      <c r="H1339" s="42" t="e">
        <f t="shared" si="40"/>
        <v>#N/A</v>
      </c>
    </row>
    <row r="1340" spans="1:8" x14ac:dyDescent="0.25">
      <c r="A1340" t="s">
        <v>99</v>
      </c>
      <c r="B1340" t="str">
        <f>VLOOKUP(A1340,'Cód dos países'!$A$3:$C$199,2,FALSE)</f>
        <v>FRA</v>
      </c>
      <c r="C1340">
        <f>VLOOKUP(A1340,'Cód dos países'!$A$3:$C$199,3,FALSE)</f>
        <v>60</v>
      </c>
      <c r="D1340">
        <v>2011</v>
      </c>
      <c r="E1340">
        <f t="shared" si="41"/>
        <v>602011</v>
      </c>
      <c r="F1340" s="55">
        <v>0.875</v>
      </c>
      <c r="G1340" s="55">
        <v>0.75</v>
      </c>
      <c r="H1340" s="42">
        <f t="shared" si="40"/>
        <v>0.85</v>
      </c>
    </row>
    <row r="1341" spans="1:8" x14ac:dyDescent="0.25">
      <c r="A1341" t="s">
        <v>101</v>
      </c>
      <c r="B1341" t="str">
        <f>VLOOKUP(A1341,'Cód dos países'!$A$3:$C$199,2,FALSE)</f>
        <v>GAB</v>
      </c>
      <c r="C1341">
        <f>VLOOKUP(A1341,'Cód dos países'!$A$3:$C$199,3,FALSE)</f>
        <v>61</v>
      </c>
      <c r="D1341">
        <v>2011</v>
      </c>
      <c r="E1341">
        <f t="shared" si="41"/>
        <v>612011</v>
      </c>
      <c r="F1341" s="55">
        <v>0.40625</v>
      </c>
      <c r="G1341" s="55">
        <v>0.25</v>
      </c>
      <c r="H1341" s="42">
        <f t="shared" si="40"/>
        <v>0.375</v>
      </c>
    </row>
    <row r="1342" spans="1:8" x14ac:dyDescent="0.25">
      <c r="A1342" t="s">
        <v>103</v>
      </c>
      <c r="B1342" t="str">
        <f>VLOOKUP(A1342,'Cód dos países'!$A$3:$C$199,2,FALSE)</f>
        <v>GBR</v>
      </c>
      <c r="C1342">
        <f>VLOOKUP(A1342,'Cód dos países'!$A$3:$C$199,3,FALSE)</f>
        <v>187</v>
      </c>
      <c r="D1342">
        <v>2011</v>
      </c>
      <c r="E1342">
        <f t="shared" si="41"/>
        <v>1872011</v>
      </c>
      <c r="F1342" s="55">
        <v>0.90625</v>
      </c>
      <c r="G1342" s="55">
        <v>0.75</v>
      </c>
      <c r="H1342" s="42">
        <f t="shared" si="40"/>
        <v>0.875</v>
      </c>
    </row>
    <row r="1343" spans="1:8" x14ac:dyDescent="0.25">
      <c r="A1343" t="s">
        <v>105</v>
      </c>
      <c r="B1343" t="str">
        <f>VLOOKUP(A1343,'Cód dos países'!$A$3:$C$199,2,FALSE)</f>
        <v>GEO</v>
      </c>
      <c r="C1343">
        <f>VLOOKUP(A1343,'Cód dos países'!$A$3:$C$199,3,FALSE)</f>
        <v>63</v>
      </c>
      <c r="D1343">
        <v>2011</v>
      </c>
      <c r="E1343">
        <f t="shared" si="41"/>
        <v>632011</v>
      </c>
      <c r="F1343" s="55">
        <v>0.5</v>
      </c>
      <c r="G1343" s="55">
        <v>0.25</v>
      </c>
      <c r="H1343" s="42">
        <f t="shared" si="40"/>
        <v>0.45</v>
      </c>
    </row>
    <row r="1344" spans="1:8" x14ac:dyDescent="0.25">
      <c r="A1344" t="s">
        <v>107</v>
      </c>
      <c r="B1344" t="str">
        <f>VLOOKUP(A1344,'Cód dos países'!$A$3:$C$199,2,FALSE)</f>
        <v>GHA</v>
      </c>
      <c r="C1344">
        <f>VLOOKUP(A1344,'Cód dos países'!$A$3:$C$199,3,FALSE)</f>
        <v>66</v>
      </c>
      <c r="D1344">
        <v>2011</v>
      </c>
      <c r="E1344">
        <f t="shared" si="41"/>
        <v>662011</v>
      </c>
      <c r="F1344" s="55">
        <v>0.4375</v>
      </c>
      <c r="G1344" s="55">
        <v>0.5</v>
      </c>
      <c r="H1344" s="42">
        <f t="shared" si="40"/>
        <v>0.45</v>
      </c>
    </row>
    <row r="1345" spans="1:8" x14ac:dyDescent="0.25">
      <c r="A1345" t="s">
        <v>109</v>
      </c>
      <c r="B1345" t="str">
        <f>VLOOKUP(A1345,'Cód dos países'!$A$3:$C$199,2,FALSE)</f>
        <v>GIN</v>
      </c>
      <c r="C1345">
        <f>VLOOKUP(A1345,'Cód dos países'!$A$3:$C$199,3,FALSE)</f>
        <v>70</v>
      </c>
      <c r="D1345">
        <v>2011</v>
      </c>
      <c r="E1345">
        <f t="shared" si="41"/>
        <v>702011</v>
      </c>
      <c r="F1345" s="55">
        <v>9.375E-2</v>
      </c>
      <c r="G1345" s="55">
        <v>0</v>
      </c>
      <c r="H1345" s="42">
        <f t="shared" si="40"/>
        <v>7.4999999999999997E-2</v>
      </c>
    </row>
    <row r="1346" spans="1:8" x14ac:dyDescent="0.25">
      <c r="A1346" t="s">
        <v>354</v>
      </c>
      <c r="B1346" t="str">
        <f>VLOOKUP(A1346,'Cód dos países'!$A$3:$C$199,2,FALSE)</f>
        <v>GMB</v>
      </c>
      <c r="C1346">
        <f>VLOOKUP(A1346,'Cód dos países'!$A$3:$C$199,3,FALSE)</f>
        <v>62</v>
      </c>
      <c r="D1346">
        <v>2011</v>
      </c>
      <c r="E1346">
        <f t="shared" si="41"/>
        <v>622011</v>
      </c>
      <c r="F1346" s="55">
        <v>0.375</v>
      </c>
      <c r="G1346" s="55">
        <v>0.25</v>
      </c>
      <c r="H1346" s="42">
        <f t="shared" si="40"/>
        <v>0.35</v>
      </c>
    </row>
    <row r="1347" spans="1:8" x14ac:dyDescent="0.25">
      <c r="A1347" t="s">
        <v>112</v>
      </c>
      <c r="B1347" t="str">
        <f>VLOOKUP(A1347,'Cód dos países'!$A$3:$C$199,2,FALSE)</f>
        <v>GNB</v>
      </c>
      <c r="C1347">
        <f>VLOOKUP(A1347,'Cód dos países'!$A$3:$C$199,3,FALSE)</f>
        <v>71</v>
      </c>
      <c r="D1347">
        <v>2011</v>
      </c>
      <c r="E1347">
        <f t="shared" si="41"/>
        <v>712011</v>
      </c>
      <c r="F1347" s="55" t="e">
        <v>#N/A</v>
      </c>
      <c r="G1347" s="55" t="e">
        <v>#N/A</v>
      </c>
      <c r="H1347" s="42" t="e">
        <f t="shared" si="40"/>
        <v>#N/A</v>
      </c>
    </row>
    <row r="1348" spans="1:8" x14ac:dyDescent="0.25">
      <c r="A1348" t="s">
        <v>114</v>
      </c>
      <c r="B1348" t="str">
        <f>VLOOKUP(A1348,'Cód dos países'!$A$3:$C$199,2,FALSE)</f>
        <v>GNQ</v>
      </c>
      <c r="C1348">
        <f>VLOOKUP(A1348,'Cód dos países'!$A$3:$C$199,3,FALSE)</f>
        <v>54</v>
      </c>
      <c r="D1348">
        <v>2011</v>
      </c>
      <c r="E1348">
        <f t="shared" si="41"/>
        <v>542011</v>
      </c>
      <c r="F1348" s="55">
        <v>0.3125</v>
      </c>
      <c r="G1348" s="55">
        <v>0</v>
      </c>
      <c r="H1348" s="42">
        <f t="shared" ref="H1348:H1411" si="42">(4*F1348+1*G1348)/5</f>
        <v>0.25</v>
      </c>
    </row>
    <row r="1349" spans="1:8" x14ac:dyDescent="0.25">
      <c r="A1349" t="s">
        <v>116</v>
      </c>
      <c r="B1349" t="str">
        <f>VLOOKUP(A1349,'Cód dos países'!$A$3:$C$199,2,FALSE)</f>
        <v>GRC</v>
      </c>
      <c r="C1349">
        <f>VLOOKUP(A1349,'Cód dos países'!$A$3:$C$199,3,FALSE)</f>
        <v>67</v>
      </c>
      <c r="D1349">
        <v>2011</v>
      </c>
      <c r="E1349">
        <f t="shared" si="41"/>
        <v>672011</v>
      </c>
      <c r="F1349" s="55">
        <v>0.65625</v>
      </c>
      <c r="G1349" s="55">
        <v>0.25</v>
      </c>
      <c r="H1349" s="42">
        <f t="shared" si="42"/>
        <v>0.57499999999999996</v>
      </c>
    </row>
    <row r="1350" spans="1:8" x14ac:dyDescent="0.25">
      <c r="A1350" t="s">
        <v>604</v>
      </c>
      <c r="B1350" t="e">
        <f>VLOOKUP(A1350,'Cód dos países'!$A$3:$C$199,2,FALSE)</f>
        <v>#N/A</v>
      </c>
      <c r="C1350" t="e">
        <f>VLOOKUP(A1350,'Cód dos países'!$A$3:$C$199,3,FALSE)</f>
        <v>#N/A</v>
      </c>
      <c r="D1350">
        <v>2011</v>
      </c>
      <c r="E1350" t="e">
        <f t="shared" ref="E1350:E1413" si="43">C1350*10000+D1350</f>
        <v>#N/A</v>
      </c>
      <c r="F1350" s="55">
        <v>0.9375</v>
      </c>
      <c r="G1350" s="55">
        <v>0.75</v>
      </c>
      <c r="H1350" s="42">
        <f t="shared" si="42"/>
        <v>0.9</v>
      </c>
    </row>
    <row r="1351" spans="1:8" x14ac:dyDescent="0.25">
      <c r="A1351" t="s">
        <v>118</v>
      </c>
      <c r="B1351" t="str">
        <f>VLOOKUP(A1351,'Cód dos países'!$A$3:$C$199,2,FALSE)</f>
        <v>GTM</v>
      </c>
      <c r="C1351">
        <f>VLOOKUP(A1351,'Cód dos países'!$A$3:$C$199,3,FALSE)</f>
        <v>69</v>
      </c>
      <c r="D1351">
        <v>2011</v>
      </c>
      <c r="E1351">
        <f t="shared" si="43"/>
        <v>692011</v>
      </c>
      <c r="F1351" s="55">
        <v>0.28125</v>
      </c>
      <c r="G1351" s="55">
        <v>0.25</v>
      </c>
      <c r="H1351" s="42">
        <f t="shared" si="42"/>
        <v>0.27500000000000002</v>
      </c>
    </row>
    <row r="1352" spans="1:8" x14ac:dyDescent="0.25">
      <c r="A1352" t="s">
        <v>120</v>
      </c>
      <c r="B1352" t="str">
        <f>VLOOKUP(A1352,'Cód dos países'!$A$3:$C$199,2,FALSE)</f>
        <v>GUY</v>
      </c>
      <c r="C1352">
        <f>VLOOKUP(A1352,'Cód dos países'!$A$3:$C$199,3,FALSE)</f>
        <v>72</v>
      </c>
      <c r="D1352">
        <v>2011</v>
      </c>
      <c r="E1352">
        <f t="shared" si="43"/>
        <v>722011</v>
      </c>
      <c r="F1352" s="55">
        <v>0.84375</v>
      </c>
      <c r="G1352" s="55">
        <v>0.75</v>
      </c>
      <c r="H1352" s="42">
        <f t="shared" si="42"/>
        <v>0.82499999999999996</v>
      </c>
    </row>
    <row r="1353" spans="1:8" x14ac:dyDescent="0.25">
      <c r="A1353" t="s">
        <v>120</v>
      </c>
      <c r="B1353" t="str">
        <f>VLOOKUP(A1353,'Cód dos países'!$A$3:$C$199,2,FALSE)</f>
        <v>GUY</v>
      </c>
      <c r="C1353">
        <f>VLOOKUP(A1353,'Cód dos países'!$A$3:$C$199,3,FALSE)</f>
        <v>72</v>
      </c>
      <c r="D1353">
        <v>2011</v>
      </c>
      <c r="E1353">
        <f t="shared" si="43"/>
        <v>722011</v>
      </c>
      <c r="F1353" s="55">
        <v>0.4375</v>
      </c>
      <c r="G1353" s="55">
        <v>0.25</v>
      </c>
      <c r="H1353" s="42">
        <f t="shared" si="42"/>
        <v>0.4</v>
      </c>
    </row>
    <row r="1354" spans="1:8" x14ac:dyDescent="0.25">
      <c r="A1354" t="s">
        <v>122</v>
      </c>
      <c r="B1354" t="str">
        <f>VLOOKUP(A1354,'Cód dos países'!$A$3:$C$199,2,FALSE)</f>
        <v>HKG</v>
      </c>
      <c r="C1354">
        <f>VLOOKUP(A1354,'Cód dos países'!$A$3:$C$199,3,FALSE)</f>
        <v>75</v>
      </c>
      <c r="D1354">
        <v>2011</v>
      </c>
      <c r="E1354">
        <f t="shared" si="43"/>
        <v>752011</v>
      </c>
      <c r="F1354" s="55">
        <v>0.84375</v>
      </c>
      <c r="G1354" s="55">
        <v>1</v>
      </c>
      <c r="H1354" s="42">
        <f t="shared" si="42"/>
        <v>0.875</v>
      </c>
    </row>
    <row r="1355" spans="1:8" x14ac:dyDescent="0.25">
      <c r="A1355" t="s">
        <v>124</v>
      </c>
      <c r="B1355" t="str">
        <f>VLOOKUP(A1355,'Cód dos países'!$A$3:$C$199,2,FALSE)</f>
        <v>HND</v>
      </c>
      <c r="C1355">
        <f>VLOOKUP(A1355,'Cód dos países'!$A$3:$C$199,3,FALSE)</f>
        <v>74</v>
      </c>
      <c r="D1355">
        <v>2011</v>
      </c>
      <c r="E1355">
        <f t="shared" si="43"/>
        <v>742011</v>
      </c>
      <c r="F1355" s="55">
        <v>0.21875</v>
      </c>
      <c r="G1355" s="55">
        <v>0</v>
      </c>
      <c r="H1355" s="42">
        <f t="shared" si="42"/>
        <v>0.17499999999999999</v>
      </c>
    </row>
    <row r="1356" spans="1:8" x14ac:dyDescent="0.25">
      <c r="A1356" t="s">
        <v>126</v>
      </c>
      <c r="B1356" t="str">
        <f>VLOOKUP(A1356,'Cód dos países'!$A$3:$C$199,2,FALSE)</f>
        <v>HRV</v>
      </c>
      <c r="C1356">
        <f>VLOOKUP(A1356,'Cód dos países'!$A$3:$C$199,3,FALSE)</f>
        <v>43</v>
      </c>
      <c r="D1356">
        <v>2011</v>
      </c>
      <c r="E1356">
        <f t="shared" si="43"/>
        <v>432011</v>
      </c>
      <c r="F1356" s="55">
        <v>0.53125</v>
      </c>
      <c r="G1356" s="55">
        <v>0.5</v>
      </c>
      <c r="H1356" s="42">
        <f t="shared" si="42"/>
        <v>0.52500000000000002</v>
      </c>
    </row>
    <row r="1357" spans="1:8" x14ac:dyDescent="0.25">
      <c r="A1357" t="s">
        <v>128</v>
      </c>
      <c r="B1357" t="str">
        <f>VLOOKUP(A1357,'Cód dos países'!$A$3:$C$199,2,FALSE)</f>
        <v>HTI</v>
      </c>
      <c r="C1357">
        <f>VLOOKUP(A1357,'Cód dos países'!$A$3:$C$199,3,FALSE)</f>
        <v>73</v>
      </c>
      <c r="D1357">
        <v>2011</v>
      </c>
      <c r="E1357">
        <f t="shared" si="43"/>
        <v>732011</v>
      </c>
      <c r="F1357" s="55">
        <v>0.25</v>
      </c>
      <c r="G1357" s="55">
        <v>0</v>
      </c>
      <c r="H1357" s="42">
        <f t="shared" si="42"/>
        <v>0.2</v>
      </c>
    </row>
    <row r="1358" spans="1:8" x14ac:dyDescent="0.25">
      <c r="A1358" t="s">
        <v>130</v>
      </c>
      <c r="B1358" t="str">
        <f>VLOOKUP(A1358,'Cód dos países'!$A$3:$C$199,2,FALSE)</f>
        <v>HUN</v>
      </c>
      <c r="C1358">
        <f>VLOOKUP(A1358,'Cód dos países'!$A$3:$C$199,3,FALSE)</f>
        <v>76</v>
      </c>
      <c r="D1358">
        <v>2011</v>
      </c>
      <c r="E1358">
        <f t="shared" si="43"/>
        <v>762011</v>
      </c>
      <c r="F1358" s="55">
        <v>0.71875</v>
      </c>
      <c r="G1358" s="55">
        <v>0.5</v>
      </c>
      <c r="H1358" s="42">
        <f t="shared" si="42"/>
        <v>0.67500000000000004</v>
      </c>
    </row>
    <row r="1359" spans="1:8" x14ac:dyDescent="0.25">
      <c r="A1359" t="s">
        <v>132</v>
      </c>
      <c r="B1359" t="str">
        <f>VLOOKUP(A1359,'Cód dos países'!$A$3:$C$199,2,FALSE)</f>
        <v>IDN</v>
      </c>
      <c r="C1359">
        <f>VLOOKUP(A1359,'Cód dos países'!$A$3:$C$199,3,FALSE)</f>
        <v>79</v>
      </c>
      <c r="D1359">
        <v>2011</v>
      </c>
      <c r="E1359">
        <f t="shared" si="43"/>
        <v>792011</v>
      </c>
      <c r="F1359" s="55">
        <v>0.28125</v>
      </c>
      <c r="G1359" s="55">
        <v>0</v>
      </c>
      <c r="H1359" s="42">
        <f t="shared" si="42"/>
        <v>0.22500000000000001</v>
      </c>
    </row>
    <row r="1360" spans="1:8" x14ac:dyDescent="0.25">
      <c r="A1360" t="s">
        <v>134</v>
      </c>
      <c r="B1360" t="str">
        <f>VLOOKUP(A1360,'Cód dos países'!$A$3:$C$199,2,FALSE)</f>
        <v>IND</v>
      </c>
      <c r="C1360">
        <f>VLOOKUP(A1360,'Cód dos países'!$A$3:$C$199,3,FALSE)</f>
        <v>78</v>
      </c>
      <c r="D1360">
        <v>2011</v>
      </c>
      <c r="E1360">
        <f t="shared" si="43"/>
        <v>782011</v>
      </c>
      <c r="F1360" s="55">
        <v>0.40625</v>
      </c>
      <c r="G1360" s="55">
        <v>0.25</v>
      </c>
      <c r="H1360" s="42">
        <f t="shared" si="42"/>
        <v>0.375</v>
      </c>
    </row>
    <row r="1361" spans="1:8" x14ac:dyDescent="0.25">
      <c r="A1361" t="s">
        <v>136</v>
      </c>
      <c r="B1361" t="str">
        <f>VLOOKUP(A1361,'Cód dos países'!$A$3:$C$199,2,FALSE)</f>
        <v>IRL</v>
      </c>
      <c r="C1361">
        <f>VLOOKUP(A1361,'Cód dos países'!$A$3:$C$199,3,FALSE)</f>
        <v>82</v>
      </c>
      <c r="D1361">
        <v>2011</v>
      </c>
      <c r="E1361">
        <f t="shared" si="43"/>
        <v>822011</v>
      </c>
      <c r="F1361" s="55">
        <v>0.9375</v>
      </c>
      <c r="G1361" s="55">
        <v>0.75</v>
      </c>
      <c r="H1361" s="42">
        <f t="shared" si="42"/>
        <v>0.9</v>
      </c>
    </row>
    <row r="1362" spans="1:8" x14ac:dyDescent="0.25">
      <c r="A1362" t="s">
        <v>138</v>
      </c>
      <c r="B1362" t="str">
        <f>VLOOKUP(A1362,'Cód dos países'!$A$3:$C$199,2,FALSE)</f>
        <v>IRN</v>
      </c>
      <c r="C1362">
        <f>VLOOKUP(A1362,'Cód dos países'!$A$3:$C$199,3,FALSE)</f>
        <v>80</v>
      </c>
      <c r="D1362">
        <v>2011</v>
      </c>
      <c r="E1362">
        <f t="shared" si="43"/>
        <v>802011</v>
      </c>
      <c r="F1362" s="55">
        <v>0.28125</v>
      </c>
      <c r="G1362" s="55">
        <v>0</v>
      </c>
      <c r="H1362" s="42">
        <f t="shared" si="42"/>
        <v>0.22500000000000001</v>
      </c>
    </row>
    <row r="1363" spans="1:8" x14ac:dyDescent="0.25">
      <c r="A1363" t="s">
        <v>140</v>
      </c>
      <c r="B1363" t="str">
        <f>VLOOKUP(A1363,'Cód dos países'!$A$3:$C$199,2,FALSE)</f>
        <v>IRQ</v>
      </c>
      <c r="C1363">
        <f>VLOOKUP(A1363,'Cód dos países'!$A$3:$C$199,3,FALSE)</f>
        <v>81</v>
      </c>
      <c r="D1363">
        <v>2011</v>
      </c>
      <c r="E1363">
        <f t="shared" si="43"/>
        <v>812011</v>
      </c>
      <c r="F1363" s="55">
        <v>9.375E-2</v>
      </c>
      <c r="G1363" s="55">
        <v>0</v>
      </c>
      <c r="H1363" s="42">
        <f t="shared" si="42"/>
        <v>7.4999999999999997E-2</v>
      </c>
    </row>
    <row r="1364" spans="1:8" x14ac:dyDescent="0.25">
      <c r="A1364" t="s">
        <v>142</v>
      </c>
      <c r="B1364" t="str">
        <f>VLOOKUP(A1364,'Cód dos países'!$A$3:$C$199,2,FALSE)</f>
        <v>ISL</v>
      </c>
      <c r="C1364">
        <f>VLOOKUP(A1364,'Cód dos países'!$A$3:$C$199,3,FALSE)</f>
        <v>77</v>
      </c>
      <c r="D1364">
        <v>2011</v>
      </c>
      <c r="E1364">
        <f t="shared" si="43"/>
        <v>772011</v>
      </c>
      <c r="F1364" s="55">
        <v>0.875</v>
      </c>
      <c r="G1364" s="55">
        <v>1</v>
      </c>
      <c r="H1364" s="42">
        <f t="shared" si="42"/>
        <v>0.9</v>
      </c>
    </row>
    <row r="1365" spans="1:8" x14ac:dyDescent="0.25">
      <c r="A1365" t="s">
        <v>144</v>
      </c>
      <c r="B1365" t="str">
        <f>VLOOKUP(A1365,'Cód dos países'!$A$3:$C$199,2,FALSE)</f>
        <v>ISR</v>
      </c>
      <c r="C1365">
        <f>VLOOKUP(A1365,'Cód dos países'!$A$3:$C$199,3,FALSE)</f>
        <v>83</v>
      </c>
      <c r="D1365">
        <v>2011</v>
      </c>
      <c r="E1365">
        <f t="shared" si="43"/>
        <v>832011</v>
      </c>
      <c r="F1365" s="55">
        <v>0.6875</v>
      </c>
      <c r="G1365" s="55">
        <v>0.5</v>
      </c>
      <c r="H1365" s="42">
        <f t="shared" si="42"/>
        <v>0.65</v>
      </c>
    </row>
    <row r="1366" spans="1:8" x14ac:dyDescent="0.25">
      <c r="A1366" t="s">
        <v>146</v>
      </c>
      <c r="B1366" t="str">
        <f>VLOOKUP(A1366,'Cód dos países'!$A$3:$C$199,2,FALSE)</f>
        <v>ITA</v>
      </c>
      <c r="C1366">
        <f>VLOOKUP(A1366,'Cód dos países'!$A$3:$C$199,3,FALSE)</f>
        <v>84</v>
      </c>
      <c r="D1366">
        <v>2011</v>
      </c>
      <c r="E1366">
        <f t="shared" si="43"/>
        <v>842011</v>
      </c>
      <c r="F1366" s="55">
        <v>0.5625</v>
      </c>
      <c r="G1366" s="55">
        <v>0.25</v>
      </c>
      <c r="H1366" s="42">
        <f t="shared" si="42"/>
        <v>0.5</v>
      </c>
    </row>
    <row r="1367" spans="1:8" x14ac:dyDescent="0.25">
      <c r="A1367" t="s">
        <v>148</v>
      </c>
      <c r="B1367" t="str">
        <f>VLOOKUP(A1367,'Cód dos países'!$A$3:$C$199,2,FALSE)</f>
        <v>JAM</v>
      </c>
      <c r="C1367">
        <f>VLOOKUP(A1367,'Cód dos países'!$A$3:$C$199,3,FALSE)</f>
        <v>85</v>
      </c>
      <c r="D1367">
        <v>2011</v>
      </c>
      <c r="E1367">
        <f t="shared" si="43"/>
        <v>852011</v>
      </c>
      <c r="F1367" s="55">
        <v>0.4375</v>
      </c>
      <c r="G1367" s="55">
        <v>0.25</v>
      </c>
      <c r="H1367" s="42">
        <f t="shared" si="42"/>
        <v>0.4</v>
      </c>
    </row>
    <row r="1368" spans="1:8" x14ac:dyDescent="0.25">
      <c r="A1368" t="s">
        <v>150</v>
      </c>
      <c r="B1368" t="str">
        <f>VLOOKUP(A1368,'Cód dos países'!$A$3:$C$199,2,FALSE)</f>
        <v>JOR</v>
      </c>
      <c r="C1368">
        <f>VLOOKUP(A1368,'Cód dos países'!$A$3:$C$199,3,FALSE)</f>
        <v>87</v>
      </c>
      <c r="D1368">
        <v>2011</v>
      </c>
      <c r="E1368">
        <f t="shared" si="43"/>
        <v>872011</v>
      </c>
      <c r="F1368" s="55">
        <v>0.53125</v>
      </c>
      <c r="G1368" s="55">
        <v>0.25</v>
      </c>
      <c r="H1368" s="42">
        <f t="shared" si="42"/>
        <v>0.47499999999999998</v>
      </c>
    </row>
    <row r="1369" spans="1:8" x14ac:dyDescent="0.25">
      <c r="A1369" t="s">
        <v>152</v>
      </c>
      <c r="B1369" t="str">
        <f>VLOOKUP(A1369,'Cód dos países'!$A$3:$C$199,2,FALSE)</f>
        <v>JPN</v>
      </c>
      <c r="C1369">
        <f>VLOOKUP(A1369,'Cód dos países'!$A$3:$C$199,3,FALSE)</f>
        <v>86</v>
      </c>
      <c r="D1369">
        <v>2011</v>
      </c>
      <c r="E1369">
        <f t="shared" si="43"/>
        <v>862011</v>
      </c>
      <c r="F1369" s="55">
        <v>0.71875</v>
      </c>
      <c r="G1369" s="55">
        <v>0.75</v>
      </c>
      <c r="H1369" s="42">
        <f t="shared" si="42"/>
        <v>0.72499999999999998</v>
      </c>
    </row>
    <row r="1370" spans="1:8" x14ac:dyDescent="0.25">
      <c r="A1370" t="s">
        <v>154</v>
      </c>
      <c r="B1370" t="str">
        <f>VLOOKUP(A1370,'Cód dos países'!$A$3:$C$199,2,FALSE)</f>
        <v>KAZ</v>
      </c>
      <c r="C1370">
        <f>VLOOKUP(A1370,'Cód dos países'!$A$3:$C$199,3,FALSE)</f>
        <v>88</v>
      </c>
      <c r="D1370">
        <v>2011</v>
      </c>
      <c r="E1370">
        <f t="shared" si="43"/>
        <v>882011</v>
      </c>
      <c r="F1370" s="55">
        <v>0.25</v>
      </c>
      <c r="G1370" s="55">
        <v>0</v>
      </c>
      <c r="H1370" s="42">
        <f t="shared" si="42"/>
        <v>0.2</v>
      </c>
    </row>
    <row r="1371" spans="1:8" x14ac:dyDescent="0.25">
      <c r="A1371" t="s">
        <v>156</v>
      </c>
      <c r="B1371" t="str">
        <f>VLOOKUP(A1371,'Cód dos países'!$A$3:$C$199,2,FALSE)</f>
        <v>KEN</v>
      </c>
      <c r="C1371">
        <f>VLOOKUP(A1371,'Cód dos países'!$A$3:$C$199,3,FALSE)</f>
        <v>89</v>
      </c>
      <c r="D1371">
        <v>2011</v>
      </c>
      <c r="E1371">
        <f t="shared" si="43"/>
        <v>892011</v>
      </c>
      <c r="F1371" s="55">
        <v>0.1875</v>
      </c>
      <c r="G1371" s="55">
        <v>0</v>
      </c>
      <c r="H1371" s="42">
        <f t="shared" si="42"/>
        <v>0.15</v>
      </c>
    </row>
    <row r="1372" spans="1:8" x14ac:dyDescent="0.25">
      <c r="A1372" t="s">
        <v>158</v>
      </c>
      <c r="B1372" t="str">
        <f>VLOOKUP(A1372,'Cód dos países'!$A$3:$C$199,2,FALSE)</f>
        <v>KGZ</v>
      </c>
      <c r="C1372">
        <f>VLOOKUP(A1372,'Cód dos países'!$A$3:$C$199,3,FALSE)</f>
        <v>95</v>
      </c>
      <c r="D1372">
        <v>2011</v>
      </c>
      <c r="E1372">
        <f t="shared" si="43"/>
        <v>952011</v>
      </c>
      <c r="F1372" s="55">
        <v>6.25E-2</v>
      </c>
      <c r="G1372" s="55">
        <v>0</v>
      </c>
      <c r="H1372" s="42">
        <f t="shared" si="42"/>
        <v>0.05</v>
      </c>
    </row>
    <row r="1373" spans="1:8" x14ac:dyDescent="0.25">
      <c r="A1373" t="s">
        <v>160</v>
      </c>
      <c r="B1373" t="str">
        <f>VLOOKUP(A1373,'Cód dos países'!$A$3:$C$199,2,FALSE)</f>
        <v>KHM</v>
      </c>
      <c r="C1373">
        <f>VLOOKUP(A1373,'Cód dos países'!$A$3:$C$199,3,FALSE)</f>
        <v>29</v>
      </c>
      <c r="D1373">
        <v>2011</v>
      </c>
      <c r="E1373">
        <f t="shared" si="43"/>
        <v>292011</v>
      </c>
      <c r="F1373" s="55">
        <v>0.21875</v>
      </c>
      <c r="G1373" s="55">
        <v>0</v>
      </c>
      <c r="H1373" s="42">
        <f t="shared" si="42"/>
        <v>0.17499999999999999</v>
      </c>
    </row>
    <row r="1374" spans="1:8" x14ac:dyDescent="0.25">
      <c r="A1374" t="s">
        <v>432</v>
      </c>
      <c r="B1374" t="str">
        <f>VLOOKUP(A1374,'Cód dos países'!$A$3:$C$199,2,FALSE)</f>
        <v>KOR</v>
      </c>
      <c r="C1374">
        <f>VLOOKUP(A1374,'Cód dos países'!$A$3:$C$199,3,FALSE)</f>
        <v>92</v>
      </c>
      <c r="D1374">
        <v>2011</v>
      </c>
      <c r="E1374">
        <f t="shared" si="43"/>
        <v>922011</v>
      </c>
      <c r="F1374" s="55">
        <v>0.75</v>
      </c>
      <c r="G1374" s="55">
        <v>0.5</v>
      </c>
      <c r="H1374" s="42">
        <f t="shared" si="42"/>
        <v>0.7</v>
      </c>
    </row>
    <row r="1375" spans="1:8" x14ac:dyDescent="0.25">
      <c r="A1375" t="s">
        <v>163</v>
      </c>
      <c r="B1375" t="str">
        <f>VLOOKUP(A1375,'Cód dos países'!$A$3:$C$199,2,FALSE)</f>
        <v>KWT</v>
      </c>
      <c r="C1375">
        <f>VLOOKUP(A1375,'Cód dos países'!$A$3:$C$199,3,FALSE)</f>
        <v>94</v>
      </c>
      <c r="D1375">
        <v>2011</v>
      </c>
      <c r="E1375">
        <f t="shared" si="43"/>
        <v>942011</v>
      </c>
      <c r="F1375" s="55">
        <v>0.625</v>
      </c>
      <c r="G1375" s="55">
        <v>0.25</v>
      </c>
      <c r="H1375" s="42">
        <f t="shared" si="42"/>
        <v>0.55000000000000004</v>
      </c>
    </row>
    <row r="1376" spans="1:8" x14ac:dyDescent="0.25">
      <c r="A1376" t="s">
        <v>165</v>
      </c>
      <c r="B1376" t="str">
        <f>VLOOKUP(A1376,'Cód dos países'!$A$3:$C$199,2,FALSE)</f>
        <v>LAO</v>
      </c>
      <c r="C1376">
        <f>VLOOKUP(A1376,'Cód dos países'!$A$3:$C$199,3,FALSE)</f>
        <v>96</v>
      </c>
      <c r="D1376">
        <v>2011</v>
      </c>
      <c r="E1376">
        <f t="shared" si="43"/>
        <v>962011</v>
      </c>
      <c r="F1376" s="55">
        <v>0.3125</v>
      </c>
      <c r="G1376" s="55">
        <v>0</v>
      </c>
      <c r="H1376" s="42">
        <f t="shared" si="42"/>
        <v>0.25</v>
      </c>
    </row>
    <row r="1377" spans="1:8" x14ac:dyDescent="0.25">
      <c r="A1377" t="s">
        <v>167</v>
      </c>
      <c r="B1377" t="str">
        <f>VLOOKUP(A1377,'Cód dos países'!$A$3:$C$199,2,FALSE)</f>
        <v>LBN</v>
      </c>
      <c r="C1377">
        <f>VLOOKUP(A1377,'Cód dos países'!$A$3:$C$199,3,FALSE)</f>
        <v>98</v>
      </c>
      <c r="D1377">
        <v>2011</v>
      </c>
      <c r="E1377">
        <f t="shared" si="43"/>
        <v>982011</v>
      </c>
      <c r="F1377" s="55">
        <v>0.40625</v>
      </c>
      <c r="G1377" s="55">
        <v>0.25</v>
      </c>
      <c r="H1377" s="42">
        <f t="shared" si="42"/>
        <v>0.375</v>
      </c>
    </row>
    <row r="1378" spans="1:8" x14ac:dyDescent="0.25">
      <c r="A1378" t="s">
        <v>169</v>
      </c>
      <c r="B1378" t="str">
        <f>VLOOKUP(A1378,'Cód dos países'!$A$3:$C$199,2,FALSE)</f>
        <v>LBR</v>
      </c>
      <c r="C1378">
        <f>VLOOKUP(A1378,'Cód dos países'!$A$3:$C$199,3,FALSE)</f>
        <v>100</v>
      </c>
      <c r="D1378">
        <v>2011</v>
      </c>
      <c r="E1378">
        <f t="shared" si="43"/>
        <v>1002011</v>
      </c>
      <c r="F1378" s="55">
        <v>0.3125</v>
      </c>
      <c r="G1378" s="55">
        <v>0.25</v>
      </c>
      <c r="H1378" s="42">
        <f t="shared" si="42"/>
        <v>0.3</v>
      </c>
    </row>
    <row r="1379" spans="1:8" x14ac:dyDescent="0.25">
      <c r="A1379" t="s">
        <v>171</v>
      </c>
      <c r="B1379" t="str">
        <f>VLOOKUP(A1379,'Cód dos países'!$A$3:$C$199,2,FALSE)</f>
        <v>LBY</v>
      </c>
      <c r="C1379">
        <f>VLOOKUP(A1379,'Cód dos países'!$A$3:$C$199,3,FALSE)</f>
        <v>101</v>
      </c>
      <c r="D1379">
        <v>2011</v>
      </c>
      <c r="E1379">
        <f t="shared" si="43"/>
        <v>1012011</v>
      </c>
      <c r="F1379" s="55">
        <v>0.21875</v>
      </c>
      <c r="G1379" s="55">
        <v>0</v>
      </c>
      <c r="H1379" s="42">
        <f t="shared" si="42"/>
        <v>0.17499999999999999</v>
      </c>
    </row>
    <row r="1380" spans="1:8" x14ac:dyDescent="0.25">
      <c r="A1380" t="s">
        <v>359</v>
      </c>
      <c r="B1380" t="str">
        <f>VLOOKUP(A1380,'Cód dos países'!$A$3:$C$199,2,FALSE)</f>
        <v>LIE</v>
      </c>
      <c r="C1380">
        <f>VLOOKUP(A1380,'Cód dos países'!$A$3:$C$199,3,FALSE)</f>
        <v>102</v>
      </c>
      <c r="D1380">
        <v>2011</v>
      </c>
      <c r="E1380">
        <f t="shared" si="43"/>
        <v>1022011</v>
      </c>
      <c r="F1380" s="55">
        <v>0.90625</v>
      </c>
      <c r="G1380" s="55">
        <v>1</v>
      </c>
      <c r="H1380" s="42">
        <f t="shared" si="42"/>
        <v>0.92500000000000004</v>
      </c>
    </row>
    <row r="1381" spans="1:8" x14ac:dyDescent="0.25">
      <c r="A1381" t="s">
        <v>173</v>
      </c>
      <c r="B1381" t="str">
        <f>VLOOKUP(A1381,'Cód dos países'!$A$3:$C$199,2,FALSE)</f>
        <v>LKA</v>
      </c>
      <c r="C1381">
        <f>VLOOKUP(A1381,'Cód dos países'!$A$3:$C$199,3,FALSE)</f>
        <v>162</v>
      </c>
      <c r="D1381">
        <v>2011</v>
      </c>
      <c r="E1381">
        <f t="shared" si="43"/>
        <v>1622011</v>
      </c>
      <c r="F1381" s="55">
        <v>0.59375</v>
      </c>
      <c r="G1381" s="55">
        <v>0.25</v>
      </c>
      <c r="H1381" s="42">
        <f t="shared" si="42"/>
        <v>0.52500000000000002</v>
      </c>
    </row>
    <row r="1382" spans="1:8" x14ac:dyDescent="0.25">
      <c r="A1382" t="s">
        <v>175</v>
      </c>
      <c r="B1382" t="str">
        <f>VLOOKUP(A1382,'Cód dos países'!$A$3:$C$199,2,FALSE)</f>
        <v>LSO</v>
      </c>
      <c r="C1382">
        <f>VLOOKUP(A1382,'Cód dos países'!$A$3:$C$199,3,FALSE)</f>
        <v>99</v>
      </c>
      <c r="D1382">
        <v>2011</v>
      </c>
      <c r="E1382">
        <f t="shared" si="43"/>
        <v>992011</v>
      </c>
      <c r="F1382" s="55">
        <v>0.4375</v>
      </c>
      <c r="G1382" s="55">
        <v>0.5</v>
      </c>
      <c r="H1382" s="42">
        <f t="shared" si="42"/>
        <v>0.45</v>
      </c>
    </row>
    <row r="1383" spans="1:8" x14ac:dyDescent="0.25">
      <c r="A1383" t="s">
        <v>177</v>
      </c>
      <c r="B1383" t="str">
        <f>VLOOKUP(A1383,'Cód dos países'!$A$3:$C$199,2,FALSE)</f>
        <v>LTU</v>
      </c>
      <c r="C1383">
        <f>VLOOKUP(A1383,'Cód dos países'!$A$3:$C$199,3,FALSE)</f>
        <v>103</v>
      </c>
      <c r="D1383">
        <v>2011</v>
      </c>
      <c r="E1383">
        <f t="shared" si="43"/>
        <v>1032011</v>
      </c>
      <c r="F1383" s="55">
        <v>0.71875</v>
      </c>
      <c r="G1383" s="55">
        <v>0.5</v>
      </c>
      <c r="H1383" s="42">
        <f t="shared" si="42"/>
        <v>0.67500000000000004</v>
      </c>
    </row>
    <row r="1384" spans="1:8" x14ac:dyDescent="0.25">
      <c r="A1384" t="s">
        <v>179</v>
      </c>
      <c r="B1384" t="str">
        <f>VLOOKUP(A1384,'Cód dos países'!$A$3:$C$199,2,FALSE)</f>
        <v>LUX</v>
      </c>
      <c r="C1384">
        <f>VLOOKUP(A1384,'Cód dos países'!$A$3:$C$199,3,FALSE)</f>
        <v>104</v>
      </c>
      <c r="D1384">
        <v>2011</v>
      </c>
      <c r="E1384">
        <f t="shared" si="43"/>
        <v>1042011</v>
      </c>
      <c r="F1384" s="55">
        <v>0.875</v>
      </c>
      <c r="G1384" s="55">
        <v>1</v>
      </c>
      <c r="H1384" s="42">
        <f t="shared" si="42"/>
        <v>0.9</v>
      </c>
    </row>
    <row r="1385" spans="1:8" x14ac:dyDescent="0.25">
      <c r="A1385" t="s">
        <v>181</v>
      </c>
      <c r="B1385" t="str">
        <f>VLOOKUP(A1385,'Cód dos países'!$A$3:$C$199,2,FALSE)</f>
        <v>LVA</v>
      </c>
      <c r="C1385">
        <f>VLOOKUP(A1385,'Cód dos países'!$A$3:$C$199,3,FALSE)</f>
        <v>97</v>
      </c>
      <c r="D1385">
        <v>2011</v>
      </c>
      <c r="E1385">
        <f t="shared" si="43"/>
        <v>972011</v>
      </c>
      <c r="F1385" s="55">
        <v>0.75</v>
      </c>
      <c r="G1385" s="55">
        <v>0.5</v>
      </c>
      <c r="H1385" s="42">
        <f t="shared" si="42"/>
        <v>0.7</v>
      </c>
    </row>
    <row r="1386" spans="1:8" x14ac:dyDescent="0.25">
      <c r="A1386" t="s">
        <v>324</v>
      </c>
      <c r="B1386" t="str">
        <f>VLOOKUP(A1386,'Cód dos países'!$A$3:$C$199,2,FALSE)</f>
        <v>LWI</v>
      </c>
      <c r="C1386">
        <f>VLOOKUP(A1386,'Cód dos países'!$A$3:$C$199,3,FALSE)</f>
        <v>93</v>
      </c>
      <c r="D1386">
        <v>2011</v>
      </c>
      <c r="E1386">
        <f t="shared" si="43"/>
        <v>932011</v>
      </c>
      <c r="F1386" s="55">
        <v>0.34375</v>
      </c>
      <c r="G1386" s="55">
        <v>0.25</v>
      </c>
      <c r="H1386" s="42">
        <f t="shared" si="42"/>
        <v>0.32500000000000001</v>
      </c>
    </row>
    <row r="1387" spans="1:8" x14ac:dyDescent="0.25">
      <c r="A1387" t="s">
        <v>600</v>
      </c>
      <c r="B1387" t="e">
        <f>VLOOKUP(A1387,'Cód dos países'!$A$3:$C$199,2,FALSE)</f>
        <v>#N/A</v>
      </c>
      <c r="C1387" t="e">
        <f>VLOOKUP(A1387,'Cód dos países'!$A$3:$C$199,3,FALSE)</f>
        <v>#N/A</v>
      </c>
      <c r="D1387">
        <v>2011</v>
      </c>
      <c r="E1387" t="e">
        <f t="shared" si="43"/>
        <v>#N/A</v>
      </c>
      <c r="F1387" s="55">
        <v>0.71875</v>
      </c>
      <c r="G1387" s="55">
        <v>0.5</v>
      </c>
      <c r="H1387" s="42">
        <f t="shared" si="42"/>
        <v>0.67500000000000004</v>
      </c>
    </row>
    <row r="1388" spans="1:8" x14ac:dyDescent="0.25">
      <c r="A1388" t="s">
        <v>183</v>
      </c>
      <c r="B1388" t="str">
        <f>VLOOKUP(A1388,'Cód dos países'!$A$3:$C$199,2,FALSE)</f>
        <v>MAR</v>
      </c>
      <c r="C1388">
        <f>VLOOKUP(A1388,'Cód dos países'!$A$3:$C$199,3,FALSE)</f>
        <v>121</v>
      </c>
      <c r="D1388">
        <v>2011</v>
      </c>
      <c r="E1388">
        <f t="shared" si="43"/>
        <v>1212011</v>
      </c>
      <c r="F1388" s="55">
        <v>0.46875</v>
      </c>
      <c r="G1388" s="55">
        <v>0.25</v>
      </c>
      <c r="H1388" s="42">
        <f t="shared" si="42"/>
        <v>0.42499999999999999</v>
      </c>
    </row>
    <row r="1389" spans="1:8" x14ac:dyDescent="0.25">
      <c r="A1389" t="s">
        <v>185</v>
      </c>
      <c r="B1389" t="str">
        <f>VLOOKUP(A1389,'Cód dos países'!$A$3:$C$199,2,FALSE)</f>
        <v>MDA</v>
      </c>
      <c r="C1389">
        <f>VLOOKUP(A1389,'Cód dos países'!$A$3:$C$199,3,FALSE)</f>
        <v>117</v>
      </c>
      <c r="D1389">
        <v>2011</v>
      </c>
      <c r="E1389">
        <f t="shared" si="43"/>
        <v>1172011</v>
      </c>
      <c r="F1389" s="55">
        <v>0.34375</v>
      </c>
      <c r="G1389" s="55">
        <v>0</v>
      </c>
      <c r="H1389" s="42">
        <f t="shared" si="42"/>
        <v>0.27500000000000002</v>
      </c>
    </row>
    <row r="1390" spans="1:8" x14ac:dyDescent="0.25">
      <c r="A1390" t="s">
        <v>187</v>
      </c>
      <c r="B1390" t="str">
        <f>VLOOKUP(A1390,'Cód dos países'!$A$3:$C$199,2,FALSE)</f>
        <v>MDG</v>
      </c>
      <c r="C1390">
        <f>VLOOKUP(A1390,'Cód dos países'!$A$3:$C$199,3,FALSE)</f>
        <v>106</v>
      </c>
      <c r="D1390">
        <v>2011</v>
      </c>
      <c r="E1390">
        <f t="shared" si="43"/>
        <v>1062011</v>
      </c>
      <c r="F1390" s="55">
        <v>0.34375</v>
      </c>
      <c r="G1390" s="55">
        <v>0.5</v>
      </c>
      <c r="H1390" s="42">
        <f t="shared" si="42"/>
        <v>0.375</v>
      </c>
    </row>
    <row r="1391" spans="1:8" x14ac:dyDescent="0.25">
      <c r="A1391" t="s">
        <v>191</v>
      </c>
      <c r="B1391" t="str">
        <f>VLOOKUP(A1391,'Cód dos países'!$A$3:$C$199,2,FALSE)</f>
        <v>MEX</v>
      </c>
      <c r="C1391">
        <f>VLOOKUP(A1391,'Cód dos países'!$A$3:$C$199,3,FALSE)</f>
        <v>115</v>
      </c>
      <c r="D1391">
        <v>2011</v>
      </c>
      <c r="E1391">
        <f t="shared" si="43"/>
        <v>1152011</v>
      </c>
      <c r="F1391" s="55">
        <v>0.4375</v>
      </c>
      <c r="G1391" s="55">
        <v>0.25</v>
      </c>
      <c r="H1391" s="42">
        <f t="shared" si="42"/>
        <v>0.4</v>
      </c>
    </row>
    <row r="1392" spans="1:8" x14ac:dyDescent="0.25">
      <c r="A1392" t="s">
        <v>193</v>
      </c>
      <c r="B1392" t="str">
        <f>VLOOKUP(A1392,'Cód dos países'!$A$3:$C$199,2,FALSE)</f>
        <v>MKD</v>
      </c>
      <c r="C1392">
        <f>VLOOKUP(A1392,'Cód dos países'!$A$3:$C$199,3,FALSE)</f>
        <v>105</v>
      </c>
      <c r="D1392">
        <v>2011</v>
      </c>
      <c r="E1392">
        <f t="shared" si="43"/>
        <v>1052011</v>
      </c>
      <c r="F1392" s="55">
        <v>0.375</v>
      </c>
      <c r="G1392" s="55">
        <v>0.25</v>
      </c>
      <c r="H1392" s="42">
        <f t="shared" si="42"/>
        <v>0.35</v>
      </c>
    </row>
    <row r="1393" spans="1:8" x14ac:dyDescent="0.25">
      <c r="A1393" t="s">
        <v>195</v>
      </c>
      <c r="B1393" t="str">
        <f>VLOOKUP(A1393,'Cód dos países'!$A$3:$C$199,2,FALSE)</f>
        <v>MLI</v>
      </c>
      <c r="C1393">
        <f>VLOOKUP(A1393,'Cód dos países'!$A$3:$C$199,3,FALSE)</f>
        <v>110</v>
      </c>
      <c r="D1393">
        <v>2011</v>
      </c>
      <c r="E1393">
        <f t="shared" si="43"/>
        <v>1102011</v>
      </c>
      <c r="F1393" s="55">
        <v>0.40625</v>
      </c>
      <c r="G1393" s="55">
        <v>0.25</v>
      </c>
      <c r="H1393" s="42">
        <f t="shared" si="42"/>
        <v>0.375</v>
      </c>
    </row>
    <row r="1394" spans="1:8" x14ac:dyDescent="0.25">
      <c r="A1394" t="s">
        <v>197</v>
      </c>
      <c r="B1394" t="str">
        <f>VLOOKUP(A1394,'Cód dos países'!$A$3:$C$199,2,FALSE)</f>
        <v>MLT</v>
      </c>
      <c r="C1394">
        <f>VLOOKUP(A1394,'Cód dos países'!$A$3:$C$199,3,FALSE)</f>
        <v>111</v>
      </c>
      <c r="D1394">
        <v>2011</v>
      </c>
      <c r="E1394">
        <f t="shared" si="43"/>
        <v>1112011</v>
      </c>
      <c r="F1394" s="55">
        <v>0.84375</v>
      </c>
      <c r="G1394" s="55">
        <v>0.75</v>
      </c>
      <c r="H1394" s="42">
        <f t="shared" si="42"/>
        <v>0.82499999999999996</v>
      </c>
    </row>
    <row r="1395" spans="1:8" x14ac:dyDescent="0.25">
      <c r="A1395" t="s">
        <v>338</v>
      </c>
      <c r="B1395" t="str">
        <f>VLOOKUP(A1395,'Cód dos países'!$A$3:$C$199,2,FALSE)</f>
        <v>MMR</v>
      </c>
      <c r="C1395">
        <f>VLOOKUP(A1395,'Cód dos países'!$A$3:$C$199,3,FALSE)</f>
        <v>123</v>
      </c>
      <c r="D1395">
        <v>2011</v>
      </c>
      <c r="E1395">
        <f t="shared" si="43"/>
        <v>1232011</v>
      </c>
      <c r="F1395" s="55">
        <v>0.15625</v>
      </c>
      <c r="G1395" s="55">
        <v>0</v>
      </c>
      <c r="H1395" s="42">
        <f t="shared" si="42"/>
        <v>0.125</v>
      </c>
    </row>
    <row r="1396" spans="1:8" x14ac:dyDescent="0.25">
      <c r="A1396" t="s">
        <v>201</v>
      </c>
      <c r="B1396" t="str">
        <f>VLOOKUP(A1396,'Cód dos países'!$A$3:$C$199,2,FALSE)</f>
        <v>MNG</v>
      </c>
      <c r="C1396">
        <f>VLOOKUP(A1396,'Cód dos países'!$A$3:$C$199,3,FALSE)</f>
        <v>119</v>
      </c>
      <c r="D1396">
        <v>2011</v>
      </c>
      <c r="E1396">
        <f t="shared" si="43"/>
        <v>1192011</v>
      </c>
      <c r="F1396" s="55">
        <v>0.40625</v>
      </c>
      <c r="G1396" s="55">
        <v>0.25</v>
      </c>
      <c r="H1396" s="42">
        <f t="shared" si="42"/>
        <v>0.375</v>
      </c>
    </row>
    <row r="1397" spans="1:8" x14ac:dyDescent="0.25">
      <c r="A1397" t="s">
        <v>200</v>
      </c>
      <c r="B1397" t="str">
        <f>VLOOKUP(A1397,'Cód dos países'!$A$3:$C$199,2,FALSE)</f>
        <v>MNP</v>
      </c>
      <c r="C1397">
        <f>VLOOKUP(A1397,'Cód dos países'!$A$3:$C$199,3,FALSE)</f>
        <v>120</v>
      </c>
      <c r="D1397">
        <v>2011</v>
      </c>
      <c r="E1397">
        <f t="shared" si="43"/>
        <v>1202011</v>
      </c>
      <c r="F1397" s="55">
        <v>0.4375</v>
      </c>
      <c r="G1397" s="55">
        <v>0.25</v>
      </c>
      <c r="H1397" s="42">
        <f t="shared" si="42"/>
        <v>0.4</v>
      </c>
    </row>
    <row r="1398" spans="1:8" x14ac:dyDescent="0.25">
      <c r="A1398" t="s">
        <v>203</v>
      </c>
      <c r="B1398" t="str">
        <f>VLOOKUP(A1398,'Cód dos países'!$A$3:$C$199,2,FALSE)</f>
        <v>MOZ</v>
      </c>
      <c r="C1398">
        <f>VLOOKUP(A1398,'Cód dos países'!$A$3:$C$199,3,FALSE)</f>
        <v>122</v>
      </c>
      <c r="D1398">
        <v>2011</v>
      </c>
      <c r="E1398">
        <f t="shared" si="43"/>
        <v>1222011</v>
      </c>
      <c r="F1398" s="55">
        <v>0.375</v>
      </c>
      <c r="G1398" s="55">
        <v>0.25</v>
      </c>
      <c r="H1398" s="42">
        <f t="shared" si="42"/>
        <v>0.35</v>
      </c>
    </row>
    <row r="1399" spans="1:8" x14ac:dyDescent="0.25">
      <c r="A1399" t="s">
        <v>205</v>
      </c>
      <c r="B1399" t="str">
        <f>VLOOKUP(A1399,'Cód dos países'!$A$3:$C$199,2,FALSE)</f>
        <v>MRT</v>
      </c>
      <c r="C1399">
        <f>VLOOKUP(A1399,'Cód dos países'!$A$3:$C$199,3,FALSE)</f>
        <v>113</v>
      </c>
      <c r="D1399">
        <v>2011</v>
      </c>
      <c r="E1399">
        <f t="shared" si="43"/>
        <v>1132011</v>
      </c>
      <c r="F1399" s="55">
        <v>0.375</v>
      </c>
      <c r="G1399" s="55">
        <v>0.25</v>
      </c>
      <c r="H1399" s="42">
        <f t="shared" si="42"/>
        <v>0.35</v>
      </c>
    </row>
    <row r="1400" spans="1:8" x14ac:dyDescent="0.25">
      <c r="A1400" t="s">
        <v>207</v>
      </c>
      <c r="B1400" t="str">
        <f>VLOOKUP(A1400,'Cód dos países'!$A$3:$C$199,2,FALSE)</f>
        <v>MUS</v>
      </c>
      <c r="C1400">
        <f>VLOOKUP(A1400,'Cód dos países'!$A$3:$C$199,3,FALSE)</f>
        <v>114</v>
      </c>
      <c r="D1400">
        <v>2011</v>
      </c>
      <c r="E1400">
        <f t="shared" si="43"/>
        <v>1142011</v>
      </c>
      <c r="F1400" s="55">
        <v>0.71875</v>
      </c>
      <c r="G1400" s="55">
        <v>0.5</v>
      </c>
      <c r="H1400" s="42">
        <f t="shared" si="42"/>
        <v>0.67500000000000004</v>
      </c>
    </row>
    <row r="1401" spans="1:8" x14ac:dyDescent="0.25">
      <c r="A1401" t="s">
        <v>209</v>
      </c>
      <c r="B1401" t="str">
        <f>VLOOKUP(A1401,'Cód dos países'!$A$3:$C$199,2,FALSE)</f>
        <v>MWI</v>
      </c>
      <c r="C1401">
        <f>VLOOKUP(A1401,'Cód dos países'!$A$3:$C$199,3,FALSE)</f>
        <v>107</v>
      </c>
      <c r="D1401">
        <v>2011</v>
      </c>
      <c r="E1401">
        <f t="shared" si="43"/>
        <v>1072011</v>
      </c>
      <c r="F1401" s="55">
        <v>0.4375</v>
      </c>
      <c r="G1401" s="55">
        <v>0.25</v>
      </c>
      <c r="H1401" s="42">
        <f t="shared" si="42"/>
        <v>0.4</v>
      </c>
    </row>
    <row r="1402" spans="1:8" x14ac:dyDescent="0.25">
      <c r="A1402" t="s">
        <v>211</v>
      </c>
      <c r="B1402" t="str">
        <f>VLOOKUP(A1402,'Cód dos países'!$A$3:$C$199,2,FALSE)</f>
        <v>MYS</v>
      </c>
      <c r="C1402">
        <f>VLOOKUP(A1402,'Cód dos países'!$A$3:$C$199,3,FALSE)</f>
        <v>108</v>
      </c>
      <c r="D1402">
        <v>2011</v>
      </c>
      <c r="E1402">
        <f t="shared" si="43"/>
        <v>1082011</v>
      </c>
      <c r="F1402" s="55">
        <v>0.6875</v>
      </c>
      <c r="G1402" s="55">
        <v>0.25</v>
      </c>
      <c r="H1402" s="42">
        <f t="shared" si="42"/>
        <v>0.6</v>
      </c>
    </row>
    <row r="1403" spans="1:8" x14ac:dyDescent="0.25">
      <c r="A1403" t="s">
        <v>213</v>
      </c>
      <c r="B1403" t="str">
        <f>VLOOKUP(A1403,'Cód dos países'!$A$3:$C$199,2,FALSE)</f>
        <v>NAM</v>
      </c>
      <c r="C1403">
        <f>VLOOKUP(A1403,'Cód dos países'!$A$3:$C$199,3,FALSE)</f>
        <v>124</v>
      </c>
      <c r="D1403">
        <v>2011</v>
      </c>
      <c r="E1403">
        <f t="shared" si="43"/>
        <v>1242011</v>
      </c>
      <c r="F1403" s="55">
        <v>0.59375</v>
      </c>
      <c r="G1403" s="55">
        <v>0.5</v>
      </c>
      <c r="H1403" s="42">
        <f t="shared" si="42"/>
        <v>0.57499999999999996</v>
      </c>
    </row>
    <row r="1404" spans="1:8" x14ac:dyDescent="0.25">
      <c r="A1404" t="s">
        <v>215</v>
      </c>
      <c r="B1404" t="str">
        <f>VLOOKUP(A1404,'Cód dos países'!$A$3:$C$199,2,FALSE)</f>
        <v>NER</v>
      </c>
      <c r="C1404">
        <f>VLOOKUP(A1404,'Cód dos países'!$A$3:$C$199,3,FALSE)</f>
        <v>130</v>
      </c>
      <c r="D1404">
        <v>2011</v>
      </c>
      <c r="E1404">
        <f t="shared" si="43"/>
        <v>1302011</v>
      </c>
      <c r="F1404" s="55">
        <v>0.5</v>
      </c>
      <c r="G1404" s="55">
        <v>0.25</v>
      </c>
      <c r="H1404" s="42">
        <f t="shared" si="42"/>
        <v>0.45</v>
      </c>
    </row>
    <row r="1405" spans="1:8" x14ac:dyDescent="0.25">
      <c r="A1405" t="s">
        <v>217</v>
      </c>
      <c r="B1405" t="str">
        <f>VLOOKUP(A1405,'Cód dos países'!$A$3:$C$199,2,FALSE)</f>
        <v>NGA</v>
      </c>
      <c r="C1405">
        <f>VLOOKUP(A1405,'Cód dos países'!$A$3:$C$199,3,FALSE)</f>
        <v>131</v>
      </c>
      <c r="D1405">
        <v>2011</v>
      </c>
      <c r="E1405">
        <f t="shared" si="43"/>
        <v>1312011</v>
      </c>
      <c r="F1405" s="55">
        <v>9.375E-2</v>
      </c>
      <c r="G1405" s="55">
        <v>0</v>
      </c>
      <c r="H1405" s="42">
        <f t="shared" si="42"/>
        <v>7.4999999999999997E-2</v>
      </c>
    </row>
    <row r="1406" spans="1:8" x14ac:dyDescent="0.25">
      <c r="A1406" t="s">
        <v>219</v>
      </c>
      <c r="B1406" t="str">
        <f>VLOOKUP(A1406,'Cód dos países'!$A$3:$C$199,2,FALSE)</f>
        <v>NIC</v>
      </c>
      <c r="C1406">
        <f>VLOOKUP(A1406,'Cód dos países'!$A$3:$C$199,3,FALSE)</f>
        <v>129</v>
      </c>
      <c r="D1406">
        <v>2011</v>
      </c>
      <c r="E1406">
        <f t="shared" si="43"/>
        <v>1292011</v>
      </c>
      <c r="F1406" s="55">
        <v>0.34375</v>
      </c>
      <c r="G1406" s="55">
        <v>0</v>
      </c>
      <c r="H1406" s="42">
        <f t="shared" si="42"/>
        <v>0.27500000000000002</v>
      </c>
    </row>
    <row r="1407" spans="1:8" x14ac:dyDescent="0.25">
      <c r="A1407" t="s">
        <v>221</v>
      </c>
      <c r="B1407" t="str">
        <f>VLOOKUP(A1407,'Cód dos países'!$A$3:$C$199,2,FALSE)</f>
        <v>NLD</v>
      </c>
      <c r="C1407">
        <f>VLOOKUP(A1407,'Cód dos países'!$A$3:$C$199,3,FALSE)</f>
        <v>127</v>
      </c>
      <c r="D1407">
        <v>2011</v>
      </c>
      <c r="E1407">
        <f t="shared" si="43"/>
        <v>1272011</v>
      </c>
      <c r="F1407" s="55">
        <v>0.90625</v>
      </c>
      <c r="G1407" s="55">
        <v>1</v>
      </c>
      <c r="H1407" s="42">
        <f t="shared" si="42"/>
        <v>0.92500000000000004</v>
      </c>
    </row>
    <row r="1408" spans="1:8" x14ac:dyDescent="0.25">
      <c r="A1408" t="s">
        <v>223</v>
      </c>
      <c r="B1408" t="str">
        <f>VLOOKUP(A1408,'Cód dos países'!$A$3:$C$199,2,FALSE)</f>
        <v>NOR</v>
      </c>
      <c r="C1408">
        <f>VLOOKUP(A1408,'Cód dos países'!$A$3:$C$199,3,FALSE)</f>
        <v>132</v>
      </c>
      <c r="D1408">
        <v>2011</v>
      </c>
      <c r="E1408">
        <f t="shared" si="43"/>
        <v>1322011</v>
      </c>
      <c r="F1408" s="55">
        <v>0.96875</v>
      </c>
      <c r="G1408" s="55">
        <v>1</v>
      </c>
      <c r="H1408" s="42">
        <f t="shared" si="42"/>
        <v>0.97499999999999998</v>
      </c>
    </row>
    <row r="1409" spans="1:8" x14ac:dyDescent="0.25">
      <c r="A1409" t="s">
        <v>225</v>
      </c>
      <c r="B1409" t="str">
        <f>VLOOKUP(A1409,'Cód dos países'!$A$3:$C$199,2,FALSE)</f>
        <v>NPL</v>
      </c>
      <c r="C1409">
        <f>VLOOKUP(A1409,'Cód dos países'!$A$3:$C$199,3,FALSE)</f>
        <v>126</v>
      </c>
      <c r="D1409">
        <v>2011</v>
      </c>
      <c r="E1409">
        <f t="shared" si="43"/>
        <v>1262011</v>
      </c>
      <c r="F1409" s="55">
        <v>0.1875</v>
      </c>
      <c r="G1409" s="55">
        <v>0.25</v>
      </c>
      <c r="H1409" s="42">
        <f t="shared" si="42"/>
        <v>0.2</v>
      </c>
    </row>
    <row r="1410" spans="1:8" x14ac:dyDescent="0.25">
      <c r="A1410" t="s">
        <v>227</v>
      </c>
      <c r="B1410" t="str">
        <f>VLOOKUP(A1410,'Cód dos países'!$A$3:$C$199,2,FALSE)</f>
        <v>NZL</v>
      </c>
      <c r="C1410">
        <f>VLOOKUP(A1410,'Cód dos países'!$A$3:$C$199,3,FALSE)</f>
        <v>128</v>
      </c>
      <c r="D1410">
        <v>2011</v>
      </c>
      <c r="E1410">
        <f t="shared" si="43"/>
        <v>1282011</v>
      </c>
      <c r="F1410" s="55">
        <v>0.9375</v>
      </c>
      <c r="G1410" s="55">
        <v>1</v>
      </c>
      <c r="H1410" s="42">
        <f t="shared" si="42"/>
        <v>0.95</v>
      </c>
    </row>
    <row r="1411" spans="1:8" x14ac:dyDescent="0.25">
      <c r="A1411" t="s">
        <v>229</v>
      </c>
      <c r="B1411" t="str">
        <f>VLOOKUP(A1411,'Cód dos países'!$A$3:$C$199,2,FALSE)</f>
        <v>OMN</v>
      </c>
      <c r="C1411">
        <f>VLOOKUP(A1411,'Cód dos países'!$A$3:$C$199,3,FALSE)</f>
        <v>133</v>
      </c>
      <c r="D1411">
        <v>2011</v>
      </c>
      <c r="E1411">
        <f t="shared" si="43"/>
        <v>1332011</v>
      </c>
      <c r="F1411" s="55">
        <v>0.65625</v>
      </c>
      <c r="G1411" s="55">
        <v>0.25</v>
      </c>
      <c r="H1411" s="42">
        <f t="shared" si="42"/>
        <v>0.57499999999999996</v>
      </c>
    </row>
    <row r="1412" spans="1:8" x14ac:dyDescent="0.25">
      <c r="A1412" t="s">
        <v>231</v>
      </c>
      <c r="B1412" t="str">
        <f>VLOOKUP(A1412,'Cód dos países'!$A$3:$C$199,2,FALSE)</f>
        <v>PAK</v>
      </c>
      <c r="C1412">
        <f>VLOOKUP(A1412,'Cód dos países'!$A$3:$C$199,3,FALSE)</f>
        <v>134</v>
      </c>
      <c r="D1412">
        <v>2011</v>
      </c>
      <c r="E1412">
        <f t="shared" si="43"/>
        <v>1342011</v>
      </c>
      <c r="F1412" s="55">
        <v>0.3125</v>
      </c>
      <c r="G1412" s="55">
        <v>0</v>
      </c>
      <c r="H1412" s="42">
        <f t="shared" ref="H1412:H1475" si="44">(4*F1412+1*G1412)/5</f>
        <v>0.25</v>
      </c>
    </row>
    <row r="1413" spans="1:8" x14ac:dyDescent="0.25">
      <c r="A1413" t="s">
        <v>233</v>
      </c>
      <c r="B1413" t="str">
        <f>VLOOKUP(A1413,'Cód dos países'!$A$3:$C$199,2,FALSE)</f>
        <v>PAN</v>
      </c>
      <c r="C1413">
        <f>VLOOKUP(A1413,'Cód dos países'!$A$3:$C$199,3,FALSE)</f>
        <v>136</v>
      </c>
      <c r="D1413">
        <v>2011</v>
      </c>
      <c r="E1413">
        <f t="shared" si="43"/>
        <v>1362011</v>
      </c>
      <c r="F1413" s="55">
        <v>0.53125</v>
      </c>
      <c r="G1413" s="55">
        <v>0.25</v>
      </c>
      <c r="H1413" s="42">
        <f t="shared" si="44"/>
        <v>0.47499999999999998</v>
      </c>
    </row>
    <row r="1414" spans="1:8" x14ac:dyDescent="0.25">
      <c r="A1414" t="s">
        <v>235</v>
      </c>
      <c r="B1414" t="str">
        <f>VLOOKUP(A1414,'Cód dos países'!$A$3:$C$199,2,FALSE)</f>
        <v>PER</v>
      </c>
      <c r="C1414">
        <f>VLOOKUP(A1414,'Cód dos países'!$A$3:$C$199,3,FALSE)</f>
        <v>139</v>
      </c>
      <c r="D1414">
        <v>2011</v>
      </c>
      <c r="E1414">
        <f t="shared" ref="E1414:E1477" si="45">C1414*10000+D1414</f>
        <v>1392011</v>
      </c>
      <c r="F1414" s="55">
        <v>0.3125</v>
      </c>
      <c r="G1414" s="55">
        <v>0.25</v>
      </c>
      <c r="H1414" s="42">
        <f t="shared" si="44"/>
        <v>0.3</v>
      </c>
    </row>
    <row r="1415" spans="1:8" x14ac:dyDescent="0.25">
      <c r="A1415" t="s">
        <v>237</v>
      </c>
      <c r="B1415" t="str">
        <f>VLOOKUP(A1415,'Cód dos países'!$A$3:$C$199,2,FALSE)</f>
        <v>PHL</v>
      </c>
      <c r="C1415">
        <f>VLOOKUP(A1415,'Cód dos países'!$A$3:$C$199,3,FALSE)</f>
        <v>140</v>
      </c>
      <c r="D1415">
        <v>2011</v>
      </c>
      <c r="E1415">
        <f t="shared" si="45"/>
        <v>1402011</v>
      </c>
      <c r="F1415" s="55">
        <v>0.375</v>
      </c>
      <c r="G1415" s="55">
        <v>0</v>
      </c>
      <c r="H1415" s="42">
        <f t="shared" si="44"/>
        <v>0.3</v>
      </c>
    </row>
    <row r="1416" spans="1:8" x14ac:dyDescent="0.25">
      <c r="A1416" t="s">
        <v>239</v>
      </c>
      <c r="B1416" t="str">
        <f>VLOOKUP(A1416,'Cód dos países'!$A$3:$C$199,2,FALSE)</f>
        <v>PNG</v>
      </c>
      <c r="C1416">
        <f>VLOOKUP(A1416,'Cód dos países'!$A$3:$C$199,3,FALSE)</f>
        <v>137</v>
      </c>
      <c r="D1416">
        <v>2011</v>
      </c>
      <c r="E1416">
        <f t="shared" si="45"/>
        <v>1372011</v>
      </c>
      <c r="F1416" s="55">
        <v>0.4375</v>
      </c>
      <c r="G1416" s="55">
        <v>0</v>
      </c>
      <c r="H1416" s="42">
        <f t="shared" si="44"/>
        <v>0.35</v>
      </c>
    </row>
    <row r="1417" spans="1:8" x14ac:dyDescent="0.25">
      <c r="A1417" t="s">
        <v>241</v>
      </c>
      <c r="B1417" t="str">
        <f>VLOOKUP(A1417,'Cód dos países'!$A$3:$C$199,2,FALSE)</f>
        <v>POL</v>
      </c>
      <c r="C1417">
        <f>VLOOKUP(A1417,'Cód dos países'!$A$3:$C$199,3,FALSE)</f>
        <v>141</v>
      </c>
      <c r="D1417">
        <v>2011</v>
      </c>
      <c r="E1417">
        <f t="shared" si="45"/>
        <v>1412011</v>
      </c>
      <c r="F1417" s="55">
        <v>0.6875</v>
      </c>
      <c r="G1417" s="55">
        <v>0.5</v>
      </c>
      <c r="H1417" s="42">
        <f t="shared" si="44"/>
        <v>0.65</v>
      </c>
    </row>
    <row r="1418" spans="1:8" x14ac:dyDescent="0.25">
      <c r="A1418" t="s">
        <v>595</v>
      </c>
      <c r="B1418" t="e">
        <f>VLOOKUP(A1418,'Cód dos países'!$A$3:$C$199,2,FALSE)</f>
        <v>#N/A</v>
      </c>
      <c r="C1418" t="e">
        <f>VLOOKUP(A1418,'Cód dos países'!$A$3:$C$199,3,FALSE)</f>
        <v>#N/A</v>
      </c>
      <c r="D1418">
        <v>2011</v>
      </c>
      <c r="E1418" t="e">
        <f t="shared" si="45"/>
        <v>#N/A</v>
      </c>
      <c r="F1418" s="55">
        <v>0.71875</v>
      </c>
      <c r="G1418" s="55">
        <v>0.5</v>
      </c>
      <c r="H1418" s="42">
        <f t="shared" si="44"/>
        <v>0.67500000000000004</v>
      </c>
    </row>
    <row r="1419" spans="1:8" x14ac:dyDescent="0.25">
      <c r="A1419" t="s">
        <v>431</v>
      </c>
      <c r="B1419" t="str">
        <f>VLOOKUP(A1419,'Cód dos países'!$A$3:$C$199,2,FALSE)</f>
        <v>PRK</v>
      </c>
      <c r="C1419">
        <f>VLOOKUP(A1419,'Cód dos países'!$A$3:$C$199,3,FALSE)</f>
        <v>91</v>
      </c>
      <c r="D1419">
        <v>2011</v>
      </c>
      <c r="E1419">
        <f t="shared" si="45"/>
        <v>912011</v>
      </c>
      <c r="F1419" s="55">
        <v>0.1875</v>
      </c>
      <c r="G1419" s="55">
        <v>0.25</v>
      </c>
      <c r="H1419" s="42">
        <f t="shared" si="44"/>
        <v>0.2</v>
      </c>
    </row>
    <row r="1420" spans="1:8" x14ac:dyDescent="0.25">
      <c r="A1420" t="s">
        <v>244</v>
      </c>
      <c r="B1420" t="str">
        <f>VLOOKUP(A1420,'Cód dos países'!$A$3:$C$199,2,FALSE)</f>
        <v>PRT</v>
      </c>
      <c r="C1420">
        <f>VLOOKUP(A1420,'Cód dos países'!$A$3:$C$199,3,FALSE)</f>
        <v>142</v>
      </c>
      <c r="D1420">
        <v>2011</v>
      </c>
      <c r="E1420">
        <f t="shared" si="45"/>
        <v>1422011</v>
      </c>
      <c r="F1420" s="55">
        <v>0.8125</v>
      </c>
      <c r="G1420" s="55">
        <v>0.75</v>
      </c>
      <c r="H1420" s="42">
        <f t="shared" si="44"/>
        <v>0.8</v>
      </c>
    </row>
    <row r="1421" spans="1:8" x14ac:dyDescent="0.25">
      <c r="A1421" t="s">
        <v>246</v>
      </c>
      <c r="B1421" t="str">
        <f>VLOOKUP(A1421,'Cód dos países'!$A$3:$C$199,2,FALSE)</f>
        <v>PRY</v>
      </c>
      <c r="C1421">
        <f>VLOOKUP(A1421,'Cód dos países'!$A$3:$C$199,3,FALSE)</f>
        <v>138</v>
      </c>
      <c r="D1421">
        <v>2011</v>
      </c>
      <c r="E1421">
        <f t="shared" si="45"/>
        <v>1382011</v>
      </c>
      <c r="F1421" s="55">
        <v>0.375</v>
      </c>
      <c r="G1421" s="55">
        <v>0.25</v>
      </c>
      <c r="H1421" s="42">
        <f t="shared" si="44"/>
        <v>0.35</v>
      </c>
    </row>
    <row r="1422" spans="1:8" x14ac:dyDescent="0.25">
      <c r="A1422" t="s">
        <v>248</v>
      </c>
      <c r="B1422" t="str">
        <f>VLOOKUP(A1422,'Cód dos países'!$A$3:$C$199,2,FALSE)</f>
        <v>QAT</v>
      </c>
      <c r="C1422">
        <f>VLOOKUP(A1422,'Cód dos países'!$A$3:$C$199,3,FALSE)</f>
        <v>143</v>
      </c>
      <c r="D1422">
        <v>2011</v>
      </c>
      <c r="E1422">
        <f t="shared" si="45"/>
        <v>1432011</v>
      </c>
      <c r="F1422" s="55">
        <v>0.75</v>
      </c>
      <c r="G1422" s="55">
        <v>0.5</v>
      </c>
      <c r="H1422" s="42">
        <f t="shared" si="44"/>
        <v>0.7</v>
      </c>
    </row>
    <row r="1423" spans="1:8" x14ac:dyDescent="0.25">
      <c r="A1423" t="s">
        <v>250</v>
      </c>
      <c r="B1423" t="str">
        <f>VLOOKUP(A1423,'Cód dos países'!$A$3:$C$199,2,FALSE)</f>
        <v>ROM</v>
      </c>
      <c r="C1423">
        <f>VLOOKUP(A1423,'Cód dos países'!$A$3:$C$199,3,FALSE)</f>
        <v>144</v>
      </c>
      <c r="D1423">
        <v>2011</v>
      </c>
      <c r="E1423">
        <f t="shared" si="45"/>
        <v>1442011</v>
      </c>
      <c r="F1423" s="55">
        <v>0.53125</v>
      </c>
      <c r="G1423" s="55">
        <v>0.25</v>
      </c>
      <c r="H1423" s="42">
        <f t="shared" si="44"/>
        <v>0.47499999999999998</v>
      </c>
    </row>
    <row r="1424" spans="1:8" x14ac:dyDescent="0.25">
      <c r="A1424" t="s">
        <v>251</v>
      </c>
      <c r="B1424" t="str">
        <f>VLOOKUP(A1424,'Cód dos países'!$A$3:$C$199,2,FALSE)</f>
        <v>RUS</v>
      </c>
      <c r="C1424">
        <f>VLOOKUP(A1424,'Cód dos países'!$A$3:$C$199,3,FALSE)</f>
        <v>145</v>
      </c>
      <c r="D1424">
        <v>2011</v>
      </c>
      <c r="E1424">
        <f t="shared" si="45"/>
        <v>1452011</v>
      </c>
      <c r="F1424" s="55">
        <v>0.28125</v>
      </c>
      <c r="G1424" s="55">
        <v>0</v>
      </c>
      <c r="H1424" s="42">
        <f t="shared" si="44"/>
        <v>0.22500000000000001</v>
      </c>
    </row>
    <row r="1425" spans="1:8" x14ac:dyDescent="0.25">
      <c r="A1425" t="s">
        <v>253</v>
      </c>
      <c r="B1425" t="str">
        <f>VLOOKUP(A1425,'Cód dos países'!$A$3:$C$199,2,FALSE)</f>
        <v>RWA</v>
      </c>
      <c r="C1425">
        <f>VLOOKUP(A1425,'Cód dos países'!$A$3:$C$199,3,FALSE)</f>
        <v>146</v>
      </c>
      <c r="D1425">
        <v>2011</v>
      </c>
      <c r="E1425">
        <f t="shared" si="45"/>
        <v>1462011</v>
      </c>
      <c r="F1425" s="55">
        <v>0.375</v>
      </c>
      <c r="G1425" s="55">
        <v>0.5</v>
      </c>
      <c r="H1425" s="42">
        <f t="shared" si="44"/>
        <v>0.4</v>
      </c>
    </row>
    <row r="1426" spans="1:8" x14ac:dyDescent="0.25">
      <c r="A1426" t="s">
        <v>255</v>
      </c>
      <c r="B1426" t="str">
        <f>VLOOKUP(A1426,'Cód dos países'!$A$3:$C$199,2,FALSE)</f>
        <v>SAU</v>
      </c>
      <c r="C1426">
        <f>VLOOKUP(A1426,'Cód dos países'!$A$3:$C$199,3,FALSE)</f>
        <v>150</v>
      </c>
      <c r="D1426">
        <v>2011</v>
      </c>
      <c r="E1426">
        <f t="shared" si="45"/>
        <v>1502011</v>
      </c>
      <c r="F1426" s="55">
        <v>0.59375</v>
      </c>
      <c r="G1426" s="55">
        <v>0.25</v>
      </c>
      <c r="H1426" s="42">
        <f t="shared" si="44"/>
        <v>0.52500000000000002</v>
      </c>
    </row>
    <row r="1427" spans="1:8" x14ac:dyDescent="0.25">
      <c r="A1427" t="s">
        <v>257</v>
      </c>
      <c r="B1427" t="str">
        <f>VLOOKUP(A1427,'Cód dos países'!$A$3:$C$199,2,FALSE)</f>
        <v>SDN</v>
      </c>
      <c r="C1427">
        <f>VLOOKUP(A1427,'Cód dos países'!$A$3:$C$199,3,FALSE)</f>
        <v>166</v>
      </c>
      <c r="D1427">
        <v>2011</v>
      </c>
      <c r="E1427">
        <f t="shared" si="45"/>
        <v>1662011</v>
      </c>
      <c r="F1427" s="55">
        <v>0.3125</v>
      </c>
      <c r="G1427" s="55">
        <v>0</v>
      </c>
      <c r="H1427" s="42">
        <f t="shared" si="44"/>
        <v>0.25</v>
      </c>
    </row>
    <row r="1428" spans="1:8" x14ac:dyDescent="0.25">
      <c r="A1428" t="s">
        <v>259</v>
      </c>
      <c r="B1428" t="str">
        <f>VLOOKUP(A1428,'Cód dos países'!$A$3:$C$199,2,FALSE)</f>
        <v>SEN</v>
      </c>
      <c r="C1428">
        <f>VLOOKUP(A1428,'Cód dos países'!$A$3:$C$199,3,FALSE)</f>
        <v>151</v>
      </c>
      <c r="D1428">
        <v>2011</v>
      </c>
      <c r="E1428">
        <f t="shared" si="45"/>
        <v>1512011</v>
      </c>
      <c r="F1428" s="55">
        <v>0.3125</v>
      </c>
      <c r="G1428" s="55">
        <v>0.25</v>
      </c>
      <c r="H1428" s="42">
        <f t="shared" si="44"/>
        <v>0.3</v>
      </c>
    </row>
    <row r="1429" spans="1:8" x14ac:dyDescent="0.25">
      <c r="A1429" t="s">
        <v>261</v>
      </c>
      <c r="B1429" t="str">
        <f>VLOOKUP(A1429,'Cód dos países'!$A$3:$C$199,2,FALSE)</f>
        <v>SGP</v>
      </c>
      <c r="C1429">
        <f>VLOOKUP(A1429,'Cód dos países'!$A$3:$C$199,3,FALSE)</f>
        <v>155</v>
      </c>
      <c r="D1429">
        <v>2011</v>
      </c>
      <c r="E1429">
        <f t="shared" si="45"/>
        <v>1552011</v>
      </c>
      <c r="F1429" s="55">
        <v>0.96875</v>
      </c>
      <c r="G1429" s="55">
        <v>1</v>
      </c>
      <c r="H1429" s="42">
        <f t="shared" si="44"/>
        <v>0.97499999999999998</v>
      </c>
    </row>
    <row r="1430" spans="1:8" x14ac:dyDescent="0.25">
      <c r="A1430" t="s">
        <v>265</v>
      </c>
      <c r="B1430" t="str">
        <f>VLOOKUP(A1430,'Cód dos países'!$A$3:$C$199,2,FALSE)</f>
        <v>SLE</v>
      </c>
      <c r="C1430">
        <f>VLOOKUP(A1430,'Cód dos países'!$A$3:$C$199,3,FALSE)</f>
        <v>154</v>
      </c>
      <c r="D1430">
        <v>2011</v>
      </c>
      <c r="E1430">
        <f t="shared" si="45"/>
        <v>1542011</v>
      </c>
      <c r="F1430" s="55">
        <v>0.3125</v>
      </c>
      <c r="G1430" s="55">
        <v>0</v>
      </c>
      <c r="H1430" s="42">
        <f t="shared" si="44"/>
        <v>0.25</v>
      </c>
    </row>
    <row r="1431" spans="1:8" x14ac:dyDescent="0.25">
      <c r="A1431" t="s">
        <v>267</v>
      </c>
      <c r="B1431" t="str">
        <f>VLOOKUP(A1431,'Cód dos países'!$A$3:$C$199,2,FALSE)</f>
        <v>SLV</v>
      </c>
      <c r="C1431">
        <f>VLOOKUP(A1431,'Cód dos países'!$A$3:$C$199,3,FALSE)</f>
        <v>53</v>
      </c>
      <c r="D1431">
        <v>2011</v>
      </c>
      <c r="E1431">
        <f t="shared" si="45"/>
        <v>532011</v>
      </c>
      <c r="F1431" s="55">
        <v>0.3125</v>
      </c>
      <c r="G1431" s="55">
        <v>0.25</v>
      </c>
      <c r="H1431" s="42">
        <f t="shared" si="44"/>
        <v>0.3</v>
      </c>
    </row>
    <row r="1432" spans="1:8" x14ac:dyDescent="0.25">
      <c r="A1432" t="s">
        <v>269</v>
      </c>
      <c r="B1432" t="str">
        <f>VLOOKUP(A1432,'Cód dos países'!$A$3:$C$199,2,FALSE)</f>
        <v>SOM</v>
      </c>
      <c r="C1432">
        <f>VLOOKUP(A1432,'Cód dos países'!$A$3:$C$199,3,FALSE)</f>
        <v>159</v>
      </c>
      <c r="D1432">
        <v>2011</v>
      </c>
      <c r="E1432">
        <f t="shared" si="45"/>
        <v>1592011</v>
      </c>
      <c r="F1432" s="55">
        <v>0</v>
      </c>
      <c r="G1432" s="55">
        <v>0</v>
      </c>
      <c r="H1432" s="42">
        <f t="shared" si="44"/>
        <v>0</v>
      </c>
    </row>
    <row r="1433" spans="1:8" x14ac:dyDescent="0.25">
      <c r="A1433" t="s">
        <v>272</v>
      </c>
      <c r="B1433" t="str">
        <f>VLOOKUP(A1433,'Cód dos países'!$A$3:$C$199,2,FALSE)</f>
        <v>STP</v>
      </c>
      <c r="C1433">
        <f>VLOOKUP(A1433,'Cód dos países'!$A$3:$C$199,3,FALSE)</f>
        <v>149</v>
      </c>
      <c r="D1433">
        <v>2011</v>
      </c>
      <c r="E1433">
        <f t="shared" si="45"/>
        <v>1492011</v>
      </c>
      <c r="F1433" s="55">
        <v>0.3125</v>
      </c>
      <c r="G1433" s="55">
        <v>0.25</v>
      </c>
      <c r="H1433" s="42">
        <f t="shared" si="44"/>
        <v>0.3</v>
      </c>
    </row>
    <row r="1434" spans="1:8" x14ac:dyDescent="0.25">
      <c r="A1434" t="s">
        <v>274</v>
      </c>
      <c r="B1434" t="str">
        <f>VLOOKUP(A1434,'Cód dos países'!$A$3:$C$199,2,FALSE)</f>
        <v>SUR</v>
      </c>
      <c r="C1434">
        <f>VLOOKUP(A1434,'Cód dos países'!$A$3:$C$199,3,FALSE)</f>
        <v>167</v>
      </c>
      <c r="D1434">
        <v>2011</v>
      </c>
      <c r="E1434">
        <f t="shared" si="45"/>
        <v>1672011</v>
      </c>
      <c r="F1434" s="55">
        <v>0.53125</v>
      </c>
      <c r="G1434" s="55">
        <v>0.25</v>
      </c>
      <c r="H1434" s="42">
        <f t="shared" si="44"/>
        <v>0.47499999999999998</v>
      </c>
    </row>
    <row r="1435" spans="1:8" x14ac:dyDescent="0.25">
      <c r="A1435" t="s">
        <v>276</v>
      </c>
      <c r="B1435" t="str">
        <f>VLOOKUP(A1435,'Cód dos países'!$A$3:$C$199,2,FALSE)</f>
        <v>SVK</v>
      </c>
      <c r="C1435">
        <f>VLOOKUP(A1435,'Cód dos países'!$A$3:$C$199,3,FALSE)</f>
        <v>156</v>
      </c>
      <c r="D1435">
        <v>2011</v>
      </c>
      <c r="E1435">
        <f t="shared" si="45"/>
        <v>1562011</v>
      </c>
      <c r="F1435" s="55">
        <v>0.6875</v>
      </c>
      <c r="G1435" s="55">
        <v>0.5</v>
      </c>
      <c r="H1435" s="42">
        <f t="shared" si="44"/>
        <v>0.65</v>
      </c>
    </row>
    <row r="1436" spans="1:8" x14ac:dyDescent="0.25">
      <c r="A1436" t="s">
        <v>278</v>
      </c>
      <c r="B1436" t="str">
        <f>VLOOKUP(A1436,'Cód dos países'!$A$3:$C$199,2,FALSE)</f>
        <v>SVN</v>
      </c>
      <c r="C1436">
        <f>VLOOKUP(A1436,'Cód dos países'!$A$3:$C$199,3,FALSE)</f>
        <v>157</v>
      </c>
      <c r="D1436">
        <v>2011</v>
      </c>
      <c r="E1436">
        <f t="shared" si="45"/>
        <v>1572011</v>
      </c>
      <c r="F1436" s="55">
        <v>0.8125</v>
      </c>
      <c r="G1436" s="55">
        <v>0.75</v>
      </c>
      <c r="H1436" s="42">
        <f t="shared" si="44"/>
        <v>0.8</v>
      </c>
    </row>
    <row r="1437" spans="1:8" x14ac:dyDescent="0.25">
      <c r="A1437" t="s">
        <v>280</v>
      </c>
      <c r="B1437" t="str">
        <f>VLOOKUP(A1437,'Cód dos países'!$A$3:$C$199,2,FALSE)</f>
        <v>SWE</v>
      </c>
      <c r="C1437">
        <f>VLOOKUP(A1437,'Cód dos países'!$A$3:$C$199,3,FALSE)</f>
        <v>169</v>
      </c>
      <c r="D1437">
        <v>2011</v>
      </c>
      <c r="E1437">
        <f t="shared" si="45"/>
        <v>1692011</v>
      </c>
      <c r="F1437" s="55">
        <v>0.96875</v>
      </c>
      <c r="G1437" s="55">
        <v>1</v>
      </c>
      <c r="H1437" s="42">
        <f t="shared" si="44"/>
        <v>0.97499999999999998</v>
      </c>
    </row>
    <row r="1438" spans="1:8" x14ac:dyDescent="0.25">
      <c r="A1438" t="s">
        <v>282</v>
      </c>
      <c r="B1438" t="str">
        <f>VLOOKUP(A1438,'Cód dos países'!$A$3:$C$199,2,FALSE)</f>
        <v>SWZ</v>
      </c>
      <c r="C1438">
        <f>VLOOKUP(A1438,'Cód dos países'!$A$3:$C$199,3,FALSE)</f>
        <v>168</v>
      </c>
      <c r="D1438">
        <v>2011</v>
      </c>
      <c r="E1438">
        <f t="shared" si="45"/>
        <v>1682011</v>
      </c>
      <c r="F1438" s="55">
        <v>0.4375</v>
      </c>
      <c r="G1438" s="55">
        <v>0.5</v>
      </c>
      <c r="H1438" s="42">
        <f t="shared" si="44"/>
        <v>0.45</v>
      </c>
    </row>
    <row r="1439" spans="1:8" x14ac:dyDescent="0.25">
      <c r="A1439" t="s">
        <v>284</v>
      </c>
      <c r="B1439" t="str">
        <f>VLOOKUP(A1439,'Cód dos países'!$A$3:$C$199,2,FALSE)</f>
        <v>SYC</v>
      </c>
      <c r="C1439">
        <f>VLOOKUP(A1439,'Cód dos países'!$A$3:$C$199,3,FALSE)</f>
        <v>153</v>
      </c>
      <c r="D1439">
        <v>2011</v>
      </c>
      <c r="E1439">
        <f t="shared" si="45"/>
        <v>1532011</v>
      </c>
      <c r="F1439" s="55">
        <v>0.46875</v>
      </c>
      <c r="G1439" s="55">
        <v>0.5</v>
      </c>
      <c r="H1439" s="42">
        <f t="shared" si="44"/>
        <v>0.47499999999999998</v>
      </c>
    </row>
    <row r="1440" spans="1:8" x14ac:dyDescent="0.25">
      <c r="A1440" t="s">
        <v>286</v>
      </c>
      <c r="B1440" t="str">
        <f>VLOOKUP(A1440,'Cód dos países'!$A$3:$C$199,2,FALSE)</f>
        <v>SYR</v>
      </c>
      <c r="C1440">
        <f>VLOOKUP(A1440,'Cód dos países'!$A$3:$C$199,3,FALSE)</f>
        <v>171</v>
      </c>
      <c r="D1440">
        <v>2011</v>
      </c>
      <c r="E1440">
        <f t="shared" si="45"/>
        <v>1712011</v>
      </c>
      <c r="F1440" s="55">
        <v>0.375</v>
      </c>
      <c r="G1440" s="55">
        <v>0</v>
      </c>
      <c r="H1440" s="42">
        <f t="shared" si="44"/>
        <v>0.3</v>
      </c>
    </row>
    <row r="1441" spans="1:8" x14ac:dyDescent="0.25">
      <c r="A1441" t="s">
        <v>288</v>
      </c>
      <c r="B1441" t="str">
        <f>VLOOKUP(A1441,'Cód dos países'!$A$3:$C$199,2,FALSE)</f>
        <v>TCD</v>
      </c>
      <c r="C1441">
        <f>VLOOKUP(A1441,'Cód dos países'!$A$3:$C$199,3,FALSE)</f>
        <v>34</v>
      </c>
      <c r="D1441">
        <v>2011</v>
      </c>
      <c r="E1441">
        <f t="shared" si="45"/>
        <v>342011</v>
      </c>
      <c r="F1441" s="55">
        <v>0.15625</v>
      </c>
      <c r="G1441" s="55">
        <v>0</v>
      </c>
      <c r="H1441" s="42">
        <f t="shared" si="44"/>
        <v>0.125</v>
      </c>
    </row>
    <row r="1442" spans="1:8" x14ac:dyDescent="0.25">
      <c r="A1442" t="s">
        <v>290</v>
      </c>
      <c r="B1442" t="str">
        <f>VLOOKUP(A1442,'Cód dos países'!$A$3:$C$199,2,FALSE)</f>
        <v>TGO</v>
      </c>
      <c r="C1442">
        <f>VLOOKUP(A1442,'Cód dos países'!$A$3:$C$199,3,FALSE)</f>
        <v>177</v>
      </c>
      <c r="D1442">
        <v>2011</v>
      </c>
      <c r="E1442">
        <f t="shared" si="45"/>
        <v>1772011</v>
      </c>
      <c r="F1442" s="55">
        <v>0.34375</v>
      </c>
      <c r="G1442" s="55">
        <v>0</v>
      </c>
      <c r="H1442" s="42">
        <f t="shared" si="44"/>
        <v>0.27500000000000002</v>
      </c>
    </row>
    <row r="1443" spans="1:8" x14ac:dyDescent="0.25">
      <c r="A1443" t="s">
        <v>292</v>
      </c>
      <c r="B1443" t="str">
        <f>VLOOKUP(A1443,'Cód dos países'!$A$3:$C$199,2,FALSE)</f>
        <v>THA</v>
      </c>
      <c r="C1443">
        <f>VLOOKUP(A1443,'Cód dos países'!$A$3:$C$199,3,FALSE)</f>
        <v>175</v>
      </c>
      <c r="D1443">
        <v>2011</v>
      </c>
      <c r="E1443">
        <f t="shared" si="45"/>
        <v>1752011</v>
      </c>
      <c r="F1443" s="55">
        <v>0.375</v>
      </c>
      <c r="G1443" s="55">
        <v>0.25</v>
      </c>
      <c r="H1443" s="42">
        <f t="shared" si="44"/>
        <v>0.35</v>
      </c>
    </row>
    <row r="1444" spans="1:8" x14ac:dyDescent="0.25">
      <c r="A1444" t="s">
        <v>294</v>
      </c>
      <c r="B1444" t="str">
        <f>VLOOKUP(A1444,'Cód dos países'!$A$3:$C$199,2,FALSE)</f>
        <v>TJK</v>
      </c>
      <c r="C1444">
        <f>VLOOKUP(A1444,'Cód dos países'!$A$3:$C$199,3,FALSE)</f>
        <v>173</v>
      </c>
      <c r="D1444">
        <v>2011</v>
      </c>
      <c r="E1444">
        <f t="shared" si="45"/>
        <v>1732011</v>
      </c>
      <c r="F1444" s="55">
        <v>0.125</v>
      </c>
      <c r="G1444" s="55">
        <v>0</v>
      </c>
      <c r="H1444" s="42">
        <f t="shared" si="44"/>
        <v>0.1</v>
      </c>
    </row>
    <row r="1445" spans="1:8" x14ac:dyDescent="0.25">
      <c r="A1445" t="s">
        <v>296</v>
      </c>
      <c r="B1445" t="str">
        <f>VLOOKUP(A1445,'Cód dos países'!$A$3:$C$199,2,FALSE)</f>
        <v>TKM</v>
      </c>
      <c r="C1445">
        <f>VLOOKUP(A1445,'Cód dos países'!$A$3:$C$199,3,FALSE)</f>
        <v>182</v>
      </c>
      <c r="D1445">
        <v>2011</v>
      </c>
      <c r="E1445">
        <f t="shared" si="45"/>
        <v>1822011</v>
      </c>
      <c r="F1445" s="55">
        <v>0.15625</v>
      </c>
      <c r="G1445" s="55">
        <v>0</v>
      </c>
      <c r="H1445" s="42">
        <f t="shared" si="44"/>
        <v>0.125</v>
      </c>
    </row>
    <row r="1446" spans="1:8" x14ac:dyDescent="0.25">
      <c r="A1446" t="s">
        <v>423</v>
      </c>
      <c r="B1446" t="str">
        <f>VLOOKUP(A1446,'Cód dos países'!$A$3:$C$199,2,FALSE)</f>
        <v>TMP</v>
      </c>
      <c r="C1446">
        <f>VLOOKUP(A1446,'Cód dos países'!$A$3:$C$199,3,FALSE)</f>
        <v>176</v>
      </c>
      <c r="D1446">
        <v>2011</v>
      </c>
      <c r="E1446">
        <f t="shared" si="45"/>
        <v>1762011</v>
      </c>
      <c r="F1446" s="55">
        <v>0.1875</v>
      </c>
      <c r="G1446" s="55">
        <v>0</v>
      </c>
      <c r="H1446" s="42">
        <f t="shared" si="44"/>
        <v>0.15</v>
      </c>
    </row>
    <row r="1447" spans="1:8" x14ac:dyDescent="0.25">
      <c r="A1447" t="s">
        <v>298</v>
      </c>
      <c r="B1447" t="str">
        <f>VLOOKUP(A1447,'Cód dos países'!$A$3:$C$199,2,FALSE)</f>
        <v>TTO</v>
      </c>
      <c r="C1447">
        <f>VLOOKUP(A1447,'Cód dos países'!$A$3:$C$199,3,FALSE)</f>
        <v>179</v>
      </c>
      <c r="D1447">
        <v>2011</v>
      </c>
      <c r="E1447">
        <f t="shared" si="45"/>
        <v>1792011</v>
      </c>
      <c r="F1447" s="55">
        <v>0.46875</v>
      </c>
      <c r="G1447" s="55">
        <v>0.25</v>
      </c>
      <c r="H1447" s="42">
        <f t="shared" si="44"/>
        <v>0.42499999999999999</v>
      </c>
    </row>
    <row r="1448" spans="1:8" x14ac:dyDescent="0.25">
      <c r="A1448" t="s">
        <v>300</v>
      </c>
      <c r="B1448" t="str">
        <f>VLOOKUP(A1448,'Cód dos países'!$A$3:$C$199,2,FALSE)</f>
        <v>TUN</v>
      </c>
      <c r="C1448">
        <f>VLOOKUP(A1448,'Cód dos países'!$A$3:$C$199,3,FALSE)</f>
        <v>180</v>
      </c>
      <c r="D1448">
        <v>2011</v>
      </c>
      <c r="E1448">
        <f t="shared" si="45"/>
        <v>1802011</v>
      </c>
      <c r="F1448" s="55">
        <v>0.46875</v>
      </c>
      <c r="G1448" s="55">
        <v>0.25</v>
      </c>
      <c r="H1448" s="42">
        <f t="shared" si="44"/>
        <v>0.42499999999999999</v>
      </c>
    </row>
    <row r="1449" spans="1:8" x14ac:dyDescent="0.25">
      <c r="A1449" t="s">
        <v>302</v>
      </c>
      <c r="B1449" t="str">
        <f>VLOOKUP(A1449,'Cód dos países'!$A$3:$C$199,2,FALSE)</f>
        <v>TUR</v>
      </c>
      <c r="C1449">
        <f>VLOOKUP(A1449,'Cód dos países'!$A$3:$C$199,3,FALSE)</f>
        <v>181</v>
      </c>
      <c r="D1449">
        <v>2011</v>
      </c>
      <c r="E1449">
        <f t="shared" si="45"/>
        <v>1812011</v>
      </c>
      <c r="F1449" s="55">
        <v>0.5</v>
      </c>
      <c r="G1449" s="55">
        <v>0.25</v>
      </c>
      <c r="H1449" s="42">
        <f t="shared" si="44"/>
        <v>0.45</v>
      </c>
    </row>
    <row r="1450" spans="1:8" x14ac:dyDescent="0.25">
      <c r="A1450" t="s">
        <v>304</v>
      </c>
      <c r="B1450" t="str">
        <f>VLOOKUP(A1450,'Cód dos países'!$A$3:$C$199,2,FALSE)</f>
        <v>TWN</v>
      </c>
      <c r="C1450">
        <f>VLOOKUP(A1450,'Cód dos países'!$A$3:$C$199,3,FALSE)</f>
        <v>172</v>
      </c>
      <c r="D1450">
        <v>2011</v>
      </c>
      <c r="E1450">
        <f t="shared" si="45"/>
        <v>1722011</v>
      </c>
      <c r="F1450" s="55">
        <v>0.78125</v>
      </c>
      <c r="G1450" s="55">
        <v>0.5</v>
      </c>
      <c r="H1450" s="42">
        <f t="shared" si="44"/>
        <v>0.72499999999999998</v>
      </c>
    </row>
    <row r="1451" spans="1:8" x14ac:dyDescent="0.25">
      <c r="A1451" t="s">
        <v>306</v>
      </c>
      <c r="B1451" t="str">
        <f>VLOOKUP(A1451,'Cód dos países'!$A$3:$C$199,2,FALSE)</f>
        <v>TZA</v>
      </c>
      <c r="C1451">
        <f>VLOOKUP(A1451,'Cód dos países'!$A$3:$C$199,3,FALSE)</f>
        <v>174</v>
      </c>
      <c r="D1451">
        <v>2011</v>
      </c>
      <c r="E1451">
        <f t="shared" si="45"/>
        <v>1742011</v>
      </c>
      <c r="F1451" s="55">
        <v>0.28125</v>
      </c>
      <c r="G1451" s="55">
        <v>0.25</v>
      </c>
      <c r="H1451" s="42">
        <f t="shared" si="44"/>
        <v>0.27500000000000002</v>
      </c>
    </row>
    <row r="1452" spans="1:8" x14ac:dyDescent="0.25">
      <c r="A1452" t="s">
        <v>308</v>
      </c>
      <c r="B1452" t="str">
        <f>VLOOKUP(A1452,'Cód dos países'!$A$3:$C$199,2,FALSE)</f>
        <v>UGA</v>
      </c>
      <c r="C1452">
        <f>VLOOKUP(A1452,'Cód dos países'!$A$3:$C$199,3,FALSE)</f>
        <v>184</v>
      </c>
      <c r="D1452">
        <v>2011</v>
      </c>
      <c r="E1452">
        <f t="shared" si="45"/>
        <v>1842011</v>
      </c>
      <c r="F1452" s="55">
        <v>0.46875</v>
      </c>
      <c r="G1452" s="55">
        <v>0.25</v>
      </c>
      <c r="H1452" s="42">
        <f t="shared" si="44"/>
        <v>0.42499999999999999</v>
      </c>
    </row>
    <row r="1453" spans="1:8" x14ac:dyDescent="0.25">
      <c r="A1453" t="s">
        <v>310</v>
      </c>
      <c r="B1453" t="str">
        <f>VLOOKUP(A1453,'Cód dos países'!$A$3:$C$199,2,FALSE)</f>
        <v>UKR</v>
      </c>
      <c r="C1453">
        <f>VLOOKUP(A1453,'Cód dos países'!$A$3:$C$199,3,FALSE)</f>
        <v>185</v>
      </c>
      <c r="D1453">
        <v>2011</v>
      </c>
      <c r="E1453">
        <f t="shared" si="45"/>
        <v>1852011</v>
      </c>
      <c r="F1453" s="55">
        <v>0.28125</v>
      </c>
      <c r="G1453" s="55">
        <v>0</v>
      </c>
      <c r="H1453" s="42">
        <f t="shared" si="44"/>
        <v>0.22500000000000001</v>
      </c>
    </row>
    <row r="1454" spans="1:8" x14ac:dyDescent="0.25">
      <c r="A1454" t="s">
        <v>312</v>
      </c>
      <c r="B1454" t="str">
        <f>VLOOKUP(A1454,'Cód dos países'!$A$3:$C$199,2,FALSE)</f>
        <v>URY</v>
      </c>
      <c r="C1454">
        <f>VLOOKUP(A1454,'Cód dos países'!$A$3:$C$199,3,FALSE)</f>
        <v>189</v>
      </c>
      <c r="D1454">
        <v>2011</v>
      </c>
      <c r="E1454">
        <f t="shared" si="45"/>
        <v>1892011</v>
      </c>
      <c r="F1454" s="55">
        <v>0.625</v>
      </c>
      <c r="G1454" s="55">
        <v>0.75</v>
      </c>
      <c r="H1454" s="42">
        <f t="shared" si="44"/>
        <v>0.65</v>
      </c>
    </row>
    <row r="1455" spans="1:8" x14ac:dyDescent="0.25">
      <c r="A1455" t="s">
        <v>314</v>
      </c>
      <c r="B1455" t="str">
        <f>VLOOKUP(A1455,'Cód dos países'!$A$3:$C$199,2,FALSE)</f>
        <v>USA</v>
      </c>
      <c r="C1455">
        <f>VLOOKUP(A1455,'Cód dos países'!$A$3:$C$199,3,FALSE)</f>
        <v>188</v>
      </c>
      <c r="D1455">
        <v>2011</v>
      </c>
      <c r="E1455">
        <f t="shared" si="45"/>
        <v>1882011</v>
      </c>
      <c r="F1455" s="55">
        <v>0.9375</v>
      </c>
      <c r="G1455" s="55">
        <v>0.75</v>
      </c>
      <c r="H1455" s="42">
        <f t="shared" si="44"/>
        <v>0.9</v>
      </c>
    </row>
    <row r="1456" spans="1:8" x14ac:dyDescent="0.25">
      <c r="A1456" t="s">
        <v>316</v>
      </c>
      <c r="B1456" t="str">
        <f>VLOOKUP(A1456,'Cód dos países'!$A$3:$C$199,2,FALSE)</f>
        <v>UZB</v>
      </c>
      <c r="C1456">
        <f>VLOOKUP(A1456,'Cód dos países'!$A$3:$C$199,3,FALSE)</f>
        <v>190</v>
      </c>
      <c r="D1456">
        <v>2011</v>
      </c>
      <c r="E1456">
        <f t="shared" si="45"/>
        <v>1902011</v>
      </c>
      <c r="F1456" s="55">
        <v>0.125</v>
      </c>
      <c r="G1456" s="55">
        <v>0</v>
      </c>
      <c r="H1456" s="42">
        <f t="shared" si="44"/>
        <v>0.1</v>
      </c>
    </row>
    <row r="1457" spans="1:8" x14ac:dyDescent="0.25">
      <c r="A1457" t="s">
        <v>318</v>
      </c>
      <c r="B1457" t="str">
        <f>VLOOKUP(A1457,'Cód dos países'!$A$3:$C$199,2,FALSE)</f>
        <v>VEN</v>
      </c>
      <c r="C1457">
        <f>VLOOKUP(A1457,'Cód dos países'!$A$3:$C$199,3,FALSE)</f>
        <v>192</v>
      </c>
      <c r="D1457">
        <v>2011</v>
      </c>
      <c r="E1457">
        <f t="shared" si="45"/>
        <v>1922011</v>
      </c>
      <c r="F1457" s="55">
        <v>0.125</v>
      </c>
      <c r="G1457" s="55">
        <v>0</v>
      </c>
      <c r="H1457" s="42">
        <f t="shared" si="44"/>
        <v>0.1</v>
      </c>
    </row>
    <row r="1458" spans="1:8" x14ac:dyDescent="0.25">
      <c r="A1458" t="s">
        <v>320</v>
      </c>
      <c r="B1458" t="str">
        <f>VLOOKUP(A1458,'Cód dos países'!$A$3:$C$199,2,FALSE)</f>
        <v>VNM</v>
      </c>
      <c r="C1458">
        <f>VLOOKUP(A1458,'Cód dos países'!$A$3:$C$199,3,FALSE)</f>
        <v>193</v>
      </c>
      <c r="D1458">
        <v>2011</v>
      </c>
      <c r="E1458">
        <f t="shared" si="45"/>
        <v>1932011</v>
      </c>
      <c r="F1458" s="55">
        <v>0.46875</v>
      </c>
      <c r="G1458" s="55">
        <v>0.25</v>
      </c>
      <c r="H1458" s="42">
        <f t="shared" si="44"/>
        <v>0.42499999999999999</v>
      </c>
    </row>
    <row r="1459" spans="1:8" x14ac:dyDescent="0.25">
      <c r="A1459" t="s">
        <v>598</v>
      </c>
      <c r="B1459" t="e">
        <f>VLOOKUP(A1459,'Cód dos países'!$A$3:$C$199,2,FALSE)</f>
        <v>#N/A</v>
      </c>
      <c r="C1459" t="e">
        <f>VLOOKUP(A1459,'Cód dos países'!$A$3:$C$199,3,FALSE)</f>
        <v>#N/A</v>
      </c>
      <c r="D1459">
        <v>2011</v>
      </c>
      <c r="E1459" t="e">
        <f t="shared" si="45"/>
        <v>#N/A</v>
      </c>
      <c r="F1459" s="55">
        <v>0.4375</v>
      </c>
      <c r="G1459" s="55">
        <v>0.25</v>
      </c>
      <c r="H1459" s="42">
        <f t="shared" si="44"/>
        <v>0.4</v>
      </c>
    </row>
    <row r="1460" spans="1:8" x14ac:dyDescent="0.25">
      <c r="A1460" t="s">
        <v>605</v>
      </c>
      <c r="B1460" t="e">
        <f>VLOOKUP(A1460,'Cód dos países'!$A$3:$C$199,2,FALSE)</f>
        <v>#N/A</v>
      </c>
      <c r="C1460" t="e">
        <f>VLOOKUP(A1460,'Cód dos países'!$A$3:$C$199,3,FALSE)</f>
        <v>#N/A</v>
      </c>
      <c r="D1460">
        <v>2011</v>
      </c>
      <c r="E1460" t="e">
        <f t="shared" si="45"/>
        <v>#N/A</v>
      </c>
      <c r="F1460" s="55">
        <v>0.9375</v>
      </c>
      <c r="G1460" s="55">
        <v>0.75</v>
      </c>
      <c r="H1460" s="42">
        <f t="shared" si="44"/>
        <v>0.9</v>
      </c>
    </row>
    <row r="1461" spans="1:8" x14ac:dyDescent="0.25">
      <c r="A1461" t="s">
        <v>325</v>
      </c>
      <c r="B1461" t="str">
        <f>VLOOKUP(A1461,'Cód dos países'!$A$3:$C$199,2,FALSE)</f>
        <v>YEM</v>
      </c>
      <c r="C1461">
        <f>VLOOKUP(A1461,'Cód dos países'!$A$3:$C$199,3,FALSE)</f>
        <v>194</v>
      </c>
      <c r="D1461">
        <v>2011</v>
      </c>
      <c r="E1461">
        <f t="shared" si="45"/>
        <v>1942011</v>
      </c>
      <c r="F1461" s="55">
        <v>0.1875</v>
      </c>
      <c r="G1461" s="55">
        <v>0</v>
      </c>
      <c r="H1461" s="42">
        <f t="shared" si="44"/>
        <v>0.15</v>
      </c>
    </row>
    <row r="1462" spans="1:8" x14ac:dyDescent="0.25">
      <c r="A1462" t="s">
        <v>271</v>
      </c>
      <c r="B1462" t="str">
        <f>VLOOKUP(A1462,'Cód dos países'!$A$3:$C$199,2,FALSE)</f>
        <v>YUG</v>
      </c>
      <c r="C1462">
        <f>VLOOKUP(A1462,'Cód dos países'!$A$3:$C$199,3,FALSE)</f>
        <v>152</v>
      </c>
      <c r="D1462">
        <v>2011</v>
      </c>
      <c r="E1462">
        <f t="shared" si="45"/>
        <v>1522011</v>
      </c>
      <c r="F1462" s="55">
        <v>0.375</v>
      </c>
      <c r="G1462" s="55">
        <v>0.25</v>
      </c>
      <c r="H1462" s="42">
        <f t="shared" si="44"/>
        <v>0.35</v>
      </c>
    </row>
    <row r="1463" spans="1:8" x14ac:dyDescent="0.25">
      <c r="A1463" t="s">
        <v>327</v>
      </c>
      <c r="B1463" t="str">
        <f>VLOOKUP(A1463,'Cód dos países'!$A$3:$C$199,2,FALSE)</f>
        <v>ZAF</v>
      </c>
      <c r="C1463">
        <f>VLOOKUP(A1463,'Cód dos países'!$A$3:$C$199,3,FALSE)</f>
        <v>160</v>
      </c>
      <c r="D1463">
        <v>2011</v>
      </c>
      <c r="E1463">
        <f t="shared" si="45"/>
        <v>1602011</v>
      </c>
      <c r="F1463" s="55">
        <v>0.5</v>
      </c>
      <c r="G1463" s="55">
        <v>0.5</v>
      </c>
      <c r="H1463" s="42">
        <f t="shared" si="44"/>
        <v>0.5</v>
      </c>
    </row>
    <row r="1464" spans="1:8" x14ac:dyDescent="0.25">
      <c r="A1464" t="s">
        <v>334</v>
      </c>
      <c r="B1464" t="str">
        <f>VLOOKUP(A1464,'Cód dos países'!$A$3:$C$199,2,FALSE)</f>
        <v>COG</v>
      </c>
      <c r="C1464">
        <f>VLOOKUP(A1464,'Cód dos países'!$A$3:$C$199,3,FALSE)</f>
        <v>39</v>
      </c>
      <c r="D1464">
        <v>2011</v>
      </c>
      <c r="E1464">
        <f t="shared" si="45"/>
        <v>392011</v>
      </c>
      <c r="F1464" s="55">
        <v>0.15625</v>
      </c>
      <c r="G1464" s="55">
        <v>0</v>
      </c>
      <c r="H1464" s="42">
        <f t="shared" si="44"/>
        <v>0.125</v>
      </c>
    </row>
    <row r="1465" spans="1:8" x14ac:dyDescent="0.25">
      <c r="A1465" t="s">
        <v>329</v>
      </c>
      <c r="B1465" t="str">
        <f>VLOOKUP(A1465,'Cód dos países'!$A$3:$C$199,2,FALSE)</f>
        <v>ZMB</v>
      </c>
      <c r="C1465">
        <f>VLOOKUP(A1465,'Cód dos países'!$A$3:$C$199,3,FALSE)</f>
        <v>196</v>
      </c>
      <c r="D1465">
        <v>2011</v>
      </c>
      <c r="E1465">
        <f t="shared" si="45"/>
        <v>1962011</v>
      </c>
      <c r="F1465" s="55">
        <v>0.375</v>
      </c>
      <c r="G1465" s="55">
        <v>0.25</v>
      </c>
      <c r="H1465" s="42">
        <f t="shared" si="44"/>
        <v>0.35</v>
      </c>
    </row>
    <row r="1466" spans="1:8" x14ac:dyDescent="0.25">
      <c r="A1466" t="s">
        <v>331</v>
      </c>
      <c r="B1466" t="str">
        <f>VLOOKUP(A1466,'Cód dos países'!$A$3:$C$199,2,FALSE)</f>
        <v>ZWE</v>
      </c>
      <c r="C1466">
        <f>VLOOKUP(A1466,'Cód dos países'!$A$3:$C$199,3,FALSE)</f>
        <v>197</v>
      </c>
      <c r="D1466">
        <v>2011</v>
      </c>
      <c r="E1466">
        <f t="shared" si="45"/>
        <v>1972011</v>
      </c>
      <c r="F1466" s="55">
        <v>9.375E-2</v>
      </c>
      <c r="G1466" s="55">
        <v>0.25</v>
      </c>
      <c r="H1466" s="42">
        <f t="shared" si="44"/>
        <v>0.125</v>
      </c>
    </row>
    <row r="1467" spans="1:8" x14ac:dyDescent="0.25">
      <c r="A1467" t="s">
        <v>586</v>
      </c>
      <c r="B1467" t="e">
        <f>VLOOKUP(A1467,'Cód dos países'!$A$3:$C$199,2,FALSE)</f>
        <v>#N/A</v>
      </c>
      <c r="C1467" t="e">
        <f>VLOOKUP(A1467,'Cód dos países'!$A$3:$C$199,3,FALSE)</f>
        <v>#N/A</v>
      </c>
      <c r="D1467">
        <v>2010</v>
      </c>
      <c r="E1467" t="e">
        <f t="shared" si="45"/>
        <v>#N/A</v>
      </c>
      <c r="F1467" s="55">
        <v>0.875</v>
      </c>
      <c r="G1467" s="55">
        <v>0.75</v>
      </c>
      <c r="H1467" s="42">
        <f t="shared" si="44"/>
        <v>0.85</v>
      </c>
    </row>
    <row r="1468" spans="1:8" x14ac:dyDescent="0.25">
      <c r="A1468" t="s">
        <v>0</v>
      </c>
      <c r="B1468" t="str">
        <f>VLOOKUP(A1468,'Cód dos países'!$A$3:$C$199,2,FALSE)</f>
        <v>AFG</v>
      </c>
      <c r="C1468">
        <f>VLOOKUP(A1468,'Cód dos países'!$A$3:$C$199,3,FALSE)</f>
        <v>1</v>
      </c>
      <c r="D1468">
        <v>2010</v>
      </c>
      <c r="E1468">
        <f t="shared" si="45"/>
        <v>12010</v>
      </c>
      <c r="F1468" s="55">
        <v>9.375E-2</v>
      </c>
      <c r="G1468" s="55">
        <v>0</v>
      </c>
      <c r="H1468" s="42">
        <f t="shared" si="44"/>
        <v>7.4999999999999997E-2</v>
      </c>
    </row>
    <row r="1469" spans="1:8" x14ac:dyDescent="0.25">
      <c r="A1469" t="s">
        <v>2</v>
      </c>
      <c r="B1469" t="str">
        <f>VLOOKUP(A1469,'Cód dos países'!$A$3:$C$199,2,FALSE)</f>
        <v>AGO</v>
      </c>
      <c r="C1469">
        <f>VLOOKUP(A1469,'Cód dos países'!$A$3:$C$199,3,FALSE)</f>
        <v>5</v>
      </c>
      <c r="D1469">
        <v>2010</v>
      </c>
      <c r="E1469">
        <f t="shared" si="45"/>
        <v>52010</v>
      </c>
      <c r="F1469" s="55">
        <v>0.28125</v>
      </c>
      <c r="G1469" s="55">
        <v>0</v>
      </c>
      <c r="H1469" s="42">
        <f t="shared" si="44"/>
        <v>0.22500000000000001</v>
      </c>
    </row>
    <row r="1470" spans="1:8" x14ac:dyDescent="0.25">
      <c r="A1470" t="s">
        <v>4</v>
      </c>
      <c r="B1470" t="str">
        <f>VLOOKUP(A1470,'Cód dos países'!$A$3:$C$199,2,FALSE)</f>
        <v>ALB</v>
      </c>
      <c r="C1470">
        <f>VLOOKUP(A1470,'Cód dos países'!$A$3:$C$199,3,FALSE)</f>
        <v>2</v>
      </c>
      <c r="D1470">
        <v>2010</v>
      </c>
      <c r="E1470">
        <f t="shared" si="45"/>
        <v>22010</v>
      </c>
      <c r="F1470" s="55">
        <v>0.375</v>
      </c>
      <c r="G1470" s="55">
        <v>0.25</v>
      </c>
      <c r="H1470" s="42">
        <f t="shared" si="44"/>
        <v>0.35</v>
      </c>
    </row>
    <row r="1471" spans="1:8" x14ac:dyDescent="0.25">
      <c r="A1471" t="s">
        <v>6</v>
      </c>
      <c r="B1471" t="str">
        <f>VLOOKUP(A1471,'Cód dos países'!$A$3:$C$199,2,FALSE)</f>
        <v>ARE</v>
      </c>
      <c r="C1471">
        <f>VLOOKUP(A1471,'Cód dos países'!$A$3:$C$199,3,FALSE)</f>
        <v>186</v>
      </c>
      <c r="D1471">
        <v>2010</v>
      </c>
      <c r="E1471">
        <f t="shared" si="45"/>
        <v>1862010</v>
      </c>
      <c r="F1471" s="55">
        <v>0.59375</v>
      </c>
      <c r="G1471" s="55">
        <v>0.5</v>
      </c>
      <c r="H1471" s="42">
        <f t="shared" si="44"/>
        <v>0.57499999999999996</v>
      </c>
    </row>
    <row r="1472" spans="1:8" x14ac:dyDescent="0.25">
      <c r="A1472" t="s">
        <v>8</v>
      </c>
      <c r="B1472" t="str">
        <f>VLOOKUP(A1472,'Cód dos países'!$A$3:$C$199,2,FALSE)</f>
        <v>ARG</v>
      </c>
      <c r="C1472">
        <f>VLOOKUP(A1472,'Cód dos países'!$A$3:$C$199,3,FALSE)</f>
        <v>7</v>
      </c>
      <c r="D1472">
        <v>2010</v>
      </c>
      <c r="E1472">
        <f t="shared" si="45"/>
        <v>72010</v>
      </c>
      <c r="F1472" s="55">
        <v>0.375</v>
      </c>
      <c r="G1472" s="55">
        <v>0.25</v>
      </c>
      <c r="H1472" s="42">
        <f t="shared" si="44"/>
        <v>0.35</v>
      </c>
    </row>
    <row r="1473" spans="1:8" x14ac:dyDescent="0.25">
      <c r="A1473" t="s">
        <v>10</v>
      </c>
      <c r="B1473" t="str">
        <f>VLOOKUP(A1473,'Cód dos países'!$A$3:$C$199,2,FALSE)</f>
        <v>ARM</v>
      </c>
      <c r="C1473">
        <f>VLOOKUP(A1473,'Cód dos países'!$A$3:$C$199,3,FALSE)</f>
        <v>8</v>
      </c>
      <c r="D1473">
        <v>2010</v>
      </c>
      <c r="E1473">
        <f t="shared" si="45"/>
        <v>82010</v>
      </c>
      <c r="F1473" s="55">
        <v>0.40625</v>
      </c>
      <c r="G1473" s="55">
        <v>0.25</v>
      </c>
      <c r="H1473" s="42">
        <f t="shared" si="44"/>
        <v>0.375</v>
      </c>
    </row>
    <row r="1474" spans="1:8" x14ac:dyDescent="0.25">
      <c r="A1474" t="s">
        <v>12</v>
      </c>
      <c r="B1474" t="str">
        <f>VLOOKUP(A1474,'Cód dos países'!$A$3:$C$199,2,FALSE)</f>
        <v>AUS</v>
      </c>
      <c r="C1474">
        <f>VLOOKUP(A1474,'Cód dos países'!$A$3:$C$199,3,FALSE)</f>
        <v>9</v>
      </c>
      <c r="D1474">
        <v>2010</v>
      </c>
      <c r="E1474">
        <f t="shared" si="45"/>
        <v>92010</v>
      </c>
      <c r="F1474" s="55">
        <v>0.90625</v>
      </c>
      <c r="G1474" s="55">
        <v>1</v>
      </c>
      <c r="H1474" s="42">
        <f t="shared" si="44"/>
        <v>0.92500000000000004</v>
      </c>
    </row>
    <row r="1475" spans="1:8" x14ac:dyDescent="0.25">
      <c r="A1475" t="s">
        <v>14</v>
      </c>
      <c r="B1475" t="str">
        <f>VLOOKUP(A1475,'Cód dos países'!$A$3:$C$199,2,FALSE)</f>
        <v>AUT</v>
      </c>
      <c r="C1475">
        <f>VLOOKUP(A1475,'Cód dos países'!$A$3:$C$199,3,FALSE)</f>
        <v>10</v>
      </c>
      <c r="D1475">
        <v>2010</v>
      </c>
      <c r="E1475">
        <f t="shared" si="45"/>
        <v>102010</v>
      </c>
      <c r="F1475" s="55">
        <v>0.90625</v>
      </c>
      <c r="G1475" s="55">
        <v>0.75</v>
      </c>
      <c r="H1475" s="42">
        <f t="shared" si="44"/>
        <v>0.875</v>
      </c>
    </row>
    <row r="1476" spans="1:8" x14ac:dyDescent="0.25">
      <c r="A1476" t="s">
        <v>16</v>
      </c>
      <c r="B1476" t="str">
        <f>VLOOKUP(A1476,'Cód dos países'!$A$3:$C$199,2,FALSE)</f>
        <v>AZE</v>
      </c>
      <c r="C1476">
        <f>VLOOKUP(A1476,'Cód dos países'!$A$3:$C$199,3,FALSE)</f>
        <v>11</v>
      </c>
      <c r="D1476">
        <v>2010</v>
      </c>
      <c r="E1476">
        <f t="shared" si="45"/>
        <v>112010</v>
      </c>
      <c r="F1476" s="55">
        <v>0.28125</v>
      </c>
      <c r="G1476" s="55">
        <v>0</v>
      </c>
      <c r="H1476" s="42">
        <f t="shared" ref="H1476:H1539" si="46">(4*F1476+1*G1476)/5</f>
        <v>0.22500000000000001</v>
      </c>
    </row>
    <row r="1477" spans="1:8" x14ac:dyDescent="0.25">
      <c r="A1477" t="s">
        <v>18</v>
      </c>
      <c r="B1477" t="str">
        <f>VLOOKUP(A1477,'Cód dos países'!$A$3:$C$199,2,FALSE)</f>
        <v>BDI</v>
      </c>
      <c r="C1477">
        <f>VLOOKUP(A1477,'Cód dos países'!$A$3:$C$199,3,FALSE)</f>
        <v>28</v>
      </c>
      <c r="D1477">
        <v>2010</v>
      </c>
      <c r="E1477">
        <f t="shared" si="45"/>
        <v>282010</v>
      </c>
      <c r="F1477" s="55">
        <v>0.3125</v>
      </c>
      <c r="G1477" s="55">
        <v>0.25</v>
      </c>
      <c r="H1477" s="42">
        <f t="shared" si="46"/>
        <v>0.3</v>
      </c>
    </row>
    <row r="1478" spans="1:8" x14ac:dyDescent="0.25">
      <c r="A1478" t="s">
        <v>20</v>
      </c>
      <c r="B1478" t="str">
        <f>VLOOKUP(A1478,'Cód dos países'!$A$3:$C$199,2,FALSE)</f>
        <v>BEL</v>
      </c>
      <c r="C1478">
        <f>VLOOKUP(A1478,'Cód dos países'!$A$3:$C$199,3,FALSE)</f>
        <v>17</v>
      </c>
      <c r="D1478">
        <v>2010</v>
      </c>
      <c r="E1478">
        <f t="shared" ref="E1478:E1541" si="47">C1478*10000+D1478</f>
        <v>172010</v>
      </c>
      <c r="F1478" s="55">
        <v>0.84375</v>
      </c>
      <c r="G1478" s="55">
        <v>0.75</v>
      </c>
      <c r="H1478" s="42">
        <f t="shared" si="46"/>
        <v>0.82499999999999996</v>
      </c>
    </row>
    <row r="1479" spans="1:8" x14ac:dyDescent="0.25">
      <c r="A1479" t="s">
        <v>22</v>
      </c>
      <c r="B1479" t="str">
        <f>VLOOKUP(A1479,'Cód dos países'!$A$3:$C$199,2,FALSE)</f>
        <v>BEN</v>
      </c>
      <c r="C1479">
        <f>VLOOKUP(A1479,'Cód dos países'!$A$3:$C$199,3,FALSE)</f>
        <v>19</v>
      </c>
      <c r="D1479">
        <v>2010</v>
      </c>
      <c r="E1479">
        <f t="shared" si="47"/>
        <v>192010</v>
      </c>
      <c r="F1479" s="55">
        <v>0.25</v>
      </c>
      <c r="G1479" s="55">
        <v>0</v>
      </c>
      <c r="H1479" s="42">
        <f t="shared" si="46"/>
        <v>0.2</v>
      </c>
    </row>
    <row r="1480" spans="1:8" x14ac:dyDescent="0.25">
      <c r="A1480" t="s">
        <v>24</v>
      </c>
      <c r="B1480" t="str">
        <f>VLOOKUP(A1480,'Cód dos países'!$A$3:$C$199,2,FALSE)</f>
        <v>BFA</v>
      </c>
      <c r="C1480">
        <f>VLOOKUP(A1480,'Cód dos países'!$A$3:$C$199,3,FALSE)</f>
        <v>27</v>
      </c>
      <c r="D1480">
        <v>2010</v>
      </c>
      <c r="E1480">
        <f t="shared" si="47"/>
        <v>272010</v>
      </c>
      <c r="F1480" s="55">
        <v>0.53125</v>
      </c>
      <c r="G1480" s="55">
        <v>0.25</v>
      </c>
      <c r="H1480" s="42">
        <f t="shared" si="46"/>
        <v>0.47499999999999998</v>
      </c>
    </row>
    <row r="1481" spans="1:8" x14ac:dyDescent="0.25">
      <c r="A1481" t="s">
        <v>26</v>
      </c>
      <c r="B1481" t="str">
        <f>VLOOKUP(A1481,'Cód dos países'!$A$3:$C$199,2,FALSE)</f>
        <v>BGD</v>
      </c>
      <c r="C1481">
        <f>VLOOKUP(A1481,'Cód dos países'!$A$3:$C$199,3,FALSE)</f>
        <v>14</v>
      </c>
      <c r="D1481">
        <v>2010</v>
      </c>
      <c r="E1481">
        <f t="shared" si="47"/>
        <v>142010</v>
      </c>
      <c r="F1481" s="55">
        <v>0.375</v>
      </c>
      <c r="G1481" s="55">
        <v>0</v>
      </c>
      <c r="H1481" s="42">
        <f t="shared" si="46"/>
        <v>0.3</v>
      </c>
    </row>
    <row r="1482" spans="1:8" x14ac:dyDescent="0.25">
      <c r="A1482" t="s">
        <v>28</v>
      </c>
      <c r="B1482" t="str">
        <f>VLOOKUP(A1482,'Cód dos países'!$A$3:$C$199,2,FALSE)</f>
        <v>BGR</v>
      </c>
      <c r="C1482">
        <f>VLOOKUP(A1482,'Cód dos países'!$A$3:$C$199,3,FALSE)</f>
        <v>26</v>
      </c>
      <c r="D1482">
        <v>2010</v>
      </c>
      <c r="E1482">
        <f t="shared" si="47"/>
        <v>262010</v>
      </c>
      <c r="F1482" s="55">
        <v>0.53125</v>
      </c>
      <c r="G1482" s="55">
        <v>0.25</v>
      </c>
      <c r="H1482" s="42">
        <f t="shared" si="46"/>
        <v>0.47499999999999998</v>
      </c>
    </row>
    <row r="1483" spans="1:8" x14ac:dyDescent="0.25">
      <c r="A1483" t="s">
        <v>30</v>
      </c>
      <c r="B1483" t="str">
        <f>VLOOKUP(A1483,'Cód dos países'!$A$3:$C$199,2,FALSE)</f>
        <v>BHR</v>
      </c>
      <c r="C1483">
        <f>VLOOKUP(A1483,'Cód dos países'!$A$3:$C$199,3,FALSE)</f>
        <v>13</v>
      </c>
      <c r="D1483">
        <v>2010</v>
      </c>
      <c r="E1483">
        <f t="shared" si="47"/>
        <v>132010</v>
      </c>
      <c r="F1483" s="55">
        <v>0.65625</v>
      </c>
      <c r="G1483" s="55">
        <v>0.5</v>
      </c>
      <c r="H1483" s="42">
        <f t="shared" si="46"/>
        <v>0.625</v>
      </c>
    </row>
    <row r="1484" spans="1:8" x14ac:dyDescent="0.25">
      <c r="A1484" t="s">
        <v>348</v>
      </c>
      <c r="B1484" t="str">
        <f>VLOOKUP(A1484,'Cód dos países'!$A$3:$C$199,2,FALSE)</f>
        <v>BHS</v>
      </c>
      <c r="C1484">
        <f>VLOOKUP(A1484,'Cód dos países'!$A$3:$C$199,3,FALSE)</f>
        <v>12</v>
      </c>
      <c r="D1484">
        <v>2010</v>
      </c>
      <c r="E1484">
        <f t="shared" si="47"/>
        <v>122010</v>
      </c>
      <c r="F1484" s="55">
        <v>0.5625</v>
      </c>
      <c r="G1484" s="55">
        <v>0.75</v>
      </c>
      <c r="H1484" s="42">
        <f t="shared" si="46"/>
        <v>0.6</v>
      </c>
    </row>
    <row r="1485" spans="1:8" x14ac:dyDescent="0.25">
      <c r="A1485" t="s">
        <v>333</v>
      </c>
      <c r="B1485" t="str">
        <f>VLOOKUP(A1485,'Cód dos países'!$A$3:$C$199,2,FALSE)</f>
        <v>BIH</v>
      </c>
      <c r="C1485">
        <f>VLOOKUP(A1485,'Cód dos países'!$A$3:$C$199,3,FALSE)</f>
        <v>22</v>
      </c>
      <c r="D1485">
        <v>2010</v>
      </c>
      <c r="E1485">
        <f t="shared" si="47"/>
        <v>222010</v>
      </c>
      <c r="F1485" s="55">
        <v>0.4375</v>
      </c>
      <c r="G1485" s="55">
        <v>0.25</v>
      </c>
      <c r="H1485" s="42">
        <f t="shared" si="46"/>
        <v>0.4</v>
      </c>
    </row>
    <row r="1486" spans="1:8" x14ac:dyDescent="0.25">
      <c r="A1486" t="s">
        <v>33</v>
      </c>
      <c r="B1486" t="str">
        <f>VLOOKUP(A1486,'Cód dos países'!$A$3:$C$199,2,FALSE)</f>
        <v>BLR</v>
      </c>
      <c r="C1486">
        <f>VLOOKUP(A1486,'Cód dos países'!$A$3:$C$199,3,FALSE)</f>
        <v>16</v>
      </c>
      <c r="D1486">
        <v>2010</v>
      </c>
      <c r="E1486">
        <f t="shared" si="47"/>
        <v>162010</v>
      </c>
      <c r="F1486" s="55">
        <v>0.25</v>
      </c>
      <c r="G1486" s="55">
        <v>0.25</v>
      </c>
      <c r="H1486" s="42">
        <f t="shared" si="46"/>
        <v>0.25</v>
      </c>
    </row>
    <row r="1487" spans="1:8" x14ac:dyDescent="0.25">
      <c r="A1487" t="s">
        <v>349</v>
      </c>
      <c r="B1487" t="str">
        <f>VLOOKUP(A1487,'Cód dos países'!$A$3:$C$199,2,FALSE)</f>
        <v>BLZ</v>
      </c>
      <c r="C1487">
        <f>VLOOKUP(A1487,'Cód dos países'!$A$3:$C$199,3,FALSE)</f>
        <v>18</v>
      </c>
      <c r="D1487">
        <v>2010</v>
      </c>
      <c r="E1487">
        <f t="shared" si="47"/>
        <v>182010</v>
      </c>
      <c r="F1487" s="55">
        <v>0.375</v>
      </c>
      <c r="G1487" s="55">
        <v>0.5</v>
      </c>
      <c r="H1487" s="42">
        <f t="shared" si="46"/>
        <v>0.4</v>
      </c>
    </row>
    <row r="1488" spans="1:8" x14ac:dyDescent="0.25">
      <c r="A1488" t="s">
        <v>35</v>
      </c>
      <c r="B1488" t="str">
        <f>VLOOKUP(A1488,'Cód dos países'!$A$3:$C$199,2,FALSE)</f>
        <v>BOL</v>
      </c>
      <c r="C1488">
        <f>VLOOKUP(A1488,'Cód dos países'!$A$3:$C$199,3,FALSE)</f>
        <v>21</v>
      </c>
      <c r="D1488">
        <v>2010</v>
      </c>
      <c r="E1488">
        <f t="shared" si="47"/>
        <v>212010</v>
      </c>
      <c r="F1488" s="55">
        <v>0.21875</v>
      </c>
      <c r="G1488" s="55">
        <v>0.25</v>
      </c>
      <c r="H1488" s="42">
        <f t="shared" si="46"/>
        <v>0.22500000000000001</v>
      </c>
    </row>
    <row r="1489" spans="1:8" x14ac:dyDescent="0.25">
      <c r="A1489" t="s">
        <v>37</v>
      </c>
      <c r="B1489" t="str">
        <f>VLOOKUP(A1489,'Cód dos países'!$A$3:$C$199,2,FALSE)</f>
        <v>BRA</v>
      </c>
      <c r="C1489">
        <f>VLOOKUP(A1489,'Cód dos países'!$A$3:$C$199,3,FALSE)</f>
        <v>24</v>
      </c>
      <c r="D1489">
        <v>2010</v>
      </c>
      <c r="E1489">
        <f t="shared" si="47"/>
        <v>242010</v>
      </c>
      <c r="F1489" s="55">
        <v>0.5</v>
      </c>
      <c r="G1489" s="55">
        <v>0.25</v>
      </c>
      <c r="H1489" s="42">
        <f t="shared" si="46"/>
        <v>0.45</v>
      </c>
    </row>
    <row r="1490" spans="1:8" x14ac:dyDescent="0.25">
      <c r="A1490" t="s">
        <v>39</v>
      </c>
      <c r="B1490" t="str">
        <f>VLOOKUP(A1490,'Cód dos países'!$A$3:$C$199,2,FALSE)</f>
        <v>BRB</v>
      </c>
      <c r="C1490">
        <f>VLOOKUP(A1490,'Cód dos países'!$A$3:$C$199,3,FALSE)</f>
        <v>15</v>
      </c>
      <c r="D1490">
        <v>2010</v>
      </c>
      <c r="E1490">
        <f t="shared" si="47"/>
        <v>152010</v>
      </c>
      <c r="F1490" s="55">
        <v>0.71875</v>
      </c>
      <c r="G1490" s="55">
        <v>0.75</v>
      </c>
      <c r="H1490" s="42">
        <f t="shared" si="46"/>
        <v>0.72499999999999998</v>
      </c>
    </row>
    <row r="1491" spans="1:8" x14ac:dyDescent="0.25">
      <c r="A1491" t="s">
        <v>350</v>
      </c>
      <c r="B1491" t="str">
        <f>VLOOKUP(A1491,'Cód dos países'!$A$3:$C$199,2,FALSE)</f>
        <v>BRN</v>
      </c>
      <c r="C1491">
        <f>VLOOKUP(A1491,'Cód dos países'!$A$3:$C$199,3,FALSE)</f>
        <v>25</v>
      </c>
      <c r="D1491">
        <v>2010</v>
      </c>
      <c r="E1491">
        <f t="shared" si="47"/>
        <v>252010</v>
      </c>
      <c r="F1491" s="55">
        <v>0.75</v>
      </c>
      <c r="G1491" s="55">
        <v>0.75</v>
      </c>
      <c r="H1491" s="42">
        <f t="shared" si="46"/>
        <v>0.75</v>
      </c>
    </row>
    <row r="1492" spans="1:8" x14ac:dyDescent="0.25">
      <c r="A1492" t="s">
        <v>41</v>
      </c>
      <c r="B1492" t="str">
        <f>VLOOKUP(A1492,'Cód dos países'!$A$3:$C$199,2,FALSE)</f>
        <v>BTN</v>
      </c>
      <c r="C1492">
        <f>VLOOKUP(A1492,'Cód dos países'!$A$3:$C$199,3,FALSE)</f>
        <v>20</v>
      </c>
      <c r="D1492">
        <v>2010</v>
      </c>
      <c r="E1492">
        <f t="shared" si="47"/>
        <v>202010</v>
      </c>
      <c r="F1492" s="55">
        <v>0.4375</v>
      </c>
      <c r="G1492" s="55">
        <v>0.5</v>
      </c>
      <c r="H1492" s="42">
        <f t="shared" si="46"/>
        <v>0.45</v>
      </c>
    </row>
    <row r="1493" spans="1:8" x14ac:dyDescent="0.25">
      <c r="A1493" t="s">
        <v>43</v>
      </c>
      <c r="B1493" t="str">
        <f>VLOOKUP(A1493,'Cód dos países'!$A$3:$C$199,2,FALSE)</f>
        <v>BWA</v>
      </c>
      <c r="C1493">
        <f>VLOOKUP(A1493,'Cód dos países'!$A$3:$C$199,3,FALSE)</f>
        <v>23</v>
      </c>
      <c r="D1493">
        <v>2010</v>
      </c>
      <c r="E1493">
        <f t="shared" si="47"/>
        <v>232010</v>
      </c>
      <c r="F1493" s="55">
        <v>0.625</v>
      </c>
      <c r="G1493" s="55">
        <v>0.75</v>
      </c>
      <c r="H1493" s="42">
        <f t="shared" si="46"/>
        <v>0.65</v>
      </c>
    </row>
    <row r="1494" spans="1:8" x14ac:dyDescent="0.25">
      <c r="A1494" t="s">
        <v>45</v>
      </c>
      <c r="B1494" t="str">
        <f>VLOOKUP(A1494,'Cód dos países'!$A$3:$C$199,2,FALSE)</f>
        <v>CAF</v>
      </c>
      <c r="C1494">
        <f>VLOOKUP(A1494,'Cód dos países'!$A$3:$C$199,3,FALSE)</f>
        <v>33</v>
      </c>
      <c r="D1494">
        <v>2010</v>
      </c>
      <c r="E1494">
        <f t="shared" si="47"/>
        <v>332010</v>
      </c>
      <c r="F1494" s="55">
        <v>0.28125</v>
      </c>
      <c r="G1494" s="55">
        <v>0.25</v>
      </c>
      <c r="H1494" s="42">
        <f t="shared" si="46"/>
        <v>0.27500000000000002</v>
      </c>
    </row>
    <row r="1495" spans="1:8" x14ac:dyDescent="0.25">
      <c r="A1495" t="s">
        <v>47</v>
      </c>
      <c r="B1495" t="str">
        <f>VLOOKUP(A1495,'Cód dos países'!$A$3:$C$199,2,FALSE)</f>
        <v>CAN</v>
      </c>
      <c r="C1495">
        <f>VLOOKUP(A1495,'Cód dos países'!$A$3:$C$199,3,FALSE)</f>
        <v>31</v>
      </c>
      <c r="D1495">
        <v>2010</v>
      </c>
      <c r="E1495">
        <f t="shared" si="47"/>
        <v>312010</v>
      </c>
      <c r="F1495" s="55">
        <v>0.9375</v>
      </c>
      <c r="G1495" s="55">
        <v>1</v>
      </c>
      <c r="H1495" s="42">
        <f t="shared" si="46"/>
        <v>0.95</v>
      </c>
    </row>
    <row r="1496" spans="1:8" x14ac:dyDescent="0.25">
      <c r="A1496" t="s">
        <v>49</v>
      </c>
      <c r="B1496" t="str">
        <f>VLOOKUP(A1496,'Cód dos países'!$A$3:$C$199,2,FALSE)</f>
        <v>CHE</v>
      </c>
      <c r="C1496">
        <f>VLOOKUP(A1496,'Cód dos países'!$A$3:$C$199,3,FALSE)</f>
        <v>170</v>
      </c>
      <c r="D1496">
        <v>2010</v>
      </c>
      <c r="E1496">
        <f t="shared" si="47"/>
        <v>1702010</v>
      </c>
      <c r="F1496" s="55">
        <v>0.90625</v>
      </c>
      <c r="G1496" s="55">
        <v>1</v>
      </c>
      <c r="H1496" s="42">
        <f t="shared" si="46"/>
        <v>0.92500000000000004</v>
      </c>
    </row>
    <row r="1497" spans="1:8" x14ac:dyDescent="0.25">
      <c r="A1497" t="s">
        <v>51</v>
      </c>
      <c r="B1497" t="str">
        <f>VLOOKUP(A1497,'Cód dos países'!$A$3:$C$199,2,FALSE)</f>
        <v>CHL</v>
      </c>
      <c r="C1497">
        <f>VLOOKUP(A1497,'Cód dos países'!$A$3:$C$199,3,FALSE)</f>
        <v>35</v>
      </c>
      <c r="D1497">
        <v>2010</v>
      </c>
      <c r="E1497">
        <f t="shared" si="47"/>
        <v>352010</v>
      </c>
      <c r="F1497" s="55">
        <v>0.8125</v>
      </c>
      <c r="G1497" s="55">
        <v>0.75</v>
      </c>
      <c r="H1497" s="42">
        <f t="shared" si="46"/>
        <v>0.8</v>
      </c>
    </row>
    <row r="1498" spans="1:8" x14ac:dyDescent="0.25">
      <c r="A1498" t="s">
        <v>53</v>
      </c>
      <c r="B1498" t="str">
        <f>VLOOKUP(A1498,'Cód dos países'!$A$3:$C$199,2,FALSE)</f>
        <v>CHN</v>
      </c>
      <c r="C1498">
        <f>VLOOKUP(A1498,'Cód dos países'!$A$3:$C$199,3,FALSE)</f>
        <v>36</v>
      </c>
      <c r="D1498">
        <v>2010</v>
      </c>
      <c r="E1498">
        <f t="shared" si="47"/>
        <v>362010</v>
      </c>
      <c r="F1498" s="55">
        <v>0.5</v>
      </c>
      <c r="G1498" s="55">
        <v>0</v>
      </c>
      <c r="H1498" s="42">
        <f t="shared" si="46"/>
        <v>0.4</v>
      </c>
    </row>
    <row r="1499" spans="1:8" x14ac:dyDescent="0.25">
      <c r="A1499" t="s">
        <v>429</v>
      </c>
      <c r="B1499" t="str">
        <f>VLOOKUP(A1499,'Cód dos países'!$A$3:$C$199,2,FALSE)</f>
        <v>CIV</v>
      </c>
      <c r="C1499">
        <f>VLOOKUP(A1499,'Cód dos países'!$A$3:$C$199,3,FALSE)</f>
        <v>42</v>
      </c>
      <c r="D1499">
        <v>2010</v>
      </c>
      <c r="E1499">
        <f t="shared" si="47"/>
        <v>422010</v>
      </c>
      <c r="F1499" s="55">
        <v>0.25</v>
      </c>
      <c r="G1499" s="55">
        <v>0.25</v>
      </c>
      <c r="H1499" s="42">
        <f t="shared" si="46"/>
        <v>0.25</v>
      </c>
    </row>
    <row r="1500" spans="1:8" x14ac:dyDescent="0.25">
      <c r="A1500" t="s">
        <v>56</v>
      </c>
      <c r="B1500" t="str">
        <f>VLOOKUP(A1500,'Cód dos países'!$A$3:$C$199,2,FALSE)</f>
        <v>CMR</v>
      </c>
      <c r="C1500">
        <f>VLOOKUP(A1500,'Cód dos países'!$A$3:$C$199,3,FALSE)</f>
        <v>30</v>
      </c>
      <c r="D1500">
        <v>2010</v>
      </c>
      <c r="E1500">
        <f t="shared" si="47"/>
        <v>302010</v>
      </c>
      <c r="F1500" s="55">
        <v>0.25</v>
      </c>
      <c r="G1500" s="55">
        <v>0.25</v>
      </c>
      <c r="H1500" s="42">
        <f t="shared" si="46"/>
        <v>0.25</v>
      </c>
    </row>
    <row r="1501" spans="1:8" x14ac:dyDescent="0.25">
      <c r="A1501" t="s">
        <v>334</v>
      </c>
      <c r="B1501" t="str">
        <f>VLOOKUP(A1501,'Cód dos países'!$A$3:$C$199,2,FALSE)</f>
        <v>COG</v>
      </c>
      <c r="C1501">
        <f>VLOOKUP(A1501,'Cód dos países'!$A$3:$C$199,3,FALSE)</f>
        <v>39</v>
      </c>
      <c r="D1501">
        <v>2010</v>
      </c>
      <c r="E1501">
        <f t="shared" si="47"/>
        <v>392010</v>
      </c>
      <c r="F1501" s="55">
        <v>0.28125</v>
      </c>
      <c r="G1501" s="55">
        <v>0</v>
      </c>
      <c r="H1501" s="42">
        <f t="shared" si="46"/>
        <v>0.22500000000000001</v>
      </c>
    </row>
    <row r="1502" spans="1:8" x14ac:dyDescent="0.25">
      <c r="A1502" t="s">
        <v>59</v>
      </c>
      <c r="B1502" t="str">
        <f>VLOOKUP(A1502,'Cód dos países'!$A$3:$C$199,2,FALSE)</f>
        <v>COL</v>
      </c>
      <c r="C1502">
        <f>VLOOKUP(A1502,'Cód dos países'!$A$3:$C$199,3,FALSE)</f>
        <v>37</v>
      </c>
      <c r="D1502">
        <v>2010</v>
      </c>
      <c r="E1502">
        <f t="shared" si="47"/>
        <v>372010</v>
      </c>
      <c r="F1502" s="55">
        <v>0.4375</v>
      </c>
      <c r="G1502" s="55">
        <v>0.25</v>
      </c>
      <c r="H1502" s="42">
        <f t="shared" si="46"/>
        <v>0.4</v>
      </c>
    </row>
    <row r="1503" spans="1:8" x14ac:dyDescent="0.25">
      <c r="A1503" t="s">
        <v>61</v>
      </c>
      <c r="B1503" t="str">
        <f>VLOOKUP(A1503,'Cód dos países'!$A$3:$C$199,2,FALSE)</f>
        <v>COM</v>
      </c>
      <c r="C1503">
        <f>VLOOKUP(A1503,'Cód dos países'!$A$3:$C$199,3,FALSE)</f>
        <v>38</v>
      </c>
      <c r="D1503">
        <v>2010</v>
      </c>
      <c r="E1503">
        <f t="shared" si="47"/>
        <v>382010</v>
      </c>
      <c r="F1503" s="55" t="e">
        <v>#N/A</v>
      </c>
      <c r="G1503" s="55" t="e">
        <v>#N/A</v>
      </c>
      <c r="H1503" s="42" t="e">
        <f t="shared" si="46"/>
        <v>#N/A</v>
      </c>
    </row>
    <row r="1504" spans="1:8" x14ac:dyDescent="0.25">
      <c r="A1504" t="s">
        <v>63</v>
      </c>
      <c r="B1504" t="str">
        <f>VLOOKUP(A1504,'Cód dos países'!$A$3:$C$199,2,FALSE)</f>
        <v>CPV</v>
      </c>
      <c r="C1504">
        <f>VLOOKUP(A1504,'Cód dos países'!$A$3:$C$199,3,FALSE)</f>
        <v>32</v>
      </c>
      <c r="D1504">
        <v>2010</v>
      </c>
      <c r="E1504">
        <f t="shared" si="47"/>
        <v>322010</v>
      </c>
      <c r="F1504" s="55">
        <v>0.59375</v>
      </c>
      <c r="G1504" s="55">
        <v>0.75</v>
      </c>
      <c r="H1504" s="42">
        <f t="shared" si="46"/>
        <v>0.625</v>
      </c>
    </row>
    <row r="1505" spans="1:8" x14ac:dyDescent="0.25">
      <c r="A1505" t="s">
        <v>65</v>
      </c>
      <c r="B1505" t="str">
        <f>VLOOKUP(A1505,'Cód dos países'!$A$3:$C$199,2,FALSE)</f>
        <v>CRI</v>
      </c>
      <c r="C1505">
        <f>VLOOKUP(A1505,'Cód dos países'!$A$3:$C$199,3,FALSE)</f>
        <v>41</v>
      </c>
      <c r="D1505">
        <v>2010</v>
      </c>
      <c r="E1505">
        <f t="shared" si="47"/>
        <v>412010</v>
      </c>
      <c r="F1505" s="55">
        <v>0.65625</v>
      </c>
      <c r="G1505" s="55">
        <v>0.75</v>
      </c>
      <c r="H1505" s="42">
        <f t="shared" si="46"/>
        <v>0.67500000000000004</v>
      </c>
    </row>
    <row r="1506" spans="1:8" x14ac:dyDescent="0.25">
      <c r="A1506" t="s">
        <v>67</v>
      </c>
      <c r="B1506" t="str">
        <f>VLOOKUP(A1506,'Cód dos países'!$A$3:$C$199,2,FALSE)</f>
        <v>CUB</v>
      </c>
      <c r="C1506">
        <f>VLOOKUP(A1506,'Cód dos países'!$A$3:$C$199,3,FALSE)</f>
        <v>44</v>
      </c>
      <c r="D1506">
        <v>2010</v>
      </c>
      <c r="E1506">
        <f t="shared" si="47"/>
        <v>442010</v>
      </c>
      <c r="F1506" s="55">
        <v>0.5</v>
      </c>
      <c r="G1506" s="55">
        <v>0.75</v>
      </c>
      <c r="H1506" s="42">
        <f t="shared" si="46"/>
        <v>0.55000000000000004</v>
      </c>
    </row>
    <row r="1507" spans="1:8" x14ac:dyDescent="0.25">
      <c r="A1507" t="s">
        <v>591</v>
      </c>
      <c r="B1507" t="e">
        <f>VLOOKUP(A1507,'Cód dos países'!$A$3:$C$199,2,FALSE)</f>
        <v>#N/A</v>
      </c>
      <c r="C1507" t="e">
        <f>VLOOKUP(A1507,'Cód dos países'!$A$3:$C$199,3,FALSE)</f>
        <v>#N/A</v>
      </c>
      <c r="D1507">
        <v>2010</v>
      </c>
      <c r="E1507" t="e">
        <f t="shared" si="47"/>
        <v>#N/A</v>
      </c>
      <c r="F1507" s="55">
        <v>0.6875</v>
      </c>
      <c r="G1507" s="55">
        <v>0.75</v>
      </c>
      <c r="H1507" s="42">
        <f t="shared" si="46"/>
        <v>0.7</v>
      </c>
    </row>
    <row r="1508" spans="1:8" x14ac:dyDescent="0.25">
      <c r="A1508" t="s">
        <v>69</v>
      </c>
      <c r="B1508" t="str">
        <f>VLOOKUP(A1508,'Cód dos países'!$A$3:$C$199,2,FALSE)</f>
        <v>CYP</v>
      </c>
      <c r="C1508">
        <f>VLOOKUP(A1508,'Cód dos países'!$A$3:$C$199,3,FALSE)</f>
        <v>45</v>
      </c>
      <c r="D1508">
        <v>2010</v>
      </c>
      <c r="E1508">
        <f t="shared" si="47"/>
        <v>452010</v>
      </c>
      <c r="F1508" s="55">
        <v>0.75</v>
      </c>
      <c r="G1508" s="55">
        <v>0.75</v>
      </c>
      <c r="H1508" s="42">
        <f t="shared" si="46"/>
        <v>0.75</v>
      </c>
    </row>
    <row r="1509" spans="1:8" x14ac:dyDescent="0.25">
      <c r="A1509" t="s">
        <v>71</v>
      </c>
      <c r="B1509" t="str">
        <f>VLOOKUP(A1509,'Cód dos países'!$A$3:$C$199,2,FALSE)</f>
        <v>CZE</v>
      </c>
      <c r="C1509">
        <f>VLOOKUP(A1509,'Cód dos países'!$A$3:$C$199,3,FALSE)</f>
        <v>46</v>
      </c>
      <c r="D1509">
        <v>2010</v>
      </c>
      <c r="E1509">
        <f t="shared" si="47"/>
        <v>462010</v>
      </c>
      <c r="F1509" s="55">
        <v>0.75</v>
      </c>
      <c r="G1509" s="55">
        <v>0.5</v>
      </c>
      <c r="H1509" s="42">
        <f t="shared" si="46"/>
        <v>0.7</v>
      </c>
    </row>
    <row r="1510" spans="1:8" x14ac:dyDescent="0.25">
      <c r="A1510" t="s">
        <v>73</v>
      </c>
      <c r="B1510" t="str">
        <f>VLOOKUP(A1510,'Cód dos países'!$A$3:$C$199,2,FALSE)</f>
        <v>DEU</v>
      </c>
      <c r="C1510">
        <f>VLOOKUP(A1510,'Cód dos países'!$A$3:$C$199,3,FALSE)</f>
        <v>64</v>
      </c>
      <c r="D1510">
        <v>2010</v>
      </c>
      <c r="E1510">
        <f t="shared" si="47"/>
        <v>642010</v>
      </c>
      <c r="F1510" s="55">
        <v>0.875</v>
      </c>
      <c r="G1510" s="55">
        <v>0.75</v>
      </c>
      <c r="H1510" s="42">
        <f t="shared" si="46"/>
        <v>0.85</v>
      </c>
    </row>
    <row r="1511" spans="1:8" x14ac:dyDescent="0.25">
      <c r="A1511" t="s">
        <v>75</v>
      </c>
      <c r="B1511" t="str">
        <f>VLOOKUP(A1511,'Cód dos países'!$A$3:$C$199,2,FALSE)</f>
        <v>DJI</v>
      </c>
      <c r="C1511">
        <f>VLOOKUP(A1511,'Cód dos países'!$A$3:$C$199,3,FALSE)</f>
        <v>48</v>
      </c>
      <c r="D1511">
        <v>2010</v>
      </c>
      <c r="E1511">
        <f t="shared" si="47"/>
        <v>482010</v>
      </c>
      <c r="F1511" s="55">
        <v>0.28125</v>
      </c>
      <c r="G1511" s="55">
        <v>0.25</v>
      </c>
      <c r="H1511" s="42">
        <f t="shared" si="46"/>
        <v>0.27500000000000002</v>
      </c>
    </row>
    <row r="1512" spans="1:8" x14ac:dyDescent="0.25">
      <c r="A1512" t="s">
        <v>77</v>
      </c>
      <c r="B1512" t="str">
        <f>VLOOKUP(A1512,'Cód dos países'!$A$3:$C$199,2,FALSE)</f>
        <v>DNK</v>
      </c>
      <c r="C1512">
        <f>VLOOKUP(A1512,'Cód dos países'!$A$3:$C$199,3,FALSE)</f>
        <v>47</v>
      </c>
      <c r="D1512">
        <v>2010</v>
      </c>
      <c r="E1512">
        <f t="shared" si="47"/>
        <v>472010</v>
      </c>
      <c r="F1512" s="55">
        <v>0.96875</v>
      </c>
      <c r="G1512" s="55">
        <v>1</v>
      </c>
      <c r="H1512" s="42">
        <f t="shared" si="46"/>
        <v>0.97499999999999998</v>
      </c>
    </row>
    <row r="1513" spans="1:8" x14ac:dyDescent="0.25">
      <c r="A1513" t="s">
        <v>79</v>
      </c>
      <c r="B1513" t="str">
        <f>VLOOKUP(A1513,'Cód dos países'!$A$3:$C$199,2,FALSE)</f>
        <v>DOM</v>
      </c>
      <c r="C1513">
        <f>VLOOKUP(A1513,'Cód dos países'!$A$3:$C$199,3,FALSE)</f>
        <v>50</v>
      </c>
      <c r="D1513">
        <v>2010</v>
      </c>
      <c r="E1513">
        <f t="shared" si="47"/>
        <v>502010</v>
      </c>
      <c r="F1513" s="55">
        <v>0.375</v>
      </c>
      <c r="G1513" s="55">
        <v>0</v>
      </c>
      <c r="H1513" s="42">
        <f t="shared" si="46"/>
        <v>0.3</v>
      </c>
    </row>
    <row r="1514" spans="1:8" x14ac:dyDescent="0.25">
      <c r="A1514" t="s">
        <v>81</v>
      </c>
      <c r="B1514" t="str">
        <f>VLOOKUP(A1514,'Cód dos países'!$A$3:$C$199,2,FALSE)</f>
        <v>DZA</v>
      </c>
      <c r="C1514">
        <f>VLOOKUP(A1514,'Cód dos países'!$A$3:$C$199,3,FALSE)</f>
        <v>3</v>
      </c>
      <c r="D1514">
        <v>2010</v>
      </c>
      <c r="E1514">
        <f t="shared" si="47"/>
        <v>32010</v>
      </c>
      <c r="F1514" s="55">
        <v>0.3125</v>
      </c>
      <c r="G1514" s="55">
        <v>0.25</v>
      </c>
      <c r="H1514" s="42">
        <f t="shared" si="46"/>
        <v>0.3</v>
      </c>
    </row>
    <row r="1515" spans="1:8" x14ac:dyDescent="0.25">
      <c r="A1515" t="s">
        <v>83</v>
      </c>
      <c r="B1515" t="str">
        <f>VLOOKUP(A1515,'Cód dos países'!$A$3:$C$199,2,FALSE)</f>
        <v>ECU</v>
      </c>
      <c r="C1515">
        <f>VLOOKUP(A1515,'Cód dos países'!$A$3:$C$199,3,FALSE)</f>
        <v>51</v>
      </c>
      <c r="D1515">
        <v>2010</v>
      </c>
      <c r="E1515">
        <f t="shared" si="47"/>
        <v>512010</v>
      </c>
      <c r="F1515" s="55">
        <v>0.1875</v>
      </c>
      <c r="G1515" s="55">
        <v>0</v>
      </c>
      <c r="H1515" s="42">
        <f t="shared" si="46"/>
        <v>0.15</v>
      </c>
    </row>
    <row r="1516" spans="1:8" x14ac:dyDescent="0.25">
      <c r="A1516" t="s">
        <v>85</v>
      </c>
      <c r="B1516" t="str">
        <f>VLOOKUP(A1516,'Cód dos países'!$A$3:$C$199,2,FALSE)</f>
        <v>EGY</v>
      </c>
      <c r="C1516">
        <f>VLOOKUP(A1516,'Cód dos países'!$A$3:$C$199,3,FALSE)</f>
        <v>52</v>
      </c>
      <c r="D1516">
        <v>2010</v>
      </c>
      <c r="E1516">
        <f t="shared" si="47"/>
        <v>522010</v>
      </c>
      <c r="F1516" s="55">
        <v>0.65625</v>
      </c>
      <c r="G1516" s="55">
        <v>0.25</v>
      </c>
      <c r="H1516" s="42">
        <f t="shared" si="46"/>
        <v>0.57499999999999996</v>
      </c>
    </row>
    <row r="1517" spans="1:8" x14ac:dyDescent="0.25">
      <c r="A1517" t="s">
        <v>87</v>
      </c>
      <c r="B1517" t="str">
        <f>VLOOKUP(A1517,'Cód dos países'!$A$3:$C$199,2,FALSE)</f>
        <v>ERI</v>
      </c>
      <c r="C1517">
        <f>VLOOKUP(A1517,'Cód dos países'!$A$3:$C$199,3,FALSE)</f>
        <v>55</v>
      </c>
      <c r="D1517">
        <v>2010</v>
      </c>
      <c r="E1517">
        <f t="shared" si="47"/>
        <v>552010</v>
      </c>
      <c r="F1517" s="55">
        <v>0.21875</v>
      </c>
      <c r="G1517" s="55">
        <v>0.5</v>
      </c>
      <c r="H1517" s="42">
        <f t="shared" si="46"/>
        <v>0.27500000000000002</v>
      </c>
    </row>
    <row r="1518" spans="1:8" x14ac:dyDescent="0.25">
      <c r="A1518" t="s">
        <v>89</v>
      </c>
      <c r="B1518" t="str">
        <f>VLOOKUP(A1518,'Cód dos países'!$A$3:$C$199,2,FALSE)</f>
        <v>ESP</v>
      </c>
      <c r="C1518">
        <f>VLOOKUP(A1518,'Cód dos países'!$A$3:$C$199,3,FALSE)</f>
        <v>161</v>
      </c>
      <c r="D1518">
        <v>2010</v>
      </c>
      <c r="E1518">
        <f t="shared" si="47"/>
        <v>1612010</v>
      </c>
      <c r="F1518" s="55">
        <v>0.78125</v>
      </c>
      <c r="G1518" s="55">
        <v>0.75</v>
      </c>
      <c r="H1518" s="42">
        <f t="shared" si="46"/>
        <v>0.77500000000000002</v>
      </c>
    </row>
    <row r="1519" spans="1:8" x14ac:dyDescent="0.25">
      <c r="A1519" t="s">
        <v>91</v>
      </c>
      <c r="B1519" t="str">
        <f>VLOOKUP(A1519,'Cód dos países'!$A$3:$C$199,2,FALSE)</f>
        <v>EST</v>
      </c>
      <c r="C1519">
        <f>VLOOKUP(A1519,'Cód dos países'!$A$3:$C$199,3,FALSE)</f>
        <v>56</v>
      </c>
      <c r="D1519">
        <v>2010</v>
      </c>
      <c r="E1519">
        <f t="shared" si="47"/>
        <v>562010</v>
      </c>
      <c r="F1519" s="55">
        <v>0.78125</v>
      </c>
      <c r="G1519" s="55">
        <v>0.5</v>
      </c>
      <c r="H1519" s="42">
        <f t="shared" si="46"/>
        <v>0.72499999999999998</v>
      </c>
    </row>
    <row r="1520" spans="1:8" x14ac:dyDescent="0.25">
      <c r="A1520" t="s">
        <v>93</v>
      </c>
      <c r="B1520" t="str">
        <f>VLOOKUP(A1520,'Cód dos países'!$A$3:$C$199,2,FALSE)</f>
        <v>ETH</v>
      </c>
      <c r="C1520">
        <f>VLOOKUP(A1520,'Cód dos países'!$A$3:$C$199,3,FALSE)</f>
        <v>57</v>
      </c>
      <c r="D1520">
        <v>2010</v>
      </c>
      <c r="E1520">
        <f t="shared" si="47"/>
        <v>572010</v>
      </c>
      <c r="F1520" s="55">
        <v>0.34375</v>
      </c>
      <c r="G1520" s="55">
        <v>0.25</v>
      </c>
      <c r="H1520" s="42">
        <f t="shared" si="46"/>
        <v>0.32500000000000001</v>
      </c>
    </row>
    <row r="1521" spans="1:8" x14ac:dyDescent="0.25">
      <c r="A1521" t="s">
        <v>95</v>
      </c>
      <c r="B1521" t="str">
        <f>VLOOKUP(A1521,'Cód dos países'!$A$3:$C$199,2,FALSE)</f>
        <v>FIN</v>
      </c>
      <c r="C1521">
        <f>VLOOKUP(A1521,'Cód dos países'!$A$3:$C$199,3,FALSE)</f>
        <v>59</v>
      </c>
      <c r="D1521">
        <v>2010</v>
      </c>
      <c r="E1521">
        <f t="shared" si="47"/>
        <v>592010</v>
      </c>
      <c r="F1521" s="55">
        <v>0.96875</v>
      </c>
      <c r="G1521" s="55">
        <v>0.75</v>
      </c>
      <c r="H1521" s="42">
        <f t="shared" si="46"/>
        <v>0.92500000000000004</v>
      </c>
    </row>
    <row r="1522" spans="1:8" x14ac:dyDescent="0.25">
      <c r="A1522" t="s">
        <v>97</v>
      </c>
      <c r="B1522" t="str">
        <f>VLOOKUP(A1522,'Cód dos países'!$A$3:$C$199,2,FALSE)</f>
        <v>FJI</v>
      </c>
      <c r="C1522">
        <f>VLOOKUP(A1522,'Cód dos países'!$A$3:$C$199,3,FALSE)</f>
        <v>58</v>
      </c>
      <c r="D1522">
        <v>2010</v>
      </c>
      <c r="E1522">
        <f t="shared" si="47"/>
        <v>582010</v>
      </c>
      <c r="F1522" s="55" t="e">
        <v>#N/A</v>
      </c>
      <c r="G1522" s="55" t="e">
        <v>#N/A</v>
      </c>
      <c r="H1522" s="42" t="e">
        <f t="shared" si="46"/>
        <v>#N/A</v>
      </c>
    </row>
    <row r="1523" spans="1:8" x14ac:dyDescent="0.25">
      <c r="A1523" t="s">
        <v>99</v>
      </c>
      <c r="B1523" t="str">
        <f>VLOOKUP(A1523,'Cód dos países'!$A$3:$C$199,2,FALSE)</f>
        <v>FRA</v>
      </c>
      <c r="C1523">
        <f>VLOOKUP(A1523,'Cód dos países'!$A$3:$C$199,3,FALSE)</f>
        <v>60</v>
      </c>
      <c r="D1523">
        <v>2010</v>
      </c>
      <c r="E1523">
        <f t="shared" si="47"/>
        <v>602010</v>
      </c>
      <c r="F1523" s="55">
        <v>0.9375</v>
      </c>
      <c r="G1523" s="55">
        <v>0.75</v>
      </c>
      <c r="H1523" s="42">
        <f t="shared" si="46"/>
        <v>0.9</v>
      </c>
    </row>
    <row r="1524" spans="1:8" x14ac:dyDescent="0.25">
      <c r="A1524" t="s">
        <v>101</v>
      </c>
      <c r="B1524" t="str">
        <f>VLOOKUP(A1524,'Cód dos países'!$A$3:$C$199,2,FALSE)</f>
        <v>GAB</v>
      </c>
      <c r="C1524">
        <f>VLOOKUP(A1524,'Cód dos países'!$A$3:$C$199,3,FALSE)</f>
        <v>61</v>
      </c>
      <c r="D1524">
        <v>2010</v>
      </c>
      <c r="E1524">
        <f t="shared" si="47"/>
        <v>612010</v>
      </c>
      <c r="F1524" s="55">
        <v>0.40625</v>
      </c>
      <c r="G1524" s="55">
        <v>0.25</v>
      </c>
      <c r="H1524" s="42">
        <f t="shared" si="46"/>
        <v>0.375</v>
      </c>
    </row>
    <row r="1525" spans="1:8" x14ac:dyDescent="0.25">
      <c r="A1525" t="s">
        <v>103</v>
      </c>
      <c r="B1525" t="str">
        <f>VLOOKUP(A1525,'Cód dos países'!$A$3:$C$199,2,FALSE)</f>
        <v>GBR</v>
      </c>
      <c r="C1525">
        <f>VLOOKUP(A1525,'Cód dos países'!$A$3:$C$199,3,FALSE)</f>
        <v>187</v>
      </c>
      <c r="D1525">
        <v>2010</v>
      </c>
      <c r="E1525">
        <f t="shared" si="47"/>
        <v>1872010</v>
      </c>
      <c r="F1525" s="55">
        <v>0.96875</v>
      </c>
      <c r="G1525" s="55">
        <v>0.75</v>
      </c>
      <c r="H1525" s="42">
        <f t="shared" si="46"/>
        <v>0.92500000000000004</v>
      </c>
    </row>
    <row r="1526" spans="1:8" x14ac:dyDescent="0.25">
      <c r="A1526" t="s">
        <v>105</v>
      </c>
      <c r="B1526" t="str">
        <f>VLOOKUP(A1526,'Cód dos países'!$A$3:$C$199,2,FALSE)</f>
        <v>GEO</v>
      </c>
      <c r="C1526">
        <f>VLOOKUP(A1526,'Cód dos países'!$A$3:$C$199,3,FALSE)</f>
        <v>63</v>
      </c>
      <c r="D1526">
        <v>2010</v>
      </c>
      <c r="E1526">
        <f t="shared" si="47"/>
        <v>632010</v>
      </c>
      <c r="F1526" s="55">
        <v>0.5</v>
      </c>
      <c r="G1526" s="55">
        <v>0.25</v>
      </c>
      <c r="H1526" s="42">
        <f t="shared" si="46"/>
        <v>0.45</v>
      </c>
    </row>
    <row r="1527" spans="1:8" x14ac:dyDescent="0.25">
      <c r="A1527" t="s">
        <v>107</v>
      </c>
      <c r="B1527" t="str">
        <f>VLOOKUP(A1527,'Cód dos países'!$A$3:$C$199,2,FALSE)</f>
        <v>GHA</v>
      </c>
      <c r="C1527">
        <f>VLOOKUP(A1527,'Cód dos países'!$A$3:$C$199,3,FALSE)</f>
        <v>66</v>
      </c>
      <c r="D1527">
        <v>2010</v>
      </c>
      <c r="E1527">
        <f t="shared" si="47"/>
        <v>662010</v>
      </c>
      <c r="F1527" s="55">
        <v>0.4375</v>
      </c>
      <c r="G1527" s="55">
        <v>0.5</v>
      </c>
      <c r="H1527" s="42">
        <f t="shared" si="46"/>
        <v>0.45</v>
      </c>
    </row>
    <row r="1528" spans="1:8" x14ac:dyDescent="0.25">
      <c r="A1528" t="s">
        <v>109</v>
      </c>
      <c r="B1528" t="str">
        <f>VLOOKUP(A1528,'Cód dos países'!$A$3:$C$199,2,FALSE)</f>
        <v>GIN</v>
      </c>
      <c r="C1528">
        <f>VLOOKUP(A1528,'Cód dos países'!$A$3:$C$199,3,FALSE)</f>
        <v>70</v>
      </c>
      <c r="D1528">
        <v>2010</v>
      </c>
      <c r="E1528">
        <f t="shared" si="47"/>
        <v>702010</v>
      </c>
      <c r="F1528" s="55">
        <v>9.375E-2</v>
      </c>
      <c r="G1528" s="55">
        <v>0</v>
      </c>
      <c r="H1528" s="42">
        <f t="shared" si="46"/>
        <v>7.4999999999999997E-2</v>
      </c>
    </row>
    <row r="1529" spans="1:8" x14ac:dyDescent="0.25">
      <c r="A1529" t="s">
        <v>354</v>
      </c>
      <c r="B1529" t="str">
        <f>VLOOKUP(A1529,'Cód dos países'!$A$3:$C$199,2,FALSE)</f>
        <v>GMB</v>
      </c>
      <c r="C1529">
        <f>VLOOKUP(A1529,'Cód dos países'!$A$3:$C$199,3,FALSE)</f>
        <v>62</v>
      </c>
      <c r="D1529">
        <v>2010</v>
      </c>
      <c r="E1529">
        <f t="shared" si="47"/>
        <v>622010</v>
      </c>
      <c r="F1529" s="55">
        <v>0.375</v>
      </c>
      <c r="G1529" s="55">
        <v>0.25</v>
      </c>
      <c r="H1529" s="42">
        <f t="shared" si="46"/>
        <v>0.35</v>
      </c>
    </row>
    <row r="1530" spans="1:8" x14ac:dyDescent="0.25">
      <c r="A1530" t="s">
        <v>112</v>
      </c>
      <c r="B1530" t="str">
        <f>VLOOKUP(A1530,'Cód dos países'!$A$3:$C$199,2,FALSE)</f>
        <v>GNB</v>
      </c>
      <c r="C1530">
        <f>VLOOKUP(A1530,'Cód dos países'!$A$3:$C$199,3,FALSE)</f>
        <v>71</v>
      </c>
      <c r="D1530">
        <v>2010</v>
      </c>
      <c r="E1530">
        <f t="shared" si="47"/>
        <v>712010</v>
      </c>
      <c r="F1530" s="55" t="e">
        <v>#N/A</v>
      </c>
      <c r="G1530" s="55" t="e">
        <v>#N/A</v>
      </c>
      <c r="H1530" s="42" t="e">
        <f t="shared" si="46"/>
        <v>#N/A</v>
      </c>
    </row>
    <row r="1531" spans="1:8" x14ac:dyDescent="0.25">
      <c r="A1531" t="s">
        <v>114</v>
      </c>
      <c r="B1531" t="str">
        <f>VLOOKUP(A1531,'Cód dos países'!$A$3:$C$199,2,FALSE)</f>
        <v>GNQ</v>
      </c>
      <c r="C1531">
        <f>VLOOKUP(A1531,'Cód dos países'!$A$3:$C$199,3,FALSE)</f>
        <v>54</v>
      </c>
      <c r="D1531">
        <v>2010</v>
      </c>
      <c r="E1531">
        <f t="shared" si="47"/>
        <v>542010</v>
      </c>
      <c r="F1531" s="55">
        <v>0.3125</v>
      </c>
      <c r="G1531" s="55">
        <v>0</v>
      </c>
      <c r="H1531" s="42">
        <f t="shared" si="46"/>
        <v>0.25</v>
      </c>
    </row>
    <row r="1532" spans="1:8" x14ac:dyDescent="0.25">
      <c r="A1532" t="s">
        <v>116</v>
      </c>
      <c r="B1532" t="str">
        <f>VLOOKUP(A1532,'Cód dos países'!$A$3:$C$199,2,FALSE)</f>
        <v>GRC</v>
      </c>
      <c r="C1532">
        <f>VLOOKUP(A1532,'Cód dos países'!$A$3:$C$199,3,FALSE)</f>
        <v>67</v>
      </c>
      <c r="D1532">
        <v>2010</v>
      </c>
      <c r="E1532">
        <f t="shared" si="47"/>
        <v>672010</v>
      </c>
      <c r="F1532" s="55">
        <v>0.65625</v>
      </c>
      <c r="G1532" s="55">
        <v>0.25</v>
      </c>
      <c r="H1532" s="42">
        <f t="shared" si="46"/>
        <v>0.57499999999999996</v>
      </c>
    </row>
    <row r="1533" spans="1:8" x14ac:dyDescent="0.25">
      <c r="A1533" t="s">
        <v>604</v>
      </c>
      <c r="B1533" t="e">
        <f>VLOOKUP(A1533,'Cód dos países'!$A$3:$C$199,2,FALSE)</f>
        <v>#N/A</v>
      </c>
      <c r="C1533" t="e">
        <f>VLOOKUP(A1533,'Cód dos países'!$A$3:$C$199,3,FALSE)</f>
        <v>#N/A</v>
      </c>
      <c r="D1533">
        <v>2010</v>
      </c>
      <c r="E1533" t="e">
        <f t="shared" si="47"/>
        <v>#N/A</v>
      </c>
      <c r="F1533" s="55">
        <v>0.9375</v>
      </c>
      <c r="G1533" s="55">
        <v>0.75</v>
      </c>
      <c r="H1533" s="42">
        <f t="shared" si="46"/>
        <v>0.9</v>
      </c>
    </row>
    <row r="1534" spans="1:8" x14ac:dyDescent="0.25">
      <c r="A1534" t="s">
        <v>118</v>
      </c>
      <c r="B1534" t="str">
        <f>VLOOKUP(A1534,'Cód dos países'!$A$3:$C$199,2,FALSE)</f>
        <v>GTM</v>
      </c>
      <c r="C1534">
        <f>VLOOKUP(A1534,'Cód dos países'!$A$3:$C$199,3,FALSE)</f>
        <v>69</v>
      </c>
      <c r="D1534">
        <v>2010</v>
      </c>
      <c r="E1534">
        <f t="shared" si="47"/>
        <v>692010</v>
      </c>
      <c r="F1534" s="55">
        <v>0.28125</v>
      </c>
      <c r="G1534" s="55">
        <v>0.25</v>
      </c>
      <c r="H1534" s="42">
        <f t="shared" si="46"/>
        <v>0.27500000000000002</v>
      </c>
    </row>
    <row r="1535" spans="1:8" x14ac:dyDescent="0.25">
      <c r="A1535" t="s">
        <v>120</v>
      </c>
      <c r="B1535" t="str">
        <f>VLOOKUP(A1535,'Cód dos países'!$A$3:$C$199,2,FALSE)</f>
        <v>GUY</v>
      </c>
      <c r="C1535">
        <f>VLOOKUP(A1535,'Cód dos países'!$A$3:$C$199,3,FALSE)</f>
        <v>72</v>
      </c>
      <c r="D1535">
        <v>2010</v>
      </c>
      <c r="E1535">
        <f t="shared" si="47"/>
        <v>722010</v>
      </c>
      <c r="F1535" s="55">
        <v>0.84375</v>
      </c>
      <c r="G1535" s="55">
        <v>0.75</v>
      </c>
      <c r="H1535" s="42">
        <f t="shared" si="46"/>
        <v>0.82499999999999996</v>
      </c>
    </row>
    <row r="1536" spans="1:8" x14ac:dyDescent="0.25">
      <c r="A1536" t="s">
        <v>120</v>
      </c>
      <c r="B1536" t="str">
        <f>VLOOKUP(A1536,'Cód dos países'!$A$3:$C$199,2,FALSE)</f>
        <v>GUY</v>
      </c>
      <c r="C1536">
        <f>VLOOKUP(A1536,'Cód dos países'!$A$3:$C$199,3,FALSE)</f>
        <v>72</v>
      </c>
      <c r="D1536">
        <v>2010</v>
      </c>
      <c r="E1536">
        <f t="shared" si="47"/>
        <v>722010</v>
      </c>
      <c r="F1536" s="55">
        <v>0.4375</v>
      </c>
      <c r="G1536" s="55">
        <v>0.25</v>
      </c>
      <c r="H1536" s="42">
        <f t="shared" si="46"/>
        <v>0.4</v>
      </c>
    </row>
    <row r="1537" spans="1:8" x14ac:dyDescent="0.25">
      <c r="A1537" t="s">
        <v>122</v>
      </c>
      <c r="B1537" t="str">
        <f>VLOOKUP(A1537,'Cód dos países'!$A$3:$C$199,2,FALSE)</f>
        <v>HKG</v>
      </c>
      <c r="C1537">
        <f>VLOOKUP(A1537,'Cód dos países'!$A$3:$C$199,3,FALSE)</f>
        <v>75</v>
      </c>
      <c r="D1537">
        <v>2010</v>
      </c>
      <c r="E1537">
        <f t="shared" si="47"/>
        <v>752010</v>
      </c>
      <c r="F1537" s="55">
        <v>0.84375</v>
      </c>
      <c r="G1537" s="55">
        <v>1</v>
      </c>
      <c r="H1537" s="42">
        <f t="shared" si="46"/>
        <v>0.875</v>
      </c>
    </row>
    <row r="1538" spans="1:8" x14ac:dyDescent="0.25">
      <c r="A1538" t="s">
        <v>124</v>
      </c>
      <c r="B1538" t="str">
        <f>VLOOKUP(A1538,'Cód dos países'!$A$3:$C$199,2,FALSE)</f>
        <v>HND</v>
      </c>
      <c r="C1538">
        <f>VLOOKUP(A1538,'Cód dos países'!$A$3:$C$199,3,FALSE)</f>
        <v>74</v>
      </c>
      <c r="D1538">
        <v>2010</v>
      </c>
      <c r="E1538">
        <f t="shared" si="47"/>
        <v>742010</v>
      </c>
      <c r="F1538" s="55">
        <v>0.21875</v>
      </c>
      <c r="G1538" s="55">
        <v>0</v>
      </c>
      <c r="H1538" s="42">
        <f t="shared" si="46"/>
        <v>0.17499999999999999</v>
      </c>
    </row>
    <row r="1539" spans="1:8" x14ac:dyDescent="0.25">
      <c r="A1539" t="s">
        <v>126</v>
      </c>
      <c r="B1539" t="str">
        <f>VLOOKUP(A1539,'Cód dos países'!$A$3:$C$199,2,FALSE)</f>
        <v>HRV</v>
      </c>
      <c r="C1539">
        <f>VLOOKUP(A1539,'Cód dos países'!$A$3:$C$199,3,FALSE)</f>
        <v>43</v>
      </c>
      <c r="D1539">
        <v>2010</v>
      </c>
      <c r="E1539">
        <f t="shared" si="47"/>
        <v>432010</v>
      </c>
      <c r="F1539" s="55">
        <v>0.53125</v>
      </c>
      <c r="G1539" s="55">
        <v>0.5</v>
      </c>
      <c r="H1539" s="42">
        <f t="shared" si="46"/>
        <v>0.52500000000000002</v>
      </c>
    </row>
    <row r="1540" spans="1:8" x14ac:dyDescent="0.25">
      <c r="A1540" t="s">
        <v>128</v>
      </c>
      <c r="B1540" t="str">
        <f>VLOOKUP(A1540,'Cód dos países'!$A$3:$C$199,2,FALSE)</f>
        <v>HTI</v>
      </c>
      <c r="C1540">
        <f>VLOOKUP(A1540,'Cód dos países'!$A$3:$C$199,3,FALSE)</f>
        <v>73</v>
      </c>
      <c r="D1540">
        <v>2010</v>
      </c>
      <c r="E1540">
        <f t="shared" si="47"/>
        <v>732010</v>
      </c>
      <c r="F1540" s="55">
        <v>0.25</v>
      </c>
      <c r="G1540" s="55">
        <v>0</v>
      </c>
      <c r="H1540" s="42">
        <f t="shared" ref="H1540:H1603" si="48">(4*F1540+1*G1540)/5</f>
        <v>0.2</v>
      </c>
    </row>
    <row r="1541" spans="1:8" x14ac:dyDescent="0.25">
      <c r="A1541" t="s">
        <v>130</v>
      </c>
      <c r="B1541" t="str">
        <f>VLOOKUP(A1541,'Cód dos países'!$A$3:$C$199,2,FALSE)</f>
        <v>HUN</v>
      </c>
      <c r="C1541">
        <f>VLOOKUP(A1541,'Cód dos países'!$A$3:$C$199,3,FALSE)</f>
        <v>76</v>
      </c>
      <c r="D1541">
        <v>2010</v>
      </c>
      <c r="E1541">
        <f t="shared" si="47"/>
        <v>762010</v>
      </c>
      <c r="F1541" s="55">
        <v>0.71875</v>
      </c>
      <c r="G1541" s="55">
        <v>0.5</v>
      </c>
      <c r="H1541" s="42">
        <f t="shared" si="48"/>
        <v>0.67500000000000004</v>
      </c>
    </row>
    <row r="1542" spans="1:8" x14ac:dyDescent="0.25">
      <c r="A1542" t="s">
        <v>132</v>
      </c>
      <c r="B1542" t="str">
        <f>VLOOKUP(A1542,'Cód dos países'!$A$3:$C$199,2,FALSE)</f>
        <v>IDN</v>
      </c>
      <c r="C1542">
        <f>VLOOKUP(A1542,'Cód dos países'!$A$3:$C$199,3,FALSE)</f>
        <v>79</v>
      </c>
      <c r="D1542">
        <v>2010</v>
      </c>
      <c r="E1542">
        <f t="shared" ref="E1542:E1605" si="49">C1542*10000+D1542</f>
        <v>792010</v>
      </c>
      <c r="F1542" s="55">
        <v>0.28125</v>
      </c>
      <c r="G1542" s="55">
        <v>0</v>
      </c>
      <c r="H1542" s="42">
        <f t="shared" si="48"/>
        <v>0.22500000000000001</v>
      </c>
    </row>
    <row r="1543" spans="1:8" x14ac:dyDescent="0.25">
      <c r="A1543" t="s">
        <v>134</v>
      </c>
      <c r="B1543" t="str">
        <f>VLOOKUP(A1543,'Cód dos países'!$A$3:$C$199,2,FALSE)</f>
        <v>IND</v>
      </c>
      <c r="C1543">
        <f>VLOOKUP(A1543,'Cód dos países'!$A$3:$C$199,3,FALSE)</f>
        <v>78</v>
      </c>
      <c r="D1543">
        <v>2010</v>
      </c>
      <c r="E1543">
        <f t="shared" si="49"/>
        <v>782010</v>
      </c>
      <c r="F1543" s="55">
        <v>0.40625</v>
      </c>
      <c r="G1543" s="55">
        <v>0.25</v>
      </c>
      <c r="H1543" s="42">
        <f t="shared" si="48"/>
        <v>0.375</v>
      </c>
    </row>
    <row r="1544" spans="1:8" x14ac:dyDescent="0.25">
      <c r="A1544" t="s">
        <v>136</v>
      </c>
      <c r="B1544" t="str">
        <f>VLOOKUP(A1544,'Cód dos países'!$A$3:$C$199,2,FALSE)</f>
        <v>IRL</v>
      </c>
      <c r="C1544">
        <f>VLOOKUP(A1544,'Cód dos países'!$A$3:$C$199,3,FALSE)</f>
        <v>82</v>
      </c>
      <c r="D1544">
        <v>2010</v>
      </c>
      <c r="E1544">
        <f t="shared" si="49"/>
        <v>822010</v>
      </c>
      <c r="F1544" s="55">
        <v>0.9375</v>
      </c>
      <c r="G1544" s="55">
        <v>1</v>
      </c>
      <c r="H1544" s="42">
        <f t="shared" si="48"/>
        <v>0.95</v>
      </c>
    </row>
    <row r="1545" spans="1:8" x14ac:dyDescent="0.25">
      <c r="A1545" t="s">
        <v>138</v>
      </c>
      <c r="B1545" t="str">
        <f>VLOOKUP(A1545,'Cód dos países'!$A$3:$C$199,2,FALSE)</f>
        <v>IRN</v>
      </c>
      <c r="C1545">
        <f>VLOOKUP(A1545,'Cód dos países'!$A$3:$C$199,3,FALSE)</f>
        <v>80</v>
      </c>
      <c r="D1545">
        <v>2010</v>
      </c>
      <c r="E1545">
        <f t="shared" si="49"/>
        <v>802010</v>
      </c>
      <c r="F1545" s="55">
        <v>0.28125</v>
      </c>
      <c r="G1545" s="55">
        <v>0</v>
      </c>
      <c r="H1545" s="42">
        <f t="shared" si="48"/>
        <v>0.22500000000000001</v>
      </c>
    </row>
    <row r="1546" spans="1:8" x14ac:dyDescent="0.25">
      <c r="A1546" t="s">
        <v>140</v>
      </c>
      <c r="B1546" t="str">
        <f>VLOOKUP(A1546,'Cód dos países'!$A$3:$C$199,2,FALSE)</f>
        <v>IRQ</v>
      </c>
      <c r="C1546">
        <f>VLOOKUP(A1546,'Cód dos países'!$A$3:$C$199,3,FALSE)</f>
        <v>81</v>
      </c>
      <c r="D1546">
        <v>2010</v>
      </c>
      <c r="E1546">
        <f t="shared" si="49"/>
        <v>812010</v>
      </c>
      <c r="F1546" s="55">
        <v>3.125E-2</v>
      </c>
      <c r="G1546" s="55">
        <v>0</v>
      </c>
      <c r="H1546" s="42">
        <f t="shared" si="48"/>
        <v>2.5000000000000001E-2</v>
      </c>
    </row>
    <row r="1547" spans="1:8" x14ac:dyDescent="0.25">
      <c r="A1547" t="s">
        <v>142</v>
      </c>
      <c r="B1547" t="str">
        <f>VLOOKUP(A1547,'Cód dos países'!$A$3:$C$199,2,FALSE)</f>
        <v>ISL</v>
      </c>
      <c r="C1547">
        <f>VLOOKUP(A1547,'Cód dos países'!$A$3:$C$199,3,FALSE)</f>
        <v>77</v>
      </c>
      <c r="D1547">
        <v>2010</v>
      </c>
      <c r="E1547">
        <f t="shared" si="49"/>
        <v>772010</v>
      </c>
      <c r="F1547" s="55">
        <v>0.875</v>
      </c>
      <c r="G1547" s="55">
        <v>1</v>
      </c>
      <c r="H1547" s="42">
        <f t="shared" si="48"/>
        <v>0.9</v>
      </c>
    </row>
    <row r="1548" spans="1:8" x14ac:dyDescent="0.25">
      <c r="A1548" t="s">
        <v>144</v>
      </c>
      <c r="B1548" t="str">
        <f>VLOOKUP(A1548,'Cód dos países'!$A$3:$C$199,2,FALSE)</f>
        <v>ISR</v>
      </c>
      <c r="C1548">
        <f>VLOOKUP(A1548,'Cód dos países'!$A$3:$C$199,3,FALSE)</f>
        <v>83</v>
      </c>
      <c r="D1548">
        <v>2010</v>
      </c>
      <c r="E1548">
        <f t="shared" si="49"/>
        <v>832010</v>
      </c>
      <c r="F1548" s="55">
        <v>0.65625</v>
      </c>
      <c r="G1548" s="55">
        <v>0.5</v>
      </c>
      <c r="H1548" s="42">
        <f t="shared" si="48"/>
        <v>0.625</v>
      </c>
    </row>
    <row r="1549" spans="1:8" x14ac:dyDescent="0.25">
      <c r="A1549" t="s">
        <v>146</v>
      </c>
      <c r="B1549" t="str">
        <f>VLOOKUP(A1549,'Cód dos países'!$A$3:$C$199,2,FALSE)</f>
        <v>ITA</v>
      </c>
      <c r="C1549">
        <f>VLOOKUP(A1549,'Cód dos países'!$A$3:$C$199,3,FALSE)</f>
        <v>84</v>
      </c>
      <c r="D1549">
        <v>2010</v>
      </c>
      <c r="E1549">
        <f t="shared" si="49"/>
        <v>842010</v>
      </c>
      <c r="F1549" s="55">
        <v>0.5625</v>
      </c>
      <c r="G1549" s="55">
        <v>0.25</v>
      </c>
      <c r="H1549" s="42">
        <f t="shared" si="48"/>
        <v>0.5</v>
      </c>
    </row>
    <row r="1550" spans="1:8" x14ac:dyDescent="0.25">
      <c r="A1550" t="s">
        <v>148</v>
      </c>
      <c r="B1550" t="str">
        <f>VLOOKUP(A1550,'Cód dos países'!$A$3:$C$199,2,FALSE)</f>
        <v>JAM</v>
      </c>
      <c r="C1550">
        <f>VLOOKUP(A1550,'Cód dos países'!$A$3:$C$199,3,FALSE)</f>
        <v>85</v>
      </c>
      <c r="D1550">
        <v>2010</v>
      </c>
      <c r="E1550">
        <f t="shared" si="49"/>
        <v>852010</v>
      </c>
      <c r="F1550" s="55">
        <v>0.4375</v>
      </c>
      <c r="G1550" s="55">
        <v>0.25</v>
      </c>
      <c r="H1550" s="42">
        <f t="shared" si="48"/>
        <v>0.4</v>
      </c>
    </row>
    <row r="1551" spans="1:8" x14ac:dyDescent="0.25">
      <c r="A1551" t="s">
        <v>150</v>
      </c>
      <c r="B1551" t="str">
        <f>VLOOKUP(A1551,'Cód dos países'!$A$3:$C$199,2,FALSE)</f>
        <v>JOR</v>
      </c>
      <c r="C1551">
        <f>VLOOKUP(A1551,'Cód dos países'!$A$3:$C$199,3,FALSE)</f>
        <v>87</v>
      </c>
      <c r="D1551">
        <v>2010</v>
      </c>
      <c r="E1551">
        <f t="shared" si="49"/>
        <v>872010</v>
      </c>
      <c r="F1551" s="55">
        <v>0.5</v>
      </c>
      <c r="G1551" s="55">
        <v>0.25</v>
      </c>
      <c r="H1551" s="42">
        <f t="shared" si="48"/>
        <v>0.45</v>
      </c>
    </row>
    <row r="1552" spans="1:8" x14ac:dyDescent="0.25">
      <c r="A1552" t="s">
        <v>152</v>
      </c>
      <c r="B1552" t="str">
        <f>VLOOKUP(A1552,'Cód dos países'!$A$3:$C$199,2,FALSE)</f>
        <v>JPN</v>
      </c>
      <c r="C1552">
        <f>VLOOKUP(A1552,'Cód dos países'!$A$3:$C$199,3,FALSE)</f>
        <v>86</v>
      </c>
      <c r="D1552">
        <v>2010</v>
      </c>
      <c r="E1552">
        <f t="shared" si="49"/>
        <v>862010</v>
      </c>
      <c r="F1552" s="55">
        <v>0.71875</v>
      </c>
      <c r="G1552" s="55">
        <v>0.75</v>
      </c>
      <c r="H1552" s="42">
        <f t="shared" si="48"/>
        <v>0.72499999999999998</v>
      </c>
    </row>
    <row r="1553" spans="1:8" x14ac:dyDescent="0.25">
      <c r="A1553" t="s">
        <v>154</v>
      </c>
      <c r="B1553" t="str">
        <f>VLOOKUP(A1553,'Cód dos países'!$A$3:$C$199,2,FALSE)</f>
        <v>KAZ</v>
      </c>
      <c r="C1553">
        <f>VLOOKUP(A1553,'Cód dos países'!$A$3:$C$199,3,FALSE)</f>
        <v>88</v>
      </c>
      <c r="D1553">
        <v>2010</v>
      </c>
      <c r="E1553">
        <f t="shared" si="49"/>
        <v>882010</v>
      </c>
      <c r="F1553" s="55">
        <v>0.25</v>
      </c>
      <c r="G1553" s="55">
        <v>0</v>
      </c>
      <c r="H1553" s="42">
        <f t="shared" si="48"/>
        <v>0.2</v>
      </c>
    </row>
    <row r="1554" spans="1:8" x14ac:dyDescent="0.25">
      <c r="A1554" t="s">
        <v>156</v>
      </c>
      <c r="B1554" t="str">
        <f>VLOOKUP(A1554,'Cód dos países'!$A$3:$C$199,2,FALSE)</f>
        <v>KEN</v>
      </c>
      <c r="C1554">
        <f>VLOOKUP(A1554,'Cód dos países'!$A$3:$C$199,3,FALSE)</f>
        <v>89</v>
      </c>
      <c r="D1554">
        <v>2010</v>
      </c>
      <c r="E1554">
        <f t="shared" si="49"/>
        <v>892010</v>
      </c>
      <c r="F1554" s="55">
        <v>0.1875</v>
      </c>
      <c r="G1554" s="55">
        <v>0</v>
      </c>
      <c r="H1554" s="42">
        <f t="shared" si="48"/>
        <v>0.15</v>
      </c>
    </row>
    <row r="1555" spans="1:8" x14ac:dyDescent="0.25">
      <c r="A1555" t="s">
        <v>158</v>
      </c>
      <c r="B1555" t="str">
        <f>VLOOKUP(A1555,'Cód dos países'!$A$3:$C$199,2,FALSE)</f>
        <v>KGZ</v>
      </c>
      <c r="C1555">
        <f>VLOOKUP(A1555,'Cód dos países'!$A$3:$C$199,3,FALSE)</f>
        <v>95</v>
      </c>
      <c r="D1555">
        <v>2010</v>
      </c>
      <c r="E1555">
        <f t="shared" si="49"/>
        <v>952010</v>
      </c>
      <c r="F1555" s="55">
        <v>6.25E-2</v>
      </c>
      <c r="G1555" s="55">
        <v>0</v>
      </c>
      <c r="H1555" s="42">
        <f t="shared" si="48"/>
        <v>0.05</v>
      </c>
    </row>
    <row r="1556" spans="1:8" x14ac:dyDescent="0.25">
      <c r="A1556" t="s">
        <v>160</v>
      </c>
      <c r="B1556" t="str">
        <f>VLOOKUP(A1556,'Cód dos países'!$A$3:$C$199,2,FALSE)</f>
        <v>KHM</v>
      </c>
      <c r="C1556">
        <f>VLOOKUP(A1556,'Cód dos países'!$A$3:$C$199,3,FALSE)</f>
        <v>29</v>
      </c>
      <c r="D1556">
        <v>2010</v>
      </c>
      <c r="E1556">
        <f t="shared" si="49"/>
        <v>292010</v>
      </c>
      <c r="F1556" s="55">
        <v>0.1875</v>
      </c>
      <c r="G1556" s="55">
        <v>0</v>
      </c>
      <c r="H1556" s="42">
        <f t="shared" si="48"/>
        <v>0.15</v>
      </c>
    </row>
    <row r="1557" spans="1:8" x14ac:dyDescent="0.25">
      <c r="A1557" t="s">
        <v>432</v>
      </c>
      <c r="B1557" t="str">
        <f>VLOOKUP(A1557,'Cód dos países'!$A$3:$C$199,2,FALSE)</f>
        <v>KOR</v>
      </c>
      <c r="C1557">
        <f>VLOOKUP(A1557,'Cód dos países'!$A$3:$C$199,3,FALSE)</f>
        <v>92</v>
      </c>
      <c r="D1557">
        <v>2010</v>
      </c>
      <c r="E1557">
        <f t="shared" si="49"/>
        <v>922010</v>
      </c>
      <c r="F1557" s="55">
        <v>0.75</v>
      </c>
      <c r="G1557" s="55">
        <v>0.5</v>
      </c>
      <c r="H1557" s="42">
        <f t="shared" si="48"/>
        <v>0.7</v>
      </c>
    </row>
    <row r="1558" spans="1:8" x14ac:dyDescent="0.25">
      <c r="A1558" t="s">
        <v>163</v>
      </c>
      <c r="B1558" t="str">
        <f>VLOOKUP(A1558,'Cód dos países'!$A$3:$C$199,2,FALSE)</f>
        <v>KWT</v>
      </c>
      <c r="C1558">
        <f>VLOOKUP(A1558,'Cód dos países'!$A$3:$C$199,3,FALSE)</f>
        <v>94</v>
      </c>
      <c r="D1558">
        <v>2010</v>
      </c>
      <c r="E1558">
        <f t="shared" si="49"/>
        <v>942010</v>
      </c>
      <c r="F1558" s="55">
        <v>0.625</v>
      </c>
      <c r="G1558" s="55">
        <v>0.5</v>
      </c>
      <c r="H1558" s="42">
        <f t="shared" si="48"/>
        <v>0.6</v>
      </c>
    </row>
    <row r="1559" spans="1:8" x14ac:dyDescent="0.25">
      <c r="A1559" t="s">
        <v>165</v>
      </c>
      <c r="B1559" t="str">
        <f>VLOOKUP(A1559,'Cód dos países'!$A$3:$C$199,2,FALSE)</f>
        <v>LAO</v>
      </c>
      <c r="C1559">
        <f>VLOOKUP(A1559,'Cód dos países'!$A$3:$C$199,3,FALSE)</f>
        <v>96</v>
      </c>
      <c r="D1559">
        <v>2010</v>
      </c>
      <c r="E1559">
        <f t="shared" si="49"/>
        <v>962010</v>
      </c>
      <c r="F1559" s="55">
        <v>0.3125</v>
      </c>
      <c r="G1559" s="55">
        <v>0</v>
      </c>
      <c r="H1559" s="42">
        <f t="shared" si="48"/>
        <v>0.25</v>
      </c>
    </row>
    <row r="1560" spans="1:8" x14ac:dyDescent="0.25">
      <c r="A1560" t="s">
        <v>167</v>
      </c>
      <c r="B1560" t="str">
        <f>VLOOKUP(A1560,'Cód dos países'!$A$3:$C$199,2,FALSE)</f>
        <v>LBN</v>
      </c>
      <c r="C1560">
        <f>VLOOKUP(A1560,'Cód dos países'!$A$3:$C$199,3,FALSE)</f>
        <v>98</v>
      </c>
      <c r="D1560">
        <v>2010</v>
      </c>
      <c r="E1560">
        <f t="shared" si="49"/>
        <v>982010</v>
      </c>
      <c r="F1560" s="55">
        <v>0.4375</v>
      </c>
      <c r="G1560" s="55">
        <v>0.25</v>
      </c>
      <c r="H1560" s="42">
        <f t="shared" si="48"/>
        <v>0.4</v>
      </c>
    </row>
    <row r="1561" spans="1:8" x14ac:dyDescent="0.25">
      <c r="A1561" t="s">
        <v>169</v>
      </c>
      <c r="B1561" t="str">
        <f>VLOOKUP(A1561,'Cód dos países'!$A$3:$C$199,2,FALSE)</f>
        <v>LBR</v>
      </c>
      <c r="C1561">
        <f>VLOOKUP(A1561,'Cód dos países'!$A$3:$C$199,3,FALSE)</f>
        <v>100</v>
      </c>
      <c r="D1561">
        <v>2010</v>
      </c>
      <c r="E1561">
        <f t="shared" si="49"/>
        <v>1002010</v>
      </c>
      <c r="F1561" s="55">
        <v>0.3125</v>
      </c>
      <c r="G1561" s="55">
        <v>0.25</v>
      </c>
      <c r="H1561" s="42">
        <f t="shared" si="48"/>
        <v>0.3</v>
      </c>
    </row>
    <row r="1562" spans="1:8" x14ac:dyDescent="0.25">
      <c r="A1562" t="s">
        <v>171</v>
      </c>
      <c r="B1562" t="str">
        <f>VLOOKUP(A1562,'Cód dos países'!$A$3:$C$199,2,FALSE)</f>
        <v>LBY</v>
      </c>
      <c r="C1562">
        <f>VLOOKUP(A1562,'Cód dos países'!$A$3:$C$199,3,FALSE)</f>
        <v>101</v>
      </c>
      <c r="D1562">
        <v>2010</v>
      </c>
      <c r="E1562">
        <f t="shared" si="49"/>
        <v>1012010</v>
      </c>
      <c r="F1562" s="55">
        <v>0.25</v>
      </c>
      <c r="G1562" s="55">
        <v>0</v>
      </c>
      <c r="H1562" s="42">
        <f t="shared" si="48"/>
        <v>0.2</v>
      </c>
    </row>
    <row r="1563" spans="1:8" x14ac:dyDescent="0.25">
      <c r="A1563" t="s">
        <v>359</v>
      </c>
      <c r="B1563" t="str">
        <f>VLOOKUP(A1563,'Cód dos países'!$A$3:$C$199,2,FALSE)</f>
        <v>LIE</v>
      </c>
      <c r="C1563">
        <f>VLOOKUP(A1563,'Cód dos países'!$A$3:$C$199,3,FALSE)</f>
        <v>102</v>
      </c>
      <c r="D1563">
        <v>2010</v>
      </c>
      <c r="E1563">
        <f t="shared" si="49"/>
        <v>1022010</v>
      </c>
      <c r="F1563" s="55">
        <v>0.90625</v>
      </c>
      <c r="G1563" s="55">
        <v>1</v>
      </c>
      <c r="H1563" s="42">
        <f t="shared" si="48"/>
        <v>0.92500000000000004</v>
      </c>
    </row>
    <row r="1564" spans="1:8" x14ac:dyDescent="0.25">
      <c r="A1564" t="s">
        <v>173</v>
      </c>
      <c r="B1564" t="str">
        <f>VLOOKUP(A1564,'Cód dos países'!$A$3:$C$199,2,FALSE)</f>
        <v>LKA</v>
      </c>
      <c r="C1564">
        <f>VLOOKUP(A1564,'Cód dos países'!$A$3:$C$199,3,FALSE)</f>
        <v>162</v>
      </c>
      <c r="D1564">
        <v>2010</v>
      </c>
      <c r="E1564">
        <f t="shared" si="49"/>
        <v>1622010</v>
      </c>
      <c r="F1564" s="55">
        <v>0.59375</v>
      </c>
      <c r="G1564" s="55">
        <v>0.25</v>
      </c>
      <c r="H1564" s="42">
        <f t="shared" si="48"/>
        <v>0.52500000000000002</v>
      </c>
    </row>
    <row r="1565" spans="1:8" x14ac:dyDescent="0.25">
      <c r="A1565" t="s">
        <v>175</v>
      </c>
      <c r="B1565" t="str">
        <f>VLOOKUP(A1565,'Cód dos países'!$A$3:$C$199,2,FALSE)</f>
        <v>LSO</v>
      </c>
      <c r="C1565">
        <f>VLOOKUP(A1565,'Cód dos países'!$A$3:$C$199,3,FALSE)</f>
        <v>99</v>
      </c>
      <c r="D1565">
        <v>2010</v>
      </c>
      <c r="E1565">
        <f t="shared" si="49"/>
        <v>992010</v>
      </c>
      <c r="F1565" s="55">
        <v>0.4375</v>
      </c>
      <c r="G1565" s="55">
        <v>0.5</v>
      </c>
      <c r="H1565" s="42">
        <f t="shared" si="48"/>
        <v>0.45</v>
      </c>
    </row>
    <row r="1566" spans="1:8" x14ac:dyDescent="0.25">
      <c r="A1566" t="s">
        <v>177</v>
      </c>
      <c r="B1566" t="str">
        <f>VLOOKUP(A1566,'Cód dos países'!$A$3:$C$199,2,FALSE)</f>
        <v>LTU</v>
      </c>
      <c r="C1566">
        <f>VLOOKUP(A1566,'Cód dos países'!$A$3:$C$199,3,FALSE)</f>
        <v>103</v>
      </c>
      <c r="D1566">
        <v>2010</v>
      </c>
      <c r="E1566">
        <f t="shared" si="49"/>
        <v>1032010</v>
      </c>
      <c r="F1566" s="55">
        <v>0.71875</v>
      </c>
      <c r="G1566" s="55">
        <v>0.5</v>
      </c>
      <c r="H1566" s="42">
        <f t="shared" si="48"/>
        <v>0.67500000000000004</v>
      </c>
    </row>
    <row r="1567" spans="1:8" x14ac:dyDescent="0.25">
      <c r="A1567" t="s">
        <v>179</v>
      </c>
      <c r="B1567" t="str">
        <f>VLOOKUP(A1567,'Cód dos países'!$A$3:$C$199,2,FALSE)</f>
        <v>LUX</v>
      </c>
      <c r="C1567">
        <f>VLOOKUP(A1567,'Cód dos países'!$A$3:$C$199,3,FALSE)</f>
        <v>104</v>
      </c>
      <c r="D1567">
        <v>2010</v>
      </c>
      <c r="E1567">
        <f t="shared" si="49"/>
        <v>1042010</v>
      </c>
      <c r="F1567" s="55">
        <v>0.875</v>
      </c>
      <c r="G1567" s="55">
        <v>1</v>
      </c>
      <c r="H1567" s="42">
        <f t="shared" si="48"/>
        <v>0.9</v>
      </c>
    </row>
    <row r="1568" spans="1:8" x14ac:dyDescent="0.25">
      <c r="A1568" t="s">
        <v>181</v>
      </c>
      <c r="B1568" t="str">
        <f>VLOOKUP(A1568,'Cód dos países'!$A$3:$C$199,2,FALSE)</f>
        <v>LVA</v>
      </c>
      <c r="C1568">
        <f>VLOOKUP(A1568,'Cód dos países'!$A$3:$C$199,3,FALSE)</f>
        <v>97</v>
      </c>
      <c r="D1568">
        <v>2010</v>
      </c>
      <c r="E1568">
        <f t="shared" si="49"/>
        <v>972010</v>
      </c>
      <c r="F1568" s="55">
        <v>0.75</v>
      </c>
      <c r="G1568" s="55">
        <v>0.5</v>
      </c>
      <c r="H1568" s="42">
        <f t="shared" si="48"/>
        <v>0.7</v>
      </c>
    </row>
    <row r="1569" spans="1:8" x14ac:dyDescent="0.25">
      <c r="A1569" t="s">
        <v>324</v>
      </c>
      <c r="B1569" t="str">
        <f>VLOOKUP(A1569,'Cód dos países'!$A$3:$C$199,2,FALSE)</f>
        <v>LWI</v>
      </c>
      <c r="C1569">
        <f>VLOOKUP(A1569,'Cód dos países'!$A$3:$C$199,3,FALSE)</f>
        <v>93</v>
      </c>
      <c r="D1569">
        <v>2010</v>
      </c>
      <c r="E1569">
        <f t="shared" si="49"/>
        <v>932010</v>
      </c>
      <c r="F1569" s="55">
        <v>0.34375</v>
      </c>
      <c r="G1569" s="55">
        <v>0.25</v>
      </c>
      <c r="H1569" s="42">
        <f t="shared" si="48"/>
        <v>0.32500000000000001</v>
      </c>
    </row>
    <row r="1570" spans="1:8" x14ac:dyDescent="0.25">
      <c r="A1570" t="s">
        <v>600</v>
      </c>
      <c r="B1570" t="e">
        <f>VLOOKUP(A1570,'Cód dos países'!$A$3:$C$199,2,FALSE)</f>
        <v>#N/A</v>
      </c>
      <c r="C1570" t="e">
        <f>VLOOKUP(A1570,'Cód dos países'!$A$3:$C$199,3,FALSE)</f>
        <v>#N/A</v>
      </c>
      <c r="D1570">
        <v>2010</v>
      </c>
      <c r="E1570" t="e">
        <f t="shared" si="49"/>
        <v>#N/A</v>
      </c>
      <c r="F1570" s="55">
        <v>0.71875</v>
      </c>
      <c r="G1570" s="55">
        <v>0.5</v>
      </c>
      <c r="H1570" s="42">
        <f t="shared" si="48"/>
        <v>0.67500000000000004</v>
      </c>
    </row>
    <row r="1571" spans="1:8" x14ac:dyDescent="0.25">
      <c r="A1571" t="s">
        <v>183</v>
      </c>
      <c r="B1571" t="str">
        <f>VLOOKUP(A1571,'Cód dos países'!$A$3:$C$199,2,FALSE)</f>
        <v>MAR</v>
      </c>
      <c r="C1571">
        <f>VLOOKUP(A1571,'Cód dos países'!$A$3:$C$199,3,FALSE)</f>
        <v>121</v>
      </c>
      <c r="D1571">
        <v>2010</v>
      </c>
      <c r="E1571">
        <f t="shared" si="49"/>
        <v>1212010</v>
      </c>
      <c r="F1571" s="55">
        <v>0.46875</v>
      </c>
      <c r="G1571" s="55">
        <v>0.25</v>
      </c>
      <c r="H1571" s="42">
        <f t="shared" si="48"/>
        <v>0.42499999999999999</v>
      </c>
    </row>
    <row r="1572" spans="1:8" x14ac:dyDescent="0.25">
      <c r="A1572" t="s">
        <v>185</v>
      </c>
      <c r="B1572" t="str">
        <f>VLOOKUP(A1572,'Cód dos países'!$A$3:$C$199,2,FALSE)</f>
        <v>MDA</v>
      </c>
      <c r="C1572">
        <f>VLOOKUP(A1572,'Cód dos países'!$A$3:$C$199,3,FALSE)</f>
        <v>117</v>
      </c>
      <c r="D1572">
        <v>2010</v>
      </c>
      <c r="E1572">
        <f t="shared" si="49"/>
        <v>1172010</v>
      </c>
      <c r="F1572" s="55">
        <v>0.34375</v>
      </c>
      <c r="G1572" s="55">
        <v>0</v>
      </c>
      <c r="H1572" s="42">
        <f t="shared" si="48"/>
        <v>0.27500000000000002</v>
      </c>
    </row>
    <row r="1573" spans="1:8" x14ac:dyDescent="0.25">
      <c r="A1573" t="s">
        <v>187</v>
      </c>
      <c r="B1573" t="str">
        <f>VLOOKUP(A1573,'Cód dos países'!$A$3:$C$199,2,FALSE)</f>
        <v>MDG</v>
      </c>
      <c r="C1573">
        <f>VLOOKUP(A1573,'Cód dos países'!$A$3:$C$199,3,FALSE)</f>
        <v>106</v>
      </c>
      <c r="D1573">
        <v>2010</v>
      </c>
      <c r="E1573">
        <f t="shared" si="49"/>
        <v>1062010</v>
      </c>
      <c r="F1573" s="55">
        <v>0.34375</v>
      </c>
      <c r="G1573" s="55">
        <v>0.5</v>
      </c>
      <c r="H1573" s="42">
        <f t="shared" si="48"/>
        <v>0.375</v>
      </c>
    </row>
    <row r="1574" spans="1:8" x14ac:dyDescent="0.25">
      <c r="A1574" t="s">
        <v>191</v>
      </c>
      <c r="B1574" t="str">
        <f>VLOOKUP(A1574,'Cód dos países'!$A$3:$C$199,2,FALSE)</f>
        <v>MEX</v>
      </c>
      <c r="C1574">
        <f>VLOOKUP(A1574,'Cód dos países'!$A$3:$C$199,3,FALSE)</f>
        <v>115</v>
      </c>
      <c r="D1574">
        <v>2010</v>
      </c>
      <c r="E1574">
        <f t="shared" si="49"/>
        <v>1152010</v>
      </c>
      <c r="F1574" s="55">
        <v>0.4375</v>
      </c>
      <c r="G1574" s="55">
        <v>0.25</v>
      </c>
      <c r="H1574" s="42">
        <f t="shared" si="48"/>
        <v>0.4</v>
      </c>
    </row>
    <row r="1575" spans="1:8" x14ac:dyDescent="0.25">
      <c r="A1575" t="s">
        <v>193</v>
      </c>
      <c r="B1575" t="str">
        <f>VLOOKUP(A1575,'Cód dos países'!$A$3:$C$199,2,FALSE)</f>
        <v>MKD</v>
      </c>
      <c r="C1575">
        <f>VLOOKUP(A1575,'Cód dos países'!$A$3:$C$199,3,FALSE)</f>
        <v>105</v>
      </c>
      <c r="D1575">
        <v>2010</v>
      </c>
      <c r="E1575">
        <f t="shared" si="49"/>
        <v>1052010</v>
      </c>
      <c r="F1575" s="55">
        <v>0.375</v>
      </c>
      <c r="G1575" s="55">
        <v>0.25</v>
      </c>
      <c r="H1575" s="42">
        <f t="shared" si="48"/>
        <v>0.35</v>
      </c>
    </row>
    <row r="1576" spans="1:8" x14ac:dyDescent="0.25">
      <c r="A1576" t="s">
        <v>195</v>
      </c>
      <c r="B1576" t="str">
        <f>VLOOKUP(A1576,'Cód dos países'!$A$3:$C$199,2,FALSE)</f>
        <v>MLI</v>
      </c>
      <c r="C1576">
        <f>VLOOKUP(A1576,'Cód dos países'!$A$3:$C$199,3,FALSE)</f>
        <v>110</v>
      </c>
      <c r="D1576">
        <v>2010</v>
      </c>
      <c r="E1576">
        <f t="shared" si="49"/>
        <v>1102010</v>
      </c>
      <c r="F1576" s="55">
        <v>0.40625</v>
      </c>
      <c r="G1576" s="55">
        <v>0.25</v>
      </c>
      <c r="H1576" s="42">
        <f t="shared" si="48"/>
        <v>0.375</v>
      </c>
    </row>
    <row r="1577" spans="1:8" x14ac:dyDescent="0.25">
      <c r="A1577" t="s">
        <v>197</v>
      </c>
      <c r="B1577" t="str">
        <f>VLOOKUP(A1577,'Cód dos países'!$A$3:$C$199,2,FALSE)</f>
        <v>MLT</v>
      </c>
      <c r="C1577">
        <f>VLOOKUP(A1577,'Cód dos países'!$A$3:$C$199,3,FALSE)</f>
        <v>111</v>
      </c>
      <c r="D1577">
        <v>2010</v>
      </c>
      <c r="E1577">
        <f t="shared" si="49"/>
        <v>1112010</v>
      </c>
      <c r="F1577" s="55">
        <v>0.9375</v>
      </c>
      <c r="G1577" s="55">
        <v>0.75</v>
      </c>
      <c r="H1577" s="42">
        <f t="shared" si="48"/>
        <v>0.9</v>
      </c>
    </row>
    <row r="1578" spans="1:8" x14ac:dyDescent="0.25">
      <c r="A1578" t="s">
        <v>338</v>
      </c>
      <c r="B1578" t="str">
        <f>VLOOKUP(A1578,'Cód dos países'!$A$3:$C$199,2,FALSE)</f>
        <v>MMR</v>
      </c>
      <c r="C1578">
        <f>VLOOKUP(A1578,'Cód dos países'!$A$3:$C$199,3,FALSE)</f>
        <v>123</v>
      </c>
      <c r="D1578">
        <v>2010</v>
      </c>
      <c r="E1578">
        <f t="shared" si="49"/>
        <v>1232010</v>
      </c>
      <c r="F1578" s="55">
        <v>0.15625</v>
      </c>
      <c r="G1578" s="55">
        <v>0</v>
      </c>
      <c r="H1578" s="42">
        <f t="shared" si="48"/>
        <v>0.125</v>
      </c>
    </row>
    <row r="1579" spans="1:8" x14ac:dyDescent="0.25">
      <c r="A1579" t="s">
        <v>201</v>
      </c>
      <c r="B1579" t="str">
        <f>VLOOKUP(A1579,'Cód dos países'!$A$3:$C$199,2,FALSE)</f>
        <v>MNG</v>
      </c>
      <c r="C1579">
        <f>VLOOKUP(A1579,'Cód dos países'!$A$3:$C$199,3,FALSE)</f>
        <v>119</v>
      </c>
      <c r="D1579">
        <v>2010</v>
      </c>
      <c r="E1579">
        <f t="shared" si="49"/>
        <v>1192010</v>
      </c>
      <c r="F1579" s="55">
        <v>0.40625</v>
      </c>
      <c r="G1579" s="55">
        <v>0.25</v>
      </c>
      <c r="H1579" s="42">
        <f t="shared" si="48"/>
        <v>0.375</v>
      </c>
    </row>
    <row r="1580" spans="1:8" x14ac:dyDescent="0.25">
      <c r="A1580" t="s">
        <v>200</v>
      </c>
      <c r="B1580" t="str">
        <f>VLOOKUP(A1580,'Cód dos países'!$A$3:$C$199,2,FALSE)</f>
        <v>MNP</v>
      </c>
      <c r="C1580">
        <f>VLOOKUP(A1580,'Cód dos países'!$A$3:$C$199,3,FALSE)</f>
        <v>120</v>
      </c>
      <c r="D1580">
        <v>2010</v>
      </c>
      <c r="E1580">
        <f t="shared" si="49"/>
        <v>1202010</v>
      </c>
      <c r="F1580" s="55">
        <v>0.4375</v>
      </c>
      <c r="G1580" s="55">
        <v>0.25</v>
      </c>
      <c r="H1580" s="42">
        <f t="shared" si="48"/>
        <v>0.4</v>
      </c>
    </row>
    <row r="1581" spans="1:8" x14ac:dyDescent="0.25">
      <c r="A1581" t="s">
        <v>203</v>
      </c>
      <c r="B1581" t="str">
        <f>VLOOKUP(A1581,'Cód dos países'!$A$3:$C$199,2,FALSE)</f>
        <v>MOZ</v>
      </c>
      <c r="C1581">
        <f>VLOOKUP(A1581,'Cód dos países'!$A$3:$C$199,3,FALSE)</f>
        <v>122</v>
      </c>
      <c r="D1581">
        <v>2010</v>
      </c>
      <c r="E1581">
        <f t="shared" si="49"/>
        <v>1222010</v>
      </c>
      <c r="F1581" s="55">
        <v>0.46875</v>
      </c>
      <c r="G1581" s="55">
        <v>0.25</v>
      </c>
      <c r="H1581" s="42">
        <f t="shared" si="48"/>
        <v>0.42499999999999999</v>
      </c>
    </row>
    <row r="1582" spans="1:8" x14ac:dyDescent="0.25">
      <c r="A1582" t="s">
        <v>205</v>
      </c>
      <c r="B1582" t="str">
        <f>VLOOKUP(A1582,'Cód dos países'!$A$3:$C$199,2,FALSE)</f>
        <v>MRT</v>
      </c>
      <c r="C1582">
        <f>VLOOKUP(A1582,'Cód dos países'!$A$3:$C$199,3,FALSE)</f>
        <v>113</v>
      </c>
      <c r="D1582">
        <v>2010</v>
      </c>
      <c r="E1582">
        <f t="shared" si="49"/>
        <v>1132010</v>
      </c>
      <c r="F1582" s="55">
        <v>0.40625</v>
      </c>
      <c r="G1582" s="55">
        <v>0.25</v>
      </c>
      <c r="H1582" s="42">
        <f t="shared" si="48"/>
        <v>0.375</v>
      </c>
    </row>
    <row r="1583" spans="1:8" x14ac:dyDescent="0.25">
      <c r="A1583" t="s">
        <v>207</v>
      </c>
      <c r="B1583" t="str">
        <f>VLOOKUP(A1583,'Cód dos países'!$A$3:$C$199,2,FALSE)</f>
        <v>MUS</v>
      </c>
      <c r="C1583">
        <f>VLOOKUP(A1583,'Cód dos países'!$A$3:$C$199,3,FALSE)</f>
        <v>114</v>
      </c>
      <c r="D1583">
        <v>2010</v>
      </c>
      <c r="E1583">
        <f t="shared" si="49"/>
        <v>1142010</v>
      </c>
      <c r="F1583" s="55">
        <v>0.71875</v>
      </c>
      <c r="G1583" s="55">
        <v>0.5</v>
      </c>
      <c r="H1583" s="42">
        <f t="shared" si="48"/>
        <v>0.67500000000000004</v>
      </c>
    </row>
    <row r="1584" spans="1:8" x14ac:dyDescent="0.25">
      <c r="A1584" t="s">
        <v>209</v>
      </c>
      <c r="B1584" t="str">
        <f>VLOOKUP(A1584,'Cód dos países'!$A$3:$C$199,2,FALSE)</f>
        <v>MWI</v>
      </c>
      <c r="C1584">
        <f>VLOOKUP(A1584,'Cód dos países'!$A$3:$C$199,3,FALSE)</f>
        <v>107</v>
      </c>
      <c r="D1584">
        <v>2010</v>
      </c>
      <c r="E1584">
        <f t="shared" si="49"/>
        <v>1072010</v>
      </c>
      <c r="F1584" s="55">
        <v>0.4375</v>
      </c>
      <c r="G1584" s="55">
        <v>0.25</v>
      </c>
      <c r="H1584" s="42">
        <f t="shared" si="48"/>
        <v>0.4</v>
      </c>
    </row>
    <row r="1585" spans="1:8" x14ac:dyDescent="0.25">
      <c r="A1585" t="s">
        <v>211</v>
      </c>
      <c r="B1585" t="str">
        <f>VLOOKUP(A1585,'Cód dos países'!$A$3:$C$199,2,FALSE)</f>
        <v>MYS</v>
      </c>
      <c r="C1585">
        <f>VLOOKUP(A1585,'Cód dos países'!$A$3:$C$199,3,FALSE)</f>
        <v>108</v>
      </c>
      <c r="D1585">
        <v>2010</v>
      </c>
      <c r="E1585">
        <f t="shared" si="49"/>
        <v>1082010</v>
      </c>
      <c r="F1585" s="55">
        <v>0.6875</v>
      </c>
      <c r="G1585" s="55">
        <v>0.25</v>
      </c>
      <c r="H1585" s="42">
        <f t="shared" si="48"/>
        <v>0.6</v>
      </c>
    </row>
    <row r="1586" spans="1:8" x14ac:dyDescent="0.25">
      <c r="A1586" t="s">
        <v>213</v>
      </c>
      <c r="B1586" t="str">
        <f>VLOOKUP(A1586,'Cód dos países'!$A$3:$C$199,2,FALSE)</f>
        <v>NAM</v>
      </c>
      <c r="C1586">
        <f>VLOOKUP(A1586,'Cód dos países'!$A$3:$C$199,3,FALSE)</f>
        <v>124</v>
      </c>
      <c r="D1586">
        <v>2010</v>
      </c>
      <c r="E1586">
        <f t="shared" si="49"/>
        <v>1242010</v>
      </c>
      <c r="F1586" s="55">
        <v>0.59375</v>
      </c>
      <c r="G1586" s="55">
        <v>0.5</v>
      </c>
      <c r="H1586" s="42">
        <f t="shared" si="48"/>
        <v>0.57499999999999996</v>
      </c>
    </row>
    <row r="1587" spans="1:8" x14ac:dyDescent="0.25">
      <c r="A1587" t="s">
        <v>215</v>
      </c>
      <c r="B1587" t="str">
        <f>VLOOKUP(A1587,'Cód dos países'!$A$3:$C$199,2,FALSE)</f>
        <v>NER</v>
      </c>
      <c r="C1587">
        <f>VLOOKUP(A1587,'Cód dos países'!$A$3:$C$199,3,FALSE)</f>
        <v>130</v>
      </c>
      <c r="D1587">
        <v>2010</v>
      </c>
      <c r="E1587">
        <f t="shared" si="49"/>
        <v>1302010</v>
      </c>
      <c r="F1587" s="55">
        <v>0.46875</v>
      </c>
      <c r="G1587" s="55">
        <v>0.25</v>
      </c>
      <c r="H1587" s="42">
        <f t="shared" si="48"/>
        <v>0.42499999999999999</v>
      </c>
    </row>
    <row r="1588" spans="1:8" x14ac:dyDescent="0.25">
      <c r="A1588" t="s">
        <v>217</v>
      </c>
      <c r="B1588" t="str">
        <f>VLOOKUP(A1588,'Cód dos países'!$A$3:$C$199,2,FALSE)</f>
        <v>NGA</v>
      </c>
      <c r="C1588">
        <f>VLOOKUP(A1588,'Cód dos países'!$A$3:$C$199,3,FALSE)</f>
        <v>131</v>
      </c>
      <c r="D1588">
        <v>2010</v>
      </c>
      <c r="E1588">
        <f t="shared" si="49"/>
        <v>1312010</v>
      </c>
      <c r="F1588" s="55">
        <v>9.375E-2</v>
      </c>
      <c r="G1588" s="55">
        <v>0.25</v>
      </c>
      <c r="H1588" s="42">
        <f t="shared" si="48"/>
        <v>0.125</v>
      </c>
    </row>
    <row r="1589" spans="1:8" x14ac:dyDescent="0.25">
      <c r="A1589" t="s">
        <v>219</v>
      </c>
      <c r="B1589" t="str">
        <f>VLOOKUP(A1589,'Cód dos países'!$A$3:$C$199,2,FALSE)</f>
        <v>NIC</v>
      </c>
      <c r="C1589">
        <f>VLOOKUP(A1589,'Cód dos países'!$A$3:$C$199,3,FALSE)</f>
        <v>129</v>
      </c>
      <c r="D1589">
        <v>2010</v>
      </c>
      <c r="E1589">
        <f t="shared" si="49"/>
        <v>1292010</v>
      </c>
      <c r="F1589" s="55">
        <v>0.34375</v>
      </c>
      <c r="G1589" s="55">
        <v>0</v>
      </c>
      <c r="H1589" s="42">
        <f t="shared" si="48"/>
        <v>0.27500000000000002</v>
      </c>
    </row>
    <row r="1590" spans="1:8" x14ac:dyDescent="0.25">
      <c r="A1590" t="s">
        <v>221</v>
      </c>
      <c r="B1590" t="str">
        <f>VLOOKUP(A1590,'Cód dos países'!$A$3:$C$199,2,FALSE)</f>
        <v>NLD</v>
      </c>
      <c r="C1590">
        <f>VLOOKUP(A1590,'Cód dos países'!$A$3:$C$199,3,FALSE)</f>
        <v>127</v>
      </c>
      <c r="D1590">
        <v>2010</v>
      </c>
      <c r="E1590">
        <f t="shared" si="49"/>
        <v>1272010</v>
      </c>
      <c r="F1590" s="55">
        <v>0.90625</v>
      </c>
      <c r="G1590" s="55">
        <v>1</v>
      </c>
      <c r="H1590" s="42">
        <f t="shared" si="48"/>
        <v>0.92500000000000004</v>
      </c>
    </row>
    <row r="1591" spans="1:8" x14ac:dyDescent="0.25">
      <c r="A1591" t="s">
        <v>223</v>
      </c>
      <c r="B1591" t="str">
        <f>VLOOKUP(A1591,'Cód dos países'!$A$3:$C$199,2,FALSE)</f>
        <v>NOR</v>
      </c>
      <c r="C1591">
        <f>VLOOKUP(A1591,'Cód dos países'!$A$3:$C$199,3,FALSE)</f>
        <v>132</v>
      </c>
      <c r="D1591">
        <v>2010</v>
      </c>
      <c r="E1591">
        <f t="shared" si="49"/>
        <v>1322010</v>
      </c>
      <c r="F1591" s="55">
        <v>0.96875</v>
      </c>
      <c r="G1591" s="55">
        <v>1</v>
      </c>
      <c r="H1591" s="42">
        <f t="shared" si="48"/>
        <v>0.97499999999999998</v>
      </c>
    </row>
    <row r="1592" spans="1:8" x14ac:dyDescent="0.25">
      <c r="A1592" t="s">
        <v>225</v>
      </c>
      <c r="B1592" t="str">
        <f>VLOOKUP(A1592,'Cód dos países'!$A$3:$C$199,2,FALSE)</f>
        <v>NPL</v>
      </c>
      <c r="C1592">
        <f>VLOOKUP(A1592,'Cód dos países'!$A$3:$C$199,3,FALSE)</f>
        <v>126</v>
      </c>
      <c r="D1592">
        <v>2010</v>
      </c>
      <c r="E1592">
        <f t="shared" si="49"/>
        <v>1262010</v>
      </c>
      <c r="F1592" s="55">
        <v>0.1875</v>
      </c>
      <c r="G1592" s="55">
        <v>0.25</v>
      </c>
      <c r="H1592" s="42">
        <f t="shared" si="48"/>
        <v>0.2</v>
      </c>
    </row>
    <row r="1593" spans="1:8" x14ac:dyDescent="0.25">
      <c r="A1593" t="s">
        <v>227</v>
      </c>
      <c r="B1593" t="str">
        <f>VLOOKUP(A1593,'Cód dos países'!$A$3:$C$199,2,FALSE)</f>
        <v>NZL</v>
      </c>
      <c r="C1593">
        <f>VLOOKUP(A1593,'Cód dos países'!$A$3:$C$199,3,FALSE)</f>
        <v>128</v>
      </c>
      <c r="D1593">
        <v>2010</v>
      </c>
      <c r="E1593">
        <f t="shared" si="49"/>
        <v>1282010</v>
      </c>
      <c r="F1593" s="55">
        <v>0.9375</v>
      </c>
      <c r="G1593" s="55">
        <v>1</v>
      </c>
      <c r="H1593" s="42">
        <f t="shared" si="48"/>
        <v>0.95</v>
      </c>
    </row>
    <row r="1594" spans="1:8" x14ac:dyDescent="0.25">
      <c r="A1594" t="s">
        <v>229</v>
      </c>
      <c r="B1594" t="str">
        <f>VLOOKUP(A1594,'Cód dos países'!$A$3:$C$199,2,FALSE)</f>
        <v>OMN</v>
      </c>
      <c r="C1594">
        <f>VLOOKUP(A1594,'Cód dos países'!$A$3:$C$199,3,FALSE)</f>
        <v>133</v>
      </c>
      <c r="D1594">
        <v>2010</v>
      </c>
      <c r="E1594">
        <f t="shared" si="49"/>
        <v>1332010</v>
      </c>
      <c r="F1594" s="55">
        <v>0.65625</v>
      </c>
      <c r="G1594" s="55">
        <v>0.5</v>
      </c>
      <c r="H1594" s="42">
        <f t="shared" si="48"/>
        <v>0.625</v>
      </c>
    </row>
    <row r="1595" spans="1:8" x14ac:dyDescent="0.25">
      <c r="A1595" t="s">
        <v>231</v>
      </c>
      <c r="B1595" t="str">
        <f>VLOOKUP(A1595,'Cód dos países'!$A$3:$C$199,2,FALSE)</f>
        <v>PAK</v>
      </c>
      <c r="C1595">
        <f>VLOOKUP(A1595,'Cód dos países'!$A$3:$C$199,3,FALSE)</f>
        <v>134</v>
      </c>
      <c r="D1595">
        <v>2010</v>
      </c>
      <c r="E1595">
        <f t="shared" si="49"/>
        <v>1342010</v>
      </c>
      <c r="F1595" s="55">
        <v>0.34375</v>
      </c>
      <c r="G1595" s="55">
        <v>0</v>
      </c>
      <c r="H1595" s="42">
        <f t="shared" si="48"/>
        <v>0.27500000000000002</v>
      </c>
    </row>
    <row r="1596" spans="1:8" x14ac:dyDescent="0.25">
      <c r="A1596" t="s">
        <v>233</v>
      </c>
      <c r="B1596" t="str">
        <f>VLOOKUP(A1596,'Cód dos países'!$A$3:$C$199,2,FALSE)</f>
        <v>PAN</v>
      </c>
      <c r="C1596">
        <f>VLOOKUP(A1596,'Cód dos países'!$A$3:$C$199,3,FALSE)</f>
        <v>136</v>
      </c>
      <c r="D1596">
        <v>2010</v>
      </c>
      <c r="E1596">
        <f t="shared" si="49"/>
        <v>1362010</v>
      </c>
      <c r="F1596" s="55">
        <v>0.53125</v>
      </c>
      <c r="G1596" s="55">
        <v>0.25</v>
      </c>
      <c r="H1596" s="42">
        <f t="shared" si="48"/>
        <v>0.47499999999999998</v>
      </c>
    </row>
    <row r="1597" spans="1:8" x14ac:dyDescent="0.25">
      <c r="A1597" t="s">
        <v>235</v>
      </c>
      <c r="B1597" t="str">
        <f>VLOOKUP(A1597,'Cód dos países'!$A$3:$C$199,2,FALSE)</f>
        <v>PER</v>
      </c>
      <c r="C1597">
        <f>VLOOKUP(A1597,'Cód dos países'!$A$3:$C$199,3,FALSE)</f>
        <v>139</v>
      </c>
      <c r="D1597">
        <v>2010</v>
      </c>
      <c r="E1597">
        <f t="shared" si="49"/>
        <v>1392010</v>
      </c>
      <c r="F1597" s="55">
        <v>0.34375</v>
      </c>
      <c r="G1597" s="55">
        <v>0.25</v>
      </c>
      <c r="H1597" s="42">
        <f t="shared" si="48"/>
        <v>0.32500000000000001</v>
      </c>
    </row>
    <row r="1598" spans="1:8" x14ac:dyDescent="0.25">
      <c r="A1598" t="s">
        <v>237</v>
      </c>
      <c r="B1598" t="str">
        <f>VLOOKUP(A1598,'Cód dos países'!$A$3:$C$199,2,FALSE)</f>
        <v>PHL</v>
      </c>
      <c r="C1598">
        <f>VLOOKUP(A1598,'Cód dos países'!$A$3:$C$199,3,FALSE)</f>
        <v>140</v>
      </c>
      <c r="D1598">
        <v>2010</v>
      </c>
      <c r="E1598">
        <f t="shared" si="49"/>
        <v>1402010</v>
      </c>
      <c r="F1598" s="55">
        <v>0.375</v>
      </c>
      <c r="G1598" s="55">
        <v>0</v>
      </c>
      <c r="H1598" s="42">
        <f t="shared" si="48"/>
        <v>0.3</v>
      </c>
    </row>
    <row r="1599" spans="1:8" x14ac:dyDescent="0.25">
      <c r="A1599" t="s">
        <v>239</v>
      </c>
      <c r="B1599" t="str">
        <f>VLOOKUP(A1599,'Cód dos países'!$A$3:$C$199,2,FALSE)</f>
        <v>PNG</v>
      </c>
      <c r="C1599">
        <f>VLOOKUP(A1599,'Cód dos países'!$A$3:$C$199,3,FALSE)</f>
        <v>137</v>
      </c>
      <c r="D1599">
        <v>2010</v>
      </c>
      <c r="E1599">
        <f t="shared" si="49"/>
        <v>1372010</v>
      </c>
      <c r="F1599" s="55">
        <v>0.4375</v>
      </c>
      <c r="G1599" s="55">
        <v>0</v>
      </c>
      <c r="H1599" s="42">
        <f t="shared" si="48"/>
        <v>0.35</v>
      </c>
    </row>
    <row r="1600" spans="1:8" x14ac:dyDescent="0.25">
      <c r="A1600" t="s">
        <v>241</v>
      </c>
      <c r="B1600" t="str">
        <f>VLOOKUP(A1600,'Cód dos países'!$A$3:$C$199,2,FALSE)</f>
        <v>POL</v>
      </c>
      <c r="C1600">
        <f>VLOOKUP(A1600,'Cód dos países'!$A$3:$C$199,3,FALSE)</f>
        <v>141</v>
      </c>
      <c r="D1600">
        <v>2010</v>
      </c>
      <c r="E1600">
        <f t="shared" si="49"/>
        <v>1412010</v>
      </c>
      <c r="F1600" s="55">
        <v>0.6875</v>
      </c>
      <c r="G1600" s="55">
        <v>0.5</v>
      </c>
      <c r="H1600" s="42">
        <f t="shared" si="48"/>
        <v>0.65</v>
      </c>
    </row>
    <row r="1601" spans="1:8" x14ac:dyDescent="0.25">
      <c r="A1601" t="s">
        <v>595</v>
      </c>
      <c r="B1601" t="e">
        <f>VLOOKUP(A1601,'Cód dos países'!$A$3:$C$199,2,FALSE)</f>
        <v>#N/A</v>
      </c>
      <c r="C1601" t="e">
        <f>VLOOKUP(A1601,'Cód dos países'!$A$3:$C$199,3,FALSE)</f>
        <v>#N/A</v>
      </c>
      <c r="D1601">
        <v>2010</v>
      </c>
      <c r="E1601" t="e">
        <f t="shared" si="49"/>
        <v>#N/A</v>
      </c>
      <c r="F1601" s="55">
        <v>0.71875</v>
      </c>
      <c r="G1601" s="55">
        <v>0.5</v>
      </c>
      <c r="H1601" s="42">
        <f t="shared" si="48"/>
        <v>0.67500000000000004</v>
      </c>
    </row>
    <row r="1602" spans="1:8" x14ac:dyDescent="0.25">
      <c r="A1602" t="s">
        <v>431</v>
      </c>
      <c r="B1602" t="str">
        <f>VLOOKUP(A1602,'Cód dos países'!$A$3:$C$199,2,FALSE)</f>
        <v>PRK</v>
      </c>
      <c r="C1602">
        <f>VLOOKUP(A1602,'Cód dos países'!$A$3:$C$199,3,FALSE)</f>
        <v>91</v>
      </c>
      <c r="D1602">
        <v>2010</v>
      </c>
      <c r="E1602">
        <f t="shared" si="49"/>
        <v>912010</v>
      </c>
      <c r="F1602" s="55">
        <v>0.1875</v>
      </c>
      <c r="G1602" s="55">
        <v>0.25</v>
      </c>
      <c r="H1602" s="42">
        <f t="shared" si="48"/>
        <v>0.2</v>
      </c>
    </row>
    <row r="1603" spans="1:8" x14ac:dyDescent="0.25">
      <c r="A1603" t="s">
        <v>244</v>
      </c>
      <c r="B1603" t="str">
        <f>VLOOKUP(A1603,'Cód dos países'!$A$3:$C$199,2,FALSE)</f>
        <v>PRT</v>
      </c>
      <c r="C1603">
        <f>VLOOKUP(A1603,'Cód dos países'!$A$3:$C$199,3,FALSE)</f>
        <v>142</v>
      </c>
      <c r="D1603">
        <v>2010</v>
      </c>
      <c r="E1603">
        <f t="shared" si="49"/>
        <v>1422010</v>
      </c>
      <c r="F1603" s="55">
        <v>0.8125</v>
      </c>
      <c r="G1603" s="55">
        <v>0.75</v>
      </c>
      <c r="H1603" s="42">
        <f t="shared" si="48"/>
        <v>0.8</v>
      </c>
    </row>
    <row r="1604" spans="1:8" x14ac:dyDescent="0.25">
      <c r="A1604" t="s">
        <v>246</v>
      </c>
      <c r="B1604" t="str">
        <f>VLOOKUP(A1604,'Cód dos países'!$A$3:$C$199,2,FALSE)</f>
        <v>PRY</v>
      </c>
      <c r="C1604">
        <f>VLOOKUP(A1604,'Cód dos países'!$A$3:$C$199,3,FALSE)</f>
        <v>138</v>
      </c>
      <c r="D1604">
        <v>2010</v>
      </c>
      <c r="E1604">
        <f t="shared" si="49"/>
        <v>1382010</v>
      </c>
      <c r="F1604" s="55">
        <v>0.375</v>
      </c>
      <c r="G1604" s="55">
        <v>0.25</v>
      </c>
      <c r="H1604" s="42">
        <f t="shared" ref="H1604:H1667" si="50">(4*F1604+1*G1604)/5</f>
        <v>0.35</v>
      </c>
    </row>
    <row r="1605" spans="1:8" x14ac:dyDescent="0.25">
      <c r="A1605" t="s">
        <v>248</v>
      </c>
      <c r="B1605" t="str">
        <f>VLOOKUP(A1605,'Cód dos países'!$A$3:$C$199,2,FALSE)</f>
        <v>QAT</v>
      </c>
      <c r="C1605">
        <f>VLOOKUP(A1605,'Cód dos países'!$A$3:$C$199,3,FALSE)</f>
        <v>143</v>
      </c>
      <c r="D1605">
        <v>2010</v>
      </c>
      <c r="E1605">
        <f t="shared" si="49"/>
        <v>1432010</v>
      </c>
      <c r="F1605" s="55">
        <v>0.78125</v>
      </c>
      <c r="G1605" s="55">
        <v>1</v>
      </c>
      <c r="H1605" s="42">
        <f t="shared" si="50"/>
        <v>0.82499999999999996</v>
      </c>
    </row>
    <row r="1606" spans="1:8" x14ac:dyDescent="0.25">
      <c r="A1606" t="s">
        <v>250</v>
      </c>
      <c r="B1606" t="str">
        <f>VLOOKUP(A1606,'Cód dos países'!$A$3:$C$199,2,FALSE)</f>
        <v>ROM</v>
      </c>
      <c r="C1606">
        <f>VLOOKUP(A1606,'Cód dos países'!$A$3:$C$199,3,FALSE)</f>
        <v>144</v>
      </c>
      <c r="D1606">
        <v>2010</v>
      </c>
      <c r="E1606">
        <f t="shared" ref="E1606:E1669" si="51">C1606*10000+D1606</f>
        <v>1442010</v>
      </c>
      <c r="F1606" s="55">
        <v>0.53125</v>
      </c>
      <c r="G1606" s="55">
        <v>0.25</v>
      </c>
      <c r="H1606" s="42">
        <f t="shared" si="50"/>
        <v>0.47499999999999998</v>
      </c>
    </row>
    <row r="1607" spans="1:8" x14ac:dyDescent="0.25">
      <c r="A1607" t="s">
        <v>251</v>
      </c>
      <c r="B1607" t="str">
        <f>VLOOKUP(A1607,'Cód dos países'!$A$3:$C$199,2,FALSE)</f>
        <v>RUS</v>
      </c>
      <c r="C1607">
        <f>VLOOKUP(A1607,'Cód dos países'!$A$3:$C$199,3,FALSE)</f>
        <v>145</v>
      </c>
      <c r="D1607">
        <v>2010</v>
      </c>
      <c r="E1607">
        <f t="shared" si="51"/>
        <v>1452010</v>
      </c>
      <c r="F1607" s="55">
        <v>0.28125</v>
      </c>
      <c r="G1607" s="55">
        <v>0</v>
      </c>
      <c r="H1607" s="42">
        <f t="shared" si="50"/>
        <v>0.22500000000000001</v>
      </c>
    </row>
    <row r="1608" spans="1:8" x14ac:dyDescent="0.25">
      <c r="A1608" t="s">
        <v>253</v>
      </c>
      <c r="B1608" t="str">
        <f>VLOOKUP(A1608,'Cód dos países'!$A$3:$C$199,2,FALSE)</f>
        <v>RWA</v>
      </c>
      <c r="C1608">
        <f>VLOOKUP(A1608,'Cód dos países'!$A$3:$C$199,3,FALSE)</f>
        <v>146</v>
      </c>
      <c r="D1608">
        <v>2010</v>
      </c>
      <c r="E1608">
        <f t="shared" si="51"/>
        <v>1462010</v>
      </c>
      <c r="F1608" s="55">
        <v>0.375</v>
      </c>
      <c r="G1608" s="55">
        <v>0.5</v>
      </c>
      <c r="H1608" s="42">
        <f t="shared" si="50"/>
        <v>0.4</v>
      </c>
    </row>
    <row r="1609" spans="1:8" x14ac:dyDescent="0.25">
      <c r="A1609" t="s">
        <v>255</v>
      </c>
      <c r="B1609" t="str">
        <f>VLOOKUP(A1609,'Cód dos países'!$A$3:$C$199,2,FALSE)</f>
        <v>SAU</v>
      </c>
      <c r="C1609">
        <f>VLOOKUP(A1609,'Cód dos países'!$A$3:$C$199,3,FALSE)</f>
        <v>150</v>
      </c>
      <c r="D1609">
        <v>2010</v>
      </c>
      <c r="E1609">
        <f t="shared" si="51"/>
        <v>1502010</v>
      </c>
      <c r="F1609" s="55">
        <v>0.5625</v>
      </c>
      <c r="G1609" s="55">
        <v>0.25</v>
      </c>
      <c r="H1609" s="42">
        <f t="shared" si="50"/>
        <v>0.5</v>
      </c>
    </row>
    <row r="1610" spans="1:8" x14ac:dyDescent="0.25">
      <c r="A1610" t="s">
        <v>257</v>
      </c>
      <c r="B1610" t="str">
        <f>VLOOKUP(A1610,'Cód dos países'!$A$3:$C$199,2,FALSE)</f>
        <v>SDN</v>
      </c>
      <c r="C1610">
        <f>VLOOKUP(A1610,'Cód dos países'!$A$3:$C$199,3,FALSE)</f>
        <v>166</v>
      </c>
      <c r="D1610">
        <v>2010</v>
      </c>
      <c r="E1610">
        <f t="shared" si="51"/>
        <v>1662010</v>
      </c>
      <c r="F1610" s="55">
        <v>0.34375</v>
      </c>
      <c r="G1610" s="55">
        <v>0</v>
      </c>
      <c r="H1610" s="42">
        <f t="shared" si="50"/>
        <v>0.27500000000000002</v>
      </c>
    </row>
    <row r="1611" spans="1:8" x14ac:dyDescent="0.25">
      <c r="A1611" t="s">
        <v>259</v>
      </c>
      <c r="B1611" t="str">
        <f>VLOOKUP(A1611,'Cód dos países'!$A$3:$C$199,2,FALSE)</f>
        <v>SEN</v>
      </c>
      <c r="C1611">
        <f>VLOOKUP(A1611,'Cód dos países'!$A$3:$C$199,3,FALSE)</f>
        <v>151</v>
      </c>
      <c r="D1611">
        <v>2010</v>
      </c>
      <c r="E1611">
        <f t="shared" si="51"/>
        <v>1512010</v>
      </c>
      <c r="F1611" s="55">
        <v>0.3125</v>
      </c>
      <c r="G1611" s="55">
        <v>0.25</v>
      </c>
      <c r="H1611" s="42">
        <f t="shared" si="50"/>
        <v>0.3</v>
      </c>
    </row>
    <row r="1612" spans="1:8" x14ac:dyDescent="0.25">
      <c r="A1612" t="s">
        <v>261</v>
      </c>
      <c r="B1612" t="str">
        <f>VLOOKUP(A1612,'Cód dos países'!$A$3:$C$199,2,FALSE)</f>
        <v>SGP</v>
      </c>
      <c r="C1612">
        <f>VLOOKUP(A1612,'Cód dos países'!$A$3:$C$199,3,FALSE)</f>
        <v>155</v>
      </c>
      <c r="D1612">
        <v>2010</v>
      </c>
      <c r="E1612">
        <f t="shared" si="51"/>
        <v>1552010</v>
      </c>
      <c r="F1612" s="55">
        <v>0.96875</v>
      </c>
      <c r="G1612" s="55">
        <v>1</v>
      </c>
      <c r="H1612" s="42">
        <f t="shared" si="50"/>
        <v>0.97499999999999998</v>
      </c>
    </row>
    <row r="1613" spans="1:8" x14ac:dyDescent="0.25">
      <c r="A1613" t="s">
        <v>265</v>
      </c>
      <c r="B1613" t="str">
        <f>VLOOKUP(A1613,'Cód dos países'!$A$3:$C$199,2,FALSE)</f>
        <v>SLE</v>
      </c>
      <c r="C1613">
        <f>VLOOKUP(A1613,'Cód dos países'!$A$3:$C$199,3,FALSE)</f>
        <v>154</v>
      </c>
      <c r="D1613">
        <v>2010</v>
      </c>
      <c r="E1613">
        <f t="shared" si="51"/>
        <v>1542010</v>
      </c>
      <c r="F1613" s="55">
        <v>0.3125</v>
      </c>
      <c r="G1613" s="55">
        <v>0</v>
      </c>
      <c r="H1613" s="42">
        <f t="shared" si="50"/>
        <v>0.25</v>
      </c>
    </row>
    <row r="1614" spans="1:8" x14ac:dyDescent="0.25">
      <c r="A1614" t="s">
        <v>267</v>
      </c>
      <c r="B1614" t="str">
        <f>VLOOKUP(A1614,'Cód dos países'!$A$3:$C$199,2,FALSE)</f>
        <v>SLV</v>
      </c>
      <c r="C1614">
        <f>VLOOKUP(A1614,'Cód dos países'!$A$3:$C$199,3,FALSE)</f>
        <v>53</v>
      </c>
      <c r="D1614">
        <v>2010</v>
      </c>
      <c r="E1614">
        <f t="shared" si="51"/>
        <v>532010</v>
      </c>
      <c r="F1614" s="55">
        <v>0.3125</v>
      </c>
      <c r="G1614" s="55">
        <v>0.25</v>
      </c>
      <c r="H1614" s="42">
        <f t="shared" si="50"/>
        <v>0.3</v>
      </c>
    </row>
    <row r="1615" spans="1:8" x14ac:dyDescent="0.25">
      <c r="A1615" t="s">
        <v>269</v>
      </c>
      <c r="B1615" t="str">
        <f>VLOOKUP(A1615,'Cód dos países'!$A$3:$C$199,2,FALSE)</f>
        <v>SOM</v>
      </c>
      <c r="C1615">
        <f>VLOOKUP(A1615,'Cód dos países'!$A$3:$C$199,3,FALSE)</f>
        <v>159</v>
      </c>
      <c r="D1615">
        <v>2010</v>
      </c>
      <c r="E1615">
        <f t="shared" si="51"/>
        <v>1592010</v>
      </c>
      <c r="F1615" s="55">
        <v>0</v>
      </c>
      <c r="G1615" s="55">
        <v>0</v>
      </c>
      <c r="H1615" s="42">
        <f t="shared" si="50"/>
        <v>0</v>
      </c>
    </row>
    <row r="1616" spans="1:8" x14ac:dyDescent="0.25">
      <c r="A1616" t="s">
        <v>272</v>
      </c>
      <c r="B1616" t="str">
        <f>VLOOKUP(A1616,'Cód dos países'!$A$3:$C$199,2,FALSE)</f>
        <v>STP</v>
      </c>
      <c r="C1616">
        <f>VLOOKUP(A1616,'Cód dos países'!$A$3:$C$199,3,FALSE)</f>
        <v>149</v>
      </c>
      <c r="D1616">
        <v>2010</v>
      </c>
      <c r="E1616">
        <f t="shared" si="51"/>
        <v>1492010</v>
      </c>
      <c r="F1616" s="55">
        <v>0.3125</v>
      </c>
      <c r="G1616" s="55">
        <v>0.25</v>
      </c>
      <c r="H1616" s="42">
        <f t="shared" si="50"/>
        <v>0.3</v>
      </c>
    </row>
    <row r="1617" spans="1:8" x14ac:dyDescent="0.25">
      <c r="A1617" t="s">
        <v>274</v>
      </c>
      <c r="B1617" t="str">
        <f>VLOOKUP(A1617,'Cód dos países'!$A$3:$C$199,2,FALSE)</f>
        <v>SUR</v>
      </c>
      <c r="C1617">
        <f>VLOOKUP(A1617,'Cód dos países'!$A$3:$C$199,3,FALSE)</f>
        <v>167</v>
      </c>
      <c r="D1617">
        <v>2010</v>
      </c>
      <c r="E1617">
        <f t="shared" si="51"/>
        <v>1672010</v>
      </c>
      <c r="F1617" s="55">
        <v>0.53125</v>
      </c>
      <c r="G1617" s="55">
        <v>0.25</v>
      </c>
      <c r="H1617" s="42">
        <f t="shared" si="50"/>
        <v>0.47499999999999998</v>
      </c>
    </row>
    <row r="1618" spans="1:8" x14ac:dyDescent="0.25">
      <c r="A1618" t="s">
        <v>276</v>
      </c>
      <c r="B1618" t="str">
        <f>VLOOKUP(A1618,'Cód dos países'!$A$3:$C$199,2,FALSE)</f>
        <v>SVK</v>
      </c>
      <c r="C1618">
        <f>VLOOKUP(A1618,'Cód dos países'!$A$3:$C$199,3,FALSE)</f>
        <v>156</v>
      </c>
      <c r="D1618">
        <v>2010</v>
      </c>
      <c r="E1618">
        <f t="shared" si="51"/>
        <v>1562010</v>
      </c>
      <c r="F1618" s="55">
        <v>0.65625</v>
      </c>
      <c r="G1618" s="55">
        <v>0.5</v>
      </c>
      <c r="H1618" s="42">
        <f t="shared" si="50"/>
        <v>0.625</v>
      </c>
    </row>
    <row r="1619" spans="1:8" x14ac:dyDescent="0.25">
      <c r="A1619" t="s">
        <v>278</v>
      </c>
      <c r="B1619" t="str">
        <f>VLOOKUP(A1619,'Cód dos países'!$A$3:$C$199,2,FALSE)</f>
        <v>SVN</v>
      </c>
      <c r="C1619">
        <f>VLOOKUP(A1619,'Cód dos países'!$A$3:$C$199,3,FALSE)</f>
        <v>157</v>
      </c>
      <c r="D1619">
        <v>2010</v>
      </c>
      <c r="E1619">
        <f t="shared" si="51"/>
        <v>1572010</v>
      </c>
      <c r="F1619" s="55">
        <v>0.8125</v>
      </c>
      <c r="G1619" s="55">
        <v>0.75</v>
      </c>
      <c r="H1619" s="42">
        <f t="shared" si="50"/>
        <v>0.8</v>
      </c>
    </row>
    <row r="1620" spans="1:8" x14ac:dyDescent="0.25">
      <c r="A1620" t="s">
        <v>280</v>
      </c>
      <c r="B1620" t="str">
        <f>VLOOKUP(A1620,'Cód dos países'!$A$3:$C$199,2,FALSE)</f>
        <v>SWE</v>
      </c>
      <c r="C1620">
        <f>VLOOKUP(A1620,'Cód dos países'!$A$3:$C$199,3,FALSE)</f>
        <v>169</v>
      </c>
      <c r="D1620">
        <v>2010</v>
      </c>
      <c r="E1620">
        <f t="shared" si="51"/>
        <v>1692010</v>
      </c>
      <c r="F1620" s="55">
        <v>0.96875</v>
      </c>
      <c r="G1620" s="55">
        <v>1</v>
      </c>
      <c r="H1620" s="42">
        <f t="shared" si="50"/>
        <v>0.97499999999999998</v>
      </c>
    </row>
    <row r="1621" spans="1:8" x14ac:dyDescent="0.25">
      <c r="A1621" t="s">
        <v>282</v>
      </c>
      <c r="B1621" t="str">
        <f>VLOOKUP(A1621,'Cód dos países'!$A$3:$C$199,2,FALSE)</f>
        <v>SWZ</v>
      </c>
      <c r="C1621">
        <f>VLOOKUP(A1621,'Cód dos países'!$A$3:$C$199,3,FALSE)</f>
        <v>168</v>
      </c>
      <c r="D1621">
        <v>2010</v>
      </c>
      <c r="E1621">
        <f t="shared" si="51"/>
        <v>1682010</v>
      </c>
      <c r="F1621" s="55">
        <v>0.4375</v>
      </c>
      <c r="G1621" s="55">
        <v>0.5</v>
      </c>
      <c r="H1621" s="42">
        <f t="shared" si="50"/>
        <v>0.45</v>
      </c>
    </row>
    <row r="1622" spans="1:8" x14ac:dyDescent="0.25">
      <c r="A1622" t="s">
        <v>284</v>
      </c>
      <c r="B1622" t="str">
        <f>VLOOKUP(A1622,'Cód dos países'!$A$3:$C$199,2,FALSE)</f>
        <v>SYC</v>
      </c>
      <c r="C1622">
        <f>VLOOKUP(A1622,'Cód dos países'!$A$3:$C$199,3,FALSE)</f>
        <v>153</v>
      </c>
      <c r="D1622">
        <v>2010</v>
      </c>
      <c r="E1622">
        <f t="shared" si="51"/>
        <v>1532010</v>
      </c>
      <c r="F1622" s="55">
        <v>0.46875</v>
      </c>
      <c r="G1622" s="55">
        <v>0.5</v>
      </c>
      <c r="H1622" s="42">
        <f t="shared" si="50"/>
        <v>0.47499999999999998</v>
      </c>
    </row>
    <row r="1623" spans="1:8" x14ac:dyDescent="0.25">
      <c r="A1623" t="s">
        <v>286</v>
      </c>
      <c r="B1623" t="str">
        <f>VLOOKUP(A1623,'Cód dos países'!$A$3:$C$199,2,FALSE)</f>
        <v>SYR</v>
      </c>
      <c r="C1623">
        <f>VLOOKUP(A1623,'Cód dos países'!$A$3:$C$199,3,FALSE)</f>
        <v>171</v>
      </c>
      <c r="D1623">
        <v>2010</v>
      </c>
      <c r="E1623">
        <f t="shared" si="51"/>
        <v>1712010</v>
      </c>
      <c r="F1623" s="55">
        <v>0.4375</v>
      </c>
      <c r="G1623" s="55">
        <v>0</v>
      </c>
      <c r="H1623" s="42">
        <f t="shared" si="50"/>
        <v>0.35</v>
      </c>
    </row>
    <row r="1624" spans="1:8" x14ac:dyDescent="0.25">
      <c r="A1624" t="s">
        <v>288</v>
      </c>
      <c r="B1624" t="str">
        <f>VLOOKUP(A1624,'Cód dos países'!$A$3:$C$199,2,FALSE)</f>
        <v>TCD</v>
      </c>
      <c r="C1624">
        <f>VLOOKUP(A1624,'Cód dos países'!$A$3:$C$199,3,FALSE)</f>
        <v>34</v>
      </c>
      <c r="D1624">
        <v>2010</v>
      </c>
      <c r="E1624">
        <f t="shared" si="51"/>
        <v>342010</v>
      </c>
      <c r="F1624" s="55">
        <v>0.15625</v>
      </c>
      <c r="G1624" s="55">
        <v>0</v>
      </c>
      <c r="H1624" s="42">
        <f t="shared" si="50"/>
        <v>0.125</v>
      </c>
    </row>
    <row r="1625" spans="1:8" x14ac:dyDescent="0.25">
      <c r="A1625" t="s">
        <v>290</v>
      </c>
      <c r="B1625" t="str">
        <f>VLOOKUP(A1625,'Cód dos países'!$A$3:$C$199,2,FALSE)</f>
        <v>TGO</v>
      </c>
      <c r="C1625">
        <f>VLOOKUP(A1625,'Cód dos países'!$A$3:$C$199,3,FALSE)</f>
        <v>177</v>
      </c>
      <c r="D1625">
        <v>2010</v>
      </c>
      <c r="E1625">
        <f t="shared" si="51"/>
        <v>1772010</v>
      </c>
      <c r="F1625" s="55">
        <v>0.34375</v>
      </c>
      <c r="G1625" s="55">
        <v>0</v>
      </c>
      <c r="H1625" s="42">
        <f t="shared" si="50"/>
        <v>0.27500000000000002</v>
      </c>
    </row>
    <row r="1626" spans="1:8" x14ac:dyDescent="0.25">
      <c r="A1626" t="s">
        <v>292</v>
      </c>
      <c r="B1626" t="str">
        <f>VLOOKUP(A1626,'Cód dos países'!$A$3:$C$199,2,FALSE)</f>
        <v>THA</v>
      </c>
      <c r="C1626">
        <f>VLOOKUP(A1626,'Cód dos países'!$A$3:$C$199,3,FALSE)</f>
        <v>175</v>
      </c>
      <c r="D1626">
        <v>2010</v>
      </c>
      <c r="E1626">
        <f t="shared" si="51"/>
        <v>1752010</v>
      </c>
      <c r="F1626" s="55">
        <v>0.375</v>
      </c>
      <c r="G1626" s="55">
        <v>0.25</v>
      </c>
      <c r="H1626" s="42">
        <f t="shared" si="50"/>
        <v>0.35</v>
      </c>
    </row>
    <row r="1627" spans="1:8" x14ac:dyDescent="0.25">
      <c r="A1627" t="s">
        <v>294</v>
      </c>
      <c r="B1627" t="str">
        <f>VLOOKUP(A1627,'Cód dos países'!$A$3:$C$199,2,FALSE)</f>
        <v>TJK</v>
      </c>
      <c r="C1627">
        <f>VLOOKUP(A1627,'Cód dos países'!$A$3:$C$199,3,FALSE)</f>
        <v>173</v>
      </c>
      <c r="D1627">
        <v>2010</v>
      </c>
      <c r="E1627">
        <f t="shared" si="51"/>
        <v>1732010</v>
      </c>
      <c r="F1627" s="55">
        <v>0.125</v>
      </c>
      <c r="G1627" s="55">
        <v>0</v>
      </c>
      <c r="H1627" s="42">
        <f t="shared" si="50"/>
        <v>0.1</v>
      </c>
    </row>
    <row r="1628" spans="1:8" x14ac:dyDescent="0.25">
      <c r="A1628" t="s">
        <v>296</v>
      </c>
      <c r="B1628" t="str">
        <f>VLOOKUP(A1628,'Cód dos países'!$A$3:$C$199,2,FALSE)</f>
        <v>TKM</v>
      </c>
      <c r="C1628">
        <f>VLOOKUP(A1628,'Cód dos países'!$A$3:$C$199,3,FALSE)</f>
        <v>182</v>
      </c>
      <c r="D1628">
        <v>2010</v>
      </c>
      <c r="E1628">
        <f t="shared" si="51"/>
        <v>1822010</v>
      </c>
      <c r="F1628" s="55">
        <v>0.15625</v>
      </c>
      <c r="G1628" s="55">
        <v>0</v>
      </c>
      <c r="H1628" s="42">
        <f t="shared" si="50"/>
        <v>0.125</v>
      </c>
    </row>
    <row r="1629" spans="1:8" x14ac:dyDescent="0.25">
      <c r="A1629" t="s">
        <v>423</v>
      </c>
      <c r="B1629" t="str">
        <f>VLOOKUP(A1629,'Cód dos países'!$A$3:$C$199,2,FALSE)</f>
        <v>TMP</v>
      </c>
      <c r="C1629">
        <f>VLOOKUP(A1629,'Cód dos países'!$A$3:$C$199,3,FALSE)</f>
        <v>176</v>
      </c>
      <c r="D1629">
        <v>2010</v>
      </c>
      <c r="E1629">
        <f t="shared" si="51"/>
        <v>1762010</v>
      </c>
      <c r="F1629" s="55">
        <v>0.1875</v>
      </c>
      <c r="G1629" s="55">
        <v>0</v>
      </c>
      <c r="H1629" s="42">
        <f t="shared" si="50"/>
        <v>0.15</v>
      </c>
    </row>
    <row r="1630" spans="1:8" x14ac:dyDescent="0.25">
      <c r="A1630" t="s">
        <v>298</v>
      </c>
      <c r="B1630" t="str">
        <f>VLOOKUP(A1630,'Cód dos países'!$A$3:$C$199,2,FALSE)</f>
        <v>TTO</v>
      </c>
      <c r="C1630">
        <f>VLOOKUP(A1630,'Cód dos países'!$A$3:$C$199,3,FALSE)</f>
        <v>179</v>
      </c>
      <c r="D1630">
        <v>2010</v>
      </c>
      <c r="E1630">
        <f t="shared" si="51"/>
        <v>1792010</v>
      </c>
      <c r="F1630" s="55">
        <v>0.46875</v>
      </c>
      <c r="G1630" s="55">
        <v>0.25</v>
      </c>
      <c r="H1630" s="42">
        <f t="shared" si="50"/>
        <v>0.42499999999999999</v>
      </c>
    </row>
    <row r="1631" spans="1:8" x14ac:dyDescent="0.25">
      <c r="A1631" t="s">
        <v>300</v>
      </c>
      <c r="B1631" t="str">
        <f>VLOOKUP(A1631,'Cód dos países'!$A$3:$C$199,2,FALSE)</f>
        <v>TUN</v>
      </c>
      <c r="C1631">
        <f>VLOOKUP(A1631,'Cód dos países'!$A$3:$C$199,3,FALSE)</f>
        <v>180</v>
      </c>
      <c r="D1631">
        <v>2010</v>
      </c>
      <c r="E1631">
        <f t="shared" si="51"/>
        <v>1802010</v>
      </c>
      <c r="F1631" s="55">
        <v>0.53125</v>
      </c>
      <c r="G1631" s="55">
        <v>0.25</v>
      </c>
      <c r="H1631" s="42">
        <f t="shared" si="50"/>
        <v>0.47499999999999998</v>
      </c>
    </row>
    <row r="1632" spans="1:8" x14ac:dyDescent="0.25">
      <c r="A1632" t="s">
        <v>302</v>
      </c>
      <c r="B1632" t="str">
        <f>VLOOKUP(A1632,'Cód dos países'!$A$3:$C$199,2,FALSE)</f>
        <v>TUR</v>
      </c>
      <c r="C1632">
        <f>VLOOKUP(A1632,'Cód dos países'!$A$3:$C$199,3,FALSE)</f>
        <v>181</v>
      </c>
      <c r="D1632">
        <v>2010</v>
      </c>
      <c r="E1632">
        <f t="shared" si="51"/>
        <v>1812010</v>
      </c>
      <c r="F1632" s="55">
        <v>0.5</v>
      </c>
      <c r="G1632" s="55">
        <v>0.25</v>
      </c>
      <c r="H1632" s="42">
        <f t="shared" si="50"/>
        <v>0.45</v>
      </c>
    </row>
    <row r="1633" spans="1:8" x14ac:dyDescent="0.25">
      <c r="A1633" t="s">
        <v>304</v>
      </c>
      <c r="B1633" t="str">
        <f>VLOOKUP(A1633,'Cód dos países'!$A$3:$C$199,2,FALSE)</f>
        <v>TWN</v>
      </c>
      <c r="C1633">
        <f>VLOOKUP(A1633,'Cód dos países'!$A$3:$C$199,3,FALSE)</f>
        <v>172</v>
      </c>
      <c r="D1633">
        <v>2010</v>
      </c>
      <c r="E1633">
        <f t="shared" si="51"/>
        <v>1722010</v>
      </c>
      <c r="F1633" s="55">
        <v>0.78125</v>
      </c>
      <c r="G1633" s="55">
        <v>0.5</v>
      </c>
      <c r="H1633" s="42">
        <f t="shared" si="50"/>
        <v>0.72499999999999998</v>
      </c>
    </row>
    <row r="1634" spans="1:8" x14ac:dyDescent="0.25">
      <c r="A1634" t="s">
        <v>306</v>
      </c>
      <c r="B1634" t="str">
        <f>VLOOKUP(A1634,'Cód dos países'!$A$3:$C$199,2,FALSE)</f>
        <v>TZA</v>
      </c>
      <c r="C1634">
        <f>VLOOKUP(A1634,'Cód dos países'!$A$3:$C$199,3,FALSE)</f>
        <v>174</v>
      </c>
      <c r="D1634">
        <v>2010</v>
      </c>
      <c r="E1634">
        <f t="shared" si="51"/>
        <v>1742010</v>
      </c>
      <c r="F1634" s="55">
        <v>0.28125</v>
      </c>
      <c r="G1634" s="55">
        <v>0.25</v>
      </c>
      <c r="H1634" s="42">
        <f t="shared" si="50"/>
        <v>0.27500000000000002</v>
      </c>
    </row>
    <row r="1635" spans="1:8" x14ac:dyDescent="0.25">
      <c r="A1635" t="s">
        <v>308</v>
      </c>
      <c r="B1635" t="str">
        <f>VLOOKUP(A1635,'Cód dos países'!$A$3:$C$199,2,FALSE)</f>
        <v>UGA</v>
      </c>
      <c r="C1635">
        <f>VLOOKUP(A1635,'Cód dos países'!$A$3:$C$199,3,FALSE)</f>
        <v>184</v>
      </c>
      <c r="D1635">
        <v>2010</v>
      </c>
      <c r="E1635">
        <f t="shared" si="51"/>
        <v>1842010</v>
      </c>
      <c r="F1635" s="55">
        <v>0.46875</v>
      </c>
      <c r="G1635" s="55">
        <v>0.25</v>
      </c>
      <c r="H1635" s="42">
        <f t="shared" si="50"/>
        <v>0.42499999999999999</v>
      </c>
    </row>
    <row r="1636" spans="1:8" x14ac:dyDescent="0.25">
      <c r="A1636" t="s">
        <v>310</v>
      </c>
      <c r="B1636" t="str">
        <f>VLOOKUP(A1636,'Cód dos países'!$A$3:$C$199,2,FALSE)</f>
        <v>UKR</v>
      </c>
      <c r="C1636">
        <f>VLOOKUP(A1636,'Cód dos países'!$A$3:$C$199,3,FALSE)</f>
        <v>185</v>
      </c>
      <c r="D1636">
        <v>2010</v>
      </c>
      <c r="E1636">
        <f t="shared" si="51"/>
        <v>1852010</v>
      </c>
      <c r="F1636" s="55">
        <v>0.28125</v>
      </c>
      <c r="G1636" s="55">
        <v>0</v>
      </c>
      <c r="H1636" s="42">
        <f t="shared" si="50"/>
        <v>0.22500000000000001</v>
      </c>
    </row>
    <row r="1637" spans="1:8" x14ac:dyDescent="0.25">
      <c r="A1637" t="s">
        <v>312</v>
      </c>
      <c r="B1637" t="str">
        <f>VLOOKUP(A1637,'Cód dos países'!$A$3:$C$199,2,FALSE)</f>
        <v>URY</v>
      </c>
      <c r="C1637">
        <f>VLOOKUP(A1637,'Cód dos países'!$A$3:$C$199,3,FALSE)</f>
        <v>189</v>
      </c>
      <c r="D1637">
        <v>2010</v>
      </c>
      <c r="E1637">
        <f t="shared" si="51"/>
        <v>1892010</v>
      </c>
      <c r="F1637" s="55">
        <v>0.625</v>
      </c>
      <c r="G1637" s="55">
        <v>0.75</v>
      </c>
      <c r="H1637" s="42">
        <f t="shared" si="50"/>
        <v>0.65</v>
      </c>
    </row>
    <row r="1638" spans="1:8" x14ac:dyDescent="0.25">
      <c r="A1638" t="s">
        <v>314</v>
      </c>
      <c r="B1638" t="str">
        <f>VLOOKUP(A1638,'Cód dos países'!$A$3:$C$199,2,FALSE)</f>
        <v>USA</v>
      </c>
      <c r="C1638">
        <f>VLOOKUP(A1638,'Cód dos países'!$A$3:$C$199,3,FALSE)</f>
        <v>188</v>
      </c>
      <c r="D1638">
        <v>2010</v>
      </c>
      <c r="E1638">
        <f t="shared" si="51"/>
        <v>1882010</v>
      </c>
      <c r="F1638" s="55">
        <v>0.9375</v>
      </c>
      <c r="G1638" s="55">
        <v>0.75</v>
      </c>
      <c r="H1638" s="42">
        <f t="shared" si="50"/>
        <v>0.9</v>
      </c>
    </row>
    <row r="1639" spans="1:8" x14ac:dyDescent="0.25">
      <c r="A1639" t="s">
        <v>316</v>
      </c>
      <c r="B1639" t="str">
        <f>VLOOKUP(A1639,'Cód dos países'!$A$3:$C$199,2,FALSE)</f>
        <v>UZB</v>
      </c>
      <c r="C1639">
        <f>VLOOKUP(A1639,'Cód dos países'!$A$3:$C$199,3,FALSE)</f>
        <v>190</v>
      </c>
      <c r="D1639">
        <v>2010</v>
      </c>
      <c r="E1639">
        <f t="shared" si="51"/>
        <v>1902010</v>
      </c>
      <c r="F1639" s="55">
        <v>0.15625</v>
      </c>
      <c r="G1639" s="55">
        <v>0</v>
      </c>
      <c r="H1639" s="42">
        <f t="shared" si="50"/>
        <v>0.125</v>
      </c>
    </row>
    <row r="1640" spans="1:8" x14ac:dyDescent="0.25">
      <c r="A1640" t="s">
        <v>318</v>
      </c>
      <c r="B1640" t="str">
        <f>VLOOKUP(A1640,'Cód dos países'!$A$3:$C$199,2,FALSE)</f>
        <v>VEN</v>
      </c>
      <c r="C1640">
        <f>VLOOKUP(A1640,'Cód dos países'!$A$3:$C$199,3,FALSE)</f>
        <v>192</v>
      </c>
      <c r="D1640">
        <v>2010</v>
      </c>
      <c r="E1640">
        <f t="shared" si="51"/>
        <v>1922010</v>
      </c>
      <c r="F1640" s="55">
        <v>0.125</v>
      </c>
      <c r="G1640" s="55">
        <v>0</v>
      </c>
      <c r="H1640" s="42">
        <f t="shared" si="50"/>
        <v>0.1</v>
      </c>
    </row>
    <row r="1641" spans="1:8" x14ac:dyDescent="0.25">
      <c r="A1641" t="s">
        <v>320</v>
      </c>
      <c r="B1641" t="str">
        <f>VLOOKUP(A1641,'Cód dos países'!$A$3:$C$199,2,FALSE)</f>
        <v>VNM</v>
      </c>
      <c r="C1641">
        <f>VLOOKUP(A1641,'Cód dos países'!$A$3:$C$199,3,FALSE)</f>
        <v>193</v>
      </c>
      <c r="D1641">
        <v>2010</v>
      </c>
      <c r="E1641">
        <f t="shared" si="51"/>
        <v>1932010</v>
      </c>
      <c r="F1641" s="55">
        <v>0.46875</v>
      </c>
      <c r="G1641" s="55">
        <v>0.25</v>
      </c>
      <c r="H1641" s="42">
        <f t="shared" si="50"/>
        <v>0.42499999999999999</v>
      </c>
    </row>
    <row r="1642" spans="1:8" x14ac:dyDescent="0.25">
      <c r="A1642" t="s">
        <v>598</v>
      </c>
      <c r="B1642" t="e">
        <f>VLOOKUP(A1642,'Cód dos países'!$A$3:$C$199,2,FALSE)</f>
        <v>#N/A</v>
      </c>
      <c r="C1642" t="e">
        <f>VLOOKUP(A1642,'Cód dos países'!$A$3:$C$199,3,FALSE)</f>
        <v>#N/A</v>
      </c>
      <c r="D1642">
        <v>2010</v>
      </c>
      <c r="E1642" t="e">
        <f t="shared" si="51"/>
        <v>#N/A</v>
      </c>
      <c r="F1642" s="55">
        <v>0.53125</v>
      </c>
      <c r="G1642" s="55">
        <v>0.5</v>
      </c>
      <c r="H1642" s="42">
        <f t="shared" si="50"/>
        <v>0.52500000000000002</v>
      </c>
    </row>
    <row r="1643" spans="1:8" x14ac:dyDescent="0.25">
      <c r="A1643" t="s">
        <v>605</v>
      </c>
      <c r="B1643" t="e">
        <f>VLOOKUP(A1643,'Cód dos países'!$A$3:$C$199,2,FALSE)</f>
        <v>#N/A</v>
      </c>
      <c r="C1643" t="e">
        <f>VLOOKUP(A1643,'Cód dos países'!$A$3:$C$199,3,FALSE)</f>
        <v>#N/A</v>
      </c>
      <c r="D1643">
        <v>2010</v>
      </c>
      <c r="E1643" t="e">
        <f t="shared" si="51"/>
        <v>#N/A</v>
      </c>
      <c r="F1643" s="55" t="e">
        <v>#N/A</v>
      </c>
      <c r="G1643" s="55" t="e">
        <v>#N/A</v>
      </c>
      <c r="H1643" s="42" t="e">
        <f t="shared" si="50"/>
        <v>#N/A</v>
      </c>
    </row>
    <row r="1644" spans="1:8" x14ac:dyDescent="0.25">
      <c r="A1644" t="s">
        <v>325</v>
      </c>
      <c r="B1644" t="str">
        <f>VLOOKUP(A1644,'Cód dos países'!$A$3:$C$199,2,FALSE)</f>
        <v>YEM</v>
      </c>
      <c r="C1644">
        <f>VLOOKUP(A1644,'Cód dos países'!$A$3:$C$199,3,FALSE)</f>
        <v>194</v>
      </c>
      <c r="D1644">
        <v>2010</v>
      </c>
      <c r="E1644">
        <f t="shared" si="51"/>
        <v>1942010</v>
      </c>
      <c r="F1644" s="55">
        <v>0.34375</v>
      </c>
      <c r="G1644" s="55">
        <v>0</v>
      </c>
      <c r="H1644" s="42">
        <f t="shared" si="50"/>
        <v>0.27500000000000002</v>
      </c>
    </row>
    <row r="1645" spans="1:8" x14ac:dyDescent="0.25">
      <c r="A1645" t="s">
        <v>271</v>
      </c>
      <c r="B1645" t="str">
        <f>VLOOKUP(A1645,'Cód dos países'!$A$3:$C$199,2,FALSE)</f>
        <v>YUG</v>
      </c>
      <c r="C1645">
        <f>VLOOKUP(A1645,'Cód dos países'!$A$3:$C$199,3,FALSE)</f>
        <v>152</v>
      </c>
      <c r="D1645">
        <v>2010</v>
      </c>
      <c r="E1645">
        <f t="shared" si="51"/>
        <v>1522010</v>
      </c>
      <c r="F1645" s="55">
        <v>0.375</v>
      </c>
      <c r="G1645" s="55">
        <v>0.25</v>
      </c>
      <c r="H1645" s="42">
        <f t="shared" si="50"/>
        <v>0.35</v>
      </c>
    </row>
    <row r="1646" spans="1:8" x14ac:dyDescent="0.25">
      <c r="A1646" t="s">
        <v>327</v>
      </c>
      <c r="B1646" t="str">
        <f>VLOOKUP(A1646,'Cód dos países'!$A$3:$C$199,2,FALSE)</f>
        <v>ZAF</v>
      </c>
      <c r="C1646">
        <f>VLOOKUP(A1646,'Cód dos países'!$A$3:$C$199,3,FALSE)</f>
        <v>160</v>
      </c>
      <c r="D1646">
        <v>2010</v>
      </c>
      <c r="E1646">
        <f t="shared" si="51"/>
        <v>1602010</v>
      </c>
      <c r="F1646" s="55">
        <v>0.5</v>
      </c>
      <c r="G1646" s="55">
        <v>0.5</v>
      </c>
      <c r="H1646" s="42">
        <f t="shared" si="50"/>
        <v>0.5</v>
      </c>
    </row>
    <row r="1647" spans="1:8" x14ac:dyDescent="0.25">
      <c r="A1647" t="s">
        <v>334</v>
      </c>
      <c r="B1647" t="str">
        <f>VLOOKUP(A1647,'Cód dos países'!$A$3:$C$199,2,FALSE)</f>
        <v>COG</v>
      </c>
      <c r="C1647">
        <f>VLOOKUP(A1647,'Cód dos países'!$A$3:$C$199,3,FALSE)</f>
        <v>39</v>
      </c>
      <c r="D1647">
        <v>2010</v>
      </c>
      <c r="E1647">
        <f t="shared" si="51"/>
        <v>392010</v>
      </c>
      <c r="F1647" s="55">
        <v>0.15625</v>
      </c>
      <c r="G1647" s="55">
        <v>0</v>
      </c>
      <c r="H1647" s="42">
        <f t="shared" si="50"/>
        <v>0.125</v>
      </c>
    </row>
    <row r="1648" spans="1:8" x14ac:dyDescent="0.25">
      <c r="A1648" t="s">
        <v>329</v>
      </c>
      <c r="B1648" t="str">
        <f>VLOOKUP(A1648,'Cód dos países'!$A$3:$C$199,2,FALSE)</f>
        <v>ZMB</v>
      </c>
      <c r="C1648">
        <f>VLOOKUP(A1648,'Cód dos países'!$A$3:$C$199,3,FALSE)</f>
        <v>196</v>
      </c>
      <c r="D1648">
        <v>2010</v>
      </c>
      <c r="E1648">
        <f t="shared" si="51"/>
        <v>1962010</v>
      </c>
      <c r="F1648" s="55">
        <v>0.375</v>
      </c>
      <c r="G1648" s="55">
        <v>0.25</v>
      </c>
      <c r="H1648" s="42">
        <f t="shared" si="50"/>
        <v>0.35</v>
      </c>
    </row>
    <row r="1649" spans="1:8" x14ac:dyDescent="0.25">
      <c r="A1649" t="s">
        <v>331</v>
      </c>
      <c r="B1649" t="str">
        <f>VLOOKUP(A1649,'Cód dos países'!$A$3:$C$199,2,FALSE)</f>
        <v>ZWE</v>
      </c>
      <c r="C1649">
        <f>VLOOKUP(A1649,'Cód dos países'!$A$3:$C$199,3,FALSE)</f>
        <v>197</v>
      </c>
      <c r="D1649">
        <v>2010</v>
      </c>
      <c r="E1649">
        <f t="shared" si="51"/>
        <v>1972010</v>
      </c>
      <c r="F1649" s="55">
        <v>9.375E-2</v>
      </c>
      <c r="G1649" s="55">
        <v>0.25</v>
      </c>
      <c r="H1649" s="42">
        <f t="shared" si="50"/>
        <v>0.125</v>
      </c>
    </row>
    <row r="1650" spans="1:8" x14ac:dyDescent="0.25">
      <c r="A1650" t="s">
        <v>586</v>
      </c>
      <c r="B1650" t="e">
        <f>VLOOKUP(A1650,'Cód dos países'!$A$3:$C$199,2,FALSE)</f>
        <v>#N/A</v>
      </c>
      <c r="C1650" t="e">
        <f>VLOOKUP(A1650,'Cód dos países'!$A$3:$C$199,3,FALSE)</f>
        <v>#N/A</v>
      </c>
      <c r="D1650">
        <v>2009</v>
      </c>
      <c r="E1650" t="e">
        <f t="shared" si="51"/>
        <v>#N/A</v>
      </c>
      <c r="F1650" s="55">
        <v>0.875</v>
      </c>
      <c r="G1650" s="55">
        <v>0.75</v>
      </c>
      <c r="H1650" s="42">
        <f t="shared" si="50"/>
        <v>0.85</v>
      </c>
    </row>
    <row r="1651" spans="1:8" x14ac:dyDescent="0.25">
      <c r="A1651" t="s">
        <v>0</v>
      </c>
      <c r="B1651" t="str">
        <f>VLOOKUP(A1651,'Cód dos países'!$A$3:$C$199,2,FALSE)</f>
        <v>AFG</v>
      </c>
      <c r="C1651">
        <f>VLOOKUP(A1651,'Cód dos países'!$A$3:$C$199,3,FALSE)</f>
        <v>1</v>
      </c>
      <c r="D1651">
        <v>2009</v>
      </c>
      <c r="E1651">
        <f t="shared" si="51"/>
        <v>12009</v>
      </c>
      <c r="F1651" s="55">
        <v>9.375E-2</v>
      </c>
      <c r="G1651" s="55">
        <v>0</v>
      </c>
      <c r="H1651" s="42">
        <f t="shared" si="50"/>
        <v>7.4999999999999997E-2</v>
      </c>
    </row>
    <row r="1652" spans="1:8" x14ac:dyDescent="0.25">
      <c r="A1652" t="s">
        <v>2</v>
      </c>
      <c r="B1652" t="str">
        <f>VLOOKUP(A1652,'Cód dos países'!$A$3:$C$199,2,FALSE)</f>
        <v>AGO</v>
      </c>
      <c r="C1652">
        <f>VLOOKUP(A1652,'Cód dos países'!$A$3:$C$199,3,FALSE)</f>
        <v>5</v>
      </c>
      <c r="D1652">
        <v>2009</v>
      </c>
      <c r="E1652">
        <f t="shared" si="51"/>
        <v>52009</v>
      </c>
      <c r="F1652" s="55">
        <v>0.3125</v>
      </c>
      <c r="G1652" s="55">
        <v>0</v>
      </c>
      <c r="H1652" s="42">
        <f t="shared" si="50"/>
        <v>0.25</v>
      </c>
    </row>
    <row r="1653" spans="1:8" x14ac:dyDescent="0.25">
      <c r="A1653" t="s">
        <v>4</v>
      </c>
      <c r="B1653" t="str">
        <f>VLOOKUP(A1653,'Cód dos países'!$A$3:$C$199,2,FALSE)</f>
        <v>ALB</v>
      </c>
      <c r="C1653">
        <f>VLOOKUP(A1653,'Cód dos países'!$A$3:$C$199,3,FALSE)</f>
        <v>2</v>
      </c>
      <c r="D1653">
        <v>2009</v>
      </c>
      <c r="E1653">
        <f t="shared" si="51"/>
        <v>22009</v>
      </c>
      <c r="F1653" s="55">
        <v>0.375</v>
      </c>
      <c r="G1653" s="55">
        <v>0.25</v>
      </c>
      <c r="H1653" s="42">
        <f t="shared" si="50"/>
        <v>0.35</v>
      </c>
    </row>
    <row r="1654" spans="1:8" x14ac:dyDescent="0.25">
      <c r="A1654" t="s">
        <v>6</v>
      </c>
      <c r="B1654" t="str">
        <f>VLOOKUP(A1654,'Cód dos países'!$A$3:$C$199,2,FALSE)</f>
        <v>ARE</v>
      </c>
      <c r="C1654">
        <f>VLOOKUP(A1654,'Cód dos países'!$A$3:$C$199,3,FALSE)</f>
        <v>186</v>
      </c>
      <c r="D1654">
        <v>2009</v>
      </c>
      <c r="E1654">
        <f t="shared" si="51"/>
        <v>1862009</v>
      </c>
      <c r="F1654" s="55">
        <v>0.59375</v>
      </c>
      <c r="G1654" s="55">
        <v>0.5</v>
      </c>
      <c r="H1654" s="42">
        <f t="shared" si="50"/>
        <v>0.57499999999999996</v>
      </c>
    </row>
    <row r="1655" spans="1:8" x14ac:dyDescent="0.25">
      <c r="A1655" t="s">
        <v>8</v>
      </c>
      <c r="B1655" t="str">
        <f>VLOOKUP(A1655,'Cód dos países'!$A$3:$C$199,2,FALSE)</f>
        <v>ARG</v>
      </c>
      <c r="C1655">
        <f>VLOOKUP(A1655,'Cód dos países'!$A$3:$C$199,3,FALSE)</f>
        <v>7</v>
      </c>
      <c r="D1655">
        <v>2009</v>
      </c>
      <c r="E1655">
        <f t="shared" si="51"/>
        <v>72009</v>
      </c>
      <c r="F1655" s="55">
        <v>0.375</v>
      </c>
      <c r="G1655" s="55">
        <v>0.25</v>
      </c>
      <c r="H1655" s="42">
        <f t="shared" si="50"/>
        <v>0.35</v>
      </c>
    </row>
    <row r="1656" spans="1:8" x14ac:dyDescent="0.25">
      <c r="A1656" t="s">
        <v>10</v>
      </c>
      <c r="B1656" t="str">
        <f>VLOOKUP(A1656,'Cód dos países'!$A$3:$C$199,2,FALSE)</f>
        <v>ARM</v>
      </c>
      <c r="C1656">
        <f>VLOOKUP(A1656,'Cód dos países'!$A$3:$C$199,3,FALSE)</f>
        <v>8</v>
      </c>
      <c r="D1656">
        <v>2009</v>
      </c>
      <c r="E1656">
        <f t="shared" si="51"/>
        <v>82009</v>
      </c>
      <c r="F1656" s="55">
        <v>0.40625</v>
      </c>
      <c r="G1656" s="55">
        <v>0.25</v>
      </c>
      <c r="H1656" s="42">
        <f t="shared" si="50"/>
        <v>0.375</v>
      </c>
    </row>
    <row r="1657" spans="1:8" x14ac:dyDescent="0.25">
      <c r="A1657" t="s">
        <v>12</v>
      </c>
      <c r="B1657" t="str">
        <f>VLOOKUP(A1657,'Cód dos países'!$A$3:$C$199,2,FALSE)</f>
        <v>AUS</v>
      </c>
      <c r="C1657">
        <f>VLOOKUP(A1657,'Cód dos países'!$A$3:$C$199,3,FALSE)</f>
        <v>9</v>
      </c>
      <c r="D1657">
        <v>2009</v>
      </c>
      <c r="E1657">
        <f t="shared" si="51"/>
        <v>92009</v>
      </c>
      <c r="F1657" s="55">
        <v>0.90625</v>
      </c>
      <c r="G1657" s="55">
        <v>1</v>
      </c>
      <c r="H1657" s="42">
        <f t="shared" si="50"/>
        <v>0.92500000000000004</v>
      </c>
    </row>
    <row r="1658" spans="1:8" x14ac:dyDescent="0.25">
      <c r="A1658" t="s">
        <v>14</v>
      </c>
      <c r="B1658" t="str">
        <f>VLOOKUP(A1658,'Cód dos países'!$A$3:$C$199,2,FALSE)</f>
        <v>AUT</v>
      </c>
      <c r="C1658">
        <f>VLOOKUP(A1658,'Cód dos países'!$A$3:$C$199,3,FALSE)</f>
        <v>10</v>
      </c>
      <c r="D1658">
        <v>2009</v>
      </c>
      <c r="E1658">
        <f t="shared" si="51"/>
        <v>102009</v>
      </c>
      <c r="F1658" s="55">
        <v>0.90625</v>
      </c>
      <c r="G1658" s="55">
        <v>1</v>
      </c>
      <c r="H1658" s="42">
        <f t="shared" si="50"/>
        <v>0.92500000000000004</v>
      </c>
    </row>
    <row r="1659" spans="1:8" x14ac:dyDescent="0.25">
      <c r="A1659" t="s">
        <v>16</v>
      </c>
      <c r="B1659" t="str">
        <f>VLOOKUP(A1659,'Cód dos países'!$A$3:$C$199,2,FALSE)</f>
        <v>AZE</v>
      </c>
      <c r="C1659">
        <f>VLOOKUP(A1659,'Cód dos países'!$A$3:$C$199,3,FALSE)</f>
        <v>11</v>
      </c>
      <c r="D1659">
        <v>2009</v>
      </c>
      <c r="E1659">
        <f t="shared" si="51"/>
        <v>112009</v>
      </c>
      <c r="F1659" s="55">
        <v>0.28125</v>
      </c>
      <c r="G1659" s="55">
        <v>0</v>
      </c>
      <c r="H1659" s="42">
        <f t="shared" si="50"/>
        <v>0.22500000000000001</v>
      </c>
    </row>
    <row r="1660" spans="1:8" x14ac:dyDescent="0.25">
      <c r="A1660" t="s">
        <v>18</v>
      </c>
      <c r="B1660" t="str">
        <f>VLOOKUP(A1660,'Cód dos países'!$A$3:$C$199,2,FALSE)</f>
        <v>BDI</v>
      </c>
      <c r="C1660">
        <f>VLOOKUP(A1660,'Cód dos países'!$A$3:$C$199,3,FALSE)</f>
        <v>28</v>
      </c>
      <c r="D1660">
        <v>2009</v>
      </c>
      <c r="E1660">
        <f t="shared" si="51"/>
        <v>282009</v>
      </c>
      <c r="F1660" s="55">
        <v>0.3125</v>
      </c>
      <c r="G1660" s="55">
        <v>0.25</v>
      </c>
      <c r="H1660" s="42">
        <f t="shared" si="50"/>
        <v>0.3</v>
      </c>
    </row>
    <row r="1661" spans="1:8" x14ac:dyDescent="0.25">
      <c r="A1661" t="s">
        <v>20</v>
      </c>
      <c r="B1661" t="str">
        <f>VLOOKUP(A1661,'Cód dos países'!$A$3:$C$199,2,FALSE)</f>
        <v>BEL</v>
      </c>
      <c r="C1661">
        <f>VLOOKUP(A1661,'Cód dos países'!$A$3:$C$199,3,FALSE)</f>
        <v>17</v>
      </c>
      <c r="D1661">
        <v>2009</v>
      </c>
      <c r="E1661">
        <f t="shared" si="51"/>
        <v>172009</v>
      </c>
      <c r="F1661" s="55">
        <v>0.84375</v>
      </c>
      <c r="G1661" s="55">
        <v>0.75</v>
      </c>
      <c r="H1661" s="42">
        <f t="shared" si="50"/>
        <v>0.82499999999999996</v>
      </c>
    </row>
    <row r="1662" spans="1:8" x14ac:dyDescent="0.25">
      <c r="A1662" t="s">
        <v>22</v>
      </c>
      <c r="B1662" t="str">
        <f>VLOOKUP(A1662,'Cód dos países'!$A$3:$C$199,2,FALSE)</f>
        <v>BEN</v>
      </c>
      <c r="C1662">
        <f>VLOOKUP(A1662,'Cód dos países'!$A$3:$C$199,3,FALSE)</f>
        <v>19</v>
      </c>
      <c r="D1662">
        <v>2009</v>
      </c>
      <c r="E1662">
        <f t="shared" si="51"/>
        <v>192009</v>
      </c>
      <c r="F1662" s="55">
        <v>0.28125</v>
      </c>
      <c r="G1662" s="55">
        <v>0</v>
      </c>
      <c r="H1662" s="42">
        <f t="shared" si="50"/>
        <v>0.22500000000000001</v>
      </c>
    </row>
    <row r="1663" spans="1:8" x14ac:dyDescent="0.25">
      <c r="A1663" t="s">
        <v>24</v>
      </c>
      <c r="B1663" t="str">
        <f>VLOOKUP(A1663,'Cód dos países'!$A$3:$C$199,2,FALSE)</f>
        <v>BFA</v>
      </c>
      <c r="C1663">
        <f>VLOOKUP(A1663,'Cód dos países'!$A$3:$C$199,3,FALSE)</f>
        <v>27</v>
      </c>
      <c r="D1663">
        <v>2009</v>
      </c>
      <c r="E1663">
        <f t="shared" si="51"/>
        <v>272009</v>
      </c>
      <c r="F1663" s="55">
        <v>0.53125</v>
      </c>
      <c r="G1663" s="55">
        <v>0.25</v>
      </c>
      <c r="H1663" s="42">
        <f t="shared" si="50"/>
        <v>0.47499999999999998</v>
      </c>
    </row>
    <row r="1664" spans="1:8" x14ac:dyDescent="0.25">
      <c r="A1664" t="s">
        <v>26</v>
      </c>
      <c r="B1664" t="str">
        <f>VLOOKUP(A1664,'Cód dos países'!$A$3:$C$199,2,FALSE)</f>
        <v>BGD</v>
      </c>
      <c r="C1664">
        <f>VLOOKUP(A1664,'Cód dos países'!$A$3:$C$199,3,FALSE)</f>
        <v>14</v>
      </c>
      <c r="D1664">
        <v>2009</v>
      </c>
      <c r="E1664">
        <f t="shared" si="51"/>
        <v>142009</v>
      </c>
      <c r="F1664" s="55">
        <v>0.375</v>
      </c>
      <c r="G1664" s="55">
        <v>0</v>
      </c>
      <c r="H1664" s="42">
        <f t="shared" si="50"/>
        <v>0.3</v>
      </c>
    </row>
    <row r="1665" spans="1:8" x14ac:dyDescent="0.25">
      <c r="A1665" t="s">
        <v>28</v>
      </c>
      <c r="B1665" t="str">
        <f>VLOOKUP(A1665,'Cód dos países'!$A$3:$C$199,2,FALSE)</f>
        <v>BGR</v>
      </c>
      <c r="C1665">
        <f>VLOOKUP(A1665,'Cód dos países'!$A$3:$C$199,3,FALSE)</f>
        <v>26</v>
      </c>
      <c r="D1665">
        <v>2009</v>
      </c>
      <c r="E1665">
        <f t="shared" si="51"/>
        <v>262009</v>
      </c>
      <c r="F1665" s="55">
        <v>0.53125</v>
      </c>
      <c r="G1665" s="55">
        <v>0.25</v>
      </c>
      <c r="H1665" s="42">
        <f t="shared" si="50"/>
        <v>0.47499999999999998</v>
      </c>
    </row>
    <row r="1666" spans="1:8" x14ac:dyDescent="0.25">
      <c r="A1666" t="s">
        <v>30</v>
      </c>
      <c r="B1666" t="str">
        <f>VLOOKUP(A1666,'Cód dos países'!$A$3:$C$199,2,FALSE)</f>
        <v>BHR</v>
      </c>
      <c r="C1666">
        <f>VLOOKUP(A1666,'Cód dos países'!$A$3:$C$199,3,FALSE)</f>
        <v>13</v>
      </c>
      <c r="D1666">
        <v>2009</v>
      </c>
      <c r="E1666">
        <f t="shared" si="51"/>
        <v>132009</v>
      </c>
      <c r="F1666" s="55">
        <v>0.65625</v>
      </c>
      <c r="G1666" s="55">
        <v>0.5</v>
      </c>
      <c r="H1666" s="42">
        <f t="shared" si="50"/>
        <v>0.625</v>
      </c>
    </row>
    <row r="1667" spans="1:8" x14ac:dyDescent="0.25">
      <c r="A1667" t="s">
        <v>348</v>
      </c>
      <c r="B1667" t="str">
        <f>VLOOKUP(A1667,'Cód dos países'!$A$3:$C$199,2,FALSE)</f>
        <v>BHS</v>
      </c>
      <c r="C1667">
        <f>VLOOKUP(A1667,'Cód dos países'!$A$3:$C$199,3,FALSE)</f>
        <v>12</v>
      </c>
      <c r="D1667">
        <v>2009</v>
      </c>
      <c r="E1667">
        <f t="shared" si="51"/>
        <v>122009</v>
      </c>
      <c r="F1667" s="55">
        <v>0.59375</v>
      </c>
      <c r="G1667" s="55">
        <v>0.75</v>
      </c>
      <c r="H1667" s="42">
        <f t="shared" si="50"/>
        <v>0.625</v>
      </c>
    </row>
    <row r="1668" spans="1:8" x14ac:dyDescent="0.25">
      <c r="A1668" t="s">
        <v>333</v>
      </c>
      <c r="B1668" t="str">
        <f>VLOOKUP(A1668,'Cód dos países'!$A$3:$C$199,2,FALSE)</f>
        <v>BIH</v>
      </c>
      <c r="C1668">
        <f>VLOOKUP(A1668,'Cód dos países'!$A$3:$C$199,3,FALSE)</f>
        <v>22</v>
      </c>
      <c r="D1668">
        <v>2009</v>
      </c>
      <c r="E1668">
        <f t="shared" si="51"/>
        <v>222009</v>
      </c>
      <c r="F1668" s="55">
        <v>0.4375</v>
      </c>
      <c r="G1668" s="55">
        <v>0.25</v>
      </c>
      <c r="H1668" s="42">
        <f t="shared" ref="H1668:H1731" si="52">(4*F1668+1*G1668)/5</f>
        <v>0.4</v>
      </c>
    </row>
    <row r="1669" spans="1:8" x14ac:dyDescent="0.25">
      <c r="A1669" t="s">
        <v>33</v>
      </c>
      <c r="B1669" t="str">
        <f>VLOOKUP(A1669,'Cód dos países'!$A$3:$C$199,2,FALSE)</f>
        <v>BLR</v>
      </c>
      <c r="C1669">
        <f>VLOOKUP(A1669,'Cód dos países'!$A$3:$C$199,3,FALSE)</f>
        <v>16</v>
      </c>
      <c r="D1669">
        <v>2009</v>
      </c>
      <c r="E1669">
        <f t="shared" si="51"/>
        <v>162009</v>
      </c>
      <c r="F1669" s="55">
        <v>0.25</v>
      </c>
      <c r="G1669" s="55">
        <v>0.25</v>
      </c>
      <c r="H1669" s="42">
        <f t="shared" si="52"/>
        <v>0.25</v>
      </c>
    </row>
    <row r="1670" spans="1:8" x14ac:dyDescent="0.25">
      <c r="A1670" t="s">
        <v>349</v>
      </c>
      <c r="B1670" t="str">
        <f>VLOOKUP(A1670,'Cód dos países'!$A$3:$C$199,2,FALSE)</f>
        <v>BLZ</v>
      </c>
      <c r="C1670">
        <f>VLOOKUP(A1670,'Cód dos países'!$A$3:$C$199,3,FALSE)</f>
        <v>18</v>
      </c>
      <c r="D1670">
        <v>2009</v>
      </c>
      <c r="E1670">
        <f t="shared" ref="E1670:E1733" si="53">C1670*10000+D1670</f>
        <v>182009</v>
      </c>
      <c r="F1670" s="55">
        <v>0.375</v>
      </c>
      <c r="G1670" s="55">
        <v>0.5</v>
      </c>
      <c r="H1670" s="42">
        <f t="shared" si="52"/>
        <v>0.4</v>
      </c>
    </row>
    <row r="1671" spans="1:8" x14ac:dyDescent="0.25">
      <c r="A1671" t="s">
        <v>35</v>
      </c>
      <c r="B1671" t="str">
        <f>VLOOKUP(A1671,'Cód dos países'!$A$3:$C$199,2,FALSE)</f>
        <v>BOL</v>
      </c>
      <c r="C1671">
        <f>VLOOKUP(A1671,'Cód dos países'!$A$3:$C$199,3,FALSE)</f>
        <v>21</v>
      </c>
      <c r="D1671">
        <v>2009</v>
      </c>
      <c r="E1671">
        <f t="shared" si="53"/>
        <v>212009</v>
      </c>
      <c r="F1671" s="55">
        <v>0.25</v>
      </c>
      <c r="G1671" s="55">
        <v>0.25</v>
      </c>
      <c r="H1671" s="42">
        <f t="shared" si="52"/>
        <v>0.25</v>
      </c>
    </row>
    <row r="1672" spans="1:8" x14ac:dyDescent="0.25">
      <c r="A1672" t="s">
        <v>37</v>
      </c>
      <c r="B1672" t="str">
        <f>VLOOKUP(A1672,'Cód dos países'!$A$3:$C$199,2,FALSE)</f>
        <v>BRA</v>
      </c>
      <c r="C1672">
        <f>VLOOKUP(A1672,'Cód dos países'!$A$3:$C$199,3,FALSE)</f>
        <v>24</v>
      </c>
      <c r="D1672">
        <v>2009</v>
      </c>
      <c r="E1672">
        <f t="shared" si="53"/>
        <v>242009</v>
      </c>
      <c r="F1672" s="55">
        <v>0.46875</v>
      </c>
      <c r="G1672" s="55">
        <v>0.25</v>
      </c>
      <c r="H1672" s="42">
        <f t="shared" si="52"/>
        <v>0.42499999999999999</v>
      </c>
    </row>
    <row r="1673" spans="1:8" x14ac:dyDescent="0.25">
      <c r="A1673" t="s">
        <v>39</v>
      </c>
      <c r="B1673" t="str">
        <f>VLOOKUP(A1673,'Cód dos países'!$A$3:$C$199,2,FALSE)</f>
        <v>BRB</v>
      </c>
      <c r="C1673">
        <f>VLOOKUP(A1673,'Cód dos países'!$A$3:$C$199,3,FALSE)</f>
        <v>15</v>
      </c>
      <c r="D1673">
        <v>2009</v>
      </c>
      <c r="E1673">
        <f t="shared" si="53"/>
        <v>152009</v>
      </c>
      <c r="F1673" s="55">
        <v>0.71875</v>
      </c>
      <c r="G1673" s="55">
        <v>0.75</v>
      </c>
      <c r="H1673" s="42">
        <f t="shared" si="52"/>
        <v>0.72499999999999998</v>
      </c>
    </row>
    <row r="1674" spans="1:8" x14ac:dyDescent="0.25">
      <c r="A1674" t="s">
        <v>350</v>
      </c>
      <c r="B1674" t="str">
        <f>VLOOKUP(A1674,'Cód dos países'!$A$3:$C$199,2,FALSE)</f>
        <v>BRN</v>
      </c>
      <c r="C1674">
        <f>VLOOKUP(A1674,'Cód dos países'!$A$3:$C$199,3,FALSE)</f>
        <v>25</v>
      </c>
      <c r="D1674">
        <v>2009</v>
      </c>
      <c r="E1674">
        <f t="shared" si="53"/>
        <v>252009</v>
      </c>
      <c r="F1674" s="55">
        <v>0.75</v>
      </c>
      <c r="G1674" s="55">
        <v>0.75</v>
      </c>
      <c r="H1674" s="42">
        <f t="shared" si="52"/>
        <v>0.75</v>
      </c>
    </row>
    <row r="1675" spans="1:8" x14ac:dyDescent="0.25">
      <c r="A1675" t="s">
        <v>41</v>
      </c>
      <c r="B1675" t="str">
        <f>VLOOKUP(A1675,'Cód dos países'!$A$3:$C$199,2,FALSE)</f>
        <v>BTN</v>
      </c>
      <c r="C1675">
        <f>VLOOKUP(A1675,'Cód dos países'!$A$3:$C$199,3,FALSE)</f>
        <v>20</v>
      </c>
      <c r="D1675">
        <v>2009</v>
      </c>
      <c r="E1675">
        <f t="shared" si="53"/>
        <v>202009</v>
      </c>
      <c r="F1675" s="55">
        <v>0.4375</v>
      </c>
      <c r="G1675" s="55">
        <v>0.5</v>
      </c>
      <c r="H1675" s="42">
        <f t="shared" si="52"/>
        <v>0.45</v>
      </c>
    </row>
    <row r="1676" spans="1:8" x14ac:dyDescent="0.25">
      <c r="A1676" t="s">
        <v>43</v>
      </c>
      <c r="B1676" t="str">
        <f>VLOOKUP(A1676,'Cód dos países'!$A$3:$C$199,2,FALSE)</f>
        <v>BWA</v>
      </c>
      <c r="C1676">
        <f>VLOOKUP(A1676,'Cód dos países'!$A$3:$C$199,3,FALSE)</f>
        <v>23</v>
      </c>
      <c r="D1676">
        <v>2009</v>
      </c>
      <c r="E1676">
        <f t="shared" si="53"/>
        <v>232009</v>
      </c>
      <c r="F1676" s="55">
        <v>0.625</v>
      </c>
      <c r="G1676" s="55">
        <v>0.75</v>
      </c>
      <c r="H1676" s="42">
        <f t="shared" si="52"/>
        <v>0.65</v>
      </c>
    </row>
    <row r="1677" spans="1:8" x14ac:dyDescent="0.25">
      <c r="A1677" t="s">
        <v>45</v>
      </c>
      <c r="B1677" t="str">
        <f>VLOOKUP(A1677,'Cód dos países'!$A$3:$C$199,2,FALSE)</f>
        <v>CAF</v>
      </c>
      <c r="C1677">
        <f>VLOOKUP(A1677,'Cód dos países'!$A$3:$C$199,3,FALSE)</f>
        <v>33</v>
      </c>
      <c r="D1677">
        <v>2009</v>
      </c>
      <c r="E1677">
        <f t="shared" si="53"/>
        <v>332009</v>
      </c>
      <c r="F1677" s="55">
        <v>0.28125</v>
      </c>
      <c r="G1677" s="55">
        <v>0.25</v>
      </c>
      <c r="H1677" s="42">
        <f t="shared" si="52"/>
        <v>0.27500000000000002</v>
      </c>
    </row>
    <row r="1678" spans="1:8" x14ac:dyDescent="0.25">
      <c r="A1678" t="s">
        <v>47</v>
      </c>
      <c r="B1678" t="str">
        <f>VLOOKUP(A1678,'Cód dos países'!$A$3:$C$199,2,FALSE)</f>
        <v>CAN</v>
      </c>
      <c r="C1678">
        <f>VLOOKUP(A1678,'Cód dos países'!$A$3:$C$199,3,FALSE)</f>
        <v>31</v>
      </c>
      <c r="D1678">
        <v>2009</v>
      </c>
      <c r="E1678">
        <f t="shared" si="53"/>
        <v>312009</v>
      </c>
      <c r="F1678" s="55">
        <v>0.9375</v>
      </c>
      <c r="G1678" s="55">
        <v>1</v>
      </c>
      <c r="H1678" s="42">
        <f t="shared" si="52"/>
        <v>0.95</v>
      </c>
    </row>
    <row r="1679" spans="1:8" x14ac:dyDescent="0.25">
      <c r="A1679" t="s">
        <v>49</v>
      </c>
      <c r="B1679" t="str">
        <f>VLOOKUP(A1679,'Cód dos países'!$A$3:$C$199,2,FALSE)</f>
        <v>CHE</v>
      </c>
      <c r="C1679">
        <f>VLOOKUP(A1679,'Cód dos países'!$A$3:$C$199,3,FALSE)</f>
        <v>170</v>
      </c>
      <c r="D1679">
        <v>2009</v>
      </c>
      <c r="E1679">
        <f t="shared" si="53"/>
        <v>1702009</v>
      </c>
      <c r="F1679" s="55">
        <v>0.90625</v>
      </c>
      <c r="G1679" s="55">
        <v>1</v>
      </c>
      <c r="H1679" s="42">
        <f t="shared" si="52"/>
        <v>0.92500000000000004</v>
      </c>
    </row>
    <row r="1680" spans="1:8" x14ac:dyDescent="0.25">
      <c r="A1680" t="s">
        <v>51</v>
      </c>
      <c r="B1680" t="str">
        <f>VLOOKUP(A1680,'Cód dos países'!$A$3:$C$199,2,FALSE)</f>
        <v>CHL</v>
      </c>
      <c r="C1680">
        <f>VLOOKUP(A1680,'Cód dos países'!$A$3:$C$199,3,FALSE)</f>
        <v>35</v>
      </c>
      <c r="D1680">
        <v>2009</v>
      </c>
      <c r="E1680">
        <f t="shared" si="53"/>
        <v>352009</v>
      </c>
      <c r="F1680" s="55">
        <v>0.8125</v>
      </c>
      <c r="G1680" s="55">
        <v>0.75</v>
      </c>
      <c r="H1680" s="42">
        <f t="shared" si="52"/>
        <v>0.8</v>
      </c>
    </row>
    <row r="1681" spans="1:8" x14ac:dyDescent="0.25">
      <c r="A1681" t="s">
        <v>53</v>
      </c>
      <c r="B1681" t="str">
        <f>VLOOKUP(A1681,'Cód dos países'!$A$3:$C$199,2,FALSE)</f>
        <v>CHN</v>
      </c>
      <c r="C1681">
        <f>VLOOKUP(A1681,'Cód dos países'!$A$3:$C$199,3,FALSE)</f>
        <v>36</v>
      </c>
      <c r="D1681">
        <v>2009</v>
      </c>
      <c r="E1681">
        <f t="shared" si="53"/>
        <v>362009</v>
      </c>
      <c r="F1681" s="55">
        <v>0.46875</v>
      </c>
      <c r="G1681" s="55">
        <v>0</v>
      </c>
      <c r="H1681" s="42">
        <f t="shared" si="52"/>
        <v>0.375</v>
      </c>
    </row>
    <row r="1682" spans="1:8" x14ac:dyDescent="0.25">
      <c r="A1682" t="s">
        <v>429</v>
      </c>
      <c r="B1682" t="str">
        <f>VLOOKUP(A1682,'Cód dos países'!$A$3:$C$199,2,FALSE)</f>
        <v>CIV</v>
      </c>
      <c r="C1682">
        <f>VLOOKUP(A1682,'Cód dos países'!$A$3:$C$199,3,FALSE)</f>
        <v>42</v>
      </c>
      <c r="D1682">
        <v>2009</v>
      </c>
      <c r="E1682">
        <f t="shared" si="53"/>
        <v>422009</v>
      </c>
      <c r="F1682" s="55">
        <v>0.25</v>
      </c>
      <c r="G1682" s="55">
        <v>0.25</v>
      </c>
      <c r="H1682" s="42">
        <f t="shared" si="52"/>
        <v>0.25</v>
      </c>
    </row>
    <row r="1683" spans="1:8" x14ac:dyDescent="0.25">
      <c r="A1683" t="s">
        <v>56</v>
      </c>
      <c r="B1683" t="str">
        <f>VLOOKUP(A1683,'Cód dos países'!$A$3:$C$199,2,FALSE)</f>
        <v>CMR</v>
      </c>
      <c r="C1683">
        <f>VLOOKUP(A1683,'Cód dos países'!$A$3:$C$199,3,FALSE)</f>
        <v>30</v>
      </c>
      <c r="D1683">
        <v>2009</v>
      </c>
      <c r="E1683">
        <f t="shared" si="53"/>
        <v>302009</v>
      </c>
      <c r="F1683" s="55">
        <v>0.25</v>
      </c>
      <c r="G1683" s="55">
        <v>0.25</v>
      </c>
      <c r="H1683" s="42">
        <f t="shared" si="52"/>
        <v>0.25</v>
      </c>
    </row>
    <row r="1684" spans="1:8" x14ac:dyDescent="0.25">
      <c r="A1684" t="s">
        <v>334</v>
      </c>
      <c r="B1684" t="str">
        <f>VLOOKUP(A1684,'Cód dos países'!$A$3:$C$199,2,FALSE)</f>
        <v>COG</v>
      </c>
      <c r="C1684">
        <f>VLOOKUP(A1684,'Cód dos países'!$A$3:$C$199,3,FALSE)</f>
        <v>39</v>
      </c>
      <c r="D1684">
        <v>2009</v>
      </c>
      <c r="E1684">
        <f t="shared" si="53"/>
        <v>392009</v>
      </c>
      <c r="F1684" s="55">
        <v>0.28125</v>
      </c>
      <c r="G1684" s="55">
        <v>0</v>
      </c>
      <c r="H1684" s="42">
        <f t="shared" si="52"/>
        <v>0.22500000000000001</v>
      </c>
    </row>
    <row r="1685" spans="1:8" x14ac:dyDescent="0.25">
      <c r="A1685" t="s">
        <v>59</v>
      </c>
      <c r="B1685" t="str">
        <f>VLOOKUP(A1685,'Cód dos países'!$A$3:$C$199,2,FALSE)</f>
        <v>COL</v>
      </c>
      <c r="C1685">
        <f>VLOOKUP(A1685,'Cód dos países'!$A$3:$C$199,3,FALSE)</f>
        <v>37</v>
      </c>
      <c r="D1685">
        <v>2009</v>
      </c>
      <c r="E1685">
        <f t="shared" si="53"/>
        <v>372009</v>
      </c>
      <c r="F1685" s="55">
        <v>0.40625</v>
      </c>
      <c r="G1685" s="55">
        <v>0.25</v>
      </c>
      <c r="H1685" s="42">
        <f t="shared" si="52"/>
        <v>0.375</v>
      </c>
    </row>
    <row r="1686" spans="1:8" x14ac:dyDescent="0.25">
      <c r="A1686" t="s">
        <v>61</v>
      </c>
      <c r="B1686" t="str">
        <f>VLOOKUP(A1686,'Cód dos países'!$A$3:$C$199,2,FALSE)</f>
        <v>COM</v>
      </c>
      <c r="C1686">
        <f>VLOOKUP(A1686,'Cód dos países'!$A$3:$C$199,3,FALSE)</f>
        <v>38</v>
      </c>
      <c r="D1686">
        <v>2009</v>
      </c>
      <c r="E1686">
        <f t="shared" si="53"/>
        <v>382009</v>
      </c>
      <c r="F1686" s="55" t="s">
        <v>603</v>
      </c>
      <c r="G1686" s="55" t="s">
        <v>603</v>
      </c>
      <c r="H1686" s="42" t="e">
        <f t="shared" si="52"/>
        <v>#VALUE!</v>
      </c>
    </row>
    <row r="1687" spans="1:8" x14ac:dyDescent="0.25">
      <c r="A1687" t="s">
        <v>63</v>
      </c>
      <c r="B1687" t="str">
        <f>VLOOKUP(A1687,'Cód dos países'!$A$3:$C$199,2,FALSE)</f>
        <v>CPV</v>
      </c>
      <c r="C1687">
        <f>VLOOKUP(A1687,'Cód dos países'!$A$3:$C$199,3,FALSE)</f>
        <v>32</v>
      </c>
      <c r="D1687">
        <v>2009</v>
      </c>
      <c r="E1687">
        <f t="shared" si="53"/>
        <v>322009</v>
      </c>
      <c r="F1687" s="55">
        <v>0.59375</v>
      </c>
      <c r="G1687" s="55">
        <v>0.75</v>
      </c>
      <c r="H1687" s="42">
        <f t="shared" si="52"/>
        <v>0.625</v>
      </c>
    </row>
    <row r="1688" spans="1:8" x14ac:dyDescent="0.25">
      <c r="A1688" t="s">
        <v>65</v>
      </c>
      <c r="B1688" t="str">
        <f>VLOOKUP(A1688,'Cód dos países'!$A$3:$C$199,2,FALSE)</f>
        <v>CRI</v>
      </c>
      <c r="C1688">
        <f>VLOOKUP(A1688,'Cód dos países'!$A$3:$C$199,3,FALSE)</f>
        <v>41</v>
      </c>
      <c r="D1688">
        <v>2009</v>
      </c>
      <c r="E1688">
        <f t="shared" si="53"/>
        <v>412009</v>
      </c>
      <c r="F1688" s="55">
        <v>0.6875</v>
      </c>
      <c r="G1688" s="55">
        <v>0.75</v>
      </c>
      <c r="H1688" s="42">
        <f t="shared" si="52"/>
        <v>0.7</v>
      </c>
    </row>
    <row r="1689" spans="1:8" x14ac:dyDescent="0.25">
      <c r="A1689" t="s">
        <v>67</v>
      </c>
      <c r="B1689" t="str">
        <f>VLOOKUP(A1689,'Cód dos países'!$A$3:$C$199,2,FALSE)</f>
        <v>CUB</v>
      </c>
      <c r="C1689">
        <f>VLOOKUP(A1689,'Cód dos países'!$A$3:$C$199,3,FALSE)</f>
        <v>44</v>
      </c>
      <c r="D1689">
        <v>2009</v>
      </c>
      <c r="E1689">
        <f t="shared" si="53"/>
        <v>442009</v>
      </c>
      <c r="F1689" s="55">
        <v>0.5</v>
      </c>
      <c r="G1689" s="55">
        <v>0.75</v>
      </c>
      <c r="H1689" s="42">
        <f t="shared" si="52"/>
        <v>0.55000000000000004</v>
      </c>
    </row>
    <row r="1690" spans="1:8" x14ac:dyDescent="0.25">
      <c r="A1690" t="s">
        <v>591</v>
      </c>
      <c r="B1690" t="e">
        <f>VLOOKUP(A1690,'Cód dos países'!$A$3:$C$199,2,FALSE)</f>
        <v>#N/A</v>
      </c>
      <c r="C1690" t="e">
        <f>VLOOKUP(A1690,'Cód dos países'!$A$3:$C$199,3,FALSE)</f>
        <v>#N/A</v>
      </c>
      <c r="D1690">
        <v>2009</v>
      </c>
      <c r="E1690" t="e">
        <f t="shared" si="53"/>
        <v>#N/A</v>
      </c>
      <c r="F1690" s="55">
        <v>0.6875</v>
      </c>
      <c r="G1690" s="55">
        <v>0.75</v>
      </c>
      <c r="H1690" s="42">
        <f t="shared" si="52"/>
        <v>0.7</v>
      </c>
    </row>
    <row r="1691" spans="1:8" x14ac:dyDescent="0.25">
      <c r="A1691" t="s">
        <v>69</v>
      </c>
      <c r="B1691" t="str">
        <f>VLOOKUP(A1691,'Cód dos países'!$A$3:$C$199,2,FALSE)</f>
        <v>CYP</v>
      </c>
      <c r="C1691">
        <f>VLOOKUP(A1691,'Cód dos países'!$A$3:$C$199,3,FALSE)</f>
        <v>45</v>
      </c>
      <c r="D1691">
        <v>2009</v>
      </c>
      <c r="E1691">
        <f t="shared" si="53"/>
        <v>452009</v>
      </c>
      <c r="F1691" s="55">
        <v>0.78125</v>
      </c>
      <c r="G1691" s="55">
        <v>0.75</v>
      </c>
      <c r="H1691" s="42">
        <f t="shared" si="52"/>
        <v>0.77500000000000002</v>
      </c>
    </row>
    <row r="1692" spans="1:8" x14ac:dyDescent="0.25">
      <c r="A1692" t="s">
        <v>71</v>
      </c>
      <c r="B1692" t="str">
        <f>VLOOKUP(A1692,'Cód dos países'!$A$3:$C$199,2,FALSE)</f>
        <v>CZE</v>
      </c>
      <c r="C1692">
        <f>VLOOKUP(A1692,'Cód dos países'!$A$3:$C$199,3,FALSE)</f>
        <v>46</v>
      </c>
      <c r="D1692">
        <v>2009</v>
      </c>
      <c r="E1692">
        <f t="shared" si="53"/>
        <v>462009</v>
      </c>
      <c r="F1692" s="55">
        <v>0.75</v>
      </c>
      <c r="G1692" s="55">
        <v>0.5</v>
      </c>
      <c r="H1692" s="42">
        <f t="shared" si="52"/>
        <v>0.7</v>
      </c>
    </row>
    <row r="1693" spans="1:8" x14ac:dyDescent="0.25">
      <c r="A1693" t="s">
        <v>73</v>
      </c>
      <c r="B1693" t="str">
        <f>VLOOKUP(A1693,'Cód dos países'!$A$3:$C$199,2,FALSE)</f>
        <v>DEU</v>
      </c>
      <c r="C1693">
        <f>VLOOKUP(A1693,'Cód dos países'!$A$3:$C$199,3,FALSE)</f>
        <v>64</v>
      </c>
      <c r="D1693">
        <v>2009</v>
      </c>
      <c r="E1693">
        <f t="shared" si="53"/>
        <v>642009</v>
      </c>
      <c r="F1693" s="55">
        <v>0.875</v>
      </c>
      <c r="G1693" s="55">
        <v>0.75</v>
      </c>
      <c r="H1693" s="42">
        <f t="shared" si="52"/>
        <v>0.85</v>
      </c>
    </row>
    <row r="1694" spans="1:8" x14ac:dyDescent="0.25">
      <c r="A1694" t="s">
        <v>75</v>
      </c>
      <c r="B1694" t="str">
        <f>VLOOKUP(A1694,'Cód dos países'!$A$3:$C$199,2,FALSE)</f>
        <v>DJI</v>
      </c>
      <c r="C1694">
        <f>VLOOKUP(A1694,'Cód dos países'!$A$3:$C$199,3,FALSE)</f>
        <v>48</v>
      </c>
      <c r="D1694">
        <v>2009</v>
      </c>
      <c r="E1694">
        <f t="shared" si="53"/>
        <v>482009</v>
      </c>
      <c r="F1694" s="55">
        <v>0.3125</v>
      </c>
      <c r="G1694" s="55">
        <v>0.25</v>
      </c>
      <c r="H1694" s="42">
        <f t="shared" si="52"/>
        <v>0.3</v>
      </c>
    </row>
    <row r="1695" spans="1:8" x14ac:dyDescent="0.25">
      <c r="A1695" t="s">
        <v>77</v>
      </c>
      <c r="B1695" t="str">
        <f>VLOOKUP(A1695,'Cód dos países'!$A$3:$C$199,2,FALSE)</f>
        <v>DNK</v>
      </c>
      <c r="C1695">
        <f>VLOOKUP(A1695,'Cód dos países'!$A$3:$C$199,3,FALSE)</f>
        <v>47</v>
      </c>
      <c r="D1695">
        <v>2009</v>
      </c>
      <c r="E1695">
        <f t="shared" si="53"/>
        <v>472009</v>
      </c>
      <c r="F1695" s="55">
        <v>0.96875</v>
      </c>
      <c r="G1695" s="55">
        <v>1</v>
      </c>
      <c r="H1695" s="42">
        <f t="shared" si="52"/>
        <v>0.97499999999999998</v>
      </c>
    </row>
    <row r="1696" spans="1:8" x14ac:dyDescent="0.25">
      <c r="A1696" t="s">
        <v>79</v>
      </c>
      <c r="B1696" t="str">
        <f>VLOOKUP(A1696,'Cód dos países'!$A$3:$C$199,2,FALSE)</f>
        <v>DOM</v>
      </c>
      <c r="C1696">
        <f>VLOOKUP(A1696,'Cód dos países'!$A$3:$C$199,3,FALSE)</f>
        <v>50</v>
      </c>
      <c r="D1696">
        <v>2009</v>
      </c>
      <c r="E1696">
        <f t="shared" si="53"/>
        <v>502009</v>
      </c>
      <c r="F1696" s="55">
        <v>0.375</v>
      </c>
      <c r="G1696" s="55">
        <v>0</v>
      </c>
      <c r="H1696" s="42">
        <f t="shared" si="52"/>
        <v>0.3</v>
      </c>
    </row>
    <row r="1697" spans="1:8" x14ac:dyDescent="0.25">
      <c r="A1697" t="s">
        <v>81</v>
      </c>
      <c r="B1697" t="str">
        <f>VLOOKUP(A1697,'Cód dos países'!$A$3:$C$199,2,FALSE)</f>
        <v>DZA</v>
      </c>
      <c r="C1697">
        <f>VLOOKUP(A1697,'Cód dos países'!$A$3:$C$199,3,FALSE)</f>
        <v>3</v>
      </c>
      <c r="D1697">
        <v>2009</v>
      </c>
      <c r="E1697">
        <f t="shared" si="53"/>
        <v>32009</v>
      </c>
      <c r="F1697" s="55">
        <v>0.3125</v>
      </c>
      <c r="G1697" s="55">
        <v>0.25</v>
      </c>
      <c r="H1697" s="42">
        <f t="shared" si="52"/>
        <v>0.3</v>
      </c>
    </row>
    <row r="1698" spans="1:8" x14ac:dyDescent="0.25">
      <c r="A1698" t="s">
        <v>83</v>
      </c>
      <c r="B1698" t="str">
        <f>VLOOKUP(A1698,'Cód dos países'!$A$3:$C$199,2,FALSE)</f>
        <v>ECU</v>
      </c>
      <c r="C1698">
        <f>VLOOKUP(A1698,'Cód dos países'!$A$3:$C$199,3,FALSE)</f>
        <v>51</v>
      </c>
      <c r="D1698">
        <v>2009</v>
      </c>
      <c r="E1698">
        <f t="shared" si="53"/>
        <v>512009</v>
      </c>
      <c r="F1698" s="55">
        <v>0.1875</v>
      </c>
      <c r="G1698" s="55">
        <v>0</v>
      </c>
      <c r="H1698" s="42">
        <f t="shared" si="52"/>
        <v>0.15</v>
      </c>
    </row>
    <row r="1699" spans="1:8" x14ac:dyDescent="0.25">
      <c r="A1699" t="s">
        <v>85</v>
      </c>
      <c r="B1699" t="str">
        <f>VLOOKUP(A1699,'Cód dos países'!$A$3:$C$199,2,FALSE)</f>
        <v>EGY</v>
      </c>
      <c r="C1699">
        <f>VLOOKUP(A1699,'Cód dos países'!$A$3:$C$199,3,FALSE)</f>
        <v>52</v>
      </c>
      <c r="D1699">
        <v>2009</v>
      </c>
      <c r="E1699">
        <f t="shared" si="53"/>
        <v>522009</v>
      </c>
      <c r="F1699" s="55">
        <v>0.6875</v>
      </c>
      <c r="G1699" s="55">
        <v>0.25</v>
      </c>
      <c r="H1699" s="42">
        <f t="shared" si="52"/>
        <v>0.6</v>
      </c>
    </row>
    <row r="1700" spans="1:8" x14ac:dyDescent="0.25">
      <c r="A1700" t="s">
        <v>87</v>
      </c>
      <c r="B1700" t="str">
        <f>VLOOKUP(A1700,'Cód dos países'!$A$3:$C$199,2,FALSE)</f>
        <v>ERI</v>
      </c>
      <c r="C1700">
        <f>VLOOKUP(A1700,'Cód dos países'!$A$3:$C$199,3,FALSE)</f>
        <v>55</v>
      </c>
      <c r="D1700">
        <v>2009</v>
      </c>
      <c r="E1700">
        <f t="shared" si="53"/>
        <v>552009</v>
      </c>
      <c r="F1700" s="55">
        <v>0.21875</v>
      </c>
      <c r="G1700" s="55">
        <v>0.5</v>
      </c>
      <c r="H1700" s="42">
        <f t="shared" si="52"/>
        <v>0.27500000000000002</v>
      </c>
    </row>
    <row r="1701" spans="1:8" x14ac:dyDescent="0.25">
      <c r="A1701" t="s">
        <v>89</v>
      </c>
      <c r="B1701" t="str">
        <f>VLOOKUP(A1701,'Cód dos países'!$A$3:$C$199,2,FALSE)</f>
        <v>ESP</v>
      </c>
      <c r="C1701">
        <f>VLOOKUP(A1701,'Cód dos países'!$A$3:$C$199,3,FALSE)</f>
        <v>161</v>
      </c>
      <c r="D1701">
        <v>2009</v>
      </c>
      <c r="E1701">
        <f t="shared" si="53"/>
        <v>1612009</v>
      </c>
      <c r="F1701" s="55">
        <v>0.78125</v>
      </c>
      <c r="G1701" s="55">
        <v>0.75</v>
      </c>
      <c r="H1701" s="42">
        <f t="shared" si="52"/>
        <v>0.77500000000000002</v>
      </c>
    </row>
    <row r="1702" spans="1:8" x14ac:dyDescent="0.25">
      <c r="A1702" t="s">
        <v>91</v>
      </c>
      <c r="B1702" t="str">
        <f>VLOOKUP(A1702,'Cód dos países'!$A$3:$C$199,2,FALSE)</f>
        <v>EST</v>
      </c>
      <c r="C1702">
        <f>VLOOKUP(A1702,'Cód dos países'!$A$3:$C$199,3,FALSE)</f>
        <v>56</v>
      </c>
      <c r="D1702">
        <v>2009</v>
      </c>
      <c r="E1702">
        <f t="shared" si="53"/>
        <v>562009</v>
      </c>
      <c r="F1702" s="55">
        <v>0.78125</v>
      </c>
      <c r="G1702" s="55">
        <v>0.5</v>
      </c>
      <c r="H1702" s="42">
        <f t="shared" si="52"/>
        <v>0.72499999999999998</v>
      </c>
    </row>
    <row r="1703" spans="1:8" x14ac:dyDescent="0.25">
      <c r="A1703" t="s">
        <v>93</v>
      </c>
      <c r="B1703" t="str">
        <f>VLOOKUP(A1703,'Cód dos países'!$A$3:$C$199,2,FALSE)</f>
        <v>ETH</v>
      </c>
      <c r="C1703">
        <f>VLOOKUP(A1703,'Cód dos países'!$A$3:$C$199,3,FALSE)</f>
        <v>57</v>
      </c>
      <c r="D1703">
        <v>2009</v>
      </c>
      <c r="E1703">
        <f t="shared" si="53"/>
        <v>572009</v>
      </c>
      <c r="F1703" s="55">
        <v>0.34375</v>
      </c>
      <c r="G1703" s="55">
        <v>0.25</v>
      </c>
      <c r="H1703" s="42">
        <f t="shared" si="52"/>
        <v>0.32500000000000001</v>
      </c>
    </row>
    <row r="1704" spans="1:8" x14ac:dyDescent="0.25">
      <c r="A1704" t="s">
        <v>95</v>
      </c>
      <c r="B1704" t="str">
        <f>VLOOKUP(A1704,'Cód dos países'!$A$3:$C$199,2,FALSE)</f>
        <v>FIN</v>
      </c>
      <c r="C1704">
        <f>VLOOKUP(A1704,'Cód dos países'!$A$3:$C$199,3,FALSE)</f>
        <v>59</v>
      </c>
      <c r="D1704">
        <v>2009</v>
      </c>
      <c r="E1704">
        <f t="shared" si="53"/>
        <v>592009</v>
      </c>
      <c r="F1704" s="55">
        <v>0.96875</v>
      </c>
      <c r="G1704" s="55">
        <v>0.75</v>
      </c>
      <c r="H1704" s="42">
        <f t="shared" si="52"/>
        <v>0.92500000000000004</v>
      </c>
    </row>
    <row r="1705" spans="1:8" x14ac:dyDescent="0.25">
      <c r="A1705" t="s">
        <v>97</v>
      </c>
      <c r="B1705" t="str">
        <f>VLOOKUP(A1705,'Cód dos países'!$A$3:$C$199,2,FALSE)</f>
        <v>FJI</v>
      </c>
      <c r="C1705">
        <f>VLOOKUP(A1705,'Cód dos países'!$A$3:$C$199,3,FALSE)</f>
        <v>58</v>
      </c>
      <c r="D1705">
        <v>2009</v>
      </c>
      <c r="E1705">
        <f t="shared" si="53"/>
        <v>582009</v>
      </c>
      <c r="F1705" s="55" t="s">
        <v>603</v>
      </c>
      <c r="G1705" s="55" t="s">
        <v>603</v>
      </c>
      <c r="H1705" s="42" t="e">
        <f t="shared" si="52"/>
        <v>#VALUE!</v>
      </c>
    </row>
    <row r="1706" spans="1:8" x14ac:dyDescent="0.25">
      <c r="A1706" t="s">
        <v>99</v>
      </c>
      <c r="B1706" t="str">
        <f>VLOOKUP(A1706,'Cód dos países'!$A$3:$C$199,2,FALSE)</f>
        <v>FRA</v>
      </c>
      <c r="C1706">
        <f>VLOOKUP(A1706,'Cód dos países'!$A$3:$C$199,3,FALSE)</f>
        <v>60</v>
      </c>
      <c r="D1706">
        <v>2009</v>
      </c>
      <c r="E1706">
        <f t="shared" si="53"/>
        <v>602009</v>
      </c>
      <c r="F1706" s="55">
        <v>0.9375</v>
      </c>
      <c r="G1706" s="55">
        <v>0.75</v>
      </c>
      <c r="H1706" s="42">
        <f t="shared" si="52"/>
        <v>0.9</v>
      </c>
    </row>
    <row r="1707" spans="1:8" x14ac:dyDescent="0.25">
      <c r="A1707" t="s">
        <v>101</v>
      </c>
      <c r="B1707" t="str">
        <f>VLOOKUP(A1707,'Cód dos países'!$A$3:$C$199,2,FALSE)</f>
        <v>GAB</v>
      </c>
      <c r="C1707">
        <f>VLOOKUP(A1707,'Cód dos países'!$A$3:$C$199,3,FALSE)</f>
        <v>61</v>
      </c>
      <c r="D1707">
        <v>2009</v>
      </c>
      <c r="E1707">
        <f t="shared" si="53"/>
        <v>612009</v>
      </c>
      <c r="F1707" s="55">
        <v>0.40625</v>
      </c>
      <c r="G1707" s="55">
        <v>0.25</v>
      </c>
      <c r="H1707" s="42">
        <f t="shared" si="52"/>
        <v>0.375</v>
      </c>
    </row>
    <row r="1708" spans="1:8" x14ac:dyDescent="0.25">
      <c r="A1708" t="s">
        <v>103</v>
      </c>
      <c r="B1708" t="str">
        <f>VLOOKUP(A1708,'Cód dos países'!$A$3:$C$199,2,FALSE)</f>
        <v>GBR</v>
      </c>
      <c r="C1708">
        <f>VLOOKUP(A1708,'Cód dos países'!$A$3:$C$199,3,FALSE)</f>
        <v>187</v>
      </c>
      <c r="D1708">
        <v>2009</v>
      </c>
      <c r="E1708">
        <f t="shared" si="53"/>
        <v>1872009</v>
      </c>
      <c r="F1708" s="55">
        <v>0.96875</v>
      </c>
      <c r="G1708" s="55">
        <v>0.75</v>
      </c>
      <c r="H1708" s="42">
        <f t="shared" si="52"/>
        <v>0.92500000000000004</v>
      </c>
    </row>
    <row r="1709" spans="1:8" x14ac:dyDescent="0.25">
      <c r="A1709" t="s">
        <v>105</v>
      </c>
      <c r="B1709" t="str">
        <f>VLOOKUP(A1709,'Cód dos países'!$A$3:$C$199,2,FALSE)</f>
        <v>GEO</v>
      </c>
      <c r="C1709">
        <f>VLOOKUP(A1709,'Cód dos países'!$A$3:$C$199,3,FALSE)</f>
        <v>63</v>
      </c>
      <c r="D1709">
        <v>2009</v>
      </c>
      <c r="E1709">
        <f t="shared" si="53"/>
        <v>632009</v>
      </c>
      <c r="F1709" s="55">
        <v>0.5</v>
      </c>
      <c r="G1709" s="55">
        <v>0.25</v>
      </c>
      <c r="H1709" s="42">
        <f t="shared" si="52"/>
        <v>0.45</v>
      </c>
    </row>
    <row r="1710" spans="1:8" x14ac:dyDescent="0.25">
      <c r="A1710" t="s">
        <v>107</v>
      </c>
      <c r="B1710" t="str">
        <f>VLOOKUP(A1710,'Cód dos países'!$A$3:$C$199,2,FALSE)</f>
        <v>GHA</v>
      </c>
      <c r="C1710">
        <f>VLOOKUP(A1710,'Cód dos países'!$A$3:$C$199,3,FALSE)</f>
        <v>66</v>
      </c>
      <c r="D1710">
        <v>2009</v>
      </c>
      <c r="E1710">
        <f t="shared" si="53"/>
        <v>662009</v>
      </c>
      <c r="F1710" s="55">
        <v>0.4375</v>
      </c>
      <c r="G1710" s="55">
        <v>0.5</v>
      </c>
      <c r="H1710" s="42">
        <f t="shared" si="52"/>
        <v>0.45</v>
      </c>
    </row>
    <row r="1711" spans="1:8" x14ac:dyDescent="0.25">
      <c r="A1711" t="s">
        <v>109</v>
      </c>
      <c r="B1711" t="str">
        <f>VLOOKUP(A1711,'Cód dos países'!$A$3:$C$199,2,FALSE)</f>
        <v>GIN</v>
      </c>
      <c r="C1711">
        <f>VLOOKUP(A1711,'Cód dos países'!$A$3:$C$199,3,FALSE)</f>
        <v>70</v>
      </c>
      <c r="D1711">
        <v>2009</v>
      </c>
      <c r="E1711">
        <f t="shared" si="53"/>
        <v>702009</v>
      </c>
      <c r="F1711" s="55">
        <v>9.375E-2</v>
      </c>
      <c r="G1711" s="55">
        <v>0</v>
      </c>
      <c r="H1711" s="42">
        <f t="shared" si="52"/>
        <v>7.4999999999999997E-2</v>
      </c>
    </row>
    <row r="1712" spans="1:8" x14ac:dyDescent="0.25">
      <c r="A1712" t="s">
        <v>354</v>
      </c>
      <c r="B1712" t="str">
        <f>VLOOKUP(A1712,'Cód dos países'!$A$3:$C$199,2,FALSE)</f>
        <v>GMB</v>
      </c>
      <c r="C1712">
        <f>VLOOKUP(A1712,'Cód dos países'!$A$3:$C$199,3,FALSE)</f>
        <v>62</v>
      </c>
      <c r="D1712">
        <v>2009</v>
      </c>
      <c r="E1712">
        <f t="shared" si="53"/>
        <v>622009</v>
      </c>
      <c r="F1712" s="55">
        <v>0.375</v>
      </c>
      <c r="G1712" s="55">
        <v>0.25</v>
      </c>
      <c r="H1712" s="42">
        <f t="shared" si="52"/>
        <v>0.35</v>
      </c>
    </row>
    <row r="1713" spans="1:8" x14ac:dyDescent="0.25">
      <c r="A1713" t="s">
        <v>112</v>
      </c>
      <c r="B1713" t="str">
        <f>VLOOKUP(A1713,'Cód dos países'!$A$3:$C$199,2,FALSE)</f>
        <v>GNB</v>
      </c>
      <c r="C1713">
        <f>VLOOKUP(A1713,'Cód dos países'!$A$3:$C$199,3,FALSE)</f>
        <v>71</v>
      </c>
      <c r="D1713">
        <v>2009</v>
      </c>
      <c r="E1713">
        <f t="shared" si="53"/>
        <v>712009</v>
      </c>
      <c r="F1713" s="55" t="s">
        <v>603</v>
      </c>
      <c r="G1713" s="55" t="s">
        <v>603</v>
      </c>
      <c r="H1713" s="42" t="e">
        <f t="shared" si="52"/>
        <v>#VALUE!</v>
      </c>
    </row>
    <row r="1714" spans="1:8" x14ac:dyDescent="0.25">
      <c r="A1714" t="s">
        <v>114</v>
      </c>
      <c r="B1714" t="str">
        <f>VLOOKUP(A1714,'Cód dos países'!$A$3:$C$199,2,FALSE)</f>
        <v>GNQ</v>
      </c>
      <c r="C1714">
        <f>VLOOKUP(A1714,'Cód dos países'!$A$3:$C$199,3,FALSE)</f>
        <v>54</v>
      </c>
      <c r="D1714">
        <v>2009</v>
      </c>
      <c r="E1714">
        <f t="shared" si="53"/>
        <v>542009</v>
      </c>
      <c r="F1714" s="55">
        <v>0.3125</v>
      </c>
      <c r="G1714" s="55">
        <v>0</v>
      </c>
      <c r="H1714" s="42">
        <f t="shared" si="52"/>
        <v>0.25</v>
      </c>
    </row>
    <row r="1715" spans="1:8" x14ac:dyDescent="0.25">
      <c r="A1715" t="s">
        <v>116</v>
      </c>
      <c r="B1715" t="str">
        <f>VLOOKUP(A1715,'Cód dos países'!$A$3:$C$199,2,FALSE)</f>
        <v>GRC</v>
      </c>
      <c r="C1715">
        <f>VLOOKUP(A1715,'Cód dos países'!$A$3:$C$199,3,FALSE)</f>
        <v>67</v>
      </c>
      <c r="D1715">
        <v>2009</v>
      </c>
      <c r="E1715">
        <f t="shared" si="53"/>
        <v>672009</v>
      </c>
      <c r="F1715" s="55">
        <v>0.6875</v>
      </c>
      <c r="G1715" s="55">
        <v>0.5</v>
      </c>
      <c r="H1715" s="42">
        <f t="shared" si="52"/>
        <v>0.65</v>
      </c>
    </row>
    <row r="1716" spans="1:8" x14ac:dyDescent="0.25">
      <c r="A1716" t="s">
        <v>604</v>
      </c>
      <c r="B1716" t="e">
        <f>VLOOKUP(A1716,'Cód dos países'!$A$3:$C$199,2,FALSE)</f>
        <v>#N/A</v>
      </c>
      <c r="C1716" t="e">
        <f>VLOOKUP(A1716,'Cód dos países'!$A$3:$C$199,3,FALSE)</f>
        <v>#N/A</v>
      </c>
      <c r="D1716">
        <v>2009</v>
      </c>
      <c r="E1716" t="e">
        <f t="shared" si="53"/>
        <v>#N/A</v>
      </c>
      <c r="F1716" s="55">
        <v>0.9375</v>
      </c>
      <c r="G1716" s="55">
        <v>0.75</v>
      </c>
      <c r="H1716" s="42">
        <f t="shared" si="52"/>
        <v>0.9</v>
      </c>
    </row>
    <row r="1717" spans="1:8" x14ac:dyDescent="0.25">
      <c r="A1717" t="s">
        <v>118</v>
      </c>
      <c r="B1717" t="str">
        <f>VLOOKUP(A1717,'Cód dos países'!$A$3:$C$199,2,FALSE)</f>
        <v>GTM</v>
      </c>
      <c r="C1717">
        <f>VLOOKUP(A1717,'Cód dos países'!$A$3:$C$199,3,FALSE)</f>
        <v>69</v>
      </c>
      <c r="D1717">
        <v>2009</v>
      </c>
      <c r="E1717">
        <f t="shared" si="53"/>
        <v>692009</v>
      </c>
      <c r="F1717" s="55">
        <v>0.28125</v>
      </c>
      <c r="G1717" s="55">
        <v>0.25</v>
      </c>
      <c r="H1717" s="42">
        <f t="shared" si="52"/>
        <v>0.27500000000000002</v>
      </c>
    </row>
    <row r="1718" spans="1:8" x14ac:dyDescent="0.25">
      <c r="A1718" t="s">
        <v>120</v>
      </c>
      <c r="B1718" t="str">
        <f>VLOOKUP(A1718,'Cód dos países'!$A$3:$C$199,2,FALSE)</f>
        <v>GUY</v>
      </c>
      <c r="C1718">
        <f>VLOOKUP(A1718,'Cód dos países'!$A$3:$C$199,3,FALSE)</f>
        <v>72</v>
      </c>
      <c r="D1718">
        <v>2009</v>
      </c>
      <c r="E1718">
        <f t="shared" si="53"/>
        <v>722009</v>
      </c>
      <c r="F1718" s="55">
        <v>0.84375</v>
      </c>
      <c r="G1718" s="55">
        <v>0.75</v>
      </c>
      <c r="H1718" s="42">
        <f t="shared" si="52"/>
        <v>0.82499999999999996</v>
      </c>
    </row>
    <row r="1719" spans="1:8" x14ac:dyDescent="0.25">
      <c r="A1719" t="s">
        <v>120</v>
      </c>
      <c r="B1719" t="str">
        <f>VLOOKUP(A1719,'Cód dos países'!$A$3:$C$199,2,FALSE)</f>
        <v>GUY</v>
      </c>
      <c r="C1719">
        <f>VLOOKUP(A1719,'Cód dos países'!$A$3:$C$199,3,FALSE)</f>
        <v>72</v>
      </c>
      <c r="D1719">
        <v>2009</v>
      </c>
      <c r="E1719">
        <f t="shared" si="53"/>
        <v>722009</v>
      </c>
      <c r="F1719" s="55">
        <v>0.4375</v>
      </c>
      <c r="G1719" s="55">
        <v>0.25</v>
      </c>
      <c r="H1719" s="42">
        <f t="shared" si="52"/>
        <v>0.4</v>
      </c>
    </row>
    <row r="1720" spans="1:8" x14ac:dyDescent="0.25">
      <c r="A1720" t="s">
        <v>122</v>
      </c>
      <c r="B1720" t="str">
        <f>VLOOKUP(A1720,'Cód dos países'!$A$3:$C$199,2,FALSE)</f>
        <v>HKG</v>
      </c>
      <c r="C1720">
        <f>VLOOKUP(A1720,'Cód dos países'!$A$3:$C$199,3,FALSE)</f>
        <v>75</v>
      </c>
      <c r="D1720">
        <v>2009</v>
      </c>
      <c r="E1720">
        <f t="shared" si="53"/>
        <v>752009</v>
      </c>
      <c r="F1720" s="55">
        <v>0.84375</v>
      </c>
      <c r="G1720" s="55">
        <v>1</v>
      </c>
      <c r="H1720" s="42">
        <f t="shared" si="52"/>
        <v>0.875</v>
      </c>
    </row>
    <row r="1721" spans="1:8" x14ac:dyDescent="0.25">
      <c r="A1721" t="s">
        <v>124</v>
      </c>
      <c r="B1721" t="str">
        <f>VLOOKUP(A1721,'Cód dos países'!$A$3:$C$199,2,FALSE)</f>
        <v>HND</v>
      </c>
      <c r="C1721">
        <f>VLOOKUP(A1721,'Cód dos países'!$A$3:$C$199,3,FALSE)</f>
        <v>74</v>
      </c>
      <c r="D1721">
        <v>2009</v>
      </c>
      <c r="E1721">
        <f t="shared" si="53"/>
        <v>742009</v>
      </c>
      <c r="F1721" s="55">
        <v>0.21875</v>
      </c>
      <c r="G1721" s="55">
        <v>0</v>
      </c>
      <c r="H1721" s="42">
        <f t="shared" si="52"/>
        <v>0.17499999999999999</v>
      </c>
    </row>
    <row r="1722" spans="1:8" x14ac:dyDescent="0.25">
      <c r="A1722" t="s">
        <v>126</v>
      </c>
      <c r="B1722" t="str">
        <f>VLOOKUP(A1722,'Cód dos países'!$A$3:$C$199,2,FALSE)</f>
        <v>HRV</v>
      </c>
      <c r="C1722">
        <f>VLOOKUP(A1722,'Cód dos países'!$A$3:$C$199,3,FALSE)</f>
        <v>43</v>
      </c>
      <c r="D1722">
        <v>2009</v>
      </c>
      <c r="E1722">
        <f t="shared" si="53"/>
        <v>432009</v>
      </c>
      <c r="F1722" s="55">
        <v>0.53125</v>
      </c>
      <c r="G1722" s="55">
        <v>0.5</v>
      </c>
      <c r="H1722" s="42">
        <f t="shared" si="52"/>
        <v>0.52500000000000002</v>
      </c>
    </row>
    <row r="1723" spans="1:8" x14ac:dyDescent="0.25">
      <c r="A1723" t="s">
        <v>128</v>
      </c>
      <c r="B1723" t="str">
        <f>VLOOKUP(A1723,'Cód dos países'!$A$3:$C$199,2,FALSE)</f>
        <v>HTI</v>
      </c>
      <c r="C1723">
        <f>VLOOKUP(A1723,'Cód dos países'!$A$3:$C$199,3,FALSE)</f>
        <v>73</v>
      </c>
      <c r="D1723">
        <v>2009</v>
      </c>
      <c r="E1723">
        <f t="shared" si="53"/>
        <v>732009</v>
      </c>
      <c r="F1723" s="55">
        <v>0.28125</v>
      </c>
      <c r="G1723" s="55">
        <v>0</v>
      </c>
      <c r="H1723" s="42">
        <f t="shared" si="52"/>
        <v>0.22500000000000001</v>
      </c>
    </row>
    <row r="1724" spans="1:8" x14ac:dyDescent="0.25">
      <c r="A1724" t="s">
        <v>130</v>
      </c>
      <c r="B1724" t="str">
        <f>VLOOKUP(A1724,'Cód dos países'!$A$3:$C$199,2,FALSE)</f>
        <v>HUN</v>
      </c>
      <c r="C1724">
        <f>VLOOKUP(A1724,'Cód dos países'!$A$3:$C$199,3,FALSE)</f>
        <v>76</v>
      </c>
      <c r="D1724">
        <v>2009</v>
      </c>
      <c r="E1724">
        <f t="shared" si="53"/>
        <v>762009</v>
      </c>
      <c r="F1724" s="55">
        <v>0.71875</v>
      </c>
      <c r="G1724" s="55">
        <v>0.5</v>
      </c>
      <c r="H1724" s="42">
        <f t="shared" si="52"/>
        <v>0.67500000000000004</v>
      </c>
    </row>
    <row r="1725" spans="1:8" x14ac:dyDescent="0.25">
      <c r="A1725" t="s">
        <v>132</v>
      </c>
      <c r="B1725" t="str">
        <f>VLOOKUP(A1725,'Cód dos países'!$A$3:$C$199,2,FALSE)</f>
        <v>IDN</v>
      </c>
      <c r="C1725">
        <f>VLOOKUP(A1725,'Cód dos países'!$A$3:$C$199,3,FALSE)</f>
        <v>79</v>
      </c>
      <c r="D1725">
        <v>2009</v>
      </c>
      <c r="E1725">
        <f t="shared" si="53"/>
        <v>792009</v>
      </c>
      <c r="F1725" s="55">
        <v>0.28125</v>
      </c>
      <c r="G1725" s="55">
        <v>0</v>
      </c>
      <c r="H1725" s="42">
        <f t="shared" si="52"/>
        <v>0.22500000000000001</v>
      </c>
    </row>
    <row r="1726" spans="1:8" x14ac:dyDescent="0.25">
      <c r="A1726" t="s">
        <v>134</v>
      </c>
      <c r="B1726" t="str">
        <f>VLOOKUP(A1726,'Cód dos países'!$A$3:$C$199,2,FALSE)</f>
        <v>IND</v>
      </c>
      <c r="C1726">
        <f>VLOOKUP(A1726,'Cód dos países'!$A$3:$C$199,3,FALSE)</f>
        <v>78</v>
      </c>
      <c r="D1726">
        <v>2009</v>
      </c>
      <c r="E1726">
        <f t="shared" si="53"/>
        <v>782009</v>
      </c>
      <c r="F1726" s="55">
        <v>0.40625</v>
      </c>
      <c r="G1726" s="55">
        <v>0.25</v>
      </c>
      <c r="H1726" s="42">
        <f t="shared" si="52"/>
        <v>0.375</v>
      </c>
    </row>
    <row r="1727" spans="1:8" x14ac:dyDescent="0.25">
      <c r="A1727" t="s">
        <v>136</v>
      </c>
      <c r="B1727" t="str">
        <f>VLOOKUP(A1727,'Cód dos países'!$A$3:$C$199,2,FALSE)</f>
        <v>IRL</v>
      </c>
      <c r="C1727">
        <f>VLOOKUP(A1727,'Cód dos países'!$A$3:$C$199,3,FALSE)</f>
        <v>82</v>
      </c>
      <c r="D1727">
        <v>2009</v>
      </c>
      <c r="E1727">
        <f t="shared" si="53"/>
        <v>822009</v>
      </c>
      <c r="F1727" s="55">
        <v>0.9375</v>
      </c>
      <c r="G1727" s="55">
        <v>1</v>
      </c>
      <c r="H1727" s="42">
        <f t="shared" si="52"/>
        <v>0.95</v>
      </c>
    </row>
    <row r="1728" spans="1:8" x14ac:dyDescent="0.25">
      <c r="A1728" t="s">
        <v>138</v>
      </c>
      <c r="B1728" t="str">
        <f>VLOOKUP(A1728,'Cód dos países'!$A$3:$C$199,2,FALSE)</f>
        <v>IRN</v>
      </c>
      <c r="C1728">
        <f>VLOOKUP(A1728,'Cód dos países'!$A$3:$C$199,3,FALSE)</f>
        <v>80</v>
      </c>
      <c r="D1728">
        <v>2009</v>
      </c>
      <c r="E1728">
        <f t="shared" si="53"/>
        <v>802009</v>
      </c>
      <c r="F1728" s="55">
        <v>0.28125</v>
      </c>
      <c r="G1728" s="55">
        <v>0.25</v>
      </c>
      <c r="H1728" s="42">
        <f t="shared" si="52"/>
        <v>0.27500000000000002</v>
      </c>
    </row>
    <row r="1729" spans="1:8" x14ac:dyDescent="0.25">
      <c r="A1729" t="s">
        <v>140</v>
      </c>
      <c r="B1729" t="str">
        <f>VLOOKUP(A1729,'Cód dos países'!$A$3:$C$199,2,FALSE)</f>
        <v>IRQ</v>
      </c>
      <c r="C1729">
        <f>VLOOKUP(A1729,'Cód dos países'!$A$3:$C$199,3,FALSE)</f>
        <v>81</v>
      </c>
      <c r="D1729">
        <v>2009</v>
      </c>
      <c r="E1729">
        <f t="shared" si="53"/>
        <v>812009</v>
      </c>
      <c r="F1729" s="55">
        <v>3.125E-2</v>
      </c>
      <c r="G1729" s="55">
        <v>0</v>
      </c>
      <c r="H1729" s="42">
        <f t="shared" si="52"/>
        <v>2.5000000000000001E-2</v>
      </c>
    </row>
    <row r="1730" spans="1:8" x14ac:dyDescent="0.25">
      <c r="A1730" t="s">
        <v>142</v>
      </c>
      <c r="B1730" t="str">
        <f>VLOOKUP(A1730,'Cód dos países'!$A$3:$C$199,2,FALSE)</f>
        <v>ISL</v>
      </c>
      <c r="C1730">
        <f>VLOOKUP(A1730,'Cód dos países'!$A$3:$C$199,3,FALSE)</f>
        <v>77</v>
      </c>
      <c r="D1730">
        <v>2009</v>
      </c>
      <c r="E1730">
        <f t="shared" si="53"/>
        <v>772009</v>
      </c>
      <c r="F1730" s="55">
        <v>0.875</v>
      </c>
      <c r="G1730" s="55">
        <v>1</v>
      </c>
      <c r="H1730" s="42">
        <f t="shared" si="52"/>
        <v>0.9</v>
      </c>
    </row>
    <row r="1731" spans="1:8" x14ac:dyDescent="0.25">
      <c r="A1731" t="s">
        <v>144</v>
      </c>
      <c r="B1731" t="str">
        <f>VLOOKUP(A1731,'Cód dos países'!$A$3:$C$199,2,FALSE)</f>
        <v>ISR</v>
      </c>
      <c r="C1731">
        <f>VLOOKUP(A1731,'Cód dos países'!$A$3:$C$199,3,FALSE)</f>
        <v>83</v>
      </c>
      <c r="D1731">
        <v>2009</v>
      </c>
      <c r="E1731">
        <f t="shared" si="53"/>
        <v>832009</v>
      </c>
      <c r="F1731" s="55">
        <v>0.65625</v>
      </c>
      <c r="G1731" s="55">
        <v>0.5</v>
      </c>
      <c r="H1731" s="42">
        <f t="shared" si="52"/>
        <v>0.625</v>
      </c>
    </row>
    <row r="1732" spans="1:8" x14ac:dyDescent="0.25">
      <c r="A1732" t="s">
        <v>146</v>
      </c>
      <c r="B1732" t="str">
        <f>VLOOKUP(A1732,'Cód dos países'!$A$3:$C$199,2,FALSE)</f>
        <v>ITA</v>
      </c>
      <c r="C1732">
        <f>VLOOKUP(A1732,'Cód dos países'!$A$3:$C$199,3,FALSE)</f>
        <v>84</v>
      </c>
      <c r="D1732">
        <v>2009</v>
      </c>
      <c r="E1732">
        <f t="shared" si="53"/>
        <v>842009</v>
      </c>
      <c r="F1732" s="55">
        <v>0.59375</v>
      </c>
      <c r="G1732" s="55">
        <v>0.5</v>
      </c>
      <c r="H1732" s="42">
        <f t="shared" ref="H1732:H1795" si="54">(4*F1732+1*G1732)/5</f>
        <v>0.57499999999999996</v>
      </c>
    </row>
    <row r="1733" spans="1:8" x14ac:dyDescent="0.25">
      <c r="A1733" t="s">
        <v>148</v>
      </c>
      <c r="B1733" t="str">
        <f>VLOOKUP(A1733,'Cód dos países'!$A$3:$C$199,2,FALSE)</f>
        <v>JAM</v>
      </c>
      <c r="C1733">
        <f>VLOOKUP(A1733,'Cód dos países'!$A$3:$C$199,3,FALSE)</f>
        <v>85</v>
      </c>
      <c r="D1733">
        <v>2009</v>
      </c>
      <c r="E1733">
        <f t="shared" si="53"/>
        <v>852009</v>
      </c>
      <c r="F1733" s="55">
        <v>0.4375</v>
      </c>
      <c r="G1733" s="55">
        <v>0.25</v>
      </c>
      <c r="H1733" s="42">
        <f t="shared" si="54"/>
        <v>0.4</v>
      </c>
    </row>
    <row r="1734" spans="1:8" x14ac:dyDescent="0.25">
      <c r="A1734" t="s">
        <v>150</v>
      </c>
      <c r="B1734" t="str">
        <f>VLOOKUP(A1734,'Cód dos países'!$A$3:$C$199,2,FALSE)</f>
        <v>JOR</v>
      </c>
      <c r="C1734">
        <f>VLOOKUP(A1734,'Cód dos países'!$A$3:$C$199,3,FALSE)</f>
        <v>87</v>
      </c>
      <c r="D1734">
        <v>2009</v>
      </c>
      <c r="E1734">
        <f t="shared" ref="E1734:E1797" si="55">C1734*10000+D1734</f>
        <v>872009</v>
      </c>
      <c r="F1734" s="55">
        <v>0.5</v>
      </c>
      <c r="G1734" s="55">
        <v>0.25</v>
      </c>
      <c r="H1734" s="42">
        <f t="shared" si="54"/>
        <v>0.45</v>
      </c>
    </row>
    <row r="1735" spans="1:8" x14ac:dyDescent="0.25">
      <c r="A1735" t="s">
        <v>152</v>
      </c>
      <c r="B1735" t="str">
        <f>VLOOKUP(A1735,'Cód dos países'!$A$3:$C$199,2,FALSE)</f>
        <v>JPN</v>
      </c>
      <c r="C1735">
        <f>VLOOKUP(A1735,'Cód dos países'!$A$3:$C$199,3,FALSE)</f>
        <v>86</v>
      </c>
      <c r="D1735">
        <v>2009</v>
      </c>
      <c r="E1735">
        <f t="shared" si="55"/>
        <v>862009</v>
      </c>
      <c r="F1735" s="55">
        <v>0.71875</v>
      </c>
      <c r="G1735" s="55">
        <v>0.75</v>
      </c>
      <c r="H1735" s="42">
        <f t="shared" si="54"/>
        <v>0.72499999999999998</v>
      </c>
    </row>
    <row r="1736" spans="1:8" x14ac:dyDescent="0.25">
      <c r="A1736" t="s">
        <v>154</v>
      </c>
      <c r="B1736" t="str">
        <f>VLOOKUP(A1736,'Cód dos países'!$A$3:$C$199,2,FALSE)</f>
        <v>KAZ</v>
      </c>
      <c r="C1736">
        <f>VLOOKUP(A1736,'Cód dos países'!$A$3:$C$199,3,FALSE)</f>
        <v>88</v>
      </c>
      <c r="D1736">
        <v>2009</v>
      </c>
      <c r="E1736">
        <f t="shared" si="55"/>
        <v>882009</v>
      </c>
      <c r="F1736" s="55">
        <v>0.25</v>
      </c>
      <c r="G1736" s="55">
        <v>0</v>
      </c>
      <c r="H1736" s="42">
        <f t="shared" si="54"/>
        <v>0.2</v>
      </c>
    </row>
    <row r="1737" spans="1:8" x14ac:dyDescent="0.25">
      <c r="A1737" t="s">
        <v>156</v>
      </c>
      <c r="B1737" t="str">
        <f>VLOOKUP(A1737,'Cód dos países'!$A$3:$C$199,2,FALSE)</f>
        <v>KEN</v>
      </c>
      <c r="C1737">
        <f>VLOOKUP(A1737,'Cód dos países'!$A$3:$C$199,3,FALSE)</f>
        <v>89</v>
      </c>
      <c r="D1737">
        <v>2009</v>
      </c>
      <c r="E1737">
        <f t="shared" si="55"/>
        <v>892009</v>
      </c>
      <c r="F1737" s="55">
        <v>0.1875</v>
      </c>
      <c r="G1737" s="55">
        <v>0</v>
      </c>
      <c r="H1737" s="42">
        <f t="shared" si="54"/>
        <v>0.15</v>
      </c>
    </row>
    <row r="1738" spans="1:8" x14ac:dyDescent="0.25">
      <c r="A1738" t="s">
        <v>158</v>
      </c>
      <c r="B1738" t="str">
        <f>VLOOKUP(A1738,'Cód dos países'!$A$3:$C$199,2,FALSE)</f>
        <v>KGZ</v>
      </c>
      <c r="C1738">
        <f>VLOOKUP(A1738,'Cód dos países'!$A$3:$C$199,3,FALSE)</f>
        <v>95</v>
      </c>
      <c r="D1738">
        <v>2009</v>
      </c>
      <c r="E1738">
        <f t="shared" si="55"/>
        <v>952009</v>
      </c>
      <c r="F1738" s="55">
        <v>3.125E-2</v>
      </c>
      <c r="G1738" s="55">
        <v>0</v>
      </c>
      <c r="H1738" s="42">
        <f t="shared" si="54"/>
        <v>2.5000000000000001E-2</v>
      </c>
    </row>
    <row r="1739" spans="1:8" x14ac:dyDescent="0.25">
      <c r="A1739" t="s">
        <v>160</v>
      </c>
      <c r="B1739" t="str">
        <f>VLOOKUP(A1739,'Cód dos países'!$A$3:$C$199,2,FALSE)</f>
        <v>KHM</v>
      </c>
      <c r="C1739">
        <f>VLOOKUP(A1739,'Cód dos países'!$A$3:$C$199,3,FALSE)</f>
        <v>29</v>
      </c>
      <c r="D1739">
        <v>2009</v>
      </c>
      <c r="E1739">
        <f t="shared" si="55"/>
        <v>292009</v>
      </c>
      <c r="F1739" s="55">
        <v>0.1875</v>
      </c>
      <c r="G1739" s="55">
        <v>0</v>
      </c>
      <c r="H1739" s="42">
        <f t="shared" si="54"/>
        <v>0.15</v>
      </c>
    </row>
    <row r="1740" spans="1:8" x14ac:dyDescent="0.25">
      <c r="A1740" t="s">
        <v>432</v>
      </c>
      <c r="B1740" t="str">
        <f>VLOOKUP(A1740,'Cód dos países'!$A$3:$C$199,2,FALSE)</f>
        <v>KOR</v>
      </c>
      <c r="C1740">
        <f>VLOOKUP(A1740,'Cód dos países'!$A$3:$C$199,3,FALSE)</f>
        <v>92</v>
      </c>
      <c r="D1740">
        <v>2009</v>
      </c>
      <c r="E1740">
        <f t="shared" si="55"/>
        <v>922009</v>
      </c>
      <c r="F1740" s="55">
        <v>0.75</v>
      </c>
      <c r="G1740" s="55">
        <v>0.5</v>
      </c>
      <c r="H1740" s="42">
        <f t="shared" si="54"/>
        <v>0.7</v>
      </c>
    </row>
    <row r="1741" spans="1:8" x14ac:dyDescent="0.25">
      <c r="A1741" t="s">
        <v>163</v>
      </c>
      <c r="B1741" t="str">
        <f>VLOOKUP(A1741,'Cód dos países'!$A$3:$C$199,2,FALSE)</f>
        <v>KWT</v>
      </c>
      <c r="C1741">
        <f>VLOOKUP(A1741,'Cód dos países'!$A$3:$C$199,3,FALSE)</f>
        <v>94</v>
      </c>
      <c r="D1741">
        <v>2009</v>
      </c>
      <c r="E1741">
        <f t="shared" si="55"/>
        <v>942009</v>
      </c>
      <c r="F1741" s="55">
        <v>0.625</v>
      </c>
      <c r="G1741" s="55">
        <v>0.5</v>
      </c>
      <c r="H1741" s="42">
        <f t="shared" si="54"/>
        <v>0.6</v>
      </c>
    </row>
    <row r="1742" spans="1:8" x14ac:dyDescent="0.25">
      <c r="A1742" t="s">
        <v>165</v>
      </c>
      <c r="B1742" t="str">
        <f>VLOOKUP(A1742,'Cód dos países'!$A$3:$C$199,2,FALSE)</f>
        <v>LAO</v>
      </c>
      <c r="C1742">
        <f>VLOOKUP(A1742,'Cód dos países'!$A$3:$C$199,3,FALSE)</f>
        <v>96</v>
      </c>
      <c r="D1742">
        <v>2009</v>
      </c>
      <c r="E1742">
        <f t="shared" si="55"/>
        <v>962009</v>
      </c>
      <c r="F1742" s="55">
        <v>0.3125</v>
      </c>
      <c r="G1742" s="55">
        <v>0</v>
      </c>
      <c r="H1742" s="42">
        <f t="shared" si="54"/>
        <v>0.25</v>
      </c>
    </row>
    <row r="1743" spans="1:8" x14ac:dyDescent="0.25">
      <c r="A1743" t="s">
        <v>167</v>
      </c>
      <c r="B1743" t="str">
        <f>VLOOKUP(A1743,'Cód dos países'!$A$3:$C$199,2,FALSE)</f>
        <v>LBN</v>
      </c>
      <c r="C1743">
        <f>VLOOKUP(A1743,'Cód dos países'!$A$3:$C$199,3,FALSE)</f>
        <v>98</v>
      </c>
      <c r="D1743">
        <v>2009</v>
      </c>
      <c r="E1743">
        <f t="shared" si="55"/>
        <v>982009</v>
      </c>
      <c r="F1743" s="55">
        <v>0.4375</v>
      </c>
      <c r="G1743" s="55">
        <v>0.25</v>
      </c>
      <c r="H1743" s="42">
        <f t="shared" si="54"/>
        <v>0.4</v>
      </c>
    </row>
    <row r="1744" spans="1:8" x14ac:dyDescent="0.25">
      <c r="A1744" t="s">
        <v>169</v>
      </c>
      <c r="B1744" t="str">
        <f>VLOOKUP(A1744,'Cód dos países'!$A$3:$C$199,2,FALSE)</f>
        <v>LBR</v>
      </c>
      <c r="C1744">
        <f>VLOOKUP(A1744,'Cód dos países'!$A$3:$C$199,3,FALSE)</f>
        <v>100</v>
      </c>
      <c r="D1744">
        <v>2009</v>
      </c>
      <c r="E1744">
        <f t="shared" si="55"/>
        <v>1002009</v>
      </c>
      <c r="F1744" s="55">
        <v>0.3125</v>
      </c>
      <c r="G1744" s="55">
        <v>0.25</v>
      </c>
      <c r="H1744" s="42">
        <f t="shared" si="54"/>
        <v>0.3</v>
      </c>
    </row>
    <row r="1745" spans="1:8" x14ac:dyDescent="0.25">
      <c r="A1745" t="s">
        <v>171</v>
      </c>
      <c r="B1745" t="str">
        <f>VLOOKUP(A1745,'Cód dos países'!$A$3:$C$199,2,FALSE)</f>
        <v>LBY</v>
      </c>
      <c r="C1745">
        <f>VLOOKUP(A1745,'Cód dos países'!$A$3:$C$199,3,FALSE)</f>
        <v>101</v>
      </c>
      <c r="D1745">
        <v>2009</v>
      </c>
      <c r="E1745">
        <f t="shared" si="55"/>
        <v>1012009</v>
      </c>
      <c r="F1745" s="55">
        <v>0.25</v>
      </c>
      <c r="G1745" s="55">
        <v>0</v>
      </c>
      <c r="H1745" s="42">
        <f t="shared" si="54"/>
        <v>0.2</v>
      </c>
    </row>
    <row r="1746" spans="1:8" x14ac:dyDescent="0.25">
      <c r="A1746" t="s">
        <v>359</v>
      </c>
      <c r="B1746" t="str">
        <f>VLOOKUP(A1746,'Cód dos países'!$A$3:$C$199,2,FALSE)</f>
        <v>LIE</v>
      </c>
      <c r="C1746">
        <f>VLOOKUP(A1746,'Cód dos países'!$A$3:$C$199,3,FALSE)</f>
        <v>102</v>
      </c>
      <c r="D1746">
        <v>2009</v>
      </c>
      <c r="E1746">
        <f t="shared" si="55"/>
        <v>1022009</v>
      </c>
      <c r="F1746" s="55">
        <v>0.90625</v>
      </c>
      <c r="G1746" s="55">
        <v>1</v>
      </c>
      <c r="H1746" s="42">
        <f t="shared" si="54"/>
        <v>0.92500000000000004</v>
      </c>
    </row>
    <row r="1747" spans="1:8" x14ac:dyDescent="0.25">
      <c r="A1747" t="s">
        <v>173</v>
      </c>
      <c r="B1747" t="str">
        <f>VLOOKUP(A1747,'Cód dos países'!$A$3:$C$199,2,FALSE)</f>
        <v>LKA</v>
      </c>
      <c r="C1747">
        <f>VLOOKUP(A1747,'Cód dos países'!$A$3:$C$199,3,FALSE)</f>
        <v>162</v>
      </c>
      <c r="D1747">
        <v>2009</v>
      </c>
      <c r="E1747">
        <f t="shared" si="55"/>
        <v>1622009</v>
      </c>
      <c r="F1747" s="55">
        <v>0.59375</v>
      </c>
      <c r="G1747" s="55">
        <v>0.25</v>
      </c>
      <c r="H1747" s="42">
        <f t="shared" si="54"/>
        <v>0.52500000000000002</v>
      </c>
    </row>
    <row r="1748" spans="1:8" x14ac:dyDescent="0.25">
      <c r="A1748" t="s">
        <v>175</v>
      </c>
      <c r="B1748" t="str">
        <f>VLOOKUP(A1748,'Cód dos países'!$A$3:$C$199,2,FALSE)</f>
        <v>LSO</v>
      </c>
      <c r="C1748">
        <f>VLOOKUP(A1748,'Cód dos países'!$A$3:$C$199,3,FALSE)</f>
        <v>99</v>
      </c>
      <c r="D1748">
        <v>2009</v>
      </c>
      <c r="E1748">
        <f t="shared" si="55"/>
        <v>992009</v>
      </c>
      <c r="F1748" s="55">
        <v>0.5</v>
      </c>
      <c r="G1748" s="55">
        <v>0.5</v>
      </c>
      <c r="H1748" s="42">
        <f t="shared" si="54"/>
        <v>0.5</v>
      </c>
    </row>
    <row r="1749" spans="1:8" x14ac:dyDescent="0.25">
      <c r="A1749" t="s">
        <v>177</v>
      </c>
      <c r="B1749" t="str">
        <f>VLOOKUP(A1749,'Cód dos países'!$A$3:$C$199,2,FALSE)</f>
        <v>LTU</v>
      </c>
      <c r="C1749">
        <f>VLOOKUP(A1749,'Cód dos países'!$A$3:$C$199,3,FALSE)</f>
        <v>103</v>
      </c>
      <c r="D1749">
        <v>2009</v>
      </c>
      <c r="E1749">
        <f t="shared" si="55"/>
        <v>1032009</v>
      </c>
      <c r="F1749" s="55">
        <v>0.71875</v>
      </c>
      <c r="G1749" s="55">
        <v>0.25</v>
      </c>
      <c r="H1749" s="42">
        <f t="shared" si="54"/>
        <v>0.625</v>
      </c>
    </row>
    <row r="1750" spans="1:8" x14ac:dyDescent="0.25">
      <c r="A1750" t="s">
        <v>179</v>
      </c>
      <c r="B1750" t="str">
        <f>VLOOKUP(A1750,'Cód dos países'!$A$3:$C$199,2,FALSE)</f>
        <v>LUX</v>
      </c>
      <c r="C1750">
        <f>VLOOKUP(A1750,'Cód dos países'!$A$3:$C$199,3,FALSE)</f>
        <v>104</v>
      </c>
      <c r="D1750">
        <v>2009</v>
      </c>
      <c r="E1750">
        <f t="shared" si="55"/>
        <v>1042009</v>
      </c>
      <c r="F1750" s="55">
        <v>0.875</v>
      </c>
      <c r="G1750" s="55">
        <v>1</v>
      </c>
      <c r="H1750" s="42">
        <f t="shared" si="54"/>
        <v>0.9</v>
      </c>
    </row>
    <row r="1751" spans="1:8" x14ac:dyDescent="0.25">
      <c r="A1751" t="s">
        <v>181</v>
      </c>
      <c r="B1751" t="str">
        <f>VLOOKUP(A1751,'Cód dos países'!$A$3:$C$199,2,FALSE)</f>
        <v>LVA</v>
      </c>
      <c r="C1751">
        <f>VLOOKUP(A1751,'Cód dos países'!$A$3:$C$199,3,FALSE)</f>
        <v>97</v>
      </c>
      <c r="D1751">
        <v>2009</v>
      </c>
      <c r="E1751">
        <f t="shared" si="55"/>
        <v>972009</v>
      </c>
      <c r="F1751" s="55">
        <v>0.75</v>
      </c>
      <c r="G1751" s="55">
        <v>0.5</v>
      </c>
      <c r="H1751" s="42">
        <f t="shared" si="54"/>
        <v>0.7</v>
      </c>
    </row>
    <row r="1752" spans="1:8" x14ac:dyDescent="0.25">
      <c r="A1752" t="s">
        <v>324</v>
      </c>
      <c r="B1752" t="str">
        <f>VLOOKUP(A1752,'Cód dos países'!$A$3:$C$199,2,FALSE)</f>
        <v>LWI</v>
      </c>
      <c r="C1752">
        <f>VLOOKUP(A1752,'Cód dos países'!$A$3:$C$199,3,FALSE)</f>
        <v>93</v>
      </c>
      <c r="D1752">
        <v>2009</v>
      </c>
      <c r="E1752">
        <f t="shared" si="55"/>
        <v>932009</v>
      </c>
      <c r="F1752" s="55" t="e">
        <v>#N/A</v>
      </c>
      <c r="G1752" s="55" t="e">
        <v>#N/A</v>
      </c>
      <c r="H1752" s="42" t="e">
        <f t="shared" si="54"/>
        <v>#N/A</v>
      </c>
    </row>
    <row r="1753" spans="1:8" x14ac:dyDescent="0.25">
      <c r="A1753" t="s">
        <v>600</v>
      </c>
      <c r="B1753" t="e">
        <f>VLOOKUP(A1753,'Cód dos países'!$A$3:$C$199,2,FALSE)</f>
        <v>#N/A</v>
      </c>
      <c r="C1753" t="e">
        <f>VLOOKUP(A1753,'Cód dos países'!$A$3:$C$199,3,FALSE)</f>
        <v>#N/A</v>
      </c>
      <c r="D1753">
        <v>2009</v>
      </c>
      <c r="E1753" t="e">
        <f t="shared" si="55"/>
        <v>#N/A</v>
      </c>
      <c r="F1753" s="55">
        <v>0.71875</v>
      </c>
      <c r="G1753" s="55">
        <v>0.5</v>
      </c>
      <c r="H1753" s="42">
        <f t="shared" si="54"/>
        <v>0.67500000000000004</v>
      </c>
    </row>
    <row r="1754" spans="1:8" x14ac:dyDescent="0.25">
      <c r="A1754" t="s">
        <v>183</v>
      </c>
      <c r="B1754" t="str">
        <f>VLOOKUP(A1754,'Cód dos países'!$A$3:$C$199,2,FALSE)</f>
        <v>MAR</v>
      </c>
      <c r="C1754">
        <f>VLOOKUP(A1754,'Cód dos países'!$A$3:$C$199,3,FALSE)</f>
        <v>121</v>
      </c>
      <c r="D1754">
        <v>2009</v>
      </c>
      <c r="E1754">
        <f t="shared" si="55"/>
        <v>1212009</v>
      </c>
      <c r="F1754" s="55">
        <v>0.4375</v>
      </c>
      <c r="G1754" s="55">
        <v>0.25</v>
      </c>
      <c r="H1754" s="42">
        <f t="shared" si="54"/>
        <v>0.4</v>
      </c>
    </row>
    <row r="1755" spans="1:8" x14ac:dyDescent="0.25">
      <c r="A1755" t="s">
        <v>185</v>
      </c>
      <c r="B1755" t="str">
        <f>VLOOKUP(A1755,'Cód dos países'!$A$3:$C$199,2,FALSE)</f>
        <v>MDA</v>
      </c>
      <c r="C1755">
        <f>VLOOKUP(A1755,'Cód dos países'!$A$3:$C$199,3,FALSE)</f>
        <v>117</v>
      </c>
      <c r="D1755">
        <v>2009</v>
      </c>
      <c r="E1755">
        <f t="shared" si="55"/>
        <v>1172009</v>
      </c>
      <c r="F1755" s="55">
        <v>0.34375</v>
      </c>
      <c r="G1755" s="55">
        <v>0</v>
      </c>
      <c r="H1755" s="42">
        <f t="shared" si="54"/>
        <v>0.27500000000000002</v>
      </c>
    </row>
    <row r="1756" spans="1:8" x14ac:dyDescent="0.25">
      <c r="A1756" t="s">
        <v>187</v>
      </c>
      <c r="B1756" t="str">
        <f>VLOOKUP(A1756,'Cód dos países'!$A$3:$C$199,2,FALSE)</f>
        <v>MDG</v>
      </c>
      <c r="C1756">
        <f>VLOOKUP(A1756,'Cód dos países'!$A$3:$C$199,3,FALSE)</f>
        <v>106</v>
      </c>
      <c r="D1756">
        <v>2009</v>
      </c>
      <c r="E1756">
        <f t="shared" si="55"/>
        <v>1062009</v>
      </c>
      <c r="F1756" s="55">
        <v>0.375</v>
      </c>
      <c r="G1756" s="55">
        <v>0.5</v>
      </c>
      <c r="H1756" s="42">
        <f t="shared" si="54"/>
        <v>0.4</v>
      </c>
    </row>
    <row r="1757" spans="1:8" x14ac:dyDescent="0.25">
      <c r="A1757" t="s">
        <v>191</v>
      </c>
      <c r="B1757" t="str">
        <f>VLOOKUP(A1757,'Cód dos países'!$A$3:$C$199,2,FALSE)</f>
        <v>MEX</v>
      </c>
      <c r="C1757">
        <f>VLOOKUP(A1757,'Cód dos países'!$A$3:$C$199,3,FALSE)</f>
        <v>115</v>
      </c>
      <c r="D1757">
        <v>2009</v>
      </c>
      <c r="E1757">
        <f t="shared" si="55"/>
        <v>1152009</v>
      </c>
      <c r="F1757" s="55">
        <v>0.4375</v>
      </c>
      <c r="G1757" s="55">
        <v>0.25</v>
      </c>
      <c r="H1757" s="42">
        <f t="shared" si="54"/>
        <v>0.4</v>
      </c>
    </row>
    <row r="1758" spans="1:8" x14ac:dyDescent="0.25">
      <c r="A1758" t="s">
        <v>193</v>
      </c>
      <c r="B1758" t="str">
        <f>VLOOKUP(A1758,'Cód dos países'!$A$3:$C$199,2,FALSE)</f>
        <v>MKD</v>
      </c>
      <c r="C1758">
        <f>VLOOKUP(A1758,'Cód dos países'!$A$3:$C$199,3,FALSE)</f>
        <v>105</v>
      </c>
      <c r="D1758">
        <v>2009</v>
      </c>
      <c r="E1758">
        <f t="shared" si="55"/>
        <v>1052009</v>
      </c>
      <c r="F1758" s="55">
        <v>0.375</v>
      </c>
      <c r="G1758" s="55">
        <v>0.25</v>
      </c>
      <c r="H1758" s="42">
        <f t="shared" si="54"/>
        <v>0.35</v>
      </c>
    </row>
    <row r="1759" spans="1:8" x14ac:dyDescent="0.25">
      <c r="A1759" t="s">
        <v>195</v>
      </c>
      <c r="B1759" t="str">
        <f>VLOOKUP(A1759,'Cód dos países'!$A$3:$C$199,2,FALSE)</f>
        <v>MLI</v>
      </c>
      <c r="C1759">
        <f>VLOOKUP(A1759,'Cód dos países'!$A$3:$C$199,3,FALSE)</f>
        <v>110</v>
      </c>
      <c r="D1759">
        <v>2009</v>
      </c>
      <c r="E1759">
        <f t="shared" si="55"/>
        <v>1102009</v>
      </c>
      <c r="F1759" s="55">
        <v>0.40625</v>
      </c>
      <c r="G1759" s="55">
        <v>0.25</v>
      </c>
      <c r="H1759" s="42">
        <f t="shared" si="54"/>
        <v>0.375</v>
      </c>
    </row>
    <row r="1760" spans="1:8" x14ac:dyDescent="0.25">
      <c r="A1760" t="s">
        <v>197</v>
      </c>
      <c r="B1760" t="str">
        <f>VLOOKUP(A1760,'Cód dos países'!$A$3:$C$199,2,FALSE)</f>
        <v>MLT</v>
      </c>
      <c r="C1760">
        <f>VLOOKUP(A1760,'Cód dos países'!$A$3:$C$199,3,FALSE)</f>
        <v>111</v>
      </c>
      <c r="D1760">
        <v>2009</v>
      </c>
      <c r="E1760">
        <f t="shared" si="55"/>
        <v>1112009</v>
      </c>
      <c r="F1760" s="55">
        <v>0.9375</v>
      </c>
      <c r="G1760" s="55">
        <v>0.75</v>
      </c>
      <c r="H1760" s="42">
        <f t="shared" si="54"/>
        <v>0.9</v>
      </c>
    </row>
    <row r="1761" spans="1:8" x14ac:dyDescent="0.25">
      <c r="A1761" t="s">
        <v>338</v>
      </c>
      <c r="B1761" t="str">
        <f>VLOOKUP(A1761,'Cód dos países'!$A$3:$C$199,2,FALSE)</f>
        <v>MMR</v>
      </c>
      <c r="C1761">
        <f>VLOOKUP(A1761,'Cód dos países'!$A$3:$C$199,3,FALSE)</f>
        <v>123</v>
      </c>
      <c r="D1761">
        <v>2009</v>
      </c>
      <c r="E1761">
        <f t="shared" si="55"/>
        <v>1232009</v>
      </c>
      <c r="F1761" s="55">
        <v>0.15625</v>
      </c>
      <c r="G1761" s="55">
        <v>0</v>
      </c>
      <c r="H1761" s="42">
        <f t="shared" si="54"/>
        <v>0.125</v>
      </c>
    </row>
    <row r="1762" spans="1:8" x14ac:dyDescent="0.25">
      <c r="A1762" t="s">
        <v>201</v>
      </c>
      <c r="B1762" t="str">
        <f>VLOOKUP(A1762,'Cód dos países'!$A$3:$C$199,2,FALSE)</f>
        <v>MNG</v>
      </c>
      <c r="C1762">
        <f>VLOOKUP(A1762,'Cód dos países'!$A$3:$C$199,3,FALSE)</f>
        <v>119</v>
      </c>
      <c r="D1762">
        <v>2009</v>
      </c>
      <c r="E1762">
        <f t="shared" si="55"/>
        <v>1192009</v>
      </c>
      <c r="F1762" s="55">
        <v>0.5</v>
      </c>
      <c r="G1762" s="55">
        <v>0.25</v>
      </c>
      <c r="H1762" s="42">
        <f t="shared" si="54"/>
        <v>0.45</v>
      </c>
    </row>
    <row r="1763" spans="1:8" x14ac:dyDescent="0.25">
      <c r="A1763" t="s">
        <v>200</v>
      </c>
      <c r="B1763" t="str">
        <f>VLOOKUP(A1763,'Cód dos países'!$A$3:$C$199,2,FALSE)</f>
        <v>MNP</v>
      </c>
      <c r="C1763">
        <f>VLOOKUP(A1763,'Cód dos países'!$A$3:$C$199,3,FALSE)</f>
        <v>120</v>
      </c>
      <c r="D1763">
        <v>2009</v>
      </c>
      <c r="E1763">
        <f t="shared" si="55"/>
        <v>1202009</v>
      </c>
      <c r="F1763" s="55" t="s">
        <v>603</v>
      </c>
      <c r="G1763" s="55" t="s">
        <v>603</v>
      </c>
      <c r="H1763" s="42" t="e">
        <f t="shared" si="54"/>
        <v>#VALUE!</v>
      </c>
    </row>
    <row r="1764" spans="1:8" x14ac:dyDescent="0.25">
      <c r="A1764" t="s">
        <v>203</v>
      </c>
      <c r="B1764" t="str">
        <f>VLOOKUP(A1764,'Cód dos países'!$A$3:$C$199,2,FALSE)</f>
        <v>MOZ</v>
      </c>
      <c r="C1764">
        <f>VLOOKUP(A1764,'Cód dos países'!$A$3:$C$199,3,FALSE)</f>
        <v>122</v>
      </c>
      <c r="D1764">
        <v>2009</v>
      </c>
      <c r="E1764">
        <f t="shared" si="55"/>
        <v>1222009</v>
      </c>
      <c r="F1764" s="55">
        <v>0.40625</v>
      </c>
      <c r="G1764" s="55">
        <v>0.25</v>
      </c>
      <c r="H1764" s="42">
        <f t="shared" si="54"/>
        <v>0.375</v>
      </c>
    </row>
    <row r="1765" spans="1:8" x14ac:dyDescent="0.25">
      <c r="A1765" t="s">
        <v>205</v>
      </c>
      <c r="B1765" t="str">
        <f>VLOOKUP(A1765,'Cód dos países'!$A$3:$C$199,2,FALSE)</f>
        <v>MRT</v>
      </c>
      <c r="C1765">
        <f>VLOOKUP(A1765,'Cód dos países'!$A$3:$C$199,3,FALSE)</f>
        <v>113</v>
      </c>
      <c r="D1765">
        <v>2009</v>
      </c>
      <c r="E1765">
        <f t="shared" si="55"/>
        <v>1132009</v>
      </c>
      <c r="F1765" s="55">
        <v>0.46875</v>
      </c>
      <c r="G1765" s="55">
        <v>0.25</v>
      </c>
      <c r="H1765" s="42">
        <f t="shared" si="54"/>
        <v>0.42499999999999999</v>
      </c>
    </row>
    <row r="1766" spans="1:8" x14ac:dyDescent="0.25">
      <c r="A1766" t="s">
        <v>207</v>
      </c>
      <c r="B1766" t="str">
        <f>VLOOKUP(A1766,'Cód dos países'!$A$3:$C$199,2,FALSE)</f>
        <v>MUS</v>
      </c>
      <c r="C1766">
        <f>VLOOKUP(A1766,'Cód dos países'!$A$3:$C$199,3,FALSE)</f>
        <v>114</v>
      </c>
      <c r="D1766">
        <v>2009</v>
      </c>
      <c r="E1766">
        <f t="shared" si="55"/>
        <v>1142009</v>
      </c>
      <c r="F1766" s="55">
        <v>0.71875</v>
      </c>
      <c r="G1766" s="55">
        <v>0.5</v>
      </c>
      <c r="H1766" s="42">
        <f t="shared" si="54"/>
        <v>0.67500000000000004</v>
      </c>
    </row>
    <row r="1767" spans="1:8" x14ac:dyDescent="0.25">
      <c r="A1767" t="s">
        <v>209</v>
      </c>
      <c r="B1767" t="str">
        <f>VLOOKUP(A1767,'Cód dos países'!$A$3:$C$199,2,FALSE)</f>
        <v>MWI</v>
      </c>
      <c r="C1767">
        <f>VLOOKUP(A1767,'Cód dos países'!$A$3:$C$199,3,FALSE)</f>
        <v>107</v>
      </c>
      <c r="D1767">
        <v>2009</v>
      </c>
      <c r="E1767">
        <f t="shared" si="55"/>
        <v>1072009</v>
      </c>
      <c r="F1767" s="55">
        <v>0.4375</v>
      </c>
      <c r="G1767" s="55">
        <v>0.25</v>
      </c>
      <c r="H1767" s="42">
        <f t="shared" si="54"/>
        <v>0.4</v>
      </c>
    </row>
    <row r="1768" spans="1:8" x14ac:dyDescent="0.25">
      <c r="A1768" t="s">
        <v>211</v>
      </c>
      <c r="B1768" t="str">
        <f>VLOOKUP(A1768,'Cód dos países'!$A$3:$C$199,2,FALSE)</f>
        <v>MYS</v>
      </c>
      <c r="C1768">
        <f>VLOOKUP(A1768,'Cód dos países'!$A$3:$C$199,3,FALSE)</f>
        <v>108</v>
      </c>
      <c r="D1768">
        <v>2009</v>
      </c>
      <c r="E1768">
        <f t="shared" si="55"/>
        <v>1082009</v>
      </c>
      <c r="F1768" s="55">
        <v>0.6875</v>
      </c>
      <c r="G1768" s="55">
        <v>0.25</v>
      </c>
      <c r="H1768" s="42">
        <f t="shared" si="54"/>
        <v>0.6</v>
      </c>
    </row>
    <row r="1769" spans="1:8" x14ac:dyDescent="0.25">
      <c r="A1769" t="s">
        <v>213</v>
      </c>
      <c r="B1769" t="str">
        <f>VLOOKUP(A1769,'Cód dos países'!$A$3:$C$199,2,FALSE)</f>
        <v>NAM</v>
      </c>
      <c r="C1769">
        <f>VLOOKUP(A1769,'Cód dos países'!$A$3:$C$199,3,FALSE)</f>
        <v>124</v>
      </c>
      <c r="D1769">
        <v>2009</v>
      </c>
      <c r="E1769">
        <f t="shared" si="55"/>
        <v>1242009</v>
      </c>
      <c r="F1769" s="55">
        <v>0.59375</v>
      </c>
      <c r="G1769" s="55">
        <v>0.5</v>
      </c>
      <c r="H1769" s="42">
        <f t="shared" si="54"/>
        <v>0.57499999999999996</v>
      </c>
    </row>
    <row r="1770" spans="1:8" x14ac:dyDescent="0.25">
      <c r="A1770" t="s">
        <v>215</v>
      </c>
      <c r="B1770" t="str">
        <f>VLOOKUP(A1770,'Cód dos países'!$A$3:$C$199,2,FALSE)</f>
        <v>NER</v>
      </c>
      <c r="C1770">
        <f>VLOOKUP(A1770,'Cód dos países'!$A$3:$C$199,3,FALSE)</f>
        <v>130</v>
      </c>
      <c r="D1770">
        <v>2009</v>
      </c>
      <c r="E1770">
        <f t="shared" si="55"/>
        <v>1302009</v>
      </c>
      <c r="F1770" s="55">
        <v>0.46875</v>
      </c>
      <c r="G1770" s="55">
        <v>0.25</v>
      </c>
      <c r="H1770" s="42">
        <f t="shared" si="54"/>
        <v>0.42499999999999999</v>
      </c>
    </row>
    <row r="1771" spans="1:8" x14ac:dyDescent="0.25">
      <c r="A1771" t="s">
        <v>217</v>
      </c>
      <c r="B1771" t="str">
        <f>VLOOKUP(A1771,'Cód dos países'!$A$3:$C$199,2,FALSE)</f>
        <v>NGA</v>
      </c>
      <c r="C1771">
        <f>VLOOKUP(A1771,'Cód dos países'!$A$3:$C$199,3,FALSE)</f>
        <v>131</v>
      </c>
      <c r="D1771">
        <v>2009</v>
      </c>
      <c r="E1771">
        <f t="shared" si="55"/>
        <v>1312009</v>
      </c>
      <c r="F1771" s="55">
        <v>9.375E-2</v>
      </c>
      <c r="G1771" s="55">
        <v>0.25</v>
      </c>
      <c r="H1771" s="42">
        <f t="shared" si="54"/>
        <v>0.125</v>
      </c>
    </row>
    <row r="1772" spans="1:8" x14ac:dyDescent="0.25">
      <c r="A1772" t="s">
        <v>219</v>
      </c>
      <c r="B1772" t="str">
        <f>VLOOKUP(A1772,'Cód dos países'!$A$3:$C$199,2,FALSE)</f>
        <v>NIC</v>
      </c>
      <c r="C1772">
        <f>VLOOKUP(A1772,'Cód dos países'!$A$3:$C$199,3,FALSE)</f>
        <v>129</v>
      </c>
      <c r="D1772">
        <v>2009</v>
      </c>
      <c r="E1772">
        <f t="shared" si="55"/>
        <v>1292009</v>
      </c>
      <c r="F1772" s="55">
        <v>0.34375</v>
      </c>
      <c r="G1772" s="55">
        <v>0</v>
      </c>
      <c r="H1772" s="42">
        <f t="shared" si="54"/>
        <v>0.27500000000000002</v>
      </c>
    </row>
    <row r="1773" spans="1:8" x14ac:dyDescent="0.25">
      <c r="A1773" t="s">
        <v>221</v>
      </c>
      <c r="B1773" t="str">
        <f>VLOOKUP(A1773,'Cód dos países'!$A$3:$C$199,2,FALSE)</f>
        <v>NLD</v>
      </c>
      <c r="C1773">
        <f>VLOOKUP(A1773,'Cód dos países'!$A$3:$C$199,3,FALSE)</f>
        <v>127</v>
      </c>
      <c r="D1773">
        <v>2009</v>
      </c>
      <c r="E1773">
        <f t="shared" si="55"/>
        <v>1272009</v>
      </c>
      <c r="F1773" s="55">
        <v>0.90625</v>
      </c>
      <c r="G1773" s="55">
        <v>1</v>
      </c>
      <c r="H1773" s="42">
        <f t="shared" si="54"/>
        <v>0.92500000000000004</v>
      </c>
    </row>
    <row r="1774" spans="1:8" x14ac:dyDescent="0.25">
      <c r="A1774" t="s">
        <v>223</v>
      </c>
      <c r="B1774" t="str">
        <f>VLOOKUP(A1774,'Cód dos países'!$A$3:$C$199,2,FALSE)</f>
        <v>NOR</v>
      </c>
      <c r="C1774">
        <f>VLOOKUP(A1774,'Cód dos países'!$A$3:$C$199,3,FALSE)</f>
        <v>132</v>
      </c>
      <c r="D1774">
        <v>2009</v>
      </c>
      <c r="E1774">
        <f t="shared" si="55"/>
        <v>1322009</v>
      </c>
      <c r="F1774" s="55">
        <v>0.96875</v>
      </c>
      <c r="G1774" s="55">
        <v>1</v>
      </c>
      <c r="H1774" s="42">
        <f t="shared" si="54"/>
        <v>0.97499999999999998</v>
      </c>
    </row>
    <row r="1775" spans="1:8" x14ac:dyDescent="0.25">
      <c r="A1775" t="s">
        <v>225</v>
      </c>
      <c r="B1775" t="str">
        <f>VLOOKUP(A1775,'Cód dos países'!$A$3:$C$199,2,FALSE)</f>
        <v>NPL</v>
      </c>
      <c r="C1775">
        <f>VLOOKUP(A1775,'Cód dos países'!$A$3:$C$199,3,FALSE)</f>
        <v>126</v>
      </c>
      <c r="D1775">
        <v>2009</v>
      </c>
      <c r="E1775">
        <f t="shared" si="55"/>
        <v>1262009</v>
      </c>
      <c r="F1775" s="55">
        <v>0.1875</v>
      </c>
      <c r="G1775" s="55">
        <v>0.25</v>
      </c>
      <c r="H1775" s="42">
        <f t="shared" si="54"/>
        <v>0.2</v>
      </c>
    </row>
    <row r="1776" spans="1:8" x14ac:dyDescent="0.25">
      <c r="A1776" t="s">
        <v>227</v>
      </c>
      <c r="B1776" t="str">
        <f>VLOOKUP(A1776,'Cód dos países'!$A$3:$C$199,2,FALSE)</f>
        <v>NZL</v>
      </c>
      <c r="C1776">
        <f>VLOOKUP(A1776,'Cód dos países'!$A$3:$C$199,3,FALSE)</f>
        <v>128</v>
      </c>
      <c r="D1776">
        <v>2009</v>
      </c>
      <c r="E1776">
        <f t="shared" si="55"/>
        <v>1282009</v>
      </c>
      <c r="F1776" s="55">
        <v>0.9375</v>
      </c>
      <c r="G1776" s="55">
        <v>1</v>
      </c>
      <c r="H1776" s="42">
        <f t="shared" si="54"/>
        <v>0.95</v>
      </c>
    </row>
    <row r="1777" spans="1:8" x14ac:dyDescent="0.25">
      <c r="A1777" t="s">
        <v>229</v>
      </c>
      <c r="B1777" t="str">
        <f>VLOOKUP(A1777,'Cód dos países'!$A$3:$C$199,2,FALSE)</f>
        <v>OMN</v>
      </c>
      <c r="C1777">
        <f>VLOOKUP(A1777,'Cód dos países'!$A$3:$C$199,3,FALSE)</f>
        <v>133</v>
      </c>
      <c r="D1777">
        <v>2009</v>
      </c>
      <c r="E1777">
        <f t="shared" si="55"/>
        <v>1332009</v>
      </c>
      <c r="F1777" s="55">
        <v>0.65625</v>
      </c>
      <c r="G1777" s="55">
        <v>0.5</v>
      </c>
      <c r="H1777" s="42">
        <f t="shared" si="54"/>
        <v>0.625</v>
      </c>
    </row>
    <row r="1778" spans="1:8" x14ac:dyDescent="0.25">
      <c r="A1778" t="s">
        <v>231</v>
      </c>
      <c r="B1778" t="str">
        <f>VLOOKUP(A1778,'Cód dos países'!$A$3:$C$199,2,FALSE)</f>
        <v>PAK</v>
      </c>
      <c r="C1778">
        <f>VLOOKUP(A1778,'Cód dos países'!$A$3:$C$199,3,FALSE)</f>
        <v>134</v>
      </c>
      <c r="D1778">
        <v>2009</v>
      </c>
      <c r="E1778">
        <f t="shared" si="55"/>
        <v>1342009</v>
      </c>
      <c r="F1778" s="55">
        <v>0.34375</v>
      </c>
      <c r="G1778" s="55">
        <v>0</v>
      </c>
      <c r="H1778" s="42">
        <f t="shared" si="54"/>
        <v>0.27500000000000002</v>
      </c>
    </row>
    <row r="1779" spans="1:8" x14ac:dyDescent="0.25">
      <c r="A1779" t="s">
        <v>233</v>
      </c>
      <c r="B1779" t="str">
        <f>VLOOKUP(A1779,'Cód dos países'!$A$3:$C$199,2,FALSE)</f>
        <v>PAN</v>
      </c>
      <c r="C1779">
        <f>VLOOKUP(A1779,'Cód dos países'!$A$3:$C$199,3,FALSE)</f>
        <v>136</v>
      </c>
      <c r="D1779">
        <v>2009</v>
      </c>
      <c r="E1779">
        <f t="shared" si="55"/>
        <v>1362009</v>
      </c>
      <c r="F1779" s="55">
        <v>0.5625</v>
      </c>
      <c r="G1779" s="55">
        <v>0.25</v>
      </c>
      <c r="H1779" s="42">
        <f t="shared" si="54"/>
        <v>0.5</v>
      </c>
    </row>
    <row r="1780" spans="1:8" x14ac:dyDescent="0.25">
      <c r="A1780" t="s">
        <v>235</v>
      </c>
      <c r="B1780" t="str">
        <f>VLOOKUP(A1780,'Cód dos países'!$A$3:$C$199,2,FALSE)</f>
        <v>PER</v>
      </c>
      <c r="C1780">
        <f>VLOOKUP(A1780,'Cód dos países'!$A$3:$C$199,3,FALSE)</f>
        <v>139</v>
      </c>
      <c r="D1780">
        <v>2009</v>
      </c>
      <c r="E1780">
        <f t="shared" si="55"/>
        <v>1392009</v>
      </c>
      <c r="F1780" s="55">
        <v>0.3125</v>
      </c>
      <c r="G1780" s="55">
        <v>0.25</v>
      </c>
      <c r="H1780" s="42">
        <f t="shared" si="54"/>
        <v>0.3</v>
      </c>
    </row>
    <row r="1781" spans="1:8" x14ac:dyDescent="0.25">
      <c r="A1781" t="s">
        <v>237</v>
      </c>
      <c r="B1781" t="str">
        <f>VLOOKUP(A1781,'Cód dos países'!$A$3:$C$199,2,FALSE)</f>
        <v>PHL</v>
      </c>
      <c r="C1781">
        <f>VLOOKUP(A1781,'Cód dos países'!$A$3:$C$199,3,FALSE)</f>
        <v>140</v>
      </c>
      <c r="D1781">
        <v>2009</v>
      </c>
      <c r="E1781">
        <f t="shared" si="55"/>
        <v>1402009</v>
      </c>
      <c r="F1781" s="55">
        <v>0.375</v>
      </c>
      <c r="G1781" s="55">
        <v>0</v>
      </c>
      <c r="H1781" s="42">
        <f t="shared" si="54"/>
        <v>0.3</v>
      </c>
    </row>
    <row r="1782" spans="1:8" x14ac:dyDescent="0.25">
      <c r="A1782" t="s">
        <v>239</v>
      </c>
      <c r="B1782" t="str">
        <f>VLOOKUP(A1782,'Cód dos países'!$A$3:$C$199,2,FALSE)</f>
        <v>PNG</v>
      </c>
      <c r="C1782">
        <f>VLOOKUP(A1782,'Cód dos países'!$A$3:$C$199,3,FALSE)</f>
        <v>137</v>
      </c>
      <c r="D1782">
        <v>2009</v>
      </c>
      <c r="E1782">
        <f t="shared" si="55"/>
        <v>1372009</v>
      </c>
      <c r="F1782" s="55">
        <v>0.4375</v>
      </c>
      <c r="G1782" s="55">
        <v>0</v>
      </c>
      <c r="H1782" s="42">
        <f t="shared" si="54"/>
        <v>0.35</v>
      </c>
    </row>
    <row r="1783" spans="1:8" x14ac:dyDescent="0.25">
      <c r="A1783" t="s">
        <v>241</v>
      </c>
      <c r="B1783" t="str">
        <f>VLOOKUP(A1783,'Cód dos países'!$A$3:$C$199,2,FALSE)</f>
        <v>POL</v>
      </c>
      <c r="C1783">
        <f>VLOOKUP(A1783,'Cód dos países'!$A$3:$C$199,3,FALSE)</f>
        <v>141</v>
      </c>
      <c r="D1783">
        <v>2009</v>
      </c>
      <c r="E1783">
        <f t="shared" si="55"/>
        <v>1412009</v>
      </c>
      <c r="F1783" s="55">
        <v>0.6875</v>
      </c>
      <c r="G1783" s="55">
        <v>0.5</v>
      </c>
      <c r="H1783" s="42">
        <f t="shared" si="54"/>
        <v>0.65</v>
      </c>
    </row>
    <row r="1784" spans="1:8" x14ac:dyDescent="0.25">
      <c r="A1784" t="s">
        <v>595</v>
      </c>
      <c r="B1784" t="e">
        <f>VLOOKUP(A1784,'Cód dos países'!$A$3:$C$199,2,FALSE)</f>
        <v>#N/A</v>
      </c>
      <c r="C1784" t="e">
        <f>VLOOKUP(A1784,'Cód dos países'!$A$3:$C$199,3,FALSE)</f>
        <v>#N/A</v>
      </c>
      <c r="D1784">
        <v>2009</v>
      </c>
      <c r="E1784" t="e">
        <f t="shared" si="55"/>
        <v>#N/A</v>
      </c>
      <c r="F1784" s="55">
        <v>0.71875</v>
      </c>
      <c r="G1784" s="55">
        <v>0.5</v>
      </c>
      <c r="H1784" s="42">
        <f t="shared" si="54"/>
        <v>0.67500000000000004</v>
      </c>
    </row>
    <row r="1785" spans="1:8" x14ac:dyDescent="0.25">
      <c r="A1785" t="s">
        <v>431</v>
      </c>
      <c r="B1785" t="str">
        <f>VLOOKUP(A1785,'Cód dos países'!$A$3:$C$199,2,FALSE)</f>
        <v>PRK</v>
      </c>
      <c r="C1785">
        <f>VLOOKUP(A1785,'Cód dos países'!$A$3:$C$199,3,FALSE)</f>
        <v>91</v>
      </c>
      <c r="D1785">
        <v>2009</v>
      </c>
      <c r="E1785">
        <f t="shared" si="55"/>
        <v>912009</v>
      </c>
      <c r="F1785" s="55">
        <v>0.1875</v>
      </c>
      <c r="G1785" s="55">
        <v>0.25</v>
      </c>
      <c r="H1785" s="42">
        <f t="shared" si="54"/>
        <v>0.2</v>
      </c>
    </row>
    <row r="1786" spans="1:8" x14ac:dyDescent="0.25">
      <c r="A1786" t="s">
        <v>244</v>
      </c>
      <c r="B1786" t="str">
        <f>VLOOKUP(A1786,'Cód dos países'!$A$3:$C$199,2,FALSE)</f>
        <v>PRT</v>
      </c>
      <c r="C1786">
        <f>VLOOKUP(A1786,'Cód dos países'!$A$3:$C$199,3,FALSE)</f>
        <v>142</v>
      </c>
      <c r="D1786">
        <v>2009</v>
      </c>
      <c r="E1786">
        <f t="shared" si="55"/>
        <v>1422009</v>
      </c>
      <c r="F1786" s="55">
        <v>0.8125</v>
      </c>
      <c r="G1786" s="55">
        <v>0.75</v>
      </c>
      <c r="H1786" s="42">
        <f t="shared" si="54"/>
        <v>0.8</v>
      </c>
    </row>
    <row r="1787" spans="1:8" x14ac:dyDescent="0.25">
      <c r="A1787" t="s">
        <v>246</v>
      </c>
      <c r="B1787" t="str">
        <f>VLOOKUP(A1787,'Cód dos países'!$A$3:$C$199,2,FALSE)</f>
        <v>PRY</v>
      </c>
      <c r="C1787">
        <f>VLOOKUP(A1787,'Cód dos países'!$A$3:$C$199,3,FALSE)</f>
        <v>138</v>
      </c>
      <c r="D1787">
        <v>2009</v>
      </c>
      <c r="E1787">
        <f t="shared" si="55"/>
        <v>1382009</v>
      </c>
      <c r="F1787" s="55">
        <v>0.375</v>
      </c>
      <c r="G1787" s="55">
        <v>0.25</v>
      </c>
      <c r="H1787" s="42">
        <f t="shared" si="54"/>
        <v>0.35</v>
      </c>
    </row>
    <row r="1788" spans="1:8" x14ac:dyDescent="0.25">
      <c r="A1788" t="s">
        <v>248</v>
      </c>
      <c r="B1788" t="str">
        <f>VLOOKUP(A1788,'Cód dos países'!$A$3:$C$199,2,FALSE)</f>
        <v>QAT</v>
      </c>
      <c r="C1788">
        <f>VLOOKUP(A1788,'Cód dos países'!$A$3:$C$199,3,FALSE)</f>
        <v>143</v>
      </c>
      <c r="D1788">
        <v>2009</v>
      </c>
      <c r="E1788">
        <f t="shared" si="55"/>
        <v>1432009</v>
      </c>
      <c r="F1788" s="55">
        <v>0.78125</v>
      </c>
      <c r="G1788" s="55">
        <v>1</v>
      </c>
      <c r="H1788" s="42">
        <f t="shared" si="54"/>
        <v>0.82499999999999996</v>
      </c>
    </row>
    <row r="1789" spans="1:8" x14ac:dyDescent="0.25">
      <c r="A1789" t="s">
        <v>250</v>
      </c>
      <c r="B1789" t="str">
        <f>VLOOKUP(A1789,'Cód dos países'!$A$3:$C$199,2,FALSE)</f>
        <v>ROM</v>
      </c>
      <c r="C1789">
        <f>VLOOKUP(A1789,'Cód dos países'!$A$3:$C$199,3,FALSE)</f>
        <v>144</v>
      </c>
      <c r="D1789">
        <v>2009</v>
      </c>
      <c r="E1789">
        <f t="shared" si="55"/>
        <v>1442009</v>
      </c>
      <c r="F1789" s="55">
        <v>0.53125</v>
      </c>
      <c r="G1789" s="55">
        <v>0.25</v>
      </c>
      <c r="H1789" s="42">
        <f t="shared" si="54"/>
        <v>0.47499999999999998</v>
      </c>
    </row>
    <row r="1790" spans="1:8" x14ac:dyDescent="0.25">
      <c r="A1790" t="s">
        <v>251</v>
      </c>
      <c r="B1790" t="str">
        <f>VLOOKUP(A1790,'Cód dos países'!$A$3:$C$199,2,FALSE)</f>
        <v>RUS</v>
      </c>
      <c r="C1790">
        <f>VLOOKUP(A1790,'Cód dos países'!$A$3:$C$199,3,FALSE)</f>
        <v>145</v>
      </c>
      <c r="D1790">
        <v>2009</v>
      </c>
      <c r="E1790">
        <f t="shared" si="55"/>
        <v>1452009</v>
      </c>
      <c r="F1790" s="55">
        <v>0.28125</v>
      </c>
      <c r="G1790" s="55">
        <v>0</v>
      </c>
      <c r="H1790" s="42">
        <f t="shared" si="54"/>
        <v>0.22500000000000001</v>
      </c>
    </row>
    <row r="1791" spans="1:8" x14ac:dyDescent="0.25">
      <c r="A1791" t="s">
        <v>253</v>
      </c>
      <c r="B1791" t="str">
        <f>VLOOKUP(A1791,'Cód dos países'!$A$3:$C$199,2,FALSE)</f>
        <v>RWA</v>
      </c>
      <c r="C1791">
        <f>VLOOKUP(A1791,'Cód dos países'!$A$3:$C$199,3,FALSE)</f>
        <v>146</v>
      </c>
      <c r="D1791">
        <v>2009</v>
      </c>
      <c r="E1791">
        <f t="shared" si="55"/>
        <v>1462009</v>
      </c>
      <c r="F1791" s="55">
        <v>0.40625</v>
      </c>
      <c r="G1791" s="55">
        <v>0.5</v>
      </c>
      <c r="H1791" s="42">
        <f t="shared" si="54"/>
        <v>0.42499999999999999</v>
      </c>
    </row>
    <row r="1792" spans="1:8" x14ac:dyDescent="0.25">
      <c r="A1792" t="s">
        <v>255</v>
      </c>
      <c r="B1792" t="str">
        <f>VLOOKUP(A1792,'Cód dos países'!$A$3:$C$199,2,FALSE)</f>
        <v>SAU</v>
      </c>
      <c r="C1792">
        <f>VLOOKUP(A1792,'Cód dos países'!$A$3:$C$199,3,FALSE)</f>
        <v>150</v>
      </c>
      <c r="D1792">
        <v>2009</v>
      </c>
      <c r="E1792">
        <f t="shared" si="55"/>
        <v>1502009</v>
      </c>
      <c r="F1792" s="55">
        <v>0.53125</v>
      </c>
      <c r="G1792" s="55">
        <v>0.25</v>
      </c>
      <c r="H1792" s="42">
        <f t="shared" si="54"/>
        <v>0.47499999999999998</v>
      </c>
    </row>
    <row r="1793" spans="1:8" x14ac:dyDescent="0.25">
      <c r="A1793" t="s">
        <v>257</v>
      </c>
      <c r="B1793" t="str">
        <f>VLOOKUP(A1793,'Cód dos países'!$A$3:$C$199,2,FALSE)</f>
        <v>SDN</v>
      </c>
      <c r="C1793">
        <f>VLOOKUP(A1793,'Cód dos países'!$A$3:$C$199,3,FALSE)</f>
        <v>166</v>
      </c>
      <c r="D1793">
        <v>2009</v>
      </c>
      <c r="E1793">
        <f t="shared" si="55"/>
        <v>1662009</v>
      </c>
      <c r="F1793" s="55">
        <v>0.34375</v>
      </c>
      <c r="G1793" s="55">
        <v>0</v>
      </c>
      <c r="H1793" s="42">
        <f t="shared" si="54"/>
        <v>0.27500000000000002</v>
      </c>
    </row>
    <row r="1794" spans="1:8" x14ac:dyDescent="0.25">
      <c r="A1794" t="s">
        <v>259</v>
      </c>
      <c r="B1794" t="str">
        <f>VLOOKUP(A1794,'Cód dos países'!$A$3:$C$199,2,FALSE)</f>
        <v>SEN</v>
      </c>
      <c r="C1794">
        <f>VLOOKUP(A1794,'Cód dos países'!$A$3:$C$199,3,FALSE)</f>
        <v>151</v>
      </c>
      <c r="D1794">
        <v>2009</v>
      </c>
      <c r="E1794">
        <f t="shared" si="55"/>
        <v>1512009</v>
      </c>
      <c r="F1794" s="55">
        <v>0.34375</v>
      </c>
      <c r="G1794" s="55">
        <v>0.5</v>
      </c>
      <c r="H1794" s="42">
        <f t="shared" si="54"/>
        <v>0.375</v>
      </c>
    </row>
    <row r="1795" spans="1:8" x14ac:dyDescent="0.25">
      <c r="A1795" t="s">
        <v>261</v>
      </c>
      <c r="B1795" t="str">
        <f>VLOOKUP(A1795,'Cód dos países'!$A$3:$C$199,2,FALSE)</f>
        <v>SGP</v>
      </c>
      <c r="C1795">
        <f>VLOOKUP(A1795,'Cód dos países'!$A$3:$C$199,3,FALSE)</f>
        <v>155</v>
      </c>
      <c r="D1795">
        <v>2009</v>
      </c>
      <c r="E1795">
        <f t="shared" si="55"/>
        <v>1552009</v>
      </c>
      <c r="F1795" s="55">
        <v>0.96875</v>
      </c>
      <c r="G1795" s="55">
        <v>1</v>
      </c>
      <c r="H1795" s="42">
        <f t="shared" si="54"/>
        <v>0.97499999999999998</v>
      </c>
    </row>
    <row r="1796" spans="1:8" x14ac:dyDescent="0.25">
      <c r="A1796" t="s">
        <v>265</v>
      </c>
      <c r="B1796" t="str">
        <f>VLOOKUP(A1796,'Cód dos países'!$A$3:$C$199,2,FALSE)</f>
        <v>SLE</v>
      </c>
      <c r="C1796">
        <f>VLOOKUP(A1796,'Cód dos países'!$A$3:$C$199,3,FALSE)</f>
        <v>154</v>
      </c>
      <c r="D1796">
        <v>2009</v>
      </c>
      <c r="E1796">
        <f t="shared" si="55"/>
        <v>1542009</v>
      </c>
      <c r="F1796" s="55">
        <v>0.3125</v>
      </c>
      <c r="G1796" s="55">
        <v>0</v>
      </c>
      <c r="H1796" s="42">
        <f t="shared" ref="H1796:H1859" si="56">(4*F1796+1*G1796)/5</f>
        <v>0.25</v>
      </c>
    </row>
    <row r="1797" spans="1:8" x14ac:dyDescent="0.25">
      <c r="A1797" t="s">
        <v>267</v>
      </c>
      <c r="B1797" t="str">
        <f>VLOOKUP(A1797,'Cód dos países'!$A$3:$C$199,2,FALSE)</f>
        <v>SLV</v>
      </c>
      <c r="C1797">
        <f>VLOOKUP(A1797,'Cód dos países'!$A$3:$C$199,3,FALSE)</f>
        <v>53</v>
      </c>
      <c r="D1797">
        <v>2009</v>
      </c>
      <c r="E1797">
        <f t="shared" si="55"/>
        <v>532009</v>
      </c>
      <c r="F1797" s="55">
        <v>0.3125</v>
      </c>
      <c r="G1797" s="55">
        <v>0.25</v>
      </c>
      <c r="H1797" s="42">
        <f t="shared" si="56"/>
        <v>0.3</v>
      </c>
    </row>
    <row r="1798" spans="1:8" x14ac:dyDescent="0.25">
      <c r="A1798" t="s">
        <v>269</v>
      </c>
      <c r="B1798" t="str">
        <f>VLOOKUP(A1798,'Cód dos países'!$A$3:$C$199,2,FALSE)</f>
        <v>SOM</v>
      </c>
      <c r="C1798">
        <f>VLOOKUP(A1798,'Cód dos países'!$A$3:$C$199,3,FALSE)</f>
        <v>159</v>
      </c>
      <c r="D1798">
        <v>2009</v>
      </c>
      <c r="E1798">
        <f t="shared" ref="E1798:E1861" si="57">C1798*10000+D1798</f>
        <v>1592009</v>
      </c>
      <c r="F1798" s="55">
        <v>0</v>
      </c>
      <c r="G1798" s="55">
        <v>0</v>
      </c>
      <c r="H1798" s="42">
        <f t="shared" si="56"/>
        <v>0</v>
      </c>
    </row>
    <row r="1799" spans="1:8" x14ac:dyDescent="0.25">
      <c r="A1799" t="s">
        <v>272</v>
      </c>
      <c r="B1799" t="str">
        <f>VLOOKUP(A1799,'Cód dos países'!$A$3:$C$199,2,FALSE)</f>
        <v>STP</v>
      </c>
      <c r="C1799">
        <f>VLOOKUP(A1799,'Cód dos países'!$A$3:$C$199,3,FALSE)</f>
        <v>149</v>
      </c>
      <c r="D1799">
        <v>2009</v>
      </c>
      <c r="E1799">
        <f t="shared" si="57"/>
        <v>1492009</v>
      </c>
      <c r="F1799" s="55">
        <v>0.3125</v>
      </c>
      <c r="G1799" s="55">
        <v>0.25</v>
      </c>
      <c r="H1799" s="42">
        <f t="shared" si="56"/>
        <v>0.3</v>
      </c>
    </row>
    <row r="1800" spans="1:8" x14ac:dyDescent="0.25">
      <c r="A1800" t="s">
        <v>274</v>
      </c>
      <c r="B1800" t="str">
        <f>VLOOKUP(A1800,'Cód dos países'!$A$3:$C$199,2,FALSE)</f>
        <v>SUR</v>
      </c>
      <c r="C1800">
        <f>VLOOKUP(A1800,'Cód dos países'!$A$3:$C$199,3,FALSE)</f>
        <v>167</v>
      </c>
      <c r="D1800">
        <v>2009</v>
      </c>
      <c r="E1800">
        <f t="shared" si="57"/>
        <v>1672009</v>
      </c>
      <c r="F1800" s="55">
        <v>0.53125</v>
      </c>
      <c r="G1800" s="55">
        <v>0.25</v>
      </c>
      <c r="H1800" s="42">
        <f t="shared" si="56"/>
        <v>0.47499999999999998</v>
      </c>
    </row>
    <row r="1801" spans="1:8" x14ac:dyDescent="0.25">
      <c r="A1801" t="s">
        <v>276</v>
      </c>
      <c r="B1801" t="str">
        <f>VLOOKUP(A1801,'Cód dos países'!$A$3:$C$199,2,FALSE)</f>
        <v>SVK</v>
      </c>
      <c r="C1801">
        <f>VLOOKUP(A1801,'Cód dos países'!$A$3:$C$199,3,FALSE)</f>
        <v>156</v>
      </c>
      <c r="D1801">
        <v>2009</v>
      </c>
      <c r="E1801">
        <f t="shared" si="57"/>
        <v>1562009</v>
      </c>
      <c r="F1801" s="55">
        <v>0.625</v>
      </c>
      <c r="G1801" s="55">
        <v>0.5</v>
      </c>
      <c r="H1801" s="42">
        <f t="shared" si="56"/>
        <v>0.6</v>
      </c>
    </row>
    <row r="1802" spans="1:8" x14ac:dyDescent="0.25">
      <c r="A1802" t="s">
        <v>278</v>
      </c>
      <c r="B1802" t="str">
        <f>VLOOKUP(A1802,'Cód dos países'!$A$3:$C$199,2,FALSE)</f>
        <v>SVN</v>
      </c>
      <c r="C1802">
        <f>VLOOKUP(A1802,'Cód dos países'!$A$3:$C$199,3,FALSE)</f>
        <v>157</v>
      </c>
      <c r="D1802">
        <v>2009</v>
      </c>
      <c r="E1802">
        <f t="shared" si="57"/>
        <v>1572009</v>
      </c>
      <c r="F1802" s="55">
        <v>0.8125</v>
      </c>
      <c r="G1802" s="55">
        <v>0.75</v>
      </c>
      <c r="H1802" s="42">
        <f t="shared" si="56"/>
        <v>0.8</v>
      </c>
    </row>
    <row r="1803" spans="1:8" x14ac:dyDescent="0.25">
      <c r="A1803" t="s">
        <v>280</v>
      </c>
      <c r="B1803" t="str">
        <f>VLOOKUP(A1803,'Cód dos países'!$A$3:$C$199,2,FALSE)</f>
        <v>SWE</v>
      </c>
      <c r="C1803">
        <f>VLOOKUP(A1803,'Cód dos países'!$A$3:$C$199,3,FALSE)</f>
        <v>169</v>
      </c>
      <c r="D1803">
        <v>2009</v>
      </c>
      <c r="E1803">
        <f t="shared" si="57"/>
        <v>1692009</v>
      </c>
      <c r="F1803" s="55">
        <v>0.96875</v>
      </c>
      <c r="G1803" s="55">
        <v>1</v>
      </c>
      <c r="H1803" s="42">
        <f t="shared" si="56"/>
        <v>0.97499999999999998</v>
      </c>
    </row>
    <row r="1804" spans="1:8" x14ac:dyDescent="0.25">
      <c r="A1804" t="s">
        <v>282</v>
      </c>
      <c r="B1804" t="str">
        <f>VLOOKUP(A1804,'Cód dos países'!$A$3:$C$199,2,FALSE)</f>
        <v>SWZ</v>
      </c>
      <c r="C1804">
        <f>VLOOKUP(A1804,'Cód dos países'!$A$3:$C$199,3,FALSE)</f>
        <v>168</v>
      </c>
      <c r="D1804">
        <v>2009</v>
      </c>
      <c r="E1804">
        <f t="shared" si="57"/>
        <v>1682009</v>
      </c>
      <c r="F1804" s="55">
        <v>0.4375</v>
      </c>
      <c r="G1804" s="55">
        <v>0.5</v>
      </c>
      <c r="H1804" s="42">
        <f t="shared" si="56"/>
        <v>0.45</v>
      </c>
    </row>
    <row r="1805" spans="1:8" x14ac:dyDescent="0.25">
      <c r="A1805" t="s">
        <v>284</v>
      </c>
      <c r="B1805" t="str">
        <f>VLOOKUP(A1805,'Cód dos países'!$A$3:$C$199,2,FALSE)</f>
        <v>SYC</v>
      </c>
      <c r="C1805">
        <f>VLOOKUP(A1805,'Cód dos países'!$A$3:$C$199,3,FALSE)</f>
        <v>153</v>
      </c>
      <c r="D1805">
        <v>2009</v>
      </c>
      <c r="E1805">
        <f t="shared" si="57"/>
        <v>1532009</v>
      </c>
      <c r="F1805" s="55">
        <v>0.46875</v>
      </c>
      <c r="G1805" s="55">
        <v>0.5</v>
      </c>
      <c r="H1805" s="42">
        <f t="shared" si="56"/>
        <v>0.47499999999999998</v>
      </c>
    </row>
    <row r="1806" spans="1:8" x14ac:dyDescent="0.25">
      <c r="A1806" t="s">
        <v>286</v>
      </c>
      <c r="B1806" t="str">
        <f>VLOOKUP(A1806,'Cód dos países'!$A$3:$C$199,2,FALSE)</f>
        <v>SYR</v>
      </c>
      <c r="C1806">
        <f>VLOOKUP(A1806,'Cód dos países'!$A$3:$C$199,3,FALSE)</f>
        <v>171</v>
      </c>
      <c r="D1806">
        <v>2009</v>
      </c>
      <c r="E1806">
        <f t="shared" si="57"/>
        <v>1712009</v>
      </c>
      <c r="F1806" s="55">
        <v>0.4375</v>
      </c>
      <c r="G1806" s="55">
        <v>0</v>
      </c>
      <c r="H1806" s="42">
        <f t="shared" si="56"/>
        <v>0.35</v>
      </c>
    </row>
    <row r="1807" spans="1:8" x14ac:dyDescent="0.25">
      <c r="A1807" t="s">
        <v>288</v>
      </c>
      <c r="B1807" t="str">
        <f>VLOOKUP(A1807,'Cód dos países'!$A$3:$C$199,2,FALSE)</f>
        <v>TCD</v>
      </c>
      <c r="C1807">
        <f>VLOOKUP(A1807,'Cód dos países'!$A$3:$C$199,3,FALSE)</f>
        <v>34</v>
      </c>
      <c r="D1807">
        <v>2009</v>
      </c>
      <c r="E1807">
        <f t="shared" si="57"/>
        <v>342009</v>
      </c>
      <c r="F1807" s="55">
        <v>0.15625</v>
      </c>
      <c r="G1807" s="55">
        <v>0</v>
      </c>
      <c r="H1807" s="42">
        <f t="shared" si="56"/>
        <v>0.125</v>
      </c>
    </row>
    <row r="1808" spans="1:8" x14ac:dyDescent="0.25">
      <c r="A1808" t="s">
        <v>290</v>
      </c>
      <c r="B1808" t="str">
        <f>VLOOKUP(A1808,'Cód dos países'!$A$3:$C$199,2,FALSE)</f>
        <v>TGO</v>
      </c>
      <c r="C1808">
        <f>VLOOKUP(A1808,'Cód dos países'!$A$3:$C$199,3,FALSE)</f>
        <v>177</v>
      </c>
      <c r="D1808">
        <v>2009</v>
      </c>
      <c r="E1808">
        <f t="shared" si="57"/>
        <v>1772009</v>
      </c>
      <c r="F1808" s="55">
        <v>0.34375</v>
      </c>
      <c r="G1808" s="55">
        <v>0</v>
      </c>
      <c r="H1808" s="42">
        <f t="shared" si="56"/>
        <v>0.27500000000000002</v>
      </c>
    </row>
    <row r="1809" spans="1:8" x14ac:dyDescent="0.25">
      <c r="A1809" t="s">
        <v>292</v>
      </c>
      <c r="B1809" t="str">
        <f>VLOOKUP(A1809,'Cód dos países'!$A$3:$C$199,2,FALSE)</f>
        <v>THA</v>
      </c>
      <c r="C1809">
        <f>VLOOKUP(A1809,'Cód dos países'!$A$3:$C$199,3,FALSE)</f>
        <v>175</v>
      </c>
      <c r="D1809">
        <v>2009</v>
      </c>
      <c r="E1809">
        <f t="shared" si="57"/>
        <v>1752009</v>
      </c>
      <c r="F1809" s="55">
        <v>0.375</v>
      </c>
      <c r="G1809" s="55">
        <v>0.25</v>
      </c>
      <c r="H1809" s="42">
        <f t="shared" si="56"/>
        <v>0.35</v>
      </c>
    </row>
    <row r="1810" spans="1:8" x14ac:dyDescent="0.25">
      <c r="A1810" t="s">
        <v>294</v>
      </c>
      <c r="B1810" t="str">
        <f>VLOOKUP(A1810,'Cód dos países'!$A$3:$C$199,2,FALSE)</f>
        <v>TJK</v>
      </c>
      <c r="C1810">
        <f>VLOOKUP(A1810,'Cód dos países'!$A$3:$C$199,3,FALSE)</f>
        <v>173</v>
      </c>
      <c r="D1810">
        <v>2009</v>
      </c>
      <c r="E1810">
        <f t="shared" si="57"/>
        <v>1732009</v>
      </c>
      <c r="F1810" s="55">
        <v>0.125</v>
      </c>
      <c r="G1810" s="55">
        <v>0</v>
      </c>
      <c r="H1810" s="42">
        <f t="shared" si="56"/>
        <v>0.1</v>
      </c>
    </row>
    <row r="1811" spans="1:8" x14ac:dyDescent="0.25">
      <c r="A1811" t="s">
        <v>296</v>
      </c>
      <c r="B1811" t="str">
        <f>VLOOKUP(A1811,'Cód dos países'!$A$3:$C$199,2,FALSE)</f>
        <v>TKM</v>
      </c>
      <c r="C1811">
        <f>VLOOKUP(A1811,'Cód dos países'!$A$3:$C$199,3,FALSE)</f>
        <v>182</v>
      </c>
      <c r="D1811">
        <v>2009</v>
      </c>
      <c r="E1811">
        <f t="shared" si="57"/>
        <v>1822009</v>
      </c>
      <c r="F1811" s="55">
        <v>0.15625</v>
      </c>
      <c r="G1811" s="55">
        <v>0</v>
      </c>
      <c r="H1811" s="42">
        <f t="shared" si="56"/>
        <v>0.125</v>
      </c>
    </row>
    <row r="1812" spans="1:8" x14ac:dyDescent="0.25">
      <c r="A1812" t="s">
        <v>423</v>
      </c>
      <c r="B1812" t="str">
        <f>VLOOKUP(A1812,'Cód dos países'!$A$3:$C$199,2,FALSE)</f>
        <v>TMP</v>
      </c>
      <c r="C1812">
        <f>VLOOKUP(A1812,'Cód dos países'!$A$3:$C$199,3,FALSE)</f>
        <v>176</v>
      </c>
      <c r="D1812">
        <v>2009</v>
      </c>
      <c r="E1812">
        <f t="shared" si="57"/>
        <v>1762009</v>
      </c>
      <c r="F1812" s="55">
        <v>0.1875</v>
      </c>
      <c r="G1812" s="55">
        <v>0</v>
      </c>
      <c r="H1812" s="42">
        <f t="shared" si="56"/>
        <v>0.15</v>
      </c>
    </row>
    <row r="1813" spans="1:8" x14ac:dyDescent="0.25">
      <c r="A1813" t="s">
        <v>298</v>
      </c>
      <c r="B1813" t="str">
        <f>VLOOKUP(A1813,'Cód dos países'!$A$3:$C$199,2,FALSE)</f>
        <v>TTO</v>
      </c>
      <c r="C1813">
        <f>VLOOKUP(A1813,'Cód dos países'!$A$3:$C$199,3,FALSE)</f>
        <v>179</v>
      </c>
      <c r="D1813">
        <v>2009</v>
      </c>
      <c r="E1813">
        <f t="shared" si="57"/>
        <v>1792009</v>
      </c>
      <c r="F1813" s="55">
        <v>0.46875</v>
      </c>
      <c r="G1813" s="55">
        <v>0.25</v>
      </c>
      <c r="H1813" s="42">
        <f t="shared" si="56"/>
        <v>0.42499999999999999</v>
      </c>
    </row>
    <row r="1814" spans="1:8" x14ac:dyDescent="0.25">
      <c r="A1814" t="s">
        <v>300</v>
      </c>
      <c r="B1814" t="str">
        <f>VLOOKUP(A1814,'Cód dos países'!$A$3:$C$199,2,FALSE)</f>
        <v>TUN</v>
      </c>
      <c r="C1814">
        <f>VLOOKUP(A1814,'Cód dos países'!$A$3:$C$199,3,FALSE)</f>
        <v>180</v>
      </c>
      <c r="D1814">
        <v>2009</v>
      </c>
      <c r="E1814">
        <f t="shared" si="57"/>
        <v>1802009</v>
      </c>
      <c r="F1814" s="55">
        <v>0.5625</v>
      </c>
      <c r="G1814" s="55">
        <v>0.25</v>
      </c>
      <c r="H1814" s="42">
        <f t="shared" si="56"/>
        <v>0.5</v>
      </c>
    </row>
    <row r="1815" spans="1:8" x14ac:dyDescent="0.25">
      <c r="A1815" t="s">
        <v>302</v>
      </c>
      <c r="B1815" t="str">
        <f>VLOOKUP(A1815,'Cód dos países'!$A$3:$C$199,2,FALSE)</f>
        <v>TUR</v>
      </c>
      <c r="C1815">
        <f>VLOOKUP(A1815,'Cód dos países'!$A$3:$C$199,3,FALSE)</f>
        <v>181</v>
      </c>
      <c r="D1815">
        <v>2009</v>
      </c>
      <c r="E1815">
        <f t="shared" si="57"/>
        <v>1812009</v>
      </c>
      <c r="F1815" s="55">
        <v>0.5</v>
      </c>
      <c r="G1815" s="55">
        <v>0.25</v>
      </c>
      <c r="H1815" s="42">
        <f t="shared" si="56"/>
        <v>0.45</v>
      </c>
    </row>
    <row r="1816" spans="1:8" x14ac:dyDescent="0.25">
      <c r="A1816" t="s">
        <v>304</v>
      </c>
      <c r="B1816" t="str">
        <f>VLOOKUP(A1816,'Cód dos países'!$A$3:$C$199,2,FALSE)</f>
        <v>TWN</v>
      </c>
      <c r="C1816">
        <f>VLOOKUP(A1816,'Cód dos países'!$A$3:$C$199,3,FALSE)</f>
        <v>172</v>
      </c>
      <c r="D1816">
        <v>2009</v>
      </c>
      <c r="E1816">
        <f t="shared" si="57"/>
        <v>1722009</v>
      </c>
      <c r="F1816" s="55">
        <v>0.78125</v>
      </c>
      <c r="G1816" s="55">
        <v>0.5</v>
      </c>
      <c r="H1816" s="42">
        <f t="shared" si="56"/>
        <v>0.72499999999999998</v>
      </c>
    </row>
    <row r="1817" spans="1:8" x14ac:dyDescent="0.25">
      <c r="A1817" t="s">
        <v>306</v>
      </c>
      <c r="B1817" t="str">
        <f>VLOOKUP(A1817,'Cód dos países'!$A$3:$C$199,2,FALSE)</f>
        <v>TZA</v>
      </c>
      <c r="C1817">
        <f>VLOOKUP(A1817,'Cód dos países'!$A$3:$C$199,3,FALSE)</f>
        <v>174</v>
      </c>
      <c r="D1817">
        <v>2009</v>
      </c>
      <c r="E1817">
        <f t="shared" si="57"/>
        <v>1742009</v>
      </c>
      <c r="F1817" s="55">
        <v>0.28125</v>
      </c>
      <c r="G1817" s="55">
        <v>0.25</v>
      </c>
      <c r="H1817" s="42">
        <f t="shared" si="56"/>
        <v>0.27500000000000002</v>
      </c>
    </row>
    <row r="1818" spans="1:8" x14ac:dyDescent="0.25">
      <c r="A1818" t="s">
        <v>308</v>
      </c>
      <c r="B1818" t="str">
        <f>VLOOKUP(A1818,'Cód dos países'!$A$3:$C$199,2,FALSE)</f>
        <v>UGA</v>
      </c>
      <c r="C1818">
        <f>VLOOKUP(A1818,'Cód dos países'!$A$3:$C$199,3,FALSE)</f>
        <v>184</v>
      </c>
      <c r="D1818">
        <v>2009</v>
      </c>
      <c r="E1818">
        <f t="shared" si="57"/>
        <v>1842009</v>
      </c>
      <c r="F1818" s="55">
        <v>0.46875</v>
      </c>
      <c r="G1818" s="55">
        <v>0.25</v>
      </c>
      <c r="H1818" s="42">
        <f t="shared" si="56"/>
        <v>0.42499999999999999</v>
      </c>
    </row>
    <row r="1819" spans="1:8" x14ac:dyDescent="0.25">
      <c r="A1819" t="s">
        <v>310</v>
      </c>
      <c r="B1819" t="str">
        <f>VLOOKUP(A1819,'Cód dos países'!$A$3:$C$199,2,FALSE)</f>
        <v>UKR</v>
      </c>
      <c r="C1819">
        <f>VLOOKUP(A1819,'Cód dos países'!$A$3:$C$199,3,FALSE)</f>
        <v>185</v>
      </c>
      <c r="D1819">
        <v>2009</v>
      </c>
      <c r="E1819">
        <f t="shared" si="57"/>
        <v>1852009</v>
      </c>
      <c r="F1819" s="55">
        <v>0.28125</v>
      </c>
      <c r="G1819" s="55">
        <v>0</v>
      </c>
      <c r="H1819" s="42">
        <f t="shared" si="56"/>
        <v>0.22500000000000001</v>
      </c>
    </row>
    <row r="1820" spans="1:8" x14ac:dyDescent="0.25">
      <c r="A1820" t="s">
        <v>312</v>
      </c>
      <c r="B1820" t="str">
        <f>VLOOKUP(A1820,'Cód dos países'!$A$3:$C$199,2,FALSE)</f>
        <v>URY</v>
      </c>
      <c r="C1820">
        <f>VLOOKUP(A1820,'Cód dos países'!$A$3:$C$199,3,FALSE)</f>
        <v>189</v>
      </c>
      <c r="D1820">
        <v>2009</v>
      </c>
      <c r="E1820">
        <f t="shared" si="57"/>
        <v>1892009</v>
      </c>
      <c r="F1820" s="55">
        <v>0.625</v>
      </c>
      <c r="G1820" s="55">
        <v>0.75</v>
      </c>
      <c r="H1820" s="42">
        <f t="shared" si="56"/>
        <v>0.65</v>
      </c>
    </row>
    <row r="1821" spans="1:8" x14ac:dyDescent="0.25">
      <c r="A1821" t="s">
        <v>314</v>
      </c>
      <c r="B1821" t="str">
        <f>VLOOKUP(A1821,'Cód dos países'!$A$3:$C$199,2,FALSE)</f>
        <v>USA</v>
      </c>
      <c r="C1821">
        <f>VLOOKUP(A1821,'Cód dos países'!$A$3:$C$199,3,FALSE)</f>
        <v>188</v>
      </c>
      <c r="D1821">
        <v>2009</v>
      </c>
      <c r="E1821">
        <f t="shared" si="57"/>
        <v>1882009</v>
      </c>
      <c r="F1821" s="55">
        <v>0.9375</v>
      </c>
      <c r="G1821" s="55">
        <v>0.75</v>
      </c>
      <c r="H1821" s="42">
        <f t="shared" si="56"/>
        <v>0.9</v>
      </c>
    </row>
    <row r="1822" spans="1:8" x14ac:dyDescent="0.25">
      <c r="A1822" t="s">
        <v>316</v>
      </c>
      <c r="B1822" t="str">
        <f>VLOOKUP(A1822,'Cód dos países'!$A$3:$C$199,2,FALSE)</f>
        <v>UZB</v>
      </c>
      <c r="C1822">
        <f>VLOOKUP(A1822,'Cód dos países'!$A$3:$C$199,3,FALSE)</f>
        <v>190</v>
      </c>
      <c r="D1822">
        <v>2009</v>
      </c>
      <c r="E1822">
        <f t="shared" si="57"/>
        <v>1902009</v>
      </c>
      <c r="F1822" s="55">
        <v>0.1875</v>
      </c>
      <c r="G1822" s="55">
        <v>0</v>
      </c>
      <c r="H1822" s="42">
        <f t="shared" si="56"/>
        <v>0.15</v>
      </c>
    </row>
    <row r="1823" spans="1:8" x14ac:dyDescent="0.25">
      <c r="A1823" t="s">
        <v>318</v>
      </c>
      <c r="B1823" t="str">
        <f>VLOOKUP(A1823,'Cód dos países'!$A$3:$C$199,2,FALSE)</f>
        <v>VEN</v>
      </c>
      <c r="C1823">
        <f>VLOOKUP(A1823,'Cód dos países'!$A$3:$C$199,3,FALSE)</f>
        <v>192</v>
      </c>
      <c r="D1823">
        <v>2009</v>
      </c>
      <c r="E1823">
        <f t="shared" si="57"/>
        <v>1922009</v>
      </c>
      <c r="F1823" s="55">
        <v>0.125</v>
      </c>
      <c r="G1823" s="55">
        <v>0</v>
      </c>
      <c r="H1823" s="42">
        <f t="shared" si="56"/>
        <v>0.1</v>
      </c>
    </row>
    <row r="1824" spans="1:8" x14ac:dyDescent="0.25">
      <c r="A1824" t="s">
        <v>320</v>
      </c>
      <c r="B1824" t="str">
        <f>VLOOKUP(A1824,'Cód dos países'!$A$3:$C$199,2,FALSE)</f>
        <v>VNM</v>
      </c>
      <c r="C1824">
        <f>VLOOKUP(A1824,'Cód dos países'!$A$3:$C$199,3,FALSE)</f>
        <v>193</v>
      </c>
      <c r="D1824">
        <v>2009</v>
      </c>
      <c r="E1824">
        <f t="shared" si="57"/>
        <v>1932009</v>
      </c>
      <c r="F1824" s="55">
        <v>0.46875</v>
      </c>
      <c r="G1824" s="55">
        <v>0.25</v>
      </c>
      <c r="H1824" s="42">
        <f t="shared" si="56"/>
        <v>0.42499999999999999</v>
      </c>
    </row>
    <row r="1825" spans="1:8" x14ac:dyDescent="0.25">
      <c r="A1825" t="s">
        <v>598</v>
      </c>
      <c r="B1825" t="e">
        <f>VLOOKUP(A1825,'Cód dos países'!$A$3:$C$199,2,FALSE)</f>
        <v>#N/A</v>
      </c>
      <c r="C1825" t="e">
        <f>VLOOKUP(A1825,'Cód dos países'!$A$3:$C$199,3,FALSE)</f>
        <v>#N/A</v>
      </c>
      <c r="D1825">
        <v>2009</v>
      </c>
      <c r="E1825" t="e">
        <f t="shared" si="57"/>
        <v>#N/A</v>
      </c>
      <c r="F1825" s="55">
        <v>0.5</v>
      </c>
      <c r="G1825" s="55">
        <v>0.5</v>
      </c>
      <c r="H1825" s="42">
        <f t="shared" si="56"/>
        <v>0.5</v>
      </c>
    </row>
    <row r="1826" spans="1:8" x14ac:dyDescent="0.25">
      <c r="A1826" t="s">
        <v>605</v>
      </c>
      <c r="B1826" t="e">
        <f>VLOOKUP(A1826,'Cód dos países'!$A$3:$C$199,2,FALSE)</f>
        <v>#N/A</v>
      </c>
      <c r="C1826" t="e">
        <f>VLOOKUP(A1826,'Cód dos países'!$A$3:$C$199,3,FALSE)</f>
        <v>#N/A</v>
      </c>
      <c r="D1826">
        <v>2009</v>
      </c>
      <c r="E1826" t="e">
        <f t="shared" si="57"/>
        <v>#N/A</v>
      </c>
      <c r="F1826" s="55" t="e">
        <v>#N/A</v>
      </c>
      <c r="G1826" s="55" t="e">
        <v>#N/A</v>
      </c>
      <c r="H1826" s="42" t="e">
        <f t="shared" si="56"/>
        <v>#N/A</v>
      </c>
    </row>
    <row r="1827" spans="1:8" x14ac:dyDescent="0.25">
      <c r="A1827" t="s">
        <v>325</v>
      </c>
      <c r="B1827" t="str">
        <f>VLOOKUP(A1827,'Cód dos países'!$A$3:$C$199,2,FALSE)</f>
        <v>YEM</v>
      </c>
      <c r="C1827">
        <f>VLOOKUP(A1827,'Cód dos países'!$A$3:$C$199,3,FALSE)</f>
        <v>194</v>
      </c>
      <c r="D1827">
        <v>2009</v>
      </c>
      <c r="E1827">
        <f t="shared" si="57"/>
        <v>1942009</v>
      </c>
      <c r="F1827" s="55">
        <v>0.3125</v>
      </c>
      <c r="G1827" s="55">
        <v>0</v>
      </c>
      <c r="H1827" s="42">
        <f t="shared" si="56"/>
        <v>0.25</v>
      </c>
    </row>
    <row r="1828" spans="1:8" x14ac:dyDescent="0.25">
      <c r="A1828" t="s">
        <v>271</v>
      </c>
      <c r="B1828" t="str">
        <f>VLOOKUP(A1828,'Cód dos países'!$A$3:$C$199,2,FALSE)</f>
        <v>YUG</v>
      </c>
      <c r="C1828">
        <f>VLOOKUP(A1828,'Cód dos países'!$A$3:$C$199,3,FALSE)</f>
        <v>152</v>
      </c>
      <c r="D1828">
        <v>2009</v>
      </c>
      <c r="E1828">
        <f t="shared" si="57"/>
        <v>1522009</v>
      </c>
      <c r="F1828" s="55">
        <v>0.375</v>
      </c>
      <c r="G1828" s="55">
        <v>0.25</v>
      </c>
      <c r="H1828" s="42">
        <f t="shared" si="56"/>
        <v>0.35</v>
      </c>
    </row>
    <row r="1829" spans="1:8" x14ac:dyDescent="0.25">
      <c r="A1829" t="s">
        <v>327</v>
      </c>
      <c r="B1829" t="str">
        <f>VLOOKUP(A1829,'Cód dos países'!$A$3:$C$199,2,FALSE)</f>
        <v>ZAF</v>
      </c>
      <c r="C1829">
        <f>VLOOKUP(A1829,'Cód dos países'!$A$3:$C$199,3,FALSE)</f>
        <v>160</v>
      </c>
      <c r="D1829">
        <v>2009</v>
      </c>
      <c r="E1829">
        <f t="shared" si="57"/>
        <v>1602009</v>
      </c>
      <c r="F1829" s="55">
        <v>0.5</v>
      </c>
      <c r="G1829" s="55">
        <v>0.5</v>
      </c>
      <c r="H1829" s="42">
        <f t="shared" si="56"/>
        <v>0.5</v>
      </c>
    </row>
    <row r="1830" spans="1:8" x14ac:dyDescent="0.25">
      <c r="A1830" t="s">
        <v>334</v>
      </c>
      <c r="B1830" t="str">
        <f>VLOOKUP(A1830,'Cód dos países'!$A$3:$C$199,2,FALSE)</f>
        <v>COG</v>
      </c>
      <c r="C1830">
        <f>VLOOKUP(A1830,'Cód dos países'!$A$3:$C$199,3,FALSE)</f>
        <v>39</v>
      </c>
      <c r="D1830">
        <v>2009</v>
      </c>
      <c r="E1830">
        <f t="shared" si="57"/>
        <v>392009</v>
      </c>
      <c r="F1830" s="55">
        <v>0.15625</v>
      </c>
      <c r="G1830" s="55">
        <v>0</v>
      </c>
      <c r="H1830" s="42">
        <f t="shared" si="56"/>
        <v>0.125</v>
      </c>
    </row>
    <row r="1831" spans="1:8" x14ac:dyDescent="0.25">
      <c r="A1831" t="s">
        <v>329</v>
      </c>
      <c r="B1831" t="str">
        <f>VLOOKUP(A1831,'Cód dos países'!$A$3:$C$199,2,FALSE)</f>
        <v>ZMB</v>
      </c>
      <c r="C1831">
        <f>VLOOKUP(A1831,'Cód dos países'!$A$3:$C$199,3,FALSE)</f>
        <v>196</v>
      </c>
      <c r="D1831">
        <v>2009</v>
      </c>
      <c r="E1831">
        <f t="shared" si="57"/>
        <v>1962009</v>
      </c>
      <c r="F1831" s="55">
        <v>0.375</v>
      </c>
      <c r="G1831" s="55">
        <v>0.25</v>
      </c>
      <c r="H1831" s="42">
        <f t="shared" si="56"/>
        <v>0.35</v>
      </c>
    </row>
    <row r="1832" spans="1:8" x14ac:dyDescent="0.25">
      <c r="A1832" t="s">
        <v>331</v>
      </c>
      <c r="B1832" t="str">
        <f>VLOOKUP(A1832,'Cód dos países'!$A$3:$C$199,2,FALSE)</f>
        <v>ZWE</v>
      </c>
      <c r="C1832">
        <f>VLOOKUP(A1832,'Cód dos países'!$A$3:$C$199,3,FALSE)</f>
        <v>197</v>
      </c>
      <c r="D1832">
        <v>2009</v>
      </c>
      <c r="E1832">
        <f t="shared" si="57"/>
        <v>1972009</v>
      </c>
      <c r="F1832" s="55">
        <v>9.375E-2</v>
      </c>
      <c r="G1832" s="55">
        <v>0.25</v>
      </c>
      <c r="H1832" s="42">
        <f t="shared" si="56"/>
        <v>0.125</v>
      </c>
    </row>
    <row r="1833" spans="1:8" x14ac:dyDescent="0.25">
      <c r="A1833" t="s">
        <v>586</v>
      </c>
      <c r="B1833" t="e">
        <f>VLOOKUP(A1833,'Cód dos países'!$A$3:$C$199,2,FALSE)</f>
        <v>#N/A</v>
      </c>
      <c r="C1833" t="e">
        <f>VLOOKUP(A1833,'Cód dos países'!$A$3:$C$199,3,FALSE)</f>
        <v>#N/A</v>
      </c>
      <c r="D1833">
        <v>2008</v>
      </c>
      <c r="E1833" t="e">
        <f t="shared" si="57"/>
        <v>#N/A</v>
      </c>
      <c r="F1833" s="55" t="e">
        <v>#N/A</v>
      </c>
      <c r="G1833" s="55" t="e">
        <v>#N/A</v>
      </c>
      <c r="H1833" s="42" t="e">
        <f t="shared" si="56"/>
        <v>#N/A</v>
      </c>
    </row>
    <row r="1834" spans="1:8" x14ac:dyDescent="0.25">
      <c r="A1834" t="s">
        <v>0</v>
      </c>
      <c r="B1834" t="str">
        <f>VLOOKUP(A1834,'Cód dos países'!$A$3:$C$199,2,FALSE)</f>
        <v>AFG</v>
      </c>
      <c r="C1834">
        <f>VLOOKUP(A1834,'Cód dos países'!$A$3:$C$199,3,FALSE)</f>
        <v>1</v>
      </c>
      <c r="D1834">
        <v>2008</v>
      </c>
      <c r="E1834">
        <f t="shared" si="57"/>
        <v>12008</v>
      </c>
      <c r="F1834" s="55" t="s">
        <v>603</v>
      </c>
      <c r="G1834" s="55" t="s">
        <v>603</v>
      </c>
      <c r="H1834" s="42" t="e">
        <f t="shared" si="56"/>
        <v>#VALUE!</v>
      </c>
    </row>
    <row r="1835" spans="1:8" x14ac:dyDescent="0.25">
      <c r="A1835" t="s">
        <v>2</v>
      </c>
      <c r="B1835" t="str">
        <f>VLOOKUP(A1835,'Cód dos países'!$A$3:$C$199,2,FALSE)</f>
        <v>AGO</v>
      </c>
      <c r="C1835">
        <f>VLOOKUP(A1835,'Cód dos países'!$A$3:$C$199,3,FALSE)</f>
        <v>5</v>
      </c>
      <c r="D1835">
        <v>2008</v>
      </c>
      <c r="E1835">
        <f t="shared" si="57"/>
        <v>52008</v>
      </c>
      <c r="F1835" s="55">
        <v>0.28125</v>
      </c>
      <c r="G1835" s="55">
        <v>0</v>
      </c>
      <c r="H1835" s="42">
        <f t="shared" si="56"/>
        <v>0.22500000000000001</v>
      </c>
    </row>
    <row r="1836" spans="1:8" x14ac:dyDescent="0.25">
      <c r="A1836" t="s">
        <v>4</v>
      </c>
      <c r="B1836" t="str">
        <f>VLOOKUP(A1836,'Cód dos países'!$A$3:$C$199,2,FALSE)</f>
        <v>ALB</v>
      </c>
      <c r="C1836">
        <f>VLOOKUP(A1836,'Cód dos países'!$A$3:$C$199,3,FALSE)</f>
        <v>2</v>
      </c>
      <c r="D1836">
        <v>2008</v>
      </c>
      <c r="E1836">
        <f t="shared" si="57"/>
        <v>22008</v>
      </c>
      <c r="F1836" s="55">
        <v>0.375</v>
      </c>
      <c r="G1836" s="55">
        <v>0.25</v>
      </c>
      <c r="H1836" s="42">
        <f t="shared" si="56"/>
        <v>0.35</v>
      </c>
    </row>
    <row r="1837" spans="1:8" x14ac:dyDescent="0.25">
      <c r="A1837" t="s">
        <v>6</v>
      </c>
      <c r="B1837" t="str">
        <f>VLOOKUP(A1837,'Cód dos países'!$A$3:$C$199,2,FALSE)</f>
        <v>ARE</v>
      </c>
      <c r="C1837">
        <f>VLOOKUP(A1837,'Cód dos países'!$A$3:$C$199,3,FALSE)</f>
        <v>186</v>
      </c>
      <c r="D1837">
        <v>2008</v>
      </c>
      <c r="E1837">
        <f t="shared" si="57"/>
        <v>1862008</v>
      </c>
      <c r="F1837" s="55">
        <v>0.625</v>
      </c>
      <c r="G1837" s="55">
        <v>0.75</v>
      </c>
      <c r="H1837" s="42">
        <f t="shared" si="56"/>
        <v>0.65</v>
      </c>
    </row>
    <row r="1838" spans="1:8" x14ac:dyDescent="0.25">
      <c r="A1838" t="s">
        <v>8</v>
      </c>
      <c r="B1838" t="str">
        <f>VLOOKUP(A1838,'Cód dos países'!$A$3:$C$199,2,FALSE)</f>
        <v>ARG</v>
      </c>
      <c r="C1838">
        <f>VLOOKUP(A1838,'Cód dos países'!$A$3:$C$199,3,FALSE)</f>
        <v>7</v>
      </c>
      <c r="D1838">
        <v>2008</v>
      </c>
      <c r="E1838">
        <f t="shared" si="57"/>
        <v>72008</v>
      </c>
      <c r="F1838" s="55">
        <v>0.40625</v>
      </c>
      <c r="G1838" s="55">
        <v>0.25</v>
      </c>
      <c r="H1838" s="42">
        <f t="shared" si="56"/>
        <v>0.375</v>
      </c>
    </row>
    <row r="1839" spans="1:8" x14ac:dyDescent="0.25">
      <c r="A1839" t="s">
        <v>10</v>
      </c>
      <c r="B1839" t="str">
        <f>VLOOKUP(A1839,'Cód dos países'!$A$3:$C$199,2,FALSE)</f>
        <v>ARM</v>
      </c>
      <c r="C1839">
        <f>VLOOKUP(A1839,'Cód dos países'!$A$3:$C$199,3,FALSE)</f>
        <v>8</v>
      </c>
      <c r="D1839">
        <v>2008</v>
      </c>
      <c r="E1839">
        <f t="shared" si="57"/>
        <v>82008</v>
      </c>
      <c r="F1839" s="55">
        <v>0.4375</v>
      </c>
      <c r="G1839" s="55">
        <v>0.25</v>
      </c>
      <c r="H1839" s="42">
        <f t="shared" si="56"/>
        <v>0.4</v>
      </c>
    </row>
    <row r="1840" spans="1:8" x14ac:dyDescent="0.25">
      <c r="A1840" t="s">
        <v>12</v>
      </c>
      <c r="B1840" t="str">
        <f>VLOOKUP(A1840,'Cód dos países'!$A$3:$C$199,2,FALSE)</f>
        <v>AUS</v>
      </c>
      <c r="C1840">
        <f>VLOOKUP(A1840,'Cód dos países'!$A$3:$C$199,3,FALSE)</f>
        <v>9</v>
      </c>
      <c r="D1840">
        <v>2008</v>
      </c>
      <c r="E1840">
        <f t="shared" si="57"/>
        <v>92008</v>
      </c>
      <c r="F1840" s="55">
        <v>0.90625</v>
      </c>
      <c r="G1840" s="55">
        <v>1</v>
      </c>
      <c r="H1840" s="42">
        <f t="shared" si="56"/>
        <v>0.92500000000000004</v>
      </c>
    </row>
    <row r="1841" spans="1:8" x14ac:dyDescent="0.25">
      <c r="A1841" t="s">
        <v>14</v>
      </c>
      <c r="B1841" t="str">
        <f>VLOOKUP(A1841,'Cód dos países'!$A$3:$C$199,2,FALSE)</f>
        <v>AUT</v>
      </c>
      <c r="C1841">
        <f>VLOOKUP(A1841,'Cód dos países'!$A$3:$C$199,3,FALSE)</f>
        <v>10</v>
      </c>
      <c r="D1841">
        <v>2008</v>
      </c>
      <c r="E1841">
        <f t="shared" si="57"/>
        <v>102008</v>
      </c>
      <c r="F1841" s="55">
        <v>0.9375</v>
      </c>
      <c r="G1841" s="55">
        <v>1</v>
      </c>
      <c r="H1841" s="42">
        <f t="shared" si="56"/>
        <v>0.95</v>
      </c>
    </row>
    <row r="1842" spans="1:8" x14ac:dyDescent="0.25">
      <c r="A1842" t="s">
        <v>16</v>
      </c>
      <c r="B1842" t="str">
        <f>VLOOKUP(A1842,'Cód dos países'!$A$3:$C$199,2,FALSE)</f>
        <v>AZE</v>
      </c>
      <c r="C1842">
        <f>VLOOKUP(A1842,'Cód dos países'!$A$3:$C$199,3,FALSE)</f>
        <v>11</v>
      </c>
      <c r="D1842">
        <v>2008</v>
      </c>
      <c r="E1842">
        <f t="shared" si="57"/>
        <v>112008</v>
      </c>
      <c r="F1842" s="55">
        <v>0.28125</v>
      </c>
      <c r="G1842" s="55">
        <v>0</v>
      </c>
      <c r="H1842" s="42">
        <f t="shared" si="56"/>
        <v>0.22500000000000001</v>
      </c>
    </row>
    <row r="1843" spans="1:8" x14ac:dyDescent="0.25">
      <c r="A1843" t="s">
        <v>18</v>
      </c>
      <c r="B1843" t="str">
        <f>VLOOKUP(A1843,'Cód dos países'!$A$3:$C$199,2,FALSE)</f>
        <v>BDI</v>
      </c>
      <c r="C1843">
        <f>VLOOKUP(A1843,'Cód dos países'!$A$3:$C$199,3,FALSE)</f>
        <v>28</v>
      </c>
      <c r="D1843">
        <v>2008</v>
      </c>
      <c r="E1843">
        <f t="shared" si="57"/>
        <v>282008</v>
      </c>
      <c r="F1843" s="55">
        <v>0.4375</v>
      </c>
      <c r="G1843" s="55">
        <v>0.25</v>
      </c>
      <c r="H1843" s="42">
        <f t="shared" si="56"/>
        <v>0.4</v>
      </c>
    </row>
    <row r="1844" spans="1:8" x14ac:dyDescent="0.25">
      <c r="A1844" t="s">
        <v>20</v>
      </c>
      <c r="B1844" t="str">
        <f>VLOOKUP(A1844,'Cód dos países'!$A$3:$C$199,2,FALSE)</f>
        <v>BEL</v>
      </c>
      <c r="C1844">
        <f>VLOOKUP(A1844,'Cód dos países'!$A$3:$C$199,3,FALSE)</f>
        <v>17</v>
      </c>
      <c r="D1844">
        <v>2008</v>
      </c>
      <c r="E1844">
        <f t="shared" si="57"/>
        <v>172008</v>
      </c>
      <c r="F1844" s="55">
        <v>0.78125</v>
      </c>
      <c r="G1844" s="55">
        <v>0.75</v>
      </c>
      <c r="H1844" s="42">
        <f t="shared" si="56"/>
        <v>0.77500000000000002</v>
      </c>
    </row>
    <row r="1845" spans="1:8" x14ac:dyDescent="0.25">
      <c r="A1845" t="s">
        <v>22</v>
      </c>
      <c r="B1845" t="str">
        <f>VLOOKUP(A1845,'Cód dos países'!$A$3:$C$199,2,FALSE)</f>
        <v>BEN</v>
      </c>
      <c r="C1845">
        <f>VLOOKUP(A1845,'Cód dos países'!$A$3:$C$199,3,FALSE)</f>
        <v>19</v>
      </c>
      <c r="D1845">
        <v>2008</v>
      </c>
      <c r="E1845">
        <f t="shared" si="57"/>
        <v>192008</v>
      </c>
      <c r="F1845" s="55">
        <v>0.40625</v>
      </c>
      <c r="G1845" s="55">
        <v>0.25</v>
      </c>
      <c r="H1845" s="42">
        <f t="shared" si="56"/>
        <v>0.375</v>
      </c>
    </row>
    <row r="1846" spans="1:8" x14ac:dyDescent="0.25">
      <c r="A1846" t="s">
        <v>24</v>
      </c>
      <c r="B1846" t="str">
        <f>VLOOKUP(A1846,'Cód dos países'!$A$3:$C$199,2,FALSE)</f>
        <v>BFA</v>
      </c>
      <c r="C1846">
        <f>VLOOKUP(A1846,'Cód dos países'!$A$3:$C$199,3,FALSE)</f>
        <v>27</v>
      </c>
      <c r="D1846">
        <v>2008</v>
      </c>
      <c r="E1846">
        <f t="shared" si="57"/>
        <v>272008</v>
      </c>
      <c r="F1846" s="55">
        <v>0.5</v>
      </c>
      <c r="G1846" s="55">
        <v>0.25</v>
      </c>
      <c r="H1846" s="42">
        <f t="shared" si="56"/>
        <v>0.45</v>
      </c>
    </row>
    <row r="1847" spans="1:8" x14ac:dyDescent="0.25">
      <c r="A1847" t="s">
        <v>26</v>
      </c>
      <c r="B1847" t="str">
        <f>VLOOKUP(A1847,'Cód dos países'!$A$3:$C$199,2,FALSE)</f>
        <v>BGD</v>
      </c>
      <c r="C1847">
        <f>VLOOKUP(A1847,'Cód dos países'!$A$3:$C$199,3,FALSE)</f>
        <v>14</v>
      </c>
      <c r="D1847">
        <v>2008</v>
      </c>
      <c r="E1847">
        <f t="shared" si="57"/>
        <v>142008</v>
      </c>
      <c r="F1847" s="55">
        <v>0.375</v>
      </c>
      <c r="G1847" s="55">
        <v>0</v>
      </c>
      <c r="H1847" s="42">
        <f t="shared" si="56"/>
        <v>0.3</v>
      </c>
    </row>
    <row r="1848" spans="1:8" x14ac:dyDescent="0.25">
      <c r="A1848" t="s">
        <v>28</v>
      </c>
      <c r="B1848" t="str">
        <f>VLOOKUP(A1848,'Cód dos países'!$A$3:$C$199,2,FALSE)</f>
        <v>BGR</v>
      </c>
      <c r="C1848">
        <f>VLOOKUP(A1848,'Cód dos países'!$A$3:$C$199,3,FALSE)</f>
        <v>26</v>
      </c>
      <c r="D1848">
        <v>2008</v>
      </c>
      <c r="E1848">
        <f t="shared" si="57"/>
        <v>262008</v>
      </c>
      <c r="F1848" s="55">
        <v>0.53125</v>
      </c>
      <c r="G1848" s="55">
        <v>0.25</v>
      </c>
      <c r="H1848" s="42">
        <f t="shared" si="56"/>
        <v>0.47499999999999998</v>
      </c>
    </row>
    <row r="1849" spans="1:8" x14ac:dyDescent="0.25">
      <c r="A1849" t="s">
        <v>30</v>
      </c>
      <c r="B1849" t="str">
        <f>VLOOKUP(A1849,'Cód dos países'!$A$3:$C$199,2,FALSE)</f>
        <v>BHR</v>
      </c>
      <c r="C1849">
        <f>VLOOKUP(A1849,'Cód dos países'!$A$3:$C$199,3,FALSE)</f>
        <v>13</v>
      </c>
      <c r="D1849">
        <v>2008</v>
      </c>
      <c r="E1849">
        <f t="shared" si="57"/>
        <v>132008</v>
      </c>
      <c r="F1849" s="55">
        <v>0.65625</v>
      </c>
      <c r="G1849" s="55">
        <v>0.5</v>
      </c>
      <c r="H1849" s="42">
        <f t="shared" si="56"/>
        <v>0.625</v>
      </c>
    </row>
    <row r="1850" spans="1:8" x14ac:dyDescent="0.25">
      <c r="A1850" t="s">
        <v>348</v>
      </c>
      <c r="B1850" t="str">
        <f>VLOOKUP(A1850,'Cód dos países'!$A$3:$C$199,2,FALSE)</f>
        <v>BHS</v>
      </c>
      <c r="C1850">
        <f>VLOOKUP(A1850,'Cód dos países'!$A$3:$C$199,3,FALSE)</f>
        <v>12</v>
      </c>
      <c r="D1850">
        <v>2008</v>
      </c>
      <c r="E1850">
        <f t="shared" si="57"/>
        <v>122008</v>
      </c>
      <c r="F1850" s="55" t="e">
        <v>#N/A</v>
      </c>
      <c r="G1850" s="55" t="e">
        <v>#N/A</v>
      </c>
      <c r="H1850" s="42" t="e">
        <f t="shared" si="56"/>
        <v>#N/A</v>
      </c>
    </row>
    <row r="1851" spans="1:8" x14ac:dyDescent="0.25">
      <c r="A1851" t="s">
        <v>333</v>
      </c>
      <c r="B1851" t="str">
        <f>VLOOKUP(A1851,'Cód dos países'!$A$3:$C$199,2,FALSE)</f>
        <v>BIH</v>
      </c>
      <c r="C1851">
        <f>VLOOKUP(A1851,'Cód dos países'!$A$3:$C$199,3,FALSE)</f>
        <v>22</v>
      </c>
      <c r="D1851">
        <v>2008</v>
      </c>
      <c r="E1851">
        <f t="shared" si="57"/>
        <v>222008</v>
      </c>
      <c r="F1851" s="55">
        <v>0.4375</v>
      </c>
      <c r="G1851" s="55">
        <v>0.25</v>
      </c>
      <c r="H1851" s="42">
        <f t="shared" si="56"/>
        <v>0.4</v>
      </c>
    </row>
    <row r="1852" spans="1:8" x14ac:dyDescent="0.25">
      <c r="A1852" t="s">
        <v>33</v>
      </c>
      <c r="B1852" t="str">
        <f>VLOOKUP(A1852,'Cód dos países'!$A$3:$C$199,2,FALSE)</f>
        <v>BLR</v>
      </c>
      <c r="C1852">
        <f>VLOOKUP(A1852,'Cód dos países'!$A$3:$C$199,3,FALSE)</f>
        <v>16</v>
      </c>
      <c r="D1852">
        <v>2008</v>
      </c>
      <c r="E1852">
        <f t="shared" si="57"/>
        <v>162008</v>
      </c>
      <c r="F1852" s="55">
        <v>0.21875</v>
      </c>
      <c r="G1852" s="55">
        <v>0.25</v>
      </c>
      <c r="H1852" s="42">
        <f t="shared" si="56"/>
        <v>0.22500000000000001</v>
      </c>
    </row>
    <row r="1853" spans="1:8" x14ac:dyDescent="0.25">
      <c r="A1853" t="s">
        <v>349</v>
      </c>
      <c r="B1853" t="str">
        <f>VLOOKUP(A1853,'Cód dos países'!$A$3:$C$199,2,FALSE)</f>
        <v>BLZ</v>
      </c>
      <c r="C1853">
        <f>VLOOKUP(A1853,'Cód dos países'!$A$3:$C$199,3,FALSE)</f>
        <v>18</v>
      </c>
      <c r="D1853">
        <v>2008</v>
      </c>
      <c r="E1853">
        <f t="shared" si="57"/>
        <v>182008</v>
      </c>
      <c r="F1853" s="55">
        <v>0.40625</v>
      </c>
      <c r="G1853" s="55">
        <v>0.25</v>
      </c>
      <c r="H1853" s="42">
        <f t="shared" si="56"/>
        <v>0.375</v>
      </c>
    </row>
    <row r="1854" spans="1:8" x14ac:dyDescent="0.25">
      <c r="A1854" t="s">
        <v>35</v>
      </c>
      <c r="B1854" t="str">
        <f>VLOOKUP(A1854,'Cód dos países'!$A$3:$C$199,2,FALSE)</f>
        <v>BOL</v>
      </c>
      <c r="C1854">
        <f>VLOOKUP(A1854,'Cód dos países'!$A$3:$C$199,3,FALSE)</f>
        <v>21</v>
      </c>
      <c r="D1854">
        <v>2008</v>
      </c>
      <c r="E1854">
        <f t="shared" si="57"/>
        <v>212008</v>
      </c>
      <c r="F1854" s="55">
        <v>0.28125</v>
      </c>
      <c r="G1854" s="55">
        <v>0.25</v>
      </c>
      <c r="H1854" s="42">
        <f t="shared" si="56"/>
        <v>0.27500000000000002</v>
      </c>
    </row>
    <row r="1855" spans="1:8" x14ac:dyDescent="0.25">
      <c r="A1855" t="s">
        <v>37</v>
      </c>
      <c r="B1855" t="str">
        <f>VLOOKUP(A1855,'Cód dos países'!$A$3:$C$199,2,FALSE)</f>
        <v>BRA</v>
      </c>
      <c r="C1855">
        <f>VLOOKUP(A1855,'Cód dos países'!$A$3:$C$199,3,FALSE)</f>
        <v>24</v>
      </c>
      <c r="D1855">
        <v>2008</v>
      </c>
      <c r="E1855">
        <f t="shared" si="57"/>
        <v>242008</v>
      </c>
      <c r="F1855" s="55">
        <v>0.46875</v>
      </c>
      <c r="G1855" s="55">
        <v>0.25</v>
      </c>
      <c r="H1855" s="42">
        <f t="shared" si="56"/>
        <v>0.42499999999999999</v>
      </c>
    </row>
    <row r="1856" spans="1:8" x14ac:dyDescent="0.25">
      <c r="A1856" t="s">
        <v>39</v>
      </c>
      <c r="B1856" t="str">
        <f>VLOOKUP(A1856,'Cód dos países'!$A$3:$C$199,2,FALSE)</f>
        <v>BRB</v>
      </c>
      <c r="C1856">
        <f>VLOOKUP(A1856,'Cód dos países'!$A$3:$C$199,3,FALSE)</f>
        <v>15</v>
      </c>
      <c r="D1856">
        <v>2008</v>
      </c>
      <c r="E1856">
        <f t="shared" si="57"/>
        <v>152008</v>
      </c>
      <c r="F1856" s="55" t="e">
        <v>#N/A</v>
      </c>
      <c r="G1856" s="55" t="e">
        <v>#N/A</v>
      </c>
      <c r="H1856" s="42" t="e">
        <f t="shared" si="56"/>
        <v>#N/A</v>
      </c>
    </row>
    <row r="1857" spans="1:8" x14ac:dyDescent="0.25">
      <c r="A1857" t="s">
        <v>350</v>
      </c>
      <c r="B1857" t="str">
        <f>VLOOKUP(A1857,'Cód dos países'!$A$3:$C$199,2,FALSE)</f>
        <v>BRN</v>
      </c>
      <c r="C1857">
        <f>VLOOKUP(A1857,'Cód dos países'!$A$3:$C$199,3,FALSE)</f>
        <v>25</v>
      </c>
      <c r="D1857">
        <v>2008</v>
      </c>
      <c r="E1857">
        <f t="shared" si="57"/>
        <v>252008</v>
      </c>
      <c r="F1857" s="55" t="e">
        <v>#N/A</v>
      </c>
      <c r="G1857" s="55" t="e">
        <v>#N/A</v>
      </c>
      <c r="H1857" s="42" t="e">
        <f t="shared" si="56"/>
        <v>#N/A</v>
      </c>
    </row>
    <row r="1858" spans="1:8" x14ac:dyDescent="0.25">
      <c r="A1858" t="s">
        <v>41</v>
      </c>
      <c r="B1858" t="str">
        <f>VLOOKUP(A1858,'Cód dos países'!$A$3:$C$199,2,FALSE)</f>
        <v>BTN</v>
      </c>
      <c r="C1858">
        <f>VLOOKUP(A1858,'Cód dos países'!$A$3:$C$199,3,FALSE)</f>
        <v>20</v>
      </c>
      <c r="D1858">
        <v>2008</v>
      </c>
      <c r="E1858">
        <f t="shared" si="57"/>
        <v>202008</v>
      </c>
      <c r="F1858" s="55" t="s">
        <v>603</v>
      </c>
      <c r="G1858" s="55" t="s">
        <v>603</v>
      </c>
      <c r="H1858" s="42" t="e">
        <f t="shared" si="56"/>
        <v>#VALUE!</v>
      </c>
    </row>
    <row r="1859" spans="1:8" x14ac:dyDescent="0.25">
      <c r="A1859" t="s">
        <v>43</v>
      </c>
      <c r="B1859" t="str">
        <f>VLOOKUP(A1859,'Cód dos países'!$A$3:$C$199,2,FALSE)</f>
        <v>BWA</v>
      </c>
      <c r="C1859">
        <f>VLOOKUP(A1859,'Cód dos países'!$A$3:$C$199,3,FALSE)</f>
        <v>23</v>
      </c>
      <c r="D1859">
        <v>2008</v>
      </c>
      <c r="E1859">
        <f t="shared" si="57"/>
        <v>232008</v>
      </c>
      <c r="F1859" s="55">
        <v>0.625</v>
      </c>
      <c r="G1859" s="55">
        <v>0.75</v>
      </c>
      <c r="H1859" s="42">
        <f t="shared" si="56"/>
        <v>0.65</v>
      </c>
    </row>
    <row r="1860" spans="1:8" x14ac:dyDescent="0.25">
      <c r="A1860" t="s">
        <v>45</v>
      </c>
      <c r="B1860" t="str">
        <f>VLOOKUP(A1860,'Cód dos países'!$A$3:$C$199,2,FALSE)</f>
        <v>CAF</v>
      </c>
      <c r="C1860">
        <f>VLOOKUP(A1860,'Cód dos países'!$A$3:$C$199,3,FALSE)</f>
        <v>33</v>
      </c>
      <c r="D1860">
        <v>2008</v>
      </c>
      <c r="E1860">
        <f t="shared" si="57"/>
        <v>332008</v>
      </c>
      <c r="F1860" s="55" t="s">
        <v>603</v>
      </c>
      <c r="G1860" s="55" t="s">
        <v>603</v>
      </c>
      <c r="H1860" s="42" t="e">
        <f t="shared" ref="H1860:H1923" si="58">(4*F1860+1*G1860)/5</f>
        <v>#VALUE!</v>
      </c>
    </row>
    <row r="1861" spans="1:8" x14ac:dyDescent="0.25">
      <c r="A1861" t="s">
        <v>47</v>
      </c>
      <c r="B1861" t="str">
        <f>VLOOKUP(A1861,'Cód dos países'!$A$3:$C$199,2,FALSE)</f>
        <v>CAN</v>
      </c>
      <c r="C1861">
        <f>VLOOKUP(A1861,'Cód dos países'!$A$3:$C$199,3,FALSE)</f>
        <v>31</v>
      </c>
      <c r="D1861">
        <v>2008</v>
      </c>
      <c r="E1861">
        <f t="shared" si="57"/>
        <v>312008</v>
      </c>
      <c r="F1861" s="55">
        <v>0.9375</v>
      </c>
      <c r="G1861" s="55">
        <v>1</v>
      </c>
      <c r="H1861" s="42">
        <f t="shared" si="58"/>
        <v>0.95</v>
      </c>
    </row>
    <row r="1862" spans="1:8" x14ac:dyDescent="0.25">
      <c r="A1862" t="s">
        <v>49</v>
      </c>
      <c r="B1862" t="str">
        <f>VLOOKUP(A1862,'Cód dos países'!$A$3:$C$199,2,FALSE)</f>
        <v>CHE</v>
      </c>
      <c r="C1862">
        <f>VLOOKUP(A1862,'Cód dos países'!$A$3:$C$199,3,FALSE)</f>
        <v>170</v>
      </c>
      <c r="D1862">
        <v>2008</v>
      </c>
      <c r="E1862">
        <f t="shared" ref="E1862:E1925" si="59">C1862*10000+D1862</f>
        <v>1702008</v>
      </c>
      <c r="F1862" s="55">
        <v>0.90625</v>
      </c>
      <c r="G1862" s="55">
        <v>1</v>
      </c>
      <c r="H1862" s="42">
        <f t="shared" si="58"/>
        <v>0.92500000000000004</v>
      </c>
    </row>
    <row r="1863" spans="1:8" x14ac:dyDescent="0.25">
      <c r="A1863" t="s">
        <v>51</v>
      </c>
      <c r="B1863" t="str">
        <f>VLOOKUP(A1863,'Cód dos países'!$A$3:$C$199,2,FALSE)</f>
        <v>CHL</v>
      </c>
      <c r="C1863">
        <f>VLOOKUP(A1863,'Cód dos países'!$A$3:$C$199,3,FALSE)</f>
        <v>35</v>
      </c>
      <c r="D1863">
        <v>2008</v>
      </c>
      <c r="E1863">
        <f t="shared" si="59"/>
        <v>352008</v>
      </c>
      <c r="F1863" s="55">
        <v>0.8125</v>
      </c>
      <c r="G1863" s="55">
        <v>0.75</v>
      </c>
      <c r="H1863" s="42">
        <f t="shared" si="58"/>
        <v>0.8</v>
      </c>
    </row>
    <row r="1864" spans="1:8" x14ac:dyDescent="0.25">
      <c r="A1864" t="s">
        <v>53</v>
      </c>
      <c r="B1864" t="str">
        <f>VLOOKUP(A1864,'Cód dos países'!$A$3:$C$199,2,FALSE)</f>
        <v>CHN</v>
      </c>
      <c r="C1864">
        <f>VLOOKUP(A1864,'Cód dos países'!$A$3:$C$199,3,FALSE)</f>
        <v>36</v>
      </c>
      <c r="D1864">
        <v>2008</v>
      </c>
      <c r="E1864">
        <f t="shared" si="59"/>
        <v>362008</v>
      </c>
      <c r="F1864" s="55">
        <v>0.46875</v>
      </c>
      <c r="G1864" s="55">
        <v>0</v>
      </c>
      <c r="H1864" s="42">
        <f t="shared" si="58"/>
        <v>0.375</v>
      </c>
    </row>
    <row r="1865" spans="1:8" x14ac:dyDescent="0.25">
      <c r="A1865" t="s">
        <v>429</v>
      </c>
      <c r="B1865" t="str">
        <f>VLOOKUP(A1865,'Cód dos países'!$A$3:$C$199,2,FALSE)</f>
        <v>CIV</v>
      </c>
      <c r="C1865">
        <f>VLOOKUP(A1865,'Cód dos países'!$A$3:$C$199,3,FALSE)</f>
        <v>42</v>
      </c>
      <c r="D1865">
        <v>2008</v>
      </c>
      <c r="E1865">
        <f t="shared" si="59"/>
        <v>422008</v>
      </c>
      <c r="F1865" s="55">
        <v>0.1875</v>
      </c>
      <c r="G1865" s="55">
        <v>0.25</v>
      </c>
      <c r="H1865" s="42">
        <f t="shared" si="58"/>
        <v>0.2</v>
      </c>
    </row>
    <row r="1866" spans="1:8" x14ac:dyDescent="0.25">
      <c r="A1866" t="s">
        <v>56</v>
      </c>
      <c r="B1866" t="str">
        <f>VLOOKUP(A1866,'Cód dos países'!$A$3:$C$199,2,FALSE)</f>
        <v>CMR</v>
      </c>
      <c r="C1866">
        <f>VLOOKUP(A1866,'Cód dos países'!$A$3:$C$199,3,FALSE)</f>
        <v>30</v>
      </c>
      <c r="D1866">
        <v>2008</v>
      </c>
      <c r="E1866">
        <f t="shared" si="59"/>
        <v>302008</v>
      </c>
      <c r="F1866" s="55">
        <v>0.25</v>
      </c>
      <c r="G1866" s="55">
        <v>0.25</v>
      </c>
      <c r="H1866" s="42">
        <f t="shared" si="58"/>
        <v>0.25</v>
      </c>
    </row>
    <row r="1867" spans="1:8" x14ac:dyDescent="0.25">
      <c r="A1867" t="s">
        <v>334</v>
      </c>
      <c r="B1867" t="str">
        <f>VLOOKUP(A1867,'Cód dos países'!$A$3:$C$199,2,FALSE)</f>
        <v>COG</v>
      </c>
      <c r="C1867">
        <f>VLOOKUP(A1867,'Cód dos países'!$A$3:$C$199,3,FALSE)</f>
        <v>39</v>
      </c>
      <c r="D1867">
        <v>2008</v>
      </c>
      <c r="E1867">
        <f t="shared" si="59"/>
        <v>392008</v>
      </c>
      <c r="F1867" s="55">
        <v>0.28125</v>
      </c>
      <c r="G1867" s="55">
        <v>0</v>
      </c>
      <c r="H1867" s="42">
        <f t="shared" si="58"/>
        <v>0.22500000000000001</v>
      </c>
    </row>
    <row r="1868" spans="1:8" x14ac:dyDescent="0.25">
      <c r="A1868" t="s">
        <v>59</v>
      </c>
      <c r="B1868" t="str">
        <f>VLOOKUP(A1868,'Cód dos países'!$A$3:$C$199,2,FALSE)</f>
        <v>COL</v>
      </c>
      <c r="C1868">
        <f>VLOOKUP(A1868,'Cód dos países'!$A$3:$C$199,3,FALSE)</f>
        <v>37</v>
      </c>
      <c r="D1868">
        <v>2008</v>
      </c>
      <c r="E1868">
        <f t="shared" si="59"/>
        <v>372008</v>
      </c>
      <c r="F1868" s="55">
        <v>0.40625</v>
      </c>
      <c r="G1868" s="55">
        <v>0.25</v>
      </c>
      <c r="H1868" s="42">
        <f t="shared" si="58"/>
        <v>0.375</v>
      </c>
    </row>
    <row r="1869" spans="1:8" x14ac:dyDescent="0.25">
      <c r="A1869" t="s">
        <v>61</v>
      </c>
      <c r="B1869" t="str">
        <f>VLOOKUP(A1869,'Cód dos países'!$A$3:$C$199,2,FALSE)</f>
        <v>COM</v>
      </c>
      <c r="C1869">
        <f>VLOOKUP(A1869,'Cód dos países'!$A$3:$C$199,3,FALSE)</f>
        <v>38</v>
      </c>
      <c r="D1869">
        <v>2008</v>
      </c>
      <c r="E1869">
        <f t="shared" si="59"/>
        <v>382008</v>
      </c>
      <c r="F1869" s="55" t="s">
        <v>603</v>
      </c>
      <c r="G1869" s="55" t="s">
        <v>603</v>
      </c>
      <c r="H1869" s="42" t="e">
        <f t="shared" si="58"/>
        <v>#VALUE!</v>
      </c>
    </row>
    <row r="1870" spans="1:8" x14ac:dyDescent="0.25">
      <c r="A1870" t="s">
        <v>63</v>
      </c>
      <c r="B1870" t="str">
        <f>VLOOKUP(A1870,'Cód dos países'!$A$3:$C$199,2,FALSE)</f>
        <v>CPV</v>
      </c>
      <c r="C1870">
        <f>VLOOKUP(A1870,'Cód dos países'!$A$3:$C$199,3,FALSE)</f>
        <v>32</v>
      </c>
      <c r="D1870">
        <v>2008</v>
      </c>
      <c r="E1870">
        <f t="shared" si="59"/>
        <v>322008</v>
      </c>
      <c r="F1870" s="55">
        <v>0.65625</v>
      </c>
      <c r="G1870" s="55">
        <v>0.75</v>
      </c>
      <c r="H1870" s="42">
        <f t="shared" si="58"/>
        <v>0.67500000000000004</v>
      </c>
    </row>
    <row r="1871" spans="1:8" x14ac:dyDescent="0.25">
      <c r="A1871" t="s">
        <v>65</v>
      </c>
      <c r="B1871" t="str">
        <f>VLOOKUP(A1871,'Cód dos países'!$A$3:$C$199,2,FALSE)</f>
        <v>CRI</v>
      </c>
      <c r="C1871">
        <f>VLOOKUP(A1871,'Cód dos países'!$A$3:$C$199,3,FALSE)</f>
        <v>41</v>
      </c>
      <c r="D1871">
        <v>2008</v>
      </c>
      <c r="E1871">
        <f t="shared" si="59"/>
        <v>412008</v>
      </c>
      <c r="F1871" s="55">
        <v>0.625</v>
      </c>
      <c r="G1871" s="55">
        <v>0.5</v>
      </c>
      <c r="H1871" s="42">
        <f t="shared" si="58"/>
        <v>0.6</v>
      </c>
    </row>
    <row r="1872" spans="1:8" x14ac:dyDescent="0.25">
      <c r="A1872" t="s">
        <v>67</v>
      </c>
      <c r="B1872" t="str">
        <f>VLOOKUP(A1872,'Cód dos países'!$A$3:$C$199,2,FALSE)</f>
        <v>CUB</v>
      </c>
      <c r="C1872">
        <f>VLOOKUP(A1872,'Cód dos países'!$A$3:$C$199,3,FALSE)</f>
        <v>44</v>
      </c>
      <c r="D1872">
        <v>2008</v>
      </c>
      <c r="E1872">
        <f t="shared" si="59"/>
        <v>442008</v>
      </c>
      <c r="F1872" s="55">
        <v>0.5</v>
      </c>
      <c r="G1872" s="55">
        <v>0.75</v>
      </c>
      <c r="H1872" s="42">
        <f t="shared" si="58"/>
        <v>0.55000000000000004</v>
      </c>
    </row>
    <row r="1873" spans="1:8" x14ac:dyDescent="0.25">
      <c r="A1873" t="s">
        <v>591</v>
      </c>
      <c r="B1873" t="e">
        <f>VLOOKUP(A1873,'Cód dos países'!$A$3:$C$199,2,FALSE)</f>
        <v>#N/A</v>
      </c>
      <c r="C1873" t="e">
        <f>VLOOKUP(A1873,'Cód dos países'!$A$3:$C$199,3,FALSE)</f>
        <v>#N/A</v>
      </c>
      <c r="D1873">
        <v>2008</v>
      </c>
      <c r="E1873" t="e">
        <f t="shared" si="59"/>
        <v>#N/A</v>
      </c>
      <c r="F1873" s="55" t="e">
        <v>#N/A</v>
      </c>
      <c r="G1873" s="55" t="e">
        <v>#N/A</v>
      </c>
      <c r="H1873" s="42" t="e">
        <f t="shared" si="58"/>
        <v>#N/A</v>
      </c>
    </row>
    <row r="1874" spans="1:8" x14ac:dyDescent="0.25">
      <c r="A1874" t="s">
        <v>69</v>
      </c>
      <c r="B1874" t="str">
        <f>VLOOKUP(A1874,'Cód dos países'!$A$3:$C$199,2,FALSE)</f>
        <v>CYP</v>
      </c>
      <c r="C1874">
        <f>VLOOKUP(A1874,'Cód dos países'!$A$3:$C$199,3,FALSE)</f>
        <v>45</v>
      </c>
      <c r="D1874">
        <v>2008</v>
      </c>
      <c r="E1874">
        <f t="shared" si="59"/>
        <v>452008</v>
      </c>
      <c r="F1874" s="55">
        <v>0.78125</v>
      </c>
      <c r="G1874" s="55">
        <v>0.75</v>
      </c>
      <c r="H1874" s="42">
        <f t="shared" si="58"/>
        <v>0.77500000000000002</v>
      </c>
    </row>
    <row r="1875" spans="1:8" x14ac:dyDescent="0.25">
      <c r="A1875" t="s">
        <v>71</v>
      </c>
      <c r="B1875" t="str">
        <f>VLOOKUP(A1875,'Cód dos países'!$A$3:$C$199,2,FALSE)</f>
        <v>CZE</v>
      </c>
      <c r="C1875">
        <f>VLOOKUP(A1875,'Cód dos países'!$A$3:$C$199,3,FALSE)</f>
        <v>46</v>
      </c>
      <c r="D1875">
        <v>2008</v>
      </c>
      <c r="E1875">
        <f t="shared" si="59"/>
        <v>462008</v>
      </c>
      <c r="F1875" s="55">
        <v>0.75</v>
      </c>
      <c r="G1875" s="55">
        <v>0.5</v>
      </c>
      <c r="H1875" s="42">
        <f t="shared" si="58"/>
        <v>0.7</v>
      </c>
    </row>
    <row r="1876" spans="1:8" x14ac:dyDescent="0.25">
      <c r="A1876" t="s">
        <v>73</v>
      </c>
      <c r="B1876" t="str">
        <f>VLOOKUP(A1876,'Cód dos países'!$A$3:$C$199,2,FALSE)</f>
        <v>DEU</v>
      </c>
      <c r="C1876">
        <f>VLOOKUP(A1876,'Cód dos países'!$A$3:$C$199,3,FALSE)</f>
        <v>64</v>
      </c>
      <c r="D1876">
        <v>2008</v>
      </c>
      <c r="E1876">
        <f t="shared" si="59"/>
        <v>642008</v>
      </c>
      <c r="F1876" s="55">
        <v>0.875</v>
      </c>
      <c r="G1876" s="55">
        <v>0.75</v>
      </c>
      <c r="H1876" s="42">
        <f t="shared" si="58"/>
        <v>0.85</v>
      </c>
    </row>
    <row r="1877" spans="1:8" x14ac:dyDescent="0.25">
      <c r="A1877" t="s">
        <v>75</v>
      </c>
      <c r="B1877" t="str">
        <f>VLOOKUP(A1877,'Cód dos países'!$A$3:$C$199,2,FALSE)</f>
        <v>DJI</v>
      </c>
      <c r="C1877">
        <f>VLOOKUP(A1877,'Cód dos países'!$A$3:$C$199,3,FALSE)</f>
        <v>48</v>
      </c>
      <c r="D1877">
        <v>2008</v>
      </c>
      <c r="E1877">
        <f t="shared" si="59"/>
        <v>482008</v>
      </c>
      <c r="F1877" s="55" t="s">
        <v>603</v>
      </c>
      <c r="G1877" s="55" t="s">
        <v>603</v>
      </c>
      <c r="H1877" s="42" t="e">
        <f t="shared" si="58"/>
        <v>#VALUE!</v>
      </c>
    </row>
    <row r="1878" spans="1:8" x14ac:dyDescent="0.25">
      <c r="A1878" t="s">
        <v>77</v>
      </c>
      <c r="B1878" t="str">
        <f>VLOOKUP(A1878,'Cód dos países'!$A$3:$C$199,2,FALSE)</f>
        <v>DNK</v>
      </c>
      <c r="C1878">
        <f>VLOOKUP(A1878,'Cód dos países'!$A$3:$C$199,3,FALSE)</f>
        <v>47</v>
      </c>
      <c r="D1878">
        <v>2008</v>
      </c>
      <c r="E1878">
        <f t="shared" si="59"/>
        <v>472008</v>
      </c>
      <c r="F1878" s="55">
        <v>0.96875</v>
      </c>
      <c r="G1878" s="55">
        <v>1</v>
      </c>
      <c r="H1878" s="42">
        <f t="shared" si="58"/>
        <v>0.97499999999999998</v>
      </c>
    </row>
    <row r="1879" spans="1:8" x14ac:dyDescent="0.25">
      <c r="A1879" t="s">
        <v>79</v>
      </c>
      <c r="B1879" t="str">
        <f>VLOOKUP(A1879,'Cód dos países'!$A$3:$C$199,2,FALSE)</f>
        <v>DOM</v>
      </c>
      <c r="C1879">
        <f>VLOOKUP(A1879,'Cód dos países'!$A$3:$C$199,3,FALSE)</f>
        <v>50</v>
      </c>
      <c r="D1879">
        <v>2008</v>
      </c>
      <c r="E1879">
        <f t="shared" si="59"/>
        <v>502008</v>
      </c>
      <c r="F1879" s="55">
        <v>0.375</v>
      </c>
      <c r="G1879" s="55">
        <v>0</v>
      </c>
      <c r="H1879" s="42">
        <f t="shared" si="58"/>
        <v>0.3</v>
      </c>
    </row>
    <row r="1880" spans="1:8" x14ac:dyDescent="0.25">
      <c r="A1880" t="s">
        <v>81</v>
      </c>
      <c r="B1880" t="str">
        <f>VLOOKUP(A1880,'Cód dos países'!$A$3:$C$199,2,FALSE)</f>
        <v>DZA</v>
      </c>
      <c r="C1880">
        <f>VLOOKUP(A1880,'Cód dos países'!$A$3:$C$199,3,FALSE)</f>
        <v>3</v>
      </c>
      <c r="D1880">
        <v>2008</v>
      </c>
      <c r="E1880">
        <f t="shared" si="59"/>
        <v>32008</v>
      </c>
      <c r="F1880" s="55">
        <v>0.34375</v>
      </c>
      <c r="G1880" s="55">
        <v>0.25</v>
      </c>
      <c r="H1880" s="42">
        <f t="shared" si="58"/>
        <v>0.32500000000000001</v>
      </c>
    </row>
    <row r="1881" spans="1:8" x14ac:dyDescent="0.25">
      <c r="A1881" t="s">
        <v>83</v>
      </c>
      <c r="B1881" t="str">
        <f>VLOOKUP(A1881,'Cód dos países'!$A$3:$C$199,2,FALSE)</f>
        <v>ECU</v>
      </c>
      <c r="C1881">
        <f>VLOOKUP(A1881,'Cód dos países'!$A$3:$C$199,3,FALSE)</f>
        <v>51</v>
      </c>
      <c r="D1881">
        <v>2008</v>
      </c>
      <c r="E1881">
        <f t="shared" si="59"/>
        <v>512008</v>
      </c>
      <c r="F1881" s="55">
        <v>0.1875</v>
      </c>
      <c r="G1881" s="55">
        <v>0</v>
      </c>
      <c r="H1881" s="42">
        <f t="shared" si="58"/>
        <v>0.15</v>
      </c>
    </row>
    <row r="1882" spans="1:8" x14ac:dyDescent="0.25">
      <c r="A1882" t="s">
        <v>85</v>
      </c>
      <c r="B1882" t="str">
        <f>VLOOKUP(A1882,'Cód dos países'!$A$3:$C$199,2,FALSE)</f>
        <v>EGY</v>
      </c>
      <c r="C1882">
        <f>VLOOKUP(A1882,'Cód dos países'!$A$3:$C$199,3,FALSE)</f>
        <v>52</v>
      </c>
      <c r="D1882">
        <v>2008</v>
      </c>
      <c r="E1882">
        <f t="shared" si="59"/>
        <v>522008</v>
      </c>
      <c r="F1882" s="55">
        <v>0.65625</v>
      </c>
      <c r="G1882" s="55">
        <v>0.25</v>
      </c>
      <c r="H1882" s="42">
        <f t="shared" si="58"/>
        <v>0.57499999999999996</v>
      </c>
    </row>
    <row r="1883" spans="1:8" x14ac:dyDescent="0.25">
      <c r="A1883" t="s">
        <v>87</v>
      </c>
      <c r="B1883" t="str">
        <f>VLOOKUP(A1883,'Cód dos países'!$A$3:$C$199,2,FALSE)</f>
        <v>ERI</v>
      </c>
      <c r="C1883">
        <f>VLOOKUP(A1883,'Cód dos países'!$A$3:$C$199,3,FALSE)</f>
        <v>55</v>
      </c>
      <c r="D1883">
        <v>2008</v>
      </c>
      <c r="E1883">
        <f t="shared" si="59"/>
        <v>552008</v>
      </c>
      <c r="F1883" s="55">
        <v>0.21875</v>
      </c>
      <c r="G1883" s="55">
        <v>0.5</v>
      </c>
      <c r="H1883" s="42">
        <f t="shared" si="58"/>
        <v>0.27500000000000002</v>
      </c>
    </row>
    <row r="1884" spans="1:8" x14ac:dyDescent="0.25">
      <c r="A1884" t="s">
        <v>89</v>
      </c>
      <c r="B1884" t="str">
        <f>VLOOKUP(A1884,'Cód dos países'!$A$3:$C$199,2,FALSE)</f>
        <v>ESP</v>
      </c>
      <c r="C1884">
        <f>VLOOKUP(A1884,'Cód dos países'!$A$3:$C$199,3,FALSE)</f>
        <v>161</v>
      </c>
      <c r="D1884">
        <v>2008</v>
      </c>
      <c r="E1884">
        <f t="shared" si="59"/>
        <v>1612008</v>
      </c>
      <c r="F1884" s="55">
        <v>0.8125</v>
      </c>
      <c r="G1884" s="55">
        <v>0.75</v>
      </c>
      <c r="H1884" s="42">
        <f t="shared" si="58"/>
        <v>0.8</v>
      </c>
    </row>
    <row r="1885" spans="1:8" x14ac:dyDescent="0.25">
      <c r="A1885" t="s">
        <v>91</v>
      </c>
      <c r="B1885" t="str">
        <f>VLOOKUP(A1885,'Cód dos países'!$A$3:$C$199,2,FALSE)</f>
        <v>EST</v>
      </c>
      <c r="C1885">
        <f>VLOOKUP(A1885,'Cód dos países'!$A$3:$C$199,3,FALSE)</f>
        <v>56</v>
      </c>
      <c r="D1885">
        <v>2008</v>
      </c>
      <c r="E1885">
        <f t="shared" si="59"/>
        <v>562008</v>
      </c>
      <c r="F1885" s="55">
        <v>0.78125</v>
      </c>
      <c r="G1885" s="55">
        <v>0.5</v>
      </c>
      <c r="H1885" s="42">
        <f t="shared" si="58"/>
        <v>0.72499999999999998</v>
      </c>
    </row>
    <row r="1886" spans="1:8" x14ac:dyDescent="0.25">
      <c r="A1886" t="s">
        <v>93</v>
      </c>
      <c r="B1886" t="str">
        <f>VLOOKUP(A1886,'Cód dos países'!$A$3:$C$199,2,FALSE)</f>
        <v>ETH</v>
      </c>
      <c r="C1886">
        <f>VLOOKUP(A1886,'Cód dos países'!$A$3:$C$199,3,FALSE)</f>
        <v>57</v>
      </c>
      <c r="D1886">
        <v>2008</v>
      </c>
      <c r="E1886">
        <f t="shared" si="59"/>
        <v>572008</v>
      </c>
      <c r="F1886" s="55">
        <v>0.34375</v>
      </c>
      <c r="G1886" s="55">
        <v>0.25</v>
      </c>
      <c r="H1886" s="42">
        <f t="shared" si="58"/>
        <v>0.32500000000000001</v>
      </c>
    </row>
    <row r="1887" spans="1:8" x14ac:dyDescent="0.25">
      <c r="A1887" t="s">
        <v>95</v>
      </c>
      <c r="B1887" t="str">
        <f>VLOOKUP(A1887,'Cód dos países'!$A$3:$C$199,2,FALSE)</f>
        <v>FIN</v>
      </c>
      <c r="C1887">
        <f>VLOOKUP(A1887,'Cód dos países'!$A$3:$C$199,3,FALSE)</f>
        <v>59</v>
      </c>
      <c r="D1887">
        <v>2008</v>
      </c>
      <c r="E1887">
        <f t="shared" si="59"/>
        <v>592008</v>
      </c>
      <c r="F1887" s="55">
        <v>0.96875</v>
      </c>
      <c r="G1887" s="55">
        <v>1</v>
      </c>
      <c r="H1887" s="42">
        <f t="shared" si="58"/>
        <v>0.97499999999999998</v>
      </c>
    </row>
    <row r="1888" spans="1:8" x14ac:dyDescent="0.25">
      <c r="A1888" t="s">
        <v>97</v>
      </c>
      <c r="B1888" t="str">
        <f>VLOOKUP(A1888,'Cód dos países'!$A$3:$C$199,2,FALSE)</f>
        <v>FJI</v>
      </c>
      <c r="C1888">
        <f>VLOOKUP(A1888,'Cód dos países'!$A$3:$C$199,3,FALSE)</f>
        <v>58</v>
      </c>
      <c r="D1888">
        <v>2008</v>
      </c>
      <c r="E1888">
        <f t="shared" si="59"/>
        <v>582008</v>
      </c>
      <c r="F1888" s="55" t="s">
        <v>603</v>
      </c>
      <c r="G1888" s="55" t="s">
        <v>603</v>
      </c>
      <c r="H1888" s="42" t="e">
        <f t="shared" si="58"/>
        <v>#VALUE!</v>
      </c>
    </row>
    <row r="1889" spans="1:8" x14ac:dyDescent="0.25">
      <c r="A1889" t="s">
        <v>99</v>
      </c>
      <c r="B1889" t="str">
        <f>VLOOKUP(A1889,'Cód dos países'!$A$3:$C$199,2,FALSE)</f>
        <v>FRA</v>
      </c>
      <c r="C1889">
        <f>VLOOKUP(A1889,'Cód dos países'!$A$3:$C$199,3,FALSE)</f>
        <v>60</v>
      </c>
      <c r="D1889">
        <v>2008</v>
      </c>
      <c r="E1889">
        <f t="shared" si="59"/>
        <v>602008</v>
      </c>
      <c r="F1889" s="55">
        <v>0.9375</v>
      </c>
      <c r="G1889" s="55">
        <v>0.75</v>
      </c>
      <c r="H1889" s="42">
        <f t="shared" si="58"/>
        <v>0.9</v>
      </c>
    </row>
    <row r="1890" spans="1:8" x14ac:dyDescent="0.25">
      <c r="A1890" t="s">
        <v>101</v>
      </c>
      <c r="B1890" t="str">
        <f>VLOOKUP(A1890,'Cód dos países'!$A$3:$C$199,2,FALSE)</f>
        <v>GAB</v>
      </c>
      <c r="C1890">
        <f>VLOOKUP(A1890,'Cód dos países'!$A$3:$C$199,3,FALSE)</f>
        <v>61</v>
      </c>
      <c r="D1890">
        <v>2008</v>
      </c>
      <c r="E1890">
        <f t="shared" si="59"/>
        <v>612008</v>
      </c>
      <c r="F1890" s="55">
        <v>0.40625</v>
      </c>
      <c r="G1890" s="55">
        <v>0.25</v>
      </c>
      <c r="H1890" s="42">
        <f t="shared" si="58"/>
        <v>0.375</v>
      </c>
    </row>
    <row r="1891" spans="1:8" x14ac:dyDescent="0.25">
      <c r="A1891" t="s">
        <v>103</v>
      </c>
      <c r="B1891" t="str">
        <f>VLOOKUP(A1891,'Cód dos países'!$A$3:$C$199,2,FALSE)</f>
        <v>GBR</v>
      </c>
      <c r="C1891">
        <f>VLOOKUP(A1891,'Cód dos países'!$A$3:$C$199,3,FALSE)</f>
        <v>187</v>
      </c>
      <c r="D1891">
        <v>2008</v>
      </c>
      <c r="E1891">
        <f t="shared" si="59"/>
        <v>1872008</v>
      </c>
      <c r="F1891" s="55">
        <v>0.96875</v>
      </c>
      <c r="G1891" s="55">
        <v>0.75</v>
      </c>
      <c r="H1891" s="42">
        <f t="shared" si="58"/>
        <v>0.92500000000000004</v>
      </c>
    </row>
    <row r="1892" spans="1:8" x14ac:dyDescent="0.25">
      <c r="A1892" t="s">
        <v>105</v>
      </c>
      <c r="B1892" t="str">
        <f>VLOOKUP(A1892,'Cód dos países'!$A$3:$C$199,2,FALSE)</f>
        <v>GEO</v>
      </c>
      <c r="C1892">
        <f>VLOOKUP(A1892,'Cód dos países'!$A$3:$C$199,3,FALSE)</f>
        <v>63</v>
      </c>
      <c r="D1892">
        <v>2008</v>
      </c>
      <c r="E1892">
        <f t="shared" si="59"/>
        <v>632008</v>
      </c>
      <c r="F1892" s="55">
        <v>0.5</v>
      </c>
      <c r="G1892" s="55">
        <v>0.25</v>
      </c>
      <c r="H1892" s="42">
        <f t="shared" si="58"/>
        <v>0.45</v>
      </c>
    </row>
    <row r="1893" spans="1:8" x14ac:dyDescent="0.25">
      <c r="A1893" t="s">
        <v>107</v>
      </c>
      <c r="B1893" t="str">
        <f>VLOOKUP(A1893,'Cód dos países'!$A$3:$C$199,2,FALSE)</f>
        <v>GHA</v>
      </c>
      <c r="C1893">
        <f>VLOOKUP(A1893,'Cód dos países'!$A$3:$C$199,3,FALSE)</f>
        <v>66</v>
      </c>
      <c r="D1893">
        <v>2008</v>
      </c>
      <c r="E1893">
        <f t="shared" si="59"/>
        <v>662008</v>
      </c>
      <c r="F1893" s="55">
        <v>0.5</v>
      </c>
      <c r="G1893" s="55">
        <v>0.5</v>
      </c>
      <c r="H1893" s="42">
        <f t="shared" si="58"/>
        <v>0.5</v>
      </c>
    </row>
    <row r="1894" spans="1:8" x14ac:dyDescent="0.25">
      <c r="A1894" t="s">
        <v>109</v>
      </c>
      <c r="B1894" t="str">
        <f>VLOOKUP(A1894,'Cód dos países'!$A$3:$C$199,2,FALSE)</f>
        <v>GIN</v>
      </c>
      <c r="C1894">
        <f>VLOOKUP(A1894,'Cód dos países'!$A$3:$C$199,3,FALSE)</f>
        <v>70</v>
      </c>
      <c r="D1894">
        <v>2008</v>
      </c>
      <c r="E1894">
        <f t="shared" si="59"/>
        <v>702008</v>
      </c>
      <c r="F1894" s="55">
        <v>0.1875</v>
      </c>
      <c r="G1894" s="55">
        <v>0</v>
      </c>
      <c r="H1894" s="42">
        <f t="shared" si="58"/>
        <v>0.15</v>
      </c>
    </row>
    <row r="1895" spans="1:8" x14ac:dyDescent="0.25">
      <c r="A1895" t="s">
        <v>354</v>
      </c>
      <c r="B1895" t="str">
        <f>VLOOKUP(A1895,'Cód dos países'!$A$3:$C$199,2,FALSE)</f>
        <v>GMB</v>
      </c>
      <c r="C1895">
        <f>VLOOKUP(A1895,'Cód dos países'!$A$3:$C$199,3,FALSE)</f>
        <v>62</v>
      </c>
      <c r="D1895">
        <v>2008</v>
      </c>
      <c r="E1895">
        <f t="shared" si="59"/>
        <v>622008</v>
      </c>
      <c r="F1895" s="55">
        <v>0.4375</v>
      </c>
      <c r="G1895" s="55">
        <v>0.25</v>
      </c>
      <c r="H1895" s="42">
        <f t="shared" si="58"/>
        <v>0.4</v>
      </c>
    </row>
    <row r="1896" spans="1:8" x14ac:dyDescent="0.25">
      <c r="A1896" t="s">
        <v>112</v>
      </c>
      <c r="B1896" t="str">
        <f>VLOOKUP(A1896,'Cód dos países'!$A$3:$C$199,2,FALSE)</f>
        <v>GNB</v>
      </c>
      <c r="C1896">
        <f>VLOOKUP(A1896,'Cód dos países'!$A$3:$C$199,3,FALSE)</f>
        <v>71</v>
      </c>
      <c r="D1896">
        <v>2008</v>
      </c>
      <c r="E1896">
        <f t="shared" si="59"/>
        <v>712008</v>
      </c>
      <c r="F1896" s="55" t="s">
        <v>603</v>
      </c>
      <c r="G1896" s="55" t="s">
        <v>603</v>
      </c>
      <c r="H1896" s="42" t="e">
        <f t="shared" si="58"/>
        <v>#VALUE!</v>
      </c>
    </row>
    <row r="1897" spans="1:8" x14ac:dyDescent="0.25">
      <c r="A1897" t="s">
        <v>114</v>
      </c>
      <c r="B1897" t="str">
        <f>VLOOKUP(A1897,'Cód dos países'!$A$3:$C$199,2,FALSE)</f>
        <v>GNQ</v>
      </c>
      <c r="C1897">
        <f>VLOOKUP(A1897,'Cód dos países'!$A$3:$C$199,3,FALSE)</f>
        <v>54</v>
      </c>
      <c r="D1897">
        <v>2008</v>
      </c>
      <c r="E1897">
        <f t="shared" si="59"/>
        <v>542008</v>
      </c>
      <c r="F1897" s="55">
        <v>0.34375</v>
      </c>
      <c r="G1897" s="55">
        <v>0</v>
      </c>
      <c r="H1897" s="42">
        <f t="shared" si="58"/>
        <v>0.27500000000000002</v>
      </c>
    </row>
    <row r="1898" spans="1:8" x14ac:dyDescent="0.25">
      <c r="A1898" t="s">
        <v>116</v>
      </c>
      <c r="B1898" t="str">
        <f>VLOOKUP(A1898,'Cód dos países'!$A$3:$C$199,2,FALSE)</f>
        <v>GRC</v>
      </c>
      <c r="C1898">
        <f>VLOOKUP(A1898,'Cód dos países'!$A$3:$C$199,3,FALSE)</f>
        <v>67</v>
      </c>
      <c r="D1898">
        <v>2008</v>
      </c>
      <c r="E1898">
        <f t="shared" si="59"/>
        <v>672008</v>
      </c>
      <c r="F1898" s="55">
        <v>0.75</v>
      </c>
      <c r="G1898" s="55">
        <v>0.5</v>
      </c>
      <c r="H1898" s="42">
        <f t="shared" si="58"/>
        <v>0.7</v>
      </c>
    </row>
    <row r="1899" spans="1:8" x14ac:dyDescent="0.25">
      <c r="A1899" t="s">
        <v>604</v>
      </c>
      <c r="B1899" t="e">
        <f>VLOOKUP(A1899,'Cód dos países'!$A$3:$C$199,2,FALSE)</f>
        <v>#N/A</v>
      </c>
      <c r="C1899" t="e">
        <f>VLOOKUP(A1899,'Cód dos países'!$A$3:$C$199,3,FALSE)</f>
        <v>#N/A</v>
      </c>
      <c r="D1899">
        <v>2008</v>
      </c>
      <c r="E1899" t="e">
        <f t="shared" si="59"/>
        <v>#N/A</v>
      </c>
      <c r="F1899" s="55" t="e">
        <v>#N/A</v>
      </c>
      <c r="G1899" s="55" t="e">
        <v>#N/A</v>
      </c>
      <c r="H1899" s="42" t="e">
        <f t="shared" si="58"/>
        <v>#N/A</v>
      </c>
    </row>
    <row r="1900" spans="1:8" x14ac:dyDescent="0.25">
      <c r="A1900" t="s">
        <v>118</v>
      </c>
      <c r="B1900" t="str">
        <f>VLOOKUP(A1900,'Cód dos países'!$A$3:$C$199,2,FALSE)</f>
        <v>GTM</v>
      </c>
      <c r="C1900">
        <f>VLOOKUP(A1900,'Cód dos países'!$A$3:$C$199,3,FALSE)</f>
        <v>69</v>
      </c>
      <c r="D1900">
        <v>2008</v>
      </c>
      <c r="E1900">
        <f t="shared" si="59"/>
        <v>692008</v>
      </c>
      <c r="F1900" s="55">
        <v>0.28125</v>
      </c>
      <c r="G1900" s="55">
        <v>0.25</v>
      </c>
      <c r="H1900" s="42">
        <f t="shared" si="58"/>
        <v>0.27500000000000002</v>
      </c>
    </row>
    <row r="1901" spans="1:8" x14ac:dyDescent="0.25">
      <c r="A1901" t="s">
        <v>120</v>
      </c>
      <c r="B1901" t="str">
        <f>VLOOKUP(A1901,'Cód dos países'!$A$3:$C$199,2,FALSE)</f>
        <v>GUY</v>
      </c>
      <c r="C1901">
        <f>VLOOKUP(A1901,'Cód dos países'!$A$3:$C$199,3,FALSE)</f>
        <v>72</v>
      </c>
      <c r="D1901">
        <v>2008</v>
      </c>
      <c r="E1901">
        <f t="shared" si="59"/>
        <v>722008</v>
      </c>
      <c r="F1901" s="55" t="e">
        <v>#N/A</v>
      </c>
      <c r="G1901" s="55" t="e">
        <v>#N/A</v>
      </c>
      <c r="H1901" s="42" t="e">
        <f t="shared" si="58"/>
        <v>#N/A</v>
      </c>
    </row>
    <row r="1902" spans="1:8" x14ac:dyDescent="0.25">
      <c r="A1902" t="s">
        <v>120</v>
      </c>
      <c r="B1902" t="str">
        <f>VLOOKUP(A1902,'Cód dos países'!$A$3:$C$199,2,FALSE)</f>
        <v>GUY</v>
      </c>
      <c r="C1902">
        <f>VLOOKUP(A1902,'Cód dos países'!$A$3:$C$199,3,FALSE)</f>
        <v>72</v>
      </c>
      <c r="D1902">
        <v>2008</v>
      </c>
      <c r="E1902">
        <f t="shared" si="59"/>
        <v>722008</v>
      </c>
      <c r="F1902" s="55">
        <v>0.4375</v>
      </c>
      <c r="G1902" s="55">
        <v>0.25</v>
      </c>
      <c r="H1902" s="42">
        <f t="shared" si="58"/>
        <v>0.4</v>
      </c>
    </row>
    <row r="1903" spans="1:8" x14ac:dyDescent="0.25">
      <c r="A1903" t="s">
        <v>122</v>
      </c>
      <c r="B1903" t="str">
        <f>VLOOKUP(A1903,'Cód dos países'!$A$3:$C$199,2,FALSE)</f>
        <v>HKG</v>
      </c>
      <c r="C1903">
        <f>VLOOKUP(A1903,'Cód dos países'!$A$3:$C$199,3,FALSE)</f>
        <v>75</v>
      </c>
      <c r="D1903">
        <v>2008</v>
      </c>
      <c r="E1903">
        <f t="shared" si="59"/>
        <v>752008</v>
      </c>
      <c r="F1903" s="55">
        <v>0.84375</v>
      </c>
      <c r="G1903" s="55">
        <v>1</v>
      </c>
      <c r="H1903" s="42">
        <f t="shared" si="58"/>
        <v>0.875</v>
      </c>
    </row>
    <row r="1904" spans="1:8" x14ac:dyDescent="0.25">
      <c r="A1904" t="s">
        <v>124</v>
      </c>
      <c r="B1904" t="str">
        <f>VLOOKUP(A1904,'Cód dos países'!$A$3:$C$199,2,FALSE)</f>
        <v>HND</v>
      </c>
      <c r="C1904">
        <f>VLOOKUP(A1904,'Cód dos países'!$A$3:$C$199,3,FALSE)</f>
        <v>74</v>
      </c>
      <c r="D1904">
        <v>2008</v>
      </c>
      <c r="E1904">
        <f t="shared" si="59"/>
        <v>742008</v>
      </c>
      <c r="F1904" s="55">
        <v>0.21875</v>
      </c>
      <c r="G1904" s="55">
        <v>0</v>
      </c>
      <c r="H1904" s="42">
        <f t="shared" si="58"/>
        <v>0.17499999999999999</v>
      </c>
    </row>
    <row r="1905" spans="1:8" x14ac:dyDescent="0.25">
      <c r="A1905" t="s">
        <v>126</v>
      </c>
      <c r="B1905" t="str">
        <f>VLOOKUP(A1905,'Cód dos países'!$A$3:$C$199,2,FALSE)</f>
        <v>HRV</v>
      </c>
      <c r="C1905">
        <f>VLOOKUP(A1905,'Cód dos países'!$A$3:$C$199,3,FALSE)</f>
        <v>43</v>
      </c>
      <c r="D1905">
        <v>2008</v>
      </c>
      <c r="E1905">
        <f t="shared" si="59"/>
        <v>432008</v>
      </c>
      <c r="F1905" s="55">
        <v>0.5625</v>
      </c>
      <c r="G1905" s="55">
        <v>0.5</v>
      </c>
      <c r="H1905" s="42">
        <f t="shared" si="58"/>
        <v>0.55000000000000004</v>
      </c>
    </row>
    <row r="1906" spans="1:8" x14ac:dyDescent="0.25">
      <c r="A1906" t="s">
        <v>128</v>
      </c>
      <c r="B1906" t="str">
        <f>VLOOKUP(A1906,'Cód dos países'!$A$3:$C$199,2,FALSE)</f>
        <v>HTI</v>
      </c>
      <c r="C1906">
        <f>VLOOKUP(A1906,'Cód dos países'!$A$3:$C$199,3,FALSE)</f>
        <v>73</v>
      </c>
      <c r="D1906">
        <v>2008</v>
      </c>
      <c r="E1906">
        <f t="shared" si="59"/>
        <v>732008</v>
      </c>
      <c r="F1906" s="55">
        <v>0.28125</v>
      </c>
      <c r="G1906" s="55">
        <v>0</v>
      </c>
      <c r="H1906" s="42">
        <f t="shared" si="58"/>
        <v>0.22500000000000001</v>
      </c>
    </row>
    <row r="1907" spans="1:8" x14ac:dyDescent="0.25">
      <c r="A1907" t="s">
        <v>130</v>
      </c>
      <c r="B1907" t="str">
        <f>VLOOKUP(A1907,'Cód dos países'!$A$3:$C$199,2,FALSE)</f>
        <v>HUN</v>
      </c>
      <c r="C1907">
        <f>VLOOKUP(A1907,'Cód dos países'!$A$3:$C$199,3,FALSE)</f>
        <v>76</v>
      </c>
      <c r="D1907">
        <v>2008</v>
      </c>
      <c r="E1907">
        <f t="shared" si="59"/>
        <v>762008</v>
      </c>
      <c r="F1907" s="55">
        <v>0.71875</v>
      </c>
      <c r="G1907" s="55">
        <v>0.5</v>
      </c>
      <c r="H1907" s="42">
        <f t="shared" si="58"/>
        <v>0.67500000000000004</v>
      </c>
    </row>
    <row r="1908" spans="1:8" x14ac:dyDescent="0.25">
      <c r="A1908" t="s">
        <v>132</v>
      </c>
      <c r="B1908" t="str">
        <f>VLOOKUP(A1908,'Cód dos países'!$A$3:$C$199,2,FALSE)</f>
        <v>IDN</v>
      </c>
      <c r="C1908">
        <f>VLOOKUP(A1908,'Cód dos países'!$A$3:$C$199,3,FALSE)</f>
        <v>79</v>
      </c>
      <c r="D1908">
        <v>2008</v>
      </c>
      <c r="E1908">
        <f t="shared" si="59"/>
        <v>792008</v>
      </c>
      <c r="F1908" s="55">
        <v>0.28125</v>
      </c>
      <c r="G1908" s="55">
        <v>0</v>
      </c>
      <c r="H1908" s="42">
        <f t="shared" si="58"/>
        <v>0.22500000000000001</v>
      </c>
    </row>
    <row r="1909" spans="1:8" x14ac:dyDescent="0.25">
      <c r="A1909" t="s">
        <v>134</v>
      </c>
      <c r="B1909" t="str">
        <f>VLOOKUP(A1909,'Cód dos países'!$A$3:$C$199,2,FALSE)</f>
        <v>IND</v>
      </c>
      <c r="C1909">
        <f>VLOOKUP(A1909,'Cód dos países'!$A$3:$C$199,3,FALSE)</f>
        <v>78</v>
      </c>
      <c r="D1909">
        <v>2008</v>
      </c>
      <c r="E1909">
        <f t="shared" si="59"/>
        <v>782008</v>
      </c>
      <c r="F1909" s="55">
        <v>0.40625</v>
      </c>
      <c r="G1909" s="55">
        <v>0.25</v>
      </c>
      <c r="H1909" s="42">
        <f t="shared" si="58"/>
        <v>0.375</v>
      </c>
    </row>
    <row r="1910" spans="1:8" x14ac:dyDescent="0.25">
      <c r="A1910" t="s">
        <v>136</v>
      </c>
      <c r="B1910" t="str">
        <f>VLOOKUP(A1910,'Cód dos países'!$A$3:$C$199,2,FALSE)</f>
        <v>IRL</v>
      </c>
      <c r="C1910">
        <f>VLOOKUP(A1910,'Cód dos países'!$A$3:$C$199,3,FALSE)</f>
        <v>82</v>
      </c>
      <c r="D1910">
        <v>2008</v>
      </c>
      <c r="E1910">
        <f t="shared" si="59"/>
        <v>822008</v>
      </c>
      <c r="F1910" s="55">
        <v>0.9375</v>
      </c>
      <c r="G1910" s="55">
        <v>1</v>
      </c>
      <c r="H1910" s="42">
        <f t="shared" si="58"/>
        <v>0.95</v>
      </c>
    </row>
    <row r="1911" spans="1:8" x14ac:dyDescent="0.25">
      <c r="A1911" t="s">
        <v>138</v>
      </c>
      <c r="B1911" t="str">
        <f>VLOOKUP(A1911,'Cód dos países'!$A$3:$C$199,2,FALSE)</f>
        <v>IRN</v>
      </c>
      <c r="C1911">
        <f>VLOOKUP(A1911,'Cód dos países'!$A$3:$C$199,3,FALSE)</f>
        <v>80</v>
      </c>
      <c r="D1911">
        <v>2008</v>
      </c>
      <c r="E1911">
        <f t="shared" si="59"/>
        <v>802008</v>
      </c>
      <c r="F1911" s="55">
        <v>0.28125</v>
      </c>
      <c r="G1911" s="55">
        <v>0.25</v>
      </c>
      <c r="H1911" s="42">
        <f t="shared" si="58"/>
        <v>0.27500000000000002</v>
      </c>
    </row>
    <row r="1912" spans="1:8" x14ac:dyDescent="0.25">
      <c r="A1912" t="s">
        <v>140</v>
      </c>
      <c r="B1912" t="str">
        <f>VLOOKUP(A1912,'Cód dos países'!$A$3:$C$199,2,FALSE)</f>
        <v>IRQ</v>
      </c>
      <c r="C1912">
        <f>VLOOKUP(A1912,'Cód dos países'!$A$3:$C$199,3,FALSE)</f>
        <v>81</v>
      </c>
      <c r="D1912">
        <v>2008</v>
      </c>
      <c r="E1912">
        <f t="shared" si="59"/>
        <v>812008</v>
      </c>
      <c r="F1912" s="55">
        <v>3.125E-2</v>
      </c>
      <c r="G1912" s="55">
        <v>0</v>
      </c>
      <c r="H1912" s="42">
        <f t="shared" si="58"/>
        <v>2.5000000000000001E-2</v>
      </c>
    </row>
    <row r="1913" spans="1:8" x14ac:dyDescent="0.25">
      <c r="A1913" t="s">
        <v>142</v>
      </c>
      <c r="B1913" t="str">
        <f>VLOOKUP(A1913,'Cód dos países'!$A$3:$C$199,2,FALSE)</f>
        <v>ISL</v>
      </c>
      <c r="C1913">
        <f>VLOOKUP(A1913,'Cód dos países'!$A$3:$C$199,3,FALSE)</f>
        <v>77</v>
      </c>
      <c r="D1913">
        <v>2008</v>
      </c>
      <c r="E1913">
        <f t="shared" si="59"/>
        <v>772008</v>
      </c>
      <c r="F1913" s="55">
        <v>0.875</v>
      </c>
      <c r="G1913" s="55">
        <v>1</v>
      </c>
      <c r="H1913" s="42">
        <f t="shared" si="58"/>
        <v>0.9</v>
      </c>
    </row>
    <row r="1914" spans="1:8" x14ac:dyDescent="0.25">
      <c r="A1914" t="s">
        <v>144</v>
      </c>
      <c r="B1914" t="str">
        <f>VLOOKUP(A1914,'Cód dos países'!$A$3:$C$199,2,FALSE)</f>
        <v>ISR</v>
      </c>
      <c r="C1914">
        <f>VLOOKUP(A1914,'Cód dos países'!$A$3:$C$199,3,FALSE)</f>
        <v>83</v>
      </c>
      <c r="D1914">
        <v>2008</v>
      </c>
      <c r="E1914">
        <f t="shared" si="59"/>
        <v>832008</v>
      </c>
      <c r="F1914" s="55">
        <v>0.65625</v>
      </c>
      <c r="G1914" s="55">
        <v>0.5</v>
      </c>
      <c r="H1914" s="42">
        <f t="shared" si="58"/>
        <v>0.625</v>
      </c>
    </row>
    <row r="1915" spans="1:8" x14ac:dyDescent="0.25">
      <c r="A1915" t="s">
        <v>146</v>
      </c>
      <c r="B1915" t="str">
        <f>VLOOKUP(A1915,'Cód dos países'!$A$3:$C$199,2,FALSE)</f>
        <v>ITA</v>
      </c>
      <c r="C1915">
        <f>VLOOKUP(A1915,'Cód dos países'!$A$3:$C$199,3,FALSE)</f>
        <v>84</v>
      </c>
      <c r="D1915">
        <v>2008</v>
      </c>
      <c r="E1915">
        <f t="shared" si="59"/>
        <v>842008</v>
      </c>
      <c r="F1915" s="55">
        <v>0.59375</v>
      </c>
      <c r="G1915" s="55">
        <v>0.5</v>
      </c>
      <c r="H1915" s="42">
        <f t="shared" si="58"/>
        <v>0.57499999999999996</v>
      </c>
    </row>
    <row r="1916" spans="1:8" x14ac:dyDescent="0.25">
      <c r="A1916" t="s">
        <v>148</v>
      </c>
      <c r="B1916" t="str">
        <f>VLOOKUP(A1916,'Cód dos países'!$A$3:$C$199,2,FALSE)</f>
        <v>JAM</v>
      </c>
      <c r="C1916">
        <f>VLOOKUP(A1916,'Cód dos países'!$A$3:$C$199,3,FALSE)</f>
        <v>85</v>
      </c>
      <c r="D1916">
        <v>2008</v>
      </c>
      <c r="E1916">
        <f t="shared" si="59"/>
        <v>852008</v>
      </c>
      <c r="F1916" s="55">
        <v>0.4375</v>
      </c>
      <c r="G1916" s="55">
        <v>0.25</v>
      </c>
      <c r="H1916" s="42">
        <f t="shared" si="58"/>
        <v>0.4</v>
      </c>
    </row>
    <row r="1917" spans="1:8" x14ac:dyDescent="0.25">
      <c r="A1917" t="s">
        <v>150</v>
      </c>
      <c r="B1917" t="str">
        <f>VLOOKUP(A1917,'Cód dos países'!$A$3:$C$199,2,FALSE)</f>
        <v>JOR</v>
      </c>
      <c r="C1917">
        <f>VLOOKUP(A1917,'Cód dos países'!$A$3:$C$199,3,FALSE)</f>
        <v>87</v>
      </c>
      <c r="D1917">
        <v>2008</v>
      </c>
      <c r="E1917">
        <f t="shared" si="59"/>
        <v>872008</v>
      </c>
      <c r="F1917" s="55">
        <v>0.5</v>
      </c>
      <c r="G1917" s="55">
        <v>0.25</v>
      </c>
      <c r="H1917" s="42">
        <f t="shared" si="58"/>
        <v>0.45</v>
      </c>
    </row>
    <row r="1918" spans="1:8" x14ac:dyDescent="0.25">
      <c r="A1918" t="s">
        <v>152</v>
      </c>
      <c r="B1918" t="str">
        <f>VLOOKUP(A1918,'Cód dos países'!$A$3:$C$199,2,FALSE)</f>
        <v>JPN</v>
      </c>
      <c r="C1918">
        <f>VLOOKUP(A1918,'Cód dos países'!$A$3:$C$199,3,FALSE)</f>
        <v>86</v>
      </c>
      <c r="D1918">
        <v>2008</v>
      </c>
      <c r="E1918">
        <f t="shared" si="59"/>
        <v>862008</v>
      </c>
      <c r="F1918" s="55">
        <v>0.71875</v>
      </c>
      <c r="G1918" s="55">
        <v>0.75</v>
      </c>
      <c r="H1918" s="42">
        <f t="shared" si="58"/>
        <v>0.72499999999999998</v>
      </c>
    </row>
    <row r="1919" spans="1:8" x14ac:dyDescent="0.25">
      <c r="A1919" t="s">
        <v>154</v>
      </c>
      <c r="B1919" t="str">
        <f>VLOOKUP(A1919,'Cód dos países'!$A$3:$C$199,2,FALSE)</f>
        <v>KAZ</v>
      </c>
      <c r="C1919">
        <f>VLOOKUP(A1919,'Cód dos países'!$A$3:$C$199,3,FALSE)</f>
        <v>88</v>
      </c>
      <c r="D1919">
        <v>2008</v>
      </c>
      <c r="E1919">
        <f t="shared" si="59"/>
        <v>882008</v>
      </c>
      <c r="F1919" s="55">
        <v>0.25</v>
      </c>
      <c r="G1919" s="55">
        <v>0</v>
      </c>
      <c r="H1919" s="42">
        <f t="shared" si="58"/>
        <v>0.2</v>
      </c>
    </row>
    <row r="1920" spans="1:8" x14ac:dyDescent="0.25">
      <c r="A1920" t="s">
        <v>156</v>
      </c>
      <c r="B1920" t="str">
        <f>VLOOKUP(A1920,'Cód dos países'!$A$3:$C$199,2,FALSE)</f>
        <v>KEN</v>
      </c>
      <c r="C1920">
        <f>VLOOKUP(A1920,'Cód dos países'!$A$3:$C$199,3,FALSE)</f>
        <v>89</v>
      </c>
      <c r="D1920">
        <v>2008</v>
      </c>
      <c r="E1920">
        <f t="shared" si="59"/>
        <v>892008</v>
      </c>
      <c r="F1920" s="55">
        <v>0.1875</v>
      </c>
      <c r="G1920" s="55">
        <v>0</v>
      </c>
      <c r="H1920" s="42">
        <f t="shared" si="58"/>
        <v>0.15</v>
      </c>
    </row>
    <row r="1921" spans="1:8" x14ac:dyDescent="0.25">
      <c r="A1921" t="s">
        <v>158</v>
      </c>
      <c r="B1921" t="str">
        <f>VLOOKUP(A1921,'Cód dos países'!$A$3:$C$199,2,FALSE)</f>
        <v>KGZ</v>
      </c>
      <c r="C1921">
        <f>VLOOKUP(A1921,'Cód dos países'!$A$3:$C$199,3,FALSE)</f>
        <v>95</v>
      </c>
      <c r="D1921">
        <v>2008</v>
      </c>
      <c r="E1921">
        <f t="shared" si="59"/>
        <v>952008</v>
      </c>
      <c r="F1921" s="55">
        <v>3.125E-2</v>
      </c>
      <c r="G1921" s="55">
        <v>0</v>
      </c>
      <c r="H1921" s="42">
        <f t="shared" si="58"/>
        <v>2.5000000000000001E-2</v>
      </c>
    </row>
    <row r="1922" spans="1:8" x14ac:dyDescent="0.25">
      <c r="A1922" t="s">
        <v>160</v>
      </c>
      <c r="B1922" t="str">
        <f>VLOOKUP(A1922,'Cód dos países'!$A$3:$C$199,2,FALSE)</f>
        <v>KHM</v>
      </c>
      <c r="C1922">
        <f>VLOOKUP(A1922,'Cód dos países'!$A$3:$C$199,3,FALSE)</f>
        <v>29</v>
      </c>
      <c r="D1922">
        <v>2008</v>
      </c>
      <c r="E1922">
        <f t="shared" si="59"/>
        <v>292008</v>
      </c>
      <c r="F1922" s="55">
        <v>0.1875</v>
      </c>
      <c r="G1922" s="55">
        <v>0</v>
      </c>
      <c r="H1922" s="42">
        <f t="shared" si="58"/>
        <v>0.15</v>
      </c>
    </row>
    <row r="1923" spans="1:8" x14ac:dyDescent="0.25">
      <c r="A1923" t="s">
        <v>432</v>
      </c>
      <c r="B1923" t="str">
        <f>VLOOKUP(A1923,'Cód dos países'!$A$3:$C$199,2,FALSE)</f>
        <v>KOR</v>
      </c>
      <c r="C1923">
        <f>VLOOKUP(A1923,'Cód dos países'!$A$3:$C$199,3,FALSE)</f>
        <v>92</v>
      </c>
      <c r="D1923">
        <v>2008</v>
      </c>
      <c r="E1923">
        <f t="shared" si="59"/>
        <v>922008</v>
      </c>
      <c r="F1923" s="55">
        <v>0.75</v>
      </c>
      <c r="G1923" s="55">
        <v>0.5</v>
      </c>
      <c r="H1923" s="42">
        <f t="shared" si="58"/>
        <v>0.7</v>
      </c>
    </row>
    <row r="1924" spans="1:8" x14ac:dyDescent="0.25">
      <c r="A1924" t="s">
        <v>163</v>
      </c>
      <c r="B1924" t="str">
        <f>VLOOKUP(A1924,'Cód dos países'!$A$3:$C$199,2,FALSE)</f>
        <v>KWT</v>
      </c>
      <c r="C1924">
        <f>VLOOKUP(A1924,'Cód dos países'!$A$3:$C$199,3,FALSE)</f>
        <v>94</v>
      </c>
      <c r="D1924">
        <v>2008</v>
      </c>
      <c r="E1924">
        <f t="shared" si="59"/>
        <v>942008</v>
      </c>
      <c r="F1924" s="55">
        <v>0.625</v>
      </c>
      <c r="G1924" s="55">
        <v>0.5</v>
      </c>
      <c r="H1924" s="42">
        <f t="shared" ref="H1924:H1987" si="60">(4*F1924+1*G1924)/5</f>
        <v>0.6</v>
      </c>
    </row>
    <row r="1925" spans="1:8" x14ac:dyDescent="0.25">
      <c r="A1925" t="s">
        <v>165</v>
      </c>
      <c r="B1925" t="str">
        <f>VLOOKUP(A1925,'Cód dos países'!$A$3:$C$199,2,FALSE)</f>
        <v>LAO</v>
      </c>
      <c r="C1925">
        <f>VLOOKUP(A1925,'Cód dos países'!$A$3:$C$199,3,FALSE)</f>
        <v>96</v>
      </c>
      <c r="D1925">
        <v>2008</v>
      </c>
      <c r="E1925">
        <f t="shared" si="59"/>
        <v>962008</v>
      </c>
      <c r="F1925" s="55">
        <v>0.34375</v>
      </c>
      <c r="G1925" s="55">
        <v>0</v>
      </c>
      <c r="H1925" s="42">
        <f t="shared" si="60"/>
        <v>0.27500000000000002</v>
      </c>
    </row>
    <row r="1926" spans="1:8" x14ac:dyDescent="0.25">
      <c r="A1926" t="s">
        <v>167</v>
      </c>
      <c r="B1926" t="str">
        <f>VLOOKUP(A1926,'Cód dos países'!$A$3:$C$199,2,FALSE)</f>
        <v>LBN</v>
      </c>
      <c r="C1926">
        <f>VLOOKUP(A1926,'Cód dos países'!$A$3:$C$199,3,FALSE)</f>
        <v>98</v>
      </c>
      <c r="D1926">
        <v>2008</v>
      </c>
      <c r="E1926">
        <f t="shared" ref="E1926:E1989" si="61">C1926*10000+D1926</f>
        <v>982008</v>
      </c>
      <c r="F1926" s="55">
        <v>0.4375</v>
      </c>
      <c r="G1926" s="55">
        <v>0.25</v>
      </c>
      <c r="H1926" s="42">
        <f t="shared" si="60"/>
        <v>0.4</v>
      </c>
    </row>
    <row r="1927" spans="1:8" x14ac:dyDescent="0.25">
      <c r="A1927" t="s">
        <v>169</v>
      </c>
      <c r="B1927" t="str">
        <f>VLOOKUP(A1927,'Cód dos países'!$A$3:$C$199,2,FALSE)</f>
        <v>LBR</v>
      </c>
      <c r="C1927">
        <f>VLOOKUP(A1927,'Cód dos países'!$A$3:$C$199,3,FALSE)</f>
        <v>100</v>
      </c>
      <c r="D1927">
        <v>2008</v>
      </c>
      <c r="E1927">
        <f t="shared" si="61"/>
        <v>1002008</v>
      </c>
      <c r="F1927" s="55" t="s">
        <v>603</v>
      </c>
      <c r="G1927" s="55" t="s">
        <v>603</v>
      </c>
      <c r="H1927" s="42" t="e">
        <f t="shared" si="60"/>
        <v>#VALUE!</v>
      </c>
    </row>
    <row r="1928" spans="1:8" x14ac:dyDescent="0.25">
      <c r="A1928" t="s">
        <v>171</v>
      </c>
      <c r="B1928" t="str">
        <f>VLOOKUP(A1928,'Cód dos países'!$A$3:$C$199,2,FALSE)</f>
        <v>LBY</v>
      </c>
      <c r="C1928">
        <f>VLOOKUP(A1928,'Cód dos países'!$A$3:$C$199,3,FALSE)</f>
        <v>101</v>
      </c>
      <c r="D1928">
        <v>2008</v>
      </c>
      <c r="E1928">
        <f t="shared" si="61"/>
        <v>1012008</v>
      </c>
      <c r="F1928" s="55">
        <v>0.3125</v>
      </c>
      <c r="G1928" s="55">
        <v>0</v>
      </c>
      <c r="H1928" s="42">
        <f t="shared" si="60"/>
        <v>0.25</v>
      </c>
    </row>
    <row r="1929" spans="1:8" x14ac:dyDescent="0.25">
      <c r="A1929" t="s">
        <v>359</v>
      </c>
      <c r="B1929" t="str">
        <f>VLOOKUP(A1929,'Cód dos países'!$A$3:$C$199,2,FALSE)</f>
        <v>LIE</v>
      </c>
      <c r="C1929">
        <f>VLOOKUP(A1929,'Cód dos países'!$A$3:$C$199,3,FALSE)</f>
        <v>102</v>
      </c>
      <c r="D1929">
        <v>2008</v>
      </c>
      <c r="E1929">
        <f t="shared" si="61"/>
        <v>1022008</v>
      </c>
      <c r="F1929" s="55" t="e">
        <v>#N/A</v>
      </c>
      <c r="G1929" s="55" t="e">
        <v>#N/A</v>
      </c>
      <c r="H1929" s="42" t="e">
        <f t="shared" si="60"/>
        <v>#N/A</v>
      </c>
    </row>
    <row r="1930" spans="1:8" x14ac:dyDescent="0.25">
      <c r="A1930" t="s">
        <v>173</v>
      </c>
      <c r="B1930" t="str">
        <f>VLOOKUP(A1930,'Cód dos países'!$A$3:$C$199,2,FALSE)</f>
        <v>LKA</v>
      </c>
      <c r="C1930">
        <f>VLOOKUP(A1930,'Cód dos países'!$A$3:$C$199,3,FALSE)</f>
        <v>162</v>
      </c>
      <c r="D1930">
        <v>2008</v>
      </c>
      <c r="E1930">
        <f t="shared" si="61"/>
        <v>1622008</v>
      </c>
      <c r="F1930" s="55">
        <v>0.625</v>
      </c>
      <c r="G1930" s="55">
        <v>0.25</v>
      </c>
      <c r="H1930" s="42">
        <f t="shared" si="60"/>
        <v>0.55000000000000004</v>
      </c>
    </row>
    <row r="1931" spans="1:8" x14ac:dyDescent="0.25">
      <c r="A1931" t="s">
        <v>175</v>
      </c>
      <c r="B1931" t="str">
        <f>VLOOKUP(A1931,'Cód dos países'!$A$3:$C$199,2,FALSE)</f>
        <v>LSO</v>
      </c>
      <c r="C1931">
        <f>VLOOKUP(A1931,'Cód dos países'!$A$3:$C$199,3,FALSE)</f>
        <v>99</v>
      </c>
      <c r="D1931">
        <v>2008</v>
      </c>
      <c r="E1931">
        <f t="shared" si="61"/>
        <v>992008</v>
      </c>
      <c r="F1931" s="55">
        <v>0.5</v>
      </c>
      <c r="G1931" s="55">
        <v>0.5</v>
      </c>
      <c r="H1931" s="42">
        <f t="shared" si="60"/>
        <v>0.5</v>
      </c>
    </row>
    <row r="1932" spans="1:8" x14ac:dyDescent="0.25">
      <c r="A1932" t="s">
        <v>177</v>
      </c>
      <c r="B1932" t="str">
        <f>VLOOKUP(A1932,'Cód dos países'!$A$3:$C$199,2,FALSE)</f>
        <v>LTU</v>
      </c>
      <c r="C1932">
        <f>VLOOKUP(A1932,'Cód dos países'!$A$3:$C$199,3,FALSE)</f>
        <v>103</v>
      </c>
      <c r="D1932">
        <v>2008</v>
      </c>
      <c r="E1932">
        <f t="shared" si="61"/>
        <v>1032008</v>
      </c>
      <c r="F1932" s="55">
        <v>0.71875</v>
      </c>
      <c r="G1932" s="55">
        <v>0.25</v>
      </c>
      <c r="H1932" s="42">
        <f t="shared" si="60"/>
        <v>0.625</v>
      </c>
    </row>
    <row r="1933" spans="1:8" x14ac:dyDescent="0.25">
      <c r="A1933" t="s">
        <v>179</v>
      </c>
      <c r="B1933" t="str">
        <f>VLOOKUP(A1933,'Cód dos países'!$A$3:$C$199,2,FALSE)</f>
        <v>LUX</v>
      </c>
      <c r="C1933">
        <f>VLOOKUP(A1933,'Cód dos países'!$A$3:$C$199,3,FALSE)</f>
        <v>104</v>
      </c>
      <c r="D1933">
        <v>2008</v>
      </c>
      <c r="E1933">
        <f t="shared" si="61"/>
        <v>1042008</v>
      </c>
      <c r="F1933" s="55">
        <v>0.875</v>
      </c>
      <c r="G1933" s="55">
        <v>1</v>
      </c>
      <c r="H1933" s="42">
        <f t="shared" si="60"/>
        <v>0.9</v>
      </c>
    </row>
    <row r="1934" spans="1:8" x14ac:dyDescent="0.25">
      <c r="A1934" t="s">
        <v>181</v>
      </c>
      <c r="B1934" t="str">
        <f>VLOOKUP(A1934,'Cód dos países'!$A$3:$C$199,2,FALSE)</f>
        <v>LVA</v>
      </c>
      <c r="C1934">
        <f>VLOOKUP(A1934,'Cód dos países'!$A$3:$C$199,3,FALSE)</f>
        <v>97</v>
      </c>
      <c r="D1934">
        <v>2008</v>
      </c>
      <c r="E1934">
        <f t="shared" si="61"/>
        <v>972008</v>
      </c>
      <c r="F1934" s="55">
        <v>0.75</v>
      </c>
      <c r="G1934" s="55">
        <v>0.5</v>
      </c>
      <c r="H1934" s="42">
        <f t="shared" si="60"/>
        <v>0.7</v>
      </c>
    </row>
    <row r="1935" spans="1:8" x14ac:dyDescent="0.25">
      <c r="A1935" t="s">
        <v>324</v>
      </c>
      <c r="B1935" t="str">
        <f>VLOOKUP(A1935,'Cód dos países'!$A$3:$C$199,2,FALSE)</f>
        <v>LWI</v>
      </c>
      <c r="C1935">
        <f>VLOOKUP(A1935,'Cód dos países'!$A$3:$C$199,3,FALSE)</f>
        <v>93</v>
      </c>
      <c r="D1935">
        <v>2008</v>
      </c>
      <c r="E1935">
        <f t="shared" si="61"/>
        <v>932008</v>
      </c>
      <c r="F1935" s="55" t="e">
        <v>#N/A</v>
      </c>
      <c r="G1935" s="55" t="e">
        <v>#N/A</v>
      </c>
      <c r="H1935" s="42" t="e">
        <f t="shared" si="60"/>
        <v>#N/A</v>
      </c>
    </row>
    <row r="1936" spans="1:8" x14ac:dyDescent="0.25">
      <c r="A1936" t="s">
        <v>600</v>
      </c>
      <c r="B1936" t="e">
        <f>VLOOKUP(A1936,'Cód dos países'!$A$3:$C$199,2,FALSE)</f>
        <v>#N/A</v>
      </c>
      <c r="C1936" t="e">
        <f>VLOOKUP(A1936,'Cód dos países'!$A$3:$C$199,3,FALSE)</f>
        <v>#N/A</v>
      </c>
      <c r="D1936">
        <v>2008</v>
      </c>
      <c r="E1936" t="e">
        <f t="shared" si="61"/>
        <v>#N/A</v>
      </c>
      <c r="F1936" s="55" t="e">
        <v>#N/A</v>
      </c>
      <c r="G1936" s="55" t="e">
        <v>#N/A</v>
      </c>
      <c r="H1936" s="42" t="e">
        <f t="shared" si="60"/>
        <v>#N/A</v>
      </c>
    </row>
    <row r="1937" spans="1:8" x14ac:dyDescent="0.25">
      <c r="A1937" t="s">
        <v>183</v>
      </c>
      <c r="B1937" t="str">
        <f>VLOOKUP(A1937,'Cód dos países'!$A$3:$C$199,2,FALSE)</f>
        <v>MAR</v>
      </c>
      <c r="C1937">
        <f>VLOOKUP(A1937,'Cód dos países'!$A$3:$C$199,3,FALSE)</f>
        <v>121</v>
      </c>
      <c r="D1937">
        <v>2008</v>
      </c>
      <c r="E1937">
        <f t="shared" si="61"/>
        <v>1212008</v>
      </c>
      <c r="F1937" s="55">
        <v>0.4375</v>
      </c>
      <c r="G1937" s="55">
        <v>0.25</v>
      </c>
      <c r="H1937" s="42">
        <f t="shared" si="60"/>
        <v>0.4</v>
      </c>
    </row>
    <row r="1938" spans="1:8" x14ac:dyDescent="0.25">
      <c r="A1938" t="s">
        <v>185</v>
      </c>
      <c r="B1938" t="str">
        <f>VLOOKUP(A1938,'Cód dos países'!$A$3:$C$199,2,FALSE)</f>
        <v>MDA</v>
      </c>
      <c r="C1938">
        <f>VLOOKUP(A1938,'Cód dos países'!$A$3:$C$199,3,FALSE)</f>
        <v>117</v>
      </c>
      <c r="D1938">
        <v>2008</v>
      </c>
      <c r="E1938">
        <f t="shared" si="61"/>
        <v>1172008</v>
      </c>
      <c r="F1938" s="55">
        <v>0.34375</v>
      </c>
      <c r="G1938" s="55">
        <v>0</v>
      </c>
      <c r="H1938" s="42">
        <f t="shared" si="60"/>
        <v>0.27500000000000002</v>
      </c>
    </row>
    <row r="1939" spans="1:8" x14ac:dyDescent="0.25">
      <c r="A1939" t="s">
        <v>187</v>
      </c>
      <c r="B1939" t="str">
        <f>VLOOKUP(A1939,'Cód dos países'!$A$3:$C$199,2,FALSE)</f>
        <v>MDG</v>
      </c>
      <c r="C1939">
        <f>VLOOKUP(A1939,'Cód dos países'!$A$3:$C$199,3,FALSE)</f>
        <v>106</v>
      </c>
      <c r="D1939">
        <v>2008</v>
      </c>
      <c r="E1939">
        <f t="shared" si="61"/>
        <v>1062008</v>
      </c>
      <c r="F1939" s="55">
        <v>0.4375</v>
      </c>
      <c r="G1939" s="55">
        <v>0.25</v>
      </c>
      <c r="H1939" s="42">
        <f t="shared" si="60"/>
        <v>0.4</v>
      </c>
    </row>
    <row r="1940" spans="1:8" x14ac:dyDescent="0.25">
      <c r="A1940" t="s">
        <v>191</v>
      </c>
      <c r="B1940" t="str">
        <f>VLOOKUP(A1940,'Cód dos países'!$A$3:$C$199,2,FALSE)</f>
        <v>MEX</v>
      </c>
      <c r="C1940">
        <f>VLOOKUP(A1940,'Cód dos países'!$A$3:$C$199,3,FALSE)</f>
        <v>115</v>
      </c>
      <c r="D1940">
        <v>2008</v>
      </c>
      <c r="E1940">
        <f t="shared" si="61"/>
        <v>1152008</v>
      </c>
      <c r="F1940" s="55">
        <v>0.4375</v>
      </c>
      <c r="G1940" s="55">
        <v>0.25</v>
      </c>
      <c r="H1940" s="42">
        <f t="shared" si="60"/>
        <v>0.4</v>
      </c>
    </row>
    <row r="1941" spans="1:8" x14ac:dyDescent="0.25">
      <c r="A1941" t="s">
        <v>193</v>
      </c>
      <c r="B1941" t="str">
        <f>VLOOKUP(A1941,'Cód dos países'!$A$3:$C$199,2,FALSE)</f>
        <v>MKD</v>
      </c>
      <c r="C1941">
        <f>VLOOKUP(A1941,'Cód dos países'!$A$3:$C$199,3,FALSE)</f>
        <v>105</v>
      </c>
      <c r="D1941">
        <v>2008</v>
      </c>
      <c r="E1941">
        <f t="shared" si="61"/>
        <v>1052008</v>
      </c>
      <c r="F1941" s="55">
        <v>0.375</v>
      </c>
      <c r="G1941" s="55">
        <v>0.25</v>
      </c>
      <c r="H1941" s="42">
        <f t="shared" si="60"/>
        <v>0.35</v>
      </c>
    </row>
    <row r="1942" spans="1:8" x14ac:dyDescent="0.25">
      <c r="A1942" t="s">
        <v>195</v>
      </c>
      <c r="B1942" t="str">
        <f>VLOOKUP(A1942,'Cód dos países'!$A$3:$C$199,2,FALSE)</f>
        <v>MLI</v>
      </c>
      <c r="C1942">
        <f>VLOOKUP(A1942,'Cód dos países'!$A$3:$C$199,3,FALSE)</f>
        <v>110</v>
      </c>
      <c r="D1942">
        <v>2008</v>
      </c>
      <c r="E1942">
        <f t="shared" si="61"/>
        <v>1102008</v>
      </c>
      <c r="F1942" s="55" t="s">
        <v>603</v>
      </c>
      <c r="G1942" s="55" t="s">
        <v>603</v>
      </c>
      <c r="H1942" s="42" t="e">
        <f t="shared" si="60"/>
        <v>#VALUE!</v>
      </c>
    </row>
    <row r="1943" spans="1:8" x14ac:dyDescent="0.25">
      <c r="A1943" t="s">
        <v>197</v>
      </c>
      <c r="B1943" t="str">
        <f>VLOOKUP(A1943,'Cód dos países'!$A$3:$C$199,2,FALSE)</f>
        <v>MLT</v>
      </c>
      <c r="C1943">
        <f>VLOOKUP(A1943,'Cód dos países'!$A$3:$C$199,3,FALSE)</f>
        <v>111</v>
      </c>
      <c r="D1943">
        <v>2008</v>
      </c>
      <c r="E1943">
        <f t="shared" si="61"/>
        <v>1112008</v>
      </c>
      <c r="F1943" s="55">
        <v>0.9375</v>
      </c>
      <c r="G1943" s="55">
        <v>0.75</v>
      </c>
      <c r="H1943" s="42">
        <f t="shared" si="60"/>
        <v>0.9</v>
      </c>
    </row>
    <row r="1944" spans="1:8" x14ac:dyDescent="0.25">
      <c r="A1944" t="s">
        <v>338</v>
      </c>
      <c r="B1944" t="str">
        <f>VLOOKUP(A1944,'Cód dos países'!$A$3:$C$199,2,FALSE)</f>
        <v>MMR</v>
      </c>
      <c r="C1944">
        <f>VLOOKUP(A1944,'Cód dos países'!$A$3:$C$199,3,FALSE)</f>
        <v>123</v>
      </c>
      <c r="D1944">
        <v>2008</v>
      </c>
      <c r="E1944">
        <f t="shared" si="61"/>
        <v>1232008</v>
      </c>
      <c r="F1944" s="55">
        <v>0.15625</v>
      </c>
      <c r="G1944" s="55">
        <v>0</v>
      </c>
      <c r="H1944" s="42">
        <f t="shared" si="60"/>
        <v>0.125</v>
      </c>
    </row>
    <row r="1945" spans="1:8" x14ac:dyDescent="0.25">
      <c r="A1945" t="s">
        <v>201</v>
      </c>
      <c r="B1945" t="str">
        <f>VLOOKUP(A1945,'Cód dos países'!$A$3:$C$199,2,FALSE)</f>
        <v>MNG</v>
      </c>
      <c r="C1945">
        <f>VLOOKUP(A1945,'Cód dos países'!$A$3:$C$199,3,FALSE)</f>
        <v>119</v>
      </c>
      <c r="D1945">
        <v>2008</v>
      </c>
      <c r="E1945">
        <f t="shared" si="61"/>
        <v>1192008</v>
      </c>
      <c r="F1945" s="55" t="s">
        <v>603</v>
      </c>
      <c r="G1945" s="55" t="s">
        <v>603</v>
      </c>
      <c r="H1945" s="42" t="e">
        <f t="shared" si="60"/>
        <v>#VALUE!</v>
      </c>
    </row>
    <row r="1946" spans="1:8" x14ac:dyDescent="0.25">
      <c r="A1946" t="s">
        <v>200</v>
      </c>
      <c r="B1946" t="str">
        <f>VLOOKUP(A1946,'Cód dos países'!$A$3:$C$199,2,FALSE)</f>
        <v>MNP</v>
      </c>
      <c r="C1946">
        <f>VLOOKUP(A1946,'Cód dos países'!$A$3:$C$199,3,FALSE)</f>
        <v>120</v>
      </c>
      <c r="D1946">
        <v>2008</v>
      </c>
      <c r="E1946">
        <f t="shared" si="61"/>
        <v>1202008</v>
      </c>
      <c r="F1946" s="55" t="s">
        <v>603</v>
      </c>
      <c r="G1946" s="55" t="s">
        <v>603</v>
      </c>
      <c r="H1946" s="42" t="e">
        <f t="shared" si="60"/>
        <v>#VALUE!</v>
      </c>
    </row>
    <row r="1947" spans="1:8" x14ac:dyDescent="0.25">
      <c r="A1947" t="s">
        <v>203</v>
      </c>
      <c r="B1947" t="str">
        <f>VLOOKUP(A1947,'Cód dos países'!$A$3:$C$199,2,FALSE)</f>
        <v>MOZ</v>
      </c>
      <c r="C1947">
        <f>VLOOKUP(A1947,'Cód dos países'!$A$3:$C$199,3,FALSE)</f>
        <v>122</v>
      </c>
      <c r="D1947">
        <v>2008</v>
      </c>
      <c r="E1947">
        <f t="shared" si="61"/>
        <v>1222008</v>
      </c>
      <c r="F1947" s="55">
        <v>0.40625</v>
      </c>
      <c r="G1947" s="55">
        <v>0.5</v>
      </c>
      <c r="H1947" s="42">
        <f t="shared" si="60"/>
        <v>0.42499999999999999</v>
      </c>
    </row>
    <row r="1948" spans="1:8" x14ac:dyDescent="0.25">
      <c r="A1948" t="s">
        <v>205</v>
      </c>
      <c r="B1948" t="str">
        <f>VLOOKUP(A1948,'Cód dos países'!$A$3:$C$199,2,FALSE)</f>
        <v>MRT</v>
      </c>
      <c r="C1948">
        <f>VLOOKUP(A1948,'Cód dos países'!$A$3:$C$199,3,FALSE)</f>
        <v>113</v>
      </c>
      <c r="D1948">
        <v>2008</v>
      </c>
      <c r="E1948">
        <f t="shared" si="61"/>
        <v>1132008</v>
      </c>
      <c r="F1948" s="55" t="s">
        <v>603</v>
      </c>
      <c r="G1948" s="55" t="s">
        <v>603</v>
      </c>
      <c r="H1948" s="42" t="e">
        <f t="shared" si="60"/>
        <v>#VALUE!</v>
      </c>
    </row>
    <row r="1949" spans="1:8" x14ac:dyDescent="0.25">
      <c r="A1949" t="s">
        <v>207</v>
      </c>
      <c r="B1949" t="str">
        <f>VLOOKUP(A1949,'Cód dos países'!$A$3:$C$199,2,FALSE)</f>
        <v>MUS</v>
      </c>
      <c r="C1949">
        <f>VLOOKUP(A1949,'Cód dos países'!$A$3:$C$199,3,FALSE)</f>
        <v>114</v>
      </c>
      <c r="D1949">
        <v>2008</v>
      </c>
      <c r="E1949">
        <f t="shared" si="61"/>
        <v>1142008</v>
      </c>
      <c r="F1949" s="55">
        <v>0.71875</v>
      </c>
      <c r="G1949" s="55">
        <v>0.5</v>
      </c>
      <c r="H1949" s="42">
        <f t="shared" si="60"/>
        <v>0.67500000000000004</v>
      </c>
    </row>
    <row r="1950" spans="1:8" x14ac:dyDescent="0.25">
      <c r="A1950" t="s">
        <v>209</v>
      </c>
      <c r="B1950" t="str">
        <f>VLOOKUP(A1950,'Cód dos países'!$A$3:$C$199,2,FALSE)</f>
        <v>MWI</v>
      </c>
      <c r="C1950">
        <f>VLOOKUP(A1950,'Cód dos países'!$A$3:$C$199,3,FALSE)</f>
        <v>107</v>
      </c>
      <c r="D1950">
        <v>2008</v>
      </c>
      <c r="E1950">
        <f t="shared" si="61"/>
        <v>1072008</v>
      </c>
      <c r="F1950" s="55">
        <v>0.4375</v>
      </c>
      <c r="G1950" s="55">
        <v>0.25</v>
      </c>
      <c r="H1950" s="42">
        <f t="shared" si="60"/>
        <v>0.4</v>
      </c>
    </row>
    <row r="1951" spans="1:8" x14ac:dyDescent="0.25">
      <c r="A1951" t="s">
        <v>211</v>
      </c>
      <c r="B1951" t="str">
        <f>VLOOKUP(A1951,'Cód dos países'!$A$3:$C$199,2,FALSE)</f>
        <v>MYS</v>
      </c>
      <c r="C1951">
        <f>VLOOKUP(A1951,'Cód dos países'!$A$3:$C$199,3,FALSE)</f>
        <v>108</v>
      </c>
      <c r="D1951">
        <v>2008</v>
      </c>
      <c r="E1951">
        <f t="shared" si="61"/>
        <v>1082008</v>
      </c>
      <c r="F1951" s="55">
        <v>0.6875</v>
      </c>
      <c r="G1951" s="55">
        <v>0.25</v>
      </c>
      <c r="H1951" s="42">
        <f t="shared" si="60"/>
        <v>0.6</v>
      </c>
    </row>
    <row r="1952" spans="1:8" x14ac:dyDescent="0.25">
      <c r="A1952" t="s">
        <v>213</v>
      </c>
      <c r="B1952" t="str">
        <f>VLOOKUP(A1952,'Cód dos países'!$A$3:$C$199,2,FALSE)</f>
        <v>NAM</v>
      </c>
      <c r="C1952">
        <f>VLOOKUP(A1952,'Cód dos países'!$A$3:$C$199,3,FALSE)</f>
        <v>124</v>
      </c>
      <c r="D1952">
        <v>2008</v>
      </c>
      <c r="E1952">
        <f t="shared" si="61"/>
        <v>1242008</v>
      </c>
      <c r="F1952" s="55">
        <v>0.59375</v>
      </c>
      <c r="G1952" s="55">
        <v>0.5</v>
      </c>
      <c r="H1952" s="42">
        <f t="shared" si="60"/>
        <v>0.57499999999999996</v>
      </c>
    </row>
    <row r="1953" spans="1:8" x14ac:dyDescent="0.25">
      <c r="A1953" t="s">
        <v>215</v>
      </c>
      <c r="B1953" t="str">
        <f>VLOOKUP(A1953,'Cód dos países'!$A$3:$C$199,2,FALSE)</f>
        <v>NER</v>
      </c>
      <c r="C1953">
        <f>VLOOKUP(A1953,'Cód dos países'!$A$3:$C$199,3,FALSE)</f>
        <v>130</v>
      </c>
      <c r="D1953">
        <v>2008</v>
      </c>
      <c r="E1953">
        <f t="shared" si="61"/>
        <v>1302008</v>
      </c>
      <c r="F1953" s="55" t="s">
        <v>603</v>
      </c>
      <c r="G1953" s="55" t="s">
        <v>603</v>
      </c>
      <c r="H1953" s="42" t="e">
        <f t="shared" si="60"/>
        <v>#VALUE!</v>
      </c>
    </row>
    <row r="1954" spans="1:8" x14ac:dyDescent="0.25">
      <c r="A1954" t="s">
        <v>217</v>
      </c>
      <c r="B1954" t="str">
        <f>VLOOKUP(A1954,'Cód dos países'!$A$3:$C$199,2,FALSE)</f>
        <v>NGA</v>
      </c>
      <c r="C1954">
        <f>VLOOKUP(A1954,'Cód dos países'!$A$3:$C$199,3,FALSE)</f>
        <v>131</v>
      </c>
      <c r="D1954">
        <v>2008</v>
      </c>
      <c r="E1954">
        <f t="shared" si="61"/>
        <v>1312008</v>
      </c>
      <c r="F1954" s="55">
        <v>9.375E-2</v>
      </c>
      <c r="G1954" s="55">
        <v>0.25</v>
      </c>
      <c r="H1954" s="42">
        <f t="shared" si="60"/>
        <v>0.125</v>
      </c>
    </row>
    <row r="1955" spans="1:8" x14ac:dyDescent="0.25">
      <c r="A1955" t="s">
        <v>219</v>
      </c>
      <c r="B1955" t="str">
        <f>VLOOKUP(A1955,'Cód dos países'!$A$3:$C$199,2,FALSE)</f>
        <v>NIC</v>
      </c>
      <c r="C1955">
        <f>VLOOKUP(A1955,'Cód dos países'!$A$3:$C$199,3,FALSE)</f>
        <v>129</v>
      </c>
      <c r="D1955">
        <v>2008</v>
      </c>
      <c r="E1955">
        <f t="shared" si="61"/>
        <v>1292008</v>
      </c>
      <c r="F1955" s="55">
        <v>0.34375</v>
      </c>
      <c r="G1955" s="55">
        <v>0</v>
      </c>
      <c r="H1955" s="42">
        <f t="shared" si="60"/>
        <v>0.27500000000000002</v>
      </c>
    </row>
    <row r="1956" spans="1:8" x14ac:dyDescent="0.25">
      <c r="A1956" t="s">
        <v>221</v>
      </c>
      <c r="B1956" t="str">
        <f>VLOOKUP(A1956,'Cód dos países'!$A$3:$C$199,2,FALSE)</f>
        <v>NLD</v>
      </c>
      <c r="C1956">
        <f>VLOOKUP(A1956,'Cód dos países'!$A$3:$C$199,3,FALSE)</f>
        <v>127</v>
      </c>
      <c r="D1956">
        <v>2008</v>
      </c>
      <c r="E1956">
        <f t="shared" si="61"/>
        <v>1272008</v>
      </c>
      <c r="F1956" s="55">
        <v>0.90625</v>
      </c>
      <c r="G1956" s="55">
        <v>1</v>
      </c>
      <c r="H1956" s="42">
        <f t="shared" si="60"/>
        <v>0.92500000000000004</v>
      </c>
    </row>
    <row r="1957" spans="1:8" x14ac:dyDescent="0.25">
      <c r="A1957" t="s">
        <v>223</v>
      </c>
      <c r="B1957" t="str">
        <f>VLOOKUP(A1957,'Cód dos países'!$A$3:$C$199,2,FALSE)</f>
        <v>NOR</v>
      </c>
      <c r="C1957">
        <f>VLOOKUP(A1957,'Cód dos países'!$A$3:$C$199,3,FALSE)</f>
        <v>132</v>
      </c>
      <c r="D1957">
        <v>2008</v>
      </c>
      <c r="E1957">
        <f t="shared" si="61"/>
        <v>1322008</v>
      </c>
      <c r="F1957" s="55">
        <v>0.96875</v>
      </c>
      <c r="G1957" s="55">
        <v>1</v>
      </c>
      <c r="H1957" s="42">
        <f t="shared" si="60"/>
        <v>0.97499999999999998</v>
      </c>
    </row>
    <row r="1958" spans="1:8" x14ac:dyDescent="0.25">
      <c r="A1958" t="s">
        <v>225</v>
      </c>
      <c r="B1958" t="str">
        <f>VLOOKUP(A1958,'Cód dos países'!$A$3:$C$199,2,FALSE)</f>
        <v>NPL</v>
      </c>
      <c r="C1958">
        <f>VLOOKUP(A1958,'Cód dos países'!$A$3:$C$199,3,FALSE)</f>
        <v>126</v>
      </c>
      <c r="D1958">
        <v>2008</v>
      </c>
      <c r="E1958">
        <f t="shared" si="61"/>
        <v>1262008</v>
      </c>
      <c r="F1958" s="55" t="s">
        <v>603</v>
      </c>
      <c r="G1958" s="55" t="s">
        <v>603</v>
      </c>
      <c r="H1958" s="42" t="e">
        <f t="shared" si="60"/>
        <v>#VALUE!</v>
      </c>
    </row>
    <row r="1959" spans="1:8" x14ac:dyDescent="0.25">
      <c r="A1959" t="s">
        <v>227</v>
      </c>
      <c r="B1959" t="str">
        <f>VLOOKUP(A1959,'Cód dos países'!$A$3:$C$199,2,FALSE)</f>
        <v>NZL</v>
      </c>
      <c r="C1959">
        <f>VLOOKUP(A1959,'Cód dos países'!$A$3:$C$199,3,FALSE)</f>
        <v>128</v>
      </c>
      <c r="D1959">
        <v>2008</v>
      </c>
      <c r="E1959">
        <f t="shared" si="61"/>
        <v>1282008</v>
      </c>
      <c r="F1959" s="55">
        <v>0.9375</v>
      </c>
      <c r="G1959" s="55">
        <v>1</v>
      </c>
      <c r="H1959" s="42">
        <f t="shared" si="60"/>
        <v>0.95</v>
      </c>
    </row>
    <row r="1960" spans="1:8" x14ac:dyDescent="0.25">
      <c r="A1960" t="s">
        <v>229</v>
      </c>
      <c r="B1960" t="str">
        <f>VLOOKUP(A1960,'Cód dos países'!$A$3:$C$199,2,FALSE)</f>
        <v>OMN</v>
      </c>
      <c r="C1960">
        <f>VLOOKUP(A1960,'Cód dos países'!$A$3:$C$199,3,FALSE)</f>
        <v>133</v>
      </c>
      <c r="D1960">
        <v>2008</v>
      </c>
      <c r="E1960">
        <f t="shared" si="61"/>
        <v>1332008</v>
      </c>
      <c r="F1960" s="55">
        <v>0.65625</v>
      </c>
      <c r="G1960" s="55">
        <v>0.5</v>
      </c>
      <c r="H1960" s="42">
        <f t="shared" si="60"/>
        <v>0.625</v>
      </c>
    </row>
    <row r="1961" spans="1:8" x14ac:dyDescent="0.25">
      <c r="A1961" t="s">
        <v>231</v>
      </c>
      <c r="B1961" t="str">
        <f>VLOOKUP(A1961,'Cód dos países'!$A$3:$C$199,2,FALSE)</f>
        <v>PAK</v>
      </c>
      <c r="C1961">
        <f>VLOOKUP(A1961,'Cód dos países'!$A$3:$C$199,3,FALSE)</f>
        <v>134</v>
      </c>
      <c r="D1961">
        <v>2008</v>
      </c>
      <c r="E1961">
        <f t="shared" si="61"/>
        <v>1342008</v>
      </c>
      <c r="F1961" s="55">
        <v>0.3125</v>
      </c>
      <c r="G1961" s="55">
        <v>0</v>
      </c>
      <c r="H1961" s="42">
        <f t="shared" si="60"/>
        <v>0.25</v>
      </c>
    </row>
    <row r="1962" spans="1:8" x14ac:dyDescent="0.25">
      <c r="A1962" t="s">
        <v>233</v>
      </c>
      <c r="B1962" t="str">
        <f>VLOOKUP(A1962,'Cód dos países'!$A$3:$C$199,2,FALSE)</f>
        <v>PAN</v>
      </c>
      <c r="C1962">
        <f>VLOOKUP(A1962,'Cód dos países'!$A$3:$C$199,3,FALSE)</f>
        <v>136</v>
      </c>
      <c r="D1962">
        <v>2008</v>
      </c>
      <c r="E1962">
        <f t="shared" si="61"/>
        <v>1362008</v>
      </c>
      <c r="F1962" s="55">
        <v>0.5625</v>
      </c>
      <c r="G1962" s="55">
        <v>0.25</v>
      </c>
      <c r="H1962" s="42">
        <f t="shared" si="60"/>
        <v>0.5</v>
      </c>
    </row>
    <row r="1963" spans="1:8" x14ac:dyDescent="0.25">
      <c r="A1963" t="s">
        <v>235</v>
      </c>
      <c r="B1963" t="str">
        <f>VLOOKUP(A1963,'Cód dos países'!$A$3:$C$199,2,FALSE)</f>
        <v>PER</v>
      </c>
      <c r="C1963">
        <f>VLOOKUP(A1963,'Cód dos países'!$A$3:$C$199,3,FALSE)</f>
        <v>139</v>
      </c>
      <c r="D1963">
        <v>2008</v>
      </c>
      <c r="E1963">
        <f t="shared" si="61"/>
        <v>1392008</v>
      </c>
      <c r="F1963" s="55">
        <v>0.25</v>
      </c>
      <c r="G1963" s="55">
        <v>0.25</v>
      </c>
      <c r="H1963" s="42">
        <f t="shared" si="60"/>
        <v>0.25</v>
      </c>
    </row>
    <row r="1964" spans="1:8" x14ac:dyDescent="0.25">
      <c r="A1964" t="s">
        <v>237</v>
      </c>
      <c r="B1964" t="str">
        <f>VLOOKUP(A1964,'Cód dos países'!$A$3:$C$199,2,FALSE)</f>
        <v>PHL</v>
      </c>
      <c r="C1964">
        <f>VLOOKUP(A1964,'Cód dos países'!$A$3:$C$199,3,FALSE)</f>
        <v>140</v>
      </c>
      <c r="D1964">
        <v>2008</v>
      </c>
      <c r="E1964">
        <f t="shared" si="61"/>
        <v>1402008</v>
      </c>
      <c r="F1964" s="55">
        <v>0.40625</v>
      </c>
      <c r="G1964" s="55">
        <v>0.25</v>
      </c>
      <c r="H1964" s="42">
        <f t="shared" si="60"/>
        <v>0.375</v>
      </c>
    </row>
    <row r="1965" spans="1:8" x14ac:dyDescent="0.25">
      <c r="A1965" t="s">
        <v>239</v>
      </c>
      <c r="B1965" t="str">
        <f>VLOOKUP(A1965,'Cód dos países'!$A$3:$C$199,2,FALSE)</f>
        <v>PNG</v>
      </c>
      <c r="C1965">
        <f>VLOOKUP(A1965,'Cód dos países'!$A$3:$C$199,3,FALSE)</f>
        <v>137</v>
      </c>
      <c r="D1965">
        <v>2008</v>
      </c>
      <c r="E1965">
        <f t="shared" si="61"/>
        <v>1372008</v>
      </c>
      <c r="F1965" s="55">
        <v>0.4375</v>
      </c>
      <c r="G1965" s="55">
        <v>0</v>
      </c>
      <c r="H1965" s="42">
        <f t="shared" si="60"/>
        <v>0.35</v>
      </c>
    </row>
    <row r="1966" spans="1:8" x14ac:dyDescent="0.25">
      <c r="A1966" t="s">
        <v>241</v>
      </c>
      <c r="B1966" t="str">
        <f>VLOOKUP(A1966,'Cód dos países'!$A$3:$C$199,2,FALSE)</f>
        <v>POL</v>
      </c>
      <c r="C1966">
        <f>VLOOKUP(A1966,'Cód dos países'!$A$3:$C$199,3,FALSE)</f>
        <v>141</v>
      </c>
      <c r="D1966">
        <v>2008</v>
      </c>
      <c r="E1966">
        <f t="shared" si="61"/>
        <v>1412008</v>
      </c>
      <c r="F1966" s="55">
        <v>0.6875</v>
      </c>
      <c r="G1966" s="55">
        <v>0.25</v>
      </c>
      <c r="H1966" s="42">
        <f t="shared" si="60"/>
        <v>0.6</v>
      </c>
    </row>
    <row r="1967" spans="1:8" x14ac:dyDescent="0.25">
      <c r="A1967" t="s">
        <v>595</v>
      </c>
      <c r="B1967" t="e">
        <f>VLOOKUP(A1967,'Cód dos países'!$A$3:$C$199,2,FALSE)</f>
        <v>#N/A</v>
      </c>
      <c r="C1967" t="e">
        <f>VLOOKUP(A1967,'Cód dos países'!$A$3:$C$199,3,FALSE)</f>
        <v>#N/A</v>
      </c>
      <c r="D1967">
        <v>2008</v>
      </c>
      <c r="E1967" t="e">
        <f t="shared" si="61"/>
        <v>#N/A</v>
      </c>
      <c r="F1967" s="55" t="e">
        <v>#N/A</v>
      </c>
      <c r="G1967" s="55" t="e">
        <v>#N/A</v>
      </c>
      <c r="H1967" s="42" t="e">
        <f t="shared" si="60"/>
        <v>#N/A</v>
      </c>
    </row>
    <row r="1968" spans="1:8" x14ac:dyDescent="0.25">
      <c r="A1968" t="s">
        <v>431</v>
      </c>
      <c r="B1968" t="str">
        <f>VLOOKUP(A1968,'Cód dos países'!$A$3:$C$199,2,FALSE)</f>
        <v>PRK</v>
      </c>
      <c r="C1968">
        <f>VLOOKUP(A1968,'Cód dos países'!$A$3:$C$199,3,FALSE)</f>
        <v>91</v>
      </c>
      <c r="D1968">
        <v>2008</v>
      </c>
      <c r="E1968">
        <f t="shared" si="61"/>
        <v>912008</v>
      </c>
      <c r="F1968" s="55" t="s">
        <v>603</v>
      </c>
      <c r="G1968" s="55" t="s">
        <v>603</v>
      </c>
      <c r="H1968" s="42" t="e">
        <f t="shared" si="60"/>
        <v>#VALUE!</v>
      </c>
    </row>
    <row r="1969" spans="1:8" x14ac:dyDescent="0.25">
      <c r="A1969" t="s">
        <v>244</v>
      </c>
      <c r="B1969" t="str">
        <f>VLOOKUP(A1969,'Cód dos países'!$A$3:$C$199,2,FALSE)</f>
        <v>PRT</v>
      </c>
      <c r="C1969">
        <f>VLOOKUP(A1969,'Cód dos países'!$A$3:$C$199,3,FALSE)</f>
        <v>142</v>
      </c>
      <c r="D1969">
        <v>2008</v>
      </c>
      <c r="E1969">
        <f t="shared" si="61"/>
        <v>1422008</v>
      </c>
      <c r="F1969" s="55">
        <v>0.8125</v>
      </c>
      <c r="G1969" s="55">
        <v>0.75</v>
      </c>
      <c r="H1969" s="42">
        <f t="shared" si="60"/>
        <v>0.8</v>
      </c>
    </row>
    <row r="1970" spans="1:8" x14ac:dyDescent="0.25">
      <c r="A1970" t="s">
        <v>246</v>
      </c>
      <c r="B1970" t="str">
        <f>VLOOKUP(A1970,'Cód dos países'!$A$3:$C$199,2,FALSE)</f>
        <v>PRY</v>
      </c>
      <c r="C1970">
        <f>VLOOKUP(A1970,'Cód dos países'!$A$3:$C$199,3,FALSE)</f>
        <v>138</v>
      </c>
      <c r="D1970">
        <v>2008</v>
      </c>
      <c r="E1970">
        <f t="shared" si="61"/>
        <v>1382008</v>
      </c>
      <c r="F1970" s="55">
        <v>0.375</v>
      </c>
      <c r="G1970" s="55">
        <v>0.25</v>
      </c>
      <c r="H1970" s="42">
        <f t="shared" si="60"/>
        <v>0.35</v>
      </c>
    </row>
    <row r="1971" spans="1:8" x14ac:dyDescent="0.25">
      <c r="A1971" t="s">
        <v>248</v>
      </c>
      <c r="B1971" t="str">
        <f>VLOOKUP(A1971,'Cód dos países'!$A$3:$C$199,2,FALSE)</f>
        <v>QAT</v>
      </c>
      <c r="C1971">
        <f>VLOOKUP(A1971,'Cód dos países'!$A$3:$C$199,3,FALSE)</f>
        <v>143</v>
      </c>
      <c r="D1971">
        <v>2008</v>
      </c>
      <c r="E1971">
        <f t="shared" si="61"/>
        <v>1432008</v>
      </c>
      <c r="F1971" s="55">
        <v>0.71875</v>
      </c>
      <c r="G1971" s="55">
        <v>0.75</v>
      </c>
      <c r="H1971" s="42">
        <f t="shared" si="60"/>
        <v>0.72499999999999998</v>
      </c>
    </row>
    <row r="1972" spans="1:8" x14ac:dyDescent="0.25">
      <c r="A1972" t="s">
        <v>250</v>
      </c>
      <c r="B1972" t="str">
        <f>VLOOKUP(A1972,'Cód dos países'!$A$3:$C$199,2,FALSE)</f>
        <v>ROM</v>
      </c>
      <c r="C1972">
        <f>VLOOKUP(A1972,'Cód dos países'!$A$3:$C$199,3,FALSE)</f>
        <v>144</v>
      </c>
      <c r="D1972">
        <v>2008</v>
      </c>
      <c r="E1972">
        <f t="shared" si="61"/>
        <v>1442008</v>
      </c>
      <c r="F1972" s="55">
        <v>0.53125</v>
      </c>
      <c r="G1972" s="55">
        <v>0.25</v>
      </c>
      <c r="H1972" s="42">
        <f t="shared" si="60"/>
        <v>0.47499999999999998</v>
      </c>
    </row>
    <row r="1973" spans="1:8" x14ac:dyDescent="0.25">
      <c r="A1973" t="s">
        <v>251</v>
      </c>
      <c r="B1973" t="str">
        <f>VLOOKUP(A1973,'Cód dos países'!$A$3:$C$199,2,FALSE)</f>
        <v>RUS</v>
      </c>
      <c r="C1973">
        <f>VLOOKUP(A1973,'Cód dos países'!$A$3:$C$199,3,FALSE)</f>
        <v>145</v>
      </c>
      <c r="D1973">
        <v>2008</v>
      </c>
      <c r="E1973">
        <f t="shared" si="61"/>
        <v>1452008</v>
      </c>
      <c r="F1973" s="55">
        <v>0.28125</v>
      </c>
      <c r="G1973" s="55">
        <v>0</v>
      </c>
      <c r="H1973" s="42">
        <f t="shared" si="60"/>
        <v>0.22500000000000001</v>
      </c>
    </row>
    <row r="1974" spans="1:8" x14ac:dyDescent="0.25">
      <c r="A1974" t="s">
        <v>253</v>
      </c>
      <c r="B1974" t="str">
        <f>VLOOKUP(A1974,'Cód dos países'!$A$3:$C$199,2,FALSE)</f>
        <v>RWA</v>
      </c>
      <c r="C1974">
        <f>VLOOKUP(A1974,'Cód dos países'!$A$3:$C$199,3,FALSE)</f>
        <v>146</v>
      </c>
      <c r="D1974">
        <v>2008</v>
      </c>
      <c r="E1974">
        <f t="shared" si="61"/>
        <v>1462008</v>
      </c>
      <c r="F1974" s="55">
        <v>0.5</v>
      </c>
      <c r="G1974" s="55">
        <v>0.5</v>
      </c>
      <c r="H1974" s="42">
        <f t="shared" si="60"/>
        <v>0.5</v>
      </c>
    </row>
    <row r="1975" spans="1:8" x14ac:dyDescent="0.25">
      <c r="A1975" t="s">
        <v>255</v>
      </c>
      <c r="B1975" t="str">
        <f>VLOOKUP(A1975,'Cód dos países'!$A$3:$C$199,2,FALSE)</f>
        <v>SAU</v>
      </c>
      <c r="C1975">
        <f>VLOOKUP(A1975,'Cód dos países'!$A$3:$C$199,3,FALSE)</f>
        <v>150</v>
      </c>
      <c r="D1975">
        <v>2008</v>
      </c>
      <c r="E1975">
        <f t="shared" si="61"/>
        <v>1502008</v>
      </c>
      <c r="F1975" s="55">
        <v>0.53125</v>
      </c>
      <c r="G1975" s="55">
        <v>0.25</v>
      </c>
      <c r="H1975" s="42">
        <f t="shared" si="60"/>
        <v>0.47499999999999998</v>
      </c>
    </row>
    <row r="1976" spans="1:8" x14ac:dyDescent="0.25">
      <c r="A1976" t="s">
        <v>257</v>
      </c>
      <c r="B1976" t="str">
        <f>VLOOKUP(A1976,'Cód dos países'!$A$3:$C$199,2,FALSE)</f>
        <v>SDN</v>
      </c>
      <c r="C1976">
        <f>VLOOKUP(A1976,'Cód dos países'!$A$3:$C$199,3,FALSE)</f>
        <v>166</v>
      </c>
      <c r="D1976">
        <v>2008</v>
      </c>
      <c r="E1976">
        <f t="shared" si="61"/>
        <v>1662008</v>
      </c>
      <c r="F1976" s="55">
        <v>0.34375</v>
      </c>
      <c r="G1976" s="55">
        <v>0</v>
      </c>
      <c r="H1976" s="42">
        <f t="shared" si="60"/>
        <v>0.27500000000000002</v>
      </c>
    </row>
    <row r="1977" spans="1:8" x14ac:dyDescent="0.25">
      <c r="A1977" t="s">
        <v>259</v>
      </c>
      <c r="B1977" t="str">
        <f>VLOOKUP(A1977,'Cód dos países'!$A$3:$C$199,2,FALSE)</f>
        <v>SEN</v>
      </c>
      <c r="C1977">
        <f>VLOOKUP(A1977,'Cód dos países'!$A$3:$C$199,3,FALSE)</f>
        <v>151</v>
      </c>
      <c r="D1977">
        <v>2008</v>
      </c>
      <c r="E1977">
        <f t="shared" si="61"/>
        <v>1512008</v>
      </c>
      <c r="F1977" s="55">
        <v>0.3125</v>
      </c>
      <c r="G1977" s="55">
        <v>0.5</v>
      </c>
      <c r="H1977" s="42">
        <f t="shared" si="60"/>
        <v>0.35</v>
      </c>
    </row>
    <row r="1978" spans="1:8" x14ac:dyDescent="0.25">
      <c r="A1978" t="s">
        <v>261</v>
      </c>
      <c r="B1978" t="str">
        <f>VLOOKUP(A1978,'Cód dos países'!$A$3:$C$199,2,FALSE)</f>
        <v>SGP</v>
      </c>
      <c r="C1978">
        <f>VLOOKUP(A1978,'Cód dos países'!$A$3:$C$199,3,FALSE)</f>
        <v>155</v>
      </c>
      <c r="D1978">
        <v>2008</v>
      </c>
      <c r="E1978">
        <f t="shared" si="61"/>
        <v>1552008</v>
      </c>
      <c r="F1978" s="55">
        <v>0.96875</v>
      </c>
      <c r="G1978" s="55">
        <v>1</v>
      </c>
      <c r="H1978" s="42">
        <f t="shared" si="60"/>
        <v>0.97499999999999998</v>
      </c>
    </row>
    <row r="1979" spans="1:8" x14ac:dyDescent="0.25">
      <c r="A1979" t="s">
        <v>265</v>
      </c>
      <c r="B1979" t="str">
        <f>VLOOKUP(A1979,'Cód dos países'!$A$3:$C$199,2,FALSE)</f>
        <v>SLE</v>
      </c>
      <c r="C1979">
        <f>VLOOKUP(A1979,'Cód dos países'!$A$3:$C$199,3,FALSE)</f>
        <v>154</v>
      </c>
      <c r="D1979">
        <v>2008</v>
      </c>
      <c r="E1979">
        <f t="shared" si="61"/>
        <v>1542008</v>
      </c>
      <c r="F1979" s="55" t="s">
        <v>603</v>
      </c>
      <c r="G1979" s="55" t="s">
        <v>603</v>
      </c>
      <c r="H1979" s="42" t="e">
        <f t="shared" si="60"/>
        <v>#VALUE!</v>
      </c>
    </row>
    <row r="1980" spans="1:8" x14ac:dyDescent="0.25">
      <c r="A1980" t="s">
        <v>267</v>
      </c>
      <c r="B1980" t="str">
        <f>VLOOKUP(A1980,'Cód dos países'!$A$3:$C$199,2,FALSE)</f>
        <v>SLV</v>
      </c>
      <c r="C1980">
        <f>VLOOKUP(A1980,'Cód dos países'!$A$3:$C$199,3,FALSE)</f>
        <v>53</v>
      </c>
      <c r="D1980">
        <v>2008</v>
      </c>
      <c r="E1980">
        <f t="shared" si="61"/>
        <v>532008</v>
      </c>
      <c r="F1980" s="55">
        <v>0.34375</v>
      </c>
      <c r="G1980" s="55">
        <v>0.25</v>
      </c>
      <c r="H1980" s="42">
        <f t="shared" si="60"/>
        <v>0.32500000000000001</v>
      </c>
    </row>
    <row r="1981" spans="1:8" x14ac:dyDescent="0.25">
      <c r="A1981" t="s">
        <v>269</v>
      </c>
      <c r="B1981" t="str">
        <f>VLOOKUP(A1981,'Cód dos países'!$A$3:$C$199,2,FALSE)</f>
        <v>SOM</v>
      </c>
      <c r="C1981">
        <f>VLOOKUP(A1981,'Cód dos países'!$A$3:$C$199,3,FALSE)</f>
        <v>159</v>
      </c>
      <c r="D1981">
        <v>2008</v>
      </c>
      <c r="E1981">
        <f t="shared" si="61"/>
        <v>1592008</v>
      </c>
      <c r="F1981" s="55" t="e">
        <v>#N/A</v>
      </c>
      <c r="G1981" s="55" t="e">
        <v>#N/A</v>
      </c>
      <c r="H1981" s="42" t="e">
        <f t="shared" si="60"/>
        <v>#N/A</v>
      </c>
    </row>
    <row r="1982" spans="1:8" x14ac:dyDescent="0.25">
      <c r="A1982" t="s">
        <v>272</v>
      </c>
      <c r="B1982" t="str">
        <f>VLOOKUP(A1982,'Cód dos países'!$A$3:$C$199,2,FALSE)</f>
        <v>STP</v>
      </c>
      <c r="C1982">
        <f>VLOOKUP(A1982,'Cód dos países'!$A$3:$C$199,3,FALSE)</f>
        <v>149</v>
      </c>
      <c r="D1982">
        <v>2008</v>
      </c>
      <c r="E1982">
        <f t="shared" si="61"/>
        <v>1492008</v>
      </c>
      <c r="F1982" s="55">
        <v>0.46875</v>
      </c>
      <c r="G1982" s="55">
        <v>0.25</v>
      </c>
      <c r="H1982" s="42">
        <f t="shared" si="60"/>
        <v>0.42499999999999999</v>
      </c>
    </row>
    <row r="1983" spans="1:8" x14ac:dyDescent="0.25">
      <c r="A1983" t="s">
        <v>274</v>
      </c>
      <c r="B1983" t="str">
        <f>VLOOKUP(A1983,'Cód dos países'!$A$3:$C$199,2,FALSE)</f>
        <v>SUR</v>
      </c>
      <c r="C1983">
        <f>VLOOKUP(A1983,'Cód dos países'!$A$3:$C$199,3,FALSE)</f>
        <v>167</v>
      </c>
      <c r="D1983">
        <v>2008</v>
      </c>
      <c r="E1983">
        <f t="shared" si="61"/>
        <v>1672008</v>
      </c>
      <c r="F1983" s="55" t="s">
        <v>603</v>
      </c>
      <c r="G1983" s="55" t="s">
        <v>603</v>
      </c>
      <c r="H1983" s="42" t="e">
        <f t="shared" si="60"/>
        <v>#VALUE!</v>
      </c>
    </row>
    <row r="1984" spans="1:8" x14ac:dyDescent="0.25">
      <c r="A1984" t="s">
        <v>276</v>
      </c>
      <c r="B1984" t="str">
        <f>VLOOKUP(A1984,'Cód dos países'!$A$3:$C$199,2,FALSE)</f>
        <v>SVK</v>
      </c>
      <c r="C1984">
        <f>VLOOKUP(A1984,'Cód dos países'!$A$3:$C$199,3,FALSE)</f>
        <v>156</v>
      </c>
      <c r="D1984">
        <v>2008</v>
      </c>
      <c r="E1984">
        <f t="shared" si="61"/>
        <v>1562008</v>
      </c>
      <c r="F1984" s="55">
        <v>0.65625</v>
      </c>
      <c r="G1984" s="55">
        <v>0.5</v>
      </c>
      <c r="H1984" s="42">
        <f t="shared" si="60"/>
        <v>0.625</v>
      </c>
    </row>
    <row r="1985" spans="1:8" x14ac:dyDescent="0.25">
      <c r="A1985" t="s">
        <v>278</v>
      </c>
      <c r="B1985" t="str">
        <f>VLOOKUP(A1985,'Cód dos países'!$A$3:$C$199,2,FALSE)</f>
        <v>SVN</v>
      </c>
      <c r="C1985">
        <f>VLOOKUP(A1985,'Cód dos países'!$A$3:$C$199,3,FALSE)</f>
        <v>157</v>
      </c>
      <c r="D1985">
        <v>2008</v>
      </c>
      <c r="E1985">
        <f t="shared" si="61"/>
        <v>1572008</v>
      </c>
      <c r="F1985" s="55">
        <v>0.8125</v>
      </c>
      <c r="G1985" s="55">
        <v>0.75</v>
      </c>
      <c r="H1985" s="42">
        <f t="shared" si="60"/>
        <v>0.8</v>
      </c>
    </row>
    <row r="1986" spans="1:8" x14ac:dyDescent="0.25">
      <c r="A1986" t="s">
        <v>280</v>
      </c>
      <c r="B1986" t="str">
        <f>VLOOKUP(A1986,'Cód dos países'!$A$3:$C$199,2,FALSE)</f>
        <v>SWE</v>
      </c>
      <c r="C1986">
        <f>VLOOKUP(A1986,'Cód dos países'!$A$3:$C$199,3,FALSE)</f>
        <v>169</v>
      </c>
      <c r="D1986">
        <v>2008</v>
      </c>
      <c r="E1986">
        <f t="shared" si="61"/>
        <v>1692008</v>
      </c>
      <c r="F1986" s="55">
        <v>0.96875</v>
      </c>
      <c r="G1986" s="55">
        <v>1</v>
      </c>
      <c r="H1986" s="42">
        <f t="shared" si="60"/>
        <v>0.97499999999999998</v>
      </c>
    </row>
    <row r="1987" spans="1:8" x14ac:dyDescent="0.25">
      <c r="A1987" t="s">
        <v>282</v>
      </c>
      <c r="B1987" t="str">
        <f>VLOOKUP(A1987,'Cód dos países'!$A$3:$C$199,2,FALSE)</f>
        <v>SWZ</v>
      </c>
      <c r="C1987">
        <f>VLOOKUP(A1987,'Cód dos países'!$A$3:$C$199,3,FALSE)</f>
        <v>168</v>
      </c>
      <c r="D1987">
        <v>2008</v>
      </c>
      <c r="E1987">
        <f t="shared" si="61"/>
        <v>1682008</v>
      </c>
      <c r="F1987" s="55">
        <v>0.4375</v>
      </c>
      <c r="G1987" s="55">
        <v>0.5</v>
      </c>
      <c r="H1987" s="42">
        <f t="shared" si="60"/>
        <v>0.45</v>
      </c>
    </row>
    <row r="1988" spans="1:8" x14ac:dyDescent="0.25">
      <c r="A1988" t="s">
        <v>284</v>
      </c>
      <c r="B1988" t="str">
        <f>VLOOKUP(A1988,'Cód dos países'!$A$3:$C$199,2,FALSE)</f>
        <v>SYC</v>
      </c>
      <c r="C1988">
        <f>VLOOKUP(A1988,'Cód dos países'!$A$3:$C$199,3,FALSE)</f>
        <v>153</v>
      </c>
      <c r="D1988">
        <v>2008</v>
      </c>
      <c r="E1988">
        <f t="shared" si="61"/>
        <v>1532008</v>
      </c>
      <c r="F1988" s="55">
        <v>0.53125</v>
      </c>
      <c r="G1988" s="55">
        <v>0.5</v>
      </c>
      <c r="H1988" s="42">
        <f t="shared" ref="H1988:H2051" si="62">(4*F1988+1*G1988)/5</f>
        <v>0.52500000000000002</v>
      </c>
    </row>
    <row r="1989" spans="1:8" x14ac:dyDescent="0.25">
      <c r="A1989" t="s">
        <v>286</v>
      </c>
      <c r="B1989" t="str">
        <f>VLOOKUP(A1989,'Cód dos países'!$A$3:$C$199,2,FALSE)</f>
        <v>SYR</v>
      </c>
      <c r="C1989">
        <f>VLOOKUP(A1989,'Cód dos países'!$A$3:$C$199,3,FALSE)</f>
        <v>171</v>
      </c>
      <c r="D1989">
        <v>2008</v>
      </c>
      <c r="E1989">
        <f t="shared" si="61"/>
        <v>1712008</v>
      </c>
      <c r="F1989" s="55">
        <v>0.40625</v>
      </c>
      <c r="G1989" s="55">
        <v>0</v>
      </c>
      <c r="H1989" s="42">
        <f t="shared" si="62"/>
        <v>0.32500000000000001</v>
      </c>
    </row>
    <row r="1990" spans="1:8" x14ac:dyDescent="0.25">
      <c r="A1990" t="s">
        <v>288</v>
      </c>
      <c r="B1990" t="str">
        <f>VLOOKUP(A1990,'Cód dos países'!$A$3:$C$199,2,FALSE)</f>
        <v>TCD</v>
      </c>
      <c r="C1990">
        <f>VLOOKUP(A1990,'Cód dos países'!$A$3:$C$199,3,FALSE)</f>
        <v>34</v>
      </c>
      <c r="D1990">
        <v>2008</v>
      </c>
      <c r="E1990">
        <f t="shared" ref="E1990:E2053" si="63">C1990*10000+D1990</f>
        <v>342008</v>
      </c>
      <c r="F1990" s="55">
        <v>0.1875</v>
      </c>
      <c r="G1990" s="55">
        <v>0</v>
      </c>
      <c r="H1990" s="42">
        <f t="shared" si="62"/>
        <v>0.15</v>
      </c>
    </row>
    <row r="1991" spans="1:8" x14ac:dyDescent="0.25">
      <c r="A1991" t="s">
        <v>290</v>
      </c>
      <c r="B1991" t="str">
        <f>VLOOKUP(A1991,'Cód dos países'!$A$3:$C$199,2,FALSE)</f>
        <v>TGO</v>
      </c>
      <c r="C1991">
        <f>VLOOKUP(A1991,'Cód dos países'!$A$3:$C$199,3,FALSE)</f>
        <v>177</v>
      </c>
      <c r="D1991">
        <v>2008</v>
      </c>
      <c r="E1991">
        <f t="shared" si="63"/>
        <v>1772008</v>
      </c>
      <c r="F1991" s="55">
        <v>0.34375</v>
      </c>
      <c r="G1991" s="55">
        <v>0</v>
      </c>
      <c r="H1991" s="42">
        <f t="shared" si="62"/>
        <v>0.27500000000000002</v>
      </c>
    </row>
    <row r="1992" spans="1:8" x14ac:dyDescent="0.25">
      <c r="A1992" t="s">
        <v>292</v>
      </c>
      <c r="B1992" t="str">
        <f>VLOOKUP(A1992,'Cód dos países'!$A$3:$C$199,2,FALSE)</f>
        <v>THA</v>
      </c>
      <c r="C1992">
        <f>VLOOKUP(A1992,'Cód dos países'!$A$3:$C$199,3,FALSE)</f>
        <v>175</v>
      </c>
      <c r="D1992">
        <v>2008</v>
      </c>
      <c r="E1992">
        <f t="shared" si="63"/>
        <v>1752008</v>
      </c>
      <c r="F1992" s="55">
        <v>0.375</v>
      </c>
      <c r="G1992" s="55">
        <v>0</v>
      </c>
      <c r="H1992" s="42">
        <f t="shared" si="62"/>
        <v>0.3</v>
      </c>
    </row>
    <row r="1993" spans="1:8" x14ac:dyDescent="0.25">
      <c r="A1993" t="s">
        <v>294</v>
      </c>
      <c r="B1993" t="str">
        <f>VLOOKUP(A1993,'Cód dos países'!$A$3:$C$199,2,FALSE)</f>
        <v>TJK</v>
      </c>
      <c r="C1993">
        <f>VLOOKUP(A1993,'Cód dos países'!$A$3:$C$199,3,FALSE)</f>
        <v>173</v>
      </c>
      <c r="D1993">
        <v>2008</v>
      </c>
      <c r="E1993">
        <f t="shared" si="63"/>
        <v>1732008</v>
      </c>
      <c r="F1993" s="55">
        <v>0.125</v>
      </c>
      <c r="G1993" s="55">
        <v>0</v>
      </c>
      <c r="H1993" s="42">
        <f t="shared" si="62"/>
        <v>0.1</v>
      </c>
    </row>
    <row r="1994" spans="1:8" x14ac:dyDescent="0.25">
      <c r="A1994" t="s">
        <v>296</v>
      </c>
      <c r="B1994" t="str">
        <f>VLOOKUP(A1994,'Cód dos países'!$A$3:$C$199,2,FALSE)</f>
        <v>TKM</v>
      </c>
      <c r="C1994">
        <f>VLOOKUP(A1994,'Cód dos países'!$A$3:$C$199,3,FALSE)</f>
        <v>182</v>
      </c>
      <c r="D1994">
        <v>2008</v>
      </c>
      <c r="E1994">
        <f t="shared" si="63"/>
        <v>1822008</v>
      </c>
      <c r="F1994" s="55">
        <v>0.15625</v>
      </c>
      <c r="G1994" s="55">
        <v>0</v>
      </c>
      <c r="H1994" s="42">
        <f t="shared" si="62"/>
        <v>0.125</v>
      </c>
    </row>
    <row r="1995" spans="1:8" x14ac:dyDescent="0.25">
      <c r="A1995" t="s">
        <v>423</v>
      </c>
      <c r="B1995" t="str">
        <f>VLOOKUP(A1995,'Cód dos países'!$A$3:$C$199,2,FALSE)</f>
        <v>TMP</v>
      </c>
      <c r="C1995">
        <f>VLOOKUP(A1995,'Cód dos países'!$A$3:$C$199,3,FALSE)</f>
        <v>176</v>
      </c>
      <c r="D1995">
        <v>2008</v>
      </c>
      <c r="E1995">
        <f t="shared" si="63"/>
        <v>1762008</v>
      </c>
      <c r="F1995" s="55" t="s">
        <v>603</v>
      </c>
      <c r="G1995" s="55" t="s">
        <v>603</v>
      </c>
      <c r="H1995" s="42" t="e">
        <f t="shared" si="62"/>
        <v>#VALUE!</v>
      </c>
    </row>
    <row r="1996" spans="1:8" x14ac:dyDescent="0.25">
      <c r="A1996" t="s">
        <v>298</v>
      </c>
      <c r="B1996" t="str">
        <f>VLOOKUP(A1996,'Cód dos países'!$A$3:$C$199,2,FALSE)</f>
        <v>TTO</v>
      </c>
      <c r="C1996">
        <f>VLOOKUP(A1996,'Cód dos países'!$A$3:$C$199,3,FALSE)</f>
        <v>179</v>
      </c>
      <c r="D1996">
        <v>2008</v>
      </c>
      <c r="E1996">
        <f t="shared" si="63"/>
        <v>1792008</v>
      </c>
      <c r="F1996" s="55">
        <v>0.46875</v>
      </c>
      <c r="G1996" s="55">
        <v>0.25</v>
      </c>
      <c r="H1996" s="42">
        <f t="shared" si="62"/>
        <v>0.42499999999999999</v>
      </c>
    </row>
    <row r="1997" spans="1:8" x14ac:dyDescent="0.25">
      <c r="A1997" t="s">
        <v>300</v>
      </c>
      <c r="B1997" t="str">
        <f>VLOOKUP(A1997,'Cód dos países'!$A$3:$C$199,2,FALSE)</f>
        <v>TUN</v>
      </c>
      <c r="C1997">
        <f>VLOOKUP(A1997,'Cód dos países'!$A$3:$C$199,3,FALSE)</f>
        <v>180</v>
      </c>
      <c r="D1997">
        <v>2008</v>
      </c>
      <c r="E1997">
        <f t="shared" si="63"/>
        <v>1802008</v>
      </c>
      <c r="F1997" s="55">
        <v>0.5625</v>
      </c>
      <c r="G1997" s="55">
        <v>0.25</v>
      </c>
      <c r="H1997" s="42">
        <f t="shared" si="62"/>
        <v>0.5</v>
      </c>
    </row>
    <row r="1998" spans="1:8" x14ac:dyDescent="0.25">
      <c r="A1998" t="s">
        <v>302</v>
      </c>
      <c r="B1998" t="str">
        <f>VLOOKUP(A1998,'Cód dos países'!$A$3:$C$199,2,FALSE)</f>
        <v>TUR</v>
      </c>
      <c r="C1998">
        <f>VLOOKUP(A1998,'Cód dos países'!$A$3:$C$199,3,FALSE)</f>
        <v>181</v>
      </c>
      <c r="D1998">
        <v>2008</v>
      </c>
      <c r="E1998">
        <f t="shared" si="63"/>
        <v>1812008</v>
      </c>
      <c r="F1998" s="55">
        <v>0.53125</v>
      </c>
      <c r="G1998" s="55">
        <v>0.25</v>
      </c>
      <c r="H1998" s="42">
        <f t="shared" si="62"/>
        <v>0.47499999999999998</v>
      </c>
    </row>
    <row r="1999" spans="1:8" x14ac:dyDescent="0.25">
      <c r="A1999" t="s">
        <v>304</v>
      </c>
      <c r="B1999" t="str">
        <f>VLOOKUP(A1999,'Cód dos países'!$A$3:$C$199,2,FALSE)</f>
        <v>TWN</v>
      </c>
      <c r="C1999">
        <f>VLOOKUP(A1999,'Cód dos países'!$A$3:$C$199,3,FALSE)</f>
        <v>172</v>
      </c>
      <c r="D1999">
        <v>2008</v>
      </c>
      <c r="E1999">
        <f t="shared" si="63"/>
        <v>1722008</v>
      </c>
      <c r="F1999" s="55">
        <v>0.78125</v>
      </c>
      <c r="G1999" s="55">
        <v>0.5</v>
      </c>
      <c r="H1999" s="42">
        <f t="shared" si="62"/>
        <v>0.72499999999999998</v>
      </c>
    </row>
    <row r="2000" spans="1:8" x14ac:dyDescent="0.25">
      <c r="A2000" t="s">
        <v>306</v>
      </c>
      <c r="B2000" t="str">
        <f>VLOOKUP(A2000,'Cód dos países'!$A$3:$C$199,2,FALSE)</f>
        <v>TZA</v>
      </c>
      <c r="C2000">
        <f>VLOOKUP(A2000,'Cód dos países'!$A$3:$C$199,3,FALSE)</f>
        <v>174</v>
      </c>
      <c r="D2000">
        <v>2008</v>
      </c>
      <c r="E2000">
        <f t="shared" si="63"/>
        <v>1742008</v>
      </c>
      <c r="F2000" s="55">
        <v>0.28125</v>
      </c>
      <c r="G2000" s="55">
        <v>0.25</v>
      </c>
      <c r="H2000" s="42">
        <f t="shared" si="62"/>
        <v>0.27500000000000002</v>
      </c>
    </row>
    <row r="2001" spans="1:8" x14ac:dyDescent="0.25">
      <c r="A2001" t="s">
        <v>308</v>
      </c>
      <c r="B2001" t="str">
        <f>VLOOKUP(A2001,'Cód dos países'!$A$3:$C$199,2,FALSE)</f>
        <v>UGA</v>
      </c>
      <c r="C2001">
        <f>VLOOKUP(A2001,'Cód dos países'!$A$3:$C$199,3,FALSE)</f>
        <v>184</v>
      </c>
      <c r="D2001">
        <v>2008</v>
      </c>
      <c r="E2001">
        <f t="shared" si="63"/>
        <v>1842008</v>
      </c>
      <c r="F2001" s="55">
        <v>0.46875</v>
      </c>
      <c r="G2001" s="55">
        <v>0.25</v>
      </c>
      <c r="H2001" s="42">
        <f t="shared" si="62"/>
        <v>0.42499999999999999</v>
      </c>
    </row>
    <row r="2002" spans="1:8" x14ac:dyDescent="0.25">
      <c r="A2002" t="s">
        <v>310</v>
      </c>
      <c r="B2002" t="str">
        <f>VLOOKUP(A2002,'Cód dos países'!$A$3:$C$199,2,FALSE)</f>
        <v>UKR</v>
      </c>
      <c r="C2002">
        <f>VLOOKUP(A2002,'Cód dos países'!$A$3:$C$199,3,FALSE)</f>
        <v>185</v>
      </c>
      <c r="D2002">
        <v>2008</v>
      </c>
      <c r="E2002">
        <f t="shared" si="63"/>
        <v>1852008</v>
      </c>
      <c r="F2002" s="55">
        <v>0.28125</v>
      </c>
      <c r="G2002" s="55">
        <v>0</v>
      </c>
      <c r="H2002" s="42">
        <f t="shared" si="62"/>
        <v>0.22500000000000001</v>
      </c>
    </row>
    <row r="2003" spans="1:8" x14ac:dyDescent="0.25">
      <c r="A2003" t="s">
        <v>312</v>
      </c>
      <c r="B2003" t="str">
        <f>VLOOKUP(A2003,'Cód dos países'!$A$3:$C$199,2,FALSE)</f>
        <v>URY</v>
      </c>
      <c r="C2003">
        <f>VLOOKUP(A2003,'Cód dos países'!$A$3:$C$199,3,FALSE)</f>
        <v>189</v>
      </c>
      <c r="D2003">
        <v>2008</v>
      </c>
      <c r="E2003">
        <f t="shared" si="63"/>
        <v>1892008</v>
      </c>
      <c r="F2003" s="55">
        <v>0.625</v>
      </c>
      <c r="G2003" s="55">
        <v>0.75</v>
      </c>
      <c r="H2003" s="42">
        <f t="shared" si="62"/>
        <v>0.65</v>
      </c>
    </row>
    <row r="2004" spans="1:8" x14ac:dyDescent="0.25">
      <c r="A2004" t="s">
        <v>314</v>
      </c>
      <c r="B2004" t="str">
        <f>VLOOKUP(A2004,'Cód dos países'!$A$3:$C$199,2,FALSE)</f>
        <v>USA</v>
      </c>
      <c r="C2004">
        <f>VLOOKUP(A2004,'Cód dos países'!$A$3:$C$199,3,FALSE)</f>
        <v>188</v>
      </c>
      <c r="D2004">
        <v>2008</v>
      </c>
      <c r="E2004">
        <f t="shared" si="63"/>
        <v>1882008</v>
      </c>
      <c r="F2004" s="55">
        <v>0.9375</v>
      </c>
      <c r="G2004" s="55">
        <v>0.75</v>
      </c>
      <c r="H2004" s="42">
        <f t="shared" si="62"/>
        <v>0.9</v>
      </c>
    </row>
    <row r="2005" spans="1:8" x14ac:dyDescent="0.25">
      <c r="A2005" t="s">
        <v>316</v>
      </c>
      <c r="B2005" t="str">
        <f>VLOOKUP(A2005,'Cód dos países'!$A$3:$C$199,2,FALSE)</f>
        <v>UZB</v>
      </c>
      <c r="C2005">
        <f>VLOOKUP(A2005,'Cód dos países'!$A$3:$C$199,3,FALSE)</f>
        <v>190</v>
      </c>
      <c r="D2005">
        <v>2008</v>
      </c>
      <c r="E2005">
        <f t="shared" si="63"/>
        <v>1902008</v>
      </c>
      <c r="F2005" s="55">
        <v>0.1875</v>
      </c>
      <c r="G2005" s="55">
        <v>0.25</v>
      </c>
      <c r="H2005" s="42">
        <f t="shared" si="62"/>
        <v>0.2</v>
      </c>
    </row>
    <row r="2006" spans="1:8" x14ac:dyDescent="0.25">
      <c r="A2006" t="s">
        <v>318</v>
      </c>
      <c r="B2006" t="str">
        <f>VLOOKUP(A2006,'Cód dos países'!$A$3:$C$199,2,FALSE)</f>
        <v>VEN</v>
      </c>
      <c r="C2006">
        <f>VLOOKUP(A2006,'Cód dos países'!$A$3:$C$199,3,FALSE)</f>
        <v>192</v>
      </c>
      <c r="D2006">
        <v>2008</v>
      </c>
      <c r="E2006">
        <f t="shared" si="63"/>
        <v>1922008</v>
      </c>
      <c r="F2006" s="55">
        <v>0.125</v>
      </c>
      <c r="G2006" s="55">
        <v>0</v>
      </c>
      <c r="H2006" s="42">
        <f t="shared" si="62"/>
        <v>0.1</v>
      </c>
    </row>
    <row r="2007" spans="1:8" x14ac:dyDescent="0.25">
      <c r="A2007" t="s">
        <v>320</v>
      </c>
      <c r="B2007" t="str">
        <f>VLOOKUP(A2007,'Cód dos países'!$A$3:$C$199,2,FALSE)</f>
        <v>VNM</v>
      </c>
      <c r="C2007">
        <f>VLOOKUP(A2007,'Cód dos países'!$A$3:$C$199,3,FALSE)</f>
        <v>193</v>
      </c>
      <c r="D2007">
        <v>2008</v>
      </c>
      <c r="E2007">
        <f t="shared" si="63"/>
        <v>1932008</v>
      </c>
      <c r="F2007" s="55">
        <v>0.5</v>
      </c>
      <c r="G2007" s="55">
        <v>0.25</v>
      </c>
      <c r="H2007" s="42">
        <f t="shared" si="62"/>
        <v>0.45</v>
      </c>
    </row>
    <row r="2008" spans="1:8" x14ac:dyDescent="0.25">
      <c r="A2008" t="s">
        <v>598</v>
      </c>
      <c r="B2008" t="e">
        <f>VLOOKUP(A2008,'Cód dos países'!$A$3:$C$199,2,FALSE)</f>
        <v>#N/A</v>
      </c>
      <c r="C2008" t="e">
        <f>VLOOKUP(A2008,'Cód dos países'!$A$3:$C$199,3,FALSE)</f>
        <v>#N/A</v>
      </c>
      <c r="D2008">
        <v>2008</v>
      </c>
      <c r="E2008" t="e">
        <f t="shared" si="63"/>
        <v>#N/A</v>
      </c>
      <c r="F2008" s="55" t="s">
        <v>603</v>
      </c>
      <c r="G2008" s="55" t="s">
        <v>603</v>
      </c>
      <c r="H2008" s="42" t="e">
        <f t="shared" si="62"/>
        <v>#VALUE!</v>
      </c>
    </row>
    <row r="2009" spans="1:8" x14ac:dyDescent="0.25">
      <c r="A2009" t="s">
        <v>605</v>
      </c>
      <c r="B2009" t="e">
        <f>VLOOKUP(A2009,'Cód dos países'!$A$3:$C$199,2,FALSE)</f>
        <v>#N/A</v>
      </c>
      <c r="C2009" t="e">
        <f>VLOOKUP(A2009,'Cód dos países'!$A$3:$C$199,3,FALSE)</f>
        <v>#N/A</v>
      </c>
      <c r="D2009">
        <v>2008</v>
      </c>
      <c r="E2009" t="e">
        <f t="shared" si="63"/>
        <v>#N/A</v>
      </c>
      <c r="F2009" s="55" t="e">
        <v>#N/A</v>
      </c>
      <c r="G2009" s="55" t="e">
        <v>#N/A</v>
      </c>
      <c r="H2009" s="42" t="e">
        <f t="shared" si="62"/>
        <v>#N/A</v>
      </c>
    </row>
    <row r="2010" spans="1:8" x14ac:dyDescent="0.25">
      <c r="A2010" t="s">
        <v>325</v>
      </c>
      <c r="B2010" t="str">
        <f>VLOOKUP(A2010,'Cód dos países'!$A$3:$C$199,2,FALSE)</f>
        <v>YEM</v>
      </c>
      <c r="C2010">
        <f>VLOOKUP(A2010,'Cód dos países'!$A$3:$C$199,3,FALSE)</f>
        <v>194</v>
      </c>
      <c r="D2010">
        <v>2008</v>
      </c>
      <c r="E2010">
        <f t="shared" si="63"/>
        <v>1942008</v>
      </c>
      <c r="F2010" s="55">
        <v>0.375</v>
      </c>
      <c r="G2010" s="55">
        <v>0.25</v>
      </c>
      <c r="H2010" s="42">
        <f t="shared" si="62"/>
        <v>0.35</v>
      </c>
    </row>
    <row r="2011" spans="1:8" x14ac:dyDescent="0.25">
      <c r="A2011" t="s">
        <v>271</v>
      </c>
      <c r="B2011" t="str">
        <f>VLOOKUP(A2011,'Cód dos países'!$A$3:$C$199,2,FALSE)</f>
        <v>YUG</v>
      </c>
      <c r="C2011">
        <f>VLOOKUP(A2011,'Cód dos países'!$A$3:$C$199,3,FALSE)</f>
        <v>152</v>
      </c>
      <c r="D2011">
        <v>2008</v>
      </c>
      <c r="E2011">
        <f t="shared" si="63"/>
        <v>1522008</v>
      </c>
      <c r="F2011" s="55">
        <v>0.375</v>
      </c>
      <c r="G2011" s="55">
        <v>0.25</v>
      </c>
      <c r="H2011" s="42">
        <f t="shared" si="62"/>
        <v>0.35</v>
      </c>
    </row>
    <row r="2012" spans="1:8" x14ac:dyDescent="0.25">
      <c r="A2012" t="s">
        <v>327</v>
      </c>
      <c r="B2012" t="str">
        <f>VLOOKUP(A2012,'Cód dos países'!$A$3:$C$199,2,FALSE)</f>
        <v>ZAF</v>
      </c>
      <c r="C2012">
        <f>VLOOKUP(A2012,'Cód dos países'!$A$3:$C$199,3,FALSE)</f>
        <v>160</v>
      </c>
      <c r="D2012">
        <v>2008</v>
      </c>
      <c r="E2012">
        <f t="shared" si="63"/>
        <v>1602008</v>
      </c>
      <c r="F2012" s="55">
        <v>0.5</v>
      </c>
      <c r="G2012" s="55">
        <v>0.5</v>
      </c>
      <c r="H2012" s="42">
        <f t="shared" si="62"/>
        <v>0.5</v>
      </c>
    </row>
    <row r="2013" spans="1:8" x14ac:dyDescent="0.25">
      <c r="A2013" t="s">
        <v>334</v>
      </c>
      <c r="B2013" t="str">
        <f>VLOOKUP(A2013,'Cód dos países'!$A$3:$C$199,2,FALSE)</f>
        <v>COG</v>
      </c>
      <c r="C2013">
        <f>VLOOKUP(A2013,'Cód dos países'!$A$3:$C$199,3,FALSE)</f>
        <v>39</v>
      </c>
      <c r="D2013">
        <v>2008</v>
      </c>
      <c r="E2013">
        <f t="shared" si="63"/>
        <v>392008</v>
      </c>
      <c r="F2013" s="55" t="s">
        <v>603</v>
      </c>
      <c r="G2013" s="55" t="s">
        <v>603</v>
      </c>
      <c r="H2013" s="42" t="e">
        <f t="shared" si="62"/>
        <v>#VALUE!</v>
      </c>
    </row>
    <row r="2014" spans="1:8" x14ac:dyDescent="0.25">
      <c r="A2014" t="s">
        <v>329</v>
      </c>
      <c r="B2014" t="str">
        <f>VLOOKUP(A2014,'Cód dos países'!$A$3:$C$199,2,FALSE)</f>
        <v>ZMB</v>
      </c>
      <c r="C2014">
        <f>VLOOKUP(A2014,'Cód dos países'!$A$3:$C$199,3,FALSE)</f>
        <v>196</v>
      </c>
      <c r="D2014">
        <v>2008</v>
      </c>
      <c r="E2014">
        <f t="shared" si="63"/>
        <v>1962008</v>
      </c>
      <c r="F2014" s="55">
        <v>0.375</v>
      </c>
      <c r="G2014" s="55">
        <v>0.25</v>
      </c>
      <c r="H2014" s="42">
        <f t="shared" si="62"/>
        <v>0.35</v>
      </c>
    </row>
    <row r="2015" spans="1:8" x14ac:dyDescent="0.25">
      <c r="A2015" t="s">
        <v>331</v>
      </c>
      <c r="B2015" t="str">
        <f>VLOOKUP(A2015,'Cód dos países'!$A$3:$C$199,2,FALSE)</f>
        <v>ZWE</v>
      </c>
      <c r="C2015">
        <f>VLOOKUP(A2015,'Cód dos países'!$A$3:$C$199,3,FALSE)</f>
        <v>197</v>
      </c>
      <c r="D2015">
        <v>2008</v>
      </c>
      <c r="E2015">
        <f t="shared" si="63"/>
        <v>1972008</v>
      </c>
      <c r="F2015" s="55">
        <v>9.375E-2</v>
      </c>
      <c r="G2015" s="55">
        <v>0.25</v>
      </c>
      <c r="H2015" s="42">
        <f t="shared" si="62"/>
        <v>0.125</v>
      </c>
    </row>
    <row r="2016" spans="1:8" x14ac:dyDescent="0.25">
      <c r="A2016" t="s">
        <v>586</v>
      </c>
      <c r="B2016" t="e">
        <f>VLOOKUP(A2016,'Cód dos países'!$A$3:$C$199,2,FALSE)</f>
        <v>#N/A</v>
      </c>
      <c r="C2016" t="e">
        <f>VLOOKUP(A2016,'Cód dos países'!$A$3:$C$199,3,FALSE)</f>
        <v>#N/A</v>
      </c>
      <c r="D2016">
        <v>2007</v>
      </c>
      <c r="E2016" t="e">
        <f t="shared" si="63"/>
        <v>#N/A</v>
      </c>
      <c r="F2016" s="55" t="e">
        <v>#N/A</v>
      </c>
      <c r="G2016" s="55" t="e">
        <v>#N/A</v>
      </c>
      <c r="H2016" s="42" t="e">
        <f t="shared" si="62"/>
        <v>#N/A</v>
      </c>
    </row>
    <row r="2017" spans="1:8" x14ac:dyDescent="0.25">
      <c r="A2017" t="s">
        <v>0</v>
      </c>
      <c r="B2017" t="str">
        <f>VLOOKUP(A2017,'Cód dos países'!$A$3:$C$199,2,FALSE)</f>
        <v>AFG</v>
      </c>
      <c r="C2017">
        <f>VLOOKUP(A2017,'Cód dos países'!$A$3:$C$199,3,FALSE)</f>
        <v>1</v>
      </c>
      <c r="D2017">
        <v>2007</v>
      </c>
      <c r="E2017">
        <f t="shared" si="63"/>
        <v>12007</v>
      </c>
      <c r="F2017" s="55" t="s">
        <v>603</v>
      </c>
      <c r="G2017" s="55" t="s">
        <v>603</v>
      </c>
      <c r="H2017" s="42" t="e">
        <f t="shared" si="62"/>
        <v>#VALUE!</v>
      </c>
    </row>
    <row r="2018" spans="1:8" x14ac:dyDescent="0.25">
      <c r="A2018" t="s">
        <v>2</v>
      </c>
      <c r="B2018" t="str">
        <f>VLOOKUP(A2018,'Cód dos países'!$A$3:$C$199,2,FALSE)</f>
        <v>AGO</v>
      </c>
      <c r="C2018">
        <f>VLOOKUP(A2018,'Cód dos países'!$A$3:$C$199,3,FALSE)</f>
        <v>5</v>
      </c>
      <c r="D2018">
        <v>2007</v>
      </c>
      <c r="E2018">
        <f t="shared" si="63"/>
        <v>52007</v>
      </c>
      <c r="F2018" s="55">
        <v>0.25</v>
      </c>
      <c r="G2018" s="55">
        <v>0</v>
      </c>
      <c r="H2018" s="42">
        <f t="shared" si="62"/>
        <v>0.2</v>
      </c>
    </row>
    <row r="2019" spans="1:8" x14ac:dyDescent="0.25">
      <c r="A2019" t="s">
        <v>4</v>
      </c>
      <c r="B2019" t="str">
        <f>VLOOKUP(A2019,'Cód dos países'!$A$3:$C$199,2,FALSE)</f>
        <v>ALB</v>
      </c>
      <c r="C2019">
        <f>VLOOKUP(A2019,'Cód dos países'!$A$3:$C$199,3,FALSE)</f>
        <v>2</v>
      </c>
      <c r="D2019">
        <v>2007</v>
      </c>
      <c r="E2019">
        <f t="shared" si="63"/>
        <v>22007</v>
      </c>
      <c r="F2019" s="55">
        <v>0.375</v>
      </c>
      <c r="G2019" s="55">
        <v>0.25</v>
      </c>
      <c r="H2019" s="42">
        <f t="shared" si="62"/>
        <v>0.35</v>
      </c>
    </row>
    <row r="2020" spans="1:8" x14ac:dyDescent="0.25">
      <c r="A2020" t="s">
        <v>6</v>
      </c>
      <c r="B2020" t="str">
        <f>VLOOKUP(A2020,'Cód dos países'!$A$3:$C$199,2,FALSE)</f>
        <v>ARE</v>
      </c>
      <c r="C2020">
        <f>VLOOKUP(A2020,'Cód dos países'!$A$3:$C$199,3,FALSE)</f>
        <v>186</v>
      </c>
      <c r="D2020">
        <v>2007</v>
      </c>
      <c r="E2020">
        <f t="shared" si="63"/>
        <v>1862007</v>
      </c>
      <c r="F2020" s="55">
        <v>0.515625</v>
      </c>
      <c r="G2020" s="55">
        <v>0.75</v>
      </c>
      <c r="H2020" s="42">
        <f t="shared" si="62"/>
        <v>0.5625</v>
      </c>
    </row>
    <row r="2021" spans="1:8" x14ac:dyDescent="0.25">
      <c r="A2021" t="s">
        <v>8</v>
      </c>
      <c r="B2021" t="str">
        <f>VLOOKUP(A2021,'Cód dos países'!$A$3:$C$199,2,FALSE)</f>
        <v>ARG</v>
      </c>
      <c r="C2021">
        <f>VLOOKUP(A2021,'Cód dos países'!$A$3:$C$199,3,FALSE)</f>
        <v>7</v>
      </c>
      <c r="D2021">
        <v>2007</v>
      </c>
      <c r="E2021">
        <f t="shared" si="63"/>
        <v>72007</v>
      </c>
      <c r="F2021" s="55">
        <v>0.390625</v>
      </c>
      <c r="G2021" s="55">
        <v>0.25</v>
      </c>
      <c r="H2021" s="42">
        <f t="shared" si="62"/>
        <v>0.36249999999999999</v>
      </c>
    </row>
    <row r="2022" spans="1:8" x14ac:dyDescent="0.25">
      <c r="A2022" t="s">
        <v>10</v>
      </c>
      <c r="B2022" t="str">
        <f>VLOOKUP(A2022,'Cód dos países'!$A$3:$C$199,2,FALSE)</f>
        <v>ARM</v>
      </c>
      <c r="C2022">
        <f>VLOOKUP(A2022,'Cód dos países'!$A$3:$C$199,3,FALSE)</f>
        <v>8</v>
      </c>
      <c r="D2022">
        <v>2007</v>
      </c>
      <c r="E2022">
        <f t="shared" si="63"/>
        <v>82007</v>
      </c>
      <c r="F2022" s="55">
        <v>0.4375</v>
      </c>
      <c r="G2022" s="55">
        <v>0.25</v>
      </c>
      <c r="H2022" s="42">
        <f t="shared" si="62"/>
        <v>0.4</v>
      </c>
    </row>
    <row r="2023" spans="1:8" x14ac:dyDescent="0.25">
      <c r="A2023" t="s">
        <v>12</v>
      </c>
      <c r="B2023" t="str">
        <f>VLOOKUP(A2023,'Cód dos países'!$A$3:$C$199,2,FALSE)</f>
        <v>AUS</v>
      </c>
      <c r="C2023">
        <f>VLOOKUP(A2023,'Cód dos países'!$A$3:$C$199,3,FALSE)</f>
        <v>9</v>
      </c>
      <c r="D2023">
        <v>2007</v>
      </c>
      <c r="E2023">
        <f t="shared" si="63"/>
        <v>92007</v>
      </c>
      <c r="F2023" s="55">
        <v>0.90625</v>
      </c>
      <c r="G2023" s="55">
        <v>0.875</v>
      </c>
      <c r="H2023" s="42">
        <f t="shared" si="62"/>
        <v>0.9</v>
      </c>
    </row>
    <row r="2024" spans="1:8" x14ac:dyDescent="0.25">
      <c r="A2024" t="s">
        <v>14</v>
      </c>
      <c r="B2024" t="str">
        <f>VLOOKUP(A2024,'Cód dos países'!$A$3:$C$199,2,FALSE)</f>
        <v>AUT</v>
      </c>
      <c r="C2024">
        <f>VLOOKUP(A2024,'Cód dos países'!$A$3:$C$199,3,FALSE)</f>
        <v>10</v>
      </c>
      <c r="D2024">
        <v>2007</v>
      </c>
      <c r="E2024">
        <f t="shared" si="63"/>
        <v>102007</v>
      </c>
      <c r="F2024" s="55">
        <v>0.9375</v>
      </c>
      <c r="G2024" s="55">
        <v>1</v>
      </c>
      <c r="H2024" s="42">
        <f t="shared" si="62"/>
        <v>0.95</v>
      </c>
    </row>
    <row r="2025" spans="1:8" x14ac:dyDescent="0.25">
      <c r="A2025" t="s">
        <v>16</v>
      </c>
      <c r="B2025" t="str">
        <f>VLOOKUP(A2025,'Cód dos países'!$A$3:$C$199,2,FALSE)</f>
        <v>AZE</v>
      </c>
      <c r="C2025">
        <f>VLOOKUP(A2025,'Cód dos países'!$A$3:$C$199,3,FALSE)</f>
        <v>11</v>
      </c>
      <c r="D2025">
        <v>2007</v>
      </c>
      <c r="E2025">
        <f t="shared" si="63"/>
        <v>112007</v>
      </c>
      <c r="F2025" s="55">
        <v>0.28125</v>
      </c>
      <c r="G2025" s="55">
        <v>0</v>
      </c>
      <c r="H2025" s="42">
        <f t="shared" si="62"/>
        <v>0.22500000000000001</v>
      </c>
    </row>
    <row r="2026" spans="1:8" x14ac:dyDescent="0.25">
      <c r="A2026" t="s">
        <v>18</v>
      </c>
      <c r="B2026" t="str">
        <f>VLOOKUP(A2026,'Cód dos países'!$A$3:$C$199,2,FALSE)</f>
        <v>BDI</v>
      </c>
      <c r="C2026">
        <f>VLOOKUP(A2026,'Cód dos países'!$A$3:$C$199,3,FALSE)</f>
        <v>28</v>
      </c>
      <c r="D2026">
        <v>2007</v>
      </c>
      <c r="E2026">
        <f t="shared" si="63"/>
        <v>282007</v>
      </c>
      <c r="F2026" s="55">
        <v>0.4375</v>
      </c>
      <c r="G2026" s="55">
        <v>0.25</v>
      </c>
      <c r="H2026" s="42">
        <f t="shared" si="62"/>
        <v>0.4</v>
      </c>
    </row>
    <row r="2027" spans="1:8" x14ac:dyDescent="0.25">
      <c r="A2027" t="s">
        <v>20</v>
      </c>
      <c r="B2027" t="str">
        <f>VLOOKUP(A2027,'Cód dos países'!$A$3:$C$199,2,FALSE)</f>
        <v>BEL</v>
      </c>
      <c r="C2027">
        <f>VLOOKUP(A2027,'Cód dos países'!$A$3:$C$199,3,FALSE)</f>
        <v>17</v>
      </c>
      <c r="D2027">
        <v>2007</v>
      </c>
      <c r="E2027">
        <f t="shared" si="63"/>
        <v>172007</v>
      </c>
      <c r="F2027" s="55">
        <v>0.78125</v>
      </c>
      <c r="G2027" s="55">
        <v>0.75</v>
      </c>
      <c r="H2027" s="42">
        <f t="shared" si="62"/>
        <v>0.77500000000000002</v>
      </c>
    </row>
    <row r="2028" spans="1:8" x14ac:dyDescent="0.25">
      <c r="A2028" t="s">
        <v>22</v>
      </c>
      <c r="B2028" t="str">
        <f>VLOOKUP(A2028,'Cód dos países'!$A$3:$C$199,2,FALSE)</f>
        <v>BEN</v>
      </c>
      <c r="C2028">
        <f>VLOOKUP(A2028,'Cód dos países'!$A$3:$C$199,3,FALSE)</f>
        <v>19</v>
      </c>
      <c r="D2028">
        <v>2007</v>
      </c>
      <c r="E2028">
        <f t="shared" si="63"/>
        <v>192007</v>
      </c>
      <c r="F2028" s="55">
        <v>0.40625</v>
      </c>
      <c r="G2028" s="55">
        <v>0.25</v>
      </c>
      <c r="H2028" s="42">
        <f t="shared" si="62"/>
        <v>0.375</v>
      </c>
    </row>
    <row r="2029" spans="1:8" x14ac:dyDescent="0.25">
      <c r="A2029" t="s">
        <v>24</v>
      </c>
      <c r="B2029" t="str">
        <f>VLOOKUP(A2029,'Cód dos países'!$A$3:$C$199,2,FALSE)</f>
        <v>BFA</v>
      </c>
      <c r="C2029">
        <f>VLOOKUP(A2029,'Cód dos países'!$A$3:$C$199,3,FALSE)</f>
        <v>27</v>
      </c>
      <c r="D2029">
        <v>2007</v>
      </c>
      <c r="E2029">
        <f t="shared" si="63"/>
        <v>272007</v>
      </c>
      <c r="F2029" s="55">
        <v>0.5</v>
      </c>
      <c r="G2029" s="55">
        <v>0.25</v>
      </c>
      <c r="H2029" s="42">
        <f t="shared" si="62"/>
        <v>0.45</v>
      </c>
    </row>
    <row r="2030" spans="1:8" x14ac:dyDescent="0.25">
      <c r="A2030" t="s">
        <v>26</v>
      </c>
      <c r="B2030" t="str">
        <f>VLOOKUP(A2030,'Cód dos países'!$A$3:$C$199,2,FALSE)</f>
        <v>BGD</v>
      </c>
      <c r="C2030">
        <f>VLOOKUP(A2030,'Cód dos países'!$A$3:$C$199,3,FALSE)</f>
        <v>14</v>
      </c>
      <c r="D2030">
        <v>2007</v>
      </c>
      <c r="E2030">
        <f t="shared" si="63"/>
        <v>142007</v>
      </c>
      <c r="F2030" s="55">
        <v>0.359375</v>
      </c>
      <c r="G2030" s="55">
        <v>0</v>
      </c>
      <c r="H2030" s="42">
        <f t="shared" si="62"/>
        <v>0.28749999999999998</v>
      </c>
    </row>
    <row r="2031" spans="1:8" x14ac:dyDescent="0.25">
      <c r="A2031" t="s">
        <v>28</v>
      </c>
      <c r="B2031" t="str">
        <f>VLOOKUP(A2031,'Cód dos países'!$A$3:$C$199,2,FALSE)</f>
        <v>BGR</v>
      </c>
      <c r="C2031">
        <f>VLOOKUP(A2031,'Cód dos países'!$A$3:$C$199,3,FALSE)</f>
        <v>26</v>
      </c>
      <c r="D2031">
        <v>2007</v>
      </c>
      <c r="E2031">
        <f t="shared" si="63"/>
        <v>262007</v>
      </c>
      <c r="F2031" s="55">
        <v>0.5625</v>
      </c>
      <c r="G2031" s="55">
        <v>0.25</v>
      </c>
      <c r="H2031" s="42">
        <f t="shared" si="62"/>
        <v>0.5</v>
      </c>
    </row>
    <row r="2032" spans="1:8" x14ac:dyDescent="0.25">
      <c r="A2032" t="s">
        <v>30</v>
      </c>
      <c r="B2032" t="str">
        <f>VLOOKUP(A2032,'Cód dos países'!$A$3:$C$199,2,FALSE)</f>
        <v>BHR</v>
      </c>
      <c r="C2032">
        <f>VLOOKUP(A2032,'Cód dos países'!$A$3:$C$199,3,FALSE)</f>
        <v>13</v>
      </c>
      <c r="D2032">
        <v>2007</v>
      </c>
      <c r="E2032">
        <f t="shared" si="63"/>
        <v>132007</v>
      </c>
      <c r="F2032" s="55">
        <v>0.6875</v>
      </c>
      <c r="G2032" s="55">
        <v>0.5</v>
      </c>
      <c r="H2032" s="42">
        <f t="shared" si="62"/>
        <v>0.65</v>
      </c>
    </row>
    <row r="2033" spans="1:8" x14ac:dyDescent="0.25">
      <c r="A2033" t="s">
        <v>348</v>
      </c>
      <c r="B2033" t="str">
        <f>VLOOKUP(A2033,'Cód dos países'!$A$3:$C$199,2,FALSE)</f>
        <v>BHS</v>
      </c>
      <c r="C2033">
        <f>VLOOKUP(A2033,'Cód dos países'!$A$3:$C$199,3,FALSE)</f>
        <v>12</v>
      </c>
      <c r="D2033">
        <v>2007</v>
      </c>
      <c r="E2033">
        <f t="shared" si="63"/>
        <v>122007</v>
      </c>
      <c r="F2033" s="55" t="e">
        <v>#N/A</v>
      </c>
      <c r="G2033" s="55" t="e">
        <v>#N/A</v>
      </c>
      <c r="H2033" s="42" t="e">
        <f t="shared" si="62"/>
        <v>#N/A</v>
      </c>
    </row>
    <row r="2034" spans="1:8" x14ac:dyDescent="0.25">
      <c r="A2034" t="s">
        <v>333</v>
      </c>
      <c r="B2034" t="str">
        <f>VLOOKUP(A2034,'Cód dos países'!$A$3:$C$199,2,FALSE)</f>
        <v>BIH</v>
      </c>
      <c r="C2034">
        <f>VLOOKUP(A2034,'Cód dos países'!$A$3:$C$199,3,FALSE)</f>
        <v>22</v>
      </c>
      <c r="D2034">
        <v>2007</v>
      </c>
      <c r="E2034">
        <f t="shared" si="63"/>
        <v>222007</v>
      </c>
      <c r="F2034" s="55">
        <v>0.453125</v>
      </c>
      <c r="G2034" s="55">
        <v>0.25</v>
      </c>
      <c r="H2034" s="42">
        <f t="shared" si="62"/>
        <v>0.41249999999999998</v>
      </c>
    </row>
    <row r="2035" spans="1:8" x14ac:dyDescent="0.25">
      <c r="A2035" t="s">
        <v>33</v>
      </c>
      <c r="B2035" t="str">
        <f>VLOOKUP(A2035,'Cód dos países'!$A$3:$C$199,2,FALSE)</f>
        <v>BLR</v>
      </c>
      <c r="C2035">
        <f>VLOOKUP(A2035,'Cód dos países'!$A$3:$C$199,3,FALSE)</f>
        <v>16</v>
      </c>
      <c r="D2035">
        <v>2007</v>
      </c>
      <c r="E2035">
        <f t="shared" si="63"/>
        <v>162007</v>
      </c>
      <c r="F2035" s="55">
        <v>0.21875</v>
      </c>
      <c r="G2035" s="55">
        <v>0.25</v>
      </c>
      <c r="H2035" s="42">
        <f t="shared" si="62"/>
        <v>0.22500000000000001</v>
      </c>
    </row>
    <row r="2036" spans="1:8" x14ac:dyDescent="0.25">
      <c r="A2036" t="s">
        <v>349</v>
      </c>
      <c r="B2036" t="str">
        <f>VLOOKUP(A2036,'Cód dos países'!$A$3:$C$199,2,FALSE)</f>
        <v>BLZ</v>
      </c>
      <c r="C2036">
        <f>VLOOKUP(A2036,'Cód dos países'!$A$3:$C$199,3,FALSE)</f>
        <v>18</v>
      </c>
      <c r="D2036">
        <v>2007</v>
      </c>
      <c r="E2036">
        <f t="shared" si="63"/>
        <v>182007</v>
      </c>
      <c r="F2036" s="55">
        <v>0.46875</v>
      </c>
      <c r="G2036" s="55">
        <v>0.25</v>
      </c>
      <c r="H2036" s="42">
        <f t="shared" si="62"/>
        <v>0.42499999999999999</v>
      </c>
    </row>
    <row r="2037" spans="1:8" x14ac:dyDescent="0.25">
      <c r="A2037" t="s">
        <v>35</v>
      </c>
      <c r="B2037" t="str">
        <f>VLOOKUP(A2037,'Cód dos países'!$A$3:$C$199,2,FALSE)</f>
        <v>BOL</v>
      </c>
      <c r="C2037">
        <f>VLOOKUP(A2037,'Cód dos países'!$A$3:$C$199,3,FALSE)</f>
        <v>21</v>
      </c>
      <c r="D2037">
        <v>2007</v>
      </c>
      <c r="E2037">
        <f t="shared" si="63"/>
        <v>212007</v>
      </c>
      <c r="F2037" s="55">
        <v>0.28125</v>
      </c>
      <c r="G2037" s="55">
        <v>0.25</v>
      </c>
      <c r="H2037" s="42">
        <f t="shared" si="62"/>
        <v>0.27500000000000002</v>
      </c>
    </row>
    <row r="2038" spans="1:8" x14ac:dyDescent="0.25">
      <c r="A2038" t="s">
        <v>37</v>
      </c>
      <c r="B2038" t="str">
        <f>VLOOKUP(A2038,'Cód dos países'!$A$3:$C$199,2,FALSE)</f>
        <v>BRA</v>
      </c>
      <c r="C2038">
        <f>VLOOKUP(A2038,'Cód dos países'!$A$3:$C$199,3,FALSE)</f>
        <v>24</v>
      </c>
      <c r="D2038">
        <v>2007</v>
      </c>
      <c r="E2038">
        <f t="shared" si="63"/>
        <v>242007</v>
      </c>
      <c r="F2038" s="55">
        <v>0.421875</v>
      </c>
      <c r="G2038" s="55">
        <v>0.25</v>
      </c>
      <c r="H2038" s="42">
        <f t="shared" si="62"/>
        <v>0.38750000000000001</v>
      </c>
    </row>
    <row r="2039" spans="1:8" x14ac:dyDescent="0.25">
      <c r="A2039" t="s">
        <v>39</v>
      </c>
      <c r="B2039" t="str">
        <f>VLOOKUP(A2039,'Cód dos países'!$A$3:$C$199,2,FALSE)</f>
        <v>BRB</v>
      </c>
      <c r="C2039">
        <f>VLOOKUP(A2039,'Cód dos países'!$A$3:$C$199,3,FALSE)</f>
        <v>15</v>
      </c>
      <c r="D2039">
        <v>2007</v>
      </c>
      <c r="E2039">
        <f t="shared" si="63"/>
        <v>152007</v>
      </c>
      <c r="F2039" s="55" t="e">
        <v>#N/A</v>
      </c>
      <c r="G2039" s="55" t="e">
        <v>#N/A</v>
      </c>
      <c r="H2039" s="42" t="e">
        <f t="shared" si="62"/>
        <v>#N/A</v>
      </c>
    </row>
    <row r="2040" spans="1:8" x14ac:dyDescent="0.25">
      <c r="A2040" t="s">
        <v>350</v>
      </c>
      <c r="B2040" t="str">
        <f>VLOOKUP(A2040,'Cód dos países'!$A$3:$C$199,2,FALSE)</f>
        <v>BRN</v>
      </c>
      <c r="C2040">
        <f>VLOOKUP(A2040,'Cód dos países'!$A$3:$C$199,3,FALSE)</f>
        <v>25</v>
      </c>
      <c r="D2040">
        <v>2007</v>
      </c>
      <c r="E2040">
        <f t="shared" si="63"/>
        <v>252007</v>
      </c>
      <c r="F2040" s="55" t="e">
        <v>#N/A</v>
      </c>
      <c r="G2040" s="55" t="e">
        <v>#N/A</v>
      </c>
      <c r="H2040" s="42" t="e">
        <f t="shared" si="62"/>
        <v>#N/A</v>
      </c>
    </row>
    <row r="2041" spans="1:8" x14ac:dyDescent="0.25">
      <c r="A2041" t="s">
        <v>41</v>
      </c>
      <c r="B2041" t="str">
        <f>VLOOKUP(A2041,'Cód dos países'!$A$3:$C$199,2,FALSE)</f>
        <v>BTN</v>
      </c>
      <c r="C2041">
        <f>VLOOKUP(A2041,'Cód dos países'!$A$3:$C$199,3,FALSE)</f>
        <v>20</v>
      </c>
      <c r="D2041">
        <v>2007</v>
      </c>
      <c r="E2041">
        <f t="shared" si="63"/>
        <v>202007</v>
      </c>
      <c r="F2041" s="55" t="s">
        <v>603</v>
      </c>
      <c r="G2041" s="55" t="s">
        <v>603</v>
      </c>
      <c r="H2041" s="42" t="e">
        <f t="shared" si="62"/>
        <v>#VALUE!</v>
      </c>
    </row>
    <row r="2042" spans="1:8" x14ac:dyDescent="0.25">
      <c r="A2042" t="s">
        <v>43</v>
      </c>
      <c r="B2042" t="str">
        <f>VLOOKUP(A2042,'Cód dos países'!$A$3:$C$199,2,FALSE)</f>
        <v>BWA</v>
      </c>
      <c r="C2042">
        <f>VLOOKUP(A2042,'Cód dos países'!$A$3:$C$199,3,FALSE)</f>
        <v>23</v>
      </c>
      <c r="D2042">
        <v>2007</v>
      </c>
      <c r="E2042">
        <f t="shared" si="63"/>
        <v>232007</v>
      </c>
      <c r="F2042" s="55">
        <v>0.625</v>
      </c>
      <c r="G2042" s="55">
        <v>0.75</v>
      </c>
      <c r="H2042" s="42">
        <f t="shared" si="62"/>
        <v>0.65</v>
      </c>
    </row>
    <row r="2043" spans="1:8" x14ac:dyDescent="0.25">
      <c r="A2043" t="s">
        <v>45</v>
      </c>
      <c r="B2043" t="str">
        <f>VLOOKUP(A2043,'Cód dos países'!$A$3:$C$199,2,FALSE)</f>
        <v>CAF</v>
      </c>
      <c r="C2043">
        <f>VLOOKUP(A2043,'Cód dos países'!$A$3:$C$199,3,FALSE)</f>
        <v>33</v>
      </c>
      <c r="D2043">
        <v>2007</v>
      </c>
      <c r="E2043">
        <f t="shared" si="63"/>
        <v>332007</v>
      </c>
      <c r="F2043" s="55" t="s">
        <v>603</v>
      </c>
      <c r="G2043" s="55" t="s">
        <v>603</v>
      </c>
      <c r="H2043" s="42" t="e">
        <f t="shared" si="62"/>
        <v>#VALUE!</v>
      </c>
    </row>
    <row r="2044" spans="1:8" x14ac:dyDescent="0.25">
      <c r="A2044" t="s">
        <v>47</v>
      </c>
      <c r="B2044" t="str">
        <f>VLOOKUP(A2044,'Cód dos países'!$A$3:$C$199,2,FALSE)</f>
        <v>CAN</v>
      </c>
      <c r="C2044">
        <f>VLOOKUP(A2044,'Cód dos países'!$A$3:$C$199,3,FALSE)</f>
        <v>31</v>
      </c>
      <c r="D2044">
        <v>2007</v>
      </c>
      <c r="E2044">
        <f t="shared" si="63"/>
        <v>312007</v>
      </c>
      <c r="F2044" s="55">
        <v>0.9375</v>
      </c>
      <c r="G2044" s="55">
        <v>1</v>
      </c>
      <c r="H2044" s="42">
        <f t="shared" si="62"/>
        <v>0.95</v>
      </c>
    </row>
    <row r="2045" spans="1:8" x14ac:dyDescent="0.25">
      <c r="A2045" t="s">
        <v>49</v>
      </c>
      <c r="B2045" t="str">
        <f>VLOOKUP(A2045,'Cód dos países'!$A$3:$C$199,2,FALSE)</f>
        <v>CHE</v>
      </c>
      <c r="C2045">
        <f>VLOOKUP(A2045,'Cód dos países'!$A$3:$C$199,3,FALSE)</f>
        <v>170</v>
      </c>
      <c r="D2045">
        <v>2007</v>
      </c>
      <c r="E2045">
        <f t="shared" si="63"/>
        <v>1702007</v>
      </c>
      <c r="F2045" s="55">
        <v>0.90625</v>
      </c>
      <c r="G2045" s="55">
        <v>1</v>
      </c>
      <c r="H2045" s="42">
        <f t="shared" si="62"/>
        <v>0.92500000000000004</v>
      </c>
    </row>
    <row r="2046" spans="1:8" x14ac:dyDescent="0.25">
      <c r="A2046" t="s">
        <v>51</v>
      </c>
      <c r="B2046" t="str">
        <f>VLOOKUP(A2046,'Cód dos países'!$A$3:$C$199,2,FALSE)</f>
        <v>CHL</v>
      </c>
      <c r="C2046">
        <f>VLOOKUP(A2046,'Cód dos países'!$A$3:$C$199,3,FALSE)</f>
        <v>35</v>
      </c>
      <c r="D2046">
        <v>2007</v>
      </c>
      <c r="E2046">
        <f t="shared" si="63"/>
        <v>352007</v>
      </c>
      <c r="F2046" s="55">
        <v>0.8125</v>
      </c>
      <c r="G2046" s="55">
        <v>0.75</v>
      </c>
      <c r="H2046" s="42">
        <f t="shared" si="62"/>
        <v>0.8</v>
      </c>
    </row>
    <row r="2047" spans="1:8" x14ac:dyDescent="0.25">
      <c r="A2047" t="s">
        <v>53</v>
      </c>
      <c r="B2047" t="str">
        <f>VLOOKUP(A2047,'Cód dos países'!$A$3:$C$199,2,FALSE)</f>
        <v>CHN</v>
      </c>
      <c r="C2047">
        <f>VLOOKUP(A2047,'Cód dos países'!$A$3:$C$199,3,FALSE)</f>
        <v>36</v>
      </c>
      <c r="D2047">
        <v>2007</v>
      </c>
      <c r="E2047">
        <f t="shared" si="63"/>
        <v>362007</v>
      </c>
      <c r="F2047" s="55">
        <v>0.4375</v>
      </c>
      <c r="G2047" s="55">
        <v>0</v>
      </c>
      <c r="H2047" s="42">
        <f t="shared" si="62"/>
        <v>0.35</v>
      </c>
    </row>
    <row r="2048" spans="1:8" x14ac:dyDescent="0.25">
      <c r="A2048" t="s">
        <v>429</v>
      </c>
      <c r="B2048" t="str">
        <f>VLOOKUP(A2048,'Cód dos países'!$A$3:$C$199,2,FALSE)</f>
        <v>CIV</v>
      </c>
      <c r="C2048">
        <f>VLOOKUP(A2048,'Cód dos países'!$A$3:$C$199,3,FALSE)</f>
        <v>42</v>
      </c>
      <c r="D2048">
        <v>2007</v>
      </c>
      <c r="E2048">
        <f t="shared" si="63"/>
        <v>422007</v>
      </c>
      <c r="F2048" s="55">
        <v>0.15625</v>
      </c>
      <c r="G2048" s="55">
        <v>0.25</v>
      </c>
      <c r="H2048" s="42">
        <f t="shared" si="62"/>
        <v>0.17499999999999999</v>
      </c>
    </row>
    <row r="2049" spans="1:8" x14ac:dyDescent="0.25">
      <c r="A2049" t="s">
        <v>56</v>
      </c>
      <c r="B2049" t="str">
        <f>VLOOKUP(A2049,'Cód dos países'!$A$3:$C$199,2,FALSE)</f>
        <v>CMR</v>
      </c>
      <c r="C2049">
        <f>VLOOKUP(A2049,'Cód dos países'!$A$3:$C$199,3,FALSE)</f>
        <v>30</v>
      </c>
      <c r="D2049">
        <v>2007</v>
      </c>
      <c r="E2049">
        <f t="shared" si="63"/>
        <v>302007</v>
      </c>
      <c r="F2049" s="55">
        <v>0.234375</v>
      </c>
      <c r="G2049" s="55">
        <v>0.25</v>
      </c>
      <c r="H2049" s="42">
        <f t="shared" si="62"/>
        <v>0.23749999999999999</v>
      </c>
    </row>
    <row r="2050" spans="1:8" x14ac:dyDescent="0.25">
      <c r="A2050" t="s">
        <v>334</v>
      </c>
      <c r="B2050" t="str">
        <f>VLOOKUP(A2050,'Cód dos países'!$A$3:$C$199,2,FALSE)</f>
        <v>COG</v>
      </c>
      <c r="C2050">
        <f>VLOOKUP(A2050,'Cód dos países'!$A$3:$C$199,3,FALSE)</f>
        <v>39</v>
      </c>
      <c r="D2050">
        <v>2007</v>
      </c>
      <c r="E2050">
        <f t="shared" si="63"/>
        <v>392007</v>
      </c>
      <c r="F2050" s="55">
        <v>0.28125</v>
      </c>
      <c r="G2050" s="55">
        <v>0</v>
      </c>
      <c r="H2050" s="42">
        <f t="shared" si="62"/>
        <v>0.22500000000000001</v>
      </c>
    </row>
    <row r="2051" spans="1:8" x14ac:dyDescent="0.25">
      <c r="A2051" t="s">
        <v>59</v>
      </c>
      <c r="B2051" t="str">
        <f>VLOOKUP(A2051,'Cód dos países'!$A$3:$C$199,2,FALSE)</f>
        <v>COL</v>
      </c>
      <c r="C2051">
        <f>VLOOKUP(A2051,'Cód dos países'!$A$3:$C$199,3,FALSE)</f>
        <v>37</v>
      </c>
      <c r="D2051">
        <v>2007</v>
      </c>
      <c r="E2051">
        <f t="shared" si="63"/>
        <v>372007</v>
      </c>
      <c r="F2051" s="55">
        <v>0.40625</v>
      </c>
      <c r="G2051" s="55">
        <v>0.25</v>
      </c>
      <c r="H2051" s="42">
        <f t="shared" si="62"/>
        <v>0.375</v>
      </c>
    </row>
    <row r="2052" spans="1:8" x14ac:dyDescent="0.25">
      <c r="A2052" t="s">
        <v>61</v>
      </c>
      <c r="B2052" t="str">
        <f>VLOOKUP(A2052,'Cód dos países'!$A$3:$C$199,2,FALSE)</f>
        <v>COM</v>
      </c>
      <c r="C2052">
        <f>VLOOKUP(A2052,'Cód dos países'!$A$3:$C$199,3,FALSE)</f>
        <v>38</v>
      </c>
      <c r="D2052">
        <v>2007</v>
      </c>
      <c r="E2052">
        <f t="shared" si="63"/>
        <v>382007</v>
      </c>
      <c r="F2052" s="55" t="s">
        <v>603</v>
      </c>
      <c r="G2052" s="55" t="s">
        <v>603</v>
      </c>
      <c r="H2052" s="42" t="e">
        <f t="shared" ref="H2052:H2115" si="64">(4*F2052+1*G2052)/5</f>
        <v>#VALUE!</v>
      </c>
    </row>
    <row r="2053" spans="1:8" x14ac:dyDescent="0.25">
      <c r="A2053" t="s">
        <v>63</v>
      </c>
      <c r="B2053" t="str">
        <f>VLOOKUP(A2053,'Cód dos países'!$A$3:$C$199,2,FALSE)</f>
        <v>CPV</v>
      </c>
      <c r="C2053">
        <f>VLOOKUP(A2053,'Cód dos países'!$A$3:$C$199,3,FALSE)</f>
        <v>32</v>
      </c>
      <c r="D2053">
        <v>2007</v>
      </c>
      <c r="E2053">
        <f t="shared" si="63"/>
        <v>322007</v>
      </c>
      <c r="F2053" s="55">
        <v>0.703125</v>
      </c>
      <c r="G2053" s="55">
        <v>0.75</v>
      </c>
      <c r="H2053" s="42">
        <f t="shared" si="64"/>
        <v>0.71250000000000002</v>
      </c>
    </row>
    <row r="2054" spans="1:8" x14ac:dyDescent="0.25">
      <c r="A2054" t="s">
        <v>65</v>
      </c>
      <c r="B2054" t="str">
        <f>VLOOKUP(A2054,'Cód dos países'!$A$3:$C$199,2,FALSE)</f>
        <v>CRI</v>
      </c>
      <c r="C2054">
        <f>VLOOKUP(A2054,'Cód dos países'!$A$3:$C$199,3,FALSE)</f>
        <v>41</v>
      </c>
      <c r="D2054">
        <v>2007</v>
      </c>
      <c r="E2054">
        <f t="shared" ref="E2054:E2117" si="65">C2054*10000+D2054</f>
        <v>412007</v>
      </c>
      <c r="F2054" s="55">
        <v>0.59375</v>
      </c>
      <c r="G2054" s="55">
        <v>0.5</v>
      </c>
      <c r="H2054" s="42">
        <f t="shared" si="64"/>
        <v>0.57499999999999996</v>
      </c>
    </row>
    <row r="2055" spans="1:8" x14ac:dyDescent="0.25">
      <c r="A2055" t="s">
        <v>67</v>
      </c>
      <c r="B2055" t="str">
        <f>VLOOKUP(A2055,'Cód dos países'!$A$3:$C$199,2,FALSE)</f>
        <v>CUB</v>
      </c>
      <c r="C2055">
        <f>VLOOKUP(A2055,'Cód dos países'!$A$3:$C$199,3,FALSE)</f>
        <v>44</v>
      </c>
      <c r="D2055">
        <v>2007</v>
      </c>
      <c r="E2055">
        <f t="shared" si="65"/>
        <v>442007</v>
      </c>
      <c r="F2055" s="55">
        <v>0.5</v>
      </c>
      <c r="G2055" s="55">
        <v>0.75</v>
      </c>
      <c r="H2055" s="42">
        <f t="shared" si="64"/>
        <v>0.55000000000000004</v>
      </c>
    </row>
    <row r="2056" spans="1:8" x14ac:dyDescent="0.25">
      <c r="A2056" t="s">
        <v>591</v>
      </c>
      <c r="B2056" t="e">
        <f>VLOOKUP(A2056,'Cód dos países'!$A$3:$C$199,2,FALSE)</f>
        <v>#N/A</v>
      </c>
      <c r="C2056" t="e">
        <f>VLOOKUP(A2056,'Cód dos países'!$A$3:$C$199,3,FALSE)</f>
        <v>#N/A</v>
      </c>
      <c r="D2056">
        <v>2007</v>
      </c>
      <c r="E2056" t="e">
        <f t="shared" si="65"/>
        <v>#N/A</v>
      </c>
      <c r="F2056" s="55" t="e">
        <v>#N/A</v>
      </c>
      <c r="G2056" s="55" t="e">
        <v>#N/A</v>
      </c>
      <c r="H2056" s="42" t="e">
        <f t="shared" si="64"/>
        <v>#N/A</v>
      </c>
    </row>
    <row r="2057" spans="1:8" x14ac:dyDescent="0.25">
      <c r="A2057" t="s">
        <v>69</v>
      </c>
      <c r="B2057" t="str">
        <f>VLOOKUP(A2057,'Cód dos países'!$A$3:$C$199,2,FALSE)</f>
        <v>CYP</v>
      </c>
      <c r="C2057">
        <f>VLOOKUP(A2057,'Cód dos países'!$A$3:$C$199,3,FALSE)</f>
        <v>45</v>
      </c>
      <c r="D2057">
        <v>2007</v>
      </c>
      <c r="E2057">
        <f t="shared" si="65"/>
        <v>452007</v>
      </c>
      <c r="F2057" s="55">
        <v>0.765625</v>
      </c>
      <c r="G2057" s="55">
        <v>0.75</v>
      </c>
      <c r="H2057" s="42">
        <f t="shared" si="64"/>
        <v>0.76249999999999996</v>
      </c>
    </row>
    <row r="2058" spans="1:8" x14ac:dyDescent="0.25">
      <c r="A2058" t="s">
        <v>71</v>
      </c>
      <c r="B2058" t="str">
        <f>VLOOKUP(A2058,'Cód dos países'!$A$3:$C$199,2,FALSE)</f>
        <v>CZE</v>
      </c>
      <c r="C2058">
        <f>VLOOKUP(A2058,'Cód dos países'!$A$3:$C$199,3,FALSE)</f>
        <v>46</v>
      </c>
      <c r="D2058">
        <v>2007</v>
      </c>
      <c r="E2058">
        <f t="shared" si="65"/>
        <v>462007</v>
      </c>
      <c r="F2058" s="55">
        <v>0.75</v>
      </c>
      <c r="G2058" s="55">
        <v>0.5</v>
      </c>
      <c r="H2058" s="42">
        <f t="shared" si="64"/>
        <v>0.7</v>
      </c>
    </row>
    <row r="2059" spans="1:8" x14ac:dyDescent="0.25">
      <c r="A2059" t="s">
        <v>73</v>
      </c>
      <c r="B2059" t="str">
        <f>VLOOKUP(A2059,'Cód dos países'!$A$3:$C$199,2,FALSE)</f>
        <v>DEU</v>
      </c>
      <c r="C2059">
        <f>VLOOKUP(A2059,'Cód dos países'!$A$3:$C$199,3,FALSE)</f>
        <v>64</v>
      </c>
      <c r="D2059">
        <v>2007</v>
      </c>
      <c r="E2059">
        <f t="shared" si="65"/>
        <v>642007</v>
      </c>
      <c r="F2059" s="55">
        <v>0.875</v>
      </c>
      <c r="G2059" s="55">
        <v>0.75</v>
      </c>
      <c r="H2059" s="42">
        <f t="shared" si="64"/>
        <v>0.85</v>
      </c>
    </row>
    <row r="2060" spans="1:8" x14ac:dyDescent="0.25">
      <c r="A2060" t="s">
        <v>75</v>
      </c>
      <c r="B2060" t="str">
        <f>VLOOKUP(A2060,'Cód dos países'!$A$3:$C$199,2,FALSE)</f>
        <v>DJI</v>
      </c>
      <c r="C2060">
        <f>VLOOKUP(A2060,'Cód dos países'!$A$3:$C$199,3,FALSE)</f>
        <v>48</v>
      </c>
      <c r="D2060">
        <v>2007</v>
      </c>
      <c r="E2060">
        <f t="shared" si="65"/>
        <v>482007</v>
      </c>
      <c r="F2060" s="55" t="s">
        <v>603</v>
      </c>
      <c r="G2060" s="55" t="s">
        <v>603</v>
      </c>
      <c r="H2060" s="42" t="e">
        <f t="shared" si="64"/>
        <v>#VALUE!</v>
      </c>
    </row>
    <row r="2061" spans="1:8" x14ac:dyDescent="0.25">
      <c r="A2061" t="s">
        <v>77</v>
      </c>
      <c r="B2061" t="str">
        <f>VLOOKUP(A2061,'Cód dos países'!$A$3:$C$199,2,FALSE)</f>
        <v>DNK</v>
      </c>
      <c r="C2061">
        <f>VLOOKUP(A2061,'Cód dos países'!$A$3:$C$199,3,FALSE)</f>
        <v>47</v>
      </c>
      <c r="D2061">
        <v>2007</v>
      </c>
      <c r="E2061">
        <f t="shared" si="65"/>
        <v>472007</v>
      </c>
      <c r="F2061" s="55">
        <v>0.96875</v>
      </c>
      <c r="G2061" s="55">
        <v>1</v>
      </c>
      <c r="H2061" s="42">
        <f t="shared" si="64"/>
        <v>0.97499999999999998</v>
      </c>
    </row>
    <row r="2062" spans="1:8" x14ac:dyDescent="0.25">
      <c r="A2062" t="s">
        <v>79</v>
      </c>
      <c r="B2062" t="str">
        <f>VLOOKUP(A2062,'Cód dos países'!$A$3:$C$199,2,FALSE)</f>
        <v>DOM</v>
      </c>
      <c r="C2062">
        <f>VLOOKUP(A2062,'Cód dos países'!$A$3:$C$199,3,FALSE)</f>
        <v>50</v>
      </c>
      <c r="D2062">
        <v>2007</v>
      </c>
      <c r="E2062">
        <f t="shared" si="65"/>
        <v>502007</v>
      </c>
      <c r="F2062" s="55">
        <v>0.375</v>
      </c>
      <c r="G2062" s="55">
        <v>0</v>
      </c>
      <c r="H2062" s="42">
        <f t="shared" si="64"/>
        <v>0.3</v>
      </c>
    </row>
    <row r="2063" spans="1:8" x14ac:dyDescent="0.25">
      <c r="A2063" t="s">
        <v>81</v>
      </c>
      <c r="B2063" t="str">
        <f>VLOOKUP(A2063,'Cód dos países'!$A$3:$C$199,2,FALSE)</f>
        <v>DZA</v>
      </c>
      <c r="C2063">
        <f>VLOOKUP(A2063,'Cód dos países'!$A$3:$C$199,3,FALSE)</f>
        <v>3</v>
      </c>
      <c r="D2063">
        <v>2007</v>
      </c>
      <c r="E2063">
        <f t="shared" si="65"/>
        <v>32007</v>
      </c>
      <c r="F2063" s="55">
        <v>0.375</v>
      </c>
      <c r="G2063" s="55">
        <v>0.25</v>
      </c>
      <c r="H2063" s="42">
        <f t="shared" si="64"/>
        <v>0.35</v>
      </c>
    </row>
    <row r="2064" spans="1:8" x14ac:dyDescent="0.25">
      <c r="A2064" t="s">
        <v>83</v>
      </c>
      <c r="B2064" t="str">
        <f>VLOOKUP(A2064,'Cód dos países'!$A$3:$C$199,2,FALSE)</f>
        <v>ECU</v>
      </c>
      <c r="C2064">
        <f>VLOOKUP(A2064,'Cód dos países'!$A$3:$C$199,3,FALSE)</f>
        <v>51</v>
      </c>
      <c r="D2064">
        <v>2007</v>
      </c>
      <c r="E2064">
        <f t="shared" si="65"/>
        <v>512007</v>
      </c>
      <c r="F2064" s="55">
        <v>0.234375</v>
      </c>
      <c r="G2064" s="55">
        <v>0</v>
      </c>
      <c r="H2064" s="42">
        <f t="shared" si="64"/>
        <v>0.1875</v>
      </c>
    </row>
    <row r="2065" spans="1:8" x14ac:dyDescent="0.25">
      <c r="A2065" t="s">
        <v>85</v>
      </c>
      <c r="B2065" t="str">
        <f>VLOOKUP(A2065,'Cód dos países'!$A$3:$C$199,2,FALSE)</f>
        <v>EGY</v>
      </c>
      <c r="C2065">
        <f>VLOOKUP(A2065,'Cód dos países'!$A$3:$C$199,3,FALSE)</f>
        <v>52</v>
      </c>
      <c r="D2065">
        <v>2007</v>
      </c>
      <c r="E2065">
        <f t="shared" si="65"/>
        <v>522007</v>
      </c>
      <c r="F2065" s="55">
        <v>0.625</v>
      </c>
      <c r="G2065" s="55">
        <v>0.25</v>
      </c>
      <c r="H2065" s="42">
        <f t="shared" si="64"/>
        <v>0.55000000000000004</v>
      </c>
    </row>
    <row r="2066" spans="1:8" x14ac:dyDescent="0.25">
      <c r="A2066" t="s">
        <v>87</v>
      </c>
      <c r="B2066" t="str">
        <f>VLOOKUP(A2066,'Cód dos países'!$A$3:$C$199,2,FALSE)</f>
        <v>ERI</v>
      </c>
      <c r="C2066">
        <f>VLOOKUP(A2066,'Cód dos países'!$A$3:$C$199,3,FALSE)</f>
        <v>55</v>
      </c>
      <c r="D2066">
        <v>2007</v>
      </c>
      <c r="E2066">
        <f t="shared" si="65"/>
        <v>552007</v>
      </c>
      <c r="F2066" s="55">
        <v>0.21875</v>
      </c>
      <c r="G2066" s="55">
        <v>0.5</v>
      </c>
      <c r="H2066" s="42">
        <f t="shared" si="64"/>
        <v>0.27500000000000002</v>
      </c>
    </row>
    <row r="2067" spans="1:8" x14ac:dyDescent="0.25">
      <c r="A2067" t="s">
        <v>89</v>
      </c>
      <c r="B2067" t="str">
        <f>VLOOKUP(A2067,'Cód dos países'!$A$3:$C$199,2,FALSE)</f>
        <v>ESP</v>
      </c>
      <c r="C2067">
        <f>VLOOKUP(A2067,'Cód dos países'!$A$3:$C$199,3,FALSE)</f>
        <v>161</v>
      </c>
      <c r="D2067">
        <v>2007</v>
      </c>
      <c r="E2067">
        <f t="shared" si="65"/>
        <v>1612007</v>
      </c>
      <c r="F2067" s="55">
        <v>0.8125</v>
      </c>
      <c r="G2067" s="55">
        <v>0.75</v>
      </c>
      <c r="H2067" s="42">
        <f t="shared" si="64"/>
        <v>0.8</v>
      </c>
    </row>
    <row r="2068" spans="1:8" x14ac:dyDescent="0.25">
      <c r="A2068" t="s">
        <v>91</v>
      </c>
      <c r="B2068" t="str">
        <f>VLOOKUP(A2068,'Cód dos países'!$A$3:$C$199,2,FALSE)</f>
        <v>EST</v>
      </c>
      <c r="C2068">
        <f>VLOOKUP(A2068,'Cód dos países'!$A$3:$C$199,3,FALSE)</f>
        <v>56</v>
      </c>
      <c r="D2068">
        <v>2007</v>
      </c>
      <c r="E2068">
        <f t="shared" si="65"/>
        <v>562007</v>
      </c>
      <c r="F2068" s="55">
        <v>0.78125</v>
      </c>
      <c r="G2068" s="55">
        <v>0.5</v>
      </c>
      <c r="H2068" s="42">
        <f t="shared" si="64"/>
        <v>0.72499999999999998</v>
      </c>
    </row>
    <row r="2069" spans="1:8" x14ac:dyDescent="0.25">
      <c r="A2069" t="s">
        <v>93</v>
      </c>
      <c r="B2069" t="str">
        <f>VLOOKUP(A2069,'Cód dos países'!$A$3:$C$199,2,FALSE)</f>
        <v>ETH</v>
      </c>
      <c r="C2069">
        <f>VLOOKUP(A2069,'Cód dos países'!$A$3:$C$199,3,FALSE)</f>
        <v>57</v>
      </c>
      <c r="D2069">
        <v>2007</v>
      </c>
      <c r="E2069">
        <f t="shared" si="65"/>
        <v>572007</v>
      </c>
      <c r="F2069" s="55">
        <v>0.34375</v>
      </c>
      <c r="G2069" s="55">
        <v>0.25</v>
      </c>
      <c r="H2069" s="42">
        <f t="shared" si="64"/>
        <v>0.32500000000000001</v>
      </c>
    </row>
    <row r="2070" spans="1:8" x14ac:dyDescent="0.25">
      <c r="A2070" t="s">
        <v>95</v>
      </c>
      <c r="B2070" t="str">
        <f>VLOOKUP(A2070,'Cód dos países'!$A$3:$C$199,2,FALSE)</f>
        <v>FIN</v>
      </c>
      <c r="C2070">
        <f>VLOOKUP(A2070,'Cód dos países'!$A$3:$C$199,3,FALSE)</f>
        <v>59</v>
      </c>
      <c r="D2070">
        <v>2007</v>
      </c>
      <c r="E2070">
        <f t="shared" si="65"/>
        <v>592007</v>
      </c>
      <c r="F2070" s="55">
        <v>0.96875</v>
      </c>
      <c r="G2070" s="55">
        <v>1</v>
      </c>
      <c r="H2070" s="42">
        <f t="shared" si="64"/>
        <v>0.97499999999999998</v>
      </c>
    </row>
    <row r="2071" spans="1:8" x14ac:dyDescent="0.25">
      <c r="A2071" t="s">
        <v>97</v>
      </c>
      <c r="B2071" t="str">
        <f>VLOOKUP(A2071,'Cód dos países'!$A$3:$C$199,2,FALSE)</f>
        <v>FJI</v>
      </c>
      <c r="C2071">
        <f>VLOOKUP(A2071,'Cód dos países'!$A$3:$C$199,3,FALSE)</f>
        <v>58</v>
      </c>
      <c r="D2071">
        <v>2007</v>
      </c>
      <c r="E2071">
        <f t="shared" si="65"/>
        <v>582007</v>
      </c>
      <c r="F2071" s="55" t="s">
        <v>603</v>
      </c>
      <c r="G2071" s="55" t="s">
        <v>603</v>
      </c>
      <c r="H2071" s="42" t="e">
        <f t="shared" si="64"/>
        <v>#VALUE!</v>
      </c>
    </row>
    <row r="2072" spans="1:8" x14ac:dyDescent="0.25">
      <c r="A2072" t="s">
        <v>99</v>
      </c>
      <c r="B2072" t="str">
        <f>VLOOKUP(A2072,'Cód dos países'!$A$3:$C$199,2,FALSE)</f>
        <v>FRA</v>
      </c>
      <c r="C2072">
        <f>VLOOKUP(A2072,'Cód dos países'!$A$3:$C$199,3,FALSE)</f>
        <v>60</v>
      </c>
      <c r="D2072">
        <v>2007</v>
      </c>
      <c r="E2072">
        <f t="shared" si="65"/>
        <v>602007</v>
      </c>
      <c r="F2072" s="55">
        <v>0.9375</v>
      </c>
      <c r="G2072" s="55">
        <v>0.75</v>
      </c>
      <c r="H2072" s="42">
        <f t="shared" si="64"/>
        <v>0.9</v>
      </c>
    </row>
    <row r="2073" spans="1:8" x14ac:dyDescent="0.25">
      <c r="A2073" t="s">
        <v>101</v>
      </c>
      <c r="B2073" t="str">
        <f>VLOOKUP(A2073,'Cód dos países'!$A$3:$C$199,2,FALSE)</f>
        <v>GAB</v>
      </c>
      <c r="C2073">
        <f>VLOOKUP(A2073,'Cód dos países'!$A$3:$C$199,3,FALSE)</f>
        <v>61</v>
      </c>
      <c r="D2073">
        <v>2007</v>
      </c>
      <c r="E2073">
        <f t="shared" si="65"/>
        <v>612007</v>
      </c>
      <c r="F2073" s="55">
        <v>0.359375</v>
      </c>
      <c r="G2073" s="55">
        <v>0.25</v>
      </c>
      <c r="H2073" s="42">
        <f t="shared" si="64"/>
        <v>0.33750000000000002</v>
      </c>
    </row>
    <row r="2074" spans="1:8" x14ac:dyDescent="0.25">
      <c r="A2074" t="s">
        <v>103</v>
      </c>
      <c r="B2074" t="str">
        <f>VLOOKUP(A2074,'Cód dos países'!$A$3:$C$199,2,FALSE)</f>
        <v>GBR</v>
      </c>
      <c r="C2074">
        <f>VLOOKUP(A2074,'Cód dos países'!$A$3:$C$199,3,FALSE)</f>
        <v>187</v>
      </c>
      <c r="D2074">
        <v>2007</v>
      </c>
      <c r="E2074">
        <f t="shared" si="65"/>
        <v>1872007</v>
      </c>
      <c r="F2074" s="55">
        <v>0.96875</v>
      </c>
      <c r="G2074" s="55">
        <v>0.75</v>
      </c>
      <c r="H2074" s="42">
        <f t="shared" si="64"/>
        <v>0.92500000000000004</v>
      </c>
    </row>
    <row r="2075" spans="1:8" x14ac:dyDescent="0.25">
      <c r="A2075" t="s">
        <v>105</v>
      </c>
      <c r="B2075" t="str">
        <f>VLOOKUP(A2075,'Cód dos países'!$A$3:$C$199,2,FALSE)</f>
        <v>GEO</v>
      </c>
      <c r="C2075">
        <f>VLOOKUP(A2075,'Cód dos países'!$A$3:$C$199,3,FALSE)</f>
        <v>63</v>
      </c>
      <c r="D2075">
        <v>2007</v>
      </c>
      <c r="E2075">
        <f t="shared" si="65"/>
        <v>632007</v>
      </c>
      <c r="F2075" s="55">
        <v>0.484375</v>
      </c>
      <c r="G2075" s="55">
        <v>0.25</v>
      </c>
      <c r="H2075" s="42">
        <f t="shared" si="64"/>
        <v>0.4375</v>
      </c>
    </row>
    <row r="2076" spans="1:8" x14ac:dyDescent="0.25">
      <c r="A2076" t="s">
        <v>107</v>
      </c>
      <c r="B2076" t="str">
        <f>VLOOKUP(A2076,'Cód dos países'!$A$3:$C$199,2,FALSE)</f>
        <v>GHA</v>
      </c>
      <c r="C2076">
        <f>VLOOKUP(A2076,'Cód dos países'!$A$3:$C$199,3,FALSE)</f>
        <v>66</v>
      </c>
      <c r="D2076">
        <v>2007</v>
      </c>
      <c r="E2076">
        <f t="shared" si="65"/>
        <v>662007</v>
      </c>
      <c r="F2076" s="55">
        <v>0.5</v>
      </c>
      <c r="G2076" s="55">
        <v>0.5</v>
      </c>
      <c r="H2076" s="42">
        <f t="shared" si="64"/>
        <v>0.5</v>
      </c>
    </row>
    <row r="2077" spans="1:8" x14ac:dyDescent="0.25">
      <c r="A2077" t="s">
        <v>109</v>
      </c>
      <c r="B2077" t="str">
        <f>VLOOKUP(A2077,'Cód dos países'!$A$3:$C$199,2,FALSE)</f>
        <v>GIN</v>
      </c>
      <c r="C2077">
        <f>VLOOKUP(A2077,'Cód dos países'!$A$3:$C$199,3,FALSE)</f>
        <v>70</v>
      </c>
      <c r="D2077">
        <v>2007</v>
      </c>
      <c r="E2077">
        <f t="shared" si="65"/>
        <v>702007</v>
      </c>
      <c r="F2077" s="55">
        <v>0.25</v>
      </c>
      <c r="G2077" s="55">
        <v>0</v>
      </c>
      <c r="H2077" s="42">
        <f t="shared" si="64"/>
        <v>0.2</v>
      </c>
    </row>
    <row r="2078" spans="1:8" x14ac:dyDescent="0.25">
      <c r="A2078" t="s">
        <v>354</v>
      </c>
      <c r="B2078" t="str">
        <f>VLOOKUP(A2078,'Cód dos países'!$A$3:$C$199,2,FALSE)</f>
        <v>GMB</v>
      </c>
      <c r="C2078">
        <f>VLOOKUP(A2078,'Cód dos países'!$A$3:$C$199,3,FALSE)</f>
        <v>62</v>
      </c>
      <c r="D2078">
        <v>2007</v>
      </c>
      <c r="E2078">
        <f t="shared" si="65"/>
        <v>622007</v>
      </c>
      <c r="F2078" s="55">
        <v>0.4375</v>
      </c>
      <c r="G2078" s="55">
        <v>0.25</v>
      </c>
      <c r="H2078" s="42">
        <f t="shared" si="64"/>
        <v>0.4</v>
      </c>
    </row>
    <row r="2079" spans="1:8" x14ac:dyDescent="0.25">
      <c r="A2079" t="s">
        <v>112</v>
      </c>
      <c r="B2079" t="str">
        <f>VLOOKUP(A2079,'Cód dos países'!$A$3:$C$199,2,FALSE)</f>
        <v>GNB</v>
      </c>
      <c r="C2079">
        <f>VLOOKUP(A2079,'Cód dos países'!$A$3:$C$199,3,FALSE)</f>
        <v>71</v>
      </c>
      <c r="D2079">
        <v>2007</v>
      </c>
      <c r="E2079">
        <f t="shared" si="65"/>
        <v>712007</v>
      </c>
      <c r="F2079" s="55" t="s">
        <v>603</v>
      </c>
      <c r="G2079" s="55" t="s">
        <v>603</v>
      </c>
      <c r="H2079" s="42" t="e">
        <f t="shared" si="64"/>
        <v>#VALUE!</v>
      </c>
    </row>
    <row r="2080" spans="1:8" x14ac:dyDescent="0.25">
      <c r="A2080" t="s">
        <v>114</v>
      </c>
      <c r="B2080" t="str">
        <f>VLOOKUP(A2080,'Cód dos países'!$A$3:$C$199,2,FALSE)</f>
        <v>GNQ</v>
      </c>
      <c r="C2080">
        <f>VLOOKUP(A2080,'Cód dos países'!$A$3:$C$199,3,FALSE)</f>
        <v>54</v>
      </c>
      <c r="D2080">
        <v>2007</v>
      </c>
      <c r="E2080">
        <f t="shared" si="65"/>
        <v>542007</v>
      </c>
      <c r="F2080" s="55">
        <v>0.296875</v>
      </c>
      <c r="G2080" s="55">
        <v>0</v>
      </c>
      <c r="H2080" s="42">
        <f t="shared" si="64"/>
        <v>0.23749999999999999</v>
      </c>
    </row>
    <row r="2081" spans="1:8" x14ac:dyDescent="0.25">
      <c r="A2081" t="s">
        <v>116</v>
      </c>
      <c r="B2081" t="str">
        <f>VLOOKUP(A2081,'Cód dos países'!$A$3:$C$199,2,FALSE)</f>
        <v>GRC</v>
      </c>
      <c r="C2081">
        <f>VLOOKUP(A2081,'Cód dos países'!$A$3:$C$199,3,FALSE)</f>
        <v>67</v>
      </c>
      <c r="D2081">
        <v>2007</v>
      </c>
      <c r="E2081">
        <f t="shared" si="65"/>
        <v>672007</v>
      </c>
      <c r="F2081" s="55">
        <v>0.75</v>
      </c>
      <c r="G2081" s="55">
        <v>0.5</v>
      </c>
      <c r="H2081" s="42">
        <f t="shared" si="64"/>
        <v>0.7</v>
      </c>
    </row>
    <row r="2082" spans="1:8" x14ac:dyDescent="0.25">
      <c r="A2082" t="s">
        <v>604</v>
      </c>
      <c r="B2082" t="e">
        <f>VLOOKUP(A2082,'Cód dos países'!$A$3:$C$199,2,FALSE)</f>
        <v>#N/A</v>
      </c>
      <c r="C2082" t="e">
        <f>VLOOKUP(A2082,'Cód dos países'!$A$3:$C$199,3,FALSE)</f>
        <v>#N/A</v>
      </c>
      <c r="D2082">
        <v>2007</v>
      </c>
      <c r="E2082" t="e">
        <f t="shared" si="65"/>
        <v>#N/A</v>
      </c>
      <c r="F2082" s="55" t="e">
        <v>#N/A</v>
      </c>
      <c r="G2082" s="55" t="e">
        <v>#N/A</v>
      </c>
      <c r="H2082" s="42" t="e">
        <f t="shared" si="64"/>
        <v>#N/A</v>
      </c>
    </row>
    <row r="2083" spans="1:8" x14ac:dyDescent="0.25">
      <c r="A2083" t="s">
        <v>118</v>
      </c>
      <c r="B2083" t="str">
        <f>VLOOKUP(A2083,'Cód dos países'!$A$3:$C$199,2,FALSE)</f>
        <v>GTM</v>
      </c>
      <c r="C2083">
        <f>VLOOKUP(A2083,'Cód dos países'!$A$3:$C$199,3,FALSE)</f>
        <v>69</v>
      </c>
      <c r="D2083">
        <v>2007</v>
      </c>
      <c r="E2083">
        <f t="shared" si="65"/>
        <v>692007</v>
      </c>
      <c r="F2083" s="55">
        <v>0.28125</v>
      </c>
      <c r="G2083" s="55">
        <v>0.125</v>
      </c>
      <c r="H2083" s="42">
        <f t="shared" si="64"/>
        <v>0.25</v>
      </c>
    </row>
    <row r="2084" spans="1:8" x14ac:dyDescent="0.25">
      <c r="A2084" t="s">
        <v>120</v>
      </c>
      <c r="B2084" t="str">
        <f>VLOOKUP(A2084,'Cód dos países'!$A$3:$C$199,2,FALSE)</f>
        <v>GUY</v>
      </c>
      <c r="C2084">
        <f>VLOOKUP(A2084,'Cód dos países'!$A$3:$C$199,3,FALSE)</f>
        <v>72</v>
      </c>
      <c r="D2084">
        <v>2007</v>
      </c>
      <c r="E2084">
        <f t="shared" si="65"/>
        <v>722007</v>
      </c>
      <c r="F2084" s="55" t="e">
        <v>#N/A</v>
      </c>
      <c r="G2084" s="55" t="e">
        <v>#N/A</v>
      </c>
      <c r="H2084" s="42" t="e">
        <f t="shared" si="64"/>
        <v>#N/A</v>
      </c>
    </row>
    <row r="2085" spans="1:8" x14ac:dyDescent="0.25">
      <c r="A2085" t="s">
        <v>120</v>
      </c>
      <c r="B2085" t="str">
        <f>VLOOKUP(A2085,'Cód dos países'!$A$3:$C$199,2,FALSE)</f>
        <v>GUY</v>
      </c>
      <c r="C2085">
        <f>VLOOKUP(A2085,'Cód dos países'!$A$3:$C$199,3,FALSE)</f>
        <v>72</v>
      </c>
      <c r="D2085">
        <v>2007</v>
      </c>
      <c r="E2085">
        <f t="shared" si="65"/>
        <v>722007</v>
      </c>
      <c r="F2085" s="55">
        <v>0.46875</v>
      </c>
      <c r="G2085" s="55">
        <v>0.25</v>
      </c>
      <c r="H2085" s="42">
        <f t="shared" si="64"/>
        <v>0.42499999999999999</v>
      </c>
    </row>
    <row r="2086" spans="1:8" x14ac:dyDescent="0.25">
      <c r="A2086" t="s">
        <v>122</v>
      </c>
      <c r="B2086" t="str">
        <f>VLOOKUP(A2086,'Cód dos países'!$A$3:$C$199,2,FALSE)</f>
        <v>HKG</v>
      </c>
      <c r="C2086">
        <f>VLOOKUP(A2086,'Cód dos países'!$A$3:$C$199,3,FALSE)</f>
        <v>75</v>
      </c>
      <c r="D2086">
        <v>2007</v>
      </c>
      <c r="E2086">
        <f t="shared" si="65"/>
        <v>752007</v>
      </c>
      <c r="F2086" s="55">
        <v>0.84375</v>
      </c>
      <c r="G2086" s="55">
        <v>1</v>
      </c>
      <c r="H2086" s="42">
        <f t="shared" si="64"/>
        <v>0.875</v>
      </c>
    </row>
    <row r="2087" spans="1:8" x14ac:dyDescent="0.25">
      <c r="A2087" t="s">
        <v>124</v>
      </c>
      <c r="B2087" t="str">
        <f>VLOOKUP(A2087,'Cód dos países'!$A$3:$C$199,2,FALSE)</f>
        <v>HND</v>
      </c>
      <c r="C2087">
        <f>VLOOKUP(A2087,'Cód dos países'!$A$3:$C$199,3,FALSE)</f>
        <v>74</v>
      </c>
      <c r="D2087">
        <v>2007</v>
      </c>
      <c r="E2087">
        <f t="shared" si="65"/>
        <v>742007</v>
      </c>
      <c r="F2087" s="55">
        <v>0.21875</v>
      </c>
      <c r="G2087" s="55">
        <v>0</v>
      </c>
      <c r="H2087" s="42">
        <f t="shared" si="64"/>
        <v>0.17499999999999999</v>
      </c>
    </row>
    <row r="2088" spans="1:8" x14ac:dyDescent="0.25">
      <c r="A2088" t="s">
        <v>126</v>
      </c>
      <c r="B2088" t="str">
        <f>VLOOKUP(A2088,'Cód dos países'!$A$3:$C$199,2,FALSE)</f>
        <v>HRV</v>
      </c>
      <c r="C2088">
        <f>VLOOKUP(A2088,'Cód dos países'!$A$3:$C$199,3,FALSE)</f>
        <v>43</v>
      </c>
      <c r="D2088">
        <v>2007</v>
      </c>
      <c r="E2088">
        <f t="shared" si="65"/>
        <v>432007</v>
      </c>
      <c r="F2088" s="55">
        <v>0.5625</v>
      </c>
      <c r="G2088" s="55">
        <v>0.5</v>
      </c>
      <c r="H2088" s="42">
        <f t="shared" si="64"/>
        <v>0.55000000000000004</v>
      </c>
    </row>
    <row r="2089" spans="1:8" x14ac:dyDescent="0.25">
      <c r="A2089" t="s">
        <v>128</v>
      </c>
      <c r="B2089" t="str">
        <f>VLOOKUP(A2089,'Cód dos países'!$A$3:$C$199,2,FALSE)</f>
        <v>HTI</v>
      </c>
      <c r="C2089">
        <f>VLOOKUP(A2089,'Cód dos países'!$A$3:$C$199,3,FALSE)</f>
        <v>73</v>
      </c>
      <c r="D2089">
        <v>2007</v>
      </c>
      <c r="E2089">
        <f t="shared" si="65"/>
        <v>732007</v>
      </c>
      <c r="F2089" s="55">
        <v>0.21875</v>
      </c>
      <c r="G2089" s="55">
        <v>0</v>
      </c>
      <c r="H2089" s="42">
        <f t="shared" si="64"/>
        <v>0.17499999999999999</v>
      </c>
    </row>
    <row r="2090" spans="1:8" x14ac:dyDescent="0.25">
      <c r="A2090" t="s">
        <v>130</v>
      </c>
      <c r="B2090" t="str">
        <f>VLOOKUP(A2090,'Cód dos países'!$A$3:$C$199,2,FALSE)</f>
        <v>HUN</v>
      </c>
      <c r="C2090">
        <f>VLOOKUP(A2090,'Cód dos países'!$A$3:$C$199,3,FALSE)</f>
        <v>76</v>
      </c>
      <c r="D2090">
        <v>2007</v>
      </c>
      <c r="E2090">
        <f t="shared" si="65"/>
        <v>762007</v>
      </c>
      <c r="F2090" s="55">
        <v>0.734375</v>
      </c>
      <c r="G2090" s="55">
        <v>0.5</v>
      </c>
      <c r="H2090" s="42">
        <f t="shared" si="64"/>
        <v>0.6875</v>
      </c>
    </row>
    <row r="2091" spans="1:8" x14ac:dyDescent="0.25">
      <c r="A2091" t="s">
        <v>132</v>
      </c>
      <c r="B2091" t="str">
        <f>VLOOKUP(A2091,'Cód dos países'!$A$3:$C$199,2,FALSE)</f>
        <v>IDN</v>
      </c>
      <c r="C2091">
        <f>VLOOKUP(A2091,'Cód dos países'!$A$3:$C$199,3,FALSE)</f>
        <v>79</v>
      </c>
      <c r="D2091">
        <v>2007</v>
      </c>
      <c r="E2091">
        <f t="shared" si="65"/>
        <v>792007</v>
      </c>
      <c r="F2091" s="55">
        <v>0.28125</v>
      </c>
      <c r="G2091" s="55">
        <v>0</v>
      </c>
      <c r="H2091" s="42">
        <f t="shared" si="64"/>
        <v>0.22500000000000001</v>
      </c>
    </row>
    <row r="2092" spans="1:8" x14ac:dyDescent="0.25">
      <c r="A2092" t="s">
        <v>134</v>
      </c>
      <c r="B2092" t="str">
        <f>VLOOKUP(A2092,'Cód dos países'!$A$3:$C$199,2,FALSE)</f>
        <v>IND</v>
      </c>
      <c r="C2092">
        <f>VLOOKUP(A2092,'Cód dos países'!$A$3:$C$199,3,FALSE)</f>
        <v>78</v>
      </c>
      <c r="D2092">
        <v>2007</v>
      </c>
      <c r="E2092">
        <f t="shared" si="65"/>
        <v>782007</v>
      </c>
      <c r="F2092" s="55">
        <v>0.40625</v>
      </c>
      <c r="G2092" s="55">
        <v>0.25</v>
      </c>
      <c r="H2092" s="42">
        <f t="shared" si="64"/>
        <v>0.375</v>
      </c>
    </row>
    <row r="2093" spans="1:8" x14ac:dyDescent="0.25">
      <c r="A2093" t="s">
        <v>136</v>
      </c>
      <c r="B2093" t="str">
        <f>VLOOKUP(A2093,'Cód dos países'!$A$3:$C$199,2,FALSE)</f>
        <v>IRL</v>
      </c>
      <c r="C2093">
        <f>VLOOKUP(A2093,'Cód dos países'!$A$3:$C$199,3,FALSE)</f>
        <v>82</v>
      </c>
      <c r="D2093">
        <v>2007</v>
      </c>
      <c r="E2093">
        <f t="shared" si="65"/>
        <v>822007</v>
      </c>
      <c r="F2093" s="55">
        <v>0.9375</v>
      </c>
      <c r="G2093" s="55">
        <v>1</v>
      </c>
      <c r="H2093" s="42">
        <f t="shared" si="64"/>
        <v>0.95</v>
      </c>
    </row>
    <row r="2094" spans="1:8" x14ac:dyDescent="0.25">
      <c r="A2094" t="s">
        <v>138</v>
      </c>
      <c r="B2094" t="str">
        <f>VLOOKUP(A2094,'Cód dos países'!$A$3:$C$199,2,FALSE)</f>
        <v>IRN</v>
      </c>
      <c r="C2094">
        <f>VLOOKUP(A2094,'Cód dos países'!$A$3:$C$199,3,FALSE)</f>
        <v>80</v>
      </c>
      <c r="D2094">
        <v>2007</v>
      </c>
      <c r="E2094">
        <f t="shared" si="65"/>
        <v>802007</v>
      </c>
      <c r="F2094" s="55">
        <v>0.28125</v>
      </c>
      <c r="G2094" s="55">
        <v>0.25</v>
      </c>
      <c r="H2094" s="42">
        <f t="shared" si="64"/>
        <v>0.27500000000000002</v>
      </c>
    </row>
    <row r="2095" spans="1:8" x14ac:dyDescent="0.25">
      <c r="A2095" t="s">
        <v>140</v>
      </c>
      <c r="B2095" t="str">
        <f>VLOOKUP(A2095,'Cód dos países'!$A$3:$C$199,2,FALSE)</f>
        <v>IRQ</v>
      </c>
      <c r="C2095">
        <f>VLOOKUP(A2095,'Cód dos países'!$A$3:$C$199,3,FALSE)</f>
        <v>81</v>
      </c>
      <c r="D2095">
        <v>2007</v>
      </c>
      <c r="E2095">
        <f t="shared" si="65"/>
        <v>812007</v>
      </c>
      <c r="F2095" s="55">
        <v>4.6875E-2</v>
      </c>
      <c r="G2095" s="55">
        <v>0</v>
      </c>
      <c r="H2095" s="42">
        <f t="shared" si="64"/>
        <v>3.7499999999999999E-2</v>
      </c>
    </row>
    <row r="2096" spans="1:8" x14ac:dyDescent="0.25">
      <c r="A2096" t="s">
        <v>142</v>
      </c>
      <c r="B2096" t="str">
        <f>VLOOKUP(A2096,'Cód dos países'!$A$3:$C$199,2,FALSE)</f>
        <v>ISL</v>
      </c>
      <c r="C2096">
        <f>VLOOKUP(A2096,'Cód dos países'!$A$3:$C$199,3,FALSE)</f>
        <v>77</v>
      </c>
      <c r="D2096">
        <v>2007</v>
      </c>
      <c r="E2096">
        <f t="shared" si="65"/>
        <v>772007</v>
      </c>
      <c r="F2096" s="55">
        <v>0.90625</v>
      </c>
      <c r="G2096" s="55">
        <v>0.875</v>
      </c>
      <c r="H2096" s="42">
        <f t="shared" si="64"/>
        <v>0.9</v>
      </c>
    </row>
    <row r="2097" spans="1:8" x14ac:dyDescent="0.25">
      <c r="A2097" t="s">
        <v>144</v>
      </c>
      <c r="B2097" t="str">
        <f>VLOOKUP(A2097,'Cód dos países'!$A$3:$C$199,2,FALSE)</f>
        <v>ISR</v>
      </c>
      <c r="C2097">
        <f>VLOOKUP(A2097,'Cód dos países'!$A$3:$C$199,3,FALSE)</f>
        <v>83</v>
      </c>
      <c r="D2097">
        <v>2007</v>
      </c>
      <c r="E2097">
        <f t="shared" si="65"/>
        <v>832007</v>
      </c>
      <c r="F2097" s="55">
        <v>0.65625</v>
      </c>
      <c r="G2097" s="55">
        <v>0.5</v>
      </c>
      <c r="H2097" s="42">
        <f t="shared" si="64"/>
        <v>0.625</v>
      </c>
    </row>
    <row r="2098" spans="1:8" x14ac:dyDescent="0.25">
      <c r="A2098" t="s">
        <v>146</v>
      </c>
      <c r="B2098" t="str">
        <f>VLOOKUP(A2098,'Cód dos países'!$A$3:$C$199,2,FALSE)</f>
        <v>ITA</v>
      </c>
      <c r="C2098">
        <f>VLOOKUP(A2098,'Cód dos países'!$A$3:$C$199,3,FALSE)</f>
        <v>84</v>
      </c>
      <c r="D2098">
        <v>2007</v>
      </c>
      <c r="E2098">
        <f t="shared" si="65"/>
        <v>842007</v>
      </c>
      <c r="F2098" s="55">
        <v>0.625</v>
      </c>
      <c r="G2098" s="55">
        <v>0.5</v>
      </c>
      <c r="H2098" s="42">
        <f t="shared" si="64"/>
        <v>0.6</v>
      </c>
    </row>
    <row r="2099" spans="1:8" x14ac:dyDescent="0.25">
      <c r="A2099" t="s">
        <v>148</v>
      </c>
      <c r="B2099" t="str">
        <f>VLOOKUP(A2099,'Cód dos países'!$A$3:$C$199,2,FALSE)</f>
        <v>JAM</v>
      </c>
      <c r="C2099">
        <f>VLOOKUP(A2099,'Cód dos países'!$A$3:$C$199,3,FALSE)</f>
        <v>85</v>
      </c>
      <c r="D2099">
        <v>2007</v>
      </c>
      <c r="E2099">
        <f t="shared" si="65"/>
        <v>852007</v>
      </c>
      <c r="F2099" s="55">
        <v>0.4375</v>
      </c>
      <c r="G2099" s="55">
        <v>0.25</v>
      </c>
      <c r="H2099" s="42">
        <f t="shared" si="64"/>
        <v>0.4</v>
      </c>
    </row>
    <row r="2100" spans="1:8" x14ac:dyDescent="0.25">
      <c r="A2100" t="s">
        <v>150</v>
      </c>
      <c r="B2100" t="str">
        <f>VLOOKUP(A2100,'Cód dos países'!$A$3:$C$199,2,FALSE)</f>
        <v>JOR</v>
      </c>
      <c r="C2100">
        <f>VLOOKUP(A2100,'Cód dos países'!$A$3:$C$199,3,FALSE)</f>
        <v>87</v>
      </c>
      <c r="D2100">
        <v>2007</v>
      </c>
      <c r="E2100">
        <f t="shared" si="65"/>
        <v>872007</v>
      </c>
      <c r="F2100" s="55">
        <v>0.5</v>
      </c>
      <c r="G2100" s="55">
        <v>0.25</v>
      </c>
      <c r="H2100" s="42">
        <f t="shared" si="64"/>
        <v>0.45</v>
      </c>
    </row>
    <row r="2101" spans="1:8" x14ac:dyDescent="0.25">
      <c r="A2101" t="s">
        <v>152</v>
      </c>
      <c r="B2101" t="str">
        <f>VLOOKUP(A2101,'Cód dos países'!$A$3:$C$199,2,FALSE)</f>
        <v>JPN</v>
      </c>
      <c r="C2101">
        <f>VLOOKUP(A2101,'Cód dos países'!$A$3:$C$199,3,FALSE)</f>
        <v>86</v>
      </c>
      <c r="D2101">
        <v>2007</v>
      </c>
      <c r="E2101">
        <f t="shared" si="65"/>
        <v>862007</v>
      </c>
      <c r="F2101" s="55">
        <v>0.75</v>
      </c>
      <c r="G2101" s="55">
        <v>0.625</v>
      </c>
      <c r="H2101" s="42">
        <f t="shared" si="64"/>
        <v>0.72499999999999998</v>
      </c>
    </row>
    <row r="2102" spans="1:8" x14ac:dyDescent="0.25">
      <c r="A2102" t="s">
        <v>154</v>
      </c>
      <c r="B2102" t="str">
        <f>VLOOKUP(A2102,'Cód dos países'!$A$3:$C$199,2,FALSE)</f>
        <v>KAZ</v>
      </c>
      <c r="C2102">
        <f>VLOOKUP(A2102,'Cód dos países'!$A$3:$C$199,3,FALSE)</f>
        <v>88</v>
      </c>
      <c r="D2102">
        <v>2007</v>
      </c>
      <c r="E2102">
        <f t="shared" si="65"/>
        <v>882007</v>
      </c>
      <c r="F2102" s="55">
        <v>0.25</v>
      </c>
      <c r="G2102" s="55">
        <v>0</v>
      </c>
      <c r="H2102" s="42">
        <f t="shared" si="64"/>
        <v>0.2</v>
      </c>
    </row>
    <row r="2103" spans="1:8" x14ac:dyDescent="0.25">
      <c r="A2103" t="s">
        <v>156</v>
      </c>
      <c r="B2103" t="str">
        <f>VLOOKUP(A2103,'Cód dos países'!$A$3:$C$199,2,FALSE)</f>
        <v>KEN</v>
      </c>
      <c r="C2103">
        <f>VLOOKUP(A2103,'Cód dos países'!$A$3:$C$199,3,FALSE)</f>
        <v>89</v>
      </c>
      <c r="D2103">
        <v>2007</v>
      </c>
      <c r="E2103">
        <f t="shared" si="65"/>
        <v>892007</v>
      </c>
      <c r="F2103" s="55">
        <v>0.1875</v>
      </c>
      <c r="G2103" s="55">
        <v>0</v>
      </c>
      <c r="H2103" s="42">
        <f t="shared" si="64"/>
        <v>0.15</v>
      </c>
    </row>
    <row r="2104" spans="1:8" x14ac:dyDescent="0.25">
      <c r="A2104" t="s">
        <v>158</v>
      </c>
      <c r="B2104" t="str">
        <f>VLOOKUP(A2104,'Cód dos países'!$A$3:$C$199,2,FALSE)</f>
        <v>KGZ</v>
      </c>
      <c r="C2104">
        <f>VLOOKUP(A2104,'Cód dos países'!$A$3:$C$199,3,FALSE)</f>
        <v>95</v>
      </c>
      <c r="D2104">
        <v>2007</v>
      </c>
      <c r="E2104">
        <f t="shared" si="65"/>
        <v>952007</v>
      </c>
      <c r="F2104" s="55">
        <v>3.125E-2</v>
      </c>
      <c r="G2104" s="55">
        <v>0</v>
      </c>
      <c r="H2104" s="42">
        <f t="shared" si="64"/>
        <v>2.5000000000000001E-2</v>
      </c>
    </row>
    <row r="2105" spans="1:8" x14ac:dyDescent="0.25">
      <c r="A2105" t="s">
        <v>160</v>
      </c>
      <c r="B2105" t="str">
        <f>VLOOKUP(A2105,'Cód dos países'!$A$3:$C$199,2,FALSE)</f>
        <v>KHM</v>
      </c>
      <c r="C2105">
        <f>VLOOKUP(A2105,'Cód dos países'!$A$3:$C$199,3,FALSE)</f>
        <v>29</v>
      </c>
      <c r="D2105">
        <v>2007</v>
      </c>
      <c r="E2105">
        <f t="shared" si="65"/>
        <v>292007</v>
      </c>
      <c r="F2105" s="55">
        <v>0.1875</v>
      </c>
      <c r="G2105" s="55">
        <v>0</v>
      </c>
      <c r="H2105" s="42">
        <f t="shared" si="64"/>
        <v>0.15</v>
      </c>
    </row>
    <row r="2106" spans="1:8" x14ac:dyDescent="0.25">
      <c r="A2106" t="s">
        <v>432</v>
      </c>
      <c r="B2106" t="str">
        <f>VLOOKUP(A2106,'Cód dos países'!$A$3:$C$199,2,FALSE)</f>
        <v>KOR</v>
      </c>
      <c r="C2106">
        <f>VLOOKUP(A2106,'Cód dos países'!$A$3:$C$199,3,FALSE)</f>
        <v>92</v>
      </c>
      <c r="D2106">
        <v>2007</v>
      </c>
      <c r="E2106">
        <f t="shared" si="65"/>
        <v>922007</v>
      </c>
      <c r="F2106" s="55">
        <v>0.75</v>
      </c>
      <c r="G2106" s="55">
        <v>0.5</v>
      </c>
      <c r="H2106" s="42">
        <f t="shared" si="64"/>
        <v>0.7</v>
      </c>
    </row>
    <row r="2107" spans="1:8" x14ac:dyDescent="0.25">
      <c r="A2107" t="s">
        <v>163</v>
      </c>
      <c r="B2107" t="str">
        <f>VLOOKUP(A2107,'Cód dos países'!$A$3:$C$199,2,FALSE)</f>
        <v>KWT</v>
      </c>
      <c r="C2107">
        <f>VLOOKUP(A2107,'Cód dos países'!$A$3:$C$199,3,FALSE)</f>
        <v>94</v>
      </c>
      <c r="D2107">
        <v>2007</v>
      </c>
      <c r="E2107">
        <f t="shared" si="65"/>
        <v>942007</v>
      </c>
      <c r="F2107" s="55">
        <v>0.609375</v>
      </c>
      <c r="G2107" s="55">
        <v>0.5</v>
      </c>
      <c r="H2107" s="42">
        <f t="shared" si="64"/>
        <v>0.58750000000000002</v>
      </c>
    </row>
    <row r="2108" spans="1:8" x14ac:dyDescent="0.25">
      <c r="A2108" t="s">
        <v>165</v>
      </c>
      <c r="B2108" t="str">
        <f>VLOOKUP(A2108,'Cód dos países'!$A$3:$C$199,2,FALSE)</f>
        <v>LAO</v>
      </c>
      <c r="C2108">
        <f>VLOOKUP(A2108,'Cód dos países'!$A$3:$C$199,3,FALSE)</f>
        <v>96</v>
      </c>
      <c r="D2108">
        <v>2007</v>
      </c>
      <c r="E2108">
        <f t="shared" si="65"/>
        <v>962007</v>
      </c>
      <c r="F2108" s="55">
        <v>0.34375</v>
      </c>
      <c r="G2108" s="55">
        <v>0</v>
      </c>
      <c r="H2108" s="42">
        <f t="shared" si="64"/>
        <v>0.27500000000000002</v>
      </c>
    </row>
    <row r="2109" spans="1:8" x14ac:dyDescent="0.25">
      <c r="A2109" t="s">
        <v>167</v>
      </c>
      <c r="B2109" t="str">
        <f>VLOOKUP(A2109,'Cód dos países'!$A$3:$C$199,2,FALSE)</f>
        <v>LBN</v>
      </c>
      <c r="C2109">
        <f>VLOOKUP(A2109,'Cód dos países'!$A$3:$C$199,3,FALSE)</f>
        <v>98</v>
      </c>
      <c r="D2109">
        <v>2007</v>
      </c>
      <c r="E2109">
        <f t="shared" si="65"/>
        <v>982007</v>
      </c>
      <c r="F2109" s="55">
        <v>0.4375</v>
      </c>
      <c r="G2109" s="55">
        <v>0.25</v>
      </c>
      <c r="H2109" s="42">
        <f t="shared" si="64"/>
        <v>0.4</v>
      </c>
    </row>
    <row r="2110" spans="1:8" x14ac:dyDescent="0.25">
      <c r="A2110" t="s">
        <v>169</v>
      </c>
      <c r="B2110" t="str">
        <f>VLOOKUP(A2110,'Cód dos países'!$A$3:$C$199,2,FALSE)</f>
        <v>LBR</v>
      </c>
      <c r="C2110">
        <f>VLOOKUP(A2110,'Cód dos países'!$A$3:$C$199,3,FALSE)</f>
        <v>100</v>
      </c>
      <c r="D2110">
        <v>2007</v>
      </c>
      <c r="E2110">
        <f t="shared" si="65"/>
        <v>1002007</v>
      </c>
      <c r="F2110" s="55" t="s">
        <v>603</v>
      </c>
      <c r="G2110" s="55" t="s">
        <v>603</v>
      </c>
      <c r="H2110" s="42" t="e">
        <f t="shared" si="64"/>
        <v>#VALUE!</v>
      </c>
    </row>
    <row r="2111" spans="1:8" x14ac:dyDescent="0.25">
      <c r="A2111" t="s">
        <v>171</v>
      </c>
      <c r="B2111" t="str">
        <f>VLOOKUP(A2111,'Cód dos países'!$A$3:$C$199,2,FALSE)</f>
        <v>LBY</v>
      </c>
      <c r="C2111">
        <f>VLOOKUP(A2111,'Cód dos países'!$A$3:$C$199,3,FALSE)</f>
        <v>101</v>
      </c>
      <c r="D2111">
        <v>2007</v>
      </c>
      <c r="E2111">
        <f t="shared" si="65"/>
        <v>1012007</v>
      </c>
      <c r="F2111" s="55">
        <v>0.28125</v>
      </c>
      <c r="G2111" s="55">
        <v>0</v>
      </c>
      <c r="H2111" s="42">
        <f t="shared" si="64"/>
        <v>0.22500000000000001</v>
      </c>
    </row>
    <row r="2112" spans="1:8" x14ac:dyDescent="0.25">
      <c r="A2112" t="s">
        <v>359</v>
      </c>
      <c r="B2112" t="str">
        <f>VLOOKUP(A2112,'Cód dos países'!$A$3:$C$199,2,FALSE)</f>
        <v>LIE</v>
      </c>
      <c r="C2112">
        <f>VLOOKUP(A2112,'Cód dos países'!$A$3:$C$199,3,FALSE)</f>
        <v>102</v>
      </c>
      <c r="D2112">
        <v>2007</v>
      </c>
      <c r="E2112">
        <f t="shared" si="65"/>
        <v>1022007</v>
      </c>
      <c r="F2112" s="55" t="e">
        <v>#N/A</v>
      </c>
      <c r="G2112" s="55" t="e">
        <v>#N/A</v>
      </c>
      <c r="H2112" s="42" t="e">
        <f t="shared" si="64"/>
        <v>#N/A</v>
      </c>
    </row>
    <row r="2113" spans="1:8" x14ac:dyDescent="0.25">
      <c r="A2113" t="s">
        <v>173</v>
      </c>
      <c r="B2113" t="str">
        <f>VLOOKUP(A2113,'Cód dos países'!$A$3:$C$199,2,FALSE)</f>
        <v>LKA</v>
      </c>
      <c r="C2113">
        <f>VLOOKUP(A2113,'Cód dos países'!$A$3:$C$199,3,FALSE)</f>
        <v>162</v>
      </c>
      <c r="D2113">
        <v>2007</v>
      </c>
      <c r="E2113">
        <f t="shared" si="65"/>
        <v>1622007</v>
      </c>
      <c r="F2113" s="55">
        <v>0.625</v>
      </c>
      <c r="G2113" s="55">
        <v>0.25</v>
      </c>
      <c r="H2113" s="42">
        <f t="shared" si="64"/>
        <v>0.55000000000000004</v>
      </c>
    </row>
    <row r="2114" spans="1:8" x14ac:dyDescent="0.25">
      <c r="A2114" t="s">
        <v>175</v>
      </c>
      <c r="B2114" t="str">
        <f>VLOOKUP(A2114,'Cód dos países'!$A$3:$C$199,2,FALSE)</f>
        <v>LSO</v>
      </c>
      <c r="C2114">
        <f>VLOOKUP(A2114,'Cód dos países'!$A$3:$C$199,3,FALSE)</f>
        <v>99</v>
      </c>
      <c r="D2114">
        <v>2007</v>
      </c>
      <c r="E2114">
        <f t="shared" si="65"/>
        <v>992007</v>
      </c>
      <c r="F2114" s="55">
        <v>0.5</v>
      </c>
      <c r="G2114" s="55">
        <v>0.5</v>
      </c>
      <c r="H2114" s="42">
        <f t="shared" si="64"/>
        <v>0.5</v>
      </c>
    </row>
    <row r="2115" spans="1:8" x14ac:dyDescent="0.25">
      <c r="A2115" t="s">
        <v>177</v>
      </c>
      <c r="B2115" t="str">
        <f>VLOOKUP(A2115,'Cód dos países'!$A$3:$C$199,2,FALSE)</f>
        <v>LTU</v>
      </c>
      <c r="C2115">
        <f>VLOOKUP(A2115,'Cód dos países'!$A$3:$C$199,3,FALSE)</f>
        <v>103</v>
      </c>
      <c r="D2115">
        <v>2007</v>
      </c>
      <c r="E2115">
        <f t="shared" si="65"/>
        <v>1032007</v>
      </c>
      <c r="F2115" s="55">
        <v>0.71875</v>
      </c>
      <c r="G2115" s="55">
        <v>0.25</v>
      </c>
      <c r="H2115" s="42">
        <f t="shared" si="64"/>
        <v>0.625</v>
      </c>
    </row>
    <row r="2116" spans="1:8" x14ac:dyDescent="0.25">
      <c r="A2116" t="s">
        <v>179</v>
      </c>
      <c r="B2116" t="str">
        <f>VLOOKUP(A2116,'Cód dos países'!$A$3:$C$199,2,FALSE)</f>
        <v>LUX</v>
      </c>
      <c r="C2116">
        <f>VLOOKUP(A2116,'Cód dos países'!$A$3:$C$199,3,FALSE)</f>
        <v>104</v>
      </c>
      <c r="D2116">
        <v>2007</v>
      </c>
      <c r="E2116">
        <f t="shared" si="65"/>
        <v>1042007</v>
      </c>
      <c r="F2116" s="55">
        <v>0.875</v>
      </c>
      <c r="G2116" s="55">
        <v>1</v>
      </c>
      <c r="H2116" s="42">
        <f t="shared" ref="H2116:H2179" si="66">(4*F2116+1*G2116)/5</f>
        <v>0.9</v>
      </c>
    </row>
    <row r="2117" spans="1:8" x14ac:dyDescent="0.25">
      <c r="A2117" t="s">
        <v>181</v>
      </c>
      <c r="B2117" t="str">
        <f>VLOOKUP(A2117,'Cód dos países'!$A$3:$C$199,2,FALSE)</f>
        <v>LVA</v>
      </c>
      <c r="C2117">
        <f>VLOOKUP(A2117,'Cód dos países'!$A$3:$C$199,3,FALSE)</f>
        <v>97</v>
      </c>
      <c r="D2117">
        <v>2007</v>
      </c>
      <c r="E2117">
        <f t="shared" si="65"/>
        <v>972007</v>
      </c>
      <c r="F2117" s="55">
        <v>0.75</v>
      </c>
      <c r="G2117" s="55">
        <v>0.5</v>
      </c>
      <c r="H2117" s="42">
        <f t="shared" si="66"/>
        <v>0.7</v>
      </c>
    </row>
    <row r="2118" spans="1:8" x14ac:dyDescent="0.25">
      <c r="A2118" t="s">
        <v>324</v>
      </c>
      <c r="B2118" t="str">
        <f>VLOOKUP(A2118,'Cód dos países'!$A$3:$C$199,2,FALSE)</f>
        <v>LWI</v>
      </c>
      <c r="C2118">
        <f>VLOOKUP(A2118,'Cód dos países'!$A$3:$C$199,3,FALSE)</f>
        <v>93</v>
      </c>
      <c r="D2118">
        <v>2007</v>
      </c>
      <c r="E2118">
        <f t="shared" ref="E2118:E2181" si="67">C2118*10000+D2118</f>
        <v>932007</v>
      </c>
      <c r="F2118" s="55" t="e">
        <v>#N/A</v>
      </c>
      <c r="G2118" s="55" t="e">
        <v>#N/A</v>
      </c>
      <c r="H2118" s="42" t="e">
        <f t="shared" si="66"/>
        <v>#N/A</v>
      </c>
    </row>
    <row r="2119" spans="1:8" x14ac:dyDescent="0.25">
      <c r="A2119" t="s">
        <v>600</v>
      </c>
      <c r="B2119" t="e">
        <f>VLOOKUP(A2119,'Cód dos países'!$A$3:$C$199,2,FALSE)</f>
        <v>#N/A</v>
      </c>
      <c r="C2119" t="e">
        <f>VLOOKUP(A2119,'Cód dos países'!$A$3:$C$199,3,FALSE)</f>
        <v>#N/A</v>
      </c>
      <c r="D2119">
        <v>2007</v>
      </c>
      <c r="E2119" t="e">
        <f t="shared" si="67"/>
        <v>#N/A</v>
      </c>
      <c r="F2119" s="55" t="e">
        <v>#N/A</v>
      </c>
      <c r="G2119" s="55" t="e">
        <v>#N/A</v>
      </c>
      <c r="H2119" s="42" t="e">
        <f t="shared" si="66"/>
        <v>#N/A</v>
      </c>
    </row>
    <row r="2120" spans="1:8" x14ac:dyDescent="0.25">
      <c r="A2120" t="s">
        <v>183</v>
      </c>
      <c r="B2120" t="str">
        <f>VLOOKUP(A2120,'Cód dos países'!$A$3:$C$199,2,FALSE)</f>
        <v>MAR</v>
      </c>
      <c r="C2120">
        <f>VLOOKUP(A2120,'Cód dos países'!$A$3:$C$199,3,FALSE)</f>
        <v>121</v>
      </c>
      <c r="D2120">
        <v>2007</v>
      </c>
      <c r="E2120">
        <f t="shared" si="67"/>
        <v>1212007</v>
      </c>
      <c r="F2120" s="55">
        <v>0.4375</v>
      </c>
      <c r="G2120" s="55">
        <v>0.25</v>
      </c>
      <c r="H2120" s="42">
        <f t="shared" si="66"/>
        <v>0.4</v>
      </c>
    </row>
    <row r="2121" spans="1:8" x14ac:dyDescent="0.25">
      <c r="A2121" t="s">
        <v>185</v>
      </c>
      <c r="B2121" t="str">
        <f>VLOOKUP(A2121,'Cód dos países'!$A$3:$C$199,2,FALSE)</f>
        <v>MDA</v>
      </c>
      <c r="C2121">
        <f>VLOOKUP(A2121,'Cód dos países'!$A$3:$C$199,3,FALSE)</f>
        <v>117</v>
      </c>
      <c r="D2121">
        <v>2007</v>
      </c>
      <c r="E2121">
        <f t="shared" si="67"/>
        <v>1172007</v>
      </c>
      <c r="F2121" s="55">
        <v>0.34375</v>
      </c>
      <c r="G2121" s="55">
        <v>0</v>
      </c>
      <c r="H2121" s="42">
        <f t="shared" si="66"/>
        <v>0.27500000000000002</v>
      </c>
    </row>
    <row r="2122" spans="1:8" x14ac:dyDescent="0.25">
      <c r="A2122" t="s">
        <v>187</v>
      </c>
      <c r="B2122" t="str">
        <f>VLOOKUP(A2122,'Cód dos países'!$A$3:$C$199,2,FALSE)</f>
        <v>MDG</v>
      </c>
      <c r="C2122">
        <f>VLOOKUP(A2122,'Cód dos países'!$A$3:$C$199,3,FALSE)</f>
        <v>106</v>
      </c>
      <c r="D2122">
        <v>2007</v>
      </c>
      <c r="E2122">
        <f t="shared" si="67"/>
        <v>1062007</v>
      </c>
      <c r="F2122" s="55">
        <v>0.4375</v>
      </c>
      <c r="G2122" s="55">
        <v>0.25</v>
      </c>
      <c r="H2122" s="42">
        <f t="shared" si="66"/>
        <v>0.4</v>
      </c>
    </row>
    <row r="2123" spans="1:8" x14ac:dyDescent="0.25">
      <c r="A2123" t="s">
        <v>191</v>
      </c>
      <c r="B2123" t="str">
        <f>VLOOKUP(A2123,'Cód dos países'!$A$3:$C$199,2,FALSE)</f>
        <v>MEX</v>
      </c>
      <c r="C2123">
        <f>VLOOKUP(A2123,'Cód dos países'!$A$3:$C$199,3,FALSE)</f>
        <v>115</v>
      </c>
      <c r="D2123">
        <v>2007</v>
      </c>
      <c r="E2123">
        <f t="shared" si="67"/>
        <v>1152007</v>
      </c>
      <c r="F2123" s="55">
        <v>0.484375</v>
      </c>
      <c r="G2123" s="55">
        <v>0.25</v>
      </c>
      <c r="H2123" s="42">
        <f t="shared" si="66"/>
        <v>0.4375</v>
      </c>
    </row>
    <row r="2124" spans="1:8" x14ac:dyDescent="0.25">
      <c r="A2124" t="s">
        <v>193</v>
      </c>
      <c r="B2124" t="str">
        <f>VLOOKUP(A2124,'Cód dos países'!$A$3:$C$199,2,FALSE)</f>
        <v>MKD</v>
      </c>
      <c r="C2124">
        <f>VLOOKUP(A2124,'Cód dos países'!$A$3:$C$199,3,FALSE)</f>
        <v>105</v>
      </c>
      <c r="D2124">
        <v>2007</v>
      </c>
      <c r="E2124">
        <f t="shared" si="67"/>
        <v>1052007</v>
      </c>
      <c r="F2124" s="55">
        <v>0.375</v>
      </c>
      <c r="G2124" s="55">
        <v>0.25</v>
      </c>
      <c r="H2124" s="42">
        <f t="shared" si="66"/>
        <v>0.35</v>
      </c>
    </row>
    <row r="2125" spans="1:8" x14ac:dyDescent="0.25">
      <c r="A2125" t="s">
        <v>195</v>
      </c>
      <c r="B2125" t="str">
        <f>VLOOKUP(A2125,'Cód dos países'!$A$3:$C$199,2,FALSE)</f>
        <v>MLI</v>
      </c>
      <c r="C2125">
        <f>VLOOKUP(A2125,'Cód dos países'!$A$3:$C$199,3,FALSE)</f>
        <v>110</v>
      </c>
      <c r="D2125">
        <v>2007</v>
      </c>
      <c r="E2125">
        <f t="shared" si="67"/>
        <v>1102007</v>
      </c>
      <c r="F2125" s="55" t="s">
        <v>603</v>
      </c>
      <c r="G2125" s="55" t="s">
        <v>603</v>
      </c>
      <c r="H2125" s="42" t="e">
        <f t="shared" si="66"/>
        <v>#VALUE!</v>
      </c>
    </row>
    <row r="2126" spans="1:8" x14ac:dyDescent="0.25">
      <c r="A2126" t="s">
        <v>197</v>
      </c>
      <c r="B2126" t="str">
        <f>VLOOKUP(A2126,'Cód dos países'!$A$3:$C$199,2,FALSE)</f>
        <v>MLT</v>
      </c>
      <c r="C2126">
        <f>VLOOKUP(A2126,'Cód dos países'!$A$3:$C$199,3,FALSE)</f>
        <v>111</v>
      </c>
      <c r="D2126">
        <v>2007</v>
      </c>
      <c r="E2126">
        <f t="shared" si="67"/>
        <v>1112007</v>
      </c>
      <c r="F2126" s="55">
        <v>0.9375</v>
      </c>
      <c r="G2126" s="55">
        <v>0.75</v>
      </c>
      <c r="H2126" s="42">
        <f t="shared" si="66"/>
        <v>0.9</v>
      </c>
    </row>
    <row r="2127" spans="1:8" x14ac:dyDescent="0.25">
      <c r="A2127" t="s">
        <v>338</v>
      </c>
      <c r="B2127" t="str">
        <f>VLOOKUP(A2127,'Cód dos países'!$A$3:$C$199,2,FALSE)</f>
        <v>MMR</v>
      </c>
      <c r="C2127">
        <f>VLOOKUP(A2127,'Cód dos países'!$A$3:$C$199,3,FALSE)</f>
        <v>123</v>
      </c>
      <c r="D2127">
        <v>2007</v>
      </c>
      <c r="E2127">
        <f t="shared" si="67"/>
        <v>1232007</v>
      </c>
      <c r="F2127" s="55">
        <v>0.15625</v>
      </c>
      <c r="G2127" s="55">
        <v>0</v>
      </c>
      <c r="H2127" s="42">
        <f t="shared" si="66"/>
        <v>0.125</v>
      </c>
    </row>
    <row r="2128" spans="1:8" x14ac:dyDescent="0.25">
      <c r="A2128" t="s">
        <v>201</v>
      </c>
      <c r="B2128" t="str">
        <f>VLOOKUP(A2128,'Cód dos países'!$A$3:$C$199,2,FALSE)</f>
        <v>MNG</v>
      </c>
      <c r="C2128">
        <f>VLOOKUP(A2128,'Cód dos países'!$A$3:$C$199,3,FALSE)</f>
        <v>119</v>
      </c>
      <c r="D2128">
        <v>2007</v>
      </c>
      <c r="E2128">
        <f t="shared" si="67"/>
        <v>1192007</v>
      </c>
      <c r="F2128" s="55" t="s">
        <v>603</v>
      </c>
      <c r="G2128" s="55" t="s">
        <v>603</v>
      </c>
      <c r="H2128" s="42" t="e">
        <f t="shared" si="66"/>
        <v>#VALUE!</v>
      </c>
    </row>
    <row r="2129" spans="1:8" x14ac:dyDescent="0.25">
      <c r="A2129" t="s">
        <v>200</v>
      </c>
      <c r="B2129" t="str">
        <f>VLOOKUP(A2129,'Cód dos países'!$A$3:$C$199,2,FALSE)</f>
        <v>MNP</v>
      </c>
      <c r="C2129">
        <f>VLOOKUP(A2129,'Cód dos países'!$A$3:$C$199,3,FALSE)</f>
        <v>120</v>
      </c>
      <c r="D2129">
        <v>2007</v>
      </c>
      <c r="E2129">
        <f t="shared" si="67"/>
        <v>1202007</v>
      </c>
      <c r="F2129" s="55" t="s">
        <v>603</v>
      </c>
      <c r="G2129" s="55" t="s">
        <v>603</v>
      </c>
      <c r="H2129" s="42" t="e">
        <f t="shared" si="66"/>
        <v>#VALUE!</v>
      </c>
    </row>
    <row r="2130" spans="1:8" x14ac:dyDescent="0.25">
      <c r="A2130" t="s">
        <v>203</v>
      </c>
      <c r="B2130" t="str">
        <f>VLOOKUP(A2130,'Cód dos países'!$A$3:$C$199,2,FALSE)</f>
        <v>MOZ</v>
      </c>
      <c r="C2130">
        <f>VLOOKUP(A2130,'Cód dos países'!$A$3:$C$199,3,FALSE)</f>
        <v>122</v>
      </c>
      <c r="D2130">
        <v>2007</v>
      </c>
      <c r="E2130">
        <f t="shared" si="67"/>
        <v>1222007</v>
      </c>
      <c r="F2130" s="55">
        <v>0.484375</v>
      </c>
      <c r="G2130" s="55">
        <v>0.5</v>
      </c>
      <c r="H2130" s="42">
        <f t="shared" si="66"/>
        <v>0.48749999999999999</v>
      </c>
    </row>
    <row r="2131" spans="1:8" x14ac:dyDescent="0.25">
      <c r="A2131" t="s">
        <v>205</v>
      </c>
      <c r="B2131" t="str">
        <f>VLOOKUP(A2131,'Cód dos países'!$A$3:$C$199,2,FALSE)</f>
        <v>MRT</v>
      </c>
      <c r="C2131">
        <f>VLOOKUP(A2131,'Cód dos países'!$A$3:$C$199,3,FALSE)</f>
        <v>113</v>
      </c>
      <c r="D2131">
        <v>2007</v>
      </c>
      <c r="E2131">
        <f t="shared" si="67"/>
        <v>1132007</v>
      </c>
      <c r="F2131" s="55" t="s">
        <v>603</v>
      </c>
      <c r="G2131" s="55" t="s">
        <v>603</v>
      </c>
      <c r="H2131" s="42" t="e">
        <f t="shared" si="66"/>
        <v>#VALUE!</v>
      </c>
    </row>
    <row r="2132" spans="1:8" x14ac:dyDescent="0.25">
      <c r="A2132" t="s">
        <v>207</v>
      </c>
      <c r="B2132" t="str">
        <f>VLOOKUP(A2132,'Cód dos países'!$A$3:$C$199,2,FALSE)</f>
        <v>MUS</v>
      </c>
      <c r="C2132">
        <f>VLOOKUP(A2132,'Cód dos países'!$A$3:$C$199,3,FALSE)</f>
        <v>114</v>
      </c>
      <c r="D2132">
        <v>2007</v>
      </c>
      <c r="E2132">
        <f t="shared" si="67"/>
        <v>1142007</v>
      </c>
      <c r="F2132" s="55">
        <v>0.71875</v>
      </c>
      <c r="G2132" s="55">
        <v>0.5</v>
      </c>
      <c r="H2132" s="42">
        <f t="shared" si="66"/>
        <v>0.67500000000000004</v>
      </c>
    </row>
    <row r="2133" spans="1:8" x14ac:dyDescent="0.25">
      <c r="A2133" t="s">
        <v>209</v>
      </c>
      <c r="B2133" t="str">
        <f>VLOOKUP(A2133,'Cód dos países'!$A$3:$C$199,2,FALSE)</f>
        <v>MWI</v>
      </c>
      <c r="C2133">
        <f>VLOOKUP(A2133,'Cód dos países'!$A$3:$C$199,3,FALSE)</f>
        <v>107</v>
      </c>
      <c r="D2133">
        <v>2007</v>
      </c>
      <c r="E2133">
        <f t="shared" si="67"/>
        <v>1072007</v>
      </c>
      <c r="F2133" s="55">
        <v>0.4375</v>
      </c>
      <c r="G2133" s="55">
        <v>0.25</v>
      </c>
      <c r="H2133" s="42">
        <f t="shared" si="66"/>
        <v>0.4</v>
      </c>
    </row>
    <row r="2134" spans="1:8" x14ac:dyDescent="0.25">
      <c r="A2134" t="s">
        <v>211</v>
      </c>
      <c r="B2134" t="str">
        <f>VLOOKUP(A2134,'Cód dos países'!$A$3:$C$199,2,FALSE)</f>
        <v>MYS</v>
      </c>
      <c r="C2134">
        <f>VLOOKUP(A2134,'Cód dos países'!$A$3:$C$199,3,FALSE)</f>
        <v>108</v>
      </c>
      <c r="D2134">
        <v>2007</v>
      </c>
      <c r="E2134">
        <f t="shared" si="67"/>
        <v>1082007</v>
      </c>
      <c r="F2134" s="55">
        <v>0.65625</v>
      </c>
      <c r="G2134" s="55">
        <v>0.25</v>
      </c>
      <c r="H2134" s="42">
        <f t="shared" si="66"/>
        <v>0.57499999999999996</v>
      </c>
    </row>
    <row r="2135" spans="1:8" x14ac:dyDescent="0.25">
      <c r="A2135" t="s">
        <v>213</v>
      </c>
      <c r="B2135" t="str">
        <f>VLOOKUP(A2135,'Cód dos países'!$A$3:$C$199,2,FALSE)</f>
        <v>NAM</v>
      </c>
      <c r="C2135">
        <f>VLOOKUP(A2135,'Cód dos países'!$A$3:$C$199,3,FALSE)</f>
        <v>124</v>
      </c>
      <c r="D2135">
        <v>2007</v>
      </c>
      <c r="E2135">
        <f t="shared" si="67"/>
        <v>1242007</v>
      </c>
      <c r="F2135" s="55">
        <v>0.59375</v>
      </c>
      <c r="G2135" s="55">
        <v>0.5</v>
      </c>
      <c r="H2135" s="42">
        <f t="shared" si="66"/>
        <v>0.57499999999999996</v>
      </c>
    </row>
    <row r="2136" spans="1:8" x14ac:dyDescent="0.25">
      <c r="A2136" t="s">
        <v>215</v>
      </c>
      <c r="B2136" t="str">
        <f>VLOOKUP(A2136,'Cód dos países'!$A$3:$C$199,2,FALSE)</f>
        <v>NER</v>
      </c>
      <c r="C2136">
        <f>VLOOKUP(A2136,'Cód dos países'!$A$3:$C$199,3,FALSE)</f>
        <v>130</v>
      </c>
      <c r="D2136">
        <v>2007</v>
      </c>
      <c r="E2136">
        <f t="shared" si="67"/>
        <v>1302007</v>
      </c>
      <c r="F2136" s="55" t="s">
        <v>603</v>
      </c>
      <c r="G2136" s="55" t="s">
        <v>603</v>
      </c>
      <c r="H2136" s="42" t="e">
        <f t="shared" si="66"/>
        <v>#VALUE!</v>
      </c>
    </row>
    <row r="2137" spans="1:8" x14ac:dyDescent="0.25">
      <c r="A2137" t="s">
        <v>217</v>
      </c>
      <c r="B2137" t="str">
        <f>VLOOKUP(A2137,'Cód dos países'!$A$3:$C$199,2,FALSE)</f>
        <v>NGA</v>
      </c>
      <c r="C2137">
        <f>VLOOKUP(A2137,'Cód dos países'!$A$3:$C$199,3,FALSE)</f>
        <v>131</v>
      </c>
      <c r="D2137">
        <v>2007</v>
      </c>
      <c r="E2137">
        <f t="shared" si="67"/>
        <v>1312007</v>
      </c>
      <c r="F2137" s="55">
        <v>9.375E-2</v>
      </c>
      <c r="G2137" s="55">
        <v>0.125</v>
      </c>
      <c r="H2137" s="42">
        <f t="shared" si="66"/>
        <v>0.1</v>
      </c>
    </row>
    <row r="2138" spans="1:8" x14ac:dyDescent="0.25">
      <c r="A2138" t="s">
        <v>219</v>
      </c>
      <c r="B2138" t="str">
        <f>VLOOKUP(A2138,'Cód dos países'!$A$3:$C$199,2,FALSE)</f>
        <v>NIC</v>
      </c>
      <c r="C2138">
        <f>VLOOKUP(A2138,'Cód dos países'!$A$3:$C$199,3,FALSE)</f>
        <v>129</v>
      </c>
      <c r="D2138">
        <v>2007</v>
      </c>
      <c r="E2138">
        <f t="shared" si="67"/>
        <v>1292007</v>
      </c>
      <c r="F2138" s="55">
        <v>0.34375</v>
      </c>
      <c r="G2138" s="55">
        <v>0</v>
      </c>
      <c r="H2138" s="42">
        <f t="shared" si="66"/>
        <v>0.27500000000000002</v>
      </c>
    </row>
    <row r="2139" spans="1:8" x14ac:dyDescent="0.25">
      <c r="A2139" t="s">
        <v>221</v>
      </c>
      <c r="B2139" t="str">
        <f>VLOOKUP(A2139,'Cód dos países'!$A$3:$C$199,2,FALSE)</f>
        <v>NLD</v>
      </c>
      <c r="C2139">
        <f>VLOOKUP(A2139,'Cód dos países'!$A$3:$C$199,3,FALSE)</f>
        <v>127</v>
      </c>
      <c r="D2139">
        <v>2007</v>
      </c>
      <c r="E2139">
        <f t="shared" si="67"/>
        <v>1272007</v>
      </c>
      <c r="F2139" s="55">
        <v>0.90625</v>
      </c>
      <c r="G2139" s="55">
        <v>1</v>
      </c>
      <c r="H2139" s="42">
        <f t="shared" si="66"/>
        <v>0.92500000000000004</v>
      </c>
    </row>
    <row r="2140" spans="1:8" x14ac:dyDescent="0.25">
      <c r="A2140" t="s">
        <v>223</v>
      </c>
      <c r="B2140" t="str">
        <f>VLOOKUP(A2140,'Cód dos países'!$A$3:$C$199,2,FALSE)</f>
        <v>NOR</v>
      </c>
      <c r="C2140">
        <f>VLOOKUP(A2140,'Cód dos países'!$A$3:$C$199,3,FALSE)</f>
        <v>132</v>
      </c>
      <c r="D2140">
        <v>2007</v>
      </c>
      <c r="E2140">
        <f t="shared" si="67"/>
        <v>1322007</v>
      </c>
      <c r="F2140" s="55">
        <v>0.96875</v>
      </c>
      <c r="G2140" s="55">
        <v>1</v>
      </c>
      <c r="H2140" s="42">
        <f t="shared" si="66"/>
        <v>0.97499999999999998</v>
      </c>
    </row>
    <row r="2141" spans="1:8" x14ac:dyDescent="0.25">
      <c r="A2141" t="s">
        <v>225</v>
      </c>
      <c r="B2141" t="str">
        <f>VLOOKUP(A2141,'Cód dos países'!$A$3:$C$199,2,FALSE)</f>
        <v>NPL</v>
      </c>
      <c r="C2141">
        <f>VLOOKUP(A2141,'Cód dos países'!$A$3:$C$199,3,FALSE)</f>
        <v>126</v>
      </c>
      <c r="D2141">
        <v>2007</v>
      </c>
      <c r="E2141">
        <f t="shared" si="67"/>
        <v>1262007</v>
      </c>
      <c r="F2141" s="55" t="s">
        <v>603</v>
      </c>
      <c r="G2141" s="55" t="s">
        <v>603</v>
      </c>
      <c r="H2141" s="42" t="e">
        <f t="shared" si="66"/>
        <v>#VALUE!</v>
      </c>
    </row>
    <row r="2142" spans="1:8" x14ac:dyDescent="0.25">
      <c r="A2142" t="s">
        <v>227</v>
      </c>
      <c r="B2142" t="str">
        <f>VLOOKUP(A2142,'Cód dos países'!$A$3:$C$199,2,FALSE)</f>
        <v>NZL</v>
      </c>
      <c r="C2142">
        <f>VLOOKUP(A2142,'Cód dos países'!$A$3:$C$199,3,FALSE)</f>
        <v>128</v>
      </c>
      <c r="D2142">
        <v>2007</v>
      </c>
      <c r="E2142">
        <f t="shared" si="67"/>
        <v>1282007</v>
      </c>
      <c r="F2142" s="55">
        <v>0.9375</v>
      </c>
      <c r="G2142" s="55">
        <v>1</v>
      </c>
      <c r="H2142" s="42">
        <f t="shared" si="66"/>
        <v>0.95</v>
      </c>
    </row>
    <row r="2143" spans="1:8" x14ac:dyDescent="0.25">
      <c r="A2143" t="s">
        <v>229</v>
      </c>
      <c r="B2143" t="str">
        <f>VLOOKUP(A2143,'Cód dos países'!$A$3:$C$199,2,FALSE)</f>
        <v>OMN</v>
      </c>
      <c r="C2143">
        <f>VLOOKUP(A2143,'Cód dos países'!$A$3:$C$199,3,FALSE)</f>
        <v>133</v>
      </c>
      <c r="D2143">
        <v>2007</v>
      </c>
      <c r="E2143">
        <f t="shared" si="67"/>
        <v>1332007</v>
      </c>
      <c r="F2143" s="55">
        <v>0.65625</v>
      </c>
      <c r="G2143" s="55">
        <v>0.5</v>
      </c>
      <c r="H2143" s="42">
        <f t="shared" si="66"/>
        <v>0.625</v>
      </c>
    </row>
    <row r="2144" spans="1:8" x14ac:dyDescent="0.25">
      <c r="A2144" t="s">
        <v>231</v>
      </c>
      <c r="B2144" t="str">
        <f>VLOOKUP(A2144,'Cód dos países'!$A$3:$C$199,2,FALSE)</f>
        <v>PAK</v>
      </c>
      <c r="C2144">
        <f>VLOOKUP(A2144,'Cód dos países'!$A$3:$C$199,3,FALSE)</f>
        <v>134</v>
      </c>
      <c r="D2144">
        <v>2007</v>
      </c>
      <c r="E2144">
        <f t="shared" si="67"/>
        <v>1342007</v>
      </c>
      <c r="F2144" s="55">
        <v>0.34375</v>
      </c>
      <c r="G2144" s="55">
        <v>0</v>
      </c>
      <c r="H2144" s="42">
        <f t="shared" si="66"/>
        <v>0.27500000000000002</v>
      </c>
    </row>
    <row r="2145" spans="1:8" x14ac:dyDescent="0.25">
      <c r="A2145" t="s">
        <v>233</v>
      </c>
      <c r="B2145" t="str">
        <f>VLOOKUP(A2145,'Cód dos países'!$A$3:$C$199,2,FALSE)</f>
        <v>PAN</v>
      </c>
      <c r="C2145">
        <f>VLOOKUP(A2145,'Cód dos países'!$A$3:$C$199,3,FALSE)</f>
        <v>136</v>
      </c>
      <c r="D2145">
        <v>2007</v>
      </c>
      <c r="E2145">
        <f t="shared" si="67"/>
        <v>1362007</v>
      </c>
      <c r="F2145" s="55">
        <v>0.625</v>
      </c>
      <c r="G2145" s="55">
        <v>0.25</v>
      </c>
      <c r="H2145" s="42">
        <f t="shared" si="66"/>
        <v>0.55000000000000004</v>
      </c>
    </row>
    <row r="2146" spans="1:8" x14ac:dyDescent="0.25">
      <c r="A2146" t="s">
        <v>235</v>
      </c>
      <c r="B2146" t="str">
        <f>VLOOKUP(A2146,'Cód dos países'!$A$3:$C$199,2,FALSE)</f>
        <v>PER</v>
      </c>
      <c r="C2146">
        <f>VLOOKUP(A2146,'Cód dos países'!$A$3:$C$199,3,FALSE)</f>
        <v>139</v>
      </c>
      <c r="D2146">
        <v>2007</v>
      </c>
      <c r="E2146">
        <f t="shared" si="67"/>
        <v>1392007</v>
      </c>
      <c r="F2146" s="55">
        <v>0.25</v>
      </c>
      <c r="G2146" s="55">
        <v>0.25</v>
      </c>
      <c r="H2146" s="42">
        <f t="shared" si="66"/>
        <v>0.25</v>
      </c>
    </row>
    <row r="2147" spans="1:8" x14ac:dyDescent="0.25">
      <c r="A2147" t="s">
        <v>237</v>
      </c>
      <c r="B2147" t="str">
        <f>VLOOKUP(A2147,'Cód dos países'!$A$3:$C$199,2,FALSE)</f>
        <v>PHL</v>
      </c>
      <c r="C2147">
        <f>VLOOKUP(A2147,'Cód dos países'!$A$3:$C$199,3,FALSE)</f>
        <v>140</v>
      </c>
      <c r="D2147">
        <v>2007</v>
      </c>
      <c r="E2147">
        <f t="shared" si="67"/>
        <v>1402007</v>
      </c>
      <c r="F2147" s="55">
        <v>0.40625</v>
      </c>
      <c r="G2147" s="55">
        <v>0.25</v>
      </c>
      <c r="H2147" s="42">
        <f t="shared" si="66"/>
        <v>0.375</v>
      </c>
    </row>
    <row r="2148" spans="1:8" x14ac:dyDescent="0.25">
      <c r="A2148" t="s">
        <v>239</v>
      </c>
      <c r="B2148" t="str">
        <f>VLOOKUP(A2148,'Cód dos países'!$A$3:$C$199,2,FALSE)</f>
        <v>PNG</v>
      </c>
      <c r="C2148">
        <f>VLOOKUP(A2148,'Cód dos países'!$A$3:$C$199,3,FALSE)</f>
        <v>137</v>
      </c>
      <c r="D2148">
        <v>2007</v>
      </c>
      <c r="E2148">
        <f t="shared" si="67"/>
        <v>1372007</v>
      </c>
      <c r="F2148" s="55">
        <v>0.4375</v>
      </c>
      <c r="G2148" s="55">
        <v>0</v>
      </c>
      <c r="H2148" s="42">
        <f t="shared" si="66"/>
        <v>0.35</v>
      </c>
    </row>
    <row r="2149" spans="1:8" x14ac:dyDescent="0.25">
      <c r="A2149" t="s">
        <v>241</v>
      </c>
      <c r="B2149" t="str">
        <f>VLOOKUP(A2149,'Cód dos países'!$A$3:$C$199,2,FALSE)</f>
        <v>POL</v>
      </c>
      <c r="C2149">
        <f>VLOOKUP(A2149,'Cód dos países'!$A$3:$C$199,3,FALSE)</f>
        <v>141</v>
      </c>
      <c r="D2149">
        <v>2007</v>
      </c>
      <c r="E2149">
        <f t="shared" si="67"/>
        <v>1412007</v>
      </c>
      <c r="F2149" s="55">
        <v>0.6875</v>
      </c>
      <c r="G2149" s="55">
        <v>0.25</v>
      </c>
      <c r="H2149" s="42">
        <f t="shared" si="66"/>
        <v>0.6</v>
      </c>
    </row>
    <row r="2150" spans="1:8" x14ac:dyDescent="0.25">
      <c r="A2150" t="s">
        <v>595</v>
      </c>
      <c r="B2150" t="e">
        <f>VLOOKUP(A2150,'Cód dos países'!$A$3:$C$199,2,FALSE)</f>
        <v>#N/A</v>
      </c>
      <c r="C2150" t="e">
        <f>VLOOKUP(A2150,'Cód dos países'!$A$3:$C$199,3,FALSE)</f>
        <v>#N/A</v>
      </c>
      <c r="D2150">
        <v>2007</v>
      </c>
      <c r="E2150" t="e">
        <f t="shared" si="67"/>
        <v>#N/A</v>
      </c>
      <c r="F2150" s="55" t="e">
        <v>#N/A</v>
      </c>
      <c r="G2150" s="55" t="e">
        <v>#N/A</v>
      </c>
      <c r="H2150" s="42" t="e">
        <f t="shared" si="66"/>
        <v>#N/A</v>
      </c>
    </row>
    <row r="2151" spans="1:8" x14ac:dyDescent="0.25">
      <c r="A2151" t="s">
        <v>431</v>
      </c>
      <c r="B2151" t="str">
        <f>VLOOKUP(A2151,'Cód dos países'!$A$3:$C$199,2,FALSE)</f>
        <v>PRK</v>
      </c>
      <c r="C2151">
        <f>VLOOKUP(A2151,'Cód dos países'!$A$3:$C$199,3,FALSE)</f>
        <v>91</v>
      </c>
      <c r="D2151">
        <v>2007</v>
      </c>
      <c r="E2151">
        <f t="shared" si="67"/>
        <v>912007</v>
      </c>
      <c r="F2151" s="55" t="s">
        <v>603</v>
      </c>
      <c r="G2151" s="55" t="s">
        <v>603</v>
      </c>
      <c r="H2151" s="42" t="e">
        <f t="shared" si="66"/>
        <v>#VALUE!</v>
      </c>
    </row>
    <row r="2152" spans="1:8" x14ac:dyDescent="0.25">
      <c r="A2152" t="s">
        <v>244</v>
      </c>
      <c r="B2152" t="str">
        <f>VLOOKUP(A2152,'Cód dos países'!$A$3:$C$199,2,FALSE)</f>
        <v>PRT</v>
      </c>
      <c r="C2152">
        <f>VLOOKUP(A2152,'Cód dos países'!$A$3:$C$199,3,FALSE)</f>
        <v>142</v>
      </c>
      <c r="D2152">
        <v>2007</v>
      </c>
      <c r="E2152">
        <f t="shared" si="67"/>
        <v>1422007</v>
      </c>
      <c r="F2152" s="55">
        <v>0.8125</v>
      </c>
      <c r="G2152" s="55">
        <v>0.75</v>
      </c>
      <c r="H2152" s="42">
        <f t="shared" si="66"/>
        <v>0.8</v>
      </c>
    </row>
    <row r="2153" spans="1:8" x14ac:dyDescent="0.25">
      <c r="A2153" t="s">
        <v>246</v>
      </c>
      <c r="B2153" t="str">
        <f>VLOOKUP(A2153,'Cód dos países'!$A$3:$C$199,2,FALSE)</f>
        <v>PRY</v>
      </c>
      <c r="C2153">
        <f>VLOOKUP(A2153,'Cód dos países'!$A$3:$C$199,3,FALSE)</f>
        <v>138</v>
      </c>
      <c r="D2153">
        <v>2007</v>
      </c>
      <c r="E2153">
        <f t="shared" si="67"/>
        <v>1382007</v>
      </c>
      <c r="F2153" s="55">
        <v>0.375</v>
      </c>
      <c r="G2153" s="55">
        <v>0.25</v>
      </c>
      <c r="H2153" s="42">
        <f t="shared" si="66"/>
        <v>0.35</v>
      </c>
    </row>
    <row r="2154" spans="1:8" x14ac:dyDescent="0.25">
      <c r="A2154" t="s">
        <v>248</v>
      </c>
      <c r="B2154" t="str">
        <f>VLOOKUP(A2154,'Cód dos países'!$A$3:$C$199,2,FALSE)</f>
        <v>QAT</v>
      </c>
      <c r="C2154">
        <f>VLOOKUP(A2154,'Cód dos países'!$A$3:$C$199,3,FALSE)</f>
        <v>143</v>
      </c>
      <c r="D2154">
        <v>2007</v>
      </c>
      <c r="E2154">
        <f t="shared" si="67"/>
        <v>1432007</v>
      </c>
      <c r="F2154" s="55">
        <v>0.703125</v>
      </c>
      <c r="G2154" s="55">
        <v>0.5</v>
      </c>
      <c r="H2154" s="42">
        <f t="shared" si="66"/>
        <v>0.66249999999999998</v>
      </c>
    </row>
    <row r="2155" spans="1:8" x14ac:dyDescent="0.25">
      <c r="A2155" t="s">
        <v>250</v>
      </c>
      <c r="B2155" t="str">
        <f>VLOOKUP(A2155,'Cód dos países'!$A$3:$C$199,2,FALSE)</f>
        <v>ROM</v>
      </c>
      <c r="C2155">
        <f>VLOOKUP(A2155,'Cód dos países'!$A$3:$C$199,3,FALSE)</f>
        <v>144</v>
      </c>
      <c r="D2155">
        <v>2007</v>
      </c>
      <c r="E2155">
        <f t="shared" si="67"/>
        <v>1442007</v>
      </c>
      <c r="F2155" s="55">
        <v>0.53125</v>
      </c>
      <c r="G2155" s="55">
        <v>0.25</v>
      </c>
      <c r="H2155" s="42">
        <f t="shared" si="66"/>
        <v>0.47499999999999998</v>
      </c>
    </row>
    <row r="2156" spans="1:8" x14ac:dyDescent="0.25">
      <c r="A2156" t="s">
        <v>251</v>
      </c>
      <c r="B2156" t="str">
        <f>VLOOKUP(A2156,'Cód dos países'!$A$3:$C$199,2,FALSE)</f>
        <v>RUS</v>
      </c>
      <c r="C2156">
        <f>VLOOKUP(A2156,'Cód dos países'!$A$3:$C$199,3,FALSE)</f>
        <v>145</v>
      </c>
      <c r="D2156">
        <v>2007</v>
      </c>
      <c r="E2156">
        <f t="shared" si="67"/>
        <v>1452007</v>
      </c>
      <c r="F2156" s="55">
        <v>0.28125</v>
      </c>
      <c r="G2156" s="55">
        <v>0</v>
      </c>
      <c r="H2156" s="42">
        <f t="shared" si="66"/>
        <v>0.22500000000000001</v>
      </c>
    </row>
    <row r="2157" spans="1:8" x14ac:dyDescent="0.25">
      <c r="A2157" t="s">
        <v>253</v>
      </c>
      <c r="B2157" t="str">
        <f>VLOOKUP(A2157,'Cód dos países'!$A$3:$C$199,2,FALSE)</f>
        <v>RWA</v>
      </c>
      <c r="C2157">
        <f>VLOOKUP(A2157,'Cód dos países'!$A$3:$C$199,3,FALSE)</f>
        <v>146</v>
      </c>
      <c r="D2157">
        <v>2007</v>
      </c>
      <c r="E2157">
        <f t="shared" si="67"/>
        <v>1462007</v>
      </c>
      <c r="F2157" s="55">
        <v>0.46875</v>
      </c>
      <c r="G2157" s="55">
        <v>0.5</v>
      </c>
      <c r="H2157" s="42">
        <f t="shared" si="66"/>
        <v>0.47499999999999998</v>
      </c>
    </row>
    <row r="2158" spans="1:8" x14ac:dyDescent="0.25">
      <c r="A2158" t="s">
        <v>255</v>
      </c>
      <c r="B2158" t="str">
        <f>VLOOKUP(A2158,'Cód dos países'!$A$3:$C$199,2,FALSE)</f>
        <v>SAU</v>
      </c>
      <c r="C2158">
        <f>VLOOKUP(A2158,'Cód dos países'!$A$3:$C$199,3,FALSE)</f>
        <v>150</v>
      </c>
      <c r="D2158">
        <v>2007</v>
      </c>
      <c r="E2158">
        <f t="shared" si="67"/>
        <v>1502007</v>
      </c>
      <c r="F2158" s="55">
        <v>0.53125</v>
      </c>
      <c r="G2158" s="55">
        <v>0.25</v>
      </c>
      <c r="H2158" s="42">
        <f t="shared" si="66"/>
        <v>0.47499999999999998</v>
      </c>
    </row>
    <row r="2159" spans="1:8" x14ac:dyDescent="0.25">
      <c r="A2159" t="s">
        <v>257</v>
      </c>
      <c r="B2159" t="str">
        <f>VLOOKUP(A2159,'Cód dos países'!$A$3:$C$199,2,FALSE)</f>
        <v>SDN</v>
      </c>
      <c r="C2159">
        <f>VLOOKUP(A2159,'Cód dos países'!$A$3:$C$199,3,FALSE)</f>
        <v>166</v>
      </c>
      <c r="D2159">
        <v>2007</v>
      </c>
      <c r="E2159">
        <f t="shared" si="67"/>
        <v>1662007</v>
      </c>
      <c r="F2159" s="55">
        <v>0.34375</v>
      </c>
      <c r="G2159" s="55">
        <v>0</v>
      </c>
      <c r="H2159" s="42">
        <f t="shared" si="66"/>
        <v>0.27500000000000002</v>
      </c>
    </row>
    <row r="2160" spans="1:8" x14ac:dyDescent="0.25">
      <c r="A2160" t="s">
        <v>259</v>
      </c>
      <c r="B2160" t="str">
        <f>VLOOKUP(A2160,'Cód dos países'!$A$3:$C$199,2,FALSE)</f>
        <v>SEN</v>
      </c>
      <c r="C2160">
        <f>VLOOKUP(A2160,'Cód dos países'!$A$3:$C$199,3,FALSE)</f>
        <v>151</v>
      </c>
      <c r="D2160">
        <v>2007</v>
      </c>
      <c r="E2160">
        <f t="shared" si="67"/>
        <v>1512007</v>
      </c>
      <c r="F2160" s="55">
        <v>0.375</v>
      </c>
      <c r="G2160" s="55">
        <v>0.25</v>
      </c>
      <c r="H2160" s="42">
        <f t="shared" si="66"/>
        <v>0.35</v>
      </c>
    </row>
    <row r="2161" spans="1:8" x14ac:dyDescent="0.25">
      <c r="A2161" t="s">
        <v>261</v>
      </c>
      <c r="B2161" t="str">
        <f>VLOOKUP(A2161,'Cód dos países'!$A$3:$C$199,2,FALSE)</f>
        <v>SGP</v>
      </c>
      <c r="C2161">
        <f>VLOOKUP(A2161,'Cód dos países'!$A$3:$C$199,3,FALSE)</f>
        <v>155</v>
      </c>
      <c r="D2161">
        <v>2007</v>
      </c>
      <c r="E2161">
        <f t="shared" si="67"/>
        <v>1552007</v>
      </c>
      <c r="F2161" s="55">
        <v>0.96875</v>
      </c>
      <c r="G2161" s="55">
        <v>1</v>
      </c>
      <c r="H2161" s="42">
        <f t="shared" si="66"/>
        <v>0.97499999999999998</v>
      </c>
    </row>
    <row r="2162" spans="1:8" x14ac:dyDescent="0.25">
      <c r="A2162" t="s">
        <v>265</v>
      </c>
      <c r="B2162" t="str">
        <f>VLOOKUP(A2162,'Cód dos países'!$A$3:$C$199,2,FALSE)</f>
        <v>SLE</v>
      </c>
      <c r="C2162">
        <f>VLOOKUP(A2162,'Cód dos países'!$A$3:$C$199,3,FALSE)</f>
        <v>154</v>
      </c>
      <c r="D2162">
        <v>2007</v>
      </c>
      <c r="E2162">
        <f t="shared" si="67"/>
        <v>1542007</v>
      </c>
      <c r="F2162" s="55" t="s">
        <v>603</v>
      </c>
      <c r="G2162" s="55" t="s">
        <v>603</v>
      </c>
      <c r="H2162" s="42" t="e">
        <f t="shared" si="66"/>
        <v>#VALUE!</v>
      </c>
    </row>
    <row r="2163" spans="1:8" x14ac:dyDescent="0.25">
      <c r="A2163" t="s">
        <v>267</v>
      </c>
      <c r="B2163" t="str">
        <f>VLOOKUP(A2163,'Cód dos países'!$A$3:$C$199,2,FALSE)</f>
        <v>SLV</v>
      </c>
      <c r="C2163">
        <f>VLOOKUP(A2163,'Cód dos países'!$A$3:$C$199,3,FALSE)</f>
        <v>53</v>
      </c>
      <c r="D2163">
        <v>2007</v>
      </c>
      <c r="E2163">
        <f t="shared" si="67"/>
        <v>532007</v>
      </c>
      <c r="F2163" s="55">
        <v>0.34375</v>
      </c>
      <c r="G2163" s="55">
        <v>0.125</v>
      </c>
      <c r="H2163" s="42">
        <f t="shared" si="66"/>
        <v>0.3</v>
      </c>
    </row>
    <row r="2164" spans="1:8" x14ac:dyDescent="0.25">
      <c r="A2164" t="s">
        <v>269</v>
      </c>
      <c r="B2164" t="str">
        <f>VLOOKUP(A2164,'Cód dos países'!$A$3:$C$199,2,FALSE)</f>
        <v>SOM</v>
      </c>
      <c r="C2164">
        <f>VLOOKUP(A2164,'Cód dos países'!$A$3:$C$199,3,FALSE)</f>
        <v>159</v>
      </c>
      <c r="D2164">
        <v>2007</v>
      </c>
      <c r="E2164">
        <f t="shared" si="67"/>
        <v>1592007</v>
      </c>
      <c r="F2164" s="55" t="e">
        <v>#N/A</v>
      </c>
      <c r="G2164" s="55" t="e">
        <v>#N/A</v>
      </c>
      <c r="H2164" s="42" t="e">
        <f t="shared" si="66"/>
        <v>#N/A</v>
      </c>
    </row>
    <row r="2165" spans="1:8" x14ac:dyDescent="0.25">
      <c r="A2165" t="s">
        <v>272</v>
      </c>
      <c r="B2165" t="str">
        <f>VLOOKUP(A2165,'Cód dos países'!$A$3:$C$199,2,FALSE)</f>
        <v>STP</v>
      </c>
      <c r="C2165">
        <f>VLOOKUP(A2165,'Cód dos países'!$A$3:$C$199,3,FALSE)</f>
        <v>149</v>
      </c>
      <c r="D2165">
        <v>2007</v>
      </c>
      <c r="E2165">
        <f t="shared" si="67"/>
        <v>1492007</v>
      </c>
      <c r="F2165" s="55">
        <v>0.421875</v>
      </c>
      <c r="G2165" s="55">
        <v>0.25</v>
      </c>
      <c r="H2165" s="42">
        <f t="shared" si="66"/>
        <v>0.38750000000000001</v>
      </c>
    </row>
    <row r="2166" spans="1:8" x14ac:dyDescent="0.25">
      <c r="A2166" t="s">
        <v>274</v>
      </c>
      <c r="B2166" t="str">
        <f>VLOOKUP(A2166,'Cód dos países'!$A$3:$C$199,2,FALSE)</f>
        <v>SUR</v>
      </c>
      <c r="C2166">
        <f>VLOOKUP(A2166,'Cód dos países'!$A$3:$C$199,3,FALSE)</f>
        <v>167</v>
      </c>
      <c r="D2166">
        <v>2007</v>
      </c>
      <c r="E2166">
        <f t="shared" si="67"/>
        <v>1672007</v>
      </c>
      <c r="F2166" s="55" t="s">
        <v>603</v>
      </c>
      <c r="G2166" s="55" t="s">
        <v>603</v>
      </c>
      <c r="H2166" s="42" t="e">
        <f t="shared" si="66"/>
        <v>#VALUE!</v>
      </c>
    </row>
    <row r="2167" spans="1:8" x14ac:dyDescent="0.25">
      <c r="A2167" t="s">
        <v>276</v>
      </c>
      <c r="B2167" t="str">
        <f>VLOOKUP(A2167,'Cód dos países'!$A$3:$C$199,2,FALSE)</f>
        <v>SVK</v>
      </c>
      <c r="C2167">
        <f>VLOOKUP(A2167,'Cód dos países'!$A$3:$C$199,3,FALSE)</f>
        <v>156</v>
      </c>
      <c r="D2167">
        <v>2007</v>
      </c>
      <c r="E2167">
        <f t="shared" si="67"/>
        <v>1562007</v>
      </c>
      <c r="F2167" s="55">
        <v>0.625</v>
      </c>
      <c r="G2167" s="55">
        <v>0.5</v>
      </c>
      <c r="H2167" s="42">
        <f t="shared" si="66"/>
        <v>0.6</v>
      </c>
    </row>
    <row r="2168" spans="1:8" x14ac:dyDescent="0.25">
      <c r="A2168" t="s">
        <v>278</v>
      </c>
      <c r="B2168" t="str">
        <f>VLOOKUP(A2168,'Cód dos países'!$A$3:$C$199,2,FALSE)</f>
        <v>SVN</v>
      </c>
      <c r="C2168">
        <f>VLOOKUP(A2168,'Cód dos países'!$A$3:$C$199,3,FALSE)</f>
        <v>157</v>
      </c>
      <c r="D2168">
        <v>2007</v>
      </c>
      <c r="E2168">
        <f t="shared" si="67"/>
        <v>1572007</v>
      </c>
      <c r="F2168" s="55">
        <v>0.8125</v>
      </c>
      <c r="G2168" s="55">
        <v>0.75</v>
      </c>
      <c r="H2168" s="42">
        <f t="shared" si="66"/>
        <v>0.8</v>
      </c>
    </row>
    <row r="2169" spans="1:8" x14ac:dyDescent="0.25">
      <c r="A2169" t="s">
        <v>280</v>
      </c>
      <c r="B2169" t="str">
        <f>VLOOKUP(A2169,'Cód dos países'!$A$3:$C$199,2,FALSE)</f>
        <v>SWE</v>
      </c>
      <c r="C2169">
        <f>VLOOKUP(A2169,'Cód dos países'!$A$3:$C$199,3,FALSE)</f>
        <v>169</v>
      </c>
      <c r="D2169">
        <v>2007</v>
      </c>
      <c r="E2169">
        <f t="shared" si="67"/>
        <v>1692007</v>
      </c>
      <c r="F2169" s="55">
        <v>0.96875</v>
      </c>
      <c r="G2169" s="55">
        <v>1</v>
      </c>
      <c r="H2169" s="42">
        <f t="shared" si="66"/>
        <v>0.97499999999999998</v>
      </c>
    </row>
    <row r="2170" spans="1:8" x14ac:dyDescent="0.25">
      <c r="A2170" t="s">
        <v>282</v>
      </c>
      <c r="B2170" t="str">
        <f>VLOOKUP(A2170,'Cód dos países'!$A$3:$C$199,2,FALSE)</f>
        <v>SWZ</v>
      </c>
      <c r="C2170">
        <f>VLOOKUP(A2170,'Cód dos países'!$A$3:$C$199,3,FALSE)</f>
        <v>168</v>
      </c>
      <c r="D2170">
        <v>2007</v>
      </c>
      <c r="E2170">
        <f t="shared" si="67"/>
        <v>1682007</v>
      </c>
      <c r="F2170" s="55">
        <v>0.4375</v>
      </c>
      <c r="G2170" s="55">
        <v>0.5</v>
      </c>
      <c r="H2170" s="42">
        <f t="shared" si="66"/>
        <v>0.45</v>
      </c>
    </row>
    <row r="2171" spans="1:8" x14ac:dyDescent="0.25">
      <c r="A2171" t="s">
        <v>284</v>
      </c>
      <c r="B2171" t="str">
        <f>VLOOKUP(A2171,'Cód dos países'!$A$3:$C$199,2,FALSE)</f>
        <v>SYC</v>
      </c>
      <c r="C2171">
        <f>VLOOKUP(A2171,'Cód dos países'!$A$3:$C$199,3,FALSE)</f>
        <v>153</v>
      </c>
      <c r="D2171">
        <v>2007</v>
      </c>
      <c r="E2171">
        <f t="shared" si="67"/>
        <v>1532007</v>
      </c>
      <c r="F2171" s="55">
        <v>0.53125</v>
      </c>
      <c r="G2171" s="55">
        <v>0.5</v>
      </c>
      <c r="H2171" s="42">
        <f t="shared" si="66"/>
        <v>0.52500000000000002</v>
      </c>
    </row>
    <row r="2172" spans="1:8" x14ac:dyDescent="0.25">
      <c r="A2172" t="s">
        <v>286</v>
      </c>
      <c r="B2172" t="str">
        <f>VLOOKUP(A2172,'Cód dos países'!$A$3:$C$199,2,FALSE)</f>
        <v>SYR</v>
      </c>
      <c r="C2172">
        <f>VLOOKUP(A2172,'Cód dos países'!$A$3:$C$199,3,FALSE)</f>
        <v>171</v>
      </c>
      <c r="D2172">
        <v>2007</v>
      </c>
      <c r="E2172">
        <f t="shared" si="67"/>
        <v>1712007</v>
      </c>
      <c r="F2172" s="55">
        <v>0.375</v>
      </c>
      <c r="G2172" s="55">
        <v>0.25</v>
      </c>
      <c r="H2172" s="42">
        <f t="shared" si="66"/>
        <v>0.35</v>
      </c>
    </row>
    <row r="2173" spans="1:8" x14ac:dyDescent="0.25">
      <c r="A2173" t="s">
        <v>288</v>
      </c>
      <c r="B2173" t="str">
        <f>VLOOKUP(A2173,'Cód dos países'!$A$3:$C$199,2,FALSE)</f>
        <v>TCD</v>
      </c>
      <c r="C2173">
        <f>VLOOKUP(A2173,'Cód dos países'!$A$3:$C$199,3,FALSE)</f>
        <v>34</v>
      </c>
      <c r="D2173">
        <v>2007</v>
      </c>
      <c r="E2173">
        <f t="shared" si="67"/>
        <v>342007</v>
      </c>
      <c r="F2173" s="55">
        <v>0.25</v>
      </c>
      <c r="G2173" s="55">
        <v>0.25</v>
      </c>
      <c r="H2173" s="42">
        <f t="shared" si="66"/>
        <v>0.25</v>
      </c>
    </row>
    <row r="2174" spans="1:8" x14ac:dyDescent="0.25">
      <c r="A2174" t="s">
        <v>290</v>
      </c>
      <c r="B2174" t="str">
        <f>VLOOKUP(A2174,'Cód dos países'!$A$3:$C$199,2,FALSE)</f>
        <v>TGO</v>
      </c>
      <c r="C2174">
        <f>VLOOKUP(A2174,'Cód dos países'!$A$3:$C$199,3,FALSE)</f>
        <v>177</v>
      </c>
      <c r="D2174">
        <v>2007</v>
      </c>
      <c r="E2174">
        <f t="shared" si="67"/>
        <v>1772007</v>
      </c>
      <c r="F2174" s="55">
        <v>0.3125</v>
      </c>
      <c r="G2174" s="55">
        <v>0</v>
      </c>
      <c r="H2174" s="42">
        <f t="shared" si="66"/>
        <v>0.25</v>
      </c>
    </row>
    <row r="2175" spans="1:8" x14ac:dyDescent="0.25">
      <c r="A2175" t="s">
        <v>292</v>
      </c>
      <c r="B2175" t="str">
        <f>VLOOKUP(A2175,'Cód dos países'!$A$3:$C$199,2,FALSE)</f>
        <v>THA</v>
      </c>
      <c r="C2175">
        <f>VLOOKUP(A2175,'Cód dos países'!$A$3:$C$199,3,FALSE)</f>
        <v>175</v>
      </c>
      <c r="D2175">
        <v>2007</v>
      </c>
      <c r="E2175">
        <f t="shared" si="67"/>
        <v>1752007</v>
      </c>
      <c r="F2175" s="55">
        <v>0.375</v>
      </c>
      <c r="G2175" s="55">
        <v>0</v>
      </c>
      <c r="H2175" s="42">
        <f t="shared" si="66"/>
        <v>0.3</v>
      </c>
    </row>
    <row r="2176" spans="1:8" x14ac:dyDescent="0.25">
      <c r="A2176" t="s">
        <v>294</v>
      </c>
      <c r="B2176" t="str">
        <f>VLOOKUP(A2176,'Cód dos países'!$A$3:$C$199,2,FALSE)</f>
        <v>TJK</v>
      </c>
      <c r="C2176">
        <f>VLOOKUP(A2176,'Cód dos países'!$A$3:$C$199,3,FALSE)</f>
        <v>173</v>
      </c>
      <c r="D2176">
        <v>2007</v>
      </c>
      <c r="E2176">
        <f t="shared" si="67"/>
        <v>1732007</v>
      </c>
      <c r="F2176" s="55">
        <v>0.125</v>
      </c>
      <c r="G2176" s="55">
        <v>0</v>
      </c>
      <c r="H2176" s="42">
        <f t="shared" si="66"/>
        <v>0.1</v>
      </c>
    </row>
    <row r="2177" spans="1:8" x14ac:dyDescent="0.25">
      <c r="A2177" t="s">
        <v>296</v>
      </c>
      <c r="B2177" t="str">
        <f>VLOOKUP(A2177,'Cód dos países'!$A$3:$C$199,2,FALSE)</f>
        <v>TKM</v>
      </c>
      <c r="C2177">
        <f>VLOOKUP(A2177,'Cód dos países'!$A$3:$C$199,3,FALSE)</f>
        <v>182</v>
      </c>
      <c r="D2177">
        <v>2007</v>
      </c>
      <c r="E2177">
        <f t="shared" si="67"/>
        <v>1822007</v>
      </c>
      <c r="F2177" s="55">
        <v>0.15625</v>
      </c>
      <c r="G2177" s="55">
        <v>0</v>
      </c>
      <c r="H2177" s="42">
        <f t="shared" si="66"/>
        <v>0.125</v>
      </c>
    </row>
    <row r="2178" spans="1:8" x14ac:dyDescent="0.25">
      <c r="A2178" t="s">
        <v>423</v>
      </c>
      <c r="B2178" t="str">
        <f>VLOOKUP(A2178,'Cód dos países'!$A$3:$C$199,2,FALSE)</f>
        <v>TMP</v>
      </c>
      <c r="C2178">
        <f>VLOOKUP(A2178,'Cód dos países'!$A$3:$C$199,3,FALSE)</f>
        <v>176</v>
      </c>
      <c r="D2178">
        <v>2007</v>
      </c>
      <c r="E2178">
        <f t="shared" si="67"/>
        <v>1762007</v>
      </c>
      <c r="F2178" s="55" t="s">
        <v>603</v>
      </c>
      <c r="G2178" s="55" t="s">
        <v>603</v>
      </c>
      <c r="H2178" s="42" t="e">
        <f t="shared" si="66"/>
        <v>#VALUE!</v>
      </c>
    </row>
    <row r="2179" spans="1:8" x14ac:dyDescent="0.25">
      <c r="A2179" t="s">
        <v>298</v>
      </c>
      <c r="B2179" t="str">
        <f>VLOOKUP(A2179,'Cód dos países'!$A$3:$C$199,2,FALSE)</f>
        <v>TTO</v>
      </c>
      <c r="C2179">
        <f>VLOOKUP(A2179,'Cód dos países'!$A$3:$C$199,3,FALSE)</f>
        <v>179</v>
      </c>
      <c r="D2179">
        <v>2007</v>
      </c>
      <c r="E2179">
        <f t="shared" si="67"/>
        <v>1792007</v>
      </c>
      <c r="F2179" s="55">
        <v>0.46875</v>
      </c>
      <c r="G2179" s="55">
        <v>0.25</v>
      </c>
      <c r="H2179" s="42">
        <f t="shared" si="66"/>
        <v>0.42499999999999999</v>
      </c>
    </row>
    <row r="2180" spans="1:8" x14ac:dyDescent="0.25">
      <c r="A2180" t="s">
        <v>300</v>
      </c>
      <c r="B2180" t="str">
        <f>VLOOKUP(A2180,'Cód dos países'!$A$3:$C$199,2,FALSE)</f>
        <v>TUN</v>
      </c>
      <c r="C2180">
        <f>VLOOKUP(A2180,'Cód dos países'!$A$3:$C$199,3,FALSE)</f>
        <v>180</v>
      </c>
      <c r="D2180">
        <v>2007</v>
      </c>
      <c r="E2180">
        <f t="shared" si="67"/>
        <v>1802007</v>
      </c>
      <c r="F2180" s="55">
        <v>0.5625</v>
      </c>
      <c r="G2180" s="55">
        <v>0.375</v>
      </c>
      <c r="H2180" s="42">
        <f t="shared" ref="H2180:H2243" si="68">(4*F2180+1*G2180)/5</f>
        <v>0.52500000000000002</v>
      </c>
    </row>
    <row r="2181" spans="1:8" x14ac:dyDescent="0.25">
      <c r="A2181" t="s">
        <v>302</v>
      </c>
      <c r="B2181" t="str">
        <f>VLOOKUP(A2181,'Cód dos países'!$A$3:$C$199,2,FALSE)</f>
        <v>TUR</v>
      </c>
      <c r="C2181">
        <f>VLOOKUP(A2181,'Cód dos países'!$A$3:$C$199,3,FALSE)</f>
        <v>181</v>
      </c>
      <c r="D2181">
        <v>2007</v>
      </c>
      <c r="E2181">
        <f t="shared" si="67"/>
        <v>1812007</v>
      </c>
      <c r="F2181" s="55">
        <v>0.53125</v>
      </c>
      <c r="G2181" s="55">
        <v>0.25</v>
      </c>
      <c r="H2181" s="42">
        <f t="shared" si="68"/>
        <v>0.47499999999999998</v>
      </c>
    </row>
    <row r="2182" spans="1:8" x14ac:dyDescent="0.25">
      <c r="A2182" t="s">
        <v>304</v>
      </c>
      <c r="B2182" t="str">
        <f>VLOOKUP(A2182,'Cód dos países'!$A$3:$C$199,2,FALSE)</f>
        <v>TWN</v>
      </c>
      <c r="C2182">
        <f>VLOOKUP(A2182,'Cód dos países'!$A$3:$C$199,3,FALSE)</f>
        <v>172</v>
      </c>
      <c r="D2182">
        <v>2007</v>
      </c>
      <c r="E2182">
        <f t="shared" ref="E2182:E2245" si="69">C2182*10000+D2182</f>
        <v>1722007</v>
      </c>
      <c r="F2182" s="55">
        <v>0.78125</v>
      </c>
      <c r="G2182" s="55">
        <v>0.5</v>
      </c>
      <c r="H2182" s="42">
        <f t="shared" si="68"/>
        <v>0.72499999999999998</v>
      </c>
    </row>
    <row r="2183" spans="1:8" x14ac:dyDescent="0.25">
      <c r="A2183" t="s">
        <v>306</v>
      </c>
      <c r="B2183" t="str">
        <f>VLOOKUP(A2183,'Cód dos países'!$A$3:$C$199,2,FALSE)</f>
        <v>TZA</v>
      </c>
      <c r="C2183">
        <f>VLOOKUP(A2183,'Cód dos países'!$A$3:$C$199,3,FALSE)</f>
        <v>174</v>
      </c>
      <c r="D2183">
        <v>2007</v>
      </c>
      <c r="E2183">
        <f t="shared" si="69"/>
        <v>1742007</v>
      </c>
      <c r="F2183" s="55">
        <v>0.28125</v>
      </c>
      <c r="G2183" s="55">
        <v>0.25</v>
      </c>
      <c r="H2183" s="42">
        <f t="shared" si="68"/>
        <v>0.27500000000000002</v>
      </c>
    </row>
    <row r="2184" spans="1:8" x14ac:dyDescent="0.25">
      <c r="A2184" t="s">
        <v>308</v>
      </c>
      <c r="B2184" t="str">
        <f>VLOOKUP(A2184,'Cód dos países'!$A$3:$C$199,2,FALSE)</f>
        <v>UGA</v>
      </c>
      <c r="C2184">
        <f>VLOOKUP(A2184,'Cód dos países'!$A$3:$C$199,3,FALSE)</f>
        <v>184</v>
      </c>
      <c r="D2184">
        <v>2007</v>
      </c>
      <c r="E2184">
        <f t="shared" si="69"/>
        <v>1842007</v>
      </c>
      <c r="F2184" s="55">
        <v>0.46875</v>
      </c>
      <c r="G2184" s="55">
        <v>0.25</v>
      </c>
      <c r="H2184" s="42">
        <f t="shared" si="68"/>
        <v>0.42499999999999999</v>
      </c>
    </row>
    <row r="2185" spans="1:8" x14ac:dyDescent="0.25">
      <c r="A2185" t="s">
        <v>310</v>
      </c>
      <c r="B2185" t="str">
        <f>VLOOKUP(A2185,'Cód dos países'!$A$3:$C$199,2,FALSE)</f>
        <v>UKR</v>
      </c>
      <c r="C2185">
        <f>VLOOKUP(A2185,'Cód dos países'!$A$3:$C$199,3,FALSE)</f>
        <v>185</v>
      </c>
      <c r="D2185">
        <v>2007</v>
      </c>
      <c r="E2185">
        <f t="shared" si="69"/>
        <v>1852007</v>
      </c>
      <c r="F2185" s="55">
        <v>0.28125</v>
      </c>
      <c r="G2185" s="55">
        <v>0</v>
      </c>
      <c r="H2185" s="42">
        <f t="shared" si="68"/>
        <v>0.22500000000000001</v>
      </c>
    </row>
    <row r="2186" spans="1:8" x14ac:dyDescent="0.25">
      <c r="A2186" t="s">
        <v>312</v>
      </c>
      <c r="B2186" t="str">
        <f>VLOOKUP(A2186,'Cód dos países'!$A$3:$C$199,2,FALSE)</f>
        <v>URY</v>
      </c>
      <c r="C2186">
        <f>VLOOKUP(A2186,'Cód dos países'!$A$3:$C$199,3,FALSE)</f>
        <v>189</v>
      </c>
      <c r="D2186">
        <v>2007</v>
      </c>
      <c r="E2186">
        <f t="shared" si="69"/>
        <v>1892007</v>
      </c>
      <c r="F2186" s="55">
        <v>0.625</v>
      </c>
      <c r="G2186" s="55">
        <v>0.625</v>
      </c>
      <c r="H2186" s="42">
        <f t="shared" si="68"/>
        <v>0.625</v>
      </c>
    </row>
    <row r="2187" spans="1:8" x14ac:dyDescent="0.25">
      <c r="A2187" t="s">
        <v>314</v>
      </c>
      <c r="B2187" t="str">
        <f>VLOOKUP(A2187,'Cód dos países'!$A$3:$C$199,2,FALSE)</f>
        <v>USA</v>
      </c>
      <c r="C2187">
        <f>VLOOKUP(A2187,'Cód dos países'!$A$3:$C$199,3,FALSE)</f>
        <v>188</v>
      </c>
      <c r="D2187">
        <v>2007</v>
      </c>
      <c r="E2187">
        <f t="shared" si="69"/>
        <v>1882007</v>
      </c>
      <c r="F2187" s="55">
        <v>0.9375</v>
      </c>
      <c r="G2187" s="55">
        <v>0.75</v>
      </c>
      <c r="H2187" s="42">
        <f t="shared" si="68"/>
        <v>0.9</v>
      </c>
    </row>
    <row r="2188" spans="1:8" x14ac:dyDescent="0.25">
      <c r="A2188" t="s">
        <v>316</v>
      </c>
      <c r="B2188" t="str">
        <f>VLOOKUP(A2188,'Cód dos países'!$A$3:$C$199,2,FALSE)</f>
        <v>UZB</v>
      </c>
      <c r="C2188">
        <f>VLOOKUP(A2188,'Cód dos países'!$A$3:$C$199,3,FALSE)</f>
        <v>190</v>
      </c>
      <c r="D2188">
        <v>2007</v>
      </c>
      <c r="E2188">
        <f t="shared" si="69"/>
        <v>1902007</v>
      </c>
      <c r="F2188" s="55">
        <v>0.1875</v>
      </c>
      <c r="G2188" s="55">
        <v>0.25</v>
      </c>
      <c r="H2188" s="42">
        <f t="shared" si="68"/>
        <v>0.2</v>
      </c>
    </row>
    <row r="2189" spans="1:8" x14ac:dyDescent="0.25">
      <c r="A2189" t="s">
        <v>318</v>
      </c>
      <c r="B2189" t="str">
        <f>VLOOKUP(A2189,'Cód dos países'!$A$3:$C$199,2,FALSE)</f>
        <v>VEN</v>
      </c>
      <c r="C2189">
        <f>VLOOKUP(A2189,'Cód dos países'!$A$3:$C$199,3,FALSE)</f>
        <v>192</v>
      </c>
      <c r="D2189">
        <v>2007</v>
      </c>
      <c r="E2189">
        <f t="shared" si="69"/>
        <v>1922007</v>
      </c>
      <c r="F2189" s="55">
        <v>0.140625</v>
      </c>
      <c r="G2189" s="55">
        <v>0</v>
      </c>
      <c r="H2189" s="42">
        <f t="shared" si="68"/>
        <v>0.1125</v>
      </c>
    </row>
    <row r="2190" spans="1:8" x14ac:dyDescent="0.25">
      <c r="A2190" t="s">
        <v>320</v>
      </c>
      <c r="B2190" t="str">
        <f>VLOOKUP(A2190,'Cód dos países'!$A$3:$C$199,2,FALSE)</f>
        <v>VNM</v>
      </c>
      <c r="C2190">
        <f>VLOOKUP(A2190,'Cód dos países'!$A$3:$C$199,3,FALSE)</f>
        <v>193</v>
      </c>
      <c r="D2190">
        <v>2007</v>
      </c>
      <c r="E2190">
        <f t="shared" si="69"/>
        <v>1932007</v>
      </c>
      <c r="F2190" s="55">
        <v>0.5</v>
      </c>
      <c r="G2190" s="55">
        <v>0.25</v>
      </c>
      <c r="H2190" s="42">
        <f t="shared" si="68"/>
        <v>0.45</v>
      </c>
    </row>
    <row r="2191" spans="1:8" x14ac:dyDescent="0.25">
      <c r="A2191" t="s">
        <v>598</v>
      </c>
      <c r="B2191" t="e">
        <f>VLOOKUP(A2191,'Cód dos países'!$A$3:$C$199,2,FALSE)</f>
        <v>#N/A</v>
      </c>
      <c r="C2191" t="e">
        <f>VLOOKUP(A2191,'Cód dos países'!$A$3:$C$199,3,FALSE)</f>
        <v>#N/A</v>
      </c>
      <c r="D2191">
        <v>2007</v>
      </c>
      <c r="E2191" t="e">
        <f t="shared" si="69"/>
        <v>#N/A</v>
      </c>
      <c r="F2191" s="55" t="s">
        <v>603</v>
      </c>
      <c r="G2191" s="55" t="s">
        <v>603</v>
      </c>
      <c r="H2191" s="42" t="e">
        <f t="shared" si="68"/>
        <v>#VALUE!</v>
      </c>
    </row>
    <row r="2192" spans="1:8" x14ac:dyDescent="0.25">
      <c r="A2192" t="s">
        <v>605</v>
      </c>
      <c r="B2192" t="e">
        <f>VLOOKUP(A2192,'Cód dos países'!$A$3:$C$199,2,FALSE)</f>
        <v>#N/A</v>
      </c>
      <c r="C2192" t="e">
        <f>VLOOKUP(A2192,'Cód dos países'!$A$3:$C$199,3,FALSE)</f>
        <v>#N/A</v>
      </c>
      <c r="D2192">
        <v>2007</v>
      </c>
      <c r="E2192" t="e">
        <f t="shared" si="69"/>
        <v>#N/A</v>
      </c>
      <c r="F2192" s="55" t="e">
        <v>#N/A</v>
      </c>
      <c r="G2192" s="55" t="e">
        <v>#N/A</v>
      </c>
      <c r="H2192" s="42" t="e">
        <f t="shared" si="68"/>
        <v>#N/A</v>
      </c>
    </row>
    <row r="2193" spans="1:8" x14ac:dyDescent="0.25">
      <c r="A2193" t="s">
        <v>325</v>
      </c>
      <c r="B2193" t="str">
        <f>VLOOKUP(A2193,'Cód dos países'!$A$3:$C$199,2,FALSE)</f>
        <v>YEM</v>
      </c>
      <c r="C2193">
        <f>VLOOKUP(A2193,'Cód dos países'!$A$3:$C$199,3,FALSE)</f>
        <v>194</v>
      </c>
      <c r="D2193">
        <v>2007</v>
      </c>
      <c r="E2193">
        <f t="shared" si="69"/>
        <v>1942007</v>
      </c>
      <c r="F2193" s="55">
        <v>0.375</v>
      </c>
      <c r="G2193" s="55">
        <v>0.25</v>
      </c>
      <c r="H2193" s="42">
        <f t="shared" si="68"/>
        <v>0.35</v>
      </c>
    </row>
    <row r="2194" spans="1:8" x14ac:dyDescent="0.25">
      <c r="A2194" t="s">
        <v>271</v>
      </c>
      <c r="B2194" t="str">
        <f>VLOOKUP(A2194,'Cód dos países'!$A$3:$C$199,2,FALSE)</f>
        <v>YUG</v>
      </c>
      <c r="C2194">
        <f>VLOOKUP(A2194,'Cód dos países'!$A$3:$C$199,3,FALSE)</f>
        <v>152</v>
      </c>
      <c r="D2194">
        <v>2007</v>
      </c>
      <c r="E2194">
        <f t="shared" si="69"/>
        <v>1522007</v>
      </c>
      <c r="F2194" s="55">
        <v>0.375</v>
      </c>
      <c r="G2194" s="55">
        <v>0.25</v>
      </c>
      <c r="H2194" s="42">
        <f t="shared" si="68"/>
        <v>0.35</v>
      </c>
    </row>
    <row r="2195" spans="1:8" x14ac:dyDescent="0.25">
      <c r="A2195" t="s">
        <v>327</v>
      </c>
      <c r="B2195" t="str">
        <f>VLOOKUP(A2195,'Cód dos países'!$A$3:$C$199,2,FALSE)</f>
        <v>ZAF</v>
      </c>
      <c r="C2195">
        <f>VLOOKUP(A2195,'Cód dos países'!$A$3:$C$199,3,FALSE)</f>
        <v>160</v>
      </c>
      <c r="D2195">
        <v>2007</v>
      </c>
      <c r="E2195">
        <f t="shared" si="69"/>
        <v>1602007</v>
      </c>
      <c r="F2195" s="55">
        <v>0.5</v>
      </c>
      <c r="G2195" s="55">
        <v>0.5</v>
      </c>
      <c r="H2195" s="42">
        <f t="shared" si="68"/>
        <v>0.5</v>
      </c>
    </row>
    <row r="2196" spans="1:8" x14ac:dyDescent="0.25">
      <c r="A2196" t="s">
        <v>334</v>
      </c>
      <c r="B2196" t="str">
        <f>VLOOKUP(A2196,'Cód dos países'!$A$3:$C$199,2,FALSE)</f>
        <v>COG</v>
      </c>
      <c r="C2196">
        <f>VLOOKUP(A2196,'Cód dos países'!$A$3:$C$199,3,FALSE)</f>
        <v>39</v>
      </c>
      <c r="D2196">
        <v>2007</v>
      </c>
      <c r="E2196">
        <f t="shared" si="69"/>
        <v>392007</v>
      </c>
      <c r="F2196" s="55" t="s">
        <v>603</v>
      </c>
      <c r="G2196" s="55" t="s">
        <v>603</v>
      </c>
      <c r="H2196" s="42" t="e">
        <f t="shared" si="68"/>
        <v>#VALUE!</v>
      </c>
    </row>
    <row r="2197" spans="1:8" x14ac:dyDescent="0.25">
      <c r="A2197" t="s">
        <v>329</v>
      </c>
      <c r="B2197" t="str">
        <f>VLOOKUP(A2197,'Cód dos países'!$A$3:$C$199,2,FALSE)</f>
        <v>ZMB</v>
      </c>
      <c r="C2197">
        <f>VLOOKUP(A2197,'Cód dos países'!$A$3:$C$199,3,FALSE)</f>
        <v>196</v>
      </c>
      <c r="D2197">
        <v>2007</v>
      </c>
      <c r="E2197">
        <f t="shared" si="69"/>
        <v>1962007</v>
      </c>
      <c r="F2197" s="55">
        <v>0.375</v>
      </c>
      <c r="G2197" s="55">
        <v>0.25</v>
      </c>
      <c r="H2197" s="42">
        <f t="shared" si="68"/>
        <v>0.35</v>
      </c>
    </row>
    <row r="2198" spans="1:8" x14ac:dyDescent="0.25">
      <c r="A2198" t="s">
        <v>331</v>
      </c>
      <c r="B2198" t="str">
        <f>VLOOKUP(A2198,'Cód dos países'!$A$3:$C$199,2,FALSE)</f>
        <v>ZWE</v>
      </c>
      <c r="C2198">
        <f>VLOOKUP(A2198,'Cód dos países'!$A$3:$C$199,3,FALSE)</f>
        <v>197</v>
      </c>
      <c r="D2198">
        <v>2007</v>
      </c>
      <c r="E2198">
        <f t="shared" si="69"/>
        <v>1972007</v>
      </c>
      <c r="F2198" s="55">
        <v>0.125</v>
      </c>
      <c r="G2198" s="55">
        <v>0.25</v>
      </c>
      <c r="H2198" s="42">
        <f t="shared" si="68"/>
        <v>0.15</v>
      </c>
    </row>
    <row r="2199" spans="1:8" x14ac:dyDescent="0.25">
      <c r="A2199" t="s">
        <v>586</v>
      </c>
      <c r="B2199" t="e">
        <f>VLOOKUP(A2199,'Cód dos países'!$A$3:$C$199,2,FALSE)</f>
        <v>#N/A</v>
      </c>
      <c r="C2199" t="e">
        <f>VLOOKUP(A2199,'Cód dos países'!$A$3:$C$199,3,FALSE)</f>
        <v>#N/A</v>
      </c>
      <c r="D2199">
        <v>2006</v>
      </c>
      <c r="E2199" t="e">
        <f t="shared" si="69"/>
        <v>#N/A</v>
      </c>
      <c r="F2199" s="55" t="e">
        <v>#N/A</v>
      </c>
      <c r="G2199" s="55" t="e">
        <v>#N/A</v>
      </c>
      <c r="H2199" s="42" t="e">
        <f t="shared" si="68"/>
        <v>#N/A</v>
      </c>
    </row>
    <row r="2200" spans="1:8" x14ac:dyDescent="0.25">
      <c r="A2200" t="s">
        <v>0</v>
      </c>
      <c r="B2200" t="str">
        <f>VLOOKUP(A2200,'Cód dos países'!$A$3:$C$199,2,FALSE)</f>
        <v>AFG</v>
      </c>
      <c r="C2200">
        <f>VLOOKUP(A2200,'Cód dos países'!$A$3:$C$199,3,FALSE)</f>
        <v>1</v>
      </c>
      <c r="D2200">
        <v>2006</v>
      </c>
      <c r="E2200">
        <f t="shared" si="69"/>
        <v>12006</v>
      </c>
      <c r="F2200" s="55">
        <v>3.125E-2</v>
      </c>
      <c r="G2200" s="55">
        <v>0</v>
      </c>
      <c r="H2200" s="42">
        <f t="shared" si="68"/>
        <v>2.5000000000000001E-2</v>
      </c>
    </row>
    <row r="2201" spans="1:8" x14ac:dyDescent="0.25">
      <c r="A2201" t="s">
        <v>2</v>
      </c>
      <c r="B2201" t="str">
        <f>VLOOKUP(A2201,'Cód dos países'!$A$3:$C$199,2,FALSE)</f>
        <v>AGO</v>
      </c>
      <c r="C2201">
        <f>VLOOKUP(A2201,'Cód dos países'!$A$3:$C$199,3,FALSE)</f>
        <v>5</v>
      </c>
      <c r="D2201">
        <v>2006</v>
      </c>
      <c r="E2201">
        <f t="shared" si="69"/>
        <v>52006</v>
      </c>
      <c r="F2201" s="55">
        <v>0.28125</v>
      </c>
      <c r="G2201" s="55">
        <v>0</v>
      </c>
      <c r="H2201" s="42">
        <f t="shared" si="68"/>
        <v>0.22500000000000001</v>
      </c>
    </row>
    <row r="2202" spans="1:8" x14ac:dyDescent="0.25">
      <c r="A2202" t="s">
        <v>4</v>
      </c>
      <c r="B2202" t="str">
        <f>VLOOKUP(A2202,'Cód dos países'!$A$3:$C$199,2,FALSE)</f>
        <v>ALB</v>
      </c>
      <c r="C2202">
        <f>VLOOKUP(A2202,'Cód dos países'!$A$3:$C$199,3,FALSE)</f>
        <v>2</v>
      </c>
      <c r="D2202">
        <v>2006</v>
      </c>
      <c r="E2202">
        <f t="shared" si="69"/>
        <v>22006</v>
      </c>
      <c r="F2202" s="55">
        <v>0.375</v>
      </c>
      <c r="G2202" s="55">
        <v>0.25</v>
      </c>
      <c r="H2202" s="42">
        <f t="shared" si="68"/>
        <v>0.35</v>
      </c>
    </row>
    <row r="2203" spans="1:8" x14ac:dyDescent="0.25">
      <c r="A2203" t="s">
        <v>6</v>
      </c>
      <c r="B2203" t="str">
        <f>VLOOKUP(A2203,'Cód dos países'!$A$3:$C$199,2,FALSE)</f>
        <v>ARE</v>
      </c>
      <c r="C2203">
        <f>VLOOKUP(A2203,'Cód dos países'!$A$3:$C$199,3,FALSE)</f>
        <v>186</v>
      </c>
      <c r="D2203">
        <v>2006</v>
      </c>
      <c r="E2203">
        <f t="shared" si="69"/>
        <v>1862006</v>
      </c>
      <c r="F2203" s="55">
        <v>0.53125</v>
      </c>
      <c r="G2203" s="55">
        <v>0.75</v>
      </c>
      <c r="H2203" s="42">
        <f t="shared" si="68"/>
        <v>0.57499999999999996</v>
      </c>
    </row>
    <row r="2204" spans="1:8" x14ac:dyDescent="0.25">
      <c r="A2204" t="s">
        <v>8</v>
      </c>
      <c r="B2204" t="str">
        <f>VLOOKUP(A2204,'Cód dos países'!$A$3:$C$199,2,FALSE)</f>
        <v>ARG</v>
      </c>
      <c r="C2204">
        <f>VLOOKUP(A2204,'Cód dos países'!$A$3:$C$199,3,FALSE)</f>
        <v>7</v>
      </c>
      <c r="D2204">
        <v>2006</v>
      </c>
      <c r="E2204">
        <f t="shared" si="69"/>
        <v>72006</v>
      </c>
      <c r="F2204" s="55">
        <v>0.375</v>
      </c>
      <c r="G2204" s="55">
        <v>0.25</v>
      </c>
      <c r="H2204" s="42">
        <f t="shared" si="68"/>
        <v>0.35</v>
      </c>
    </row>
    <row r="2205" spans="1:8" x14ac:dyDescent="0.25">
      <c r="A2205" t="s">
        <v>10</v>
      </c>
      <c r="B2205" t="str">
        <f>VLOOKUP(A2205,'Cód dos países'!$A$3:$C$199,2,FALSE)</f>
        <v>ARM</v>
      </c>
      <c r="C2205">
        <f>VLOOKUP(A2205,'Cód dos países'!$A$3:$C$199,3,FALSE)</f>
        <v>8</v>
      </c>
      <c r="D2205">
        <v>2006</v>
      </c>
      <c r="E2205">
        <f t="shared" si="69"/>
        <v>82006</v>
      </c>
      <c r="F2205" s="55">
        <v>0.4375</v>
      </c>
      <c r="G2205" s="55">
        <v>0.25</v>
      </c>
      <c r="H2205" s="42">
        <f t="shared" si="68"/>
        <v>0.4</v>
      </c>
    </row>
    <row r="2206" spans="1:8" x14ac:dyDescent="0.25">
      <c r="A2206" t="s">
        <v>12</v>
      </c>
      <c r="B2206" t="str">
        <f>VLOOKUP(A2206,'Cód dos países'!$A$3:$C$199,2,FALSE)</f>
        <v>AUS</v>
      </c>
      <c r="C2206">
        <f>VLOOKUP(A2206,'Cód dos países'!$A$3:$C$199,3,FALSE)</f>
        <v>9</v>
      </c>
      <c r="D2206">
        <v>2006</v>
      </c>
      <c r="E2206">
        <f t="shared" si="69"/>
        <v>92006</v>
      </c>
      <c r="F2206" s="55">
        <v>0.90625</v>
      </c>
      <c r="G2206" s="55">
        <v>0.75</v>
      </c>
      <c r="H2206" s="42">
        <f t="shared" si="68"/>
        <v>0.875</v>
      </c>
    </row>
    <row r="2207" spans="1:8" x14ac:dyDescent="0.25">
      <c r="A2207" t="s">
        <v>14</v>
      </c>
      <c r="B2207" t="str">
        <f>VLOOKUP(A2207,'Cód dos países'!$A$3:$C$199,2,FALSE)</f>
        <v>AUT</v>
      </c>
      <c r="C2207">
        <f>VLOOKUP(A2207,'Cód dos países'!$A$3:$C$199,3,FALSE)</f>
        <v>10</v>
      </c>
      <c r="D2207">
        <v>2006</v>
      </c>
      <c r="E2207">
        <f t="shared" si="69"/>
        <v>102006</v>
      </c>
      <c r="F2207" s="55">
        <v>0.9375</v>
      </c>
      <c r="G2207" s="55">
        <v>1</v>
      </c>
      <c r="H2207" s="42">
        <f t="shared" si="68"/>
        <v>0.95</v>
      </c>
    </row>
    <row r="2208" spans="1:8" x14ac:dyDescent="0.25">
      <c r="A2208" t="s">
        <v>16</v>
      </c>
      <c r="B2208" t="str">
        <f>VLOOKUP(A2208,'Cód dos países'!$A$3:$C$199,2,FALSE)</f>
        <v>AZE</v>
      </c>
      <c r="C2208">
        <f>VLOOKUP(A2208,'Cód dos países'!$A$3:$C$199,3,FALSE)</f>
        <v>11</v>
      </c>
      <c r="D2208">
        <v>2006</v>
      </c>
      <c r="E2208">
        <f t="shared" si="69"/>
        <v>112006</v>
      </c>
      <c r="F2208" s="55">
        <v>0.28125</v>
      </c>
      <c r="G2208" s="55">
        <v>0</v>
      </c>
      <c r="H2208" s="42">
        <f t="shared" si="68"/>
        <v>0.22500000000000001</v>
      </c>
    </row>
    <row r="2209" spans="1:8" x14ac:dyDescent="0.25">
      <c r="A2209" t="s">
        <v>18</v>
      </c>
      <c r="B2209" t="str">
        <f>VLOOKUP(A2209,'Cód dos países'!$A$3:$C$199,2,FALSE)</f>
        <v>BDI</v>
      </c>
      <c r="C2209">
        <f>VLOOKUP(A2209,'Cód dos países'!$A$3:$C$199,3,FALSE)</f>
        <v>28</v>
      </c>
      <c r="D2209">
        <v>2006</v>
      </c>
      <c r="E2209">
        <f t="shared" si="69"/>
        <v>282006</v>
      </c>
      <c r="F2209" s="55">
        <v>0.4375</v>
      </c>
      <c r="G2209" s="55">
        <v>0.25</v>
      </c>
      <c r="H2209" s="42">
        <f t="shared" si="68"/>
        <v>0.4</v>
      </c>
    </row>
    <row r="2210" spans="1:8" x14ac:dyDescent="0.25">
      <c r="A2210" t="s">
        <v>20</v>
      </c>
      <c r="B2210" t="str">
        <f>VLOOKUP(A2210,'Cód dos países'!$A$3:$C$199,2,FALSE)</f>
        <v>BEL</v>
      </c>
      <c r="C2210">
        <f>VLOOKUP(A2210,'Cód dos países'!$A$3:$C$199,3,FALSE)</f>
        <v>17</v>
      </c>
      <c r="D2210">
        <v>2006</v>
      </c>
      <c r="E2210">
        <f t="shared" si="69"/>
        <v>172006</v>
      </c>
      <c r="F2210" s="55">
        <v>0.78125</v>
      </c>
      <c r="G2210" s="55">
        <v>0.75</v>
      </c>
      <c r="H2210" s="42">
        <f t="shared" si="68"/>
        <v>0.77500000000000002</v>
      </c>
    </row>
    <row r="2211" spans="1:8" x14ac:dyDescent="0.25">
      <c r="A2211" t="s">
        <v>22</v>
      </c>
      <c r="B2211" t="str">
        <f>VLOOKUP(A2211,'Cód dos países'!$A$3:$C$199,2,FALSE)</f>
        <v>BEN</v>
      </c>
      <c r="C2211">
        <f>VLOOKUP(A2211,'Cód dos países'!$A$3:$C$199,3,FALSE)</f>
        <v>19</v>
      </c>
      <c r="D2211">
        <v>2006</v>
      </c>
      <c r="E2211">
        <f t="shared" si="69"/>
        <v>192006</v>
      </c>
      <c r="F2211" s="55">
        <v>0.40625</v>
      </c>
      <c r="G2211" s="55">
        <v>0.25</v>
      </c>
      <c r="H2211" s="42">
        <f t="shared" si="68"/>
        <v>0.375</v>
      </c>
    </row>
    <row r="2212" spans="1:8" x14ac:dyDescent="0.25">
      <c r="A2212" t="s">
        <v>24</v>
      </c>
      <c r="B2212" t="str">
        <f>VLOOKUP(A2212,'Cód dos países'!$A$3:$C$199,2,FALSE)</f>
        <v>BFA</v>
      </c>
      <c r="C2212">
        <f>VLOOKUP(A2212,'Cód dos países'!$A$3:$C$199,3,FALSE)</f>
        <v>27</v>
      </c>
      <c r="D2212">
        <v>2006</v>
      </c>
      <c r="E2212">
        <f t="shared" si="69"/>
        <v>272006</v>
      </c>
      <c r="F2212" s="55">
        <v>0.5</v>
      </c>
      <c r="G2212" s="55">
        <v>0.25</v>
      </c>
      <c r="H2212" s="42">
        <f t="shared" si="68"/>
        <v>0.45</v>
      </c>
    </row>
    <row r="2213" spans="1:8" x14ac:dyDescent="0.25">
      <c r="A2213" t="s">
        <v>26</v>
      </c>
      <c r="B2213" t="str">
        <f>VLOOKUP(A2213,'Cód dos países'!$A$3:$C$199,2,FALSE)</f>
        <v>BGD</v>
      </c>
      <c r="C2213">
        <f>VLOOKUP(A2213,'Cód dos países'!$A$3:$C$199,3,FALSE)</f>
        <v>14</v>
      </c>
      <c r="D2213">
        <v>2006</v>
      </c>
      <c r="E2213">
        <f t="shared" si="69"/>
        <v>142006</v>
      </c>
      <c r="F2213" s="55">
        <v>0.34375</v>
      </c>
      <c r="G2213" s="55">
        <v>0</v>
      </c>
      <c r="H2213" s="42">
        <f t="shared" si="68"/>
        <v>0.27500000000000002</v>
      </c>
    </row>
    <row r="2214" spans="1:8" x14ac:dyDescent="0.25">
      <c r="A2214" t="s">
        <v>28</v>
      </c>
      <c r="B2214" t="str">
        <f>VLOOKUP(A2214,'Cód dos países'!$A$3:$C$199,2,FALSE)</f>
        <v>BGR</v>
      </c>
      <c r="C2214">
        <f>VLOOKUP(A2214,'Cód dos países'!$A$3:$C$199,3,FALSE)</f>
        <v>26</v>
      </c>
      <c r="D2214">
        <v>2006</v>
      </c>
      <c r="E2214">
        <f t="shared" si="69"/>
        <v>262006</v>
      </c>
      <c r="F2214" s="55">
        <v>0.5625</v>
      </c>
      <c r="G2214" s="55">
        <v>0.25</v>
      </c>
      <c r="H2214" s="42">
        <f t="shared" si="68"/>
        <v>0.5</v>
      </c>
    </row>
    <row r="2215" spans="1:8" x14ac:dyDescent="0.25">
      <c r="A2215" t="s">
        <v>30</v>
      </c>
      <c r="B2215" t="str">
        <f>VLOOKUP(A2215,'Cód dos países'!$A$3:$C$199,2,FALSE)</f>
        <v>BHR</v>
      </c>
      <c r="C2215">
        <f>VLOOKUP(A2215,'Cód dos países'!$A$3:$C$199,3,FALSE)</f>
        <v>13</v>
      </c>
      <c r="D2215">
        <v>2006</v>
      </c>
      <c r="E2215">
        <f t="shared" si="69"/>
        <v>132006</v>
      </c>
      <c r="F2215" s="55">
        <v>0.6875</v>
      </c>
      <c r="G2215" s="55">
        <v>0.5</v>
      </c>
      <c r="H2215" s="42">
        <f t="shared" si="68"/>
        <v>0.65</v>
      </c>
    </row>
    <row r="2216" spans="1:8" x14ac:dyDescent="0.25">
      <c r="A2216" t="s">
        <v>348</v>
      </c>
      <c r="B2216" t="str">
        <f>VLOOKUP(A2216,'Cód dos países'!$A$3:$C$199,2,FALSE)</f>
        <v>BHS</v>
      </c>
      <c r="C2216">
        <f>VLOOKUP(A2216,'Cód dos países'!$A$3:$C$199,3,FALSE)</f>
        <v>12</v>
      </c>
      <c r="D2216">
        <v>2006</v>
      </c>
      <c r="E2216">
        <f t="shared" si="69"/>
        <v>122006</v>
      </c>
      <c r="F2216" s="55" t="e">
        <v>#N/A</v>
      </c>
      <c r="G2216" s="55" t="e">
        <v>#N/A</v>
      </c>
      <c r="H2216" s="42" t="e">
        <f t="shared" si="68"/>
        <v>#N/A</v>
      </c>
    </row>
    <row r="2217" spans="1:8" x14ac:dyDescent="0.25">
      <c r="A2217" t="s">
        <v>333</v>
      </c>
      <c r="B2217" t="str">
        <f>VLOOKUP(A2217,'Cód dos países'!$A$3:$C$199,2,FALSE)</f>
        <v>BIH</v>
      </c>
      <c r="C2217">
        <f>VLOOKUP(A2217,'Cód dos países'!$A$3:$C$199,3,FALSE)</f>
        <v>22</v>
      </c>
      <c r="D2217">
        <v>2006</v>
      </c>
      <c r="E2217">
        <f t="shared" si="69"/>
        <v>222006</v>
      </c>
      <c r="F2217" s="55">
        <v>0.46875</v>
      </c>
      <c r="G2217" s="55">
        <v>0.25</v>
      </c>
      <c r="H2217" s="42">
        <f t="shared" si="68"/>
        <v>0.42499999999999999</v>
      </c>
    </row>
    <row r="2218" spans="1:8" x14ac:dyDescent="0.25">
      <c r="A2218" t="s">
        <v>33</v>
      </c>
      <c r="B2218" t="str">
        <f>VLOOKUP(A2218,'Cód dos países'!$A$3:$C$199,2,FALSE)</f>
        <v>BLR</v>
      </c>
      <c r="C2218">
        <f>VLOOKUP(A2218,'Cód dos países'!$A$3:$C$199,3,FALSE)</f>
        <v>16</v>
      </c>
      <c r="D2218">
        <v>2006</v>
      </c>
      <c r="E2218">
        <f t="shared" si="69"/>
        <v>162006</v>
      </c>
      <c r="F2218" s="55">
        <v>0.21875</v>
      </c>
      <c r="G2218" s="55">
        <v>0.25</v>
      </c>
      <c r="H2218" s="42">
        <f t="shared" si="68"/>
        <v>0.22500000000000001</v>
      </c>
    </row>
    <row r="2219" spans="1:8" x14ac:dyDescent="0.25">
      <c r="A2219" t="s">
        <v>349</v>
      </c>
      <c r="B2219" t="str">
        <f>VLOOKUP(A2219,'Cód dos países'!$A$3:$C$199,2,FALSE)</f>
        <v>BLZ</v>
      </c>
      <c r="C2219">
        <f>VLOOKUP(A2219,'Cód dos países'!$A$3:$C$199,3,FALSE)</f>
        <v>18</v>
      </c>
      <c r="D2219">
        <v>2006</v>
      </c>
      <c r="E2219">
        <f t="shared" si="69"/>
        <v>182006</v>
      </c>
      <c r="F2219" s="55">
        <v>0.46875</v>
      </c>
      <c r="G2219" s="55">
        <v>0.25</v>
      </c>
      <c r="H2219" s="42">
        <f t="shared" si="68"/>
        <v>0.42499999999999999</v>
      </c>
    </row>
    <row r="2220" spans="1:8" x14ac:dyDescent="0.25">
      <c r="A2220" t="s">
        <v>35</v>
      </c>
      <c r="B2220" t="str">
        <f>VLOOKUP(A2220,'Cód dos países'!$A$3:$C$199,2,FALSE)</f>
        <v>BOL</v>
      </c>
      <c r="C2220">
        <f>VLOOKUP(A2220,'Cód dos países'!$A$3:$C$199,3,FALSE)</f>
        <v>21</v>
      </c>
      <c r="D2220">
        <v>2006</v>
      </c>
      <c r="E2220">
        <f t="shared" si="69"/>
        <v>212006</v>
      </c>
      <c r="F2220" s="55">
        <v>0.28125</v>
      </c>
      <c r="G2220" s="55">
        <v>0.25</v>
      </c>
      <c r="H2220" s="42">
        <f t="shared" si="68"/>
        <v>0.27500000000000002</v>
      </c>
    </row>
    <row r="2221" spans="1:8" x14ac:dyDescent="0.25">
      <c r="A2221" t="s">
        <v>37</v>
      </c>
      <c r="B2221" t="str">
        <f>VLOOKUP(A2221,'Cód dos países'!$A$3:$C$199,2,FALSE)</f>
        <v>BRA</v>
      </c>
      <c r="C2221">
        <f>VLOOKUP(A2221,'Cód dos países'!$A$3:$C$199,3,FALSE)</f>
        <v>24</v>
      </c>
      <c r="D2221">
        <v>2006</v>
      </c>
      <c r="E2221">
        <f t="shared" si="69"/>
        <v>242006</v>
      </c>
      <c r="F2221" s="55">
        <v>0.40625</v>
      </c>
      <c r="G2221" s="55">
        <v>0.25</v>
      </c>
      <c r="H2221" s="42">
        <f t="shared" si="68"/>
        <v>0.375</v>
      </c>
    </row>
    <row r="2222" spans="1:8" x14ac:dyDescent="0.25">
      <c r="A2222" t="s">
        <v>39</v>
      </c>
      <c r="B2222" t="str">
        <f>VLOOKUP(A2222,'Cód dos países'!$A$3:$C$199,2,FALSE)</f>
        <v>BRB</v>
      </c>
      <c r="C2222">
        <f>VLOOKUP(A2222,'Cód dos países'!$A$3:$C$199,3,FALSE)</f>
        <v>15</v>
      </c>
      <c r="D2222">
        <v>2006</v>
      </c>
      <c r="E2222">
        <f t="shared" si="69"/>
        <v>152006</v>
      </c>
      <c r="F2222" s="55" t="e">
        <v>#N/A</v>
      </c>
      <c r="G2222" s="55" t="e">
        <v>#N/A</v>
      </c>
      <c r="H2222" s="42" t="e">
        <f t="shared" si="68"/>
        <v>#N/A</v>
      </c>
    </row>
    <row r="2223" spans="1:8" x14ac:dyDescent="0.25">
      <c r="A2223" t="s">
        <v>350</v>
      </c>
      <c r="B2223" t="str">
        <f>VLOOKUP(A2223,'Cód dos países'!$A$3:$C$199,2,FALSE)</f>
        <v>BRN</v>
      </c>
      <c r="C2223">
        <f>VLOOKUP(A2223,'Cód dos países'!$A$3:$C$199,3,FALSE)</f>
        <v>25</v>
      </c>
      <c r="D2223">
        <v>2006</v>
      </c>
      <c r="E2223">
        <f t="shared" si="69"/>
        <v>252006</v>
      </c>
      <c r="F2223" s="55" t="e">
        <v>#N/A</v>
      </c>
      <c r="G2223" s="55" t="e">
        <v>#N/A</v>
      </c>
      <c r="H2223" s="42" t="e">
        <f t="shared" si="68"/>
        <v>#N/A</v>
      </c>
    </row>
    <row r="2224" spans="1:8" x14ac:dyDescent="0.25">
      <c r="A2224" t="s">
        <v>41</v>
      </c>
      <c r="B2224" t="str">
        <f>VLOOKUP(A2224,'Cód dos países'!$A$3:$C$199,2,FALSE)</f>
        <v>BTN</v>
      </c>
      <c r="C2224">
        <f>VLOOKUP(A2224,'Cód dos países'!$A$3:$C$199,3,FALSE)</f>
        <v>20</v>
      </c>
      <c r="D2224">
        <v>2006</v>
      </c>
      <c r="E2224">
        <f t="shared" si="69"/>
        <v>202006</v>
      </c>
      <c r="F2224" s="55" t="s">
        <v>603</v>
      </c>
      <c r="G2224" s="55" t="s">
        <v>603</v>
      </c>
      <c r="H2224" s="42" t="e">
        <f t="shared" si="68"/>
        <v>#VALUE!</v>
      </c>
    </row>
    <row r="2225" spans="1:8" x14ac:dyDescent="0.25">
      <c r="A2225" t="s">
        <v>43</v>
      </c>
      <c r="B2225" t="str">
        <f>VLOOKUP(A2225,'Cód dos países'!$A$3:$C$199,2,FALSE)</f>
        <v>BWA</v>
      </c>
      <c r="C2225">
        <f>VLOOKUP(A2225,'Cód dos países'!$A$3:$C$199,3,FALSE)</f>
        <v>23</v>
      </c>
      <c r="D2225">
        <v>2006</v>
      </c>
      <c r="E2225">
        <f t="shared" si="69"/>
        <v>232006</v>
      </c>
      <c r="F2225" s="55">
        <v>0.625</v>
      </c>
      <c r="G2225" s="55">
        <v>0.75</v>
      </c>
      <c r="H2225" s="42">
        <f t="shared" si="68"/>
        <v>0.65</v>
      </c>
    </row>
    <row r="2226" spans="1:8" x14ac:dyDescent="0.25">
      <c r="A2226" t="s">
        <v>45</v>
      </c>
      <c r="B2226" t="str">
        <f>VLOOKUP(A2226,'Cód dos países'!$A$3:$C$199,2,FALSE)</f>
        <v>CAF</v>
      </c>
      <c r="C2226">
        <f>VLOOKUP(A2226,'Cód dos países'!$A$3:$C$199,3,FALSE)</f>
        <v>33</v>
      </c>
      <c r="D2226">
        <v>2006</v>
      </c>
      <c r="E2226">
        <f t="shared" si="69"/>
        <v>332006</v>
      </c>
      <c r="F2226" s="55" t="s">
        <v>603</v>
      </c>
      <c r="G2226" s="55" t="s">
        <v>603</v>
      </c>
      <c r="H2226" s="42" t="e">
        <f t="shared" si="68"/>
        <v>#VALUE!</v>
      </c>
    </row>
    <row r="2227" spans="1:8" x14ac:dyDescent="0.25">
      <c r="A2227" t="s">
        <v>47</v>
      </c>
      <c r="B2227" t="str">
        <f>VLOOKUP(A2227,'Cód dos países'!$A$3:$C$199,2,FALSE)</f>
        <v>CAN</v>
      </c>
      <c r="C2227">
        <f>VLOOKUP(A2227,'Cód dos países'!$A$3:$C$199,3,FALSE)</f>
        <v>31</v>
      </c>
      <c r="D2227">
        <v>2006</v>
      </c>
      <c r="E2227">
        <f t="shared" si="69"/>
        <v>312006</v>
      </c>
      <c r="F2227" s="55">
        <v>0.9375</v>
      </c>
      <c r="G2227" s="55">
        <v>1</v>
      </c>
      <c r="H2227" s="42">
        <f t="shared" si="68"/>
        <v>0.95</v>
      </c>
    </row>
    <row r="2228" spans="1:8" x14ac:dyDescent="0.25">
      <c r="A2228" t="s">
        <v>49</v>
      </c>
      <c r="B2228" t="str">
        <f>VLOOKUP(A2228,'Cód dos países'!$A$3:$C$199,2,FALSE)</f>
        <v>CHE</v>
      </c>
      <c r="C2228">
        <f>VLOOKUP(A2228,'Cód dos países'!$A$3:$C$199,3,FALSE)</f>
        <v>170</v>
      </c>
      <c r="D2228">
        <v>2006</v>
      </c>
      <c r="E2228">
        <f t="shared" si="69"/>
        <v>1702006</v>
      </c>
      <c r="F2228" s="55">
        <v>0.90625</v>
      </c>
      <c r="G2228" s="55">
        <v>1</v>
      </c>
      <c r="H2228" s="42">
        <f t="shared" si="68"/>
        <v>0.92500000000000004</v>
      </c>
    </row>
    <row r="2229" spans="1:8" x14ac:dyDescent="0.25">
      <c r="A2229" t="s">
        <v>51</v>
      </c>
      <c r="B2229" t="str">
        <f>VLOOKUP(A2229,'Cód dos países'!$A$3:$C$199,2,FALSE)</f>
        <v>CHL</v>
      </c>
      <c r="C2229">
        <f>VLOOKUP(A2229,'Cód dos países'!$A$3:$C$199,3,FALSE)</f>
        <v>35</v>
      </c>
      <c r="D2229">
        <v>2006</v>
      </c>
      <c r="E2229">
        <f t="shared" si="69"/>
        <v>352006</v>
      </c>
      <c r="F2229" s="55">
        <v>0.8125</v>
      </c>
      <c r="G2229" s="55">
        <v>0.75</v>
      </c>
      <c r="H2229" s="42">
        <f t="shared" si="68"/>
        <v>0.8</v>
      </c>
    </row>
    <row r="2230" spans="1:8" x14ac:dyDescent="0.25">
      <c r="A2230" t="s">
        <v>53</v>
      </c>
      <c r="B2230" t="str">
        <f>VLOOKUP(A2230,'Cód dos países'!$A$3:$C$199,2,FALSE)</f>
        <v>CHN</v>
      </c>
      <c r="C2230">
        <f>VLOOKUP(A2230,'Cód dos países'!$A$3:$C$199,3,FALSE)</f>
        <v>36</v>
      </c>
      <c r="D2230">
        <v>2006</v>
      </c>
      <c r="E2230">
        <f t="shared" si="69"/>
        <v>362006</v>
      </c>
      <c r="F2230" s="55">
        <v>0.40625</v>
      </c>
      <c r="G2230" s="55">
        <v>0</v>
      </c>
      <c r="H2230" s="42">
        <f t="shared" si="68"/>
        <v>0.32500000000000001</v>
      </c>
    </row>
    <row r="2231" spans="1:8" x14ac:dyDescent="0.25">
      <c r="A2231" t="s">
        <v>429</v>
      </c>
      <c r="B2231" t="str">
        <f>VLOOKUP(A2231,'Cód dos países'!$A$3:$C$199,2,FALSE)</f>
        <v>CIV</v>
      </c>
      <c r="C2231">
        <f>VLOOKUP(A2231,'Cód dos países'!$A$3:$C$199,3,FALSE)</f>
        <v>42</v>
      </c>
      <c r="D2231">
        <v>2006</v>
      </c>
      <c r="E2231">
        <f t="shared" si="69"/>
        <v>422006</v>
      </c>
      <c r="F2231" s="55">
        <v>0.15625</v>
      </c>
      <c r="G2231" s="55">
        <v>0.25</v>
      </c>
      <c r="H2231" s="42">
        <f t="shared" si="68"/>
        <v>0.17499999999999999</v>
      </c>
    </row>
    <row r="2232" spans="1:8" x14ac:dyDescent="0.25">
      <c r="A2232" t="s">
        <v>56</v>
      </c>
      <c r="B2232" t="str">
        <f>VLOOKUP(A2232,'Cód dos países'!$A$3:$C$199,2,FALSE)</f>
        <v>CMR</v>
      </c>
      <c r="C2232">
        <f>VLOOKUP(A2232,'Cód dos países'!$A$3:$C$199,3,FALSE)</f>
        <v>30</v>
      </c>
      <c r="D2232">
        <v>2006</v>
      </c>
      <c r="E2232">
        <f t="shared" si="69"/>
        <v>302006</v>
      </c>
      <c r="F2232" s="55">
        <v>0.21875</v>
      </c>
      <c r="G2232" s="55">
        <v>0.25</v>
      </c>
      <c r="H2232" s="42">
        <f t="shared" si="68"/>
        <v>0.22500000000000001</v>
      </c>
    </row>
    <row r="2233" spans="1:8" x14ac:dyDescent="0.25">
      <c r="A2233" t="s">
        <v>334</v>
      </c>
      <c r="B2233" t="str">
        <f>VLOOKUP(A2233,'Cód dos países'!$A$3:$C$199,2,FALSE)</f>
        <v>COG</v>
      </c>
      <c r="C2233">
        <f>VLOOKUP(A2233,'Cód dos países'!$A$3:$C$199,3,FALSE)</f>
        <v>39</v>
      </c>
      <c r="D2233">
        <v>2006</v>
      </c>
      <c r="E2233">
        <f t="shared" si="69"/>
        <v>392006</v>
      </c>
      <c r="F2233" s="55">
        <v>0.28125</v>
      </c>
      <c r="G2233" s="55">
        <v>0</v>
      </c>
      <c r="H2233" s="42">
        <f t="shared" si="68"/>
        <v>0.22500000000000001</v>
      </c>
    </row>
    <row r="2234" spans="1:8" x14ac:dyDescent="0.25">
      <c r="A2234" t="s">
        <v>59</v>
      </c>
      <c r="B2234" t="str">
        <f>VLOOKUP(A2234,'Cód dos países'!$A$3:$C$199,2,FALSE)</f>
        <v>COL</v>
      </c>
      <c r="C2234">
        <f>VLOOKUP(A2234,'Cód dos países'!$A$3:$C$199,3,FALSE)</f>
        <v>37</v>
      </c>
      <c r="D2234">
        <v>2006</v>
      </c>
      <c r="E2234">
        <f t="shared" si="69"/>
        <v>372006</v>
      </c>
      <c r="F2234" s="55">
        <v>0.40625</v>
      </c>
      <c r="G2234" s="55">
        <v>0.25</v>
      </c>
      <c r="H2234" s="42">
        <f t="shared" si="68"/>
        <v>0.375</v>
      </c>
    </row>
    <row r="2235" spans="1:8" x14ac:dyDescent="0.25">
      <c r="A2235" t="s">
        <v>61</v>
      </c>
      <c r="B2235" t="str">
        <f>VLOOKUP(A2235,'Cód dos países'!$A$3:$C$199,2,FALSE)</f>
        <v>COM</v>
      </c>
      <c r="C2235">
        <f>VLOOKUP(A2235,'Cód dos países'!$A$3:$C$199,3,FALSE)</f>
        <v>38</v>
      </c>
      <c r="D2235">
        <v>2006</v>
      </c>
      <c r="E2235">
        <f t="shared" si="69"/>
        <v>382006</v>
      </c>
      <c r="F2235" s="55" t="s">
        <v>603</v>
      </c>
      <c r="G2235" s="55" t="s">
        <v>603</v>
      </c>
      <c r="H2235" s="42" t="e">
        <f t="shared" si="68"/>
        <v>#VALUE!</v>
      </c>
    </row>
    <row r="2236" spans="1:8" x14ac:dyDescent="0.25">
      <c r="A2236" t="s">
        <v>63</v>
      </c>
      <c r="B2236" t="str">
        <f>VLOOKUP(A2236,'Cód dos países'!$A$3:$C$199,2,FALSE)</f>
        <v>CPV</v>
      </c>
      <c r="C2236">
        <f>VLOOKUP(A2236,'Cód dos países'!$A$3:$C$199,3,FALSE)</f>
        <v>32</v>
      </c>
      <c r="D2236">
        <v>2006</v>
      </c>
      <c r="E2236">
        <f t="shared" si="69"/>
        <v>322006</v>
      </c>
      <c r="F2236" s="55">
        <v>0.71875</v>
      </c>
      <c r="G2236" s="55">
        <v>0.75</v>
      </c>
      <c r="H2236" s="42">
        <f t="shared" si="68"/>
        <v>0.72499999999999998</v>
      </c>
    </row>
    <row r="2237" spans="1:8" x14ac:dyDescent="0.25">
      <c r="A2237" t="s">
        <v>65</v>
      </c>
      <c r="B2237" t="str">
        <f>VLOOKUP(A2237,'Cód dos países'!$A$3:$C$199,2,FALSE)</f>
        <v>CRI</v>
      </c>
      <c r="C2237">
        <f>VLOOKUP(A2237,'Cód dos países'!$A$3:$C$199,3,FALSE)</f>
        <v>41</v>
      </c>
      <c r="D2237">
        <v>2006</v>
      </c>
      <c r="E2237">
        <f t="shared" si="69"/>
        <v>412006</v>
      </c>
      <c r="F2237" s="55">
        <v>0.59375</v>
      </c>
      <c r="G2237" s="55">
        <v>0.5</v>
      </c>
      <c r="H2237" s="42">
        <f t="shared" si="68"/>
        <v>0.57499999999999996</v>
      </c>
    </row>
    <row r="2238" spans="1:8" x14ac:dyDescent="0.25">
      <c r="A2238" t="s">
        <v>67</v>
      </c>
      <c r="B2238" t="str">
        <f>VLOOKUP(A2238,'Cód dos países'!$A$3:$C$199,2,FALSE)</f>
        <v>CUB</v>
      </c>
      <c r="C2238">
        <f>VLOOKUP(A2238,'Cód dos países'!$A$3:$C$199,3,FALSE)</f>
        <v>44</v>
      </c>
      <c r="D2238">
        <v>2006</v>
      </c>
      <c r="E2238">
        <f t="shared" si="69"/>
        <v>442006</v>
      </c>
      <c r="F2238" s="55">
        <v>0.5</v>
      </c>
      <c r="G2238" s="55">
        <v>0.75</v>
      </c>
      <c r="H2238" s="42">
        <f t="shared" si="68"/>
        <v>0.55000000000000004</v>
      </c>
    </row>
    <row r="2239" spans="1:8" x14ac:dyDescent="0.25">
      <c r="A2239" t="s">
        <v>591</v>
      </c>
      <c r="B2239" t="e">
        <f>VLOOKUP(A2239,'Cód dos países'!$A$3:$C$199,2,FALSE)</f>
        <v>#N/A</v>
      </c>
      <c r="C2239" t="e">
        <f>VLOOKUP(A2239,'Cód dos países'!$A$3:$C$199,3,FALSE)</f>
        <v>#N/A</v>
      </c>
      <c r="D2239">
        <v>2006</v>
      </c>
      <c r="E2239" t="e">
        <f t="shared" si="69"/>
        <v>#N/A</v>
      </c>
      <c r="F2239" s="55" t="e">
        <v>#N/A</v>
      </c>
      <c r="G2239" s="55" t="e">
        <v>#N/A</v>
      </c>
      <c r="H2239" s="42" t="e">
        <f t="shared" si="68"/>
        <v>#N/A</v>
      </c>
    </row>
    <row r="2240" spans="1:8" x14ac:dyDescent="0.25">
      <c r="A2240" t="s">
        <v>69</v>
      </c>
      <c r="B2240" t="str">
        <f>VLOOKUP(A2240,'Cód dos países'!$A$3:$C$199,2,FALSE)</f>
        <v>CYP</v>
      </c>
      <c r="C2240">
        <f>VLOOKUP(A2240,'Cód dos países'!$A$3:$C$199,3,FALSE)</f>
        <v>45</v>
      </c>
      <c r="D2240">
        <v>2006</v>
      </c>
      <c r="E2240">
        <f t="shared" si="69"/>
        <v>452006</v>
      </c>
      <c r="F2240" s="55">
        <v>0.75</v>
      </c>
      <c r="G2240" s="55">
        <v>0.75</v>
      </c>
      <c r="H2240" s="42">
        <f t="shared" si="68"/>
        <v>0.75</v>
      </c>
    </row>
    <row r="2241" spans="1:8" x14ac:dyDescent="0.25">
      <c r="A2241" t="s">
        <v>71</v>
      </c>
      <c r="B2241" t="str">
        <f>VLOOKUP(A2241,'Cód dos países'!$A$3:$C$199,2,FALSE)</f>
        <v>CZE</v>
      </c>
      <c r="C2241">
        <f>VLOOKUP(A2241,'Cód dos países'!$A$3:$C$199,3,FALSE)</f>
        <v>46</v>
      </c>
      <c r="D2241">
        <v>2006</v>
      </c>
      <c r="E2241">
        <f t="shared" si="69"/>
        <v>462006</v>
      </c>
      <c r="F2241" s="55">
        <v>0.75</v>
      </c>
      <c r="G2241" s="55">
        <v>0.5</v>
      </c>
      <c r="H2241" s="42">
        <f t="shared" si="68"/>
        <v>0.7</v>
      </c>
    </row>
    <row r="2242" spans="1:8" x14ac:dyDescent="0.25">
      <c r="A2242" t="s">
        <v>73</v>
      </c>
      <c r="B2242" t="str">
        <f>VLOOKUP(A2242,'Cód dos países'!$A$3:$C$199,2,FALSE)</f>
        <v>DEU</v>
      </c>
      <c r="C2242">
        <f>VLOOKUP(A2242,'Cód dos países'!$A$3:$C$199,3,FALSE)</f>
        <v>64</v>
      </c>
      <c r="D2242">
        <v>2006</v>
      </c>
      <c r="E2242">
        <f t="shared" si="69"/>
        <v>642006</v>
      </c>
      <c r="F2242" s="55">
        <v>0.875</v>
      </c>
      <c r="G2242" s="55">
        <v>0.75</v>
      </c>
      <c r="H2242" s="42">
        <f t="shared" si="68"/>
        <v>0.85</v>
      </c>
    </row>
    <row r="2243" spans="1:8" x14ac:dyDescent="0.25">
      <c r="A2243" t="s">
        <v>75</v>
      </c>
      <c r="B2243" t="str">
        <f>VLOOKUP(A2243,'Cód dos países'!$A$3:$C$199,2,FALSE)</f>
        <v>DJI</v>
      </c>
      <c r="C2243">
        <f>VLOOKUP(A2243,'Cód dos países'!$A$3:$C$199,3,FALSE)</f>
        <v>48</v>
      </c>
      <c r="D2243">
        <v>2006</v>
      </c>
      <c r="E2243">
        <f t="shared" si="69"/>
        <v>482006</v>
      </c>
      <c r="F2243" s="55" t="s">
        <v>603</v>
      </c>
      <c r="G2243" s="55" t="s">
        <v>603</v>
      </c>
      <c r="H2243" s="42" t="e">
        <f t="shared" si="68"/>
        <v>#VALUE!</v>
      </c>
    </row>
    <row r="2244" spans="1:8" x14ac:dyDescent="0.25">
      <c r="A2244" t="s">
        <v>77</v>
      </c>
      <c r="B2244" t="str">
        <f>VLOOKUP(A2244,'Cód dos países'!$A$3:$C$199,2,FALSE)</f>
        <v>DNK</v>
      </c>
      <c r="C2244">
        <f>VLOOKUP(A2244,'Cód dos países'!$A$3:$C$199,3,FALSE)</f>
        <v>47</v>
      </c>
      <c r="D2244">
        <v>2006</v>
      </c>
      <c r="E2244">
        <f t="shared" si="69"/>
        <v>472006</v>
      </c>
      <c r="F2244" s="55">
        <v>0.96875</v>
      </c>
      <c r="G2244" s="55">
        <v>1</v>
      </c>
      <c r="H2244" s="42">
        <f t="shared" ref="H2244:H2307" si="70">(4*F2244+1*G2244)/5</f>
        <v>0.97499999999999998</v>
      </c>
    </row>
    <row r="2245" spans="1:8" x14ac:dyDescent="0.25">
      <c r="A2245" t="s">
        <v>79</v>
      </c>
      <c r="B2245" t="str">
        <f>VLOOKUP(A2245,'Cód dos países'!$A$3:$C$199,2,FALSE)</f>
        <v>DOM</v>
      </c>
      <c r="C2245">
        <f>VLOOKUP(A2245,'Cód dos países'!$A$3:$C$199,3,FALSE)</f>
        <v>50</v>
      </c>
      <c r="D2245">
        <v>2006</v>
      </c>
      <c r="E2245">
        <f t="shared" si="69"/>
        <v>502006</v>
      </c>
      <c r="F2245" s="55">
        <v>0.375</v>
      </c>
      <c r="G2245" s="55">
        <v>0</v>
      </c>
      <c r="H2245" s="42">
        <f t="shared" si="70"/>
        <v>0.3</v>
      </c>
    </row>
    <row r="2246" spans="1:8" x14ac:dyDescent="0.25">
      <c r="A2246" t="s">
        <v>81</v>
      </c>
      <c r="B2246" t="str">
        <f>VLOOKUP(A2246,'Cód dos países'!$A$3:$C$199,2,FALSE)</f>
        <v>DZA</v>
      </c>
      <c r="C2246">
        <f>VLOOKUP(A2246,'Cód dos países'!$A$3:$C$199,3,FALSE)</f>
        <v>3</v>
      </c>
      <c r="D2246">
        <v>2006</v>
      </c>
      <c r="E2246">
        <f t="shared" ref="E2246:E2309" si="71">C2246*10000+D2246</f>
        <v>32006</v>
      </c>
      <c r="F2246" s="55">
        <v>0.375</v>
      </c>
      <c r="G2246" s="55">
        <v>0.25</v>
      </c>
      <c r="H2246" s="42">
        <f t="shared" si="70"/>
        <v>0.35</v>
      </c>
    </row>
    <row r="2247" spans="1:8" x14ac:dyDescent="0.25">
      <c r="A2247" t="s">
        <v>83</v>
      </c>
      <c r="B2247" t="str">
        <f>VLOOKUP(A2247,'Cód dos países'!$A$3:$C$199,2,FALSE)</f>
        <v>ECU</v>
      </c>
      <c r="C2247">
        <f>VLOOKUP(A2247,'Cód dos países'!$A$3:$C$199,3,FALSE)</f>
        <v>51</v>
      </c>
      <c r="D2247">
        <v>2006</v>
      </c>
      <c r="E2247">
        <f t="shared" si="71"/>
        <v>512006</v>
      </c>
      <c r="F2247" s="55">
        <v>0.28125</v>
      </c>
      <c r="G2247" s="55">
        <v>0</v>
      </c>
      <c r="H2247" s="42">
        <f t="shared" si="70"/>
        <v>0.22500000000000001</v>
      </c>
    </row>
    <row r="2248" spans="1:8" x14ac:dyDescent="0.25">
      <c r="A2248" t="s">
        <v>85</v>
      </c>
      <c r="B2248" t="str">
        <f>VLOOKUP(A2248,'Cód dos países'!$A$3:$C$199,2,FALSE)</f>
        <v>EGY</v>
      </c>
      <c r="C2248">
        <f>VLOOKUP(A2248,'Cód dos países'!$A$3:$C$199,3,FALSE)</f>
        <v>52</v>
      </c>
      <c r="D2248">
        <v>2006</v>
      </c>
      <c r="E2248">
        <f t="shared" si="71"/>
        <v>522006</v>
      </c>
      <c r="F2248" s="55">
        <v>0.625</v>
      </c>
      <c r="G2248" s="55">
        <v>0.25</v>
      </c>
      <c r="H2248" s="42">
        <f t="shared" si="70"/>
        <v>0.55000000000000004</v>
      </c>
    </row>
    <row r="2249" spans="1:8" x14ac:dyDescent="0.25">
      <c r="A2249" t="s">
        <v>87</v>
      </c>
      <c r="B2249" t="str">
        <f>VLOOKUP(A2249,'Cód dos países'!$A$3:$C$199,2,FALSE)</f>
        <v>ERI</v>
      </c>
      <c r="C2249">
        <f>VLOOKUP(A2249,'Cód dos países'!$A$3:$C$199,3,FALSE)</f>
        <v>55</v>
      </c>
      <c r="D2249">
        <v>2006</v>
      </c>
      <c r="E2249">
        <f t="shared" si="71"/>
        <v>552006</v>
      </c>
      <c r="F2249" s="55">
        <v>0.21875</v>
      </c>
      <c r="G2249" s="55">
        <v>0.5</v>
      </c>
      <c r="H2249" s="42">
        <f t="shared" si="70"/>
        <v>0.27500000000000002</v>
      </c>
    </row>
    <row r="2250" spans="1:8" x14ac:dyDescent="0.25">
      <c r="A2250" t="s">
        <v>89</v>
      </c>
      <c r="B2250" t="str">
        <f>VLOOKUP(A2250,'Cód dos países'!$A$3:$C$199,2,FALSE)</f>
        <v>ESP</v>
      </c>
      <c r="C2250">
        <f>VLOOKUP(A2250,'Cód dos países'!$A$3:$C$199,3,FALSE)</f>
        <v>161</v>
      </c>
      <c r="D2250">
        <v>2006</v>
      </c>
      <c r="E2250">
        <f t="shared" si="71"/>
        <v>1612006</v>
      </c>
      <c r="F2250" s="55">
        <v>0.8125</v>
      </c>
      <c r="G2250" s="55">
        <v>0.75</v>
      </c>
      <c r="H2250" s="42">
        <f t="shared" si="70"/>
        <v>0.8</v>
      </c>
    </row>
    <row r="2251" spans="1:8" x14ac:dyDescent="0.25">
      <c r="A2251" t="s">
        <v>91</v>
      </c>
      <c r="B2251" t="str">
        <f>VLOOKUP(A2251,'Cód dos países'!$A$3:$C$199,2,FALSE)</f>
        <v>EST</v>
      </c>
      <c r="C2251">
        <f>VLOOKUP(A2251,'Cód dos países'!$A$3:$C$199,3,FALSE)</f>
        <v>56</v>
      </c>
      <c r="D2251">
        <v>2006</v>
      </c>
      <c r="E2251">
        <f t="shared" si="71"/>
        <v>562006</v>
      </c>
      <c r="F2251" s="55">
        <v>0.78125</v>
      </c>
      <c r="G2251" s="55">
        <v>0.5</v>
      </c>
      <c r="H2251" s="42">
        <f t="shared" si="70"/>
        <v>0.72499999999999998</v>
      </c>
    </row>
    <row r="2252" spans="1:8" x14ac:dyDescent="0.25">
      <c r="A2252" t="s">
        <v>93</v>
      </c>
      <c r="B2252" t="str">
        <f>VLOOKUP(A2252,'Cód dos países'!$A$3:$C$199,2,FALSE)</f>
        <v>ETH</v>
      </c>
      <c r="C2252">
        <f>VLOOKUP(A2252,'Cód dos países'!$A$3:$C$199,3,FALSE)</f>
        <v>57</v>
      </c>
      <c r="D2252">
        <v>2006</v>
      </c>
      <c r="E2252">
        <f t="shared" si="71"/>
        <v>572006</v>
      </c>
      <c r="F2252" s="55">
        <v>0.34375</v>
      </c>
      <c r="G2252" s="55">
        <v>0.25</v>
      </c>
      <c r="H2252" s="42">
        <f t="shared" si="70"/>
        <v>0.32500000000000001</v>
      </c>
    </row>
    <row r="2253" spans="1:8" x14ac:dyDescent="0.25">
      <c r="A2253" t="s">
        <v>95</v>
      </c>
      <c r="B2253" t="str">
        <f>VLOOKUP(A2253,'Cód dos países'!$A$3:$C$199,2,FALSE)</f>
        <v>FIN</v>
      </c>
      <c r="C2253">
        <f>VLOOKUP(A2253,'Cód dos países'!$A$3:$C$199,3,FALSE)</f>
        <v>59</v>
      </c>
      <c r="D2253">
        <v>2006</v>
      </c>
      <c r="E2253">
        <f t="shared" si="71"/>
        <v>592006</v>
      </c>
      <c r="F2253" s="55">
        <v>0.96875</v>
      </c>
      <c r="G2253" s="55">
        <v>1</v>
      </c>
      <c r="H2253" s="42">
        <f t="shared" si="70"/>
        <v>0.97499999999999998</v>
      </c>
    </row>
    <row r="2254" spans="1:8" x14ac:dyDescent="0.25">
      <c r="A2254" t="s">
        <v>97</v>
      </c>
      <c r="B2254" t="str">
        <f>VLOOKUP(A2254,'Cód dos países'!$A$3:$C$199,2,FALSE)</f>
        <v>FJI</v>
      </c>
      <c r="C2254">
        <f>VLOOKUP(A2254,'Cód dos países'!$A$3:$C$199,3,FALSE)</f>
        <v>58</v>
      </c>
      <c r="D2254">
        <v>2006</v>
      </c>
      <c r="E2254">
        <f t="shared" si="71"/>
        <v>582006</v>
      </c>
      <c r="F2254" s="55" t="s">
        <v>603</v>
      </c>
      <c r="G2254" s="55" t="s">
        <v>603</v>
      </c>
      <c r="H2254" s="42" t="e">
        <f t="shared" si="70"/>
        <v>#VALUE!</v>
      </c>
    </row>
    <row r="2255" spans="1:8" x14ac:dyDescent="0.25">
      <c r="A2255" t="s">
        <v>99</v>
      </c>
      <c r="B2255" t="str">
        <f>VLOOKUP(A2255,'Cód dos países'!$A$3:$C$199,2,FALSE)</f>
        <v>FRA</v>
      </c>
      <c r="C2255">
        <f>VLOOKUP(A2255,'Cód dos países'!$A$3:$C$199,3,FALSE)</f>
        <v>60</v>
      </c>
      <c r="D2255">
        <v>2006</v>
      </c>
      <c r="E2255">
        <f t="shared" si="71"/>
        <v>602006</v>
      </c>
      <c r="F2255" s="55">
        <v>0.9375</v>
      </c>
      <c r="G2255" s="55">
        <v>0.75</v>
      </c>
      <c r="H2255" s="42">
        <f t="shared" si="70"/>
        <v>0.9</v>
      </c>
    </row>
    <row r="2256" spans="1:8" x14ac:dyDescent="0.25">
      <c r="A2256" t="s">
        <v>101</v>
      </c>
      <c r="B2256" t="str">
        <f>VLOOKUP(A2256,'Cód dos países'!$A$3:$C$199,2,FALSE)</f>
        <v>GAB</v>
      </c>
      <c r="C2256">
        <f>VLOOKUP(A2256,'Cód dos países'!$A$3:$C$199,3,FALSE)</f>
        <v>61</v>
      </c>
      <c r="D2256">
        <v>2006</v>
      </c>
      <c r="E2256">
        <f t="shared" si="71"/>
        <v>612006</v>
      </c>
      <c r="F2256" s="55">
        <v>0.3125</v>
      </c>
      <c r="G2256" s="55">
        <v>0.25</v>
      </c>
      <c r="H2256" s="42">
        <f t="shared" si="70"/>
        <v>0.3</v>
      </c>
    </row>
    <row r="2257" spans="1:8" x14ac:dyDescent="0.25">
      <c r="A2257" t="s">
        <v>103</v>
      </c>
      <c r="B2257" t="str">
        <f>VLOOKUP(A2257,'Cód dos países'!$A$3:$C$199,2,FALSE)</f>
        <v>GBR</v>
      </c>
      <c r="C2257">
        <f>VLOOKUP(A2257,'Cód dos países'!$A$3:$C$199,3,FALSE)</f>
        <v>187</v>
      </c>
      <c r="D2257">
        <v>2006</v>
      </c>
      <c r="E2257">
        <f t="shared" si="71"/>
        <v>1872006</v>
      </c>
      <c r="F2257" s="55">
        <v>0.96875</v>
      </c>
      <c r="G2257" s="55">
        <v>0.75</v>
      </c>
      <c r="H2257" s="42">
        <f t="shared" si="70"/>
        <v>0.92500000000000004</v>
      </c>
    </row>
    <row r="2258" spans="1:8" x14ac:dyDescent="0.25">
      <c r="A2258" t="s">
        <v>105</v>
      </c>
      <c r="B2258" t="str">
        <f>VLOOKUP(A2258,'Cód dos países'!$A$3:$C$199,2,FALSE)</f>
        <v>GEO</v>
      </c>
      <c r="C2258">
        <f>VLOOKUP(A2258,'Cód dos países'!$A$3:$C$199,3,FALSE)</f>
        <v>63</v>
      </c>
      <c r="D2258">
        <v>2006</v>
      </c>
      <c r="E2258">
        <f t="shared" si="71"/>
        <v>632006</v>
      </c>
      <c r="F2258" s="55">
        <v>0.4375</v>
      </c>
      <c r="G2258" s="55">
        <v>0.5</v>
      </c>
      <c r="H2258" s="42">
        <f t="shared" si="70"/>
        <v>0.45</v>
      </c>
    </row>
    <row r="2259" spans="1:8" x14ac:dyDescent="0.25">
      <c r="A2259" t="s">
        <v>107</v>
      </c>
      <c r="B2259" t="str">
        <f>VLOOKUP(A2259,'Cód dos países'!$A$3:$C$199,2,FALSE)</f>
        <v>GHA</v>
      </c>
      <c r="C2259">
        <f>VLOOKUP(A2259,'Cód dos países'!$A$3:$C$199,3,FALSE)</f>
        <v>66</v>
      </c>
      <c r="D2259">
        <v>2006</v>
      </c>
      <c r="E2259">
        <f t="shared" si="71"/>
        <v>662006</v>
      </c>
      <c r="F2259" s="55">
        <v>0.5</v>
      </c>
      <c r="G2259" s="55">
        <v>0.5</v>
      </c>
      <c r="H2259" s="42">
        <f t="shared" si="70"/>
        <v>0.5</v>
      </c>
    </row>
    <row r="2260" spans="1:8" x14ac:dyDescent="0.25">
      <c r="A2260" t="s">
        <v>109</v>
      </c>
      <c r="B2260" t="str">
        <f>VLOOKUP(A2260,'Cód dos países'!$A$3:$C$199,2,FALSE)</f>
        <v>GIN</v>
      </c>
      <c r="C2260">
        <f>VLOOKUP(A2260,'Cód dos países'!$A$3:$C$199,3,FALSE)</f>
        <v>70</v>
      </c>
      <c r="D2260">
        <v>2006</v>
      </c>
      <c r="E2260">
        <f t="shared" si="71"/>
        <v>702006</v>
      </c>
      <c r="F2260" s="55">
        <v>0.28125</v>
      </c>
      <c r="G2260" s="55">
        <v>0.25</v>
      </c>
      <c r="H2260" s="42">
        <f t="shared" si="70"/>
        <v>0.27500000000000002</v>
      </c>
    </row>
    <row r="2261" spans="1:8" x14ac:dyDescent="0.25">
      <c r="A2261" t="s">
        <v>354</v>
      </c>
      <c r="B2261" t="str">
        <f>VLOOKUP(A2261,'Cód dos países'!$A$3:$C$199,2,FALSE)</f>
        <v>GMB</v>
      </c>
      <c r="C2261">
        <f>VLOOKUP(A2261,'Cód dos países'!$A$3:$C$199,3,FALSE)</f>
        <v>62</v>
      </c>
      <c r="D2261">
        <v>2006</v>
      </c>
      <c r="E2261">
        <f t="shared" si="71"/>
        <v>622006</v>
      </c>
      <c r="F2261" s="55">
        <v>0.4375</v>
      </c>
      <c r="G2261" s="55">
        <v>0.25</v>
      </c>
      <c r="H2261" s="42">
        <f t="shared" si="70"/>
        <v>0.4</v>
      </c>
    </row>
    <row r="2262" spans="1:8" x14ac:dyDescent="0.25">
      <c r="A2262" t="s">
        <v>112</v>
      </c>
      <c r="B2262" t="str">
        <f>VLOOKUP(A2262,'Cód dos países'!$A$3:$C$199,2,FALSE)</f>
        <v>GNB</v>
      </c>
      <c r="C2262">
        <f>VLOOKUP(A2262,'Cód dos países'!$A$3:$C$199,3,FALSE)</f>
        <v>71</v>
      </c>
      <c r="D2262">
        <v>2006</v>
      </c>
      <c r="E2262">
        <f t="shared" si="71"/>
        <v>712006</v>
      </c>
      <c r="F2262" s="55" t="s">
        <v>603</v>
      </c>
      <c r="G2262" s="55" t="s">
        <v>603</v>
      </c>
      <c r="H2262" s="42" t="e">
        <f t="shared" si="70"/>
        <v>#VALUE!</v>
      </c>
    </row>
    <row r="2263" spans="1:8" x14ac:dyDescent="0.25">
      <c r="A2263" t="s">
        <v>114</v>
      </c>
      <c r="B2263" t="str">
        <f>VLOOKUP(A2263,'Cód dos países'!$A$3:$C$199,2,FALSE)</f>
        <v>GNQ</v>
      </c>
      <c r="C2263">
        <f>VLOOKUP(A2263,'Cód dos países'!$A$3:$C$199,3,FALSE)</f>
        <v>54</v>
      </c>
      <c r="D2263">
        <v>2006</v>
      </c>
      <c r="E2263">
        <f t="shared" si="71"/>
        <v>542006</v>
      </c>
      <c r="F2263" s="55">
        <v>0.25</v>
      </c>
      <c r="G2263" s="55">
        <v>0</v>
      </c>
      <c r="H2263" s="42">
        <f t="shared" si="70"/>
        <v>0.2</v>
      </c>
    </row>
    <row r="2264" spans="1:8" x14ac:dyDescent="0.25">
      <c r="A2264" t="s">
        <v>116</v>
      </c>
      <c r="B2264" t="str">
        <f>VLOOKUP(A2264,'Cód dos países'!$A$3:$C$199,2,FALSE)</f>
        <v>GRC</v>
      </c>
      <c r="C2264">
        <f>VLOOKUP(A2264,'Cód dos países'!$A$3:$C$199,3,FALSE)</f>
        <v>67</v>
      </c>
      <c r="D2264">
        <v>2006</v>
      </c>
      <c r="E2264">
        <f t="shared" si="71"/>
        <v>672006</v>
      </c>
      <c r="F2264" s="55">
        <v>0.75</v>
      </c>
      <c r="G2264" s="55">
        <v>0.5</v>
      </c>
      <c r="H2264" s="42">
        <f t="shared" si="70"/>
        <v>0.7</v>
      </c>
    </row>
    <row r="2265" spans="1:8" x14ac:dyDescent="0.25">
      <c r="A2265" t="s">
        <v>604</v>
      </c>
      <c r="B2265" t="e">
        <f>VLOOKUP(A2265,'Cód dos países'!$A$3:$C$199,2,FALSE)</f>
        <v>#N/A</v>
      </c>
      <c r="C2265" t="e">
        <f>VLOOKUP(A2265,'Cód dos países'!$A$3:$C$199,3,FALSE)</f>
        <v>#N/A</v>
      </c>
      <c r="D2265">
        <v>2006</v>
      </c>
      <c r="E2265" t="e">
        <f t="shared" si="71"/>
        <v>#N/A</v>
      </c>
      <c r="F2265" s="55" t="e">
        <v>#N/A</v>
      </c>
      <c r="G2265" s="55" t="e">
        <v>#N/A</v>
      </c>
      <c r="H2265" s="42" t="e">
        <f t="shared" si="70"/>
        <v>#N/A</v>
      </c>
    </row>
    <row r="2266" spans="1:8" x14ac:dyDescent="0.25">
      <c r="A2266" t="s">
        <v>118</v>
      </c>
      <c r="B2266" t="str">
        <f>VLOOKUP(A2266,'Cód dos países'!$A$3:$C$199,2,FALSE)</f>
        <v>GTM</v>
      </c>
      <c r="C2266">
        <f>VLOOKUP(A2266,'Cód dos países'!$A$3:$C$199,3,FALSE)</f>
        <v>69</v>
      </c>
      <c r="D2266">
        <v>2006</v>
      </c>
      <c r="E2266">
        <f t="shared" si="71"/>
        <v>692006</v>
      </c>
      <c r="F2266" s="55">
        <v>0.28125</v>
      </c>
      <c r="G2266" s="55">
        <v>0</v>
      </c>
      <c r="H2266" s="42">
        <f t="shared" si="70"/>
        <v>0.22500000000000001</v>
      </c>
    </row>
    <row r="2267" spans="1:8" x14ac:dyDescent="0.25">
      <c r="A2267" t="s">
        <v>120</v>
      </c>
      <c r="B2267" t="str">
        <f>VLOOKUP(A2267,'Cód dos países'!$A$3:$C$199,2,FALSE)</f>
        <v>GUY</v>
      </c>
      <c r="C2267">
        <f>VLOOKUP(A2267,'Cód dos países'!$A$3:$C$199,3,FALSE)</f>
        <v>72</v>
      </c>
      <c r="D2267">
        <v>2006</v>
      </c>
      <c r="E2267">
        <f t="shared" si="71"/>
        <v>722006</v>
      </c>
      <c r="F2267" s="55" t="e">
        <v>#N/A</v>
      </c>
      <c r="G2267" s="55" t="e">
        <v>#N/A</v>
      </c>
      <c r="H2267" s="42" t="e">
        <f t="shared" si="70"/>
        <v>#N/A</v>
      </c>
    </row>
    <row r="2268" spans="1:8" x14ac:dyDescent="0.25">
      <c r="A2268" t="s">
        <v>120</v>
      </c>
      <c r="B2268" t="str">
        <f>VLOOKUP(A2268,'Cód dos países'!$A$3:$C$199,2,FALSE)</f>
        <v>GUY</v>
      </c>
      <c r="C2268">
        <f>VLOOKUP(A2268,'Cód dos países'!$A$3:$C$199,3,FALSE)</f>
        <v>72</v>
      </c>
      <c r="D2268">
        <v>2006</v>
      </c>
      <c r="E2268">
        <f t="shared" si="71"/>
        <v>722006</v>
      </c>
      <c r="F2268" s="55">
        <v>0.46875</v>
      </c>
      <c r="G2268" s="55">
        <v>0.25</v>
      </c>
      <c r="H2268" s="42">
        <f t="shared" si="70"/>
        <v>0.42499999999999999</v>
      </c>
    </row>
    <row r="2269" spans="1:8" x14ac:dyDescent="0.25">
      <c r="A2269" t="s">
        <v>122</v>
      </c>
      <c r="B2269" t="str">
        <f>VLOOKUP(A2269,'Cód dos países'!$A$3:$C$199,2,FALSE)</f>
        <v>HKG</v>
      </c>
      <c r="C2269">
        <f>VLOOKUP(A2269,'Cód dos países'!$A$3:$C$199,3,FALSE)</f>
        <v>75</v>
      </c>
      <c r="D2269">
        <v>2006</v>
      </c>
      <c r="E2269">
        <f t="shared" si="71"/>
        <v>752006</v>
      </c>
      <c r="F2269" s="55">
        <v>0.84375</v>
      </c>
      <c r="G2269" s="55">
        <v>1</v>
      </c>
      <c r="H2269" s="42">
        <f t="shared" si="70"/>
        <v>0.875</v>
      </c>
    </row>
    <row r="2270" spans="1:8" x14ac:dyDescent="0.25">
      <c r="A2270" t="s">
        <v>124</v>
      </c>
      <c r="B2270" t="str">
        <f>VLOOKUP(A2270,'Cód dos países'!$A$3:$C$199,2,FALSE)</f>
        <v>HND</v>
      </c>
      <c r="C2270">
        <f>VLOOKUP(A2270,'Cód dos países'!$A$3:$C$199,3,FALSE)</f>
        <v>74</v>
      </c>
      <c r="D2270">
        <v>2006</v>
      </c>
      <c r="E2270">
        <f t="shared" si="71"/>
        <v>742006</v>
      </c>
      <c r="F2270" s="55">
        <v>0.21875</v>
      </c>
      <c r="G2270" s="55">
        <v>0</v>
      </c>
      <c r="H2270" s="42">
        <f t="shared" si="70"/>
        <v>0.17499999999999999</v>
      </c>
    </row>
    <row r="2271" spans="1:8" x14ac:dyDescent="0.25">
      <c r="A2271" t="s">
        <v>126</v>
      </c>
      <c r="B2271" t="str">
        <f>VLOOKUP(A2271,'Cód dos países'!$A$3:$C$199,2,FALSE)</f>
        <v>HRV</v>
      </c>
      <c r="C2271">
        <f>VLOOKUP(A2271,'Cód dos países'!$A$3:$C$199,3,FALSE)</f>
        <v>43</v>
      </c>
      <c r="D2271">
        <v>2006</v>
      </c>
      <c r="E2271">
        <f t="shared" si="71"/>
        <v>432006</v>
      </c>
      <c r="F2271" s="55">
        <v>0.5625</v>
      </c>
      <c r="G2271" s="55">
        <v>0.5</v>
      </c>
      <c r="H2271" s="42">
        <f t="shared" si="70"/>
        <v>0.55000000000000004</v>
      </c>
    </row>
    <row r="2272" spans="1:8" x14ac:dyDescent="0.25">
      <c r="A2272" t="s">
        <v>128</v>
      </c>
      <c r="B2272" t="str">
        <f>VLOOKUP(A2272,'Cód dos países'!$A$3:$C$199,2,FALSE)</f>
        <v>HTI</v>
      </c>
      <c r="C2272">
        <f>VLOOKUP(A2272,'Cód dos países'!$A$3:$C$199,3,FALSE)</f>
        <v>73</v>
      </c>
      <c r="D2272">
        <v>2006</v>
      </c>
      <c r="E2272">
        <f t="shared" si="71"/>
        <v>732006</v>
      </c>
      <c r="F2272" s="55">
        <v>0.1875</v>
      </c>
      <c r="G2272" s="55">
        <v>0</v>
      </c>
      <c r="H2272" s="42">
        <f t="shared" si="70"/>
        <v>0.15</v>
      </c>
    </row>
    <row r="2273" spans="1:8" x14ac:dyDescent="0.25">
      <c r="A2273" t="s">
        <v>130</v>
      </c>
      <c r="B2273" t="str">
        <f>VLOOKUP(A2273,'Cód dos países'!$A$3:$C$199,2,FALSE)</f>
        <v>HUN</v>
      </c>
      <c r="C2273">
        <f>VLOOKUP(A2273,'Cód dos países'!$A$3:$C$199,3,FALSE)</f>
        <v>76</v>
      </c>
      <c r="D2273">
        <v>2006</v>
      </c>
      <c r="E2273">
        <f t="shared" si="71"/>
        <v>762006</v>
      </c>
      <c r="F2273" s="55">
        <v>0.75</v>
      </c>
      <c r="G2273" s="55">
        <v>0.5</v>
      </c>
      <c r="H2273" s="42">
        <f t="shared" si="70"/>
        <v>0.7</v>
      </c>
    </row>
    <row r="2274" spans="1:8" x14ac:dyDescent="0.25">
      <c r="A2274" t="s">
        <v>132</v>
      </c>
      <c r="B2274" t="str">
        <f>VLOOKUP(A2274,'Cód dos países'!$A$3:$C$199,2,FALSE)</f>
        <v>IDN</v>
      </c>
      <c r="C2274">
        <f>VLOOKUP(A2274,'Cód dos países'!$A$3:$C$199,3,FALSE)</f>
        <v>79</v>
      </c>
      <c r="D2274">
        <v>2006</v>
      </c>
      <c r="E2274">
        <f t="shared" si="71"/>
        <v>792006</v>
      </c>
      <c r="F2274" s="55">
        <v>0.28125</v>
      </c>
      <c r="G2274" s="55">
        <v>0</v>
      </c>
      <c r="H2274" s="42">
        <f t="shared" si="70"/>
        <v>0.22500000000000001</v>
      </c>
    </row>
    <row r="2275" spans="1:8" x14ac:dyDescent="0.25">
      <c r="A2275" t="s">
        <v>134</v>
      </c>
      <c r="B2275" t="str">
        <f>VLOOKUP(A2275,'Cód dos países'!$A$3:$C$199,2,FALSE)</f>
        <v>IND</v>
      </c>
      <c r="C2275">
        <f>VLOOKUP(A2275,'Cód dos países'!$A$3:$C$199,3,FALSE)</f>
        <v>78</v>
      </c>
      <c r="D2275">
        <v>2006</v>
      </c>
      <c r="E2275">
        <f t="shared" si="71"/>
        <v>782006</v>
      </c>
      <c r="F2275" s="55">
        <v>0.40625</v>
      </c>
      <c r="G2275" s="55">
        <v>0.25</v>
      </c>
      <c r="H2275" s="42">
        <f t="shared" si="70"/>
        <v>0.375</v>
      </c>
    </row>
    <row r="2276" spans="1:8" x14ac:dyDescent="0.25">
      <c r="A2276" t="s">
        <v>136</v>
      </c>
      <c r="B2276" t="str">
        <f>VLOOKUP(A2276,'Cód dos países'!$A$3:$C$199,2,FALSE)</f>
        <v>IRL</v>
      </c>
      <c r="C2276">
        <f>VLOOKUP(A2276,'Cód dos países'!$A$3:$C$199,3,FALSE)</f>
        <v>82</v>
      </c>
      <c r="D2276">
        <v>2006</v>
      </c>
      <c r="E2276">
        <f t="shared" si="71"/>
        <v>822006</v>
      </c>
      <c r="F2276" s="55">
        <v>0.9375</v>
      </c>
      <c r="G2276" s="55">
        <v>1</v>
      </c>
      <c r="H2276" s="42">
        <f t="shared" si="70"/>
        <v>0.95</v>
      </c>
    </row>
    <row r="2277" spans="1:8" x14ac:dyDescent="0.25">
      <c r="A2277" t="s">
        <v>138</v>
      </c>
      <c r="B2277" t="str">
        <f>VLOOKUP(A2277,'Cód dos países'!$A$3:$C$199,2,FALSE)</f>
        <v>IRN</v>
      </c>
      <c r="C2277">
        <f>VLOOKUP(A2277,'Cód dos países'!$A$3:$C$199,3,FALSE)</f>
        <v>80</v>
      </c>
      <c r="D2277">
        <v>2006</v>
      </c>
      <c r="E2277">
        <f t="shared" si="71"/>
        <v>802006</v>
      </c>
      <c r="F2277" s="55">
        <v>0.28125</v>
      </c>
      <c r="G2277" s="55">
        <v>0.25</v>
      </c>
      <c r="H2277" s="42">
        <f t="shared" si="70"/>
        <v>0.27500000000000002</v>
      </c>
    </row>
    <row r="2278" spans="1:8" x14ac:dyDescent="0.25">
      <c r="A2278" t="s">
        <v>140</v>
      </c>
      <c r="B2278" t="str">
        <f>VLOOKUP(A2278,'Cód dos países'!$A$3:$C$199,2,FALSE)</f>
        <v>IRQ</v>
      </c>
      <c r="C2278">
        <f>VLOOKUP(A2278,'Cód dos países'!$A$3:$C$199,3,FALSE)</f>
        <v>81</v>
      </c>
      <c r="D2278">
        <v>2006</v>
      </c>
      <c r="E2278">
        <f t="shared" si="71"/>
        <v>812006</v>
      </c>
      <c r="F2278" s="55">
        <v>6.25E-2</v>
      </c>
      <c r="G2278" s="55">
        <v>0</v>
      </c>
      <c r="H2278" s="42">
        <f t="shared" si="70"/>
        <v>0.05</v>
      </c>
    </row>
    <row r="2279" spans="1:8" x14ac:dyDescent="0.25">
      <c r="A2279" t="s">
        <v>142</v>
      </c>
      <c r="B2279" t="str">
        <f>VLOOKUP(A2279,'Cód dos países'!$A$3:$C$199,2,FALSE)</f>
        <v>ISL</v>
      </c>
      <c r="C2279">
        <f>VLOOKUP(A2279,'Cód dos países'!$A$3:$C$199,3,FALSE)</f>
        <v>77</v>
      </c>
      <c r="D2279">
        <v>2006</v>
      </c>
      <c r="E2279">
        <f t="shared" si="71"/>
        <v>772006</v>
      </c>
      <c r="F2279" s="55">
        <v>0.90625</v>
      </c>
      <c r="G2279" s="55">
        <v>0.75</v>
      </c>
      <c r="H2279" s="42">
        <f t="shared" si="70"/>
        <v>0.875</v>
      </c>
    </row>
    <row r="2280" spans="1:8" x14ac:dyDescent="0.25">
      <c r="A2280" t="s">
        <v>144</v>
      </c>
      <c r="B2280" t="str">
        <f>VLOOKUP(A2280,'Cód dos países'!$A$3:$C$199,2,FALSE)</f>
        <v>ISR</v>
      </c>
      <c r="C2280">
        <f>VLOOKUP(A2280,'Cód dos países'!$A$3:$C$199,3,FALSE)</f>
        <v>83</v>
      </c>
      <c r="D2280">
        <v>2006</v>
      </c>
      <c r="E2280">
        <f t="shared" si="71"/>
        <v>832006</v>
      </c>
      <c r="F2280" s="55">
        <v>0.65625</v>
      </c>
      <c r="G2280" s="55">
        <v>0.5</v>
      </c>
      <c r="H2280" s="42">
        <f t="shared" si="70"/>
        <v>0.625</v>
      </c>
    </row>
    <row r="2281" spans="1:8" x14ac:dyDescent="0.25">
      <c r="A2281" t="s">
        <v>146</v>
      </c>
      <c r="B2281" t="str">
        <f>VLOOKUP(A2281,'Cód dos países'!$A$3:$C$199,2,FALSE)</f>
        <v>ITA</v>
      </c>
      <c r="C2281">
        <f>VLOOKUP(A2281,'Cód dos países'!$A$3:$C$199,3,FALSE)</f>
        <v>84</v>
      </c>
      <c r="D2281">
        <v>2006</v>
      </c>
      <c r="E2281">
        <f t="shared" si="71"/>
        <v>842006</v>
      </c>
      <c r="F2281" s="55">
        <v>0.625</v>
      </c>
      <c r="G2281" s="55">
        <v>0.5</v>
      </c>
      <c r="H2281" s="42">
        <f t="shared" si="70"/>
        <v>0.6</v>
      </c>
    </row>
    <row r="2282" spans="1:8" x14ac:dyDescent="0.25">
      <c r="A2282" t="s">
        <v>148</v>
      </c>
      <c r="B2282" t="str">
        <f>VLOOKUP(A2282,'Cód dos países'!$A$3:$C$199,2,FALSE)</f>
        <v>JAM</v>
      </c>
      <c r="C2282">
        <f>VLOOKUP(A2282,'Cód dos países'!$A$3:$C$199,3,FALSE)</f>
        <v>85</v>
      </c>
      <c r="D2282">
        <v>2006</v>
      </c>
      <c r="E2282">
        <f t="shared" si="71"/>
        <v>852006</v>
      </c>
      <c r="F2282" s="55">
        <v>0.4375</v>
      </c>
      <c r="G2282" s="55">
        <v>0.25</v>
      </c>
      <c r="H2282" s="42">
        <f t="shared" si="70"/>
        <v>0.4</v>
      </c>
    </row>
    <row r="2283" spans="1:8" x14ac:dyDescent="0.25">
      <c r="A2283" t="s">
        <v>150</v>
      </c>
      <c r="B2283" t="str">
        <f>VLOOKUP(A2283,'Cód dos países'!$A$3:$C$199,2,FALSE)</f>
        <v>JOR</v>
      </c>
      <c r="C2283">
        <f>VLOOKUP(A2283,'Cód dos países'!$A$3:$C$199,3,FALSE)</f>
        <v>87</v>
      </c>
      <c r="D2283">
        <v>2006</v>
      </c>
      <c r="E2283">
        <f t="shared" si="71"/>
        <v>872006</v>
      </c>
      <c r="F2283" s="55">
        <v>0.5</v>
      </c>
      <c r="G2283" s="55">
        <v>0.25</v>
      </c>
      <c r="H2283" s="42">
        <f t="shared" si="70"/>
        <v>0.45</v>
      </c>
    </row>
    <row r="2284" spans="1:8" x14ac:dyDescent="0.25">
      <c r="A2284" t="s">
        <v>152</v>
      </c>
      <c r="B2284" t="str">
        <f>VLOOKUP(A2284,'Cód dos países'!$A$3:$C$199,2,FALSE)</f>
        <v>JPN</v>
      </c>
      <c r="C2284">
        <f>VLOOKUP(A2284,'Cód dos países'!$A$3:$C$199,3,FALSE)</f>
        <v>86</v>
      </c>
      <c r="D2284">
        <v>2006</v>
      </c>
      <c r="E2284">
        <f t="shared" si="71"/>
        <v>862006</v>
      </c>
      <c r="F2284" s="55">
        <v>0.75</v>
      </c>
      <c r="G2284" s="55">
        <v>0.5</v>
      </c>
      <c r="H2284" s="42">
        <f t="shared" si="70"/>
        <v>0.7</v>
      </c>
    </row>
    <row r="2285" spans="1:8" x14ac:dyDescent="0.25">
      <c r="A2285" t="s">
        <v>154</v>
      </c>
      <c r="B2285" t="str">
        <f>VLOOKUP(A2285,'Cód dos países'!$A$3:$C$199,2,FALSE)</f>
        <v>KAZ</v>
      </c>
      <c r="C2285">
        <f>VLOOKUP(A2285,'Cód dos países'!$A$3:$C$199,3,FALSE)</f>
        <v>88</v>
      </c>
      <c r="D2285">
        <v>2006</v>
      </c>
      <c r="E2285">
        <f t="shared" si="71"/>
        <v>882006</v>
      </c>
      <c r="F2285" s="55">
        <v>0.25</v>
      </c>
      <c r="G2285" s="55">
        <v>0</v>
      </c>
      <c r="H2285" s="42">
        <f t="shared" si="70"/>
        <v>0.2</v>
      </c>
    </row>
    <row r="2286" spans="1:8" x14ac:dyDescent="0.25">
      <c r="A2286" t="s">
        <v>156</v>
      </c>
      <c r="B2286" t="str">
        <f>VLOOKUP(A2286,'Cód dos países'!$A$3:$C$199,2,FALSE)</f>
        <v>KEN</v>
      </c>
      <c r="C2286">
        <f>VLOOKUP(A2286,'Cód dos países'!$A$3:$C$199,3,FALSE)</f>
        <v>89</v>
      </c>
      <c r="D2286">
        <v>2006</v>
      </c>
      <c r="E2286">
        <f t="shared" si="71"/>
        <v>892006</v>
      </c>
      <c r="F2286" s="55">
        <v>0.1875</v>
      </c>
      <c r="G2286" s="55">
        <v>0</v>
      </c>
      <c r="H2286" s="42">
        <f t="shared" si="70"/>
        <v>0.15</v>
      </c>
    </row>
    <row r="2287" spans="1:8" x14ac:dyDescent="0.25">
      <c r="A2287" t="s">
        <v>158</v>
      </c>
      <c r="B2287" t="str">
        <f>VLOOKUP(A2287,'Cód dos países'!$A$3:$C$199,2,FALSE)</f>
        <v>KGZ</v>
      </c>
      <c r="C2287">
        <f>VLOOKUP(A2287,'Cód dos países'!$A$3:$C$199,3,FALSE)</f>
        <v>95</v>
      </c>
      <c r="D2287">
        <v>2006</v>
      </c>
      <c r="E2287">
        <f t="shared" si="71"/>
        <v>952006</v>
      </c>
      <c r="F2287" s="55">
        <v>6.25E-2</v>
      </c>
      <c r="G2287" s="55">
        <v>0</v>
      </c>
      <c r="H2287" s="42">
        <f t="shared" si="70"/>
        <v>0.05</v>
      </c>
    </row>
    <row r="2288" spans="1:8" x14ac:dyDescent="0.25">
      <c r="A2288" t="s">
        <v>160</v>
      </c>
      <c r="B2288" t="str">
        <f>VLOOKUP(A2288,'Cód dos países'!$A$3:$C$199,2,FALSE)</f>
        <v>KHM</v>
      </c>
      <c r="C2288">
        <f>VLOOKUP(A2288,'Cód dos países'!$A$3:$C$199,3,FALSE)</f>
        <v>29</v>
      </c>
      <c r="D2288">
        <v>2006</v>
      </c>
      <c r="E2288">
        <f t="shared" si="71"/>
        <v>292006</v>
      </c>
      <c r="F2288" s="55">
        <v>0.1875</v>
      </c>
      <c r="G2288" s="55">
        <v>0</v>
      </c>
      <c r="H2288" s="42">
        <f t="shared" si="70"/>
        <v>0.15</v>
      </c>
    </row>
    <row r="2289" spans="1:8" x14ac:dyDescent="0.25">
      <c r="A2289" t="s">
        <v>432</v>
      </c>
      <c r="B2289" t="str">
        <f>VLOOKUP(A2289,'Cód dos países'!$A$3:$C$199,2,FALSE)</f>
        <v>KOR</v>
      </c>
      <c r="C2289">
        <f>VLOOKUP(A2289,'Cód dos países'!$A$3:$C$199,3,FALSE)</f>
        <v>92</v>
      </c>
      <c r="D2289">
        <v>2006</v>
      </c>
      <c r="E2289">
        <f t="shared" si="71"/>
        <v>922006</v>
      </c>
      <c r="F2289" s="55">
        <v>0.75</v>
      </c>
      <c r="G2289" s="55">
        <v>0.5</v>
      </c>
      <c r="H2289" s="42">
        <f t="shared" si="70"/>
        <v>0.7</v>
      </c>
    </row>
    <row r="2290" spans="1:8" x14ac:dyDescent="0.25">
      <c r="A2290" t="s">
        <v>163</v>
      </c>
      <c r="B2290" t="str">
        <f>VLOOKUP(A2290,'Cód dos países'!$A$3:$C$199,2,FALSE)</f>
        <v>KWT</v>
      </c>
      <c r="C2290">
        <f>VLOOKUP(A2290,'Cód dos países'!$A$3:$C$199,3,FALSE)</f>
        <v>94</v>
      </c>
      <c r="D2290">
        <v>2006</v>
      </c>
      <c r="E2290">
        <f t="shared" si="71"/>
        <v>942006</v>
      </c>
      <c r="F2290" s="55">
        <v>0.59375</v>
      </c>
      <c r="G2290" s="55">
        <v>0.5</v>
      </c>
      <c r="H2290" s="42">
        <f t="shared" si="70"/>
        <v>0.57499999999999996</v>
      </c>
    </row>
    <row r="2291" spans="1:8" x14ac:dyDescent="0.25">
      <c r="A2291" t="s">
        <v>165</v>
      </c>
      <c r="B2291" t="str">
        <f>VLOOKUP(A2291,'Cód dos países'!$A$3:$C$199,2,FALSE)</f>
        <v>LAO</v>
      </c>
      <c r="C2291">
        <f>VLOOKUP(A2291,'Cód dos países'!$A$3:$C$199,3,FALSE)</f>
        <v>96</v>
      </c>
      <c r="D2291">
        <v>2006</v>
      </c>
      <c r="E2291">
        <f t="shared" si="71"/>
        <v>962006</v>
      </c>
      <c r="F2291" s="55">
        <v>0.34375</v>
      </c>
      <c r="G2291" s="55">
        <v>0</v>
      </c>
      <c r="H2291" s="42">
        <f t="shared" si="70"/>
        <v>0.27500000000000002</v>
      </c>
    </row>
    <row r="2292" spans="1:8" x14ac:dyDescent="0.25">
      <c r="A2292" t="s">
        <v>167</v>
      </c>
      <c r="B2292" t="str">
        <f>VLOOKUP(A2292,'Cód dos países'!$A$3:$C$199,2,FALSE)</f>
        <v>LBN</v>
      </c>
      <c r="C2292">
        <f>VLOOKUP(A2292,'Cód dos países'!$A$3:$C$199,3,FALSE)</f>
        <v>98</v>
      </c>
      <c r="D2292">
        <v>2006</v>
      </c>
      <c r="E2292">
        <f t="shared" si="71"/>
        <v>982006</v>
      </c>
      <c r="F2292" s="55">
        <v>0.4375</v>
      </c>
      <c r="G2292" s="55">
        <v>0.25</v>
      </c>
      <c r="H2292" s="42">
        <f t="shared" si="70"/>
        <v>0.4</v>
      </c>
    </row>
    <row r="2293" spans="1:8" x14ac:dyDescent="0.25">
      <c r="A2293" t="s">
        <v>169</v>
      </c>
      <c r="B2293" t="str">
        <f>VLOOKUP(A2293,'Cód dos países'!$A$3:$C$199,2,FALSE)</f>
        <v>LBR</v>
      </c>
      <c r="C2293">
        <f>VLOOKUP(A2293,'Cód dos países'!$A$3:$C$199,3,FALSE)</f>
        <v>100</v>
      </c>
      <c r="D2293">
        <v>2006</v>
      </c>
      <c r="E2293">
        <f t="shared" si="71"/>
        <v>1002006</v>
      </c>
      <c r="F2293" s="55" t="s">
        <v>603</v>
      </c>
      <c r="G2293" s="55" t="s">
        <v>603</v>
      </c>
      <c r="H2293" s="42" t="e">
        <f t="shared" si="70"/>
        <v>#VALUE!</v>
      </c>
    </row>
    <row r="2294" spans="1:8" x14ac:dyDescent="0.25">
      <c r="A2294" t="s">
        <v>171</v>
      </c>
      <c r="B2294" t="str">
        <f>VLOOKUP(A2294,'Cód dos países'!$A$3:$C$199,2,FALSE)</f>
        <v>LBY</v>
      </c>
      <c r="C2294">
        <f>VLOOKUP(A2294,'Cód dos países'!$A$3:$C$199,3,FALSE)</f>
        <v>101</v>
      </c>
      <c r="D2294">
        <v>2006</v>
      </c>
      <c r="E2294">
        <f t="shared" si="71"/>
        <v>1012006</v>
      </c>
      <c r="F2294" s="55">
        <v>0.28125</v>
      </c>
      <c r="G2294" s="55">
        <v>0</v>
      </c>
      <c r="H2294" s="42">
        <f t="shared" si="70"/>
        <v>0.22500000000000001</v>
      </c>
    </row>
    <row r="2295" spans="1:8" x14ac:dyDescent="0.25">
      <c r="A2295" t="s">
        <v>359</v>
      </c>
      <c r="B2295" t="str">
        <f>VLOOKUP(A2295,'Cód dos países'!$A$3:$C$199,2,FALSE)</f>
        <v>LIE</v>
      </c>
      <c r="C2295">
        <f>VLOOKUP(A2295,'Cód dos países'!$A$3:$C$199,3,FALSE)</f>
        <v>102</v>
      </c>
      <c r="D2295">
        <v>2006</v>
      </c>
      <c r="E2295">
        <f t="shared" si="71"/>
        <v>1022006</v>
      </c>
      <c r="F2295" s="55" t="e">
        <v>#N/A</v>
      </c>
      <c r="G2295" s="55" t="e">
        <v>#N/A</v>
      </c>
      <c r="H2295" s="42" t="e">
        <f t="shared" si="70"/>
        <v>#N/A</v>
      </c>
    </row>
    <row r="2296" spans="1:8" x14ac:dyDescent="0.25">
      <c r="A2296" t="s">
        <v>173</v>
      </c>
      <c r="B2296" t="str">
        <f>VLOOKUP(A2296,'Cód dos países'!$A$3:$C$199,2,FALSE)</f>
        <v>LKA</v>
      </c>
      <c r="C2296">
        <f>VLOOKUP(A2296,'Cód dos países'!$A$3:$C$199,3,FALSE)</f>
        <v>162</v>
      </c>
      <c r="D2296">
        <v>2006</v>
      </c>
      <c r="E2296">
        <f t="shared" si="71"/>
        <v>1622006</v>
      </c>
      <c r="F2296" s="55">
        <v>0.625</v>
      </c>
      <c r="G2296" s="55">
        <v>0.25</v>
      </c>
      <c r="H2296" s="42">
        <f t="shared" si="70"/>
        <v>0.55000000000000004</v>
      </c>
    </row>
    <row r="2297" spans="1:8" x14ac:dyDescent="0.25">
      <c r="A2297" t="s">
        <v>175</v>
      </c>
      <c r="B2297" t="str">
        <f>VLOOKUP(A2297,'Cód dos países'!$A$3:$C$199,2,FALSE)</f>
        <v>LSO</v>
      </c>
      <c r="C2297">
        <f>VLOOKUP(A2297,'Cód dos países'!$A$3:$C$199,3,FALSE)</f>
        <v>99</v>
      </c>
      <c r="D2297">
        <v>2006</v>
      </c>
      <c r="E2297">
        <f t="shared" si="71"/>
        <v>992006</v>
      </c>
      <c r="F2297" s="55">
        <v>0.5</v>
      </c>
      <c r="G2297" s="55">
        <v>0.5</v>
      </c>
      <c r="H2297" s="42">
        <f t="shared" si="70"/>
        <v>0.5</v>
      </c>
    </row>
    <row r="2298" spans="1:8" x14ac:dyDescent="0.25">
      <c r="A2298" t="s">
        <v>177</v>
      </c>
      <c r="B2298" t="str">
        <f>VLOOKUP(A2298,'Cód dos países'!$A$3:$C$199,2,FALSE)</f>
        <v>LTU</v>
      </c>
      <c r="C2298">
        <f>VLOOKUP(A2298,'Cód dos países'!$A$3:$C$199,3,FALSE)</f>
        <v>103</v>
      </c>
      <c r="D2298">
        <v>2006</v>
      </c>
      <c r="E2298">
        <f t="shared" si="71"/>
        <v>1032006</v>
      </c>
      <c r="F2298" s="55">
        <v>0.71875</v>
      </c>
      <c r="G2298" s="55">
        <v>0.25</v>
      </c>
      <c r="H2298" s="42">
        <f t="shared" si="70"/>
        <v>0.625</v>
      </c>
    </row>
    <row r="2299" spans="1:8" x14ac:dyDescent="0.25">
      <c r="A2299" t="s">
        <v>179</v>
      </c>
      <c r="B2299" t="str">
        <f>VLOOKUP(A2299,'Cód dos países'!$A$3:$C$199,2,FALSE)</f>
        <v>LUX</v>
      </c>
      <c r="C2299">
        <f>VLOOKUP(A2299,'Cód dos países'!$A$3:$C$199,3,FALSE)</f>
        <v>104</v>
      </c>
      <c r="D2299">
        <v>2006</v>
      </c>
      <c r="E2299">
        <f t="shared" si="71"/>
        <v>1042006</v>
      </c>
      <c r="F2299" s="55">
        <v>0.875</v>
      </c>
      <c r="G2299" s="55">
        <v>1</v>
      </c>
      <c r="H2299" s="42">
        <f t="shared" si="70"/>
        <v>0.9</v>
      </c>
    </row>
    <row r="2300" spans="1:8" x14ac:dyDescent="0.25">
      <c r="A2300" t="s">
        <v>181</v>
      </c>
      <c r="B2300" t="str">
        <f>VLOOKUP(A2300,'Cód dos países'!$A$3:$C$199,2,FALSE)</f>
        <v>LVA</v>
      </c>
      <c r="C2300">
        <f>VLOOKUP(A2300,'Cód dos países'!$A$3:$C$199,3,FALSE)</f>
        <v>97</v>
      </c>
      <c r="D2300">
        <v>2006</v>
      </c>
      <c r="E2300">
        <f t="shared" si="71"/>
        <v>972006</v>
      </c>
      <c r="F2300" s="55">
        <v>0.75</v>
      </c>
      <c r="G2300" s="55">
        <v>0.5</v>
      </c>
      <c r="H2300" s="42">
        <f t="shared" si="70"/>
        <v>0.7</v>
      </c>
    </row>
    <row r="2301" spans="1:8" x14ac:dyDescent="0.25">
      <c r="A2301" t="s">
        <v>324</v>
      </c>
      <c r="B2301" t="str">
        <f>VLOOKUP(A2301,'Cód dos países'!$A$3:$C$199,2,FALSE)</f>
        <v>LWI</v>
      </c>
      <c r="C2301">
        <f>VLOOKUP(A2301,'Cód dos países'!$A$3:$C$199,3,FALSE)</f>
        <v>93</v>
      </c>
      <c r="D2301">
        <v>2006</v>
      </c>
      <c r="E2301">
        <f t="shared" si="71"/>
        <v>932006</v>
      </c>
      <c r="F2301" s="55" t="e">
        <v>#N/A</v>
      </c>
      <c r="G2301" s="55" t="e">
        <v>#N/A</v>
      </c>
      <c r="H2301" s="42" t="e">
        <f t="shared" si="70"/>
        <v>#N/A</v>
      </c>
    </row>
    <row r="2302" spans="1:8" x14ac:dyDescent="0.25">
      <c r="A2302" t="s">
        <v>600</v>
      </c>
      <c r="B2302" t="e">
        <f>VLOOKUP(A2302,'Cód dos países'!$A$3:$C$199,2,FALSE)</f>
        <v>#N/A</v>
      </c>
      <c r="C2302" t="e">
        <f>VLOOKUP(A2302,'Cód dos países'!$A$3:$C$199,3,FALSE)</f>
        <v>#N/A</v>
      </c>
      <c r="D2302">
        <v>2006</v>
      </c>
      <c r="E2302" t="e">
        <f t="shared" si="71"/>
        <v>#N/A</v>
      </c>
      <c r="F2302" s="55" t="e">
        <v>#N/A</v>
      </c>
      <c r="G2302" s="55" t="e">
        <v>#N/A</v>
      </c>
      <c r="H2302" s="42" t="e">
        <f t="shared" si="70"/>
        <v>#N/A</v>
      </c>
    </row>
    <row r="2303" spans="1:8" x14ac:dyDescent="0.25">
      <c r="A2303" t="s">
        <v>183</v>
      </c>
      <c r="B2303" t="str">
        <f>VLOOKUP(A2303,'Cód dos países'!$A$3:$C$199,2,FALSE)</f>
        <v>MAR</v>
      </c>
      <c r="C2303">
        <f>VLOOKUP(A2303,'Cód dos países'!$A$3:$C$199,3,FALSE)</f>
        <v>121</v>
      </c>
      <c r="D2303">
        <v>2006</v>
      </c>
      <c r="E2303">
        <f t="shared" si="71"/>
        <v>1212006</v>
      </c>
      <c r="F2303" s="55">
        <v>0.4375</v>
      </c>
      <c r="G2303" s="55">
        <v>0.25</v>
      </c>
      <c r="H2303" s="42">
        <f t="shared" si="70"/>
        <v>0.4</v>
      </c>
    </row>
    <row r="2304" spans="1:8" x14ac:dyDescent="0.25">
      <c r="A2304" t="s">
        <v>185</v>
      </c>
      <c r="B2304" t="str">
        <f>VLOOKUP(A2304,'Cód dos países'!$A$3:$C$199,2,FALSE)</f>
        <v>MDA</v>
      </c>
      <c r="C2304">
        <f>VLOOKUP(A2304,'Cód dos países'!$A$3:$C$199,3,FALSE)</f>
        <v>117</v>
      </c>
      <c r="D2304">
        <v>2006</v>
      </c>
      <c r="E2304">
        <f t="shared" si="71"/>
        <v>1172006</v>
      </c>
      <c r="F2304" s="55">
        <v>0.34375</v>
      </c>
      <c r="G2304" s="55">
        <v>0</v>
      </c>
      <c r="H2304" s="42">
        <f t="shared" si="70"/>
        <v>0.27500000000000002</v>
      </c>
    </row>
    <row r="2305" spans="1:8" x14ac:dyDescent="0.25">
      <c r="A2305" t="s">
        <v>187</v>
      </c>
      <c r="B2305" t="str">
        <f>VLOOKUP(A2305,'Cód dos países'!$A$3:$C$199,2,FALSE)</f>
        <v>MDG</v>
      </c>
      <c r="C2305">
        <f>VLOOKUP(A2305,'Cód dos países'!$A$3:$C$199,3,FALSE)</f>
        <v>106</v>
      </c>
      <c r="D2305">
        <v>2006</v>
      </c>
      <c r="E2305">
        <f t="shared" si="71"/>
        <v>1062006</v>
      </c>
      <c r="F2305" s="55">
        <v>0.4375</v>
      </c>
      <c r="G2305" s="55">
        <v>0.25</v>
      </c>
      <c r="H2305" s="42">
        <f t="shared" si="70"/>
        <v>0.4</v>
      </c>
    </row>
    <row r="2306" spans="1:8" x14ac:dyDescent="0.25">
      <c r="A2306" t="s">
        <v>191</v>
      </c>
      <c r="B2306" t="str">
        <f>VLOOKUP(A2306,'Cód dos países'!$A$3:$C$199,2,FALSE)</f>
        <v>MEX</v>
      </c>
      <c r="C2306">
        <f>VLOOKUP(A2306,'Cód dos países'!$A$3:$C$199,3,FALSE)</f>
        <v>115</v>
      </c>
      <c r="D2306">
        <v>2006</v>
      </c>
      <c r="E2306">
        <f t="shared" si="71"/>
        <v>1152006</v>
      </c>
      <c r="F2306" s="55">
        <v>0.53125</v>
      </c>
      <c r="G2306" s="55">
        <v>0.25</v>
      </c>
      <c r="H2306" s="42">
        <f t="shared" si="70"/>
        <v>0.47499999999999998</v>
      </c>
    </row>
    <row r="2307" spans="1:8" x14ac:dyDescent="0.25">
      <c r="A2307" t="s">
        <v>193</v>
      </c>
      <c r="B2307" t="str">
        <f>VLOOKUP(A2307,'Cód dos países'!$A$3:$C$199,2,FALSE)</f>
        <v>MKD</v>
      </c>
      <c r="C2307">
        <f>VLOOKUP(A2307,'Cód dos países'!$A$3:$C$199,3,FALSE)</f>
        <v>105</v>
      </c>
      <c r="D2307">
        <v>2006</v>
      </c>
      <c r="E2307">
        <f t="shared" si="71"/>
        <v>1052006</v>
      </c>
      <c r="F2307" s="55">
        <v>0.375</v>
      </c>
      <c r="G2307" s="55">
        <v>0.25</v>
      </c>
      <c r="H2307" s="42">
        <f t="shared" si="70"/>
        <v>0.35</v>
      </c>
    </row>
    <row r="2308" spans="1:8" x14ac:dyDescent="0.25">
      <c r="A2308" t="s">
        <v>195</v>
      </c>
      <c r="B2308" t="str">
        <f>VLOOKUP(A2308,'Cód dos países'!$A$3:$C$199,2,FALSE)</f>
        <v>MLI</v>
      </c>
      <c r="C2308">
        <f>VLOOKUP(A2308,'Cód dos países'!$A$3:$C$199,3,FALSE)</f>
        <v>110</v>
      </c>
      <c r="D2308">
        <v>2006</v>
      </c>
      <c r="E2308">
        <f t="shared" si="71"/>
        <v>1102006</v>
      </c>
      <c r="F2308" s="55" t="s">
        <v>603</v>
      </c>
      <c r="G2308" s="55" t="s">
        <v>603</v>
      </c>
      <c r="H2308" s="42" t="e">
        <f t="shared" ref="H2308:H2371" si="72">(4*F2308+1*G2308)/5</f>
        <v>#VALUE!</v>
      </c>
    </row>
    <row r="2309" spans="1:8" x14ac:dyDescent="0.25">
      <c r="A2309" t="s">
        <v>197</v>
      </c>
      <c r="B2309" t="str">
        <f>VLOOKUP(A2309,'Cód dos países'!$A$3:$C$199,2,FALSE)</f>
        <v>MLT</v>
      </c>
      <c r="C2309">
        <f>VLOOKUP(A2309,'Cód dos países'!$A$3:$C$199,3,FALSE)</f>
        <v>111</v>
      </c>
      <c r="D2309">
        <v>2006</v>
      </c>
      <c r="E2309">
        <f t="shared" si="71"/>
        <v>1112006</v>
      </c>
      <c r="F2309" s="55">
        <v>0.9375</v>
      </c>
      <c r="G2309" s="55">
        <v>0.75</v>
      </c>
      <c r="H2309" s="42">
        <f t="shared" si="72"/>
        <v>0.9</v>
      </c>
    </row>
    <row r="2310" spans="1:8" x14ac:dyDescent="0.25">
      <c r="A2310" t="s">
        <v>338</v>
      </c>
      <c r="B2310" t="str">
        <f>VLOOKUP(A2310,'Cód dos países'!$A$3:$C$199,2,FALSE)</f>
        <v>MMR</v>
      </c>
      <c r="C2310">
        <f>VLOOKUP(A2310,'Cód dos países'!$A$3:$C$199,3,FALSE)</f>
        <v>123</v>
      </c>
      <c r="D2310">
        <v>2006</v>
      </c>
      <c r="E2310">
        <f t="shared" ref="E2310:E2373" si="73">C2310*10000+D2310</f>
        <v>1232006</v>
      </c>
      <c r="F2310" s="55">
        <v>0.15625</v>
      </c>
      <c r="G2310" s="55">
        <v>0</v>
      </c>
      <c r="H2310" s="42">
        <f t="shared" si="72"/>
        <v>0.125</v>
      </c>
    </row>
    <row r="2311" spans="1:8" x14ac:dyDescent="0.25">
      <c r="A2311" t="s">
        <v>201</v>
      </c>
      <c r="B2311" t="str">
        <f>VLOOKUP(A2311,'Cód dos países'!$A$3:$C$199,2,FALSE)</f>
        <v>MNG</v>
      </c>
      <c r="C2311">
        <f>VLOOKUP(A2311,'Cód dos países'!$A$3:$C$199,3,FALSE)</f>
        <v>119</v>
      </c>
      <c r="D2311">
        <v>2006</v>
      </c>
      <c r="E2311">
        <f t="shared" si="73"/>
        <v>1192006</v>
      </c>
      <c r="F2311" s="55" t="s">
        <v>603</v>
      </c>
      <c r="G2311" s="55" t="s">
        <v>603</v>
      </c>
      <c r="H2311" s="42" t="e">
        <f t="shared" si="72"/>
        <v>#VALUE!</v>
      </c>
    </row>
    <row r="2312" spans="1:8" x14ac:dyDescent="0.25">
      <c r="A2312" t="s">
        <v>200</v>
      </c>
      <c r="B2312" t="str">
        <f>VLOOKUP(A2312,'Cód dos países'!$A$3:$C$199,2,FALSE)</f>
        <v>MNP</v>
      </c>
      <c r="C2312">
        <f>VLOOKUP(A2312,'Cód dos países'!$A$3:$C$199,3,FALSE)</f>
        <v>120</v>
      </c>
      <c r="D2312">
        <v>2006</v>
      </c>
      <c r="E2312">
        <f t="shared" si="73"/>
        <v>1202006</v>
      </c>
      <c r="F2312" s="55" t="s">
        <v>603</v>
      </c>
      <c r="G2312" s="55" t="s">
        <v>603</v>
      </c>
      <c r="H2312" s="42" t="e">
        <f t="shared" si="72"/>
        <v>#VALUE!</v>
      </c>
    </row>
    <row r="2313" spans="1:8" x14ac:dyDescent="0.25">
      <c r="A2313" t="s">
        <v>203</v>
      </c>
      <c r="B2313" t="str">
        <f>VLOOKUP(A2313,'Cód dos países'!$A$3:$C$199,2,FALSE)</f>
        <v>MOZ</v>
      </c>
      <c r="C2313">
        <f>VLOOKUP(A2313,'Cód dos países'!$A$3:$C$199,3,FALSE)</f>
        <v>122</v>
      </c>
      <c r="D2313">
        <v>2006</v>
      </c>
      <c r="E2313">
        <f t="shared" si="73"/>
        <v>1222006</v>
      </c>
      <c r="F2313" s="55">
        <v>0.5</v>
      </c>
      <c r="G2313" s="55">
        <v>0.25</v>
      </c>
      <c r="H2313" s="42">
        <f t="shared" si="72"/>
        <v>0.45</v>
      </c>
    </row>
    <row r="2314" spans="1:8" x14ac:dyDescent="0.25">
      <c r="A2314" t="s">
        <v>205</v>
      </c>
      <c r="B2314" t="str">
        <f>VLOOKUP(A2314,'Cód dos países'!$A$3:$C$199,2,FALSE)</f>
        <v>MRT</v>
      </c>
      <c r="C2314">
        <f>VLOOKUP(A2314,'Cód dos países'!$A$3:$C$199,3,FALSE)</f>
        <v>113</v>
      </c>
      <c r="D2314">
        <v>2006</v>
      </c>
      <c r="E2314">
        <f t="shared" si="73"/>
        <v>1132006</v>
      </c>
      <c r="F2314" s="55" t="s">
        <v>603</v>
      </c>
      <c r="G2314" s="55" t="s">
        <v>603</v>
      </c>
      <c r="H2314" s="42" t="e">
        <f t="shared" si="72"/>
        <v>#VALUE!</v>
      </c>
    </row>
    <row r="2315" spans="1:8" x14ac:dyDescent="0.25">
      <c r="A2315" t="s">
        <v>207</v>
      </c>
      <c r="B2315" t="str">
        <f>VLOOKUP(A2315,'Cód dos países'!$A$3:$C$199,2,FALSE)</f>
        <v>MUS</v>
      </c>
      <c r="C2315">
        <f>VLOOKUP(A2315,'Cód dos países'!$A$3:$C$199,3,FALSE)</f>
        <v>114</v>
      </c>
      <c r="D2315">
        <v>2006</v>
      </c>
      <c r="E2315">
        <f t="shared" si="73"/>
        <v>1142006</v>
      </c>
      <c r="F2315" s="55">
        <v>0.71875</v>
      </c>
      <c r="G2315" s="55">
        <v>0.5</v>
      </c>
      <c r="H2315" s="42">
        <f t="shared" si="72"/>
        <v>0.67500000000000004</v>
      </c>
    </row>
    <row r="2316" spans="1:8" x14ac:dyDescent="0.25">
      <c r="A2316" t="s">
        <v>209</v>
      </c>
      <c r="B2316" t="str">
        <f>VLOOKUP(A2316,'Cód dos países'!$A$3:$C$199,2,FALSE)</f>
        <v>MWI</v>
      </c>
      <c r="C2316">
        <f>VLOOKUP(A2316,'Cód dos países'!$A$3:$C$199,3,FALSE)</f>
        <v>107</v>
      </c>
      <c r="D2316">
        <v>2006</v>
      </c>
      <c r="E2316">
        <f t="shared" si="73"/>
        <v>1072006</v>
      </c>
      <c r="F2316" s="55">
        <v>0.375</v>
      </c>
      <c r="G2316" s="55">
        <v>0.25</v>
      </c>
      <c r="H2316" s="42">
        <f t="shared" si="72"/>
        <v>0.35</v>
      </c>
    </row>
    <row r="2317" spans="1:8" x14ac:dyDescent="0.25">
      <c r="A2317" t="s">
        <v>211</v>
      </c>
      <c r="B2317" t="str">
        <f>VLOOKUP(A2317,'Cód dos países'!$A$3:$C$199,2,FALSE)</f>
        <v>MYS</v>
      </c>
      <c r="C2317">
        <f>VLOOKUP(A2317,'Cód dos países'!$A$3:$C$199,3,FALSE)</f>
        <v>108</v>
      </c>
      <c r="D2317">
        <v>2006</v>
      </c>
      <c r="E2317">
        <f t="shared" si="73"/>
        <v>1082006</v>
      </c>
      <c r="F2317" s="55">
        <v>0.65625</v>
      </c>
      <c r="G2317" s="55">
        <v>0.25</v>
      </c>
      <c r="H2317" s="42">
        <f t="shared" si="72"/>
        <v>0.57499999999999996</v>
      </c>
    </row>
    <row r="2318" spans="1:8" x14ac:dyDescent="0.25">
      <c r="A2318" t="s">
        <v>213</v>
      </c>
      <c r="B2318" t="str">
        <f>VLOOKUP(A2318,'Cód dos países'!$A$3:$C$199,2,FALSE)</f>
        <v>NAM</v>
      </c>
      <c r="C2318">
        <f>VLOOKUP(A2318,'Cód dos países'!$A$3:$C$199,3,FALSE)</f>
        <v>124</v>
      </c>
      <c r="D2318">
        <v>2006</v>
      </c>
      <c r="E2318">
        <f t="shared" si="73"/>
        <v>1242006</v>
      </c>
      <c r="F2318" s="55">
        <v>0.59375</v>
      </c>
      <c r="G2318" s="55">
        <v>0.5</v>
      </c>
      <c r="H2318" s="42">
        <f t="shared" si="72"/>
        <v>0.57499999999999996</v>
      </c>
    </row>
    <row r="2319" spans="1:8" x14ac:dyDescent="0.25">
      <c r="A2319" t="s">
        <v>215</v>
      </c>
      <c r="B2319" t="str">
        <f>VLOOKUP(A2319,'Cód dos países'!$A$3:$C$199,2,FALSE)</f>
        <v>NER</v>
      </c>
      <c r="C2319">
        <f>VLOOKUP(A2319,'Cód dos países'!$A$3:$C$199,3,FALSE)</f>
        <v>130</v>
      </c>
      <c r="D2319">
        <v>2006</v>
      </c>
      <c r="E2319">
        <f t="shared" si="73"/>
        <v>1302006</v>
      </c>
      <c r="F2319" s="55" t="s">
        <v>603</v>
      </c>
      <c r="G2319" s="55" t="s">
        <v>603</v>
      </c>
      <c r="H2319" s="42" t="e">
        <f t="shared" si="72"/>
        <v>#VALUE!</v>
      </c>
    </row>
    <row r="2320" spans="1:8" x14ac:dyDescent="0.25">
      <c r="A2320" t="s">
        <v>217</v>
      </c>
      <c r="B2320" t="str">
        <f>VLOOKUP(A2320,'Cód dos países'!$A$3:$C$199,2,FALSE)</f>
        <v>NGA</v>
      </c>
      <c r="C2320">
        <f>VLOOKUP(A2320,'Cód dos países'!$A$3:$C$199,3,FALSE)</f>
        <v>131</v>
      </c>
      <c r="D2320">
        <v>2006</v>
      </c>
      <c r="E2320">
        <f t="shared" si="73"/>
        <v>1312006</v>
      </c>
      <c r="F2320" s="55">
        <v>9.375E-2</v>
      </c>
      <c r="G2320" s="55">
        <v>0</v>
      </c>
      <c r="H2320" s="42">
        <f t="shared" si="72"/>
        <v>7.4999999999999997E-2</v>
      </c>
    </row>
    <row r="2321" spans="1:8" x14ac:dyDescent="0.25">
      <c r="A2321" t="s">
        <v>219</v>
      </c>
      <c r="B2321" t="str">
        <f>VLOOKUP(A2321,'Cód dos países'!$A$3:$C$199,2,FALSE)</f>
        <v>NIC</v>
      </c>
      <c r="C2321">
        <f>VLOOKUP(A2321,'Cód dos países'!$A$3:$C$199,3,FALSE)</f>
        <v>129</v>
      </c>
      <c r="D2321">
        <v>2006</v>
      </c>
      <c r="E2321">
        <f t="shared" si="73"/>
        <v>1292006</v>
      </c>
      <c r="F2321" s="55">
        <v>0.40625</v>
      </c>
      <c r="G2321" s="55">
        <v>0</v>
      </c>
      <c r="H2321" s="42">
        <f t="shared" si="72"/>
        <v>0.32500000000000001</v>
      </c>
    </row>
    <row r="2322" spans="1:8" x14ac:dyDescent="0.25">
      <c r="A2322" t="s">
        <v>221</v>
      </c>
      <c r="B2322" t="str">
        <f>VLOOKUP(A2322,'Cód dos países'!$A$3:$C$199,2,FALSE)</f>
        <v>NLD</v>
      </c>
      <c r="C2322">
        <f>VLOOKUP(A2322,'Cód dos países'!$A$3:$C$199,3,FALSE)</f>
        <v>127</v>
      </c>
      <c r="D2322">
        <v>2006</v>
      </c>
      <c r="E2322">
        <f t="shared" si="73"/>
        <v>1272006</v>
      </c>
      <c r="F2322" s="55">
        <v>0.90625</v>
      </c>
      <c r="G2322" s="55">
        <v>1</v>
      </c>
      <c r="H2322" s="42">
        <f t="shared" si="72"/>
        <v>0.92500000000000004</v>
      </c>
    </row>
    <row r="2323" spans="1:8" x14ac:dyDescent="0.25">
      <c r="A2323" t="s">
        <v>223</v>
      </c>
      <c r="B2323" t="str">
        <f>VLOOKUP(A2323,'Cód dos países'!$A$3:$C$199,2,FALSE)</f>
        <v>NOR</v>
      </c>
      <c r="C2323">
        <f>VLOOKUP(A2323,'Cód dos países'!$A$3:$C$199,3,FALSE)</f>
        <v>132</v>
      </c>
      <c r="D2323">
        <v>2006</v>
      </c>
      <c r="E2323">
        <f t="shared" si="73"/>
        <v>1322006</v>
      </c>
      <c r="F2323" s="55">
        <v>0.96875</v>
      </c>
      <c r="G2323" s="55">
        <v>1</v>
      </c>
      <c r="H2323" s="42">
        <f t="shared" si="72"/>
        <v>0.97499999999999998</v>
      </c>
    </row>
    <row r="2324" spans="1:8" x14ac:dyDescent="0.25">
      <c r="A2324" t="s">
        <v>225</v>
      </c>
      <c r="B2324" t="str">
        <f>VLOOKUP(A2324,'Cód dos países'!$A$3:$C$199,2,FALSE)</f>
        <v>NPL</v>
      </c>
      <c r="C2324">
        <f>VLOOKUP(A2324,'Cód dos países'!$A$3:$C$199,3,FALSE)</f>
        <v>126</v>
      </c>
      <c r="D2324">
        <v>2006</v>
      </c>
      <c r="E2324">
        <f t="shared" si="73"/>
        <v>1262006</v>
      </c>
      <c r="F2324" s="55" t="s">
        <v>603</v>
      </c>
      <c r="G2324" s="55" t="s">
        <v>603</v>
      </c>
      <c r="H2324" s="42" t="e">
        <f t="shared" si="72"/>
        <v>#VALUE!</v>
      </c>
    </row>
    <row r="2325" spans="1:8" x14ac:dyDescent="0.25">
      <c r="A2325" t="s">
        <v>227</v>
      </c>
      <c r="B2325" t="str">
        <f>VLOOKUP(A2325,'Cód dos países'!$A$3:$C$199,2,FALSE)</f>
        <v>NZL</v>
      </c>
      <c r="C2325">
        <f>VLOOKUP(A2325,'Cód dos países'!$A$3:$C$199,3,FALSE)</f>
        <v>128</v>
      </c>
      <c r="D2325">
        <v>2006</v>
      </c>
      <c r="E2325">
        <f t="shared" si="73"/>
        <v>1282006</v>
      </c>
      <c r="F2325" s="55">
        <v>0.9375</v>
      </c>
      <c r="G2325" s="55">
        <v>1</v>
      </c>
      <c r="H2325" s="42">
        <f t="shared" si="72"/>
        <v>0.95</v>
      </c>
    </row>
    <row r="2326" spans="1:8" x14ac:dyDescent="0.25">
      <c r="A2326" t="s">
        <v>229</v>
      </c>
      <c r="B2326" t="str">
        <f>VLOOKUP(A2326,'Cód dos países'!$A$3:$C$199,2,FALSE)</f>
        <v>OMN</v>
      </c>
      <c r="C2326">
        <f>VLOOKUP(A2326,'Cód dos países'!$A$3:$C$199,3,FALSE)</f>
        <v>133</v>
      </c>
      <c r="D2326">
        <v>2006</v>
      </c>
      <c r="E2326">
        <f t="shared" si="73"/>
        <v>1332006</v>
      </c>
      <c r="F2326" s="55">
        <v>0.65625</v>
      </c>
      <c r="G2326" s="55">
        <v>0.5</v>
      </c>
      <c r="H2326" s="42">
        <f t="shared" si="72"/>
        <v>0.625</v>
      </c>
    </row>
    <row r="2327" spans="1:8" x14ac:dyDescent="0.25">
      <c r="A2327" t="s">
        <v>231</v>
      </c>
      <c r="B2327" t="str">
        <f>VLOOKUP(A2327,'Cód dos países'!$A$3:$C$199,2,FALSE)</f>
        <v>PAK</v>
      </c>
      <c r="C2327">
        <f>VLOOKUP(A2327,'Cód dos países'!$A$3:$C$199,3,FALSE)</f>
        <v>134</v>
      </c>
      <c r="D2327">
        <v>2006</v>
      </c>
      <c r="E2327">
        <f t="shared" si="73"/>
        <v>1342006</v>
      </c>
      <c r="F2327" s="55">
        <v>0.34375</v>
      </c>
      <c r="G2327" s="55">
        <v>0</v>
      </c>
      <c r="H2327" s="42">
        <f t="shared" si="72"/>
        <v>0.27500000000000002</v>
      </c>
    </row>
    <row r="2328" spans="1:8" x14ac:dyDescent="0.25">
      <c r="A2328" t="s">
        <v>233</v>
      </c>
      <c r="B2328" t="str">
        <f>VLOOKUP(A2328,'Cód dos países'!$A$3:$C$199,2,FALSE)</f>
        <v>PAN</v>
      </c>
      <c r="C2328">
        <f>VLOOKUP(A2328,'Cód dos países'!$A$3:$C$199,3,FALSE)</f>
        <v>136</v>
      </c>
      <c r="D2328">
        <v>2006</v>
      </c>
      <c r="E2328">
        <f t="shared" si="73"/>
        <v>1362006</v>
      </c>
      <c r="F2328" s="55">
        <v>0.625</v>
      </c>
      <c r="G2328" s="55">
        <v>0.25</v>
      </c>
      <c r="H2328" s="42">
        <f t="shared" si="72"/>
        <v>0.55000000000000004</v>
      </c>
    </row>
    <row r="2329" spans="1:8" x14ac:dyDescent="0.25">
      <c r="A2329" t="s">
        <v>235</v>
      </c>
      <c r="B2329" t="str">
        <f>VLOOKUP(A2329,'Cód dos países'!$A$3:$C$199,2,FALSE)</f>
        <v>PER</v>
      </c>
      <c r="C2329">
        <f>VLOOKUP(A2329,'Cód dos países'!$A$3:$C$199,3,FALSE)</f>
        <v>139</v>
      </c>
      <c r="D2329">
        <v>2006</v>
      </c>
      <c r="E2329">
        <f t="shared" si="73"/>
        <v>1392006</v>
      </c>
      <c r="F2329" s="55">
        <v>0.25</v>
      </c>
      <c r="G2329" s="55">
        <v>0.25</v>
      </c>
      <c r="H2329" s="42">
        <f t="shared" si="72"/>
        <v>0.25</v>
      </c>
    </row>
    <row r="2330" spans="1:8" x14ac:dyDescent="0.25">
      <c r="A2330" t="s">
        <v>237</v>
      </c>
      <c r="B2330" t="str">
        <f>VLOOKUP(A2330,'Cód dos países'!$A$3:$C$199,2,FALSE)</f>
        <v>PHL</v>
      </c>
      <c r="C2330">
        <f>VLOOKUP(A2330,'Cód dos países'!$A$3:$C$199,3,FALSE)</f>
        <v>140</v>
      </c>
      <c r="D2330">
        <v>2006</v>
      </c>
      <c r="E2330">
        <f t="shared" si="73"/>
        <v>1402006</v>
      </c>
      <c r="F2330" s="55">
        <v>0.40625</v>
      </c>
      <c r="G2330" s="55">
        <v>0.25</v>
      </c>
      <c r="H2330" s="42">
        <f t="shared" si="72"/>
        <v>0.375</v>
      </c>
    </row>
    <row r="2331" spans="1:8" x14ac:dyDescent="0.25">
      <c r="A2331" t="s">
        <v>239</v>
      </c>
      <c r="B2331" t="str">
        <f>VLOOKUP(A2331,'Cód dos países'!$A$3:$C$199,2,FALSE)</f>
        <v>PNG</v>
      </c>
      <c r="C2331">
        <f>VLOOKUP(A2331,'Cód dos países'!$A$3:$C$199,3,FALSE)</f>
        <v>137</v>
      </c>
      <c r="D2331">
        <v>2006</v>
      </c>
      <c r="E2331">
        <f t="shared" si="73"/>
        <v>1372006</v>
      </c>
      <c r="F2331" s="55">
        <v>0.4375</v>
      </c>
      <c r="G2331" s="55">
        <v>0</v>
      </c>
      <c r="H2331" s="42">
        <f t="shared" si="72"/>
        <v>0.35</v>
      </c>
    </row>
    <row r="2332" spans="1:8" x14ac:dyDescent="0.25">
      <c r="A2332" t="s">
        <v>241</v>
      </c>
      <c r="B2332" t="str">
        <f>VLOOKUP(A2332,'Cód dos países'!$A$3:$C$199,2,FALSE)</f>
        <v>POL</v>
      </c>
      <c r="C2332">
        <f>VLOOKUP(A2332,'Cód dos países'!$A$3:$C$199,3,FALSE)</f>
        <v>141</v>
      </c>
      <c r="D2332">
        <v>2006</v>
      </c>
      <c r="E2332">
        <f t="shared" si="73"/>
        <v>1412006</v>
      </c>
      <c r="F2332" s="55">
        <v>0.6875</v>
      </c>
      <c r="G2332" s="55">
        <v>0.25</v>
      </c>
      <c r="H2332" s="42">
        <f t="shared" si="72"/>
        <v>0.6</v>
      </c>
    </row>
    <row r="2333" spans="1:8" x14ac:dyDescent="0.25">
      <c r="A2333" t="s">
        <v>595</v>
      </c>
      <c r="B2333" t="e">
        <f>VLOOKUP(A2333,'Cód dos países'!$A$3:$C$199,2,FALSE)</f>
        <v>#N/A</v>
      </c>
      <c r="C2333" t="e">
        <f>VLOOKUP(A2333,'Cód dos países'!$A$3:$C$199,3,FALSE)</f>
        <v>#N/A</v>
      </c>
      <c r="D2333">
        <v>2006</v>
      </c>
      <c r="E2333" t="e">
        <f t="shared" si="73"/>
        <v>#N/A</v>
      </c>
      <c r="F2333" s="55" t="e">
        <v>#N/A</v>
      </c>
      <c r="G2333" s="55" t="e">
        <v>#N/A</v>
      </c>
      <c r="H2333" s="42" t="e">
        <f t="shared" si="72"/>
        <v>#N/A</v>
      </c>
    </row>
    <row r="2334" spans="1:8" x14ac:dyDescent="0.25">
      <c r="A2334" t="s">
        <v>431</v>
      </c>
      <c r="B2334" t="str">
        <f>VLOOKUP(A2334,'Cód dos países'!$A$3:$C$199,2,FALSE)</f>
        <v>PRK</v>
      </c>
      <c r="C2334">
        <f>VLOOKUP(A2334,'Cód dos países'!$A$3:$C$199,3,FALSE)</f>
        <v>91</v>
      </c>
      <c r="D2334">
        <v>2006</v>
      </c>
      <c r="E2334">
        <f t="shared" si="73"/>
        <v>912006</v>
      </c>
      <c r="F2334" s="55">
        <v>0.15625</v>
      </c>
      <c r="G2334" s="55">
        <v>0</v>
      </c>
      <c r="H2334" s="42">
        <f t="shared" si="72"/>
        <v>0.125</v>
      </c>
    </row>
    <row r="2335" spans="1:8" x14ac:dyDescent="0.25">
      <c r="A2335" t="s">
        <v>244</v>
      </c>
      <c r="B2335" t="str">
        <f>VLOOKUP(A2335,'Cód dos países'!$A$3:$C$199,2,FALSE)</f>
        <v>PRT</v>
      </c>
      <c r="C2335">
        <f>VLOOKUP(A2335,'Cód dos países'!$A$3:$C$199,3,FALSE)</f>
        <v>142</v>
      </c>
      <c r="D2335">
        <v>2006</v>
      </c>
      <c r="E2335">
        <f t="shared" si="73"/>
        <v>1422006</v>
      </c>
      <c r="F2335" s="55">
        <v>0.8125</v>
      </c>
      <c r="G2335" s="55">
        <v>0.5</v>
      </c>
      <c r="H2335" s="42">
        <f t="shared" si="72"/>
        <v>0.75</v>
      </c>
    </row>
    <row r="2336" spans="1:8" x14ac:dyDescent="0.25">
      <c r="A2336" t="s">
        <v>246</v>
      </c>
      <c r="B2336" t="str">
        <f>VLOOKUP(A2336,'Cód dos países'!$A$3:$C$199,2,FALSE)</f>
        <v>PRY</v>
      </c>
      <c r="C2336">
        <f>VLOOKUP(A2336,'Cód dos países'!$A$3:$C$199,3,FALSE)</f>
        <v>138</v>
      </c>
      <c r="D2336">
        <v>2006</v>
      </c>
      <c r="E2336">
        <f t="shared" si="73"/>
        <v>1382006</v>
      </c>
      <c r="F2336" s="55">
        <v>0.375</v>
      </c>
      <c r="G2336" s="55">
        <v>0.25</v>
      </c>
      <c r="H2336" s="42">
        <f t="shared" si="72"/>
        <v>0.35</v>
      </c>
    </row>
    <row r="2337" spans="1:8" x14ac:dyDescent="0.25">
      <c r="A2337" t="s">
        <v>248</v>
      </c>
      <c r="B2337" t="str">
        <f>VLOOKUP(A2337,'Cód dos países'!$A$3:$C$199,2,FALSE)</f>
        <v>QAT</v>
      </c>
      <c r="C2337">
        <f>VLOOKUP(A2337,'Cód dos países'!$A$3:$C$199,3,FALSE)</f>
        <v>143</v>
      </c>
      <c r="D2337">
        <v>2006</v>
      </c>
      <c r="E2337">
        <f t="shared" si="73"/>
        <v>1432006</v>
      </c>
      <c r="F2337" s="55">
        <v>0.6875</v>
      </c>
      <c r="G2337" s="55">
        <v>0.5</v>
      </c>
      <c r="H2337" s="42">
        <f t="shared" si="72"/>
        <v>0.65</v>
      </c>
    </row>
    <row r="2338" spans="1:8" x14ac:dyDescent="0.25">
      <c r="A2338" t="s">
        <v>250</v>
      </c>
      <c r="B2338" t="str">
        <f>VLOOKUP(A2338,'Cód dos países'!$A$3:$C$199,2,FALSE)</f>
        <v>ROM</v>
      </c>
      <c r="C2338">
        <f>VLOOKUP(A2338,'Cód dos países'!$A$3:$C$199,3,FALSE)</f>
        <v>144</v>
      </c>
      <c r="D2338">
        <v>2006</v>
      </c>
      <c r="E2338">
        <f t="shared" si="73"/>
        <v>1442006</v>
      </c>
      <c r="F2338" s="55">
        <v>0.53125</v>
      </c>
      <c r="G2338" s="55">
        <v>0.25</v>
      </c>
      <c r="H2338" s="42">
        <f t="shared" si="72"/>
        <v>0.47499999999999998</v>
      </c>
    </row>
    <row r="2339" spans="1:8" x14ac:dyDescent="0.25">
      <c r="A2339" t="s">
        <v>251</v>
      </c>
      <c r="B2339" t="str">
        <f>VLOOKUP(A2339,'Cód dos países'!$A$3:$C$199,2,FALSE)</f>
        <v>RUS</v>
      </c>
      <c r="C2339">
        <f>VLOOKUP(A2339,'Cód dos países'!$A$3:$C$199,3,FALSE)</f>
        <v>145</v>
      </c>
      <c r="D2339">
        <v>2006</v>
      </c>
      <c r="E2339">
        <f t="shared" si="73"/>
        <v>1452006</v>
      </c>
      <c r="F2339" s="55">
        <v>0.28125</v>
      </c>
      <c r="G2339" s="55">
        <v>0</v>
      </c>
      <c r="H2339" s="42">
        <f t="shared" si="72"/>
        <v>0.22500000000000001</v>
      </c>
    </row>
    <row r="2340" spans="1:8" x14ac:dyDescent="0.25">
      <c r="A2340" t="s">
        <v>253</v>
      </c>
      <c r="B2340" t="str">
        <f>VLOOKUP(A2340,'Cód dos países'!$A$3:$C$199,2,FALSE)</f>
        <v>RWA</v>
      </c>
      <c r="C2340">
        <f>VLOOKUP(A2340,'Cód dos países'!$A$3:$C$199,3,FALSE)</f>
        <v>146</v>
      </c>
      <c r="D2340">
        <v>2006</v>
      </c>
      <c r="E2340">
        <f t="shared" si="73"/>
        <v>1462006</v>
      </c>
      <c r="F2340" s="55">
        <v>0.46875</v>
      </c>
      <c r="G2340" s="55">
        <v>0.5</v>
      </c>
      <c r="H2340" s="42">
        <f t="shared" si="72"/>
        <v>0.47499999999999998</v>
      </c>
    </row>
    <row r="2341" spans="1:8" x14ac:dyDescent="0.25">
      <c r="A2341" t="s">
        <v>255</v>
      </c>
      <c r="B2341" t="str">
        <f>VLOOKUP(A2341,'Cód dos países'!$A$3:$C$199,2,FALSE)</f>
        <v>SAU</v>
      </c>
      <c r="C2341">
        <f>VLOOKUP(A2341,'Cód dos países'!$A$3:$C$199,3,FALSE)</f>
        <v>150</v>
      </c>
      <c r="D2341">
        <v>2006</v>
      </c>
      <c r="E2341">
        <f t="shared" si="73"/>
        <v>1502006</v>
      </c>
      <c r="F2341" s="55">
        <v>0.53125</v>
      </c>
      <c r="G2341" s="55">
        <v>0.25</v>
      </c>
      <c r="H2341" s="42">
        <f t="shared" si="72"/>
        <v>0.47499999999999998</v>
      </c>
    </row>
    <row r="2342" spans="1:8" x14ac:dyDescent="0.25">
      <c r="A2342" t="s">
        <v>257</v>
      </c>
      <c r="B2342" t="str">
        <f>VLOOKUP(A2342,'Cód dos países'!$A$3:$C$199,2,FALSE)</f>
        <v>SDN</v>
      </c>
      <c r="C2342">
        <f>VLOOKUP(A2342,'Cód dos países'!$A$3:$C$199,3,FALSE)</f>
        <v>166</v>
      </c>
      <c r="D2342">
        <v>2006</v>
      </c>
      <c r="E2342">
        <f t="shared" si="73"/>
        <v>1662006</v>
      </c>
      <c r="F2342" s="55">
        <v>0.34375</v>
      </c>
      <c r="G2342" s="55">
        <v>0.25</v>
      </c>
      <c r="H2342" s="42">
        <f t="shared" si="72"/>
        <v>0.32500000000000001</v>
      </c>
    </row>
    <row r="2343" spans="1:8" x14ac:dyDescent="0.25">
      <c r="A2343" t="s">
        <v>259</v>
      </c>
      <c r="B2343" t="str">
        <f>VLOOKUP(A2343,'Cód dos países'!$A$3:$C$199,2,FALSE)</f>
        <v>SEN</v>
      </c>
      <c r="C2343">
        <f>VLOOKUP(A2343,'Cód dos países'!$A$3:$C$199,3,FALSE)</f>
        <v>151</v>
      </c>
      <c r="D2343">
        <v>2006</v>
      </c>
      <c r="E2343">
        <f t="shared" si="73"/>
        <v>1512006</v>
      </c>
      <c r="F2343" s="55">
        <v>0.375</v>
      </c>
      <c r="G2343" s="55">
        <v>0.25</v>
      </c>
      <c r="H2343" s="42">
        <f t="shared" si="72"/>
        <v>0.35</v>
      </c>
    </row>
    <row r="2344" spans="1:8" x14ac:dyDescent="0.25">
      <c r="A2344" t="s">
        <v>261</v>
      </c>
      <c r="B2344" t="str">
        <f>VLOOKUP(A2344,'Cód dos países'!$A$3:$C$199,2,FALSE)</f>
        <v>SGP</v>
      </c>
      <c r="C2344">
        <f>VLOOKUP(A2344,'Cód dos países'!$A$3:$C$199,3,FALSE)</f>
        <v>155</v>
      </c>
      <c r="D2344">
        <v>2006</v>
      </c>
      <c r="E2344">
        <f t="shared" si="73"/>
        <v>1552006</v>
      </c>
      <c r="F2344" s="55">
        <v>0.96875</v>
      </c>
      <c r="G2344" s="55">
        <v>1</v>
      </c>
      <c r="H2344" s="42">
        <f t="shared" si="72"/>
        <v>0.97499999999999998</v>
      </c>
    </row>
    <row r="2345" spans="1:8" x14ac:dyDescent="0.25">
      <c r="A2345" t="s">
        <v>265</v>
      </c>
      <c r="B2345" t="str">
        <f>VLOOKUP(A2345,'Cód dos países'!$A$3:$C$199,2,FALSE)</f>
        <v>SLE</v>
      </c>
      <c r="C2345">
        <f>VLOOKUP(A2345,'Cód dos países'!$A$3:$C$199,3,FALSE)</f>
        <v>154</v>
      </c>
      <c r="D2345">
        <v>2006</v>
      </c>
      <c r="E2345">
        <f t="shared" si="73"/>
        <v>1542006</v>
      </c>
      <c r="F2345" s="55" t="s">
        <v>603</v>
      </c>
      <c r="G2345" s="55" t="s">
        <v>603</v>
      </c>
      <c r="H2345" s="42" t="e">
        <f t="shared" si="72"/>
        <v>#VALUE!</v>
      </c>
    </row>
    <row r="2346" spans="1:8" x14ac:dyDescent="0.25">
      <c r="A2346" t="s">
        <v>267</v>
      </c>
      <c r="B2346" t="str">
        <f>VLOOKUP(A2346,'Cód dos países'!$A$3:$C$199,2,FALSE)</f>
        <v>SLV</v>
      </c>
      <c r="C2346">
        <f>VLOOKUP(A2346,'Cód dos países'!$A$3:$C$199,3,FALSE)</f>
        <v>53</v>
      </c>
      <c r="D2346">
        <v>2006</v>
      </c>
      <c r="E2346">
        <f t="shared" si="73"/>
        <v>532006</v>
      </c>
      <c r="F2346" s="55">
        <v>0.34375</v>
      </c>
      <c r="G2346" s="55">
        <v>0</v>
      </c>
      <c r="H2346" s="42">
        <f t="shared" si="72"/>
        <v>0.27500000000000002</v>
      </c>
    </row>
    <row r="2347" spans="1:8" x14ac:dyDescent="0.25">
      <c r="A2347" t="s">
        <v>269</v>
      </c>
      <c r="B2347" t="str">
        <f>VLOOKUP(A2347,'Cód dos países'!$A$3:$C$199,2,FALSE)</f>
        <v>SOM</v>
      </c>
      <c r="C2347">
        <f>VLOOKUP(A2347,'Cód dos países'!$A$3:$C$199,3,FALSE)</f>
        <v>159</v>
      </c>
      <c r="D2347">
        <v>2006</v>
      </c>
      <c r="E2347">
        <f t="shared" si="73"/>
        <v>1592006</v>
      </c>
      <c r="F2347" s="55" t="e">
        <v>#N/A</v>
      </c>
      <c r="G2347" s="55" t="e">
        <v>#N/A</v>
      </c>
      <c r="H2347" s="42" t="e">
        <f t="shared" si="72"/>
        <v>#N/A</v>
      </c>
    </row>
    <row r="2348" spans="1:8" x14ac:dyDescent="0.25">
      <c r="A2348" t="s">
        <v>272</v>
      </c>
      <c r="B2348" t="str">
        <f>VLOOKUP(A2348,'Cód dos países'!$A$3:$C$199,2,FALSE)</f>
        <v>STP</v>
      </c>
      <c r="C2348">
        <f>VLOOKUP(A2348,'Cód dos países'!$A$3:$C$199,3,FALSE)</f>
        <v>149</v>
      </c>
      <c r="D2348">
        <v>2006</v>
      </c>
      <c r="E2348">
        <f t="shared" si="73"/>
        <v>1492006</v>
      </c>
      <c r="F2348" s="55">
        <v>0.375</v>
      </c>
      <c r="G2348" s="55">
        <v>0.25</v>
      </c>
      <c r="H2348" s="42">
        <f t="shared" si="72"/>
        <v>0.35</v>
      </c>
    </row>
    <row r="2349" spans="1:8" x14ac:dyDescent="0.25">
      <c r="A2349" t="s">
        <v>274</v>
      </c>
      <c r="B2349" t="str">
        <f>VLOOKUP(A2349,'Cód dos países'!$A$3:$C$199,2,FALSE)</f>
        <v>SUR</v>
      </c>
      <c r="C2349">
        <f>VLOOKUP(A2349,'Cód dos países'!$A$3:$C$199,3,FALSE)</f>
        <v>167</v>
      </c>
      <c r="D2349">
        <v>2006</v>
      </c>
      <c r="E2349">
        <f t="shared" si="73"/>
        <v>1672006</v>
      </c>
      <c r="F2349" s="55" t="s">
        <v>603</v>
      </c>
      <c r="G2349" s="55" t="s">
        <v>603</v>
      </c>
      <c r="H2349" s="42" t="e">
        <f t="shared" si="72"/>
        <v>#VALUE!</v>
      </c>
    </row>
    <row r="2350" spans="1:8" x14ac:dyDescent="0.25">
      <c r="A2350" t="s">
        <v>276</v>
      </c>
      <c r="B2350" t="str">
        <f>VLOOKUP(A2350,'Cód dos países'!$A$3:$C$199,2,FALSE)</f>
        <v>SVK</v>
      </c>
      <c r="C2350">
        <f>VLOOKUP(A2350,'Cód dos países'!$A$3:$C$199,3,FALSE)</f>
        <v>156</v>
      </c>
      <c r="D2350">
        <v>2006</v>
      </c>
      <c r="E2350">
        <f t="shared" si="73"/>
        <v>1562006</v>
      </c>
      <c r="F2350" s="55">
        <v>0.625</v>
      </c>
      <c r="G2350" s="55">
        <v>0.5</v>
      </c>
      <c r="H2350" s="42">
        <f t="shared" si="72"/>
        <v>0.6</v>
      </c>
    </row>
    <row r="2351" spans="1:8" x14ac:dyDescent="0.25">
      <c r="A2351" t="s">
        <v>278</v>
      </c>
      <c r="B2351" t="str">
        <f>VLOOKUP(A2351,'Cód dos países'!$A$3:$C$199,2,FALSE)</f>
        <v>SVN</v>
      </c>
      <c r="C2351">
        <f>VLOOKUP(A2351,'Cód dos países'!$A$3:$C$199,3,FALSE)</f>
        <v>157</v>
      </c>
      <c r="D2351">
        <v>2006</v>
      </c>
      <c r="E2351">
        <f t="shared" si="73"/>
        <v>1572006</v>
      </c>
      <c r="F2351" s="55">
        <v>0.8125</v>
      </c>
      <c r="G2351" s="55">
        <v>0.75</v>
      </c>
      <c r="H2351" s="42">
        <f t="shared" si="72"/>
        <v>0.8</v>
      </c>
    </row>
    <row r="2352" spans="1:8" x14ac:dyDescent="0.25">
      <c r="A2352" t="s">
        <v>280</v>
      </c>
      <c r="B2352" t="str">
        <f>VLOOKUP(A2352,'Cód dos países'!$A$3:$C$199,2,FALSE)</f>
        <v>SWE</v>
      </c>
      <c r="C2352">
        <f>VLOOKUP(A2352,'Cód dos países'!$A$3:$C$199,3,FALSE)</f>
        <v>169</v>
      </c>
      <c r="D2352">
        <v>2006</v>
      </c>
      <c r="E2352">
        <f t="shared" si="73"/>
        <v>1692006</v>
      </c>
      <c r="F2352" s="55">
        <v>0.96875</v>
      </c>
      <c r="G2352" s="55">
        <v>1</v>
      </c>
      <c r="H2352" s="42">
        <f t="shared" si="72"/>
        <v>0.97499999999999998</v>
      </c>
    </row>
    <row r="2353" spans="1:8" x14ac:dyDescent="0.25">
      <c r="A2353" t="s">
        <v>282</v>
      </c>
      <c r="B2353" t="str">
        <f>VLOOKUP(A2353,'Cód dos países'!$A$3:$C$199,2,FALSE)</f>
        <v>SWZ</v>
      </c>
      <c r="C2353">
        <f>VLOOKUP(A2353,'Cód dos países'!$A$3:$C$199,3,FALSE)</f>
        <v>168</v>
      </c>
      <c r="D2353">
        <v>2006</v>
      </c>
      <c r="E2353">
        <f t="shared" si="73"/>
        <v>1682006</v>
      </c>
      <c r="F2353" s="55">
        <v>0.4375</v>
      </c>
      <c r="G2353" s="55">
        <v>0.5</v>
      </c>
      <c r="H2353" s="42">
        <f t="shared" si="72"/>
        <v>0.45</v>
      </c>
    </row>
    <row r="2354" spans="1:8" x14ac:dyDescent="0.25">
      <c r="A2354" t="s">
        <v>284</v>
      </c>
      <c r="B2354" t="str">
        <f>VLOOKUP(A2354,'Cód dos países'!$A$3:$C$199,2,FALSE)</f>
        <v>SYC</v>
      </c>
      <c r="C2354">
        <f>VLOOKUP(A2354,'Cód dos países'!$A$3:$C$199,3,FALSE)</f>
        <v>153</v>
      </c>
      <c r="D2354">
        <v>2006</v>
      </c>
      <c r="E2354">
        <f t="shared" si="73"/>
        <v>1532006</v>
      </c>
      <c r="F2354" s="55">
        <v>0.53125</v>
      </c>
      <c r="G2354" s="55">
        <v>0.5</v>
      </c>
      <c r="H2354" s="42">
        <f t="shared" si="72"/>
        <v>0.52500000000000002</v>
      </c>
    </row>
    <row r="2355" spans="1:8" x14ac:dyDescent="0.25">
      <c r="A2355" t="s">
        <v>286</v>
      </c>
      <c r="B2355" t="str">
        <f>VLOOKUP(A2355,'Cód dos países'!$A$3:$C$199,2,FALSE)</f>
        <v>SYR</v>
      </c>
      <c r="C2355">
        <f>VLOOKUP(A2355,'Cód dos países'!$A$3:$C$199,3,FALSE)</f>
        <v>171</v>
      </c>
      <c r="D2355">
        <v>2006</v>
      </c>
      <c r="E2355">
        <f t="shared" si="73"/>
        <v>1712006</v>
      </c>
      <c r="F2355" s="55">
        <v>0.375</v>
      </c>
      <c r="G2355" s="55">
        <v>0.25</v>
      </c>
      <c r="H2355" s="42">
        <f t="shared" si="72"/>
        <v>0.35</v>
      </c>
    </row>
    <row r="2356" spans="1:8" x14ac:dyDescent="0.25">
      <c r="A2356" t="s">
        <v>288</v>
      </c>
      <c r="B2356" t="str">
        <f>VLOOKUP(A2356,'Cód dos países'!$A$3:$C$199,2,FALSE)</f>
        <v>TCD</v>
      </c>
      <c r="C2356">
        <f>VLOOKUP(A2356,'Cód dos países'!$A$3:$C$199,3,FALSE)</f>
        <v>34</v>
      </c>
      <c r="D2356">
        <v>2006</v>
      </c>
      <c r="E2356">
        <f t="shared" si="73"/>
        <v>342006</v>
      </c>
      <c r="F2356" s="55">
        <v>0.25</v>
      </c>
      <c r="G2356" s="55">
        <v>0.25</v>
      </c>
      <c r="H2356" s="42">
        <f t="shared" si="72"/>
        <v>0.25</v>
      </c>
    </row>
    <row r="2357" spans="1:8" x14ac:dyDescent="0.25">
      <c r="A2357" t="s">
        <v>290</v>
      </c>
      <c r="B2357" t="str">
        <f>VLOOKUP(A2357,'Cód dos países'!$A$3:$C$199,2,FALSE)</f>
        <v>TGO</v>
      </c>
      <c r="C2357">
        <f>VLOOKUP(A2357,'Cód dos países'!$A$3:$C$199,3,FALSE)</f>
        <v>177</v>
      </c>
      <c r="D2357">
        <v>2006</v>
      </c>
      <c r="E2357">
        <f t="shared" si="73"/>
        <v>1772006</v>
      </c>
      <c r="F2357" s="55">
        <v>0.3125</v>
      </c>
      <c r="G2357" s="55">
        <v>0</v>
      </c>
      <c r="H2357" s="42">
        <f t="shared" si="72"/>
        <v>0.25</v>
      </c>
    </row>
    <row r="2358" spans="1:8" x14ac:dyDescent="0.25">
      <c r="A2358" t="s">
        <v>292</v>
      </c>
      <c r="B2358" t="str">
        <f>VLOOKUP(A2358,'Cód dos países'!$A$3:$C$199,2,FALSE)</f>
        <v>THA</v>
      </c>
      <c r="C2358">
        <f>VLOOKUP(A2358,'Cód dos países'!$A$3:$C$199,3,FALSE)</f>
        <v>175</v>
      </c>
      <c r="D2358">
        <v>2006</v>
      </c>
      <c r="E2358">
        <f t="shared" si="73"/>
        <v>1752006</v>
      </c>
      <c r="F2358" s="55">
        <v>0.375</v>
      </c>
      <c r="G2358" s="55">
        <v>0</v>
      </c>
      <c r="H2358" s="42">
        <f t="shared" si="72"/>
        <v>0.3</v>
      </c>
    </row>
    <row r="2359" spans="1:8" x14ac:dyDescent="0.25">
      <c r="A2359" t="s">
        <v>294</v>
      </c>
      <c r="B2359" t="str">
        <f>VLOOKUP(A2359,'Cód dos países'!$A$3:$C$199,2,FALSE)</f>
        <v>TJK</v>
      </c>
      <c r="C2359">
        <f>VLOOKUP(A2359,'Cód dos países'!$A$3:$C$199,3,FALSE)</f>
        <v>173</v>
      </c>
      <c r="D2359">
        <v>2006</v>
      </c>
      <c r="E2359">
        <f t="shared" si="73"/>
        <v>1732006</v>
      </c>
      <c r="F2359" s="55">
        <v>0.125</v>
      </c>
      <c r="G2359" s="55">
        <v>0</v>
      </c>
      <c r="H2359" s="42">
        <f t="shared" si="72"/>
        <v>0.1</v>
      </c>
    </row>
    <row r="2360" spans="1:8" x14ac:dyDescent="0.25">
      <c r="A2360" t="s">
        <v>296</v>
      </c>
      <c r="B2360" t="str">
        <f>VLOOKUP(A2360,'Cód dos países'!$A$3:$C$199,2,FALSE)</f>
        <v>TKM</v>
      </c>
      <c r="C2360">
        <f>VLOOKUP(A2360,'Cód dos países'!$A$3:$C$199,3,FALSE)</f>
        <v>182</v>
      </c>
      <c r="D2360">
        <v>2006</v>
      </c>
      <c r="E2360">
        <f t="shared" si="73"/>
        <v>1822006</v>
      </c>
      <c r="F2360" s="55">
        <v>0.15625</v>
      </c>
      <c r="G2360" s="55">
        <v>0</v>
      </c>
      <c r="H2360" s="42">
        <f t="shared" si="72"/>
        <v>0.125</v>
      </c>
    </row>
    <row r="2361" spans="1:8" x14ac:dyDescent="0.25">
      <c r="A2361" t="s">
        <v>423</v>
      </c>
      <c r="B2361" t="str">
        <f>VLOOKUP(A2361,'Cód dos países'!$A$3:$C$199,2,FALSE)</f>
        <v>TMP</v>
      </c>
      <c r="C2361">
        <f>VLOOKUP(A2361,'Cód dos países'!$A$3:$C$199,3,FALSE)</f>
        <v>176</v>
      </c>
      <c r="D2361">
        <v>2006</v>
      </c>
      <c r="E2361">
        <f t="shared" si="73"/>
        <v>1762006</v>
      </c>
      <c r="F2361" s="55" t="s">
        <v>603</v>
      </c>
      <c r="G2361" s="55" t="s">
        <v>603</v>
      </c>
      <c r="H2361" s="42" t="e">
        <f t="shared" si="72"/>
        <v>#VALUE!</v>
      </c>
    </row>
    <row r="2362" spans="1:8" x14ac:dyDescent="0.25">
      <c r="A2362" t="s">
        <v>298</v>
      </c>
      <c r="B2362" t="str">
        <f>VLOOKUP(A2362,'Cód dos países'!$A$3:$C$199,2,FALSE)</f>
        <v>TTO</v>
      </c>
      <c r="C2362">
        <f>VLOOKUP(A2362,'Cód dos países'!$A$3:$C$199,3,FALSE)</f>
        <v>179</v>
      </c>
      <c r="D2362">
        <v>2006</v>
      </c>
      <c r="E2362">
        <f t="shared" si="73"/>
        <v>1792006</v>
      </c>
      <c r="F2362" s="55">
        <v>0.46875</v>
      </c>
      <c r="G2362" s="55">
        <v>0.25</v>
      </c>
      <c r="H2362" s="42">
        <f t="shared" si="72"/>
        <v>0.42499999999999999</v>
      </c>
    </row>
    <row r="2363" spans="1:8" x14ac:dyDescent="0.25">
      <c r="A2363" t="s">
        <v>300</v>
      </c>
      <c r="B2363" t="str">
        <f>VLOOKUP(A2363,'Cód dos países'!$A$3:$C$199,2,FALSE)</f>
        <v>TUN</v>
      </c>
      <c r="C2363">
        <f>VLOOKUP(A2363,'Cód dos países'!$A$3:$C$199,3,FALSE)</f>
        <v>180</v>
      </c>
      <c r="D2363">
        <v>2006</v>
      </c>
      <c r="E2363">
        <f t="shared" si="73"/>
        <v>1802006</v>
      </c>
      <c r="F2363" s="55">
        <v>0.59375</v>
      </c>
      <c r="G2363" s="55">
        <v>0.5</v>
      </c>
      <c r="H2363" s="42">
        <f t="shared" si="72"/>
        <v>0.57499999999999996</v>
      </c>
    </row>
    <row r="2364" spans="1:8" x14ac:dyDescent="0.25">
      <c r="A2364" t="s">
        <v>302</v>
      </c>
      <c r="B2364" t="str">
        <f>VLOOKUP(A2364,'Cód dos países'!$A$3:$C$199,2,FALSE)</f>
        <v>TUR</v>
      </c>
      <c r="C2364">
        <f>VLOOKUP(A2364,'Cód dos países'!$A$3:$C$199,3,FALSE)</f>
        <v>181</v>
      </c>
      <c r="D2364">
        <v>2006</v>
      </c>
      <c r="E2364">
        <f t="shared" si="73"/>
        <v>1812006</v>
      </c>
      <c r="F2364" s="55">
        <v>0.53125</v>
      </c>
      <c r="G2364" s="55">
        <v>0.25</v>
      </c>
      <c r="H2364" s="42">
        <f t="shared" si="72"/>
        <v>0.47499999999999998</v>
      </c>
    </row>
    <row r="2365" spans="1:8" x14ac:dyDescent="0.25">
      <c r="A2365" t="s">
        <v>304</v>
      </c>
      <c r="B2365" t="str">
        <f>VLOOKUP(A2365,'Cód dos países'!$A$3:$C$199,2,FALSE)</f>
        <v>TWN</v>
      </c>
      <c r="C2365">
        <f>VLOOKUP(A2365,'Cód dos países'!$A$3:$C$199,3,FALSE)</f>
        <v>172</v>
      </c>
      <c r="D2365">
        <v>2006</v>
      </c>
      <c r="E2365">
        <f t="shared" si="73"/>
        <v>1722006</v>
      </c>
      <c r="F2365" s="55">
        <v>0.78125</v>
      </c>
      <c r="G2365" s="55">
        <v>0.5</v>
      </c>
      <c r="H2365" s="42">
        <f t="shared" si="72"/>
        <v>0.72499999999999998</v>
      </c>
    </row>
    <row r="2366" spans="1:8" x14ac:dyDescent="0.25">
      <c r="A2366" t="s">
        <v>306</v>
      </c>
      <c r="B2366" t="str">
        <f>VLOOKUP(A2366,'Cód dos países'!$A$3:$C$199,2,FALSE)</f>
        <v>TZA</v>
      </c>
      <c r="C2366">
        <f>VLOOKUP(A2366,'Cód dos países'!$A$3:$C$199,3,FALSE)</f>
        <v>174</v>
      </c>
      <c r="D2366">
        <v>2006</v>
      </c>
      <c r="E2366">
        <f t="shared" si="73"/>
        <v>1742006</v>
      </c>
      <c r="F2366" s="55">
        <v>0.28125</v>
      </c>
      <c r="G2366" s="55">
        <v>0.25</v>
      </c>
      <c r="H2366" s="42">
        <f t="shared" si="72"/>
        <v>0.27500000000000002</v>
      </c>
    </row>
    <row r="2367" spans="1:8" x14ac:dyDescent="0.25">
      <c r="A2367" t="s">
        <v>308</v>
      </c>
      <c r="B2367" t="str">
        <f>VLOOKUP(A2367,'Cód dos países'!$A$3:$C$199,2,FALSE)</f>
        <v>UGA</v>
      </c>
      <c r="C2367">
        <f>VLOOKUP(A2367,'Cód dos países'!$A$3:$C$199,3,FALSE)</f>
        <v>184</v>
      </c>
      <c r="D2367">
        <v>2006</v>
      </c>
      <c r="E2367">
        <f t="shared" si="73"/>
        <v>1842006</v>
      </c>
      <c r="F2367" s="55">
        <v>0.46875</v>
      </c>
      <c r="G2367" s="55">
        <v>0.25</v>
      </c>
      <c r="H2367" s="42">
        <f t="shared" si="72"/>
        <v>0.42499999999999999</v>
      </c>
    </row>
    <row r="2368" spans="1:8" x14ac:dyDescent="0.25">
      <c r="A2368" t="s">
        <v>310</v>
      </c>
      <c r="B2368" t="str">
        <f>VLOOKUP(A2368,'Cód dos países'!$A$3:$C$199,2,FALSE)</f>
        <v>UKR</v>
      </c>
      <c r="C2368">
        <f>VLOOKUP(A2368,'Cód dos países'!$A$3:$C$199,3,FALSE)</f>
        <v>185</v>
      </c>
      <c r="D2368">
        <v>2006</v>
      </c>
      <c r="E2368">
        <f t="shared" si="73"/>
        <v>1852006</v>
      </c>
      <c r="F2368" s="55">
        <v>0.25</v>
      </c>
      <c r="G2368" s="55">
        <v>0</v>
      </c>
      <c r="H2368" s="42">
        <f t="shared" si="72"/>
        <v>0.2</v>
      </c>
    </row>
    <row r="2369" spans="1:8" x14ac:dyDescent="0.25">
      <c r="A2369" t="s">
        <v>312</v>
      </c>
      <c r="B2369" t="str">
        <f>VLOOKUP(A2369,'Cód dos países'!$A$3:$C$199,2,FALSE)</f>
        <v>URY</v>
      </c>
      <c r="C2369">
        <f>VLOOKUP(A2369,'Cód dos países'!$A$3:$C$199,3,FALSE)</f>
        <v>189</v>
      </c>
      <c r="D2369">
        <v>2006</v>
      </c>
      <c r="E2369">
        <f t="shared" si="73"/>
        <v>1892006</v>
      </c>
      <c r="F2369" s="55">
        <v>0.59375</v>
      </c>
      <c r="G2369" s="55">
        <v>0.5</v>
      </c>
      <c r="H2369" s="42">
        <f t="shared" si="72"/>
        <v>0.57499999999999996</v>
      </c>
    </row>
    <row r="2370" spans="1:8" x14ac:dyDescent="0.25">
      <c r="A2370" t="s">
        <v>314</v>
      </c>
      <c r="B2370" t="str">
        <f>VLOOKUP(A2370,'Cód dos países'!$A$3:$C$199,2,FALSE)</f>
        <v>USA</v>
      </c>
      <c r="C2370">
        <f>VLOOKUP(A2370,'Cód dos países'!$A$3:$C$199,3,FALSE)</f>
        <v>188</v>
      </c>
      <c r="D2370">
        <v>2006</v>
      </c>
      <c r="E2370">
        <f t="shared" si="73"/>
        <v>1882006</v>
      </c>
      <c r="F2370" s="55">
        <v>0.9375</v>
      </c>
      <c r="G2370" s="55">
        <v>0.75</v>
      </c>
      <c r="H2370" s="42">
        <f t="shared" si="72"/>
        <v>0.9</v>
      </c>
    </row>
    <row r="2371" spans="1:8" x14ac:dyDescent="0.25">
      <c r="A2371" t="s">
        <v>316</v>
      </c>
      <c r="B2371" t="str">
        <f>VLOOKUP(A2371,'Cód dos países'!$A$3:$C$199,2,FALSE)</f>
        <v>UZB</v>
      </c>
      <c r="C2371">
        <f>VLOOKUP(A2371,'Cód dos países'!$A$3:$C$199,3,FALSE)</f>
        <v>190</v>
      </c>
      <c r="D2371">
        <v>2006</v>
      </c>
      <c r="E2371">
        <f t="shared" si="73"/>
        <v>1902006</v>
      </c>
      <c r="F2371" s="55">
        <v>0.1875</v>
      </c>
      <c r="G2371" s="55">
        <v>0.25</v>
      </c>
      <c r="H2371" s="42">
        <f t="shared" si="72"/>
        <v>0.2</v>
      </c>
    </row>
    <row r="2372" spans="1:8" x14ac:dyDescent="0.25">
      <c r="A2372" t="s">
        <v>318</v>
      </c>
      <c r="B2372" t="str">
        <f>VLOOKUP(A2372,'Cód dos países'!$A$3:$C$199,2,FALSE)</f>
        <v>VEN</v>
      </c>
      <c r="C2372">
        <f>VLOOKUP(A2372,'Cód dos países'!$A$3:$C$199,3,FALSE)</f>
        <v>192</v>
      </c>
      <c r="D2372">
        <v>2006</v>
      </c>
      <c r="E2372">
        <f t="shared" si="73"/>
        <v>1922006</v>
      </c>
      <c r="F2372" s="55">
        <v>0.21875</v>
      </c>
      <c r="G2372" s="55">
        <v>0</v>
      </c>
      <c r="H2372" s="42">
        <f t="shared" ref="H2372:H2435" si="74">(4*F2372+1*G2372)/5</f>
        <v>0.17499999999999999</v>
      </c>
    </row>
    <row r="2373" spans="1:8" x14ac:dyDescent="0.25">
      <c r="A2373" t="s">
        <v>320</v>
      </c>
      <c r="B2373" t="str">
        <f>VLOOKUP(A2373,'Cód dos países'!$A$3:$C$199,2,FALSE)</f>
        <v>VNM</v>
      </c>
      <c r="C2373">
        <f>VLOOKUP(A2373,'Cód dos países'!$A$3:$C$199,3,FALSE)</f>
        <v>193</v>
      </c>
      <c r="D2373">
        <v>2006</v>
      </c>
      <c r="E2373">
        <f t="shared" si="73"/>
        <v>1932006</v>
      </c>
      <c r="F2373" s="55">
        <v>0.5</v>
      </c>
      <c r="G2373" s="55">
        <v>0.25</v>
      </c>
      <c r="H2373" s="42">
        <f t="shared" si="74"/>
        <v>0.45</v>
      </c>
    </row>
    <row r="2374" spans="1:8" x14ac:dyDescent="0.25">
      <c r="A2374" t="s">
        <v>598</v>
      </c>
      <c r="B2374" t="e">
        <f>VLOOKUP(A2374,'Cód dos países'!$A$3:$C$199,2,FALSE)</f>
        <v>#N/A</v>
      </c>
      <c r="C2374" t="e">
        <f>VLOOKUP(A2374,'Cód dos países'!$A$3:$C$199,3,FALSE)</f>
        <v>#N/A</v>
      </c>
      <c r="D2374">
        <v>2006</v>
      </c>
      <c r="E2374" t="e">
        <f t="shared" ref="E2374:E2437" si="75">C2374*10000+D2374</f>
        <v>#N/A</v>
      </c>
      <c r="F2374" s="55" t="s">
        <v>603</v>
      </c>
      <c r="G2374" s="55" t="s">
        <v>603</v>
      </c>
      <c r="H2374" s="42" t="e">
        <f t="shared" si="74"/>
        <v>#VALUE!</v>
      </c>
    </row>
    <row r="2375" spans="1:8" x14ac:dyDescent="0.25">
      <c r="A2375" t="s">
        <v>605</v>
      </c>
      <c r="B2375" t="e">
        <f>VLOOKUP(A2375,'Cód dos países'!$A$3:$C$199,2,FALSE)</f>
        <v>#N/A</v>
      </c>
      <c r="C2375" t="e">
        <f>VLOOKUP(A2375,'Cód dos países'!$A$3:$C$199,3,FALSE)</f>
        <v>#N/A</v>
      </c>
      <c r="D2375">
        <v>2006</v>
      </c>
      <c r="E2375" t="e">
        <f t="shared" si="75"/>
        <v>#N/A</v>
      </c>
      <c r="F2375" s="55" t="e">
        <v>#N/A</v>
      </c>
      <c r="G2375" s="55" t="e">
        <v>#N/A</v>
      </c>
      <c r="H2375" s="42" t="e">
        <f t="shared" si="74"/>
        <v>#N/A</v>
      </c>
    </row>
    <row r="2376" spans="1:8" x14ac:dyDescent="0.25">
      <c r="A2376" t="s">
        <v>325</v>
      </c>
      <c r="B2376" t="str">
        <f>VLOOKUP(A2376,'Cód dos países'!$A$3:$C$199,2,FALSE)</f>
        <v>YEM</v>
      </c>
      <c r="C2376">
        <f>VLOOKUP(A2376,'Cód dos países'!$A$3:$C$199,3,FALSE)</f>
        <v>194</v>
      </c>
      <c r="D2376">
        <v>2006</v>
      </c>
      <c r="E2376">
        <f t="shared" si="75"/>
        <v>1942006</v>
      </c>
      <c r="F2376" s="55">
        <v>0.34375</v>
      </c>
      <c r="G2376" s="55">
        <v>0.25</v>
      </c>
      <c r="H2376" s="42">
        <f t="shared" si="74"/>
        <v>0.32500000000000001</v>
      </c>
    </row>
    <row r="2377" spans="1:8" x14ac:dyDescent="0.25">
      <c r="A2377" t="s">
        <v>271</v>
      </c>
      <c r="B2377" t="str">
        <f>VLOOKUP(A2377,'Cód dos países'!$A$3:$C$199,2,FALSE)</f>
        <v>YUG</v>
      </c>
      <c r="C2377">
        <f>VLOOKUP(A2377,'Cód dos países'!$A$3:$C$199,3,FALSE)</f>
        <v>152</v>
      </c>
      <c r="D2377">
        <v>2006</v>
      </c>
      <c r="E2377">
        <f t="shared" si="75"/>
        <v>1522006</v>
      </c>
      <c r="F2377" s="55">
        <v>0.375</v>
      </c>
      <c r="G2377" s="55">
        <v>0.25</v>
      </c>
      <c r="H2377" s="42">
        <f t="shared" si="74"/>
        <v>0.35</v>
      </c>
    </row>
    <row r="2378" spans="1:8" x14ac:dyDescent="0.25">
      <c r="A2378" t="s">
        <v>327</v>
      </c>
      <c r="B2378" t="str">
        <f>VLOOKUP(A2378,'Cód dos países'!$A$3:$C$199,2,FALSE)</f>
        <v>ZAF</v>
      </c>
      <c r="C2378">
        <f>VLOOKUP(A2378,'Cód dos países'!$A$3:$C$199,3,FALSE)</f>
        <v>160</v>
      </c>
      <c r="D2378">
        <v>2006</v>
      </c>
      <c r="E2378">
        <f t="shared" si="75"/>
        <v>1602006</v>
      </c>
      <c r="F2378" s="55">
        <v>0.5</v>
      </c>
      <c r="G2378" s="55">
        <v>0.5</v>
      </c>
      <c r="H2378" s="42">
        <f t="shared" si="74"/>
        <v>0.5</v>
      </c>
    </row>
    <row r="2379" spans="1:8" x14ac:dyDescent="0.25">
      <c r="A2379" t="s">
        <v>334</v>
      </c>
      <c r="B2379" t="str">
        <f>VLOOKUP(A2379,'Cód dos países'!$A$3:$C$199,2,FALSE)</f>
        <v>COG</v>
      </c>
      <c r="C2379">
        <f>VLOOKUP(A2379,'Cód dos países'!$A$3:$C$199,3,FALSE)</f>
        <v>39</v>
      </c>
      <c r="D2379">
        <v>2006</v>
      </c>
      <c r="E2379">
        <f t="shared" si="75"/>
        <v>392006</v>
      </c>
      <c r="F2379" s="55" t="s">
        <v>603</v>
      </c>
      <c r="G2379" s="55" t="s">
        <v>603</v>
      </c>
      <c r="H2379" s="42" t="e">
        <f t="shared" si="74"/>
        <v>#VALUE!</v>
      </c>
    </row>
    <row r="2380" spans="1:8" x14ac:dyDescent="0.25">
      <c r="A2380" t="s">
        <v>329</v>
      </c>
      <c r="B2380" t="str">
        <f>VLOOKUP(A2380,'Cód dos países'!$A$3:$C$199,2,FALSE)</f>
        <v>ZMB</v>
      </c>
      <c r="C2380">
        <f>VLOOKUP(A2380,'Cód dos países'!$A$3:$C$199,3,FALSE)</f>
        <v>196</v>
      </c>
      <c r="D2380">
        <v>2006</v>
      </c>
      <c r="E2380">
        <f t="shared" si="75"/>
        <v>1962006</v>
      </c>
      <c r="F2380" s="55">
        <v>0.375</v>
      </c>
      <c r="G2380" s="55">
        <v>0.25</v>
      </c>
      <c r="H2380" s="42">
        <f t="shared" si="74"/>
        <v>0.35</v>
      </c>
    </row>
    <row r="2381" spans="1:8" x14ac:dyDescent="0.25">
      <c r="A2381" t="s">
        <v>331</v>
      </c>
      <c r="B2381" t="str">
        <f>VLOOKUP(A2381,'Cód dos países'!$A$3:$C$199,2,FALSE)</f>
        <v>ZWE</v>
      </c>
      <c r="C2381">
        <f>VLOOKUP(A2381,'Cód dos países'!$A$3:$C$199,3,FALSE)</f>
        <v>197</v>
      </c>
      <c r="D2381">
        <v>2006</v>
      </c>
      <c r="E2381">
        <f t="shared" si="75"/>
        <v>1972006</v>
      </c>
      <c r="F2381" s="55">
        <v>0.125</v>
      </c>
      <c r="G2381" s="55">
        <v>0.25</v>
      </c>
      <c r="H2381" s="42">
        <f t="shared" si="74"/>
        <v>0.15</v>
      </c>
    </row>
    <row r="2382" spans="1:8" x14ac:dyDescent="0.25">
      <c r="A2382" t="s">
        <v>586</v>
      </c>
      <c r="B2382" t="e">
        <f>VLOOKUP(A2382,'Cód dos países'!$A$3:$C$199,2,FALSE)</f>
        <v>#N/A</v>
      </c>
      <c r="C2382" t="e">
        <f>VLOOKUP(A2382,'Cód dos países'!$A$3:$C$199,3,FALSE)</f>
        <v>#N/A</v>
      </c>
      <c r="D2382">
        <v>2005</v>
      </c>
      <c r="E2382" t="e">
        <f t="shared" si="75"/>
        <v>#N/A</v>
      </c>
      <c r="F2382" s="55" t="e">
        <v>#N/A</v>
      </c>
      <c r="G2382" s="55" t="e">
        <v>#N/A</v>
      </c>
      <c r="H2382" s="42" t="e">
        <f t="shared" si="74"/>
        <v>#N/A</v>
      </c>
    </row>
    <row r="2383" spans="1:8" x14ac:dyDescent="0.25">
      <c r="A2383" t="s">
        <v>0</v>
      </c>
      <c r="B2383" t="str">
        <f>VLOOKUP(A2383,'Cód dos países'!$A$3:$C$199,2,FALSE)</f>
        <v>AFG</v>
      </c>
      <c r="C2383">
        <f>VLOOKUP(A2383,'Cód dos países'!$A$3:$C$199,3,FALSE)</f>
        <v>1</v>
      </c>
      <c r="D2383">
        <v>2005</v>
      </c>
      <c r="E2383">
        <f t="shared" si="75"/>
        <v>12005</v>
      </c>
      <c r="F2383" s="55">
        <v>9.375E-2</v>
      </c>
      <c r="G2383" s="55">
        <v>0</v>
      </c>
      <c r="H2383" s="42">
        <f t="shared" si="74"/>
        <v>7.4999999999999997E-2</v>
      </c>
    </row>
    <row r="2384" spans="1:8" x14ac:dyDescent="0.25">
      <c r="A2384" t="s">
        <v>2</v>
      </c>
      <c r="B2384" t="str">
        <f>VLOOKUP(A2384,'Cód dos países'!$A$3:$C$199,2,FALSE)</f>
        <v>AGO</v>
      </c>
      <c r="C2384">
        <f>VLOOKUP(A2384,'Cód dos países'!$A$3:$C$199,3,FALSE)</f>
        <v>5</v>
      </c>
      <c r="D2384">
        <v>2005</v>
      </c>
      <c r="E2384">
        <f t="shared" si="75"/>
        <v>52005</v>
      </c>
      <c r="F2384" s="55">
        <v>0.15625</v>
      </c>
      <c r="G2384" s="55">
        <v>0</v>
      </c>
      <c r="H2384" s="42">
        <f t="shared" si="74"/>
        <v>0.125</v>
      </c>
    </row>
    <row r="2385" spans="1:8" x14ac:dyDescent="0.25">
      <c r="A2385" t="s">
        <v>4</v>
      </c>
      <c r="B2385" t="str">
        <f>VLOOKUP(A2385,'Cód dos países'!$A$3:$C$199,2,FALSE)</f>
        <v>ALB</v>
      </c>
      <c r="C2385">
        <f>VLOOKUP(A2385,'Cód dos países'!$A$3:$C$199,3,FALSE)</f>
        <v>2</v>
      </c>
      <c r="D2385">
        <v>2005</v>
      </c>
      <c r="E2385">
        <f t="shared" si="75"/>
        <v>22005</v>
      </c>
      <c r="F2385" s="55" t="e">
        <v>#N/A</v>
      </c>
      <c r="G2385" s="55" t="e">
        <v>#N/A</v>
      </c>
      <c r="H2385" s="42" t="e">
        <f t="shared" si="74"/>
        <v>#N/A</v>
      </c>
    </row>
    <row r="2386" spans="1:8" x14ac:dyDescent="0.25">
      <c r="A2386" t="s">
        <v>6</v>
      </c>
      <c r="B2386" t="str">
        <f>VLOOKUP(A2386,'Cód dos países'!$A$3:$C$199,2,FALSE)</f>
        <v>ARE</v>
      </c>
      <c r="C2386">
        <f>VLOOKUP(A2386,'Cód dos países'!$A$3:$C$199,3,FALSE)</f>
        <v>186</v>
      </c>
      <c r="D2386">
        <v>2005</v>
      </c>
      <c r="E2386">
        <f t="shared" si="75"/>
        <v>1862005</v>
      </c>
      <c r="F2386" s="55">
        <v>0.53125</v>
      </c>
      <c r="G2386" s="55">
        <v>0.75</v>
      </c>
      <c r="H2386" s="42">
        <f t="shared" si="74"/>
        <v>0.57499999999999996</v>
      </c>
    </row>
    <row r="2387" spans="1:8" x14ac:dyDescent="0.25">
      <c r="A2387" t="s">
        <v>8</v>
      </c>
      <c r="B2387" t="str">
        <f>VLOOKUP(A2387,'Cód dos países'!$A$3:$C$199,2,FALSE)</f>
        <v>ARG</v>
      </c>
      <c r="C2387">
        <f>VLOOKUP(A2387,'Cód dos países'!$A$3:$C$199,3,FALSE)</f>
        <v>7</v>
      </c>
      <c r="D2387">
        <v>2005</v>
      </c>
      <c r="E2387">
        <f t="shared" si="75"/>
        <v>72005</v>
      </c>
      <c r="F2387" s="55">
        <v>0.375</v>
      </c>
      <c r="G2387" s="55">
        <v>0.25</v>
      </c>
      <c r="H2387" s="42">
        <f t="shared" si="74"/>
        <v>0.35</v>
      </c>
    </row>
    <row r="2388" spans="1:8" x14ac:dyDescent="0.25">
      <c r="A2388" t="s">
        <v>10</v>
      </c>
      <c r="B2388" t="str">
        <f>VLOOKUP(A2388,'Cód dos países'!$A$3:$C$199,2,FALSE)</f>
        <v>ARM</v>
      </c>
      <c r="C2388">
        <f>VLOOKUP(A2388,'Cód dos países'!$A$3:$C$199,3,FALSE)</f>
        <v>8</v>
      </c>
      <c r="D2388">
        <v>2005</v>
      </c>
      <c r="E2388">
        <f t="shared" si="75"/>
        <v>82005</v>
      </c>
      <c r="F2388" s="55" t="e">
        <v>#N/A</v>
      </c>
      <c r="G2388" s="55" t="e">
        <v>#N/A</v>
      </c>
      <c r="H2388" s="42" t="e">
        <f t="shared" si="74"/>
        <v>#N/A</v>
      </c>
    </row>
    <row r="2389" spans="1:8" x14ac:dyDescent="0.25">
      <c r="A2389" t="s">
        <v>12</v>
      </c>
      <c r="B2389" t="str">
        <f>VLOOKUP(A2389,'Cód dos países'!$A$3:$C$199,2,FALSE)</f>
        <v>AUS</v>
      </c>
      <c r="C2389">
        <f>VLOOKUP(A2389,'Cód dos países'!$A$3:$C$199,3,FALSE)</f>
        <v>9</v>
      </c>
      <c r="D2389">
        <v>2005</v>
      </c>
      <c r="E2389">
        <f t="shared" si="75"/>
        <v>92005</v>
      </c>
      <c r="F2389" s="55">
        <v>0.90625</v>
      </c>
      <c r="G2389" s="55">
        <v>0.75</v>
      </c>
      <c r="H2389" s="42">
        <f t="shared" si="74"/>
        <v>0.875</v>
      </c>
    </row>
    <row r="2390" spans="1:8" x14ac:dyDescent="0.25">
      <c r="A2390" t="s">
        <v>14</v>
      </c>
      <c r="B2390" t="str">
        <f>VLOOKUP(A2390,'Cód dos países'!$A$3:$C$199,2,FALSE)</f>
        <v>AUT</v>
      </c>
      <c r="C2390">
        <f>VLOOKUP(A2390,'Cód dos países'!$A$3:$C$199,3,FALSE)</f>
        <v>10</v>
      </c>
      <c r="D2390">
        <v>2005</v>
      </c>
      <c r="E2390">
        <f t="shared" si="75"/>
        <v>102005</v>
      </c>
      <c r="F2390" s="55">
        <v>0.9375</v>
      </c>
      <c r="G2390" s="55">
        <v>1</v>
      </c>
      <c r="H2390" s="42">
        <f t="shared" si="74"/>
        <v>0.95</v>
      </c>
    </row>
    <row r="2391" spans="1:8" x14ac:dyDescent="0.25">
      <c r="A2391" t="s">
        <v>16</v>
      </c>
      <c r="B2391" t="str">
        <f>VLOOKUP(A2391,'Cód dos países'!$A$3:$C$199,2,FALSE)</f>
        <v>AZE</v>
      </c>
      <c r="C2391">
        <f>VLOOKUP(A2391,'Cód dos países'!$A$3:$C$199,3,FALSE)</f>
        <v>11</v>
      </c>
      <c r="D2391">
        <v>2005</v>
      </c>
      <c r="E2391">
        <f t="shared" si="75"/>
        <v>112005</v>
      </c>
      <c r="F2391" s="55">
        <v>0.34375</v>
      </c>
      <c r="G2391" s="55">
        <v>0</v>
      </c>
      <c r="H2391" s="42">
        <f t="shared" si="74"/>
        <v>0.27500000000000002</v>
      </c>
    </row>
    <row r="2392" spans="1:8" x14ac:dyDescent="0.25">
      <c r="A2392" t="s">
        <v>18</v>
      </c>
      <c r="B2392" t="str">
        <f>VLOOKUP(A2392,'Cód dos países'!$A$3:$C$199,2,FALSE)</f>
        <v>BDI</v>
      </c>
      <c r="C2392">
        <f>VLOOKUP(A2392,'Cód dos países'!$A$3:$C$199,3,FALSE)</f>
        <v>28</v>
      </c>
      <c r="D2392">
        <v>2005</v>
      </c>
      <c r="E2392">
        <f t="shared" si="75"/>
        <v>282005</v>
      </c>
      <c r="F2392" s="55" t="e">
        <v>#N/A</v>
      </c>
      <c r="G2392" s="55" t="e">
        <v>#N/A</v>
      </c>
      <c r="H2392" s="42" t="e">
        <f t="shared" si="74"/>
        <v>#N/A</v>
      </c>
    </row>
    <row r="2393" spans="1:8" x14ac:dyDescent="0.25">
      <c r="A2393" t="s">
        <v>20</v>
      </c>
      <c r="B2393" t="str">
        <f>VLOOKUP(A2393,'Cód dos países'!$A$3:$C$199,2,FALSE)</f>
        <v>BEL</v>
      </c>
      <c r="C2393">
        <f>VLOOKUP(A2393,'Cód dos países'!$A$3:$C$199,3,FALSE)</f>
        <v>17</v>
      </c>
      <c r="D2393">
        <v>2005</v>
      </c>
      <c r="E2393">
        <f t="shared" si="75"/>
        <v>172005</v>
      </c>
      <c r="F2393" s="55">
        <v>0.78125</v>
      </c>
      <c r="G2393" s="55">
        <v>0.75</v>
      </c>
      <c r="H2393" s="42">
        <f t="shared" si="74"/>
        <v>0.77500000000000002</v>
      </c>
    </row>
    <row r="2394" spans="1:8" x14ac:dyDescent="0.25">
      <c r="A2394" t="s">
        <v>22</v>
      </c>
      <c r="B2394" t="str">
        <f>VLOOKUP(A2394,'Cód dos países'!$A$3:$C$199,2,FALSE)</f>
        <v>BEN</v>
      </c>
      <c r="C2394">
        <f>VLOOKUP(A2394,'Cód dos países'!$A$3:$C$199,3,FALSE)</f>
        <v>19</v>
      </c>
      <c r="D2394">
        <v>2005</v>
      </c>
      <c r="E2394">
        <f t="shared" si="75"/>
        <v>192005</v>
      </c>
      <c r="F2394" s="55" t="e">
        <v>#N/A</v>
      </c>
      <c r="G2394" s="55" t="e">
        <v>#N/A</v>
      </c>
      <c r="H2394" s="42" t="e">
        <f t="shared" si="74"/>
        <v>#N/A</v>
      </c>
    </row>
    <row r="2395" spans="1:8" x14ac:dyDescent="0.25">
      <c r="A2395" t="s">
        <v>24</v>
      </c>
      <c r="B2395" t="str">
        <f>VLOOKUP(A2395,'Cód dos países'!$A$3:$C$199,2,FALSE)</f>
        <v>BFA</v>
      </c>
      <c r="C2395">
        <f>VLOOKUP(A2395,'Cód dos países'!$A$3:$C$199,3,FALSE)</f>
        <v>27</v>
      </c>
      <c r="D2395">
        <v>2005</v>
      </c>
      <c r="E2395">
        <f t="shared" si="75"/>
        <v>272005</v>
      </c>
      <c r="F2395" s="55" t="e">
        <v>#N/A</v>
      </c>
      <c r="G2395" s="55" t="e">
        <v>#N/A</v>
      </c>
      <c r="H2395" s="42" t="e">
        <f t="shared" si="74"/>
        <v>#N/A</v>
      </c>
    </row>
    <row r="2396" spans="1:8" x14ac:dyDescent="0.25">
      <c r="A2396" t="s">
        <v>26</v>
      </c>
      <c r="B2396" t="str">
        <f>VLOOKUP(A2396,'Cód dos países'!$A$3:$C$199,2,FALSE)</f>
        <v>BGD</v>
      </c>
      <c r="C2396">
        <f>VLOOKUP(A2396,'Cód dos países'!$A$3:$C$199,3,FALSE)</f>
        <v>14</v>
      </c>
      <c r="D2396">
        <v>2005</v>
      </c>
      <c r="E2396">
        <f t="shared" si="75"/>
        <v>142005</v>
      </c>
      <c r="F2396" s="55">
        <v>0.28125</v>
      </c>
      <c r="G2396" s="55">
        <v>0</v>
      </c>
      <c r="H2396" s="42">
        <f t="shared" si="74"/>
        <v>0.22500000000000001</v>
      </c>
    </row>
    <row r="2397" spans="1:8" x14ac:dyDescent="0.25">
      <c r="A2397" t="s">
        <v>28</v>
      </c>
      <c r="B2397" t="str">
        <f>VLOOKUP(A2397,'Cód dos países'!$A$3:$C$199,2,FALSE)</f>
        <v>BGR</v>
      </c>
      <c r="C2397">
        <f>VLOOKUP(A2397,'Cód dos países'!$A$3:$C$199,3,FALSE)</f>
        <v>26</v>
      </c>
      <c r="D2397">
        <v>2005</v>
      </c>
      <c r="E2397">
        <f t="shared" si="75"/>
        <v>262005</v>
      </c>
      <c r="F2397" s="55">
        <v>0.5625</v>
      </c>
      <c r="G2397" s="55">
        <v>0.25</v>
      </c>
      <c r="H2397" s="42">
        <f t="shared" si="74"/>
        <v>0.5</v>
      </c>
    </row>
    <row r="2398" spans="1:8" x14ac:dyDescent="0.25">
      <c r="A2398" t="s">
        <v>30</v>
      </c>
      <c r="B2398" t="str">
        <f>VLOOKUP(A2398,'Cód dos países'!$A$3:$C$199,2,FALSE)</f>
        <v>BHR</v>
      </c>
      <c r="C2398">
        <f>VLOOKUP(A2398,'Cód dos países'!$A$3:$C$199,3,FALSE)</f>
        <v>13</v>
      </c>
      <c r="D2398">
        <v>2005</v>
      </c>
      <c r="E2398">
        <f t="shared" si="75"/>
        <v>132005</v>
      </c>
      <c r="F2398" s="55">
        <v>0.6875</v>
      </c>
      <c r="G2398" s="55">
        <v>0.5</v>
      </c>
      <c r="H2398" s="42">
        <f t="shared" si="74"/>
        <v>0.65</v>
      </c>
    </row>
    <row r="2399" spans="1:8" x14ac:dyDescent="0.25">
      <c r="A2399" t="s">
        <v>348</v>
      </c>
      <c r="B2399" t="str">
        <f>VLOOKUP(A2399,'Cód dos países'!$A$3:$C$199,2,FALSE)</f>
        <v>BHS</v>
      </c>
      <c r="C2399">
        <f>VLOOKUP(A2399,'Cód dos países'!$A$3:$C$199,3,FALSE)</f>
        <v>12</v>
      </c>
      <c r="D2399">
        <v>2005</v>
      </c>
      <c r="E2399">
        <f t="shared" si="75"/>
        <v>122005</v>
      </c>
      <c r="F2399" s="55" t="e">
        <v>#N/A</v>
      </c>
      <c r="G2399" s="55" t="e">
        <v>#N/A</v>
      </c>
      <c r="H2399" s="42" t="e">
        <f t="shared" si="74"/>
        <v>#N/A</v>
      </c>
    </row>
    <row r="2400" spans="1:8" x14ac:dyDescent="0.25">
      <c r="A2400" t="s">
        <v>333</v>
      </c>
      <c r="B2400" t="str">
        <f>VLOOKUP(A2400,'Cód dos países'!$A$3:$C$199,2,FALSE)</f>
        <v>BIH</v>
      </c>
      <c r="C2400">
        <f>VLOOKUP(A2400,'Cód dos países'!$A$3:$C$199,3,FALSE)</f>
        <v>22</v>
      </c>
      <c r="D2400">
        <v>2005</v>
      </c>
      <c r="E2400">
        <f t="shared" si="75"/>
        <v>222005</v>
      </c>
      <c r="F2400" s="55">
        <v>0.46875</v>
      </c>
      <c r="G2400" s="55">
        <v>0.25</v>
      </c>
      <c r="H2400" s="42">
        <f t="shared" si="74"/>
        <v>0.42499999999999999</v>
      </c>
    </row>
    <row r="2401" spans="1:8" x14ac:dyDescent="0.25">
      <c r="A2401" t="s">
        <v>33</v>
      </c>
      <c r="B2401" t="str">
        <f>VLOOKUP(A2401,'Cód dos países'!$A$3:$C$199,2,FALSE)</f>
        <v>BLR</v>
      </c>
      <c r="C2401">
        <f>VLOOKUP(A2401,'Cód dos países'!$A$3:$C$199,3,FALSE)</f>
        <v>16</v>
      </c>
      <c r="D2401">
        <v>2005</v>
      </c>
      <c r="E2401">
        <f t="shared" si="75"/>
        <v>162005</v>
      </c>
      <c r="F2401" s="55" t="e">
        <v>#N/A</v>
      </c>
      <c r="G2401" s="55" t="e">
        <v>#N/A</v>
      </c>
      <c r="H2401" s="42" t="e">
        <f t="shared" si="74"/>
        <v>#N/A</v>
      </c>
    </row>
    <row r="2402" spans="1:8" x14ac:dyDescent="0.25">
      <c r="A2402" t="s">
        <v>349</v>
      </c>
      <c r="B2402" t="str">
        <f>VLOOKUP(A2402,'Cód dos países'!$A$3:$C$199,2,FALSE)</f>
        <v>BLZ</v>
      </c>
      <c r="C2402">
        <f>VLOOKUP(A2402,'Cód dos países'!$A$3:$C$199,3,FALSE)</f>
        <v>18</v>
      </c>
      <c r="D2402">
        <v>2005</v>
      </c>
      <c r="E2402">
        <f t="shared" si="75"/>
        <v>182005</v>
      </c>
      <c r="F2402" s="55" t="e">
        <v>#N/A</v>
      </c>
      <c r="G2402" s="55" t="e">
        <v>#N/A</v>
      </c>
      <c r="H2402" s="42" t="e">
        <f t="shared" si="74"/>
        <v>#N/A</v>
      </c>
    </row>
    <row r="2403" spans="1:8" x14ac:dyDescent="0.25">
      <c r="A2403" t="s">
        <v>35</v>
      </c>
      <c r="B2403" t="str">
        <f>VLOOKUP(A2403,'Cód dos países'!$A$3:$C$199,2,FALSE)</f>
        <v>BOL</v>
      </c>
      <c r="C2403">
        <f>VLOOKUP(A2403,'Cód dos países'!$A$3:$C$199,3,FALSE)</f>
        <v>21</v>
      </c>
      <c r="D2403">
        <v>2005</v>
      </c>
      <c r="E2403">
        <f t="shared" si="75"/>
        <v>212005</v>
      </c>
      <c r="F2403" s="55">
        <v>0.375</v>
      </c>
      <c r="G2403" s="55">
        <v>0</v>
      </c>
      <c r="H2403" s="42">
        <f t="shared" si="74"/>
        <v>0.3</v>
      </c>
    </row>
    <row r="2404" spans="1:8" x14ac:dyDescent="0.25">
      <c r="A2404" t="s">
        <v>37</v>
      </c>
      <c r="B2404" t="str">
        <f>VLOOKUP(A2404,'Cód dos países'!$A$3:$C$199,2,FALSE)</f>
        <v>BRA</v>
      </c>
      <c r="C2404">
        <f>VLOOKUP(A2404,'Cód dos países'!$A$3:$C$199,3,FALSE)</f>
        <v>24</v>
      </c>
      <c r="D2404">
        <v>2005</v>
      </c>
      <c r="E2404">
        <f t="shared" si="75"/>
        <v>242005</v>
      </c>
      <c r="F2404" s="55">
        <v>0.40625</v>
      </c>
      <c r="G2404" s="55">
        <v>0.25</v>
      </c>
      <c r="H2404" s="42">
        <f t="shared" si="74"/>
        <v>0.375</v>
      </c>
    </row>
    <row r="2405" spans="1:8" x14ac:dyDescent="0.25">
      <c r="A2405" t="s">
        <v>39</v>
      </c>
      <c r="B2405" t="str">
        <f>VLOOKUP(A2405,'Cód dos países'!$A$3:$C$199,2,FALSE)</f>
        <v>BRB</v>
      </c>
      <c r="C2405">
        <f>VLOOKUP(A2405,'Cód dos países'!$A$3:$C$199,3,FALSE)</f>
        <v>15</v>
      </c>
      <c r="D2405">
        <v>2005</v>
      </c>
      <c r="E2405">
        <f t="shared" si="75"/>
        <v>152005</v>
      </c>
      <c r="F2405" s="55" t="e">
        <v>#N/A</v>
      </c>
      <c r="G2405" s="55" t="e">
        <v>#N/A</v>
      </c>
      <c r="H2405" s="42" t="e">
        <f t="shared" si="74"/>
        <v>#N/A</v>
      </c>
    </row>
    <row r="2406" spans="1:8" x14ac:dyDescent="0.25">
      <c r="A2406" t="s">
        <v>350</v>
      </c>
      <c r="B2406" t="str">
        <f>VLOOKUP(A2406,'Cód dos países'!$A$3:$C$199,2,FALSE)</f>
        <v>BRN</v>
      </c>
      <c r="C2406">
        <f>VLOOKUP(A2406,'Cód dos países'!$A$3:$C$199,3,FALSE)</f>
        <v>25</v>
      </c>
      <c r="D2406">
        <v>2005</v>
      </c>
      <c r="E2406">
        <f t="shared" si="75"/>
        <v>252005</v>
      </c>
      <c r="F2406" s="55" t="e">
        <v>#N/A</v>
      </c>
      <c r="G2406" s="55" t="e">
        <v>#N/A</v>
      </c>
      <c r="H2406" s="42" t="e">
        <f t="shared" si="74"/>
        <v>#N/A</v>
      </c>
    </row>
    <row r="2407" spans="1:8" x14ac:dyDescent="0.25">
      <c r="A2407" t="s">
        <v>41</v>
      </c>
      <c r="B2407" t="str">
        <f>VLOOKUP(A2407,'Cód dos países'!$A$3:$C$199,2,FALSE)</f>
        <v>BTN</v>
      </c>
      <c r="C2407">
        <f>VLOOKUP(A2407,'Cód dos países'!$A$3:$C$199,3,FALSE)</f>
        <v>20</v>
      </c>
      <c r="D2407">
        <v>2005</v>
      </c>
      <c r="E2407">
        <f t="shared" si="75"/>
        <v>202005</v>
      </c>
      <c r="F2407" s="55" t="e">
        <v>#N/A</v>
      </c>
      <c r="G2407" s="55" t="e">
        <v>#N/A</v>
      </c>
      <c r="H2407" s="42" t="e">
        <f t="shared" si="74"/>
        <v>#N/A</v>
      </c>
    </row>
    <row r="2408" spans="1:8" x14ac:dyDescent="0.25">
      <c r="A2408" t="s">
        <v>43</v>
      </c>
      <c r="B2408" t="str">
        <f>VLOOKUP(A2408,'Cód dos países'!$A$3:$C$199,2,FALSE)</f>
        <v>BWA</v>
      </c>
      <c r="C2408">
        <f>VLOOKUP(A2408,'Cód dos países'!$A$3:$C$199,3,FALSE)</f>
        <v>23</v>
      </c>
      <c r="D2408">
        <v>2005</v>
      </c>
      <c r="E2408">
        <f t="shared" si="75"/>
        <v>232005</v>
      </c>
      <c r="F2408" s="55">
        <v>0.625</v>
      </c>
      <c r="G2408" s="55">
        <v>1</v>
      </c>
      <c r="H2408" s="42">
        <f t="shared" si="74"/>
        <v>0.7</v>
      </c>
    </row>
    <row r="2409" spans="1:8" x14ac:dyDescent="0.25">
      <c r="A2409" t="s">
        <v>45</v>
      </c>
      <c r="B2409" t="str">
        <f>VLOOKUP(A2409,'Cód dos países'!$A$3:$C$199,2,FALSE)</f>
        <v>CAF</v>
      </c>
      <c r="C2409">
        <f>VLOOKUP(A2409,'Cód dos países'!$A$3:$C$199,3,FALSE)</f>
        <v>33</v>
      </c>
      <c r="D2409">
        <v>2005</v>
      </c>
      <c r="E2409">
        <f t="shared" si="75"/>
        <v>332005</v>
      </c>
      <c r="F2409" s="55" t="e">
        <v>#N/A</v>
      </c>
      <c r="G2409" s="55" t="e">
        <v>#N/A</v>
      </c>
      <c r="H2409" s="42" t="e">
        <f t="shared" si="74"/>
        <v>#N/A</v>
      </c>
    </row>
    <row r="2410" spans="1:8" x14ac:dyDescent="0.25">
      <c r="A2410" t="s">
        <v>47</v>
      </c>
      <c r="B2410" t="str">
        <f>VLOOKUP(A2410,'Cód dos países'!$A$3:$C$199,2,FALSE)</f>
        <v>CAN</v>
      </c>
      <c r="C2410">
        <f>VLOOKUP(A2410,'Cód dos países'!$A$3:$C$199,3,FALSE)</f>
        <v>31</v>
      </c>
      <c r="D2410">
        <v>2005</v>
      </c>
      <c r="E2410">
        <f t="shared" si="75"/>
        <v>312005</v>
      </c>
      <c r="F2410" s="55">
        <v>0.84375</v>
      </c>
      <c r="G2410" s="55">
        <v>1</v>
      </c>
      <c r="H2410" s="42">
        <f t="shared" si="74"/>
        <v>0.875</v>
      </c>
    </row>
    <row r="2411" spans="1:8" x14ac:dyDescent="0.25">
      <c r="A2411" t="s">
        <v>49</v>
      </c>
      <c r="B2411" t="str">
        <f>VLOOKUP(A2411,'Cód dos países'!$A$3:$C$199,2,FALSE)</f>
        <v>CHE</v>
      </c>
      <c r="C2411">
        <f>VLOOKUP(A2411,'Cód dos países'!$A$3:$C$199,3,FALSE)</f>
        <v>170</v>
      </c>
      <c r="D2411">
        <v>2005</v>
      </c>
      <c r="E2411">
        <f t="shared" si="75"/>
        <v>1702005</v>
      </c>
      <c r="F2411" s="55">
        <v>1</v>
      </c>
      <c r="G2411" s="55">
        <v>1</v>
      </c>
      <c r="H2411" s="42">
        <f t="shared" si="74"/>
        <v>1</v>
      </c>
    </row>
    <row r="2412" spans="1:8" x14ac:dyDescent="0.25">
      <c r="A2412" t="s">
        <v>51</v>
      </c>
      <c r="B2412" t="str">
        <f>VLOOKUP(A2412,'Cód dos países'!$A$3:$C$199,2,FALSE)</f>
        <v>CHL</v>
      </c>
      <c r="C2412">
        <f>VLOOKUP(A2412,'Cód dos países'!$A$3:$C$199,3,FALSE)</f>
        <v>35</v>
      </c>
      <c r="D2412">
        <v>2005</v>
      </c>
      <c r="E2412">
        <f t="shared" si="75"/>
        <v>352005</v>
      </c>
      <c r="F2412" s="55">
        <v>0.8125</v>
      </c>
      <c r="G2412" s="55">
        <v>0.75</v>
      </c>
      <c r="H2412" s="42">
        <f t="shared" si="74"/>
        <v>0.8</v>
      </c>
    </row>
    <row r="2413" spans="1:8" x14ac:dyDescent="0.25">
      <c r="A2413" t="s">
        <v>53</v>
      </c>
      <c r="B2413" t="str">
        <f>VLOOKUP(A2413,'Cód dos países'!$A$3:$C$199,2,FALSE)</f>
        <v>CHN</v>
      </c>
      <c r="C2413">
        <f>VLOOKUP(A2413,'Cód dos países'!$A$3:$C$199,3,FALSE)</f>
        <v>36</v>
      </c>
      <c r="D2413">
        <v>2005</v>
      </c>
      <c r="E2413">
        <f t="shared" si="75"/>
        <v>362005</v>
      </c>
      <c r="F2413" s="55">
        <v>0.34375</v>
      </c>
      <c r="G2413" s="55">
        <v>0</v>
      </c>
      <c r="H2413" s="42">
        <f t="shared" si="74"/>
        <v>0.27500000000000002</v>
      </c>
    </row>
    <row r="2414" spans="1:8" x14ac:dyDescent="0.25">
      <c r="A2414" t="s">
        <v>429</v>
      </c>
      <c r="B2414" t="str">
        <f>VLOOKUP(A2414,'Cód dos países'!$A$3:$C$199,2,FALSE)</f>
        <v>CIV</v>
      </c>
      <c r="C2414">
        <f>VLOOKUP(A2414,'Cód dos países'!$A$3:$C$199,3,FALSE)</f>
        <v>42</v>
      </c>
      <c r="D2414">
        <v>2005</v>
      </c>
      <c r="E2414">
        <f t="shared" si="75"/>
        <v>422005</v>
      </c>
      <c r="F2414" s="55">
        <v>0.15625</v>
      </c>
      <c r="G2414" s="55">
        <v>0</v>
      </c>
      <c r="H2414" s="42">
        <f t="shared" si="74"/>
        <v>0.125</v>
      </c>
    </row>
    <row r="2415" spans="1:8" x14ac:dyDescent="0.25">
      <c r="A2415" t="s">
        <v>56</v>
      </c>
      <c r="B2415" t="str">
        <f>VLOOKUP(A2415,'Cód dos países'!$A$3:$C$199,2,FALSE)</f>
        <v>CMR</v>
      </c>
      <c r="C2415">
        <f>VLOOKUP(A2415,'Cód dos países'!$A$3:$C$199,3,FALSE)</f>
        <v>30</v>
      </c>
      <c r="D2415">
        <v>2005</v>
      </c>
      <c r="E2415">
        <f t="shared" si="75"/>
        <v>302005</v>
      </c>
      <c r="F2415" s="55">
        <v>0.15625</v>
      </c>
      <c r="G2415" s="55">
        <v>0</v>
      </c>
      <c r="H2415" s="42">
        <f t="shared" si="74"/>
        <v>0.125</v>
      </c>
    </row>
    <row r="2416" spans="1:8" x14ac:dyDescent="0.25">
      <c r="A2416" t="s">
        <v>334</v>
      </c>
      <c r="B2416" t="str">
        <f>VLOOKUP(A2416,'Cód dos países'!$A$3:$C$199,2,FALSE)</f>
        <v>COG</v>
      </c>
      <c r="C2416">
        <f>VLOOKUP(A2416,'Cód dos países'!$A$3:$C$199,3,FALSE)</f>
        <v>39</v>
      </c>
      <c r="D2416">
        <v>2005</v>
      </c>
      <c r="E2416">
        <f t="shared" si="75"/>
        <v>392005</v>
      </c>
      <c r="F2416" s="55">
        <v>0.1875</v>
      </c>
      <c r="G2416" s="55">
        <v>0</v>
      </c>
      <c r="H2416" s="42">
        <f t="shared" si="74"/>
        <v>0.15</v>
      </c>
    </row>
    <row r="2417" spans="1:8" x14ac:dyDescent="0.25">
      <c r="A2417" t="s">
        <v>59</v>
      </c>
      <c r="B2417" t="str">
        <f>VLOOKUP(A2417,'Cód dos países'!$A$3:$C$199,2,FALSE)</f>
        <v>COL</v>
      </c>
      <c r="C2417">
        <f>VLOOKUP(A2417,'Cód dos países'!$A$3:$C$199,3,FALSE)</f>
        <v>37</v>
      </c>
      <c r="D2417">
        <v>2005</v>
      </c>
      <c r="E2417">
        <f t="shared" si="75"/>
        <v>372005</v>
      </c>
      <c r="F2417" s="55">
        <v>0.40625</v>
      </c>
      <c r="G2417" s="55">
        <v>0.25</v>
      </c>
      <c r="H2417" s="42">
        <f t="shared" si="74"/>
        <v>0.375</v>
      </c>
    </row>
    <row r="2418" spans="1:8" x14ac:dyDescent="0.25">
      <c r="A2418" t="s">
        <v>61</v>
      </c>
      <c r="B2418" t="str">
        <f>VLOOKUP(A2418,'Cód dos países'!$A$3:$C$199,2,FALSE)</f>
        <v>COM</v>
      </c>
      <c r="C2418">
        <f>VLOOKUP(A2418,'Cód dos países'!$A$3:$C$199,3,FALSE)</f>
        <v>38</v>
      </c>
      <c r="D2418">
        <v>2005</v>
      </c>
      <c r="E2418">
        <f t="shared" si="75"/>
        <v>382005</v>
      </c>
      <c r="F2418" s="55" t="e">
        <v>#N/A</v>
      </c>
      <c r="G2418" s="55" t="e">
        <v>#N/A</v>
      </c>
      <c r="H2418" s="42" t="e">
        <f t="shared" si="74"/>
        <v>#N/A</v>
      </c>
    </row>
    <row r="2419" spans="1:8" x14ac:dyDescent="0.25">
      <c r="A2419" t="s">
        <v>63</v>
      </c>
      <c r="B2419" t="str">
        <f>VLOOKUP(A2419,'Cód dos países'!$A$3:$C$199,2,FALSE)</f>
        <v>CPV</v>
      </c>
      <c r="C2419">
        <f>VLOOKUP(A2419,'Cód dos países'!$A$3:$C$199,3,FALSE)</f>
        <v>32</v>
      </c>
      <c r="D2419">
        <v>2005</v>
      </c>
      <c r="E2419">
        <f t="shared" si="75"/>
        <v>322005</v>
      </c>
      <c r="F2419" s="55" t="e">
        <v>#N/A</v>
      </c>
      <c r="G2419" s="55" t="e">
        <v>#N/A</v>
      </c>
      <c r="H2419" s="42" t="e">
        <f t="shared" si="74"/>
        <v>#N/A</v>
      </c>
    </row>
    <row r="2420" spans="1:8" x14ac:dyDescent="0.25">
      <c r="A2420" t="s">
        <v>65</v>
      </c>
      <c r="B2420" t="str">
        <f>VLOOKUP(A2420,'Cód dos países'!$A$3:$C$199,2,FALSE)</f>
        <v>CRI</v>
      </c>
      <c r="C2420">
        <f>VLOOKUP(A2420,'Cód dos países'!$A$3:$C$199,3,FALSE)</f>
        <v>41</v>
      </c>
      <c r="D2420">
        <v>2005</v>
      </c>
      <c r="E2420">
        <f t="shared" si="75"/>
        <v>412005</v>
      </c>
      <c r="F2420" s="55">
        <v>0.59375</v>
      </c>
      <c r="G2420" s="55">
        <v>0.5</v>
      </c>
      <c r="H2420" s="42">
        <f t="shared" si="74"/>
        <v>0.57499999999999996</v>
      </c>
    </row>
    <row r="2421" spans="1:8" x14ac:dyDescent="0.25">
      <c r="A2421" t="s">
        <v>67</v>
      </c>
      <c r="B2421" t="str">
        <f>VLOOKUP(A2421,'Cód dos países'!$A$3:$C$199,2,FALSE)</f>
        <v>CUB</v>
      </c>
      <c r="C2421">
        <f>VLOOKUP(A2421,'Cód dos países'!$A$3:$C$199,3,FALSE)</f>
        <v>44</v>
      </c>
      <c r="D2421">
        <v>2005</v>
      </c>
      <c r="E2421">
        <f t="shared" si="75"/>
        <v>442005</v>
      </c>
      <c r="F2421" s="55">
        <v>0.25</v>
      </c>
      <c r="G2421" s="55">
        <v>0.5</v>
      </c>
      <c r="H2421" s="42">
        <f t="shared" si="74"/>
        <v>0.3</v>
      </c>
    </row>
    <row r="2422" spans="1:8" x14ac:dyDescent="0.25">
      <c r="A2422" t="s">
        <v>591</v>
      </c>
      <c r="B2422" t="e">
        <f>VLOOKUP(A2422,'Cód dos países'!$A$3:$C$199,2,FALSE)</f>
        <v>#N/A</v>
      </c>
      <c r="C2422" t="e">
        <f>VLOOKUP(A2422,'Cód dos países'!$A$3:$C$199,3,FALSE)</f>
        <v>#N/A</v>
      </c>
      <c r="D2422">
        <v>2005</v>
      </c>
      <c r="E2422" t="e">
        <f t="shared" si="75"/>
        <v>#N/A</v>
      </c>
      <c r="F2422" s="55" t="e">
        <v>#N/A</v>
      </c>
      <c r="G2422" s="55" t="e">
        <v>#N/A</v>
      </c>
      <c r="H2422" s="42" t="e">
        <f t="shared" si="74"/>
        <v>#N/A</v>
      </c>
    </row>
    <row r="2423" spans="1:8" x14ac:dyDescent="0.25">
      <c r="A2423" t="s">
        <v>69</v>
      </c>
      <c r="B2423" t="str">
        <f>VLOOKUP(A2423,'Cód dos países'!$A$3:$C$199,2,FALSE)</f>
        <v>CYP</v>
      </c>
      <c r="C2423">
        <f>VLOOKUP(A2423,'Cód dos países'!$A$3:$C$199,3,FALSE)</f>
        <v>45</v>
      </c>
      <c r="D2423">
        <v>2005</v>
      </c>
      <c r="E2423">
        <f t="shared" si="75"/>
        <v>452005</v>
      </c>
      <c r="F2423" s="55">
        <v>0.59375</v>
      </c>
      <c r="G2423" s="55">
        <v>0.5</v>
      </c>
      <c r="H2423" s="42">
        <f t="shared" si="74"/>
        <v>0.57499999999999996</v>
      </c>
    </row>
    <row r="2424" spans="1:8" x14ac:dyDescent="0.25">
      <c r="A2424" t="s">
        <v>71</v>
      </c>
      <c r="B2424" t="str">
        <f>VLOOKUP(A2424,'Cód dos países'!$A$3:$C$199,2,FALSE)</f>
        <v>CZE</v>
      </c>
      <c r="C2424">
        <f>VLOOKUP(A2424,'Cód dos países'!$A$3:$C$199,3,FALSE)</f>
        <v>46</v>
      </c>
      <c r="D2424">
        <v>2005</v>
      </c>
      <c r="E2424">
        <f t="shared" si="75"/>
        <v>462005</v>
      </c>
      <c r="F2424" s="55">
        <v>0.75</v>
      </c>
      <c r="G2424" s="55">
        <v>0.5</v>
      </c>
      <c r="H2424" s="42">
        <f t="shared" si="74"/>
        <v>0.7</v>
      </c>
    </row>
    <row r="2425" spans="1:8" x14ac:dyDescent="0.25">
      <c r="A2425" t="s">
        <v>73</v>
      </c>
      <c r="B2425" t="str">
        <f>VLOOKUP(A2425,'Cód dos países'!$A$3:$C$199,2,FALSE)</f>
        <v>DEU</v>
      </c>
      <c r="C2425">
        <f>VLOOKUP(A2425,'Cód dos países'!$A$3:$C$199,3,FALSE)</f>
        <v>64</v>
      </c>
      <c r="D2425">
        <v>2005</v>
      </c>
      <c r="E2425">
        <f t="shared" si="75"/>
        <v>642005</v>
      </c>
      <c r="F2425" s="55">
        <v>0.875</v>
      </c>
      <c r="G2425" s="55">
        <v>1</v>
      </c>
      <c r="H2425" s="42">
        <f t="shared" si="74"/>
        <v>0.9</v>
      </c>
    </row>
    <row r="2426" spans="1:8" x14ac:dyDescent="0.25">
      <c r="A2426" t="s">
        <v>75</v>
      </c>
      <c r="B2426" t="str">
        <f>VLOOKUP(A2426,'Cód dos países'!$A$3:$C$199,2,FALSE)</f>
        <v>DJI</v>
      </c>
      <c r="C2426">
        <f>VLOOKUP(A2426,'Cód dos países'!$A$3:$C$199,3,FALSE)</f>
        <v>48</v>
      </c>
      <c r="D2426">
        <v>2005</v>
      </c>
      <c r="E2426">
        <f t="shared" si="75"/>
        <v>482005</v>
      </c>
      <c r="F2426" s="55" t="e">
        <v>#N/A</v>
      </c>
      <c r="G2426" s="55" t="e">
        <v>#N/A</v>
      </c>
      <c r="H2426" s="42" t="e">
        <f t="shared" si="74"/>
        <v>#N/A</v>
      </c>
    </row>
    <row r="2427" spans="1:8" x14ac:dyDescent="0.25">
      <c r="A2427" t="s">
        <v>77</v>
      </c>
      <c r="B2427" t="str">
        <f>VLOOKUP(A2427,'Cód dos países'!$A$3:$C$199,2,FALSE)</f>
        <v>DNK</v>
      </c>
      <c r="C2427">
        <f>VLOOKUP(A2427,'Cód dos países'!$A$3:$C$199,3,FALSE)</f>
        <v>47</v>
      </c>
      <c r="D2427">
        <v>2005</v>
      </c>
      <c r="E2427">
        <f t="shared" si="75"/>
        <v>472005</v>
      </c>
      <c r="F2427" s="55">
        <v>0.96875</v>
      </c>
      <c r="G2427" s="55">
        <v>1</v>
      </c>
      <c r="H2427" s="42">
        <f t="shared" si="74"/>
        <v>0.97499999999999998</v>
      </c>
    </row>
    <row r="2428" spans="1:8" x14ac:dyDescent="0.25">
      <c r="A2428" t="s">
        <v>79</v>
      </c>
      <c r="B2428" t="str">
        <f>VLOOKUP(A2428,'Cód dos países'!$A$3:$C$199,2,FALSE)</f>
        <v>DOM</v>
      </c>
      <c r="C2428">
        <f>VLOOKUP(A2428,'Cód dos países'!$A$3:$C$199,3,FALSE)</f>
        <v>50</v>
      </c>
      <c r="D2428">
        <v>2005</v>
      </c>
      <c r="E2428">
        <f t="shared" si="75"/>
        <v>502005</v>
      </c>
      <c r="F2428" s="55">
        <v>0.3125</v>
      </c>
      <c r="G2428" s="55">
        <v>0</v>
      </c>
      <c r="H2428" s="42">
        <f t="shared" si="74"/>
        <v>0.25</v>
      </c>
    </row>
    <row r="2429" spans="1:8" x14ac:dyDescent="0.25">
      <c r="A2429" t="s">
        <v>81</v>
      </c>
      <c r="B2429" t="str">
        <f>VLOOKUP(A2429,'Cód dos países'!$A$3:$C$199,2,FALSE)</f>
        <v>DZA</v>
      </c>
      <c r="C2429">
        <f>VLOOKUP(A2429,'Cód dos países'!$A$3:$C$199,3,FALSE)</f>
        <v>3</v>
      </c>
      <c r="D2429">
        <v>2005</v>
      </c>
      <c r="E2429">
        <f t="shared" si="75"/>
        <v>32005</v>
      </c>
      <c r="F2429" s="55">
        <v>0.375</v>
      </c>
      <c r="G2429" s="55">
        <v>0.25</v>
      </c>
      <c r="H2429" s="42">
        <f t="shared" si="74"/>
        <v>0.35</v>
      </c>
    </row>
    <row r="2430" spans="1:8" x14ac:dyDescent="0.25">
      <c r="A2430" t="s">
        <v>83</v>
      </c>
      <c r="B2430" t="str">
        <f>VLOOKUP(A2430,'Cód dos países'!$A$3:$C$199,2,FALSE)</f>
        <v>ECU</v>
      </c>
      <c r="C2430">
        <f>VLOOKUP(A2430,'Cód dos países'!$A$3:$C$199,3,FALSE)</f>
        <v>51</v>
      </c>
      <c r="D2430">
        <v>2005</v>
      </c>
      <c r="E2430">
        <f t="shared" si="75"/>
        <v>512005</v>
      </c>
      <c r="F2430" s="55">
        <v>0.34375</v>
      </c>
      <c r="G2430" s="55">
        <v>0</v>
      </c>
      <c r="H2430" s="42">
        <f t="shared" si="74"/>
        <v>0.27500000000000002</v>
      </c>
    </row>
    <row r="2431" spans="1:8" x14ac:dyDescent="0.25">
      <c r="A2431" t="s">
        <v>85</v>
      </c>
      <c r="B2431" t="str">
        <f>VLOOKUP(A2431,'Cód dos países'!$A$3:$C$199,2,FALSE)</f>
        <v>EGY</v>
      </c>
      <c r="C2431">
        <f>VLOOKUP(A2431,'Cód dos países'!$A$3:$C$199,3,FALSE)</f>
        <v>52</v>
      </c>
      <c r="D2431">
        <v>2005</v>
      </c>
      <c r="E2431">
        <f t="shared" si="75"/>
        <v>522005</v>
      </c>
      <c r="F2431" s="55">
        <v>0.59375</v>
      </c>
      <c r="G2431" s="55">
        <v>0.25</v>
      </c>
      <c r="H2431" s="42">
        <f t="shared" si="74"/>
        <v>0.52500000000000002</v>
      </c>
    </row>
    <row r="2432" spans="1:8" x14ac:dyDescent="0.25">
      <c r="A2432" t="s">
        <v>87</v>
      </c>
      <c r="B2432" t="str">
        <f>VLOOKUP(A2432,'Cód dos países'!$A$3:$C$199,2,FALSE)</f>
        <v>ERI</v>
      </c>
      <c r="C2432">
        <f>VLOOKUP(A2432,'Cód dos países'!$A$3:$C$199,3,FALSE)</f>
        <v>55</v>
      </c>
      <c r="D2432">
        <v>2005</v>
      </c>
      <c r="E2432">
        <f t="shared" si="75"/>
        <v>552005</v>
      </c>
      <c r="F2432" s="55" t="e">
        <v>#N/A</v>
      </c>
      <c r="G2432" s="55" t="e">
        <v>#N/A</v>
      </c>
      <c r="H2432" s="42" t="e">
        <f t="shared" si="74"/>
        <v>#N/A</v>
      </c>
    </row>
    <row r="2433" spans="1:8" x14ac:dyDescent="0.25">
      <c r="A2433" t="s">
        <v>89</v>
      </c>
      <c r="B2433" t="str">
        <f>VLOOKUP(A2433,'Cód dos países'!$A$3:$C$199,2,FALSE)</f>
        <v>ESP</v>
      </c>
      <c r="C2433">
        <f>VLOOKUP(A2433,'Cód dos países'!$A$3:$C$199,3,FALSE)</f>
        <v>161</v>
      </c>
      <c r="D2433">
        <v>2005</v>
      </c>
      <c r="E2433">
        <f t="shared" si="75"/>
        <v>1612005</v>
      </c>
      <c r="F2433" s="55">
        <v>0.78125</v>
      </c>
      <c r="G2433" s="55">
        <v>0.75</v>
      </c>
      <c r="H2433" s="42">
        <f t="shared" si="74"/>
        <v>0.77500000000000002</v>
      </c>
    </row>
    <row r="2434" spans="1:8" x14ac:dyDescent="0.25">
      <c r="A2434" t="s">
        <v>91</v>
      </c>
      <c r="B2434" t="str">
        <f>VLOOKUP(A2434,'Cód dos países'!$A$3:$C$199,2,FALSE)</f>
        <v>EST</v>
      </c>
      <c r="C2434">
        <f>VLOOKUP(A2434,'Cód dos países'!$A$3:$C$199,3,FALSE)</f>
        <v>56</v>
      </c>
      <c r="D2434">
        <v>2005</v>
      </c>
      <c r="E2434">
        <f t="shared" si="75"/>
        <v>562005</v>
      </c>
      <c r="F2434" s="55">
        <v>0.78125</v>
      </c>
      <c r="G2434" s="55">
        <v>0.5</v>
      </c>
      <c r="H2434" s="42">
        <f t="shared" si="74"/>
        <v>0.72499999999999998</v>
      </c>
    </row>
    <row r="2435" spans="1:8" x14ac:dyDescent="0.25">
      <c r="A2435" t="s">
        <v>93</v>
      </c>
      <c r="B2435" t="str">
        <f>VLOOKUP(A2435,'Cód dos países'!$A$3:$C$199,2,FALSE)</f>
        <v>ETH</v>
      </c>
      <c r="C2435">
        <f>VLOOKUP(A2435,'Cód dos países'!$A$3:$C$199,3,FALSE)</f>
        <v>57</v>
      </c>
      <c r="D2435">
        <v>2005</v>
      </c>
      <c r="E2435">
        <f t="shared" si="75"/>
        <v>572005</v>
      </c>
      <c r="F2435" s="55">
        <v>0.15625</v>
      </c>
      <c r="G2435" s="55">
        <v>0</v>
      </c>
      <c r="H2435" s="42">
        <f t="shared" si="74"/>
        <v>0.125</v>
      </c>
    </row>
    <row r="2436" spans="1:8" x14ac:dyDescent="0.25">
      <c r="A2436" t="s">
        <v>95</v>
      </c>
      <c r="B2436" t="str">
        <f>VLOOKUP(A2436,'Cód dos países'!$A$3:$C$199,2,FALSE)</f>
        <v>FIN</v>
      </c>
      <c r="C2436">
        <f>VLOOKUP(A2436,'Cód dos países'!$A$3:$C$199,3,FALSE)</f>
        <v>59</v>
      </c>
      <c r="D2436">
        <v>2005</v>
      </c>
      <c r="E2436">
        <f t="shared" si="75"/>
        <v>592005</v>
      </c>
      <c r="F2436" s="55">
        <v>1</v>
      </c>
      <c r="G2436" s="55">
        <v>1</v>
      </c>
      <c r="H2436" s="42">
        <f t="shared" ref="H2436:H2499" si="76">(4*F2436+1*G2436)/5</f>
        <v>1</v>
      </c>
    </row>
    <row r="2437" spans="1:8" x14ac:dyDescent="0.25">
      <c r="A2437" t="s">
        <v>97</v>
      </c>
      <c r="B2437" t="str">
        <f>VLOOKUP(A2437,'Cód dos países'!$A$3:$C$199,2,FALSE)</f>
        <v>FJI</v>
      </c>
      <c r="C2437">
        <f>VLOOKUP(A2437,'Cód dos países'!$A$3:$C$199,3,FALSE)</f>
        <v>58</v>
      </c>
      <c r="D2437">
        <v>2005</v>
      </c>
      <c r="E2437">
        <f t="shared" si="75"/>
        <v>582005</v>
      </c>
      <c r="F2437" s="55" t="e">
        <v>#N/A</v>
      </c>
      <c r="G2437" s="55" t="e">
        <v>#N/A</v>
      </c>
      <c r="H2437" s="42" t="e">
        <f t="shared" si="76"/>
        <v>#N/A</v>
      </c>
    </row>
    <row r="2438" spans="1:8" x14ac:dyDescent="0.25">
      <c r="A2438" t="s">
        <v>99</v>
      </c>
      <c r="B2438" t="str">
        <f>VLOOKUP(A2438,'Cód dos países'!$A$3:$C$199,2,FALSE)</f>
        <v>FRA</v>
      </c>
      <c r="C2438">
        <f>VLOOKUP(A2438,'Cód dos países'!$A$3:$C$199,3,FALSE)</f>
        <v>60</v>
      </c>
      <c r="D2438">
        <v>2005</v>
      </c>
      <c r="E2438">
        <f t="shared" ref="E2438:E2501" si="77">C2438*10000+D2438</f>
        <v>602005</v>
      </c>
      <c r="F2438" s="55">
        <v>0.90625</v>
      </c>
      <c r="G2438" s="55">
        <v>0.75</v>
      </c>
      <c r="H2438" s="42">
        <f t="shared" si="76"/>
        <v>0.875</v>
      </c>
    </row>
    <row r="2439" spans="1:8" x14ac:dyDescent="0.25">
      <c r="A2439" t="s">
        <v>101</v>
      </c>
      <c r="B2439" t="str">
        <f>VLOOKUP(A2439,'Cód dos países'!$A$3:$C$199,2,FALSE)</f>
        <v>GAB</v>
      </c>
      <c r="C2439">
        <f>VLOOKUP(A2439,'Cód dos países'!$A$3:$C$199,3,FALSE)</f>
        <v>61</v>
      </c>
      <c r="D2439">
        <v>2005</v>
      </c>
      <c r="E2439">
        <f t="shared" si="77"/>
        <v>612005</v>
      </c>
      <c r="F2439" s="55">
        <v>0.4375</v>
      </c>
      <c r="G2439" s="55">
        <v>0.25</v>
      </c>
      <c r="H2439" s="42">
        <f t="shared" si="76"/>
        <v>0.4</v>
      </c>
    </row>
    <row r="2440" spans="1:8" x14ac:dyDescent="0.25">
      <c r="A2440" t="s">
        <v>103</v>
      </c>
      <c r="B2440" t="str">
        <f>VLOOKUP(A2440,'Cód dos países'!$A$3:$C$199,2,FALSE)</f>
        <v>GBR</v>
      </c>
      <c r="C2440">
        <f>VLOOKUP(A2440,'Cód dos países'!$A$3:$C$199,3,FALSE)</f>
        <v>187</v>
      </c>
      <c r="D2440">
        <v>2005</v>
      </c>
      <c r="E2440">
        <f t="shared" si="77"/>
        <v>1872005</v>
      </c>
      <c r="F2440" s="55">
        <v>0.90625</v>
      </c>
      <c r="G2440" s="55">
        <v>1</v>
      </c>
      <c r="H2440" s="42">
        <f t="shared" si="76"/>
        <v>0.92500000000000004</v>
      </c>
    </row>
    <row r="2441" spans="1:8" x14ac:dyDescent="0.25">
      <c r="A2441" t="s">
        <v>105</v>
      </c>
      <c r="B2441" t="str">
        <f>VLOOKUP(A2441,'Cód dos países'!$A$3:$C$199,2,FALSE)</f>
        <v>GEO</v>
      </c>
      <c r="C2441">
        <f>VLOOKUP(A2441,'Cód dos países'!$A$3:$C$199,3,FALSE)</f>
        <v>63</v>
      </c>
      <c r="D2441">
        <v>2005</v>
      </c>
      <c r="E2441">
        <f t="shared" si="77"/>
        <v>632005</v>
      </c>
      <c r="F2441" s="55" t="e">
        <v>#N/A</v>
      </c>
      <c r="G2441" s="55" t="e">
        <v>#N/A</v>
      </c>
      <c r="H2441" s="42" t="e">
        <f t="shared" si="76"/>
        <v>#N/A</v>
      </c>
    </row>
    <row r="2442" spans="1:8" x14ac:dyDescent="0.25">
      <c r="A2442" t="s">
        <v>107</v>
      </c>
      <c r="B2442" t="str">
        <f>VLOOKUP(A2442,'Cód dos países'!$A$3:$C$199,2,FALSE)</f>
        <v>GHA</v>
      </c>
      <c r="C2442">
        <f>VLOOKUP(A2442,'Cód dos países'!$A$3:$C$199,3,FALSE)</f>
        <v>66</v>
      </c>
      <c r="D2442">
        <v>2005</v>
      </c>
      <c r="E2442">
        <f t="shared" si="77"/>
        <v>662005</v>
      </c>
      <c r="F2442" s="55">
        <v>0.4375</v>
      </c>
      <c r="G2442" s="55">
        <v>0.25</v>
      </c>
      <c r="H2442" s="42">
        <f t="shared" si="76"/>
        <v>0.4</v>
      </c>
    </row>
    <row r="2443" spans="1:8" x14ac:dyDescent="0.25">
      <c r="A2443" t="s">
        <v>109</v>
      </c>
      <c r="B2443" t="str">
        <f>VLOOKUP(A2443,'Cód dos países'!$A$3:$C$199,2,FALSE)</f>
        <v>GIN</v>
      </c>
      <c r="C2443">
        <f>VLOOKUP(A2443,'Cód dos países'!$A$3:$C$199,3,FALSE)</f>
        <v>70</v>
      </c>
      <c r="D2443">
        <v>2005</v>
      </c>
      <c r="E2443">
        <f t="shared" si="77"/>
        <v>702005</v>
      </c>
      <c r="F2443" s="55" t="e">
        <v>#N/A</v>
      </c>
      <c r="G2443" s="55" t="e">
        <v>#N/A</v>
      </c>
      <c r="H2443" s="42" t="e">
        <f t="shared" si="76"/>
        <v>#N/A</v>
      </c>
    </row>
    <row r="2444" spans="1:8" x14ac:dyDescent="0.25">
      <c r="A2444" t="s">
        <v>354</v>
      </c>
      <c r="B2444" t="str">
        <f>VLOOKUP(A2444,'Cód dos países'!$A$3:$C$199,2,FALSE)</f>
        <v>GMB</v>
      </c>
      <c r="C2444">
        <f>VLOOKUP(A2444,'Cód dos países'!$A$3:$C$199,3,FALSE)</f>
        <v>62</v>
      </c>
      <c r="D2444">
        <v>2005</v>
      </c>
      <c r="E2444">
        <f t="shared" si="77"/>
        <v>622005</v>
      </c>
      <c r="F2444" s="55" t="e">
        <v>#N/A</v>
      </c>
      <c r="G2444" s="55" t="e">
        <v>#N/A</v>
      </c>
      <c r="H2444" s="42" t="e">
        <f t="shared" si="76"/>
        <v>#N/A</v>
      </c>
    </row>
    <row r="2445" spans="1:8" x14ac:dyDescent="0.25">
      <c r="A2445" t="s">
        <v>112</v>
      </c>
      <c r="B2445" t="str">
        <f>VLOOKUP(A2445,'Cód dos países'!$A$3:$C$199,2,FALSE)</f>
        <v>GNB</v>
      </c>
      <c r="C2445">
        <f>VLOOKUP(A2445,'Cód dos países'!$A$3:$C$199,3,FALSE)</f>
        <v>71</v>
      </c>
      <c r="D2445">
        <v>2005</v>
      </c>
      <c r="E2445">
        <f t="shared" si="77"/>
        <v>712005</v>
      </c>
      <c r="F2445" s="55" t="e">
        <v>#N/A</v>
      </c>
      <c r="G2445" s="55" t="e">
        <v>#N/A</v>
      </c>
      <c r="H2445" s="42" t="e">
        <f t="shared" si="76"/>
        <v>#N/A</v>
      </c>
    </row>
    <row r="2446" spans="1:8" x14ac:dyDescent="0.25">
      <c r="A2446" t="s">
        <v>114</v>
      </c>
      <c r="B2446" t="str">
        <f>VLOOKUP(A2446,'Cód dos países'!$A$3:$C$199,2,FALSE)</f>
        <v>GNQ</v>
      </c>
      <c r="C2446">
        <f>VLOOKUP(A2446,'Cód dos países'!$A$3:$C$199,3,FALSE)</f>
        <v>54</v>
      </c>
      <c r="D2446">
        <v>2005</v>
      </c>
      <c r="E2446">
        <f t="shared" si="77"/>
        <v>542005</v>
      </c>
      <c r="F2446" s="55">
        <v>0.125</v>
      </c>
      <c r="G2446" s="55">
        <v>0</v>
      </c>
      <c r="H2446" s="42">
        <f t="shared" si="76"/>
        <v>0.1</v>
      </c>
    </row>
    <row r="2447" spans="1:8" x14ac:dyDescent="0.25">
      <c r="A2447" t="s">
        <v>116</v>
      </c>
      <c r="B2447" t="str">
        <f>VLOOKUP(A2447,'Cód dos países'!$A$3:$C$199,2,FALSE)</f>
        <v>GRC</v>
      </c>
      <c r="C2447">
        <f>VLOOKUP(A2447,'Cód dos países'!$A$3:$C$199,3,FALSE)</f>
        <v>67</v>
      </c>
      <c r="D2447">
        <v>2005</v>
      </c>
      <c r="E2447">
        <f t="shared" si="77"/>
        <v>672005</v>
      </c>
      <c r="F2447" s="55">
        <v>0.75</v>
      </c>
      <c r="G2447" s="55">
        <v>0.5</v>
      </c>
      <c r="H2447" s="42">
        <f t="shared" si="76"/>
        <v>0.7</v>
      </c>
    </row>
    <row r="2448" spans="1:8" x14ac:dyDescent="0.25">
      <c r="A2448" t="s">
        <v>604</v>
      </c>
      <c r="B2448" t="e">
        <f>VLOOKUP(A2448,'Cód dos países'!$A$3:$C$199,2,FALSE)</f>
        <v>#N/A</v>
      </c>
      <c r="C2448" t="e">
        <f>VLOOKUP(A2448,'Cód dos países'!$A$3:$C$199,3,FALSE)</f>
        <v>#N/A</v>
      </c>
      <c r="D2448">
        <v>2005</v>
      </c>
      <c r="E2448" t="e">
        <f t="shared" si="77"/>
        <v>#N/A</v>
      </c>
      <c r="F2448" s="55" t="e">
        <v>#N/A</v>
      </c>
      <c r="G2448" s="55" t="e">
        <v>#N/A</v>
      </c>
      <c r="H2448" s="42" t="e">
        <f t="shared" si="76"/>
        <v>#N/A</v>
      </c>
    </row>
    <row r="2449" spans="1:8" x14ac:dyDescent="0.25">
      <c r="A2449" t="s">
        <v>118</v>
      </c>
      <c r="B2449" t="str">
        <f>VLOOKUP(A2449,'Cód dos países'!$A$3:$C$199,2,FALSE)</f>
        <v>GTM</v>
      </c>
      <c r="C2449">
        <f>VLOOKUP(A2449,'Cód dos países'!$A$3:$C$199,3,FALSE)</f>
        <v>69</v>
      </c>
      <c r="D2449">
        <v>2005</v>
      </c>
      <c r="E2449">
        <f t="shared" si="77"/>
        <v>692005</v>
      </c>
      <c r="F2449" s="55">
        <v>0.28125</v>
      </c>
      <c r="G2449" s="55">
        <v>0.25</v>
      </c>
      <c r="H2449" s="42">
        <f t="shared" si="76"/>
        <v>0.27500000000000002</v>
      </c>
    </row>
    <row r="2450" spans="1:8" x14ac:dyDescent="0.25">
      <c r="A2450" t="s">
        <v>120</v>
      </c>
      <c r="B2450" t="str">
        <f>VLOOKUP(A2450,'Cód dos países'!$A$3:$C$199,2,FALSE)</f>
        <v>GUY</v>
      </c>
      <c r="C2450">
        <f>VLOOKUP(A2450,'Cód dos países'!$A$3:$C$199,3,FALSE)</f>
        <v>72</v>
      </c>
      <c r="D2450">
        <v>2005</v>
      </c>
      <c r="E2450">
        <f t="shared" si="77"/>
        <v>722005</v>
      </c>
      <c r="F2450" s="55" t="e">
        <v>#N/A</v>
      </c>
      <c r="G2450" s="55" t="e">
        <v>#N/A</v>
      </c>
      <c r="H2450" s="42" t="e">
        <f t="shared" si="76"/>
        <v>#N/A</v>
      </c>
    </row>
    <row r="2451" spans="1:8" x14ac:dyDescent="0.25">
      <c r="A2451" t="s">
        <v>120</v>
      </c>
      <c r="B2451" t="str">
        <f>VLOOKUP(A2451,'Cód dos países'!$A$3:$C$199,2,FALSE)</f>
        <v>GUY</v>
      </c>
      <c r="C2451">
        <f>VLOOKUP(A2451,'Cód dos países'!$A$3:$C$199,3,FALSE)</f>
        <v>72</v>
      </c>
      <c r="D2451">
        <v>2005</v>
      </c>
      <c r="E2451">
        <f t="shared" si="77"/>
        <v>722005</v>
      </c>
      <c r="F2451" s="55" t="e">
        <v>#N/A</v>
      </c>
      <c r="G2451" s="55" t="e">
        <v>#N/A</v>
      </c>
      <c r="H2451" s="42" t="e">
        <f t="shared" si="76"/>
        <v>#N/A</v>
      </c>
    </row>
    <row r="2452" spans="1:8" x14ac:dyDescent="0.25">
      <c r="A2452" t="s">
        <v>122</v>
      </c>
      <c r="B2452" t="str">
        <f>VLOOKUP(A2452,'Cód dos países'!$A$3:$C$199,2,FALSE)</f>
        <v>HKG</v>
      </c>
      <c r="C2452">
        <f>VLOOKUP(A2452,'Cód dos países'!$A$3:$C$199,3,FALSE)</f>
        <v>75</v>
      </c>
      <c r="D2452">
        <v>2005</v>
      </c>
      <c r="E2452">
        <f t="shared" si="77"/>
        <v>752005</v>
      </c>
      <c r="F2452" s="55">
        <v>0.84375</v>
      </c>
      <c r="G2452" s="55">
        <v>1</v>
      </c>
      <c r="H2452" s="42">
        <f t="shared" si="76"/>
        <v>0.875</v>
      </c>
    </row>
    <row r="2453" spans="1:8" x14ac:dyDescent="0.25">
      <c r="A2453" t="s">
        <v>124</v>
      </c>
      <c r="B2453" t="str">
        <f>VLOOKUP(A2453,'Cód dos países'!$A$3:$C$199,2,FALSE)</f>
        <v>HND</v>
      </c>
      <c r="C2453">
        <f>VLOOKUP(A2453,'Cód dos países'!$A$3:$C$199,3,FALSE)</f>
        <v>74</v>
      </c>
      <c r="D2453">
        <v>2005</v>
      </c>
      <c r="E2453">
        <f t="shared" si="77"/>
        <v>742005</v>
      </c>
      <c r="F2453" s="55">
        <v>0.21875</v>
      </c>
      <c r="G2453" s="55">
        <v>0</v>
      </c>
      <c r="H2453" s="42">
        <f t="shared" si="76"/>
        <v>0.17499999999999999</v>
      </c>
    </row>
    <row r="2454" spans="1:8" x14ac:dyDescent="0.25">
      <c r="A2454" t="s">
        <v>126</v>
      </c>
      <c r="B2454" t="str">
        <f>VLOOKUP(A2454,'Cód dos países'!$A$3:$C$199,2,FALSE)</f>
        <v>HRV</v>
      </c>
      <c r="C2454">
        <f>VLOOKUP(A2454,'Cód dos países'!$A$3:$C$199,3,FALSE)</f>
        <v>43</v>
      </c>
      <c r="D2454">
        <v>2005</v>
      </c>
      <c r="E2454">
        <f t="shared" si="77"/>
        <v>432005</v>
      </c>
      <c r="F2454" s="55">
        <v>0.5625</v>
      </c>
      <c r="G2454" s="55">
        <v>0.5</v>
      </c>
      <c r="H2454" s="42">
        <f t="shared" si="76"/>
        <v>0.55000000000000004</v>
      </c>
    </row>
    <row r="2455" spans="1:8" x14ac:dyDescent="0.25">
      <c r="A2455" t="s">
        <v>128</v>
      </c>
      <c r="B2455" t="str">
        <f>VLOOKUP(A2455,'Cód dos países'!$A$3:$C$199,2,FALSE)</f>
        <v>HTI</v>
      </c>
      <c r="C2455">
        <f>VLOOKUP(A2455,'Cód dos países'!$A$3:$C$199,3,FALSE)</f>
        <v>73</v>
      </c>
      <c r="D2455">
        <v>2005</v>
      </c>
      <c r="E2455">
        <f t="shared" si="77"/>
        <v>732005</v>
      </c>
      <c r="F2455" s="55" t="e">
        <v>#N/A</v>
      </c>
      <c r="G2455" s="55" t="e">
        <v>#N/A</v>
      </c>
      <c r="H2455" s="42" t="e">
        <f t="shared" si="76"/>
        <v>#N/A</v>
      </c>
    </row>
    <row r="2456" spans="1:8" x14ac:dyDescent="0.25">
      <c r="A2456" t="s">
        <v>130</v>
      </c>
      <c r="B2456" t="str">
        <f>VLOOKUP(A2456,'Cód dos países'!$A$3:$C$199,2,FALSE)</f>
        <v>HUN</v>
      </c>
      <c r="C2456">
        <f>VLOOKUP(A2456,'Cód dos países'!$A$3:$C$199,3,FALSE)</f>
        <v>76</v>
      </c>
      <c r="D2456">
        <v>2005</v>
      </c>
      <c r="E2456">
        <f t="shared" si="77"/>
        <v>762005</v>
      </c>
      <c r="F2456" s="55">
        <v>0.75</v>
      </c>
      <c r="G2456" s="55">
        <v>0.5</v>
      </c>
      <c r="H2456" s="42">
        <f t="shared" si="76"/>
        <v>0.7</v>
      </c>
    </row>
    <row r="2457" spans="1:8" x14ac:dyDescent="0.25">
      <c r="A2457" t="s">
        <v>132</v>
      </c>
      <c r="B2457" t="str">
        <f>VLOOKUP(A2457,'Cód dos países'!$A$3:$C$199,2,FALSE)</f>
        <v>IDN</v>
      </c>
      <c r="C2457">
        <f>VLOOKUP(A2457,'Cód dos países'!$A$3:$C$199,3,FALSE)</f>
        <v>79</v>
      </c>
      <c r="D2457">
        <v>2005</v>
      </c>
      <c r="E2457">
        <f t="shared" si="77"/>
        <v>792005</v>
      </c>
      <c r="F2457" s="55">
        <v>0.28125</v>
      </c>
      <c r="G2457" s="55">
        <v>0</v>
      </c>
      <c r="H2457" s="42">
        <f t="shared" si="76"/>
        <v>0.22500000000000001</v>
      </c>
    </row>
    <row r="2458" spans="1:8" x14ac:dyDescent="0.25">
      <c r="A2458" t="s">
        <v>134</v>
      </c>
      <c r="B2458" t="str">
        <f>VLOOKUP(A2458,'Cód dos países'!$A$3:$C$199,2,FALSE)</f>
        <v>IND</v>
      </c>
      <c r="C2458">
        <f>VLOOKUP(A2458,'Cód dos países'!$A$3:$C$199,3,FALSE)</f>
        <v>78</v>
      </c>
      <c r="D2458">
        <v>2005</v>
      </c>
      <c r="E2458">
        <f t="shared" si="77"/>
        <v>782005</v>
      </c>
      <c r="F2458" s="55">
        <v>0.40625</v>
      </c>
      <c r="G2458" s="55">
        <v>0.25</v>
      </c>
      <c r="H2458" s="42">
        <f t="shared" si="76"/>
        <v>0.375</v>
      </c>
    </row>
    <row r="2459" spans="1:8" x14ac:dyDescent="0.25">
      <c r="A2459" t="s">
        <v>136</v>
      </c>
      <c r="B2459" t="str">
        <f>VLOOKUP(A2459,'Cód dos países'!$A$3:$C$199,2,FALSE)</f>
        <v>IRL</v>
      </c>
      <c r="C2459">
        <f>VLOOKUP(A2459,'Cód dos países'!$A$3:$C$199,3,FALSE)</f>
        <v>82</v>
      </c>
      <c r="D2459">
        <v>2005</v>
      </c>
      <c r="E2459">
        <f t="shared" si="77"/>
        <v>822005</v>
      </c>
      <c r="F2459" s="55">
        <v>0.90625</v>
      </c>
      <c r="G2459" s="55">
        <v>1</v>
      </c>
      <c r="H2459" s="42">
        <f t="shared" si="76"/>
        <v>0.92500000000000004</v>
      </c>
    </row>
    <row r="2460" spans="1:8" x14ac:dyDescent="0.25">
      <c r="A2460" t="s">
        <v>138</v>
      </c>
      <c r="B2460" t="str">
        <f>VLOOKUP(A2460,'Cód dos países'!$A$3:$C$199,2,FALSE)</f>
        <v>IRN</v>
      </c>
      <c r="C2460">
        <f>VLOOKUP(A2460,'Cód dos países'!$A$3:$C$199,3,FALSE)</f>
        <v>80</v>
      </c>
      <c r="D2460">
        <v>2005</v>
      </c>
      <c r="E2460">
        <f t="shared" si="77"/>
        <v>802005</v>
      </c>
      <c r="F2460" s="55">
        <v>0.28125</v>
      </c>
      <c r="G2460" s="55">
        <v>0.25</v>
      </c>
      <c r="H2460" s="42">
        <f t="shared" si="76"/>
        <v>0.27500000000000002</v>
      </c>
    </row>
    <row r="2461" spans="1:8" x14ac:dyDescent="0.25">
      <c r="A2461" t="s">
        <v>140</v>
      </c>
      <c r="B2461" t="str">
        <f>VLOOKUP(A2461,'Cód dos países'!$A$3:$C$199,2,FALSE)</f>
        <v>IRQ</v>
      </c>
      <c r="C2461">
        <f>VLOOKUP(A2461,'Cód dos países'!$A$3:$C$199,3,FALSE)</f>
        <v>81</v>
      </c>
      <c r="D2461">
        <v>2005</v>
      </c>
      <c r="E2461">
        <f t="shared" si="77"/>
        <v>812005</v>
      </c>
      <c r="F2461" s="55">
        <v>9.375E-2</v>
      </c>
      <c r="G2461" s="55">
        <v>0</v>
      </c>
      <c r="H2461" s="42">
        <f t="shared" si="76"/>
        <v>7.4999999999999997E-2</v>
      </c>
    </row>
    <row r="2462" spans="1:8" x14ac:dyDescent="0.25">
      <c r="A2462" t="s">
        <v>142</v>
      </c>
      <c r="B2462" t="str">
        <f>VLOOKUP(A2462,'Cód dos países'!$A$3:$C$199,2,FALSE)</f>
        <v>ISL</v>
      </c>
      <c r="C2462">
        <f>VLOOKUP(A2462,'Cód dos países'!$A$3:$C$199,3,FALSE)</f>
        <v>77</v>
      </c>
      <c r="D2462">
        <v>2005</v>
      </c>
      <c r="E2462">
        <f t="shared" si="77"/>
        <v>772005</v>
      </c>
      <c r="F2462" s="55" t="e">
        <v>#N/A</v>
      </c>
      <c r="G2462" s="55" t="e">
        <v>#N/A</v>
      </c>
      <c r="H2462" s="42" t="e">
        <f t="shared" si="76"/>
        <v>#N/A</v>
      </c>
    </row>
    <row r="2463" spans="1:8" x14ac:dyDescent="0.25">
      <c r="A2463" t="s">
        <v>144</v>
      </c>
      <c r="B2463" t="str">
        <f>VLOOKUP(A2463,'Cód dos países'!$A$3:$C$199,2,FALSE)</f>
        <v>ISR</v>
      </c>
      <c r="C2463">
        <f>VLOOKUP(A2463,'Cód dos países'!$A$3:$C$199,3,FALSE)</f>
        <v>83</v>
      </c>
      <c r="D2463">
        <v>2005</v>
      </c>
      <c r="E2463">
        <f t="shared" si="77"/>
        <v>832005</v>
      </c>
      <c r="F2463" s="55">
        <v>0.71875</v>
      </c>
      <c r="G2463" s="55">
        <v>0.5</v>
      </c>
      <c r="H2463" s="42">
        <f t="shared" si="76"/>
        <v>0.67500000000000004</v>
      </c>
    </row>
    <row r="2464" spans="1:8" x14ac:dyDescent="0.25">
      <c r="A2464" t="s">
        <v>146</v>
      </c>
      <c r="B2464" t="str">
        <f>VLOOKUP(A2464,'Cód dos países'!$A$3:$C$199,2,FALSE)</f>
        <v>ITA</v>
      </c>
      <c r="C2464">
        <f>VLOOKUP(A2464,'Cód dos países'!$A$3:$C$199,3,FALSE)</f>
        <v>84</v>
      </c>
      <c r="D2464">
        <v>2005</v>
      </c>
      <c r="E2464">
        <f t="shared" si="77"/>
        <v>842005</v>
      </c>
      <c r="F2464" s="55">
        <v>0.6875</v>
      </c>
      <c r="G2464" s="55">
        <v>0.5</v>
      </c>
      <c r="H2464" s="42">
        <f t="shared" si="76"/>
        <v>0.65</v>
      </c>
    </row>
    <row r="2465" spans="1:8" x14ac:dyDescent="0.25">
      <c r="A2465" t="s">
        <v>148</v>
      </c>
      <c r="B2465" t="str">
        <f>VLOOKUP(A2465,'Cód dos países'!$A$3:$C$199,2,FALSE)</f>
        <v>JAM</v>
      </c>
      <c r="C2465">
        <f>VLOOKUP(A2465,'Cód dos países'!$A$3:$C$199,3,FALSE)</f>
        <v>85</v>
      </c>
      <c r="D2465">
        <v>2005</v>
      </c>
      <c r="E2465">
        <f t="shared" si="77"/>
        <v>852005</v>
      </c>
      <c r="F2465" s="55">
        <v>0.40625</v>
      </c>
      <c r="G2465" s="55">
        <v>0</v>
      </c>
      <c r="H2465" s="42">
        <f t="shared" si="76"/>
        <v>0.32500000000000001</v>
      </c>
    </row>
    <row r="2466" spans="1:8" x14ac:dyDescent="0.25">
      <c r="A2466" t="s">
        <v>150</v>
      </c>
      <c r="B2466" t="str">
        <f>VLOOKUP(A2466,'Cód dos países'!$A$3:$C$199,2,FALSE)</f>
        <v>JOR</v>
      </c>
      <c r="C2466">
        <f>VLOOKUP(A2466,'Cód dos países'!$A$3:$C$199,3,FALSE)</f>
        <v>87</v>
      </c>
      <c r="D2466">
        <v>2005</v>
      </c>
      <c r="E2466">
        <f t="shared" si="77"/>
        <v>872005</v>
      </c>
      <c r="F2466" s="55">
        <v>0.5</v>
      </c>
      <c r="G2466" s="55">
        <v>0.25</v>
      </c>
      <c r="H2466" s="42">
        <f t="shared" si="76"/>
        <v>0.45</v>
      </c>
    </row>
    <row r="2467" spans="1:8" x14ac:dyDescent="0.25">
      <c r="A2467" t="s">
        <v>152</v>
      </c>
      <c r="B2467" t="str">
        <f>VLOOKUP(A2467,'Cód dos países'!$A$3:$C$199,2,FALSE)</f>
        <v>JPN</v>
      </c>
      <c r="C2467">
        <f>VLOOKUP(A2467,'Cód dos países'!$A$3:$C$199,3,FALSE)</f>
        <v>86</v>
      </c>
      <c r="D2467">
        <v>2005</v>
      </c>
      <c r="E2467">
        <f t="shared" si="77"/>
        <v>862005</v>
      </c>
      <c r="F2467" s="55">
        <v>0.75</v>
      </c>
      <c r="G2467" s="55">
        <v>0.5</v>
      </c>
      <c r="H2467" s="42">
        <f t="shared" si="76"/>
        <v>0.7</v>
      </c>
    </row>
    <row r="2468" spans="1:8" x14ac:dyDescent="0.25">
      <c r="A2468" t="s">
        <v>154</v>
      </c>
      <c r="B2468" t="str">
        <f>VLOOKUP(A2468,'Cód dos países'!$A$3:$C$199,2,FALSE)</f>
        <v>KAZ</v>
      </c>
      <c r="C2468">
        <f>VLOOKUP(A2468,'Cód dos países'!$A$3:$C$199,3,FALSE)</f>
        <v>88</v>
      </c>
      <c r="D2468">
        <v>2005</v>
      </c>
      <c r="E2468">
        <f t="shared" si="77"/>
        <v>882005</v>
      </c>
      <c r="F2468" s="55">
        <v>0.1875</v>
      </c>
      <c r="G2468" s="55">
        <v>0</v>
      </c>
      <c r="H2468" s="42">
        <f t="shared" si="76"/>
        <v>0.15</v>
      </c>
    </row>
    <row r="2469" spans="1:8" x14ac:dyDescent="0.25">
      <c r="A2469" t="s">
        <v>156</v>
      </c>
      <c r="B2469" t="str">
        <f>VLOOKUP(A2469,'Cód dos países'!$A$3:$C$199,2,FALSE)</f>
        <v>KEN</v>
      </c>
      <c r="C2469">
        <f>VLOOKUP(A2469,'Cód dos países'!$A$3:$C$199,3,FALSE)</f>
        <v>89</v>
      </c>
      <c r="D2469">
        <v>2005</v>
      </c>
      <c r="E2469">
        <f t="shared" si="77"/>
        <v>892005</v>
      </c>
      <c r="F2469" s="55">
        <v>0.1875</v>
      </c>
      <c r="G2469" s="55">
        <v>0</v>
      </c>
      <c r="H2469" s="42">
        <f t="shared" si="76"/>
        <v>0.15</v>
      </c>
    </row>
    <row r="2470" spans="1:8" x14ac:dyDescent="0.25">
      <c r="A2470" t="s">
        <v>158</v>
      </c>
      <c r="B2470" t="str">
        <f>VLOOKUP(A2470,'Cód dos países'!$A$3:$C$199,2,FALSE)</f>
        <v>KGZ</v>
      </c>
      <c r="C2470">
        <f>VLOOKUP(A2470,'Cód dos países'!$A$3:$C$199,3,FALSE)</f>
        <v>95</v>
      </c>
      <c r="D2470">
        <v>2005</v>
      </c>
      <c r="E2470">
        <f t="shared" si="77"/>
        <v>952005</v>
      </c>
      <c r="F2470" s="55" t="e">
        <v>#N/A</v>
      </c>
      <c r="G2470" s="55" t="e">
        <v>#N/A</v>
      </c>
      <c r="H2470" s="42" t="e">
        <f t="shared" si="76"/>
        <v>#N/A</v>
      </c>
    </row>
    <row r="2471" spans="1:8" x14ac:dyDescent="0.25">
      <c r="A2471" t="s">
        <v>160</v>
      </c>
      <c r="B2471" t="str">
        <f>VLOOKUP(A2471,'Cód dos países'!$A$3:$C$199,2,FALSE)</f>
        <v>KHM</v>
      </c>
      <c r="C2471">
        <f>VLOOKUP(A2471,'Cód dos países'!$A$3:$C$199,3,FALSE)</f>
        <v>29</v>
      </c>
      <c r="D2471">
        <v>2005</v>
      </c>
      <c r="E2471">
        <f t="shared" si="77"/>
        <v>292005</v>
      </c>
      <c r="F2471" s="55">
        <v>0.1875</v>
      </c>
      <c r="G2471" s="55">
        <v>0</v>
      </c>
      <c r="H2471" s="42">
        <f t="shared" si="76"/>
        <v>0.15</v>
      </c>
    </row>
    <row r="2472" spans="1:8" x14ac:dyDescent="0.25">
      <c r="A2472" t="s">
        <v>432</v>
      </c>
      <c r="B2472" t="str">
        <f>VLOOKUP(A2472,'Cód dos países'!$A$3:$C$199,2,FALSE)</f>
        <v>KOR</v>
      </c>
      <c r="C2472">
        <f>VLOOKUP(A2472,'Cód dos países'!$A$3:$C$199,3,FALSE)</f>
        <v>92</v>
      </c>
      <c r="D2472">
        <v>2005</v>
      </c>
      <c r="E2472">
        <f t="shared" si="77"/>
        <v>922005</v>
      </c>
      <c r="F2472" s="55">
        <v>0.75</v>
      </c>
      <c r="G2472" s="55">
        <v>0.5</v>
      </c>
      <c r="H2472" s="42">
        <f t="shared" si="76"/>
        <v>0.7</v>
      </c>
    </row>
    <row r="2473" spans="1:8" x14ac:dyDescent="0.25">
      <c r="A2473" t="s">
        <v>163</v>
      </c>
      <c r="B2473" t="str">
        <f>VLOOKUP(A2473,'Cód dos países'!$A$3:$C$199,2,FALSE)</f>
        <v>KWT</v>
      </c>
      <c r="C2473">
        <f>VLOOKUP(A2473,'Cód dos países'!$A$3:$C$199,3,FALSE)</f>
        <v>94</v>
      </c>
      <c r="D2473">
        <v>2005</v>
      </c>
      <c r="E2473">
        <f t="shared" si="77"/>
        <v>942005</v>
      </c>
      <c r="F2473" s="55">
        <v>0.59375</v>
      </c>
      <c r="G2473" s="55">
        <v>0.75</v>
      </c>
      <c r="H2473" s="42">
        <f t="shared" si="76"/>
        <v>0.625</v>
      </c>
    </row>
    <row r="2474" spans="1:8" x14ac:dyDescent="0.25">
      <c r="A2474" t="s">
        <v>165</v>
      </c>
      <c r="B2474" t="str">
        <f>VLOOKUP(A2474,'Cód dos países'!$A$3:$C$199,2,FALSE)</f>
        <v>LAO</v>
      </c>
      <c r="C2474">
        <f>VLOOKUP(A2474,'Cód dos países'!$A$3:$C$199,3,FALSE)</f>
        <v>96</v>
      </c>
      <c r="D2474">
        <v>2005</v>
      </c>
      <c r="E2474">
        <f t="shared" si="77"/>
        <v>962005</v>
      </c>
      <c r="F2474" s="55" t="e">
        <v>#N/A</v>
      </c>
      <c r="G2474" s="55" t="e">
        <v>#N/A</v>
      </c>
      <c r="H2474" s="42" t="e">
        <f t="shared" si="76"/>
        <v>#N/A</v>
      </c>
    </row>
    <row r="2475" spans="1:8" x14ac:dyDescent="0.25">
      <c r="A2475" t="s">
        <v>167</v>
      </c>
      <c r="B2475" t="str">
        <f>VLOOKUP(A2475,'Cód dos países'!$A$3:$C$199,2,FALSE)</f>
        <v>LBN</v>
      </c>
      <c r="C2475">
        <f>VLOOKUP(A2475,'Cód dos países'!$A$3:$C$199,3,FALSE)</f>
        <v>98</v>
      </c>
      <c r="D2475">
        <v>2005</v>
      </c>
      <c r="E2475">
        <f t="shared" si="77"/>
        <v>982005</v>
      </c>
      <c r="F2475" s="55">
        <v>0.4375</v>
      </c>
      <c r="G2475" s="55">
        <v>0.25</v>
      </c>
      <c r="H2475" s="42">
        <f t="shared" si="76"/>
        <v>0.4</v>
      </c>
    </row>
    <row r="2476" spans="1:8" x14ac:dyDescent="0.25">
      <c r="A2476" t="s">
        <v>169</v>
      </c>
      <c r="B2476" t="str">
        <f>VLOOKUP(A2476,'Cód dos países'!$A$3:$C$199,2,FALSE)</f>
        <v>LBR</v>
      </c>
      <c r="C2476">
        <f>VLOOKUP(A2476,'Cód dos países'!$A$3:$C$199,3,FALSE)</f>
        <v>100</v>
      </c>
      <c r="D2476">
        <v>2005</v>
      </c>
      <c r="E2476">
        <f t="shared" si="77"/>
        <v>1002005</v>
      </c>
      <c r="F2476" s="55" t="e">
        <v>#N/A</v>
      </c>
      <c r="G2476" s="55" t="e">
        <v>#N/A</v>
      </c>
      <c r="H2476" s="42" t="e">
        <f t="shared" si="76"/>
        <v>#N/A</v>
      </c>
    </row>
    <row r="2477" spans="1:8" x14ac:dyDescent="0.25">
      <c r="A2477" t="s">
        <v>171</v>
      </c>
      <c r="B2477" t="str">
        <f>VLOOKUP(A2477,'Cód dos países'!$A$3:$C$199,2,FALSE)</f>
        <v>LBY</v>
      </c>
      <c r="C2477">
        <f>VLOOKUP(A2477,'Cód dos países'!$A$3:$C$199,3,FALSE)</f>
        <v>101</v>
      </c>
      <c r="D2477">
        <v>2005</v>
      </c>
      <c r="E2477">
        <f t="shared" si="77"/>
        <v>1012005</v>
      </c>
      <c r="F2477" s="55">
        <v>0.28125</v>
      </c>
      <c r="G2477" s="55">
        <v>0</v>
      </c>
      <c r="H2477" s="42">
        <f t="shared" si="76"/>
        <v>0.22500000000000001</v>
      </c>
    </row>
    <row r="2478" spans="1:8" x14ac:dyDescent="0.25">
      <c r="A2478" t="s">
        <v>359</v>
      </c>
      <c r="B2478" t="str">
        <f>VLOOKUP(A2478,'Cód dos países'!$A$3:$C$199,2,FALSE)</f>
        <v>LIE</v>
      </c>
      <c r="C2478">
        <f>VLOOKUP(A2478,'Cód dos países'!$A$3:$C$199,3,FALSE)</f>
        <v>102</v>
      </c>
      <c r="D2478">
        <v>2005</v>
      </c>
      <c r="E2478">
        <f t="shared" si="77"/>
        <v>1022005</v>
      </c>
      <c r="F2478" s="55" t="e">
        <v>#N/A</v>
      </c>
      <c r="G2478" s="55" t="e">
        <v>#N/A</v>
      </c>
      <c r="H2478" s="42" t="e">
        <f t="shared" si="76"/>
        <v>#N/A</v>
      </c>
    </row>
    <row r="2479" spans="1:8" x14ac:dyDescent="0.25">
      <c r="A2479" t="s">
        <v>173</v>
      </c>
      <c r="B2479" t="str">
        <f>VLOOKUP(A2479,'Cód dos países'!$A$3:$C$199,2,FALSE)</f>
        <v>LKA</v>
      </c>
      <c r="C2479">
        <f>VLOOKUP(A2479,'Cód dos países'!$A$3:$C$199,3,FALSE)</f>
        <v>162</v>
      </c>
      <c r="D2479">
        <v>2005</v>
      </c>
      <c r="E2479">
        <f t="shared" si="77"/>
        <v>1622005</v>
      </c>
      <c r="F2479" s="55">
        <v>0.625</v>
      </c>
      <c r="G2479" s="55">
        <v>0.25</v>
      </c>
      <c r="H2479" s="42">
        <f t="shared" si="76"/>
        <v>0.55000000000000004</v>
      </c>
    </row>
    <row r="2480" spans="1:8" x14ac:dyDescent="0.25">
      <c r="A2480" t="s">
        <v>175</v>
      </c>
      <c r="B2480" t="str">
        <f>VLOOKUP(A2480,'Cód dos países'!$A$3:$C$199,2,FALSE)</f>
        <v>LSO</v>
      </c>
      <c r="C2480">
        <f>VLOOKUP(A2480,'Cód dos países'!$A$3:$C$199,3,FALSE)</f>
        <v>99</v>
      </c>
      <c r="D2480">
        <v>2005</v>
      </c>
      <c r="E2480">
        <f t="shared" si="77"/>
        <v>992005</v>
      </c>
      <c r="F2480" s="55" t="e">
        <v>#N/A</v>
      </c>
      <c r="G2480" s="55" t="e">
        <v>#N/A</v>
      </c>
      <c r="H2480" s="42" t="e">
        <f t="shared" si="76"/>
        <v>#N/A</v>
      </c>
    </row>
    <row r="2481" spans="1:8" x14ac:dyDescent="0.25">
      <c r="A2481" t="s">
        <v>177</v>
      </c>
      <c r="B2481" t="str">
        <f>VLOOKUP(A2481,'Cód dos países'!$A$3:$C$199,2,FALSE)</f>
        <v>LTU</v>
      </c>
      <c r="C2481">
        <f>VLOOKUP(A2481,'Cód dos países'!$A$3:$C$199,3,FALSE)</f>
        <v>103</v>
      </c>
      <c r="D2481">
        <v>2005</v>
      </c>
      <c r="E2481">
        <f t="shared" si="77"/>
        <v>1032005</v>
      </c>
      <c r="F2481" s="55">
        <v>0.625</v>
      </c>
      <c r="G2481" s="55">
        <v>0.5</v>
      </c>
      <c r="H2481" s="42">
        <f t="shared" si="76"/>
        <v>0.6</v>
      </c>
    </row>
    <row r="2482" spans="1:8" x14ac:dyDescent="0.25">
      <c r="A2482" t="s">
        <v>179</v>
      </c>
      <c r="B2482" t="str">
        <f>VLOOKUP(A2482,'Cód dos países'!$A$3:$C$199,2,FALSE)</f>
        <v>LUX</v>
      </c>
      <c r="C2482">
        <f>VLOOKUP(A2482,'Cód dos países'!$A$3:$C$199,3,FALSE)</f>
        <v>104</v>
      </c>
      <c r="D2482">
        <v>2005</v>
      </c>
      <c r="E2482">
        <f t="shared" si="77"/>
        <v>1042005</v>
      </c>
      <c r="F2482" s="55" t="e">
        <v>#N/A</v>
      </c>
      <c r="G2482" s="55" t="e">
        <v>#N/A</v>
      </c>
      <c r="H2482" s="42" t="e">
        <f t="shared" si="76"/>
        <v>#N/A</v>
      </c>
    </row>
    <row r="2483" spans="1:8" x14ac:dyDescent="0.25">
      <c r="A2483" t="s">
        <v>181</v>
      </c>
      <c r="B2483" t="str">
        <f>VLOOKUP(A2483,'Cód dos países'!$A$3:$C$199,2,FALSE)</f>
        <v>LVA</v>
      </c>
      <c r="C2483">
        <f>VLOOKUP(A2483,'Cód dos países'!$A$3:$C$199,3,FALSE)</f>
        <v>97</v>
      </c>
      <c r="D2483">
        <v>2005</v>
      </c>
      <c r="E2483">
        <f t="shared" si="77"/>
        <v>972005</v>
      </c>
      <c r="F2483" s="55">
        <v>0.6875</v>
      </c>
      <c r="G2483" s="55">
        <v>0.5</v>
      </c>
      <c r="H2483" s="42">
        <f t="shared" si="76"/>
        <v>0.65</v>
      </c>
    </row>
    <row r="2484" spans="1:8" x14ac:dyDescent="0.25">
      <c r="A2484" t="s">
        <v>324</v>
      </c>
      <c r="B2484" t="str">
        <f>VLOOKUP(A2484,'Cód dos países'!$A$3:$C$199,2,FALSE)</f>
        <v>LWI</v>
      </c>
      <c r="C2484">
        <f>VLOOKUP(A2484,'Cód dos países'!$A$3:$C$199,3,FALSE)</f>
        <v>93</v>
      </c>
      <c r="D2484">
        <v>2005</v>
      </c>
      <c r="E2484">
        <f t="shared" si="77"/>
        <v>932005</v>
      </c>
      <c r="F2484" s="55" t="e">
        <v>#N/A</v>
      </c>
      <c r="G2484" s="55" t="e">
        <v>#N/A</v>
      </c>
      <c r="H2484" s="42" t="e">
        <f t="shared" si="76"/>
        <v>#N/A</v>
      </c>
    </row>
    <row r="2485" spans="1:8" x14ac:dyDescent="0.25">
      <c r="A2485" t="s">
        <v>600</v>
      </c>
      <c r="B2485" t="e">
        <f>VLOOKUP(A2485,'Cód dos países'!$A$3:$C$199,2,FALSE)</f>
        <v>#N/A</v>
      </c>
      <c r="C2485" t="e">
        <f>VLOOKUP(A2485,'Cód dos países'!$A$3:$C$199,3,FALSE)</f>
        <v>#N/A</v>
      </c>
      <c r="D2485">
        <v>2005</v>
      </c>
      <c r="E2485" t="e">
        <f t="shared" si="77"/>
        <v>#N/A</v>
      </c>
      <c r="F2485" s="55" t="e">
        <v>#N/A</v>
      </c>
      <c r="G2485" s="55" t="e">
        <v>#N/A</v>
      </c>
      <c r="H2485" s="42" t="e">
        <f t="shared" si="76"/>
        <v>#N/A</v>
      </c>
    </row>
    <row r="2486" spans="1:8" x14ac:dyDescent="0.25">
      <c r="A2486" t="s">
        <v>183</v>
      </c>
      <c r="B2486" t="str">
        <f>VLOOKUP(A2486,'Cód dos países'!$A$3:$C$199,2,FALSE)</f>
        <v>MAR</v>
      </c>
      <c r="C2486">
        <f>VLOOKUP(A2486,'Cód dos países'!$A$3:$C$199,3,FALSE)</f>
        <v>121</v>
      </c>
      <c r="D2486">
        <v>2005</v>
      </c>
      <c r="E2486">
        <f t="shared" si="77"/>
        <v>1212005</v>
      </c>
      <c r="F2486" s="55">
        <v>0.4375</v>
      </c>
      <c r="G2486" s="55">
        <v>0.25</v>
      </c>
      <c r="H2486" s="42">
        <f t="shared" si="76"/>
        <v>0.4</v>
      </c>
    </row>
    <row r="2487" spans="1:8" x14ac:dyDescent="0.25">
      <c r="A2487" t="s">
        <v>185</v>
      </c>
      <c r="B2487" t="str">
        <f>VLOOKUP(A2487,'Cód dos países'!$A$3:$C$199,2,FALSE)</f>
        <v>MDA</v>
      </c>
      <c r="C2487">
        <f>VLOOKUP(A2487,'Cód dos países'!$A$3:$C$199,3,FALSE)</f>
        <v>117</v>
      </c>
      <c r="D2487">
        <v>2005</v>
      </c>
      <c r="E2487">
        <f t="shared" si="77"/>
        <v>1172005</v>
      </c>
      <c r="F2487" s="55">
        <v>0.4375</v>
      </c>
      <c r="G2487" s="55">
        <v>0</v>
      </c>
      <c r="H2487" s="42">
        <f t="shared" si="76"/>
        <v>0.35</v>
      </c>
    </row>
    <row r="2488" spans="1:8" x14ac:dyDescent="0.25">
      <c r="A2488" t="s">
        <v>187</v>
      </c>
      <c r="B2488" t="str">
        <f>VLOOKUP(A2488,'Cód dos países'!$A$3:$C$199,2,FALSE)</f>
        <v>MDG</v>
      </c>
      <c r="C2488">
        <f>VLOOKUP(A2488,'Cód dos países'!$A$3:$C$199,3,FALSE)</f>
        <v>106</v>
      </c>
      <c r="D2488">
        <v>2005</v>
      </c>
      <c r="E2488">
        <f t="shared" si="77"/>
        <v>1062005</v>
      </c>
      <c r="F2488" s="55" t="e">
        <v>#N/A</v>
      </c>
      <c r="G2488" s="55" t="e">
        <v>#N/A</v>
      </c>
      <c r="H2488" s="42" t="e">
        <f t="shared" si="76"/>
        <v>#N/A</v>
      </c>
    </row>
    <row r="2489" spans="1:8" x14ac:dyDescent="0.25">
      <c r="A2489" t="s">
        <v>191</v>
      </c>
      <c r="B2489" t="str">
        <f>VLOOKUP(A2489,'Cód dos países'!$A$3:$C$199,2,FALSE)</f>
        <v>MEX</v>
      </c>
      <c r="C2489">
        <f>VLOOKUP(A2489,'Cód dos países'!$A$3:$C$199,3,FALSE)</f>
        <v>115</v>
      </c>
      <c r="D2489">
        <v>2005</v>
      </c>
      <c r="E2489">
        <f t="shared" si="77"/>
        <v>1152005</v>
      </c>
      <c r="F2489" s="55">
        <v>0.53125</v>
      </c>
      <c r="G2489" s="55">
        <v>0.25</v>
      </c>
      <c r="H2489" s="42">
        <f t="shared" si="76"/>
        <v>0.47499999999999998</v>
      </c>
    </row>
    <row r="2490" spans="1:8" x14ac:dyDescent="0.25">
      <c r="A2490" t="s">
        <v>193</v>
      </c>
      <c r="B2490" t="str">
        <f>VLOOKUP(A2490,'Cód dos países'!$A$3:$C$199,2,FALSE)</f>
        <v>MKD</v>
      </c>
      <c r="C2490">
        <f>VLOOKUP(A2490,'Cód dos países'!$A$3:$C$199,3,FALSE)</f>
        <v>105</v>
      </c>
      <c r="D2490">
        <v>2005</v>
      </c>
      <c r="E2490">
        <f t="shared" si="77"/>
        <v>1052005</v>
      </c>
      <c r="F2490" s="55">
        <v>0.5</v>
      </c>
      <c r="G2490" s="55">
        <v>0</v>
      </c>
      <c r="H2490" s="42">
        <f t="shared" si="76"/>
        <v>0.4</v>
      </c>
    </row>
    <row r="2491" spans="1:8" x14ac:dyDescent="0.25">
      <c r="A2491" t="s">
        <v>195</v>
      </c>
      <c r="B2491" t="str">
        <f>VLOOKUP(A2491,'Cód dos países'!$A$3:$C$199,2,FALSE)</f>
        <v>MLI</v>
      </c>
      <c r="C2491">
        <f>VLOOKUP(A2491,'Cód dos países'!$A$3:$C$199,3,FALSE)</f>
        <v>110</v>
      </c>
      <c r="D2491">
        <v>2005</v>
      </c>
      <c r="E2491">
        <f t="shared" si="77"/>
        <v>1102005</v>
      </c>
      <c r="F2491" s="55" t="e">
        <v>#N/A</v>
      </c>
      <c r="G2491" s="55" t="e">
        <v>#N/A</v>
      </c>
      <c r="H2491" s="42" t="e">
        <f t="shared" si="76"/>
        <v>#N/A</v>
      </c>
    </row>
    <row r="2492" spans="1:8" x14ac:dyDescent="0.25">
      <c r="A2492" t="s">
        <v>197</v>
      </c>
      <c r="B2492" t="str">
        <f>VLOOKUP(A2492,'Cód dos países'!$A$3:$C$199,2,FALSE)</f>
        <v>MLT</v>
      </c>
      <c r="C2492">
        <f>VLOOKUP(A2492,'Cód dos países'!$A$3:$C$199,3,FALSE)</f>
        <v>111</v>
      </c>
      <c r="D2492">
        <v>2005</v>
      </c>
      <c r="E2492">
        <f t="shared" si="77"/>
        <v>1112005</v>
      </c>
      <c r="F2492" s="55" t="e">
        <v>#N/A</v>
      </c>
      <c r="G2492" s="55" t="e">
        <v>#N/A</v>
      </c>
      <c r="H2492" s="42" t="e">
        <f t="shared" si="76"/>
        <v>#N/A</v>
      </c>
    </row>
    <row r="2493" spans="1:8" x14ac:dyDescent="0.25">
      <c r="A2493" t="s">
        <v>338</v>
      </c>
      <c r="B2493" t="str">
        <f>VLOOKUP(A2493,'Cód dos países'!$A$3:$C$199,2,FALSE)</f>
        <v>MMR</v>
      </c>
      <c r="C2493">
        <f>VLOOKUP(A2493,'Cód dos países'!$A$3:$C$199,3,FALSE)</f>
        <v>123</v>
      </c>
      <c r="D2493">
        <v>2005</v>
      </c>
      <c r="E2493">
        <f t="shared" si="77"/>
        <v>1232005</v>
      </c>
      <c r="F2493" s="55">
        <v>3.125E-2</v>
      </c>
      <c r="G2493" s="55">
        <v>0</v>
      </c>
      <c r="H2493" s="42">
        <f t="shared" si="76"/>
        <v>2.5000000000000001E-2</v>
      </c>
    </row>
    <row r="2494" spans="1:8" x14ac:dyDescent="0.25">
      <c r="A2494" t="s">
        <v>201</v>
      </c>
      <c r="B2494" t="str">
        <f>VLOOKUP(A2494,'Cód dos países'!$A$3:$C$199,2,FALSE)</f>
        <v>MNG</v>
      </c>
      <c r="C2494">
        <f>VLOOKUP(A2494,'Cód dos países'!$A$3:$C$199,3,FALSE)</f>
        <v>119</v>
      </c>
      <c r="D2494">
        <v>2005</v>
      </c>
      <c r="E2494">
        <f t="shared" si="77"/>
        <v>1192005</v>
      </c>
      <c r="F2494" s="55" t="e">
        <v>#N/A</v>
      </c>
      <c r="G2494" s="55" t="e">
        <v>#N/A</v>
      </c>
      <c r="H2494" s="42" t="e">
        <f t="shared" si="76"/>
        <v>#N/A</v>
      </c>
    </row>
    <row r="2495" spans="1:8" x14ac:dyDescent="0.25">
      <c r="A2495" t="s">
        <v>200</v>
      </c>
      <c r="B2495" t="str">
        <f>VLOOKUP(A2495,'Cód dos países'!$A$3:$C$199,2,FALSE)</f>
        <v>MNP</v>
      </c>
      <c r="C2495">
        <f>VLOOKUP(A2495,'Cód dos países'!$A$3:$C$199,3,FALSE)</f>
        <v>120</v>
      </c>
      <c r="D2495">
        <v>2005</v>
      </c>
      <c r="E2495">
        <f t="shared" si="77"/>
        <v>1202005</v>
      </c>
      <c r="F2495" s="55" t="e">
        <v>#N/A</v>
      </c>
      <c r="G2495" s="55" t="e">
        <v>#N/A</v>
      </c>
      <c r="H2495" s="42" t="e">
        <f t="shared" si="76"/>
        <v>#N/A</v>
      </c>
    </row>
    <row r="2496" spans="1:8" x14ac:dyDescent="0.25">
      <c r="A2496" t="s">
        <v>203</v>
      </c>
      <c r="B2496" t="str">
        <f>VLOOKUP(A2496,'Cód dos países'!$A$3:$C$199,2,FALSE)</f>
        <v>MOZ</v>
      </c>
      <c r="C2496">
        <f>VLOOKUP(A2496,'Cód dos países'!$A$3:$C$199,3,FALSE)</f>
        <v>122</v>
      </c>
      <c r="D2496">
        <v>2005</v>
      </c>
      <c r="E2496">
        <f t="shared" si="77"/>
        <v>1222005</v>
      </c>
      <c r="F2496" s="55">
        <v>0.34375</v>
      </c>
      <c r="G2496" s="55">
        <v>0.25</v>
      </c>
      <c r="H2496" s="42">
        <f t="shared" si="76"/>
        <v>0.32500000000000001</v>
      </c>
    </row>
    <row r="2497" spans="1:8" x14ac:dyDescent="0.25">
      <c r="A2497" t="s">
        <v>205</v>
      </c>
      <c r="B2497" t="str">
        <f>VLOOKUP(A2497,'Cód dos países'!$A$3:$C$199,2,FALSE)</f>
        <v>MRT</v>
      </c>
      <c r="C2497">
        <f>VLOOKUP(A2497,'Cód dos países'!$A$3:$C$199,3,FALSE)</f>
        <v>113</v>
      </c>
      <c r="D2497">
        <v>2005</v>
      </c>
      <c r="E2497">
        <f t="shared" si="77"/>
        <v>1132005</v>
      </c>
      <c r="F2497" s="55" t="e">
        <v>#N/A</v>
      </c>
      <c r="G2497" s="55" t="e">
        <v>#N/A</v>
      </c>
      <c r="H2497" s="42" t="e">
        <f t="shared" si="76"/>
        <v>#N/A</v>
      </c>
    </row>
    <row r="2498" spans="1:8" x14ac:dyDescent="0.25">
      <c r="A2498" t="s">
        <v>207</v>
      </c>
      <c r="B2498" t="str">
        <f>VLOOKUP(A2498,'Cód dos países'!$A$3:$C$199,2,FALSE)</f>
        <v>MUS</v>
      </c>
      <c r="C2498">
        <f>VLOOKUP(A2498,'Cód dos países'!$A$3:$C$199,3,FALSE)</f>
        <v>114</v>
      </c>
      <c r="D2498">
        <v>2005</v>
      </c>
      <c r="E2498">
        <f t="shared" si="77"/>
        <v>1142005</v>
      </c>
      <c r="F2498" s="55">
        <v>0.78125</v>
      </c>
      <c r="G2498" s="55">
        <v>0.5</v>
      </c>
      <c r="H2498" s="42">
        <f t="shared" si="76"/>
        <v>0.72499999999999998</v>
      </c>
    </row>
    <row r="2499" spans="1:8" x14ac:dyDescent="0.25">
      <c r="A2499" t="s">
        <v>209</v>
      </c>
      <c r="B2499" t="str">
        <f>VLOOKUP(A2499,'Cód dos países'!$A$3:$C$199,2,FALSE)</f>
        <v>MWI</v>
      </c>
      <c r="C2499">
        <f>VLOOKUP(A2499,'Cód dos países'!$A$3:$C$199,3,FALSE)</f>
        <v>107</v>
      </c>
      <c r="D2499">
        <v>2005</v>
      </c>
      <c r="E2499">
        <f t="shared" si="77"/>
        <v>1072005</v>
      </c>
      <c r="F2499" s="55">
        <v>0.40625</v>
      </c>
      <c r="G2499" s="55">
        <v>0</v>
      </c>
      <c r="H2499" s="42">
        <f t="shared" si="76"/>
        <v>0.32500000000000001</v>
      </c>
    </row>
    <row r="2500" spans="1:8" x14ac:dyDescent="0.25">
      <c r="A2500" t="s">
        <v>211</v>
      </c>
      <c r="B2500" t="str">
        <f>VLOOKUP(A2500,'Cód dos países'!$A$3:$C$199,2,FALSE)</f>
        <v>MYS</v>
      </c>
      <c r="C2500">
        <f>VLOOKUP(A2500,'Cód dos países'!$A$3:$C$199,3,FALSE)</f>
        <v>108</v>
      </c>
      <c r="D2500">
        <v>2005</v>
      </c>
      <c r="E2500">
        <f t="shared" si="77"/>
        <v>1082005</v>
      </c>
      <c r="F2500" s="55">
        <v>0.65625</v>
      </c>
      <c r="G2500" s="55">
        <v>0.25</v>
      </c>
      <c r="H2500" s="42">
        <f t="shared" ref="H2500:H2563" si="78">(4*F2500+1*G2500)/5</f>
        <v>0.57499999999999996</v>
      </c>
    </row>
    <row r="2501" spans="1:8" x14ac:dyDescent="0.25">
      <c r="A2501" t="s">
        <v>213</v>
      </c>
      <c r="B2501" t="str">
        <f>VLOOKUP(A2501,'Cód dos países'!$A$3:$C$199,2,FALSE)</f>
        <v>NAM</v>
      </c>
      <c r="C2501">
        <f>VLOOKUP(A2501,'Cód dos países'!$A$3:$C$199,3,FALSE)</f>
        <v>124</v>
      </c>
      <c r="D2501">
        <v>2005</v>
      </c>
      <c r="E2501">
        <f t="shared" si="77"/>
        <v>1242005</v>
      </c>
      <c r="F2501" s="55">
        <v>0.4375</v>
      </c>
      <c r="G2501" s="55">
        <v>0.25</v>
      </c>
      <c r="H2501" s="42">
        <f t="shared" si="78"/>
        <v>0.4</v>
      </c>
    </row>
    <row r="2502" spans="1:8" x14ac:dyDescent="0.25">
      <c r="A2502" t="s">
        <v>215</v>
      </c>
      <c r="B2502" t="str">
        <f>VLOOKUP(A2502,'Cód dos países'!$A$3:$C$199,2,FALSE)</f>
        <v>NER</v>
      </c>
      <c r="C2502">
        <f>VLOOKUP(A2502,'Cód dos países'!$A$3:$C$199,3,FALSE)</f>
        <v>130</v>
      </c>
      <c r="D2502">
        <v>2005</v>
      </c>
      <c r="E2502">
        <f t="shared" ref="E2502:E2566" si="79">C2502*10000+D2502</f>
        <v>1302005</v>
      </c>
      <c r="F2502" s="55" t="e">
        <v>#N/A</v>
      </c>
      <c r="G2502" s="55" t="e">
        <v>#N/A</v>
      </c>
      <c r="H2502" s="42" t="e">
        <f t="shared" si="78"/>
        <v>#N/A</v>
      </c>
    </row>
    <row r="2503" spans="1:8" x14ac:dyDescent="0.25">
      <c r="A2503" t="s">
        <v>217</v>
      </c>
      <c r="B2503" t="str">
        <f>VLOOKUP(A2503,'Cód dos países'!$A$3:$C$199,2,FALSE)</f>
        <v>NGA</v>
      </c>
      <c r="C2503">
        <f>VLOOKUP(A2503,'Cód dos países'!$A$3:$C$199,3,FALSE)</f>
        <v>131</v>
      </c>
      <c r="D2503">
        <v>2005</v>
      </c>
      <c r="E2503">
        <f t="shared" si="79"/>
        <v>1312005</v>
      </c>
      <c r="F2503" s="55">
        <v>9.375E-2</v>
      </c>
      <c r="G2503" s="55">
        <v>0</v>
      </c>
      <c r="H2503" s="42">
        <f t="shared" si="78"/>
        <v>7.4999999999999997E-2</v>
      </c>
    </row>
    <row r="2504" spans="1:8" x14ac:dyDescent="0.25">
      <c r="A2504" t="s">
        <v>219</v>
      </c>
      <c r="B2504" t="str">
        <f>VLOOKUP(A2504,'Cód dos países'!$A$3:$C$199,2,FALSE)</f>
        <v>NIC</v>
      </c>
      <c r="C2504">
        <f>VLOOKUP(A2504,'Cód dos países'!$A$3:$C$199,3,FALSE)</f>
        <v>129</v>
      </c>
      <c r="D2504">
        <v>2005</v>
      </c>
      <c r="E2504">
        <f t="shared" si="79"/>
        <v>1292005</v>
      </c>
      <c r="F2504" s="55">
        <v>0.40625</v>
      </c>
      <c r="G2504" s="55">
        <v>0</v>
      </c>
      <c r="H2504" s="42">
        <f t="shared" si="78"/>
        <v>0.32500000000000001</v>
      </c>
    </row>
    <row r="2505" spans="1:8" x14ac:dyDescent="0.25">
      <c r="A2505" t="s">
        <v>221</v>
      </c>
      <c r="B2505" t="str">
        <f>VLOOKUP(A2505,'Cód dos países'!$A$3:$C$199,2,FALSE)</f>
        <v>NLD</v>
      </c>
      <c r="C2505">
        <f>VLOOKUP(A2505,'Cód dos países'!$A$3:$C$199,3,FALSE)</f>
        <v>127</v>
      </c>
      <c r="D2505">
        <v>2005</v>
      </c>
      <c r="E2505">
        <f t="shared" si="79"/>
        <v>1272005</v>
      </c>
      <c r="F2505" s="55">
        <v>0.9375</v>
      </c>
      <c r="G2505" s="55">
        <v>1</v>
      </c>
      <c r="H2505" s="42">
        <f t="shared" si="78"/>
        <v>0.95</v>
      </c>
    </row>
    <row r="2506" spans="1:8" x14ac:dyDescent="0.25">
      <c r="A2506" t="s">
        <v>223</v>
      </c>
      <c r="B2506" t="str">
        <f>VLOOKUP(A2506,'Cód dos países'!$A$3:$C$199,2,FALSE)</f>
        <v>NOR</v>
      </c>
      <c r="C2506">
        <f>VLOOKUP(A2506,'Cód dos países'!$A$3:$C$199,3,FALSE)</f>
        <v>132</v>
      </c>
      <c r="D2506">
        <v>2005</v>
      </c>
      <c r="E2506">
        <f t="shared" si="79"/>
        <v>1322005</v>
      </c>
      <c r="F2506" s="55">
        <v>1</v>
      </c>
      <c r="G2506" s="55">
        <v>1</v>
      </c>
      <c r="H2506" s="42">
        <f t="shared" si="78"/>
        <v>1</v>
      </c>
    </row>
    <row r="2507" spans="1:8" x14ac:dyDescent="0.25">
      <c r="A2507" t="s">
        <v>225</v>
      </c>
      <c r="B2507" t="str">
        <f>VLOOKUP(A2507,'Cód dos países'!$A$3:$C$199,2,FALSE)</f>
        <v>NPL</v>
      </c>
      <c r="C2507">
        <f>VLOOKUP(A2507,'Cód dos países'!$A$3:$C$199,3,FALSE)</f>
        <v>126</v>
      </c>
      <c r="D2507">
        <v>2005</v>
      </c>
      <c r="E2507">
        <f t="shared" si="79"/>
        <v>1262005</v>
      </c>
      <c r="F2507" s="55">
        <v>0.28125</v>
      </c>
      <c r="G2507" s="55">
        <v>0</v>
      </c>
      <c r="H2507" s="42">
        <f t="shared" si="78"/>
        <v>0.22500000000000001</v>
      </c>
    </row>
    <row r="2508" spans="1:8" x14ac:dyDescent="0.25">
      <c r="A2508" t="s">
        <v>227</v>
      </c>
      <c r="B2508" t="str">
        <f>VLOOKUP(A2508,'Cód dos países'!$A$3:$C$199,2,FALSE)</f>
        <v>NZL</v>
      </c>
      <c r="C2508">
        <f>VLOOKUP(A2508,'Cód dos países'!$A$3:$C$199,3,FALSE)</f>
        <v>128</v>
      </c>
      <c r="D2508">
        <v>2005</v>
      </c>
      <c r="E2508">
        <f t="shared" si="79"/>
        <v>1282005</v>
      </c>
      <c r="F2508" s="55">
        <v>0.96875</v>
      </c>
      <c r="G2508" s="55">
        <v>1</v>
      </c>
      <c r="H2508" s="42">
        <f t="shared" si="78"/>
        <v>0.97499999999999998</v>
      </c>
    </row>
    <row r="2509" spans="1:8" x14ac:dyDescent="0.25">
      <c r="A2509" t="s">
        <v>229</v>
      </c>
      <c r="B2509" t="str">
        <f>VLOOKUP(A2509,'Cód dos países'!$A$3:$C$199,2,FALSE)</f>
        <v>OMN</v>
      </c>
      <c r="C2509">
        <f>VLOOKUP(A2509,'Cód dos países'!$A$3:$C$199,3,FALSE)</f>
        <v>133</v>
      </c>
      <c r="D2509">
        <v>2005</v>
      </c>
      <c r="E2509">
        <f t="shared" si="79"/>
        <v>1332005</v>
      </c>
      <c r="F2509" s="55">
        <v>0.65625</v>
      </c>
      <c r="G2509" s="55">
        <v>0.5</v>
      </c>
      <c r="H2509" s="42">
        <f t="shared" si="78"/>
        <v>0.625</v>
      </c>
    </row>
    <row r="2510" spans="1:8" x14ac:dyDescent="0.25">
      <c r="A2510" t="s">
        <v>231</v>
      </c>
      <c r="B2510" t="str">
        <f>VLOOKUP(A2510,'Cód dos países'!$A$3:$C$199,2,FALSE)</f>
        <v>PAK</v>
      </c>
      <c r="C2510">
        <f>VLOOKUP(A2510,'Cód dos países'!$A$3:$C$199,3,FALSE)</f>
        <v>134</v>
      </c>
      <c r="D2510">
        <v>2005</v>
      </c>
      <c r="E2510">
        <f t="shared" si="79"/>
        <v>1342005</v>
      </c>
      <c r="F2510" s="55">
        <v>0.34375</v>
      </c>
      <c r="G2510" s="55">
        <v>0</v>
      </c>
      <c r="H2510" s="42">
        <f t="shared" si="78"/>
        <v>0.27500000000000002</v>
      </c>
    </row>
    <row r="2511" spans="1:8" x14ac:dyDescent="0.25">
      <c r="A2511" t="s">
        <v>233</v>
      </c>
      <c r="B2511" t="str">
        <f>VLOOKUP(A2511,'Cód dos países'!$A$3:$C$199,2,FALSE)</f>
        <v>PAN</v>
      </c>
      <c r="C2511">
        <f>VLOOKUP(A2511,'Cód dos países'!$A$3:$C$199,3,FALSE)</f>
        <v>136</v>
      </c>
      <c r="D2511">
        <v>2005</v>
      </c>
      <c r="E2511">
        <f t="shared" si="79"/>
        <v>1362005</v>
      </c>
      <c r="F2511" s="55">
        <v>0.625</v>
      </c>
      <c r="G2511" s="55">
        <v>0.25</v>
      </c>
      <c r="H2511" s="42">
        <f t="shared" si="78"/>
        <v>0.55000000000000004</v>
      </c>
    </row>
    <row r="2512" spans="1:8" x14ac:dyDescent="0.25">
      <c r="A2512" t="s">
        <v>235</v>
      </c>
      <c r="B2512" t="str">
        <f>VLOOKUP(A2512,'Cód dos países'!$A$3:$C$199,2,FALSE)</f>
        <v>PER</v>
      </c>
      <c r="C2512">
        <f>VLOOKUP(A2512,'Cód dos países'!$A$3:$C$199,3,FALSE)</f>
        <v>139</v>
      </c>
      <c r="D2512">
        <v>2005</v>
      </c>
      <c r="E2512">
        <f t="shared" si="79"/>
        <v>1392005</v>
      </c>
      <c r="F2512" s="55">
        <v>0.28125</v>
      </c>
      <c r="G2512" s="55">
        <v>0</v>
      </c>
      <c r="H2512" s="42">
        <f t="shared" si="78"/>
        <v>0.22500000000000001</v>
      </c>
    </row>
    <row r="2513" spans="1:8" x14ac:dyDescent="0.25">
      <c r="A2513" t="s">
        <v>237</v>
      </c>
      <c r="B2513" t="str">
        <f>VLOOKUP(A2513,'Cód dos países'!$A$3:$C$199,2,FALSE)</f>
        <v>PHL</v>
      </c>
      <c r="C2513">
        <f>VLOOKUP(A2513,'Cód dos países'!$A$3:$C$199,3,FALSE)</f>
        <v>140</v>
      </c>
      <c r="D2513">
        <v>2005</v>
      </c>
      <c r="E2513">
        <f t="shared" si="79"/>
        <v>1402005</v>
      </c>
      <c r="F2513" s="55">
        <v>0.40625</v>
      </c>
      <c r="G2513" s="55">
        <v>0.25</v>
      </c>
      <c r="H2513" s="42">
        <f t="shared" si="78"/>
        <v>0.375</v>
      </c>
    </row>
    <row r="2514" spans="1:8" x14ac:dyDescent="0.25">
      <c r="A2514" t="s">
        <v>239</v>
      </c>
      <c r="B2514" t="str">
        <f>VLOOKUP(A2514,'Cód dos países'!$A$3:$C$199,2,FALSE)</f>
        <v>PNG</v>
      </c>
      <c r="C2514">
        <f>VLOOKUP(A2514,'Cód dos países'!$A$3:$C$199,3,FALSE)</f>
        <v>137</v>
      </c>
      <c r="D2514">
        <v>2005</v>
      </c>
      <c r="E2514">
        <f t="shared" si="79"/>
        <v>1372005</v>
      </c>
      <c r="F2514" s="55">
        <v>0.3125</v>
      </c>
      <c r="G2514" s="55">
        <v>0</v>
      </c>
      <c r="H2514" s="42">
        <f t="shared" si="78"/>
        <v>0.25</v>
      </c>
    </row>
    <row r="2515" spans="1:8" x14ac:dyDescent="0.25">
      <c r="A2515" t="s">
        <v>241</v>
      </c>
      <c r="B2515" t="str">
        <f>VLOOKUP(A2515,'Cód dos países'!$A$3:$C$199,2,FALSE)</f>
        <v>POL</v>
      </c>
      <c r="C2515">
        <f>VLOOKUP(A2515,'Cód dos países'!$A$3:$C$199,3,FALSE)</f>
        <v>141</v>
      </c>
      <c r="D2515">
        <v>2005</v>
      </c>
      <c r="E2515">
        <f t="shared" si="79"/>
        <v>1412005</v>
      </c>
      <c r="F2515" s="55">
        <v>0.6875</v>
      </c>
      <c r="G2515" s="55">
        <v>0.25</v>
      </c>
      <c r="H2515" s="42">
        <f t="shared" si="78"/>
        <v>0.6</v>
      </c>
    </row>
    <row r="2516" spans="1:8" x14ac:dyDescent="0.25">
      <c r="A2516" t="s">
        <v>595</v>
      </c>
      <c r="B2516" t="e">
        <f>VLOOKUP(A2516,'Cód dos países'!$A$3:$C$199,2,FALSE)</f>
        <v>#N/A</v>
      </c>
      <c r="C2516" t="e">
        <f>VLOOKUP(A2516,'Cód dos países'!$A$3:$C$199,3,FALSE)</f>
        <v>#N/A</v>
      </c>
      <c r="D2516">
        <v>2005</v>
      </c>
      <c r="E2516" t="e">
        <f t="shared" si="79"/>
        <v>#N/A</v>
      </c>
      <c r="F2516" s="55" t="e">
        <v>#N/A</v>
      </c>
      <c r="G2516" s="55" t="e">
        <v>#N/A</v>
      </c>
      <c r="H2516" s="42" t="e">
        <f t="shared" si="78"/>
        <v>#N/A</v>
      </c>
    </row>
    <row r="2517" spans="1:8" x14ac:dyDescent="0.25">
      <c r="A2517" t="s">
        <v>431</v>
      </c>
      <c r="B2517" t="str">
        <f>VLOOKUP(A2517,'Cód dos países'!$A$3:$C$199,2,FALSE)</f>
        <v>PRK</v>
      </c>
      <c r="C2517">
        <f>VLOOKUP(A2517,'Cód dos países'!$A$3:$C$199,3,FALSE)</f>
        <v>91</v>
      </c>
      <c r="D2517">
        <v>2005</v>
      </c>
      <c r="E2517">
        <f t="shared" si="79"/>
        <v>912005</v>
      </c>
      <c r="F2517" s="55">
        <v>0.21875</v>
      </c>
      <c r="G2517" s="55">
        <v>0</v>
      </c>
      <c r="H2517" s="42">
        <f t="shared" si="78"/>
        <v>0.17499999999999999</v>
      </c>
    </row>
    <row r="2518" spans="1:8" x14ac:dyDescent="0.25">
      <c r="A2518" t="s">
        <v>244</v>
      </c>
      <c r="B2518" t="str">
        <f>VLOOKUP(A2518,'Cód dos países'!$A$3:$C$199,2,FALSE)</f>
        <v>PRT</v>
      </c>
      <c r="C2518">
        <f>VLOOKUP(A2518,'Cód dos países'!$A$3:$C$199,3,FALSE)</f>
        <v>142</v>
      </c>
      <c r="D2518">
        <v>2005</v>
      </c>
      <c r="E2518">
        <f t="shared" si="79"/>
        <v>1422005</v>
      </c>
      <c r="F2518" s="55">
        <v>0.90625</v>
      </c>
      <c r="G2518" s="55">
        <v>0.5</v>
      </c>
      <c r="H2518" s="42">
        <f t="shared" si="78"/>
        <v>0.82499999999999996</v>
      </c>
    </row>
    <row r="2519" spans="1:8" x14ac:dyDescent="0.25">
      <c r="A2519" t="s">
        <v>246</v>
      </c>
      <c r="B2519" t="str">
        <f>VLOOKUP(A2519,'Cód dos países'!$A$3:$C$199,2,FALSE)</f>
        <v>PRY</v>
      </c>
      <c r="C2519">
        <f>VLOOKUP(A2519,'Cód dos países'!$A$3:$C$199,3,FALSE)</f>
        <v>138</v>
      </c>
      <c r="D2519">
        <v>2005</v>
      </c>
      <c r="E2519">
        <f t="shared" si="79"/>
        <v>1382005</v>
      </c>
      <c r="F2519" s="55">
        <v>0.28125</v>
      </c>
      <c r="G2519" s="55">
        <v>0</v>
      </c>
      <c r="H2519" s="42">
        <f t="shared" si="78"/>
        <v>0.22500000000000001</v>
      </c>
    </row>
    <row r="2520" spans="1:8" x14ac:dyDescent="0.25">
      <c r="A2520" t="s">
        <v>248</v>
      </c>
      <c r="B2520" t="str">
        <f>VLOOKUP(A2520,'Cód dos países'!$A$3:$C$199,2,FALSE)</f>
        <v>QAT</v>
      </c>
      <c r="C2520">
        <f>VLOOKUP(A2520,'Cód dos países'!$A$3:$C$199,3,FALSE)</f>
        <v>143</v>
      </c>
      <c r="D2520">
        <v>2005</v>
      </c>
      <c r="E2520">
        <f t="shared" si="79"/>
        <v>1432005</v>
      </c>
      <c r="F2520" s="55">
        <v>0.65625</v>
      </c>
      <c r="G2520" s="55">
        <v>0.5</v>
      </c>
      <c r="H2520" s="42">
        <f t="shared" si="78"/>
        <v>0.625</v>
      </c>
    </row>
    <row r="2521" spans="1:8" x14ac:dyDescent="0.25">
      <c r="A2521" t="s">
        <v>250</v>
      </c>
      <c r="B2521" t="str">
        <f>VLOOKUP(A2521,'Cód dos países'!$A$3:$C$199,2,FALSE)</f>
        <v>ROM</v>
      </c>
      <c r="C2521">
        <f>VLOOKUP(A2521,'Cód dos países'!$A$3:$C$199,3,FALSE)</f>
        <v>144</v>
      </c>
      <c r="D2521">
        <v>2005</v>
      </c>
      <c r="E2521">
        <f t="shared" si="79"/>
        <v>1442005</v>
      </c>
      <c r="F2521" s="55">
        <v>0.53125</v>
      </c>
      <c r="G2521" s="55">
        <v>0.25</v>
      </c>
      <c r="H2521" s="42">
        <f t="shared" si="78"/>
        <v>0.47499999999999998</v>
      </c>
    </row>
    <row r="2522" spans="1:8" x14ac:dyDescent="0.25">
      <c r="A2522" t="s">
        <v>251</v>
      </c>
      <c r="B2522" t="str">
        <f>VLOOKUP(A2522,'Cód dos países'!$A$3:$C$199,2,FALSE)</f>
        <v>RUS</v>
      </c>
      <c r="C2522">
        <f>VLOOKUP(A2522,'Cód dos países'!$A$3:$C$199,3,FALSE)</f>
        <v>145</v>
      </c>
      <c r="D2522">
        <v>2005</v>
      </c>
      <c r="E2522">
        <f t="shared" si="79"/>
        <v>1452005</v>
      </c>
      <c r="F2522" s="55">
        <v>0.21875</v>
      </c>
      <c r="G2522" s="55">
        <v>0</v>
      </c>
      <c r="H2522" s="42">
        <f t="shared" si="78"/>
        <v>0.17499999999999999</v>
      </c>
    </row>
    <row r="2523" spans="1:8" x14ac:dyDescent="0.25">
      <c r="A2523" t="s">
        <v>253</v>
      </c>
      <c r="B2523" t="str">
        <f>VLOOKUP(A2523,'Cód dos países'!$A$3:$C$199,2,FALSE)</f>
        <v>RWA</v>
      </c>
      <c r="C2523">
        <f>VLOOKUP(A2523,'Cód dos países'!$A$3:$C$199,3,FALSE)</f>
        <v>146</v>
      </c>
      <c r="D2523">
        <v>2005</v>
      </c>
      <c r="E2523">
        <f t="shared" si="79"/>
        <v>1462005</v>
      </c>
      <c r="F2523" s="55" t="e">
        <v>#N/A</v>
      </c>
      <c r="G2523" s="55" t="e">
        <v>#N/A</v>
      </c>
      <c r="H2523" s="42" t="e">
        <f t="shared" si="78"/>
        <v>#N/A</v>
      </c>
    </row>
    <row r="2524" spans="1:8" x14ac:dyDescent="0.25">
      <c r="A2524" t="s">
        <v>255</v>
      </c>
      <c r="B2524" t="str">
        <f>VLOOKUP(A2524,'Cód dos países'!$A$3:$C$199,2,FALSE)</f>
        <v>SAU</v>
      </c>
      <c r="C2524">
        <f>VLOOKUP(A2524,'Cód dos países'!$A$3:$C$199,3,FALSE)</f>
        <v>150</v>
      </c>
      <c r="D2524">
        <v>2005</v>
      </c>
      <c r="E2524">
        <f t="shared" si="79"/>
        <v>1502005</v>
      </c>
      <c r="F2524" s="55">
        <v>0.5625</v>
      </c>
      <c r="G2524" s="55">
        <v>0.25</v>
      </c>
      <c r="H2524" s="42">
        <f t="shared" si="78"/>
        <v>0.5</v>
      </c>
    </row>
    <row r="2525" spans="1:8" x14ac:dyDescent="0.25">
      <c r="A2525" t="s">
        <v>257</v>
      </c>
      <c r="B2525" t="str">
        <f>VLOOKUP(A2525,'Cód dos países'!$A$3:$C$199,2,FALSE)</f>
        <v>SDN</v>
      </c>
      <c r="C2525">
        <f>VLOOKUP(A2525,'Cód dos países'!$A$3:$C$199,3,FALSE)</f>
        <v>166</v>
      </c>
      <c r="D2525">
        <v>2005</v>
      </c>
      <c r="E2525">
        <f t="shared" si="79"/>
        <v>1662005</v>
      </c>
      <c r="F2525" s="55">
        <v>0.125</v>
      </c>
      <c r="G2525" s="55">
        <v>0</v>
      </c>
      <c r="H2525" s="42">
        <f t="shared" si="78"/>
        <v>0.1</v>
      </c>
    </row>
    <row r="2526" spans="1:8" x14ac:dyDescent="0.25">
      <c r="A2526" t="s">
        <v>259</v>
      </c>
      <c r="B2526" t="str">
        <f>VLOOKUP(A2526,'Cód dos países'!$A$3:$C$199,2,FALSE)</f>
        <v>SEN</v>
      </c>
      <c r="C2526">
        <f>VLOOKUP(A2526,'Cód dos países'!$A$3:$C$199,3,FALSE)</f>
        <v>151</v>
      </c>
      <c r="D2526">
        <v>2005</v>
      </c>
      <c r="E2526">
        <f t="shared" si="79"/>
        <v>1512005</v>
      </c>
      <c r="F2526" s="55">
        <v>0.5</v>
      </c>
      <c r="G2526" s="55">
        <v>0.25</v>
      </c>
      <c r="H2526" s="42">
        <f t="shared" si="78"/>
        <v>0.45</v>
      </c>
    </row>
    <row r="2527" spans="1:8" x14ac:dyDescent="0.25">
      <c r="A2527" t="s">
        <v>261</v>
      </c>
      <c r="B2527" t="str">
        <f>VLOOKUP(A2527,'Cód dos países'!$A$3:$C$199,2,FALSE)</f>
        <v>SGP</v>
      </c>
      <c r="C2527">
        <f>VLOOKUP(A2527,'Cód dos países'!$A$3:$C$199,3,FALSE)</f>
        <v>155</v>
      </c>
      <c r="D2527">
        <v>2005</v>
      </c>
      <c r="E2527">
        <f t="shared" si="79"/>
        <v>1552005</v>
      </c>
      <c r="F2527" s="55">
        <v>0.96875</v>
      </c>
      <c r="G2527" s="55">
        <v>1</v>
      </c>
      <c r="H2527" s="42">
        <f t="shared" si="78"/>
        <v>0.97499999999999998</v>
      </c>
    </row>
    <row r="2528" spans="1:8" x14ac:dyDescent="0.25">
      <c r="A2528" t="s">
        <v>265</v>
      </c>
      <c r="B2528" t="str">
        <f>VLOOKUP(A2528,'Cód dos países'!$A$3:$C$199,2,FALSE)</f>
        <v>SLE</v>
      </c>
      <c r="C2528">
        <f>VLOOKUP(A2528,'Cód dos países'!$A$3:$C$199,3,FALSE)</f>
        <v>154</v>
      </c>
      <c r="D2528">
        <v>2005</v>
      </c>
      <c r="E2528">
        <f t="shared" si="79"/>
        <v>1542005</v>
      </c>
      <c r="F2528" s="55" t="e">
        <v>#N/A</v>
      </c>
      <c r="G2528" s="55" t="e">
        <v>#N/A</v>
      </c>
      <c r="H2528" s="42" t="e">
        <f t="shared" si="78"/>
        <v>#N/A</v>
      </c>
    </row>
    <row r="2529" spans="1:8" x14ac:dyDescent="0.25">
      <c r="A2529" t="s">
        <v>267</v>
      </c>
      <c r="B2529" t="str">
        <f>VLOOKUP(A2529,'Cód dos países'!$A$3:$C$199,2,FALSE)</f>
        <v>SLV</v>
      </c>
      <c r="C2529">
        <f>VLOOKUP(A2529,'Cód dos países'!$A$3:$C$199,3,FALSE)</f>
        <v>53</v>
      </c>
      <c r="D2529">
        <v>2005</v>
      </c>
      <c r="E2529">
        <f t="shared" si="79"/>
        <v>532005</v>
      </c>
      <c r="F2529" s="55">
        <v>0.34375</v>
      </c>
      <c r="G2529" s="55">
        <v>0</v>
      </c>
      <c r="H2529" s="42">
        <f t="shared" si="78"/>
        <v>0.27500000000000002</v>
      </c>
    </row>
    <row r="2530" spans="1:8" x14ac:dyDescent="0.25">
      <c r="A2530" t="s">
        <v>269</v>
      </c>
      <c r="B2530" t="str">
        <f>VLOOKUP(A2530,'Cód dos países'!$A$3:$C$199,2,FALSE)</f>
        <v>SOM</v>
      </c>
      <c r="C2530">
        <f>VLOOKUP(A2530,'Cód dos países'!$A$3:$C$199,3,FALSE)</f>
        <v>159</v>
      </c>
      <c r="D2530">
        <v>2005</v>
      </c>
      <c r="E2530">
        <f t="shared" si="79"/>
        <v>1592005</v>
      </c>
      <c r="F2530" s="55" t="e">
        <v>#N/A</v>
      </c>
      <c r="G2530" s="55" t="e">
        <v>#N/A</v>
      </c>
      <c r="H2530" s="42" t="e">
        <f t="shared" si="78"/>
        <v>#N/A</v>
      </c>
    </row>
    <row r="2531" spans="1:8" x14ac:dyDescent="0.25">
      <c r="A2531" t="s">
        <v>272</v>
      </c>
      <c r="B2531" t="str">
        <f>VLOOKUP(A2531,'Cód dos países'!$A$3:$C$199,2,FALSE)</f>
        <v>STP</v>
      </c>
      <c r="C2531">
        <f>VLOOKUP(A2531,'Cód dos países'!$A$3:$C$199,3,FALSE)</f>
        <v>149</v>
      </c>
      <c r="D2531">
        <v>2005</v>
      </c>
      <c r="E2531">
        <f t="shared" si="79"/>
        <v>1492005</v>
      </c>
      <c r="F2531" s="55" t="e">
        <v>#N/A</v>
      </c>
      <c r="G2531" s="55" t="e">
        <v>#N/A</v>
      </c>
      <c r="H2531" s="42" t="e">
        <f t="shared" si="78"/>
        <v>#N/A</v>
      </c>
    </row>
    <row r="2532" spans="1:8" x14ac:dyDescent="0.25">
      <c r="A2532" t="s">
        <v>274</v>
      </c>
      <c r="B2532" t="str">
        <f>VLOOKUP(A2532,'Cód dos países'!$A$3:$C$199,2,FALSE)</f>
        <v>SUR</v>
      </c>
      <c r="C2532">
        <f>VLOOKUP(A2532,'Cód dos países'!$A$3:$C$199,3,FALSE)</f>
        <v>167</v>
      </c>
      <c r="D2532">
        <v>2005</v>
      </c>
      <c r="E2532">
        <f t="shared" si="79"/>
        <v>1672005</v>
      </c>
      <c r="F2532" s="55" t="e">
        <v>#N/A</v>
      </c>
      <c r="G2532" s="55" t="e">
        <v>#N/A</v>
      </c>
      <c r="H2532" s="42" t="e">
        <f t="shared" si="78"/>
        <v>#N/A</v>
      </c>
    </row>
    <row r="2533" spans="1:8" x14ac:dyDescent="0.25">
      <c r="A2533" t="s">
        <v>276</v>
      </c>
      <c r="B2533" t="str">
        <f>VLOOKUP(A2533,'Cód dos países'!$A$3:$C$199,2,FALSE)</f>
        <v>SVK</v>
      </c>
      <c r="C2533">
        <f>VLOOKUP(A2533,'Cód dos países'!$A$3:$C$199,3,FALSE)</f>
        <v>156</v>
      </c>
      <c r="D2533">
        <v>2005</v>
      </c>
      <c r="E2533">
        <f t="shared" si="79"/>
        <v>1562005</v>
      </c>
      <c r="F2533" s="55">
        <v>0.625</v>
      </c>
      <c r="G2533" s="55">
        <v>0.5</v>
      </c>
      <c r="H2533" s="42">
        <f t="shared" si="78"/>
        <v>0.6</v>
      </c>
    </row>
    <row r="2534" spans="1:8" x14ac:dyDescent="0.25">
      <c r="A2534" t="s">
        <v>278</v>
      </c>
      <c r="B2534" t="str">
        <f>VLOOKUP(A2534,'Cód dos países'!$A$3:$C$199,2,FALSE)</f>
        <v>SVN</v>
      </c>
      <c r="C2534">
        <f>VLOOKUP(A2534,'Cód dos países'!$A$3:$C$199,3,FALSE)</f>
        <v>157</v>
      </c>
      <c r="D2534">
        <v>2005</v>
      </c>
      <c r="E2534">
        <f t="shared" si="79"/>
        <v>1572005</v>
      </c>
      <c r="F2534" s="55">
        <v>0.8125</v>
      </c>
      <c r="G2534" s="55">
        <v>0.75</v>
      </c>
      <c r="H2534" s="42">
        <f t="shared" si="78"/>
        <v>0.8</v>
      </c>
    </row>
    <row r="2535" spans="1:8" x14ac:dyDescent="0.25">
      <c r="A2535" t="s">
        <v>280</v>
      </c>
      <c r="B2535" t="str">
        <f>VLOOKUP(A2535,'Cód dos países'!$A$3:$C$199,2,FALSE)</f>
        <v>SWE</v>
      </c>
      <c r="C2535">
        <f>VLOOKUP(A2535,'Cód dos países'!$A$3:$C$199,3,FALSE)</f>
        <v>169</v>
      </c>
      <c r="D2535">
        <v>2005</v>
      </c>
      <c r="E2535">
        <f t="shared" si="79"/>
        <v>1692005</v>
      </c>
      <c r="F2535" s="55">
        <v>1</v>
      </c>
      <c r="G2535" s="55">
        <v>1</v>
      </c>
      <c r="H2535" s="42">
        <f t="shared" si="78"/>
        <v>1</v>
      </c>
    </row>
    <row r="2536" spans="1:8" x14ac:dyDescent="0.25">
      <c r="A2536" t="s">
        <v>282</v>
      </c>
      <c r="B2536" t="str">
        <f>VLOOKUP(A2536,'Cód dos países'!$A$3:$C$199,2,FALSE)</f>
        <v>SWZ</v>
      </c>
      <c r="C2536">
        <f>VLOOKUP(A2536,'Cód dos países'!$A$3:$C$199,3,FALSE)</f>
        <v>168</v>
      </c>
      <c r="D2536">
        <v>2005</v>
      </c>
      <c r="E2536">
        <f t="shared" si="79"/>
        <v>1682005</v>
      </c>
      <c r="F2536" s="55" t="e">
        <v>#N/A</v>
      </c>
      <c r="G2536" s="55" t="e">
        <v>#N/A</v>
      </c>
      <c r="H2536" s="42" t="e">
        <f t="shared" si="78"/>
        <v>#N/A</v>
      </c>
    </row>
    <row r="2537" spans="1:8" x14ac:dyDescent="0.25">
      <c r="A2537" t="s">
        <v>284</v>
      </c>
      <c r="B2537" t="str">
        <f>VLOOKUP(A2537,'Cód dos países'!$A$3:$C$199,2,FALSE)</f>
        <v>SYC</v>
      </c>
      <c r="C2537">
        <f>VLOOKUP(A2537,'Cód dos países'!$A$3:$C$199,3,FALSE)</f>
        <v>153</v>
      </c>
      <c r="D2537">
        <v>2005</v>
      </c>
      <c r="E2537">
        <f t="shared" si="79"/>
        <v>1532005</v>
      </c>
      <c r="F2537" s="55">
        <v>0.59375</v>
      </c>
      <c r="G2537" s="55">
        <v>0.5</v>
      </c>
      <c r="H2537" s="42">
        <f t="shared" si="78"/>
        <v>0.57499999999999996</v>
      </c>
    </row>
    <row r="2538" spans="1:8" x14ac:dyDescent="0.25">
      <c r="A2538" t="s">
        <v>286</v>
      </c>
      <c r="B2538" t="str">
        <f>VLOOKUP(A2538,'Cód dos países'!$A$3:$C$199,2,FALSE)</f>
        <v>SYR</v>
      </c>
      <c r="C2538">
        <f>VLOOKUP(A2538,'Cód dos países'!$A$3:$C$199,3,FALSE)</f>
        <v>171</v>
      </c>
      <c r="D2538">
        <v>2005</v>
      </c>
      <c r="E2538">
        <f t="shared" si="79"/>
        <v>1712005</v>
      </c>
      <c r="F2538" s="55">
        <v>0.40625</v>
      </c>
      <c r="G2538" s="55">
        <v>0</v>
      </c>
      <c r="H2538" s="42">
        <f t="shared" si="78"/>
        <v>0.32500000000000001</v>
      </c>
    </row>
    <row r="2539" spans="1:8" x14ac:dyDescent="0.25">
      <c r="A2539" t="s">
        <v>288</v>
      </c>
      <c r="B2539" t="str">
        <f>VLOOKUP(A2539,'Cód dos países'!$A$3:$C$199,2,FALSE)</f>
        <v>TCD</v>
      </c>
      <c r="C2539">
        <f>VLOOKUP(A2539,'Cód dos países'!$A$3:$C$199,3,FALSE)</f>
        <v>34</v>
      </c>
      <c r="D2539">
        <v>2005</v>
      </c>
      <c r="E2539">
        <f t="shared" si="79"/>
        <v>342005</v>
      </c>
      <c r="F2539" s="55" t="e">
        <v>#N/A</v>
      </c>
      <c r="G2539" s="55" t="e">
        <v>#N/A</v>
      </c>
      <c r="H2539" s="42" t="e">
        <f t="shared" si="78"/>
        <v>#N/A</v>
      </c>
    </row>
    <row r="2540" spans="1:8" x14ac:dyDescent="0.25">
      <c r="A2540" t="s">
        <v>290</v>
      </c>
      <c r="B2540" t="str">
        <f>VLOOKUP(A2540,'Cód dos países'!$A$3:$C$199,2,FALSE)</f>
        <v>TGO</v>
      </c>
      <c r="C2540">
        <f>VLOOKUP(A2540,'Cód dos países'!$A$3:$C$199,3,FALSE)</f>
        <v>177</v>
      </c>
      <c r="D2540">
        <v>2005</v>
      </c>
      <c r="E2540">
        <f t="shared" si="79"/>
        <v>1772005</v>
      </c>
      <c r="F2540" s="55" t="e">
        <v>#N/A</v>
      </c>
      <c r="G2540" s="55" t="e">
        <v>#N/A</v>
      </c>
      <c r="H2540" s="42" t="e">
        <f t="shared" si="78"/>
        <v>#N/A</v>
      </c>
    </row>
    <row r="2541" spans="1:8" x14ac:dyDescent="0.25">
      <c r="A2541" t="s">
        <v>292</v>
      </c>
      <c r="B2541" t="str">
        <f>VLOOKUP(A2541,'Cód dos países'!$A$3:$C$199,2,FALSE)</f>
        <v>THA</v>
      </c>
      <c r="C2541">
        <f>VLOOKUP(A2541,'Cód dos países'!$A$3:$C$199,3,FALSE)</f>
        <v>175</v>
      </c>
      <c r="D2541">
        <v>2005</v>
      </c>
      <c r="E2541">
        <f t="shared" si="79"/>
        <v>1752005</v>
      </c>
      <c r="F2541" s="55">
        <v>0.375</v>
      </c>
      <c r="G2541" s="55">
        <v>0</v>
      </c>
      <c r="H2541" s="42">
        <f t="shared" si="78"/>
        <v>0.3</v>
      </c>
    </row>
    <row r="2542" spans="1:8" x14ac:dyDescent="0.25">
      <c r="A2542" t="s">
        <v>294</v>
      </c>
      <c r="B2542" t="str">
        <f>VLOOKUP(A2542,'Cód dos países'!$A$3:$C$199,2,FALSE)</f>
        <v>TJK</v>
      </c>
      <c r="C2542">
        <f>VLOOKUP(A2542,'Cód dos países'!$A$3:$C$199,3,FALSE)</f>
        <v>173</v>
      </c>
      <c r="D2542">
        <v>2005</v>
      </c>
      <c r="E2542">
        <f t="shared" si="79"/>
        <v>1732005</v>
      </c>
      <c r="F2542" s="55" t="e">
        <v>#N/A</v>
      </c>
      <c r="G2542" s="55" t="e">
        <v>#N/A</v>
      </c>
      <c r="H2542" s="42" t="e">
        <f t="shared" si="78"/>
        <v>#N/A</v>
      </c>
    </row>
    <row r="2543" spans="1:8" x14ac:dyDescent="0.25">
      <c r="A2543" t="s">
        <v>296</v>
      </c>
      <c r="B2543" t="str">
        <f>VLOOKUP(A2543,'Cód dos países'!$A$3:$C$199,2,FALSE)</f>
        <v>TKM</v>
      </c>
      <c r="C2543">
        <f>VLOOKUP(A2543,'Cód dos países'!$A$3:$C$199,3,FALSE)</f>
        <v>182</v>
      </c>
      <c r="D2543">
        <v>2005</v>
      </c>
      <c r="E2543">
        <f t="shared" si="79"/>
        <v>1822005</v>
      </c>
      <c r="F2543" s="55">
        <v>0.125</v>
      </c>
      <c r="G2543" s="55">
        <v>0</v>
      </c>
      <c r="H2543" s="42">
        <f t="shared" si="78"/>
        <v>0.1</v>
      </c>
    </row>
    <row r="2544" spans="1:8" x14ac:dyDescent="0.25">
      <c r="A2544" t="s">
        <v>423</v>
      </c>
      <c r="B2544" t="str">
        <f>VLOOKUP(A2544,'Cód dos países'!$A$3:$C$199,2,FALSE)</f>
        <v>TMP</v>
      </c>
      <c r="C2544">
        <f>VLOOKUP(A2544,'Cód dos países'!$A$3:$C$199,3,FALSE)</f>
        <v>176</v>
      </c>
      <c r="D2544">
        <v>2005</v>
      </c>
      <c r="E2544">
        <f t="shared" si="79"/>
        <v>1762005</v>
      </c>
      <c r="F2544" s="55" t="e">
        <v>#N/A</v>
      </c>
      <c r="G2544" s="55" t="e">
        <v>#N/A</v>
      </c>
      <c r="H2544" s="42" t="e">
        <f t="shared" si="78"/>
        <v>#N/A</v>
      </c>
    </row>
    <row r="2545" spans="1:8" x14ac:dyDescent="0.25">
      <c r="A2545" t="s">
        <v>298</v>
      </c>
      <c r="B2545" t="str">
        <f>VLOOKUP(A2545,'Cód dos países'!$A$3:$C$199,2,FALSE)</f>
        <v>TTO</v>
      </c>
      <c r="C2545">
        <f>VLOOKUP(A2545,'Cód dos países'!$A$3:$C$199,3,FALSE)</f>
        <v>179</v>
      </c>
      <c r="D2545">
        <v>2005</v>
      </c>
      <c r="E2545">
        <f t="shared" si="79"/>
        <v>1792005</v>
      </c>
      <c r="F2545" s="55">
        <v>0.53125</v>
      </c>
      <c r="G2545" s="55">
        <v>0.25</v>
      </c>
      <c r="H2545" s="42">
        <f t="shared" si="78"/>
        <v>0.47499999999999998</v>
      </c>
    </row>
    <row r="2546" spans="1:8" x14ac:dyDescent="0.25">
      <c r="A2546" t="s">
        <v>300</v>
      </c>
      <c r="B2546" t="str">
        <f>VLOOKUP(A2546,'Cód dos países'!$A$3:$C$199,2,FALSE)</f>
        <v>TUN</v>
      </c>
      <c r="C2546">
        <f>VLOOKUP(A2546,'Cód dos países'!$A$3:$C$199,3,FALSE)</f>
        <v>180</v>
      </c>
      <c r="D2546">
        <v>2005</v>
      </c>
      <c r="E2546">
        <f t="shared" si="79"/>
        <v>1802005</v>
      </c>
      <c r="F2546" s="55">
        <v>0.46875</v>
      </c>
      <c r="G2546" s="55">
        <v>0.25</v>
      </c>
      <c r="H2546" s="42">
        <f t="shared" si="78"/>
        <v>0.42499999999999999</v>
      </c>
    </row>
    <row r="2547" spans="1:8" x14ac:dyDescent="0.25">
      <c r="A2547" t="s">
        <v>302</v>
      </c>
      <c r="B2547" t="str">
        <f>VLOOKUP(A2547,'Cód dos países'!$A$3:$C$199,2,FALSE)</f>
        <v>TUR</v>
      </c>
      <c r="C2547">
        <f>VLOOKUP(A2547,'Cód dos países'!$A$3:$C$199,3,FALSE)</f>
        <v>181</v>
      </c>
      <c r="D2547">
        <v>2005</v>
      </c>
      <c r="E2547">
        <f t="shared" si="79"/>
        <v>1812005</v>
      </c>
      <c r="F2547" s="55">
        <v>0.53125</v>
      </c>
      <c r="G2547" s="55">
        <v>0</v>
      </c>
      <c r="H2547" s="42">
        <f t="shared" si="78"/>
        <v>0.42499999999999999</v>
      </c>
    </row>
    <row r="2548" spans="1:8" x14ac:dyDescent="0.25">
      <c r="A2548" t="s">
        <v>304</v>
      </c>
      <c r="B2548" t="str">
        <f>VLOOKUP(A2548,'Cód dos países'!$A$3:$C$199,2,FALSE)</f>
        <v>TWN</v>
      </c>
      <c r="C2548">
        <f>VLOOKUP(A2548,'Cód dos países'!$A$3:$C$199,3,FALSE)</f>
        <v>172</v>
      </c>
      <c r="D2548">
        <v>2005</v>
      </c>
      <c r="E2548">
        <f t="shared" si="79"/>
        <v>1722005</v>
      </c>
      <c r="F2548" s="55">
        <v>0.78125</v>
      </c>
      <c r="G2548" s="55">
        <v>0.5</v>
      </c>
      <c r="H2548" s="42">
        <f t="shared" si="78"/>
        <v>0.72499999999999998</v>
      </c>
    </row>
    <row r="2549" spans="1:8" x14ac:dyDescent="0.25">
      <c r="A2549" t="s">
        <v>306</v>
      </c>
      <c r="B2549" t="str">
        <f>VLOOKUP(A2549,'Cód dos países'!$A$3:$C$199,2,FALSE)</f>
        <v>TZA</v>
      </c>
      <c r="C2549">
        <f>VLOOKUP(A2549,'Cód dos países'!$A$3:$C$199,3,FALSE)</f>
        <v>174</v>
      </c>
      <c r="D2549">
        <v>2005</v>
      </c>
      <c r="E2549">
        <f t="shared" si="79"/>
        <v>1742005</v>
      </c>
      <c r="F2549" s="55">
        <v>0.3125</v>
      </c>
      <c r="G2549" s="55">
        <v>0</v>
      </c>
      <c r="H2549" s="42">
        <f t="shared" si="78"/>
        <v>0.25</v>
      </c>
    </row>
    <row r="2550" spans="1:8" x14ac:dyDescent="0.25">
      <c r="A2550" t="s">
        <v>308</v>
      </c>
      <c r="B2550" t="str">
        <f>VLOOKUP(A2550,'Cód dos países'!$A$3:$C$199,2,FALSE)</f>
        <v>UGA</v>
      </c>
      <c r="C2550">
        <f>VLOOKUP(A2550,'Cód dos países'!$A$3:$C$199,3,FALSE)</f>
        <v>184</v>
      </c>
      <c r="D2550">
        <v>2005</v>
      </c>
      <c r="E2550">
        <f t="shared" si="79"/>
        <v>1842005</v>
      </c>
      <c r="F2550" s="55">
        <v>0.15625</v>
      </c>
      <c r="G2550" s="55">
        <v>0</v>
      </c>
      <c r="H2550" s="42">
        <f t="shared" si="78"/>
        <v>0.125</v>
      </c>
    </row>
    <row r="2551" spans="1:8" x14ac:dyDescent="0.25">
      <c r="A2551" t="s">
        <v>310</v>
      </c>
      <c r="B2551" t="str">
        <f>VLOOKUP(A2551,'Cód dos países'!$A$3:$C$199,2,FALSE)</f>
        <v>UKR</v>
      </c>
      <c r="C2551">
        <f>VLOOKUP(A2551,'Cód dos países'!$A$3:$C$199,3,FALSE)</f>
        <v>185</v>
      </c>
      <c r="D2551">
        <v>2005</v>
      </c>
      <c r="E2551">
        <f t="shared" si="79"/>
        <v>1852005</v>
      </c>
      <c r="F2551" s="55">
        <v>0.25</v>
      </c>
      <c r="G2551" s="55">
        <v>0</v>
      </c>
      <c r="H2551" s="42">
        <f t="shared" si="78"/>
        <v>0.2</v>
      </c>
    </row>
    <row r="2552" spans="1:8" x14ac:dyDescent="0.25">
      <c r="A2552" t="s">
        <v>312</v>
      </c>
      <c r="B2552" t="str">
        <f>VLOOKUP(A2552,'Cód dos países'!$A$3:$C$199,2,FALSE)</f>
        <v>URY</v>
      </c>
      <c r="C2552">
        <f>VLOOKUP(A2552,'Cód dos países'!$A$3:$C$199,3,FALSE)</f>
        <v>189</v>
      </c>
      <c r="D2552">
        <v>2005</v>
      </c>
      <c r="E2552">
        <f t="shared" si="79"/>
        <v>1892005</v>
      </c>
      <c r="F2552" s="55">
        <v>0.53125</v>
      </c>
      <c r="G2552" s="55">
        <v>0.5</v>
      </c>
      <c r="H2552" s="42">
        <f t="shared" si="78"/>
        <v>0.52500000000000002</v>
      </c>
    </row>
    <row r="2553" spans="1:8" x14ac:dyDescent="0.25">
      <c r="A2553" t="s">
        <v>314</v>
      </c>
      <c r="B2553" t="str">
        <f>VLOOKUP(A2553,'Cód dos países'!$A$3:$C$199,2,FALSE)</f>
        <v>USA</v>
      </c>
      <c r="C2553">
        <f>VLOOKUP(A2553,'Cód dos países'!$A$3:$C$199,3,FALSE)</f>
        <v>188</v>
      </c>
      <c r="D2553">
        <v>2005</v>
      </c>
      <c r="E2553">
        <f t="shared" si="79"/>
        <v>1882005</v>
      </c>
      <c r="F2553" s="55">
        <v>0.875</v>
      </c>
      <c r="G2553" s="55">
        <v>0.75</v>
      </c>
      <c r="H2553" s="42">
        <f t="shared" si="78"/>
        <v>0.85</v>
      </c>
    </row>
    <row r="2554" spans="1:8" x14ac:dyDescent="0.25">
      <c r="A2554" t="s">
        <v>316</v>
      </c>
      <c r="B2554" t="str">
        <f>VLOOKUP(A2554,'Cód dos países'!$A$3:$C$199,2,FALSE)</f>
        <v>UZB</v>
      </c>
      <c r="C2554">
        <f>VLOOKUP(A2554,'Cód dos países'!$A$3:$C$199,3,FALSE)</f>
        <v>190</v>
      </c>
      <c r="D2554">
        <v>2005</v>
      </c>
      <c r="E2554">
        <f t="shared" si="79"/>
        <v>1902005</v>
      </c>
      <c r="F2554" s="55">
        <v>0.21875</v>
      </c>
      <c r="G2554" s="55">
        <v>0</v>
      </c>
      <c r="H2554" s="42">
        <f t="shared" si="78"/>
        <v>0.17499999999999999</v>
      </c>
    </row>
    <row r="2555" spans="1:8" x14ac:dyDescent="0.25">
      <c r="A2555" t="s">
        <v>318</v>
      </c>
      <c r="B2555" t="str">
        <f>VLOOKUP(A2555,'Cód dos países'!$A$3:$C$199,2,FALSE)</f>
        <v>VEN</v>
      </c>
      <c r="C2555">
        <f>VLOOKUP(A2555,'Cód dos países'!$A$3:$C$199,3,FALSE)</f>
        <v>192</v>
      </c>
      <c r="D2555">
        <v>2005</v>
      </c>
      <c r="E2555">
        <f t="shared" si="79"/>
        <v>1922005</v>
      </c>
      <c r="F2555" s="55">
        <v>0.21875</v>
      </c>
      <c r="G2555" s="55">
        <v>0</v>
      </c>
      <c r="H2555" s="42">
        <f t="shared" si="78"/>
        <v>0.17499999999999999</v>
      </c>
    </row>
    <row r="2556" spans="1:8" x14ac:dyDescent="0.25">
      <c r="A2556" t="s">
        <v>320</v>
      </c>
      <c r="B2556" t="str">
        <f>VLOOKUP(A2556,'Cód dos países'!$A$3:$C$199,2,FALSE)</f>
        <v>VNM</v>
      </c>
      <c r="C2556">
        <f>VLOOKUP(A2556,'Cód dos países'!$A$3:$C$199,3,FALSE)</f>
        <v>193</v>
      </c>
      <c r="D2556">
        <v>2005</v>
      </c>
      <c r="E2556">
        <f t="shared" si="79"/>
        <v>1932005</v>
      </c>
      <c r="F2556" s="55">
        <v>0.5</v>
      </c>
      <c r="G2556" s="55">
        <v>0.25</v>
      </c>
      <c r="H2556" s="42">
        <f t="shared" si="78"/>
        <v>0.45</v>
      </c>
    </row>
    <row r="2557" spans="1:8" x14ac:dyDescent="0.25">
      <c r="A2557" t="s">
        <v>598</v>
      </c>
      <c r="B2557" t="e">
        <f>VLOOKUP(A2557,'Cód dos países'!$A$3:$C$199,2,FALSE)</f>
        <v>#N/A</v>
      </c>
      <c r="C2557" t="e">
        <f>VLOOKUP(A2557,'Cód dos países'!$A$3:$C$199,3,FALSE)</f>
        <v>#N/A</v>
      </c>
      <c r="D2557">
        <v>2005</v>
      </c>
      <c r="E2557" t="e">
        <f t="shared" si="79"/>
        <v>#N/A</v>
      </c>
      <c r="F2557" s="55" t="e">
        <v>#N/A</v>
      </c>
      <c r="G2557" s="55" t="e">
        <v>#N/A</v>
      </c>
      <c r="H2557" s="42" t="e">
        <f t="shared" si="78"/>
        <v>#N/A</v>
      </c>
    </row>
    <row r="2558" spans="1:8" x14ac:dyDescent="0.25">
      <c r="A2558" t="s">
        <v>605</v>
      </c>
      <c r="B2558" t="e">
        <f>VLOOKUP(A2558,'Cód dos países'!$A$3:$C$199,2,FALSE)</f>
        <v>#N/A</v>
      </c>
      <c r="C2558" t="e">
        <f>VLOOKUP(A2558,'Cód dos países'!$A$3:$C$199,3,FALSE)</f>
        <v>#N/A</v>
      </c>
      <c r="D2558">
        <v>2005</v>
      </c>
      <c r="E2558" t="e">
        <f t="shared" si="79"/>
        <v>#N/A</v>
      </c>
      <c r="F2558" s="55" t="e">
        <v>#N/A</v>
      </c>
      <c r="G2558" s="55" t="e">
        <v>#N/A</v>
      </c>
      <c r="H2558" s="42" t="e">
        <f t="shared" si="78"/>
        <v>#N/A</v>
      </c>
    </row>
    <row r="2559" spans="1:8" x14ac:dyDescent="0.25">
      <c r="A2559" t="s">
        <v>325</v>
      </c>
      <c r="B2559" t="str">
        <f>VLOOKUP(A2559,'Cód dos países'!$A$3:$C$199,2,FALSE)</f>
        <v>YEM</v>
      </c>
      <c r="C2559">
        <f>VLOOKUP(A2559,'Cód dos países'!$A$3:$C$199,3,FALSE)</f>
        <v>194</v>
      </c>
      <c r="D2559">
        <v>2005</v>
      </c>
      <c r="E2559">
        <f t="shared" si="79"/>
        <v>1942005</v>
      </c>
      <c r="F2559" s="55">
        <v>9.375E-2</v>
      </c>
      <c r="G2559" s="55">
        <v>0</v>
      </c>
      <c r="H2559" s="42">
        <f t="shared" si="78"/>
        <v>7.4999999999999997E-2</v>
      </c>
    </row>
    <row r="2560" spans="1:8" x14ac:dyDescent="0.25">
      <c r="A2560" t="s">
        <v>271</v>
      </c>
      <c r="B2560" t="str">
        <f>VLOOKUP(A2560,'Cód dos países'!$A$3:$C$199,2,FALSE)</f>
        <v>YUG</v>
      </c>
      <c r="C2560">
        <f>VLOOKUP(A2560,'Cód dos países'!$A$3:$C$199,3,FALSE)</f>
        <v>152</v>
      </c>
      <c r="D2560">
        <v>2005</v>
      </c>
      <c r="E2560">
        <f t="shared" si="79"/>
        <v>1522005</v>
      </c>
      <c r="F2560" s="55">
        <v>0.125</v>
      </c>
      <c r="G2560" s="55">
        <v>0</v>
      </c>
      <c r="H2560" s="42">
        <f t="shared" si="78"/>
        <v>0.1</v>
      </c>
    </row>
    <row r="2561" spans="1:8" x14ac:dyDescent="0.25">
      <c r="A2561" t="s">
        <v>327</v>
      </c>
      <c r="B2561" t="str">
        <f>VLOOKUP(A2561,'Cód dos países'!$A$3:$C$199,2,FALSE)</f>
        <v>ZAF</v>
      </c>
      <c r="C2561">
        <f>VLOOKUP(A2561,'Cód dos países'!$A$3:$C$199,3,FALSE)</f>
        <v>160</v>
      </c>
      <c r="D2561">
        <v>2005</v>
      </c>
      <c r="E2561">
        <f t="shared" si="79"/>
        <v>1602005</v>
      </c>
      <c r="F2561" s="55">
        <v>0.5</v>
      </c>
      <c r="G2561" s="55">
        <v>0.5</v>
      </c>
      <c r="H2561" s="42">
        <f t="shared" si="78"/>
        <v>0.5</v>
      </c>
    </row>
    <row r="2562" spans="1:8" x14ac:dyDescent="0.25">
      <c r="A2562" t="s">
        <v>334</v>
      </c>
      <c r="B2562" t="str">
        <f>VLOOKUP(A2562,'Cód dos países'!$A$3:$C$199,2,FALSE)</f>
        <v>COG</v>
      </c>
      <c r="C2562">
        <f>VLOOKUP(A2562,'Cód dos países'!$A$3:$C$199,3,FALSE)</f>
        <v>39</v>
      </c>
      <c r="D2562">
        <v>2005</v>
      </c>
      <c r="E2562">
        <f t="shared" si="79"/>
        <v>392005</v>
      </c>
      <c r="F2562" s="55">
        <v>0.15625</v>
      </c>
      <c r="G2562" s="55">
        <v>0</v>
      </c>
      <c r="H2562" s="42">
        <f t="shared" si="78"/>
        <v>0.125</v>
      </c>
    </row>
    <row r="2563" spans="1:8" x14ac:dyDescent="0.25">
      <c r="A2563" t="s">
        <v>329</v>
      </c>
      <c r="B2563" t="str">
        <f>VLOOKUP(A2563,'Cód dos países'!$A$3:$C$199,2,FALSE)</f>
        <v>ZMB</v>
      </c>
      <c r="C2563">
        <f>VLOOKUP(A2563,'Cód dos países'!$A$3:$C$199,3,FALSE)</f>
        <v>196</v>
      </c>
      <c r="D2563">
        <v>2005</v>
      </c>
      <c r="E2563">
        <f t="shared" si="79"/>
        <v>1962005</v>
      </c>
      <c r="F2563" s="55">
        <v>0.28125</v>
      </c>
      <c r="G2563" s="55">
        <v>0</v>
      </c>
      <c r="H2563" s="42">
        <f t="shared" si="78"/>
        <v>0.22500000000000001</v>
      </c>
    </row>
    <row r="2564" spans="1:8" x14ac:dyDescent="0.25">
      <c r="A2564" t="s">
        <v>331</v>
      </c>
      <c r="B2564" t="str">
        <f>VLOOKUP(A2564,'Cód dos países'!$A$3:$C$199,2,FALSE)</f>
        <v>ZWE</v>
      </c>
      <c r="C2564">
        <f>VLOOKUP(A2564,'Cód dos países'!$A$3:$C$199,3,FALSE)</f>
        <v>197</v>
      </c>
      <c r="D2564">
        <v>2005</v>
      </c>
      <c r="E2564">
        <f t="shared" si="79"/>
        <v>1972005</v>
      </c>
      <c r="F2564" s="55">
        <v>6.25E-2</v>
      </c>
      <c r="G2564" s="55">
        <v>0</v>
      </c>
      <c r="H2564" s="42">
        <f t="shared" ref="H2564:H2627" si="80">(4*F2564+1*G2564)/5</f>
        <v>0.05</v>
      </c>
    </row>
    <row r="2565" spans="1:8" x14ac:dyDescent="0.25">
      <c r="A2565" t="s">
        <v>586</v>
      </c>
      <c r="B2565" t="e">
        <f>VLOOKUP(A2565,'Cód dos países'!$A$3:$C$199,2,FALSE)</f>
        <v>#N/A</v>
      </c>
      <c r="C2565" t="e">
        <f>VLOOKUP(A2565,'Cód dos países'!$A$3:$C$199,3,FALSE)</f>
        <v>#N/A</v>
      </c>
      <c r="D2565">
        <v>2004</v>
      </c>
      <c r="E2565" t="e">
        <f t="shared" si="79"/>
        <v>#N/A</v>
      </c>
      <c r="F2565" s="55" t="e">
        <v>#N/A</v>
      </c>
      <c r="G2565" s="55" t="e">
        <v>#N/A</v>
      </c>
      <c r="H2565" s="42" t="e">
        <f t="shared" si="80"/>
        <v>#N/A</v>
      </c>
    </row>
    <row r="2566" spans="1:8" x14ac:dyDescent="0.25">
      <c r="A2566" t="s">
        <v>0</v>
      </c>
      <c r="B2566" t="str">
        <f>VLOOKUP(A2566,'Cód dos países'!$A$3:$C$199,2,FALSE)</f>
        <v>AFG</v>
      </c>
      <c r="C2566">
        <f>VLOOKUP(A2566,'Cód dos países'!$A$3:$C$199,3,FALSE)</f>
        <v>1</v>
      </c>
      <c r="D2566">
        <v>2004</v>
      </c>
      <c r="E2566">
        <f t="shared" si="79"/>
        <v>12004</v>
      </c>
      <c r="F2566" s="55">
        <v>9.375E-2</v>
      </c>
      <c r="G2566" s="55">
        <v>0</v>
      </c>
      <c r="H2566" s="42">
        <f t="shared" si="80"/>
        <v>7.4999999999999997E-2</v>
      </c>
    </row>
    <row r="2567" spans="1:8" x14ac:dyDescent="0.25">
      <c r="A2567" t="s">
        <v>2</v>
      </c>
      <c r="B2567" t="str">
        <f>VLOOKUP(A2567,'Cód dos países'!$A$3:$C$199,2,FALSE)</f>
        <v>AGO</v>
      </c>
      <c r="C2567">
        <f>VLOOKUP(A2567,'Cód dos países'!$A$3:$C$199,3,FALSE)</f>
        <v>5</v>
      </c>
      <c r="D2567">
        <v>2004</v>
      </c>
      <c r="E2567">
        <f t="shared" ref="E2567:E2630" si="81">C2567*10000+D2567</f>
        <v>52004</v>
      </c>
      <c r="F2567" s="55">
        <v>0.15625</v>
      </c>
      <c r="G2567" s="55">
        <v>0</v>
      </c>
      <c r="H2567" s="42">
        <f t="shared" si="80"/>
        <v>0.125</v>
      </c>
    </row>
    <row r="2568" spans="1:8" x14ac:dyDescent="0.25">
      <c r="A2568" t="s">
        <v>4</v>
      </c>
      <c r="B2568" t="str">
        <f>VLOOKUP(A2568,'Cód dos países'!$A$3:$C$199,2,FALSE)</f>
        <v>ALB</v>
      </c>
      <c r="C2568">
        <f>VLOOKUP(A2568,'Cód dos países'!$A$3:$C$199,3,FALSE)</f>
        <v>2</v>
      </c>
      <c r="D2568">
        <v>2004</v>
      </c>
      <c r="E2568">
        <f t="shared" si="81"/>
        <v>22004</v>
      </c>
      <c r="F2568" s="55" t="e">
        <v>#N/A</v>
      </c>
      <c r="G2568" s="55" t="e">
        <v>#N/A</v>
      </c>
      <c r="H2568" s="42" t="e">
        <f t="shared" si="80"/>
        <v>#N/A</v>
      </c>
    </row>
    <row r="2569" spans="1:8" x14ac:dyDescent="0.25">
      <c r="A2569" t="s">
        <v>6</v>
      </c>
      <c r="B2569" t="str">
        <f>VLOOKUP(A2569,'Cód dos países'!$A$3:$C$199,2,FALSE)</f>
        <v>ARE</v>
      </c>
      <c r="C2569">
        <f>VLOOKUP(A2569,'Cód dos países'!$A$3:$C$199,3,FALSE)</f>
        <v>186</v>
      </c>
      <c r="D2569">
        <v>2004</v>
      </c>
      <c r="E2569">
        <f t="shared" si="81"/>
        <v>1862004</v>
      </c>
      <c r="F2569" s="55">
        <v>0.53125</v>
      </c>
      <c r="G2569" s="55">
        <v>0.75</v>
      </c>
      <c r="H2569" s="42">
        <f t="shared" si="80"/>
        <v>0.57499999999999996</v>
      </c>
    </row>
    <row r="2570" spans="1:8" x14ac:dyDescent="0.25">
      <c r="A2570" t="s">
        <v>8</v>
      </c>
      <c r="B2570" t="str">
        <f>VLOOKUP(A2570,'Cód dos países'!$A$3:$C$199,2,FALSE)</f>
        <v>ARG</v>
      </c>
      <c r="C2570">
        <f>VLOOKUP(A2570,'Cód dos países'!$A$3:$C$199,3,FALSE)</f>
        <v>7</v>
      </c>
      <c r="D2570">
        <v>2004</v>
      </c>
      <c r="E2570">
        <f t="shared" si="81"/>
        <v>72004</v>
      </c>
      <c r="F2570" s="55">
        <v>0.375</v>
      </c>
      <c r="G2570" s="55">
        <v>0.25</v>
      </c>
      <c r="H2570" s="42">
        <f t="shared" si="80"/>
        <v>0.35</v>
      </c>
    </row>
    <row r="2571" spans="1:8" x14ac:dyDescent="0.25">
      <c r="A2571" t="s">
        <v>10</v>
      </c>
      <c r="B2571" t="str">
        <f>VLOOKUP(A2571,'Cód dos países'!$A$3:$C$199,2,FALSE)</f>
        <v>ARM</v>
      </c>
      <c r="C2571">
        <f>VLOOKUP(A2571,'Cód dos países'!$A$3:$C$199,3,FALSE)</f>
        <v>8</v>
      </c>
      <c r="D2571">
        <v>2004</v>
      </c>
      <c r="E2571">
        <f t="shared" si="81"/>
        <v>82004</v>
      </c>
      <c r="F2571" s="55" t="e">
        <v>#N/A</v>
      </c>
      <c r="G2571" s="55" t="e">
        <v>#N/A</v>
      </c>
      <c r="H2571" s="42" t="e">
        <f t="shared" si="80"/>
        <v>#N/A</v>
      </c>
    </row>
    <row r="2572" spans="1:8" x14ac:dyDescent="0.25">
      <c r="A2572" t="s">
        <v>12</v>
      </c>
      <c r="B2572" t="str">
        <f>VLOOKUP(A2572,'Cód dos países'!$A$3:$C$199,2,FALSE)</f>
        <v>AUS</v>
      </c>
      <c r="C2572">
        <f>VLOOKUP(A2572,'Cód dos países'!$A$3:$C$199,3,FALSE)</f>
        <v>9</v>
      </c>
      <c r="D2572">
        <v>2004</v>
      </c>
      <c r="E2572">
        <f t="shared" si="81"/>
        <v>92004</v>
      </c>
      <c r="F2572" s="55">
        <v>0.90625</v>
      </c>
      <c r="G2572" s="55">
        <v>0.75</v>
      </c>
      <c r="H2572" s="42">
        <f t="shared" si="80"/>
        <v>0.875</v>
      </c>
    </row>
    <row r="2573" spans="1:8" x14ac:dyDescent="0.25">
      <c r="A2573" t="s">
        <v>14</v>
      </c>
      <c r="B2573" t="str">
        <f>VLOOKUP(A2573,'Cód dos países'!$A$3:$C$199,2,FALSE)</f>
        <v>AUT</v>
      </c>
      <c r="C2573">
        <f>VLOOKUP(A2573,'Cód dos países'!$A$3:$C$199,3,FALSE)</f>
        <v>10</v>
      </c>
      <c r="D2573">
        <v>2004</v>
      </c>
      <c r="E2573">
        <f t="shared" si="81"/>
        <v>102004</v>
      </c>
      <c r="F2573" s="55">
        <v>0.9375</v>
      </c>
      <c r="G2573" s="55">
        <v>1</v>
      </c>
      <c r="H2573" s="42">
        <f t="shared" si="80"/>
        <v>0.95</v>
      </c>
    </row>
    <row r="2574" spans="1:8" x14ac:dyDescent="0.25">
      <c r="A2574" t="s">
        <v>16</v>
      </c>
      <c r="B2574" t="str">
        <f>VLOOKUP(A2574,'Cód dos países'!$A$3:$C$199,2,FALSE)</f>
        <v>AZE</v>
      </c>
      <c r="C2574">
        <f>VLOOKUP(A2574,'Cód dos países'!$A$3:$C$199,3,FALSE)</f>
        <v>11</v>
      </c>
      <c r="D2574">
        <v>2004</v>
      </c>
      <c r="E2574">
        <f t="shared" si="81"/>
        <v>112004</v>
      </c>
      <c r="F2574" s="55">
        <v>0.34375</v>
      </c>
      <c r="G2574" s="55">
        <v>0</v>
      </c>
      <c r="H2574" s="42">
        <f t="shared" si="80"/>
        <v>0.27500000000000002</v>
      </c>
    </row>
    <row r="2575" spans="1:8" x14ac:dyDescent="0.25">
      <c r="A2575" t="s">
        <v>18</v>
      </c>
      <c r="B2575" t="str">
        <f>VLOOKUP(A2575,'Cód dos países'!$A$3:$C$199,2,FALSE)</f>
        <v>BDI</v>
      </c>
      <c r="C2575">
        <f>VLOOKUP(A2575,'Cód dos países'!$A$3:$C$199,3,FALSE)</f>
        <v>28</v>
      </c>
      <c r="D2575">
        <v>2004</v>
      </c>
      <c r="E2575">
        <f t="shared" si="81"/>
        <v>282004</v>
      </c>
      <c r="F2575" s="55" t="e">
        <v>#N/A</v>
      </c>
      <c r="G2575" s="55" t="e">
        <v>#N/A</v>
      </c>
      <c r="H2575" s="42" t="e">
        <f t="shared" si="80"/>
        <v>#N/A</v>
      </c>
    </row>
    <row r="2576" spans="1:8" x14ac:dyDescent="0.25">
      <c r="A2576" t="s">
        <v>20</v>
      </c>
      <c r="B2576" t="str">
        <f>VLOOKUP(A2576,'Cód dos países'!$A$3:$C$199,2,FALSE)</f>
        <v>BEL</v>
      </c>
      <c r="C2576">
        <f>VLOOKUP(A2576,'Cód dos países'!$A$3:$C$199,3,FALSE)</f>
        <v>17</v>
      </c>
      <c r="D2576">
        <v>2004</v>
      </c>
      <c r="E2576">
        <f t="shared" si="81"/>
        <v>172004</v>
      </c>
      <c r="F2576" s="55">
        <v>0.78125</v>
      </c>
      <c r="G2576" s="55">
        <v>0.75</v>
      </c>
      <c r="H2576" s="42">
        <f t="shared" si="80"/>
        <v>0.77500000000000002</v>
      </c>
    </row>
    <row r="2577" spans="1:8" x14ac:dyDescent="0.25">
      <c r="A2577" t="s">
        <v>22</v>
      </c>
      <c r="B2577" t="str">
        <f>VLOOKUP(A2577,'Cód dos países'!$A$3:$C$199,2,FALSE)</f>
        <v>BEN</v>
      </c>
      <c r="C2577">
        <f>VLOOKUP(A2577,'Cód dos países'!$A$3:$C$199,3,FALSE)</f>
        <v>19</v>
      </c>
      <c r="D2577">
        <v>2004</v>
      </c>
      <c r="E2577">
        <f t="shared" si="81"/>
        <v>192004</v>
      </c>
      <c r="F2577" s="55" t="e">
        <v>#N/A</v>
      </c>
      <c r="G2577" s="55" t="e">
        <v>#N/A</v>
      </c>
      <c r="H2577" s="42" t="e">
        <f t="shared" si="80"/>
        <v>#N/A</v>
      </c>
    </row>
    <row r="2578" spans="1:8" x14ac:dyDescent="0.25">
      <c r="A2578" t="s">
        <v>24</v>
      </c>
      <c r="B2578" t="str">
        <f>VLOOKUP(A2578,'Cód dos países'!$A$3:$C$199,2,FALSE)</f>
        <v>BFA</v>
      </c>
      <c r="C2578">
        <f>VLOOKUP(A2578,'Cód dos países'!$A$3:$C$199,3,FALSE)</f>
        <v>27</v>
      </c>
      <c r="D2578">
        <v>2004</v>
      </c>
      <c r="E2578">
        <f t="shared" si="81"/>
        <v>272004</v>
      </c>
      <c r="F2578" s="55" t="e">
        <v>#N/A</v>
      </c>
      <c r="G2578" s="55" t="e">
        <v>#N/A</v>
      </c>
      <c r="H2578" s="42" t="e">
        <f t="shared" si="80"/>
        <v>#N/A</v>
      </c>
    </row>
    <row r="2579" spans="1:8" x14ac:dyDescent="0.25">
      <c r="A2579" t="s">
        <v>26</v>
      </c>
      <c r="B2579" t="str">
        <f>VLOOKUP(A2579,'Cód dos países'!$A$3:$C$199,2,FALSE)</f>
        <v>BGD</v>
      </c>
      <c r="C2579">
        <f>VLOOKUP(A2579,'Cód dos países'!$A$3:$C$199,3,FALSE)</f>
        <v>14</v>
      </c>
      <c r="D2579">
        <v>2004</v>
      </c>
      <c r="E2579">
        <f t="shared" si="81"/>
        <v>142004</v>
      </c>
      <c r="F2579" s="55">
        <v>0.28125</v>
      </c>
      <c r="G2579" s="55">
        <v>0</v>
      </c>
      <c r="H2579" s="42">
        <f t="shared" si="80"/>
        <v>0.22500000000000001</v>
      </c>
    </row>
    <row r="2580" spans="1:8" x14ac:dyDescent="0.25">
      <c r="A2580" t="s">
        <v>28</v>
      </c>
      <c r="B2580" t="str">
        <f>VLOOKUP(A2580,'Cód dos países'!$A$3:$C$199,2,FALSE)</f>
        <v>BGR</v>
      </c>
      <c r="C2580">
        <f>VLOOKUP(A2580,'Cód dos países'!$A$3:$C$199,3,FALSE)</f>
        <v>26</v>
      </c>
      <c r="D2580">
        <v>2004</v>
      </c>
      <c r="E2580">
        <f t="shared" si="81"/>
        <v>262004</v>
      </c>
      <c r="F2580" s="55">
        <v>0.5625</v>
      </c>
      <c r="G2580" s="55">
        <v>0.25</v>
      </c>
      <c r="H2580" s="42">
        <f t="shared" si="80"/>
        <v>0.5</v>
      </c>
    </row>
    <row r="2581" spans="1:8" x14ac:dyDescent="0.25">
      <c r="A2581" t="s">
        <v>30</v>
      </c>
      <c r="B2581" t="str">
        <f>VLOOKUP(A2581,'Cód dos países'!$A$3:$C$199,2,FALSE)</f>
        <v>BHR</v>
      </c>
      <c r="C2581">
        <f>VLOOKUP(A2581,'Cód dos países'!$A$3:$C$199,3,FALSE)</f>
        <v>13</v>
      </c>
      <c r="D2581">
        <v>2004</v>
      </c>
      <c r="E2581">
        <f t="shared" si="81"/>
        <v>132004</v>
      </c>
      <c r="F2581" s="55">
        <v>0.6875</v>
      </c>
      <c r="G2581" s="55">
        <v>0.5</v>
      </c>
      <c r="H2581" s="42">
        <f t="shared" si="80"/>
        <v>0.65</v>
      </c>
    </row>
    <row r="2582" spans="1:8" x14ac:dyDescent="0.25">
      <c r="A2582" t="s">
        <v>348</v>
      </c>
      <c r="B2582" t="str">
        <f>VLOOKUP(A2582,'Cód dos países'!$A$3:$C$199,2,FALSE)</f>
        <v>BHS</v>
      </c>
      <c r="C2582">
        <f>VLOOKUP(A2582,'Cód dos países'!$A$3:$C$199,3,FALSE)</f>
        <v>12</v>
      </c>
      <c r="D2582">
        <v>2004</v>
      </c>
      <c r="E2582">
        <f t="shared" si="81"/>
        <v>122004</v>
      </c>
      <c r="F2582" s="55" t="e">
        <v>#N/A</v>
      </c>
      <c r="G2582" s="55" t="e">
        <v>#N/A</v>
      </c>
      <c r="H2582" s="42" t="e">
        <f t="shared" si="80"/>
        <v>#N/A</v>
      </c>
    </row>
    <row r="2583" spans="1:8" x14ac:dyDescent="0.25">
      <c r="A2583" t="s">
        <v>333</v>
      </c>
      <c r="B2583" t="str">
        <f>VLOOKUP(A2583,'Cód dos países'!$A$3:$C$199,2,FALSE)</f>
        <v>BIH</v>
      </c>
      <c r="C2583">
        <f>VLOOKUP(A2583,'Cód dos países'!$A$3:$C$199,3,FALSE)</f>
        <v>22</v>
      </c>
      <c r="D2583">
        <v>2004</v>
      </c>
      <c r="E2583">
        <f t="shared" si="81"/>
        <v>222004</v>
      </c>
      <c r="F2583" s="55">
        <v>0.46875</v>
      </c>
      <c r="G2583" s="55">
        <v>0.25</v>
      </c>
      <c r="H2583" s="42">
        <f t="shared" si="80"/>
        <v>0.42499999999999999</v>
      </c>
    </row>
    <row r="2584" spans="1:8" x14ac:dyDescent="0.25">
      <c r="A2584" t="s">
        <v>33</v>
      </c>
      <c r="B2584" t="str">
        <f>VLOOKUP(A2584,'Cód dos países'!$A$3:$C$199,2,FALSE)</f>
        <v>BLR</v>
      </c>
      <c r="C2584">
        <f>VLOOKUP(A2584,'Cód dos países'!$A$3:$C$199,3,FALSE)</f>
        <v>16</v>
      </c>
      <c r="D2584">
        <v>2004</v>
      </c>
      <c r="E2584">
        <f t="shared" si="81"/>
        <v>162004</v>
      </c>
      <c r="F2584" s="55" t="e">
        <v>#N/A</v>
      </c>
      <c r="G2584" s="55" t="e">
        <v>#N/A</v>
      </c>
      <c r="H2584" s="42" t="e">
        <f t="shared" si="80"/>
        <v>#N/A</v>
      </c>
    </row>
    <row r="2585" spans="1:8" x14ac:dyDescent="0.25">
      <c r="A2585" t="s">
        <v>349</v>
      </c>
      <c r="B2585" t="str">
        <f>VLOOKUP(A2585,'Cód dos países'!$A$3:$C$199,2,FALSE)</f>
        <v>BLZ</v>
      </c>
      <c r="C2585">
        <f>VLOOKUP(A2585,'Cód dos países'!$A$3:$C$199,3,FALSE)</f>
        <v>18</v>
      </c>
      <c r="D2585">
        <v>2004</v>
      </c>
      <c r="E2585">
        <f t="shared" si="81"/>
        <v>182004</v>
      </c>
      <c r="F2585" s="55" t="e">
        <v>#N/A</v>
      </c>
      <c r="G2585" s="55" t="e">
        <v>#N/A</v>
      </c>
      <c r="H2585" s="42" t="e">
        <f t="shared" si="80"/>
        <v>#N/A</v>
      </c>
    </row>
    <row r="2586" spans="1:8" x14ac:dyDescent="0.25">
      <c r="A2586" t="s">
        <v>35</v>
      </c>
      <c r="B2586" t="str">
        <f>VLOOKUP(A2586,'Cód dos países'!$A$3:$C$199,2,FALSE)</f>
        <v>BOL</v>
      </c>
      <c r="C2586">
        <f>VLOOKUP(A2586,'Cód dos países'!$A$3:$C$199,3,FALSE)</f>
        <v>21</v>
      </c>
      <c r="D2586">
        <v>2004</v>
      </c>
      <c r="E2586">
        <f t="shared" si="81"/>
        <v>212004</v>
      </c>
      <c r="F2586" s="55">
        <v>0.4375</v>
      </c>
      <c r="G2586" s="55">
        <v>0</v>
      </c>
      <c r="H2586" s="42">
        <f t="shared" si="80"/>
        <v>0.35</v>
      </c>
    </row>
    <row r="2587" spans="1:8" x14ac:dyDescent="0.25">
      <c r="A2587" t="s">
        <v>37</v>
      </c>
      <c r="B2587" t="str">
        <f>VLOOKUP(A2587,'Cód dos países'!$A$3:$C$199,2,FALSE)</f>
        <v>BRA</v>
      </c>
      <c r="C2587">
        <f>VLOOKUP(A2587,'Cód dos países'!$A$3:$C$199,3,FALSE)</f>
        <v>24</v>
      </c>
      <c r="D2587">
        <v>2004</v>
      </c>
      <c r="E2587">
        <f t="shared" si="81"/>
        <v>242004</v>
      </c>
      <c r="F2587" s="55">
        <v>0.40625</v>
      </c>
      <c r="G2587" s="55">
        <v>0.25</v>
      </c>
      <c r="H2587" s="42">
        <f t="shared" si="80"/>
        <v>0.375</v>
      </c>
    </row>
    <row r="2588" spans="1:8" x14ac:dyDescent="0.25">
      <c r="A2588" t="s">
        <v>39</v>
      </c>
      <c r="B2588" t="str">
        <f>VLOOKUP(A2588,'Cód dos países'!$A$3:$C$199,2,FALSE)</f>
        <v>BRB</v>
      </c>
      <c r="C2588">
        <f>VLOOKUP(A2588,'Cód dos países'!$A$3:$C$199,3,FALSE)</f>
        <v>15</v>
      </c>
      <c r="D2588">
        <v>2004</v>
      </c>
      <c r="E2588">
        <f t="shared" si="81"/>
        <v>152004</v>
      </c>
      <c r="F2588" s="55" t="e">
        <v>#N/A</v>
      </c>
      <c r="G2588" s="55" t="e">
        <v>#N/A</v>
      </c>
      <c r="H2588" s="42" t="e">
        <f t="shared" si="80"/>
        <v>#N/A</v>
      </c>
    </row>
    <row r="2589" spans="1:8" x14ac:dyDescent="0.25">
      <c r="A2589" t="s">
        <v>350</v>
      </c>
      <c r="B2589" t="str">
        <f>VLOOKUP(A2589,'Cód dos países'!$A$3:$C$199,2,FALSE)</f>
        <v>BRN</v>
      </c>
      <c r="C2589">
        <f>VLOOKUP(A2589,'Cód dos países'!$A$3:$C$199,3,FALSE)</f>
        <v>25</v>
      </c>
      <c r="D2589">
        <v>2004</v>
      </c>
      <c r="E2589">
        <f t="shared" si="81"/>
        <v>252004</v>
      </c>
      <c r="F2589" s="55" t="e">
        <v>#N/A</v>
      </c>
      <c r="G2589" s="55" t="e">
        <v>#N/A</v>
      </c>
      <c r="H2589" s="42" t="e">
        <f t="shared" si="80"/>
        <v>#N/A</v>
      </c>
    </row>
    <row r="2590" spans="1:8" x14ac:dyDescent="0.25">
      <c r="A2590" t="s">
        <v>41</v>
      </c>
      <c r="B2590" t="str">
        <f>VLOOKUP(A2590,'Cód dos países'!$A$3:$C$199,2,FALSE)</f>
        <v>BTN</v>
      </c>
      <c r="C2590">
        <f>VLOOKUP(A2590,'Cód dos países'!$A$3:$C$199,3,FALSE)</f>
        <v>20</v>
      </c>
      <c r="D2590">
        <v>2004</v>
      </c>
      <c r="E2590">
        <f t="shared" si="81"/>
        <v>202004</v>
      </c>
      <c r="F2590" s="55" t="e">
        <v>#N/A</v>
      </c>
      <c r="G2590" s="55" t="e">
        <v>#N/A</v>
      </c>
      <c r="H2590" s="42" t="e">
        <f t="shared" si="80"/>
        <v>#N/A</v>
      </c>
    </row>
    <row r="2591" spans="1:8" x14ac:dyDescent="0.25">
      <c r="A2591" t="s">
        <v>43</v>
      </c>
      <c r="B2591" t="str">
        <f>VLOOKUP(A2591,'Cód dos países'!$A$3:$C$199,2,FALSE)</f>
        <v>BWA</v>
      </c>
      <c r="C2591">
        <f>VLOOKUP(A2591,'Cód dos países'!$A$3:$C$199,3,FALSE)</f>
        <v>23</v>
      </c>
      <c r="D2591">
        <v>2004</v>
      </c>
      <c r="E2591">
        <f t="shared" si="81"/>
        <v>232004</v>
      </c>
      <c r="F2591" s="55">
        <v>0.625</v>
      </c>
      <c r="G2591" s="55">
        <v>0.75</v>
      </c>
      <c r="H2591" s="42">
        <f t="shared" si="80"/>
        <v>0.65</v>
      </c>
    </row>
    <row r="2592" spans="1:8" x14ac:dyDescent="0.25">
      <c r="A2592" t="s">
        <v>45</v>
      </c>
      <c r="B2592" t="str">
        <f>VLOOKUP(A2592,'Cód dos países'!$A$3:$C$199,2,FALSE)</f>
        <v>CAF</v>
      </c>
      <c r="C2592">
        <f>VLOOKUP(A2592,'Cód dos países'!$A$3:$C$199,3,FALSE)</f>
        <v>33</v>
      </c>
      <c r="D2592">
        <v>2004</v>
      </c>
      <c r="E2592">
        <f t="shared" si="81"/>
        <v>332004</v>
      </c>
      <c r="F2592" s="55" t="e">
        <v>#N/A</v>
      </c>
      <c r="G2592" s="55" t="e">
        <v>#N/A</v>
      </c>
      <c r="H2592" s="42" t="e">
        <f t="shared" si="80"/>
        <v>#N/A</v>
      </c>
    </row>
    <row r="2593" spans="1:8" x14ac:dyDescent="0.25">
      <c r="A2593" t="s">
        <v>47</v>
      </c>
      <c r="B2593" t="str">
        <f>VLOOKUP(A2593,'Cód dos países'!$A$3:$C$199,2,FALSE)</f>
        <v>CAN</v>
      </c>
      <c r="C2593">
        <f>VLOOKUP(A2593,'Cód dos países'!$A$3:$C$199,3,FALSE)</f>
        <v>31</v>
      </c>
      <c r="D2593">
        <v>2004</v>
      </c>
      <c r="E2593">
        <f t="shared" si="81"/>
        <v>312004</v>
      </c>
      <c r="F2593" s="55">
        <v>0.84375</v>
      </c>
      <c r="G2593" s="55">
        <v>1</v>
      </c>
      <c r="H2593" s="42">
        <f t="shared" si="80"/>
        <v>0.875</v>
      </c>
    </row>
    <row r="2594" spans="1:8" x14ac:dyDescent="0.25">
      <c r="A2594" t="s">
        <v>49</v>
      </c>
      <c r="B2594" t="str">
        <f>VLOOKUP(A2594,'Cód dos países'!$A$3:$C$199,2,FALSE)</f>
        <v>CHE</v>
      </c>
      <c r="C2594">
        <f>VLOOKUP(A2594,'Cód dos países'!$A$3:$C$199,3,FALSE)</f>
        <v>170</v>
      </c>
      <c r="D2594">
        <v>2004</v>
      </c>
      <c r="E2594">
        <f t="shared" si="81"/>
        <v>1702004</v>
      </c>
      <c r="F2594" s="55">
        <v>1</v>
      </c>
      <c r="G2594" s="55">
        <v>1</v>
      </c>
      <c r="H2594" s="42">
        <f t="shared" si="80"/>
        <v>1</v>
      </c>
    </row>
    <row r="2595" spans="1:8" x14ac:dyDescent="0.25">
      <c r="A2595" t="s">
        <v>51</v>
      </c>
      <c r="B2595" t="str">
        <f>VLOOKUP(A2595,'Cód dos países'!$A$3:$C$199,2,FALSE)</f>
        <v>CHL</v>
      </c>
      <c r="C2595">
        <f>VLOOKUP(A2595,'Cód dos países'!$A$3:$C$199,3,FALSE)</f>
        <v>35</v>
      </c>
      <c r="D2595">
        <v>2004</v>
      </c>
      <c r="E2595">
        <f t="shared" si="81"/>
        <v>352004</v>
      </c>
      <c r="F2595" s="55">
        <v>0.8125</v>
      </c>
      <c r="G2595" s="55">
        <v>0.75</v>
      </c>
      <c r="H2595" s="42">
        <f t="shared" si="80"/>
        <v>0.8</v>
      </c>
    </row>
    <row r="2596" spans="1:8" x14ac:dyDescent="0.25">
      <c r="A2596" t="s">
        <v>53</v>
      </c>
      <c r="B2596" t="str">
        <f>VLOOKUP(A2596,'Cód dos países'!$A$3:$C$199,2,FALSE)</f>
        <v>CHN</v>
      </c>
      <c r="C2596">
        <f>VLOOKUP(A2596,'Cód dos países'!$A$3:$C$199,3,FALSE)</f>
        <v>36</v>
      </c>
      <c r="D2596">
        <v>2004</v>
      </c>
      <c r="E2596">
        <f t="shared" si="81"/>
        <v>362004</v>
      </c>
      <c r="F2596" s="55">
        <v>0.34375</v>
      </c>
      <c r="G2596" s="55">
        <v>0</v>
      </c>
      <c r="H2596" s="42">
        <f t="shared" si="80"/>
        <v>0.27500000000000002</v>
      </c>
    </row>
    <row r="2597" spans="1:8" x14ac:dyDescent="0.25">
      <c r="A2597" t="s">
        <v>429</v>
      </c>
      <c r="B2597" t="str">
        <f>VLOOKUP(A2597,'Cód dos países'!$A$3:$C$199,2,FALSE)</f>
        <v>CIV</v>
      </c>
      <c r="C2597">
        <f>VLOOKUP(A2597,'Cód dos países'!$A$3:$C$199,3,FALSE)</f>
        <v>42</v>
      </c>
      <c r="D2597">
        <v>2004</v>
      </c>
      <c r="E2597">
        <f t="shared" si="81"/>
        <v>422004</v>
      </c>
      <c r="F2597" s="55">
        <v>0.15625</v>
      </c>
      <c r="G2597" s="55">
        <v>0</v>
      </c>
      <c r="H2597" s="42">
        <f t="shared" si="80"/>
        <v>0.125</v>
      </c>
    </row>
    <row r="2598" spans="1:8" x14ac:dyDescent="0.25">
      <c r="A2598" t="s">
        <v>56</v>
      </c>
      <c r="B2598" t="str">
        <f>VLOOKUP(A2598,'Cód dos países'!$A$3:$C$199,2,FALSE)</f>
        <v>CMR</v>
      </c>
      <c r="C2598">
        <f>VLOOKUP(A2598,'Cód dos países'!$A$3:$C$199,3,FALSE)</f>
        <v>30</v>
      </c>
      <c r="D2598">
        <v>2004</v>
      </c>
      <c r="E2598">
        <f t="shared" si="81"/>
        <v>302004</v>
      </c>
      <c r="F2598" s="55">
        <v>0.15625</v>
      </c>
      <c r="G2598" s="55">
        <v>0.25</v>
      </c>
      <c r="H2598" s="42">
        <f t="shared" si="80"/>
        <v>0.17499999999999999</v>
      </c>
    </row>
    <row r="2599" spans="1:8" x14ac:dyDescent="0.25">
      <c r="A2599" t="s">
        <v>334</v>
      </c>
      <c r="B2599" t="str">
        <f>VLOOKUP(A2599,'Cód dos países'!$A$3:$C$199,2,FALSE)</f>
        <v>COG</v>
      </c>
      <c r="C2599">
        <f>VLOOKUP(A2599,'Cód dos países'!$A$3:$C$199,3,FALSE)</f>
        <v>39</v>
      </c>
      <c r="D2599">
        <v>2004</v>
      </c>
      <c r="E2599">
        <f t="shared" si="81"/>
        <v>392004</v>
      </c>
      <c r="F2599" s="55" t="e">
        <v>#N/A</v>
      </c>
      <c r="G2599" s="55" t="e">
        <v>#N/A</v>
      </c>
      <c r="H2599" s="42" t="e">
        <f t="shared" si="80"/>
        <v>#N/A</v>
      </c>
    </row>
    <row r="2600" spans="1:8" x14ac:dyDescent="0.25">
      <c r="A2600" t="s">
        <v>59</v>
      </c>
      <c r="B2600" t="str">
        <f>VLOOKUP(A2600,'Cód dos países'!$A$3:$C$199,2,FALSE)</f>
        <v>COL</v>
      </c>
      <c r="C2600">
        <f>VLOOKUP(A2600,'Cód dos países'!$A$3:$C$199,3,FALSE)</f>
        <v>37</v>
      </c>
      <c r="D2600">
        <v>2004</v>
      </c>
      <c r="E2600">
        <f t="shared" si="81"/>
        <v>372004</v>
      </c>
      <c r="F2600" s="55">
        <v>0.375</v>
      </c>
      <c r="G2600" s="55">
        <v>0.25</v>
      </c>
      <c r="H2600" s="42">
        <f t="shared" si="80"/>
        <v>0.35</v>
      </c>
    </row>
    <row r="2601" spans="1:8" x14ac:dyDescent="0.25">
      <c r="A2601" t="s">
        <v>61</v>
      </c>
      <c r="B2601" t="str">
        <f>VLOOKUP(A2601,'Cód dos países'!$A$3:$C$199,2,FALSE)</f>
        <v>COM</v>
      </c>
      <c r="C2601">
        <f>VLOOKUP(A2601,'Cód dos países'!$A$3:$C$199,3,FALSE)</f>
        <v>38</v>
      </c>
      <c r="D2601">
        <v>2004</v>
      </c>
      <c r="E2601">
        <f t="shared" si="81"/>
        <v>382004</v>
      </c>
      <c r="F2601" s="55" t="e">
        <v>#N/A</v>
      </c>
      <c r="G2601" s="55" t="e">
        <v>#N/A</v>
      </c>
      <c r="H2601" s="42" t="e">
        <f t="shared" si="80"/>
        <v>#N/A</v>
      </c>
    </row>
    <row r="2602" spans="1:8" x14ac:dyDescent="0.25">
      <c r="A2602" t="s">
        <v>63</v>
      </c>
      <c r="B2602" t="str">
        <f>VLOOKUP(A2602,'Cód dos países'!$A$3:$C$199,2,FALSE)</f>
        <v>CPV</v>
      </c>
      <c r="C2602">
        <f>VLOOKUP(A2602,'Cód dos países'!$A$3:$C$199,3,FALSE)</f>
        <v>32</v>
      </c>
      <c r="D2602">
        <v>2004</v>
      </c>
      <c r="E2602">
        <f t="shared" si="81"/>
        <v>322004</v>
      </c>
      <c r="F2602" s="55" t="e">
        <v>#N/A</v>
      </c>
      <c r="G2602" s="55" t="e">
        <v>#N/A</v>
      </c>
      <c r="H2602" s="42" t="e">
        <f t="shared" si="80"/>
        <v>#N/A</v>
      </c>
    </row>
    <row r="2603" spans="1:8" x14ac:dyDescent="0.25">
      <c r="A2603" t="s">
        <v>65</v>
      </c>
      <c r="B2603" t="str">
        <f>VLOOKUP(A2603,'Cód dos países'!$A$3:$C$199,2,FALSE)</f>
        <v>CRI</v>
      </c>
      <c r="C2603">
        <f>VLOOKUP(A2603,'Cód dos países'!$A$3:$C$199,3,FALSE)</f>
        <v>41</v>
      </c>
      <c r="D2603">
        <v>2004</v>
      </c>
      <c r="E2603">
        <f t="shared" si="81"/>
        <v>412004</v>
      </c>
      <c r="F2603" s="55">
        <v>0.59375</v>
      </c>
      <c r="G2603" s="55">
        <v>0.5</v>
      </c>
      <c r="H2603" s="42">
        <f t="shared" si="80"/>
        <v>0.57499999999999996</v>
      </c>
    </row>
    <row r="2604" spans="1:8" x14ac:dyDescent="0.25">
      <c r="A2604" t="s">
        <v>67</v>
      </c>
      <c r="B2604" t="str">
        <f>VLOOKUP(A2604,'Cód dos países'!$A$3:$C$199,2,FALSE)</f>
        <v>CUB</v>
      </c>
      <c r="C2604">
        <f>VLOOKUP(A2604,'Cód dos países'!$A$3:$C$199,3,FALSE)</f>
        <v>44</v>
      </c>
      <c r="D2604">
        <v>2004</v>
      </c>
      <c r="E2604">
        <f t="shared" si="81"/>
        <v>442004</v>
      </c>
      <c r="F2604" s="55">
        <v>0.25</v>
      </c>
      <c r="G2604" s="55">
        <v>0.5</v>
      </c>
      <c r="H2604" s="42">
        <f t="shared" si="80"/>
        <v>0.3</v>
      </c>
    </row>
    <row r="2605" spans="1:8" x14ac:dyDescent="0.25">
      <c r="A2605" t="s">
        <v>591</v>
      </c>
      <c r="B2605" t="e">
        <f>VLOOKUP(A2605,'Cód dos países'!$A$3:$C$199,2,FALSE)</f>
        <v>#N/A</v>
      </c>
      <c r="C2605" t="e">
        <f>VLOOKUP(A2605,'Cód dos países'!$A$3:$C$199,3,FALSE)</f>
        <v>#N/A</v>
      </c>
      <c r="D2605">
        <v>2004</v>
      </c>
      <c r="E2605" t="e">
        <f t="shared" si="81"/>
        <v>#N/A</v>
      </c>
      <c r="F2605" s="55" t="e">
        <v>#N/A</v>
      </c>
      <c r="G2605" s="55" t="e">
        <v>#N/A</v>
      </c>
      <c r="H2605" s="42" t="e">
        <f t="shared" si="80"/>
        <v>#N/A</v>
      </c>
    </row>
    <row r="2606" spans="1:8" x14ac:dyDescent="0.25">
      <c r="A2606" t="s">
        <v>69</v>
      </c>
      <c r="B2606" t="str">
        <f>VLOOKUP(A2606,'Cód dos países'!$A$3:$C$199,2,FALSE)</f>
        <v>CYP</v>
      </c>
      <c r="C2606">
        <f>VLOOKUP(A2606,'Cód dos países'!$A$3:$C$199,3,FALSE)</f>
        <v>45</v>
      </c>
      <c r="D2606">
        <v>2004</v>
      </c>
      <c r="E2606">
        <f t="shared" si="81"/>
        <v>452004</v>
      </c>
      <c r="F2606" s="55">
        <v>0.59375</v>
      </c>
      <c r="G2606" s="55">
        <v>0.5</v>
      </c>
      <c r="H2606" s="42">
        <f t="shared" si="80"/>
        <v>0.57499999999999996</v>
      </c>
    </row>
    <row r="2607" spans="1:8" x14ac:dyDescent="0.25">
      <c r="A2607" t="s">
        <v>71</v>
      </c>
      <c r="B2607" t="str">
        <f>VLOOKUP(A2607,'Cód dos países'!$A$3:$C$199,2,FALSE)</f>
        <v>CZE</v>
      </c>
      <c r="C2607">
        <f>VLOOKUP(A2607,'Cód dos países'!$A$3:$C$199,3,FALSE)</f>
        <v>46</v>
      </c>
      <c r="D2607">
        <v>2004</v>
      </c>
      <c r="E2607">
        <f t="shared" si="81"/>
        <v>462004</v>
      </c>
      <c r="F2607" s="55">
        <v>0.75</v>
      </c>
      <c r="G2607" s="55">
        <v>0.5</v>
      </c>
      <c r="H2607" s="42">
        <f t="shared" si="80"/>
        <v>0.7</v>
      </c>
    </row>
    <row r="2608" spans="1:8" x14ac:dyDescent="0.25">
      <c r="A2608" t="s">
        <v>73</v>
      </c>
      <c r="B2608" t="str">
        <f>VLOOKUP(A2608,'Cód dos países'!$A$3:$C$199,2,FALSE)</f>
        <v>DEU</v>
      </c>
      <c r="C2608">
        <f>VLOOKUP(A2608,'Cód dos países'!$A$3:$C$199,3,FALSE)</f>
        <v>64</v>
      </c>
      <c r="D2608">
        <v>2004</v>
      </c>
      <c r="E2608">
        <f t="shared" si="81"/>
        <v>642004</v>
      </c>
      <c r="F2608" s="55">
        <v>0.875</v>
      </c>
      <c r="G2608" s="55">
        <v>1</v>
      </c>
      <c r="H2608" s="42">
        <f t="shared" si="80"/>
        <v>0.9</v>
      </c>
    </row>
    <row r="2609" spans="1:8" x14ac:dyDescent="0.25">
      <c r="A2609" t="s">
        <v>75</v>
      </c>
      <c r="B2609" t="str">
        <f>VLOOKUP(A2609,'Cód dos países'!$A$3:$C$199,2,FALSE)</f>
        <v>DJI</v>
      </c>
      <c r="C2609">
        <f>VLOOKUP(A2609,'Cód dos países'!$A$3:$C$199,3,FALSE)</f>
        <v>48</v>
      </c>
      <c r="D2609">
        <v>2004</v>
      </c>
      <c r="E2609">
        <f t="shared" si="81"/>
        <v>482004</v>
      </c>
      <c r="F2609" s="55" t="e">
        <v>#N/A</v>
      </c>
      <c r="G2609" s="55" t="e">
        <v>#N/A</v>
      </c>
      <c r="H2609" s="42" t="e">
        <f t="shared" si="80"/>
        <v>#N/A</v>
      </c>
    </row>
    <row r="2610" spans="1:8" x14ac:dyDescent="0.25">
      <c r="A2610" t="s">
        <v>77</v>
      </c>
      <c r="B2610" t="str">
        <f>VLOOKUP(A2610,'Cód dos países'!$A$3:$C$199,2,FALSE)</f>
        <v>DNK</v>
      </c>
      <c r="C2610">
        <f>VLOOKUP(A2610,'Cód dos países'!$A$3:$C$199,3,FALSE)</f>
        <v>47</v>
      </c>
      <c r="D2610">
        <v>2004</v>
      </c>
      <c r="E2610">
        <f t="shared" si="81"/>
        <v>472004</v>
      </c>
      <c r="F2610" s="55">
        <v>0.9375</v>
      </c>
      <c r="G2610" s="55">
        <v>1</v>
      </c>
      <c r="H2610" s="42">
        <f t="shared" si="80"/>
        <v>0.95</v>
      </c>
    </row>
    <row r="2611" spans="1:8" x14ac:dyDescent="0.25">
      <c r="A2611" t="s">
        <v>79</v>
      </c>
      <c r="B2611" t="str">
        <f>VLOOKUP(A2611,'Cód dos países'!$A$3:$C$199,2,FALSE)</f>
        <v>DOM</v>
      </c>
      <c r="C2611">
        <f>VLOOKUP(A2611,'Cód dos países'!$A$3:$C$199,3,FALSE)</f>
        <v>50</v>
      </c>
      <c r="D2611">
        <v>2004</v>
      </c>
      <c r="E2611">
        <f t="shared" si="81"/>
        <v>502004</v>
      </c>
      <c r="F2611" s="55">
        <v>0.3125</v>
      </c>
      <c r="G2611" s="55">
        <v>0.25</v>
      </c>
      <c r="H2611" s="42">
        <f t="shared" si="80"/>
        <v>0.3</v>
      </c>
    </row>
    <row r="2612" spans="1:8" x14ac:dyDescent="0.25">
      <c r="A2612" t="s">
        <v>81</v>
      </c>
      <c r="B2612" t="str">
        <f>VLOOKUP(A2612,'Cód dos países'!$A$3:$C$199,2,FALSE)</f>
        <v>DZA</v>
      </c>
      <c r="C2612">
        <f>VLOOKUP(A2612,'Cód dos países'!$A$3:$C$199,3,FALSE)</f>
        <v>3</v>
      </c>
      <c r="D2612">
        <v>2004</v>
      </c>
      <c r="E2612">
        <f t="shared" si="81"/>
        <v>32004</v>
      </c>
      <c r="F2612" s="55">
        <v>0.40625</v>
      </c>
      <c r="G2612" s="55">
        <v>0</v>
      </c>
      <c r="H2612" s="42">
        <f t="shared" si="80"/>
        <v>0.32500000000000001</v>
      </c>
    </row>
    <row r="2613" spans="1:8" x14ac:dyDescent="0.25">
      <c r="A2613" t="s">
        <v>83</v>
      </c>
      <c r="B2613" t="str">
        <f>VLOOKUP(A2613,'Cód dos países'!$A$3:$C$199,2,FALSE)</f>
        <v>ECU</v>
      </c>
      <c r="C2613">
        <f>VLOOKUP(A2613,'Cód dos países'!$A$3:$C$199,3,FALSE)</f>
        <v>51</v>
      </c>
      <c r="D2613">
        <v>2004</v>
      </c>
      <c r="E2613">
        <f t="shared" si="81"/>
        <v>512004</v>
      </c>
      <c r="F2613" s="55">
        <v>0.375</v>
      </c>
      <c r="G2613" s="55">
        <v>0</v>
      </c>
      <c r="H2613" s="42">
        <f t="shared" si="80"/>
        <v>0.3</v>
      </c>
    </row>
    <row r="2614" spans="1:8" x14ac:dyDescent="0.25">
      <c r="A2614" t="s">
        <v>85</v>
      </c>
      <c r="B2614" t="str">
        <f>VLOOKUP(A2614,'Cód dos países'!$A$3:$C$199,2,FALSE)</f>
        <v>EGY</v>
      </c>
      <c r="C2614">
        <f>VLOOKUP(A2614,'Cód dos países'!$A$3:$C$199,3,FALSE)</f>
        <v>52</v>
      </c>
      <c r="D2614">
        <v>2004</v>
      </c>
      <c r="E2614">
        <f t="shared" si="81"/>
        <v>522004</v>
      </c>
      <c r="F2614" s="55">
        <v>0.59375</v>
      </c>
      <c r="G2614" s="55">
        <v>0.25</v>
      </c>
      <c r="H2614" s="42">
        <f t="shared" si="80"/>
        <v>0.52500000000000002</v>
      </c>
    </row>
    <row r="2615" spans="1:8" x14ac:dyDescent="0.25">
      <c r="A2615" t="s">
        <v>87</v>
      </c>
      <c r="B2615" t="str">
        <f>VLOOKUP(A2615,'Cód dos países'!$A$3:$C$199,2,FALSE)</f>
        <v>ERI</v>
      </c>
      <c r="C2615">
        <f>VLOOKUP(A2615,'Cód dos países'!$A$3:$C$199,3,FALSE)</f>
        <v>55</v>
      </c>
      <c r="D2615">
        <v>2004</v>
      </c>
      <c r="E2615">
        <f t="shared" si="81"/>
        <v>552004</v>
      </c>
      <c r="F2615" s="55" t="e">
        <v>#N/A</v>
      </c>
      <c r="G2615" s="55" t="e">
        <v>#N/A</v>
      </c>
      <c r="H2615" s="42" t="e">
        <f t="shared" si="80"/>
        <v>#N/A</v>
      </c>
    </row>
    <row r="2616" spans="1:8" x14ac:dyDescent="0.25">
      <c r="A2616" t="s">
        <v>89</v>
      </c>
      <c r="B2616" t="str">
        <f>VLOOKUP(A2616,'Cód dos países'!$A$3:$C$199,2,FALSE)</f>
        <v>ESP</v>
      </c>
      <c r="C2616">
        <f>VLOOKUP(A2616,'Cód dos países'!$A$3:$C$199,3,FALSE)</f>
        <v>161</v>
      </c>
      <c r="D2616">
        <v>2004</v>
      </c>
      <c r="E2616">
        <f t="shared" si="81"/>
        <v>1612004</v>
      </c>
      <c r="F2616" s="55">
        <v>0.78125</v>
      </c>
      <c r="G2616" s="55">
        <v>0.75</v>
      </c>
      <c r="H2616" s="42">
        <f t="shared" si="80"/>
        <v>0.77500000000000002</v>
      </c>
    </row>
    <row r="2617" spans="1:8" x14ac:dyDescent="0.25">
      <c r="A2617" t="s">
        <v>91</v>
      </c>
      <c r="B2617" t="str">
        <f>VLOOKUP(A2617,'Cód dos países'!$A$3:$C$199,2,FALSE)</f>
        <v>EST</v>
      </c>
      <c r="C2617">
        <f>VLOOKUP(A2617,'Cód dos países'!$A$3:$C$199,3,FALSE)</f>
        <v>56</v>
      </c>
      <c r="D2617">
        <v>2004</v>
      </c>
      <c r="E2617">
        <f t="shared" si="81"/>
        <v>562004</v>
      </c>
      <c r="F2617" s="55">
        <v>0.71875</v>
      </c>
      <c r="G2617" s="55">
        <v>0.5</v>
      </c>
      <c r="H2617" s="42">
        <f t="shared" si="80"/>
        <v>0.67500000000000004</v>
      </c>
    </row>
    <row r="2618" spans="1:8" x14ac:dyDescent="0.25">
      <c r="A2618" t="s">
        <v>93</v>
      </c>
      <c r="B2618" t="str">
        <f>VLOOKUP(A2618,'Cód dos países'!$A$3:$C$199,2,FALSE)</f>
        <v>ETH</v>
      </c>
      <c r="C2618">
        <f>VLOOKUP(A2618,'Cód dos países'!$A$3:$C$199,3,FALSE)</f>
        <v>57</v>
      </c>
      <c r="D2618">
        <v>2004</v>
      </c>
      <c r="E2618">
        <f t="shared" si="81"/>
        <v>572004</v>
      </c>
      <c r="F2618" s="55">
        <v>0.15625</v>
      </c>
      <c r="G2618" s="55">
        <v>0</v>
      </c>
      <c r="H2618" s="42">
        <f t="shared" si="80"/>
        <v>0.125</v>
      </c>
    </row>
    <row r="2619" spans="1:8" x14ac:dyDescent="0.25">
      <c r="A2619" t="s">
        <v>95</v>
      </c>
      <c r="B2619" t="str">
        <f>VLOOKUP(A2619,'Cód dos países'!$A$3:$C$199,2,FALSE)</f>
        <v>FIN</v>
      </c>
      <c r="C2619">
        <f>VLOOKUP(A2619,'Cód dos países'!$A$3:$C$199,3,FALSE)</f>
        <v>59</v>
      </c>
      <c r="D2619">
        <v>2004</v>
      </c>
      <c r="E2619">
        <f t="shared" si="81"/>
        <v>592004</v>
      </c>
      <c r="F2619" s="55">
        <v>1</v>
      </c>
      <c r="G2619" s="55">
        <v>1</v>
      </c>
      <c r="H2619" s="42">
        <f t="shared" si="80"/>
        <v>1</v>
      </c>
    </row>
    <row r="2620" spans="1:8" x14ac:dyDescent="0.25">
      <c r="A2620" t="s">
        <v>97</v>
      </c>
      <c r="B2620" t="str">
        <f>VLOOKUP(A2620,'Cód dos países'!$A$3:$C$199,2,FALSE)</f>
        <v>FJI</v>
      </c>
      <c r="C2620">
        <f>VLOOKUP(A2620,'Cód dos países'!$A$3:$C$199,3,FALSE)</f>
        <v>58</v>
      </c>
      <c r="D2620">
        <v>2004</v>
      </c>
      <c r="E2620">
        <f t="shared" si="81"/>
        <v>582004</v>
      </c>
      <c r="F2620" s="55" t="e">
        <v>#N/A</v>
      </c>
      <c r="G2620" s="55" t="e">
        <v>#N/A</v>
      </c>
      <c r="H2620" s="42" t="e">
        <f t="shared" si="80"/>
        <v>#N/A</v>
      </c>
    </row>
    <row r="2621" spans="1:8" x14ac:dyDescent="0.25">
      <c r="A2621" t="s">
        <v>99</v>
      </c>
      <c r="B2621" t="str">
        <f>VLOOKUP(A2621,'Cód dos países'!$A$3:$C$199,2,FALSE)</f>
        <v>FRA</v>
      </c>
      <c r="C2621">
        <f>VLOOKUP(A2621,'Cód dos países'!$A$3:$C$199,3,FALSE)</f>
        <v>60</v>
      </c>
      <c r="D2621">
        <v>2004</v>
      </c>
      <c r="E2621">
        <f t="shared" si="81"/>
        <v>602004</v>
      </c>
      <c r="F2621" s="55">
        <v>0.90625</v>
      </c>
      <c r="G2621" s="55">
        <v>0.75</v>
      </c>
      <c r="H2621" s="42">
        <f t="shared" si="80"/>
        <v>0.875</v>
      </c>
    </row>
    <row r="2622" spans="1:8" x14ac:dyDescent="0.25">
      <c r="A2622" t="s">
        <v>101</v>
      </c>
      <c r="B2622" t="str">
        <f>VLOOKUP(A2622,'Cód dos países'!$A$3:$C$199,2,FALSE)</f>
        <v>GAB</v>
      </c>
      <c r="C2622">
        <f>VLOOKUP(A2622,'Cód dos países'!$A$3:$C$199,3,FALSE)</f>
        <v>61</v>
      </c>
      <c r="D2622">
        <v>2004</v>
      </c>
      <c r="E2622">
        <f t="shared" si="81"/>
        <v>612004</v>
      </c>
      <c r="F2622" s="55">
        <v>0.4375</v>
      </c>
      <c r="G2622" s="55">
        <v>0.25</v>
      </c>
      <c r="H2622" s="42">
        <f t="shared" si="80"/>
        <v>0.4</v>
      </c>
    </row>
    <row r="2623" spans="1:8" x14ac:dyDescent="0.25">
      <c r="A2623" t="s">
        <v>103</v>
      </c>
      <c r="B2623" t="str">
        <f>VLOOKUP(A2623,'Cód dos países'!$A$3:$C$199,2,FALSE)</f>
        <v>GBR</v>
      </c>
      <c r="C2623">
        <f>VLOOKUP(A2623,'Cód dos países'!$A$3:$C$199,3,FALSE)</f>
        <v>187</v>
      </c>
      <c r="D2623">
        <v>2004</v>
      </c>
      <c r="E2623">
        <f t="shared" si="81"/>
        <v>1872004</v>
      </c>
      <c r="F2623" s="55">
        <v>0.90625</v>
      </c>
      <c r="G2623" s="55">
        <v>1</v>
      </c>
      <c r="H2623" s="42">
        <f t="shared" si="80"/>
        <v>0.92500000000000004</v>
      </c>
    </row>
    <row r="2624" spans="1:8" x14ac:dyDescent="0.25">
      <c r="A2624" t="s">
        <v>105</v>
      </c>
      <c r="B2624" t="str">
        <f>VLOOKUP(A2624,'Cód dos países'!$A$3:$C$199,2,FALSE)</f>
        <v>GEO</v>
      </c>
      <c r="C2624">
        <f>VLOOKUP(A2624,'Cód dos países'!$A$3:$C$199,3,FALSE)</f>
        <v>63</v>
      </c>
      <c r="D2624">
        <v>2004</v>
      </c>
      <c r="E2624">
        <f t="shared" si="81"/>
        <v>632004</v>
      </c>
      <c r="F2624" s="55" t="e">
        <v>#N/A</v>
      </c>
      <c r="G2624" s="55" t="e">
        <v>#N/A</v>
      </c>
      <c r="H2624" s="42" t="e">
        <f t="shared" si="80"/>
        <v>#N/A</v>
      </c>
    </row>
    <row r="2625" spans="1:8" x14ac:dyDescent="0.25">
      <c r="A2625" t="s">
        <v>107</v>
      </c>
      <c r="B2625" t="str">
        <f>VLOOKUP(A2625,'Cód dos países'!$A$3:$C$199,2,FALSE)</f>
        <v>GHA</v>
      </c>
      <c r="C2625">
        <f>VLOOKUP(A2625,'Cód dos países'!$A$3:$C$199,3,FALSE)</f>
        <v>66</v>
      </c>
      <c r="D2625">
        <v>2004</v>
      </c>
      <c r="E2625">
        <f t="shared" si="81"/>
        <v>662004</v>
      </c>
      <c r="F2625" s="55">
        <v>0.4375</v>
      </c>
      <c r="G2625" s="55">
        <v>0.25</v>
      </c>
      <c r="H2625" s="42">
        <f t="shared" si="80"/>
        <v>0.4</v>
      </c>
    </row>
    <row r="2626" spans="1:8" x14ac:dyDescent="0.25">
      <c r="A2626" t="s">
        <v>109</v>
      </c>
      <c r="B2626" t="str">
        <f>VLOOKUP(A2626,'Cód dos países'!$A$3:$C$199,2,FALSE)</f>
        <v>GIN</v>
      </c>
      <c r="C2626">
        <f>VLOOKUP(A2626,'Cód dos países'!$A$3:$C$199,3,FALSE)</f>
        <v>70</v>
      </c>
      <c r="D2626">
        <v>2004</v>
      </c>
      <c r="E2626">
        <f t="shared" si="81"/>
        <v>702004</v>
      </c>
      <c r="F2626" s="55" t="e">
        <v>#N/A</v>
      </c>
      <c r="G2626" s="55" t="e">
        <v>#N/A</v>
      </c>
      <c r="H2626" s="42" t="e">
        <f t="shared" si="80"/>
        <v>#N/A</v>
      </c>
    </row>
    <row r="2627" spans="1:8" x14ac:dyDescent="0.25">
      <c r="A2627" t="s">
        <v>354</v>
      </c>
      <c r="B2627" t="str">
        <f>VLOOKUP(A2627,'Cód dos países'!$A$3:$C$199,2,FALSE)</f>
        <v>GMB</v>
      </c>
      <c r="C2627">
        <f>VLOOKUP(A2627,'Cód dos países'!$A$3:$C$199,3,FALSE)</f>
        <v>62</v>
      </c>
      <c r="D2627">
        <v>2004</v>
      </c>
      <c r="E2627">
        <f t="shared" si="81"/>
        <v>622004</v>
      </c>
      <c r="F2627" s="55" t="e">
        <v>#N/A</v>
      </c>
      <c r="G2627" s="55" t="e">
        <v>#N/A</v>
      </c>
      <c r="H2627" s="42" t="e">
        <f t="shared" si="80"/>
        <v>#N/A</v>
      </c>
    </row>
    <row r="2628" spans="1:8" x14ac:dyDescent="0.25">
      <c r="A2628" t="s">
        <v>112</v>
      </c>
      <c r="B2628" t="str">
        <f>VLOOKUP(A2628,'Cód dos países'!$A$3:$C$199,2,FALSE)</f>
        <v>GNB</v>
      </c>
      <c r="C2628">
        <f>VLOOKUP(A2628,'Cód dos países'!$A$3:$C$199,3,FALSE)</f>
        <v>71</v>
      </c>
      <c r="D2628">
        <v>2004</v>
      </c>
      <c r="E2628">
        <f t="shared" si="81"/>
        <v>712004</v>
      </c>
      <c r="F2628" s="55" t="e">
        <v>#N/A</v>
      </c>
      <c r="G2628" s="55" t="e">
        <v>#N/A</v>
      </c>
      <c r="H2628" s="42" t="e">
        <f t="shared" ref="H2628:H2691" si="82">(4*F2628+1*G2628)/5</f>
        <v>#N/A</v>
      </c>
    </row>
    <row r="2629" spans="1:8" x14ac:dyDescent="0.25">
      <c r="A2629" t="s">
        <v>114</v>
      </c>
      <c r="B2629" t="str">
        <f>VLOOKUP(A2629,'Cód dos países'!$A$3:$C$199,2,FALSE)</f>
        <v>GNQ</v>
      </c>
      <c r="C2629">
        <f>VLOOKUP(A2629,'Cód dos países'!$A$3:$C$199,3,FALSE)</f>
        <v>54</v>
      </c>
      <c r="D2629">
        <v>2004</v>
      </c>
      <c r="E2629">
        <f t="shared" si="81"/>
        <v>542004</v>
      </c>
      <c r="F2629" s="55">
        <v>0.125</v>
      </c>
      <c r="G2629" s="55">
        <v>0</v>
      </c>
      <c r="H2629" s="42">
        <f t="shared" si="82"/>
        <v>0.1</v>
      </c>
    </row>
    <row r="2630" spans="1:8" x14ac:dyDescent="0.25">
      <c r="A2630" t="s">
        <v>116</v>
      </c>
      <c r="B2630" t="str">
        <f>VLOOKUP(A2630,'Cód dos países'!$A$3:$C$199,2,FALSE)</f>
        <v>GRC</v>
      </c>
      <c r="C2630">
        <f>VLOOKUP(A2630,'Cód dos países'!$A$3:$C$199,3,FALSE)</f>
        <v>67</v>
      </c>
      <c r="D2630">
        <v>2004</v>
      </c>
      <c r="E2630">
        <f t="shared" si="81"/>
        <v>672004</v>
      </c>
      <c r="F2630" s="55">
        <v>0.75</v>
      </c>
      <c r="G2630" s="55">
        <v>0.5</v>
      </c>
      <c r="H2630" s="42">
        <f t="shared" si="82"/>
        <v>0.7</v>
      </c>
    </row>
    <row r="2631" spans="1:8" x14ac:dyDescent="0.25">
      <c r="A2631" t="s">
        <v>604</v>
      </c>
      <c r="B2631" t="e">
        <f>VLOOKUP(A2631,'Cód dos países'!$A$3:$C$199,2,FALSE)</f>
        <v>#N/A</v>
      </c>
      <c r="C2631" t="e">
        <f>VLOOKUP(A2631,'Cód dos países'!$A$3:$C$199,3,FALSE)</f>
        <v>#N/A</v>
      </c>
      <c r="D2631">
        <v>2004</v>
      </c>
      <c r="E2631" t="e">
        <f t="shared" ref="E2631:E2694" si="83">C2631*10000+D2631</f>
        <v>#N/A</v>
      </c>
      <c r="F2631" s="55" t="e">
        <v>#N/A</v>
      </c>
      <c r="G2631" s="55" t="e">
        <v>#N/A</v>
      </c>
      <c r="H2631" s="42" t="e">
        <f t="shared" si="82"/>
        <v>#N/A</v>
      </c>
    </row>
    <row r="2632" spans="1:8" x14ac:dyDescent="0.25">
      <c r="A2632" t="s">
        <v>118</v>
      </c>
      <c r="B2632" t="str">
        <f>VLOOKUP(A2632,'Cód dos países'!$A$3:$C$199,2,FALSE)</f>
        <v>GTM</v>
      </c>
      <c r="C2632">
        <f>VLOOKUP(A2632,'Cód dos países'!$A$3:$C$199,3,FALSE)</f>
        <v>69</v>
      </c>
      <c r="D2632">
        <v>2004</v>
      </c>
      <c r="E2632">
        <f t="shared" si="83"/>
        <v>692004</v>
      </c>
      <c r="F2632" s="55">
        <v>0.28125</v>
      </c>
      <c r="G2632" s="55">
        <v>0.25</v>
      </c>
      <c r="H2632" s="42">
        <f t="shared" si="82"/>
        <v>0.27500000000000002</v>
      </c>
    </row>
    <row r="2633" spans="1:8" x14ac:dyDescent="0.25">
      <c r="A2633" t="s">
        <v>120</v>
      </c>
      <c r="B2633" t="str">
        <f>VLOOKUP(A2633,'Cód dos países'!$A$3:$C$199,2,FALSE)</f>
        <v>GUY</v>
      </c>
      <c r="C2633">
        <f>VLOOKUP(A2633,'Cód dos países'!$A$3:$C$199,3,FALSE)</f>
        <v>72</v>
      </c>
      <c r="D2633">
        <v>2004</v>
      </c>
      <c r="E2633">
        <f t="shared" si="83"/>
        <v>722004</v>
      </c>
      <c r="F2633" s="55" t="e">
        <v>#N/A</v>
      </c>
      <c r="G2633" s="55" t="e">
        <v>#N/A</v>
      </c>
      <c r="H2633" s="42" t="e">
        <f t="shared" si="82"/>
        <v>#N/A</v>
      </c>
    </row>
    <row r="2634" spans="1:8" x14ac:dyDescent="0.25">
      <c r="A2634" t="s">
        <v>120</v>
      </c>
      <c r="B2634" t="str">
        <f>VLOOKUP(A2634,'Cód dos países'!$A$3:$C$199,2,FALSE)</f>
        <v>GUY</v>
      </c>
      <c r="C2634">
        <f>VLOOKUP(A2634,'Cód dos países'!$A$3:$C$199,3,FALSE)</f>
        <v>72</v>
      </c>
      <c r="D2634">
        <v>2004</v>
      </c>
      <c r="E2634">
        <f t="shared" si="83"/>
        <v>722004</v>
      </c>
      <c r="F2634" s="55" t="e">
        <v>#N/A</v>
      </c>
      <c r="G2634" s="55" t="e">
        <v>#N/A</v>
      </c>
      <c r="H2634" s="42" t="e">
        <f t="shared" si="82"/>
        <v>#N/A</v>
      </c>
    </row>
    <row r="2635" spans="1:8" x14ac:dyDescent="0.25">
      <c r="A2635" t="s">
        <v>122</v>
      </c>
      <c r="B2635" t="str">
        <f>VLOOKUP(A2635,'Cód dos países'!$A$3:$C$199,2,FALSE)</f>
        <v>HKG</v>
      </c>
      <c r="C2635">
        <f>VLOOKUP(A2635,'Cód dos países'!$A$3:$C$199,3,FALSE)</f>
        <v>75</v>
      </c>
      <c r="D2635">
        <v>2004</v>
      </c>
      <c r="E2635">
        <f t="shared" si="83"/>
        <v>752004</v>
      </c>
      <c r="F2635" s="55">
        <v>0.84375</v>
      </c>
      <c r="G2635" s="55">
        <v>1</v>
      </c>
      <c r="H2635" s="42">
        <f t="shared" si="82"/>
        <v>0.875</v>
      </c>
    </row>
    <row r="2636" spans="1:8" x14ac:dyDescent="0.25">
      <c r="A2636" t="s">
        <v>124</v>
      </c>
      <c r="B2636" t="str">
        <f>VLOOKUP(A2636,'Cód dos países'!$A$3:$C$199,2,FALSE)</f>
        <v>HND</v>
      </c>
      <c r="C2636">
        <f>VLOOKUP(A2636,'Cód dos países'!$A$3:$C$199,3,FALSE)</f>
        <v>74</v>
      </c>
      <c r="D2636">
        <v>2004</v>
      </c>
      <c r="E2636">
        <f t="shared" si="83"/>
        <v>742004</v>
      </c>
      <c r="F2636" s="55">
        <v>0.28125</v>
      </c>
      <c r="G2636" s="55">
        <v>0</v>
      </c>
      <c r="H2636" s="42">
        <f t="shared" si="82"/>
        <v>0.22500000000000001</v>
      </c>
    </row>
    <row r="2637" spans="1:8" x14ac:dyDescent="0.25">
      <c r="A2637" t="s">
        <v>126</v>
      </c>
      <c r="B2637" t="str">
        <f>VLOOKUP(A2637,'Cód dos países'!$A$3:$C$199,2,FALSE)</f>
        <v>HRV</v>
      </c>
      <c r="C2637">
        <f>VLOOKUP(A2637,'Cód dos países'!$A$3:$C$199,3,FALSE)</f>
        <v>43</v>
      </c>
      <c r="D2637">
        <v>2004</v>
      </c>
      <c r="E2637">
        <f t="shared" si="83"/>
        <v>432004</v>
      </c>
      <c r="F2637" s="55">
        <v>0.5625</v>
      </c>
      <c r="G2637" s="55">
        <v>0.5</v>
      </c>
      <c r="H2637" s="42">
        <f t="shared" si="82"/>
        <v>0.55000000000000004</v>
      </c>
    </row>
    <row r="2638" spans="1:8" x14ac:dyDescent="0.25">
      <c r="A2638" t="s">
        <v>128</v>
      </c>
      <c r="B2638" t="str">
        <f>VLOOKUP(A2638,'Cód dos países'!$A$3:$C$199,2,FALSE)</f>
        <v>HTI</v>
      </c>
      <c r="C2638">
        <f>VLOOKUP(A2638,'Cód dos países'!$A$3:$C$199,3,FALSE)</f>
        <v>73</v>
      </c>
      <c r="D2638">
        <v>2004</v>
      </c>
      <c r="E2638">
        <f t="shared" si="83"/>
        <v>732004</v>
      </c>
      <c r="F2638" s="55" t="e">
        <v>#N/A</v>
      </c>
      <c r="G2638" s="55" t="e">
        <v>#N/A</v>
      </c>
      <c r="H2638" s="42" t="e">
        <f t="shared" si="82"/>
        <v>#N/A</v>
      </c>
    </row>
    <row r="2639" spans="1:8" x14ac:dyDescent="0.25">
      <c r="A2639" t="s">
        <v>130</v>
      </c>
      <c r="B2639" t="str">
        <f>VLOOKUP(A2639,'Cód dos países'!$A$3:$C$199,2,FALSE)</f>
        <v>HUN</v>
      </c>
      <c r="C2639">
        <f>VLOOKUP(A2639,'Cód dos países'!$A$3:$C$199,3,FALSE)</f>
        <v>76</v>
      </c>
      <c r="D2639">
        <v>2004</v>
      </c>
      <c r="E2639">
        <f t="shared" si="83"/>
        <v>762004</v>
      </c>
      <c r="F2639" s="55">
        <v>0.75</v>
      </c>
      <c r="G2639" s="55">
        <v>0.5</v>
      </c>
      <c r="H2639" s="42">
        <f t="shared" si="82"/>
        <v>0.7</v>
      </c>
    </row>
    <row r="2640" spans="1:8" x14ac:dyDescent="0.25">
      <c r="A2640" t="s">
        <v>132</v>
      </c>
      <c r="B2640" t="str">
        <f>VLOOKUP(A2640,'Cód dos países'!$A$3:$C$199,2,FALSE)</f>
        <v>IDN</v>
      </c>
      <c r="C2640">
        <f>VLOOKUP(A2640,'Cód dos países'!$A$3:$C$199,3,FALSE)</f>
        <v>79</v>
      </c>
      <c r="D2640">
        <v>2004</v>
      </c>
      <c r="E2640">
        <f t="shared" si="83"/>
        <v>792004</v>
      </c>
      <c r="F2640" s="55">
        <v>0.28125</v>
      </c>
      <c r="G2640" s="55">
        <v>0</v>
      </c>
      <c r="H2640" s="42">
        <f t="shared" si="82"/>
        <v>0.22500000000000001</v>
      </c>
    </row>
    <row r="2641" spans="1:8" x14ac:dyDescent="0.25">
      <c r="A2641" t="s">
        <v>134</v>
      </c>
      <c r="B2641" t="str">
        <f>VLOOKUP(A2641,'Cód dos países'!$A$3:$C$199,2,FALSE)</f>
        <v>IND</v>
      </c>
      <c r="C2641">
        <f>VLOOKUP(A2641,'Cód dos países'!$A$3:$C$199,3,FALSE)</f>
        <v>78</v>
      </c>
      <c r="D2641">
        <v>2004</v>
      </c>
      <c r="E2641">
        <f t="shared" si="83"/>
        <v>782004</v>
      </c>
      <c r="F2641" s="55">
        <v>0.40625</v>
      </c>
      <c r="G2641" s="55">
        <v>0.25</v>
      </c>
      <c r="H2641" s="42">
        <f t="shared" si="82"/>
        <v>0.375</v>
      </c>
    </row>
    <row r="2642" spans="1:8" x14ac:dyDescent="0.25">
      <c r="A2642" t="s">
        <v>136</v>
      </c>
      <c r="B2642" t="str">
        <f>VLOOKUP(A2642,'Cód dos países'!$A$3:$C$199,2,FALSE)</f>
        <v>IRL</v>
      </c>
      <c r="C2642">
        <f>VLOOKUP(A2642,'Cód dos países'!$A$3:$C$199,3,FALSE)</f>
        <v>82</v>
      </c>
      <c r="D2642">
        <v>2004</v>
      </c>
      <c r="E2642">
        <f t="shared" si="83"/>
        <v>822004</v>
      </c>
      <c r="F2642" s="55">
        <v>0.90625</v>
      </c>
      <c r="G2642" s="55">
        <v>0.75</v>
      </c>
      <c r="H2642" s="42">
        <f t="shared" si="82"/>
        <v>0.875</v>
      </c>
    </row>
    <row r="2643" spans="1:8" x14ac:dyDescent="0.25">
      <c r="A2643" t="s">
        <v>138</v>
      </c>
      <c r="B2643" t="str">
        <f>VLOOKUP(A2643,'Cód dos países'!$A$3:$C$199,2,FALSE)</f>
        <v>IRN</v>
      </c>
      <c r="C2643">
        <f>VLOOKUP(A2643,'Cód dos países'!$A$3:$C$199,3,FALSE)</f>
        <v>80</v>
      </c>
      <c r="D2643">
        <v>2004</v>
      </c>
      <c r="E2643">
        <f t="shared" si="83"/>
        <v>802004</v>
      </c>
      <c r="F2643" s="55">
        <v>0.3125</v>
      </c>
      <c r="G2643" s="55">
        <v>0.25</v>
      </c>
      <c r="H2643" s="42">
        <f t="shared" si="82"/>
        <v>0.3</v>
      </c>
    </row>
    <row r="2644" spans="1:8" x14ac:dyDescent="0.25">
      <c r="A2644" t="s">
        <v>140</v>
      </c>
      <c r="B2644" t="str">
        <f>VLOOKUP(A2644,'Cód dos países'!$A$3:$C$199,2,FALSE)</f>
        <v>IRQ</v>
      </c>
      <c r="C2644">
        <f>VLOOKUP(A2644,'Cód dos países'!$A$3:$C$199,3,FALSE)</f>
        <v>81</v>
      </c>
      <c r="D2644">
        <v>2004</v>
      </c>
      <c r="E2644">
        <f t="shared" si="83"/>
        <v>812004</v>
      </c>
      <c r="F2644" s="55">
        <v>9.375E-2</v>
      </c>
      <c r="G2644" s="55">
        <v>0</v>
      </c>
      <c r="H2644" s="42">
        <f t="shared" si="82"/>
        <v>7.4999999999999997E-2</v>
      </c>
    </row>
    <row r="2645" spans="1:8" x14ac:dyDescent="0.25">
      <c r="A2645" t="s">
        <v>142</v>
      </c>
      <c r="B2645" t="str">
        <f>VLOOKUP(A2645,'Cód dos países'!$A$3:$C$199,2,FALSE)</f>
        <v>ISL</v>
      </c>
      <c r="C2645">
        <f>VLOOKUP(A2645,'Cód dos países'!$A$3:$C$199,3,FALSE)</f>
        <v>77</v>
      </c>
      <c r="D2645">
        <v>2004</v>
      </c>
      <c r="E2645">
        <f t="shared" si="83"/>
        <v>772004</v>
      </c>
      <c r="F2645" s="55" t="e">
        <v>#N/A</v>
      </c>
      <c r="G2645" s="55" t="e">
        <v>#N/A</v>
      </c>
      <c r="H2645" s="42" t="e">
        <f t="shared" si="82"/>
        <v>#N/A</v>
      </c>
    </row>
    <row r="2646" spans="1:8" x14ac:dyDescent="0.25">
      <c r="A2646" t="s">
        <v>144</v>
      </c>
      <c r="B2646" t="str">
        <f>VLOOKUP(A2646,'Cód dos países'!$A$3:$C$199,2,FALSE)</f>
        <v>ISR</v>
      </c>
      <c r="C2646">
        <f>VLOOKUP(A2646,'Cód dos países'!$A$3:$C$199,3,FALSE)</f>
        <v>83</v>
      </c>
      <c r="D2646">
        <v>2004</v>
      </c>
      <c r="E2646">
        <f t="shared" si="83"/>
        <v>832004</v>
      </c>
      <c r="F2646" s="55">
        <v>0.71875</v>
      </c>
      <c r="G2646" s="55">
        <v>0.5</v>
      </c>
      <c r="H2646" s="42">
        <f t="shared" si="82"/>
        <v>0.67500000000000004</v>
      </c>
    </row>
    <row r="2647" spans="1:8" x14ac:dyDescent="0.25">
      <c r="A2647" t="s">
        <v>146</v>
      </c>
      <c r="B2647" t="str">
        <f>VLOOKUP(A2647,'Cód dos países'!$A$3:$C$199,2,FALSE)</f>
        <v>ITA</v>
      </c>
      <c r="C2647">
        <f>VLOOKUP(A2647,'Cód dos países'!$A$3:$C$199,3,FALSE)</f>
        <v>84</v>
      </c>
      <c r="D2647">
        <v>2004</v>
      </c>
      <c r="E2647">
        <f t="shared" si="83"/>
        <v>842004</v>
      </c>
      <c r="F2647" s="55">
        <v>0.71875</v>
      </c>
      <c r="G2647" s="55">
        <v>0.5</v>
      </c>
      <c r="H2647" s="42">
        <f t="shared" si="82"/>
        <v>0.67500000000000004</v>
      </c>
    </row>
    <row r="2648" spans="1:8" x14ac:dyDescent="0.25">
      <c r="A2648" t="s">
        <v>148</v>
      </c>
      <c r="B2648" t="str">
        <f>VLOOKUP(A2648,'Cód dos países'!$A$3:$C$199,2,FALSE)</f>
        <v>JAM</v>
      </c>
      <c r="C2648">
        <f>VLOOKUP(A2648,'Cód dos países'!$A$3:$C$199,3,FALSE)</f>
        <v>85</v>
      </c>
      <c r="D2648">
        <v>2004</v>
      </c>
      <c r="E2648">
        <f t="shared" si="83"/>
        <v>852004</v>
      </c>
      <c r="F2648" s="55">
        <v>0.40625</v>
      </c>
      <c r="G2648" s="55">
        <v>0</v>
      </c>
      <c r="H2648" s="42">
        <f t="shared" si="82"/>
        <v>0.32500000000000001</v>
      </c>
    </row>
    <row r="2649" spans="1:8" x14ac:dyDescent="0.25">
      <c r="A2649" t="s">
        <v>150</v>
      </c>
      <c r="B2649" t="str">
        <f>VLOOKUP(A2649,'Cód dos países'!$A$3:$C$199,2,FALSE)</f>
        <v>JOR</v>
      </c>
      <c r="C2649">
        <f>VLOOKUP(A2649,'Cód dos países'!$A$3:$C$199,3,FALSE)</f>
        <v>87</v>
      </c>
      <c r="D2649">
        <v>2004</v>
      </c>
      <c r="E2649">
        <f t="shared" si="83"/>
        <v>872004</v>
      </c>
      <c r="F2649" s="55">
        <v>0.5</v>
      </c>
      <c r="G2649" s="55">
        <v>0.25</v>
      </c>
      <c r="H2649" s="42">
        <f t="shared" si="82"/>
        <v>0.45</v>
      </c>
    </row>
    <row r="2650" spans="1:8" x14ac:dyDescent="0.25">
      <c r="A2650" t="s">
        <v>152</v>
      </c>
      <c r="B2650" t="str">
        <f>VLOOKUP(A2650,'Cód dos países'!$A$3:$C$199,2,FALSE)</f>
        <v>JPN</v>
      </c>
      <c r="C2650">
        <f>VLOOKUP(A2650,'Cód dos países'!$A$3:$C$199,3,FALSE)</f>
        <v>86</v>
      </c>
      <c r="D2650">
        <v>2004</v>
      </c>
      <c r="E2650">
        <f t="shared" si="83"/>
        <v>862004</v>
      </c>
      <c r="F2650" s="55">
        <v>0.75</v>
      </c>
      <c r="G2650" s="55">
        <v>0.5</v>
      </c>
      <c r="H2650" s="42">
        <f t="shared" si="82"/>
        <v>0.7</v>
      </c>
    </row>
    <row r="2651" spans="1:8" x14ac:dyDescent="0.25">
      <c r="A2651" t="s">
        <v>154</v>
      </c>
      <c r="B2651" t="str">
        <f>VLOOKUP(A2651,'Cód dos países'!$A$3:$C$199,2,FALSE)</f>
        <v>KAZ</v>
      </c>
      <c r="C2651">
        <f>VLOOKUP(A2651,'Cód dos países'!$A$3:$C$199,3,FALSE)</f>
        <v>88</v>
      </c>
      <c r="D2651">
        <v>2004</v>
      </c>
      <c r="E2651">
        <f t="shared" si="83"/>
        <v>882004</v>
      </c>
      <c r="F2651" s="55">
        <v>0.1875</v>
      </c>
      <c r="G2651" s="55">
        <v>0</v>
      </c>
      <c r="H2651" s="42">
        <f t="shared" si="82"/>
        <v>0.15</v>
      </c>
    </row>
    <row r="2652" spans="1:8" x14ac:dyDescent="0.25">
      <c r="A2652" t="s">
        <v>156</v>
      </c>
      <c r="B2652" t="str">
        <f>VLOOKUP(A2652,'Cód dos países'!$A$3:$C$199,2,FALSE)</f>
        <v>KEN</v>
      </c>
      <c r="C2652">
        <f>VLOOKUP(A2652,'Cód dos países'!$A$3:$C$199,3,FALSE)</f>
        <v>89</v>
      </c>
      <c r="D2652">
        <v>2004</v>
      </c>
      <c r="E2652">
        <f t="shared" si="83"/>
        <v>892004</v>
      </c>
      <c r="F2652" s="55">
        <v>0.1875</v>
      </c>
      <c r="G2652" s="55">
        <v>0</v>
      </c>
      <c r="H2652" s="42">
        <f t="shared" si="82"/>
        <v>0.15</v>
      </c>
    </row>
    <row r="2653" spans="1:8" x14ac:dyDescent="0.25">
      <c r="A2653" t="s">
        <v>158</v>
      </c>
      <c r="B2653" t="str">
        <f>VLOOKUP(A2653,'Cód dos países'!$A$3:$C$199,2,FALSE)</f>
        <v>KGZ</v>
      </c>
      <c r="C2653">
        <f>VLOOKUP(A2653,'Cód dos países'!$A$3:$C$199,3,FALSE)</f>
        <v>95</v>
      </c>
      <c r="D2653">
        <v>2004</v>
      </c>
      <c r="E2653">
        <f t="shared" si="83"/>
        <v>952004</v>
      </c>
      <c r="F2653" s="55" t="e">
        <v>#N/A</v>
      </c>
      <c r="G2653" s="55" t="e">
        <v>#N/A</v>
      </c>
      <c r="H2653" s="42" t="e">
        <f t="shared" si="82"/>
        <v>#N/A</v>
      </c>
    </row>
    <row r="2654" spans="1:8" x14ac:dyDescent="0.25">
      <c r="A2654" t="s">
        <v>160</v>
      </c>
      <c r="B2654" t="str">
        <f>VLOOKUP(A2654,'Cód dos países'!$A$3:$C$199,2,FALSE)</f>
        <v>KHM</v>
      </c>
      <c r="C2654">
        <f>VLOOKUP(A2654,'Cód dos países'!$A$3:$C$199,3,FALSE)</f>
        <v>29</v>
      </c>
      <c r="D2654">
        <v>2004</v>
      </c>
      <c r="E2654">
        <f t="shared" si="83"/>
        <v>292004</v>
      </c>
      <c r="F2654" s="55">
        <v>0.1875</v>
      </c>
      <c r="G2654" s="55">
        <v>0</v>
      </c>
      <c r="H2654" s="42">
        <f t="shared" si="82"/>
        <v>0.15</v>
      </c>
    </row>
    <row r="2655" spans="1:8" x14ac:dyDescent="0.25">
      <c r="A2655" t="s">
        <v>432</v>
      </c>
      <c r="B2655" t="str">
        <f>VLOOKUP(A2655,'Cód dos países'!$A$3:$C$199,2,FALSE)</f>
        <v>KOR</v>
      </c>
      <c r="C2655">
        <f>VLOOKUP(A2655,'Cód dos países'!$A$3:$C$199,3,FALSE)</f>
        <v>92</v>
      </c>
      <c r="D2655">
        <v>2004</v>
      </c>
      <c r="E2655">
        <f t="shared" si="83"/>
        <v>922004</v>
      </c>
      <c r="F2655" s="55">
        <v>0.75</v>
      </c>
      <c r="G2655" s="55">
        <v>0.5</v>
      </c>
      <c r="H2655" s="42">
        <f t="shared" si="82"/>
        <v>0.7</v>
      </c>
    </row>
    <row r="2656" spans="1:8" x14ac:dyDescent="0.25">
      <c r="A2656" t="s">
        <v>163</v>
      </c>
      <c r="B2656" t="str">
        <f>VLOOKUP(A2656,'Cód dos países'!$A$3:$C$199,2,FALSE)</f>
        <v>KWT</v>
      </c>
      <c r="C2656">
        <f>VLOOKUP(A2656,'Cód dos países'!$A$3:$C$199,3,FALSE)</f>
        <v>94</v>
      </c>
      <c r="D2656">
        <v>2004</v>
      </c>
      <c r="E2656">
        <f t="shared" si="83"/>
        <v>942004</v>
      </c>
      <c r="F2656" s="55">
        <v>0.59375</v>
      </c>
      <c r="G2656" s="55">
        <v>0.75</v>
      </c>
      <c r="H2656" s="42">
        <f t="shared" si="82"/>
        <v>0.625</v>
      </c>
    </row>
    <row r="2657" spans="1:8" x14ac:dyDescent="0.25">
      <c r="A2657" t="s">
        <v>165</v>
      </c>
      <c r="B2657" t="str">
        <f>VLOOKUP(A2657,'Cód dos países'!$A$3:$C$199,2,FALSE)</f>
        <v>LAO</v>
      </c>
      <c r="C2657">
        <f>VLOOKUP(A2657,'Cód dos países'!$A$3:$C$199,3,FALSE)</f>
        <v>96</v>
      </c>
      <c r="D2657">
        <v>2004</v>
      </c>
      <c r="E2657">
        <f t="shared" si="83"/>
        <v>962004</v>
      </c>
      <c r="F2657" s="55" t="e">
        <v>#N/A</v>
      </c>
      <c r="G2657" s="55" t="e">
        <v>#N/A</v>
      </c>
      <c r="H2657" s="42" t="e">
        <f t="shared" si="82"/>
        <v>#N/A</v>
      </c>
    </row>
    <row r="2658" spans="1:8" x14ac:dyDescent="0.25">
      <c r="A2658" t="s">
        <v>167</v>
      </c>
      <c r="B2658" t="str">
        <f>VLOOKUP(A2658,'Cód dos países'!$A$3:$C$199,2,FALSE)</f>
        <v>LBN</v>
      </c>
      <c r="C2658">
        <f>VLOOKUP(A2658,'Cód dos países'!$A$3:$C$199,3,FALSE)</f>
        <v>98</v>
      </c>
      <c r="D2658">
        <v>2004</v>
      </c>
      <c r="E2658">
        <f t="shared" si="83"/>
        <v>982004</v>
      </c>
      <c r="F2658" s="55">
        <v>0.4375</v>
      </c>
      <c r="G2658" s="55">
        <v>0.25</v>
      </c>
      <c r="H2658" s="42">
        <f t="shared" si="82"/>
        <v>0.4</v>
      </c>
    </row>
    <row r="2659" spans="1:8" x14ac:dyDescent="0.25">
      <c r="A2659" t="s">
        <v>169</v>
      </c>
      <c r="B2659" t="str">
        <f>VLOOKUP(A2659,'Cód dos países'!$A$3:$C$199,2,FALSE)</f>
        <v>LBR</v>
      </c>
      <c r="C2659">
        <f>VLOOKUP(A2659,'Cód dos países'!$A$3:$C$199,3,FALSE)</f>
        <v>100</v>
      </c>
      <c r="D2659">
        <v>2004</v>
      </c>
      <c r="E2659">
        <f t="shared" si="83"/>
        <v>1002004</v>
      </c>
      <c r="F2659" s="55" t="e">
        <v>#N/A</v>
      </c>
      <c r="G2659" s="55" t="e">
        <v>#N/A</v>
      </c>
      <c r="H2659" s="42" t="e">
        <f t="shared" si="82"/>
        <v>#N/A</v>
      </c>
    </row>
    <row r="2660" spans="1:8" x14ac:dyDescent="0.25">
      <c r="A2660" t="s">
        <v>171</v>
      </c>
      <c r="B2660" t="str">
        <f>VLOOKUP(A2660,'Cód dos países'!$A$3:$C$199,2,FALSE)</f>
        <v>LBY</v>
      </c>
      <c r="C2660">
        <f>VLOOKUP(A2660,'Cód dos países'!$A$3:$C$199,3,FALSE)</f>
        <v>101</v>
      </c>
      <c r="D2660">
        <v>2004</v>
      </c>
      <c r="E2660">
        <f t="shared" si="83"/>
        <v>1012004</v>
      </c>
      <c r="F2660" s="55">
        <v>0.28125</v>
      </c>
      <c r="G2660" s="55">
        <v>0</v>
      </c>
      <c r="H2660" s="42">
        <f t="shared" si="82"/>
        <v>0.22500000000000001</v>
      </c>
    </row>
    <row r="2661" spans="1:8" x14ac:dyDescent="0.25">
      <c r="A2661" t="s">
        <v>359</v>
      </c>
      <c r="B2661" t="str">
        <f>VLOOKUP(A2661,'Cód dos países'!$A$3:$C$199,2,FALSE)</f>
        <v>LIE</v>
      </c>
      <c r="C2661">
        <f>VLOOKUP(A2661,'Cód dos países'!$A$3:$C$199,3,FALSE)</f>
        <v>102</v>
      </c>
      <c r="D2661">
        <v>2004</v>
      </c>
      <c r="E2661">
        <f t="shared" si="83"/>
        <v>1022004</v>
      </c>
      <c r="F2661" s="55" t="e">
        <v>#N/A</v>
      </c>
      <c r="G2661" s="55" t="e">
        <v>#N/A</v>
      </c>
      <c r="H2661" s="42" t="e">
        <f t="shared" si="82"/>
        <v>#N/A</v>
      </c>
    </row>
    <row r="2662" spans="1:8" x14ac:dyDescent="0.25">
      <c r="A2662" t="s">
        <v>173</v>
      </c>
      <c r="B2662" t="str">
        <f>VLOOKUP(A2662,'Cód dos países'!$A$3:$C$199,2,FALSE)</f>
        <v>LKA</v>
      </c>
      <c r="C2662">
        <f>VLOOKUP(A2662,'Cód dos países'!$A$3:$C$199,3,FALSE)</f>
        <v>162</v>
      </c>
      <c r="D2662">
        <v>2004</v>
      </c>
      <c r="E2662">
        <f t="shared" si="83"/>
        <v>1622004</v>
      </c>
      <c r="F2662" s="55">
        <v>0.625</v>
      </c>
      <c r="G2662" s="55">
        <v>0.25</v>
      </c>
      <c r="H2662" s="42">
        <f t="shared" si="82"/>
        <v>0.55000000000000004</v>
      </c>
    </row>
    <row r="2663" spans="1:8" x14ac:dyDescent="0.25">
      <c r="A2663" t="s">
        <v>175</v>
      </c>
      <c r="B2663" t="str">
        <f>VLOOKUP(A2663,'Cód dos países'!$A$3:$C$199,2,FALSE)</f>
        <v>LSO</v>
      </c>
      <c r="C2663">
        <f>VLOOKUP(A2663,'Cód dos países'!$A$3:$C$199,3,FALSE)</f>
        <v>99</v>
      </c>
      <c r="D2663">
        <v>2004</v>
      </c>
      <c r="E2663">
        <f t="shared" si="83"/>
        <v>992004</v>
      </c>
      <c r="F2663" s="55" t="e">
        <v>#N/A</v>
      </c>
      <c r="G2663" s="55" t="e">
        <v>#N/A</v>
      </c>
      <c r="H2663" s="42" t="e">
        <f t="shared" si="82"/>
        <v>#N/A</v>
      </c>
    </row>
    <row r="2664" spans="1:8" x14ac:dyDescent="0.25">
      <c r="A2664" t="s">
        <v>177</v>
      </c>
      <c r="B2664" t="str">
        <f>VLOOKUP(A2664,'Cód dos países'!$A$3:$C$199,2,FALSE)</f>
        <v>LTU</v>
      </c>
      <c r="C2664">
        <f>VLOOKUP(A2664,'Cód dos países'!$A$3:$C$199,3,FALSE)</f>
        <v>103</v>
      </c>
      <c r="D2664">
        <v>2004</v>
      </c>
      <c r="E2664">
        <f t="shared" si="83"/>
        <v>1032004</v>
      </c>
      <c r="F2664" s="55">
        <v>0.625</v>
      </c>
      <c r="G2664" s="55">
        <v>0.5</v>
      </c>
      <c r="H2664" s="42">
        <f t="shared" si="82"/>
        <v>0.6</v>
      </c>
    </row>
    <row r="2665" spans="1:8" x14ac:dyDescent="0.25">
      <c r="A2665" t="s">
        <v>179</v>
      </c>
      <c r="B2665" t="str">
        <f>VLOOKUP(A2665,'Cód dos países'!$A$3:$C$199,2,FALSE)</f>
        <v>LUX</v>
      </c>
      <c r="C2665">
        <f>VLOOKUP(A2665,'Cód dos países'!$A$3:$C$199,3,FALSE)</f>
        <v>104</v>
      </c>
      <c r="D2665">
        <v>2004</v>
      </c>
      <c r="E2665">
        <f t="shared" si="83"/>
        <v>1042004</v>
      </c>
      <c r="F2665" s="55" t="e">
        <v>#N/A</v>
      </c>
      <c r="G2665" s="55" t="e">
        <v>#N/A</v>
      </c>
      <c r="H2665" s="42" t="e">
        <f t="shared" si="82"/>
        <v>#N/A</v>
      </c>
    </row>
    <row r="2666" spans="1:8" x14ac:dyDescent="0.25">
      <c r="A2666" t="s">
        <v>181</v>
      </c>
      <c r="B2666" t="str">
        <f>VLOOKUP(A2666,'Cód dos países'!$A$3:$C$199,2,FALSE)</f>
        <v>LVA</v>
      </c>
      <c r="C2666">
        <f>VLOOKUP(A2666,'Cód dos países'!$A$3:$C$199,3,FALSE)</f>
        <v>97</v>
      </c>
      <c r="D2666">
        <v>2004</v>
      </c>
      <c r="E2666">
        <f t="shared" si="83"/>
        <v>972004</v>
      </c>
      <c r="F2666" s="55">
        <v>0.6875</v>
      </c>
      <c r="G2666" s="55">
        <v>0.25</v>
      </c>
      <c r="H2666" s="42">
        <f t="shared" si="82"/>
        <v>0.6</v>
      </c>
    </row>
    <row r="2667" spans="1:8" x14ac:dyDescent="0.25">
      <c r="A2667" t="s">
        <v>324</v>
      </c>
      <c r="B2667" t="str">
        <f>VLOOKUP(A2667,'Cód dos países'!$A$3:$C$199,2,FALSE)</f>
        <v>LWI</v>
      </c>
      <c r="C2667">
        <f>VLOOKUP(A2667,'Cód dos países'!$A$3:$C$199,3,FALSE)</f>
        <v>93</v>
      </c>
      <c r="D2667">
        <v>2004</v>
      </c>
      <c r="E2667">
        <f t="shared" si="83"/>
        <v>932004</v>
      </c>
      <c r="F2667" s="55" t="e">
        <v>#N/A</v>
      </c>
      <c r="G2667" s="55" t="e">
        <v>#N/A</v>
      </c>
      <c r="H2667" s="42" t="e">
        <f t="shared" si="82"/>
        <v>#N/A</v>
      </c>
    </row>
    <row r="2668" spans="1:8" x14ac:dyDescent="0.25">
      <c r="A2668" t="s">
        <v>600</v>
      </c>
      <c r="B2668" t="e">
        <f>VLOOKUP(A2668,'Cód dos países'!$A$3:$C$199,2,FALSE)</f>
        <v>#N/A</v>
      </c>
      <c r="C2668" t="e">
        <f>VLOOKUP(A2668,'Cód dos países'!$A$3:$C$199,3,FALSE)</f>
        <v>#N/A</v>
      </c>
      <c r="D2668">
        <v>2004</v>
      </c>
      <c r="E2668" t="e">
        <f t="shared" si="83"/>
        <v>#N/A</v>
      </c>
      <c r="F2668" s="55" t="e">
        <v>#N/A</v>
      </c>
      <c r="G2668" s="55" t="e">
        <v>#N/A</v>
      </c>
      <c r="H2668" s="42" t="e">
        <f t="shared" si="82"/>
        <v>#N/A</v>
      </c>
    </row>
    <row r="2669" spans="1:8" x14ac:dyDescent="0.25">
      <c r="A2669" t="s">
        <v>183</v>
      </c>
      <c r="B2669" t="str">
        <f>VLOOKUP(A2669,'Cód dos países'!$A$3:$C$199,2,FALSE)</f>
        <v>MAR</v>
      </c>
      <c r="C2669">
        <f>VLOOKUP(A2669,'Cód dos países'!$A$3:$C$199,3,FALSE)</f>
        <v>121</v>
      </c>
      <c r="D2669">
        <v>2004</v>
      </c>
      <c r="E2669">
        <f t="shared" si="83"/>
        <v>1212004</v>
      </c>
      <c r="F2669" s="55">
        <v>0.5</v>
      </c>
      <c r="G2669" s="55">
        <v>0.25</v>
      </c>
      <c r="H2669" s="42">
        <f t="shared" si="82"/>
        <v>0.45</v>
      </c>
    </row>
    <row r="2670" spans="1:8" x14ac:dyDescent="0.25">
      <c r="A2670" t="s">
        <v>185</v>
      </c>
      <c r="B2670" t="str">
        <f>VLOOKUP(A2670,'Cód dos países'!$A$3:$C$199,2,FALSE)</f>
        <v>MDA</v>
      </c>
      <c r="C2670">
        <f>VLOOKUP(A2670,'Cód dos países'!$A$3:$C$199,3,FALSE)</f>
        <v>117</v>
      </c>
      <c r="D2670">
        <v>2004</v>
      </c>
      <c r="E2670">
        <f t="shared" si="83"/>
        <v>1172004</v>
      </c>
      <c r="F2670" s="55">
        <v>0.4375</v>
      </c>
      <c r="G2670" s="55">
        <v>0</v>
      </c>
      <c r="H2670" s="42">
        <f t="shared" si="82"/>
        <v>0.35</v>
      </c>
    </row>
    <row r="2671" spans="1:8" x14ac:dyDescent="0.25">
      <c r="A2671" t="s">
        <v>187</v>
      </c>
      <c r="B2671" t="str">
        <f>VLOOKUP(A2671,'Cód dos países'!$A$3:$C$199,2,FALSE)</f>
        <v>MDG</v>
      </c>
      <c r="C2671">
        <f>VLOOKUP(A2671,'Cód dos países'!$A$3:$C$199,3,FALSE)</f>
        <v>106</v>
      </c>
      <c r="D2671">
        <v>2004</v>
      </c>
      <c r="E2671">
        <f t="shared" si="83"/>
        <v>1062004</v>
      </c>
      <c r="F2671" s="55" t="e">
        <v>#N/A</v>
      </c>
      <c r="G2671" s="55" t="e">
        <v>#N/A</v>
      </c>
      <c r="H2671" s="42" t="e">
        <f t="shared" si="82"/>
        <v>#N/A</v>
      </c>
    </row>
    <row r="2672" spans="1:8" x14ac:dyDescent="0.25">
      <c r="A2672" t="s">
        <v>191</v>
      </c>
      <c r="B2672" t="str">
        <f>VLOOKUP(A2672,'Cód dos países'!$A$3:$C$199,2,FALSE)</f>
        <v>MEX</v>
      </c>
      <c r="C2672">
        <f>VLOOKUP(A2672,'Cód dos países'!$A$3:$C$199,3,FALSE)</f>
        <v>115</v>
      </c>
      <c r="D2672">
        <v>2004</v>
      </c>
      <c r="E2672">
        <f t="shared" si="83"/>
        <v>1152004</v>
      </c>
      <c r="F2672" s="55">
        <v>0.5625</v>
      </c>
      <c r="G2672" s="55">
        <v>0.25</v>
      </c>
      <c r="H2672" s="42">
        <f t="shared" si="82"/>
        <v>0.5</v>
      </c>
    </row>
    <row r="2673" spans="1:8" x14ac:dyDescent="0.25">
      <c r="A2673" t="s">
        <v>193</v>
      </c>
      <c r="B2673" t="str">
        <f>VLOOKUP(A2673,'Cód dos países'!$A$3:$C$199,2,FALSE)</f>
        <v>MKD</v>
      </c>
      <c r="C2673">
        <f>VLOOKUP(A2673,'Cód dos países'!$A$3:$C$199,3,FALSE)</f>
        <v>105</v>
      </c>
      <c r="D2673">
        <v>2004</v>
      </c>
      <c r="E2673">
        <f t="shared" si="83"/>
        <v>1052004</v>
      </c>
      <c r="F2673" s="55">
        <v>0.5</v>
      </c>
      <c r="G2673" s="55">
        <v>0</v>
      </c>
      <c r="H2673" s="42">
        <f t="shared" si="82"/>
        <v>0.4</v>
      </c>
    </row>
    <row r="2674" spans="1:8" x14ac:dyDescent="0.25">
      <c r="A2674" t="s">
        <v>195</v>
      </c>
      <c r="B2674" t="str">
        <f>VLOOKUP(A2674,'Cód dos países'!$A$3:$C$199,2,FALSE)</f>
        <v>MLI</v>
      </c>
      <c r="C2674">
        <f>VLOOKUP(A2674,'Cód dos países'!$A$3:$C$199,3,FALSE)</f>
        <v>110</v>
      </c>
      <c r="D2674">
        <v>2004</v>
      </c>
      <c r="E2674">
        <f t="shared" si="83"/>
        <v>1102004</v>
      </c>
      <c r="F2674" s="55" t="e">
        <v>#N/A</v>
      </c>
      <c r="G2674" s="55" t="e">
        <v>#N/A</v>
      </c>
      <c r="H2674" s="42" t="e">
        <f t="shared" si="82"/>
        <v>#N/A</v>
      </c>
    </row>
    <row r="2675" spans="1:8" x14ac:dyDescent="0.25">
      <c r="A2675" t="s">
        <v>197</v>
      </c>
      <c r="B2675" t="str">
        <f>VLOOKUP(A2675,'Cód dos países'!$A$3:$C$199,2,FALSE)</f>
        <v>MLT</v>
      </c>
      <c r="C2675">
        <f>VLOOKUP(A2675,'Cód dos países'!$A$3:$C$199,3,FALSE)</f>
        <v>111</v>
      </c>
      <c r="D2675">
        <v>2004</v>
      </c>
      <c r="E2675">
        <f t="shared" si="83"/>
        <v>1112004</v>
      </c>
      <c r="F2675" s="55" t="e">
        <v>#N/A</v>
      </c>
      <c r="G2675" s="55" t="e">
        <v>#N/A</v>
      </c>
      <c r="H2675" s="42" t="e">
        <f t="shared" si="82"/>
        <v>#N/A</v>
      </c>
    </row>
    <row r="2676" spans="1:8" x14ac:dyDescent="0.25">
      <c r="A2676" t="s">
        <v>338</v>
      </c>
      <c r="B2676" t="str">
        <f>VLOOKUP(A2676,'Cód dos países'!$A$3:$C$199,2,FALSE)</f>
        <v>MMR</v>
      </c>
      <c r="C2676">
        <f>VLOOKUP(A2676,'Cód dos países'!$A$3:$C$199,3,FALSE)</f>
        <v>123</v>
      </c>
      <c r="D2676">
        <v>2004</v>
      </c>
      <c r="E2676">
        <f t="shared" si="83"/>
        <v>1232004</v>
      </c>
      <c r="F2676" s="55">
        <v>3.125E-2</v>
      </c>
      <c r="G2676" s="55">
        <v>0</v>
      </c>
      <c r="H2676" s="42">
        <f t="shared" si="82"/>
        <v>2.5000000000000001E-2</v>
      </c>
    </row>
    <row r="2677" spans="1:8" x14ac:dyDescent="0.25">
      <c r="A2677" t="s">
        <v>201</v>
      </c>
      <c r="B2677" t="str">
        <f>VLOOKUP(A2677,'Cód dos países'!$A$3:$C$199,2,FALSE)</f>
        <v>MNG</v>
      </c>
      <c r="C2677">
        <f>VLOOKUP(A2677,'Cód dos países'!$A$3:$C$199,3,FALSE)</f>
        <v>119</v>
      </c>
      <c r="D2677">
        <v>2004</v>
      </c>
      <c r="E2677">
        <f t="shared" si="83"/>
        <v>1192004</v>
      </c>
      <c r="F2677" s="55" t="e">
        <v>#N/A</v>
      </c>
      <c r="G2677" s="55" t="e">
        <v>#N/A</v>
      </c>
      <c r="H2677" s="42" t="e">
        <f t="shared" si="82"/>
        <v>#N/A</v>
      </c>
    </row>
    <row r="2678" spans="1:8" x14ac:dyDescent="0.25">
      <c r="A2678" t="s">
        <v>200</v>
      </c>
      <c r="B2678" t="str">
        <f>VLOOKUP(A2678,'Cód dos países'!$A$3:$C$199,2,FALSE)</f>
        <v>MNP</v>
      </c>
      <c r="C2678">
        <f>VLOOKUP(A2678,'Cód dos países'!$A$3:$C$199,3,FALSE)</f>
        <v>120</v>
      </c>
      <c r="D2678">
        <v>2004</v>
      </c>
      <c r="E2678">
        <f t="shared" si="83"/>
        <v>1202004</v>
      </c>
      <c r="F2678" s="55" t="e">
        <v>#N/A</v>
      </c>
      <c r="G2678" s="55" t="e">
        <v>#N/A</v>
      </c>
      <c r="H2678" s="42" t="e">
        <f t="shared" si="82"/>
        <v>#N/A</v>
      </c>
    </row>
    <row r="2679" spans="1:8" x14ac:dyDescent="0.25">
      <c r="A2679" t="s">
        <v>203</v>
      </c>
      <c r="B2679" t="str">
        <f>VLOOKUP(A2679,'Cód dos países'!$A$3:$C$199,2,FALSE)</f>
        <v>MOZ</v>
      </c>
      <c r="C2679">
        <f>VLOOKUP(A2679,'Cód dos países'!$A$3:$C$199,3,FALSE)</f>
        <v>122</v>
      </c>
      <c r="D2679">
        <v>2004</v>
      </c>
      <c r="E2679">
        <f t="shared" si="83"/>
        <v>1222004</v>
      </c>
      <c r="F2679" s="55">
        <v>0.34375</v>
      </c>
      <c r="G2679" s="55">
        <v>0.25</v>
      </c>
      <c r="H2679" s="42">
        <f t="shared" si="82"/>
        <v>0.32500000000000001</v>
      </c>
    </row>
    <row r="2680" spans="1:8" x14ac:dyDescent="0.25">
      <c r="A2680" t="s">
        <v>205</v>
      </c>
      <c r="B2680" t="str">
        <f>VLOOKUP(A2680,'Cód dos países'!$A$3:$C$199,2,FALSE)</f>
        <v>MRT</v>
      </c>
      <c r="C2680">
        <f>VLOOKUP(A2680,'Cód dos países'!$A$3:$C$199,3,FALSE)</f>
        <v>113</v>
      </c>
      <c r="D2680">
        <v>2004</v>
      </c>
      <c r="E2680">
        <f t="shared" si="83"/>
        <v>1132004</v>
      </c>
      <c r="F2680" s="55" t="e">
        <v>#N/A</v>
      </c>
      <c r="G2680" s="55" t="e">
        <v>#N/A</v>
      </c>
      <c r="H2680" s="42" t="e">
        <f t="shared" si="82"/>
        <v>#N/A</v>
      </c>
    </row>
    <row r="2681" spans="1:8" x14ac:dyDescent="0.25">
      <c r="A2681" t="s">
        <v>207</v>
      </c>
      <c r="B2681" t="str">
        <f>VLOOKUP(A2681,'Cód dos países'!$A$3:$C$199,2,FALSE)</f>
        <v>MUS</v>
      </c>
      <c r="C2681">
        <f>VLOOKUP(A2681,'Cód dos países'!$A$3:$C$199,3,FALSE)</f>
        <v>114</v>
      </c>
      <c r="D2681">
        <v>2004</v>
      </c>
      <c r="E2681">
        <f t="shared" si="83"/>
        <v>1142004</v>
      </c>
      <c r="F2681" s="55">
        <v>0.78125</v>
      </c>
      <c r="G2681" s="55">
        <v>0.5</v>
      </c>
      <c r="H2681" s="42">
        <f t="shared" si="82"/>
        <v>0.72499999999999998</v>
      </c>
    </row>
    <row r="2682" spans="1:8" x14ac:dyDescent="0.25">
      <c r="A2682" t="s">
        <v>209</v>
      </c>
      <c r="B2682" t="str">
        <f>VLOOKUP(A2682,'Cód dos países'!$A$3:$C$199,2,FALSE)</f>
        <v>MWI</v>
      </c>
      <c r="C2682">
        <f>VLOOKUP(A2682,'Cód dos países'!$A$3:$C$199,3,FALSE)</f>
        <v>107</v>
      </c>
      <c r="D2682">
        <v>2004</v>
      </c>
      <c r="E2682">
        <f t="shared" si="83"/>
        <v>1072004</v>
      </c>
      <c r="F2682" s="55">
        <v>0.40625</v>
      </c>
      <c r="G2682" s="55">
        <v>0</v>
      </c>
      <c r="H2682" s="42">
        <f t="shared" si="82"/>
        <v>0.32500000000000001</v>
      </c>
    </row>
    <row r="2683" spans="1:8" x14ac:dyDescent="0.25">
      <c r="A2683" t="s">
        <v>211</v>
      </c>
      <c r="B2683" t="str">
        <f>VLOOKUP(A2683,'Cód dos países'!$A$3:$C$199,2,FALSE)</f>
        <v>MYS</v>
      </c>
      <c r="C2683">
        <f>VLOOKUP(A2683,'Cód dos países'!$A$3:$C$199,3,FALSE)</f>
        <v>108</v>
      </c>
      <c r="D2683">
        <v>2004</v>
      </c>
      <c r="E2683">
        <f t="shared" si="83"/>
        <v>1082004</v>
      </c>
      <c r="F2683" s="55">
        <v>0.65625</v>
      </c>
      <c r="G2683" s="55">
        <v>0.25</v>
      </c>
      <c r="H2683" s="42">
        <f t="shared" si="82"/>
        <v>0.57499999999999996</v>
      </c>
    </row>
    <row r="2684" spans="1:8" x14ac:dyDescent="0.25">
      <c r="A2684" t="s">
        <v>213</v>
      </c>
      <c r="B2684" t="str">
        <f>VLOOKUP(A2684,'Cód dos países'!$A$3:$C$199,2,FALSE)</f>
        <v>NAM</v>
      </c>
      <c r="C2684">
        <f>VLOOKUP(A2684,'Cód dos países'!$A$3:$C$199,3,FALSE)</f>
        <v>124</v>
      </c>
      <c r="D2684">
        <v>2004</v>
      </c>
      <c r="E2684">
        <f t="shared" si="83"/>
        <v>1242004</v>
      </c>
      <c r="F2684" s="55">
        <v>0.4375</v>
      </c>
      <c r="G2684" s="55">
        <v>0.25</v>
      </c>
      <c r="H2684" s="42">
        <f t="shared" si="82"/>
        <v>0.4</v>
      </c>
    </row>
    <row r="2685" spans="1:8" x14ac:dyDescent="0.25">
      <c r="A2685" t="s">
        <v>215</v>
      </c>
      <c r="B2685" t="str">
        <f>VLOOKUP(A2685,'Cód dos países'!$A$3:$C$199,2,FALSE)</f>
        <v>NER</v>
      </c>
      <c r="C2685">
        <f>VLOOKUP(A2685,'Cód dos países'!$A$3:$C$199,3,FALSE)</f>
        <v>130</v>
      </c>
      <c r="D2685">
        <v>2004</v>
      </c>
      <c r="E2685">
        <f t="shared" si="83"/>
        <v>1302004</v>
      </c>
      <c r="F2685" s="55" t="e">
        <v>#N/A</v>
      </c>
      <c r="G2685" s="55" t="e">
        <v>#N/A</v>
      </c>
      <c r="H2685" s="42" t="e">
        <f t="shared" si="82"/>
        <v>#N/A</v>
      </c>
    </row>
    <row r="2686" spans="1:8" x14ac:dyDescent="0.25">
      <c r="A2686" t="s">
        <v>217</v>
      </c>
      <c r="B2686" t="str">
        <f>VLOOKUP(A2686,'Cód dos países'!$A$3:$C$199,2,FALSE)</f>
        <v>NGA</v>
      </c>
      <c r="C2686">
        <f>VLOOKUP(A2686,'Cód dos países'!$A$3:$C$199,3,FALSE)</f>
        <v>131</v>
      </c>
      <c r="D2686">
        <v>2004</v>
      </c>
      <c r="E2686">
        <f t="shared" si="83"/>
        <v>1312004</v>
      </c>
      <c r="F2686" s="55">
        <v>9.375E-2</v>
      </c>
      <c r="G2686" s="55">
        <v>0</v>
      </c>
      <c r="H2686" s="42">
        <f t="shared" si="82"/>
        <v>7.4999999999999997E-2</v>
      </c>
    </row>
    <row r="2687" spans="1:8" x14ac:dyDescent="0.25">
      <c r="A2687" t="s">
        <v>219</v>
      </c>
      <c r="B2687" t="str">
        <f>VLOOKUP(A2687,'Cód dos países'!$A$3:$C$199,2,FALSE)</f>
        <v>NIC</v>
      </c>
      <c r="C2687">
        <f>VLOOKUP(A2687,'Cód dos países'!$A$3:$C$199,3,FALSE)</f>
        <v>129</v>
      </c>
      <c r="D2687">
        <v>2004</v>
      </c>
      <c r="E2687">
        <f t="shared" si="83"/>
        <v>1292004</v>
      </c>
      <c r="F2687" s="55">
        <v>0.34375</v>
      </c>
      <c r="G2687" s="55">
        <v>0.25</v>
      </c>
      <c r="H2687" s="42">
        <f t="shared" si="82"/>
        <v>0.32500000000000001</v>
      </c>
    </row>
    <row r="2688" spans="1:8" x14ac:dyDescent="0.25">
      <c r="A2688" t="s">
        <v>221</v>
      </c>
      <c r="B2688" t="str">
        <f>VLOOKUP(A2688,'Cód dos países'!$A$3:$C$199,2,FALSE)</f>
        <v>NLD</v>
      </c>
      <c r="C2688">
        <f>VLOOKUP(A2688,'Cód dos países'!$A$3:$C$199,3,FALSE)</f>
        <v>127</v>
      </c>
      <c r="D2688">
        <v>2004</v>
      </c>
      <c r="E2688">
        <f t="shared" si="83"/>
        <v>1272004</v>
      </c>
      <c r="F2688" s="55">
        <v>0.9375</v>
      </c>
      <c r="G2688" s="55">
        <v>1</v>
      </c>
      <c r="H2688" s="42">
        <f t="shared" si="82"/>
        <v>0.95</v>
      </c>
    </row>
    <row r="2689" spans="1:8" x14ac:dyDescent="0.25">
      <c r="A2689" t="s">
        <v>223</v>
      </c>
      <c r="B2689" t="str">
        <f>VLOOKUP(A2689,'Cód dos países'!$A$3:$C$199,2,FALSE)</f>
        <v>NOR</v>
      </c>
      <c r="C2689">
        <f>VLOOKUP(A2689,'Cód dos países'!$A$3:$C$199,3,FALSE)</f>
        <v>132</v>
      </c>
      <c r="D2689">
        <v>2004</v>
      </c>
      <c r="E2689">
        <f t="shared" si="83"/>
        <v>1322004</v>
      </c>
      <c r="F2689" s="55">
        <v>1</v>
      </c>
      <c r="G2689" s="55">
        <v>0.75</v>
      </c>
      <c r="H2689" s="42">
        <f t="shared" si="82"/>
        <v>0.95</v>
      </c>
    </row>
    <row r="2690" spans="1:8" x14ac:dyDescent="0.25">
      <c r="A2690" t="s">
        <v>225</v>
      </c>
      <c r="B2690" t="str">
        <f>VLOOKUP(A2690,'Cód dos países'!$A$3:$C$199,2,FALSE)</f>
        <v>NPL</v>
      </c>
      <c r="C2690">
        <f>VLOOKUP(A2690,'Cód dos países'!$A$3:$C$199,3,FALSE)</f>
        <v>126</v>
      </c>
      <c r="D2690">
        <v>2004</v>
      </c>
      <c r="E2690">
        <f t="shared" si="83"/>
        <v>1262004</v>
      </c>
      <c r="F2690" s="55">
        <v>0.28125</v>
      </c>
      <c r="G2690" s="55">
        <v>0</v>
      </c>
      <c r="H2690" s="42">
        <f t="shared" si="82"/>
        <v>0.22500000000000001</v>
      </c>
    </row>
    <row r="2691" spans="1:8" x14ac:dyDescent="0.25">
      <c r="A2691" t="s">
        <v>227</v>
      </c>
      <c r="B2691" t="str">
        <f>VLOOKUP(A2691,'Cód dos países'!$A$3:$C$199,2,FALSE)</f>
        <v>NZL</v>
      </c>
      <c r="C2691">
        <f>VLOOKUP(A2691,'Cód dos países'!$A$3:$C$199,3,FALSE)</f>
        <v>128</v>
      </c>
      <c r="D2691">
        <v>2004</v>
      </c>
      <c r="E2691">
        <f t="shared" si="83"/>
        <v>1282004</v>
      </c>
      <c r="F2691" s="55">
        <v>0.96875</v>
      </c>
      <c r="G2691" s="55">
        <v>1</v>
      </c>
      <c r="H2691" s="42">
        <f t="shared" si="82"/>
        <v>0.97499999999999998</v>
      </c>
    </row>
    <row r="2692" spans="1:8" x14ac:dyDescent="0.25">
      <c r="A2692" t="s">
        <v>229</v>
      </c>
      <c r="B2692" t="str">
        <f>VLOOKUP(A2692,'Cód dos países'!$A$3:$C$199,2,FALSE)</f>
        <v>OMN</v>
      </c>
      <c r="C2692">
        <f>VLOOKUP(A2692,'Cód dos países'!$A$3:$C$199,3,FALSE)</f>
        <v>133</v>
      </c>
      <c r="D2692">
        <v>2004</v>
      </c>
      <c r="E2692">
        <f t="shared" si="83"/>
        <v>1332004</v>
      </c>
      <c r="F2692" s="55">
        <v>0.65625</v>
      </c>
      <c r="G2692" s="55">
        <v>0.5</v>
      </c>
      <c r="H2692" s="42">
        <f t="shared" ref="H2692:H2755" si="84">(4*F2692+1*G2692)/5</f>
        <v>0.625</v>
      </c>
    </row>
    <row r="2693" spans="1:8" x14ac:dyDescent="0.25">
      <c r="A2693" t="s">
        <v>231</v>
      </c>
      <c r="B2693" t="str">
        <f>VLOOKUP(A2693,'Cód dos países'!$A$3:$C$199,2,FALSE)</f>
        <v>PAK</v>
      </c>
      <c r="C2693">
        <f>VLOOKUP(A2693,'Cód dos países'!$A$3:$C$199,3,FALSE)</f>
        <v>134</v>
      </c>
      <c r="D2693">
        <v>2004</v>
      </c>
      <c r="E2693">
        <f t="shared" si="83"/>
        <v>1342004</v>
      </c>
      <c r="F2693" s="55">
        <v>0.34375</v>
      </c>
      <c r="G2693" s="55">
        <v>0</v>
      </c>
      <c r="H2693" s="42">
        <f t="shared" si="84"/>
        <v>0.27500000000000002</v>
      </c>
    </row>
    <row r="2694" spans="1:8" x14ac:dyDescent="0.25">
      <c r="A2694" t="s">
        <v>233</v>
      </c>
      <c r="B2694" t="str">
        <f>VLOOKUP(A2694,'Cód dos países'!$A$3:$C$199,2,FALSE)</f>
        <v>PAN</v>
      </c>
      <c r="C2694">
        <f>VLOOKUP(A2694,'Cód dos países'!$A$3:$C$199,3,FALSE)</f>
        <v>136</v>
      </c>
      <c r="D2694">
        <v>2004</v>
      </c>
      <c r="E2694">
        <f t="shared" si="83"/>
        <v>1362004</v>
      </c>
      <c r="F2694" s="55">
        <v>0.625</v>
      </c>
      <c r="G2694" s="55">
        <v>0.25</v>
      </c>
      <c r="H2694" s="42">
        <f t="shared" si="84"/>
        <v>0.55000000000000004</v>
      </c>
    </row>
    <row r="2695" spans="1:8" x14ac:dyDescent="0.25">
      <c r="A2695" t="s">
        <v>235</v>
      </c>
      <c r="B2695" t="str">
        <f>VLOOKUP(A2695,'Cód dos países'!$A$3:$C$199,2,FALSE)</f>
        <v>PER</v>
      </c>
      <c r="C2695">
        <f>VLOOKUP(A2695,'Cód dos países'!$A$3:$C$199,3,FALSE)</f>
        <v>139</v>
      </c>
      <c r="D2695">
        <v>2004</v>
      </c>
      <c r="E2695">
        <f t="shared" ref="E2695:E2758" si="85">C2695*10000+D2695</f>
        <v>1392004</v>
      </c>
      <c r="F2695" s="55">
        <v>0.375</v>
      </c>
      <c r="G2695" s="55">
        <v>0</v>
      </c>
      <c r="H2695" s="42">
        <f t="shared" si="84"/>
        <v>0.3</v>
      </c>
    </row>
    <row r="2696" spans="1:8" x14ac:dyDescent="0.25">
      <c r="A2696" t="s">
        <v>237</v>
      </c>
      <c r="B2696" t="str">
        <f>VLOOKUP(A2696,'Cód dos países'!$A$3:$C$199,2,FALSE)</f>
        <v>PHL</v>
      </c>
      <c r="C2696">
        <f>VLOOKUP(A2696,'Cód dos países'!$A$3:$C$199,3,FALSE)</f>
        <v>140</v>
      </c>
      <c r="D2696">
        <v>2004</v>
      </c>
      <c r="E2696">
        <f t="shared" si="85"/>
        <v>1402004</v>
      </c>
      <c r="F2696" s="55">
        <v>0.40625</v>
      </c>
      <c r="G2696" s="55">
        <v>0.25</v>
      </c>
      <c r="H2696" s="42">
        <f t="shared" si="84"/>
        <v>0.375</v>
      </c>
    </row>
    <row r="2697" spans="1:8" x14ac:dyDescent="0.25">
      <c r="A2697" t="s">
        <v>239</v>
      </c>
      <c r="B2697" t="str">
        <f>VLOOKUP(A2697,'Cód dos países'!$A$3:$C$199,2,FALSE)</f>
        <v>PNG</v>
      </c>
      <c r="C2697">
        <f>VLOOKUP(A2697,'Cód dos países'!$A$3:$C$199,3,FALSE)</f>
        <v>137</v>
      </c>
      <c r="D2697">
        <v>2004</v>
      </c>
      <c r="E2697">
        <f t="shared" si="85"/>
        <v>1372004</v>
      </c>
      <c r="F2697" s="55">
        <v>0.3125</v>
      </c>
      <c r="G2697" s="55">
        <v>0</v>
      </c>
      <c r="H2697" s="42">
        <f t="shared" si="84"/>
        <v>0.25</v>
      </c>
    </row>
    <row r="2698" spans="1:8" x14ac:dyDescent="0.25">
      <c r="A2698" t="s">
        <v>241</v>
      </c>
      <c r="B2698" t="str">
        <f>VLOOKUP(A2698,'Cód dos países'!$A$3:$C$199,2,FALSE)</f>
        <v>POL</v>
      </c>
      <c r="C2698">
        <f>VLOOKUP(A2698,'Cód dos países'!$A$3:$C$199,3,FALSE)</f>
        <v>141</v>
      </c>
      <c r="D2698">
        <v>2004</v>
      </c>
      <c r="E2698">
        <f t="shared" si="85"/>
        <v>1412004</v>
      </c>
      <c r="F2698" s="55">
        <v>0.6875</v>
      </c>
      <c r="G2698" s="55">
        <v>0.25</v>
      </c>
      <c r="H2698" s="42">
        <f t="shared" si="84"/>
        <v>0.6</v>
      </c>
    </row>
    <row r="2699" spans="1:8" x14ac:dyDescent="0.25">
      <c r="A2699" t="s">
        <v>595</v>
      </c>
      <c r="B2699" t="e">
        <f>VLOOKUP(A2699,'Cód dos países'!$A$3:$C$199,2,FALSE)</f>
        <v>#N/A</v>
      </c>
      <c r="C2699" t="e">
        <f>VLOOKUP(A2699,'Cód dos países'!$A$3:$C$199,3,FALSE)</f>
        <v>#N/A</v>
      </c>
      <c r="D2699">
        <v>2004</v>
      </c>
      <c r="E2699" t="e">
        <f t="shared" si="85"/>
        <v>#N/A</v>
      </c>
      <c r="F2699" s="55" t="e">
        <v>#N/A</v>
      </c>
      <c r="G2699" s="55" t="e">
        <v>#N/A</v>
      </c>
      <c r="H2699" s="42" t="e">
        <f t="shared" si="84"/>
        <v>#N/A</v>
      </c>
    </row>
    <row r="2700" spans="1:8" x14ac:dyDescent="0.25">
      <c r="A2700" t="s">
        <v>431</v>
      </c>
      <c r="B2700" t="str">
        <f>VLOOKUP(A2700,'Cód dos países'!$A$3:$C$199,2,FALSE)</f>
        <v>PRK</v>
      </c>
      <c r="C2700">
        <f>VLOOKUP(A2700,'Cód dos países'!$A$3:$C$199,3,FALSE)</f>
        <v>91</v>
      </c>
      <c r="D2700">
        <v>2004</v>
      </c>
      <c r="E2700">
        <f t="shared" si="85"/>
        <v>912004</v>
      </c>
      <c r="F2700" s="55">
        <v>0.21875</v>
      </c>
      <c r="G2700" s="55">
        <v>0</v>
      </c>
      <c r="H2700" s="42">
        <f t="shared" si="84"/>
        <v>0.17499999999999999</v>
      </c>
    </row>
    <row r="2701" spans="1:8" x14ac:dyDescent="0.25">
      <c r="A2701" t="s">
        <v>244</v>
      </c>
      <c r="B2701" t="str">
        <f>VLOOKUP(A2701,'Cód dos países'!$A$3:$C$199,2,FALSE)</f>
        <v>PRT</v>
      </c>
      <c r="C2701">
        <f>VLOOKUP(A2701,'Cód dos países'!$A$3:$C$199,3,FALSE)</f>
        <v>142</v>
      </c>
      <c r="D2701">
        <v>2004</v>
      </c>
      <c r="E2701">
        <f t="shared" si="85"/>
        <v>1422004</v>
      </c>
      <c r="F2701" s="55">
        <v>0.90625</v>
      </c>
      <c r="G2701" s="55">
        <v>0.75</v>
      </c>
      <c r="H2701" s="42">
        <f t="shared" si="84"/>
        <v>0.875</v>
      </c>
    </row>
    <row r="2702" spans="1:8" x14ac:dyDescent="0.25">
      <c r="A2702" t="s">
        <v>246</v>
      </c>
      <c r="B2702" t="str">
        <f>VLOOKUP(A2702,'Cód dos países'!$A$3:$C$199,2,FALSE)</f>
        <v>PRY</v>
      </c>
      <c r="C2702">
        <f>VLOOKUP(A2702,'Cód dos países'!$A$3:$C$199,3,FALSE)</f>
        <v>138</v>
      </c>
      <c r="D2702">
        <v>2004</v>
      </c>
      <c r="E2702">
        <f t="shared" si="85"/>
        <v>1382004</v>
      </c>
      <c r="F2702" s="55">
        <v>0.28125</v>
      </c>
      <c r="G2702" s="55">
        <v>0</v>
      </c>
      <c r="H2702" s="42">
        <f t="shared" si="84"/>
        <v>0.22500000000000001</v>
      </c>
    </row>
    <row r="2703" spans="1:8" x14ac:dyDescent="0.25">
      <c r="A2703" t="s">
        <v>248</v>
      </c>
      <c r="B2703" t="str">
        <f>VLOOKUP(A2703,'Cód dos países'!$A$3:$C$199,2,FALSE)</f>
        <v>QAT</v>
      </c>
      <c r="C2703">
        <f>VLOOKUP(A2703,'Cód dos países'!$A$3:$C$199,3,FALSE)</f>
        <v>143</v>
      </c>
      <c r="D2703">
        <v>2004</v>
      </c>
      <c r="E2703">
        <f t="shared" si="85"/>
        <v>1432004</v>
      </c>
      <c r="F2703" s="55">
        <v>0.59375</v>
      </c>
      <c r="G2703" s="55">
        <v>0.5</v>
      </c>
      <c r="H2703" s="42">
        <f t="shared" si="84"/>
        <v>0.57499999999999996</v>
      </c>
    </row>
    <row r="2704" spans="1:8" x14ac:dyDescent="0.25">
      <c r="A2704" t="s">
        <v>250</v>
      </c>
      <c r="B2704" t="str">
        <f>VLOOKUP(A2704,'Cód dos países'!$A$3:$C$199,2,FALSE)</f>
        <v>ROM</v>
      </c>
      <c r="C2704">
        <f>VLOOKUP(A2704,'Cód dos países'!$A$3:$C$199,3,FALSE)</f>
        <v>144</v>
      </c>
      <c r="D2704">
        <v>2004</v>
      </c>
      <c r="E2704">
        <f t="shared" si="85"/>
        <v>1442004</v>
      </c>
      <c r="F2704" s="55">
        <v>0.5</v>
      </c>
      <c r="G2704" s="55">
        <v>0.25</v>
      </c>
      <c r="H2704" s="42">
        <f t="shared" si="84"/>
        <v>0.45</v>
      </c>
    </row>
    <row r="2705" spans="1:8" x14ac:dyDescent="0.25">
      <c r="A2705" t="s">
        <v>251</v>
      </c>
      <c r="B2705" t="str">
        <f>VLOOKUP(A2705,'Cód dos países'!$A$3:$C$199,2,FALSE)</f>
        <v>RUS</v>
      </c>
      <c r="C2705">
        <f>VLOOKUP(A2705,'Cód dos países'!$A$3:$C$199,3,FALSE)</f>
        <v>145</v>
      </c>
      <c r="D2705">
        <v>2004</v>
      </c>
      <c r="E2705">
        <f t="shared" si="85"/>
        <v>1452004</v>
      </c>
      <c r="F2705" s="55">
        <v>0.21875</v>
      </c>
      <c r="G2705" s="55">
        <v>0</v>
      </c>
      <c r="H2705" s="42">
        <f t="shared" si="84"/>
        <v>0.17499999999999999</v>
      </c>
    </row>
    <row r="2706" spans="1:8" x14ac:dyDescent="0.25">
      <c r="A2706" t="s">
        <v>253</v>
      </c>
      <c r="B2706" t="str">
        <f>VLOOKUP(A2706,'Cód dos países'!$A$3:$C$199,2,FALSE)</f>
        <v>RWA</v>
      </c>
      <c r="C2706">
        <f>VLOOKUP(A2706,'Cód dos países'!$A$3:$C$199,3,FALSE)</f>
        <v>146</v>
      </c>
      <c r="D2706">
        <v>2004</v>
      </c>
      <c r="E2706">
        <f t="shared" si="85"/>
        <v>1462004</v>
      </c>
      <c r="F2706" s="55" t="e">
        <v>#N/A</v>
      </c>
      <c r="G2706" s="55" t="e">
        <v>#N/A</v>
      </c>
      <c r="H2706" s="42" t="e">
        <f t="shared" si="84"/>
        <v>#N/A</v>
      </c>
    </row>
    <row r="2707" spans="1:8" x14ac:dyDescent="0.25">
      <c r="A2707" t="s">
        <v>255</v>
      </c>
      <c r="B2707" t="str">
        <f>VLOOKUP(A2707,'Cód dos países'!$A$3:$C$199,2,FALSE)</f>
        <v>SAU</v>
      </c>
      <c r="C2707">
        <f>VLOOKUP(A2707,'Cód dos países'!$A$3:$C$199,3,FALSE)</f>
        <v>150</v>
      </c>
      <c r="D2707">
        <v>2004</v>
      </c>
      <c r="E2707">
        <f t="shared" si="85"/>
        <v>1502004</v>
      </c>
      <c r="F2707" s="55">
        <v>0.5625</v>
      </c>
      <c r="G2707" s="55">
        <v>0.25</v>
      </c>
      <c r="H2707" s="42">
        <f t="shared" si="84"/>
        <v>0.5</v>
      </c>
    </row>
    <row r="2708" spans="1:8" x14ac:dyDescent="0.25">
      <c r="A2708" t="s">
        <v>257</v>
      </c>
      <c r="B2708" t="str">
        <f>VLOOKUP(A2708,'Cód dos países'!$A$3:$C$199,2,FALSE)</f>
        <v>SDN</v>
      </c>
      <c r="C2708">
        <f>VLOOKUP(A2708,'Cód dos países'!$A$3:$C$199,3,FALSE)</f>
        <v>166</v>
      </c>
      <c r="D2708">
        <v>2004</v>
      </c>
      <c r="E2708">
        <f t="shared" si="85"/>
        <v>1662004</v>
      </c>
      <c r="F2708" s="55">
        <v>0.125</v>
      </c>
      <c r="G2708" s="55">
        <v>0</v>
      </c>
      <c r="H2708" s="42">
        <f t="shared" si="84"/>
        <v>0.1</v>
      </c>
    </row>
    <row r="2709" spans="1:8" x14ac:dyDescent="0.25">
      <c r="A2709" t="s">
        <v>259</v>
      </c>
      <c r="B2709" t="str">
        <f>VLOOKUP(A2709,'Cód dos países'!$A$3:$C$199,2,FALSE)</f>
        <v>SEN</v>
      </c>
      <c r="C2709">
        <f>VLOOKUP(A2709,'Cód dos países'!$A$3:$C$199,3,FALSE)</f>
        <v>151</v>
      </c>
      <c r="D2709">
        <v>2004</v>
      </c>
      <c r="E2709">
        <f t="shared" si="85"/>
        <v>1512004</v>
      </c>
      <c r="F2709" s="55">
        <v>0.5</v>
      </c>
      <c r="G2709" s="55">
        <v>0.25</v>
      </c>
      <c r="H2709" s="42">
        <f t="shared" si="84"/>
        <v>0.45</v>
      </c>
    </row>
    <row r="2710" spans="1:8" x14ac:dyDescent="0.25">
      <c r="A2710" t="s">
        <v>261</v>
      </c>
      <c r="B2710" t="str">
        <f>VLOOKUP(A2710,'Cód dos países'!$A$3:$C$199,2,FALSE)</f>
        <v>SGP</v>
      </c>
      <c r="C2710">
        <f>VLOOKUP(A2710,'Cód dos países'!$A$3:$C$199,3,FALSE)</f>
        <v>155</v>
      </c>
      <c r="D2710">
        <v>2004</v>
      </c>
      <c r="E2710">
        <f t="shared" si="85"/>
        <v>1552004</v>
      </c>
      <c r="F2710" s="55">
        <v>0.96875</v>
      </c>
      <c r="G2710" s="55">
        <v>1</v>
      </c>
      <c r="H2710" s="42">
        <f t="shared" si="84"/>
        <v>0.97499999999999998</v>
      </c>
    </row>
    <row r="2711" spans="1:8" x14ac:dyDescent="0.25">
      <c r="A2711" t="s">
        <v>265</v>
      </c>
      <c r="B2711" t="str">
        <f>VLOOKUP(A2711,'Cód dos países'!$A$3:$C$199,2,FALSE)</f>
        <v>SLE</v>
      </c>
      <c r="C2711">
        <f>VLOOKUP(A2711,'Cód dos países'!$A$3:$C$199,3,FALSE)</f>
        <v>154</v>
      </c>
      <c r="D2711">
        <v>2004</v>
      </c>
      <c r="E2711">
        <f t="shared" si="85"/>
        <v>1542004</v>
      </c>
      <c r="F2711" s="55" t="e">
        <v>#N/A</v>
      </c>
      <c r="G2711" s="55" t="e">
        <v>#N/A</v>
      </c>
      <c r="H2711" s="42" t="e">
        <f t="shared" si="84"/>
        <v>#N/A</v>
      </c>
    </row>
    <row r="2712" spans="1:8" x14ac:dyDescent="0.25">
      <c r="A2712" t="s">
        <v>267</v>
      </c>
      <c r="B2712" t="str">
        <f>VLOOKUP(A2712,'Cód dos países'!$A$3:$C$199,2,FALSE)</f>
        <v>SLV</v>
      </c>
      <c r="C2712">
        <f>VLOOKUP(A2712,'Cód dos países'!$A$3:$C$199,3,FALSE)</f>
        <v>53</v>
      </c>
      <c r="D2712">
        <v>2004</v>
      </c>
      <c r="E2712">
        <f t="shared" si="85"/>
        <v>532004</v>
      </c>
      <c r="F2712" s="55">
        <v>0.34375</v>
      </c>
      <c r="G2712" s="55">
        <v>0</v>
      </c>
      <c r="H2712" s="42">
        <f t="shared" si="84"/>
        <v>0.27500000000000002</v>
      </c>
    </row>
    <row r="2713" spans="1:8" x14ac:dyDescent="0.25">
      <c r="A2713" t="s">
        <v>269</v>
      </c>
      <c r="B2713" t="str">
        <f>VLOOKUP(A2713,'Cód dos países'!$A$3:$C$199,2,FALSE)</f>
        <v>SOM</v>
      </c>
      <c r="C2713">
        <f>VLOOKUP(A2713,'Cód dos países'!$A$3:$C$199,3,FALSE)</f>
        <v>159</v>
      </c>
      <c r="D2713">
        <v>2004</v>
      </c>
      <c r="E2713">
        <f t="shared" si="85"/>
        <v>1592004</v>
      </c>
      <c r="F2713" s="55" t="e">
        <v>#N/A</v>
      </c>
      <c r="G2713" s="55" t="e">
        <v>#N/A</v>
      </c>
      <c r="H2713" s="42" t="e">
        <f t="shared" si="84"/>
        <v>#N/A</v>
      </c>
    </row>
    <row r="2714" spans="1:8" x14ac:dyDescent="0.25">
      <c r="A2714" t="s">
        <v>272</v>
      </c>
      <c r="B2714" t="str">
        <f>VLOOKUP(A2714,'Cód dos países'!$A$3:$C$199,2,FALSE)</f>
        <v>STP</v>
      </c>
      <c r="C2714">
        <f>VLOOKUP(A2714,'Cód dos países'!$A$3:$C$199,3,FALSE)</f>
        <v>149</v>
      </c>
      <c r="D2714">
        <v>2004</v>
      </c>
      <c r="E2714">
        <f t="shared" si="85"/>
        <v>1492004</v>
      </c>
      <c r="F2714" s="55" t="e">
        <v>#N/A</v>
      </c>
      <c r="G2714" s="55" t="e">
        <v>#N/A</v>
      </c>
      <c r="H2714" s="42" t="e">
        <f t="shared" si="84"/>
        <v>#N/A</v>
      </c>
    </row>
    <row r="2715" spans="1:8" x14ac:dyDescent="0.25">
      <c r="A2715" t="s">
        <v>274</v>
      </c>
      <c r="B2715" t="str">
        <f>VLOOKUP(A2715,'Cód dos países'!$A$3:$C$199,2,FALSE)</f>
        <v>SUR</v>
      </c>
      <c r="C2715">
        <f>VLOOKUP(A2715,'Cód dos países'!$A$3:$C$199,3,FALSE)</f>
        <v>167</v>
      </c>
      <c r="D2715">
        <v>2004</v>
      </c>
      <c r="E2715">
        <f t="shared" si="85"/>
        <v>1672004</v>
      </c>
      <c r="F2715" s="55" t="e">
        <v>#N/A</v>
      </c>
      <c r="G2715" s="55" t="e">
        <v>#N/A</v>
      </c>
      <c r="H2715" s="42" t="e">
        <f t="shared" si="84"/>
        <v>#N/A</v>
      </c>
    </row>
    <row r="2716" spans="1:8" x14ac:dyDescent="0.25">
      <c r="A2716" t="s">
        <v>276</v>
      </c>
      <c r="B2716" t="str">
        <f>VLOOKUP(A2716,'Cód dos países'!$A$3:$C$199,2,FALSE)</f>
        <v>SVK</v>
      </c>
      <c r="C2716">
        <f>VLOOKUP(A2716,'Cód dos países'!$A$3:$C$199,3,FALSE)</f>
        <v>156</v>
      </c>
      <c r="D2716">
        <v>2004</v>
      </c>
      <c r="E2716">
        <f t="shared" si="85"/>
        <v>1562004</v>
      </c>
      <c r="F2716" s="55">
        <v>0.625</v>
      </c>
      <c r="G2716" s="55">
        <v>0.5</v>
      </c>
      <c r="H2716" s="42">
        <f t="shared" si="84"/>
        <v>0.6</v>
      </c>
    </row>
    <row r="2717" spans="1:8" x14ac:dyDescent="0.25">
      <c r="A2717" t="s">
        <v>278</v>
      </c>
      <c r="B2717" t="str">
        <f>VLOOKUP(A2717,'Cód dos países'!$A$3:$C$199,2,FALSE)</f>
        <v>SVN</v>
      </c>
      <c r="C2717">
        <f>VLOOKUP(A2717,'Cód dos países'!$A$3:$C$199,3,FALSE)</f>
        <v>157</v>
      </c>
      <c r="D2717">
        <v>2004</v>
      </c>
      <c r="E2717">
        <f t="shared" si="85"/>
        <v>1572004</v>
      </c>
      <c r="F2717" s="55">
        <v>0.8125</v>
      </c>
      <c r="G2717" s="55">
        <v>0.75</v>
      </c>
      <c r="H2717" s="42">
        <f t="shared" si="84"/>
        <v>0.8</v>
      </c>
    </row>
    <row r="2718" spans="1:8" x14ac:dyDescent="0.25">
      <c r="A2718" t="s">
        <v>280</v>
      </c>
      <c r="B2718" t="str">
        <f>VLOOKUP(A2718,'Cód dos países'!$A$3:$C$199,2,FALSE)</f>
        <v>SWE</v>
      </c>
      <c r="C2718">
        <f>VLOOKUP(A2718,'Cód dos países'!$A$3:$C$199,3,FALSE)</f>
        <v>169</v>
      </c>
      <c r="D2718">
        <v>2004</v>
      </c>
      <c r="E2718">
        <f t="shared" si="85"/>
        <v>1692004</v>
      </c>
      <c r="F2718" s="55">
        <v>1</v>
      </c>
      <c r="G2718" s="55">
        <v>1</v>
      </c>
      <c r="H2718" s="42">
        <f t="shared" si="84"/>
        <v>1</v>
      </c>
    </row>
    <row r="2719" spans="1:8" x14ac:dyDescent="0.25">
      <c r="A2719" t="s">
        <v>282</v>
      </c>
      <c r="B2719" t="str">
        <f>VLOOKUP(A2719,'Cód dos países'!$A$3:$C$199,2,FALSE)</f>
        <v>SWZ</v>
      </c>
      <c r="C2719">
        <f>VLOOKUP(A2719,'Cód dos países'!$A$3:$C$199,3,FALSE)</f>
        <v>168</v>
      </c>
      <c r="D2719">
        <v>2004</v>
      </c>
      <c r="E2719">
        <f t="shared" si="85"/>
        <v>1682004</v>
      </c>
      <c r="F2719" s="55" t="e">
        <v>#N/A</v>
      </c>
      <c r="G2719" s="55" t="e">
        <v>#N/A</v>
      </c>
      <c r="H2719" s="42" t="e">
        <f t="shared" si="84"/>
        <v>#N/A</v>
      </c>
    </row>
    <row r="2720" spans="1:8" x14ac:dyDescent="0.25">
      <c r="A2720" t="s">
        <v>284</v>
      </c>
      <c r="B2720" t="str">
        <f>VLOOKUP(A2720,'Cód dos países'!$A$3:$C$199,2,FALSE)</f>
        <v>SYC</v>
      </c>
      <c r="C2720">
        <f>VLOOKUP(A2720,'Cód dos países'!$A$3:$C$199,3,FALSE)</f>
        <v>153</v>
      </c>
      <c r="D2720">
        <v>2004</v>
      </c>
      <c r="E2720">
        <f t="shared" si="85"/>
        <v>1532004</v>
      </c>
      <c r="F2720" s="55">
        <v>0.59375</v>
      </c>
      <c r="G2720" s="55">
        <v>0.5</v>
      </c>
      <c r="H2720" s="42">
        <f t="shared" si="84"/>
        <v>0.57499999999999996</v>
      </c>
    </row>
    <row r="2721" spans="1:8" x14ac:dyDescent="0.25">
      <c r="A2721" t="s">
        <v>286</v>
      </c>
      <c r="B2721" t="str">
        <f>VLOOKUP(A2721,'Cód dos países'!$A$3:$C$199,2,FALSE)</f>
        <v>SYR</v>
      </c>
      <c r="C2721">
        <f>VLOOKUP(A2721,'Cód dos países'!$A$3:$C$199,3,FALSE)</f>
        <v>171</v>
      </c>
      <c r="D2721">
        <v>2004</v>
      </c>
      <c r="E2721">
        <f t="shared" si="85"/>
        <v>1712004</v>
      </c>
      <c r="F2721" s="55">
        <v>0.40625</v>
      </c>
      <c r="G2721" s="55">
        <v>0</v>
      </c>
      <c r="H2721" s="42">
        <f t="shared" si="84"/>
        <v>0.32500000000000001</v>
      </c>
    </row>
    <row r="2722" spans="1:8" x14ac:dyDescent="0.25">
      <c r="A2722" t="s">
        <v>288</v>
      </c>
      <c r="B2722" t="str">
        <f>VLOOKUP(A2722,'Cód dos países'!$A$3:$C$199,2,FALSE)</f>
        <v>TCD</v>
      </c>
      <c r="C2722">
        <f>VLOOKUP(A2722,'Cód dos países'!$A$3:$C$199,3,FALSE)</f>
        <v>34</v>
      </c>
      <c r="D2722">
        <v>2004</v>
      </c>
      <c r="E2722">
        <f t="shared" si="85"/>
        <v>342004</v>
      </c>
      <c r="F2722" s="55" t="e">
        <v>#N/A</v>
      </c>
      <c r="G2722" s="55" t="e">
        <v>#N/A</v>
      </c>
      <c r="H2722" s="42" t="e">
        <f t="shared" si="84"/>
        <v>#N/A</v>
      </c>
    </row>
    <row r="2723" spans="1:8" x14ac:dyDescent="0.25">
      <c r="A2723" t="s">
        <v>290</v>
      </c>
      <c r="B2723" t="str">
        <f>VLOOKUP(A2723,'Cód dos países'!$A$3:$C$199,2,FALSE)</f>
        <v>TGO</v>
      </c>
      <c r="C2723">
        <f>VLOOKUP(A2723,'Cód dos países'!$A$3:$C$199,3,FALSE)</f>
        <v>177</v>
      </c>
      <c r="D2723">
        <v>2004</v>
      </c>
      <c r="E2723">
        <f t="shared" si="85"/>
        <v>1772004</v>
      </c>
      <c r="F2723" s="55" t="e">
        <v>#N/A</v>
      </c>
      <c r="G2723" s="55" t="e">
        <v>#N/A</v>
      </c>
      <c r="H2723" s="42" t="e">
        <f t="shared" si="84"/>
        <v>#N/A</v>
      </c>
    </row>
    <row r="2724" spans="1:8" x14ac:dyDescent="0.25">
      <c r="A2724" t="s">
        <v>292</v>
      </c>
      <c r="B2724" t="str">
        <f>VLOOKUP(A2724,'Cód dos países'!$A$3:$C$199,2,FALSE)</f>
        <v>THA</v>
      </c>
      <c r="C2724">
        <f>VLOOKUP(A2724,'Cód dos países'!$A$3:$C$199,3,FALSE)</f>
        <v>175</v>
      </c>
      <c r="D2724">
        <v>2004</v>
      </c>
      <c r="E2724">
        <f t="shared" si="85"/>
        <v>1752004</v>
      </c>
      <c r="F2724" s="55">
        <v>0.40625</v>
      </c>
      <c r="G2724" s="55">
        <v>0</v>
      </c>
      <c r="H2724" s="42">
        <f t="shared" si="84"/>
        <v>0.32500000000000001</v>
      </c>
    </row>
    <row r="2725" spans="1:8" x14ac:dyDescent="0.25">
      <c r="A2725" t="s">
        <v>294</v>
      </c>
      <c r="B2725" t="str">
        <f>VLOOKUP(A2725,'Cód dos países'!$A$3:$C$199,2,FALSE)</f>
        <v>TJK</v>
      </c>
      <c r="C2725">
        <f>VLOOKUP(A2725,'Cód dos países'!$A$3:$C$199,3,FALSE)</f>
        <v>173</v>
      </c>
      <c r="D2725">
        <v>2004</v>
      </c>
      <c r="E2725">
        <f t="shared" si="85"/>
        <v>1732004</v>
      </c>
      <c r="F2725" s="55" t="e">
        <v>#N/A</v>
      </c>
      <c r="G2725" s="55" t="e">
        <v>#N/A</v>
      </c>
      <c r="H2725" s="42" t="e">
        <f t="shared" si="84"/>
        <v>#N/A</v>
      </c>
    </row>
    <row r="2726" spans="1:8" x14ac:dyDescent="0.25">
      <c r="A2726" t="s">
        <v>296</v>
      </c>
      <c r="B2726" t="str">
        <f>VLOOKUP(A2726,'Cód dos países'!$A$3:$C$199,2,FALSE)</f>
        <v>TKM</v>
      </c>
      <c r="C2726">
        <f>VLOOKUP(A2726,'Cód dos países'!$A$3:$C$199,3,FALSE)</f>
        <v>182</v>
      </c>
      <c r="D2726">
        <v>2004</v>
      </c>
      <c r="E2726">
        <f t="shared" si="85"/>
        <v>1822004</v>
      </c>
      <c r="F2726" s="55" t="e">
        <v>#N/A</v>
      </c>
      <c r="G2726" s="55" t="e">
        <v>#N/A</v>
      </c>
      <c r="H2726" s="42" t="e">
        <f t="shared" si="84"/>
        <v>#N/A</v>
      </c>
    </row>
    <row r="2727" spans="1:8" x14ac:dyDescent="0.25">
      <c r="A2727" t="s">
        <v>423</v>
      </c>
      <c r="B2727" t="str">
        <f>VLOOKUP(A2727,'Cód dos países'!$A$3:$C$199,2,FALSE)</f>
        <v>TMP</v>
      </c>
      <c r="C2727">
        <f>VLOOKUP(A2727,'Cód dos países'!$A$3:$C$199,3,FALSE)</f>
        <v>176</v>
      </c>
      <c r="D2727">
        <v>2004</v>
      </c>
      <c r="E2727">
        <f t="shared" si="85"/>
        <v>1762004</v>
      </c>
      <c r="F2727" s="55" t="e">
        <v>#N/A</v>
      </c>
      <c r="G2727" s="55" t="e">
        <v>#N/A</v>
      </c>
      <c r="H2727" s="42" t="e">
        <f t="shared" si="84"/>
        <v>#N/A</v>
      </c>
    </row>
    <row r="2728" spans="1:8" x14ac:dyDescent="0.25">
      <c r="A2728" t="s">
        <v>298</v>
      </c>
      <c r="B2728" t="str">
        <f>VLOOKUP(A2728,'Cód dos países'!$A$3:$C$199,2,FALSE)</f>
        <v>TTO</v>
      </c>
      <c r="C2728">
        <f>VLOOKUP(A2728,'Cód dos países'!$A$3:$C$199,3,FALSE)</f>
        <v>179</v>
      </c>
      <c r="D2728">
        <v>2004</v>
      </c>
      <c r="E2728">
        <f t="shared" si="85"/>
        <v>1792004</v>
      </c>
      <c r="F2728" s="55">
        <v>0.53125</v>
      </c>
      <c r="G2728" s="55">
        <v>0.25</v>
      </c>
      <c r="H2728" s="42">
        <f t="shared" si="84"/>
        <v>0.47499999999999998</v>
      </c>
    </row>
    <row r="2729" spans="1:8" x14ac:dyDescent="0.25">
      <c r="A2729" t="s">
        <v>300</v>
      </c>
      <c r="B2729" t="str">
        <f>VLOOKUP(A2729,'Cód dos países'!$A$3:$C$199,2,FALSE)</f>
        <v>TUN</v>
      </c>
      <c r="C2729">
        <f>VLOOKUP(A2729,'Cód dos países'!$A$3:$C$199,3,FALSE)</f>
        <v>180</v>
      </c>
      <c r="D2729">
        <v>2004</v>
      </c>
      <c r="E2729">
        <f t="shared" si="85"/>
        <v>1802004</v>
      </c>
      <c r="F2729" s="55">
        <v>0.46875</v>
      </c>
      <c r="G2729" s="55">
        <v>0.5</v>
      </c>
      <c r="H2729" s="42">
        <f t="shared" si="84"/>
        <v>0.47499999999999998</v>
      </c>
    </row>
    <row r="2730" spans="1:8" x14ac:dyDescent="0.25">
      <c r="A2730" t="s">
        <v>302</v>
      </c>
      <c r="B2730" t="str">
        <f>VLOOKUP(A2730,'Cód dos países'!$A$3:$C$199,2,FALSE)</f>
        <v>TUR</v>
      </c>
      <c r="C2730">
        <f>VLOOKUP(A2730,'Cód dos países'!$A$3:$C$199,3,FALSE)</f>
        <v>181</v>
      </c>
      <c r="D2730">
        <v>2004</v>
      </c>
      <c r="E2730">
        <f t="shared" si="85"/>
        <v>1812004</v>
      </c>
      <c r="F2730" s="55">
        <v>0.53125</v>
      </c>
      <c r="G2730" s="55">
        <v>0</v>
      </c>
      <c r="H2730" s="42">
        <f t="shared" si="84"/>
        <v>0.42499999999999999</v>
      </c>
    </row>
    <row r="2731" spans="1:8" x14ac:dyDescent="0.25">
      <c r="A2731" t="s">
        <v>304</v>
      </c>
      <c r="B2731" t="str">
        <f>VLOOKUP(A2731,'Cód dos países'!$A$3:$C$199,2,FALSE)</f>
        <v>TWN</v>
      </c>
      <c r="C2731">
        <f>VLOOKUP(A2731,'Cód dos países'!$A$3:$C$199,3,FALSE)</f>
        <v>172</v>
      </c>
      <c r="D2731">
        <v>2004</v>
      </c>
      <c r="E2731">
        <f t="shared" si="85"/>
        <v>1722004</v>
      </c>
      <c r="F2731" s="55">
        <v>0.78125</v>
      </c>
      <c r="G2731" s="55">
        <v>0.5</v>
      </c>
      <c r="H2731" s="42">
        <f t="shared" si="84"/>
        <v>0.72499999999999998</v>
      </c>
    </row>
    <row r="2732" spans="1:8" x14ac:dyDescent="0.25">
      <c r="A2732" t="s">
        <v>306</v>
      </c>
      <c r="B2732" t="str">
        <f>VLOOKUP(A2732,'Cód dos países'!$A$3:$C$199,2,FALSE)</f>
        <v>TZA</v>
      </c>
      <c r="C2732">
        <f>VLOOKUP(A2732,'Cód dos países'!$A$3:$C$199,3,FALSE)</f>
        <v>174</v>
      </c>
      <c r="D2732">
        <v>2004</v>
      </c>
      <c r="E2732">
        <f t="shared" si="85"/>
        <v>1742004</v>
      </c>
      <c r="F2732" s="55">
        <v>0.3125</v>
      </c>
      <c r="G2732" s="55">
        <v>0.25</v>
      </c>
      <c r="H2732" s="42">
        <f t="shared" si="84"/>
        <v>0.3</v>
      </c>
    </row>
    <row r="2733" spans="1:8" x14ac:dyDescent="0.25">
      <c r="A2733" t="s">
        <v>308</v>
      </c>
      <c r="B2733" t="str">
        <f>VLOOKUP(A2733,'Cód dos países'!$A$3:$C$199,2,FALSE)</f>
        <v>UGA</v>
      </c>
      <c r="C2733">
        <f>VLOOKUP(A2733,'Cód dos países'!$A$3:$C$199,3,FALSE)</f>
        <v>184</v>
      </c>
      <c r="D2733">
        <v>2004</v>
      </c>
      <c r="E2733">
        <f t="shared" si="85"/>
        <v>1842004</v>
      </c>
      <c r="F2733" s="55">
        <v>0.15625</v>
      </c>
      <c r="G2733" s="55">
        <v>0</v>
      </c>
      <c r="H2733" s="42">
        <f t="shared" si="84"/>
        <v>0.125</v>
      </c>
    </row>
    <row r="2734" spans="1:8" x14ac:dyDescent="0.25">
      <c r="A2734" t="s">
        <v>310</v>
      </c>
      <c r="B2734" t="str">
        <f>VLOOKUP(A2734,'Cód dos países'!$A$3:$C$199,2,FALSE)</f>
        <v>UKR</v>
      </c>
      <c r="C2734">
        <f>VLOOKUP(A2734,'Cód dos países'!$A$3:$C$199,3,FALSE)</f>
        <v>185</v>
      </c>
      <c r="D2734">
        <v>2004</v>
      </c>
      <c r="E2734">
        <f t="shared" si="85"/>
        <v>1852004</v>
      </c>
      <c r="F2734" s="55">
        <v>0.25</v>
      </c>
      <c r="G2734" s="55">
        <v>0</v>
      </c>
      <c r="H2734" s="42">
        <f t="shared" si="84"/>
        <v>0.2</v>
      </c>
    </row>
    <row r="2735" spans="1:8" x14ac:dyDescent="0.25">
      <c r="A2735" t="s">
        <v>312</v>
      </c>
      <c r="B2735" t="str">
        <f>VLOOKUP(A2735,'Cód dos países'!$A$3:$C$199,2,FALSE)</f>
        <v>URY</v>
      </c>
      <c r="C2735">
        <f>VLOOKUP(A2735,'Cód dos países'!$A$3:$C$199,3,FALSE)</f>
        <v>189</v>
      </c>
      <c r="D2735">
        <v>2004</v>
      </c>
      <c r="E2735">
        <f t="shared" si="85"/>
        <v>1892004</v>
      </c>
      <c r="F2735" s="55">
        <v>0.5625</v>
      </c>
      <c r="G2735" s="55">
        <v>0.5</v>
      </c>
      <c r="H2735" s="42">
        <f t="shared" si="84"/>
        <v>0.55000000000000004</v>
      </c>
    </row>
    <row r="2736" spans="1:8" x14ac:dyDescent="0.25">
      <c r="A2736" t="s">
        <v>314</v>
      </c>
      <c r="B2736" t="str">
        <f>VLOOKUP(A2736,'Cód dos países'!$A$3:$C$199,2,FALSE)</f>
        <v>USA</v>
      </c>
      <c r="C2736">
        <f>VLOOKUP(A2736,'Cód dos países'!$A$3:$C$199,3,FALSE)</f>
        <v>188</v>
      </c>
      <c r="D2736">
        <v>2004</v>
      </c>
      <c r="E2736">
        <f t="shared" si="85"/>
        <v>1882004</v>
      </c>
      <c r="F2736" s="55">
        <v>0.875</v>
      </c>
      <c r="G2736" s="55">
        <v>1</v>
      </c>
      <c r="H2736" s="42">
        <f t="shared" si="84"/>
        <v>0.9</v>
      </c>
    </row>
    <row r="2737" spans="1:8" x14ac:dyDescent="0.25">
      <c r="A2737" t="s">
        <v>316</v>
      </c>
      <c r="B2737" t="str">
        <f>VLOOKUP(A2737,'Cód dos países'!$A$3:$C$199,2,FALSE)</f>
        <v>UZB</v>
      </c>
      <c r="C2737">
        <f>VLOOKUP(A2737,'Cód dos países'!$A$3:$C$199,3,FALSE)</f>
        <v>190</v>
      </c>
      <c r="D2737">
        <v>2004</v>
      </c>
      <c r="E2737">
        <f t="shared" si="85"/>
        <v>1902004</v>
      </c>
      <c r="F2737" s="55">
        <v>0.21875</v>
      </c>
      <c r="G2737" s="55">
        <v>0</v>
      </c>
      <c r="H2737" s="42">
        <f t="shared" si="84"/>
        <v>0.17499999999999999</v>
      </c>
    </row>
    <row r="2738" spans="1:8" x14ac:dyDescent="0.25">
      <c r="A2738" t="s">
        <v>318</v>
      </c>
      <c r="B2738" t="str">
        <f>VLOOKUP(A2738,'Cód dos países'!$A$3:$C$199,2,FALSE)</f>
        <v>VEN</v>
      </c>
      <c r="C2738">
        <f>VLOOKUP(A2738,'Cód dos países'!$A$3:$C$199,3,FALSE)</f>
        <v>192</v>
      </c>
      <c r="D2738">
        <v>2004</v>
      </c>
      <c r="E2738">
        <f t="shared" si="85"/>
        <v>1922004</v>
      </c>
      <c r="F2738" s="55">
        <v>0.21875</v>
      </c>
      <c r="G2738" s="55">
        <v>0</v>
      </c>
      <c r="H2738" s="42">
        <f t="shared" si="84"/>
        <v>0.17499999999999999</v>
      </c>
    </row>
    <row r="2739" spans="1:8" x14ac:dyDescent="0.25">
      <c r="A2739" t="s">
        <v>320</v>
      </c>
      <c r="B2739" t="str">
        <f>VLOOKUP(A2739,'Cód dos países'!$A$3:$C$199,2,FALSE)</f>
        <v>VNM</v>
      </c>
      <c r="C2739">
        <f>VLOOKUP(A2739,'Cód dos países'!$A$3:$C$199,3,FALSE)</f>
        <v>193</v>
      </c>
      <c r="D2739">
        <v>2004</v>
      </c>
      <c r="E2739">
        <f t="shared" si="85"/>
        <v>1932004</v>
      </c>
      <c r="F2739" s="55">
        <v>0.5</v>
      </c>
      <c r="G2739" s="55">
        <v>0.25</v>
      </c>
      <c r="H2739" s="42">
        <f t="shared" si="84"/>
        <v>0.45</v>
      </c>
    </row>
    <row r="2740" spans="1:8" x14ac:dyDescent="0.25">
      <c r="A2740" t="s">
        <v>598</v>
      </c>
      <c r="B2740" t="e">
        <f>VLOOKUP(A2740,'Cód dos países'!$A$3:$C$199,2,FALSE)</f>
        <v>#N/A</v>
      </c>
      <c r="C2740" t="e">
        <f>VLOOKUP(A2740,'Cód dos países'!$A$3:$C$199,3,FALSE)</f>
        <v>#N/A</v>
      </c>
      <c r="D2740">
        <v>2004</v>
      </c>
      <c r="E2740" t="e">
        <f t="shared" si="85"/>
        <v>#N/A</v>
      </c>
      <c r="F2740" s="55" t="e">
        <v>#N/A</v>
      </c>
      <c r="G2740" s="55" t="e">
        <v>#N/A</v>
      </c>
      <c r="H2740" s="42" t="e">
        <f t="shared" si="84"/>
        <v>#N/A</v>
      </c>
    </row>
    <row r="2741" spans="1:8" x14ac:dyDescent="0.25">
      <c r="A2741" t="s">
        <v>605</v>
      </c>
      <c r="B2741" t="e">
        <f>VLOOKUP(A2741,'Cód dos países'!$A$3:$C$199,2,FALSE)</f>
        <v>#N/A</v>
      </c>
      <c r="C2741" t="e">
        <f>VLOOKUP(A2741,'Cód dos países'!$A$3:$C$199,3,FALSE)</f>
        <v>#N/A</v>
      </c>
      <c r="D2741">
        <v>2004</v>
      </c>
      <c r="E2741" t="e">
        <f t="shared" si="85"/>
        <v>#N/A</v>
      </c>
      <c r="F2741" s="55" t="e">
        <v>#N/A</v>
      </c>
      <c r="G2741" s="55" t="e">
        <v>#N/A</v>
      </c>
      <c r="H2741" s="42" t="e">
        <f t="shared" si="84"/>
        <v>#N/A</v>
      </c>
    </row>
    <row r="2742" spans="1:8" x14ac:dyDescent="0.25">
      <c r="A2742" t="s">
        <v>325</v>
      </c>
      <c r="B2742" t="str">
        <f>VLOOKUP(A2742,'Cód dos países'!$A$3:$C$199,2,FALSE)</f>
        <v>YEM</v>
      </c>
      <c r="C2742">
        <f>VLOOKUP(A2742,'Cód dos países'!$A$3:$C$199,3,FALSE)</f>
        <v>194</v>
      </c>
      <c r="D2742">
        <v>2004</v>
      </c>
      <c r="E2742">
        <f t="shared" si="85"/>
        <v>1942004</v>
      </c>
      <c r="F2742" s="55">
        <v>9.375E-2</v>
      </c>
      <c r="G2742" s="55">
        <v>0</v>
      </c>
      <c r="H2742" s="42">
        <f t="shared" si="84"/>
        <v>7.4999999999999997E-2</v>
      </c>
    </row>
    <row r="2743" spans="1:8" x14ac:dyDescent="0.25">
      <c r="A2743" t="s">
        <v>271</v>
      </c>
      <c r="B2743" t="str">
        <f>VLOOKUP(A2743,'Cód dos países'!$A$3:$C$199,2,FALSE)</f>
        <v>YUG</v>
      </c>
      <c r="C2743">
        <f>VLOOKUP(A2743,'Cód dos países'!$A$3:$C$199,3,FALSE)</f>
        <v>152</v>
      </c>
      <c r="D2743">
        <v>2004</v>
      </c>
      <c r="E2743">
        <f t="shared" si="85"/>
        <v>1522004</v>
      </c>
      <c r="F2743" s="55">
        <v>0.125</v>
      </c>
      <c r="G2743" s="55">
        <v>0</v>
      </c>
      <c r="H2743" s="42">
        <f t="shared" si="84"/>
        <v>0.1</v>
      </c>
    </row>
    <row r="2744" spans="1:8" x14ac:dyDescent="0.25">
      <c r="A2744" t="s">
        <v>327</v>
      </c>
      <c r="B2744" t="str">
        <f>VLOOKUP(A2744,'Cód dos países'!$A$3:$C$199,2,FALSE)</f>
        <v>ZAF</v>
      </c>
      <c r="C2744">
        <f>VLOOKUP(A2744,'Cód dos países'!$A$3:$C$199,3,FALSE)</f>
        <v>160</v>
      </c>
      <c r="D2744">
        <v>2004</v>
      </c>
      <c r="E2744">
        <f t="shared" si="85"/>
        <v>1602004</v>
      </c>
      <c r="F2744" s="55">
        <v>0.5</v>
      </c>
      <c r="G2744" s="55">
        <v>0.5</v>
      </c>
      <c r="H2744" s="42">
        <f t="shared" si="84"/>
        <v>0.5</v>
      </c>
    </row>
    <row r="2745" spans="1:8" x14ac:dyDescent="0.25">
      <c r="A2745" t="s">
        <v>334</v>
      </c>
      <c r="B2745" t="str">
        <f>VLOOKUP(A2745,'Cód dos países'!$A$3:$C$199,2,FALSE)</f>
        <v>COG</v>
      </c>
      <c r="C2745">
        <f>VLOOKUP(A2745,'Cód dos países'!$A$3:$C$199,3,FALSE)</f>
        <v>39</v>
      </c>
      <c r="D2745">
        <v>2004</v>
      </c>
      <c r="E2745">
        <f t="shared" si="85"/>
        <v>392004</v>
      </c>
      <c r="F2745" s="55">
        <v>0.15625</v>
      </c>
      <c r="G2745" s="55">
        <v>0</v>
      </c>
      <c r="H2745" s="42">
        <f t="shared" si="84"/>
        <v>0.125</v>
      </c>
    </row>
    <row r="2746" spans="1:8" x14ac:dyDescent="0.25">
      <c r="A2746" t="s">
        <v>329</v>
      </c>
      <c r="B2746" t="str">
        <f>VLOOKUP(A2746,'Cód dos países'!$A$3:$C$199,2,FALSE)</f>
        <v>ZMB</v>
      </c>
      <c r="C2746">
        <f>VLOOKUP(A2746,'Cód dos países'!$A$3:$C$199,3,FALSE)</f>
        <v>196</v>
      </c>
      <c r="D2746">
        <v>2004</v>
      </c>
      <c r="E2746">
        <f t="shared" si="85"/>
        <v>1962004</v>
      </c>
      <c r="F2746" s="55">
        <v>0.28125</v>
      </c>
      <c r="G2746" s="55">
        <v>0</v>
      </c>
      <c r="H2746" s="42">
        <f t="shared" si="84"/>
        <v>0.22500000000000001</v>
      </c>
    </row>
    <row r="2747" spans="1:8" x14ac:dyDescent="0.25">
      <c r="A2747" t="s">
        <v>331</v>
      </c>
      <c r="B2747" t="str">
        <f>VLOOKUP(A2747,'Cód dos países'!$A$3:$C$199,2,FALSE)</f>
        <v>ZWE</v>
      </c>
      <c r="C2747">
        <f>VLOOKUP(A2747,'Cód dos países'!$A$3:$C$199,3,FALSE)</f>
        <v>197</v>
      </c>
      <c r="D2747">
        <v>2004</v>
      </c>
      <c r="E2747">
        <f t="shared" si="85"/>
        <v>1972004</v>
      </c>
      <c r="F2747" s="55">
        <v>6.25E-2</v>
      </c>
      <c r="G2747" s="55">
        <v>0</v>
      </c>
      <c r="H2747" s="42">
        <f t="shared" si="84"/>
        <v>0.05</v>
      </c>
    </row>
    <row r="2748" spans="1:8" x14ac:dyDescent="0.25">
      <c r="A2748" t="s">
        <v>586</v>
      </c>
      <c r="B2748" t="e">
        <f>VLOOKUP(A2748,'Cód dos países'!$A$3:$C$199,2,FALSE)</f>
        <v>#N/A</v>
      </c>
      <c r="C2748" t="e">
        <f>VLOOKUP(A2748,'Cód dos países'!$A$3:$C$199,3,FALSE)</f>
        <v>#N/A</v>
      </c>
      <c r="D2748">
        <v>2003</v>
      </c>
      <c r="E2748" t="e">
        <f t="shared" si="85"/>
        <v>#N/A</v>
      </c>
      <c r="F2748" s="55" t="e">
        <v>#N/A</v>
      </c>
      <c r="G2748" s="55" t="e">
        <v>#N/A</v>
      </c>
      <c r="H2748" s="42" t="e">
        <f t="shared" si="84"/>
        <v>#N/A</v>
      </c>
    </row>
    <row r="2749" spans="1:8" x14ac:dyDescent="0.25">
      <c r="A2749" t="s">
        <v>0</v>
      </c>
      <c r="B2749" t="str">
        <f>VLOOKUP(A2749,'Cód dos países'!$A$3:$C$199,2,FALSE)</f>
        <v>AFG</v>
      </c>
      <c r="C2749">
        <f>VLOOKUP(A2749,'Cód dos países'!$A$3:$C$199,3,FALSE)</f>
        <v>1</v>
      </c>
      <c r="D2749">
        <v>2003</v>
      </c>
      <c r="E2749">
        <f t="shared" si="85"/>
        <v>12003</v>
      </c>
      <c r="F2749" s="55" t="e">
        <v>#N/A</v>
      </c>
      <c r="G2749" s="55" t="e">
        <v>#N/A</v>
      </c>
      <c r="H2749" s="42" t="e">
        <f t="shared" si="84"/>
        <v>#N/A</v>
      </c>
    </row>
    <row r="2750" spans="1:8" x14ac:dyDescent="0.25">
      <c r="A2750" t="s">
        <v>2</v>
      </c>
      <c r="B2750" t="str">
        <f>VLOOKUP(A2750,'Cód dos países'!$A$3:$C$199,2,FALSE)</f>
        <v>AGO</v>
      </c>
      <c r="C2750">
        <f>VLOOKUP(A2750,'Cód dos países'!$A$3:$C$199,3,FALSE)</f>
        <v>5</v>
      </c>
      <c r="D2750">
        <v>2003</v>
      </c>
      <c r="E2750">
        <f t="shared" si="85"/>
        <v>52003</v>
      </c>
      <c r="F2750" s="55">
        <v>6.25E-2</v>
      </c>
      <c r="G2750" s="55">
        <v>0</v>
      </c>
      <c r="H2750" s="42">
        <f t="shared" si="84"/>
        <v>0.05</v>
      </c>
    </row>
    <row r="2751" spans="1:8" x14ac:dyDescent="0.25">
      <c r="A2751" t="s">
        <v>4</v>
      </c>
      <c r="B2751" t="str">
        <f>VLOOKUP(A2751,'Cód dos países'!$A$3:$C$199,2,FALSE)</f>
        <v>ALB</v>
      </c>
      <c r="C2751">
        <f>VLOOKUP(A2751,'Cód dos países'!$A$3:$C$199,3,FALSE)</f>
        <v>2</v>
      </c>
      <c r="D2751">
        <v>2003</v>
      </c>
      <c r="E2751">
        <f t="shared" si="85"/>
        <v>22003</v>
      </c>
      <c r="F2751" s="55" t="e">
        <v>#N/A</v>
      </c>
      <c r="G2751" s="55" t="e">
        <v>#N/A</v>
      </c>
      <c r="H2751" s="42" t="e">
        <f t="shared" si="84"/>
        <v>#N/A</v>
      </c>
    </row>
    <row r="2752" spans="1:8" x14ac:dyDescent="0.25">
      <c r="A2752" t="s">
        <v>6</v>
      </c>
      <c r="B2752" t="str">
        <f>VLOOKUP(A2752,'Cód dos países'!$A$3:$C$199,2,FALSE)</f>
        <v>ARE</v>
      </c>
      <c r="C2752">
        <f>VLOOKUP(A2752,'Cód dos países'!$A$3:$C$199,3,FALSE)</f>
        <v>186</v>
      </c>
      <c r="D2752">
        <v>2003</v>
      </c>
      <c r="E2752">
        <f t="shared" si="85"/>
        <v>1862003</v>
      </c>
      <c r="F2752" s="55">
        <v>0.53125</v>
      </c>
      <c r="G2752" s="55">
        <v>0.75</v>
      </c>
      <c r="H2752" s="42">
        <f t="shared" si="84"/>
        <v>0.57499999999999996</v>
      </c>
    </row>
    <row r="2753" spans="1:8" x14ac:dyDescent="0.25">
      <c r="A2753" t="s">
        <v>8</v>
      </c>
      <c r="B2753" t="str">
        <f>VLOOKUP(A2753,'Cód dos países'!$A$3:$C$199,2,FALSE)</f>
        <v>ARG</v>
      </c>
      <c r="C2753">
        <f>VLOOKUP(A2753,'Cód dos países'!$A$3:$C$199,3,FALSE)</f>
        <v>7</v>
      </c>
      <c r="D2753">
        <v>2003</v>
      </c>
      <c r="E2753">
        <f t="shared" si="85"/>
        <v>72003</v>
      </c>
      <c r="F2753" s="55">
        <v>0.34375</v>
      </c>
      <c r="G2753" s="55">
        <v>0.25</v>
      </c>
      <c r="H2753" s="42">
        <f t="shared" si="84"/>
        <v>0.32500000000000001</v>
      </c>
    </row>
    <row r="2754" spans="1:8" x14ac:dyDescent="0.25">
      <c r="A2754" t="s">
        <v>10</v>
      </c>
      <c r="B2754" t="str">
        <f>VLOOKUP(A2754,'Cód dos países'!$A$3:$C$199,2,FALSE)</f>
        <v>ARM</v>
      </c>
      <c r="C2754">
        <f>VLOOKUP(A2754,'Cód dos países'!$A$3:$C$199,3,FALSE)</f>
        <v>8</v>
      </c>
      <c r="D2754">
        <v>2003</v>
      </c>
      <c r="E2754">
        <f t="shared" si="85"/>
        <v>82003</v>
      </c>
      <c r="F2754" s="55" t="e">
        <v>#N/A</v>
      </c>
      <c r="G2754" s="55" t="e">
        <v>#N/A</v>
      </c>
      <c r="H2754" s="42" t="e">
        <f t="shared" si="84"/>
        <v>#N/A</v>
      </c>
    </row>
    <row r="2755" spans="1:8" x14ac:dyDescent="0.25">
      <c r="A2755" t="s">
        <v>12</v>
      </c>
      <c r="B2755" t="str">
        <f>VLOOKUP(A2755,'Cód dos países'!$A$3:$C$199,2,FALSE)</f>
        <v>AUS</v>
      </c>
      <c r="C2755">
        <f>VLOOKUP(A2755,'Cód dos países'!$A$3:$C$199,3,FALSE)</f>
        <v>9</v>
      </c>
      <c r="D2755">
        <v>2003</v>
      </c>
      <c r="E2755">
        <f t="shared" si="85"/>
        <v>92003</v>
      </c>
      <c r="F2755" s="55">
        <v>0.9375</v>
      </c>
      <c r="G2755" s="55">
        <v>0.75</v>
      </c>
      <c r="H2755" s="42">
        <f t="shared" si="84"/>
        <v>0.9</v>
      </c>
    </row>
    <row r="2756" spans="1:8" x14ac:dyDescent="0.25">
      <c r="A2756" t="s">
        <v>14</v>
      </c>
      <c r="B2756" t="str">
        <f>VLOOKUP(A2756,'Cód dos países'!$A$3:$C$199,2,FALSE)</f>
        <v>AUT</v>
      </c>
      <c r="C2756">
        <f>VLOOKUP(A2756,'Cód dos países'!$A$3:$C$199,3,FALSE)</f>
        <v>10</v>
      </c>
      <c r="D2756">
        <v>2003</v>
      </c>
      <c r="E2756">
        <f t="shared" si="85"/>
        <v>102003</v>
      </c>
      <c r="F2756" s="55">
        <v>0.9375</v>
      </c>
      <c r="G2756" s="55">
        <v>1</v>
      </c>
      <c r="H2756" s="42">
        <f t="shared" ref="H2756:H2819" si="86">(4*F2756+1*G2756)/5</f>
        <v>0.95</v>
      </c>
    </row>
    <row r="2757" spans="1:8" x14ac:dyDescent="0.25">
      <c r="A2757" t="s">
        <v>16</v>
      </c>
      <c r="B2757" t="str">
        <f>VLOOKUP(A2757,'Cód dos países'!$A$3:$C$199,2,FALSE)</f>
        <v>AZE</v>
      </c>
      <c r="C2757">
        <f>VLOOKUP(A2757,'Cód dos países'!$A$3:$C$199,3,FALSE)</f>
        <v>11</v>
      </c>
      <c r="D2757">
        <v>2003</v>
      </c>
      <c r="E2757">
        <f t="shared" si="85"/>
        <v>112003</v>
      </c>
      <c r="F2757" s="55">
        <v>0.34375</v>
      </c>
      <c r="G2757" s="55">
        <v>0</v>
      </c>
      <c r="H2757" s="42">
        <f t="shared" si="86"/>
        <v>0.27500000000000002</v>
      </c>
    </row>
    <row r="2758" spans="1:8" x14ac:dyDescent="0.25">
      <c r="A2758" t="s">
        <v>18</v>
      </c>
      <c r="B2758" t="str">
        <f>VLOOKUP(A2758,'Cód dos países'!$A$3:$C$199,2,FALSE)</f>
        <v>BDI</v>
      </c>
      <c r="C2758">
        <f>VLOOKUP(A2758,'Cód dos países'!$A$3:$C$199,3,FALSE)</f>
        <v>28</v>
      </c>
      <c r="D2758">
        <v>2003</v>
      </c>
      <c r="E2758">
        <f t="shared" si="85"/>
        <v>282003</v>
      </c>
      <c r="F2758" s="55" t="e">
        <v>#N/A</v>
      </c>
      <c r="G2758" s="55" t="e">
        <v>#N/A</v>
      </c>
      <c r="H2758" s="42" t="e">
        <f t="shared" si="86"/>
        <v>#N/A</v>
      </c>
    </row>
    <row r="2759" spans="1:8" x14ac:dyDescent="0.25">
      <c r="A2759" t="s">
        <v>20</v>
      </c>
      <c r="B2759" t="str">
        <f>VLOOKUP(A2759,'Cód dos países'!$A$3:$C$199,2,FALSE)</f>
        <v>BEL</v>
      </c>
      <c r="C2759">
        <f>VLOOKUP(A2759,'Cód dos países'!$A$3:$C$199,3,FALSE)</f>
        <v>17</v>
      </c>
      <c r="D2759">
        <v>2003</v>
      </c>
      <c r="E2759">
        <f t="shared" ref="E2759:E2822" si="87">C2759*10000+D2759</f>
        <v>172003</v>
      </c>
      <c r="F2759" s="55">
        <v>0.84375</v>
      </c>
      <c r="G2759" s="55">
        <v>0.75</v>
      </c>
      <c r="H2759" s="42">
        <f t="shared" si="86"/>
        <v>0.82499999999999996</v>
      </c>
    </row>
    <row r="2760" spans="1:8" x14ac:dyDescent="0.25">
      <c r="A2760" t="s">
        <v>22</v>
      </c>
      <c r="B2760" t="str">
        <f>VLOOKUP(A2760,'Cód dos países'!$A$3:$C$199,2,FALSE)</f>
        <v>BEN</v>
      </c>
      <c r="C2760">
        <f>VLOOKUP(A2760,'Cód dos países'!$A$3:$C$199,3,FALSE)</f>
        <v>19</v>
      </c>
      <c r="D2760">
        <v>2003</v>
      </c>
      <c r="E2760">
        <f t="shared" si="87"/>
        <v>192003</v>
      </c>
      <c r="F2760" s="55" t="e">
        <v>#N/A</v>
      </c>
      <c r="G2760" s="55" t="e">
        <v>#N/A</v>
      </c>
      <c r="H2760" s="42" t="e">
        <f t="shared" si="86"/>
        <v>#N/A</v>
      </c>
    </row>
    <row r="2761" spans="1:8" x14ac:dyDescent="0.25">
      <c r="A2761" t="s">
        <v>24</v>
      </c>
      <c r="B2761" t="str">
        <f>VLOOKUP(A2761,'Cód dos países'!$A$3:$C$199,2,FALSE)</f>
        <v>BFA</v>
      </c>
      <c r="C2761">
        <f>VLOOKUP(A2761,'Cód dos países'!$A$3:$C$199,3,FALSE)</f>
        <v>27</v>
      </c>
      <c r="D2761">
        <v>2003</v>
      </c>
      <c r="E2761">
        <f t="shared" si="87"/>
        <v>272003</v>
      </c>
      <c r="F2761" s="55" t="e">
        <v>#N/A</v>
      </c>
      <c r="G2761" s="55" t="e">
        <v>#N/A</v>
      </c>
      <c r="H2761" s="42" t="e">
        <f t="shared" si="86"/>
        <v>#N/A</v>
      </c>
    </row>
    <row r="2762" spans="1:8" x14ac:dyDescent="0.25">
      <c r="A2762" t="s">
        <v>26</v>
      </c>
      <c r="B2762" t="str">
        <f>VLOOKUP(A2762,'Cód dos países'!$A$3:$C$199,2,FALSE)</f>
        <v>BGD</v>
      </c>
      <c r="C2762">
        <f>VLOOKUP(A2762,'Cód dos países'!$A$3:$C$199,3,FALSE)</f>
        <v>14</v>
      </c>
      <c r="D2762">
        <v>2003</v>
      </c>
      <c r="E2762">
        <f t="shared" si="87"/>
        <v>142003</v>
      </c>
      <c r="F2762" s="55">
        <v>0.21875</v>
      </c>
      <c r="G2762" s="55">
        <v>0</v>
      </c>
      <c r="H2762" s="42">
        <f t="shared" si="86"/>
        <v>0.17499999999999999</v>
      </c>
    </row>
    <row r="2763" spans="1:8" x14ac:dyDescent="0.25">
      <c r="A2763" t="s">
        <v>28</v>
      </c>
      <c r="B2763" t="str">
        <f>VLOOKUP(A2763,'Cód dos países'!$A$3:$C$199,2,FALSE)</f>
        <v>BGR</v>
      </c>
      <c r="C2763">
        <f>VLOOKUP(A2763,'Cód dos países'!$A$3:$C$199,3,FALSE)</f>
        <v>26</v>
      </c>
      <c r="D2763">
        <v>2003</v>
      </c>
      <c r="E2763">
        <f t="shared" si="87"/>
        <v>262003</v>
      </c>
      <c r="F2763" s="55">
        <v>0.5625</v>
      </c>
      <c r="G2763" s="55">
        <v>0.25</v>
      </c>
      <c r="H2763" s="42">
        <f t="shared" si="86"/>
        <v>0.5</v>
      </c>
    </row>
    <row r="2764" spans="1:8" x14ac:dyDescent="0.25">
      <c r="A2764" t="s">
        <v>30</v>
      </c>
      <c r="B2764" t="str">
        <f>VLOOKUP(A2764,'Cód dos países'!$A$3:$C$199,2,FALSE)</f>
        <v>BHR</v>
      </c>
      <c r="C2764">
        <f>VLOOKUP(A2764,'Cód dos países'!$A$3:$C$199,3,FALSE)</f>
        <v>13</v>
      </c>
      <c r="D2764">
        <v>2003</v>
      </c>
      <c r="E2764">
        <f t="shared" si="87"/>
        <v>132003</v>
      </c>
      <c r="F2764" s="55">
        <v>0.6875</v>
      </c>
      <c r="G2764" s="55">
        <v>0.5</v>
      </c>
      <c r="H2764" s="42">
        <f t="shared" si="86"/>
        <v>0.65</v>
      </c>
    </row>
    <row r="2765" spans="1:8" x14ac:dyDescent="0.25">
      <c r="A2765" t="s">
        <v>348</v>
      </c>
      <c r="B2765" t="str">
        <f>VLOOKUP(A2765,'Cód dos países'!$A$3:$C$199,2,FALSE)</f>
        <v>BHS</v>
      </c>
      <c r="C2765">
        <f>VLOOKUP(A2765,'Cód dos países'!$A$3:$C$199,3,FALSE)</f>
        <v>12</v>
      </c>
      <c r="D2765">
        <v>2003</v>
      </c>
      <c r="E2765">
        <f t="shared" si="87"/>
        <v>122003</v>
      </c>
      <c r="F2765" s="55" t="e">
        <v>#N/A</v>
      </c>
      <c r="G2765" s="55" t="e">
        <v>#N/A</v>
      </c>
      <c r="H2765" s="42" t="e">
        <f t="shared" si="86"/>
        <v>#N/A</v>
      </c>
    </row>
    <row r="2766" spans="1:8" x14ac:dyDescent="0.25">
      <c r="A2766" t="s">
        <v>333</v>
      </c>
      <c r="B2766" t="str">
        <f>VLOOKUP(A2766,'Cód dos países'!$A$3:$C$199,2,FALSE)</f>
        <v>BIH</v>
      </c>
      <c r="C2766">
        <f>VLOOKUP(A2766,'Cód dos países'!$A$3:$C$199,3,FALSE)</f>
        <v>22</v>
      </c>
      <c r="D2766">
        <v>2003</v>
      </c>
      <c r="E2766">
        <f t="shared" si="87"/>
        <v>222003</v>
      </c>
      <c r="F2766" s="55">
        <v>0.46875</v>
      </c>
      <c r="G2766" s="55">
        <v>0.25</v>
      </c>
      <c r="H2766" s="42">
        <f t="shared" si="86"/>
        <v>0.42499999999999999</v>
      </c>
    </row>
    <row r="2767" spans="1:8" x14ac:dyDescent="0.25">
      <c r="A2767" t="s">
        <v>33</v>
      </c>
      <c r="B2767" t="str">
        <f>VLOOKUP(A2767,'Cód dos países'!$A$3:$C$199,2,FALSE)</f>
        <v>BLR</v>
      </c>
      <c r="C2767">
        <f>VLOOKUP(A2767,'Cód dos países'!$A$3:$C$199,3,FALSE)</f>
        <v>16</v>
      </c>
      <c r="D2767">
        <v>2003</v>
      </c>
      <c r="E2767">
        <f t="shared" si="87"/>
        <v>162003</v>
      </c>
      <c r="F2767" s="55" t="e">
        <v>#N/A</v>
      </c>
      <c r="G2767" s="55" t="e">
        <v>#N/A</v>
      </c>
      <c r="H2767" s="42" t="e">
        <f t="shared" si="86"/>
        <v>#N/A</v>
      </c>
    </row>
    <row r="2768" spans="1:8" x14ac:dyDescent="0.25">
      <c r="A2768" t="s">
        <v>349</v>
      </c>
      <c r="B2768" t="str">
        <f>VLOOKUP(A2768,'Cód dos países'!$A$3:$C$199,2,FALSE)</f>
        <v>BLZ</v>
      </c>
      <c r="C2768">
        <f>VLOOKUP(A2768,'Cód dos países'!$A$3:$C$199,3,FALSE)</f>
        <v>18</v>
      </c>
      <c r="D2768">
        <v>2003</v>
      </c>
      <c r="E2768">
        <f t="shared" si="87"/>
        <v>182003</v>
      </c>
      <c r="F2768" s="55" t="e">
        <v>#N/A</v>
      </c>
      <c r="G2768" s="55" t="e">
        <v>#N/A</v>
      </c>
      <c r="H2768" s="42" t="e">
        <f t="shared" si="86"/>
        <v>#N/A</v>
      </c>
    </row>
    <row r="2769" spans="1:8" x14ac:dyDescent="0.25">
      <c r="A2769" t="s">
        <v>35</v>
      </c>
      <c r="B2769" t="str">
        <f>VLOOKUP(A2769,'Cód dos países'!$A$3:$C$199,2,FALSE)</f>
        <v>BOL</v>
      </c>
      <c r="C2769">
        <f>VLOOKUP(A2769,'Cód dos países'!$A$3:$C$199,3,FALSE)</f>
        <v>21</v>
      </c>
      <c r="D2769">
        <v>2003</v>
      </c>
      <c r="E2769">
        <f t="shared" si="87"/>
        <v>212003</v>
      </c>
      <c r="F2769" s="55">
        <v>0.46875</v>
      </c>
      <c r="G2769" s="55">
        <v>0</v>
      </c>
      <c r="H2769" s="42">
        <f t="shared" si="86"/>
        <v>0.375</v>
      </c>
    </row>
    <row r="2770" spans="1:8" x14ac:dyDescent="0.25">
      <c r="A2770" t="s">
        <v>37</v>
      </c>
      <c r="B2770" t="str">
        <f>VLOOKUP(A2770,'Cód dos países'!$A$3:$C$199,2,FALSE)</f>
        <v>BRA</v>
      </c>
      <c r="C2770">
        <f>VLOOKUP(A2770,'Cód dos países'!$A$3:$C$199,3,FALSE)</f>
        <v>24</v>
      </c>
      <c r="D2770">
        <v>2003</v>
      </c>
      <c r="E2770">
        <f t="shared" si="87"/>
        <v>242003</v>
      </c>
      <c r="F2770" s="55">
        <v>0.40625</v>
      </c>
      <c r="G2770" s="55">
        <v>0.25</v>
      </c>
      <c r="H2770" s="42">
        <f t="shared" si="86"/>
        <v>0.375</v>
      </c>
    </row>
    <row r="2771" spans="1:8" x14ac:dyDescent="0.25">
      <c r="A2771" t="s">
        <v>39</v>
      </c>
      <c r="B2771" t="str">
        <f>VLOOKUP(A2771,'Cód dos países'!$A$3:$C$199,2,FALSE)</f>
        <v>BRB</v>
      </c>
      <c r="C2771">
        <f>VLOOKUP(A2771,'Cód dos países'!$A$3:$C$199,3,FALSE)</f>
        <v>15</v>
      </c>
      <c r="D2771">
        <v>2003</v>
      </c>
      <c r="E2771">
        <f t="shared" si="87"/>
        <v>152003</v>
      </c>
      <c r="F2771" s="55" t="e">
        <v>#N/A</v>
      </c>
      <c r="G2771" s="55" t="e">
        <v>#N/A</v>
      </c>
      <c r="H2771" s="42" t="e">
        <f t="shared" si="86"/>
        <v>#N/A</v>
      </c>
    </row>
    <row r="2772" spans="1:8" x14ac:dyDescent="0.25">
      <c r="A2772" t="s">
        <v>350</v>
      </c>
      <c r="B2772" t="str">
        <f>VLOOKUP(A2772,'Cód dos países'!$A$3:$C$199,2,FALSE)</f>
        <v>BRN</v>
      </c>
      <c r="C2772">
        <f>VLOOKUP(A2772,'Cód dos países'!$A$3:$C$199,3,FALSE)</f>
        <v>25</v>
      </c>
      <c r="D2772">
        <v>2003</v>
      </c>
      <c r="E2772">
        <f t="shared" si="87"/>
        <v>252003</v>
      </c>
      <c r="F2772" s="55" t="e">
        <v>#N/A</v>
      </c>
      <c r="G2772" s="55" t="e">
        <v>#N/A</v>
      </c>
      <c r="H2772" s="42" t="e">
        <f t="shared" si="86"/>
        <v>#N/A</v>
      </c>
    </row>
    <row r="2773" spans="1:8" x14ac:dyDescent="0.25">
      <c r="A2773" t="s">
        <v>41</v>
      </c>
      <c r="B2773" t="str">
        <f>VLOOKUP(A2773,'Cód dos países'!$A$3:$C$199,2,FALSE)</f>
        <v>BTN</v>
      </c>
      <c r="C2773">
        <f>VLOOKUP(A2773,'Cód dos países'!$A$3:$C$199,3,FALSE)</f>
        <v>20</v>
      </c>
      <c r="D2773">
        <v>2003</v>
      </c>
      <c r="E2773">
        <f t="shared" si="87"/>
        <v>202003</v>
      </c>
      <c r="F2773" s="55" t="e">
        <v>#N/A</v>
      </c>
      <c r="G2773" s="55" t="e">
        <v>#N/A</v>
      </c>
      <c r="H2773" s="42" t="e">
        <f t="shared" si="86"/>
        <v>#N/A</v>
      </c>
    </row>
    <row r="2774" spans="1:8" x14ac:dyDescent="0.25">
      <c r="A2774" t="s">
        <v>43</v>
      </c>
      <c r="B2774" t="str">
        <f>VLOOKUP(A2774,'Cód dos países'!$A$3:$C$199,2,FALSE)</f>
        <v>BWA</v>
      </c>
      <c r="C2774">
        <f>VLOOKUP(A2774,'Cód dos países'!$A$3:$C$199,3,FALSE)</f>
        <v>23</v>
      </c>
      <c r="D2774">
        <v>2003</v>
      </c>
      <c r="E2774">
        <f t="shared" si="87"/>
        <v>232003</v>
      </c>
      <c r="F2774" s="55">
        <v>0.625</v>
      </c>
      <c r="G2774" s="55">
        <v>1</v>
      </c>
      <c r="H2774" s="42">
        <f t="shared" si="86"/>
        <v>0.7</v>
      </c>
    </row>
    <row r="2775" spans="1:8" x14ac:dyDescent="0.25">
      <c r="A2775" t="s">
        <v>45</v>
      </c>
      <c r="B2775" t="str">
        <f>VLOOKUP(A2775,'Cód dos países'!$A$3:$C$199,2,FALSE)</f>
        <v>CAF</v>
      </c>
      <c r="C2775">
        <f>VLOOKUP(A2775,'Cód dos países'!$A$3:$C$199,3,FALSE)</f>
        <v>33</v>
      </c>
      <c r="D2775">
        <v>2003</v>
      </c>
      <c r="E2775">
        <f t="shared" si="87"/>
        <v>332003</v>
      </c>
      <c r="F2775" s="55" t="e">
        <v>#N/A</v>
      </c>
      <c r="G2775" s="55" t="e">
        <v>#N/A</v>
      </c>
      <c r="H2775" s="42" t="e">
        <f t="shared" si="86"/>
        <v>#N/A</v>
      </c>
    </row>
    <row r="2776" spans="1:8" x14ac:dyDescent="0.25">
      <c r="A2776" t="s">
        <v>47</v>
      </c>
      <c r="B2776" t="str">
        <f>VLOOKUP(A2776,'Cód dos países'!$A$3:$C$199,2,FALSE)</f>
        <v>CAN</v>
      </c>
      <c r="C2776">
        <f>VLOOKUP(A2776,'Cód dos países'!$A$3:$C$199,3,FALSE)</f>
        <v>31</v>
      </c>
      <c r="D2776">
        <v>2003</v>
      </c>
      <c r="E2776">
        <f t="shared" si="87"/>
        <v>312003</v>
      </c>
      <c r="F2776" s="55">
        <v>0.84375</v>
      </c>
      <c r="G2776" s="55">
        <v>1</v>
      </c>
      <c r="H2776" s="42">
        <f t="shared" si="86"/>
        <v>0.875</v>
      </c>
    </row>
    <row r="2777" spans="1:8" x14ac:dyDescent="0.25">
      <c r="A2777" t="s">
        <v>49</v>
      </c>
      <c r="B2777" t="str">
        <f>VLOOKUP(A2777,'Cód dos países'!$A$3:$C$199,2,FALSE)</f>
        <v>CHE</v>
      </c>
      <c r="C2777">
        <f>VLOOKUP(A2777,'Cód dos países'!$A$3:$C$199,3,FALSE)</f>
        <v>170</v>
      </c>
      <c r="D2777">
        <v>2003</v>
      </c>
      <c r="E2777">
        <f t="shared" si="87"/>
        <v>1702003</v>
      </c>
      <c r="F2777" s="55">
        <v>1</v>
      </c>
      <c r="G2777" s="55">
        <v>1</v>
      </c>
      <c r="H2777" s="42">
        <f t="shared" si="86"/>
        <v>1</v>
      </c>
    </row>
    <row r="2778" spans="1:8" x14ac:dyDescent="0.25">
      <c r="A2778" t="s">
        <v>51</v>
      </c>
      <c r="B2778" t="str">
        <f>VLOOKUP(A2778,'Cód dos países'!$A$3:$C$199,2,FALSE)</f>
        <v>CHL</v>
      </c>
      <c r="C2778">
        <f>VLOOKUP(A2778,'Cód dos países'!$A$3:$C$199,3,FALSE)</f>
        <v>35</v>
      </c>
      <c r="D2778">
        <v>2003</v>
      </c>
      <c r="E2778">
        <f t="shared" si="87"/>
        <v>352003</v>
      </c>
      <c r="F2778" s="55">
        <v>0.8125</v>
      </c>
      <c r="G2778" s="55">
        <v>0.75</v>
      </c>
      <c r="H2778" s="42">
        <f t="shared" si="86"/>
        <v>0.8</v>
      </c>
    </row>
    <row r="2779" spans="1:8" x14ac:dyDescent="0.25">
      <c r="A2779" t="s">
        <v>53</v>
      </c>
      <c r="B2779" t="str">
        <f>VLOOKUP(A2779,'Cód dos países'!$A$3:$C$199,2,FALSE)</f>
        <v>CHN</v>
      </c>
      <c r="C2779">
        <f>VLOOKUP(A2779,'Cód dos países'!$A$3:$C$199,3,FALSE)</f>
        <v>36</v>
      </c>
      <c r="D2779">
        <v>2003</v>
      </c>
      <c r="E2779">
        <f t="shared" si="87"/>
        <v>362003</v>
      </c>
      <c r="F2779" s="55">
        <v>0.34375</v>
      </c>
      <c r="G2779" s="55">
        <v>0</v>
      </c>
      <c r="H2779" s="42">
        <f t="shared" si="86"/>
        <v>0.27500000000000002</v>
      </c>
    </row>
    <row r="2780" spans="1:8" x14ac:dyDescent="0.25">
      <c r="A2780" t="s">
        <v>429</v>
      </c>
      <c r="B2780" t="str">
        <f>VLOOKUP(A2780,'Cód dos países'!$A$3:$C$199,2,FALSE)</f>
        <v>CIV</v>
      </c>
      <c r="C2780">
        <f>VLOOKUP(A2780,'Cód dos países'!$A$3:$C$199,3,FALSE)</f>
        <v>42</v>
      </c>
      <c r="D2780">
        <v>2003</v>
      </c>
      <c r="E2780">
        <f t="shared" si="87"/>
        <v>422003</v>
      </c>
      <c r="F2780" s="55">
        <v>6.25E-2</v>
      </c>
      <c r="G2780" s="55">
        <v>0</v>
      </c>
      <c r="H2780" s="42">
        <f t="shared" si="86"/>
        <v>0.05</v>
      </c>
    </row>
    <row r="2781" spans="1:8" x14ac:dyDescent="0.25">
      <c r="A2781" t="s">
        <v>56</v>
      </c>
      <c r="B2781" t="str">
        <f>VLOOKUP(A2781,'Cód dos países'!$A$3:$C$199,2,FALSE)</f>
        <v>CMR</v>
      </c>
      <c r="C2781">
        <f>VLOOKUP(A2781,'Cód dos países'!$A$3:$C$199,3,FALSE)</f>
        <v>30</v>
      </c>
      <c r="D2781">
        <v>2003</v>
      </c>
      <c r="E2781">
        <f t="shared" si="87"/>
        <v>302003</v>
      </c>
      <c r="F2781" s="55">
        <v>0.15625</v>
      </c>
      <c r="G2781" s="55">
        <v>0.25</v>
      </c>
      <c r="H2781" s="42">
        <f t="shared" si="86"/>
        <v>0.17499999999999999</v>
      </c>
    </row>
    <row r="2782" spans="1:8" x14ac:dyDescent="0.25">
      <c r="A2782" t="s">
        <v>334</v>
      </c>
      <c r="B2782" t="str">
        <f>VLOOKUP(A2782,'Cód dos países'!$A$3:$C$199,2,FALSE)</f>
        <v>COG</v>
      </c>
      <c r="C2782">
        <f>VLOOKUP(A2782,'Cód dos países'!$A$3:$C$199,3,FALSE)</f>
        <v>39</v>
      </c>
      <c r="D2782">
        <v>2003</v>
      </c>
      <c r="E2782">
        <f t="shared" si="87"/>
        <v>392003</v>
      </c>
      <c r="F2782" s="55" t="e">
        <v>#N/A</v>
      </c>
      <c r="G2782" s="55" t="e">
        <v>#N/A</v>
      </c>
      <c r="H2782" s="42" t="e">
        <f t="shared" si="86"/>
        <v>#N/A</v>
      </c>
    </row>
    <row r="2783" spans="1:8" x14ac:dyDescent="0.25">
      <c r="A2783" t="s">
        <v>59</v>
      </c>
      <c r="B2783" t="str">
        <f>VLOOKUP(A2783,'Cód dos países'!$A$3:$C$199,2,FALSE)</f>
        <v>COL</v>
      </c>
      <c r="C2783">
        <f>VLOOKUP(A2783,'Cód dos países'!$A$3:$C$199,3,FALSE)</f>
        <v>37</v>
      </c>
      <c r="D2783">
        <v>2003</v>
      </c>
      <c r="E2783">
        <f t="shared" si="87"/>
        <v>372003</v>
      </c>
      <c r="F2783" s="55">
        <v>0.375</v>
      </c>
      <c r="G2783" s="55">
        <v>0.25</v>
      </c>
      <c r="H2783" s="42">
        <f t="shared" si="86"/>
        <v>0.35</v>
      </c>
    </row>
    <row r="2784" spans="1:8" x14ac:dyDescent="0.25">
      <c r="A2784" t="s">
        <v>61</v>
      </c>
      <c r="B2784" t="str">
        <f>VLOOKUP(A2784,'Cód dos países'!$A$3:$C$199,2,FALSE)</f>
        <v>COM</v>
      </c>
      <c r="C2784">
        <f>VLOOKUP(A2784,'Cód dos países'!$A$3:$C$199,3,FALSE)</f>
        <v>38</v>
      </c>
      <c r="D2784">
        <v>2003</v>
      </c>
      <c r="E2784">
        <f t="shared" si="87"/>
        <v>382003</v>
      </c>
      <c r="F2784" s="55" t="e">
        <v>#N/A</v>
      </c>
      <c r="G2784" s="55" t="e">
        <v>#N/A</v>
      </c>
      <c r="H2784" s="42" t="e">
        <f t="shared" si="86"/>
        <v>#N/A</v>
      </c>
    </row>
    <row r="2785" spans="1:8" x14ac:dyDescent="0.25">
      <c r="A2785" t="s">
        <v>63</v>
      </c>
      <c r="B2785" t="str">
        <f>VLOOKUP(A2785,'Cód dos países'!$A$3:$C$199,2,FALSE)</f>
        <v>CPV</v>
      </c>
      <c r="C2785">
        <f>VLOOKUP(A2785,'Cód dos países'!$A$3:$C$199,3,FALSE)</f>
        <v>32</v>
      </c>
      <c r="D2785">
        <v>2003</v>
      </c>
      <c r="E2785">
        <f t="shared" si="87"/>
        <v>322003</v>
      </c>
      <c r="F2785" s="55" t="e">
        <v>#N/A</v>
      </c>
      <c r="G2785" s="55" t="e">
        <v>#N/A</v>
      </c>
      <c r="H2785" s="42" t="e">
        <f t="shared" si="86"/>
        <v>#N/A</v>
      </c>
    </row>
    <row r="2786" spans="1:8" x14ac:dyDescent="0.25">
      <c r="A2786" t="s">
        <v>65</v>
      </c>
      <c r="B2786" t="str">
        <f>VLOOKUP(A2786,'Cód dos países'!$A$3:$C$199,2,FALSE)</f>
        <v>CRI</v>
      </c>
      <c r="C2786">
        <f>VLOOKUP(A2786,'Cód dos países'!$A$3:$C$199,3,FALSE)</f>
        <v>41</v>
      </c>
      <c r="D2786">
        <v>2003</v>
      </c>
      <c r="E2786">
        <f t="shared" si="87"/>
        <v>412003</v>
      </c>
      <c r="F2786" s="55">
        <v>0.59375</v>
      </c>
      <c r="G2786" s="55">
        <v>0.5</v>
      </c>
      <c r="H2786" s="42">
        <f t="shared" si="86"/>
        <v>0.57499999999999996</v>
      </c>
    </row>
    <row r="2787" spans="1:8" x14ac:dyDescent="0.25">
      <c r="A2787" t="s">
        <v>67</v>
      </c>
      <c r="B2787" t="str">
        <f>VLOOKUP(A2787,'Cód dos países'!$A$3:$C$199,2,FALSE)</f>
        <v>CUB</v>
      </c>
      <c r="C2787">
        <f>VLOOKUP(A2787,'Cód dos países'!$A$3:$C$199,3,FALSE)</f>
        <v>44</v>
      </c>
      <c r="D2787">
        <v>2003</v>
      </c>
      <c r="E2787">
        <f t="shared" si="87"/>
        <v>442003</v>
      </c>
      <c r="F2787" s="55">
        <v>0.25</v>
      </c>
      <c r="G2787" s="55">
        <v>0.5</v>
      </c>
      <c r="H2787" s="42">
        <f t="shared" si="86"/>
        <v>0.3</v>
      </c>
    </row>
    <row r="2788" spans="1:8" x14ac:dyDescent="0.25">
      <c r="A2788" t="s">
        <v>591</v>
      </c>
      <c r="B2788" t="e">
        <f>VLOOKUP(A2788,'Cód dos países'!$A$3:$C$199,2,FALSE)</f>
        <v>#N/A</v>
      </c>
      <c r="C2788" t="e">
        <f>VLOOKUP(A2788,'Cód dos países'!$A$3:$C$199,3,FALSE)</f>
        <v>#N/A</v>
      </c>
      <c r="D2788">
        <v>2003</v>
      </c>
      <c r="E2788" t="e">
        <f t="shared" si="87"/>
        <v>#N/A</v>
      </c>
      <c r="F2788" s="55" t="e">
        <v>#N/A</v>
      </c>
      <c r="G2788" s="55" t="e">
        <v>#N/A</v>
      </c>
      <c r="H2788" s="42" t="e">
        <f t="shared" si="86"/>
        <v>#N/A</v>
      </c>
    </row>
    <row r="2789" spans="1:8" x14ac:dyDescent="0.25">
      <c r="A2789" t="s">
        <v>69</v>
      </c>
      <c r="B2789" t="str">
        <f>VLOOKUP(A2789,'Cód dos países'!$A$3:$C$199,2,FALSE)</f>
        <v>CYP</v>
      </c>
      <c r="C2789">
        <f>VLOOKUP(A2789,'Cód dos países'!$A$3:$C$199,3,FALSE)</f>
        <v>45</v>
      </c>
      <c r="D2789">
        <v>2003</v>
      </c>
      <c r="E2789">
        <f t="shared" si="87"/>
        <v>452003</v>
      </c>
      <c r="F2789" s="55">
        <v>0.59375</v>
      </c>
      <c r="G2789" s="55">
        <v>0.75</v>
      </c>
      <c r="H2789" s="42">
        <f t="shared" si="86"/>
        <v>0.625</v>
      </c>
    </row>
    <row r="2790" spans="1:8" x14ac:dyDescent="0.25">
      <c r="A2790" t="s">
        <v>71</v>
      </c>
      <c r="B2790" t="str">
        <f>VLOOKUP(A2790,'Cód dos países'!$A$3:$C$199,2,FALSE)</f>
        <v>CZE</v>
      </c>
      <c r="C2790">
        <f>VLOOKUP(A2790,'Cód dos países'!$A$3:$C$199,3,FALSE)</f>
        <v>46</v>
      </c>
      <c r="D2790">
        <v>2003</v>
      </c>
      <c r="E2790">
        <f t="shared" si="87"/>
        <v>462003</v>
      </c>
      <c r="F2790" s="55">
        <v>0.75</v>
      </c>
      <c r="G2790" s="55">
        <v>0.5</v>
      </c>
      <c r="H2790" s="42">
        <f t="shared" si="86"/>
        <v>0.7</v>
      </c>
    </row>
    <row r="2791" spans="1:8" x14ac:dyDescent="0.25">
      <c r="A2791" t="s">
        <v>73</v>
      </c>
      <c r="B2791" t="str">
        <f>VLOOKUP(A2791,'Cód dos países'!$A$3:$C$199,2,FALSE)</f>
        <v>DEU</v>
      </c>
      <c r="C2791">
        <f>VLOOKUP(A2791,'Cód dos países'!$A$3:$C$199,3,FALSE)</f>
        <v>64</v>
      </c>
      <c r="D2791">
        <v>2003</v>
      </c>
      <c r="E2791">
        <f t="shared" si="87"/>
        <v>642003</v>
      </c>
      <c r="F2791" s="55">
        <v>0.875</v>
      </c>
      <c r="G2791" s="55">
        <v>1</v>
      </c>
      <c r="H2791" s="42">
        <f t="shared" si="86"/>
        <v>0.9</v>
      </c>
    </row>
    <row r="2792" spans="1:8" x14ac:dyDescent="0.25">
      <c r="A2792" t="s">
        <v>75</v>
      </c>
      <c r="B2792" t="str">
        <f>VLOOKUP(A2792,'Cód dos países'!$A$3:$C$199,2,FALSE)</f>
        <v>DJI</v>
      </c>
      <c r="C2792">
        <f>VLOOKUP(A2792,'Cód dos países'!$A$3:$C$199,3,FALSE)</f>
        <v>48</v>
      </c>
      <c r="D2792">
        <v>2003</v>
      </c>
      <c r="E2792">
        <f t="shared" si="87"/>
        <v>482003</v>
      </c>
      <c r="F2792" s="55" t="e">
        <v>#N/A</v>
      </c>
      <c r="G2792" s="55" t="e">
        <v>#N/A</v>
      </c>
      <c r="H2792" s="42" t="e">
        <f t="shared" si="86"/>
        <v>#N/A</v>
      </c>
    </row>
    <row r="2793" spans="1:8" x14ac:dyDescent="0.25">
      <c r="A2793" t="s">
        <v>77</v>
      </c>
      <c r="B2793" t="str">
        <f>VLOOKUP(A2793,'Cód dos países'!$A$3:$C$199,2,FALSE)</f>
        <v>DNK</v>
      </c>
      <c r="C2793">
        <f>VLOOKUP(A2793,'Cód dos países'!$A$3:$C$199,3,FALSE)</f>
        <v>47</v>
      </c>
      <c r="D2793">
        <v>2003</v>
      </c>
      <c r="E2793">
        <f t="shared" si="87"/>
        <v>472003</v>
      </c>
      <c r="F2793" s="55">
        <v>0.9375</v>
      </c>
      <c r="G2793" s="55">
        <v>1</v>
      </c>
      <c r="H2793" s="42">
        <f t="shared" si="86"/>
        <v>0.95</v>
      </c>
    </row>
    <row r="2794" spans="1:8" x14ac:dyDescent="0.25">
      <c r="A2794" t="s">
        <v>79</v>
      </c>
      <c r="B2794" t="str">
        <f>VLOOKUP(A2794,'Cód dos países'!$A$3:$C$199,2,FALSE)</f>
        <v>DOM</v>
      </c>
      <c r="C2794">
        <f>VLOOKUP(A2794,'Cód dos países'!$A$3:$C$199,3,FALSE)</f>
        <v>50</v>
      </c>
      <c r="D2794">
        <v>2003</v>
      </c>
      <c r="E2794">
        <f t="shared" si="87"/>
        <v>502003</v>
      </c>
      <c r="F2794" s="55">
        <v>0.25</v>
      </c>
      <c r="G2794" s="55">
        <v>0</v>
      </c>
      <c r="H2794" s="42">
        <f t="shared" si="86"/>
        <v>0.2</v>
      </c>
    </row>
    <row r="2795" spans="1:8" x14ac:dyDescent="0.25">
      <c r="A2795" t="s">
        <v>81</v>
      </c>
      <c r="B2795" t="str">
        <f>VLOOKUP(A2795,'Cód dos países'!$A$3:$C$199,2,FALSE)</f>
        <v>DZA</v>
      </c>
      <c r="C2795">
        <f>VLOOKUP(A2795,'Cód dos países'!$A$3:$C$199,3,FALSE)</f>
        <v>3</v>
      </c>
      <c r="D2795">
        <v>2003</v>
      </c>
      <c r="E2795">
        <f t="shared" si="87"/>
        <v>32003</v>
      </c>
      <c r="F2795" s="55">
        <v>0.46875</v>
      </c>
      <c r="G2795" s="55">
        <v>0</v>
      </c>
      <c r="H2795" s="42">
        <f t="shared" si="86"/>
        <v>0.375</v>
      </c>
    </row>
    <row r="2796" spans="1:8" x14ac:dyDescent="0.25">
      <c r="A2796" t="s">
        <v>83</v>
      </c>
      <c r="B2796" t="str">
        <f>VLOOKUP(A2796,'Cód dos países'!$A$3:$C$199,2,FALSE)</f>
        <v>ECU</v>
      </c>
      <c r="C2796">
        <f>VLOOKUP(A2796,'Cód dos países'!$A$3:$C$199,3,FALSE)</f>
        <v>51</v>
      </c>
      <c r="D2796">
        <v>2003</v>
      </c>
      <c r="E2796">
        <f t="shared" si="87"/>
        <v>512003</v>
      </c>
      <c r="F2796" s="55">
        <v>0.375</v>
      </c>
      <c r="G2796" s="55">
        <v>0</v>
      </c>
      <c r="H2796" s="42">
        <f t="shared" si="86"/>
        <v>0.3</v>
      </c>
    </row>
    <row r="2797" spans="1:8" x14ac:dyDescent="0.25">
      <c r="A2797" t="s">
        <v>85</v>
      </c>
      <c r="B2797" t="str">
        <f>VLOOKUP(A2797,'Cód dos países'!$A$3:$C$199,2,FALSE)</f>
        <v>EGY</v>
      </c>
      <c r="C2797">
        <f>VLOOKUP(A2797,'Cód dos países'!$A$3:$C$199,3,FALSE)</f>
        <v>52</v>
      </c>
      <c r="D2797">
        <v>2003</v>
      </c>
      <c r="E2797">
        <f t="shared" si="87"/>
        <v>522003</v>
      </c>
      <c r="F2797" s="55">
        <v>0.59375</v>
      </c>
      <c r="G2797" s="55">
        <v>0.25</v>
      </c>
      <c r="H2797" s="42">
        <f t="shared" si="86"/>
        <v>0.52500000000000002</v>
      </c>
    </row>
    <row r="2798" spans="1:8" x14ac:dyDescent="0.25">
      <c r="A2798" t="s">
        <v>87</v>
      </c>
      <c r="B2798" t="str">
        <f>VLOOKUP(A2798,'Cód dos países'!$A$3:$C$199,2,FALSE)</f>
        <v>ERI</v>
      </c>
      <c r="C2798">
        <f>VLOOKUP(A2798,'Cód dos países'!$A$3:$C$199,3,FALSE)</f>
        <v>55</v>
      </c>
      <c r="D2798">
        <v>2003</v>
      </c>
      <c r="E2798">
        <f t="shared" si="87"/>
        <v>552003</v>
      </c>
      <c r="F2798" s="55" t="e">
        <v>#N/A</v>
      </c>
      <c r="G2798" s="55" t="e">
        <v>#N/A</v>
      </c>
      <c r="H2798" s="42" t="e">
        <f t="shared" si="86"/>
        <v>#N/A</v>
      </c>
    </row>
    <row r="2799" spans="1:8" x14ac:dyDescent="0.25">
      <c r="A2799" t="s">
        <v>89</v>
      </c>
      <c r="B2799" t="str">
        <f>VLOOKUP(A2799,'Cód dos países'!$A$3:$C$199,2,FALSE)</f>
        <v>ESP</v>
      </c>
      <c r="C2799">
        <f>VLOOKUP(A2799,'Cód dos países'!$A$3:$C$199,3,FALSE)</f>
        <v>161</v>
      </c>
      <c r="D2799">
        <v>2003</v>
      </c>
      <c r="E2799">
        <f t="shared" si="87"/>
        <v>1612003</v>
      </c>
      <c r="F2799" s="55">
        <v>0.90625</v>
      </c>
      <c r="G2799" s="55">
        <v>0.75</v>
      </c>
      <c r="H2799" s="42">
        <f t="shared" si="86"/>
        <v>0.875</v>
      </c>
    </row>
    <row r="2800" spans="1:8" x14ac:dyDescent="0.25">
      <c r="A2800" t="s">
        <v>91</v>
      </c>
      <c r="B2800" t="str">
        <f>VLOOKUP(A2800,'Cód dos países'!$A$3:$C$199,2,FALSE)</f>
        <v>EST</v>
      </c>
      <c r="C2800">
        <f>VLOOKUP(A2800,'Cód dos países'!$A$3:$C$199,3,FALSE)</f>
        <v>56</v>
      </c>
      <c r="D2800">
        <v>2003</v>
      </c>
      <c r="E2800">
        <f t="shared" si="87"/>
        <v>562003</v>
      </c>
      <c r="F2800" s="55">
        <v>0.71875</v>
      </c>
      <c r="G2800" s="55">
        <v>0.5</v>
      </c>
      <c r="H2800" s="42">
        <f t="shared" si="86"/>
        <v>0.67500000000000004</v>
      </c>
    </row>
    <row r="2801" spans="1:8" x14ac:dyDescent="0.25">
      <c r="A2801" t="s">
        <v>93</v>
      </c>
      <c r="B2801" t="str">
        <f>VLOOKUP(A2801,'Cód dos países'!$A$3:$C$199,2,FALSE)</f>
        <v>ETH</v>
      </c>
      <c r="C2801">
        <f>VLOOKUP(A2801,'Cód dos países'!$A$3:$C$199,3,FALSE)</f>
        <v>57</v>
      </c>
      <c r="D2801">
        <v>2003</v>
      </c>
      <c r="E2801">
        <f t="shared" si="87"/>
        <v>572003</v>
      </c>
      <c r="F2801" s="55">
        <v>0.15625</v>
      </c>
      <c r="G2801" s="55">
        <v>0</v>
      </c>
      <c r="H2801" s="42">
        <f t="shared" si="86"/>
        <v>0.125</v>
      </c>
    </row>
    <row r="2802" spans="1:8" x14ac:dyDescent="0.25">
      <c r="A2802" t="s">
        <v>95</v>
      </c>
      <c r="B2802" t="str">
        <f>VLOOKUP(A2802,'Cód dos países'!$A$3:$C$199,2,FALSE)</f>
        <v>FIN</v>
      </c>
      <c r="C2802">
        <f>VLOOKUP(A2802,'Cód dos países'!$A$3:$C$199,3,FALSE)</f>
        <v>59</v>
      </c>
      <c r="D2802">
        <v>2003</v>
      </c>
      <c r="E2802">
        <f t="shared" si="87"/>
        <v>592003</v>
      </c>
      <c r="F2802" s="55">
        <v>1</v>
      </c>
      <c r="G2802" s="55">
        <v>1</v>
      </c>
      <c r="H2802" s="42">
        <f t="shared" si="86"/>
        <v>1</v>
      </c>
    </row>
    <row r="2803" spans="1:8" x14ac:dyDescent="0.25">
      <c r="A2803" t="s">
        <v>97</v>
      </c>
      <c r="B2803" t="str">
        <f>VLOOKUP(A2803,'Cód dos países'!$A$3:$C$199,2,FALSE)</f>
        <v>FJI</v>
      </c>
      <c r="C2803">
        <f>VLOOKUP(A2803,'Cód dos países'!$A$3:$C$199,3,FALSE)</f>
        <v>58</v>
      </c>
      <c r="D2803">
        <v>2003</v>
      </c>
      <c r="E2803">
        <f t="shared" si="87"/>
        <v>582003</v>
      </c>
      <c r="F2803" s="55" t="e">
        <v>#N/A</v>
      </c>
      <c r="G2803" s="55" t="e">
        <v>#N/A</v>
      </c>
      <c r="H2803" s="42" t="e">
        <f t="shared" si="86"/>
        <v>#N/A</v>
      </c>
    </row>
    <row r="2804" spans="1:8" x14ac:dyDescent="0.25">
      <c r="A2804" t="s">
        <v>99</v>
      </c>
      <c r="B2804" t="str">
        <f>VLOOKUP(A2804,'Cód dos países'!$A$3:$C$199,2,FALSE)</f>
        <v>FRA</v>
      </c>
      <c r="C2804">
        <f>VLOOKUP(A2804,'Cód dos países'!$A$3:$C$199,3,FALSE)</f>
        <v>60</v>
      </c>
      <c r="D2804">
        <v>2003</v>
      </c>
      <c r="E2804">
        <f t="shared" si="87"/>
        <v>602003</v>
      </c>
      <c r="F2804" s="55">
        <v>0.90625</v>
      </c>
      <c r="G2804" s="55">
        <v>0.75</v>
      </c>
      <c r="H2804" s="42">
        <f t="shared" si="86"/>
        <v>0.875</v>
      </c>
    </row>
    <row r="2805" spans="1:8" x14ac:dyDescent="0.25">
      <c r="A2805" t="s">
        <v>101</v>
      </c>
      <c r="B2805" t="str">
        <f>VLOOKUP(A2805,'Cód dos países'!$A$3:$C$199,2,FALSE)</f>
        <v>GAB</v>
      </c>
      <c r="C2805">
        <f>VLOOKUP(A2805,'Cód dos países'!$A$3:$C$199,3,FALSE)</f>
        <v>61</v>
      </c>
      <c r="D2805">
        <v>2003</v>
      </c>
      <c r="E2805">
        <f t="shared" si="87"/>
        <v>612003</v>
      </c>
      <c r="F2805" s="55">
        <v>0.4375</v>
      </c>
      <c r="G2805" s="55">
        <v>0.25</v>
      </c>
      <c r="H2805" s="42">
        <f t="shared" si="86"/>
        <v>0.4</v>
      </c>
    </row>
    <row r="2806" spans="1:8" x14ac:dyDescent="0.25">
      <c r="A2806" t="s">
        <v>103</v>
      </c>
      <c r="B2806" t="str">
        <f>VLOOKUP(A2806,'Cód dos países'!$A$3:$C$199,2,FALSE)</f>
        <v>GBR</v>
      </c>
      <c r="C2806">
        <f>VLOOKUP(A2806,'Cód dos países'!$A$3:$C$199,3,FALSE)</f>
        <v>187</v>
      </c>
      <c r="D2806">
        <v>2003</v>
      </c>
      <c r="E2806">
        <f t="shared" si="87"/>
        <v>1872003</v>
      </c>
      <c r="F2806" s="55">
        <v>0.90625</v>
      </c>
      <c r="G2806" s="55">
        <v>1</v>
      </c>
      <c r="H2806" s="42">
        <f t="shared" si="86"/>
        <v>0.92500000000000004</v>
      </c>
    </row>
    <row r="2807" spans="1:8" x14ac:dyDescent="0.25">
      <c r="A2807" t="s">
        <v>105</v>
      </c>
      <c r="B2807" t="str">
        <f>VLOOKUP(A2807,'Cód dos países'!$A$3:$C$199,2,FALSE)</f>
        <v>GEO</v>
      </c>
      <c r="C2807">
        <f>VLOOKUP(A2807,'Cód dos países'!$A$3:$C$199,3,FALSE)</f>
        <v>63</v>
      </c>
      <c r="D2807">
        <v>2003</v>
      </c>
      <c r="E2807">
        <f t="shared" si="87"/>
        <v>632003</v>
      </c>
      <c r="F2807" s="55" t="e">
        <v>#N/A</v>
      </c>
      <c r="G2807" s="55" t="e">
        <v>#N/A</v>
      </c>
      <c r="H2807" s="42" t="e">
        <f t="shared" si="86"/>
        <v>#N/A</v>
      </c>
    </row>
    <row r="2808" spans="1:8" x14ac:dyDescent="0.25">
      <c r="A2808" t="s">
        <v>107</v>
      </c>
      <c r="B2808" t="str">
        <f>VLOOKUP(A2808,'Cód dos países'!$A$3:$C$199,2,FALSE)</f>
        <v>GHA</v>
      </c>
      <c r="C2808">
        <f>VLOOKUP(A2808,'Cód dos países'!$A$3:$C$199,3,FALSE)</f>
        <v>66</v>
      </c>
      <c r="D2808">
        <v>2003</v>
      </c>
      <c r="E2808">
        <f t="shared" si="87"/>
        <v>662003</v>
      </c>
      <c r="F2808" s="55">
        <v>0.53125</v>
      </c>
      <c r="G2808" s="55">
        <v>0.25</v>
      </c>
      <c r="H2808" s="42">
        <f t="shared" si="86"/>
        <v>0.47499999999999998</v>
      </c>
    </row>
    <row r="2809" spans="1:8" x14ac:dyDescent="0.25">
      <c r="A2809" t="s">
        <v>109</v>
      </c>
      <c r="B2809" t="str">
        <f>VLOOKUP(A2809,'Cód dos países'!$A$3:$C$199,2,FALSE)</f>
        <v>GIN</v>
      </c>
      <c r="C2809">
        <f>VLOOKUP(A2809,'Cód dos países'!$A$3:$C$199,3,FALSE)</f>
        <v>70</v>
      </c>
      <c r="D2809">
        <v>2003</v>
      </c>
      <c r="E2809">
        <f t="shared" si="87"/>
        <v>702003</v>
      </c>
      <c r="F2809" s="55" t="e">
        <v>#N/A</v>
      </c>
      <c r="G2809" s="55" t="e">
        <v>#N/A</v>
      </c>
      <c r="H2809" s="42" t="e">
        <f t="shared" si="86"/>
        <v>#N/A</v>
      </c>
    </row>
    <row r="2810" spans="1:8" x14ac:dyDescent="0.25">
      <c r="A2810" t="s">
        <v>354</v>
      </c>
      <c r="B2810" t="str">
        <f>VLOOKUP(A2810,'Cód dos países'!$A$3:$C$199,2,FALSE)</f>
        <v>GMB</v>
      </c>
      <c r="C2810">
        <f>VLOOKUP(A2810,'Cód dos países'!$A$3:$C$199,3,FALSE)</f>
        <v>62</v>
      </c>
      <c r="D2810">
        <v>2003</v>
      </c>
      <c r="E2810">
        <f t="shared" si="87"/>
        <v>622003</v>
      </c>
      <c r="F2810" s="55" t="e">
        <v>#N/A</v>
      </c>
      <c r="G2810" s="55" t="e">
        <v>#N/A</v>
      </c>
      <c r="H2810" s="42" t="e">
        <f t="shared" si="86"/>
        <v>#N/A</v>
      </c>
    </row>
    <row r="2811" spans="1:8" x14ac:dyDescent="0.25">
      <c r="A2811" t="s">
        <v>112</v>
      </c>
      <c r="B2811" t="str">
        <f>VLOOKUP(A2811,'Cód dos países'!$A$3:$C$199,2,FALSE)</f>
        <v>GNB</v>
      </c>
      <c r="C2811">
        <f>VLOOKUP(A2811,'Cód dos países'!$A$3:$C$199,3,FALSE)</f>
        <v>71</v>
      </c>
      <c r="D2811">
        <v>2003</v>
      </c>
      <c r="E2811">
        <f t="shared" si="87"/>
        <v>712003</v>
      </c>
      <c r="F2811" s="55" t="e">
        <v>#N/A</v>
      </c>
      <c r="G2811" s="55" t="e">
        <v>#N/A</v>
      </c>
      <c r="H2811" s="42" t="e">
        <f t="shared" si="86"/>
        <v>#N/A</v>
      </c>
    </row>
    <row r="2812" spans="1:8" x14ac:dyDescent="0.25">
      <c r="A2812" t="s">
        <v>114</v>
      </c>
      <c r="B2812" t="str">
        <f>VLOOKUP(A2812,'Cód dos países'!$A$3:$C$199,2,FALSE)</f>
        <v>GNQ</v>
      </c>
      <c r="C2812">
        <f>VLOOKUP(A2812,'Cód dos países'!$A$3:$C$199,3,FALSE)</f>
        <v>54</v>
      </c>
      <c r="D2812">
        <v>2003</v>
      </c>
      <c r="E2812">
        <f t="shared" si="87"/>
        <v>542003</v>
      </c>
      <c r="F2812" s="55">
        <v>0.125</v>
      </c>
      <c r="G2812" s="55">
        <v>0</v>
      </c>
      <c r="H2812" s="42">
        <f t="shared" si="86"/>
        <v>0.1</v>
      </c>
    </row>
    <row r="2813" spans="1:8" x14ac:dyDescent="0.25">
      <c r="A2813" t="s">
        <v>116</v>
      </c>
      <c r="B2813" t="str">
        <f>VLOOKUP(A2813,'Cód dos países'!$A$3:$C$199,2,FALSE)</f>
        <v>GRC</v>
      </c>
      <c r="C2813">
        <f>VLOOKUP(A2813,'Cód dos países'!$A$3:$C$199,3,FALSE)</f>
        <v>67</v>
      </c>
      <c r="D2813">
        <v>2003</v>
      </c>
      <c r="E2813">
        <f t="shared" si="87"/>
        <v>672003</v>
      </c>
      <c r="F2813" s="55">
        <v>0.75</v>
      </c>
      <c r="G2813" s="55">
        <v>0.5</v>
      </c>
      <c r="H2813" s="42">
        <f t="shared" si="86"/>
        <v>0.7</v>
      </c>
    </row>
    <row r="2814" spans="1:8" x14ac:dyDescent="0.25">
      <c r="A2814" t="s">
        <v>604</v>
      </c>
      <c r="B2814" t="e">
        <f>VLOOKUP(A2814,'Cód dos países'!$A$3:$C$199,2,FALSE)</f>
        <v>#N/A</v>
      </c>
      <c r="C2814" t="e">
        <f>VLOOKUP(A2814,'Cód dos países'!$A$3:$C$199,3,FALSE)</f>
        <v>#N/A</v>
      </c>
      <c r="D2814">
        <v>2003</v>
      </c>
      <c r="E2814" t="e">
        <f t="shared" si="87"/>
        <v>#N/A</v>
      </c>
      <c r="F2814" s="55" t="e">
        <v>#N/A</v>
      </c>
      <c r="G2814" s="55" t="e">
        <v>#N/A</v>
      </c>
      <c r="H2814" s="42" t="e">
        <f t="shared" si="86"/>
        <v>#N/A</v>
      </c>
    </row>
    <row r="2815" spans="1:8" x14ac:dyDescent="0.25">
      <c r="A2815" t="s">
        <v>118</v>
      </c>
      <c r="B2815" t="str">
        <f>VLOOKUP(A2815,'Cód dos países'!$A$3:$C$199,2,FALSE)</f>
        <v>GTM</v>
      </c>
      <c r="C2815">
        <f>VLOOKUP(A2815,'Cód dos países'!$A$3:$C$199,3,FALSE)</f>
        <v>69</v>
      </c>
      <c r="D2815">
        <v>2003</v>
      </c>
      <c r="E2815">
        <f t="shared" si="87"/>
        <v>692003</v>
      </c>
      <c r="F2815" s="55">
        <v>0.28125</v>
      </c>
      <c r="G2815" s="55">
        <v>0.25</v>
      </c>
      <c r="H2815" s="42">
        <f t="shared" si="86"/>
        <v>0.27500000000000002</v>
      </c>
    </row>
    <row r="2816" spans="1:8" x14ac:dyDescent="0.25">
      <c r="A2816" t="s">
        <v>120</v>
      </c>
      <c r="B2816" t="str">
        <f>VLOOKUP(A2816,'Cód dos países'!$A$3:$C$199,2,FALSE)</f>
        <v>GUY</v>
      </c>
      <c r="C2816">
        <f>VLOOKUP(A2816,'Cód dos países'!$A$3:$C$199,3,FALSE)</f>
        <v>72</v>
      </c>
      <c r="D2816">
        <v>2003</v>
      </c>
      <c r="E2816">
        <f t="shared" si="87"/>
        <v>722003</v>
      </c>
      <c r="F2816" s="55" t="e">
        <v>#N/A</v>
      </c>
      <c r="G2816" s="55" t="e">
        <v>#N/A</v>
      </c>
      <c r="H2816" s="42" t="e">
        <f t="shared" si="86"/>
        <v>#N/A</v>
      </c>
    </row>
    <row r="2817" spans="1:8" x14ac:dyDescent="0.25">
      <c r="A2817" t="s">
        <v>120</v>
      </c>
      <c r="B2817" t="str">
        <f>VLOOKUP(A2817,'Cód dos países'!$A$3:$C$199,2,FALSE)</f>
        <v>GUY</v>
      </c>
      <c r="C2817">
        <f>VLOOKUP(A2817,'Cód dos países'!$A$3:$C$199,3,FALSE)</f>
        <v>72</v>
      </c>
      <c r="D2817">
        <v>2003</v>
      </c>
      <c r="E2817">
        <f t="shared" si="87"/>
        <v>722003</v>
      </c>
      <c r="F2817" s="55" t="e">
        <v>#N/A</v>
      </c>
      <c r="G2817" s="55" t="e">
        <v>#N/A</v>
      </c>
      <c r="H2817" s="42" t="e">
        <f t="shared" si="86"/>
        <v>#N/A</v>
      </c>
    </row>
    <row r="2818" spans="1:8" x14ac:dyDescent="0.25">
      <c r="A2818" t="s">
        <v>122</v>
      </c>
      <c r="B2818" t="str">
        <f>VLOOKUP(A2818,'Cód dos países'!$A$3:$C$199,2,FALSE)</f>
        <v>HKG</v>
      </c>
      <c r="C2818">
        <f>VLOOKUP(A2818,'Cód dos países'!$A$3:$C$199,3,FALSE)</f>
        <v>75</v>
      </c>
      <c r="D2818">
        <v>2003</v>
      </c>
      <c r="E2818">
        <f t="shared" si="87"/>
        <v>752003</v>
      </c>
      <c r="F2818" s="55">
        <v>0.84375</v>
      </c>
      <c r="G2818" s="55">
        <v>1</v>
      </c>
      <c r="H2818" s="42">
        <f t="shared" si="86"/>
        <v>0.875</v>
      </c>
    </row>
    <row r="2819" spans="1:8" x14ac:dyDescent="0.25">
      <c r="A2819" t="s">
        <v>124</v>
      </c>
      <c r="B2819" t="str">
        <f>VLOOKUP(A2819,'Cód dos países'!$A$3:$C$199,2,FALSE)</f>
        <v>HND</v>
      </c>
      <c r="C2819">
        <f>VLOOKUP(A2819,'Cód dos países'!$A$3:$C$199,3,FALSE)</f>
        <v>74</v>
      </c>
      <c r="D2819">
        <v>2003</v>
      </c>
      <c r="E2819">
        <f t="shared" si="87"/>
        <v>742003</v>
      </c>
      <c r="F2819" s="55">
        <v>0.28125</v>
      </c>
      <c r="G2819" s="55">
        <v>0</v>
      </c>
      <c r="H2819" s="42">
        <f t="shared" si="86"/>
        <v>0.22500000000000001</v>
      </c>
    </row>
    <row r="2820" spans="1:8" x14ac:dyDescent="0.25">
      <c r="A2820" t="s">
        <v>126</v>
      </c>
      <c r="B2820" t="str">
        <f>VLOOKUP(A2820,'Cód dos países'!$A$3:$C$199,2,FALSE)</f>
        <v>HRV</v>
      </c>
      <c r="C2820">
        <f>VLOOKUP(A2820,'Cód dos países'!$A$3:$C$199,3,FALSE)</f>
        <v>43</v>
      </c>
      <c r="D2820">
        <v>2003</v>
      </c>
      <c r="E2820">
        <f t="shared" si="87"/>
        <v>432003</v>
      </c>
      <c r="F2820" s="55">
        <v>0.5625</v>
      </c>
      <c r="G2820" s="55">
        <v>0.5</v>
      </c>
      <c r="H2820" s="42">
        <f t="shared" ref="H2820:H2883" si="88">(4*F2820+1*G2820)/5</f>
        <v>0.55000000000000004</v>
      </c>
    </row>
    <row r="2821" spans="1:8" x14ac:dyDescent="0.25">
      <c r="A2821" t="s">
        <v>128</v>
      </c>
      <c r="B2821" t="str">
        <f>VLOOKUP(A2821,'Cód dos países'!$A$3:$C$199,2,FALSE)</f>
        <v>HTI</v>
      </c>
      <c r="C2821">
        <f>VLOOKUP(A2821,'Cód dos países'!$A$3:$C$199,3,FALSE)</f>
        <v>73</v>
      </c>
      <c r="D2821">
        <v>2003</v>
      </c>
      <c r="E2821">
        <f t="shared" si="87"/>
        <v>732003</v>
      </c>
      <c r="F2821" s="55" t="e">
        <v>#N/A</v>
      </c>
      <c r="G2821" s="55" t="e">
        <v>#N/A</v>
      </c>
      <c r="H2821" s="42" t="e">
        <f t="shared" si="88"/>
        <v>#N/A</v>
      </c>
    </row>
    <row r="2822" spans="1:8" x14ac:dyDescent="0.25">
      <c r="A2822" t="s">
        <v>130</v>
      </c>
      <c r="B2822" t="str">
        <f>VLOOKUP(A2822,'Cód dos países'!$A$3:$C$199,2,FALSE)</f>
        <v>HUN</v>
      </c>
      <c r="C2822">
        <f>VLOOKUP(A2822,'Cód dos países'!$A$3:$C$199,3,FALSE)</f>
        <v>76</v>
      </c>
      <c r="D2822">
        <v>2003</v>
      </c>
      <c r="E2822">
        <f t="shared" si="87"/>
        <v>762003</v>
      </c>
      <c r="F2822" s="55">
        <v>0.75</v>
      </c>
      <c r="G2822" s="55">
        <v>0.5</v>
      </c>
      <c r="H2822" s="42">
        <f t="shared" si="88"/>
        <v>0.7</v>
      </c>
    </row>
    <row r="2823" spans="1:8" x14ac:dyDescent="0.25">
      <c r="A2823" t="s">
        <v>132</v>
      </c>
      <c r="B2823" t="str">
        <f>VLOOKUP(A2823,'Cód dos países'!$A$3:$C$199,2,FALSE)</f>
        <v>IDN</v>
      </c>
      <c r="C2823">
        <f>VLOOKUP(A2823,'Cód dos países'!$A$3:$C$199,3,FALSE)</f>
        <v>79</v>
      </c>
      <c r="D2823">
        <v>2003</v>
      </c>
      <c r="E2823">
        <f t="shared" ref="E2823:E2886" si="89">C2823*10000+D2823</f>
        <v>792003</v>
      </c>
      <c r="F2823" s="55">
        <v>0.28125</v>
      </c>
      <c r="G2823" s="55">
        <v>0</v>
      </c>
      <c r="H2823" s="42">
        <f t="shared" si="88"/>
        <v>0.22500000000000001</v>
      </c>
    </row>
    <row r="2824" spans="1:8" x14ac:dyDescent="0.25">
      <c r="A2824" t="s">
        <v>134</v>
      </c>
      <c r="B2824" t="str">
        <f>VLOOKUP(A2824,'Cód dos países'!$A$3:$C$199,2,FALSE)</f>
        <v>IND</v>
      </c>
      <c r="C2824">
        <f>VLOOKUP(A2824,'Cód dos países'!$A$3:$C$199,3,FALSE)</f>
        <v>78</v>
      </c>
      <c r="D2824">
        <v>2003</v>
      </c>
      <c r="E2824">
        <f t="shared" si="89"/>
        <v>782003</v>
      </c>
      <c r="F2824" s="55">
        <v>0.40625</v>
      </c>
      <c r="G2824" s="55">
        <v>0.25</v>
      </c>
      <c r="H2824" s="42">
        <f t="shared" si="88"/>
        <v>0.375</v>
      </c>
    </row>
    <row r="2825" spans="1:8" x14ac:dyDescent="0.25">
      <c r="A2825" t="s">
        <v>136</v>
      </c>
      <c r="B2825" t="str">
        <f>VLOOKUP(A2825,'Cód dos países'!$A$3:$C$199,2,FALSE)</f>
        <v>IRL</v>
      </c>
      <c r="C2825">
        <f>VLOOKUP(A2825,'Cód dos países'!$A$3:$C$199,3,FALSE)</f>
        <v>82</v>
      </c>
      <c r="D2825">
        <v>2003</v>
      </c>
      <c r="E2825">
        <f t="shared" si="89"/>
        <v>822003</v>
      </c>
      <c r="F2825" s="55">
        <v>0.90625</v>
      </c>
      <c r="G2825" s="55">
        <v>1</v>
      </c>
      <c r="H2825" s="42">
        <f t="shared" si="88"/>
        <v>0.92500000000000004</v>
      </c>
    </row>
    <row r="2826" spans="1:8" x14ac:dyDescent="0.25">
      <c r="A2826" t="s">
        <v>138</v>
      </c>
      <c r="B2826" t="str">
        <f>VLOOKUP(A2826,'Cód dos países'!$A$3:$C$199,2,FALSE)</f>
        <v>IRN</v>
      </c>
      <c r="C2826">
        <f>VLOOKUP(A2826,'Cód dos países'!$A$3:$C$199,3,FALSE)</f>
        <v>80</v>
      </c>
      <c r="D2826">
        <v>2003</v>
      </c>
      <c r="E2826">
        <f t="shared" si="89"/>
        <v>802003</v>
      </c>
      <c r="F2826" s="55">
        <v>0.3125</v>
      </c>
      <c r="G2826" s="55">
        <v>0.25</v>
      </c>
      <c r="H2826" s="42">
        <f t="shared" si="88"/>
        <v>0.3</v>
      </c>
    </row>
    <row r="2827" spans="1:8" x14ac:dyDescent="0.25">
      <c r="A2827" t="s">
        <v>140</v>
      </c>
      <c r="B2827" t="str">
        <f>VLOOKUP(A2827,'Cód dos países'!$A$3:$C$199,2,FALSE)</f>
        <v>IRQ</v>
      </c>
      <c r="C2827">
        <f>VLOOKUP(A2827,'Cód dos países'!$A$3:$C$199,3,FALSE)</f>
        <v>81</v>
      </c>
      <c r="D2827">
        <v>2003</v>
      </c>
      <c r="E2827">
        <f t="shared" si="89"/>
        <v>812003</v>
      </c>
      <c r="F2827" s="55">
        <v>0.125</v>
      </c>
      <c r="G2827" s="55">
        <v>0</v>
      </c>
      <c r="H2827" s="42">
        <f t="shared" si="88"/>
        <v>0.1</v>
      </c>
    </row>
    <row r="2828" spans="1:8" x14ac:dyDescent="0.25">
      <c r="A2828" t="s">
        <v>142</v>
      </c>
      <c r="B2828" t="str">
        <f>VLOOKUP(A2828,'Cód dos países'!$A$3:$C$199,2,FALSE)</f>
        <v>ISL</v>
      </c>
      <c r="C2828">
        <f>VLOOKUP(A2828,'Cód dos países'!$A$3:$C$199,3,FALSE)</f>
        <v>77</v>
      </c>
      <c r="D2828">
        <v>2003</v>
      </c>
      <c r="E2828">
        <f t="shared" si="89"/>
        <v>772003</v>
      </c>
      <c r="F2828" s="55" t="e">
        <v>#N/A</v>
      </c>
      <c r="G2828" s="55" t="e">
        <v>#N/A</v>
      </c>
      <c r="H2828" s="42" t="e">
        <f t="shared" si="88"/>
        <v>#N/A</v>
      </c>
    </row>
    <row r="2829" spans="1:8" x14ac:dyDescent="0.25">
      <c r="A2829" t="s">
        <v>144</v>
      </c>
      <c r="B2829" t="str">
        <f>VLOOKUP(A2829,'Cód dos países'!$A$3:$C$199,2,FALSE)</f>
        <v>ISR</v>
      </c>
      <c r="C2829">
        <f>VLOOKUP(A2829,'Cód dos países'!$A$3:$C$199,3,FALSE)</f>
        <v>83</v>
      </c>
      <c r="D2829">
        <v>2003</v>
      </c>
      <c r="E2829">
        <f t="shared" si="89"/>
        <v>832003</v>
      </c>
      <c r="F2829" s="55">
        <v>0.71875</v>
      </c>
      <c r="G2829" s="55">
        <v>0.5</v>
      </c>
      <c r="H2829" s="42">
        <f t="shared" si="88"/>
        <v>0.67500000000000004</v>
      </c>
    </row>
    <row r="2830" spans="1:8" x14ac:dyDescent="0.25">
      <c r="A2830" t="s">
        <v>146</v>
      </c>
      <c r="B2830" t="str">
        <f>VLOOKUP(A2830,'Cód dos países'!$A$3:$C$199,2,FALSE)</f>
        <v>ITA</v>
      </c>
      <c r="C2830">
        <f>VLOOKUP(A2830,'Cód dos países'!$A$3:$C$199,3,FALSE)</f>
        <v>84</v>
      </c>
      <c r="D2830">
        <v>2003</v>
      </c>
      <c r="E2830">
        <f t="shared" si="89"/>
        <v>842003</v>
      </c>
      <c r="F2830" s="55">
        <v>0.6875</v>
      </c>
      <c r="G2830" s="55">
        <v>0.5</v>
      </c>
      <c r="H2830" s="42">
        <f t="shared" si="88"/>
        <v>0.65</v>
      </c>
    </row>
    <row r="2831" spans="1:8" x14ac:dyDescent="0.25">
      <c r="A2831" t="s">
        <v>148</v>
      </c>
      <c r="B2831" t="str">
        <f>VLOOKUP(A2831,'Cód dos países'!$A$3:$C$199,2,FALSE)</f>
        <v>JAM</v>
      </c>
      <c r="C2831">
        <f>VLOOKUP(A2831,'Cód dos países'!$A$3:$C$199,3,FALSE)</f>
        <v>85</v>
      </c>
      <c r="D2831">
        <v>2003</v>
      </c>
      <c r="E2831">
        <f t="shared" si="89"/>
        <v>852003</v>
      </c>
      <c r="F2831" s="55">
        <v>0.34375</v>
      </c>
      <c r="G2831" s="55">
        <v>0</v>
      </c>
      <c r="H2831" s="42">
        <f t="shared" si="88"/>
        <v>0.27500000000000002</v>
      </c>
    </row>
    <row r="2832" spans="1:8" x14ac:dyDescent="0.25">
      <c r="A2832" t="s">
        <v>150</v>
      </c>
      <c r="B2832" t="str">
        <f>VLOOKUP(A2832,'Cód dos países'!$A$3:$C$199,2,FALSE)</f>
        <v>JOR</v>
      </c>
      <c r="C2832">
        <f>VLOOKUP(A2832,'Cód dos países'!$A$3:$C$199,3,FALSE)</f>
        <v>87</v>
      </c>
      <c r="D2832">
        <v>2003</v>
      </c>
      <c r="E2832">
        <f t="shared" si="89"/>
        <v>872003</v>
      </c>
      <c r="F2832" s="55">
        <v>0.46875</v>
      </c>
      <c r="G2832" s="55">
        <v>0.25</v>
      </c>
      <c r="H2832" s="42">
        <f t="shared" si="88"/>
        <v>0.42499999999999999</v>
      </c>
    </row>
    <row r="2833" spans="1:8" x14ac:dyDescent="0.25">
      <c r="A2833" t="s">
        <v>152</v>
      </c>
      <c r="B2833" t="str">
        <f>VLOOKUP(A2833,'Cód dos países'!$A$3:$C$199,2,FALSE)</f>
        <v>JPN</v>
      </c>
      <c r="C2833">
        <f>VLOOKUP(A2833,'Cód dos países'!$A$3:$C$199,3,FALSE)</f>
        <v>86</v>
      </c>
      <c r="D2833">
        <v>2003</v>
      </c>
      <c r="E2833">
        <f t="shared" si="89"/>
        <v>862003</v>
      </c>
      <c r="F2833" s="55">
        <v>0.75</v>
      </c>
      <c r="G2833" s="55">
        <v>0.5</v>
      </c>
      <c r="H2833" s="42">
        <f t="shared" si="88"/>
        <v>0.7</v>
      </c>
    </row>
    <row r="2834" spans="1:8" x14ac:dyDescent="0.25">
      <c r="A2834" t="s">
        <v>154</v>
      </c>
      <c r="B2834" t="str">
        <f>VLOOKUP(A2834,'Cód dos países'!$A$3:$C$199,2,FALSE)</f>
        <v>KAZ</v>
      </c>
      <c r="C2834">
        <f>VLOOKUP(A2834,'Cód dos países'!$A$3:$C$199,3,FALSE)</f>
        <v>88</v>
      </c>
      <c r="D2834">
        <v>2003</v>
      </c>
      <c r="E2834">
        <f t="shared" si="89"/>
        <v>882003</v>
      </c>
      <c r="F2834" s="55">
        <v>0.1875</v>
      </c>
      <c r="G2834" s="55">
        <v>0</v>
      </c>
      <c r="H2834" s="42">
        <f t="shared" si="88"/>
        <v>0.15</v>
      </c>
    </row>
    <row r="2835" spans="1:8" x14ac:dyDescent="0.25">
      <c r="A2835" t="s">
        <v>156</v>
      </c>
      <c r="B2835" t="str">
        <f>VLOOKUP(A2835,'Cód dos países'!$A$3:$C$199,2,FALSE)</f>
        <v>KEN</v>
      </c>
      <c r="C2835">
        <f>VLOOKUP(A2835,'Cód dos países'!$A$3:$C$199,3,FALSE)</f>
        <v>89</v>
      </c>
      <c r="D2835">
        <v>2003</v>
      </c>
      <c r="E2835">
        <f t="shared" si="89"/>
        <v>892003</v>
      </c>
      <c r="F2835" s="55">
        <v>0.1875</v>
      </c>
      <c r="G2835" s="55">
        <v>0</v>
      </c>
      <c r="H2835" s="42">
        <f t="shared" si="88"/>
        <v>0.15</v>
      </c>
    </row>
    <row r="2836" spans="1:8" x14ac:dyDescent="0.25">
      <c r="A2836" t="s">
        <v>158</v>
      </c>
      <c r="B2836" t="str">
        <f>VLOOKUP(A2836,'Cód dos países'!$A$3:$C$199,2,FALSE)</f>
        <v>KGZ</v>
      </c>
      <c r="C2836">
        <f>VLOOKUP(A2836,'Cód dos países'!$A$3:$C$199,3,FALSE)</f>
        <v>95</v>
      </c>
      <c r="D2836">
        <v>2003</v>
      </c>
      <c r="E2836">
        <f t="shared" si="89"/>
        <v>952003</v>
      </c>
      <c r="F2836" s="55" t="e">
        <v>#N/A</v>
      </c>
      <c r="G2836" s="55" t="e">
        <v>#N/A</v>
      </c>
      <c r="H2836" s="42" t="e">
        <f t="shared" si="88"/>
        <v>#N/A</v>
      </c>
    </row>
    <row r="2837" spans="1:8" x14ac:dyDescent="0.25">
      <c r="A2837" t="s">
        <v>160</v>
      </c>
      <c r="B2837" t="str">
        <f>VLOOKUP(A2837,'Cód dos países'!$A$3:$C$199,2,FALSE)</f>
        <v>KHM</v>
      </c>
      <c r="C2837">
        <f>VLOOKUP(A2837,'Cód dos países'!$A$3:$C$199,3,FALSE)</f>
        <v>29</v>
      </c>
      <c r="D2837">
        <v>2003</v>
      </c>
      <c r="E2837">
        <f t="shared" si="89"/>
        <v>292003</v>
      </c>
      <c r="F2837" s="55">
        <v>0.1875</v>
      </c>
      <c r="G2837" s="55">
        <v>0</v>
      </c>
      <c r="H2837" s="42">
        <f t="shared" si="88"/>
        <v>0.15</v>
      </c>
    </row>
    <row r="2838" spans="1:8" x14ac:dyDescent="0.25">
      <c r="A2838" t="s">
        <v>432</v>
      </c>
      <c r="B2838" t="str">
        <f>VLOOKUP(A2838,'Cód dos países'!$A$3:$C$199,2,FALSE)</f>
        <v>KOR</v>
      </c>
      <c r="C2838">
        <f>VLOOKUP(A2838,'Cód dos países'!$A$3:$C$199,3,FALSE)</f>
        <v>92</v>
      </c>
      <c r="D2838">
        <v>2003</v>
      </c>
      <c r="E2838">
        <f t="shared" si="89"/>
        <v>922003</v>
      </c>
      <c r="F2838" s="55">
        <v>0.75</v>
      </c>
      <c r="G2838" s="55">
        <v>0.5</v>
      </c>
      <c r="H2838" s="42">
        <f t="shared" si="88"/>
        <v>0.7</v>
      </c>
    </row>
    <row r="2839" spans="1:8" x14ac:dyDescent="0.25">
      <c r="A2839" t="s">
        <v>163</v>
      </c>
      <c r="B2839" t="str">
        <f>VLOOKUP(A2839,'Cód dos países'!$A$3:$C$199,2,FALSE)</f>
        <v>KWT</v>
      </c>
      <c r="C2839">
        <f>VLOOKUP(A2839,'Cód dos países'!$A$3:$C$199,3,FALSE)</f>
        <v>94</v>
      </c>
      <c r="D2839">
        <v>2003</v>
      </c>
      <c r="E2839">
        <f t="shared" si="89"/>
        <v>942003</v>
      </c>
      <c r="F2839" s="55">
        <v>0.59375</v>
      </c>
      <c r="G2839" s="55">
        <v>0.75</v>
      </c>
      <c r="H2839" s="42">
        <f t="shared" si="88"/>
        <v>0.625</v>
      </c>
    </row>
    <row r="2840" spans="1:8" x14ac:dyDescent="0.25">
      <c r="A2840" t="s">
        <v>165</v>
      </c>
      <c r="B2840" t="str">
        <f>VLOOKUP(A2840,'Cód dos países'!$A$3:$C$199,2,FALSE)</f>
        <v>LAO</v>
      </c>
      <c r="C2840">
        <f>VLOOKUP(A2840,'Cód dos países'!$A$3:$C$199,3,FALSE)</f>
        <v>96</v>
      </c>
      <c r="D2840">
        <v>2003</v>
      </c>
      <c r="E2840">
        <f t="shared" si="89"/>
        <v>962003</v>
      </c>
      <c r="F2840" s="55" t="e">
        <v>#N/A</v>
      </c>
      <c r="G2840" s="55" t="e">
        <v>#N/A</v>
      </c>
      <c r="H2840" s="42" t="e">
        <f t="shared" si="88"/>
        <v>#N/A</v>
      </c>
    </row>
    <row r="2841" spans="1:8" x14ac:dyDescent="0.25">
      <c r="A2841" t="s">
        <v>167</v>
      </c>
      <c r="B2841" t="str">
        <f>VLOOKUP(A2841,'Cód dos países'!$A$3:$C$199,2,FALSE)</f>
        <v>LBN</v>
      </c>
      <c r="C2841">
        <f>VLOOKUP(A2841,'Cód dos países'!$A$3:$C$199,3,FALSE)</f>
        <v>98</v>
      </c>
      <c r="D2841">
        <v>2003</v>
      </c>
      <c r="E2841">
        <f t="shared" si="89"/>
        <v>982003</v>
      </c>
      <c r="F2841" s="55">
        <v>0.34375</v>
      </c>
      <c r="G2841" s="55">
        <v>0.25</v>
      </c>
      <c r="H2841" s="42">
        <f t="shared" si="88"/>
        <v>0.32500000000000001</v>
      </c>
    </row>
    <row r="2842" spans="1:8" x14ac:dyDescent="0.25">
      <c r="A2842" t="s">
        <v>169</v>
      </c>
      <c r="B2842" t="str">
        <f>VLOOKUP(A2842,'Cód dos países'!$A$3:$C$199,2,FALSE)</f>
        <v>LBR</v>
      </c>
      <c r="C2842">
        <f>VLOOKUP(A2842,'Cód dos países'!$A$3:$C$199,3,FALSE)</f>
        <v>100</v>
      </c>
      <c r="D2842">
        <v>2003</v>
      </c>
      <c r="E2842">
        <f t="shared" si="89"/>
        <v>1002003</v>
      </c>
      <c r="F2842" s="55" t="e">
        <v>#N/A</v>
      </c>
      <c r="G2842" s="55" t="e">
        <v>#N/A</v>
      </c>
      <c r="H2842" s="42" t="e">
        <f t="shared" si="88"/>
        <v>#N/A</v>
      </c>
    </row>
    <row r="2843" spans="1:8" x14ac:dyDescent="0.25">
      <c r="A2843" t="s">
        <v>171</v>
      </c>
      <c r="B2843" t="str">
        <f>VLOOKUP(A2843,'Cód dos países'!$A$3:$C$199,2,FALSE)</f>
        <v>LBY</v>
      </c>
      <c r="C2843">
        <f>VLOOKUP(A2843,'Cód dos países'!$A$3:$C$199,3,FALSE)</f>
        <v>101</v>
      </c>
      <c r="D2843">
        <v>2003</v>
      </c>
      <c r="E2843">
        <f t="shared" si="89"/>
        <v>1012003</v>
      </c>
      <c r="F2843" s="55">
        <v>0.28125</v>
      </c>
      <c r="G2843" s="55">
        <v>0</v>
      </c>
      <c r="H2843" s="42">
        <f t="shared" si="88"/>
        <v>0.22500000000000001</v>
      </c>
    </row>
    <row r="2844" spans="1:8" x14ac:dyDescent="0.25">
      <c r="A2844" t="s">
        <v>359</v>
      </c>
      <c r="B2844" t="str">
        <f>VLOOKUP(A2844,'Cód dos países'!$A$3:$C$199,2,FALSE)</f>
        <v>LIE</v>
      </c>
      <c r="C2844">
        <f>VLOOKUP(A2844,'Cód dos países'!$A$3:$C$199,3,FALSE)</f>
        <v>102</v>
      </c>
      <c r="D2844">
        <v>2003</v>
      </c>
      <c r="E2844">
        <f t="shared" si="89"/>
        <v>1022003</v>
      </c>
      <c r="F2844" s="55" t="e">
        <v>#N/A</v>
      </c>
      <c r="G2844" s="55" t="e">
        <v>#N/A</v>
      </c>
      <c r="H2844" s="42" t="e">
        <f t="shared" si="88"/>
        <v>#N/A</v>
      </c>
    </row>
    <row r="2845" spans="1:8" x14ac:dyDescent="0.25">
      <c r="A2845" t="s">
        <v>173</v>
      </c>
      <c r="B2845" t="str">
        <f>VLOOKUP(A2845,'Cód dos países'!$A$3:$C$199,2,FALSE)</f>
        <v>LKA</v>
      </c>
      <c r="C2845">
        <f>VLOOKUP(A2845,'Cód dos países'!$A$3:$C$199,3,FALSE)</f>
        <v>162</v>
      </c>
      <c r="D2845">
        <v>2003</v>
      </c>
      <c r="E2845">
        <f t="shared" si="89"/>
        <v>1622003</v>
      </c>
      <c r="F2845" s="55">
        <v>0.625</v>
      </c>
      <c r="G2845" s="55">
        <v>0.25</v>
      </c>
      <c r="H2845" s="42">
        <f t="shared" si="88"/>
        <v>0.55000000000000004</v>
      </c>
    </row>
    <row r="2846" spans="1:8" x14ac:dyDescent="0.25">
      <c r="A2846" t="s">
        <v>175</v>
      </c>
      <c r="B2846" t="str">
        <f>VLOOKUP(A2846,'Cód dos países'!$A$3:$C$199,2,FALSE)</f>
        <v>LSO</v>
      </c>
      <c r="C2846">
        <f>VLOOKUP(A2846,'Cód dos países'!$A$3:$C$199,3,FALSE)</f>
        <v>99</v>
      </c>
      <c r="D2846">
        <v>2003</v>
      </c>
      <c r="E2846">
        <f t="shared" si="89"/>
        <v>992003</v>
      </c>
      <c r="F2846" s="55" t="e">
        <v>#N/A</v>
      </c>
      <c r="G2846" s="55" t="e">
        <v>#N/A</v>
      </c>
      <c r="H2846" s="42" t="e">
        <f t="shared" si="88"/>
        <v>#N/A</v>
      </c>
    </row>
    <row r="2847" spans="1:8" x14ac:dyDescent="0.25">
      <c r="A2847" t="s">
        <v>177</v>
      </c>
      <c r="B2847" t="str">
        <f>VLOOKUP(A2847,'Cód dos países'!$A$3:$C$199,2,FALSE)</f>
        <v>LTU</v>
      </c>
      <c r="C2847">
        <f>VLOOKUP(A2847,'Cód dos países'!$A$3:$C$199,3,FALSE)</f>
        <v>103</v>
      </c>
      <c r="D2847">
        <v>2003</v>
      </c>
      <c r="E2847">
        <f t="shared" si="89"/>
        <v>1032003</v>
      </c>
      <c r="F2847" s="55">
        <v>0.5625</v>
      </c>
      <c r="G2847" s="55">
        <v>0.25</v>
      </c>
      <c r="H2847" s="42">
        <f t="shared" si="88"/>
        <v>0.5</v>
      </c>
    </row>
    <row r="2848" spans="1:8" x14ac:dyDescent="0.25">
      <c r="A2848" t="s">
        <v>179</v>
      </c>
      <c r="B2848" t="str">
        <f>VLOOKUP(A2848,'Cód dos países'!$A$3:$C$199,2,FALSE)</f>
        <v>LUX</v>
      </c>
      <c r="C2848">
        <f>VLOOKUP(A2848,'Cód dos países'!$A$3:$C$199,3,FALSE)</f>
        <v>104</v>
      </c>
      <c r="D2848">
        <v>2003</v>
      </c>
      <c r="E2848">
        <f t="shared" si="89"/>
        <v>1042003</v>
      </c>
      <c r="F2848" s="55" t="e">
        <v>#N/A</v>
      </c>
      <c r="G2848" s="55" t="e">
        <v>#N/A</v>
      </c>
      <c r="H2848" s="42" t="e">
        <f t="shared" si="88"/>
        <v>#N/A</v>
      </c>
    </row>
    <row r="2849" spans="1:8" x14ac:dyDescent="0.25">
      <c r="A2849" t="s">
        <v>181</v>
      </c>
      <c r="B2849" t="str">
        <f>VLOOKUP(A2849,'Cód dos países'!$A$3:$C$199,2,FALSE)</f>
        <v>LVA</v>
      </c>
      <c r="C2849">
        <f>VLOOKUP(A2849,'Cód dos países'!$A$3:$C$199,3,FALSE)</f>
        <v>97</v>
      </c>
      <c r="D2849">
        <v>2003</v>
      </c>
      <c r="E2849">
        <f t="shared" si="89"/>
        <v>972003</v>
      </c>
      <c r="F2849" s="55">
        <v>0.71875</v>
      </c>
      <c r="G2849" s="55">
        <v>0.25</v>
      </c>
      <c r="H2849" s="42">
        <f t="shared" si="88"/>
        <v>0.625</v>
      </c>
    </row>
    <row r="2850" spans="1:8" x14ac:dyDescent="0.25">
      <c r="A2850" t="s">
        <v>324</v>
      </c>
      <c r="B2850" t="str">
        <f>VLOOKUP(A2850,'Cód dos países'!$A$3:$C$199,2,FALSE)</f>
        <v>LWI</v>
      </c>
      <c r="C2850">
        <f>VLOOKUP(A2850,'Cód dos países'!$A$3:$C$199,3,FALSE)</f>
        <v>93</v>
      </c>
      <c r="D2850">
        <v>2003</v>
      </c>
      <c r="E2850">
        <f t="shared" si="89"/>
        <v>932003</v>
      </c>
      <c r="F2850" s="55" t="e">
        <v>#N/A</v>
      </c>
      <c r="G2850" s="55" t="e">
        <v>#N/A</v>
      </c>
      <c r="H2850" s="42" t="e">
        <f t="shared" si="88"/>
        <v>#N/A</v>
      </c>
    </row>
    <row r="2851" spans="1:8" x14ac:dyDescent="0.25">
      <c r="A2851" t="s">
        <v>600</v>
      </c>
      <c r="B2851" t="e">
        <f>VLOOKUP(A2851,'Cód dos países'!$A$3:$C$199,2,FALSE)</f>
        <v>#N/A</v>
      </c>
      <c r="C2851" t="e">
        <f>VLOOKUP(A2851,'Cód dos países'!$A$3:$C$199,3,FALSE)</f>
        <v>#N/A</v>
      </c>
      <c r="D2851">
        <v>2003</v>
      </c>
      <c r="E2851" t="e">
        <f t="shared" si="89"/>
        <v>#N/A</v>
      </c>
      <c r="F2851" s="55" t="e">
        <v>#N/A</v>
      </c>
      <c r="G2851" s="55" t="e">
        <v>#N/A</v>
      </c>
      <c r="H2851" s="42" t="e">
        <f t="shared" si="88"/>
        <v>#N/A</v>
      </c>
    </row>
    <row r="2852" spans="1:8" x14ac:dyDescent="0.25">
      <c r="A2852" t="s">
        <v>183</v>
      </c>
      <c r="B2852" t="str">
        <f>VLOOKUP(A2852,'Cód dos países'!$A$3:$C$199,2,FALSE)</f>
        <v>MAR</v>
      </c>
      <c r="C2852">
        <f>VLOOKUP(A2852,'Cód dos países'!$A$3:$C$199,3,FALSE)</f>
        <v>121</v>
      </c>
      <c r="D2852">
        <v>2003</v>
      </c>
      <c r="E2852">
        <f t="shared" si="89"/>
        <v>1212003</v>
      </c>
      <c r="F2852" s="55">
        <v>0.5</v>
      </c>
      <c r="G2852" s="55">
        <v>0.25</v>
      </c>
      <c r="H2852" s="42">
        <f t="shared" si="88"/>
        <v>0.45</v>
      </c>
    </row>
    <row r="2853" spans="1:8" x14ac:dyDescent="0.25">
      <c r="A2853" t="s">
        <v>185</v>
      </c>
      <c r="B2853" t="str">
        <f>VLOOKUP(A2853,'Cód dos países'!$A$3:$C$199,2,FALSE)</f>
        <v>MDA</v>
      </c>
      <c r="C2853">
        <f>VLOOKUP(A2853,'Cód dos países'!$A$3:$C$199,3,FALSE)</f>
        <v>117</v>
      </c>
      <c r="D2853">
        <v>2003</v>
      </c>
      <c r="E2853">
        <f t="shared" si="89"/>
        <v>1172003</v>
      </c>
      <c r="F2853" s="55">
        <v>0.28125</v>
      </c>
      <c r="G2853" s="55">
        <v>0</v>
      </c>
      <c r="H2853" s="42">
        <f t="shared" si="88"/>
        <v>0.22500000000000001</v>
      </c>
    </row>
    <row r="2854" spans="1:8" x14ac:dyDescent="0.25">
      <c r="A2854" t="s">
        <v>187</v>
      </c>
      <c r="B2854" t="str">
        <f>VLOOKUP(A2854,'Cód dos países'!$A$3:$C$199,2,FALSE)</f>
        <v>MDG</v>
      </c>
      <c r="C2854">
        <f>VLOOKUP(A2854,'Cód dos países'!$A$3:$C$199,3,FALSE)</f>
        <v>106</v>
      </c>
      <c r="D2854">
        <v>2003</v>
      </c>
      <c r="E2854">
        <f t="shared" si="89"/>
        <v>1062003</v>
      </c>
      <c r="F2854" s="55" t="e">
        <v>#N/A</v>
      </c>
      <c r="G2854" s="55" t="e">
        <v>#N/A</v>
      </c>
      <c r="H2854" s="42" t="e">
        <f t="shared" si="88"/>
        <v>#N/A</v>
      </c>
    </row>
    <row r="2855" spans="1:8" x14ac:dyDescent="0.25">
      <c r="A2855" t="s">
        <v>191</v>
      </c>
      <c r="B2855" t="str">
        <f>VLOOKUP(A2855,'Cód dos países'!$A$3:$C$199,2,FALSE)</f>
        <v>MEX</v>
      </c>
      <c r="C2855">
        <f>VLOOKUP(A2855,'Cód dos países'!$A$3:$C$199,3,FALSE)</f>
        <v>115</v>
      </c>
      <c r="D2855">
        <v>2003</v>
      </c>
      <c r="E2855">
        <f t="shared" si="89"/>
        <v>1152003</v>
      </c>
      <c r="F2855" s="55">
        <v>0.5625</v>
      </c>
      <c r="G2855" s="55">
        <v>0.25</v>
      </c>
      <c r="H2855" s="42">
        <f t="shared" si="88"/>
        <v>0.5</v>
      </c>
    </row>
    <row r="2856" spans="1:8" x14ac:dyDescent="0.25">
      <c r="A2856" t="s">
        <v>193</v>
      </c>
      <c r="B2856" t="str">
        <f>VLOOKUP(A2856,'Cód dos países'!$A$3:$C$199,2,FALSE)</f>
        <v>MKD</v>
      </c>
      <c r="C2856">
        <f>VLOOKUP(A2856,'Cód dos países'!$A$3:$C$199,3,FALSE)</f>
        <v>105</v>
      </c>
      <c r="D2856">
        <v>2003</v>
      </c>
      <c r="E2856">
        <f t="shared" si="89"/>
        <v>1052003</v>
      </c>
      <c r="F2856" s="55">
        <v>0.25</v>
      </c>
      <c r="G2856" s="55">
        <v>0</v>
      </c>
      <c r="H2856" s="42">
        <f t="shared" si="88"/>
        <v>0.2</v>
      </c>
    </row>
    <row r="2857" spans="1:8" x14ac:dyDescent="0.25">
      <c r="A2857" t="s">
        <v>195</v>
      </c>
      <c r="B2857" t="str">
        <f>VLOOKUP(A2857,'Cód dos países'!$A$3:$C$199,2,FALSE)</f>
        <v>MLI</v>
      </c>
      <c r="C2857">
        <f>VLOOKUP(A2857,'Cód dos países'!$A$3:$C$199,3,FALSE)</f>
        <v>110</v>
      </c>
      <c r="D2857">
        <v>2003</v>
      </c>
      <c r="E2857">
        <f t="shared" si="89"/>
        <v>1102003</v>
      </c>
      <c r="F2857" s="55" t="e">
        <v>#N/A</v>
      </c>
      <c r="G2857" s="55" t="e">
        <v>#N/A</v>
      </c>
      <c r="H2857" s="42" t="e">
        <f t="shared" si="88"/>
        <v>#N/A</v>
      </c>
    </row>
    <row r="2858" spans="1:8" x14ac:dyDescent="0.25">
      <c r="A2858" t="s">
        <v>197</v>
      </c>
      <c r="B2858" t="str">
        <f>VLOOKUP(A2858,'Cód dos países'!$A$3:$C$199,2,FALSE)</f>
        <v>MLT</v>
      </c>
      <c r="C2858">
        <f>VLOOKUP(A2858,'Cód dos países'!$A$3:$C$199,3,FALSE)</f>
        <v>111</v>
      </c>
      <c r="D2858">
        <v>2003</v>
      </c>
      <c r="E2858">
        <f t="shared" si="89"/>
        <v>1112003</v>
      </c>
      <c r="F2858" s="55" t="e">
        <v>#N/A</v>
      </c>
      <c r="G2858" s="55" t="e">
        <v>#N/A</v>
      </c>
      <c r="H2858" s="42" t="e">
        <f t="shared" si="88"/>
        <v>#N/A</v>
      </c>
    </row>
    <row r="2859" spans="1:8" x14ac:dyDescent="0.25">
      <c r="A2859" t="s">
        <v>338</v>
      </c>
      <c r="B2859" t="str">
        <f>VLOOKUP(A2859,'Cód dos países'!$A$3:$C$199,2,FALSE)</f>
        <v>MMR</v>
      </c>
      <c r="C2859">
        <f>VLOOKUP(A2859,'Cód dos países'!$A$3:$C$199,3,FALSE)</f>
        <v>123</v>
      </c>
      <c r="D2859">
        <v>2003</v>
      </c>
      <c r="E2859">
        <f t="shared" si="89"/>
        <v>1232003</v>
      </c>
      <c r="F2859" s="55">
        <v>6.25E-2</v>
      </c>
      <c r="G2859" s="55">
        <v>0</v>
      </c>
      <c r="H2859" s="42">
        <f t="shared" si="88"/>
        <v>0.05</v>
      </c>
    </row>
    <row r="2860" spans="1:8" x14ac:dyDescent="0.25">
      <c r="A2860" t="s">
        <v>201</v>
      </c>
      <c r="B2860" t="str">
        <f>VLOOKUP(A2860,'Cód dos países'!$A$3:$C$199,2,FALSE)</f>
        <v>MNG</v>
      </c>
      <c r="C2860">
        <f>VLOOKUP(A2860,'Cód dos países'!$A$3:$C$199,3,FALSE)</f>
        <v>119</v>
      </c>
      <c r="D2860">
        <v>2003</v>
      </c>
      <c r="E2860">
        <f t="shared" si="89"/>
        <v>1192003</v>
      </c>
      <c r="F2860" s="55" t="e">
        <v>#N/A</v>
      </c>
      <c r="G2860" s="55" t="e">
        <v>#N/A</v>
      </c>
      <c r="H2860" s="42" t="e">
        <f t="shared" si="88"/>
        <v>#N/A</v>
      </c>
    </row>
    <row r="2861" spans="1:8" x14ac:dyDescent="0.25">
      <c r="A2861" t="s">
        <v>200</v>
      </c>
      <c r="B2861" t="str">
        <f>VLOOKUP(A2861,'Cód dos países'!$A$3:$C$199,2,FALSE)</f>
        <v>MNP</v>
      </c>
      <c r="C2861">
        <f>VLOOKUP(A2861,'Cód dos países'!$A$3:$C$199,3,FALSE)</f>
        <v>120</v>
      </c>
      <c r="D2861">
        <v>2003</v>
      </c>
      <c r="E2861">
        <f t="shared" si="89"/>
        <v>1202003</v>
      </c>
      <c r="F2861" s="55" t="e">
        <v>#N/A</v>
      </c>
      <c r="G2861" s="55" t="e">
        <v>#N/A</v>
      </c>
      <c r="H2861" s="42" t="e">
        <f t="shared" si="88"/>
        <v>#N/A</v>
      </c>
    </row>
    <row r="2862" spans="1:8" x14ac:dyDescent="0.25">
      <c r="A2862" t="s">
        <v>203</v>
      </c>
      <c r="B2862" t="str">
        <f>VLOOKUP(A2862,'Cód dos países'!$A$3:$C$199,2,FALSE)</f>
        <v>MOZ</v>
      </c>
      <c r="C2862">
        <f>VLOOKUP(A2862,'Cód dos países'!$A$3:$C$199,3,FALSE)</f>
        <v>122</v>
      </c>
      <c r="D2862">
        <v>2003</v>
      </c>
      <c r="E2862">
        <f t="shared" si="89"/>
        <v>1222003</v>
      </c>
      <c r="F2862" s="55">
        <v>0.34375</v>
      </c>
      <c r="G2862" s="55">
        <v>0.25</v>
      </c>
      <c r="H2862" s="42">
        <f t="shared" si="88"/>
        <v>0.32500000000000001</v>
      </c>
    </row>
    <row r="2863" spans="1:8" x14ac:dyDescent="0.25">
      <c r="A2863" t="s">
        <v>205</v>
      </c>
      <c r="B2863" t="str">
        <f>VLOOKUP(A2863,'Cód dos países'!$A$3:$C$199,2,FALSE)</f>
        <v>MRT</v>
      </c>
      <c r="C2863">
        <f>VLOOKUP(A2863,'Cód dos países'!$A$3:$C$199,3,FALSE)</f>
        <v>113</v>
      </c>
      <c r="D2863">
        <v>2003</v>
      </c>
      <c r="E2863">
        <f t="shared" si="89"/>
        <v>1132003</v>
      </c>
      <c r="F2863" s="55" t="e">
        <v>#N/A</v>
      </c>
      <c r="G2863" s="55" t="e">
        <v>#N/A</v>
      </c>
      <c r="H2863" s="42" t="e">
        <f t="shared" si="88"/>
        <v>#N/A</v>
      </c>
    </row>
    <row r="2864" spans="1:8" x14ac:dyDescent="0.25">
      <c r="A2864" t="s">
        <v>207</v>
      </c>
      <c r="B2864" t="str">
        <f>VLOOKUP(A2864,'Cód dos países'!$A$3:$C$199,2,FALSE)</f>
        <v>MUS</v>
      </c>
      <c r="C2864">
        <f>VLOOKUP(A2864,'Cód dos países'!$A$3:$C$199,3,FALSE)</f>
        <v>114</v>
      </c>
      <c r="D2864">
        <v>2003</v>
      </c>
      <c r="E2864">
        <f t="shared" si="89"/>
        <v>1142003</v>
      </c>
      <c r="F2864" s="55">
        <v>0.6875</v>
      </c>
      <c r="G2864" s="55">
        <v>0.5</v>
      </c>
      <c r="H2864" s="42">
        <f t="shared" si="88"/>
        <v>0.65</v>
      </c>
    </row>
    <row r="2865" spans="1:8" x14ac:dyDescent="0.25">
      <c r="A2865" t="s">
        <v>209</v>
      </c>
      <c r="B2865" t="str">
        <f>VLOOKUP(A2865,'Cód dos países'!$A$3:$C$199,2,FALSE)</f>
        <v>MWI</v>
      </c>
      <c r="C2865">
        <f>VLOOKUP(A2865,'Cód dos países'!$A$3:$C$199,3,FALSE)</f>
        <v>107</v>
      </c>
      <c r="D2865">
        <v>2003</v>
      </c>
      <c r="E2865">
        <f t="shared" si="89"/>
        <v>1072003</v>
      </c>
      <c r="F2865" s="55">
        <v>0.28125</v>
      </c>
      <c r="G2865" s="55">
        <v>0</v>
      </c>
      <c r="H2865" s="42">
        <f t="shared" si="88"/>
        <v>0.22500000000000001</v>
      </c>
    </row>
    <row r="2866" spans="1:8" x14ac:dyDescent="0.25">
      <c r="A2866" t="s">
        <v>211</v>
      </c>
      <c r="B2866" t="str">
        <f>VLOOKUP(A2866,'Cód dos países'!$A$3:$C$199,2,FALSE)</f>
        <v>MYS</v>
      </c>
      <c r="C2866">
        <f>VLOOKUP(A2866,'Cód dos países'!$A$3:$C$199,3,FALSE)</f>
        <v>108</v>
      </c>
      <c r="D2866">
        <v>2003</v>
      </c>
      <c r="E2866">
        <f t="shared" si="89"/>
        <v>1082003</v>
      </c>
      <c r="F2866" s="55">
        <v>0.65625</v>
      </c>
      <c r="G2866" s="55">
        <v>0.25</v>
      </c>
      <c r="H2866" s="42">
        <f t="shared" si="88"/>
        <v>0.57499999999999996</v>
      </c>
    </row>
    <row r="2867" spans="1:8" x14ac:dyDescent="0.25">
      <c r="A2867" t="s">
        <v>213</v>
      </c>
      <c r="B2867" t="str">
        <f>VLOOKUP(A2867,'Cód dos países'!$A$3:$C$199,2,FALSE)</f>
        <v>NAM</v>
      </c>
      <c r="C2867">
        <f>VLOOKUP(A2867,'Cód dos países'!$A$3:$C$199,3,FALSE)</f>
        <v>124</v>
      </c>
      <c r="D2867">
        <v>2003</v>
      </c>
      <c r="E2867">
        <f t="shared" si="89"/>
        <v>1242003</v>
      </c>
      <c r="F2867" s="55">
        <v>0.40625</v>
      </c>
      <c r="G2867" s="55">
        <v>0.25</v>
      </c>
      <c r="H2867" s="42">
        <f t="shared" si="88"/>
        <v>0.375</v>
      </c>
    </row>
    <row r="2868" spans="1:8" x14ac:dyDescent="0.25">
      <c r="A2868" t="s">
        <v>215</v>
      </c>
      <c r="B2868" t="str">
        <f>VLOOKUP(A2868,'Cód dos países'!$A$3:$C$199,2,FALSE)</f>
        <v>NER</v>
      </c>
      <c r="C2868">
        <f>VLOOKUP(A2868,'Cód dos países'!$A$3:$C$199,3,FALSE)</f>
        <v>130</v>
      </c>
      <c r="D2868">
        <v>2003</v>
      </c>
      <c r="E2868">
        <f t="shared" si="89"/>
        <v>1302003</v>
      </c>
      <c r="F2868" s="55" t="e">
        <v>#N/A</v>
      </c>
      <c r="G2868" s="55" t="e">
        <v>#N/A</v>
      </c>
      <c r="H2868" s="42" t="e">
        <f t="shared" si="88"/>
        <v>#N/A</v>
      </c>
    </row>
    <row r="2869" spans="1:8" x14ac:dyDescent="0.25">
      <c r="A2869" t="s">
        <v>217</v>
      </c>
      <c r="B2869" t="str">
        <f>VLOOKUP(A2869,'Cód dos países'!$A$3:$C$199,2,FALSE)</f>
        <v>NGA</v>
      </c>
      <c r="C2869">
        <f>VLOOKUP(A2869,'Cód dos países'!$A$3:$C$199,3,FALSE)</f>
        <v>131</v>
      </c>
      <c r="D2869">
        <v>2003</v>
      </c>
      <c r="E2869">
        <f t="shared" si="89"/>
        <v>1312003</v>
      </c>
      <c r="F2869" s="55">
        <v>9.375E-2</v>
      </c>
      <c r="G2869" s="55">
        <v>0</v>
      </c>
      <c r="H2869" s="42">
        <f t="shared" si="88"/>
        <v>7.4999999999999997E-2</v>
      </c>
    </row>
    <row r="2870" spans="1:8" x14ac:dyDescent="0.25">
      <c r="A2870" t="s">
        <v>219</v>
      </c>
      <c r="B2870" t="str">
        <f>VLOOKUP(A2870,'Cód dos países'!$A$3:$C$199,2,FALSE)</f>
        <v>NIC</v>
      </c>
      <c r="C2870">
        <f>VLOOKUP(A2870,'Cód dos países'!$A$3:$C$199,3,FALSE)</f>
        <v>129</v>
      </c>
      <c r="D2870">
        <v>2003</v>
      </c>
      <c r="E2870">
        <f t="shared" si="89"/>
        <v>1292003</v>
      </c>
      <c r="F2870" s="55">
        <v>0.34375</v>
      </c>
      <c r="G2870" s="55">
        <v>0.25</v>
      </c>
      <c r="H2870" s="42">
        <f t="shared" si="88"/>
        <v>0.32500000000000001</v>
      </c>
    </row>
    <row r="2871" spans="1:8" x14ac:dyDescent="0.25">
      <c r="A2871" t="s">
        <v>221</v>
      </c>
      <c r="B2871" t="str">
        <f>VLOOKUP(A2871,'Cód dos países'!$A$3:$C$199,2,FALSE)</f>
        <v>NLD</v>
      </c>
      <c r="C2871">
        <f>VLOOKUP(A2871,'Cód dos países'!$A$3:$C$199,3,FALSE)</f>
        <v>127</v>
      </c>
      <c r="D2871">
        <v>2003</v>
      </c>
      <c r="E2871">
        <f t="shared" si="89"/>
        <v>1272003</v>
      </c>
      <c r="F2871" s="55">
        <v>0.9375</v>
      </c>
      <c r="G2871" s="55">
        <v>1</v>
      </c>
      <c r="H2871" s="42">
        <f t="shared" si="88"/>
        <v>0.95</v>
      </c>
    </row>
    <row r="2872" spans="1:8" x14ac:dyDescent="0.25">
      <c r="A2872" t="s">
        <v>223</v>
      </c>
      <c r="B2872" t="str">
        <f>VLOOKUP(A2872,'Cód dos países'!$A$3:$C$199,2,FALSE)</f>
        <v>NOR</v>
      </c>
      <c r="C2872">
        <f>VLOOKUP(A2872,'Cód dos países'!$A$3:$C$199,3,FALSE)</f>
        <v>132</v>
      </c>
      <c r="D2872">
        <v>2003</v>
      </c>
      <c r="E2872">
        <f t="shared" si="89"/>
        <v>1322003</v>
      </c>
      <c r="F2872" s="55">
        <v>1</v>
      </c>
      <c r="G2872" s="55">
        <v>1</v>
      </c>
      <c r="H2872" s="42">
        <f t="shared" si="88"/>
        <v>1</v>
      </c>
    </row>
    <row r="2873" spans="1:8" x14ac:dyDescent="0.25">
      <c r="A2873" t="s">
        <v>225</v>
      </c>
      <c r="B2873" t="str">
        <f>VLOOKUP(A2873,'Cód dos países'!$A$3:$C$199,2,FALSE)</f>
        <v>NPL</v>
      </c>
      <c r="C2873">
        <f>VLOOKUP(A2873,'Cód dos países'!$A$3:$C$199,3,FALSE)</f>
        <v>126</v>
      </c>
      <c r="D2873">
        <v>2003</v>
      </c>
      <c r="E2873">
        <f t="shared" si="89"/>
        <v>1262003</v>
      </c>
      <c r="F2873" s="55" t="e">
        <v>#N/A</v>
      </c>
      <c r="G2873" s="55" t="e">
        <v>#N/A</v>
      </c>
      <c r="H2873" s="42" t="e">
        <f t="shared" si="88"/>
        <v>#N/A</v>
      </c>
    </row>
    <row r="2874" spans="1:8" x14ac:dyDescent="0.25">
      <c r="A2874" t="s">
        <v>227</v>
      </c>
      <c r="B2874" t="str">
        <f>VLOOKUP(A2874,'Cód dos países'!$A$3:$C$199,2,FALSE)</f>
        <v>NZL</v>
      </c>
      <c r="C2874">
        <f>VLOOKUP(A2874,'Cód dos países'!$A$3:$C$199,3,FALSE)</f>
        <v>128</v>
      </c>
      <c r="D2874">
        <v>2003</v>
      </c>
      <c r="E2874">
        <f t="shared" si="89"/>
        <v>1282003</v>
      </c>
      <c r="F2874" s="55">
        <v>0.96875</v>
      </c>
      <c r="G2874" s="55">
        <v>1</v>
      </c>
      <c r="H2874" s="42">
        <f t="shared" si="88"/>
        <v>0.97499999999999998</v>
      </c>
    </row>
    <row r="2875" spans="1:8" x14ac:dyDescent="0.25">
      <c r="A2875" t="s">
        <v>229</v>
      </c>
      <c r="B2875" t="str">
        <f>VLOOKUP(A2875,'Cód dos países'!$A$3:$C$199,2,FALSE)</f>
        <v>OMN</v>
      </c>
      <c r="C2875">
        <f>VLOOKUP(A2875,'Cód dos países'!$A$3:$C$199,3,FALSE)</f>
        <v>133</v>
      </c>
      <c r="D2875">
        <v>2003</v>
      </c>
      <c r="E2875">
        <f t="shared" si="89"/>
        <v>1332003</v>
      </c>
      <c r="F2875" s="55">
        <v>0.65625</v>
      </c>
      <c r="G2875" s="55">
        <v>0.5</v>
      </c>
      <c r="H2875" s="42">
        <f t="shared" si="88"/>
        <v>0.625</v>
      </c>
    </row>
    <row r="2876" spans="1:8" x14ac:dyDescent="0.25">
      <c r="A2876" t="s">
        <v>231</v>
      </c>
      <c r="B2876" t="str">
        <f>VLOOKUP(A2876,'Cód dos países'!$A$3:$C$199,2,FALSE)</f>
        <v>PAK</v>
      </c>
      <c r="C2876">
        <f>VLOOKUP(A2876,'Cód dos países'!$A$3:$C$199,3,FALSE)</f>
        <v>134</v>
      </c>
      <c r="D2876">
        <v>2003</v>
      </c>
      <c r="E2876">
        <f t="shared" si="89"/>
        <v>1342003</v>
      </c>
      <c r="F2876" s="55">
        <v>0.34375</v>
      </c>
      <c r="G2876" s="55">
        <v>0</v>
      </c>
      <c r="H2876" s="42">
        <f t="shared" si="88"/>
        <v>0.27500000000000002</v>
      </c>
    </row>
    <row r="2877" spans="1:8" x14ac:dyDescent="0.25">
      <c r="A2877" t="s">
        <v>233</v>
      </c>
      <c r="B2877" t="str">
        <f>VLOOKUP(A2877,'Cód dos países'!$A$3:$C$199,2,FALSE)</f>
        <v>PAN</v>
      </c>
      <c r="C2877">
        <f>VLOOKUP(A2877,'Cód dos países'!$A$3:$C$199,3,FALSE)</f>
        <v>136</v>
      </c>
      <c r="D2877">
        <v>2003</v>
      </c>
      <c r="E2877">
        <f t="shared" si="89"/>
        <v>1362003</v>
      </c>
      <c r="F2877" s="55">
        <v>0.625</v>
      </c>
      <c r="G2877" s="55">
        <v>0.25</v>
      </c>
      <c r="H2877" s="42">
        <f t="shared" si="88"/>
        <v>0.55000000000000004</v>
      </c>
    </row>
    <row r="2878" spans="1:8" x14ac:dyDescent="0.25">
      <c r="A2878" t="s">
        <v>235</v>
      </c>
      <c r="B2878" t="str">
        <f>VLOOKUP(A2878,'Cód dos países'!$A$3:$C$199,2,FALSE)</f>
        <v>PER</v>
      </c>
      <c r="C2878">
        <f>VLOOKUP(A2878,'Cód dos países'!$A$3:$C$199,3,FALSE)</f>
        <v>139</v>
      </c>
      <c r="D2878">
        <v>2003</v>
      </c>
      <c r="E2878">
        <f t="shared" si="89"/>
        <v>1392003</v>
      </c>
      <c r="F2878" s="55">
        <v>0.40625</v>
      </c>
      <c r="G2878" s="55">
        <v>0.25</v>
      </c>
      <c r="H2878" s="42">
        <f t="shared" si="88"/>
        <v>0.375</v>
      </c>
    </row>
    <row r="2879" spans="1:8" x14ac:dyDescent="0.25">
      <c r="A2879" t="s">
        <v>237</v>
      </c>
      <c r="B2879" t="str">
        <f>VLOOKUP(A2879,'Cód dos países'!$A$3:$C$199,2,FALSE)</f>
        <v>PHL</v>
      </c>
      <c r="C2879">
        <f>VLOOKUP(A2879,'Cód dos países'!$A$3:$C$199,3,FALSE)</f>
        <v>140</v>
      </c>
      <c r="D2879">
        <v>2003</v>
      </c>
      <c r="E2879">
        <f t="shared" si="89"/>
        <v>1402003</v>
      </c>
      <c r="F2879" s="55">
        <v>0.4375</v>
      </c>
      <c r="G2879" s="55">
        <v>0.25</v>
      </c>
      <c r="H2879" s="42">
        <f t="shared" si="88"/>
        <v>0.4</v>
      </c>
    </row>
    <row r="2880" spans="1:8" x14ac:dyDescent="0.25">
      <c r="A2880" t="s">
        <v>239</v>
      </c>
      <c r="B2880" t="str">
        <f>VLOOKUP(A2880,'Cód dos países'!$A$3:$C$199,2,FALSE)</f>
        <v>PNG</v>
      </c>
      <c r="C2880">
        <f>VLOOKUP(A2880,'Cód dos países'!$A$3:$C$199,3,FALSE)</f>
        <v>137</v>
      </c>
      <c r="D2880">
        <v>2003</v>
      </c>
      <c r="E2880">
        <f t="shared" si="89"/>
        <v>1372003</v>
      </c>
      <c r="F2880" s="55">
        <v>0.25</v>
      </c>
      <c r="G2880" s="55">
        <v>0</v>
      </c>
      <c r="H2880" s="42">
        <f t="shared" si="88"/>
        <v>0.2</v>
      </c>
    </row>
    <row r="2881" spans="1:8" x14ac:dyDescent="0.25">
      <c r="A2881" t="s">
        <v>241</v>
      </c>
      <c r="B2881" t="str">
        <f>VLOOKUP(A2881,'Cód dos países'!$A$3:$C$199,2,FALSE)</f>
        <v>POL</v>
      </c>
      <c r="C2881">
        <f>VLOOKUP(A2881,'Cód dos países'!$A$3:$C$199,3,FALSE)</f>
        <v>141</v>
      </c>
      <c r="D2881">
        <v>2003</v>
      </c>
      <c r="E2881">
        <f t="shared" si="89"/>
        <v>1412003</v>
      </c>
      <c r="F2881" s="55">
        <v>0.6875</v>
      </c>
      <c r="G2881" s="55">
        <v>0.5</v>
      </c>
      <c r="H2881" s="42">
        <f t="shared" si="88"/>
        <v>0.65</v>
      </c>
    </row>
    <row r="2882" spans="1:8" x14ac:dyDescent="0.25">
      <c r="A2882" t="s">
        <v>595</v>
      </c>
      <c r="B2882" t="e">
        <f>VLOOKUP(A2882,'Cód dos países'!$A$3:$C$199,2,FALSE)</f>
        <v>#N/A</v>
      </c>
      <c r="C2882" t="e">
        <f>VLOOKUP(A2882,'Cód dos países'!$A$3:$C$199,3,FALSE)</f>
        <v>#N/A</v>
      </c>
      <c r="D2882">
        <v>2003</v>
      </c>
      <c r="E2882" t="e">
        <f t="shared" si="89"/>
        <v>#N/A</v>
      </c>
      <c r="F2882" s="55" t="e">
        <v>#N/A</v>
      </c>
      <c r="G2882" s="55" t="e">
        <v>#N/A</v>
      </c>
      <c r="H2882" s="42" t="e">
        <f t="shared" si="88"/>
        <v>#N/A</v>
      </c>
    </row>
    <row r="2883" spans="1:8" x14ac:dyDescent="0.25">
      <c r="A2883" t="s">
        <v>431</v>
      </c>
      <c r="B2883" t="str">
        <f>VLOOKUP(A2883,'Cód dos países'!$A$3:$C$199,2,FALSE)</f>
        <v>PRK</v>
      </c>
      <c r="C2883">
        <f>VLOOKUP(A2883,'Cód dos países'!$A$3:$C$199,3,FALSE)</f>
        <v>91</v>
      </c>
      <c r="D2883">
        <v>2003</v>
      </c>
      <c r="E2883">
        <f t="shared" si="89"/>
        <v>912003</v>
      </c>
      <c r="F2883" s="55" t="e">
        <v>#N/A</v>
      </c>
      <c r="G2883" s="55" t="e">
        <v>#N/A</v>
      </c>
      <c r="H2883" s="42" t="e">
        <f t="shared" si="88"/>
        <v>#N/A</v>
      </c>
    </row>
    <row r="2884" spans="1:8" x14ac:dyDescent="0.25">
      <c r="A2884" t="s">
        <v>244</v>
      </c>
      <c r="B2884" t="str">
        <f>VLOOKUP(A2884,'Cód dos países'!$A$3:$C$199,2,FALSE)</f>
        <v>PRT</v>
      </c>
      <c r="C2884">
        <f>VLOOKUP(A2884,'Cód dos países'!$A$3:$C$199,3,FALSE)</f>
        <v>142</v>
      </c>
      <c r="D2884">
        <v>2003</v>
      </c>
      <c r="E2884">
        <f t="shared" si="89"/>
        <v>1422003</v>
      </c>
      <c r="F2884" s="55">
        <v>0.875</v>
      </c>
      <c r="G2884" s="55">
        <v>0.75</v>
      </c>
      <c r="H2884" s="42">
        <f t="shared" ref="H2884:H2947" si="90">(4*F2884+1*G2884)/5</f>
        <v>0.85</v>
      </c>
    </row>
    <row r="2885" spans="1:8" x14ac:dyDescent="0.25">
      <c r="A2885" t="s">
        <v>246</v>
      </c>
      <c r="B2885" t="str">
        <f>VLOOKUP(A2885,'Cód dos países'!$A$3:$C$199,2,FALSE)</f>
        <v>PRY</v>
      </c>
      <c r="C2885">
        <f>VLOOKUP(A2885,'Cód dos países'!$A$3:$C$199,3,FALSE)</f>
        <v>138</v>
      </c>
      <c r="D2885">
        <v>2003</v>
      </c>
      <c r="E2885">
        <f t="shared" si="89"/>
        <v>1382003</v>
      </c>
      <c r="F2885" s="55">
        <v>0.21875</v>
      </c>
      <c r="G2885" s="55">
        <v>0</v>
      </c>
      <c r="H2885" s="42">
        <f t="shared" si="90"/>
        <v>0.17499999999999999</v>
      </c>
    </row>
    <row r="2886" spans="1:8" x14ac:dyDescent="0.25">
      <c r="A2886" t="s">
        <v>248</v>
      </c>
      <c r="B2886" t="str">
        <f>VLOOKUP(A2886,'Cód dos países'!$A$3:$C$199,2,FALSE)</f>
        <v>QAT</v>
      </c>
      <c r="C2886">
        <f>VLOOKUP(A2886,'Cód dos países'!$A$3:$C$199,3,FALSE)</f>
        <v>143</v>
      </c>
      <c r="D2886">
        <v>2003</v>
      </c>
      <c r="E2886">
        <f t="shared" si="89"/>
        <v>1432003</v>
      </c>
      <c r="F2886" s="55">
        <v>0.65625</v>
      </c>
      <c r="G2886" s="55">
        <v>0.5</v>
      </c>
      <c r="H2886" s="42">
        <f t="shared" si="90"/>
        <v>0.625</v>
      </c>
    </row>
    <row r="2887" spans="1:8" x14ac:dyDescent="0.25">
      <c r="A2887" t="s">
        <v>250</v>
      </c>
      <c r="B2887" t="str">
        <f>VLOOKUP(A2887,'Cód dos países'!$A$3:$C$199,2,FALSE)</f>
        <v>ROM</v>
      </c>
      <c r="C2887">
        <f>VLOOKUP(A2887,'Cód dos países'!$A$3:$C$199,3,FALSE)</f>
        <v>144</v>
      </c>
      <c r="D2887">
        <v>2003</v>
      </c>
      <c r="E2887">
        <f t="shared" ref="E2887:E2950" si="91">C2887*10000+D2887</f>
        <v>1442003</v>
      </c>
      <c r="F2887" s="55">
        <v>0.5</v>
      </c>
      <c r="G2887" s="55">
        <v>0.25</v>
      </c>
      <c r="H2887" s="42">
        <f t="shared" si="90"/>
        <v>0.45</v>
      </c>
    </row>
    <row r="2888" spans="1:8" x14ac:dyDescent="0.25">
      <c r="A2888" t="s">
        <v>251</v>
      </c>
      <c r="B2888" t="str">
        <f>VLOOKUP(A2888,'Cód dos países'!$A$3:$C$199,2,FALSE)</f>
        <v>RUS</v>
      </c>
      <c r="C2888">
        <f>VLOOKUP(A2888,'Cód dos países'!$A$3:$C$199,3,FALSE)</f>
        <v>145</v>
      </c>
      <c r="D2888">
        <v>2003</v>
      </c>
      <c r="E2888">
        <f t="shared" si="91"/>
        <v>1452003</v>
      </c>
      <c r="F2888" s="55">
        <v>0.21875</v>
      </c>
      <c r="G2888" s="55">
        <v>0</v>
      </c>
      <c r="H2888" s="42">
        <f t="shared" si="90"/>
        <v>0.17499999999999999</v>
      </c>
    </row>
    <row r="2889" spans="1:8" x14ac:dyDescent="0.25">
      <c r="A2889" t="s">
        <v>253</v>
      </c>
      <c r="B2889" t="str">
        <f>VLOOKUP(A2889,'Cód dos países'!$A$3:$C$199,2,FALSE)</f>
        <v>RWA</v>
      </c>
      <c r="C2889">
        <f>VLOOKUP(A2889,'Cód dos países'!$A$3:$C$199,3,FALSE)</f>
        <v>146</v>
      </c>
      <c r="D2889">
        <v>2003</v>
      </c>
      <c r="E2889">
        <f t="shared" si="91"/>
        <v>1462003</v>
      </c>
      <c r="F2889" s="55" t="e">
        <v>#N/A</v>
      </c>
      <c r="G2889" s="55" t="e">
        <v>#N/A</v>
      </c>
      <c r="H2889" s="42" t="e">
        <f t="shared" si="90"/>
        <v>#N/A</v>
      </c>
    </row>
    <row r="2890" spans="1:8" x14ac:dyDescent="0.25">
      <c r="A2890" t="s">
        <v>255</v>
      </c>
      <c r="B2890" t="str">
        <f>VLOOKUP(A2890,'Cód dos países'!$A$3:$C$199,2,FALSE)</f>
        <v>SAU</v>
      </c>
      <c r="C2890">
        <f>VLOOKUP(A2890,'Cód dos países'!$A$3:$C$199,3,FALSE)</f>
        <v>150</v>
      </c>
      <c r="D2890">
        <v>2003</v>
      </c>
      <c r="E2890">
        <f t="shared" si="91"/>
        <v>1502003</v>
      </c>
      <c r="F2890" s="55">
        <v>0.59375</v>
      </c>
      <c r="G2890" s="55">
        <v>0.25</v>
      </c>
      <c r="H2890" s="42">
        <f t="shared" si="90"/>
        <v>0.52500000000000002</v>
      </c>
    </row>
    <row r="2891" spans="1:8" x14ac:dyDescent="0.25">
      <c r="A2891" t="s">
        <v>257</v>
      </c>
      <c r="B2891" t="str">
        <f>VLOOKUP(A2891,'Cód dos países'!$A$3:$C$199,2,FALSE)</f>
        <v>SDN</v>
      </c>
      <c r="C2891">
        <f>VLOOKUP(A2891,'Cód dos países'!$A$3:$C$199,3,FALSE)</f>
        <v>166</v>
      </c>
      <c r="D2891">
        <v>2003</v>
      </c>
      <c r="E2891">
        <f t="shared" si="91"/>
        <v>1662003</v>
      </c>
      <c r="F2891" s="55">
        <v>0.125</v>
      </c>
      <c r="G2891" s="55">
        <v>0</v>
      </c>
      <c r="H2891" s="42">
        <f t="shared" si="90"/>
        <v>0.1</v>
      </c>
    </row>
    <row r="2892" spans="1:8" x14ac:dyDescent="0.25">
      <c r="A2892" t="s">
        <v>259</v>
      </c>
      <c r="B2892" t="str">
        <f>VLOOKUP(A2892,'Cód dos países'!$A$3:$C$199,2,FALSE)</f>
        <v>SEN</v>
      </c>
      <c r="C2892">
        <f>VLOOKUP(A2892,'Cód dos países'!$A$3:$C$199,3,FALSE)</f>
        <v>151</v>
      </c>
      <c r="D2892">
        <v>2003</v>
      </c>
      <c r="E2892">
        <f t="shared" si="91"/>
        <v>1512003</v>
      </c>
      <c r="F2892" s="55">
        <v>0.5</v>
      </c>
      <c r="G2892" s="55">
        <v>0.25</v>
      </c>
      <c r="H2892" s="42">
        <f t="shared" si="90"/>
        <v>0.45</v>
      </c>
    </row>
    <row r="2893" spans="1:8" x14ac:dyDescent="0.25">
      <c r="A2893" t="s">
        <v>261</v>
      </c>
      <c r="B2893" t="str">
        <f>VLOOKUP(A2893,'Cód dos países'!$A$3:$C$199,2,FALSE)</f>
        <v>SGP</v>
      </c>
      <c r="C2893">
        <f>VLOOKUP(A2893,'Cód dos países'!$A$3:$C$199,3,FALSE)</f>
        <v>155</v>
      </c>
      <c r="D2893">
        <v>2003</v>
      </c>
      <c r="E2893">
        <f t="shared" si="91"/>
        <v>1552003</v>
      </c>
      <c r="F2893" s="55">
        <v>0.96875</v>
      </c>
      <c r="G2893" s="55">
        <v>1</v>
      </c>
      <c r="H2893" s="42">
        <f t="shared" si="90"/>
        <v>0.97499999999999998</v>
      </c>
    </row>
    <row r="2894" spans="1:8" x14ac:dyDescent="0.25">
      <c r="A2894" t="s">
        <v>265</v>
      </c>
      <c r="B2894" t="str">
        <f>VLOOKUP(A2894,'Cód dos países'!$A$3:$C$199,2,FALSE)</f>
        <v>SLE</v>
      </c>
      <c r="C2894">
        <f>VLOOKUP(A2894,'Cód dos países'!$A$3:$C$199,3,FALSE)</f>
        <v>154</v>
      </c>
      <c r="D2894">
        <v>2003</v>
      </c>
      <c r="E2894">
        <f t="shared" si="91"/>
        <v>1542003</v>
      </c>
      <c r="F2894" s="55" t="e">
        <v>#N/A</v>
      </c>
      <c r="G2894" s="55" t="e">
        <v>#N/A</v>
      </c>
      <c r="H2894" s="42" t="e">
        <f t="shared" si="90"/>
        <v>#N/A</v>
      </c>
    </row>
    <row r="2895" spans="1:8" x14ac:dyDescent="0.25">
      <c r="A2895" t="s">
        <v>267</v>
      </c>
      <c r="B2895" t="str">
        <f>VLOOKUP(A2895,'Cód dos países'!$A$3:$C$199,2,FALSE)</f>
        <v>SLV</v>
      </c>
      <c r="C2895">
        <f>VLOOKUP(A2895,'Cód dos países'!$A$3:$C$199,3,FALSE)</f>
        <v>53</v>
      </c>
      <c r="D2895">
        <v>2003</v>
      </c>
      <c r="E2895">
        <f t="shared" si="91"/>
        <v>532003</v>
      </c>
      <c r="F2895" s="55">
        <v>0.3125</v>
      </c>
      <c r="G2895" s="55">
        <v>0</v>
      </c>
      <c r="H2895" s="42">
        <f t="shared" si="90"/>
        <v>0.25</v>
      </c>
    </row>
    <row r="2896" spans="1:8" x14ac:dyDescent="0.25">
      <c r="A2896" t="s">
        <v>269</v>
      </c>
      <c r="B2896" t="str">
        <f>VLOOKUP(A2896,'Cód dos países'!$A$3:$C$199,2,FALSE)</f>
        <v>SOM</v>
      </c>
      <c r="C2896">
        <f>VLOOKUP(A2896,'Cód dos países'!$A$3:$C$199,3,FALSE)</f>
        <v>159</v>
      </c>
      <c r="D2896">
        <v>2003</v>
      </c>
      <c r="E2896">
        <f t="shared" si="91"/>
        <v>1592003</v>
      </c>
      <c r="F2896" s="55" t="e">
        <v>#N/A</v>
      </c>
      <c r="G2896" s="55" t="e">
        <v>#N/A</v>
      </c>
      <c r="H2896" s="42" t="e">
        <f t="shared" si="90"/>
        <v>#N/A</v>
      </c>
    </row>
    <row r="2897" spans="1:8" x14ac:dyDescent="0.25">
      <c r="A2897" t="s">
        <v>272</v>
      </c>
      <c r="B2897" t="str">
        <f>VLOOKUP(A2897,'Cód dos países'!$A$3:$C$199,2,FALSE)</f>
        <v>STP</v>
      </c>
      <c r="C2897">
        <f>VLOOKUP(A2897,'Cód dos países'!$A$3:$C$199,3,FALSE)</f>
        <v>149</v>
      </c>
      <c r="D2897">
        <v>2003</v>
      </c>
      <c r="E2897">
        <f t="shared" si="91"/>
        <v>1492003</v>
      </c>
      <c r="F2897" s="55" t="e">
        <v>#N/A</v>
      </c>
      <c r="G2897" s="55" t="e">
        <v>#N/A</v>
      </c>
      <c r="H2897" s="42" t="e">
        <f t="shared" si="90"/>
        <v>#N/A</v>
      </c>
    </row>
    <row r="2898" spans="1:8" x14ac:dyDescent="0.25">
      <c r="A2898" t="s">
        <v>274</v>
      </c>
      <c r="B2898" t="str">
        <f>VLOOKUP(A2898,'Cód dos países'!$A$3:$C$199,2,FALSE)</f>
        <v>SUR</v>
      </c>
      <c r="C2898">
        <f>VLOOKUP(A2898,'Cód dos países'!$A$3:$C$199,3,FALSE)</f>
        <v>167</v>
      </c>
      <c r="D2898">
        <v>2003</v>
      </c>
      <c r="E2898">
        <f t="shared" si="91"/>
        <v>1672003</v>
      </c>
      <c r="F2898" s="55" t="e">
        <v>#N/A</v>
      </c>
      <c r="G2898" s="55" t="e">
        <v>#N/A</v>
      </c>
      <c r="H2898" s="42" t="e">
        <f t="shared" si="90"/>
        <v>#N/A</v>
      </c>
    </row>
    <row r="2899" spans="1:8" x14ac:dyDescent="0.25">
      <c r="A2899" t="s">
        <v>276</v>
      </c>
      <c r="B2899" t="str">
        <f>VLOOKUP(A2899,'Cód dos países'!$A$3:$C$199,2,FALSE)</f>
        <v>SVK</v>
      </c>
      <c r="C2899">
        <f>VLOOKUP(A2899,'Cód dos países'!$A$3:$C$199,3,FALSE)</f>
        <v>156</v>
      </c>
      <c r="D2899">
        <v>2003</v>
      </c>
      <c r="E2899">
        <f t="shared" si="91"/>
        <v>1562003</v>
      </c>
      <c r="F2899" s="55">
        <v>0.59375</v>
      </c>
      <c r="G2899" s="55">
        <v>0.5</v>
      </c>
      <c r="H2899" s="42">
        <f t="shared" si="90"/>
        <v>0.57499999999999996</v>
      </c>
    </row>
    <row r="2900" spans="1:8" x14ac:dyDescent="0.25">
      <c r="A2900" t="s">
        <v>278</v>
      </c>
      <c r="B2900" t="str">
        <f>VLOOKUP(A2900,'Cód dos países'!$A$3:$C$199,2,FALSE)</f>
        <v>SVN</v>
      </c>
      <c r="C2900">
        <f>VLOOKUP(A2900,'Cód dos países'!$A$3:$C$199,3,FALSE)</f>
        <v>157</v>
      </c>
      <c r="D2900">
        <v>2003</v>
      </c>
      <c r="E2900">
        <f t="shared" si="91"/>
        <v>1572003</v>
      </c>
      <c r="F2900" s="55">
        <v>0.78125</v>
      </c>
      <c r="G2900" s="55">
        <v>0.5</v>
      </c>
      <c r="H2900" s="42">
        <f t="shared" si="90"/>
        <v>0.72499999999999998</v>
      </c>
    </row>
    <row r="2901" spans="1:8" x14ac:dyDescent="0.25">
      <c r="A2901" t="s">
        <v>280</v>
      </c>
      <c r="B2901" t="str">
        <f>VLOOKUP(A2901,'Cód dos países'!$A$3:$C$199,2,FALSE)</f>
        <v>SWE</v>
      </c>
      <c r="C2901">
        <f>VLOOKUP(A2901,'Cód dos países'!$A$3:$C$199,3,FALSE)</f>
        <v>169</v>
      </c>
      <c r="D2901">
        <v>2003</v>
      </c>
      <c r="E2901">
        <f t="shared" si="91"/>
        <v>1692003</v>
      </c>
      <c r="F2901" s="55">
        <v>1</v>
      </c>
      <c r="G2901" s="55">
        <v>1</v>
      </c>
      <c r="H2901" s="42">
        <f t="shared" si="90"/>
        <v>1</v>
      </c>
    </row>
    <row r="2902" spans="1:8" x14ac:dyDescent="0.25">
      <c r="A2902" t="s">
        <v>282</v>
      </c>
      <c r="B2902" t="str">
        <f>VLOOKUP(A2902,'Cód dos países'!$A$3:$C$199,2,FALSE)</f>
        <v>SWZ</v>
      </c>
      <c r="C2902">
        <f>VLOOKUP(A2902,'Cód dos países'!$A$3:$C$199,3,FALSE)</f>
        <v>168</v>
      </c>
      <c r="D2902">
        <v>2003</v>
      </c>
      <c r="E2902">
        <f t="shared" si="91"/>
        <v>1682003</v>
      </c>
      <c r="F2902" s="55" t="e">
        <v>#N/A</v>
      </c>
      <c r="G2902" s="55" t="e">
        <v>#N/A</v>
      </c>
      <c r="H2902" s="42" t="e">
        <f t="shared" si="90"/>
        <v>#N/A</v>
      </c>
    </row>
    <row r="2903" spans="1:8" x14ac:dyDescent="0.25">
      <c r="A2903" t="s">
        <v>284</v>
      </c>
      <c r="B2903" t="str">
        <f>VLOOKUP(A2903,'Cód dos países'!$A$3:$C$199,2,FALSE)</f>
        <v>SYC</v>
      </c>
      <c r="C2903">
        <f>VLOOKUP(A2903,'Cód dos países'!$A$3:$C$199,3,FALSE)</f>
        <v>153</v>
      </c>
      <c r="D2903">
        <v>2003</v>
      </c>
      <c r="E2903">
        <f t="shared" si="91"/>
        <v>1532003</v>
      </c>
      <c r="F2903" s="55" t="e">
        <v>#N/A</v>
      </c>
      <c r="G2903" s="55" t="e">
        <v>#N/A</v>
      </c>
      <c r="H2903" s="42" t="e">
        <f t="shared" si="90"/>
        <v>#N/A</v>
      </c>
    </row>
    <row r="2904" spans="1:8" x14ac:dyDescent="0.25">
      <c r="A2904" t="s">
        <v>286</v>
      </c>
      <c r="B2904" t="str">
        <f>VLOOKUP(A2904,'Cód dos países'!$A$3:$C$199,2,FALSE)</f>
        <v>SYR</v>
      </c>
      <c r="C2904">
        <f>VLOOKUP(A2904,'Cód dos países'!$A$3:$C$199,3,FALSE)</f>
        <v>171</v>
      </c>
      <c r="D2904">
        <v>2003</v>
      </c>
      <c r="E2904">
        <f t="shared" si="91"/>
        <v>1712003</v>
      </c>
      <c r="F2904" s="55">
        <v>0.40625</v>
      </c>
      <c r="G2904" s="55">
        <v>0</v>
      </c>
      <c r="H2904" s="42">
        <f t="shared" si="90"/>
        <v>0.32500000000000001</v>
      </c>
    </row>
    <row r="2905" spans="1:8" x14ac:dyDescent="0.25">
      <c r="A2905" t="s">
        <v>288</v>
      </c>
      <c r="B2905" t="str">
        <f>VLOOKUP(A2905,'Cód dos países'!$A$3:$C$199,2,FALSE)</f>
        <v>TCD</v>
      </c>
      <c r="C2905">
        <f>VLOOKUP(A2905,'Cód dos países'!$A$3:$C$199,3,FALSE)</f>
        <v>34</v>
      </c>
      <c r="D2905">
        <v>2003</v>
      </c>
      <c r="E2905">
        <f t="shared" si="91"/>
        <v>342003</v>
      </c>
      <c r="F2905" s="55" t="e">
        <v>#N/A</v>
      </c>
      <c r="G2905" s="55" t="e">
        <v>#N/A</v>
      </c>
      <c r="H2905" s="42" t="e">
        <f t="shared" si="90"/>
        <v>#N/A</v>
      </c>
    </row>
    <row r="2906" spans="1:8" x14ac:dyDescent="0.25">
      <c r="A2906" t="s">
        <v>290</v>
      </c>
      <c r="B2906" t="str">
        <f>VLOOKUP(A2906,'Cód dos países'!$A$3:$C$199,2,FALSE)</f>
        <v>TGO</v>
      </c>
      <c r="C2906">
        <f>VLOOKUP(A2906,'Cód dos países'!$A$3:$C$199,3,FALSE)</f>
        <v>177</v>
      </c>
      <c r="D2906">
        <v>2003</v>
      </c>
      <c r="E2906">
        <f t="shared" si="91"/>
        <v>1772003</v>
      </c>
      <c r="F2906" s="55" t="e">
        <v>#N/A</v>
      </c>
      <c r="G2906" s="55" t="e">
        <v>#N/A</v>
      </c>
      <c r="H2906" s="42" t="e">
        <f t="shared" si="90"/>
        <v>#N/A</v>
      </c>
    </row>
    <row r="2907" spans="1:8" x14ac:dyDescent="0.25">
      <c r="A2907" t="s">
        <v>292</v>
      </c>
      <c r="B2907" t="str">
        <f>VLOOKUP(A2907,'Cód dos países'!$A$3:$C$199,2,FALSE)</f>
        <v>THA</v>
      </c>
      <c r="C2907">
        <f>VLOOKUP(A2907,'Cód dos países'!$A$3:$C$199,3,FALSE)</f>
        <v>175</v>
      </c>
      <c r="D2907">
        <v>2003</v>
      </c>
      <c r="E2907">
        <f t="shared" si="91"/>
        <v>1752003</v>
      </c>
      <c r="F2907" s="55">
        <v>0.4375</v>
      </c>
      <c r="G2907" s="55">
        <v>0</v>
      </c>
      <c r="H2907" s="42">
        <f t="shared" si="90"/>
        <v>0.35</v>
      </c>
    </row>
    <row r="2908" spans="1:8" x14ac:dyDescent="0.25">
      <c r="A2908" t="s">
        <v>294</v>
      </c>
      <c r="B2908" t="str">
        <f>VLOOKUP(A2908,'Cód dos países'!$A$3:$C$199,2,FALSE)</f>
        <v>TJK</v>
      </c>
      <c r="C2908">
        <f>VLOOKUP(A2908,'Cód dos países'!$A$3:$C$199,3,FALSE)</f>
        <v>173</v>
      </c>
      <c r="D2908">
        <v>2003</v>
      </c>
      <c r="E2908">
        <f t="shared" si="91"/>
        <v>1732003</v>
      </c>
      <c r="F2908" s="55" t="e">
        <v>#N/A</v>
      </c>
      <c r="G2908" s="55" t="e">
        <v>#N/A</v>
      </c>
      <c r="H2908" s="42" t="e">
        <f t="shared" si="90"/>
        <v>#N/A</v>
      </c>
    </row>
    <row r="2909" spans="1:8" x14ac:dyDescent="0.25">
      <c r="A2909" t="s">
        <v>296</v>
      </c>
      <c r="B2909" t="str">
        <f>VLOOKUP(A2909,'Cód dos países'!$A$3:$C$199,2,FALSE)</f>
        <v>TKM</v>
      </c>
      <c r="C2909">
        <f>VLOOKUP(A2909,'Cód dos países'!$A$3:$C$199,3,FALSE)</f>
        <v>182</v>
      </c>
      <c r="D2909">
        <v>2003</v>
      </c>
      <c r="E2909">
        <f t="shared" si="91"/>
        <v>1822003</v>
      </c>
      <c r="F2909" s="55" t="e">
        <v>#N/A</v>
      </c>
      <c r="G2909" s="55" t="e">
        <v>#N/A</v>
      </c>
      <c r="H2909" s="42" t="e">
        <f t="shared" si="90"/>
        <v>#N/A</v>
      </c>
    </row>
    <row r="2910" spans="1:8" x14ac:dyDescent="0.25">
      <c r="A2910" t="s">
        <v>423</v>
      </c>
      <c r="B2910" t="str">
        <f>VLOOKUP(A2910,'Cód dos países'!$A$3:$C$199,2,FALSE)</f>
        <v>TMP</v>
      </c>
      <c r="C2910">
        <f>VLOOKUP(A2910,'Cód dos países'!$A$3:$C$199,3,FALSE)</f>
        <v>176</v>
      </c>
      <c r="D2910">
        <v>2003</v>
      </c>
      <c r="E2910">
        <f t="shared" si="91"/>
        <v>1762003</v>
      </c>
      <c r="F2910" s="55" t="e">
        <v>#N/A</v>
      </c>
      <c r="G2910" s="55" t="e">
        <v>#N/A</v>
      </c>
      <c r="H2910" s="42" t="e">
        <f t="shared" si="90"/>
        <v>#N/A</v>
      </c>
    </row>
    <row r="2911" spans="1:8" x14ac:dyDescent="0.25">
      <c r="A2911" t="s">
        <v>298</v>
      </c>
      <c r="B2911" t="str">
        <f>VLOOKUP(A2911,'Cód dos países'!$A$3:$C$199,2,FALSE)</f>
        <v>TTO</v>
      </c>
      <c r="C2911">
        <f>VLOOKUP(A2911,'Cód dos países'!$A$3:$C$199,3,FALSE)</f>
        <v>179</v>
      </c>
      <c r="D2911">
        <v>2003</v>
      </c>
      <c r="E2911">
        <f t="shared" si="91"/>
        <v>1792003</v>
      </c>
      <c r="F2911" s="55">
        <v>0.53125</v>
      </c>
      <c r="G2911" s="55">
        <v>0.25</v>
      </c>
      <c r="H2911" s="42">
        <f t="shared" si="90"/>
        <v>0.47499999999999998</v>
      </c>
    </row>
    <row r="2912" spans="1:8" x14ac:dyDescent="0.25">
      <c r="A2912" t="s">
        <v>300</v>
      </c>
      <c r="B2912" t="str">
        <f>VLOOKUP(A2912,'Cód dos países'!$A$3:$C$199,2,FALSE)</f>
        <v>TUN</v>
      </c>
      <c r="C2912">
        <f>VLOOKUP(A2912,'Cód dos países'!$A$3:$C$199,3,FALSE)</f>
        <v>180</v>
      </c>
      <c r="D2912">
        <v>2003</v>
      </c>
      <c r="E2912">
        <f t="shared" si="91"/>
        <v>1802003</v>
      </c>
      <c r="F2912" s="55">
        <v>0.34375</v>
      </c>
      <c r="G2912" s="55">
        <v>0.5</v>
      </c>
      <c r="H2912" s="42">
        <f t="shared" si="90"/>
        <v>0.375</v>
      </c>
    </row>
    <row r="2913" spans="1:8" x14ac:dyDescent="0.25">
      <c r="A2913" t="s">
        <v>302</v>
      </c>
      <c r="B2913" t="str">
        <f>VLOOKUP(A2913,'Cód dos países'!$A$3:$C$199,2,FALSE)</f>
        <v>TUR</v>
      </c>
      <c r="C2913">
        <f>VLOOKUP(A2913,'Cód dos países'!$A$3:$C$199,3,FALSE)</f>
        <v>181</v>
      </c>
      <c r="D2913">
        <v>2003</v>
      </c>
      <c r="E2913">
        <f t="shared" si="91"/>
        <v>1812003</v>
      </c>
      <c r="F2913" s="55">
        <v>0.53125</v>
      </c>
      <c r="G2913" s="55">
        <v>0</v>
      </c>
      <c r="H2913" s="42">
        <f t="shared" si="90"/>
        <v>0.42499999999999999</v>
      </c>
    </row>
    <row r="2914" spans="1:8" x14ac:dyDescent="0.25">
      <c r="A2914" t="s">
        <v>304</v>
      </c>
      <c r="B2914" t="str">
        <f>VLOOKUP(A2914,'Cód dos países'!$A$3:$C$199,2,FALSE)</f>
        <v>TWN</v>
      </c>
      <c r="C2914">
        <f>VLOOKUP(A2914,'Cód dos países'!$A$3:$C$199,3,FALSE)</f>
        <v>172</v>
      </c>
      <c r="D2914">
        <v>2003</v>
      </c>
      <c r="E2914">
        <f t="shared" si="91"/>
        <v>1722003</v>
      </c>
      <c r="F2914" s="55">
        <v>0.78125</v>
      </c>
      <c r="G2914" s="55">
        <v>0.5</v>
      </c>
      <c r="H2914" s="42">
        <f t="shared" si="90"/>
        <v>0.72499999999999998</v>
      </c>
    </row>
    <row r="2915" spans="1:8" x14ac:dyDescent="0.25">
      <c r="A2915" t="s">
        <v>306</v>
      </c>
      <c r="B2915" t="str">
        <f>VLOOKUP(A2915,'Cód dos países'!$A$3:$C$199,2,FALSE)</f>
        <v>TZA</v>
      </c>
      <c r="C2915">
        <f>VLOOKUP(A2915,'Cód dos países'!$A$3:$C$199,3,FALSE)</f>
        <v>174</v>
      </c>
      <c r="D2915">
        <v>2003</v>
      </c>
      <c r="E2915">
        <f t="shared" si="91"/>
        <v>1742003</v>
      </c>
      <c r="F2915" s="55">
        <v>0.40625</v>
      </c>
      <c r="G2915" s="55">
        <v>0</v>
      </c>
      <c r="H2915" s="42">
        <f t="shared" si="90"/>
        <v>0.32500000000000001</v>
      </c>
    </row>
    <row r="2916" spans="1:8" x14ac:dyDescent="0.25">
      <c r="A2916" t="s">
        <v>308</v>
      </c>
      <c r="B2916" t="str">
        <f>VLOOKUP(A2916,'Cód dos países'!$A$3:$C$199,2,FALSE)</f>
        <v>UGA</v>
      </c>
      <c r="C2916">
        <f>VLOOKUP(A2916,'Cód dos países'!$A$3:$C$199,3,FALSE)</f>
        <v>184</v>
      </c>
      <c r="D2916">
        <v>2003</v>
      </c>
      <c r="E2916">
        <f t="shared" si="91"/>
        <v>1842003</v>
      </c>
      <c r="F2916" s="55">
        <v>0.15625</v>
      </c>
      <c r="G2916" s="55">
        <v>0</v>
      </c>
      <c r="H2916" s="42">
        <f t="shared" si="90"/>
        <v>0.125</v>
      </c>
    </row>
    <row r="2917" spans="1:8" x14ac:dyDescent="0.25">
      <c r="A2917" t="s">
        <v>310</v>
      </c>
      <c r="B2917" t="str">
        <f>VLOOKUP(A2917,'Cód dos países'!$A$3:$C$199,2,FALSE)</f>
        <v>UKR</v>
      </c>
      <c r="C2917">
        <f>VLOOKUP(A2917,'Cód dos países'!$A$3:$C$199,3,FALSE)</f>
        <v>185</v>
      </c>
      <c r="D2917">
        <v>2003</v>
      </c>
      <c r="E2917">
        <f t="shared" si="91"/>
        <v>1852003</v>
      </c>
      <c r="F2917" s="55">
        <v>0.25</v>
      </c>
      <c r="G2917" s="55">
        <v>0</v>
      </c>
      <c r="H2917" s="42">
        <f t="shared" si="90"/>
        <v>0.2</v>
      </c>
    </row>
    <row r="2918" spans="1:8" x14ac:dyDescent="0.25">
      <c r="A2918" t="s">
        <v>312</v>
      </c>
      <c r="B2918" t="str">
        <f>VLOOKUP(A2918,'Cód dos países'!$A$3:$C$199,2,FALSE)</f>
        <v>URY</v>
      </c>
      <c r="C2918">
        <f>VLOOKUP(A2918,'Cód dos países'!$A$3:$C$199,3,FALSE)</f>
        <v>189</v>
      </c>
      <c r="D2918">
        <v>2003</v>
      </c>
      <c r="E2918">
        <f t="shared" si="91"/>
        <v>1892003</v>
      </c>
      <c r="F2918" s="55">
        <v>0.59375</v>
      </c>
      <c r="G2918" s="55">
        <v>0.5</v>
      </c>
      <c r="H2918" s="42">
        <f t="shared" si="90"/>
        <v>0.57499999999999996</v>
      </c>
    </row>
    <row r="2919" spans="1:8" x14ac:dyDescent="0.25">
      <c r="A2919" t="s">
        <v>314</v>
      </c>
      <c r="B2919" t="str">
        <f>VLOOKUP(A2919,'Cód dos países'!$A$3:$C$199,2,FALSE)</f>
        <v>USA</v>
      </c>
      <c r="C2919">
        <f>VLOOKUP(A2919,'Cód dos países'!$A$3:$C$199,3,FALSE)</f>
        <v>188</v>
      </c>
      <c r="D2919">
        <v>2003</v>
      </c>
      <c r="E2919">
        <f t="shared" si="91"/>
        <v>1882003</v>
      </c>
      <c r="F2919" s="55">
        <v>0.875</v>
      </c>
      <c r="G2919" s="55">
        <v>1</v>
      </c>
      <c r="H2919" s="42">
        <f t="shared" si="90"/>
        <v>0.9</v>
      </c>
    </row>
    <row r="2920" spans="1:8" x14ac:dyDescent="0.25">
      <c r="A2920" t="s">
        <v>316</v>
      </c>
      <c r="B2920" t="str">
        <f>VLOOKUP(A2920,'Cód dos países'!$A$3:$C$199,2,FALSE)</f>
        <v>UZB</v>
      </c>
      <c r="C2920">
        <f>VLOOKUP(A2920,'Cód dos países'!$A$3:$C$199,3,FALSE)</f>
        <v>190</v>
      </c>
      <c r="D2920">
        <v>2003</v>
      </c>
      <c r="E2920">
        <f t="shared" si="91"/>
        <v>1902003</v>
      </c>
      <c r="F2920" s="55">
        <v>0.21875</v>
      </c>
      <c r="G2920" s="55">
        <v>0</v>
      </c>
      <c r="H2920" s="42">
        <f t="shared" si="90"/>
        <v>0.17499999999999999</v>
      </c>
    </row>
    <row r="2921" spans="1:8" x14ac:dyDescent="0.25">
      <c r="A2921" t="s">
        <v>318</v>
      </c>
      <c r="B2921" t="str">
        <f>VLOOKUP(A2921,'Cód dos países'!$A$3:$C$199,2,FALSE)</f>
        <v>VEN</v>
      </c>
      <c r="C2921">
        <f>VLOOKUP(A2921,'Cód dos países'!$A$3:$C$199,3,FALSE)</f>
        <v>192</v>
      </c>
      <c r="D2921">
        <v>2003</v>
      </c>
      <c r="E2921">
        <f t="shared" si="91"/>
        <v>1922003</v>
      </c>
      <c r="F2921" s="55">
        <v>0.21875</v>
      </c>
      <c r="G2921" s="55">
        <v>0</v>
      </c>
      <c r="H2921" s="42">
        <f t="shared" si="90"/>
        <v>0.17499999999999999</v>
      </c>
    </row>
    <row r="2922" spans="1:8" x14ac:dyDescent="0.25">
      <c r="A2922" t="s">
        <v>320</v>
      </c>
      <c r="B2922" t="str">
        <f>VLOOKUP(A2922,'Cód dos países'!$A$3:$C$199,2,FALSE)</f>
        <v>VNM</v>
      </c>
      <c r="C2922">
        <f>VLOOKUP(A2922,'Cód dos países'!$A$3:$C$199,3,FALSE)</f>
        <v>193</v>
      </c>
      <c r="D2922">
        <v>2003</v>
      </c>
      <c r="E2922">
        <f t="shared" si="91"/>
        <v>1932003</v>
      </c>
      <c r="F2922" s="55">
        <v>0.5</v>
      </c>
      <c r="G2922" s="55">
        <v>0.25</v>
      </c>
      <c r="H2922" s="42">
        <f t="shared" si="90"/>
        <v>0.45</v>
      </c>
    </row>
    <row r="2923" spans="1:8" x14ac:dyDescent="0.25">
      <c r="A2923" t="s">
        <v>598</v>
      </c>
      <c r="B2923" t="e">
        <f>VLOOKUP(A2923,'Cód dos países'!$A$3:$C$199,2,FALSE)</f>
        <v>#N/A</v>
      </c>
      <c r="C2923" t="e">
        <f>VLOOKUP(A2923,'Cód dos países'!$A$3:$C$199,3,FALSE)</f>
        <v>#N/A</v>
      </c>
      <c r="D2923">
        <v>2003</v>
      </c>
      <c r="E2923" t="e">
        <f t="shared" si="91"/>
        <v>#N/A</v>
      </c>
      <c r="F2923" s="55" t="e">
        <v>#N/A</v>
      </c>
      <c r="G2923" s="55" t="e">
        <v>#N/A</v>
      </c>
      <c r="H2923" s="42" t="e">
        <f t="shared" si="90"/>
        <v>#N/A</v>
      </c>
    </row>
    <row r="2924" spans="1:8" x14ac:dyDescent="0.25">
      <c r="A2924" t="s">
        <v>605</v>
      </c>
      <c r="B2924" t="e">
        <f>VLOOKUP(A2924,'Cód dos países'!$A$3:$C$199,2,FALSE)</f>
        <v>#N/A</v>
      </c>
      <c r="C2924" t="e">
        <f>VLOOKUP(A2924,'Cód dos países'!$A$3:$C$199,3,FALSE)</f>
        <v>#N/A</v>
      </c>
      <c r="D2924">
        <v>2003</v>
      </c>
      <c r="E2924" t="e">
        <f t="shared" si="91"/>
        <v>#N/A</v>
      </c>
      <c r="F2924" s="55" t="e">
        <v>#N/A</v>
      </c>
      <c r="G2924" s="55" t="e">
        <v>#N/A</v>
      </c>
      <c r="H2924" s="42" t="e">
        <f t="shared" si="90"/>
        <v>#N/A</v>
      </c>
    </row>
    <row r="2925" spans="1:8" x14ac:dyDescent="0.25">
      <c r="A2925" t="s">
        <v>325</v>
      </c>
      <c r="B2925" t="str">
        <f>VLOOKUP(A2925,'Cód dos países'!$A$3:$C$199,2,FALSE)</f>
        <v>YEM</v>
      </c>
      <c r="C2925">
        <f>VLOOKUP(A2925,'Cód dos países'!$A$3:$C$199,3,FALSE)</f>
        <v>194</v>
      </c>
      <c r="D2925">
        <v>2003</v>
      </c>
      <c r="E2925">
        <f t="shared" si="91"/>
        <v>1942003</v>
      </c>
      <c r="F2925" s="55">
        <v>9.375E-2</v>
      </c>
      <c r="G2925" s="55">
        <v>0</v>
      </c>
      <c r="H2925" s="42">
        <f t="shared" si="90"/>
        <v>7.4999999999999997E-2</v>
      </c>
    </row>
    <row r="2926" spans="1:8" x14ac:dyDescent="0.25">
      <c r="A2926" t="s">
        <v>271</v>
      </c>
      <c r="B2926" t="str">
        <f>VLOOKUP(A2926,'Cód dos países'!$A$3:$C$199,2,FALSE)</f>
        <v>YUG</v>
      </c>
      <c r="C2926">
        <f>VLOOKUP(A2926,'Cód dos países'!$A$3:$C$199,3,FALSE)</f>
        <v>152</v>
      </c>
      <c r="D2926">
        <v>2003</v>
      </c>
      <c r="E2926">
        <f t="shared" si="91"/>
        <v>1522003</v>
      </c>
      <c r="F2926" s="55">
        <v>9.375E-2</v>
      </c>
      <c r="G2926" s="55">
        <v>0</v>
      </c>
      <c r="H2926" s="42">
        <f t="shared" si="90"/>
        <v>7.4999999999999997E-2</v>
      </c>
    </row>
    <row r="2927" spans="1:8" x14ac:dyDescent="0.25">
      <c r="A2927" t="s">
        <v>327</v>
      </c>
      <c r="B2927" t="str">
        <f>VLOOKUP(A2927,'Cód dos países'!$A$3:$C$199,2,FALSE)</f>
        <v>ZAF</v>
      </c>
      <c r="C2927">
        <f>VLOOKUP(A2927,'Cód dos países'!$A$3:$C$199,3,FALSE)</f>
        <v>160</v>
      </c>
      <c r="D2927">
        <v>2003</v>
      </c>
      <c r="E2927">
        <f t="shared" si="91"/>
        <v>1602003</v>
      </c>
      <c r="F2927" s="55">
        <v>0.5</v>
      </c>
      <c r="G2927" s="55">
        <v>0.5</v>
      </c>
      <c r="H2927" s="42">
        <f t="shared" si="90"/>
        <v>0.5</v>
      </c>
    </row>
    <row r="2928" spans="1:8" x14ac:dyDescent="0.25">
      <c r="A2928" t="s">
        <v>334</v>
      </c>
      <c r="B2928" t="str">
        <f>VLOOKUP(A2928,'Cód dos países'!$A$3:$C$199,2,FALSE)</f>
        <v>COG</v>
      </c>
      <c r="C2928">
        <f>VLOOKUP(A2928,'Cód dos países'!$A$3:$C$199,3,FALSE)</f>
        <v>39</v>
      </c>
      <c r="D2928">
        <v>2003</v>
      </c>
      <c r="E2928">
        <f t="shared" si="91"/>
        <v>392003</v>
      </c>
      <c r="F2928" s="55" t="e">
        <v>#N/A</v>
      </c>
      <c r="G2928" s="55" t="e">
        <v>#N/A</v>
      </c>
      <c r="H2928" s="42" t="e">
        <f t="shared" si="90"/>
        <v>#N/A</v>
      </c>
    </row>
    <row r="2929" spans="1:8" x14ac:dyDescent="0.25">
      <c r="A2929" t="s">
        <v>329</v>
      </c>
      <c r="B2929" t="str">
        <f>VLOOKUP(A2929,'Cód dos países'!$A$3:$C$199,2,FALSE)</f>
        <v>ZMB</v>
      </c>
      <c r="C2929">
        <f>VLOOKUP(A2929,'Cód dos países'!$A$3:$C$199,3,FALSE)</f>
        <v>196</v>
      </c>
      <c r="D2929">
        <v>2003</v>
      </c>
      <c r="E2929">
        <f t="shared" si="91"/>
        <v>1962003</v>
      </c>
      <c r="F2929" s="55">
        <v>0.28125</v>
      </c>
      <c r="G2929" s="55">
        <v>0</v>
      </c>
      <c r="H2929" s="42">
        <f t="shared" si="90"/>
        <v>0.22500000000000001</v>
      </c>
    </row>
    <row r="2930" spans="1:8" x14ac:dyDescent="0.25">
      <c r="A2930" t="s">
        <v>331</v>
      </c>
      <c r="B2930" t="str">
        <f>VLOOKUP(A2930,'Cód dos países'!$A$3:$C$199,2,FALSE)</f>
        <v>ZWE</v>
      </c>
      <c r="C2930">
        <f>VLOOKUP(A2930,'Cód dos países'!$A$3:$C$199,3,FALSE)</f>
        <v>197</v>
      </c>
      <c r="D2930">
        <v>2003</v>
      </c>
      <c r="E2930">
        <f t="shared" si="91"/>
        <v>1972003</v>
      </c>
      <c r="F2930" s="55">
        <v>6.25E-2</v>
      </c>
      <c r="G2930" s="55">
        <v>0</v>
      </c>
      <c r="H2930" s="42">
        <f t="shared" si="90"/>
        <v>0.05</v>
      </c>
    </row>
    <row r="2931" spans="1:8" x14ac:dyDescent="0.25">
      <c r="A2931" t="s">
        <v>586</v>
      </c>
      <c r="B2931" t="e">
        <f>VLOOKUP(A2931,'Cód dos países'!$A$3:$C$199,2,FALSE)</f>
        <v>#N/A</v>
      </c>
      <c r="C2931" t="e">
        <f>VLOOKUP(A2931,'Cód dos países'!$A$3:$C$199,3,FALSE)</f>
        <v>#N/A</v>
      </c>
      <c r="D2931">
        <v>2002</v>
      </c>
      <c r="E2931" t="e">
        <f t="shared" si="91"/>
        <v>#N/A</v>
      </c>
      <c r="F2931" s="55" t="e">
        <v>#N/A</v>
      </c>
      <c r="G2931" s="55" t="e">
        <v>#N/A</v>
      </c>
      <c r="H2931" s="42" t="e">
        <f t="shared" si="90"/>
        <v>#N/A</v>
      </c>
    </row>
    <row r="2932" spans="1:8" x14ac:dyDescent="0.25">
      <c r="A2932" t="s">
        <v>0</v>
      </c>
      <c r="B2932" t="str">
        <f>VLOOKUP(A2932,'Cód dos países'!$A$3:$C$199,2,FALSE)</f>
        <v>AFG</v>
      </c>
      <c r="C2932">
        <f>VLOOKUP(A2932,'Cód dos países'!$A$3:$C$199,3,FALSE)</f>
        <v>1</v>
      </c>
      <c r="D2932">
        <v>2002</v>
      </c>
      <c r="E2932">
        <f t="shared" si="91"/>
        <v>12002</v>
      </c>
      <c r="F2932" s="55" t="e">
        <v>#N/A</v>
      </c>
      <c r="G2932" s="55" t="e">
        <v>#N/A</v>
      </c>
      <c r="H2932" s="42" t="e">
        <f t="shared" si="90"/>
        <v>#N/A</v>
      </c>
    </row>
    <row r="2933" spans="1:8" x14ac:dyDescent="0.25">
      <c r="A2933" t="s">
        <v>2</v>
      </c>
      <c r="B2933" t="str">
        <f>VLOOKUP(A2933,'Cód dos países'!$A$3:$C$199,2,FALSE)</f>
        <v>AGO</v>
      </c>
      <c r="C2933">
        <f>VLOOKUP(A2933,'Cód dos países'!$A$3:$C$199,3,FALSE)</f>
        <v>5</v>
      </c>
      <c r="D2933">
        <v>2002</v>
      </c>
      <c r="E2933">
        <f t="shared" si="91"/>
        <v>52002</v>
      </c>
      <c r="F2933" s="55">
        <v>6.25E-2</v>
      </c>
      <c r="G2933" s="55">
        <v>0</v>
      </c>
      <c r="H2933" s="42">
        <f t="shared" si="90"/>
        <v>0.05</v>
      </c>
    </row>
    <row r="2934" spans="1:8" x14ac:dyDescent="0.25">
      <c r="A2934" t="s">
        <v>4</v>
      </c>
      <c r="B2934" t="str">
        <f>VLOOKUP(A2934,'Cód dos países'!$A$3:$C$199,2,FALSE)</f>
        <v>ALB</v>
      </c>
      <c r="C2934">
        <f>VLOOKUP(A2934,'Cód dos países'!$A$3:$C$199,3,FALSE)</f>
        <v>2</v>
      </c>
      <c r="D2934">
        <v>2002</v>
      </c>
      <c r="E2934">
        <f t="shared" si="91"/>
        <v>22002</v>
      </c>
      <c r="F2934" s="55" t="e">
        <v>#N/A</v>
      </c>
      <c r="G2934" s="55" t="e">
        <v>#N/A</v>
      </c>
      <c r="H2934" s="42" t="e">
        <f t="shared" si="90"/>
        <v>#N/A</v>
      </c>
    </row>
    <row r="2935" spans="1:8" x14ac:dyDescent="0.25">
      <c r="A2935" t="s">
        <v>6</v>
      </c>
      <c r="B2935" t="str">
        <f>VLOOKUP(A2935,'Cód dos países'!$A$3:$C$199,2,FALSE)</f>
        <v>ARE</v>
      </c>
      <c r="C2935">
        <f>VLOOKUP(A2935,'Cód dos países'!$A$3:$C$199,3,FALSE)</f>
        <v>186</v>
      </c>
      <c r="D2935">
        <v>2002</v>
      </c>
      <c r="E2935">
        <f t="shared" si="91"/>
        <v>1862002</v>
      </c>
      <c r="F2935" s="55">
        <v>0.53125</v>
      </c>
      <c r="G2935" s="55">
        <v>0.75</v>
      </c>
      <c r="H2935" s="42">
        <f t="shared" si="90"/>
        <v>0.57499999999999996</v>
      </c>
    </row>
    <row r="2936" spans="1:8" x14ac:dyDescent="0.25">
      <c r="A2936" t="s">
        <v>8</v>
      </c>
      <c r="B2936" t="str">
        <f>VLOOKUP(A2936,'Cód dos países'!$A$3:$C$199,2,FALSE)</f>
        <v>ARG</v>
      </c>
      <c r="C2936">
        <f>VLOOKUP(A2936,'Cód dos países'!$A$3:$C$199,3,FALSE)</f>
        <v>7</v>
      </c>
      <c r="D2936">
        <v>2002</v>
      </c>
      <c r="E2936">
        <f t="shared" si="91"/>
        <v>72002</v>
      </c>
      <c r="F2936" s="55">
        <v>0.34375</v>
      </c>
      <c r="G2936" s="55">
        <v>0.25</v>
      </c>
      <c r="H2936" s="42">
        <f t="shared" si="90"/>
        <v>0.32500000000000001</v>
      </c>
    </row>
    <row r="2937" spans="1:8" x14ac:dyDescent="0.25">
      <c r="A2937" t="s">
        <v>10</v>
      </c>
      <c r="B2937" t="str">
        <f>VLOOKUP(A2937,'Cód dos países'!$A$3:$C$199,2,FALSE)</f>
        <v>ARM</v>
      </c>
      <c r="C2937">
        <f>VLOOKUP(A2937,'Cód dos países'!$A$3:$C$199,3,FALSE)</f>
        <v>8</v>
      </c>
      <c r="D2937">
        <v>2002</v>
      </c>
      <c r="E2937">
        <f t="shared" si="91"/>
        <v>82002</v>
      </c>
      <c r="F2937" s="55" t="e">
        <v>#N/A</v>
      </c>
      <c r="G2937" s="55" t="e">
        <v>#N/A</v>
      </c>
      <c r="H2937" s="42" t="e">
        <f t="shared" si="90"/>
        <v>#N/A</v>
      </c>
    </row>
    <row r="2938" spans="1:8" x14ac:dyDescent="0.25">
      <c r="A2938" t="s">
        <v>12</v>
      </c>
      <c r="B2938" t="str">
        <f>VLOOKUP(A2938,'Cód dos países'!$A$3:$C$199,2,FALSE)</f>
        <v>AUS</v>
      </c>
      <c r="C2938">
        <f>VLOOKUP(A2938,'Cód dos países'!$A$3:$C$199,3,FALSE)</f>
        <v>9</v>
      </c>
      <c r="D2938">
        <v>2002</v>
      </c>
      <c r="E2938">
        <f t="shared" si="91"/>
        <v>92002</v>
      </c>
      <c r="F2938" s="55">
        <v>0.9375</v>
      </c>
      <c r="G2938" s="55">
        <v>0.75</v>
      </c>
      <c r="H2938" s="42">
        <f t="shared" si="90"/>
        <v>0.9</v>
      </c>
    </row>
    <row r="2939" spans="1:8" x14ac:dyDescent="0.25">
      <c r="A2939" t="s">
        <v>14</v>
      </c>
      <c r="B2939" t="str">
        <f>VLOOKUP(A2939,'Cód dos países'!$A$3:$C$199,2,FALSE)</f>
        <v>AUT</v>
      </c>
      <c r="C2939">
        <f>VLOOKUP(A2939,'Cód dos países'!$A$3:$C$199,3,FALSE)</f>
        <v>10</v>
      </c>
      <c r="D2939">
        <v>2002</v>
      </c>
      <c r="E2939">
        <f t="shared" si="91"/>
        <v>102002</v>
      </c>
      <c r="F2939" s="55">
        <v>0.9375</v>
      </c>
      <c r="G2939" s="55">
        <v>1</v>
      </c>
      <c r="H2939" s="42">
        <f t="shared" si="90"/>
        <v>0.95</v>
      </c>
    </row>
    <row r="2940" spans="1:8" x14ac:dyDescent="0.25">
      <c r="A2940" t="s">
        <v>16</v>
      </c>
      <c r="B2940" t="str">
        <f>VLOOKUP(A2940,'Cód dos países'!$A$3:$C$199,2,FALSE)</f>
        <v>AZE</v>
      </c>
      <c r="C2940">
        <f>VLOOKUP(A2940,'Cód dos países'!$A$3:$C$199,3,FALSE)</f>
        <v>11</v>
      </c>
      <c r="D2940">
        <v>2002</v>
      </c>
      <c r="E2940">
        <f t="shared" si="91"/>
        <v>112002</v>
      </c>
      <c r="F2940" s="55">
        <v>0.34375</v>
      </c>
      <c r="G2940" s="55">
        <v>0</v>
      </c>
      <c r="H2940" s="42">
        <f t="shared" si="90"/>
        <v>0.27500000000000002</v>
      </c>
    </row>
    <row r="2941" spans="1:8" x14ac:dyDescent="0.25">
      <c r="A2941" t="s">
        <v>18</v>
      </c>
      <c r="B2941" t="str">
        <f>VLOOKUP(A2941,'Cód dos países'!$A$3:$C$199,2,FALSE)</f>
        <v>BDI</v>
      </c>
      <c r="C2941">
        <f>VLOOKUP(A2941,'Cód dos países'!$A$3:$C$199,3,FALSE)</f>
        <v>28</v>
      </c>
      <c r="D2941">
        <v>2002</v>
      </c>
      <c r="E2941">
        <f t="shared" si="91"/>
        <v>282002</v>
      </c>
      <c r="F2941" s="55" t="e">
        <v>#N/A</v>
      </c>
      <c r="G2941" s="55" t="e">
        <v>#N/A</v>
      </c>
      <c r="H2941" s="42" t="e">
        <f t="shared" si="90"/>
        <v>#N/A</v>
      </c>
    </row>
    <row r="2942" spans="1:8" x14ac:dyDescent="0.25">
      <c r="A2942" t="s">
        <v>20</v>
      </c>
      <c r="B2942" t="str">
        <f>VLOOKUP(A2942,'Cód dos países'!$A$3:$C$199,2,FALSE)</f>
        <v>BEL</v>
      </c>
      <c r="C2942">
        <f>VLOOKUP(A2942,'Cód dos países'!$A$3:$C$199,3,FALSE)</f>
        <v>17</v>
      </c>
      <c r="D2942">
        <v>2002</v>
      </c>
      <c r="E2942">
        <f t="shared" si="91"/>
        <v>172002</v>
      </c>
      <c r="F2942" s="55">
        <v>0.84375</v>
      </c>
      <c r="G2942" s="55">
        <v>0.75</v>
      </c>
      <c r="H2942" s="42">
        <f t="shared" si="90"/>
        <v>0.82499999999999996</v>
      </c>
    </row>
    <row r="2943" spans="1:8" x14ac:dyDescent="0.25">
      <c r="A2943" t="s">
        <v>22</v>
      </c>
      <c r="B2943" t="str">
        <f>VLOOKUP(A2943,'Cód dos países'!$A$3:$C$199,2,FALSE)</f>
        <v>BEN</v>
      </c>
      <c r="C2943">
        <f>VLOOKUP(A2943,'Cód dos países'!$A$3:$C$199,3,FALSE)</f>
        <v>19</v>
      </c>
      <c r="D2943">
        <v>2002</v>
      </c>
      <c r="E2943">
        <f t="shared" si="91"/>
        <v>192002</v>
      </c>
      <c r="F2943" s="55" t="e">
        <v>#N/A</v>
      </c>
      <c r="G2943" s="55" t="e">
        <v>#N/A</v>
      </c>
      <c r="H2943" s="42" t="e">
        <f t="shared" si="90"/>
        <v>#N/A</v>
      </c>
    </row>
    <row r="2944" spans="1:8" x14ac:dyDescent="0.25">
      <c r="A2944" t="s">
        <v>24</v>
      </c>
      <c r="B2944" t="str">
        <f>VLOOKUP(A2944,'Cód dos países'!$A$3:$C$199,2,FALSE)</f>
        <v>BFA</v>
      </c>
      <c r="C2944">
        <f>VLOOKUP(A2944,'Cód dos países'!$A$3:$C$199,3,FALSE)</f>
        <v>27</v>
      </c>
      <c r="D2944">
        <v>2002</v>
      </c>
      <c r="E2944">
        <f t="shared" si="91"/>
        <v>272002</v>
      </c>
      <c r="F2944" s="55" t="e">
        <v>#N/A</v>
      </c>
      <c r="G2944" s="55" t="e">
        <v>#N/A</v>
      </c>
      <c r="H2944" s="42" t="e">
        <f t="shared" si="90"/>
        <v>#N/A</v>
      </c>
    </row>
    <row r="2945" spans="1:8" x14ac:dyDescent="0.25">
      <c r="A2945" t="s">
        <v>26</v>
      </c>
      <c r="B2945" t="str">
        <f>VLOOKUP(A2945,'Cód dos países'!$A$3:$C$199,2,FALSE)</f>
        <v>BGD</v>
      </c>
      <c r="C2945">
        <f>VLOOKUP(A2945,'Cód dos países'!$A$3:$C$199,3,FALSE)</f>
        <v>14</v>
      </c>
      <c r="D2945">
        <v>2002</v>
      </c>
      <c r="E2945">
        <f t="shared" si="91"/>
        <v>142002</v>
      </c>
      <c r="F2945" s="55">
        <v>0.21875</v>
      </c>
      <c r="G2945" s="55">
        <v>0</v>
      </c>
      <c r="H2945" s="42">
        <f t="shared" si="90"/>
        <v>0.17499999999999999</v>
      </c>
    </row>
    <row r="2946" spans="1:8" x14ac:dyDescent="0.25">
      <c r="A2946" t="s">
        <v>28</v>
      </c>
      <c r="B2946" t="str">
        <f>VLOOKUP(A2946,'Cód dos países'!$A$3:$C$199,2,FALSE)</f>
        <v>BGR</v>
      </c>
      <c r="C2946">
        <f>VLOOKUP(A2946,'Cód dos países'!$A$3:$C$199,3,FALSE)</f>
        <v>26</v>
      </c>
      <c r="D2946">
        <v>2002</v>
      </c>
      <c r="E2946">
        <f t="shared" si="91"/>
        <v>262002</v>
      </c>
      <c r="F2946" s="55">
        <v>0.59375</v>
      </c>
      <c r="G2946" s="55">
        <v>0.25</v>
      </c>
      <c r="H2946" s="42">
        <f t="shared" si="90"/>
        <v>0.52500000000000002</v>
      </c>
    </row>
    <row r="2947" spans="1:8" x14ac:dyDescent="0.25">
      <c r="A2947" t="s">
        <v>30</v>
      </c>
      <c r="B2947" t="str">
        <f>VLOOKUP(A2947,'Cód dos países'!$A$3:$C$199,2,FALSE)</f>
        <v>BHR</v>
      </c>
      <c r="C2947">
        <f>VLOOKUP(A2947,'Cód dos países'!$A$3:$C$199,3,FALSE)</f>
        <v>13</v>
      </c>
      <c r="D2947">
        <v>2002</v>
      </c>
      <c r="E2947">
        <f t="shared" si="91"/>
        <v>132002</v>
      </c>
      <c r="F2947" s="55">
        <v>0.6875</v>
      </c>
      <c r="G2947" s="55">
        <v>0.5</v>
      </c>
      <c r="H2947" s="42">
        <f t="shared" si="90"/>
        <v>0.65</v>
      </c>
    </row>
    <row r="2948" spans="1:8" x14ac:dyDescent="0.25">
      <c r="A2948" t="s">
        <v>348</v>
      </c>
      <c r="B2948" t="str">
        <f>VLOOKUP(A2948,'Cód dos países'!$A$3:$C$199,2,FALSE)</f>
        <v>BHS</v>
      </c>
      <c r="C2948">
        <f>VLOOKUP(A2948,'Cód dos países'!$A$3:$C$199,3,FALSE)</f>
        <v>12</v>
      </c>
      <c r="D2948">
        <v>2002</v>
      </c>
      <c r="E2948">
        <f t="shared" si="91"/>
        <v>122002</v>
      </c>
      <c r="F2948" s="55" t="e">
        <v>#N/A</v>
      </c>
      <c r="G2948" s="55" t="e">
        <v>#N/A</v>
      </c>
      <c r="H2948" s="42" t="e">
        <f t="shared" ref="H2948:H3011" si="92">(4*F2948+1*G2948)/5</f>
        <v>#N/A</v>
      </c>
    </row>
    <row r="2949" spans="1:8" x14ac:dyDescent="0.25">
      <c r="A2949" t="s">
        <v>333</v>
      </c>
      <c r="B2949" t="str">
        <f>VLOOKUP(A2949,'Cód dos países'!$A$3:$C$199,2,FALSE)</f>
        <v>BIH</v>
      </c>
      <c r="C2949">
        <f>VLOOKUP(A2949,'Cód dos países'!$A$3:$C$199,3,FALSE)</f>
        <v>22</v>
      </c>
      <c r="D2949">
        <v>2002</v>
      </c>
      <c r="E2949">
        <f t="shared" si="91"/>
        <v>222002</v>
      </c>
      <c r="F2949" s="55">
        <v>0.46875</v>
      </c>
      <c r="G2949" s="55">
        <v>0.25</v>
      </c>
      <c r="H2949" s="42">
        <f t="shared" si="92"/>
        <v>0.42499999999999999</v>
      </c>
    </row>
    <row r="2950" spans="1:8" x14ac:dyDescent="0.25">
      <c r="A2950" t="s">
        <v>33</v>
      </c>
      <c r="B2950" t="str">
        <f>VLOOKUP(A2950,'Cód dos países'!$A$3:$C$199,2,FALSE)</f>
        <v>BLR</v>
      </c>
      <c r="C2950">
        <f>VLOOKUP(A2950,'Cód dos países'!$A$3:$C$199,3,FALSE)</f>
        <v>16</v>
      </c>
      <c r="D2950">
        <v>2002</v>
      </c>
      <c r="E2950">
        <f t="shared" si="91"/>
        <v>162002</v>
      </c>
      <c r="F2950" s="55" t="e">
        <v>#N/A</v>
      </c>
      <c r="G2950" s="55" t="e">
        <v>#N/A</v>
      </c>
      <c r="H2950" s="42" t="e">
        <f t="shared" si="92"/>
        <v>#N/A</v>
      </c>
    </row>
    <row r="2951" spans="1:8" x14ac:dyDescent="0.25">
      <c r="A2951" t="s">
        <v>349</v>
      </c>
      <c r="B2951" t="str">
        <f>VLOOKUP(A2951,'Cód dos países'!$A$3:$C$199,2,FALSE)</f>
        <v>BLZ</v>
      </c>
      <c r="C2951">
        <f>VLOOKUP(A2951,'Cód dos países'!$A$3:$C$199,3,FALSE)</f>
        <v>18</v>
      </c>
      <c r="D2951">
        <v>2002</v>
      </c>
      <c r="E2951">
        <f t="shared" ref="E2951:E3014" si="93">C2951*10000+D2951</f>
        <v>182002</v>
      </c>
      <c r="F2951" s="55" t="e">
        <v>#N/A</v>
      </c>
      <c r="G2951" s="55" t="e">
        <v>#N/A</v>
      </c>
      <c r="H2951" s="42" t="e">
        <f t="shared" si="92"/>
        <v>#N/A</v>
      </c>
    </row>
    <row r="2952" spans="1:8" x14ac:dyDescent="0.25">
      <c r="A2952" t="s">
        <v>35</v>
      </c>
      <c r="B2952" t="str">
        <f>VLOOKUP(A2952,'Cód dos países'!$A$3:$C$199,2,FALSE)</f>
        <v>BOL</v>
      </c>
      <c r="C2952">
        <f>VLOOKUP(A2952,'Cód dos países'!$A$3:$C$199,3,FALSE)</f>
        <v>21</v>
      </c>
      <c r="D2952">
        <v>2002</v>
      </c>
      <c r="E2952">
        <f t="shared" si="93"/>
        <v>212002</v>
      </c>
      <c r="F2952" s="55">
        <v>0.46875</v>
      </c>
      <c r="G2952" s="55">
        <v>0</v>
      </c>
      <c r="H2952" s="42">
        <f t="shared" si="92"/>
        <v>0.375</v>
      </c>
    </row>
    <row r="2953" spans="1:8" x14ac:dyDescent="0.25">
      <c r="A2953" t="s">
        <v>37</v>
      </c>
      <c r="B2953" t="str">
        <f>VLOOKUP(A2953,'Cód dos países'!$A$3:$C$199,2,FALSE)</f>
        <v>BRA</v>
      </c>
      <c r="C2953">
        <f>VLOOKUP(A2953,'Cód dos países'!$A$3:$C$199,3,FALSE)</f>
        <v>24</v>
      </c>
      <c r="D2953">
        <v>2002</v>
      </c>
      <c r="E2953">
        <f t="shared" si="93"/>
        <v>242002</v>
      </c>
      <c r="F2953" s="55">
        <v>0.4375</v>
      </c>
      <c r="G2953" s="55">
        <v>0.25</v>
      </c>
      <c r="H2953" s="42">
        <f t="shared" si="92"/>
        <v>0.4</v>
      </c>
    </row>
    <row r="2954" spans="1:8" x14ac:dyDescent="0.25">
      <c r="A2954" t="s">
        <v>39</v>
      </c>
      <c r="B2954" t="str">
        <f>VLOOKUP(A2954,'Cód dos países'!$A$3:$C$199,2,FALSE)</f>
        <v>BRB</v>
      </c>
      <c r="C2954">
        <f>VLOOKUP(A2954,'Cód dos países'!$A$3:$C$199,3,FALSE)</f>
        <v>15</v>
      </c>
      <c r="D2954">
        <v>2002</v>
      </c>
      <c r="E2954">
        <f t="shared" si="93"/>
        <v>152002</v>
      </c>
      <c r="F2954" s="55" t="e">
        <v>#N/A</v>
      </c>
      <c r="G2954" s="55" t="e">
        <v>#N/A</v>
      </c>
      <c r="H2954" s="42" t="e">
        <f t="shared" si="92"/>
        <v>#N/A</v>
      </c>
    </row>
    <row r="2955" spans="1:8" x14ac:dyDescent="0.25">
      <c r="A2955" t="s">
        <v>350</v>
      </c>
      <c r="B2955" t="str">
        <f>VLOOKUP(A2955,'Cód dos países'!$A$3:$C$199,2,FALSE)</f>
        <v>BRN</v>
      </c>
      <c r="C2955">
        <f>VLOOKUP(A2955,'Cód dos países'!$A$3:$C$199,3,FALSE)</f>
        <v>25</v>
      </c>
      <c r="D2955">
        <v>2002</v>
      </c>
      <c r="E2955">
        <f t="shared" si="93"/>
        <v>252002</v>
      </c>
      <c r="F2955" s="55" t="e">
        <v>#N/A</v>
      </c>
      <c r="G2955" s="55" t="e">
        <v>#N/A</v>
      </c>
      <c r="H2955" s="42" t="e">
        <f t="shared" si="92"/>
        <v>#N/A</v>
      </c>
    </row>
    <row r="2956" spans="1:8" x14ac:dyDescent="0.25">
      <c r="A2956" t="s">
        <v>41</v>
      </c>
      <c r="B2956" t="str">
        <f>VLOOKUP(A2956,'Cód dos países'!$A$3:$C$199,2,FALSE)</f>
        <v>BTN</v>
      </c>
      <c r="C2956">
        <f>VLOOKUP(A2956,'Cód dos países'!$A$3:$C$199,3,FALSE)</f>
        <v>20</v>
      </c>
      <c r="D2956">
        <v>2002</v>
      </c>
      <c r="E2956">
        <f t="shared" si="93"/>
        <v>202002</v>
      </c>
      <c r="F2956" s="55" t="e">
        <v>#N/A</v>
      </c>
      <c r="G2956" s="55" t="e">
        <v>#N/A</v>
      </c>
      <c r="H2956" s="42" t="e">
        <f t="shared" si="92"/>
        <v>#N/A</v>
      </c>
    </row>
    <row r="2957" spans="1:8" x14ac:dyDescent="0.25">
      <c r="A2957" t="s">
        <v>43</v>
      </c>
      <c r="B2957" t="str">
        <f>VLOOKUP(A2957,'Cód dos países'!$A$3:$C$199,2,FALSE)</f>
        <v>BWA</v>
      </c>
      <c r="C2957">
        <f>VLOOKUP(A2957,'Cód dos países'!$A$3:$C$199,3,FALSE)</f>
        <v>23</v>
      </c>
      <c r="D2957">
        <v>2002</v>
      </c>
      <c r="E2957">
        <f t="shared" si="93"/>
        <v>232002</v>
      </c>
      <c r="F2957" s="55">
        <v>0.625</v>
      </c>
      <c r="G2957" s="55">
        <v>0.5</v>
      </c>
      <c r="H2957" s="42">
        <f t="shared" si="92"/>
        <v>0.6</v>
      </c>
    </row>
    <row r="2958" spans="1:8" x14ac:dyDescent="0.25">
      <c r="A2958" t="s">
        <v>45</v>
      </c>
      <c r="B2958" t="str">
        <f>VLOOKUP(A2958,'Cód dos países'!$A$3:$C$199,2,FALSE)</f>
        <v>CAF</v>
      </c>
      <c r="C2958">
        <f>VLOOKUP(A2958,'Cód dos países'!$A$3:$C$199,3,FALSE)</f>
        <v>33</v>
      </c>
      <c r="D2958">
        <v>2002</v>
      </c>
      <c r="E2958">
        <f t="shared" si="93"/>
        <v>332002</v>
      </c>
      <c r="F2958" s="55" t="e">
        <v>#N/A</v>
      </c>
      <c r="G2958" s="55" t="e">
        <v>#N/A</v>
      </c>
      <c r="H2958" s="42" t="e">
        <f t="shared" si="92"/>
        <v>#N/A</v>
      </c>
    </row>
    <row r="2959" spans="1:8" x14ac:dyDescent="0.25">
      <c r="A2959" t="s">
        <v>47</v>
      </c>
      <c r="B2959" t="str">
        <f>VLOOKUP(A2959,'Cód dos países'!$A$3:$C$199,2,FALSE)</f>
        <v>CAN</v>
      </c>
      <c r="C2959">
        <f>VLOOKUP(A2959,'Cód dos países'!$A$3:$C$199,3,FALSE)</f>
        <v>31</v>
      </c>
      <c r="D2959">
        <v>2002</v>
      </c>
      <c r="E2959">
        <f t="shared" si="93"/>
        <v>312002</v>
      </c>
      <c r="F2959" s="55">
        <v>0.84375</v>
      </c>
      <c r="G2959" s="55">
        <v>1</v>
      </c>
      <c r="H2959" s="42">
        <f t="shared" si="92"/>
        <v>0.875</v>
      </c>
    </row>
    <row r="2960" spans="1:8" x14ac:dyDescent="0.25">
      <c r="A2960" t="s">
        <v>49</v>
      </c>
      <c r="B2960" t="str">
        <f>VLOOKUP(A2960,'Cód dos países'!$A$3:$C$199,2,FALSE)</f>
        <v>CHE</v>
      </c>
      <c r="C2960">
        <f>VLOOKUP(A2960,'Cód dos países'!$A$3:$C$199,3,FALSE)</f>
        <v>170</v>
      </c>
      <c r="D2960">
        <v>2002</v>
      </c>
      <c r="E2960">
        <f t="shared" si="93"/>
        <v>1702002</v>
      </c>
      <c r="F2960" s="55">
        <v>1</v>
      </c>
      <c r="G2960" s="55">
        <v>1</v>
      </c>
      <c r="H2960" s="42">
        <f t="shared" si="92"/>
        <v>1</v>
      </c>
    </row>
    <row r="2961" spans="1:8" x14ac:dyDescent="0.25">
      <c r="A2961" t="s">
        <v>51</v>
      </c>
      <c r="B2961" t="str">
        <f>VLOOKUP(A2961,'Cód dos países'!$A$3:$C$199,2,FALSE)</f>
        <v>CHL</v>
      </c>
      <c r="C2961">
        <f>VLOOKUP(A2961,'Cód dos países'!$A$3:$C$199,3,FALSE)</f>
        <v>35</v>
      </c>
      <c r="D2961">
        <v>2002</v>
      </c>
      <c r="E2961">
        <f t="shared" si="93"/>
        <v>352002</v>
      </c>
      <c r="F2961" s="55">
        <v>0.8125</v>
      </c>
      <c r="G2961" s="55">
        <v>0.75</v>
      </c>
      <c r="H2961" s="42">
        <f t="shared" si="92"/>
        <v>0.8</v>
      </c>
    </row>
    <row r="2962" spans="1:8" x14ac:dyDescent="0.25">
      <c r="A2962" t="s">
        <v>53</v>
      </c>
      <c r="B2962" t="str">
        <f>VLOOKUP(A2962,'Cód dos países'!$A$3:$C$199,2,FALSE)</f>
        <v>CHN</v>
      </c>
      <c r="C2962">
        <f>VLOOKUP(A2962,'Cód dos países'!$A$3:$C$199,3,FALSE)</f>
        <v>36</v>
      </c>
      <c r="D2962">
        <v>2002</v>
      </c>
      <c r="E2962">
        <f t="shared" si="93"/>
        <v>362002</v>
      </c>
      <c r="F2962" s="55">
        <v>0.34375</v>
      </c>
      <c r="G2962" s="55">
        <v>0</v>
      </c>
      <c r="H2962" s="42">
        <f t="shared" si="92"/>
        <v>0.27500000000000002</v>
      </c>
    </row>
    <row r="2963" spans="1:8" x14ac:dyDescent="0.25">
      <c r="A2963" t="s">
        <v>429</v>
      </c>
      <c r="B2963" t="str">
        <f>VLOOKUP(A2963,'Cód dos países'!$A$3:$C$199,2,FALSE)</f>
        <v>CIV</v>
      </c>
      <c r="C2963">
        <f>VLOOKUP(A2963,'Cód dos países'!$A$3:$C$199,3,FALSE)</f>
        <v>42</v>
      </c>
      <c r="D2963">
        <v>2002</v>
      </c>
      <c r="E2963">
        <f t="shared" si="93"/>
        <v>422002</v>
      </c>
      <c r="F2963" s="55">
        <v>6.25E-2</v>
      </c>
      <c r="G2963" s="55">
        <v>0</v>
      </c>
      <c r="H2963" s="42">
        <f t="shared" si="92"/>
        <v>0.05</v>
      </c>
    </row>
    <row r="2964" spans="1:8" x14ac:dyDescent="0.25">
      <c r="A2964" t="s">
        <v>56</v>
      </c>
      <c r="B2964" t="str">
        <f>VLOOKUP(A2964,'Cód dos países'!$A$3:$C$199,2,FALSE)</f>
        <v>CMR</v>
      </c>
      <c r="C2964">
        <f>VLOOKUP(A2964,'Cód dos países'!$A$3:$C$199,3,FALSE)</f>
        <v>30</v>
      </c>
      <c r="D2964">
        <v>2002</v>
      </c>
      <c r="E2964">
        <f t="shared" si="93"/>
        <v>302002</v>
      </c>
      <c r="F2964" s="55">
        <v>0.15625</v>
      </c>
      <c r="G2964" s="55">
        <v>0</v>
      </c>
      <c r="H2964" s="42">
        <f t="shared" si="92"/>
        <v>0.125</v>
      </c>
    </row>
    <row r="2965" spans="1:8" x14ac:dyDescent="0.25">
      <c r="A2965" t="s">
        <v>334</v>
      </c>
      <c r="B2965" t="str">
        <f>VLOOKUP(A2965,'Cód dos países'!$A$3:$C$199,2,FALSE)</f>
        <v>COG</v>
      </c>
      <c r="C2965">
        <f>VLOOKUP(A2965,'Cód dos países'!$A$3:$C$199,3,FALSE)</f>
        <v>39</v>
      </c>
      <c r="D2965">
        <v>2002</v>
      </c>
      <c r="E2965">
        <f t="shared" si="93"/>
        <v>392002</v>
      </c>
      <c r="F2965" s="55" t="e">
        <v>#N/A</v>
      </c>
      <c r="G2965" s="55" t="e">
        <v>#N/A</v>
      </c>
      <c r="H2965" s="42" t="e">
        <f t="shared" si="92"/>
        <v>#N/A</v>
      </c>
    </row>
    <row r="2966" spans="1:8" x14ac:dyDescent="0.25">
      <c r="A2966" t="s">
        <v>59</v>
      </c>
      <c r="B2966" t="str">
        <f>VLOOKUP(A2966,'Cód dos países'!$A$3:$C$199,2,FALSE)</f>
        <v>COL</v>
      </c>
      <c r="C2966">
        <f>VLOOKUP(A2966,'Cód dos países'!$A$3:$C$199,3,FALSE)</f>
        <v>37</v>
      </c>
      <c r="D2966">
        <v>2002</v>
      </c>
      <c r="E2966">
        <f t="shared" si="93"/>
        <v>372002</v>
      </c>
      <c r="F2966" s="55">
        <v>0.34375</v>
      </c>
      <c r="G2966" s="55">
        <v>0.25</v>
      </c>
      <c r="H2966" s="42">
        <f t="shared" si="92"/>
        <v>0.32500000000000001</v>
      </c>
    </row>
    <row r="2967" spans="1:8" x14ac:dyDescent="0.25">
      <c r="A2967" t="s">
        <v>61</v>
      </c>
      <c r="B2967" t="str">
        <f>VLOOKUP(A2967,'Cód dos países'!$A$3:$C$199,2,FALSE)</f>
        <v>COM</v>
      </c>
      <c r="C2967">
        <f>VLOOKUP(A2967,'Cód dos países'!$A$3:$C$199,3,FALSE)</f>
        <v>38</v>
      </c>
      <c r="D2967">
        <v>2002</v>
      </c>
      <c r="E2967">
        <f t="shared" si="93"/>
        <v>382002</v>
      </c>
      <c r="F2967" s="55" t="e">
        <v>#N/A</v>
      </c>
      <c r="G2967" s="55" t="e">
        <v>#N/A</v>
      </c>
      <c r="H2967" s="42" t="e">
        <f t="shared" si="92"/>
        <v>#N/A</v>
      </c>
    </row>
    <row r="2968" spans="1:8" x14ac:dyDescent="0.25">
      <c r="A2968" t="s">
        <v>63</v>
      </c>
      <c r="B2968" t="str">
        <f>VLOOKUP(A2968,'Cód dos países'!$A$3:$C$199,2,FALSE)</f>
        <v>CPV</v>
      </c>
      <c r="C2968">
        <f>VLOOKUP(A2968,'Cód dos países'!$A$3:$C$199,3,FALSE)</f>
        <v>32</v>
      </c>
      <c r="D2968">
        <v>2002</v>
      </c>
      <c r="E2968">
        <f t="shared" si="93"/>
        <v>322002</v>
      </c>
      <c r="F2968" s="55" t="e">
        <v>#N/A</v>
      </c>
      <c r="G2968" s="55" t="e">
        <v>#N/A</v>
      </c>
      <c r="H2968" s="42" t="e">
        <f t="shared" si="92"/>
        <v>#N/A</v>
      </c>
    </row>
    <row r="2969" spans="1:8" x14ac:dyDescent="0.25">
      <c r="A2969" t="s">
        <v>65</v>
      </c>
      <c r="B2969" t="str">
        <f>VLOOKUP(A2969,'Cód dos países'!$A$3:$C$199,2,FALSE)</f>
        <v>CRI</v>
      </c>
      <c r="C2969">
        <f>VLOOKUP(A2969,'Cód dos países'!$A$3:$C$199,3,FALSE)</f>
        <v>41</v>
      </c>
      <c r="D2969">
        <v>2002</v>
      </c>
      <c r="E2969">
        <f t="shared" si="93"/>
        <v>412002</v>
      </c>
      <c r="F2969" s="55">
        <v>0.59375</v>
      </c>
      <c r="G2969" s="55">
        <v>0.5</v>
      </c>
      <c r="H2969" s="42">
        <f t="shared" si="92"/>
        <v>0.57499999999999996</v>
      </c>
    </row>
    <row r="2970" spans="1:8" x14ac:dyDescent="0.25">
      <c r="A2970" t="s">
        <v>67</v>
      </c>
      <c r="B2970" t="str">
        <f>VLOOKUP(A2970,'Cód dos países'!$A$3:$C$199,2,FALSE)</f>
        <v>CUB</v>
      </c>
      <c r="C2970">
        <f>VLOOKUP(A2970,'Cód dos países'!$A$3:$C$199,3,FALSE)</f>
        <v>44</v>
      </c>
      <c r="D2970">
        <v>2002</v>
      </c>
      <c r="E2970">
        <f t="shared" si="93"/>
        <v>442002</v>
      </c>
      <c r="F2970" s="55">
        <v>0.25</v>
      </c>
      <c r="G2970" s="55">
        <v>0.5</v>
      </c>
      <c r="H2970" s="42">
        <f t="shared" si="92"/>
        <v>0.3</v>
      </c>
    </row>
    <row r="2971" spans="1:8" x14ac:dyDescent="0.25">
      <c r="A2971" t="s">
        <v>591</v>
      </c>
      <c r="B2971" t="e">
        <f>VLOOKUP(A2971,'Cód dos países'!$A$3:$C$199,2,FALSE)</f>
        <v>#N/A</v>
      </c>
      <c r="C2971" t="e">
        <f>VLOOKUP(A2971,'Cód dos países'!$A$3:$C$199,3,FALSE)</f>
        <v>#N/A</v>
      </c>
      <c r="D2971">
        <v>2002</v>
      </c>
      <c r="E2971" t="e">
        <f t="shared" si="93"/>
        <v>#N/A</v>
      </c>
      <c r="F2971" s="55" t="e">
        <v>#N/A</v>
      </c>
      <c r="G2971" s="55" t="e">
        <v>#N/A</v>
      </c>
      <c r="H2971" s="42" t="e">
        <f t="shared" si="92"/>
        <v>#N/A</v>
      </c>
    </row>
    <row r="2972" spans="1:8" x14ac:dyDescent="0.25">
      <c r="A2972" t="s">
        <v>69</v>
      </c>
      <c r="B2972" t="str">
        <f>VLOOKUP(A2972,'Cód dos países'!$A$3:$C$199,2,FALSE)</f>
        <v>CYP</v>
      </c>
      <c r="C2972">
        <f>VLOOKUP(A2972,'Cód dos países'!$A$3:$C$199,3,FALSE)</f>
        <v>45</v>
      </c>
      <c r="D2972">
        <v>2002</v>
      </c>
      <c r="E2972">
        <f t="shared" si="93"/>
        <v>452002</v>
      </c>
      <c r="F2972" s="55">
        <v>0.6875</v>
      </c>
      <c r="G2972" s="55">
        <v>0.75</v>
      </c>
      <c r="H2972" s="42">
        <f t="shared" si="92"/>
        <v>0.7</v>
      </c>
    </row>
    <row r="2973" spans="1:8" x14ac:dyDescent="0.25">
      <c r="A2973" t="s">
        <v>71</v>
      </c>
      <c r="B2973" t="str">
        <f>VLOOKUP(A2973,'Cód dos países'!$A$3:$C$199,2,FALSE)</f>
        <v>CZE</v>
      </c>
      <c r="C2973">
        <f>VLOOKUP(A2973,'Cód dos países'!$A$3:$C$199,3,FALSE)</f>
        <v>46</v>
      </c>
      <c r="D2973">
        <v>2002</v>
      </c>
      <c r="E2973">
        <f t="shared" si="93"/>
        <v>462002</v>
      </c>
      <c r="F2973" s="55">
        <v>0.75</v>
      </c>
      <c r="G2973" s="55">
        <v>0.5</v>
      </c>
      <c r="H2973" s="42">
        <f t="shared" si="92"/>
        <v>0.7</v>
      </c>
    </row>
    <row r="2974" spans="1:8" x14ac:dyDescent="0.25">
      <c r="A2974" t="s">
        <v>73</v>
      </c>
      <c r="B2974" t="str">
        <f>VLOOKUP(A2974,'Cód dos países'!$A$3:$C$199,2,FALSE)</f>
        <v>DEU</v>
      </c>
      <c r="C2974">
        <f>VLOOKUP(A2974,'Cód dos países'!$A$3:$C$199,3,FALSE)</f>
        <v>64</v>
      </c>
      <c r="D2974">
        <v>2002</v>
      </c>
      <c r="E2974">
        <f t="shared" si="93"/>
        <v>642002</v>
      </c>
      <c r="F2974" s="55">
        <v>0.875</v>
      </c>
      <c r="G2974" s="55">
        <v>1</v>
      </c>
      <c r="H2974" s="42">
        <f t="shared" si="92"/>
        <v>0.9</v>
      </c>
    </row>
    <row r="2975" spans="1:8" x14ac:dyDescent="0.25">
      <c r="A2975" t="s">
        <v>75</v>
      </c>
      <c r="B2975" t="str">
        <f>VLOOKUP(A2975,'Cód dos países'!$A$3:$C$199,2,FALSE)</f>
        <v>DJI</v>
      </c>
      <c r="C2975">
        <f>VLOOKUP(A2975,'Cód dos países'!$A$3:$C$199,3,FALSE)</f>
        <v>48</v>
      </c>
      <c r="D2975">
        <v>2002</v>
      </c>
      <c r="E2975">
        <f t="shared" si="93"/>
        <v>482002</v>
      </c>
      <c r="F2975" s="55" t="e">
        <v>#N/A</v>
      </c>
      <c r="G2975" s="55" t="e">
        <v>#N/A</v>
      </c>
      <c r="H2975" s="42" t="e">
        <f t="shared" si="92"/>
        <v>#N/A</v>
      </c>
    </row>
    <row r="2976" spans="1:8" x14ac:dyDescent="0.25">
      <c r="A2976" t="s">
        <v>77</v>
      </c>
      <c r="B2976" t="str">
        <f>VLOOKUP(A2976,'Cód dos países'!$A$3:$C$199,2,FALSE)</f>
        <v>DNK</v>
      </c>
      <c r="C2976">
        <f>VLOOKUP(A2976,'Cód dos países'!$A$3:$C$199,3,FALSE)</f>
        <v>47</v>
      </c>
      <c r="D2976">
        <v>2002</v>
      </c>
      <c r="E2976">
        <f t="shared" si="93"/>
        <v>472002</v>
      </c>
      <c r="F2976" s="55">
        <v>0.9375</v>
      </c>
      <c r="G2976" s="55">
        <v>1</v>
      </c>
      <c r="H2976" s="42">
        <f t="shared" si="92"/>
        <v>0.95</v>
      </c>
    </row>
    <row r="2977" spans="1:8" x14ac:dyDescent="0.25">
      <c r="A2977" t="s">
        <v>79</v>
      </c>
      <c r="B2977" t="str">
        <f>VLOOKUP(A2977,'Cód dos países'!$A$3:$C$199,2,FALSE)</f>
        <v>DOM</v>
      </c>
      <c r="C2977">
        <f>VLOOKUP(A2977,'Cód dos países'!$A$3:$C$199,3,FALSE)</f>
        <v>50</v>
      </c>
      <c r="D2977">
        <v>2002</v>
      </c>
      <c r="E2977">
        <f t="shared" si="93"/>
        <v>502002</v>
      </c>
      <c r="F2977" s="55">
        <v>0.34375</v>
      </c>
      <c r="G2977" s="55">
        <v>0.25</v>
      </c>
      <c r="H2977" s="42">
        <f t="shared" si="92"/>
        <v>0.32500000000000001</v>
      </c>
    </row>
    <row r="2978" spans="1:8" x14ac:dyDescent="0.25">
      <c r="A2978" t="s">
        <v>81</v>
      </c>
      <c r="B2978" t="str">
        <f>VLOOKUP(A2978,'Cód dos países'!$A$3:$C$199,2,FALSE)</f>
        <v>DZA</v>
      </c>
      <c r="C2978">
        <f>VLOOKUP(A2978,'Cód dos países'!$A$3:$C$199,3,FALSE)</f>
        <v>3</v>
      </c>
      <c r="D2978">
        <v>2002</v>
      </c>
      <c r="E2978">
        <f t="shared" si="93"/>
        <v>32002</v>
      </c>
      <c r="F2978" s="55">
        <v>0.5</v>
      </c>
      <c r="G2978" s="55">
        <v>0</v>
      </c>
      <c r="H2978" s="42">
        <f t="shared" si="92"/>
        <v>0.4</v>
      </c>
    </row>
    <row r="2979" spans="1:8" x14ac:dyDescent="0.25">
      <c r="A2979" t="s">
        <v>83</v>
      </c>
      <c r="B2979" t="str">
        <f>VLOOKUP(A2979,'Cód dos países'!$A$3:$C$199,2,FALSE)</f>
        <v>ECU</v>
      </c>
      <c r="C2979">
        <f>VLOOKUP(A2979,'Cód dos países'!$A$3:$C$199,3,FALSE)</f>
        <v>51</v>
      </c>
      <c r="D2979">
        <v>2002</v>
      </c>
      <c r="E2979">
        <f t="shared" si="93"/>
        <v>512002</v>
      </c>
      <c r="F2979" s="55">
        <v>0.34375</v>
      </c>
      <c r="G2979" s="55">
        <v>0</v>
      </c>
      <c r="H2979" s="42">
        <f t="shared" si="92"/>
        <v>0.27500000000000002</v>
      </c>
    </row>
    <row r="2980" spans="1:8" x14ac:dyDescent="0.25">
      <c r="A2980" t="s">
        <v>85</v>
      </c>
      <c r="B2980" t="str">
        <f>VLOOKUP(A2980,'Cód dos países'!$A$3:$C$199,2,FALSE)</f>
        <v>EGY</v>
      </c>
      <c r="C2980">
        <f>VLOOKUP(A2980,'Cód dos países'!$A$3:$C$199,3,FALSE)</f>
        <v>52</v>
      </c>
      <c r="D2980">
        <v>2002</v>
      </c>
      <c r="E2980">
        <f t="shared" si="93"/>
        <v>522002</v>
      </c>
      <c r="F2980" s="55">
        <v>0.59375</v>
      </c>
      <c r="G2980" s="55">
        <v>0.25</v>
      </c>
      <c r="H2980" s="42">
        <f t="shared" si="92"/>
        <v>0.52500000000000002</v>
      </c>
    </row>
    <row r="2981" spans="1:8" x14ac:dyDescent="0.25">
      <c r="A2981" t="s">
        <v>87</v>
      </c>
      <c r="B2981" t="str">
        <f>VLOOKUP(A2981,'Cód dos países'!$A$3:$C$199,2,FALSE)</f>
        <v>ERI</v>
      </c>
      <c r="C2981">
        <f>VLOOKUP(A2981,'Cód dos países'!$A$3:$C$199,3,FALSE)</f>
        <v>55</v>
      </c>
      <c r="D2981">
        <v>2002</v>
      </c>
      <c r="E2981">
        <f t="shared" si="93"/>
        <v>552002</v>
      </c>
      <c r="F2981" s="55" t="e">
        <v>#N/A</v>
      </c>
      <c r="G2981" s="55" t="e">
        <v>#N/A</v>
      </c>
      <c r="H2981" s="42" t="e">
        <f t="shared" si="92"/>
        <v>#N/A</v>
      </c>
    </row>
    <row r="2982" spans="1:8" x14ac:dyDescent="0.25">
      <c r="A2982" t="s">
        <v>89</v>
      </c>
      <c r="B2982" t="str">
        <f>VLOOKUP(A2982,'Cód dos países'!$A$3:$C$199,2,FALSE)</f>
        <v>ESP</v>
      </c>
      <c r="C2982">
        <f>VLOOKUP(A2982,'Cód dos países'!$A$3:$C$199,3,FALSE)</f>
        <v>161</v>
      </c>
      <c r="D2982">
        <v>2002</v>
      </c>
      <c r="E2982">
        <f t="shared" si="93"/>
        <v>1612002</v>
      </c>
      <c r="F2982" s="55">
        <v>0.90625</v>
      </c>
      <c r="G2982" s="55">
        <v>0.75</v>
      </c>
      <c r="H2982" s="42">
        <f t="shared" si="92"/>
        <v>0.875</v>
      </c>
    </row>
    <row r="2983" spans="1:8" x14ac:dyDescent="0.25">
      <c r="A2983" t="s">
        <v>91</v>
      </c>
      <c r="B2983" t="str">
        <f>VLOOKUP(A2983,'Cód dos países'!$A$3:$C$199,2,FALSE)</f>
        <v>EST</v>
      </c>
      <c r="C2983">
        <f>VLOOKUP(A2983,'Cód dos países'!$A$3:$C$199,3,FALSE)</f>
        <v>56</v>
      </c>
      <c r="D2983">
        <v>2002</v>
      </c>
      <c r="E2983">
        <f t="shared" si="93"/>
        <v>562002</v>
      </c>
      <c r="F2983" s="55">
        <v>0.71875</v>
      </c>
      <c r="G2983" s="55">
        <v>0.5</v>
      </c>
      <c r="H2983" s="42">
        <f t="shared" si="92"/>
        <v>0.67500000000000004</v>
      </c>
    </row>
    <row r="2984" spans="1:8" x14ac:dyDescent="0.25">
      <c r="A2984" t="s">
        <v>93</v>
      </c>
      <c r="B2984" t="str">
        <f>VLOOKUP(A2984,'Cód dos países'!$A$3:$C$199,2,FALSE)</f>
        <v>ETH</v>
      </c>
      <c r="C2984">
        <f>VLOOKUP(A2984,'Cód dos países'!$A$3:$C$199,3,FALSE)</f>
        <v>57</v>
      </c>
      <c r="D2984">
        <v>2002</v>
      </c>
      <c r="E2984">
        <f t="shared" si="93"/>
        <v>572002</v>
      </c>
      <c r="F2984" s="55">
        <v>0.15625</v>
      </c>
      <c r="G2984" s="55">
        <v>0</v>
      </c>
      <c r="H2984" s="42">
        <f t="shared" si="92"/>
        <v>0.125</v>
      </c>
    </row>
    <row r="2985" spans="1:8" x14ac:dyDescent="0.25">
      <c r="A2985" t="s">
        <v>95</v>
      </c>
      <c r="B2985" t="str">
        <f>VLOOKUP(A2985,'Cód dos países'!$A$3:$C$199,2,FALSE)</f>
        <v>FIN</v>
      </c>
      <c r="C2985">
        <f>VLOOKUP(A2985,'Cód dos países'!$A$3:$C$199,3,FALSE)</f>
        <v>59</v>
      </c>
      <c r="D2985">
        <v>2002</v>
      </c>
      <c r="E2985">
        <f t="shared" si="93"/>
        <v>592002</v>
      </c>
      <c r="F2985" s="55">
        <v>1</v>
      </c>
      <c r="G2985" s="55">
        <v>1</v>
      </c>
      <c r="H2985" s="42">
        <f t="shared" si="92"/>
        <v>1</v>
      </c>
    </row>
    <row r="2986" spans="1:8" x14ac:dyDescent="0.25">
      <c r="A2986" t="s">
        <v>97</v>
      </c>
      <c r="B2986" t="str">
        <f>VLOOKUP(A2986,'Cód dos países'!$A$3:$C$199,2,FALSE)</f>
        <v>FJI</v>
      </c>
      <c r="C2986">
        <f>VLOOKUP(A2986,'Cód dos países'!$A$3:$C$199,3,FALSE)</f>
        <v>58</v>
      </c>
      <c r="D2986">
        <v>2002</v>
      </c>
      <c r="E2986">
        <f t="shared" si="93"/>
        <v>582002</v>
      </c>
      <c r="F2986" s="55" t="e">
        <v>#N/A</v>
      </c>
      <c r="G2986" s="55" t="e">
        <v>#N/A</v>
      </c>
      <c r="H2986" s="42" t="e">
        <f t="shared" si="92"/>
        <v>#N/A</v>
      </c>
    </row>
    <row r="2987" spans="1:8" x14ac:dyDescent="0.25">
      <c r="A2987" t="s">
        <v>99</v>
      </c>
      <c r="B2987" t="str">
        <f>VLOOKUP(A2987,'Cód dos países'!$A$3:$C$199,2,FALSE)</f>
        <v>FRA</v>
      </c>
      <c r="C2987">
        <f>VLOOKUP(A2987,'Cód dos países'!$A$3:$C$199,3,FALSE)</f>
        <v>60</v>
      </c>
      <c r="D2987">
        <v>2002</v>
      </c>
      <c r="E2987">
        <f t="shared" si="93"/>
        <v>602002</v>
      </c>
      <c r="F2987" s="55">
        <v>0.90625</v>
      </c>
      <c r="G2987" s="55">
        <v>0.75</v>
      </c>
      <c r="H2987" s="42">
        <f t="shared" si="92"/>
        <v>0.875</v>
      </c>
    </row>
    <row r="2988" spans="1:8" x14ac:dyDescent="0.25">
      <c r="A2988" t="s">
        <v>101</v>
      </c>
      <c r="B2988" t="str">
        <f>VLOOKUP(A2988,'Cód dos países'!$A$3:$C$199,2,FALSE)</f>
        <v>GAB</v>
      </c>
      <c r="C2988">
        <f>VLOOKUP(A2988,'Cód dos países'!$A$3:$C$199,3,FALSE)</f>
        <v>61</v>
      </c>
      <c r="D2988">
        <v>2002</v>
      </c>
      <c r="E2988">
        <f t="shared" si="93"/>
        <v>612002</v>
      </c>
      <c r="F2988" s="55">
        <v>0.4375</v>
      </c>
      <c r="G2988" s="55">
        <v>0.25</v>
      </c>
      <c r="H2988" s="42">
        <f t="shared" si="92"/>
        <v>0.4</v>
      </c>
    </row>
    <row r="2989" spans="1:8" x14ac:dyDescent="0.25">
      <c r="A2989" t="s">
        <v>103</v>
      </c>
      <c r="B2989" t="str">
        <f>VLOOKUP(A2989,'Cód dos países'!$A$3:$C$199,2,FALSE)</f>
        <v>GBR</v>
      </c>
      <c r="C2989">
        <f>VLOOKUP(A2989,'Cód dos países'!$A$3:$C$199,3,FALSE)</f>
        <v>187</v>
      </c>
      <c r="D2989">
        <v>2002</v>
      </c>
      <c r="E2989">
        <f t="shared" si="93"/>
        <v>1872002</v>
      </c>
      <c r="F2989" s="55">
        <v>0.90625</v>
      </c>
      <c r="G2989" s="55">
        <v>1</v>
      </c>
      <c r="H2989" s="42">
        <f t="shared" si="92"/>
        <v>0.92500000000000004</v>
      </c>
    </row>
    <row r="2990" spans="1:8" x14ac:dyDescent="0.25">
      <c r="A2990" t="s">
        <v>105</v>
      </c>
      <c r="B2990" t="str">
        <f>VLOOKUP(A2990,'Cód dos países'!$A$3:$C$199,2,FALSE)</f>
        <v>GEO</v>
      </c>
      <c r="C2990">
        <f>VLOOKUP(A2990,'Cód dos países'!$A$3:$C$199,3,FALSE)</f>
        <v>63</v>
      </c>
      <c r="D2990">
        <v>2002</v>
      </c>
      <c r="E2990">
        <f t="shared" si="93"/>
        <v>632002</v>
      </c>
      <c r="F2990" s="55" t="e">
        <v>#N/A</v>
      </c>
      <c r="G2990" s="55" t="e">
        <v>#N/A</v>
      </c>
      <c r="H2990" s="42" t="e">
        <f t="shared" si="92"/>
        <v>#N/A</v>
      </c>
    </row>
    <row r="2991" spans="1:8" x14ac:dyDescent="0.25">
      <c r="A2991" t="s">
        <v>107</v>
      </c>
      <c r="B2991" t="str">
        <f>VLOOKUP(A2991,'Cód dos países'!$A$3:$C$199,2,FALSE)</f>
        <v>GHA</v>
      </c>
      <c r="C2991">
        <f>VLOOKUP(A2991,'Cód dos países'!$A$3:$C$199,3,FALSE)</f>
        <v>66</v>
      </c>
      <c r="D2991">
        <v>2002</v>
      </c>
      <c r="E2991">
        <f t="shared" si="93"/>
        <v>662002</v>
      </c>
      <c r="F2991" s="55">
        <v>0.53125</v>
      </c>
      <c r="G2991" s="55">
        <v>0.25</v>
      </c>
      <c r="H2991" s="42">
        <f t="shared" si="92"/>
        <v>0.47499999999999998</v>
      </c>
    </row>
    <row r="2992" spans="1:8" x14ac:dyDescent="0.25">
      <c r="A2992" t="s">
        <v>109</v>
      </c>
      <c r="B2992" t="str">
        <f>VLOOKUP(A2992,'Cód dos países'!$A$3:$C$199,2,FALSE)</f>
        <v>GIN</v>
      </c>
      <c r="C2992">
        <f>VLOOKUP(A2992,'Cód dos países'!$A$3:$C$199,3,FALSE)</f>
        <v>70</v>
      </c>
      <c r="D2992">
        <v>2002</v>
      </c>
      <c r="E2992">
        <f t="shared" si="93"/>
        <v>702002</v>
      </c>
      <c r="F2992" s="55" t="e">
        <v>#N/A</v>
      </c>
      <c r="G2992" s="55" t="e">
        <v>#N/A</v>
      </c>
      <c r="H2992" s="42" t="e">
        <f t="shared" si="92"/>
        <v>#N/A</v>
      </c>
    </row>
    <row r="2993" spans="1:8" x14ac:dyDescent="0.25">
      <c r="A2993" t="s">
        <v>354</v>
      </c>
      <c r="B2993" t="str">
        <f>VLOOKUP(A2993,'Cód dos países'!$A$3:$C$199,2,FALSE)</f>
        <v>GMB</v>
      </c>
      <c r="C2993">
        <f>VLOOKUP(A2993,'Cód dos países'!$A$3:$C$199,3,FALSE)</f>
        <v>62</v>
      </c>
      <c r="D2993">
        <v>2002</v>
      </c>
      <c r="E2993">
        <f t="shared" si="93"/>
        <v>622002</v>
      </c>
      <c r="F2993" s="55" t="e">
        <v>#N/A</v>
      </c>
      <c r="G2993" s="55" t="e">
        <v>#N/A</v>
      </c>
      <c r="H2993" s="42" t="e">
        <f t="shared" si="92"/>
        <v>#N/A</v>
      </c>
    </row>
    <row r="2994" spans="1:8" x14ac:dyDescent="0.25">
      <c r="A2994" t="s">
        <v>112</v>
      </c>
      <c r="B2994" t="str">
        <f>VLOOKUP(A2994,'Cód dos países'!$A$3:$C$199,2,FALSE)</f>
        <v>GNB</v>
      </c>
      <c r="C2994">
        <f>VLOOKUP(A2994,'Cód dos países'!$A$3:$C$199,3,FALSE)</f>
        <v>71</v>
      </c>
      <c r="D2994">
        <v>2002</v>
      </c>
      <c r="E2994">
        <f t="shared" si="93"/>
        <v>712002</v>
      </c>
      <c r="F2994" s="55" t="e">
        <v>#N/A</v>
      </c>
      <c r="G2994" s="55" t="e">
        <v>#N/A</v>
      </c>
      <c r="H2994" s="42" t="e">
        <f t="shared" si="92"/>
        <v>#N/A</v>
      </c>
    </row>
    <row r="2995" spans="1:8" x14ac:dyDescent="0.25">
      <c r="A2995" t="s">
        <v>114</v>
      </c>
      <c r="B2995" t="str">
        <f>VLOOKUP(A2995,'Cód dos países'!$A$3:$C$199,2,FALSE)</f>
        <v>GNQ</v>
      </c>
      <c r="C2995">
        <f>VLOOKUP(A2995,'Cód dos países'!$A$3:$C$199,3,FALSE)</f>
        <v>54</v>
      </c>
      <c r="D2995">
        <v>2002</v>
      </c>
      <c r="E2995">
        <f t="shared" si="93"/>
        <v>542002</v>
      </c>
      <c r="F2995" s="55">
        <v>0.125</v>
      </c>
      <c r="G2995" s="55">
        <v>0</v>
      </c>
      <c r="H2995" s="42">
        <f t="shared" si="92"/>
        <v>0.1</v>
      </c>
    </row>
    <row r="2996" spans="1:8" x14ac:dyDescent="0.25">
      <c r="A2996" t="s">
        <v>116</v>
      </c>
      <c r="B2996" t="str">
        <f>VLOOKUP(A2996,'Cód dos países'!$A$3:$C$199,2,FALSE)</f>
        <v>GRC</v>
      </c>
      <c r="C2996">
        <f>VLOOKUP(A2996,'Cód dos países'!$A$3:$C$199,3,FALSE)</f>
        <v>67</v>
      </c>
      <c r="D2996">
        <v>2002</v>
      </c>
      <c r="E2996">
        <f t="shared" si="93"/>
        <v>672002</v>
      </c>
      <c r="F2996" s="55">
        <v>0.75</v>
      </c>
      <c r="G2996" s="55">
        <v>0.5</v>
      </c>
      <c r="H2996" s="42">
        <f t="shared" si="92"/>
        <v>0.7</v>
      </c>
    </row>
    <row r="2997" spans="1:8" x14ac:dyDescent="0.25">
      <c r="A2997" t="s">
        <v>604</v>
      </c>
      <c r="B2997" t="e">
        <f>VLOOKUP(A2997,'Cód dos países'!$A$3:$C$199,2,FALSE)</f>
        <v>#N/A</v>
      </c>
      <c r="C2997" t="e">
        <f>VLOOKUP(A2997,'Cód dos países'!$A$3:$C$199,3,FALSE)</f>
        <v>#N/A</v>
      </c>
      <c r="D2997">
        <v>2002</v>
      </c>
      <c r="E2997" t="e">
        <f t="shared" si="93"/>
        <v>#N/A</v>
      </c>
      <c r="F2997" s="55" t="e">
        <v>#N/A</v>
      </c>
      <c r="G2997" s="55" t="e">
        <v>#N/A</v>
      </c>
      <c r="H2997" s="42" t="e">
        <f t="shared" si="92"/>
        <v>#N/A</v>
      </c>
    </row>
    <row r="2998" spans="1:8" x14ac:dyDescent="0.25">
      <c r="A2998" t="s">
        <v>118</v>
      </c>
      <c r="B2998" t="str">
        <f>VLOOKUP(A2998,'Cód dos países'!$A$3:$C$199,2,FALSE)</f>
        <v>GTM</v>
      </c>
      <c r="C2998">
        <f>VLOOKUP(A2998,'Cód dos países'!$A$3:$C$199,3,FALSE)</f>
        <v>69</v>
      </c>
      <c r="D2998">
        <v>2002</v>
      </c>
      <c r="E2998">
        <f t="shared" si="93"/>
        <v>692002</v>
      </c>
      <c r="F2998" s="55">
        <v>0.28125</v>
      </c>
      <c r="G2998" s="55">
        <v>0.25</v>
      </c>
      <c r="H2998" s="42">
        <f t="shared" si="92"/>
        <v>0.27500000000000002</v>
      </c>
    </row>
    <row r="2999" spans="1:8" x14ac:dyDescent="0.25">
      <c r="A2999" t="s">
        <v>120</v>
      </c>
      <c r="B2999" t="str">
        <f>VLOOKUP(A2999,'Cód dos países'!$A$3:$C$199,2,FALSE)</f>
        <v>GUY</v>
      </c>
      <c r="C2999">
        <f>VLOOKUP(A2999,'Cód dos países'!$A$3:$C$199,3,FALSE)</f>
        <v>72</v>
      </c>
      <c r="D2999">
        <v>2002</v>
      </c>
      <c r="E2999">
        <f t="shared" si="93"/>
        <v>722002</v>
      </c>
      <c r="F2999" s="55" t="e">
        <v>#N/A</v>
      </c>
      <c r="G2999" s="55" t="e">
        <v>#N/A</v>
      </c>
      <c r="H2999" s="42" t="e">
        <f t="shared" si="92"/>
        <v>#N/A</v>
      </c>
    </row>
    <row r="3000" spans="1:8" x14ac:dyDescent="0.25">
      <c r="A3000" t="s">
        <v>120</v>
      </c>
      <c r="B3000" t="str">
        <f>VLOOKUP(A3000,'Cód dos países'!$A$3:$C$199,2,FALSE)</f>
        <v>GUY</v>
      </c>
      <c r="C3000">
        <f>VLOOKUP(A3000,'Cód dos países'!$A$3:$C$199,3,FALSE)</f>
        <v>72</v>
      </c>
      <c r="D3000">
        <v>2002</v>
      </c>
      <c r="E3000">
        <f t="shared" si="93"/>
        <v>722002</v>
      </c>
      <c r="F3000" s="55" t="e">
        <v>#N/A</v>
      </c>
      <c r="G3000" s="55" t="e">
        <v>#N/A</v>
      </c>
      <c r="H3000" s="42" t="e">
        <f t="shared" si="92"/>
        <v>#N/A</v>
      </c>
    </row>
    <row r="3001" spans="1:8" x14ac:dyDescent="0.25">
      <c r="A3001" t="s">
        <v>122</v>
      </c>
      <c r="B3001" t="str">
        <f>VLOOKUP(A3001,'Cód dos países'!$A$3:$C$199,2,FALSE)</f>
        <v>HKG</v>
      </c>
      <c r="C3001">
        <f>VLOOKUP(A3001,'Cód dos países'!$A$3:$C$199,3,FALSE)</f>
        <v>75</v>
      </c>
      <c r="D3001">
        <v>2002</v>
      </c>
      <c r="E3001">
        <f t="shared" si="93"/>
        <v>752002</v>
      </c>
      <c r="F3001" s="55">
        <v>0.8125</v>
      </c>
      <c r="G3001" s="55">
        <v>1</v>
      </c>
      <c r="H3001" s="42">
        <f t="shared" si="92"/>
        <v>0.85</v>
      </c>
    </row>
    <row r="3002" spans="1:8" x14ac:dyDescent="0.25">
      <c r="A3002" t="s">
        <v>124</v>
      </c>
      <c r="B3002" t="str">
        <f>VLOOKUP(A3002,'Cód dos países'!$A$3:$C$199,2,FALSE)</f>
        <v>HND</v>
      </c>
      <c r="C3002">
        <f>VLOOKUP(A3002,'Cód dos países'!$A$3:$C$199,3,FALSE)</f>
        <v>74</v>
      </c>
      <c r="D3002">
        <v>2002</v>
      </c>
      <c r="E3002">
        <f t="shared" si="93"/>
        <v>742002</v>
      </c>
      <c r="F3002" s="55">
        <v>0.28125</v>
      </c>
      <c r="G3002" s="55">
        <v>0</v>
      </c>
      <c r="H3002" s="42">
        <f t="shared" si="92"/>
        <v>0.22500000000000001</v>
      </c>
    </row>
    <row r="3003" spans="1:8" x14ac:dyDescent="0.25">
      <c r="A3003" t="s">
        <v>126</v>
      </c>
      <c r="B3003" t="str">
        <f>VLOOKUP(A3003,'Cód dos países'!$A$3:$C$199,2,FALSE)</f>
        <v>HRV</v>
      </c>
      <c r="C3003">
        <f>VLOOKUP(A3003,'Cód dos países'!$A$3:$C$199,3,FALSE)</f>
        <v>43</v>
      </c>
      <c r="D3003">
        <v>2002</v>
      </c>
      <c r="E3003">
        <f t="shared" si="93"/>
        <v>432002</v>
      </c>
      <c r="F3003" s="55">
        <v>0.4375</v>
      </c>
      <c r="G3003" s="55">
        <v>0.5</v>
      </c>
      <c r="H3003" s="42">
        <f t="shared" si="92"/>
        <v>0.45</v>
      </c>
    </row>
    <row r="3004" spans="1:8" x14ac:dyDescent="0.25">
      <c r="A3004" t="s">
        <v>128</v>
      </c>
      <c r="B3004" t="str">
        <f>VLOOKUP(A3004,'Cód dos países'!$A$3:$C$199,2,FALSE)</f>
        <v>HTI</v>
      </c>
      <c r="C3004">
        <f>VLOOKUP(A3004,'Cód dos países'!$A$3:$C$199,3,FALSE)</f>
        <v>73</v>
      </c>
      <c r="D3004">
        <v>2002</v>
      </c>
      <c r="E3004">
        <f t="shared" si="93"/>
        <v>732002</v>
      </c>
      <c r="F3004" s="55" t="e">
        <v>#N/A</v>
      </c>
      <c r="G3004" s="55" t="e">
        <v>#N/A</v>
      </c>
      <c r="H3004" s="42" t="e">
        <f t="shared" si="92"/>
        <v>#N/A</v>
      </c>
    </row>
    <row r="3005" spans="1:8" x14ac:dyDescent="0.25">
      <c r="A3005" t="s">
        <v>130</v>
      </c>
      <c r="B3005" t="str">
        <f>VLOOKUP(A3005,'Cód dos países'!$A$3:$C$199,2,FALSE)</f>
        <v>HUN</v>
      </c>
      <c r="C3005">
        <f>VLOOKUP(A3005,'Cód dos países'!$A$3:$C$199,3,FALSE)</f>
        <v>76</v>
      </c>
      <c r="D3005">
        <v>2002</v>
      </c>
      <c r="E3005">
        <f t="shared" si="93"/>
        <v>762002</v>
      </c>
      <c r="F3005" s="55">
        <v>0.75</v>
      </c>
      <c r="G3005" s="55">
        <v>0.5</v>
      </c>
      <c r="H3005" s="42">
        <f t="shared" si="92"/>
        <v>0.7</v>
      </c>
    </row>
    <row r="3006" spans="1:8" x14ac:dyDescent="0.25">
      <c r="A3006" t="s">
        <v>132</v>
      </c>
      <c r="B3006" t="str">
        <f>VLOOKUP(A3006,'Cód dos países'!$A$3:$C$199,2,FALSE)</f>
        <v>IDN</v>
      </c>
      <c r="C3006">
        <f>VLOOKUP(A3006,'Cód dos países'!$A$3:$C$199,3,FALSE)</f>
        <v>79</v>
      </c>
      <c r="D3006">
        <v>2002</v>
      </c>
      <c r="E3006">
        <f t="shared" si="93"/>
        <v>792002</v>
      </c>
      <c r="F3006" s="55">
        <v>0.3125</v>
      </c>
      <c r="G3006" s="55">
        <v>0</v>
      </c>
      <c r="H3006" s="42">
        <f t="shared" si="92"/>
        <v>0.25</v>
      </c>
    </row>
    <row r="3007" spans="1:8" x14ac:dyDescent="0.25">
      <c r="A3007" t="s">
        <v>134</v>
      </c>
      <c r="B3007" t="str">
        <f>VLOOKUP(A3007,'Cód dos países'!$A$3:$C$199,2,FALSE)</f>
        <v>IND</v>
      </c>
      <c r="C3007">
        <f>VLOOKUP(A3007,'Cód dos países'!$A$3:$C$199,3,FALSE)</f>
        <v>78</v>
      </c>
      <c r="D3007">
        <v>2002</v>
      </c>
      <c r="E3007">
        <f t="shared" si="93"/>
        <v>782002</v>
      </c>
      <c r="F3007" s="55">
        <v>0.40625</v>
      </c>
      <c r="G3007" s="55">
        <v>0.25</v>
      </c>
      <c r="H3007" s="42">
        <f t="shared" si="92"/>
        <v>0.375</v>
      </c>
    </row>
    <row r="3008" spans="1:8" x14ac:dyDescent="0.25">
      <c r="A3008" t="s">
        <v>136</v>
      </c>
      <c r="B3008" t="str">
        <f>VLOOKUP(A3008,'Cód dos países'!$A$3:$C$199,2,FALSE)</f>
        <v>IRL</v>
      </c>
      <c r="C3008">
        <f>VLOOKUP(A3008,'Cód dos países'!$A$3:$C$199,3,FALSE)</f>
        <v>82</v>
      </c>
      <c r="D3008">
        <v>2002</v>
      </c>
      <c r="E3008">
        <f t="shared" si="93"/>
        <v>822002</v>
      </c>
      <c r="F3008" s="55">
        <v>0.90625</v>
      </c>
      <c r="G3008" s="55">
        <v>0.75</v>
      </c>
      <c r="H3008" s="42">
        <f t="shared" si="92"/>
        <v>0.875</v>
      </c>
    </row>
    <row r="3009" spans="1:8" x14ac:dyDescent="0.25">
      <c r="A3009" t="s">
        <v>138</v>
      </c>
      <c r="B3009" t="str">
        <f>VLOOKUP(A3009,'Cód dos países'!$A$3:$C$199,2,FALSE)</f>
        <v>IRN</v>
      </c>
      <c r="C3009">
        <f>VLOOKUP(A3009,'Cód dos países'!$A$3:$C$199,3,FALSE)</f>
        <v>80</v>
      </c>
      <c r="D3009">
        <v>2002</v>
      </c>
      <c r="E3009">
        <f t="shared" si="93"/>
        <v>802002</v>
      </c>
      <c r="F3009" s="55">
        <v>0.3125</v>
      </c>
      <c r="G3009" s="55">
        <v>0.25</v>
      </c>
      <c r="H3009" s="42">
        <f t="shared" si="92"/>
        <v>0.3</v>
      </c>
    </row>
    <row r="3010" spans="1:8" x14ac:dyDescent="0.25">
      <c r="A3010" t="s">
        <v>140</v>
      </c>
      <c r="B3010" t="str">
        <f>VLOOKUP(A3010,'Cód dos países'!$A$3:$C$199,2,FALSE)</f>
        <v>IRQ</v>
      </c>
      <c r="C3010">
        <f>VLOOKUP(A3010,'Cód dos países'!$A$3:$C$199,3,FALSE)</f>
        <v>81</v>
      </c>
      <c r="D3010">
        <v>2002</v>
      </c>
      <c r="E3010">
        <f t="shared" si="93"/>
        <v>812002</v>
      </c>
      <c r="F3010" s="55">
        <v>0.125</v>
      </c>
      <c r="G3010" s="55">
        <v>0</v>
      </c>
      <c r="H3010" s="42">
        <f t="shared" si="92"/>
        <v>0.1</v>
      </c>
    </row>
    <row r="3011" spans="1:8" x14ac:dyDescent="0.25">
      <c r="A3011" t="s">
        <v>142</v>
      </c>
      <c r="B3011" t="str">
        <f>VLOOKUP(A3011,'Cód dos países'!$A$3:$C$199,2,FALSE)</f>
        <v>ISL</v>
      </c>
      <c r="C3011">
        <f>VLOOKUP(A3011,'Cód dos países'!$A$3:$C$199,3,FALSE)</f>
        <v>77</v>
      </c>
      <c r="D3011">
        <v>2002</v>
      </c>
      <c r="E3011">
        <f t="shared" si="93"/>
        <v>772002</v>
      </c>
      <c r="F3011" s="55" t="e">
        <v>#N/A</v>
      </c>
      <c r="G3011" s="55" t="e">
        <v>#N/A</v>
      </c>
      <c r="H3011" s="42" t="e">
        <f t="shared" si="92"/>
        <v>#N/A</v>
      </c>
    </row>
    <row r="3012" spans="1:8" x14ac:dyDescent="0.25">
      <c r="A3012" t="s">
        <v>144</v>
      </c>
      <c r="B3012" t="str">
        <f>VLOOKUP(A3012,'Cód dos países'!$A$3:$C$199,2,FALSE)</f>
        <v>ISR</v>
      </c>
      <c r="C3012">
        <f>VLOOKUP(A3012,'Cód dos países'!$A$3:$C$199,3,FALSE)</f>
        <v>83</v>
      </c>
      <c r="D3012">
        <v>2002</v>
      </c>
      <c r="E3012">
        <f t="shared" si="93"/>
        <v>832002</v>
      </c>
      <c r="F3012" s="55">
        <v>0.75</v>
      </c>
      <c r="G3012" s="55">
        <v>0.75</v>
      </c>
      <c r="H3012" s="42">
        <f t="shared" ref="H3012:H3075" si="94">(4*F3012+1*G3012)/5</f>
        <v>0.75</v>
      </c>
    </row>
    <row r="3013" spans="1:8" x14ac:dyDescent="0.25">
      <c r="A3013" t="s">
        <v>146</v>
      </c>
      <c r="B3013" t="str">
        <f>VLOOKUP(A3013,'Cód dos países'!$A$3:$C$199,2,FALSE)</f>
        <v>ITA</v>
      </c>
      <c r="C3013">
        <f>VLOOKUP(A3013,'Cód dos países'!$A$3:$C$199,3,FALSE)</f>
        <v>84</v>
      </c>
      <c r="D3013">
        <v>2002</v>
      </c>
      <c r="E3013">
        <f t="shared" si="93"/>
        <v>842002</v>
      </c>
      <c r="F3013" s="55">
        <v>0.71875</v>
      </c>
      <c r="G3013" s="55">
        <v>0.5</v>
      </c>
      <c r="H3013" s="42">
        <f t="shared" si="94"/>
        <v>0.67500000000000004</v>
      </c>
    </row>
    <row r="3014" spans="1:8" x14ac:dyDescent="0.25">
      <c r="A3014" t="s">
        <v>148</v>
      </c>
      <c r="B3014" t="str">
        <f>VLOOKUP(A3014,'Cód dos países'!$A$3:$C$199,2,FALSE)</f>
        <v>JAM</v>
      </c>
      <c r="C3014">
        <f>VLOOKUP(A3014,'Cód dos países'!$A$3:$C$199,3,FALSE)</f>
        <v>85</v>
      </c>
      <c r="D3014">
        <v>2002</v>
      </c>
      <c r="E3014">
        <f t="shared" si="93"/>
        <v>852002</v>
      </c>
      <c r="F3014" s="55">
        <v>0.34375</v>
      </c>
      <c r="G3014" s="55">
        <v>0</v>
      </c>
      <c r="H3014" s="42">
        <f t="shared" si="94"/>
        <v>0.27500000000000002</v>
      </c>
    </row>
    <row r="3015" spans="1:8" x14ac:dyDescent="0.25">
      <c r="A3015" t="s">
        <v>150</v>
      </c>
      <c r="B3015" t="str">
        <f>VLOOKUP(A3015,'Cód dos países'!$A$3:$C$199,2,FALSE)</f>
        <v>JOR</v>
      </c>
      <c r="C3015">
        <f>VLOOKUP(A3015,'Cód dos países'!$A$3:$C$199,3,FALSE)</f>
        <v>87</v>
      </c>
      <c r="D3015">
        <v>2002</v>
      </c>
      <c r="E3015">
        <f t="shared" ref="E3015:E3078" si="95">C3015*10000+D3015</f>
        <v>872002</v>
      </c>
      <c r="F3015" s="55">
        <v>0.46875</v>
      </c>
      <c r="G3015" s="55">
        <v>0.25</v>
      </c>
      <c r="H3015" s="42">
        <f t="shared" si="94"/>
        <v>0.42499999999999999</v>
      </c>
    </row>
    <row r="3016" spans="1:8" x14ac:dyDescent="0.25">
      <c r="A3016" t="s">
        <v>152</v>
      </c>
      <c r="B3016" t="str">
        <f>VLOOKUP(A3016,'Cód dos países'!$A$3:$C$199,2,FALSE)</f>
        <v>JPN</v>
      </c>
      <c r="C3016">
        <f>VLOOKUP(A3016,'Cód dos países'!$A$3:$C$199,3,FALSE)</f>
        <v>86</v>
      </c>
      <c r="D3016">
        <v>2002</v>
      </c>
      <c r="E3016">
        <f t="shared" si="95"/>
        <v>862002</v>
      </c>
      <c r="F3016" s="55">
        <v>0.75</v>
      </c>
      <c r="G3016" s="55">
        <v>0.5</v>
      </c>
      <c r="H3016" s="42">
        <f t="shared" si="94"/>
        <v>0.7</v>
      </c>
    </row>
    <row r="3017" spans="1:8" x14ac:dyDescent="0.25">
      <c r="A3017" t="s">
        <v>154</v>
      </c>
      <c r="B3017" t="str">
        <f>VLOOKUP(A3017,'Cód dos países'!$A$3:$C$199,2,FALSE)</f>
        <v>KAZ</v>
      </c>
      <c r="C3017">
        <f>VLOOKUP(A3017,'Cód dos países'!$A$3:$C$199,3,FALSE)</f>
        <v>88</v>
      </c>
      <c r="D3017">
        <v>2002</v>
      </c>
      <c r="E3017">
        <f t="shared" si="95"/>
        <v>882002</v>
      </c>
      <c r="F3017" s="55">
        <v>0.1875</v>
      </c>
      <c r="G3017" s="55">
        <v>0</v>
      </c>
      <c r="H3017" s="42">
        <f t="shared" si="94"/>
        <v>0.15</v>
      </c>
    </row>
    <row r="3018" spans="1:8" x14ac:dyDescent="0.25">
      <c r="A3018" t="s">
        <v>156</v>
      </c>
      <c r="B3018" t="str">
        <f>VLOOKUP(A3018,'Cód dos países'!$A$3:$C$199,2,FALSE)</f>
        <v>KEN</v>
      </c>
      <c r="C3018">
        <f>VLOOKUP(A3018,'Cód dos países'!$A$3:$C$199,3,FALSE)</f>
        <v>89</v>
      </c>
      <c r="D3018">
        <v>2002</v>
      </c>
      <c r="E3018">
        <f t="shared" si="95"/>
        <v>892002</v>
      </c>
      <c r="F3018" s="55">
        <v>0.1875</v>
      </c>
      <c r="G3018" s="55">
        <v>0</v>
      </c>
      <c r="H3018" s="42">
        <f t="shared" si="94"/>
        <v>0.15</v>
      </c>
    </row>
    <row r="3019" spans="1:8" x14ac:dyDescent="0.25">
      <c r="A3019" t="s">
        <v>158</v>
      </c>
      <c r="B3019" t="str">
        <f>VLOOKUP(A3019,'Cód dos países'!$A$3:$C$199,2,FALSE)</f>
        <v>KGZ</v>
      </c>
      <c r="C3019">
        <f>VLOOKUP(A3019,'Cód dos países'!$A$3:$C$199,3,FALSE)</f>
        <v>95</v>
      </c>
      <c r="D3019">
        <v>2002</v>
      </c>
      <c r="E3019">
        <f t="shared" si="95"/>
        <v>952002</v>
      </c>
      <c r="F3019" s="55" t="e">
        <v>#N/A</v>
      </c>
      <c r="G3019" s="55" t="e">
        <v>#N/A</v>
      </c>
      <c r="H3019" s="42" t="e">
        <f t="shared" si="94"/>
        <v>#N/A</v>
      </c>
    </row>
    <row r="3020" spans="1:8" x14ac:dyDescent="0.25">
      <c r="A3020" t="s">
        <v>160</v>
      </c>
      <c r="B3020" t="str">
        <f>VLOOKUP(A3020,'Cód dos países'!$A$3:$C$199,2,FALSE)</f>
        <v>KHM</v>
      </c>
      <c r="C3020">
        <f>VLOOKUP(A3020,'Cód dos países'!$A$3:$C$199,3,FALSE)</f>
        <v>29</v>
      </c>
      <c r="D3020">
        <v>2002</v>
      </c>
      <c r="E3020">
        <f t="shared" si="95"/>
        <v>292002</v>
      </c>
      <c r="F3020" s="55">
        <v>0.1875</v>
      </c>
      <c r="G3020" s="55">
        <v>0</v>
      </c>
      <c r="H3020" s="42">
        <f t="shared" si="94"/>
        <v>0.15</v>
      </c>
    </row>
    <row r="3021" spans="1:8" x14ac:dyDescent="0.25">
      <c r="A3021" t="s">
        <v>432</v>
      </c>
      <c r="B3021" t="str">
        <f>VLOOKUP(A3021,'Cód dos países'!$A$3:$C$199,2,FALSE)</f>
        <v>KOR</v>
      </c>
      <c r="C3021">
        <f>VLOOKUP(A3021,'Cód dos países'!$A$3:$C$199,3,FALSE)</f>
        <v>92</v>
      </c>
      <c r="D3021">
        <v>2002</v>
      </c>
      <c r="E3021">
        <f t="shared" si="95"/>
        <v>922002</v>
      </c>
      <c r="F3021" s="55">
        <v>0.75</v>
      </c>
      <c r="G3021" s="55">
        <v>0.5</v>
      </c>
      <c r="H3021" s="42">
        <f t="shared" si="94"/>
        <v>0.7</v>
      </c>
    </row>
    <row r="3022" spans="1:8" x14ac:dyDescent="0.25">
      <c r="A3022" t="s">
        <v>163</v>
      </c>
      <c r="B3022" t="str">
        <f>VLOOKUP(A3022,'Cód dos países'!$A$3:$C$199,2,FALSE)</f>
        <v>KWT</v>
      </c>
      <c r="C3022">
        <f>VLOOKUP(A3022,'Cód dos países'!$A$3:$C$199,3,FALSE)</f>
        <v>94</v>
      </c>
      <c r="D3022">
        <v>2002</v>
      </c>
      <c r="E3022">
        <f t="shared" si="95"/>
        <v>942002</v>
      </c>
      <c r="F3022" s="55">
        <v>0.59375</v>
      </c>
      <c r="G3022" s="55">
        <v>0.75</v>
      </c>
      <c r="H3022" s="42">
        <f t="shared" si="94"/>
        <v>0.625</v>
      </c>
    </row>
    <row r="3023" spans="1:8" x14ac:dyDescent="0.25">
      <c r="A3023" t="s">
        <v>165</v>
      </c>
      <c r="B3023" t="str">
        <f>VLOOKUP(A3023,'Cód dos países'!$A$3:$C$199,2,FALSE)</f>
        <v>LAO</v>
      </c>
      <c r="C3023">
        <f>VLOOKUP(A3023,'Cód dos países'!$A$3:$C$199,3,FALSE)</f>
        <v>96</v>
      </c>
      <c r="D3023">
        <v>2002</v>
      </c>
      <c r="E3023">
        <f t="shared" si="95"/>
        <v>962002</v>
      </c>
      <c r="F3023" s="55" t="e">
        <v>#N/A</v>
      </c>
      <c r="G3023" s="55" t="e">
        <v>#N/A</v>
      </c>
      <c r="H3023" s="42" t="e">
        <f t="shared" si="94"/>
        <v>#N/A</v>
      </c>
    </row>
    <row r="3024" spans="1:8" x14ac:dyDescent="0.25">
      <c r="A3024" t="s">
        <v>167</v>
      </c>
      <c r="B3024" t="str">
        <f>VLOOKUP(A3024,'Cód dos países'!$A$3:$C$199,2,FALSE)</f>
        <v>LBN</v>
      </c>
      <c r="C3024">
        <f>VLOOKUP(A3024,'Cód dos países'!$A$3:$C$199,3,FALSE)</f>
        <v>98</v>
      </c>
      <c r="D3024">
        <v>2002</v>
      </c>
      <c r="E3024">
        <f t="shared" si="95"/>
        <v>982002</v>
      </c>
      <c r="F3024" s="55">
        <v>0.46875</v>
      </c>
      <c r="G3024" s="55">
        <v>0.25</v>
      </c>
      <c r="H3024" s="42">
        <f t="shared" si="94"/>
        <v>0.42499999999999999</v>
      </c>
    </row>
    <row r="3025" spans="1:8" x14ac:dyDescent="0.25">
      <c r="A3025" t="s">
        <v>169</v>
      </c>
      <c r="B3025" t="str">
        <f>VLOOKUP(A3025,'Cód dos países'!$A$3:$C$199,2,FALSE)</f>
        <v>LBR</v>
      </c>
      <c r="C3025">
        <f>VLOOKUP(A3025,'Cód dos países'!$A$3:$C$199,3,FALSE)</f>
        <v>100</v>
      </c>
      <c r="D3025">
        <v>2002</v>
      </c>
      <c r="E3025">
        <f t="shared" si="95"/>
        <v>1002002</v>
      </c>
      <c r="F3025" s="55" t="e">
        <v>#N/A</v>
      </c>
      <c r="G3025" s="55" t="e">
        <v>#N/A</v>
      </c>
      <c r="H3025" s="42" t="e">
        <f t="shared" si="94"/>
        <v>#N/A</v>
      </c>
    </row>
    <row r="3026" spans="1:8" x14ac:dyDescent="0.25">
      <c r="A3026" t="s">
        <v>171</v>
      </c>
      <c r="B3026" t="str">
        <f>VLOOKUP(A3026,'Cód dos países'!$A$3:$C$199,2,FALSE)</f>
        <v>LBY</v>
      </c>
      <c r="C3026">
        <f>VLOOKUP(A3026,'Cód dos países'!$A$3:$C$199,3,FALSE)</f>
        <v>101</v>
      </c>
      <c r="D3026">
        <v>2002</v>
      </c>
      <c r="E3026">
        <f t="shared" si="95"/>
        <v>1012002</v>
      </c>
      <c r="F3026" s="55">
        <v>0.1875</v>
      </c>
      <c r="G3026" s="55">
        <v>0</v>
      </c>
      <c r="H3026" s="42">
        <f t="shared" si="94"/>
        <v>0.15</v>
      </c>
    </row>
    <row r="3027" spans="1:8" x14ac:dyDescent="0.25">
      <c r="A3027" t="s">
        <v>359</v>
      </c>
      <c r="B3027" t="str">
        <f>VLOOKUP(A3027,'Cód dos países'!$A$3:$C$199,2,FALSE)</f>
        <v>LIE</v>
      </c>
      <c r="C3027">
        <f>VLOOKUP(A3027,'Cód dos países'!$A$3:$C$199,3,FALSE)</f>
        <v>102</v>
      </c>
      <c r="D3027">
        <v>2002</v>
      </c>
      <c r="E3027">
        <f t="shared" si="95"/>
        <v>1022002</v>
      </c>
      <c r="F3027" s="55" t="e">
        <v>#N/A</v>
      </c>
      <c r="G3027" s="55" t="e">
        <v>#N/A</v>
      </c>
      <c r="H3027" s="42" t="e">
        <f t="shared" si="94"/>
        <v>#N/A</v>
      </c>
    </row>
    <row r="3028" spans="1:8" x14ac:dyDescent="0.25">
      <c r="A3028" t="s">
        <v>173</v>
      </c>
      <c r="B3028" t="str">
        <f>VLOOKUP(A3028,'Cód dos países'!$A$3:$C$199,2,FALSE)</f>
        <v>LKA</v>
      </c>
      <c r="C3028">
        <f>VLOOKUP(A3028,'Cód dos países'!$A$3:$C$199,3,FALSE)</f>
        <v>162</v>
      </c>
      <c r="D3028">
        <v>2002</v>
      </c>
      <c r="E3028">
        <f t="shared" si="95"/>
        <v>1622002</v>
      </c>
      <c r="F3028" s="55">
        <v>0.625</v>
      </c>
      <c r="G3028" s="55">
        <v>0.25</v>
      </c>
      <c r="H3028" s="42">
        <f t="shared" si="94"/>
        <v>0.55000000000000004</v>
      </c>
    </row>
    <row r="3029" spans="1:8" x14ac:dyDescent="0.25">
      <c r="A3029" t="s">
        <v>175</v>
      </c>
      <c r="B3029" t="str">
        <f>VLOOKUP(A3029,'Cód dos países'!$A$3:$C$199,2,FALSE)</f>
        <v>LSO</v>
      </c>
      <c r="C3029">
        <f>VLOOKUP(A3029,'Cód dos países'!$A$3:$C$199,3,FALSE)</f>
        <v>99</v>
      </c>
      <c r="D3029">
        <v>2002</v>
      </c>
      <c r="E3029">
        <f t="shared" si="95"/>
        <v>992002</v>
      </c>
      <c r="F3029" s="55" t="e">
        <v>#N/A</v>
      </c>
      <c r="G3029" s="55" t="e">
        <v>#N/A</v>
      </c>
      <c r="H3029" s="42" t="e">
        <f t="shared" si="94"/>
        <v>#N/A</v>
      </c>
    </row>
    <row r="3030" spans="1:8" x14ac:dyDescent="0.25">
      <c r="A3030" t="s">
        <v>177</v>
      </c>
      <c r="B3030" t="str">
        <f>VLOOKUP(A3030,'Cód dos países'!$A$3:$C$199,2,FALSE)</f>
        <v>LTU</v>
      </c>
      <c r="C3030">
        <f>VLOOKUP(A3030,'Cód dos países'!$A$3:$C$199,3,FALSE)</f>
        <v>103</v>
      </c>
      <c r="D3030">
        <v>2002</v>
      </c>
      <c r="E3030">
        <f t="shared" si="95"/>
        <v>1032002</v>
      </c>
      <c r="F3030" s="55">
        <v>0.46875</v>
      </c>
      <c r="G3030" s="55">
        <v>0.25</v>
      </c>
      <c r="H3030" s="42">
        <f t="shared" si="94"/>
        <v>0.42499999999999999</v>
      </c>
    </row>
    <row r="3031" spans="1:8" x14ac:dyDescent="0.25">
      <c r="A3031" t="s">
        <v>179</v>
      </c>
      <c r="B3031" t="str">
        <f>VLOOKUP(A3031,'Cód dos países'!$A$3:$C$199,2,FALSE)</f>
        <v>LUX</v>
      </c>
      <c r="C3031">
        <f>VLOOKUP(A3031,'Cód dos países'!$A$3:$C$199,3,FALSE)</f>
        <v>104</v>
      </c>
      <c r="D3031">
        <v>2002</v>
      </c>
      <c r="E3031">
        <f t="shared" si="95"/>
        <v>1042002</v>
      </c>
      <c r="F3031" s="55" t="e">
        <v>#N/A</v>
      </c>
      <c r="G3031" s="55" t="e">
        <v>#N/A</v>
      </c>
      <c r="H3031" s="42" t="e">
        <f t="shared" si="94"/>
        <v>#N/A</v>
      </c>
    </row>
    <row r="3032" spans="1:8" x14ac:dyDescent="0.25">
      <c r="A3032" t="s">
        <v>181</v>
      </c>
      <c r="B3032" t="str">
        <f>VLOOKUP(A3032,'Cód dos países'!$A$3:$C$199,2,FALSE)</f>
        <v>LVA</v>
      </c>
      <c r="C3032">
        <f>VLOOKUP(A3032,'Cód dos países'!$A$3:$C$199,3,FALSE)</f>
        <v>97</v>
      </c>
      <c r="D3032">
        <v>2002</v>
      </c>
      <c r="E3032">
        <f t="shared" si="95"/>
        <v>972002</v>
      </c>
      <c r="F3032" s="55">
        <v>0.59375</v>
      </c>
      <c r="G3032" s="55">
        <v>0.25</v>
      </c>
      <c r="H3032" s="42">
        <f t="shared" si="94"/>
        <v>0.52500000000000002</v>
      </c>
    </row>
    <row r="3033" spans="1:8" x14ac:dyDescent="0.25">
      <c r="A3033" t="s">
        <v>324</v>
      </c>
      <c r="B3033" t="str">
        <f>VLOOKUP(A3033,'Cód dos países'!$A$3:$C$199,2,FALSE)</f>
        <v>LWI</v>
      </c>
      <c r="C3033">
        <f>VLOOKUP(A3033,'Cód dos países'!$A$3:$C$199,3,FALSE)</f>
        <v>93</v>
      </c>
      <c r="D3033">
        <v>2002</v>
      </c>
      <c r="E3033">
        <f t="shared" si="95"/>
        <v>932002</v>
      </c>
      <c r="F3033" s="55" t="e">
        <v>#N/A</v>
      </c>
      <c r="G3033" s="55" t="e">
        <v>#N/A</v>
      </c>
      <c r="H3033" s="42" t="e">
        <f t="shared" si="94"/>
        <v>#N/A</v>
      </c>
    </row>
    <row r="3034" spans="1:8" x14ac:dyDescent="0.25">
      <c r="A3034" t="s">
        <v>600</v>
      </c>
      <c r="B3034" t="e">
        <f>VLOOKUP(A3034,'Cód dos países'!$A$3:$C$199,2,FALSE)</f>
        <v>#N/A</v>
      </c>
      <c r="C3034" t="e">
        <f>VLOOKUP(A3034,'Cód dos países'!$A$3:$C$199,3,FALSE)</f>
        <v>#N/A</v>
      </c>
      <c r="D3034">
        <v>2002</v>
      </c>
      <c r="E3034" t="e">
        <f t="shared" si="95"/>
        <v>#N/A</v>
      </c>
      <c r="F3034" s="55" t="e">
        <v>#N/A</v>
      </c>
      <c r="G3034" s="55" t="e">
        <v>#N/A</v>
      </c>
      <c r="H3034" s="42" t="e">
        <f t="shared" si="94"/>
        <v>#N/A</v>
      </c>
    </row>
    <row r="3035" spans="1:8" x14ac:dyDescent="0.25">
      <c r="A3035" t="s">
        <v>183</v>
      </c>
      <c r="B3035" t="str">
        <f>VLOOKUP(A3035,'Cód dos países'!$A$3:$C$199,2,FALSE)</f>
        <v>MAR</v>
      </c>
      <c r="C3035">
        <f>VLOOKUP(A3035,'Cód dos países'!$A$3:$C$199,3,FALSE)</f>
        <v>121</v>
      </c>
      <c r="D3035">
        <v>2002</v>
      </c>
      <c r="E3035">
        <f t="shared" si="95"/>
        <v>1212002</v>
      </c>
      <c r="F3035" s="55">
        <v>0.5</v>
      </c>
      <c r="G3035" s="55">
        <v>0.25</v>
      </c>
      <c r="H3035" s="42">
        <f t="shared" si="94"/>
        <v>0.45</v>
      </c>
    </row>
    <row r="3036" spans="1:8" x14ac:dyDescent="0.25">
      <c r="A3036" t="s">
        <v>185</v>
      </c>
      <c r="B3036" t="str">
        <f>VLOOKUP(A3036,'Cód dos países'!$A$3:$C$199,2,FALSE)</f>
        <v>MDA</v>
      </c>
      <c r="C3036">
        <f>VLOOKUP(A3036,'Cód dos países'!$A$3:$C$199,3,FALSE)</f>
        <v>117</v>
      </c>
      <c r="D3036">
        <v>2002</v>
      </c>
      <c r="E3036">
        <f t="shared" si="95"/>
        <v>1172002</v>
      </c>
      <c r="F3036" s="55">
        <v>0.28125</v>
      </c>
      <c r="G3036" s="55">
        <v>0</v>
      </c>
      <c r="H3036" s="42">
        <f t="shared" si="94"/>
        <v>0.22500000000000001</v>
      </c>
    </row>
    <row r="3037" spans="1:8" x14ac:dyDescent="0.25">
      <c r="A3037" t="s">
        <v>187</v>
      </c>
      <c r="B3037" t="str">
        <f>VLOOKUP(A3037,'Cód dos países'!$A$3:$C$199,2,FALSE)</f>
        <v>MDG</v>
      </c>
      <c r="C3037">
        <f>VLOOKUP(A3037,'Cód dos países'!$A$3:$C$199,3,FALSE)</f>
        <v>106</v>
      </c>
      <c r="D3037">
        <v>2002</v>
      </c>
      <c r="E3037">
        <f t="shared" si="95"/>
        <v>1062002</v>
      </c>
      <c r="F3037" s="55" t="e">
        <v>#N/A</v>
      </c>
      <c r="G3037" s="55" t="e">
        <v>#N/A</v>
      </c>
      <c r="H3037" s="42" t="e">
        <f t="shared" si="94"/>
        <v>#N/A</v>
      </c>
    </row>
    <row r="3038" spans="1:8" x14ac:dyDescent="0.25">
      <c r="A3038" t="s">
        <v>191</v>
      </c>
      <c r="B3038" t="str">
        <f>VLOOKUP(A3038,'Cód dos países'!$A$3:$C$199,2,FALSE)</f>
        <v>MEX</v>
      </c>
      <c r="C3038">
        <f>VLOOKUP(A3038,'Cód dos países'!$A$3:$C$199,3,FALSE)</f>
        <v>115</v>
      </c>
      <c r="D3038">
        <v>2002</v>
      </c>
      <c r="E3038">
        <f t="shared" si="95"/>
        <v>1152002</v>
      </c>
      <c r="F3038" s="55">
        <v>0.5625</v>
      </c>
      <c r="G3038" s="55">
        <v>0.25</v>
      </c>
      <c r="H3038" s="42">
        <f t="shared" si="94"/>
        <v>0.5</v>
      </c>
    </row>
    <row r="3039" spans="1:8" x14ac:dyDescent="0.25">
      <c r="A3039" t="s">
        <v>193</v>
      </c>
      <c r="B3039" t="str">
        <f>VLOOKUP(A3039,'Cód dos países'!$A$3:$C$199,2,FALSE)</f>
        <v>MKD</v>
      </c>
      <c r="C3039">
        <f>VLOOKUP(A3039,'Cód dos países'!$A$3:$C$199,3,FALSE)</f>
        <v>105</v>
      </c>
      <c r="D3039">
        <v>2002</v>
      </c>
      <c r="E3039">
        <f t="shared" si="95"/>
        <v>1052002</v>
      </c>
      <c r="F3039" s="55">
        <v>0.25</v>
      </c>
      <c r="G3039" s="55">
        <v>0</v>
      </c>
      <c r="H3039" s="42">
        <f t="shared" si="94"/>
        <v>0.2</v>
      </c>
    </row>
    <row r="3040" spans="1:8" x14ac:dyDescent="0.25">
      <c r="A3040" t="s">
        <v>195</v>
      </c>
      <c r="B3040" t="str">
        <f>VLOOKUP(A3040,'Cód dos países'!$A$3:$C$199,2,FALSE)</f>
        <v>MLI</v>
      </c>
      <c r="C3040">
        <f>VLOOKUP(A3040,'Cód dos países'!$A$3:$C$199,3,FALSE)</f>
        <v>110</v>
      </c>
      <c r="D3040">
        <v>2002</v>
      </c>
      <c r="E3040">
        <f t="shared" si="95"/>
        <v>1102002</v>
      </c>
      <c r="F3040" s="55" t="e">
        <v>#N/A</v>
      </c>
      <c r="G3040" s="55" t="e">
        <v>#N/A</v>
      </c>
      <c r="H3040" s="42" t="e">
        <f t="shared" si="94"/>
        <v>#N/A</v>
      </c>
    </row>
    <row r="3041" spans="1:8" x14ac:dyDescent="0.25">
      <c r="A3041" t="s">
        <v>197</v>
      </c>
      <c r="B3041" t="str">
        <f>VLOOKUP(A3041,'Cód dos países'!$A$3:$C$199,2,FALSE)</f>
        <v>MLT</v>
      </c>
      <c r="C3041">
        <f>VLOOKUP(A3041,'Cód dos países'!$A$3:$C$199,3,FALSE)</f>
        <v>111</v>
      </c>
      <c r="D3041">
        <v>2002</v>
      </c>
      <c r="E3041">
        <f t="shared" si="95"/>
        <v>1112002</v>
      </c>
      <c r="F3041" s="55" t="e">
        <v>#N/A</v>
      </c>
      <c r="G3041" s="55" t="e">
        <v>#N/A</v>
      </c>
      <c r="H3041" s="42" t="e">
        <f t="shared" si="94"/>
        <v>#N/A</v>
      </c>
    </row>
    <row r="3042" spans="1:8" x14ac:dyDescent="0.25">
      <c r="A3042" t="s">
        <v>338</v>
      </c>
      <c r="B3042" t="str">
        <f>VLOOKUP(A3042,'Cód dos países'!$A$3:$C$199,2,FALSE)</f>
        <v>MMR</v>
      </c>
      <c r="C3042">
        <f>VLOOKUP(A3042,'Cód dos países'!$A$3:$C$199,3,FALSE)</f>
        <v>123</v>
      </c>
      <c r="D3042">
        <v>2002</v>
      </c>
      <c r="E3042">
        <f t="shared" si="95"/>
        <v>1232002</v>
      </c>
      <c r="F3042" s="55">
        <v>6.25E-2</v>
      </c>
      <c r="G3042" s="55">
        <v>0</v>
      </c>
      <c r="H3042" s="42">
        <f t="shared" si="94"/>
        <v>0.05</v>
      </c>
    </row>
    <row r="3043" spans="1:8" x14ac:dyDescent="0.25">
      <c r="A3043" t="s">
        <v>201</v>
      </c>
      <c r="B3043" t="str">
        <f>VLOOKUP(A3043,'Cód dos países'!$A$3:$C$199,2,FALSE)</f>
        <v>MNG</v>
      </c>
      <c r="C3043">
        <f>VLOOKUP(A3043,'Cód dos países'!$A$3:$C$199,3,FALSE)</f>
        <v>119</v>
      </c>
      <c r="D3043">
        <v>2002</v>
      </c>
      <c r="E3043">
        <f t="shared" si="95"/>
        <v>1192002</v>
      </c>
      <c r="F3043" s="55" t="e">
        <v>#N/A</v>
      </c>
      <c r="G3043" s="55" t="e">
        <v>#N/A</v>
      </c>
      <c r="H3043" s="42" t="e">
        <f t="shared" si="94"/>
        <v>#N/A</v>
      </c>
    </row>
    <row r="3044" spans="1:8" x14ac:dyDescent="0.25">
      <c r="A3044" t="s">
        <v>200</v>
      </c>
      <c r="B3044" t="str">
        <f>VLOOKUP(A3044,'Cód dos países'!$A$3:$C$199,2,FALSE)</f>
        <v>MNP</v>
      </c>
      <c r="C3044">
        <f>VLOOKUP(A3044,'Cód dos países'!$A$3:$C$199,3,FALSE)</f>
        <v>120</v>
      </c>
      <c r="D3044">
        <v>2002</v>
      </c>
      <c r="E3044">
        <f t="shared" si="95"/>
        <v>1202002</v>
      </c>
      <c r="F3044" s="55" t="e">
        <v>#N/A</v>
      </c>
      <c r="G3044" s="55" t="e">
        <v>#N/A</v>
      </c>
      <c r="H3044" s="42" t="e">
        <f t="shared" si="94"/>
        <v>#N/A</v>
      </c>
    </row>
    <row r="3045" spans="1:8" x14ac:dyDescent="0.25">
      <c r="A3045" t="s">
        <v>203</v>
      </c>
      <c r="B3045" t="str">
        <f>VLOOKUP(A3045,'Cód dos países'!$A$3:$C$199,2,FALSE)</f>
        <v>MOZ</v>
      </c>
      <c r="C3045">
        <f>VLOOKUP(A3045,'Cód dos países'!$A$3:$C$199,3,FALSE)</f>
        <v>122</v>
      </c>
      <c r="D3045">
        <v>2002</v>
      </c>
      <c r="E3045">
        <f t="shared" si="95"/>
        <v>1222002</v>
      </c>
      <c r="F3045" s="55">
        <v>0.34375</v>
      </c>
      <c r="G3045" s="55">
        <v>0.25</v>
      </c>
      <c r="H3045" s="42">
        <f t="shared" si="94"/>
        <v>0.32500000000000001</v>
      </c>
    </row>
    <row r="3046" spans="1:8" x14ac:dyDescent="0.25">
      <c r="A3046" t="s">
        <v>205</v>
      </c>
      <c r="B3046" t="str">
        <f>VLOOKUP(A3046,'Cód dos países'!$A$3:$C$199,2,FALSE)</f>
        <v>MRT</v>
      </c>
      <c r="C3046">
        <f>VLOOKUP(A3046,'Cód dos países'!$A$3:$C$199,3,FALSE)</f>
        <v>113</v>
      </c>
      <c r="D3046">
        <v>2002</v>
      </c>
      <c r="E3046">
        <f t="shared" si="95"/>
        <v>1132002</v>
      </c>
      <c r="F3046" s="55" t="e">
        <v>#N/A</v>
      </c>
      <c r="G3046" s="55" t="e">
        <v>#N/A</v>
      </c>
      <c r="H3046" s="42" t="e">
        <f t="shared" si="94"/>
        <v>#N/A</v>
      </c>
    </row>
    <row r="3047" spans="1:8" x14ac:dyDescent="0.25">
      <c r="A3047" t="s">
        <v>207</v>
      </c>
      <c r="B3047" t="str">
        <f>VLOOKUP(A3047,'Cód dos países'!$A$3:$C$199,2,FALSE)</f>
        <v>MUS</v>
      </c>
      <c r="C3047">
        <f>VLOOKUP(A3047,'Cód dos países'!$A$3:$C$199,3,FALSE)</f>
        <v>114</v>
      </c>
      <c r="D3047">
        <v>2002</v>
      </c>
      <c r="E3047">
        <f t="shared" si="95"/>
        <v>1142002</v>
      </c>
      <c r="F3047" s="55">
        <v>0.75</v>
      </c>
      <c r="G3047" s="55">
        <v>0.5</v>
      </c>
      <c r="H3047" s="42">
        <f t="shared" si="94"/>
        <v>0.7</v>
      </c>
    </row>
    <row r="3048" spans="1:8" x14ac:dyDescent="0.25">
      <c r="A3048" t="s">
        <v>209</v>
      </c>
      <c r="B3048" t="str">
        <f>VLOOKUP(A3048,'Cód dos países'!$A$3:$C$199,2,FALSE)</f>
        <v>MWI</v>
      </c>
      <c r="C3048">
        <f>VLOOKUP(A3048,'Cód dos países'!$A$3:$C$199,3,FALSE)</f>
        <v>107</v>
      </c>
      <c r="D3048">
        <v>2002</v>
      </c>
      <c r="E3048">
        <f t="shared" si="95"/>
        <v>1072002</v>
      </c>
      <c r="F3048" s="55">
        <v>0.28125</v>
      </c>
      <c r="G3048" s="55">
        <v>0</v>
      </c>
      <c r="H3048" s="42">
        <f t="shared" si="94"/>
        <v>0.22500000000000001</v>
      </c>
    </row>
    <row r="3049" spans="1:8" x14ac:dyDescent="0.25">
      <c r="A3049" t="s">
        <v>211</v>
      </c>
      <c r="B3049" t="str">
        <f>VLOOKUP(A3049,'Cód dos países'!$A$3:$C$199,2,FALSE)</f>
        <v>MYS</v>
      </c>
      <c r="C3049">
        <f>VLOOKUP(A3049,'Cód dos países'!$A$3:$C$199,3,FALSE)</f>
        <v>108</v>
      </c>
      <c r="D3049">
        <v>2002</v>
      </c>
      <c r="E3049">
        <f t="shared" si="95"/>
        <v>1082002</v>
      </c>
      <c r="F3049" s="55">
        <v>0.65625</v>
      </c>
      <c r="G3049" s="55">
        <v>0.25</v>
      </c>
      <c r="H3049" s="42">
        <f t="shared" si="94"/>
        <v>0.57499999999999996</v>
      </c>
    </row>
    <row r="3050" spans="1:8" x14ac:dyDescent="0.25">
      <c r="A3050" t="s">
        <v>213</v>
      </c>
      <c r="B3050" t="str">
        <f>VLOOKUP(A3050,'Cód dos países'!$A$3:$C$199,2,FALSE)</f>
        <v>NAM</v>
      </c>
      <c r="C3050">
        <f>VLOOKUP(A3050,'Cód dos países'!$A$3:$C$199,3,FALSE)</f>
        <v>124</v>
      </c>
      <c r="D3050">
        <v>2002</v>
      </c>
      <c r="E3050">
        <f t="shared" si="95"/>
        <v>1242002</v>
      </c>
      <c r="F3050" s="55">
        <v>0.40625</v>
      </c>
      <c r="G3050" s="55">
        <v>0.25</v>
      </c>
      <c r="H3050" s="42">
        <f t="shared" si="94"/>
        <v>0.375</v>
      </c>
    </row>
    <row r="3051" spans="1:8" x14ac:dyDescent="0.25">
      <c r="A3051" t="s">
        <v>215</v>
      </c>
      <c r="B3051" t="str">
        <f>VLOOKUP(A3051,'Cód dos países'!$A$3:$C$199,2,FALSE)</f>
        <v>NER</v>
      </c>
      <c r="C3051">
        <f>VLOOKUP(A3051,'Cód dos países'!$A$3:$C$199,3,FALSE)</f>
        <v>130</v>
      </c>
      <c r="D3051">
        <v>2002</v>
      </c>
      <c r="E3051">
        <f t="shared" si="95"/>
        <v>1302002</v>
      </c>
      <c r="F3051" s="55" t="e">
        <v>#N/A</v>
      </c>
      <c r="G3051" s="55" t="e">
        <v>#N/A</v>
      </c>
      <c r="H3051" s="42" t="e">
        <f t="shared" si="94"/>
        <v>#N/A</v>
      </c>
    </row>
    <row r="3052" spans="1:8" x14ac:dyDescent="0.25">
      <c r="A3052" t="s">
        <v>217</v>
      </c>
      <c r="B3052" t="str">
        <f>VLOOKUP(A3052,'Cód dos países'!$A$3:$C$199,2,FALSE)</f>
        <v>NGA</v>
      </c>
      <c r="C3052">
        <f>VLOOKUP(A3052,'Cód dos países'!$A$3:$C$199,3,FALSE)</f>
        <v>131</v>
      </c>
      <c r="D3052">
        <v>2002</v>
      </c>
      <c r="E3052">
        <f t="shared" si="95"/>
        <v>1312002</v>
      </c>
      <c r="F3052" s="55">
        <v>9.375E-2</v>
      </c>
      <c r="G3052" s="55">
        <v>0</v>
      </c>
      <c r="H3052" s="42">
        <f t="shared" si="94"/>
        <v>7.4999999999999997E-2</v>
      </c>
    </row>
    <row r="3053" spans="1:8" x14ac:dyDescent="0.25">
      <c r="A3053" t="s">
        <v>219</v>
      </c>
      <c r="B3053" t="str">
        <f>VLOOKUP(A3053,'Cód dos países'!$A$3:$C$199,2,FALSE)</f>
        <v>NIC</v>
      </c>
      <c r="C3053">
        <f>VLOOKUP(A3053,'Cód dos países'!$A$3:$C$199,3,FALSE)</f>
        <v>129</v>
      </c>
      <c r="D3053">
        <v>2002</v>
      </c>
      <c r="E3053">
        <f t="shared" si="95"/>
        <v>1292002</v>
      </c>
      <c r="F3053" s="55">
        <v>0.34375</v>
      </c>
      <c r="G3053" s="55">
        <v>0.25</v>
      </c>
      <c r="H3053" s="42">
        <f t="shared" si="94"/>
        <v>0.32500000000000001</v>
      </c>
    </row>
    <row r="3054" spans="1:8" x14ac:dyDescent="0.25">
      <c r="A3054" t="s">
        <v>221</v>
      </c>
      <c r="B3054" t="str">
        <f>VLOOKUP(A3054,'Cód dos países'!$A$3:$C$199,2,FALSE)</f>
        <v>NLD</v>
      </c>
      <c r="C3054">
        <f>VLOOKUP(A3054,'Cód dos países'!$A$3:$C$199,3,FALSE)</f>
        <v>127</v>
      </c>
      <c r="D3054">
        <v>2002</v>
      </c>
      <c r="E3054">
        <f t="shared" si="95"/>
        <v>1272002</v>
      </c>
      <c r="F3054" s="55">
        <v>0.9375</v>
      </c>
      <c r="G3054" s="55">
        <v>1</v>
      </c>
      <c r="H3054" s="42">
        <f t="shared" si="94"/>
        <v>0.95</v>
      </c>
    </row>
    <row r="3055" spans="1:8" x14ac:dyDescent="0.25">
      <c r="A3055" t="s">
        <v>223</v>
      </c>
      <c r="B3055" t="str">
        <f>VLOOKUP(A3055,'Cód dos países'!$A$3:$C$199,2,FALSE)</f>
        <v>NOR</v>
      </c>
      <c r="C3055">
        <f>VLOOKUP(A3055,'Cód dos países'!$A$3:$C$199,3,FALSE)</f>
        <v>132</v>
      </c>
      <c r="D3055">
        <v>2002</v>
      </c>
      <c r="E3055">
        <f t="shared" si="95"/>
        <v>1322002</v>
      </c>
      <c r="F3055" s="55">
        <v>1</v>
      </c>
      <c r="G3055" s="55">
        <v>1</v>
      </c>
      <c r="H3055" s="42">
        <f t="shared" si="94"/>
        <v>1</v>
      </c>
    </row>
    <row r="3056" spans="1:8" x14ac:dyDescent="0.25">
      <c r="A3056" t="s">
        <v>225</v>
      </c>
      <c r="B3056" t="str">
        <f>VLOOKUP(A3056,'Cód dos países'!$A$3:$C$199,2,FALSE)</f>
        <v>NPL</v>
      </c>
      <c r="C3056">
        <f>VLOOKUP(A3056,'Cód dos países'!$A$3:$C$199,3,FALSE)</f>
        <v>126</v>
      </c>
      <c r="D3056">
        <v>2002</v>
      </c>
      <c r="E3056">
        <f t="shared" si="95"/>
        <v>1262002</v>
      </c>
      <c r="F3056" s="55" t="e">
        <v>#N/A</v>
      </c>
      <c r="G3056" s="55" t="e">
        <v>#N/A</v>
      </c>
      <c r="H3056" s="42" t="e">
        <f t="shared" si="94"/>
        <v>#N/A</v>
      </c>
    </row>
    <row r="3057" spans="1:8" x14ac:dyDescent="0.25">
      <c r="A3057" t="s">
        <v>227</v>
      </c>
      <c r="B3057" t="str">
        <f>VLOOKUP(A3057,'Cód dos países'!$A$3:$C$199,2,FALSE)</f>
        <v>NZL</v>
      </c>
      <c r="C3057">
        <f>VLOOKUP(A3057,'Cód dos países'!$A$3:$C$199,3,FALSE)</f>
        <v>128</v>
      </c>
      <c r="D3057">
        <v>2002</v>
      </c>
      <c r="E3057">
        <f t="shared" si="95"/>
        <v>1282002</v>
      </c>
      <c r="F3057" s="55">
        <v>0.96875</v>
      </c>
      <c r="G3057" s="55">
        <v>1</v>
      </c>
      <c r="H3057" s="42">
        <f t="shared" si="94"/>
        <v>0.97499999999999998</v>
      </c>
    </row>
    <row r="3058" spans="1:8" x14ac:dyDescent="0.25">
      <c r="A3058" t="s">
        <v>229</v>
      </c>
      <c r="B3058" t="str">
        <f>VLOOKUP(A3058,'Cód dos países'!$A$3:$C$199,2,FALSE)</f>
        <v>OMN</v>
      </c>
      <c r="C3058">
        <f>VLOOKUP(A3058,'Cód dos países'!$A$3:$C$199,3,FALSE)</f>
        <v>133</v>
      </c>
      <c r="D3058">
        <v>2002</v>
      </c>
      <c r="E3058">
        <f t="shared" si="95"/>
        <v>1332002</v>
      </c>
      <c r="F3058" s="55">
        <v>0.65625</v>
      </c>
      <c r="G3058" s="55">
        <v>0.5</v>
      </c>
      <c r="H3058" s="42">
        <f t="shared" si="94"/>
        <v>0.625</v>
      </c>
    </row>
    <row r="3059" spans="1:8" x14ac:dyDescent="0.25">
      <c r="A3059" t="s">
        <v>231</v>
      </c>
      <c r="B3059" t="str">
        <f>VLOOKUP(A3059,'Cód dos países'!$A$3:$C$199,2,FALSE)</f>
        <v>PAK</v>
      </c>
      <c r="C3059">
        <f>VLOOKUP(A3059,'Cód dos países'!$A$3:$C$199,3,FALSE)</f>
        <v>134</v>
      </c>
      <c r="D3059">
        <v>2002</v>
      </c>
      <c r="E3059">
        <f t="shared" si="95"/>
        <v>1342002</v>
      </c>
      <c r="F3059" s="55">
        <v>0.34375</v>
      </c>
      <c r="G3059" s="55">
        <v>0</v>
      </c>
      <c r="H3059" s="42">
        <f t="shared" si="94"/>
        <v>0.27500000000000002</v>
      </c>
    </row>
    <row r="3060" spans="1:8" x14ac:dyDescent="0.25">
      <c r="A3060" t="s">
        <v>233</v>
      </c>
      <c r="B3060" t="str">
        <f>VLOOKUP(A3060,'Cód dos países'!$A$3:$C$199,2,FALSE)</f>
        <v>PAN</v>
      </c>
      <c r="C3060">
        <f>VLOOKUP(A3060,'Cód dos países'!$A$3:$C$199,3,FALSE)</f>
        <v>136</v>
      </c>
      <c r="D3060">
        <v>2002</v>
      </c>
      <c r="E3060">
        <f t="shared" si="95"/>
        <v>1362002</v>
      </c>
      <c r="F3060" s="55">
        <v>0.625</v>
      </c>
      <c r="G3060" s="55">
        <v>0.25</v>
      </c>
      <c r="H3060" s="42">
        <f t="shared" si="94"/>
        <v>0.55000000000000004</v>
      </c>
    </row>
    <row r="3061" spans="1:8" x14ac:dyDescent="0.25">
      <c r="A3061" t="s">
        <v>235</v>
      </c>
      <c r="B3061" t="str">
        <f>VLOOKUP(A3061,'Cód dos países'!$A$3:$C$199,2,FALSE)</f>
        <v>PER</v>
      </c>
      <c r="C3061">
        <f>VLOOKUP(A3061,'Cód dos países'!$A$3:$C$199,3,FALSE)</f>
        <v>139</v>
      </c>
      <c r="D3061">
        <v>2002</v>
      </c>
      <c r="E3061">
        <f t="shared" si="95"/>
        <v>1392002</v>
      </c>
      <c r="F3061" s="55">
        <v>0.40625</v>
      </c>
      <c r="G3061" s="55">
        <v>0.25</v>
      </c>
      <c r="H3061" s="42">
        <f t="shared" si="94"/>
        <v>0.375</v>
      </c>
    </row>
    <row r="3062" spans="1:8" x14ac:dyDescent="0.25">
      <c r="A3062" t="s">
        <v>237</v>
      </c>
      <c r="B3062" t="str">
        <f>VLOOKUP(A3062,'Cód dos países'!$A$3:$C$199,2,FALSE)</f>
        <v>PHL</v>
      </c>
      <c r="C3062">
        <f>VLOOKUP(A3062,'Cód dos países'!$A$3:$C$199,3,FALSE)</f>
        <v>140</v>
      </c>
      <c r="D3062">
        <v>2002</v>
      </c>
      <c r="E3062">
        <f t="shared" si="95"/>
        <v>1402002</v>
      </c>
      <c r="F3062" s="55">
        <v>0.4375</v>
      </c>
      <c r="G3062" s="55">
        <v>0.25</v>
      </c>
      <c r="H3062" s="42">
        <f t="shared" si="94"/>
        <v>0.4</v>
      </c>
    </row>
    <row r="3063" spans="1:8" x14ac:dyDescent="0.25">
      <c r="A3063" t="s">
        <v>239</v>
      </c>
      <c r="B3063" t="str">
        <f>VLOOKUP(A3063,'Cód dos países'!$A$3:$C$199,2,FALSE)</f>
        <v>PNG</v>
      </c>
      <c r="C3063">
        <f>VLOOKUP(A3063,'Cód dos países'!$A$3:$C$199,3,FALSE)</f>
        <v>137</v>
      </c>
      <c r="D3063">
        <v>2002</v>
      </c>
      <c r="E3063">
        <f t="shared" si="95"/>
        <v>1372002</v>
      </c>
      <c r="F3063" s="55">
        <v>0.25</v>
      </c>
      <c r="G3063" s="55">
        <v>0</v>
      </c>
      <c r="H3063" s="42">
        <f t="shared" si="94"/>
        <v>0.2</v>
      </c>
    </row>
    <row r="3064" spans="1:8" x14ac:dyDescent="0.25">
      <c r="A3064" t="s">
        <v>241</v>
      </c>
      <c r="B3064" t="str">
        <f>VLOOKUP(A3064,'Cód dos países'!$A$3:$C$199,2,FALSE)</f>
        <v>POL</v>
      </c>
      <c r="C3064">
        <f>VLOOKUP(A3064,'Cód dos países'!$A$3:$C$199,3,FALSE)</f>
        <v>141</v>
      </c>
      <c r="D3064">
        <v>2002</v>
      </c>
      <c r="E3064">
        <f t="shared" si="95"/>
        <v>1412002</v>
      </c>
      <c r="F3064" s="55">
        <v>0.6875</v>
      </c>
      <c r="G3064" s="55">
        <v>0.5</v>
      </c>
      <c r="H3064" s="42">
        <f t="shared" si="94"/>
        <v>0.65</v>
      </c>
    </row>
    <row r="3065" spans="1:8" x14ac:dyDescent="0.25">
      <c r="A3065" t="s">
        <v>595</v>
      </c>
      <c r="B3065" t="e">
        <f>VLOOKUP(A3065,'Cód dos países'!$A$3:$C$199,2,FALSE)</f>
        <v>#N/A</v>
      </c>
      <c r="C3065" t="e">
        <f>VLOOKUP(A3065,'Cód dos países'!$A$3:$C$199,3,FALSE)</f>
        <v>#N/A</v>
      </c>
      <c r="D3065">
        <v>2002</v>
      </c>
      <c r="E3065" t="e">
        <f t="shared" si="95"/>
        <v>#N/A</v>
      </c>
      <c r="F3065" s="55" t="e">
        <v>#N/A</v>
      </c>
      <c r="G3065" s="55" t="e">
        <v>#N/A</v>
      </c>
      <c r="H3065" s="42" t="e">
        <f t="shared" si="94"/>
        <v>#N/A</v>
      </c>
    </row>
    <row r="3066" spans="1:8" x14ac:dyDescent="0.25">
      <c r="A3066" t="s">
        <v>431</v>
      </c>
      <c r="B3066" t="str">
        <f>VLOOKUP(A3066,'Cód dos países'!$A$3:$C$199,2,FALSE)</f>
        <v>PRK</v>
      </c>
      <c r="C3066">
        <f>VLOOKUP(A3066,'Cód dos países'!$A$3:$C$199,3,FALSE)</f>
        <v>91</v>
      </c>
      <c r="D3066">
        <v>2002</v>
      </c>
      <c r="E3066">
        <f t="shared" si="95"/>
        <v>912002</v>
      </c>
      <c r="F3066" s="55" t="e">
        <v>#N/A</v>
      </c>
      <c r="G3066" s="55" t="e">
        <v>#N/A</v>
      </c>
      <c r="H3066" s="42" t="e">
        <f t="shared" si="94"/>
        <v>#N/A</v>
      </c>
    </row>
    <row r="3067" spans="1:8" x14ac:dyDescent="0.25">
      <c r="A3067" t="s">
        <v>244</v>
      </c>
      <c r="B3067" t="str">
        <f>VLOOKUP(A3067,'Cód dos países'!$A$3:$C$199,2,FALSE)</f>
        <v>PRT</v>
      </c>
      <c r="C3067">
        <f>VLOOKUP(A3067,'Cód dos países'!$A$3:$C$199,3,FALSE)</f>
        <v>142</v>
      </c>
      <c r="D3067">
        <v>2002</v>
      </c>
      <c r="E3067">
        <f t="shared" si="95"/>
        <v>1422002</v>
      </c>
      <c r="F3067" s="55">
        <v>0.875</v>
      </c>
      <c r="G3067" s="55">
        <v>0.75</v>
      </c>
      <c r="H3067" s="42">
        <f t="shared" si="94"/>
        <v>0.85</v>
      </c>
    </row>
    <row r="3068" spans="1:8" x14ac:dyDescent="0.25">
      <c r="A3068" t="s">
        <v>246</v>
      </c>
      <c r="B3068" t="str">
        <f>VLOOKUP(A3068,'Cód dos países'!$A$3:$C$199,2,FALSE)</f>
        <v>PRY</v>
      </c>
      <c r="C3068">
        <f>VLOOKUP(A3068,'Cód dos países'!$A$3:$C$199,3,FALSE)</f>
        <v>138</v>
      </c>
      <c r="D3068">
        <v>2002</v>
      </c>
      <c r="E3068">
        <f t="shared" si="95"/>
        <v>1382002</v>
      </c>
      <c r="F3068" s="55">
        <v>0.21875</v>
      </c>
      <c r="G3068" s="55">
        <v>0</v>
      </c>
      <c r="H3068" s="42">
        <f t="shared" si="94"/>
        <v>0.17499999999999999</v>
      </c>
    </row>
    <row r="3069" spans="1:8" x14ac:dyDescent="0.25">
      <c r="A3069" t="s">
        <v>248</v>
      </c>
      <c r="B3069" t="str">
        <f>VLOOKUP(A3069,'Cód dos países'!$A$3:$C$199,2,FALSE)</f>
        <v>QAT</v>
      </c>
      <c r="C3069">
        <f>VLOOKUP(A3069,'Cód dos países'!$A$3:$C$199,3,FALSE)</f>
        <v>143</v>
      </c>
      <c r="D3069">
        <v>2002</v>
      </c>
      <c r="E3069">
        <f t="shared" si="95"/>
        <v>1432002</v>
      </c>
      <c r="F3069" s="55">
        <v>0.625</v>
      </c>
      <c r="G3069" s="55">
        <v>0.5</v>
      </c>
      <c r="H3069" s="42">
        <f t="shared" si="94"/>
        <v>0.6</v>
      </c>
    </row>
    <row r="3070" spans="1:8" x14ac:dyDescent="0.25">
      <c r="A3070" t="s">
        <v>250</v>
      </c>
      <c r="B3070" t="str">
        <f>VLOOKUP(A3070,'Cód dos países'!$A$3:$C$199,2,FALSE)</f>
        <v>ROM</v>
      </c>
      <c r="C3070">
        <f>VLOOKUP(A3070,'Cód dos países'!$A$3:$C$199,3,FALSE)</f>
        <v>144</v>
      </c>
      <c r="D3070">
        <v>2002</v>
      </c>
      <c r="E3070">
        <f t="shared" si="95"/>
        <v>1442002</v>
      </c>
      <c r="F3070" s="55">
        <v>0.46875</v>
      </c>
      <c r="G3070" s="55">
        <v>0.25</v>
      </c>
      <c r="H3070" s="42">
        <f t="shared" si="94"/>
        <v>0.42499999999999999</v>
      </c>
    </row>
    <row r="3071" spans="1:8" x14ac:dyDescent="0.25">
      <c r="A3071" t="s">
        <v>251</v>
      </c>
      <c r="B3071" t="str">
        <f>VLOOKUP(A3071,'Cód dos países'!$A$3:$C$199,2,FALSE)</f>
        <v>RUS</v>
      </c>
      <c r="C3071">
        <f>VLOOKUP(A3071,'Cód dos países'!$A$3:$C$199,3,FALSE)</f>
        <v>145</v>
      </c>
      <c r="D3071">
        <v>2002</v>
      </c>
      <c r="E3071">
        <f t="shared" si="95"/>
        <v>1452002</v>
      </c>
      <c r="F3071" s="55">
        <v>0.25</v>
      </c>
      <c r="G3071" s="55">
        <v>0</v>
      </c>
      <c r="H3071" s="42">
        <f t="shared" si="94"/>
        <v>0.2</v>
      </c>
    </row>
    <row r="3072" spans="1:8" x14ac:dyDescent="0.25">
      <c r="A3072" t="s">
        <v>253</v>
      </c>
      <c r="B3072" t="str">
        <f>VLOOKUP(A3072,'Cód dos países'!$A$3:$C$199,2,FALSE)</f>
        <v>RWA</v>
      </c>
      <c r="C3072">
        <f>VLOOKUP(A3072,'Cód dos países'!$A$3:$C$199,3,FALSE)</f>
        <v>146</v>
      </c>
      <c r="D3072">
        <v>2002</v>
      </c>
      <c r="E3072">
        <f t="shared" si="95"/>
        <v>1462002</v>
      </c>
      <c r="F3072" s="55" t="e">
        <v>#N/A</v>
      </c>
      <c r="G3072" s="55" t="e">
        <v>#N/A</v>
      </c>
      <c r="H3072" s="42" t="e">
        <f t="shared" si="94"/>
        <v>#N/A</v>
      </c>
    </row>
    <row r="3073" spans="1:8" x14ac:dyDescent="0.25">
      <c r="A3073" t="s">
        <v>255</v>
      </c>
      <c r="B3073" t="str">
        <f>VLOOKUP(A3073,'Cód dos países'!$A$3:$C$199,2,FALSE)</f>
        <v>SAU</v>
      </c>
      <c r="C3073">
        <f>VLOOKUP(A3073,'Cód dos países'!$A$3:$C$199,3,FALSE)</f>
        <v>150</v>
      </c>
      <c r="D3073">
        <v>2002</v>
      </c>
      <c r="E3073">
        <f t="shared" si="95"/>
        <v>1502002</v>
      </c>
      <c r="F3073" s="55">
        <v>0.59375</v>
      </c>
      <c r="G3073" s="55">
        <v>0.25</v>
      </c>
      <c r="H3073" s="42">
        <f t="shared" si="94"/>
        <v>0.52500000000000002</v>
      </c>
    </row>
    <row r="3074" spans="1:8" x14ac:dyDescent="0.25">
      <c r="A3074" t="s">
        <v>257</v>
      </c>
      <c r="B3074" t="str">
        <f>VLOOKUP(A3074,'Cód dos países'!$A$3:$C$199,2,FALSE)</f>
        <v>SDN</v>
      </c>
      <c r="C3074">
        <f>VLOOKUP(A3074,'Cód dos países'!$A$3:$C$199,3,FALSE)</f>
        <v>166</v>
      </c>
      <c r="D3074">
        <v>2002</v>
      </c>
      <c r="E3074">
        <f t="shared" si="95"/>
        <v>1662002</v>
      </c>
      <c r="F3074" s="55">
        <v>0.1875</v>
      </c>
      <c r="G3074" s="55">
        <v>0</v>
      </c>
      <c r="H3074" s="42">
        <f t="shared" si="94"/>
        <v>0.15</v>
      </c>
    </row>
    <row r="3075" spans="1:8" x14ac:dyDescent="0.25">
      <c r="A3075" t="s">
        <v>259</v>
      </c>
      <c r="B3075" t="str">
        <f>VLOOKUP(A3075,'Cód dos países'!$A$3:$C$199,2,FALSE)</f>
        <v>SEN</v>
      </c>
      <c r="C3075">
        <f>VLOOKUP(A3075,'Cód dos países'!$A$3:$C$199,3,FALSE)</f>
        <v>151</v>
      </c>
      <c r="D3075">
        <v>2002</v>
      </c>
      <c r="E3075">
        <f t="shared" si="95"/>
        <v>1512002</v>
      </c>
      <c r="F3075" s="55">
        <v>0.625</v>
      </c>
      <c r="G3075" s="55">
        <v>0.5</v>
      </c>
      <c r="H3075" s="42">
        <f t="shared" si="94"/>
        <v>0.6</v>
      </c>
    </row>
    <row r="3076" spans="1:8" x14ac:dyDescent="0.25">
      <c r="A3076" t="s">
        <v>261</v>
      </c>
      <c r="B3076" t="str">
        <f>VLOOKUP(A3076,'Cód dos países'!$A$3:$C$199,2,FALSE)</f>
        <v>SGP</v>
      </c>
      <c r="C3076">
        <f>VLOOKUP(A3076,'Cód dos países'!$A$3:$C$199,3,FALSE)</f>
        <v>155</v>
      </c>
      <c r="D3076">
        <v>2002</v>
      </c>
      <c r="E3076">
        <f t="shared" si="95"/>
        <v>1552002</v>
      </c>
      <c r="F3076" s="55">
        <v>0.9375</v>
      </c>
      <c r="G3076" s="55">
        <v>1</v>
      </c>
      <c r="H3076" s="42">
        <f t="shared" ref="H3076:H3139" si="96">(4*F3076+1*G3076)/5</f>
        <v>0.95</v>
      </c>
    </row>
    <row r="3077" spans="1:8" x14ac:dyDescent="0.25">
      <c r="A3077" t="s">
        <v>265</v>
      </c>
      <c r="B3077" t="str">
        <f>VLOOKUP(A3077,'Cód dos países'!$A$3:$C$199,2,FALSE)</f>
        <v>SLE</v>
      </c>
      <c r="C3077">
        <f>VLOOKUP(A3077,'Cód dos países'!$A$3:$C$199,3,FALSE)</f>
        <v>154</v>
      </c>
      <c r="D3077">
        <v>2002</v>
      </c>
      <c r="E3077">
        <f t="shared" si="95"/>
        <v>1542002</v>
      </c>
      <c r="F3077" s="55" t="e">
        <v>#N/A</v>
      </c>
      <c r="G3077" s="55" t="e">
        <v>#N/A</v>
      </c>
      <c r="H3077" s="42" t="e">
        <f t="shared" si="96"/>
        <v>#N/A</v>
      </c>
    </row>
    <row r="3078" spans="1:8" x14ac:dyDescent="0.25">
      <c r="A3078" t="s">
        <v>267</v>
      </c>
      <c r="B3078" t="str">
        <f>VLOOKUP(A3078,'Cód dos países'!$A$3:$C$199,2,FALSE)</f>
        <v>SLV</v>
      </c>
      <c r="C3078">
        <f>VLOOKUP(A3078,'Cód dos países'!$A$3:$C$199,3,FALSE)</f>
        <v>53</v>
      </c>
      <c r="D3078">
        <v>2002</v>
      </c>
      <c r="E3078">
        <f t="shared" si="95"/>
        <v>532002</v>
      </c>
      <c r="F3078" s="55">
        <v>0.3125</v>
      </c>
      <c r="G3078" s="55">
        <v>0</v>
      </c>
      <c r="H3078" s="42">
        <f t="shared" si="96"/>
        <v>0.25</v>
      </c>
    </row>
    <row r="3079" spans="1:8" x14ac:dyDescent="0.25">
      <c r="A3079" t="s">
        <v>269</v>
      </c>
      <c r="B3079" t="str">
        <f>VLOOKUP(A3079,'Cód dos países'!$A$3:$C$199,2,FALSE)</f>
        <v>SOM</v>
      </c>
      <c r="C3079">
        <f>VLOOKUP(A3079,'Cód dos países'!$A$3:$C$199,3,FALSE)</f>
        <v>159</v>
      </c>
      <c r="D3079">
        <v>2002</v>
      </c>
      <c r="E3079">
        <f t="shared" ref="E3079:E3142" si="97">C3079*10000+D3079</f>
        <v>1592002</v>
      </c>
      <c r="F3079" s="55" t="e">
        <v>#N/A</v>
      </c>
      <c r="G3079" s="55" t="e">
        <v>#N/A</v>
      </c>
      <c r="H3079" s="42" t="e">
        <f t="shared" si="96"/>
        <v>#N/A</v>
      </c>
    </row>
    <row r="3080" spans="1:8" x14ac:dyDescent="0.25">
      <c r="A3080" t="s">
        <v>272</v>
      </c>
      <c r="B3080" t="str">
        <f>VLOOKUP(A3080,'Cód dos países'!$A$3:$C$199,2,FALSE)</f>
        <v>STP</v>
      </c>
      <c r="C3080">
        <f>VLOOKUP(A3080,'Cód dos países'!$A$3:$C$199,3,FALSE)</f>
        <v>149</v>
      </c>
      <c r="D3080">
        <v>2002</v>
      </c>
      <c r="E3080">
        <f t="shared" si="97"/>
        <v>1492002</v>
      </c>
      <c r="F3080" s="55" t="e">
        <v>#N/A</v>
      </c>
      <c r="G3080" s="55" t="e">
        <v>#N/A</v>
      </c>
      <c r="H3080" s="42" t="e">
        <f t="shared" si="96"/>
        <v>#N/A</v>
      </c>
    </row>
    <row r="3081" spans="1:8" x14ac:dyDescent="0.25">
      <c r="A3081" t="s">
        <v>274</v>
      </c>
      <c r="B3081" t="str">
        <f>VLOOKUP(A3081,'Cód dos países'!$A$3:$C$199,2,FALSE)</f>
        <v>SUR</v>
      </c>
      <c r="C3081">
        <f>VLOOKUP(A3081,'Cód dos países'!$A$3:$C$199,3,FALSE)</f>
        <v>167</v>
      </c>
      <c r="D3081">
        <v>2002</v>
      </c>
      <c r="E3081">
        <f t="shared" si="97"/>
        <v>1672002</v>
      </c>
      <c r="F3081" s="55" t="e">
        <v>#N/A</v>
      </c>
      <c r="G3081" s="55" t="e">
        <v>#N/A</v>
      </c>
      <c r="H3081" s="42" t="e">
        <f t="shared" si="96"/>
        <v>#N/A</v>
      </c>
    </row>
    <row r="3082" spans="1:8" x14ac:dyDescent="0.25">
      <c r="A3082" t="s">
        <v>276</v>
      </c>
      <c r="B3082" t="str">
        <f>VLOOKUP(A3082,'Cód dos países'!$A$3:$C$199,2,FALSE)</f>
        <v>SVK</v>
      </c>
      <c r="C3082">
        <f>VLOOKUP(A3082,'Cód dos países'!$A$3:$C$199,3,FALSE)</f>
        <v>156</v>
      </c>
      <c r="D3082">
        <v>2002</v>
      </c>
      <c r="E3082">
        <f t="shared" si="97"/>
        <v>1562002</v>
      </c>
      <c r="F3082" s="55">
        <v>0.5625</v>
      </c>
      <c r="G3082" s="55">
        <v>0.25</v>
      </c>
      <c r="H3082" s="42">
        <f t="shared" si="96"/>
        <v>0.5</v>
      </c>
    </row>
    <row r="3083" spans="1:8" x14ac:dyDescent="0.25">
      <c r="A3083" t="s">
        <v>278</v>
      </c>
      <c r="B3083" t="str">
        <f>VLOOKUP(A3083,'Cód dos países'!$A$3:$C$199,2,FALSE)</f>
        <v>SVN</v>
      </c>
      <c r="C3083">
        <f>VLOOKUP(A3083,'Cód dos países'!$A$3:$C$199,3,FALSE)</f>
        <v>157</v>
      </c>
      <c r="D3083">
        <v>2002</v>
      </c>
      <c r="E3083">
        <f t="shared" si="97"/>
        <v>1572002</v>
      </c>
      <c r="F3083" s="55">
        <v>0.78125</v>
      </c>
      <c r="G3083" s="55">
        <v>0.5</v>
      </c>
      <c r="H3083" s="42">
        <f t="shared" si="96"/>
        <v>0.72499999999999998</v>
      </c>
    </row>
    <row r="3084" spans="1:8" x14ac:dyDescent="0.25">
      <c r="A3084" t="s">
        <v>280</v>
      </c>
      <c r="B3084" t="str">
        <f>VLOOKUP(A3084,'Cód dos países'!$A$3:$C$199,2,FALSE)</f>
        <v>SWE</v>
      </c>
      <c r="C3084">
        <f>VLOOKUP(A3084,'Cód dos países'!$A$3:$C$199,3,FALSE)</f>
        <v>169</v>
      </c>
      <c r="D3084">
        <v>2002</v>
      </c>
      <c r="E3084">
        <f t="shared" si="97"/>
        <v>1692002</v>
      </c>
      <c r="F3084" s="55">
        <v>1</v>
      </c>
      <c r="G3084" s="55">
        <v>1</v>
      </c>
      <c r="H3084" s="42">
        <f t="shared" si="96"/>
        <v>1</v>
      </c>
    </row>
    <row r="3085" spans="1:8" x14ac:dyDescent="0.25">
      <c r="A3085" t="s">
        <v>282</v>
      </c>
      <c r="B3085" t="str">
        <f>VLOOKUP(A3085,'Cód dos países'!$A$3:$C$199,2,FALSE)</f>
        <v>SWZ</v>
      </c>
      <c r="C3085">
        <f>VLOOKUP(A3085,'Cód dos países'!$A$3:$C$199,3,FALSE)</f>
        <v>168</v>
      </c>
      <c r="D3085">
        <v>2002</v>
      </c>
      <c r="E3085">
        <f t="shared" si="97"/>
        <v>1682002</v>
      </c>
      <c r="F3085" s="55" t="e">
        <v>#N/A</v>
      </c>
      <c r="G3085" s="55" t="e">
        <v>#N/A</v>
      </c>
      <c r="H3085" s="42" t="e">
        <f t="shared" si="96"/>
        <v>#N/A</v>
      </c>
    </row>
    <row r="3086" spans="1:8" x14ac:dyDescent="0.25">
      <c r="A3086" t="s">
        <v>284</v>
      </c>
      <c r="B3086" t="str">
        <f>VLOOKUP(A3086,'Cód dos países'!$A$3:$C$199,2,FALSE)</f>
        <v>SYC</v>
      </c>
      <c r="C3086">
        <f>VLOOKUP(A3086,'Cód dos países'!$A$3:$C$199,3,FALSE)</f>
        <v>153</v>
      </c>
      <c r="D3086">
        <v>2002</v>
      </c>
      <c r="E3086">
        <f t="shared" si="97"/>
        <v>1532002</v>
      </c>
      <c r="F3086" s="55" t="e">
        <v>#N/A</v>
      </c>
      <c r="G3086" s="55" t="e">
        <v>#N/A</v>
      </c>
      <c r="H3086" s="42" t="e">
        <f t="shared" si="96"/>
        <v>#N/A</v>
      </c>
    </row>
    <row r="3087" spans="1:8" x14ac:dyDescent="0.25">
      <c r="A3087" t="s">
        <v>286</v>
      </c>
      <c r="B3087" t="str">
        <f>VLOOKUP(A3087,'Cód dos países'!$A$3:$C$199,2,FALSE)</f>
        <v>SYR</v>
      </c>
      <c r="C3087">
        <f>VLOOKUP(A3087,'Cód dos países'!$A$3:$C$199,3,FALSE)</f>
        <v>171</v>
      </c>
      <c r="D3087">
        <v>2002</v>
      </c>
      <c r="E3087">
        <f t="shared" si="97"/>
        <v>1712002</v>
      </c>
      <c r="F3087" s="55">
        <v>0.40625</v>
      </c>
      <c r="G3087" s="55">
        <v>0.25</v>
      </c>
      <c r="H3087" s="42">
        <f t="shared" si="96"/>
        <v>0.375</v>
      </c>
    </row>
    <row r="3088" spans="1:8" x14ac:dyDescent="0.25">
      <c r="A3088" t="s">
        <v>288</v>
      </c>
      <c r="B3088" t="str">
        <f>VLOOKUP(A3088,'Cód dos países'!$A$3:$C$199,2,FALSE)</f>
        <v>TCD</v>
      </c>
      <c r="C3088">
        <f>VLOOKUP(A3088,'Cód dos países'!$A$3:$C$199,3,FALSE)</f>
        <v>34</v>
      </c>
      <c r="D3088">
        <v>2002</v>
      </c>
      <c r="E3088">
        <f t="shared" si="97"/>
        <v>342002</v>
      </c>
      <c r="F3088" s="55" t="e">
        <v>#N/A</v>
      </c>
      <c r="G3088" s="55" t="e">
        <v>#N/A</v>
      </c>
      <c r="H3088" s="42" t="e">
        <f t="shared" si="96"/>
        <v>#N/A</v>
      </c>
    </row>
    <row r="3089" spans="1:8" x14ac:dyDescent="0.25">
      <c r="A3089" t="s">
        <v>290</v>
      </c>
      <c r="B3089" t="str">
        <f>VLOOKUP(A3089,'Cód dos países'!$A$3:$C$199,2,FALSE)</f>
        <v>TGO</v>
      </c>
      <c r="C3089">
        <f>VLOOKUP(A3089,'Cód dos países'!$A$3:$C$199,3,FALSE)</f>
        <v>177</v>
      </c>
      <c r="D3089">
        <v>2002</v>
      </c>
      <c r="E3089">
        <f t="shared" si="97"/>
        <v>1772002</v>
      </c>
      <c r="F3089" s="55" t="e">
        <v>#N/A</v>
      </c>
      <c r="G3089" s="55" t="e">
        <v>#N/A</v>
      </c>
      <c r="H3089" s="42" t="e">
        <f t="shared" si="96"/>
        <v>#N/A</v>
      </c>
    </row>
    <row r="3090" spans="1:8" x14ac:dyDescent="0.25">
      <c r="A3090" t="s">
        <v>292</v>
      </c>
      <c r="B3090" t="str">
        <f>VLOOKUP(A3090,'Cód dos países'!$A$3:$C$199,2,FALSE)</f>
        <v>THA</v>
      </c>
      <c r="C3090">
        <f>VLOOKUP(A3090,'Cód dos países'!$A$3:$C$199,3,FALSE)</f>
        <v>175</v>
      </c>
      <c r="D3090">
        <v>2002</v>
      </c>
      <c r="E3090">
        <f t="shared" si="97"/>
        <v>1752002</v>
      </c>
      <c r="F3090" s="55">
        <v>0.53125</v>
      </c>
      <c r="G3090" s="55">
        <v>0.25</v>
      </c>
      <c r="H3090" s="42">
        <f t="shared" si="96"/>
        <v>0.47499999999999998</v>
      </c>
    </row>
    <row r="3091" spans="1:8" x14ac:dyDescent="0.25">
      <c r="A3091" t="s">
        <v>294</v>
      </c>
      <c r="B3091" t="str">
        <f>VLOOKUP(A3091,'Cód dos países'!$A$3:$C$199,2,FALSE)</f>
        <v>TJK</v>
      </c>
      <c r="C3091">
        <f>VLOOKUP(A3091,'Cód dos países'!$A$3:$C$199,3,FALSE)</f>
        <v>173</v>
      </c>
      <c r="D3091">
        <v>2002</v>
      </c>
      <c r="E3091">
        <f t="shared" si="97"/>
        <v>1732002</v>
      </c>
      <c r="F3091" s="55" t="e">
        <v>#N/A</v>
      </c>
      <c r="G3091" s="55" t="e">
        <v>#N/A</v>
      </c>
      <c r="H3091" s="42" t="e">
        <f t="shared" si="96"/>
        <v>#N/A</v>
      </c>
    </row>
    <row r="3092" spans="1:8" x14ac:dyDescent="0.25">
      <c r="A3092" t="s">
        <v>296</v>
      </c>
      <c r="B3092" t="str">
        <f>VLOOKUP(A3092,'Cód dos países'!$A$3:$C$199,2,FALSE)</f>
        <v>TKM</v>
      </c>
      <c r="C3092">
        <f>VLOOKUP(A3092,'Cód dos países'!$A$3:$C$199,3,FALSE)</f>
        <v>182</v>
      </c>
      <c r="D3092">
        <v>2002</v>
      </c>
      <c r="E3092">
        <f t="shared" si="97"/>
        <v>1822002</v>
      </c>
      <c r="F3092" s="55" t="e">
        <v>#N/A</v>
      </c>
      <c r="G3092" s="55" t="e">
        <v>#N/A</v>
      </c>
      <c r="H3092" s="42" t="e">
        <f t="shared" si="96"/>
        <v>#N/A</v>
      </c>
    </row>
    <row r="3093" spans="1:8" x14ac:dyDescent="0.25">
      <c r="A3093" t="s">
        <v>423</v>
      </c>
      <c r="B3093" t="str">
        <f>VLOOKUP(A3093,'Cód dos países'!$A$3:$C$199,2,FALSE)</f>
        <v>TMP</v>
      </c>
      <c r="C3093">
        <f>VLOOKUP(A3093,'Cód dos países'!$A$3:$C$199,3,FALSE)</f>
        <v>176</v>
      </c>
      <c r="D3093">
        <v>2002</v>
      </c>
      <c r="E3093">
        <f t="shared" si="97"/>
        <v>1762002</v>
      </c>
      <c r="F3093" s="55" t="e">
        <v>#N/A</v>
      </c>
      <c r="G3093" s="55" t="e">
        <v>#N/A</v>
      </c>
      <c r="H3093" s="42" t="e">
        <f t="shared" si="96"/>
        <v>#N/A</v>
      </c>
    </row>
    <row r="3094" spans="1:8" x14ac:dyDescent="0.25">
      <c r="A3094" t="s">
        <v>298</v>
      </c>
      <c r="B3094" t="str">
        <f>VLOOKUP(A3094,'Cód dos países'!$A$3:$C$199,2,FALSE)</f>
        <v>TTO</v>
      </c>
      <c r="C3094">
        <f>VLOOKUP(A3094,'Cód dos países'!$A$3:$C$199,3,FALSE)</f>
        <v>179</v>
      </c>
      <c r="D3094">
        <v>2002</v>
      </c>
      <c r="E3094">
        <f t="shared" si="97"/>
        <v>1792002</v>
      </c>
      <c r="F3094" s="55">
        <v>0.59375</v>
      </c>
      <c r="G3094" s="55">
        <v>0.25</v>
      </c>
      <c r="H3094" s="42">
        <f t="shared" si="96"/>
        <v>0.52500000000000002</v>
      </c>
    </row>
    <row r="3095" spans="1:8" x14ac:dyDescent="0.25">
      <c r="A3095" t="s">
        <v>300</v>
      </c>
      <c r="B3095" t="str">
        <f>VLOOKUP(A3095,'Cód dos países'!$A$3:$C$199,2,FALSE)</f>
        <v>TUN</v>
      </c>
      <c r="C3095">
        <f>VLOOKUP(A3095,'Cód dos países'!$A$3:$C$199,3,FALSE)</f>
        <v>180</v>
      </c>
      <c r="D3095">
        <v>2002</v>
      </c>
      <c r="E3095">
        <f t="shared" si="97"/>
        <v>1802002</v>
      </c>
      <c r="F3095" s="55">
        <v>0.4375</v>
      </c>
      <c r="G3095" s="55">
        <v>0.5</v>
      </c>
      <c r="H3095" s="42">
        <f t="shared" si="96"/>
        <v>0.45</v>
      </c>
    </row>
    <row r="3096" spans="1:8" x14ac:dyDescent="0.25">
      <c r="A3096" t="s">
        <v>302</v>
      </c>
      <c r="B3096" t="str">
        <f>VLOOKUP(A3096,'Cód dos países'!$A$3:$C$199,2,FALSE)</f>
        <v>TUR</v>
      </c>
      <c r="C3096">
        <f>VLOOKUP(A3096,'Cód dos países'!$A$3:$C$199,3,FALSE)</f>
        <v>181</v>
      </c>
      <c r="D3096">
        <v>2002</v>
      </c>
      <c r="E3096">
        <f t="shared" si="97"/>
        <v>1812002</v>
      </c>
      <c r="F3096" s="55">
        <v>0.53125</v>
      </c>
      <c r="G3096" s="55">
        <v>0</v>
      </c>
      <c r="H3096" s="42">
        <f t="shared" si="96"/>
        <v>0.42499999999999999</v>
      </c>
    </row>
    <row r="3097" spans="1:8" x14ac:dyDescent="0.25">
      <c r="A3097" t="s">
        <v>304</v>
      </c>
      <c r="B3097" t="str">
        <f>VLOOKUP(A3097,'Cód dos países'!$A$3:$C$199,2,FALSE)</f>
        <v>TWN</v>
      </c>
      <c r="C3097">
        <f>VLOOKUP(A3097,'Cód dos países'!$A$3:$C$199,3,FALSE)</f>
        <v>172</v>
      </c>
      <c r="D3097">
        <v>2002</v>
      </c>
      <c r="E3097">
        <f t="shared" si="97"/>
        <v>1722002</v>
      </c>
      <c r="F3097" s="55">
        <v>0.78125</v>
      </c>
      <c r="G3097" s="55">
        <v>0.5</v>
      </c>
      <c r="H3097" s="42">
        <f t="shared" si="96"/>
        <v>0.72499999999999998</v>
      </c>
    </row>
    <row r="3098" spans="1:8" x14ac:dyDescent="0.25">
      <c r="A3098" t="s">
        <v>306</v>
      </c>
      <c r="B3098" t="str">
        <f>VLOOKUP(A3098,'Cód dos países'!$A$3:$C$199,2,FALSE)</f>
        <v>TZA</v>
      </c>
      <c r="C3098">
        <f>VLOOKUP(A3098,'Cód dos países'!$A$3:$C$199,3,FALSE)</f>
        <v>174</v>
      </c>
      <c r="D3098">
        <v>2002</v>
      </c>
      <c r="E3098">
        <f t="shared" si="97"/>
        <v>1742002</v>
      </c>
      <c r="F3098" s="55">
        <v>0.40625</v>
      </c>
      <c r="G3098" s="55">
        <v>0</v>
      </c>
      <c r="H3098" s="42">
        <f t="shared" si="96"/>
        <v>0.32500000000000001</v>
      </c>
    </row>
    <row r="3099" spans="1:8" x14ac:dyDescent="0.25">
      <c r="A3099" t="s">
        <v>308</v>
      </c>
      <c r="B3099" t="str">
        <f>VLOOKUP(A3099,'Cód dos países'!$A$3:$C$199,2,FALSE)</f>
        <v>UGA</v>
      </c>
      <c r="C3099">
        <f>VLOOKUP(A3099,'Cód dos países'!$A$3:$C$199,3,FALSE)</f>
        <v>184</v>
      </c>
      <c r="D3099">
        <v>2002</v>
      </c>
      <c r="E3099">
        <f t="shared" si="97"/>
        <v>1842002</v>
      </c>
      <c r="F3099" s="55">
        <v>0.15625</v>
      </c>
      <c r="G3099" s="55">
        <v>0</v>
      </c>
      <c r="H3099" s="42">
        <f t="shared" si="96"/>
        <v>0.125</v>
      </c>
    </row>
    <row r="3100" spans="1:8" x14ac:dyDescent="0.25">
      <c r="A3100" t="s">
        <v>310</v>
      </c>
      <c r="B3100" t="str">
        <f>VLOOKUP(A3100,'Cód dos países'!$A$3:$C$199,2,FALSE)</f>
        <v>UKR</v>
      </c>
      <c r="C3100">
        <f>VLOOKUP(A3100,'Cód dos países'!$A$3:$C$199,3,FALSE)</f>
        <v>185</v>
      </c>
      <c r="D3100">
        <v>2002</v>
      </c>
      <c r="E3100">
        <f t="shared" si="97"/>
        <v>1852002</v>
      </c>
      <c r="F3100" s="55">
        <v>0.25</v>
      </c>
      <c r="G3100" s="55">
        <v>0</v>
      </c>
      <c r="H3100" s="42">
        <f t="shared" si="96"/>
        <v>0.2</v>
      </c>
    </row>
    <row r="3101" spans="1:8" x14ac:dyDescent="0.25">
      <c r="A3101" t="s">
        <v>312</v>
      </c>
      <c r="B3101" t="str">
        <f>VLOOKUP(A3101,'Cód dos países'!$A$3:$C$199,2,FALSE)</f>
        <v>URY</v>
      </c>
      <c r="C3101">
        <f>VLOOKUP(A3101,'Cód dos países'!$A$3:$C$199,3,FALSE)</f>
        <v>189</v>
      </c>
      <c r="D3101">
        <v>2002</v>
      </c>
      <c r="E3101">
        <f t="shared" si="97"/>
        <v>1892002</v>
      </c>
      <c r="F3101" s="55">
        <v>0.59375</v>
      </c>
      <c r="G3101" s="55">
        <v>0.5</v>
      </c>
      <c r="H3101" s="42">
        <f t="shared" si="96"/>
        <v>0.57499999999999996</v>
      </c>
    </row>
    <row r="3102" spans="1:8" x14ac:dyDescent="0.25">
      <c r="A3102" t="s">
        <v>314</v>
      </c>
      <c r="B3102" t="str">
        <f>VLOOKUP(A3102,'Cód dos países'!$A$3:$C$199,2,FALSE)</f>
        <v>USA</v>
      </c>
      <c r="C3102">
        <f>VLOOKUP(A3102,'Cód dos países'!$A$3:$C$199,3,FALSE)</f>
        <v>188</v>
      </c>
      <c r="D3102">
        <v>2002</v>
      </c>
      <c r="E3102">
        <f t="shared" si="97"/>
        <v>1882002</v>
      </c>
      <c r="F3102" s="55">
        <v>0.875</v>
      </c>
      <c r="G3102" s="55">
        <v>1</v>
      </c>
      <c r="H3102" s="42">
        <f t="shared" si="96"/>
        <v>0.9</v>
      </c>
    </row>
    <row r="3103" spans="1:8" x14ac:dyDescent="0.25">
      <c r="A3103" t="s">
        <v>316</v>
      </c>
      <c r="B3103" t="str">
        <f>VLOOKUP(A3103,'Cód dos países'!$A$3:$C$199,2,FALSE)</f>
        <v>UZB</v>
      </c>
      <c r="C3103">
        <f>VLOOKUP(A3103,'Cód dos países'!$A$3:$C$199,3,FALSE)</f>
        <v>190</v>
      </c>
      <c r="D3103">
        <v>2002</v>
      </c>
      <c r="E3103">
        <f t="shared" si="97"/>
        <v>1902002</v>
      </c>
      <c r="F3103" s="55">
        <v>0.21875</v>
      </c>
      <c r="G3103" s="55">
        <v>0</v>
      </c>
      <c r="H3103" s="42">
        <f t="shared" si="96"/>
        <v>0.17499999999999999</v>
      </c>
    </row>
    <row r="3104" spans="1:8" x14ac:dyDescent="0.25">
      <c r="A3104" t="s">
        <v>318</v>
      </c>
      <c r="B3104" t="str">
        <f>VLOOKUP(A3104,'Cód dos países'!$A$3:$C$199,2,FALSE)</f>
        <v>VEN</v>
      </c>
      <c r="C3104">
        <f>VLOOKUP(A3104,'Cód dos países'!$A$3:$C$199,3,FALSE)</f>
        <v>192</v>
      </c>
      <c r="D3104">
        <v>2002</v>
      </c>
      <c r="E3104">
        <f t="shared" si="97"/>
        <v>1922002</v>
      </c>
      <c r="F3104" s="55">
        <v>0.25</v>
      </c>
      <c r="G3104" s="55">
        <v>0</v>
      </c>
      <c r="H3104" s="42">
        <f t="shared" si="96"/>
        <v>0.2</v>
      </c>
    </row>
    <row r="3105" spans="1:8" x14ac:dyDescent="0.25">
      <c r="A3105" t="s">
        <v>320</v>
      </c>
      <c r="B3105" t="str">
        <f>VLOOKUP(A3105,'Cód dos países'!$A$3:$C$199,2,FALSE)</f>
        <v>VNM</v>
      </c>
      <c r="C3105">
        <f>VLOOKUP(A3105,'Cód dos países'!$A$3:$C$199,3,FALSE)</f>
        <v>193</v>
      </c>
      <c r="D3105">
        <v>2002</v>
      </c>
      <c r="E3105">
        <f t="shared" si="97"/>
        <v>1932002</v>
      </c>
      <c r="F3105" s="55">
        <v>0.5</v>
      </c>
      <c r="G3105" s="55">
        <v>0.25</v>
      </c>
      <c r="H3105" s="42">
        <f t="shared" si="96"/>
        <v>0.45</v>
      </c>
    </row>
    <row r="3106" spans="1:8" x14ac:dyDescent="0.25">
      <c r="A3106" t="s">
        <v>598</v>
      </c>
      <c r="B3106" t="e">
        <f>VLOOKUP(A3106,'Cód dos países'!$A$3:$C$199,2,FALSE)</f>
        <v>#N/A</v>
      </c>
      <c r="C3106" t="e">
        <f>VLOOKUP(A3106,'Cód dos países'!$A$3:$C$199,3,FALSE)</f>
        <v>#N/A</v>
      </c>
      <c r="D3106">
        <v>2002</v>
      </c>
      <c r="E3106" t="e">
        <f t="shared" si="97"/>
        <v>#N/A</v>
      </c>
      <c r="F3106" s="55" t="e">
        <v>#N/A</v>
      </c>
      <c r="G3106" s="55" t="e">
        <v>#N/A</v>
      </c>
      <c r="H3106" s="42" t="e">
        <f t="shared" si="96"/>
        <v>#N/A</v>
      </c>
    </row>
    <row r="3107" spans="1:8" x14ac:dyDescent="0.25">
      <c r="A3107" t="s">
        <v>605</v>
      </c>
      <c r="B3107" t="e">
        <f>VLOOKUP(A3107,'Cód dos países'!$A$3:$C$199,2,FALSE)</f>
        <v>#N/A</v>
      </c>
      <c r="C3107" t="e">
        <f>VLOOKUP(A3107,'Cód dos países'!$A$3:$C$199,3,FALSE)</f>
        <v>#N/A</v>
      </c>
      <c r="D3107">
        <v>2002</v>
      </c>
      <c r="E3107" t="e">
        <f t="shared" si="97"/>
        <v>#N/A</v>
      </c>
      <c r="F3107" s="55" t="e">
        <v>#N/A</v>
      </c>
      <c r="G3107" s="55" t="e">
        <v>#N/A</v>
      </c>
      <c r="H3107" s="42" t="e">
        <f t="shared" si="96"/>
        <v>#N/A</v>
      </c>
    </row>
    <row r="3108" spans="1:8" x14ac:dyDescent="0.25">
      <c r="A3108" t="s">
        <v>325</v>
      </c>
      <c r="B3108" t="str">
        <f>VLOOKUP(A3108,'Cód dos países'!$A$3:$C$199,2,FALSE)</f>
        <v>YEM</v>
      </c>
      <c r="C3108">
        <f>VLOOKUP(A3108,'Cód dos países'!$A$3:$C$199,3,FALSE)</f>
        <v>194</v>
      </c>
      <c r="D3108">
        <v>2002</v>
      </c>
      <c r="E3108">
        <f t="shared" si="97"/>
        <v>1942002</v>
      </c>
      <c r="F3108" s="55">
        <v>9.375E-2</v>
      </c>
      <c r="G3108" s="55">
        <v>0</v>
      </c>
      <c r="H3108" s="42">
        <f t="shared" si="96"/>
        <v>7.4999999999999997E-2</v>
      </c>
    </row>
    <row r="3109" spans="1:8" x14ac:dyDescent="0.25">
      <c r="A3109" t="s">
        <v>271</v>
      </c>
      <c r="B3109" t="str">
        <f>VLOOKUP(A3109,'Cód dos países'!$A$3:$C$199,2,FALSE)</f>
        <v>YUG</v>
      </c>
      <c r="C3109">
        <f>VLOOKUP(A3109,'Cód dos países'!$A$3:$C$199,3,FALSE)</f>
        <v>152</v>
      </c>
      <c r="D3109">
        <v>2002</v>
      </c>
      <c r="E3109">
        <f t="shared" si="97"/>
        <v>1522002</v>
      </c>
      <c r="F3109" s="55">
        <v>9.375E-2</v>
      </c>
      <c r="G3109" s="55">
        <v>0</v>
      </c>
      <c r="H3109" s="42">
        <f t="shared" si="96"/>
        <v>7.4999999999999997E-2</v>
      </c>
    </row>
    <row r="3110" spans="1:8" x14ac:dyDescent="0.25">
      <c r="A3110" t="s">
        <v>327</v>
      </c>
      <c r="B3110" t="str">
        <f>VLOOKUP(A3110,'Cód dos países'!$A$3:$C$199,2,FALSE)</f>
        <v>ZAF</v>
      </c>
      <c r="C3110">
        <f>VLOOKUP(A3110,'Cód dos países'!$A$3:$C$199,3,FALSE)</f>
        <v>160</v>
      </c>
      <c r="D3110">
        <v>2002</v>
      </c>
      <c r="E3110">
        <f t="shared" si="97"/>
        <v>1602002</v>
      </c>
      <c r="F3110" s="55">
        <v>0.5</v>
      </c>
      <c r="G3110" s="55">
        <v>0.5</v>
      </c>
      <c r="H3110" s="42">
        <f t="shared" si="96"/>
        <v>0.5</v>
      </c>
    </row>
    <row r="3111" spans="1:8" x14ac:dyDescent="0.25">
      <c r="A3111" t="s">
        <v>334</v>
      </c>
      <c r="B3111" t="str">
        <f>VLOOKUP(A3111,'Cód dos países'!$A$3:$C$199,2,FALSE)</f>
        <v>COG</v>
      </c>
      <c r="C3111">
        <f>VLOOKUP(A3111,'Cód dos países'!$A$3:$C$199,3,FALSE)</f>
        <v>39</v>
      </c>
      <c r="D3111">
        <v>2002</v>
      </c>
      <c r="E3111">
        <f t="shared" si="97"/>
        <v>392002</v>
      </c>
      <c r="F3111" s="55" t="e">
        <v>#N/A</v>
      </c>
      <c r="G3111" s="55" t="e">
        <v>#N/A</v>
      </c>
      <c r="H3111" s="42" t="e">
        <f t="shared" si="96"/>
        <v>#N/A</v>
      </c>
    </row>
    <row r="3112" spans="1:8" x14ac:dyDescent="0.25">
      <c r="A3112" t="s">
        <v>329</v>
      </c>
      <c r="B3112" t="str">
        <f>VLOOKUP(A3112,'Cód dos países'!$A$3:$C$199,2,FALSE)</f>
        <v>ZMB</v>
      </c>
      <c r="C3112">
        <f>VLOOKUP(A3112,'Cód dos países'!$A$3:$C$199,3,FALSE)</f>
        <v>196</v>
      </c>
      <c r="D3112">
        <v>2002</v>
      </c>
      <c r="E3112">
        <f t="shared" si="97"/>
        <v>1962002</v>
      </c>
      <c r="F3112" s="55">
        <v>0.28125</v>
      </c>
      <c r="G3112" s="55">
        <v>0</v>
      </c>
      <c r="H3112" s="42">
        <f t="shared" si="96"/>
        <v>0.22500000000000001</v>
      </c>
    </row>
    <row r="3113" spans="1:8" x14ac:dyDescent="0.25">
      <c r="A3113" t="s">
        <v>331</v>
      </c>
      <c r="B3113" t="str">
        <f>VLOOKUP(A3113,'Cód dos países'!$A$3:$C$199,2,FALSE)</f>
        <v>ZWE</v>
      </c>
      <c r="C3113">
        <f>VLOOKUP(A3113,'Cód dos países'!$A$3:$C$199,3,FALSE)</f>
        <v>197</v>
      </c>
      <c r="D3113">
        <v>2002</v>
      </c>
      <c r="E3113">
        <f t="shared" si="97"/>
        <v>1972002</v>
      </c>
      <c r="F3113" s="55">
        <v>6.25E-2</v>
      </c>
      <c r="G3113" s="55">
        <v>0</v>
      </c>
      <c r="H3113" s="42">
        <f t="shared" si="96"/>
        <v>0.05</v>
      </c>
    </row>
    <row r="3114" spans="1:8" x14ac:dyDescent="0.25">
      <c r="A3114" t="s">
        <v>586</v>
      </c>
      <c r="B3114" t="e">
        <f>VLOOKUP(A3114,'Cód dos países'!$A$3:$C$199,2,FALSE)</f>
        <v>#N/A</v>
      </c>
      <c r="C3114" t="e">
        <f>VLOOKUP(A3114,'Cód dos países'!$A$3:$C$199,3,FALSE)</f>
        <v>#N/A</v>
      </c>
      <c r="D3114">
        <v>2000</v>
      </c>
      <c r="E3114" t="e">
        <f t="shared" si="97"/>
        <v>#N/A</v>
      </c>
      <c r="F3114" s="55" t="e">
        <v>#N/A</v>
      </c>
      <c r="G3114" s="55" t="e">
        <v>#N/A</v>
      </c>
      <c r="H3114" s="42" t="e">
        <f t="shared" si="96"/>
        <v>#N/A</v>
      </c>
    </row>
    <row r="3115" spans="1:8" x14ac:dyDescent="0.25">
      <c r="A3115" t="s">
        <v>0</v>
      </c>
      <c r="B3115" t="str">
        <f>VLOOKUP(A3115,'Cód dos países'!$A$3:$C$199,2,FALSE)</f>
        <v>AFG</v>
      </c>
      <c r="C3115">
        <f>VLOOKUP(A3115,'Cód dos países'!$A$3:$C$199,3,FALSE)</f>
        <v>1</v>
      </c>
      <c r="D3115">
        <v>2000</v>
      </c>
      <c r="E3115">
        <f t="shared" si="97"/>
        <v>12000</v>
      </c>
      <c r="F3115" s="55" t="e">
        <v>#N/A</v>
      </c>
      <c r="G3115" s="55" t="e">
        <v>#N/A</v>
      </c>
      <c r="H3115" s="42" t="e">
        <f t="shared" si="96"/>
        <v>#N/A</v>
      </c>
    </row>
    <row r="3116" spans="1:8" x14ac:dyDescent="0.25">
      <c r="A3116" t="s">
        <v>2</v>
      </c>
      <c r="B3116" t="str">
        <f>VLOOKUP(A3116,'Cód dos países'!$A$3:$C$199,2,FALSE)</f>
        <v>AGO</v>
      </c>
      <c r="C3116">
        <f>VLOOKUP(A3116,'Cód dos países'!$A$3:$C$199,3,FALSE)</f>
        <v>5</v>
      </c>
      <c r="D3116">
        <v>2000</v>
      </c>
      <c r="E3116">
        <f t="shared" si="97"/>
        <v>52000</v>
      </c>
      <c r="F3116" s="55">
        <v>6.25E-2</v>
      </c>
      <c r="G3116" s="55">
        <v>0</v>
      </c>
      <c r="H3116" s="42">
        <f t="shared" si="96"/>
        <v>0.05</v>
      </c>
    </row>
    <row r="3117" spans="1:8" x14ac:dyDescent="0.25">
      <c r="A3117" t="s">
        <v>4</v>
      </c>
      <c r="B3117" t="str">
        <f>VLOOKUP(A3117,'Cód dos países'!$A$3:$C$199,2,FALSE)</f>
        <v>ALB</v>
      </c>
      <c r="C3117">
        <f>VLOOKUP(A3117,'Cód dos países'!$A$3:$C$199,3,FALSE)</f>
        <v>2</v>
      </c>
      <c r="D3117">
        <v>2000</v>
      </c>
      <c r="E3117">
        <f t="shared" si="97"/>
        <v>22000</v>
      </c>
      <c r="F3117" s="55" t="e">
        <v>#N/A</v>
      </c>
      <c r="G3117" s="55" t="e">
        <v>#N/A</v>
      </c>
      <c r="H3117" s="42" t="e">
        <f t="shared" si="96"/>
        <v>#N/A</v>
      </c>
    </row>
    <row r="3118" spans="1:8" x14ac:dyDescent="0.25">
      <c r="A3118" t="s">
        <v>6</v>
      </c>
      <c r="B3118" t="str">
        <f>VLOOKUP(A3118,'Cód dos países'!$A$3:$C$199,2,FALSE)</f>
        <v>ARE</v>
      </c>
      <c r="C3118">
        <f>VLOOKUP(A3118,'Cód dos países'!$A$3:$C$199,3,FALSE)</f>
        <v>186</v>
      </c>
      <c r="D3118">
        <v>2000</v>
      </c>
      <c r="E3118">
        <f t="shared" si="97"/>
        <v>1862000</v>
      </c>
      <c r="F3118" s="55">
        <v>0.5625</v>
      </c>
      <c r="G3118" s="55">
        <v>0.25</v>
      </c>
      <c r="H3118" s="42">
        <f t="shared" si="96"/>
        <v>0.5</v>
      </c>
    </row>
    <row r="3119" spans="1:8" x14ac:dyDescent="0.25">
      <c r="A3119" t="s">
        <v>8</v>
      </c>
      <c r="B3119" t="str">
        <f>VLOOKUP(A3119,'Cód dos países'!$A$3:$C$199,2,FALSE)</f>
        <v>ARG</v>
      </c>
      <c r="C3119">
        <f>VLOOKUP(A3119,'Cód dos países'!$A$3:$C$199,3,FALSE)</f>
        <v>7</v>
      </c>
      <c r="D3119">
        <v>2000</v>
      </c>
      <c r="E3119">
        <f t="shared" si="97"/>
        <v>72000</v>
      </c>
      <c r="F3119" s="55">
        <v>0.4375</v>
      </c>
      <c r="G3119" s="55">
        <v>0.25</v>
      </c>
      <c r="H3119" s="42">
        <f t="shared" si="96"/>
        <v>0.4</v>
      </c>
    </row>
    <row r="3120" spans="1:8" x14ac:dyDescent="0.25">
      <c r="A3120" t="s">
        <v>10</v>
      </c>
      <c r="B3120" t="str">
        <f>VLOOKUP(A3120,'Cód dos países'!$A$3:$C$199,2,FALSE)</f>
        <v>ARM</v>
      </c>
      <c r="C3120">
        <f>VLOOKUP(A3120,'Cód dos países'!$A$3:$C$199,3,FALSE)</f>
        <v>8</v>
      </c>
      <c r="D3120">
        <v>2000</v>
      </c>
      <c r="E3120">
        <f t="shared" si="97"/>
        <v>82000</v>
      </c>
      <c r="F3120" s="55" t="e">
        <v>#N/A</v>
      </c>
      <c r="G3120" s="55" t="e">
        <v>#N/A</v>
      </c>
      <c r="H3120" s="42" t="e">
        <f t="shared" si="96"/>
        <v>#N/A</v>
      </c>
    </row>
    <row r="3121" spans="1:8" x14ac:dyDescent="0.25">
      <c r="A3121" t="s">
        <v>12</v>
      </c>
      <c r="B3121" t="str">
        <f>VLOOKUP(A3121,'Cód dos países'!$A$3:$C$199,2,FALSE)</f>
        <v>AUS</v>
      </c>
      <c r="C3121">
        <f>VLOOKUP(A3121,'Cód dos países'!$A$3:$C$199,3,FALSE)</f>
        <v>9</v>
      </c>
      <c r="D3121">
        <v>2000</v>
      </c>
      <c r="E3121">
        <f t="shared" si="97"/>
        <v>92000</v>
      </c>
      <c r="F3121" s="55">
        <v>0.9375</v>
      </c>
      <c r="G3121" s="55">
        <v>0.75</v>
      </c>
      <c r="H3121" s="42">
        <f t="shared" si="96"/>
        <v>0.9</v>
      </c>
    </row>
    <row r="3122" spans="1:8" x14ac:dyDescent="0.25">
      <c r="A3122" t="s">
        <v>14</v>
      </c>
      <c r="B3122" t="str">
        <f>VLOOKUP(A3122,'Cód dos países'!$A$3:$C$199,2,FALSE)</f>
        <v>AUT</v>
      </c>
      <c r="C3122">
        <f>VLOOKUP(A3122,'Cód dos países'!$A$3:$C$199,3,FALSE)</f>
        <v>10</v>
      </c>
      <c r="D3122">
        <v>2000</v>
      </c>
      <c r="E3122">
        <f t="shared" si="97"/>
        <v>102000</v>
      </c>
      <c r="F3122" s="55">
        <v>0.9375</v>
      </c>
      <c r="G3122" s="55">
        <v>1</v>
      </c>
      <c r="H3122" s="42">
        <f t="shared" si="96"/>
        <v>0.95</v>
      </c>
    </row>
    <row r="3123" spans="1:8" x14ac:dyDescent="0.25">
      <c r="A3123" t="s">
        <v>16</v>
      </c>
      <c r="B3123" t="str">
        <f>VLOOKUP(A3123,'Cód dos países'!$A$3:$C$199,2,FALSE)</f>
        <v>AZE</v>
      </c>
      <c r="C3123">
        <f>VLOOKUP(A3123,'Cód dos países'!$A$3:$C$199,3,FALSE)</f>
        <v>11</v>
      </c>
      <c r="D3123">
        <v>2000</v>
      </c>
      <c r="E3123">
        <f t="shared" si="97"/>
        <v>112000</v>
      </c>
      <c r="F3123" s="55">
        <v>0.21875</v>
      </c>
      <c r="G3123" s="55">
        <v>0</v>
      </c>
      <c r="H3123" s="42">
        <f t="shared" si="96"/>
        <v>0.17499999999999999</v>
      </c>
    </row>
    <row r="3124" spans="1:8" x14ac:dyDescent="0.25">
      <c r="A3124" t="s">
        <v>18</v>
      </c>
      <c r="B3124" t="str">
        <f>VLOOKUP(A3124,'Cód dos países'!$A$3:$C$199,2,FALSE)</f>
        <v>BDI</v>
      </c>
      <c r="C3124">
        <f>VLOOKUP(A3124,'Cód dos países'!$A$3:$C$199,3,FALSE)</f>
        <v>28</v>
      </c>
      <c r="D3124">
        <v>2000</v>
      </c>
      <c r="E3124">
        <f t="shared" si="97"/>
        <v>282000</v>
      </c>
      <c r="F3124" s="55" t="e">
        <v>#N/A</v>
      </c>
      <c r="G3124" s="55" t="e">
        <v>#N/A</v>
      </c>
      <c r="H3124" s="42" t="e">
        <f t="shared" si="96"/>
        <v>#N/A</v>
      </c>
    </row>
    <row r="3125" spans="1:8" x14ac:dyDescent="0.25">
      <c r="A3125" t="s">
        <v>20</v>
      </c>
      <c r="B3125" t="str">
        <f>VLOOKUP(A3125,'Cód dos países'!$A$3:$C$199,2,FALSE)</f>
        <v>BEL</v>
      </c>
      <c r="C3125">
        <f>VLOOKUP(A3125,'Cód dos países'!$A$3:$C$199,3,FALSE)</f>
        <v>17</v>
      </c>
      <c r="D3125">
        <v>2000</v>
      </c>
      <c r="E3125">
        <f t="shared" si="97"/>
        <v>172000</v>
      </c>
      <c r="F3125" s="55">
        <v>0.84375</v>
      </c>
      <c r="G3125" s="55">
        <v>0.75</v>
      </c>
      <c r="H3125" s="42">
        <f t="shared" si="96"/>
        <v>0.82499999999999996</v>
      </c>
    </row>
    <row r="3126" spans="1:8" x14ac:dyDescent="0.25">
      <c r="A3126" t="s">
        <v>22</v>
      </c>
      <c r="B3126" t="str">
        <f>VLOOKUP(A3126,'Cód dos países'!$A$3:$C$199,2,FALSE)</f>
        <v>BEN</v>
      </c>
      <c r="C3126">
        <f>VLOOKUP(A3126,'Cód dos países'!$A$3:$C$199,3,FALSE)</f>
        <v>19</v>
      </c>
      <c r="D3126">
        <v>2000</v>
      </c>
      <c r="E3126">
        <f t="shared" si="97"/>
        <v>192000</v>
      </c>
      <c r="F3126" s="55" t="e">
        <v>#N/A</v>
      </c>
      <c r="G3126" s="55" t="e">
        <v>#N/A</v>
      </c>
      <c r="H3126" s="42" t="e">
        <f t="shared" si="96"/>
        <v>#N/A</v>
      </c>
    </row>
    <row r="3127" spans="1:8" x14ac:dyDescent="0.25">
      <c r="A3127" t="s">
        <v>24</v>
      </c>
      <c r="B3127" t="str">
        <f>VLOOKUP(A3127,'Cód dos países'!$A$3:$C$199,2,FALSE)</f>
        <v>BFA</v>
      </c>
      <c r="C3127">
        <f>VLOOKUP(A3127,'Cód dos países'!$A$3:$C$199,3,FALSE)</f>
        <v>27</v>
      </c>
      <c r="D3127">
        <v>2000</v>
      </c>
      <c r="E3127">
        <f t="shared" si="97"/>
        <v>272000</v>
      </c>
      <c r="F3127" s="55" t="e">
        <v>#N/A</v>
      </c>
      <c r="G3127" s="55" t="e">
        <v>#N/A</v>
      </c>
      <c r="H3127" s="42" t="e">
        <f t="shared" si="96"/>
        <v>#N/A</v>
      </c>
    </row>
    <row r="3128" spans="1:8" x14ac:dyDescent="0.25">
      <c r="A3128" t="s">
        <v>26</v>
      </c>
      <c r="B3128" t="str">
        <f>VLOOKUP(A3128,'Cód dos países'!$A$3:$C$199,2,FALSE)</f>
        <v>BGD</v>
      </c>
      <c r="C3128">
        <f>VLOOKUP(A3128,'Cód dos países'!$A$3:$C$199,3,FALSE)</f>
        <v>14</v>
      </c>
      <c r="D3128">
        <v>2000</v>
      </c>
      <c r="E3128">
        <f t="shared" si="97"/>
        <v>142000</v>
      </c>
      <c r="F3128" s="55">
        <v>0.28125</v>
      </c>
      <c r="G3128" s="55">
        <v>0.25</v>
      </c>
      <c r="H3128" s="42">
        <f t="shared" si="96"/>
        <v>0.27500000000000002</v>
      </c>
    </row>
    <row r="3129" spans="1:8" x14ac:dyDescent="0.25">
      <c r="A3129" t="s">
        <v>28</v>
      </c>
      <c r="B3129" t="str">
        <f>VLOOKUP(A3129,'Cód dos países'!$A$3:$C$199,2,FALSE)</f>
        <v>BGR</v>
      </c>
      <c r="C3129">
        <f>VLOOKUP(A3129,'Cód dos países'!$A$3:$C$199,3,FALSE)</f>
        <v>26</v>
      </c>
      <c r="D3129">
        <v>2000</v>
      </c>
      <c r="E3129">
        <f t="shared" si="97"/>
        <v>262000</v>
      </c>
      <c r="F3129" s="55">
        <v>0.5625</v>
      </c>
      <c r="G3129" s="55">
        <v>0.25</v>
      </c>
      <c r="H3129" s="42">
        <f t="shared" si="96"/>
        <v>0.5</v>
      </c>
    </row>
    <row r="3130" spans="1:8" x14ac:dyDescent="0.25">
      <c r="A3130" t="s">
        <v>30</v>
      </c>
      <c r="B3130" t="str">
        <f>VLOOKUP(A3130,'Cód dos países'!$A$3:$C$199,2,FALSE)</f>
        <v>BHR</v>
      </c>
      <c r="C3130">
        <f>VLOOKUP(A3130,'Cód dos países'!$A$3:$C$199,3,FALSE)</f>
        <v>13</v>
      </c>
      <c r="D3130">
        <v>2000</v>
      </c>
      <c r="E3130">
        <f t="shared" si="97"/>
        <v>132000</v>
      </c>
      <c r="F3130" s="55">
        <v>0.46875</v>
      </c>
      <c r="G3130" s="55">
        <v>0.25</v>
      </c>
      <c r="H3130" s="42">
        <f t="shared" si="96"/>
        <v>0.42499999999999999</v>
      </c>
    </row>
    <row r="3131" spans="1:8" x14ac:dyDescent="0.25">
      <c r="A3131" t="s">
        <v>348</v>
      </c>
      <c r="B3131" t="str">
        <f>VLOOKUP(A3131,'Cód dos países'!$A$3:$C$199,2,FALSE)</f>
        <v>BHS</v>
      </c>
      <c r="C3131">
        <f>VLOOKUP(A3131,'Cód dos países'!$A$3:$C$199,3,FALSE)</f>
        <v>12</v>
      </c>
      <c r="D3131">
        <v>2000</v>
      </c>
      <c r="E3131">
        <f t="shared" si="97"/>
        <v>122000</v>
      </c>
      <c r="F3131" s="55" t="e">
        <v>#N/A</v>
      </c>
      <c r="G3131" s="55" t="e">
        <v>#N/A</v>
      </c>
      <c r="H3131" s="42" t="e">
        <f t="shared" si="96"/>
        <v>#N/A</v>
      </c>
    </row>
    <row r="3132" spans="1:8" x14ac:dyDescent="0.25">
      <c r="A3132" t="s">
        <v>333</v>
      </c>
      <c r="B3132" t="str">
        <f>VLOOKUP(A3132,'Cód dos países'!$A$3:$C$199,2,FALSE)</f>
        <v>BIH</v>
      </c>
      <c r="C3132">
        <f>VLOOKUP(A3132,'Cód dos países'!$A$3:$C$199,3,FALSE)</f>
        <v>22</v>
      </c>
      <c r="D3132">
        <v>2000</v>
      </c>
      <c r="E3132">
        <f t="shared" si="97"/>
        <v>222000</v>
      </c>
      <c r="F3132" s="55">
        <v>0.46875</v>
      </c>
      <c r="G3132" s="55">
        <v>0.25</v>
      </c>
      <c r="H3132" s="42">
        <f t="shared" si="96"/>
        <v>0.42499999999999999</v>
      </c>
    </row>
    <row r="3133" spans="1:8" x14ac:dyDescent="0.25">
      <c r="A3133" t="s">
        <v>33</v>
      </c>
      <c r="B3133" t="str">
        <f>VLOOKUP(A3133,'Cód dos países'!$A$3:$C$199,2,FALSE)</f>
        <v>BLR</v>
      </c>
      <c r="C3133">
        <f>VLOOKUP(A3133,'Cód dos países'!$A$3:$C$199,3,FALSE)</f>
        <v>16</v>
      </c>
      <c r="D3133">
        <v>2000</v>
      </c>
      <c r="E3133">
        <f t="shared" si="97"/>
        <v>162000</v>
      </c>
      <c r="F3133" s="55" t="e">
        <v>#N/A</v>
      </c>
      <c r="G3133" s="55" t="e">
        <v>#N/A</v>
      </c>
      <c r="H3133" s="42" t="e">
        <f t="shared" si="96"/>
        <v>#N/A</v>
      </c>
    </row>
    <row r="3134" spans="1:8" x14ac:dyDescent="0.25">
      <c r="A3134" t="s">
        <v>349</v>
      </c>
      <c r="B3134" t="str">
        <f>VLOOKUP(A3134,'Cód dos países'!$A$3:$C$199,2,FALSE)</f>
        <v>BLZ</v>
      </c>
      <c r="C3134">
        <f>VLOOKUP(A3134,'Cód dos países'!$A$3:$C$199,3,FALSE)</f>
        <v>18</v>
      </c>
      <c r="D3134">
        <v>2000</v>
      </c>
      <c r="E3134">
        <f t="shared" si="97"/>
        <v>182000</v>
      </c>
      <c r="F3134" s="55" t="e">
        <v>#N/A</v>
      </c>
      <c r="G3134" s="55" t="e">
        <v>#N/A</v>
      </c>
      <c r="H3134" s="42" t="e">
        <f t="shared" si="96"/>
        <v>#N/A</v>
      </c>
    </row>
    <row r="3135" spans="1:8" x14ac:dyDescent="0.25">
      <c r="A3135" t="s">
        <v>35</v>
      </c>
      <c r="B3135" t="str">
        <f>VLOOKUP(A3135,'Cód dos países'!$A$3:$C$199,2,FALSE)</f>
        <v>BOL</v>
      </c>
      <c r="C3135">
        <f>VLOOKUP(A3135,'Cód dos países'!$A$3:$C$199,3,FALSE)</f>
        <v>21</v>
      </c>
      <c r="D3135">
        <v>2000</v>
      </c>
      <c r="E3135">
        <f t="shared" si="97"/>
        <v>212000</v>
      </c>
      <c r="F3135" s="55">
        <v>0.46875</v>
      </c>
      <c r="G3135" s="55">
        <v>0.25</v>
      </c>
      <c r="H3135" s="42">
        <f t="shared" si="96"/>
        <v>0.42499999999999999</v>
      </c>
    </row>
    <row r="3136" spans="1:8" x14ac:dyDescent="0.25">
      <c r="A3136" t="s">
        <v>37</v>
      </c>
      <c r="B3136" t="str">
        <f>VLOOKUP(A3136,'Cód dos países'!$A$3:$C$199,2,FALSE)</f>
        <v>BRA</v>
      </c>
      <c r="C3136">
        <f>VLOOKUP(A3136,'Cód dos países'!$A$3:$C$199,3,FALSE)</f>
        <v>24</v>
      </c>
      <c r="D3136">
        <v>2000</v>
      </c>
      <c r="E3136">
        <f t="shared" si="97"/>
        <v>242000</v>
      </c>
      <c r="F3136" s="55">
        <v>0.46875</v>
      </c>
      <c r="G3136" s="55">
        <v>0.25</v>
      </c>
      <c r="H3136" s="42">
        <f t="shared" si="96"/>
        <v>0.42499999999999999</v>
      </c>
    </row>
    <row r="3137" spans="1:8" x14ac:dyDescent="0.25">
      <c r="A3137" t="s">
        <v>39</v>
      </c>
      <c r="B3137" t="str">
        <f>VLOOKUP(A3137,'Cód dos países'!$A$3:$C$199,2,FALSE)</f>
        <v>BRB</v>
      </c>
      <c r="C3137">
        <f>VLOOKUP(A3137,'Cód dos países'!$A$3:$C$199,3,FALSE)</f>
        <v>15</v>
      </c>
      <c r="D3137">
        <v>2000</v>
      </c>
      <c r="E3137">
        <f t="shared" si="97"/>
        <v>152000</v>
      </c>
      <c r="F3137" s="55" t="e">
        <v>#N/A</v>
      </c>
      <c r="G3137" s="55" t="e">
        <v>#N/A</v>
      </c>
      <c r="H3137" s="42" t="e">
        <f t="shared" si="96"/>
        <v>#N/A</v>
      </c>
    </row>
    <row r="3138" spans="1:8" x14ac:dyDescent="0.25">
      <c r="A3138" t="s">
        <v>350</v>
      </c>
      <c r="B3138" t="str">
        <f>VLOOKUP(A3138,'Cód dos países'!$A$3:$C$199,2,FALSE)</f>
        <v>BRN</v>
      </c>
      <c r="C3138">
        <f>VLOOKUP(A3138,'Cód dos países'!$A$3:$C$199,3,FALSE)</f>
        <v>25</v>
      </c>
      <c r="D3138">
        <v>2000</v>
      </c>
      <c r="E3138">
        <f t="shared" si="97"/>
        <v>252000</v>
      </c>
      <c r="F3138" s="55" t="e">
        <v>#N/A</v>
      </c>
      <c r="G3138" s="55" t="e">
        <v>#N/A</v>
      </c>
      <c r="H3138" s="42" t="e">
        <f t="shared" si="96"/>
        <v>#N/A</v>
      </c>
    </row>
    <row r="3139" spans="1:8" x14ac:dyDescent="0.25">
      <c r="A3139" t="s">
        <v>41</v>
      </c>
      <c r="B3139" t="str">
        <f>VLOOKUP(A3139,'Cód dos países'!$A$3:$C$199,2,FALSE)</f>
        <v>BTN</v>
      </c>
      <c r="C3139">
        <f>VLOOKUP(A3139,'Cód dos países'!$A$3:$C$199,3,FALSE)</f>
        <v>20</v>
      </c>
      <c r="D3139">
        <v>2000</v>
      </c>
      <c r="E3139">
        <f t="shared" si="97"/>
        <v>202000</v>
      </c>
      <c r="F3139" s="55" t="e">
        <v>#N/A</v>
      </c>
      <c r="G3139" s="55" t="e">
        <v>#N/A</v>
      </c>
      <c r="H3139" s="42" t="e">
        <f t="shared" si="96"/>
        <v>#N/A</v>
      </c>
    </row>
    <row r="3140" spans="1:8" x14ac:dyDescent="0.25">
      <c r="A3140" t="s">
        <v>43</v>
      </c>
      <c r="B3140" t="str">
        <f>VLOOKUP(A3140,'Cód dos países'!$A$3:$C$199,2,FALSE)</f>
        <v>BWA</v>
      </c>
      <c r="C3140">
        <f>VLOOKUP(A3140,'Cód dos países'!$A$3:$C$199,3,FALSE)</f>
        <v>23</v>
      </c>
      <c r="D3140">
        <v>2000</v>
      </c>
      <c r="E3140">
        <f t="shared" si="97"/>
        <v>232000</v>
      </c>
      <c r="F3140" s="55">
        <v>0.625</v>
      </c>
      <c r="G3140" s="55">
        <v>0.5</v>
      </c>
      <c r="H3140" s="42">
        <f t="shared" ref="H3140:H3203" si="98">(4*F3140+1*G3140)/5</f>
        <v>0.6</v>
      </c>
    </row>
    <row r="3141" spans="1:8" x14ac:dyDescent="0.25">
      <c r="A3141" t="s">
        <v>45</v>
      </c>
      <c r="B3141" t="str">
        <f>VLOOKUP(A3141,'Cód dos países'!$A$3:$C$199,2,FALSE)</f>
        <v>CAF</v>
      </c>
      <c r="C3141">
        <f>VLOOKUP(A3141,'Cód dos países'!$A$3:$C$199,3,FALSE)</f>
        <v>33</v>
      </c>
      <c r="D3141">
        <v>2000</v>
      </c>
      <c r="E3141">
        <f t="shared" si="97"/>
        <v>332000</v>
      </c>
      <c r="F3141" s="55" t="e">
        <v>#N/A</v>
      </c>
      <c r="G3141" s="55" t="e">
        <v>#N/A</v>
      </c>
      <c r="H3141" s="42" t="e">
        <f t="shared" si="98"/>
        <v>#N/A</v>
      </c>
    </row>
    <row r="3142" spans="1:8" x14ac:dyDescent="0.25">
      <c r="A3142" t="s">
        <v>47</v>
      </c>
      <c r="B3142" t="str">
        <f>VLOOKUP(A3142,'Cód dos países'!$A$3:$C$199,2,FALSE)</f>
        <v>CAN</v>
      </c>
      <c r="C3142">
        <f>VLOOKUP(A3142,'Cód dos países'!$A$3:$C$199,3,FALSE)</f>
        <v>31</v>
      </c>
      <c r="D3142">
        <v>2000</v>
      </c>
      <c r="E3142">
        <f t="shared" si="97"/>
        <v>312000</v>
      </c>
      <c r="F3142" s="55">
        <v>0.84375</v>
      </c>
      <c r="G3142" s="55">
        <v>1</v>
      </c>
      <c r="H3142" s="42">
        <f t="shared" si="98"/>
        <v>0.875</v>
      </c>
    </row>
    <row r="3143" spans="1:8" x14ac:dyDescent="0.25">
      <c r="A3143" t="s">
        <v>49</v>
      </c>
      <c r="B3143" t="str">
        <f>VLOOKUP(A3143,'Cód dos países'!$A$3:$C$199,2,FALSE)</f>
        <v>CHE</v>
      </c>
      <c r="C3143">
        <f>VLOOKUP(A3143,'Cód dos países'!$A$3:$C$199,3,FALSE)</f>
        <v>170</v>
      </c>
      <c r="D3143">
        <v>2000</v>
      </c>
      <c r="E3143">
        <f t="shared" ref="E3143:E3206" si="99">C3143*10000+D3143</f>
        <v>1702000</v>
      </c>
      <c r="F3143" s="55">
        <v>1</v>
      </c>
      <c r="G3143" s="55">
        <v>1</v>
      </c>
      <c r="H3143" s="42">
        <f t="shared" si="98"/>
        <v>1</v>
      </c>
    </row>
    <row r="3144" spans="1:8" x14ac:dyDescent="0.25">
      <c r="A3144" t="s">
        <v>51</v>
      </c>
      <c r="B3144" t="str">
        <f>VLOOKUP(A3144,'Cód dos países'!$A$3:$C$199,2,FALSE)</f>
        <v>CHL</v>
      </c>
      <c r="C3144">
        <f>VLOOKUP(A3144,'Cód dos países'!$A$3:$C$199,3,FALSE)</f>
        <v>35</v>
      </c>
      <c r="D3144">
        <v>2000</v>
      </c>
      <c r="E3144">
        <f t="shared" si="99"/>
        <v>352000</v>
      </c>
      <c r="F3144" s="55">
        <v>0.8125</v>
      </c>
      <c r="G3144" s="55">
        <v>0.75</v>
      </c>
      <c r="H3144" s="42">
        <f t="shared" si="98"/>
        <v>0.8</v>
      </c>
    </row>
    <row r="3145" spans="1:8" x14ac:dyDescent="0.25">
      <c r="A3145" t="s">
        <v>53</v>
      </c>
      <c r="B3145" t="str">
        <f>VLOOKUP(A3145,'Cód dos países'!$A$3:$C$199,2,FALSE)</f>
        <v>CHN</v>
      </c>
      <c r="C3145">
        <f>VLOOKUP(A3145,'Cód dos países'!$A$3:$C$199,3,FALSE)</f>
        <v>36</v>
      </c>
      <c r="D3145">
        <v>2000</v>
      </c>
      <c r="E3145">
        <f t="shared" si="99"/>
        <v>362000</v>
      </c>
      <c r="F3145" s="55">
        <v>0.40625</v>
      </c>
      <c r="G3145" s="55">
        <v>0.25</v>
      </c>
      <c r="H3145" s="42">
        <f t="shared" si="98"/>
        <v>0.375</v>
      </c>
    </row>
    <row r="3146" spans="1:8" x14ac:dyDescent="0.25">
      <c r="A3146" t="s">
        <v>429</v>
      </c>
      <c r="B3146" t="str">
        <f>VLOOKUP(A3146,'Cód dos países'!$A$3:$C$199,2,FALSE)</f>
        <v>CIV</v>
      </c>
      <c r="C3146">
        <f>VLOOKUP(A3146,'Cód dos países'!$A$3:$C$199,3,FALSE)</f>
        <v>42</v>
      </c>
      <c r="D3146">
        <v>2000</v>
      </c>
      <c r="E3146">
        <f t="shared" si="99"/>
        <v>422000</v>
      </c>
      <c r="F3146" s="55">
        <v>6.25E-2</v>
      </c>
      <c r="G3146" s="55">
        <v>0</v>
      </c>
      <c r="H3146" s="42">
        <f t="shared" si="98"/>
        <v>0.05</v>
      </c>
    </row>
    <row r="3147" spans="1:8" x14ac:dyDescent="0.25">
      <c r="A3147" t="s">
        <v>56</v>
      </c>
      <c r="B3147" t="str">
        <f>VLOOKUP(A3147,'Cód dos países'!$A$3:$C$199,2,FALSE)</f>
        <v>CMR</v>
      </c>
      <c r="C3147">
        <f>VLOOKUP(A3147,'Cód dos países'!$A$3:$C$199,3,FALSE)</f>
        <v>30</v>
      </c>
      <c r="D3147">
        <v>2000</v>
      </c>
      <c r="E3147">
        <f t="shared" si="99"/>
        <v>302000</v>
      </c>
      <c r="F3147" s="55">
        <v>0.21875</v>
      </c>
      <c r="G3147" s="55">
        <v>0</v>
      </c>
      <c r="H3147" s="42">
        <f t="shared" si="98"/>
        <v>0.17499999999999999</v>
      </c>
    </row>
    <row r="3148" spans="1:8" x14ac:dyDescent="0.25">
      <c r="A3148" t="s">
        <v>334</v>
      </c>
      <c r="B3148" t="str">
        <f>VLOOKUP(A3148,'Cód dos países'!$A$3:$C$199,2,FALSE)</f>
        <v>COG</v>
      </c>
      <c r="C3148">
        <f>VLOOKUP(A3148,'Cód dos países'!$A$3:$C$199,3,FALSE)</f>
        <v>39</v>
      </c>
      <c r="D3148">
        <v>2000</v>
      </c>
      <c r="E3148">
        <f t="shared" si="99"/>
        <v>392000</v>
      </c>
      <c r="F3148" s="55" t="e">
        <v>#N/A</v>
      </c>
      <c r="G3148" s="55" t="e">
        <v>#N/A</v>
      </c>
      <c r="H3148" s="42" t="e">
        <f t="shared" si="98"/>
        <v>#N/A</v>
      </c>
    </row>
    <row r="3149" spans="1:8" x14ac:dyDescent="0.25">
      <c r="A3149" t="s">
        <v>59</v>
      </c>
      <c r="B3149" t="str">
        <f>VLOOKUP(A3149,'Cód dos países'!$A$3:$C$199,2,FALSE)</f>
        <v>COL</v>
      </c>
      <c r="C3149">
        <f>VLOOKUP(A3149,'Cód dos países'!$A$3:$C$199,3,FALSE)</f>
        <v>37</v>
      </c>
      <c r="D3149">
        <v>2000</v>
      </c>
      <c r="E3149">
        <f t="shared" si="99"/>
        <v>372000</v>
      </c>
      <c r="F3149" s="55">
        <v>0.25</v>
      </c>
      <c r="G3149" s="55">
        <v>0.25</v>
      </c>
      <c r="H3149" s="42">
        <f t="shared" si="98"/>
        <v>0.25</v>
      </c>
    </row>
    <row r="3150" spans="1:8" x14ac:dyDescent="0.25">
      <c r="A3150" t="s">
        <v>61</v>
      </c>
      <c r="B3150" t="str">
        <f>VLOOKUP(A3150,'Cód dos países'!$A$3:$C$199,2,FALSE)</f>
        <v>COM</v>
      </c>
      <c r="C3150">
        <f>VLOOKUP(A3150,'Cód dos países'!$A$3:$C$199,3,FALSE)</f>
        <v>38</v>
      </c>
      <c r="D3150">
        <v>2000</v>
      </c>
      <c r="E3150">
        <f t="shared" si="99"/>
        <v>382000</v>
      </c>
      <c r="F3150" s="55" t="e">
        <v>#N/A</v>
      </c>
      <c r="G3150" s="55" t="e">
        <v>#N/A</v>
      </c>
      <c r="H3150" s="42" t="e">
        <f t="shared" si="98"/>
        <v>#N/A</v>
      </c>
    </row>
    <row r="3151" spans="1:8" x14ac:dyDescent="0.25">
      <c r="A3151" t="s">
        <v>63</v>
      </c>
      <c r="B3151" t="str">
        <f>VLOOKUP(A3151,'Cód dos países'!$A$3:$C$199,2,FALSE)</f>
        <v>CPV</v>
      </c>
      <c r="C3151">
        <f>VLOOKUP(A3151,'Cód dos países'!$A$3:$C$199,3,FALSE)</f>
        <v>32</v>
      </c>
      <c r="D3151">
        <v>2000</v>
      </c>
      <c r="E3151">
        <f t="shared" si="99"/>
        <v>322000</v>
      </c>
      <c r="F3151" s="55" t="e">
        <v>#N/A</v>
      </c>
      <c r="G3151" s="55" t="e">
        <v>#N/A</v>
      </c>
      <c r="H3151" s="42" t="e">
        <f t="shared" si="98"/>
        <v>#N/A</v>
      </c>
    </row>
    <row r="3152" spans="1:8" x14ac:dyDescent="0.25">
      <c r="A3152" t="s">
        <v>65</v>
      </c>
      <c r="B3152" t="str">
        <f>VLOOKUP(A3152,'Cód dos países'!$A$3:$C$199,2,FALSE)</f>
        <v>CRI</v>
      </c>
      <c r="C3152">
        <f>VLOOKUP(A3152,'Cód dos países'!$A$3:$C$199,3,FALSE)</f>
        <v>41</v>
      </c>
      <c r="D3152">
        <v>2000</v>
      </c>
      <c r="E3152">
        <f t="shared" si="99"/>
        <v>412000</v>
      </c>
      <c r="F3152" s="55">
        <v>0.625</v>
      </c>
      <c r="G3152" s="55">
        <v>0.5</v>
      </c>
      <c r="H3152" s="42">
        <f t="shared" si="98"/>
        <v>0.6</v>
      </c>
    </row>
    <row r="3153" spans="1:8" x14ac:dyDescent="0.25">
      <c r="A3153" t="s">
        <v>67</v>
      </c>
      <c r="B3153" t="str">
        <f>VLOOKUP(A3153,'Cód dos países'!$A$3:$C$199,2,FALSE)</f>
        <v>CUB</v>
      </c>
      <c r="C3153">
        <f>VLOOKUP(A3153,'Cód dos países'!$A$3:$C$199,3,FALSE)</f>
        <v>44</v>
      </c>
      <c r="D3153">
        <v>2000</v>
      </c>
      <c r="E3153">
        <f t="shared" si="99"/>
        <v>442000</v>
      </c>
      <c r="F3153" s="55">
        <v>0.25</v>
      </c>
      <c r="G3153" s="55">
        <v>0.5</v>
      </c>
      <c r="H3153" s="42">
        <f t="shared" si="98"/>
        <v>0.3</v>
      </c>
    </row>
    <row r="3154" spans="1:8" x14ac:dyDescent="0.25">
      <c r="A3154" t="s">
        <v>591</v>
      </c>
      <c r="B3154" t="e">
        <f>VLOOKUP(A3154,'Cód dos países'!$A$3:$C$199,2,FALSE)</f>
        <v>#N/A</v>
      </c>
      <c r="C3154" t="e">
        <f>VLOOKUP(A3154,'Cód dos países'!$A$3:$C$199,3,FALSE)</f>
        <v>#N/A</v>
      </c>
      <c r="D3154">
        <v>2000</v>
      </c>
      <c r="E3154" t="e">
        <f t="shared" si="99"/>
        <v>#N/A</v>
      </c>
      <c r="F3154" s="55" t="e">
        <v>#N/A</v>
      </c>
      <c r="G3154" s="55" t="e">
        <v>#N/A</v>
      </c>
      <c r="H3154" s="42" t="e">
        <f t="shared" si="98"/>
        <v>#N/A</v>
      </c>
    </row>
    <row r="3155" spans="1:8" x14ac:dyDescent="0.25">
      <c r="A3155" t="s">
        <v>69</v>
      </c>
      <c r="B3155" t="str">
        <f>VLOOKUP(A3155,'Cód dos países'!$A$3:$C$199,2,FALSE)</f>
        <v>CYP</v>
      </c>
      <c r="C3155">
        <f>VLOOKUP(A3155,'Cód dos países'!$A$3:$C$199,3,FALSE)</f>
        <v>45</v>
      </c>
      <c r="D3155">
        <v>2000</v>
      </c>
      <c r="E3155">
        <f t="shared" si="99"/>
        <v>452000</v>
      </c>
      <c r="F3155" s="55">
        <v>0.75</v>
      </c>
      <c r="G3155" s="55">
        <v>0.75</v>
      </c>
      <c r="H3155" s="42">
        <f t="shared" si="98"/>
        <v>0.75</v>
      </c>
    </row>
    <row r="3156" spans="1:8" x14ac:dyDescent="0.25">
      <c r="A3156" t="s">
        <v>71</v>
      </c>
      <c r="B3156" t="str">
        <f>VLOOKUP(A3156,'Cód dos países'!$A$3:$C$199,2,FALSE)</f>
        <v>CZE</v>
      </c>
      <c r="C3156">
        <f>VLOOKUP(A3156,'Cód dos países'!$A$3:$C$199,3,FALSE)</f>
        <v>46</v>
      </c>
      <c r="D3156">
        <v>2000</v>
      </c>
      <c r="E3156">
        <f t="shared" si="99"/>
        <v>462000</v>
      </c>
      <c r="F3156" s="55">
        <v>0.6875</v>
      </c>
      <c r="G3156" s="55">
        <v>0.25</v>
      </c>
      <c r="H3156" s="42">
        <f t="shared" si="98"/>
        <v>0.6</v>
      </c>
    </row>
    <row r="3157" spans="1:8" x14ac:dyDescent="0.25">
      <c r="A3157" t="s">
        <v>73</v>
      </c>
      <c r="B3157" t="str">
        <f>VLOOKUP(A3157,'Cód dos países'!$A$3:$C$199,2,FALSE)</f>
        <v>DEU</v>
      </c>
      <c r="C3157">
        <f>VLOOKUP(A3157,'Cód dos países'!$A$3:$C$199,3,FALSE)</f>
        <v>64</v>
      </c>
      <c r="D3157">
        <v>2000</v>
      </c>
      <c r="E3157">
        <f t="shared" si="99"/>
        <v>642000</v>
      </c>
      <c r="F3157" s="55">
        <v>0.875</v>
      </c>
      <c r="G3157" s="55">
        <v>1</v>
      </c>
      <c r="H3157" s="42">
        <f t="shared" si="98"/>
        <v>0.9</v>
      </c>
    </row>
    <row r="3158" spans="1:8" x14ac:dyDescent="0.25">
      <c r="A3158" t="s">
        <v>75</v>
      </c>
      <c r="B3158" t="str">
        <f>VLOOKUP(A3158,'Cód dos países'!$A$3:$C$199,2,FALSE)</f>
        <v>DJI</v>
      </c>
      <c r="C3158">
        <f>VLOOKUP(A3158,'Cód dos países'!$A$3:$C$199,3,FALSE)</f>
        <v>48</v>
      </c>
      <c r="D3158">
        <v>2000</v>
      </c>
      <c r="E3158">
        <f t="shared" si="99"/>
        <v>482000</v>
      </c>
      <c r="F3158" s="55" t="e">
        <v>#N/A</v>
      </c>
      <c r="G3158" s="55" t="e">
        <v>#N/A</v>
      </c>
      <c r="H3158" s="42" t="e">
        <f t="shared" si="98"/>
        <v>#N/A</v>
      </c>
    </row>
    <row r="3159" spans="1:8" x14ac:dyDescent="0.25">
      <c r="A3159" t="s">
        <v>77</v>
      </c>
      <c r="B3159" t="str">
        <f>VLOOKUP(A3159,'Cód dos países'!$A$3:$C$199,2,FALSE)</f>
        <v>DNK</v>
      </c>
      <c r="C3159">
        <f>VLOOKUP(A3159,'Cód dos países'!$A$3:$C$199,3,FALSE)</f>
        <v>47</v>
      </c>
      <c r="D3159">
        <v>2000</v>
      </c>
      <c r="E3159">
        <f t="shared" si="99"/>
        <v>472000</v>
      </c>
      <c r="F3159" s="55">
        <v>0.9375</v>
      </c>
      <c r="G3159" s="55">
        <v>1</v>
      </c>
      <c r="H3159" s="42">
        <f t="shared" si="98"/>
        <v>0.95</v>
      </c>
    </row>
    <row r="3160" spans="1:8" x14ac:dyDescent="0.25">
      <c r="A3160" t="s">
        <v>79</v>
      </c>
      <c r="B3160" t="str">
        <f>VLOOKUP(A3160,'Cód dos países'!$A$3:$C$199,2,FALSE)</f>
        <v>DOM</v>
      </c>
      <c r="C3160">
        <f>VLOOKUP(A3160,'Cód dos países'!$A$3:$C$199,3,FALSE)</f>
        <v>50</v>
      </c>
      <c r="D3160">
        <v>2000</v>
      </c>
      <c r="E3160">
        <f t="shared" si="99"/>
        <v>502000</v>
      </c>
      <c r="F3160" s="55">
        <v>0.3125</v>
      </c>
      <c r="G3160" s="55">
        <v>0</v>
      </c>
      <c r="H3160" s="42">
        <f t="shared" si="98"/>
        <v>0.25</v>
      </c>
    </row>
    <row r="3161" spans="1:8" x14ac:dyDescent="0.25">
      <c r="A3161" t="s">
        <v>81</v>
      </c>
      <c r="B3161" t="str">
        <f>VLOOKUP(A3161,'Cód dos países'!$A$3:$C$199,2,FALSE)</f>
        <v>DZA</v>
      </c>
      <c r="C3161">
        <f>VLOOKUP(A3161,'Cód dos países'!$A$3:$C$199,3,FALSE)</f>
        <v>3</v>
      </c>
      <c r="D3161">
        <v>2000</v>
      </c>
      <c r="E3161">
        <f t="shared" si="99"/>
        <v>32000</v>
      </c>
      <c r="F3161" s="55">
        <v>0.125</v>
      </c>
      <c r="G3161" s="55">
        <v>0</v>
      </c>
      <c r="H3161" s="42">
        <f t="shared" si="98"/>
        <v>0.1</v>
      </c>
    </row>
    <row r="3162" spans="1:8" x14ac:dyDescent="0.25">
      <c r="A3162" t="s">
        <v>83</v>
      </c>
      <c r="B3162" t="str">
        <f>VLOOKUP(A3162,'Cód dos países'!$A$3:$C$199,2,FALSE)</f>
        <v>ECU</v>
      </c>
      <c r="C3162">
        <f>VLOOKUP(A3162,'Cód dos países'!$A$3:$C$199,3,FALSE)</f>
        <v>51</v>
      </c>
      <c r="D3162">
        <v>2000</v>
      </c>
      <c r="E3162">
        <f t="shared" si="99"/>
        <v>512000</v>
      </c>
      <c r="F3162" s="55">
        <v>0.375</v>
      </c>
      <c r="G3162" s="55">
        <v>0</v>
      </c>
      <c r="H3162" s="42">
        <f t="shared" si="98"/>
        <v>0.3</v>
      </c>
    </row>
    <row r="3163" spans="1:8" x14ac:dyDescent="0.25">
      <c r="A3163" t="s">
        <v>85</v>
      </c>
      <c r="B3163" t="str">
        <f>VLOOKUP(A3163,'Cód dos países'!$A$3:$C$199,2,FALSE)</f>
        <v>EGY</v>
      </c>
      <c r="C3163">
        <f>VLOOKUP(A3163,'Cód dos países'!$A$3:$C$199,3,FALSE)</f>
        <v>52</v>
      </c>
      <c r="D3163">
        <v>2000</v>
      </c>
      <c r="E3163">
        <f t="shared" si="99"/>
        <v>522000</v>
      </c>
      <c r="F3163" s="55">
        <v>0.5</v>
      </c>
      <c r="G3163" s="55">
        <v>0.25</v>
      </c>
      <c r="H3163" s="42">
        <f t="shared" si="98"/>
        <v>0.45</v>
      </c>
    </row>
    <row r="3164" spans="1:8" x14ac:dyDescent="0.25">
      <c r="A3164" t="s">
        <v>87</v>
      </c>
      <c r="B3164" t="str">
        <f>VLOOKUP(A3164,'Cód dos países'!$A$3:$C$199,2,FALSE)</f>
        <v>ERI</v>
      </c>
      <c r="C3164">
        <f>VLOOKUP(A3164,'Cód dos países'!$A$3:$C$199,3,FALSE)</f>
        <v>55</v>
      </c>
      <c r="D3164">
        <v>2000</v>
      </c>
      <c r="E3164">
        <f t="shared" si="99"/>
        <v>552000</v>
      </c>
      <c r="F3164" s="55" t="e">
        <v>#N/A</v>
      </c>
      <c r="G3164" s="55" t="e">
        <v>#N/A</v>
      </c>
      <c r="H3164" s="42" t="e">
        <f t="shared" si="98"/>
        <v>#N/A</v>
      </c>
    </row>
    <row r="3165" spans="1:8" x14ac:dyDescent="0.25">
      <c r="A3165" t="s">
        <v>89</v>
      </c>
      <c r="B3165" t="str">
        <f>VLOOKUP(A3165,'Cód dos países'!$A$3:$C$199,2,FALSE)</f>
        <v>ESP</v>
      </c>
      <c r="C3165">
        <f>VLOOKUP(A3165,'Cód dos países'!$A$3:$C$199,3,FALSE)</f>
        <v>161</v>
      </c>
      <c r="D3165">
        <v>2000</v>
      </c>
      <c r="E3165">
        <f t="shared" si="99"/>
        <v>1612000</v>
      </c>
      <c r="F3165" s="55">
        <v>0.90625</v>
      </c>
      <c r="G3165" s="55">
        <v>0.75</v>
      </c>
      <c r="H3165" s="42">
        <f t="shared" si="98"/>
        <v>0.875</v>
      </c>
    </row>
    <row r="3166" spans="1:8" x14ac:dyDescent="0.25">
      <c r="A3166" t="s">
        <v>91</v>
      </c>
      <c r="B3166" t="str">
        <f>VLOOKUP(A3166,'Cód dos países'!$A$3:$C$199,2,FALSE)</f>
        <v>EST</v>
      </c>
      <c r="C3166">
        <f>VLOOKUP(A3166,'Cód dos países'!$A$3:$C$199,3,FALSE)</f>
        <v>56</v>
      </c>
      <c r="D3166">
        <v>2000</v>
      </c>
      <c r="E3166">
        <f t="shared" si="99"/>
        <v>562000</v>
      </c>
      <c r="F3166" s="55">
        <v>0.625</v>
      </c>
      <c r="G3166" s="55">
        <v>0.5</v>
      </c>
      <c r="H3166" s="42">
        <f t="shared" si="98"/>
        <v>0.6</v>
      </c>
    </row>
    <row r="3167" spans="1:8" x14ac:dyDescent="0.25">
      <c r="A3167" t="s">
        <v>93</v>
      </c>
      <c r="B3167" t="str">
        <f>VLOOKUP(A3167,'Cód dos países'!$A$3:$C$199,2,FALSE)</f>
        <v>ETH</v>
      </c>
      <c r="C3167">
        <f>VLOOKUP(A3167,'Cód dos países'!$A$3:$C$199,3,FALSE)</f>
        <v>57</v>
      </c>
      <c r="D3167">
        <v>2000</v>
      </c>
      <c r="E3167">
        <f t="shared" si="99"/>
        <v>572000</v>
      </c>
      <c r="F3167" s="55">
        <v>0.15625</v>
      </c>
      <c r="G3167" s="55">
        <v>0</v>
      </c>
      <c r="H3167" s="42">
        <f t="shared" si="98"/>
        <v>0.125</v>
      </c>
    </row>
    <row r="3168" spans="1:8" x14ac:dyDescent="0.25">
      <c r="A3168" t="s">
        <v>95</v>
      </c>
      <c r="B3168" t="str">
        <f>VLOOKUP(A3168,'Cód dos países'!$A$3:$C$199,2,FALSE)</f>
        <v>FIN</v>
      </c>
      <c r="C3168">
        <f>VLOOKUP(A3168,'Cód dos países'!$A$3:$C$199,3,FALSE)</f>
        <v>59</v>
      </c>
      <c r="D3168">
        <v>2000</v>
      </c>
      <c r="E3168">
        <f t="shared" si="99"/>
        <v>592000</v>
      </c>
      <c r="F3168" s="55">
        <v>1</v>
      </c>
      <c r="G3168" s="55">
        <v>1</v>
      </c>
      <c r="H3168" s="42">
        <f t="shared" si="98"/>
        <v>1</v>
      </c>
    </row>
    <row r="3169" spans="1:8" x14ac:dyDescent="0.25">
      <c r="A3169" t="s">
        <v>97</v>
      </c>
      <c r="B3169" t="str">
        <f>VLOOKUP(A3169,'Cód dos países'!$A$3:$C$199,2,FALSE)</f>
        <v>FJI</v>
      </c>
      <c r="C3169">
        <f>VLOOKUP(A3169,'Cód dos países'!$A$3:$C$199,3,FALSE)</f>
        <v>58</v>
      </c>
      <c r="D3169">
        <v>2000</v>
      </c>
      <c r="E3169">
        <f t="shared" si="99"/>
        <v>582000</v>
      </c>
      <c r="F3169" s="55" t="e">
        <v>#N/A</v>
      </c>
      <c r="G3169" s="55" t="e">
        <v>#N/A</v>
      </c>
      <c r="H3169" s="42" t="e">
        <f t="shared" si="98"/>
        <v>#N/A</v>
      </c>
    </row>
    <row r="3170" spans="1:8" x14ac:dyDescent="0.25">
      <c r="A3170" t="s">
        <v>99</v>
      </c>
      <c r="B3170" t="str">
        <f>VLOOKUP(A3170,'Cód dos países'!$A$3:$C$199,2,FALSE)</f>
        <v>FRA</v>
      </c>
      <c r="C3170">
        <f>VLOOKUP(A3170,'Cód dos países'!$A$3:$C$199,3,FALSE)</f>
        <v>60</v>
      </c>
      <c r="D3170">
        <v>2000</v>
      </c>
      <c r="E3170">
        <f t="shared" si="99"/>
        <v>602000</v>
      </c>
      <c r="F3170" s="55">
        <v>0.90625</v>
      </c>
      <c r="G3170" s="55">
        <v>0.75</v>
      </c>
      <c r="H3170" s="42">
        <f t="shared" si="98"/>
        <v>0.875</v>
      </c>
    </row>
    <row r="3171" spans="1:8" x14ac:dyDescent="0.25">
      <c r="A3171" t="s">
        <v>101</v>
      </c>
      <c r="B3171" t="str">
        <f>VLOOKUP(A3171,'Cód dos países'!$A$3:$C$199,2,FALSE)</f>
        <v>GAB</v>
      </c>
      <c r="C3171">
        <f>VLOOKUP(A3171,'Cód dos países'!$A$3:$C$199,3,FALSE)</f>
        <v>61</v>
      </c>
      <c r="D3171">
        <v>2000</v>
      </c>
      <c r="E3171">
        <f t="shared" si="99"/>
        <v>612000</v>
      </c>
      <c r="F3171" s="55">
        <v>0.4375</v>
      </c>
      <c r="G3171" s="55">
        <v>0.25</v>
      </c>
      <c r="H3171" s="42">
        <f t="shared" si="98"/>
        <v>0.4</v>
      </c>
    </row>
    <row r="3172" spans="1:8" x14ac:dyDescent="0.25">
      <c r="A3172" t="s">
        <v>103</v>
      </c>
      <c r="B3172" t="str">
        <f>VLOOKUP(A3172,'Cód dos países'!$A$3:$C$199,2,FALSE)</f>
        <v>GBR</v>
      </c>
      <c r="C3172">
        <f>VLOOKUP(A3172,'Cód dos países'!$A$3:$C$199,3,FALSE)</f>
        <v>187</v>
      </c>
      <c r="D3172">
        <v>2000</v>
      </c>
      <c r="E3172">
        <f t="shared" si="99"/>
        <v>1872000</v>
      </c>
      <c r="F3172" s="55">
        <v>0.90625</v>
      </c>
      <c r="G3172" s="55">
        <v>1</v>
      </c>
      <c r="H3172" s="42">
        <f t="shared" si="98"/>
        <v>0.92500000000000004</v>
      </c>
    </row>
    <row r="3173" spans="1:8" x14ac:dyDescent="0.25">
      <c r="A3173" t="s">
        <v>105</v>
      </c>
      <c r="B3173" t="str">
        <f>VLOOKUP(A3173,'Cód dos países'!$A$3:$C$199,2,FALSE)</f>
        <v>GEO</v>
      </c>
      <c r="C3173">
        <f>VLOOKUP(A3173,'Cód dos países'!$A$3:$C$199,3,FALSE)</f>
        <v>63</v>
      </c>
      <c r="D3173">
        <v>2000</v>
      </c>
      <c r="E3173">
        <f t="shared" si="99"/>
        <v>632000</v>
      </c>
      <c r="F3173" s="55" t="e">
        <v>#N/A</v>
      </c>
      <c r="G3173" s="55" t="e">
        <v>#N/A</v>
      </c>
      <c r="H3173" s="42" t="e">
        <f t="shared" si="98"/>
        <v>#N/A</v>
      </c>
    </row>
    <row r="3174" spans="1:8" x14ac:dyDescent="0.25">
      <c r="A3174" t="s">
        <v>107</v>
      </c>
      <c r="B3174" t="str">
        <f>VLOOKUP(A3174,'Cód dos países'!$A$3:$C$199,2,FALSE)</f>
        <v>GHA</v>
      </c>
      <c r="C3174">
        <f>VLOOKUP(A3174,'Cód dos países'!$A$3:$C$199,3,FALSE)</f>
        <v>66</v>
      </c>
      <c r="D3174">
        <v>2000</v>
      </c>
      <c r="E3174">
        <f t="shared" si="99"/>
        <v>662000</v>
      </c>
      <c r="F3174" s="55">
        <v>0.53125</v>
      </c>
      <c r="G3174" s="55">
        <v>0.25</v>
      </c>
      <c r="H3174" s="42">
        <f t="shared" si="98"/>
        <v>0.47499999999999998</v>
      </c>
    </row>
    <row r="3175" spans="1:8" x14ac:dyDescent="0.25">
      <c r="A3175" t="s">
        <v>109</v>
      </c>
      <c r="B3175" t="str">
        <f>VLOOKUP(A3175,'Cód dos países'!$A$3:$C$199,2,FALSE)</f>
        <v>GIN</v>
      </c>
      <c r="C3175">
        <f>VLOOKUP(A3175,'Cód dos países'!$A$3:$C$199,3,FALSE)</f>
        <v>70</v>
      </c>
      <c r="D3175">
        <v>2000</v>
      </c>
      <c r="E3175">
        <f t="shared" si="99"/>
        <v>702000</v>
      </c>
      <c r="F3175" s="55" t="e">
        <v>#N/A</v>
      </c>
      <c r="G3175" s="55" t="e">
        <v>#N/A</v>
      </c>
      <c r="H3175" s="42" t="e">
        <f t="shared" si="98"/>
        <v>#N/A</v>
      </c>
    </row>
    <row r="3176" spans="1:8" x14ac:dyDescent="0.25">
      <c r="A3176" t="s">
        <v>354</v>
      </c>
      <c r="B3176" t="str">
        <f>VLOOKUP(A3176,'Cód dos países'!$A$3:$C$199,2,FALSE)</f>
        <v>GMB</v>
      </c>
      <c r="C3176">
        <f>VLOOKUP(A3176,'Cód dos países'!$A$3:$C$199,3,FALSE)</f>
        <v>62</v>
      </c>
      <c r="D3176">
        <v>2000</v>
      </c>
      <c r="E3176">
        <f t="shared" si="99"/>
        <v>622000</v>
      </c>
      <c r="F3176" s="55" t="e">
        <v>#N/A</v>
      </c>
      <c r="G3176" s="55" t="e">
        <v>#N/A</v>
      </c>
      <c r="H3176" s="42" t="e">
        <f t="shared" si="98"/>
        <v>#N/A</v>
      </c>
    </row>
    <row r="3177" spans="1:8" x14ac:dyDescent="0.25">
      <c r="A3177" t="s">
        <v>112</v>
      </c>
      <c r="B3177" t="str">
        <f>VLOOKUP(A3177,'Cód dos países'!$A$3:$C$199,2,FALSE)</f>
        <v>GNB</v>
      </c>
      <c r="C3177">
        <f>VLOOKUP(A3177,'Cód dos países'!$A$3:$C$199,3,FALSE)</f>
        <v>71</v>
      </c>
      <c r="D3177">
        <v>2000</v>
      </c>
      <c r="E3177">
        <f t="shared" si="99"/>
        <v>712000</v>
      </c>
      <c r="F3177" s="55" t="e">
        <v>#N/A</v>
      </c>
      <c r="G3177" s="55" t="e">
        <v>#N/A</v>
      </c>
      <c r="H3177" s="42" t="e">
        <f t="shared" si="98"/>
        <v>#N/A</v>
      </c>
    </row>
    <row r="3178" spans="1:8" x14ac:dyDescent="0.25">
      <c r="A3178" t="s">
        <v>114</v>
      </c>
      <c r="B3178" t="str">
        <f>VLOOKUP(A3178,'Cód dos países'!$A$3:$C$199,2,FALSE)</f>
        <v>GNQ</v>
      </c>
      <c r="C3178">
        <f>VLOOKUP(A3178,'Cód dos países'!$A$3:$C$199,3,FALSE)</f>
        <v>54</v>
      </c>
      <c r="D3178">
        <v>2000</v>
      </c>
      <c r="E3178">
        <f t="shared" si="99"/>
        <v>542000</v>
      </c>
      <c r="F3178" s="55">
        <v>0.125</v>
      </c>
      <c r="G3178" s="55">
        <v>0</v>
      </c>
      <c r="H3178" s="42">
        <f t="shared" si="98"/>
        <v>0.1</v>
      </c>
    </row>
    <row r="3179" spans="1:8" x14ac:dyDescent="0.25">
      <c r="A3179" t="s">
        <v>116</v>
      </c>
      <c r="B3179" t="str">
        <f>VLOOKUP(A3179,'Cód dos países'!$A$3:$C$199,2,FALSE)</f>
        <v>GRC</v>
      </c>
      <c r="C3179">
        <f>VLOOKUP(A3179,'Cód dos países'!$A$3:$C$199,3,FALSE)</f>
        <v>67</v>
      </c>
      <c r="D3179">
        <v>2000</v>
      </c>
      <c r="E3179">
        <f t="shared" si="99"/>
        <v>672000</v>
      </c>
      <c r="F3179" s="55">
        <v>0.78125</v>
      </c>
      <c r="G3179" s="55">
        <v>0.75</v>
      </c>
      <c r="H3179" s="42">
        <f t="shared" si="98"/>
        <v>0.77500000000000002</v>
      </c>
    </row>
    <row r="3180" spans="1:8" x14ac:dyDescent="0.25">
      <c r="A3180" t="s">
        <v>604</v>
      </c>
      <c r="B3180" t="e">
        <f>VLOOKUP(A3180,'Cód dos países'!$A$3:$C$199,2,FALSE)</f>
        <v>#N/A</v>
      </c>
      <c r="C3180" t="e">
        <f>VLOOKUP(A3180,'Cód dos países'!$A$3:$C$199,3,FALSE)</f>
        <v>#N/A</v>
      </c>
      <c r="D3180">
        <v>2000</v>
      </c>
      <c r="E3180" t="e">
        <f t="shared" si="99"/>
        <v>#N/A</v>
      </c>
      <c r="F3180" s="55" t="e">
        <v>#N/A</v>
      </c>
      <c r="G3180" s="55" t="e">
        <v>#N/A</v>
      </c>
      <c r="H3180" s="42" t="e">
        <f t="shared" si="98"/>
        <v>#N/A</v>
      </c>
    </row>
    <row r="3181" spans="1:8" x14ac:dyDescent="0.25">
      <c r="A3181" t="s">
        <v>118</v>
      </c>
      <c r="B3181" t="str">
        <f>VLOOKUP(A3181,'Cód dos países'!$A$3:$C$199,2,FALSE)</f>
        <v>GTM</v>
      </c>
      <c r="C3181">
        <f>VLOOKUP(A3181,'Cód dos países'!$A$3:$C$199,3,FALSE)</f>
        <v>69</v>
      </c>
      <c r="D3181">
        <v>2000</v>
      </c>
      <c r="E3181">
        <f t="shared" si="99"/>
        <v>692000</v>
      </c>
      <c r="F3181" s="55">
        <v>0.28125</v>
      </c>
      <c r="G3181" s="55">
        <v>0</v>
      </c>
      <c r="H3181" s="42">
        <f t="shared" si="98"/>
        <v>0.22500000000000001</v>
      </c>
    </row>
    <row r="3182" spans="1:8" x14ac:dyDescent="0.25">
      <c r="A3182" t="s">
        <v>120</v>
      </c>
      <c r="B3182" t="str">
        <f>VLOOKUP(A3182,'Cód dos países'!$A$3:$C$199,2,FALSE)</f>
        <v>GUY</v>
      </c>
      <c r="C3182">
        <f>VLOOKUP(A3182,'Cód dos países'!$A$3:$C$199,3,FALSE)</f>
        <v>72</v>
      </c>
      <c r="D3182">
        <v>2000</v>
      </c>
      <c r="E3182">
        <f t="shared" si="99"/>
        <v>722000</v>
      </c>
      <c r="F3182" s="55" t="e">
        <v>#N/A</v>
      </c>
      <c r="G3182" s="55" t="e">
        <v>#N/A</v>
      </c>
      <c r="H3182" s="42" t="e">
        <f t="shared" si="98"/>
        <v>#N/A</v>
      </c>
    </row>
    <row r="3183" spans="1:8" x14ac:dyDescent="0.25">
      <c r="A3183" t="s">
        <v>120</v>
      </c>
      <c r="B3183" t="str">
        <f>VLOOKUP(A3183,'Cód dos países'!$A$3:$C$199,2,FALSE)</f>
        <v>GUY</v>
      </c>
      <c r="C3183">
        <f>VLOOKUP(A3183,'Cód dos países'!$A$3:$C$199,3,FALSE)</f>
        <v>72</v>
      </c>
      <c r="D3183">
        <v>2000</v>
      </c>
      <c r="E3183">
        <f t="shared" si="99"/>
        <v>722000</v>
      </c>
      <c r="F3183" s="55" t="e">
        <v>#N/A</v>
      </c>
      <c r="G3183" s="55" t="e">
        <v>#N/A</v>
      </c>
      <c r="H3183" s="42" t="e">
        <f t="shared" si="98"/>
        <v>#N/A</v>
      </c>
    </row>
    <row r="3184" spans="1:8" x14ac:dyDescent="0.25">
      <c r="A3184" t="s">
        <v>122</v>
      </c>
      <c r="B3184" t="str">
        <f>VLOOKUP(A3184,'Cód dos países'!$A$3:$C$199,2,FALSE)</f>
        <v>HKG</v>
      </c>
      <c r="C3184">
        <f>VLOOKUP(A3184,'Cód dos países'!$A$3:$C$199,3,FALSE)</f>
        <v>75</v>
      </c>
      <c r="D3184">
        <v>2000</v>
      </c>
      <c r="E3184">
        <f t="shared" si="99"/>
        <v>752000</v>
      </c>
      <c r="F3184" s="55">
        <v>0.5625</v>
      </c>
      <c r="G3184" s="55">
        <v>0.75</v>
      </c>
      <c r="H3184" s="42">
        <f t="shared" si="98"/>
        <v>0.6</v>
      </c>
    </row>
    <row r="3185" spans="1:8" x14ac:dyDescent="0.25">
      <c r="A3185" t="s">
        <v>124</v>
      </c>
      <c r="B3185" t="str">
        <f>VLOOKUP(A3185,'Cód dos países'!$A$3:$C$199,2,FALSE)</f>
        <v>HND</v>
      </c>
      <c r="C3185">
        <f>VLOOKUP(A3185,'Cód dos países'!$A$3:$C$199,3,FALSE)</f>
        <v>74</v>
      </c>
      <c r="D3185">
        <v>2000</v>
      </c>
      <c r="E3185">
        <f t="shared" si="99"/>
        <v>742000</v>
      </c>
      <c r="F3185" s="55">
        <v>0.25</v>
      </c>
      <c r="G3185" s="55">
        <v>0</v>
      </c>
      <c r="H3185" s="42">
        <f t="shared" si="98"/>
        <v>0.2</v>
      </c>
    </row>
    <row r="3186" spans="1:8" x14ac:dyDescent="0.25">
      <c r="A3186" t="s">
        <v>126</v>
      </c>
      <c r="B3186" t="str">
        <f>VLOOKUP(A3186,'Cód dos países'!$A$3:$C$199,2,FALSE)</f>
        <v>HRV</v>
      </c>
      <c r="C3186">
        <f>VLOOKUP(A3186,'Cód dos países'!$A$3:$C$199,3,FALSE)</f>
        <v>43</v>
      </c>
      <c r="D3186">
        <v>2000</v>
      </c>
      <c r="E3186">
        <f t="shared" si="99"/>
        <v>432000</v>
      </c>
      <c r="F3186" s="55">
        <v>0.5</v>
      </c>
      <c r="G3186" s="55">
        <v>0.25</v>
      </c>
      <c r="H3186" s="42">
        <f t="shared" si="98"/>
        <v>0.45</v>
      </c>
    </row>
    <row r="3187" spans="1:8" x14ac:dyDescent="0.25">
      <c r="A3187" t="s">
        <v>128</v>
      </c>
      <c r="B3187" t="str">
        <f>VLOOKUP(A3187,'Cód dos países'!$A$3:$C$199,2,FALSE)</f>
        <v>HTI</v>
      </c>
      <c r="C3187">
        <f>VLOOKUP(A3187,'Cód dos países'!$A$3:$C$199,3,FALSE)</f>
        <v>73</v>
      </c>
      <c r="D3187">
        <v>2000</v>
      </c>
      <c r="E3187">
        <f t="shared" si="99"/>
        <v>732000</v>
      </c>
      <c r="F3187" s="55" t="e">
        <v>#N/A</v>
      </c>
      <c r="G3187" s="55" t="e">
        <v>#N/A</v>
      </c>
      <c r="H3187" s="42" t="e">
        <f t="shared" si="98"/>
        <v>#N/A</v>
      </c>
    </row>
    <row r="3188" spans="1:8" x14ac:dyDescent="0.25">
      <c r="A3188" t="s">
        <v>130</v>
      </c>
      <c r="B3188" t="str">
        <f>VLOOKUP(A3188,'Cód dos países'!$A$3:$C$199,2,FALSE)</f>
        <v>HUN</v>
      </c>
      <c r="C3188">
        <f>VLOOKUP(A3188,'Cód dos países'!$A$3:$C$199,3,FALSE)</f>
        <v>76</v>
      </c>
      <c r="D3188">
        <v>2000</v>
      </c>
      <c r="E3188">
        <f t="shared" si="99"/>
        <v>762000</v>
      </c>
      <c r="F3188" s="55">
        <v>0.75</v>
      </c>
      <c r="G3188" s="55">
        <v>0.5</v>
      </c>
      <c r="H3188" s="42">
        <f t="shared" si="98"/>
        <v>0.7</v>
      </c>
    </row>
    <row r="3189" spans="1:8" x14ac:dyDescent="0.25">
      <c r="A3189" t="s">
        <v>132</v>
      </c>
      <c r="B3189" t="str">
        <f>VLOOKUP(A3189,'Cód dos países'!$A$3:$C$199,2,FALSE)</f>
        <v>IDN</v>
      </c>
      <c r="C3189">
        <f>VLOOKUP(A3189,'Cód dos países'!$A$3:$C$199,3,FALSE)</f>
        <v>79</v>
      </c>
      <c r="D3189">
        <v>2000</v>
      </c>
      <c r="E3189">
        <f t="shared" si="99"/>
        <v>792000</v>
      </c>
      <c r="F3189" s="55">
        <v>0.34375</v>
      </c>
      <c r="G3189" s="55">
        <v>0</v>
      </c>
      <c r="H3189" s="42">
        <f t="shared" si="98"/>
        <v>0.27500000000000002</v>
      </c>
    </row>
    <row r="3190" spans="1:8" x14ac:dyDescent="0.25">
      <c r="A3190" t="s">
        <v>134</v>
      </c>
      <c r="B3190" t="str">
        <f>VLOOKUP(A3190,'Cód dos países'!$A$3:$C$199,2,FALSE)</f>
        <v>IND</v>
      </c>
      <c r="C3190">
        <f>VLOOKUP(A3190,'Cód dos países'!$A$3:$C$199,3,FALSE)</f>
        <v>78</v>
      </c>
      <c r="D3190">
        <v>2000</v>
      </c>
      <c r="E3190">
        <f t="shared" si="99"/>
        <v>782000</v>
      </c>
      <c r="F3190" s="55">
        <v>0.625</v>
      </c>
      <c r="G3190" s="55">
        <v>0.25</v>
      </c>
      <c r="H3190" s="42">
        <f t="shared" si="98"/>
        <v>0.55000000000000004</v>
      </c>
    </row>
    <row r="3191" spans="1:8" x14ac:dyDescent="0.25">
      <c r="A3191" t="s">
        <v>136</v>
      </c>
      <c r="B3191" t="str">
        <f>VLOOKUP(A3191,'Cód dos países'!$A$3:$C$199,2,FALSE)</f>
        <v>IRL</v>
      </c>
      <c r="C3191">
        <f>VLOOKUP(A3191,'Cód dos países'!$A$3:$C$199,3,FALSE)</f>
        <v>82</v>
      </c>
      <c r="D3191">
        <v>2000</v>
      </c>
      <c r="E3191">
        <f t="shared" si="99"/>
        <v>822000</v>
      </c>
      <c r="F3191" s="55">
        <v>0.90625</v>
      </c>
      <c r="G3191" s="55">
        <v>0.75</v>
      </c>
      <c r="H3191" s="42">
        <f t="shared" si="98"/>
        <v>0.875</v>
      </c>
    </row>
    <row r="3192" spans="1:8" x14ac:dyDescent="0.25">
      <c r="A3192" t="s">
        <v>138</v>
      </c>
      <c r="B3192" t="str">
        <f>VLOOKUP(A3192,'Cód dos países'!$A$3:$C$199,2,FALSE)</f>
        <v>IRN</v>
      </c>
      <c r="C3192">
        <f>VLOOKUP(A3192,'Cód dos países'!$A$3:$C$199,3,FALSE)</f>
        <v>80</v>
      </c>
      <c r="D3192">
        <v>2000</v>
      </c>
      <c r="E3192">
        <f t="shared" si="99"/>
        <v>802000</v>
      </c>
      <c r="F3192" s="55">
        <v>0.34375</v>
      </c>
      <c r="G3192" s="55">
        <v>0</v>
      </c>
      <c r="H3192" s="42">
        <f t="shared" si="98"/>
        <v>0.27500000000000002</v>
      </c>
    </row>
    <row r="3193" spans="1:8" x14ac:dyDescent="0.25">
      <c r="A3193" t="s">
        <v>140</v>
      </c>
      <c r="B3193" t="str">
        <f>VLOOKUP(A3193,'Cód dos países'!$A$3:$C$199,2,FALSE)</f>
        <v>IRQ</v>
      </c>
      <c r="C3193">
        <f>VLOOKUP(A3193,'Cód dos países'!$A$3:$C$199,3,FALSE)</f>
        <v>81</v>
      </c>
      <c r="D3193">
        <v>2000</v>
      </c>
      <c r="E3193">
        <f t="shared" si="99"/>
        <v>812000</v>
      </c>
      <c r="F3193" s="55">
        <v>0.1875</v>
      </c>
      <c r="G3193" s="55">
        <v>0</v>
      </c>
      <c r="H3193" s="42">
        <f t="shared" si="98"/>
        <v>0.15</v>
      </c>
    </row>
    <row r="3194" spans="1:8" x14ac:dyDescent="0.25">
      <c r="A3194" t="s">
        <v>142</v>
      </c>
      <c r="B3194" t="str">
        <f>VLOOKUP(A3194,'Cód dos países'!$A$3:$C$199,2,FALSE)</f>
        <v>ISL</v>
      </c>
      <c r="C3194">
        <f>VLOOKUP(A3194,'Cód dos países'!$A$3:$C$199,3,FALSE)</f>
        <v>77</v>
      </c>
      <c r="D3194">
        <v>2000</v>
      </c>
      <c r="E3194">
        <f t="shared" si="99"/>
        <v>772000</v>
      </c>
      <c r="F3194" s="55" t="e">
        <v>#N/A</v>
      </c>
      <c r="G3194" s="55" t="e">
        <v>#N/A</v>
      </c>
      <c r="H3194" s="42" t="e">
        <f t="shared" si="98"/>
        <v>#N/A</v>
      </c>
    </row>
    <row r="3195" spans="1:8" x14ac:dyDescent="0.25">
      <c r="A3195" t="s">
        <v>144</v>
      </c>
      <c r="B3195" t="str">
        <f>VLOOKUP(A3195,'Cód dos países'!$A$3:$C$199,2,FALSE)</f>
        <v>ISR</v>
      </c>
      <c r="C3195">
        <f>VLOOKUP(A3195,'Cód dos países'!$A$3:$C$199,3,FALSE)</f>
        <v>83</v>
      </c>
      <c r="D3195">
        <v>2000</v>
      </c>
      <c r="E3195">
        <f t="shared" si="99"/>
        <v>832000</v>
      </c>
      <c r="F3195" s="55">
        <v>0.78125</v>
      </c>
      <c r="G3195" s="55">
        <v>0.5</v>
      </c>
      <c r="H3195" s="42">
        <f t="shared" si="98"/>
        <v>0.72499999999999998</v>
      </c>
    </row>
    <row r="3196" spans="1:8" x14ac:dyDescent="0.25">
      <c r="A3196" t="s">
        <v>146</v>
      </c>
      <c r="B3196" t="str">
        <f>VLOOKUP(A3196,'Cód dos países'!$A$3:$C$199,2,FALSE)</f>
        <v>ITA</v>
      </c>
      <c r="C3196">
        <f>VLOOKUP(A3196,'Cód dos países'!$A$3:$C$199,3,FALSE)</f>
        <v>84</v>
      </c>
      <c r="D3196">
        <v>2000</v>
      </c>
      <c r="E3196">
        <f t="shared" si="99"/>
        <v>842000</v>
      </c>
      <c r="F3196" s="55">
        <v>0.71875</v>
      </c>
      <c r="G3196" s="55">
        <v>0.5</v>
      </c>
      <c r="H3196" s="42">
        <f t="shared" si="98"/>
        <v>0.67500000000000004</v>
      </c>
    </row>
    <row r="3197" spans="1:8" x14ac:dyDescent="0.25">
      <c r="A3197" t="s">
        <v>148</v>
      </c>
      <c r="B3197" t="str">
        <f>VLOOKUP(A3197,'Cód dos países'!$A$3:$C$199,2,FALSE)</f>
        <v>JAM</v>
      </c>
      <c r="C3197">
        <f>VLOOKUP(A3197,'Cód dos países'!$A$3:$C$199,3,FALSE)</f>
        <v>85</v>
      </c>
      <c r="D3197">
        <v>2000</v>
      </c>
      <c r="E3197">
        <f t="shared" si="99"/>
        <v>852000</v>
      </c>
      <c r="F3197" s="55">
        <v>0.34375</v>
      </c>
      <c r="G3197" s="55">
        <v>0.25</v>
      </c>
      <c r="H3197" s="42">
        <f t="shared" si="98"/>
        <v>0.32500000000000001</v>
      </c>
    </row>
    <row r="3198" spans="1:8" x14ac:dyDescent="0.25">
      <c r="A3198" t="s">
        <v>150</v>
      </c>
      <c r="B3198" t="str">
        <f>VLOOKUP(A3198,'Cód dos países'!$A$3:$C$199,2,FALSE)</f>
        <v>JOR</v>
      </c>
      <c r="C3198">
        <f>VLOOKUP(A3198,'Cód dos países'!$A$3:$C$199,3,FALSE)</f>
        <v>87</v>
      </c>
      <c r="D3198">
        <v>2000</v>
      </c>
      <c r="E3198">
        <f t="shared" si="99"/>
        <v>872000</v>
      </c>
      <c r="F3198" s="55">
        <v>0.5625</v>
      </c>
      <c r="G3198" s="55">
        <v>0.25</v>
      </c>
      <c r="H3198" s="42">
        <f t="shared" si="98"/>
        <v>0.5</v>
      </c>
    </row>
    <row r="3199" spans="1:8" x14ac:dyDescent="0.25">
      <c r="A3199" t="s">
        <v>152</v>
      </c>
      <c r="B3199" t="str">
        <f>VLOOKUP(A3199,'Cód dos países'!$A$3:$C$199,2,FALSE)</f>
        <v>JPN</v>
      </c>
      <c r="C3199">
        <f>VLOOKUP(A3199,'Cód dos países'!$A$3:$C$199,3,FALSE)</f>
        <v>86</v>
      </c>
      <c r="D3199">
        <v>2000</v>
      </c>
      <c r="E3199">
        <f t="shared" si="99"/>
        <v>862000</v>
      </c>
      <c r="F3199" s="55">
        <v>0.75</v>
      </c>
      <c r="G3199" s="55">
        <v>0.5</v>
      </c>
      <c r="H3199" s="42">
        <f t="shared" si="98"/>
        <v>0.7</v>
      </c>
    </row>
    <row r="3200" spans="1:8" x14ac:dyDescent="0.25">
      <c r="A3200" t="s">
        <v>154</v>
      </c>
      <c r="B3200" t="str">
        <f>VLOOKUP(A3200,'Cód dos países'!$A$3:$C$199,2,FALSE)</f>
        <v>KAZ</v>
      </c>
      <c r="C3200">
        <f>VLOOKUP(A3200,'Cód dos países'!$A$3:$C$199,3,FALSE)</f>
        <v>88</v>
      </c>
      <c r="D3200">
        <v>2000</v>
      </c>
      <c r="E3200">
        <f t="shared" si="99"/>
        <v>882000</v>
      </c>
      <c r="F3200" s="55">
        <v>0.15625</v>
      </c>
      <c r="G3200" s="55">
        <v>0</v>
      </c>
      <c r="H3200" s="42">
        <f t="shared" si="98"/>
        <v>0.125</v>
      </c>
    </row>
    <row r="3201" spans="1:8" x14ac:dyDescent="0.25">
      <c r="A3201" t="s">
        <v>156</v>
      </c>
      <c r="B3201" t="str">
        <f>VLOOKUP(A3201,'Cód dos países'!$A$3:$C$199,2,FALSE)</f>
        <v>KEN</v>
      </c>
      <c r="C3201">
        <f>VLOOKUP(A3201,'Cód dos países'!$A$3:$C$199,3,FALSE)</f>
        <v>89</v>
      </c>
      <c r="D3201">
        <v>2000</v>
      </c>
      <c r="E3201">
        <f t="shared" si="99"/>
        <v>892000</v>
      </c>
      <c r="F3201" s="55">
        <v>0.21875</v>
      </c>
      <c r="G3201" s="55">
        <v>0</v>
      </c>
      <c r="H3201" s="42">
        <f t="shared" si="98"/>
        <v>0.17499999999999999</v>
      </c>
    </row>
    <row r="3202" spans="1:8" x14ac:dyDescent="0.25">
      <c r="A3202" t="s">
        <v>158</v>
      </c>
      <c r="B3202" t="str">
        <f>VLOOKUP(A3202,'Cód dos países'!$A$3:$C$199,2,FALSE)</f>
        <v>KGZ</v>
      </c>
      <c r="C3202">
        <f>VLOOKUP(A3202,'Cód dos países'!$A$3:$C$199,3,FALSE)</f>
        <v>95</v>
      </c>
      <c r="D3202">
        <v>2000</v>
      </c>
      <c r="E3202">
        <f t="shared" si="99"/>
        <v>952000</v>
      </c>
      <c r="F3202" s="55" t="e">
        <v>#N/A</v>
      </c>
      <c r="G3202" s="55" t="e">
        <v>#N/A</v>
      </c>
      <c r="H3202" s="42" t="e">
        <f t="shared" si="98"/>
        <v>#N/A</v>
      </c>
    </row>
    <row r="3203" spans="1:8" x14ac:dyDescent="0.25">
      <c r="A3203" t="s">
        <v>160</v>
      </c>
      <c r="B3203" t="str">
        <f>VLOOKUP(A3203,'Cód dos países'!$A$3:$C$199,2,FALSE)</f>
        <v>KHM</v>
      </c>
      <c r="C3203">
        <f>VLOOKUP(A3203,'Cód dos países'!$A$3:$C$199,3,FALSE)</f>
        <v>29</v>
      </c>
      <c r="D3203">
        <v>2000</v>
      </c>
      <c r="E3203">
        <f t="shared" si="99"/>
        <v>292000</v>
      </c>
      <c r="F3203" s="55">
        <v>0.1875</v>
      </c>
      <c r="G3203" s="55">
        <v>0</v>
      </c>
      <c r="H3203" s="42">
        <f t="shared" si="98"/>
        <v>0.15</v>
      </c>
    </row>
    <row r="3204" spans="1:8" x14ac:dyDescent="0.25">
      <c r="A3204" t="s">
        <v>432</v>
      </c>
      <c r="B3204" t="str">
        <f>VLOOKUP(A3204,'Cód dos países'!$A$3:$C$199,2,FALSE)</f>
        <v>KOR</v>
      </c>
      <c r="C3204">
        <f>VLOOKUP(A3204,'Cód dos países'!$A$3:$C$199,3,FALSE)</f>
        <v>92</v>
      </c>
      <c r="D3204">
        <v>2000</v>
      </c>
      <c r="E3204">
        <f t="shared" si="99"/>
        <v>922000</v>
      </c>
      <c r="F3204" s="55">
        <v>0.75</v>
      </c>
      <c r="G3204" s="55">
        <v>0.5</v>
      </c>
      <c r="H3204" s="42">
        <f t="shared" ref="H3204:H3267" si="100">(4*F3204+1*G3204)/5</f>
        <v>0.7</v>
      </c>
    </row>
    <row r="3205" spans="1:8" x14ac:dyDescent="0.25">
      <c r="A3205" t="s">
        <v>163</v>
      </c>
      <c r="B3205" t="str">
        <f>VLOOKUP(A3205,'Cód dos países'!$A$3:$C$199,2,FALSE)</f>
        <v>KWT</v>
      </c>
      <c r="C3205">
        <f>VLOOKUP(A3205,'Cód dos países'!$A$3:$C$199,3,FALSE)</f>
        <v>94</v>
      </c>
      <c r="D3205">
        <v>2000</v>
      </c>
      <c r="E3205">
        <f t="shared" si="99"/>
        <v>942000</v>
      </c>
      <c r="F3205" s="55">
        <v>0.5625</v>
      </c>
      <c r="G3205" s="55">
        <v>0.5</v>
      </c>
      <c r="H3205" s="42">
        <f t="shared" si="100"/>
        <v>0.55000000000000004</v>
      </c>
    </row>
    <row r="3206" spans="1:8" x14ac:dyDescent="0.25">
      <c r="A3206" t="s">
        <v>165</v>
      </c>
      <c r="B3206" t="str">
        <f>VLOOKUP(A3206,'Cód dos países'!$A$3:$C$199,2,FALSE)</f>
        <v>LAO</v>
      </c>
      <c r="C3206">
        <f>VLOOKUP(A3206,'Cód dos países'!$A$3:$C$199,3,FALSE)</f>
        <v>96</v>
      </c>
      <c r="D3206">
        <v>2000</v>
      </c>
      <c r="E3206">
        <f t="shared" si="99"/>
        <v>962000</v>
      </c>
      <c r="F3206" s="55" t="e">
        <v>#N/A</v>
      </c>
      <c r="G3206" s="55" t="e">
        <v>#N/A</v>
      </c>
      <c r="H3206" s="42" t="e">
        <f t="shared" si="100"/>
        <v>#N/A</v>
      </c>
    </row>
    <row r="3207" spans="1:8" x14ac:dyDescent="0.25">
      <c r="A3207" t="s">
        <v>167</v>
      </c>
      <c r="B3207" t="str">
        <f>VLOOKUP(A3207,'Cód dos países'!$A$3:$C$199,2,FALSE)</f>
        <v>LBN</v>
      </c>
      <c r="C3207">
        <f>VLOOKUP(A3207,'Cód dos países'!$A$3:$C$199,3,FALSE)</f>
        <v>98</v>
      </c>
      <c r="D3207">
        <v>2000</v>
      </c>
      <c r="E3207">
        <f t="shared" ref="E3207:E3270" si="101">C3207*10000+D3207</f>
        <v>982000</v>
      </c>
      <c r="F3207" s="55">
        <v>0.46875</v>
      </c>
      <c r="G3207" s="55">
        <v>0.25</v>
      </c>
      <c r="H3207" s="42">
        <f t="shared" si="100"/>
        <v>0.42499999999999999</v>
      </c>
    </row>
    <row r="3208" spans="1:8" x14ac:dyDescent="0.25">
      <c r="A3208" t="s">
        <v>169</v>
      </c>
      <c r="B3208" t="str">
        <f>VLOOKUP(A3208,'Cód dos países'!$A$3:$C$199,2,FALSE)</f>
        <v>LBR</v>
      </c>
      <c r="C3208">
        <f>VLOOKUP(A3208,'Cód dos países'!$A$3:$C$199,3,FALSE)</f>
        <v>100</v>
      </c>
      <c r="D3208">
        <v>2000</v>
      </c>
      <c r="E3208">
        <f t="shared" si="101"/>
        <v>1002000</v>
      </c>
      <c r="F3208" s="55" t="e">
        <v>#N/A</v>
      </c>
      <c r="G3208" s="55" t="e">
        <v>#N/A</v>
      </c>
      <c r="H3208" s="42" t="e">
        <f t="shared" si="100"/>
        <v>#N/A</v>
      </c>
    </row>
    <row r="3209" spans="1:8" x14ac:dyDescent="0.25">
      <c r="A3209" t="s">
        <v>171</v>
      </c>
      <c r="B3209" t="str">
        <f>VLOOKUP(A3209,'Cód dos países'!$A$3:$C$199,2,FALSE)</f>
        <v>LBY</v>
      </c>
      <c r="C3209">
        <f>VLOOKUP(A3209,'Cód dos países'!$A$3:$C$199,3,FALSE)</f>
        <v>101</v>
      </c>
      <c r="D3209">
        <v>2000</v>
      </c>
      <c r="E3209">
        <f t="shared" si="101"/>
        <v>1012000</v>
      </c>
      <c r="F3209" s="55">
        <v>0.1875</v>
      </c>
      <c r="G3209" s="55">
        <v>0</v>
      </c>
      <c r="H3209" s="42">
        <f t="shared" si="100"/>
        <v>0.15</v>
      </c>
    </row>
    <row r="3210" spans="1:8" x14ac:dyDescent="0.25">
      <c r="A3210" t="s">
        <v>359</v>
      </c>
      <c r="B3210" t="str">
        <f>VLOOKUP(A3210,'Cód dos países'!$A$3:$C$199,2,FALSE)</f>
        <v>LIE</v>
      </c>
      <c r="C3210">
        <f>VLOOKUP(A3210,'Cód dos países'!$A$3:$C$199,3,FALSE)</f>
        <v>102</v>
      </c>
      <c r="D3210">
        <v>2000</v>
      </c>
      <c r="E3210">
        <f t="shared" si="101"/>
        <v>1022000</v>
      </c>
      <c r="F3210" s="55" t="e">
        <v>#N/A</v>
      </c>
      <c r="G3210" s="55" t="e">
        <v>#N/A</v>
      </c>
      <c r="H3210" s="42" t="e">
        <f t="shared" si="100"/>
        <v>#N/A</v>
      </c>
    </row>
    <row r="3211" spans="1:8" x14ac:dyDescent="0.25">
      <c r="A3211" t="s">
        <v>173</v>
      </c>
      <c r="B3211" t="str">
        <f>VLOOKUP(A3211,'Cód dos países'!$A$3:$C$199,2,FALSE)</f>
        <v>LKA</v>
      </c>
      <c r="C3211">
        <f>VLOOKUP(A3211,'Cód dos países'!$A$3:$C$199,3,FALSE)</f>
        <v>162</v>
      </c>
      <c r="D3211">
        <v>2000</v>
      </c>
      <c r="E3211">
        <f t="shared" si="101"/>
        <v>1622000</v>
      </c>
      <c r="F3211" s="55">
        <v>0.46875</v>
      </c>
      <c r="G3211" s="55">
        <v>0.25</v>
      </c>
      <c r="H3211" s="42">
        <f t="shared" si="100"/>
        <v>0.42499999999999999</v>
      </c>
    </row>
    <row r="3212" spans="1:8" x14ac:dyDescent="0.25">
      <c r="A3212" t="s">
        <v>175</v>
      </c>
      <c r="B3212" t="str">
        <f>VLOOKUP(A3212,'Cód dos países'!$A$3:$C$199,2,FALSE)</f>
        <v>LSO</v>
      </c>
      <c r="C3212">
        <f>VLOOKUP(A3212,'Cód dos países'!$A$3:$C$199,3,FALSE)</f>
        <v>99</v>
      </c>
      <c r="D3212">
        <v>2000</v>
      </c>
      <c r="E3212">
        <f t="shared" si="101"/>
        <v>992000</v>
      </c>
      <c r="F3212" s="55" t="e">
        <v>#N/A</v>
      </c>
      <c r="G3212" s="55" t="e">
        <v>#N/A</v>
      </c>
      <c r="H3212" s="42" t="e">
        <f t="shared" si="100"/>
        <v>#N/A</v>
      </c>
    </row>
    <row r="3213" spans="1:8" x14ac:dyDescent="0.25">
      <c r="A3213" t="s">
        <v>177</v>
      </c>
      <c r="B3213" t="str">
        <f>VLOOKUP(A3213,'Cód dos países'!$A$3:$C$199,2,FALSE)</f>
        <v>LTU</v>
      </c>
      <c r="C3213">
        <f>VLOOKUP(A3213,'Cód dos países'!$A$3:$C$199,3,FALSE)</f>
        <v>103</v>
      </c>
      <c r="D3213">
        <v>2000</v>
      </c>
      <c r="E3213">
        <f t="shared" si="101"/>
        <v>1032000</v>
      </c>
      <c r="F3213" s="55">
        <v>0.46875</v>
      </c>
      <c r="G3213" s="55">
        <v>0.25</v>
      </c>
      <c r="H3213" s="42">
        <f t="shared" si="100"/>
        <v>0.42499999999999999</v>
      </c>
    </row>
    <row r="3214" spans="1:8" x14ac:dyDescent="0.25">
      <c r="A3214" t="s">
        <v>179</v>
      </c>
      <c r="B3214" t="str">
        <f>VLOOKUP(A3214,'Cód dos países'!$A$3:$C$199,2,FALSE)</f>
        <v>LUX</v>
      </c>
      <c r="C3214">
        <f>VLOOKUP(A3214,'Cód dos países'!$A$3:$C$199,3,FALSE)</f>
        <v>104</v>
      </c>
      <c r="D3214">
        <v>2000</v>
      </c>
      <c r="E3214">
        <f t="shared" si="101"/>
        <v>1042000</v>
      </c>
      <c r="F3214" s="55" t="e">
        <v>#N/A</v>
      </c>
      <c r="G3214" s="55" t="e">
        <v>#N/A</v>
      </c>
      <c r="H3214" s="42" t="e">
        <f t="shared" si="100"/>
        <v>#N/A</v>
      </c>
    </row>
    <row r="3215" spans="1:8" x14ac:dyDescent="0.25">
      <c r="A3215" t="s">
        <v>181</v>
      </c>
      <c r="B3215" t="str">
        <f>VLOOKUP(A3215,'Cód dos países'!$A$3:$C$199,2,FALSE)</f>
        <v>LVA</v>
      </c>
      <c r="C3215">
        <f>VLOOKUP(A3215,'Cód dos países'!$A$3:$C$199,3,FALSE)</f>
        <v>97</v>
      </c>
      <c r="D3215">
        <v>2000</v>
      </c>
      <c r="E3215">
        <f t="shared" si="101"/>
        <v>972000</v>
      </c>
      <c r="F3215" s="55">
        <v>0.5</v>
      </c>
      <c r="G3215" s="55">
        <v>0</v>
      </c>
      <c r="H3215" s="42">
        <f t="shared" si="100"/>
        <v>0.4</v>
      </c>
    </row>
    <row r="3216" spans="1:8" x14ac:dyDescent="0.25">
      <c r="A3216" t="s">
        <v>324</v>
      </c>
      <c r="B3216" t="str">
        <f>VLOOKUP(A3216,'Cód dos países'!$A$3:$C$199,2,FALSE)</f>
        <v>LWI</v>
      </c>
      <c r="C3216">
        <f>VLOOKUP(A3216,'Cód dos países'!$A$3:$C$199,3,FALSE)</f>
        <v>93</v>
      </c>
      <c r="D3216">
        <v>2000</v>
      </c>
      <c r="E3216">
        <f t="shared" si="101"/>
        <v>932000</v>
      </c>
      <c r="F3216" s="55" t="e">
        <v>#N/A</v>
      </c>
      <c r="G3216" s="55" t="e">
        <v>#N/A</v>
      </c>
      <c r="H3216" s="42" t="e">
        <f t="shared" si="100"/>
        <v>#N/A</v>
      </c>
    </row>
    <row r="3217" spans="1:8" x14ac:dyDescent="0.25">
      <c r="A3217" t="s">
        <v>600</v>
      </c>
      <c r="B3217" t="e">
        <f>VLOOKUP(A3217,'Cód dos países'!$A$3:$C$199,2,FALSE)</f>
        <v>#N/A</v>
      </c>
      <c r="C3217" t="e">
        <f>VLOOKUP(A3217,'Cód dos países'!$A$3:$C$199,3,FALSE)</f>
        <v>#N/A</v>
      </c>
      <c r="D3217">
        <v>2000</v>
      </c>
      <c r="E3217" t="e">
        <f t="shared" si="101"/>
        <v>#N/A</v>
      </c>
      <c r="F3217" s="55" t="e">
        <v>#N/A</v>
      </c>
      <c r="G3217" s="55" t="e">
        <v>#N/A</v>
      </c>
      <c r="H3217" s="42" t="e">
        <f t="shared" si="100"/>
        <v>#N/A</v>
      </c>
    </row>
    <row r="3218" spans="1:8" x14ac:dyDescent="0.25">
      <c r="A3218" t="s">
        <v>183</v>
      </c>
      <c r="B3218" t="str">
        <f>VLOOKUP(A3218,'Cód dos países'!$A$3:$C$199,2,FALSE)</f>
        <v>MAR</v>
      </c>
      <c r="C3218">
        <f>VLOOKUP(A3218,'Cód dos países'!$A$3:$C$199,3,FALSE)</f>
        <v>121</v>
      </c>
      <c r="D3218">
        <v>2000</v>
      </c>
      <c r="E3218">
        <f t="shared" si="101"/>
        <v>1212000</v>
      </c>
      <c r="F3218" s="55">
        <v>0.5</v>
      </c>
      <c r="G3218" s="55">
        <v>0.25</v>
      </c>
      <c r="H3218" s="42">
        <f t="shared" si="100"/>
        <v>0.45</v>
      </c>
    </row>
    <row r="3219" spans="1:8" x14ac:dyDescent="0.25">
      <c r="A3219" t="s">
        <v>185</v>
      </c>
      <c r="B3219" t="str">
        <f>VLOOKUP(A3219,'Cód dos países'!$A$3:$C$199,2,FALSE)</f>
        <v>MDA</v>
      </c>
      <c r="C3219">
        <f>VLOOKUP(A3219,'Cód dos países'!$A$3:$C$199,3,FALSE)</f>
        <v>117</v>
      </c>
      <c r="D3219">
        <v>2000</v>
      </c>
      <c r="E3219">
        <f t="shared" si="101"/>
        <v>1172000</v>
      </c>
      <c r="F3219" s="55">
        <v>0.375</v>
      </c>
      <c r="G3219" s="55">
        <v>0.25</v>
      </c>
      <c r="H3219" s="42">
        <f t="shared" si="100"/>
        <v>0.35</v>
      </c>
    </row>
    <row r="3220" spans="1:8" x14ac:dyDescent="0.25">
      <c r="A3220" t="s">
        <v>187</v>
      </c>
      <c r="B3220" t="str">
        <f>VLOOKUP(A3220,'Cód dos países'!$A$3:$C$199,2,FALSE)</f>
        <v>MDG</v>
      </c>
      <c r="C3220">
        <f>VLOOKUP(A3220,'Cód dos países'!$A$3:$C$199,3,FALSE)</f>
        <v>106</v>
      </c>
      <c r="D3220">
        <v>2000</v>
      </c>
      <c r="E3220">
        <f t="shared" si="101"/>
        <v>1062000</v>
      </c>
      <c r="F3220" s="55" t="e">
        <v>#N/A</v>
      </c>
      <c r="G3220" s="55" t="e">
        <v>#N/A</v>
      </c>
      <c r="H3220" s="42" t="e">
        <f t="shared" si="100"/>
        <v>#N/A</v>
      </c>
    </row>
    <row r="3221" spans="1:8" x14ac:dyDescent="0.25">
      <c r="A3221" t="s">
        <v>191</v>
      </c>
      <c r="B3221" t="str">
        <f>VLOOKUP(A3221,'Cód dos países'!$A$3:$C$199,2,FALSE)</f>
        <v>MEX</v>
      </c>
      <c r="C3221">
        <f>VLOOKUP(A3221,'Cód dos países'!$A$3:$C$199,3,FALSE)</f>
        <v>115</v>
      </c>
      <c r="D3221">
        <v>2000</v>
      </c>
      <c r="E3221">
        <f t="shared" si="101"/>
        <v>1152000</v>
      </c>
      <c r="F3221" s="55">
        <v>0.40625</v>
      </c>
      <c r="G3221" s="55">
        <v>0.25</v>
      </c>
      <c r="H3221" s="42">
        <f t="shared" si="100"/>
        <v>0.375</v>
      </c>
    </row>
    <row r="3222" spans="1:8" x14ac:dyDescent="0.25">
      <c r="A3222" t="s">
        <v>193</v>
      </c>
      <c r="B3222" t="str">
        <f>VLOOKUP(A3222,'Cód dos países'!$A$3:$C$199,2,FALSE)</f>
        <v>MKD</v>
      </c>
      <c r="C3222">
        <f>VLOOKUP(A3222,'Cód dos países'!$A$3:$C$199,3,FALSE)</f>
        <v>105</v>
      </c>
      <c r="D3222">
        <v>2000</v>
      </c>
      <c r="E3222">
        <f t="shared" si="101"/>
        <v>1052000</v>
      </c>
      <c r="F3222" s="55">
        <v>0.3125</v>
      </c>
      <c r="G3222" s="55">
        <v>0</v>
      </c>
      <c r="H3222" s="42">
        <f t="shared" si="100"/>
        <v>0.25</v>
      </c>
    </row>
    <row r="3223" spans="1:8" x14ac:dyDescent="0.25">
      <c r="A3223" t="s">
        <v>195</v>
      </c>
      <c r="B3223" t="str">
        <f>VLOOKUP(A3223,'Cód dos países'!$A$3:$C$199,2,FALSE)</f>
        <v>MLI</v>
      </c>
      <c r="C3223">
        <f>VLOOKUP(A3223,'Cód dos países'!$A$3:$C$199,3,FALSE)</f>
        <v>110</v>
      </c>
      <c r="D3223">
        <v>2000</v>
      </c>
      <c r="E3223">
        <f t="shared" si="101"/>
        <v>1102000</v>
      </c>
      <c r="F3223" s="55" t="e">
        <v>#N/A</v>
      </c>
      <c r="G3223" s="55" t="e">
        <v>#N/A</v>
      </c>
      <c r="H3223" s="42" t="e">
        <f t="shared" si="100"/>
        <v>#N/A</v>
      </c>
    </row>
    <row r="3224" spans="1:8" x14ac:dyDescent="0.25">
      <c r="A3224" t="s">
        <v>197</v>
      </c>
      <c r="B3224" t="str">
        <f>VLOOKUP(A3224,'Cód dos países'!$A$3:$C$199,2,FALSE)</f>
        <v>MLT</v>
      </c>
      <c r="C3224">
        <f>VLOOKUP(A3224,'Cód dos países'!$A$3:$C$199,3,FALSE)</f>
        <v>111</v>
      </c>
      <c r="D3224">
        <v>2000</v>
      </c>
      <c r="E3224">
        <f t="shared" si="101"/>
        <v>1112000</v>
      </c>
      <c r="F3224" s="55" t="e">
        <v>#N/A</v>
      </c>
      <c r="G3224" s="55" t="e">
        <v>#N/A</v>
      </c>
      <c r="H3224" s="42" t="e">
        <f t="shared" si="100"/>
        <v>#N/A</v>
      </c>
    </row>
    <row r="3225" spans="1:8" x14ac:dyDescent="0.25">
      <c r="A3225" t="s">
        <v>338</v>
      </c>
      <c r="B3225" t="str">
        <f>VLOOKUP(A3225,'Cód dos países'!$A$3:$C$199,2,FALSE)</f>
        <v>MMR</v>
      </c>
      <c r="C3225">
        <f>VLOOKUP(A3225,'Cód dos países'!$A$3:$C$199,3,FALSE)</f>
        <v>123</v>
      </c>
      <c r="D3225">
        <v>2000</v>
      </c>
      <c r="E3225">
        <f t="shared" si="101"/>
        <v>1232000</v>
      </c>
      <c r="F3225" s="55">
        <v>0.125</v>
      </c>
      <c r="G3225" s="55">
        <v>0</v>
      </c>
      <c r="H3225" s="42">
        <f t="shared" si="100"/>
        <v>0.1</v>
      </c>
    </row>
    <row r="3226" spans="1:8" x14ac:dyDescent="0.25">
      <c r="A3226" t="s">
        <v>201</v>
      </c>
      <c r="B3226" t="str">
        <f>VLOOKUP(A3226,'Cód dos países'!$A$3:$C$199,2,FALSE)</f>
        <v>MNG</v>
      </c>
      <c r="C3226">
        <f>VLOOKUP(A3226,'Cód dos países'!$A$3:$C$199,3,FALSE)</f>
        <v>119</v>
      </c>
      <c r="D3226">
        <v>2000</v>
      </c>
      <c r="E3226">
        <f t="shared" si="101"/>
        <v>1192000</v>
      </c>
      <c r="F3226" s="55" t="e">
        <v>#N/A</v>
      </c>
      <c r="G3226" s="55" t="e">
        <v>#N/A</v>
      </c>
      <c r="H3226" s="42" t="e">
        <f t="shared" si="100"/>
        <v>#N/A</v>
      </c>
    </row>
    <row r="3227" spans="1:8" x14ac:dyDescent="0.25">
      <c r="A3227" t="s">
        <v>200</v>
      </c>
      <c r="B3227" t="str">
        <f>VLOOKUP(A3227,'Cód dos países'!$A$3:$C$199,2,FALSE)</f>
        <v>MNP</v>
      </c>
      <c r="C3227">
        <f>VLOOKUP(A3227,'Cód dos países'!$A$3:$C$199,3,FALSE)</f>
        <v>120</v>
      </c>
      <c r="D3227">
        <v>2000</v>
      </c>
      <c r="E3227">
        <f t="shared" si="101"/>
        <v>1202000</v>
      </c>
      <c r="F3227" s="55" t="e">
        <v>#N/A</v>
      </c>
      <c r="G3227" s="55" t="e">
        <v>#N/A</v>
      </c>
      <c r="H3227" s="42" t="e">
        <f t="shared" si="100"/>
        <v>#N/A</v>
      </c>
    </row>
    <row r="3228" spans="1:8" x14ac:dyDescent="0.25">
      <c r="A3228" t="s">
        <v>203</v>
      </c>
      <c r="B3228" t="str">
        <f>VLOOKUP(A3228,'Cód dos países'!$A$3:$C$199,2,FALSE)</f>
        <v>MOZ</v>
      </c>
      <c r="C3228">
        <f>VLOOKUP(A3228,'Cód dos países'!$A$3:$C$199,3,FALSE)</f>
        <v>122</v>
      </c>
      <c r="D3228">
        <v>2000</v>
      </c>
      <c r="E3228">
        <f t="shared" si="101"/>
        <v>1222000</v>
      </c>
      <c r="F3228" s="55">
        <v>0.34375</v>
      </c>
      <c r="G3228" s="55">
        <v>0.25</v>
      </c>
      <c r="H3228" s="42">
        <f t="shared" si="100"/>
        <v>0.32500000000000001</v>
      </c>
    </row>
    <row r="3229" spans="1:8" x14ac:dyDescent="0.25">
      <c r="A3229" t="s">
        <v>205</v>
      </c>
      <c r="B3229" t="str">
        <f>VLOOKUP(A3229,'Cód dos países'!$A$3:$C$199,2,FALSE)</f>
        <v>MRT</v>
      </c>
      <c r="C3229">
        <f>VLOOKUP(A3229,'Cód dos países'!$A$3:$C$199,3,FALSE)</f>
        <v>113</v>
      </c>
      <c r="D3229">
        <v>2000</v>
      </c>
      <c r="E3229">
        <f t="shared" si="101"/>
        <v>1132000</v>
      </c>
      <c r="F3229" s="55" t="e">
        <v>#N/A</v>
      </c>
      <c r="G3229" s="55" t="e">
        <v>#N/A</v>
      </c>
      <c r="H3229" s="42" t="e">
        <f t="shared" si="100"/>
        <v>#N/A</v>
      </c>
    </row>
    <row r="3230" spans="1:8" x14ac:dyDescent="0.25">
      <c r="A3230" t="s">
        <v>207</v>
      </c>
      <c r="B3230" t="str">
        <f>VLOOKUP(A3230,'Cód dos países'!$A$3:$C$199,2,FALSE)</f>
        <v>MUS</v>
      </c>
      <c r="C3230">
        <f>VLOOKUP(A3230,'Cód dos países'!$A$3:$C$199,3,FALSE)</f>
        <v>114</v>
      </c>
      <c r="D3230">
        <v>2000</v>
      </c>
      <c r="E3230">
        <f t="shared" si="101"/>
        <v>1142000</v>
      </c>
      <c r="F3230" s="55">
        <v>0.75</v>
      </c>
      <c r="G3230" s="55">
        <v>0.5</v>
      </c>
      <c r="H3230" s="42">
        <f t="shared" si="100"/>
        <v>0.7</v>
      </c>
    </row>
    <row r="3231" spans="1:8" x14ac:dyDescent="0.25">
      <c r="A3231" t="s">
        <v>209</v>
      </c>
      <c r="B3231" t="str">
        <f>VLOOKUP(A3231,'Cód dos países'!$A$3:$C$199,2,FALSE)</f>
        <v>MWI</v>
      </c>
      <c r="C3231">
        <f>VLOOKUP(A3231,'Cód dos países'!$A$3:$C$199,3,FALSE)</f>
        <v>107</v>
      </c>
      <c r="D3231">
        <v>2000</v>
      </c>
      <c r="E3231">
        <f t="shared" si="101"/>
        <v>1072000</v>
      </c>
      <c r="F3231" s="55">
        <v>0.28125</v>
      </c>
      <c r="G3231" s="55">
        <v>0.25</v>
      </c>
      <c r="H3231" s="42">
        <f t="shared" si="100"/>
        <v>0.27500000000000002</v>
      </c>
    </row>
    <row r="3232" spans="1:8" x14ac:dyDescent="0.25">
      <c r="A3232" t="s">
        <v>211</v>
      </c>
      <c r="B3232" t="str">
        <f>VLOOKUP(A3232,'Cód dos países'!$A$3:$C$199,2,FALSE)</f>
        <v>MYS</v>
      </c>
      <c r="C3232">
        <f>VLOOKUP(A3232,'Cód dos países'!$A$3:$C$199,3,FALSE)</f>
        <v>108</v>
      </c>
      <c r="D3232">
        <v>2000</v>
      </c>
      <c r="E3232">
        <f t="shared" si="101"/>
        <v>1082000</v>
      </c>
      <c r="F3232" s="55">
        <v>0.53125</v>
      </c>
      <c r="G3232" s="55">
        <v>0.25</v>
      </c>
      <c r="H3232" s="42">
        <f t="shared" si="100"/>
        <v>0.47499999999999998</v>
      </c>
    </row>
    <row r="3233" spans="1:8" x14ac:dyDescent="0.25">
      <c r="A3233" t="s">
        <v>213</v>
      </c>
      <c r="B3233" t="str">
        <f>VLOOKUP(A3233,'Cód dos países'!$A$3:$C$199,2,FALSE)</f>
        <v>NAM</v>
      </c>
      <c r="C3233">
        <f>VLOOKUP(A3233,'Cód dos países'!$A$3:$C$199,3,FALSE)</f>
        <v>124</v>
      </c>
      <c r="D3233">
        <v>2000</v>
      </c>
      <c r="E3233">
        <f t="shared" si="101"/>
        <v>1242000</v>
      </c>
      <c r="F3233" s="55">
        <v>0.40625</v>
      </c>
      <c r="G3233" s="55">
        <v>0.5</v>
      </c>
      <c r="H3233" s="42">
        <f t="shared" si="100"/>
        <v>0.42499999999999999</v>
      </c>
    </row>
    <row r="3234" spans="1:8" x14ac:dyDescent="0.25">
      <c r="A3234" t="s">
        <v>215</v>
      </c>
      <c r="B3234" t="str">
        <f>VLOOKUP(A3234,'Cód dos países'!$A$3:$C$199,2,FALSE)</f>
        <v>NER</v>
      </c>
      <c r="C3234">
        <f>VLOOKUP(A3234,'Cód dos países'!$A$3:$C$199,3,FALSE)</f>
        <v>130</v>
      </c>
      <c r="D3234">
        <v>2000</v>
      </c>
      <c r="E3234">
        <f t="shared" si="101"/>
        <v>1302000</v>
      </c>
      <c r="F3234" s="55" t="e">
        <v>#N/A</v>
      </c>
      <c r="G3234" s="55" t="e">
        <v>#N/A</v>
      </c>
      <c r="H3234" s="42" t="e">
        <f t="shared" si="100"/>
        <v>#N/A</v>
      </c>
    </row>
    <row r="3235" spans="1:8" x14ac:dyDescent="0.25">
      <c r="A3235" t="s">
        <v>217</v>
      </c>
      <c r="B3235" t="str">
        <f>VLOOKUP(A3235,'Cód dos países'!$A$3:$C$199,2,FALSE)</f>
        <v>NGA</v>
      </c>
      <c r="C3235">
        <f>VLOOKUP(A3235,'Cód dos países'!$A$3:$C$199,3,FALSE)</f>
        <v>131</v>
      </c>
      <c r="D3235">
        <v>2000</v>
      </c>
      <c r="E3235">
        <f t="shared" si="101"/>
        <v>1312000</v>
      </c>
      <c r="F3235" s="55">
        <v>0.125</v>
      </c>
      <c r="G3235" s="55">
        <v>0</v>
      </c>
      <c r="H3235" s="42">
        <f t="shared" si="100"/>
        <v>0.1</v>
      </c>
    </row>
    <row r="3236" spans="1:8" x14ac:dyDescent="0.25">
      <c r="A3236" t="s">
        <v>219</v>
      </c>
      <c r="B3236" t="str">
        <f>VLOOKUP(A3236,'Cód dos países'!$A$3:$C$199,2,FALSE)</f>
        <v>NIC</v>
      </c>
      <c r="C3236">
        <f>VLOOKUP(A3236,'Cód dos países'!$A$3:$C$199,3,FALSE)</f>
        <v>129</v>
      </c>
      <c r="D3236">
        <v>2000</v>
      </c>
      <c r="E3236">
        <f t="shared" si="101"/>
        <v>1292000</v>
      </c>
      <c r="F3236" s="55">
        <v>0.28125</v>
      </c>
      <c r="G3236" s="55">
        <v>0</v>
      </c>
      <c r="H3236" s="42">
        <f t="shared" si="100"/>
        <v>0.22500000000000001</v>
      </c>
    </row>
    <row r="3237" spans="1:8" x14ac:dyDescent="0.25">
      <c r="A3237" t="s">
        <v>221</v>
      </c>
      <c r="B3237" t="str">
        <f>VLOOKUP(A3237,'Cód dos países'!$A$3:$C$199,2,FALSE)</f>
        <v>NLD</v>
      </c>
      <c r="C3237">
        <f>VLOOKUP(A3237,'Cód dos países'!$A$3:$C$199,3,FALSE)</f>
        <v>127</v>
      </c>
      <c r="D3237">
        <v>2000</v>
      </c>
      <c r="E3237">
        <f t="shared" si="101"/>
        <v>1272000</v>
      </c>
      <c r="F3237" s="55">
        <v>0.9375</v>
      </c>
      <c r="G3237" s="55">
        <v>1</v>
      </c>
      <c r="H3237" s="42">
        <f t="shared" si="100"/>
        <v>0.95</v>
      </c>
    </row>
    <row r="3238" spans="1:8" x14ac:dyDescent="0.25">
      <c r="A3238" t="s">
        <v>223</v>
      </c>
      <c r="B3238" t="str">
        <f>VLOOKUP(A3238,'Cód dos países'!$A$3:$C$199,2,FALSE)</f>
        <v>NOR</v>
      </c>
      <c r="C3238">
        <f>VLOOKUP(A3238,'Cód dos países'!$A$3:$C$199,3,FALSE)</f>
        <v>132</v>
      </c>
      <c r="D3238">
        <v>2000</v>
      </c>
      <c r="E3238">
        <f t="shared" si="101"/>
        <v>1322000</v>
      </c>
      <c r="F3238" s="55">
        <v>1</v>
      </c>
      <c r="G3238" s="55">
        <v>1</v>
      </c>
      <c r="H3238" s="42">
        <f t="shared" si="100"/>
        <v>1</v>
      </c>
    </row>
    <row r="3239" spans="1:8" x14ac:dyDescent="0.25">
      <c r="A3239" t="s">
        <v>225</v>
      </c>
      <c r="B3239" t="str">
        <f>VLOOKUP(A3239,'Cód dos países'!$A$3:$C$199,2,FALSE)</f>
        <v>NPL</v>
      </c>
      <c r="C3239">
        <f>VLOOKUP(A3239,'Cód dos países'!$A$3:$C$199,3,FALSE)</f>
        <v>126</v>
      </c>
      <c r="D3239">
        <v>2000</v>
      </c>
      <c r="E3239">
        <f t="shared" si="101"/>
        <v>1262000</v>
      </c>
      <c r="F3239" s="55" t="e">
        <v>#N/A</v>
      </c>
      <c r="G3239" s="55" t="e">
        <v>#N/A</v>
      </c>
      <c r="H3239" s="42" t="e">
        <f t="shared" si="100"/>
        <v>#N/A</v>
      </c>
    </row>
    <row r="3240" spans="1:8" x14ac:dyDescent="0.25">
      <c r="A3240" t="s">
        <v>227</v>
      </c>
      <c r="B3240" t="str">
        <f>VLOOKUP(A3240,'Cód dos países'!$A$3:$C$199,2,FALSE)</f>
        <v>NZL</v>
      </c>
      <c r="C3240">
        <f>VLOOKUP(A3240,'Cód dos países'!$A$3:$C$199,3,FALSE)</f>
        <v>128</v>
      </c>
      <c r="D3240">
        <v>2000</v>
      </c>
      <c r="E3240">
        <f t="shared" si="101"/>
        <v>1282000</v>
      </c>
      <c r="F3240" s="55">
        <v>1</v>
      </c>
      <c r="G3240" s="55">
        <v>1</v>
      </c>
      <c r="H3240" s="42">
        <f t="shared" si="100"/>
        <v>1</v>
      </c>
    </row>
    <row r="3241" spans="1:8" x14ac:dyDescent="0.25">
      <c r="A3241" t="s">
        <v>229</v>
      </c>
      <c r="B3241" t="str">
        <f>VLOOKUP(A3241,'Cód dos países'!$A$3:$C$199,2,FALSE)</f>
        <v>OMN</v>
      </c>
      <c r="C3241">
        <f>VLOOKUP(A3241,'Cód dos países'!$A$3:$C$199,3,FALSE)</f>
        <v>133</v>
      </c>
      <c r="D3241">
        <v>2000</v>
      </c>
      <c r="E3241">
        <f t="shared" si="101"/>
        <v>1332000</v>
      </c>
      <c r="F3241" s="55">
        <v>0.6875</v>
      </c>
      <c r="G3241" s="55">
        <v>0.5</v>
      </c>
      <c r="H3241" s="42">
        <f t="shared" si="100"/>
        <v>0.65</v>
      </c>
    </row>
    <row r="3242" spans="1:8" x14ac:dyDescent="0.25">
      <c r="A3242" t="s">
        <v>231</v>
      </c>
      <c r="B3242" t="str">
        <f>VLOOKUP(A3242,'Cód dos países'!$A$3:$C$199,2,FALSE)</f>
        <v>PAK</v>
      </c>
      <c r="C3242">
        <f>VLOOKUP(A3242,'Cód dos países'!$A$3:$C$199,3,FALSE)</f>
        <v>134</v>
      </c>
      <c r="D3242">
        <v>2000</v>
      </c>
      <c r="E3242">
        <f t="shared" si="101"/>
        <v>1342000</v>
      </c>
      <c r="F3242" s="55">
        <v>0.3125</v>
      </c>
      <c r="G3242" s="55">
        <v>0</v>
      </c>
      <c r="H3242" s="42">
        <f t="shared" si="100"/>
        <v>0.25</v>
      </c>
    </row>
    <row r="3243" spans="1:8" x14ac:dyDescent="0.25">
      <c r="A3243" t="s">
        <v>233</v>
      </c>
      <c r="B3243" t="str">
        <f>VLOOKUP(A3243,'Cód dos países'!$A$3:$C$199,2,FALSE)</f>
        <v>PAN</v>
      </c>
      <c r="C3243">
        <f>VLOOKUP(A3243,'Cód dos países'!$A$3:$C$199,3,FALSE)</f>
        <v>136</v>
      </c>
      <c r="D3243">
        <v>2000</v>
      </c>
      <c r="E3243">
        <f t="shared" si="101"/>
        <v>1362000</v>
      </c>
      <c r="F3243" s="55">
        <v>0.46875</v>
      </c>
      <c r="G3243" s="55">
        <v>0.25</v>
      </c>
      <c r="H3243" s="42">
        <f t="shared" si="100"/>
        <v>0.42499999999999999</v>
      </c>
    </row>
    <row r="3244" spans="1:8" x14ac:dyDescent="0.25">
      <c r="A3244" t="s">
        <v>235</v>
      </c>
      <c r="B3244" t="str">
        <f>VLOOKUP(A3244,'Cód dos países'!$A$3:$C$199,2,FALSE)</f>
        <v>PER</v>
      </c>
      <c r="C3244">
        <f>VLOOKUP(A3244,'Cód dos países'!$A$3:$C$199,3,FALSE)</f>
        <v>139</v>
      </c>
      <c r="D3244">
        <v>2000</v>
      </c>
      <c r="E3244">
        <f t="shared" si="101"/>
        <v>1392000</v>
      </c>
      <c r="F3244" s="55">
        <v>0.34375</v>
      </c>
      <c r="G3244" s="55">
        <v>0</v>
      </c>
      <c r="H3244" s="42">
        <f t="shared" si="100"/>
        <v>0.27500000000000002</v>
      </c>
    </row>
    <row r="3245" spans="1:8" x14ac:dyDescent="0.25">
      <c r="A3245" t="s">
        <v>237</v>
      </c>
      <c r="B3245" t="str">
        <f>VLOOKUP(A3245,'Cód dos países'!$A$3:$C$199,2,FALSE)</f>
        <v>PHL</v>
      </c>
      <c r="C3245">
        <f>VLOOKUP(A3245,'Cód dos países'!$A$3:$C$199,3,FALSE)</f>
        <v>140</v>
      </c>
      <c r="D3245">
        <v>2000</v>
      </c>
      <c r="E3245">
        <f t="shared" si="101"/>
        <v>1402000</v>
      </c>
      <c r="F3245" s="55">
        <v>0.40625</v>
      </c>
      <c r="G3245" s="55">
        <v>0.25</v>
      </c>
      <c r="H3245" s="42">
        <f t="shared" si="100"/>
        <v>0.375</v>
      </c>
    </row>
    <row r="3246" spans="1:8" x14ac:dyDescent="0.25">
      <c r="A3246" t="s">
        <v>239</v>
      </c>
      <c r="B3246" t="str">
        <f>VLOOKUP(A3246,'Cód dos países'!$A$3:$C$199,2,FALSE)</f>
        <v>PNG</v>
      </c>
      <c r="C3246">
        <f>VLOOKUP(A3246,'Cód dos países'!$A$3:$C$199,3,FALSE)</f>
        <v>137</v>
      </c>
      <c r="D3246">
        <v>2000</v>
      </c>
      <c r="E3246">
        <f t="shared" si="101"/>
        <v>1372000</v>
      </c>
      <c r="F3246" s="55">
        <v>0.25</v>
      </c>
      <c r="G3246" s="55">
        <v>0</v>
      </c>
      <c r="H3246" s="42">
        <f t="shared" si="100"/>
        <v>0.2</v>
      </c>
    </row>
    <row r="3247" spans="1:8" x14ac:dyDescent="0.25">
      <c r="A3247" t="s">
        <v>241</v>
      </c>
      <c r="B3247" t="str">
        <f>VLOOKUP(A3247,'Cód dos países'!$A$3:$C$199,2,FALSE)</f>
        <v>POL</v>
      </c>
      <c r="C3247">
        <f>VLOOKUP(A3247,'Cód dos países'!$A$3:$C$199,3,FALSE)</f>
        <v>141</v>
      </c>
      <c r="D3247">
        <v>2000</v>
      </c>
      <c r="E3247">
        <f t="shared" si="101"/>
        <v>1412000</v>
      </c>
      <c r="F3247" s="55">
        <v>0.65625</v>
      </c>
      <c r="G3247" s="55">
        <v>0.5</v>
      </c>
      <c r="H3247" s="42">
        <f t="shared" si="100"/>
        <v>0.625</v>
      </c>
    </row>
    <row r="3248" spans="1:8" x14ac:dyDescent="0.25">
      <c r="A3248" t="s">
        <v>595</v>
      </c>
      <c r="B3248" t="e">
        <f>VLOOKUP(A3248,'Cód dos países'!$A$3:$C$199,2,FALSE)</f>
        <v>#N/A</v>
      </c>
      <c r="C3248" t="e">
        <f>VLOOKUP(A3248,'Cód dos países'!$A$3:$C$199,3,FALSE)</f>
        <v>#N/A</v>
      </c>
      <c r="D3248">
        <v>2000</v>
      </c>
      <c r="E3248" t="e">
        <f t="shared" si="101"/>
        <v>#N/A</v>
      </c>
      <c r="F3248" s="55" t="e">
        <v>#N/A</v>
      </c>
      <c r="G3248" s="55" t="e">
        <v>#N/A</v>
      </c>
      <c r="H3248" s="42" t="e">
        <f t="shared" si="100"/>
        <v>#N/A</v>
      </c>
    </row>
    <row r="3249" spans="1:8" x14ac:dyDescent="0.25">
      <c r="A3249" t="s">
        <v>431</v>
      </c>
      <c r="B3249" t="str">
        <f>VLOOKUP(A3249,'Cód dos países'!$A$3:$C$199,2,FALSE)</f>
        <v>PRK</v>
      </c>
      <c r="C3249">
        <f>VLOOKUP(A3249,'Cód dos países'!$A$3:$C$199,3,FALSE)</f>
        <v>91</v>
      </c>
      <c r="D3249">
        <v>2000</v>
      </c>
      <c r="E3249">
        <f t="shared" si="101"/>
        <v>912000</v>
      </c>
      <c r="F3249" s="55" t="e">
        <v>#N/A</v>
      </c>
      <c r="G3249" s="55" t="e">
        <v>#N/A</v>
      </c>
      <c r="H3249" s="42" t="e">
        <f t="shared" si="100"/>
        <v>#N/A</v>
      </c>
    </row>
    <row r="3250" spans="1:8" x14ac:dyDescent="0.25">
      <c r="A3250" t="s">
        <v>244</v>
      </c>
      <c r="B3250" t="str">
        <f>VLOOKUP(A3250,'Cód dos países'!$A$3:$C$199,2,FALSE)</f>
        <v>PRT</v>
      </c>
      <c r="C3250">
        <f>VLOOKUP(A3250,'Cód dos países'!$A$3:$C$199,3,FALSE)</f>
        <v>142</v>
      </c>
      <c r="D3250">
        <v>2000</v>
      </c>
      <c r="E3250">
        <f t="shared" si="101"/>
        <v>1422000</v>
      </c>
      <c r="F3250" s="55">
        <v>0.875</v>
      </c>
      <c r="G3250" s="55">
        <v>0.75</v>
      </c>
      <c r="H3250" s="42">
        <f t="shared" si="100"/>
        <v>0.85</v>
      </c>
    </row>
    <row r="3251" spans="1:8" x14ac:dyDescent="0.25">
      <c r="A3251" t="s">
        <v>246</v>
      </c>
      <c r="B3251" t="str">
        <f>VLOOKUP(A3251,'Cód dos países'!$A$3:$C$199,2,FALSE)</f>
        <v>PRY</v>
      </c>
      <c r="C3251">
        <f>VLOOKUP(A3251,'Cód dos países'!$A$3:$C$199,3,FALSE)</f>
        <v>138</v>
      </c>
      <c r="D3251">
        <v>2000</v>
      </c>
      <c r="E3251">
        <f t="shared" si="101"/>
        <v>1382000</v>
      </c>
      <c r="F3251" s="55">
        <v>0.28125</v>
      </c>
      <c r="G3251" s="55">
        <v>0</v>
      </c>
      <c r="H3251" s="42">
        <f t="shared" si="100"/>
        <v>0.22500000000000001</v>
      </c>
    </row>
    <row r="3252" spans="1:8" x14ac:dyDescent="0.25">
      <c r="A3252" t="s">
        <v>248</v>
      </c>
      <c r="B3252" t="str">
        <f>VLOOKUP(A3252,'Cód dos países'!$A$3:$C$199,2,FALSE)</f>
        <v>QAT</v>
      </c>
      <c r="C3252">
        <f>VLOOKUP(A3252,'Cód dos países'!$A$3:$C$199,3,FALSE)</f>
        <v>143</v>
      </c>
      <c r="D3252">
        <v>2000</v>
      </c>
      <c r="E3252">
        <f t="shared" si="101"/>
        <v>1432000</v>
      </c>
      <c r="F3252" s="55">
        <v>0.65625</v>
      </c>
      <c r="G3252" s="55">
        <v>0.5</v>
      </c>
      <c r="H3252" s="42">
        <f t="shared" si="100"/>
        <v>0.625</v>
      </c>
    </row>
    <row r="3253" spans="1:8" x14ac:dyDescent="0.25">
      <c r="A3253" t="s">
        <v>250</v>
      </c>
      <c r="B3253" t="str">
        <f>VLOOKUP(A3253,'Cód dos países'!$A$3:$C$199,2,FALSE)</f>
        <v>ROM</v>
      </c>
      <c r="C3253">
        <f>VLOOKUP(A3253,'Cód dos países'!$A$3:$C$199,3,FALSE)</f>
        <v>144</v>
      </c>
      <c r="D3253">
        <v>2000</v>
      </c>
      <c r="E3253">
        <f t="shared" si="101"/>
        <v>1442000</v>
      </c>
      <c r="F3253" s="55">
        <v>0.4375</v>
      </c>
      <c r="G3253" s="55">
        <v>0</v>
      </c>
      <c r="H3253" s="42">
        <f t="shared" si="100"/>
        <v>0.35</v>
      </c>
    </row>
    <row r="3254" spans="1:8" x14ac:dyDescent="0.25">
      <c r="A3254" t="s">
        <v>251</v>
      </c>
      <c r="B3254" t="str">
        <f>VLOOKUP(A3254,'Cód dos países'!$A$3:$C$199,2,FALSE)</f>
        <v>RUS</v>
      </c>
      <c r="C3254">
        <f>VLOOKUP(A3254,'Cód dos países'!$A$3:$C$199,3,FALSE)</f>
        <v>145</v>
      </c>
      <c r="D3254">
        <v>2000</v>
      </c>
      <c r="E3254">
        <f t="shared" si="101"/>
        <v>1452000</v>
      </c>
      <c r="F3254" s="55">
        <v>0.15625</v>
      </c>
      <c r="G3254" s="55">
        <v>0</v>
      </c>
      <c r="H3254" s="42">
        <f t="shared" si="100"/>
        <v>0.125</v>
      </c>
    </row>
    <row r="3255" spans="1:8" x14ac:dyDescent="0.25">
      <c r="A3255" t="s">
        <v>253</v>
      </c>
      <c r="B3255" t="str">
        <f>VLOOKUP(A3255,'Cód dos países'!$A$3:$C$199,2,FALSE)</f>
        <v>RWA</v>
      </c>
      <c r="C3255">
        <f>VLOOKUP(A3255,'Cód dos países'!$A$3:$C$199,3,FALSE)</f>
        <v>146</v>
      </c>
      <c r="D3255">
        <v>2000</v>
      </c>
      <c r="E3255">
        <f t="shared" si="101"/>
        <v>1462000</v>
      </c>
      <c r="F3255" s="55" t="e">
        <v>#N/A</v>
      </c>
      <c r="G3255" s="55" t="e">
        <v>#N/A</v>
      </c>
      <c r="H3255" s="42" t="e">
        <f t="shared" si="100"/>
        <v>#N/A</v>
      </c>
    </row>
    <row r="3256" spans="1:8" x14ac:dyDescent="0.25">
      <c r="A3256" t="s">
        <v>255</v>
      </c>
      <c r="B3256" t="str">
        <f>VLOOKUP(A3256,'Cód dos países'!$A$3:$C$199,2,FALSE)</f>
        <v>SAU</v>
      </c>
      <c r="C3256">
        <f>VLOOKUP(A3256,'Cód dos países'!$A$3:$C$199,3,FALSE)</f>
        <v>150</v>
      </c>
      <c r="D3256">
        <v>2000</v>
      </c>
      <c r="E3256">
        <f t="shared" si="101"/>
        <v>1502000</v>
      </c>
      <c r="F3256" s="55">
        <v>0.4375</v>
      </c>
      <c r="G3256" s="55">
        <v>0</v>
      </c>
      <c r="H3256" s="42">
        <f t="shared" si="100"/>
        <v>0.35</v>
      </c>
    </row>
    <row r="3257" spans="1:8" x14ac:dyDescent="0.25">
      <c r="A3257" t="s">
        <v>257</v>
      </c>
      <c r="B3257" t="str">
        <f>VLOOKUP(A3257,'Cód dos países'!$A$3:$C$199,2,FALSE)</f>
        <v>SDN</v>
      </c>
      <c r="C3257">
        <f>VLOOKUP(A3257,'Cód dos países'!$A$3:$C$199,3,FALSE)</f>
        <v>166</v>
      </c>
      <c r="D3257">
        <v>2000</v>
      </c>
      <c r="E3257">
        <f t="shared" si="101"/>
        <v>1662000</v>
      </c>
      <c r="F3257" s="55">
        <v>6.25E-2</v>
      </c>
      <c r="G3257" s="55">
        <v>0</v>
      </c>
      <c r="H3257" s="42">
        <f t="shared" si="100"/>
        <v>0.05</v>
      </c>
    </row>
    <row r="3258" spans="1:8" x14ac:dyDescent="0.25">
      <c r="A3258" t="s">
        <v>259</v>
      </c>
      <c r="B3258" t="str">
        <f>VLOOKUP(A3258,'Cód dos países'!$A$3:$C$199,2,FALSE)</f>
        <v>SEN</v>
      </c>
      <c r="C3258">
        <f>VLOOKUP(A3258,'Cód dos países'!$A$3:$C$199,3,FALSE)</f>
        <v>151</v>
      </c>
      <c r="D3258">
        <v>2000</v>
      </c>
      <c r="E3258">
        <f t="shared" si="101"/>
        <v>1512000</v>
      </c>
      <c r="F3258" s="55">
        <v>0.53125</v>
      </c>
      <c r="G3258" s="55">
        <v>0.25</v>
      </c>
      <c r="H3258" s="42">
        <f t="shared" si="100"/>
        <v>0.47499999999999998</v>
      </c>
    </row>
    <row r="3259" spans="1:8" x14ac:dyDescent="0.25">
      <c r="A3259" t="s">
        <v>261</v>
      </c>
      <c r="B3259" t="str">
        <f>VLOOKUP(A3259,'Cód dos países'!$A$3:$C$199,2,FALSE)</f>
        <v>SGP</v>
      </c>
      <c r="C3259">
        <f>VLOOKUP(A3259,'Cód dos países'!$A$3:$C$199,3,FALSE)</f>
        <v>155</v>
      </c>
      <c r="D3259">
        <v>2000</v>
      </c>
      <c r="E3259">
        <f t="shared" si="101"/>
        <v>1552000</v>
      </c>
      <c r="F3259" s="55">
        <v>0.8125</v>
      </c>
      <c r="G3259" s="55">
        <v>1</v>
      </c>
      <c r="H3259" s="42">
        <f t="shared" si="100"/>
        <v>0.85</v>
      </c>
    </row>
    <row r="3260" spans="1:8" x14ac:dyDescent="0.25">
      <c r="A3260" t="s">
        <v>265</v>
      </c>
      <c r="B3260" t="str">
        <f>VLOOKUP(A3260,'Cód dos países'!$A$3:$C$199,2,FALSE)</f>
        <v>SLE</v>
      </c>
      <c r="C3260">
        <f>VLOOKUP(A3260,'Cód dos países'!$A$3:$C$199,3,FALSE)</f>
        <v>154</v>
      </c>
      <c r="D3260">
        <v>2000</v>
      </c>
      <c r="E3260">
        <f t="shared" si="101"/>
        <v>1542000</v>
      </c>
      <c r="F3260" s="55" t="e">
        <v>#N/A</v>
      </c>
      <c r="G3260" s="55" t="e">
        <v>#N/A</v>
      </c>
      <c r="H3260" s="42" t="e">
        <f t="shared" si="100"/>
        <v>#N/A</v>
      </c>
    </row>
    <row r="3261" spans="1:8" x14ac:dyDescent="0.25">
      <c r="A3261" t="s">
        <v>267</v>
      </c>
      <c r="B3261" t="str">
        <f>VLOOKUP(A3261,'Cód dos países'!$A$3:$C$199,2,FALSE)</f>
        <v>SLV</v>
      </c>
      <c r="C3261">
        <f>VLOOKUP(A3261,'Cód dos países'!$A$3:$C$199,3,FALSE)</f>
        <v>53</v>
      </c>
      <c r="D3261">
        <v>2000</v>
      </c>
      <c r="E3261">
        <f t="shared" si="101"/>
        <v>532000</v>
      </c>
      <c r="F3261" s="55">
        <v>0.1875</v>
      </c>
      <c r="G3261" s="55">
        <v>0</v>
      </c>
      <c r="H3261" s="42">
        <f t="shared" si="100"/>
        <v>0.15</v>
      </c>
    </row>
    <row r="3262" spans="1:8" x14ac:dyDescent="0.25">
      <c r="A3262" t="s">
        <v>269</v>
      </c>
      <c r="B3262" t="str">
        <f>VLOOKUP(A3262,'Cód dos países'!$A$3:$C$199,2,FALSE)</f>
        <v>SOM</v>
      </c>
      <c r="C3262">
        <f>VLOOKUP(A3262,'Cód dos países'!$A$3:$C$199,3,FALSE)</f>
        <v>159</v>
      </c>
      <c r="D3262">
        <v>2000</v>
      </c>
      <c r="E3262">
        <f t="shared" si="101"/>
        <v>1592000</v>
      </c>
      <c r="F3262" s="55" t="e">
        <v>#N/A</v>
      </c>
      <c r="G3262" s="55" t="e">
        <v>#N/A</v>
      </c>
      <c r="H3262" s="42" t="e">
        <f t="shared" si="100"/>
        <v>#N/A</v>
      </c>
    </row>
    <row r="3263" spans="1:8" x14ac:dyDescent="0.25">
      <c r="A3263" t="s">
        <v>272</v>
      </c>
      <c r="B3263" t="str">
        <f>VLOOKUP(A3263,'Cód dos países'!$A$3:$C$199,2,FALSE)</f>
        <v>STP</v>
      </c>
      <c r="C3263">
        <f>VLOOKUP(A3263,'Cód dos países'!$A$3:$C$199,3,FALSE)</f>
        <v>149</v>
      </c>
      <c r="D3263">
        <v>2000</v>
      </c>
      <c r="E3263">
        <f t="shared" si="101"/>
        <v>1492000</v>
      </c>
      <c r="F3263" s="55" t="e">
        <v>#N/A</v>
      </c>
      <c r="G3263" s="55" t="e">
        <v>#N/A</v>
      </c>
      <c r="H3263" s="42" t="e">
        <f t="shared" si="100"/>
        <v>#N/A</v>
      </c>
    </row>
    <row r="3264" spans="1:8" x14ac:dyDescent="0.25">
      <c r="A3264" t="s">
        <v>274</v>
      </c>
      <c r="B3264" t="str">
        <f>VLOOKUP(A3264,'Cód dos países'!$A$3:$C$199,2,FALSE)</f>
        <v>SUR</v>
      </c>
      <c r="C3264">
        <f>VLOOKUP(A3264,'Cód dos países'!$A$3:$C$199,3,FALSE)</f>
        <v>167</v>
      </c>
      <c r="D3264">
        <v>2000</v>
      </c>
      <c r="E3264">
        <f t="shared" si="101"/>
        <v>1672000</v>
      </c>
      <c r="F3264" s="55" t="e">
        <v>#N/A</v>
      </c>
      <c r="G3264" s="55" t="e">
        <v>#N/A</v>
      </c>
      <c r="H3264" s="42" t="e">
        <f t="shared" si="100"/>
        <v>#N/A</v>
      </c>
    </row>
    <row r="3265" spans="1:8" x14ac:dyDescent="0.25">
      <c r="A3265" t="s">
        <v>276</v>
      </c>
      <c r="B3265" t="str">
        <f>VLOOKUP(A3265,'Cód dos países'!$A$3:$C$199,2,FALSE)</f>
        <v>SVK</v>
      </c>
      <c r="C3265">
        <f>VLOOKUP(A3265,'Cód dos países'!$A$3:$C$199,3,FALSE)</f>
        <v>156</v>
      </c>
      <c r="D3265">
        <v>2000</v>
      </c>
      <c r="E3265">
        <f t="shared" si="101"/>
        <v>1562000</v>
      </c>
      <c r="F3265" s="55">
        <v>0.5625</v>
      </c>
      <c r="G3265" s="55">
        <v>0.25</v>
      </c>
      <c r="H3265" s="42">
        <f t="shared" si="100"/>
        <v>0.5</v>
      </c>
    </row>
    <row r="3266" spans="1:8" x14ac:dyDescent="0.25">
      <c r="A3266" t="s">
        <v>278</v>
      </c>
      <c r="B3266" t="str">
        <f>VLOOKUP(A3266,'Cód dos países'!$A$3:$C$199,2,FALSE)</f>
        <v>SVN</v>
      </c>
      <c r="C3266">
        <f>VLOOKUP(A3266,'Cód dos países'!$A$3:$C$199,3,FALSE)</f>
        <v>157</v>
      </c>
      <c r="D3266">
        <v>2000</v>
      </c>
      <c r="E3266">
        <f t="shared" si="101"/>
        <v>1572000</v>
      </c>
      <c r="F3266" s="55">
        <v>0.78125</v>
      </c>
      <c r="G3266" s="55">
        <v>0.5</v>
      </c>
      <c r="H3266" s="42">
        <f t="shared" si="100"/>
        <v>0.72499999999999998</v>
      </c>
    </row>
    <row r="3267" spans="1:8" x14ac:dyDescent="0.25">
      <c r="A3267" t="s">
        <v>280</v>
      </c>
      <c r="B3267" t="str">
        <f>VLOOKUP(A3267,'Cód dos países'!$A$3:$C$199,2,FALSE)</f>
        <v>SWE</v>
      </c>
      <c r="C3267">
        <f>VLOOKUP(A3267,'Cód dos países'!$A$3:$C$199,3,FALSE)</f>
        <v>169</v>
      </c>
      <c r="D3267">
        <v>2000</v>
      </c>
      <c r="E3267">
        <f t="shared" si="101"/>
        <v>1692000</v>
      </c>
      <c r="F3267" s="55">
        <v>1</v>
      </c>
      <c r="G3267" s="55">
        <v>1</v>
      </c>
      <c r="H3267" s="42">
        <f t="shared" si="100"/>
        <v>1</v>
      </c>
    </row>
    <row r="3268" spans="1:8" x14ac:dyDescent="0.25">
      <c r="A3268" t="s">
        <v>282</v>
      </c>
      <c r="B3268" t="str">
        <f>VLOOKUP(A3268,'Cód dos países'!$A$3:$C$199,2,FALSE)</f>
        <v>SWZ</v>
      </c>
      <c r="C3268">
        <f>VLOOKUP(A3268,'Cód dos países'!$A$3:$C$199,3,FALSE)</f>
        <v>168</v>
      </c>
      <c r="D3268">
        <v>2000</v>
      </c>
      <c r="E3268">
        <f t="shared" si="101"/>
        <v>1682000</v>
      </c>
      <c r="F3268" s="55" t="e">
        <v>#N/A</v>
      </c>
      <c r="G3268" s="55" t="e">
        <v>#N/A</v>
      </c>
      <c r="H3268" s="42" t="e">
        <f t="shared" ref="H3268:H3331" si="102">(4*F3268+1*G3268)/5</f>
        <v>#N/A</v>
      </c>
    </row>
    <row r="3269" spans="1:8" x14ac:dyDescent="0.25">
      <c r="A3269" t="s">
        <v>284</v>
      </c>
      <c r="B3269" t="str">
        <f>VLOOKUP(A3269,'Cód dos países'!$A$3:$C$199,2,FALSE)</f>
        <v>SYC</v>
      </c>
      <c r="C3269">
        <f>VLOOKUP(A3269,'Cód dos países'!$A$3:$C$199,3,FALSE)</f>
        <v>153</v>
      </c>
      <c r="D3269">
        <v>2000</v>
      </c>
      <c r="E3269">
        <f t="shared" si="101"/>
        <v>1532000</v>
      </c>
      <c r="F3269" s="55" t="e">
        <v>#N/A</v>
      </c>
      <c r="G3269" s="55" t="e">
        <v>#N/A</v>
      </c>
      <c r="H3269" s="42" t="e">
        <f t="shared" si="102"/>
        <v>#N/A</v>
      </c>
    </row>
    <row r="3270" spans="1:8" x14ac:dyDescent="0.25">
      <c r="A3270" t="s">
        <v>286</v>
      </c>
      <c r="B3270" t="str">
        <f>VLOOKUP(A3270,'Cód dos países'!$A$3:$C$199,2,FALSE)</f>
        <v>SYR</v>
      </c>
      <c r="C3270">
        <f>VLOOKUP(A3270,'Cód dos países'!$A$3:$C$199,3,FALSE)</f>
        <v>171</v>
      </c>
      <c r="D3270">
        <v>2000</v>
      </c>
      <c r="E3270">
        <f t="shared" si="101"/>
        <v>1712000</v>
      </c>
      <c r="F3270" s="55">
        <v>0.34375</v>
      </c>
      <c r="G3270" s="55">
        <v>0</v>
      </c>
      <c r="H3270" s="42">
        <f t="shared" si="102"/>
        <v>0.27500000000000002</v>
      </c>
    </row>
    <row r="3271" spans="1:8" x14ac:dyDescent="0.25">
      <c r="A3271" t="s">
        <v>288</v>
      </c>
      <c r="B3271" t="str">
        <f>VLOOKUP(A3271,'Cód dos países'!$A$3:$C$199,2,FALSE)</f>
        <v>TCD</v>
      </c>
      <c r="C3271">
        <f>VLOOKUP(A3271,'Cód dos países'!$A$3:$C$199,3,FALSE)</f>
        <v>34</v>
      </c>
      <c r="D3271">
        <v>2000</v>
      </c>
      <c r="E3271">
        <f t="shared" ref="E3271:E3334" si="103">C3271*10000+D3271</f>
        <v>342000</v>
      </c>
      <c r="F3271" s="55" t="e">
        <v>#N/A</v>
      </c>
      <c r="G3271" s="55" t="e">
        <v>#N/A</v>
      </c>
      <c r="H3271" s="42" t="e">
        <f t="shared" si="102"/>
        <v>#N/A</v>
      </c>
    </row>
    <row r="3272" spans="1:8" x14ac:dyDescent="0.25">
      <c r="A3272" t="s">
        <v>290</v>
      </c>
      <c r="B3272" t="str">
        <f>VLOOKUP(A3272,'Cód dos países'!$A$3:$C$199,2,FALSE)</f>
        <v>TGO</v>
      </c>
      <c r="C3272">
        <f>VLOOKUP(A3272,'Cód dos países'!$A$3:$C$199,3,FALSE)</f>
        <v>177</v>
      </c>
      <c r="D3272">
        <v>2000</v>
      </c>
      <c r="E3272">
        <f t="shared" si="103"/>
        <v>1772000</v>
      </c>
      <c r="F3272" s="55" t="e">
        <v>#N/A</v>
      </c>
      <c r="G3272" s="55" t="e">
        <v>#N/A</v>
      </c>
      <c r="H3272" s="42" t="e">
        <f t="shared" si="102"/>
        <v>#N/A</v>
      </c>
    </row>
    <row r="3273" spans="1:8" x14ac:dyDescent="0.25">
      <c r="A3273" t="s">
        <v>292</v>
      </c>
      <c r="B3273" t="str">
        <f>VLOOKUP(A3273,'Cód dos países'!$A$3:$C$199,2,FALSE)</f>
        <v>THA</v>
      </c>
      <c r="C3273">
        <f>VLOOKUP(A3273,'Cód dos países'!$A$3:$C$199,3,FALSE)</f>
        <v>175</v>
      </c>
      <c r="D3273">
        <v>2000</v>
      </c>
      <c r="E3273">
        <f t="shared" si="103"/>
        <v>1752000</v>
      </c>
      <c r="F3273" s="55">
        <v>0.6875</v>
      </c>
      <c r="G3273" s="55">
        <v>0.25</v>
      </c>
      <c r="H3273" s="42">
        <f t="shared" si="102"/>
        <v>0.6</v>
      </c>
    </row>
    <row r="3274" spans="1:8" x14ac:dyDescent="0.25">
      <c r="A3274" t="s">
        <v>294</v>
      </c>
      <c r="B3274" t="str">
        <f>VLOOKUP(A3274,'Cód dos países'!$A$3:$C$199,2,FALSE)</f>
        <v>TJK</v>
      </c>
      <c r="C3274">
        <f>VLOOKUP(A3274,'Cód dos países'!$A$3:$C$199,3,FALSE)</f>
        <v>173</v>
      </c>
      <c r="D3274">
        <v>2000</v>
      </c>
      <c r="E3274">
        <f t="shared" si="103"/>
        <v>1732000</v>
      </c>
      <c r="F3274" s="55" t="e">
        <v>#N/A</v>
      </c>
      <c r="G3274" s="55" t="e">
        <v>#N/A</v>
      </c>
      <c r="H3274" s="42" t="e">
        <f t="shared" si="102"/>
        <v>#N/A</v>
      </c>
    </row>
    <row r="3275" spans="1:8" x14ac:dyDescent="0.25">
      <c r="A3275" t="s">
        <v>296</v>
      </c>
      <c r="B3275" t="str">
        <f>VLOOKUP(A3275,'Cód dos países'!$A$3:$C$199,2,FALSE)</f>
        <v>TKM</v>
      </c>
      <c r="C3275">
        <f>VLOOKUP(A3275,'Cód dos países'!$A$3:$C$199,3,FALSE)</f>
        <v>182</v>
      </c>
      <c r="D3275">
        <v>2000</v>
      </c>
      <c r="E3275">
        <f t="shared" si="103"/>
        <v>1822000</v>
      </c>
      <c r="F3275" s="55" t="e">
        <v>#N/A</v>
      </c>
      <c r="G3275" s="55" t="e">
        <v>#N/A</v>
      </c>
      <c r="H3275" s="42" t="e">
        <f t="shared" si="102"/>
        <v>#N/A</v>
      </c>
    </row>
    <row r="3276" spans="1:8" x14ac:dyDescent="0.25">
      <c r="A3276" t="s">
        <v>423</v>
      </c>
      <c r="B3276" t="str">
        <f>VLOOKUP(A3276,'Cód dos países'!$A$3:$C$199,2,FALSE)</f>
        <v>TMP</v>
      </c>
      <c r="C3276">
        <f>VLOOKUP(A3276,'Cód dos países'!$A$3:$C$199,3,FALSE)</f>
        <v>176</v>
      </c>
      <c r="D3276">
        <v>2000</v>
      </c>
      <c r="E3276">
        <f t="shared" si="103"/>
        <v>1762000</v>
      </c>
      <c r="F3276" s="55" t="e">
        <v>#N/A</v>
      </c>
      <c r="G3276" s="55" t="e">
        <v>#N/A</v>
      </c>
      <c r="H3276" s="42" t="e">
        <f t="shared" si="102"/>
        <v>#N/A</v>
      </c>
    </row>
    <row r="3277" spans="1:8" x14ac:dyDescent="0.25">
      <c r="A3277" t="s">
        <v>298</v>
      </c>
      <c r="B3277" t="str">
        <f>VLOOKUP(A3277,'Cód dos países'!$A$3:$C$199,2,FALSE)</f>
        <v>TTO</v>
      </c>
      <c r="C3277">
        <f>VLOOKUP(A3277,'Cód dos países'!$A$3:$C$199,3,FALSE)</f>
        <v>179</v>
      </c>
      <c r="D3277">
        <v>2000</v>
      </c>
      <c r="E3277">
        <f t="shared" si="103"/>
        <v>1792000</v>
      </c>
      <c r="F3277" s="55">
        <v>0.59375</v>
      </c>
      <c r="G3277" s="55">
        <v>0.25</v>
      </c>
      <c r="H3277" s="42">
        <f t="shared" si="102"/>
        <v>0.52500000000000002</v>
      </c>
    </row>
    <row r="3278" spans="1:8" x14ac:dyDescent="0.25">
      <c r="A3278" t="s">
        <v>300</v>
      </c>
      <c r="B3278" t="str">
        <f>VLOOKUP(A3278,'Cód dos países'!$A$3:$C$199,2,FALSE)</f>
        <v>TUN</v>
      </c>
      <c r="C3278">
        <f>VLOOKUP(A3278,'Cód dos países'!$A$3:$C$199,3,FALSE)</f>
        <v>180</v>
      </c>
      <c r="D3278">
        <v>2000</v>
      </c>
      <c r="E3278">
        <f t="shared" si="103"/>
        <v>1802000</v>
      </c>
      <c r="F3278" s="55">
        <v>0.4375</v>
      </c>
      <c r="G3278" s="55">
        <v>0.25</v>
      </c>
      <c r="H3278" s="42">
        <f t="shared" si="102"/>
        <v>0.4</v>
      </c>
    </row>
    <row r="3279" spans="1:8" x14ac:dyDescent="0.25">
      <c r="A3279" t="s">
        <v>302</v>
      </c>
      <c r="B3279" t="str">
        <f>VLOOKUP(A3279,'Cód dos países'!$A$3:$C$199,2,FALSE)</f>
        <v>TUR</v>
      </c>
      <c r="C3279">
        <f>VLOOKUP(A3279,'Cód dos países'!$A$3:$C$199,3,FALSE)</f>
        <v>181</v>
      </c>
      <c r="D3279">
        <v>2000</v>
      </c>
      <c r="E3279">
        <f t="shared" si="103"/>
        <v>1812000</v>
      </c>
      <c r="F3279" s="55">
        <v>0.46875</v>
      </c>
      <c r="G3279" s="55">
        <v>0</v>
      </c>
      <c r="H3279" s="42">
        <f t="shared" si="102"/>
        <v>0.375</v>
      </c>
    </row>
    <row r="3280" spans="1:8" x14ac:dyDescent="0.25">
      <c r="A3280" t="s">
        <v>304</v>
      </c>
      <c r="B3280" t="str">
        <f>VLOOKUP(A3280,'Cód dos países'!$A$3:$C$199,2,FALSE)</f>
        <v>TWN</v>
      </c>
      <c r="C3280">
        <f>VLOOKUP(A3280,'Cód dos países'!$A$3:$C$199,3,FALSE)</f>
        <v>172</v>
      </c>
      <c r="D3280">
        <v>2000</v>
      </c>
      <c r="E3280">
        <f t="shared" si="103"/>
        <v>1722000</v>
      </c>
      <c r="F3280" s="55">
        <v>0.65625</v>
      </c>
      <c r="G3280" s="55">
        <v>0.5</v>
      </c>
      <c r="H3280" s="42">
        <f t="shared" si="102"/>
        <v>0.625</v>
      </c>
    </row>
    <row r="3281" spans="1:8" x14ac:dyDescent="0.25">
      <c r="A3281" t="s">
        <v>306</v>
      </c>
      <c r="B3281" t="str">
        <f>VLOOKUP(A3281,'Cód dos países'!$A$3:$C$199,2,FALSE)</f>
        <v>TZA</v>
      </c>
      <c r="C3281">
        <f>VLOOKUP(A3281,'Cód dos países'!$A$3:$C$199,3,FALSE)</f>
        <v>174</v>
      </c>
      <c r="D3281">
        <v>2000</v>
      </c>
      <c r="E3281">
        <f t="shared" si="103"/>
        <v>1742000</v>
      </c>
      <c r="F3281" s="55">
        <v>0.40625</v>
      </c>
      <c r="G3281" s="55">
        <v>0</v>
      </c>
      <c r="H3281" s="42">
        <f t="shared" si="102"/>
        <v>0.32500000000000001</v>
      </c>
    </row>
    <row r="3282" spans="1:8" x14ac:dyDescent="0.25">
      <c r="A3282" t="s">
        <v>308</v>
      </c>
      <c r="B3282" t="str">
        <f>VLOOKUP(A3282,'Cód dos países'!$A$3:$C$199,2,FALSE)</f>
        <v>UGA</v>
      </c>
      <c r="C3282">
        <f>VLOOKUP(A3282,'Cód dos países'!$A$3:$C$199,3,FALSE)</f>
        <v>184</v>
      </c>
      <c r="D3282">
        <v>2000</v>
      </c>
      <c r="E3282">
        <f t="shared" si="103"/>
        <v>1842000</v>
      </c>
      <c r="F3282" s="55">
        <v>0.15625</v>
      </c>
      <c r="G3282" s="55">
        <v>0</v>
      </c>
      <c r="H3282" s="42">
        <f t="shared" si="102"/>
        <v>0.125</v>
      </c>
    </row>
    <row r="3283" spans="1:8" x14ac:dyDescent="0.25">
      <c r="A3283" t="s">
        <v>310</v>
      </c>
      <c r="B3283" t="str">
        <f>VLOOKUP(A3283,'Cód dos países'!$A$3:$C$199,2,FALSE)</f>
        <v>UKR</v>
      </c>
      <c r="C3283">
        <f>VLOOKUP(A3283,'Cód dos países'!$A$3:$C$199,3,FALSE)</f>
        <v>185</v>
      </c>
      <c r="D3283">
        <v>2000</v>
      </c>
      <c r="E3283">
        <f t="shared" si="103"/>
        <v>1852000</v>
      </c>
      <c r="F3283" s="55">
        <v>0.125</v>
      </c>
      <c r="G3283" s="55">
        <v>0</v>
      </c>
      <c r="H3283" s="42">
        <f t="shared" si="102"/>
        <v>0.1</v>
      </c>
    </row>
    <row r="3284" spans="1:8" x14ac:dyDescent="0.25">
      <c r="A3284" t="s">
        <v>312</v>
      </c>
      <c r="B3284" t="str">
        <f>VLOOKUP(A3284,'Cód dos países'!$A$3:$C$199,2,FALSE)</f>
        <v>URY</v>
      </c>
      <c r="C3284">
        <f>VLOOKUP(A3284,'Cód dos países'!$A$3:$C$199,3,FALSE)</f>
        <v>189</v>
      </c>
      <c r="D3284">
        <v>2000</v>
      </c>
      <c r="E3284">
        <f t="shared" si="103"/>
        <v>1892000</v>
      </c>
      <c r="F3284" s="55">
        <v>0.59375</v>
      </c>
      <c r="G3284" s="55">
        <v>0.5</v>
      </c>
      <c r="H3284" s="42">
        <f t="shared" si="102"/>
        <v>0.57499999999999996</v>
      </c>
    </row>
    <row r="3285" spans="1:8" x14ac:dyDescent="0.25">
      <c r="A3285" t="s">
        <v>314</v>
      </c>
      <c r="B3285" t="str">
        <f>VLOOKUP(A3285,'Cód dos países'!$A$3:$C$199,2,FALSE)</f>
        <v>USA</v>
      </c>
      <c r="C3285">
        <f>VLOOKUP(A3285,'Cód dos países'!$A$3:$C$199,3,FALSE)</f>
        <v>188</v>
      </c>
      <c r="D3285">
        <v>2000</v>
      </c>
      <c r="E3285">
        <f t="shared" si="103"/>
        <v>1882000</v>
      </c>
      <c r="F3285" s="55">
        <v>0.875</v>
      </c>
      <c r="G3285" s="55">
        <v>0.75</v>
      </c>
      <c r="H3285" s="42">
        <f t="shared" si="102"/>
        <v>0.85</v>
      </c>
    </row>
    <row r="3286" spans="1:8" x14ac:dyDescent="0.25">
      <c r="A3286" t="s">
        <v>316</v>
      </c>
      <c r="B3286" t="str">
        <f>VLOOKUP(A3286,'Cód dos países'!$A$3:$C$199,2,FALSE)</f>
        <v>UZB</v>
      </c>
      <c r="C3286">
        <f>VLOOKUP(A3286,'Cód dos países'!$A$3:$C$199,3,FALSE)</f>
        <v>190</v>
      </c>
      <c r="D3286">
        <v>2000</v>
      </c>
      <c r="E3286">
        <f t="shared" si="103"/>
        <v>1902000</v>
      </c>
      <c r="F3286" s="55">
        <v>0.21875</v>
      </c>
      <c r="G3286" s="55">
        <v>0</v>
      </c>
      <c r="H3286" s="42">
        <f t="shared" si="102"/>
        <v>0.17499999999999999</v>
      </c>
    </row>
    <row r="3287" spans="1:8" x14ac:dyDescent="0.25">
      <c r="A3287" t="s">
        <v>318</v>
      </c>
      <c r="B3287" t="str">
        <f>VLOOKUP(A3287,'Cód dos países'!$A$3:$C$199,2,FALSE)</f>
        <v>VEN</v>
      </c>
      <c r="C3287">
        <f>VLOOKUP(A3287,'Cód dos países'!$A$3:$C$199,3,FALSE)</f>
        <v>192</v>
      </c>
      <c r="D3287">
        <v>2000</v>
      </c>
      <c r="E3287">
        <f t="shared" si="103"/>
        <v>1922000</v>
      </c>
      <c r="F3287" s="55">
        <v>0.3125</v>
      </c>
      <c r="G3287" s="55">
        <v>0.25</v>
      </c>
      <c r="H3287" s="42">
        <f t="shared" si="102"/>
        <v>0.3</v>
      </c>
    </row>
    <row r="3288" spans="1:8" x14ac:dyDescent="0.25">
      <c r="A3288" t="s">
        <v>320</v>
      </c>
      <c r="B3288" t="str">
        <f>VLOOKUP(A3288,'Cód dos países'!$A$3:$C$199,2,FALSE)</f>
        <v>VNM</v>
      </c>
      <c r="C3288">
        <f>VLOOKUP(A3288,'Cód dos países'!$A$3:$C$199,3,FALSE)</f>
        <v>193</v>
      </c>
      <c r="D3288">
        <v>2000</v>
      </c>
      <c r="E3288">
        <f t="shared" si="103"/>
        <v>1932000</v>
      </c>
      <c r="F3288" s="55">
        <v>0.53125</v>
      </c>
      <c r="G3288" s="55">
        <v>0.25</v>
      </c>
      <c r="H3288" s="42">
        <f t="shared" si="102"/>
        <v>0.47499999999999998</v>
      </c>
    </row>
    <row r="3289" spans="1:8" x14ac:dyDescent="0.25">
      <c r="A3289" t="s">
        <v>598</v>
      </c>
      <c r="B3289" t="e">
        <f>VLOOKUP(A3289,'Cód dos países'!$A$3:$C$199,2,FALSE)</f>
        <v>#N/A</v>
      </c>
      <c r="C3289" t="e">
        <f>VLOOKUP(A3289,'Cód dos países'!$A$3:$C$199,3,FALSE)</f>
        <v>#N/A</v>
      </c>
      <c r="D3289">
        <v>2000</v>
      </c>
      <c r="E3289" t="e">
        <f t="shared" si="103"/>
        <v>#N/A</v>
      </c>
      <c r="F3289" s="55" t="e">
        <v>#N/A</v>
      </c>
      <c r="G3289" s="55" t="e">
        <v>#N/A</v>
      </c>
      <c r="H3289" s="42" t="e">
        <f t="shared" si="102"/>
        <v>#N/A</v>
      </c>
    </row>
    <row r="3290" spans="1:8" x14ac:dyDescent="0.25">
      <c r="A3290" t="s">
        <v>605</v>
      </c>
      <c r="B3290" t="e">
        <f>VLOOKUP(A3290,'Cód dos países'!$A$3:$C$199,2,FALSE)</f>
        <v>#N/A</v>
      </c>
      <c r="C3290" t="e">
        <f>VLOOKUP(A3290,'Cód dos países'!$A$3:$C$199,3,FALSE)</f>
        <v>#N/A</v>
      </c>
      <c r="D3290">
        <v>2000</v>
      </c>
      <c r="E3290" t="e">
        <f t="shared" si="103"/>
        <v>#N/A</v>
      </c>
      <c r="F3290" s="55" t="e">
        <v>#N/A</v>
      </c>
      <c r="G3290" s="55" t="e">
        <v>#N/A</v>
      </c>
      <c r="H3290" s="42" t="e">
        <f t="shared" si="102"/>
        <v>#N/A</v>
      </c>
    </row>
    <row r="3291" spans="1:8" x14ac:dyDescent="0.25">
      <c r="A3291" t="s">
        <v>325</v>
      </c>
      <c r="B3291" t="str">
        <f>VLOOKUP(A3291,'Cód dos países'!$A$3:$C$199,2,FALSE)</f>
        <v>YEM</v>
      </c>
      <c r="C3291">
        <f>VLOOKUP(A3291,'Cód dos países'!$A$3:$C$199,3,FALSE)</f>
        <v>194</v>
      </c>
      <c r="D3291">
        <v>2000</v>
      </c>
      <c r="E3291">
        <f t="shared" si="103"/>
        <v>1942000</v>
      </c>
      <c r="F3291" s="55">
        <v>9.375E-2</v>
      </c>
      <c r="G3291" s="55">
        <v>0</v>
      </c>
      <c r="H3291" s="42">
        <f t="shared" si="102"/>
        <v>7.4999999999999997E-2</v>
      </c>
    </row>
    <row r="3292" spans="1:8" x14ac:dyDescent="0.25">
      <c r="A3292" t="s">
        <v>271</v>
      </c>
      <c r="B3292" t="str">
        <f>VLOOKUP(A3292,'Cód dos países'!$A$3:$C$199,2,FALSE)</f>
        <v>YUG</v>
      </c>
      <c r="C3292">
        <f>VLOOKUP(A3292,'Cód dos países'!$A$3:$C$199,3,FALSE)</f>
        <v>152</v>
      </c>
      <c r="D3292">
        <v>2000</v>
      </c>
      <c r="E3292">
        <f t="shared" si="103"/>
        <v>1522000</v>
      </c>
      <c r="F3292" s="55">
        <v>0.1875</v>
      </c>
      <c r="G3292" s="55">
        <v>0</v>
      </c>
      <c r="H3292" s="42">
        <f t="shared" si="102"/>
        <v>0.15</v>
      </c>
    </row>
    <row r="3293" spans="1:8" x14ac:dyDescent="0.25">
      <c r="A3293" t="s">
        <v>327</v>
      </c>
      <c r="B3293" t="str">
        <f>VLOOKUP(A3293,'Cód dos países'!$A$3:$C$199,2,FALSE)</f>
        <v>ZAF</v>
      </c>
      <c r="C3293">
        <f>VLOOKUP(A3293,'Cód dos países'!$A$3:$C$199,3,FALSE)</f>
        <v>160</v>
      </c>
      <c r="D3293">
        <v>2000</v>
      </c>
      <c r="E3293">
        <f t="shared" si="103"/>
        <v>1602000</v>
      </c>
      <c r="F3293" s="55">
        <v>0.59375</v>
      </c>
      <c r="G3293" s="55">
        <v>0.5</v>
      </c>
      <c r="H3293" s="42">
        <f t="shared" si="102"/>
        <v>0.57499999999999996</v>
      </c>
    </row>
    <row r="3294" spans="1:8" x14ac:dyDescent="0.25">
      <c r="A3294" t="s">
        <v>334</v>
      </c>
      <c r="B3294" t="str">
        <f>VLOOKUP(A3294,'Cód dos países'!$A$3:$C$199,2,FALSE)</f>
        <v>COG</v>
      </c>
      <c r="C3294">
        <f>VLOOKUP(A3294,'Cód dos países'!$A$3:$C$199,3,FALSE)</f>
        <v>39</v>
      </c>
      <c r="D3294">
        <v>2000</v>
      </c>
      <c r="E3294">
        <f t="shared" si="103"/>
        <v>392000</v>
      </c>
      <c r="F3294" s="55" t="e">
        <v>#N/A</v>
      </c>
      <c r="G3294" s="55" t="e">
        <v>#N/A</v>
      </c>
      <c r="H3294" s="42" t="e">
        <f t="shared" si="102"/>
        <v>#N/A</v>
      </c>
    </row>
    <row r="3295" spans="1:8" x14ac:dyDescent="0.25">
      <c r="A3295" t="s">
        <v>329</v>
      </c>
      <c r="B3295" t="str">
        <f>VLOOKUP(A3295,'Cód dos países'!$A$3:$C$199,2,FALSE)</f>
        <v>ZMB</v>
      </c>
      <c r="C3295">
        <f>VLOOKUP(A3295,'Cód dos países'!$A$3:$C$199,3,FALSE)</f>
        <v>196</v>
      </c>
      <c r="D3295">
        <v>2000</v>
      </c>
      <c r="E3295">
        <f t="shared" si="103"/>
        <v>1962000</v>
      </c>
      <c r="F3295" s="55">
        <v>0.28125</v>
      </c>
      <c r="G3295" s="55">
        <v>0</v>
      </c>
      <c r="H3295" s="42">
        <f t="shared" si="102"/>
        <v>0.22500000000000001</v>
      </c>
    </row>
    <row r="3296" spans="1:8" x14ac:dyDescent="0.25">
      <c r="A3296" t="s">
        <v>331</v>
      </c>
      <c r="B3296" t="str">
        <f>VLOOKUP(A3296,'Cód dos países'!$A$3:$C$199,2,FALSE)</f>
        <v>ZWE</v>
      </c>
      <c r="C3296">
        <f>VLOOKUP(A3296,'Cód dos países'!$A$3:$C$199,3,FALSE)</f>
        <v>197</v>
      </c>
      <c r="D3296">
        <v>2000</v>
      </c>
      <c r="E3296">
        <f t="shared" si="103"/>
        <v>1972000</v>
      </c>
      <c r="F3296" s="55">
        <v>6.25E-2</v>
      </c>
      <c r="G3296" s="55">
        <v>0</v>
      </c>
      <c r="H3296" s="42">
        <f t="shared" si="102"/>
        <v>0.05</v>
      </c>
    </row>
    <row r="3297" spans="1:8" x14ac:dyDescent="0.25">
      <c r="A3297" t="s">
        <v>586</v>
      </c>
      <c r="B3297" t="e">
        <f>VLOOKUP(A3297,'Cód dos países'!$A$3:$C$199,2,FALSE)</f>
        <v>#N/A</v>
      </c>
      <c r="C3297" t="e">
        <f>VLOOKUP(A3297,'Cód dos países'!$A$3:$C$199,3,FALSE)</f>
        <v>#N/A</v>
      </c>
      <c r="D3297">
        <v>1998</v>
      </c>
      <c r="E3297" t="e">
        <f t="shared" si="103"/>
        <v>#N/A</v>
      </c>
      <c r="F3297" s="55" t="e">
        <v>#N/A</v>
      </c>
      <c r="G3297" s="55" t="e">
        <v>#N/A</v>
      </c>
      <c r="H3297" s="42" t="e">
        <f t="shared" si="102"/>
        <v>#N/A</v>
      </c>
    </row>
    <row r="3298" spans="1:8" x14ac:dyDescent="0.25">
      <c r="A3298" t="s">
        <v>0</v>
      </c>
      <c r="B3298" t="str">
        <f>VLOOKUP(A3298,'Cód dos países'!$A$3:$C$199,2,FALSE)</f>
        <v>AFG</v>
      </c>
      <c r="C3298">
        <f>VLOOKUP(A3298,'Cód dos países'!$A$3:$C$199,3,FALSE)</f>
        <v>1</v>
      </c>
      <c r="D3298">
        <v>1998</v>
      </c>
      <c r="E3298">
        <f t="shared" si="103"/>
        <v>11998</v>
      </c>
      <c r="F3298" s="55" t="e">
        <v>#N/A</v>
      </c>
      <c r="G3298" s="55" t="e">
        <v>#N/A</v>
      </c>
      <c r="H3298" s="42" t="e">
        <f t="shared" si="102"/>
        <v>#N/A</v>
      </c>
    </row>
    <row r="3299" spans="1:8" x14ac:dyDescent="0.25">
      <c r="A3299" t="s">
        <v>2</v>
      </c>
      <c r="B3299" t="str">
        <f>VLOOKUP(A3299,'Cód dos países'!$A$3:$C$199,2,FALSE)</f>
        <v>AGO</v>
      </c>
      <c r="C3299">
        <f>VLOOKUP(A3299,'Cód dos países'!$A$3:$C$199,3,FALSE)</f>
        <v>5</v>
      </c>
      <c r="D3299">
        <v>1998</v>
      </c>
      <c r="E3299">
        <f t="shared" si="103"/>
        <v>51998</v>
      </c>
      <c r="F3299" s="55">
        <v>6.25E-2</v>
      </c>
      <c r="G3299" s="55">
        <v>0</v>
      </c>
      <c r="H3299" s="42">
        <f t="shared" si="102"/>
        <v>0.05</v>
      </c>
    </row>
    <row r="3300" spans="1:8" x14ac:dyDescent="0.25">
      <c r="A3300" t="s">
        <v>4</v>
      </c>
      <c r="B3300" t="str">
        <f>VLOOKUP(A3300,'Cód dos países'!$A$3:$C$199,2,FALSE)</f>
        <v>ALB</v>
      </c>
      <c r="C3300">
        <f>VLOOKUP(A3300,'Cód dos países'!$A$3:$C$199,3,FALSE)</f>
        <v>2</v>
      </c>
      <c r="D3300">
        <v>1998</v>
      </c>
      <c r="E3300">
        <f t="shared" si="103"/>
        <v>21998</v>
      </c>
      <c r="F3300" s="55" t="e">
        <v>#N/A</v>
      </c>
      <c r="G3300" s="55" t="e">
        <v>#N/A</v>
      </c>
      <c r="H3300" s="42" t="e">
        <f t="shared" si="102"/>
        <v>#N/A</v>
      </c>
    </row>
    <row r="3301" spans="1:8" x14ac:dyDescent="0.25">
      <c r="A3301" t="s">
        <v>6</v>
      </c>
      <c r="B3301" t="str">
        <f>VLOOKUP(A3301,'Cód dos países'!$A$3:$C$199,2,FALSE)</f>
        <v>ARE</v>
      </c>
      <c r="C3301">
        <f>VLOOKUP(A3301,'Cód dos países'!$A$3:$C$199,3,FALSE)</f>
        <v>186</v>
      </c>
      <c r="D3301">
        <v>1998</v>
      </c>
      <c r="E3301">
        <f t="shared" si="103"/>
        <v>1861998</v>
      </c>
      <c r="F3301" s="55">
        <v>0.5625</v>
      </c>
      <c r="G3301" s="55">
        <v>0.25</v>
      </c>
      <c r="H3301" s="42">
        <f t="shared" si="102"/>
        <v>0.5</v>
      </c>
    </row>
    <row r="3302" spans="1:8" x14ac:dyDescent="0.25">
      <c r="A3302" t="s">
        <v>8</v>
      </c>
      <c r="B3302" t="str">
        <f>VLOOKUP(A3302,'Cód dos países'!$A$3:$C$199,2,FALSE)</f>
        <v>ARG</v>
      </c>
      <c r="C3302">
        <f>VLOOKUP(A3302,'Cód dos países'!$A$3:$C$199,3,FALSE)</f>
        <v>7</v>
      </c>
      <c r="D3302">
        <v>1998</v>
      </c>
      <c r="E3302">
        <f t="shared" si="103"/>
        <v>71998</v>
      </c>
      <c r="F3302" s="55">
        <v>0.5</v>
      </c>
      <c r="G3302" s="55">
        <v>0.25</v>
      </c>
      <c r="H3302" s="42">
        <f t="shared" si="102"/>
        <v>0.45</v>
      </c>
    </row>
    <row r="3303" spans="1:8" x14ac:dyDescent="0.25">
      <c r="A3303" t="s">
        <v>10</v>
      </c>
      <c r="B3303" t="str">
        <f>VLOOKUP(A3303,'Cód dos países'!$A$3:$C$199,2,FALSE)</f>
        <v>ARM</v>
      </c>
      <c r="C3303">
        <f>VLOOKUP(A3303,'Cód dos países'!$A$3:$C$199,3,FALSE)</f>
        <v>8</v>
      </c>
      <c r="D3303">
        <v>1998</v>
      </c>
      <c r="E3303">
        <f t="shared" si="103"/>
        <v>81998</v>
      </c>
      <c r="F3303" s="55" t="e">
        <v>#N/A</v>
      </c>
      <c r="G3303" s="55" t="e">
        <v>#N/A</v>
      </c>
      <c r="H3303" s="42" t="e">
        <f t="shared" si="102"/>
        <v>#N/A</v>
      </c>
    </row>
    <row r="3304" spans="1:8" x14ac:dyDescent="0.25">
      <c r="A3304" t="s">
        <v>12</v>
      </c>
      <c r="B3304" t="str">
        <f>VLOOKUP(A3304,'Cód dos países'!$A$3:$C$199,2,FALSE)</f>
        <v>AUS</v>
      </c>
      <c r="C3304">
        <f>VLOOKUP(A3304,'Cód dos países'!$A$3:$C$199,3,FALSE)</f>
        <v>9</v>
      </c>
      <c r="D3304">
        <v>1998</v>
      </c>
      <c r="E3304">
        <f t="shared" si="103"/>
        <v>91998</v>
      </c>
      <c r="F3304" s="55">
        <v>0.9375</v>
      </c>
      <c r="G3304" s="55">
        <v>0.75</v>
      </c>
      <c r="H3304" s="42">
        <f t="shared" si="102"/>
        <v>0.9</v>
      </c>
    </row>
    <row r="3305" spans="1:8" x14ac:dyDescent="0.25">
      <c r="A3305" t="s">
        <v>14</v>
      </c>
      <c r="B3305" t="str">
        <f>VLOOKUP(A3305,'Cód dos países'!$A$3:$C$199,2,FALSE)</f>
        <v>AUT</v>
      </c>
      <c r="C3305">
        <f>VLOOKUP(A3305,'Cód dos países'!$A$3:$C$199,3,FALSE)</f>
        <v>10</v>
      </c>
      <c r="D3305">
        <v>1998</v>
      </c>
      <c r="E3305">
        <f t="shared" si="103"/>
        <v>101998</v>
      </c>
      <c r="F3305" s="55">
        <v>0.9375</v>
      </c>
      <c r="G3305" s="55">
        <v>1</v>
      </c>
      <c r="H3305" s="42">
        <f t="shared" si="102"/>
        <v>0.95</v>
      </c>
    </row>
    <row r="3306" spans="1:8" x14ac:dyDescent="0.25">
      <c r="A3306" t="s">
        <v>16</v>
      </c>
      <c r="B3306" t="str">
        <f>VLOOKUP(A3306,'Cód dos países'!$A$3:$C$199,2,FALSE)</f>
        <v>AZE</v>
      </c>
      <c r="C3306">
        <f>VLOOKUP(A3306,'Cód dos países'!$A$3:$C$199,3,FALSE)</f>
        <v>11</v>
      </c>
      <c r="D3306">
        <v>1998</v>
      </c>
      <c r="E3306">
        <f t="shared" si="103"/>
        <v>111998</v>
      </c>
      <c r="F3306" s="55">
        <v>0.21875</v>
      </c>
      <c r="G3306" s="55">
        <v>0</v>
      </c>
      <c r="H3306" s="42">
        <f t="shared" si="102"/>
        <v>0.17499999999999999</v>
      </c>
    </row>
    <row r="3307" spans="1:8" x14ac:dyDescent="0.25">
      <c r="A3307" t="s">
        <v>18</v>
      </c>
      <c r="B3307" t="str">
        <f>VLOOKUP(A3307,'Cód dos países'!$A$3:$C$199,2,FALSE)</f>
        <v>BDI</v>
      </c>
      <c r="C3307">
        <f>VLOOKUP(A3307,'Cód dos países'!$A$3:$C$199,3,FALSE)</f>
        <v>28</v>
      </c>
      <c r="D3307">
        <v>1998</v>
      </c>
      <c r="E3307">
        <f t="shared" si="103"/>
        <v>281998</v>
      </c>
      <c r="F3307" s="55" t="e">
        <v>#N/A</v>
      </c>
      <c r="G3307" s="55" t="e">
        <v>#N/A</v>
      </c>
      <c r="H3307" s="42" t="e">
        <f t="shared" si="102"/>
        <v>#N/A</v>
      </c>
    </row>
    <row r="3308" spans="1:8" x14ac:dyDescent="0.25">
      <c r="A3308" t="s">
        <v>20</v>
      </c>
      <c r="B3308" t="str">
        <f>VLOOKUP(A3308,'Cód dos países'!$A$3:$C$199,2,FALSE)</f>
        <v>BEL</v>
      </c>
      <c r="C3308">
        <f>VLOOKUP(A3308,'Cód dos países'!$A$3:$C$199,3,FALSE)</f>
        <v>17</v>
      </c>
      <c r="D3308">
        <v>1998</v>
      </c>
      <c r="E3308">
        <f t="shared" si="103"/>
        <v>171998</v>
      </c>
      <c r="F3308" s="55">
        <v>0.84375</v>
      </c>
      <c r="G3308" s="55">
        <v>0.75</v>
      </c>
      <c r="H3308" s="42">
        <f t="shared" si="102"/>
        <v>0.82499999999999996</v>
      </c>
    </row>
    <row r="3309" spans="1:8" x14ac:dyDescent="0.25">
      <c r="A3309" t="s">
        <v>22</v>
      </c>
      <c r="B3309" t="str">
        <f>VLOOKUP(A3309,'Cód dos países'!$A$3:$C$199,2,FALSE)</f>
        <v>BEN</v>
      </c>
      <c r="C3309">
        <f>VLOOKUP(A3309,'Cód dos países'!$A$3:$C$199,3,FALSE)</f>
        <v>19</v>
      </c>
      <c r="D3309">
        <v>1998</v>
      </c>
      <c r="E3309">
        <f t="shared" si="103"/>
        <v>191998</v>
      </c>
      <c r="F3309" s="55" t="e">
        <v>#N/A</v>
      </c>
      <c r="G3309" s="55" t="e">
        <v>#N/A</v>
      </c>
      <c r="H3309" s="42" t="e">
        <f t="shared" si="102"/>
        <v>#N/A</v>
      </c>
    </row>
    <row r="3310" spans="1:8" x14ac:dyDescent="0.25">
      <c r="A3310" t="s">
        <v>24</v>
      </c>
      <c r="B3310" t="str">
        <f>VLOOKUP(A3310,'Cód dos países'!$A$3:$C$199,2,FALSE)</f>
        <v>BFA</v>
      </c>
      <c r="C3310">
        <f>VLOOKUP(A3310,'Cód dos países'!$A$3:$C$199,3,FALSE)</f>
        <v>27</v>
      </c>
      <c r="D3310">
        <v>1998</v>
      </c>
      <c r="E3310">
        <f t="shared" si="103"/>
        <v>271998</v>
      </c>
      <c r="F3310" s="55" t="e">
        <v>#N/A</v>
      </c>
      <c r="G3310" s="55" t="e">
        <v>#N/A</v>
      </c>
      <c r="H3310" s="42" t="e">
        <f t="shared" si="102"/>
        <v>#N/A</v>
      </c>
    </row>
    <row r="3311" spans="1:8" x14ac:dyDescent="0.25">
      <c r="A3311" t="s">
        <v>26</v>
      </c>
      <c r="B3311" t="str">
        <f>VLOOKUP(A3311,'Cód dos países'!$A$3:$C$199,2,FALSE)</f>
        <v>BGD</v>
      </c>
      <c r="C3311">
        <f>VLOOKUP(A3311,'Cód dos países'!$A$3:$C$199,3,FALSE)</f>
        <v>14</v>
      </c>
      <c r="D3311">
        <v>1998</v>
      </c>
      <c r="E3311">
        <f t="shared" si="103"/>
        <v>141998</v>
      </c>
      <c r="F3311" s="55">
        <v>0.28125</v>
      </c>
      <c r="G3311" s="55">
        <v>0.25</v>
      </c>
      <c r="H3311" s="42">
        <f t="shared" si="102"/>
        <v>0.27500000000000002</v>
      </c>
    </row>
    <row r="3312" spans="1:8" x14ac:dyDescent="0.25">
      <c r="A3312" t="s">
        <v>28</v>
      </c>
      <c r="B3312" t="str">
        <f>VLOOKUP(A3312,'Cód dos países'!$A$3:$C$199,2,FALSE)</f>
        <v>BGR</v>
      </c>
      <c r="C3312">
        <f>VLOOKUP(A3312,'Cód dos países'!$A$3:$C$199,3,FALSE)</f>
        <v>26</v>
      </c>
      <c r="D3312">
        <v>1998</v>
      </c>
      <c r="E3312">
        <f t="shared" si="103"/>
        <v>261998</v>
      </c>
      <c r="F3312" s="55">
        <v>0.40625</v>
      </c>
      <c r="G3312" s="55">
        <v>0.25</v>
      </c>
      <c r="H3312" s="42">
        <f t="shared" si="102"/>
        <v>0.375</v>
      </c>
    </row>
    <row r="3313" spans="1:8" x14ac:dyDescent="0.25">
      <c r="A3313" t="s">
        <v>30</v>
      </c>
      <c r="B3313" t="str">
        <f>VLOOKUP(A3313,'Cód dos países'!$A$3:$C$199,2,FALSE)</f>
        <v>BHR</v>
      </c>
      <c r="C3313">
        <f>VLOOKUP(A3313,'Cód dos países'!$A$3:$C$199,3,FALSE)</f>
        <v>13</v>
      </c>
      <c r="D3313">
        <v>1998</v>
      </c>
      <c r="E3313">
        <f t="shared" si="103"/>
        <v>131998</v>
      </c>
      <c r="F3313" s="55">
        <v>0.46875</v>
      </c>
      <c r="G3313" s="55">
        <v>0.25</v>
      </c>
      <c r="H3313" s="42">
        <f t="shared" si="102"/>
        <v>0.42499999999999999</v>
      </c>
    </row>
    <row r="3314" spans="1:8" x14ac:dyDescent="0.25">
      <c r="A3314" t="s">
        <v>348</v>
      </c>
      <c r="B3314" t="str">
        <f>VLOOKUP(A3314,'Cód dos países'!$A$3:$C$199,2,FALSE)</f>
        <v>BHS</v>
      </c>
      <c r="C3314">
        <f>VLOOKUP(A3314,'Cód dos países'!$A$3:$C$199,3,FALSE)</f>
        <v>12</v>
      </c>
      <c r="D3314">
        <v>1998</v>
      </c>
      <c r="E3314">
        <f t="shared" si="103"/>
        <v>121998</v>
      </c>
      <c r="F3314" s="55" t="e">
        <v>#N/A</v>
      </c>
      <c r="G3314" s="55" t="e">
        <v>#N/A</v>
      </c>
      <c r="H3314" s="42" t="e">
        <f t="shared" si="102"/>
        <v>#N/A</v>
      </c>
    </row>
    <row r="3315" spans="1:8" x14ac:dyDescent="0.25">
      <c r="A3315" t="s">
        <v>333</v>
      </c>
      <c r="B3315" t="str">
        <f>VLOOKUP(A3315,'Cód dos países'!$A$3:$C$199,2,FALSE)</f>
        <v>BIH</v>
      </c>
      <c r="C3315">
        <f>VLOOKUP(A3315,'Cód dos países'!$A$3:$C$199,3,FALSE)</f>
        <v>22</v>
      </c>
      <c r="D3315">
        <v>1998</v>
      </c>
      <c r="E3315">
        <f t="shared" si="103"/>
        <v>221998</v>
      </c>
      <c r="F3315" s="55">
        <v>0.46875</v>
      </c>
      <c r="G3315" s="55">
        <v>0.25</v>
      </c>
      <c r="H3315" s="42">
        <f t="shared" si="102"/>
        <v>0.42499999999999999</v>
      </c>
    </row>
    <row r="3316" spans="1:8" x14ac:dyDescent="0.25">
      <c r="A3316" t="s">
        <v>33</v>
      </c>
      <c r="B3316" t="str">
        <f>VLOOKUP(A3316,'Cód dos países'!$A$3:$C$199,2,FALSE)</f>
        <v>BLR</v>
      </c>
      <c r="C3316">
        <f>VLOOKUP(A3316,'Cód dos países'!$A$3:$C$199,3,FALSE)</f>
        <v>16</v>
      </c>
      <c r="D3316">
        <v>1998</v>
      </c>
      <c r="E3316">
        <f t="shared" si="103"/>
        <v>161998</v>
      </c>
      <c r="F3316" s="55" t="e">
        <v>#N/A</v>
      </c>
      <c r="G3316" s="55" t="e">
        <v>#N/A</v>
      </c>
      <c r="H3316" s="42" t="e">
        <f t="shared" si="102"/>
        <v>#N/A</v>
      </c>
    </row>
    <row r="3317" spans="1:8" x14ac:dyDescent="0.25">
      <c r="A3317" t="s">
        <v>349</v>
      </c>
      <c r="B3317" t="str">
        <f>VLOOKUP(A3317,'Cód dos países'!$A$3:$C$199,2,FALSE)</f>
        <v>BLZ</v>
      </c>
      <c r="C3317">
        <f>VLOOKUP(A3317,'Cód dos países'!$A$3:$C$199,3,FALSE)</f>
        <v>18</v>
      </c>
      <c r="D3317">
        <v>1998</v>
      </c>
      <c r="E3317">
        <f t="shared" si="103"/>
        <v>181998</v>
      </c>
      <c r="F3317" s="55" t="e">
        <v>#N/A</v>
      </c>
      <c r="G3317" s="55" t="e">
        <v>#N/A</v>
      </c>
      <c r="H3317" s="42" t="e">
        <f t="shared" si="102"/>
        <v>#N/A</v>
      </c>
    </row>
    <row r="3318" spans="1:8" x14ac:dyDescent="0.25">
      <c r="A3318" t="s">
        <v>35</v>
      </c>
      <c r="B3318" t="str">
        <f>VLOOKUP(A3318,'Cód dos países'!$A$3:$C$199,2,FALSE)</f>
        <v>BOL</v>
      </c>
      <c r="C3318">
        <f>VLOOKUP(A3318,'Cód dos países'!$A$3:$C$199,3,FALSE)</f>
        <v>21</v>
      </c>
      <c r="D3318">
        <v>1998</v>
      </c>
      <c r="E3318">
        <f t="shared" si="103"/>
        <v>211998</v>
      </c>
      <c r="F3318" s="55">
        <v>0.46875</v>
      </c>
      <c r="G3318" s="55">
        <v>0.25</v>
      </c>
      <c r="H3318" s="42">
        <f t="shared" si="102"/>
        <v>0.42499999999999999</v>
      </c>
    </row>
    <row r="3319" spans="1:8" x14ac:dyDescent="0.25">
      <c r="A3319" t="s">
        <v>37</v>
      </c>
      <c r="B3319" t="str">
        <f>VLOOKUP(A3319,'Cód dos países'!$A$3:$C$199,2,FALSE)</f>
        <v>BRA</v>
      </c>
      <c r="C3319">
        <f>VLOOKUP(A3319,'Cód dos países'!$A$3:$C$199,3,FALSE)</f>
        <v>24</v>
      </c>
      <c r="D3319">
        <v>1998</v>
      </c>
      <c r="E3319">
        <f t="shared" si="103"/>
        <v>241998</v>
      </c>
      <c r="F3319" s="55">
        <v>0.46875</v>
      </c>
      <c r="G3319" s="55">
        <v>0.25</v>
      </c>
      <c r="H3319" s="42">
        <f t="shared" si="102"/>
        <v>0.42499999999999999</v>
      </c>
    </row>
    <row r="3320" spans="1:8" x14ac:dyDescent="0.25">
      <c r="A3320" t="s">
        <v>39</v>
      </c>
      <c r="B3320" t="str">
        <f>VLOOKUP(A3320,'Cód dos países'!$A$3:$C$199,2,FALSE)</f>
        <v>BRB</v>
      </c>
      <c r="C3320">
        <f>VLOOKUP(A3320,'Cód dos países'!$A$3:$C$199,3,FALSE)</f>
        <v>15</v>
      </c>
      <c r="D3320">
        <v>1998</v>
      </c>
      <c r="E3320">
        <f t="shared" si="103"/>
        <v>151998</v>
      </c>
      <c r="F3320" s="55" t="e">
        <v>#N/A</v>
      </c>
      <c r="G3320" s="55" t="e">
        <v>#N/A</v>
      </c>
      <c r="H3320" s="42" t="e">
        <f t="shared" si="102"/>
        <v>#N/A</v>
      </c>
    </row>
    <row r="3321" spans="1:8" x14ac:dyDescent="0.25">
      <c r="A3321" t="s">
        <v>350</v>
      </c>
      <c r="B3321" t="str">
        <f>VLOOKUP(A3321,'Cód dos países'!$A$3:$C$199,2,FALSE)</f>
        <v>BRN</v>
      </c>
      <c r="C3321">
        <f>VLOOKUP(A3321,'Cód dos países'!$A$3:$C$199,3,FALSE)</f>
        <v>25</v>
      </c>
      <c r="D3321">
        <v>1998</v>
      </c>
      <c r="E3321">
        <f t="shared" si="103"/>
        <v>251998</v>
      </c>
      <c r="F3321" s="55" t="e">
        <v>#N/A</v>
      </c>
      <c r="G3321" s="55" t="e">
        <v>#N/A</v>
      </c>
      <c r="H3321" s="42" t="e">
        <f t="shared" si="102"/>
        <v>#N/A</v>
      </c>
    </row>
    <row r="3322" spans="1:8" x14ac:dyDescent="0.25">
      <c r="A3322" t="s">
        <v>41</v>
      </c>
      <c r="B3322" t="str">
        <f>VLOOKUP(A3322,'Cód dos países'!$A$3:$C$199,2,FALSE)</f>
        <v>BTN</v>
      </c>
      <c r="C3322">
        <f>VLOOKUP(A3322,'Cód dos países'!$A$3:$C$199,3,FALSE)</f>
        <v>20</v>
      </c>
      <c r="D3322">
        <v>1998</v>
      </c>
      <c r="E3322">
        <f t="shared" si="103"/>
        <v>201998</v>
      </c>
      <c r="F3322" s="55" t="e">
        <v>#N/A</v>
      </c>
      <c r="G3322" s="55" t="e">
        <v>#N/A</v>
      </c>
      <c r="H3322" s="42" t="e">
        <f t="shared" si="102"/>
        <v>#N/A</v>
      </c>
    </row>
    <row r="3323" spans="1:8" x14ac:dyDescent="0.25">
      <c r="A3323" t="s">
        <v>43</v>
      </c>
      <c r="B3323" t="str">
        <f>VLOOKUP(A3323,'Cód dos países'!$A$3:$C$199,2,FALSE)</f>
        <v>BWA</v>
      </c>
      <c r="C3323">
        <f>VLOOKUP(A3323,'Cód dos países'!$A$3:$C$199,3,FALSE)</f>
        <v>23</v>
      </c>
      <c r="D3323">
        <v>1998</v>
      </c>
      <c r="E3323">
        <f t="shared" si="103"/>
        <v>231998</v>
      </c>
      <c r="F3323" s="55">
        <v>0.625</v>
      </c>
      <c r="G3323" s="55">
        <v>0.5</v>
      </c>
      <c r="H3323" s="42">
        <f t="shared" si="102"/>
        <v>0.6</v>
      </c>
    </row>
    <row r="3324" spans="1:8" x14ac:dyDescent="0.25">
      <c r="A3324" t="s">
        <v>45</v>
      </c>
      <c r="B3324" t="str">
        <f>VLOOKUP(A3324,'Cód dos países'!$A$3:$C$199,2,FALSE)</f>
        <v>CAF</v>
      </c>
      <c r="C3324">
        <f>VLOOKUP(A3324,'Cód dos países'!$A$3:$C$199,3,FALSE)</f>
        <v>33</v>
      </c>
      <c r="D3324">
        <v>1998</v>
      </c>
      <c r="E3324">
        <f t="shared" si="103"/>
        <v>331998</v>
      </c>
      <c r="F3324" s="55" t="e">
        <v>#N/A</v>
      </c>
      <c r="G3324" s="55" t="e">
        <v>#N/A</v>
      </c>
      <c r="H3324" s="42" t="e">
        <f t="shared" si="102"/>
        <v>#N/A</v>
      </c>
    </row>
    <row r="3325" spans="1:8" x14ac:dyDescent="0.25">
      <c r="A3325" t="s">
        <v>47</v>
      </c>
      <c r="B3325" t="str">
        <f>VLOOKUP(A3325,'Cód dos países'!$A$3:$C$199,2,FALSE)</f>
        <v>CAN</v>
      </c>
      <c r="C3325">
        <f>VLOOKUP(A3325,'Cód dos países'!$A$3:$C$199,3,FALSE)</f>
        <v>31</v>
      </c>
      <c r="D3325">
        <v>1998</v>
      </c>
      <c r="E3325">
        <f t="shared" si="103"/>
        <v>311998</v>
      </c>
      <c r="F3325" s="55">
        <v>0.84375</v>
      </c>
      <c r="G3325" s="55">
        <v>1</v>
      </c>
      <c r="H3325" s="42">
        <f t="shared" si="102"/>
        <v>0.875</v>
      </c>
    </row>
    <row r="3326" spans="1:8" x14ac:dyDescent="0.25">
      <c r="A3326" t="s">
        <v>49</v>
      </c>
      <c r="B3326" t="str">
        <f>VLOOKUP(A3326,'Cód dos países'!$A$3:$C$199,2,FALSE)</f>
        <v>CHE</v>
      </c>
      <c r="C3326">
        <f>VLOOKUP(A3326,'Cód dos países'!$A$3:$C$199,3,FALSE)</f>
        <v>170</v>
      </c>
      <c r="D3326">
        <v>1998</v>
      </c>
      <c r="E3326">
        <f t="shared" si="103"/>
        <v>1701998</v>
      </c>
      <c r="F3326" s="55">
        <v>1</v>
      </c>
      <c r="G3326" s="55">
        <v>1</v>
      </c>
      <c r="H3326" s="42">
        <f t="shared" si="102"/>
        <v>1</v>
      </c>
    </row>
    <row r="3327" spans="1:8" x14ac:dyDescent="0.25">
      <c r="A3327" t="s">
        <v>51</v>
      </c>
      <c r="B3327" t="str">
        <f>VLOOKUP(A3327,'Cód dos países'!$A$3:$C$199,2,FALSE)</f>
        <v>CHL</v>
      </c>
      <c r="C3327">
        <f>VLOOKUP(A3327,'Cód dos países'!$A$3:$C$199,3,FALSE)</f>
        <v>35</v>
      </c>
      <c r="D3327">
        <v>1998</v>
      </c>
      <c r="E3327">
        <f t="shared" si="103"/>
        <v>351998</v>
      </c>
      <c r="F3327" s="55">
        <v>0.8125</v>
      </c>
      <c r="G3327" s="55">
        <v>0.75</v>
      </c>
      <c r="H3327" s="42">
        <f t="shared" si="102"/>
        <v>0.8</v>
      </c>
    </row>
    <row r="3328" spans="1:8" x14ac:dyDescent="0.25">
      <c r="A3328" t="s">
        <v>53</v>
      </c>
      <c r="B3328" t="str">
        <f>VLOOKUP(A3328,'Cód dos países'!$A$3:$C$199,2,FALSE)</f>
        <v>CHN</v>
      </c>
      <c r="C3328">
        <f>VLOOKUP(A3328,'Cód dos países'!$A$3:$C$199,3,FALSE)</f>
        <v>36</v>
      </c>
      <c r="D3328">
        <v>1998</v>
      </c>
      <c r="E3328">
        <f t="shared" si="103"/>
        <v>361998</v>
      </c>
      <c r="F3328" s="55">
        <v>0.40625</v>
      </c>
      <c r="G3328" s="55">
        <v>0.25</v>
      </c>
      <c r="H3328" s="42">
        <f t="shared" si="102"/>
        <v>0.375</v>
      </c>
    </row>
    <row r="3329" spans="1:8" x14ac:dyDescent="0.25">
      <c r="A3329" t="s">
        <v>429</v>
      </c>
      <c r="B3329" t="str">
        <f>VLOOKUP(A3329,'Cód dos países'!$A$3:$C$199,2,FALSE)</f>
        <v>CIV</v>
      </c>
      <c r="C3329">
        <f>VLOOKUP(A3329,'Cód dos países'!$A$3:$C$199,3,FALSE)</f>
        <v>42</v>
      </c>
      <c r="D3329">
        <v>1998</v>
      </c>
      <c r="E3329">
        <f t="shared" si="103"/>
        <v>421998</v>
      </c>
      <c r="F3329" s="55">
        <v>0.21875</v>
      </c>
      <c r="G3329" s="55">
        <v>0.25</v>
      </c>
      <c r="H3329" s="42">
        <f t="shared" si="102"/>
        <v>0.22500000000000001</v>
      </c>
    </row>
    <row r="3330" spans="1:8" x14ac:dyDescent="0.25">
      <c r="A3330" t="s">
        <v>56</v>
      </c>
      <c r="B3330" t="str">
        <f>VLOOKUP(A3330,'Cód dos países'!$A$3:$C$199,2,FALSE)</f>
        <v>CMR</v>
      </c>
      <c r="C3330">
        <f>VLOOKUP(A3330,'Cód dos países'!$A$3:$C$199,3,FALSE)</f>
        <v>30</v>
      </c>
      <c r="D3330">
        <v>1998</v>
      </c>
      <c r="E3330">
        <f t="shared" si="103"/>
        <v>301998</v>
      </c>
      <c r="F3330" s="55">
        <v>0.21875</v>
      </c>
      <c r="G3330" s="55">
        <v>0</v>
      </c>
      <c r="H3330" s="42">
        <f t="shared" si="102"/>
        <v>0.17499999999999999</v>
      </c>
    </row>
    <row r="3331" spans="1:8" x14ac:dyDescent="0.25">
      <c r="A3331" t="s">
        <v>334</v>
      </c>
      <c r="B3331" t="str">
        <f>VLOOKUP(A3331,'Cód dos países'!$A$3:$C$199,2,FALSE)</f>
        <v>COG</v>
      </c>
      <c r="C3331">
        <f>VLOOKUP(A3331,'Cód dos países'!$A$3:$C$199,3,FALSE)</f>
        <v>39</v>
      </c>
      <c r="D3331">
        <v>1998</v>
      </c>
      <c r="E3331">
        <f t="shared" si="103"/>
        <v>391998</v>
      </c>
      <c r="F3331" s="55" t="e">
        <v>#N/A</v>
      </c>
      <c r="G3331" s="55" t="e">
        <v>#N/A</v>
      </c>
      <c r="H3331" s="42" t="e">
        <f t="shared" si="102"/>
        <v>#N/A</v>
      </c>
    </row>
    <row r="3332" spans="1:8" x14ac:dyDescent="0.25">
      <c r="A3332" t="s">
        <v>59</v>
      </c>
      <c r="B3332" t="str">
        <f>VLOOKUP(A3332,'Cód dos países'!$A$3:$C$199,2,FALSE)</f>
        <v>COL</v>
      </c>
      <c r="C3332">
        <f>VLOOKUP(A3332,'Cód dos países'!$A$3:$C$199,3,FALSE)</f>
        <v>37</v>
      </c>
      <c r="D3332">
        <v>1998</v>
      </c>
      <c r="E3332">
        <f t="shared" si="103"/>
        <v>371998</v>
      </c>
      <c r="F3332" s="55">
        <v>0.4375</v>
      </c>
      <c r="G3332" s="55">
        <v>0.25</v>
      </c>
      <c r="H3332" s="42">
        <f t="shared" ref="H3332:H3395" si="104">(4*F3332+1*G3332)/5</f>
        <v>0.4</v>
      </c>
    </row>
    <row r="3333" spans="1:8" x14ac:dyDescent="0.25">
      <c r="A3333" t="s">
        <v>61</v>
      </c>
      <c r="B3333" t="str">
        <f>VLOOKUP(A3333,'Cód dos países'!$A$3:$C$199,2,FALSE)</f>
        <v>COM</v>
      </c>
      <c r="C3333">
        <f>VLOOKUP(A3333,'Cód dos países'!$A$3:$C$199,3,FALSE)</f>
        <v>38</v>
      </c>
      <c r="D3333">
        <v>1998</v>
      </c>
      <c r="E3333">
        <f t="shared" si="103"/>
        <v>381998</v>
      </c>
      <c r="F3333" s="55" t="e">
        <v>#N/A</v>
      </c>
      <c r="G3333" s="55" t="e">
        <v>#N/A</v>
      </c>
      <c r="H3333" s="42" t="e">
        <f t="shared" si="104"/>
        <v>#N/A</v>
      </c>
    </row>
    <row r="3334" spans="1:8" x14ac:dyDescent="0.25">
      <c r="A3334" t="s">
        <v>63</v>
      </c>
      <c r="B3334" t="str">
        <f>VLOOKUP(A3334,'Cód dos países'!$A$3:$C$199,2,FALSE)</f>
        <v>CPV</v>
      </c>
      <c r="C3334">
        <f>VLOOKUP(A3334,'Cód dos países'!$A$3:$C$199,3,FALSE)</f>
        <v>32</v>
      </c>
      <c r="D3334">
        <v>1998</v>
      </c>
      <c r="E3334">
        <f t="shared" si="103"/>
        <v>321998</v>
      </c>
      <c r="F3334" s="55" t="e">
        <v>#N/A</v>
      </c>
      <c r="G3334" s="55" t="e">
        <v>#N/A</v>
      </c>
      <c r="H3334" s="42" t="e">
        <f t="shared" si="104"/>
        <v>#N/A</v>
      </c>
    </row>
    <row r="3335" spans="1:8" x14ac:dyDescent="0.25">
      <c r="A3335" t="s">
        <v>65</v>
      </c>
      <c r="B3335" t="str">
        <f>VLOOKUP(A3335,'Cód dos países'!$A$3:$C$199,2,FALSE)</f>
        <v>CRI</v>
      </c>
      <c r="C3335">
        <f>VLOOKUP(A3335,'Cód dos países'!$A$3:$C$199,3,FALSE)</f>
        <v>41</v>
      </c>
      <c r="D3335">
        <v>1998</v>
      </c>
      <c r="E3335">
        <f t="shared" ref="E3335:E3398" si="105">C3335*10000+D3335</f>
        <v>411998</v>
      </c>
      <c r="F3335" s="55">
        <v>0.625</v>
      </c>
      <c r="G3335" s="55">
        <v>0.5</v>
      </c>
      <c r="H3335" s="42">
        <f t="shared" si="104"/>
        <v>0.6</v>
      </c>
    </row>
    <row r="3336" spans="1:8" x14ac:dyDescent="0.25">
      <c r="A3336" t="s">
        <v>67</v>
      </c>
      <c r="B3336" t="str">
        <f>VLOOKUP(A3336,'Cód dos países'!$A$3:$C$199,2,FALSE)</f>
        <v>CUB</v>
      </c>
      <c r="C3336">
        <f>VLOOKUP(A3336,'Cód dos países'!$A$3:$C$199,3,FALSE)</f>
        <v>44</v>
      </c>
      <c r="D3336">
        <v>1998</v>
      </c>
      <c r="E3336">
        <f t="shared" si="105"/>
        <v>441998</v>
      </c>
      <c r="F3336" s="55">
        <v>0.25</v>
      </c>
      <c r="G3336" s="55">
        <v>0.5</v>
      </c>
      <c r="H3336" s="42">
        <f t="shared" si="104"/>
        <v>0.3</v>
      </c>
    </row>
    <row r="3337" spans="1:8" x14ac:dyDescent="0.25">
      <c r="A3337" t="s">
        <v>591</v>
      </c>
      <c r="B3337" t="e">
        <f>VLOOKUP(A3337,'Cód dos países'!$A$3:$C$199,2,FALSE)</f>
        <v>#N/A</v>
      </c>
      <c r="C3337" t="e">
        <f>VLOOKUP(A3337,'Cód dos países'!$A$3:$C$199,3,FALSE)</f>
        <v>#N/A</v>
      </c>
      <c r="D3337">
        <v>1998</v>
      </c>
      <c r="E3337" t="e">
        <f t="shared" si="105"/>
        <v>#N/A</v>
      </c>
      <c r="F3337" s="55" t="e">
        <v>#N/A</v>
      </c>
      <c r="G3337" s="55" t="e">
        <v>#N/A</v>
      </c>
      <c r="H3337" s="42" t="e">
        <f t="shared" si="104"/>
        <v>#N/A</v>
      </c>
    </row>
    <row r="3338" spans="1:8" x14ac:dyDescent="0.25">
      <c r="A3338" t="s">
        <v>69</v>
      </c>
      <c r="B3338" t="str">
        <f>VLOOKUP(A3338,'Cód dos países'!$A$3:$C$199,2,FALSE)</f>
        <v>CYP</v>
      </c>
      <c r="C3338">
        <f>VLOOKUP(A3338,'Cód dos países'!$A$3:$C$199,3,FALSE)</f>
        <v>45</v>
      </c>
      <c r="D3338">
        <v>1998</v>
      </c>
      <c r="E3338">
        <f t="shared" si="105"/>
        <v>451998</v>
      </c>
      <c r="F3338" s="55">
        <v>0.75</v>
      </c>
      <c r="G3338" s="55">
        <v>0.75</v>
      </c>
      <c r="H3338" s="42">
        <f t="shared" si="104"/>
        <v>0.75</v>
      </c>
    </row>
    <row r="3339" spans="1:8" x14ac:dyDescent="0.25">
      <c r="A3339" t="s">
        <v>71</v>
      </c>
      <c r="B3339" t="str">
        <f>VLOOKUP(A3339,'Cód dos países'!$A$3:$C$199,2,FALSE)</f>
        <v>CZE</v>
      </c>
      <c r="C3339">
        <f>VLOOKUP(A3339,'Cód dos países'!$A$3:$C$199,3,FALSE)</f>
        <v>46</v>
      </c>
      <c r="D3339">
        <v>1998</v>
      </c>
      <c r="E3339">
        <f t="shared" si="105"/>
        <v>461998</v>
      </c>
      <c r="F3339" s="55">
        <v>0.78125</v>
      </c>
      <c r="G3339" s="55">
        <v>0.5</v>
      </c>
      <c r="H3339" s="42">
        <f t="shared" si="104"/>
        <v>0.72499999999999998</v>
      </c>
    </row>
    <row r="3340" spans="1:8" x14ac:dyDescent="0.25">
      <c r="A3340" t="s">
        <v>73</v>
      </c>
      <c r="B3340" t="str">
        <f>VLOOKUP(A3340,'Cód dos países'!$A$3:$C$199,2,FALSE)</f>
        <v>DEU</v>
      </c>
      <c r="C3340">
        <f>VLOOKUP(A3340,'Cód dos países'!$A$3:$C$199,3,FALSE)</f>
        <v>64</v>
      </c>
      <c r="D3340">
        <v>1998</v>
      </c>
      <c r="E3340">
        <f t="shared" si="105"/>
        <v>641998</v>
      </c>
      <c r="F3340" s="55">
        <v>0.875</v>
      </c>
      <c r="G3340" s="55">
        <v>1</v>
      </c>
      <c r="H3340" s="42">
        <f t="shared" si="104"/>
        <v>0.9</v>
      </c>
    </row>
    <row r="3341" spans="1:8" x14ac:dyDescent="0.25">
      <c r="A3341" t="s">
        <v>75</v>
      </c>
      <c r="B3341" t="str">
        <f>VLOOKUP(A3341,'Cód dos países'!$A$3:$C$199,2,FALSE)</f>
        <v>DJI</v>
      </c>
      <c r="C3341">
        <f>VLOOKUP(A3341,'Cód dos países'!$A$3:$C$199,3,FALSE)</f>
        <v>48</v>
      </c>
      <c r="D3341">
        <v>1998</v>
      </c>
      <c r="E3341">
        <f t="shared" si="105"/>
        <v>481998</v>
      </c>
      <c r="F3341" s="55" t="e">
        <v>#N/A</v>
      </c>
      <c r="G3341" s="55" t="e">
        <v>#N/A</v>
      </c>
      <c r="H3341" s="42" t="e">
        <f t="shared" si="104"/>
        <v>#N/A</v>
      </c>
    </row>
    <row r="3342" spans="1:8" x14ac:dyDescent="0.25">
      <c r="A3342" t="s">
        <v>77</v>
      </c>
      <c r="B3342" t="str">
        <f>VLOOKUP(A3342,'Cód dos países'!$A$3:$C$199,2,FALSE)</f>
        <v>DNK</v>
      </c>
      <c r="C3342">
        <f>VLOOKUP(A3342,'Cód dos países'!$A$3:$C$199,3,FALSE)</f>
        <v>47</v>
      </c>
      <c r="D3342">
        <v>1998</v>
      </c>
      <c r="E3342">
        <f t="shared" si="105"/>
        <v>471998</v>
      </c>
      <c r="F3342" s="55">
        <v>0.9375</v>
      </c>
      <c r="G3342" s="55">
        <v>1</v>
      </c>
      <c r="H3342" s="42">
        <f t="shared" si="104"/>
        <v>0.95</v>
      </c>
    </row>
    <row r="3343" spans="1:8" x14ac:dyDescent="0.25">
      <c r="A3343" t="s">
        <v>79</v>
      </c>
      <c r="B3343" t="str">
        <f>VLOOKUP(A3343,'Cód dos países'!$A$3:$C$199,2,FALSE)</f>
        <v>DOM</v>
      </c>
      <c r="C3343">
        <f>VLOOKUP(A3343,'Cód dos países'!$A$3:$C$199,3,FALSE)</f>
        <v>50</v>
      </c>
      <c r="D3343">
        <v>1998</v>
      </c>
      <c r="E3343">
        <f t="shared" si="105"/>
        <v>501998</v>
      </c>
      <c r="F3343" s="55">
        <v>0.3125</v>
      </c>
      <c r="G3343" s="55">
        <v>0</v>
      </c>
      <c r="H3343" s="42">
        <f t="shared" si="104"/>
        <v>0.25</v>
      </c>
    </row>
    <row r="3344" spans="1:8" x14ac:dyDescent="0.25">
      <c r="A3344" t="s">
        <v>81</v>
      </c>
      <c r="B3344" t="str">
        <f>VLOOKUP(A3344,'Cód dos países'!$A$3:$C$199,2,FALSE)</f>
        <v>DZA</v>
      </c>
      <c r="C3344">
        <f>VLOOKUP(A3344,'Cód dos países'!$A$3:$C$199,3,FALSE)</f>
        <v>3</v>
      </c>
      <c r="D3344">
        <v>1998</v>
      </c>
      <c r="E3344">
        <f t="shared" si="105"/>
        <v>31998</v>
      </c>
      <c r="F3344" s="55">
        <v>0.125</v>
      </c>
      <c r="G3344" s="55">
        <v>0</v>
      </c>
      <c r="H3344" s="42">
        <f t="shared" si="104"/>
        <v>0.1</v>
      </c>
    </row>
    <row r="3345" spans="1:8" x14ac:dyDescent="0.25">
      <c r="A3345" t="s">
        <v>83</v>
      </c>
      <c r="B3345" t="str">
        <f>VLOOKUP(A3345,'Cód dos países'!$A$3:$C$199,2,FALSE)</f>
        <v>ECU</v>
      </c>
      <c r="C3345">
        <f>VLOOKUP(A3345,'Cód dos países'!$A$3:$C$199,3,FALSE)</f>
        <v>51</v>
      </c>
      <c r="D3345">
        <v>1998</v>
      </c>
      <c r="E3345">
        <f t="shared" si="105"/>
        <v>511998</v>
      </c>
      <c r="F3345" s="55">
        <v>0.34375</v>
      </c>
      <c r="G3345" s="55">
        <v>0</v>
      </c>
      <c r="H3345" s="42">
        <f t="shared" si="104"/>
        <v>0.27500000000000002</v>
      </c>
    </row>
    <row r="3346" spans="1:8" x14ac:dyDescent="0.25">
      <c r="A3346" t="s">
        <v>85</v>
      </c>
      <c r="B3346" t="str">
        <f>VLOOKUP(A3346,'Cód dos países'!$A$3:$C$199,2,FALSE)</f>
        <v>EGY</v>
      </c>
      <c r="C3346">
        <f>VLOOKUP(A3346,'Cód dos países'!$A$3:$C$199,3,FALSE)</f>
        <v>52</v>
      </c>
      <c r="D3346">
        <v>1998</v>
      </c>
      <c r="E3346">
        <f t="shared" si="105"/>
        <v>521998</v>
      </c>
      <c r="F3346" s="55">
        <v>0.5</v>
      </c>
      <c r="G3346" s="55">
        <v>0.25</v>
      </c>
      <c r="H3346" s="42">
        <f t="shared" si="104"/>
        <v>0.45</v>
      </c>
    </row>
    <row r="3347" spans="1:8" x14ac:dyDescent="0.25">
      <c r="A3347" t="s">
        <v>87</v>
      </c>
      <c r="B3347" t="str">
        <f>VLOOKUP(A3347,'Cód dos países'!$A$3:$C$199,2,FALSE)</f>
        <v>ERI</v>
      </c>
      <c r="C3347">
        <f>VLOOKUP(A3347,'Cód dos países'!$A$3:$C$199,3,FALSE)</f>
        <v>55</v>
      </c>
      <c r="D3347">
        <v>1998</v>
      </c>
      <c r="E3347">
        <f t="shared" si="105"/>
        <v>551998</v>
      </c>
      <c r="F3347" s="55" t="e">
        <v>#N/A</v>
      </c>
      <c r="G3347" s="55" t="e">
        <v>#N/A</v>
      </c>
      <c r="H3347" s="42" t="e">
        <f t="shared" si="104"/>
        <v>#N/A</v>
      </c>
    </row>
    <row r="3348" spans="1:8" x14ac:dyDescent="0.25">
      <c r="A3348" t="s">
        <v>89</v>
      </c>
      <c r="B3348" t="str">
        <f>VLOOKUP(A3348,'Cód dos países'!$A$3:$C$199,2,FALSE)</f>
        <v>ESP</v>
      </c>
      <c r="C3348">
        <f>VLOOKUP(A3348,'Cód dos países'!$A$3:$C$199,3,FALSE)</f>
        <v>161</v>
      </c>
      <c r="D3348">
        <v>1998</v>
      </c>
      <c r="E3348">
        <f t="shared" si="105"/>
        <v>1611998</v>
      </c>
      <c r="F3348" s="55">
        <v>0.875</v>
      </c>
      <c r="G3348" s="55">
        <v>0.75</v>
      </c>
      <c r="H3348" s="42">
        <f t="shared" si="104"/>
        <v>0.85</v>
      </c>
    </row>
    <row r="3349" spans="1:8" x14ac:dyDescent="0.25">
      <c r="A3349" t="s">
        <v>91</v>
      </c>
      <c r="B3349" t="str">
        <f>VLOOKUP(A3349,'Cód dos países'!$A$3:$C$199,2,FALSE)</f>
        <v>EST</v>
      </c>
      <c r="C3349">
        <f>VLOOKUP(A3349,'Cód dos países'!$A$3:$C$199,3,FALSE)</f>
        <v>56</v>
      </c>
      <c r="D3349">
        <v>1998</v>
      </c>
      <c r="E3349">
        <f t="shared" si="105"/>
        <v>561998</v>
      </c>
      <c r="F3349" s="55">
        <v>0.5625</v>
      </c>
      <c r="G3349" s="55">
        <v>0.5</v>
      </c>
      <c r="H3349" s="42">
        <f t="shared" si="104"/>
        <v>0.55000000000000004</v>
      </c>
    </row>
    <row r="3350" spans="1:8" x14ac:dyDescent="0.25">
      <c r="A3350" t="s">
        <v>93</v>
      </c>
      <c r="B3350" t="str">
        <f>VLOOKUP(A3350,'Cód dos países'!$A$3:$C$199,2,FALSE)</f>
        <v>ETH</v>
      </c>
      <c r="C3350">
        <f>VLOOKUP(A3350,'Cód dos países'!$A$3:$C$199,3,FALSE)</f>
        <v>57</v>
      </c>
      <c r="D3350">
        <v>1998</v>
      </c>
      <c r="E3350">
        <f t="shared" si="105"/>
        <v>571998</v>
      </c>
      <c r="F3350" s="55">
        <v>0.15625</v>
      </c>
      <c r="G3350" s="55">
        <v>0</v>
      </c>
      <c r="H3350" s="42">
        <f t="shared" si="104"/>
        <v>0.125</v>
      </c>
    </row>
    <row r="3351" spans="1:8" x14ac:dyDescent="0.25">
      <c r="A3351" t="s">
        <v>95</v>
      </c>
      <c r="B3351" t="str">
        <f>VLOOKUP(A3351,'Cód dos países'!$A$3:$C$199,2,FALSE)</f>
        <v>FIN</v>
      </c>
      <c r="C3351">
        <f>VLOOKUP(A3351,'Cód dos países'!$A$3:$C$199,3,FALSE)</f>
        <v>59</v>
      </c>
      <c r="D3351">
        <v>1998</v>
      </c>
      <c r="E3351">
        <f t="shared" si="105"/>
        <v>591998</v>
      </c>
      <c r="F3351" s="55">
        <v>1</v>
      </c>
      <c r="G3351" s="55">
        <v>1</v>
      </c>
      <c r="H3351" s="42">
        <f t="shared" si="104"/>
        <v>1</v>
      </c>
    </row>
    <row r="3352" spans="1:8" x14ac:dyDescent="0.25">
      <c r="A3352" t="s">
        <v>97</v>
      </c>
      <c r="B3352" t="str">
        <f>VLOOKUP(A3352,'Cód dos países'!$A$3:$C$199,2,FALSE)</f>
        <v>FJI</v>
      </c>
      <c r="C3352">
        <f>VLOOKUP(A3352,'Cód dos países'!$A$3:$C$199,3,FALSE)</f>
        <v>58</v>
      </c>
      <c r="D3352">
        <v>1998</v>
      </c>
      <c r="E3352">
        <f t="shared" si="105"/>
        <v>581998</v>
      </c>
      <c r="F3352" s="55" t="e">
        <v>#N/A</v>
      </c>
      <c r="G3352" s="55" t="e">
        <v>#N/A</v>
      </c>
      <c r="H3352" s="42" t="e">
        <f t="shared" si="104"/>
        <v>#N/A</v>
      </c>
    </row>
    <row r="3353" spans="1:8" x14ac:dyDescent="0.25">
      <c r="A3353" t="s">
        <v>99</v>
      </c>
      <c r="B3353" t="str">
        <f>VLOOKUP(A3353,'Cód dos países'!$A$3:$C$199,2,FALSE)</f>
        <v>FRA</v>
      </c>
      <c r="C3353">
        <f>VLOOKUP(A3353,'Cód dos países'!$A$3:$C$199,3,FALSE)</f>
        <v>60</v>
      </c>
      <c r="D3353">
        <v>1998</v>
      </c>
      <c r="E3353">
        <f t="shared" si="105"/>
        <v>601998</v>
      </c>
      <c r="F3353" s="55">
        <v>0.90625</v>
      </c>
      <c r="G3353" s="55">
        <v>0.75</v>
      </c>
      <c r="H3353" s="42">
        <f t="shared" si="104"/>
        <v>0.875</v>
      </c>
    </row>
    <row r="3354" spans="1:8" x14ac:dyDescent="0.25">
      <c r="A3354" t="s">
        <v>101</v>
      </c>
      <c r="B3354" t="str">
        <f>VLOOKUP(A3354,'Cód dos países'!$A$3:$C$199,2,FALSE)</f>
        <v>GAB</v>
      </c>
      <c r="C3354">
        <f>VLOOKUP(A3354,'Cód dos países'!$A$3:$C$199,3,FALSE)</f>
        <v>61</v>
      </c>
      <c r="D3354">
        <v>1998</v>
      </c>
      <c r="E3354">
        <f t="shared" si="105"/>
        <v>611998</v>
      </c>
      <c r="F3354" s="55">
        <v>0.3125</v>
      </c>
      <c r="G3354" s="55">
        <v>0</v>
      </c>
      <c r="H3354" s="42">
        <f t="shared" si="104"/>
        <v>0.25</v>
      </c>
    </row>
    <row r="3355" spans="1:8" x14ac:dyDescent="0.25">
      <c r="A3355" t="s">
        <v>103</v>
      </c>
      <c r="B3355" t="str">
        <f>VLOOKUP(A3355,'Cód dos países'!$A$3:$C$199,2,FALSE)</f>
        <v>GBR</v>
      </c>
      <c r="C3355">
        <f>VLOOKUP(A3355,'Cód dos países'!$A$3:$C$199,3,FALSE)</f>
        <v>187</v>
      </c>
      <c r="D3355">
        <v>1998</v>
      </c>
      <c r="E3355">
        <f t="shared" si="105"/>
        <v>1871998</v>
      </c>
      <c r="F3355" s="55">
        <v>0.90625</v>
      </c>
      <c r="G3355" s="55">
        <v>1</v>
      </c>
      <c r="H3355" s="42">
        <f t="shared" si="104"/>
        <v>0.92500000000000004</v>
      </c>
    </row>
    <row r="3356" spans="1:8" x14ac:dyDescent="0.25">
      <c r="A3356" t="s">
        <v>105</v>
      </c>
      <c r="B3356" t="str">
        <f>VLOOKUP(A3356,'Cód dos países'!$A$3:$C$199,2,FALSE)</f>
        <v>GEO</v>
      </c>
      <c r="C3356">
        <f>VLOOKUP(A3356,'Cód dos países'!$A$3:$C$199,3,FALSE)</f>
        <v>63</v>
      </c>
      <c r="D3356">
        <v>1998</v>
      </c>
      <c r="E3356">
        <f t="shared" si="105"/>
        <v>631998</v>
      </c>
      <c r="F3356" s="55" t="e">
        <v>#N/A</v>
      </c>
      <c r="G3356" s="55" t="e">
        <v>#N/A</v>
      </c>
      <c r="H3356" s="42" t="e">
        <f t="shared" si="104"/>
        <v>#N/A</v>
      </c>
    </row>
    <row r="3357" spans="1:8" x14ac:dyDescent="0.25">
      <c r="A3357" t="s">
        <v>107</v>
      </c>
      <c r="B3357" t="str">
        <f>VLOOKUP(A3357,'Cód dos países'!$A$3:$C$199,2,FALSE)</f>
        <v>GHA</v>
      </c>
      <c r="C3357">
        <f>VLOOKUP(A3357,'Cód dos países'!$A$3:$C$199,3,FALSE)</f>
        <v>66</v>
      </c>
      <c r="D3357">
        <v>1998</v>
      </c>
      <c r="E3357">
        <f t="shared" si="105"/>
        <v>661998</v>
      </c>
      <c r="F3357" s="55">
        <v>0.28125</v>
      </c>
      <c r="G3357" s="55">
        <v>0.25</v>
      </c>
      <c r="H3357" s="42">
        <f t="shared" si="104"/>
        <v>0.27500000000000002</v>
      </c>
    </row>
    <row r="3358" spans="1:8" x14ac:dyDescent="0.25">
      <c r="A3358" t="s">
        <v>109</v>
      </c>
      <c r="B3358" t="str">
        <f>VLOOKUP(A3358,'Cód dos países'!$A$3:$C$199,2,FALSE)</f>
        <v>GIN</v>
      </c>
      <c r="C3358">
        <f>VLOOKUP(A3358,'Cód dos países'!$A$3:$C$199,3,FALSE)</f>
        <v>70</v>
      </c>
      <c r="D3358">
        <v>1998</v>
      </c>
      <c r="E3358">
        <f t="shared" si="105"/>
        <v>701998</v>
      </c>
      <c r="F3358" s="55" t="e">
        <v>#N/A</v>
      </c>
      <c r="G3358" s="55" t="e">
        <v>#N/A</v>
      </c>
      <c r="H3358" s="42" t="e">
        <f t="shared" si="104"/>
        <v>#N/A</v>
      </c>
    </row>
    <row r="3359" spans="1:8" x14ac:dyDescent="0.25">
      <c r="A3359" t="s">
        <v>354</v>
      </c>
      <c r="B3359" t="str">
        <f>VLOOKUP(A3359,'Cód dos países'!$A$3:$C$199,2,FALSE)</f>
        <v>GMB</v>
      </c>
      <c r="C3359">
        <f>VLOOKUP(A3359,'Cód dos países'!$A$3:$C$199,3,FALSE)</f>
        <v>62</v>
      </c>
      <c r="D3359">
        <v>1998</v>
      </c>
      <c r="E3359">
        <f t="shared" si="105"/>
        <v>621998</v>
      </c>
      <c r="F3359" s="55" t="e">
        <v>#N/A</v>
      </c>
      <c r="G3359" s="55" t="e">
        <v>#N/A</v>
      </c>
      <c r="H3359" s="42" t="e">
        <f t="shared" si="104"/>
        <v>#N/A</v>
      </c>
    </row>
    <row r="3360" spans="1:8" x14ac:dyDescent="0.25">
      <c r="A3360" t="s">
        <v>112</v>
      </c>
      <c r="B3360" t="str">
        <f>VLOOKUP(A3360,'Cód dos países'!$A$3:$C$199,2,FALSE)</f>
        <v>GNB</v>
      </c>
      <c r="C3360">
        <f>VLOOKUP(A3360,'Cód dos países'!$A$3:$C$199,3,FALSE)</f>
        <v>71</v>
      </c>
      <c r="D3360">
        <v>1998</v>
      </c>
      <c r="E3360">
        <f t="shared" si="105"/>
        <v>711998</v>
      </c>
      <c r="F3360" s="55" t="e">
        <v>#N/A</v>
      </c>
      <c r="G3360" s="55" t="e">
        <v>#N/A</v>
      </c>
      <c r="H3360" s="42" t="e">
        <f t="shared" si="104"/>
        <v>#N/A</v>
      </c>
    </row>
    <row r="3361" spans="1:8" x14ac:dyDescent="0.25">
      <c r="A3361" t="s">
        <v>114</v>
      </c>
      <c r="B3361" t="str">
        <f>VLOOKUP(A3361,'Cód dos países'!$A$3:$C$199,2,FALSE)</f>
        <v>GNQ</v>
      </c>
      <c r="C3361">
        <f>VLOOKUP(A3361,'Cód dos países'!$A$3:$C$199,3,FALSE)</f>
        <v>54</v>
      </c>
      <c r="D3361">
        <v>1998</v>
      </c>
      <c r="E3361">
        <f t="shared" si="105"/>
        <v>541998</v>
      </c>
      <c r="F3361" s="55">
        <v>0.125</v>
      </c>
      <c r="G3361" s="55">
        <v>0</v>
      </c>
      <c r="H3361" s="42">
        <f t="shared" si="104"/>
        <v>0.1</v>
      </c>
    </row>
    <row r="3362" spans="1:8" x14ac:dyDescent="0.25">
      <c r="A3362" t="s">
        <v>116</v>
      </c>
      <c r="B3362" t="str">
        <f>VLOOKUP(A3362,'Cód dos países'!$A$3:$C$199,2,FALSE)</f>
        <v>GRC</v>
      </c>
      <c r="C3362">
        <f>VLOOKUP(A3362,'Cód dos países'!$A$3:$C$199,3,FALSE)</f>
        <v>67</v>
      </c>
      <c r="D3362">
        <v>1998</v>
      </c>
      <c r="E3362">
        <f t="shared" si="105"/>
        <v>671998</v>
      </c>
      <c r="F3362" s="55">
        <v>0.75</v>
      </c>
      <c r="G3362" s="55">
        <v>0.75</v>
      </c>
      <c r="H3362" s="42">
        <f t="shared" si="104"/>
        <v>0.75</v>
      </c>
    </row>
    <row r="3363" spans="1:8" x14ac:dyDescent="0.25">
      <c r="A3363" t="s">
        <v>604</v>
      </c>
      <c r="B3363" t="e">
        <f>VLOOKUP(A3363,'Cód dos países'!$A$3:$C$199,2,FALSE)</f>
        <v>#N/A</v>
      </c>
      <c r="C3363" t="e">
        <f>VLOOKUP(A3363,'Cód dos países'!$A$3:$C$199,3,FALSE)</f>
        <v>#N/A</v>
      </c>
      <c r="D3363">
        <v>1998</v>
      </c>
      <c r="E3363" t="e">
        <f t="shared" si="105"/>
        <v>#N/A</v>
      </c>
      <c r="F3363" s="55" t="e">
        <v>#N/A</v>
      </c>
      <c r="G3363" s="55" t="e">
        <v>#N/A</v>
      </c>
      <c r="H3363" s="42" t="e">
        <f t="shared" si="104"/>
        <v>#N/A</v>
      </c>
    </row>
    <row r="3364" spans="1:8" x14ac:dyDescent="0.25">
      <c r="A3364" t="s">
        <v>118</v>
      </c>
      <c r="B3364" t="str">
        <f>VLOOKUP(A3364,'Cód dos países'!$A$3:$C$199,2,FALSE)</f>
        <v>GTM</v>
      </c>
      <c r="C3364">
        <f>VLOOKUP(A3364,'Cód dos países'!$A$3:$C$199,3,FALSE)</f>
        <v>69</v>
      </c>
      <c r="D3364">
        <v>1998</v>
      </c>
      <c r="E3364">
        <f t="shared" si="105"/>
        <v>691998</v>
      </c>
      <c r="F3364" s="55">
        <v>0.1875</v>
      </c>
      <c r="G3364" s="55">
        <v>0</v>
      </c>
      <c r="H3364" s="42">
        <f t="shared" si="104"/>
        <v>0.15</v>
      </c>
    </row>
    <row r="3365" spans="1:8" x14ac:dyDescent="0.25">
      <c r="A3365" t="s">
        <v>120</v>
      </c>
      <c r="B3365" t="str">
        <f>VLOOKUP(A3365,'Cód dos países'!$A$3:$C$199,2,FALSE)</f>
        <v>GUY</v>
      </c>
      <c r="C3365">
        <f>VLOOKUP(A3365,'Cód dos países'!$A$3:$C$199,3,FALSE)</f>
        <v>72</v>
      </c>
      <c r="D3365">
        <v>1998</v>
      </c>
      <c r="E3365">
        <f t="shared" si="105"/>
        <v>721998</v>
      </c>
      <c r="F3365" s="55" t="e">
        <v>#N/A</v>
      </c>
      <c r="G3365" s="55" t="e">
        <v>#N/A</v>
      </c>
      <c r="H3365" s="42" t="e">
        <f t="shared" si="104"/>
        <v>#N/A</v>
      </c>
    </row>
    <row r="3366" spans="1:8" x14ac:dyDescent="0.25">
      <c r="A3366" t="s">
        <v>120</v>
      </c>
      <c r="B3366" t="str">
        <f>VLOOKUP(A3366,'Cód dos países'!$A$3:$C$199,2,FALSE)</f>
        <v>GUY</v>
      </c>
      <c r="C3366">
        <f>VLOOKUP(A3366,'Cód dos países'!$A$3:$C$199,3,FALSE)</f>
        <v>72</v>
      </c>
      <c r="D3366">
        <v>1998</v>
      </c>
      <c r="E3366">
        <f t="shared" si="105"/>
        <v>721998</v>
      </c>
      <c r="F3366" s="55" t="e">
        <v>#N/A</v>
      </c>
      <c r="G3366" s="55" t="e">
        <v>#N/A</v>
      </c>
      <c r="H3366" s="42" t="e">
        <f t="shared" si="104"/>
        <v>#N/A</v>
      </c>
    </row>
    <row r="3367" spans="1:8" x14ac:dyDescent="0.25">
      <c r="A3367" t="s">
        <v>122</v>
      </c>
      <c r="B3367" t="str">
        <f>VLOOKUP(A3367,'Cód dos países'!$A$3:$C$199,2,FALSE)</f>
        <v>HKG</v>
      </c>
      <c r="C3367">
        <f>VLOOKUP(A3367,'Cód dos países'!$A$3:$C$199,3,FALSE)</f>
        <v>75</v>
      </c>
      <c r="D3367">
        <v>1998</v>
      </c>
      <c r="E3367">
        <f t="shared" si="105"/>
        <v>751998</v>
      </c>
      <c r="F3367" s="55">
        <v>0.65625</v>
      </c>
      <c r="G3367" s="55">
        <v>0.75</v>
      </c>
      <c r="H3367" s="42">
        <f t="shared" si="104"/>
        <v>0.67500000000000004</v>
      </c>
    </row>
    <row r="3368" spans="1:8" x14ac:dyDescent="0.25">
      <c r="A3368" t="s">
        <v>124</v>
      </c>
      <c r="B3368" t="str">
        <f>VLOOKUP(A3368,'Cód dos países'!$A$3:$C$199,2,FALSE)</f>
        <v>HND</v>
      </c>
      <c r="C3368">
        <f>VLOOKUP(A3368,'Cód dos países'!$A$3:$C$199,3,FALSE)</f>
        <v>74</v>
      </c>
      <c r="D3368">
        <v>1998</v>
      </c>
      <c r="E3368">
        <f t="shared" si="105"/>
        <v>741998</v>
      </c>
      <c r="F3368" s="55">
        <v>0.1875</v>
      </c>
      <c r="G3368" s="55">
        <v>0</v>
      </c>
      <c r="H3368" s="42">
        <f t="shared" si="104"/>
        <v>0.15</v>
      </c>
    </row>
    <row r="3369" spans="1:8" x14ac:dyDescent="0.25">
      <c r="A3369" t="s">
        <v>126</v>
      </c>
      <c r="B3369" t="str">
        <f>VLOOKUP(A3369,'Cód dos países'!$A$3:$C$199,2,FALSE)</f>
        <v>HRV</v>
      </c>
      <c r="C3369">
        <f>VLOOKUP(A3369,'Cód dos países'!$A$3:$C$199,3,FALSE)</f>
        <v>43</v>
      </c>
      <c r="D3369">
        <v>1998</v>
      </c>
      <c r="E3369">
        <f t="shared" si="105"/>
        <v>431998</v>
      </c>
      <c r="F3369" s="55">
        <v>0.3125</v>
      </c>
      <c r="G3369" s="55">
        <v>0</v>
      </c>
      <c r="H3369" s="42">
        <f t="shared" si="104"/>
        <v>0.25</v>
      </c>
    </row>
    <row r="3370" spans="1:8" x14ac:dyDescent="0.25">
      <c r="A3370" t="s">
        <v>128</v>
      </c>
      <c r="B3370" t="str">
        <f>VLOOKUP(A3370,'Cód dos países'!$A$3:$C$199,2,FALSE)</f>
        <v>HTI</v>
      </c>
      <c r="C3370">
        <f>VLOOKUP(A3370,'Cód dos países'!$A$3:$C$199,3,FALSE)</f>
        <v>73</v>
      </c>
      <c r="D3370">
        <v>1998</v>
      </c>
      <c r="E3370">
        <f t="shared" si="105"/>
        <v>731998</v>
      </c>
      <c r="F3370" s="55" t="e">
        <v>#N/A</v>
      </c>
      <c r="G3370" s="55" t="e">
        <v>#N/A</v>
      </c>
      <c r="H3370" s="42" t="e">
        <f t="shared" si="104"/>
        <v>#N/A</v>
      </c>
    </row>
    <row r="3371" spans="1:8" x14ac:dyDescent="0.25">
      <c r="A3371" t="s">
        <v>130</v>
      </c>
      <c r="B3371" t="str">
        <f>VLOOKUP(A3371,'Cód dos países'!$A$3:$C$199,2,FALSE)</f>
        <v>HUN</v>
      </c>
      <c r="C3371">
        <f>VLOOKUP(A3371,'Cód dos países'!$A$3:$C$199,3,FALSE)</f>
        <v>76</v>
      </c>
      <c r="D3371">
        <v>1998</v>
      </c>
      <c r="E3371">
        <f t="shared" si="105"/>
        <v>761998</v>
      </c>
      <c r="F3371" s="55">
        <v>0.75</v>
      </c>
      <c r="G3371" s="55">
        <v>0.5</v>
      </c>
      <c r="H3371" s="42">
        <f t="shared" si="104"/>
        <v>0.7</v>
      </c>
    </row>
    <row r="3372" spans="1:8" x14ac:dyDescent="0.25">
      <c r="A3372" t="s">
        <v>132</v>
      </c>
      <c r="B3372" t="str">
        <f>VLOOKUP(A3372,'Cód dos países'!$A$3:$C$199,2,FALSE)</f>
        <v>IDN</v>
      </c>
      <c r="C3372">
        <f>VLOOKUP(A3372,'Cód dos países'!$A$3:$C$199,3,FALSE)</f>
        <v>79</v>
      </c>
      <c r="D3372">
        <v>1998</v>
      </c>
      <c r="E3372">
        <f t="shared" si="105"/>
        <v>791998</v>
      </c>
      <c r="F3372" s="55">
        <v>0.34375</v>
      </c>
      <c r="G3372" s="55">
        <v>0</v>
      </c>
      <c r="H3372" s="42">
        <f t="shared" si="104"/>
        <v>0.27500000000000002</v>
      </c>
    </row>
    <row r="3373" spans="1:8" x14ac:dyDescent="0.25">
      <c r="A3373" t="s">
        <v>134</v>
      </c>
      <c r="B3373" t="str">
        <f>VLOOKUP(A3373,'Cód dos países'!$A$3:$C$199,2,FALSE)</f>
        <v>IND</v>
      </c>
      <c r="C3373">
        <f>VLOOKUP(A3373,'Cód dos países'!$A$3:$C$199,3,FALSE)</f>
        <v>78</v>
      </c>
      <c r="D3373">
        <v>1998</v>
      </c>
      <c r="E3373">
        <f t="shared" si="105"/>
        <v>781998</v>
      </c>
      <c r="F3373" s="55">
        <v>0.59375</v>
      </c>
      <c r="G3373" s="55">
        <v>0.25</v>
      </c>
      <c r="H3373" s="42">
        <f t="shared" si="104"/>
        <v>0.52500000000000002</v>
      </c>
    </row>
    <row r="3374" spans="1:8" x14ac:dyDescent="0.25">
      <c r="A3374" t="s">
        <v>136</v>
      </c>
      <c r="B3374" t="str">
        <f>VLOOKUP(A3374,'Cód dos países'!$A$3:$C$199,2,FALSE)</f>
        <v>IRL</v>
      </c>
      <c r="C3374">
        <f>VLOOKUP(A3374,'Cód dos países'!$A$3:$C$199,3,FALSE)</f>
        <v>82</v>
      </c>
      <c r="D3374">
        <v>1998</v>
      </c>
      <c r="E3374">
        <f t="shared" si="105"/>
        <v>821998</v>
      </c>
      <c r="F3374" s="55">
        <v>0.90625</v>
      </c>
      <c r="G3374" s="55">
        <v>0.75</v>
      </c>
      <c r="H3374" s="42">
        <f t="shared" si="104"/>
        <v>0.875</v>
      </c>
    </row>
    <row r="3375" spans="1:8" x14ac:dyDescent="0.25">
      <c r="A3375" t="s">
        <v>138</v>
      </c>
      <c r="B3375" t="str">
        <f>VLOOKUP(A3375,'Cód dos países'!$A$3:$C$199,2,FALSE)</f>
        <v>IRN</v>
      </c>
      <c r="C3375">
        <f>VLOOKUP(A3375,'Cód dos países'!$A$3:$C$199,3,FALSE)</f>
        <v>80</v>
      </c>
      <c r="D3375">
        <v>1998</v>
      </c>
      <c r="E3375">
        <f t="shared" si="105"/>
        <v>801998</v>
      </c>
      <c r="F3375" s="55">
        <v>0.25</v>
      </c>
      <c r="G3375" s="55">
        <v>0</v>
      </c>
      <c r="H3375" s="42">
        <f t="shared" si="104"/>
        <v>0.2</v>
      </c>
    </row>
    <row r="3376" spans="1:8" x14ac:dyDescent="0.25">
      <c r="A3376" t="s">
        <v>140</v>
      </c>
      <c r="B3376" t="str">
        <f>VLOOKUP(A3376,'Cód dos países'!$A$3:$C$199,2,FALSE)</f>
        <v>IRQ</v>
      </c>
      <c r="C3376">
        <f>VLOOKUP(A3376,'Cód dos países'!$A$3:$C$199,3,FALSE)</f>
        <v>81</v>
      </c>
      <c r="D3376">
        <v>1998</v>
      </c>
      <c r="E3376">
        <f t="shared" si="105"/>
        <v>811998</v>
      </c>
      <c r="F3376" s="55">
        <v>0.125</v>
      </c>
      <c r="G3376" s="55">
        <v>0</v>
      </c>
      <c r="H3376" s="42">
        <f t="shared" si="104"/>
        <v>0.1</v>
      </c>
    </row>
    <row r="3377" spans="1:8" x14ac:dyDescent="0.25">
      <c r="A3377" t="s">
        <v>142</v>
      </c>
      <c r="B3377" t="str">
        <f>VLOOKUP(A3377,'Cód dos países'!$A$3:$C$199,2,FALSE)</f>
        <v>ISL</v>
      </c>
      <c r="C3377">
        <f>VLOOKUP(A3377,'Cód dos países'!$A$3:$C$199,3,FALSE)</f>
        <v>77</v>
      </c>
      <c r="D3377">
        <v>1998</v>
      </c>
      <c r="E3377">
        <f t="shared" si="105"/>
        <v>771998</v>
      </c>
      <c r="F3377" s="55" t="e">
        <v>#N/A</v>
      </c>
      <c r="G3377" s="55" t="e">
        <v>#N/A</v>
      </c>
      <c r="H3377" s="42" t="e">
        <f t="shared" si="104"/>
        <v>#N/A</v>
      </c>
    </row>
    <row r="3378" spans="1:8" x14ac:dyDescent="0.25">
      <c r="A3378" t="s">
        <v>144</v>
      </c>
      <c r="B3378" t="str">
        <f>VLOOKUP(A3378,'Cód dos países'!$A$3:$C$199,2,FALSE)</f>
        <v>ISR</v>
      </c>
      <c r="C3378">
        <f>VLOOKUP(A3378,'Cód dos países'!$A$3:$C$199,3,FALSE)</f>
        <v>83</v>
      </c>
      <c r="D3378">
        <v>1998</v>
      </c>
      <c r="E3378">
        <f t="shared" si="105"/>
        <v>831998</v>
      </c>
      <c r="F3378" s="55">
        <v>0.78125</v>
      </c>
      <c r="G3378" s="55">
        <v>0.75</v>
      </c>
      <c r="H3378" s="42">
        <f t="shared" si="104"/>
        <v>0.77500000000000002</v>
      </c>
    </row>
    <row r="3379" spans="1:8" x14ac:dyDescent="0.25">
      <c r="A3379" t="s">
        <v>146</v>
      </c>
      <c r="B3379" t="str">
        <f>VLOOKUP(A3379,'Cód dos países'!$A$3:$C$199,2,FALSE)</f>
        <v>ITA</v>
      </c>
      <c r="C3379">
        <f>VLOOKUP(A3379,'Cód dos países'!$A$3:$C$199,3,FALSE)</f>
        <v>84</v>
      </c>
      <c r="D3379">
        <v>1998</v>
      </c>
      <c r="E3379">
        <f t="shared" si="105"/>
        <v>841998</v>
      </c>
      <c r="F3379" s="55">
        <v>0.71875</v>
      </c>
      <c r="G3379" s="55">
        <v>0.5</v>
      </c>
      <c r="H3379" s="42">
        <f t="shared" si="104"/>
        <v>0.67500000000000004</v>
      </c>
    </row>
    <row r="3380" spans="1:8" x14ac:dyDescent="0.25">
      <c r="A3380" t="s">
        <v>148</v>
      </c>
      <c r="B3380" t="str">
        <f>VLOOKUP(A3380,'Cód dos países'!$A$3:$C$199,2,FALSE)</f>
        <v>JAM</v>
      </c>
      <c r="C3380">
        <f>VLOOKUP(A3380,'Cód dos países'!$A$3:$C$199,3,FALSE)</f>
        <v>85</v>
      </c>
      <c r="D3380">
        <v>1998</v>
      </c>
      <c r="E3380">
        <f t="shared" si="105"/>
        <v>851998</v>
      </c>
      <c r="F3380" s="55">
        <v>0.34375</v>
      </c>
      <c r="G3380" s="55">
        <v>0.25</v>
      </c>
      <c r="H3380" s="42">
        <f t="shared" si="104"/>
        <v>0.32500000000000001</v>
      </c>
    </row>
    <row r="3381" spans="1:8" x14ac:dyDescent="0.25">
      <c r="A3381" t="s">
        <v>150</v>
      </c>
      <c r="B3381" t="str">
        <f>VLOOKUP(A3381,'Cód dos países'!$A$3:$C$199,2,FALSE)</f>
        <v>JOR</v>
      </c>
      <c r="C3381">
        <f>VLOOKUP(A3381,'Cód dos países'!$A$3:$C$199,3,FALSE)</f>
        <v>87</v>
      </c>
      <c r="D3381">
        <v>1998</v>
      </c>
      <c r="E3381">
        <f t="shared" si="105"/>
        <v>871998</v>
      </c>
      <c r="F3381" s="55">
        <v>0.5625</v>
      </c>
      <c r="G3381" s="55">
        <v>0.25</v>
      </c>
      <c r="H3381" s="42">
        <f t="shared" si="104"/>
        <v>0.5</v>
      </c>
    </row>
    <row r="3382" spans="1:8" x14ac:dyDescent="0.25">
      <c r="A3382" t="s">
        <v>152</v>
      </c>
      <c r="B3382" t="str">
        <f>VLOOKUP(A3382,'Cód dos países'!$A$3:$C$199,2,FALSE)</f>
        <v>JPN</v>
      </c>
      <c r="C3382">
        <f>VLOOKUP(A3382,'Cód dos países'!$A$3:$C$199,3,FALSE)</f>
        <v>86</v>
      </c>
      <c r="D3382">
        <v>1998</v>
      </c>
      <c r="E3382">
        <f t="shared" si="105"/>
        <v>861998</v>
      </c>
      <c r="F3382" s="55">
        <v>0.75</v>
      </c>
      <c r="G3382" s="55">
        <v>0.5</v>
      </c>
      <c r="H3382" s="42">
        <f t="shared" si="104"/>
        <v>0.7</v>
      </c>
    </row>
    <row r="3383" spans="1:8" x14ac:dyDescent="0.25">
      <c r="A3383" t="s">
        <v>154</v>
      </c>
      <c r="B3383" t="str">
        <f>VLOOKUP(A3383,'Cód dos países'!$A$3:$C$199,2,FALSE)</f>
        <v>KAZ</v>
      </c>
      <c r="C3383">
        <f>VLOOKUP(A3383,'Cód dos países'!$A$3:$C$199,3,FALSE)</f>
        <v>88</v>
      </c>
      <c r="D3383">
        <v>1998</v>
      </c>
      <c r="E3383">
        <f t="shared" si="105"/>
        <v>881998</v>
      </c>
      <c r="F3383" s="55">
        <v>0.15625</v>
      </c>
      <c r="G3383" s="55">
        <v>0</v>
      </c>
      <c r="H3383" s="42">
        <f t="shared" si="104"/>
        <v>0.125</v>
      </c>
    </row>
    <row r="3384" spans="1:8" x14ac:dyDescent="0.25">
      <c r="A3384" t="s">
        <v>156</v>
      </c>
      <c r="B3384" t="str">
        <f>VLOOKUP(A3384,'Cód dos países'!$A$3:$C$199,2,FALSE)</f>
        <v>KEN</v>
      </c>
      <c r="C3384">
        <f>VLOOKUP(A3384,'Cód dos países'!$A$3:$C$199,3,FALSE)</f>
        <v>89</v>
      </c>
      <c r="D3384">
        <v>1998</v>
      </c>
      <c r="E3384">
        <f t="shared" si="105"/>
        <v>891998</v>
      </c>
      <c r="F3384" s="55">
        <v>0.125</v>
      </c>
      <c r="G3384" s="55">
        <v>0</v>
      </c>
      <c r="H3384" s="42">
        <f t="shared" si="104"/>
        <v>0.1</v>
      </c>
    </row>
    <row r="3385" spans="1:8" x14ac:dyDescent="0.25">
      <c r="A3385" t="s">
        <v>158</v>
      </c>
      <c r="B3385" t="str">
        <f>VLOOKUP(A3385,'Cód dos países'!$A$3:$C$199,2,FALSE)</f>
        <v>KGZ</v>
      </c>
      <c r="C3385">
        <f>VLOOKUP(A3385,'Cód dos países'!$A$3:$C$199,3,FALSE)</f>
        <v>95</v>
      </c>
      <c r="D3385">
        <v>1998</v>
      </c>
      <c r="E3385">
        <f t="shared" si="105"/>
        <v>951998</v>
      </c>
      <c r="F3385" s="55" t="e">
        <v>#N/A</v>
      </c>
      <c r="G3385" s="55" t="e">
        <v>#N/A</v>
      </c>
      <c r="H3385" s="42" t="e">
        <f t="shared" si="104"/>
        <v>#N/A</v>
      </c>
    </row>
    <row r="3386" spans="1:8" x14ac:dyDescent="0.25">
      <c r="A3386" t="s">
        <v>160</v>
      </c>
      <c r="B3386" t="str">
        <f>VLOOKUP(A3386,'Cód dos países'!$A$3:$C$199,2,FALSE)</f>
        <v>KHM</v>
      </c>
      <c r="C3386">
        <f>VLOOKUP(A3386,'Cód dos países'!$A$3:$C$199,3,FALSE)</f>
        <v>29</v>
      </c>
      <c r="D3386">
        <v>1998</v>
      </c>
      <c r="E3386">
        <f t="shared" si="105"/>
        <v>291998</v>
      </c>
      <c r="F3386" s="55">
        <v>0.1875</v>
      </c>
      <c r="G3386" s="55">
        <v>0</v>
      </c>
      <c r="H3386" s="42">
        <f t="shared" si="104"/>
        <v>0.15</v>
      </c>
    </row>
    <row r="3387" spans="1:8" x14ac:dyDescent="0.25">
      <c r="A3387" t="s">
        <v>432</v>
      </c>
      <c r="B3387" t="str">
        <f>VLOOKUP(A3387,'Cód dos países'!$A$3:$C$199,2,FALSE)</f>
        <v>KOR</v>
      </c>
      <c r="C3387">
        <f>VLOOKUP(A3387,'Cód dos países'!$A$3:$C$199,3,FALSE)</f>
        <v>92</v>
      </c>
      <c r="D3387">
        <v>1998</v>
      </c>
      <c r="E3387">
        <f t="shared" si="105"/>
        <v>921998</v>
      </c>
      <c r="F3387" s="55">
        <v>0.75</v>
      </c>
      <c r="G3387" s="55">
        <v>0.5</v>
      </c>
      <c r="H3387" s="42">
        <f t="shared" si="104"/>
        <v>0.7</v>
      </c>
    </row>
    <row r="3388" spans="1:8" x14ac:dyDescent="0.25">
      <c r="A3388" t="s">
        <v>163</v>
      </c>
      <c r="B3388" t="str">
        <f>VLOOKUP(A3388,'Cód dos países'!$A$3:$C$199,2,FALSE)</f>
        <v>KWT</v>
      </c>
      <c r="C3388">
        <f>VLOOKUP(A3388,'Cód dos países'!$A$3:$C$199,3,FALSE)</f>
        <v>94</v>
      </c>
      <c r="D3388">
        <v>1998</v>
      </c>
      <c r="E3388">
        <f t="shared" si="105"/>
        <v>941998</v>
      </c>
      <c r="F3388" s="55">
        <v>0.5625</v>
      </c>
      <c r="G3388" s="55">
        <v>0.5</v>
      </c>
      <c r="H3388" s="42">
        <f t="shared" si="104"/>
        <v>0.55000000000000004</v>
      </c>
    </row>
    <row r="3389" spans="1:8" x14ac:dyDescent="0.25">
      <c r="A3389" t="s">
        <v>165</v>
      </c>
      <c r="B3389" t="str">
        <f>VLOOKUP(A3389,'Cód dos países'!$A$3:$C$199,2,FALSE)</f>
        <v>LAO</v>
      </c>
      <c r="C3389">
        <f>VLOOKUP(A3389,'Cód dos países'!$A$3:$C$199,3,FALSE)</f>
        <v>96</v>
      </c>
      <c r="D3389">
        <v>1998</v>
      </c>
      <c r="E3389">
        <f t="shared" si="105"/>
        <v>961998</v>
      </c>
      <c r="F3389" s="55" t="e">
        <v>#N/A</v>
      </c>
      <c r="G3389" s="55" t="e">
        <v>#N/A</v>
      </c>
      <c r="H3389" s="42" t="e">
        <f t="shared" si="104"/>
        <v>#N/A</v>
      </c>
    </row>
    <row r="3390" spans="1:8" x14ac:dyDescent="0.25">
      <c r="A3390" t="s">
        <v>167</v>
      </c>
      <c r="B3390" t="str">
        <f>VLOOKUP(A3390,'Cód dos países'!$A$3:$C$199,2,FALSE)</f>
        <v>LBN</v>
      </c>
      <c r="C3390">
        <f>VLOOKUP(A3390,'Cód dos países'!$A$3:$C$199,3,FALSE)</f>
        <v>98</v>
      </c>
      <c r="D3390">
        <v>1998</v>
      </c>
      <c r="E3390">
        <f t="shared" si="105"/>
        <v>981998</v>
      </c>
      <c r="F3390" s="55">
        <v>0.3125</v>
      </c>
      <c r="G3390" s="55">
        <v>0.25</v>
      </c>
      <c r="H3390" s="42">
        <f t="shared" si="104"/>
        <v>0.3</v>
      </c>
    </row>
    <row r="3391" spans="1:8" x14ac:dyDescent="0.25">
      <c r="A3391" t="s">
        <v>169</v>
      </c>
      <c r="B3391" t="str">
        <f>VLOOKUP(A3391,'Cód dos países'!$A$3:$C$199,2,FALSE)</f>
        <v>LBR</v>
      </c>
      <c r="C3391">
        <f>VLOOKUP(A3391,'Cód dos países'!$A$3:$C$199,3,FALSE)</f>
        <v>100</v>
      </c>
      <c r="D3391">
        <v>1998</v>
      </c>
      <c r="E3391">
        <f t="shared" si="105"/>
        <v>1001998</v>
      </c>
      <c r="F3391" s="55" t="e">
        <v>#N/A</v>
      </c>
      <c r="G3391" s="55" t="e">
        <v>#N/A</v>
      </c>
      <c r="H3391" s="42" t="e">
        <f t="shared" si="104"/>
        <v>#N/A</v>
      </c>
    </row>
    <row r="3392" spans="1:8" x14ac:dyDescent="0.25">
      <c r="A3392" t="s">
        <v>171</v>
      </c>
      <c r="B3392" t="str">
        <f>VLOOKUP(A3392,'Cód dos países'!$A$3:$C$199,2,FALSE)</f>
        <v>LBY</v>
      </c>
      <c r="C3392">
        <f>VLOOKUP(A3392,'Cód dos países'!$A$3:$C$199,3,FALSE)</f>
        <v>101</v>
      </c>
      <c r="D3392">
        <v>1998</v>
      </c>
      <c r="E3392">
        <f t="shared" si="105"/>
        <v>1011998</v>
      </c>
      <c r="F3392" s="55">
        <v>0.125</v>
      </c>
      <c r="G3392" s="55">
        <v>0</v>
      </c>
      <c r="H3392" s="42">
        <f t="shared" si="104"/>
        <v>0.1</v>
      </c>
    </row>
    <row r="3393" spans="1:8" x14ac:dyDescent="0.25">
      <c r="A3393" t="s">
        <v>359</v>
      </c>
      <c r="B3393" t="str">
        <f>VLOOKUP(A3393,'Cód dos países'!$A$3:$C$199,2,FALSE)</f>
        <v>LIE</v>
      </c>
      <c r="C3393">
        <f>VLOOKUP(A3393,'Cód dos países'!$A$3:$C$199,3,FALSE)</f>
        <v>102</v>
      </c>
      <c r="D3393">
        <v>1998</v>
      </c>
      <c r="E3393">
        <f t="shared" si="105"/>
        <v>1021998</v>
      </c>
      <c r="F3393" s="55" t="e">
        <v>#N/A</v>
      </c>
      <c r="G3393" s="55" t="e">
        <v>#N/A</v>
      </c>
      <c r="H3393" s="42" t="e">
        <f t="shared" si="104"/>
        <v>#N/A</v>
      </c>
    </row>
    <row r="3394" spans="1:8" x14ac:dyDescent="0.25">
      <c r="A3394" t="s">
        <v>173</v>
      </c>
      <c r="B3394" t="str">
        <f>VLOOKUP(A3394,'Cód dos países'!$A$3:$C$199,2,FALSE)</f>
        <v>LKA</v>
      </c>
      <c r="C3394">
        <f>VLOOKUP(A3394,'Cód dos países'!$A$3:$C$199,3,FALSE)</f>
        <v>162</v>
      </c>
      <c r="D3394">
        <v>1998</v>
      </c>
      <c r="E3394">
        <f t="shared" si="105"/>
        <v>1621998</v>
      </c>
      <c r="F3394" s="55">
        <v>0.4375</v>
      </c>
      <c r="G3394" s="55">
        <v>0.25</v>
      </c>
      <c r="H3394" s="42">
        <f t="shared" si="104"/>
        <v>0.4</v>
      </c>
    </row>
    <row r="3395" spans="1:8" x14ac:dyDescent="0.25">
      <c r="A3395" t="s">
        <v>175</v>
      </c>
      <c r="B3395" t="str">
        <f>VLOOKUP(A3395,'Cód dos países'!$A$3:$C$199,2,FALSE)</f>
        <v>LSO</v>
      </c>
      <c r="C3395">
        <f>VLOOKUP(A3395,'Cód dos países'!$A$3:$C$199,3,FALSE)</f>
        <v>99</v>
      </c>
      <c r="D3395">
        <v>1998</v>
      </c>
      <c r="E3395">
        <f t="shared" si="105"/>
        <v>991998</v>
      </c>
      <c r="F3395" s="55" t="e">
        <v>#N/A</v>
      </c>
      <c r="G3395" s="55" t="e">
        <v>#N/A</v>
      </c>
      <c r="H3395" s="42" t="e">
        <f t="shared" si="104"/>
        <v>#N/A</v>
      </c>
    </row>
    <row r="3396" spans="1:8" x14ac:dyDescent="0.25">
      <c r="A3396" t="s">
        <v>177</v>
      </c>
      <c r="B3396" t="str">
        <f>VLOOKUP(A3396,'Cód dos países'!$A$3:$C$199,2,FALSE)</f>
        <v>LTU</v>
      </c>
      <c r="C3396">
        <f>VLOOKUP(A3396,'Cód dos países'!$A$3:$C$199,3,FALSE)</f>
        <v>103</v>
      </c>
      <c r="D3396">
        <v>1998</v>
      </c>
      <c r="E3396">
        <f t="shared" si="105"/>
        <v>1031998</v>
      </c>
      <c r="F3396" s="55">
        <v>0.53125</v>
      </c>
      <c r="G3396" s="55">
        <v>0.25</v>
      </c>
      <c r="H3396" s="42">
        <f t="shared" ref="H3396:H3459" si="106">(4*F3396+1*G3396)/5</f>
        <v>0.47499999999999998</v>
      </c>
    </row>
    <row r="3397" spans="1:8" x14ac:dyDescent="0.25">
      <c r="A3397" t="s">
        <v>179</v>
      </c>
      <c r="B3397" t="str">
        <f>VLOOKUP(A3397,'Cód dos países'!$A$3:$C$199,2,FALSE)</f>
        <v>LUX</v>
      </c>
      <c r="C3397">
        <f>VLOOKUP(A3397,'Cód dos países'!$A$3:$C$199,3,FALSE)</f>
        <v>104</v>
      </c>
      <c r="D3397">
        <v>1998</v>
      </c>
      <c r="E3397">
        <f t="shared" si="105"/>
        <v>1041998</v>
      </c>
      <c r="F3397" s="55" t="e">
        <v>#N/A</v>
      </c>
      <c r="G3397" s="55" t="e">
        <v>#N/A</v>
      </c>
      <c r="H3397" s="42" t="e">
        <f t="shared" si="106"/>
        <v>#N/A</v>
      </c>
    </row>
    <row r="3398" spans="1:8" x14ac:dyDescent="0.25">
      <c r="A3398" t="s">
        <v>181</v>
      </c>
      <c r="B3398" t="str">
        <f>VLOOKUP(A3398,'Cód dos países'!$A$3:$C$199,2,FALSE)</f>
        <v>LVA</v>
      </c>
      <c r="C3398">
        <f>VLOOKUP(A3398,'Cód dos países'!$A$3:$C$199,3,FALSE)</f>
        <v>97</v>
      </c>
      <c r="D3398">
        <v>1998</v>
      </c>
      <c r="E3398">
        <f t="shared" si="105"/>
        <v>971998</v>
      </c>
      <c r="F3398" s="55">
        <v>0.5</v>
      </c>
      <c r="G3398" s="55">
        <v>0.25</v>
      </c>
      <c r="H3398" s="42">
        <f t="shared" si="106"/>
        <v>0.45</v>
      </c>
    </row>
    <row r="3399" spans="1:8" x14ac:dyDescent="0.25">
      <c r="A3399" t="s">
        <v>324</v>
      </c>
      <c r="B3399" t="str">
        <f>VLOOKUP(A3399,'Cód dos países'!$A$3:$C$199,2,FALSE)</f>
        <v>LWI</v>
      </c>
      <c r="C3399">
        <f>VLOOKUP(A3399,'Cód dos países'!$A$3:$C$199,3,FALSE)</f>
        <v>93</v>
      </c>
      <c r="D3399">
        <v>1998</v>
      </c>
      <c r="E3399">
        <f t="shared" ref="E3399:E3462" si="107">C3399*10000+D3399</f>
        <v>931998</v>
      </c>
      <c r="F3399" s="55" t="e">
        <v>#N/A</v>
      </c>
      <c r="G3399" s="55" t="e">
        <v>#N/A</v>
      </c>
      <c r="H3399" s="42" t="e">
        <f t="shared" si="106"/>
        <v>#N/A</v>
      </c>
    </row>
    <row r="3400" spans="1:8" x14ac:dyDescent="0.25">
      <c r="A3400" t="s">
        <v>600</v>
      </c>
      <c r="B3400" t="e">
        <f>VLOOKUP(A3400,'Cód dos países'!$A$3:$C$199,2,FALSE)</f>
        <v>#N/A</v>
      </c>
      <c r="C3400" t="e">
        <f>VLOOKUP(A3400,'Cód dos países'!$A$3:$C$199,3,FALSE)</f>
        <v>#N/A</v>
      </c>
      <c r="D3400">
        <v>1998</v>
      </c>
      <c r="E3400" t="e">
        <f t="shared" si="107"/>
        <v>#N/A</v>
      </c>
      <c r="F3400" s="55" t="e">
        <v>#N/A</v>
      </c>
      <c r="G3400" s="55" t="e">
        <v>#N/A</v>
      </c>
      <c r="H3400" s="42" t="e">
        <f t="shared" si="106"/>
        <v>#N/A</v>
      </c>
    </row>
    <row r="3401" spans="1:8" x14ac:dyDescent="0.25">
      <c r="A3401" t="s">
        <v>183</v>
      </c>
      <c r="B3401" t="str">
        <f>VLOOKUP(A3401,'Cód dos países'!$A$3:$C$199,2,FALSE)</f>
        <v>MAR</v>
      </c>
      <c r="C3401">
        <f>VLOOKUP(A3401,'Cód dos países'!$A$3:$C$199,3,FALSE)</f>
        <v>121</v>
      </c>
      <c r="D3401">
        <v>1998</v>
      </c>
      <c r="E3401">
        <f t="shared" si="107"/>
        <v>1211998</v>
      </c>
      <c r="F3401" s="55">
        <v>0.5</v>
      </c>
      <c r="G3401" s="55">
        <v>0.5</v>
      </c>
      <c r="H3401" s="42">
        <f t="shared" si="106"/>
        <v>0.5</v>
      </c>
    </row>
    <row r="3402" spans="1:8" x14ac:dyDescent="0.25">
      <c r="A3402" t="s">
        <v>185</v>
      </c>
      <c r="B3402" t="str">
        <f>VLOOKUP(A3402,'Cód dos países'!$A$3:$C$199,2,FALSE)</f>
        <v>MDA</v>
      </c>
      <c r="C3402">
        <f>VLOOKUP(A3402,'Cód dos países'!$A$3:$C$199,3,FALSE)</f>
        <v>117</v>
      </c>
      <c r="D3402">
        <v>1998</v>
      </c>
      <c r="E3402">
        <f t="shared" si="107"/>
        <v>1171998</v>
      </c>
      <c r="F3402" s="55">
        <v>0.53125</v>
      </c>
      <c r="G3402" s="55">
        <v>0.25</v>
      </c>
      <c r="H3402" s="42">
        <f t="shared" si="106"/>
        <v>0.47499999999999998</v>
      </c>
    </row>
    <row r="3403" spans="1:8" x14ac:dyDescent="0.25">
      <c r="A3403" t="s">
        <v>187</v>
      </c>
      <c r="B3403" t="str">
        <f>VLOOKUP(A3403,'Cód dos países'!$A$3:$C$199,2,FALSE)</f>
        <v>MDG</v>
      </c>
      <c r="C3403">
        <f>VLOOKUP(A3403,'Cód dos países'!$A$3:$C$199,3,FALSE)</f>
        <v>106</v>
      </c>
      <c r="D3403">
        <v>1998</v>
      </c>
      <c r="E3403">
        <f t="shared" si="107"/>
        <v>1061998</v>
      </c>
      <c r="F3403" s="55" t="e">
        <v>#N/A</v>
      </c>
      <c r="G3403" s="55" t="e">
        <v>#N/A</v>
      </c>
      <c r="H3403" s="42" t="e">
        <f t="shared" si="106"/>
        <v>#N/A</v>
      </c>
    </row>
    <row r="3404" spans="1:8" x14ac:dyDescent="0.25">
      <c r="A3404" t="s">
        <v>191</v>
      </c>
      <c r="B3404" t="str">
        <f>VLOOKUP(A3404,'Cód dos países'!$A$3:$C$199,2,FALSE)</f>
        <v>MEX</v>
      </c>
      <c r="C3404">
        <f>VLOOKUP(A3404,'Cód dos países'!$A$3:$C$199,3,FALSE)</f>
        <v>115</v>
      </c>
      <c r="D3404">
        <v>1998</v>
      </c>
      <c r="E3404">
        <f t="shared" si="107"/>
        <v>1151998</v>
      </c>
      <c r="F3404" s="55">
        <v>0.40625</v>
      </c>
      <c r="G3404" s="55">
        <v>0.25</v>
      </c>
      <c r="H3404" s="42">
        <f t="shared" si="106"/>
        <v>0.375</v>
      </c>
    </row>
    <row r="3405" spans="1:8" x14ac:dyDescent="0.25">
      <c r="A3405" t="s">
        <v>193</v>
      </c>
      <c r="B3405" t="str">
        <f>VLOOKUP(A3405,'Cód dos países'!$A$3:$C$199,2,FALSE)</f>
        <v>MKD</v>
      </c>
      <c r="C3405">
        <f>VLOOKUP(A3405,'Cód dos países'!$A$3:$C$199,3,FALSE)</f>
        <v>105</v>
      </c>
      <c r="D3405">
        <v>1998</v>
      </c>
      <c r="E3405">
        <f t="shared" si="107"/>
        <v>1051998</v>
      </c>
      <c r="F3405" s="55">
        <v>0.40625</v>
      </c>
      <c r="G3405" s="55">
        <v>0</v>
      </c>
      <c r="H3405" s="42">
        <f t="shared" si="106"/>
        <v>0.32500000000000001</v>
      </c>
    </row>
    <row r="3406" spans="1:8" x14ac:dyDescent="0.25">
      <c r="A3406" t="s">
        <v>195</v>
      </c>
      <c r="B3406" t="str">
        <f>VLOOKUP(A3406,'Cód dos países'!$A$3:$C$199,2,FALSE)</f>
        <v>MLI</v>
      </c>
      <c r="C3406">
        <f>VLOOKUP(A3406,'Cód dos países'!$A$3:$C$199,3,FALSE)</f>
        <v>110</v>
      </c>
      <c r="D3406">
        <v>1998</v>
      </c>
      <c r="E3406">
        <f t="shared" si="107"/>
        <v>1101998</v>
      </c>
      <c r="F3406" s="55" t="e">
        <v>#N/A</v>
      </c>
      <c r="G3406" s="55" t="e">
        <v>#N/A</v>
      </c>
      <c r="H3406" s="42" t="e">
        <f t="shared" si="106"/>
        <v>#N/A</v>
      </c>
    </row>
    <row r="3407" spans="1:8" x14ac:dyDescent="0.25">
      <c r="A3407" t="s">
        <v>197</v>
      </c>
      <c r="B3407" t="str">
        <f>VLOOKUP(A3407,'Cód dos países'!$A$3:$C$199,2,FALSE)</f>
        <v>MLT</v>
      </c>
      <c r="C3407">
        <f>VLOOKUP(A3407,'Cód dos países'!$A$3:$C$199,3,FALSE)</f>
        <v>111</v>
      </c>
      <c r="D3407">
        <v>1998</v>
      </c>
      <c r="E3407">
        <f t="shared" si="107"/>
        <v>1111998</v>
      </c>
      <c r="F3407" s="55" t="e">
        <v>#N/A</v>
      </c>
      <c r="G3407" s="55" t="e">
        <v>#N/A</v>
      </c>
      <c r="H3407" s="42" t="e">
        <f t="shared" si="106"/>
        <v>#N/A</v>
      </c>
    </row>
    <row r="3408" spans="1:8" x14ac:dyDescent="0.25">
      <c r="A3408" t="s">
        <v>338</v>
      </c>
      <c r="B3408" t="str">
        <f>VLOOKUP(A3408,'Cód dos países'!$A$3:$C$199,2,FALSE)</f>
        <v>MMR</v>
      </c>
      <c r="C3408">
        <f>VLOOKUP(A3408,'Cód dos países'!$A$3:$C$199,3,FALSE)</f>
        <v>123</v>
      </c>
      <c r="D3408">
        <v>1998</v>
      </c>
      <c r="E3408">
        <f t="shared" si="107"/>
        <v>1231998</v>
      </c>
      <c r="F3408" s="55">
        <v>6.25E-2</v>
      </c>
      <c r="G3408" s="55">
        <v>0</v>
      </c>
      <c r="H3408" s="42">
        <f t="shared" si="106"/>
        <v>0.05</v>
      </c>
    </row>
    <row r="3409" spans="1:8" x14ac:dyDescent="0.25">
      <c r="A3409" t="s">
        <v>201</v>
      </c>
      <c r="B3409" t="str">
        <f>VLOOKUP(A3409,'Cód dos países'!$A$3:$C$199,2,FALSE)</f>
        <v>MNG</v>
      </c>
      <c r="C3409">
        <f>VLOOKUP(A3409,'Cód dos países'!$A$3:$C$199,3,FALSE)</f>
        <v>119</v>
      </c>
      <c r="D3409">
        <v>1998</v>
      </c>
      <c r="E3409">
        <f t="shared" si="107"/>
        <v>1191998</v>
      </c>
      <c r="F3409" s="55" t="e">
        <v>#N/A</v>
      </c>
      <c r="G3409" s="55" t="e">
        <v>#N/A</v>
      </c>
      <c r="H3409" s="42" t="e">
        <f t="shared" si="106"/>
        <v>#N/A</v>
      </c>
    </row>
    <row r="3410" spans="1:8" x14ac:dyDescent="0.25">
      <c r="A3410" t="s">
        <v>200</v>
      </c>
      <c r="B3410" t="str">
        <f>VLOOKUP(A3410,'Cód dos países'!$A$3:$C$199,2,FALSE)</f>
        <v>MNP</v>
      </c>
      <c r="C3410">
        <f>VLOOKUP(A3410,'Cód dos países'!$A$3:$C$199,3,FALSE)</f>
        <v>120</v>
      </c>
      <c r="D3410">
        <v>1998</v>
      </c>
      <c r="E3410">
        <f t="shared" si="107"/>
        <v>1201998</v>
      </c>
      <c r="F3410" s="55" t="e">
        <v>#N/A</v>
      </c>
      <c r="G3410" s="55" t="e">
        <v>#N/A</v>
      </c>
      <c r="H3410" s="42" t="e">
        <f t="shared" si="106"/>
        <v>#N/A</v>
      </c>
    </row>
    <row r="3411" spans="1:8" x14ac:dyDescent="0.25">
      <c r="A3411" t="s">
        <v>203</v>
      </c>
      <c r="B3411" t="str">
        <f>VLOOKUP(A3411,'Cód dos países'!$A$3:$C$199,2,FALSE)</f>
        <v>MOZ</v>
      </c>
      <c r="C3411">
        <f>VLOOKUP(A3411,'Cód dos países'!$A$3:$C$199,3,FALSE)</f>
        <v>122</v>
      </c>
      <c r="D3411">
        <v>1998</v>
      </c>
      <c r="E3411">
        <f t="shared" si="107"/>
        <v>1221998</v>
      </c>
      <c r="F3411" s="55">
        <v>0.34375</v>
      </c>
      <c r="G3411" s="55">
        <v>0.25</v>
      </c>
      <c r="H3411" s="42">
        <f t="shared" si="106"/>
        <v>0.32500000000000001</v>
      </c>
    </row>
    <row r="3412" spans="1:8" x14ac:dyDescent="0.25">
      <c r="A3412" t="s">
        <v>205</v>
      </c>
      <c r="B3412" t="str">
        <f>VLOOKUP(A3412,'Cód dos países'!$A$3:$C$199,2,FALSE)</f>
        <v>MRT</v>
      </c>
      <c r="C3412">
        <f>VLOOKUP(A3412,'Cód dos países'!$A$3:$C$199,3,FALSE)</f>
        <v>113</v>
      </c>
      <c r="D3412">
        <v>1998</v>
      </c>
      <c r="E3412">
        <f t="shared" si="107"/>
        <v>1131998</v>
      </c>
      <c r="F3412" s="55" t="e">
        <v>#N/A</v>
      </c>
      <c r="G3412" s="55" t="e">
        <v>#N/A</v>
      </c>
      <c r="H3412" s="42" t="e">
        <f t="shared" si="106"/>
        <v>#N/A</v>
      </c>
    </row>
    <row r="3413" spans="1:8" x14ac:dyDescent="0.25">
      <c r="A3413" t="s">
        <v>207</v>
      </c>
      <c r="B3413" t="str">
        <f>VLOOKUP(A3413,'Cód dos países'!$A$3:$C$199,2,FALSE)</f>
        <v>MUS</v>
      </c>
      <c r="C3413">
        <f>VLOOKUP(A3413,'Cód dos países'!$A$3:$C$199,3,FALSE)</f>
        <v>114</v>
      </c>
      <c r="D3413">
        <v>1998</v>
      </c>
      <c r="E3413">
        <f t="shared" si="107"/>
        <v>1141998</v>
      </c>
      <c r="F3413" s="55">
        <v>0.75</v>
      </c>
      <c r="G3413" s="55">
        <v>0.5</v>
      </c>
      <c r="H3413" s="42">
        <f t="shared" si="106"/>
        <v>0.7</v>
      </c>
    </row>
    <row r="3414" spans="1:8" x14ac:dyDescent="0.25">
      <c r="A3414" t="s">
        <v>209</v>
      </c>
      <c r="B3414" t="str">
        <f>VLOOKUP(A3414,'Cód dos países'!$A$3:$C$199,2,FALSE)</f>
        <v>MWI</v>
      </c>
      <c r="C3414">
        <f>VLOOKUP(A3414,'Cód dos países'!$A$3:$C$199,3,FALSE)</f>
        <v>107</v>
      </c>
      <c r="D3414">
        <v>1998</v>
      </c>
      <c r="E3414">
        <f t="shared" si="107"/>
        <v>1071998</v>
      </c>
      <c r="F3414" s="55">
        <v>0.28125</v>
      </c>
      <c r="G3414" s="55">
        <v>0.25</v>
      </c>
      <c r="H3414" s="42">
        <f t="shared" si="106"/>
        <v>0.27500000000000002</v>
      </c>
    </row>
    <row r="3415" spans="1:8" x14ac:dyDescent="0.25">
      <c r="A3415" t="s">
        <v>211</v>
      </c>
      <c r="B3415" t="str">
        <f>VLOOKUP(A3415,'Cód dos países'!$A$3:$C$199,2,FALSE)</f>
        <v>MYS</v>
      </c>
      <c r="C3415">
        <f>VLOOKUP(A3415,'Cód dos países'!$A$3:$C$199,3,FALSE)</f>
        <v>108</v>
      </c>
      <c r="D3415">
        <v>1998</v>
      </c>
      <c r="E3415">
        <f t="shared" si="107"/>
        <v>1081998</v>
      </c>
      <c r="F3415" s="55">
        <v>0.4375</v>
      </c>
      <c r="G3415" s="55">
        <v>0.5</v>
      </c>
      <c r="H3415" s="42">
        <f t="shared" si="106"/>
        <v>0.45</v>
      </c>
    </row>
    <row r="3416" spans="1:8" x14ac:dyDescent="0.25">
      <c r="A3416" t="s">
        <v>213</v>
      </c>
      <c r="B3416" t="str">
        <f>VLOOKUP(A3416,'Cód dos países'!$A$3:$C$199,2,FALSE)</f>
        <v>NAM</v>
      </c>
      <c r="C3416">
        <f>VLOOKUP(A3416,'Cód dos países'!$A$3:$C$199,3,FALSE)</f>
        <v>124</v>
      </c>
      <c r="D3416">
        <v>1998</v>
      </c>
      <c r="E3416">
        <f t="shared" si="107"/>
        <v>1241998</v>
      </c>
      <c r="F3416" s="55">
        <v>0.34375</v>
      </c>
      <c r="G3416" s="55">
        <v>0.5</v>
      </c>
      <c r="H3416" s="42">
        <f t="shared" si="106"/>
        <v>0.375</v>
      </c>
    </row>
    <row r="3417" spans="1:8" x14ac:dyDescent="0.25">
      <c r="A3417" t="s">
        <v>215</v>
      </c>
      <c r="B3417" t="str">
        <f>VLOOKUP(A3417,'Cód dos países'!$A$3:$C$199,2,FALSE)</f>
        <v>NER</v>
      </c>
      <c r="C3417">
        <f>VLOOKUP(A3417,'Cód dos países'!$A$3:$C$199,3,FALSE)</f>
        <v>130</v>
      </c>
      <c r="D3417">
        <v>1998</v>
      </c>
      <c r="E3417">
        <f t="shared" si="107"/>
        <v>1301998</v>
      </c>
      <c r="F3417" s="55" t="e">
        <v>#N/A</v>
      </c>
      <c r="G3417" s="55" t="e">
        <v>#N/A</v>
      </c>
      <c r="H3417" s="42" t="e">
        <f t="shared" si="106"/>
        <v>#N/A</v>
      </c>
    </row>
    <row r="3418" spans="1:8" x14ac:dyDescent="0.25">
      <c r="A3418" t="s">
        <v>217</v>
      </c>
      <c r="B3418" t="str">
        <f>VLOOKUP(A3418,'Cód dos países'!$A$3:$C$199,2,FALSE)</f>
        <v>NGA</v>
      </c>
      <c r="C3418">
        <f>VLOOKUP(A3418,'Cód dos países'!$A$3:$C$199,3,FALSE)</f>
        <v>131</v>
      </c>
      <c r="D3418">
        <v>1998</v>
      </c>
      <c r="E3418">
        <f t="shared" si="107"/>
        <v>1311998</v>
      </c>
      <c r="F3418" s="55">
        <v>9.375E-2</v>
      </c>
      <c r="G3418" s="55">
        <v>0</v>
      </c>
      <c r="H3418" s="42">
        <f t="shared" si="106"/>
        <v>7.4999999999999997E-2</v>
      </c>
    </row>
    <row r="3419" spans="1:8" x14ac:dyDescent="0.25">
      <c r="A3419" t="s">
        <v>219</v>
      </c>
      <c r="B3419" t="str">
        <f>VLOOKUP(A3419,'Cód dos países'!$A$3:$C$199,2,FALSE)</f>
        <v>NIC</v>
      </c>
      <c r="C3419">
        <f>VLOOKUP(A3419,'Cód dos países'!$A$3:$C$199,3,FALSE)</f>
        <v>129</v>
      </c>
      <c r="D3419">
        <v>1998</v>
      </c>
      <c r="E3419">
        <f t="shared" si="107"/>
        <v>1291998</v>
      </c>
      <c r="F3419" s="55">
        <v>0.375</v>
      </c>
      <c r="G3419" s="55">
        <v>0</v>
      </c>
      <c r="H3419" s="42">
        <f t="shared" si="106"/>
        <v>0.3</v>
      </c>
    </row>
    <row r="3420" spans="1:8" x14ac:dyDescent="0.25">
      <c r="A3420" t="s">
        <v>221</v>
      </c>
      <c r="B3420" t="str">
        <f>VLOOKUP(A3420,'Cód dos países'!$A$3:$C$199,2,FALSE)</f>
        <v>NLD</v>
      </c>
      <c r="C3420">
        <f>VLOOKUP(A3420,'Cód dos países'!$A$3:$C$199,3,FALSE)</f>
        <v>127</v>
      </c>
      <c r="D3420">
        <v>1998</v>
      </c>
      <c r="E3420">
        <f t="shared" si="107"/>
        <v>1271998</v>
      </c>
      <c r="F3420" s="55">
        <v>0.9375</v>
      </c>
      <c r="G3420" s="55">
        <v>1</v>
      </c>
      <c r="H3420" s="42">
        <f t="shared" si="106"/>
        <v>0.95</v>
      </c>
    </row>
    <row r="3421" spans="1:8" x14ac:dyDescent="0.25">
      <c r="A3421" t="s">
        <v>223</v>
      </c>
      <c r="B3421" t="str">
        <f>VLOOKUP(A3421,'Cód dos países'!$A$3:$C$199,2,FALSE)</f>
        <v>NOR</v>
      </c>
      <c r="C3421">
        <f>VLOOKUP(A3421,'Cód dos países'!$A$3:$C$199,3,FALSE)</f>
        <v>132</v>
      </c>
      <c r="D3421">
        <v>1998</v>
      </c>
      <c r="E3421">
        <f t="shared" si="107"/>
        <v>1321998</v>
      </c>
      <c r="F3421" s="55">
        <v>1</v>
      </c>
      <c r="G3421" s="55">
        <v>1</v>
      </c>
      <c r="H3421" s="42">
        <f t="shared" si="106"/>
        <v>1</v>
      </c>
    </row>
    <row r="3422" spans="1:8" x14ac:dyDescent="0.25">
      <c r="A3422" t="s">
        <v>225</v>
      </c>
      <c r="B3422" t="str">
        <f>VLOOKUP(A3422,'Cód dos países'!$A$3:$C$199,2,FALSE)</f>
        <v>NPL</v>
      </c>
      <c r="C3422">
        <f>VLOOKUP(A3422,'Cód dos países'!$A$3:$C$199,3,FALSE)</f>
        <v>126</v>
      </c>
      <c r="D3422">
        <v>1998</v>
      </c>
      <c r="E3422">
        <f t="shared" si="107"/>
        <v>1261998</v>
      </c>
      <c r="F3422" s="55" t="e">
        <v>#N/A</v>
      </c>
      <c r="G3422" s="55" t="e">
        <v>#N/A</v>
      </c>
      <c r="H3422" s="42" t="e">
        <f t="shared" si="106"/>
        <v>#N/A</v>
      </c>
    </row>
    <row r="3423" spans="1:8" x14ac:dyDescent="0.25">
      <c r="A3423" t="s">
        <v>227</v>
      </c>
      <c r="B3423" t="str">
        <f>VLOOKUP(A3423,'Cód dos países'!$A$3:$C$199,2,FALSE)</f>
        <v>NZL</v>
      </c>
      <c r="C3423">
        <f>VLOOKUP(A3423,'Cód dos países'!$A$3:$C$199,3,FALSE)</f>
        <v>128</v>
      </c>
      <c r="D3423">
        <v>1998</v>
      </c>
      <c r="E3423">
        <f t="shared" si="107"/>
        <v>1281998</v>
      </c>
      <c r="F3423" s="55">
        <v>1</v>
      </c>
      <c r="G3423" s="55">
        <v>1</v>
      </c>
      <c r="H3423" s="42">
        <f t="shared" si="106"/>
        <v>1</v>
      </c>
    </row>
    <row r="3424" spans="1:8" x14ac:dyDescent="0.25">
      <c r="A3424" t="s">
        <v>229</v>
      </c>
      <c r="B3424" t="str">
        <f>VLOOKUP(A3424,'Cód dos países'!$A$3:$C$199,2,FALSE)</f>
        <v>OMN</v>
      </c>
      <c r="C3424">
        <f>VLOOKUP(A3424,'Cód dos países'!$A$3:$C$199,3,FALSE)</f>
        <v>133</v>
      </c>
      <c r="D3424">
        <v>1998</v>
      </c>
      <c r="E3424">
        <f t="shared" si="107"/>
        <v>1331998</v>
      </c>
      <c r="F3424" s="55">
        <v>0.6875</v>
      </c>
      <c r="G3424" s="55">
        <v>0.5</v>
      </c>
      <c r="H3424" s="42">
        <f t="shared" si="106"/>
        <v>0.65</v>
      </c>
    </row>
    <row r="3425" spans="1:8" x14ac:dyDescent="0.25">
      <c r="A3425" t="s">
        <v>231</v>
      </c>
      <c r="B3425" t="str">
        <f>VLOOKUP(A3425,'Cód dos países'!$A$3:$C$199,2,FALSE)</f>
        <v>PAK</v>
      </c>
      <c r="C3425">
        <f>VLOOKUP(A3425,'Cód dos países'!$A$3:$C$199,3,FALSE)</f>
        <v>134</v>
      </c>
      <c r="D3425">
        <v>1998</v>
      </c>
      <c r="E3425">
        <f t="shared" si="107"/>
        <v>1341998</v>
      </c>
      <c r="F3425" s="55">
        <v>0.4375</v>
      </c>
      <c r="G3425" s="55">
        <v>0</v>
      </c>
      <c r="H3425" s="42">
        <f t="shared" si="106"/>
        <v>0.35</v>
      </c>
    </row>
    <row r="3426" spans="1:8" x14ac:dyDescent="0.25">
      <c r="A3426" t="s">
        <v>233</v>
      </c>
      <c r="B3426" t="str">
        <f>VLOOKUP(A3426,'Cód dos países'!$A$3:$C$199,2,FALSE)</f>
        <v>PAN</v>
      </c>
      <c r="C3426">
        <f>VLOOKUP(A3426,'Cód dos países'!$A$3:$C$199,3,FALSE)</f>
        <v>136</v>
      </c>
      <c r="D3426">
        <v>1998</v>
      </c>
      <c r="E3426">
        <f t="shared" si="107"/>
        <v>1361998</v>
      </c>
      <c r="F3426" s="55">
        <v>0.46875</v>
      </c>
      <c r="G3426" s="55">
        <v>0.25</v>
      </c>
      <c r="H3426" s="42">
        <f t="shared" si="106"/>
        <v>0.42499999999999999</v>
      </c>
    </row>
    <row r="3427" spans="1:8" x14ac:dyDescent="0.25">
      <c r="A3427" t="s">
        <v>235</v>
      </c>
      <c r="B3427" t="str">
        <f>VLOOKUP(A3427,'Cód dos países'!$A$3:$C$199,2,FALSE)</f>
        <v>PER</v>
      </c>
      <c r="C3427">
        <f>VLOOKUP(A3427,'Cód dos países'!$A$3:$C$199,3,FALSE)</f>
        <v>139</v>
      </c>
      <c r="D3427">
        <v>1998</v>
      </c>
      <c r="E3427">
        <f t="shared" si="107"/>
        <v>1391998</v>
      </c>
      <c r="F3427" s="55">
        <v>0.28125</v>
      </c>
      <c r="G3427" s="55">
        <v>0.25</v>
      </c>
      <c r="H3427" s="42">
        <f t="shared" si="106"/>
        <v>0.27500000000000002</v>
      </c>
    </row>
    <row r="3428" spans="1:8" x14ac:dyDescent="0.25">
      <c r="A3428" t="s">
        <v>237</v>
      </c>
      <c r="B3428" t="str">
        <f>VLOOKUP(A3428,'Cód dos países'!$A$3:$C$199,2,FALSE)</f>
        <v>PHL</v>
      </c>
      <c r="C3428">
        <f>VLOOKUP(A3428,'Cód dos países'!$A$3:$C$199,3,FALSE)</f>
        <v>140</v>
      </c>
      <c r="D3428">
        <v>1998</v>
      </c>
      <c r="E3428">
        <f t="shared" si="107"/>
        <v>1401998</v>
      </c>
      <c r="F3428" s="55">
        <v>0.59375</v>
      </c>
      <c r="G3428" s="55">
        <v>0.25</v>
      </c>
      <c r="H3428" s="42">
        <f t="shared" si="106"/>
        <v>0.52500000000000002</v>
      </c>
    </row>
    <row r="3429" spans="1:8" x14ac:dyDescent="0.25">
      <c r="A3429" t="s">
        <v>239</v>
      </c>
      <c r="B3429" t="str">
        <f>VLOOKUP(A3429,'Cód dos países'!$A$3:$C$199,2,FALSE)</f>
        <v>PNG</v>
      </c>
      <c r="C3429">
        <f>VLOOKUP(A3429,'Cód dos países'!$A$3:$C$199,3,FALSE)</f>
        <v>137</v>
      </c>
      <c r="D3429">
        <v>1998</v>
      </c>
      <c r="E3429">
        <f t="shared" si="107"/>
        <v>1371998</v>
      </c>
      <c r="F3429" s="55">
        <v>0.25</v>
      </c>
      <c r="G3429" s="55">
        <v>0</v>
      </c>
      <c r="H3429" s="42">
        <f t="shared" si="106"/>
        <v>0.2</v>
      </c>
    </row>
    <row r="3430" spans="1:8" x14ac:dyDescent="0.25">
      <c r="A3430" t="s">
        <v>241</v>
      </c>
      <c r="B3430" t="str">
        <f>VLOOKUP(A3430,'Cód dos países'!$A$3:$C$199,2,FALSE)</f>
        <v>POL</v>
      </c>
      <c r="C3430">
        <f>VLOOKUP(A3430,'Cód dos países'!$A$3:$C$199,3,FALSE)</f>
        <v>141</v>
      </c>
      <c r="D3430">
        <v>1998</v>
      </c>
      <c r="E3430">
        <f t="shared" si="107"/>
        <v>1411998</v>
      </c>
      <c r="F3430" s="55">
        <v>0.71875</v>
      </c>
      <c r="G3430" s="55">
        <v>0.5</v>
      </c>
      <c r="H3430" s="42">
        <f t="shared" si="106"/>
        <v>0.67500000000000004</v>
      </c>
    </row>
    <row r="3431" spans="1:8" x14ac:dyDescent="0.25">
      <c r="A3431" t="s">
        <v>595</v>
      </c>
      <c r="B3431" t="e">
        <f>VLOOKUP(A3431,'Cód dos países'!$A$3:$C$199,2,FALSE)</f>
        <v>#N/A</v>
      </c>
      <c r="C3431" t="e">
        <f>VLOOKUP(A3431,'Cód dos países'!$A$3:$C$199,3,FALSE)</f>
        <v>#N/A</v>
      </c>
      <c r="D3431">
        <v>1998</v>
      </c>
      <c r="E3431" t="e">
        <f t="shared" si="107"/>
        <v>#N/A</v>
      </c>
      <c r="F3431" s="55" t="e">
        <v>#N/A</v>
      </c>
      <c r="G3431" s="55" t="e">
        <v>#N/A</v>
      </c>
      <c r="H3431" s="42" t="e">
        <f t="shared" si="106"/>
        <v>#N/A</v>
      </c>
    </row>
    <row r="3432" spans="1:8" x14ac:dyDescent="0.25">
      <c r="A3432" t="s">
        <v>431</v>
      </c>
      <c r="B3432" t="str">
        <f>VLOOKUP(A3432,'Cód dos países'!$A$3:$C$199,2,FALSE)</f>
        <v>PRK</v>
      </c>
      <c r="C3432">
        <f>VLOOKUP(A3432,'Cód dos países'!$A$3:$C$199,3,FALSE)</f>
        <v>91</v>
      </c>
      <c r="D3432">
        <v>1998</v>
      </c>
      <c r="E3432">
        <f t="shared" si="107"/>
        <v>911998</v>
      </c>
      <c r="F3432" s="55" t="e">
        <v>#N/A</v>
      </c>
      <c r="G3432" s="55" t="e">
        <v>#N/A</v>
      </c>
      <c r="H3432" s="42" t="e">
        <f t="shared" si="106"/>
        <v>#N/A</v>
      </c>
    </row>
    <row r="3433" spans="1:8" x14ac:dyDescent="0.25">
      <c r="A3433" t="s">
        <v>244</v>
      </c>
      <c r="B3433" t="str">
        <f>VLOOKUP(A3433,'Cód dos países'!$A$3:$C$199,2,FALSE)</f>
        <v>PRT</v>
      </c>
      <c r="C3433">
        <f>VLOOKUP(A3433,'Cód dos países'!$A$3:$C$199,3,FALSE)</f>
        <v>142</v>
      </c>
      <c r="D3433">
        <v>1998</v>
      </c>
      <c r="E3433">
        <f t="shared" si="107"/>
        <v>1421998</v>
      </c>
      <c r="F3433" s="55">
        <v>0.875</v>
      </c>
      <c r="G3433" s="55">
        <v>0.75</v>
      </c>
      <c r="H3433" s="42">
        <f t="shared" si="106"/>
        <v>0.85</v>
      </c>
    </row>
    <row r="3434" spans="1:8" x14ac:dyDescent="0.25">
      <c r="A3434" t="s">
        <v>246</v>
      </c>
      <c r="B3434" t="str">
        <f>VLOOKUP(A3434,'Cód dos países'!$A$3:$C$199,2,FALSE)</f>
        <v>PRY</v>
      </c>
      <c r="C3434">
        <f>VLOOKUP(A3434,'Cód dos países'!$A$3:$C$199,3,FALSE)</f>
        <v>138</v>
      </c>
      <c r="D3434">
        <v>1998</v>
      </c>
      <c r="E3434">
        <f t="shared" si="107"/>
        <v>1381998</v>
      </c>
      <c r="F3434" s="55">
        <v>0.28125</v>
      </c>
      <c r="G3434" s="55">
        <v>0</v>
      </c>
      <c r="H3434" s="42">
        <f t="shared" si="106"/>
        <v>0.22500000000000001</v>
      </c>
    </row>
    <row r="3435" spans="1:8" x14ac:dyDescent="0.25">
      <c r="A3435" t="s">
        <v>248</v>
      </c>
      <c r="B3435" t="str">
        <f>VLOOKUP(A3435,'Cód dos países'!$A$3:$C$199,2,FALSE)</f>
        <v>QAT</v>
      </c>
      <c r="C3435">
        <f>VLOOKUP(A3435,'Cód dos países'!$A$3:$C$199,3,FALSE)</f>
        <v>143</v>
      </c>
      <c r="D3435">
        <v>1998</v>
      </c>
      <c r="E3435">
        <f t="shared" si="107"/>
        <v>1431998</v>
      </c>
      <c r="F3435" s="55">
        <v>0.46875</v>
      </c>
      <c r="G3435" s="55">
        <v>0.5</v>
      </c>
      <c r="H3435" s="42">
        <f t="shared" si="106"/>
        <v>0.47499999999999998</v>
      </c>
    </row>
    <row r="3436" spans="1:8" x14ac:dyDescent="0.25">
      <c r="A3436" t="s">
        <v>250</v>
      </c>
      <c r="B3436" t="str">
        <f>VLOOKUP(A3436,'Cód dos países'!$A$3:$C$199,2,FALSE)</f>
        <v>ROM</v>
      </c>
      <c r="C3436">
        <f>VLOOKUP(A3436,'Cód dos países'!$A$3:$C$199,3,FALSE)</f>
        <v>144</v>
      </c>
      <c r="D3436">
        <v>1998</v>
      </c>
      <c r="E3436">
        <f t="shared" si="107"/>
        <v>1441998</v>
      </c>
      <c r="F3436" s="55">
        <v>0.46875</v>
      </c>
      <c r="G3436" s="55">
        <v>0</v>
      </c>
      <c r="H3436" s="42">
        <f t="shared" si="106"/>
        <v>0.375</v>
      </c>
    </row>
    <row r="3437" spans="1:8" x14ac:dyDescent="0.25">
      <c r="A3437" t="s">
        <v>251</v>
      </c>
      <c r="B3437" t="str">
        <f>VLOOKUP(A3437,'Cód dos países'!$A$3:$C$199,2,FALSE)</f>
        <v>RUS</v>
      </c>
      <c r="C3437">
        <f>VLOOKUP(A3437,'Cód dos países'!$A$3:$C$199,3,FALSE)</f>
        <v>145</v>
      </c>
      <c r="D3437">
        <v>1998</v>
      </c>
      <c r="E3437">
        <f t="shared" si="107"/>
        <v>1451998</v>
      </c>
      <c r="F3437" s="55">
        <v>0.15625</v>
      </c>
      <c r="G3437" s="55">
        <v>0</v>
      </c>
      <c r="H3437" s="42">
        <f t="shared" si="106"/>
        <v>0.125</v>
      </c>
    </row>
    <row r="3438" spans="1:8" x14ac:dyDescent="0.25">
      <c r="A3438" t="s">
        <v>253</v>
      </c>
      <c r="B3438" t="str">
        <f>VLOOKUP(A3438,'Cód dos países'!$A$3:$C$199,2,FALSE)</f>
        <v>RWA</v>
      </c>
      <c r="C3438">
        <f>VLOOKUP(A3438,'Cód dos países'!$A$3:$C$199,3,FALSE)</f>
        <v>146</v>
      </c>
      <c r="D3438">
        <v>1998</v>
      </c>
      <c r="E3438">
        <f t="shared" si="107"/>
        <v>1461998</v>
      </c>
      <c r="F3438" s="55" t="e">
        <v>#N/A</v>
      </c>
      <c r="G3438" s="55" t="e">
        <v>#N/A</v>
      </c>
      <c r="H3438" s="42" t="e">
        <f t="shared" si="106"/>
        <v>#N/A</v>
      </c>
    </row>
    <row r="3439" spans="1:8" x14ac:dyDescent="0.25">
      <c r="A3439" t="s">
        <v>255</v>
      </c>
      <c r="B3439" t="str">
        <f>VLOOKUP(A3439,'Cód dos países'!$A$3:$C$199,2,FALSE)</f>
        <v>SAU</v>
      </c>
      <c r="C3439">
        <f>VLOOKUP(A3439,'Cód dos países'!$A$3:$C$199,3,FALSE)</f>
        <v>150</v>
      </c>
      <c r="D3439">
        <v>1998</v>
      </c>
      <c r="E3439">
        <f t="shared" si="107"/>
        <v>1501998</v>
      </c>
      <c r="F3439" s="55">
        <v>0.5</v>
      </c>
      <c r="G3439" s="55">
        <v>0</v>
      </c>
      <c r="H3439" s="42">
        <f t="shared" si="106"/>
        <v>0.4</v>
      </c>
    </row>
    <row r="3440" spans="1:8" x14ac:dyDescent="0.25">
      <c r="A3440" t="s">
        <v>257</v>
      </c>
      <c r="B3440" t="str">
        <f>VLOOKUP(A3440,'Cód dos países'!$A$3:$C$199,2,FALSE)</f>
        <v>SDN</v>
      </c>
      <c r="C3440">
        <f>VLOOKUP(A3440,'Cód dos países'!$A$3:$C$199,3,FALSE)</f>
        <v>166</v>
      </c>
      <c r="D3440">
        <v>1998</v>
      </c>
      <c r="E3440">
        <f t="shared" si="107"/>
        <v>1661998</v>
      </c>
      <c r="F3440" s="55">
        <v>6.25E-2</v>
      </c>
      <c r="G3440" s="55">
        <v>0</v>
      </c>
      <c r="H3440" s="42">
        <f t="shared" si="106"/>
        <v>0.05</v>
      </c>
    </row>
    <row r="3441" spans="1:8" x14ac:dyDescent="0.25">
      <c r="A3441" t="s">
        <v>259</v>
      </c>
      <c r="B3441" t="str">
        <f>VLOOKUP(A3441,'Cód dos países'!$A$3:$C$199,2,FALSE)</f>
        <v>SEN</v>
      </c>
      <c r="C3441">
        <f>VLOOKUP(A3441,'Cód dos países'!$A$3:$C$199,3,FALSE)</f>
        <v>151</v>
      </c>
      <c r="D3441">
        <v>1998</v>
      </c>
      <c r="E3441">
        <f t="shared" si="107"/>
        <v>1511998</v>
      </c>
      <c r="F3441" s="55">
        <v>0.53125</v>
      </c>
      <c r="G3441" s="55">
        <v>0.25</v>
      </c>
      <c r="H3441" s="42">
        <f t="shared" si="106"/>
        <v>0.47499999999999998</v>
      </c>
    </row>
    <row r="3442" spans="1:8" x14ac:dyDescent="0.25">
      <c r="A3442" t="s">
        <v>261</v>
      </c>
      <c r="B3442" t="str">
        <f>VLOOKUP(A3442,'Cód dos países'!$A$3:$C$199,2,FALSE)</f>
        <v>SGP</v>
      </c>
      <c r="C3442">
        <f>VLOOKUP(A3442,'Cód dos países'!$A$3:$C$199,3,FALSE)</f>
        <v>155</v>
      </c>
      <c r="D3442">
        <v>1998</v>
      </c>
      <c r="E3442">
        <f t="shared" si="107"/>
        <v>1551998</v>
      </c>
      <c r="F3442" s="55">
        <v>0.78125</v>
      </c>
      <c r="G3442" s="55">
        <v>1</v>
      </c>
      <c r="H3442" s="42">
        <f t="shared" si="106"/>
        <v>0.82499999999999996</v>
      </c>
    </row>
    <row r="3443" spans="1:8" x14ac:dyDescent="0.25">
      <c r="A3443" t="s">
        <v>265</v>
      </c>
      <c r="B3443" t="str">
        <f>VLOOKUP(A3443,'Cód dos países'!$A$3:$C$199,2,FALSE)</f>
        <v>SLE</v>
      </c>
      <c r="C3443">
        <f>VLOOKUP(A3443,'Cód dos países'!$A$3:$C$199,3,FALSE)</f>
        <v>154</v>
      </c>
      <c r="D3443">
        <v>1998</v>
      </c>
      <c r="E3443">
        <f t="shared" si="107"/>
        <v>1541998</v>
      </c>
      <c r="F3443" s="55" t="e">
        <v>#N/A</v>
      </c>
      <c r="G3443" s="55" t="e">
        <v>#N/A</v>
      </c>
      <c r="H3443" s="42" t="e">
        <f t="shared" si="106"/>
        <v>#N/A</v>
      </c>
    </row>
    <row r="3444" spans="1:8" x14ac:dyDescent="0.25">
      <c r="A3444" t="s">
        <v>267</v>
      </c>
      <c r="B3444" t="str">
        <f>VLOOKUP(A3444,'Cód dos países'!$A$3:$C$199,2,FALSE)</f>
        <v>SLV</v>
      </c>
      <c r="C3444">
        <f>VLOOKUP(A3444,'Cód dos países'!$A$3:$C$199,3,FALSE)</f>
        <v>53</v>
      </c>
      <c r="D3444">
        <v>1998</v>
      </c>
      <c r="E3444">
        <f t="shared" si="107"/>
        <v>531998</v>
      </c>
      <c r="F3444" s="55">
        <v>0.1875</v>
      </c>
      <c r="G3444" s="55">
        <v>0</v>
      </c>
      <c r="H3444" s="42">
        <f t="shared" si="106"/>
        <v>0.15</v>
      </c>
    </row>
    <row r="3445" spans="1:8" x14ac:dyDescent="0.25">
      <c r="A3445" t="s">
        <v>269</v>
      </c>
      <c r="B3445" t="str">
        <f>VLOOKUP(A3445,'Cód dos países'!$A$3:$C$199,2,FALSE)</f>
        <v>SOM</v>
      </c>
      <c r="C3445">
        <f>VLOOKUP(A3445,'Cód dos países'!$A$3:$C$199,3,FALSE)</f>
        <v>159</v>
      </c>
      <c r="D3445">
        <v>1998</v>
      </c>
      <c r="E3445">
        <f t="shared" si="107"/>
        <v>1591998</v>
      </c>
      <c r="F3445" s="55" t="e">
        <v>#N/A</v>
      </c>
      <c r="G3445" s="55" t="e">
        <v>#N/A</v>
      </c>
      <c r="H3445" s="42" t="e">
        <f t="shared" si="106"/>
        <v>#N/A</v>
      </c>
    </row>
    <row r="3446" spans="1:8" x14ac:dyDescent="0.25">
      <c r="A3446" t="s">
        <v>272</v>
      </c>
      <c r="B3446" t="str">
        <f>VLOOKUP(A3446,'Cód dos países'!$A$3:$C$199,2,FALSE)</f>
        <v>STP</v>
      </c>
      <c r="C3446">
        <f>VLOOKUP(A3446,'Cód dos países'!$A$3:$C$199,3,FALSE)</f>
        <v>149</v>
      </c>
      <c r="D3446">
        <v>1998</v>
      </c>
      <c r="E3446">
        <f t="shared" si="107"/>
        <v>1491998</v>
      </c>
      <c r="F3446" s="55" t="e">
        <v>#N/A</v>
      </c>
      <c r="G3446" s="55" t="e">
        <v>#N/A</v>
      </c>
      <c r="H3446" s="42" t="e">
        <f t="shared" si="106"/>
        <v>#N/A</v>
      </c>
    </row>
    <row r="3447" spans="1:8" x14ac:dyDescent="0.25">
      <c r="A3447" t="s">
        <v>274</v>
      </c>
      <c r="B3447" t="str">
        <f>VLOOKUP(A3447,'Cód dos países'!$A$3:$C$199,2,FALSE)</f>
        <v>SUR</v>
      </c>
      <c r="C3447">
        <f>VLOOKUP(A3447,'Cód dos países'!$A$3:$C$199,3,FALSE)</f>
        <v>167</v>
      </c>
      <c r="D3447">
        <v>1998</v>
      </c>
      <c r="E3447">
        <f t="shared" si="107"/>
        <v>1671998</v>
      </c>
      <c r="F3447" s="55" t="e">
        <v>#N/A</v>
      </c>
      <c r="G3447" s="55" t="e">
        <v>#N/A</v>
      </c>
      <c r="H3447" s="42" t="e">
        <f t="shared" si="106"/>
        <v>#N/A</v>
      </c>
    </row>
    <row r="3448" spans="1:8" x14ac:dyDescent="0.25">
      <c r="A3448" t="s">
        <v>276</v>
      </c>
      <c r="B3448" t="str">
        <f>VLOOKUP(A3448,'Cód dos países'!$A$3:$C$199,2,FALSE)</f>
        <v>SVK</v>
      </c>
      <c r="C3448">
        <f>VLOOKUP(A3448,'Cód dos países'!$A$3:$C$199,3,FALSE)</f>
        <v>156</v>
      </c>
      <c r="D3448">
        <v>1998</v>
      </c>
      <c r="E3448">
        <f t="shared" si="107"/>
        <v>1561998</v>
      </c>
      <c r="F3448" s="55">
        <v>0.5625</v>
      </c>
      <c r="G3448" s="55">
        <v>0.5</v>
      </c>
      <c r="H3448" s="42">
        <f t="shared" si="106"/>
        <v>0.55000000000000004</v>
      </c>
    </row>
    <row r="3449" spans="1:8" x14ac:dyDescent="0.25">
      <c r="A3449" t="s">
        <v>278</v>
      </c>
      <c r="B3449" t="str">
        <f>VLOOKUP(A3449,'Cód dos países'!$A$3:$C$199,2,FALSE)</f>
        <v>SVN</v>
      </c>
      <c r="C3449">
        <f>VLOOKUP(A3449,'Cód dos países'!$A$3:$C$199,3,FALSE)</f>
        <v>157</v>
      </c>
      <c r="D3449">
        <v>1998</v>
      </c>
      <c r="E3449">
        <f t="shared" si="107"/>
        <v>1571998</v>
      </c>
      <c r="F3449" s="55">
        <v>0.78125</v>
      </c>
      <c r="G3449" s="55">
        <v>0.75</v>
      </c>
      <c r="H3449" s="42">
        <f t="shared" si="106"/>
        <v>0.77500000000000002</v>
      </c>
    </row>
    <row r="3450" spans="1:8" x14ac:dyDescent="0.25">
      <c r="A3450" t="s">
        <v>280</v>
      </c>
      <c r="B3450" t="str">
        <f>VLOOKUP(A3450,'Cód dos países'!$A$3:$C$199,2,FALSE)</f>
        <v>SWE</v>
      </c>
      <c r="C3450">
        <f>VLOOKUP(A3450,'Cód dos países'!$A$3:$C$199,3,FALSE)</f>
        <v>169</v>
      </c>
      <c r="D3450">
        <v>1998</v>
      </c>
      <c r="E3450">
        <f t="shared" si="107"/>
        <v>1691998</v>
      </c>
      <c r="F3450" s="55">
        <v>1</v>
      </c>
      <c r="G3450" s="55">
        <v>1</v>
      </c>
      <c r="H3450" s="42">
        <f t="shared" si="106"/>
        <v>1</v>
      </c>
    </row>
    <row r="3451" spans="1:8" x14ac:dyDescent="0.25">
      <c r="A3451" t="s">
        <v>282</v>
      </c>
      <c r="B3451" t="str">
        <f>VLOOKUP(A3451,'Cód dos países'!$A$3:$C$199,2,FALSE)</f>
        <v>SWZ</v>
      </c>
      <c r="C3451">
        <f>VLOOKUP(A3451,'Cód dos países'!$A$3:$C$199,3,FALSE)</f>
        <v>168</v>
      </c>
      <c r="D3451">
        <v>1998</v>
      </c>
      <c r="E3451">
        <f t="shared" si="107"/>
        <v>1681998</v>
      </c>
      <c r="F3451" s="55" t="e">
        <v>#N/A</v>
      </c>
      <c r="G3451" s="55" t="e">
        <v>#N/A</v>
      </c>
      <c r="H3451" s="42" t="e">
        <f t="shared" si="106"/>
        <v>#N/A</v>
      </c>
    </row>
    <row r="3452" spans="1:8" x14ac:dyDescent="0.25">
      <c r="A3452" t="s">
        <v>284</v>
      </c>
      <c r="B3452" t="str">
        <f>VLOOKUP(A3452,'Cód dos países'!$A$3:$C$199,2,FALSE)</f>
        <v>SYC</v>
      </c>
      <c r="C3452">
        <f>VLOOKUP(A3452,'Cód dos países'!$A$3:$C$199,3,FALSE)</f>
        <v>153</v>
      </c>
      <c r="D3452">
        <v>1998</v>
      </c>
      <c r="E3452">
        <f t="shared" si="107"/>
        <v>1531998</v>
      </c>
      <c r="F3452" s="55" t="e">
        <v>#N/A</v>
      </c>
      <c r="G3452" s="55" t="e">
        <v>#N/A</v>
      </c>
      <c r="H3452" s="42" t="e">
        <f t="shared" si="106"/>
        <v>#N/A</v>
      </c>
    </row>
    <row r="3453" spans="1:8" x14ac:dyDescent="0.25">
      <c r="A3453" t="s">
        <v>286</v>
      </c>
      <c r="B3453" t="str">
        <f>VLOOKUP(A3453,'Cód dos países'!$A$3:$C$199,2,FALSE)</f>
        <v>SYR</v>
      </c>
      <c r="C3453">
        <f>VLOOKUP(A3453,'Cód dos países'!$A$3:$C$199,3,FALSE)</f>
        <v>171</v>
      </c>
      <c r="D3453">
        <v>1998</v>
      </c>
      <c r="E3453">
        <f t="shared" si="107"/>
        <v>1711998</v>
      </c>
      <c r="F3453" s="55">
        <v>0.34375</v>
      </c>
      <c r="G3453" s="55">
        <v>0</v>
      </c>
      <c r="H3453" s="42">
        <f t="shared" si="106"/>
        <v>0.27500000000000002</v>
      </c>
    </row>
    <row r="3454" spans="1:8" x14ac:dyDescent="0.25">
      <c r="A3454" t="s">
        <v>288</v>
      </c>
      <c r="B3454" t="str">
        <f>VLOOKUP(A3454,'Cód dos países'!$A$3:$C$199,2,FALSE)</f>
        <v>TCD</v>
      </c>
      <c r="C3454">
        <f>VLOOKUP(A3454,'Cód dos países'!$A$3:$C$199,3,FALSE)</f>
        <v>34</v>
      </c>
      <c r="D3454">
        <v>1998</v>
      </c>
      <c r="E3454">
        <f t="shared" si="107"/>
        <v>341998</v>
      </c>
      <c r="F3454" s="55" t="e">
        <v>#N/A</v>
      </c>
      <c r="G3454" s="55" t="e">
        <v>#N/A</v>
      </c>
      <c r="H3454" s="42" t="e">
        <f t="shared" si="106"/>
        <v>#N/A</v>
      </c>
    </row>
    <row r="3455" spans="1:8" x14ac:dyDescent="0.25">
      <c r="A3455" t="s">
        <v>290</v>
      </c>
      <c r="B3455" t="str">
        <f>VLOOKUP(A3455,'Cód dos países'!$A$3:$C$199,2,FALSE)</f>
        <v>TGO</v>
      </c>
      <c r="C3455">
        <f>VLOOKUP(A3455,'Cód dos países'!$A$3:$C$199,3,FALSE)</f>
        <v>177</v>
      </c>
      <c r="D3455">
        <v>1998</v>
      </c>
      <c r="E3455">
        <f t="shared" si="107"/>
        <v>1771998</v>
      </c>
      <c r="F3455" s="55" t="e">
        <v>#N/A</v>
      </c>
      <c r="G3455" s="55" t="e">
        <v>#N/A</v>
      </c>
      <c r="H3455" s="42" t="e">
        <f t="shared" si="106"/>
        <v>#N/A</v>
      </c>
    </row>
    <row r="3456" spans="1:8" x14ac:dyDescent="0.25">
      <c r="A3456" t="s">
        <v>292</v>
      </c>
      <c r="B3456" t="str">
        <f>VLOOKUP(A3456,'Cód dos países'!$A$3:$C$199,2,FALSE)</f>
        <v>THA</v>
      </c>
      <c r="C3456">
        <f>VLOOKUP(A3456,'Cód dos países'!$A$3:$C$199,3,FALSE)</f>
        <v>175</v>
      </c>
      <c r="D3456">
        <v>1998</v>
      </c>
      <c r="E3456">
        <f t="shared" si="107"/>
        <v>1751998</v>
      </c>
      <c r="F3456" s="55">
        <v>0.6875</v>
      </c>
      <c r="G3456" s="55">
        <v>0.25</v>
      </c>
      <c r="H3456" s="42">
        <f t="shared" si="106"/>
        <v>0.6</v>
      </c>
    </row>
    <row r="3457" spans="1:8" x14ac:dyDescent="0.25">
      <c r="A3457" t="s">
        <v>294</v>
      </c>
      <c r="B3457" t="str">
        <f>VLOOKUP(A3457,'Cód dos países'!$A$3:$C$199,2,FALSE)</f>
        <v>TJK</v>
      </c>
      <c r="C3457">
        <f>VLOOKUP(A3457,'Cód dos países'!$A$3:$C$199,3,FALSE)</f>
        <v>173</v>
      </c>
      <c r="D3457">
        <v>1998</v>
      </c>
      <c r="E3457">
        <f t="shared" si="107"/>
        <v>1731998</v>
      </c>
      <c r="F3457" s="55" t="e">
        <v>#N/A</v>
      </c>
      <c r="G3457" s="55" t="e">
        <v>#N/A</v>
      </c>
      <c r="H3457" s="42" t="e">
        <f t="shared" si="106"/>
        <v>#N/A</v>
      </c>
    </row>
    <row r="3458" spans="1:8" x14ac:dyDescent="0.25">
      <c r="A3458" t="s">
        <v>296</v>
      </c>
      <c r="B3458" t="str">
        <f>VLOOKUP(A3458,'Cód dos países'!$A$3:$C$199,2,FALSE)</f>
        <v>TKM</v>
      </c>
      <c r="C3458">
        <f>VLOOKUP(A3458,'Cód dos países'!$A$3:$C$199,3,FALSE)</f>
        <v>182</v>
      </c>
      <c r="D3458">
        <v>1998</v>
      </c>
      <c r="E3458">
        <f t="shared" si="107"/>
        <v>1821998</v>
      </c>
      <c r="F3458" s="55" t="e">
        <v>#N/A</v>
      </c>
      <c r="G3458" s="55" t="e">
        <v>#N/A</v>
      </c>
      <c r="H3458" s="42" t="e">
        <f t="shared" si="106"/>
        <v>#N/A</v>
      </c>
    </row>
    <row r="3459" spans="1:8" x14ac:dyDescent="0.25">
      <c r="A3459" t="s">
        <v>423</v>
      </c>
      <c r="B3459" t="str">
        <f>VLOOKUP(A3459,'Cód dos países'!$A$3:$C$199,2,FALSE)</f>
        <v>TMP</v>
      </c>
      <c r="C3459">
        <f>VLOOKUP(A3459,'Cód dos países'!$A$3:$C$199,3,FALSE)</f>
        <v>176</v>
      </c>
      <c r="D3459">
        <v>1998</v>
      </c>
      <c r="E3459">
        <f t="shared" si="107"/>
        <v>1761998</v>
      </c>
      <c r="F3459" s="55" t="e">
        <v>#N/A</v>
      </c>
      <c r="G3459" s="55" t="e">
        <v>#N/A</v>
      </c>
      <c r="H3459" s="42" t="e">
        <f t="shared" si="106"/>
        <v>#N/A</v>
      </c>
    </row>
    <row r="3460" spans="1:8" x14ac:dyDescent="0.25">
      <c r="A3460" t="s">
        <v>298</v>
      </c>
      <c r="B3460" t="str">
        <f>VLOOKUP(A3460,'Cód dos países'!$A$3:$C$199,2,FALSE)</f>
        <v>TTO</v>
      </c>
      <c r="C3460">
        <f>VLOOKUP(A3460,'Cód dos países'!$A$3:$C$199,3,FALSE)</f>
        <v>179</v>
      </c>
      <c r="D3460">
        <v>1998</v>
      </c>
      <c r="E3460">
        <f t="shared" si="107"/>
        <v>1791998</v>
      </c>
      <c r="F3460" s="55">
        <v>0.59375</v>
      </c>
      <c r="G3460" s="55">
        <v>0.5</v>
      </c>
      <c r="H3460" s="42">
        <f t="shared" ref="H3460:H3523" si="108">(4*F3460+1*G3460)/5</f>
        <v>0.57499999999999996</v>
      </c>
    </row>
    <row r="3461" spans="1:8" x14ac:dyDescent="0.25">
      <c r="A3461" t="s">
        <v>300</v>
      </c>
      <c r="B3461" t="str">
        <f>VLOOKUP(A3461,'Cód dos países'!$A$3:$C$199,2,FALSE)</f>
        <v>TUN</v>
      </c>
      <c r="C3461">
        <f>VLOOKUP(A3461,'Cód dos países'!$A$3:$C$199,3,FALSE)</f>
        <v>180</v>
      </c>
      <c r="D3461">
        <v>1998</v>
      </c>
      <c r="E3461">
        <f t="shared" si="107"/>
        <v>1801998</v>
      </c>
      <c r="F3461" s="55">
        <v>0.4375</v>
      </c>
      <c r="G3461" s="55">
        <v>0.25</v>
      </c>
      <c r="H3461" s="42">
        <f t="shared" si="108"/>
        <v>0.4</v>
      </c>
    </row>
    <row r="3462" spans="1:8" x14ac:dyDescent="0.25">
      <c r="A3462" t="s">
        <v>302</v>
      </c>
      <c r="B3462" t="str">
        <f>VLOOKUP(A3462,'Cód dos países'!$A$3:$C$199,2,FALSE)</f>
        <v>TUR</v>
      </c>
      <c r="C3462">
        <f>VLOOKUP(A3462,'Cód dos países'!$A$3:$C$199,3,FALSE)</f>
        <v>181</v>
      </c>
      <c r="D3462">
        <v>1998</v>
      </c>
      <c r="E3462">
        <f t="shared" si="107"/>
        <v>1811998</v>
      </c>
      <c r="F3462" s="55">
        <v>0.375</v>
      </c>
      <c r="G3462" s="55">
        <v>0</v>
      </c>
      <c r="H3462" s="42">
        <f t="shared" si="108"/>
        <v>0.3</v>
      </c>
    </row>
    <row r="3463" spans="1:8" x14ac:dyDescent="0.25">
      <c r="A3463" t="s">
        <v>304</v>
      </c>
      <c r="B3463" t="str">
        <f>VLOOKUP(A3463,'Cód dos países'!$A$3:$C$199,2,FALSE)</f>
        <v>TWN</v>
      </c>
      <c r="C3463">
        <f>VLOOKUP(A3463,'Cód dos países'!$A$3:$C$199,3,FALSE)</f>
        <v>172</v>
      </c>
      <c r="D3463">
        <v>1998</v>
      </c>
      <c r="E3463">
        <f t="shared" ref="E3463:E3526" si="109">C3463*10000+D3463</f>
        <v>1721998</v>
      </c>
      <c r="F3463" s="55">
        <v>0.65625</v>
      </c>
      <c r="G3463" s="55">
        <v>0.5</v>
      </c>
      <c r="H3463" s="42">
        <f t="shared" si="108"/>
        <v>0.625</v>
      </c>
    </row>
    <row r="3464" spans="1:8" x14ac:dyDescent="0.25">
      <c r="A3464" t="s">
        <v>306</v>
      </c>
      <c r="B3464" t="str">
        <f>VLOOKUP(A3464,'Cód dos países'!$A$3:$C$199,2,FALSE)</f>
        <v>TZA</v>
      </c>
      <c r="C3464">
        <f>VLOOKUP(A3464,'Cód dos países'!$A$3:$C$199,3,FALSE)</f>
        <v>174</v>
      </c>
      <c r="D3464">
        <v>1998</v>
      </c>
      <c r="E3464">
        <f t="shared" si="109"/>
        <v>1741998</v>
      </c>
      <c r="F3464" s="55">
        <v>0.40625</v>
      </c>
      <c r="G3464" s="55">
        <v>0</v>
      </c>
      <c r="H3464" s="42">
        <f t="shared" si="108"/>
        <v>0.32500000000000001</v>
      </c>
    </row>
    <row r="3465" spans="1:8" x14ac:dyDescent="0.25">
      <c r="A3465" t="s">
        <v>308</v>
      </c>
      <c r="B3465" t="str">
        <f>VLOOKUP(A3465,'Cód dos países'!$A$3:$C$199,2,FALSE)</f>
        <v>UGA</v>
      </c>
      <c r="C3465">
        <f>VLOOKUP(A3465,'Cód dos países'!$A$3:$C$199,3,FALSE)</f>
        <v>184</v>
      </c>
      <c r="D3465">
        <v>1998</v>
      </c>
      <c r="E3465">
        <f t="shared" si="109"/>
        <v>1841998</v>
      </c>
      <c r="F3465" s="55">
        <v>0.15625</v>
      </c>
      <c r="G3465" s="55">
        <v>0</v>
      </c>
      <c r="H3465" s="42">
        <f t="shared" si="108"/>
        <v>0.125</v>
      </c>
    </row>
    <row r="3466" spans="1:8" x14ac:dyDescent="0.25">
      <c r="A3466" t="s">
        <v>310</v>
      </c>
      <c r="B3466" t="str">
        <f>VLOOKUP(A3466,'Cód dos países'!$A$3:$C$199,2,FALSE)</f>
        <v>UKR</v>
      </c>
      <c r="C3466">
        <f>VLOOKUP(A3466,'Cód dos países'!$A$3:$C$199,3,FALSE)</f>
        <v>185</v>
      </c>
      <c r="D3466">
        <v>1998</v>
      </c>
      <c r="E3466">
        <f t="shared" si="109"/>
        <v>1851998</v>
      </c>
      <c r="F3466" s="55">
        <v>0.15625</v>
      </c>
      <c r="G3466" s="55">
        <v>0</v>
      </c>
      <c r="H3466" s="42">
        <f t="shared" si="108"/>
        <v>0.125</v>
      </c>
    </row>
    <row r="3467" spans="1:8" x14ac:dyDescent="0.25">
      <c r="A3467" t="s">
        <v>312</v>
      </c>
      <c r="B3467" t="str">
        <f>VLOOKUP(A3467,'Cód dos países'!$A$3:$C$199,2,FALSE)</f>
        <v>URY</v>
      </c>
      <c r="C3467">
        <f>VLOOKUP(A3467,'Cód dos países'!$A$3:$C$199,3,FALSE)</f>
        <v>189</v>
      </c>
      <c r="D3467">
        <v>1998</v>
      </c>
      <c r="E3467">
        <f t="shared" si="109"/>
        <v>1891998</v>
      </c>
      <c r="F3467" s="55">
        <v>0.59375</v>
      </c>
      <c r="G3467" s="55">
        <v>0.5</v>
      </c>
      <c r="H3467" s="42">
        <f t="shared" si="108"/>
        <v>0.57499999999999996</v>
      </c>
    </row>
    <row r="3468" spans="1:8" x14ac:dyDescent="0.25">
      <c r="A3468" t="s">
        <v>314</v>
      </c>
      <c r="B3468" t="str">
        <f>VLOOKUP(A3468,'Cód dos países'!$A$3:$C$199,2,FALSE)</f>
        <v>USA</v>
      </c>
      <c r="C3468">
        <f>VLOOKUP(A3468,'Cód dos países'!$A$3:$C$199,3,FALSE)</f>
        <v>188</v>
      </c>
      <c r="D3468">
        <v>1998</v>
      </c>
      <c r="E3468">
        <f t="shared" si="109"/>
        <v>1881998</v>
      </c>
      <c r="F3468" s="55">
        <v>0.875</v>
      </c>
      <c r="G3468" s="55">
        <v>0.75</v>
      </c>
      <c r="H3468" s="42">
        <f t="shared" si="108"/>
        <v>0.85</v>
      </c>
    </row>
    <row r="3469" spans="1:8" x14ac:dyDescent="0.25">
      <c r="A3469" t="s">
        <v>316</v>
      </c>
      <c r="B3469" t="str">
        <f>VLOOKUP(A3469,'Cód dos países'!$A$3:$C$199,2,FALSE)</f>
        <v>UZB</v>
      </c>
      <c r="C3469">
        <f>VLOOKUP(A3469,'Cód dos países'!$A$3:$C$199,3,FALSE)</f>
        <v>190</v>
      </c>
      <c r="D3469">
        <v>1998</v>
      </c>
      <c r="E3469">
        <f t="shared" si="109"/>
        <v>1901998</v>
      </c>
      <c r="F3469" s="55">
        <v>0.21875</v>
      </c>
      <c r="G3469" s="55">
        <v>0</v>
      </c>
      <c r="H3469" s="42">
        <f t="shared" si="108"/>
        <v>0.17499999999999999</v>
      </c>
    </row>
    <row r="3470" spans="1:8" x14ac:dyDescent="0.25">
      <c r="A3470" t="s">
        <v>318</v>
      </c>
      <c r="B3470" t="str">
        <f>VLOOKUP(A3470,'Cód dos países'!$A$3:$C$199,2,FALSE)</f>
        <v>VEN</v>
      </c>
      <c r="C3470">
        <f>VLOOKUP(A3470,'Cód dos países'!$A$3:$C$199,3,FALSE)</f>
        <v>192</v>
      </c>
      <c r="D3470">
        <v>1998</v>
      </c>
      <c r="E3470">
        <f t="shared" si="109"/>
        <v>1921998</v>
      </c>
      <c r="F3470" s="55">
        <v>0.3125</v>
      </c>
      <c r="G3470" s="55">
        <v>0</v>
      </c>
      <c r="H3470" s="42">
        <f t="shared" si="108"/>
        <v>0.25</v>
      </c>
    </row>
    <row r="3471" spans="1:8" x14ac:dyDescent="0.25">
      <c r="A3471" t="s">
        <v>320</v>
      </c>
      <c r="B3471" t="str">
        <f>VLOOKUP(A3471,'Cód dos países'!$A$3:$C$199,2,FALSE)</f>
        <v>VNM</v>
      </c>
      <c r="C3471">
        <f>VLOOKUP(A3471,'Cód dos países'!$A$3:$C$199,3,FALSE)</f>
        <v>193</v>
      </c>
      <c r="D3471">
        <v>1998</v>
      </c>
      <c r="E3471">
        <f t="shared" si="109"/>
        <v>1931998</v>
      </c>
      <c r="F3471" s="55">
        <v>0.53125</v>
      </c>
      <c r="G3471" s="55">
        <v>0.25</v>
      </c>
      <c r="H3471" s="42">
        <f t="shared" si="108"/>
        <v>0.47499999999999998</v>
      </c>
    </row>
    <row r="3472" spans="1:8" x14ac:dyDescent="0.25">
      <c r="A3472" t="s">
        <v>598</v>
      </c>
      <c r="B3472" t="e">
        <f>VLOOKUP(A3472,'Cód dos países'!$A$3:$C$199,2,FALSE)</f>
        <v>#N/A</v>
      </c>
      <c r="C3472" t="e">
        <f>VLOOKUP(A3472,'Cód dos países'!$A$3:$C$199,3,FALSE)</f>
        <v>#N/A</v>
      </c>
      <c r="D3472">
        <v>1998</v>
      </c>
      <c r="E3472" t="e">
        <f t="shared" si="109"/>
        <v>#N/A</v>
      </c>
      <c r="F3472" s="55" t="e">
        <v>#N/A</v>
      </c>
      <c r="G3472" s="55" t="e">
        <v>#N/A</v>
      </c>
      <c r="H3472" s="42" t="e">
        <f t="shared" si="108"/>
        <v>#N/A</v>
      </c>
    </row>
    <row r="3473" spans="1:8" x14ac:dyDescent="0.25">
      <c r="A3473" t="s">
        <v>605</v>
      </c>
      <c r="B3473" t="e">
        <f>VLOOKUP(A3473,'Cód dos países'!$A$3:$C$199,2,FALSE)</f>
        <v>#N/A</v>
      </c>
      <c r="C3473" t="e">
        <f>VLOOKUP(A3473,'Cód dos países'!$A$3:$C$199,3,FALSE)</f>
        <v>#N/A</v>
      </c>
      <c r="D3473">
        <v>1998</v>
      </c>
      <c r="E3473" t="e">
        <f t="shared" si="109"/>
        <v>#N/A</v>
      </c>
      <c r="F3473" s="55" t="e">
        <v>#N/A</v>
      </c>
      <c r="G3473" s="55" t="e">
        <v>#N/A</v>
      </c>
      <c r="H3473" s="42" t="e">
        <f t="shared" si="108"/>
        <v>#N/A</v>
      </c>
    </row>
    <row r="3474" spans="1:8" x14ac:dyDescent="0.25">
      <c r="A3474" t="s">
        <v>325</v>
      </c>
      <c r="B3474" t="str">
        <f>VLOOKUP(A3474,'Cód dos países'!$A$3:$C$199,2,FALSE)</f>
        <v>YEM</v>
      </c>
      <c r="C3474">
        <f>VLOOKUP(A3474,'Cód dos países'!$A$3:$C$199,3,FALSE)</f>
        <v>194</v>
      </c>
      <c r="D3474">
        <v>1998</v>
      </c>
      <c r="E3474">
        <f t="shared" si="109"/>
        <v>1941998</v>
      </c>
      <c r="F3474" s="55">
        <v>9.375E-2</v>
      </c>
      <c r="G3474" s="55">
        <v>0</v>
      </c>
      <c r="H3474" s="42">
        <f t="shared" si="108"/>
        <v>7.4999999999999997E-2</v>
      </c>
    </row>
    <row r="3475" spans="1:8" x14ac:dyDescent="0.25">
      <c r="A3475" t="s">
        <v>271</v>
      </c>
      <c r="B3475" t="str">
        <f>VLOOKUP(A3475,'Cód dos países'!$A$3:$C$199,2,FALSE)</f>
        <v>YUG</v>
      </c>
      <c r="C3475">
        <f>VLOOKUP(A3475,'Cód dos países'!$A$3:$C$199,3,FALSE)</f>
        <v>152</v>
      </c>
      <c r="D3475">
        <v>1998</v>
      </c>
      <c r="E3475">
        <f t="shared" si="109"/>
        <v>1521998</v>
      </c>
      <c r="F3475" s="55">
        <v>0.15625</v>
      </c>
      <c r="G3475" s="55">
        <v>0</v>
      </c>
      <c r="H3475" s="42">
        <f t="shared" si="108"/>
        <v>0.125</v>
      </c>
    </row>
    <row r="3476" spans="1:8" x14ac:dyDescent="0.25">
      <c r="A3476" t="s">
        <v>327</v>
      </c>
      <c r="B3476" t="str">
        <f>VLOOKUP(A3476,'Cód dos países'!$A$3:$C$199,2,FALSE)</f>
        <v>ZAF</v>
      </c>
      <c r="C3476">
        <f>VLOOKUP(A3476,'Cód dos países'!$A$3:$C$199,3,FALSE)</f>
        <v>160</v>
      </c>
      <c r="D3476">
        <v>1998</v>
      </c>
      <c r="E3476">
        <f t="shared" si="109"/>
        <v>1601998</v>
      </c>
      <c r="F3476" s="55">
        <v>0.625</v>
      </c>
      <c r="G3476" s="55">
        <v>0.5</v>
      </c>
      <c r="H3476" s="42">
        <f t="shared" si="108"/>
        <v>0.6</v>
      </c>
    </row>
    <row r="3477" spans="1:8" x14ac:dyDescent="0.25">
      <c r="A3477" t="s">
        <v>334</v>
      </c>
      <c r="B3477" t="str">
        <f>VLOOKUP(A3477,'Cód dos países'!$A$3:$C$199,2,FALSE)</f>
        <v>COG</v>
      </c>
      <c r="C3477">
        <f>VLOOKUP(A3477,'Cód dos países'!$A$3:$C$199,3,FALSE)</f>
        <v>39</v>
      </c>
      <c r="D3477">
        <v>1998</v>
      </c>
      <c r="E3477">
        <f t="shared" si="109"/>
        <v>391998</v>
      </c>
      <c r="F3477" s="55" t="e">
        <v>#N/A</v>
      </c>
      <c r="G3477" s="55" t="e">
        <v>#N/A</v>
      </c>
      <c r="H3477" s="42" t="e">
        <f t="shared" si="108"/>
        <v>#N/A</v>
      </c>
    </row>
    <row r="3478" spans="1:8" x14ac:dyDescent="0.25">
      <c r="A3478" t="s">
        <v>329</v>
      </c>
      <c r="B3478" t="str">
        <f>VLOOKUP(A3478,'Cód dos países'!$A$3:$C$199,2,FALSE)</f>
        <v>ZMB</v>
      </c>
      <c r="C3478">
        <f>VLOOKUP(A3478,'Cód dos países'!$A$3:$C$199,3,FALSE)</f>
        <v>196</v>
      </c>
      <c r="D3478">
        <v>1998</v>
      </c>
      <c r="E3478">
        <f t="shared" si="109"/>
        <v>1961998</v>
      </c>
      <c r="F3478" s="55">
        <v>0.28125</v>
      </c>
      <c r="G3478" s="55">
        <v>0</v>
      </c>
      <c r="H3478" s="42">
        <f t="shared" si="108"/>
        <v>0.22500000000000001</v>
      </c>
    </row>
    <row r="3479" spans="1:8" x14ac:dyDescent="0.25">
      <c r="A3479" t="s">
        <v>331</v>
      </c>
      <c r="B3479" t="str">
        <f>VLOOKUP(A3479,'Cód dos países'!$A$3:$C$199,2,FALSE)</f>
        <v>ZWE</v>
      </c>
      <c r="C3479">
        <f>VLOOKUP(A3479,'Cód dos países'!$A$3:$C$199,3,FALSE)</f>
        <v>197</v>
      </c>
      <c r="D3479">
        <v>1998</v>
      </c>
      <c r="E3479">
        <f t="shared" si="109"/>
        <v>1971998</v>
      </c>
      <c r="F3479" s="55">
        <v>6.25E-2</v>
      </c>
      <c r="G3479" s="55">
        <v>0</v>
      </c>
      <c r="H3479" s="42">
        <f t="shared" si="108"/>
        <v>0.05</v>
      </c>
    </row>
    <row r="3480" spans="1:8" x14ac:dyDescent="0.25">
      <c r="A3480" t="s">
        <v>586</v>
      </c>
      <c r="B3480" t="e">
        <f>VLOOKUP(A3480,'Cód dos países'!$A$3:$C$199,2,FALSE)</f>
        <v>#N/A</v>
      </c>
      <c r="C3480" t="e">
        <f>VLOOKUP(A3480,'Cód dos países'!$A$3:$C$199,3,FALSE)</f>
        <v>#N/A</v>
      </c>
      <c r="D3480">
        <v>1996</v>
      </c>
      <c r="E3480" t="e">
        <f t="shared" si="109"/>
        <v>#N/A</v>
      </c>
      <c r="F3480" s="55" t="e">
        <v>#N/A</v>
      </c>
      <c r="G3480" s="55" t="e">
        <v>#N/A</v>
      </c>
      <c r="H3480" s="42" t="e">
        <f t="shared" si="108"/>
        <v>#N/A</v>
      </c>
    </row>
    <row r="3481" spans="1:8" x14ac:dyDescent="0.25">
      <c r="A3481" t="s">
        <v>0</v>
      </c>
      <c r="B3481" t="str">
        <f>VLOOKUP(A3481,'Cód dos países'!$A$3:$C$199,2,FALSE)</f>
        <v>AFG</v>
      </c>
      <c r="C3481">
        <f>VLOOKUP(A3481,'Cód dos países'!$A$3:$C$199,3,FALSE)</f>
        <v>1</v>
      </c>
      <c r="D3481">
        <v>1996</v>
      </c>
      <c r="E3481">
        <f t="shared" si="109"/>
        <v>11996</v>
      </c>
      <c r="F3481" s="55" t="e">
        <v>#N/A</v>
      </c>
      <c r="G3481" s="55" t="e">
        <v>#N/A</v>
      </c>
      <c r="H3481" s="42" t="e">
        <f t="shared" si="108"/>
        <v>#N/A</v>
      </c>
    </row>
    <row r="3482" spans="1:8" x14ac:dyDescent="0.25">
      <c r="A3482" t="s">
        <v>2</v>
      </c>
      <c r="B3482" t="str">
        <f>VLOOKUP(A3482,'Cód dos países'!$A$3:$C$199,2,FALSE)</f>
        <v>AGO</v>
      </c>
      <c r="C3482">
        <f>VLOOKUP(A3482,'Cód dos países'!$A$3:$C$199,3,FALSE)</f>
        <v>5</v>
      </c>
      <c r="D3482">
        <v>1996</v>
      </c>
      <c r="E3482">
        <f t="shared" si="109"/>
        <v>51996</v>
      </c>
      <c r="F3482" s="55">
        <v>6.25E-2</v>
      </c>
      <c r="G3482" s="55">
        <v>0</v>
      </c>
      <c r="H3482" s="42">
        <f t="shared" si="108"/>
        <v>0.05</v>
      </c>
    </row>
    <row r="3483" spans="1:8" x14ac:dyDescent="0.25">
      <c r="A3483" t="s">
        <v>4</v>
      </c>
      <c r="B3483" t="str">
        <f>VLOOKUP(A3483,'Cód dos países'!$A$3:$C$199,2,FALSE)</f>
        <v>ALB</v>
      </c>
      <c r="C3483">
        <f>VLOOKUP(A3483,'Cód dos países'!$A$3:$C$199,3,FALSE)</f>
        <v>2</v>
      </c>
      <c r="D3483">
        <v>1996</v>
      </c>
      <c r="E3483">
        <f t="shared" si="109"/>
        <v>21996</v>
      </c>
      <c r="F3483" s="55" t="e">
        <v>#N/A</v>
      </c>
      <c r="G3483" s="55" t="e">
        <v>#N/A</v>
      </c>
      <c r="H3483" s="42" t="e">
        <f t="shared" si="108"/>
        <v>#N/A</v>
      </c>
    </row>
    <row r="3484" spans="1:8" x14ac:dyDescent="0.25">
      <c r="A3484" t="s">
        <v>6</v>
      </c>
      <c r="B3484" t="str">
        <f>VLOOKUP(A3484,'Cód dos países'!$A$3:$C$199,2,FALSE)</f>
        <v>ARE</v>
      </c>
      <c r="C3484">
        <f>VLOOKUP(A3484,'Cód dos países'!$A$3:$C$199,3,FALSE)</f>
        <v>186</v>
      </c>
      <c r="D3484">
        <v>1996</v>
      </c>
      <c r="E3484">
        <f t="shared" si="109"/>
        <v>1861996</v>
      </c>
      <c r="F3484" s="55">
        <v>0.5625</v>
      </c>
      <c r="G3484" s="55">
        <v>0.25</v>
      </c>
      <c r="H3484" s="42">
        <f t="shared" si="108"/>
        <v>0.5</v>
      </c>
    </row>
    <row r="3485" spans="1:8" x14ac:dyDescent="0.25">
      <c r="A3485" t="s">
        <v>8</v>
      </c>
      <c r="B3485" t="str">
        <f>VLOOKUP(A3485,'Cód dos países'!$A$3:$C$199,2,FALSE)</f>
        <v>ARG</v>
      </c>
      <c r="C3485">
        <f>VLOOKUP(A3485,'Cód dos países'!$A$3:$C$199,3,FALSE)</f>
        <v>7</v>
      </c>
      <c r="D3485">
        <v>1996</v>
      </c>
      <c r="E3485">
        <f t="shared" si="109"/>
        <v>71996</v>
      </c>
      <c r="F3485" s="55">
        <v>0.5</v>
      </c>
      <c r="G3485" s="55">
        <v>0.25</v>
      </c>
      <c r="H3485" s="42">
        <f t="shared" si="108"/>
        <v>0.45</v>
      </c>
    </row>
    <row r="3486" spans="1:8" x14ac:dyDescent="0.25">
      <c r="A3486" t="s">
        <v>10</v>
      </c>
      <c r="B3486" t="str">
        <f>VLOOKUP(A3486,'Cód dos países'!$A$3:$C$199,2,FALSE)</f>
        <v>ARM</v>
      </c>
      <c r="C3486">
        <f>VLOOKUP(A3486,'Cód dos países'!$A$3:$C$199,3,FALSE)</f>
        <v>8</v>
      </c>
      <c r="D3486">
        <v>1996</v>
      </c>
      <c r="E3486">
        <f t="shared" si="109"/>
        <v>81996</v>
      </c>
      <c r="F3486" s="55" t="e">
        <v>#N/A</v>
      </c>
      <c r="G3486" s="55" t="e">
        <v>#N/A</v>
      </c>
      <c r="H3486" s="42" t="e">
        <f t="shared" si="108"/>
        <v>#N/A</v>
      </c>
    </row>
    <row r="3487" spans="1:8" x14ac:dyDescent="0.25">
      <c r="A3487" t="s">
        <v>12</v>
      </c>
      <c r="B3487" t="str">
        <f>VLOOKUP(A3487,'Cód dos países'!$A$3:$C$199,2,FALSE)</f>
        <v>AUS</v>
      </c>
      <c r="C3487">
        <f>VLOOKUP(A3487,'Cód dos países'!$A$3:$C$199,3,FALSE)</f>
        <v>9</v>
      </c>
      <c r="D3487">
        <v>1996</v>
      </c>
      <c r="E3487">
        <f t="shared" si="109"/>
        <v>91996</v>
      </c>
      <c r="F3487" s="55">
        <v>0.9375</v>
      </c>
      <c r="G3487" s="55">
        <v>0.75</v>
      </c>
      <c r="H3487" s="42">
        <f t="shared" si="108"/>
        <v>0.9</v>
      </c>
    </row>
    <row r="3488" spans="1:8" x14ac:dyDescent="0.25">
      <c r="A3488" t="s">
        <v>14</v>
      </c>
      <c r="B3488" t="str">
        <f>VLOOKUP(A3488,'Cód dos países'!$A$3:$C$199,2,FALSE)</f>
        <v>AUT</v>
      </c>
      <c r="C3488">
        <f>VLOOKUP(A3488,'Cód dos países'!$A$3:$C$199,3,FALSE)</f>
        <v>10</v>
      </c>
      <c r="D3488">
        <v>1996</v>
      </c>
      <c r="E3488">
        <f t="shared" si="109"/>
        <v>101996</v>
      </c>
      <c r="F3488" s="55">
        <v>0.9375</v>
      </c>
      <c r="G3488" s="55">
        <v>1</v>
      </c>
      <c r="H3488" s="42">
        <f t="shared" si="108"/>
        <v>0.95</v>
      </c>
    </row>
    <row r="3489" spans="1:8" x14ac:dyDescent="0.25">
      <c r="A3489" t="s">
        <v>16</v>
      </c>
      <c r="B3489" t="str">
        <f>VLOOKUP(A3489,'Cód dos países'!$A$3:$C$199,2,FALSE)</f>
        <v>AZE</v>
      </c>
      <c r="C3489">
        <f>VLOOKUP(A3489,'Cód dos países'!$A$3:$C$199,3,FALSE)</f>
        <v>11</v>
      </c>
      <c r="D3489">
        <v>1996</v>
      </c>
      <c r="E3489">
        <f t="shared" si="109"/>
        <v>111996</v>
      </c>
      <c r="F3489" s="55">
        <v>0.21875</v>
      </c>
      <c r="G3489" s="55">
        <v>0</v>
      </c>
      <c r="H3489" s="42">
        <f t="shared" si="108"/>
        <v>0.17499999999999999</v>
      </c>
    </row>
    <row r="3490" spans="1:8" x14ac:dyDescent="0.25">
      <c r="A3490" t="s">
        <v>18</v>
      </c>
      <c r="B3490" t="str">
        <f>VLOOKUP(A3490,'Cód dos países'!$A$3:$C$199,2,FALSE)</f>
        <v>BDI</v>
      </c>
      <c r="C3490">
        <f>VLOOKUP(A3490,'Cód dos países'!$A$3:$C$199,3,FALSE)</f>
        <v>28</v>
      </c>
      <c r="D3490">
        <v>1996</v>
      </c>
      <c r="E3490">
        <f t="shared" si="109"/>
        <v>281996</v>
      </c>
      <c r="F3490" s="55" t="e">
        <v>#N/A</v>
      </c>
      <c r="G3490" s="55" t="e">
        <v>#N/A</v>
      </c>
      <c r="H3490" s="42" t="e">
        <f t="shared" si="108"/>
        <v>#N/A</v>
      </c>
    </row>
    <row r="3491" spans="1:8" x14ac:dyDescent="0.25">
      <c r="A3491" t="s">
        <v>20</v>
      </c>
      <c r="B3491" t="str">
        <f>VLOOKUP(A3491,'Cód dos países'!$A$3:$C$199,2,FALSE)</f>
        <v>BEL</v>
      </c>
      <c r="C3491">
        <f>VLOOKUP(A3491,'Cód dos países'!$A$3:$C$199,3,FALSE)</f>
        <v>17</v>
      </c>
      <c r="D3491">
        <v>1996</v>
      </c>
      <c r="E3491">
        <f t="shared" si="109"/>
        <v>171996</v>
      </c>
      <c r="F3491" s="55">
        <v>0.84375</v>
      </c>
      <c r="G3491" s="55">
        <v>0.75</v>
      </c>
      <c r="H3491" s="42">
        <f t="shared" si="108"/>
        <v>0.82499999999999996</v>
      </c>
    </row>
    <row r="3492" spans="1:8" x14ac:dyDescent="0.25">
      <c r="A3492" t="s">
        <v>22</v>
      </c>
      <c r="B3492" t="str">
        <f>VLOOKUP(A3492,'Cód dos países'!$A$3:$C$199,2,FALSE)</f>
        <v>BEN</v>
      </c>
      <c r="C3492">
        <f>VLOOKUP(A3492,'Cód dos países'!$A$3:$C$199,3,FALSE)</f>
        <v>19</v>
      </c>
      <c r="D3492">
        <v>1996</v>
      </c>
      <c r="E3492">
        <f t="shared" si="109"/>
        <v>191996</v>
      </c>
      <c r="F3492" s="55" t="e">
        <v>#N/A</v>
      </c>
      <c r="G3492" s="55" t="e">
        <v>#N/A</v>
      </c>
      <c r="H3492" s="42" t="e">
        <f t="shared" si="108"/>
        <v>#N/A</v>
      </c>
    </row>
    <row r="3493" spans="1:8" x14ac:dyDescent="0.25">
      <c r="A3493" t="s">
        <v>24</v>
      </c>
      <c r="B3493" t="str">
        <f>VLOOKUP(A3493,'Cód dos países'!$A$3:$C$199,2,FALSE)</f>
        <v>BFA</v>
      </c>
      <c r="C3493">
        <f>VLOOKUP(A3493,'Cód dos países'!$A$3:$C$199,3,FALSE)</f>
        <v>27</v>
      </c>
      <c r="D3493">
        <v>1996</v>
      </c>
      <c r="E3493">
        <f t="shared" si="109"/>
        <v>271996</v>
      </c>
      <c r="F3493" s="55" t="e">
        <v>#N/A</v>
      </c>
      <c r="G3493" s="55" t="e">
        <v>#N/A</v>
      </c>
      <c r="H3493" s="42" t="e">
        <f t="shared" si="108"/>
        <v>#N/A</v>
      </c>
    </row>
    <row r="3494" spans="1:8" x14ac:dyDescent="0.25">
      <c r="A3494" t="s">
        <v>26</v>
      </c>
      <c r="B3494" t="str">
        <f>VLOOKUP(A3494,'Cód dos países'!$A$3:$C$199,2,FALSE)</f>
        <v>BGD</v>
      </c>
      <c r="C3494">
        <f>VLOOKUP(A3494,'Cód dos países'!$A$3:$C$199,3,FALSE)</f>
        <v>14</v>
      </c>
      <c r="D3494">
        <v>1996</v>
      </c>
      <c r="E3494">
        <f t="shared" si="109"/>
        <v>141996</v>
      </c>
      <c r="F3494" s="55">
        <v>0.28125</v>
      </c>
      <c r="G3494" s="55">
        <v>0.25</v>
      </c>
      <c r="H3494" s="42">
        <f t="shared" si="108"/>
        <v>0.27500000000000002</v>
      </c>
    </row>
    <row r="3495" spans="1:8" x14ac:dyDescent="0.25">
      <c r="A3495" t="s">
        <v>28</v>
      </c>
      <c r="B3495" t="str">
        <f>VLOOKUP(A3495,'Cód dos países'!$A$3:$C$199,2,FALSE)</f>
        <v>BGR</v>
      </c>
      <c r="C3495">
        <f>VLOOKUP(A3495,'Cód dos países'!$A$3:$C$199,3,FALSE)</f>
        <v>26</v>
      </c>
      <c r="D3495">
        <v>1996</v>
      </c>
      <c r="E3495">
        <f t="shared" si="109"/>
        <v>261996</v>
      </c>
      <c r="F3495" s="55">
        <v>0.34375</v>
      </c>
      <c r="G3495" s="55">
        <v>0</v>
      </c>
      <c r="H3495" s="42">
        <f t="shared" si="108"/>
        <v>0.27500000000000002</v>
      </c>
    </row>
    <row r="3496" spans="1:8" x14ac:dyDescent="0.25">
      <c r="A3496" t="s">
        <v>30</v>
      </c>
      <c r="B3496" t="str">
        <f>VLOOKUP(A3496,'Cód dos países'!$A$3:$C$199,2,FALSE)</f>
        <v>BHR</v>
      </c>
      <c r="C3496">
        <f>VLOOKUP(A3496,'Cód dos países'!$A$3:$C$199,3,FALSE)</f>
        <v>13</v>
      </c>
      <c r="D3496">
        <v>1996</v>
      </c>
      <c r="E3496">
        <f t="shared" si="109"/>
        <v>131996</v>
      </c>
      <c r="F3496" s="55">
        <v>0.34375</v>
      </c>
      <c r="G3496" s="55">
        <v>0.25</v>
      </c>
      <c r="H3496" s="42">
        <f t="shared" si="108"/>
        <v>0.32500000000000001</v>
      </c>
    </row>
    <row r="3497" spans="1:8" x14ac:dyDescent="0.25">
      <c r="A3497" t="s">
        <v>348</v>
      </c>
      <c r="B3497" t="str">
        <f>VLOOKUP(A3497,'Cód dos países'!$A$3:$C$199,2,FALSE)</f>
        <v>BHS</v>
      </c>
      <c r="C3497">
        <f>VLOOKUP(A3497,'Cód dos países'!$A$3:$C$199,3,FALSE)</f>
        <v>12</v>
      </c>
      <c r="D3497">
        <v>1996</v>
      </c>
      <c r="E3497">
        <f t="shared" si="109"/>
        <v>121996</v>
      </c>
      <c r="F3497" s="55" t="e">
        <v>#N/A</v>
      </c>
      <c r="G3497" s="55" t="e">
        <v>#N/A</v>
      </c>
      <c r="H3497" s="42" t="e">
        <f t="shared" si="108"/>
        <v>#N/A</v>
      </c>
    </row>
    <row r="3498" spans="1:8" x14ac:dyDescent="0.25">
      <c r="A3498" t="s">
        <v>333</v>
      </c>
      <c r="B3498" t="str">
        <f>VLOOKUP(A3498,'Cód dos países'!$A$3:$C$199,2,FALSE)</f>
        <v>BIH</v>
      </c>
      <c r="C3498">
        <f>VLOOKUP(A3498,'Cód dos países'!$A$3:$C$199,3,FALSE)</f>
        <v>22</v>
      </c>
      <c r="D3498">
        <v>1996</v>
      </c>
      <c r="E3498">
        <f t="shared" si="109"/>
        <v>221996</v>
      </c>
      <c r="F3498" s="55">
        <v>0.46875</v>
      </c>
      <c r="G3498" s="55">
        <v>0.25</v>
      </c>
      <c r="H3498" s="42">
        <f t="shared" si="108"/>
        <v>0.42499999999999999</v>
      </c>
    </row>
    <row r="3499" spans="1:8" x14ac:dyDescent="0.25">
      <c r="A3499" t="s">
        <v>33</v>
      </c>
      <c r="B3499" t="str">
        <f>VLOOKUP(A3499,'Cód dos países'!$A$3:$C$199,2,FALSE)</f>
        <v>BLR</v>
      </c>
      <c r="C3499">
        <f>VLOOKUP(A3499,'Cód dos países'!$A$3:$C$199,3,FALSE)</f>
        <v>16</v>
      </c>
      <c r="D3499">
        <v>1996</v>
      </c>
      <c r="E3499">
        <f t="shared" si="109"/>
        <v>161996</v>
      </c>
      <c r="F3499" s="55" t="e">
        <v>#N/A</v>
      </c>
      <c r="G3499" s="55" t="e">
        <v>#N/A</v>
      </c>
      <c r="H3499" s="42" t="e">
        <f t="shared" si="108"/>
        <v>#N/A</v>
      </c>
    </row>
    <row r="3500" spans="1:8" x14ac:dyDescent="0.25">
      <c r="A3500" t="s">
        <v>349</v>
      </c>
      <c r="B3500" t="str">
        <f>VLOOKUP(A3500,'Cód dos países'!$A$3:$C$199,2,FALSE)</f>
        <v>BLZ</v>
      </c>
      <c r="C3500">
        <f>VLOOKUP(A3500,'Cód dos países'!$A$3:$C$199,3,FALSE)</f>
        <v>18</v>
      </c>
      <c r="D3500">
        <v>1996</v>
      </c>
      <c r="E3500">
        <f t="shared" si="109"/>
        <v>181996</v>
      </c>
      <c r="F3500" s="55" t="e">
        <v>#N/A</v>
      </c>
      <c r="G3500" s="55" t="e">
        <v>#N/A</v>
      </c>
      <c r="H3500" s="42" t="e">
        <f t="shared" si="108"/>
        <v>#N/A</v>
      </c>
    </row>
    <row r="3501" spans="1:8" x14ac:dyDescent="0.25">
      <c r="A3501" t="s">
        <v>35</v>
      </c>
      <c r="B3501" t="str">
        <f>VLOOKUP(A3501,'Cód dos países'!$A$3:$C$199,2,FALSE)</f>
        <v>BOL</v>
      </c>
      <c r="C3501">
        <f>VLOOKUP(A3501,'Cód dos países'!$A$3:$C$199,3,FALSE)</f>
        <v>21</v>
      </c>
      <c r="D3501">
        <v>1996</v>
      </c>
      <c r="E3501">
        <f t="shared" si="109"/>
        <v>211996</v>
      </c>
      <c r="F3501" s="55">
        <v>0.46875</v>
      </c>
      <c r="G3501" s="55">
        <v>0</v>
      </c>
      <c r="H3501" s="42">
        <f t="shared" si="108"/>
        <v>0.375</v>
      </c>
    </row>
    <row r="3502" spans="1:8" x14ac:dyDescent="0.25">
      <c r="A3502" t="s">
        <v>37</v>
      </c>
      <c r="B3502" t="str">
        <f>VLOOKUP(A3502,'Cód dos países'!$A$3:$C$199,2,FALSE)</f>
        <v>BRA</v>
      </c>
      <c r="C3502">
        <f>VLOOKUP(A3502,'Cód dos países'!$A$3:$C$199,3,FALSE)</f>
        <v>24</v>
      </c>
      <c r="D3502">
        <v>1996</v>
      </c>
      <c r="E3502">
        <f t="shared" si="109"/>
        <v>241996</v>
      </c>
      <c r="F3502" s="55">
        <v>0.46875</v>
      </c>
      <c r="G3502" s="55">
        <v>0.25</v>
      </c>
      <c r="H3502" s="42">
        <f t="shared" si="108"/>
        <v>0.42499999999999999</v>
      </c>
    </row>
    <row r="3503" spans="1:8" x14ac:dyDescent="0.25">
      <c r="A3503" t="s">
        <v>39</v>
      </c>
      <c r="B3503" t="str">
        <f>VLOOKUP(A3503,'Cód dos países'!$A$3:$C$199,2,FALSE)</f>
        <v>BRB</v>
      </c>
      <c r="C3503">
        <f>VLOOKUP(A3503,'Cód dos países'!$A$3:$C$199,3,FALSE)</f>
        <v>15</v>
      </c>
      <c r="D3503">
        <v>1996</v>
      </c>
      <c r="E3503">
        <f t="shared" si="109"/>
        <v>151996</v>
      </c>
      <c r="F3503" s="55" t="e">
        <v>#N/A</v>
      </c>
      <c r="G3503" s="55" t="e">
        <v>#N/A</v>
      </c>
      <c r="H3503" s="42" t="e">
        <f t="shared" si="108"/>
        <v>#N/A</v>
      </c>
    </row>
    <row r="3504" spans="1:8" x14ac:dyDescent="0.25">
      <c r="A3504" t="s">
        <v>350</v>
      </c>
      <c r="B3504" t="str">
        <f>VLOOKUP(A3504,'Cód dos países'!$A$3:$C$199,2,FALSE)</f>
        <v>BRN</v>
      </c>
      <c r="C3504">
        <f>VLOOKUP(A3504,'Cód dos países'!$A$3:$C$199,3,FALSE)</f>
        <v>25</v>
      </c>
      <c r="D3504">
        <v>1996</v>
      </c>
      <c r="E3504">
        <f t="shared" si="109"/>
        <v>251996</v>
      </c>
      <c r="F3504" s="55" t="e">
        <v>#N/A</v>
      </c>
      <c r="G3504" s="55" t="e">
        <v>#N/A</v>
      </c>
      <c r="H3504" s="42" t="e">
        <f t="shared" si="108"/>
        <v>#N/A</v>
      </c>
    </row>
    <row r="3505" spans="1:8" x14ac:dyDescent="0.25">
      <c r="A3505" t="s">
        <v>41</v>
      </c>
      <c r="B3505" t="str">
        <f>VLOOKUP(A3505,'Cód dos países'!$A$3:$C$199,2,FALSE)</f>
        <v>BTN</v>
      </c>
      <c r="C3505">
        <f>VLOOKUP(A3505,'Cód dos países'!$A$3:$C$199,3,FALSE)</f>
        <v>20</v>
      </c>
      <c r="D3505">
        <v>1996</v>
      </c>
      <c r="E3505">
        <f t="shared" si="109"/>
        <v>201996</v>
      </c>
      <c r="F3505" s="55" t="e">
        <v>#N/A</v>
      </c>
      <c r="G3505" s="55" t="e">
        <v>#N/A</v>
      </c>
      <c r="H3505" s="42" t="e">
        <f t="shared" si="108"/>
        <v>#N/A</v>
      </c>
    </row>
    <row r="3506" spans="1:8" x14ac:dyDescent="0.25">
      <c r="A3506" t="s">
        <v>43</v>
      </c>
      <c r="B3506" t="str">
        <f>VLOOKUP(A3506,'Cód dos países'!$A$3:$C$199,2,FALSE)</f>
        <v>BWA</v>
      </c>
      <c r="C3506">
        <f>VLOOKUP(A3506,'Cód dos países'!$A$3:$C$199,3,FALSE)</f>
        <v>23</v>
      </c>
      <c r="D3506">
        <v>1996</v>
      </c>
      <c r="E3506">
        <f t="shared" si="109"/>
        <v>231996</v>
      </c>
      <c r="F3506" s="55">
        <v>0.625</v>
      </c>
      <c r="G3506" s="55">
        <v>0.5</v>
      </c>
      <c r="H3506" s="42">
        <f t="shared" si="108"/>
        <v>0.6</v>
      </c>
    </row>
    <row r="3507" spans="1:8" x14ac:dyDescent="0.25">
      <c r="A3507" t="s">
        <v>45</v>
      </c>
      <c r="B3507" t="str">
        <f>VLOOKUP(A3507,'Cód dos países'!$A$3:$C$199,2,FALSE)</f>
        <v>CAF</v>
      </c>
      <c r="C3507">
        <f>VLOOKUP(A3507,'Cód dos países'!$A$3:$C$199,3,FALSE)</f>
        <v>33</v>
      </c>
      <c r="D3507">
        <v>1996</v>
      </c>
      <c r="E3507">
        <f t="shared" si="109"/>
        <v>331996</v>
      </c>
      <c r="F3507" s="55" t="e">
        <v>#N/A</v>
      </c>
      <c r="G3507" s="55" t="e">
        <v>#N/A</v>
      </c>
      <c r="H3507" s="42" t="e">
        <f t="shared" si="108"/>
        <v>#N/A</v>
      </c>
    </row>
    <row r="3508" spans="1:8" x14ac:dyDescent="0.25">
      <c r="A3508" t="s">
        <v>47</v>
      </c>
      <c r="B3508" t="str">
        <f>VLOOKUP(A3508,'Cód dos países'!$A$3:$C$199,2,FALSE)</f>
        <v>CAN</v>
      </c>
      <c r="C3508">
        <f>VLOOKUP(A3508,'Cód dos países'!$A$3:$C$199,3,FALSE)</f>
        <v>31</v>
      </c>
      <c r="D3508">
        <v>1996</v>
      </c>
      <c r="E3508">
        <f t="shared" si="109"/>
        <v>311996</v>
      </c>
      <c r="F3508" s="55">
        <v>0.84375</v>
      </c>
      <c r="G3508" s="55">
        <v>1</v>
      </c>
      <c r="H3508" s="42">
        <f t="shared" si="108"/>
        <v>0.875</v>
      </c>
    </row>
    <row r="3509" spans="1:8" x14ac:dyDescent="0.25">
      <c r="A3509" t="s">
        <v>49</v>
      </c>
      <c r="B3509" t="str">
        <f>VLOOKUP(A3509,'Cód dos países'!$A$3:$C$199,2,FALSE)</f>
        <v>CHE</v>
      </c>
      <c r="C3509">
        <f>VLOOKUP(A3509,'Cód dos países'!$A$3:$C$199,3,FALSE)</f>
        <v>170</v>
      </c>
      <c r="D3509">
        <v>1996</v>
      </c>
      <c r="E3509">
        <f t="shared" si="109"/>
        <v>1701996</v>
      </c>
      <c r="F3509" s="55">
        <v>1</v>
      </c>
      <c r="G3509" s="55">
        <v>1</v>
      </c>
      <c r="H3509" s="42">
        <f t="shared" si="108"/>
        <v>1</v>
      </c>
    </row>
    <row r="3510" spans="1:8" x14ac:dyDescent="0.25">
      <c r="A3510" t="s">
        <v>51</v>
      </c>
      <c r="B3510" t="str">
        <f>VLOOKUP(A3510,'Cód dos países'!$A$3:$C$199,2,FALSE)</f>
        <v>CHL</v>
      </c>
      <c r="C3510">
        <f>VLOOKUP(A3510,'Cód dos países'!$A$3:$C$199,3,FALSE)</f>
        <v>35</v>
      </c>
      <c r="D3510">
        <v>1996</v>
      </c>
      <c r="E3510">
        <f t="shared" si="109"/>
        <v>351996</v>
      </c>
      <c r="F3510" s="55">
        <v>0.8125</v>
      </c>
      <c r="G3510" s="55">
        <v>0.75</v>
      </c>
      <c r="H3510" s="42">
        <f t="shared" si="108"/>
        <v>0.8</v>
      </c>
    </row>
    <row r="3511" spans="1:8" x14ac:dyDescent="0.25">
      <c r="A3511" t="s">
        <v>53</v>
      </c>
      <c r="B3511" t="str">
        <f>VLOOKUP(A3511,'Cód dos países'!$A$3:$C$199,2,FALSE)</f>
        <v>CHN</v>
      </c>
      <c r="C3511">
        <f>VLOOKUP(A3511,'Cód dos países'!$A$3:$C$199,3,FALSE)</f>
        <v>36</v>
      </c>
      <c r="D3511">
        <v>1996</v>
      </c>
      <c r="E3511">
        <f t="shared" si="109"/>
        <v>361996</v>
      </c>
      <c r="F3511" s="55">
        <v>0.34375</v>
      </c>
      <c r="G3511" s="55">
        <v>0.25</v>
      </c>
      <c r="H3511" s="42">
        <f t="shared" si="108"/>
        <v>0.32500000000000001</v>
      </c>
    </row>
    <row r="3512" spans="1:8" x14ac:dyDescent="0.25">
      <c r="A3512" t="s">
        <v>429</v>
      </c>
      <c r="B3512" t="str">
        <f>VLOOKUP(A3512,'Cód dos países'!$A$3:$C$199,2,FALSE)</f>
        <v>CIV</v>
      </c>
      <c r="C3512">
        <f>VLOOKUP(A3512,'Cód dos países'!$A$3:$C$199,3,FALSE)</f>
        <v>42</v>
      </c>
      <c r="D3512">
        <v>1996</v>
      </c>
      <c r="E3512">
        <f t="shared" si="109"/>
        <v>421996</v>
      </c>
      <c r="F3512" s="55">
        <v>0.3125</v>
      </c>
      <c r="G3512" s="55">
        <v>0.5</v>
      </c>
      <c r="H3512" s="42">
        <f t="shared" si="108"/>
        <v>0.35</v>
      </c>
    </row>
    <row r="3513" spans="1:8" x14ac:dyDescent="0.25">
      <c r="A3513" t="s">
        <v>56</v>
      </c>
      <c r="B3513" t="str">
        <f>VLOOKUP(A3513,'Cód dos países'!$A$3:$C$199,2,FALSE)</f>
        <v>CMR</v>
      </c>
      <c r="C3513">
        <f>VLOOKUP(A3513,'Cód dos países'!$A$3:$C$199,3,FALSE)</f>
        <v>30</v>
      </c>
      <c r="D3513">
        <v>1996</v>
      </c>
      <c r="E3513">
        <f t="shared" si="109"/>
        <v>301996</v>
      </c>
      <c r="F3513" s="55">
        <v>6.25E-2</v>
      </c>
      <c r="G3513" s="55">
        <v>0</v>
      </c>
      <c r="H3513" s="42">
        <f t="shared" si="108"/>
        <v>0.05</v>
      </c>
    </row>
    <row r="3514" spans="1:8" x14ac:dyDescent="0.25">
      <c r="A3514" t="s">
        <v>334</v>
      </c>
      <c r="B3514" t="str">
        <f>VLOOKUP(A3514,'Cód dos países'!$A$3:$C$199,2,FALSE)</f>
        <v>COG</v>
      </c>
      <c r="C3514">
        <f>VLOOKUP(A3514,'Cód dos países'!$A$3:$C$199,3,FALSE)</f>
        <v>39</v>
      </c>
      <c r="D3514">
        <v>1996</v>
      </c>
      <c r="E3514">
        <f t="shared" si="109"/>
        <v>391996</v>
      </c>
      <c r="F3514" s="55" t="e">
        <v>#N/A</v>
      </c>
      <c r="G3514" s="55" t="e">
        <v>#N/A</v>
      </c>
      <c r="H3514" s="42" t="e">
        <f t="shared" si="108"/>
        <v>#N/A</v>
      </c>
    </row>
    <row r="3515" spans="1:8" x14ac:dyDescent="0.25">
      <c r="A3515" t="s">
        <v>59</v>
      </c>
      <c r="B3515" t="str">
        <f>VLOOKUP(A3515,'Cód dos países'!$A$3:$C$199,2,FALSE)</f>
        <v>COL</v>
      </c>
      <c r="C3515">
        <f>VLOOKUP(A3515,'Cód dos países'!$A$3:$C$199,3,FALSE)</f>
        <v>37</v>
      </c>
      <c r="D3515">
        <v>1996</v>
      </c>
      <c r="E3515">
        <f t="shared" si="109"/>
        <v>371996</v>
      </c>
      <c r="F3515" s="55">
        <v>0.375</v>
      </c>
      <c r="G3515" s="55">
        <v>0.25</v>
      </c>
      <c r="H3515" s="42">
        <f t="shared" si="108"/>
        <v>0.35</v>
      </c>
    </row>
    <row r="3516" spans="1:8" x14ac:dyDescent="0.25">
      <c r="A3516" t="s">
        <v>61</v>
      </c>
      <c r="B3516" t="str">
        <f>VLOOKUP(A3516,'Cód dos países'!$A$3:$C$199,2,FALSE)</f>
        <v>COM</v>
      </c>
      <c r="C3516">
        <f>VLOOKUP(A3516,'Cód dos países'!$A$3:$C$199,3,FALSE)</f>
        <v>38</v>
      </c>
      <c r="D3516">
        <v>1996</v>
      </c>
      <c r="E3516">
        <f t="shared" si="109"/>
        <v>381996</v>
      </c>
      <c r="F3516" s="55" t="e">
        <v>#N/A</v>
      </c>
      <c r="G3516" s="55" t="e">
        <v>#N/A</v>
      </c>
      <c r="H3516" s="42" t="e">
        <f t="shared" si="108"/>
        <v>#N/A</v>
      </c>
    </row>
    <row r="3517" spans="1:8" x14ac:dyDescent="0.25">
      <c r="A3517" t="s">
        <v>63</v>
      </c>
      <c r="B3517" t="str">
        <f>VLOOKUP(A3517,'Cód dos países'!$A$3:$C$199,2,FALSE)</f>
        <v>CPV</v>
      </c>
      <c r="C3517">
        <f>VLOOKUP(A3517,'Cód dos países'!$A$3:$C$199,3,FALSE)</f>
        <v>32</v>
      </c>
      <c r="D3517">
        <v>1996</v>
      </c>
      <c r="E3517">
        <f t="shared" si="109"/>
        <v>321996</v>
      </c>
      <c r="F3517" s="55" t="e">
        <v>#N/A</v>
      </c>
      <c r="G3517" s="55" t="e">
        <v>#N/A</v>
      </c>
      <c r="H3517" s="42" t="e">
        <f t="shared" si="108"/>
        <v>#N/A</v>
      </c>
    </row>
    <row r="3518" spans="1:8" x14ac:dyDescent="0.25">
      <c r="A3518" t="s">
        <v>65</v>
      </c>
      <c r="B3518" t="str">
        <f>VLOOKUP(A3518,'Cód dos países'!$A$3:$C$199,2,FALSE)</f>
        <v>CRI</v>
      </c>
      <c r="C3518">
        <f>VLOOKUP(A3518,'Cód dos países'!$A$3:$C$199,3,FALSE)</f>
        <v>41</v>
      </c>
      <c r="D3518">
        <v>1996</v>
      </c>
      <c r="E3518">
        <f t="shared" si="109"/>
        <v>411996</v>
      </c>
      <c r="F3518" s="55">
        <v>0.6875</v>
      </c>
      <c r="G3518" s="55">
        <v>0.5</v>
      </c>
      <c r="H3518" s="42">
        <f t="shared" si="108"/>
        <v>0.65</v>
      </c>
    </row>
    <row r="3519" spans="1:8" x14ac:dyDescent="0.25">
      <c r="A3519" t="s">
        <v>67</v>
      </c>
      <c r="B3519" t="str">
        <f>VLOOKUP(A3519,'Cód dos países'!$A$3:$C$199,2,FALSE)</f>
        <v>CUB</v>
      </c>
      <c r="C3519">
        <f>VLOOKUP(A3519,'Cód dos países'!$A$3:$C$199,3,FALSE)</f>
        <v>44</v>
      </c>
      <c r="D3519">
        <v>1996</v>
      </c>
      <c r="E3519">
        <f t="shared" si="109"/>
        <v>441996</v>
      </c>
      <c r="F3519" s="55">
        <v>0.1875</v>
      </c>
      <c r="G3519" s="55">
        <v>0.5</v>
      </c>
      <c r="H3519" s="42">
        <f t="shared" si="108"/>
        <v>0.25</v>
      </c>
    </row>
    <row r="3520" spans="1:8" x14ac:dyDescent="0.25">
      <c r="A3520" t="s">
        <v>591</v>
      </c>
      <c r="B3520" t="e">
        <f>VLOOKUP(A3520,'Cód dos países'!$A$3:$C$199,2,FALSE)</f>
        <v>#N/A</v>
      </c>
      <c r="C3520" t="e">
        <f>VLOOKUP(A3520,'Cód dos países'!$A$3:$C$199,3,FALSE)</f>
        <v>#N/A</v>
      </c>
      <c r="D3520">
        <v>1996</v>
      </c>
      <c r="E3520" t="e">
        <f t="shared" si="109"/>
        <v>#N/A</v>
      </c>
      <c r="F3520" s="55" t="e">
        <v>#N/A</v>
      </c>
      <c r="G3520" s="55" t="e">
        <v>#N/A</v>
      </c>
      <c r="H3520" s="42" t="e">
        <f t="shared" si="108"/>
        <v>#N/A</v>
      </c>
    </row>
    <row r="3521" spans="1:8" x14ac:dyDescent="0.25">
      <c r="A3521" t="s">
        <v>69</v>
      </c>
      <c r="B3521" t="str">
        <f>VLOOKUP(A3521,'Cód dos países'!$A$3:$C$199,2,FALSE)</f>
        <v>CYP</v>
      </c>
      <c r="C3521">
        <f>VLOOKUP(A3521,'Cód dos países'!$A$3:$C$199,3,FALSE)</f>
        <v>45</v>
      </c>
      <c r="D3521">
        <v>1996</v>
      </c>
      <c r="E3521">
        <f t="shared" si="109"/>
        <v>451996</v>
      </c>
      <c r="F3521" s="55">
        <v>0.75</v>
      </c>
      <c r="G3521" s="55">
        <v>1</v>
      </c>
      <c r="H3521" s="42">
        <f t="shared" si="108"/>
        <v>0.8</v>
      </c>
    </row>
    <row r="3522" spans="1:8" x14ac:dyDescent="0.25">
      <c r="A3522" t="s">
        <v>71</v>
      </c>
      <c r="B3522" t="str">
        <f>VLOOKUP(A3522,'Cód dos países'!$A$3:$C$199,2,FALSE)</f>
        <v>CZE</v>
      </c>
      <c r="C3522">
        <f>VLOOKUP(A3522,'Cód dos países'!$A$3:$C$199,3,FALSE)</f>
        <v>46</v>
      </c>
      <c r="D3522">
        <v>1996</v>
      </c>
      <c r="E3522">
        <f t="shared" si="109"/>
        <v>461996</v>
      </c>
      <c r="F3522" s="55">
        <v>0.75</v>
      </c>
      <c r="G3522" s="55">
        <v>0.5</v>
      </c>
      <c r="H3522" s="42">
        <f t="shared" si="108"/>
        <v>0.7</v>
      </c>
    </row>
    <row r="3523" spans="1:8" x14ac:dyDescent="0.25">
      <c r="A3523" t="s">
        <v>73</v>
      </c>
      <c r="B3523" t="str">
        <f>VLOOKUP(A3523,'Cód dos países'!$A$3:$C$199,2,FALSE)</f>
        <v>DEU</v>
      </c>
      <c r="C3523">
        <f>VLOOKUP(A3523,'Cód dos países'!$A$3:$C$199,3,FALSE)</f>
        <v>64</v>
      </c>
      <c r="D3523">
        <v>1996</v>
      </c>
      <c r="E3523">
        <f t="shared" si="109"/>
        <v>641996</v>
      </c>
      <c r="F3523" s="55">
        <v>0.875</v>
      </c>
      <c r="G3523" s="55">
        <v>1</v>
      </c>
      <c r="H3523" s="42">
        <f t="shared" si="108"/>
        <v>0.9</v>
      </c>
    </row>
    <row r="3524" spans="1:8" x14ac:dyDescent="0.25">
      <c r="A3524" t="s">
        <v>75</v>
      </c>
      <c r="B3524" t="str">
        <f>VLOOKUP(A3524,'Cód dos países'!$A$3:$C$199,2,FALSE)</f>
        <v>DJI</v>
      </c>
      <c r="C3524">
        <f>VLOOKUP(A3524,'Cód dos países'!$A$3:$C$199,3,FALSE)</f>
        <v>48</v>
      </c>
      <c r="D3524">
        <v>1996</v>
      </c>
      <c r="E3524">
        <f t="shared" si="109"/>
        <v>481996</v>
      </c>
      <c r="F3524" s="55" t="e">
        <v>#N/A</v>
      </c>
      <c r="G3524" s="55" t="e">
        <v>#N/A</v>
      </c>
      <c r="H3524" s="42" t="e">
        <f t="shared" ref="H3524:H3587" si="110">(4*F3524+1*G3524)/5</f>
        <v>#N/A</v>
      </c>
    </row>
    <row r="3525" spans="1:8" x14ac:dyDescent="0.25">
      <c r="A3525" t="s">
        <v>77</v>
      </c>
      <c r="B3525" t="str">
        <f>VLOOKUP(A3525,'Cód dos países'!$A$3:$C$199,2,FALSE)</f>
        <v>DNK</v>
      </c>
      <c r="C3525">
        <f>VLOOKUP(A3525,'Cód dos países'!$A$3:$C$199,3,FALSE)</f>
        <v>47</v>
      </c>
      <c r="D3525">
        <v>1996</v>
      </c>
      <c r="E3525">
        <f t="shared" si="109"/>
        <v>471996</v>
      </c>
      <c r="F3525" s="55">
        <v>0.9375</v>
      </c>
      <c r="G3525" s="55">
        <v>1</v>
      </c>
      <c r="H3525" s="42">
        <f t="shared" si="110"/>
        <v>0.95</v>
      </c>
    </row>
    <row r="3526" spans="1:8" x14ac:dyDescent="0.25">
      <c r="A3526" t="s">
        <v>79</v>
      </c>
      <c r="B3526" t="str">
        <f>VLOOKUP(A3526,'Cód dos países'!$A$3:$C$199,2,FALSE)</f>
        <v>DOM</v>
      </c>
      <c r="C3526">
        <f>VLOOKUP(A3526,'Cód dos países'!$A$3:$C$199,3,FALSE)</f>
        <v>50</v>
      </c>
      <c r="D3526">
        <v>1996</v>
      </c>
      <c r="E3526">
        <f t="shared" si="109"/>
        <v>501996</v>
      </c>
      <c r="F3526" s="55">
        <v>0.40625</v>
      </c>
      <c r="G3526" s="55">
        <v>0.25</v>
      </c>
      <c r="H3526" s="42">
        <f t="shared" si="110"/>
        <v>0.375</v>
      </c>
    </row>
    <row r="3527" spans="1:8" x14ac:dyDescent="0.25">
      <c r="A3527" t="s">
        <v>81</v>
      </c>
      <c r="B3527" t="str">
        <f>VLOOKUP(A3527,'Cód dos países'!$A$3:$C$199,2,FALSE)</f>
        <v>DZA</v>
      </c>
      <c r="C3527">
        <f>VLOOKUP(A3527,'Cód dos países'!$A$3:$C$199,3,FALSE)</f>
        <v>3</v>
      </c>
      <c r="D3527">
        <v>1996</v>
      </c>
      <c r="E3527">
        <f t="shared" ref="E3527:E3590" si="111">C3527*10000+D3527</f>
        <v>31996</v>
      </c>
      <c r="F3527" s="55">
        <v>0.125</v>
      </c>
      <c r="G3527" s="55">
        <v>0.25</v>
      </c>
      <c r="H3527" s="42">
        <f t="shared" si="110"/>
        <v>0.15</v>
      </c>
    </row>
    <row r="3528" spans="1:8" x14ac:dyDescent="0.25">
      <c r="A3528" t="s">
        <v>83</v>
      </c>
      <c r="B3528" t="str">
        <f>VLOOKUP(A3528,'Cód dos países'!$A$3:$C$199,2,FALSE)</f>
        <v>ECU</v>
      </c>
      <c r="C3528">
        <f>VLOOKUP(A3528,'Cód dos países'!$A$3:$C$199,3,FALSE)</f>
        <v>51</v>
      </c>
      <c r="D3528">
        <v>1996</v>
      </c>
      <c r="E3528">
        <f t="shared" si="111"/>
        <v>511996</v>
      </c>
      <c r="F3528" s="55">
        <v>0.34375</v>
      </c>
      <c r="G3528" s="55">
        <v>0</v>
      </c>
      <c r="H3528" s="42">
        <f t="shared" si="110"/>
        <v>0.27500000000000002</v>
      </c>
    </row>
    <row r="3529" spans="1:8" x14ac:dyDescent="0.25">
      <c r="A3529" t="s">
        <v>85</v>
      </c>
      <c r="B3529" t="str">
        <f>VLOOKUP(A3529,'Cód dos países'!$A$3:$C$199,2,FALSE)</f>
        <v>EGY</v>
      </c>
      <c r="C3529">
        <f>VLOOKUP(A3529,'Cód dos países'!$A$3:$C$199,3,FALSE)</f>
        <v>52</v>
      </c>
      <c r="D3529">
        <v>1996</v>
      </c>
      <c r="E3529">
        <f t="shared" si="111"/>
        <v>521996</v>
      </c>
      <c r="F3529" s="55">
        <v>0.5</v>
      </c>
      <c r="G3529" s="55">
        <v>0.25</v>
      </c>
      <c r="H3529" s="42">
        <f t="shared" si="110"/>
        <v>0.45</v>
      </c>
    </row>
    <row r="3530" spans="1:8" x14ac:dyDescent="0.25">
      <c r="A3530" t="s">
        <v>87</v>
      </c>
      <c r="B3530" t="str">
        <f>VLOOKUP(A3530,'Cód dos países'!$A$3:$C$199,2,FALSE)</f>
        <v>ERI</v>
      </c>
      <c r="C3530">
        <f>VLOOKUP(A3530,'Cód dos países'!$A$3:$C$199,3,FALSE)</f>
        <v>55</v>
      </c>
      <c r="D3530">
        <v>1996</v>
      </c>
      <c r="E3530">
        <f t="shared" si="111"/>
        <v>551996</v>
      </c>
      <c r="F3530" s="55" t="e">
        <v>#N/A</v>
      </c>
      <c r="G3530" s="55" t="e">
        <v>#N/A</v>
      </c>
      <c r="H3530" s="42" t="e">
        <f t="shared" si="110"/>
        <v>#N/A</v>
      </c>
    </row>
    <row r="3531" spans="1:8" x14ac:dyDescent="0.25">
      <c r="A3531" t="s">
        <v>89</v>
      </c>
      <c r="B3531" t="str">
        <f>VLOOKUP(A3531,'Cód dos países'!$A$3:$C$199,2,FALSE)</f>
        <v>ESP</v>
      </c>
      <c r="C3531">
        <f>VLOOKUP(A3531,'Cód dos países'!$A$3:$C$199,3,FALSE)</f>
        <v>161</v>
      </c>
      <c r="D3531">
        <v>1996</v>
      </c>
      <c r="E3531">
        <f t="shared" si="111"/>
        <v>1611996</v>
      </c>
      <c r="F3531" s="55">
        <v>0.90625</v>
      </c>
      <c r="G3531" s="55">
        <v>0.75</v>
      </c>
      <c r="H3531" s="42">
        <f t="shared" si="110"/>
        <v>0.875</v>
      </c>
    </row>
    <row r="3532" spans="1:8" x14ac:dyDescent="0.25">
      <c r="A3532" t="s">
        <v>91</v>
      </c>
      <c r="B3532" t="str">
        <f>VLOOKUP(A3532,'Cód dos países'!$A$3:$C$199,2,FALSE)</f>
        <v>EST</v>
      </c>
      <c r="C3532">
        <f>VLOOKUP(A3532,'Cód dos países'!$A$3:$C$199,3,FALSE)</f>
        <v>56</v>
      </c>
      <c r="D3532">
        <v>1996</v>
      </c>
      <c r="E3532">
        <f t="shared" si="111"/>
        <v>561996</v>
      </c>
      <c r="F3532" s="55">
        <v>0.5625</v>
      </c>
      <c r="G3532" s="55">
        <v>0.25</v>
      </c>
      <c r="H3532" s="42">
        <f t="shared" si="110"/>
        <v>0.5</v>
      </c>
    </row>
    <row r="3533" spans="1:8" x14ac:dyDescent="0.25">
      <c r="A3533" t="s">
        <v>93</v>
      </c>
      <c r="B3533" t="str">
        <f>VLOOKUP(A3533,'Cód dos países'!$A$3:$C$199,2,FALSE)</f>
        <v>ETH</v>
      </c>
      <c r="C3533">
        <f>VLOOKUP(A3533,'Cód dos países'!$A$3:$C$199,3,FALSE)</f>
        <v>57</v>
      </c>
      <c r="D3533">
        <v>1996</v>
      </c>
      <c r="E3533">
        <f t="shared" si="111"/>
        <v>571996</v>
      </c>
      <c r="F3533" s="55">
        <v>0.15625</v>
      </c>
      <c r="G3533" s="55">
        <v>0</v>
      </c>
      <c r="H3533" s="42">
        <f t="shared" si="110"/>
        <v>0.125</v>
      </c>
    </row>
    <row r="3534" spans="1:8" x14ac:dyDescent="0.25">
      <c r="A3534" t="s">
        <v>95</v>
      </c>
      <c r="B3534" t="str">
        <f>VLOOKUP(A3534,'Cód dos países'!$A$3:$C$199,2,FALSE)</f>
        <v>FIN</v>
      </c>
      <c r="C3534">
        <f>VLOOKUP(A3534,'Cód dos países'!$A$3:$C$199,3,FALSE)</f>
        <v>59</v>
      </c>
      <c r="D3534">
        <v>1996</v>
      </c>
      <c r="E3534">
        <f t="shared" si="111"/>
        <v>591996</v>
      </c>
      <c r="F3534" s="55">
        <v>1</v>
      </c>
      <c r="G3534" s="55">
        <v>1</v>
      </c>
      <c r="H3534" s="42">
        <f t="shared" si="110"/>
        <v>1</v>
      </c>
    </row>
    <row r="3535" spans="1:8" x14ac:dyDescent="0.25">
      <c r="A3535" t="s">
        <v>97</v>
      </c>
      <c r="B3535" t="str">
        <f>VLOOKUP(A3535,'Cód dos países'!$A$3:$C$199,2,FALSE)</f>
        <v>FJI</v>
      </c>
      <c r="C3535">
        <f>VLOOKUP(A3535,'Cód dos países'!$A$3:$C$199,3,FALSE)</f>
        <v>58</v>
      </c>
      <c r="D3535">
        <v>1996</v>
      </c>
      <c r="E3535">
        <f t="shared" si="111"/>
        <v>581996</v>
      </c>
      <c r="F3535" s="55" t="e">
        <v>#N/A</v>
      </c>
      <c r="G3535" s="55" t="e">
        <v>#N/A</v>
      </c>
      <c r="H3535" s="42" t="e">
        <f t="shared" si="110"/>
        <v>#N/A</v>
      </c>
    </row>
    <row r="3536" spans="1:8" x14ac:dyDescent="0.25">
      <c r="A3536" t="s">
        <v>99</v>
      </c>
      <c r="B3536" t="str">
        <f>VLOOKUP(A3536,'Cód dos países'!$A$3:$C$199,2,FALSE)</f>
        <v>FRA</v>
      </c>
      <c r="C3536">
        <f>VLOOKUP(A3536,'Cód dos países'!$A$3:$C$199,3,FALSE)</f>
        <v>60</v>
      </c>
      <c r="D3536">
        <v>1996</v>
      </c>
      <c r="E3536">
        <f t="shared" si="111"/>
        <v>601996</v>
      </c>
      <c r="F3536" s="55">
        <v>0.90625</v>
      </c>
      <c r="G3536" s="55">
        <v>0.75</v>
      </c>
      <c r="H3536" s="42">
        <f t="shared" si="110"/>
        <v>0.875</v>
      </c>
    </row>
    <row r="3537" spans="1:8" x14ac:dyDescent="0.25">
      <c r="A3537" t="s">
        <v>101</v>
      </c>
      <c r="B3537" t="str">
        <f>VLOOKUP(A3537,'Cód dos países'!$A$3:$C$199,2,FALSE)</f>
        <v>GAB</v>
      </c>
      <c r="C3537">
        <f>VLOOKUP(A3537,'Cód dos países'!$A$3:$C$199,3,FALSE)</f>
        <v>61</v>
      </c>
      <c r="D3537">
        <v>1996</v>
      </c>
      <c r="E3537">
        <f t="shared" si="111"/>
        <v>611996</v>
      </c>
      <c r="F3537" s="55">
        <v>0.21875</v>
      </c>
      <c r="G3537" s="55">
        <v>0</v>
      </c>
      <c r="H3537" s="42">
        <f t="shared" si="110"/>
        <v>0.17499999999999999</v>
      </c>
    </row>
    <row r="3538" spans="1:8" x14ac:dyDescent="0.25">
      <c r="A3538" t="s">
        <v>103</v>
      </c>
      <c r="B3538" t="str">
        <f>VLOOKUP(A3538,'Cód dos países'!$A$3:$C$199,2,FALSE)</f>
        <v>GBR</v>
      </c>
      <c r="C3538">
        <f>VLOOKUP(A3538,'Cód dos países'!$A$3:$C$199,3,FALSE)</f>
        <v>187</v>
      </c>
      <c r="D3538">
        <v>1996</v>
      </c>
      <c r="E3538">
        <f t="shared" si="111"/>
        <v>1871996</v>
      </c>
      <c r="F3538" s="55">
        <v>0.90625</v>
      </c>
      <c r="G3538" s="55">
        <v>1</v>
      </c>
      <c r="H3538" s="42">
        <f t="shared" si="110"/>
        <v>0.92500000000000004</v>
      </c>
    </row>
    <row r="3539" spans="1:8" x14ac:dyDescent="0.25">
      <c r="A3539" t="s">
        <v>105</v>
      </c>
      <c r="B3539" t="str">
        <f>VLOOKUP(A3539,'Cód dos países'!$A$3:$C$199,2,FALSE)</f>
        <v>GEO</v>
      </c>
      <c r="C3539">
        <f>VLOOKUP(A3539,'Cód dos países'!$A$3:$C$199,3,FALSE)</f>
        <v>63</v>
      </c>
      <c r="D3539">
        <v>1996</v>
      </c>
      <c r="E3539">
        <f t="shared" si="111"/>
        <v>631996</v>
      </c>
      <c r="F3539" s="55" t="e">
        <v>#N/A</v>
      </c>
      <c r="G3539" s="55" t="e">
        <v>#N/A</v>
      </c>
      <c r="H3539" s="42" t="e">
        <f t="shared" si="110"/>
        <v>#N/A</v>
      </c>
    </row>
    <row r="3540" spans="1:8" x14ac:dyDescent="0.25">
      <c r="A3540" t="s">
        <v>107</v>
      </c>
      <c r="B3540" t="str">
        <f>VLOOKUP(A3540,'Cód dos países'!$A$3:$C$199,2,FALSE)</f>
        <v>GHA</v>
      </c>
      <c r="C3540">
        <f>VLOOKUP(A3540,'Cód dos países'!$A$3:$C$199,3,FALSE)</f>
        <v>66</v>
      </c>
      <c r="D3540">
        <v>1996</v>
      </c>
      <c r="E3540">
        <f t="shared" si="111"/>
        <v>661996</v>
      </c>
      <c r="F3540" s="55">
        <v>0.4375</v>
      </c>
      <c r="G3540" s="55">
        <v>0.25</v>
      </c>
      <c r="H3540" s="42">
        <f t="shared" si="110"/>
        <v>0.4</v>
      </c>
    </row>
    <row r="3541" spans="1:8" x14ac:dyDescent="0.25">
      <c r="A3541" t="s">
        <v>109</v>
      </c>
      <c r="B3541" t="str">
        <f>VLOOKUP(A3541,'Cód dos países'!$A$3:$C$199,2,FALSE)</f>
        <v>GIN</v>
      </c>
      <c r="C3541">
        <f>VLOOKUP(A3541,'Cód dos países'!$A$3:$C$199,3,FALSE)</f>
        <v>70</v>
      </c>
      <c r="D3541">
        <v>1996</v>
      </c>
      <c r="E3541">
        <f t="shared" si="111"/>
        <v>701996</v>
      </c>
      <c r="F3541" s="55" t="e">
        <v>#N/A</v>
      </c>
      <c r="G3541" s="55" t="e">
        <v>#N/A</v>
      </c>
      <c r="H3541" s="42" t="e">
        <f t="shared" si="110"/>
        <v>#N/A</v>
      </c>
    </row>
    <row r="3542" spans="1:8" x14ac:dyDescent="0.25">
      <c r="A3542" t="s">
        <v>354</v>
      </c>
      <c r="B3542" t="str">
        <f>VLOOKUP(A3542,'Cód dos países'!$A$3:$C$199,2,FALSE)</f>
        <v>GMB</v>
      </c>
      <c r="C3542">
        <f>VLOOKUP(A3542,'Cód dos países'!$A$3:$C$199,3,FALSE)</f>
        <v>62</v>
      </c>
      <c r="D3542">
        <v>1996</v>
      </c>
      <c r="E3542">
        <f t="shared" si="111"/>
        <v>621996</v>
      </c>
      <c r="F3542" s="55" t="e">
        <v>#N/A</v>
      </c>
      <c r="G3542" s="55" t="e">
        <v>#N/A</v>
      </c>
      <c r="H3542" s="42" t="e">
        <f t="shared" si="110"/>
        <v>#N/A</v>
      </c>
    </row>
    <row r="3543" spans="1:8" x14ac:dyDescent="0.25">
      <c r="A3543" t="s">
        <v>112</v>
      </c>
      <c r="B3543" t="str">
        <f>VLOOKUP(A3543,'Cód dos países'!$A$3:$C$199,2,FALSE)</f>
        <v>GNB</v>
      </c>
      <c r="C3543">
        <f>VLOOKUP(A3543,'Cód dos países'!$A$3:$C$199,3,FALSE)</f>
        <v>71</v>
      </c>
      <c r="D3543">
        <v>1996</v>
      </c>
      <c r="E3543">
        <f t="shared" si="111"/>
        <v>711996</v>
      </c>
      <c r="F3543" s="55" t="e">
        <v>#N/A</v>
      </c>
      <c r="G3543" s="55" t="e">
        <v>#N/A</v>
      </c>
      <c r="H3543" s="42" t="e">
        <f t="shared" si="110"/>
        <v>#N/A</v>
      </c>
    </row>
    <row r="3544" spans="1:8" x14ac:dyDescent="0.25">
      <c r="A3544" t="s">
        <v>114</v>
      </c>
      <c r="B3544" t="str">
        <f>VLOOKUP(A3544,'Cód dos países'!$A$3:$C$199,2,FALSE)</f>
        <v>GNQ</v>
      </c>
      <c r="C3544">
        <f>VLOOKUP(A3544,'Cód dos países'!$A$3:$C$199,3,FALSE)</f>
        <v>54</v>
      </c>
      <c r="D3544">
        <v>1996</v>
      </c>
      <c r="E3544">
        <f t="shared" si="111"/>
        <v>541996</v>
      </c>
      <c r="F3544" s="55">
        <v>0.125</v>
      </c>
      <c r="G3544" s="55">
        <v>0</v>
      </c>
      <c r="H3544" s="42">
        <f t="shared" si="110"/>
        <v>0.1</v>
      </c>
    </row>
    <row r="3545" spans="1:8" x14ac:dyDescent="0.25">
      <c r="A3545" t="s">
        <v>116</v>
      </c>
      <c r="B3545" t="str">
        <f>VLOOKUP(A3545,'Cód dos países'!$A$3:$C$199,2,FALSE)</f>
        <v>GRC</v>
      </c>
      <c r="C3545">
        <f>VLOOKUP(A3545,'Cód dos países'!$A$3:$C$199,3,FALSE)</f>
        <v>67</v>
      </c>
      <c r="D3545">
        <v>1996</v>
      </c>
      <c r="E3545">
        <f t="shared" si="111"/>
        <v>671996</v>
      </c>
      <c r="F3545" s="55">
        <v>0.8125</v>
      </c>
      <c r="G3545" s="55">
        <v>0.5</v>
      </c>
      <c r="H3545" s="42">
        <f t="shared" si="110"/>
        <v>0.75</v>
      </c>
    </row>
    <row r="3546" spans="1:8" x14ac:dyDescent="0.25">
      <c r="A3546" t="s">
        <v>604</v>
      </c>
      <c r="B3546" t="e">
        <f>VLOOKUP(A3546,'Cód dos países'!$A$3:$C$199,2,FALSE)</f>
        <v>#N/A</v>
      </c>
      <c r="C3546" t="e">
        <f>VLOOKUP(A3546,'Cód dos países'!$A$3:$C$199,3,FALSE)</f>
        <v>#N/A</v>
      </c>
      <c r="D3546">
        <v>1996</v>
      </c>
      <c r="E3546" t="e">
        <f t="shared" si="111"/>
        <v>#N/A</v>
      </c>
      <c r="F3546" s="55" t="e">
        <v>#N/A</v>
      </c>
      <c r="G3546" s="55" t="e">
        <v>#N/A</v>
      </c>
      <c r="H3546" s="42" t="e">
        <f t="shared" si="110"/>
        <v>#N/A</v>
      </c>
    </row>
    <row r="3547" spans="1:8" x14ac:dyDescent="0.25">
      <c r="A3547" t="s">
        <v>118</v>
      </c>
      <c r="B3547" t="str">
        <f>VLOOKUP(A3547,'Cód dos países'!$A$3:$C$199,2,FALSE)</f>
        <v>GTM</v>
      </c>
      <c r="C3547">
        <f>VLOOKUP(A3547,'Cód dos países'!$A$3:$C$199,3,FALSE)</f>
        <v>69</v>
      </c>
      <c r="D3547">
        <v>1996</v>
      </c>
      <c r="E3547">
        <f t="shared" si="111"/>
        <v>691996</v>
      </c>
      <c r="F3547" s="55">
        <v>0.1875</v>
      </c>
      <c r="G3547" s="55">
        <v>0</v>
      </c>
      <c r="H3547" s="42">
        <f t="shared" si="110"/>
        <v>0.15</v>
      </c>
    </row>
    <row r="3548" spans="1:8" x14ac:dyDescent="0.25">
      <c r="A3548" t="s">
        <v>120</v>
      </c>
      <c r="B3548" t="str">
        <f>VLOOKUP(A3548,'Cód dos países'!$A$3:$C$199,2,FALSE)</f>
        <v>GUY</v>
      </c>
      <c r="C3548">
        <f>VLOOKUP(A3548,'Cód dos países'!$A$3:$C$199,3,FALSE)</f>
        <v>72</v>
      </c>
      <c r="D3548">
        <v>1996</v>
      </c>
      <c r="E3548">
        <f t="shared" si="111"/>
        <v>721996</v>
      </c>
      <c r="F3548" s="55" t="e">
        <v>#N/A</v>
      </c>
      <c r="G3548" s="55" t="e">
        <v>#N/A</v>
      </c>
      <c r="H3548" s="42" t="e">
        <f t="shared" si="110"/>
        <v>#N/A</v>
      </c>
    </row>
    <row r="3549" spans="1:8" x14ac:dyDescent="0.25">
      <c r="A3549" t="s">
        <v>120</v>
      </c>
      <c r="B3549" t="str">
        <f>VLOOKUP(A3549,'Cód dos países'!$A$3:$C$199,2,FALSE)</f>
        <v>GUY</v>
      </c>
      <c r="C3549">
        <f>VLOOKUP(A3549,'Cód dos países'!$A$3:$C$199,3,FALSE)</f>
        <v>72</v>
      </c>
      <c r="D3549">
        <v>1996</v>
      </c>
      <c r="E3549">
        <f t="shared" si="111"/>
        <v>721996</v>
      </c>
      <c r="F3549" s="55" t="e">
        <v>#N/A</v>
      </c>
      <c r="G3549" s="55" t="e">
        <v>#N/A</v>
      </c>
      <c r="H3549" s="42" t="e">
        <f t="shared" si="110"/>
        <v>#N/A</v>
      </c>
    </row>
    <row r="3550" spans="1:8" x14ac:dyDescent="0.25">
      <c r="A3550" t="s">
        <v>122</v>
      </c>
      <c r="B3550" t="str">
        <f>VLOOKUP(A3550,'Cód dos países'!$A$3:$C$199,2,FALSE)</f>
        <v>HKG</v>
      </c>
      <c r="C3550">
        <f>VLOOKUP(A3550,'Cód dos países'!$A$3:$C$199,3,FALSE)</f>
        <v>75</v>
      </c>
      <c r="D3550">
        <v>1996</v>
      </c>
      <c r="E3550">
        <f t="shared" si="111"/>
        <v>751996</v>
      </c>
      <c r="F3550" s="55">
        <v>0.53125</v>
      </c>
      <c r="G3550" s="55">
        <v>0.75</v>
      </c>
      <c r="H3550" s="42">
        <f t="shared" si="110"/>
        <v>0.57499999999999996</v>
      </c>
    </row>
    <row r="3551" spans="1:8" x14ac:dyDescent="0.25">
      <c r="A3551" t="s">
        <v>124</v>
      </c>
      <c r="B3551" t="str">
        <f>VLOOKUP(A3551,'Cód dos países'!$A$3:$C$199,2,FALSE)</f>
        <v>HND</v>
      </c>
      <c r="C3551">
        <f>VLOOKUP(A3551,'Cód dos países'!$A$3:$C$199,3,FALSE)</f>
        <v>74</v>
      </c>
      <c r="D3551">
        <v>1996</v>
      </c>
      <c r="E3551">
        <f t="shared" si="111"/>
        <v>741996</v>
      </c>
      <c r="F3551" s="55">
        <v>0.1875</v>
      </c>
      <c r="G3551" s="55">
        <v>0</v>
      </c>
      <c r="H3551" s="42">
        <f t="shared" si="110"/>
        <v>0.15</v>
      </c>
    </row>
    <row r="3552" spans="1:8" x14ac:dyDescent="0.25">
      <c r="A3552" t="s">
        <v>126</v>
      </c>
      <c r="B3552" t="str">
        <f>VLOOKUP(A3552,'Cód dos países'!$A$3:$C$199,2,FALSE)</f>
        <v>HRV</v>
      </c>
      <c r="C3552">
        <f>VLOOKUP(A3552,'Cód dos países'!$A$3:$C$199,3,FALSE)</f>
        <v>43</v>
      </c>
      <c r="D3552">
        <v>1996</v>
      </c>
      <c r="E3552">
        <f t="shared" si="111"/>
        <v>431996</v>
      </c>
      <c r="F3552" s="55">
        <v>0.25</v>
      </c>
      <c r="G3552" s="55">
        <v>0</v>
      </c>
      <c r="H3552" s="42">
        <f t="shared" si="110"/>
        <v>0.2</v>
      </c>
    </row>
    <row r="3553" spans="1:8" x14ac:dyDescent="0.25">
      <c r="A3553" t="s">
        <v>128</v>
      </c>
      <c r="B3553" t="str">
        <f>VLOOKUP(A3553,'Cód dos países'!$A$3:$C$199,2,FALSE)</f>
        <v>HTI</v>
      </c>
      <c r="C3553">
        <f>VLOOKUP(A3553,'Cód dos países'!$A$3:$C$199,3,FALSE)</f>
        <v>73</v>
      </c>
      <c r="D3553">
        <v>1996</v>
      </c>
      <c r="E3553">
        <f t="shared" si="111"/>
        <v>731996</v>
      </c>
      <c r="F3553" s="55" t="e">
        <v>#N/A</v>
      </c>
      <c r="G3553" s="55" t="e">
        <v>#N/A</v>
      </c>
      <c r="H3553" s="42" t="e">
        <f t="shared" si="110"/>
        <v>#N/A</v>
      </c>
    </row>
    <row r="3554" spans="1:8" x14ac:dyDescent="0.25">
      <c r="A3554" t="s">
        <v>130</v>
      </c>
      <c r="B3554" t="str">
        <f>VLOOKUP(A3554,'Cód dos países'!$A$3:$C$199,2,FALSE)</f>
        <v>HUN</v>
      </c>
      <c r="C3554">
        <f>VLOOKUP(A3554,'Cód dos países'!$A$3:$C$199,3,FALSE)</f>
        <v>76</v>
      </c>
      <c r="D3554">
        <v>1996</v>
      </c>
      <c r="E3554">
        <f t="shared" si="111"/>
        <v>761996</v>
      </c>
      <c r="F3554" s="55">
        <v>0.8125</v>
      </c>
      <c r="G3554" s="55">
        <v>0.5</v>
      </c>
      <c r="H3554" s="42">
        <f t="shared" si="110"/>
        <v>0.75</v>
      </c>
    </row>
    <row r="3555" spans="1:8" x14ac:dyDescent="0.25">
      <c r="A3555" t="s">
        <v>132</v>
      </c>
      <c r="B3555" t="str">
        <f>VLOOKUP(A3555,'Cód dos países'!$A$3:$C$199,2,FALSE)</f>
        <v>IDN</v>
      </c>
      <c r="C3555">
        <f>VLOOKUP(A3555,'Cód dos países'!$A$3:$C$199,3,FALSE)</f>
        <v>79</v>
      </c>
      <c r="D3555">
        <v>1996</v>
      </c>
      <c r="E3555">
        <f t="shared" si="111"/>
        <v>791996</v>
      </c>
      <c r="F3555" s="55">
        <v>0.40625</v>
      </c>
      <c r="G3555" s="55">
        <v>0.25</v>
      </c>
      <c r="H3555" s="42">
        <f t="shared" si="110"/>
        <v>0.375</v>
      </c>
    </row>
    <row r="3556" spans="1:8" x14ac:dyDescent="0.25">
      <c r="A3556" t="s">
        <v>134</v>
      </c>
      <c r="B3556" t="str">
        <f>VLOOKUP(A3556,'Cód dos países'!$A$3:$C$199,2,FALSE)</f>
        <v>IND</v>
      </c>
      <c r="C3556">
        <f>VLOOKUP(A3556,'Cód dos países'!$A$3:$C$199,3,FALSE)</f>
        <v>78</v>
      </c>
      <c r="D3556">
        <v>1996</v>
      </c>
      <c r="E3556">
        <f t="shared" si="111"/>
        <v>781996</v>
      </c>
      <c r="F3556" s="55">
        <v>0.5625</v>
      </c>
      <c r="G3556" s="55">
        <v>0.25</v>
      </c>
      <c r="H3556" s="42">
        <f t="shared" si="110"/>
        <v>0.5</v>
      </c>
    </row>
    <row r="3557" spans="1:8" x14ac:dyDescent="0.25">
      <c r="A3557" t="s">
        <v>136</v>
      </c>
      <c r="B3557" t="str">
        <f>VLOOKUP(A3557,'Cód dos países'!$A$3:$C$199,2,FALSE)</f>
        <v>IRL</v>
      </c>
      <c r="C3557">
        <f>VLOOKUP(A3557,'Cód dos países'!$A$3:$C$199,3,FALSE)</f>
        <v>82</v>
      </c>
      <c r="D3557">
        <v>1996</v>
      </c>
      <c r="E3557">
        <f t="shared" si="111"/>
        <v>821996</v>
      </c>
      <c r="F3557" s="55">
        <v>0.875</v>
      </c>
      <c r="G3557" s="55">
        <v>0.75</v>
      </c>
      <c r="H3557" s="42">
        <f t="shared" si="110"/>
        <v>0.85</v>
      </c>
    </row>
    <row r="3558" spans="1:8" x14ac:dyDescent="0.25">
      <c r="A3558" t="s">
        <v>138</v>
      </c>
      <c r="B3558" t="str">
        <f>VLOOKUP(A3558,'Cód dos países'!$A$3:$C$199,2,FALSE)</f>
        <v>IRN</v>
      </c>
      <c r="C3558">
        <f>VLOOKUP(A3558,'Cód dos países'!$A$3:$C$199,3,FALSE)</f>
        <v>80</v>
      </c>
      <c r="D3558">
        <v>1996</v>
      </c>
      <c r="E3558">
        <f t="shared" si="111"/>
        <v>801996</v>
      </c>
      <c r="F3558" s="55">
        <v>0.15625</v>
      </c>
      <c r="G3558" s="55">
        <v>0</v>
      </c>
      <c r="H3558" s="42">
        <f t="shared" si="110"/>
        <v>0.125</v>
      </c>
    </row>
    <row r="3559" spans="1:8" x14ac:dyDescent="0.25">
      <c r="A3559" t="s">
        <v>140</v>
      </c>
      <c r="B3559" t="str">
        <f>VLOOKUP(A3559,'Cód dos países'!$A$3:$C$199,2,FALSE)</f>
        <v>IRQ</v>
      </c>
      <c r="C3559">
        <f>VLOOKUP(A3559,'Cód dos países'!$A$3:$C$199,3,FALSE)</f>
        <v>81</v>
      </c>
      <c r="D3559">
        <v>1996</v>
      </c>
      <c r="E3559">
        <f t="shared" si="111"/>
        <v>811996</v>
      </c>
      <c r="F3559" s="55">
        <v>0.125</v>
      </c>
      <c r="G3559" s="55">
        <v>0</v>
      </c>
      <c r="H3559" s="42">
        <f t="shared" si="110"/>
        <v>0.1</v>
      </c>
    </row>
    <row r="3560" spans="1:8" x14ac:dyDescent="0.25">
      <c r="A3560" t="s">
        <v>142</v>
      </c>
      <c r="B3560" t="str">
        <f>VLOOKUP(A3560,'Cód dos países'!$A$3:$C$199,2,FALSE)</f>
        <v>ISL</v>
      </c>
      <c r="C3560">
        <f>VLOOKUP(A3560,'Cód dos países'!$A$3:$C$199,3,FALSE)</f>
        <v>77</v>
      </c>
      <c r="D3560">
        <v>1996</v>
      </c>
      <c r="E3560">
        <f t="shared" si="111"/>
        <v>771996</v>
      </c>
      <c r="F3560" s="55" t="e">
        <v>#N/A</v>
      </c>
      <c r="G3560" s="55" t="e">
        <v>#N/A</v>
      </c>
      <c r="H3560" s="42" t="e">
        <f t="shared" si="110"/>
        <v>#N/A</v>
      </c>
    </row>
    <row r="3561" spans="1:8" x14ac:dyDescent="0.25">
      <c r="A3561" t="s">
        <v>144</v>
      </c>
      <c r="B3561" t="str">
        <f>VLOOKUP(A3561,'Cód dos países'!$A$3:$C$199,2,FALSE)</f>
        <v>ISR</v>
      </c>
      <c r="C3561">
        <f>VLOOKUP(A3561,'Cód dos países'!$A$3:$C$199,3,FALSE)</f>
        <v>83</v>
      </c>
      <c r="D3561">
        <v>1996</v>
      </c>
      <c r="E3561">
        <f t="shared" si="111"/>
        <v>831996</v>
      </c>
      <c r="F3561" s="55">
        <v>0.875</v>
      </c>
      <c r="G3561" s="55">
        <v>0.75</v>
      </c>
      <c r="H3561" s="42">
        <f t="shared" si="110"/>
        <v>0.85</v>
      </c>
    </row>
    <row r="3562" spans="1:8" x14ac:dyDescent="0.25">
      <c r="A3562" t="s">
        <v>146</v>
      </c>
      <c r="B3562" t="str">
        <f>VLOOKUP(A3562,'Cód dos países'!$A$3:$C$199,2,FALSE)</f>
        <v>ITA</v>
      </c>
      <c r="C3562">
        <f>VLOOKUP(A3562,'Cód dos países'!$A$3:$C$199,3,FALSE)</f>
        <v>84</v>
      </c>
      <c r="D3562">
        <v>1996</v>
      </c>
      <c r="E3562">
        <f t="shared" si="111"/>
        <v>841996</v>
      </c>
      <c r="F3562" s="55">
        <v>0.84375</v>
      </c>
      <c r="G3562" s="55">
        <v>0.5</v>
      </c>
      <c r="H3562" s="42">
        <f t="shared" si="110"/>
        <v>0.77500000000000002</v>
      </c>
    </row>
    <row r="3563" spans="1:8" x14ac:dyDescent="0.25">
      <c r="A3563" t="s">
        <v>148</v>
      </c>
      <c r="B3563" t="str">
        <f>VLOOKUP(A3563,'Cód dos países'!$A$3:$C$199,2,FALSE)</f>
        <v>JAM</v>
      </c>
      <c r="C3563">
        <f>VLOOKUP(A3563,'Cód dos países'!$A$3:$C$199,3,FALSE)</f>
        <v>85</v>
      </c>
      <c r="D3563">
        <v>1996</v>
      </c>
      <c r="E3563">
        <f t="shared" si="111"/>
        <v>851996</v>
      </c>
      <c r="F3563" s="55">
        <v>0.34375</v>
      </c>
      <c r="G3563" s="55">
        <v>0.25</v>
      </c>
      <c r="H3563" s="42">
        <f t="shared" si="110"/>
        <v>0.32500000000000001</v>
      </c>
    </row>
    <row r="3564" spans="1:8" x14ac:dyDescent="0.25">
      <c r="A3564" t="s">
        <v>150</v>
      </c>
      <c r="B3564" t="str">
        <f>VLOOKUP(A3564,'Cód dos países'!$A$3:$C$199,2,FALSE)</f>
        <v>JOR</v>
      </c>
      <c r="C3564">
        <f>VLOOKUP(A3564,'Cód dos países'!$A$3:$C$199,3,FALSE)</f>
        <v>87</v>
      </c>
      <c r="D3564">
        <v>1996</v>
      </c>
      <c r="E3564">
        <f t="shared" si="111"/>
        <v>871996</v>
      </c>
      <c r="F3564" s="55">
        <v>0.5625</v>
      </c>
      <c r="G3564" s="55">
        <v>0.25</v>
      </c>
      <c r="H3564" s="42">
        <f t="shared" si="110"/>
        <v>0.5</v>
      </c>
    </row>
    <row r="3565" spans="1:8" x14ac:dyDescent="0.25">
      <c r="A3565" t="s">
        <v>152</v>
      </c>
      <c r="B3565" t="str">
        <f>VLOOKUP(A3565,'Cód dos países'!$A$3:$C$199,2,FALSE)</f>
        <v>JPN</v>
      </c>
      <c r="C3565">
        <f>VLOOKUP(A3565,'Cód dos países'!$A$3:$C$199,3,FALSE)</f>
        <v>86</v>
      </c>
      <c r="D3565">
        <v>1996</v>
      </c>
      <c r="E3565">
        <f t="shared" si="111"/>
        <v>861996</v>
      </c>
      <c r="F3565" s="55">
        <v>0.75</v>
      </c>
      <c r="G3565" s="55">
        <v>0.5</v>
      </c>
      <c r="H3565" s="42">
        <f t="shared" si="110"/>
        <v>0.7</v>
      </c>
    </row>
    <row r="3566" spans="1:8" x14ac:dyDescent="0.25">
      <c r="A3566" t="s">
        <v>154</v>
      </c>
      <c r="B3566" t="str">
        <f>VLOOKUP(A3566,'Cód dos países'!$A$3:$C$199,2,FALSE)</f>
        <v>KAZ</v>
      </c>
      <c r="C3566">
        <f>VLOOKUP(A3566,'Cód dos países'!$A$3:$C$199,3,FALSE)</f>
        <v>88</v>
      </c>
      <c r="D3566">
        <v>1996</v>
      </c>
      <c r="E3566">
        <f t="shared" si="111"/>
        <v>881996</v>
      </c>
      <c r="F3566" s="55">
        <v>0.125</v>
      </c>
      <c r="G3566" s="55">
        <v>0</v>
      </c>
      <c r="H3566" s="42">
        <f t="shared" si="110"/>
        <v>0.1</v>
      </c>
    </row>
    <row r="3567" spans="1:8" x14ac:dyDescent="0.25">
      <c r="A3567" t="s">
        <v>156</v>
      </c>
      <c r="B3567" t="str">
        <f>VLOOKUP(A3567,'Cód dos países'!$A$3:$C$199,2,FALSE)</f>
        <v>KEN</v>
      </c>
      <c r="C3567">
        <f>VLOOKUP(A3567,'Cód dos países'!$A$3:$C$199,3,FALSE)</f>
        <v>89</v>
      </c>
      <c r="D3567">
        <v>1996</v>
      </c>
      <c r="E3567">
        <f t="shared" si="111"/>
        <v>891996</v>
      </c>
      <c r="F3567" s="55">
        <v>0.125</v>
      </c>
      <c r="G3567" s="55">
        <v>0</v>
      </c>
      <c r="H3567" s="42">
        <f t="shared" si="110"/>
        <v>0.1</v>
      </c>
    </row>
    <row r="3568" spans="1:8" x14ac:dyDescent="0.25">
      <c r="A3568" t="s">
        <v>158</v>
      </c>
      <c r="B3568" t="str">
        <f>VLOOKUP(A3568,'Cód dos países'!$A$3:$C$199,2,FALSE)</f>
        <v>KGZ</v>
      </c>
      <c r="C3568">
        <f>VLOOKUP(A3568,'Cód dos países'!$A$3:$C$199,3,FALSE)</f>
        <v>95</v>
      </c>
      <c r="D3568">
        <v>1996</v>
      </c>
      <c r="E3568">
        <f t="shared" si="111"/>
        <v>951996</v>
      </c>
      <c r="F3568" s="55" t="e">
        <v>#N/A</v>
      </c>
      <c r="G3568" s="55" t="e">
        <v>#N/A</v>
      </c>
      <c r="H3568" s="42" t="e">
        <f t="shared" si="110"/>
        <v>#N/A</v>
      </c>
    </row>
    <row r="3569" spans="1:8" x14ac:dyDescent="0.25">
      <c r="A3569" t="s">
        <v>160</v>
      </c>
      <c r="B3569" t="str">
        <f>VLOOKUP(A3569,'Cód dos países'!$A$3:$C$199,2,FALSE)</f>
        <v>KHM</v>
      </c>
      <c r="C3569">
        <f>VLOOKUP(A3569,'Cód dos países'!$A$3:$C$199,3,FALSE)</f>
        <v>29</v>
      </c>
      <c r="D3569">
        <v>1996</v>
      </c>
      <c r="E3569">
        <f t="shared" si="111"/>
        <v>291996</v>
      </c>
      <c r="F3569" s="55">
        <v>0.1875</v>
      </c>
      <c r="G3569" s="55">
        <v>0</v>
      </c>
      <c r="H3569" s="42">
        <f t="shared" si="110"/>
        <v>0.15</v>
      </c>
    </row>
    <row r="3570" spans="1:8" x14ac:dyDescent="0.25">
      <c r="A3570" t="s">
        <v>432</v>
      </c>
      <c r="B3570" t="str">
        <f>VLOOKUP(A3570,'Cód dos países'!$A$3:$C$199,2,FALSE)</f>
        <v>KOR</v>
      </c>
      <c r="C3570">
        <f>VLOOKUP(A3570,'Cód dos países'!$A$3:$C$199,3,FALSE)</f>
        <v>92</v>
      </c>
      <c r="D3570">
        <v>1996</v>
      </c>
      <c r="E3570">
        <f t="shared" si="111"/>
        <v>921996</v>
      </c>
      <c r="F3570" s="55">
        <v>0.6875</v>
      </c>
      <c r="G3570" s="55">
        <v>0.5</v>
      </c>
      <c r="H3570" s="42">
        <f t="shared" si="110"/>
        <v>0.65</v>
      </c>
    </row>
    <row r="3571" spans="1:8" x14ac:dyDescent="0.25">
      <c r="A3571" t="s">
        <v>163</v>
      </c>
      <c r="B3571" t="str">
        <f>VLOOKUP(A3571,'Cód dos países'!$A$3:$C$199,2,FALSE)</f>
        <v>KWT</v>
      </c>
      <c r="C3571">
        <f>VLOOKUP(A3571,'Cód dos países'!$A$3:$C$199,3,FALSE)</f>
        <v>94</v>
      </c>
      <c r="D3571">
        <v>1996</v>
      </c>
      <c r="E3571">
        <f t="shared" si="111"/>
        <v>941996</v>
      </c>
      <c r="F3571" s="55">
        <v>0.5625</v>
      </c>
      <c r="G3571" s="55">
        <v>0.5</v>
      </c>
      <c r="H3571" s="42">
        <f t="shared" si="110"/>
        <v>0.55000000000000004</v>
      </c>
    </row>
    <row r="3572" spans="1:8" x14ac:dyDescent="0.25">
      <c r="A3572" t="s">
        <v>165</v>
      </c>
      <c r="B3572" t="str">
        <f>VLOOKUP(A3572,'Cód dos países'!$A$3:$C$199,2,FALSE)</f>
        <v>LAO</v>
      </c>
      <c r="C3572">
        <f>VLOOKUP(A3572,'Cód dos países'!$A$3:$C$199,3,FALSE)</f>
        <v>96</v>
      </c>
      <c r="D3572">
        <v>1996</v>
      </c>
      <c r="E3572">
        <f t="shared" si="111"/>
        <v>961996</v>
      </c>
      <c r="F3572" s="55" t="e">
        <v>#N/A</v>
      </c>
      <c r="G3572" s="55" t="e">
        <v>#N/A</v>
      </c>
      <c r="H3572" s="42" t="e">
        <f t="shared" si="110"/>
        <v>#N/A</v>
      </c>
    </row>
    <row r="3573" spans="1:8" x14ac:dyDescent="0.25">
      <c r="A3573" t="s">
        <v>167</v>
      </c>
      <c r="B3573" t="str">
        <f>VLOOKUP(A3573,'Cód dos países'!$A$3:$C$199,2,FALSE)</f>
        <v>LBN</v>
      </c>
      <c r="C3573">
        <f>VLOOKUP(A3573,'Cód dos países'!$A$3:$C$199,3,FALSE)</f>
        <v>98</v>
      </c>
      <c r="D3573">
        <v>1996</v>
      </c>
      <c r="E3573">
        <f t="shared" si="111"/>
        <v>981996</v>
      </c>
      <c r="F3573" s="55">
        <v>0.40625</v>
      </c>
      <c r="G3573" s="55">
        <v>0.25</v>
      </c>
      <c r="H3573" s="42">
        <f t="shared" si="110"/>
        <v>0.375</v>
      </c>
    </row>
    <row r="3574" spans="1:8" x14ac:dyDescent="0.25">
      <c r="A3574" t="s">
        <v>169</v>
      </c>
      <c r="B3574" t="str">
        <f>VLOOKUP(A3574,'Cód dos países'!$A$3:$C$199,2,FALSE)</f>
        <v>LBR</v>
      </c>
      <c r="C3574">
        <f>VLOOKUP(A3574,'Cód dos países'!$A$3:$C$199,3,FALSE)</f>
        <v>100</v>
      </c>
      <c r="D3574">
        <v>1996</v>
      </c>
      <c r="E3574">
        <f t="shared" si="111"/>
        <v>1001996</v>
      </c>
      <c r="F3574" s="55" t="e">
        <v>#N/A</v>
      </c>
      <c r="G3574" s="55" t="e">
        <v>#N/A</v>
      </c>
      <c r="H3574" s="42" t="e">
        <f t="shared" si="110"/>
        <v>#N/A</v>
      </c>
    </row>
    <row r="3575" spans="1:8" x14ac:dyDescent="0.25">
      <c r="A3575" t="s">
        <v>171</v>
      </c>
      <c r="B3575" t="str">
        <f>VLOOKUP(A3575,'Cód dos países'!$A$3:$C$199,2,FALSE)</f>
        <v>LBY</v>
      </c>
      <c r="C3575">
        <f>VLOOKUP(A3575,'Cód dos países'!$A$3:$C$199,3,FALSE)</f>
        <v>101</v>
      </c>
      <c r="D3575">
        <v>1996</v>
      </c>
      <c r="E3575">
        <f t="shared" si="111"/>
        <v>1011996</v>
      </c>
      <c r="F3575" s="55">
        <v>0.125</v>
      </c>
      <c r="G3575" s="55">
        <v>0</v>
      </c>
      <c r="H3575" s="42">
        <f t="shared" si="110"/>
        <v>0.1</v>
      </c>
    </row>
    <row r="3576" spans="1:8" x14ac:dyDescent="0.25">
      <c r="A3576" t="s">
        <v>359</v>
      </c>
      <c r="B3576" t="str">
        <f>VLOOKUP(A3576,'Cód dos países'!$A$3:$C$199,2,FALSE)</f>
        <v>LIE</v>
      </c>
      <c r="C3576">
        <f>VLOOKUP(A3576,'Cód dos países'!$A$3:$C$199,3,FALSE)</f>
        <v>102</v>
      </c>
      <c r="D3576">
        <v>1996</v>
      </c>
      <c r="E3576">
        <f t="shared" si="111"/>
        <v>1021996</v>
      </c>
      <c r="F3576" s="55" t="e">
        <v>#N/A</v>
      </c>
      <c r="G3576" s="55" t="e">
        <v>#N/A</v>
      </c>
      <c r="H3576" s="42" t="e">
        <f t="shared" si="110"/>
        <v>#N/A</v>
      </c>
    </row>
    <row r="3577" spans="1:8" x14ac:dyDescent="0.25">
      <c r="A3577" t="s">
        <v>173</v>
      </c>
      <c r="B3577" t="str">
        <f>VLOOKUP(A3577,'Cód dos países'!$A$3:$C$199,2,FALSE)</f>
        <v>LKA</v>
      </c>
      <c r="C3577">
        <f>VLOOKUP(A3577,'Cód dos países'!$A$3:$C$199,3,FALSE)</f>
        <v>162</v>
      </c>
      <c r="D3577">
        <v>1996</v>
      </c>
      <c r="E3577">
        <f t="shared" si="111"/>
        <v>1621996</v>
      </c>
      <c r="F3577" s="55">
        <v>0.5</v>
      </c>
      <c r="G3577" s="55">
        <v>0.25</v>
      </c>
      <c r="H3577" s="42">
        <f t="shared" si="110"/>
        <v>0.45</v>
      </c>
    </row>
    <row r="3578" spans="1:8" x14ac:dyDescent="0.25">
      <c r="A3578" t="s">
        <v>175</v>
      </c>
      <c r="B3578" t="str">
        <f>VLOOKUP(A3578,'Cód dos países'!$A$3:$C$199,2,FALSE)</f>
        <v>LSO</v>
      </c>
      <c r="C3578">
        <f>VLOOKUP(A3578,'Cód dos países'!$A$3:$C$199,3,FALSE)</f>
        <v>99</v>
      </c>
      <c r="D3578">
        <v>1996</v>
      </c>
      <c r="E3578">
        <f t="shared" si="111"/>
        <v>991996</v>
      </c>
      <c r="F3578" s="55" t="e">
        <v>#N/A</v>
      </c>
      <c r="G3578" s="55" t="e">
        <v>#N/A</v>
      </c>
      <c r="H3578" s="42" t="e">
        <f t="shared" si="110"/>
        <v>#N/A</v>
      </c>
    </row>
    <row r="3579" spans="1:8" x14ac:dyDescent="0.25">
      <c r="A3579" t="s">
        <v>177</v>
      </c>
      <c r="B3579" t="str">
        <f>VLOOKUP(A3579,'Cód dos países'!$A$3:$C$199,2,FALSE)</f>
        <v>LTU</v>
      </c>
      <c r="C3579">
        <f>VLOOKUP(A3579,'Cód dos países'!$A$3:$C$199,3,FALSE)</f>
        <v>103</v>
      </c>
      <c r="D3579">
        <v>1996</v>
      </c>
      <c r="E3579">
        <f t="shared" si="111"/>
        <v>1031996</v>
      </c>
      <c r="F3579" s="55">
        <v>0.5</v>
      </c>
      <c r="G3579" s="55">
        <v>0.25</v>
      </c>
      <c r="H3579" s="42">
        <f t="shared" si="110"/>
        <v>0.45</v>
      </c>
    </row>
    <row r="3580" spans="1:8" x14ac:dyDescent="0.25">
      <c r="A3580" t="s">
        <v>179</v>
      </c>
      <c r="B3580" t="str">
        <f>VLOOKUP(A3580,'Cód dos países'!$A$3:$C$199,2,FALSE)</f>
        <v>LUX</v>
      </c>
      <c r="C3580">
        <f>VLOOKUP(A3580,'Cód dos países'!$A$3:$C$199,3,FALSE)</f>
        <v>104</v>
      </c>
      <c r="D3580">
        <v>1996</v>
      </c>
      <c r="E3580">
        <f t="shared" si="111"/>
        <v>1041996</v>
      </c>
      <c r="F3580" s="55" t="e">
        <v>#N/A</v>
      </c>
      <c r="G3580" s="55" t="e">
        <v>#N/A</v>
      </c>
      <c r="H3580" s="42" t="e">
        <f t="shared" si="110"/>
        <v>#N/A</v>
      </c>
    </row>
    <row r="3581" spans="1:8" x14ac:dyDescent="0.25">
      <c r="A3581" t="s">
        <v>181</v>
      </c>
      <c r="B3581" t="str">
        <f>VLOOKUP(A3581,'Cód dos países'!$A$3:$C$199,2,FALSE)</f>
        <v>LVA</v>
      </c>
      <c r="C3581">
        <f>VLOOKUP(A3581,'Cód dos países'!$A$3:$C$199,3,FALSE)</f>
        <v>97</v>
      </c>
      <c r="D3581">
        <v>1996</v>
      </c>
      <c r="E3581">
        <f t="shared" si="111"/>
        <v>971996</v>
      </c>
      <c r="F3581" s="55">
        <v>0.4375</v>
      </c>
      <c r="G3581" s="55">
        <v>0</v>
      </c>
      <c r="H3581" s="42">
        <f t="shared" si="110"/>
        <v>0.35</v>
      </c>
    </row>
    <row r="3582" spans="1:8" x14ac:dyDescent="0.25">
      <c r="A3582" t="s">
        <v>324</v>
      </c>
      <c r="B3582" t="str">
        <f>VLOOKUP(A3582,'Cód dos países'!$A$3:$C$199,2,FALSE)</f>
        <v>LWI</v>
      </c>
      <c r="C3582">
        <f>VLOOKUP(A3582,'Cód dos países'!$A$3:$C$199,3,FALSE)</f>
        <v>93</v>
      </c>
      <c r="D3582">
        <v>1996</v>
      </c>
      <c r="E3582">
        <f t="shared" si="111"/>
        <v>931996</v>
      </c>
      <c r="F3582" s="55" t="e">
        <v>#N/A</v>
      </c>
      <c r="G3582" s="55" t="e">
        <v>#N/A</v>
      </c>
      <c r="H3582" s="42" t="e">
        <f t="shared" si="110"/>
        <v>#N/A</v>
      </c>
    </row>
    <row r="3583" spans="1:8" x14ac:dyDescent="0.25">
      <c r="A3583" t="s">
        <v>600</v>
      </c>
      <c r="B3583" t="e">
        <f>VLOOKUP(A3583,'Cód dos países'!$A$3:$C$199,2,FALSE)</f>
        <v>#N/A</v>
      </c>
      <c r="C3583" t="e">
        <f>VLOOKUP(A3583,'Cód dos países'!$A$3:$C$199,3,FALSE)</f>
        <v>#N/A</v>
      </c>
      <c r="D3583">
        <v>1996</v>
      </c>
      <c r="E3583" t="e">
        <f t="shared" si="111"/>
        <v>#N/A</v>
      </c>
      <c r="F3583" s="55" t="e">
        <v>#N/A</v>
      </c>
      <c r="G3583" s="55" t="e">
        <v>#N/A</v>
      </c>
      <c r="H3583" s="42" t="e">
        <f t="shared" si="110"/>
        <v>#N/A</v>
      </c>
    </row>
    <row r="3584" spans="1:8" x14ac:dyDescent="0.25">
      <c r="A3584" t="s">
        <v>183</v>
      </c>
      <c r="B3584" t="str">
        <f>VLOOKUP(A3584,'Cód dos países'!$A$3:$C$199,2,FALSE)</f>
        <v>MAR</v>
      </c>
      <c r="C3584">
        <f>VLOOKUP(A3584,'Cód dos países'!$A$3:$C$199,3,FALSE)</f>
        <v>121</v>
      </c>
      <c r="D3584">
        <v>1996</v>
      </c>
      <c r="E3584">
        <f t="shared" si="111"/>
        <v>1211996</v>
      </c>
      <c r="F3584" s="55">
        <v>0.5</v>
      </c>
      <c r="G3584" s="55">
        <v>0.5</v>
      </c>
      <c r="H3584" s="42">
        <f t="shared" si="110"/>
        <v>0.5</v>
      </c>
    </row>
    <row r="3585" spans="1:8" x14ac:dyDescent="0.25">
      <c r="A3585" t="s">
        <v>185</v>
      </c>
      <c r="B3585" t="str">
        <f>VLOOKUP(A3585,'Cód dos países'!$A$3:$C$199,2,FALSE)</f>
        <v>MDA</v>
      </c>
      <c r="C3585">
        <f>VLOOKUP(A3585,'Cód dos países'!$A$3:$C$199,3,FALSE)</f>
        <v>117</v>
      </c>
      <c r="D3585">
        <v>1996</v>
      </c>
      <c r="E3585">
        <f t="shared" si="111"/>
        <v>1171996</v>
      </c>
      <c r="F3585" s="55">
        <v>0.53125</v>
      </c>
      <c r="G3585" s="55">
        <v>0.25</v>
      </c>
      <c r="H3585" s="42">
        <f t="shared" si="110"/>
        <v>0.47499999999999998</v>
      </c>
    </row>
    <row r="3586" spans="1:8" x14ac:dyDescent="0.25">
      <c r="A3586" t="s">
        <v>187</v>
      </c>
      <c r="B3586" t="str">
        <f>VLOOKUP(A3586,'Cód dos países'!$A$3:$C$199,2,FALSE)</f>
        <v>MDG</v>
      </c>
      <c r="C3586">
        <f>VLOOKUP(A3586,'Cód dos países'!$A$3:$C$199,3,FALSE)</f>
        <v>106</v>
      </c>
      <c r="D3586">
        <v>1996</v>
      </c>
      <c r="E3586">
        <f t="shared" si="111"/>
        <v>1061996</v>
      </c>
      <c r="F3586" s="55" t="e">
        <v>#N/A</v>
      </c>
      <c r="G3586" s="55" t="e">
        <v>#N/A</v>
      </c>
      <c r="H3586" s="42" t="e">
        <f t="shared" si="110"/>
        <v>#N/A</v>
      </c>
    </row>
    <row r="3587" spans="1:8" x14ac:dyDescent="0.25">
      <c r="A3587" t="s">
        <v>191</v>
      </c>
      <c r="B3587" t="str">
        <f>VLOOKUP(A3587,'Cód dos países'!$A$3:$C$199,2,FALSE)</f>
        <v>MEX</v>
      </c>
      <c r="C3587">
        <f>VLOOKUP(A3587,'Cód dos países'!$A$3:$C$199,3,FALSE)</f>
        <v>115</v>
      </c>
      <c r="D3587">
        <v>1996</v>
      </c>
      <c r="E3587">
        <f t="shared" si="111"/>
        <v>1151996</v>
      </c>
      <c r="F3587" s="55">
        <v>0.3125</v>
      </c>
      <c r="G3587" s="55">
        <v>0.25</v>
      </c>
      <c r="H3587" s="42">
        <f t="shared" si="110"/>
        <v>0.3</v>
      </c>
    </row>
    <row r="3588" spans="1:8" x14ac:dyDescent="0.25">
      <c r="A3588" t="s">
        <v>193</v>
      </c>
      <c r="B3588" t="str">
        <f>VLOOKUP(A3588,'Cód dos países'!$A$3:$C$199,2,FALSE)</f>
        <v>MKD</v>
      </c>
      <c r="C3588">
        <f>VLOOKUP(A3588,'Cód dos países'!$A$3:$C$199,3,FALSE)</f>
        <v>105</v>
      </c>
      <c r="D3588">
        <v>1996</v>
      </c>
      <c r="E3588">
        <f t="shared" si="111"/>
        <v>1051996</v>
      </c>
      <c r="F3588" s="55">
        <v>0.40625</v>
      </c>
      <c r="G3588" s="55">
        <v>0</v>
      </c>
      <c r="H3588" s="42">
        <f t="shared" ref="H3588:H3651" si="112">(4*F3588+1*G3588)/5</f>
        <v>0.32500000000000001</v>
      </c>
    </row>
    <row r="3589" spans="1:8" x14ac:dyDescent="0.25">
      <c r="A3589" t="s">
        <v>195</v>
      </c>
      <c r="B3589" t="str">
        <f>VLOOKUP(A3589,'Cód dos países'!$A$3:$C$199,2,FALSE)</f>
        <v>MLI</v>
      </c>
      <c r="C3589">
        <f>VLOOKUP(A3589,'Cód dos países'!$A$3:$C$199,3,FALSE)</f>
        <v>110</v>
      </c>
      <c r="D3589">
        <v>1996</v>
      </c>
      <c r="E3589">
        <f t="shared" si="111"/>
        <v>1101996</v>
      </c>
      <c r="F3589" s="55" t="e">
        <v>#N/A</v>
      </c>
      <c r="G3589" s="55" t="e">
        <v>#N/A</v>
      </c>
      <c r="H3589" s="42" t="e">
        <f t="shared" si="112"/>
        <v>#N/A</v>
      </c>
    </row>
    <row r="3590" spans="1:8" x14ac:dyDescent="0.25">
      <c r="A3590" t="s">
        <v>197</v>
      </c>
      <c r="B3590" t="str">
        <f>VLOOKUP(A3590,'Cód dos países'!$A$3:$C$199,2,FALSE)</f>
        <v>MLT</v>
      </c>
      <c r="C3590">
        <f>VLOOKUP(A3590,'Cód dos países'!$A$3:$C$199,3,FALSE)</f>
        <v>111</v>
      </c>
      <c r="D3590">
        <v>1996</v>
      </c>
      <c r="E3590">
        <f t="shared" si="111"/>
        <v>1111996</v>
      </c>
      <c r="F3590" s="55" t="e">
        <v>#N/A</v>
      </c>
      <c r="G3590" s="55" t="e">
        <v>#N/A</v>
      </c>
      <c r="H3590" s="42" t="e">
        <f t="shared" si="112"/>
        <v>#N/A</v>
      </c>
    </row>
    <row r="3591" spans="1:8" x14ac:dyDescent="0.25">
      <c r="A3591" t="s">
        <v>338</v>
      </c>
      <c r="B3591" t="str">
        <f>VLOOKUP(A3591,'Cód dos países'!$A$3:$C$199,2,FALSE)</f>
        <v>MMR</v>
      </c>
      <c r="C3591">
        <f>VLOOKUP(A3591,'Cód dos países'!$A$3:$C$199,3,FALSE)</f>
        <v>123</v>
      </c>
      <c r="D3591">
        <v>1996</v>
      </c>
      <c r="E3591">
        <f t="shared" ref="E3591:E3654" si="113">C3591*10000+D3591</f>
        <v>1231996</v>
      </c>
      <c r="F3591" s="55">
        <v>6.25E-2</v>
      </c>
      <c r="G3591" s="55">
        <v>0</v>
      </c>
      <c r="H3591" s="42">
        <f t="shared" si="112"/>
        <v>0.05</v>
      </c>
    </row>
    <row r="3592" spans="1:8" x14ac:dyDescent="0.25">
      <c r="A3592" t="s">
        <v>201</v>
      </c>
      <c r="B3592" t="str">
        <f>VLOOKUP(A3592,'Cód dos países'!$A$3:$C$199,2,FALSE)</f>
        <v>MNG</v>
      </c>
      <c r="C3592">
        <f>VLOOKUP(A3592,'Cód dos países'!$A$3:$C$199,3,FALSE)</f>
        <v>119</v>
      </c>
      <c r="D3592">
        <v>1996</v>
      </c>
      <c r="E3592">
        <f t="shared" si="113"/>
        <v>1191996</v>
      </c>
      <c r="F3592" s="55" t="e">
        <v>#N/A</v>
      </c>
      <c r="G3592" s="55" t="e">
        <v>#N/A</v>
      </c>
      <c r="H3592" s="42" t="e">
        <f t="shared" si="112"/>
        <v>#N/A</v>
      </c>
    </row>
    <row r="3593" spans="1:8" x14ac:dyDescent="0.25">
      <c r="A3593" t="s">
        <v>200</v>
      </c>
      <c r="B3593" t="str">
        <f>VLOOKUP(A3593,'Cód dos países'!$A$3:$C$199,2,FALSE)</f>
        <v>MNP</v>
      </c>
      <c r="C3593">
        <f>VLOOKUP(A3593,'Cód dos países'!$A$3:$C$199,3,FALSE)</f>
        <v>120</v>
      </c>
      <c r="D3593">
        <v>1996</v>
      </c>
      <c r="E3593">
        <f t="shared" si="113"/>
        <v>1201996</v>
      </c>
      <c r="F3593" s="55" t="e">
        <v>#N/A</v>
      </c>
      <c r="G3593" s="55" t="e">
        <v>#N/A</v>
      </c>
      <c r="H3593" s="42" t="e">
        <f t="shared" si="112"/>
        <v>#N/A</v>
      </c>
    </row>
    <row r="3594" spans="1:8" x14ac:dyDescent="0.25">
      <c r="A3594" t="s">
        <v>203</v>
      </c>
      <c r="B3594" t="str">
        <f>VLOOKUP(A3594,'Cód dos países'!$A$3:$C$199,2,FALSE)</f>
        <v>MOZ</v>
      </c>
      <c r="C3594">
        <f>VLOOKUP(A3594,'Cód dos países'!$A$3:$C$199,3,FALSE)</f>
        <v>122</v>
      </c>
      <c r="D3594">
        <v>1996</v>
      </c>
      <c r="E3594">
        <f t="shared" si="113"/>
        <v>1221996</v>
      </c>
      <c r="F3594" s="55">
        <v>0.34375</v>
      </c>
      <c r="G3594" s="55">
        <v>0.25</v>
      </c>
      <c r="H3594" s="42">
        <f t="shared" si="112"/>
        <v>0.32500000000000001</v>
      </c>
    </row>
    <row r="3595" spans="1:8" x14ac:dyDescent="0.25">
      <c r="A3595" t="s">
        <v>205</v>
      </c>
      <c r="B3595" t="str">
        <f>VLOOKUP(A3595,'Cód dos países'!$A$3:$C$199,2,FALSE)</f>
        <v>MRT</v>
      </c>
      <c r="C3595">
        <f>VLOOKUP(A3595,'Cód dos países'!$A$3:$C$199,3,FALSE)</f>
        <v>113</v>
      </c>
      <c r="D3595">
        <v>1996</v>
      </c>
      <c r="E3595">
        <f t="shared" si="113"/>
        <v>1131996</v>
      </c>
      <c r="F3595" s="55" t="e">
        <v>#N/A</v>
      </c>
      <c r="G3595" s="55" t="e">
        <v>#N/A</v>
      </c>
      <c r="H3595" s="42" t="e">
        <f t="shared" si="112"/>
        <v>#N/A</v>
      </c>
    </row>
    <row r="3596" spans="1:8" x14ac:dyDescent="0.25">
      <c r="A3596" t="s">
        <v>207</v>
      </c>
      <c r="B3596" t="str">
        <f>VLOOKUP(A3596,'Cód dos países'!$A$3:$C$199,2,FALSE)</f>
        <v>MUS</v>
      </c>
      <c r="C3596">
        <f>VLOOKUP(A3596,'Cód dos países'!$A$3:$C$199,3,FALSE)</f>
        <v>114</v>
      </c>
      <c r="D3596">
        <v>1996</v>
      </c>
      <c r="E3596">
        <f t="shared" si="113"/>
        <v>1141996</v>
      </c>
      <c r="F3596" s="55">
        <v>0.75</v>
      </c>
      <c r="G3596" s="55">
        <v>0.5</v>
      </c>
      <c r="H3596" s="42">
        <f t="shared" si="112"/>
        <v>0.7</v>
      </c>
    </row>
    <row r="3597" spans="1:8" x14ac:dyDescent="0.25">
      <c r="A3597" t="s">
        <v>209</v>
      </c>
      <c r="B3597" t="str">
        <f>VLOOKUP(A3597,'Cód dos países'!$A$3:$C$199,2,FALSE)</f>
        <v>MWI</v>
      </c>
      <c r="C3597">
        <f>VLOOKUP(A3597,'Cód dos países'!$A$3:$C$199,3,FALSE)</f>
        <v>107</v>
      </c>
      <c r="D3597">
        <v>1996</v>
      </c>
      <c r="E3597">
        <f t="shared" si="113"/>
        <v>1071996</v>
      </c>
      <c r="F3597" s="55">
        <v>0.34375</v>
      </c>
      <c r="G3597" s="55">
        <v>0.25</v>
      </c>
      <c r="H3597" s="42">
        <f t="shared" si="112"/>
        <v>0.32500000000000001</v>
      </c>
    </row>
    <row r="3598" spans="1:8" x14ac:dyDescent="0.25">
      <c r="A3598" t="s">
        <v>211</v>
      </c>
      <c r="B3598" t="str">
        <f>VLOOKUP(A3598,'Cód dos países'!$A$3:$C$199,2,FALSE)</f>
        <v>MYS</v>
      </c>
      <c r="C3598">
        <f>VLOOKUP(A3598,'Cód dos países'!$A$3:$C$199,3,FALSE)</f>
        <v>108</v>
      </c>
      <c r="D3598">
        <v>1996</v>
      </c>
      <c r="E3598">
        <f t="shared" si="113"/>
        <v>1081996</v>
      </c>
      <c r="F3598" s="55">
        <v>0.59375</v>
      </c>
      <c r="G3598" s="55">
        <v>0.5</v>
      </c>
      <c r="H3598" s="42">
        <f t="shared" si="112"/>
        <v>0.57499999999999996</v>
      </c>
    </row>
    <row r="3599" spans="1:8" x14ac:dyDescent="0.25">
      <c r="A3599" t="s">
        <v>213</v>
      </c>
      <c r="B3599" t="str">
        <f>VLOOKUP(A3599,'Cód dos países'!$A$3:$C$199,2,FALSE)</f>
        <v>NAM</v>
      </c>
      <c r="C3599">
        <f>VLOOKUP(A3599,'Cód dos países'!$A$3:$C$199,3,FALSE)</f>
        <v>124</v>
      </c>
      <c r="D3599">
        <v>1996</v>
      </c>
      <c r="E3599">
        <f t="shared" si="113"/>
        <v>1241996</v>
      </c>
      <c r="F3599" s="55">
        <v>0.4375</v>
      </c>
      <c r="G3599" s="55">
        <v>0.5</v>
      </c>
      <c r="H3599" s="42">
        <f t="shared" si="112"/>
        <v>0.45</v>
      </c>
    </row>
    <row r="3600" spans="1:8" x14ac:dyDescent="0.25">
      <c r="A3600" t="s">
        <v>215</v>
      </c>
      <c r="B3600" t="str">
        <f>VLOOKUP(A3600,'Cód dos países'!$A$3:$C$199,2,FALSE)</f>
        <v>NER</v>
      </c>
      <c r="C3600">
        <f>VLOOKUP(A3600,'Cód dos países'!$A$3:$C$199,3,FALSE)</f>
        <v>130</v>
      </c>
      <c r="D3600">
        <v>1996</v>
      </c>
      <c r="E3600">
        <f t="shared" si="113"/>
        <v>1301996</v>
      </c>
      <c r="F3600" s="55" t="e">
        <v>#N/A</v>
      </c>
      <c r="G3600" s="55" t="e">
        <v>#N/A</v>
      </c>
      <c r="H3600" s="42" t="e">
        <f t="shared" si="112"/>
        <v>#N/A</v>
      </c>
    </row>
    <row r="3601" spans="1:8" x14ac:dyDescent="0.25">
      <c r="A3601" t="s">
        <v>217</v>
      </c>
      <c r="B3601" t="str">
        <f>VLOOKUP(A3601,'Cód dos países'!$A$3:$C$199,2,FALSE)</f>
        <v>NGA</v>
      </c>
      <c r="C3601">
        <f>VLOOKUP(A3601,'Cód dos países'!$A$3:$C$199,3,FALSE)</f>
        <v>131</v>
      </c>
      <c r="D3601">
        <v>1996</v>
      </c>
      <c r="E3601">
        <f t="shared" si="113"/>
        <v>1311996</v>
      </c>
      <c r="F3601" s="55">
        <v>9.375E-2</v>
      </c>
      <c r="G3601" s="55">
        <v>0</v>
      </c>
      <c r="H3601" s="42">
        <f t="shared" si="112"/>
        <v>7.4999999999999997E-2</v>
      </c>
    </row>
    <row r="3602" spans="1:8" x14ac:dyDescent="0.25">
      <c r="A3602" t="s">
        <v>219</v>
      </c>
      <c r="B3602" t="str">
        <f>VLOOKUP(A3602,'Cód dos países'!$A$3:$C$199,2,FALSE)</f>
        <v>NIC</v>
      </c>
      <c r="C3602">
        <f>VLOOKUP(A3602,'Cód dos países'!$A$3:$C$199,3,FALSE)</f>
        <v>129</v>
      </c>
      <c r="D3602">
        <v>1996</v>
      </c>
      <c r="E3602">
        <f t="shared" si="113"/>
        <v>1291996</v>
      </c>
      <c r="F3602" s="55">
        <v>0.375</v>
      </c>
      <c r="G3602" s="55">
        <v>0.25</v>
      </c>
      <c r="H3602" s="42">
        <f t="shared" si="112"/>
        <v>0.35</v>
      </c>
    </row>
    <row r="3603" spans="1:8" x14ac:dyDescent="0.25">
      <c r="A3603" t="s">
        <v>221</v>
      </c>
      <c r="B3603" t="str">
        <f>VLOOKUP(A3603,'Cód dos países'!$A$3:$C$199,2,FALSE)</f>
        <v>NLD</v>
      </c>
      <c r="C3603">
        <f>VLOOKUP(A3603,'Cód dos países'!$A$3:$C$199,3,FALSE)</f>
        <v>127</v>
      </c>
      <c r="D3603">
        <v>1996</v>
      </c>
      <c r="E3603">
        <f t="shared" si="113"/>
        <v>1271996</v>
      </c>
      <c r="F3603" s="55">
        <v>0.9375</v>
      </c>
      <c r="G3603" s="55">
        <v>1</v>
      </c>
      <c r="H3603" s="42">
        <f t="shared" si="112"/>
        <v>0.95</v>
      </c>
    </row>
    <row r="3604" spans="1:8" x14ac:dyDescent="0.25">
      <c r="A3604" t="s">
        <v>223</v>
      </c>
      <c r="B3604" t="str">
        <f>VLOOKUP(A3604,'Cód dos países'!$A$3:$C$199,2,FALSE)</f>
        <v>NOR</v>
      </c>
      <c r="C3604">
        <f>VLOOKUP(A3604,'Cód dos países'!$A$3:$C$199,3,FALSE)</f>
        <v>132</v>
      </c>
      <c r="D3604">
        <v>1996</v>
      </c>
      <c r="E3604">
        <f t="shared" si="113"/>
        <v>1321996</v>
      </c>
      <c r="F3604" s="55">
        <v>1</v>
      </c>
      <c r="G3604" s="55">
        <v>1</v>
      </c>
      <c r="H3604" s="42">
        <f t="shared" si="112"/>
        <v>1</v>
      </c>
    </row>
    <row r="3605" spans="1:8" x14ac:dyDescent="0.25">
      <c r="A3605" t="s">
        <v>225</v>
      </c>
      <c r="B3605" t="str">
        <f>VLOOKUP(A3605,'Cód dos países'!$A$3:$C$199,2,FALSE)</f>
        <v>NPL</v>
      </c>
      <c r="C3605">
        <f>VLOOKUP(A3605,'Cód dos países'!$A$3:$C$199,3,FALSE)</f>
        <v>126</v>
      </c>
      <c r="D3605">
        <v>1996</v>
      </c>
      <c r="E3605">
        <f t="shared" si="113"/>
        <v>1261996</v>
      </c>
      <c r="F3605" s="55" t="e">
        <v>#N/A</v>
      </c>
      <c r="G3605" s="55" t="e">
        <v>#N/A</v>
      </c>
      <c r="H3605" s="42" t="e">
        <f t="shared" si="112"/>
        <v>#N/A</v>
      </c>
    </row>
    <row r="3606" spans="1:8" x14ac:dyDescent="0.25">
      <c r="A3606" t="s">
        <v>227</v>
      </c>
      <c r="B3606" t="str">
        <f>VLOOKUP(A3606,'Cód dos países'!$A$3:$C$199,2,FALSE)</f>
        <v>NZL</v>
      </c>
      <c r="C3606">
        <f>VLOOKUP(A3606,'Cód dos países'!$A$3:$C$199,3,FALSE)</f>
        <v>128</v>
      </c>
      <c r="D3606">
        <v>1996</v>
      </c>
      <c r="E3606">
        <f t="shared" si="113"/>
        <v>1281996</v>
      </c>
      <c r="F3606" s="55">
        <v>1</v>
      </c>
      <c r="G3606" s="55">
        <v>1</v>
      </c>
      <c r="H3606" s="42">
        <f t="shared" si="112"/>
        <v>1</v>
      </c>
    </row>
    <row r="3607" spans="1:8" x14ac:dyDescent="0.25">
      <c r="A3607" t="s">
        <v>229</v>
      </c>
      <c r="B3607" t="str">
        <f>VLOOKUP(A3607,'Cód dos países'!$A$3:$C$199,2,FALSE)</f>
        <v>OMN</v>
      </c>
      <c r="C3607">
        <f>VLOOKUP(A3607,'Cód dos países'!$A$3:$C$199,3,FALSE)</f>
        <v>133</v>
      </c>
      <c r="D3607">
        <v>1996</v>
      </c>
      <c r="E3607">
        <f t="shared" si="113"/>
        <v>1331996</v>
      </c>
      <c r="F3607" s="55">
        <v>0.6875</v>
      </c>
      <c r="G3607" s="55">
        <v>0.25</v>
      </c>
      <c r="H3607" s="42">
        <f t="shared" si="112"/>
        <v>0.6</v>
      </c>
    </row>
    <row r="3608" spans="1:8" x14ac:dyDescent="0.25">
      <c r="A3608" t="s">
        <v>231</v>
      </c>
      <c r="B3608" t="str">
        <f>VLOOKUP(A3608,'Cód dos países'!$A$3:$C$199,2,FALSE)</f>
        <v>PAK</v>
      </c>
      <c r="C3608">
        <f>VLOOKUP(A3608,'Cód dos países'!$A$3:$C$199,3,FALSE)</f>
        <v>134</v>
      </c>
      <c r="D3608">
        <v>1996</v>
      </c>
      <c r="E3608">
        <f t="shared" si="113"/>
        <v>1341996</v>
      </c>
      <c r="F3608" s="55">
        <v>0.3125</v>
      </c>
      <c r="G3608" s="55">
        <v>0</v>
      </c>
      <c r="H3608" s="42">
        <f t="shared" si="112"/>
        <v>0.25</v>
      </c>
    </row>
    <row r="3609" spans="1:8" x14ac:dyDescent="0.25">
      <c r="A3609" t="s">
        <v>233</v>
      </c>
      <c r="B3609" t="str">
        <f>VLOOKUP(A3609,'Cód dos países'!$A$3:$C$199,2,FALSE)</f>
        <v>PAN</v>
      </c>
      <c r="C3609">
        <f>VLOOKUP(A3609,'Cód dos países'!$A$3:$C$199,3,FALSE)</f>
        <v>136</v>
      </c>
      <c r="D3609">
        <v>1996</v>
      </c>
      <c r="E3609">
        <f t="shared" si="113"/>
        <v>1361996</v>
      </c>
      <c r="F3609" s="55">
        <v>0.46875</v>
      </c>
      <c r="G3609" s="55">
        <v>0.25</v>
      </c>
      <c r="H3609" s="42">
        <f t="shared" si="112"/>
        <v>0.42499999999999999</v>
      </c>
    </row>
    <row r="3610" spans="1:8" x14ac:dyDescent="0.25">
      <c r="A3610" t="s">
        <v>235</v>
      </c>
      <c r="B3610" t="str">
        <f>VLOOKUP(A3610,'Cód dos países'!$A$3:$C$199,2,FALSE)</f>
        <v>PER</v>
      </c>
      <c r="C3610">
        <f>VLOOKUP(A3610,'Cód dos países'!$A$3:$C$199,3,FALSE)</f>
        <v>139</v>
      </c>
      <c r="D3610">
        <v>1996</v>
      </c>
      <c r="E3610">
        <f t="shared" si="113"/>
        <v>1391996</v>
      </c>
      <c r="F3610" s="55">
        <v>0.34375</v>
      </c>
      <c r="G3610" s="55">
        <v>0.25</v>
      </c>
      <c r="H3610" s="42">
        <f t="shared" si="112"/>
        <v>0.32500000000000001</v>
      </c>
    </row>
    <row r="3611" spans="1:8" x14ac:dyDescent="0.25">
      <c r="A3611" t="s">
        <v>237</v>
      </c>
      <c r="B3611" t="str">
        <f>VLOOKUP(A3611,'Cód dos países'!$A$3:$C$199,2,FALSE)</f>
        <v>PHL</v>
      </c>
      <c r="C3611">
        <f>VLOOKUP(A3611,'Cód dos países'!$A$3:$C$199,3,FALSE)</f>
        <v>140</v>
      </c>
      <c r="D3611">
        <v>1996</v>
      </c>
      <c r="E3611">
        <f t="shared" si="113"/>
        <v>1401996</v>
      </c>
      <c r="F3611" s="55">
        <v>0.59375</v>
      </c>
      <c r="G3611" s="55">
        <v>0.25</v>
      </c>
      <c r="H3611" s="42">
        <f t="shared" si="112"/>
        <v>0.52500000000000002</v>
      </c>
    </row>
    <row r="3612" spans="1:8" x14ac:dyDescent="0.25">
      <c r="A3612" t="s">
        <v>239</v>
      </c>
      <c r="B3612" t="str">
        <f>VLOOKUP(A3612,'Cód dos países'!$A$3:$C$199,2,FALSE)</f>
        <v>PNG</v>
      </c>
      <c r="C3612">
        <f>VLOOKUP(A3612,'Cód dos países'!$A$3:$C$199,3,FALSE)</f>
        <v>137</v>
      </c>
      <c r="D3612">
        <v>1996</v>
      </c>
      <c r="E3612">
        <f t="shared" si="113"/>
        <v>1371996</v>
      </c>
      <c r="F3612" s="55">
        <v>0.25</v>
      </c>
      <c r="G3612" s="55">
        <v>0.25</v>
      </c>
      <c r="H3612" s="42">
        <f t="shared" si="112"/>
        <v>0.25</v>
      </c>
    </row>
    <row r="3613" spans="1:8" x14ac:dyDescent="0.25">
      <c r="A3613" t="s">
        <v>241</v>
      </c>
      <c r="B3613" t="str">
        <f>VLOOKUP(A3613,'Cód dos países'!$A$3:$C$199,2,FALSE)</f>
        <v>POL</v>
      </c>
      <c r="C3613">
        <f>VLOOKUP(A3613,'Cód dos países'!$A$3:$C$199,3,FALSE)</f>
        <v>141</v>
      </c>
      <c r="D3613">
        <v>1996</v>
      </c>
      <c r="E3613">
        <f t="shared" si="113"/>
        <v>1411996</v>
      </c>
      <c r="F3613" s="55">
        <v>0.71875</v>
      </c>
      <c r="G3613" s="55">
        <v>0.5</v>
      </c>
      <c r="H3613" s="42">
        <f t="shared" si="112"/>
        <v>0.67500000000000004</v>
      </c>
    </row>
    <row r="3614" spans="1:8" x14ac:dyDescent="0.25">
      <c r="A3614" t="s">
        <v>595</v>
      </c>
      <c r="B3614" t="e">
        <f>VLOOKUP(A3614,'Cód dos países'!$A$3:$C$199,2,FALSE)</f>
        <v>#N/A</v>
      </c>
      <c r="C3614" t="e">
        <f>VLOOKUP(A3614,'Cód dos países'!$A$3:$C$199,3,FALSE)</f>
        <v>#N/A</v>
      </c>
      <c r="D3614">
        <v>1996</v>
      </c>
      <c r="E3614" t="e">
        <f t="shared" si="113"/>
        <v>#N/A</v>
      </c>
      <c r="F3614" s="55" t="e">
        <v>#N/A</v>
      </c>
      <c r="G3614" s="55" t="e">
        <v>#N/A</v>
      </c>
      <c r="H3614" s="42" t="e">
        <f t="shared" si="112"/>
        <v>#N/A</v>
      </c>
    </row>
    <row r="3615" spans="1:8" x14ac:dyDescent="0.25">
      <c r="A3615" t="s">
        <v>431</v>
      </c>
      <c r="B3615" t="str">
        <f>VLOOKUP(A3615,'Cód dos países'!$A$3:$C$199,2,FALSE)</f>
        <v>PRK</v>
      </c>
      <c r="C3615">
        <f>VLOOKUP(A3615,'Cód dos países'!$A$3:$C$199,3,FALSE)</f>
        <v>91</v>
      </c>
      <c r="D3615">
        <v>1996</v>
      </c>
      <c r="E3615">
        <f t="shared" si="113"/>
        <v>911996</v>
      </c>
      <c r="F3615" s="55" t="e">
        <v>#N/A</v>
      </c>
      <c r="G3615" s="55" t="e">
        <v>#N/A</v>
      </c>
      <c r="H3615" s="42" t="e">
        <f t="shared" si="112"/>
        <v>#N/A</v>
      </c>
    </row>
    <row r="3616" spans="1:8" x14ac:dyDescent="0.25">
      <c r="A3616" t="s">
        <v>244</v>
      </c>
      <c r="B3616" t="str">
        <f>VLOOKUP(A3616,'Cód dos países'!$A$3:$C$199,2,FALSE)</f>
        <v>PRT</v>
      </c>
      <c r="C3616">
        <f>VLOOKUP(A3616,'Cód dos países'!$A$3:$C$199,3,FALSE)</f>
        <v>142</v>
      </c>
      <c r="D3616">
        <v>1996</v>
      </c>
      <c r="E3616">
        <f t="shared" si="113"/>
        <v>1421996</v>
      </c>
      <c r="F3616" s="55">
        <v>0.84375</v>
      </c>
      <c r="G3616" s="55">
        <v>1</v>
      </c>
      <c r="H3616" s="42">
        <f t="shared" si="112"/>
        <v>0.875</v>
      </c>
    </row>
    <row r="3617" spans="1:8" x14ac:dyDescent="0.25">
      <c r="A3617" t="s">
        <v>246</v>
      </c>
      <c r="B3617" t="str">
        <f>VLOOKUP(A3617,'Cód dos países'!$A$3:$C$199,2,FALSE)</f>
        <v>PRY</v>
      </c>
      <c r="C3617">
        <f>VLOOKUP(A3617,'Cód dos países'!$A$3:$C$199,3,FALSE)</f>
        <v>138</v>
      </c>
      <c r="D3617">
        <v>1996</v>
      </c>
      <c r="E3617">
        <f t="shared" si="113"/>
        <v>1381996</v>
      </c>
      <c r="F3617" s="55">
        <v>0.28125</v>
      </c>
      <c r="G3617" s="55">
        <v>0.25</v>
      </c>
      <c r="H3617" s="42">
        <f t="shared" si="112"/>
        <v>0.27500000000000002</v>
      </c>
    </row>
    <row r="3618" spans="1:8" x14ac:dyDescent="0.25">
      <c r="A3618" t="s">
        <v>248</v>
      </c>
      <c r="B3618" t="str">
        <f>VLOOKUP(A3618,'Cód dos países'!$A$3:$C$199,2,FALSE)</f>
        <v>QAT</v>
      </c>
      <c r="C3618">
        <f>VLOOKUP(A3618,'Cód dos países'!$A$3:$C$199,3,FALSE)</f>
        <v>143</v>
      </c>
      <c r="D3618">
        <v>1996</v>
      </c>
      <c r="E3618">
        <f t="shared" si="113"/>
        <v>1431996</v>
      </c>
      <c r="F3618" s="55">
        <v>0.375</v>
      </c>
      <c r="G3618" s="55">
        <v>0.25</v>
      </c>
      <c r="H3618" s="42">
        <f t="shared" si="112"/>
        <v>0.35</v>
      </c>
    </row>
    <row r="3619" spans="1:8" x14ac:dyDescent="0.25">
      <c r="A3619" t="s">
        <v>250</v>
      </c>
      <c r="B3619" t="str">
        <f>VLOOKUP(A3619,'Cód dos países'!$A$3:$C$199,2,FALSE)</f>
        <v>ROM</v>
      </c>
      <c r="C3619">
        <f>VLOOKUP(A3619,'Cód dos países'!$A$3:$C$199,3,FALSE)</f>
        <v>144</v>
      </c>
      <c r="D3619">
        <v>1996</v>
      </c>
      <c r="E3619">
        <f t="shared" si="113"/>
        <v>1441996</v>
      </c>
      <c r="F3619" s="55">
        <v>0.53125</v>
      </c>
      <c r="G3619" s="55">
        <v>0.25</v>
      </c>
      <c r="H3619" s="42">
        <f t="shared" si="112"/>
        <v>0.47499999999999998</v>
      </c>
    </row>
    <row r="3620" spans="1:8" x14ac:dyDescent="0.25">
      <c r="A3620" t="s">
        <v>251</v>
      </c>
      <c r="B3620" t="str">
        <f>VLOOKUP(A3620,'Cód dos países'!$A$3:$C$199,2,FALSE)</f>
        <v>RUS</v>
      </c>
      <c r="C3620">
        <f>VLOOKUP(A3620,'Cód dos países'!$A$3:$C$199,3,FALSE)</f>
        <v>145</v>
      </c>
      <c r="D3620">
        <v>1996</v>
      </c>
      <c r="E3620">
        <f t="shared" si="113"/>
        <v>1451996</v>
      </c>
      <c r="F3620" s="55">
        <v>0.25</v>
      </c>
      <c r="G3620" s="55">
        <v>0</v>
      </c>
      <c r="H3620" s="42">
        <f t="shared" si="112"/>
        <v>0.2</v>
      </c>
    </row>
    <row r="3621" spans="1:8" x14ac:dyDescent="0.25">
      <c r="A3621" t="s">
        <v>253</v>
      </c>
      <c r="B3621" t="str">
        <f>VLOOKUP(A3621,'Cód dos países'!$A$3:$C$199,2,FALSE)</f>
        <v>RWA</v>
      </c>
      <c r="C3621">
        <f>VLOOKUP(A3621,'Cód dos países'!$A$3:$C$199,3,FALSE)</f>
        <v>146</v>
      </c>
      <c r="D3621">
        <v>1996</v>
      </c>
      <c r="E3621">
        <f t="shared" si="113"/>
        <v>1461996</v>
      </c>
      <c r="F3621" s="55" t="e">
        <v>#N/A</v>
      </c>
      <c r="G3621" s="55" t="e">
        <v>#N/A</v>
      </c>
      <c r="H3621" s="42" t="e">
        <f t="shared" si="112"/>
        <v>#N/A</v>
      </c>
    </row>
    <row r="3622" spans="1:8" x14ac:dyDescent="0.25">
      <c r="A3622" t="s">
        <v>255</v>
      </c>
      <c r="B3622" t="str">
        <f>VLOOKUP(A3622,'Cód dos países'!$A$3:$C$199,2,FALSE)</f>
        <v>SAU</v>
      </c>
      <c r="C3622">
        <f>VLOOKUP(A3622,'Cód dos países'!$A$3:$C$199,3,FALSE)</f>
        <v>150</v>
      </c>
      <c r="D3622">
        <v>1996</v>
      </c>
      <c r="E3622">
        <f t="shared" si="113"/>
        <v>1501996</v>
      </c>
      <c r="F3622" s="55">
        <v>0.5</v>
      </c>
      <c r="G3622" s="55">
        <v>0</v>
      </c>
      <c r="H3622" s="42">
        <f t="shared" si="112"/>
        <v>0.4</v>
      </c>
    </row>
    <row r="3623" spans="1:8" x14ac:dyDescent="0.25">
      <c r="A3623" t="s">
        <v>257</v>
      </c>
      <c r="B3623" t="str">
        <f>VLOOKUP(A3623,'Cód dos países'!$A$3:$C$199,2,FALSE)</f>
        <v>SDN</v>
      </c>
      <c r="C3623">
        <f>VLOOKUP(A3623,'Cód dos países'!$A$3:$C$199,3,FALSE)</f>
        <v>166</v>
      </c>
      <c r="D3623">
        <v>1996</v>
      </c>
      <c r="E3623">
        <f t="shared" si="113"/>
        <v>1661996</v>
      </c>
      <c r="F3623" s="55">
        <v>6.25E-2</v>
      </c>
      <c r="G3623" s="55">
        <v>0</v>
      </c>
      <c r="H3623" s="42">
        <f t="shared" si="112"/>
        <v>0.05</v>
      </c>
    </row>
    <row r="3624" spans="1:8" x14ac:dyDescent="0.25">
      <c r="A3624" t="s">
        <v>259</v>
      </c>
      <c r="B3624" t="str">
        <f>VLOOKUP(A3624,'Cód dos países'!$A$3:$C$199,2,FALSE)</f>
        <v>SEN</v>
      </c>
      <c r="C3624">
        <f>VLOOKUP(A3624,'Cód dos países'!$A$3:$C$199,3,FALSE)</f>
        <v>151</v>
      </c>
      <c r="D3624">
        <v>1996</v>
      </c>
      <c r="E3624">
        <f t="shared" si="113"/>
        <v>1511996</v>
      </c>
      <c r="F3624" s="55">
        <v>0.375</v>
      </c>
      <c r="G3624" s="55">
        <v>0.25</v>
      </c>
      <c r="H3624" s="42">
        <f t="shared" si="112"/>
        <v>0.35</v>
      </c>
    </row>
    <row r="3625" spans="1:8" x14ac:dyDescent="0.25">
      <c r="A3625" t="s">
        <v>261</v>
      </c>
      <c r="B3625" t="str">
        <f>VLOOKUP(A3625,'Cód dos países'!$A$3:$C$199,2,FALSE)</f>
        <v>SGP</v>
      </c>
      <c r="C3625">
        <f>VLOOKUP(A3625,'Cód dos países'!$A$3:$C$199,3,FALSE)</f>
        <v>155</v>
      </c>
      <c r="D3625">
        <v>1996</v>
      </c>
      <c r="E3625">
        <f t="shared" si="113"/>
        <v>1551996</v>
      </c>
      <c r="F3625" s="55">
        <v>0.78125</v>
      </c>
      <c r="G3625" s="55">
        <v>1</v>
      </c>
      <c r="H3625" s="42">
        <f t="shared" si="112"/>
        <v>0.82499999999999996</v>
      </c>
    </row>
    <row r="3626" spans="1:8" x14ac:dyDescent="0.25">
      <c r="A3626" t="s">
        <v>265</v>
      </c>
      <c r="B3626" t="str">
        <f>VLOOKUP(A3626,'Cód dos países'!$A$3:$C$199,2,FALSE)</f>
        <v>SLE</v>
      </c>
      <c r="C3626">
        <f>VLOOKUP(A3626,'Cód dos países'!$A$3:$C$199,3,FALSE)</f>
        <v>154</v>
      </c>
      <c r="D3626">
        <v>1996</v>
      </c>
      <c r="E3626">
        <f t="shared" si="113"/>
        <v>1541996</v>
      </c>
      <c r="F3626" s="55" t="e">
        <v>#N/A</v>
      </c>
      <c r="G3626" s="55" t="e">
        <v>#N/A</v>
      </c>
      <c r="H3626" s="42" t="e">
        <f t="shared" si="112"/>
        <v>#N/A</v>
      </c>
    </row>
    <row r="3627" spans="1:8" x14ac:dyDescent="0.25">
      <c r="A3627" t="s">
        <v>267</v>
      </c>
      <c r="B3627" t="str">
        <f>VLOOKUP(A3627,'Cód dos países'!$A$3:$C$199,2,FALSE)</f>
        <v>SLV</v>
      </c>
      <c r="C3627">
        <f>VLOOKUP(A3627,'Cód dos países'!$A$3:$C$199,3,FALSE)</f>
        <v>53</v>
      </c>
      <c r="D3627">
        <v>1996</v>
      </c>
      <c r="E3627">
        <f t="shared" si="113"/>
        <v>531996</v>
      </c>
      <c r="F3627" s="55">
        <v>0.1875</v>
      </c>
      <c r="G3627" s="55">
        <v>0</v>
      </c>
      <c r="H3627" s="42">
        <f t="shared" si="112"/>
        <v>0.15</v>
      </c>
    </row>
    <row r="3628" spans="1:8" x14ac:dyDescent="0.25">
      <c r="A3628" t="s">
        <v>269</v>
      </c>
      <c r="B3628" t="str">
        <f>VLOOKUP(A3628,'Cód dos países'!$A$3:$C$199,2,FALSE)</f>
        <v>SOM</v>
      </c>
      <c r="C3628">
        <f>VLOOKUP(A3628,'Cód dos países'!$A$3:$C$199,3,FALSE)</f>
        <v>159</v>
      </c>
      <c r="D3628">
        <v>1996</v>
      </c>
      <c r="E3628">
        <f t="shared" si="113"/>
        <v>1591996</v>
      </c>
      <c r="F3628" s="55" t="e">
        <v>#N/A</v>
      </c>
      <c r="G3628" s="55" t="e">
        <v>#N/A</v>
      </c>
      <c r="H3628" s="42" t="e">
        <f t="shared" si="112"/>
        <v>#N/A</v>
      </c>
    </row>
    <row r="3629" spans="1:8" x14ac:dyDescent="0.25">
      <c r="A3629" t="s">
        <v>272</v>
      </c>
      <c r="B3629" t="str">
        <f>VLOOKUP(A3629,'Cód dos países'!$A$3:$C$199,2,FALSE)</f>
        <v>STP</v>
      </c>
      <c r="C3629">
        <f>VLOOKUP(A3629,'Cód dos países'!$A$3:$C$199,3,FALSE)</f>
        <v>149</v>
      </c>
      <c r="D3629">
        <v>1996</v>
      </c>
      <c r="E3629">
        <f t="shared" si="113"/>
        <v>1491996</v>
      </c>
      <c r="F3629" s="55" t="e">
        <v>#N/A</v>
      </c>
      <c r="G3629" s="55" t="e">
        <v>#N/A</v>
      </c>
      <c r="H3629" s="42" t="e">
        <f t="shared" si="112"/>
        <v>#N/A</v>
      </c>
    </row>
    <row r="3630" spans="1:8" x14ac:dyDescent="0.25">
      <c r="A3630" t="s">
        <v>274</v>
      </c>
      <c r="B3630" t="str">
        <f>VLOOKUP(A3630,'Cód dos países'!$A$3:$C$199,2,FALSE)</f>
        <v>SUR</v>
      </c>
      <c r="C3630">
        <f>VLOOKUP(A3630,'Cód dos países'!$A$3:$C$199,3,FALSE)</f>
        <v>167</v>
      </c>
      <c r="D3630">
        <v>1996</v>
      </c>
      <c r="E3630">
        <f t="shared" si="113"/>
        <v>1671996</v>
      </c>
      <c r="F3630" s="55" t="e">
        <v>#N/A</v>
      </c>
      <c r="G3630" s="55" t="e">
        <v>#N/A</v>
      </c>
      <c r="H3630" s="42" t="e">
        <f t="shared" si="112"/>
        <v>#N/A</v>
      </c>
    </row>
    <row r="3631" spans="1:8" x14ac:dyDescent="0.25">
      <c r="A3631" t="s">
        <v>276</v>
      </c>
      <c r="B3631" t="str">
        <f>VLOOKUP(A3631,'Cód dos países'!$A$3:$C$199,2,FALSE)</f>
        <v>SVK</v>
      </c>
      <c r="C3631">
        <f>VLOOKUP(A3631,'Cód dos países'!$A$3:$C$199,3,FALSE)</f>
        <v>156</v>
      </c>
      <c r="D3631">
        <v>1996</v>
      </c>
      <c r="E3631">
        <f t="shared" si="113"/>
        <v>1561996</v>
      </c>
      <c r="F3631" s="55">
        <v>0.53125</v>
      </c>
      <c r="G3631" s="55">
        <v>0.5</v>
      </c>
      <c r="H3631" s="42">
        <f t="shared" si="112"/>
        <v>0.52500000000000002</v>
      </c>
    </row>
    <row r="3632" spans="1:8" x14ac:dyDescent="0.25">
      <c r="A3632" t="s">
        <v>278</v>
      </c>
      <c r="B3632" t="str">
        <f>VLOOKUP(A3632,'Cód dos países'!$A$3:$C$199,2,FALSE)</f>
        <v>SVN</v>
      </c>
      <c r="C3632">
        <f>VLOOKUP(A3632,'Cód dos países'!$A$3:$C$199,3,FALSE)</f>
        <v>157</v>
      </c>
      <c r="D3632">
        <v>1996</v>
      </c>
      <c r="E3632">
        <f t="shared" si="113"/>
        <v>1571996</v>
      </c>
      <c r="F3632" s="55">
        <v>0.78125</v>
      </c>
      <c r="G3632" s="55">
        <v>0.75</v>
      </c>
      <c r="H3632" s="42">
        <f t="shared" si="112"/>
        <v>0.77500000000000002</v>
      </c>
    </row>
    <row r="3633" spans="1:8" x14ac:dyDescent="0.25">
      <c r="A3633" t="s">
        <v>280</v>
      </c>
      <c r="B3633" t="str">
        <f>VLOOKUP(A3633,'Cód dos países'!$A$3:$C$199,2,FALSE)</f>
        <v>SWE</v>
      </c>
      <c r="C3633">
        <f>VLOOKUP(A3633,'Cód dos países'!$A$3:$C$199,3,FALSE)</f>
        <v>169</v>
      </c>
      <c r="D3633">
        <v>1996</v>
      </c>
      <c r="E3633">
        <f t="shared" si="113"/>
        <v>1691996</v>
      </c>
      <c r="F3633" s="55">
        <v>1</v>
      </c>
      <c r="G3633" s="55">
        <v>1</v>
      </c>
      <c r="H3633" s="42">
        <f t="shared" si="112"/>
        <v>1</v>
      </c>
    </row>
    <row r="3634" spans="1:8" x14ac:dyDescent="0.25">
      <c r="A3634" t="s">
        <v>282</v>
      </c>
      <c r="B3634" t="str">
        <f>VLOOKUP(A3634,'Cód dos países'!$A$3:$C$199,2,FALSE)</f>
        <v>SWZ</v>
      </c>
      <c r="C3634">
        <f>VLOOKUP(A3634,'Cód dos países'!$A$3:$C$199,3,FALSE)</f>
        <v>168</v>
      </c>
      <c r="D3634">
        <v>1996</v>
      </c>
      <c r="E3634">
        <f t="shared" si="113"/>
        <v>1681996</v>
      </c>
      <c r="F3634" s="55" t="e">
        <v>#N/A</v>
      </c>
      <c r="G3634" s="55" t="e">
        <v>#N/A</v>
      </c>
      <c r="H3634" s="42" t="e">
        <f t="shared" si="112"/>
        <v>#N/A</v>
      </c>
    </row>
    <row r="3635" spans="1:8" x14ac:dyDescent="0.25">
      <c r="A3635" t="s">
        <v>284</v>
      </c>
      <c r="B3635" t="str">
        <f>VLOOKUP(A3635,'Cód dos países'!$A$3:$C$199,2,FALSE)</f>
        <v>SYC</v>
      </c>
      <c r="C3635">
        <f>VLOOKUP(A3635,'Cód dos países'!$A$3:$C$199,3,FALSE)</f>
        <v>153</v>
      </c>
      <c r="D3635">
        <v>1996</v>
      </c>
      <c r="E3635">
        <f t="shared" si="113"/>
        <v>1531996</v>
      </c>
      <c r="F3635" s="55" t="e">
        <v>#N/A</v>
      </c>
      <c r="G3635" s="55" t="e">
        <v>#N/A</v>
      </c>
      <c r="H3635" s="42" t="e">
        <f t="shared" si="112"/>
        <v>#N/A</v>
      </c>
    </row>
    <row r="3636" spans="1:8" x14ac:dyDescent="0.25">
      <c r="A3636" t="s">
        <v>286</v>
      </c>
      <c r="B3636" t="str">
        <f>VLOOKUP(A3636,'Cód dos países'!$A$3:$C$199,2,FALSE)</f>
        <v>SYR</v>
      </c>
      <c r="C3636">
        <f>VLOOKUP(A3636,'Cód dos países'!$A$3:$C$199,3,FALSE)</f>
        <v>171</v>
      </c>
      <c r="D3636">
        <v>1996</v>
      </c>
      <c r="E3636">
        <f t="shared" si="113"/>
        <v>1711996</v>
      </c>
      <c r="F3636" s="55">
        <v>0.34375</v>
      </c>
      <c r="G3636" s="55">
        <v>0</v>
      </c>
      <c r="H3636" s="42">
        <f t="shared" si="112"/>
        <v>0.27500000000000002</v>
      </c>
    </row>
    <row r="3637" spans="1:8" x14ac:dyDescent="0.25">
      <c r="A3637" t="s">
        <v>288</v>
      </c>
      <c r="B3637" t="str">
        <f>VLOOKUP(A3637,'Cód dos países'!$A$3:$C$199,2,FALSE)</f>
        <v>TCD</v>
      </c>
      <c r="C3637">
        <f>VLOOKUP(A3637,'Cód dos países'!$A$3:$C$199,3,FALSE)</f>
        <v>34</v>
      </c>
      <c r="D3637">
        <v>1996</v>
      </c>
      <c r="E3637">
        <f t="shared" si="113"/>
        <v>341996</v>
      </c>
      <c r="F3637" s="55" t="e">
        <v>#N/A</v>
      </c>
      <c r="G3637" s="55" t="e">
        <v>#N/A</v>
      </c>
      <c r="H3637" s="42" t="e">
        <f t="shared" si="112"/>
        <v>#N/A</v>
      </c>
    </row>
    <row r="3638" spans="1:8" x14ac:dyDescent="0.25">
      <c r="A3638" t="s">
        <v>290</v>
      </c>
      <c r="B3638" t="str">
        <f>VLOOKUP(A3638,'Cód dos países'!$A$3:$C$199,2,FALSE)</f>
        <v>TGO</v>
      </c>
      <c r="C3638">
        <f>VLOOKUP(A3638,'Cód dos países'!$A$3:$C$199,3,FALSE)</f>
        <v>177</v>
      </c>
      <c r="D3638">
        <v>1996</v>
      </c>
      <c r="E3638">
        <f t="shared" si="113"/>
        <v>1771996</v>
      </c>
      <c r="F3638" s="55" t="e">
        <v>#N/A</v>
      </c>
      <c r="G3638" s="55" t="e">
        <v>#N/A</v>
      </c>
      <c r="H3638" s="42" t="e">
        <f t="shared" si="112"/>
        <v>#N/A</v>
      </c>
    </row>
    <row r="3639" spans="1:8" x14ac:dyDescent="0.25">
      <c r="A3639" t="s">
        <v>292</v>
      </c>
      <c r="B3639" t="str">
        <f>VLOOKUP(A3639,'Cód dos países'!$A$3:$C$199,2,FALSE)</f>
        <v>THA</v>
      </c>
      <c r="C3639">
        <f>VLOOKUP(A3639,'Cód dos países'!$A$3:$C$199,3,FALSE)</f>
        <v>175</v>
      </c>
      <c r="D3639">
        <v>1996</v>
      </c>
      <c r="E3639">
        <f t="shared" si="113"/>
        <v>1751996</v>
      </c>
      <c r="F3639" s="55">
        <v>0.625</v>
      </c>
      <c r="G3639" s="55">
        <v>0.25</v>
      </c>
      <c r="H3639" s="42">
        <f t="shared" si="112"/>
        <v>0.55000000000000004</v>
      </c>
    </row>
    <row r="3640" spans="1:8" x14ac:dyDescent="0.25">
      <c r="A3640" t="s">
        <v>294</v>
      </c>
      <c r="B3640" t="str">
        <f>VLOOKUP(A3640,'Cód dos países'!$A$3:$C$199,2,FALSE)</f>
        <v>TJK</v>
      </c>
      <c r="C3640">
        <f>VLOOKUP(A3640,'Cód dos países'!$A$3:$C$199,3,FALSE)</f>
        <v>173</v>
      </c>
      <c r="D3640">
        <v>1996</v>
      </c>
      <c r="E3640">
        <f t="shared" si="113"/>
        <v>1731996</v>
      </c>
      <c r="F3640" s="55" t="e">
        <v>#N/A</v>
      </c>
      <c r="G3640" s="55" t="e">
        <v>#N/A</v>
      </c>
      <c r="H3640" s="42" t="e">
        <f t="shared" si="112"/>
        <v>#N/A</v>
      </c>
    </row>
    <row r="3641" spans="1:8" x14ac:dyDescent="0.25">
      <c r="A3641" t="s">
        <v>296</v>
      </c>
      <c r="B3641" t="str">
        <f>VLOOKUP(A3641,'Cód dos países'!$A$3:$C$199,2,FALSE)</f>
        <v>TKM</v>
      </c>
      <c r="C3641">
        <f>VLOOKUP(A3641,'Cód dos países'!$A$3:$C$199,3,FALSE)</f>
        <v>182</v>
      </c>
      <c r="D3641">
        <v>1996</v>
      </c>
      <c r="E3641">
        <f t="shared" si="113"/>
        <v>1821996</v>
      </c>
      <c r="F3641" s="55" t="e">
        <v>#N/A</v>
      </c>
      <c r="G3641" s="55" t="e">
        <v>#N/A</v>
      </c>
      <c r="H3641" s="42" t="e">
        <f t="shared" si="112"/>
        <v>#N/A</v>
      </c>
    </row>
    <row r="3642" spans="1:8" x14ac:dyDescent="0.25">
      <c r="A3642" t="s">
        <v>423</v>
      </c>
      <c r="B3642" t="str">
        <f>VLOOKUP(A3642,'Cód dos países'!$A$3:$C$199,2,FALSE)</f>
        <v>TMP</v>
      </c>
      <c r="C3642">
        <f>VLOOKUP(A3642,'Cód dos países'!$A$3:$C$199,3,FALSE)</f>
        <v>176</v>
      </c>
      <c r="D3642">
        <v>1996</v>
      </c>
      <c r="E3642">
        <f t="shared" si="113"/>
        <v>1761996</v>
      </c>
      <c r="F3642" s="55" t="e">
        <v>#N/A</v>
      </c>
      <c r="G3642" s="55" t="e">
        <v>#N/A</v>
      </c>
      <c r="H3642" s="42" t="e">
        <f t="shared" si="112"/>
        <v>#N/A</v>
      </c>
    </row>
    <row r="3643" spans="1:8" x14ac:dyDescent="0.25">
      <c r="A3643" t="s">
        <v>298</v>
      </c>
      <c r="B3643" t="str">
        <f>VLOOKUP(A3643,'Cód dos países'!$A$3:$C$199,2,FALSE)</f>
        <v>TTO</v>
      </c>
      <c r="C3643">
        <f>VLOOKUP(A3643,'Cód dos países'!$A$3:$C$199,3,FALSE)</f>
        <v>179</v>
      </c>
      <c r="D3643">
        <v>1996</v>
      </c>
      <c r="E3643">
        <f t="shared" si="113"/>
        <v>1791996</v>
      </c>
      <c r="F3643" s="55">
        <v>0.59375</v>
      </c>
      <c r="G3643" s="55">
        <v>0.75</v>
      </c>
      <c r="H3643" s="42">
        <f t="shared" si="112"/>
        <v>0.625</v>
      </c>
    </row>
    <row r="3644" spans="1:8" x14ac:dyDescent="0.25">
      <c r="A3644" t="s">
        <v>300</v>
      </c>
      <c r="B3644" t="str">
        <f>VLOOKUP(A3644,'Cód dos países'!$A$3:$C$199,2,FALSE)</f>
        <v>TUN</v>
      </c>
      <c r="C3644">
        <f>VLOOKUP(A3644,'Cód dos países'!$A$3:$C$199,3,FALSE)</f>
        <v>180</v>
      </c>
      <c r="D3644">
        <v>1996</v>
      </c>
      <c r="E3644">
        <f t="shared" si="113"/>
        <v>1801996</v>
      </c>
      <c r="F3644" s="55">
        <v>0.4375</v>
      </c>
      <c r="G3644" s="55">
        <v>0.25</v>
      </c>
      <c r="H3644" s="42">
        <f t="shared" si="112"/>
        <v>0.4</v>
      </c>
    </row>
    <row r="3645" spans="1:8" x14ac:dyDescent="0.25">
      <c r="A3645" t="s">
        <v>302</v>
      </c>
      <c r="B3645" t="str">
        <f>VLOOKUP(A3645,'Cód dos países'!$A$3:$C$199,2,FALSE)</f>
        <v>TUR</v>
      </c>
      <c r="C3645">
        <f>VLOOKUP(A3645,'Cód dos países'!$A$3:$C$199,3,FALSE)</f>
        <v>181</v>
      </c>
      <c r="D3645">
        <v>1996</v>
      </c>
      <c r="E3645">
        <f t="shared" si="113"/>
        <v>1811996</v>
      </c>
      <c r="F3645" s="55">
        <v>0.40625</v>
      </c>
      <c r="G3645" s="55">
        <v>0.25</v>
      </c>
      <c r="H3645" s="42">
        <f t="shared" si="112"/>
        <v>0.375</v>
      </c>
    </row>
    <row r="3646" spans="1:8" x14ac:dyDescent="0.25">
      <c r="A3646" t="s">
        <v>304</v>
      </c>
      <c r="B3646" t="str">
        <f>VLOOKUP(A3646,'Cód dos países'!$A$3:$C$199,2,FALSE)</f>
        <v>TWN</v>
      </c>
      <c r="C3646">
        <f>VLOOKUP(A3646,'Cód dos países'!$A$3:$C$199,3,FALSE)</f>
        <v>172</v>
      </c>
      <c r="D3646">
        <v>1996</v>
      </c>
      <c r="E3646">
        <f t="shared" si="113"/>
        <v>1721996</v>
      </c>
      <c r="F3646" s="55">
        <v>0.65625</v>
      </c>
      <c r="G3646" s="55">
        <v>0.5</v>
      </c>
      <c r="H3646" s="42">
        <f t="shared" si="112"/>
        <v>0.625</v>
      </c>
    </row>
    <row r="3647" spans="1:8" x14ac:dyDescent="0.25">
      <c r="A3647" t="s">
        <v>306</v>
      </c>
      <c r="B3647" t="str">
        <f>VLOOKUP(A3647,'Cód dos países'!$A$3:$C$199,2,FALSE)</f>
        <v>TZA</v>
      </c>
      <c r="C3647">
        <f>VLOOKUP(A3647,'Cód dos países'!$A$3:$C$199,3,FALSE)</f>
        <v>174</v>
      </c>
      <c r="D3647">
        <v>1996</v>
      </c>
      <c r="E3647">
        <f t="shared" si="113"/>
        <v>1741996</v>
      </c>
      <c r="F3647" s="55">
        <v>0.40625</v>
      </c>
      <c r="G3647" s="55">
        <v>0</v>
      </c>
      <c r="H3647" s="42">
        <f t="shared" si="112"/>
        <v>0.32500000000000001</v>
      </c>
    </row>
    <row r="3648" spans="1:8" x14ac:dyDescent="0.25">
      <c r="A3648" t="s">
        <v>308</v>
      </c>
      <c r="B3648" t="str">
        <f>VLOOKUP(A3648,'Cód dos países'!$A$3:$C$199,2,FALSE)</f>
        <v>UGA</v>
      </c>
      <c r="C3648">
        <f>VLOOKUP(A3648,'Cód dos países'!$A$3:$C$199,3,FALSE)</f>
        <v>184</v>
      </c>
      <c r="D3648">
        <v>1996</v>
      </c>
      <c r="E3648">
        <f t="shared" si="113"/>
        <v>1841996</v>
      </c>
      <c r="F3648" s="55">
        <v>0.25</v>
      </c>
      <c r="G3648" s="55">
        <v>0.25</v>
      </c>
      <c r="H3648" s="42">
        <f t="shared" si="112"/>
        <v>0.25</v>
      </c>
    </row>
    <row r="3649" spans="1:8" x14ac:dyDescent="0.25">
      <c r="A3649" t="s">
        <v>310</v>
      </c>
      <c r="B3649" t="str">
        <f>VLOOKUP(A3649,'Cód dos países'!$A$3:$C$199,2,FALSE)</f>
        <v>UKR</v>
      </c>
      <c r="C3649">
        <f>VLOOKUP(A3649,'Cód dos países'!$A$3:$C$199,3,FALSE)</f>
        <v>185</v>
      </c>
      <c r="D3649">
        <v>1996</v>
      </c>
      <c r="E3649">
        <f t="shared" si="113"/>
        <v>1851996</v>
      </c>
      <c r="F3649" s="55">
        <v>0.21875</v>
      </c>
      <c r="G3649" s="55">
        <v>0</v>
      </c>
      <c r="H3649" s="42">
        <f t="shared" si="112"/>
        <v>0.17499999999999999</v>
      </c>
    </row>
    <row r="3650" spans="1:8" x14ac:dyDescent="0.25">
      <c r="A3650" t="s">
        <v>312</v>
      </c>
      <c r="B3650" t="str">
        <f>VLOOKUP(A3650,'Cód dos países'!$A$3:$C$199,2,FALSE)</f>
        <v>URY</v>
      </c>
      <c r="C3650">
        <f>VLOOKUP(A3650,'Cód dos países'!$A$3:$C$199,3,FALSE)</f>
        <v>189</v>
      </c>
      <c r="D3650">
        <v>1996</v>
      </c>
      <c r="E3650">
        <f t="shared" si="113"/>
        <v>1891996</v>
      </c>
      <c r="F3650" s="55">
        <v>0.59375</v>
      </c>
      <c r="G3650" s="55">
        <v>0.5</v>
      </c>
      <c r="H3650" s="42">
        <f t="shared" si="112"/>
        <v>0.57499999999999996</v>
      </c>
    </row>
    <row r="3651" spans="1:8" x14ac:dyDescent="0.25">
      <c r="A3651" t="s">
        <v>314</v>
      </c>
      <c r="B3651" t="str">
        <f>VLOOKUP(A3651,'Cód dos países'!$A$3:$C$199,2,FALSE)</f>
        <v>USA</v>
      </c>
      <c r="C3651">
        <f>VLOOKUP(A3651,'Cód dos países'!$A$3:$C$199,3,FALSE)</f>
        <v>188</v>
      </c>
      <c r="D3651">
        <v>1996</v>
      </c>
      <c r="E3651">
        <f t="shared" si="113"/>
        <v>1881996</v>
      </c>
      <c r="F3651" s="55">
        <v>0.875</v>
      </c>
      <c r="G3651" s="55">
        <v>0.75</v>
      </c>
      <c r="H3651" s="42">
        <f t="shared" si="112"/>
        <v>0.85</v>
      </c>
    </row>
    <row r="3652" spans="1:8" x14ac:dyDescent="0.25">
      <c r="A3652" t="s">
        <v>316</v>
      </c>
      <c r="B3652" t="str">
        <f>VLOOKUP(A3652,'Cód dos países'!$A$3:$C$199,2,FALSE)</f>
        <v>UZB</v>
      </c>
      <c r="C3652">
        <f>VLOOKUP(A3652,'Cód dos países'!$A$3:$C$199,3,FALSE)</f>
        <v>190</v>
      </c>
      <c r="D3652">
        <v>1996</v>
      </c>
      <c r="E3652">
        <f t="shared" si="113"/>
        <v>1901996</v>
      </c>
      <c r="F3652" s="55">
        <v>0.21875</v>
      </c>
      <c r="G3652" s="55">
        <v>0</v>
      </c>
      <c r="H3652" s="42">
        <f t="shared" ref="H3652:H3662" si="114">(4*F3652+1*G3652)/5</f>
        <v>0.17499999999999999</v>
      </c>
    </row>
    <row r="3653" spans="1:8" x14ac:dyDescent="0.25">
      <c r="A3653" t="s">
        <v>318</v>
      </c>
      <c r="B3653" t="str">
        <f>VLOOKUP(A3653,'Cód dos países'!$A$3:$C$199,2,FALSE)</f>
        <v>VEN</v>
      </c>
      <c r="C3653">
        <f>VLOOKUP(A3653,'Cód dos países'!$A$3:$C$199,3,FALSE)</f>
        <v>192</v>
      </c>
      <c r="D3653">
        <v>1996</v>
      </c>
      <c r="E3653">
        <f t="shared" si="113"/>
        <v>1921996</v>
      </c>
      <c r="F3653" s="55">
        <v>0.3125</v>
      </c>
      <c r="G3653" s="55">
        <v>0</v>
      </c>
      <c r="H3653" s="42">
        <f t="shared" si="114"/>
        <v>0.25</v>
      </c>
    </row>
    <row r="3654" spans="1:8" x14ac:dyDescent="0.25">
      <c r="A3654" t="s">
        <v>320</v>
      </c>
      <c r="B3654" t="str">
        <f>VLOOKUP(A3654,'Cód dos países'!$A$3:$C$199,2,FALSE)</f>
        <v>VNM</v>
      </c>
      <c r="C3654">
        <f>VLOOKUP(A3654,'Cód dos países'!$A$3:$C$199,3,FALSE)</f>
        <v>193</v>
      </c>
      <c r="D3654">
        <v>1996</v>
      </c>
      <c r="E3654">
        <f t="shared" si="113"/>
        <v>1931996</v>
      </c>
      <c r="F3654" s="55">
        <v>0.4375</v>
      </c>
      <c r="G3654" s="55">
        <v>0.25</v>
      </c>
      <c r="H3654" s="42">
        <f t="shared" si="114"/>
        <v>0.4</v>
      </c>
    </row>
    <row r="3655" spans="1:8" x14ac:dyDescent="0.25">
      <c r="A3655" t="s">
        <v>598</v>
      </c>
      <c r="B3655" t="e">
        <f>VLOOKUP(A3655,'Cód dos países'!$A$3:$C$199,2,FALSE)</f>
        <v>#N/A</v>
      </c>
      <c r="C3655" t="e">
        <f>VLOOKUP(A3655,'Cód dos países'!$A$3:$C$199,3,FALSE)</f>
        <v>#N/A</v>
      </c>
      <c r="D3655">
        <v>1996</v>
      </c>
      <c r="E3655" t="e">
        <f t="shared" ref="E3655:E3662" si="115">C3655*10000+D3655</f>
        <v>#N/A</v>
      </c>
      <c r="F3655" s="55" t="e">
        <v>#N/A</v>
      </c>
      <c r="G3655" s="55" t="e">
        <v>#N/A</v>
      </c>
      <c r="H3655" s="42" t="e">
        <f t="shared" si="114"/>
        <v>#N/A</v>
      </c>
    </row>
    <row r="3656" spans="1:8" x14ac:dyDescent="0.25">
      <c r="A3656" t="s">
        <v>605</v>
      </c>
      <c r="B3656" t="e">
        <f>VLOOKUP(A3656,'Cód dos países'!$A$3:$C$199,2,FALSE)</f>
        <v>#N/A</v>
      </c>
      <c r="C3656" t="e">
        <f>VLOOKUP(A3656,'Cód dos países'!$A$3:$C$199,3,FALSE)</f>
        <v>#N/A</v>
      </c>
      <c r="D3656">
        <v>1996</v>
      </c>
      <c r="E3656" t="e">
        <f t="shared" si="115"/>
        <v>#N/A</v>
      </c>
      <c r="F3656" s="55" t="e">
        <v>#N/A</v>
      </c>
      <c r="G3656" s="55" t="e">
        <v>#N/A</v>
      </c>
      <c r="H3656" s="42" t="e">
        <f t="shared" si="114"/>
        <v>#N/A</v>
      </c>
    </row>
    <row r="3657" spans="1:8" x14ac:dyDescent="0.25">
      <c r="A3657" t="s">
        <v>325</v>
      </c>
      <c r="B3657" t="str">
        <f>VLOOKUP(A3657,'Cód dos países'!$A$3:$C$199,2,FALSE)</f>
        <v>YEM</v>
      </c>
      <c r="C3657">
        <f>VLOOKUP(A3657,'Cód dos países'!$A$3:$C$199,3,FALSE)</f>
        <v>194</v>
      </c>
      <c r="D3657">
        <v>1996</v>
      </c>
      <c r="E3657">
        <f t="shared" si="115"/>
        <v>1941996</v>
      </c>
      <c r="F3657" s="55">
        <v>9.375E-2</v>
      </c>
      <c r="G3657" s="55">
        <v>0.25</v>
      </c>
      <c r="H3657" s="42">
        <f t="shared" si="114"/>
        <v>0.125</v>
      </c>
    </row>
    <row r="3658" spans="1:8" x14ac:dyDescent="0.25">
      <c r="A3658" t="s">
        <v>271</v>
      </c>
      <c r="B3658" t="str">
        <f>VLOOKUP(A3658,'Cód dos países'!$A$3:$C$199,2,FALSE)</f>
        <v>YUG</v>
      </c>
      <c r="C3658">
        <f>VLOOKUP(A3658,'Cód dos países'!$A$3:$C$199,3,FALSE)</f>
        <v>152</v>
      </c>
      <c r="D3658">
        <v>1996</v>
      </c>
      <c r="E3658">
        <f t="shared" si="115"/>
        <v>1521996</v>
      </c>
      <c r="F3658" s="55">
        <v>0.15625</v>
      </c>
      <c r="G3658" s="55">
        <v>0</v>
      </c>
      <c r="H3658" s="42">
        <f t="shared" si="114"/>
        <v>0.125</v>
      </c>
    </row>
    <row r="3659" spans="1:8" x14ac:dyDescent="0.25">
      <c r="A3659" t="s">
        <v>327</v>
      </c>
      <c r="B3659" t="str">
        <f>VLOOKUP(A3659,'Cód dos países'!$A$3:$C$199,2,FALSE)</f>
        <v>ZAF</v>
      </c>
      <c r="C3659">
        <f>VLOOKUP(A3659,'Cód dos países'!$A$3:$C$199,3,FALSE)</f>
        <v>160</v>
      </c>
      <c r="D3659">
        <v>1996</v>
      </c>
      <c r="E3659">
        <f t="shared" si="115"/>
        <v>1601996</v>
      </c>
      <c r="F3659" s="55">
        <v>0.53125</v>
      </c>
      <c r="G3659" s="55">
        <v>0.5</v>
      </c>
      <c r="H3659" s="42">
        <f t="shared" si="114"/>
        <v>0.52500000000000002</v>
      </c>
    </row>
    <row r="3660" spans="1:8" x14ac:dyDescent="0.25">
      <c r="A3660" t="s">
        <v>334</v>
      </c>
      <c r="B3660" t="str">
        <f>VLOOKUP(A3660,'Cód dos países'!$A$3:$C$199,2,FALSE)</f>
        <v>COG</v>
      </c>
      <c r="C3660">
        <f>VLOOKUP(A3660,'Cód dos países'!$A$3:$C$199,3,FALSE)</f>
        <v>39</v>
      </c>
      <c r="D3660">
        <v>1996</v>
      </c>
      <c r="E3660">
        <f t="shared" si="115"/>
        <v>391996</v>
      </c>
      <c r="F3660" s="55" t="e">
        <v>#N/A</v>
      </c>
      <c r="G3660" s="55" t="e">
        <v>#N/A</v>
      </c>
      <c r="H3660" s="42" t="e">
        <f t="shared" si="114"/>
        <v>#N/A</v>
      </c>
    </row>
    <row r="3661" spans="1:8" x14ac:dyDescent="0.25">
      <c r="A3661" t="s">
        <v>329</v>
      </c>
      <c r="B3661" t="str">
        <f>VLOOKUP(A3661,'Cód dos países'!$A$3:$C$199,2,FALSE)</f>
        <v>ZMB</v>
      </c>
      <c r="C3661">
        <f>VLOOKUP(A3661,'Cód dos países'!$A$3:$C$199,3,FALSE)</f>
        <v>196</v>
      </c>
      <c r="D3661">
        <v>1996</v>
      </c>
      <c r="E3661">
        <f t="shared" si="115"/>
        <v>1961996</v>
      </c>
      <c r="F3661" s="55">
        <v>0.28125</v>
      </c>
      <c r="G3661" s="55">
        <v>0</v>
      </c>
      <c r="H3661" s="42">
        <f t="shared" si="114"/>
        <v>0.22500000000000001</v>
      </c>
    </row>
    <row r="3662" spans="1:8" x14ac:dyDescent="0.25">
      <c r="A3662" t="s">
        <v>331</v>
      </c>
      <c r="B3662" t="str">
        <f>VLOOKUP(A3662,'Cód dos países'!$A$3:$C$199,2,FALSE)</f>
        <v>ZWE</v>
      </c>
      <c r="C3662">
        <f>VLOOKUP(A3662,'Cód dos países'!$A$3:$C$199,3,FALSE)</f>
        <v>197</v>
      </c>
      <c r="D3662">
        <v>1996</v>
      </c>
      <c r="E3662">
        <f t="shared" si="115"/>
        <v>1971996</v>
      </c>
      <c r="F3662" s="55">
        <v>6.25E-2</v>
      </c>
      <c r="G3662" s="55">
        <v>0.25</v>
      </c>
      <c r="H3662" s="42">
        <f t="shared" si="114"/>
        <v>0.1</v>
      </c>
    </row>
  </sheetData>
  <pageMargins left="0.7" right="0.7" top="0.75" bottom="0.75" header="0.3" footer="0.3"/>
  <pageSetup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093"/>
  <sheetViews>
    <sheetView showGridLines="0" tabSelected="1" workbookViewId="0">
      <pane xSplit="5" ySplit="1" topLeftCell="F2556" activePane="bottomRight" state="frozen"/>
      <selection pane="topRight" activeCell="F1" sqref="F1"/>
      <selection pane="bottomLeft" activeCell="A2" sqref="A2"/>
      <selection pane="bottomRight" activeCell="I2569" sqref="I2569"/>
    </sheetView>
  </sheetViews>
  <sheetFormatPr defaultColWidth="8.85546875" defaultRowHeight="15" x14ac:dyDescent="0.25"/>
  <cols>
    <col min="1" max="1" width="45.42578125" style="10" customWidth="1"/>
    <col min="2" max="4" width="8.85546875" style="10"/>
    <col min="5" max="5" width="10.42578125" customWidth="1"/>
    <col min="6" max="6" width="10" bestFit="1" customWidth="1"/>
  </cols>
  <sheetData>
    <row r="1" spans="1:9" ht="25.5" x14ac:dyDescent="0.25">
      <c r="A1" s="11" t="s">
        <v>343</v>
      </c>
      <c r="B1" s="11" t="s">
        <v>344</v>
      </c>
      <c r="C1" s="11" t="s">
        <v>345</v>
      </c>
      <c r="D1" s="11" t="s">
        <v>401</v>
      </c>
      <c r="E1" s="11" t="s">
        <v>402</v>
      </c>
      <c r="F1" s="19" t="s">
        <v>424</v>
      </c>
      <c r="G1" s="19" t="s">
        <v>426</v>
      </c>
      <c r="H1" s="19" t="s">
        <v>427</v>
      </c>
      <c r="I1" s="19" t="s">
        <v>428</v>
      </c>
    </row>
    <row r="2" spans="1:9" x14ac:dyDescent="0.25">
      <c r="A2" s="12" t="s">
        <v>0</v>
      </c>
      <c r="B2" s="13" t="s">
        <v>1</v>
      </c>
      <c r="C2" s="14">
        <v>1</v>
      </c>
      <c r="D2" s="14">
        <v>1983</v>
      </c>
      <c r="E2">
        <f t="shared" ref="E2:E51" si="0">C2*10000+D2</f>
        <v>11983</v>
      </c>
      <c r="F2" s="41" t="str">
        <f>IFERROR(VLOOKUP(E2,Heritage!$E$3:$H$4601,4,FALSE),"")</f>
        <v/>
      </c>
      <c r="G2" s="41" t="str">
        <f>IFERROR(VLOOKUP(E2,'PRS até 2014'!$E$4:$L$6307,8,FALSE),"")</f>
        <v xml:space="preserve"> </v>
      </c>
      <c r="H2" t="str">
        <f>IFERROR(VLOOKUP(E2,'Global Insight'!$E$2:$F$4102,2,FALSE),"")</f>
        <v/>
      </c>
      <c r="I2" t="str">
        <f>IFERROR(VLOOKUP(E2,EIU!$E$2:$H$3662,4,FALSE),"")</f>
        <v/>
      </c>
    </row>
    <row r="3" spans="1:9" x14ac:dyDescent="0.25">
      <c r="A3" s="12" t="s">
        <v>4</v>
      </c>
      <c r="B3" s="13" t="s">
        <v>5</v>
      </c>
      <c r="C3" s="14">
        <v>2</v>
      </c>
      <c r="D3" s="14">
        <v>1983</v>
      </c>
      <c r="E3">
        <f t="shared" si="0"/>
        <v>21983</v>
      </c>
      <c r="F3" s="41" t="str">
        <f>IFERROR(VLOOKUP(E3,Heritage!$E$3:$H$4601,4,FALSE),"")</f>
        <v/>
      </c>
      <c r="G3" s="41" t="str">
        <f>IFERROR(VLOOKUP(E3,'PRS até 2014'!$E$4:$L$6307,8,FALSE),"")</f>
        <v xml:space="preserve"> </v>
      </c>
      <c r="H3" t="str">
        <f>IFERROR(VLOOKUP(E3,'Global Insight'!$E$2:$F$4102,2,FALSE),"")</f>
        <v/>
      </c>
      <c r="I3" t="str">
        <f>IFERROR(VLOOKUP(E3,EIU!$E$2:$H$3662,4,FALSE),"")</f>
        <v/>
      </c>
    </row>
    <row r="4" spans="1:9" x14ac:dyDescent="0.25">
      <c r="A4" s="12" t="s">
        <v>81</v>
      </c>
      <c r="B4" s="13" t="s">
        <v>82</v>
      </c>
      <c r="C4" s="14">
        <v>3</v>
      </c>
      <c r="D4" s="14">
        <v>1983</v>
      </c>
      <c r="E4">
        <f t="shared" si="0"/>
        <v>31983</v>
      </c>
      <c r="F4" s="41" t="str">
        <f>IFERROR(VLOOKUP(E4,Heritage!$E$3:$H$4601,4,FALSE),"")</f>
        <v/>
      </c>
      <c r="G4" s="41">
        <f>IFERROR(VLOOKUP(E4,'PRS até 2014'!$E$4:$L$6307,8,FALSE),"")</f>
        <v>0.31944444444444442</v>
      </c>
      <c r="H4" t="str">
        <f>IFERROR(VLOOKUP(E4,'Global Insight'!$E$2:$F$4102,2,FALSE),"")</f>
        <v/>
      </c>
      <c r="I4" t="str">
        <f>IFERROR(VLOOKUP(E4,EIU!$E$2:$H$3662,4,FALSE),"")</f>
        <v/>
      </c>
    </row>
    <row r="5" spans="1:9" x14ac:dyDescent="0.25">
      <c r="A5" s="12" t="s">
        <v>346</v>
      </c>
      <c r="B5" s="13" t="s">
        <v>374</v>
      </c>
      <c r="C5" s="14">
        <v>4</v>
      </c>
      <c r="D5" s="14">
        <v>1983</v>
      </c>
      <c r="E5">
        <f t="shared" si="0"/>
        <v>41983</v>
      </c>
      <c r="F5" s="41" t="str">
        <f>IFERROR(VLOOKUP(E5,Heritage!$E$3:$H$4601,4,FALSE),"")</f>
        <v/>
      </c>
      <c r="G5" s="41" t="str">
        <f>IFERROR(VLOOKUP(E5,'PRS até 2014'!$E$4:$L$6307,8,FALSE),"")</f>
        <v xml:space="preserve"> </v>
      </c>
      <c r="H5" t="str">
        <f>IFERROR(VLOOKUP(E5,'Global Insight'!$E$2:$F$4102,2,FALSE),"")</f>
        <v/>
      </c>
      <c r="I5" t="str">
        <f>IFERROR(VLOOKUP(E5,EIU!$E$2:$H$3662,4,FALSE),"")</f>
        <v/>
      </c>
    </row>
    <row r="6" spans="1:9" x14ac:dyDescent="0.25">
      <c r="A6" s="12" t="s">
        <v>2</v>
      </c>
      <c r="B6" s="13" t="s">
        <v>3</v>
      </c>
      <c r="C6" s="14">
        <v>5</v>
      </c>
      <c r="D6" s="14">
        <v>1983</v>
      </c>
      <c r="E6">
        <f t="shared" si="0"/>
        <v>51983</v>
      </c>
      <c r="F6" s="41" t="str">
        <f>IFERROR(VLOOKUP(E6,Heritage!$E$3:$H$4601,4,FALSE),"")</f>
        <v/>
      </c>
      <c r="G6" s="41" t="str">
        <f>IFERROR(VLOOKUP(E6,'PRS até 2014'!$E$4:$L$6307,8,FALSE),"")</f>
        <v xml:space="preserve"> </v>
      </c>
      <c r="H6" t="str">
        <f>IFERROR(VLOOKUP(E6,'Global Insight'!$E$2:$F$4102,2,FALSE),"")</f>
        <v/>
      </c>
      <c r="I6" t="str">
        <f>IFERROR(VLOOKUP(E6,EIU!$E$2:$H$3662,4,FALSE),"")</f>
        <v/>
      </c>
    </row>
    <row r="7" spans="1:9" x14ac:dyDescent="0.25">
      <c r="A7" s="12" t="s">
        <v>347</v>
      </c>
      <c r="B7" s="13" t="s">
        <v>375</v>
      </c>
      <c r="C7" s="14">
        <v>6</v>
      </c>
      <c r="D7" s="14">
        <v>1983</v>
      </c>
      <c r="E7">
        <f t="shared" si="0"/>
        <v>61983</v>
      </c>
      <c r="F7" s="41" t="str">
        <f>IFERROR(VLOOKUP(E7,Heritage!$E$3:$H$4601,4,FALSE),"")</f>
        <v/>
      </c>
      <c r="G7" s="41" t="str">
        <f>IFERROR(VLOOKUP(E7,'PRS até 2014'!$E$4:$L$6307,8,FALSE),"")</f>
        <v xml:space="preserve"> </v>
      </c>
      <c r="H7" t="str">
        <f>IFERROR(VLOOKUP(E7,'Global Insight'!$E$2:$F$4102,2,FALSE),"")</f>
        <v/>
      </c>
      <c r="I7" t="str">
        <f>IFERROR(VLOOKUP(E7,EIU!$E$2:$H$3662,4,FALSE),"")</f>
        <v/>
      </c>
    </row>
    <row r="8" spans="1:9" x14ac:dyDescent="0.25">
      <c r="A8" s="12" t="s">
        <v>8</v>
      </c>
      <c r="B8" s="13" t="s">
        <v>9</v>
      </c>
      <c r="C8" s="14">
        <v>7</v>
      </c>
      <c r="D8" s="14">
        <v>1983</v>
      </c>
      <c r="E8">
        <f t="shared" si="0"/>
        <v>71983</v>
      </c>
      <c r="F8" s="41" t="str">
        <f>IFERROR(VLOOKUP(E8,Heritage!$E$3:$H$4601,4,FALSE),"")</f>
        <v/>
      </c>
      <c r="G8" s="41">
        <f>IFERROR(VLOOKUP(E8,'PRS até 2014'!$E$4:$L$6307,8,FALSE),"")</f>
        <v>0.38888888888888884</v>
      </c>
      <c r="H8" t="str">
        <f>IFERROR(VLOOKUP(E8,'Global Insight'!$E$2:$F$4102,2,FALSE),"")</f>
        <v/>
      </c>
      <c r="I8" t="str">
        <f>IFERROR(VLOOKUP(E8,EIU!$E$2:$H$3662,4,FALSE),"")</f>
        <v/>
      </c>
    </row>
    <row r="9" spans="1:9" x14ac:dyDescent="0.25">
      <c r="A9" s="12" t="s">
        <v>10</v>
      </c>
      <c r="B9" s="13" t="s">
        <v>11</v>
      </c>
      <c r="C9" s="14">
        <v>8</v>
      </c>
      <c r="D9" s="14">
        <v>1983</v>
      </c>
      <c r="E9">
        <f t="shared" si="0"/>
        <v>81983</v>
      </c>
      <c r="F9" s="41" t="str">
        <f>IFERROR(VLOOKUP(E9,Heritage!$E$3:$H$4601,4,FALSE),"")</f>
        <v/>
      </c>
      <c r="G9" s="41" t="str">
        <f>IFERROR(VLOOKUP(E9,'PRS até 2014'!$E$4:$L$6307,8,FALSE),"")</f>
        <v xml:space="preserve"> </v>
      </c>
      <c r="H9" t="str">
        <f>IFERROR(VLOOKUP(E9,'Global Insight'!$E$2:$F$4102,2,FALSE),"")</f>
        <v/>
      </c>
      <c r="I9" t="str">
        <f>IFERROR(VLOOKUP(E9,EIU!$E$2:$H$3662,4,FALSE),"")</f>
        <v/>
      </c>
    </row>
    <row r="10" spans="1:9" x14ac:dyDescent="0.25">
      <c r="A10" s="12" t="s">
        <v>12</v>
      </c>
      <c r="B10" s="13" t="s">
        <v>13</v>
      </c>
      <c r="C10" s="14">
        <v>9</v>
      </c>
      <c r="D10" s="14">
        <v>1983</v>
      </c>
      <c r="E10">
        <f t="shared" si="0"/>
        <v>91983</v>
      </c>
      <c r="F10" s="41" t="str">
        <f>IFERROR(VLOOKUP(E10,Heritage!$E$3:$H$4601,4,FALSE),"")</f>
        <v/>
      </c>
      <c r="G10" s="41">
        <f>IFERROR(VLOOKUP(E10,'PRS até 2014'!$E$4:$L$6307,8,FALSE),"")</f>
        <v>0.79166666666666652</v>
      </c>
      <c r="H10" t="str">
        <f>IFERROR(VLOOKUP(E10,'Global Insight'!$E$2:$F$4102,2,FALSE),"")</f>
        <v/>
      </c>
      <c r="I10" t="str">
        <f>IFERROR(VLOOKUP(E10,EIU!$E$2:$H$3662,4,FALSE),"")</f>
        <v/>
      </c>
    </row>
    <row r="11" spans="1:9" x14ac:dyDescent="0.25">
      <c r="A11" s="12" t="s">
        <v>14</v>
      </c>
      <c r="B11" s="13" t="s">
        <v>15</v>
      </c>
      <c r="C11" s="14">
        <v>10</v>
      </c>
      <c r="D11" s="14">
        <v>1983</v>
      </c>
      <c r="E11">
        <f t="shared" si="0"/>
        <v>101983</v>
      </c>
      <c r="F11" s="41" t="str">
        <f>IFERROR(VLOOKUP(E11,Heritage!$E$3:$H$4601,4,FALSE),"")</f>
        <v/>
      </c>
      <c r="G11" s="41">
        <f>IFERROR(VLOOKUP(E11,'PRS até 2014'!$E$4:$L$6307,8,FALSE),"")</f>
        <v>0.83333333333333326</v>
      </c>
      <c r="H11" t="str">
        <f>IFERROR(VLOOKUP(E11,'Global Insight'!$E$2:$F$4102,2,FALSE),"")</f>
        <v/>
      </c>
      <c r="I11" t="str">
        <f>IFERROR(VLOOKUP(E11,EIU!$E$2:$H$3662,4,FALSE),"")</f>
        <v/>
      </c>
    </row>
    <row r="12" spans="1:9" x14ac:dyDescent="0.25">
      <c r="A12" s="12" t="s">
        <v>16</v>
      </c>
      <c r="B12" s="13" t="s">
        <v>17</v>
      </c>
      <c r="C12" s="14">
        <v>11</v>
      </c>
      <c r="D12" s="14">
        <v>1983</v>
      </c>
      <c r="E12">
        <f t="shared" si="0"/>
        <v>111983</v>
      </c>
      <c r="F12" s="41" t="str">
        <f>IFERROR(VLOOKUP(E12,Heritage!$E$3:$H$4601,4,FALSE),"")</f>
        <v/>
      </c>
      <c r="G12" s="41" t="str">
        <f>IFERROR(VLOOKUP(E12,'PRS até 2014'!$E$4:$L$6307,8,FALSE),"")</f>
        <v xml:space="preserve"> </v>
      </c>
      <c r="H12" t="str">
        <f>IFERROR(VLOOKUP(E12,'Global Insight'!$E$2:$F$4102,2,FALSE),"")</f>
        <v/>
      </c>
      <c r="I12" t="str">
        <f>IFERROR(VLOOKUP(E12,EIU!$E$2:$H$3662,4,FALSE),"")</f>
        <v/>
      </c>
    </row>
    <row r="13" spans="1:9" x14ac:dyDescent="0.25">
      <c r="A13" s="12" t="s">
        <v>348</v>
      </c>
      <c r="B13" s="13" t="s">
        <v>376</v>
      </c>
      <c r="C13" s="14">
        <v>12</v>
      </c>
      <c r="D13" s="14">
        <v>1983</v>
      </c>
      <c r="E13">
        <f t="shared" si="0"/>
        <v>121983</v>
      </c>
      <c r="F13" s="41" t="str">
        <f>IFERROR(VLOOKUP(E13,Heritage!$E$3:$H$4601,4,FALSE),"")</f>
        <v/>
      </c>
      <c r="G13" s="41" t="str">
        <f>IFERROR(VLOOKUP(E13,'PRS até 2014'!$E$4:$L$6307,8,FALSE),"")</f>
        <v xml:space="preserve"> </v>
      </c>
      <c r="H13" t="str">
        <f>IFERROR(VLOOKUP(E13,'Global Insight'!$E$2:$F$4102,2,FALSE),"")</f>
        <v/>
      </c>
      <c r="I13" t="str">
        <f>IFERROR(VLOOKUP(E13,EIU!$E$2:$H$3662,4,FALSE),"")</f>
        <v/>
      </c>
    </row>
    <row r="14" spans="1:9" x14ac:dyDescent="0.25">
      <c r="A14" s="12" t="s">
        <v>30</v>
      </c>
      <c r="B14" s="13" t="s">
        <v>31</v>
      </c>
      <c r="C14" s="14">
        <v>13</v>
      </c>
      <c r="D14" s="14">
        <v>1983</v>
      </c>
      <c r="E14">
        <f t="shared" si="0"/>
        <v>131983</v>
      </c>
      <c r="F14" s="41" t="str">
        <f>IFERROR(VLOOKUP(E14,Heritage!$E$3:$H$4601,4,FALSE),"")</f>
        <v/>
      </c>
      <c r="G14" s="41" t="str">
        <f>IFERROR(VLOOKUP(E14,'PRS até 2014'!$E$4:$L$6307,8,FALSE),"")</f>
        <v xml:space="preserve"> </v>
      </c>
      <c r="H14" t="str">
        <f>IFERROR(VLOOKUP(E14,'Global Insight'!$E$2:$F$4102,2,FALSE),"")</f>
        <v/>
      </c>
      <c r="I14" t="str">
        <f>IFERROR(VLOOKUP(E14,EIU!$E$2:$H$3662,4,FALSE),"")</f>
        <v/>
      </c>
    </row>
    <row r="15" spans="1:9" x14ac:dyDescent="0.25">
      <c r="A15" s="12" t="s">
        <v>26</v>
      </c>
      <c r="B15" s="13" t="s">
        <v>27</v>
      </c>
      <c r="C15" s="14">
        <v>14</v>
      </c>
      <c r="D15" s="14">
        <v>1983</v>
      </c>
      <c r="E15">
        <f t="shared" si="0"/>
        <v>141983</v>
      </c>
      <c r="F15" s="41" t="str">
        <f>IFERROR(VLOOKUP(E15,Heritage!$E$3:$H$4601,4,FALSE),"")</f>
        <v/>
      </c>
      <c r="G15" s="41">
        <f>IFERROR(VLOOKUP(E15,'PRS até 2014'!$E$4:$L$6307,8,FALSE),"")</f>
        <v>5.5555555555555552E-2</v>
      </c>
      <c r="H15" t="str">
        <f>IFERROR(VLOOKUP(E15,'Global Insight'!$E$2:$F$4102,2,FALSE),"")</f>
        <v/>
      </c>
      <c r="I15" t="str">
        <f>IFERROR(VLOOKUP(E15,EIU!$E$2:$H$3662,4,FALSE),"")</f>
        <v/>
      </c>
    </row>
    <row r="16" spans="1:9" x14ac:dyDescent="0.25">
      <c r="A16" s="12" t="s">
        <v>39</v>
      </c>
      <c r="B16" s="13" t="s">
        <v>40</v>
      </c>
      <c r="C16" s="14">
        <v>15</v>
      </c>
      <c r="D16" s="14">
        <v>1983</v>
      </c>
      <c r="E16">
        <f t="shared" si="0"/>
        <v>151983</v>
      </c>
      <c r="F16" s="41" t="str">
        <f>IFERROR(VLOOKUP(E16,Heritage!$E$3:$H$4601,4,FALSE),"")</f>
        <v/>
      </c>
      <c r="G16" s="41" t="str">
        <f>IFERROR(VLOOKUP(E16,'PRS até 2014'!$E$4:$L$6307,8,FALSE),"")</f>
        <v xml:space="preserve"> </v>
      </c>
      <c r="H16" t="str">
        <f>IFERROR(VLOOKUP(E16,'Global Insight'!$E$2:$F$4102,2,FALSE),"")</f>
        <v/>
      </c>
      <c r="I16" t="str">
        <f>IFERROR(VLOOKUP(E16,EIU!$E$2:$H$3662,4,FALSE),"")</f>
        <v/>
      </c>
    </row>
    <row r="17" spans="1:9" x14ac:dyDescent="0.25">
      <c r="A17" s="12" t="s">
        <v>33</v>
      </c>
      <c r="B17" s="13" t="s">
        <v>34</v>
      </c>
      <c r="C17" s="14">
        <v>16</v>
      </c>
      <c r="D17" s="14">
        <v>1983</v>
      </c>
      <c r="E17">
        <f t="shared" si="0"/>
        <v>161983</v>
      </c>
      <c r="F17" s="41" t="str">
        <f>IFERROR(VLOOKUP(E17,Heritage!$E$3:$H$4601,4,FALSE),"")</f>
        <v/>
      </c>
      <c r="G17" s="41" t="str">
        <f>IFERROR(VLOOKUP(E17,'PRS até 2014'!$E$4:$L$6307,8,FALSE),"")</f>
        <v xml:space="preserve"> </v>
      </c>
      <c r="H17" t="str">
        <f>IFERROR(VLOOKUP(E17,'Global Insight'!$E$2:$F$4102,2,FALSE),"")</f>
        <v/>
      </c>
      <c r="I17" t="str">
        <f>IFERROR(VLOOKUP(E17,EIU!$E$2:$H$3662,4,FALSE),"")</f>
        <v/>
      </c>
    </row>
    <row r="18" spans="1:9" x14ac:dyDescent="0.25">
      <c r="A18" s="12" t="s">
        <v>20</v>
      </c>
      <c r="B18" s="13" t="s">
        <v>21</v>
      </c>
      <c r="C18" s="14">
        <v>17</v>
      </c>
      <c r="D18" s="14">
        <v>1983</v>
      </c>
      <c r="E18">
        <f t="shared" si="0"/>
        <v>171983</v>
      </c>
      <c r="F18" s="41" t="str">
        <f>IFERROR(VLOOKUP(E18,Heritage!$E$3:$H$4601,4,FALSE),"")</f>
        <v/>
      </c>
      <c r="G18" s="41">
        <f>IFERROR(VLOOKUP(E18,'PRS até 2014'!$E$4:$L$6307,8,FALSE),"")</f>
        <v>0.83333333333333326</v>
      </c>
      <c r="H18" t="str">
        <f>IFERROR(VLOOKUP(E18,'Global Insight'!$E$2:$F$4102,2,FALSE),"")</f>
        <v/>
      </c>
      <c r="I18" t="str">
        <f>IFERROR(VLOOKUP(E18,EIU!$E$2:$H$3662,4,FALSE),"")</f>
        <v/>
      </c>
    </row>
    <row r="19" spans="1:9" x14ac:dyDescent="0.25">
      <c r="A19" s="12" t="s">
        <v>349</v>
      </c>
      <c r="B19" s="13" t="s">
        <v>377</v>
      </c>
      <c r="C19" s="14">
        <v>18</v>
      </c>
      <c r="D19" s="14">
        <v>1983</v>
      </c>
      <c r="E19">
        <f t="shared" si="0"/>
        <v>181983</v>
      </c>
      <c r="F19" s="41" t="str">
        <f>IFERROR(VLOOKUP(E19,Heritage!$E$3:$H$4601,4,FALSE),"")</f>
        <v/>
      </c>
      <c r="G19" s="41" t="str">
        <f>IFERROR(VLOOKUP(E19,'PRS até 2014'!$E$4:$L$6307,8,FALSE),"")</f>
        <v xml:space="preserve"> </v>
      </c>
      <c r="H19" t="str">
        <f>IFERROR(VLOOKUP(E19,'Global Insight'!$E$2:$F$4102,2,FALSE),"")</f>
        <v/>
      </c>
      <c r="I19" t="str">
        <f>IFERROR(VLOOKUP(E19,EIU!$E$2:$H$3662,4,FALSE),"")</f>
        <v/>
      </c>
    </row>
    <row r="20" spans="1:9" x14ac:dyDescent="0.25">
      <c r="A20" s="12" t="s">
        <v>22</v>
      </c>
      <c r="B20" s="13" t="s">
        <v>23</v>
      </c>
      <c r="C20" s="14">
        <v>19</v>
      </c>
      <c r="D20" s="14">
        <v>1983</v>
      </c>
      <c r="E20">
        <f t="shared" si="0"/>
        <v>191983</v>
      </c>
      <c r="F20" s="41" t="str">
        <f>IFERROR(VLOOKUP(E20,Heritage!$E$3:$H$4601,4,FALSE),"")</f>
        <v/>
      </c>
      <c r="G20" s="41" t="str">
        <f>IFERROR(VLOOKUP(E20,'PRS até 2014'!$E$4:$L$6307,8,FALSE),"")</f>
        <v xml:space="preserve"> </v>
      </c>
      <c r="H20" t="str">
        <f>IFERROR(VLOOKUP(E20,'Global Insight'!$E$2:$F$4102,2,FALSE),"")</f>
        <v/>
      </c>
      <c r="I20" t="str">
        <f>IFERROR(VLOOKUP(E20,EIU!$E$2:$H$3662,4,FALSE),"")</f>
        <v/>
      </c>
    </row>
    <row r="21" spans="1:9" x14ac:dyDescent="0.25">
      <c r="A21" s="12" t="s">
        <v>41</v>
      </c>
      <c r="B21" s="13" t="s">
        <v>42</v>
      </c>
      <c r="C21" s="14">
        <v>20</v>
      </c>
      <c r="D21" s="14">
        <v>1983</v>
      </c>
      <c r="E21">
        <f t="shared" si="0"/>
        <v>201983</v>
      </c>
      <c r="F21" s="41" t="str">
        <f>IFERROR(VLOOKUP(E21,Heritage!$E$3:$H$4601,4,FALSE),"")</f>
        <v/>
      </c>
      <c r="G21" s="41" t="str">
        <f>IFERROR(VLOOKUP(E21,'PRS até 2014'!$E$4:$L$6307,8,FALSE),"")</f>
        <v xml:space="preserve"> </v>
      </c>
      <c r="H21" t="str">
        <f>IFERROR(VLOOKUP(E21,'Global Insight'!$E$2:$F$4102,2,FALSE),"")</f>
        <v/>
      </c>
      <c r="I21" t="str">
        <f>IFERROR(VLOOKUP(E21,EIU!$E$2:$H$3662,4,FALSE),"")</f>
        <v/>
      </c>
    </row>
    <row r="22" spans="1:9" x14ac:dyDescent="0.25">
      <c r="A22" s="12" t="s">
        <v>35</v>
      </c>
      <c r="B22" s="13" t="s">
        <v>36</v>
      </c>
      <c r="C22" s="14">
        <v>21</v>
      </c>
      <c r="D22" s="14">
        <v>1983</v>
      </c>
      <c r="E22">
        <f t="shared" si="0"/>
        <v>211983</v>
      </c>
      <c r="F22" s="41" t="str">
        <f>IFERROR(VLOOKUP(E22,Heritage!$E$3:$H$4601,4,FALSE),"")</f>
        <v/>
      </c>
      <c r="G22" s="41">
        <f>IFERROR(VLOOKUP(E22,'PRS até 2014'!$E$4:$L$6307,8,FALSE),"")</f>
        <v>0.1388888888888889</v>
      </c>
      <c r="H22" t="str">
        <f>IFERROR(VLOOKUP(E22,'Global Insight'!$E$2:$F$4102,2,FALSE),"")</f>
        <v/>
      </c>
      <c r="I22" t="str">
        <f>IFERROR(VLOOKUP(E22,EIU!$E$2:$H$3662,4,FALSE),"")</f>
        <v/>
      </c>
    </row>
    <row r="23" spans="1:9" x14ac:dyDescent="0.25">
      <c r="A23" s="12" t="s">
        <v>333</v>
      </c>
      <c r="B23" s="13" t="s">
        <v>32</v>
      </c>
      <c r="C23" s="14">
        <v>22</v>
      </c>
      <c r="D23" s="14">
        <v>1983</v>
      </c>
      <c r="E23">
        <f t="shared" si="0"/>
        <v>221983</v>
      </c>
      <c r="F23" s="41" t="str">
        <f>IFERROR(VLOOKUP(E23,Heritage!$E$3:$H$4601,4,FALSE),"")</f>
        <v/>
      </c>
      <c r="G23" s="41" t="str">
        <f>IFERROR(VLOOKUP(E23,'PRS até 2014'!$E$4:$L$6307,8,FALSE),"")</f>
        <v xml:space="preserve"> </v>
      </c>
      <c r="H23" t="str">
        <f>IFERROR(VLOOKUP(E23,'Global Insight'!$E$2:$F$4102,2,FALSE),"")</f>
        <v/>
      </c>
      <c r="I23" t="str">
        <f>IFERROR(VLOOKUP(E23,EIU!$E$2:$H$3662,4,FALSE),"")</f>
        <v/>
      </c>
    </row>
    <row r="24" spans="1:9" x14ac:dyDescent="0.25">
      <c r="A24" s="12" t="s">
        <v>43</v>
      </c>
      <c r="B24" s="13" t="s">
        <v>44</v>
      </c>
      <c r="C24" s="14">
        <v>23</v>
      </c>
      <c r="D24" s="14">
        <v>1983</v>
      </c>
      <c r="E24">
        <f t="shared" si="0"/>
        <v>231983</v>
      </c>
      <c r="F24" s="41" t="str">
        <f>IFERROR(VLOOKUP(E24,Heritage!$E$3:$H$4601,4,FALSE),"")</f>
        <v/>
      </c>
      <c r="G24" s="41" t="str">
        <f>IFERROR(VLOOKUP(E24,'PRS até 2014'!$E$4:$L$6307,8,FALSE),"")</f>
        <v xml:space="preserve"> </v>
      </c>
      <c r="H24" t="str">
        <f>IFERROR(VLOOKUP(E24,'Global Insight'!$E$2:$F$4102,2,FALSE),"")</f>
        <v/>
      </c>
      <c r="I24" t="str">
        <f>IFERROR(VLOOKUP(E24,EIU!$E$2:$H$3662,4,FALSE),"")</f>
        <v/>
      </c>
    </row>
    <row r="25" spans="1:9" x14ac:dyDescent="0.25">
      <c r="A25" s="12" t="s">
        <v>37</v>
      </c>
      <c r="B25" s="13" t="s">
        <v>38</v>
      </c>
      <c r="C25" s="14">
        <v>24</v>
      </c>
      <c r="D25" s="14">
        <v>1983</v>
      </c>
      <c r="E25">
        <f t="shared" si="0"/>
        <v>241983</v>
      </c>
      <c r="F25" s="41" t="str">
        <f>IFERROR(VLOOKUP(E25,Heritage!$E$3:$H$4601,4,FALSE),"")</f>
        <v/>
      </c>
      <c r="G25" s="41">
        <f>IFERROR(VLOOKUP(E25,'PRS até 2014'!$E$4:$L$6307,8,FALSE),"")</f>
        <v>0.48611111111111116</v>
      </c>
      <c r="H25" t="str">
        <f>IFERROR(VLOOKUP(E25,'Global Insight'!$E$2:$F$4102,2,FALSE),"")</f>
        <v/>
      </c>
      <c r="I25" t="str">
        <f>IFERROR(VLOOKUP(E25,EIU!$E$2:$H$3662,4,FALSE),"")</f>
        <v/>
      </c>
    </row>
    <row r="26" spans="1:9" x14ac:dyDescent="0.25">
      <c r="A26" s="12" t="s">
        <v>350</v>
      </c>
      <c r="B26" s="13" t="s">
        <v>378</v>
      </c>
      <c r="C26" s="14">
        <v>25</v>
      </c>
      <c r="D26" s="14">
        <v>1983</v>
      </c>
      <c r="E26">
        <f t="shared" si="0"/>
        <v>251983</v>
      </c>
      <c r="F26" s="41" t="str">
        <f>IFERROR(VLOOKUP(E26,Heritage!$E$3:$H$4601,4,FALSE),"")</f>
        <v/>
      </c>
      <c r="G26" s="41" t="str">
        <f>IFERROR(VLOOKUP(E26,'PRS até 2014'!$E$4:$L$6307,8,FALSE),"")</f>
        <v xml:space="preserve"> </v>
      </c>
      <c r="H26" t="str">
        <f>IFERROR(VLOOKUP(E26,'Global Insight'!$E$2:$F$4102,2,FALSE),"")</f>
        <v/>
      </c>
      <c r="I26" t="str">
        <f>IFERROR(VLOOKUP(E26,EIU!$E$2:$H$3662,4,FALSE),"")</f>
        <v/>
      </c>
    </row>
    <row r="27" spans="1:9" x14ac:dyDescent="0.25">
      <c r="A27" s="12" t="s">
        <v>28</v>
      </c>
      <c r="B27" s="13" t="s">
        <v>29</v>
      </c>
      <c r="C27" s="14">
        <v>26</v>
      </c>
      <c r="D27" s="14">
        <v>1983</v>
      </c>
      <c r="E27">
        <f t="shared" si="0"/>
        <v>261983</v>
      </c>
      <c r="F27" s="41" t="str">
        <f>IFERROR(VLOOKUP(E27,Heritage!$E$3:$H$4601,4,FALSE),"")</f>
        <v/>
      </c>
      <c r="G27" s="41" t="str">
        <f>IFERROR(VLOOKUP(E27,'PRS até 2014'!$E$4:$L$6307,8,FALSE),"")</f>
        <v xml:space="preserve"> </v>
      </c>
      <c r="H27" t="str">
        <f>IFERROR(VLOOKUP(E27,'Global Insight'!$E$2:$F$4102,2,FALSE),"")</f>
        <v/>
      </c>
      <c r="I27" t="str">
        <f>IFERROR(VLOOKUP(E27,EIU!$E$2:$H$3662,4,FALSE),"")</f>
        <v/>
      </c>
    </row>
    <row r="28" spans="1:9" x14ac:dyDescent="0.25">
      <c r="A28" s="12" t="s">
        <v>24</v>
      </c>
      <c r="B28" s="13" t="s">
        <v>25</v>
      </c>
      <c r="C28" s="14">
        <v>27</v>
      </c>
      <c r="D28" s="14">
        <v>1983</v>
      </c>
      <c r="E28">
        <f t="shared" si="0"/>
        <v>271983</v>
      </c>
      <c r="F28" s="41" t="str">
        <f>IFERROR(VLOOKUP(E28,Heritage!$E$3:$H$4601,4,FALSE),"")</f>
        <v/>
      </c>
      <c r="G28" s="41" t="str">
        <f>IFERROR(VLOOKUP(E28,'PRS até 2014'!$E$4:$L$6307,8,FALSE),"")</f>
        <v xml:space="preserve"> </v>
      </c>
      <c r="H28" t="str">
        <f>IFERROR(VLOOKUP(E28,'Global Insight'!$E$2:$F$4102,2,FALSE),"")</f>
        <v/>
      </c>
      <c r="I28" t="str">
        <f>IFERROR(VLOOKUP(E28,EIU!$E$2:$H$3662,4,FALSE),"")</f>
        <v/>
      </c>
    </row>
    <row r="29" spans="1:9" x14ac:dyDescent="0.25">
      <c r="A29" s="12" t="s">
        <v>18</v>
      </c>
      <c r="B29" s="13" t="s">
        <v>19</v>
      </c>
      <c r="C29" s="14">
        <v>28</v>
      </c>
      <c r="D29" s="14">
        <v>1983</v>
      </c>
      <c r="E29">
        <f t="shared" si="0"/>
        <v>281983</v>
      </c>
      <c r="F29" s="41" t="str">
        <f>IFERROR(VLOOKUP(E29,Heritage!$E$3:$H$4601,4,FALSE),"")</f>
        <v/>
      </c>
      <c r="G29" s="41" t="str">
        <f>IFERROR(VLOOKUP(E29,'PRS até 2014'!$E$4:$L$6307,8,FALSE),"")</f>
        <v xml:space="preserve"> </v>
      </c>
      <c r="H29" t="str">
        <f>IFERROR(VLOOKUP(E29,'Global Insight'!$E$2:$F$4102,2,FALSE),"")</f>
        <v/>
      </c>
      <c r="I29" t="str">
        <f>IFERROR(VLOOKUP(E29,EIU!$E$2:$H$3662,4,FALSE),"")</f>
        <v/>
      </c>
    </row>
    <row r="30" spans="1:9" x14ac:dyDescent="0.25">
      <c r="A30" s="12" t="s">
        <v>160</v>
      </c>
      <c r="B30" s="13" t="s">
        <v>161</v>
      </c>
      <c r="C30" s="14">
        <v>29</v>
      </c>
      <c r="D30" s="14">
        <v>1983</v>
      </c>
      <c r="E30">
        <f t="shared" si="0"/>
        <v>291983</v>
      </c>
      <c r="F30" s="41" t="str">
        <f>IFERROR(VLOOKUP(E30,Heritage!$E$3:$H$4601,4,FALSE),"")</f>
        <v/>
      </c>
      <c r="G30" s="41" t="str">
        <f>IFERROR(VLOOKUP(E30,'PRS até 2014'!$E$4:$L$6307,8,FALSE),"")</f>
        <v xml:space="preserve"> </v>
      </c>
      <c r="H30" t="str">
        <f>IFERROR(VLOOKUP(E30,'Global Insight'!$E$2:$F$4102,2,FALSE),"")</f>
        <v/>
      </c>
      <c r="I30" t="str">
        <f>IFERROR(VLOOKUP(E30,EIU!$E$2:$H$3662,4,FALSE),"")</f>
        <v/>
      </c>
    </row>
    <row r="31" spans="1:9" x14ac:dyDescent="0.25">
      <c r="A31" s="12" t="s">
        <v>56</v>
      </c>
      <c r="B31" s="13" t="s">
        <v>57</v>
      </c>
      <c r="C31" s="14">
        <v>30</v>
      </c>
      <c r="D31" s="14">
        <v>1983</v>
      </c>
      <c r="E31">
        <f t="shared" si="0"/>
        <v>301983</v>
      </c>
      <c r="F31" s="41" t="str">
        <f>IFERROR(VLOOKUP(E31,Heritage!$E$3:$H$4601,4,FALSE),"")</f>
        <v/>
      </c>
      <c r="G31" s="41">
        <f>IFERROR(VLOOKUP(E31,'PRS até 2014'!$E$4:$L$6307,8,FALSE),"")</f>
        <v>0.375</v>
      </c>
      <c r="H31" t="str">
        <f>IFERROR(VLOOKUP(E31,'Global Insight'!$E$2:$F$4102,2,FALSE),"")</f>
        <v/>
      </c>
      <c r="I31" t="str">
        <f>IFERROR(VLOOKUP(E31,EIU!$E$2:$H$3662,4,FALSE),"")</f>
        <v/>
      </c>
    </row>
    <row r="32" spans="1:9" x14ac:dyDescent="0.25">
      <c r="A32" s="12" t="s">
        <v>47</v>
      </c>
      <c r="B32" s="13" t="s">
        <v>48</v>
      </c>
      <c r="C32" s="14">
        <v>31</v>
      </c>
      <c r="D32" s="14">
        <v>1983</v>
      </c>
      <c r="E32">
        <f t="shared" si="0"/>
        <v>311983</v>
      </c>
      <c r="F32" s="41" t="str">
        <f>IFERROR(VLOOKUP(E32,Heritage!$E$3:$H$4601,4,FALSE),"")</f>
        <v/>
      </c>
      <c r="G32" s="41">
        <f>IFERROR(VLOOKUP(E32,'PRS até 2014'!$E$4:$L$6307,8,FALSE),"")</f>
        <v>0.83333333333333326</v>
      </c>
      <c r="H32" t="str">
        <f>IFERROR(VLOOKUP(E32,'Global Insight'!$E$2:$F$4102,2,FALSE),"")</f>
        <v/>
      </c>
      <c r="I32" t="str">
        <f>IFERROR(VLOOKUP(E32,EIU!$E$2:$H$3662,4,FALSE),"")</f>
        <v/>
      </c>
    </row>
    <row r="33" spans="1:9" x14ac:dyDescent="0.25">
      <c r="A33" s="12" t="s">
        <v>63</v>
      </c>
      <c r="B33" s="13" t="s">
        <v>64</v>
      </c>
      <c r="C33" s="14">
        <v>32</v>
      </c>
      <c r="D33" s="14">
        <v>1983</v>
      </c>
      <c r="E33">
        <f t="shared" si="0"/>
        <v>321983</v>
      </c>
      <c r="F33" s="41" t="str">
        <f>IFERROR(VLOOKUP(E33,Heritage!$E$3:$H$4601,4,FALSE),"")</f>
        <v/>
      </c>
      <c r="G33" s="41" t="str">
        <f>IFERROR(VLOOKUP(E33,'PRS até 2014'!$E$4:$L$6307,8,FALSE),"")</f>
        <v xml:space="preserve"> </v>
      </c>
      <c r="H33" t="str">
        <f>IFERROR(VLOOKUP(E33,'Global Insight'!$E$2:$F$4102,2,FALSE),"")</f>
        <v/>
      </c>
      <c r="I33" t="str">
        <f>IFERROR(VLOOKUP(E33,EIU!$E$2:$H$3662,4,FALSE),"")</f>
        <v/>
      </c>
    </row>
    <row r="34" spans="1:9" x14ac:dyDescent="0.25">
      <c r="A34" s="12" t="s">
        <v>45</v>
      </c>
      <c r="B34" s="13" t="s">
        <v>46</v>
      </c>
      <c r="C34" s="14">
        <v>33</v>
      </c>
      <c r="D34" s="14">
        <v>1983</v>
      </c>
      <c r="E34">
        <f t="shared" si="0"/>
        <v>331983</v>
      </c>
      <c r="F34" s="41" t="str">
        <f>IFERROR(VLOOKUP(E34,Heritage!$E$3:$H$4601,4,FALSE),"")</f>
        <v/>
      </c>
      <c r="G34" s="41" t="str">
        <f>IFERROR(VLOOKUP(E34,'PRS até 2014'!$E$4:$L$6307,8,FALSE),"")</f>
        <v xml:space="preserve"> </v>
      </c>
      <c r="H34" t="str">
        <f>IFERROR(VLOOKUP(E34,'Global Insight'!$E$2:$F$4102,2,FALSE),"")</f>
        <v/>
      </c>
      <c r="I34" t="str">
        <f>IFERROR(VLOOKUP(E34,EIU!$E$2:$H$3662,4,FALSE),"")</f>
        <v/>
      </c>
    </row>
    <row r="35" spans="1:9" x14ac:dyDescent="0.25">
      <c r="A35" s="12" t="s">
        <v>288</v>
      </c>
      <c r="B35" s="13" t="s">
        <v>289</v>
      </c>
      <c r="C35" s="14">
        <v>34</v>
      </c>
      <c r="D35" s="14">
        <v>1983</v>
      </c>
      <c r="E35">
        <f t="shared" si="0"/>
        <v>341983</v>
      </c>
      <c r="F35" s="41" t="str">
        <f>IFERROR(VLOOKUP(E35,Heritage!$E$3:$H$4601,4,FALSE),"")</f>
        <v/>
      </c>
      <c r="G35" s="41" t="str">
        <f>IFERROR(VLOOKUP(E35,'PRS até 2014'!$E$4:$L$6307,8,FALSE),"")</f>
        <v xml:space="preserve"> </v>
      </c>
      <c r="H35" t="str">
        <f>IFERROR(VLOOKUP(E35,'Global Insight'!$E$2:$F$4102,2,FALSE),"")</f>
        <v/>
      </c>
      <c r="I35" t="str">
        <f>IFERROR(VLOOKUP(E35,EIU!$E$2:$H$3662,4,FALSE),"")</f>
        <v/>
      </c>
    </row>
    <row r="36" spans="1:9" x14ac:dyDescent="0.25">
      <c r="A36" s="12" t="s">
        <v>51</v>
      </c>
      <c r="B36" s="13" t="s">
        <v>52</v>
      </c>
      <c r="C36" s="14">
        <v>35</v>
      </c>
      <c r="D36" s="14">
        <v>1983</v>
      </c>
      <c r="E36">
        <f t="shared" si="0"/>
        <v>351983</v>
      </c>
      <c r="F36" s="41" t="str">
        <f>IFERROR(VLOOKUP(E36,Heritage!$E$3:$H$4601,4,FALSE),"")</f>
        <v/>
      </c>
      <c r="G36" s="41">
        <f>IFERROR(VLOOKUP(E36,'PRS até 2014'!$E$4:$L$6307,8,FALSE),"")</f>
        <v>0.55555555555555558</v>
      </c>
      <c r="H36" t="str">
        <f>IFERROR(VLOOKUP(E36,'Global Insight'!$E$2:$F$4102,2,FALSE),"")</f>
        <v/>
      </c>
      <c r="I36" t="str">
        <f>IFERROR(VLOOKUP(E36,EIU!$E$2:$H$3662,4,FALSE),"")</f>
        <v/>
      </c>
    </row>
    <row r="37" spans="1:9" x14ac:dyDescent="0.25">
      <c r="A37" s="12" t="s">
        <v>53</v>
      </c>
      <c r="B37" s="13" t="s">
        <v>54</v>
      </c>
      <c r="C37" s="14">
        <v>36</v>
      </c>
      <c r="D37" s="14">
        <v>1983</v>
      </c>
      <c r="E37">
        <f t="shared" si="0"/>
        <v>361983</v>
      </c>
      <c r="F37" s="41" t="str">
        <f>IFERROR(VLOOKUP(E37,Heritage!$E$3:$H$4601,4,FALSE),"")</f>
        <v/>
      </c>
      <c r="G37" s="41" t="str">
        <f>IFERROR(VLOOKUP(E37,'PRS até 2014'!$E$4:$L$6307,8,FALSE),"")</f>
        <v xml:space="preserve"> </v>
      </c>
      <c r="H37" t="str">
        <f>IFERROR(VLOOKUP(E37,'Global Insight'!$E$2:$F$4102,2,FALSE),"")</f>
        <v/>
      </c>
      <c r="I37" t="str">
        <f>IFERROR(VLOOKUP(E37,EIU!$E$2:$H$3662,4,FALSE),"")</f>
        <v/>
      </c>
    </row>
    <row r="38" spans="1:9" x14ac:dyDescent="0.25">
      <c r="A38" s="12" t="s">
        <v>59</v>
      </c>
      <c r="B38" s="13" t="s">
        <v>60</v>
      </c>
      <c r="C38" s="14">
        <v>37</v>
      </c>
      <c r="D38" s="14">
        <v>1983</v>
      </c>
      <c r="E38">
        <f t="shared" si="0"/>
        <v>371983</v>
      </c>
      <c r="F38" s="41" t="str">
        <f>IFERROR(VLOOKUP(E38,Heritage!$E$3:$H$4601,4,FALSE),"")</f>
        <v/>
      </c>
      <c r="G38" s="41">
        <f>IFERROR(VLOOKUP(E38,'PRS até 2014'!$E$4:$L$6307,8,FALSE),"")</f>
        <v>0.33333333333333331</v>
      </c>
      <c r="H38" t="str">
        <f>IFERROR(VLOOKUP(E38,'Global Insight'!$E$2:$F$4102,2,FALSE),"")</f>
        <v/>
      </c>
      <c r="I38" t="str">
        <f>IFERROR(VLOOKUP(E38,EIU!$E$2:$H$3662,4,FALSE),"")</f>
        <v/>
      </c>
    </row>
    <row r="39" spans="1:9" x14ac:dyDescent="0.25">
      <c r="A39" s="12" t="s">
        <v>61</v>
      </c>
      <c r="B39" s="13" t="s">
        <v>62</v>
      </c>
      <c r="C39" s="14">
        <v>38</v>
      </c>
      <c r="D39" s="14">
        <v>1983</v>
      </c>
      <c r="E39">
        <f t="shared" si="0"/>
        <v>381983</v>
      </c>
      <c r="F39" s="41" t="str">
        <f>IFERROR(VLOOKUP(E39,Heritage!$E$3:$H$4601,4,FALSE),"")</f>
        <v/>
      </c>
      <c r="G39" s="41" t="str">
        <f>IFERROR(VLOOKUP(E39,'PRS até 2014'!$E$4:$L$6307,8,FALSE),"")</f>
        <v xml:space="preserve"> </v>
      </c>
      <c r="H39" t="str">
        <f>IFERROR(VLOOKUP(E39,'Global Insight'!$E$2:$F$4102,2,FALSE),"")</f>
        <v/>
      </c>
      <c r="I39" t="str">
        <f>IFERROR(VLOOKUP(E39,EIU!$E$2:$H$3662,4,FALSE),"")</f>
        <v/>
      </c>
    </row>
    <row r="40" spans="1:9" x14ac:dyDescent="0.25">
      <c r="A40" s="15" t="s">
        <v>334</v>
      </c>
      <c r="B40" s="13" t="s">
        <v>58</v>
      </c>
      <c r="C40" s="14">
        <v>39</v>
      </c>
      <c r="D40" s="14">
        <v>1983</v>
      </c>
      <c r="E40">
        <f t="shared" si="0"/>
        <v>391983</v>
      </c>
      <c r="F40" s="41" t="str">
        <f>IFERROR(VLOOKUP(E40,Heritage!$E$3:$H$4601,4,FALSE),"")</f>
        <v/>
      </c>
      <c r="G40" s="41" t="str">
        <f>IFERROR(VLOOKUP(E40,'PRS até 2014'!$E$4:$L$6307,8,FALSE),"")</f>
        <v xml:space="preserve"> </v>
      </c>
      <c r="H40" t="str">
        <f>IFERROR(VLOOKUP(E40,'Global Insight'!$E$2:$F$4102,2,FALSE),"")</f>
        <v/>
      </c>
      <c r="I40" t="str">
        <f>IFERROR(VLOOKUP(E40,EIU!$E$2:$H$3662,4,FALSE),"")</f>
        <v/>
      </c>
    </row>
    <row r="41" spans="1:9" x14ac:dyDescent="0.25">
      <c r="A41" s="15" t="s">
        <v>351</v>
      </c>
      <c r="B41" s="13" t="s">
        <v>335</v>
      </c>
      <c r="C41" s="14">
        <v>40</v>
      </c>
      <c r="D41" s="14">
        <v>1983</v>
      </c>
      <c r="E41">
        <f t="shared" si="0"/>
        <v>401983</v>
      </c>
      <c r="F41" s="41" t="str">
        <f>IFERROR(VLOOKUP(E41,Heritage!$E$3:$H$4601,4,FALSE),"")</f>
        <v/>
      </c>
      <c r="G41" s="41">
        <f>IFERROR(VLOOKUP(E41,'PRS até 2014'!$E$4:$L$6307,8,FALSE),"")</f>
        <v>9.7222222222222224E-2</v>
      </c>
      <c r="H41" t="str">
        <f>IFERROR(VLOOKUP(E41,'Global Insight'!$E$2:$F$4102,2,FALSE),"")</f>
        <v/>
      </c>
      <c r="I41" t="str">
        <f>IFERROR(VLOOKUP(E41,EIU!$E$2:$H$3662,4,FALSE),"")</f>
        <v/>
      </c>
    </row>
    <row r="42" spans="1:9" x14ac:dyDescent="0.25">
      <c r="A42" s="12" t="s">
        <v>65</v>
      </c>
      <c r="B42" s="13" t="s">
        <v>66</v>
      </c>
      <c r="C42" s="14">
        <v>41</v>
      </c>
      <c r="D42" s="14">
        <v>1983</v>
      </c>
      <c r="E42">
        <f t="shared" si="0"/>
        <v>411983</v>
      </c>
      <c r="F42" s="41" t="str">
        <f>IFERROR(VLOOKUP(E42,Heritage!$E$3:$H$4601,4,FALSE),"")</f>
        <v/>
      </c>
      <c r="G42" s="41">
        <f>IFERROR(VLOOKUP(E42,'PRS até 2014'!$E$4:$L$6307,8,FALSE),"")</f>
        <v>0.63888888888888884</v>
      </c>
      <c r="H42" t="str">
        <f>IFERROR(VLOOKUP(E42,'Global Insight'!$E$2:$F$4102,2,FALSE),"")</f>
        <v/>
      </c>
      <c r="I42" t="str">
        <f>IFERROR(VLOOKUP(E42,EIU!$E$2:$H$3662,4,FALSE),"")</f>
        <v/>
      </c>
    </row>
    <row r="43" spans="1:9" x14ac:dyDescent="0.25">
      <c r="A43" s="12" t="s">
        <v>352</v>
      </c>
      <c r="B43" s="13" t="s">
        <v>55</v>
      </c>
      <c r="C43" s="14">
        <v>42</v>
      </c>
      <c r="D43" s="14">
        <v>1983</v>
      </c>
      <c r="E43">
        <f t="shared" si="0"/>
        <v>421983</v>
      </c>
      <c r="F43" s="41" t="str">
        <f>IFERROR(VLOOKUP(E43,Heritage!$E$3:$H$4601,4,FALSE),"")</f>
        <v/>
      </c>
      <c r="G43" s="41">
        <f>IFERROR(VLOOKUP(E43,'PRS até 2014'!$E$4:$L$6307,8,FALSE),"")</f>
        <v>0.33333333333333331</v>
      </c>
      <c r="H43" t="str">
        <f>IFERROR(VLOOKUP(E43,'Global Insight'!$E$2:$F$4102,2,FALSE),"")</f>
        <v/>
      </c>
      <c r="I43" t="str">
        <f>IFERROR(VLOOKUP(E43,EIU!$E$2:$H$3662,4,FALSE),"")</f>
        <v/>
      </c>
    </row>
    <row r="44" spans="1:9" x14ac:dyDescent="0.25">
      <c r="A44" s="15" t="s">
        <v>126</v>
      </c>
      <c r="B44" s="13" t="s">
        <v>127</v>
      </c>
      <c r="C44" s="14">
        <v>43</v>
      </c>
      <c r="D44" s="14">
        <v>1983</v>
      </c>
      <c r="E44">
        <f t="shared" si="0"/>
        <v>431983</v>
      </c>
      <c r="F44" s="41" t="str">
        <f>IFERROR(VLOOKUP(E44,Heritage!$E$3:$H$4601,4,FALSE),"")</f>
        <v/>
      </c>
      <c r="G44" s="41" t="str">
        <f>IFERROR(VLOOKUP(E44,'PRS até 2014'!$E$4:$L$6307,8,FALSE),"")</f>
        <v xml:space="preserve"> </v>
      </c>
      <c r="H44" t="str">
        <f>IFERROR(VLOOKUP(E44,'Global Insight'!$E$2:$F$4102,2,FALSE),"")</f>
        <v/>
      </c>
      <c r="I44" t="str">
        <f>IFERROR(VLOOKUP(E44,EIU!$E$2:$H$3662,4,FALSE),"")</f>
        <v/>
      </c>
    </row>
    <row r="45" spans="1:9" x14ac:dyDescent="0.25">
      <c r="A45" s="12" t="s">
        <v>67</v>
      </c>
      <c r="B45" s="13" t="s">
        <v>68</v>
      </c>
      <c r="C45" s="14">
        <v>44</v>
      </c>
      <c r="D45" s="14">
        <v>1983</v>
      </c>
      <c r="E45">
        <f t="shared" si="0"/>
        <v>441983</v>
      </c>
      <c r="F45" s="41" t="str">
        <f>IFERROR(VLOOKUP(E45,Heritage!$E$3:$H$4601,4,FALSE),"")</f>
        <v/>
      </c>
      <c r="G45" s="41" t="str">
        <f>IFERROR(VLOOKUP(E45,'PRS até 2014'!$E$4:$L$6307,8,FALSE),"")</f>
        <v xml:space="preserve"> </v>
      </c>
      <c r="H45" t="str">
        <f>IFERROR(VLOOKUP(E45,'Global Insight'!$E$2:$F$4102,2,FALSE),"")</f>
        <v/>
      </c>
      <c r="I45" t="str">
        <f>IFERROR(VLOOKUP(E45,EIU!$E$2:$H$3662,4,FALSE),"")</f>
        <v/>
      </c>
    </row>
    <row r="46" spans="1:9" x14ac:dyDescent="0.25">
      <c r="A46" s="12" t="s">
        <v>69</v>
      </c>
      <c r="B46" s="13" t="s">
        <v>70</v>
      </c>
      <c r="C46" s="14">
        <v>45</v>
      </c>
      <c r="D46" s="14">
        <v>1983</v>
      </c>
      <c r="E46">
        <f t="shared" si="0"/>
        <v>451983</v>
      </c>
      <c r="F46" s="41" t="str">
        <f>IFERROR(VLOOKUP(E46,Heritage!$E$3:$H$4601,4,FALSE),"")</f>
        <v/>
      </c>
      <c r="G46" s="41" t="str">
        <f>IFERROR(VLOOKUP(E46,'PRS até 2014'!$E$4:$L$6307,8,FALSE),"")</f>
        <v xml:space="preserve"> </v>
      </c>
      <c r="H46" t="str">
        <f>IFERROR(VLOOKUP(E46,'Global Insight'!$E$2:$F$4102,2,FALSE),"")</f>
        <v/>
      </c>
      <c r="I46" t="str">
        <f>IFERROR(VLOOKUP(E46,EIU!$E$2:$H$3662,4,FALSE),"")</f>
        <v/>
      </c>
    </row>
    <row r="47" spans="1:9" x14ac:dyDescent="0.25">
      <c r="A47" s="12" t="s">
        <v>71</v>
      </c>
      <c r="B47" s="13" t="s">
        <v>72</v>
      </c>
      <c r="C47" s="14">
        <v>46</v>
      </c>
      <c r="D47" s="14">
        <v>1983</v>
      </c>
      <c r="E47">
        <f t="shared" si="0"/>
        <v>461983</v>
      </c>
      <c r="F47" s="41" t="str">
        <f>IFERROR(VLOOKUP(E47,Heritage!$E$3:$H$4601,4,FALSE),"")</f>
        <v/>
      </c>
      <c r="G47" s="41" t="str">
        <f>IFERROR(VLOOKUP(E47,'PRS até 2014'!$E$4:$L$6307,8,FALSE),"")</f>
        <v xml:space="preserve"> </v>
      </c>
      <c r="H47" t="str">
        <f>IFERROR(VLOOKUP(E47,'Global Insight'!$E$2:$F$4102,2,FALSE),"")</f>
        <v/>
      </c>
      <c r="I47" t="str">
        <f>IFERROR(VLOOKUP(E47,EIU!$E$2:$H$3662,4,FALSE),"")</f>
        <v/>
      </c>
    </row>
    <row r="48" spans="1:9" x14ac:dyDescent="0.25">
      <c r="A48" s="12" t="s">
        <v>77</v>
      </c>
      <c r="B48" s="13" t="s">
        <v>78</v>
      </c>
      <c r="C48" s="14">
        <v>47</v>
      </c>
      <c r="D48" s="14">
        <v>1983</v>
      </c>
      <c r="E48">
        <f t="shared" si="0"/>
        <v>471983</v>
      </c>
      <c r="F48" s="41" t="str">
        <f>IFERROR(VLOOKUP(E48,Heritage!$E$3:$H$4601,4,FALSE),"")</f>
        <v/>
      </c>
      <c r="G48" s="41">
        <f>IFERROR(VLOOKUP(E48,'PRS até 2014'!$E$4:$L$6307,8,FALSE),"")</f>
        <v>0.83333333333333326</v>
      </c>
      <c r="H48" t="str">
        <f>IFERROR(VLOOKUP(E48,'Global Insight'!$E$2:$F$4102,2,FALSE),"")</f>
        <v/>
      </c>
      <c r="I48" t="str">
        <f>IFERROR(VLOOKUP(E48,EIU!$E$2:$H$3662,4,FALSE),"")</f>
        <v/>
      </c>
    </row>
    <row r="49" spans="1:9" x14ac:dyDescent="0.25">
      <c r="A49" s="12" t="s">
        <v>75</v>
      </c>
      <c r="B49" s="13" t="s">
        <v>76</v>
      </c>
      <c r="C49" s="14">
        <v>48</v>
      </c>
      <c r="D49" s="14">
        <v>1983</v>
      </c>
      <c r="E49">
        <f t="shared" si="0"/>
        <v>481983</v>
      </c>
      <c r="F49" s="41" t="str">
        <f>IFERROR(VLOOKUP(E49,Heritage!$E$3:$H$4601,4,FALSE),"")</f>
        <v/>
      </c>
      <c r="G49" s="41" t="str">
        <f>IFERROR(VLOOKUP(E49,'PRS até 2014'!$E$4:$L$6307,8,FALSE),"")</f>
        <v xml:space="preserve"> </v>
      </c>
      <c r="H49" t="str">
        <f>IFERROR(VLOOKUP(E49,'Global Insight'!$E$2:$F$4102,2,FALSE),"")</f>
        <v/>
      </c>
      <c r="I49" t="str">
        <f>IFERROR(VLOOKUP(E49,EIU!$E$2:$H$3662,4,FALSE),"")</f>
        <v/>
      </c>
    </row>
    <row r="50" spans="1:9" x14ac:dyDescent="0.25">
      <c r="A50" s="12" t="s">
        <v>353</v>
      </c>
      <c r="B50" s="13" t="s">
        <v>379</v>
      </c>
      <c r="C50" s="14">
        <v>49</v>
      </c>
      <c r="D50" s="14">
        <v>1983</v>
      </c>
      <c r="E50">
        <f t="shared" si="0"/>
        <v>491983</v>
      </c>
      <c r="F50" s="41" t="str">
        <f>IFERROR(VLOOKUP(E50,Heritage!$E$3:$H$4601,4,FALSE),"")</f>
        <v/>
      </c>
      <c r="G50" s="41" t="str">
        <f>IFERROR(VLOOKUP(E50,'PRS até 2014'!$E$4:$L$6307,8,FALSE),"")</f>
        <v xml:space="preserve"> </v>
      </c>
      <c r="H50" t="str">
        <f>IFERROR(VLOOKUP(E50,'Global Insight'!$E$2:$F$4102,2,FALSE),"")</f>
        <v/>
      </c>
      <c r="I50" t="str">
        <f>IFERROR(VLOOKUP(E50,EIU!$E$2:$H$3662,4,FALSE),"")</f>
        <v/>
      </c>
    </row>
    <row r="51" spans="1:9" x14ac:dyDescent="0.25">
      <c r="A51" s="12" t="s">
        <v>79</v>
      </c>
      <c r="B51" s="13" t="s">
        <v>80</v>
      </c>
      <c r="C51" s="14">
        <v>50</v>
      </c>
      <c r="D51" s="14">
        <v>1983</v>
      </c>
      <c r="E51">
        <f t="shared" si="0"/>
        <v>501983</v>
      </c>
      <c r="F51" s="41" t="str">
        <f>IFERROR(VLOOKUP(E51,Heritage!$E$3:$H$4601,4,FALSE),"")</f>
        <v/>
      </c>
      <c r="G51" s="41">
        <f>IFERROR(VLOOKUP(E51,'PRS até 2014'!$E$4:$L$6307,8,FALSE),"")</f>
        <v>0.41666666666666663</v>
      </c>
      <c r="H51" t="str">
        <f>IFERROR(VLOOKUP(E51,'Global Insight'!$E$2:$F$4102,2,FALSE),"")</f>
        <v/>
      </c>
      <c r="I51" t="str">
        <f>IFERROR(VLOOKUP(E51,EIU!$E$2:$H$3662,4,FALSE),"")</f>
        <v/>
      </c>
    </row>
    <row r="52" spans="1:9" x14ac:dyDescent="0.25">
      <c r="A52" s="12" t="s">
        <v>83</v>
      </c>
      <c r="B52" s="13" t="s">
        <v>84</v>
      </c>
      <c r="C52" s="14">
        <v>51</v>
      </c>
      <c r="D52" s="14">
        <v>1983</v>
      </c>
      <c r="E52">
        <f t="shared" ref="E52:E115" si="1">C52*10000+D52</f>
        <v>511983</v>
      </c>
      <c r="F52" s="41" t="str">
        <f>IFERROR(VLOOKUP(E52,Heritage!$E$3:$H$4601,4,FALSE),"")</f>
        <v/>
      </c>
      <c r="G52" s="41">
        <f>IFERROR(VLOOKUP(E52,'PRS até 2014'!$E$4:$L$6307,8,FALSE),"")</f>
        <v>0.51388888888888884</v>
      </c>
      <c r="H52" t="str">
        <f>IFERROR(VLOOKUP(E52,'Global Insight'!$E$2:$F$4102,2,FALSE),"")</f>
        <v/>
      </c>
      <c r="I52" t="str">
        <f>IFERROR(VLOOKUP(E52,EIU!$E$2:$H$3662,4,FALSE),"")</f>
        <v/>
      </c>
    </row>
    <row r="53" spans="1:9" x14ac:dyDescent="0.25">
      <c r="A53" s="12" t="s">
        <v>85</v>
      </c>
      <c r="B53" s="13" t="s">
        <v>86</v>
      </c>
      <c r="C53" s="14">
        <v>52</v>
      </c>
      <c r="D53" s="14">
        <v>1983</v>
      </c>
      <c r="E53">
        <f t="shared" si="1"/>
        <v>521983</v>
      </c>
      <c r="F53" s="41" t="str">
        <f>IFERROR(VLOOKUP(E53,Heritage!$E$3:$H$4601,4,FALSE),"")</f>
        <v/>
      </c>
      <c r="G53" s="41">
        <f>IFERROR(VLOOKUP(E53,'PRS até 2014'!$E$4:$L$6307,8,FALSE),"")</f>
        <v>0.16666666666666666</v>
      </c>
      <c r="H53" t="str">
        <f>IFERROR(VLOOKUP(E53,'Global Insight'!$E$2:$F$4102,2,FALSE),"")</f>
        <v/>
      </c>
      <c r="I53" t="str">
        <f>IFERROR(VLOOKUP(E53,EIU!$E$2:$H$3662,4,FALSE),"")</f>
        <v/>
      </c>
    </row>
    <row r="54" spans="1:9" x14ac:dyDescent="0.25">
      <c r="A54" s="12" t="s">
        <v>267</v>
      </c>
      <c r="B54" s="13" t="s">
        <v>268</v>
      </c>
      <c r="C54" s="14">
        <v>53</v>
      </c>
      <c r="D54" s="14">
        <v>1983</v>
      </c>
      <c r="E54">
        <f t="shared" si="1"/>
        <v>531983</v>
      </c>
      <c r="F54" s="41" t="str">
        <f>IFERROR(VLOOKUP(E54,Heritage!$E$3:$H$4601,4,FALSE),"")</f>
        <v/>
      </c>
      <c r="G54" s="41">
        <f>IFERROR(VLOOKUP(E54,'PRS até 2014'!$E$4:$L$6307,8,FALSE),"")</f>
        <v>0.22222222222222221</v>
      </c>
      <c r="H54" t="str">
        <f>IFERROR(VLOOKUP(E54,'Global Insight'!$E$2:$F$4102,2,FALSE),"")</f>
        <v/>
      </c>
      <c r="I54" t="str">
        <f>IFERROR(VLOOKUP(E54,EIU!$E$2:$H$3662,4,FALSE),"")</f>
        <v/>
      </c>
    </row>
    <row r="55" spans="1:9" x14ac:dyDescent="0.25">
      <c r="A55" s="12" t="s">
        <v>114</v>
      </c>
      <c r="B55" s="13" t="s">
        <v>115</v>
      </c>
      <c r="C55" s="14">
        <v>54</v>
      </c>
      <c r="D55" s="14">
        <v>1983</v>
      </c>
      <c r="E55">
        <f t="shared" si="1"/>
        <v>541983</v>
      </c>
      <c r="F55" s="41" t="str">
        <f>IFERROR(VLOOKUP(E55,Heritage!$E$3:$H$4601,4,FALSE),"")</f>
        <v/>
      </c>
      <c r="G55" s="41" t="str">
        <f>IFERROR(VLOOKUP(E55,'PRS até 2014'!$E$4:$L$6307,8,FALSE),"")</f>
        <v xml:space="preserve"> </v>
      </c>
      <c r="H55" t="str">
        <f>IFERROR(VLOOKUP(E55,'Global Insight'!$E$2:$F$4102,2,FALSE),"")</f>
        <v/>
      </c>
      <c r="I55" t="str">
        <f>IFERROR(VLOOKUP(E55,EIU!$E$2:$H$3662,4,FALSE),"")</f>
        <v/>
      </c>
    </row>
    <row r="56" spans="1:9" x14ac:dyDescent="0.25">
      <c r="A56" s="12" t="s">
        <v>87</v>
      </c>
      <c r="B56" s="13" t="s">
        <v>88</v>
      </c>
      <c r="C56" s="14">
        <v>55</v>
      </c>
      <c r="D56" s="14">
        <v>1983</v>
      </c>
      <c r="E56">
        <f t="shared" si="1"/>
        <v>551983</v>
      </c>
      <c r="F56" s="41" t="str">
        <f>IFERROR(VLOOKUP(E56,Heritage!$E$3:$H$4601,4,FALSE),"")</f>
        <v/>
      </c>
      <c r="G56" s="41" t="str">
        <f>IFERROR(VLOOKUP(E56,'PRS até 2014'!$E$4:$L$6307,8,FALSE),"")</f>
        <v xml:space="preserve"> </v>
      </c>
      <c r="H56" t="str">
        <f>IFERROR(VLOOKUP(E56,'Global Insight'!$E$2:$F$4102,2,FALSE),"")</f>
        <v/>
      </c>
      <c r="I56" t="str">
        <f>IFERROR(VLOOKUP(E56,EIU!$E$2:$H$3662,4,FALSE),"")</f>
        <v/>
      </c>
    </row>
    <row r="57" spans="1:9" x14ac:dyDescent="0.25">
      <c r="A57" s="12" t="s">
        <v>91</v>
      </c>
      <c r="B57" s="13" t="s">
        <v>92</v>
      </c>
      <c r="C57" s="14">
        <v>56</v>
      </c>
      <c r="D57" s="14">
        <v>1983</v>
      </c>
      <c r="E57">
        <f t="shared" si="1"/>
        <v>561983</v>
      </c>
      <c r="F57" s="41" t="str">
        <f>IFERROR(VLOOKUP(E57,Heritage!$E$3:$H$4601,4,FALSE),"")</f>
        <v/>
      </c>
      <c r="G57" s="41" t="str">
        <f>IFERROR(VLOOKUP(E57,'PRS até 2014'!$E$4:$L$6307,8,FALSE),"")</f>
        <v xml:space="preserve"> </v>
      </c>
      <c r="H57" t="str">
        <f>IFERROR(VLOOKUP(E57,'Global Insight'!$E$2:$F$4102,2,FALSE),"")</f>
        <v/>
      </c>
      <c r="I57" t="str">
        <f>IFERROR(VLOOKUP(E57,EIU!$E$2:$H$3662,4,FALSE),"")</f>
        <v/>
      </c>
    </row>
    <row r="58" spans="1:9" x14ac:dyDescent="0.25">
      <c r="A58" s="12" t="s">
        <v>93</v>
      </c>
      <c r="B58" s="13" t="s">
        <v>94</v>
      </c>
      <c r="C58" s="14">
        <v>57</v>
      </c>
      <c r="D58" s="14">
        <v>1983</v>
      </c>
      <c r="E58">
        <f t="shared" si="1"/>
        <v>571983</v>
      </c>
      <c r="F58" s="41" t="str">
        <f>IFERROR(VLOOKUP(E58,Heritage!$E$3:$H$4601,4,FALSE),"")</f>
        <v/>
      </c>
      <c r="G58" s="41" t="str">
        <f>IFERROR(VLOOKUP(E58,'PRS até 2014'!$E$4:$L$6307,8,FALSE),"")</f>
        <v xml:space="preserve"> </v>
      </c>
      <c r="H58" t="str">
        <f>IFERROR(VLOOKUP(E58,'Global Insight'!$E$2:$F$4102,2,FALSE),"")</f>
        <v/>
      </c>
      <c r="I58" t="str">
        <f>IFERROR(VLOOKUP(E58,EIU!$E$2:$H$3662,4,FALSE),"")</f>
        <v/>
      </c>
    </row>
    <row r="59" spans="1:9" x14ac:dyDescent="0.25">
      <c r="A59" s="12" t="s">
        <v>97</v>
      </c>
      <c r="B59" s="13" t="s">
        <v>98</v>
      </c>
      <c r="C59" s="14">
        <v>58</v>
      </c>
      <c r="D59" s="14">
        <v>1983</v>
      </c>
      <c r="E59">
        <f t="shared" si="1"/>
        <v>581983</v>
      </c>
      <c r="F59" s="41" t="str">
        <f>IFERROR(VLOOKUP(E59,Heritage!$E$3:$H$4601,4,FALSE),"")</f>
        <v/>
      </c>
      <c r="G59" s="41" t="str">
        <f>IFERROR(VLOOKUP(E59,'PRS até 2014'!$E$4:$L$6307,8,FALSE),"")</f>
        <v xml:space="preserve"> </v>
      </c>
      <c r="H59" t="str">
        <f>IFERROR(VLOOKUP(E59,'Global Insight'!$E$2:$F$4102,2,FALSE),"")</f>
        <v/>
      </c>
      <c r="I59" t="str">
        <f>IFERROR(VLOOKUP(E59,EIU!$E$2:$H$3662,4,FALSE),"")</f>
        <v/>
      </c>
    </row>
    <row r="60" spans="1:9" x14ac:dyDescent="0.25">
      <c r="A60" s="12" t="s">
        <v>95</v>
      </c>
      <c r="B60" s="13" t="s">
        <v>96</v>
      </c>
      <c r="C60" s="14">
        <v>59</v>
      </c>
      <c r="D60" s="14">
        <v>1983</v>
      </c>
      <c r="E60">
        <f t="shared" si="1"/>
        <v>591983</v>
      </c>
      <c r="F60" s="41" t="str">
        <f>IFERROR(VLOOKUP(E60,Heritage!$E$3:$H$4601,4,FALSE),"")</f>
        <v/>
      </c>
      <c r="G60" s="41">
        <f>IFERROR(VLOOKUP(E60,'PRS até 2014'!$E$4:$L$6307,8,FALSE),"")</f>
        <v>0.83333333333333326</v>
      </c>
      <c r="H60" t="str">
        <f>IFERROR(VLOOKUP(E60,'Global Insight'!$E$2:$F$4102,2,FALSE),"")</f>
        <v/>
      </c>
      <c r="I60" t="str">
        <f>IFERROR(VLOOKUP(E60,EIU!$E$2:$H$3662,4,FALSE),"")</f>
        <v/>
      </c>
    </row>
    <row r="61" spans="1:9" x14ac:dyDescent="0.25">
      <c r="A61" s="12" t="s">
        <v>99</v>
      </c>
      <c r="B61" s="13" t="s">
        <v>100</v>
      </c>
      <c r="C61" s="14">
        <v>60</v>
      </c>
      <c r="D61" s="14">
        <v>1983</v>
      </c>
      <c r="E61">
        <f t="shared" si="1"/>
        <v>601983</v>
      </c>
      <c r="F61" s="41" t="str">
        <f>IFERROR(VLOOKUP(E61,Heritage!$E$3:$H$4601,4,FALSE),"")</f>
        <v/>
      </c>
      <c r="G61" s="41">
        <f>IFERROR(VLOOKUP(E61,'PRS até 2014'!$E$4:$L$6307,8,FALSE),"")</f>
        <v>0.80555555555555558</v>
      </c>
      <c r="H61" t="str">
        <f>IFERROR(VLOOKUP(E61,'Global Insight'!$E$2:$F$4102,2,FALSE),"")</f>
        <v/>
      </c>
      <c r="I61" t="str">
        <f>IFERROR(VLOOKUP(E61,EIU!$E$2:$H$3662,4,FALSE),"")</f>
        <v/>
      </c>
    </row>
    <row r="62" spans="1:9" x14ac:dyDescent="0.25">
      <c r="A62" s="12" t="s">
        <v>101</v>
      </c>
      <c r="B62" s="13" t="s">
        <v>102</v>
      </c>
      <c r="C62" s="14">
        <v>61</v>
      </c>
      <c r="D62" s="14">
        <v>1983</v>
      </c>
      <c r="E62">
        <f t="shared" si="1"/>
        <v>611983</v>
      </c>
      <c r="F62" s="41" t="str">
        <f>IFERROR(VLOOKUP(E62,Heritage!$E$3:$H$4601,4,FALSE),"")</f>
        <v/>
      </c>
      <c r="G62" s="41">
        <f>IFERROR(VLOOKUP(E62,'PRS até 2014'!$E$4:$L$6307,8,FALSE),"")</f>
        <v>0.27777777777777779</v>
      </c>
      <c r="H62" t="str">
        <f>IFERROR(VLOOKUP(E62,'Global Insight'!$E$2:$F$4102,2,FALSE),"")</f>
        <v/>
      </c>
      <c r="I62" t="str">
        <f>IFERROR(VLOOKUP(E62,EIU!$E$2:$H$3662,4,FALSE),"")</f>
        <v/>
      </c>
    </row>
    <row r="63" spans="1:9" x14ac:dyDescent="0.25">
      <c r="A63" s="12" t="s">
        <v>354</v>
      </c>
      <c r="B63" s="13" t="s">
        <v>111</v>
      </c>
      <c r="C63" s="14">
        <v>62</v>
      </c>
      <c r="D63" s="14">
        <v>1983</v>
      </c>
      <c r="E63">
        <f t="shared" si="1"/>
        <v>621983</v>
      </c>
      <c r="F63" s="41" t="str">
        <f>IFERROR(VLOOKUP(E63,Heritage!$E$3:$H$4601,4,FALSE),"")</f>
        <v/>
      </c>
      <c r="G63" s="41" t="str">
        <f>IFERROR(VLOOKUP(E63,'PRS até 2014'!$E$4:$L$6307,8,FALSE),"")</f>
        <v xml:space="preserve"> </v>
      </c>
      <c r="H63" t="str">
        <f>IFERROR(VLOOKUP(E63,'Global Insight'!$E$2:$F$4102,2,FALSE),"")</f>
        <v/>
      </c>
      <c r="I63" t="str">
        <f>IFERROR(VLOOKUP(E63,EIU!$E$2:$H$3662,4,FALSE),"")</f>
        <v/>
      </c>
    </row>
    <row r="64" spans="1:9" x14ac:dyDescent="0.25">
      <c r="A64" s="12" t="s">
        <v>105</v>
      </c>
      <c r="B64" s="13" t="s">
        <v>106</v>
      </c>
      <c r="C64" s="14">
        <v>63</v>
      </c>
      <c r="D64" s="14">
        <v>1983</v>
      </c>
      <c r="E64">
        <f t="shared" si="1"/>
        <v>631983</v>
      </c>
      <c r="F64" s="41" t="str">
        <f>IFERROR(VLOOKUP(E64,Heritage!$E$3:$H$4601,4,FALSE),"")</f>
        <v/>
      </c>
      <c r="G64" s="41" t="str">
        <f>IFERROR(VLOOKUP(E64,'PRS até 2014'!$E$4:$L$6307,8,FALSE),"")</f>
        <v xml:space="preserve"> </v>
      </c>
      <c r="H64" t="str">
        <f>IFERROR(VLOOKUP(E64,'Global Insight'!$E$2:$F$4102,2,FALSE),"")</f>
        <v/>
      </c>
      <c r="I64" t="str">
        <f>IFERROR(VLOOKUP(E64,EIU!$E$2:$H$3662,4,FALSE),"")</f>
        <v/>
      </c>
    </row>
    <row r="65" spans="1:9" x14ac:dyDescent="0.25">
      <c r="A65" s="12" t="s">
        <v>73</v>
      </c>
      <c r="B65" s="13" t="s">
        <v>74</v>
      </c>
      <c r="C65" s="14">
        <v>64</v>
      </c>
      <c r="D65" s="14">
        <v>1983</v>
      </c>
      <c r="E65">
        <f t="shared" si="1"/>
        <v>641983</v>
      </c>
      <c r="F65" s="41" t="str">
        <f>IFERROR(VLOOKUP(E65,Heritage!$E$3:$H$4601,4,FALSE),"")</f>
        <v/>
      </c>
      <c r="G65" s="41">
        <f>IFERROR(VLOOKUP(E65,'PRS até 2014'!$E$4:$L$6307,8,FALSE),"")</f>
        <v>0.80555555555555558</v>
      </c>
      <c r="H65" t="str">
        <f>IFERROR(VLOOKUP(E65,'Global Insight'!$E$2:$F$4102,2,FALSE),"")</f>
        <v/>
      </c>
      <c r="I65" t="str">
        <f>IFERROR(VLOOKUP(E65,EIU!$E$2:$H$3662,4,FALSE),"")</f>
        <v/>
      </c>
    </row>
    <row r="66" spans="1:9" x14ac:dyDescent="0.25">
      <c r="A66" s="12" t="s">
        <v>336</v>
      </c>
      <c r="B66" s="13" t="s">
        <v>337</v>
      </c>
      <c r="C66" s="14">
        <v>65</v>
      </c>
      <c r="D66" s="14">
        <v>1983</v>
      </c>
      <c r="E66">
        <f t="shared" si="1"/>
        <v>651983</v>
      </c>
      <c r="F66" s="41" t="str">
        <f>IFERROR(VLOOKUP(E66,Heritage!$E$3:$H$4601,4,FALSE),"")</f>
        <v/>
      </c>
      <c r="G66" s="41" t="str">
        <f>IFERROR(VLOOKUP(E66,'PRS até 2014'!$E$4:$L$6307,8,FALSE),"")</f>
        <v xml:space="preserve"> </v>
      </c>
      <c r="H66" t="str">
        <f>IFERROR(VLOOKUP(E66,'Global Insight'!$E$2:$F$4102,2,FALSE),"")</f>
        <v/>
      </c>
      <c r="I66" t="str">
        <f>IFERROR(VLOOKUP(E66,EIU!$E$2:$H$3662,4,FALSE),"")</f>
        <v/>
      </c>
    </row>
    <row r="67" spans="1:9" x14ac:dyDescent="0.25">
      <c r="A67" s="12" t="s">
        <v>107</v>
      </c>
      <c r="B67" s="13" t="s">
        <v>108</v>
      </c>
      <c r="C67" s="14">
        <v>66</v>
      </c>
      <c r="D67" s="14">
        <v>1983</v>
      </c>
      <c r="E67">
        <f t="shared" si="1"/>
        <v>661983</v>
      </c>
      <c r="F67" s="41" t="str">
        <f>IFERROR(VLOOKUP(E67,Heritage!$E$3:$H$4601,4,FALSE),"")</f>
        <v/>
      </c>
      <c r="G67" s="41">
        <f>IFERROR(VLOOKUP(E67,'PRS até 2014'!$E$4:$L$6307,8,FALSE),"")</f>
        <v>0.1388888888888889</v>
      </c>
      <c r="H67" t="str">
        <f>IFERROR(VLOOKUP(E67,'Global Insight'!$E$2:$F$4102,2,FALSE),"")</f>
        <v/>
      </c>
      <c r="I67" t="str">
        <f>IFERROR(VLOOKUP(E67,EIU!$E$2:$H$3662,4,FALSE),"")</f>
        <v/>
      </c>
    </row>
    <row r="68" spans="1:9" x14ac:dyDescent="0.25">
      <c r="A68" s="12" t="s">
        <v>116</v>
      </c>
      <c r="B68" s="13" t="s">
        <v>117</v>
      </c>
      <c r="C68" s="14">
        <v>67</v>
      </c>
      <c r="D68" s="14">
        <v>1983</v>
      </c>
      <c r="E68">
        <f t="shared" si="1"/>
        <v>671983</v>
      </c>
      <c r="F68" s="41" t="str">
        <f>IFERROR(VLOOKUP(E68,Heritage!$E$3:$H$4601,4,FALSE),"")</f>
        <v/>
      </c>
      <c r="G68" s="41">
        <f>IFERROR(VLOOKUP(E68,'PRS até 2014'!$E$4:$L$6307,8,FALSE),"")</f>
        <v>0.41666666666666663</v>
      </c>
      <c r="H68" t="str">
        <f>IFERROR(VLOOKUP(E68,'Global Insight'!$E$2:$F$4102,2,FALSE),"")</f>
        <v/>
      </c>
      <c r="I68" t="str">
        <f>IFERROR(VLOOKUP(E68,EIU!$E$2:$H$3662,4,FALSE),"")</f>
        <v/>
      </c>
    </row>
    <row r="69" spans="1:9" x14ac:dyDescent="0.25">
      <c r="A69" s="12" t="s">
        <v>355</v>
      </c>
      <c r="B69" s="13" t="s">
        <v>380</v>
      </c>
      <c r="C69" s="14">
        <v>68</v>
      </c>
      <c r="D69" s="14">
        <v>1983</v>
      </c>
      <c r="E69">
        <f t="shared" si="1"/>
        <v>681983</v>
      </c>
      <c r="F69" s="41" t="str">
        <f>IFERROR(VLOOKUP(E69,Heritage!$E$3:$H$4601,4,FALSE),"")</f>
        <v/>
      </c>
      <c r="G69" s="41" t="str">
        <f>IFERROR(VLOOKUP(E69,'PRS até 2014'!$E$4:$L$6307,8,FALSE),"")</f>
        <v xml:space="preserve"> </v>
      </c>
      <c r="H69" t="str">
        <f>IFERROR(VLOOKUP(E69,'Global Insight'!$E$2:$F$4102,2,FALSE),"")</f>
        <v/>
      </c>
      <c r="I69" t="str">
        <f>IFERROR(VLOOKUP(E69,EIU!$E$2:$H$3662,4,FALSE),"")</f>
        <v/>
      </c>
    </row>
    <row r="70" spans="1:9" x14ac:dyDescent="0.25">
      <c r="A70" s="12" t="s">
        <v>118</v>
      </c>
      <c r="B70" s="13" t="s">
        <v>119</v>
      </c>
      <c r="C70" s="14">
        <v>69</v>
      </c>
      <c r="D70" s="14">
        <v>1983</v>
      </c>
      <c r="E70">
        <f t="shared" si="1"/>
        <v>691983</v>
      </c>
      <c r="F70" s="41" t="str">
        <f>IFERROR(VLOOKUP(E70,Heritage!$E$3:$H$4601,4,FALSE),"")</f>
        <v/>
      </c>
      <c r="G70" s="41">
        <f>IFERROR(VLOOKUP(E70,'PRS até 2014'!$E$4:$L$6307,8,FALSE),"")</f>
        <v>0.22222222222222221</v>
      </c>
      <c r="H70" t="str">
        <f>IFERROR(VLOOKUP(E70,'Global Insight'!$E$2:$F$4102,2,FALSE),"")</f>
        <v/>
      </c>
      <c r="I70" t="str">
        <f>IFERROR(VLOOKUP(E70,EIU!$E$2:$H$3662,4,FALSE),"")</f>
        <v/>
      </c>
    </row>
    <row r="71" spans="1:9" x14ac:dyDescent="0.25">
      <c r="A71" s="12" t="s">
        <v>109</v>
      </c>
      <c r="B71" s="13" t="s">
        <v>110</v>
      </c>
      <c r="C71" s="14">
        <v>70</v>
      </c>
      <c r="D71" s="14">
        <v>1983</v>
      </c>
      <c r="E71">
        <f t="shared" si="1"/>
        <v>701983</v>
      </c>
      <c r="F71" s="41" t="str">
        <f>IFERROR(VLOOKUP(E71,Heritage!$E$3:$H$4601,4,FALSE),"")</f>
        <v/>
      </c>
      <c r="G71" s="41" t="str">
        <f>IFERROR(VLOOKUP(E71,'PRS até 2014'!$E$4:$L$6307,8,FALSE),"")</f>
        <v xml:space="preserve"> </v>
      </c>
      <c r="H71" t="str">
        <f>IFERROR(VLOOKUP(E71,'Global Insight'!$E$2:$F$4102,2,FALSE),"")</f>
        <v/>
      </c>
      <c r="I71" t="str">
        <f>IFERROR(VLOOKUP(E71,EIU!$E$2:$H$3662,4,FALSE),"")</f>
        <v/>
      </c>
    </row>
    <row r="72" spans="1:9" x14ac:dyDescent="0.25">
      <c r="A72" s="12" t="s">
        <v>112</v>
      </c>
      <c r="B72" s="13" t="s">
        <v>113</v>
      </c>
      <c r="C72" s="14">
        <v>71</v>
      </c>
      <c r="D72" s="14">
        <v>1983</v>
      </c>
      <c r="E72">
        <f t="shared" si="1"/>
        <v>711983</v>
      </c>
      <c r="F72" s="41" t="str">
        <f>IFERROR(VLOOKUP(E72,Heritage!$E$3:$H$4601,4,FALSE),"")</f>
        <v/>
      </c>
      <c r="G72" s="41" t="str">
        <f>IFERROR(VLOOKUP(E72,'PRS até 2014'!$E$4:$L$6307,8,FALSE),"")</f>
        <v xml:space="preserve"> </v>
      </c>
      <c r="H72" t="str">
        <f>IFERROR(VLOOKUP(E72,'Global Insight'!$E$2:$F$4102,2,FALSE),"")</f>
        <v/>
      </c>
      <c r="I72" t="str">
        <f>IFERROR(VLOOKUP(E72,EIU!$E$2:$H$3662,4,FALSE),"")</f>
        <v/>
      </c>
    </row>
    <row r="73" spans="1:9" x14ac:dyDescent="0.25">
      <c r="A73" s="12" t="s">
        <v>120</v>
      </c>
      <c r="B73" s="13" t="s">
        <v>121</v>
      </c>
      <c r="C73" s="14">
        <v>72</v>
      </c>
      <c r="D73" s="14">
        <v>1983</v>
      </c>
      <c r="E73">
        <f t="shared" si="1"/>
        <v>721983</v>
      </c>
      <c r="F73" s="41" t="str">
        <f>IFERROR(VLOOKUP(E73,Heritage!$E$3:$H$4601,4,FALSE),"")</f>
        <v/>
      </c>
      <c r="G73" s="41">
        <f>IFERROR(VLOOKUP(E73,'PRS até 2014'!$E$4:$L$6307,8,FALSE),"")</f>
        <v>0.1111111111111111</v>
      </c>
      <c r="H73" t="str">
        <f>IFERROR(VLOOKUP(E73,'Global Insight'!$E$2:$F$4102,2,FALSE),"")</f>
        <v/>
      </c>
      <c r="I73" t="str">
        <f>IFERROR(VLOOKUP(E73,EIU!$E$2:$H$3662,4,FALSE),"")</f>
        <v/>
      </c>
    </row>
    <row r="74" spans="1:9" x14ac:dyDescent="0.25">
      <c r="A74" s="12" t="s">
        <v>128</v>
      </c>
      <c r="B74" s="13" t="s">
        <v>129</v>
      </c>
      <c r="C74" s="14">
        <v>73</v>
      </c>
      <c r="D74" s="14">
        <v>1983</v>
      </c>
      <c r="E74">
        <f t="shared" si="1"/>
        <v>731983</v>
      </c>
      <c r="F74" s="41" t="str">
        <f>IFERROR(VLOOKUP(E74,Heritage!$E$3:$H$4601,4,FALSE),"")</f>
        <v/>
      </c>
      <c r="G74" s="41">
        <f>IFERROR(VLOOKUP(E74,'PRS até 2014'!$E$4:$L$6307,8,FALSE),"")</f>
        <v>2.7777777777777776E-2</v>
      </c>
      <c r="H74" t="str">
        <f>IFERROR(VLOOKUP(E74,'Global Insight'!$E$2:$F$4102,2,FALSE),"")</f>
        <v/>
      </c>
      <c r="I74" t="str">
        <f>IFERROR(VLOOKUP(E74,EIU!$E$2:$H$3662,4,FALSE),"")</f>
        <v/>
      </c>
    </row>
    <row r="75" spans="1:9" x14ac:dyDescent="0.25">
      <c r="A75" s="12" t="s">
        <v>124</v>
      </c>
      <c r="B75" s="13" t="s">
        <v>125</v>
      </c>
      <c r="C75" s="14">
        <v>74</v>
      </c>
      <c r="D75" s="14">
        <v>1983</v>
      </c>
      <c r="E75">
        <f t="shared" si="1"/>
        <v>741983</v>
      </c>
      <c r="F75" s="41" t="str">
        <f>IFERROR(VLOOKUP(E75,Heritage!$E$3:$H$4601,4,FALSE),"")</f>
        <v/>
      </c>
      <c r="G75" s="41">
        <f>IFERROR(VLOOKUP(E75,'PRS até 2014'!$E$4:$L$6307,8,FALSE),"")</f>
        <v>0.22222222222222221</v>
      </c>
      <c r="H75" t="str">
        <f>IFERROR(VLOOKUP(E75,'Global Insight'!$E$2:$F$4102,2,FALSE),"")</f>
        <v/>
      </c>
      <c r="I75" t="str">
        <f>IFERROR(VLOOKUP(E75,EIU!$E$2:$H$3662,4,FALSE),"")</f>
        <v/>
      </c>
    </row>
    <row r="76" spans="1:9" x14ac:dyDescent="0.25">
      <c r="A76" s="12" t="s">
        <v>122</v>
      </c>
      <c r="B76" s="13" t="s">
        <v>123</v>
      </c>
      <c r="C76" s="14">
        <v>75</v>
      </c>
      <c r="D76" s="14">
        <v>1983</v>
      </c>
      <c r="E76">
        <f t="shared" si="1"/>
        <v>751983</v>
      </c>
      <c r="F76" s="41" t="str">
        <f>IFERROR(VLOOKUP(E76,Heritage!$E$3:$H$4601,4,FALSE),"")</f>
        <v/>
      </c>
      <c r="G76" s="41">
        <f>IFERROR(VLOOKUP(E76,'PRS até 2014'!$E$4:$L$6307,8,FALSE),"")</f>
        <v>0.76388888888888884</v>
      </c>
      <c r="H76" t="str">
        <f>IFERROR(VLOOKUP(E76,'Global Insight'!$E$2:$F$4102,2,FALSE),"")</f>
        <v/>
      </c>
      <c r="I76" t="str">
        <f>IFERROR(VLOOKUP(E76,EIU!$E$2:$H$3662,4,FALSE),"")</f>
        <v/>
      </c>
    </row>
    <row r="77" spans="1:9" x14ac:dyDescent="0.25">
      <c r="A77" s="12" t="s">
        <v>130</v>
      </c>
      <c r="B77" s="13" t="s">
        <v>131</v>
      </c>
      <c r="C77" s="14">
        <v>76</v>
      </c>
      <c r="D77" s="14">
        <v>1983</v>
      </c>
      <c r="E77">
        <f t="shared" si="1"/>
        <v>761983</v>
      </c>
      <c r="F77" s="41" t="str">
        <f>IFERROR(VLOOKUP(E77,Heritage!$E$3:$H$4601,4,FALSE),"")</f>
        <v/>
      </c>
      <c r="G77" s="41" t="str">
        <f>IFERROR(VLOOKUP(E77,'PRS até 2014'!$E$4:$L$6307,8,FALSE),"")</f>
        <v xml:space="preserve"> </v>
      </c>
      <c r="H77" t="str">
        <f>IFERROR(VLOOKUP(E77,'Global Insight'!$E$2:$F$4102,2,FALSE),"")</f>
        <v/>
      </c>
      <c r="I77" t="str">
        <f>IFERROR(VLOOKUP(E77,EIU!$E$2:$H$3662,4,FALSE),"")</f>
        <v/>
      </c>
    </row>
    <row r="78" spans="1:9" x14ac:dyDescent="0.25">
      <c r="A78" s="12" t="s">
        <v>142</v>
      </c>
      <c r="B78" s="13" t="s">
        <v>143</v>
      </c>
      <c r="C78" s="14">
        <v>77</v>
      </c>
      <c r="D78" s="14">
        <v>1983</v>
      </c>
      <c r="E78">
        <f t="shared" si="1"/>
        <v>771983</v>
      </c>
      <c r="F78" s="41" t="str">
        <f>IFERROR(VLOOKUP(E78,Heritage!$E$3:$H$4601,4,FALSE),"")</f>
        <v/>
      </c>
      <c r="G78" s="41">
        <f>IFERROR(VLOOKUP(E78,'PRS até 2014'!$E$4:$L$6307,8,FALSE),"")</f>
        <v>0.83333333333333326</v>
      </c>
      <c r="H78" t="str">
        <f>IFERROR(VLOOKUP(E78,'Global Insight'!$E$2:$F$4102,2,FALSE),"")</f>
        <v/>
      </c>
      <c r="I78" t="str">
        <f>IFERROR(VLOOKUP(E78,EIU!$E$2:$H$3662,4,FALSE),"")</f>
        <v/>
      </c>
    </row>
    <row r="79" spans="1:9" x14ac:dyDescent="0.25">
      <c r="A79" s="12" t="s">
        <v>134</v>
      </c>
      <c r="B79" s="13" t="s">
        <v>135</v>
      </c>
      <c r="C79" s="14">
        <v>78</v>
      </c>
      <c r="D79" s="14">
        <v>1983</v>
      </c>
      <c r="E79">
        <f t="shared" si="1"/>
        <v>781983</v>
      </c>
      <c r="F79" s="41" t="str">
        <f>IFERROR(VLOOKUP(E79,Heritage!$E$3:$H$4601,4,FALSE),"")</f>
        <v/>
      </c>
      <c r="G79" s="41">
        <f>IFERROR(VLOOKUP(E79,'PRS até 2014'!$E$4:$L$6307,8,FALSE),"")</f>
        <v>0.41666666666666663</v>
      </c>
      <c r="H79" t="str">
        <f>IFERROR(VLOOKUP(E79,'Global Insight'!$E$2:$F$4102,2,FALSE),"")</f>
        <v/>
      </c>
      <c r="I79" t="str">
        <f>IFERROR(VLOOKUP(E79,EIU!$E$2:$H$3662,4,FALSE),"")</f>
        <v/>
      </c>
    </row>
    <row r="80" spans="1:9" x14ac:dyDescent="0.25">
      <c r="A80" s="12" t="s">
        <v>132</v>
      </c>
      <c r="B80" s="13" t="s">
        <v>133</v>
      </c>
      <c r="C80" s="14">
        <v>79</v>
      </c>
      <c r="D80" s="14">
        <v>1983</v>
      </c>
      <c r="E80">
        <f t="shared" si="1"/>
        <v>791983</v>
      </c>
      <c r="F80" s="41" t="str">
        <f>IFERROR(VLOOKUP(E80,Heritage!$E$3:$H$4601,4,FALSE),"")</f>
        <v/>
      </c>
      <c r="G80" s="41">
        <f>IFERROR(VLOOKUP(E80,'PRS até 2014'!$E$4:$L$6307,8,FALSE),"")</f>
        <v>0.1388888888888889</v>
      </c>
      <c r="H80" t="str">
        <f>IFERROR(VLOOKUP(E80,'Global Insight'!$E$2:$F$4102,2,FALSE),"")</f>
        <v/>
      </c>
      <c r="I80" t="str">
        <f>IFERROR(VLOOKUP(E80,EIU!$E$2:$H$3662,4,FALSE),"")</f>
        <v/>
      </c>
    </row>
    <row r="81" spans="1:9" x14ac:dyDescent="0.25">
      <c r="A81" s="12" t="s">
        <v>138</v>
      </c>
      <c r="B81" s="13" t="s">
        <v>139</v>
      </c>
      <c r="C81" s="14">
        <v>80</v>
      </c>
      <c r="D81" s="14">
        <v>1983</v>
      </c>
      <c r="E81">
        <f t="shared" si="1"/>
        <v>801983</v>
      </c>
      <c r="F81" s="41" t="str">
        <f>IFERROR(VLOOKUP(E81,Heritage!$E$3:$H$4601,4,FALSE),"")</f>
        <v/>
      </c>
      <c r="G81" s="41">
        <f>IFERROR(VLOOKUP(E81,'PRS até 2014'!$E$4:$L$6307,8,FALSE),"")</f>
        <v>0.22222222222222221</v>
      </c>
      <c r="H81" t="str">
        <f>IFERROR(VLOOKUP(E81,'Global Insight'!$E$2:$F$4102,2,FALSE),"")</f>
        <v/>
      </c>
      <c r="I81" t="str">
        <f>IFERROR(VLOOKUP(E81,EIU!$E$2:$H$3662,4,FALSE),"")</f>
        <v/>
      </c>
    </row>
    <row r="82" spans="1:9" x14ac:dyDescent="0.25">
      <c r="A82" s="12" t="s">
        <v>140</v>
      </c>
      <c r="B82" s="13" t="s">
        <v>141</v>
      </c>
      <c r="C82" s="14">
        <v>81</v>
      </c>
      <c r="D82" s="14">
        <v>1983</v>
      </c>
      <c r="E82">
        <f t="shared" si="1"/>
        <v>811983</v>
      </c>
      <c r="F82" s="41" t="str">
        <f>IFERROR(VLOOKUP(E82,Heritage!$E$3:$H$4601,4,FALSE),"")</f>
        <v/>
      </c>
      <c r="G82" s="41">
        <f>IFERROR(VLOOKUP(E82,'PRS até 2014'!$E$4:$L$6307,8,FALSE),"")</f>
        <v>0.22222222222222221</v>
      </c>
      <c r="H82" t="str">
        <f>IFERROR(VLOOKUP(E82,'Global Insight'!$E$2:$F$4102,2,FALSE),"")</f>
        <v/>
      </c>
      <c r="I82" t="str">
        <f>IFERROR(VLOOKUP(E82,EIU!$E$2:$H$3662,4,FALSE),"")</f>
        <v/>
      </c>
    </row>
    <row r="83" spans="1:9" x14ac:dyDescent="0.25">
      <c r="A83" s="12" t="s">
        <v>136</v>
      </c>
      <c r="B83" s="13" t="s">
        <v>137</v>
      </c>
      <c r="C83" s="14">
        <v>82</v>
      </c>
      <c r="D83" s="14">
        <v>1983</v>
      </c>
      <c r="E83">
        <f t="shared" si="1"/>
        <v>821983</v>
      </c>
      <c r="F83" s="41" t="str">
        <f>IFERROR(VLOOKUP(E83,Heritage!$E$3:$H$4601,4,FALSE),"")</f>
        <v/>
      </c>
      <c r="G83" s="41">
        <f>IFERROR(VLOOKUP(E83,'PRS até 2014'!$E$4:$L$6307,8,FALSE),"")</f>
        <v>0.70833333333333326</v>
      </c>
      <c r="H83" t="str">
        <f>IFERROR(VLOOKUP(E83,'Global Insight'!$E$2:$F$4102,2,FALSE),"")</f>
        <v/>
      </c>
      <c r="I83" t="str">
        <f>IFERROR(VLOOKUP(E83,EIU!$E$2:$H$3662,4,FALSE),"")</f>
        <v/>
      </c>
    </row>
    <row r="84" spans="1:9" x14ac:dyDescent="0.25">
      <c r="A84" s="12" t="s">
        <v>144</v>
      </c>
      <c r="B84" s="13" t="s">
        <v>145</v>
      </c>
      <c r="C84" s="14">
        <v>83</v>
      </c>
      <c r="D84" s="14">
        <v>1983</v>
      </c>
      <c r="E84">
        <f t="shared" si="1"/>
        <v>831983</v>
      </c>
      <c r="F84" s="41" t="str">
        <f>IFERROR(VLOOKUP(E84,Heritage!$E$3:$H$4601,4,FALSE),"")</f>
        <v/>
      </c>
      <c r="G84" s="41">
        <f>IFERROR(VLOOKUP(E84,'PRS até 2014'!$E$4:$L$6307,8,FALSE),"")</f>
        <v>0.52777777777777779</v>
      </c>
      <c r="H84" t="str">
        <f>IFERROR(VLOOKUP(E84,'Global Insight'!$E$2:$F$4102,2,FALSE),"")</f>
        <v/>
      </c>
      <c r="I84" t="str">
        <f>IFERROR(VLOOKUP(E84,EIU!$E$2:$H$3662,4,FALSE),"")</f>
        <v/>
      </c>
    </row>
    <row r="85" spans="1:9" x14ac:dyDescent="0.25">
      <c r="A85" s="12" t="s">
        <v>146</v>
      </c>
      <c r="B85" s="13" t="s">
        <v>147</v>
      </c>
      <c r="C85" s="14">
        <v>84</v>
      </c>
      <c r="D85" s="14">
        <v>1983</v>
      </c>
      <c r="E85">
        <f t="shared" si="1"/>
        <v>841983</v>
      </c>
      <c r="F85" s="41" t="str">
        <f>IFERROR(VLOOKUP(E85,Heritage!$E$3:$H$4601,4,FALSE),"")</f>
        <v/>
      </c>
      <c r="G85" s="41">
        <f>IFERROR(VLOOKUP(E85,'PRS até 2014'!$E$4:$L$6307,8,FALSE),"")</f>
        <v>0.56944444444444442</v>
      </c>
      <c r="H85" t="str">
        <f>IFERROR(VLOOKUP(E85,'Global Insight'!$E$2:$F$4102,2,FALSE),"")</f>
        <v/>
      </c>
      <c r="I85" t="str">
        <f>IFERROR(VLOOKUP(E85,EIU!$E$2:$H$3662,4,FALSE),"")</f>
        <v/>
      </c>
    </row>
    <row r="86" spans="1:9" x14ac:dyDescent="0.25">
      <c r="A86" s="12" t="s">
        <v>148</v>
      </c>
      <c r="B86" s="13" t="s">
        <v>149</v>
      </c>
      <c r="C86" s="14">
        <v>85</v>
      </c>
      <c r="D86" s="14">
        <v>1983</v>
      </c>
      <c r="E86">
        <f t="shared" si="1"/>
        <v>851983</v>
      </c>
      <c r="F86" s="41" t="str">
        <f>IFERROR(VLOOKUP(E86,Heritage!$E$3:$H$4601,4,FALSE),"")</f>
        <v/>
      </c>
      <c r="G86" s="41">
        <f>IFERROR(VLOOKUP(E86,'PRS até 2014'!$E$4:$L$6307,8,FALSE),"")</f>
        <v>0.25</v>
      </c>
      <c r="H86" t="str">
        <f>IFERROR(VLOOKUP(E86,'Global Insight'!$E$2:$F$4102,2,FALSE),"")</f>
        <v/>
      </c>
      <c r="I86" t="str">
        <f>IFERROR(VLOOKUP(E86,EIU!$E$2:$H$3662,4,FALSE),"")</f>
        <v/>
      </c>
    </row>
    <row r="87" spans="1:9" x14ac:dyDescent="0.25">
      <c r="A87" s="12" t="s">
        <v>152</v>
      </c>
      <c r="B87" s="13" t="s">
        <v>153</v>
      </c>
      <c r="C87" s="14">
        <v>86</v>
      </c>
      <c r="D87" s="14">
        <v>1983</v>
      </c>
      <c r="E87">
        <f t="shared" si="1"/>
        <v>861983</v>
      </c>
      <c r="F87" s="41" t="str">
        <f>IFERROR(VLOOKUP(E87,Heritage!$E$3:$H$4601,4,FALSE),"")</f>
        <v/>
      </c>
      <c r="G87" s="41">
        <f>IFERROR(VLOOKUP(E87,'PRS até 2014'!$E$4:$L$6307,8,FALSE),"")</f>
        <v>0.79166666666666652</v>
      </c>
      <c r="H87" t="str">
        <f>IFERROR(VLOOKUP(E87,'Global Insight'!$E$2:$F$4102,2,FALSE),"")</f>
        <v/>
      </c>
      <c r="I87" t="str">
        <f>IFERROR(VLOOKUP(E87,EIU!$E$2:$H$3662,4,FALSE),"")</f>
        <v/>
      </c>
    </row>
    <row r="88" spans="1:9" x14ac:dyDescent="0.25">
      <c r="A88" s="12" t="s">
        <v>150</v>
      </c>
      <c r="B88" s="13" t="s">
        <v>151</v>
      </c>
      <c r="C88" s="14">
        <v>87</v>
      </c>
      <c r="D88" s="14">
        <v>1983</v>
      </c>
      <c r="E88">
        <f t="shared" si="1"/>
        <v>871983</v>
      </c>
      <c r="F88" s="41" t="str">
        <f>IFERROR(VLOOKUP(E88,Heritage!$E$3:$H$4601,4,FALSE),"")</f>
        <v/>
      </c>
      <c r="G88" s="41">
        <f>IFERROR(VLOOKUP(E88,'PRS até 2014'!$E$4:$L$6307,8,FALSE),"")</f>
        <v>0.33333333333333331</v>
      </c>
      <c r="H88" t="str">
        <f>IFERROR(VLOOKUP(E88,'Global Insight'!$E$2:$F$4102,2,FALSE),"")</f>
        <v/>
      </c>
      <c r="I88" t="str">
        <f>IFERROR(VLOOKUP(E88,EIU!$E$2:$H$3662,4,FALSE),"")</f>
        <v/>
      </c>
    </row>
    <row r="89" spans="1:9" x14ac:dyDescent="0.25">
      <c r="A89" s="12" t="s">
        <v>154</v>
      </c>
      <c r="B89" s="13" t="s">
        <v>155</v>
      </c>
      <c r="C89" s="14">
        <v>88</v>
      </c>
      <c r="D89" s="14">
        <v>1983</v>
      </c>
      <c r="E89">
        <f t="shared" si="1"/>
        <v>881983</v>
      </c>
      <c r="F89" s="41" t="str">
        <f>IFERROR(VLOOKUP(E89,Heritage!$E$3:$H$4601,4,FALSE),"")</f>
        <v/>
      </c>
      <c r="G89" s="41" t="str">
        <f>IFERROR(VLOOKUP(E89,'PRS até 2014'!$E$4:$L$6307,8,FALSE),"")</f>
        <v xml:space="preserve"> </v>
      </c>
      <c r="H89" t="str">
        <f>IFERROR(VLOOKUP(E89,'Global Insight'!$E$2:$F$4102,2,FALSE),"")</f>
        <v/>
      </c>
      <c r="I89" t="str">
        <f>IFERROR(VLOOKUP(E89,EIU!$E$2:$H$3662,4,FALSE),"")</f>
        <v/>
      </c>
    </row>
    <row r="90" spans="1:9" x14ac:dyDescent="0.25">
      <c r="A90" s="12" t="s">
        <v>156</v>
      </c>
      <c r="B90" s="13" t="s">
        <v>157</v>
      </c>
      <c r="C90" s="14">
        <v>89</v>
      </c>
      <c r="D90" s="14">
        <v>1983</v>
      </c>
      <c r="E90">
        <f t="shared" si="1"/>
        <v>891983</v>
      </c>
      <c r="F90" s="41" t="str">
        <f>IFERROR(VLOOKUP(E90,Heritage!$E$3:$H$4601,4,FALSE),"")</f>
        <v/>
      </c>
      <c r="G90" s="41">
        <f>IFERROR(VLOOKUP(E90,'PRS até 2014'!$E$4:$L$6307,8,FALSE),"")</f>
        <v>0.31944444444444442</v>
      </c>
      <c r="H90" t="str">
        <f>IFERROR(VLOOKUP(E90,'Global Insight'!$E$2:$F$4102,2,FALSE),"")</f>
        <v/>
      </c>
      <c r="I90" t="str">
        <f>IFERROR(VLOOKUP(E90,EIU!$E$2:$H$3662,4,FALSE),"")</f>
        <v/>
      </c>
    </row>
    <row r="91" spans="1:9" x14ac:dyDescent="0.25">
      <c r="A91" s="12" t="s">
        <v>356</v>
      </c>
      <c r="B91" s="13" t="s">
        <v>381</v>
      </c>
      <c r="C91" s="14">
        <v>90</v>
      </c>
      <c r="D91" s="14">
        <v>1983</v>
      </c>
      <c r="E91">
        <f t="shared" si="1"/>
        <v>901983</v>
      </c>
      <c r="F91" s="41" t="str">
        <f>IFERROR(VLOOKUP(E91,Heritage!$E$3:$H$4601,4,FALSE),"")</f>
        <v/>
      </c>
      <c r="G91" s="41" t="str">
        <f>IFERROR(VLOOKUP(E91,'PRS até 2014'!$E$4:$L$6307,8,FALSE),"")</f>
        <v xml:space="preserve"> </v>
      </c>
      <c r="H91" t="str">
        <f>IFERROR(VLOOKUP(E91,'Global Insight'!$E$2:$F$4102,2,FALSE),"")</f>
        <v/>
      </c>
      <c r="I91" t="str">
        <f>IFERROR(VLOOKUP(E91,EIU!$E$2:$H$3662,4,FALSE),"")</f>
        <v/>
      </c>
    </row>
    <row r="92" spans="1:9" x14ac:dyDescent="0.25">
      <c r="A92" s="12" t="s">
        <v>357</v>
      </c>
      <c r="B92" s="13" t="s">
        <v>243</v>
      </c>
      <c r="C92" s="14">
        <v>91</v>
      </c>
      <c r="D92" s="14">
        <v>1983</v>
      </c>
      <c r="E92">
        <f t="shared" si="1"/>
        <v>911983</v>
      </c>
      <c r="F92" s="41" t="str">
        <f>IFERROR(VLOOKUP(E92,Heritage!$E$3:$H$4601,4,FALSE),"")</f>
        <v/>
      </c>
      <c r="G92" s="41" t="str">
        <f>IFERROR(VLOOKUP(E92,'PRS até 2014'!$E$4:$L$6307,8,FALSE),"")</f>
        <v xml:space="preserve"> </v>
      </c>
      <c r="H92" t="str">
        <f>IFERROR(VLOOKUP(E92,'Global Insight'!$E$2:$F$4102,2,FALSE),"")</f>
        <v/>
      </c>
      <c r="I92" t="str">
        <f>IFERROR(VLOOKUP(E92,EIU!$E$2:$H$3662,4,FALSE),"")</f>
        <v/>
      </c>
    </row>
    <row r="93" spans="1:9" x14ac:dyDescent="0.25">
      <c r="A93" s="12" t="s">
        <v>358</v>
      </c>
      <c r="B93" s="13" t="s">
        <v>162</v>
      </c>
      <c r="C93" s="14">
        <v>92</v>
      </c>
      <c r="D93" s="14">
        <v>1983</v>
      </c>
      <c r="E93">
        <f t="shared" si="1"/>
        <v>921983</v>
      </c>
      <c r="F93" s="41" t="str">
        <f>IFERROR(VLOOKUP(E93,Heritage!$E$3:$H$4601,4,FALSE),"")</f>
        <v/>
      </c>
      <c r="G93" s="41">
        <f>IFERROR(VLOOKUP(E93,'PRS até 2014'!$E$4:$L$6307,8,FALSE),"")</f>
        <v>0.41666666666666663</v>
      </c>
      <c r="H93" t="str">
        <f>IFERROR(VLOOKUP(E93,'Global Insight'!$E$2:$F$4102,2,FALSE),"")</f>
        <v/>
      </c>
      <c r="I93" t="str">
        <f>IFERROR(VLOOKUP(E93,EIU!$E$2:$H$3662,4,FALSE),"")</f>
        <v/>
      </c>
    </row>
    <row r="94" spans="1:9" x14ac:dyDescent="0.25">
      <c r="A94" s="12" t="s">
        <v>324</v>
      </c>
      <c r="B94" s="13" t="s">
        <v>382</v>
      </c>
      <c r="C94" s="14">
        <v>93</v>
      </c>
      <c r="D94" s="14">
        <v>1983</v>
      </c>
      <c r="E94">
        <f t="shared" si="1"/>
        <v>931983</v>
      </c>
      <c r="F94" s="41" t="str">
        <f>IFERROR(VLOOKUP(E94,Heritage!$E$3:$H$4601,4,FALSE),"")</f>
        <v/>
      </c>
      <c r="G94" s="41" t="str">
        <f>IFERROR(VLOOKUP(E94,'PRS até 2014'!$E$4:$L$6307,8,FALSE),"")</f>
        <v xml:space="preserve"> </v>
      </c>
      <c r="H94" t="str">
        <f>IFERROR(VLOOKUP(E94,'Global Insight'!$E$2:$F$4102,2,FALSE),"")</f>
        <v/>
      </c>
      <c r="I94" t="str">
        <f>IFERROR(VLOOKUP(E94,EIU!$E$2:$H$3662,4,FALSE),"")</f>
        <v/>
      </c>
    </row>
    <row r="95" spans="1:9" x14ac:dyDescent="0.25">
      <c r="A95" s="12" t="s">
        <v>163</v>
      </c>
      <c r="B95" s="13" t="s">
        <v>164</v>
      </c>
      <c r="C95" s="14">
        <v>94</v>
      </c>
      <c r="D95" s="14">
        <v>1983</v>
      </c>
      <c r="E95">
        <f t="shared" si="1"/>
        <v>941983</v>
      </c>
      <c r="F95" s="41" t="str">
        <f>IFERROR(VLOOKUP(E95,Heritage!$E$3:$H$4601,4,FALSE),"")</f>
        <v/>
      </c>
      <c r="G95" s="41">
        <f>IFERROR(VLOOKUP(E95,'PRS até 2014'!$E$4:$L$6307,8,FALSE),"")</f>
        <v>0.33333333333333331</v>
      </c>
      <c r="H95" t="str">
        <f>IFERROR(VLOOKUP(E95,'Global Insight'!$E$2:$F$4102,2,FALSE),"")</f>
        <v/>
      </c>
      <c r="I95" t="str">
        <f>IFERROR(VLOOKUP(E95,EIU!$E$2:$H$3662,4,FALSE),"")</f>
        <v/>
      </c>
    </row>
    <row r="96" spans="1:9" x14ac:dyDescent="0.25">
      <c r="A96" s="12" t="s">
        <v>158</v>
      </c>
      <c r="B96" s="13" t="s">
        <v>159</v>
      </c>
      <c r="C96" s="14">
        <v>95</v>
      </c>
      <c r="D96" s="14">
        <v>1983</v>
      </c>
      <c r="E96">
        <f t="shared" si="1"/>
        <v>951983</v>
      </c>
      <c r="F96" s="41" t="str">
        <f>IFERROR(VLOOKUP(E96,Heritage!$E$3:$H$4601,4,FALSE),"")</f>
        <v/>
      </c>
      <c r="G96" s="41" t="str">
        <f>IFERROR(VLOOKUP(E96,'PRS até 2014'!$E$4:$L$6307,8,FALSE),"")</f>
        <v xml:space="preserve"> </v>
      </c>
      <c r="H96" t="str">
        <f>IFERROR(VLOOKUP(E96,'Global Insight'!$E$2:$F$4102,2,FALSE),"")</f>
        <v/>
      </c>
      <c r="I96" t="str">
        <f>IFERROR(VLOOKUP(E96,EIU!$E$2:$H$3662,4,FALSE),"")</f>
        <v/>
      </c>
    </row>
    <row r="97" spans="1:9" x14ac:dyDescent="0.25">
      <c r="A97" s="12" t="s">
        <v>165</v>
      </c>
      <c r="B97" s="13" t="s">
        <v>166</v>
      </c>
      <c r="C97" s="14">
        <v>96</v>
      </c>
      <c r="D97" s="14">
        <v>1983</v>
      </c>
      <c r="E97">
        <f t="shared" si="1"/>
        <v>961983</v>
      </c>
      <c r="F97" s="41" t="str">
        <f>IFERROR(VLOOKUP(E97,Heritage!$E$3:$H$4601,4,FALSE),"")</f>
        <v/>
      </c>
      <c r="G97" s="41" t="str">
        <f>IFERROR(VLOOKUP(E97,'PRS até 2014'!$E$4:$L$6307,8,FALSE),"")</f>
        <v xml:space="preserve"> </v>
      </c>
      <c r="H97" t="str">
        <f>IFERROR(VLOOKUP(E97,'Global Insight'!$E$2:$F$4102,2,FALSE),"")</f>
        <v/>
      </c>
      <c r="I97" t="str">
        <f>IFERROR(VLOOKUP(E97,EIU!$E$2:$H$3662,4,FALSE),"")</f>
        <v/>
      </c>
    </row>
    <row r="98" spans="1:9" x14ac:dyDescent="0.25">
      <c r="A98" s="12" t="s">
        <v>181</v>
      </c>
      <c r="B98" s="13" t="s">
        <v>182</v>
      </c>
      <c r="C98" s="14">
        <v>97</v>
      </c>
      <c r="D98" s="14">
        <v>1983</v>
      </c>
      <c r="E98">
        <f t="shared" si="1"/>
        <v>971983</v>
      </c>
      <c r="F98" s="41" t="str">
        <f>IFERROR(VLOOKUP(E98,Heritage!$E$3:$H$4601,4,FALSE),"")</f>
        <v/>
      </c>
      <c r="G98" s="41" t="str">
        <f>IFERROR(VLOOKUP(E98,'PRS até 2014'!$E$4:$L$6307,8,FALSE),"")</f>
        <v xml:space="preserve"> </v>
      </c>
      <c r="H98" t="str">
        <f>IFERROR(VLOOKUP(E98,'Global Insight'!$E$2:$F$4102,2,FALSE),"")</f>
        <v/>
      </c>
      <c r="I98" t="str">
        <f>IFERROR(VLOOKUP(E98,EIU!$E$2:$H$3662,4,FALSE),"")</f>
        <v/>
      </c>
    </row>
    <row r="99" spans="1:9" x14ac:dyDescent="0.25">
      <c r="A99" s="12" t="s">
        <v>167</v>
      </c>
      <c r="B99" s="13" t="s">
        <v>168</v>
      </c>
      <c r="C99" s="14">
        <v>98</v>
      </c>
      <c r="D99" s="14">
        <v>1983</v>
      </c>
      <c r="E99">
        <f t="shared" si="1"/>
        <v>981983</v>
      </c>
      <c r="F99" s="41" t="str">
        <f>IFERROR(VLOOKUP(E99,Heritage!$E$3:$H$4601,4,FALSE),"")</f>
        <v/>
      </c>
      <c r="G99" s="41">
        <f>IFERROR(VLOOKUP(E99,'PRS até 2014'!$E$4:$L$6307,8,FALSE),"")</f>
        <v>0.30555555555555558</v>
      </c>
      <c r="H99" t="str">
        <f>IFERROR(VLOOKUP(E99,'Global Insight'!$E$2:$F$4102,2,FALSE),"")</f>
        <v/>
      </c>
      <c r="I99" t="str">
        <f>IFERROR(VLOOKUP(E99,EIU!$E$2:$H$3662,4,FALSE),"")</f>
        <v/>
      </c>
    </row>
    <row r="100" spans="1:9" x14ac:dyDescent="0.25">
      <c r="A100" s="12" t="s">
        <v>175</v>
      </c>
      <c r="B100" s="13" t="s">
        <v>176</v>
      </c>
      <c r="C100" s="14">
        <v>99</v>
      </c>
      <c r="D100" s="14">
        <v>1983</v>
      </c>
      <c r="E100">
        <f t="shared" si="1"/>
        <v>991983</v>
      </c>
      <c r="F100" s="41" t="str">
        <f>IFERROR(VLOOKUP(E100,Heritage!$E$3:$H$4601,4,FALSE),"")</f>
        <v/>
      </c>
      <c r="G100" s="41" t="str">
        <f>IFERROR(VLOOKUP(E100,'PRS até 2014'!$E$4:$L$6307,8,FALSE),"")</f>
        <v xml:space="preserve"> </v>
      </c>
      <c r="H100" t="str">
        <f>IFERROR(VLOOKUP(E100,'Global Insight'!$E$2:$F$4102,2,FALSE),"")</f>
        <v/>
      </c>
      <c r="I100" t="str">
        <f>IFERROR(VLOOKUP(E100,EIU!$E$2:$H$3662,4,FALSE),"")</f>
        <v/>
      </c>
    </row>
    <row r="101" spans="1:9" x14ac:dyDescent="0.25">
      <c r="A101" s="12" t="s">
        <v>169</v>
      </c>
      <c r="B101" s="13" t="s">
        <v>170</v>
      </c>
      <c r="C101" s="14">
        <v>100</v>
      </c>
      <c r="D101" s="14">
        <v>1983</v>
      </c>
      <c r="E101">
        <f t="shared" si="1"/>
        <v>1001983</v>
      </c>
      <c r="F101" s="41" t="str">
        <f>IFERROR(VLOOKUP(E101,Heritage!$E$3:$H$4601,4,FALSE),"")</f>
        <v/>
      </c>
      <c r="G101" s="41">
        <f>IFERROR(VLOOKUP(E101,'PRS até 2014'!$E$4:$L$6307,8,FALSE),"")</f>
        <v>0.16666666666666666</v>
      </c>
      <c r="H101" t="str">
        <f>IFERROR(VLOOKUP(E101,'Global Insight'!$E$2:$F$4102,2,FALSE),"")</f>
        <v/>
      </c>
      <c r="I101" t="str">
        <f>IFERROR(VLOOKUP(E101,EIU!$E$2:$H$3662,4,FALSE),"")</f>
        <v/>
      </c>
    </row>
    <row r="102" spans="1:9" x14ac:dyDescent="0.25">
      <c r="A102" s="12" t="s">
        <v>171</v>
      </c>
      <c r="B102" s="13" t="s">
        <v>172</v>
      </c>
      <c r="C102" s="14">
        <v>101</v>
      </c>
      <c r="D102" s="14">
        <v>1983</v>
      </c>
      <c r="E102">
        <f t="shared" si="1"/>
        <v>1011983</v>
      </c>
      <c r="F102" s="41" t="str">
        <f>IFERROR(VLOOKUP(E102,Heritage!$E$3:$H$4601,4,FALSE),"")</f>
        <v/>
      </c>
      <c r="G102" s="41">
        <f>IFERROR(VLOOKUP(E102,'PRS até 2014'!$E$4:$L$6307,8,FALSE),"")</f>
        <v>0.22222222222222221</v>
      </c>
      <c r="H102" t="str">
        <f>IFERROR(VLOOKUP(E102,'Global Insight'!$E$2:$F$4102,2,FALSE),"")</f>
        <v/>
      </c>
      <c r="I102" t="str">
        <f>IFERROR(VLOOKUP(E102,EIU!$E$2:$H$3662,4,FALSE),"")</f>
        <v/>
      </c>
    </row>
    <row r="103" spans="1:9" x14ac:dyDescent="0.25">
      <c r="A103" s="12" t="s">
        <v>359</v>
      </c>
      <c r="B103" s="13" t="s">
        <v>383</v>
      </c>
      <c r="C103" s="14">
        <v>102</v>
      </c>
      <c r="D103" s="14">
        <v>1983</v>
      </c>
      <c r="E103">
        <f t="shared" si="1"/>
        <v>1021983</v>
      </c>
      <c r="F103" s="41" t="str">
        <f>IFERROR(VLOOKUP(E103,Heritage!$E$3:$H$4601,4,FALSE),"")</f>
        <v/>
      </c>
      <c r="G103" s="41" t="str">
        <f>IFERROR(VLOOKUP(E103,'PRS até 2014'!$E$4:$L$6307,8,FALSE),"")</f>
        <v xml:space="preserve"> </v>
      </c>
      <c r="H103" t="str">
        <f>IFERROR(VLOOKUP(E103,'Global Insight'!$E$2:$F$4102,2,FALSE),"")</f>
        <v/>
      </c>
      <c r="I103" t="str">
        <f>IFERROR(VLOOKUP(E103,EIU!$E$2:$H$3662,4,FALSE),"")</f>
        <v/>
      </c>
    </row>
    <row r="104" spans="1:9" x14ac:dyDescent="0.25">
      <c r="A104" s="12" t="s">
        <v>177</v>
      </c>
      <c r="B104" s="13" t="s">
        <v>178</v>
      </c>
      <c r="C104" s="14">
        <v>103</v>
      </c>
      <c r="D104" s="14">
        <v>1983</v>
      </c>
      <c r="E104">
        <f t="shared" si="1"/>
        <v>1031983</v>
      </c>
      <c r="F104" s="41" t="str">
        <f>IFERROR(VLOOKUP(E104,Heritage!$E$3:$H$4601,4,FALSE),"")</f>
        <v/>
      </c>
      <c r="G104" s="41" t="str">
        <f>IFERROR(VLOOKUP(E104,'PRS até 2014'!$E$4:$L$6307,8,FALSE),"")</f>
        <v xml:space="preserve"> </v>
      </c>
      <c r="H104" t="str">
        <f>IFERROR(VLOOKUP(E104,'Global Insight'!$E$2:$F$4102,2,FALSE),"")</f>
        <v/>
      </c>
      <c r="I104" t="str">
        <f>IFERROR(VLOOKUP(E104,EIU!$E$2:$H$3662,4,FALSE),"")</f>
        <v/>
      </c>
    </row>
    <row r="105" spans="1:9" x14ac:dyDescent="0.25">
      <c r="A105" s="12" t="s">
        <v>179</v>
      </c>
      <c r="B105" s="13" t="s">
        <v>180</v>
      </c>
      <c r="C105" s="14">
        <v>104</v>
      </c>
      <c r="D105" s="14">
        <v>1983</v>
      </c>
      <c r="E105">
        <f t="shared" si="1"/>
        <v>1041983</v>
      </c>
      <c r="F105" s="41" t="str">
        <f>IFERROR(VLOOKUP(E105,Heritage!$E$3:$H$4601,4,FALSE),"")</f>
        <v/>
      </c>
      <c r="G105" s="41" t="str">
        <f>IFERROR(VLOOKUP(E105,'PRS até 2014'!$E$4:$L$6307,8,FALSE),"")</f>
        <v xml:space="preserve"> </v>
      </c>
      <c r="H105" t="str">
        <f>IFERROR(VLOOKUP(E105,'Global Insight'!$E$2:$F$4102,2,FALSE),"")</f>
        <v/>
      </c>
      <c r="I105" t="str">
        <f>IFERROR(VLOOKUP(E105,EIU!$E$2:$H$3662,4,FALSE),"")</f>
        <v/>
      </c>
    </row>
    <row r="106" spans="1:9" x14ac:dyDescent="0.25">
      <c r="A106" s="12" t="s">
        <v>193</v>
      </c>
      <c r="B106" s="13" t="s">
        <v>194</v>
      </c>
      <c r="C106" s="14">
        <v>105</v>
      </c>
      <c r="D106" s="14">
        <v>1983</v>
      </c>
      <c r="E106">
        <f t="shared" si="1"/>
        <v>1051983</v>
      </c>
      <c r="F106" s="41" t="str">
        <f>IFERROR(VLOOKUP(E106,Heritage!$E$3:$H$4601,4,FALSE),"")</f>
        <v/>
      </c>
      <c r="G106" s="41" t="str">
        <f>IFERROR(VLOOKUP(E106,'PRS até 2014'!$E$4:$L$6307,8,FALSE),"")</f>
        <v xml:space="preserve"> </v>
      </c>
      <c r="H106" t="str">
        <f>IFERROR(VLOOKUP(E106,'Global Insight'!$E$2:$F$4102,2,FALSE),"")</f>
        <v/>
      </c>
      <c r="I106" t="str">
        <f>IFERROR(VLOOKUP(E106,EIU!$E$2:$H$3662,4,FALSE),"")</f>
        <v/>
      </c>
    </row>
    <row r="107" spans="1:9" x14ac:dyDescent="0.25">
      <c r="A107" s="12" t="s">
        <v>187</v>
      </c>
      <c r="B107" s="13" t="s">
        <v>188</v>
      </c>
      <c r="C107" s="14">
        <v>106</v>
      </c>
      <c r="D107" s="14">
        <v>1983</v>
      </c>
      <c r="E107">
        <f t="shared" si="1"/>
        <v>1061983</v>
      </c>
      <c r="F107" s="41" t="str">
        <f>IFERROR(VLOOKUP(E107,Heritage!$E$3:$H$4601,4,FALSE),"")</f>
        <v/>
      </c>
      <c r="G107" s="41" t="str">
        <f>IFERROR(VLOOKUP(E107,'PRS até 2014'!$E$4:$L$6307,8,FALSE),"")</f>
        <v xml:space="preserve"> </v>
      </c>
      <c r="H107" t="str">
        <f>IFERROR(VLOOKUP(E107,'Global Insight'!$E$2:$F$4102,2,FALSE),"")</f>
        <v/>
      </c>
      <c r="I107" t="str">
        <f>IFERROR(VLOOKUP(E107,EIU!$E$2:$H$3662,4,FALSE),"")</f>
        <v/>
      </c>
    </row>
    <row r="108" spans="1:9" x14ac:dyDescent="0.25">
      <c r="A108" s="12" t="s">
        <v>209</v>
      </c>
      <c r="B108" s="13" t="s">
        <v>210</v>
      </c>
      <c r="C108" s="14">
        <v>107</v>
      </c>
      <c r="D108" s="14">
        <v>1983</v>
      </c>
      <c r="E108">
        <f t="shared" si="1"/>
        <v>1071983</v>
      </c>
      <c r="F108" s="41" t="str">
        <f>IFERROR(VLOOKUP(E108,Heritage!$E$3:$H$4601,4,FALSE),"")</f>
        <v/>
      </c>
      <c r="G108" s="41">
        <f>IFERROR(VLOOKUP(E108,'PRS até 2014'!$E$4:$L$6307,8,FALSE),"")</f>
        <v>0.45833333333333331</v>
      </c>
      <c r="H108" t="str">
        <f>IFERROR(VLOOKUP(E108,'Global Insight'!$E$2:$F$4102,2,FALSE),"")</f>
        <v/>
      </c>
      <c r="I108" t="str">
        <f>IFERROR(VLOOKUP(E108,EIU!$E$2:$H$3662,4,FALSE),"")</f>
        <v/>
      </c>
    </row>
    <row r="109" spans="1:9" x14ac:dyDescent="0.25">
      <c r="A109" s="12" t="s">
        <v>211</v>
      </c>
      <c r="B109" s="13" t="s">
        <v>212</v>
      </c>
      <c r="C109" s="14">
        <v>108</v>
      </c>
      <c r="D109" s="14">
        <v>1983</v>
      </c>
      <c r="E109">
        <f t="shared" si="1"/>
        <v>1081983</v>
      </c>
      <c r="F109" s="41" t="str">
        <f>IFERROR(VLOOKUP(E109,Heritage!$E$3:$H$4601,4,FALSE),"")</f>
        <v/>
      </c>
      <c r="G109" s="41">
        <f>IFERROR(VLOOKUP(E109,'PRS até 2014'!$E$4:$L$6307,8,FALSE),"")</f>
        <v>0.68055555555555558</v>
      </c>
      <c r="H109" t="str">
        <f>IFERROR(VLOOKUP(E109,'Global Insight'!$E$2:$F$4102,2,FALSE),"")</f>
        <v/>
      </c>
      <c r="I109" t="str">
        <f>IFERROR(VLOOKUP(E109,EIU!$E$2:$H$3662,4,FALSE),"")</f>
        <v/>
      </c>
    </row>
    <row r="110" spans="1:9" x14ac:dyDescent="0.25">
      <c r="A110" s="12" t="s">
        <v>189</v>
      </c>
      <c r="B110" s="13" t="s">
        <v>190</v>
      </c>
      <c r="C110" s="14">
        <v>109</v>
      </c>
      <c r="D110" s="14">
        <v>1983</v>
      </c>
      <c r="E110">
        <f t="shared" si="1"/>
        <v>1091983</v>
      </c>
      <c r="F110" s="41" t="str">
        <f>IFERROR(VLOOKUP(E110,Heritage!$E$3:$H$4601,4,FALSE),"")</f>
        <v/>
      </c>
      <c r="G110" s="41" t="str">
        <f>IFERROR(VLOOKUP(E110,'PRS até 2014'!$E$4:$L$6307,8,FALSE),"")</f>
        <v xml:space="preserve"> </v>
      </c>
      <c r="H110" t="str">
        <f>IFERROR(VLOOKUP(E110,'Global Insight'!$E$2:$F$4102,2,FALSE),"")</f>
        <v/>
      </c>
      <c r="I110" t="str">
        <f>IFERROR(VLOOKUP(E110,EIU!$E$2:$H$3662,4,FALSE),"")</f>
        <v/>
      </c>
    </row>
    <row r="111" spans="1:9" x14ac:dyDescent="0.25">
      <c r="A111" s="12" t="s">
        <v>195</v>
      </c>
      <c r="B111" s="13" t="s">
        <v>196</v>
      </c>
      <c r="C111" s="14">
        <v>110</v>
      </c>
      <c r="D111" s="14">
        <v>1983</v>
      </c>
      <c r="E111">
        <f t="shared" si="1"/>
        <v>1101983</v>
      </c>
      <c r="F111" s="41" t="str">
        <f>IFERROR(VLOOKUP(E111,Heritage!$E$3:$H$4601,4,FALSE),"")</f>
        <v/>
      </c>
      <c r="G111" s="41" t="str">
        <f>IFERROR(VLOOKUP(E111,'PRS até 2014'!$E$4:$L$6307,8,FALSE),"")</f>
        <v xml:space="preserve"> </v>
      </c>
      <c r="H111" t="str">
        <f>IFERROR(VLOOKUP(E111,'Global Insight'!$E$2:$F$4102,2,FALSE),"")</f>
        <v/>
      </c>
      <c r="I111" t="str">
        <f>IFERROR(VLOOKUP(E111,EIU!$E$2:$H$3662,4,FALSE),"")</f>
        <v/>
      </c>
    </row>
    <row r="112" spans="1:9" x14ac:dyDescent="0.25">
      <c r="A112" s="12" t="s">
        <v>197</v>
      </c>
      <c r="B112" s="13" t="s">
        <v>198</v>
      </c>
      <c r="C112" s="14">
        <v>111</v>
      </c>
      <c r="D112" s="14">
        <v>1983</v>
      </c>
      <c r="E112">
        <f t="shared" si="1"/>
        <v>1111983</v>
      </c>
      <c r="F112" s="41" t="str">
        <f>IFERROR(VLOOKUP(E112,Heritage!$E$3:$H$4601,4,FALSE),"")</f>
        <v/>
      </c>
      <c r="G112" s="41" t="str">
        <f>IFERROR(VLOOKUP(E112,'PRS até 2014'!$E$4:$L$6307,8,FALSE),"")</f>
        <v xml:space="preserve"> </v>
      </c>
      <c r="H112" t="str">
        <f>IFERROR(VLOOKUP(E112,'Global Insight'!$E$2:$F$4102,2,FALSE),"")</f>
        <v/>
      </c>
      <c r="I112" t="str">
        <f>IFERROR(VLOOKUP(E112,EIU!$E$2:$H$3662,4,FALSE),"")</f>
        <v/>
      </c>
    </row>
    <row r="113" spans="1:9" x14ac:dyDescent="0.25">
      <c r="A113" s="12" t="s">
        <v>360</v>
      </c>
      <c r="B113" s="13" t="s">
        <v>384</v>
      </c>
      <c r="C113" s="14">
        <v>112</v>
      </c>
      <c r="D113" s="14">
        <v>1983</v>
      </c>
      <c r="E113">
        <f t="shared" si="1"/>
        <v>1121983</v>
      </c>
      <c r="F113" s="41" t="str">
        <f>IFERROR(VLOOKUP(E113,Heritage!$E$3:$H$4601,4,FALSE),"")</f>
        <v/>
      </c>
      <c r="G113" s="41" t="str">
        <f>IFERROR(VLOOKUP(E113,'PRS até 2014'!$E$4:$L$6307,8,FALSE),"")</f>
        <v xml:space="preserve"> </v>
      </c>
      <c r="H113" t="str">
        <f>IFERROR(VLOOKUP(E113,'Global Insight'!$E$2:$F$4102,2,FALSE),"")</f>
        <v/>
      </c>
      <c r="I113" t="str">
        <f>IFERROR(VLOOKUP(E113,EIU!$E$2:$H$3662,4,FALSE),"")</f>
        <v/>
      </c>
    </row>
    <row r="114" spans="1:9" x14ac:dyDescent="0.25">
      <c r="A114" s="12" t="s">
        <v>205</v>
      </c>
      <c r="B114" s="13" t="s">
        <v>206</v>
      </c>
      <c r="C114" s="14">
        <v>113</v>
      </c>
      <c r="D114" s="14">
        <v>1983</v>
      </c>
      <c r="E114">
        <f t="shared" si="1"/>
        <v>1131983</v>
      </c>
      <c r="F114" s="41" t="str">
        <f>IFERROR(VLOOKUP(E114,Heritage!$E$3:$H$4601,4,FALSE),"")</f>
        <v/>
      </c>
      <c r="G114" s="41" t="str">
        <f>IFERROR(VLOOKUP(E114,'PRS até 2014'!$E$4:$L$6307,8,FALSE),"")</f>
        <v xml:space="preserve"> </v>
      </c>
      <c r="H114" t="str">
        <f>IFERROR(VLOOKUP(E114,'Global Insight'!$E$2:$F$4102,2,FALSE),"")</f>
        <v/>
      </c>
      <c r="I114" t="str">
        <f>IFERROR(VLOOKUP(E114,EIU!$E$2:$H$3662,4,FALSE),"")</f>
        <v/>
      </c>
    </row>
    <row r="115" spans="1:9" x14ac:dyDescent="0.25">
      <c r="A115" s="12" t="s">
        <v>207</v>
      </c>
      <c r="B115" s="13" t="s">
        <v>208</v>
      </c>
      <c r="C115" s="14">
        <v>114</v>
      </c>
      <c r="D115" s="14">
        <v>1983</v>
      </c>
      <c r="E115">
        <f t="shared" si="1"/>
        <v>1141983</v>
      </c>
      <c r="F115" s="41" t="str">
        <f>IFERROR(VLOOKUP(E115,Heritage!$E$3:$H$4601,4,FALSE),"")</f>
        <v/>
      </c>
      <c r="G115" s="41" t="str">
        <f>IFERROR(VLOOKUP(E115,'PRS até 2014'!$E$4:$L$6307,8,FALSE),"")</f>
        <v xml:space="preserve"> </v>
      </c>
      <c r="H115" t="str">
        <f>IFERROR(VLOOKUP(E115,'Global Insight'!$E$2:$F$4102,2,FALSE),"")</f>
        <v/>
      </c>
      <c r="I115" t="str">
        <f>IFERROR(VLOOKUP(E115,EIU!$E$2:$H$3662,4,FALSE),"")</f>
        <v/>
      </c>
    </row>
    <row r="116" spans="1:9" x14ac:dyDescent="0.25">
      <c r="A116" s="12" t="s">
        <v>191</v>
      </c>
      <c r="B116" s="13" t="s">
        <v>192</v>
      </c>
      <c r="C116" s="14">
        <v>115</v>
      </c>
      <c r="D116" s="14">
        <v>1983</v>
      </c>
      <c r="E116">
        <f t="shared" ref="E116:E179" si="2">C116*10000+D116</f>
        <v>1151983</v>
      </c>
      <c r="F116" s="41" t="str">
        <f>IFERROR(VLOOKUP(E116,Heritage!$E$3:$H$4601,4,FALSE),"")</f>
        <v/>
      </c>
      <c r="G116" s="41">
        <f>IFERROR(VLOOKUP(E116,'PRS até 2014'!$E$4:$L$6307,8,FALSE),"")</f>
        <v>0.3888888888888889</v>
      </c>
      <c r="H116" t="str">
        <f>IFERROR(VLOOKUP(E116,'Global Insight'!$E$2:$F$4102,2,FALSE),"")</f>
        <v/>
      </c>
      <c r="I116" t="str">
        <f>IFERROR(VLOOKUP(E116,EIU!$E$2:$H$3662,4,FALSE),"")</f>
        <v/>
      </c>
    </row>
    <row r="117" spans="1:9" x14ac:dyDescent="0.25">
      <c r="A117" s="12" t="s">
        <v>361</v>
      </c>
      <c r="B117" s="13" t="s">
        <v>385</v>
      </c>
      <c r="C117" s="14">
        <v>116</v>
      </c>
      <c r="D117" s="14">
        <v>1983</v>
      </c>
      <c r="E117">
        <f t="shared" si="2"/>
        <v>1161983</v>
      </c>
      <c r="F117" s="41" t="str">
        <f>IFERROR(VLOOKUP(E117,Heritage!$E$3:$H$4601,4,FALSE),"")</f>
        <v/>
      </c>
      <c r="G117" s="41" t="str">
        <f>IFERROR(VLOOKUP(E117,'PRS até 2014'!$E$4:$L$6307,8,FALSE),"")</f>
        <v xml:space="preserve"> </v>
      </c>
      <c r="H117" t="str">
        <f>IFERROR(VLOOKUP(E117,'Global Insight'!$E$2:$F$4102,2,FALSE),"")</f>
        <v/>
      </c>
      <c r="I117" t="str">
        <f>IFERROR(VLOOKUP(E117,EIU!$E$2:$H$3662,4,FALSE),"")</f>
        <v/>
      </c>
    </row>
    <row r="118" spans="1:9" x14ac:dyDescent="0.25">
      <c r="A118" s="12" t="s">
        <v>185</v>
      </c>
      <c r="B118" s="13" t="s">
        <v>186</v>
      </c>
      <c r="C118" s="14">
        <v>117</v>
      </c>
      <c r="D118" s="14">
        <v>1983</v>
      </c>
      <c r="E118">
        <f t="shared" si="2"/>
        <v>1171983</v>
      </c>
      <c r="F118" s="41" t="str">
        <f>IFERROR(VLOOKUP(E118,Heritage!$E$3:$H$4601,4,FALSE),"")</f>
        <v/>
      </c>
      <c r="G118" s="41" t="str">
        <f>IFERROR(VLOOKUP(E118,'PRS até 2014'!$E$4:$L$6307,8,FALSE),"")</f>
        <v xml:space="preserve"> </v>
      </c>
      <c r="H118" t="str">
        <f>IFERROR(VLOOKUP(E118,'Global Insight'!$E$2:$F$4102,2,FALSE),"")</f>
        <v/>
      </c>
      <c r="I118" t="str">
        <f>IFERROR(VLOOKUP(E118,EIU!$E$2:$H$3662,4,FALSE),"")</f>
        <v/>
      </c>
    </row>
    <row r="119" spans="1:9" x14ac:dyDescent="0.25">
      <c r="A119" s="12" t="s">
        <v>362</v>
      </c>
      <c r="B119" s="13" t="s">
        <v>386</v>
      </c>
      <c r="C119" s="14">
        <v>118</v>
      </c>
      <c r="D119" s="14">
        <v>1983</v>
      </c>
      <c r="E119">
        <f t="shared" si="2"/>
        <v>1181983</v>
      </c>
      <c r="F119" s="41" t="str">
        <f>IFERROR(VLOOKUP(E119,Heritage!$E$3:$H$4601,4,FALSE),"")</f>
        <v/>
      </c>
      <c r="G119" s="41" t="str">
        <f>IFERROR(VLOOKUP(E119,'PRS até 2014'!$E$4:$L$6307,8,FALSE),"")</f>
        <v/>
      </c>
      <c r="H119" t="str">
        <f>IFERROR(VLOOKUP(E119,'Global Insight'!$E$2:$F$4102,2,FALSE),"")</f>
        <v/>
      </c>
      <c r="I119" t="str">
        <f>IFERROR(VLOOKUP(E119,EIU!$E$2:$H$3662,4,FALSE),"")</f>
        <v/>
      </c>
    </row>
    <row r="120" spans="1:9" x14ac:dyDescent="0.25">
      <c r="A120" s="12" t="s">
        <v>201</v>
      </c>
      <c r="B120" s="13" t="s">
        <v>202</v>
      </c>
      <c r="C120" s="14">
        <v>119</v>
      </c>
      <c r="D120" s="14">
        <v>1983</v>
      </c>
      <c r="E120">
        <f t="shared" si="2"/>
        <v>1191983</v>
      </c>
      <c r="F120" s="41" t="str">
        <f>IFERROR(VLOOKUP(E120,Heritage!$E$3:$H$4601,4,FALSE),"")</f>
        <v/>
      </c>
      <c r="G120" s="41" t="str">
        <f>IFERROR(VLOOKUP(E120,'PRS até 2014'!$E$4:$L$6307,8,FALSE),"")</f>
        <v xml:space="preserve"> </v>
      </c>
      <c r="H120" t="str">
        <f>IFERROR(VLOOKUP(E120,'Global Insight'!$E$2:$F$4102,2,FALSE),"")</f>
        <v/>
      </c>
      <c r="I120" t="str">
        <f>IFERROR(VLOOKUP(E120,EIU!$E$2:$H$3662,4,FALSE),"")</f>
        <v/>
      </c>
    </row>
    <row r="121" spans="1:9" x14ac:dyDescent="0.25">
      <c r="A121" s="12" t="s">
        <v>200</v>
      </c>
      <c r="B121" s="13" t="s">
        <v>387</v>
      </c>
      <c r="C121" s="14">
        <v>120</v>
      </c>
      <c r="D121" s="14">
        <v>1983</v>
      </c>
      <c r="E121">
        <f t="shared" si="2"/>
        <v>1201983</v>
      </c>
      <c r="F121" s="41" t="str">
        <f>IFERROR(VLOOKUP(E121,Heritage!$E$3:$H$4601,4,FALSE),"")</f>
        <v/>
      </c>
      <c r="G121" s="41" t="str">
        <f>IFERROR(VLOOKUP(E121,'PRS até 2014'!$E$4:$L$6307,8,FALSE),"")</f>
        <v xml:space="preserve"> </v>
      </c>
      <c r="H121" t="str">
        <f>IFERROR(VLOOKUP(E121,'Global Insight'!$E$2:$F$4102,2,FALSE),"")</f>
        <v/>
      </c>
      <c r="I121" t="str">
        <f>IFERROR(VLOOKUP(E121,EIU!$E$2:$H$3662,4,FALSE),"")</f>
        <v/>
      </c>
    </row>
    <row r="122" spans="1:9" x14ac:dyDescent="0.25">
      <c r="A122" s="12" t="s">
        <v>183</v>
      </c>
      <c r="B122" s="13" t="s">
        <v>184</v>
      </c>
      <c r="C122" s="14">
        <v>121</v>
      </c>
      <c r="D122" s="14">
        <v>1983</v>
      </c>
      <c r="E122">
        <f t="shared" si="2"/>
        <v>1211983</v>
      </c>
      <c r="F122" s="41" t="str">
        <f>IFERROR(VLOOKUP(E122,Heritage!$E$3:$H$4601,4,FALSE),"")</f>
        <v/>
      </c>
      <c r="G122" s="41">
        <f>IFERROR(VLOOKUP(E122,'PRS até 2014'!$E$4:$L$6307,8,FALSE),"")</f>
        <v>0.20833333333333331</v>
      </c>
      <c r="H122" t="str">
        <f>IFERROR(VLOOKUP(E122,'Global Insight'!$E$2:$F$4102,2,FALSE),"")</f>
        <v/>
      </c>
      <c r="I122" t="str">
        <f>IFERROR(VLOOKUP(E122,EIU!$E$2:$H$3662,4,FALSE),"")</f>
        <v/>
      </c>
    </row>
    <row r="123" spans="1:9" x14ac:dyDescent="0.25">
      <c r="A123" s="12" t="s">
        <v>203</v>
      </c>
      <c r="B123" s="13" t="s">
        <v>204</v>
      </c>
      <c r="C123" s="14">
        <v>122</v>
      </c>
      <c r="D123" s="14">
        <v>1983</v>
      </c>
      <c r="E123">
        <f t="shared" si="2"/>
        <v>1221983</v>
      </c>
      <c r="F123" s="41" t="str">
        <f>IFERROR(VLOOKUP(E123,Heritage!$E$3:$H$4601,4,FALSE),"")</f>
        <v/>
      </c>
      <c r="G123" s="41" t="str">
        <f>IFERROR(VLOOKUP(E123,'PRS até 2014'!$E$4:$L$6307,8,FALSE),"")</f>
        <v xml:space="preserve"> </v>
      </c>
      <c r="H123" t="str">
        <f>IFERROR(VLOOKUP(E123,'Global Insight'!$E$2:$F$4102,2,FALSE),"")</f>
        <v/>
      </c>
      <c r="I123" t="str">
        <f>IFERROR(VLOOKUP(E123,EIU!$E$2:$H$3662,4,FALSE),"")</f>
        <v/>
      </c>
    </row>
    <row r="124" spans="1:9" x14ac:dyDescent="0.25">
      <c r="A124" s="12" t="s">
        <v>338</v>
      </c>
      <c r="B124" s="13" t="s">
        <v>199</v>
      </c>
      <c r="C124" s="14">
        <v>123</v>
      </c>
      <c r="D124" s="14">
        <v>1983</v>
      </c>
      <c r="E124">
        <f t="shared" si="2"/>
        <v>1231983</v>
      </c>
      <c r="F124" s="41" t="str">
        <f>IFERROR(VLOOKUP(E124,Heritage!$E$3:$H$4601,4,FALSE),"")</f>
        <v/>
      </c>
      <c r="G124" s="41">
        <f>IFERROR(VLOOKUP(E124,'PRS até 2014'!$E$4:$L$6307,8,FALSE),"")</f>
        <v>0.29166666666666663</v>
      </c>
      <c r="H124" t="str">
        <f>IFERROR(VLOOKUP(E124,'Global Insight'!$E$2:$F$4102,2,FALSE),"")</f>
        <v/>
      </c>
      <c r="I124" t="str">
        <f>IFERROR(VLOOKUP(E124,EIU!$E$2:$H$3662,4,FALSE),"")</f>
        <v/>
      </c>
    </row>
    <row r="125" spans="1:9" x14ac:dyDescent="0.25">
      <c r="A125" s="12" t="s">
        <v>213</v>
      </c>
      <c r="B125" s="13" t="s">
        <v>214</v>
      </c>
      <c r="C125" s="14">
        <v>124</v>
      </c>
      <c r="D125" s="14">
        <v>1983</v>
      </c>
      <c r="E125">
        <f t="shared" si="2"/>
        <v>1241983</v>
      </c>
      <c r="F125" s="41" t="str">
        <f>IFERROR(VLOOKUP(E125,Heritage!$E$3:$H$4601,4,FALSE),"")</f>
        <v/>
      </c>
      <c r="G125" s="41" t="str">
        <f>IFERROR(VLOOKUP(E125,'PRS até 2014'!$E$4:$L$6307,8,FALSE),"")</f>
        <v xml:space="preserve"> </v>
      </c>
      <c r="H125" t="str">
        <f>IFERROR(VLOOKUP(E125,'Global Insight'!$E$2:$F$4102,2,FALSE),"")</f>
        <v/>
      </c>
      <c r="I125" t="str">
        <f>IFERROR(VLOOKUP(E125,EIU!$E$2:$H$3662,4,FALSE),"")</f>
        <v/>
      </c>
    </row>
    <row r="126" spans="1:9" x14ac:dyDescent="0.25">
      <c r="A126" s="12" t="s">
        <v>363</v>
      </c>
      <c r="B126" s="13" t="s">
        <v>388</v>
      </c>
      <c r="C126" s="14">
        <v>125</v>
      </c>
      <c r="D126" s="14">
        <v>1983</v>
      </c>
      <c r="E126">
        <f t="shared" si="2"/>
        <v>1251983</v>
      </c>
      <c r="F126" s="41" t="str">
        <f>IFERROR(VLOOKUP(E126,Heritage!$E$3:$H$4601,4,FALSE),"")</f>
        <v/>
      </c>
      <c r="G126" s="41" t="str">
        <f>IFERROR(VLOOKUP(E126,'PRS até 2014'!$E$4:$L$6307,8,FALSE),"")</f>
        <v xml:space="preserve"> </v>
      </c>
      <c r="H126" t="str">
        <f>IFERROR(VLOOKUP(E126,'Global Insight'!$E$2:$F$4102,2,FALSE),"")</f>
        <v/>
      </c>
      <c r="I126" t="str">
        <f>IFERROR(VLOOKUP(E126,EIU!$E$2:$H$3662,4,FALSE),"")</f>
        <v/>
      </c>
    </row>
    <row r="127" spans="1:9" x14ac:dyDescent="0.25">
      <c r="A127" s="12" t="s">
        <v>225</v>
      </c>
      <c r="B127" s="13" t="s">
        <v>226</v>
      </c>
      <c r="C127" s="14">
        <v>126</v>
      </c>
      <c r="D127" s="14">
        <v>1983</v>
      </c>
      <c r="E127">
        <f t="shared" si="2"/>
        <v>1261983</v>
      </c>
      <c r="F127" s="41" t="str">
        <f>IFERROR(VLOOKUP(E127,Heritage!$E$3:$H$4601,4,FALSE),"")</f>
        <v/>
      </c>
      <c r="G127" s="41" t="str">
        <f>IFERROR(VLOOKUP(E127,'PRS até 2014'!$E$4:$L$6307,8,FALSE),"")</f>
        <v xml:space="preserve"> </v>
      </c>
      <c r="H127" t="str">
        <f>IFERROR(VLOOKUP(E127,'Global Insight'!$E$2:$F$4102,2,FALSE),"")</f>
        <v/>
      </c>
      <c r="I127" t="str">
        <f>IFERROR(VLOOKUP(E127,EIU!$E$2:$H$3662,4,FALSE),"")</f>
        <v/>
      </c>
    </row>
    <row r="128" spans="1:9" x14ac:dyDescent="0.25">
      <c r="A128" s="12" t="s">
        <v>221</v>
      </c>
      <c r="B128" s="13" t="s">
        <v>222</v>
      </c>
      <c r="C128" s="14">
        <v>127</v>
      </c>
      <c r="D128" s="14">
        <v>1983</v>
      </c>
      <c r="E128">
        <f t="shared" si="2"/>
        <v>1271983</v>
      </c>
      <c r="F128" s="41" t="str">
        <f>IFERROR(VLOOKUP(E128,Heritage!$E$3:$H$4601,4,FALSE),"")</f>
        <v/>
      </c>
      <c r="G128" s="41">
        <f>IFERROR(VLOOKUP(E128,'PRS até 2014'!$E$4:$L$6307,8,FALSE),"")</f>
        <v>0.83333333333333326</v>
      </c>
      <c r="H128" t="str">
        <f>IFERROR(VLOOKUP(E128,'Global Insight'!$E$2:$F$4102,2,FALSE),"")</f>
        <v/>
      </c>
      <c r="I128" t="str">
        <f>IFERROR(VLOOKUP(E128,EIU!$E$2:$H$3662,4,FALSE),"")</f>
        <v/>
      </c>
    </row>
    <row r="129" spans="1:9" x14ac:dyDescent="0.25">
      <c r="A129" s="12" t="s">
        <v>227</v>
      </c>
      <c r="B129" s="13" t="s">
        <v>228</v>
      </c>
      <c r="C129" s="14">
        <v>128</v>
      </c>
      <c r="D129" s="14">
        <v>1983</v>
      </c>
      <c r="E129">
        <f t="shared" si="2"/>
        <v>1281983</v>
      </c>
      <c r="F129" s="41" t="str">
        <f>IFERROR(VLOOKUP(E129,Heritage!$E$3:$H$4601,4,FALSE),"")</f>
        <v/>
      </c>
      <c r="G129" s="41">
        <f>IFERROR(VLOOKUP(E129,'PRS até 2014'!$E$4:$L$6307,8,FALSE),"")</f>
        <v>0.83333333333333326</v>
      </c>
      <c r="H129" t="str">
        <f>IFERROR(VLOOKUP(E129,'Global Insight'!$E$2:$F$4102,2,FALSE),"")</f>
        <v/>
      </c>
      <c r="I129" t="str">
        <f>IFERROR(VLOOKUP(E129,EIU!$E$2:$H$3662,4,FALSE),"")</f>
        <v/>
      </c>
    </row>
    <row r="130" spans="1:9" x14ac:dyDescent="0.25">
      <c r="A130" s="12" t="s">
        <v>219</v>
      </c>
      <c r="B130" s="13" t="s">
        <v>220</v>
      </c>
      <c r="C130" s="14">
        <v>129</v>
      </c>
      <c r="D130" s="14">
        <v>1983</v>
      </c>
      <c r="E130">
        <f t="shared" si="2"/>
        <v>1291983</v>
      </c>
      <c r="F130" s="41" t="str">
        <f>IFERROR(VLOOKUP(E130,Heritage!$E$3:$H$4601,4,FALSE),"")</f>
        <v/>
      </c>
      <c r="G130" s="41">
        <f>IFERROR(VLOOKUP(E130,'PRS até 2014'!$E$4:$L$6307,8,FALSE),"")</f>
        <v>0.30555555555555558</v>
      </c>
      <c r="H130" t="str">
        <f>IFERROR(VLOOKUP(E130,'Global Insight'!$E$2:$F$4102,2,FALSE),"")</f>
        <v/>
      </c>
      <c r="I130" t="str">
        <f>IFERROR(VLOOKUP(E130,EIU!$E$2:$H$3662,4,FALSE),"")</f>
        <v/>
      </c>
    </row>
    <row r="131" spans="1:9" x14ac:dyDescent="0.25">
      <c r="A131" s="12" t="s">
        <v>215</v>
      </c>
      <c r="B131" s="13" t="s">
        <v>216</v>
      </c>
      <c r="C131" s="14">
        <v>130</v>
      </c>
      <c r="D131" s="14">
        <v>1983</v>
      </c>
      <c r="E131">
        <f t="shared" si="2"/>
        <v>1301983</v>
      </c>
      <c r="F131" s="41" t="str">
        <f>IFERROR(VLOOKUP(E131,Heritage!$E$3:$H$4601,4,FALSE),"")</f>
        <v/>
      </c>
      <c r="G131" s="41" t="str">
        <f>IFERROR(VLOOKUP(E131,'PRS até 2014'!$E$4:$L$6307,8,FALSE),"")</f>
        <v xml:space="preserve"> </v>
      </c>
      <c r="H131" t="str">
        <f>IFERROR(VLOOKUP(E131,'Global Insight'!$E$2:$F$4102,2,FALSE),"")</f>
        <v/>
      </c>
      <c r="I131" t="str">
        <f>IFERROR(VLOOKUP(E131,EIU!$E$2:$H$3662,4,FALSE),"")</f>
        <v/>
      </c>
    </row>
    <row r="132" spans="1:9" x14ac:dyDescent="0.25">
      <c r="A132" s="12" t="s">
        <v>217</v>
      </c>
      <c r="B132" s="13" t="s">
        <v>218</v>
      </c>
      <c r="C132" s="14">
        <v>131</v>
      </c>
      <c r="D132" s="14">
        <v>1983</v>
      </c>
      <c r="E132">
        <f t="shared" si="2"/>
        <v>1311983</v>
      </c>
      <c r="F132" s="41" t="str">
        <f>IFERROR(VLOOKUP(E132,Heritage!$E$3:$H$4601,4,FALSE),"")</f>
        <v/>
      </c>
      <c r="G132" s="41">
        <f>IFERROR(VLOOKUP(E132,'PRS até 2014'!$E$4:$L$6307,8,FALSE),"")</f>
        <v>0.1388888888888889</v>
      </c>
      <c r="H132" t="str">
        <f>IFERROR(VLOOKUP(E132,'Global Insight'!$E$2:$F$4102,2,FALSE),"")</f>
        <v/>
      </c>
      <c r="I132" t="str">
        <f>IFERROR(VLOOKUP(E132,EIU!$E$2:$H$3662,4,FALSE),"")</f>
        <v/>
      </c>
    </row>
    <row r="133" spans="1:9" x14ac:dyDescent="0.25">
      <c r="A133" s="12" t="s">
        <v>223</v>
      </c>
      <c r="B133" s="13" t="s">
        <v>224</v>
      </c>
      <c r="C133" s="14">
        <v>132</v>
      </c>
      <c r="D133" s="14">
        <v>1983</v>
      </c>
      <c r="E133">
        <f t="shared" si="2"/>
        <v>1321983</v>
      </c>
      <c r="F133" s="41" t="str">
        <f>IFERROR(VLOOKUP(E133,Heritage!$E$3:$H$4601,4,FALSE),"")</f>
        <v/>
      </c>
      <c r="G133" s="41">
        <f>IFERROR(VLOOKUP(E133,'PRS até 2014'!$E$4:$L$6307,8,FALSE),"")</f>
        <v>0.83333333333333326</v>
      </c>
      <c r="H133" t="str">
        <f>IFERROR(VLOOKUP(E133,'Global Insight'!$E$2:$F$4102,2,FALSE),"")</f>
        <v/>
      </c>
      <c r="I133" t="str">
        <f>IFERROR(VLOOKUP(E133,EIU!$E$2:$H$3662,4,FALSE),"")</f>
        <v/>
      </c>
    </row>
    <row r="134" spans="1:9" x14ac:dyDescent="0.25">
      <c r="A134" s="12" t="s">
        <v>229</v>
      </c>
      <c r="B134" s="13" t="s">
        <v>230</v>
      </c>
      <c r="C134" s="14">
        <v>133</v>
      </c>
      <c r="D134" s="14">
        <v>1983</v>
      </c>
      <c r="E134">
        <f t="shared" si="2"/>
        <v>1331983</v>
      </c>
      <c r="F134" s="41" t="str">
        <f>IFERROR(VLOOKUP(E134,Heritage!$E$3:$H$4601,4,FALSE),"")</f>
        <v/>
      </c>
      <c r="G134" s="41" t="str">
        <f>IFERROR(VLOOKUP(E134,'PRS até 2014'!$E$4:$L$6307,8,FALSE),"")</f>
        <v xml:space="preserve"> </v>
      </c>
      <c r="H134" t="str">
        <f>IFERROR(VLOOKUP(E134,'Global Insight'!$E$2:$F$4102,2,FALSE),"")</f>
        <v/>
      </c>
      <c r="I134" t="str">
        <f>IFERROR(VLOOKUP(E134,EIU!$E$2:$H$3662,4,FALSE),"")</f>
        <v/>
      </c>
    </row>
    <row r="135" spans="1:9" x14ac:dyDescent="0.25">
      <c r="A135" s="12" t="s">
        <v>231</v>
      </c>
      <c r="B135" s="13" t="s">
        <v>232</v>
      </c>
      <c r="C135" s="14">
        <v>134</v>
      </c>
      <c r="D135" s="14">
        <v>1983</v>
      </c>
      <c r="E135">
        <f t="shared" si="2"/>
        <v>1341983</v>
      </c>
      <c r="F135" s="41" t="str">
        <f>IFERROR(VLOOKUP(E135,Heritage!$E$3:$H$4601,4,FALSE),"")</f>
        <v/>
      </c>
      <c r="G135" s="41">
        <f>IFERROR(VLOOKUP(E135,'PRS até 2014'!$E$4:$L$6307,8,FALSE),"")</f>
        <v>0.16666666666666666</v>
      </c>
      <c r="H135" t="str">
        <f>IFERROR(VLOOKUP(E135,'Global Insight'!$E$2:$F$4102,2,FALSE),"")</f>
        <v/>
      </c>
      <c r="I135" t="str">
        <f>IFERROR(VLOOKUP(E135,EIU!$E$2:$H$3662,4,FALSE),"")</f>
        <v/>
      </c>
    </row>
    <row r="136" spans="1:9" x14ac:dyDescent="0.25">
      <c r="A136" s="12" t="s">
        <v>364</v>
      </c>
      <c r="B136" s="13" t="s">
        <v>389</v>
      </c>
      <c r="C136" s="14">
        <v>135</v>
      </c>
      <c r="D136" s="14">
        <v>1983</v>
      </c>
      <c r="E136">
        <f t="shared" si="2"/>
        <v>1351983</v>
      </c>
      <c r="F136" s="41" t="str">
        <f>IFERROR(VLOOKUP(E136,Heritage!$E$3:$H$4601,4,FALSE),"")</f>
        <v/>
      </c>
      <c r="G136" s="41" t="str">
        <f>IFERROR(VLOOKUP(E136,'PRS até 2014'!$E$4:$L$6307,8,FALSE),"")</f>
        <v xml:space="preserve"> </v>
      </c>
      <c r="H136" t="str">
        <f>IFERROR(VLOOKUP(E136,'Global Insight'!$E$2:$F$4102,2,FALSE),"")</f>
        <v/>
      </c>
      <c r="I136" t="str">
        <f>IFERROR(VLOOKUP(E136,EIU!$E$2:$H$3662,4,FALSE),"")</f>
        <v/>
      </c>
    </row>
    <row r="137" spans="1:9" x14ac:dyDescent="0.25">
      <c r="A137" s="12" t="s">
        <v>233</v>
      </c>
      <c r="B137" s="13" t="s">
        <v>234</v>
      </c>
      <c r="C137" s="14">
        <v>136</v>
      </c>
      <c r="D137" s="14">
        <v>1983</v>
      </c>
      <c r="E137">
        <f t="shared" si="2"/>
        <v>1361983</v>
      </c>
      <c r="F137" s="41" t="str">
        <f>IFERROR(VLOOKUP(E137,Heritage!$E$3:$H$4601,4,FALSE),"")</f>
        <v/>
      </c>
      <c r="G137" s="41">
        <f>IFERROR(VLOOKUP(E137,'PRS até 2014'!$E$4:$L$6307,8,FALSE),"")</f>
        <v>0.29166666666666669</v>
      </c>
      <c r="H137" t="str">
        <f>IFERROR(VLOOKUP(E137,'Global Insight'!$E$2:$F$4102,2,FALSE),"")</f>
        <v/>
      </c>
      <c r="I137" t="str">
        <f>IFERROR(VLOOKUP(E137,EIU!$E$2:$H$3662,4,FALSE),"")</f>
        <v/>
      </c>
    </row>
    <row r="138" spans="1:9" x14ac:dyDescent="0.25">
      <c r="A138" s="12" t="s">
        <v>239</v>
      </c>
      <c r="B138" s="13" t="s">
        <v>240</v>
      </c>
      <c r="C138" s="14">
        <v>137</v>
      </c>
      <c r="D138" s="14">
        <v>1983</v>
      </c>
      <c r="E138">
        <f t="shared" si="2"/>
        <v>1371983</v>
      </c>
      <c r="F138" s="41" t="str">
        <f>IFERROR(VLOOKUP(E138,Heritage!$E$3:$H$4601,4,FALSE),"")</f>
        <v/>
      </c>
      <c r="G138" s="41" t="str">
        <f>IFERROR(VLOOKUP(E138,'PRS até 2014'!$E$4:$L$6307,8,FALSE),"")</f>
        <v xml:space="preserve"> </v>
      </c>
      <c r="H138" t="str">
        <f>IFERROR(VLOOKUP(E138,'Global Insight'!$E$2:$F$4102,2,FALSE),"")</f>
        <v/>
      </c>
      <c r="I138" t="str">
        <f>IFERROR(VLOOKUP(E138,EIU!$E$2:$H$3662,4,FALSE),"")</f>
        <v/>
      </c>
    </row>
    <row r="139" spans="1:9" x14ac:dyDescent="0.25">
      <c r="A139" s="12" t="s">
        <v>246</v>
      </c>
      <c r="B139" s="13" t="s">
        <v>247</v>
      </c>
      <c r="C139" s="14">
        <v>138</v>
      </c>
      <c r="D139" s="14">
        <v>1983</v>
      </c>
      <c r="E139">
        <f t="shared" si="2"/>
        <v>1381983</v>
      </c>
      <c r="F139" s="41" t="str">
        <f>IFERROR(VLOOKUP(E139,Heritage!$E$3:$H$4601,4,FALSE),"")</f>
        <v/>
      </c>
      <c r="G139" s="41">
        <f>IFERROR(VLOOKUP(E139,'PRS até 2014'!$E$4:$L$6307,8,FALSE),"")</f>
        <v>0.29166666666666669</v>
      </c>
      <c r="H139" t="str">
        <f>IFERROR(VLOOKUP(E139,'Global Insight'!$E$2:$F$4102,2,FALSE),"")</f>
        <v/>
      </c>
      <c r="I139" t="str">
        <f>IFERROR(VLOOKUP(E139,EIU!$E$2:$H$3662,4,FALSE),"")</f>
        <v/>
      </c>
    </row>
    <row r="140" spans="1:9" x14ac:dyDescent="0.25">
      <c r="A140" s="12" t="s">
        <v>235</v>
      </c>
      <c r="B140" s="13" t="s">
        <v>236</v>
      </c>
      <c r="C140" s="14">
        <v>139</v>
      </c>
      <c r="D140" s="14">
        <v>1983</v>
      </c>
      <c r="E140">
        <f t="shared" si="2"/>
        <v>1391983</v>
      </c>
      <c r="F140" s="41" t="str">
        <f>IFERROR(VLOOKUP(E140,Heritage!$E$3:$H$4601,4,FALSE),"")</f>
        <v/>
      </c>
      <c r="G140" s="41">
        <f>IFERROR(VLOOKUP(E140,'PRS até 2014'!$E$4:$L$6307,8,FALSE),"")</f>
        <v>0.25</v>
      </c>
      <c r="H140" t="str">
        <f>IFERROR(VLOOKUP(E140,'Global Insight'!$E$2:$F$4102,2,FALSE),"")</f>
        <v/>
      </c>
      <c r="I140" t="str">
        <f>IFERROR(VLOOKUP(E140,EIU!$E$2:$H$3662,4,FALSE),"")</f>
        <v/>
      </c>
    </row>
    <row r="141" spans="1:9" x14ac:dyDescent="0.25">
      <c r="A141" s="12" t="s">
        <v>237</v>
      </c>
      <c r="B141" s="13" t="s">
        <v>238</v>
      </c>
      <c r="C141" s="14">
        <v>140</v>
      </c>
      <c r="D141" s="14">
        <v>1983</v>
      </c>
      <c r="E141">
        <f t="shared" si="2"/>
        <v>1401983</v>
      </c>
      <c r="F141" s="41" t="str">
        <f>IFERROR(VLOOKUP(E141,Heritage!$E$3:$H$4601,4,FALSE),"")</f>
        <v/>
      </c>
      <c r="G141" s="41">
        <f>IFERROR(VLOOKUP(E141,'PRS até 2014'!$E$4:$L$6307,8,FALSE),"")</f>
        <v>5.5555555555555552E-2</v>
      </c>
      <c r="H141" t="str">
        <f>IFERROR(VLOOKUP(E141,'Global Insight'!$E$2:$F$4102,2,FALSE),"")</f>
        <v/>
      </c>
      <c r="I141" t="str">
        <f>IFERROR(VLOOKUP(E141,EIU!$E$2:$H$3662,4,FALSE),"")</f>
        <v/>
      </c>
    </row>
    <row r="142" spans="1:9" x14ac:dyDescent="0.25">
      <c r="A142" s="12" t="s">
        <v>241</v>
      </c>
      <c r="B142" s="13" t="s">
        <v>242</v>
      </c>
      <c r="C142" s="14">
        <v>141</v>
      </c>
      <c r="D142" s="14">
        <v>1983</v>
      </c>
      <c r="E142">
        <f t="shared" si="2"/>
        <v>1411983</v>
      </c>
      <c r="F142" s="41" t="str">
        <f>IFERROR(VLOOKUP(E142,Heritage!$E$3:$H$4601,4,FALSE),"")</f>
        <v/>
      </c>
      <c r="G142" s="41" t="str">
        <f>IFERROR(VLOOKUP(E142,'PRS até 2014'!$E$4:$L$6307,8,FALSE),"")</f>
        <v xml:space="preserve"> </v>
      </c>
      <c r="H142" t="str">
        <f>IFERROR(VLOOKUP(E142,'Global Insight'!$E$2:$F$4102,2,FALSE),"")</f>
        <v/>
      </c>
      <c r="I142" t="str">
        <f>IFERROR(VLOOKUP(E142,EIU!$E$2:$H$3662,4,FALSE),"")</f>
        <v/>
      </c>
    </row>
    <row r="143" spans="1:9" x14ac:dyDescent="0.25">
      <c r="A143" s="12" t="s">
        <v>244</v>
      </c>
      <c r="B143" s="13" t="s">
        <v>245</v>
      </c>
      <c r="C143" s="14">
        <v>142</v>
      </c>
      <c r="D143" s="14">
        <v>1983</v>
      </c>
      <c r="E143">
        <f t="shared" si="2"/>
        <v>1421983</v>
      </c>
      <c r="F143" s="41" t="str">
        <f>IFERROR(VLOOKUP(E143,Heritage!$E$3:$H$4601,4,FALSE),"")</f>
        <v/>
      </c>
      <c r="G143" s="41">
        <f>IFERROR(VLOOKUP(E143,'PRS até 2014'!$E$4:$L$6307,8,FALSE),"")</f>
        <v>0.55555555555555547</v>
      </c>
      <c r="H143" t="str">
        <f>IFERROR(VLOOKUP(E143,'Global Insight'!$E$2:$F$4102,2,FALSE),"")</f>
        <v/>
      </c>
      <c r="I143" t="str">
        <f>IFERROR(VLOOKUP(E143,EIU!$E$2:$H$3662,4,FALSE),"")</f>
        <v/>
      </c>
    </row>
    <row r="144" spans="1:9" x14ac:dyDescent="0.25">
      <c r="A144" s="12" t="s">
        <v>248</v>
      </c>
      <c r="B144" s="13" t="s">
        <v>249</v>
      </c>
      <c r="C144" s="14">
        <v>143</v>
      </c>
      <c r="D144" s="14">
        <v>1983</v>
      </c>
      <c r="E144">
        <f t="shared" si="2"/>
        <v>1431983</v>
      </c>
      <c r="F144" s="41" t="str">
        <f>IFERROR(VLOOKUP(E144,Heritage!$E$3:$H$4601,4,FALSE),"")</f>
        <v/>
      </c>
      <c r="G144" s="41" t="str">
        <f>IFERROR(VLOOKUP(E144,'PRS até 2014'!$E$4:$L$6307,8,FALSE),"")</f>
        <v xml:space="preserve"> </v>
      </c>
      <c r="H144" t="str">
        <f>IFERROR(VLOOKUP(E144,'Global Insight'!$E$2:$F$4102,2,FALSE),"")</f>
        <v/>
      </c>
      <c r="I144" t="str">
        <f>IFERROR(VLOOKUP(E144,EIU!$E$2:$H$3662,4,FALSE),"")</f>
        <v/>
      </c>
    </row>
    <row r="145" spans="1:9" x14ac:dyDescent="0.25">
      <c r="A145" s="12" t="s">
        <v>250</v>
      </c>
      <c r="B145" s="13" t="s">
        <v>390</v>
      </c>
      <c r="C145" s="14">
        <v>144</v>
      </c>
      <c r="D145" s="14">
        <v>1983</v>
      </c>
      <c r="E145">
        <f t="shared" si="2"/>
        <v>1441983</v>
      </c>
      <c r="F145" s="41" t="str">
        <f>IFERROR(VLOOKUP(E145,Heritage!$E$3:$H$4601,4,FALSE),"")</f>
        <v/>
      </c>
      <c r="G145" s="41" t="str">
        <f>IFERROR(VLOOKUP(E145,'PRS até 2014'!$E$4:$L$6307,8,FALSE),"")</f>
        <v xml:space="preserve"> </v>
      </c>
      <c r="H145" t="str">
        <f>IFERROR(VLOOKUP(E145,'Global Insight'!$E$2:$F$4102,2,FALSE),"")</f>
        <v/>
      </c>
      <c r="I145" t="str">
        <f>IFERROR(VLOOKUP(E145,EIU!$E$2:$H$3662,4,FALSE),"")</f>
        <v/>
      </c>
    </row>
    <row r="146" spans="1:9" x14ac:dyDescent="0.25">
      <c r="A146" s="12" t="s">
        <v>251</v>
      </c>
      <c r="B146" s="13" t="s">
        <v>252</v>
      </c>
      <c r="C146" s="14">
        <v>145</v>
      </c>
      <c r="D146" s="14">
        <v>1983</v>
      </c>
      <c r="E146">
        <f t="shared" si="2"/>
        <v>1451983</v>
      </c>
      <c r="F146" s="41" t="str">
        <f>IFERROR(VLOOKUP(E146,Heritage!$E$3:$H$4601,4,FALSE),"")</f>
        <v/>
      </c>
      <c r="G146" s="41" t="str">
        <f>IFERROR(VLOOKUP(E146,'PRS até 2014'!$E$4:$L$6307,8,FALSE),"")</f>
        <v xml:space="preserve"> </v>
      </c>
      <c r="H146" t="str">
        <f>IFERROR(VLOOKUP(E146,'Global Insight'!$E$2:$F$4102,2,FALSE),"")</f>
        <v/>
      </c>
      <c r="I146" t="str">
        <f>IFERROR(VLOOKUP(E146,EIU!$E$2:$H$3662,4,FALSE),"")</f>
        <v/>
      </c>
    </row>
    <row r="147" spans="1:9" x14ac:dyDescent="0.25">
      <c r="A147" s="12" t="s">
        <v>253</v>
      </c>
      <c r="B147" s="13" t="s">
        <v>254</v>
      </c>
      <c r="C147" s="14">
        <v>146</v>
      </c>
      <c r="D147" s="14">
        <v>1983</v>
      </c>
      <c r="E147">
        <f t="shared" si="2"/>
        <v>1461983</v>
      </c>
      <c r="F147" s="41" t="str">
        <f>IFERROR(VLOOKUP(E147,Heritage!$E$3:$H$4601,4,FALSE),"")</f>
        <v/>
      </c>
      <c r="G147" s="41" t="str">
        <f>IFERROR(VLOOKUP(E147,'PRS até 2014'!$E$4:$L$6307,8,FALSE),"")</f>
        <v xml:space="preserve"> </v>
      </c>
      <c r="H147" t="str">
        <f>IFERROR(VLOOKUP(E147,'Global Insight'!$E$2:$F$4102,2,FALSE),"")</f>
        <v/>
      </c>
      <c r="I147" t="str">
        <f>IFERROR(VLOOKUP(E147,EIU!$E$2:$H$3662,4,FALSE),"")</f>
        <v/>
      </c>
    </row>
    <row r="148" spans="1:9" x14ac:dyDescent="0.25">
      <c r="A148" s="12" t="s">
        <v>365</v>
      </c>
      <c r="B148" s="13" t="s">
        <v>391</v>
      </c>
      <c r="C148" s="14">
        <v>147</v>
      </c>
      <c r="D148" s="14">
        <v>1983</v>
      </c>
      <c r="E148">
        <f t="shared" si="2"/>
        <v>1471983</v>
      </c>
      <c r="F148" s="41" t="str">
        <f>IFERROR(VLOOKUP(E148,Heritage!$E$3:$H$4601,4,FALSE),"")</f>
        <v/>
      </c>
      <c r="G148" s="41" t="str">
        <f>IFERROR(VLOOKUP(E148,'PRS até 2014'!$E$4:$L$6307,8,FALSE),"")</f>
        <v xml:space="preserve"> </v>
      </c>
      <c r="H148" t="str">
        <f>IFERROR(VLOOKUP(E148,'Global Insight'!$E$2:$F$4102,2,FALSE),"")</f>
        <v/>
      </c>
      <c r="I148" t="str">
        <f>IFERROR(VLOOKUP(E148,EIU!$E$2:$H$3662,4,FALSE),"")</f>
        <v/>
      </c>
    </row>
    <row r="149" spans="1:9" x14ac:dyDescent="0.25">
      <c r="A149" s="12" t="s">
        <v>366</v>
      </c>
      <c r="B149" s="13" t="s">
        <v>392</v>
      </c>
      <c r="C149" s="14">
        <v>148</v>
      </c>
      <c r="D149" s="14">
        <v>1983</v>
      </c>
      <c r="E149">
        <f t="shared" si="2"/>
        <v>1481983</v>
      </c>
      <c r="F149" s="41" t="str">
        <f>IFERROR(VLOOKUP(E149,Heritage!$E$3:$H$4601,4,FALSE),"")</f>
        <v/>
      </c>
      <c r="G149" s="41" t="str">
        <f>IFERROR(VLOOKUP(E149,'PRS até 2014'!$E$4:$L$6307,8,FALSE),"")</f>
        <v xml:space="preserve"> </v>
      </c>
      <c r="H149" t="str">
        <f>IFERROR(VLOOKUP(E149,'Global Insight'!$E$2:$F$4102,2,FALSE),"")</f>
        <v/>
      </c>
      <c r="I149" t="str">
        <f>IFERROR(VLOOKUP(E149,EIU!$E$2:$H$3662,4,FALSE),"")</f>
        <v/>
      </c>
    </row>
    <row r="150" spans="1:9" x14ac:dyDescent="0.25">
      <c r="A150" s="12" t="s">
        <v>272</v>
      </c>
      <c r="B150" s="13" t="s">
        <v>273</v>
      </c>
      <c r="C150" s="14">
        <v>149</v>
      </c>
      <c r="D150" s="14">
        <v>1983</v>
      </c>
      <c r="E150">
        <f t="shared" si="2"/>
        <v>1491983</v>
      </c>
      <c r="F150" s="41" t="str">
        <f>IFERROR(VLOOKUP(E150,Heritage!$E$3:$H$4601,4,FALSE),"")</f>
        <v/>
      </c>
      <c r="G150" s="41" t="str">
        <f>IFERROR(VLOOKUP(E150,'PRS até 2014'!$E$4:$L$6307,8,FALSE),"")</f>
        <v xml:space="preserve"> </v>
      </c>
      <c r="H150" t="str">
        <f>IFERROR(VLOOKUP(E150,'Global Insight'!$E$2:$F$4102,2,FALSE),"")</f>
        <v/>
      </c>
      <c r="I150" t="str">
        <f>IFERROR(VLOOKUP(E150,EIU!$E$2:$H$3662,4,FALSE),"")</f>
        <v/>
      </c>
    </row>
    <row r="151" spans="1:9" x14ac:dyDescent="0.25">
      <c r="A151" s="12" t="s">
        <v>255</v>
      </c>
      <c r="B151" s="13" t="s">
        <v>256</v>
      </c>
      <c r="C151" s="14">
        <v>150</v>
      </c>
      <c r="D151" s="14">
        <v>1983</v>
      </c>
      <c r="E151">
        <f t="shared" si="2"/>
        <v>1501983</v>
      </c>
      <c r="F151" s="41" t="str">
        <f>IFERROR(VLOOKUP(E151,Heritage!$E$3:$H$4601,4,FALSE),"")</f>
        <v/>
      </c>
      <c r="G151" s="41">
        <f>IFERROR(VLOOKUP(E151,'PRS até 2014'!$E$4:$L$6307,8,FALSE),"")</f>
        <v>0.48222222222222222</v>
      </c>
      <c r="H151" t="str">
        <f>IFERROR(VLOOKUP(E151,'Global Insight'!$E$2:$F$4102,2,FALSE),"")</f>
        <v/>
      </c>
      <c r="I151" t="str">
        <f>IFERROR(VLOOKUP(E151,EIU!$E$2:$H$3662,4,FALSE),"")</f>
        <v/>
      </c>
    </row>
    <row r="152" spans="1:9" x14ac:dyDescent="0.25">
      <c r="A152" s="12" t="s">
        <v>259</v>
      </c>
      <c r="B152" s="13" t="s">
        <v>260</v>
      </c>
      <c r="C152" s="14">
        <v>151</v>
      </c>
      <c r="D152" s="14">
        <v>1983</v>
      </c>
      <c r="E152">
        <f t="shared" si="2"/>
        <v>1511983</v>
      </c>
      <c r="F152" s="41" t="str">
        <f>IFERROR(VLOOKUP(E152,Heritage!$E$3:$H$4601,4,FALSE),"")</f>
        <v/>
      </c>
      <c r="G152" s="41">
        <f>IFERROR(VLOOKUP(E152,'PRS até 2014'!$E$4:$L$6307,8,FALSE),"")</f>
        <v>0.43333333333333324</v>
      </c>
      <c r="H152" t="str">
        <f>IFERROR(VLOOKUP(E152,'Global Insight'!$E$2:$F$4102,2,FALSE),"")</f>
        <v/>
      </c>
      <c r="I152" t="str">
        <f>IFERROR(VLOOKUP(E152,EIU!$E$2:$H$3662,4,FALSE),"")</f>
        <v/>
      </c>
    </row>
    <row r="153" spans="1:9" x14ac:dyDescent="0.25">
      <c r="A153" s="12" t="s">
        <v>271</v>
      </c>
      <c r="B153" s="13" t="s">
        <v>393</v>
      </c>
      <c r="C153" s="14">
        <v>152</v>
      </c>
      <c r="D153" s="14">
        <v>1983</v>
      </c>
      <c r="E153">
        <f t="shared" si="2"/>
        <v>1521983</v>
      </c>
      <c r="F153" s="41" t="str">
        <f>IFERROR(VLOOKUP(E153,Heritage!$E$3:$H$4601,4,FALSE),"")</f>
        <v/>
      </c>
      <c r="G153" s="41">
        <f>IFERROR(VLOOKUP(E153,'PRS até 2014'!$E$4:$L$6307,8,FALSE),"")</f>
        <v>0.49166666666666659</v>
      </c>
      <c r="H153" t="str">
        <f>IFERROR(VLOOKUP(E153,'Global Insight'!$E$2:$F$4102,2,FALSE),"")</f>
        <v/>
      </c>
      <c r="I153" t="str">
        <f>IFERROR(VLOOKUP(E153,EIU!$E$2:$H$3662,4,FALSE),"")</f>
        <v/>
      </c>
    </row>
    <row r="154" spans="1:9" x14ac:dyDescent="0.25">
      <c r="A154" s="12" t="s">
        <v>284</v>
      </c>
      <c r="B154" s="13" t="s">
        <v>285</v>
      </c>
      <c r="C154" s="14">
        <v>153</v>
      </c>
      <c r="D154" s="14">
        <v>1983</v>
      </c>
      <c r="E154">
        <f t="shared" si="2"/>
        <v>1531983</v>
      </c>
      <c r="F154" s="41" t="str">
        <f>IFERROR(VLOOKUP(E154,Heritage!$E$3:$H$4601,4,FALSE),"")</f>
        <v/>
      </c>
      <c r="G154" s="41" t="str">
        <f>IFERROR(VLOOKUP(E154,'PRS até 2014'!$E$4:$L$6307,8,FALSE),"")</f>
        <v xml:space="preserve"> </v>
      </c>
      <c r="H154" t="str">
        <f>IFERROR(VLOOKUP(E154,'Global Insight'!$E$2:$F$4102,2,FALSE),"")</f>
        <v/>
      </c>
      <c r="I154" t="str">
        <f>IFERROR(VLOOKUP(E154,EIU!$E$2:$H$3662,4,FALSE),"")</f>
        <v/>
      </c>
    </row>
    <row r="155" spans="1:9" x14ac:dyDescent="0.25">
      <c r="A155" s="12" t="s">
        <v>265</v>
      </c>
      <c r="B155" s="13" t="s">
        <v>266</v>
      </c>
      <c r="C155" s="14">
        <v>154</v>
      </c>
      <c r="D155" s="14">
        <v>1983</v>
      </c>
      <c r="E155">
        <f t="shared" si="2"/>
        <v>1541983</v>
      </c>
      <c r="F155" s="41" t="str">
        <f>IFERROR(VLOOKUP(E155,Heritage!$E$3:$H$4601,4,FALSE),"")</f>
        <v/>
      </c>
      <c r="G155" s="41" t="str">
        <f>IFERROR(VLOOKUP(E155,'PRS até 2014'!$E$4:$L$6307,8,FALSE),"")</f>
        <v xml:space="preserve"> </v>
      </c>
      <c r="H155" t="str">
        <f>IFERROR(VLOOKUP(E155,'Global Insight'!$E$2:$F$4102,2,FALSE),"")</f>
        <v/>
      </c>
      <c r="I155" t="str">
        <f>IFERROR(VLOOKUP(E155,EIU!$E$2:$H$3662,4,FALSE),"")</f>
        <v/>
      </c>
    </row>
    <row r="156" spans="1:9" x14ac:dyDescent="0.25">
      <c r="A156" s="12" t="s">
        <v>261</v>
      </c>
      <c r="B156" s="13" t="s">
        <v>262</v>
      </c>
      <c r="C156" s="14">
        <v>155</v>
      </c>
      <c r="D156" s="14">
        <v>1983</v>
      </c>
      <c r="E156">
        <f t="shared" si="2"/>
        <v>1551983</v>
      </c>
      <c r="F156" s="41" t="str">
        <f>IFERROR(VLOOKUP(E156,Heritage!$E$3:$H$4601,4,FALSE),"")</f>
        <v/>
      </c>
      <c r="G156" s="41">
        <f>IFERROR(VLOOKUP(E156,'PRS até 2014'!$E$4:$L$6307,8,FALSE),"")</f>
        <v>0.89944444444444449</v>
      </c>
      <c r="H156" t="str">
        <f>IFERROR(VLOOKUP(E156,'Global Insight'!$E$2:$F$4102,2,FALSE),"")</f>
        <v/>
      </c>
      <c r="I156" t="str">
        <f>IFERROR(VLOOKUP(E156,EIU!$E$2:$H$3662,4,FALSE),"")</f>
        <v/>
      </c>
    </row>
    <row r="157" spans="1:9" x14ac:dyDescent="0.25">
      <c r="A157" s="12" t="s">
        <v>276</v>
      </c>
      <c r="B157" s="13" t="s">
        <v>277</v>
      </c>
      <c r="C157" s="14">
        <v>156</v>
      </c>
      <c r="D157" s="14">
        <v>1983</v>
      </c>
      <c r="E157">
        <f t="shared" si="2"/>
        <v>1561983</v>
      </c>
      <c r="F157" s="41" t="str">
        <f>IFERROR(VLOOKUP(E157,Heritage!$E$3:$H$4601,4,FALSE),"")</f>
        <v/>
      </c>
      <c r="G157" s="41" t="str">
        <f>IFERROR(VLOOKUP(E157,'PRS até 2014'!$E$4:$L$6307,8,FALSE),"")</f>
        <v xml:space="preserve"> </v>
      </c>
      <c r="H157" t="str">
        <f>IFERROR(VLOOKUP(E157,'Global Insight'!$E$2:$F$4102,2,FALSE),"")</f>
        <v/>
      </c>
      <c r="I157" t="str">
        <f>IFERROR(VLOOKUP(E157,EIU!$E$2:$H$3662,4,FALSE),"")</f>
        <v/>
      </c>
    </row>
    <row r="158" spans="1:9" x14ac:dyDescent="0.25">
      <c r="A158" s="12" t="s">
        <v>278</v>
      </c>
      <c r="B158" s="13" t="s">
        <v>279</v>
      </c>
      <c r="C158" s="14">
        <v>157</v>
      </c>
      <c r="D158" s="14">
        <v>1983</v>
      </c>
      <c r="E158">
        <f t="shared" si="2"/>
        <v>1571983</v>
      </c>
      <c r="F158" s="41" t="str">
        <f>IFERROR(VLOOKUP(E158,Heritage!$E$3:$H$4601,4,FALSE),"")</f>
        <v/>
      </c>
      <c r="G158" s="41" t="str">
        <f>IFERROR(VLOOKUP(E158,'PRS até 2014'!$E$4:$L$6307,8,FALSE),"")</f>
        <v xml:space="preserve"> </v>
      </c>
      <c r="H158" t="str">
        <f>IFERROR(VLOOKUP(E158,'Global Insight'!$E$2:$F$4102,2,FALSE),"")</f>
        <v/>
      </c>
      <c r="I158" t="str">
        <f>IFERROR(VLOOKUP(E158,EIU!$E$2:$H$3662,4,FALSE),"")</f>
        <v/>
      </c>
    </row>
    <row r="159" spans="1:9" x14ac:dyDescent="0.25">
      <c r="A159" s="12" t="s">
        <v>263</v>
      </c>
      <c r="B159" s="13" t="s">
        <v>264</v>
      </c>
      <c r="C159" s="14">
        <v>158</v>
      </c>
      <c r="D159" s="14">
        <v>1983</v>
      </c>
      <c r="E159">
        <f t="shared" si="2"/>
        <v>1581983</v>
      </c>
      <c r="F159" s="41" t="str">
        <f>IFERROR(VLOOKUP(E159,Heritage!$E$3:$H$4601,4,FALSE),"")</f>
        <v/>
      </c>
      <c r="G159" s="41" t="str">
        <f>IFERROR(VLOOKUP(E159,'PRS até 2014'!$E$4:$L$6307,8,FALSE),"")</f>
        <v xml:space="preserve"> </v>
      </c>
      <c r="H159" t="str">
        <f>IFERROR(VLOOKUP(E159,'Global Insight'!$E$2:$F$4102,2,FALSE),"")</f>
        <v/>
      </c>
      <c r="I159" t="str">
        <f>IFERROR(VLOOKUP(E159,EIU!$E$2:$H$3662,4,FALSE),"")</f>
        <v/>
      </c>
    </row>
    <row r="160" spans="1:9" x14ac:dyDescent="0.25">
      <c r="A160" s="12" t="s">
        <v>269</v>
      </c>
      <c r="B160" s="13" t="s">
        <v>270</v>
      </c>
      <c r="C160" s="14">
        <v>159</v>
      </c>
      <c r="D160" s="14">
        <v>1983</v>
      </c>
      <c r="E160">
        <f t="shared" si="2"/>
        <v>1591983</v>
      </c>
      <c r="F160" s="41" t="str">
        <f>IFERROR(VLOOKUP(E160,Heritage!$E$3:$H$4601,4,FALSE),"")</f>
        <v/>
      </c>
      <c r="G160" s="41" t="str">
        <f>IFERROR(VLOOKUP(E160,'PRS até 2014'!$E$4:$L$6307,8,FALSE),"")</f>
        <v xml:space="preserve"> </v>
      </c>
      <c r="H160" t="str">
        <f>IFERROR(VLOOKUP(E160,'Global Insight'!$E$2:$F$4102,2,FALSE),"")</f>
        <v/>
      </c>
      <c r="I160" t="str">
        <f>IFERROR(VLOOKUP(E160,EIU!$E$2:$H$3662,4,FALSE),"")</f>
        <v/>
      </c>
    </row>
    <row r="161" spans="1:9" x14ac:dyDescent="0.25">
      <c r="A161" s="12" t="s">
        <v>327</v>
      </c>
      <c r="B161" s="13" t="s">
        <v>328</v>
      </c>
      <c r="C161" s="14">
        <v>160</v>
      </c>
      <c r="D161" s="14">
        <v>1983</v>
      </c>
      <c r="E161">
        <f t="shared" si="2"/>
        <v>1601983</v>
      </c>
      <c r="F161" s="41" t="str">
        <f>IFERROR(VLOOKUP(E161,Heritage!$E$3:$H$4601,4,FALSE),"")</f>
        <v/>
      </c>
      <c r="G161" s="41">
        <f>IFERROR(VLOOKUP(E161,'PRS até 2014'!$E$4:$L$6307,8,FALSE),"")</f>
        <v>0.7416666666666667</v>
      </c>
      <c r="H161" t="str">
        <f>IFERROR(VLOOKUP(E161,'Global Insight'!$E$2:$F$4102,2,FALSE),"")</f>
        <v/>
      </c>
      <c r="I161" t="str">
        <f>IFERROR(VLOOKUP(E161,EIU!$E$2:$H$3662,4,FALSE),"")</f>
        <v/>
      </c>
    </row>
    <row r="162" spans="1:9" x14ac:dyDescent="0.25">
      <c r="A162" s="12" t="s">
        <v>89</v>
      </c>
      <c r="B162" s="13" t="s">
        <v>90</v>
      </c>
      <c r="C162" s="14">
        <v>161</v>
      </c>
      <c r="D162" s="14">
        <v>1983</v>
      </c>
      <c r="E162">
        <f t="shared" si="2"/>
        <v>1611983</v>
      </c>
      <c r="F162" s="41" t="str">
        <f>IFERROR(VLOOKUP(E162,Heritage!$E$3:$H$4601,4,FALSE),"")</f>
        <v/>
      </c>
      <c r="G162" s="41" t="str">
        <f>IFERROR(VLOOKUP(E162,'PRS até 2014'!$E$4:$L$6307,8,FALSE),"")</f>
        <v/>
      </c>
      <c r="H162" t="str">
        <f>IFERROR(VLOOKUP(E162,'Global Insight'!$E$2:$F$4102,2,FALSE),"")</f>
        <v/>
      </c>
      <c r="I162" t="str">
        <f>IFERROR(VLOOKUP(E162,EIU!$E$2:$H$3662,4,FALSE),"")</f>
        <v/>
      </c>
    </row>
    <row r="163" spans="1:9" x14ac:dyDescent="0.25">
      <c r="A163" s="12" t="s">
        <v>173</v>
      </c>
      <c r="B163" s="13" t="s">
        <v>174</v>
      </c>
      <c r="C163" s="14">
        <v>162</v>
      </c>
      <c r="D163" s="14">
        <v>1983</v>
      </c>
      <c r="E163">
        <f t="shared" si="2"/>
        <v>1621983</v>
      </c>
      <c r="F163" s="41" t="str">
        <f>IFERROR(VLOOKUP(E163,Heritage!$E$3:$H$4601,4,FALSE),"")</f>
        <v/>
      </c>
      <c r="G163" s="41">
        <f>IFERROR(VLOOKUP(E163,'PRS até 2014'!$E$4:$L$6307,8,FALSE),"")</f>
        <v>0.44166666666666665</v>
      </c>
      <c r="H163" t="str">
        <f>IFERROR(VLOOKUP(E163,'Global Insight'!$E$2:$F$4102,2,FALSE),"")</f>
        <v/>
      </c>
      <c r="I163" t="str">
        <f>IFERROR(VLOOKUP(E163,EIU!$E$2:$H$3662,4,FALSE),"")</f>
        <v/>
      </c>
    </row>
    <row r="164" spans="1:9" x14ac:dyDescent="0.25">
      <c r="A164" s="12" t="s">
        <v>367</v>
      </c>
      <c r="B164" s="13" t="s">
        <v>394</v>
      </c>
      <c r="C164" s="14">
        <v>163</v>
      </c>
      <c r="D164" s="14">
        <v>1983</v>
      </c>
      <c r="E164">
        <f t="shared" si="2"/>
        <v>1631983</v>
      </c>
      <c r="F164" s="41" t="str">
        <f>IFERROR(VLOOKUP(E164,Heritage!$E$3:$H$4601,4,FALSE),"")</f>
        <v/>
      </c>
      <c r="G164" s="41" t="str">
        <f>IFERROR(VLOOKUP(E164,'PRS até 2014'!$E$4:$L$6307,8,FALSE),"")</f>
        <v xml:space="preserve"> </v>
      </c>
      <c r="H164" t="str">
        <f>IFERROR(VLOOKUP(E164,'Global Insight'!$E$2:$F$4102,2,FALSE),"")</f>
        <v/>
      </c>
      <c r="I164" t="str">
        <f>IFERROR(VLOOKUP(E164,EIU!$E$2:$H$3662,4,FALSE),"")</f>
        <v/>
      </c>
    </row>
    <row r="165" spans="1:9" x14ac:dyDescent="0.25">
      <c r="A165" s="12" t="s">
        <v>368</v>
      </c>
      <c r="B165" s="13" t="s">
        <v>395</v>
      </c>
      <c r="C165" s="14">
        <v>164</v>
      </c>
      <c r="D165" s="14">
        <v>1983</v>
      </c>
      <c r="E165">
        <f t="shared" si="2"/>
        <v>1641983</v>
      </c>
      <c r="F165" s="41" t="str">
        <f>IFERROR(VLOOKUP(E165,Heritage!$E$3:$H$4601,4,FALSE),"")</f>
        <v/>
      </c>
      <c r="G165" s="41" t="str">
        <f>IFERROR(VLOOKUP(E165,'PRS até 2014'!$E$4:$L$6307,8,FALSE),"")</f>
        <v xml:space="preserve"> </v>
      </c>
      <c r="H165" t="str">
        <f>IFERROR(VLOOKUP(E165,'Global Insight'!$E$2:$F$4102,2,FALSE),"")</f>
        <v/>
      </c>
      <c r="I165" t="str">
        <f>IFERROR(VLOOKUP(E165,EIU!$E$2:$H$3662,4,FALSE),"")</f>
        <v/>
      </c>
    </row>
    <row r="166" spans="1:9" x14ac:dyDescent="0.25">
      <c r="A166" s="12" t="s">
        <v>369</v>
      </c>
      <c r="B166" s="13" t="s">
        <v>396</v>
      </c>
      <c r="C166" s="14">
        <v>165</v>
      </c>
      <c r="D166" s="14">
        <v>1983</v>
      </c>
      <c r="E166">
        <f t="shared" si="2"/>
        <v>1651983</v>
      </c>
      <c r="F166" s="41" t="str">
        <f>IFERROR(VLOOKUP(E166,Heritage!$E$3:$H$4601,4,FALSE),"")</f>
        <v/>
      </c>
      <c r="G166" s="41" t="str">
        <f>IFERROR(VLOOKUP(E166,'PRS até 2014'!$E$4:$L$6307,8,FALSE),"")</f>
        <v xml:space="preserve"> </v>
      </c>
      <c r="H166" t="str">
        <f>IFERROR(VLOOKUP(E166,'Global Insight'!$E$2:$F$4102,2,FALSE),"")</f>
        <v/>
      </c>
      <c r="I166" t="str">
        <f>IFERROR(VLOOKUP(E166,EIU!$E$2:$H$3662,4,FALSE),"")</f>
        <v/>
      </c>
    </row>
    <row r="167" spans="1:9" x14ac:dyDescent="0.25">
      <c r="A167" s="12" t="s">
        <v>257</v>
      </c>
      <c r="B167" s="13" t="s">
        <v>258</v>
      </c>
      <c r="C167" s="14">
        <v>166</v>
      </c>
      <c r="D167" s="14">
        <v>1983</v>
      </c>
      <c r="E167">
        <f t="shared" si="2"/>
        <v>1661983</v>
      </c>
      <c r="F167" s="41" t="str">
        <f>IFERROR(VLOOKUP(E167,Heritage!$E$3:$H$4601,4,FALSE),"")</f>
        <v/>
      </c>
      <c r="G167" s="41">
        <f>IFERROR(VLOOKUP(E167,'PRS até 2014'!$E$4:$L$6307,8,FALSE),"")</f>
        <v>0.29166666666666663</v>
      </c>
      <c r="H167" t="str">
        <f>IFERROR(VLOOKUP(E167,'Global Insight'!$E$2:$F$4102,2,FALSE),"")</f>
        <v/>
      </c>
      <c r="I167" t="str">
        <f>IFERROR(VLOOKUP(E167,EIU!$E$2:$H$3662,4,FALSE),"")</f>
        <v/>
      </c>
    </row>
    <row r="168" spans="1:9" x14ac:dyDescent="0.25">
      <c r="A168" s="12" t="s">
        <v>274</v>
      </c>
      <c r="B168" s="13" t="s">
        <v>275</v>
      </c>
      <c r="C168" s="14">
        <v>167</v>
      </c>
      <c r="D168" s="14">
        <v>1983</v>
      </c>
      <c r="E168">
        <f t="shared" si="2"/>
        <v>1671983</v>
      </c>
      <c r="F168" s="41" t="str">
        <f>IFERROR(VLOOKUP(E168,Heritage!$E$3:$H$4601,4,FALSE),"")</f>
        <v/>
      </c>
      <c r="G168" s="41" t="str">
        <f>IFERROR(VLOOKUP(E168,'PRS até 2014'!$E$4:$L$6307,8,FALSE),"")</f>
        <v xml:space="preserve"> </v>
      </c>
      <c r="H168" t="str">
        <f>IFERROR(VLOOKUP(E168,'Global Insight'!$E$2:$F$4102,2,FALSE),"")</f>
        <v/>
      </c>
      <c r="I168" t="str">
        <f>IFERROR(VLOOKUP(E168,EIU!$E$2:$H$3662,4,FALSE),"")</f>
        <v/>
      </c>
    </row>
    <row r="169" spans="1:9" x14ac:dyDescent="0.25">
      <c r="A169" s="12" t="s">
        <v>282</v>
      </c>
      <c r="B169" s="13" t="s">
        <v>283</v>
      </c>
      <c r="C169" s="14">
        <v>168</v>
      </c>
      <c r="D169" s="14">
        <v>1983</v>
      </c>
      <c r="E169">
        <f t="shared" si="2"/>
        <v>1681983</v>
      </c>
      <c r="F169" s="41" t="str">
        <f>IFERROR(VLOOKUP(E169,Heritage!$E$3:$H$4601,4,FALSE),"")</f>
        <v/>
      </c>
      <c r="G169" s="41" t="str">
        <f>IFERROR(VLOOKUP(E169,'PRS até 2014'!$E$4:$L$6307,8,FALSE),"")</f>
        <v xml:space="preserve"> </v>
      </c>
      <c r="H169" t="str">
        <f>IFERROR(VLOOKUP(E169,'Global Insight'!$E$2:$F$4102,2,FALSE),"")</f>
        <v/>
      </c>
      <c r="I169" t="str">
        <f>IFERROR(VLOOKUP(E169,EIU!$E$2:$H$3662,4,FALSE),"")</f>
        <v/>
      </c>
    </row>
    <row r="170" spans="1:9" x14ac:dyDescent="0.25">
      <c r="A170" s="12" t="s">
        <v>280</v>
      </c>
      <c r="B170" s="13" t="s">
        <v>281</v>
      </c>
      <c r="C170" s="14">
        <v>169</v>
      </c>
      <c r="D170" s="14">
        <v>1983</v>
      </c>
      <c r="E170">
        <f t="shared" si="2"/>
        <v>1691983</v>
      </c>
      <c r="F170" s="41" t="str">
        <f>IFERROR(VLOOKUP(E170,Heritage!$E$3:$H$4601,4,FALSE),"")</f>
        <v/>
      </c>
      <c r="G170" s="41" t="str">
        <f>IFERROR(VLOOKUP(E170,'PRS até 2014'!$E$4:$L$6307,8,FALSE),"")</f>
        <v/>
      </c>
      <c r="H170" t="str">
        <f>IFERROR(VLOOKUP(E170,'Global Insight'!$E$2:$F$4102,2,FALSE),"")</f>
        <v/>
      </c>
      <c r="I170" t="str">
        <f>IFERROR(VLOOKUP(E170,EIU!$E$2:$H$3662,4,FALSE),"")</f>
        <v/>
      </c>
    </row>
    <row r="171" spans="1:9" x14ac:dyDescent="0.25">
      <c r="A171" s="12" t="s">
        <v>49</v>
      </c>
      <c r="B171" s="13" t="s">
        <v>50</v>
      </c>
      <c r="C171" s="14">
        <v>170</v>
      </c>
      <c r="D171" s="14">
        <v>1983</v>
      </c>
      <c r="E171">
        <f t="shared" si="2"/>
        <v>1701983</v>
      </c>
      <c r="F171" s="41" t="str">
        <f>IFERROR(VLOOKUP(E171,Heritage!$E$3:$H$4601,4,FALSE),"")</f>
        <v/>
      </c>
      <c r="G171" s="41" t="str">
        <f>IFERROR(VLOOKUP(E171,'PRS até 2014'!$E$4:$L$6307,8,FALSE),"")</f>
        <v/>
      </c>
      <c r="H171" t="str">
        <f>IFERROR(VLOOKUP(E171,'Global Insight'!$E$2:$F$4102,2,FALSE),"")</f>
        <v/>
      </c>
      <c r="I171" t="str">
        <f>IFERROR(VLOOKUP(E171,EIU!$E$2:$H$3662,4,FALSE),"")</f>
        <v/>
      </c>
    </row>
    <row r="172" spans="1:9" x14ac:dyDescent="0.25">
      <c r="A172" s="12" t="s">
        <v>286</v>
      </c>
      <c r="B172" s="13" t="s">
        <v>287</v>
      </c>
      <c r="C172" s="14">
        <v>171</v>
      </c>
      <c r="D172" s="14">
        <v>1983</v>
      </c>
      <c r="E172">
        <f t="shared" si="2"/>
        <v>1711983</v>
      </c>
      <c r="F172" s="41" t="str">
        <f>IFERROR(VLOOKUP(E172,Heritage!$E$3:$H$4601,4,FALSE),"")</f>
        <v/>
      </c>
      <c r="G172" s="41">
        <f>IFERROR(VLOOKUP(E172,'PRS até 2014'!$E$4:$L$6307,8,FALSE),"")</f>
        <v>0.17777777777777776</v>
      </c>
      <c r="H172" t="str">
        <f>IFERROR(VLOOKUP(E172,'Global Insight'!$E$2:$F$4102,2,FALSE),"")</f>
        <v/>
      </c>
      <c r="I172" t="str">
        <f>IFERROR(VLOOKUP(E172,EIU!$E$2:$H$3662,4,FALSE),"")</f>
        <v/>
      </c>
    </row>
    <row r="173" spans="1:9" x14ac:dyDescent="0.25">
      <c r="A173" s="12" t="s">
        <v>370</v>
      </c>
      <c r="B173" s="13" t="s">
        <v>305</v>
      </c>
      <c r="C173" s="14">
        <v>172</v>
      </c>
      <c r="D173" s="14">
        <v>1983</v>
      </c>
      <c r="E173">
        <f t="shared" si="2"/>
        <v>1721983</v>
      </c>
      <c r="F173" s="41" t="str">
        <f>IFERROR(VLOOKUP(E173,Heritage!$E$3:$H$4601,4,FALSE),"")</f>
        <v/>
      </c>
      <c r="G173" s="41">
        <f>IFERROR(VLOOKUP(E173,'PRS até 2014'!$E$4:$L$6307,8,FALSE),"")</f>
        <v>0.8388888888888888</v>
      </c>
      <c r="H173" t="str">
        <f>IFERROR(VLOOKUP(E173,'Global Insight'!$E$2:$F$4102,2,FALSE),"")</f>
        <v/>
      </c>
      <c r="I173" t="str">
        <f>IFERROR(VLOOKUP(E173,EIU!$E$2:$H$3662,4,FALSE),"")</f>
        <v/>
      </c>
    </row>
    <row r="174" spans="1:9" x14ac:dyDescent="0.25">
      <c r="A174" s="12" t="s">
        <v>294</v>
      </c>
      <c r="B174" s="13" t="s">
        <v>295</v>
      </c>
      <c r="C174" s="14">
        <v>173</v>
      </c>
      <c r="D174" s="14">
        <v>1983</v>
      </c>
      <c r="E174">
        <f t="shared" si="2"/>
        <v>1731983</v>
      </c>
      <c r="F174" s="41" t="str">
        <f>IFERROR(VLOOKUP(E174,Heritage!$E$3:$H$4601,4,FALSE),"")</f>
        <v/>
      </c>
      <c r="G174" s="41" t="str">
        <f>IFERROR(VLOOKUP(E174,'PRS até 2014'!$E$4:$L$6307,8,FALSE),"")</f>
        <v xml:space="preserve"> </v>
      </c>
      <c r="H174" t="str">
        <f>IFERROR(VLOOKUP(E174,'Global Insight'!$E$2:$F$4102,2,FALSE),"")</f>
        <v/>
      </c>
      <c r="I174" t="str">
        <f>IFERROR(VLOOKUP(E174,EIU!$E$2:$H$3662,4,FALSE),"")</f>
        <v/>
      </c>
    </row>
    <row r="175" spans="1:9" x14ac:dyDescent="0.25">
      <c r="A175" s="12" t="s">
        <v>306</v>
      </c>
      <c r="B175" s="13" t="s">
        <v>307</v>
      </c>
      <c r="C175" s="14">
        <v>174</v>
      </c>
      <c r="D175" s="14">
        <v>1983</v>
      </c>
      <c r="E175">
        <f t="shared" si="2"/>
        <v>1741983</v>
      </c>
      <c r="F175" s="41" t="str">
        <f>IFERROR(VLOOKUP(E175,Heritage!$E$3:$H$4601,4,FALSE),"")</f>
        <v/>
      </c>
      <c r="G175" s="41">
        <f>IFERROR(VLOOKUP(E175,'PRS até 2014'!$E$4:$L$6307,8,FALSE),"")</f>
        <v>0.42833333333333329</v>
      </c>
      <c r="H175" t="str">
        <f>IFERROR(VLOOKUP(E175,'Global Insight'!$E$2:$F$4102,2,FALSE),"")</f>
        <v/>
      </c>
      <c r="I175" t="str">
        <f>IFERROR(VLOOKUP(E175,EIU!$E$2:$H$3662,4,FALSE),"")</f>
        <v/>
      </c>
    </row>
    <row r="176" spans="1:9" x14ac:dyDescent="0.25">
      <c r="A176" s="12" t="s">
        <v>292</v>
      </c>
      <c r="B176" s="13" t="s">
        <v>293</v>
      </c>
      <c r="C176" s="14">
        <v>175</v>
      </c>
      <c r="D176" s="14">
        <v>1983</v>
      </c>
      <c r="E176">
        <f t="shared" si="2"/>
        <v>1751983</v>
      </c>
      <c r="F176" s="41" t="str">
        <f>IFERROR(VLOOKUP(E176,Heritage!$E$3:$H$4601,4,FALSE),"")</f>
        <v/>
      </c>
      <c r="G176" s="41">
        <f>IFERROR(VLOOKUP(E176,'PRS até 2014'!$E$4:$L$6307,8,FALSE),"")</f>
        <v>0.57944444444444443</v>
      </c>
      <c r="H176" t="str">
        <f>IFERROR(VLOOKUP(E176,'Global Insight'!$E$2:$F$4102,2,FALSE),"")</f>
        <v/>
      </c>
      <c r="I176" t="str">
        <f>IFERROR(VLOOKUP(E176,EIU!$E$2:$H$3662,4,FALSE),"")</f>
        <v/>
      </c>
    </row>
    <row r="177" spans="1:9" x14ac:dyDescent="0.25">
      <c r="A177" s="12" t="s">
        <v>339</v>
      </c>
      <c r="B177" s="13" t="s">
        <v>340</v>
      </c>
      <c r="C177" s="14">
        <v>176</v>
      </c>
      <c r="D177" s="14">
        <v>1983</v>
      </c>
      <c r="E177">
        <f t="shared" si="2"/>
        <v>1761983</v>
      </c>
      <c r="F177" s="41" t="str">
        <f>IFERROR(VLOOKUP(E177,Heritage!$E$3:$H$4601,4,FALSE),"")</f>
        <v/>
      </c>
      <c r="G177" s="41" t="str">
        <f>IFERROR(VLOOKUP(E177,'PRS até 2014'!$E$4:$L$6307,8,FALSE),"")</f>
        <v xml:space="preserve"> </v>
      </c>
      <c r="H177" t="str">
        <f>IFERROR(VLOOKUP(E177,'Global Insight'!$E$2:$F$4102,2,FALSE),"")</f>
        <v/>
      </c>
      <c r="I177" t="str">
        <f>IFERROR(VLOOKUP(E177,EIU!$E$2:$H$3662,4,FALSE),"")</f>
        <v/>
      </c>
    </row>
    <row r="178" spans="1:9" x14ac:dyDescent="0.25">
      <c r="A178" s="12" t="s">
        <v>290</v>
      </c>
      <c r="B178" s="13" t="s">
        <v>291</v>
      </c>
      <c r="C178" s="14">
        <v>177</v>
      </c>
      <c r="D178" s="14">
        <v>1983</v>
      </c>
      <c r="E178">
        <f t="shared" si="2"/>
        <v>1771983</v>
      </c>
      <c r="F178" s="41" t="str">
        <f>IFERROR(VLOOKUP(E178,Heritage!$E$3:$H$4601,4,FALSE),"")</f>
        <v/>
      </c>
      <c r="G178" s="41">
        <f>IFERROR(VLOOKUP(E178,'PRS até 2014'!$E$4:$L$6307,8,FALSE),"")</f>
        <v>0.36388888888888887</v>
      </c>
      <c r="H178" t="str">
        <f>IFERROR(VLOOKUP(E178,'Global Insight'!$E$2:$F$4102,2,FALSE),"")</f>
        <v/>
      </c>
      <c r="I178" t="str">
        <f>IFERROR(VLOOKUP(E178,EIU!$E$2:$H$3662,4,FALSE),"")</f>
        <v/>
      </c>
    </row>
    <row r="179" spans="1:9" x14ac:dyDescent="0.25">
      <c r="A179" s="12" t="s">
        <v>371</v>
      </c>
      <c r="B179" s="13" t="s">
        <v>397</v>
      </c>
      <c r="C179" s="14">
        <v>178</v>
      </c>
      <c r="D179" s="14">
        <v>1983</v>
      </c>
      <c r="E179">
        <f t="shared" si="2"/>
        <v>1781983</v>
      </c>
      <c r="F179" s="41" t="str">
        <f>IFERROR(VLOOKUP(E179,Heritage!$E$3:$H$4601,4,FALSE),"")</f>
        <v/>
      </c>
      <c r="G179" s="41" t="str">
        <f>IFERROR(VLOOKUP(E179,'PRS até 2014'!$E$4:$L$6307,8,FALSE),"")</f>
        <v xml:space="preserve"> </v>
      </c>
      <c r="H179" t="str">
        <f>IFERROR(VLOOKUP(E179,'Global Insight'!$E$2:$F$4102,2,FALSE),"")</f>
        <v/>
      </c>
      <c r="I179" t="str">
        <f>IFERROR(VLOOKUP(E179,EIU!$E$2:$H$3662,4,FALSE),"")</f>
        <v/>
      </c>
    </row>
    <row r="180" spans="1:9" x14ac:dyDescent="0.25">
      <c r="A180" s="12" t="s">
        <v>298</v>
      </c>
      <c r="B180" s="13" t="s">
        <v>299</v>
      </c>
      <c r="C180" s="14">
        <v>179</v>
      </c>
      <c r="D180" s="14">
        <v>1983</v>
      </c>
      <c r="E180">
        <f t="shared" ref="E180:E243" si="3">C180*10000+D180</f>
        <v>1791983</v>
      </c>
      <c r="F180" s="41" t="str">
        <f>IFERROR(VLOOKUP(E180,Heritage!$E$3:$H$4601,4,FALSE),"")</f>
        <v/>
      </c>
      <c r="G180" s="41">
        <f>IFERROR(VLOOKUP(E180,'PRS até 2014'!$E$4:$L$6307,8,FALSE),"")</f>
        <v>0.54333333333333322</v>
      </c>
      <c r="H180" t="str">
        <f>IFERROR(VLOOKUP(E180,'Global Insight'!$E$2:$F$4102,2,FALSE),"")</f>
        <v/>
      </c>
      <c r="I180" t="str">
        <f>IFERROR(VLOOKUP(E180,EIU!$E$2:$H$3662,4,FALSE),"")</f>
        <v/>
      </c>
    </row>
    <row r="181" spans="1:9" x14ac:dyDescent="0.25">
      <c r="A181" s="12" t="s">
        <v>300</v>
      </c>
      <c r="B181" s="13" t="s">
        <v>301</v>
      </c>
      <c r="C181" s="14">
        <v>180</v>
      </c>
      <c r="D181" s="14">
        <v>1983</v>
      </c>
      <c r="E181">
        <f t="shared" si="3"/>
        <v>1801983</v>
      </c>
      <c r="F181" s="41" t="str">
        <f>IFERROR(VLOOKUP(E181,Heritage!$E$3:$H$4601,4,FALSE),"")</f>
        <v/>
      </c>
      <c r="G181" s="41">
        <f>IFERROR(VLOOKUP(E181,'PRS até 2014'!$E$4:$L$6307,8,FALSE),"")</f>
        <v>0.49166666666666659</v>
      </c>
      <c r="H181" t="str">
        <f>IFERROR(VLOOKUP(E181,'Global Insight'!$E$2:$F$4102,2,FALSE),"")</f>
        <v/>
      </c>
      <c r="I181" t="str">
        <f>IFERROR(VLOOKUP(E181,EIU!$E$2:$H$3662,4,FALSE),"")</f>
        <v/>
      </c>
    </row>
    <row r="182" spans="1:9" x14ac:dyDescent="0.25">
      <c r="A182" s="12" t="s">
        <v>302</v>
      </c>
      <c r="B182" s="13" t="s">
        <v>303</v>
      </c>
      <c r="C182" s="14">
        <v>181</v>
      </c>
      <c r="D182" s="14">
        <v>1983</v>
      </c>
      <c r="E182">
        <f t="shared" si="3"/>
        <v>1811983</v>
      </c>
      <c r="F182" s="41" t="str">
        <f>IFERROR(VLOOKUP(E182,Heritage!$E$3:$H$4601,4,FALSE),"")</f>
        <v/>
      </c>
      <c r="G182" s="41">
        <f>IFERROR(VLOOKUP(E182,'PRS até 2014'!$E$4:$L$6307,8,FALSE),"")</f>
        <v>0.505</v>
      </c>
      <c r="H182" t="str">
        <f>IFERROR(VLOOKUP(E182,'Global Insight'!$E$2:$F$4102,2,FALSE),"")</f>
        <v/>
      </c>
      <c r="I182" t="str">
        <f>IFERROR(VLOOKUP(E182,EIU!$E$2:$H$3662,4,FALSE),"")</f>
        <v/>
      </c>
    </row>
    <row r="183" spans="1:9" x14ac:dyDescent="0.25">
      <c r="A183" s="12" t="s">
        <v>296</v>
      </c>
      <c r="B183" s="13" t="s">
        <v>297</v>
      </c>
      <c r="C183" s="14">
        <v>182</v>
      </c>
      <c r="D183" s="14">
        <v>1983</v>
      </c>
      <c r="E183">
        <f t="shared" si="3"/>
        <v>1821983</v>
      </c>
      <c r="F183" s="41" t="str">
        <f>IFERROR(VLOOKUP(E183,Heritage!$E$3:$H$4601,4,FALSE),"")</f>
        <v/>
      </c>
      <c r="G183" s="41" t="str">
        <f>IFERROR(VLOOKUP(E183,'PRS até 2014'!$E$4:$L$6307,8,FALSE),"")</f>
        <v xml:space="preserve"> </v>
      </c>
      <c r="H183" t="str">
        <f>IFERROR(VLOOKUP(E183,'Global Insight'!$E$2:$F$4102,2,FALSE),"")</f>
        <v/>
      </c>
      <c r="I183" t="str">
        <f>IFERROR(VLOOKUP(E183,EIU!$E$2:$H$3662,4,FALSE),"")</f>
        <v/>
      </c>
    </row>
    <row r="184" spans="1:9" x14ac:dyDescent="0.25">
      <c r="A184" s="12" t="s">
        <v>372</v>
      </c>
      <c r="B184" s="13" t="s">
        <v>398</v>
      </c>
      <c r="C184" s="14">
        <v>183</v>
      </c>
      <c r="D184" s="14">
        <v>1983</v>
      </c>
      <c r="E184">
        <f t="shared" si="3"/>
        <v>1831983</v>
      </c>
      <c r="F184" s="41" t="str">
        <f>IFERROR(VLOOKUP(E184,Heritage!$E$3:$H$4601,4,FALSE),"")</f>
        <v/>
      </c>
      <c r="G184" s="41" t="str">
        <f>IFERROR(VLOOKUP(E184,'PRS até 2014'!$E$4:$L$6307,8,FALSE),"")</f>
        <v xml:space="preserve"> </v>
      </c>
      <c r="H184" t="str">
        <f>IFERROR(VLOOKUP(E184,'Global Insight'!$E$2:$F$4102,2,FALSE),"")</f>
        <v/>
      </c>
      <c r="I184" t="str">
        <f>IFERROR(VLOOKUP(E184,EIU!$E$2:$H$3662,4,FALSE),"")</f>
        <v/>
      </c>
    </row>
    <row r="185" spans="1:9" x14ac:dyDescent="0.25">
      <c r="A185" s="12" t="s">
        <v>308</v>
      </c>
      <c r="B185" s="13" t="s">
        <v>309</v>
      </c>
      <c r="C185" s="14">
        <v>184</v>
      </c>
      <c r="D185" s="14">
        <v>1983</v>
      </c>
      <c r="E185">
        <f t="shared" si="3"/>
        <v>1841983</v>
      </c>
      <c r="F185" s="41" t="str">
        <f>IFERROR(VLOOKUP(E185,Heritage!$E$3:$H$4601,4,FALSE),"")</f>
        <v/>
      </c>
      <c r="G185" s="41">
        <f>IFERROR(VLOOKUP(E185,'PRS até 2014'!$E$4:$L$6307,8,FALSE),"")</f>
        <v>0.26111111111111107</v>
      </c>
      <c r="H185" t="str">
        <f>IFERROR(VLOOKUP(E185,'Global Insight'!$E$2:$F$4102,2,FALSE),"")</f>
        <v/>
      </c>
      <c r="I185" t="str">
        <f>IFERROR(VLOOKUP(E185,EIU!$E$2:$H$3662,4,FALSE),"")</f>
        <v/>
      </c>
    </row>
    <row r="186" spans="1:9" x14ac:dyDescent="0.25">
      <c r="A186" s="12" t="s">
        <v>310</v>
      </c>
      <c r="B186" s="13" t="s">
        <v>311</v>
      </c>
      <c r="C186" s="14">
        <v>185</v>
      </c>
      <c r="D186" s="14">
        <v>1983</v>
      </c>
      <c r="E186">
        <f t="shared" si="3"/>
        <v>1851983</v>
      </c>
      <c r="F186" s="41" t="str">
        <f>IFERROR(VLOOKUP(E186,Heritage!$E$3:$H$4601,4,FALSE),"")</f>
        <v/>
      </c>
      <c r="G186" s="41" t="str">
        <f>IFERROR(VLOOKUP(E186,'PRS até 2014'!$E$4:$L$6307,8,FALSE),"")</f>
        <v xml:space="preserve"> </v>
      </c>
      <c r="H186" t="str">
        <f>IFERROR(VLOOKUP(E186,'Global Insight'!$E$2:$F$4102,2,FALSE),"")</f>
        <v/>
      </c>
      <c r="I186" t="str">
        <f>IFERROR(VLOOKUP(E186,EIU!$E$2:$H$3662,4,FALSE),"")</f>
        <v/>
      </c>
    </row>
    <row r="187" spans="1:9" x14ac:dyDescent="0.25">
      <c r="A187" s="12" t="s">
        <v>6</v>
      </c>
      <c r="B187" s="13" t="s">
        <v>7</v>
      </c>
      <c r="C187" s="14">
        <v>186</v>
      </c>
      <c r="D187" s="14">
        <v>1983</v>
      </c>
      <c r="E187">
        <f t="shared" si="3"/>
        <v>1861983</v>
      </c>
      <c r="F187" s="41" t="str">
        <f>IFERROR(VLOOKUP(E187,Heritage!$E$3:$H$4601,4,FALSE),"")</f>
        <v/>
      </c>
      <c r="G187" s="41">
        <f>IFERROR(VLOOKUP(E187,'PRS até 2014'!$E$4:$L$6307,8,FALSE),"")</f>
        <v>0.39666666666666661</v>
      </c>
      <c r="H187" t="str">
        <f>IFERROR(VLOOKUP(E187,'Global Insight'!$E$2:$F$4102,2,FALSE),"")</f>
        <v/>
      </c>
      <c r="I187" t="str">
        <f>IFERROR(VLOOKUP(E187,EIU!$E$2:$H$3662,4,FALSE),"")</f>
        <v/>
      </c>
    </row>
    <row r="188" spans="1:9" x14ac:dyDescent="0.25">
      <c r="A188" s="12" t="s">
        <v>103</v>
      </c>
      <c r="B188" s="13" t="s">
        <v>104</v>
      </c>
      <c r="C188" s="14">
        <v>187</v>
      </c>
      <c r="D188" s="14">
        <v>1983</v>
      </c>
      <c r="E188">
        <f t="shared" si="3"/>
        <v>1871983</v>
      </c>
      <c r="F188" s="41" t="str">
        <f>IFERROR(VLOOKUP(E188,Heritage!$E$3:$H$4601,4,FALSE),"")</f>
        <v/>
      </c>
      <c r="G188" s="41" t="str">
        <f>IFERROR(VLOOKUP(E188,'PRS até 2014'!$E$4:$L$6307,8,FALSE),"")</f>
        <v/>
      </c>
      <c r="H188" t="str">
        <f>IFERROR(VLOOKUP(E188,'Global Insight'!$E$2:$F$4102,2,FALSE),"")</f>
        <v/>
      </c>
      <c r="I188" t="str">
        <f>IFERROR(VLOOKUP(E188,EIU!$E$2:$H$3662,4,FALSE),"")</f>
        <v/>
      </c>
    </row>
    <row r="189" spans="1:9" x14ac:dyDescent="0.25">
      <c r="A189" s="12" t="s">
        <v>314</v>
      </c>
      <c r="B189" s="13" t="s">
        <v>315</v>
      </c>
      <c r="C189" s="14">
        <v>188</v>
      </c>
      <c r="D189" s="14">
        <v>1983</v>
      </c>
      <c r="E189">
        <f t="shared" si="3"/>
        <v>1881983</v>
      </c>
      <c r="F189" s="41" t="str">
        <f>IFERROR(VLOOKUP(E189,Heritage!$E$3:$H$4601,4,FALSE),"")</f>
        <v/>
      </c>
      <c r="G189" s="41" t="str">
        <f>IFERROR(VLOOKUP(E189,'PRS até 2014'!$E$4:$L$6307,8,FALSE),"")</f>
        <v/>
      </c>
      <c r="H189" t="str">
        <f>IFERROR(VLOOKUP(E189,'Global Insight'!$E$2:$F$4102,2,FALSE),"")</f>
        <v/>
      </c>
      <c r="I189" t="str">
        <f>IFERROR(VLOOKUP(E189,EIU!$E$2:$H$3662,4,FALSE),"")</f>
        <v/>
      </c>
    </row>
    <row r="190" spans="1:9" x14ac:dyDescent="0.25">
      <c r="A190" s="12" t="s">
        <v>312</v>
      </c>
      <c r="B190" s="13" t="s">
        <v>313</v>
      </c>
      <c r="C190" s="14">
        <v>189</v>
      </c>
      <c r="D190" s="14">
        <v>1983</v>
      </c>
      <c r="E190">
        <f t="shared" si="3"/>
        <v>1891983</v>
      </c>
      <c r="F190" s="41" t="str">
        <f>IFERROR(VLOOKUP(E190,Heritage!$E$3:$H$4601,4,FALSE),"")</f>
        <v/>
      </c>
      <c r="G190" s="41">
        <f>IFERROR(VLOOKUP(E190,'PRS até 2014'!$E$4:$L$6307,8,FALSE),"")</f>
        <v>0.51833333333333331</v>
      </c>
      <c r="H190" t="str">
        <f>IFERROR(VLOOKUP(E190,'Global Insight'!$E$2:$F$4102,2,FALSE),"")</f>
        <v/>
      </c>
      <c r="I190" t="str">
        <f>IFERROR(VLOOKUP(E190,EIU!$E$2:$H$3662,4,FALSE),"")</f>
        <v/>
      </c>
    </row>
    <row r="191" spans="1:9" x14ac:dyDescent="0.25">
      <c r="A191" s="12" t="s">
        <v>316</v>
      </c>
      <c r="B191" s="13" t="s">
        <v>317</v>
      </c>
      <c r="C191" s="14">
        <v>190</v>
      </c>
      <c r="D191" s="14">
        <v>1983</v>
      </c>
      <c r="E191">
        <f t="shared" si="3"/>
        <v>1901983</v>
      </c>
      <c r="F191" s="41" t="str">
        <f>IFERROR(VLOOKUP(E191,Heritage!$E$3:$H$4601,4,FALSE),"")</f>
        <v/>
      </c>
      <c r="G191" s="41" t="str">
        <f>IFERROR(VLOOKUP(E191,'PRS até 2014'!$E$4:$L$6307,8,FALSE),"")</f>
        <v xml:space="preserve"> </v>
      </c>
      <c r="H191" t="str">
        <f>IFERROR(VLOOKUP(E191,'Global Insight'!$E$2:$F$4102,2,FALSE),"")</f>
        <v/>
      </c>
      <c r="I191" t="str">
        <f>IFERROR(VLOOKUP(E191,EIU!$E$2:$H$3662,4,FALSE),"")</f>
        <v/>
      </c>
    </row>
    <row r="192" spans="1:9" x14ac:dyDescent="0.25">
      <c r="A192" s="12" t="s">
        <v>322</v>
      </c>
      <c r="B192" s="13" t="s">
        <v>323</v>
      </c>
      <c r="C192" s="14">
        <v>191</v>
      </c>
      <c r="D192" s="14">
        <v>1983</v>
      </c>
      <c r="E192">
        <f t="shared" si="3"/>
        <v>1911983</v>
      </c>
      <c r="F192" s="41" t="str">
        <f>IFERROR(VLOOKUP(E192,Heritage!$E$3:$H$4601,4,FALSE),"")</f>
        <v/>
      </c>
      <c r="G192" s="41" t="str">
        <f>IFERROR(VLOOKUP(E192,'PRS até 2014'!$E$4:$L$6307,8,FALSE),"")</f>
        <v xml:space="preserve"> </v>
      </c>
      <c r="H192" t="str">
        <f>IFERROR(VLOOKUP(E192,'Global Insight'!$E$2:$F$4102,2,FALSE),"")</f>
        <v/>
      </c>
      <c r="I192" t="str">
        <f>IFERROR(VLOOKUP(E192,EIU!$E$2:$H$3662,4,FALSE),"")</f>
        <v/>
      </c>
    </row>
    <row r="193" spans="1:9" x14ac:dyDescent="0.25">
      <c r="A193" s="12" t="s">
        <v>318</v>
      </c>
      <c r="B193" s="13" t="s">
        <v>319</v>
      </c>
      <c r="C193" s="14">
        <v>192</v>
      </c>
      <c r="D193" s="14">
        <v>1983</v>
      </c>
      <c r="E193">
        <f t="shared" si="3"/>
        <v>1921983</v>
      </c>
      <c r="F193" s="41" t="str">
        <f>IFERROR(VLOOKUP(E193,Heritage!$E$3:$H$4601,4,FALSE),"")</f>
        <v/>
      </c>
      <c r="G193" s="41">
        <f>IFERROR(VLOOKUP(E193,'PRS até 2014'!$E$4:$L$6307,8,FALSE),"")</f>
        <v>0.46277777777777773</v>
      </c>
      <c r="H193" t="str">
        <f>IFERROR(VLOOKUP(E193,'Global Insight'!$E$2:$F$4102,2,FALSE),"")</f>
        <v/>
      </c>
      <c r="I193" t="str">
        <f>IFERROR(VLOOKUP(E193,EIU!$E$2:$H$3662,4,FALSE),"")</f>
        <v/>
      </c>
    </row>
    <row r="194" spans="1:9" x14ac:dyDescent="0.25">
      <c r="A194" s="12" t="s">
        <v>320</v>
      </c>
      <c r="B194" s="13" t="s">
        <v>321</v>
      </c>
      <c r="C194" s="14">
        <v>193</v>
      </c>
      <c r="D194" s="14">
        <v>1983</v>
      </c>
      <c r="E194">
        <f t="shared" si="3"/>
        <v>1931983</v>
      </c>
      <c r="F194" s="41" t="str">
        <f>IFERROR(VLOOKUP(E194,Heritage!$E$3:$H$4601,4,FALSE),"")</f>
        <v/>
      </c>
      <c r="G194" s="41" t="str">
        <f>IFERROR(VLOOKUP(E194,'PRS até 2014'!$E$4:$L$6307,8,FALSE),"")</f>
        <v xml:space="preserve"> </v>
      </c>
      <c r="H194" t="str">
        <f>IFERROR(VLOOKUP(E194,'Global Insight'!$E$2:$F$4102,2,FALSE),"")</f>
        <v/>
      </c>
      <c r="I194" t="str">
        <f>IFERROR(VLOOKUP(E194,EIU!$E$2:$H$3662,4,FALSE),"")</f>
        <v/>
      </c>
    </row>
    <row r="195" spans="1:9" x14ac:dyDescent="0.25">
      <c r="A195" s="12" t="s">
        <v>325</v>
      </c>
      <c r="B195" s="13" t="s">
        <v>326</v>
      </c>
      <c r="C195" s="14">
        <v>194</v>
      </c>
      <c r="D195" s="14">
        <v>1983</v>
      </c>
      <c r="E195">
        <f t="shared" si="3"/>
        <v>1941983</v>
      </c>
      <c r="F195" s="41" t="str">
        <f>IFERROR(VLOOKUP(E195,Heritage!$E$3:$H$4601,4,FALSE),"")</f>
        <v/>
      </c>
      <c r="G195" s="41" t="str">
        <f>IFERROR(VLOOKUP(E195,'PRS até 2014'!$E$4:$L$6307,8,FALSE),"")</f>
        <v xml:space="preserve"> </v>
      </c>
      <c r="H195" t="str">
        <f>IFERROR(VLOOKUP(E195,'Global Insight'!$E$2:$F$4102,2,FALSE),"")</f>
        <v/>
      </c>
      <c r="I195" t="str">
        <f>IFERROR(VLOOKUP(E195,EIU!$E$2:$H$3662,4,FALSE),"")</f>
        <v/>
      </c>
    </row>
    <row r="196" spans="1:9" x14ac:dyDescent="0.25">
      <c r="A196" s="12" t="s">
        <v>373</v>
      </c>
      <c r="B196" s="13" t="s">
        <v>341</v>
      </c>
      <c r="C196" s="14">
        <v>195</v>
      </c>
      <c r="D196" s="14">
        <v>1983</v>
      </c>
      <c r="E196">
        <f t="shared" si="3"/>
        <v>1951983</v>
      </c>
      <c r="F196" s="41" t="str">
        <f>IFERROR(VLOOKUP(E196,Heritage!$E$3:$H$4601,4,FALSE),"")</f>
        <v/>
      </c>
      <c r="G196" s="41" t="str">
        <f>IFERROR(VLOOKUP(E196,'PRS até 2014'!$E$4:$L$6307,8,FALSE),"")</f>
        <v xml:space="preserve"> </v>
      </c>
      <c r="H196" t="str">
        <f>IFERROR(VLOOKUP(E196,'Global Insight'!$E$2:$F$4102,2,FALSE),"")</f>
        <v/>
      </c>
      <c r="I196" t="str">
        <f>IFERROR(VLOOKUP(E196,EIU!$E$2:$H$3662,4,FALSE),"")</f>
        <v/>
      </c>
    </row>
    <row r="197" spans="1:9" x14ac:dyDescent="0.25">
      <c r="A197" s="12" t="s">
        <v>329</v>
      </c>
      <c r="B197" s="13" t="s">
        <v>330</v>
      </c>
      <c r="C197" s="14">
        <v>196</v>
      </c>
      <c r="D197" s="14">
        <v>1983</v>
      </c>
      <c r="E197">
        <f t="shared" si="3"/>
        <v>1961983</v>
      </c>
      <c r="F197" s="41" t="str">
        <f>IFERROR(VLOOKUP(E197,Heritage!$E$3:$H$4601,4,FALSE),"")</f>
        <v/>
      </c>
      <c r="G197" s="41">
        <f>IFERROR(VLOOKUP(E197,'PRS até 2014'!$E$4:$L$6307,8,FALSE),"")</f>
        <v>0.32999999999999996</v>
      </c>
      <c r="H197" t="str">
        <f>IFERROR(VLOOKUP(E197,'Global Insight'!$E$2:$F$4102,2,FALSE),"")</f>
        <v/>
      </c>
      <c r="I197" t="str">
        <f>IFERROR(VLOOKUP(E197,EIU!$E$2:$H$3662,4,FALSE),"")</f>
        <v/>
      </c>
    </row>
    <row r="198" spans="1:9" x14ac:dyDescent="0.25">
      <c r="A198" s="16" t="s">
        <v>331</v>
      </c>
      <c r="B198" s="17" t="s">
        <v>332</v>
      </c>
      <c r="C198" s="18">
        <v>197</v>
      </c>
      <c r="D198" s="18">
        <v>1983</v>
      </c>
      <c r="E198">
        <f t="shared" si="3"/>
        <v>1971983</v>
      </c>
      <c r="F198" s="41" t="str">
        <f>IFERROR(VLOOKUP(E198,Heritage!$E$3:$H$4601,4,FALSE),"")</f>
        <v/>
      </c>
      <c r="G198" s="41">
        <f>IFERROR(VLOOKUP(E198,'PRS até 2014'!$E$4:$L$6307,8,FALSE),"")</f>
        <v>0.37222222222222223</v>
      </c>
      <c r="H198" t="str">
        <f>IFERROR(VLOOKUP(E198,'Global Insight'!$E$2:$F$4102,2,FALSE),"")</f>
        <v/>
      </c>
      <c r="I198" t="str">
        <f>IFERROR(VLOOKUP(E198,EIU!$E$2:$H$3662,4,FALSE),"")</f>
        <v/>
      </c>
    </row>
    <row r="199" spans="1:9" x14ac:dyDescent="0.25">
      <c r="A199" s="12" t="s">
        <v>0</v>
      </c>
      <c r="B199" s="13" t="s">
        <v>1</v>
      </c>
      <c r="C199" s="14">
        <v>1</v>
      </c>
      <c r="D199" s="14">
        <v>1984</v>
      </c>
      <c r="E199">
        <f t="shared" si="3"/>
        <v>11984</v>
      </c>
      <c r="F199" s="41" t="str">
        <f>IFERROR(VLOOKUP(E199,Heritage!$E$3:$H$4601,4,FALSE),"")</f>
        <v/>
      </c>
      <c r="G199" s="41" t="str">
        <f>IFERROR(VLOOKUP(E199,'PRS até 2014'!$E$4:$L$6307,8,FALSE),"")</f>
        <v xml:space="preserve"> </v>
      </c>
      <c r="H199" t="str">
        <f>IFERROR(VLOOKUP(E199,'Global Insight'!$E$2:$F$4102,2,FALSE),"")</f>
        <v/>
      </c>
      <c r="I199" t="str">
        <f>IFERROR(VLOOKUP(E199,EIU!$E$2:$H$3662,4,FALSE),"")</f>
        <v/>
      </c>
    </row>
    <row r="200" spans="1:9" x14ac:dyDescent="0.25">
      <c r="A200" s="12" t="s">
        <v>4</v>
      </c>
      <c r="B200" s="13" t="s">
        <v>5</v>
      </c>
      <c r="C200" s="14">
        <v>2</v>
      </c>
      <c r="D200" s="14">
        <v>1984</v>
      </c>
      <c r="E200">
        <f t="shared" si="3"/>
        <v>21984</v>
      </c>
      <c r="F200" s="41" t="str">
        <f>IFERROR(VLOOKUP(E200,Heritage!$E$3:$H$4601,4,FALSE),"")</f>
        <v/>
      </c>
      <c r="G200" s="41" t="str">
        <f>IFERROR(VLOOKUP(E200,'PRS até 2014'!$E$4:$L$6307,8,FALSE),"")</f>
        <v/>
      </c>
      <c r="H200" t="str">
        <f>IFERROR(VLOOKUP(E200,'Global Insight'!$E$2:$F$4102,2,FALSE),"")</f>
        <v/>
      </c>
      <c r="I200" t="str">
        <f>IFERROR(VLOOKUP(E200,EIU!$E$2:$H$3662,4,FALSE),"")</f>
        <v/>
      </c>
    </row>
    <row r="201" spans="1:9" x14ac:dyDescent="0.25">
      <c r="A201" s="12" t="s">
        <v>81</v>
      </c>
      <c r="B201" s="13" t="s">
        <v>82</v>
      </c>
      <c r="C201" s="14">
        <v>3</v>
      </c>
      <c r="D201" s="14">
        <v>1984</v>
      </c>
      <c r="E201">
        <f t="shared" si="3"/>
        <v>31984</v>
      </c>
      <c r="F201" s="41" t="str">
        <f>IFERROR(VLOOKUP(E201,Heritage!$E$3:$H$4601,4,FALSE),"")</f>
        <v/>
      </c>
      <c r="G201" s="41">
        <f>IFERROR(VLOOKUP(E201,'PRS até 2014'!$E$4:$L$6307,8,FALSE),"")</f>
        <v>0.47222222222222221</v>
      </c>
      <c r="H201" t="str">
        <f>IFERROR(VLOOKUP(E201,'Global Insight'!$E$2:$F$4102,2,FALSE),"")</f>
        <v/>
      </c>
      <c r="I201" t="str">
        <f>IFERROR(VLOOKUP(E201,EIU!$E$2:$H$3662,4,FALSE),"")</f>
        <v/>
      </c>
    </row>
    <row r="202" spans="1:9" x14ac:dyDescent="0.25">
      <c r="A202" s="12" t="s">
        <v>346</v>
      </c>
      <c r="B202" s="13" t="s">
        <v>374</v>
      </c>
      <c r="C202" s="14">
        <v>4</v>
      </c>
      <c r="D202" s="14">
        <v>1984</v>
      </c>
      <c r="E202">
        <f t="shared" si="3"/>
        <v>41984</v>
      </c>
      <c r="F202" s="41" t="str">
        <f>IFERROR(VLOOKUP(E202,Heritage!$E$3:$H$4601,4,FALSE),"")</f>
        <v/>
      </c>
      <c r="G202" s="41" t="str">
        <f>IFERROR(VLOOKUP(E202,'PRS até 2014'!$E$4:$L$6307,8,FALSE),"")</f>
        <v xml:space="preserve"> </v>
      </c>
      <c r="H202" t="str">
        <f>IFERROR(VLOOKUP(E202,'Global Insight'!$E$2:$F$4102,2,FALSE),"")</f>
        <v/>
      </c>
      <c r="I202" t="str">
        <f>IFERROR(VLOOKUP(E202,EIU!$E$2:$H$3662,4,FALSE),"")</f>
        <v/>
      </c>
    </row>
    <row r="203" spans="1:9" x14ac:dyDescent="0.25">
      <c r="A203" s="12" t="s">
        <v>2</v>
      </c>
      <c r="B203" s="13" t="s">
        <v>3</v>
      </c>
      <c r="C203" s="14">
        <v>5</v>
      </c>
      <c r="D203" s="14">
        <v>1984</v>
      </c>
      <c r="E203">
        <f t="shared" si="3"/>
        <v>51984</v>
      </c>
      <c r="F203" s="41" t="str">
        <f>IFERROR(VLOOKUP(E203,Heritage!$E$3:$H$4601,4,FALSE),"")</f>
        <v/>
      </c>
      <c r="G203" s="41" t="str">
        <f>IFERROR(VLOOKUP(E203,'PRS até 2014'!$E$4:$L$6307,8,FALSE),"")</f>
        <v/>
      </c>
      <c r="H203" t="str">
        <f>IFERROR(VLOOKUP(E203,'Global Insight'!$E$2:$F$4102,2,FALSE),"")</f>
        <v/>
      </c>
      <c r="I203" t="str">
        <f>IFERROR(VLOOKUP(E203,EIU!$E$2:$H$3662,4,FALSE),"")</f>
        <v/>
      </c>
    </row>
    <row r="204" spans="1:9" x14ac:dyDescent="0.25">
      <c r="A204" s="12" t="s">
        <v>347</v>
      </c>
      <c r="B204" s="13" t="s">
        <v>375</v>
      </c>
      <c r="C204" s="14">
        <v>6</v>
      </c>
      <c r="D204" s="14">
        <v>1984</v>
      </c>
      <c r="E204">
        <f t="shared" si="3"/>
        <v>61984</v>
      </c>
      <c r="F204" s="41" t="str">
        <f>IFERROR(VLOOKUP(E204,Heritage!$E$3:$H$4601,4,FALSE),"")</f>
        <v/>
      </c>
      <c r="G204" s="41" t="str">
        <f>IFERROR(VLOOKUP(E204,'PRS até 2014'!$E$4:$L$6307,8,FALSE),"")</f>
        <v xml:space="preserve"> </v>
      </c>
      <c r="H204" t="str">
        <f>IFERROR(VLOOKUP(E204,'Global Insight'!$E$2:$F$4102,2,FALSE),"")</f>
        <v/>
      </c>
      <c r="I204" t="str">
        <f>IFERROR(VLOOKUP(E204,EIU!$E$2:$H$3662,4,FALSE),"")</f>
        <v/>
      </c>
    </row>
    <row r="205" spans="1:9" x14ac:dyDescent="0.25">
      <c r="A205" s="12" t="s">
        <v>8</v>
      </c>
      <c r="B205" s="13" t="s">
        <v>9</v>
      </c>
      <c r="C205" s="14">
        <v>7</v>
      </c>
      <c r="D205" s="14">
        <v>1984</v>
      </c>
      <c r="E205">
        <f t="shared" si="3"/>
        <v>71984</v>
      </c>
      <c r="F205" s="41" t="str">
        <f>IFERROR(VLOOKUP(E205,Heritage!$E$3:$H$4601,4,FALSE),"")</f>
        <v/>
      </c>
      <c r="G205" s="41">
        <f>IFERROR(VLOOKUP(E205,'PRS até 2014'!$E$4:$L$6307,8,FALSE),"")</f>
        <v>0.41666666666666663</v>
      </c>
      <c r="H205" t="str">
        <f>IFERROR(VLOOKUP(E205,'Global Insight'!$E$2:$F$4102,2,FALSE),"")</f>
        <v/>
      </c>
      <c r="I205" t="str">
        <f>IFERROR(VLOOKUP(E205,EIU!$E$2:$H$3662,4,FALSE),"")</f>
        <v/>
      </c>
    </row>
    <row r="206" spans="1:9" x14ac:dyDescent="0.25">
      <c r="A206" s="12" t="s">
        <v>10</v>
      </c>
      <c r="B206" s="13" t="s">
        <v>11</v>
      </c>
      <c r="C206" s="14">
        <v>8</v>
      </c>
      <c r="D206" s="14">
        <v>1984</v>
      </c>
      <c r="E206">
        <f t="shared" si="3"/>
        <v>81984</v>
      </c>
      <c r="F206" s="41" t="str">
        <f>IFERROR(VLOOKUP(E206,Heritage!$E$3:$H$4601,4,FALSE),"")</f>
        <v/>
      </c>
      <c r="G206" s="41" t="str">
        <f>IFERROR(VLOOKUP(E206,'PRS até 2014'!$E$4:$L$6307,8,FALSE),"")</f>
        <v xml:space="preserve"> </v>
      </c>
      <c r="H206" t="str">
        <f>IFERROR(VLOOKUP(E206,'Global Insight'!$E$2:$F$4102,2,FALSE),"")</f>
        <v/>
      </c>
      <c r="I206" t="str">
        <f>IFERROR(VLOOKUP(E206,EIU!$E$2:$H$3662,4,FALSE),"")</f>
        <v/>
      </c>
    </row>
    <row r="207" spans="1:9" x14ac:dyDescent="0.25">
      <c r="A207" s="12" t="s">
        <v>12</v>
      </c>
      <c r="B207" s="13" t="s">
        <v>13</v>
      </c>
      <c r="C207" s="14">
        <v>9</v>
      </c>
      <c r="D207" s="14">
        <v>1984</v>
      </c>
      <c r="E207">
        <f t="shared" si="3"/>
        <v>91984</v>
      </c>
      <c r="F207" s="41" t="str">
        <f>IFERROR(VLOOKUP(E207,Heritage!$E$3:$H$4601,4,FALSE),"")</f>
        <v/>
      </c>
      <c r="G207" s="41">
        <f>IFERROR(VLOOKUP(E207,'PRS até 2014'!$E$4:$L$6307,8,FALSE),"")</f>
        <v>0.88888888888888884</v>
      </c>
      <c r="H207" t="str">
        <f>IFERROR(VLOOKUP(E207,'Global Insight'!$E$2:$F$4102,2,FALSE),"")</f>
        <v/>
      </c>
      <c r="I207" t="str">
        <f>IFERROR(VLOOKUP(E207,EIU!$E$2:$H$3662,4,FALSE),"")</f>
        <v/>
      </c>
    </row>
    <row r="208" spans="1:9" x14ac:dyDescent="0.25">
      <c r="A208" s="12" t="s">
        <v>14</v>
      </c>
      <c r="B208" s="13" t="s">
        <v>15</v>
      </c>
      <c r="C208" s="14">
        <v>10</v>
      </c>
      <c r="D208" s="14">
        <v>1984</v>
      </c>
      <c r="E208">
        <f t="shared" si="3"/>
        <v>101984</v>
      </c>
      <c r="F208" s="41" t="str">
        <f>IFERROR(VLOOKUP(E208,Heritage!$E$3:$H$4601,4,FALSE),"")</f>
        <v/>
      </c>
      <c r="G208" s="41">
        <f>IFERROR(VLOOKUP(E208,'PRS até 2014'!$E$4:$L$6307,8,FALSE),"")</f>
        <v>0.91666666666666652</v>
      </c>
      <c r="H208" t="str">
        <f>IFERROR(VLOOKUP(E208,'Global Insight'!$E$2:$F$4102,2,FALSE),"")</f>
        <v/>
      </c>
      <c r="I208" t="str">
        <f>IFERROR(VLOOKUP(E208,EIU!$E$2:$H$3662,4,FALSE),"")</f>
        <v/>
      </c>
    </row>
    <row r="209" spans="1:9" x14ac:dyDescent="0.25">
      <c r="A209" s="12" t="s">
        <v>16</v>
      </c>
      <c r="B209" s="13" t="s">
        <v>17</v>
      </c>
      <c r="C209" s="14">
        <v>11</v>
      </c>
      <c r="D209" s="14">
        <v>1984</v>
      </c>
      <c r="E209">
        <f t="shared" si="3"/>
        <v>111984</v>
      </c>
      <c r="F209" s="41" t="str">
        <f>IFERROR(VLOOKUP(E209,Heritage!$E$3:$H$4601,4,FALSE),"")</f>
        <v/>
      </c>
      <c r="G209" s="41" t="str">
        <f>IFERROR(VLOOKUP(E209,'PRS até 2014'!$E$4:$L$6307,8,FALSE),"")</f>
        <v xml:space="preserve"> </v>
      </c>
      <c r="H209" t="str">
        <f>IFERROR(VLOOKUP(E209,'Global Insight'!$E$2:$F$4102,2,FALSE),"")</f>
        <v/>
      </c>
      <c r="I209" t="str">
        <f>IFERROR(VLOOKUP(E209,EIU!$E$2:$H$3662,4,FALSE),"")</f>
        <v/>
      </c>
    </row>
    <row r="210" spans="1:9" x14ac:dyDescent="0.25">
      <c r="A210" s="12" t="s">
        <v>348</v>
      </c>
      <c r="B210" s="13" t="s">
        <v>376</v>
      </c>
      <c r="C210" s="14">
        <v>12</v>
      </c>
      <c r="D210" s="14">
        <v>1984</v>
      </c>
      <c r="E210">
        <f t="shared" si="3"/>
        <v>121984</v>
      </c>
      <c r="F210" s="41" t="str">
        <f>IFERROR(VLOOKUP(E210,Heritage!$E$3:$H$4601,4,FALSE),"")</f>
        <v/>
      </c>
      <c r="G210" s="41" t="str">
        <f>IFERROR(VLOOKUP(E210,'PRS até 2014'!$E$4:$L$6307,8,FALSE),"")</f>
        <v/>
      </c>
      <c r="H210" t="str">
        <f>IFERROR(VLOOKUP(E210,'Global Insight'!$E$2:$F$4102,2,FALSE),"")</f>
        <v/>
      </c>
      <c r="I210" t="str">
        <f>IFERROR(VLOOKUP(E210,EIU!$E$2:$H$3662,4,FALSE),"")</f>
        <v/>
      </c>
    </row>
    <row r="211" spans="1:9" x14ac:dyDescent="0.25">
      <c r="A211" s="12" t="s">
        <v>30</v>
      </c>
      <c r="B211" s="13" t="s">
        <v>31</v>
      </c>
      <c r="C211" s="14">
        <v>13</v>
      </c>
      <c r="D211" s="14">
        <v>1984</v>
      </c>
      <c r="E211">
        <f t="shared" si="3"/>
        <v>131984</v>
      </c>
      <c r="F211" s="41" t="str">
        <f>IFERROR(VLOOKUP(E211,Heritage!$E$3:$H$4601,4,FALSE),"")</f>
        <v/>
      </c>
      <c r="G211" s="41" t="str">
        <f>IFERROR(VLOOKUP(E211,'PRS até 2014'!$E$4:$L$6307,8,FALSE),"")</f>
        <v/>
      </c>
      <c r="H211" t="str">
        <f>IFERROR(VLOOKUP(E211,'Global Insight'!$E$2:$F$4102,2,FALSE),"")</f>
        <v/>
      </c>
      <c r="I211" t="str">
        <f>IFERROR(VLOOKUP(E211,EIU!$E$2:$H$3662,4,FALSE),"")</f>
        <v/>
      </c>
    </row>
    <row r="212" spans="1:9" x14ac:dyDescent="0.25">
      <c r="A212" s="12" t="s">
        <v>26</v>
      </c>
      <c r="B212" s="13" t="s">
        <v>27</v>
      </c>
      <c r="C212" s="14">
        <v>14</v>
      </c>
      <c r="D212" s="14">
        <v>1984</v>
      </c>
      <c r="E212">
        <f t="shared" si="3"/>
        <v>141984</v>
      </c>
      <c r="F212" s="41" t="str">
        <f>IFERROR(VLOOKUP(E212,Heritage!$E$3:$H$4601,4,FALSE),"")</f>
        <v/>
      </c>
      <c r="G212" s="41">
        <f>IFERROR(VLOOKUP(E212,'PRS até 2014'!$E$4:$L$6307,8,FALSE),"")</f>
        <v>0.19444444444444445</v>
      </c>
      <c r="H212" t="str">
        <f>IFERROR(VLOOKUP(E212,'Global Insight'!$E$2:$F$4102,2,FALSE),"")</f>
        <v/>
      </c>
      <c r="I212" t="str">
        <f>IFERROR(VLOOKUP(E212,EIU!$E$2:$H$3662,4,FALSE),"")</f>
        <v/>
      </c>
    </row>
    <row r="213" spans="1:9" x14ac:dyDescent="0.25">
      <c r="A213" s="12" t="s">
        <v>39</v>
      </c>
      <c r="B213" s="13" t="s">
        <v>40</v>
      </c>
      <c r="C213" s="14">
        <v>15</v>
      </c>
      <c r="D213" s="14">
        <v>1984</v>
      </c>
      <c r="E213">
        <f t="shared" si="3"/>
        <v>151984</v>
      </c>
      <c r="F213" s="41" t="str">
        <f>IFERROR(VLOOKUP(E213,Heritage!$E$3:$H$4601,4,FALSE),"")</f>
        <v/>
      </c>
      <c r="G213" s="41" t="str">
        <f>IFERROR(VLOOKUP(E213,'PRS até 2014'!$E$4:$L$6307,8,FALSE),"")</f>
        <v xml:space="preserve"> </v>
      </c>
      <c r="H213" t="str">
        <f>IFERROR(VLOOKUP(E213,'Global Insight'!$E$2:$F$4102,2,FALSE),"")</f>
        <v/>
      </c>
      <c r="I213" t="str">
        <f>IFERROR(VLOOKUP(E213,EIU!$E$2:$H$3662,4,FALSE),"")</f>
        <v/>
      </c>
    </row>
    <row r="214" spans="1:9" x14ac:dyDescent="0.25">
      <c r="A214" s="12" t="s">
        <v>33</v>
      </c>
      <c r="B214" s="13" t="s">
        <v>34</v>
      </c>
      <c r="C214" s="14">
        <v>16</v>
      </c>
      <c r="D214" s="14">
        <v>1984</v>
      </c>
      <c r="E214">
        <f t="shared" si="3"/>
        <v>161984</v>
      </c>
      <c r="F214" s="41" t="str">
        <f>IFERROR(VLOOKUP(E214,Heritage!$E$3:$H$4601,4,FALSE),"")</f>
        <v/>
      </c>
      <c r="G214" s="41" t="str">
        <f>IFERROR(VLOOKUP(E214,'PRS até 2014'!$E$4:$L$6307,8,FALSE),"")</f>
        <v xml:space="preserve"> </v>
      </c>
      <c r="H214" t="str">
        <f>IFERROR(VLOOKUP(E214,'Global Insight'!$E$2:$F$4102,2,FALSE),"")</f>
        <v/>
      </c>
      <c r="I214" t="str">
        <f>IFERROR(VLOOKUP(E214,EIU!$E$2:$H$3662,4,FALSE),"")</f>
        <v/>
      </c>
    </row>
    <row r="215" spans="1:9" x14ac:dyDescent="0.25">
      <c r="A215" s="12" t="s">
        <v>20</v>
      </c>
      <c r="B215" s="13" t="s">
        <v>21</v>
      </c>
      <c r="C215" s="14">
        <v>17</v>
      </c>
      <c r="D215" s="14">
        <v>1984</v>
      </c>
      <c r="E215">
        <f t="shared" si="3"/>
        <v>171984</v>
      </c>
      <c r="F215" s="41" t="str">
        <f>IFERROR(VLOOKUP(E215,Heritage!$E$3:$H$4601,4,FALSE),"")</f>
        <v/>
      </c>
      <c r="G215" s="41">
        <f>IFERROR(VLOOKUP(E215,'PRS até 2014'!$E$4:$L$6307,8,FALSE),"")</f>
        <v>0.91666666666666652</v>
      </c>
      <c r="H215" t="str">
        <f>IFERROR(VLOOKUP(E215,'Global Insight'!$E$2:$F$4102,2,FALSE),"")</f>
        <v/>
      </c>
      <c r="I215" t="str">
        <f>IFERROR(VLOOKUP(E215,EIU!$E$2:$H$3662,4,FALSE),"")</f>
        <v/>
      </c>
    </row>
    <row r="216" spans="1:9" x14ac:dyDescent="0.25">
      <c r="A216" s="12" t="s">
        <v>349</v>
      </c>
      <c r="B216" s="13" t="s">
        <v>377</v>
      </c>
      <c r="C216" s="14">
        <v>18</v>
      </c>
      <c r="D216" s="14">
        <v>1984</v>
      </c>
      <c r="E216">
        <f t="shared" si="3"/>
        <v>181984</v>
      </c>
      <c r="F216" s="41" t="str">
        <f>IFERROR(VLOOKUP(E216,Heritage!$E$3:$H$4601,4,FALSE),"")</f>
        <v/>
      </c>
      <c r="G216" s="41" t="str">
        <f>IFERROR(VLOOKUP(E216,'PRS até 2014'!$E$4:$L$6307,8,FALSE),"")</f>
        <v xml:space="preserve"> </v>
      </c>
      <c r="H216" t="str">
        <f>IFERROR(VLOOKUP(E216,'Global Insight'!$E$2:$F$4102,2,FALSE),"")</f>
        <v/>
      </c>
      <c r="I216" t="str">
        <f>IFERROR(VLOOKUP(E216,EIU!$E$2:$H$3662,4,FALSE),"")</f>
        <v/>
      </c>
    </row>
    <row r="217" spans="1:9" x14ac:dyDescent="0.25">
      <c r="A217" s="12" t="s">
        <v>22</v>
      </c>
      <c r="B217" s="13" t="s">
        <v>23</v>
      </c>
      <c r="C217" s="14">
        <v>19</v>
      </c>
      <c r="D217" s="14">
        <v>1984</v>
      </c>
      <c r="E217">
        <f t="shared" si="3"/>
        <v>191984</v>
      </c>
      <c r="F217" s="41" t="str">
        <f>IFERROR(VLOOKUP(E217,Heritage!$E$3:$H$4601,4,FALSE),"")</f>
        <v/>
      </c>
      <c r="G217" s="41" t="str">
        <f>IFERROR(VLOOKUP(E217,'PRS até 2014'!$E$4:$L$6307,8,FALSE),"")</f>
        <v xml:space="preserve"> </v>
      </c>
      <c r="H217" t="str">
        <f>IFERROR(VLOOKUP(E217,'Global Insight'!$E$2:$F$4102,2,FALSE),"")</f>
        <v/>
      </c>
      <c r="I217" t="str">
        <f>IFERROR(VLOOKUP(E217,EIU!$E$2:$H$3662,4,FALSE),"")</f>
        <v/>
      </c>
    </row>
    <row r="218" spans="1:9" x14ac:dyDescent="0.25">
      <c r="A218" s="12" t="s">
        <v>41</v>
      </c>
      <c r="B218" s="13" t="s">
        <v>42</v>
      </c>
      <c r="C218" s="14">
        <v>20</v>
      </c>
      <c r="D218" s="14">
        <v>1984</v>
      </c>
      <c r="E218">
        <f t="shared" si="3"/>
        <v>201984</v>
      </c>
      <c r="F218" s="41" t="str">
        <f>IFERROR(VLOOKUP(E218,Heritage!$E$3:$H$4601,4,FALSE),"")</f>
        <v/>
      </c>
      <c r="G218" s="41" t="str">
        <f>IFERROR(VLOOKUP(E218,'PRS até 2014'!$E$4:$L$6307,8,FALSE),"")</f>
        <v xml:space="preserve"> </v>
      </c>
      <c r="H218" t="str">
        <f>IFERROR(VLOOKUP(E218,'Global Insight'!$E$2:$F$4102,2,FALSE),"")</f>
        <v/>
      </c>
      <c r="I218" t="str">
        <f>IFERROR(VLOOKUP(E218,EIU!$E$2:$H$3662,4,FALSE),"")</f>
        <v/>
      </c>
    </row>
    <row r="219" spans="1:9" x14ac:dyDescent="0.25">
      <c r="A219" s="12" t="s">
        <v>35</v>
      </c>
      <c r="B219" s="13" t="s">
        <v>36</v>
      </c>
      <c r="C219" s="14">
        <v>21</v>
      </c>
      <c r="D219" s="14">
        <v>1984</v>
      </c>
      <c r="E219">
        <f t="shared" si="3"/>
        <v>211984</v>
      </c>
      <c r="F219" s="41" t="str">
        <f>IFERROR(VLOOKUP(E219,Heritage!$E$3:$H$4601,4,FALSE),"")</f>
        <v/>
      </c>
      <c r="G219" s="41">
        <f>IFERROR(VLOOKUP(E219,'PRS até 2014'!$E$4:$L$6307,8,FALSE),"")</f>
        <v>0.19444444444444445</v>
      </c>
      <c r="H219" t="str">
        <f>IFERROR(VLOOKUP(E219,'Global Insight'!$E$2:$F$4102,2,FALSE),"")</f>
        <v/>
      </c>
      <c r="I219" t="str">
        <f>IFERROR(VLOOKUP(E219,EIU!$E$2:$H$3662,4,FALSE),"")</f>
        <v/>
      </c>
    </row>
    <row r="220" spans="1:9" x14ac:dyDescent="0.25">
      <c r="A220" s="12" t="s">
        <v>333</v>
      </c>
      <c r="B220" s="13" t="s">
        <v>32</v>
      </c>
      <c r="C220" s="14">
        <v>22</v>
      </c>
      <c r="D220" s="14">
        <v>1984</v>
      </c>
      <c r="E220">
        <f t="shared" si="3"/>
        <v>221984</v>
      </c>
      <c r="F220" s="41" t="str">
        <f>IFERROR(VLOOKUP(E220,Heritage!$E$3:$H$4601,4,FALSE),"")</f>
        <v/>
      </c>
      <c r="G220" s="41" t="str">
        <f>IFERROR(VLOOKUP(E220,'PRS até 2014'!$E$4:$L$6307,8,FALSE),"")</f>
        <v xml:space="preserve"> </v>
      </c>
      <c r="H220" t="str">
        <f>IFERROR(VLOOKUP(E220,'Global Insight'!$E$2:$F$4102,2,FALSE),"")</f>
        <v/>
      </c>
      <c r="I220" t="str">
        <f>IFERROR(VLOOKUP(E220,EIU!$E$2:$H$3662,4,FALSE),"")</f>
        <v/>
      </c>
    </row>
    <row r="221" spans="1:9" x14ac:dyDescent="0.25">
      <c r="A221" s="12" t="s">
        <v>43</v>
      </c>
      <c r="B221" s="13" t="s">
        <v>44</v>
      </c>
      <c r="C221" s="14">
        <v>23</v>
      </c>
      <c r="D221" s="14">
        <v>1984</v>
      </c>
      <c r="E221">
        <f t="shared" si="3"/>
        <v>231984</v>
      </c>
      <c r="F221" s="41" t="str">
        <f>IFERROR(VLOOKUP(E221,Heritage!$E$3:$H$4601,4,FALSE),"")</f>
        <v/>
      </c>
      <c r="G221" s="41" t="str">
        <f>IFERROR(VLOOKUP(E221,'PRS até 2014'!$E$4:$L$6307,8,FALSE),"")</f>
        <v/>
      </c>
      <c r="H221" t="str">
        <f>IFERROR(VLOOKUP(E221,'Global Insight'!$E$2:$F$4102,2,FALSE),"")</f>
        <v/>
      </c>
      <c r="I221" t="str">
        <f>IFERROR(VLOOKUP(E221,EIU!$E$2:$H$3662,4,FALSE),"")</f>
        <v/>
      </c>
    </row>
    <row r="222" spans="1:9" x14ac:dyDescent="0.25">
      <c r="A222" s="12" t="s">
        <v>37</v>
      </c>
      <c r="B222" s="13" t="s">
        <v>38</v>
      </c>
      <c r="C222" s="14">
        <v>24</v>
      </c>
      <c r="D222" s="14">
        <v>1984</v>
      </c>
      <c r="E222">
        <f t="shared" si="3"/>
        <v>241984</v>
      </c>
      <c r="F222" s="41" t="str">
        <f>IFERROR(VLOOKUP(E222,Heritage!$E$3:$H$4601,4,FALSE),"")</f>
        <v/>
      </c>
      <c r="G222" s="41">
        <f>IFERROR(VLOOKUP(E222,'PRS até 2014'!$E$4:$L$6307,8,FALSE),"")</f>
        <v>0.52777777777777779</v>
      </c>
      <c r="H222" t="str">
        <f>IFERROR(VLOOKUP(E222,'Global Insight'!$E$2:$F$4102,2,FALSE),"")</f>
        <v/>
      </c>
      <c r="I222" t="str">
        <f>IFERROR(VLOOKUP(E222,EIU!$E$2:$H$3662,4,FALSE),"")</f>
        <v/>
      </c>
    </row>
    <row r="223" spans="1:9" x14ac:dyDescent="0.25">
      <c r="A223" s="12" t="s">
        <v>350</v>
      </c>
      <c r="B223" s="13" t="s">
        <v>378</v>
      </c>
      <c r="C223" s="14">
        <v>25</v>
      </c>
      <c r="D223" s="14">
        <v>1984</v>
      </c>
      <c r="E223">
        <f t="shared" si="3"/>
        <v>251984</v>
      </c>
      <c r="F223" s="41" t="str">
        <f>IFERROR(VLOOKUP(E223,Heritage!$E$3:$H$4601,4,FALSE),"")</f>
        <v/>
      </c>
      <c r="G223" s="41" t="str">
        <f>IFERROR(VLOOKUP(E223,'PRS até 2014'!$E$4:$L$6307,8,FALSE),"")</f>
        <v/>
      </c>
      <c r="H223" t="str">
        <f>IFERROR(VLOOKUP(E223,'Global Insight'!$E$2:$F$4102,2,FALSE),"")</f>
        <v/>
      </c>
      <c r="I223" t="str">
        <f>IFERROR(VLOOKUP(E223,EIU!$E$2:$H$3662,4,FALSE),"")</f>
        <v/>
      </c>
    </row>
    <row r="224" spans="1:9" x14ac:dyDescent="0.25">
      <c r="A224" s="12" t="s">
        <v>28</v>
      </c>
      <c r="B224" s="13" t="s">
        <v>29</v>
      </c>
      <c r="C224" s="14">
        <v>26</v>
      </c>
      <c r="D224" s="14">
        <v>1984</v>
      </c>
      <c r="E224">
        <f t="shared" si="3"/>
        <v>261984</v>
      </c>
      <c r="F224" s="41" t="str">
        <f>IFERROR(VLOOKUP(E224,Heritage!$E$3:$H$4601,4,FALSE),"")</f>
        <v/>
      </c>
      <c r="G224" s="41" t="str">
        <f>IFERROR(VLOOKUP(E224,'PRS até 2014'!$E$4:$L$6307,8,FALSE),"")</f>
        <v/>
      </c>
      <c r="H224" t="str">
        <f>IFERROR(VLOOKUP(E224,'Global Insight'!$E$2:$F$4102,2,FALSE),"")</f>
        <v/>
      </c>
      <c r="I224" t="str">
        <f>IFERROR(VLOOKUP(E224,EIU!$E$2:$H$3662,4,FALSE),"")</f>
        <v/>
      </c>
    </row>
    <row r="225" spans="1:9" x14ac:dyDescent="0.25">
      <c r="A225" s="12" t="s">
        <v>24</v>
      </c>
      <c r="B225" s="13" t="s">
        <v>25</v>
      </c>
      <c r="C225" s="14">
        <v>27</v>
      </c>
      <c r="D225" s="14">
        <v>1984</v>
      </c>
      <c r="E225">
        <f t="shared" si="3"/>
        <v>271984</v>
      </c>
      <c r="F225" s="41" t="str">
        <f>IFERROR(VLOOKUP(E225,Heritage!$E$3:$H$4601,4,FALSE),"")</f>
        <v/>
      </c>
      <c r="G225" s="41" t="str">
        <f>IFERROR(VLOOKUP(E225,'PRS até 2014'!$E$4:$L$6307,8,FALSE),"")</f>
        <v xml:space="preserve"> </v>
      </c>
      <c r="H225" t="str">
        <f>IFERROR(VLOOKUP(E225,'Global Insight'!$E$2:$F$4102,2,FALSE),"")</f>
        <v/>
      </c>
      <c r="I225" t="str">
        <f>IFERROR(VLOOKUP(E225,EIU!$E$2:$H$3662,4,FALSE),"")</f>
        <v/>
      </c>
    </row>
    <row r="226" spans="1:9" x14ac:dyDescent="0.25">
      <c r="A226" s="12" t="s">
        <v>18</v>
      </c>
      <c r="B226" s="13" t="s">
        <v>19</v>
      </c>
      <c r="C226" s="14">
        <v>28</v>
      </c>
      <c r="D226" s="14">
        <v>1984</v>
      </c>
      <c r="E226">
        <f t="shared" si="3"/>
        <v>281984</v>
      </c>
      <c r="F226" s="41" t="str">
        <f>IFERROR(VLOOKUP(E226,Heritage!$E$3:$H$4601,4,FALSE),"")</f>
        <v/>
      </c>
      <c r="G226" s="41" t="str">
        <f>IFERROR(VLOOKUP(E226,'PRS até 2014'!$E$4:$L$6307,8,FALSE),"")</f>
        <v xml:space="preserve"> </v>
      </c>
      <c r="H226" t="str">
        <f>IFERROR(VLOOKUP(E226,'Global Insight'!$E$2:$F$4102,2,FALSE),"")</f>
        <v/>
      </c>
      <c r="I226" t="str">
        <f>IFERROR(VLOOKUP(E226,EIU!$E$2:$H$3662,4,FALSE),"")</f>
        <v/>
      </c>
    </row>
    <row r="227" spans="1:9" x14ac:dyDescent="0.25">
      <c r="A227" s="12" t="s">
        <v>160</v>
      </c>
      <c r="B227" s="13" t="s">
        <v>161</v>
      </c>
      <c r="C227" s="14">
        <v>29</v>
      </c>
      <c r="D227" s="14">
        <v>1984</v>
      </c>
      <c r="E227">
        <f t="shared" si="3"/>
        <v>291984</v>
      </c>
      <c r="F227" s="41" t="str">
        <f>IFERROR(VLOOKUP(E227,Heritage!$E$3:$H$4601,4,FALSE),"")</f>
        <v/>
      </c>
      <c r="G227" s="41" t="str">
        <f>IFERROR(VLOOKUP(E227,'PRS até 2014'!$E$4:$L$6307,8,FALSE),"")</f>
        <v xml:space="preserve"> </v>
      </c>
      <c r="H227" t="str">
        <f>IFERROR(VLOOKUP(E227,'Global Insight'!$E$2:$F$4102,2,FALSE),"")</f>
        <v/>
      </c>
      <c r="I227" t="str">
        <f>IFERROR(VLOOKUP(E227,EIU!$E$2:$H$3662,4,FALSE),"")</f>
        <v/>
      </c>
    </row>
    <row r="228" spans="1:9" x14ac:dyDescent="0.25">
      <c r="A228" s="12" t="s">
        <v>56</v>
      </c>
      <c r="B228" s="13" t="s">
        <v>57</v>
      </c>
      <c r="C228" s="14">
        <v>30</v>
      </c>
      <c r="D228" s="14">
        <v>1984</v>
      </c>
      <c r="E228">
        <f t="shared" si="3"/>
        <v>301984</v>
      </c>
      <c r="F228" s="41" t="str">
        <f>IFERROR(VLOOKUP(E228,Heritage!$E$3:$H$4601,4,FALSE),"")</f>
        <v/>
      </c>
      <c r="G228" s="41">
        <f>IFERROR(VLOOKUP(E228,'PRS até 2014'!$E$4:$L$6307,8,FALSE),"")</f>
        <v>0.47222222222222221</v>
      </c>
      <c r="H228" t="str">
        <f>IFERROR(VLOOKUP(E228,'Global Insight'!$E$2:$F$4102,2,FALSE),"")</f>
        <v/>
      </c>
      <c r="I228" t="str">
        <f>IFERROR(VLOOKUP(E228,EIU!$E$2:$H$3662,4,FALSE),"")</f>
        <v/>
      </c>
    </row>
    <row r="229" spans="1:9" x14ac:dyDescent="0.25">
      <c r="A229" s="12" t="s">
        <v>47</v>
      </c>
      <c r="B229" s="13" t="s">
        <v>48</v>
      </c>
      <c r="C229" s="14">
        <v>31</v>
      </c>
      <c r="D229" s="14">
        <v>1984</v>
      </c>
      <c r="E229">
        <f t="shared" si="3"/>
        <v>311984</v>
      </c>
      <c r="F229" s="41" t="str">
        <f>IFERROR(VLOOKUP(E229,Heritage!$E$3:$H$4601,4,FALSE),"")</f>
        <v/>
      </c>
      <c r="G229" s="41">
        <f>IFERROR(VLOOKUP(E229,'PRS até 2014'!$E$4:$L$6307,8,FALSE),"")</f>
        <v>0.94444444444444442</v>
      </c>
      <c r="H229" t="str">
        <f>IFERROR(VLOOKUP(E229,'Global Insight'!$E$2:$F$4102,2,FALSE),"")</f>
        <v/>
      </c>
      <c r="I229" t="str">
        <f>IFERROR(VLOOKUP(E229,EIU!$E$2:$H$3662,4,FALSE),"")</f>
        <v/>
      </c>
    </row>
    <row r="230" spans="1:9" x14ac:dyDescent="0.25">
      <c r="A230" s="12" t="s">
        <v>63</v>
      </c>
      <c r="B230" s="13" t="s">
        <v>64</v>
      </c>
      <c r="C230" s="14">
        <v>32</v>
      </c>
      <c r="D230" s="14">
        <v>1984</v>
      </c>
      <c r="E230">
        <f t="shared" si="3"/>
        <v>321984</v>
      </c>
      <c r="F230" s="41" t="str">
        <f>IFERROR(VLOOKUP(E230,Heritage!$E$3:$H$4601,4,FALSE),"")</f>
        <v/>
      </c>
      <c r="G230" s="41" t="str">
        <f>IFERROR(VLOOKUP(E230,'PRS até 2014'!$E$4:$L$6307,8,FALSE),"")</f>
        <v xml:space="preserve"> </v>
      </c>
      <c r="H230" t="str">
        <f>IFERROR(VLOOKUP(E230,'Global Insight'!$E$2:$F$4102,2,FALSE),"")</f>
        <v/>
      </c>
      <c r="I230" t="str">
        <f>IFERROR(VLOOKUP(E230,EIU!$E$2:$H$3662,4,FALSE),"")</f>
        <v/>
      </c>
    </row>
    <row r="231" spans="1:9" x14ac:dyDescent="0.25">
      <c r="A231" s="12" t="s">
        <v>45</v>
      </c>
      <c r="B231" s="13" t="s">
        <v>46</v>
      </c>
      <c r="C231" s="14">
        <v>33</v>
      </c>
      <c r="D231" s="14">
        <v>1984</v>
      </c>
      <c r="E231">
        <f t="shared" si="3"/>
        <v>331984</v>
      </c>
      <c r="F231" s="41" t="str">
        <f>IFERROR(VLOOKUP(E231,Heritage!$E$3:$H$4601,4,FALSE),"")</f>
        <v/>
      </c>
      <c r="G231" s="41" t="str">
        <f>IFERROR(VLOOKUP(E231,'PRS até 2014'!$E$4:$L$6307,8,FALSE),"")</f>
        <v xml:space="preserve"> </v>
      </c>
      <c r="H231" t="str">
        <f>IFERROR(VLOOKUP(E231,'Global Insight'!$E$2:$F$4102,2,FALSE),"")</f>
        <v/>
      </c>
      <c r="I231" t="str">
        <f>IFERROR(VLOOKUP(E231,EIU!$E$2:$H$3662,4,FALSE),"")</f>
        <v/>
      </c>
    </row>
    <row r="232" spans="1:9" x14ac:dyDescent="0.25">
      <c r="A232" s="12" t="s">
        <v>288</v>
      </c>
      <c r="B232" s="13" t="s">
        <v>289</v>
      </c>
      <c r="C232" s="14">
        <v>34</v>
      </c>
      <c r="D232" s="14">
        <v>1984</v>
      </c>
      <c r="E232">
        <f t="shared" si="3"/>
        <v>341984</v>
      </c>
      <c r="F232" s="41" t="str">
        <f>IFERROR(VLOOKUP(E232,Heritage!$E$3:$H$4601,4,FALSE),"")</f>
        <v/>
      </c>
      <c r="G232" s="41" t="str">
        <f>IFERROR(VLOOKUP(E232,'PRS até 2014'!$E$4:$L$6307,8,FALSE),"")</f>
        <v xml:space="preserve"> </v>
      </c>
      <c r="H232" t="str">
        <f>IFERROR(VLOOKUP(E232,'Global Insight'!$E$2:$F$4102,2,FALSE),"")</f>
        <v/>
      </c>
      <c r="I232" t="str">
        <f>IFERROR(VLOOKUP(E232,EIU!$E$2:$H$3662,4,FALSE),"")</f>
        <v/>
      </c>
    </row>
    <row r="233" spans="1:9" x14ac:dyDescent="0.25">
      <c r="A233" s="12" t="s">
        <v>51</v>
      </c>
      <c r="B233" s="13" t="s">
        <v>52</v>
      </c>
      <c r="C233" s="14">
        <v>35</v>
      </c>
      <c r="D233" s="14">
        <v>1984</v>
      </c>
      <c r="E233">
        <f t="shared" si="3"/>
        <v>351984</v>
      </c>
      <c r="F233" s="41" t="str">
        <f>IFERROR(VLOOKUP(E233,Heritage!$E$3:$H$4601,4,FALSE),"")</f>
        <v/>
      </c>
      <c r="G233" s="41">
        <f>IFERROR(VLOOKUP(E233,'PRS até 2014'!$E$4:$L$6307,8,FALSE),"")</f>
        <v>0.52777777777777768</v>
      </c>
      <c r="H233" t="str">
        <f>IFERROR(VLOOKUP(E233,'Global Insight'!$E$2:$F$4102,2,FALSE),"")</f>
        <v/>
      </c>
      <c r="I233" t="str">
        <f>IFERROR(VLOOKUP(E233,EIU!$E$2:$H$3662,4,FALSE),"")</f>
        <v/>
      </c>
    </row>
    <row r="234" spans="1:9" x14ac:dyDescent="0.25">
      <c r="A234" s="12" t="s">
        <v>53</v>
      </c>
      <c r="B234" s="13" t="s">
        <v>54</v>
      </c>
      <c r="C234" s="14">
        <v>36</v>
      </c>
      <c r="D234" s="14">
        <v>1984</v>
      </c>
      <c r="E234">
        <f t="shared" si="3"/>
        <v>361984</v>
      </c>
      <c r="F234" s="41" t="str">
        <f>IFERROR(VLOOKUP(E234,Heritage!$E$3:$H$4601,4,FALSE),"")</f>
        <v/>
      </c>
      <c r="G234" s="41" t="str">
        <f>IFERROR(VLOOKUP(E234,'PRS até 2014'!$E$4:$L$6307,8,FALSE),"")</f>
        <v/>
      </c>
      <c r="H234" t="str">
        <f>IFERROR(VLOOKUP(E234,'Global Insight'!$E$2:$F$4102,2,FALSE),"")</f>
        <v/>
      </c>
      <c r="I234" t="str">
        <f>IFERROR(VLOOKUP(E234,EIU!$E$2:$H$3662,4,FALSE),"")</f>
        <v/>
      </c>
    </row>
    <row r="235" spans="1:9" x14ac:dyDescent="0.25">
      <c r="A235" s="12" t="s">
        <v>59</v>
      </c>
      <c r="B235" s="13" t="s">
        <v>60</v>
      </c>
      <c r="C235" s="14">
        <v>37</v>
      </c>
      <c r="D235" s="14">
        <v>1984</v>
      </c>
      <c r="E235">
        <f t="shared" si="3"/>
        <v>371984</v>
      </c>
      <c r="F235" s="41" t="str">
        <f>IFERROR(VLOOKUP(E235,Heritage!$E$3:$H$4601,4,FALSE),"")</f>
        <v/>
      </c>
      <c r="G235" s="41">
        <f>IFERROR(VLOOKUP(E235,'PRS até 2014'!$E$4:$L$6307,8,FALSE),"")</f>
        <v>0.44444444444444442</v>
      </c>
      <c r="H235" t="str">
        <f>IFERROR(VLOOKUP(E235,'Global Insight'!$E$2:$F$4102,2,FALSE),"")</f>
        <v/>
      </c>
      <c r="I235" t="str">
        <f>IFERROR(VLOOKUP(E235,EIU!$E$2:$H$3662,4,FALSE),"")</f>
        <v/>
      </c>
    </row>
    <row r="236" spans="1:9" x14ac:dyDescent="0.25">
      <c r="A236" s="12" t="s">
        <v>61</v>
      </c>
      <c r="B236" s="13" t="s">
        <v>62</v>
      </c>
      <c r="C236" s="14">
        <v>38</v>
      </c>
      <c r="D236" s="14">
        <v>1984</v>
      </c>
      <c r="E236">
        <f t="shared" si="3"/>
        <v>381984</v>
      </c>
      <c r="F236" s="41" t="str">
        <f>IFERROR(VLOOKUP(E236,Heritage!$E$3:$H$4601,4,FALSE),"")</f>
        <v/>
      </c>
      <c r="G236" s="41" t="str">
        <f>IFERROR(VLOOKUP(E236,'PRS até 2014'!$E$4:$L$6307,8,FALSE),"")</f>
        <v xml:space="preserve"> </v>
      </c>
      <c r="H236" t="str">
        <f>IFERROR(VLOOKUP(E236,'Global Insight'!$E$2:$F$4102,2,FALSE),"")</f>
        <v/>
      </c>
      <c r="I236" t="str">
        <f>IFERROR(VLOOKUP(E236,EIU!$E$2:$H$3662,4,FALSE),"")</f>
        <v/>
      </c>
    </row>
    <row r="237" spans="1:9" x14ac:dyDescent="0.25">
      <c r="A237" s="15" t="s">
        <v>334</v>
      </c>
      <c r="B237" s="13" t="s">
        <v>58</v>
      </c>
      <c r="C237" s="14">
        <v>39</v>
      </c>
      <c r="D237" s="14">
        <v>1984</v>
      </c>
      <c r="E237">
        <f t="shared" si="3"/>
        <v>391984</v>
      </c>
      <c r="F237" s="41" t="str">
        <f>IFERROR(VLOOKUP(E237,Heritage!$E$3:$H$4601,4,FALSE),"")</f>
        <v/>
      </c>
      <c r="G237" s="41" t="str">
        <f>IFERROR(VLOOKUP(E237,'PRS até 2014'!$E$4:$L$6307,8,FALSE),"")</f>
        <v xml:space="preserve"> </v>
      </c>
      <c r="H237" t="str">
        <f>IFERROR(VLOOKUP(E237,'Global Insight'!$E$2:$F$4102,2,FALSE),"")</f>
        <v/>
      </c>
      <c r="I237" t="str">
        <f>IFERROR(VLOOKUP(E237,EIU!$E$2:$H$3662,4,FALSE),"")</f>
        <v/>
      </c>
    </row>
    <row r="238" spans="1:9" x14ac:dyDescent="0.25">
      <c r="A238" s="15" t="s">
        <v>351</v>
      </c>
      <c r="B238" s="13" t="s">
        <v>335</v>
      </c>
      <c r="C238" s="14">
        <v>40</v>
      </c>
      <c r="D238" s="14">
        <v>1984</v>
      </c>
      <c r="E238">
        <f t="shared" si="3"/>
        <v>401984</v>
      </c>
      <c r="F238" s="41" t="str">
        <f>IFERROR(VLOOKUP(E238,Heritage!$E$3:$H$4601,4,FALSE),"")</f>
        <v/>
      </c>
      <c r="G238" s="41">
        <f>IFERROR(VLOOKUP(E238,'PRS até 2014'!$E$4:$L$6307,8,FALSE),"")</f>
        <v>0.16666666666666669</v>
      </c>
      <c r="H238" t="str">
        <f>IFERROR(VLOOKUP(E238,'Global Insight'!$E$2:$F$4102,2,FALSE),"")</f>
        <v/>
      </c>
      <c r="I238" t="str">
        <f>IFERROR(VLOOKUP(E238,EIU!$E$2:$H$3662,4,FALSE),"")</f>
        <v/>
      </c>
    </row>
    <row r="239" spans="1:9" x14ac:dyDescent="0.25">
      <c r="A239" s="12" t="s">
        <v>65</v>
      </c>
      <c r="B239" s="13" t="s">
        <v>66</v>
      </c>
      <c r="C239" s="14">
        <v>41</v>
      </c>
      <c r="D239" s="14">
        <v>1984</v>
      </c>
      <c r="E239">
        <f t="shared" si="3"/>
        <v>411984</v>
      </c>
      <c r="F239" s="41" t="str">
        <f>IFERROR(VLOOKUP(E239,Heritage!$E$3:$H$4601,4,FALSE),"")</f>
        <v/>
      </c>
      <c r="G239" s="41">
        <f>IFERROR(VLOOKUP(E239,'PRS até 2014'!$E$4:$L$6307,8,FALSE),"")</f>
        <v>0.63888888888888884</v>
      </c>
      <c r="H239" t="str">
        <f>IFERROR(VLOOKUP(E239,'Global Insight'!$E$2:$F$4102,2,FALSE),"")</f>
        <v/>
      </c>
      <c r="I239" t="str">
        <f>IFERROR(VLOOKUP(E239,EIU!$E$2:$H$3662,4,FALSE),"")</f>
        <v/>
      </c>
    </row>
    <row r="240" spans="1:9" x14ac:dyDescent="0.25">
      <c r="A240" s="12" t="s">
        <v>352</v>
      </c>
      <c r="B240" s="13" t="s">
        <v>55</v>
      </c>
      <c r="C240" s="14">
        <v>42</v>
      </c>
      <c r="D240" s="14">
        <v>1984</v>
      </c>
      <c r="E240">
        <f t="shared" si="3"/>
        <v>421984</v>
      </c>
      <c r="F240" s="41" t="str">
        <f>IFERROR(VLOOKUP(E240,Heritage!$E$3:$H$4601,4,FALSE),"")</f>
        <v/>
      </c>
      <c r="G240" s="41">
        <f>IFERROR(VLOOKUP(E240,'PRS até 2014'!$E$4:$L$6307,8,FALSE),"")</f>
        <v>0.47222222222222221</v>
      </c>
      <c r="H240" t="str">
        <f>IFERROR(VLOOKUP(E240,'Global Insight'!$E$2:$F$4102,2,FALSE),"")</f>
        <v/>
      </c>
      <c r="I240" t="str">
        <f>IFERROR(VLOOKUP(E240,EIU!$E$2:$H$3662,4,FALSE),"")</f>
        <v/>
      </c>
    </row>
    <row r="241" spans="1:9" x14ac:dyDescent="0.25">
      <c r="A241" s="15" t="s">
        <v>126</v>
      </c>
      <c r="B241" s="13" t="s">
        <v>127</v>
      </c>
      <c r="C241" s="14">
        <v>43</v>
      </c>
      <c r="D241" s="14">
        <v>1984</v>
      </c>
      <c r="E241">
        <f t="shared" si="3"/>
        <v>431984</v>
      </c>
      <c r="F241" s="41" t="str">
        <f>IFERROR(VLOOKUP(E241,Heritage!$E$3:$H$4601,4,FALSE),"")</f>
        <v/>
      </c>
      <c r="G241" s="41" t="str">
        <f>IFERROR(VLOOKUP(E241,'PRS até 2014'!$E$4:$L$6307,8,FALSE),"")</f>
        <v xml:space="preserve"> </v>
      </c>
      <c r="H241" t="str">
        <f>IFERROR(VLOOKUP(E241,'Global Insight'!$E$2:$F$4102,2,FALSE),"")</f>
        <v/>
      </c>
      <c r="I241" t="str">
        <f>IFERROR(VLOOKUP(E241,EIU!$E$2:$H$3662,4,FALSE),"")</f>
        <v/>
      </c>
    </row>
    <row r="242" spans="1:9" x14ac:dyDescent="0.25">
      <c r="A242" s="12" t="s">
        <v>67</v>
      </c>
      <c r="B242" s="13" t="s">
        <v>68</v>
      </c>
      <c r="C242" s="14">
        <v>44</v>
      </c>
      <c r="D242" s="14">
        <v>1984</v>
      </c>
      <c r="E242">
        <f t="shared" si="3"/>
        <v>441984</v>
      </c>
      <c r="F242" s="41" t="str">
        <f>IFERROR(VLOOKUP(E242,Heritage!$E$3:$H$4601,4,FALSE),"")</f>
        <v/>
      </c>
      <c r="G242" s="41" t="str">
        <f>IFERROR(VLOOKUP(E242,'PRS até 2014'!$E$4:$L$6307,8,FALSE),"")</f>
        <v/>
      </c>
      <c r="H242" t="str">
        <f>IFERROR(VLOOKUP(E242,'Global Insight'!$E$2:$F$4102,2,FALSE),"")</f>
        <v/>
      </c>
      <c r="I242" t="str">
        <f>IFERROR(VLOOKUP(E242,EIU!$E$2:$H$3662,4,FALSE),"")</f>
        <v/>
      </c>
    </row>
    <row r="243" spans="1:9" x14ac:dyDescent="0.25">
      <c r="A243" s="12" t="s">
        <v>69</v>
      </c>
      <c r="B243" s="13" t="s">
        <v>70</v>
      </c>
      <c r="C243" s="14">
        <v>45</v>
      </c>
      <c r="D243" s="14">
        <v>1984</v>
      </c>
      <c r="E243">
        <f t="shared" si="3"/>
        <v>451984</v>
      </c>
      <c r="F243" s="41" t="str">
        <f>IFERROR(VLOOKUP(E243,Heritage!$E$3:$H$4601,4,FALSE),"")</f>
        <v/>
      </c>
      <c r="G243" s="41" t="str">
        <f>IFERROR(VLOOKUP(E243,'PRS até 2014'!$E$4:$L$6307,8,FALSE),"")</f>
        <v/>
      </c>
      <c r="H243" t="str">
        <f>IFERROR(VLOOKUP(E243,'Global Insight'!$E$2:$F$4102,2,FALSE),"")</f>
        <v/>
      </c>
      <c r="I243" t="str">
        <f>IFERROR(VLOOKUP(E243,EIU!$E$2:$H$3662,4,FALSE),"")</f>
        <v/>
      </c>
    </row>
    <row r="244" spans="1:9" x14ac:dyDescent="0.25">
      <c r="A244" s="12" t="s">
        <v>71</v>
      </c>
      <c r="B244" s="13" t="s">
        <v>72</v>
      </c>
      <c r="C244" s="14">
        <v>46</v>
      </c>
      <c r="D244" s="14">
        <v>1984</v>
      </c>
      <c r="E244">
        <f t="shared" ref="E244:E307" si="4">C244*10000+D244</f>
        <v>461984</v>
      </c>
      <c r="F244" s="41" t="str">
        <f>IFERROR(VLOOKUP(E244,Heritage!$E$3:$H$4601,4,FALSE),"")</f>
        <v/>
      </c>
      <c r="G244" s="41" t="str">
        <f>IFERROR(VLOOKUP(E244,'PRS até 2014'!$E$4:$L$6307,8,FALSE),"")</f>
        <v/>
      </c>
      <c r="H244" t="str">
        <f>IFERROR(VLOOKUP(E244,'Global Insight'!$E$2:$F$4102,2,FALSE),"")</f>
        <v/>
      </c>
      <c r="I244" t="str">
        <f>IFERROR(VLOOKUP(E244,EIU!$E$2:$H$3662,4,FALSE),"")</f>
        <v/>
      </c>
    </row>
    <row r="245" spans="1:9" x14ac:dyDescent="0.25">
      <c r="A245" s="12" t="s">
        <v>77</v>
      </c>
      <c r="B245" s="13" t="s">
        <v>78</v>
      </c>
      <c r="C245" s="14">
        <v>47</v>
      </c>
      <c r="D245" s="14">
        <v>1984</v>
      </c>
      <c r="E245">
        <f t="shared" si="4"/>
        <v>471984</v>
      </c>
      <c r="F245" s="41" t="str">
        <f>IFERROR(VLOOKUP(E245,Heritage!$E$3:$H$4601,4,FALSE),"")</f>
        <v/>
      </c>
      <c r="G245" s="41">
        <f>IFERROR(VLOOKUP(E245,'PRS até 2014'!$E$4:$L$6307,8,FALSE),"")</f>
        <v>0.91666666666666652</v>
      </c>
      <c r="H245" t="str">
        <f>IFERROR(VLOOKUP(E245,'Global Insight'!$E$2:$F$4102,2,FALSE),"")</f>
        <v/>
      </c>
      <c r="I245" t="str">
        <f>IFERROR(VLOOKUP(E245,EIU!$E$2:$H$3662,4,FALSE),"")</f>
        <v/>
      </c>
    </row>
    <row r="246" spans="1:9" x14ac:dyDescent="0.25">
      <c r="A246" s="12" t="s">
        <v>75</v>
      </c>
      <c r="B246" s="13" t="s">
        <v>76</v>
      </c>
      <c r="C246" s="14">
        <v>48</v>
      </c>
      <c r="D246" s="14">
        <v>1984</v>
      </c>
      <c r="E246">
        <f t="shared" si="4"/>
        <v>481984</v>
      </c>
      <c r="F246" s="41" t="str">
        <f>IFERROR(VLOOKUP(E246,Heritage!$E$3:$H$4601,4,FALSE),"")</f>
        <v/>
      </c>
      <c r="G246" s="41" t="str">
        <f>IFERROR(VLOOKUP(E246,'PRS até 2014'!$E$4:$L$6307,8,FALSE),"")</f>
        <v xml:space="preserve"> </v>
      </c>
      <c r="H246" t="str">
        <f>IFERROR(VLOOKUP(E246,'Global Insight'!$E$2:$F$4102,2,FALSE),"")</f>
        <v/>
      </c>
      <c r="I246" t="str">
        <f>IFERROR(VLOOKUP(E246,EIU!$E$2:$H$3662,4,FALSE),"")</f>
        <v/>
      </c>
    </row>
    <row r="247" spans="1:9" x14ac:dyDescent="0.25">
      <c r="A247" s="12" t="s">
        <v>353</v>
      </c>
      <c r="B247" s="13" t="s">
        <v>379</v>
      </c>
      <c r="C247" s="14">
        <v>49</v>
      </c>
      <c r="D247" s="14">
        <v>1984</v>
      </c>
      <c r="E247">
        <f t="shared" si="4"/>
        <v>491984</v>
      </c>
      <c r="F247" s="41" t="str">
        <f>IFERROR(VLOOKUP(E247,Heritage!$E$3:$H$4601,4,FALSE),"")</f>
        <v/>
      </c>
      <c r="G247" s="41" t="str">
        <f>IFERROR(VLOOKUP(E247,'PRS até 2014'!$E$4:$L$6307,8,FALSE),"")</f>
        <v xml:space="preserve"> </v>
      </c>
      <c r="H247" t="str">
        <f>IFERROR(VLOOKUP(E247,'Global Insight'!$E$2:$F$4102,2,FALSE),"")</f>
        <v/>
      </c>
      <c r="I247" t="str">
        <f>IFERROR(VLOOKUP(E247,EIU!$E$2:$H$3662,4,FALSE),"")</f>
        <v/>
      </c>
    </row>
    <row r="248" spans="1:9" x14ac:dyDescent="0.25">
      <c r="A248" s="12" t="s">
        <v>79</v>
      </c>
      <c r="B248" s="13" t="s">
        <v>80</v>
      </c>
      <c r="C248" s="14">
        <v>50</v>
      </c>
      <c r="D248" s="14">
        <v>1984</v>
      </c>
      <c r="E248">
        <f t="shared" si="4"/>
        <v>501984</v>
      </c>
      <c r="F248" s="41" t="str">
        <f>IFERROR(VLOOKUP(E248,Heritage!$E$3:$H$4601,4,FALSE),"")</f>
        <v/>
      </c>
      <c r="G248" s="41">
        <f>IFERROR(VLOOKUP(E248,'PRS até 2014'!$E$4:$L$6307,8,FALSE),"")</f>
        <v>0.44444444444444442</v>
      </c>
      <c r="H248" t="str">
        <f>IFERROR(VLOOKUP(E248,'Global Insight'!$E$2:$F$4102,2,FALSE),"")</f>
        <v/>
      </c>
      <c r="I248" t="str">
        <f>IFERROR(VLOOKUP(E248,EIU!$E$2:$H$3662,4,FALSE),"")</f>
        <v/>
      </c>
    </row>
    <row r="249" spans="1:9" x14ac:dyDescent="0.25">
      <c r="A249" s="12" t="s">
        <v>83</v>
      </c>
      <c r="B249" s="13" t="s">
        <v>84</v>
      </c>
      <c r="C249" s="14">
        <v>51</v>
      </c>
      <c r="D249" s="14">
        <v>1984</v>
      </c>
      <c r="E249">
        <f t="shared" si="4"/>
        <v>511984</v>
      </c>
      <c r="F249" s="41" t="str">
        <f>IFERROR(VLOOKUP(E249,Heritage!$E$3:$H$4601,4,FALSE),"")</f>
        <v/>
      </c>
      <c r="G249" s="41">
        <f>IFERROR(VLOOKUP(E249,'PRS até 2014'!$E$4:$L$6307,8,FALSE),"")</f>
        <v>0.52777777777777779</v>
      </c>
      <c r="H249" t="str">
        <f>IFERROR(VLOOKUP(E249,'Global Insight'!$E$2:$F$4102,2,FALSE),"")</f>
        <v/>
      </c>
      <c r="I249" t="str">
        <f>IFERROR(VLOOKUP(E249,EIU!$E$2:$H$3662,4,FALSE),"")</f>
        <v/>
      </c>
    </row>
    <row r="250" spans="1:9" x14ac:dyDescent="0.25">
      <c r="A250" s="12" t="s">
        <v>85</v>
      </c>
      <c r="B250" s="13" t="s">
        <v>86</v>
      </c>
      <c r="C250" s="14">
        <v>52</v>
      </c>
      <c r="D250" s="14">
        <v>1984</v>
      </c>
      <c r="E250">
        <f t="shared" si="4"/>
        <v>521984</v>
      </c>
      <c r="F250" s="41" t="str">
        <f>IFERROR(VLOOKUP(E250,Heritage!$E$3:$H$4601,4,FALSE),"")</f>
        <v/>
      </c>
      <c r="G250" s="41">
        <f>IFERROR(VLOOKUP(E250,'PRS até 2014'!$E$4:$L$6307,8,FALSE),"")</f>
        <v>0.30555555555555558</v>
      </c>
      <c r="H250" t="str">
        <f>IFERROR(VLOOKUP(E250,'Global Insight'!$E$2:$F$4102,2,FALSE),"")</f>
        <v/>
      </c>
      <c r="I250" t="str">
        <f>IFERROR(VLOOKUP(E250,EIU!$E$2:$H$3662,4,FALSE),"")</f>
        <v/>
      </c>
    </row>
    <row r="251" spans="1:9" x14ac:dyDescent="0.25">
      <c r="A251" s="12" t="s">
        <v>267</v>
      </c>
      <c r="B251" s="13" t="s">
        <v>268</v>
      </c>
      <c r="C251" s="14">
        <v>53</v>
      </c>
      <c r="D251" s="14">
        <v>1984</v>
      </c>
      <c r="E251">
        <f t="shared" si="4"/>
        <v>531984</v>
      </c>
      <c r="F251" s="41" t="str">
        <f>IFERROR(VLOOKUP(E251,Heritage!$E$3:$H$4601,4,FALSE),"")</f>
        <v/>
      </c>
      <c r="G251" s="41">
        <f>IFERROR(VLOOKUP(E251,'PRS até 2014'!$E$4:$L$6307,8,FALSE),"")</f>
        <v>0.27777777777777779</v>
      </c>
      <c r="H251" t="str">
        <f>IFERROR(VLOOKUP(E251,'Global Insight'!$E$2:$F$4102,2,FALSE),"")</f>
        <v/>
      </c>
      <c r="I251" t="str">
        <f>IFERROR(VLOOKUP(E251,EIU!$E$2:$H$3662,4,FALSE),"")</f>
        <v/>
      </c>
    </row>
    <row r="252" spans="1:9" x14ac:dyDescent="0.25">
      <c r="A252" s="12" t="s">
        <v>114</v>
      </c>
      <c r="B252" s="13" t="s">
        <v>115</v>
      </c>
      <c r="C252" s="14">
        <v>54</v>
      </c>
      <c r="D252" s="14">
        <v>1984</v>
      </c>
      <c r="E252">
        <f t="shared" si="4"/>
        <v>541984</v>
      </c>
      <c r="F252" s="41" t="str">
        <f>IFERROR(VLOOKUP(E252,Heritage!$E$3:$H$4601,4,FALSE),"")</f>
        <v/>
      </c>
      <c r="G252" s="41" t="str">
        <f>IFERROR(VLOOKUP(E252,'PRS até 2014'!$E$4:$L$6307,8,FALSE),"")</f>
        <v xml:space="preserve"> </v>
      </c>
      <c r="H252" t="str">
        <f>IFERROR(VLOOKUP(E252,'Global Insight'!$E$2:$F$4102,2,FALSE),"")</f>
        <v/>
      </c>
      <c r="I252" t="str">
        <f>IFERROR(VLOOKUP(E252,EIU!$E$2:$H$3662,4,FALSE),"")</f>
        <v/>
      </c>
    </row>
    <row r="253" spans="1:9" x14ac:dyDescent="0.25">
      <c r="A253" s="12" t="s">
        <v>87</v>
      </c>
      <c r="B253" s="13" t="s">
        <v>88</v>
      </c>
      <c r="C253" s="14">
        <v>55</v>
      </c>
      <c r="D253" s="14">
        <v>1984</v>
      </c>
      <c r="E253">
        <f t="shared" si="4"/>
        <v>551984</v>
      </c>
      <c r="F253" s="41" t="str">
        <f>IFERROR(VLOOKUP(E253,Heritage!$E$3:$H$4601,4,FALSE),"")</f>
        <v/>
      </c>
      <c r="G253" s="41" t="str">
        <f>IFERROR(VLOOKUP(E253,'PRS até 2014'!$E$4:$L$6307,8,FALSE),"")</f>
        <v xml:space="preserve"> </v>
      </c>
      <c r="H253" t="str">
        <f>IFERROR(VLOOKUP(E253,'Global Insight'!$E$2:$F$4102,2,FALSE),"")</f>
        <v/>
      </c>
      <c r="I253" t="str">
        <f>IFERROR(VLOOKUP(E253,EIU!$E$2:$H$3662,4,FALSE),"")</f>
        <v/>
      </c>
    </row>
    <row r="254" spans="1:9" x14ac:dyDescent="0.25">
      <c r="A254" s="12" t="s">
        <v>91</v>
      </c>
      <c r="B254" s="13" t="s">
        <v>92</v>
      </c>
      <c r="C254" s="14">
        <v>56</v>
      </c>
      <c r="D254" s="14">
        <v>1984</v>
      </c>
      <c r="E254">
        <f t="shared" si="4"/>
        <v>561984</v>
      </c>
      <c r="F254" s="41" t="str">
        <f>IFERROR(VLOOKUP(E254,Heritage!$E$3:$H$4601,4,FALSE),"")</f>
        <v/>
      </c>
      <c r="G254" s="41" t="str">
        <f>IFERROR(VLOOKUP(E254,'PRS até 2014'!$E$4:$L$6307,8,FALSE),"")</f>
        <v xml:space="preserve"> </v>
      </c>
      <c r="H254" t="str">
        <f>IFERROR(VLOOKUP(E254,'Global Insight'!$E$2:$F$4102,2,FALSE),"")</f>
        <v/>
      </c>
      <c r="I254" t="str">
        <f>IFERROR(VLOOKUP(E254,EIU!$E$2:$H$3662,4,FALSE),"")</f>
        <v/>
      </c>
    </row>
    <row r="255" spans="1:9" x14ac:dyDescent="0.25">
      <c r="A255" s="12" t="s">
        <v>93</v>
      </c>
      <c r="B255" s="13" t="s">
        <v>94</v>
      </c>
      <c r="C255" s="14">
        <v>57</v>
      </c>
      <c r="D255" s="14">
        <v>1984</v>
      </c>
      <c r="E255">
        <f t="shared" si="4"/>
        <v>571984</v>
      </c>
      <c r="F255" s="41" t="str">
        <f>IFERROR(VLOOKUP(E255,Heritage!$E$3:$H$4601,4,FALSE),"")</f>
        <v/>
      </c>
      <c r="G255" s="41" t="str">
        <f>IFERROR(VLOOKUP(E255,'PRS até 2014'!$E$4:$L$6307,8,FALSE),"")</f>
        <v/>
      </c>
      <c r="H255" t="str">
        <f>IFERROR(VLOOKUP(E255,'Global Insight'!$E$2:$F$4102,2,FALSE),"")</f>
        <v/>
      </c>
      <c r="I255" t="str">
        <f>IFERROR(VLOOKUP(E255,EIU!$E$2:$H$3662,4,FALSE),"")</f>
        <v/>
      </c>
    </row>
    <row r="256" spans="1:9" x14ac:dyDescent="0.25">
      <c r="A256" s="12" t="s">
        <v>97</v>
      </c>
      <c r="B256" s="13" t="s">
        <v>98</v>
      </c>
      <c r="C256" s="14">
        <v>58</v>
      </c>
      <c r="D256" s="14">
        <v>1984</v>
      </c>
      <c r="E256">
        <f t="shared" si="4"/>
        <v>581984</v>
      </c>
      <c r="F256" s="41" t="str">
        <f>IFERROR(VLOOKUP(E256,Heritage!$E$3:$H$4601,4,FALSE),"")</f>
        <v/>
      </c>
      <c r="G256" s="41" t="str">
        <f>IFERROR(VLOOKUP(E256,'PRS até 2014'!$E$4:$L$6307,8,FALSE),"")</f>
        <v xml:space="preserve"> </v>
      </c>
      <c r="H256" t="str">
        <f>IFERROR(VLOOKUP(E256,'Global Insight'!$E$2:$F$4102,2,FALSE),"")</f>
        <v/>
      </c>
      <c r="I256" t="str">
        <f>IFERROR(VLOOKUP(E256,EIU!$E$2:$H$3662,4,FALSE),"")</f>
        <v/>
      </c>
    </row>
    <row r="257" spans="1:9" x14ac:dyDescent="0.25">
      <c r="A257" s="12" t="s">
        <v>95</v>
      </c>
      <c r="B257" s="13" t="s">
        <v>96</v>
      </c>
      <c r="C257" s="14">
        <v>59</v>
      </c>
      <c r="D257" s="14">
        <v>1984</v>
      </c>
      <c r="E257">
        <f t="shared" si="4"/>
        <v>591984</v>
      </c>
      <c r="F257" s="41" t="str">
        <f>IFERROR(VLOOKUP(E257,Heritage!$E$3:$H$4601,4,FALSE),"")</f>
        <v/>
      </c>
      <c r="G257" s="41">
        <f>IFERROR(VLOOKUP(E257,'PRS até 2014'!$E$4:$L$6307,8,FALSE),"")</f>
        <v>0.94444444444444442</v>
      </c>
      <c r="H257" t="str">
        <f>IFERROR(VLOOKUP(E257,'Global Insight'!$E$2:$F$4102,2,FALSE),"")</f>
        <v/>
      </c>
      <c r="I257" t="str">
        <f>IFERROR(VLOOKUP(E257,EIU!$E$2:$H$3662,4,FALSE),"")</f>
        <v/>
      </c>
    </row>
    <row r="258" spans="1:9" x14ac:dyDescent="0.25">
      <c r="A258" s="12" t="s">
        <v>99</v>
      </c>
      <c r="B258" s="13" t="s">
        <v>100</v>
      </c>
      <c r="C258" s="14">
        <v>60</v>
      </c>
      <c r="D258" s="14">
        <v>1984</v>
      </c>
      <c r="E258">
        <f t="shared" si="4"/>
        <v>601984</v>
      </c>
      <c r="F258" s="41" t="str">
        <f>IFERROR(VLOOKUP(E258,Heritage!$E$3:$H$4601,4,FALSE),"")</f>
        <v/>
      </c>
      <c r="G258" s="41">
        <f>IFERROR(VLOOKUP(E258,'PRS até 2014'!$E$4:$L$6307,8,FALSE),"")</f>
        <v>0.86111111111111094</v>
      </c>
      <c r="H258" t="str">
        <f>IFERROR(VLOOKUP(E258,'Global Insight'!$E$2:$F$4102,2,FALSE),"")</f>
        <v/>
      </c>
      <c r="I258" t="str">
        <f>IFERROR(VLOOKUP(E258,EIU!$E$2:$H$3662,4,FALSE),"")</f>
        <v/>
      </c>
    </row>
    <row r="259" spans="1:9" x14ac:dyDescent="0.25">
      <c r="A259" s="12" t="s">
        <v>101</v>
      </c>
      <c r="B259" s="13" t="s">
        <v>102</v>
      </c>
      <c r="C259" s="14">
        <v>61</v>
      </c>
      <c r="D259" s="14">
        <v>1984</v>
      </c>
      <c r="E259">
        <f t="shared" si="4"/>
        <v>611984</v>
      </c>
      <c r="F259" s="41" t="str">
        <f>IFERROR(VLOOKUP(E259,Heritage!$E$3:$H$4601,4,FALSE),"")</f>
        <v/>
      </c>
      <c r="G259" s="41">
        <f>IFERROR(VLOOKUP(E259,'PRS até 2014'!$E$4:$L$6307,8,FALSE),"")</f>
        <v>0.41666666666666669</v>
      </c>
      <c r="H259" t="str">
        <f>IFERROR(VLOOKUP(E259,'Global Insight'!$E$2:$F$4102,2,FALSE),"")</f>
        <v/>
      </c>
      <c r="I259" t="str">
        <f>IFERROR(VLOOKUP(E259,EIU!$E$2:$H$3662,4,FALSE),"")</f>
        <v/>
      </c>
    </row>
    <row r="260" spans="1:9" x14ac:dyDescent="0.25">
      <c r="A260" s="12" t="s">
        <v>354</v>
      </c>
      <c r="B260" s="13" t="s">
        <v>111</v>
      </c>
      <c r="C260" s="14">
        <v>62</v>
      </c>
      <c r="D260" s="14">
        <v>1984</v>
      </c>
      <c r="E260">
        <f t="shared" si="4"/>
        <v>621984</v>
      </c>
      <c r="F260" s="41" t="str">
        <f>IFERROR(VLOOKUP(E260,Heritage!$E$3:$H$4601,4,FALSE),"")</f>
        <v/>
      </c>
      <c r="G260" s="41" t="str">
        <f>IFERROR(VLOOKUP(E260,'PRS até 2014'!$E$4:$L$6307,8,FALSE),"")</f>
        <v xml:space="preserve"> </v>
      </c>
      <c r="H260" t="str">
        <f>IFERROR(VLOOKUP(E260,'Global Insight'!$E$2:$F$4102,2,FALSE),"")</f>
        <v/>
      </c>
      <c r="I260" t="str">
        <f>IFERROR(VLOOKUP(E260,EIU!$E$2:$H$3662,4,FALSE),"")</f>
        <v/>
      </c>
    </row>
    <row r="261" spans="1:9" x14ac:dyDescent="0.25">
      <c r="A261" s="12" t="s">
        <v>105</v>
      </c>
      <c r="B261" s="13" t="s">
        <v>106</v>
      </c>
      <c r="C261" s="14">
        <v>63</v>
      </c>
      <c r="D261" s="14">
        <v>1984</v>
      </c>
      <c r="E261">
        <f t="shared" si="4"/>
        <v>631984</v>
      </c>
      <c r="F261" s="41" t="str">
        <f>IFERROR(VLOOKUP(E261,Heritage!$E$3:$H$4601,4,FALSE),"")</f>
        <v/>
      </c>
      <c r="G261" s="41" t="str">
        <f>IFERROR(VLOOKUP(E261,'PRS até 2014'!$E$4:$L$6307,8,FALSE),"")</f>
        <v xml:space="preserve"> </v>
      </c>
      <c r="H261" t="str">
        <f>IFERROR(VLOOKUP(E261,'Global Insight'!$E$2:$F$4102,2,FALSE),"")</f>
        <v/>
      </c>
      <c r="I261" t="str">
        <f>IFERROR(VLOOKUP(E261,EIU!$E$2:$H$3662,4,FALSE),"")</f>
        <v/>
      </c>
    </row>
    <row r="262" spans="1:9" x14ac:dyDescent="0.25">
      <c r="A262" s="12" t="s">
        <v>73</v>
      </c>
      <c r="B262" s="13" t="s">
        <v>74</v>
      </c>
      <c r="C262" s="14">
        <v>64</v>
      </c>
      <c r="D262" s="14">
        <v>1984</v>
      </c>
      <c r="E262">
        <f t="shared" si="4"/>
        <v>641984</v>
      </c>
      <c r="F262" s="41" t="str">
        <f>IFERROR(VLOOKUP(E262,Heritage!$E$3:$H$4601,4,FALSE),"")</f>
        <v/>
      </c>
      <c r="G262" s="41">
        <f>IFERROR(VLOOKUP(E262,'PRS até 2014'!$E$4:$L$6307,8,FALSE),"")</f>
        <v>0.88888888888888884</v>
      </c>
      <c r="H262" t="str">
        <f>IFERROR(VLOOKUP(E262,'Global Insight'!$E$2:$F$4102,2,FALSE),"")</f>
        <v/>
      </c>
      <c r="I262" t="str">
        <f>IFERROR(VLOOKUP(E262,EIU!$E$2:$H$3662,4,FALSE),"")</f>
        <v/>
      </c>
    </row>
    <row r="263" spans="1:9" x14ac:dyDescent="0.25">
      <c r="A263" s="12" t="s">
        <v>336</v>
      </c>
      <c r="B263" s="13" t="s">
        <v>337</v>
      </c>
      <c r="C263" s="14">
        <v>65</v>
      </c>
      <c r="D263" s="14">
        <v>1984</v>
      </c>
      <c r="E263">
        <f t="shared" si="4"/>
        <v>651984</v>
      </c>
      <c r="F263" s="41" t="str">
        <f>IFERROR(VLOOKUP(E263,Heritage!$E$3:$H$4601,4,FALSE),"")</f>
        <v/>
      </c>
      <c r="G263" s="41" t="str">
        <f>IFERROR(VLOOKUP(E263,'PRS até 2014'!$E$4:$L$6307,8,FALSE),"")</f>
        <v/>
      </c>
      <c r="H263" t="str">
        <f>IFERROR(VLOOKUP(E263,'Global Insight'!$E$2:$F$4102,2,FALSE),"")</f>
        <v/>
      </c>
      <c r="I263" t="str">
        <f>IFERROR(VLOOKUP(E263,EIU!$E$2:$H$3662,4,FALSE),"")</f>
        <v/>
      </c>
    </row>
    <row r="264" spans="1:9" x14ac:dyDescent="0.25">
      <c r="A264" s="12" t="s">
        <v>107</v>
      </c>
      <c r="B264" s="13" t="s">
        <v>108</v>
      </c>
      <c r="C264" s="14">
        <v>66</v>
      </c>
      <c r="D264" s="14">
        <v>1984</v>
      </c>
      <c r="E264">
        <f t="shared" si="4"/>
        <v>661984</v>
      </c>
      <c r="F264" s="41" t="str">
        <f>IFERROR(VLOOKUP(E264,Heritage!$E$3:$H$4601,4,FALSE),"")</f>
        <v/>
      </c>
      <c r="G264" s="41">
        <f>IFERROR(VLOOKUP(E264,'PRS até 2014'!$E$4:$L$6307,8,FALSE),"")</f>
        <v>0.22222222222222221</v>
      </c>
      <c r="H264" t="str">
        <f>IFERROR(VLOOKUP(E264,'Global Insight'!$E$2:$F$4102,2,FALSE),"")</f>
        <v/>
      </c>
      <c r="I264" t="str">
        <f>IFERROR(VLOOKUP(E264,EIU!$E$2:$H$3662,4,FALSE),"")</f>
        <v/>
      </c>
    </row>
    <row r="265" spans="1:9" x14ac:dyDescent="0.25">
      <c r="A265" s="12" t="s">
        <v>116</v>
      </c>
      <c r="B265" s="13" t="s">
        <v>117</v>
      </c>
      <c r="C265" s="14">
        <v>67</v>
      </c>
      <c r="D265" s="14">
        <v>1984</v>
      </c>
      <c r="E265">
        <f t="shared" si="4"/>
        <v>671984</v>
      </c>
      <c r="F265" s="41" t="str">
        <f>IFERROR(VLOOKUP(E265,Heritage!$E$3:$H$4601,4,FALSE),"")</f>
        <v/>
      </c>
      <c r="G265" s="41">
        <f>IFERROR(VLOOKUP(E265,'PRS até 2014'!$E$4:$L$6307,8,FALSE),"")</f>
        <v>0.47222222222222221</v>
      </c>
      <c r="H265" t="str">
        <f>IFERROR(VLOOKUP(E265,'Global Insight'!$E$2:$F$4102,2,FALSE),"")</f>
        <v/>
      </c>
      <c r="I265" t="str">
        <f>IFERROR(VLOOKUP(E265,EIU!$E$2:$H$3662,4,FALSE),"")</f>
        <v/>
      </c>
    </row>
    <row r="266" spans="1:9" x14ac:dyDescent="0.25">
      <c r="A266" s="12" t="s">
        <v>355</v>
      </c>
      <c r="B266" s="13" t="s">
        <v>380</v>
      </c>
      <c r="C266" s="14">
        <v>68</v>
      </c>
      <c r="D266" s="14">
        <v>1984</v>
      </c>
      <c r="E266">
        <f t="shared" si="4"/>
        <v>681984</v>
      </c>
      <c r="F266" s="41" t="str">
        <f>IFERROR(VLOOKUP(E266,Heritage!$E$3:$H$4601,4,FALSE),"")</f>
        <v/>
      </c>
      <c r="G266" s="41" t="str">
        <f>IFERROR(VLOOKUP(E266,'PRS até 2014'!$E$4:$L$6307,8,FALSE),"")</f>
        <v xml:space="preserve"> </v>
      </c>
      <c r="H266" t="str">
        <f>IFERROR(VLOOKUP(E266,'Global Insight'!$E$2:$F$4102,2,FALSE),"")</f>
        <v/>
      </c>
      <c r="I266" t="str">
        <f>IFERROR(VLOOKUP(E266,EIU!$E$2:$H$3662,4,FALSE),"")</f>
        <v/>
      </c>
    </row>
    <row r="267" spans="1:9" x14ac:dyDescent="0.25">
      <c r="A267" s="12" t="s">
        <v>118</v>
      </c>
      <c r="B267" s="13" t="s">
        <v>119</v>
      </c>
      <c r="C267" s="14">
        <v>69</v>
      </c>
      <c r="D267" s="14">
        <v>1984</v>
      </c>
      <c r="E267">
        <f t="shared" si="4"/>
        <v>691984</v>
      </c>
      <c r="F267" s="41" t="str">
        <f>IFERROR(VLOOKUP(E267,Heritage!$E$3:$H$4601,4,FALSE),"")</f>
        <v/>
      </c>
      <c r="G267" s="41">
        <f>IFERROR(VLOOKUP(E267,'PRS até 2014'!$E$4:$L$6307,8,FALSE),"")</f>
        <v>0.30555555555555558</v>
      </c>
      <c r="H267" t="str">
        <f>IFERROR(VLOOKUP(E267,'Global Insight'!$E$2:$F$4102,2,FALSE),"")</f>
        <v/>
      </c>
      <c r="I267" t="str">
        <f>IFERROR(VLOOKUP(E267,EIU!$E$2:$H$3662,4,FALSE),"")</f>
        <v/>
      </c>
    </row>
    <row r="268" spans="1:9" x14ac:dyDescent="0.25">
      <c r="A268" s="12" t="s">
        <v>109</v>
      </c>
      <c r="B268" s="13" t="s">
        <v>110</v>
      </c>
      <c r="C268" s="14">
        <v>70</v>
      </c>
      <c r="D268" s="14">
        <v>1984</v>
      </c>
      <c r="E268">
        <f t="shared" si="4"/>
        <v>701984</v>
      </c>
      <c r="F268" s="41" t="str">
        <f>IFERROR(VLOOKUP(E268,Heritage!$E$3:$H$4601,4,FALSE),"")</f>
        <v/>
      </c>
      <c r="G268" s="41" t="str">
        <f>IFERROR(VLOOKUP(E268,'PRS até 2014'!$E$4:$L$6307,8,FALSE),"")</f>
        <v/>
      </c>
      <c r="H268" t="str">
        <f>IFERROR(VLOOKUP(E268,'Global Insight'!$E$2:$F$4102,2,FALSE),"")</f>
        <v/>
      </c>
      <c r="I268" t="str">
        <f>IFERROR(VLOOKUP(E268,EIU!$E$2:$H$3662,4,FALSE),"")</f>
        <v/>
      </c>
    </row>
    <row r="269" spans="1:9" x14ac:dyDescent="0.25">
      <c r="A269" s="12" t="s">
        <v>112</v>
      </c>
      <c r="B269" s="13" t="s">
        <v>113</v>
      </c>
      <c r="C269" s="14">
        <v>71</v>
      </c>
      <c r="D269" s="14">
        <v>1984</v>
      </c>
      <c r="E269">
        <f t="shared" si="4"/>
        <v>711984</v>
      </c>
      <c r="F269" s="41" t="str">
        <f>IFERROR(VLOOKUP(E269,Heritage!$E$3:$H$4601,4,FALSE),"")</f>
        <v/>
      </c>
      <c r="G269" s="41" t="str">
        <f>IFERROR(VLOOKUP(E269,'PRS até 2014'!$E$4:$L$6307,8,FALSE),"")</f>
        <v xml:space="preserve"> </v>
      </c>
      <c r="H269" t="str">
        <f>IFERROR(VLOOKUP(E269,'Global Insight'!$E$2:$F$4102,2,FALSE),"")</f>
        <v/>
      </c>
      <c r="I269" t="str">
        <f>IFERROR(VLOOKUP(E269,EIU!$E$2:$H$3662,4,FALSE),"")</f>
        <v/>
      </c>
    </row>
    <row r="270" spans="1:9" x14ac:dyDescent="0.25">
      <c r="A270" s="12" t="s">
        <v>120</v>
      </c>
      <c r="B270" s="13" t="s">
        <v>121</v>
      </c>
      <c r="C270" s="14">
        <v>72</v>
      </c>
      <c r="D270" s="14">
        <v>1984</v>
      </c>
      <c r="E270">
        <f t="shared" si="4"/>
        <v>721984</v>
      </c>
      <c r="F270" s="41" t="str">
        <f>IFERROR(VLOOKUP(E270,Heritage!$E$3:$H$4601,4,FALSE),"")</f>
        <v/>
      </c>
      <c r="G270" s="41">
        <f>IFERROR(VLOOKUP(E270,'PRS até 2014'!$E$4:$L$6307,8,FALSE),"")</f>
        <v>0.19444444444444445</v>
      </c>
      <c r="H270" t="str">
        <f>IFERROR(VLOOKUP(E270,'Global Insight'!$E$2:$F$4102,2,FALSE),"")</f>
        <v/>
      </c>
      <c r="I270" t="str">
        <f>IFERROR(VLOOKUP(E270,EIU!$E$2:$H$3662,4,FALSE),"")</f>
        <v/>
      </c>
    </row>
    <row r="271" spans="1:9" x14ac:dyDescent="0.25">
      <c r="A271" s="12" t="s">
        <v>128</v>
      </c>
      <c r="B271" s="13" t="s">
        <v>129</v>
      </c>
      <c r="C271" s="14">
        <v>73</v>
      </c>
      <c r="D271" s="14">
        <v>1984</v>
      </c>
      <c r="E271">
        <f t="shared" si="4"/>
        <v>731984</v>
      </c>
      <c r="F271" s="41" t="str">
        <f>IFERROR(VLOOKUP(E271,Heritage!$E$3:$H$4601,4,FALSE),"")</f>
        <v/>
      </c>
      <c r="G271" s="41">
        <f>IFERROR(VLOOKUP(E271,'PRS até 2014'!$E$4:$L$6307,8,FALSE),"")</f>
        <v>0.1388888888888889</v>
      </c>
      <c r="H271" t="str">
        <f>IFERROR(VLOOKUP(E271,'Global Insight'!$E$2:$F$4102,2,FALSE),"")</f>
        <v/>
      </c>
      <c r="I271" t="str">
        <f>IFERROR(VLOOKUP(E271,EIU!$E$2:$H$3662,4,FALSE),"")</f>
        <v/>
      </c>
    </row>
    <row r="272" spans="1:9" x14ac:dyDescent="0.25">
      <c r="A272" s="12" t="s">
        <v>124</v>
      </c>
      <c r="B272" s="13" t="s">
        <v>125</v>
      </c>
      <c r="C272" s="14">
        <v>74</v>
      </c>
      <c r="D272" s="14">
        <v>1984</v>
      </c>
      <c r="E272">
        <f t="shared" si="4"/>
        <v>741984</v>
      </c>
      <c r="F272" s="41" t="str">
        <f>IFERROR(VLOOKUP(E272,Heritage!$E$3:$H$4601,4,FALSE),"")</f>
        <v/>
      </c>
      <c r="G272" s="41">
        <f>IFERROR(VLOOKUP(E272,'PRS até 2014'!$E$4:$L$6307,8,FALSE),"")</f>
        <v>0.30555555555555558</v>
      </c>
      <c r="H272" t="str">
        <f>IFERROR(VLOOKUP(E272,'Global Insight'!$E$2:$F$4102,2,FALSE),"")</f>
        <v/>
      </c>
      <c r="I272" t="str">
        <f>IFERROR(VLOOKUP(E272,EIU!$E$2:$H$3662,4,FALSE),"")</f>
        <v/>
      </c>
    </row>
    <row r="273" spans="1:9" x14ac:dyDescent="0.25">
      <c r="A273" s="12" t="s">
        <v>122</v>
      </c>
      <c r="B273" s="13" t="s">
        <v>123</v>
      </c>
      <c r="C273" s="14">
        <v>75</v>
      </c>
      <c r="D273" s="14">
        <v>1984</v>
      </c>
      <c r="E273">
        <f t="shared" si="4"/>
        <v>751984</v>
      </c>
      <c r="F273" s="41" t="str">
        <f>IFERROR(VLOOKUP(E273,Heritage!$E$3:$H$4601,4,FALSE),"")</f>
        <v/>
      </c>
      <c r="G273" s="41">
        <f>IFERROR(VLOOKUP(E273,'PRS até 2014'!$E$4:$L$6307,8,FALSE),"")</f>
        <v>0.80555555555555558</v>
      </c>
      <c r="H273" t="str">
        <f>IFERROR(VLOOKUP(E273,'Global Insight'!$E$2:$F$4102,2,FALSE),"")</f>
        <v/>
      </c>
      <c r="I273" t="str">
        <f>IFERROR(VLOOKUP(E273,EIU!$E$2:$H$3662,4,FALSE),"")</f>
        <v/>
      </c>
    </row>
    <row r="274" spans="1:9" x14ac:dyDescent="0.25">
      <c r="A274" s="12" t="s">
        <v>130</v>
      </c>
      <c r="B274" s="13" t="s">
        <v>131</v>
      </c>
      <c r="C274" s="14">
        <v>76</v>
      </c>
      <c r="D274" s="14">
        <v>1984</v>
      </c>
      <c r="E274">
        <f t="shared" si="4"/>
        <v>761984</v>
      </c>
      <c r="F274" s="41" t="str">
        <f>IFERROR(VLOOKUP(E274,Heritage!$E$3:$H$4601,4,FALSE),"")</f>
        <v/>
      </c>
      <c r="G274" s="41" t="str">
        <f>IFERROR(VLOOKUP(E274,'PRS até 2014'!$E$4:$L$6307,8,FALSE),"")</f>
        <v/>
      </c>
      <c r="H274" t="str">
        <f>IFERROR(VLOOKUP(E274,'Global Insight'!$E$2:$F$4102,2,FALSE),"")</f>
        <v/>
      </c>
      <c r="I274" t="str">
        <f>IFERROR(VLOOKUP(E274,EIU!$E$2:$H$3662,4,FALSE),"")</f>
        <v/>
      </c>
    </row>
    <row r="275" spans="1:9" x14ac:dyDescent="0.25">
      <c r="A275" s="12" t="s">
        <v>142</v>
      </c>
      <c r="B275" s="13" t="s">
        <v>143</v>
      </c>
      <c r="C275" s="14">
        <v>77</v>
      </c>
      <c r="D275" s="14">
        <v>1984</v>
      </c>
      <c r="E275">
        <f t="shared" si="4"/>
        <v>771984</v>
      </c>
      <c r="F275" s="41" t="str">
        <f>IFERROR(VLOOKUP(E275,Heritage!$E$3:$H$4601,4,FALSE),"")</f>
        <v/>
      </c>
      <c r="G275" s="41">
        <f>IFERROR(VLOOKUP(E275,'PRS até 2014'!$E$4:$L$6307,8,FALSE),"")</f>
        <v>0.86111111111111116</v>
      </c>
      <c r="H275" t="str">
        <f>IFERROR(VLOOKUP(E275,'Global Insight'!$E$2:$F$4102,2,FALSE),"")</f>
        <v/>
      </c>
      <c r="I275" t="str">
        <f>IFERROR(VLOOKUP(E275,EIU!$E$2:$H$3662,4,FALSE),"")</f>
        <v/>
      </c>
    </row>
    <row r="276" spans="1:9" x14ac:dyDescent="0.25">
      <c r="A276" s="12" t="s">
        <v>134</v>
      </c>
      <c r="B276" s="13" t="s">
        <v>135</v>
      </c>
      <c r="C276" s="14">
        <v>78</v>
      </c>
      <c r="D276" s="14">
        <v>1984</v>
      </c>
      <c r="E276">
        <f t="shared" si="4"/>
        <v>781984</v>
      </c>
      <c r="F276" s="41" t="str">
        <f>IFERROR(VLOOKUP(E276,Heritage!$E$3:$H$4601,4,FALSE),"")</f>
        <v/>
      </c>
      <c r="G276" s="41">
        <f>IFERROR(VLOOKUP(E276,'PRS até 2014'!$E$4:$L$6307,8,FALSE),"")</f>
        <v>0.52777777777777779</v>
      </c>
      <c r="H276" t="str">
        <f>IFERROR(VLOOKUP(E276,'Global Insight'!$E$2:$F$4102,2,FALSE),"")</f>
        <v/>
      </c>
      <c r="I276" t="str">
        <f>IFERROR(VLOOKUP(E276,EIU!$E$2:$H$3662,4,FALSE),"")</f>
        <v/>
      </c>
    </row>
    <row r="277" spans="1:9" x14ac:dyDescent="0.25">
      <c r="A277" s="12" t="s">
        <v>132</v>
      </c>
      <c r="B277" s="13" t="s">
        <v>133</v>
      </c>
      <c r="C277" s="14">
        <v>79</v>
      </c>
      <c r="D277" s="14">
        <v>1984</v>
      </c>
      <c r="E277">
        <f t="shared" si="4"/>
        <v>791984</v>
      </c>
      <c r="F277" s="41" t="str">
        <f>IFERROR(VLOOKUP(E277,Heritage!$E$3:$H$4601,4,FALSE),"")</f>
        <v/>
      </c>
      <c r="G277" s="41">
        <f>IFERROR(VLOOKUP(E277,'PRS até 2014'!$E$4:$L$6307,8,FALSE),"")</f>
        <v>0.30555555555555558</v>
      </c>
      <c r="H277" t="str">
        <f>IFERROR(VLOOKUP(E277,'Global Insight'!$E$2:$F$4102,2,FALSE),"")</f>
        <v/>
      </c>
      <c r="I277" t="str">
        <f>IFERROR(VLOOKUP(E277,EIU!$E$2:$H$3662,4,FALSE),"")</f>
        <v/>
      </c>
    </row>
    <row r="278" spans="1:9" x14ac:dyDescent="0.25">
      <c r="A278" s="12" t="s">
        <v>138</v>
      </c>
      <c r="B278" s="13" t="s">
        <v>139</v>
      </c>
      <c r="C278" s="14">
        <v>80</v>
      </c>
      <c r="D278" s="14">
        <v>1984</v>
      </c>
      <c r="E278">
        <f t="shared" si="4"/>
        <v>801984</v>
      </c>
      <c r="F278" s="41" t="str">
        <f>IFERROR(VLOOKUP(E278,Heritage!$E$3:$H$4601,4,FALSE),"")</f>
        <v/>
      </c>
      <c r="G278" s="41">
        <f>IFERROR(VLOOKUP(E278,'PRS até 2014'!$E$4:$L$6307,8,FALSE),"")</f>
        <v>0.30555555555555558</v>
      </c>
      <c r="H278" t="str">
        <f>IFERROR(VLOOKUP(E278,'Global Insight'!$E$2:$F$4102,2,FALSE),"")</f>
        <v/>
      </c>
      <c r="I278" t="str">
        <f>IFERROR(VLOOKUP(E278,EIU!$E$2:$H$3662,4,FALSE),"")</f>
        <v/>
      </c>
    </row>
    <row r="279" spans="1:9" x14ac:dyDescent="0.25">
      <c r="A279" s="12" t="s">
        <v>140</v>
      </c>
      <c r="B279" s="13" t="s">
        <v>141</v>
      </c>
      <c r="C279" s="14">
        <v>81</v>
      </c>
      <c r="D279" s="14">
        <v>1984</v>
      </c>
      <c r="E279">
        <f t="shared" si="4"/>
        <v>811984</v>
      </c>
      <c r="F279" s="41" t="str">
        <f>IFERROR(VLOOKUP(E279,Heritage!$E$3:$H$4601,4,FALSE),"")</f>
        <v/>
      </c>
      <c r="G279" s="41">
        <f>IFERROR(VLOOKUP(E279,'PRS até 2014'!$E$4:$L$6307,8,FALSE),"")</f>
        <v>0.30555555555555558</v>
      </c>
      <c r="H279" t="str">
        <f>IFERROR(VLOOKUP(E279,'Global Insight'!$E$2:$F$4102,2,FALSE),"")</f>
        <v/>
      </c>
      <c r="I279" t="str">
        <f>IFERROR(VLOOKUP(E279,EIU!$E$2:$H$3662,4,FALSE),"")</f>
        <v/>
      </c>
    </row>
    <row r="280" spans="1:9" x14ac:dyDescent="0.25">
      <c r="A280" s="12" t="s">
        <v>136</v>
      </c>
      <c r="B280" s="13" t="s">
        <v>137</v>
      </c>
      <c r="C280" s="14">
        <v>82</v>
      </c>
      <c r="D280" s="14">
        <v>1984</v>
      </c>
      <c r="E280">
        <f t="shared" si="4"/>
        <v>821984</v>
      </c>
      <c r="F280" s="41" t="str">
        <f>IFERROR(VLOOKUP(E280,Heritage!$E$3:$H$4601,4,FALSE),"")</f>
        <v/>
      </c>
      <c r="G280" s="41">
        <f>IFERROR(VLOOKUP(E280,'PRS até 2014'!$E$4:$L$6307,8,FALSE),"")</f>
        <v>0.77777777777777768</v>
      </c>
      <c r="H280" t="str">
        <f>IFERROR(VLOOKUP(E280,'Global Insight'!$E$2:$F$4102,2,FALSE),"")</f>
        <v/>
      </c>
      <c r="I280" t="str">
        <f>IFERROR(VLOOKUP(E280,EIU!$E$2:$H$3662,4,FALSE),"")</f>
        <v/>
      </c>
    </row>
    <row r="281" spans="1:9" x14ac:dyDescent="0.25">
      <c r="A281" s="12" t="s">
        <v>144</v>
      </c>
      <c r="B281" s="13" t="s">
        <v>145</v>
      </c>
      <c r="C281" s="14">
        <v>83</v>
      </c>
      <c r="D281" s="14">
        <v>1984</v>
      </c>
      <c r="E281">
        <f t="shared" si="4"/>
        <v>831984</v>
      </c>
      <c r="F281" s="41" t="str">
        <f>IFERROR(VLOOKUP(E281,Heritage!$E$3:$H$4601,4,FALSE),"")</f>
        <v/>
      </c>
      <c r="G281" s="41">
        <f>IFERROR(VLOOKUP(E281,'PRS até 2014'!$E$4:$L$6307,8,FALSE),"")</f>
        <v>0.52777777777777779</v>
      </c>
      <c r="H281" t="str">
        <f>IFERROR(VLOOKUP(E281,'Global Insight'!$E$2:$F$4102,2,FALSE),"")</f>
        <v/>
      </c>
      <c r="I281" t="str">
        <f>IFERROR(VLOOKUP(E281,EIU!$E$2:$H$3662,4,FALSE),"")</f>
        <v/>
      </c>
    </row>
    <row r="282" spans="1:9" x14ac:dyDescent="0.25">
      <c r="A282" s="12" t="s">
        <v>146</v>
      </c>
      <c r="B282" s="13" t="s">
        <v>147</v>
      </c>
      <c r="C282" s="14">
        <v>84</v>
      </c>
      <c r="D282" s="14">
        <v>1984</v>
      </c>
      <c r="E282">
        <f t="shared" si="4"/>
        <v>841984</v>
      </c>
      <c r="F282" s="41" t="str">
        <f>IFERROR(VLOOKUP(E282,Heritage!$E$3:$H$4601,4,FALSE),"")</f>
        <v/>
      </c>
      <c r="G282" s="41">
        <f>IFERROR(VLOOKUP(E282,'PRS até 2014'!$E$4:$L$6307,8,FALSE),"")</f>
        <v>0.72222222222222221</v>
      </c>
      <c r="H282" t="str">
        <f>IFERROR(VLOOKUP(E282,'Global Insight'!$E$2:$F$4102,2,FALSE),"")</f>
        <v/>
      </c>
      <c r="I282" t="str">
        <f>IFERROR(VLOOKUP(E282,EIU!$E$2:$H$3662,4,FALSE),"")</f>
        <v/>
      </c>
    </row>
    <row r="283" spans="1:9" x14ac:dyDescent="0.25">
      <c r="A283" s="12" t="s">
        <v>148</v>
      </c>
      <c r="B283" s="13" t="s">
        <v>149</v>
      </c>
      <c r="C283" s="14">
        <v>85</v>
      </c>
      <c r="D283" s="14">
        <v>1984</v>
      </c>
      <c r="E283">
        <f t="shared" si="4"/>
        <v>851984</v>
      </c>
      <c r="F283" s="41" t="str">
        <f>IFERROR(VLOOKUP(E283,Heritage!$E$3:$H$4601,4,FALSE),"")</f>
        <v/>
      </c>
      <c r="G283" s="41">
        <f>IFERROR(VLOOKUP(E283,'PRS até 2014'!$E$4:$L$6307,8,FALSE),"")</f>
        <v>0.30555555555555552</v>
      </c>
      <c r="H283" t="str">
        <f>IFERROR(VLOOKUP(E283,'Global Insight'!$E$2:$F$4102,2,FALSE),"")</f>
        <v/>
      </c>
      <c r="I283" t="str">
        <f>IFERROR(VLOOKUP(E283,EIU!$E$2:$H$3662,4,FALSE),"")</f>
        <v/>
      </c>
    </row>
    <row r="284" spans="1:9" x14ac:dyDescent="0.25">
      <c r="A284" s="12" t="s">
        <v>152</v>
      </c>
      <c r="B284" s="13" t="s">
        <v>153</v>
      </c>
      <c r="C284" s="14">
        <v>86</v>
      </c>
      <c r="D284" s="14">
        <v>1984</v>
      </c>
      <c r="E284">
        <f t="shared" si="4"/>
        <v>861984</v>
      </c>
      <c r="F284" s="41" t="str">
        <f>IFERROR(VLOOKUP(E284,Heritage!$E$3:$H$4601,4,FALSE),"")</f>
        <v/>
      </c>
      <c r="G284" s="41">
        <f>IFERROR(VLOOKUP(E284,'PRS até 2014'!$E$4:$L$6307,8,FALSE),"")</f>
        <v>0.94444444444444442</v>
      </c>
      <c r="H284" t="str">
        <f>IFERROR(VLOOKUP(E284,'Global Insight'!$E$2:$F$4102,2,FALSE),"")</f>
        <v/>
      </c>
      <c r="I284" t="str">
        <f>IFERROR(VLOOKUP(E284,EIU!$E$2:$H$3662,4,FALSE),"")</f>
        <v/>
      </c>
    </row>
    <row r="285" spans="1:9" x14ac:dyDescent="0.25">
      <c r="A285" s="12" t="s">
        <v>150</v>
      </c>
      <c r="B285" s="13" t="s">
        <v>151</v>
      </c>
      <c r="C285" s="14">
        <v>87</v>
      </c>
      <c r="D285" s="14">
        <v>1984</v>
      </c>
      <c r="E285">
        <f t="shared" si="4"/>
        <v>871984</v>
      </c>
      <c r="F285" s="41" t="str">
        <f>IFERROR(VLOOKUP(E285,Heritage!$E$3:$H$4601,4,FALSE),"")</f>
        <v/>
      </c>
      <c r="G285" s="41">
        <f>IFERROR(VLOOKUP(E285,'PRS até 2014'!$E$4:$L$6307,8,FALSE),"")</f>
        <v>0.47222222222222221</v>
      </c>
      <c r="H285" t="str">
        <f>IFERROR(VLOOKUP(E285,'Global Insight'!$E$2:$F$4102,2,FALSE),"")</f>
        <v/>
      </c>
      <c r="I285" t="str">
        <f>IFERROR(VLOOKUP(E285,EIU!$E$2:$H$3662,4,FALSE),"")</f>
        <v/>
      </c>
    </row>
    <row r="286" spans="1:9" x14ac:dyDescent="0.25">
      <c r="A286" s="12" t="s">
        <v>154</v>
      </c>
      <c r="B286" s="13" t="s">
        <v>155</v>
      </c>
      <c r="C286" s="14">
        <v>88</v>
      </c>
      <c r="D286" s="14">
        <v>1984</v>
      </c>
      <c r="E286">
        <f t="shared" si="4"/>
        <v>881984</v>
      </c>
      <c r="F286" s="41" t="str">
        <f>IFERROR(VLOOKUP(E286,Heritage!$E$3:$H$4601,4,FALSE),"")</f>
        <v/>
      </c>
      <c r="G286" s="41" t="str">
        <f>IFERROR(VLOOKUP(E286,'PRS até 2014'!$E$4:$L$6307,8,FALSE),"")</f>
        <v xml:space="preserve"> </v>
      </c>
      <c r="H286" t="str">
        <f>IFERROR(VLOOKUP(E286,'Global Insight'!$E$2:$F$4102,2,FALSE),"")</f>
        <v/>
      </c>
      <c r="I286" t="str">
        <f>IFERROR(VLOOKUP(E286,EIU!$E$2:$H$3662,4,FALSE),"")</f>
        <v/>
      </c>
    </row>
    <row r="287" spans="1:9" x14ac:dyDescent="0.25">
      <c r="A287" s="12" t="s">
        <v>156</v>
      </c>
      <c r="B287" s="13" t="s">
        <v>157</v>
      </c>
      <c r="C287" s="14">
        <v>89</v>
      </c>
      <c r="D287" s="14">
        <v>1984</v>
      </c>
      <c r="E287">
        <f t="shared" si="4"/>
        <v>891984</v>
      </c>
      <c r="F287" s="41" t="str">
        <f>IFERROR(VLOOKUP(E287,Heritage!$E$3:$H$4601,4,FALSE),"")</f>
        <v/>
      </c>
      <c r="G287" s="41">
        <f>IFERROR(VLOOKUP(E287,'PRS até 2014'!$E$4:$L$6307,8,FALSE),"")</f>
        <v>0.41666666666666669</v>
      </c>
      <c r="H287" t="str">
        <f>IFERROR(VLOOKUP(E287,'Global Insight'!$E$2:$F$4102,2,FALSE),"")</f>
        <v/>
      </c>
      <c r="I287" t="str">
        <f>IFERROR(VLOOKUP(E287,EIU!$E$2:$H$3662,4,FALSE),"")</f>
        <v/>
      </c>
    </row>
    <row r="288" spans="1:9" x14ac:dyDescent="0.25">
      <c r="A288" s="12" t="s">
        <v>356</v>
      </c>
      <c r="B288" s="13" t="s">
        <v>381</v>
      </c>
      <c r="C288" s="14">
        <v>90</v>
      </c>
      <c r="D288" s="14">
        <v>1984</v>
      </c>
      <c r="E288">
        <f t="shared" si="4"/>
        <v>901984</v>
      </c>
      <c r="F288" s="41" t="str">
        <f>IFERROR(VLOOKUP(E288,Heritage!$E$3:$H$4601,4,FALSE),"")</f>
        <v/>
      </c>
      <c r="G288" s="41" t="str">
        <f>IFERROR(VLOOKUP(E288,'PRS até 2014'!$E$4:$L$6307,8,FALSE),"")</f>
        <v xml:space="preserve"> </v>
      </c>
      <c r="H288" t="str">
        <f>IFERROR(VLOOKUP(E288,'Global Insight'!$E$2:$F$4102,2,FALSE),"")</f>
        <v/>
      </c>
      <c r="I288" t="str">
        <f>IFERROR(VLOOKUP(E288,EIU!$E$2:$H$3662,4,FALSE),"")</f>
        <v/>
      </c>
    </row>
    <row r="289" spans="1:9" x14ac:dyDescent="0.25">
      <c r="A289" s="12" t="s">
        <v>357</v>
      </c>
      <c r="B289" s="13" t="s">
        <v>243</v>
      </c>
      <c r="C289" s="14">
        <v>91</v>
      </c>
      <c r="D289" s="14">
        <v>1984</v>
      </c>
      <c r="E289">
        <f t="shared" si="4"/>
        <v>911984</v>
      </c>
      <c r="F289" s="41" t="str">
        <f>IFERROR(VLOOKUP(E289,Heritage!$E$3:$H$4601,4,FALSE),"")</f>
        <v/>
      </c>
      <c r="G289" s="41" t="str">
        <f>IFERROR(VLOOKUP(E289,'PRS até 2014'!$E$4:$L$6307,8,FALSE),"")</f>
        <v xml:space="preserve"> </v>
      </c>
      <c r="H289" t="str">
        <f>IFERROR(VLOOKUP(E289,'Global Insight'!$E$2:$F$4102,2,FALSE),"")</f>
        <v/>
      </c>
      <c r="I289" t="str">
        <f>IFERROR(VLOOKUP(E289,EIU!$E$2:$H$3662,4,FALSE),"")</f>
        <v/>
      </c>
    </row>
    <row r="290" spans="1:9" x14ac:dyDescent="0.25">
      <c r="A290" s="12" t="s">
        <v>358</v>
      </c>
      <c r="B290" s="13" t="s">
        <v>162</v>
      </c>
      <c r="C290" s="14">
        <v>92</v>
      </c>
      <c r="D290" s="14">
        <v>1984</v>
      </c>
      <c r="E290">
        <f t="shared" si="4"/>
        <v>921984</v>
      </c>
      <c r="F290" s="41" t="str">
        <f>IFERROR(VLOOKUP(E290,Heritage!$E$3:$H$4601,4,FALSE),"")</f>
        <v/>
      </c>
      <c r="G290" s="41">
        <f>IFERROR(VLOOKUP(E290,'PRS até 2014'!$E$4:$L$6307,8,FALSE),"")</f>
        <v>0.58333333333333326</v>
      </c>
      <c r="H290" t="str">
        <f>IFERROR(VLOOKUP(E290,'Global Insight'!$E$2:$F$4102,2,FALSE),"")</f>
        <v/>
      </c>
      <c r="I290" t="str">
        <f>IFERROR(VLOOKUP(E290,EIU!$E$2:$H$3662,4,FALSE),"")</f>
        <v/>
      </c>
    </row>
    <row r="291" spans="1:9" x14ac:dyDescent="0.25">
      <c r="A291" s="12" t="s">
        <v>324</v>
      </c>
      <c r="B291" s="13" t="s">
        <v>382</v>
      </c>
      <c r="C291" s="14">
        <v>93</v>
      </c>
      <c r="D291" s="14">
        <v>1984</v>
      </c>
      <c r="E291">
        <f t="shared" si="4"/>
        <v>931984</v>
      </c>
      <c r="F291" s="41" t="str">
        <f>IFERROR(VLOOKUP(E291,Heritage!$E$3:$H$4601,4,FALSE),"")</f>
        <v/>
      </c>
      <c r="G291" s="41" t="str">
        <f>IFERROR(VLOOKUP(E291,'PRS até 2014'!$E$4:$L$6307,8,FALSE),"")</f>
        <v xml:space="preserve"> </v>
      </c>
      <c r="H291" t="str">
        <f>IFERROR(VLOOKUP(E291,'Global Insight'!$E$2:$F$4102,2,FALSE),"")</f>
        <v/>
      </c>
      <c r="I291" t="str">
        <f>IFERROR(VLOOKUP(E291,EIU!$E$2:$H$3662,4,FALSE),"")</f>
        <v/>
      </c>
    </row>
    <row r="292" spans="1:9" x14ac:dyDescent="0.25">
      <c r="A292" s="12" t="s">
        <v>163</v>
      </c>
      <c r="B292" s="13" t="s">
        <v>164</v>
      </c>
      <c r="C292" s="14">
        <v>94</v>
      </c>
      <c r="D292" s="14">
        <v>1984</v>
      </c>
      <c r="E292">
        <f t="shared" si="4"/>
        <v>941984</v>
      </c>
      <c r="F292" s="41" t="str">
        <f>IFERROR(VLOOKUP(E292,Heritage!$E$3:$H$4601,4,FALSE),"")</f>
        <v/>
      </c>
      <c r="G292" s="41">
        <f>IFERROR(VLOOKUP(E292,'PRS até 2014'!$E$4:$L$6307,8,FALSE),"")</f>
        <v>0.47222222222222221</v>
      </c>
      <c r="H292" t="str">
        <f>IFERROR(VLOOKUP(E292,'Global Insight'!$E$2:$F$4102,2,FALSE),"")</f>
        <v/>
      </c>
      <c r="I292" t="str">
        <f>IFERROR(VLOOKUP(E292,EIU!$E$2:$H$3662,4,FALSE),"")</f>
        <v/>
      </c>
    </row>
    <row r="293" spans="1:9" x14ac:dyDescent="0.25">
      <c r="A293" s="12" t="s">
        <v>158</v>
      </c>
      <c r="B293" s="13" t="s">
        <v>159</v>
      </c>
      <c r="C293" s="14">
        <v>95</v>
      </c>
      <c r="D293" s="14">
        <v>1984</v>
      </c>
      <c r="E293">
        <f t="shared" si="4"/>
        <v>951984</v>
      </c>
      <c r="F293" s="41" t="str">
        <f>IFERROR(VLOOKUP(E293,Heritage!$E$3:$H$4601,4,FALSE),"")</f>
        <v/>
      </c>
      <c r="G293" s="41" t="str">
        <f>IFERROR(VLOOKUP(E293,'PRS até 2014'!$E$4:$L$6307,8,FALSE),"")</f>
        <v xml:space="preserve"> </v>
      </c>
      <c r="H293" t="str">
        <f>IFERROR(VLOOKUP(E293,'Global Insight'!$E$2:$F$4102,2,FALSE),"")</f>
        <v/>
      </c>
      <c r="I293" t="str">
        <f>IFERROR(VLOOKUP(E293,EIU!$E$2:$H$3662,4,FALSE),"")</f>
        <v/>
      </c>
    </row>
    <row r="294" spans="1:9" x14ac:dyDescent="0.25">
      <c r="A294" s="12" t="s">
        <v>165</v>
      </c>
      <c r="B294" s="13" t="s">
        <v>166</v>
      </c>
      <c r="C294" s="14">
        <v>96</v>
      </c>
      <c r="D294" s="14">
        <v>1984</v>
      </c>
      <c r="E294">
        <f t="shared" si="4"/>
        <v>961984</v>
      </c>
      <c r="F294" s="41" t="str">
        <f>IFERROR(VLOOKUP(E294,Heritage!$E$3:$H$4601,4,FALSE),"")</f>
        <v/>
      </c>
      <c r="G294" s="41" t="str">
        <f>IFERROR(VLOOKUP(E294,'PRS até 2014'!$E$4:$L$6307,8,FALSE),"")</f>
        <v xml:space="preserve"> </v>
      </c>
      <c r="H294" t="str">
        <f>IFERROR(VLOOKUP(E294,'Global Insight'!$E$2:$F$4102,2,FALSE),"")</f>
        <v/>
      </c>
      <c r="I294" t="str">
        <f>IFERROR(VLOOKUP(E294,EIU!$E$2:$H$3662,4,FALSE),"")</f>
        <v/>
      </c>
    </row>
    <row r="295" spans="1:9" x14ac:dyDescent="0.25">
      <c r="A295" s="12" t="s">
        <v>181</v>
      </c>
      <c r="B295" s="13" t="s">
        <v>182</v>
      </c>
      <c r="C295" s="14">
        <v>97</v>
      </c>
      <c r="D295" s="14">
        <v>1984</v>
      </c>
      <c r="E295">
        <f t="shared" si="4"/>
        <v>971984</v>
      </c>
      <c r="F295" s="41" t="str">
        <f>IFERROR(VLOOKUP(E295,Heritage!$E$3:$H$4601,4,FALSE),"")</f>
        <v/>
      </c>
      <c r="G295" s="41" t="str">
        <f>IFERROR(VLOOKUP(E295,'PRS até 2014'!$E$4:$L$6307,8,FALSE),"")</f>
        <v xml:space="preserve"> </v>
      </c>
      <c r="H295" t="str">
        <f>IFERROR(VLOOKUP(E295,'Global Insight'!$E$2:$F$4102,2,FALSE),"")</f>
        <v/>
      </c>
      <c r="I295" t="str">
        <f>IFERROR(VLOOKUP(E295,EIU!$E$2:$H$3662,4,FALSE),"")</f>
        <v/>
      </c>
    </row>
    <row r="296" spans="1:9" x14ac:dyDescent="0.25">
      <c r="A296" s="12" t="s">
        <v>167</v>
      </c>
      <c r="B296" s="13" t="s">
        <v>168</v>
      </c>
      <c r="C296" s="14">
        <v>98</v>
      </c>
      <c r="D296" s="14">
        <v>1984</v>
      </c>
      <c r="E296">
        <f t="shared" si="4"/>
        <v>981984</v>
      </c>
      <c r="F296" s="41" t="str">
        <f>IFERROR(VLOOKUP(E296,Heritage!$E$3:$H$4601,4,FALSE),"")</f>
        <v/>
      </c>
      <c r="G296" s="41">
        <f>IFERROR(VLOOKUP(E296,'PRS até 2014'!$E$4:$L$6307,8,FALSE),"")</f>
        <v>0.30555555555555558</v>
      </c>
      <c r="H296" t="str">
        <f>IFERROR(VLOOKUP(E296,'Global Insight'!$E$2:$F$4102,2,FALSE),"")</f>
        <v/>
      </c>
      <c r="I296" t="str">
        <f>IFERROR(VLOOKUP(E296,EIU!$E$2:$H$3662,4,FALSE),"")</f>
        <v/>
      </c>
    </row>
    <row r="297" spans="1:9" x14ac:dyDescent="0.25">
      <c r="A297" s="12" t="s">
        <v>175</v>
      </c>
      <c r="B297" s="13" t="s">
        <v>176</v>
      </c>
      <c r="C297" s="14">
        <v>99</v>
      </c>
      <c r="D297" s="14">
        <v>1984</v>
      </c>
      <c r="E297">
        <f t="shared" si="4"/>
        <v>991984</v>
      </c>
      <c r="F297" s="41" t="str">
        <f>IFERROR(VLOOKUP(E297,Heritage!$E$3:$H$4601,4,FALSE),"")</f>
        <v/>
      </c>
      <c r="G297" s="41" t="str">
        <f>IFERROR(VLOOKUP(E297,'PRS até 2014'!$E$4:$L$6307,8,FALSE),"")</f>
        <v xml:space="preserve"> </v>
      </c>
      <c r="H297" t="str">
        <f>IFERROR(VLOOKUP(E297,'Global Insight'!$E$2:$F$4102,2,FALSE),"")</f>
        <v/>
      </c>
      <c r="I297" t="str">
        <f>IFERROR(VLOOKUP(E297,EIU!$E$2:$H$3662,4,FALSE),"")</f>
        <v/>
      </c>
    </row>
    <row r="298" spans="1:9" x14ac:dyDescent="0.25">
      <c r="A298" s="12" t="s">
        <v>169</v>
      </c>
      <c r="B298" s="13" t="s">
        <v>170</v>
      </c>
      <c r="C298" s="14">
        <v>100</v>
      </c>
      <c r="D298" s="14">
        <v>1984</v>
      </c>
      <c r="E298">
        <f t="shared" si="4"/>
        <v>1001984</v>
      </c>
      <c r="F298" s="41" t="str">
        <f>IFERROR(VLOOKUP(E298,Heritage!$E$3:$H$4601,4,FALSE),"")</f>
        <v/>
      </c>
      <c r="G298" s="41">
        <f>IFERROR(VLOOKUP(E298,'PRS até 2014'!$E$4:$L$6307,8,FALSE),"")</f>
        <v>0.24999999999999997</v>
      </c>
      <c r="H298" t="str">
        <f>IFERROR(VLOOKUP(E298,'Global Insight'!$E$2:$F$4102,2,FALSE),"")</f>
        <v/>
      </c>
      <c r="I298" t="str">
        <f>IFERROR(VLOOKUP(E298,EIU!$E$2:$H$3662,4,FALSE),"")</f>
        <v/>
      </c>
    </row>
    <row r="299" spans="1:9" x14ac:dyDescent="0.25">
      <c r="A299" s="12" t="s">
        <v>171</v>
      </c>
      <c r="B299" s="13" t="s">
        <v>172</v>
      </c>
      <c r="C299" s="14">
        <v>101</v>
      </c>
      <c r="D299" s="14">
        <v>1984</v>
      </c>
      <c r="E299">
        <f t="shared" si="4"/>
        <v>1011984</v>
      </c>
      <c r="F299" s="41" t="str">
        <f>IFERROR(VLOOKUP(E299,Heritage!$E$3:$H$4601,4,FALSE),"")</f>
        <v/>
      </c>
      <c r="G299" s="41">
        <f>IFERROR(VLOOKUP(E299,'PRS até 2014'!$E$4:$L$6307,8,FALSE),"")</f>
        <v>0.30555555555555558</v>
      </c>
      <c r="H299" t="str">
        <f>IFERROR(VLOOKUP(E299,'Global Insight'!$E$2:$F$4102,2,FALSE),"")</f>
        <v/>
      </c>
      <c r="I299" t="str">
        <f>IFERROR(VLOOKUP(E299,EIU!$E$2:$H$3662,4,FALSE),"")</f>
        <v/>
      </c>
    </row>
    <row r="300" spans="1:9" x14ac:dyDescent="0.25">
      <c r="A300" s="12" t="s">
        <v>359</v>
      </c>
      <c r="B300" s="13" t="s">
        <v>383</v>
      </c>
      <c r="C300" s="14">
        <v>102</v>
      </c>
      <c r="D300" s="14">
        <v>1984</v>
      </c>
      <c r="E300">
        <f t="shared" si="4"/>
        <v>1021984</v>
      </c>
      <c r="F300" s="41" t="str">
        <f>IFERROR(VLOOKUP(E300,Heritage!$E$3:$H$4601,4,FALSE),"")</f>
        <v/>
      </c>
      <c r="G300" s="41" t="str">
        <f>IFERROR(VLOOKUP(E300,'PRS até 2014'!$E$4:$L$6307,8,FALSE),"")</f>
        <v xml:space="preserve"> </v>
      </c>
      <c r="H300" t="str">
        <f>IFERROR(VLOOKUP(E300,'Global Insight'!$E$2:$F$4102,2,FALSE),"")</f>
        <v/>
      </c>
      <c r="I300" t="str">
        <f>IFERROR(VLOOKUP(E300,EIU!$E$2:$H$3662,4,FALSE),"")</f>
        <v/>
      </c>
    </row>
    <row r="301" spans="1:9" x14ac:dyDescent="0.25">
      <c r="A301" s="12" t="s">
        <v>177</v>
      </c>
      <c r="B301" s="13" t="s">
        <v>178</v>
      </c>
      <c r="C301" s="14">
        <v>103</v>
      </c>
      <c r="D301" s="14">
        <v>1984</v>
      </c>
      <c r="E301">
        <f t="shared" si="4"/>
        <v>1031984</v>
      </c>
      <c r="F301" s="41" t="str">
        <f>IFERROR(VLOOKUP(E301,Heritage!$E$3:$H$4601,4,FALSE),"")</f>
        <v/>
      </c>
      <c r="G301" s="41" t="str">
        <f>IFERROR(VLOOKUP(E301,'PRS até 2014'!$E$4:$L$6307,8,FALSE),"")</f>
        <v xml:space="preserve"> </v>
      </c>
      <c r="H301" t="str">
        <f>IFERROR(VLOOKUP(E301,'Global Insight'!$E$2:$F$4102,2,FALSE),"")</f>
        <v/>
      </c>
      <c r="I301" t="str">
        <f>IFERROR(VLOOKUP(E301,EIU!$E$2:$H$3662,4,FALSE),"")</f>
        <v/>
      </c>
    </row>
    <row r="302" spans="1:9" x14ac:dyDescent="0.25">
      <c r="A302" s="12" t="s">
        <v>179</v>
      </c>
      <c r="B302" s="13" t="s">
        <v>180</v>
      </c>
      <c r="C302" s="14">
        <v>104</v>
      </c>
      <c r="D302" s="14">
        <v>1984</v>
      </c>
      <c r="E302">
        <f t="shared" si="4"/>
        <v>1041984</v>
      </c>
      <c r="F302" s="41" t="str">
        <f>IFERROR(VLOOKUP(E302,Heritage!$E$3:$H$4601,4,FALSE),"")</f>
        <v/>
      </c>
      <c r="G302" s="41" t="str">
        <f>IFERROR(VLOOKUP(E302,'PRS até 2014'!$E$4:$L$6307,8,FALSE),"")</f>
        <v/>
      </c>
      <c r="H302" t="str">
        <f>IFERROR(VLOOKUP(E302,'Global Insight'!$E$2:$F$4102,2,FALSE),"")</f>
        <v/>
      </c>
      <c r="I302" t="str">
        <f>IFERROR(VLOOKUP(E302,EIU!$E$2:$H$3662,4,FALSE),"")</f>
        <v/>
      </c>
    </row>
    <row r="303" spans="1:9" x14ac:dyDescent="0.25">
      <c r="A303" s="12" t="s">
        <v>193</v>
      </c>
      <c r="B303" s="13" t="s">
        <v>194</v>
      </c>
      <c r="C303" s="14">
        <v>105</v>
      </c>
      <c r="D303" s="14">
        <v>1984</v>
      </c>
      <c r="E303">
        <f t="shared" si="4"/>
        <v>1051984</v>
      </c>
      <c r="F303" s="41" t="str">
        <f>IFERROR(VLOOKUP(E303,Heritage!$E$3:$H$4601,4,FALSE),"")</f>
        <v/>
      </c>
      <c r="G303" s="41" t="str">
        <f>IFERROR(VLOOKUP(E303,'PRS até 2014'!$E$4:$L$6307,8,FALSE),"")</f>
        <v xml:space="preserve"> </v>
      </c>
      <c r="H303" t="str">
        <f>IFERROR(VLOOKUP(E303,'Global Insight'!$E$2:$F$4102,2,FALSE),"")</f>
        <v/>
      </c>
      <c r="I303" t="str">
        <f>IFERROR(VLOOKUP(E303,EIU!$E$2:$H$3662,4,FALSE),"")</f>
        <v/>
      </c>
    </row>
    <row r="304" spans="1:9" x14ac:dyDescent="0.25">
      <c r="A304" s="12" t="s">
        <v>187</v>
      </c>
      <c r="B304" s="13" t="s">
        <v>188</v>
      </c>
      <c r="C304" s="14">
        <v>106</v>
      </c>
      <c r="D304" s="14">
        <v>1984</v>
      </c>
      <c r="E304">
        <f t="shared" si="4"/>
        <v>1061984</v>
      </c>
      <c r="F304" s="41" t="str">
        <f>IFERROR(VLOOKUP(E304,Heritage!$E$3:$H$4601,4,FALSE),"")</f>
        <v/>
      </c>
      <c r="G304" s="41" t="str">
        <f>IFERROR(VLOOKUP(E304,'PRS até 2014'!$E$4:$L$6307,8,FALSE),"")</f>
        <v/>
      </c>
      <c r="H304" t="str">
        <f>IFERROR(VLOOKUP(E304,'Global Insight'!$E$2:$F$4102,2,FALSE),"")</f>
        <v/>
      </c>
      <c r="I304" t="str">
        <f>IFERROR(VLOOKUP(E304,EIU!$E$2:$H$3662,4,FALSE),"")</f>
        <v/>
      </c>
    </row>
    <row r="305" spans="1:9" x14ac:dyDescent="0.25">
      <c r="A305" s="12" t="s">
        <v>209</v>
      </c>
      <c r="B305" s="13" t="s">
        <v>210</v>
      </c>
      <c r="C305" s="14">
        <v>107</v>
      </c>
      <c r="D305" s="14">
        <v>1984</v>
      </c>
      <c r="E305">
        <f t="shared" si="4"/>
        <v>1071984</v>
      </c>
      <c r="F305" s="41" t="str">
        <f>IFERROR(VLOOKUP(E305,Heritage!$E$3:$H$4601,4,FALSE),"")</f>
        <v/>
      </c>
      <c r="G305" s="41">
        <f>IFERROR(VLOOKUP(E305,'PRS até 2014'!$E$4:$L$6307,8,FALSE),"")</f>
        <v>0.5</v>
      </c>
      <c r="H305" t="str">
        <f>IFERROR(VLOOKUP(E305,'Global Insight'!$E$2:$F$4102,2,FALSE),"")</f>
        <v/>
      </c>
      <c r="I305" t="str">
        <f>IFERROR(VLOOKUP(E305,EIU!$E$2:$H$3662,4,FALSE),"")</f>
        <v/>
      </c>
    </row>
    <row r="306" spans="1:9" x14ac:dyDescent="0.25">
      <c r="A306" s="12" t="s">
        <v>211</v>
      </c>
      <c r="B306" s="13" t="s">
        <v>212</v>
      </c>
      <c r="C306" s="14">
        <v>108</v>
      </c>
      <c r="D306" s="14">
        <v>1984</v>
      </c>
      <c r="E306">
        <f t="shared" si="4"/>
        <v>1081984</v>
      </c>
      <c r="F306" s="41" t="str">
        <f>IFERROR(VLOOKUP(E306,Heritage!$E$3:$H$4601,4,FALSE),"")</f>
        <v/>
      </c>
      <c r="G306" s="41">
        <f>IFERROR(VLOOKUP(E306,'PRS até 2014'!$E$4:$L$6307,8,FALSE),"")</f>
        <v>0.7222222222222221</v>
      </c>
      <c r="H306" t="str">
        <f>IFERROR(VLOOKUP(E306,'Global Insight'!$E$2:$F$4102,2,FALSE),"")</f>
        <v/>
      </c>
      <c r="I306" t="str">
        <f>IFERROR(VLOOKUP(E306,EIU!$E$2:$H$3662,4,FALSE),"")</f>
        <v/>
      </c>
    </row>
    <row r="307" spans="1:9" x14ac:dyDescent="0.25">
      <c r="A307" s="12" t="s">
        <v>189</v>
      </c>
      <c r="B307" s="13" t="s">
        <v>190</v>
      </c>
      <c r="C307" s="14">
        <v>109</v>
      </c>
      <c r="D307" s="14">
        <v>1984</v>
      </c>
      <c r="E307">
        <f t="shared" si="4"/>
        <v>1091984</v>
      </c>
      <c r="F307" s="41" t="str">
        <f>IFERROR(VLOOKUP(E307,Heritage!$E$3:$H$4601,4,FALSE),"")</f>
        <v/>
      </c>
      <c r="G307" s="41" t="str">
        <f>IFERROR(VLOOKUP(E307,'PRS até 2014'!$E$4:$L$6307,8,FALSE),"")</f>
        <v xml:space="preserve"> </v>
      </c>
      <c r="H307" t="str">
        <f>IFERROR(VLOOKUP(E307,'Global Insight'!$E$2:$F$4102,2,FALSE),"")</f>
        <v/>
      </c>
      <c r="I307" t="str">
        <f>IFERROR(VLOOKUP(E307,EIU!$E$2:$H$3662,4,FALSE),"")</f>
        <v/>
      </c>
    </row>
    <row r="308" spans="1:9" x14ac:dyDescent="0.25">
      <c r="A308" s="12" t="s">
        <v>195</v>
      </c>
      <c r="B308" s="13" t="s">
        <v>196</v>
      </c>
      <c r="C308" s="14">
        <v>110</v>
      </c>
      <c r="D308" s="14">
        <v>1984</v>
      </c>
      <c r="E308">
        <f t="shared" ref="E308:E371" si="5">C308*10000+D308</f>
        <v>1101984</v>
      </c>
      <c r="F308" s="41" t="str">
        <f>IFERROR(VLOOKUP(E308,Heritage!$E$3:$H$4601,4,FALSE),"")</f>
        <v/>
      </c>
      <c r="G308" s="41" t="str">
        <f>IFERROR(VLOOKUP(E308,'PRS até 2014'!$E$4:$L$6307,8,FALSE),"")</f>
        <v/>
      </c>
      <c r="H308" t="str">
        <f>IFERROR(VLOOKUP(E308,'Global Insight'!$E$2:$F$4102,2,FALSE),"")</f>
        <v/>
      </c>
      <c r="I308" t="str">
        <f>IFERROR(VLOOKUP(E308,EIU!$E$2:$H$3662,4,FALSE),"")</f>
        <v/>
      </c>
    </row>
    <row r="309" spans="1:9" x14ac:dyDescent="0.25">
      <c r="A309" s="12" t="s">
        <v>197</v>
      </c>
      <c r="B309" s="13" t="s">
        <v>198</v>
      </c>
      <c r="C309" s="14">
        <v>111</v>
      </c>
      <c r="D309" s="14">
        <v>1984</v>
      </c>
      <c r="E309">
        <f t="shared" si="5"/>
        <v>1111984</v>
      </c>
      <c r="F309" s="41" t="str">
        <f>IFERROR(VLOOKUP(E309,Heritage!$E$3:$H$4601,4,FALSE),"")</f>
        <v/>
      </c>
      <c r="G309" s="41" t="str">
        <f>IFERROR(VLOOKUP(E309,'PRS até 2014'!$E$4:$L$6307,8,FALSE),"")</f>
        <v xml:space="preserve"> </v>
      </c>
      <c r="H309" t="str">
        <f>IFERROR(VLOOKUP(E309,'Global Insight'!$E$2:$F$4102,2,FALSE),"")</f>
        <v/>
      </c>
      <c r="I309" t="str">
        <f>IFERROR(VLOOKUP(E309,EIU!$E$2:$H$3662,4,FALSE),"")</f>
        <v/>
      </c>
    </row>
    <row r="310" spans="1:9" x14ac:dyDescent="0.25">
      <c r="A310" s="12" t="s">
        <v>360</v>
      </c>
      <c r="B310" s="13" t="s">
        <v>384</v>
      </c>
      <c r="C310" s="14">
        <v>112</v>
      </c>
      <c r="D310" s="14">
        <v>1984</v>
      </c>
      <c r="E310">
        <f t="shared" si="5"/>
        <v>1121984</v>
      </c>
      <c r="F310" s="41" t="str">
        <f>IFERROR(VLOOKUP(E310,Heritage!$E$3:$H$4601,4,FALSE),"")</f>
        <v/>
      </c>
      <c r="G310" s="41" t="str">
        <f>IFERROR(VLOOKUP(E310,'PRS até 2014'!$E$4:$L$6307,8,FALSE),"")</f>
        <v xml:space="preserve"> </v>
      </c>
      <c r="H310" t="str">
        <f>IFERROR(VLOOKUP(E310,'Global Insight'!$E$2:$F$4102,2,FALSE),"")</f>
        <v/>
      </c>
      <c r="I310" t="str">
        <f>IFERROR(VLOOKUP(E310,EIU!$E$2:$H$3662,4,FALSE),"")</f>
        <v/>
      </c>
    </row>
    <row r="311" spans="1:9" x14ac:dyDescent="0.25">
      <c r="A311" s="12" t="s">
        <v>205</v>
      </c>
      <c r="B311" s="13" t="s">
        <v>206</v>
      </c>
      <c r="C311" s="14">
        <v>113</v>
      </c>
      <c r="D311" s="14">
        <v>1984</v>
      </c>
      <c r="E311">
        <f t="shared" si="5"/>
        <v>1131984</v>
      </c>
      <c r="F311" s="41" t="str">
        <f>IFERROR(VLOOKUP(E311,Heritage!$E$3:$H$4601,4,FALSE),"")</f>
        <v/>
      </c>
      <c r="G311" s="41" t="str">
        <f>IFERROR(VLOOKUP(E311,'PRS até 2014'!$E$4:$L$6307,8,FALSE),"")</f>
        <v xml:space="preserve"> </v>
      </c>
      <c r="H311" t="str">
        <f>IFERROR(VLOOKUP(E311,'Global Insight'!$E$2:$F$4102,2,FALSE),"")</f>
        <v/>
      </c>
      <c r="I311" t="str">
        <f>IFERROR(VLOOKUP(E311,EIU!$E$2:$H$3662,4,FALSE),"")</f>
        <v/>
      </c>
    </row>
    <row r="312" spans="1:9" x14ac:dyDescent="0.25">
      <c r="A312" s="12" t="s">
        <v>207</v>
      </c>
      <c r="B312" s="13" t="s">
        <v>208</v>
      </c>
      <c r="C312" s="14">
        <v>114</v>
      </c>
      <c r="D312" s="14">
        <v>1984</v>
      </c>
      <c r="E312">
        <f t="shared" si="5"/>
        <v>1141984</v>
      </c>
      <c r="F312" s="41" t="str">
        <f>IFERROR(VLOOKUP(E312,Heritage!$E$3:$H$4601,4,FALSE),"")</f>
        <v/>
      </c>
      <c r="G312" s="41" t="str">
        <f>IFERROR(VLOOKUP(E312,'PRS até 2014'!$E$4:$L$6307,8,FALSE),"")</f>
        <v xml:space="preserve"> </v>
      </c>
      <c r="H312" t="str">
        <f>IFERROR(VLOOKUP(E312,'Global Insight'!$E$2:$F$4102,2,FALSE),"")</f>
        <v/>
      </c>
      <c r="I312" t="str">
        <f>IFERROR(VLOOKUP(E312,EIU!$E$2:$H$3662,4,FALSE),"")</f>
        <v/>
      </c>
    </row>
    <row r="313" spans="1:9" x14ac:dyDescent="0.25">
      <c r="A313" s="12" t="s">
        <v>191</v>
      </c>
      <c r="B313" s="13" t="s">
        <v>192</v>
      </c>
      <c r="C313" s="14">
        <v>115</v>
      </c>
      <c r="D313" s="14">
        <v>1984</v>
      </c>
      <c r="E313">
        <f t="shared" si="5"/>
        <v>1151984</v>
      </c>
      <c r="F313" s="41" t="str">
        <f>IFERROR(VLOOKUP(E313,Heritage!$E$3:$H$4601,4,FALSE),"")</f>
        <v/>
      </c>
      <c r="G313" s="41">
        <f>IFERROR(VLOOKUP(E313,'PRS até 2014'!$E$4:$L$6307,8,FALSE),"")</f>
        <v>0.52777777777777768</v>
      </c>
      <c r="H313" t="str">
        <f>IFERROR(VLOOKUP(E313,'Global Insight'!$E$2:$F$4102,2,FALSE),"")</f>
        <v/>
      </c>
      <c r="I313" t="str">
        <f>IFERROR(VLOOKUP(E313,EIU!$E$2:$H$3662,4,FALSE),"")</f>
        <v/>
      </c>
    </row>
    <row r="314" spans="1:9" x14ac:dyDescent="0.25">
      <c r="A314" s="12" t="s">
        <v>361</v>
      </c>
      <c r="B314" s="13" t="s">
        <v>385</v>
      </c>
      <c r="C314" s="14">
        <v>116</v>
      </c>
      <c r="D314" s="14">
        <v>1984</v>
      </c>
      <c r="E314">
        <f t="shared" si="5"/>
        <v>1161984</v>
      </c>
      <c r="F314" s="41" t="str">
        <f>IFERROR(VLOOKUP(E314,Heritage!$E$3:$H$4601,4,FALSE),"")</f>
        <v/>
      </c>
      <c r="G314" s="41" t="str">
        <f>IFERROR(VLOOKUP(E314,'PRS até 2014'!$E$4:$L$6307,8,FALSE),"")</f>
        <v xml:space="preserve"> </v>
      </c>
      <c r="H314" t="str">
        <f>IFERROR(VLOOKUP(E314,'Global Insight'!$E$2:$F$4102,2,FALSE),"")</f>
        <v/>
      </c>
      <c r="I314" t="str">
        <f>IFERROR(VLOOKUP(E314,EIU!$E$2:$H$3662,4,FALSE),"")</f>
        <v/>
      </c>
    </row>
    <row r="315" spans="1:9" x14ac:dyDescent="0.25">
      <c r="A315" s="12" t="s">
        <v>185</v>
      </c>
      <c r="B315" s="13" t="s">
        <v>186</v>
      </c>
      <c r="C315" s="14">
        <v>117</v>
      </c>
      <c r="D315" s="14">
        <v>1984</v>
      </c>
      <c r="E315">
        <f t="shared" si="5"/>
        <v>1171984</v>
      </c>
      <c r="F315" s="41" t="str">
        <f>IFERROR(VLOOKUP(E315,Heritage!$E$3:$H$4601,4,FALSE),"")</f>
        <v/>
      </c>
      <c r="G315" s="41" t="str">
        <f>IFERROR(VLOOKUP(E315,'PRS até 2014'!$E$4:$L$6307,8,FALSE),"")</f>
        <v xml:space="preserve"> </v>
      </c>
      <c r="H315" t="str">
        <f>IFERROR(VLOOKUP(E315,'Global Insight'!$E$2:$F$4102,2,FALSE),"")</f>
        <v/>
      </c>
      <c r="I315" t="str">
        <f>IFERROR(VLOOKUP(E315,EIU!$E$2:$H$3662,4,FALSE),"")</f>
        <v/>
      </c>
    </row>
    <row r="316" spans="1:9" x14ac:dyDescent="0.25">
      <c r="A316" s="12" t="s">
        <v>362</v>
      </c>
      <c r="B316" s="13" t="s">
        <v>386</v>
      </c>
      <c r="C316" s="14">
        <v>118</v>
      </c>
      <c r="D316" s="14">
        <v>1984</v>
      </c>
      <c r="E316">
        <f t="shared" si="5"/>
        <v>1181984</v>
      </c>
      <c r="F316" s="41" t="str">
        <f>IFERROR(VLOOKUP(E316,Heritage!$E$3:$H$4601,4,FALSE),"")</f>
        <v/>
      </c>
      <c r="G316" s="41" t="str">
        <f>IFERROR(VLOOKUP(E316,'PRS até 2014'!$E$4:$L$6307,8,FALSE),"")</f>
        <v/>
      </c>
      <c r="H316" t="str">
        <f>IFERROR(VLOOKUP(E316,'Global Insight'!$E$2:$F$4102,2,FALSE),"")</f>
        <v/>
      </c>
      <c r="I316" t="str">
        <f>IFERROR(VLOOKUP(E316,EIU!$E$2:$H$3662,4,FALSE),"")</f>
        <v/>
      </c>
    </row>
    <row r="317" spans="1:9" x14ac:dyDescent="0.25">
      <c r="A317" s="12" t="s">
        <v>201</v>
      </c>
      <c r="B317" s="13" t="s">
        <v>202</v>
      </c>
      <c r="C317" s="14">
        <v>119</v>
      </c>
      <c r="D317" s="14">
        <v>1984</v>
      </c>
      <c r="E317">
        <f t="shared" si="5"/>
        <v>1191984</v>
      </c>
      <c r="F317" s="41" t="str">
        <f>IFERROR(VLOOKUP(E317,Heritage!$E$3:$H$4601,4,FALSE),"")</f>
        <v/>
      </c>
      <c r="G317" s="41" t="str">
        <f>IFERROR(VLOOKUP(E317,'PRS até 2014'!$E$4:$L$6307,8,FALSE),"")</f>
        <v xml:space="preserve"> </v>
      </c>
      <c r="H317" t="str">
        <f>IFERROR(VLOOKUP(E317,'Global Insight'!$E$2:$F$4102,2,FALSE),"")</f>
        <v/>
      </c>
      <c r="I317" t="str">
        <f>IFERROR(VLOOKUP(E317,EIU!$E$2:$H$3662,4,FALSE),"")</f>
        <v/>
      </c>
    </row>
    <row r="318" spans="1:9" x14ac:dyDescent="0.25">
      <c r="A318" s="12" t="s">
        <v>200</v>
      </c>
      <c r="B318" s="13" t="s">
        <v>387</v>
      </c>
      <c r="C318" s="14">
        <v>120</v>
      </c>
      <c r="D318" s="14">
        <v>1984</v>
      </c>
      <c r="E318">
        <f t="shared" si="5"/>
        <v>1201984</v>
      </c>
      <c r="F318" s="41" t="str">
        <f>IFERROR(VLOOKUP(E318,Heritage!$E$3:$H$4601,4,FALSE),"")</f>
        <v/>
      </c>
      <c r="G318" s="41" t="str">
        <f>IFERROR(VLOOKUP(E318,'PRS até 2014'!$E$4:$L$6307,8,FALSE),"")</f>
        <v xml:space="preserve"> </v>
      </c>
      <c r="H318" t="str">
        <f>IFERROR(VLOOKUP(E318,'Global Insight'!$E$2:$F$4102,2,FALSE),"")</f>
        <v/>
      </c>
      <c r="I318" t="str">
        <f>IFERROR(VLOOKUP(E318,EIU!$E$2:$H$3662,4,FALSE),"")</f>
        <v/>
      </c>
    </row>
    <row r="319" spans="1:9" x14ac:dyDescent="0.25">
      <c r="A319" s="12" t="s">
        <v>183</v>
      </c>
      <c r="B319" s="13" t="s">
        <v>184</v>
      </c>
      <c r="C319" s="14">
        <v>121</v>
      </c>
      <c r="D319" s="14">
        <v>1984</v>
      </c>
      <c r="E319">
        <f t="shared" si="5"/>
        <v>1211984</v>
      </c>
      <c r="F319" s="41" t="str">
        <f>IFERROR(VLOOKUP(E319,Heritage!$E$3:$H$4601,4,FALSE),"")</f>
        <v/>
      </c>
      <c r="G319" s="41">
        <f>IFERROR(VLOOKUP(E319,'PRS até 2014'!$E$4:$L$6307,8,FALSE),"")</f>
        <v>0.30555555555555552</v>
      </c>
      <c r="H319" t="str">
        <f>IFERROR(VLOOKUP(E319,'Global Insight'!$E$2:$F$4102,2,FALSE),"")</f>
        <v/>
      </c>
      <c r="I319" t="str">
        <f>IFERROR(VLOOKUP(E319,EIU!$E$2:$H$3662,4,FALSE),"")</f>
        <v/>
      </c>
    </row>
    <row r="320" spans="1:9" x14ac:dyDescent="0.25">
      <c r="A320" s="12" t="s">
        <v>203</v>
      </c>
      <c r="B320" s="13" t="s">
        <v>204</v>
      </c>
      <c r="C320" s="14">
        <v>122</v>
      </c>
      <c r="D320" s="14">
        <v>1984</v>
      </c>
      <c r="E320">
        <f t="shared" si="5"/>
        <v>1221984</v>
      </c>
      <c r="F320" s="41" t="str">
        <f>IFERROR(VLOOKUP(E320,Heritage!$E$3:$H$4601,4,FALSE),"")</f>
        <v/>
      </c>
      <c r="G320" s="41" t="str">
        <f>IFERROR(VLOOKUP(E320,'PRS até 2014'!$E$4:$L$6307,8,FALSE),"")</f>
        <v/>
      </c>
      <c r="H320" t="str">
        <f>IFERROR(VLOOKUP(E320,'Global Insight'!$E$2:$F$4102,2,FALSE),"")</f>
        <v/>
      </c>
      <c r="I320" t="str">
        <f>IFERROR(VLOOKUP(E320,EIU!$E$2:$H$3662,4,FALSE),"")</f>
        <v/>
      </c>
    </row>
    <row r="321" spans="1:9" x14ac:dyDescent="0.25">
      <c r="A321" s="12" t="s">
        <v>338</v>
      </c>
      <c r="B321" s="13" t="s">
        <v>199</v>
      </c>
      <c r="C321" s="14">
        <v>123</v>
      </c>
      <c r="D321" s="14">
        <v>1984</v>
      </c>
      <c r="E321">
        <f t="shared" si="5"/>
        <v>1231984</v>
      </c>
      <c r="F321" s="41" t="str">
        <f>IFERROR(VLOOKUP(E321,Heritage!$E$3:$H$4601,4,FALSE),"")</f>
        <v/>
      </c>
      <c r="G321" s="41">
        <f>IFERROR(VLOOKUP(E321,'PRS até 2014'!$E$4:$L$6307,8,FALSE),"")</f>
        <v>0.3888888888888889</v>
      </c>
      <c r="H321" t="str">
        <f>IFERROR(VLOOKUP(E321,'Global Insight'!$E$2:$F$4102,2,FALSE),"")</f>
        <v/>
      </c>
      <c r="I321" t="str">
        <f>IFERROR(VLOOKUP(E321,EIU!$E$2:$H$3662,4,FALSE),"")</f>
        <v/>
      </c>
    </row>
    <row r="322" spans="1:9" x14ac:dyDescent="0.25">
      <c r="A322" s="12" t="s">
        <v>213</v>
      </c>
      <c r="B322" s="13" t="s">
        <v>214</v>
      </c>
      <c r="C322" s="14">
        <v>124</v>
      </c>
      <c r="D322" s="14">
        <v>1984</v>
      </c>
      <c r="E322">
        <f t="shared" si="5"/>
        <v>1241984</v>
      </c>
      <c r="F322" s="41" t="str">
        <f>IFERROR(VLOOKUP(E322,Heritage!$E$3:$H$4601,4,FALSE),"")</f>
        <v/>
      </c>
      <c r="G322" s="41" t="str">
        <f>IFERROR(VLOOKUP(E322,'PRS até 2014'!$E$4:$L$6307,8,FALSE),"")</f>
        <v xml:space="preserve"> </v>
      </c>
      <c r="H322" t="str">
        <f>IFERROR(VLOOKUP(E322,'Global Insight'!$E$2:$F$4102,2,FALSE),"")</f>
        <v/>
      </c>
      <c r="I322" t="str">
        <f>IFERROR(VLOOKUP(E322,EIU!$E$2:$H$3662,4,FALSE),"")</f>
        <v/>
      </c>
    </row>
    <row r="323" spans="1:9" x14ac:dyDescent="0.25">
      <c r="A323" s="12" t="s">
        <v>363</v>
      </c>
      <c r="B323" s="13" t="s">
        <v>388</v>
      </c>
      <c r="C323" s="14">
        <v>125</v>
      </c>
      <c r="D323" s="14">
        <v>1984</v>
      </c>
      <c r="E323">
        <f t="shared" si="5"/>
        <v>1251984</v>
      </c>
      <c r="F323" s="41" t="str">
        <f>IFERROR(VLOOKUP(E323,Heritage!$E$3:$H$4601,4,FALSE),"")</f>
        <v/>
      </c>
      <c r="G323" s="41" t="str">
        <f>IFERROR(VLOOKUP(E323,'PRS até 2014'!$E$4:$L$6307,8,FALSE),"")</f>
        <v xml:space="preserve"> </v>
      </c>
      <c r="H323" t="str">
        <f>IFERROR(VLOOKUP(E323,'Global Insight'!$E$2:$F$4102,2,FALSE),"")</f>
        <v/>
      </c>
      <c r="I323" t="str">
        <f>IFERROR(VLOOKUP(E323,EIU!$E$2:$H$3662,4,FALSE),"")</f>
        <v/>
      </c>
    </row>
    <row r="324" spans="1:9" x14ac:dyDescent="0.25">
      <c r="A324" s="12" t="s">
        <v>225</v>
      </c>
      <c r="B324" s="13" t="s">
        <v>226</v>
      </c>
      <c r="C324" s="14">
        <v>126</v>
      </c>
      <c r="D324" s="14">
        <v>1984</v>
      </c>
      <c r="E324">
        <f t="shared" si="5"/>
        <v>1261984</v>
      </c>
      <c r="F324" s="41" t="str">
        <f>IFERROR(VLOOKUP(E324,Heritage!$E$3:$H$4601,4,FALSE),"")</f>
        <v/>
      </c>
      <c r="G324" s="41" t="str">
        <f>IFERROR(VLOOKUP(E324,'PRS até 2014'!$E$4:$L$6307,8,FALSE),"")</f>
        <v xml:space="preserve"> </v>
      </c>
      <c r="H324" t="str">
        <f>IFERROR(VLOOKUP(E324,'Global Insight'!$E$2:$F$4102,2,FALSE),"")</f>
        <v/>
      </c>
      <c r="I324" t="str">
        <f>IFERROR(VLOOKUP(E324,EIU!$E$2:$H$3662,4,FALSE),"")</f>
        <v/>
      </c>
    </row>
    <row r="325" spans="1:9" x14ac:dyDescent="0.25">
      <c r="A325" s="12" t="s">
        <v>221</v>
      </c>
      <c r="B325" s="13" t="s">
        <v>222</v>
      </c>
      <c r="C325" s="14">
        <v>127</v>
      </c>
      <c r="D325" s="14">
        <v>1984</v>
      </c>
      <c r="E325">
        <f t="shared" si="5"/>
        <v>1271984</v>
      </c>
      <c r="F325" s="41" t="str">
        <f>IFERROR(VLOOKUP(E325,Heritage!$E$3:$H$4601,4,FALSE),"")</f>
        <v/>
      </c>
      <c r="G325" s="41">
        <f>IFERROR(VLOOKUP(E325,'PRS até 2014'!$E$4:$L$6307,8,FALSE),"")</f>
        <v>0.91666666666666652</v>
      </c>
      <c r="H325" t="str">
        <f>IFERROR(VLOOKUP(E325,'Global Insight'!$E$2:$F$4102,2,FALSE),"")</f>
        <v/>
      </c>
      <c r="I325" t="str">
        <f>IFERROR(VLOOKUP(E325,EIU!$E$2:$H$3662,4,FALSE),"")</f>
        <v/>
      </c>
    </row>
    <row r="326" spans="1:9" x14ac:dyDescent="0.25">
      <c r="A326" s="12" t="s">
        <v>227</v>
      </c>
      <c r="B326" s="13" t="s">
        <v>228</v>
      </c>
      <c r="C326" s="14">
        <v>128</v>
      </c>
      <c r="D326" s="14">
        <v>1984</v>
      </c>
      <c r="E326">
        <f t="shared" si="5"/>
        <v>1281984</v>
      </c>
      <c r="F326" s="41" t="str">
        <f>IFERROR(VLOOKUP(E326,Heritage!$E$3:$H$4601,4,FALSE),"")</f>
        <v/>
      </c>
      <c r="G326" s="41">
        <f>IFERROR(VLOOKUP(E326,'PRS até 2014'!$E$4:$L$6307,8,FALSE),"")</f>
        <v>0.91666666666666652</v>
      </c>
      <c r="H326" t="str">
        <f>IFERROR(VLOOKUP(E326,'Global Insight'!$E$2:$F$4102,2,FALSE),"")</f>
        <v/>
      </c>
      <c r="I326" t="str">
        <f>IFERROR(VLOOKUP(E326,EIU!$E$2:$H$3662,4,FALSE),"")</f>
        <v/>
      </c>
    </row>
    <row r="327" spans="1:9" x14ac:dyDescent="0.25">
      <c r="A327" s="12" t="s">
        <v>219</v>
      </c>
      <c r="B327" s="13" t="s">
        <v>220</v>
      </c>
      <c r="C327" s="14">
        <v>129</v>
      </c>
      <c r="D327" s="14">
        <v>1984</v>
      </c>
      <c r="E327">
        <f t="shared" si="5"/>
        <v>1291984</v>
      </c>
      <c r="F327" s="41" t="str">
        <f>IFERROR(VLOOKUP(E327,Heritage!$E$3:$H$4601,4,FALSE),"")</f>
        <v/>
      </c>
      <c r="G327" s="41">
        <f>IFERROR(VLOOKUP(E327,'PRS até 2014'!$E$4:$L$6307,8,FALSE),"")</f>
        <v>0.33333333333333331</v>
      </c>
      <c r="H327" t="str">
        <f>IFERROR(VLOOKUP(E327,'Global Insight'!$E$2:$F$4102,2,FALSE),"")</f>
        <v/>
      </c>
      <c r="I327" t="str">
        <f>IFERROR(VLOOKUP(E327,EIU!$E$2:$H$3662,4,FALSE),"")</f>
        <v/>
      </c>
    </row>
    <row r="328" spans="1:9" x14ac:dyDescent="0.25">
      <c r="A328" s="12" t="s">
        <v>215</v>
      </c>
      <c r="B328" s="13" t="s">
        <v>216</v>
      </c>
      <c r="C328" s="14">
        <v>130</v>
      </c>
      <c r="D328" s="14">
        <v>1984</v>
      </c>
      <c r="E328">
        <f t="shared" si="5"/>
        <v>1301984</v>
      </c>
      <c r="F328" s="41" t="str">
        <f>IFERROR(VLOOKUP(E328,Heritage!$E$3:$H$4601,4,FALSE),"")</f>
        <v/>
      </c>
      <c r="G328" s="41" t="str">
        <f>IFERROR(VLOOKUP(E328,'PRS até 2014'!$E$4:$L$6307,8,FALSE),"")</f>
        <v xml:space="preserve"> </v>
      </c>
      <c r="H328" t="str">
        <f>IFERROR(VLOOKUP(E328,'Global Insight'!$E$2:$F$4102,2,FALSE),"")</f>
        <v/>
      </c>
      <c r="I328" t="str">
        <f>IFERROR(VLOOKUP(E328,EIU!$E$2:$H$3662,4,FALSE),"")</f>
        <v/>
      </c>
    </row>
    <row r="329" spans="1:9" x14ac:dyDescent="0.25">
      <c r="A329" s="12" t="s">
        <v>217</v>
      </c>
      <c r="B329" s="13" t="s">
        <v>218</v>
      </c>
      <c r="C329" s="14">
        <v>131</v>
      </c>
      <c r="D329" s="14">
        <v>1984</v>
      </c>
      <c r="E329">
        <f t="shared" si="5"/>
        <v>1311984</v>
      </c>
      <c r="F329" s="41" t="str">
        <f>IFERROR(VLOOKUP(E329,Heritage!$E$3:$H$4601,4,FALSE),"")</f>
        <v/>
      </c>
      <c r="G329" s="41">
        <f>IFERROR(VLOOKUP(E329,'PRS até 2014'!$E$4:$L$6307,8,FALSE),"")</f>
        <v>0.22222222222222221</v>
      </c>
      <c r="H329" t="str">
        <f>IFERROR(VLOOKUP(E329,'Global Insight'!$E$2:$F$4102,2,FALSE),"")</f>
        <v/>
      </c>
      <c r="I329" t="str">
        <f>IFERROR(VLOOKUP(E329,EIU!$E$2:$H$3662,4,FALSE),"")</f>
        <v/>
      </c>
    </row>
    <row r="330" spans="1:9" x14ac:dyDescent="0.25">
      <c r="A330" s="12" t="s">
        <v>223</v>
      </c>
      <c r="B330" s="13" t="s">
        <v>224</v>
      </c>
      <c r="C330" s="14">
        <v>132</v>
      </c>
      <c r="D330" s="14">
        <v>1984</v>
      </c>
      <c r="E330">
        <f t="shared" si="5"/>
        <v>1321984</v>
      </c>
      <c r="F330" s="41" t="str">
        <f>IFERROR(VLOOKUP(E330,Heritage!$E$3:$H$4601,4,FALSE),"")</f>
        <v/>
      </c>
      <c r="G330" s="41">
        <f>IFERROR(VLOOKUP(E330,'PRS até 2014'!$E$4:$L$6307,8,FALSE),"")</f>
        <v>0.94444444444444442</v>
      </c>
      <c r="H330" t="str">
        <f>IFERROR(VLOOKUP(E330,'Global Insight'!$E$2:$F$4102,2,FALSE),"")</f>
        <v/>
      </c>
      <c r="I330" t="str">
        <f>IFERROR(VLOOKUP(E330,EIU!$E$2:$H$3662,4,FALSE),"")</f>
        <v/>
      </c>
    </row>
    <row r="331" spans="1:9" x14ac:dyDescent="0.25">
      <c r="A331" s="12" t="s">
        <v>229</v>
      </c>
      <c r="B331" s="13" t="s">
        <v>230</v>
      </c>
      <c r="C331" s="14">
        <v>133</v>
      </c>
      <c r="D331" s="14">
        <v>1984</v>
      </c>
      <c r="E331">
        <f t="shared" si="5"/>
        <v>1331984</v>
      </c>
      <c r="F331" s="41" t="str">
        <f>IFERROR(VLOOKUP(E331,Heritage!$E$3:$H$4601,4,FALSE),"")</f>
        <v/>
      </c>
      <c r="G331" s="41" t="str">
        <f>IFERROR(VLOOKUP(E331,'PRS até 2014'!$E$4:$L$6307,8,FALSE),"")</f>
        <v/>
      </c>
      <c r="H331" t="str">
        <f>IFERROR(VLOOKUP(E331,'Global Insight'!$E$2:$F$4102,2,FALSE),"")</f>
        <v/>
      </c>
      <c r="I331" t="str">
        <f>IFERROR(VLOOKUP(E331,EIU!$E$2:$H$3662,4,FALSE),"")</f>
        <v/>
      </c>
    </row>
    <row r="332" spans="1:9" x14ac:dyDescent="0.25">
      <c r="A332" s="12" t="s">
        <v>231</v>
      </c>
      <c r="B332" s="13" t="s">
        <v>232</v>
      </c>
      <c r="C332" s="14">
        <v>134</v>
      </c>
      <c r="D332" s="14">
        <v>1984</v>
      </c>
      <c r="E332">
        <f t="shared" si="5"/>
        <v>1341984</v>
      </c>
      <c r="F332" s="41" t="str">
        <f>IFERROR(VLOOKUP(E332,Heritage!$E$3:$H$4601,4,FALSE),"")</f>
        <v/>
      </c>
      <c r="G332" s="41">
        <f>IFERROR(VLOOKUP(E332,'PRS até 2014'!$E$4:$L$6307,8,FALSE),"")</f>
        <v>0.30555555555555558</v>
      </c>
      <c r="H332" t="str">
        <f>IFERROR(VLOOKUP(E332,'Global Insight'!$E$2:$F$4102,2,FALSE),"")</f>
        <v/>
      </c>
      <c r="I332" t="str">
        <f>IFERROR(VLOOKUP(E332,EIU!$E$2:$H$3662,4,FALSE),"")</f>
        <v/>
      </c>
    </row>
    <row r="333" spans="1:9" x14ac:dyDescent="0.25">
      <c r="A333" s="12" t="s">
        <v>364</v>
      </c>
      <c r="B333" s="13" t="s">
        <v>389</v>
      </c>
      <c r="C333" s="14">
        <v>135</v>
      </c>
      <c r="D333" s="14">
        <v>1984</v>
      </c>
      <c r="E333">
        <f t="shared" si="5"/>
        <v>1351984</v>
      </c>
      <c r="F333" s="41" t="str">
        <f>IFERROR(VLOOKUP(E333,Heritage!$E$3:$H$4601,4,FALSE),"")</f>
        <v/>
      </c>
      <c r="G333" s="41" t="str">
        <f>IFERROR(VLOOKUP(E333,'PRS até 2014'!$E$4:$L$6307,8,FALSE),"")</f>
        <v xml:space="preserve"> </v>
      </c>
      <c r="H333" t="str">
        <f>IFERROR(VLOOKUP(E333,'Global Insight'!$E$2:$F$4102,2,FALSE),"")</f>
        <v/>
      </c>
      <c r="I333" t="str">
        <f>IFERROR(VLOOKUP(E333,EIU!$E$2:$H$3662,4,FALSE),"")</f>
        <v/>
      </c>
    </row>
    <row r="334" spans="1:9" x14ac:dyDescent="0.25">
      <c r="A334" s="12" t="s">
        <v>233</v>
      </c>
      <c r="B334" s="13" t="s">
        <v>234</v>
      </c>
      <c r="C334" s="14">
        <v>136</v>
      </c>
      <c r="D334" s="14">
        <v>1984</v>
      </c>
      <c r="E334">
        <f t="shared" si="5"/>
        <v>1361984</v>
      </c>
      <c r="F334" s="41" t="str">
        <f>IFERROR(VLOOKUP(E334,Heritage!$E$3:$H$4601,4,FALSE),"")</f>
        <v/>
      </c>
      <c r="G334" s="41">
        <f>IFERROR(VLOOKUP(E334,'PRS até 2014'!$E$4:$L$6307,8,FALSE),"")</f>
        <v>0.3611111111111111</v>
      </c>
      <c r="H334" t="str">
        <f>IFERROR(VLOOKUP(E334,'Global Insight'!$E$2:$F$4102,2,FALSE),"")</f>
        <v/>
      </c>
      <c r="I334" t="str">
        <f>IFERROR(VLOOKUP(E334,EIU!$E$2:$H$3662,4,FALSE),"")</f>
        <v/>
      </c>
    </row>
    <row r="335" spans="1:9" x14ac:dyDescent="0.25">
      <c r="A335" s="12" t="s">
        <v>239</v>
      </c>
      <c r="B335" s="13" t="s">
        <v>240</v>
      </c>
      <c r="C335" s="14">
        <v>137</v>
      </c>
      <c r="D335" s="14">
        <v>1984</v>
      </c>
      <c r="E335">
        <f t="shared" si="5"/>
        <v>1371984</v>
      </c>
      <c r="F335" s="41" t="str">
        <f>IFERROR(VLOOKUP(E335,Heritage!$E$3:$H$4601,4,FALSE),"")</f>
        <v/>
      </c>
      <c r="G335" s="41" t="str">
        <f>IFERROR(VLOOKUP(E335,'PRS até 2014'!$E$4:$L$6307,8,FALSE),"")</f>
        <v/>
      </c>
      <c r="H335" t="str">
        <f>IFERROR(VLOOKUP(E335,'Global Insight'!$E$2:$F$4102,2,FALSE),"")</f>
        <v/>
      </c>
      <c r="I335" t="str">
        <f>IFERROR(VLOOKUP(E335,EIU!$E$2:$H$3662,4,FALSE),"")</f>
        <v/>
      </c>
    </row>
    <row r="336" spans="1:9" x14ac:dyDescent="0.25">
      <c r="A336" s="12" t="s">
        <v>246</v>
      </c>
      <c r="B336" s="13" t="s">
        <v>247</v>
      </c>
      <c r="C336" s="14">
        <v>138</v>
      </c>
      <c r="D336" s="14">
        <v>1984</v>
      </c>
      <c r="E336">
        <f t="shared" si="5"/>
        <v>1381984</v>
      </c>
      <c r="F336" s="41" t="str">
        <f>IFERROR(VLOOKUP(E336,Heritage!$E$3:$H$4601,4,FALSE),"")</f>
        <v/>
      </c>
      <c r="G336" s="41">
        <f>IFERROR(VLOOKUP(E336,'PRS até 2014'!$E$4:$L$6307,8,FALSE),"")</f>
        <v>0.44444444444444442</v>
      </c>
      <c r="H336" t="str">
        <f>IFERROR(VLOOKUP(E336,'Global Insight'!$E$2:$F$4102,2,FALSE),"")</f>
        <v/>
      </c>
      <c r="I336" t="str">
        <f>IFERROR(VLOOKUP(E336,EIU!$E$2:$H$3662,4,FALSE),"")</f>
        <v/>
      </c>
    </row>
    <row r="337" spans="1:9" x14ac:dyDescent="0.25">
      <c r="A337" s="12" t="s">
        <v>235</v>
      </c>
      <c r="B337" s="13" t="s">
        <v>236</v>
      </c>
      <c r="C337" s="14">
        <v>139</v>
      </c>
      <c r="D337" s="14">
        <v>1984</v>
      </c>
      <c r="E337">
        <f t="shared" si="5"/>
        <v>1391984</v>
      </c>
      <c r="F337" s="41" t="str">
        <f>IFERROR(VLOOKUP(E337,Heritage!$E$3:$H$4601,4,FALSE),"")</f>
        <v/>
      </c>
      <c r="G337" s="41">
        <f>IFERROR(VLOOKUP(E337,'PRS até 2014'!$E$4:$L$6307,8,FALSE),"")</f>
        <v>0.33333333333333331</v>
      </c>
      <c r="H337" t="str">
        <f>IFERROR(VLOOKUP(E337,'Global Insight'!$E$2:$F$4102,2,FALSE),"")</f>
        <v/>
      </c>
      <c r="I337" t="str">
        <f>IFERROR(VLOOKUP(E337,EIU!$E$2:$H$3662,4,FALSE),"")</f>
        <v/>
      </c>
    </row>
    <row r="338" spans="1:9" x14ac:dyDescent="0.25">
      <c r="A338" s="12" t="s">
        <v>237</v>
      </c>
      <c r="B338" s="13" t="s">
        <v>238</v>
      </c>
      <c r="C338" s="14">
        <v>140</v>
      </c>
      <c r="D338" s="14">
        <v>1984</v>
      </c>
      <c r="E338">
        <f t="shared" si="5"/>
        <v>1401984</v>
      </c>
      <c r="F338" s="41" t="str">
        <f>IFERROR(VLOOKUP(E338,Heritage!$E$3:$H$4601,4,FALSE),"")</f>
        <v/>
      </c>
      <c r="G338" s="41">
        <f>IFERROR(VLOOKUP(E338,'PRS até 2014'!$E$4:$L$6307,8,FALSE),"")</f>
        <v>0.16666666666666666</v>
      </c>
      <c r="H338" t="str">
        <f>IFERROR(VLOOKUP(E338,'Global Insight'!$E$2:$F$4102,2,FALSE),"")</f>
        <v/>
      </c>
      <c r="I338" t="str">
        <f>IFERROR(VLOOKUP(E338,EIU!$E$2:$H$3662,4,FALSE),"")</f>
        <v/>
      </c>
    </row>
    <row r="339" spans="1:9" x14ac:dyDescent="0.25">
      <c r="A339" s="12" t="s">
        <v>241</v>
      </c>
      <c r="B339" s="13" t="s">
        <v>242</v>
      </c>
      <c r="C339" s="14">
        <v>141</v>
      </c>
      <c r="D339" s="14">
        <v>1984</v>
      </c>
      <c r="E339">
        <f t="shared" si="5"/>
        <v>1411984</v>
      </c>
      <c r="F339" s="41" t="str">
        <f>IFERROR(VLOOKUP(E339,Heritage!$E$3:$H$4601,4,FALSE),"")</f>
        <v/>
      </c>
      <c r="G339" s="41" t="str">
        <f>IFERROR(VLOOKUP(E339,'PRS até 2014'!$E$4:$L$6307,8,FALSE),"")</f>
        <v/>
      </c>
      <c r="H339" t="str">
        <f>IFERROR(VLOOKUP(E339,'Global Insight'!$E$2:$F$4102,2,FALSE),"")</f>
        <v/>
      </c>
      <c r="I339" t="str">
        <f>IFERROR(VLOOKUP(E339,EIU!$E$2:$H$3662,4,FALSE),"")</f>
        <v/>
      </c>
    </row>
    <row r="340" spans="1:9" x14ac:dyDescent="0.25">
      <c r="A340" s="12" t="s">
        <v>244</v>
      </c>
      <c r="B340" s="13" t="s">
        <v>245</v>
      </c>
      <c r="C340" s="14">
        <v>142</v>
      </c>
      <c r="D340" s="14">
        <v>1984</v>
      </c>
      <c r="E340">
        <f t="shared" si="5"/>
        <v>1421984</v>
      </c>
      <c r="F340" s="41" t="str">
        <f>IFERROR(VLOOKUP(E340,Heritage!$E$3:$H$4601,4,FALSE),"")</f>
        <v/>
      </c>
      <c r="G340" s="41">
        <f>IFERROR(VLOOKUP(E340,'PRS até 2014'!$E$4:$L$6307,8,FALSE),"")</f>
        <v>0.61111111111111105</v>
      </c>
      <c r="H340" t="str">
        <f>IFERROR(VLOOKUP(E340,'Global Insight'!$E$2:$F$4102,2,FALSE),"")</f>
        <v/>
      </c>
      <c r="I340" t="str">
        <f>IFERROR(VLOOKUP(E340,EIU!$E$2:$H$3662,4,FALSE),"")</f>
        <v/>
      </c>
    </row>
    <row r="341" spans="1:9" x14ac:dyDescent="0.25">
      <c r="A341" s="12" t="s">
        <v>248</v>
      </c>
      <c r="B341" s="13" t="s">
        <v>249</v>
      </c>
      <c r="C341" s="14">
        <v>143</v>
      </c>
      <c r="D341" s="14">
        <v>1984</v>
      </c>
      <c r="E341">
        <f t="shared" si="5"/>
        <v>1431984</v>
      </c>
      <c r="F341" s="41" t="str">
        <f>IFERROR(VLOOKUP(E341,Heritage!$E$3:$H$4601,4,FALSE),"")</f>
        <v/>
      </c>
      <c r="G341" s="41" t="str">
        <f>IFERROR(VLOOKUP(E341,'PRS até 2014'!$E$4:$L$6307,8,FALSE),"")</f>
        <v/>
      </c>
      <c r="H341" t="str">
        <f>IFERROR(VLOOKUP(E341,'Global Insight'!$E$2:$F$4102,2,FALSE),"")</f>
        <v/>
      </c>
      <c r="I341" t="str">
        <f>IFERROR(VLOOKUP(E341,EIU!$E$2:$H$3662,4,FALSE),"")</f>
        <v/>
      </c>
    </row>
    <row r="342" spans="1:9" x14ac:dyDescent="0.25">
      <c r="A342" s="12" t="s">
        <v>250</v>
      </c>
      <c r="B342" s="13" t="s">
        <v>390</v>
      </c>
      <c r="C342" s="14">
        <v>144</v>
      </c>
      <c r="D342" s="14">
        <v>1984</v>
      </c>
      <c r="E342">
        <f t="shared" si="5"/>
        <v>1441984</v>
      </c>
      <c r="F342" s="41" t="str">
        <f>IFERROR(VLOOKUP(E342,Heritage!$E$3:$H$4601,4,FALSE),"")</f>
        <v/>
      </c>
      <c r="G342" s="41" t="str">
        <f>IFERROR(VLOOKUP(E342,'PRS até 2014'!$E$4:$L$6307,8,FALSE),"")</f>
        <v/>
      </c>
      <c r="H342" t="str">
        <f>IFERROR(VLOOKUP(E342,'Global Insight'!$E$2:$F$4102,2,FALSE),"")</f>
        <v/>
      </c>
      <c r="I342" t="str">
        <f>IFERROR(VLOOKUP(E342,EIU!$E$2:$H$3662,4,FALSE),"")</f>
        <v/>
      </c>
    </row>
    <row r="343" spans="1:9" x14ac:dyDescent="0.25">
      <c r="A343" s="12" t="s">
        <v>251</v>
      </c>
      <c r="B343" s="13" t="s">
        <v>252</v>
      </c>
      <c r="C343" s="14">
        <v>145</v>
      </c>
      <c r="D343" s="14">
        <v>1984</v>
      </c>
      <c r="E343">
        <f t="shared" si="5"/>
        <v>1451984</v>
      </c>
      <c r="F343" s="41" t="str">
        <f>IFERROR(VLOOKUP(E343,Heritage!$E$3:$H$4601,4,FALSE),"")</f>
        <v/>
      </c>
      <c r="G343" s="41" t="str">
        <f>IFERROR(VLOOKUP(E343,'PRS até 2014'!$E$4:$L$6307,8,FALSE),"")</f>
        <v/>
      </c>
      <c r="H343" t="str">
        <f>IFERROR(VLOOKUP(E343,'Global Insight'!$E$2:$F$4102,2,FALSE),"")</f>
        <v/>
      </c>
      <c r="I343" t="str">
        <f>IFERROR(VLOOKUP(E343,EIU!$E$2:$H$3662,4,FALSE),"")</f>
        <v/>
      </c>
    </row>
    <row r="344" spans="1:9" x14ac:dyDescent="0.25">
      <c r="A344" s="12" t="s">
        <v>253</v>
      </c>
      <c r="B344" s="13" t="s">
        <v>254</v>
      </c>
      <c r="C344" s="14">
        <v>146</v>
      </c>
      <c r="D344" s="14">
        <v>1984</v>
      </c>
      <c r="E344">
        <f t="shared" si="5"/>
        <v>1461984</v>
      </c>
      <c r="F344" s="41" t="str">
        <f>IFERROR(VLOOKUP(E344,Heritage!$E$3:$H$4601,4,FALSE),"")</f>
        <v/>
      </c>
      <c r="G344" s="41" t="str">
        <f>IFERROR(VLOOKUP(E344,'PRS até 2014'!$E$4:$L$6307,8,FALSE),"")</f>
        <v xml:space="preserve"> </v>
      </c>
      <c r="H344" t="str">
        <f>IFERROR(VLOOKUP(E344,'Global Insight'!$E$2:$F$4102,2,FALSE),"")</f>
        <v/>
      </c>
      <c r="I344" t="str">
        <f>IFERROR(VLOOKUP(E344,EIU!$E$2:$H$3662,4,FALSE),"")</f>
        <v/>
      </c>
    </row>
    <row r="345" spans="1:9" x14ac:dyDescent="0.25">
      <c r="A345" s="12" t="s">
        <v>365</v>
      </c>
      <c r="B345" s="13" t="s">
        <v>391</v>
      </c>
      <c r="C345" s="14">
        <v>147</v>
      </c>
      <c r="D345" s="14">
        <v>1984</v>
      </c>
      <c r="E345">
        <f t="shared" si="5"/>
        <v>1471984</v>
      </c>
      <c r="F345" s="41" t="str">
        <f>IFERROR(VLOOKUP(E345,Heritage!$E$3:$H$4601,4,FALSE),"")</f>
        <v/>
      </c>
      <c r="G345" s="41" t="str">
        <f>IFERROR(VLOOKUP(E345,'PRS até 2014'!$E$4:$L$6307,8,FALSE),"")</f>
        <v xml:space="preserve"> </v>
      </c>
      <c r="H345" t="str">
        <f>IFERROR(VLOOKUP(E345,'Global Insight'!$E$2:$F$4102,2,FALSE),"")</f>
        <v/>
      </c>
      <c r="I345" t="str">
        <f>IFERROR(VLOOKUP(E345,EIU!$E$2:$H$3662,4,FALSE),"")</f>
        <v/>
      </c>
    </row>
    <row r="346" spans="1:9" x14ac:dyDescent="0.25">
      <c r="A346" s="12" t="s">
        <v>366</v>
      </c>
      <c r="B346" s="13" t="s">
        <v>392</v>
      </c>
      <c r="C346" s="14">
        <v>148</v>
      </c>
      <c r="D346" s="14">
        <v>1984</v>
      </c>
      <c r="E346">
        <f t="shared" si="5"/>
        <v>1481984</v>
      </c>
      <c r="F346" s="41" t="str">
        <f>IFERROR(VLOOKUP(E346,Heritage!$E$3:$H$4601,4,FALSE),"")</f>
        <v/>
      </c>
      <c r="G346" s="41" t="str">
        <f>IFERROR(VLOOKUP(E346,'PRS até 2014'!$E$4:$L$6307,8,FALSE),"")</f>
        <v xml:space="preserve"> </v>
      </c>
      <c r="H346" t="str">
        <f>IFERROR(VLOOKUP(E346,'Global Insight'!$E$2:$F$4102,2,FALSE),"")</f>
        <v/>
      </c>
      <c r="I346" t="str">
        <f>IFERROR(VLOOKUP(E346,EIU!$E$2:$H$3662,4,FALSE),"")</f>
        <v/>
      </c>
    </row>
    <row r="347" spans="1:9" x14ac:dyDescent="0.25">
      <c r="A347" s="12" t="s">
        <v>272</v>
      </c>
      <c r="B347" s="13" t="s">
        <v>273</v>
      </c>
      <c r="C347" s="14">
        <v>149</v>
      </c>
      <c r="D347" s="14">
        <v>1984</v>
      </c>
      <c r="E347">
        <f t="shared" si="5"/>
        <v>1491984</v>
      </c>
      <c r="F347" s="41" t="str">
        <f>IFERROR(VLOOKUP(E347,Heritage!$E$3:$H$4601,4,FALSE),"")</f>
        <v/>
      </c>
      <c r="G347" s="41" t="str">
        <f>IFERROR(VLOOKUP(E347,'PRS até 2014'!$E$4:$L$6307,8,FALSE),"")</f>
        <v xml:space="preserve"> </v>
      </c>
      <c r="H347" t="str">
        <f>IFERROR(VLOOKUP(E347,'Global Insight'!$E$2:$F$4102,2,FALSE),"")</f>
        <v/>
      </c>
      <c r="I347" t="str">
        <f>IFERROR(VLOOKUP(E347,EIU!$E$2:$H$3662,4,FALSE),"")</f>
        <v/>
      </c>
    </row>
    <row r="348" spans="1:9" x14ac:dyDescent="0.25">
      <c r="A348" s="12" t="s">
        <v>255</v>
      </c>
      <c r="B348" s="13" t="s">
        <v>256</v>
      </c>
      <c r="C348" s="14">
        <v>150</v>
      </c>
      <c r="D348" s="14">
        <v>1984</v>
      </c>
      <c r="E348">
        <f t="shared" si="5"/>
        <v>1501984</v>
      </c>
      <c r="F348" s="41" t="str">
        <f>IFERROR(VLOOKUP(E348,Heritage!$E$3:$H$4601,4,FALSE),"")</f>
        <v/>
      </c>
      <c r="G348" s="41">
        <f>IFERROR(VLOOKUP(E348,'PRS até 2014'!$E$4:$L$6307,8,FALSE),"")</f>
        <v>0.52777777777777779</v>
      </c>
      <c r="H348" t="str">
        <f>IFERROR(VLOOKUP(E348,'Global Insight'!$E$2:$F$4102,2,FALSE),"")</f>
        <v/>
      </c>
      <c r="I348" t="str">
        <f>IFERROR(VLOOKUP(E348,EIU!$E$2:$H$3662,4,FALSE),"")</f>
        <v/>
      </c>
    </row>
    <row r="349" spans="1:9" x14ac:dyDescent="0.25">
      <c r="A349" s="12" t="s">
        <v>259</v>
      </c>
      <c r="B349" s="13" t="s">
        <v>260</v>
      </c>
      <c r="C349" s="14">
        <v>151</v>
      </c>
      <c r="D349" s="14">
        <v>1984</v>
      </c>
      <c r="E349">
        <f t="shared" si="5"/>
        <v>1511984</v>
      </c>
      <c r="F349" s="41" t="str">
        <f>IFERROR(VLOOKUP(E349,Heritage!$E$3:$H$4601,4,FALSE),"")</f>
        <v/>
      </c>
      <c r="G349" s="41">
        <f>IFERROR(VLOOKUP(E349,'PRS até 2014'!$E$4:$L$6307,8,FALSE),"")</f>
        <v>0.41666666666666663</v>
      </c>
      <c r="H349" t="str">
        <f>IFERROR(VLOOKUP(E349,'Global Insight'!$E$2:$F$4102,2,FALSE),"")</f>
        <v/>
      </c>
      <c r="I349" t="str">
        <f>IFERROR(VLOOKUP(E349,EIU!$E$2:$H$3662,4,FALSE),"")</f>
        <v/>
      </c>
    </row>
    <row r="350" spans="1:9" x14ac:dyDescent="0.25">
      <c r="A350" s="12" t="s">
        <v>271</v>
      </c>
      <c r="B350" s="13" t="s">
        <v>393</v>
      </c>
      <c r="C350" s="14">
        <v>152</v>
      </c>
      <c r="D350" s="14">
        <v>1984</v>
      </c>
      <c r="E350">
        <f t="shared" si="5"/>
        <v>1521984</v>
      </c>
      <c r="F350" s="41" t="str">
        <f>IFERROR(VLOOKUP(E350,Heritage!$E$3:$H$4601,4,FALSE),"")</f>
        <v/>
      </c>
      <c r="G350" s="41">
        <f>IFERROR(VLOOKUP(E350,'PRS até 2014'!$E$4:$L$6307,8,FALSE),"")</f>
        <v>0.52777777777777779</v>
      </c>
      <c r="H350" t="str">
        <f>IFERROR(VLOOKUP(E350,'Global Insight'!$E$2:$F$4102,2,FALSE),"")</f>
        <v/>
      </c>
      <c r="I350" t="str">
        <f>IFERROR(VLOOKUP(E350,EIU!$E$2:$H$3662,4,FALSE),"")</f>
        <v/>
      </c>
    </row>
    <row r="351" spans="1:9" x14ac:dyDescent="0.25">
      <c r="A351" s="12" t="s">
        <v>284</v>
      </c>
      <c r="B351" s="13" t="s">
        <v>285</v>
      </c>
      <c r="C351" s="14">
        <v>153</v>
      </c>
      <c r="D351" s="14">
        <v>1984</v>
      </c>
      <c r="E351">
        <f t="shared" si="5"/>
        <v>1531984</v>
      </c>
      <c r="F351" s="41" t="str">
        <f>IFERROR(VLOOKUP(E351,Heritage!$E$3:$H$4601,4,FALSE),"")</f>
        <v/>
      </c>
      <c r="G351" s="41" t="str">
        <f>IFERROR(VLOOKUP(E351,'PRS até 2014'!$E$4:$L$6307,8,FALSE),"")</f>
        <v xml:space="preserve"> </v>
      </c>
      <c r="H351" t="str">
        <f>IFERROR(VLOOKUP(E351,'Global Insight'!$E$2:$F$4102,2,FALSE),"")</f>
        <v/>
      </c>
      <c r="I351" t="str">
        <f>IFERROR(VLOOKUP(E351,EIU!$E$2:$H$3662,4,FALSE),"")</f>
        <v/>
      </c>
    </row>
    <row r="352" spans="1:9" x14ac:dyDescent="0.25">
      <c r="A352" s="12" t="s">
        <v>265</v>
      </c>
      <c r="B352" s="13" t="s">
        <v>266</v>
      </c>
      <c r="C352" s="14">
        <v>154</v>
      </c>
      <c r="D352" s="14">
        <v>1984</v>
      </c>
      <c r="E352">
        <f t="shared" si="5"/>
        <v>1541984</v>
      </c>
      <c r="F352" s="41" t="str">
        <f>IFERROR(VLOOKUP(E352,Heritage!$E$3:$H$4601,4,FALSE),"")</f>
        <v/>
      </c>
      <c r="G352" s="41" t="str">
        <f>IFERROR(VLOOKUP(E352,'PRS até 2014'!$E$4:$L$6307,8,FALSE),"")</f>
        <v xml:space="preserve"> </v>
      </c>
      <c r="H352" t="str">
        <f>IFERROR(VLOOKUP(E352,'Global Insight'!$E$2:$F$4102,2,FALSE),"")</f>
        <v/>
      </c>
      <c r="I352" t="str">
        <f>IFERROR(VLOOKUP(E352,EIU!$E$2:$H$3662,4,FALSE),"")</f>
        <v/>
      </c>
    </row>
    <row r="353" spans="1:9" x14ac:dyDescent="0.25">
      <c r="A353" s="12" t="s">
        <v>261</v>
      </c>
      <c r="B353" s="13" t="s">
        <v>262</v>
      </c>
      <c r="C353" s="14">
        <v>155</v>
      </c>
      <c r="D353" s="14">
        <v>1984</v>
      </c>
      <c r="E353">
        <f t="shared" si="5"/>
        <v>1551984</v>
      </c>
      <c r="F353" s="41" t="str">
        <f>IFERROR(VLOOKUP(E353,Heritage!$E$3:$H$4601,4,FALSE),"")</f>
        <v/>
      </c>
      <c r="G353" s="41">
        <f>IFERROR(VLOOKUP(E353,'PRS até 2014'!$E$4:$L$6307,8,FALSE),"")</f>
        <v>0.88888888888888884</v>
      </c>
      <c r="H353" t="str">
        <f>IFERROR(VLOOKUP(E353,'Global Insight'!$E$2:$F$4102,2,FALSE),"")</f>
        <v/>
      </c>
      <c r="I353" t="str">
        <f>IFERROR(VLOOKUP(E353,EIU!$E$2:$H$3662,4,FALSE),"")</f>
        <v/>
      </c>
    </row>
    <row r="354" spans="1:9" x14ac:dyDescent="0.25">
      <c r="A354" s="12" t="s">
        <v>276</v>
      </c>
      <c r="B354" s="13" t="s">
        <v>277</v>
      </c>
      <c r="C354" s="14">
        <v>156</v>
      </c>
      <c r="D354" s="14">
        <v>1984</v>
      </c>
      <c r="E354">
        <f t="shared" si="5"/>
        <v>1561984</v>
      </c>
      <c r="F354" s="41" t="str">
        <f>IFERROR(VLOOKUP(E354,Heritage!$E$3:$H$4601,4,FALSE),"")</f>
        <v/>
      </c>
      <c r="G354" s="41" t="str">
        <f>IFERROR(VLOOKUP(E354,'PRS até 2014'!$E$4:$L$6307,8,FALSE),"")</f>
        <v xml:space="preserve"> </v>
      </c>
      <c r="H354" t="str">
        <f>IFERROR(VLOOKUP(E354,'Global Insight'!$E$2:$F$4102,2,FALSE),"")</f>
        <v/>
      </c>
      <c r="I354" t="str">
        <f>IFERROR(VLOOKUP(E354,EIU!$E$2:$H$3662,4,FALSE),"")</f>
        <v/>
      </c>
    </row>
    <row r="355" spans="1:9" x14ac:dyDescent="0.25">
      <c r="A355" s="12" t="s">
        <v>278</v>
      </c>
      <c r="B355" s="13" t="s">
        <v>279</v>
      </c>
      <c r="C355" s="14">
        <v>157</v>
      </c>
      <c r="D355" s="14">
        <v>1984</v>
      </c>
      <c r="E355">
        <f t="shared" si="5"/>
        <v>1571984</v>
      </c>
      <c r="F355" s="41" t="str">
        <f>IFERROR(VLOOKUP(E355,Heritage!$E$3:$H$4601,4,FALSE),"")</f>
        <v/>
      </c>
      <c r="G355" s="41" t="str">
        <f>IFERROR(VLOOKUP(E355,'PRS até 2014'!$E$4:$L$6307,8,FALSE),"")</f>
        <v xml:space="preserve"> </v>
      </c>
      <c r="H355" t="str">
        <f>IFERROR(VLOOKUP(E355,'Global Insight'!$E$2:$F$4102,2,FALSE),"")</f>
        <v/>
      </c>
      <c r="I355" t="str">
        <f>IFERROR(VLOOKUP(E355,EIU!$E$2:$H$3662,4,FALSE),"")</f>
        <v/>
      </c>
    </row>
    <row r="356" spans="1:9" x14ac:dyDescent="0.25">
      <c r="A356" s="12" t="s">
        <v>263</v>
      </c>
      <c r="B356" s="13" t="s">
        <v>264</v>
      </c>
      <c r="C356" s="14">
        <v>158</v>
      </c>
      <c r="D356" s="14">
        <v>1984</v>
      </c>
      <c r="E356">
        <f t="shared" si="5"/>
        <v>1581984</v>
      </c>
      <c r="F356" s="41" t="str">
        <f>IFERROR(VLOOKUP(E356,Heritage!$E$3:$H$4601,4,FALSE),"")</f>
        <v/>
      </c>
      <c r="G356" s="41" t="str">
        <f>IFERROR(VLOOKUP(E356,'PRS até 2014'!$E$4:$L$6307,8,FALSE),"")</f>
        <v xml:space="preserve"> </v>
      </c>
      <c r="H356" t="str">
        <f>IFERROR(VLOOKUP(E356,'Global Insight'!$E$2:$F$4102,2,FALSE),"")</f>
        <v/>
      </c>
      <c r="I356" t="str">
        <f>IFERROR(VLOOKUP(E356,EIU!$E$2:$H$3662,4,FALSE),"")</f>
        <v/>
      </c>
    </row>
    <row r="357" spans="1:9" x14ac:dyDescent="0.25">
      <c r="A357" s="12" t="s">
        <v>269</v>
      </c>
      <c r="B357" s="13" t="s">
        <v>270</v>
      </c>
      <c r="C357" s="14">
        <v>159</v>
      </c>
      <c r="D357" s="14">
        <v>1984</v>
      </c>
      <c r="E357">
        <f t="shared" si="5"/>
        <v>1591984</v>
      </c>
      <c r="F357" s="41" t="str">
        <f>IFERROR(VLOOKUP(E357,Heritage!$E$3:$H$4601,4,FALSE),"")</f>
        <v/>
      </c>
      <c r="G357" s="41" t="str">
        <f>IFERROR(VLOOKUP(E357,'PRS até 2014'!$E$4:$L$6307,8,FALSE),"")</f>
        <v/>
      </c>
      <c r="H357" t="str">
        <f>IFERROR(VLOOKUP(E357,'Global Insight'!$E$2:$F$4102,2,FALSE),"")</f>
        <v/>
      </c>
      <c r="I357" t="str">
        <f>IFERROR(VLOOKUP(E357,EIU!$E$2:$H$3662,4,FALSE),"")</f>
        <v/>
      </c>
    </row>
    <row r="358" spans="1:9" x14ac:dyDescent="0.25">
      <c r="A358" s="12" t="s">
        <v>327</v>
      </c>
      <c r="B358" s="13" t="s">
        <v>328</v>
      </c>
      <c r="C358" s="14">
        <v>160</v>
      </c>
      <c r="D358" s="14">
        <v>1984</v>
      </c>
      <c r="E358">
        <f t="shared" si="5"/>
        <v>1601984</v>
      </c>
      <c r="F358" s="41" t="str">
        <f>IFERROR(VLOOKUP(E358,Heritage!$E$3:$H$4601,4,FALSE),"")</f>
        <v/>
      </c>
      <c r="G358" s="41">
        <f>IFERROR(VLOOKUP(E358,'PRS até 2014'!$E$4:$L$6307,8,FALSE),"")</f>
        <v>0.69444444444444442</v>
      </c>
      <c r="H358" t="str">
        <f>IFERROR(VLOOKUP(E358,'Global Insight'!$E$2:$F$4102,2,FALSE),"")</f>
        <v/>
      </c>
      <c r="I358" t="str">
        <f>IFERROR(VLOOKUP(E358,EIU!$E$2:$H$3662,4,FALSE),"")</f>
        <v/>
      </c>
    </row>
    <row r="359" spans="1:9" x14ac:dyDescent="0.25">
      <c r="A359" s="12" t="s">
        <v>89</v>
      </c>
      <c r="B359" s="13" t="s">
        <v>90</v>
      </c>
      <c r="C359" s="14">
        <v>161</v>
      </c>
      <c r="D359" s="14">
        <v>1984</v>
      </c>
      <c r="E359">
        <f t="shared" si="5"/>
        <v>1611984</v>
      </c>
      <c r="F359" s="41" t="str">
        <f>IFERROR(VLOOKUP(E359,Heritage!$E$3:$H$4601,4,FALSE),"")</f>
        <v/>
      </c>
      <c r="G359" s="41">
        <f>IFERROR(VLOOKUP(E359,'PRS até 2014'!$E$4:$L$6307,8,FALSE),"")</f>
        <v>0.80555555555555558</v>
      </c>
      <c r="H359" t="str">
        <f>IFERROR(VLOOKUP(E359,'Global Insight'!$E$2:$F$4102,2,FALSE),"")</f>
        <v/>
      </c>
      <c r="I359" t="str">
        <f>IFERROR(VLOOKUP(E359,EIU!$E$2:$H$3662,4,FALSE),"")</f>
        <v/>
      </c>
    </row>
    <row r="360" spans="1:9" x14ac:dyDescent="0.25">
      <c r="A360" s="12" t="s">
        <v>173</v>
      </c>
      <c r="B360" s="13" t="s">
        <v>174</v>
      </c>
      <c r="C360" s="14">
        <v>162</v>
      </c>
      <c r="D360" s="14">
        <v>1984</v>
      </c>
      <c r="E360">
        <f t="shared" si="5"/>
        <v>1621984</v>
      </c>
      <c r="F360" s="41" t="str">
        <f>IFERROR(VLOOKUP(E360,Heritage!$E$3:$H$4601,4,FALSE),"")</f>
        <v/>
      </c>
      <c r="G360" s="41">
        <f>IFERROR(VLOOKUP(E360,'PRS até 2014'!$E$4:$L$6307,8,FALSE),"")</f>
        <v>0.41666666666666663</v>
      </c>
      <c r="H360" t="str">
        <f>IFERROR(VLOOKUP(E360,'Global Insight'!$E$2:$F$4102,2,FALSE),"")</f>
        <v/>
      </c>
      <c r="I360" t="str">
        <f>IFERROR(VLOOKUP(E360,EIU!$E$2:$H$3662,4,FALSE),"")</f>
        <v/>
      </c>
    </row>
    <row r="361" spans="1:9" x14ac:dyDescent="0.25">
      <c r="A361" s="12" t="s">
        <v>367</v>
      </c>
      <c r="B361" s="13" t="s">
        <v>394</v>
      </c>
      <c r="C361" s="14">
        <v>163</v>
      </c>
      <c r="D361" s="14">
        <v>1984</v>
      </c>
      <c r="E361">
        <f t="shared" si="5"/>
        <v>1631984</v>
      </c>
      <c r="F361" s="41" t="str">
        <f>IFERROR(VLOOKUP(E361,Heritage!$E$3:$H$4601,4,FALSE),"")</f>
        <v/>
      </c>
      <c r="G361" s="41" t="str">
        <f>IFERROR(VLOOKUP(E361,'PRS até 2014'!$E$4:$L$6307,8,FALSE),"")</f>
        <v xml:space="preserve"> </v>
      </c>
      <c r="H361" t="str">
        <f>IFERROR(VLOOKUP(E361,'Global Insight'!$E$2:$F$4102,2,FALSE),"")</f>
        <v/>
      </c>
      <c r="I361" t="str">
        <f>IFERROR(VLOOKUP(E361,EIU!$E$2:$H$3662,4,FALSE),"")</f>
        <v/>
      </c>
    </row>
    <row r="362" spans="1:9" x14ac:dyDescent="0.25">
      <c r="A362" s="12" t="s">
        <v>368</v>
      </c>
      <c r="B362" s="13" t="s">
        <v>395</v>
      </c>
      <c r="C362" s="14">
        <v>164</v>
      </c>
      <c r="D362" s="14">
        <v>1984</v>
      </c>
      <c r="E362">
        <f t="shared" si="5"/>
        <v>1641984</v>
      </c>
      <c r="F362" s="41" t="str">
        <f>IFERROR(VLOOKUP(E362,Heritage!$E$3:$H$4601,4,FALSE),"")</f>
        <v/>
      </c>
      <c r="G362" s="41" t="str">
        <f>IFERROR(VLOOKUP(E362,'PRS até 2014'!$E$4:$L$6307,8,FALSE),"")</f>
        <v xml:space="preserve"> </v>
      </c>
      <c r="H362" t="str">
        <f>IFERROR(VLOOKUP(E362,'Global Insight'!$E$2:$F$4102,2,FALSE),"")</f>
        <v/>
      </c>
      <c r="I362" t="str">
        <f>IFERROR(VLOOKUP(E362,EIU!$E$2:$H$3662,4,FALSE),"")</f>
        <v/>
      </c>
    </row>
    <row r="363" spans="1:9" x14ac:dyDescent="0.25">
      <c r="A363" s="12" t="s">
        <v>369</v>
      </c>
      <c r="B363" s="13" t="s">
        <v>396</v>
      </c>
      <c r="C363" s="14">
        <v>165</v>
      </c>
      <c r="D363" s="14">
        <v>1984</v>
      </c>
      <c r="E363">
        <f t="shared" si="5"/>
        <v>1651984</v>
      </c>
      <c r="F363" s="41" t="str">
        <f>IFERROR(VLOOKUP(E363,Heritage!$E$3:$H$4601,4,FALSE),"")</f>
        <v/>
      </c>
      <c r="G363" s="41" t="str">
        <f>IFERROR(VLOOKUP(E363,'PRS até 2014'!$E$4:$L$6307,8,FALSE),"")</f>
        <v xml:space="preserve"> </v>
      </c>
      <c r="H363" t="str">
        <f>IFERROR(VLOOKUP(E363,'Global Insight'!$E$2:$F$4102,2,FALSE),"")</f>
        <v/>
      </c>
      <c r="I363" t="str">
        <f>IFERROR(VLOOKUP(E363,EIU!$E$2:$H$3662,4,FALSE),"")</f>
        <v/>
      </c>
    </row>
    <row r="364" spans="1:9" x14ac:dyDescent="0.25">
      <c r="A364" s="12" t="s">
        <v>257</v>
      </c>
      <c r="B364" s="13" t="s">
        <v>258</v>
      </c>
      <c r="C364" s="14">
        <v>166</v>
      </c>
      <c r="D364" s="14">
        <v>1984</v>
      </c>
      <c r="E364">
        <f t="shared" si="5"/>
        <v>1661984</v>
      </c>
      <c r="F364" s="41" t="str">
        <f>IFERROR(VLOOKUP(E364,Heritage!$E$3:$H$4601,4,FALSE),"")</f>
        <v/>
      </c>
      <c r="G364" s="41">
        <f>IFERROR(VLOOKUP(E364,'PRS até 2014'!$E$4:$L$6307,8,FALSE),"")</f>
        <v>0.27777777777777779</v>
      </c>
      <c r="H364" t="str">
        <f>IFERROR(VLOOKUP(E364,'Global Insight'!$E$2:$F$4102,2,FALSE),"")</f>
        <v/>
      </c>
      <c r="I364" t="str">
        <f>IFERROR(VLOOKUP(E364,EIU!$E$2:$H$3662,4,FALSE),"")</f>
        <v/>
      </c>
    </row>
    <row r="365" spans="1:9" x14ac:dyDescent="0.25">
      <c r="A365" s="12" t="s">
        <v>274</v>
      </c>
      <c r="B365" s="13" t="s">
        <v>275</v>
      </c>
      <c r="C365" s="14">
        <v>167</v>
      </c>
      <c r="D365" s="14">
        <v>1984</v>
      </c>
      <c r="E365">
        <f t="shared" si="5"/>
        <v>1671984</v>
      </c>
      <c r="F365" s="41" t="str">
        <f>IFERROR(VLOOKUP(E365,Heritage!$E$3:$H$4601,4,FALSE),"")</f>
        <v/>
      </c>
      <c r="G365" s="41" t="str">
        <f>IFERROR(VLOOKUP(E365,'PRS até 2014'!$E$4:$L$6307,8,FALSE),"")</f>
        <v xml:space="preserve"> </v>
      </c>
      <c r="H365" t="str">
        <f>IFERROR(VLOOKUP(E365,'Global Insight'!$E$2:$F$4102,2,FALSE),"")</f>
        <v/>
      </c>
      <c r="I365" t="str">
        <f>IFERROR(VLOOKUP(E365,EIU!$E$2:$H$3662,4,FALSE),"")</f>
        <v/>
      </c>
    </row>
    <row r="366" spans="1:9" x14ac:dyDescent="0.25">
      <c r="A366" s="12" t="s">
        <v>282</v>
      </c>
      <c r="B366" s="13" t="s">
        <v>283</v>
      </c>
      <c r="C366" s="14">
        <v>168</v>
      </c>
      <c r="D366" s="14">
        <v>1984</v>
      </c>
      <c r="E366">
        <f t="shared" si="5"/>
        <v>1681984</v>
      </c>
      <c r="F366" s="41" t="str">
        <f>IFERROR(VLOOKUP(E366,Heritage!$E$3:$H$4601,4,FALSE),"")</f>
        <v/>
      </c>
      <c r="G366" s="41" t="str">
        <f>IFERROR(VLOOKUP(E366,'PRS até 2014'!$E$4:$L$6307,8,FALSE),"")</f>
        <v xml:space="preserve"> </v>
      </c>
      <c r="H366" t="str">
        <f>IFERROR(VLOOKUP(E366,'Global Insight'!$E$2:$F$4102,2,FALSE),"")</f>
        <v/>
      </c>
      <c r="I366" t="str">
        <f>IFERROR(VLOOKUP(E366,EIU!$E$2:$H$3662,4,FALSE),"")</f>
        <v/>
      </c>
    </row>
    <row r="367" spans="1:9" x14ac:dyDescent="0.25">
      <c r="A367" s="12" t="s">
        <v>280</v>
      </c>
      <c r="B367" s="13" t="s">
        <v>281</v>
      </c>
      <c r="C367" s="14">
        <v>169</v>
      </c>
      <c r="D367" s="14">
        <v>1984</v>
      </c>
      <c r="E367">
        <f t="shared" si="5"/>
        <v>1691984</v>
      </c>
      <c r="F367" s="41" t="str">
        <f>IFERROR(VLOOKUP(E367,Heritage!$E$3:$H$4601,4,FALSE),"")</f>
        <v/>
      </c>
      <c r="G367" s="41">
        <f>IFERROR(VLOOKUP(E367,'PRS até 2014'!$E$4:$L$6307,8,FALSE),"")</f>
        <v>0.91666666666666652</v>
      </c>
      <c r="H367" t="str">
        <f>IFERROR(VLOOKUP(E367,'Global Insight'!$E$2:$F$4102,2,FALSE),"")</f>
        <v/>
      </c>
      <c r="I367" t="str">
        <f>IFERROR(VLOOKUP(E367,EIU!$E$2:$H$3662,4,FALSE),"")</f>
        <v/>
      </c>
    </row>
    <row r="368" spans="1:9" x14ac:dyDescent="0.25">
      <c r="A368" s="12" t="s">
        <v>49</v>
      </c>
      <c r="B368" s="13" t="s">
        <v>50</v>
      </c>
      <c r="C368" s="14">
        <v>170</v>
      </c>
      <c r="D368" s="14">
        <v>1984</v>
      </c>
      <c r="E368">
        <f t="shared" si="5"/>
        <v>1701984</v>
      </c>
      <c r="F368" s="41" t="str">
        <f>IFERROR(VLOOKUP(E368,Heritage!$E$3:$H$4601,4,FALSE),"")</f>
        <v/>
      </c>
      <c r="G368" s="41">
        <f>IFERROR(VLOOKUP(E368,'PRS até 2014'!$E$4:$L$6307,8,FALSE),"")</f>
        <v>0.9722222222222221</v>
      </c>
      <c r="H368" t="str">
        <f>IFERROR(VLOOKUP(E368,'Global Insight'!$E$2:$F$4102,2,FALSE),"")</f>
        <v/>
      </c>
      <c r="I368" t="str">
        <f>IFERROR(VLOOKUP(E368,EIU!$E$2:$H$3662,4,FALSE),"")</f>
        <v/>
      </c>
    </row>
    <row r="369" spans="1:9" x14ac:dyDescent="0.25">
      <c r="A369" s="12" t="s">
        <v>286</v>
      </c>
      <c r="B369" s="13" t="s">
        <v>287</v>
      </c>
      <c r="C369" s="14">
        <v>171</v>
      </c>
      <c r="D369" s="14">
        <v>1984</v>
      </c>
      <c r="E369">
        <f t="shared" si="5"/>
        <v>1711984</v>
      </c>
      <c r="F369" s="41" t="str">
        <f>IFERROR(VLOOKUP(E369,Heritage!$E$3:$H$4601,4,FALSE),"")</f>
        <v/>
      </c>
      <c r="G369" s="41">
        <f>IFERROR(VLOOKUP(E369,'PRS até 2014'!$E$4:$L$6307,8,FALSE),"")</f>
        <v>0.25</v>
      </c>
      <c r="H369" t="str">
        <f>IFERROR(VLOOKUP(E369,'Global Insight'!$E$2:$F$4102,2,FALSE),"")</f>
        <v/>
      </c>
      <c r="I369" t="str">
        <f>IFERROR(VLOOKUP(E369,EIU!$E$2:$H$3662,4,FALSE),"")</f>
        <v/>
      </c>
    </row>
    <row r="370" spans="1:9" x14ac:dyDescent="0.25">
      <c r="A370" s="12" t="s">
        <v>370</v>
      </c>
      <c r="B370" s="13" t="s">
        <v>305</v>
      </c>
      <c r="C370" s="14">
        <v>172</v>
      </c>
      <c r="D370" s="14">
        <v>1984</v>
      </c>
      <c r="E370">
        <f t="shared" si="5"/>
        <v>1721984</v>
      </c>
      <c r="F370" s="41" t="str">
        <f>IFERROR(VLOOKUP(E370,Heritage!$E$3:$H$4601,4,FALSE),"")</f>
        <v/>
      </c>
      <c r="G370" s="41">
        <f>IFERROR(VLOOKUP(E370,'PRS até 2014'!$E$4:$L$6307,8,FALSE),"")</f>
        <v>0.83333333333333326</v>
      </c>
      <c r="H370" t="str">
        <f>IFERROR(VLOOKUP(E370,'Global Insight'!$E$2:$F$4102,2,FALSE),"")</f>
        <v/>
      </c>
      <c r="I370" t="str">
        <f>IFERROR(VLOOKUP(E370,EIU!$E$2:$H$3662,4,FALSE),"")</f>
        <v/>
      </c>
    </row>
    <row r="371" spans="1:9" x14ac:dyDescent="0.25">
      <c r="A371" s="12" t="s">
        <v>294</v>
      </c>
      <c r="B371" s="13" t="s">
        <v>295</v>
      </c>
      <c r="C371" s="14">
        <v>173</v>
      </c>
      <c r="D371" s="14">
        <v>1984</v>
      </c>
      <c r="E371">
        <f t="shared" si="5"/>
        <v>1731984</v>
      </c>
      <c r="F371" s="41" t="str">
        <f>IFERROR(VLOOKUP(E371,Heritage!$E$3:$H$4601,4,FALSE),"")</f>
        <v/>
      </c>
      <c r="G371" s="41" t="str">
        <f>IFERROR(VLOOKUP(E371,'PRS até 2014'!$E$4:$L$6307,8,FALSE),"")</f>
        <v xml:space="preserve"> </v>
      </c>
      <c r="H371" t="str">
        <f>IFERROR(VLOOKUP(E371,'Global Insight'!$E$2:$F$4102,2,FALSE),"")</f>
        <v/>
      </c>
      <c r="I371" t="str">
        <f>IFERROR(VLOOKUP(E371,EIU!$E$2:$H$3662,4,FALSE),"")</f>
        <v/>
      </c>
    </row>
    <row r="372" spans="1:9" x14ac:dyDescent="0.25">
      <c r="A372" s="12" t="s">
        <v>306</v>
      </c>
      <c r="B372" s="13" t="s">
        <v>307</v>
      </c>
      <c r="C372" s="14">
        <v>174</v>
      </c>
      <c r="D372" s="14">
        <v>1984</v>
      </c>
      <c r="E372">
        <f t="shared" ref="E372:E435" si="6">C372*10000+D372</f>
        <v>1741984</v>
      </c>
      <c r="F372" s="41" t="str">
        <f>IFERROR(VLOOKUP(E372,Heritage!$E$3:$H$4601,4,FALSE),"")</f>
        <v/>
      </c>
      <c r="G372" s="41">
        <f>IFERROR(VLOOKUP(E372,'PRS até 2014'!$E$4:$L$6307,8,FALSE),"")</f>
        <v>0.3611111111111111</v>
      </c>
      <c r="H372" t="str">
        <f>IFERROR(VLOOKUP(E372,'Global Insight'!$E$2:$F$4102,2,FALSE),"")</f>
        <v/>
      </c>
      <c r="I372" t="str">
        <f>IFERROR(VLOOKUP(E372,EIU!$E$2:$H$3662,4,FALSE),"")</f>
        <v/>
      </c>
    </row>
    <row r="373" spans="1:9" x14ac:dyDescent="0.25">
      <c r="A373" s="12" t="s">
        <v>292</v>
      </c>
      <c r="B373" s="13" t="s">
        <v>293</v>
      </c>
      <c r="C373" s="14">
        <v>175</v>
      </c>
      <c r="D373" s="14">
        <v>1984</v>
      </c>
      <c r="E373">
        <f t="shared" si="6"/>
        <v>1751984</v>
      </c>
      <c r="F373" s="41" t="str">
        <f>IFERROR(VLOOKUP(E373,Heritage!$E$3:$H$4601,4,FALSE),"")</f>
        <v/>
      </c>
      <c r="G373" s="41">
        <f>IFERROR(VLOOKUP(E373,'PRS até 2014'!$E$4:$L$6307,8,FALSE),"")</f>
        <v>0.58333333333333326</v>
      </c>
      <c r="H373" t="str">
        <f>IFERROR(VLOOKUP(E373,'Global Insight'!$E$2:$F$4102,2,FALSE),"")</f>
        <v/>
      </c>
      <c r="I373" t="str">
        <f>IFERROR(VLOOKUP(E373,EIU!$E$2:$H$3662,4,FALSE),"")</f>
        <v/>
      </c>
    </row>
    <row r="374" spans="1:9" x14ac:dyDescent="0.25">
      <c r="A374" s="12" t="s">
        <v>339</v>
      </c>
      <c r="B374" s="13" t="s">
        <v>340</v>
      </c>
      <c r="C374" s="14">
        <v>176</v>
      </c>
      <c r="D374" s="14">
        <v>1984</v>
      </c>
      <c r="E374">
        <f t="shared" si="6"/>
        <v>1761984</v>
      </c>
      <c r="F374" s="41" t="str">
        <f>IFERROR(VLOOKUP(E374,Heritage!$E$3:$H$4601,4,FALSE),"")</f>
        <v/>
      </c>
      <c r="G374" s="41" t="str">
        <f>IFERROR(VLOOKUP(E374,'PRS até 2014'!$E$4:$L$6307,8,FALSE),"")</f>
        <v xml:space="preserve"> </v>
      </c>
      <c r="H374" t="str">
        <f>IFERROR(VLOOKUP(E374,'Global Insight'!$E$2:$F$4102,2,FALSE),"")</f>
        <v/>
      </c>
      <c r="I374" t="str">
        <f>IFERROR(VLOOKUP(E374,EIU!$E$2:$H$3662,4,FALSE),"")</f>
        <v/>
      </c>
    </row>
    <row r="375" spans="1:9" x14ac:dyDescent="0.25">
      <c r="A375" s="12" t="s">
        <v>290</v>
      </c>
      <c r="B375" s="13" t="s">
        <v>291</v>
      </c>
      <c r="C375" s="14">
        <v>177</v>
      </c>
      <c r="D375" s="14">
        <v>1984</v>
      </c>
      <c r="E375">
        <f t="shared" si="6"/>
        <v>1771984</v>
      </c>
      <c r="F375" s="41" t="str">
        <f>IFERROR(VLOOKUP(E375,Heritage!$E$3:$H$4601,4,FALSE),"")</f>
        <v/>
      </c>
      <c r="G375" s="41">
        <f>IFERROR(VLOOKUP(E375,'PRS até 2014'!$E$4:$L$6307,8,FALSE),"")</f>
        <v>0.3888888888888889</v>
      </c>
      <c r="H375" t="str">
        <f>IFERROR(VLOOKUP(E375,'Global Insight'!$E$2:$F$4102,2,FALSE),"")</f>
        <v/>
      </c>
      <c r="I375" t="str">
        <f>IFERROR(VLOOKUP(E375,EIU!$E$2:$H$3662,4,FALSE),"")</f>
        <v/>
      </c>
    </row>
    <row r="376" spans="1:9" x14ac:dyDescent="0.25">
      <c r="A376" s="12" t="s">
        <v>371</v>
      </c>
      <c r="B376" s="13" t="s">
        <v>397</v>
      </c>
      <c r="C376" s="14">
        <v>178</v>
      </c>
      <c r="D376" s="14">
        <v>1984</v>
      </c>
      <c r="E376">
        <f t="shared" si="6"/>
        <v>1781984</v>
      </c>
      <c r="F376" s="41" t="str">
        <f>IFERROR(VLOOKUP(E376,Heritage!$E$3:$H$4601,4,FALSE),"")</f>
        <v/>
      </c>
      <c r="G376" s="41" t="str">
        <f>IFERROR(VLOOKUP(E376,'PRS até 2014'!$E$4:$L$6307,8,FALSE),"")</f>
        <v xml:space="preserve"> </v>
      </c>
      <c r="H376" t="str">
        <f>IFERROR(VLOOKUP(E376,'Global Insight'!$E$2:$F$4102,2,FALSE),"")</f>
        <v/>
      </c>
      <c r="I376" t="str">
        <f>IFERROR(VLOOKUP(E376,EIU!$E$2:$H$3662,4,FALSE),"")</f>
        <v/>
      </c>
    </row>
    <row r="377" spans="1:9" x14ac:dyDescent="0.25">
      <c r="A377" s="12" t="s">
        <v>298</v>
      </c>
      <c r="B377" s="13" t="s">
        <v>299</v>
      </c>
      <c r="C377" s="14">
        <v>179</v>
      </c>
      <c r="D377" s="14">
        <v>1984</v>
      </c>
      <c r="E377">
        <f t="shared" si="6"/>
        <v>1791984</v>
      </c>
      <c r="F377" s="41" t="str">
        <f>IFERROR(VLOOKUP(E377,Heritage!$E$3:$H$4601,4,FALSE),"")</f>
        <v/>
      </c>
      <c r="G377" s="41">
        <f>IFERROR(VLOOKUP(E377,'PRS até 2014'!$E$4:$L$6307,8,FALSE),"")</f>
        <v>0.52777777777777768</v>
      </c>
      <c r="H377" t="str">
        <f>IFERROR(VLOOKUP(E377,'Global Insight'!$E$2:$F$4102,2,FALSE),"")</f>
        <v/>
      </c>
      <c r="I377" t="str">
        <f>IFERROR(VLOOKUP(E377,EIU!$E$2:$H$3662,4,FALSE),"")</f>
        <v/>
      </c>
    </row>
    <row r="378" spans="1:9" x14ac:dyDescent="0.25">
      <c r="A378" s="12" t="s">
        <v>300</v>
      </c>
      <c r="B378" s="13" t="s">
        <v>301</v>
      </c>
      <c r="C378" s="14">
        <v>180</v>
      </c>
      <c r="D378" s="14">
        <v>1984</v>
      </c>
      <c r="E378">
        <f t="shared" si="6"/>
        <v>1801984</v>
      </c>
      <c r="F378" s="41" t="str">
        <f>IFERROR(VLOOKUP(E378,Heritage!$E$3:$H$4601,4,FALSE),"")</f>
        <v/>
      </c>
      <c r="G378" s="41">
        <f>IFERROR(VLOOKUP(E378,'PRS até 2014'!$E$4:$L$6307,8,FALSE),"")</f>
        <v>0.47222222222222221</v>
      </c>
      <c r="H378" t="str">
        <f>IFERROR(VLOOKUP(E378,'Global Insight'!$E$2:$F$4102,2,FALSE),"")</f>
        <v/>
      </c>
      <c r="I378" t="str">
        <f>IFERROR(VLOOKUP(E378,EIU!$E$2:$H$3662,4,FALSE),"")</f>
        <v/>
      </c>
    </row>
    <row r="379" spans="1:9" x14ac:dyDescent="0.25">
      <c r="A379" s="12" t="s">
        <v>302</v>
      </c>
      <c r="B379" s="13" t="s">
        <v>303</v>
      </c>
      <c r="C379" s="14">
        <v>181</v>
      </c>
      <c r="D379" s="14">
        <v>1984</v>
      </c>
      <c r="E379">
        <f t="shared" si="6"/>
        <v>1811984</v>
      </c>
      <c r="F379" s="41" t="str">
        <f>IFERROR(VLOOKUP(E379,Heritage!$E$3:$H$4601,4,FALSE),"")</f>
        <v/>
      </c>
      <c r="G379" s="41">
        <f>IFERROR(VLOOKUP(E379,'PRS até 2014'!$E$4:$L$6307,8,FALSE),"")</f>
        <v>0.55555555555555547</v>
      </c>
      <c r="H379" t="str">
        <f>IFERROR(VLOOKUP(E379,'Global Insight'!$E$2:$F$4102,2,FALSE),"")</f>
        <v/>
      </c>
      <c r="I379" t="str">
        <f>IFERROR(VLOOKUP(E379,EIU!$E$2:$H$3662,4,FALSE),"")</f>
        <v/>
      </c>
    </row>
    <row r="380" spans="1:9" x14ac:dyDescent="0.25">
      <c r="A380" s="12" t="s">
        <v>296</v>
      </c>
      <c r="B380" s="13" t="s">
        <v>297</v>
      </c>
      <c r="C380" s="14">
        <v>182</v>
      </c>
      <c r="D380" s="14">
        <v>1984</v>
      </c>
      <c r="E380">
        <f t="shared" si="6"/>
        <v>1821984</v>
      </c>
      <c r="F380" s="41" t="str">
        <f>IFERROR(VLOOKUP(E380,Heritage!$E$3:$H$4601,4,FALSE),"")</f>
        <v/>
      </c>
      <c r="G380" s="41" t="str">
        <f>IFERROR(VLOOKUP(E380,'PRS até 2014'!$E$4:$L$6307,8,FALSE),"")</f>
        <v xml:space="preserve"> </v>
      </c>
      <c r="H380" t="str">
        <f>IFERROR(VLOOKUP(E380,'Global Insight'!$E$2:$F$4102,2,FALSE),"")</f>
        <v/>
      </c>
      <c r="I380" t="str">
        <f>IFERROR(VLOOKUP(E380,EIU!$E$2:$H$3662,4,FALSE),"")</f>
        <v/>
      </c>
    </row>
    <row r="381" spans="1:9" x14ac:dyDescent="0.25">
      <c r="A381" s="12" t="s">
        <v>372</v>
      </c>
      <c r="B381" s="13" t="s">
        <v>398</v>
      </c>
      <c r="C381" s="14">
        <v>183</v>
      </c>
      <c r="D381" s="14">
        <v>1984</v>
      </c>
      <c r="E381">
        <f t="shared" si="6"/>
        <v>1831984</v>
      </c>
      <c r="F381" s="41" t="str">
        <f>IFERROR(VLOOKUP(E381,Heritage!$E$3:$H$4601,4,FALSE),"")</f>
        <v/>
      </c>
      <c r="G381" s="41" t="str">
        <f>IFERROR(VLOOKUP(E381,'PRS até 2014'!$E$4:$L$6307,8,FALSE),"")</f>
        <v xml:space="preserve"> </v>
      </c>
      <c r="H381" t="str">
        <f>IFERROR(VLOOKUP(E381,'Global Insight'!$E$2:$F$4102,2,FALSE),"")</f>
        <v/>
      </c>
      <c r="I381" t="str">
        <f>IFERROR(VLOOKUP(E381,EIU!$E$2:$H$3662,4,FALSE),"")</f>
        <v/>
      </c>
    </row>
    <row r="382" spans="1:9" x14ac:dyDescent="0.25">
      <c r="A382" s="12" t="s">
        <v>308</v>
      </c>
      <c r="B382" s="13" t="s">
        <v>309</v>
      </c>
      <c r="C382" s="14">
        <v>184</v>
      </c>
      <c r="D382" s="14">
        <v>1984</v>
      </c>
      <c r="E382">
        <f t="shared" si="6"/>
        <v>1841984</v>
      </c>
      <c r="F382" s="41" t="str">
        <f>IFERROR(VLOOKUP(E382,Heritage!$E$3:$H$4601,4,FALSE),"")</f>
        <v/>
      </c>
      <c r="G382" s="41">
        <f>IFERROR(VLOOKUP(E382,'PRS até 2014'!$E$4:$L$6307,8,FALSE),"")</f>
        <v>0.25</v>
      </c>
      <c r="H382" t="str">
        <f>IFERROR(VLOOKUP(E382,'Global Insight'!$E$2:$F$4102,2,FALSE),"")</f>
        <v/>
      </c>
      <c r="I382" t="str">
        <f>IFERROR(VLOOKUP(E382,EIU!$E$2:$H$3662,4,FALSE),"")</f>
        <v/>
      </c>
    </row>
    <row r="383" spans="1:9" x14ac:dyDescent="0.25">
      <c r="A383" s="12" t="s">
        <v>310</v>
      </c>
      <c r="B383" s="13" t="s">
        <v>311</v>
      </c>
      <c r="C383" s="14">
        <v>185</v>
      </c>
      <c r="D383" s="14">
        <v>1984</v>
      </c>
      <c r="E383">
        <f t="shared" si="6"/>
        <v>1851984</v>
      </c>
      <c r="F383" s="41" t="str">
        <f>IFERROR(VLOOKUP(E383,Heritage!$E$3:$H$4601,4,FALSE),"")</f>
        <v/>
      </c>
      <c r="G383" s="41" t="str">
        <f>IFERROR(VLOOKUP(E383,'PRS até 2014'!$E$4:$L$6307,8,FALSE),"")</f>
        <v xml:space="preserve"> </v>
      </c>
      <c r="H383" t="str">
        <f>IFERROR(VLOOKUP(E383,'Global Insight'!$E$2:$F$4102,2,FALSE),"")</f>
        <v/>
      </c>
      <c r="I383" t="str">
        <f>IFERROR(VLOOKUP(E383,EIU!$E$2:$H$3662,4,FALSE),"")</f>
        <v/>
      </c>
    </row>
    <row r="384" spans="1:9" x14ac:dyDescent="0.25">
      <c r="A384" s="12" t="s">
        <v>6</v>
      </c>
      <c r="B384" s="13" t="s">
        <v>7</v>
      </c>
      <c r="C384" s="14">
        <v>186</v>
      </c>
      <c r="D384" s="14">
        <v>1984</v>
      </c>
      <c r="E384">
        <f t="shared" si="6"/>
        <v>1861984</v>
      </c>
      <c r="F384" s="41" t="str">
        <f>IFERROR(VLOOKUP(E384,Heritage!$E$3:$H$4601,4,FALSE),"")</f>
        <v/>
      </c>
      <c r="G384" s="41">
        <f>IFERROR(VLOOKUP(E384,'PRS até 2014'!$E$4:$L$6307,8,FALSE),"")</f>
        <v>0.44444444444444442</v>
      </c>
      <c r="H384" t="str">
        <f>IFERROR(VLOOKUP(E384,'Global Insight'!$E$2:$F$4102,2,FALSE),"")</f>
        <v/>
      </c>
      <c r="I384" t="str">
        <f>IFERROR(VLOOKUP(E384,EIU!$E$2:$H$3662,4,FALSE),"")</f>
        <v/>
      </c>
    </row>
    <row r="385" spans="1:9" x14ac:dyDescent="0.25">
      <c r="A385" s="12" t="s">
        <v>103</v>
      </c>
      <c r="B385" s="13" t="s">
        <v>104</v>
      </c>
      <c r="C385" s="14">
        <v>187</v>
      </c>
      <c r="D385" s="14">
        <v>1984</v>
      </c>
      <c r="E385">
        <f t="shared" si="6"/>
        <v>1871984</v>
      </c>
      <c r="F385" s="41" t="str">
        <f>IFERROR(VLOOKUP(E385,Heritage!$E$3:$H$4601,4,FALSE),"")</f>
        <v/>
      </c>
      <c r="G385" s="41">
        <f>IFERROR(VLOOKUP(E385,'PRS até 2014'!$E$4:$L$6307,8,FALSE),"")</f>
        <v>0.88888888888888884</v>
      </c>
      <c r="H385" t="str">
        <f>IFERROR(VLOOKUP(E385,'Global Insight'!$E$2:$F$4102,2,FALSE),"")</f>
        <v/>
      </c>
      <c r="I385" t="str">
        <f>IFERROR(VLOOKUP(E385,EIU!$E$2:$H$3662,4,FALSE),"")</f>
        <v/>
      </c>
    </row>
    <row r="386" spans="1:9" x14ac:dyDescent="0.25">
      <c r="A386" s="12" t="s">
        <v>314</v>
      </c>
      <c r="B386" s="13" t="s">
        <v>315</v>
      </c>
      <c r="C386" s="14">
        <v>188</v>
      </c>
      <c r="D386" s="14">
        <v>1984</v>
      </c>
      <c r="E386">
        <f t="shared" si="6"/>
        <v>1881984</v>
      </c>
      <c r="F386" s="41" t="str">
        <f>IFERROR(VLOOKUP(E386,Heritage!$E$3:$H$4601,4,FALSE),"")</f>
        <v/>
      </c>
      <c r="G386" s="41">
        <f>IFERROR(VLOOKUP(E386,'PRS até 2014'!$E$4:$L$6307,8,FALSE),"")</f>
        <v>0.9722222222222221</v>
      </c>
      <c r="H386" t="str">
        <f>IFERROR(VLOOKUP(E386,'Global Insight'!$E$2:$F$4102,2,FALSE),"")</f>
        <v/>
      </c>
      <c r="I386" t="str">
        <f>IFERROR(VLOOKUP(E386,EIU!$E$2:$H$3662,4,FALSE),"")</f>
        <v/>
      </c>
    </row>
    <row r="387" spans="1:9" x14ac:dyDescent="0.25">
      <c r="A387" s="12" t="s">
        <v>312</v>
      </c>
      <c r="B387" s="13" t="s">
        <v>313</v>
      </c>
      <c r="C387" s="14">
        <v>189</v>
      </c>
      <c r="D387" s="14">
        <v>1984</v>
      </c>
      <c r="E387">
        <f t="shared" si="6"/>
        <v>1891984</v>
      </c>
      <c r="F387" s="41" t="str">
        <f>IFERROR(VLOOKUP(E387,Heritage!$E$3:$H$4601,4,FALSE),"")</f>
        <v/>
      </c>
      <c r="G387" s="41">
        <f>IFERROR(VLOOKUP(E387,'PRS até 2014'!$E$4:$L$6307,8,FALSE),"")</f>
        <v>0.5</v>
      </c>
      <c r="H387" t="str">
        <f>IFERROR(VLOOKUP(E387,'Global Insight'!$E$2:$F$4102,2,FALSE),"")</f>
        <v/>
      </c>
      <c r="I387" t="str">
        <f>IFERROR(VLOOKUP(E387,EIU!$E$2:$H$3662,4,FALSE),"")</f>
        <v/>
      </c>
    </row>
    <row r="388" spans="1:9" x14ac:dyDescent="0.25">
      <c r="A388" s="12" t="s">
        <v>316</v>
      </c>
      <c r="B388" s="13" t="s">
        <v>317</v>
      </c>
      <c r="C388" s="14">
        <v>190</v>
      </c>
      <c r="D388" s="14">
        <v>1984</v>
      </c>
      <c r="E388">
        <f t="shared" si="6"/>
        <v>1901984</v>
      </c>
      <c r="F388" s="41" t="str">
        <f>IFERROR(VLOOKUP(E388,Heritage!$E$3:$H$4601,4,FALSE),"")</f>
        <v/>
      </c>
      <c r="G388" s="41" t="str">
        <f>IFERROR(VLOOKUP(E388,'PRS até 2014'!$E$4:$L$6307,8,FALSE),"")</f>
        <v xml:space="preserve"> </v>
      </c>
      <c r="H388" t="str">
        <f>IFERROR(VLOOKUP(E388,'Global Insight'!$E$2:$F$4102,2,FALSE),"")</f>
        <v/>
      </c>
      <c r="I388" t="str">
        <f>IFERROR(VLOOKUP(E388,EIU!$E$2:$H$3662,4,FALSE),"")</f>
        <v/>
      </c>
    </row>
    <row r="389" spans="1:9" x14ac:dyDescent="0.25">
      <c r="A389" s="12" t="s">
        <v>322</v>
      </c>
      <c r="B389" s="13" t="s">
        <v>323</v>
      </c>
      <c r="C389" s="14">
        <v>191</v>
      </c>
      <c r="D389" s="14">
        <v>1984</v>
      </c>
      <c r="E389">
        <f t="shared" si="6"/>
        <v>1911984</v>
      </c>
      <c r="F389" s="41" t="str">
        <f>IFERROR(VLOOKUP(E389,Heritage!$E$3:$H$4601,4,FALSE),"")</f>
        <v/>
      </c>
      <c r="G389" s="41" t="str">
        <f>IFERROR(VLOOKUP(E389,'PRS até 2014'!$E$4:$L$6307,8,FALSE),"")</f>
        <v xml:space="preserve"> </v>
      </c>
      <c r="H389" t="str">
        <f>IFERROR(VLOOKUP(E389,'Global Insight'!$E$2:$F$4102,2,FALSE),"")</f>
        <v/>
      </c>
      <c r="I389" t="str">
        <f>IFERROR(VLOOKUP(E389,EIU!$E$2:$H$3662,4,FALSE),"")</f>
        <v/>
      </c>
    </row>
    <row r="390" spans="1:9" x14ac:dyDescent="0.25">
      <c r="A390" s="12" t="s">
        <v>318</v>
      </c>
      <c r="B390" s="13" t="s">
        <v>319</v>
      </c>
      <c r="C390" s="14">
        <v>192</v>
      </c>
      <c r="D390" s="14">
        <v>1984</v>
      </c>
      <c r="E390">
        <f t="shared" si="6"/>
        <v>1921984</v>
      </c>
      <c r="F390" s="41" t="str">
        <f>IFERROR(VLOOKUP(E390,Heritage!$E$3:$H$4601,4,FALSE),"")</f>
        <v/>
      </c>
      <c r="G390" s="41">
        <f>IFERROR(VLOOKUP(E390,'PRS até 2014'!$E$4:$L$6307,8,FALSE),"")</f>
        <v>0.41666666666666669</v>
      </c>
      <c r="H390" t="str">
        <f>IFERROR(VLOOKUP(E390,'Global Insight'!$E$2:$F$4102,2,FALSE),"")</f>
        <v/>
      </c>
      <c r="I390" t="str">
        <f>IFERROR(VLOOKUP(E390,EIU!$E$2:$H$3662,4,FALSE),"")</f>
        <v/>
      </c>
    </row>
    <row r="391" spans="1:9" x14ac:dyDescent="0.25">
      <c r="A391" s="12" t="s">
        <v>320</v>
      </c>
      <c r="B391" s="13" t="s">
        <v>321</v>
      </c>
      <c r="C391" s="14">
        <v>193</v>
      </c>
      <c r="D391" s="14">
        <v>1984</v>
      </c>
      <c r="E391">
        <f t="shared" si="6"/>
        <v>1931984</v>
      </c>
      <c r="F391" s="41" t="str">
        <f>IFERROR(VLOOKUP(E391,Heritage!$E$3:$H$4601,4,FALSE),"")</f>
        <v/>
      </c>
      <c r="G391" s="41" t="str">
        <f>IFERROR(VLOOKUP(E391,'PRS até 2014'!$E$4:$L$6307,8,FALSE),"")</f>
        <v/>
      </c>
      <c r="H391" t="str">
        <f>IFERROR(VLOOKUP(E391,'Global Insight'!$E$2:$F$4102,2,FALSE),"")</f>
        <v/>
      </c>
      <c r="I391" t="str">
        <f>IFERROR(VLOOKUP(E391,EIU!$E$2:$H$3662,4,FALSE),"")</f>
        <v/>
      </c>
    </row>
    <row r="392" spans="1:9" x14ac:dyDescent="0.25">
      <c r="A392" s="12" t="s">
        <v>325</v>
      </c>
      <c r="B392" s="13" t="s">
        <v>326</v>
      </c>
      <c r="C392" s="14">
        <v>194</v>
      </c>
      <c r="D392" s="14">
        <v>1984</v>
      </c>
      <c r="E392">
        <f t="shared" si="6"/>
        <v>1941984</v>
      </c>
      <c r="F392" s="41" t="str">
        <f>IFERROR(VLOOKUP(E392,Heritage!$E$3:$H$4601,4,FALSE),"")</f>
        <v/>
      </c>
      <c r="G392" s="41" t="str">
        <f>IFERROR(VLOOKUP(E392,'PRS até 2014'!$E$4:$L$6307,8,FALSE),"")</f>
        <v xml:space="preserve"> </v>
      </c>
      <c r="H392" t="str">
        <f>IFERROR(VLOOKUP(E392,'Global Insight'!$E$2:$F$4102,2,FALSE),"")</f>
        <v/>
      </c>
      <c r="I392" t="str">
        <f>IFERROR(VLOOKUP(E392,EIU!$E$2:$H$3662,4,FALSE),"")</f>
        <v/>
      </c>
    </row>
    <row r="393" spans="1:9" x14ac:dyDescent="0.25">
      <c r="A393" s="12" t="s">
        <v>373</v>
      </c>
      <c r="B393" s="13" t="s">
        <v>341</v>
      </c>
      <c r="C393" s="14">
        <v>195</v>
      </c>
      <c r="D393" s="14">
        <v>1984</v>
      </c>
      <c r="E393">
        <f t="shared" si="6"/>
        <v>1951984</v>
      </c>
      <c r="F393" s="41" t="str">
        <f>IFERROR(VLOOKUP(E393,Heritage!$E$3:$H$4601,4,FALSE),"")</f>
        <v/>
      </c>
      <c r="G393" s="41" t="str">
        <f>IFERROR(VLOOKUP(E393,'PRS até 2014'!$E$4:$L$6307,8,FALSE),"")</f>
        <v xml:space="preserve"> </v>
      </c>
      <c r="H393" t="str">
        <f>IFERROR(VLOOKUP(E393,'Global Insight'!$E$2:$F$4102,2,FALSE),"")</f>
        <v/>
      </c>
      <c r="I393" t="str">
        <f>IFERROR(VLOOKUP(E393,EIU!$E$2:$H$3662,4,FALSE),"")</f>
        <v/>
      </c>
    </row>
    <row r="394" spans="1:9" x14ac:dyDescent="0.25">
      <c r="A394" s="12" t="s">
        <v>329</v>
      </c>
      <c r="B394" s="13" t="s">
        <v>330</v>
      </c>
      <c r="C394" s="14">
        <v>196</v>
      </c>
      <c r="D394" s="14">
        <v>1984</v>
      </c>
      <c r="E394">
        <f t="shared" si="6"/>
        <v>1961984</v>
      </c>
      <c r="F394" s="41" t="str">
        <f>IFERROR(VLOOKUP(E394,Heritage!$E$3:$H$4601,4,FALSE),"")</f>
        <v/>
      </c>
      <c r="G394" s="41">
        <f>IFERROR(VLOOKUP(E394,'PRS até 2014'!$E$4:$L$6307,8,FALSE),"")</f>
        <v>0.24999999999999997</v>
      </c>
      <c r="H394" t="str">
        <f>IFERROR(VLOOKUP(E394,'Global Insight'!$E$2:$F$4102,2,FALSE),"")</f>
        <v/>
      </c>
      <c r="I394" t="str">
        <f>IFERROR(VLOOKUP(E394,EIU!$E$2:$H$3662,4,FALSE),"")</f>
        <v/>
      </c>
    </row>
    <row r="395" spans="1:9" x14ac:dyDescent="0.25">
      <c r="A395" s="16" t="s">
        <v>331</v>
      </c>
      <c r="B395" s="17" t="s">
        <v>332</v>
      </c>
      <c r="C395" s="18">
        <v>197</v>
      </c>
      <c r="D395" s="18">
        <v>1984</v>
      </c>
      <c r="E395">
        <f t="shared" si="6"/>
        <v>1971984</v>
      </c>
      <c r="F395" s="41" t="str">
        <f>IFERROR(VLOOKUP(E395,Heritage!$E$3:$H$4601,4,FALSE),"")</f>
        <v/>
      </c>
      <c r="G395" s="41">
        <f>IFERROR(VLOOKUP(E395,'PRS até 2014'!$E$4:$L$6307,8,FALSE),"")</f>
        <v>0.3611111111111111</v>
      </c>
      <c r="H395" t="str">
        <f>IFERROR(VLOOKUP(E395,'Global Insight'!$E$2:$F$4102,2,FALSE),"")</f>
        <v/>
      </c>
      <c r="I395" t="str">
        <f>IFERROR(VLOOKUP(E395,EIU!$E$2:$H$3662,4,FALSE),"")</f>
        <v/>
      </c>
    </row>
    <row r="396" spans="1:9" x14ac:dyDescent="0.25">
      <c r="A396" s="12" t="s">
        <v>0</v>
      </c>
      <c r="B396" s="13" t="s">
        <v>1</v>
      </c>
      <c r="C396" s="14">
        <v>1</v>
      </c>
      <c r="D396" s="14">
        <v>1985</v>
      </c>
      <c r="E396">
        <f t="shared" si="6"/>
        <v>11985</v>
      </c>
      <c r="F396" s="41" t="str">
        <f>IFERROR(VLOOKUP(E396,Heritage!$E$3:$H$4601,4,FALSE),"")</f>
        <v/>
      </c>
      <c r="G396" s="41" t="str">
        <f>IFERROR(VLOOKUP(E396,'PRS até 2014'!$E$4:$L$6307,8,FALSE),"")</f>
        <v xml:space="preserve"> </v>
      </c>
      <c r="H396" t="str">
        <f>IFERROR(VLOOKUP(E396,'Global Insight'!$E$2:$F$4102,2,FALSE),"")</f>
        <v/>
      </c>
      <c r="I396" t="str">
        <f>IFERROR(VLOOKUP(E396,EIU!$E$2:$H$3662,4,FALSE),"")</f>
        <v/>
      </c>
    </row>
    <row r="397" spans="1:9" x14ac:dyDescent="0.25">
      <c r="A397" s="12" t="s">
        <v>4</v>
      </c>
      <c r="B397" s="13" t="s">
        <v>5</v>
      </c>
      <c r="C397" s="14">
        <v>2</v>
      </c>
      <c r="D397" s="14">
        <v>1985</v>
      </c>
      <c r="E397">
        <f t="shared" si="6"/>
        <v>21985</v>
      </c>
      <c r="F397" s="41" t="str">
        <f>IFERROR(VLOOKUP(E397,Heritage!$E$3:$H$4601,4,FALSE),"")</f>
        <v/>
      </c>
      <c r="G397" s="41">
        <f>IFERROR(VLOOKUP(E397,'PRS até 2014'!$E$4:$L$6307,8,FALSE),"")</f>
        <v>0.61111111111111105</v>
      </c>
      <c r="H397" t="str">
        <f>IFERROR(VLOOKUP(E397,'Global Insight'!$E$2:$F$4102,2,FALSE),"")</f>
        <v/>
      </c>
      <c r="I397" t="str">
        <f>IFERROR(VLOOKUP(E397,EIU!$E$2:$H$3662,4,FALSE),"")</f>
        <v/>
      </c>
    </row>
    <row r="398" spans="1:9" x14ac:dyDescent="0.25">
      <c r="A398" s="12" t="s">
        <v>81</v>
      </c>
      <c r="B398" s="13" t="s">
        <v>82</v>
      </c>
      <c r="C398" s="14">
        <v>3</v>
      </c>
      <c r="D398" s="14">
        <v>1985</v>
      </c>
      <c r="E398">
        <f t="shared" si="6"/>
        <v>31985</v>
      </c>
      <c r="F398" s="41" t="str">
        <f>IFERROR(VLOOKUP(E398,Heritage!$E$3:$H$4601,4,FALSE),"")</f>
        <v/>
      </c>
      <c r="G398" s="41">
        <f>IFERROR(VLOOKUP(E398,'PRS até 2014'!$E$4:$L$6307,8,FALSE),"")</f>
        <v>0.58333333333333326</v>
      </c>
      <c r="H398" t="str">
        <f>IFERROR(VLOOKUP(E398,'Global Insight'!$E$2:$F$4102,2,FALSE),"")</f>
        <v/>
      </c>
      <c r="I398" t="str">
        <f>IFERROR(VLOOKUP(E398,EIU!$E$2:$H$3662,4,FALSE),"")</f>
        <v/>
      </c>
    </row>
    <row r="399" spans="1:9" x14ac:dyDescent="0.25">
      <c r="A399" s="12" t="s">
        <v>346</v>
      </c>
      <c r="B399" s="13" t="s">
        <v>374</v>
      </c>
      <c r="C399" s="14">
        <v>4</v>
      </c>
      <c r="D399" s="14">
        <v>1985</v>
      </c>
      <c r="E399">
        <f t="shared" si="6"/>
        <v>41985</v>
      </c>
      <c r="F399" s="41" t="str">
        <f>IFERROR(VLOOKUP(E399,Heritage!$E$3:$H$4601,4,FALSE),"")</f>
        <v/>
      </c>
      <c r="G399" s="41" t="str">
        <f>IFERROR(VLOOKUP(E399,'PRS até 2014'!$E$4:$L$6307,8,FALSE),"")</f>
        <v xml:space="preserve"> </v>
      </c>
      <c r="H399" t="str">
        <f>IFERROR(VLOOKUP(E399,'Global Insight'!$E$2:$F$4102,2,FALSE),"")</f>
        <v/>
      </c>
      <c r="I399" t="str">
        <f>IFERROR(VLOOKUP(E399,EIU!$E$2:$H$3662,4,FALSE),"")</f>
        <v/>
      </c>
    </row>
    <row r="400" spans="1:9" x14ac:dyDescent="0.25">
      <c r="A400" s="12" t="s">
        <v>2</v>
      </c>
      <c r="B400" s="13" t="s">
        <v>3</v>
      </c>
      <c r="C400" s="14">
        <v>5</v>
      </c>
      <c r="D400" s="14">
        <v>1985</v>
      </c>
      <c r="E400">
        <f t="shared" si="6"/>
        <v>51985</v>
      </c>
      <c r="F400" s="41" t="str">
        <f>IFERROR(VLOOKUP(E400,Heritage!$E$3:$H$4601,4,FALSE),"")</f>
        <v/>
      </c>
      <c r="G400" s="41">
        <f>IFERROR(VLOOKUP(E400,'PRS até 2014'!$E$4:$L$6307,8,FALSE),"")</f>
        <v>0.44444444444444442</v>
      </c>
      <c r="H400" t="str">
        <f>IFERROR(VLOOKUP(E400,'Global Insight'!$E$2:$F$4102,2,FALSE),"")</f>
        <v/>
      </c>
      <c r="I400" t="str">
        <f>IFERROR(VLOOKUP(E400,EIU!$E$2:$H$3662,4,FALSE),"")</f>
        <v/>
      </c>
    </row>
    <row r="401" spans="1:9" x14ac:dyDescent="0.25">
      <c r="A401" s="12" t="s">
        <v>347</v>
      </c>
      <c r="B401" s="13" t="s">
        <v>375</v>
      </c>
      <c r="C401" s="14">
        <v>6</v>
      </c>
      <c r="D401" s="14">
        <v>1985</v>
      </c>
      <c r="E401">
        <f t="shared" si="6"/>
        <v>61985</v>
      </c>
      <c r="F401" s="41" t="str">
        <f>IFERROR(VLOOKUP(E401,Heritage!$E$3:$H$4601,4,FALSE),"")</f>
        <v/>
      </c>
      <c r="G401" s="41" t="str">
        <f>IFERROR(VLOOKUP(E401,'PRS até 2014'!$E$4:$L$6307,8,FALSE),"")</f>
        <v xml:space="preserve"> </v>
      </c>
      <c r="H401" t="str">
        <f>IFERROR(VLOOKUP(E401,'Global Insight'!$E$2:$F$4102,2,FALSE),"")</f>
        <v/>
      </c>
      <c r="I401" t="str">
        <f>IFERROR(VLOOKUP(E401,EIU!$E$2:$H$3662,4,FALSE),"")</f>
        <v/>
      </c>
    </row>
    <row r="402" spans="1:9" x14ac:dyDescent="0.25">
      <c r="A402" s="12" t="s">
        <v>8</v>
      </c>
      <c r="B402" s="13" t="s">
        <v>9</v>
      </c>
      <c r="C402" s="14">
        <v>7</v>
      </c>
      <c r="D402" s="14">
        <v>1985</v>
      </c>
      <c r="E402">
        <f t="shared" si="6"/>
        <v>71985</v>
      </c>
      <c r="F402" s="41" t="str">
        <f>IFERROR(VLOOKUP(E402,Heritage!$E$3:$H$4601,4,FALSE),"")</f>
        <v/>
      </c>
      <c r="G402" s="41">
        <f>IFERROR(VLOOKUP(E402,'PRS até 2014'!$E$4:$L$6307,8,FALSE),"")</f>
        <v>0.5</v>
      </c>
      <c r="H402" t="str">
        <f>IFERROR(VLOOKUP(E402,'Global Insight'!$E$2:$F$4102,2,FALSE),"")</f>
        <v/>
      </c>
      <c r="I402" t="str">
        <f>IFERROR(VLOOKUP(E402,EIU!$E$2:$H$3662,4,FALSE),"")</f>
        <v/>
      </c>
    </row>
    <row r="403" spans="1:9" x14ac:dyDescent="0.25">
      <c r="A403" s="12" t="s">
        <v>10</v>
      </c>
      <c r="B403" s="13" t="s">
        <v>11</v>
      </c>
      <c r="C403" s="14">
        <v>8</v>
      </c>
      <c r="D403" s="14">
        <v>1985</v>
      </c>
      <c r="E403">
        <f t="shared" si="6"/>
        <v>81985</v>
      </c>
      <c r="F403" s="41" t="str">
        <f>IFERROR(VLOOKUP(E403,Heritage!$E$3:$H$4601,4,FALSE),"")</f>
        <v/>
      </c>
      <c r="G403" s="41" t="str">
        <f>IFERROR(VLOOKUP(E403,'PRS até 2014'!$E$4:$L$6307,8,FALSE),"")</f>
        <v xml:space="preserve"> </v>
      </c>
      <c r="H403" t="str">
        <f>IFERROR(VLOOKUP(E403,'Global Insight'!$E$2:$F$4102,2,FALSE),"")</f>
        <v/>
      </c>
      <c r="I403" t="str">
        <f>IFERROR(VLOOKUP(E403,EIU!$E$2:$H$3662,4,FALSE),"")</f>
        <v/>
      </c>
    </row>
    <row r="404" spans="1:9" x14ac:dyDescent="0.25">
      <c r="A404" s="12" t="s">
        <v>12</v>
      </c>
      <c r="B404" s="13" t="s">
        <v>13</v>
      </c>
      <c r="C404" s="14">
        <v>9</v>
      </c>
      <c r="D404" s="14">
        <v>1985</v>
      </c>
      <c r="E404">
        <f t="shared" si="6"/>
        <v>91985</v>
      </c>
      <c r="F404" s="41" t="str">
        <f>IFERROR(VLOOKUP(E404,Heritage!$E$3:$H$4601,4,FALSE),"")</f>
        <v/>
      </c>
      <c r="G404" s="41">
        <f>IFERROR(VLOOKUP(E404,'PRS até 2014'!$E$4:$L$6307,8,FALSE),"")</f>
        <v>0.83333333333333337</v>
      </c>
      <c r="H404" t="str">
        <f>IFERROR(VLOOKUP(E404,'Global Insight'!$E$2:$F$4102,2,FALSE),"")</f>
        <v/>
      </c>
      <c r="I404" t="str">
        <f>IFERROR(VLOOKUP(E404,EIU!$E$2:$H$3662,4,FALSE),"")</f>
        <v/>
      </c>
    </row>
    <row r="405" spans="1:9" x14ac:dyDescent="0.25">
      <c r="A405" s="12" t="s">
        <v>14</v>
      </c>
      <c r="B405" s="13" t="s">
        <v>15</v>
      </c>
      <c r="C405" s="14">
        <v>10</v>
      </c>
      <c r="D405" s="14">
        <v>1985</v>
      </c>
      <c r="E405">
        <f t="shared" si="6"/>
        <v>101985</v>
      </c>
      <c r="F405" s="41" t="str">
        <f>IFERROR(VLOOKUP(E405,Heritage!$E$3:$H$4601,4,FALSE),"")</f>
        <v/>
      </c>
      <c r="G405" s="41">
        <f>IFERROR(VLOOKUP(E405,'PRS até 2014'!$E$4:$L$6307,8,FALSE),"")</f>
        <v>0.86111111111111105</v>
      </c>
      <c r="H405" t="str">
        <f>IFERROR(VLOOKUP(E405,'Global Insight'!$E$2:$F$4102,2,FALSE),"")</f>
        <v/>
      </c>
      <c r="I405" t="str">
        <f>IFERROR(VLOOKUP(E405,EIU!$E$2:$H$3662,4,FALSE),"")</f>
        <v/>
      </c>
    </row>
    <row r="406" spans="1:9" x14ac:dyDescent="0.25">
      <c r="A406" s="12" t="s">
        <v>16</v>
      </c>
      <c r="B406" s="13" t="s">
        <v>17</v>
      </c>
      <c r="C406" s="14">
        <v>11</v>
      </c>
      <c r="D406" s="14">
        <v>1985</v>
      </c>
      <c r="E406">
        <f t="shared" si="6"/>
        <v>111985</v>
      </c>
      <c r="F406" s="41" t="str">
        <f>IFERROR(VLOOKUP(E406,Heritage!$E$3:$H$4601,4,FALSE),"")</f>
        <v/>
      </c>
      <c r="G406" s="41" t="str">
        <f>IFERROR(VLOOKUP(E406,'PRS até 2014'!$E$4:$L$6307,8,FALSE),"")</f>
        <v xml:space="preserve"> </v>
      </c>
      <c r="H406" t="str">
        <f>IFERROR(VLOOKUP(E406,'Global Insight'!$E$2:$F$4102,2,FALSE),"")</f>
        <v/>
      </c>
      <c r="I406" t="str">
        <f>IFERROR(VLOOKUP(E406,EIU!$E$2:$H$3662,4,FALSE),"")</f>
        <v/>
      </c>
    </row>
    <row r="407" spans="1:9" x14ac:dyDescent="0.25">
      <c r="A407" s="12" t="s">
        <v>348</v>
      </c>
      <c r="B407" s="13" t="s">
        <v>376</v>
      </c>
      <c r="C407" s="14">
        <v>12</v>
      </c>
      <c r="D407" s="14">
        <v>1985</v>
      </c>
      <c r="E407">
        <f t="shared" si="6"/>
        <v>121985</v>
      </c>
      <c r="F407" s="41" t="str">
        <f>IFERROR(VLOOKUP(E407,Heritage!$E$3:$H$4601,4,FALSE),"")</f>
        <v/>
      </c>
      <c r="G407" s="41">
        <f>IFERROR(VLOOKUP(E407,'PRS até 2014'!$E$4:$L$6307,8,FALSE),"")</f>
        <v>0.44444444444444442</v>
      </c>
      <c r="H407" t="str">
        <f>IFERROR(VLOOKUP(E407,'Global Insight'!$E$2:$F$4102,2,FALSE),"")</f>
        <v/>
      </c>
      <c r="I407" t="str">
        <f>IFERROR(VLOOKUP(E407,EIU!$E$2:$H$3662,4,FALSE),"")</f>
        <v/>
      </c>
    </row>
    <row r="408" spans="1:9" x14ac:dyDescent="0.25">
      <c r="A408" s="12" t="s">
        <v>30</v>
      </c>
      <c r="B408" s="13" t="s">
        <v>31</v>
      </c>
      <c r="C408" s="14">
        <v>13</v>
      </c>
      <c r="D408" s="14">
        <v>1985</v>
      </c>
      <c r="E408">
        <f t="shared" si="6"/>
        <v>131985</v>
      </c>
      <c r="F408" s="41" t="str">
        <f>IFERROR(VLOOKUP(E408,Heritage!$E$3:$H$4601,4,FALSE),"")</f>
        <v/>
      </c>
      <c r="G408" s="41">
        <f>IFERROR(VLOOKUP(E408,'PRS até 2014'!$E$4:$L$6307,8,FALSE),"")</f>
        <v>0.55555555555555547</v>
      </c>
      <c r="H408" t="str">
        <f>IFERROR(VLOOKUP(E408,'Global Insight'!$E$2:$F$4102,2,FALSE),"")</f>
        <v/>
      </c>
      <c r="I408" t="str">
        <f>IFERROR(VLOOKUP(E408,EIU!$E$2:$H$3662,4,FALSE),"")</f>
        <v/>
      </c>
    </row>
    <row r="409" spans="1:9" x14ac:dyDescent="0.25">
      <c r="A409" s="12" t="s">
        <v>26</v>
      </c>
      <c r="B409" s="13" t="s">
        <v>27</v>
      </c>
      <c r="C409" s="14">
        <v>14</v>
      </c>
      <c r="D409" s="14">
        <v>1985</v>
      </c>
      <c r="E409">
        <f t="shared" si="6"/>
        <v>141985</v>
      </c>
      <c r="F409" s="41" t="str">
        <f>IFERROR(VLOOKUP(E409,Heritage!$E$3:$H$4601,4,FALSE),"")</f>
        <v/>
      </c>
      <c r="G409" s="41">
        <f>IFERROR(VLOOKUP(E409,'PRS até 2014'!$E$4:$L$6307,8,FALSE),"")</f>
        <v>0.19444444444444445</v>
      </c>
      <c r="H409" t="str">
        <f>IFERROR(VLOOKUP(E409,'Global Insight'!$E$2:$F$4102,2,FALSE),"")</f>
        <v/>
      </c>
      <c r="I409" t="str">
        <f>IFERROR(VLOOKUP(E409,EIU!$E$2:$H$3662,4,FALSE),"")</f>
        <v/>
      </c>
    </row>
    <row r="410" spans="1:9" x14ac:dyDescent="0.25">
      <c r="A410" s="12" t="s">
        <v>39</v>
      </c>
      <c r="B410" s="13" t="s">
        <v>40</v>
      </c>
      <c r="C410" s="14">
        <v>15</v>
      </c>
      <c r="D410" s="14">
        <v>1985</v>
      </c>
      <c r="E410">
        <f t="shared" si="6"/>
        <v>151985</v>
      </c>
      <c r="F410" s="41" t="str">
        <f>IFERROR(VLOOKUP(E410,Heritage!$E$3:$H$4601,4,FALSE),"")</f>
        <v/>
      </c>
      <c r="G410" s="41" t="str">
        <f>IFERROR(VLOOKUP(E410,'PRS até 2014'!$E$4:$L$6307,8,FALSE),"")</f>
        <v xml:space="preserve"> </v>
      </c>
      <c r="H410" t="str">
        <f>IFERROR(VLOOKUP(E410,'Global Insight'!$E$2:$F$4102,2,FALSE),"")</f>
        <v/>
      </c>
      <c r="I410" t="str">
        <f>IFERROR(VLOOKUP(E410,EIU!$E$2:$H$3662,4,FALSE),"")</f>
        <v/>
      </c>
    </row>
    <row r="411" spans="1:9" x14ac:dyDescent="0.25">
      <c r="A411" s="12" t="s">
        <v>33</v>
      </c>
      <c r="B411" s="13" t="s">
        <v>34</v>
      </c>
      <c r="C411" s="14">
        <v>16</v>
      </c>
      <c r="D411" s="14">
        <v>1985</v>
      </c>
      <c r="E411">
        <f t="shared" si="6"/>
        <v>161985</v>
      </c>
      <c r="F411" s="41" t="str">
        <f>IFERROR(VLOOKUP(E411,Heritage!$E$3:$H$4601,4,FALSE),"")</f>
        <v/>
      </c>
      <c r="G411" s="41" t="str">
        <f>IFERROR(VLOOKUP(E411,'PRS até 2014'!$E$4:$L$6307,8,FALSE),"")</f>
        <v xml:space="preserve"> </v>
      </c>
      <c r="H411" t="str">
        <f>IFERROR(VLOOKUP(E411,'Global Insight'!$E$2:$F$4102,2,FALSE),"")</f>
        <v/>
      </c>
      <c r="I411" t="str">
        <f>IFERROR(VLOOKUP(E411,EIU!$E$2:$H$3662,4,FALSE),"")</f>
        <v/>
      </c>
    </row>
    <row r="412" spans="1:9" x14ac:dyDescent="0.25">
      <c r="A412" s="12" t="s">
        <v>20</v>
      </c>
      <c r="B412" s="13" t="s">
        <v>21</v>
      </c>
      <c r="C412" s="14">
        <v>17</v>
      </c>
      <c r="D412" s="14">
        <v>1985</v>
      </c>
      <c r="E412">
        <f t="shared" si="6"/>
        <v>171985</v>
      </c>
      <c r="F412" s="41" t="str">
        <f>IFERROR(VLOOKUP(E412,Heritage!$E$3:$H$4601,4,FALSE),"")</f>
        <v/>
      </c>
      <c r="G412" s="41">
        <f>IFERROR(VLOOKUP(E412,'PRS até 2014'!$E$4:$L$6307,8,FALSE),"")</f>
        <v>0.91666666666666652</v>
      </c>
      <c r="H412" t="str">
        <f>IFERROR(VLOOKUP(E412,'Global Insight'!$E$2:$F$4102,2,FALSE),"")</f>
        <v/>
      </c>
      <c r="I412" t="str">
        <f>IFERROR(VLOOKUP(E412,EIU!$E$2:$H$3662,4,FALSE),"")</f>
        <v/>
      </c>
    </row>
    <row r="413" spans="1:9" x14ac:dyDescent="0.25">
      <c r="A413" s="12" t="s">
        <v>349</v>
      </c>
      <c r="B413" s="13" t="s">
        <v>377</v>
      </c>
      <c r="C413" s="14">
        <v>18</v>
      </c>
      <c r="D413" s="14">
        <v>1985</v>
      </c>
      <c r="E413">
        <f t="shared" si="6"/>
        <v>181985</v>
      </c>
      <c r="F413" s="41" t="str">
        <f>IFERROR(VLOOKUP(E413,Heritage!$E$3:$H$4601,4,FALSE),"")</f>
        <v/>
      </c>
      <c r="G413" s="41" t="str">
        <f>IFERROR(VLOOKUP(E413,'PRS até 2014'!$E$4:$L$6307,8,FALSE),"")</f>
        <v xml:space="preserve"> </v>
      </c>
      <c r="H413" t="str">
        <f>IFERROR(VLOOKUP(E413,'Global Insight'!$E$2:$F$4102,2,FALSE),"")</f>
        <v/>
      </c>
      <c r="I413" t="str">
        <f>IFERROR(VLOOKUP(E413,EIU!$E$2:$H$3662,4,FALSE),"")</f>
        <v/>
      </c>
    </row>
    <row r="414" spans="1:9" x14ac:dyDescent="0.25">
      <c r="A414" s="12" t="s">
        <v>22</v>
      </c>
      <c r="B414" s="13" t="s">
        <v>23</v>
      </c>
      <c r="C414" s="14">
        <v>19</v>
      </c>
      <c r="D414" s="14">
        <v>1985</v>
      </c>
      <c r="E414">
        <f t="shared" si="6"/>
        <v>191985</v>
      </c>
      <c r="F414" s="41" t="str">
        <f>IFERROR(VLOOKUP(E414,Heritage!$E$3:$H$4601,4,FALSE),"")</f>
        <v/>
      </c>
      <c r="G414" s="41" t="str">
        <f>IFERROR(VLOOKUP(E414,'PRS até 2014'!$E$4:$L$6307,8,FALSE),"")</f>
        <v xml:space="preserve"> </v>
      </c>
      <c r="H414" t="str">
        <f>IFERROR(VLOOKUP(E414,'Global Insight'!$E$2:$F$4102,2,FALSE),"")</f>
        <v/>
      </c>
      <c r="I414" t="str">
        <f>IFERROR(VLOOKUP(E414,EIU!$E$2:$H$3662,4,FALSE),"")</f>
        <v/>
      </c>
    </row>
    <row r="415" spans="1:9" x14ac:dyDescent="0.25">
      <c r="A415" s="12" t="s">
        <v>41</v>
      </c>
      <c r="B415" s="13" t="s">
        <v>42</v>
      </c>
      <c r="C415" s="14">
        <v>20</v>
      </c>
      <c r="D415" s="14">
        <v>1985</v>
      </c>
      <c r="E415">
        <f t="shared" si="6"/>
        <v>201985</v>
      </c>
      <c r="F415" s="41" t="str">
        <f>IFERROR(VLOOKUP(E415,Heritage!$E$3:$H$4601,4,FALSE),"")</f>
        <v/>
      </c>
      <c r="G415" s="41" t="str">
        <f>IFERROR(VLOOKUP(E415,'PRS até 2014'!$E$4:$L$6307,8,FALSE),"")</f>
        <v xml:space="preserve"> </v>
      </c>
      <c r="H415" t="str">
        <f>IFERROR(VLOOKUP(E415,'Global Insight'!$E$2:$F$4102,2,FALSE),"")</f>
        <v/>
      </c>
      <c r="I415" t="str">
        <f>IFERROR(VLOOKUP(E415,EIU!$E$2:$H$3662,4,FALSE),"")</f>
        <v/>
      </c>
    </row>
    <row r="416" spans="1:9" x14ac:dyDescent="0.25">
      <c r="A416" s="12" t="s">
        <v>35</v>
      </c>
      <c r="B416" s="13" t="s">
        <v>36</v>
      </c>
      <c r="C416" s="14">
        <v>21</v>
      </c>
      <c r="D416" s="14">
        <v>1985</v>
      </c>
      <c r="E416">
        <f t="shared" si="6"/>
        <v>211985</v>
      </c>
      <c r="F416" s="41" t="str">
        <f>IFERROR(VLOOKUP(E416,Heritage!$E$3:$H$4601,4,FALSE),"")</f>
        <v/>
      </c>
      <c r="G416" s="41">
        <f>IFERROR(VLOOKUP(E416,'PRS até 2014'!$E$4:$L$6307,8,FALSE),"")</f>
        <v>0.1388888888888889</v>
      </c>
      <c r="H416" t="str">
        <f>IFERROR(VLOOKUP(E416,'Global Insight'!$E$2:$F$4102,2,FALSE),"")</f>
        <v/>
      </c>
      <c r="I416" t="str">
        <f>IFERROR(VLOOKUP(E416,EIU!$E$2:$H$3662,4,FALSE),"")</f>
        <v/>
      </c>
    </row>
    <row r="417" spans="1:9" x14ac:dyDescent="0.25">
      <c r="A417" s="12" t="s">
        <v>333</v>
      </c>
      <c r="B417" s="13" t="s">
        <v>32</v>
      </c>
      <c r="C417" s="14">
        <v>22</v>
      </c>
      <c r="D417" s="14">
        <v>1985</v>
      </c>
      <c r="E417">
        <f t="shared" si="6"/>
        <v>221985</v>
      </c>
      <c r="F417" s="41" t="str">
        <f>IFERROR(VLOOKUP(E417,Heritage!$E$3:$H$4601,4,FALSE),"")</f>
        <v/>
      </c>
      <c r="G417" s="41" t="str">
        <f>IFERROR(VLOOKUP(E417,'PRS até 2014'!$E$4:$L$6307,8,FALSE),"")</f>
        <v xml:space="preserve"> </v>
      </c>
      <c r="H417" t="str">
        <f>IFERROR(VLOOKUP(E417,'Global Insight'!$E$2:$F$4102,2,FALSE),"")</f>
        <v/>
      </c>
      <c r="I417" t="str">
        <f>IFERROR(VLOOKUP(E417,EIU!$E$2:$H$3662,4,FALSE),"")</f>
        <v/>
      </c>
    </row>
    <row r="418" spans="1:9" x14ac:dyDescent="0.25">
      <c r="A418" s="12" t="s">
        <v>43</v>
      </c>
      <c r="B418" s="13" t="s">
        <v>44</v>
      </c>
      <c r="C418" s="14">
        <v>23</v>
      </c>
      <c r="D418" s="14">
        <v>1985</v>
      </c>
      <c r="E418">
        <f t="shared" si="6"/>
        <v>231985</v>
      </c>
      <c r="F418" s="41" t="str">
        <f>IFERROR(VLOOKUP(E418,Heritage!$E$3:$H$4601,4,FALSE),"")</f>
        <v/>
      </c>
      <c r="G418" s="41">
        <f>IFERROR(VLOOKUP(E418,'PRS até 2014'!$E$4:$L$6307,8,FALSE),"")</f>
        <v>0.72222222222222221</v>
      </c>
      <c r="H418" t="str">
        <f>IFERROR(VLOOKUP(E418,'Global Insight'!$E$2:$F$4102,2,FALSE),"")</f>
        <v/>
      </c>
      <c r="I418" t="str">
        <f>IFERROR(VLOOKUP(E418,EIU!$E$2:$H$3662,4,FALSE),"")</f>
        <v/>
      </c>
    </row>
    <row r="419" spans="1:9" x14ac:dyDescent="0.25">
      <c r="A419" s="12" t="s">
        <v>37</v>
      </c>
      <c r="B419" s="13" t="s">
        <v>38</v>
      </c>
      <c r="C419" s="14">
        <v>24</v>
      </c>
      <c r="D419" s="14">
        <v>1985</v>
      </c>
      <c r="E419">
        <f t="shared" si="6"/>
        <v>241985</v>
      </c>
      <c r="F419" s="41" t="str">
        <f>IFERROR(VLOOKUP(E419,Heritage!$E$3:$H$4601,4,FALSE),"")</f>
        <v/>
      </c>
      <c r="G419" s="41">
        <f>IFERROR(VLOOKUP(E419,'PRS até 2014'!$E$4:$L$6307,8,FALSE),"")</f>
        <v>0.58333333333333326</v>
      </c>
      <c r="H419" t="str">
        <f>IFERROR(VLOOKUP(E419,'Global Insight'!$E$2:$F$4102,2,FALSE),"")</f>
        <v/>
      </c>
      <c r="I419" t="str">
        <f>IFERROR(VLOOKUP(E419,EIU!$E$2:$H$3662,4,FALSE),"")</f>
        <v/>
      </c>
    </row>
    <row r="420" spans="1:9" x14ac:dyDescent="0.25">
      <c r="A420" s="12" t="s">
        <v>350</v>
      </c>
      <c r="B420" s="13" t="s">
        <v>378</v>
      </c>
      <c r="C420" s="14">
        <v>25</v>
      </c>
      <c r="D420" s="14">
        <v>1985</v>
      </c>
      <c r="E420">
        <f t="shared" si="6"/>
        <v>251985</v>
      </c>
      <c r="F420" s="41" t="str">
        <f>IFERROR(VLOOKUP(E420,Heritage!$E$3:$H$4601,4,FALSE),"")</f>
        <v/>
      </c>
      <c r="G420" s="41">
        <f>IFERROR(VLOOKUP(E420,'PRS até 2014'!$E$4:$L$6307,8,FALSE),"")</f>
        <v>0.77777777777777779</v>
      </c>
      <c r="H420" t="str">
        <f>IFERROR(VLOOKUP(E420,'Global Insight'!$E$2:$F$4102,2,FALSE),"")</f>
        <v/>
      </c>
      <c r="I420" t="str">
        <f>IFERROR(VLOOKUP(E420,EIU!$E$2:$H$3662,4,FALSE),"")</f>
        <v/>
      </c>
    </row>
    <row r="421" spans="1:9" x14ac:dyDescent="0.25">
      <c r="A421" s="12" t="s">
        <v>28</v>
      </c>
      <c r="B421" s="13" t="s">
        <v>29</v>
      </c>
      <c r="C421" s="14">
        <v>26</v>
      </c>
      <c r="D421" s="14">
        <v>1985</v>
      </c>
      <c r="E421">
        <f t="shared" si="6"/>
        <v>261985</v>
      </c>
      <c r="F421" s="41" t="str">
        <f>IFERROR(VLOOKUP(E421,Heritage!$E$3:$H$4601,4,FALSE),"")</f>
        <v/>
      </c>
      <c r="G421" s="41">
        <f>IFERROR(VLOOKUP(E421,'PRS até 2014'!$E$4:$L$6307,8,FALSE),"")</f>
        <v>0.69444444444444442</v>
      </c>
      <c r="H421" t="str">
        <f>IFERROR(VLOOKUP(E421,'Global Insight'!$E$2:$F$4102,2,FALSE),"")</f>
        <v/>
      </c>
      <c r="I421" t="str">
        <f>IFERROR(VLOOKUP(E421,EIU!$E$2:$H$3662,4,FALSE),"")</f>
        <v/>
      </c>
    </row>
    <row r="422" spans="1:9" x14ac:dyDescent="0.25">
      <c r="A422" s="12" t="s">
        <v>24</v>
      </c>
      <c r="B422" s="13" t="s">
        <v>25</v>
      </c>
      <c r="C422" s="14">
        <v>27</v>
      </c>
      <c r="D422" s="14">
        <v>1985</v>
      </c>
      <c r="E422">
        <f t="shared" si="6"/>
        <v>271985</v>
      </c>
      <c r="F422" s="41" t="str">
        <f>IFERROR(VLOOKUP(E422,Heritage!$E$3:$H$4601,4,FALSE),"")</f>
        <v/>
      </c>
      <c r="G422" s="41">
        <f>IFERROR(VLOOKUP(E422,'PRS até 2014'!$E$4:$L$6307,8,FALSE),"")</f>
        <v>0.5</v>
      </c>
      <c r="H422" t="str">
        <f>IFERROR(VLOOKUP(E422,'Global Insight'!$E$2:$F$4102,2,FALSE),"")</f>
        <v/>
      </c>
      <c r="I422" t="str">
        <f>IFERROR(VLOOKUP(E422,EIU!$E$2:$H$3662,4,FALSE),"")</f>
        <v/>
      </c>
    </row>
    <row r="423" spans="1:9" x14ac:dyDescent="0.25">
      <c r="A423" s="12" t="s">
        <v>18</v>
      </c>
      <c r="B423" s="13" t="s">
        <v>19</v>
      </c>
      <c r="C423" s="14">
        <v>28</v>
      </c>
      <c r="D423" s="14">
        <v>1985</v>
      </c>
      <c r="E423">
        <f t="shared" si="6"/>
        <v>281985</v>
      </c>
      <c r="F423" s="41" t="str">
        <f>IFERROR(VLOOKUP(E423,Heritage!$E$3:$H$4601,4,FALSE),"")</f>
        <v/>
      </c>
      <c r="G423" s="41" t="str">
        <f>IFERROR(VLOOKUP(E423,'PRS até 2014'!$E$4:$L$6307,8,FALSE),"")</f>
        <v xml:space="preserve"> </v>
      </c>
      <c r="H423" t="str">
        <f>IFERROR(VLOOKUP(E423,'Global Insight'!$E$2:$F$4102,2,FALSE),"")</f>
        <v/>
      </c>
      <c r="I423" t="str">
        <f>IFERROR(VLOOKUP(E423,EIU!$E$2:$H$3662,4,FALSE),"")</f>
        <v/>
      </c>
    </row>
    <row r="424" spans="1:9" x14ac:dyDescent="0.25">
      <c r="A424" s="12" t="s">
        <v>160</v>
      </c>
      <c r="B424" s="13" t="s">
        <v>161</v>
      </c>
      <c r="C424" s="14">
        <v>29</v>
      </c>
      <c r="D424" s="14">
        <v>1985</v>
      </c>
      <c r="E424">
        <f t="shared" si="6"/>
        <v>291985</v>
      </c>
      <c r="F424" s="41" t="str">
        <f>IFERROR(VLOOKUP(E424,Heritage!$E$3:$H$4601,4,FALSE),"")</f>
        <v/>
      </c>
      <c r="G424" s="41" t="str">
        <f>IFERROR(VLOOKUP(E424,'PRS até 2014'!$E$4:$L$6307,8,FALSE),"")</f>
        <v xml:space="preserve"> </v>
      </c>
      <c r="H424" t="str">
        <f>IFERROR(VLOOKUP(E424,'Global Insight'!$E$2:$F$4102,2,FALSE),"")</f>
        <v/>
      </c>
      <c r="I424" t="str">
        <f>IFERROR(VLOOKUP(E424,EIU!$E$2:$H$3662,4,FALSE),"")</f>
        <v/>
      </c>
    </row>
    <row r="425" spans="1:9" x14ac:dyDescent="0.25">
      <c r="A425" s="12" t="s">
        <v>56</v>
      </c>
      <c r="B425" s="13" t="s">
        <v>57</v>
      </c>
      <c r="C425" s="14">
        <v>30</v>
      </c>
      <c r="D425" s="14">
        <v>1985</v>
      </c>
      <c r="E425">
        <f t="shared" si="6"/>
        <v>301985</v>
      </c>
      <c r="F425" s="41" t="str">
        <f>IFERROR(VLOOKUP(E425,Heritage!$E$3:$H$4601,4,FALSE),"")</f>
        <v/>
      </c>
      <c r="G425" s="41">
        <f>IFERROR(VLOOKUP(E425,'PRS até 2014'!$E$4:$L$6307,8,FALSE),"")</f>
        <v>0.47222222222222221</v>
      </c>
      <c r="H425" t="str">
        <f>IFERROR(VLOOKUP(E425,'Global Insight'!$E$2:$F$4102,2,FALSE),"")</f>
        <v/>
      </c>
      <c r="I425" t="str">
        <f>IFERROR(VLOOKUP(E425,EIU!$E$2:$H$3662,4,FALSE),"")</f>
        <v/>
      </c>
    </row>
    <row r="426" spans="1:9" x14ac:dyDescent="0.25">
      <c r="A426" s="12" t="s">
        <v>47</v>
      </c>
      <c r="B426" s="13" t="s">
        <v>48</v>
      </c>
      <c r="C426" s="14">
        <v>31</v>
      </c>
      <c r="D426" s="14">
        <v>1985</v>
      </c>
      <c r="E426">
        <f t="shared" si="6"/>
        <v>311985</v>
      </c>
      <c r="F426" s="41" t="str">
        <f>IFERROR(VLOOKUP(E426,Heritage!$E$3:$H$4601,4,FALSE),"")</f>
        <v/>
      </c>
      <c r="G426" s="41">
        <f>IFERROR(VLOOKUP(E426,'PRS até 2014'!$E$4:$L$6307,8,FALSE),"")</f>
        <v>0.88888888888888884</v>
      </c>
      <c r="H426" t="str">
        <f>IFERROR(VLOOKUP(E426,'Global Insight'!$E$2:$F$4102,2,FALSE),"")</f>
        <v/>
      </c>
      <c r="I426" t="str">
        <f>IFERROR(VLOOKUP(E426,EIU!$E$2:$H$3662,4,FALSE),"")</f>
        <v/>
      </c>
    </row>
    <row r="427" spans="1:9" x14ac:dyDescent="0.25">
      <c r="A427" s="12" t="s">
        <v>63</v>
      </c>
      <c r="B427" s="13" t="s">
        <v>64</v>
      </c>
      <c r="C427" s="14">
        <v>32</v>
      </c>
      <c r="D427" s="14">
        <v>1985</v>
      </c>
      <c r="E427">
        <f t="shared" si="6"/>
        <v>321985</v>
      </c>
      <c r="F427" s="41" t="str">
        <f>IFERROR(VLOOKUP(E427,Heritage!$E$3:$H$4601,4,FALSE),"")</f>
        <v/>
      </c>
      <c r="G427" s="41" t="str">
        <f>IFERROR(VLOOKUP(E427,'PRS até 2014'!$E$4:$L$6307,8,FALSE),"")</f>
        <v xml:space="preserve"> </v>
      </c>
      <c r="H427" t="str">
        <f>IFERROR(VLOOKUP(E427,'Global Insight'!$E$2:$F$4102,2,FALSE),"")</f>
        <v/>
      </c>
      <c r="I427" t="str">
        <f>IFERROR(VLOOKUP(E427,EIU!$E$2:$H$3662,4,FALSE),"")</f>
        <v/>
      </c>
    </row>
    <row r="428" spans="1:9" x14ac:dyDescent="0.25">
      <c r="A428" s="12" t="s">
        <v>45</v>
      </c>
      <c r="B428" s="13" t="s">
        <v>46</v>
      </c>
      <c r="C428" s="14">
        <v>33</v>
      </c>
      <c r="D428" s="14">
        <v>1985</v>
      </c>
      <c r="E428">
        <f t="shared" si="6"/>
        <v>331985</v>
      </c>
      <c r="F428" s="41" t="str">
        <f>IFERROR(VLOOKUP(E428,Heritage!$E$3:$H$4601,4,FALSE),"")</f>
        <v/>
      </c>
      <c r="G428" s="41" t="str">
        <f>IFERROR(VLOOKUP(E428,'PRS até 2014'!$E$4:$L$6307,8,FALSE),"")</f>
        <v xml:space="preserve"> </v>
      </c>
      <c r="H428" t="str">
        <f>IFERROR(VLOOKUP(E428,'Global Insight'!$E$2:$F$4102,2,FALSE),"")</f>
        <v/>
      </c>
      <c r="I428" t="str">
        <f>IFERROR(VLOOKUP(E428,EIU!$E$2:$H$3662,4,FALSE),"")</f>
        <v/>
      </c>
    </row>
    <row r="429" spans="1:9" x14ac:dyDescent="0.25">
      <c r="A429" s="12" t="s">
        <v>288</v>
      </c>
      <c r="B429" s="13" t="s">
        <v>289</v>
      </c>
      <c r="C429" s="14">
        <v>34</v>
      </c>
      <c r="D429" s="14">
        <v>1985</v>
      </c>
      <c r="E429">
        <f t="shared" si="6"/>
        <v>341985</v>
      </c>
      <c r="F429" s="41" t="str">
        <f>IFERROR(VLOOKUP(E429,Heritage!$E$3:$H$4601,4,FALSE),"")</f>
        <v/>
      </c>
      <c r="G429" s="41" t="str">
        <f>IFERROR(VLOOKUP(E429,'PRS até 2014'!$E$4:$L$6307,8,FALSE),"")</f>
        <v xml:space="preserve"> </v>
      </c>
      <c r="H429" t="str">
        <f>IFERROR(VLOOKUP(E429,'Global Insight'!$E$2:$F$4102,2,FALSE),"")</f>
        <v/>
      </c>
      <c r="I429" t="str">
        <f>IFERROR(VLOOKUP(E429,EIU!$E$2:$H$3662,4,FALSE),"")</f>
        <v/>
      </c>
    </row>
    <row r="430" spans="1:9" x14ac:dyDescent="0.25">
      <c r="A430" s="12" t="s">
        <v>51</v>
      </c>
      <c r="B430" s="13" t="s">
        <v>52</v>
      </c>
      <c r="C430" s="14">
        <v>35</v>
      </c>
      <c r="D430" s="14">
        <v>1985</v>
      </c>
      <c r="E430">
        <f t="shared" si="6"/>
        <v>351985</v>
      </c>
      <c r="F430" s="41" t="str">
        <f>IFERROR(VLOOKUP(E430,Heritage!$E$3:$H$4601,4,FALSE),"")</f>
        <v/>
      </c>
      <c r="G430" s="41">
        <f>IFERROR(VLOOKUP(E430,'PRS até 2014'!$E$4:$L$6307,8,FALSE),"")</f>
        <v>0.47222222222222221</v>
      </c>
      <c r="H430" t="str">
        <f>IFERROR(VLOOKUP(E430,'Global Insight'!$E$2:$F$4102,2,FALSE),"")</f>
        <v/>
      </c>
      <c r="I430" t="str">
        <f>IFERROR(VLOOKUP(E430,EIU!$E$2:$H$3662,4,FALSE),"")</f>
        <v/>
      </c>
    </row>
    <row r="431" spans="1:9" x14ac:dyDescent="0.25">
      <c r="A431" s="12" t="s">
        <v>53</v>
      </c>
      <c r="B431" s="13" t="s">
        <v>54</v>
      </c>
      <c r="C431" s="14">
        <v>36</v>
      </c>
      <c r="D431" s="14">
        <v>1985</v>
      </c>
      <c r="E431">
        <f t="shared" si="6"/>
        <v>361985</v>
      </c>
      <c r="F431" s="41" t="str">
        <f>IFERROR(VLOOKUP(E431,Heritage!$E$3:$H$4601,4,FALSE),"")</f>
        <v/>
      </c>
      <c r="G431" s="41">
        <f>IFERROR(VLOOKUP(E431,'PRS até 2014'!$E$4:$L$6307,8,FALSE),"")</f>
        <v>0.58333333333333326</v>
      </c>
      <c r="H431" t="str">
        <f>IFERROR(VLOOKUP(E431,'Global Insight'!$E$2:$F$4102,2,FALSE),"")</f>
        <v/>
      </c>
      <c r="I431" t="str">
        <f>IFERROR(VLOOKUP(E431,EIU!$E$2:$H$3662,4,FALSE),"")</f>
        <v/>
      </c>
    </row>
    <row r="432" spans="1:9" x14ac:dyDescent="0.25">
      <c r="A432" s="12" t="s">
        <v>59</v>
      </c>
      <c r="B432" s="13" t="s">
        <v>60</v>
      </c>
      <c r="C432" s="14">
        <v>37</v>
      </c>
      <c r="D432" s="14">
        <v>1985</v>
      </c>
      <c r="E432">
        <f t="shared" si="6"/>
        <v>371985</v>
      </c>
      <c r="F432" s="41" t="str">
        <f>IFERROR(VLOOKUP(E432,Heritage!$E$3:$H$4601,4,FALSE),"")</f>
        <v/>
      </c>
      <c r="G432" s="41">
        <f>IFERROR(VLOOKUP(E432,'PRS até 2014'!$E$4:$L$6307,8,FALSE),"")</f>
        <v>0.38888888888888884</v>
      </c>
      <c r="H432" t="str">
        <f>IFERROR(VLOOKUP(E432,'Global Insight'!$E$2:$F$4102,2,FALSE),"")</f>
        <v/>
      </c>
      <c r="I432" t="str">
        <f>IFERROR(VLOOKUP(E432,EIU!$E$2:$H$3662,4,FALSE),"")</f>
        <v/>
      </c>
    </row>
    <row r="433" spans="1:9" x14ac:dyDescent="0.25">
      <c r="A433" s="12" t="s">
        <v>61</v>
      </c>
      <c r="B433" s="13" t="s">
        <v>62</v>
      </c>
      <c r="C433" s="14">
        <v>38</v>
      </c>
      <c r="D433" s="14">
        <v>1985</v>
      </c>
      <c r="E433">
        <f t="shared" si="6"/>
        <v>381985</v>
      </c>
      <c r="F433" s="41" t="str">
        <f>IFERROR(VLOOKUP(E433,Heritage!$E$3:$H$4601,4,FALSE),"")</f>
        <v/>
      </c>
      <c r="G433" s="41" t="str">
        <f>IFERROR(VLOOKUP(E433,'PRS até 2014'!$E$4:$L$6307,8,FALSE),"")</f>
        <v xml:space="preserve"> </v>
      </c>
      <c r="H433" t="str">
        <f>IFERROR(VLOOKUP(E433,'Global Insight'!$E$2:$F$4102,2,FALSE),"")</f>
        <v/>
      </c>
      <c r="I433" t="str">
        <f>IFERROR(VLOOKUP(E433,EIU!$E$2:$H$3662,4,FALSE),"")</f>
        <v/>
      </c>
    </row>
    <row r="434" spans="1:9" x14ac:dyDescent="0.25">
      <c r="A434" s="15" t="s">
        <v>334</v>
      </c>
      <c r="B434" s="13" t="s">
        <v>58</v>
      </c>
      <c r="C434" s="14">
        <v>39</v>
      </c>
      <c r="D434" s="14">
        <v>1985</v>
      </c>
      <c r="E434">
        <f t="shared" si="6"/>
        <v>391985</v>
      </c>
      <c r="F434" s="41" t="str">
        <f>IFERROR(VLOOKUP(E434,Heritage!$E$3:$H$4601,4,FALSE),"")</f>
        <v/>
      </c>
      <c r="G434" s="41">
        <f>IFERROR(VLOOKUP(E434,'PRS até 2014'!$E$4:$L$6307,8,FALSE),"")</f>
        <v>0.38888888888888884</v>
      </c>
      <c r="H434" t="str">
        <f>IFERROR(VLOOKUP(E434,'Global Insight'!$E$2:$F$4102,2,FALSE),"")</f>
        <v/>
      </c>
      <c r="I434" t="str">
        <f>IFERROR(VLOOKUP(E434,EIU!$E$2:$H$3662,4,FALSE),"")</f>
        <v/>
      </c>
    </row>
    <row r="435" spans="1:9" x14ac:dyDescent="0.25">
      <c r="A435" s="15" t="s">
        <v>351</v>
      </c>
      <c r="B435" s="13" t="s">
        <v>335</v>
      </c>
      <c r="C435" s="14">
        <v>40</v>
      </c>
      <c r="D435" s="14">
        <v>1985</v>
      </c>
      <c r="E435">
        <f t="shared" si="6"/>
        <v>401985</v>
      </c>
      <c r="F435" s="41" t="str">
        <f>IFERROR(VLOOKUP(E435,Heritage!$E$3:$H$4601,4,FALSE),"")</f>
        <v/>
      </c>
      <c r="G435" s="41">
        <f>IFERROR(VLOOKUP(E435,'PRS até 2014'!$E$4:$L$6307,8,FALSE),"")</f>
        <v>0.19444444444444445</v>
      </c>
      <c r="H435" t="str">
        <f>IFERROR(VLOOKUP(E435,'Global Insight'!$E$2:$F$4102,2,FALSE),"")</f>
        <v/>
      </c>
      <c r="I435" t="str">
        <f>IFERROR(VLOOKUP(E435,EIU!$E$2:$H$3662,4,FALSE),"")</f>
        <v/>
      </c>
    </row>
    <row r="436" spans="1:9" x14ac:dyDescent="0.25">
      <c r="A436" s="12" t="s">
        <v>65</v>
      </c>
      <c r="B436" s="13" t="s">
        <v>66</v>
      </c>
      <c r="C436" s="14">
        <v>41</v>
      </c>
      <c r="D436" s="14">
        <v>1985</v>
      </c>
      <c r="E436">
        <f t="shared" ref="E436:E499" si="7">C436*10000+D436</f>
        <v>411985</v>
      </c>
      <c r="F436" s="41" t="str">
        <f>IFERROR(VLOOKUP(E436,Heritage!$E$3:$H$4601,4,FALSE),"")</f>
        <v/>
      </c>
      <c r="G436" s="41">
        <f>IFERROR(VLOOKUP(E436,'PRS até 2014'!$E$4:$L$6307,8,FALSE),"")</f>
        <v>0.63888888888888884</v>
      </c>
      <c r="H436" t="str">
        <f>IFERROR(VLOOKUP(E436,'Global Insight'!$E$2:$F$4102,2,FALSE),"")</f>
        <v/>
      </c>
      <c r="I436" t="str">
        <f>IFERROR(VLOOKUP(E436,EIU!$E$2:$H$3662,4,FALSE),"")</f>
        <v/>
      </c>
    </row>
    <row r="437" spans="1:9" x14ac:dyDescent="0.25">
      <c r="A437" s="12" t="s">
        <v>352</v>
      </c>
      <c r="B437" s="13" t="s">
        <v>55</v>
      </c>
      <c r="C437" s="14">
        <v>42</v>
      </c>
      <c r="D437" s="14">
        <v>1985</v>
      </c>
      <c r="E437">
        <f t="shared" si="7"/>
        <v>421985</v>
      </c>
      <c r="F437" s="41" t="str">
        <f>IFERROR(VLOOKUP(E437,Heritage!$E$3:$H$4601,4,FALSE),"")</f>
        <v/>
      </c>
      <c r="G437" s="41">
        <f>IFERROR(VLOOKUP(E437,'PRS até 2014'!$E$4:$L$6307,8,FALSE),"")</f>
        <v>0.58333333333333326</v>
      </c>
      <c r="H437" t="str">
        <f>IFERROR(VLOOKUP(E437,'Global Insight'!$E$2:$F$4102,2,FALSE),"")</f>
        <v/>
      </c>
      <c r="I437" t="str">
        <f>IFERROR(VLOOKUP(E437,EIU!$E$2:$H$3662,4,FALSE),"")</f>
        <v/>
      </c>
    </row>
    <row r="438" spans="1:9" x14ac:dyDescent="0.25">
      <c r="A438" s="15" t="s">
        <v>126</v>
      </c>
      <c r="B438" s="13" t="s">
        <v>127</v>
      </c>
      <c r="C438" s="14">
        <v>43</v>
      </c>
      <c r="D438" s="14">
        <v>1985</v>
      </c>
      <c r="E438">
        <f t="shared" si="7"/>
        <v>431985</v>
      </c>
      <c r="F438" s="41" t="str">
        <f>IFERROR(VLOOKUP(E438,Heritage!$E$3:$H$4601,4,FALSE),"")</f>
        <v/>
      </c>
      <c r="G438" s="41" t="str">
        <f>IFERROR(VLOOKUP(E438,'PRS até 2014'!$E$4:$L$6307,8,FALSE),"")</f>
        <v xml:space="preserve"> </v>
      </c>
      <c r="H438" t="str">
        <f>IFERROR(VLOOKUP(E438,'Global Insight'!$E$2:$F$4102,2,FALSE),"")</f>
        <v/>
      </c>
      <c r="I438" t="str">
        <f>IFERROR(VLOOKUP(E438,EIU!$E$2:$H$3662,4,FALSE),"")</f>
        <v/>
      </c>
    </row>
    <row r="439" spans="1:9" x14ac:dyDescent="0.25">
      <c r="A439" s="12" t="s">
        <v>67</v>
      </c>
      <c r="B439" s="13" t="s">
        <v>68</v>
      </c>
      <c r="C439" s="14">
        <v>44</v>
      </c>
      <c r="D439" s="14">
        <v>1985</v>
      </c>
      <c r="E439">
        <f t="shared" si="7"/>
        <v>441985</v>
      </c>
      <c r="F439" s="41" t="str">
        <f>IFERROR(VLOOKUP(E439,Heritage!$E$3:$H$4601,4,FALSE),"")</f>
        <v/>
      </c>
      <c r="G439" s="41">
        <f>IFERROR(VLOOKUP(E439,'PRS até 2014'!$E$4:$L$6307,8,FALSE),"")</f>
        <v>0.61111111111111105</v>
      </c>
      <c r="H439" t="str">
        <f>IFERROR(VLOOKUP(E439,'Global Insight'!$E$2:$F$4102,2,FALSE),"")</f>
        <v/>
      </c>
      <c r="I439" t="str">
        <f>IFERROR(VLOOKUP(E439,EIU!$E$2:$H$3662,4,FALSE),"")</f>
        <v/>
      </c>
    </row>
    <row r="440" spans="1:9" x14ac:dyDescent="0.25">
      <c r="A440" s="12" t="s">
        <v>69</v>
      </c>
      <c r="B440" s="13" t="s">
        <v>70</v>
      </c>
      <c r="C440" s="14">
        <v>45</v>
      </c>
      <c r="D440" s="14">
        <v>1985</v>
      </c>
      <c r="E440">
        <f t="shared" si="7"/>
        <v>451985</v>
      </c>
      <c r="F440" s="41" t="str">
        <f>IFERROR(VLOOKUP(E440,Heritage!$E$3:$H$4601,4,FALSE),"")</f>
        <v/>
      </c>
      <c r="G440" s="41">
        <f>IFERROR(VLOOKUP(E440,'PRS até 2014'!$E$4:$L$6307,8,FALSE),"")</f>
        <v>0.52777777777777779</v>
      </c>
      <c r="H440" t="str">
        <f>IFERROR(VLOOKUP(E440,'Global Insight'!$E$2:$F$4102,2,FALSE),"")</f>
        <v/>
      </c>
      <c r="I440" t="str">
        <f>IFERROR(VLOOKUP(E440,EIU!$E$2:$H$3662,4,FALSE),"")</f>
        <v/>
      </c>
    </row>
    <row r="441" spans="1:9" x14ac:dyDescent="0.25">
      <c r="A441" s="12" t="s">
        <v>71</v>
      </c>
      <c r="B441" s="13" t="s">
        <v>72</v>
      </c>
      <c r="C441" s="14">
        <v>46</v>
      </c>
      <c r="D441" s="14">
        <v>1985</v>
      </c>
      <c r="E441">
        <f t="shared" si="7"/>
        <v>461985</v>
      </c>
      <c r="F441" s="41" t="str">
        <f>IFERROR(VLOOKUP(E441,Heritage!$E$3:$H$4601,4,FALSE),"")</f>
        <v/>
      </c>
      <c r="G441" s="41">
        <f>IFERROR(VLOOKUP(E441,'PRS até 2014'!$E$4:$L$6307,8,FALSE),"")</f>
        <v>0.72222222222222221</v>
      </c>
      <c r="H441" t="str">
        <f>IFERROR(VLOOKUP(E441,'Global Insight'!$E$2:$F$4102,2,FALSE),"")</f>
        <v/>
      </c>
      <c r="I441" t="str">
        <f>IFERROR(VLOOKUP(E441,EIU!$E$2:$H$3662,4,FALSE),"")</f>
        <v/>
      </c>
    </row>
    <row r="442" spans="1:9" x14ac:dyDescent="0.25">
      <c r="A442" s="12" t="s">
        <v>77</v>
      </c>
      <c r="B442" s="13" t="s">
        <v>78</v>
      </c>
      <c r="C442" s="14">
        <v>47</v>
      </c>
      <c r="D442" s="14">
        <v>1985</v>
      </c>
      <c r="E442">
        <f t="shared" si="7"/>
        <v>471985</v>
      </c>
      <c r="F442" s="41" t="str">
        <f>IFERROR(VLOOKUP(E442,Heritage!$E$3:$H$4601,4,FALSE),"")</f>
        <v/>
      </c>
      <c r="G442" s="41">
        <f>IFERROR(VLOOKUP(E442,'PRS até 2014'!$E$4:$L$6307,8,FALSE),"")</f>
        <v>0.88888888888888884</v>
      </c>
      <c r="H442" t="str">
        <f>IFERROR(VLOOKUP(E442,'Global Insight'!$E$2:$F$4102,2,FALSE),"")</f>
        <v/>
      </c>
      <c r="I442" t="str">
        <f>IFERROR(VLOOKUP(E442,EIU!$E$2:$H$3662,4,FALSE),"")</f>
        <v/>
      </c>
    </row>
    <row r="443" spans="1:9" x14ac:dyDescent="0.25">
      <c r="A443" s="12" t="s">
        <v>75</v>
      </c>
      <c r="B443" s="13" t="s">
        <v>76</v>
      </c>
      <c r="C443" s="14">
        <v>48</v>
      </c>
      <c r="D443" s="14">
        <v>1985</v>
      </c>
      <c r="E443">
        <f t="shared" si="7"/>
        <v>481985</v>
      </c>
      <c r="F443" s="41" t="str">
        <f>IFERROR(VLOOKUP(E443,Heritage!$E$3:$H$4601,4,FALSE),"")</f>
        <v/>
      </c>
      <c r="G443" s="41" t="str">
        <f>IFERROR(VLOOKUP(E443,'PRS até 2014'!$E$4:$L$6307,8,FALSE),"")</f>
        <v xml:space="preserve"> </v>
      </c>
      <c r="H443" t="str">
        <f>IFERROR(VLOOKUP(E443,'Global Insight'!$E$2:$F$4102,2,FALSE),"")</f>
        <v/>
      </c>
      <c r="I443" t="str">
        <f>IFERROR(VLOOKUP(E443,EIU!$E$2:$H$3662,4,FALSE),"")</f>
        <v/>
      </c>
    </row>
    <row r="444" spans="1:9" x14ac:dyDescent="0.25">
      <c r="A444" s="12" t="s">
        <v>353</v>
      </c>
      <c r="B444" s="13" t="s">
        <v>379</v>
      </c>
      <c r="C444" s="14">
        <v>49</v>
      </c>
      <c r="D444" s="14">
        <v>1985</v>
      </c>
      <c r="E444">
        <f t="shared" si="7"/>
        <v>491985</v>
      </c>
      <c r="F444" s="41" t="str">
        <f>IFERROR(VLOOKUP(E444,Heritage!$E$3:$H$4601,4,FALSE),"")</f>
        <v/>
      </c>
      <c r="G444" s="41" t="str">
        <f>IFERROR(VLOOKUP(E444,'PRS até 2014'!$E$4:$L$6307,8,FALSE),"")</f>
        <v xml:space="preserve"> </v>
      </c>
      <c r="H444" t="str">
        <f>IFERROR(VLOOKUP(E444,'Global Insight'!$E$2:$F$4102,2,FALSE),"")</f>
        <v/>
      </c>
      <c r="I444" t="str">
        <f>IFERROR(VLOOKUP(E444,EIU!$E$2:$H$3662,4,FALSE),"")</f>
        <v/>
      </c>
    </row>
    <row r="445" spans="1:9" x14ac:dyDescent="0.25">
      <c r="A445" s="12" t="s">
        <v>79</v>
      </c>
      <c r="B445" s="13" t="s">
        <v>80</v>
      </c>
      <c r="C445" s="14">
        <v>50</v>
      </c>
      <c r="D445" s="14">
        <v>1985</v>
      </c>
      <c r="E445">
        <f t="shared" si="7"/>
        <v>501985</v>
      </c>
      <c r="F445" s="41" t="str">
        <f>IFERROR(VLOOKUP(E445,Heritage!$E$3:$H$4601,4,FALSE),"")</f>
        <v/>
      </c>
      <c r="G445" s="41">
        <f>IFERROR(VLOOKUP(E445,'PRS até 2014'!$E$4:$L$6307,8,FALSE),"")</f>
        <v>0.44444444444444442</v>
      </c>
      <c r="H445" t="str">
        <f>IFERROR(VLOOKUP(E445,'Global Insight'!$E$2:$F$4102,2,FALSE),"")</f>
        <v/>
      </c>
      <c r="I445" t="str">
        <f>IFERROR(VLOOKUP(E445,EIU!$E$2:$H$3662,4,FALSE),"")</f>
        <v/>
      </c>
    </row>
    <row r="446" spans="1:9" x14ac:dyDescent="0.25">
      <c r="A446" s="12" t="s">
        <v>83</v>
      </c>
      <c r="B446" s="13" t="s">
        <v>84</v>
      </c>
      <c r="C446" s="14">
        <v>51</v>
      </c>
      <c r="D446" s="14">
        <v>1985</v>
      </c>
      <c r="E446">
        <f t="shared" si="7"/>
        <v>511985</v>
      </c>
      <c r="F446" s="41" t="str">
        <f>IFERROR(VLOOKUP(E446,Heritage!$E$3:$H$4601,4,FALSE),"")</f>
        <v/>
      </c>
      <c r="G446" s="41">
        <f>IFERROR(VLOOKUP(E446,'PRS até 2014'!$E$4:$L$6307,8,FALSE),"")</f>
        <v>0.5</v>
      </c>
      <c r="H446" t="str">
        <f>IFERROR(VLOOKUP(E446,'Global Insight'!$E$2:$F$4102,2,FALSE),"")</f>
        <v/>
      </c>
      <c r="I446" t="str">
        <f>IFERROR(VLOOKUP(E446,EIU!$E$2:$H$3662,4,FALSE),"")</f>
        <v/>
      </c>
    </row>
    <row r="447" spans="1:9" x14ac:dyDescent="0.25">
      <c r="A447" s="12" t="s">
        <v>85</v>
      </c>
      <c r="B447" s="13" t="s">
        <v>86</v>
      </c>
      <c r="C447" s="14">
        <v>52</v>
      </c>
      <c r="D447" s="14">
        <v>1985</v>
      </c>
      <c r="E447">
        <f t="shared" si="7"/>
        <v>521985</v>
      </c>
      <c r="F447" s="41" t="str">
        <f>IFERROR(VLOOKUP(E447,Heritage!$E$3:$H$4601,4,FALSE),"")</f>
        <v/>
      </c>
      <c r="G447" s="41">
        <f>IFERROR(VLOOKUP(E447,'PRS até 2014'!$E$4:$L$6307,8,FALSE),"")</f>
        <v>0.41666666666666669</v>
      </c>
      <c r="H447" t="str">
        <f>IFERROR(VLOOKUP(E447,'Global Insight'!$E$2:$F$4102,2,FALSE),"")</f>
        <v/>
      </c>
      <c r="I447" t="str">
        <f>IFERROR(VLOOKUP(E447,EIU!$E$2:$H$3662,4,FALSE),"")</f>
        <v/>
      </c>
    </row>
    <row r="448" spans="1:9" x14ac:dyDescent="0.25">
      <c r="A448" s="12" t="s">
        <v>267</v>
      </c>
      <c r="B448" s="13" t="s">
        <v>268</v>
      </c>
      <c r="C448" s="14">
        <v>53</v>
      </c>
      <c r="D448" s="14">
        <v>1985</v>
      </c>
      <c r="E448">
        <f t="shared" si="7"/>
        <v>531985</v>
      </c>
      <c r="F448" s="41" t="str">
        <f>IFERROR(VLOOKUP(E448,Heritage!$E$3:$H$4601,4,FALSE),"")</f>
        <v/>
      </c>
      <c r="G448" s="41">
        <f>IFERROR(VLOOKUP(E448,'PRS até 2014'!$E$4:$L$6307,8,FALSE),"")</f>
        <v>0.27777777777777779</v>
      </c>
      <c r="H448" t="str">
        <f>IFERROR(VLOOKUP(E448,'Global Insight'!$E$2:$F$4102,2,FALSE),"")</f>
        <v/>
      </c>
      <c r="I448" t="str">
        <f>IFERROR(VLOOKUP(E448,EIU!$E$2:$H$3662,4,FALSE),"")</f>
        <v/>
      </c>
    </row>
    <row r="449" spans="1:9" x14ac:dyDescent="0.25">
      <c r="A449" s="12" t="s">
        <v>114</v>
      </c>
      <c r="B449" s="13" t="s">
        <v>115</v>
      </c>
      <c r="C449" s="14">
        <v>54</v>
      </c>
      <c r="D449" s="14">
        <v>1985</v>
      </c>
      <c r="E449">
        <f t="shared" si="7"/>
        <v>541985</v>
      </c>
      <c r="F449" s="41" t="str">
        <f>IFERROR(VLOOKUP(E449,Heritage!$E$3:$H$4601,4,FALSE),"")</f>
        <v/>
      </c>
      <c r="G449" s="41" t="str">
        <f>IFERROR(VLOOKUP(E449,'PRS até 2014'!$E$4:$L$6307,8,FALSE),"")</f>
        <v xml:space="preserve"> </v>
      </c>
      <c r="H449" t="str">
        <f>IFERROR(VLOOKUP(E449,'Global Insight'!$E$2:$F$4102,2,FALSE),"")</f>
        <v/>
      </c>
      <c r="I449" t="str">
        <f>IFERROR(VLOOKUP(E449,EIU!$E$2:$H$3662,4,FALSE),"")</f>
        <v/>
      </c>
    </row>
    <row r="450" spans="1:9" x14ac:dyDescent="0.25">
      <c r="A450" s="12" t="s">
        <v>87</v>
      </c>
      <c r="B450" s="13" t="s">
        <v>88</v>
      </c>
      <c r="C450" s="14">
        <v>55</v>
      </c>
      <c r="D450" s="14">
        <v>1985</v>
      </c>
      <c r="E450">
        <f t="shared" si="7"/>
        <v>551985</v>
      </c>
      <c r="F450" s="41" t="str">
        <f>IFERROR(VLOOKUP(E450,Heritage!$E$3:$H$4601,4,FALSE),"")</f>
        <v/>
      </c>
      <c r="G450" s="41" t="str">
        <f>IFERROR(VLOOKUP(E450,'PRS até 2014'!$E$4:$L$6307,8,FALSE),"")</f>
        <v xml:space="preserve"> </v>
      </c>
      <c r="H450" t="str">
        <f>IFERROR(VLOOKUP(E450,'Global Insight'!$E$2:$F$4102,2,FALSE),"")</f>
        <v/>
      </c>
      <c r="I450" t="str">
        <f>IFERROR(VLOOKUP(E450,EIU!$E$2:$H$3662,4,FALSE),"")</f>
        <v/>
      </c>
    </row>
    <row r="451" spans="1:9" x14ac:dyDescent="0.25">
      <c r="A451" s="12" t="s">
        <v>91</v>
      </c>
      <c r="B451" s="13" t="s">
        <v>92</v>
      </c>
      <c r="C451" s="14">
        <v>56</v>
      </c>
      <c r="D451" s="14">
        <v>1985</v>
      </c>
      <c r="E451">
        <f t="shared" si="7"/>
        <v>561985</v>
      </c>
      <c r="F451" s="41" t="str">
        <f>IFERROR(VLOOKUP(E451,Heritage!$E$3:$H$4601,4,FALSE),"")</f>
        <v/>
      </c>
      <c r="G451" s="41" t="str">
        <f>IFERROR(VLOOKUP(E451,'PRS até 2014'!$E$4:$L$6307,8,FALSE),"")</f>
        <v xml:space="preserve"> </v>
      </c>
      <c r="H451" t="str">
        <f>IFERROR(VLOOKUP(E451,'Global Insight'!$E$2:$F$4102,2,FALSE),"")</f>
        <v/>
      </c>
      <c r="I451" t="str">
        <f>IFERROR(VLOOKUP(E451,EIU!$E$2:$H$3662,4,FALSE),"")</f>
        <v/>
      </c>
    </row>
    <row r="452" spans="1:9" x14ac:dyDescent="0.25">
      <c r="A452" s="12" t="s">
        <v>93</v>
      </c>
      <c r="B452" s="13" t="s">
        <v>94</v>
      </c>
      <c r="C452" s="14">
        <v>57</v>
      </c>
      <c r="D452" s="14">
        <v>1985</v>
      </c>
      <c r="E452">
        <f t="shared" si="7"/>
        <v>571985</v>
      </c>
      <c r="F452" s="41" t="str">
        <f>IFERROR(VLOOKUP(E452,Heritage!$E$3:$H$4601,4,FALSE),"")</f>
        <v/>
      </c>
      <c r="G452" s="41">
        <f>IFERROR(VLOOKUP(E452,'PRS até 2014'!$E$4:$L$6307,8,FALSE),"")</f>
        <v>0.36111111111111105</v>
      </c>
      <c r="H452" t="str">
        <f>IFERROR(VLOOKUP(E452,'Global Insight'!$E$2:$F$4102,2,FALSE),"")</f>
        <v/>
      </c>
      <c r="I452" t="str">
        <f>IFERROR(VLOOKUP(E452,EIU!$E$2:$H$3662,4,FALSE),"")</f>
        <v/>
      </c>
    </row>
    <row r="453" spans="1:9" x14ac:dyDescent="0.25">
      <c r="A453" s="12" t="s">
        <v>97</v>
      </c>
      <c r="B453" s="13" t="s">
        <v>98</v>
      </c>
      <c r="C453" s="14">
        <v>58</v>
      </c>
      <c r="D453" s="14">
        <v>1985</v>
      </c>
      <c r="E453">
        <f t="shared" si="7"/>
        <v>581985</v>
      </c>
      <c r="F453" s="41" t="str">
        <f>IFERROR(VLOOKUP(E453,Heritage!$E$3:$H$4601,4,FALSE),"")</f>
        <v/>
      </c>
      <c r="G453" s="41" t="str">
        <f>IFERROR(VLOOKUP(E453,'PRS até 2014'!$E$4:$L$6307,8,FALSE),"")</f>
        <v xml:space="preserve"> </v>
      </c>
      <c r="H453" t="str">
        <f>IFERROR(VLOOKUP(E453,'Global Insight'!$E$2:$F$4102,2,FALSE),"")</f>
        <v/>
      </c>
      <c r="I453" t="str">
        <f>IFERROR(VLOOKUP(E453,EIU!$E$2:$H$3662,4,FALSE),"")</f>
        <v/>
      </c>
    </row>
    <row r="454" spans="1:9" x14ac:dyDescent="0.25">
      <c r="A454" s="12" t="s">
        <v>95</v>
      </c>
      <c r="B454" s="13" t="s">
        <v>96</v>
      </c>
      <c r="C454" s="14">
        <v>59</v>
      </c>
      <c r="D454" s="14">
        <v>1985</v>
      </c>
      <c r="E454">
        <f t="shared" si="7"/>
        <v>591985</v>
      </c>
      <c r="F454" s="41" t="str">
        <f>IFERROR(VLOOKUP(E454,Heritage!$E$3:$H$4601,4,FALSE),"")</f>
        <v/>
      </c>
      <c r="G454" s="41">
        <f>IFERROR(VLOOKUP(E454,'PRS até 2014'!$E$4:$L$6307,8,FALSE),"")</f>
        <v>0.94444444444444442</v>
      </c>
      <c r="H454" t="str">
        <f>IFERROR(VLOOKUP(E454,'Global Insight'!$E$2:$F$4102,2,FALSE),"")</f>
        <v/>
      </c>
      <c r="I454" t="str">
        <f>IFERROR(VLOOKUP(E454,EIU!$E$2:$H$3662,4,FALSE),"")</f>
        <v/>
      </c>
    </row>
    <row r="455" spans="1:9" x14ac:dyDescent="0.25">
      <c r="A455" s="12" t="s">
        <v>99</v>
      </c>
      <c r="B455" s="13" t="s">
        <v>100</v>
      </c>
      <c r="C455" s="14">
        <v>60</v>
      </c>
      <c r="D455" s="14">
        <v>1985</v>
      </c>
      <c r="E455">
        <f t="shared" si="7"/>
        <v>601985</v>
      </c>
      <c r="F455" s="41" t="str">
        <f>IFERROR(VLOOKUP(E455,Heritage!$E$3:$H$4601,4,FALSE),"")</f>
        <v/>
      </c>
      <c r="G455" s="41">
        <f>IFERROR(VLOOKUP(E455,'PRS até 2014'!$E$4:$L$6307,8,FALSE),"")</f>
        <v>0.83333333333333326</v>
      </c>
      <c r="H455" t="str">
        <f>IFERROR(VLOOKUP(E455,'Global Insight'!$E$2:$F$4102,2,FALSE),"")</f>
        <v/>
      </c>
      <c r="I455" t="str">
        <f>IFERROR(VLOOKUP(E455,EIU!$E$2:$H$3662,4,FALSE),"")</f>
        <v/>
      </c>
    </row>
    <row r="456" spans="1:9" x14ac:dyDescent="0.25">
      <c r="A456" s="12" t="s">
        <v>101</v>
      </c>
      <c r="B456" s="13" t="s">
        <v>102</v>
      </c>
      <c r="C456" s="14">
        <v>61</v>
      </c>
      <c r="D456" s="14">
        <v>1985</v>
      </c>
      <c r="E456">
        <f t="shared" si="7"/>
        <v>611985</v>
      </c>
      <c r="F456" s="41" t="str">
        <f>IFERROR(VLOOKUP(E456,Heritage!$E$3:$H$4601,4,FALSE),"")</f>
        <v/>
      </c>
      <c r="G456" s="41">
        <f>IFERROR(VLOOKUP(E456,'PRS até 2014'!$E$4:$L$6307,8,FALSE),"")</f>
        <v>0.41666666666666669</v>
      </c>
      <c r="H456" t="str">
        <f>IFERROR(VLOOKUP(E456,'Global Insight'!$E$2:$F$4102,2,FALSE),"")</f>
        <v/>
      </c>
      <c r="I456" t="str">
        <f>IFERROR(VLOOKUP(E456,EIU!$E$2:$H$3662,4,FALSE),"")</f>
        <v/>
      </c>
    </row>
    <row r="457" spans="1:9" x14ac:dyDescent="0.25">
      <c r="A457" s="12" t="s">
        <v>354</v>
      </c>
      <c r="B457" s="13" t="s">
        <v>111</v>
      </c>
      <c r="C457" s="14">
        <v>62</v>
      </c>
      <c r="D457" s="14">
        <v>1985</v>
      </c>
      <c r="E457">
        <f t="shared" si="7"/>
        <v>621985</v>
      </c>
      <c r="F457" s="41" t="str">
        <f>IFERROR(VLOOKUP(E457,Heritage!$E$3:$H$4601,4,FALSE),"")</f>
        <v/>
      </c>
      <c r="G457" s="41">
        <f>IFERROR(VLOOKUP(E457,'PRS até 2014'!$E$4:$L$6307,8,FALSE),"")</f>
        <v>0.55555555555555547</v>
      </c>
      <c r="H457" t="str">
        <f>IFERROR(VLOOKUP(E457,'Global Insight'!$E$2:$F$4102,2,FALSE),"")</f>
        <v/>
      </c>
      <c r="I457" t="str">
        <f>IFERROR(VLOOKUP(E457,EIU!$E$2:$H$3662,4,FALSE),"")</f>
        <v/>
      </c>
    </row>
    <row r="458" spans="1:9" x14ac:dyDescent="0.25">
      <c r="A458" s="12" t="s">
        <v>105</v>
      </c>
      <c r="B458" s="13" t="s">
        <v>106</v>
      </c>
      <c r="C458" s="14">
        <v>63</v>
      </c>
      <c r="D458" s="14">
        <v>1985</v>
      </c>
      <c r="E458">
        <f t="shared" si="7"/>
        <v>631985</v>
      </c>
      <c r="F458" s="41" t="str">
        <f>IFERROR(VLOOKUP(E458,Heritage!$E$3:$H$4601,4,FALSE),"")</f>
        <v/>
      </c>
      <c r="G458" s="41" t="str">
        <f>IFERROR(VLOOKUP(E458,'PRS até 2014'!$E$4:$L$6307,8,FALSE),"")</f>
        <v xml:space="preserve"> </v>
      </c>
      <c r="H458" t="str">
        <f>IFERROR(VLOOKUP(E458,'Global Insight'!$E$2:$F$4102,2,FALSE),"")</f>
        <v/>
      </c>
      <c r="I458" t="str">
        <f>IFERROR(VLOOKUP(E458,EIU!$E$2:$H$3662,4,FALSE),"")</f>
        <v/>
      </c>
    </row>
    <row r="459" spans="1:9" x14ac:dyDescent="0.25">
      <c r="A459" s="12" t="s">
        <v>73</v>
      </c>
      <c r="B459" s="13" t="s">
        <v>74</v>
      </c>
      <c r="C459" s="14">
        <v>64</v>
      </c>
      <c r="D459" s="14">
        <v>1985</v>
      </c>
      <c r="E459">
        <f t="shared" si="7"/>
        <v>641985</v>
      </c>
      <c r="F459" s="41" t="str">
        <f>IFERROR(VLOOKUP(E459,Heritage!$E$3:$H$4601,4,FALSE),"")</f>
        <v/>
      </c>
      <c r="G459" s="41">
        <f>IFERROR(VLOOKUP(E459,'PRS até 2014'!$E$4:$L$6307,8,FALSE),"")</f>
        <v>0.72222222222222221</v>
      </c>
      <c r="H459" t="str">
        <f>IFERROR(VLOOKUP(E459,'Global Insight'!$E$2:$F$4102,2,FALSE),"")</f>
        <v/>
      </c>
      <c r="I459" t="str">
        <f>IFERROR(VLOOKUP(E459,EIU!$E$2:$H$3662,4,FALSE),"")</f>
        <v/>
      </c>
    </row>
    <row r="460" spans="1:9" x14ac:dyDescent="0.25">
      <c r="A460" s="12" t="s">
        <v>336</v>
      </c>
      <c r="B460" s="13" t="s">
        <v>337</v>
      </c>
      <c r="C460" s="14">
        <v>65</v>
      </c>
      <c r="D460" s="14">
        <v>1985</v>
      </c>
      <c r="E460">
        <f t="shared" si="7"/>
        <v>651985</v>
      </c>
      <c r="F460" s="41" t="str">
        <f>IFERROR(VLOOKUP(E460,Heritage!$E$3:$H$4601,4,FALSE),"")</f>
        <v/>
      </c>
      <c r="G460" s="41">
        <f>IFERROR(VLOOKUP(E460,'PRS até 2014'!$E$4:$L$6307,8,FALSE),"")</f>
        <v>0.77777777777777779</v>
      </c>
      <c r="H460" t="str">
        <f>IFERROR(VLOOKUP(E460,'Global Insight'!$E$2:$F$4102,2,FALSE),"")</f>
        <v/>
      </c>
      <c r="I460" t="str">
        <f>IFERROR(VLOOKUP(E460,EIU!$E$2:$H$3662,4,FALSE),"")</f>
        <v/>
      </c>
    </row>
    <row r="461" spans="1:9" x14ac:dyDescent="0.25">
      <c r="A461" s="12" t="s">
        <v>107</v>
      </c>
      <c r="B461" s="13" t="s">
        <v>108</v>
      </c>
      <c r="C461" s="14">
        <v>66</v>
      </c>
      <c r="D461" s="14">
        <v>1985</v>
      </c>
      <c r="E461">
        <f t="shared" si="7"/>
        <v>661985</v>
      </c>
      <c r="F461" s="41" t="str">
        <f>IFERROR(VLOOKUP(E461,Heritage!$E$3:$H$4601,4,FALSE),"")</f>
        <v/>
      </c>
      <c r="G461" s="41">
        <f>IFERROR(VLOOKUP(E461,'PRS até 2014'!$E$4:$L$6307,8,FALSE),"")</f>
        <v>0.33333333333333331</v>
      </c>
      <c r="H461" t="str">
        <f>IFERROR(VLOOKUP(E461,'Global Insight'!$E$2:$F$4102,2,FALSE),"")</f>
        <v/>
      </c>
      <c r="I461" t="str">
        <f>IFERROR(VLOOKUP(E461,EIU!$E$2:$H$3662,4,FALSE),"")</f>
        <v/>
      </c>
    </row>
    <row r="462" spans="1:9" x14ac:dyDescent="0.25">
      <c r="A462" s="12" t="s">
        <v>116</v>
      </c>
      <c r="B462" s="13" t="s">
        <v>117</v>
      </c>
      <c r="C462" s="14">
        <v>67</v>
      </c>
      <c r="D462" s="14">
        <v>1985</v>
      </c>
      <c r="E462">
        <f t="shared" si="7"/>
        <v>671985</v>
      </c>
      <c r="F462" s="41" t="str">
        <f>IFERROR(VLOOKUP(E462,Heritage!$E$3:$H$4601,4,FALSE),"")</f>
        <v/>
      </c>
      <c r="G462" s="41">
        <f>IFERROR(VLOOKUP(E462,'PRS até 2014'!$E$4:$L$6307,8,FALSE),"")</f>
        <v>0.5</v>
      </c>
      <c r="H462" t="str">
        <f>IFERROR(VLOOKUP(E462,'Global Insight'!$E$2:$F$4102,2,FALSE),"")</f>
        <v/>
      </c>
      <c r="I462" t="str">
        <f>IFERROR(VLOOKUP(E462,EIU!$E$2:$H$3662,4,FALSE),"")</f>
        <v/>
      </c>
    </row>
    <row r="463" spans="1:9" x14ac:dyDescent="0.25">
      <c r="A463" s="12" t="s">
        <v>355</v>
      </c>
      <c r="B463" s="13" t="s">
        <v>380</v>
      </c>
      <c r="C463" s="14">
        <v>68</v>
      </c>
      <c r="D463" s="14">
        <v>1985</v>
      </c>
      <c r="E463">
        <f t="shared" si="7"/>
        <v>681985</v>
      </c>
      <c r="F463" s="41" t="str">
        <f>IFERROR(VLOOKUP(E463,Heritage!$E$3:$H$4601,4,FALSE),"")</f>
        <v/>
      </c>
      <c r="G463" s="41" t="str">
        <f>IFERROR(VLOOKUP(E463,'PRS até 2014'!$E$4:$L$6307,8,FALSE),"")</f>
        <v xml:space="preserve"> </v>
      </c>
      <c r="H463" t="str">
        <f>IFERROR(VLOOKUP(E463,'Global Insight'!$E$2:$F$4102,2,FALSE),"")</f>
        <v/>
      </c>
      <c r="I463" t="str">
        <f>IFERROR(VLOOKUP(E463,EIU!$E$2:$H$3662,4,FALSE),"")</f>
        <v/>
      </c>
    </row>
    <row r="464" spans="1:9" x14ac:dyDescent="0.25">
      <c r="A464" s="12" t="s">
        <v>118</v>
      </c>
      <c r="B464" s="13" t="s">
        <v>119</v>
      </c>
      <c r="C464" s="14">
        <v>69</v>
      </c>
      <c r="D464" s="14">
        <v>1985</v>
      </c>
      <c r="E464">
        <f t="shared" si="7"/>
        <v>691985</v>
      </c>
      <c r="F464" s="41" t="str">
        <f>IFERROR(VLOOKUP(E464,Heritage!$E$3:$H$4601,4,FALSE),"")</f>
        <v/>
      </c>
      <c r="G464" s="41">
        <f>IFERROR(VLOOKUP(E464,'PRS até 2014'!$E$4:$L$6307,8,FALSE),"")</f>
        <v>0.25</v>
      </c>
      <c r="H464" t="str">
        <f>IFERROR(VLOOKUP(E464,'Global Insight'!$E$2:$F$4102,2,FALSE),"")</f>
        <v/>
      </c>
      <c r="I464" t="str">
        <f>IFERROR(VLOOKUP(E464,EIU!$E$2:$H$3662,4,FALSE),"")</f>
        <v/>
      </c>
    </row>
    <row r="465" spans="1:9" x14ac:dyDescent="0.25">
      <c r="A465" s="12" t="s">
        <v>109</v>
      </c>
      <c r="B465" s="13" t="s">
        <v>110</v>
      </c>
      <c r="C465" s="14">
        <v>70</v>
      </c>
      <c r="D465" s="14">
        <v>1985</v>
      </c>
      <c r="E465">
        <f t="shared" si="7"/>
        <v>701985</v>
      </c>
      <c r="F465" s="41" t="str">
        <f>IFERROR(VLOOKUP(E465,Heritage!$E$3:$H$4601,4,FALSE),"")</f>
        <v/>
      </c>
      <c r="G465" s="41">
        <f>IFERROR(VLOOKUP(E465,'PRS até 2014'!$E$4:$L$6307,8,FALSE),"")</f>
        <v>0.44444444444444442</v>
      </c>
      <c r="H465" t="str">
        <f>IFERROR(VLOOKUP(E465,'Global Insight'!$E$2:$F$4102,2,FALSE),"")</f>
        <v/>
      </c>
      <c r="I465" t="str">
        <f>IFERROR(VLOOKUP(E465,EIU!$E$2:$H$3662,4,FALSE),"")</f>
        <v/>
      </c>
    </row>
    <row r="466" spans="1:9" x14ac:dyDescent="0.25">
      <c r="A466" s="12" t="s">
        <v>112</v>
      </c>
      <c r="B466" s="13" t="s">
        <v>113</v>
      </c>
      <c r="C466" s="14">
        <v>71</v>
      </c>
      <c r="D466" s="14">
        <v>1985</v>
      </c>
      <c r="E466">
        <f t="shared" si="7"/>
        <v>711985</v>
      </c>
      <c r="F466" s="41" t="str">
        <f>IFERROR(VLOOKUP(E466,Heritage!$E$3:$H$4601,4,FALSE),"")</f>
        <v/>
      </c>
      <c r="G466" s="41">
        <f>IFERROR(VLOOKUP(E466,'PRS até 2014'!$E$4:$L$6307,8,FALSE),"")</f>
        <v>0.30555555555555558</v>
      </c>
      <c r="H466" t="str">
        <f>IFERROR(VLOOKUP(E466,'Global Insight'!$E$2:$F$4102,2,FALSE),"")</f>
        <v/>
      </c>
      <c r="I466" t="str">
        <f>IFERROR(VLOOKUP(E466,EIU!$E$2:$H$3662,4,FALSE),"")</f>
        <v/>
      </c>
    </row>
    <row r="467" spans="1:9" x14ac:dyDescent="0.25">
      <c r="A467" s="12" t="s">
        <v>120</v>
      </c>
      <c r="B467" s="13" t="s">
        <v>121</v>
      </c>
      <c r="C467" s="14">
        <v>72</v>
      </c>
      <c r="D467" s="14">
        <v>1985</v>
      </c>
      <c r="E467">
        <f t="shared" si="7"/>
        <v>721985</v>
      </c>
      <c r="F467" s="41" t="str">
        <f>IFERROR(VLOOKUP(E467,Heritage!$E$3:$H$4601,4,FALSE),"")</f>
        <v/>
      </c>
      <c r="G467" s="41">
        <f>IFERROR(VLOOKUP(E467,'PRS até 2014'!$E$4:$L$6307,8,FALSE),"")</f>
        <v>0.22222222222222221</v>
      </c>
      <c r="H467" t="str">
        <f>IFERROR(VLOOKUP(E467,'Global Insight'!$E$2:$F$4102,2,FALSE),"")</f>
        <v/>
      </c>
      <c r="I467" t="str">
        <f>IFERROR(VLOOKUP(E467,EIU!$E$2:$H$3662,4,FALSE),"")</f>
        <v/>
      </c>
    </row>
    <row r="468" spans="1:9" x14ac:dyDescent="0.25">
      <c r="A468" s="12" t="s">
        <v>128</v>
      </c>
      <c r="B468" s="13" t="s">
        <v>129</v>
      </c>
      <c r="C468" s="14">
        <v>73</v>
      </c>
      <c r="D468" s="14">
        <v>1985</v>
      </c>
      <c r="E468">
        <f t="shared" si="7"/>
        <v>731985</v>
      </c>
      <c r="F468" s="41" t="str">
        <f>IFERROR(VLOOKUP(E468,Heritage!$E$3:$H$4601,4,FALSE),"")</f>
        <v/>
      </c>
      <c r="G468" s="41">
        <f>IFERROR(VLOOKUP(E468,'PRS até 2014'!$E$4:$L$6307,8,FALSE),"")</f>
        <v>0.16666666666666666</v>
      </c>
      <c r="H468" t="str">
        <f>IFERROR(VLOOKUP(E468,'Global Insight'!$E$2:$F$4102,2,FALSE),"")</f>
        <v/>
      </c>
      <c r="I468" t="str">
        <f>IFERROR(VLOOKUP(E468,EIU!$E$2:$H$3662,4,FALSE),"")</f>
        <v/>
      </c>
    </row>
    <row r="469" spans="1:9" x14ac:dyDescent="0.25">
      <c r="A469" s="12" t="s">
        <v>124</v>
      </c>
      <c r="B469" s="13" t="s">
        <v>125</v>
      </c>
      <c r="C469" s="14">
        <v>74</v>
      </c>
      <c r="D469" s="14">
        <v>1985</v>
      </c>
      <c r="E469">
        <f t="shared" si="7"/>
        <v>741985</v>
      </c>
      <c r="F469" s="41" t="str">
        <f>IFERROR(VLOOKUP(E469,Heritage!$E$3:$H$4601,4,FALSE),"")</f>
        <v/>
      </c>
      <c r="G469" s="41">
        <f>IFERROR(VLOOKUP(E469,'PRS até 2014'!$E$4:$L$6307,8,FALSE),"")</f>
        <v>0.3611111111111111</v>
      </c>
      <c r="H469" t="str">
        <f>IFERROR(VLOOKUP(E469,'Global Insight'!$E$2:$F$4102,2,FALSE),"")</f>
        <v/>
      </c>
      <c r="I469" t="str">
        <f>IFERROR(VLOOKUP(E469,EIU!$E$2:$H$3662,4,FALSE),"")</f>
        <v/>
      </c>
    </row>
    <row r="470" spans="1:9" x14ac:dyDescent="0.25">
      <c r="A470" s="12" t="s">
        <v>122</v>
      </c>
      <c r="B470" s="13" t="s">
        <v>123</v>
      </c>
      <c r="C470" s="14">
        <v>75</v>
      </c>
      <c r="D470" s="14">
        <v>1985</v>
      </c>
      <c r="E470">
        <f t="shared" si="7"/>
        <v>751985</v>
      </c>
      <c r="F470" s="41" t="str">
        <f>IFERROR(VLOOKUP(E470,Heritage!$E$3:$H$4601,4,FALSE),"")</f>
        <v/>
      </c>
      <c r="G470" s="41">
        <f>IFERROR(VLOOKUP(E470,'PRS até 2014'!$E$4:$L$6307,8,FALSE),"")</f>
        <v>0.75</v>
      </c>
      <c r="H470" t="str">
        <f>IFERROR(VLOOKUP(E470,'Global Insight'!$E$2:$F$4102,2,FALSE),"")</f>
        <v/>
      </c>
      <c r="I470" t="str">
        <f>IFERROR(VLOOKUP(E470,EIU!$E$2:$H$3662,4,FALSE),"")</f>
        <v/>
      </c>
    </row>
    <row r="471" spans="1:9" x14ac:dyDescent="0.25">
      <c r="A471" s="12" t="s">
        <v>130</v>
      </c>
      <c r="B471" s="13" t="s">
        <v>131</v>
      </c>
      <c r="C471" s="14">
        <v>76</v>
      </c>
      <c r="D471" s="14">
        <v>1985</v>
      </c>
      <c r="E471">
        <f t="shared" si="7"/>
        <v>761985</v>
      </c>
      <c r="F471" s="41" t="str">
        <f>IFERROR(VLOOKUP(E471,Heritage!$E$3:$H$4601,4,FALSE),"")</f>
        <v/>
      </c>
      <c r="G471" s="41">
        <f>IFERROR(VLOOKUP(E471,'PRS até 2014'!$E$4:$L$6307,8,FALSE),"")</f>
        <v>0.66666666666666663</v>
      </c>
      <c r="H471" t="str">
        <f>IFERROR(VLOOKUP(E471,'Global Insight'!$E$2:$F$4102,2,FALSE),"")</f>
        <v/>
      </c>
      <c r="I471" t="str">
        <f>IFERROR(VLOOKUP(E471,EIU!$E$2:$H$3662,4,FALSE),"")</f>
        <v/>
      </c>
    </row>
    <row r="472" spans="1:9" x14ac:dyDescent="0.25">
      <c r="A472" s="12" t="s">
        <v>142</v>
      </c>
      <c r="B472" s="13" t="s">
        <v>143</v>
      </c>
      <c r="C472" s="14">
        <v>77</v>
      </c>
      <c r="D472" s="14">
        <v>1985</v>
      </c>
      <c r="E472">
        <f t="shared" si="7"/>
        <v>771985</v>
      </c>
      <c r="F472" s="41" t="str">
        <f>IFERROR(VLOOKUP(E472,Heritage!$E$3:$H$4601,4,FALSE),"")</f>
        <v/>
      </c>
      <c r="G472" s="41">
        <f>IFERROR(VLOOKUP(E472,'PRS até 2014'!$E$4:$L$6307,8,FALSE),"")</f>
        <v>0.86111111111111116</v>
      </c>
      <c r="H472" t="str">
        <f>IFERROR(VLOOKUP(E472,'Global Insight'!$E$2:$F$4102,2,FALSE),"")</f>
        <v/>
      </c>
      <c r="I472" t="str">
        <f>IFERROR(VLOOKUP(E472,EIU!$E$2:$H$3662,4,FALSE),"")</f>
        <v/>
      </c>
    </row>
    <row r="473" spans="1:9" x14ac:dyDescent="0.25">
      <c r="A473" s="12" t="s">
        <v>134</v>
      </c>
      <c r="B473" s="13" t="s">
        <v>135</v>
      </c>
      <c r="C473" s="14">
        <v>78</v>
      </c>
      <c r="D473" s="14">
        <v>1985</v>
      </c>
      <c r="E473">
        <f t="shared" si="7"/>
        <v>781985</v>
      </c>
      <c r="F473" s="41" t="str">
        <f>IFERROR(VLOOKUP(E473,Heritage!$E$3:$H$4601,4,FALSE),"")</f>
        <v/>
      </c>
      <c r="G473" s="41">
        <f>IFERROR(VLOOKUP(E473,'PRS até 2014'!$E$4:$L$6307,8,FALSE),"")</f>
        <v>0.47222222222222221</v>
      </c>
      <c r="H473" t="str">
        <f>IFERROR(VLOOKUP(E473,'Global Insight'!$E$2:$F$4102,2,FALSE),"")</f>
        <v/>
      </c>
      <c r="I473" t="str">
        <f>IFERROR(VLOOKUP(E473,EIU!$E$2:$H$3662,4,FALSE),"")</f>
        <v/>
      </c>
    </row>
    <row r="474" spans="1:9" x14ac:dyDescent="0.25">
      <c r="A474" s="12" t="s">
        <v>132</v>
      </c>
      <c r="B474" s="13" t="s">
        <v>133</v>
      </c>
      <c r="C474" s="14">
        <v>79</v>
      </c>
      <c r="D474" s="14">
        <v>1985</v>
      </c>
      <c r="E474">
        <f t="shared" si="7"/>
        <v>791985</v>
      </c>
      <c r="F474" s="41" t="str">
        <f>IFERROR(VLOOKUP(E474,Heritage!$E$3:$H$4601,4,FALSE),"")</f>
        <v/>
      </c>
      <c r="G474" s="41">
        <f>IFERROR(VLOOKUP(E474,'PRS até 2014'!$E$4:$L$6307,8,FALSE),"")</f>
        <v>0.33333333333333337</v>
      </c>
      <c r="H474" t="str">
        <f>IFERROR(VLOOKUP(E474,'Global Insight'!$E$2:$F$4102,2,FALSE),"")</f>
        <v/>
      </c>
      <c r="I474" t="str">
        <f>IFERROR(VLOOKUP(E474,EIU!$E$2:$H$3662,4,FALSE),"")</f>
        <v/>
      </c>
    </row>
    <row r="475" spans="1:9" x14ac:dyDescent="0.25">
      <c r="A475" s="12" t="s">
        <v>138</v>
      </c>
      <c r="B475" s="13" t="s">
        <v>139</v>
      </c>
      <c r="C475" s="14">
        <v>80</v>
      </c>
      <c r="D475" s="14">
        <v>1985</v>
      </c>
      <c r="E475">
        <f t="shared" si="7"/>
        <v>801985</v>
      </c>
      <c r="F475" s="41" t="str">
        <f>IFERROR(VLOOKUP(E475,Heritage!$E$3:$H$4601,4,FALSE),"")</f>
        <v/>
      </c>
      <c r="G475" s="41">
        <f>IFERROR(VLOOKUP(E475,'PRS até 2014'!$E$4:$L$6307,8,FALSE),"")</f>
        <v>0.41666666666666663</v>
      </c>
      <c r="H475" t="str">
        <f>IFERROR(VLOOKUP(E475,'Global Insight'!$E$2:$F$4102,2,FALSE),"")</f>
        <v/>
      </c>
      <c r="I475" t="str">
        <f>IFERROR(VLOOKUP(E475,EIU!$E$2:$H$3662,4,FALSE),"")</f>
        <v/>
      </c>
    </row>
    <row r="476" spans="1:9" x14ac:dyDescent="0.25">
      <c r="A476" s="12" t="s">
        <v>140</v>
      </c>
      <c r="B476" s="13" t="s">
        <v>141</v>
      </c>
      <c r="C476" s="14">
        <v>81</v>
      </c>
      <c r="D476" s="14">
        <v>1985</v>
      </c>
      <c r="E476">
        <f t="shared" si="7"/>
        <v>811985</v>
      </c>
      <c r="F476" s="41" t="str">
        <f>IFERROR(VLOOKUP(E476,Heritage!$E$3:$H$4601,4,FALSE),"")</f>
        <v/>
      </c>
      <c r="G476" s="41">
        <f>IFERROR(VLOOKUP(E476,'PRS até 2014'!$E$4:$L$6307,8,FALSE),"")</f>
        <v>0.38888888888888884</v>
      </c>
      <c r="H476" t="str">
        <f>IFERROR(VLOOKUP(E476,'Global Insight'!$E$2:$F$4102,2,FALSE),"")</f>
        <v/>
      </c>
      <c r="I476" t="str">
        <f>IFERROR(VLOOKUP(E476,EIU!$E$2:$H$3662,4,FALSE),"")</f>
        <v/>
      </c>
    </row>
    <row r="477" spans="1:9" x14ac:dyDescent="0.25">
      <c r="A477" s="12" t="s">
        <v>136</v>
      </c>
      <c r="B477" s="13" t="s">
        <v>137</v>
      </c>
      <c r="C477" s="14">
        <v>82</v>
      </c>
      <c r="D477" s="14">
        <v>1985</v>
      </c>
      <c r="E477">
        <f t="shared" si="7"/>
        <v>821985</v>
      </c>
      <c r="F477" s="41" t="str">
        <f>IFERROR(VLOOKUP(E477,Heritage!$E$3:$H$4601,4,FALSE),"")</f>
        <v/>
      </c>
      <c r="G477" s="41">
        <f>IFERROR(VLOOKUP(E477,'PRS até 2014'!$E$4:$L$6307,8,FALSE),"")</f>
        <v>0.72222222222222221</v>
      </c>
      <c r="H477" t="str">
        <f>IFERROR(VLOOKUP(E477,'Global Insight'!$E$2:$F$4102,2,FALSE),"")</f>
        <v/>
      </c>
      <c r="I477" t="str">
        <f>IFERROR(VLOOKUP(E477,EIU!$E$2:$H$3662,4,FALSE),"")</f>
        <v/>
      </c>
    </row>
    <row r="478" spans="1:9" x14ac:dyDescent="0.25">
      <c r="A478" s="12" t="s">
        <v>144</v>
      </c>
      <c r="B478" s="13" t="s">
        <v>145</v>
      </c>
      <c r="C478" s="14">
        <v>83</v>
      </c>
      <c r="D478" s="14">
        <v>1985</v>
      </c>
      <c r="E478">
        <f t="shared" si="7"/>
        <v>831985</v>
      </c>
      <c r="F478" s="41" t="str">
        <f>IFERROR(VLOOKUP(E478,Heritage!$E$3:$H$4601,4,FALSE),"")</f>
        <v/>
      </c>
      <c r="G478" s="41">
        <f>IFERROR(VLOOKUP(E478,'PRS até 2014'!$E$4:$L$6307,8,FALSE),"")</f>
        <v>0.61111111111111116</v>
      </c>
      <c r="H478" t="str">
        <f>IFERROR(VLOOKUP(E478,'Global Insight'!$E$2:$F$4102,2,FALSE),"")</f>
        <v/>
      </c>
      <c r="I478" t="str">
        <f>IFERROR(VLOOKUP(E478,EIU!$E$2:$H$3662,4,FALSE),"")</f>
        <v/>
      </c>
    </row>
    <row r="479" spans="1:9" x14ac:dyDescent="0.25">
      <c r="A479" s="12" t="s">
        <v>146</v>
      </c>
      <c r="B479" s="13" t="s">
        <v>147</v>
      </c>
      <c r="C479" s="14">
        <v>84</v>
      </c>
      <c r="D479" s="14">
        <v>1985</v>
      </c>
      <c r="E479">
        <f t="shared" si="7"/>
        <v>841985</v>
      </c>
      <c r="F479" s="41" t="str">
        <f>IFERROR(VLOOKUP(E479,Heritage!$E$3:$H$4601,4,FALSE),"")</f>
        <v/>
      </c>
      <c r="G479" s="41">
        <f>IFERROR(VLOOKUP(E479,'PRS até 2014'!$E$4:$L$6307,8,FALSE),"")</f>
        <v>0.69444444444444442</v>
      </c>
      <c r="H479" t="str">
        <f>IFERROR(VLOOKUP(E479,'Global Insight'!$E$2:$F$4102,2,FALSE),"")</f>
        <v/>
      </c>
      <c r="I479" t="str">
        <f>IFERROR(VLOOKUP(E479,EIU!$E$2:$H$3662,4,FALSE),"")</f>
        <v/>
      </c>
    </row>
    <row r="480" spans="1:9" x14ac:dyDescent="0.25">
      <c r="A480" s="12" t="s">
        <v>148</v>
      </c>
      <c r="B480" s="13" t="s">
        <v>149</v>
      </c>
      <c r="C480" s="14">
        <v>85</v>
      </c>
      <c r="D480" s="14">
        <v>1985</v>
      </c>
      <c r="E480">
        <f t="shared" si="7"/>
        <v>851985</v>
      </c>
      <c r="F480" s="41" t="str">
        <f>IFERROR(VLOOKUP(E480,Heritage!$E$3:$H$4601,4,FALSE),"")</f>
        <v/>
      </c>
      <c r="G480" s="41">
        <f>IFERROR(VLOOKUP(E480,'PRS até 2014'!$E$4:$L$6307,8,FALSE),"")</f>
        <v>0.30555555555555552</v>
      </c>
      <c r="H480" t="str">
        <f>IFERROR(VLOOKUP(E480,'Global Insight'!$E$2:$F$4102,2,FALSE),"")</f>
        <v/>
      </c>
      <c r="I480" t="str">
        <f>IFERROR(VLOOKUP(E480,EIU!$E$2:$H$3662,4,FALSE),"")</f>
        <v/>
      </c>
    </row>
    <row r="481" spans="1:9" x14ac:dyDescent="0.25">
      <c r="A481" s="12" t="s">
        <v>152</v>
      </c>
      <c r="B481" s="13" t="s">
        <v>153</v>
      </c>
      <c r="C481" s="14">
        <v>86</v>
      </c>
      <c r="D481" s="14">
        <v>1985</v>
      </c>
      <c r="E481">
        <f t="shared" si="7"/>
        <v>861985</v>
      </c>
      <c r="F481" s="41" t="str">
        <f>IFERROR(VLOOKUP(E481,Heritage!$E$3:$H$4601,4,FALSE),"")</f>
        <v/>
      </c>
      <c r="G481" s="41">
        <f>IFERROR(VLOOKUP(E481,'PRS até 2014'!$E$4:$L$6307,8,FALSE),"")</f>
        <v>0.83333333333333337</v>
      </c>
      <c r="H481" t="str">
        <f>IFERROR(VLOOKUP(E481,'Global Insight'!$E$2:$F$4102,2,FALSE),"")</f>
        <v/>
      </c>
      <c r="I481" t="str">
        <f>IFERROR(VLOOKUP(E481,EIU!$E$2:$H$3662,4,FALSE),"")</f>
        <v/>
      </c>
    </row>
    <row r="482" spans="1:9" x14ac:dyDescent="0.25">
      <c r="A482" s="12" t="s">
        <v>150</v>
      </c>
      <c r="B482" s="13" t="s">
        <v>151</v>
      </c>
      <c r="C482" s="14">
        <v>87</v>
      </c>
      <c r="D482" s="14">
        <v>1985</v>
      </c>
      <c r="E482">
        <f t="shared" si="7"/>
        <v>871985</v>
      </c>
      <c r="F482" s="41" t="str">
        <f>IFERROR(VLOOKUP(E482,Heritage!$E$3:$H$4601,4,FALSE),"")</f>
        <v/>
      </c>
      <c r="G482" s="41">
        <f>IFERROR(VLOOKUP(E482,'PRS até 2014'!$E$4:$L$6307,8,FALSE),"")</f>
        <v>0.44444444444444442</v>
      </c>
      <c r="H482" t="str">
        <f>IFERROR(VLOOKUP(E482,'Global Insight'!$E$2:$F$4102,2,FALSE),"")</f>
        <v/>
      </c>
      <c r="I482" t="str">
        <f>IFERROR(VLOOKUP(E482,EIU!$E$2:$H$3662,4,FALSE),"")</f>
        <v/>
      </c>
    </row>
    <row r="483" spans="1:9" x14ac:dyDescent="0.25">
      <c r="A483" s="12" t="s">
        <v>154</v>
      </c>
      <c r="B483" s="13" t="s">
        <v>155</v>
      </c>
      <c r="C483" s="14">
        <v>88</v>
      </c>
      <c r="D483" s="14">
        <v>1985</v>
      </c>
      <c r="E483">
        <f t="shared" si="7"/>
        <v>881985</v>
      </c>
      <c r="F483" s="41" t="str">
        <f>IFERROR(VLOOKUP(E483,Heritage!$E$3:$H$4601,4,FALSE),"")</f>
        <v/>
      </c>
      <c r="G483" s="41" t="str">
        <f>IFERROR(VLOOKUP(E483,'PRS até 2014'!$E$4:$L$6307,8,FALSE),"")</f>
        <v xml:space="preserve"> </v>
      </c>
      <c r="H483" t="str">
        <f>IFERROR(VLOOKUP(E483,'Global Insight'!$E$2:$F$4102,2,FALSE),"")</f>
        <v/>
      </c>
      <c r="I483" t="str">
        <f>IFERROR(VLOOKUP(E483,EIU!$E$2:$H$3662,4,FALSE),"")</f>
        <v/>
      </c>
    </row>
    <row r="484" spans="1:9" x14ac:dyDescent="0.25">
      <c r="A484" s="12" t="s">
        <v>156</v>
      </c>
      <c r="B484" s="13" t="s">
        <v>157</v>
      </c>
      <c r="C484" s="14">
        <v>89</v>
      </c>
      <c r="D484" s="14">
        <v>1985</v>
      </c>
      <c r="E484">
        <f t="shared" si="7"/>
        <v>891985</v>
      </c>
      <c r="F484" s="41" t="str">
        <f>IFERROR(VLOOKUP(E484,Heritage!$E$3:$H$4601,4,FALSE),"")</f>
        <v/>
      </c>
      <c r="G484" s="41">
        <f>IFERROR(VLOOKUP(E484,'PRS até 2014'!$E$4:$L$6307,8,FALSE),"")</f>
        <v>0.58333333333333326</v>
      </c>
      <c r="H484" t="str">
        <f>IFERROR(VLOOKUP(E484,'Global Insight'!$E$2:$F$4102,2,FALSE),"")</f>
        <v/>
      </c>
      <c r="I484" t="str">
        <f>IFERROR(VLOOKUP(E484,EIU!$E$2:$H$3662,4,FALSE),"")</f>
        <v/>
      </c>
    </row>
    <row r="485" spans="1:9" x14ac:dyDescent="0.25">
      <c r="A485" s="12" t="s">
        <v>356</v>
      </c>
      <c r="B485" s="13" t="s">
        <v>381</v>
      </c>
      <c r="C485" s="14">
        <v>90</v>
      </c>
      <c r="D485" s="14">
        <v>1985</v>
      </c>
      <c r="E485">
        <f t="shared" si="7"/>
        <v>901985</v>
      </c>
      <c r="F485" s="41" t="str">
        <f>IFERROR(VLOOKUP(E485,Heritage!$E$3:$H$4601,4,FALSE),"")</f>
        <v/>
      </c>
      <c r="G485" s="41" t="str">
        <f>IFERROR(VLOOKUP(E485,'PRS até 2014'!$E$4:$L$6307,8,FALSE),"")</f>
        <v xml:space="preserve"> </v>
      </c>
      <c r="H485" t="str">
        <f>IFERROR(VLOOKUP(E485,'Global Insight'!$E$2:$F$4102,2,FALSE),"")</f>
        <v/>
      </c>
      <c r="I485" t="str">
        <f>IFERROR(VLOOKUP(E485,EIU!$E$2:$H$3662,4,FALSE),"")</f>
        <v/>
      </c>
    </row>
    <row r="486" spans="1:9" x14ac:dyDescent="0.25">
      <c r="A486" s="12" t="s">
        <v>357</v>
      </c>
      <c r="B486" s="13" t="s">
        <v>243</v>
      </c>
      <c r="C486" s="14">
        <v>91</v>
      </c>
      <c r="D486" s="14">
        <v>1985</v>
      </c>
      <c r="E486">
        <f t="shared" si="7"/>
        <v>911985</v>
      </c>
      <c r="F486" s="41" t="str">
        <f>IFERROR(VLOOKUP(E486,Heritage!$E$3:$H$4601,4,FALSE),"")</f>
        <v/>
      </c>
      <c r="G486" s="41">
        <f>IFERROR(VLOOKUP(E486,'PRS até 2014'!$E$4:$L$6307,8,FALSE),"")</f>
        <v>0.61111111111111116</v>
      </c>
      <c r="H486" t="str">
        <f>IFERROR(VLOOKUP(E486,'Global Insight'!$E$2:$F$4102,2,FALSE),"")</f>
        <v/>
      </c>
      <c r="I486" t="str">
        <f>IFERROR(VLOOKUP(E486,EIU!$E$2:$H$3662,4,FALSE),"")</f>
        <v/>
      </c>
    </row>
    <row r="487" spans="1:9" x14ac:dyDescent="0.25">
      <c r="A487" s="12" t="s">
        <v>358</v>
      </c>
      <c r="B487" s="13" t="s">
        <v>162</v>
      </c>
      <c r="C487" s="14">
        <v>92</v>
      </c>
      <c r="D487" s="14">
        <v>1985</v>
      </c>
      <c r="E487">
        <f t="shared" si="7"/>
        <v>921985</v>
      </c>
      <c r="F487" s="41" t="str">
        <f>IFERROR(VLOOKUP(E487,Heritage!$E$3:$H$4601,4,FALSE),"")</f>
        <v/>
      </c>
      <c r="G487" s="41">
        <f>IFERROR(VLOOKUP(E487,'PRS até 2014'!$E$4:$L$6307,8,FALSE),"")</f>
        <v>0.44444444444444442</v>
      </c>
      <c r="H487" t="str">
        <f>IFERROR(VLOOKUP(E487,'Global Insight'!$E$2:$F$4102,2,FALSE),"")</f>
        <v/>
      </c>
      <c r="I487" t="str">
        <f>IFERROR(VLOOKUP(E487,EIU!$E$2:$H$3662,4,FALSE),"")</f>
        <v/>
      </c>
    </row>
    <row r="488" spans="1:9" x14ac:dyDescent="0.25">
      <c r="A488" s="12" t="s">
        <v>324</v>
      </c>
      <c r="B488" s="13" t="s">
        <v>382</v>
      </c>
      <c r="C488" s="14">
        <v>93</v>
      </c>
      <c r="D488" s="14">
        <v>1985</v>
      </c>
      <c r="E488">
        <f t="shared" si="7"/>
        <v>931985</v>
      </c>
      <c r="F488" s="41" t="str">
        <f>IFERROR(VLOOKUP(E488,Heritage!$E$3:$H$4601,4,FALSE),"")</f>
        <v/>
      </c>
      <c r="G488" s="41" t="str">
        <f>IFERROR(VLOOKUP(E488,'PRS até 2014'!$E$4:$L$6307,8,FALSE),"")</f>
        <v xml:space="preserve"> </v>
      </c>
      <c r="H488" t="str">
        <f>IFERROR(VLOOKUP(E488,'Global Insight'!$E$2:$F$4102,2,FALSE),"")</f>
        <v/>
      </c>
      <c r="I488" t="str">
        <f>IFERROR(VLOOKUP(E488,EIU!$E$2:$H$3662,4,FALSE),"")</f>
        <v/>
      </c>
    </row>
    <row r="489" spans="1:9" x14ac:dyDescent="0.25">
      <c r="A489" s="12" t="s">
        <v>163</v>
      </c>
      <c r="B489" s="13" t="s">
        <v>164</v>
      </c>
      <c r="C489" s="14">
        <v>94</v>
      </c>
      <c r="D489" s="14">
        <v>1985</v>
      </c>
      <c r="E489">
        <f t="shared" si="7"/>
        <v>941985</v>
      </c>
      <c r="F489" s="41" t="str">
        <f>IFERROR(VLOOKUP(E489,Heritage!$E$3:$H$4601,4,FALSE),"")</f>
        <v/>
      </c>
      <c r="G489" s="41">
        <f>IFERROR(VLOOKUP(E489,'PRS até 2014'!$E$4:$L$6307,8,FALSE),"")</f>
        <v>0.55555555555555547</v>
      </c>
      <c r="H489" t="str">
        <f>IFERROR(VLOOKUP(E489,'Global Insight'!$E$2:$F$4102,2,FALSE),"")</f>
        <v/>
      </c>
      <c r="I489" t="str">
        <f>IFERROR(VLOOKUP(E489,EIU!$E$2:$H$3662,4,FALSE),"")</f>
        <v/>
      </c>
    </row>
    <row r="490" spans="1:9" x14ac:dyDescent="0.25">
      <c r="A490" s="12" t="s">
        <v>158</v>
      </c>
      <c r="B490" s="13" t="s">
        <v>159</v>
      </c>
      <c r="C490" s="14">
        <v>95</v>
      </c>
      <c r="D490" s="14">
        <v>1985</v>
      </c>
      <c r="E490">
        <f t="shared" si="7"/>
        <v>951985</v>
      </c>
      <c r="F490" s="41" t="str">
        <f>IFERROR(VLOOKUP(E490,Heritage!$E$3:$H$4601,4,FALSE),"")</f>
        <v/>
      </c>
      <c r="G490" s="41" t="str">
        <f>IFERROR(VLOOKUP(E490,'PRS até 2014'!$E$4:$L$6307,8,FALSE),"")</f>
        <v xml:space="preserve"> </v>
      </c>
      <c r="H490" t="str">
        <f>IFERROR(VLOOKUP(E490,'Global Insight'!$E$2:$F$4102,2,FALSE),"")</f>
        <v/>
      </c>
      <c r="I490" t="str">
        <f>IFERROR(VLOOKUP(E490,EIU!$E$2:$H$3662,4,FALSE),"")</f>
        <v/>
      </c>
    </row>
    <row r="491" spans="1:9" x14ac:dyDescent="0.25">
      <c r="A491" s="12" t="s">
        <v>165</v>
      </c>
      <c r="B491" s="13" t="s">
        <v>166</v>
      </c>
      <c r="C491" s="14">
        <v>96</v>
      </c>
      <c r="D491" s="14">
        <v>1985</v>
      </c>
      <c r="E491">
        <f t="shared" si="7"/>
        <v>961985</v>
      </c>
      <c r="F491" s="41" t="str">
        <f>IFERROR(VLOOKUP(E491,Heritage!$E$3:$H$4601,4,FALSE),"")</f>
        <v/>
      </c>
      <c r="G491" s="41" t="str">
        <f>IFERROR(VLOOKUP(E491,'PRS até 2014'!$E$4:$L$6307,8,FALSE),"")</f>
        <v xml:space="preserve"> </v>
      </c>
      <c r="H491" t="str">
        <f>IFERROR(VLOOKUP(E491,'Global Insight'!$E$2:$F$4102,2,FALSE),"")</f>
        <v/>
      </c>
      <c r="I491" t="str">
        <f>IFERROR(VLOOKUP(E491,EIU!$E$2:$H$3662,4,FALSE),"")</f>
        <v/>
      </c>
    </row>
    <row r="492" spans="1:9" x14ac:dyDescent="0.25">
      <c r="A492" s="12" t="s">
        <v>181</v>
      </c>
      <c r="B492" s="13" t="s">
        <v>182</v>
      </c>
      <c r="C492" s="14">
        <v>97</v>
      </c>
      <c r="D492" s="14">
        <v>1985</v>
      </c>
      <c r="E492">
        <f t="shared" si="7"/>
        <v>971985</v>
      </c>
      <c r="F492" s="41" t="str">
        <f>IFERROR(VLOOKUP(E492,Heritage!$E$3:$H$4601,4,FALSE),"")</f>
        <v/>
      </c>
      <c r="G492" s="41" t="str">
        <f>IFERROR(VLOOKUP(E492,'PRS até 2014'!$E$4:$L$6307,8,FALSE),"")</f>
        <v xml:space="preserve"> </v>
      </c>
      <c r="H492" t="str">
        <f>IFERROR(VLOOKUP(E492,'Global Insight'!$E$2:$F$4102,2,FALSE),"")</f>
        <v/>
      </c>
      <c r="I492" t="str">
        <f>IFERROR(VLOOKUP(E492,EIU!$E$2:$H$3662,4,FALSE),"")</f>
        <v/>
      </c>
    </row>
    <row r="493" spans="1:9" x14ac:dyDescent="0.25">
      <c r="A493" s="12" t="s">
        <v>167</v>
      </c>
      <c r="B493" s="13" t="s">
        <v>168</v>
      </c>
      <c r="C493" s="14">
        <v>98</v>
      </c>
      <c r="D493" s="14">
        <v>1985</v>
      </c>
      <c r="E493">
        <f t="shared" si="7"/>
        <v>981985</v>
      </c>
      <c r="F493" s="41" t="str">
        <f>IFERROR(VLOOKUP(E493,Heritage!$E$3:$H$4601,4,FALSE),"")</f>
        <v/>
      </c>
      <c r="G493" s="41">
        <f>IFERROR(VLOOKUP(E493,'PRS até 2014'!$E$4:$L$6307,8,FALSE),"")</f>
        <v>0.30555555555555558</v>
      </c>
      <c r="H493" t="str">
        <f>IFERROR(VLOOKUP(E493,'Global Insight'!$E$2:$F$4102,2,FALSE),"")</f>
        <v/>
      </c>
      <c r="I493" t="str">
        <f>IFERROR(VLOOKUP(E493,EIU!$E$2:$H$3662,4,FALSE),"")</f>
        <v/>
      </c>
    </row>
    <row r="494" spans="1:9" x14ac:dyDescent="0.25">
      <c r="A494" s="12" t="s">
        <v>175</v>
      </c>
      <c r="B494" s="13" t="s">
        <v>176</v>
      </c>
      <c r="C494" s="14">
        <v>99</v>
      </c>
      <c r="D494" s="14">
        <v>1985</v>
      </c>
      <c r="E494">
        <f t="shared" si="7"/>
        <v>991985</v>
      </c>
      <c r="F494" s="41" t="str">
        <f>IFERROR(VLOOKUP(E494,Heritage!$E$3:$H$4601,4,FALSE),"")</f>
        <v/>
      </c>
      <c r="G494" s="41" t="str">
        <f>IFERROR(VLOOKUP(E494,'PRS até 2014'!$E$4:$L$6307,8,FALSE),"")</f>
        <v xml:space="preserve"> </v>
      </c>
      <c r="H494" t="str">
        <f>IFERROR(VLOOKUP(E494,'Global Insight'!$E$2:$F$4102,2,FALSE),"")</f>
        <v/>
      </c>
      <c r="I494" t="str">
        <f>IFERROR(VLOOKUP(E494,EIU!$E$2:$H$3662,4,FALSE),"")</f>
        <v/>
      </c>
    </row>
    <row r="495" spans="1:9" x14ac:dyDescent="0.25">
      <c r="A495" s="12" t="s">
        <v>169</v>
      </c>
      <c r="B495" s="13" t="s">
        <v>170</v>
      </c>
      <c r="C495" s="14">
        <v>100</v>
      </c>
      <c r="D495" s="14">
        <v>1985</v>
      </c>
      <c r="E495">
        <f t="shared" si="7"/>
        <v>1001985</v>
      </c>
      <c r="F495" s="41" t="str">
        <f>IFERROR(VLOOKUP(E495,Heritage!$E$3:$H$4601,4,FALSE),"")</f>
        <v/>
      </c>
      <c r="G495" s="41">
        <f>IFERROR(VLOOKUP(E495,'PRS até 2014'!$E$4:$L$6307,8,FALSE),"")</f>
        <v>0.27777777777777779</v>
      </c>
      <c r="H495" t="str">
        <f>IFERROR(VLOOKUP(E495,'Global Insight'!$E$2:$F$4102,2,FALSE),"")</f>
        <v/>
      </c>
      <c r="I495" t="str">
        <f>IFERROR(VLOOKUP(E495,EIU!$E$2:$H$3662,4,FALSE),"")</f>
        <v/>
      </c>
    </row>
    <row r="496" spans="1:9" x14ac:dyDescent="0.25">
      <c r="A496" s="12" t="s">
        <v>171</v>
      </c>
      <c r="B496" s="13" t="s">
        <v>172</v>
      </c>
      <c r="C496" s="14">
        <v>101</v>
      </c>
      <c r="D496" s="14">
        <v>1985</v>
      </c>
      <c r="E496">
        <f t="shared" si="7"/>
        <v>1011985</v>
      </c>
      <c r="F496" s="41" t="str">
        <f>IFERROR(VLOOKUP(E496,Heritage!$E$3:$H$4601,4,FALSE),"")</f>
        <v/>
      </c>
      <c r="G496" s="41">
        <f>IFERROR(VLOOKUP(E496,'PRS até 2014'!$E$4:$L$6307,8,FALSE),"")</f>
        <v>0.3611111111111111</v>
      </c>
      <c r="H496" t="str">
        <f>IFERROR(VLOOKUP(E496,'Global Insight'!$E$2:$F$4102,2,FALSE),"")</f>
        <v/>
      </c>
      <c r="I496" t="str">
        <f>IFERROR(VLOOKUP(E496,EIU!$E$2:$H$3662,4,FALSE),"")</f>
        <v/>
      </c>
    </row>
    <row r="497" spans="1:9" x14ac:dyDescent="0.25">
      <c r="A497" s="12" t="s">
        <v>359</v>
      </c>
      <c r="B497" s="13" t="s">
        <v>383</v>
      </c>
      <c r="C497" s="14">
        <v>102</v>
      </c>
      <c r="D497" s="14">
        <v>1985</v>
      </c>
      <c r="E497">
        <f t="shared" si="7"/>
        <v>1021985</v>
      </c>
      <c r="F497" s="41" t="str">
        <f>IFERROR(VLOOKUP(E497,Heritage!$E$3:$H$4601,4,FALSE),"")</f>
        <v/>
      </c>
      <c r="G497" s="41" t="str">
        <f>IFERROR(VLOOKUP(E497,'PRS até 2014'!$E$4:$L$6307,8,FALSE),"")</f>
        <v xml:space="preserve"> </v>
      </c>
      <c r="H497" t="str">
        <f>IFERROR(VLOOKUP(E497,'Global Insight'!$E$2:$F$4102,2,FALSE),"")</f>
        <v/>
      </c>
      <c r="I497" t="str">
        <f>IFERROR(VLOOKUP(E497,EIU!$E$2:$H$3662,4,FALSE),"")</f>
        <v/>
      </c>
    </row>
    <row r="498" spans="1:9" x14ac:dyDescent="0.25">
      <c r="A498" s="12" t="s">
        <v>177</v>
      </c>
      <c r="B498" s="13" t="s">
        <v>178</v>
      </c>
      <c r="C498" s="14">
        <v>103</v>
      </c>
      <c r="D498" s="14">
        <v>1985</v>
      </c>
      <c r="E498">
        <f t="shared" si="7"/>
        <v>1031985</v>
      </c>
      <c r="F498" s="41" t="str">
        <f>IFERROR(VLOOKUP(E498,Heritage!$E$3:$H$4601,4,FALSE),"")</f>
        <v/>
      </c>
      <c r="G498" s="41" t="str">
        <f>IFERROR(VLOOKUP(E498,'PRS até 2014'!$E$4:$L$6307,8,FALSE),"")</f>
        <v xml:space="preserve"> </v>
      </c>
      <c r="H498" t="str">
        <f>IFERROR(VLOOKUP(E498,'Global Insight'!$E$2:$F$4102,2,FALSE),"")</f>
        <v/>
      </c>
      <c r="I498" t="str">
        <f>IFERROR(VLOOKUP(E498,EIU!$E$2:$H$3662,4,FALSE),"")</f>
        <v/>
      </c>
    </row>
    <row r="499" spans="1:9" x14ac:dyDescent="0.25">
      <c r="A499" s="12" t="s">
        <v>179</v>
      </c>
      <c r="B499" s="13" t="s">
        <v>180</v>
      </c>
      <c r="C499" s="14">
        <v>104</v>
      </c>
      <c r="D499" s="14">
        <v>1985</v>
      </c>
      <c r="E499">
        <f t="shared" si="7"/>
        <v>1041985</v>
      </c>
      <c r="F499" s="41" t="str">
        <f>IFERROR(VLOOKUP(E499,Heritage!$E$3:$H$4601,4,FALSE),"")</f>
        <v/>
      </c>
      <c r="G499" s="41">
        <f>IFERROR(VLOOKUP(E499,'PRS até 2014'!$E$4:$L$6307,8,FALSE),"")</f>
        <v>0.91666666666666652</v>
      </c>
      <c r="H499" t="str">
        <f>IFERROR(VLOOKUP(E499,'Global Insight'!$E$2:$F$4102,2,FALSE),"")</f>
        <v/>
      </c>
      <c r="I499" t="str">
        <f>IFERROR(VLOOKUP(E499,EIU!$E$2:$H$3662,4,FALSE),"")</f>
        <v/>
      </c>
    </row>
    <row r="500" spans="1:9" x14ac:dyDescent="0.25">
      <c r="A500" s="12" t="s">
        <v>193</v>
      </c>
      <c r="B500" s="13" t="s">
        <v>194</v>
      </c>
      <c r="C500" s="14">
        <v>105</v>
      </c>
      <c r="D500" s="14">
        <v>1985</v>
      </c>
      <c r="E500">
        <f t="shared" ref="E500:E563" si="8">C500*10000+D500</f>
        <v>1051985</v>
      </c>
      <c r="F500" s="41" t="str">
        <f>IFERROR(VLOOKUP(E500,Heritage!$E$3:$H$4601,4,FALSE),"")</f>
        <v/>
      </c>
      <c r="G500" s="41" t="str">
        <f>IFERROR(VLOOKUP(E500,'PRS até 2014'!$E$4:$L$6307,8,FALSE),"")</f>
        <v xml:space="preserve"> </v>
      </c>
      <c r="H500" t="str">
        <f>IFERROR(VLOOKUP(E500,'Global Insight'!$E$2:$F$4102,2,FALSE),"")</f>
        <v/>
      </c>
      <c r="I500" t="str">
        <f>IFERROR(VLOOKUP(E500,EIU!$E$2:$H$3662,4,FALSE),"")</f>
        <v/>
      </c>
    </row>
    <row r="501" spans="1:9" x14ac:dyDescent="0.25">
      <c r="A501" s="12" t="s">
        <v>187</v>
      </c>
      <c r="B501" s="13" t="s">
        <v>188</v>
      </c>
      <c r="C501" s="14">
        <v>106</v>
      </c>
      <c r="D501" s="14">
        <v>1985</v>
      </c>
      <c r="E501">
        <f t="shared" si="8"/>
        <v>1061985</v>
      </c>
      <c r="F501" s="41" t="str">
        <f>IFERROR(VLOOKUP(E501,Heritage!$E$3:$H$4601,4,FALSE),"")</f>
        <v/>
      </c>
      <c r="G501" s="41">
        <f>IFERROR(VLOOKUP(E501,'PRS até 2014'!$E$4:$L$6307,8,FALSE),"")</f>
        <v>0.55555555555555558</v>
      </c>
      <c r="H501" t="str">
        <f>IFERROR(VLOOKUP(E501,'Global Insight'!$E$2:$F$4102,2,FALSE),"")</f>
        <v/>
      </c>
      <c r="I501" t="str">
        <f>IFERROR(VLOOKUP(E501,EIU!$E$2:$H$3662,4,FALSE),"")</f>
        <v/>
      </c>
    </row>
    <row r="502" spans="1:9" x14ac:dyDescent="0.25">
      <c r="A502" s="12" t="s">
        <v>209</v>
      </c>
      <c r="B502" s="13" t="s">
        <v>210</v>
      </c>
      <c r="C502" s="14">
        <v>107</v>
      </c>
      <c r="D502" s="14">
        <v>1985</v>
      </c>
      <c r="E502">
        <f t="shared" si="8"/>
        <v>1071985</v>
      </c>
      <c r="F502" s="41" t="str">
        <f>IFERROR(VLOOKUP(E502,Heritage!$E$3:$H$4601,4,FALSE),"")</f>
        <v/>
      </c>
      <c r="G502" s="41">
        <f>IFERROR(VLOOKUP(E502,'PRS até 2014'!$E$4:$L$6307,8,FALSE),"")</f>
        <v>0.5</v>
      </c>
      <c r="H502" t="str">
        <f>IFERROR(VLOOKUP(E502,'Global Insight'!$E$2:$F$4102,2,FALSE),"")</f>
        <v/>
      </c>
      <c r="I502" t="str">
        <f>IFERROR(VLOOKUP(E502,EIU!$E$2:$H$3662,4,FALSE),"")</f>
        <v/>
      </c>
    </row>
    <row r="503" spans="1:9" x14ac:dyDescent="0.25">
      <c r="A503" s="12" t="s">
        <v>211</v>
      </c>
      <c r="B503" s="13" t="s">
        <v>212</v>
      </c>
      <c r="C503" s="14">
        <v>108</v>
      </c>
      <c r="D503" s="14">
        <v>1985</v>
      </c>
      <c r="E503">
        <f t="shared" si="8"/>
        <v>1081985</v>
      </c>
      <c r="F503" s="41" t="str">
        <f>IFERROR(VLOOKUP(E503,Heritage!$E$3:$H$4601,4,FALSE),"")</f>
        <v/>
      </c>
      <c r="G503" s="41">
        <f>IFERROR(VLOOKUP(E503,'PRS até 2014'!$E$4:$L$6307,8,FALSE),"")</f>
        <v>0.75</v>
      </c>
      <c r="H503" t="str">
        <f>IFERROR(VLOOKUP(E503,'Global Insight'!$E$2:$F$4102,2,FALSE),"")</f>
        <v/>
      </c>
      <c r="I503" t="str">
        <f>IFERROR(VLOOKUP(E503,EIU!$E$2:$H$3662,4,FALSE),"")</f>
        <v/>
      </c>
    </row>
    <row r="504" spans="1:9" x14ac:dyDescent="0.25">
      <c r="A504" s="12" t="s">
        <v>189</v>
      </c>
      <c r="B504" s="13" t="s">
        <v>190</v>
      </c>
      <c r="C504" s="14">
        <v>109</v>
      </c>
      <c r="D504" s="14">
        <v>1985</v>
      </c>
      <c r="E504">
        <f t="shared" si="8"/>
        <v>1091985</v>
      </c>
      <c r="F504" s="41" t="str">
        <f>IFERROR(VLOOKUP(E504,Heritage!$E$3:$H$4601,4,FALSE),"")</f>
        <v/>
      </c>
      <c r="G504" s="41" t="str">
        <f>IFERROR(VLOOKUP(E504,'PRS até 2014'!$E$4:$L$6307,8,FALSE),"")</f>
        <v xml:space="preserve"> </v>
      </c>
      <c r="H504" t="str">
        <f>IFERROR(VLOOKUP(E504,'Global Insight'!$E$2:$F$4102,2,FALSE),"")</f>
        <v/>
      </c>
      <c r="I504" t="str">
        <f>IFERROR(VLOOKUP(E504,EIU!$E$2:$H$3662,4,FALSE),"")</f>
        <v/>
      </c>
    </row>
    <row r="505" spans="1:9" x14ac:dyDescent="0.25">
      <c r="A505" s="12" t="s">
        <v>195</v>
      </c>
      <c r="B505" s="13" t="s">
        <v>196</v>
      </c>
      <c r="C505" s="14">
        <v>110</v>
      </c>
      <c r="D505" s="14">
        <v>1985</v>
      </c>
      <c r="E505">
        <f t="shared" si="8"/>
        <v>1101985</v>
      </c>
      <c r="F505" s="41" t="str">
        <f>IFERROR(VLOOKUP(E505,Heritage!$E$3:$H$4601,4,FALSE),"")</f>
        <v/>
      </c>
      <c r="G505" s="41">
        <f>IFERROR(VLOOKUP(E505,'PRS até 2014'!$E$4:$L$6307,8,FALSE),"")</f>
        <v>0.24999999999999997</v>
      </c>
      <c r="H505" t="str">
        <f>IFERROR(VLOOKUP(E505,'Global Insight'!$E$2:$F$4102,2,FALSE),"")</f>
        <v/>
      </c>
      <c r="I505" t="str">
        <f>IFERROR(VLOOKUP(E505,EIU!$E$2:$H$3662,4,FALSE),"")</f>
        <v/>
      </c>
    </row>
    <row r="506" spans="1:9" x14ac:dyDescent="0.25">
      <c r="A506" s="12" t="s">
        <v>197</v>
      </c>
      <c r="B506" s="13" t="s">
        <v>198</v>
      </c>
      <c r="C506" s="14">
        <v>111</v>
      </c>
      <c r="D506" s="14">
        <v>1985</v>
      </c>
      <c r="E506">
        <f t="shared" si="8"/>
        <v>1111985</v>
      </c>
      <c r="F506" s="41" t="str">
        <f>IFERROR(VLOOKUP(E506,Heritage!$E$3:$H$4601,4,FALSE),"")</f>
        <v/>
      </c>
      <c r="G506" s="41" t="str">
        <f>IFERROR(VLOOKUP(E506,'PRS até 2014'!$E$4:$L$6307,8,FALSE),"")</f>
        <v xml:space="preserve"> </v>
      </c>
      <c r="H506" t="str">
        <f>IFERROR(VLOOKUP(E506,'Global Insight'!$E$2:$F$4102,2,FALSE),"")</f>
        <v/>
      </c>
      <c r="I506" t="str">
        <f>IFERROR(VLOOKUP(E506,EIU!$E$2:$H$3662,4,FALSE),"")</f>
        <v/>
      </c>
    </row>
    <row r="507" spans="1:9" x14ac:dyDescent="0.25">
      <c r="A507" s="12" t="s">
        <v>360</v>
      </c>
      <c r="B507" s="13" t="s">
        <v>384</v>
      </c>
      <c r="C507" s="14">
        <v>112</v>
      </c>
      <c r="D507" s="14">
        <v>1985</v>
      </c>
      <c r="E507">
        <f t="shared" si="8"/>
        <v>1121985</v>
      </c>
      <c r="F507" s="41" t="str">
        <f>IFERROR(VLOOKUP(E507,Heritage!$E$3:$H$4601,4,FALSE),"")</f>
        <v/>
      </c>
      <c r="G507" s="41" t="str">
        <f>IFERROR(VLOOKUP(E507,'PRS até 2014'!$E$4:$L$6307,8,FALSE),"")</f>
        <v xml:space="preserve"> </v>
      </c>
      <c r="H507" t="str">
        <f>IFERROR(VLOOKUP(E507,'Global Insight'!$E$2:$F$4102,2,FALSE),"")</f>
        <v/>
      </c>
      <c r="I507" t="str">
        <f>IFERROR(VLOOKUP(E507,EIU!$E$2:$H$3662,4,FALSE),"")</f>
        <v/>
      </c>
    </row>
    <row r="508" spans="1:9" x14ac:dyDescent="0.25">
      <c r="A508" s="12" t="s">
        <v>205</v>
      </c>
      <c r="B508" s="13" t="s">
        <v>206</v>
      </c>
      <c r="C508" s="14">
        <v>113</v>
      </c>
      <c r="D508" s="14">
        <v>1985</v>
      </c>
      <c r="E508">
        <f t="shared" si="8"/>
        <v>1131985</v>
      </c>
      <c r="F508" s="41" t="str">
        <f>IFERROR(VLOOKUP(E508,Heritage!$E$3:$H$4601,4,FALSE),"")</f>
        <v/>
      </c>
      <c r="G508" s="41" t="str">
        <f>IFERROR(VLOOKUP(E508,'PRS até 2014'!$E$4:$L$6307,8,FALSE),"")</f>
        <v xml:space="preserve"> </v>
      </c>
      <c r="H508" t="str">
        <f>IFERROR(VLOOKUP(E508,'Global Insight'!$E$2:$F$4102,2,FALSE),"")</f>
        <v/>
      </c>
      <c r="I508" t="str">
        <f>IFERROR(VLOOKUP(E508,EIU!$E$2:$H$3662,4,FALSE),"")</f>
        <v/>
      </c>
    </row>
    <row r="509" spans="1:9" x14ac:dyDescent="0.25">
      <c r="A509" s="12" t="s">
        <v>207</v>
      </c>
      <c r="B509" s="13" t="s">
        <v>208</v>
      </c>
      <c r="C509" s="14">
        <v>114</v>
      </c>
      <c r="D509" s="14">
        <v>1985</v>
      </c>
      <c r="E509">
        <f t="shared" si="8"/>
        <v>1141985</v>
      </c>
      <c r="F509" s="41" t="str">
        <f>IFERROR(VLOOKUP(E509,Heritage!$E$3:$H$4601,4,FALSE),"")</f>
        <v/>
      </c>
      <c r="G509" s="41" t="str">
        <f>IFERROR(VLOOKUP(E509,'PRS até 2014'!$E$4:$L$6307,8,FALSE),"")</f>
        <v xml:space="preserve"> </v>
      </c>
      <c r="H509" t="str">
        <f>IFERROR(VLOOKUP(E509,'Global Insight'!$E$2:$F$4102,2,FALSE),"")</f>
        <v/>
      </c>
      <c r="I509" t="str">
        <f>IFERROR(VLOOKUP(E509,EIU!$E$2:$H$3662,4,FALSE),"")</f>
        <v/>
      </c>
    </row>
    <row r="510" spans="1:9" x14ac:dyDescent="0.25">
      <c r="A510" s="12" t="s">
        <v>191</v>
      </c>
      <c r="B510" s="13" t="s">
        <v>192</v>
      </c>
      <c r="C510" s="14">
        <v>115</v>
      </c>
      <c r="D510" s="14">
        <v>1985</v>
      </c>
      <c r="E510">
        <f t="shared" si="8"/>
        <v>1151985</v>
      </c>
      <c r="F510" s="41" t="str">
        <f>IFERROR(VLOOKUP(E510,Heritage!$E$3:$H$4601,4,FALSE),"")</f>
        <v/>
      </c>
      <c r="G510" s="41">
        <f>IFERROR(VLOOKUP(E510,'PRS até 2014'!$E$4:$L$6307,8,FALSE),"")</f>
        <v>0.47222222222222221</v>
      </c>
      <c r="H510" t="str">
        <f>IFERROR(VLOOKUP(E510,'Global Insight'!$E$2:$F$4102,2,FALSE),"")</f>
        <v/>
      </c>
      <c r="I510" t="str">
        <f>IFERROR(VLOOKUP(E510,EIU!$E$2:$H$3662,4,FALSE),"")</f>
        <v/>
      </c>
    </row>
    <row r="511" spans="1:9" x14ac:dyDescent="0.25">
      <c r="A511" s="12" t="s">
        <v>361</v>
      </c>
      <c r="B511" s="13" t="s">
        <v>385</v>
      </c>
      <c r="C511" s="14">
        <v>116</v>
      </c>
      <c r="D511" s="14">
        <v>1985</v>
      </c>
      <c r="E511">
        <f t="shared" si="8"/>
        <v>1161985</v>
      </c>
      <c r="F511" s="41" t="str">
        <f>IFERROR(VLOOKUP(E511,Heritage!$E$3:$H$4601,4,FALSE),"")</f>
        <v/>
      </c>
      <c r="G511" s="41" t="str">
        <f>IFERROR(VLOOKUP(E511,'PRS até 2014'!$E$4:$L$6307,8,FALSE),"")</f>
        <v xml:space="preserve"> </v>
      </c>
      <c r="H511" t="str">
        <f>IFERROR(VLOOKUP(E511,'Global Insight'!$E$2:$F$4102,2,FALSE),"")</f>
        <v/>
      </c>
      <c r="I511" t="str">
        <f>IFERROR(VLOOKUP(E511,EIU!$E$2:$H$3662,4,FALSE),"")</f>
        <v/>
      </c>
    </row>
    <row r="512" spans="1:9" x14ac:dyDescent="0.25">
      <c r="A512" s="12" t="s">
        <v>185</v>
      </c>
      <c r="B512" s="13" t="s">
        <v>186</v>
      </c>
      <c r="C512" s="14">
        <v>117</v>
      </c>
      <c r="D512" s="14">
        <v>1985</v>
      </c>
      <c r="E512">
        <f t="shared" si="8"/>
        <v>1171985</v>
      </c>
      <c r="F512" s="41" t="str">
        <f>IFERROR(VLOOKUP(E512,Heritage!$E$3:$H$4601,4,FALSE),"")</f>
        <v/>
      </c>
      <c r="G512" s="41" t="str">
        <f>IFERROR(VLOOKUP(E512,'PRS até 2014'!$E$4:$L$6307,8,FALSE),"")</f>
        <v xml:space="preserve"> </v>
      </c>
      <c r="H512" t="str">
        <f>IFERROR(VLOOKUP(E512,'Global Insight'!$E$2:$F$4102,2,FALSE),"")</f>
        <v/>
      </c>
      <c r="I512" t="str">
        <f>IFERROR(VLOOKUP(E512,EIU!$E$2:$H$3662,4,FALSE),"")</f>
        <v/>
      </c>
    </row>
    <row r="513" spans="1:9" x14ac:dyDescent="0.25">
      <c r="A513" s="12" t="s">
        <v>362</v>
      </c>
      <c r="B513" s="13" t="s">
        <v>386</v>
      </c>
      <c r="C513" s="14">
        <v>118</v>
      </c>
      <c r="D513" s="14">
        <v>1985</v>
      </c>
      <c r="E513">
        <f t="shared" si="8"/>
        <v>1181985</v>
      </c>
      <c r="F513" s="41" t="str">
        <f>IFERROR(VLOOKUP(E513,Heritage!$E$3:$H$4601,4,FALSE),"")</f>
        <v/>
      </c>
      <c r="G513" s="41" t="str">
        <f>IFERROR(VLOOKUP(E513,'PRS até 2014'!$E$4:$L$6307,8,FALSE),"")</f>
        <v/>
      </c>
      <c r="H513" t="str">
        <f>IFERROR(VLOOKUP(E513,'Global Insight'!$E$2:$F$4102,2,FALSE),"")</f>
        <v/>
      </c>
      <c r="I513" t="str">
        <f>IFERROR(VLOOKUP(E513,EIU!$E$2:$H$3662,4,FALSE),"")</f>
        <v/>
      </c>
    </row>
    <row r="514" spans="1:9" x14ac:dyDescent="0.25">
      <c r="A514" s="12" t="s">
        <v>201</v>
      </c>
      <c r="B514" s="13" t="s">
        <v>202</v>
      </c>
      <c r="C514" s="14">
        <v>119</v>
      </c>
      <c r="D514" s="14">
        <v>1985</v>
      </c>
      <c r="E514">
        <f t="shared" si="8"/>
        <v>1191985</v>
      </c>
      <c r="F514" s="41" t="str">
        <f>IFERROR(VLOOKUP(E514,Heritage!$E$3:$H$4601,4,FALSE),"")</f>
        <v/>
      </c>
      <c r="G514" s="41" t="str">
        <f>IFERROR(VLOOKUP(E514,'PRS até 2014'!$E$4:$L$6307,8,FALSE),"")</f>
        <v xml:space="preserve"> </v>
      </c>
      <c r="H514" t="str">
        <f>IFERROR(VLOOKUP(E514,'Global Insight'!$E$2:$F$4102,2,FALSE),"")</f>
        <v/>
      </c>
      <c r="I514" t="str">
        <f>IFERROR(VLOOKUP(E514,EIU!$E$2:$H$3662,4,FALSE),"")</f>
        <v/>
      </c>
    </row>
    <row r="515" spans="1:9" x14ac:dyDescent="0.25">
      <c r="A515" s="12" t="s">
        <v>200</v>
      </c>
      <c r="B515" s="13" t="s">
        <v>387</v>
      </c>
      <c r="C515" s="14">
        <v>120</v>
      </c>
      <c r="D515" s="14">
        <v>1985</v>
      </c>
      <c r="E515">
        <f t="shared" si="8"/>
        <v>1201985</v>
      </c>
      <c r="F515" s="41" t="str">
        <f>IFERROR(VLOOKUP(E515,Heritage!$E$3:$H$4601,4,FALSE),"")</f>
        <v/>
      </c>
      <c r="G515" s="41" t="str">
        <f>IFERROR(VLOOKUP(E515,'PRS até 2014'!$E$4:$L$6307,8,FALSE),"")</f>
        <v xml:space="preserve"> </v>
      </c>
      <c r="H515" t="str">
        <f>IFERROR(VLOOKUP(E515,'Global Insight'!$E$2:$F$4102,2,FALSE),"")</f>
        <v/>
      </c>
      <c r="I515" t="str">
        <f>IFERROR(VLOOKUP(E515,EIU!$E$2:$H$3662,4,FALSE),"")</f>
        <v/>
      </c>
    </row>
    <row r="516" spans="1:9" x14ac:dyDescent="0.25">
      <c r="A516" s="12" t="s">
        <v>183</v>
      </c>
      <c r="B516" s="13" t="s">
        <v>184</v>
      </c>
      <c r="C516" s="14">
        <v>121</v>
      </c>
      <c r="D516" s="14">
        <v>1985</v>
      </c>
      <c r="E516">
        <f t="shared" si="8"/>
        <v>1211985</v>
      </c>
      <c r="F516" s="41" t="str">
        <f>IFERROR(VLOOKUP(E516,Heritage!$E$3:$H$4601,4,FALSE),"")</f>
        <v/>
      </c>
      <c r="G516" s="41">
        <f>IFERROR(VLOOKUP(E516,'PRS até 2014'!$E$4:$L$6307,8,FALSE),"")</f>
        <v>0.30555555555555552</v>
      </c>
      <c r="H516" t="str">
        <f>IFERROR(VLOOKUP(E516,'Global Insight'!$E$2:$F$4102,2,FALSE),"")</f>
        <v/>
      </c>
      <c r="I516" t="str">
        <f>IFERROR(VLOOKUP(E516,EIU!$E$2:$H$3662,4,FALSE),"")</f>
        <v/>
      </c>
    </row>
    <row r="517" spans="1:9" x14ac:dyDescent="0.25">
      <c r="A517" s="12" t="s">
        <v>203</v>
      </c>
      <c r="B517" s="13" t="s">
        <v>204</v>
      </c>
      <c r="C517" s="14">
        <v>122</v>
      </c>
      <c r="D517" s="14">
        <v>1985</v>
      </c>
      <c r="E517">
        <f t="shared" si="8"/>
        <v>1221985</v>
      </c>
      <c r="F517" s="41" t="str">
        <f>IFERROR(VLOOKUP(E517,Heritage!$E$3:$H$4601,4,FALSE),"")</f>
        <v/>
      </c>
      <c r="G517" s="41">
        <f>IFERROR(VLOOKUP(E517,'PRS até 2014'!$E$4:$L$6307,8,FALSE),"")</f>
        <v>0.5</v>
      </c>
      <c r="H517" t="str">
        <f>IFERROR(VLOOKUP(E517,'Global Insight'!$E$2:$F$4102,2,FALSE),"")</f>
        <v/>
      </c>
      <c r="I517" t="str">
        <f>IFERROR(VLOOKUP(E517,EIU!$E$2:$H$3662,4,FALSE),"")</f>
        <v/>
      </c>
    </row>
    <row r="518" spans="1:9" x14ac:dyDescent="0.25">
      <c r="A518" s="12" t="s">
        <v>338</v>
      </c>
      <c r="B518" s="13" t="s">
        <v>199</v>
      </c>
      <c r="C518" s="14">
        <v>123</v>
      </c>
      <c r="D518" s="14">
        <v>1985</v>
      </c>
      <c r="E518">
        <f t="shared" si="8"/>
        <v>1231985</v>
      </c>
      <c r="F518" s="41" t="str">
        <f>IFERROR(VLOOKUP(E518,Heritage!$E$3:$H$4601,4,FALSE),"")</f>
        <v/>
      </c>
      <c r="G518" s="41">
        <f>IFERROR(VLOOKUP(E518,'PRS até 2014'!$E$4:$L$6307,8,FALSE),"")</f>
        <v>0.3611111111111111</v>
      </c>
      <c r="H518" t="str">
        <f>IFERROR(VLOOKUP(E518,'Global Insight'!$E$2:$F$4102,2,FALSE),"")</f>
        <v/>
      </c>
      <c r="I518" t="str">
        <f>IFERROR(VLOOKUP(E518,EIU!$E$2:$H$3662,4,FALSE),"")</f>
        <v/>
      </c>
    </row>
    <row r="519" spans="1:9" x14ac:dyDescent="0.25">
      <c r="A519" s="12" t="s">
        <v>213</v>
      </c>
      <c r="B519" s="13" t="s">
        <v>214</v>
      </c>
      <c r="C519" s="14">
        <v>124</v>
      </c>
      <c r="D519" s="14">
        <v>1985</v>
      </c>
      <c r="E519">
        <f t="shared" si="8"/>
        <v>1241985</v>
      </c>
      <c r="F519" s="41" t="str">
        <f>IFERROR(VLOOKUP(E519,Heritage!$E$3:$H$4601,4,FALSE),"")</f>
        <v/>
      </c>
      <c r="G519" s="41" t="str">
        <f>IFERROR(VLOOKUP(E519,'PRS até 2014'!$E$4:$L$6307,8,FALSE),"")</f>
        <v xml:space="preserve"> </v>
      </c>
      <c r="H519" t="str">
        <f>IFERROR(VLOOKUP(E519,'Global Insight'!$E$2:$F$4102,2,FALSE),"")</f>
        <v/>
      </c>
      <c r="I519" t="str">
        <f>IFERROR(VLOOKUP(E519,EIU!$E$2:$H$3662,4,FALSE),"")</f>
        <v/>
      </c>
    </row>
    <row r="520" spans="1:9" x14ac:dyDescent="0.25">
      <c r="A520" s="12" t="s">
        <v>363</v>
      </c>
      <c r="B520" s="13" t="s">
        <v>388</v>
      </c>
      <c r="C520" s="14">
        <v>125</v>
      </c>
      <c r="D520" s="14">
        <v>1985</v>
      </c>
      <c r="E520">
        <f t="shared" si="8"/>
        <v>1251985</v>
      </c>
      <c r="F520" s="41" t="str">
        <f>IFERROR(VLOOKUP(E520,Heritage!$E$3:$H$4601,4,FALSE),"")</f>
        <v/>
      </c>
      <c r="G520" s="41" t="str">
        <f>IFERROR(VLOOKUP(E520,'PRS até 2014'!$E$4:$L$6307,8,FALSE),"")</f>
        <v xml:space="preserve"> </v>
      </c>
      <c r="H520" t="str">
        <f>IFERROR(VLOOKUP(E520,'Global Insight'!$E$2:$F$4102,2,FALSE),"")</f>
        <v/>
      </c>
      <c r="I520" t="str">
        <f>IFERROR(VLOOKUP(E520,EIU!$E$2:$H$3662,4,FALSE),"")</f>
        <v/>
      </c>
    </row>
    <row r="521" spans="1:9" x14ac:dyDescent="0.25">
      <c r="A521" s="12" t="s">
        <v>225</v>
      </c>
      <c r="B521" s="13" t="s">
        <v>226</v>
      </c>
      <c r="C521" s="14">
        <v>126</v>
      </c>
      <c r="D521" s="14">
        <v>1985</v>
      </c>
      <c r="E521">
        <f t="shared" si="8"/>
        <v>1261985</v>
      </c>
      <c r="F521" s="41" t="str">
        <f>IFERROR(VLOOKUP(E521,Heritage!$E$3:$H$4601,4,FALSE),"")</f>
        <v/>
      </c>
      <c r="G521" s="41" t="str">
        <f>IFERROR(VLOOKUP(E521,'PRS até 2014'!$E$4:$L$6307,8,FALSE),"")</f>
        <v xml:space="preserve"> </v>
      </c>
      <c r="H521" t="str">
        <f>IFERROR(VLOOKUP(E521,'Global Insight'!$E$2:$F$4102,2,FALSE),"")</f>
        <v/>
      </c>
      <c r="I521" t="str">
        <f>IFERROR(VLOOKUP(E521,EIU!$E$2:$H$3662,4,FALSE),"")</f>
        <v/>
      </c>
    </row>
    <row r="522" spans="1:9" x14ac:dyDescent="0.25">
      <c r="A522" s="12" t="s">
        <v>221</v>
      </c>
      <c r="B522" s="13" t="s">
        <v>222</v>
      </c>
      <c r="C522" s="14">
        <v>127</v>
      </c>
      <c r="D522" s="14">
        <v>1985</v>
      </c>
      <c r="E522">
        <f t="shared" si="8"/>
        <v>1271985</v>
      </c>
      <c r="F522" s="41" t="str">
        <f>IFERROR(VLOOKUP(E522,Heritage!$E$3:$H$4601,4,FALSE),"")</f>
        <v/>
      </c>
      <c r="G522" s="41">
        <f>IFERROR(VLOOKUP(E522,'PRS até 2014'!$E$4:$L$6307,8,FALSE),"")</f>
        <v>0.91666666666666652</v>
      </c>
      <c r="H522" t="str">
        <f>IFERROR(VLOOKUP(E522,'Global Insight'!$E$2:$F$4102,2,FALSE),"")</f>
        <v/>
      </c>
      <c r="I522" t="str">
        <f>IFERROR(VLOOKUP(E522,EIU!$E$2:$H$3662,4,FALSE),"")</f>
        <v/>
      </c>
    </row>
    <row r="523" spans="1:9" x14ac:dyDescent="0.25">
      <c r="A523" s="12" t="s">
        <v>227</v>
      </c>
      <c r="B523" s="13" t="s">
        <v>228</v>
      </c>
      <c r="C523" s="14">
        <v>128</v>
      </c>
      <c r="D523" s="14">
        <v>1985</v>
      </c>
      <c r="E523">
        <f t="shared" si="8"/>
        <v>1281985</v>
      </c>
      <c r="F523" s="41" t="str">
        <f>IFERROR(VLOOKUP(E523,Heritage!$E$3:$H$4601,4,FALSE),"")</f>
        <v/>
      </c>
      <c r="G523" s="41">
        <f>IFERROR(VLOOKUP(E523,'PRS até 2014'!$E$4:$L$6307,8,FALSE),"")</f>
        <v>0.91666666666666652</v>
      </c>
      <c r="H523" t="str">
        <f>IFERROR(VLOOKUP(E523,'Global Insight'!$E$2:$F$4102,2,FALSE),"")</f>
        <v/>
      </c>
      <c r="I523" t="str">
        <f>IFERROR(VLOOKUP(E523,EIU!$E$2:$H$3662,4,FALSE),"")</f>
        <v/>
      </c>
    </row>
    <row r="524" spans="1:9" x14ac:dyDescent="0.25">
      <c r="A524" s="12" t="s">
        <v>219</v>
      </c>
      <c r="B524" s="13" t="s">
        <v>220</v>
      </c>
      <c r="C524" s="14">
        <v>129</v>
      </c>
      <c r="D524" s="14">
        <v>1985</v>
      </c>
      <c r="E524">
        <f t="shared" si="8"/>
        <v>1291985</v>
      </c>
      <c r="F524" s="41" t="str">
        <f>IFERROR(VLOOKUP(E524,Heritage!$E$3:$H$4601,4,FALSE),"")</f>
        <v/>
      </c>
      <c r="G524" s="41">
        <f>IFERROR(VLOOKUP(E524,'PRS até 2014'!$E$4:$L$6307,8,FALSE),"")</f>
        <v>0.47222222222222221</v>
      </c>
      <c r="H524" t="str">
        <f>IFERROR(VLOOKUP(E524,'Global Insight'!$E$2:$F$4102,2,FALSE),"")</f>
        <v/>
      </c>
      <c r="I524" t="str">
        <f>IFERROR(VLOOKUP(E524,EIU!$E$2:$H$3662,4,FALSE),"")</f>
        <v/>
      </c>
    </row>
    <row r="525" spans="1:9" x14ac:dyDescent="0.25">
      <c r="A525" s="12" t="s">
        <v>215</v>
      </c>
      <c r="B525" s="13" t="s">
        <v>216</v>
      </c>
      <c r="C525" s="14">
        <v>130</v>
      </c>
      <c r="D525" s="14">
        <v>1985</v>
      </c>
      <c r="E525">
        <f t="shared" si="8"/>
        <v>1301985</v>
      </c>
      <c r="F525" s="41" t="str">
        <f>IFERROR(VLOOKUP(E525,Heritage!$E$3:$H$4601,4,FALSE),"")</f>
        <v/>
      </c>
      <c r="G525" s="41">
        <f>IFERROR(VLOOKUP(E525,'PRS até 2014'!$E$4:$L$6307,8,FALSE),"")</f>
        <v>0.55555555555555558</v>
      </c>
      <c r="H525" t="str">
        <f>IFERROR(VLOOKUP(E525,'Global Insight'!$E$2:$F$4102,2,FALSE),"")</f>
        <v/>
      </c>
      <c r="I525" t="str">
        <f>IFERROR(VLOOKUP(E525,EIU!$E$2:$H$3662,4,FALSE),"")</f>
        <v/>
      </c>
    </row>
    <row r="526" spans="1:9" x14ac:dyDescent="0.25">
      <c r="A526" s="12" t="s">
        <v>217</v>
      </c>
      <c r="B526" s="13" t="s">
        <v>218</v>
      </c>
      <c r="C526" s="14">
        <v>131</v>
      </c>
      <c r="D526" s="14">
        <v>1985</v>
      </c>
      <c r="E526">
        <f t="shared" si="8"/>
        <v>1311985</v>
      </c>
      <c r="F526" s="41" t="str">
        <f>IFERROR(VLOOKUP(E526,Heritage!$E$3:$H$4601,4,FALSE),"")</f>
        <v/>
      </c>
      <c r="G526" s="41">
        <f>IFERROR(VLOOKUP(E526,'PRS até 2014'!$E$4:$L$6307,8,FALSE),"")</f>
        <v>0.30555555555555558</v>
      </c>
      <c r="H526" t="str">
        <f>IFERROR(VLOOKUP(E526,'Global Insight'!$E$2:$F$4102,2,FALSE),"")</f>
        <v/>
      </c>
      <c r="I526" t="str">
        <f>IFERROR(VLOOKUP(E526,EIU!$E$2:$H$3662,4,FALSE),"")</f>
        <v/>
      </c>
    </row>
    <row r="527" spans="1:9" x14ac:dyDescent="0.25">
      <c r="A527" s="12" t="s">
        <v>223</v>
      </c>
      <c r="B527" s="13" t="s">
        <v>224</v>
      </c>
      <c r="C527" s="14">
        <v>132</v>
      </c>
      <c r="D527" s="14">
        <v>1985</v>
      </c>
      <c r="E527">
        <f t="shared" si="8"/>
        <v>1321985</v>
      </c>
      <c r="F527" s="41" t="str">
        <f>IFERROR(VLOOKUP(E527,Heritage!$E$3:$H$4601,4,FALSE),"")</f>
        <v/>
      </c>
      <c r="G527" s="41">
        <f>IFERROR(VLOOKUP(E527,'PRS até 2014'!$E$4:$L$6307,8,FALSE),"")</f>
        <v>0.91666666666666652</v>
      </c>
      <c r="H527" t="str">
        <f>IFERROR(VLOOKUP(E527,'Global Insight'!$E$2:$F$4102,2,FALSE),"")</f>
        <v/>
      </c>
      <c r="I527" t="str">
        <f>IFERROR(VLOOKUP(E527,EIU!$E$2:$H$3662,4,FALSE),"")</f>
        <v/>
      </c>
    </row>
    <row r="528" spans="1:9" x14ac:dyDescent="0.25">
      <c r="A528" s="12" t="s">
        <v>229</v>
      </c>
      <c r="B528" s="13" t="s">
        <v>230</v>
      </c>
      <c r="C528" s="14">
        <v>133</v>
      </c>
      <c r="D528" s="14">
        <v>1985</v>
      </c>
      <c r="E528">
        <f t="shared" si="8"/>
        <v>1331985</v>
      </c>
      <c r="F528" s="41" t="str">
        <f>IFERROR(VLOOKUP(E528,Heritage!$E$3:$H$4601,4,FALSE),"")</f>
        <v/>
      </c>
      <c r="G528" s="41">
        <f>IFERROR(VLOOKUP(E528,'PRS até 2014'!$E$4:$L$6307,8,FALSE),"")</f>
        <v>0.58333333333333326</v>
      </c>
      <c r="H528" t="str">
        <f>IFERROR(VLOOKUP(E528,'Global Insight'!$E$2:$F$4102,2,FALSE),"")</f>
        <v/>
      </c>
      <c r="I528" t="str">
        <f>IFERROR(VLOOKUP(E528,EIU!$E$2:$H$3662,4,FALSE),"")</f>
        <v/>
      </c>
    </row>
    <row r="529" spans="1:9" x14ac:dyDescent="0.25">
      <c r="A529" s="12" t="s">
        <v>231</v>
      </c>
      <c r="B529" s="13" t="s">
        <v>232</v>
      </c>
      <c r="C529" s="14">
        <v>134</v>
      </c>
      <c r="D529" s="14">
        <v>1985</v>
      </c>
      <c r="E529">
        <f t="shared" si="8"/>
        <v>1341985</v>
      </c>
      <c r="F529" s="41" t="str">
        <f>IFERROR(VLOOKUP(E529,Heritage!$E$3:$H$4601,4,FALSE),"")</f>
        <v/>
      </c>
      <c r="G529" s="41">
        <f>IFERROR(VLOOKUP(E529,'PRS até 2014'!$E$4:$L$6307,8,FALSE),"")</f>
        <v>0.3888888888888889</v>
      </c>
      <c r="H529" t="str">
        <f>IFERROR(VLOOKUP(E529,'Global Insight'!$E$2:$F$4102,2,FALSE),"")</f>
        <v/>
      </c>
      <c r="I529" t="str">
        <f>IFERROR(VLOOKUP(E529,EIU!$E$2:$H$3662,4,FALSE),"")</f>
        <v/>
      </c>
    </row>
    <row r="530" spans="1:9" x14ac:dyDescent="0.25">
      <c r="A530" s="12" t="s">
        <v>364</v>
      </c>
      <c r="B530" s="13" t="s">
        <v>389</v>
      </c>
      <c r="C530" s="14">
        <v>135</v>
      </c>
      <c r="D530" s="14">
        <v>1985</v>
      </c>
      <c r="E530">
        <f t="shared" si="8"/>
        <v>1351985</v>
      </c>
      <c r="F530" s="41" t="str">
        <f>IFERROR(VLOOKUP(E530,Heritage!$E$3:$H$4601,4,FALSE),"")</f>
        <v/>
      </c>
      <c r="G530" s="41" t="str">
        <f>IFERROR(VLOOKUP(E530,'PRS até 2014'!$E$4:$L$6307,8,FALSE),"")</f>
        <v xml:space="preserve"> </v>
      </c>
      <c r="H530" t="str">
        <f>IFERROR(VLOOKUP(E530,'Global Insight'!$E$2:$F$4102,2,FALSE),"")</f>
        <v/>
      </c>
      <c r="I530" t="str">
        <f>IFERROR(VLOOKUP(E530,EIU!$E$2:$H$3662,4,FALSE),"")</f>
        <v/>
      </c>
    </row>
    <row r="531" spans="1:9" x14ac:dyDescent="0.25">
      <c r="A531" s="12" t="s">
        <v>233</v>
      </c>
      <c r="B531" s="13" t="s">
        <v>234</v>
      </c>
      <c r="C531" s="14">
        <v>136</v>
      </c>
      <c r="D531" s="14">
        <v>1985</v>
      </c>
      <c r="E531">
        <f t="shared" si="8"/>
        <v>1361985</v>
      </c>
      <c r="F531" s="41" t="str">
        <f>IFERROR(VLOOKUP(E531,Heritage!$E$3:$H$4601,4,FALSE),"")</f>
        <v/>
      </c>
      <c r="G531" s="41">
        <f>IFERROR(VLOOKUP(E531,'PRS até 2014'!$E$4:$L$6307,8,FALSE),"")</f>
        <v>0.33333333333333331</v>
      </c>
      <c r="H531" t="str">
        <f>IFERROR(VLOOKUP(E531,'Global Insight'!$E$2:$F$4102,2,FALSE),"")</f>
        <v/>
      </c>
      <c r="I531" t="str">
        <f>IFERROR(VLOOKUP(E531,EIU!$E$2:$H$3662,4,FALSE),"")</f>
        <v/>
      </c>
    </row>
    <row r="532" spans="1:9" x14ac:dyDescent="0.25">
      <c r="A532" s="12" t="s">
        <v>239</v>
      </c>
      <c r="B532" s="13" t="s">
        <v>240</v>
      </c>
      <c r="C532" s="14">
        <v>137</v>
      </c>
      <c r="D532" s="14">
        <v>1985</v>
      </c>
      <c r="E532">
        <f t="shared" si="8"/>
        <v>1371985</v>
      </c>
      <c r="F532" s="41" t="str">
        <f>IFERROR(VLOOKUP(E532,Heritage!$E$3:$H$4601,4,FALSE),"")</f>
        <v/>
      </c>
      <c r="G532" s="41">
        <f>IFERROR(VLOOKUP(E532,'PRS até 2014'!$E$4:$L$6307,8,FALSE),"")</f>
        <v>0.52777777777777779</v>
      </c>
      <c r="H532" t="str">
        <f>IFERROR(VLOOKUP(E532,'Global Insight'!$E$2:$F$4102,2,FALSE),"")</f>
        <v/>
      </c>
      <c r="I532" t="str">
        <f>IFERROR(VLOOKUP(E532,EIU!$E$2:$H$3662,4,FALSE),"")</f>
        <v/>
      </c>
    </row>
    <row r="533" spans="1:9" x14ac:dyDescent="0.25">
      <c r="A533" s="12" t="s">
        <v>246</v>
      </c>
      <c r="B533" s="13" t="s">
        <v>247</v>
      </c>
      <c r="C533" s="14">
        <v>138</v>
      </c>
      <c r="D533" s="14">
        <v>1985</v>
      </c>
      <c r="E533">
        <f t="shared" si="8"/>
        <v>1381985</v>
      </c>
      <c r="F533" s="41" t="str">
        <f>IFERROR(VLOOKUP(E533,Heritage!$E$3:$H$4601,4,FALSE),"")</f>
        <v/>
      </c>
      <c r="G533" s="41">
        <f>IFERROR(VLOOKUP(E533,'PRS até 2014'!$E$4:$L$6307,8,FALSE),"")</f>
        <v>0.38888888888888884</v>
      </c>
      <c r="H533" t="str">
        <f>IFERROR(VLOOKUP(E533,'Global Insight'!$E$2:$F$4102,2,FALSE),"")</f>
        <v/>
      </c>
      <c r="I533" t="str">
        <f>IFERROR(VLOOKUP(E533,EIU!$E$2:$H$3662,4,FALSE),"")</f>
        <v/>
      </c>
    </row>
    <row r="534" spans="1:9" x14ac:dyDescent="0.25">
      <c r="A534" s="12" t="s">
        <v>235</v>
      </c>
      <c r="B534" s="13" t="s">
        <v>236</v>
      </c>
      <c r="C534" s="14">
        <v>139</v>
      </c>
      <c r="D534" s="14">
        <v>1985</v>
      </c>
      <c r="E534">
        <f t="shared" si="8"/>
        <v>1391985</v>
      </c>
      <c r="F534" s="41" t="str">
        <f>IFERROR(VLOOKUP(E534,Heritage!$E$3:$H$4601,4,FALSE),"")</f>
        <v/>
      </c>
      <c r="G534" s="41">
        <f>IFERROR(VLOOKUP(E534,'PRS até 2014'!$E$4:$L$6307,8,FALSE),"")</f>
        <v>0.33333333333333331</v>
      </c>
      <c r="H534" t="str">
        <f>IFERROR(VLOOKUP(E534,'Global Insight'!$E$2:$F$4102,2,FALSE),"")</f>
        <v/>
      </c>
      <c r="I534" t="str">
        <f>IFERROR(VLOOKUP(E534,EIU!$E$2:$H$3662,4,FALSE),"")</f>
        <v/>
      </c>
    </row>
    <row r="535" spans="1:9" x14ac:dyDescent="0.25">
      <c r="A535" s="12" t="s">
        <v>237</v>
      </c>
      <c r="B535" s="13" t="s">
        <v>238</v>
      </c>
      <c r="C535" s="14">
        <v>140</v>
      </c>
      <c r="D535" s="14">
        <v>1985</v>
      </c>
      <c r="E535">
        <f t="shared" si="8"/>
        <v>1401985</v>
      </c>
      <c r="F535" s="41" t="str">
        <f>IFERROR(VLOOKUP(E535,Heritage!$E$3:$H$4601,4,FALSE),"")</f>
        <v/>
      </c>
      <c r="G535" s="41">
        <f>IFERROR(VLOOKUP(E535,'PRS até 2014'!$E$4:$L$6307,8,FALSE),"")</f>
        <v>0.16666666666666666</v>
      </c>
      <c r="H535" t="str">
        <f>IFERROR(VLOOKUP(E535,'Global Insight'!$E$2:$F$4102,2,FALSE),"")</f>
        <v/>
      </c>
      <c r="I535" t="str">
        <f>IFERROR(VLOOKUP(E535,EIU!$E$2:$H$3662,4,FALSE),"")</f>
        <v/>
      </c>
    </row>
    <row r="536" spans="1:9" x14ac:dyDescent="0.25">
      <c r="A536" s="12" t="s">
        <v>241</v>
      </c>
      <c r="B536" s="13" t="s">
        <v>242</v>
      </c>
      <c r="C536" s="14">
        <v>141</v>
      </c>
      <c r="D536" s="14">
        <v>1985</v>
      </c>
      <c r="E536">
        <f t="shared" si="8"/>
        <v>1411985</v>
      </c>
      <c r="F536" s="41" t="str">
        <f>IFERROR(VLOOKUP(E536,Heritage!$E$3:$H$4601,4,FALSE),"")</f>
        <v/>
      </c>
      <c r="G536" s="41">
        <f>IFERROR(VLOOKUP(E536,'PRS até 2014'!$E$4:$L$6307,8,FALSE),"")</f>
        <v>0.58333333333333326</v>
      </c>
      <c r="H536" t="str">
        <f>IFERROR(VLOOKUP(E536,'Global Insight'!$E$2:$F$4102,2,FALSE),"")</f>
        <v/>
      </c>
      <c r="I536" t="str">
        <f>IFERROR(VLOOKUP(E536,EIU!$E$2:$H$3662,4,FALSE),"")</f>
        <v/>
      </c>
    </row>
    <row r="537" spans="1:9" x14ac:dyDescent="0.25">
      <c r="A537" s="12" t="s">
        <v>244</v>
      </c>
      <c r="B537" s="13" t="s">
        <v>245</v>
      </c>
      <c r="C537" s="14">
        <v>142</v>
      </c>
      <c r="D537" s="14">
        <v>1985</v>
      </c>
      <c r="E537">
        <f t="shared" si="8"/>
        <v>1421985</v>
      </c>
      <c r="F537" s="41" t="str">
        <f>IFERROR(VLOOKUP(E537,Heritage!$E$3:$H$4601,4,FALSE),"")</f>
        <v/>
      </c>
      <c r="G537" s="41">
        <f>IFERROR(VLOOKUP(E537,'PRS até 2014'!$E$4:$L$6307,8,FALSE),"")</f>
        <v>0.66666666666666663</v>
      </c>
      <c r="H537" t="str">
        <f>IFERROR(VLOOKUP(E537,'Global Insight'!$E$2:$F$4102,2,FALSE),"")</f>
        <v/>
      </c>
      <c r="I537" t="str">
        <f>IFERROR(VLOOKUP(E537,EIU!$E$2:$H$3662,4,FALSE),"")</f>
        <v/>
      </c>
    </row>
    <row r="538" spans="1:9" x14ac:dyDescent="0.25">
      <c r="A538" s="12" t="s">
        <v>248</v>
      </c>
      <c r="B538" s="13" t="s">
        <v>249</v>
      </c>
      <c r="C538" s="14">
        <v>143</v>
      </c>
      <c r="D538" s="14">
        <v>1985</v>
      </c>
      <c r="E538">
        <f t="shared" si="8"/>
        <v>1431985</v>
      </c>
      <c r="F538" s="41" t="str">
        <f>IFERROR(VLOOKUP(E538,Heritage!$E$3:$H$4601,4,FALSE),"")</f>
        <v/>
      </c>
      <c r="G538" s="41">
        <f>IFERROR(VLOOKUP(E538,'PRS até 2014'!$E$4:$L$6307,8,FALSE),"")</f>
        <v>0.44444444444444442</v>
      </c>
      <c r="H538" t="str">
        <f>IFERROR(VLOOKUP(E538,'Global Insight'!$E$2:$F$4102,2,FALSE),"")</f>
        <v/>
      </c>
      <c r="I538" t="str">
        <f>IFERROR(VLOOKUP(E538,EIU!$E$2:$H$3662,4,FALSE),"")</f>
        <v/>
      </c>
    </row>
    <row r="539" spans="1:9" x14ac:dyDescent="0.25">
      <c r="A539" s="12" t="s">
        <v>250</v>
      </c>
      <c r="B539" s="13" t="s">
        <v>390</v>
      </c>
      <c r="C539" s="14">
        <v>144</v>
      </c>
      <c r="D539" s="14">
        <v>1985</v>
      </c>
      <c r="E539">
        <f t="shared" si="8"/>
        <v>1441985</v>
      </c>
      <c r="F539" s="41" t="str">
        <f>IFERROR(VLOOKUP(E539,Heritage!$E$3:$H$4601,4,FALSE),"")</f>
        <v/>
      </c>
      <c r="G539" s="41">
        <f>IFERROR(VLOOKUP(E539,'PRS até 2014'!$E$4:$L$6307,8,FALSE),"")</f>
        <v>0.30555555555555552</v>
      </c>
      <c r="H539" t="str">
        <f>IFERROR(VLOOKUP(E539,'Global Insight'!$E$2:$F$4102,2,FALSE),"")</f>
        <v/>
      </c>
      <c r="I539" t="str">
        <f>IFERROR(VLOOKUP(E539,EIU!$E$2:$H$3662,4,FALSE),"")</f>
        <v/>
      </c>
    </row>
    <row r="540" spans="1:9" x14ac:dyDescent="0.25">
      <c r="A540" s="12" t="s">
        <v>251</v>
      </c>
      <c r="B540" s="13" t="s">
        <v>252</v>
      </c>
      <c r="C540" s="14">
        <v>145</v>
      </c>
      <c r="D540" s="14">
        <v>1985</v>
      </c>
      <c r="E540">
        <f t="shared" si="8"/>
        <v>1451985</v>
      </c>
      <c r="F540" s="41" t="str">
        <f>IFERROR(VLOOKUP(E540,Heritage!$E$3:$H$4601,4,FALSE),"")</f>
        <v/>
      </c>
      <c r="G540" s="41">
        <f>IFERROR(VLOOKUP(E540,'PRS até 2014'!$E$4:$L$6307,8,FALSE),"")</f>
        <v>0.47222222222222221</v>
      </c>
      <c r="H540" t="str">
        <f>IFERROR(VLOOKUP(E540,'Global Insight'!$E$2:$F$4102,2,FALSE),"")</f>
        <v/>
      </c>
      <c r="I540" t="str">
        <f>IFERROR(VLOOKUP(E540,EIU!$E$2:$H$3662,4,FALSE),"")</f>
        <v/>
      </c>
    </row>
    <row r="541" spans="1:9" x14ac:dyDescent="0.25">
      <c r="A541" s="12" t="s">
        <v>253</v>
      </c>
      <c r="B541" s="13" t="s">
        <v>254</v>
      </c>
      <c r="C541" s="14">
        <v>146</v>
      </c>
      <c r="D541" s="14">
        <v>1985</v>
      </c>
      <c r="E541">
        <f t="shared" si="8"/>
        <v>1461985</v>
      </c>
      <c r="F541" s="41" t="str">
        <f>IFERROR(VLOOKUP(E541,Heritage!$E$3:$H$4601,4,FALSE),"")</f>
        <v/>
      </c>
      <c r="G541" s="41" t="str">
        <f>IFERROR(VLOOKUP(E541,'PRS até 2014'!$E$4:$L$6307,8,FALSE),"")</f>
        <v xml:space="preserve"> </v>
      </c>
      <c r="H541" t="str">
        <f>IFERROR(VLOOKUP(E541,'Global Insight'!$E$2:$F$4102,2,FALSE),"")</f>
        <v/>
      </c>
      <c r="I541" t="str">
        <f>IFERROR(VLOOKUP(E541,EIU!$E$2:$H$3662,4,FALSE),"")</f>
        <v/>
      </c>
    </row>
    <row r="542" spans="1:9" x14ac:dyDescent="0.25">
      <c r="A542" s="12" t="s">
        <v>365</v>
      </c>
      <c r="B542" s="13" t="s">
        <v>391</v>
      </c>
      <c r="C542" s="14">
        <v>147</v>
      </c>
      <c r="D542" s="14">
        <v>1985</v>
      </c>
      <c r="E542">
        <f t="shared" si="8"/>
        <v>1471985</v>
      </c>
      <c r="F542" s="41" t="str">
        <f>IFERROR(VLOOKUP(E542,Heritage!$E$3:$H$4601,4,FALSE),"")</f>
        <v/>
      </c>
      <c r="G542" s="41" t="str">
        <f>IFERROR(VLOOKUP(E542,'PRS até 2014'!$E$4:$L$6307,8,FALSE),"")</f>
        <v xml:space="preserve"> </v>
      </c>
      <c r="H542" t="str">
        <f>IFERROR(VLOOKUP(E542,'Global Insight'!$E$2:$F$4102,2,FALSE),"")</f>
        <v/>
      </c>
      <c r="I542" t="str">
        <f>IFERROR(VLOOKUP(E542,EIU!$E$2:$H$3662,4,FALSE),"")</f>
        <v/>
      </c>
    </row>
    <row r="543" spans="1:9" x14ac:dyDescent="0.25">
      <c r="A543" s="12" t="s">
        <v>366</v>
      </c>
      <c r="B543" s="13" t="s">
        <v>392</v>
      </c>
      <c r="C543" s="14">
        <v>148</v>
      </c>
      <c r="D543" s="14">
        <v>1985</v>
      </c>
      <c r="E543">
        <f t="shared" si="8"/>
        <v>1481985</v>
      </c>
      <c r="F543" s="41" t="str">
        <f>IFERROR(VLOOKUP(E543,Heritage!$E$3:$H$4601,4,FALSE),"")</f>
        <v/>
      </c>
      <c r="G543" s="41" t="str">
        <f>IFERROR(VLOOKUP(E543,'PRS até 2014'!$E$4:$L$6307,8,FALSE),"")</f>
        <v xml:space="preserve"> </v>
      </c>
      <c r="H543" t="str">
        <f>IFERROR(VLOOKUP(E543,'Global Insight'!$E$2:$F$4102,2,FALSE),"")</f>
        <v/>
      </c>
      <c r="I543" t="str">
        <f>IFERROR(VLOOKUP(E543,EIU!$E$2:$H$3662,4,FALSE),"")</f>
        <v/>
      </c>
    </row>
    <row r="544" spans="1:9" x14ac:dyDescent="0.25">
      <c r="A544" s="12" t="s">
        <v>272</v>
      </c>
      <c r="B544" s="13" t="s">
        <v>273</v>
      </c>
      <c r="C544" s="14">
        <v>149</v>
      </c>
      <c r="D544" s="14">
        <v>1985</v>
      </c>
      <c r="E544">
        <f t="shared" si="8"/>
        <v>1491985</v>
      </c>
      <c r="F544" s="41" t="str">
        <f>IFERROR(VLOOKUP(E544,Heritage!$E$3:$H$4601,4,FALSE),"")</f>
        <v/>
      </c>
      <c r="G544" s="41" t="str">
        <f>IFERROR(VLOOKUP(E544,'PRS até 2014'!$E$4:$L$6307,8,FALSE),"")</f>
        <v xml:space="preserve"> </v>
      </c>
      <c r="H544" t="str">
        <f>IFERROR(VLOOKUP(E544,'Global Insight'!$E$2:$F$4102,2,FALSE),"")</f>
        <v/>
      </c>
      <c r="I544" t="str">
        <f>IFERROR(VLOOKUP(E544,EIU!$E$2:$H$3662,4,FALSE),"")</f>
        <v/>
      </c>
    </row>
    <row r="545" spans="1:9" x14ac:dyDescent="0.25">
      <c r="A545" s="12" t="s">
        <v>255</v>
      </c>
      <c r="B545" s="13" t="s">
        <v>256</v>
      </c>
      <c r="C545" s="14">
        <v>150</v>
      </c>
      <c r="D545" s="14">
        <v>1985</v>
      </c>
      <c r="E545">
        <f t="shared" si="8"/>
        <v>1501985</v>
      </c>
      <c r="F545" s="41" t="str">
        <f>IFERROR(VLOOKUP(E545,Heritage!$E$3:$H$4601,4,FALSE),"")</f>
        <v/>
      </c>
      <c r="G545" s="41">
        <f>IFERROR(VLOOKUP(E545,'PRS até 2014'!$E$4:$L$6307,8,FALSE),"")</f>
        <v>0.55555555555555547</v>
      </c>
      <c r="H545" t="str">
        <f>IFERROR(VLOOKUP(E545,'Global Insight'!$E$2:$F$4102,2,FALSE),"")</f>
        <v/>
      </c>
      <c r="I545" t="str">
        <f>IFERROR(VLOOKUP(E545,EIU!$E$2:$H$3662,4,FALSE),"")</f>
        <v/>
      </c>
    </row>
    <row r="546" spans="1:9" x14ac:dyDescent="0.25">
      <c r="A546" s="12" t="s">
        <v>259</v>
      </c>
      <c r="B546" s="13" t="s">
        <v>260</v>
      </c>
      <c r="C546" s="14">
        <v>151</v>
      </c>
      <c r="D546" s="14">
        <v>1985</v>
      </c>
      <c r="E546">
        <f t="shared" si="8"/>
        <v>1511985</v>
      </c>
      <c r="F546" s="41" t="str">
        <f>IFERROR(VLOOKUP(E546,Heritage!$E$3:$H$4601,4,FALSE),"")</f>
        <v/>
      </c>
      <c r="G546" s="41">
        <f>IFERROR(VLOOKUP(E546,'PRS até 2014'!$E$4:$L$6307,8,FALSE),"")</f>
        <v>0.44444444444444442</v>
      </c>
      <c r="H546" t="str">
        <f>IFERROR(VLOOKUP(E546,'Global Insight'!$E$2:$F$4102,2,FALSE),"")</f>
        <v/>
      </c>
      <c r="I546" t="str">
        <f>IFERROR(VLOOKUP(E546,EIU!$E$2:$H$3662,4,FALSE),"")</f>
        <v/>
      </c>
    </row>
    <row r="547" spans="1:9" x14ac:dyDescent="0.25">
      <c r="A547" s="12" t="s">
        <v>271</v>
      </c>
      <c r="B547" s="13" t="s">
        <v>393</v>
      </c>
      <c r="C547" s="14">
        <v>152</v>
      </c>
      <c r="D547" s="14">
        <v>1985</v>
      </c>
      <c r="E547">
        <f t="shared" si="8"/>
        <v>1521985</v>
      </c>
      <c r="F547" s="41" t="str">
        <f>IFERROR(VLOOKUP(E547,Heritage!$E$3:$H$4601,4,FALSE),"")</f>
        <v/>
      </c>
      <c r="G547" s="41">
        <f>IFERROR(VLOOKUP(E547,'PRS até 2014'!$E$4:$L$6307,8,FALSE),"")</f>
        <v>0.47222222222222221</v>
      </c>
      <c r="H547" t="str">
        <f>IFERROR(VLOOKUP(E547,'Global Insight'!$E$2:$F$4102,2,FALSE),"")</f>
        <v/>
      </c>
      <c r="I547" t="str">
        <f>IFERROR(VLOOKUP(E547,EIU!$E$2:$H$3662,4,FALSE),"")</f>
        <v/>
      </c>
    </row>
    <row r="548" spans="1:9" x14ac:dyDescent="0.25">
      <c r="A548" s="12" t="s">
        <v>284</v>
      </c>
      <c r="B548" s="13" t="s">
        <v>285</v>
      </c>
      <c r="C548" s="14">
        <v>153</v>
      </c>
      <c r="D548" s="14">
        <v>1985</v>
      </c>
      <c r="E548">
        <f t="shared" si="8"/>
        <v>1531985</v>
      </c>
      <c r="F548" s="41" t="str">
        <f>IFERROR(VLOOKUP(E548,Heritage!$E$3:$H$4601,4,FALSE),"")</f>
        <v/>
      </c>
      <c r="G548" s="41" t="str">
        <f>IFERROR(VLOOKUP(E548,'PRS até 2014'!$E$4:$L$6307,8,FALSE),"")</f>
        <v xml:space="preserve"> </v>
      </c>
      <c r="H548" t="str">
        <f>IFERROR(VLOOKUP(E548,'Global Insight'!$E$2:$F$4102,2,FALSE),"")</f>
        <v/>
      </c>
      <c r="I548" t="str">
        <f>IFERROR(VLOOKUP(E548,EIU!$E$2:$H$3662,4,FALSE),"")</f>
        <v/>
      </c>
    </row>
    <row r="549" spans="1:9" x14ac:dyDescent="0.25">
      <c r="A549" s="12" t="s">
        <v>265</v>
      </c>
      <c r="B549" s="13" t="s">
        <v>266</v>
      </c>
      <c r="C549" s="14">
        <v>154</v>
      </c>
      <c r="D549" s="14">
        <v>1985</v>
      </c>
      <c r="E549">
        <f t="shared" si="8"/>
        <v>1541985</v>
      </c>
      <c r="F549" s="41" t="str">
        <f>IFERROR(VLOOKUP(E549,Heritage!$E$3:$H$4601,4,FALSE),"")</f>
        <v/>
      </c>
      <c r="G549" s="41">
        <f>IFERROR(VLOOKUP(E549,'PRS até 2014'!$E$4:$L$6307,8,FALSE),"")</f>
        <v>0.44444444444444442</v>
      </c>
      <c r="H549" t="str">
        <f>IFERROR(VLOOKUP(E549,'Global Insight'!$E$2:$F$4102,2,FALSE),"")</f>
        <v/>
      </c>
      <c r="I549" t="str">
        <f>IFERROR(VLOOKUP(E549,EIU!$E$2:$H$3662,4,FALSE),"")</f>
        <v/>
      </c>
    </row>
    <row r="550" spans="1:9" x14ac:dyDescent="0.25">
      <c r="A550" s="12" t="s">
        <v>261</v>
      </c>
      <c r="B550" s="13" t="s">
        <v>262</v>
      </c>
      <c r="C550" s="14">
        <v>155</v>
      </c>
      <c r="D550" s="14">
        <v>1985</v>
      </c>
      <c r="E550">
        <f t="shared" si="8"/>
        <v>1551985</v>
      </c>
      <c r="F550" s="41" t="str">
        <f>IFERROR(VLOOKUP(E550,Heritage!$E$3:$H$4601,4,FALSE),"")</f>
        <v/>
      </c>
      <c r="G550" s="41">
        <f>IFERROR(VLOOKUP(E550,'PRS até 2014'!$E$4:$L$6307,8,FALSE),"")</f>
        <v>0.80555555555555558</v>
      </c>
      <c r="H550" t="str">
        <f>IFERROR(VLOOKUP(E550,'Global Insight'!$E$2:$F$4102,2,FALSE),"")</f>
        <v/>
      </c>
      <c r="I550" t="str">
        <f>IFERROR(VLOOKUP(E550,EIU!$E$2:$H$3662,4,FALSE),"")</f>
        <v/>
      </c>
    </row>
    <row r="551" spans="1:9" x14ac:dyDescent="0.25">
      <c r="A551" s="12" t="s">
        <v>276</v>
      </c>
      <c r="B551" s="13" t="s">
        <v>277</v>
      </c>
      <c r="C551" s="14">
        <v>156</v>
      </c>
      <c r="D551" s="14">
        <v>1985</v>
      </c>
      <c r="E551">
        <f t="shared" si="8"/>
        <v>1561985</v>
      </c>
      <c r="F551" s="41" t="str">
        <f>IFERROR(VLOOKUP(E551,Heritage!$E$3:$H$4601,4,FALSE),"")</f>
        <v/>
      </c>
      <c r="G551" s="41" t="str">
        <f>IFERROR(VLOOKUP(E551,'PRS até 2014'!$E$4:$L$6307,8,FALSE),"")</f>
        <v xml:space="preserve"> </v>
      </c>
      <c r="H551" t="str">
        <f>IFERROR(VLOOKUP(E551,'Global Insight'!$E$2:$F$4102,2,FALSE),"")</f>
        <v/>
      </c>
      <c r="I551" t="str">
        <f>IFERROR(VLOOKUP(E551,EIU!$E$2:$H$3662,4,FALSE),"")</f>
        <v/>
      </c>
    </row>
    <row r="552" spans="1:9" x14ac:dyDescent="0.25">
      <c r="A552" s="12" t="s">
        <v>278</v>
      </c>
      <c r="B552" s="13" t="s">
        <v>279</v>
      </c>
      <c r="C552" s="14">
        <v>157</v>
      </c>
      <c r="D552" s="14">
        <v>1985</v>
      </c>
      <c r="E552">
        <f t="shared" si="8"/>
        <v>1571985</v>
      </c>
      <c r="F552" s="41" t="str">
        <f>IFERROR(VLOOKUP(E552,Heritage!$E$3:$H$4601,4,FALSE),"")</f>
        <v/>
      </c>
      <c r="G552" s="41" t="str">
        <f>IFERROR(VLOOKUP(E552,'PRS até 2014'!$E$4:$L$6307,8,FALSE),"")</f>
        <v xml:space="preserve"> </v>
      </c>
      <c r="H552" t="str">
        <f>IFERROR(VLOOKUP(E552,'Global Insight'!$E$2:$F$4102,2,FALSE),"")</f>
        <v/>
      </c>
      <c r="I552" t="str">
        <f>IFERROR(VLOOKUP(E552,EIU!$E$2:$H$3662,4,FALSE),"")</f>
        <v/>
      </c>
    </row>
    <row r="553" spans="1:9" x14ac:dyDescent="0.25">
      <c r="A553" s="12" t="s">
        <v>263</v>
      </c>
      <c r="B553" s="13" t="s">
        <v>264</v>
      </c>
      <c r="C553" s="14">
        <v>158</v>
      </c>
      <c r="D553" s="14">
        <v>1985</v>
      </c>
      <c r="E553">
        <f t="shared" si="8"/>
        <v>1581985</v>
      </c>
      <c r="F553" s="41" t="str">
        <f>IFERROR(VLOOKUP(E553,Heritage!$E$3:$H$4601,4,FALSE),"")</f>
        <v/>
      </c>
      <c r="G553" s="41" t="str">
        <f>IFERROR(VLOOKUP(E553,'PRS até 2014'!$E$4:$L$6307,8,FALSE),"")</f>
        <v xml:space="preserve"> </v>
      </c>
      <c r="H553" t="str">
        <f>IFERROR(VLOOKUP(E553,'Global Insight'!$E$2:$F$4102,2,FALSE),"")</f>
        <v/>
      </c>
      <c r="I553" t="str">
        <f>IFERROR(VLOOKUP(E553,EIU!$E$2:$H$3662,4,FALSE),"")</f>
        <v/>
      </c>
    </row>
    <row r="554" spans="1:9" x14ac:dyDescent="0.25">
      <c r="A554" s="12" t="s">
        <v>269</v>
      </c>
      <c r="B554" s="13" t="s">
        <v>270</v>
      </c>
      <c r="C554" s="14">
        <v>159</v>
      </c>
      <c r="D554" s="14">
        <v>1985</v>
      </c>
      <c r="E554">
        <f t="shared" si="8"/>
        <v>1591985</v>
      </c>
      <c r="F554" s="41" t="str">
        <f>IFERROR(VLOOKUP(E554,Heritage!$E$3:$H$4601,4,FALSE),"")</f>
        <v/>
      </c>
      <c r="G554" s="41">
        <f>IFERROR(VLOOKUP(E554,'PRS até 2014'!$E$4:$L$6307,8,FALSE),"")</f>
        <v>0.47222222222222221</v>
      </c>
      <c r="H554" t="str">
        <f>IFERROR(VLOOKUP(E554,'Global Insight'!$E$2:$F$4102,2,FALSE),"")</f>
        <v/>
      </c>
      <c r="I554" t="str">
        <f>IFERROR(VLOOKUP(E554,EIU!$E$2:$H$3662,4,FALSE),"")</f>
        <v/>
      </c>
    </row>
    <row r="555" spans="1:9" x14ac:dyDescent="0.25">
      <c r="A555" s="12" t="s">
        <v>327</v>
      </c>
      <c r="B555" s="13" t="s">
        <v>328</v>
      </c>
      <c r="C555" s="14">
        <v>160</v>
      </c>
      <c r="D555" s="14">
        <v>1985</v>
      </c>
      <c r="E555">
        <f t="shared" si="8"/>
        <v>1601985</v>
      </c>
      <c r="F555" s="41" t="str">
        <f>IFERROR(VLOOKUP(E555,Heritage!$E$3:$H$4601,4,FALSE),"")</f>
        <v/>
      </c>
      <c r="G555" s="41">
        <f>IFERROR(VLOOKUP(E555,'PRS até 2014'!$E$4:$L$6307,8,FALSE),"")</f>
        <v>0.58333333333333326</v>
      </c>
      <c r="H555" t="str">
        <f>IFERROR(VLOOKUP(E555,'Global Insight'!$E$2:$F$4102,2,FALSE),"")</f>
        <v/>
      </c>
      <c r="I555" t="str">
        <f>IFERROR(VLOOKUP(E555,EIU!$E$2:$H$3662,4,FALSE),"")</f>
        <v/>
      </c>
    </row>
    <row r="556" spans="1:9" x14ac:dyDescent="0.25">
      <c r="A556" s="12" t="s">
        <v>89</v>
      </c>
      <c r="B556" s="13" t="s">
        <v>90</v>
      </c>
      <c r="C556" s="14">
        <v>161</v>
      </c>
      <c r="D556" s="14">
        <v>1985</v>
      </c>
      <c r="E556">
        <f t="shared" si="8"/>
        <v>1611985</v>
      </c>
      <c r="F556" s="41" t="str">
        <f>IFERROR(VLOOKUP(E556,Heritage!$E$3:$H$4601,4,FALSE),"")</f>
        <v/>
      </c>
      <c r="G556" s="41">
        <f>IFERROR(VLOOKUP(E556,'PRS até 2014'!$E$4:$L$6307,8,FALSE),"")</f>
        <v>0.69444444444444442</v>
      </c>
      <c r="H556" t="str">
        <f>IFERROR(VLOOKUP(E556,'Global Insight'!$E$2:$F$4102,2,FALSE),"")</f>
        <v/>
      </c>
      <c r="I556" t="str">
        <f>IFERROR(VLOOKUP(E556,EIU!$E$2:$H$3662,4,FALSE),"")</f>
        <v/>
      </c>
    </row>
    <row r="557" spans="1:9" x14ac:dyDescent="0.25">
      <c r="A557" s="12" t="s">
        <v>173</v>
      </c>
      <c r="B557" s="13" t="s">
        <v>174</v>
      </c>
      <c r="C557" s="14">
        <v>162</v>
      </c>
      <c r="D557" s="14">
        <v>1985</v>
      </c>
      <c r="E557">
        <f t="shared" si="8"/>
        <v>1621985</v>
      </c>
      <c r="F557" s="41" t="str">
        <f>IFERROR(VLOOKUP(E557,Heritage!$E$3:$H$4601,4,FALSE),"")</f>
        <v/>
      </c>
      <c r="G557" s="41">
        <f>IFERROR(VLOOKUP(E557,'PRS até 2014'!$E$4:$L$6307,8,FALSE),"")</f>
        <v>0.38888888888888884</v>
      </c>
      <c r="H557" t="str">
        <f>IFERROR(VLOOKUP(E557,'Global Insight'!$E$2:$F$4102,2,FALSE),"")</f>
        <v/>
      </c>
      <c r="I557" t="str">
        <f>IFERROR(VLOOKUP(E557,EIU!$E$2:$H$3662,4,FALSE),"")</f>
        <v/>
      </c>
    </row>
    <row r="558" spans="1:9" x14ac:dyDescent="0.25">
      <c r="A558" s="12" t="s">
        <v>367</v>
      </c>
      <c r="B558" s="13" t="s">
        <v>394</v>
      </c>
      <c r="C558" s="14">
        <v>163</v>
      </c>
      <c r="D558" s="14">
        <v>1985</v>
      </c>
      <c r="E558">
        <f t="shared" si="8"/>
        <v>1631985</v>
      </c>
      <c r="F558" s="41" t="str">
        <f>IFERROR(VLOOKUP(E558,Heritage!$E$3:$H$4601,4,FALSE),"")</f>
        <v/>
      </c>
      <c r="G558" s="41" t="str">
        <f>IFERROR(VLOOKUP(E558,'PRS até 2014'!$E$4:$L$6307,8,FALSE),"")</f>
        <v xml:space="preserve"> </v>
      </c>
      <c r="H558" t="str">
        <f>IFERROR(VLOOKUP(E558,'Global Insight'!$E$2:$F$4102,2,FALSE),"")</f>
        <v/>
      </c>
      <c r="I558" t="str">
        <f>IFERROR(VLOOKUP(E558,EIU!$E$2:$H$3662,4,FALSE),"")</f>
        <v/>
      </c>
    </row>
    <row r="559" spans="1:9" x14ac:dyDescent="0.25">
      <c r="A559" s="12" t="s">
        <v>368</v>
      </c>
      <c r="B559" s="13" t="s">
        <v>395</v>
      </c>
      <c r="C559" s="14">
        <v>164</v>
      </c>
      <c r="D559" s="14">
        <v>1985</v>
      </c>
      <c r="E559">
        <f t="shared" si="8"/>
        <v>1641985</v>
      </c>
      <c r="F559" s="41" t="str">
        <f>IFERROR(VLOOKUP(E559,Heritage!$E$3:$H$4601,4,FALSE),"")</f>
        <v/>
      </c>
      <c r="G559" s="41" t="str">
        <f>IFERROR(VLOOKUP(E559,'PRS até 2014'!$E$4:$L$6307,8,FALSE),"")</f>
        <v xml:space="preserve"> </v>
      </c>
      <c r="H559" t="str">
        <f>IFERROR(VLOOKUP(E559,'Global Insight'!$E$2:$F$4102,2,FALSE),"")</f>
        <v/>
      </c>
      <c r="I559" t="str">
        <f>IFERROR(VLOOKUP(E559,EIU!$E$2:$H$3662,4,FALSE),"")</f>
        <v/>
      </c>
    </row>
    <row r="560" spans="1:9" x14ac:dyDescent="0.25">
      <c r="A560" s="12" t="s">
        <v>369</v>
      </c>
      <c r="B560" s="13" t="s">
        <v>396</v>
      </c>
      <c r="C560" s="14">
        <v>165</v>
      </c>
      <c r="D560" s="14">
        <v>1985</v>
      </c>
      <c r="E560">
        <f t="shared" si="8"/>
        <v>1651985</v>
      </c>
      <c r="F560" s="41" t="str">
        <f>IFERROR(VLOOKUP(E560,Heritage!$E$3:$H$4601,4,FALSE),"")</f>
        <v/>
      </c>
      <c r="G560" s="41" t="str">
        <f>IFERROR(VLOOKUP(E560,'PRS até 2014'!$E$4:$L$6307,8,FALSE),"")</f>
        <v xml:space="preserve"> </v>
      </c>
      <c r="H560" t="str">
        <f>IFERROR(VLOOKUP(E560,'Global Insight'!$E$2:$F$4102,2,FALSE),"")</f>
        <v/>
      </c>
      <c r="I560" t="str">
        <f>IFERROR(VLOOKUP(E560,EIU!$E$2:$H$3662,4,FALSE),"")</f>
        <v/>
      </c>
    </row>
    <row r="561" spans="1:9" x14ac:dyDescent="0.25">
      <c r="A561" s="12" t="s">
        <v>257</v>
      </c>
      <c r="B561" s="13" t="s">
        <v>258</v>
      </c>
      <c r="C561" s="14">
        <v>166</v>
      </c>
      <c r="D561" s="14">
        <v>1985</v>
      </c>
      <c r="E561">
        <f t="shared" si="8"/>
        <v>1661985</v>
      </c>
      <c r="F561" s="41" t="str">
        <f>IFERROR(VLOOKUP(E561,Heritage!$E$3:$H$4601,4,FALSE),"")</f>
        <v/>
      </c>
      <c r="G561" s="41">
        <f>IFERROR(VLOOKUP(E561,'PRS até 2014'!$E$4:$L$6307,8,FALSE),"")</f>
        <v>0.33333333333333331</v>
      </c>
      <c r="H561" t="str">
        <f>IFERROR(VLOOKUP(E561,'Global Insight'!$E$2:$F$4102,2,FALSE),"")</f>
        <v/>
      </c>
      <c r="I561" t="str">
        <f>IFERROR(VLOOKUP(E561,EIU!$E$2:$H$3662,4,FALSE),"")</f>
        <v/>
      </c>
    </row>
    <row r="562" spans="1:9" x14ac:dyDescent="0.25">
      <c r="A562" s="12" t="s">
        <v>274</v>
      </c>
      <c r="B562" s="13" t="s">
        <v>275</v>
      </c>
      <c r="C562" s="14">
        <v>167</v>
      </c>
      <c r="D562" s="14">
        <v>1985</v>
      </c>
      <c r="E562">
        <f t="shared" si="8"/>
        <v>1671985</v>
      </c>
      <c r="F562" s="41" t="str">
        <f>IFERROR(VLOOKUP(E562,Heritage!$E$3:$H$4601,4,FALSE),"")</f>
        <v/>
      </c>
      <c r="G562" s="41">
        <f>IFERROR(VLOOKUP(E562,'PRS até 2014'!$E$4:$L$6307,8,FALSE),"")</f>
        <v>0.27777777777777779</v>
      </c>
      <c r="H562" t="str">
        <f>IFERROR(VLOOKUP(E562,'Global Insight'!$E$2:$F$4102,2,FALSE),"")</f>
        <v/>
      </c>
      <c r="I562" t="str">
        <f>IFERROR(VLOOKUP(E562,EIU!$E$2:$H$3662,4,FALSE),"")</f>
        <v/>
      </c>
    </row>
    <row r="563" spans="1:9" x14ac:dyDescent="0.25">
      <c r="A563" s="12" t="s">
        <v>282</v>
      </c>
      <c r="B563" s="13" t="s">
        <v>283</v>
      </c>
      <c r="C563" s="14">
        <v>168</v>
      </c>
      <c r="D563" s="14">
        <v>1985</v>
      </c>
      <c r="E563">
        <f t="shared" si="8"/>
        <v>1681985</v>
      </c>
      <c r="F563" s="41" t="str">
        <f>IFERROR(VLOOKUP(E563,Heritage!$E$3:$H$4601,4,FALSE),"")</f>
        <v/>
      </c>
      <c r="G563" s="41" t="str">
        <f>IFERROR(VLOOKUP(E563,'PRS até 2014'!$E$4:$L$6307,8,FALSE),"")</f>
        <v xml:space="preserve"> </v>
      </c>
      <c r="H563" t="str">
        <f>IFERROR(VLOOKUP(E563,'Global Insight'!$E$2:$F$4102,2,FALSE),"")</f>
        <v/>
      </c>
      <c r="I563" t="str">
        <f>IFERROR(VLOOKUP(E563,EIU!$E$2:$H$3662,4,FALSE),"")</f>
        <v/>
      </c>
    </row>
    <row r="564" spans="1:9" x14ac:dyDescent="0.25">
      <c r="A564" s="12" t="s">
        <v>280</v>
      </c>
      <c r="B564" s="13" t="s">
        <v>281</v>
      </c>
      <c r="C564" s="14">
        <v>169</v>
      </c>
      <c r="D564" s="14">
        <v>1985</v>
      </c>
      <c r="E564">
        <f t="shared" ref="E564:E627" si="9">C564*10000+D564</f>
        <v>1691985</v>
      </c>
      <c r="F564" s="41" t="str">
        <f>IFERROR(VLOOKUP(E564,Heritage!$E$3:$H$4601,4,FALSE),"")</f>
        <v/>
      </c>
      <c r="G564" s="41">
        <f>IFERROR(VLOOKUP(E564,'PRS até 2014'!$E$4:$L$6307,8,FALSE),"")</f>
        <v>0.88888888888888884</v>
      </c>
      <c r="H564" t="str">
        <f>IFERROR(VLOOKUP(E564,'Global Insight'!$E$2:$F$4102,2,FALSE),"")</f>
        <v/>
      </c>
      <c r="I564" t="str">
        <f>IFERROR(VLOOKUP(E564,EIU!$E$2:$H$3662,4,FALSE),"")</f>
        <v/>
      </c>
    </row>
    <row r="565" spans="1:9" x14ac:dyDescent="0.25">
      <c r="A565" s="12" t="s">
        <v>49</v>
      </c>
      <c r="B565" s="13" t="s">
        <v>50</v>
      </c>
      <c r="C565" s="14">
        <v>170</v>
      </c>
      <c r="D565" s="14">
        <v>1985</v>
      </c>
      <c r="E565">
        <f t="shared" si="9"/>
        <v>1701985</v>
      </c>
      <c r="F565" s="41" t="str">
        <f>IFERROR(VLOOKUP(E565,Heritage!$E$3:$H$4601,4,FALSE),"")</f>
        <v/>
      </c>
      <c r="G565" s="41">
        <f>IFERROR(VLOOKUP(E565,'PRS até 2014'!$E$4:$L$6307,8,FALSE),"")</f>
        <v>0.94444444444444442</v>
      </c>
      <c r="H565" t="str">
        <f>IFERROR(VLOOKUP(E565,'Global Insight'!$E$2:$F$4102,2,FALSE),"")</f>
        <v/>
      </c>
      <c r="I565" t="str">
        <f>IFERROR(VLOOKUP(E565,EIU!$E$2:$H$3662,4,FALSE),"")</f>
        <v/>
      </c>
    </row>
    <row r="566" spans="1:9" x14ac:dyDescent="0.25">
      <c r="A566" s="12" t="s">
        <v>286</v>
      </c>
      <c r="B566" s="13" t="s">
        <v>287</v>
      </c>
      <c r="C566" s="14">
        <v>171</v>
      </c>
      <c r="D566" s="14">
        <v>1985</v>
      </c>
      <c r="E566">
        <f t="shared" si="9"/>
        <v>1711985</v>
      </c>
      <c r="F566" s="41" t="str">
        <f>IFERROR(VLOOKUP(E566,Heritage!$E$3:$H$4601,4,FALSE),"")</f>
        <v/>
      </c>
      <c r="G566" s="41">
        <f>IFERROR(VLOOKUP(E566,'PRS até 2014'!$E$4:$L$6307,8,FALSE),"")</f>
        <v>0.3611111111111111</v>
      </c>
      <c r="H566" t="str">
        <f>IFERROR(VLOOKUP(E566,'Global Insight'!$E$2:$F$4102,2,FALSE),"")</f>
        <v/>
      </c>
      <c r="I566" t="str">
        <f>IFERROR(VLOOKUP(E566,EIU!$E$2:$H$3662,4,FALSE),"")</f>
        <v/>
      </c>
    </row>
    <row r="567" spans="1:9" x14ac:dyDescent="0.25">
      <c r="A567" s="12" t="s">
        <v>370</v>
      </c>
      <c r="B567" s="13" t="s">
        <v>305</v>
      </c>
      <c r="C567" s="14">
        <v>172</v>
      </c>
      <c r="D567" s="14">
        <v>1985</v>
      </c>
      <c r="E567">
        <f t="shared" si="9"/>
        <v>1721985</v>
      </c>
      <c r="F567" s="41" t="str">
        <f>IFERROR(VLOOKUP(E567,Heritage!$E$3:$H$4601,4,FALSE),"")</f>
        <v/>
      </c>
      <c r="G567" s="41">
        <f>IFERROR(VLOOKUP(E567,'PRS até 2014'!$E$4:$L$6307,8,FALSE),"")</f>
        <v>0.72222222222222221</v>
      </c>
      <c r="H567" t="str">
        <f>IFERROR(VLOOKUP(E567,'Global Insight'!$E$2:$F$4102,2,FALSE),"")</f>
        <v/>
      </c>
      <c r="I567" t="str">
        <f>IFERROR(VLOOKUP(E567,EIU!$E$2:$H$3662,4,FALSE),"")</f>
        <v/>
      </c>
    </row>
    <row r="568" spans="1:9" x14ac:dyDescent="0.25">
      <c r="A568" s="12" t="s">
        <v>294</v>
      </c>
      <c r="B568" s="13" t="s">
        <v>295</v>
      </c>
      <c r="C568" s="14">
        <v>173</v>
      </c>
      <c r="D568" s="14">
        <v>1985</v>
      </c>
      <c r="E568">
        <f t="shared" si="9"/>
        <v>1731985</v>
      </c>
      <c r="F568" s="41" t="str">
        <f>IFERROR(VLOOKUP(E568,Heritage!$E$3:$H$4601,4,FALSE),"")</f>
        <v/>
      </c>
      <c r="G568" s="41" t="str">
        <f>IFERROR(VLOOKUP(E568,'PRS até 2014'!$E$4:$L$6307,8,FALSE),"")</f>
        <v xml:space="preserve"> </v>
      </c>
      <c r="H568" t="str">
        <f>IFERROR(VLOOKUP(E568,'Global Insight'!$E$2:$F$4102,2,FALSE),"")</f>
        <v/>
      </c>
      <c r="I568" t="str">
        <f>IFERROR(VLOOKUP(E568,EIU!$E$2:$H$3662,4,FALSE),"")</f>
        <v/>
      </c>
    </row>
    <row r="569" spans="1:9" x14ac:dyDescent="0.25">
      <c r="A569" s="12" t="s">
        <v>306</v>
      </c>
      <c r="B569" s="13" t="s">
        <v>307</v>
      </c>
      <c r="C569" s="14">
        <v>174</v>
      </c>
      <c r="D569" s="14">
        <v>1985</v>
      </c>
      <c r="E569">
        <f t="shared" si="9"/>
        <v>1741985</v>
      </c>
      <c r="F569" s="41" t="str">
        <f>IFERROR(VLOOKUP(E569,Heritage!$E$3:$H$4601,4,FALSE),"")</f>
        <v/>
      </c>
      <c r="G569" s="41">
        <f>IFERROR(VLOOKUP(E569,'PRS até 2014'!$E$4:$L$6307,8,FALSE),"")</f>
        <v>0.44444444444444442</v>
      </c>
      <c r="H569" t="str">
        <f>IFERROR(VLOOKUP(E569,'Global Insight'!$E$2:$F$4102,2,FALSE),"")</f>
        <v/>
      </c>
      <c r="I569" t="str">
        <f>IFERROR(VLOOKUP(E569,EIU!$E$2:$H$3662,4,FALSE),"")</f>
        <v/>
      </c>
    </row>
    <row r="570" spans="1:9" x14ac:dyDescent="0.25">
      <c r="A570" s="12" t="s">
        <v>292</v>
      </c>
      <c r="B570" s="13" t="s">
        <v>293</v>
      </c>
      <c r="C570" s="14">
        <v>175</v>
      </c>
      <c r="D570" s="14">
        <v>1985</v>
      </c>
      <c r="E570">
        <f t="shared" si="9"/>
        <v>1751985</v>
      </c>
      <c r="F570" s="41" t="str">
        <f>IFERROR(VLOOKUP(E570,Heritage!$E$3:$H$4601,4,FALSE),"")</f>
        <v/>
      </c>
      <c r="G570" s="41">
        <f>IFERROR(VLOOKUP(E570,'PRS até 2014'!$E$4:$L$6307,8,FALSE),"")</f>
        <v>0.52777777777777779</v>
      </c>
      <c r="H570" t="str">
        <f>IFERROR(VLOOKUP(E570,'Global Insight'!$E$2:$F$4102,2,FALSE),"")</f>
        <v/>
      </c>
      <c r="I570" t="str">
        <f>IFERROR(VLOOKUP(E570,EIU!$E$2:$H$3662,4,FALSE),"")</f>
        <v/>
      </c>
    </row>
    <row r="571" spans="1:9" x14ac:dyDescent="0.25">
      <c r="A571" s="12" t="s">
        <v>339</v>
      </c>
      <c r="B571" s="13" t="s">
        <v>340</v>
      </c>
      <c r="C571" s="14">
        <v>176</v>
      </c>
      <c r="D571" s="14">
        <v>1985</v>
      </c>
      <c r="E571">
        <f t="shared" si="9"/>
        <v>1761985</v>
      </c>
      <c r="F571" s="41" t="str">
        <f>IFERROR(VLOOKUP(E571,Heritage!$E$3:$H$4601,4,FALSE),"")</f>
        <v/>
      </c>
      <c r="G571" s="41" t="str">
        <f>IFERROR(VLOOKUP(E571,'PRS até 2014'!$E$4:$L$6307,8,FALSE),"")</f>
        <v xml:space="preserve"> </v>
      </c>
      <c r="H571" t="str">
        <f>IFERROR(VLOOKUP(E571,'Global Insight'!$E$2:$F$4102,2,FALSE),"")</f>
        <v/>
      </c>
      <c r="I571" t="str">
        <f>IFERROR(VLOOKUP(E571,EIU!$E$2:$H$3662,4,FALSE),"")</f>
        <v/>
      </c>
    </row>
    <row r="572" spans="1:9" x14ac:dyDescent="0.25">
      <c r="A572" s="12" t="s">
        <v>290</v>
      </c>
      <c r="B572" s="13" t="s">
        <v>291</v>
      </c>
      <c r="C572" s="14">
        <v>177</v>
      </c>
      <c r="D572" s="14">
        <v>1985</v>
      </c>
      <c r="E572">
        <f t="shared" si="9"/>
        <v>1771985</v>
      </c>
      <c r="F572" s="41" t="str">
        <f>IFERROR(VLOOKUP(E572,Heritage!$E$3:$H$4601,4,FALSE),"")</f>
        <v/>
      </c>
      <c r="G572" s="41">
        <f>IFERROR(VLOOKUP(E572,'PRS até 2014'!$E$4:$L$6307,8,FALSE),"")</f>
        <v>0.3888888888888889</v>
      </c>
      <c r="H572" t="str">
        <f>IFERROR(VLOOKUP(E572,'Global Insight'!$E$2:$F$4102,2,FALSE),"")</f>
        <v/>
      </c>
      <c r="I572" t="str">
        <f>IFERROR(VLOOKUP(E572,EIU!$E$2:$H$3662,4,FALSE),"")</f>
        <v/>
      </c>
    </row>
    <row r="573" spans="1:9" x14ac:dyDescent="0.25">
      <c r="A573" s="12" t="s">
        <v>371</v>
      </c>
      <c r="B573" s="13" t="s">
        <v>397</v>
      </c>
      <c r="C573" s="14">
        <v>178</v>
      </c>
      <c r="D573" s="14">
        <v>1985</v>
      </c>
      <c r="E573">
        <f t="shared" si="9"/>
        <v>1781985</v>
      </c>
      <c r="F573" s="41" t="str">
        <f>IFERROR(VLOOKUP(E573,Heritage!$E$3:$H$4601,4,FALSE),"")</f>
        <v/>
      </c>
      <c r="G573" s="41" t="str">
        <f>IFERROR(VLOOKUP(E573,'PRS até 2014'!$E$4:$L$6307,8,FALSE),"")</f>
        <v xml:space="preserve"> </v>
      </c>
      <c r="H573" t="str">
        <f>IFERROR(VLOOKUP(E573,'Global Insight'!$E$2:$F$4102,2,FALSE),"")</f>
        <v/>
      </c>
      <c r="I573" t="str">
        <f>IFERROR(VLOOKUP(E573,EIU!$E$2:$H$3662,4,FALSE),"")</f>
        <v/>
      </c>
    </row>
    <row r="574" spans="1:9" x14ac:dyDescent="0.25">
      <c r="A574" s="12" t="s">
        <v>298</v>
      </c>
      <c r="B574" s="13" t="s">
        <v>299</v>
      </c>
      <c r="C574" s="14">
        <v>179</v>
      </c>
      <c r="D574" s="14">
        <v>1985</v>
      </c>
      <c r="E574">
        <f t="shared" si="9"/>
        <v>1791985</v>
      </c>
      <c r="F574" s="41" t="str">
        <f>IFERROR(VLOOKUP(E574,Heritage!$E$3:$H$4601,4,FALSE),"")</f>
        <v/>
      </c>
      <c r="G574" s="41">
        <f>IFERROR(VLOOKUP(E574,'PRS até 2014'!$E$4:$L$6307,8,FALSE),"")</f>
        <v>0.52777777777777768</v>
      </c>
      <c r="H574" t="str">
        <f>IFERROR(VLOOKUP(E574,'Global Insight'!$E$2:$F$4102,2,FALSE),"")</f>
        <v/>
      </c>
      <c r="I574" t="str">
        <f>IFERROR(VLOOKUP(E574,EIU!$E$2:$H$3662,4,FALSE),"")</f>
        <v/>
      </c>
    </row>
    <row r="575" spans="1:9" x14ac:dyDescent="0.25">
      <c r="A575" s="12" t="s">
        <v>300</v>
      </c>
      <c r="B575" s="13" t="s">
        <v>301</v>
      </c>
      <c r="C575" s="14">
        <v>180</v>
      </c>
      <c r="D575" s="14">
        <v>1985</v>
      </c>
      <c r="E575">
        <f t="shared" si="9"/>
        <v>1801985</v>
      </c>
      <c r="F575" s="41" t="str">
        <f>IFERROR(VLOOKUP(E575,Heritage!$E$3:$H$4601,4,FALSE),"")</f>
        <v/>
      </c>
      <c r="G575" s="41">
        <f>IFERROR(VLOOKUP(E575,'PRS até 2014'!$E$4:$L$6307,8,FALSE),"")</f>
        <v>0.38888888888888884</v>
      </c>
      <c r="H575" t="str">
        <f>IFERROR(VLOOKUP(E575,'Global Insight'!$E$2:$F$4102,2,FALSE),"")</f>
        <v/>
      </c>
      <c r="I575" t="str">
        <f>IFERROR(VLOOKUP(E575,EIU!$E$2:$H$3662,4,FALSE),"")</f>
        <v/>
      </c>
    </row>
    <row r="576" spans="1:9" x14ac:dyDescent="0.25">
      <c r="A576" s="12" t="s">
        <v>302</v>
      </c>
      <c r="B576" s="13" t="s">
        <v>303</v>
      </c>
      <c r="C576" s="14">
        <v>181</v>
      </c>
      <c r="D576" s="14">
        <v>1985</v>
      </c>
      <c r="E576">
        <f t="shared" si="9"/>
        <v>1811985</v>
      </c>
      <c r="F576" s="41" t="str">
        <f>IFERROR(VLOOKUP(E576,Heritage!$E$3:$H$4601,4,FALSE),"")</f>
        <v/>
      </c>
      <c r="G576" s="41">
        <f>IFERROR(VLOOKUP(E576,'PRS até 2014'!$E$4:$L$6307,8,FALSE),"")</f>
        <v>0.5</v>
      </c>
      <c r="H576" t="str">
        <f>IFERROR(VLOOKUP(E576,'Global Insight'!$E$2:$F$4102,2,FALSE),"")</f>
        <v/>
      </c>
      <c r="I576" t="str">
        <f>IFERROR(VLOOKUP(E576,EIU!$E$2:$H$3662,4,FALSE),"")</f>
        <v/>
      </c>
    </row>
    <row r="577" spans="1:9" x14ac:dyDescent="0.25">
      <c r="A577" s="12" t="s">
        <v>296</v>
      </c>
      <c r="B577" s="13" t="s">
        <v>297</v>
      </c>
      <c r="C577" s="14">
        <v>182</v>
      </c>
      <c r="D577" s="14">
        <v>1985</v>
      </c>
      <c r="E577">
        <f t="shared" si="9"/>
        <v>1821985</v>
      </c>
      <c r="F577" s="41" t="str">
        <f>IFERROR(VLOOKUP(E577,Heritage!$E$3:$H$4601,4,FALSE),"")</f>
        <v/>
      </c>
      <c r="G577" s="41" t="str">
        <f>IFERROR(VLOOKUP(E577,'PRS até 2014'!$E$4:$L$6307,8,FALSE),"")</f>
        <v xml:space="preserve"> </v>
      </c>
      <c r="H577" t="str">
        <f>IFERROR(VLOOKUP(E577,'Global Insight'!$E$2:$F$4102,2,FALSE),"")</f>
        <v/>
      </c>
      <c r="I577" t="str">
        <f>IFERROR(VLOOKUP(E577,EIU!$E$2:$H$3662,4,FALSE),"")</f>
        <v/>
      </c>
    </row>
    <row r="578" spans="1:9" x14ac:dyDescent="0.25">
      <c r="A578" s="12" t="s">
        <v>372</v>
      </c>
      <c r="B578" s="13" t="s">
        <v>398</v>
      </c>
      <c r="C578" s="14">
        <v>183</v>
      </c>
      <c r="D578" s="14">
        <v>1985</v>
      </c>
      <c r="E578">
        <f t="shared" si="9"/>
        <v>1831985</v>
      </c>
      <c r="F578" s="41" t="str">
        <f>IFERROR(VLOOKUP(E578,Heritage!$E$3:$H$4601,4,FALSE),"")</f>
        <v/>
      </c>
      <c r="G578" s="41" t="str">
        <f>IFERROR(VLOOKUP(E578,'PRS até 2014'!$E$4:$L$6307,8,FALSE),"")</f>
        <v xml:space="preserve"> </v>
      </c>
      <c r="H578" t="str">
        <f>IFERROR(VLOOKUP(E578,'Global Insight'!$E$2:$F$4102,2,FALSE),"")</f>
        <v/>
      </c>
      <c r="I578" t="str">
        <f>IFERROR(VLOOKUP(E578,EIU!$E$2:$H$3662,4,FALSE),"")</f>
        <v/>
      </c>
    </row>
    <row r="579" spans="1:9" x14ac:dyDescent="0.25">
      <c r="A579" s="12" t="s">
        <v>308</v>
      </c>
      <c r="B579" s="13" t="s">
        <v>309</v>
      </c>
      <c r="C579" s="14">
        <v>184</v>
      </c>
      <c r="D579" s="14">
        <v>1985</v>
      </c>
      <c r="E579">
        <f t="shared" si="9"/>
        <v>1841985</v>
      </c>
      <c r="F579" s="41" t="str">
        <f>IFERROR(VLOOKUP(E579,Heritage!$E$3:$H$4601,4,FALSE),"")</f>
        <v/>
      </c>
      <c r="G579" s="41">
        <f>IFERROR(VLOOKUP(E579,'PRS até 2014'!$E$4:$L$6307,8,FALSE),"")</f>
        <v>0.22222222222222221</v>
      </c>
      <c r="H579" t="str">
        <f>IFERROR(VLOOKUP(E579,'Global Insight'!$E$2:$F$4102,2,FALSE),"")</f>
        <v/>
      </c>
      <c r="I579" t="str">
        <f>IFERROR(VLOOKUP(E579,EIU!$E$2:$H$3662,4,FALSE),"")</f>
        <v/>
      </c>
    </row>
    <row r="580" spans="1:9" x14ac:dyDescent="0.25">
      <c r="A580" s="12" t="s">
        <v>310</v>
      </c>
      <c r="B580" s="13" t="s">
        <v>311</v>
      </c>
      <c r="C580" s="14">
        <v>185</v>
      </c>
      <c r="D580" s="14">
        <v>1985</v>
      </c>
      <c r="E580">
        <f t="shared" si="9"/>
        <v>1851985</v>
      </c>
      <c r="F580" s="41" t="str">
        <f>IFERROR(VLOOKUP(E580,Heritage!$E$3:$H$4601,4,FALSE),"")</f>
        <v/>
      </c>
      <c r="G580" s="41" t="str">
        <f>IFERROR(VLOOKUP(E580,'PRS até 2014'!$E$4:$L$6307,8,FALSE),"")</f>
        <v xml:space="preserve"> </v>
      </c>
      <c r="H580" t="str">
        <f>IFERROR(VLOOKUP(E580,'Global Insight'!$E$2:$F$4102,2,FALSE),"")</f>
        <v/>
      </c>
      <c r="I580" t="str">
        <f>IFERROR(VLOOKUP(E580,EIU!$E$2:$H$3662,4,FALSE),"")</f>
        <v/>
      </c>
    </row>
    <row r="581" spans="1:9" x14ac:dyDescent="0.25">
      <c r="A581" s="12" t="s">
        <v>6</v>
      </c>
      <c r="B581" s="13" t="s">
        <v>7</v>
      </c>
      <c r="C581" s="14">
        <v>186</v>
      </c>
      <c r="D581" s="14">
        <v>1985</v>
      </c>
      <c r="E581">
        <f t="shared" si="9"/>
        <v>1861985</v>
      </c>
      <c r="F581" s="41" t="str">
        <f>IFERROR(VLOOKUP(E581,Heritage!$E$3:$H$4601,4,FALSE),"")</f>
        <v/>
      </c>
      <c r="G581" s="41">
        <f>IFERROR(VLOOKUP(E581,'PRS até 2014'!$E$4:$L$6307,8,FALSE),"")</f>
        <v>0.5</v>
      </c>
      <c r="H581" t="str">
        <f>IFERROR(VLOOKUP(E581,'Global Insight'!$E$2:$F$4102,2,FALSE),"")</f>
        <v/>
      </c>
      <c r="I581" t="str">
        <f>IFERROR(VLOOKUP(E581,EIU!$E$2:$H$3662,4,FALSE),"")</f>
        <v/>
      </c>
    </row>
    <row r="582" spans="1:9" x14ac:dyDescent="0.25">
      <c r="A582" s="12" t="s">
        <v>103</v>
      </c>
      <c r="B582" s="13" t="s">
        <v>104</v>
      </c>
      <c r="C582" s="14">
        <v>187</v>
      </c>
      <c r="D582" s="14">
        <v>1985</v>
      </c>
      <c r="E582">
        <f t="shared" si="9"/>
        <v>1871985</v>
      </c>
      <c r="F582" s="41" t="str">
        <f>IFERROR(VLOOKUP(E582,Heritage!$E$3:$H$4601,4,FALSE),"")</f>
        <v/>
      </c>
      <c r="G582" s="41">
        <f>IFERROR(VLOOKUP(E582,'PRS até 2014'!$E$4:$L$6307,8,FALSE),"")</f>
        <v>0.77777777777777768</v>
      </c>
      <c r="H582" t="str">
        <f>IFERROR(VLOOKUP(E582,'Global Insight'!$E$2:$F$4102,2,FALSE),"")</f>
        <v/>
      </c>
      <c r="I582" t="str">
        <f>IFERROR(VLOOKUP(E582,EIU!$E$2:$H$3662,4,FALSE),"")</f>
        <v/>
      </c>
    </row>
    <row r="583" spans="1:9" x14ac:dyDescent="0.25">
      <c r="A583" s="12" t="s">
        <v>314</v>
      </c>
      <c r="B583" s="13" t="s">
        <v>315</v>
      </c>
      <c r="C583" s="14">
        <v>188</v>
      </c>
      <c r="D583" s="14">
        <v>1985</v>
      </c>
      <c r="E583">
        <f t="shared" si="9"/>
        <v>1881985</v>
      </c>
      <c r="F583" s="41" t="str">
        <f>IFERROR(VLOOKUP(E583,Heritage!$E$3:$H$4601,4,FALSE),"")</f>
        <v/>
      </c>
      <c r="G583" s="41">
        <f>IFERROR(VLOOKUP(E583,'PRS até 2014'!$E$4:$L$6307,8,FALSE),"")</f>
        <v>0.86111111111111105</v>
      </c>
      <c r="H583" t="str">
        <f>IFERROR(VLOOKUP(E583,'Global Insight'!$E$2:$F$4102,2,FALSE),"")</f>
        <v/>
      </c>
      <c r="I583" t="str">
        <f>IFERROR(VLOOKUP(E583,EIU!$E$2:$H$3662,4,FALSE),"")</f>
        <v/>
      </c>
    </row>
    <row r="584" spans="1:9" x14ac:dyDescent="0.25">
      <c r="A584" s="12" t="s">
        <v>312</v>
      </c>
      <c r="B584" s="13" t="s">
        <v>313</v>
      </c>
      <c r="C584" s="14">
        <v>189</v>
      </c>
      <c r="D584" s="14">
        <v>1985</v>
      </c>
      <c r="E584">
        <f t="shared" si="9"/>
        <v>1891985</v>
      </c>
      <c r="F584" s="41" t="str">
        <f>IFERROR(VLOOKUP(E584,Heritage!$E$3:$H$4601,4,FALSE),"")</f>
        <v/>
      </c>
      <c r="G584" s="41">
        <f>IFERROR(VLOOKUP(E584,'PRS até 2014'!$E$4:$L$6307,8,FALSE),"")</f>
        <v>0.47222222222222221</v>
      </c>
      <c r="H584" t="str">
        <f>IFERROR(VLOOKUP(E584,'Global Insight'!$E$2:$F$4102,2,FALSE),"")</f>
        <v/>
      </c>
      <c r="I584" t="str">
        <f>IFERROR(VLOOKUP(E584,EIU!$E$2:$H$3662,4,FALSE),"")</f>
        <v/>
      </c>
    </row>
    <row r="585" spans="1:9" x14ac:dyDescent="0.25">
      <c r="A585" s="12" t="s">
        <v>316</v>
      </c>
      <c r="B585" s="13" t="s">
        <v>317</v>
      </c>
      <c r="C585" s="14">
        <v>190</v>
      </c>
      <c r="D585" s="14">
        <v>1985</v>
      </c>
      <c r="E585">
        <f t="shared" si="9"/>
        <v>1901985</v>
      </c>
      <c r="F585" s="41" t="str">
        <f>IFERROR(VLOOKUP(E585,Heritage!$E$3:$H$4601,4,FALSE),"")</f>
        <v/>
      </c>
      <c r="G585" s="41" t="str">
        <f>IFERROR(VLOOKUP(E585,'PRS até 2014'!$E$4:$L$6307,8,FALSE),"")</f>
        <v xml:space="preserve"> </v>
      </c>
      <c r="H585" t="str">
        <f>IFERROR(VLOOKUP(E585,'Global Insight'!$E$2:$F$4102,2,FALSE),"")</f>
        <v/>
      </c>
      <c r="I585" t="str">
        <f>IFERROR(VLOOKUP(E585,EIU!$E$2:$H$3662,4,FALSE),"")</f>
        <v/>
      </c>
    </row>
    <row r="586" spans="1:9" x14ac:dyDescent="0.25">
      <c r="A586" s="12" t="s">
        <v>322</v>
      </c>
      <c r="B586" s="13" t="s">
        <v>323</v>
      </c>
      <c r="C586" s="14">
        <v>191</v>
      </c>
      <c r="D586" s="14">
        <v>1985</v>
      </c>
      <c r="E586">
        <f t="shared" si="9"/>
        <v>1911985</v>
      </c>
      <c r="F586" s="41" t="str">
        <f>IFERROR(VLOOKUP(E586,Heritage!$E$3:$H$4601,4,FALSE),"")</f>
        <v/>
      </c>
      <c r="G586" s="41" t="str">
        <f>IFERROR(VLOOKUP(E586,'PRS até 2014'!$E$4:$L$6307,8,FALSE),"")</f>
        <v xml:space="preserve"> </v>
      </c>
      <c r="H586" t="str">
        <f>IFERROR(VLOOKUP(E586,'Global Insight'!$E$2:$F$4102,2,FALSE),"")</f>
        <v/>
      </c>
      <c r="I586" t="str">
        <f>IFERROR(VLOOKUP(E586,EIU!$E$2:$H$3662,4,FALSE),"")</f>
        <v/>
      </c>
    </row>
    <row r="587" spans="1:9" x14ac:dyDescent="0.25">
      <c r="A587" s="12" t="s">
        <v>318</v>
      </c>
      <c r="B587" s="13" t="s">
        <v>319</v>
      </c>
      <c r="C587" s="14">
        <v>192</v>
      </c>
      <c r="D587" s="14">
        <v>1985</v>
      </c>
      <c r="E587">
        <f t="shared" si="9"/>
        <v>1921985</v>
      </c>
      <c r="F587" s="41" t="str">
        <f>IFERROR(VLOOKUP(E587,Heritage!$E$3:$H$4601,4,FALSE),"")</f>
        <v/>
      </c>
      <c r="G587" s="41">
        <f>IFERROR(VLOOKUP(E587,'PRS até 2014'!$E$4:$L$6307,8,FALSE),"")</f>
        <v>0.52777777777777779</v>
      </c>
      <c r="H587" t="str">
        <f>IFERROR(VLOOKUP(E587,'Global Insight'!$E$2:$F$4102,2,FALSE),"")</f>
        <v/>
      </c>
      <c r="I587" t="str">
        <f>IFERROR(VLOOKUP(E587,EIU!$E$2:$H$3662,4,FALSE),"")</f>
        <v/>
      </c>
    </row>
    <row r="588" spans="1:9" x14ac:dyDescent="0.25">
      <c r="A588" s="12" t="s">
        <v>320</v>
      </c>
      <c r="B588" s="13" t="s">
        <v>321</v>
      </c>
      <c r="C588" s="14">
        <v>193</v>
      </c>
      <c r="D588" s="14">
        <v>1985</v>
      </c>
      <c r="E588">
        <f t="shared" si="9"/>
        <v>1931985</v>
      </c>
      <c r="F588" s="41" t="str">
        <f>IFERROR(VLOOKUP(E588,Heritage!$E$3:$H$4601,4,FALSE),"")</f>
        <v/>
      </c>
      <c r="G588" s="41">
        <f>IFERROR(VLOOKUP(E588,'PRS até 2014'!$E$4:$L$6307,8,FALSE),"")</f>
        <v>0.41666666666666669</v>
      </c>
      <c r="H588" t="str">
        <f>IFERROR(VLOOKUP(E588,'Global Insight'!$E$2:$F$4102,2,FALSE),"")</f>
        <v/>
      </c>
      <c r="I588" t="str">
        <f>IFERROR(VLOOKUP(E588,EIU!$E$2:$H$3662,4,FALSE),"")</f>
        <v/>
      </c>
    </row>
    <row r="589" spans="1:9" x14ac:dyDescent="0.25">
      <c r="A589" s="12" t="s">
        <v>325</v>
      </c>
      <c r="B589" s="13" t="s">
        <v>326</v>
      </c>
      <c r="C589" s="14">
        <v>194</v>
      </c>
      <c r="D589" s="14">
        <v>1985</v>
      </c>
      <c r="E589">
        <f t="shared" si="9"/>
        <v>1941985</v>
      </c>
      <c r="F589" s="41" t="str">
        <f>IFERROR(VLOOKUP(E589,Heritage!$E$3:$H$4601,4,FALSE),"")</f>
        <v/>
      </c>
      <c r="G589" s="41" t="str">
        <f>IFERROR(VLOOKUP(E589,'PRS até 2014'!$E$4:$L$6307,8,FALSE),"")</f>
        <v xml:space="preserve"> </v>
      </c>
      <c r="H589" t="str">
        <f>IFERROR(VLOOKUP(E589,'Global Insight'!$E$2:$F$4102,2,FALSE),"")</f>
        <v/>
      </c>
      <c r="I589" t="str">
        <f>IFERROR(VLOOKUP(E589,EIU!$E$2:$H$3662,4,FALSE),"")</f>
        <v/>
      </c>
    </row>
    <row r="590" spans="1:9" x14ac:dyDescent="0.25">
      <c r="A590" s="12" t="s">
        <v>373</v>
      </c>
      <c r="B590" s="13" t="s">
        <v>341</v>
      </c>
      <c r="C590" s="14">
        <v>195</v>
      </c>
      <c r="D590" s="14">
        <v>1985</v>
      </c>
      <c r="E590">
        <f t="shared" si="9"/>
        <v>1951985</v>
      </c>
      <c r="F590" s="41" t="str">
        <f>IFERROR(VLOOKUP(E590,Heritage!$E$3:$H$4601,4,FALSE),"")</f>
        <v/>
      </c>
      <c r="G590" s="41" t="str">
        <f>IFERROR(VLOOKUP(E590,'PRS até 2014'!$E$4:$L$6307,8,FALSE),"")</f>
        <v xml:space="preserve"> </v>
      </c>
      <c r="H590" t="str">
        <f>IFERROR(VLOOKUP(E590,'Global Insight'!$E$2:$F$4102,2,FALSE),"")</f>
        <v/>
      </c>
      <c r="I590" t="str">
        <f>IFERROR(VLOOKUP(E590,EIU!$E$2:$H$3662,4,FALSE),"")</f>
        <v/>
      </c>
    </row>
    <row r="591" spans="1:9" x14ac:dyDescent="0.25">
      <c r="A591" s="12" t="s">
        <v>329</v>
      </c>
      <c r="B591" s="13" t="s">
        <v>330</v>
      </c>
      <c r="C591" s="14">
        <v>196</v>
      </c>
      <c r="D591" s="14">
        <v>1985</v>
      </c>
      <c r="E591">
        <f t="shared" si="9"/>
        <v>1961985</v>
      </c>
      <c r="F591" s="41" t="str">
        <f>IFERROR(VLOOKUP(E591,Heritage!$E$3:$H$4601,4,FALSE),"")</f>
        <v/>
      </c>
      <c r="G591" s="41" t="str">
        <f>IFERROR(VLOOKUP(E591,'PRS até 2014'!$E$4:$L$6307,8,FALSE),"")</f>
        <v xml:space="preserve"> </v>
      </c>
      <c r="H591" t="str">
        <f>IFERROR(VLOOKUP(E591,'Global Insight'!$E$2:$F$4102,2,FALSE),"")</f>
        <v/>
      </c>
      <c r="I591" t="str">
        <f>IFERROR(VLOOKUP(E591,EIU!$E$2:$H$3662,4,FALSE),"")</f>
        <v/>
      </c>
    </row>
    <row r="592" spans="1:9" x14ac:dyDescent="0.25">
      <c r="A592" s="16" t="s">
        <v>331</v>
      </c>
      <c r="B592" s="17" t="s">
        <v>332</v>
      </c>
      <c r="C592" s="18">
        <v>197</v>
      </c>
      <c r="D592" s="18">
        <v>1985</v>
      </c>
      <c r="E592">
        <f t="shared" si="9"/>
        <v>1971985</v>
      </c>
      <c r="F592" s="41" t="str">
        <f>IFERROR(VLOOKUP(E592,Heritage!$E$3:$H$4601,4,FALSE),"")</f>
        <v/>
      </c>
      <c r="G592" s="41">
        <f>IFERROR(VLOOKUP(E592,'PRS até 2014'!$E$4:$L$6307,8,FALSE),"")</f>
        <v>0.44444444444444442</v>
      </c>
      <c r="H592" t="str">
        <f>IFERROR(VLOOKUP(E592,'Global Insight'!$E$2:$F$4102,2,FALSE),"")</f>
        <v/>
      </c>
      <c r="I592" t="str">
        <f>IFERROR(VLOOKUP(E592,EIU!$E$2:$H$3662,4,FALSE),"")</f>
        <v/>
      </c>
    </row>
    <row r="593" spans="1:9" x14ac:dyDescent="0.25">
      <c r="A593" s="12" t="s">
        <v>0</v>
      </c>
      <c r="B593" s="13" t="s">
        <v>1</v>
      </c>
      <c r="C593" s="14">
        <v>1</v>
      </c>
      <c r="D593" s="14">
        <v>1986</v>
      </c>
      <c r="E593">
        <f t="shared" si="9"/>
        <v>11986</v>
      </c>
      <c r="F593" s="41" t="str">
        <f>IFERROR(VLOOKUP(E593,Heritage!$E$3:$H$4601,4,FALSE),"")</f>
        <v/>
      </c>
      <c r="G593" s="41" t="str">
        <f>IFERROR(VLOOKUP(E593,'PRS até 2014'!$E$4:$L$6307,8,FALSE),"")</f>
        <v xml:space="preserve"> </v>
      </c>
      <c r="H593" t="str">
        <f>IFERROR(VLOOKUP(E593,'Global Insight'!$E$2:$F$4102,2,FALSE),"")</f>
        <v/>
      </c>
      <c r="I593" t="str">
        <f>IFERROR(VLOOKUP(E593,EIU!$E$2:$H$3662,4,FALSE),"")</f>
        <v/>
      </c>
    </row>
    <row r="594" spans="1:9" x14ac:dyDescent="0.25">
      <c r="A594" s="12" t="s">
        <v>4</v>
      </c>
      <c r="B594" s="13" t="s">
        <v>5</v>
      </c>
      <c r="C594" s="14">
        <v>2</v>
      </c>
      <c r="D594" s="14">
        <v>1986</v>
      </c>
      <c r="E594">
        <f t="shared" si="9"/>
        <v>21986</v>
      </c>
      <c r="F594" s="41" t="str">
        <f>IFERROR(VLOOKUP(E594,Heritage!$E$3:$H$4601,4,FALSE),"")</f>
        <v/>
      </c>
      <c r="G594" s="41">
        <f>IFERROR(VLOOKUP(E594,'PRS até 2014'!$E$4:$L$6307,8,FALSE),"")</f>
        <v>0.61111111111111105</v>
      </c>
      <c r="H594" t="str">
        <f>IFERROR(VLOOKUP(E594,'Global Insight'!$E$2:$F$4102,2,FALSE),"")</f>
        <v/>
      </c>
      <c r="I594" t="str">
        <f>IFERROR(VLOOKUP(E594,EIU!$E$2:$H$3662,4,FALSE),"")</f>
        <v/>
      </c>
    </row>
    <row r="595" spans="1:9" x14ac:dyDescent="0.25">
      <c r="A595" s="12" t="s">
        <v>81</v>
      </c>
      <c r="B595" s="13" t="s">
        <v>82</v>
      </c>
      <c r="C595" s="14">
        <v>3</v>
      </c>
      <c r="D595" s="14">
        <v>1986</v>
      </c>
      <c r="E595">
        <f t="shared" si="9"/>
        <v>31986</v>
      </c>
      <c r="F595" s="41" t="str">
        <f>IFERROR(VLOOKUP(E595,Heritage!$E$3:$H$4601,4,FALSE),"")</f>
        <v/>
      </c>
      <c r="G595" s="41">
        <f>IFERROR(VLOOKUP(E595,'PRS até 2014'!$E$4:$L$6307,8,FALSE),"")</f>
        <v>0.52777777777777779</v>
      </c>
      <c r="H595" t="str">
        <f>IFERROR(VLOOKUP(E595,'Global Insight'!$E$2:$F$4102,2,FALSE),"")</f>
        <v/>
      </c>
      <c r="I595" t="str">
        <f>IFERROR(VLOOKUP(E595,EIU!$E$2:$H$3662,4,FALSE),"")</f>
        <v/>
      </c>
    </row>
    <row r="596" spans="1:9" x14ac:dyDescent="0.25">
      <c r="A596" s="12" t="s">
        <v>346</v>
      </c>
      <c r="B596" s="13" t="s">
        <v>374</v>
      </c>
      <c r="C596" s="14">
        <v>4</v>
      </c>
      <c r="D596" s="14">
        <v>1986</v>
      </c>
      <c r="E596">
        <f t="shared" si="9"/>
        <v>41986</v>
      </c>
      <c r="F596" s="41" t="str">
        <f>IFERROR(VLOOKUP(E596,Heritage!$E$3:$H$4601,4,FALSE),"")</f>
        <v/>
      </c>
      <c r="G596" s="41" t="str">
        <f>IFERROR(VLOOKUP(E596,'PRS até 2014'!$E$4:$L$6307,8,FALSE),"")</f>
        <v xml:space="preserve"> </v>
      </c>
      <c r="H596" t="str">
        <f>IFERROR(VLOOKUP(E596,'Global Insight'!$E$2:$F$4102,2,FALSE),"")</f>
        <v/>
      </c>
      <c r="I596" t="str">
        <f>IFERROR(VLOOKUP(E596,EIU!$E$2:$H$3662,4,FALSE),"")</f>
        <v/>
      </c>
    </row>
    <row r="597" spans="1:9" x14ac:dyDescent="0.25">
      <c r="A597" s="12" t="s">
        <v>2</v>
      </c>
      <c r="B597" s="13" t="s">
        <v>3</v>
      </c>
      <c r="C597" s="14">
        <v>5</v>
      </c>
      <c r="D597" s="14">
        <v>1986</v>
      </c>
      <c r="E597">
        <f t="shared" si="9"/>
        <v>51986</v>
      </c>
      <c r="F597" s="41" t="str">
        <f>IFERROR(VLOOKUP(E597,Heritage!$E$3:$H$4601,4,FALSE),"")</f>
        <v/>
      </c>
      <c r="G597" s="41">
        <f>IFERROR(VLOOKUP(E597,'PRS até 2014'!$E$4:$L$6307,8,FALSE),"")</f>
        <v>0.41666666666666663</v>
      </c>
      <c r="H597" t="str">
        <f>IFERROR(VLOOKUP(E597,'Global Insight'!$E$2:$F$4102,2,FALSE),"")</f>
        <v/>
      </c>
      <c r="I597" t="str">
        <f>IFERROR(VLOOKUP(E597,EIU!$E$2:$H$3662,4,FALSE),"")</f>
        <v/>
      </c>
    </row>
    <row r="598" spans="1:9" x14ac:dyDescent="0.25">
      <c r="A598" s="12" t="s">
        <v>347</v>
      </c>
      <c r="B598" s="13" t="s">
        <v>375</v>
      </c>
      <c r="C598" s="14">
        <v>6</v>
      </c>
      <c r="D598" s="14">
        <v>1986</v>
      </c>
      <c r="E598">
        <f t="shared" si="9"/>
        <v>61986</v>
      </c>
      <c r="F598" s="41" t="str">
        <f>IFERROR(VLOOKUP(E598,Heritage!$E$3:$H$4601,4,FALSE),"")</f>
        <v/>
      </c>
      <c r="G598" s="41" t="str">
        <f>IFERROR(VLOOKUP(E598,'PRS até 2014'!$E$4:$L$6307,8,FALSE),"")</f>
        <v xml:space="preserve"> </v>
      </c>
      <c r="H598" t="str">
        <f>IFERROR(VLOOKUP(E598,'Global Insight'!$E$2:$F$4102,2,FALSE),"")</f>
        <v/>
      </c>
      <c r="I598" t="str">
        <f>IFERROR(VLOOKUP(E598,EIU!$E$2:$H$3662,4,FALSE),"")</f>
        <v/>
      </c>
    </row>
    <row r="599" spans="1:9" x14ac:dyDescent="0.25">
      <c r="A599" s="12" t="s">
        <v>8</v>
      </c>
      <c r="B599" s="13" t="s">
        <v>9</v>
      </c>
      <c r="C599" s="14">
        <v>7</v>
      </c>
      <c r="D599" s="14">
        <v>1986</v>
      </c>
      <c r="E599">
        <f t="shared" si="9"/>
        <v>71986</v>
      </c>
      <c r="F599" s="41" t="str">
        <f>IFERROR(VLOOKUP(E599,Heritage!$E$3:$H$4601,4,FALSE),"")</f>
        <v/>
      </c>
      <c r="G599" s="41">
        <f>IFERROR(VLOOKUP(E599,'PRS até 2014'!$E$4:$L$6307,8,FALSE),"")</f>
        <v>0.47222222222222221</v>
      </c>
      <c r="H599" t="str">
        <f>IFERROR(VLOOKUP(E599,'Global Insight'!$E$2:$F$4102,2,FALSE),"")</f>
        <v/>
      </c>
      <c r="I599" t="str">
        <f>IFERROR(VLOOKUP(E599,EIU!$E$2:$H$3662,4,FALSE),"")</f>
        <v/>
      </c>
    </row>
    <row r="600" spans="1:9" x14ac:dyDescent="0.25">
      <c r="A600" s="12" t="s">
        <v>10</v>
      </c>
      <c r="B600" s="13" t="s">
        <v>11</v>
      </c>
      <c r="C600" s="14">
        <v>8</v>
      </c>
      <c r="D600" s="14">
        <v>1986</v>
      </c>
      <c r="E600">
        <f t="shared" si="9"/>
        <v>81986</v>
      </c>
      <c r="F600" s="41" t="str">
        <f>IFERROR(VLOOKUP(E600,Heritage!$E$3:$H$4601,4,FALSE),"")</f>
        <v/>
      </c>
      <c r="G600" s="41" t="str">
        <f>IFERROR(VLOOKUP(E600,'PRS até 2014'!$E$4:$L$6307,8,FALSE),"")</f>
        <v xml:space="preserve"> </v>
      </c>
      <c r="H600" t="str">
        <f>IFERROR(VLOOKUP(E600,'Global Insight'!$E$2:$F$4102,2,FALSE),"")</f>
        <v/>
      </c>
      <c r="I600" t="str">
        <f>IFERROR(VLOOKUP(E600,EIU!$E$2:$H$3662,4,FALSE),"")</f>
        <v/>
      </c>
    </row>
    <row r="601" spans="1:9" x14ac:dyDescent="0.25">
      <c r="A601" s="12" t="s">
        <v>12</v>
      </c>
      <c r="B601" s="13" t="s">
        <v>13</v>
      </c>
      <c r="C601" s="14">
        <v>9</v>
      </c>
      <c r="D601" s="14">
        <v>1986</v>
      </c>
      <c r="E601">
        <f t="shared" si="9"/>
        <v>91986</v>
      </c>
      <c r="F601" s="41" t="str">
        <f>IFERROR(VLOOKUP(E601,Heritage!$E$3:$H$4601,4,FALSE),"")</f>
        <v/>
      </c>
      <c r="G601" s="41">
        <f>IFERROR(VLOOKUP(E601,'PRS até 2014'!$E$4:$L$6307,8,FALSE),"")</f>
        <v>0.77777777777777779</v>
      </c>
      <c r="H601" t="str">
        <f>IFERROR(VLOOKUP(E601,'Global Insight'!$E$2:$F$4102,2,FALSE),"")</f>
        <v/>
      </c>
      <c r="I601" t="str">
        <f>IFERROR(VLOOKUP(E601,EIU!$E$2:$H$3662,4,FALSE),"")</f>
        <v/>
      </c>
    </row>
    <row r="602" spans="1:9" x14ac:dyDescent="0.25">
      <c r="A602" s="12" t="s">
        <v>14</v>
      </c>
      <c r="B602" s="13" t="s">
        <v>15</v>
      </c>
      <c r="C602" s="14">
        <v>10</v>
      </c>
      <c r="D602" s="14">
        <v>1986</v>
      </c>
      <c r="E602">
        <f t="shared" si="9"/>
        <v>101986</v>
      </c>
      <c r="F602" s="41" t="str">
        <f>IFERROR(VLOOKUP(E602,Heritage!$E$3:$H$4601,4,FALSE),"")</f>
        <v/>
      </c>
      <c r="G602" s="41">
        <f>IFERROR(VLOOKUP(E602,'PRS até 2014'!$E$4:$L$6307,8,FALSE),"")</f>
        <v>0.86111111111111105</v>
      </c>
      <c r="H602" t="str">
        <f>IFERROR(VLOOKUP(E602,'Global Insight'!$E$2:$F$4102,2,FALSE),"")</f>
        <v/>
      </c>
      <c r="I602" t="str">
        <f>IFERROR(VLOOKUP(E602,EIU!$E$2:$H$3662,4,FALSE),"")</f>
        <v/>
      </c>
    </row>
    <row r="603" spans="1:9" x14ac:dyDescent="0.25">
      <c r="A603" s="12" t="s">
        <v>16</v>
      </c>
      <c r="B603" s="13" t="s">
        <v>17</v>
      </c>
      <c r="C603" s="14">
        <v>11</v>
      </c>
      <c r="D603" s="14">
        <v>1986</v>
      </c>
      <c r="E603">
        <f t="shared" si="9"/>
        <v>111986</v>
      </c>
      <c r="F603" s="41" t="str">
        <f>IFERROR(VLOOKUP(E603,Heritage!$E$3:$H$4601,4,FALSE),"")</f>
        <v/>
      </c>
      <c r="G603" s="41" t="str">
        <f>IFERROR(VLOOKUP(E603,'PRS até 2014'!$E$4:$L$6307,8,FALSE),"")</f>
        <v xml:space="preserve"> </v>
      </c>
      <c r="H603" t="str">
        <f>IFERROR(VLOOKUP(E603,'Global Insight'!$E$2:$F$4102,2,FALSE),"")</f>
        <v/>
      </c>
      <c r="I603" t="str">
        <f>IFERROR(VLOOKUP(E603,EIU!$E$2:$H$3662,4,FALSE),"")</f>
        <v/>
      </c>
    </row>
    <row r="604" spans="1:9" x14ac:dyDescent="0.25">
      <c r="A604" s="12" t="s">
        <v>348</v>
      </c>
      <c r="B604" s="13" t="s">
        <v>376</v>
      </c>
      <c r="C604" s="14">
        <v>12</v>
      </c>
      <c r="D604" s="14">
        <v>1986</v>
      </c>
      <c r="E604">
        <f t="shared" si="9"/>
        <v>121986</v>
      </c>
      <c r="F604" s="41" t="str">
        <f>IFERROR(VLOOKUP(E604,Heritage!$E$3:$H$4601,4,FALSE),"")</f>
        <v/>
      </c>
      <c r="G604" s="41">
        <f>IFERROR(VLOOKUP(E604,'PRS até 2014'!$E$4:$L$6307,8,FALSE),"")</f>
        <v>0.44444444444444442</v>
      </c>
      <c r="H604" t="str">
        <f>IFERROR(VLOOKUP(E604,'Global Insight'!$E$2:$F$4102,2,FALSE),"")</f>
        <v/>
      </c>
      <c r="I604" t="str">
        <f>IFERROR(VLOOKUP(E604,EIU!$E$2:$H$3662,4,FALSE),"")</f>
        <v/>
      </c>
    </row>
    <row r="605" spans="1:9" x14ac:dyDescent="0.25">
      <c r="A605" s="12" t="s">
        <v>30</v>
      </c>
      <c r="B605" s="13" t="s">
        <v>31</v>
      </c>
      <c r="C605" s="14">
        <v>13</v>
      </c>
      <c r="D605" s="14">
        <v>1986</v>
      </c>
      <c r="E605">
        <f t="shared" si="9"/>
        <v>131986</v>
      </c>
      <c r="F605" s="41" t="str">
        <f>IFERROR(VLOOKUP(E605,Heritage!$E$3:$H$4601,4,FALSE),"")</f>
        <v/>
      </c>
      <c r="G605" s="41">
        <f>IFERROR(VLOOKUP(E605,'PRS até 2014'!$E$4:$L$6307,8,FALSE),"")</f>
        <v>0.55555555555555547</v>
      </c>
      <c r="H605" t="str">
        <f>IFERROR(VLOOKUP(E605,'Global Insight'!$E$2:$F$4102,2,FALSE),"")</f>
        <v/>
      </c>
      <c r="I605" t="str">
        <f>IFERROR(VLOOKUP(E605,EIU!$E$2:$H$3662,4,FALSE),"")</f>
        <v/>
      </c>
    </row>
    <row r="606" spans="1:9" x14ac:dyDescent="0.25">
      <c r="A606" s="12" t="s">
        <v>26</v>
      </c>
      <c r="B606" s="13" t="s">
        <v>27</v>
      </c>
      <c r="C606" s="14">
        <v>14</v>
      </c>
      <c r="D606" s="14">
        <v>1986</v>
      </c>
      <c r="E606">
        <f t="shared" si="9"/>
        <v>141986</v>
      </c>
      <c r="F606" s="41" t="str">
        <f>IFERROR(VLOOKUP(E606,Heritage!$E$3:$H$4601,4,FALSE),"")</f>
        <v/>
      </c>
      <c r="G606" s="41">
        <f>IFERROR(VLOOKUP(E606,'PRS até 2014'!$E$4:$L$6307,8,FALSE),"")</f>
        <v>0.19444444444444445</v>
      </c>
      <c r="H606" t="str">
        <f>IFERROR(VLOOKUP(E606,'Global Insight'!$E$2:$F$4102,2,FALSE),"")</f>
        <v/>
      </c>
      <c r="I606" t="str">
        <f>IFERROR(VLOOKUP(E606,EIU!$E$2:$H$3662,4,FALSE),"")</f>
        <v/>
      </c>
    </row>
    <row r="607" spans="1:9" x14ac:dyDescent="0.25">
      <c r="A607" s="12" t="s">
        <v>39</v>
      </c>
      <c r="B607" s="13" t="s">
        <v>40</v>
      </c>
      <c r="C607" s="14">
        <v>15</v>
      </c>
      <c r="D607" s="14">
        <v>1986</v>
      </c>
      <c r="E607">
        <f t="shared" si="9"/>
        <v>151986</v>
      </c>
      <c r="F607" s="41" t="str">
        <f>IFERROR(VLOOKUP(E607,Heritage!$E$3:$H$4601,4,FALSE),"")</f>
        <v/>
      </c>
      <c r="G607" s="41" t="str">
        <f>IFERROR(VLOOKUP(E607,'PRS até 2014'!$E$4:$L$6307,8,FALSE),"")</f>
        <v xml:space="preserve"> </v>
      </c>
      <c r="H607" t="str">
        <f>IFERROR(VLOOKUP(E607,'Global Insight'!$E$2:$F$4102,2,FALSE),"")</f>
        <v/>
      </c>
      <c r="I607" t="str">
        <f>IFERROR(VLOOKUP(E607,EIU!$E$2:$H$3662,4,FALSE),"")</f>
        <v/>
      </c>
    </row>
    <row r="608" spans="1:9" x14ac:dyDescent="0.25">
      <c r="A608" s="12" t="s">
        <v>33</v>
      </c>
      <c r="B608" s="13" t="s">
        <v>34</v>
      </c>
      <c r="C608" s="14">
        <v>16</v>
      </c>
      <c r="D608" s="14">
        <v>1986</v>
      </c>
      <c r="E608">
        <f t="shared" si="9"/>
        <v>161986</v>
      </c>
      <c r="F608" s="41" t="str">
        <f>IFERROR(VLOOKUP(E608,Heritage!$E$3:$H$4601,4,FALSE),"")</f>
        <v/>
      </c>
      <c r="G608" s="41" t="str">
        <f>IFERROR(VLOOKUP(E608,'PRS até 2014'!$E$4:$L$6307,8,FALSE),"")</f>
        <v xml:space="preserve"> </v>
      </c>
      <c r="H608" t="str">
        <f>IFERROR(VLOOKUP(E608,'Global Insight'!$E$2:$F$4102,2,FALSE),"")</f>
        <v/>
      </c>
      <c r="I608" t="str">
        <f>IFERROR(VLOOKUP(E608,EIU!$E$2:$H$3662,4,FALSE),"")</f>
        <v/>
      </c>
    </row>
    <row r="609" spans="1:9" x14ac:dyDescent="0.25">
      <c r="A609" s="12" t="s">
        <v>20</v>
      </c>
      <c r="B609" s="13" t="s">
        <v>21</v>
      </c>
      <c r="C609" s="14">
        <v>17</v>
      </c>
      <c r="D609" s="14">
        <v>1986</v>
      </c>
      <c r="E609">
        <f t="shared" si="9"/>
        <v>171986</v>
      </c>
      <c r="F609" s="41" t="str">
        <f>IFERROR(VLOOKUP(E609,Heritage!$E$3:$H$4601,4,FALSE),"")</f>
        <v/>
      </c>
      <c r="G609" s="41">
        <f>IFERROR(VLOOKUP(E609,'PRS até 2014'!$E$4:$L$6307,8,FALSE),"")</f>
        <v>0.88888888888888895</v>
      </c>
      <c r="H609" t="str">
        <f>IFERROR(VLOOKUP(E609,'Global Insight'!$E$2:$F$4102,2,FALSE),"")</f>
        <v/>
      </c>
      <c r="I609" t="str">
        <f>IFERROR(VLOOKUP(E609,EIU!$E$2:$H$3662,4,FALSE),"")</f>
        <v/>
      </c>
    </row>
    <row r="610" spans="1:9" x14ac:dyDescent="0.25">
      <c r="A610" s="12" t="s">
        <v>349</v>
      </c>
      <c r="B610" s="13" t="s">
        <v>377</v>
      </c>
      <c r="C610" s="14">
        <v>18</v>
      </c>
      <c r="D610" s="14">
        <v>1986</v>
      </c>
      <c r="E610">
        <f t="shared" si="9"/>
        <v>181986</v>
      </c>
      <c r="F610" s="41" t="str">
        <f>IFERROR(VLOOKUP(E610,Heritage!$E$3:$H$4601,4,FALSE),"")</f>
        <v/>
      </c>
      <c r="G610" s="41" t="str">
        <f>IFERROR(VLOOKUP(E610,'PRS até 2014'!$E$4:$L$6307,8,FALSE),"")</f>
        <v xml:space="preserve"> </v>
      </c>
      <c r="H610" t="str">
        <f>IFERROR(VLOOKUP(E610,'Global Insight'!$E$2:$F$4102,2,FALSE),"")</f>
        <v/>
      </c>
      <c r="I610" t="str">
        <f>IFERROR(VLOOKUP(E610,EIU!$E$2:$H$3662,4,FALSE),"")</f>
        <v/>
      </c>
    </row>
    <row r="611" spans="1:9" x14ac:dyDescent="0.25">
      <c r="A611" s="12" t="s">
        <v>22</v>
      </c>
      <c r="B611" s="13" t="s">
        <v>23</v>
      </c>
      <c r="C611" s="14">
        <v>19</v>
      </c>
      <c r="D611" s="14">
        <v>1986</v>
      </c>
      <c r="E611">
        <f t="shared" si="9"/>
        <v>191986</v>
      </c>
      <c r="F611" s="41" t="str">
        <f>IFERROR(VLOOKUP(E611,Heritage!$E$3:$H$4601,4,FALSE),"")</f>
        <v/>
      </c>
      <c r="G611" s="41" t="str">
        <f>IFERROR(VLOOKUP(E611,'PRS até 2014'!$E$4:$L$6307,8,FALSE),"")</f>
        <v xml:space="preserve"> </v>
      </c>
      <c r="H611" t="str">
        <f>IFERROR(VLOOKUP(E611,'Global Insight'!$E$2:$F$4102,2,FALSE),"")</f>
        <v/>
      </c>
      <c r="I611" t="str">
        <f>IFERROR(VLOOKUP(E611,EIU!$E$2:$H$3662,4,FALSE),"")</f>
        <v/>
      </c>
    </row>
    <row r="612" spans="1:9" x14ac:dyDescent="0.25">
      <c r="A612" s="12" t="s">
        <v>41</v>
      </c>
      <c r="B612" s="13" t="s">
        <v>42</v>
      </c>
      <c r="C612" s="14">
        <v>20</v>
      </c>
      <c r="D612" s="14">
        <v>1986</v>
      </c>
      <c r="E612">
        <f t="shared" si="9"/>
        <v>201986</v>
      </c>
      <c r="F612" s="41" t="str">
        <f>IFERROR(VLOOKUP(E612,Heritage!$E$3:$H$4601,4,FALSE),"")</f>
        <v/>
      </c>
      <c r="G612" s="41" t="str">
        <f>IFERROR(VLOOKUP(E612,'PRS até 2014'!$E$4:$L$6307,8,FALSE),"")</f>
        <v xml:space="preserve"> </v>
      </c>
      <c r="H612" t="str">
        <f>IFERROR(VLOOKUP(E612,'Global Insight'!$E$2:$F$4102,2,FALSE),"")</f>
        <v/>
      </c>
      <c r="I612" t="str">
        <f>IFERROR(VLOOKUP(E612,EIU!$E$2:$H$3662,4,FALSE),"")</f>
        <v/>
      </c>
    </row>
    <row r="613" spans="1:9" x14ac:dyDescent="0.25">
      <c r="A613" s="12" t="s">
        <v>35</v>
      </c>
      <c r="B613" s="13" t="s">
        <v>36</v>
      </c>
      <c r="C613" s="14">
        <v>21</v>
      </c>
      <c r="D613" s="14">
        <v>1986</v>
      </c>
      <c r="E613">
        <f t="shared" si="9"/>
        <v>211986</v>
      </c>
      <c r="F613" s="41" t="str">
        <f>IFERROR(VLOOKUP(E613,Heritage!$E$3:$H$4601,4,FALSE),"")</f>
        <v/>
      </c>
      <c r="G613" s="41">
        <f>IFERROR(VLOOKUP(E613,'PRS até 2014'!$E$4:$L$6307,8,FALSE),"")</f>
        <v>0.16666666666666666</v>
      </c>
      <c r="H613" t="str">
        <f>IFERROR(VLOOKUP(E613,'Global Insight'!$E$2:$F$4102,2,FALSE),"")</f>
        <v/>
      </c>
      <c r="I613" t="str">
        <f>IFERROR(VLOOKUP(E613,EIU!$E$2:$H$3662,4,FALSE),"")</f>
        <v/>
      </c>
    </row>
    <row r="614" spans="1:9" x14ac:dyDescent="0.25">
      <c r="A614" s="12" t="s">
        <v>333</v>
      </c>
      <c r="B614" s="13" t="s">
        <v>32</v>
      </c>
      <c r="C614" s="14">
        <v>22</v>
      </c>
      <c r="D614" s="14">
        <v>1986</v>
      </c>
      <c r="E614">
        <f t="shared" si="9"/>
        <v>221986</v>
      </c>
      <c r="F614" s="41" t="str">
        <f>IFERROR(VLOOKUP(E614,Heritage!$E$3:$H$4601,4,FALSE),"")</f>
        <v/>
      </c>
      <c r="G614" s="41" t="str">
        <f>IFERROR(VLOOKUP(E614,'PRS até 2014'!$E$4:$L$6307,8,FALSE),"")</f>
        <v xml:space="preserve"> </v>
      </c>
      <c r="H614" t="str">
        <f>IFERROR(VLOOKUP(E614,'Global Insight'!$E$2:$F$4102,2,FALSE),"")</f>
        <v/>
      </c>
      <c r="I614" t="str">
        <f>IFERROR(VLOOKUP(E614,EIU!$E$2:$H$3662,4,FALSE),"")</f>
        <v/>
      </c>
    </row>
    <row r="615" spans="1:9" x14ac:dyDescent="0.25">
      <c r="A615" s="12" t="s">
        <v>43</v>
      </c>
      <c r="B615" s="13" t="s">
        <v>44</v>
      </c>
      <c r="C615" s="14">
        <v>23</v>
      </c>
      <c r="D615" s="14">
        <v>1986</v>
      </c>
      <c r="E615">
        <f t="shared" si="9"/>
        <v>231986</v>
      </c>
      <c r="F615" s="41" t="str">
        <f>IFERROR(VLOOKUP(E615,Heritage!$E$3:$H$4601,4,FALSE),"")</f>
        <v/>
      </c>
      <c r="G615" s="41">
        <f>IFERROR(VLOOKUP(E615,'PRS até 2014'!$E$4:$L$6307,8,FALSE),"")</f>
        <v>0.75</v>
      </c>
      <c r="H615" t="str">
        <f>IFERROR(VLOOKUP(E615,'Global Insight'!$E$2:$F$4102,2,FALSE),"")</f>
        <v/>
      </c>
      <c r="I615" t="str">
        <f>IFERROR(VLOOKUP(E615,EIU!$E$2:$H$3662,4,FALSE),"")</f>
        <v/>
      </c>
    </row>
    <row r="616" spans="1:9" x14ac:dyDescent="0.25">
      <c r="A616" s="12" t="s">
        <v>37</v>
      </c>
      <c r="B616" s="13" t="s">
        <v>38</v>
      </c>
      <c r="C616" s="14">
        <v>24</v>
      </c>
      <c r="D616" s="14">
        <v>1986</v>
      </c>
      <c r="E616">
        <f t="shared" si="9"/>
        <v>241986</v>
      </c>
      <c r="F616" s="41" t="str">
        <f>IFERROR(VLOOKUP(E616,Heritage!$E$3:$H$4601,4,FALSE),"")</f>
        <v/>
      </c>
      <c r="G616" s="41">
        <f>IFERROR(VLOOKUP(E616,'PRS até 2014'!$E$4:$L$6307,8,FALSE),"")</f>
        <v>0.58333333333333326</v>
      </c>
      <c r="H616" t="str">
        <f>IFERROR(VLOOKUP(E616,'Global Insight'!$E$2:$F$4102,2,FALSE),"")</f>
        <v/>
      </c>
      <c r="I616" t="str">
        <f>IFERROR(VLOOKUP(E616,EIU!$E$2:$H$3662,4,FALSE),"")</f>
        <v/>
      </c>
    </row>
    <row r="617" spans="1:9" x14ac:dyDescent="0.25">
      <c r="A617" s="12" t="s">
        <v>350</v>
      </c>
      <c r="B617" s="13" t="s">
        <v>378</v>
      </c>
      <c r="C617" s="14">
        <v>25</v>
      </c>
      <c r="D617" s="14">
        <v>1986</v>
      </c>
      <c r="E617">
        <f t="shared" si="9"/>
        <v>251986</v>
      </c>
      <c r="F617" s="41" t="str">
        <f>IFERROR(VLOOKUP(E617,Heritage!$E$3:$H$4601,4,FALSE),"")</f>
        <v/>
      </c>
      <c r="G617" s="41">
        <f>IFERROR(VLOOKUP(E617,'PRS até 2014'!$E$4:$L$6307,8,FALSE),"")</f>
        <v>0.77777777777777779</v>
      </c>
      <c r="H617" t="str">
        <f>IFERROR(VLOOKUP(E617,'Global Insight'!$E$2:$F$4102,2,FALSE),"")</f>
        <v/>
      </c>
      <c r="I617" t="str">
        <f>IFERROR(VLOOKUP(E617,EIU!$E$2:$H$3662,4,FALSE),"")</f>
        <v/>
      </c>
    </row>
    <row r="618" spans="1:9" x14ac:dyDescent="0.25">
      <c r="A618" s="12" t="s">
        <v>28</v>
      </c>
      <c r="B618" s="13" t="s">
        <v>29</v>
      </c>
      <c r="C618" s="14">
        <v>26</v>
      </c>
      <c r="D618" s="14">
        <v>1986</v>
      </c>
      <c r="E618">
        <f t="shared" si="9"/>
        <v>261986</v>
      </c>
      <c r="F618" s="41" t="str">
        <f>IFERROR(VLOOKUP(E618,Heritage!$E$3:$H$4601,4,FALSE),"")</f>
        <v/>
      </c>
      <c r="G618" s="41">
        <f>IFERROR(VLOOKUP(E618,'PRS até 2014'!$E$4:$L$6307,8,FALSE),"")</f>
        <v>0.66666666666666663</v>
      </c>
      <c r="H618" t="str">
        <f>IFERROR(VLOOKUP(E618,'Global Insight'!$E$2:$F$4102,2,FALSE),"")</f>
        <v/>
      </c>
      <c r="I618" t="str">
        <f>IFERROR(VLOOKUP(E618,EIU!$E$2:$H$3662,4,FALSE),"")</f>
        <v/>
      </c>
    </row>
    <row r="619" spans="1:9" x14ac:dyDescent="0.25">
      <c r="A619" s="12" t="s">
        <v>24</v>
      </c>
      <c r="B619" s="13" t="s">
        <v>25</v>
      </c>
      <c r="C619" s="14">
        <v>27</v>
      </c>
      <c r="D619" s="14">
        <v>1986</v>
      </c>
      <c r="E619">
        <f t="shared" si="9"/>
        <v>271986</v>
      </c>
      <c r="F619" s="41" t="str">
        <f>IFERROR(VLOOKUP(E619,Heritage!$E$3:$H$4601,4,FALSE),"")</f>
        <v/>
      </c>
      <c r="G619" s="41">
        <f>IFERROR(VLOOKUP(E619,'PRS até 2014'!$E$4:$L$6307,8,FALSE),"")</f>
        <v>0.5</v>
      </c>
      <c r="H619" t="str">
        <f>IFERROR(VLOOKUP(E619,'Global Insight'!$E$2:$F$4102,2,FALSE),"")</f>
        <v/>
      </c>
      <c r="I619" t="str">
        <f>IFERROR(VLOOKUP(E619,EIU!$E$2:$H$3662,4,FALSE),"")</f>
        <v/>
      </c>
    </row>
    <row r="620" spans="1:9" x14ac:dyDescent="0.25">
      <c r="A620" s="12" t="s">
        <v>18</v>
      </c>
      <c r="B620" s="13" t="s">
        <v>19</v>
      </c>
      <c r="C620" s="14">
        <v>28</v>
      </c>
      <c r="D620" s="14">
        <v>1986</v>
      </c>
      <c r="E620">
        <f t="shared" si="9"/>
        <v>281986</v>
      </c>
      <c r="F620" s="41" t="str">
        <f>IFERROR(VLOOKUP(E620,Heritage!$E$3:$H$4601,4,FALSE),"")</f>
        <v/>
      </c>
      <c r="G620" s="41" t="str">
        <f>IFERROR(VLOOKUP(E620,'PRS até 2014'!$E$4:$L$6307,8,FALSE),"")</f>
        <v xml:space="preserve"> </v>
      </c>
      <c r="H620" t="str">
        <f>IFERROR(VLOOKUP(E620,'Global Insight'!$E$2:$F$4102,2,FALSE),"")</f>
        <v/>
      </c>
      <c r="I620" t="str">
        <f>IFERROR(VLOOKUP(E620,EIU!$E$2:$H$3662,4,FALSE),"")</f>
        <v/>
      </c>
    </row>
    <row r="621" spans="1:9" x14ac:dyDescent="0.25">
      <c r="A621" s="12" t="s">
        <v>160</v>
      </c>
      <c r="B621" s="13" t="s">
        <v>161</v>
      </c>
      <c r="C621" s="14">
        <v>29</v>
      </c>
      <c r="D621" s="14">
        <v>1986</v>
      </c>
      <c r="E621">
        <f t="shared" si="9"/>
        <v>291986</v>
      </c>
      <c r="F621" s="41" t="str">
        <f>IFERROR(VLOOKUP(E621,Heritage!$E$3:$H$4601,4,FALSE),"")</f>
        <v/>
      </c>
      <c r="G621" s="41" t="str">
        <f>IFERROR(VLOOKUP(E621,'PRS até 2014'!$E$4:$L$6307,8,FALSE),"")</f>
        <v xml:space="preserve"> </v>
      </c>
      <c r="H621" t="str">
        <f>IFERROR(VLOOKUP(E621,'Global Insight'!$E$2:$F$4102,2,FALSE),"")</f>
        <v/>
      </c>
      <c r="I621" t="str">
        <f>IFERROR(VLOOKUP(E621,EIU!$E$2:$H$3662,4,FALSE),"")</f>
        <v/>
      </c>
    </row>
    <row r="622" spans="1:9" x14ac:dyDescent="0.25">
      <c r="A622" s="12" t="s">
        <v>56</v>
      </c>
      <c r="B622" s="13" t="s">
        <v>57</v>
      </c>
      <c r="C622" s="14">
        <v>30</v>
      </c>
      <c r="D622" s="14">
        <v>1986</v>
      </c>
      <c r="E622">
        <f t="shared" si="9"/>
        <v>301986</v>
      </c>
      <c r="F622" s="41" t="str">
        <f>IFERROR(VLOOKUP(E622,Heritage!$E$3:$H$4601,4,FALSE),"")</f>
        <v/>
      </c>
      <c r="G622" s="41">
        <f>IFERROR(VLOOKUP(E622,'PRS até 2014'!$E$4:$L$6307,8,FALSE),"")</f>
        <v>0.44444444444444442</v>
      </c>
      <c r="H622" t="str">
        <f>IFERROR(VLOOKUP(E622,'Global Insight'!$E$2:$F$4102,2,FALSE),"")</f>
        <v/>
      </c>
      <c r="I622" t="str">
        <f>IFERROR(VLOOKUP(E622,EIU!$E$2:$H$3662,4,FALSE),"")</f>
        <v/>
      </c>
    </row>
    <row r="623" spans="1:9" x14ac:dyDescent="0.25">
      <c r="A623" s="12" t="s">
        <v>47</v>
      </c>
      <c r="B623" s="13" t="s">
        <v>48</v>
      </c>
      <c r="C623" s="14">
        <v>31</v>
      </c>
      <c r="D623" s="14">
        <v>1986</v>
      </c>
      <c r="E623">
        <f t="shared" si="9"/>
        <v>311986</v>
      </c>
      <c r="F623" s="41" t="str">
        <f>IFERROR(VLOOKUP(E623,Heritage!$E$3:$H$4601,4,FALSE),"")</f>
        <v/>
      </c>
      <c r="G623" s="41">
        <f>IFERROR(VLOOKUP(E623,'PRS até 2014'!$E$4:$L$6307,8,FALSE),"")</f>
        <v>0.86111111111111116</v>
      </c>
      <c r="H623" t="str">
        <f>IFERROR(VLOOKUP(E623,'Global Insight'!$E$2:$F$4102,2,FALSE),"")</f>
        <v/>
      </c>
      <c r="I623" t="str">
        <f>IFERROR(VLOOKUP(E623,EIU!$E$2:$H$3662,4,FALSE),"")</f>
        <v/>
      </c>
    </row>
    <row r="624" spans="1:9" x14ac:dyDescent="0.25">
      <c r="A624" s="12" t="s">
        <v>63</v>
      </c>
      <c r="B624" s="13" t="s">
        <v>64</v>
      </c>
      <c r="C624" s="14">
        <v>32</v>
      </c>
      <c r="D624" s="14">
        <v>1986</v>
      </c>
      <c r="E624">
        <f t="shared" si="9"/>
        <v>321986</v>
      </c>
      <c r="F624" s="41" t="str">
        <f>IFERROR(VLOOKUP(E624,Heritage!$E$3:$H$4601,4,FALSE),"")</f>
        <v/>
      </c>
      <c r="G624" s="41" t="str">
        <f>IFERROR(VLOOKUP(E624,'PRS até 2014'!$E$4:$L$6307,8,FALSE),"")</f>
        <v xml:space="preserve"> </v>
      </c>
      <c r="H624" t="str">
        <f>IFERROR(VLOOKUP(E624,'Global Insight'!$E$2:$F$4102,2,FALSE),"")</f>
        <v/>
      </c>
      <c r="I624" t="str">
        <f>IFERROR(VLOOKUP(E624,EIU!$E$2:$H$3662,4,FALSE),"")</f>
        <v/>
      </c>
    </row>
    <row r="625" spans="1:9" x14ac:dyDescent="0.25">
      <c r="A625" s="12" t="s">
        <v>45</v>
      </c>
      <c r="B625" s="13" t="s">
        <v>46</v>
      </c>
      <c r="C625" s="14">
        <v>33</v>
      </c>
      <c r="D625" s="14">
        <v>1986</v>
      </c>
      <c r="E625">
        <f t="shared" si="9"/>
        <v>331986</v>
      </c>
      <c r="F625" s="41" t="str">
        <f>IFERROR(VLOOKUP(E625,Heritage!$E$3:$H$4601,4,FALSE),"")</f>
        <v/>
      </c>
      <c r="G625" s="41" t="str">
        <f>IFERROR(VLOOKUP(E625,'PRS até 2014'!$E$4:$L$6307,8,FALSE),"")</f>
        <v xml:space="preserve"> </v>
      </c>
      <c r="H625" t="str">
        <f>IFERROR(VLOOKUP(E625,'Global Insight'!$E$2:$F$4102,2,FALSE),"")</f>
        <v/>
      </c>
      <c r="I625" t="str">
        <f>IFERROR(VLOOKUP(E625,EIU!$E$2:$H$3662,4,FALSE),"")</f>
        <v/>
      </c>
    </row>
    <row r="626" spans="1:9" x14ac:dyDescent="0.25">
      <c r="A626" s="12" t="s">
        <v>288</v>
      </c>
      <c r="B626" s="13" t="s">
        <v>289</v>
      </c>
      <c r="C626" s="14">
        <v>34</v>
      </c>
      <c r="D626" s="14">
        <v>1986</v>
      </c>
      <c r="E626">
        <f t="shared" si="9"/>
        <v>341986</v>
      </c>
      <c r="F626" s="41" t="str">
        <f>IFERROR(VLOOKUP(E626,Heritage!$E$3:$H$4601,4,FALSE),"")</f>
        <v/>
      </c>
      <c r="G626" s="41" t="str">
        <f>IFERROR(VLOOKUP(E626,'PRS até 2014'!$E$4:$L$6307,8,FALSE),"")</f>
        <v xml:space="preserve"> </v>
      </c>
      <c r="H626" t="str">
        <f>IFERROR(VLOOKUP(E626,'Global Insight'!$E$2:$F$4102,2,FALSE),"")</f>
        <v/>
      </c>
      <c r="I626" t="str">
        <f>IFERROR(VLOOKUP(E626,EIU!$E$2:$H$3662,4,FALSE),"")</f>
        <v/>
      </c>
    </row>
    <row r="627" spans="1:9" x14ac:dyDescent="0.25">
      <c r="A627" s="12" t="s">
        <v>51</v>
      </c>
      <c r="B627" s="13" t="s">
        <v>52</v>
      </c>
      <c r="C627" s="14">
        <v>35</v>
      </c>
      <c r="D627" s="14">
        <v>1986</v>
      </c>
      <c r="E627">
        <f t="shared" si="9"/>
        <v>351986</v>
      </c>
      <c r="F627" s="41" t="str">
        <f>IFERROR(VLOOKUP(E627,Heritage!$E$3:$H$4601,4,FALSE),"")</f>
        <v/>
      </c>
      <c r="G627" s="41">
        <f>IFERROR(VLOOKUP(E627,'PRS até 2014'!$E$4:$L$6307,8,FALSE),"")</f>
        <v>0.5</v>
      </c>
      <c r="H627" t="str">
        <f>IFERROR(VLOOKUP(E627,'Global Insight'!$E$2:$F$4102,2,FALSE),"")</f>
        <v/>
      </c>
      <c r="I627" t="str">
        <f>IFERROR(VLOOKUP(E627,EIU!$E$2:$H$3662,4,FALSE),"")</f>
        <v/>
      </c>
    </row>
    <row r="628" spans="1:9" x14ac:dyDescent="0.25">
      <c r="A628" s="12" t="s">
        <v>53</v>
      </c>
      <c r="B628" s="13" t="s">
        <v>54</v>
      </c>
      <c r="C628" s="14">
        <v>36</v>
      </c>
      <c r="D628" s="14">
        <v>1986</v>
      </c>
      <c r="E628">
        <f t="shared" ref="E628:E691" si="10">C628*10000+D628</f>
        <v>361986</v>
      </c>
      <c r="F628" s="41" t="str">
        <f>IFERROR(VLOOKUP(E628,Heritage!$E$3:$H$4601,4,FALSE),"")</f>
        <v/>
      </c>
      <c r="G628" s="41">
        <f>IFERROR(VLOOKUP(E628,'PRS até 2014'!$E$4:$L$6307,8,FALSE),"")</f>
        <v>0.5</v>
      </c>
      <c r="H628" t="str">
        <f>IFERROR(VLOOKUP(E628,'Global Insight'!$E$2:$F$4102,2,FALSE),"")</f>
        <v/>
      </c>
      <c r="I628" t="str">
        <f>IFERROR(VLOOKUP(E628,EIU!$E$2:$H$3662,4,FALSE),"")</f>
        <v/>
      </c>
    </row>
    <row r="629" spans="1:9" x14ac:dyDescent="0.25">
      <c r="A629" s="12" t="s">
        <v>59</v>
      </c>
      <c r="B629" s="13" t="s">
        <v>60</v>
      </c>
      <c r="C629" s="14">
        <v>37</v>
      </c>
      <c r="D629" s="14">
        <v>1986</v>
      </c>
      <c r="E629">
        <f t="shared" si="10"/>
        <v>371986</v>
      </c>
      <c r="F629" s="41" t="str">
        <f>IFERROR(VLOOKUP(E629,Heritage!$E$3:$H$4601,4,FALSE),"")</f>
        <v/>
      </c>
      <c r="G629" s="41">
        <f>IFERROR(VLOOKUP(E629,'PRS até 2014'!$E$4:$L$6307,8,FALSE),"")</f>
        <v>0.3611111111111111</v>
      </c>
      <c r="H629" t="str">
        <f>IFERROR(VLOOKUP(E629,'Global Insight'!$E$2:$F$4102,2,FALSE),"")</f>
        <v/>
      </c>
      <c r="I629" t="str">
        <f>IFERROR(VLOOKUP(E629,EIU!$E$2:$H$3662,4,FALSE),"")</f>
        <v/>
      </c>
    </row>
    <row r="630" spans="1:9" x14ac:dyDescent="0.25">
      <c r="A630" s="12" t="s">
        <v>61</v>
      </c>
      <c r="B630" s="13" t="s">
        <v>62</v>
      </c>
      <c r="C630" s="14">
        <v>38</v>
      </c>
      <c r="D630" s="14">
        <v>1986</v>
      </c>
      <c r="E630">
        <f t="shared" si="10"/>
        <v>381986</v>
      </c>
      <c r="F630" s="41" t="str">
        <f>IFERROR(VLOOKUP(E630,Heritage!$E$3:$H$4601,4,FALSE),"")</f>
        <v/>
      </c>
      <c r="G630" s="41" t="str">
        <f>IFERROR(VLOOKUP(E630,'PRS até 2014'!$E$4:$L$6307,8,FALSE),"")</f>
        <v xml:space="preserve"> </v>
      </c>
      <c r="H630" t="str">
        <f>IFERROR(VLOOKUP(E630,'Global Insight'!$E$2:$F$4102,2,FALSE),"")</f>
        <v/>
      </c>
      <c r="I630" t="str">
        <f>IFERROR(VLOOKUP(E630,EIU!$E$2:$H$3662,4,FALSE),"")</f>
        <v/>
      </c>
    </row>
    <row r="631" spans="1:9" x14ac:dyDescent="0.25">
      <c r="A631" s="15" t="s">
        <v>334</v>
      </c>
      <c r="B631" s="13" t="s">
        <v>58</v>
      </c>
      <c r="C631" s="14">
        <v>39</v>
      </c>
      <c r="D631" s="14">
        <v>1986</v>
      </c>
      <c r="E631">
        <f t="shared" si="10"/>
        <v>391986</v>
      </c>
      <c r="F631" s="41" t="str">
        <f>IFERROR(VLOOKUP(E631,Heritage!$E$3:$H$4601,4,FALSE),"")</f>
        <v/>
      </c>
      <c r="G631" s="41">
        <f>IFERROR(VLOOKUP(E631,'PRS até 2014'!$E$4:$L$6307,8,FALSE),"")</f>
        <v>0.41666666666666663</v>
      </c>
      <c r="H631" t="str">
        <f>IFERROR(VLOOKUP(E631,'Global Insight'!$E$2:$F$4102,2,FALSE),"")</f>
        <v/>
      </c>
      <c r="I631" t="str">
        <f>IFERROR(VLOOKUP(E631,EIU!$E$2:$H$3662,4,FALSE),"")</f>
        <v/>
      </c>
    </row>
    <row r="632" spans="1:9" x14ac:dyDescent="0.25">
      <c r="A632" s="15" t="s">
        <v>351</v>
      </c>
      <c r="B632" s="13" t="s">
        <v>335</v>
      </c>
      <c r="C632" s="14">
        <v>40</v>
      </c>
      <c r="D632" s="14">
        <v>1986</v>
      </c>
      <c r="E632">
        <f t="shared" si="10"/>
        <v>401986</v>
      </c>
      <c r="F632" s="41" t="str">
        <f>IFERROR(VLOOKUP(E632,Heritage!$E$3:$H$4601,4,FALSE),"")</f>
        <v/>
      </c>
      <c r="G632" s="41">
        <f>IFERROR(VLOOKUP(E632,'PRS até 2014'!$E$4:$L$6307,8,FALSE),"")</f>
        <v>0.22222222222222221</v>
      </c>
      <c r="H632" t="str">
        <f>IFERROR(VLOOKUP(E632,'Global Insight'!$E$2:$F$4102,2,FALSE),"")</f>
        <v/>
      </c>
      <c r="I632" t="str">
        <f>IFERROR(VLOOKUP(E632,EIU!$E$2:$H$3662,4,FALSE),"")</f>
        <v/>
      </c>
    </row>
    <row r="633" spans="1:9" x14ac:dyDescent="0.25">
      <c r="A633" s="12" t="s">
        <v>65</v>
      </c>
      <c r="B633" s="13" t="s">
        <v>66</v>
      </c>
      <c r="C633" s="14">
        <v>41</v>
      </c>
      <c r="D633" s="14">
        <v>1986</v>
      </c>
      <c r="E633">
        <f t="shared" si="10"/>
        <v>411986</v>
      </c>
      <c r="F633" s="41" t="str">
        <f>IFERROR(VLOOKUP(E633,Heritage!$E$3:$H$4601,4,FALSE),"")</f>
        <v/>
      </c>
      <c r="G633" s="41">
        <f>IFERROR(VLOOKUP(E633,'PRS até 2014'!$E$4:$L$6307,8,FALSE),"")</f>
        <v>0.61111111111111116</v>
      </c>
      <c r="H633" t="str">
        <f>IFERROR(VLOOKUP(E633,'Global Insight'!$E$2:$F$4102,2,FALSE),"")</f>
        <v/>
      </c>
      <c r="I633" t="str">
        <f>IFERROR(VLOOKUP(E633,EIU!$E$2:$H$3662,4,FALSE),"")</f>
        <v/>
      </c>
    </row>
    <row r="634" spans="1:9" x14ac:dyDescent="0.25">
      <c r="A634" s="12" t="s">
        <v>352</v>
      </c>
      <c r="B634" s="13" t="s">
        <v>55</v>
      </c>
      <c r="C634" s="14">
        <v>42</v>
      </c>
      <c r="D634" s="14">
        <v>1986</v>
      </c>
      <c r="E634">
        <f t="shared" si="10"/>
        <v>421986</v>
      </c>
      <c r="F634" s="41" t="str">
        <f>IFERROR(VLOOKUP(E634,Heritage!$E$3:$H$4601,4,FALSE),"")</f>
        <v/>
      </c>
      <c r="G634" s="41">
        <f>IFERROR(VLOOKUP(E634,'PRS até 2014'!$E$4:$L$6307,8,FALSE),"")</f>
        <v>0.58333333333333326</v>
      </c>
      <c r="H634" t="str">
        <f>IFERROR(VLOOKUP(E634,'Global Insight'!$E$2:$F$4102,2,FALSE),"")</f>
        <v/>
      </c>
      <c r="I634" t="str">
        <f>IFERROR(VLOOKUP(E634,EIU!$E$2:$H$3662,4,FALSE),"")</f>
        <v/>
      </c>
    </row>
    <row r="635" spans="1:9" x14ac:dyDescent="0.25">
      <c r="A635" s="15" t="s">
        <v>126</v>
      </c>
      <c r="B635" s="13" t="s">
        <v>127</v>
      </c>
      <c r="C635" s="14">
        <v>43</v>
      </c>
      <c r="D635" s="14">
        <v>1986</v>
      </c>
      <c r="E635">
        <f t="shared" si="10"/>
        <v>431986</v>
      </c>
      <c r="F635" s="41" t="str">
        <f>IFERROR(VLOOKUP(E635,Heritage!$E$3:$H$4601,4,FALSE),"")</f>
        <v/>
      </c>
      <c r="G635" s="41" t="str">
        <f>IFERROR(VLOOKUP(E635,'PRS até 2014'!$E$4:$L$6307,8,FALSE),"")</f>
        <v xml:space="preserve"> </v>
      </c>
      <c r="H635" t="str">
        <f>IFERROR(VLOOKUP(E635,'Global Insight'!$E$2:$F$4102,2,FALSE),"")</f>
        <v/>
      </c>
      <c r="I635" t="str">
        <f>IFERROR(VLOOKUP(E635,EIU!$E$2:$H$3662,4,FALSE),"")</f>
        <v/>
      </c>
    </row>
    <row r="636" spans="1:9" x14ac:dyDescent="0.25">
      <c r="A636" s="12" t="s">
        <v>67</v>
      </c>
      <c r="B636" s="13" t="s">
        <v>68</v>
      </c>
      <c r="C636" s="14">
        <v>44</v>
      </c>
      <c r="D636" s="14">
        <v>1986</v>
      </c>
      <c r="E636">
        <f t="shared" si="10"/>
        <v>441986</v>
      </c>
      <c r="F636" s="41" t="str">
        <f>IFERROR(VLOOKUP(E636,Heritage!$E$3:$H$4601,4,FALSE),"")</f>
        <v/>
      </c>
      <c r="G636" s="41">
        <f>IFERROR(VLOOKUP(E636,'PRS até 2014'!$E$4:$L$6307,8,FALSE),"")</f>
        <v>0.55555555555555558</v>
      </c>
      <c r="H636" t="str">
        <f>IFERROR(VLOOKUP(E636,'Global Insight'!$E$2:$F$4102,2,FALSE),"")</f>
        <v/>
      </c>
      <c r="I636" t="str">
        <f>IFERROR(VLOOKUP(E636,EIU!$E$2:$H$3662,4,FALSE),"")</f>
        <v/>
      </c>
    </row>
    <row r="637" spans="1:9" x14ac:dyDescent="0.25">
      <c r="A637" s="12" t="s">
        <v>69</v>
      </c>
      <c r="B637" s="13" t="s">
        <v>70</v>
      </c>
      <c r="C637" s="14">
        <v>45</v>
      </c>
      <c r="D637" s="14">
        <v>1986</v>
      </c>
      <c r="E637">
        <f t="shared" si="10"/>
        <v>451986</v>
      </c>
      <c r="F637" s="41" t="str">
        <f>IFERROR(VLOOKUP(E637,Heritage!$E$3:$H$4601,4,FALSE),"")</f>
        <v/>
      </c>
      <c r="G637" s="41">
        <f>IFERROR(VLOOKUP(E637,'PRS até 2014'!$E$4:$L$6307,8,FALSE),"")</f>
        <v>0.52777777777777779</v>
      </c>
      <c r="H637" t="str">
        <f>IFERROR(VLOOKUP(E637,'Global Insight'!$E$2:$F$4102,2,FALSE),"")</f>
        <v/>
      </c>
      <c r="I637" t="str">
        <f>IFERROR(VLOOKUP(E637,EIU!$E$2:$H$3662,4,FALSE),"")</f>
        <v/>
      </c>
    </row>
    <row r="638" spans="1:9" x14ac:dyDescent="0.25">
      <c r="A638" s="12" t="s">
        <v>71</v>
      </c>
      <c r="B638" s="13" t="s">
        <v>72</v>
      </c>
      <c r="C638" s="14">
        <v>46</v>
      </c>
      <c r="D638" s="14">
        <v>1986</v>
      </c>
      <c r="E638">
        <f t="shared" si="10"/>
        <v>461986</v>
      </c>
      <c r="F638" s="41" t="str">
        <f>IFERROR(VLOOKUP(E638,Heritage!$E$3:$H$4601,4,FALSE),"")</f>
        <v/>
      </c>
      <c r="G638" s="41">
        <f>IFERROR(VLOOKUP(E638,'PRS até 2014'!$E$4:$L$6307,8,FALSE),"")</f>
        <v>0.69444444444444442</v>
      </c>
      <c r="H638" t="str">
        <f>IFERROR(VLOOKUP(E638,'Global Insight'!$E$2:$F$4102,2,FALSE),"")</f>
        <v/>
      </c>
      <c r="I638" t="str">
        <f>IFERROR(VLOOKUP(E638,EIU!$E$2:$H$3662,4,FALSE),"")</f>
        <v/>
      </c>
    </row>
    <row r="639" spans="1:9" x14ac:dyDescent="0.25">
      <c r="A639" s="12" t="s">
        <v>77</v>
      </c>
      <c r="B639" s="13" t="s">
        <v>78</v>
      </c>
      <c r="C639" s="14">
        <v>47</v>
      </c>
      <c r="D639" s="14">
        <v>1986</v>
      </c>
      <c r="E639">
        <f t="shared" si="10"/>
        <v>471986</v>
      </c>
      <c r="F639" s="41" t="str">
        <f>IFERROR(VLOOKUP(E639,Heritage!$E$3:$H$4601,4,FALSE),"")</f>
        <v/>
      </c>
      <c r="G639" s="41">
        <f>IFERROR(VLOOKUP(E639,'PRS até 2014'!$E$4:$L$6307,8,FALSE),"")</f>
        <v>0.88888888888888884</v>
      </c>
      <c r="H639" t="str">
        <f>IFERROR(VLOOKUP(E639,'Global Insight'!$E$2:$F$4102,2,FALSE),"")</f>
        <v/>
      </c>
      <c r="I639" t="str">
        <f>IFERROR(VLOOKUP(E639,EIU!$E$2:$H$3662,4,FALSE),"")</f>
        <v/>
      </c>
    </row>
    <row r="640" spans="1:9" x14ac:dyDescent="0.25">
      <c r="A640" s="12" t="s">
        <v>75</v>
      </c>
      <c r="B640" s="13" t="s">
        <v>76</v>
      </c>
      <c r="C640" s="14">
        <v>48</v>
      </c>
      <c r="D640" s="14">
        <v>1986</v>
      </c>
      <c r="E640">
        <f t="shared" si="10"/>
        <v>481986</v>
      </c>
      <c r="F640" s="41" t="str">
        <f>IFERROR(VLOOKUP(E640,Heritage!$E$3:$H$4601,4,FALSE),"")</f>
        <v/>
      </c>
      <c r="G640" s="41" t="str">
        <f>IFERROR(VLOOKUP(E640,'PRS até 2014'!$E$4:$L$6307,8,FALSE),"")</f>
        <v xml:space="preserve"> </v>
      </c>
      <c r="H640" t="str">
        <f>IFERROR(VLOOKUP(E640,'Global Insight'!$E$2:$F$4102,2,FALSE),"")</f>
        <v/>
      </c>
      <c r="I640" t="str">
        <f>IFERROR(VLOOKUP(E640,EIU!$E$2:$H$3662,4,FALSE),"")</f>
        <v/>
      </c>
    </row>
    <row r="641" spans="1:9" x14ac:dyDescent="0.25">
      <c r="A641" s="12" t="s">
        <v>353</v>
      </c>
      <c r="B641" s="13" t="s">
        <v>379</v>
      </c>
      <c r="C641" s="14">
        <v>49</v>
      </c>
      <c r="D641" s="14">
        <v>1986</v>
      </c>
      <c r="E641">
        <f t="shared" si="10"/>
        <v>491986</v>
      </c>
      <c r="F641" s="41" t="str">
        <f>IFERROR(VLOOKUP(E641,Heritage!$E$3:$H$4601,4,FALSE),"")</f>
        <v/>
      </c>
      <c r="G641" s="41" t="str">
        <f>IFERROR(VLOOKUP(E641,'PRS até 2014'!$E$4:$L$6307,8,FALSE),"")</f>
        <v xml:space="preserve"> </v>
      </c>
      <c r="H641" t="str">
        <f>IFERROR(VLOOKUP(E641,'Global Insight'!$E$2:$F$4102,2,FALSE),"")</f>
        <v/>
      </c>
      <c r="I641" t="str">
        <f>IFERROR(VLOOKUP(E641,EIU!$E$2:$H$3662,4,FALSE),"")</f>
        <v/>
      </c>
    </row>
    <row r="642" spans="1:9" x14ac:dyDescent="0.25">
      <c r="A642" s="12" t="s">
        <v>79</v>
      </c>
      <c r="B642" s="13" t="s">
        <v>80</v>
      </c>
      <c r="C642" s="14">
        <v>50</v>
      </c>
      <c r="D642" s="14">
        <v>1986</v>
      </c>
      <c r="E642">
        <f t="shared" si="10"/>
        <v>501986</v>
      </c>
      <c r="F642" s="41" t="str">
        <f>IFERROR(VLOOKUP(E642,Heritage!$E$3:$H$4601,4,FALSE),"")</f>
        <v/>
      </c>
      <c r="G642" s="41">
        <f>IFERROR(VLOOKUP(E642,'PRS até 2014'!$E$4:$L$6307,8,FALSE),"")</f>
        <v>0.44444444444444442</v>
      </c>
      <c r="H642" t="str">
        <f>IFERROR(VLOOKUP(E642,'Global Insight'!$E$2:$F$4102,2,FALSE),"")</f>
        <v/>
      </c>
      <c r="I642" t="str">
        <f>IFERROR(VLOOKUP(E642,EIU!$E$2:$H$3662,4,FALSE),"")</f>
        <v/>
      </c>
    </row>
    <row r="643" spans="1:9" x14ac:dyDescent="0.25">
      <c r="A643" s="12" t="s">
        <v>83</v>
      </c>
      <c r="B643" s="13" t="s">
        <v>84</v>
      </c>
      <c r="C643" s="14">
        <v>51</v>
      </c>
      <c r="D643" s="14">
        <v>1986</v>
      </c>
      <c r="E643">
        <f t="shared" si="10"/>
        <v>511986</v>
      </c>
      <c r="F643" s="41" t="str">
        <f>IFERROR(VLOOKUP(E643,Heritage!$E$3:$H$4601,4,FALSE),"")</f>
        <v/>
      </c>
      <c r="G643" s="41">
        <f>IFERROR(VLOOKUP(E643,'PRS até 2014'!$E$4:$L$6307,8,FALSE),"")</f>
        <v>0.5</v>
      </c>
      <c r="H643" t="str">
        <f>IFERROR(VLOOKUP(E643,'Global Insight'!$E$2:$F$4102,2,FALSE),"")</f>
        <v/>
      </c>
      <c r="I643" t="str">
        <f>IFERROR(VLOOKUP(E643,EIU!$E$2:$H$3662,4,FALSE),"")</f>
        <v/>
      </c>
    </row>
    <row r="644" spans="1:9" x14ac:dyDescent="0.25">
      <c r="A644" s="12" t="s">
        <v>85</v>
      </c>
      <c r="B644" s="13" t="s">
        <v>86</v>
      </c>
      <c r="C644" s="14">
        <v>52</v>
      </c>
      <c r="D644" s="14">
        <v>1986</v>
      </c>
      <c r="E644">
        <f t="shared" si="10"/>
        <v>521986</v>
      </c>
      <c r="F644" s="41" t="str">
        <f>IFERROR(VLOOKUP(E644,Heritage!$E$3:$H$4601,4,FALSE),"")</f>
        <v/>
      </c>
      <c r="G644" s="41">
        <f>IFERROR(VLOOKUP(E644,'PRS até 2014'!$E$4:$L$6307,8,FALSE),"")</f>
        <v>0.3888888888888889</v>
      </c>
      <c r="H644" t="str">
        <f>IFERROR(VLOOKUP(E644,'Global Insight'!$E$2:$F$4102,2,FALSE),"")</f>
        <v/>
      </c>
      <c r="I644" t="str">
        <f>IFERROR(VLOOKUP(E644,EIU!$E$2:$H$3662,4,FALSE),"")</f>
        <v/>
      </c>
    </row>
    <row r="645" spans="1:9" x14ac:dyDescent="0.25">
      <c r="A645" s="12" t="s">
        <v>267</v>
      </c>
      <c r="B645" s="13" t="s">
        <v>268</v>
      </c>
      <c r="C645" s="14">
        <v>53</v>
      </c>
      <c r="D645" s="14">
        <v>1986</v>
      </c>
      <c r="E645">
        <f t="shared" si="10"/>
        <v>531986</v>
      </c>
      <c r="F645" s="41" t="str">
        <f>IFERROR(VLOOKUP(E645,Heritage!$E$3:$H$4601,4,FALSE),"")</f>
        <v/>
      </c>
      <c r="G645" s="41">
        <f>IFERROR(VLOOKUP(E645,'PRS até 2014'!$E$4:$L$6307,8,FALSE),"")</f>
        <v>0.27777777777777779</v>
      </c>
      <c r="H645" t="str">
        <f>IFERROR(VLOOKUP(E645,'Global Insight'!$E$2:$F$4102,2,FALSE),"")</f>
        <v/>
      </c>
      <c r="I645" t="str">
        <f>IFERROR(VLOOKUP(E645,EIU!$E$2:$H$3662,4,FALSE),"")</f>
        <v/>
      </c>
    </row>
    <row r="646" spans="1:9" x14ac:dyDescent="0.25">
      <c r="A646" s="12" t="s">
        <v>114</v>
      </c>
      <c r="B646" s="13" t="s">
        <v>115</v>
      </c>
      <c r="C646" s="14">
        <v>54</v>
      </c>
      <c r="D646" s="14">
        <v>1986</v>
      </c>
      <c r="E646">
        <f t="shared" si="10"/>
        <v>541986</v>
      </c>
      <c r="F646" s="41" t="str">
        <f>IFERROR(VLOOKUP(E646,Heritage!$E$3:$H$4601,4,FALSE),"")</f>
        <v/>
      </c>
      <c r="G646" s="41" t="str">
        <f>IFERROR(VLOOKUP(E646,'PRS até 2014'!$E$4:$L$6307,8,FALSE),"")</f>
        <v xml:space="preserve"> </v>
      </c>
      <c r="H646" t="str">
        <f>IFERROR(VLOOKUP(E646,'Global Insight'!$E$2:$F$4102,2,FALSE),"")</f>
        <v/>
      </c>
      <c r="I646" t="str">
        <f>IFERROR(VLOOKUP(E646,EIU!$E$2:$H$3662,4,FALSE),"")</f>
        <v/>
      </c>
    </row>
    <row r="647" spans="1:9" x14ac:dyDescent="0.25">
      <c r="A647" s="12" t="s">
        <v>87</v>
      </c>
      <c r="B647" s="13" t="s">
        <v>88</v>
      </c>
      <c r="C647" s="14">
        <v>55</v>
      </c>
      <c r="D647" s="14">
        <v>1986</v>
      </c>
      <c r="E647">
        <f t="shared" si="10"/>
        <v>551986</v>
      </c>
      <c r="F647" s="41" t="str">
        <f>IFERROR(VLOOKUP(E647,Heritage!$E$3:$H$4601,4,FALSE),"")</f>
        <v/>
      </c>
      <c r="G647" s="41" t="str">
        <f>IFERROR(VLOOKUP(E647,'PRS até 2014'!$E$4:$L$6307,8,FALSE),"")</f>
        <v xml:space="preserve"> </v>
      </c>
      <c r="H647" t="str">
        <f>IFERROR(VLOOKUP(E647,'Global Insight'!$E$2:$F$4102,2,FALSE),"")</f>
        <v/>
      </c>
      <c r="I647" t="str">
        <f>IFERROR(VLOOKUP(E647,EIU!$E$2:$H$3662,4,FALSE),"")</f>
        <v/>
      </c>
    </row>
    <row r="648" spans="1:9" x14ac:dyDescent="0.25">
      <c r="A648" s="12" t="s">
        <v>91</v>
      </c>
      <c r="B648" s="13" t="s">
        <v>92</v>
      </c>
      <c r="C648" s="14">
        <v>56</v>
      </c>
      <c r="D648" s="14">
        <v>1986</v>
      </c>
      <c r="E648">
        <f t="shared" si="10"/>
        <v>561986</v>
      </c>
      <c r="F648" s="41" t="str">
        <f>IFERROR(VLOOKUP(E648,Heritage!$E$3:$H$4601,4,FALSE),"")</f>
        <v/>
      </c>
      <c r="G648" s="41" t="str">
        <f>IFERROR(VLOOKUP(E648,'PRS até 2014'!$E$4:$L$6307,8,FALSE),"")</f>
        <v xml:space="preserve"> </v>
      </c>
      <c r="H648" t="str">
        <f>IFERROR(VLOOKUP(E648,'Global Insight'!$E$2:$F$4102,2,FALSE),"")</f>
        <v/>
      </c>
      <c r="I648" t="str">
        <f>IFERROR(VLOOKUP(E648,EIU!$E$2:$H$3662,4,FALSE),"")</f>
        <v/>
      </c>
    </row>
    <row r="649" spans="1:9" x14ac:dyDescent="0.25">
      <c r="A649" s="12" t="s">
        <v>93</v>
      </c>
      <c r="B649" s="13" t="s">
        <v>94</v>
      </c>
      <c r="C649" s="14">
        <v>57</v>
      </c>
      <c r="D649" s="14">
        <v>1986</v>
      </c>
      <c r="E649">
        <f t="shared" si="10"/>
        <v>571986</v>
      </c>
      <c r="F649" s="41" t="str">
        <f>IFERROR(VLOOKUP(E649,Heritage!$E$3:$H$4601,4,FALSE),"")</f>
        <v/>
      </c>
      <c r="G649" s="41">
        <f>IFERROR(VLOOKUP(E649,'PRS até 2014'!$E$4:$L$6307,8,FALSE),"")</f>
        <v>0.36111111111111105</v>
      </c>
      <c r="H649" t="str">
        <f>IFERROR(VLOOKUP(E649,'Global Insight'!$E$2:$F$4102,2,FALSE),"")</f>
        <v/>
      </c>
      <c r="I649" t="str">
        <f>IFERROR(VLOOKUP(E649,EIU!$E$2:$H$3662,4,FALSE),"")</f>
        <v/>
      </c>
    </row>
    <row r="650" spans="1:9" x14ac:dyDescent="0.25">
      <c r="A650" s="12" t="s">
        <v>97</v>
      </c>
      <c r="B650" s="13" t="s">
        <v>98</v>
      </c>
      <c r="C650" s="14">
        <v>58</v>
      </c>
      <c r="D650" s="14">
        <v>1986</v>
      </c>
      <c r="E650">
        <f t="shared" si="10"/>
        <v>581986</v>
      </c>
      <c r="F650" s="41" t="str">
        <f>IFERROR(VLOOKUP(E650,Heritage!$E$3:$H$4601,4,FALSE),"")</f>
        <v/>
      </c>
      <c r="G650" s="41" t="str">
        <f>IFERROR(VLOOKUP(E650,'PRS até 2014'!$E$4:$L$6307,8,FALSE),"")</f>
        <v xml:space="preserve"> </v>
      </c>
      <c r="H650" t="str">
        <f>IFERROR(VLOOKUP(E650,'Global Insight'!$E$2:$F$4102,2,FALSE),"")</f>
        <v/>
      </c>
      <c r="I650" t="str">
        <f>IFERROR(VLOOKUP(E650,EIU!$E$2:$H$3662,4,FALSE),"")</f>
        <v/>
      </c>
    </row>
    <row r="651" spans="1:9" x14ac:dyDescent="0.25">
      <c r="A651" s="12" t="s">
        <v>95</v>
      </c>
      <c r="B651" s="13" t="s">
        <v>96</v>
      </c>
      <c r="C651" s="14">
        <v>59</v>
      </c>
      <c r="D651" s="14">
        <v>1986</v>
      </c>
      <c r="E651">
        <f t="shared" si="10"/>
        <v>591986</v>
      </c>
      <c r="F651" s="41" t="str">
        <f>IFERROR(VLOOKUP(E651,Heritage!$E$3:$H$4601,4,FALSE),"")</f>
        <v/>
      </c>
      <c r="G651" s="41">
        <f>IFERROR(VLOOKUP(E651,'PRS até 2014'!$E$4:$L$6307,8,FALSE),"")</f>
        <v>0.91666666666666652</v>
      </c>
      <c r="H651" t="str">
        <f>IFERROR(VLOOKUP(E651,'Global Insight'!$E$2:$F$4102,2,FALSE),"")</f>
        <v/>
      </c>
      <c r="I651" t="str">
        <f>IFERROR(VLOOKUP(E651,EIU!$E$2:$H$3662,4,FALSE),"")</f>
        <v/>
      </c>
    </row>
    <row r="652" spans="1:9" x14ac:dyDescent="0.25">
      <c r="A652" s="12" t="s">
        <v>99</v>
      </c>
      <c r="B652" s="13" t="s">
        <v>100</v>
      </c>
      <c r="C652" s="14">
        <v>60</v>
      </c>
      <c r="D652" s="14">
        <v>1986</v>
      </c>
      <c r="E652">
        <f t="shared" si="10"/>
        <v>601986</v>
      </c>
      <c r="F652" s="41" t="str">
        <f>IFERROR(VLOOKUP(E652,Heritage!$E$3:$H$4601,4,FALSE),"")</f>
        <v/>
      </c>
      <c r="G652" s="41">
        <f>IFERROR(VLOOKUP(E652,'PRS até 2014'!$E$4:$L$6307,8,FALSE),"")</f>
        <v>0.77777777777777779</v>
      </c>
      <c r="H652" t="str">
        <f>IFERROR(VLOOKUP(E652,'Global Insight'!$E$2:$F$4102,2,FALSE),"")</f>
        <v/>
      </c>
      <c r="I652" t="str">
        <f>IFERROR(VLOOKUP(E652,EIU!$E$2:$H$3662,4,FALSE),"")</f>
        <v/>
      </c>
    </row>
    <row r="653" spans="1:9" x14ac:dyDescent="0.25">
      <c r="A653" s="12" t="s">
        <v>101</v>
      </c>
      <c r="B653" s="13" t="s">
        <v>102</v>
      </c>
      <c r="C653" s="14">
        <v>61</v>
      </c>
      <c r="D653" s="14">
        <v>1986</v>
      </c>
      <c r="E653">
        <f t="shared" si="10"/>
        <v>611986</v>
      </c>
      <c r="F653" s="41" t="str">
        <f>IFERROR(VLOOKUP(E653,Heritage!$E$3:$H$4601,4,FALSE),"")</f>
        <v/>
      </c>
      <c r="G653" s="41">
        <f>IFERROR(VLOOKUP(E653,'PRS até 2014'!$E$4:$L$6307,8,FALSE),"")</f>
        <v>0.3888888888888889</v>
      </c>
      <c r="H653" t="str">
        <f>IFERROR(VLOOKUP(E653,'Global Insight'!$E$2:$F$4102,2,FALSE),"")</f>
        <v/>
      </c>
      <c r="I653" t="str">
        <f>IFERROR(VLOOKUP(E653,EIU!$E$2:$H$3662,4,FALSE),"")</f>
        <v/>
      </c>
    </row>
    <row r="654" spans="1:9" x14ac:dyDescent="0.25">
      <c r="A654" s="12" t="s">
        <v>354</v>
      </c>
      <c r="B654" s="13" t="s">
        <v>111</v>
      </c>
      <c r="C654" s="14">
        <v>62</v>
      </c>
      <c r="D654" s="14">
        <v>1986</v>
      </c>
      <c r="E654">
        <f t="shared" si="10"/>
        <v>621986</v>
      </c>
      <c r="F654" s="41" t="str">
        <f>IFERROR(VLOOKUP(E654,Heritage!$E$3:$H$4601,4,FALSE),"")</f>
        <v/>
      </c>
      <c r="G654" s="41">
        <f>IFERROR(VLOOKUP(E654,'PRS até 2014'!$E$4:$L$6307,8,FALSE),"")</f>
        <v>0.55555555555555547</v>
      </c>
      <c r="H654" t="str">
        <f>IFERROR(VLOOKUP(E654,'Global Insight'!$E$2:$F$4102,2,FALSE),"")</f>
        <v/>
      </c>
      <c r="I654" t="str">
        <f>IFERROR(VLOOKUP(E654,EIU!$E$2:$H$3662,4,FALSE),"")</f>
        <v/>
      </c>
    </row>
    <row r="655" spans="1:9" x14ac:dyDescent="0.25">
      <c r="A655" s="12" t="s">
        <v>105</v>
      </c>
      <c r="B655" s="13" t="s">
        <v>106</v>
      </c>
      <c r="C655" s="14">
        <v>63</v>
      </c>
      <c r="D655" s="14">
        <v>1986</v>
      </c>
      <c r="E655">
        <f t="shared" si="10"/>
        <v>631986</v>
      </c>
      <c r="F655" s="41" t="str">
        <f>IFERROR(VLOOKUP(E655,Heritage!$E$3:$H$4601,4,FALSE),"")</f>
        <v/>
      </c>
      <c r="G655" s="41" t="str">
        <f>IFERROR(VLOOKUP(E655,'PRS até 2014'!$E$4:$L$6307,8,FALSE),"")</f>
        <v xml:space="preserve"> </v>
      </c>
      <c r="H655" t="str">
        <f>IFERROR(VLOOKUP(E655,'Global Insight'!$E$2:$F$4102,2,FALSE),"")</f>
        <v/>
      </c>
      <c r="I655" t="str">
        <f>IFERROR(VLOOKUP(E655,EIU!$E$2:$H$3662,4,FALSE),"")</f>
        <v/>
      </c>
    </row>
    <row r="656" spans="1:9" x14ac:dyDescent="0.25">
      <c r="A656" s="12" t="s">
        <v>73</v>
      </c>
      <c r="B656" s="13" t="s">
        <v>74</v>
      </c>
      <c r="C656" s="14">
        <v>64</v>
      </c>
      <c r="D656" s="14">
        <v>1986</v>
      </c>
      <c r="E656">
        <f t="shared" si="10"/>
        <v>641986</v>
      </c>
      <c r="F656" s="41" t="str">
        <f>IFERROR(VLOOKUP(E656,Heritage!$E$3:$H$4601,4,FALSE),"")</f>
        <v/>
      </c>
      <c r="G656" s="41">
        <f>IFERROR(VLOOKUP(E656,'PRS até 2014'!$E$4:$L$6307,8,FALSE),"")</f>
        <v>0.83333333333333337</v>
      </c>
      <c r="H656" t="str">
        <f>IFERROR(VLOOKUP(E656,'Global Insight'!$E$2:$F$4102,2,FALSE),"")</f>
        <v/>
      </c>
      <c r="I656" t="str">
        <f>IFERROR(VLOOKUP(E656,EIU!$E$2:$H$3662,4,FALSE),"")</f>
        <v/>
      </c>
    </row>
    <row r="657" spans="1:9" x14ac:dyDescent="0.25">
      <c r="A657" s="12" t="s">
        <v>336</v>
      </c>
      <c r="B657" s="13" t="s">
        <v>337</v>
      </c>
      <c r="C657" s="14">
        <v>65</v>
      </c>
      <c r="D657" s="14">
        <v>1986</v>
      </c>
      <c r="E657">
        <f t="shared" si="10"/>
        <v>651986</v>
      </c>
      <c r="F657" s="41" t="str">
        <f>IFERROR(VLOOKUP(E657,Heritage!$E$3:$H$4601,4,FALSE),"")</f>
        <v/>
      </c>
      <c r="G657" s="41">
        <f>IFERROR(VLOOKUP(E657,'PRS até 2014'!$E$4:$L$6307,8,FALSE),"")</f>
        <v>0.75</v>
      </c>
      <c r="H657" t="str">
        <f>IFERROR(VLOOKUP(E657,'Global Insight'!$E$2:$F$4102,2,FALSE),"")</f>
        <v/>
      </c>
      <c r="I657" t="str">
        <f>IFERROR(VLOOKUP(E657,EIU!$E$2:$H$3662,4,FALSE),"")</f>
        <v/>
      </c>
    </row>
    <row r="658" spans="1:9" x14ac:dyDescent="0.25">
      <c r="A658" s="12" t="s">
        <v>107</v>
      </c>
      <c r="B658" s="13" t="s">
        <v>108</v>
      </c>
      <c r="C658" s="14">
        <v>66</v>
      </c>
      <c r="D658" s="14">
        <v>1986</v>
      </c>
      <c r="E658">
        <f t="shared" si="10"/>
        <v>661986</v>
      </c>
      <c r="F658" s="41" t="str">
        <f>IFERROR(VLOOKUP(E658,Heritage!$E$3:$H$4601,4,FALSE),"")</f>
        <v/>
      </c>
      <c r="G658" s="41">
        <f>IFERROR(VLOOKUP(E658,'PRS até 2014'!$E$4:$L$6307,8,FALSE),"")</f>
        <v>0.30555555555555558</v>
      </c>
      <c r="H658" t="str">
        <f>IFERROR(VLOOKUP(E658,'Global Insight'!$E$2:$F$4102,2,FALSE),"")</f>
        <v/>
      </c>
      <c r="I658" t="str">
        <f>IFERROR(VLOOKUP(E658,EIU!$E$2:$H$3662,4,FALSE),"")</f>
        <v/>
      </c>
    </row>
    <row r="659" spans="1:9" x14ac:dyDescent="0.25">
      <c r="A659" s="12" t="s">
        <v>116</v>
      </c>
      <c r="B659" s="13" t="s">
        <v>117</v>
      </c>
      <c r="C659" s="14">
        <v>67</v>
      </c>
      <c r="D659" s="14">
        <v>1986</v>
      </c>
      <c r="E659">
        <f t="shared" si="10"/>
        <v>671986</v>
      </c>
      <c r="F659" s="41" t="str">
        <f>IFERROR(VLOOKUP(E659,Heritage!$E$3:$H$4601,4,FALSE),"")</f>
        <v/>
      </c>
      <c r="G659" s="41">
        <f>IFERROR(VLOOKUP(E659,'PRS até 2014'!$E$4:$L$6307,8,FALSE),"")</f>
        <v>0.5</v>
      </c>
      <c r="H659" t="str">
        <f>IFERROR(VLOOKUP(E659,'Global Insight'!$E$2:$F$4102,2,FALSE),"")</f>
        <v/>
      </c>
      <c r="I659" t="str">
        <f>IFERROR(VLOOKUP(E659,EIU!$E$2:$H$3662,4,FALSE),"")</f>
        <v/>
      </c>
    </row>
    <row r="660" spans="1:9" x14ac:dyDescent="0.25">
      <c r="A660" s="12" t="s">
        <v>355</v>
      </c>
      <c r="B660" s="13" t="s">
        <v>380</v>
      </c>
      <c r="C660" s="14">
        <v>68</v>
      </c>
      <c r="D660" s="14">
        <v>1986</v>
      </c>
      <c r="E660">
        <f t="shared" si="10"/>
        <v>681986</v>
      </c>
      <c r="F660" s="41" t="str">
        <f>IFERROR(VLOOKUP(E660,Heritage!$E$3:$H$4601,4,FALSE),"")</f>
        <v/>
      </c>
      <c r="G660" s="41" t="str">
        <f>IFERROR(VLOOKUP(E660,'PRS até 2014'!$E$4:$L$6307,8,FALSE),"")</f>
        <v xml:space="preserve"> </v>
      </c>
      <c r="H660" t="str">
        <f>IFERROR(VLOOKUP(E660,'Global Insight'!$E$2:$F$4102,2,FALSE),"")</f>
        <v/>
      </c>
      <c r="I660" t="str">
        <f>IFERROR(VLOOKUP(E660,EIU!$E$2:$H$3662,4,FALSE),"")</f>
        <v/>
      </c>
    </row>
    <row r="661" spans="1:9" x14ac:dyDescent="0.25">
      <c r="A661" s="12" t="s">
        <v>118</v>
      </c>
      <c r="B661" s="13" t="s">
        <v>119</v>
      </c>
      <c r="C661" s="14">
        <v>69</v>
      </c>
      <c r="D661" s="14">
        <v>1986</v>
      </c>
      <c r="E661">
        <f t="shared" si="10"/>
        <v>691986</v>
      </c>
      <c r="F661" s="41" t="str">
        <f>IFERROR(VLOOKUP(E661,Heritage!$E$3:$H$4601,4,FALSE),"")</f>
        <v/>
      </c>
      <c r="G661" s="41">
        <f>IFERROR(VLOOKUP(E661,'PRS até 2014'!$E$4:$L$6307,8,FALSE),"")</f>
        <v>0.25</v>
      </c>
      <c r="H661" t="str">
        <f>IFERROR(VLOOKUP(E661,'Global Insight'!$E$2:$F$4102,2,FALSE),"")</f>
        <v/>
      </c>
      <c r="I661" t="str">
        <f>IFERROR(VLOOKUP(E661,EIU!$E$2:$H$3662,4,FALSE),"")</f>
        <v/>
      </c>
    </row>
    <row r="662" spans="1:9" x14ac:dyDescent="0.25">
      <c r="A662" s="12" t="s">
        <v>109</v>
      </c>
      <c r="B662" s="13" t="s">
        <v>110</v>
      </c>
      <c r="C662" s="14">
        <v>70</v>
      </c>
      <c r="D662" s="14">
        <v>1986</v>
      </c>
      <c r="E662">
        <f t="shared" si="10"/>
        <v>701986</v>
      </c>
      <c r="F662" s="41" t="str">
        <f>IFERROR(VLOOKUP(E662,Heritage!$E$3:$H$4601,4,FALSE),"")</f>
        <v/>
      </c>
      <c r="G662" s="41">
        <f>IFERROR(VLOOKUP(E662,'PRS até 2014'!$E$4:$L$6307,8,FALSE),"")</f>
        <v>0.47222222222222221</v>
      </c>
      <c r="H662" t="str">
        <f>IFERROR(VLOOKUP(E662,'Global Insight'!$E$2:$F$4102,2,FALSE),"")</f>
        <v/>
      </c>
      <c r="I662" t="str">
        <f>IFERROR(VLOOKUP(E662,EIU!$E$2:$H$3662,4,FALSE),"")</f>
        <v/>
      </c>
    </row>
    <row r="663" spans="1:9" x14ac:dyDescent="0.25">
      <c r="A663" s="12" t="s">
        <v>112</v>
      </c>
      <c r="B663" s="13" t="s">
        <v>113</v>
      </c>
      <c r="C663" s="14">
        <v>71</v>
      </c>
      <c r="D663" s="14">
        <v>1986</v>
      </c>
      <c r="E663">
        <f t="shared" si="10"/>
        <v>711986</v>
      </c>
      <c r="F663" s="41" t="str">
        <f>IFERROR(VLOOKUP(E663,Heritage!$E$3:$H$4601,4,FALSE),"")</f>
        <v/>
      </c>
      <c r="G663" s="41">
        <f>IFERROR(VLOOKUP(E663,'PRS até 2014'!$E$4:$L$6307,8,FALSE),"")</f>
        <v>0.27777777777777779</v>
      </c>
      <c r="H663" t="str">
        <f>IFERROR(VLOOKUP(E663,'Global Insight'!$E$2:$F$4102,2,FALSE),"")</f>
        <v/>
      </c>
      <c r="I663" t="str">
        <f>IFERROR(VLOOKUP(E663,EIU!$E$2:$H$3662,4,FALSE),"")</f>
        <v/>
      </c>
    </row>
    <row r="664" spans="1:9" x14ac:dyDescent="0.25">
      <c r="A664" s="12" t="s">
        <v>120</v>
      </c>
      <c r="B664" s="13" t="s">
        <v>121</v>
      </c>
      <c r="C664" s="14">
        <v>72</v>
      </c>
      <c r="D664" s="14">
        <v>1986</v>
      </c>
      <c r="E664">
        <f t="shared" si="10"/>
        <v>721986</v>
      </c>
      <c r="F664" s="41" t="str">
        <f>IFERROR(VLOOKUP(E664,Heritage!$E$3:$H$4601,4,FALSE),"")</f>
        <v/>
      </c>
      <c r="G664" s="41">
        <f>IFERROR(VLOOKUP(E664,'PRS até 2014'!$E$4:$L$6307,8,FALSE),"")</f>
        <v>0.22222222222222221</v>
      </c>
      <c r="H664" t="str">
        <f>IFERROR(VLOOKUP(E664,'Global Insight'!$E$2:$F$4102,2,FALSE),"")</f>
        <v/>
      </c>
      <c r="I664" t="str">
        <f>IFERROR(VLOOKUP(E664,EIU!$E$2:$H$3662,4,FALSE),"")</f>
        <v/>
      </c>
    </row>
    <row r="665" spans="1:9" x14ac:dyDescent="0.25">
      <c r="A665" s="12" t="s">
        <v>128</v>
      </c>
      <c r="B665" s="13" t="s">
        <v>129</v>
      </c>
      <c r="C665" s="14">
        <v>73</v>
      </c>
      <c r="D665" s="14">
        <v>1986</v>
      </c>
      <c r="E665">
        <f t="shared" si="10"/>
        <v>731986</v>
      </c>
      <c r="F665" s="41" t="str">
        <f>IFERROR(VLOOKUP(E665,Heritage!$E$3:$H$4601,4,FALSE),"")</f>
        <v/>
      </c>
      <c r="G665" s="41">
        <f>IFERROR(VLOOKUP(E665,'PRS até 2014'!$E$4:$L$6307,8,FALSE),"")</f>
        <v>0.19444444444444445</v>
      </c>
      <c r="H665" t="str">
        <f>IFERROR(VLOOKUP(E665,'Global Insight'!$E$2:$F$4102,2,FALSE),"")</f>
        <v/>
      </c>
      <c r="I665" t="str">
        <f>IFERROR(VLOOKUP(E665,EIU!$E$2:$H$3662,4,FALSE),"")</f>
        <v/>
      </c>
    </row>
    <row r="666" spans="1:9" x14ac:dyDescent="0.25">
      <c r="A666" s="12" t="s">
        <v>124</v>
      </c>
      <c r="B666" s="13" t="s">
        <v>125</v>
      </c>
      <c r="C666" s="14">
        <v>74</v>
      </c>
      <c r="D666" s="14">
        <v>1986</v>
      </c>
      <c r="E666">
        <f t="shared" si="10"/>
        <v>741986</v>
      </c>
      <c r="F666" s="41" t="str">
        <f>IFERROR(VLOOKUP(E666,Heritage!$E$3:$H$4601,4,FALSE),"")</f>
        <v/>
      </c>
      <c r="G666" s="41">
        <f>IFERROR(VLOOKUP(E666,'PRS até 2014'!$E$4:$L$6307,8,FALSE),"")</f>
        <v>0.3611111111111111</v>
      </c>
      <c r="H666" t="str">
        <f>IFERROR(VLOOKUP(E666,'Global Insight'!$E$2:$F$4102,2,FALSE),"")</f>
        <v/>
      </c>
      <c r="I666" t="str">
        <f>IFERROR(VLOOKUP(E666,EIU!$E$2:$H$3662,4,FALSE),"")</f>
        <v/>
      </c>
    </row>
    <row r="667" spans="1:9" x14ac:dyDescent="0.25">
      <c r="A667" s="12" t="s">
        <v>122</v>
      </c>
      <c r="B667" s="13" t="s">
        <v>123</v>
      </c>
      <c r="C667" s="14">
        <v>75</v>
      </c>
      <c r="D667" s="14">
        <v>1986</v>
      </c>
      <c r="E667">
        <f t="shared" si="10"/>
        <v>751986</v>
      </c>
      <c r="F667" s="41" t="str">
        <f>IFERROR(VLOOKUP(E667,Heritage!$E$3:$H$4601,4,FALSE),"")</f>
        <v/>
      </c>
      <c r="G667" s="41">
        <f>IFERROR(VLOOKUP(E667,'PRS até 2014'!$E$4:$L$6307,8,FALSE),"")</f>
        <v>0.77777777777777779</v>
      </c>
      <c r="H667" t="str">
        <f>IFERROR(VLOOKUP(E667,'Global Insight'!$E$2:$F$4102,2,FALSE),"")</f>
        <v/>
      </c>
      <c r="I667" t="str">
        <f>IFERROR(VLOOKUP(E667,EIU!$E$2:$H$3662,4,FALSE),"")</f>
        <v/>
      </c>
    </row>
    <row r="668" spans="1:9" x14ac:dyDescent="0.25">
      <c r="A668" s="12" t="s">
        <v>130</v>
      </c>
      <c r="B668" s="13" t="s">
        <v>131</v>
      </c>
      <c r="C668" s="14">
        <v>76</v>
      </c>
      <c r="D668" s="14">
        <v>1986</v>
      </c>
      <c r="E668">
        <f t="shared" si="10"/>
        <v>761986</v>
      </c>
      <c r="F668" s="41" t="str">
        <f>IFERROR(VLOOKUP(E668,Heritage!$E$3:$H$4601,4,FALSE),"")</f>
        <v/>
      </c>
      <c r="G668" s="41">
        <f>IFERROR(VLOOKUP(E668,'PRS até 2014'!$E$4:$L$6307,8,FALSE),"")</f>
        <v>0.66666666666666663</v>
      </c>
      <c r="H668" t="str">
        <f>IFERROR(VLOOKUP(E668,'Global Insight'!$E$2:$F$4102,2,FALSE),"")</f>
        <v/>
      </c>
      <c r="I668" t="str">
        <f>IFERROR(VLOOKUP(E668,EIU!$E$2:$H$3662,4,FALSE),"")</f>
        <v/>
      </c>
    </row>
    <row r="669" spans="1:9" x14ac:dyDescent="0.25">
      <c r="A669" s="12" t="s">
        <v>142</v>
      </c>
      <c r="B669" s="13" t="s">
        <v>143</v>
      </c>
      <c r="C669" s="14">
        <v>77</v>
      </c>
      <c r="D669" s="14">
        <v>1986</v>
      </c>
      <c r="E669">
        <f t="shared" si="10"/>
        <v>771986</v>
      </c>
      <c r="F669" s="41" t="str">
        <f>IFERROR(VLOOKUP(E669,Heritage!$E$3:$H$4601,4,FALSE),"")</f>
        <v/>
      </c>
      <c r="G669" s="41">
        <f>IFERROR(VLOOKUP(E669,'PRS até 2014'!$E$4:$L$6307,8,FALSE),"")</f>
        <v>0.86111111111111116</v>
      </c>
      <c r="H669" t="str">
        <f>IFERROR(VLOOKUP(E669,'Global Insight'!$E$2:$F$4102,2,FALSE),"")</f>
        <v/>
      </c>
      <c r="I669" t="str">
        <f>IFERROR(VLOOKUP(E669,EIU!$E$2:$H$3662,4,FALSE),"")</f>
        <v/>
      </c>
    </row>
    <row r="670" spans="1:9" x14ac:dyDescent="0.25">
      <c r="A670" s="12" t="s">
        <v>134</v>
      </c>
      <c r="B670" s="13" t="s">
        <v>135</v>
      </c>
      <c r="C670" s="14">
        <v>78</v>
      </c>
      <c r="D670" s="14">
        <v>1986</v>
      </c>
      <c r="E670">
        <f t="shared" si="10"/>
        <v>781986</v>
      </c>
      <c r="F670" s="41" t="str">
        <f>IFERROR(VLOOKUP(E670,Heritage!$E$3:$H$4601,4,FALSE),"")</f>
        <v/>
      </c>
      <c r="G670" s="41">
        <f>IFERROR(VLOOKUP(E670,'PRS até 2014'!$E$4:$L$6307,8,FALSE),"")</f>
        <v>0.47222222222222221</v>
      </c>
      <c r="H670" t="str">
        <f>IFERROR(VLOOKUP(E670,'Global Insight'!$E$2:$F$4102,2,FALSE),"")</f>
        <v/>
      </c>
      <c r="I670" t="str">
        <f>IFERROR(VLOOKUP(E670,EIU!$E$2:$H$3662,4,FALSE),"")</f>
        <v/>
      </c>
    </row>
    <row r="671" spans="1:9" x14ac:dyDescent="0.25">
      <c r="A671" s="12" t="s">
        <v>132</v>
      </c>
      <c r="B671" s="13" t="s">
        <v>133</v>
      </c>
      <c r="C671" s="14">
        <v>79</v>
      </c>
      <c r="D671" s="14">
        <v>1986</v>
      </c>
      <c r="E671">
        <f t="shared" si="10"/>
        <v>791986</v>
      </c>
      <c r="F671" s="41" t="str">
        <f>IFERROR(VLOOKUP(E671,Heritage!$E$3:$H$4601,4,FALSE),"")</f>
        <v/>
      </c>
      <c r="G671" s="41">
        <f>IFERROR(VLOOKUP(E671,'PRS até 2014'!$E$4:$L$6307,8,FALSE),"")</f>
        <v>0.25</v>
      </c>
      <c r="H671" t="str">
        <f>IFERROR(VLOOKUP(E671,'Global Insight'!$E$2:$F$4102,2,FALSE),"")</f>
        <v/>
      </c>
      <c r="I671" t="str">
        <f>IFERROR(VLOOKUP(E671,EIU!$E$2:$H$3662,4,FALSE),"")</f>
        <v/>
      </c>
    </row>
    <row r="672" spans="1:9" x14ac:dyDescent="0.25">
      <c r="A672" s="12" t="s">
        <v>138</v>
      </c>
      <c r="B672" s="13" t="s">
        <v>139</v>
      </c>
      <c r="C672" s="14">
        <v>80</v>
      </c>
      <c r="D672" s="14">
        <v>1986</v>
      </c>
      <c r="E672">
        <f t="shared" si="10"/>
        <v>801986</v>
      </c>
      <c r="F672" s="41" t="str">
        <f>IFERROR(VLOOKUP(E672,Heritage!$E$3:$H$4601,4,FALSE),"")</f>
        <v/>
      </c>
      <c r="G672" s="41">
        <f>IFERROR(VLOOKUP(E672,'PRS até 2014'!$E$4:$L$6307,8,FALSE),"")</f>
        <v>0.41666666666666663</v>
      </c>
      <c r="H672" t="str">
        <f>IFERROR(VLOOKUP(E672,'Global Insight'!$E$2:$F$4102,2,FALSE),"")</f>
        <v/>
      </c>
      <c r="I672" t="str">
        <f>IFERROR(VLOOKUP(E672,EIU!$E$2:$H$3662,4,FALSE),"")</f>
        <v/>
      </c>
    </row>
    <row r="673" spans="1:9" x14ac:dyDescent="0.25">
      <c r="A673" s="12" t="s">
        <v>140</v>
      </c>
      <c r="B673" s="13" t="s">
        <v>141</v>
      </c>
      <c r="C673" s="14">
        <v>81</v>
      </c>
      <c r="D673" s="14">
        <v>1986</v>
      </c>
      <c r="E673">
        <f t="shared" si="10"/>
        <v>811986</v>
      </c>
      <c r="F673" s="41" t="str">
        <f>IFERROR(VLOOKUP(E673,Heritage!$E$3:$H$4601,4,FALSE),"")</f>
        <v/>
      </c>
      <c r="G673" s="41">
        <f>IFERROR(VLOOKUP(E673,'PRS até 2014'!$E$4:$L$6307,8,FALSE),"")</f>
        <v>0.41666666666666663</v>
      </c>
      <c r="H673" t="str">
        <f>IFERROR(VLOOKUP(E673,'Global Insight'!$E$2:$F$4102,2,FALSE),"")</f>
        <v/>
      </c>
      <c r="I673" t="str">
        <f>IFERROR(VLOOKUP(E673,EIU!$E$2:$H$3662,4,FALSE),"")</f>
        <v/>
      </c>
    </row>
    <row r="674" spans="1:9" x14ac:dyDescent="0.25">
      <c r="A674" s="12" t="s">
        <v>136</v>
      </c>
      <c r="B674" s="13" t="s">
        <v>137</v>
      </c>
      <c r="C674" s="14">
        <v>82</v>
      </c>
      <c r="D674" s="14">
        <v>1986</v>
      </c>
      <c r="E674">
        <f t="shared" si="10"/>
        <v>821986</v>
      </c>
      <c r="F674" s="41" t="str">
        <f>IFERROR(VLOOKUP(E674,Heritage!$E$3:$H$4601,4,FALSE),"")</f>
        <v/>
      </c>
      <c r="G674" s="41">
        <f>IFERROR(VLOOKUP(E674,'PRS até 2014'!$E$4:$L$6307,8,FALSE),"")</f>
        <v>0.72222222222222221</v>
      </c>
      <c r="H674" t="str">
        <f>IFERROR(VLOOKUP(E674,'Global Insight'!$E$2:$F$4102,2,FALSE),"")</f>
        <v/>
      </c>
      <c r="I674" t="str">
        <f>IFERROR(VLOOKUP(E674,EIU!$E$2:$H$3662,4,FALSE),"")</f>
        <v/>
      </c>
    </row>
    <row r="675" spans="1:9" x14ac:dyDescent="0.25">
      <c r="A675" s="12" t="s">
        <v>144</v>
      </c>
      <c r="B675" s="13" t="s">
        <v>145</v>
      </c>
      <c r="C675" s="14">
        <v>83</v>
      </c>
      <c r="D675" s="14">
        <v>1986</v>
      </c>
      <c r="E675">
        <f t="shared" si="10"/>
        <v>831986</v>
      </c>
      <c r="F675" s="41" t="str">
        <f>IFERROR(VLOOKUP(E675,Heritage!$E$3:$H$4601,4,FALSE),"")</f>
        <v/>
      </c>
      <c r="G675" s="41">
        <f>IFERROR(VLOOKUP(E675,'PRS até 2014'!$E$4:$L$6307,8,FALSE),"")</f>
        <v>0.61111111111111116</v>
      </c>
      <c r="H675" t="str">
        <f>IFERROR(VLOOKUP(E675,'Global Insight'!$E$2:$F$4102,2,FALSE),"")</f>
        <v/>
      </c>
      <c r="I675" t="str">
        <f>IFERROR(VLOOKUP(E675,EIU!$E$2:$H$3662,4,FALSE),"")</f>
        <v/>
      </c>
    </row>
    <row r="676" spans="1:9" x14ac:dyDescent="0.25">
      <c r="A676" s="12" t="s">
        <v>146</v>
      </c>
      <c r="B676" s="13" t="s">
        <v>147</v>
      </c>
      <c r="C676" s="14">
        <v>84</v>
      </c>
      <c r="D676" s="14">
        <v>1986</v>
      </c>
      <c r="E676">
        <f t="shared" si="10"/>
        <v>841986</v>
      </c>
      <c r="F676" s="41" t="str">
        <f>IFERROR(VLOOKUP(E676,Heritage!$E$3:$H$4601,4,FALSE),"")</f>
        <v/>
      </c>
      <c r="G676" s="41">
        <f>IFERROR(VLOOKUP(E676,'PRS até 2014'!$E$4:$L$6307,8,FALSE),"")</f>
        <v>0.72222222222222221</v>
      </c>
      <c r="H676" t="str">
        <f>IFERROR(VLOOKUP(E676,'Global Insight'!$E$2:$F$4102,2,FALSE),"")</f>
        <v/>
      </c>
      <c r="I676" t="str">
        <f>IFERROR(VLOOKUP(E676,EIU!$E$2:$H$3662,4,FALSE),"")</f>
        <v/>
      </c>
    </row>
    <row r="677" spans="1:9" x14ac:dyDescent="0.25">
      <c r="A677" s="12" t="s">
        <v>148</v>
      </c>
      <c r="B677" s="13" t="s">
        <v>149</v>
      </c>
      <c r="C677" s="14">
        <v>85</v>
      </c>
      <c r="D677" s="14">
        <v>1986</v>
      </c>
      <c r="E677">
        <f t="shared" si="10"/>
        <v>851986</v>
      </c>
      <c r="F677" s="41" t="str">
        <f>IFERROR(VLOOKUP(E677,Heritage!$E$3:$H$4601,4,FALSE),"")</f>
        <v/>
      </c>
      <c r="G677" s="41">
        <f>IFERROR(VLOOKUP(E677,'PRS até 2014'!$E$4:$L$6307,8,FALSE),"")</f>
        <v>0.30555555555555552</v>
      </c>
      <c r="H677" t="str">
        <f>IFERROR(VLOOKUP(E677,'Global Insight'!$E$2:$F$4102,2,FALSE),"")</f>
        <v/>
      </c>
      <c r="I677" t="str">
        <f>IFERROR(VLOOKUP(E677,EIU!$E$2:$H$3662,4,FALSE),"")</f>
        <v/>
      </c>
    </row>
    <row r="678" spans="1:9" x14ac:dyDescent="0.25">
      <c r="A678" s="12" t="s">
        <v>152</v>
      </c>
      <c r="B678" s="13" t="s">
        <v>153</v>
      </c>
      <c r="C678" s="14">
        <v>86</v>
      </c>
      <c r="D678" s="14">
        <v>1986</v>
      </c>
      <c r="E678">
        <f t="shared" si="10"/>
        <v>861986</v>
      </c>
      <c r="F678" s="41" t="str">
        <f>IFERROR(VLOOKUP(E678,Heritage!$E$3:$H$4601,4,FALSE),"")</f>
        <v/>
      </c>
      <c r="G678" s="41">
        <f>IFERROR(VLOOKUP(E678,'PRS até 2014'!$E$4:$L$6307,8,FALSE),"")</f>
        <v>0.83333333333333337</v>
      </c>
      <c r="H678" t="str">
        <f>IFERROR(VLOOKUP(E678,'Global Insight'!$E$2:$F$4102,2,FALSE),"")</f>
        <v/>
      </c>
      <c r="I678" t="str">
        <f>IFERROR(VLOOKUP(E678,EIU!$E$2:$H$3662,4,FALSE),"")</f>
        <v/>
      </c>
    </row>
    <row r="679" spans="1:9" x14ac:dyDescent="0.25">
      <c r="A679" s="12" t="s">
        <v>150</v>
      </c>
      <c r="B679" s="13" t="s">
        <v>151</v>
      </c>
      <c r="C679" s="14">
        <v>87</v>
      </c>
      <c r="D679" s="14">
        <v>1986</v>
      </c>
      <c r="E679">
        <f t="shared" si="10"/>
        <v>871986</v>
      </c>
      <c r="F679" s="41" t="str">
        <f>IFERROR(VLOOKUP(E679,Heritage!$E$3:$H$4601,4,FALSE),"")</f>
        <v/>
      </c>
      <c r="G679" s="41">
        <f>IFERROR(VLOOKUP(E679,'PRS até 2014'!$E$4:$L$6307,8,FALSE),"")</f>
        <v>0.44444444444444442</v>
      </c>
      <c r="H679" t="str">
        <f>IFERROR(VLOOKUP(E679,'Global Insight'!$E$2:$F$4102,2,FALSE),"")</f>
        <v/>
      </c>
      <c r="I679" t="str">
        <f>IFERROR(VLOOKUP(E679,EIU!$E$2:$H$3662,4,FALSE),"")</f>
        <v/>
      </c>
    </row>
    <row r="680" spans="1:9" x14ac:dyDescent="0.25">
      <c r="A680" s="12" t="s">
        <v>154</v>
      </c>
      <c r="B680" s="13" t="s">
        <v>155</v>
      </c>
      <c r="C680" s="14">
        <v>88</v>
      </c>
      <c r="D680" s="14">
        <v>1986</v>
      </c>
      <c r="E680">
        <f t="shared" si="10"/>
        <v>881986</v>
      </c>
      <c r="F680" s="41" t="str">
        <f>IFERROR(VLOOKUP(E680,Heritage!$E$3:$H$4601,4,FALSE),"")</f>
        <v/>
      </c>
      <c r="G680" s="41" t="str">
        <f>IFERROR(VLOOKUP(E680,'PRS até 2014'!$E$4:$L$6307,8,FALSE),"")</f>
        <v xml:space="preserve"> </v>
      </c>
      <c r="H680" t="str">
        <f>IFERROR(VLOOKUP(E680,'Global Insight'!$E$2:$F$4102,2,FALSE),"")</f>
        <v/>
      </c>
      <c r="I680" t="str">
        <f>IFERROR(VLOOKUP(E680,EIU!$E$2:$H$3662,4,FALSE),"")</f>
        <v/>
      </c>
    </row>
    <row r="681" spans="1:9" x14ac:dyDescent="0.25">
      <c r="A681" s="12" t="s">
        <v>156</v>
      </c>
      <c r="B681" s="13" t="s">
        <v>157</v>
      </c>
      <c r="C681" s="14">
        <v>89</v>
      </c>
      <c r="D681" s="14">
        <v>1986</v>
      </c>
      <c r="E681">
        <f t="shared" si="10"/>
        <v>891986</v>
      </c>
      <c r="F681" s="41" t="str">
        <f>IFERROR(VLOOKUP(E681,Heritage!$E$3:$H$4601,4,FALSE),"")</f>
        <v/>
      </c>
      <c r="G681" s="41">
        <f>IFERROR(VLOOKUP(E681,'PRS até 2014'!$E$4:$L$6307,8,FALSE),"")</f>
        <v>0.58333333333333326</v>
      </c>
      <c r="H681" t="str">
        <f>IFERROR(VLOOKUP(E681,'Global Insight'!$E$2:$F$4102,2,FALSE),"")</f>
        <v/>
      </c>
      <c r="I681" t="str">
        <f>IFERROR(VLOOKUP(E681,EIU!$E$2:$H$3662,4,FALSE),"")</f>
        <v/>
      </c>
    </row>
    <row r="682" spans="1:9" x14ac:dyDescent="0.25">
      <c r="A682" s="12" t="s">
        <v>356</v>
      </c>
      <c r="B682" s="13" t="s">
        <v>381</v>
      </c>
      <c r="C682" s="14">
        <v>90</v>
      </c>
      <c r="D682" s="14">
        <v>1986</v>
      </c>
      <c r="E682">
        <f t="shared" si="10"/>
        <v>901986</v>
      </c>
      <c r="F682" s="41" t="str">
        <f>IFERROR(VLOOKUP(E682,Heritage!$E$3:$H$4601,4,FALSE),"")</f>
        <v/>
      </c>
      <c r="G682" s="41" t="str">
        <f>IFERROR(VLOOKUP(E682,'PRS até 2014'!$E$4:$L$6307,8,FALSE),"")</f>
        <v xml:space="preserve"> </v>
      </c>
      <c r="H682" t="str">
        <f>IFERROR(VLOOKUP(E682,'Global Insight'!$E$2:$F$4102,2,FALSE),"")</f>
        <v/>
      </c>
      <c r="I682" t="str">
        <f>IFERROR(VLOOKUP(E682,EIU!$E$2:$H$3662,4,FALSE),"")</f>
        <v/>
      </c>
    </row>
    <row r="683" spans="1:9" x14ac:dyDescent="0.25">
      <c r="A683" s="12" t="s">
        <v>357</v>
      </c>
      <c r="B683" s="13" t="s">
        <v>243</v>
      </c>
      <c r="C683" s="14">
        <v>91</v>
      </c>
      <c r="D683" s="14">
        <v>1986</v>
      </c>
      <c r="E683">
        <f t="shared" si="10"/>
        <v>911986</v>
      </c>
      <c r="F683" s="41" t="str">
        <f>IFERROR(VLOOKUP(E683,Heritage!$E$3:$H$4601,4,FALSE),"")</f>
        <v/>
      </c>
      <c r="G683" s="41">
        <f>IFERROR(VLOOKUP(E683,'PRS até 2014'!$E$4:$L$6307,8,FALSE),"")</f>
        <v>0.61111111111111116</v>
      </c>
      <c r="H683" t="str">
        <f>IFERROR(VLOOKUP(E683,'Global Insight'!$E$2:$F$4102,2,FALSE),"")</f>
        <v/>
      </c>
      <c r="I683" t="str">
        <f>IFERROR(VLOOKUP(E683,EIU!$E$2:$H$3662,4,FALSE),"")</f>
        <v/>
      </c>
    </row>
    <row r="684" spans="1:9" x14ac:dyDescent="0.25">
      <c r="A684" s="12" t="s">
        <v>358</v>
      </c>
      <c r="B684" s="13" t="s">
        <v>162</v>
      </c>
      <c r="C684" s="14">
        <v>92</v>
      </c>
      <c r="D684" s="14">
        <v>1986</v>
      </c>
      <c r="E684">
        <f t="shared" si="10"/>
        <v>921986</v>
      </c>
      <c r="F684" s="41" t="str">
        <f>IFERROR(VLOOKUP(E684,Heritage!$E$3:$H$4601,4,FALSE),"")</f>
        <v/>
      </c>
      <c r="G684" s="41">
        <f>IFERROR(VLOOKUP(E684,'PRS até 2014'!$E$4:$L$6307,8,FALSE),"")</f>
        <v>0.44444444444444442</v>
      </c>
      <c r="H684" t="str">
        <f>IFERROR(VLOOKUP(E684,'Global Insight'!$E$2:$F$4102,2,FALSE),"")</f>
        <v/>
      </c>
      <c r="I684" t="str">
        <f>IFERROR(VLOOKUP(E684,EIU!$E$2:$H$3662,4,FALSE),"")</f>
        <v/>
      </c>
    </row>
    <row r="685" spans="1:9" x14ac:dyDescent="0.25">
      <c r="A685" s="12" t="s">
        <v>324</v>
      </c>
      <c r="B685" s="13" t="s">
        <v>382</v>
      </c>
      <c r="C685" s="14">
        <v>93</v>
      </c>
      <c r="D685" s="14">
        <v>1986</v>
      </c>
      <c r="E685">
        <f t="shared" si="10"/>
        <v>931986</v>
      </c>
      <c r="F685" s="41" t="str">
        <f>IFERROR(VLOOKUP(E685,Heritage!$E$3:$H$4601,4,FALSE),"")</f>
        <v/>
      </c>
      <c r="G685" s="41" t="str">
        <f>IFERROR(VLOOKUP(E685,'PRS até 2014'!$E$4:$L$6307,8,FALSE),"")</f>
        <v xml:space="preserve"> </v>
      </c>
      <c r="H685" t="str">
        <f>IFERROR(VLOOKUP(E685,'Global Insight'!$E$2:$F$4102,2,FALSE),"")</f>
        <v/>
      </c>
      <c r="I685" t="str">
        <f>IFERROR(VLOOKUP(E685,EIU!$E$2:$H$3662,4,FALSE),"")</f>
        <v/>
      </c>
    </row>
    <row r="686" spans="1:9" x14ac:dyDescent="0.25">
      <c r="A686" s="12" t="s">
        <v>163</v>
      </c>
      <c r="B686" s="13" t="s">
        <v>164</v>
      </c>
      <c r="C686" s="14">
        <v>94</v>
      </c>
      <c r="D686" s="14">
        <v>1986</v>
      </c>
      <c r="E686">
        <f t="shared" si="10"/>
        <v>941986</v>
      </c>
      <c r="F686" s="41" t="str">
        <f>IFERROR(VLOOKUP(E686,Heritage!$E$3:$H$4601,4,FALSE),"")</f>
        <v/>
      </c>
      <c r="G686" s="41">
        <f>IFERROR(VLOOKUP(E686,'PRS até 2014'!$E$4:$L$6307,8,FALSE),"")</f>
        <v>0.55555555555555547</v>
      </c>
      <c r="H686" t="str">
        <f>IFERROR(VLOOKUP(E686,'Global Insight'!$E$2:$F$4102,2,FALSE),"")</f>
        <v/>
      </c>
      <c r="I686" t="str">
        <f>IFERROR(VLOOKUP(E686,EIU!$E$2:$H$3662,4,FALSE),"")</f>
        <v/>
      </c>
    </row>
    <row r="687" spans="1:9" x14ac:dyDescent="0.25">
      <c r="A687" s="12" t="s">
        <v>158</v>
      </c>
      <c r="B687" s="13" t="s">
        <v>159</v>
      </c>
      <c r="C687" s="14">
        <v>95</v>
      </c>
      <c r="D687" s="14">
        <v>1986</v>
      </c>
      <c r="E687">
        <f t="shared" si="10"/>
        <v>951986</v>
      </c>
      <c r="F687" s="41" t="str">
        <f>IFERROR(VLOOKUP(E687,Heritage!$E$3:$H$4601,4,FALSE),"")</f>
        <v/>
      </c>
      <c r="G687" s="41" t="str">
        <f>IFERROR(VLOOKUP(E687,'PRS até 2014'!$E$4:$L$6307,8,FALSE),"")</f>
        <v xml:space="preserve"> </v>
      </c>
      <c r="H687" t="str">
        <f>IFERROR(VLOOKUP(E687,'Global Insight'!$E$2:$F$4102,2,FALSE),"")</f>
        <v/>
      </c>
      <c r="I687" t="str">
        <f>IFERROR(VLOOKUP(E687,EIU!$E$2:$H$3662,4,FALSE),"")</f>
        <v/>
      </c>
    </row>
    <row r="688" spans="1:9" x14ac:dyDescent="0.25">
      <c r="A688" s="12" t="s">
        <v>165</v>
      </c>
      <c r="B688" s="13" t="s">
        <v>166</v>
      </c>
      <c r="C688" s="14">
        <v>96</v>
      </c>
      <c r="D688" s="14">
        <v>1986</v>
      </c>
      <c r="E688">
        <f t="shared" si="10"/>
        <v>961986</v>
      </c>
      <c r="F688" s="41" t="str">
        <f>IFERROR(VLOOKUP(E688,Heritage!$E$3:$H$4601,4,FALSE),"")</f>
        <v/>
      </c>
      <c r="G688" s="41" t="str">
        <f>IFERROR(VLOOKUP(E688,'PRS até 2014'!$E$4:$L$6307,8,FALSE),"")</f>
        <v xml:space="preserve"> </v>
      </c>
      <c r="H688" t="str">
        <f>IFERROR(VLOOKUP(E688,'Global Insight'!$E$2:$F$4102,2,FALSE),"")</f>
        <v/>
      </c>
      <c r="I688" t="str">
        <f>IFERROR(VLOOKUP(E688,EIU!$E$2:$H$3662,4,FALSE),"")</f>
        <v/>
      </c>
    </row>
    <row r="689" spans="1:9" x14ac:dyDescent="0.25">
      <c r="A689" s="12" t="s">
        <v>181</v>
      </c>
      <c r="B689" s="13" t="s">
        <v>182</v>
      </c>
      <c r="C689" s="14">
        <v>97</v>
      </c>
      <c r="D689" s="14">
        <v>1986</v>
      </c>
      <c r="E689">
        <f t="shared" si="10"/>
        <v>971986</v>
      </c>
      <c r="F689" s="41" t="str">
        <f>IFERROR(VLOOKUP(E689,Heritage!$E$3:$H$4601,4,FALSE),"")</f>
        <v/>
      </c>
      <c r="G689" s="41" t="str">
        <f>IFERROR(VLOOKUP(E689,'PRS até 2014'!$E$4:$L$6307,8,FALSE),"")</f>
        <v xml:space="preserve"> </v>
      </c>
      <c r="H689" t="str">
        <f>IFERROR(VLOOKUP(E689,'Global Insight'!$E$2:$F$4102,2,FALSE),"")</f>
        <v/>
      </c>
      <c r="I689" t="str">
        <f>IFERROR(VLOOKUP(E689,EIU!$E$2:$H$3662,4,FALSE),"")</f>
        <v/>
      </c>
    </row>
    <row r="690" spans="1:9" x14ac:dyDescent="0.25">
      <c r="A690" s="12" t="s">
        <v>167</v>
      </c>
      <c r="B690" s="13" t="s">
        <v>168</v>
      </c>
      <c r="C690" s="14">
        <v>98</v>
      </c>
      <c r="D690" s="14">
        <v>1986</v>
      </c>
      <c r="E690">
        <f t="shared" si="10"/>
        <v>981986</v>
      </c>
      <c r="F690" s="41" t="str">
        <f>IFERROR(VLOOKUP(E690,Heritage!$E$3:$H$4601,4,FALSE),"")</f>
        <v/>
      </c>
      <c r="G690" s="41">
        <f>IFERROR(VLOOKUP(E690,'PRS até 2014'!$E$4:$L$6307,8,FALSE),"")</f>
        <v>0.30555555555555558</v>
      </c>
      <c r="H690" t="str">
        <f>IFERROR(VLOOKUP(E690,'Global Insight'!$E$2:$F$4102,2,FALSE),"")</f>
        <v/>
      </c>
      <c r="I690" t="str">
        <f>IFERROR(VLOOKUP(E690,EIU!$E$2:$H$3662,4,FALSE),"")</f>
        <v/>
      </c>
    </row>
    <row r="691" spans="1:9" x14ac:dyDescent="0.25">
      <c r="A691" s="12" t="s">
        <v>175</v>
      </c>
      <c r="B691" s="13" t="s">
        <v>176</v>
      </c>
      <c r="C691" s="14">
        <v>99</v>
      </c>
      <c r="D691" s="14">
        <v>1986</v>
      </c>
      <c r="E691">
        <f t="shared" si="10"/>
        <v>991986</v>
      </c>
      <c r="F691" s="41" t="str">
        <f>IFERROR(VLOOKUP(E691,Heritage!$E$3:$H$4601,4,FALSE),"")</f>
        <v/>
      </c>
      <c r="G691" s="41" t="str">
        <f>IFERROR(VLOOKUP(E691,'PRS até 2014'!$E$4:$L$6307,8,FALSE),"")</f>
        <v xml:space="preserve"> </v>
      </c>
      <c r="H691" t="str">
        <f>IFERROR(VLOOKUP(E691,'Global Insight'!$E$2:$F$4102,2,FALSE),"")</f>
        <v/>
      </c>
      <c r="I691" t="str">
        <f>IFERROR(VLOOKUP(E691,EIU!$E$2:$H$3662,4,FALSE),"")</f>
        <v/>
      </c>
    </row>
    <row r="692" spans="1:9" x14ac:dyDescent="0.25">
      <c r="A692" s="12" t="s">
        <v>169</v>
      </c>
      <c r="B692" s="13" t="s">
        <v>170</v>
      </c>
      <c r="C692" s="14">
        <v>100</v>
      </c>
      <c r="D692" s="14">
        <v>1986</v>
      </c>
      <c r="E692">
        <f t="shared" ref="E692:E755" si="11">C692*10000+D692</f>
        <v>1001986</v>
      </c>
      <c r="F692" s="41" t="str">
        <f>IFERROR(VLOOKUP(E692,Heritage!$E$3:$H$4601,4,FALSE),"")</f>
        <v/>
      </c>
      <c r="G692" s="41">
        <f>IFERROR(VLOOKUP(E692,'PRS até 2014'!$E$4:$L$6307,8,FALSE),"")</f>
        <v>0.22222222222222221</v>
      </c>
      <c r="H692" t="str">
        <f>IFERROR(VLOOKUP(E692,'Global Insight'!$E$2:$F$4102,2,FALSE),"")</f>
        <v/>
      </c>
      <c r="I692" t="str">
        <f>IFERROR(VLOOKUP(E692,EIU!$E$2:$H$3662,4,FALSE),"")</f>
        <v/>
      </c>
    </row>
    <row r="693" spans="1:9" x14ac:dyDescent="0.25">
      <c r="A693" s="12" t="s">
        <v>171</v>
      </c>
      <c r="B693" s="13" t="s">
        <v>172</v>
      </c>
      <c r="C693" s="14">
        <v>101</v>
      </c>
      <c r="D693" s="14">
        <v>1986</v>
      </c>
      <c r="E693">
        <f t="shared" si="11"/>
        <v>1011986</v>
      </c>
      <c r="F693" s="41" t="str">
        <f>IFERROR(VLOOKUP(E693,Heritage!$E$3:$H$4601,4,FALSE),"")</f>
        <v/>
      </c>
      <c r="G693" s="41">
        <f>IFERROR(VLOOKUP(E693,'PRS até 2014'!$E$4:$L$6307,8,FALSE),"")</f>
        <v>0.3611111111111111</v>
      </c>
      <c r="H693" t="str">
        <f>IFERROR(VLOOKUP(E693,'Global Insight'!$E$2:$F$4102,2,FALSE),"")</f>
        <v/>
      </c>
      <c r="I693" t="str">
        <f>IFERROR(VLOOKUP(E693,EIU!$E$2:$H$3662,4,FALSE),"")</f>
        <v/>
      </c>
    </row>
    <row r="694" spans="1:9" x14ac:dyDescent="0.25">
      <c r="A694" s="12" t="s">
        <v>359</v>
      </c>
      <c r="B694" s="13" t="s">
        <v>383</v>
      </c>
      <c r="C694" s="14">
        <v>102</v>
      </c>
      <c r="D694" s="14">
        <v>1986</v>
      </c>
      <c r="E694">
        <f t="shared" si="11"/>
        <v>1021986</v>
      </c>
      <c r="F694" s="41" t="str">
        <f>IFERROR(VLOOKUP(E694,Heritage!$E$3:$H$4601,4,FALSE),"")</f>
        <v/>
      </c>
      <c r="G694" s="41" t="str">
        <f>IFERROR(VLOOKUP(E694,'PRS até 2014'!$E$4:$L$6307,8,FALSE),"")</f>
        <v xml:space="preserve"> </v>
      </c>
      <c r="H694" t="str">
        <f>IFERROR(VLOOKUP(E694,'Global Insight'!$E$2:$F$4102,2,FALSE),"")</f>
        <v/>
      </c>
      <c r="I694" t="str">
        <f>IFERROR(VLOOKUP(E694,EIU!$E$2:$H$3662,4,FALSE),"")</f>
        <v/>
      </c>
    </row>
    <row r="695" spans="1:9" x14ac:dyDescent="0.25">
      <c r="A695" s="12" t="s">
        <v>177</v>
      </c>
      <c r="B695" s="13" t="s">
        <v>178</v>
      </c>
      <c r="C695" s="14">
        <v>103</v>
      </c>
      <c r="D695" s="14">
        <v>1986</v>
      </c>
      <c r="E695">
        <f t="shared" si="11"/>
        <v>1031986</v>
      </c>
      <c r="F695" s="41" t="str">
        <f>IFERROR(VLOOKUP(E695,Heritage!$E$3:$H$4601,4,FALSE),"")</f>
        <v/>
      </c>
      <c r="G695" s="41" t="str">
        <f>IFERROR(VLOOKUP(E695,'PRS até 2014'!$E$4:$L$6307,8,FALSE),"")</f>
        <v xml:space="preserve"> </v>
      </c>
      <c r="H695" t="str">
        <f>IFERROR(VLOOKUP(E695,'Global Insight'!$E$2:$F$4102,2,FALSE),"")</f>
        <v/>
      </c>
      <c r="I695" t="str">
        <f>IFERROR(VLOOKUP(E695,EIU!$E$2:$H$3662,4,FALSE),"")</f>
        <v/>
      </c>
    </row>
    <row r="696" spans="1:9" x14ac:dyDescent="0.25">
      <c r="A696" s="12" t="s">
        <v>179</v>
      </c>
      <c r="B696" s="13" t="s">
        <v>180</v>
      </c>
      <c r="C696" s="14">
        <v>104</v>
      </c>
      <c r="D696" s="14">
        <v>1986</v>
      </c>
      <c r="E696">
        <f t="shared" si="11"/>
        <v>1041986</v>
      </c>
      <c r="F696" s="41" t="str">
        <f>IFERROR(VLOOKUP(E696,Heritage!$E$3:$H$4601,4,FALSE),"")</f>
        <v/>
      </c>
      <c r="G696" s="41">
        <f>IFERROR(VLOOKUP(E696,'PRS até 2014'!$E$4:$L$6307,8,FALSE),"")</f>
        <v>0.91666666666666652</v>
      </c>
      <c r="H696" t="str">
        <f>IFERROR(VLOOKUP(E696,'Global Insight'!$E$2:$F$4102,2,FALSE),"")</f>
        <v/>
      </c>
      <c r="I696" t="str">
        <f>IFERROR(VLOOKUP(E696,EIU!$E$2:$H$3662,4,FALSE),"")</f>
        <v/>
      </c>
    </row>
    <row r="697" spans="1:9" x14ac:dyDescent="0.25">
      <c r="A697" s="12" t="s">
        <v>193</v>
      </c>
      <c r="B697" s="13" t="s">
        <v>194</v>
      </c>
      <c r="C697" s="14">
        <v>105</v>
      </c>
      <c r="D697" s="14">
        <v>1986</v>
      </c>
      <c r="E697">
        <f t="shared" si="11"/>
        <v>1051986</v>
      </c>
      <c r="F697" s="41" t="str">
        <f>IFERROR(VLOOKUP(E697,Heritage!$E$3:$H$4601,4,FALSE),"")</f>
        <v/>
      </c>
      <c r="G697" s="41" t="str">
        <f>IFERROR(VLOOKUP(E697,'PRS até 2014'!$E$4:$L$6307,8,FALSE),"")</f>
        <v xml:space="preserve"> </v>
      </c>
      <c r="H697" t="str">
        <f>IFERROR(VLOOKUP(E697,'Global Insight'!$E$2:$F$4102,2,FALSE),"")</f>
        <v/>
      </c>
      <c r="I697" t="str">
        <f>IFERROR(VLOOKUP(E697,EIU!$E$2:$H$3662,4,FALSE),"")</f>
        <v/>
      </c>
    </row>
    <row r="698" spans="1:9" x14ac:dyDescent="0.25">
      <c r="A698" s="12" t="s">
        <v>187</v>
      </c>
      <c r="B698" s="13" t="s">
        <v>188</v>
      </c>
      <c r="C698" s="14">
        <v>106</v>
      </c>
      <c r="D698" s="14">
        <v>1986</v>
      </c>
      <c r="E698">
        <f t="shared" si="11"/>
        <v>1061986</v>
      </c>
      <c r="F698" s="41" t="str">
        <f>IFERROR(VLOOKUP(E698,Heritage!$E$3:$H$4601,4,FALSE),"")</f>
        <v/>
      </c>
      <c r="G698" s="41">
        <f>IFERROR(VLOOKUP(E698,'PRS até 2014'!$E$4:$L$6307,8,FALSE),"")</f>
        <v>0.58333333333333326</v>
      </c>
      <c r="H698" t="str">
        <f>IFERROR(VLOOKUP(E698,'Global Insight'!$E$2:$F$4102,2,FALSE),"")</f>
        <v/>
      </c>
      <c r="I698" t="str">
        <f>IFERROR(VLOOKUP(E698,EIU!$E$2:$H$3662,4,FALSE),"")</f>
        <v/>
      </c>
    </row>
    <row r="699" spans="1:9" x14ac:dyDescent="0.25">
      <c r="A699" s="12" t="s">
        <v>209</v>
      </c>
      <c r="B699" s="13" t="s">
        <v>210</v>
      </c>
      <c r="C699" s="14">
        <v>107</v>
      </c>
      <c r="D699" s="14">
        <v>1986</v>
      </c>
      <c r="E699">
        <f t="shared" si="11"/>
        <v>1071986</v>
      </c>
      <c r="F699" s="41" t="str">
        <f>IFERROR(VLOOKUP(E699,Heritage!$E$3:$H$4601,4,FALSE),"")</f>
        <v/>
      </c>
      <c r="G699" s="41">
        <f>IFERROR(VLOOKUP(E699,'PRS até 2014'!$E$4:$L$6307,8,FALSE),"")</f>
        <v>0.47222222222222221</v>
      </c>
      <c r="H699" t="str">
        <f>IFERROR(VLOOKUP(E699,'Global Insight'!$E$2:$F$4102,2,FALSE),"")</f>
        <v/>
      </c>
      <c r="I699" t="str">
        <f>IFERROR(VLOOKUP(E699,EIU!$E$2:$H$3662,4,FALSE),"")</f>
        <v/>
      </c>
    </row>
    <row r="700" spans="1:9" x14ac:dyDescent="0.25">
      <c r="A700" s="12" t="s">
        <v>211</v>
      </c>
      <c r="B700" s="13" t="s">
        <v>212</v>
      </c>
      <c r="C700" s="14">
        <v>108</v>
      </c>
      <c r="D700" s="14">
        <v>1986</v>
      </c>
      <c r="E700">
        <f t="shared" si="11"/>
        <v>1081986</v>
      </c>
      <c r="F700" s="41" t="str">
        <f>IFERROR(VLOOKUP(E700,Heritage!$E$3:$H$4601,4,FALSE),"")</f>
        <v/>
      </c>
      <c r="G700" s="41">
        <f>IFERROR(VLOOKUP(E700,'PRS até 2014'!$E$4:$L$6307,8,FALSE),"")</f>
        <v>0.66666666666666663</v>
      </c>
      <c r="H700" t="str">
        <f>IFERROR(VLOOKUP(E700,'Global Insight'!$E$2:$F$4102,2,FALSE),"")</f>
        <v/>
      </c>
      <c r="I700" t="str">
        <f>IFERROR(VLOOKUP(E700,EIU!$E$2:$H$3662,4,FALSE),"")</f>
        <v/>
      </c>
    </row>
    <row r="701" spans="1:9" x14ac:dyDescent="0.25">
      <c r="A701" s="12" t="s">
        <v>189</v>
      </c>
      <c r="B701" s="13" t="s">
        <v>190</v>
      </c>
      <c r="C701" s="14">
        <v>109</v>
      </c>
      <c r="D701" s="14">
        <v>1986</v>
      </c>
      <c r="E701">
        <f t="shared" si="11"/>
        <v>1091986</v>
      </c>
      <c r="F701" s="41" t="str">
        <f>IFERROR(VLOOKUP(E701,Heritage!$E$3:$H$4601,4,FALSE),"")</f>
        <v/>
      </c>
      <c r="G701" s="41" t="str">
        <f>IFERROR(VLOOKUP(E701,'PRS até 2014'!$E$4:$L$6307,8,FALSE),"")</f>
        <v xml:space="preserve"> </v>
      </c>
      <c r="H701" t="str">
        <f>IFERROR(VLOOKUP(E701,'Global Insight'!$E$2:$F$4102,2,FALSE),"")</f>
        <v/>
      </c>
      <c r="I701" t="str">
        <f>IFERROR(VLOOKUP(E701,EIU!$E$2:$H$3662,4,FALSE),"")</f>
        <v/>
      </c>
    </row>
    <row r="702" spans="1:9" x14ac:dyDescent="0.25">
      <c r="A702" s="12" t="s">
        <v>195</v>
      </c>
      <c r="B702" s="13" t="s">
        <v>196</v>
      </c>
      <c r="C702" s="14">
        <v>110</v>
      </c>
      <c r="D702" s="14">
        <v>1986</v>
      </c>
      <c r="E702">
        <f t="shared" si="11"/>
        <v>1101986</v>
      </c>
      <c r="F702" s="41" t="str">
        <f>IFERROR(VLOOKUP(E702,Heritage!$E$3:$H$4601,4,FALSE),"")</f>
        <v/>
      </c>
      <c r="G702" s="41">
        <f>IFERROR(VLOOKUP(E702,'PRS até 2014'!$E$4:$L$6307,8,FALSE),"")</f>
        <v>0.24999999999999997</v>
      </c>
      <c r="H702" t="str">
        <f>IFERROR(VLOOKUP(E702,'Global Insight'!$E$2:$F$4102,2,FALSE),"")</f>
        <v/>
      </c>
      <c r="I702" t="str">
        <f>IFERROR(VLOOKUP(E702,EIU!$E$2:$H$3662,4,FALSE),"")</f>
        <v/>
      </c>
    </row>
    <row r="703" spans="1:9" x14ac:dyDescent="0.25">
      <c r="A703" s="12" t="s">
        <v>197</v>
      </c>
      <c r="B703" s="13" t="s">
        <v>198</v>
      </c>
      <c r="C703" s="14">
        <v>111</v>
      </c>
      <c r="D703" s="14">
        <v>1986</v>
      </c>
      <c r="E703">
        <f t="shared" si="11"/>
        <v>1111986</v>
      </c>
      <c r="F703" s="41" t="str">
        <f>IFERROR(VLOOKUP(E703,Heritage!$E$3:$H$4601,4,FALSE),"")</f>
        <v/>
      </c>
      <c r="G703" s="41">
        <f>IFERROR(VLOOKUP(E703,'PRS até 2014'!$E$4:$L$6307,8,FALSE),"")</f>
        <v>0.47222222222222221</v>
      </c>
      <c r="H703" t="str">
        <f>IFERROR(VLOOKUP(E703,'Global Insight'!$E$2:$F$4102,2,FALSE),"")</f>
        <v/>
      </c>
      <c r="I703" t="str">
        <f>IFERROR(VLOOKUP(E703,EIU!$E$2:$H$3662,4,FALSE),"")</f>
        <v/>
      </c>
    </row>
    <row r="704" spans="1:9" x14ac:dyDescent="0.25">
      <c r="A704" s="12" t="s">
        <v>360</v>
      </c>
      <c r="B704" s="13" t="s">
        <v>384</v>
      </c>
      <c r="C704" s="14">
        <v>112</v>
      </c>
      <c r="D704" s="14">
        <v>1986</v>
      </c>
      <c r="E704">
        <f t="shared" si="11"/>
        <v>1121986</v>
      </c>
      <c r="F704" s="41" t="str">
        <f>IFERROR(VLOOKUP(E704,Heritage!$E$3:$H$4601,4,FALSE),"")</f>
        <v/>
      </c>
      <c r="G704" s="41" t="str">
        <f>IFERROR(VLOOKUP(E704,'PRS até 2014'!$E$4:$L$6307,8,FALSE),"")</f>
        <v xml:space="preserve"> </v>
      </c>
      <c r="H704" t="str">
        <f>IFERROR(VLOOKUP(E704,'Global Insight'!$E$2:$F$4102,2,FALSE),"")</f>
        <v/>
      </c>
      <c r="I704" t="str">
        <f>IFERROR(VLOOKUP(E704,EIU!$E$2:$H$3662,4,FALSE),"")</f>
        <v/>
      </c>
    </row>
    <row r="705" spans="1:9" x14ac:dyDescent="0.25">
      <c r="A705" s="12" t="s">
        <v>205</v>
      </c>
      <c r="B705" s="13" t="s">
        <v>206</v>
      </c>
      <c r="C705" s="14">
        <v>113</v>
      </c>
      <c r="D705" s="14">
        <v>1986</v>
      </c>
      <c r="E705">
        <f t="shared" si="11"/>
        <v>1131986</v>
      </c>
      <c r="F705" s="41" t="str">
        <f>IFERROR(VLOOKUP(E705,Heritage!$E$3:$H$4601,4,FALSE),"")</f>
        <v/>
      </c>
      <c r="G705" s="41" t="str">
        <f>IFERROR(VLOOKUP(E705,'PRS até 2014'!$E$4:$L$6307,8,FALSE),"")</f>
        <v xml:space="preserve"> </v>
      </c>
      <c r="H705" t="str">
        <f>IFERROR(VLOOKUP(E705,'Global Insight'!$E$2:$F$4102,2,FALSE),"")</f>
        <v/>
      </c>
      <c r="I705" t="str">
        <f>IFERROR(VLOOKUP(E705,EIU!$E$2:$H$3662,4,FALSE),"")</f>
        <v/>
      </c>
    </row>
    <row r="706" spans="1:9" x14ac:dyDescent="0.25">
      <c r="A706" s="12" t="s">
        <v>207</v>
      </c>
      <c r="B706" s="13" t="s">
        <v>208</v>
      </c>
      <c r="C706" s="14">
        <v>114</v>
      </c>
      <c r="D706" s="14">
        <v>1986</v>
      </c>
      <c r="E706">
        <f t="shared" si="11"/>
        <v>1141986</v>
      </c>
      <c r="F706" s="41" t="str">
        <f>IFERROR(VLOOKUP(E706,Heritage!$E$3:$H$4601,4,FALSE),"")</f>
        <v/>
      </c>
      <c r="G706" s="41" t="str">
        <f>IFERROR(VLOOKUP(E706,'PRS até 2014'!$E$4:$L$6307,8,FALSE),"")</f>
        <v xml:space="preserve"> </v>
      </c>
      <c r="H706" t="str">
        <f>IFERROR(VLOOKUP(E706,'Global Insight'!$E$2:$F$4102,2,FALSE),"")</f>
        <v/>
      </c>
      <c r="I706" t="str">
        <f>IFERROR(VLOOKUP(E706,EIU!$E$2:$H$3662,4,FALSE),"")</f>
        <v/>
      </c>
    </row>
    <row r="707" spans="1:9" x14ac:dyDescent="0.25">
      <c r="A707" s="12" t="s">
        <v>191</v>
      </c>
      <c r="B707" s="13" t="s">
        <v>192</v>
      </c>
      <c r="C707" s="14">
        <v>115</v>
      </c>
      <c r="D707" s="14">
        <v>1986</v>
      </c>
      <c r="E707">
        <f t="shared" si="11"/>
        <v>1151986</v>
      </c>
      <c r="F707" s="41" t="str">
        <f>IFERROR(VLOOKUP(E707,Heritage!$E$3:$H$4601,4,FALSE),"")</f>
        <v/>
      </c>
      <c r="G707" s="41">
        <f>IFERROR(VLOOKUP(E707,'PRS até 2014'!$E$4:$L$6307,8,FALSE),"")</f>
        <v>0.47222222222222221</v>
      </c>
      <c r="H707" t="str">
        <f>IFERROR(VLOOKUP(E707,'Global Insight'!$E$2:$F$4102,2,FALSE),"")</f>
        <v/>
      </c>
      <c r="I707" t="str">
        <f>IFERROR(VLOOKUP(E707,EIU!$E$2:$H$3662,4,FALSE),"")</f>
        <v/>
      </c>
    </row>
    <row r="708" spans="1:9" x14ac:dyDescent="0.25">
      <c r="A708" s="12" t="s">
        <v>361</v>
      </c>
      <c r="B708" s="13" t="s">
        <v>385</v>
      </c>
      <c r="C708" s="14">
        <v>116</v>
      </c>
      <c r="D708" s="14">
        <v>1986</v>
      </c>
      <c r="E708">
        <f t="shared" si="11"/>
        <v>1161986</v>
      </c>
      <c r="F708" s="41" t="str">
        <f>IFERROR(VLOOKUP(E708,Heritage!$E$3:$H$4601,4,FALSE),"")</f>
        <v/>
      </c>
      <c r="G708" s="41" t="str">
        <f>IFERROR(VLOOKUP(E708,'PRS até 2014'!$E$4:$L$6307,8,FALSE),"")</f>
        <v xml:space="preserve"> </v>
      </c>
      <c r="H708" t="str">
        <f>IFERROR(VLOOKUP(E708,'Global Insight'!$E$2:$F$4102,2,FALSE),"")</f>
        <v/>
      </c>
      <c r="I708" t="str">
        <f>IFERROR(VLOOKUP(E708,EIU!$E$2:$H$3662,4,FALSE),"")</f>
        <v/>
      </c>
    </row>
    <row r="709" spans="1:9" x14ac:dyDescent="0.25">
      <c r="A709" s="12" t="s">
        <v>185</v>
      </c>
      <c r="B709" s="13" t="s">
        <v>186</v>
      </c>
      <c r="C709" s="14">
        <v>117</v>
      </c>
      <c r="D709" s="14">
        <v>1986</v>
      </c>
      <c r="E709">
        <f t="shared" si="11"/>
        <v>1171986</v>
      </c>
      <c r="F709" s="41" t="str">
        <f>IFERROR(VLOOKUP(E709,Heritage!$E$3:$H$4601,4,FALSE),"")</f>
        <v/>
      </c>
      <c r="G709" s="41" t="str">
        <f>IFERROR(VLOOKUP(E709,'PRS até 2014'!$E$4:$L$6307,8,FALSE),"")</f>
        <v xml:space="preserve"> </v>
      </c>
      <c r="H709" t="str">
        <f>IFERROR(VLOOKUP(E709,'Global Insight'!$E$2:$F$4102,2,FALSE),"")</f>
        <v/>
      </c>
      <c r="I709" t="str">
        <f>IFERROR(VLOOKUP(E709,EIU!$E$2:$H$3662,4,FALSE),"")</f>
        <v/>
      </c>
    </row>
    <row r="710" spans="1:9" x14ac:dyDescent="0.25">
      <c r="A710" s="12" t="s">
        <v>362</v>
      </c>
      <c r="B710" s="13" t="s">
        <v>386</v>
      </c>
      <c r="C710" s="14">
        <v>118</v>
      </c>
      <c r="D710" s="14">
        <v>1986</v>
      </c>
      <c r="E710">
        <f t="shared" si="11"/>
        <v>1181986</v>
      </c>
      <c r="F710" s="41" t="str">
        <f>IFERROR(VLOOKUP(E710,Heritage!$E$3:$H$4601,4,FALSE),"")</f>
        <v/>
      </c>
      <c r="G710" s="41" t="str">
        <f>IFERROR(VLOOKUP(E710,'PRS até 2014'!$E$4:$L$6307,8,FALSE),"")</f>
        <v/>
      </c>
      <c r="H710" t="str">
        <f>IFERROR(VLOOKUP(E710,'Global Insight'!$E$2:$F$4102,2,FALSE),"")</f>
        <v/>
      </c>
      <c r="I710" t="str">
        <f>IFERROR(VLOOKUP(E710,EIU!$E$2:$H$3662,4,FALSE),"")</f>
        <v/>
      </c>
    </row>
    <row r="711" spans="1:9" x14ac:dyDescent="0.25">
      <c r="A711" s="12" t="s">
        <v>201</v>
      </c>
      <c r="B711" s="13" t="s">
        <v>202</v>
      </c>
      <c r="C711" s="14">
        <v>119</v>
      </c>
      <c r="D711" s="14">
        <v>1986</v>
      </c>
      <c r="E711">
        <f t="shared" si="11"/>
        <v>1191986</v>
      </c>
      <c r="F711" s="41" t="str">
        <f>IFERROR(VLOOKUP(E711,Heritage!$E$3:$H$4601,4,FALSE),"")</f>
        <v/>
      </c>
      <c r="G711" s="41">
        <f>IFERROR(VLOOKUP(E711,'PRS até 2014'!$E$4:$L$6307,8,FALSE),"")</f>
        <v>0.41666666666666663</v>
      </c>
      <c r="H711" t="str">
        <f>IFERROR(VLOOKUP(E711,'Global Insight'!$E$2:$F$4102,2,FALSE),"")</f>
        <v/>
      </c>
      <c r="I711" t="str">
        <f>IFERROR(VLOOKUP(E711,EIU!$E$2:$H$3662,4,FALSE),"")</f>
        <v/>
      </c>
    </row>
    <row r="712" spans="1:9" x14ac:dyDescent="0.25">
      <c r="A712" s="12" t="s">
        <v>200</v>
      </c>
      <c r="B712" s="13" t="s">
        <v>387</v>
      </c>
      <c r="C712" s="14">
        <v>120</v>
      </c>
      <c r="D712" s="14">
        <v>1986</v>
      </c>
      <c r="E712">
        <f t="shared" si="11"/>
        <v>1201986</v>
      </c>
      <c r="F712" s="41" t="str">
        <f>IFERROR(VLOOKUP(E712,Heritage!$E$3:$H$4601,4,FALSE),"")</f>
        <v/>
      </c>
      <c r="G712" s="41" t="str">
        <f>IFERROR(VLOOKUP(E712,'PRS até 2014'!$E$4:$L$6307,8,FALSE),"")</f>
        <v xml:space="preserve"> </v>
      </c>
      <c r="H712" t="str">
        <f>IFERROR(VLOOKUP(E712,'Global Insight'!$E$2:$F$4102,2,FALSE),"")</f>
        <v/>
      </c>
      <c r="I712" t="str">
        <f>IFERROR(VLOOKUP(E712,EIU!$E$2:$H$3662,4,FALSE),"")</f>
        <v/>
      </c>
    </row>
    <row r="713" spans="1:9" x14ac:dyDescent="0.25">
      <c r="A713" s="12" t="s">
        <v>183</v>
      </c>
      <c r="B713" s="13" t="s">
        <v>184</v>
      </c>
      <c r="C713" s="14">
        <v>121</v>
      </c>
      <c r="D713" s="14">
        <v>1986</v>
      </c>
      <c r="E713">
        <f t="shared" si="11"/>
        <v>1211986</v>
      </c>
      <c r="F713" s="41" t="str">
        <f>IFERROR(VLOOKUP(E713,Heritage!$E$3:$H$4601,4,FALSE),"")</f>
        <v/>
      </c>
      <c r="G713" s="41">
        <f>IFERROR(VLOOKUP(E713,'PRS até 2014'!$E$4:$L$6307,8,FALSE),"")</f>
        <v>0.30555555555555552</v>
      </c>
      <c r="H713" t="str">
        <f>IFERROR(VLOOKUP(E713,'Global Insight'!$E$2:$F$4102,2,FALSE),"")</f>
        <v/>
      </c>
      <c r="I713" t="str">
        <f>IFERROR(VLOOKUP(E713,EIU!$E$2:$H$3662,4,FALSE),"")</f>
        <v/>
      </c>
    </row>
    <row r="714" spans="1:9" x14ac:dyDescent="0.25">
      <c r="A714" s="12" t="s">
        <v>203</v>
      </c>
      <c r="B714" s="13" t="s">
        <v>204</v>
      </c>
      <c r="C714" s="14">
        <v>122</v>
      </c>
      <c r="D714" s="14">
        <v>1986</v>
      </c>
      <c r="E714">
        <f t="shared" si="11"/>
        <v>1221986</v>
      </c>
      <c r="F714" s="41" t="str">
        <f>IFERROR(VLOOKUP(E714,Heritage!$E$3:$H$4601,4,FALSE),"")</f>
        <v/>
      </c>
      <c r="G714" s="41">
        <f>IFERROR(VLOOKUP(E714,'PRS até 2014'!$E$4:$L$6307,8,FALSE),"")</f>
        <v>0.5</v>
      </c>
      <c r="H714" t="str">
        <f>IFERROR(VLOOKUP(E714,'Global Insight'!$E$2:$F$4102,2,FALSE),"")</f>
        <v/>
      </c>
      <c r="I714" t="str">
        <f>IFERROR(VLOOKUP(E714,EIU!$E$2:$H$3662,4,FALSE),"")</f>
        <v/>
      </c>
    </row>
    <row r="715" spans="1:9" x14ac:dyDescent="0.25">
      <c r="A715" s="12" t="s">
        <v>338</v>
      </c>
      <c r="B715" s="13" t="s">
        <v>199</v>
      </c>
      <c r="C715" s="14">
        <v>123</v>
      </c>
      <c r="D715" s="14">
        <v>1986</v>
      </c>
      <c r="E715">
        <f t="shared" si="11"/>
        <v>1231986</v>
      </c>
      <c r="F715" s="41" t="str">
        <f>IFERROR(VLOOKUP(E715,Heritage!$E$3:$H$4601,4,FALSE),"")</f>
        <v/>
      </c>
      <c r="G715" s="41">
        <f>IFERROR(VLOOKUP(E715,'PRS até 2014'!$E$4:$L$6307,8,FALSE),"")</f>
        <v>0.33333333333333331</v>
      </c>
      <c r="H715" t="str">
        <f>IFERROR(VLOOKUP(E715,'Global Insight'!$E$2:$F$4102,2,FALSE),"")</f>
        <v/>
      </c>
      <c r="I715" t="str">
        <f>IFERROR(VLOOKUP(E715,EIU!$E$2:$H$3662,4,FALSE),"")</f>
        <v/>
      </c>
    </row>
    <row r="716" spans="1:9" x14ac:dyDescent="0.25">
      <c r="A716" s="12" t="s">
        <v>213</v>
      </c>
      <c r="B716" s="13" t="s">
        <v>214</v>
      </c>
      <c r="C716" s="14">
        <v>124</v>
      </c>
      <c r="D716" s="14">
        <v>1986</v>
      </c>
      <c r="E716">
        <f t="shared" si="11"/>
        <v>1241986</v>
      </c>
      <c r="F716" s="41" t="str">
        <f>IFERROR(VLOOKUP(E716,Heritage!$E$3:$H$4601,4,FALSE),"")</f>
        <v/>
      </c>
      <c r="G716" s="41" t="str">
        <f>IFERROR(VLOOKUP(E716,'PRS até 2014'!$E$4:$L$6307,8,FALSE),"")</f>
        <v xml:space="preserve"> </v>
      </c>
      <c r="H716" t="str">
        <f>IFERROR(VLOOKUP(E716,'Global Insight'!$E$2:$F$4102,2,FALSE),"")</f>
        <v/>
      </c>
      <c r="I716" t="str">
        <f>IFERROR(VLOOKUP(E716,EIU!$E$2:$H$3662,4,FALSE),"")</f>
        <v/>
      </c>
    </row>
    <row r="717" spans="1:9" x14ac:dyDescent="0.25">
      <c r="A717" s="12" t="s">
        <v>363</v>
      </c>
      <c r="B717" s="13" t="s">
        <v>388</v>
      </c>
      <c r="C717" s="14">
        <v>125</v>
      </c>
      <c r="D717" s="14">
        <v>1986</v>
      </c>
      <c r="E717">
        <f t="shared" si="11"/>
        <v>1251986</v>
      </c>
      <c r="F717" s="41" t="str">
        <f>IFERROR(VLOOKUP(E717,Heritage!$E$3:$H$4601,4,FALSE),"")</f>
        <v/>
      </c>
      <c r="G717" s="41" t="str">
        <f>IFERROR(VLOOKUP(E717,'PRS até 2014'!$E$4:$L$6307,8,FALSE),"")</f>
        <v xml:space="preserve"> </v>
      </c>
      <c r="H717" t="str">
        <f>IFERROR(VLOOKUP(E717,'Global Insight'!$E$2:$F$4102,2,FALSE),"")</f>
        <v/>
      </c>
      <c r="I717" t="str">
        <f>IFERROR(VLOOKUP(E717,EIU!$E$2:$H$3662,4,FALSE),"")</f>
        <v/>
      </c>
    </row>
    <row r="718" spans="1:9" x14ac:dyDescent="0.25">
      <c r="A718" s="12" t="s">
        <v>225</v>
      </c>
      <c r="B718" s="13" t="s">
        <v>226</v>
      </c>
      <c r="C718" s="14">
        <v>126</v>
      </c>
      <c r="D718" s="14">
        <v>1986</v>
      </c>
      <c r="E718">
        <f t="shared" si="11"/>
        <v>1261986</v>
      </c>
      <c r="F718" s="41" t="str">
        <f>IFERROR(VLOOKUP(E718,Heritage!$E$3:$H$4601,4,FALSE),"")</f>
        <v/>
      </c>
      <c r="G718" s="41" t="str">
        <f>IFERROR(VLOOKUP(E718,'PRS até 2014'!$E$4:$L$6307,8,FALSE),"")</f>
        <v xml:space="preserve"> </v>
      </c>
      <c r="H718" t="str">
        <f>IFERROR(VLOOKUP(E718,'Global Insight'!$E$2:$F$4102,2,FALSE),"")</f>
        <v/>
      </c>
      <c r="I718" t="str">
        <f>IFERROR(VLOOKUP(E718,EIU!$E$2:$H$3662,4,FALSE),"")</f>
        <v/>
      </c>
    </row>
    <row r="719" spans="1:9" x14ac:dyDescent="0.25">
      <c r="A719" s="12" t="s">
        <v>221</v>
      </c>
      <c r="B719" s="13" t="s">
        <v>222</v>
      </c>
      <c r="C719" s="14">
        <v>127</v>
      </c>
      <c r="D719" s="14">
        <v>1986</v>
      </c>
      <c r="E719">
        <f t="shared" si="11"/>
        <v>1271986</v>
      </c>
      <c r="F719" s="41" t="str">
        <f>IFERROR(VLOOKUP(E719,Heritage!$E$3:$H$4601,4,FALSE),"")</f>
        <v/>
      </c>
      <c r="G719" s="41">
        <f>IFERROR(VLOOKUP(E719,'PRS até 2014'!$E$4:$L$6307,8,FALSE),"")</f>
        <v>0.88888888888888884</v>
      </c>
      <c r="H719" t="str">
        <f>IFERROR(VLOOKUP(E719,'Global Insight'!$E$2:$F$4102,2,FALSE),"")</f>
        <v/>
      </c>
      <c r="I719" t="str">
        <f>IFERROR(VLOOKUP(E719,EIU!$E$2:$H$3662,4,FALSE),"")</f>
        <v/>
      </c>
    </row>
    <row r="720" spans="1:9" x14ac:dyDescent="0.25">
      <c r="A720" s="12" t="s">
        <v>227</v>
      </c>
      <c r="B720" s="13" t="s">
        <v>228</v>
      </c>
      <c r="C720" s="14">
        <v>128</v>
      </c>
      <c r="D720" s="14">
        <v>1986</v>
      </c>
      <c r="E720">
        <f t="shared" si="11"/>
        <v>1281986</v>
      </c>
      <c r="F720" s="41" t="str">
        <f>IFERROR(VLOOKUP(E720,Heritage!$E$3:$H$4601,4,FALSE),"")</f>
        <v/>
      </c>
      <c r="G720" s="41">
        <f>IFERROR(VLOOKUP(E720,'PRS até 2014'!$E$4:$L$6307,8,FALSE),"")</f>
        <v>0.91666666666666652</v>
      </c>
      <c r="H720" t="str">
        <f>IFERROR(VLOOKUP(E720,'Global Insight'!$E$2:$F$4102,2,FALSE),"")</f>
        <v/>
      </c>
      <c r="I720" t="str">
        <f>IFERROR(VLOOKUP(E720,EIU!$E$2:$H$3662,4,FALSE),"")</f>
        <v/>
      </c>
    </row>
    <row r="721" spans="1:9" x14ac:dyDescent="0.25">
      <c r="A721" s="12" t="s">
        <v>219</v>
      </c>
      <c r="B721" s="13" t="s">
        <v>220</v>
      </c>
      <c r="C721" s="14">
        <v>129</v>
      </c>
      <c r="D721" s="14">
        <v>1986</v>
      </c>
      <c r="E721">
        <f t="shared" si="11"/>
        <v>1291986</v>
      </c>
      <c r="F721" s="41" t="str">
        <f>IFERROR(VLOOKUP(E721,Heritage!$E$3:$H$4601,4,FALSE),"")</f>
        <v/>
      </c>
      <c r="G721" s="41">
        <f>IFERROR(VLOOKUP(E721,'PRS até 2014'!$E$4:$L$6307,8,FALSE),"")</f>
        <v>0.47222222222222221</v>
      </c>
      <c r="H721" t="str">
        <f>IFERROR(VLOOKUP(E721,'Global Insight'!$E$2:$F$4102,2,FALSE),"")</f>
        <v/>
      </c>
      <c r="I721" t="str">
        <f>IFERROR(VLOOKUP(E721,EIU!$E$2:$H$3662,4,FALSE),"")</f>
        <v/>
      </c>
    </row>
    <row r="722" spans="1:9" x14ac:dyDescent="0.25">
      <c r="A722" s="12" t="s">
        <v>215</v>
      </c>
      <c r="B722" s="13" t="s">
        <v>216</v>
      </c>
      <c r="C722" s="14">
        <v>130</v>
      </c>
      <c r="D722" s="14">
        <v>1986</v>
      </c>
      <c r="E722">
        <f t="shared" si="11"/>
        <v>1301986</v>
      </c>
      <c r="F722" s="41" t="str">
        <f>IFERROR(VLOOKUP(E722,Heritage!$E$3:$H$4601,4,FALSE),"")</f>
        <v/>
      </c>
      <c r="G722" s="41">
        <f>IFERROR(VLOOKUP(E722,'PRS até 2014'!$E$4:$L$6307,8,FALSE),"")</f>
        <v>0.55555555555555558</v>
      </c>
      <c r="H722" t="str">
        <f>IFERROR(VLOOKUP(E722,'Global Insight'!$E$2:$F$4102,2,FALSE),"")</f>
        <v/>
      </c>
      <c r="I722" t="str">
        <f>IFERROR(VLOOKUP(E722,EIU!$E$2:$H$3662,4,FALSE),"")</f>
        <v/>
      </c>
    </row>
    <row r="723" spans="1:9" x14ac:dyDescent="0.25">
      <c r="A723" s="12" t="s">
        <v>217</v>
      </c>
      <c r="B723" s="13" t="s">
        <v>218</v>
      </c>
      <c r="C723" s="14">
        <v>131</v>
      </c>
      <c r="D723" s="14">
        <v>1986</v>
      </c>
      <c r="E723">
        <f t="shared" si="11"/>
        <v>1311986</v>
      </c>
      <c r="F723" s="41" t="str">
        <f>IFERROR(VLOOKUP(E723,Heritage!$E$3:$H$4601,4,FALSE),"")</f>
        <v/>
      </c>
      <c r="G723" s="41">
        <f>IFERROR(VLOOKUP(E723,'PRS até 2014'!$E$4:$L$6307,8,FALSE),"")</f>
        <v>0.30555555555555558</v>
      </c>
      <c r="H723" t="str">
        <f>IFERROR(VLOOKUP(E723,'Global Insight'!$E$2:$F$4102,2,FALSE),"")</f>
        <v/>
      </c>
      <c r="I723" t="str">
        <f>IFERROR(VLOOKUP(E723,EIU!$E$2:$H$3662,4,FALSE),"")</f>
        <v/>
      </c>
    </row>
    <row r="724" spans="1:9" x14ac:dyDescent="0.25">
      <c r="A724" s="12" t="s">
        <v>223</v>
      </c>
      <c r="B724" s="13" t="s">
        <v>224</v>
      </c>
      <c r="C724" s="14">
        <v>132</v>
      </c>
      <c r="D724" s="14">
        <v>1986</v>
      </c>
      <c r="E724">
        <f t="shared" si="11"/>
        <v>1321986</v>
      </c>
      <c r="F724" s="41" t="str">
        <f>IFERROR(VLOOKUP(E724,Heritage!$E$3:$H$4601,4,FALSE),"")</f>
        <v/>
      </c>
      <c r="G724" s="41">
        <f>IFERROR(VLOOKUP(E724,'PRS até 2014'!$E$4:$L$6307,8,FALSE),"")</f>
        <v>0.86111111111111116</v>
      </c>
      <c r="H724" t="str">
        <f>IFERROR(VLOOKUP(E724,'Global Insight'!$E$2:$F$4102,2,FALSE),"")</f>
        <v/>
      </c>
      <c r="I724" t="str">
        <f>IFERROR(VLOOKUP(E724,EIU!$E$2:$H$3662,4,FALSE),"")</f>
        <v/>
      </c>
    </row>
    <row r="725" spans="1:9" x14ac:dyDescent="0.25">
      <c r="A725" s="12" t="s">
        <v>229</v>
      </c>
      <c r="B725" s="13" t="s">
        <v>230</v>
      </c>
      <c r="C725" s="14">
        <v>133</v>
      </c>
      <c r="D725" s="14">
        <v>1986</v>
      </c>
      <c r="E725">
        <f t="shared" si="11"/>
        <v>1331986</v>
      </c>
      <c r="F725" s="41" t="str">
        <f>IFERROR(VLOOKUP(E725,Heritage!$E$3:$H$4601,4,FALSE),"")</f>
        <v/>
      </c>
      <c r="G725" s="41">
        <f>IFERROR(VLOOKUP(E725,'PRS até 2014'!$E$4:$L$6307,8,FALSE),"")</f>
        <v>0.55555555555555547</v>
      </c>
      <c r="H725" t="str">
        <f>IFERROR(VLOOKUP(E725,'Global Insight'!$E$2:$F$4102,2,FALSE),"")</f>
        <v/>
      </c>
      <c r="I725" t="str">
        <f>IFERROR(VLOOKUP(E725,EIU!$E$2:$H$3662,4,FALSE),"")</f>
        <v/>
      </c>
    </row>
    <row r="726" spans="1:9" x14ac:dyDescent="0.25">
      <c r="A726" s="12" t="s">
        <v>231</v>
      </c>
      <c r="B726" s="13" t="s">
        <v>232</v>
      </c>
      <c r="C726" s="14">
        <v>134</v>
      </c>
      <c r="D726" s="14">
        <v>1986</v>
      </c>
      <c r="E726">
        <f t="shared" si="11"/>
        <v>1341986</v>
      </c>
      <c r="F726" s="41" t="str">
        <f>IFERROR(VLOOKUP(E726,Heritage!$E$3:$H$4601,4,FALSE),"")</f>
        <v/>
      </c>
      <c r="G726" s="41">
        <f>IFERROR(VLOOKUP(E726,'PRS até 2014'!$E$4:$L$6307,8,FALSE),"")</f>
        <v>0.3888888888888889</v>
      </c>
      <c r="H726" t="str">
        <f>IFERROR(VLOOKUP(E726,'Global Insight'!$E$2:$F$4102,2,FALSE),"")</f>
        <v/>
      </c>
      <c r="I726" t="str">
        <f>IFERROR(VLOOKUP(E726,EIU!$E$2:$H$3662,4,FALSE),"")</f>
        <v/>
      </c>
    </row>
    <row r="727" spans="1:9" x14ac:dyDescent="0.25">
      <c r="A727" s="12" t="s">
        <v>364</v>
      </c>
      <c r="B727" s="13" t="s">
        <v>389</v>
      </c>
      <c r="C727" s="14">
        <v>135</v>
      </c>
      <c r="D727" s="14">
        <v>1986</v>
      </c>
      <c r="E727">
        <f t="shared" si="11"/>
        <v>1351986</v>
      </c>
      <c r="F727" s="41" t="str">
        <f>IFERROR(VLOOKUP(E727,Heritage!$E$3:$H$4601,4,FALSE),"")</f>
        <v/>
      </c>
      <c r="G727" s="41" t="str">
        <f>IFERROR(VLOOKUP(E727,'PRS até 2014'!$E$4:$L$6307,8,FALSE),"")</f>
        <v xml:space="preserve"> </v>
      </c>
      <c r="H727" t="str">
        <f>IFERROR(VLOOKUP(E727,'Global Insight'!$E$2:$F$4102,2,FALSE),"")</f>
        <v/>
      </c>
      <c r="I727" t="str">
        <f>IFERROR(VLOOKUP(E727,EIU!$E$2:$H$3662,4,FALSE),"")</f>
        <v/>
      </c>
    </row>
    <row r="728" spans="1:9" x14ac:dyDescent="0.25">
      <c r="A728" s="12" t="s">
        <v>233</v>
      </c>
      <c r="B728" s="13" t="s">
        <v>234</v>
      </c>
      <c r="C728" s="14">
        <v>136</v>
      </c>
      <c r="D728" s="14">
        <v>1986</v>
      </c>
      <c r="E728">
        <f t="shared" si="11"/>
        <v>1361986</v>
      </c>
      <c r="F728" s="41" t="str">
        <f>IFERROR(VLOOKUP(E728,Heritage!$E$3:$H$4601,4,FALSE),"")</f>
        <v/>
      </c>
      <c r="G728" s="41">
        <f>IFERROR(VLOOKUP(E728,'PRS até 2014'!$E$4:$L$6307,8,FALSE),"")</f>
        <v>0.33333333333333331</v>
      </c>
      <c r="H728" t="str">
        <f>IFERROR(VLOOKUP(E728,'Global Insight'!$E$2:$F$4102,2,FALSE),"")</f>
        <v/>
      </c>
      <c r="I728" t="str">
        <f>IFERROR(VLOOKUP(E728,EIU!$E$2:$H$3662,4,FALSE),"")</f>
        <v/>
      </c>
    </row>
    <row r="729" spans="1:9" x14ac:dyDescent="0.25">
      <c r="A729" s="12" t="s">
        <v>239</v>
      </c>
      <c r="B729" s="13" t="s">
        <v>240</v>
      </c>
      <c r="C729" s="14">
        <v>137</v>
      </c>
      <c r="D729" s="14">
        <v>1986</v>
      </c>
      <c r="E729">
        <f t="shared" si="11"/>
        <v>1371986</v>
      </c>
      <c r="F729" s="41" t="str">
        <f>IFERROR(VLOOKUP(E729,Heritage!$E$3:$H$4601,4,FALSE),"")</f>
        <v/>
      </c>
      <c r="G729" s="41">
        <f>IFERROR(VLOOKUP(E729,'PRS até 2014'!$E$4:$L$6307,8,FALSE),"")</f>
        <v>0.5</v>
      </c>
      <c r="H729" t="str">
        <f>IFERROR(VLOOKUP(E729,'Global Insight'!$E$2:$F$4102,2,FALSE),"")</f>
        <v/>
      </c>
      <c r="I729" t="str">
        <f>IFERROR(VLOOKUP(E729,EIU!$E$2:$H$3662,4,FALSE),"")</f>
        <v/>
      </c>
    </row>
    <row r="730" spans="1:9" x14ac:dyDescent="0.25">
      <c r="A730" s="12" t="s">
        <v>246</v>
      </c>
      <c r="B730" s="13" t="s">
        <v>247</v>
      </c>
      <c r="C730" s="14">
        <v>138</v>
      </c>
      <c r="D730" s="14">
        <v>1986</v>
      </c>
      <c r="E730">
        <f t="shared" si="11"/>
        <v>1381986</v>
      </c>
      <c r="F730" s="41" t="str">
        <f>IFERROR(VLOOKUP(E730,Heritage!$E$3:$H$4601,4,FALSE),"")</f>
        <v/>
      </c>
      <c r="G730" s="41">
        <f>IFERROR(VLOOKUP(E730,'PRS até 2014'!$E$4:$L$6307,8,FALSE),"")</f>
        <v>0.25</v>
      </c>
      <c r="H730" t="str">
        <f>IFERROR(VLOOKUP(E730,'Global Insight'!$E$2:$F$4102,2,FALSE),"")</f>
        <v/>
      </c>
      <c r="I730" t="str">
        <f>IFERROR(VLOOKUP(E730,EIU!$E$2:$H$3662,4,FALSE),"")</f>
        <v/>
      </c>
    </row>
    <row r="731" spans="1:9" x14ac:dyDescent="0.25">
      <c r="A731" s="12" t="s">
        <v>235</v>
      </c>
      <c r="B731" s="13" t="s">
        <v>236</v>
      </c>
      <c r="C731" s="14">
        <v>139</v>
      </c>
      <c r="D731" s="14">
        <v>1986</v>
      </c>
      <c r="E731">
        <f t="shared" si="11"/>
        <v>1391986</v>
      </c>
      <c r="F731" s="41" t="str">
        <f>IFERROR(VLOOKUP(E731,Heritage!$E$3:$H$4601,4,FALSE),"")</f>
        <v/>
      </c>
      <c r="G731" s="41">
        <f>IFERROR(VLOOKUP(E731,'PRS até 2014'!$E$4:$L$6307,8,FALSE),"")</f>
        <v>0.30555555555555558</v>
      </c>
      <c r="H731" t="str">
        <f>IFERROR(VLOOKUP(E731,'Global Insight'!$E$2:$F$4102,2,FALSE),"")</f>
        <v/>
      </c>
      <c r="I731" t="str">
        <f>IFERROR(VLOOKUP(E731,EIU!$E$2:$H$3662,4,FALSE),"")</f>
        <v/>
      </c>
    </row>
    <row r="732" spans="1:9" x14ac:dyDescent="0.25">
      <c r="A732" s="12" t="s">
        <v>237</v>
      </c>
      <c r="B732" s="13" t="s">
        <v>238</v>
      </c>
      <c r="C732" s="14">
        <v>140</v>
      </c>
      <c r="D732" s="14">
        <v>1986</v>
      </c>
      <c r="E732">
        <f t="shared" si="11"/>
        <v>1401986</v>
      </c>
      <c r="F732" s="41" t="str">
        <f>IFERROR(VLOOKUP(E732,Heritage!$E$3:$H$4601,4,FALSE),"")</f>
        <v/>
      </c>
      <c r="G732" s="41">
        <f>IFERROR(VLOOKUP(E732,'PRS até 2014'!$E$4:$L$6307,8,FALSE),"")</f>
        <v>0.27777777777777779</v>
      </c>
      <c r="H732" t="str">
        <f>IFERROR(VLOOKUP(E732,'Global Insight'!$E$2:$F$4102,2,FALSE),"")</f>
        <v/>
      </c>
      <c r="I732" t="str">
        <f>IFERROR(VLOOKUP(E732,EIU!$E$2:$H$3662,4,FALSE),"")</f>
        <v/>
      </c>
    </row>
    <row r="733" spans="1:9" x14ac:dyDescent="0.25">
      <c r="A733" s="12" t="s">
        <v>241</v>
      </c>
      <c r="B733" s="13" t="s">
        <v>242</v>
      </c>
      <c r="C733" s="14">
        <v>141</v>
      </c>
      <c r="D733" s="14">
        <v>1986</v>
      </c>
      <c r="E733">
        <f t="shared" si="11"/>
        <v>1411986</v>
      </c>
      <c r="F733" s="41" t="str">
        <f>IFERROR(VLOOKUP(E733,Heritage!$E$3:$H$4601,4,FALSE),"")</f>
        <v/>
      </c>
      <c r="G733" s="41">
        <f>IFERROR(VLOOKUP(E733,'PRS até 2014'!$E$4:$L$6307,8,FALSE),"")</f>
        <v>0.58333333333333326</v>
      </c>
      <c r="H733" t="str">
        <f>IFERROR(VLOOKUP(E733,'Global Insight'!$E$2:$F$4102,2,FALSE),"")</f>
        <v/>
      </c>
      <c r="I733" t="str">
        <f>IFERROR(VLOOKUP(E733,EIU!$E$2:$H$3662,4,FALSE),"")</f>
        <v/>
      </c>
    </row>
    <row r="734" spans="1:9" x14ac:dyDescent="0.25">
      <c r="A734" s="12" t="s">
        <v>244</v>
      </c>
      <c r="B734" s="13" t="s">
        <v>245</v>
      </c>
      <c r="C734" s="14">
        <v>142</v>
      </c>
      <c r="D734" s="14">
        <v>1986</v>
      </c>
      <c r="E734">
        <f t="shared" si="11"/>
        <v>1421986</v>
      </c>
      <c r="F734" s="41" t="str">
        <f>IFERROR(VLOOKUP(E734,Heritage!$E$3:$H$4601,4,FALSE),"")</f>
        <v/>
      </c>
      <c r="G734" s="41">
        <f>IFERROR(VLOOKUP(E734,'PRS até 2014'!$E$4:$L$6307,8,FALSE),"")</f>
        <v>0.66666666666666663</v>
      </c>
      <c r="H734" t="str">
        <f>IFERROR(VLOOKUP(E734,'Global Insight'!$E$2:$F$4102,2,FALSE),"")</f>
        <v/>
      </c>
      <c r="I734" t="str">
        <f>IFERROR(VLOOKUP(E734,EIU!$E$2:$H$3662,4,FALSE),"")</f>
        <v/>
      </c>
    </row>
    <row r="735" spans="1:9" x14ac:dyDescent="0.25">
      <c r="A735" s="12" t="s">
        <v>248</v>
      </c>
      <c r="B735" s="13" t="s">
        <v>249</v>
      </c>
      <c r="C735" s="14">
        <v>143</v>
      </c>
      <c r="D735" s="14">
        <v>1986</v>
      </c>
      <c r="E735">
        <f t="shared" si="11"/>
        <v>1431986</v>
      </c>
      <c r="F735" s="41" t="str">
        <f>IFERROR(VLOOKUP(E735,Heritage!$E$3:$H$4601,4,FALSE),"")</f>
        <v/>
      </c>
      <c r="G735" s="41">
        <f>IFERROR(VLOOKUP(E735,'PRS até 2014'!$E$4:$L$6307,8,FALSE),"")</f>
        <v>0.41666666666666669</v>
      </c>
      <c r="H735" t="str">
        <f>IFERROR(VLOOKUP(E735,'Global Insight'!$E$2:$F$4102,2,FALSE),"")</f>
        <v/>
      </c>
      <c r="I735" t="str">
        <f>IFERROR(VLOOKUP(E735,EIU!$E$2:$H$3662,4,FALSE),"")</f>
        <v/>
      </c>
    </row>
    <row r="736" spans="1:9" x14ac:dyDescent="0.25">
      <c r="A736" s="12" t="s">
        <v>250</v>
      </c>
      <c r="B736" s="13" t="s">
        <v>390</v>
      </c>
      <c r="C736" s="14">
        <v>144</v>
      </c>
      <c r="D736" s="14">
        <v>1986</v>
      </c>
      <c r="E736">
        <f t="shared" si="11"/>
        <v>1441986</v>
      </c>
      <c r="F736" s="41" t="str">
        <f>IFERROR(VLOOKUP(E736,Heritage!$E$3:$H$4601,4,FALSE),"")</f>
        <v/>
      </c>
      <c r="G736" s="41">
        <f>IFERROR(VLOOKUP(E736,'PRS até 2014'!$E$4:$L$6307,8,FALSE),"")</f>
        <v>0.30555555555555552</v>
      </c>
      <c r="H736" t="str">
        <f>IFERROR(VLOOKUP(E736,'Global Insight'!$E$2:$F$4102,2,FALSE),"")</f>
        <v/>
      </c>
      <c r="I736" t="str">
        <f>IFERROR(VLOOKUP(E736,EIU!$E$2:$H$3662,4,FALSE),"")</f>
        <v/>
      </c>
    </row>
    <row r="737" spans="1:9" x14ac:dyDescent="0.25">
      <c r="A737" s="12" t="s">
        <v>251</v>
      </c>
      <c r="B737" s="13" t="s">
        <v>252</v>
      </c>
      <c r="C737" s="14">
        <v>145</v>
      </c>
      <c r="D737" s="14">
        <v>1986</v>
      </c>
      <c r="E737">
        <f t="shared" si="11"/>
        <v>1451986</v>
      </c>
      <c r="F737" s="41" t="str">
        <f>IFERROR(VLOOKUP(E737,Heritage!$E$3:$H$4601,4,FALSE),"")</f>
        <v/>
      </c>
      <c r="G737" s="41">
        <f>IFERROR(VLOOKUP(E737,'PRS até 2014'!$E$4:$L$6307,8,FALSE),"")</f>
        <v>0.5</v>
      </c>
      <c r="H737" t="str">
        <f>IFERROR(VLOOKUP(E737,'Global Insight'!$E$2:$F$4102,2,FALSE),"")</f>
        <v/>
      </c>
      <c r="I737" t="str">
        <f>IFERROR(VLOOKUP(E737,EIU!$E$2:$H$3662,4,FALSE),"")</f>
        <v/>
      </c>
    </row>
    <row r="738" spans="1:9" x14ac:dyDescent="0.25">
      <c r="A738" s="12" t="s">
        <v>253</v>
      </c>
      <c r="B738" s="13" t="s">
        <v>254</v>
      </c>
      <c r="C738" s="14">
        <v>146</v>
      </c>
      <c r="D738" s="14">
        <v>1986</v>
      </c>
      <c r="E738">
        <f t="shared" si="11"/>
        <v>1461986</v>
      </c>
      <c r="F738" s="41" t="str">
        <f>IFERROR(VLOOKUP(E738,Heritage!$E$3:$H$4601,4,FALSE),"")</f>
        <v/>
      </c>
      <c r="G738" s="41" t="str">
        <f>IFERROR(VLOOKUP(E738,'PRS até 2014'!$E$4:$L$6307,8,FALSE),"")</f>
        <v xml:space="preserve"> </v>
      </c>
      <c r="H738" t="str">
        <f>IFERROR(VLOOKUP(E738,'Global Insight'!$E$2:$F$4102,2,FALSE),"")</f>
        <v/>
      </c>
      <c r="I738" t="str">
        <f>IFERROR(VLOOKUP(E738,EIU!$E$2:$H$3662,4,FALSE),"")</f>
        <v/>
      </c>
    </row>
    <row r="739" spans="1:9" x14ac:dyDescent="0.25">
      <c r="A739" s="12" t="s">
        <v>365</v>
      </c>
      <c r="B739" s="13" t="s">
        <v>391</v>
      </c>
      <c r="C739" s="14">
        <v>147</v>
      </c>
      <c r="D739" s="14">
        <v>1986</v>
      </c>
      <c r="E739">
        <f t="shared" si="11"/>
        <v>1471986</v>
      </c>
      <c r="F739" s="41" t="str">
        <f>IFERROR(VLOOKUP(E739,Heritage!$E$3:$H$4601,4,FALSE),"")</f>
        <v/>
      </c>
      <c r="G739" s="41" t="str">
        <f>IFERROR(VLOOKUP(E739,'PRS até 2014'!$E$4:$L$6307,8,FALSE),"")</f>
        <v xml:space="preserve"> </v>
      </c>
      <c r="H739" t="str">
        <f>IFERROR(VLOOKUP(E739,'Global Insight'!$E$2:$F$4102,2,FALSE),"")</f>
        <v/>
      </c>
      <c r="I739" t="str">
        <f>IFERROR(VLOOKUP(E739,EIU!$E$2:$H$3662,4,FALSE),"")</f>
        <v/>
      </c>
    </row>
    <row r="740" spans="1:9" x14ac:dyDescent="0.25">
      <c r="A740" s="12" t="s">
        <v>366</v>
      </c>
      <c r="B740" s="13" t="s">
        <v>392</v>
      </c>
      <c r="C740" s="14">
        <v>148</v>
      </c>
      <c r="D740" s="14">
        <v>1986</v>
      </c>
      <c r="E740">
        <f t="shared" si="11"/>
        <v>1481986</v>
      </c>
      <c r="F740" s="41" t="str">
        <f>IFERROR(VLOOKUP(E740,Heritage!$E$3:$H$4601,4,FALSE),"")</f>
        <v/>
      </c>
      <c r="G740" s="41" t="str">
        <f>IFERROR(VLOOKUP(E740,'PRS até 2014'!$E$4:$L$6307,8,FALSE),"")</f>
        <v xml:space="preserve"> </v>
      </c>
      <c r="H740" t="str">
        <f>IFERROR(VLOOKUP(E740,'Global Insight'!$E$2:$F$4102,2,FALSE),"")</f>
        <v/>
      </c>
      <c r="I740" t="str">
        <f>IFERROR(VLOOKUP(E740,EIU!$E$2:$H$3662,4,FALSE),"")</f>
        <v/>
      </c>
    </row>
    <row r="741" spans="1:9" x14ac:dyDescent="0.25">
      <c r="A741" s="12" t="s">
        <v>272</v>
      </c>
      <c r="B741" s="13" t="s">
        <v>273</v>
      </c>
      <c r="C741" s="14">
        <v>149</v>
      </c>
      <c r="D741" s="14">
        <v>1986</v>
      </c>
      <c r="E741">
        <f t="shared" si="11"/>
        <v>1491986</v>
      </c>
      <c r="F741" s="41" t="str">
        <f>IFERROR(VLOOKUP(E741,Heritage!$E$3:$H$4601,4,FALSE),"")</f>
        <v/>
      </c>
      <c r="G741" s="41" t="str">
        <f>IFERROR(VLOOKUP(E741,'PRS até 2014'!$E$4:$L$6307,8,FALSE),"")</f>
        <v xml:space="preserve"> </v>
      </c>
      <c r="H741" t="str">
        <f>IFERROR(VLOOKUP(E741,'Global Insight'!$E$2:$F$4102,2,FALSE),"")</f>
        <v/>
      </c>
      <c r="I741" t="str">
        <f>IFERROR(VLOOKUP(E741,EIU!$E$2:$H$3662,4,FALSE),"")</f>
        <v/>
      </c>
    </row>
    <row r="742" spans="1:9" x14ac:dyDescent="0.25">
      <c r="A742" s="12" t="s">
        <v>255</v>
      </c>
      <c r="B742" s="13" t="s">
        <v>256</v>
      </c>
      <c r="C742" s="14">
        <v>150</v>
      </c>
      <c r="D742" s="14">
        <v>1986</v>
      </c>
      <c r="E742">
        <f t="shared" si="11"/>
        <v>1501986</v>
      </c>
      <c r="F742" s="41" t="str">
        <f>IFERROR(VLOOKUP(E742,Heritage!$E$3:$H$4601,4,FALSE),"")</f>
        <v/>
      </c>
      <c r="G742" s="41">
        <f>IFERROR(VLOOKUP(E742,'PRS até 2014'!$E$4:$L$6307,8,FALSE),"")</f>
        <v>0.55555555555555547</v>
      </c>
      <c r="H742" t="str">
        <f>IFERROR(VLOOKUP(E742,'Global Insight'!$E$2:$F$4102,2,FALSE),"")</f>
        <v/>
      </c>
      <c r="I742" t="str">
        <f>IFERROR(VLOOKUP(E742,EIU!$E$2:$H$3662,4,FALSE),"")</f>
        <v/>
      </c>
    </row>
    <row r="743" spans="1:9" x14ac:dyDescent="0.25">
      <c r="A743" s="12" t="s">
        <v>259</v>
      </c>
      <c r="B743" s="13" t="s">
        <v>260</v>
      </c>
      <c r="C743" s="14">
        <v>151</v>
      </c>
      <c r="D743" s="14">
        <v>1986</v>
      </c>
      <c r="E743">
        <f t="shared" si="11"/>
        <v>1511986</v>
      </c>
      <c r="F743" s="41" t="str">
        <f>IFERROR(VLOOKUP(E743,Heritage!$E$3:$H$4601,4,FALSE),"")</f>
        <v/>
      </c>
      <c r="G743" s="41">
        <f>IFERROR(VLOOKUP(E743,'PRS até 2014'!$E$4:$L$6307,8,FALSE),"")</f>
        <v>0.47222222222222221</v>
      </c>
      <c r="H743" t="str">
        <f>IFERROR(VLOOKUP(E743,'Global Insight'!$E$2:$F$4102,2,FALSE),"")</f>
        <v/>
      </c>
      <c r="I743" t="str">
        <f>IFERROR(VLOOKUP(E743,EIU!$E$2:$H$3662,4,FALSE),"")</f>
        <v/>
      </c>
    </row>
    <row r="744" spans="1:9" x14ac:dyDescent="0.25">
      <c r="A744" s="12" t="s">
        <v>271</v>
      </c>
      <c r="B744" s="13" t="s">
        <v>393</v>
      </c>
      <c r="C744" s="14">
        <v>152</v>
      </c>
      <c r="D744" s="14">
        <v>1986</v>
      </c>
      <c r="E744">
        <f t="shared" si="11"/>
        <v>1521986</v>
      </c>
      <c r="F744" s="41" t="str">
        <f>IFERROR(VLOOKUP(E744,Heritage!$E$3:$H$4601,4,FALSE),"")</f>
        <v/>
      </c>
      <c r="G744" s="41">
        <f>IFERROR(VLOOKUP(E744,'PRS até 2014'!$E$4:$L$6307,8,FALSE),"")</f>
        <v>0.44444444444444442</v>
      </c>
      <c r="H744" t="str">
        <f>IFERROR(VLOOKUP(E744,'Global Insight'!$E$2:$F$4102,2,FALSE),"")</f>
        <v/>
      </c>
      <c r="I744" t="str">
        <f>IFERROR(VLOOKUP(E744,EIU!$E$2:$H$3662,4,FALSE),"")</f>
        <v/>
      </c>
    </row>
    <row r="745" spans="1:9" x14ac:dyDescent="0.25">
      <c r="A745" s="12" t="s">
        <v>284</v>
      </c>
      <c r="B745" s="13" t="s">
        <v>285</v>
      </c>
      <c r="C745" s="14">
        <v>153</v>
      </c>
      <c r="D745" s="14">
        <v>1986</v>
      </c>
      <c r="E745">
        <f t="shared" si="11"/>
        <v>1531986</v>
      </c>
      <c r="F745" s="41" t="str">
        <f>IFERROR(VLOOKUP(E745,Heritage!$E$3:$H$4601,4,FALSE),"")</f>
        <v/>
      </c>
      <c r="G745" s="41" t="str">
        <f>IFERROR(VLOOKUP(E745,'PRS até 2014'!$E$4:$L$6307,8,FALSE),"")</f>
        <v xml:space="preserve"> </v>
      </c>
      <c r="H745" t="str">
        <f>IFERROR(VLOOKUP(E745,'Global Insight'!$E$2:$F$4102,2,FALSE),"")</f>
        <v/>
      </c>
      <c r="I745" t="str">
        <f>IFERROR(VLOOKUP(E745,EIU!$E$2:$H$3662,4,FALSE),"")</f>
        <v/>
      </c>
    </row>
    <row r="746" spans="1:9" x14ac:dyDescent="0.25">
      <c r="A746" s="12" t="s">
        <v>265</v>
      </c>
      <c r="B746" s="13" t="s">
        <v>266</v>
      </c>
      <c r="C746" s="14">
        <v>154</v>
      </c>
      <c r="D746" s="14">
        <v>1986</v>
      </c>
      <c r="E746">
        <f t="shared" si="11"/>
        <v>1541986</v>
      </c>
      <c r="F746" s="41" t="str">
        <f>IFERROR(VLOOKUP(E746,Heritage!$E$3:$H$4601,4,FALSE),"")</f>
        <v/>
      </c>
      <c r="G746" s="41">
        <f>IFERROR(VLOOKUP(E746,'PRS até 2014'!$E$4:$L$6307,8,FALSE),"")</f>
        <v>0.3888888888888889</v>
      </c>
      <c r="H746" t="str">
        <f>IFERROR(VLOOKUP(E746,'Global Insight'!$E$2:$F$4102,2,FALSE),"")</f>
        <v/>
      </c>
      <c r="I746" t="str">
        <f>IFERROR(VLOOKUP(E746,EIU!$E$2:$H$3662,4,FALSE),"")</f>
        <v/>
      </c>
    </row>
    <row r="747" spans="1:9" x14ac:dyDescent="0.25">
      <c r="A747" s="12" t="s">
        <v>261</v>
      </c>
      <c r="B747" s="13" t="s">
        <v>262</v>
      </c>
      <c r="C747" s="14">
        <v>155</v>
      </c>
      <c r="D747" s="14">
        <v>1986</v>
      </c>
      <c r="E747">
        <f t="shared" si="11"/>
        <v>1551986</v>
      </c>
      <c r="F747" s="41" t="str">
        <f>IFERROR(VLOOKUP(E747,Heritage!$E$3:$H$4601,4,FALSE),"")</f>
        <v/>
      </c>
      <c r="G747" s="41">
        <f>IFERROR(VLOOKUP(E747,'PRS até 2014'!$E$4:$L$6307,8,FALSE),"")</f>
        <v>0.77777777777777768</v>
      </c>
      <c r="H747" t="str">
        <f>IFERROR(VLOOKUP(E747,'Global Insight'!$E$2:$F$4102,2,FALSE),"")</f>
        <v/>
      </c>
      <c r="I747" t="str">
        <f>IFERROR(VLOOKUP(E747,EIU!$E$2:$H$3662,4,FALSE),"")</f>
        <v/>
      </c>
    </row>
    <row r="748" spans="1:9" x14ac:dyDescent="0.25">
      <c r="A748" s="12" t="s">
        <v>276</v>
      </c>
      <c r="B748" s="13" t="s">
        <v>277</v>
      </c>
      <c r="C748" s="14">
        <v>156</v>
      </c>
      <c r="D748" s="14">
        <v>1986</v>
      </c>
      <c r="E748">
        <f t="shared" si="11"/>
        <v>1561986</v>
      </c>
      <c r="F748" s="41" t="str">
        <f>IFERROR(VLOOKUP(E748,Heritage!$E$3:$H$4601,4,FALSE),"")</f>
        <v/>
      </c>
      <c r="G748" s="41" t="str">
        <f>IFERROR(VLOOKUP(E748,'PRS até 2014'!$E$4:$L$6307,8,FALSE),"")</f>
        <v xml:space="preserve"> </v>
      </c>
      <c r="H748" t="str">
        <f>IFERROR(VLOOKUP(E748,'Global Insight'!$E$2:$F$4102,2,FALSE),"")</f>
        <v/>
      </c>
      <c r="I748" t="str">
        <f>IFERROR(VLOOKUP(E748,EIU!$E$2:$H$3662,4,FALSE),"")</f>
        <v/>
      </c>
    </row>
    <row r="749" spans="1:9" x14ac:dyDescent="0.25">
      <c r="A749" s="12" t="s">
        <v>278</v>
      </c>
      <c r="B749" s="13" t="s">
        <v>279</v>
      </c>
      <c r="C749" s="14">
        <v>157</v>
      </c>
      <c r="D749" s="14">
        <v>1986</v>
      </c>
      <c r="E749">
        <f t="shared" si="11"/>
        <v>1571986</v>
      </c>
      <c r="F749" s="41" t="str">
        <f>IFERROR(VLOOKUP(E749,Heritage!$E$3:$H$4601,4,FALSE),"")</f>
        <v/>
      </c>
      <c r="G749" s="41" t="str">
        <f>IFERROR(VLOOKUP(E749,'PRS até 2014'!$E$4:$L$6307,8,FALSE),"")</f>
        <v xml:space="preserve"> </v>
      </c>
      <c r="H749" t="str">
        <f>IFERROR(VLOOKUP(E749,'Global Insight'!$E$2:$F$4102,2,FALSE),"")</f>
        <v/>
      </c>
      <c r="I749" t="str">
        <f>IFERROR(VLOOKUP(E749,EIU!$E$2:$H$3662,4,FALSE),"")</f>
        <v/>
      </c>
    </row>
    <row r="750" spans="1:9" x14ac:dyDescent="0.25">
      <c r="A750" s="12" t="s">
        <v>263</v>
      </c>
      <c r="B750" s="13" t="s">
        <v>264</v>
      </c>
      <c r="C750" s="14">
        <v>158</v>
      </c>
      <c r="D750" s="14">
        <v>1986</v>
      </c>
      <c r="E750">
        <f t="shared" si="11"/>
        <v>1581986</v>
      </c>
      <c r="F750" s="41" t="str">
        <f>IFERROR(VLOOKUP(E750,Heritage!$E$3:$H$4601,4,FALSE),"")</f>
        <v/>
      </c>
      <c r="G750" s="41" t="str">
        <f>IFERROR(VLOOKUP(E750,'PRS até 2014'!$E$4:$L$6307,8,FALSE),"")</f>
        <v xml:space="preserve"> </v>
      </c>
      <c r="H750" t="str">
        <f>IFERROR(VLOOKUP(E750,'Global Insight'!$E$2:$F$4102,2,FALSE),"")</f>
        <v/>
      </c>
      <c r="I750" t="str">
        <f>IFERROR(VLOOKUP(E750,EIU!$E$2:$H$3662,4,FALSE),"")</f>
        <v/>
      </c>
    </row>
    <row r="751" spans="1:9" x14ac:dyDescent="0.25">
      <c r="A751" s="12" t="s">
        <v>269</v>
      </c>
      <c r="B751" s="13" t="s">
        <v>270</v>
      </c>
      <c r="C751" s="14">
        <v>159</v>
      </c>
      <c r="D751" s="14">
        <v>1986</v>
      </c>
      <c r="E751">
        <f t="shared" si="11"/>
        <v>1591986</v>
      </c>
      <c r="F751" s="41" t="str">
        <f>IFERROR(VLOOKUP(E751,Heritage!$E$3:$H$4601,4,FALSE),"")</f>
        <v/>
      </c>
      <c r="G751" s="41">
        <f>IFERROR(VLOOKUP(E751,'PRS até 2014'!$E$4:$L$6307,8,FALSE),"")</f>
        <v>0.47222222222222221</v>
      </c>
      <c r="H751" t="str">
        <f>IFERROR(VLOOKUP(E751,'Global Insight'!$E$2:$F$4102,2,FALSE),"")</f>
        <v/>
      </c>
      <c r="I751" t="str">
        <f>IFERROR(VLOOKUP(E751,EIU!$E$2:$H$3662,4,FALSE),"")</f>
        <v/>
      </c>
    </row>
    <row r="752" spans="1:9" x14ac:dyDescent="0.25">
      <c r="A752" s="12" t="s">
        <v>327</v>
      </c>
      <c r="B752" s="13" t="s">
        <v>328</v>
      </c>
      <c r="C752" s="14">
        <v>160</v>
      </c>
      <c r="D752" s="14">
        <v>1986</v>
      </c>
      <c r="E752">
        <f t="shared" si="11"/>
        <v>1601986</v>
      </c>
      <c r="F752" s="41" t="str">
        <f>IFERROR(VLOOKUP(E752,Heritage!$E$3:$H$4601,4,FALSE),"")</f>
        <v/>
      </c>
      <c r="G752" s="41">
        <f>IFERROR(VLOOKUP(E752,'PRS até 2014'!$E$4:$L$6307,8,FALSE),"")</f>
        <v>0.55555555555555558</v>
      </c>
      <c r="H752" t="str">
        <f>IFERROR(VLOOKUP(E752,'Global Insight'!$E$2:$F$4102,2,FALSE),"")</f>
        <v/>
      </c>
      <c r="I752" t="str">
        <f>IFERROR(VLOOKUP(E752,EIU!$E$2:$H$3662,4,FALSE),"")</f>
        <v/>
      </c>
    </row>
    <row r="753" spans="1:9" x14ac:dyDescent="0.25">
      <c r="A753" s="12" t="s">
        <v>89</v>
      </c>
      <c r="B753" s="13" t="s">
        <v>90</v>
      </c>
      <c r="C753" s="14">
        <v>161</v>
      </c>
      <c r="D753" s="14">
        <v>1986</v>
      </c>
      <c r="E753">
        <f t="shared" si="11"/>
        <v>1611986</v>
      </c>
      <c r="F753" s="41" t="str">
        <f>IFERROR(VLOOKUP(E753,Heritage!$E$3:$H$4601,4,FALSE),"")</f>
        <v/>
      </c>
      <c r="G753" s="41">
        <f>IFERROR(VLOOKUP(E753,'PRS até 2014'!$E$4:$L$6307,8,FALSE),"")</f>
        <v>0.72222222222222221</v>
      </c>
      <c r="H753" t="str">
        <f>IFERROR(VLOOKUP(E753,'Global Insight'!$E$2:$F$4102,2,FALSE),"")</f>
        <v/>
      </c>
      <c r="I753" t="str">
        <f>IFERROR(VLOOKUP(E753,EIU!$E$2:$H$3662,4,FALSE),"")</f>
        <v/>
      </c>
    </row>
    <row r="754" spans="1:9" x14ac:dyDescent="0.25">
      <c r="A754" s="12" t="s">
        <v>173</v>
      </c>
      <c r="B754" s="13" t="s">
        <v>174</v>
      </c>
      <c r="C754" s="14">
        <v>162</v>
      </c>
      <c r="D754" s="14">
        <v>1986</v>
      </c>
      <c r="E754">
        <f t="shared" si="11"/>
        <v>1621986</v>
      </c>
      <c r="F754" s="41" t="str">
        <f>IFERROR(VLOOKUP(E754,Heritage!$E$3:$H$4601,4,FALSE),"")</f>
        <v/>
      </c>
      <c r="G754" s="41">
        <f>IFERROR(VLOOKUP(E754,'PRS até 2014'!$E$4:$L$6307,8,FALSE),"")</f>
        <v>0.38888888888888884</v>
      </c>
      <c r="H754" t="str">
        <f>IFERROR(VLOOKUP(E754,'Global Insight'!$E$2:$F$4102,2,FALSE),"")</f>
        <v/>
      </c>
      <c r="I754" t="str">
        <f>IFERROR(VLOOKUP(E754,EIU!$E$2:$H$3662,4,FALSE),"")</f>
        <v/>
      </c>
    </row>
    <row r="755" spans="1:9" x14ac:dyDescent="0.25">
      <c r="A755" s="12" t="s">
        <v>367</v>
      </c>
      <c r="B755" s="13" t="s">
        <v>394</v>
      </c>
      <c r="C755" s="14">
        <v>163</v>
      </c>
      <c r="D755" s="14">
        <v>1986</v>
      </c>
      <c r="E755">
        <f t="shared" si="11"/>
        <v>1631986</v>
      </c>
      <c r="F755" s="41" t="str">
        <f>IFERROR(VLOOKUP(E755,Heritage!$E$3:$H$4601,4,FALSE),"")</f>
        <v/>
      </c>
      <c r="G755" s="41" t="str">
        <f>IFERROR(VLOOKUP(E755,'PRS até 2014'!$E$4:$L$6307,8,FALSE),"")</f>
        <v xml:space="preserve"> </v>
      </c>
      <c r="H755" t="str">
        <f>IFERROR(VLOOKUP(E755,'Global Insight'!$E$2:$F$4102,2,FALSE),"")</f>
        <v/>
      </c>
      <c r="I755" t="str">
        <f>IFERROR(VLOOKUP(E755,EIU!$E$2:$H$3662,4,FALSE),"")</f>
        <v/>
      </c>
    </row>
    <row r="756" spans="1:9" x14ac:dyDescent="0.25">
      <c r="A756" s="12" t="s">
        <v>368</v>
      </c>
      <c r="B756" s="13" t="s">
        <v>395</v>
      </c>
      <c r="C756" s="14">
        <v>164</v>
      </c>
      <c r="D756" s="14">
        <v>1986</v>
      </c>
      <c r="E756">
        <f t="shared" ref="E756:E819" si="12">C756*10000+D756</f>
        <v>1641986</v>
      </c>
      <c r="F756" s="41" t="str">
        <f>IFERROR(VLOOKUP(E756,Heritage!$E$3:$H$4601,4,FALSE),"")</f>
        <v/>
      </c>
      <c r="G756" s="41" t="str">
        <f>IFERROR(VLOOKUP(E756,'PRS até 2014'!$E$4:$L$6307,8,FALSE),"")</f>
        <v xml:space="preserve"> </v>
      </c>
      <c r="H756" t="str">
        <f>IFERROR(VLOOKUP(E756,'Global Insight'!$E$2:$F$4102,2,FALSE),"")</f>
        <v/>
      </c>
      <c r="I756" t="str">
        <f>IFERROR(VLOOKUP(E756,EIU!$E$2:$H$3662,4,FALSE),"")</f>
        <v/>
      </c>
    </row>
    <row r="757" spans="1:9" x14ac:dyDescent="0.25">
      <c r="A757" s="12" t="s">
        <v>369</v>
      </c>
      <c r="B757" s="13" t="s">
        <v>396</v>
      </c>
      <c r="C757" s="14">
        <v>165</v>
      </c>
      <c r="D757" s="14">
        <v>1986</v>
      </c>
      <c r="E757">
        <f t="shared" si="12"/>
        <v>1651986</v>
      </c>
      <c r="F757" s="41" t="str">
        <f>IFERROR(VLOOKUP(E757,Heritage!$E$3:$H$4601,4,FALSE),"")</f>
        <v/>
      </c>
      <c r="G757" s="41" t="str">
        <f>IFERROR(VLOOKUP(E757,'PRS até 2014'!$E$4:$L$6307,8,FALSE),"")</f>
        <v xml:space="preserve"> </v>
      </c>
      <c r="H757" t="str">
        <f>IFERROR(VLOOKUP(E757,'Global Insight'!$E$2:$F$4102,2,FALSE),"")</f>
        <v/>
      </c>
      <c r="I757" t="str">
        <f>IFERROR(VLOOKUP(E757,EIU!$E$2:$H$3662,4,FALSE),"")</f>
        <v/>
      </c>
    </row>
    <row r="758" spans="1:9" x14ac:dyDescent="0.25">
      <c r="A758" s="12" t="s">
        <v>257</v>
      </c>
      <c r="B758" s="13" t="s">
        <v>258</v>
      </c>
      <c r="C758" s="14">
        <v>166</v>
      </c>
      <c r="D758" s="14">
        <v>1986</v>
      </c>
      <c r="E758">
        <f t="shared" si="12"/>
        <v>1661986</v>
      </c>
      <c r="F758" s="41" t="str">
        <f>IFERROR(VLOOKUP(E758,Heritage!$E$3:$H$4601,4,FALSE),"")</f>
        <v/>
      </c>
      <c r="G758" s="41">
        <f>IFERROR(VLOOKUP(E758,'PRS até 2014'!$E$4:$L$6307,8,FALSE),"")</f>
        <v>0.33333333333333331</v>
      </c>
      <c r="H758" t="str">
        <f>IFERROR(VLOOKUP(E758,'Global Insight'!$E$2:$F$4102,2,FALSE),"")</f>
        <v/>
      </c>
      <c r="I758" t="str">
        <f>IFERROR(VLOOKUP(E758,EIU!$E$2:$H$3662,4,FALSE),"")</f>
        <v/>
      </c>
    </row>
    <row r="759" spans="1:9" x14ac:dyDescent="0.25">
      <c r="A759" s="12" t="s">
        <v>274</v>
      </c>
      <c r="B759" s="13" t="s">
        <v>275</v>
      </c>
      <c r="C759" s="14">
        <v>167</v>
      </c>
      <c r="D759" s="14">
        <v>1986</v>
      </c>
      <c r="E759">
        <f t="shared" si="12"/>
        <v>1671986</v>
      </c>
      <c r="F759" s="41" t="str">
        <f>IFERROR(VLOOKUP(E759,Heritage!$E$3:$H$4601,4,FALSE),"")</f>
        <v/>
      </c>
      <c r="G759" s="41">
        <f>IFERROR(VLOOKUP(E759,'PRS até 2014'!$E$4:$L$6307,8,FALSE),"")</f>
        <v>0.27777777777777779</v>
      </c>
      <c r="H759" t="str">
        <f>IFERROR(VLOOKUP(E759,'Global Insight'!$E$2:$F$4102,2,FALSE),"")</f>
        <v/>
      </c>
      <c r="I759" t="str">
        <f>IFERROR(VLOOKUP(E759,EIU!$E$2:$H$3662,4,FALSE),"")</f>
        <v/>
      </c>
    </row>
    <row r="760" spans="1:9" x14ac:dyDescent="0.25">
      <c r="A760" s="12" t="s">
        <v>282</v>
      </c>
      <c r="B760" s="13" t="s">
        <v>283</v>
      </c>
      <c r="C760" s="14">
        <v>168</v>
      </c>
      <c r="D760" s="14">
        <v>1986</v>
      </c>
      <c r="E760">
        <f t="shared" si="12"/>
        <v>1681986</v>
      </c>
      <c r="F760" s="41" t="str">
        <f>IFERROR(VLOOKUP(E760,Heritage!$E$3:$H$4601,4,FALSE),"")</f>
        <v/>
      </c>
      <c r="G760" s="41" t="str">
        <f>IFERROR(VLOOKUP(E760,'PRS até 2014'!$E$4:$L$6307,8,FALSE),"")</f>
        <v xml:space="preserve"> </v>
      </c>
      <c r="H760" t="str">
        <f>IFERROR(VLOOKUP(E760,'Global Insight'!$E$2:$F$4102,2,FALSE),"")</f>
        <v/>
      </c>
      <c r="I760" t="str">
        <f>IFERROR(VLOOKUP(E760,EIU!$E$2:$H$3662,4,FALSE),"")</f>
        <v/>
      </c>
    </row>
    <row r="761" spans="1:9" x14ac:dyDescent="0.25">
      <c r="A761" s="12" t="s">
        <v>280</v>
      </c>
      <c r="B761" s="13" t="s">
        <v>281</v>
      </c>
      <c r="C761" s="14">
        <v>169</v>
      </c>
      <c r="D761" s="14">
        <v>1986</v>
      </c>
      <c r="E761">
        <f t="shared" si="12"/>
        <v>1691986</v>
      </c>
      <c r="F761" s="41" t="str">
        <f>IFERROR(VLOOKUP(E761,Heritage!$E$3:$H$4601,4,FALSE),"")</f>
        <v/>
      </c>
      <c r="G761" s="41">
        <f>IFERROR(VLOOKUP(E761,'PRS até 2014'!$E$4:$L$6307,8,FALSE),"")</f>
        <v>0.86111111111111116</v>
      </c>
      <c r="H761" t="str">
        <f>IFERROR(VLOOKUP(E761,'Global Insight'!$E$2:$F$4102,2,FALSE),"")</f>
        <v/>
      </c>
      <c r="I761" t="str">
        <f>IFERROR(VLOOKUP(E761,EIU!$E$2:$H$3662,4,FALSE),"")</f>
        <v/>
      </c>
    </row>
    <row r="762" spans="1:9" x14ac:dyDescent="0.25">
      <c r="A762" s="12" t="s">
        <v>49</v>
      </c>
      <c r="B762" s="13" t="s">
        <v>50</v>
      </c>
      <c r="C762" s="14">
        <v>170</v>
      </c>
      <c r="D762" s="14">
        <v>1986</v>
      </c>
      <c r="E762">
        <f t="shared" si="12"/>
        <v>1701986</v>
      </c>
      <c r="F762" s="41" t="str">
        <f>IFERROR(VLOOKUP(E762,Heritage!$E$3:$H$4601,4,FALSE),"")</f>
        <v/>
      </c>
      <c r="G762" s="41">
        <f>IFERROR(VLOOKUP(E762,'PRS até 2014'!$E$4:$L$6307,8,FALSE),"")</f>
        <v>0.94444444444444442</v>
      </c>
      <c r="H762" t="str">
        <f>IFERROR(VLOOKUP(E762,'Global Insight'!$E$2:$F$4102,2,FALSE),"")</f>
        <v/>
      </c>
      <c r="I762" t="str">
        <f>IFERROR(VLOOKUP(E762,EIU!$E$2:$H$3662,4,FALSE),"")</f>
        <v/>
      </c>
    </row>
    <row r="763" spans="1:9" x14ac:dyDescent="0.25">
      <c r="A763" s="12" t="s">
        <v>286</v>
      </c>
      <c r="B763" s="13" t="s">
        <v>287</v>
      </c>
      <c r="C763" s="14">
        <v>171</v>
      </c>
      <c r="D763" s="14">
        <v>1986</v>
      </c>
      <c r="E763">
        <f t="shared" si="12"/>
        <v>1711986</v>
      </c>
      <c r="F763" s="41" t="str">
        <f>IFERROR(VLOOKUP(E763,Heritage!$E$3:$H$4601,4,FALSE),"")</f>
        <v/>
      </c>
      <c r="G763" s="41">
        <f>IFERROR(VLOOKUP(E763,'PRS até 2014'!$E$4:$L$6307,8,FALSE),"")</f>
        <v>0.3611111111111111</v>
      </c>
      <c r="H763" t="str">
        <f>IFERROR(VLOOKUP(E763,'Global Insight'!$E$2:$F$4102,2,FALSE),"")</f>
        <v/>
      </c>
      <c r="I763" t="str">
        <f>IFERROR(VLOOKUP(E763,EIU!$E$2:$H$3662,4,FALSE),"")</f>
        <v/>
      </c>
    </row>
    <row r="764" spans="1:9" x14ac:dyDescent="0.25">
      <c r="A764" s="12" t="s">
        <v>370</v>
      </c>
      <c r="B764" s="13" t="s">
        <v>305</v>
      </c>
      <c r="C764" s="14">
        <v>172</v>
      </c>
      <c r="D764" s="14">
        <v>1986</v>
      </c>
      <c r="E764">
        <f t="shared" si="12"/>
        <v>1721986</v>
      </c>
      <c r="F764" s="41" t="str">
        <f>IFERROR(VLOOKUP(E764,Heritage!$E$3:$H$4601,4,FALSE),"")</f>
        <v/>
      </c>
      <c r="G764" s="41">
        <f>IFERROR(VLOOKUP(E764,'PRS até 2014'!$E$4:$L$6307,8,FALSE),"")</f>
        <v>0.77777777777777779</v>
      </c>
      <c r="H764" t="str">
        <f>IFERROR(VLOOKUP(E764,'Global Insight'!$E$2:$F$4102,2,FALSE),"")</f>
        <v/>
      </c>
      <c r="I764" t="str">
        <f>IFERROR(VLOOKUP(E764,EIU!$E$2:$H$3662,4,FALSE),"")</f>
        <v/>
      </c>
    </row>
    <row r="765" spans="1:9" x14ac:dyDescent="0.25">
      <c r="A765" s="12" t="s">
        <v>294</v>
      </c>
      <c r="B765" s="13" t="s">
        <v>295</v>
      </c>
      <c r="C765" s="14">
        <v>173</v>
      </c>
      <c r="D765" s="14">
        <v>1986</v>
      </c>
      <c r="E765">
        <f t="shared" si="12"/>
        <v>1731986</v>
      </c>
      <c r="F765" s="41" t="str">
        <f>IFERROR(VLOOKUP(E765,Heritage!$E$3:$H$4601,4,FALSE),"")</f>
        <v/>
      </c>
      <c r="G765" s="41" t="str">
        <f>IFERROR(VLOOKUP(E765,'PRS até 2014'!$E$4:$L$6307,8,FALSE),"")</f>
        <v xml:space="preserve"> </v>
      </c>
      <c r="H765" t="str">
        <f>IFERROR(VLOOKUP(E765,'Global Insight'!$E$2:$F$4102,2,FALSE),"")</f>
        <v/>
      </c>
      <c r="I765" t="str">
        <f>IFERROR(VLOOKUP(E765,EIU!$E$2:$H$3662,4,FALSE),"")</f>
        <v/>
      </c>
    </row>
    <row r="766" spans="1:9" x14ac:dyDescent="0.25">
      <c r="A766" s="12" t="s">
        <v>306</v>
      </c>
      <c r="B766" s="13" t="s">
        <v>307</v>
      </c>
      <c r="C766" s="14">
        <v>174</v>
      </c>
      <c r="D766" s="14">
        <v>1986</v>
      </c>
      <c r="E766">
        <f t="shared" si="12"/>
        <v>1741986</v>
      </c>
      <c r="F766" s="41" t="str">
        <f>IFERROR(VLOOKUP(E766,Heritage!$E$3:$H$4601,4,FALSE),"")</f>
        <v/>
      </c>
      <c r="G766" s="41">
        <f>IFERROR(VLOOKUP(E766,'PRS até 2014'!$E$4:$L$6307,8,FALSE),"")</f>
        <v>0.44444444444444442</v>
      </c>
      <c r="H766" t="str">
        <f>IFERROR(VLOOKUP(E766,'Global Insight'!$E$2:$F$4102,2,FALSE),"")</f>
        <v/>
      </c>
      <c r="I766" t="str">
        <f>IFERROR(VLOOKUP(E766,EIU!$E$2:$H$3662,4,FALSE),"")</f>
        <v/>
      </c>
    </row>
    <row r="767" spans="1:9" x14ac:dyDescent="0.25">
      <c r="A767" s="12" t="s">
        <v>292</v>
      </c>
      <c r="B767" s="13" t="s">
        <v>293</v>
      </c>
      <c r="C767" s="14">
        <v>175</v>
      </c>
      <c r="D767" s="14">
        <v>1986</v>
      </c>
      <c r="E767">
        <f t="shared" si="12"/>
        <v>1751986</v>
      </c>
      <c r="F767" s="41" t="str">
        <f>IFERROR(VLOOKUP(E767,Heritage!$E$3:$H$4601,4,FALSE),"")</f>
        <v/>
      </c>
      <c r="G767" s="41">
        <f>IFERROR(VLOOKUP(E767,'PRS até 2014'!$E$4:$L$6307,8,FALSE),"")</f>
        <v>0.5</v>
      </c>
      <c r="H767" t="str">
        <f>IFERROR(VLOOKUP(E767,'Global Insight'!$E$2:$F$4102,2,FALSE),"")</f>
        <v/>
      </c>
      <c r="I767" t="str">
        <f>IFERROR(VLOOKUP(E767,EIU!$E$2:$H$3662,4,FALSE),"")</f>
        <v/>
      </c>
    </row>
    <row r="768" spans="1:9" x14ac:dyDescent="0.25">
      <c r="A768" s="12" t="s">
        <v>339</v>
      </c>
      <c r="B768" s="13" t="s">
        <v>340</v>
      </c>
      <c r="C768" s="14">
        <v>176</v>
      </c>
      <c r="D768" s="14">
        <v>1986</v>
      </c>
      <c r="E768">
        <f t="shared" si="12"/>
        <v>1761986</v>
      </c>
      <c r="F768" s="41" t="str">
        <f>IFERROR(VLOOKUP(E768,Heritage!$E$3:$H$4601,4,FALSE),"")</f>
        <v/>
      </c>
      <c r="G768" s="41" t="str">
        <f>IFERROR(VLOOKUP(E768,'PRS até 2014'!$E$4:$L$6307,8,FALSE),"")</f>
        <v xml:space="preserve"> </v>
      </c>
      <c r="H768" t="str">
        <f>IFERROR(VLOOKUP(E768,'Global Insight'!$E$2:$F$4102,2,FALSE),"")</f>
        <v/>
      </c>
      <c r="I768" t="str">
        <f>IFERROR(VLOOKUP(E768,EIU!$E$2:$H$3662,4,FALSE),"")</f>
        <v/>
      </c>
    </row>
    <row r="769" spans="1:9" x14ac:dyDescent="0.25">
      <c r="A769" s="12" t="s">
        <v>290</v>
      </c>
      <c r="B769" s="13" t="s">
        <v>291</v>
      </c>
      <c r="C769" s="14">
        <v>177</v>
      </c>
      <c r="D769" s="14">
        <v>1986</v>
      </c>
      <c r="E769">
        <f t="shared" si="12"/>
        <v>1771986</v>
      </c>
      <c r="F769" s="41" t="str">
        <f>IFERROR(VLOOKUP(E769,Heritage!$E$3:$H$4601,4,FALSE),"")</f>
        <v/>
      </c>
      <c r="G769" s="41">
        <f>IFERROR(VLOOKUP(E769,'PRS até 2014'!$E$4:$L$6307,8,FALSE),"")</f>
        <v>0.3888888888888889</v>
      </c>
      <c r="H769" t="str">
        <f>IFERROR(VLOOKUP(E769,'Global Insight'!$E$2:$F$4102,2,FALSE),"")</f>
        <v/>
      </c>
      <c r="I769" t="str">
        <f>IFERROR(VLOOKUP(E769,EIU!$E$2:$H$3662,4,FALSE),"")</f>
        <v/>
      </c>
    </row>
    <row r="770" spans="1:9" x14ac:dyDescent="0.25">
      <c r="A770" s="12" t="s">
        <v>371</v>
      </c>
      <c r="B770" s="13" t="s">
        <v>397</v>
      </c>
      <c r="C770" s="14">
        <v>178</v>
      </c>
      <c r="D770" s="14">
        <v>1986</v>
      </c>
      <c r="E770">
        <f t="shared" si="12"/>
        <v>1781986</v>
      </c>
      <c r="F770" s="41" t="str">
        <f>IFERROR(VLOOKUP(E770,Heritage!$E$3:$H$4601,4,FALSE),"")</f>
        <v/>
      </c>
      <c r="G770" s="41" t="str">
        <f>IFERROR(VLOOKUP(E770,'PRS até 2014'!$E$4:$L$6307,8,FALSE),"")</f>
        <v xml:space="preserve"> </v>
      </c>
      <c r="H770" t="str">
        <f>IFERROR(VLOOKUP(E770,'Global Insight'!$E$2:$F$4102,2,FALSE),"")</f>
        <v/>
      </c>
      <c r="I770" t="str">
        <f>IFERROR(VLOOKUP(E770,EIU!$E$2:$H$3662,4,FALSE),"")</f>
        <v/>
      </c>
    </row>
    <row r="771" spans="1:9" x14ac:dyDescent="0.25">
      <c r="A771" s="12" t="s">
        <v>298</v>
      </c>
      <c r="B771" s="13" t="s">
        <v>299</v>
      </c>
      <c r="C771" s="14">
        <v>179</v>
      </c>
      <c r="D771" s="14">
        <v>1986</v>
      </c>
      <c r="E771">
        <f t="shared" si="12"/>
        <v>1791986</v>
      </c>
      <c r="F771" s="41" t="str">
        <f>IFERROR(VLOOKUP(E771,Heritage!$E$3:$H$4601,4,FALSE),"")</f>
        <v/>
      </c>
      <c r="G771" s="41">
        <f>IFERROR(VLOOKUP(E771,'PRS até 2014'!$E$4:$L$6307,8,FALSE),"")</f>
        <v>0.47222222222222221</v>
      </c>
      <c r="H771" t="str">
        <f>IFERROR(VLOOKUP(E771,'Global Insight'!$E$2:$F$4102,2,FALSE),"")</f>
        <v/>
      </c>
      <c r="I771" t="str">
        <f>IFERROR(VLOOKUP(E771,EIU!$E$2:$H$3662,4,FALSE),"")</f>
        <v/>
      </c>
    </row>
    <row r="772" spans="1:9" x14ac:dyDescent="0.25">
      <c r="A772" s="12" t="s">
        <v>300</v>
      </c>
      <c r="B772" s="13" t="s">
        <v>301</v>
      </c>
      <c r="C772" s="14">
        <v>180</v>
      </c>
      <c r="D772" s="14">
        <v>1986</v>
      </c>
      <c r="E772">
        <f t="shared" si="12"/>
        <v>1801986</v>
      </c>
      <c r="F772" s="41" t="str">
        <f>IFERROR(VLOOKUP(E772,Heritage!$E$3:$H$4601,4,FALSE),"")</f>
        <v/>
      </c>
      <c r="G772" s="41">
        <f>IFERROR(VLOOKUP(E772,'PRS até 2014'!$E$4:$L$6307,8,FALSE),"")</f>
        <v>0.38888888888888884</v>
      </c>
      <c r="H772" t="str">
        <f>IFERROR(VLOOKUP(E772,'Global Insight'!$E$2:$F$4102,2,FALSE),"")</f>
        <v/>
      </c>
      <c r="I772" t="str">
        <f>IFERROR(VLOOKUP(E772,EIU!$E$2:$H$3662,4,FALSE),"")</f>
        <v/>
      </c>
    </row>
    <row r="773" spans="1:9" x14ac:dyDescent="0.25">
      <c r="A773" s="12" t="s">
        <v>302</v>
      </c>
      <c r="B773" s="13" t="s">
        <v>303</v>
      </c>
      <c r="C773" s="14">
        <v>181</v>
      </c>
      <c r="D773" s="14">
        <v>1986</v>
      </c>
      <c r="E773">
        <f t="shared" si="12"/>
        <v>1811986</v>
      </c>
      <c r="F773" s="41" t="str">
        <f>IFERROR(VLOOKUP(E773,Heritage!$E$3:$H$4601,4,FALSE),"")</f>
        <v/>
      </c>
      <c r="G773" s="41">
        <f>IFERROR(VLOOKUP(E773,'PRS até 2014'!$E$4:$L$6307,8,FALSE),"")</f>
        <v>0.5</v>
      </c>
      <c r="H773" t="str">
        <f>IFERROR(VLOOKUP(E773,'Global Insight'!$E$2:$F$4102,2,FALSE),"")</f>
        <v/>
      </c>
      <c r="I773" t="str">
        <f>IFERROR(VLOOKUP(E773,EIU!$E$2:$H$3662,4,FALSE),"")</f>
        <v/>
      </c>
    </row>
    <row r="774" spans="1:9" x14ac:dyDescent="0.25">
      <c r="A774" s="12" t="s">
        <v>296</v>
      </c>
      <c r="B774" s="13" t="s">
        <v>297</v>
      </c>
      <c r="C774" s="14">
        <v>182</v>
      </c>
      <c r="D774" s="14">
        <v>1986</v>
      </c>
      <c r="E774">
        <f t="shared" si="12"/>
        <v>1821986</v>
      </c>
      <c r="F774" s="41" t="str">
        <f>IFERROR(VLOOKUP(E774,Heritage!$E$3:$H$4601,4,FALSE),"")</f>
        <v/>
      </c>
      <c r="G774" s="41" t="str">
        <f>IFERROR(VLOOKUP(E774,'PRS até 2014'!$E$4:$L$6307,8,FALSE),"")</f>
        <v xml:space="preserve"> </v>
      </c>
      <c r="H774" t="str">
        <f>IFERROR(VLOOKUP(E774,'Global Insight'!$E$2:$F$4102,2,FALSE),"")</f>
        <v/>
      </c>
      <c r="I774" t="str">
        <f>IFERROR(VLOOKUP(E774,EIU!$E$2:$H$3662,4,FALSE),"")</f>
        <v/>
      </c>
    </row>
    <row r="775" spans="1:9" x14ac:dyDescent="0.25">
      <c r="A775" s="12" t="s">
        <v>372</v>
      </c>
      <c r="B775" s="13" t="s">
        <v>398</v>
      </c>
      <c r="C775" s="14">
        <v>183</v>
      </c>
      <c r="D775" s="14">
        <v>1986</v>
      </c>
      <c r="E775">
        <f t="shared" si="12"/>
        <v>1831986</v>
      </c>
      <c r="F775" s="41" t="str">
        <f>IFERROR(VLOOKUP(E775,Heritage!$E$3:$H$4601,4,FALSE),"")</f>
        <v/>
      </c>
      <c r="G775" s="41" t="str">
        <f>IFERROR(VLOOKUP(E775,'PRS até 2014'!$E$4:$L$6307,8,FALSE),"")</f>
        <v xml:space="preserve"> </v>
      </c>
      <c r="H775" t="str">
        <f>IFERROR(VLOOKUP(E775,'Global Insight'!$E$2:$F$4102,2,FALSE),"")</f>
        <v/>
      </c>
      <c r="I775" t="str">
        <f>IFERROR(VLOOKUP(E775,EIU!$E$2:$H$3662,4,FALSE),"")</f>
        <v/>
      </c>
    </row>
    <row r="776" spans="1:9" x14ac:dyDescent="0.25">
      <c r="A776" s="12" t="s">
        <v>308</v>
      </c>
      <c r="B776" s="13" t="s">
        <v>309</v>
      </c>
      <c r="C776" s="14">
        <v>184</v>
      </c>
      <c r="D776" s="14">
        <v>1986</v>
      </c>
      <c r="E776">
        <f t="shared" si="12"/>
        <v>1841986</v>
      </c>
      <c r="F776" s="41" t="str">
        <f>IFERROR(VLOOKUP(E776,Heritage!$E$3:$H$4601,4,FALSE),"")</f>
        <v/>
      </c>
      <c r="G776" s="41">
        <f>IFERROR(VLOOKUP(E776,'PRS até 2014'!$E$4:$L$6307,8,FALSE),"")</f>
        <v>0.27777777777777779</v>
      </c>
      <c r="H776" t="str">
        <f>IFERROR(VLOOKUP(E776,'Global Insight'!$E$2:$F$4102,2,FALSE),"")</f>
        <v/>
      </c>
      <c r="I776" t="str">
        <f>IFERROR(VLOOKUP(E776,EIU!$E$2:$H$3662,4,FALSE),"")</f>
        <v/>
      </c>
    </row>
    <row r="777" spans="1:9" x14ac:dyDescent="0.25">
      <c r="A777" s="12" t="s">
        <v>310</v>
      </c>
      <c r="B777" s="13" t="s">
        <v>311</v>
      </c>
      <c r="C777" s="14">
        <v>185</v>
      </c>
      <c r="D777" s="14">
        <v>1986</v>
      </c>
      <c r="E777">
        <f t="shared" si="12"/>
        <v>1851986</v>
      </c>
      <c r="F777" s="41" t="str">
        <f>IFERROR(VLOOKUP(E777,Heritage!$E$3:$H$4601,4,FALSE),"")</f>
        <v/>
      </c>
      <c r="G777" s="41" t="str">
        <f>IFERROR(VLOOKUP(E777,'PRS até 2014'!$E$4:$L$6307,8,FALSE),"")</f>
        <v xml:space="preserve"> </v>
      </c>
      <c r="H777" t="str">
        <f>IFERROR(VLOOKUP(E777,'Global Insight'!$E$2:$F$4102,2,FALSE),"")</f>
        <v/>
      </c>
      <c r="I777" t="str">
        <f>IFERROR(VLOOKUP(E777,EIU!$E$2:$H$3662,4,FALSE),"")</f>
        <v/>
      </c>
    </row>
    <row r="778" spans="1:9" x14ac:dyDescent="0.25">
      <c r="A778" s="12" t="s">
        <v>6</v>
      </c>
      <c r="B778" s="13" t="s">
        <v>7</v>
      </c>
      <c r="C778" s="14">
        <v>186</v>
      </c>
      <c r="D778" s="14">
        <v>1986</v>
      </c>
      <c r="E778">
        <f t="shared" si="12"/>
        <v>1861986</v>
      </c>
      <c r="F778" s="41" t="str">
        <f>IFERROR(VLOOKUP(E778,Heritage!$E$3:$H$4601,4,FALSE),"")</f>
        <v/>
      </c>
      <c r="G778" s="41">
        <f>IFERROR(VLOOKUP(E778,'PRS até 2014'!$E$4:$L$6307,8,FALSE),"")</f>
        <v>0.5</v>
      </c>
      <c r="H778" t="str">
        <f>IFERROR(VLOOKUP(E778,'Global Insight'!$E$2:$F$4102,2,FALSE),"")</f>
        <v/>
      </c>
      <c r="I778" t="str">
        <f>IFERROR(VLOOKUP(E778,EIU!$E$2:$H$3662,4,FALSE),"")</f>
        <v/>
      </c>
    </row>
    <row r="779" spans="1:9" x14ac:dyDescent="0.25">
      <c r="A779" s="12" t="s">
        <v>103</v>
      </c>
      <c r="B779" s="13" t="s">
        <v>104</v>
      </c>
      <c r="C779" s="14">
        <v>187</v>
      </c>
      <c r="D779" s="14">
        <v>1986</v>
      </c>
      <c r="E779">
        <f t="shared" si="12"/>
        <v>1871986</v>
      </c>
      <c r="F779" s="41" t="str">
        <f>IFERROR(VLOOKUP(E779,Heritage!$E$3:$H$4601,4,FALSE),"")</f>
        <v/>
      </c>
      <c r="G779" s="41">
        <f>IFERROR(VLOOKUP(E779,'PRS até 2014'!$E$4:$L$6307,8,FALSE),"")</f>
        <v>0.77777777777777768</v>
      </c>
      <c r="H779" t="str">
        <f>IFERROR(VLOOKUP(E779,'Global Insight'!$E$2:$F$4102,2,FALSE),"")</f>
        <v/>
      </c>
      <c r="I779" t="str">
        <f>IFERROR(VLOOKUP(E779,EIU!$E$2:$H$3662,4,FALSE),"")</f>
        <v/>
      </c>
    </row>
    <row r="780" spans="1:9" x14ac:dyDescent="0.25">
      <c r="A780" s="12" t="s">
        <v>314</v>
      </c>
      <c r="B780" s="13" t="s">
        <v>315</v>
      </c>
      <c r="C780" s="14">
        <v>188</v>
      </c>
      <c r="D780" s="14">
        <v>1986</v>
      </c>
      <c r="E780">
        <f t="shared" si="12"/>
        <v>1881986</v>
      </c>
      <c r="F780" s="41" t="str">
        <f>IFERROR(VLOOKUP(E780,Heritage!$E$3:$H$4601,4,FALSE),"")</f>
        <v/>
      </c>
      <c r="G780" s="41">
        <f>IFERROR(VLOOKUP(E780,'PRS até 2014'!$E$4:$L$6307,8,FALSE),"")</f>
        <v>0.86111111111111105</v>
      </c>
      <c r="H780" t="str">
        <f>IFERROR(VLOOKUP(E780,'Global Insight'!$E$2:$F$4102,2,FALSE),"")</f>
        <v/>
      </c>
      <c r="I780" t="str">
        <f>IFERROR(VLOOKUP(E780,EIU!$E$2:$H$3662,4,FALSE),"")</f>
        <v/>
      </c>
    </row>
    <row r="781" spans="1:9" x14ac:dyDescent="0.25">
      <c r="A781" s="12" t="s">
        <v>312</v>
      </c>
      <c r="B781" s="13" t="s">
        <v>313</v>
      </c>
      <c r="C781" s="14">
        <v>189</v>
      </c>
      <c r="D781" s="14">
        <v>1986</v>
      </c>
      <c r="E781">
        <f t="shared" si="12"/>
        <v>1891986</v>
      </c>
      <c r="F781" s="41" t="str">
        <f>IFERROR(VLOOKUP(E781,Heritage!$E$3:$H$4601,4,FALSE),"")</f>
        <v/>
      </c>
      <c r="G781" s="41">
        <f>IFERROR(VLOOKUP(E781,'PRS até 2014'!$E$4:$L$6307,8,FALSE),"")</f>
        <v>0.47222222222222221</v>
      </c>
      <c r="H781" t="str">
        <f>IFERROR(VLOOKUP(E781,'Global Insight'!$E$2:$F$4102,2,FALSE),"")</f>
        <v/>
      </c>
      <c r="I781" t="str">
        <f>IFERROR(VLOOKUP(E781,EIU!$E$2:$H$3662,4,FALSE),"")</f>
        <v/>
      </c>
    </row>
    <row r="782" spans="1:9" x14ac:dyDescent="0.25">
      <c r="A782" s="12" t="s">
        <v>316</v>
      </c>
      <c r="B782" s="13" t="s">
        <v>317</v>
      </c>
      <c r="C782" s="14">
        <v>190</v>
      </c>
      <c r="D782" s="14">
        <v>1986</v>
      </c>
      <c r="E782">
        <f t="shared" si="12"/>
        <v>1901986</v>
      </c>
      <c r="F782" s="41" t="str">
        <f>IFERROR(VLOOKUP(E782,Heritage!$E$3:$H$4601,4,FALSE),"")</f>
        <v/>
      </c>
      <c r="G782" s="41" t="str">
        <f>IFERROR(VLOOKUP(E782,'PRS até 2014'!$E$4:$L$6307,8,FALSE),"")</f>
        <v xml:space="preserve"> </v>
      </c>
      <c r="H782" t="str">
        <f>IFERROR(VLOOKUP(E782,'Global Insight'!$E$2:$F$4102,2,FALSE),"")</f>
        <v/>
      </c>
      <c r="I782" t="str">
        <f>IFERROR(VLOOKUP(E782,EIU!$E$2:$H$3662,4,FALSE),"")</f>
        <v/>
      </c>
    </row>
    <row r="783" spans="1:9" x14ac:dyDescent="0.25">
      <c r="A783" s="12" t="s">
        <v>322</v>
      </c>
      <c r="B783" s="13" t="s">
        <v>323</v>
      </c>
      <c r="C783" s="14">
        <v>191</v>
      </c>
      <c r="D783" s="14">
        <v>1986</v>
      </c>
      <c r="E783">
        <f t="shared" si="12"/>
        <v>1911986</v>
      </c>
      <c r="F783" s="41" t="str">
        <f>IFERROR(VLOOKUP(E783,Heritage!$E$3:$H$4601,4,FALSE),"")</f>
        <v/>
      </c>
      <c r="G783" s="41" t="str">
        <f>IFERROR(VLOOKUP(E783,'PRS até 2014'!$E$4:$L$6307,8,FALSE),"")</f>
        <v xml:space="preserve"> </v>
      </c>
      <c r="H783" t="str">
        <f>IFERROR(VLOOKUP(E783,'Global Insight'!$E$2:$F$4102,2,FALSE),"")</f>
        <v/>
      </c>
      <c r="I783" t="str">
        <f>IFERROR(VLOOKUP(E783,EIU!$E$2:$H$3662,4,FALSE),"")</f>
        <v/>
      </c>
    </row>
    <row r="784" spans="1:9" x14ac:dyDescent="0.25">
      <c r="A784" s="12" t="s">
        <v>318</v>
      </c>
      <c r="B784" s="13" t="s">
        <v>319</v>
      </c>
      <c r="C784" s="14">
        <v>192</v>
      </c>
      <c r="D784" s="14">
        <v>1986</v>
      </c>
      <c r="E784">
        <f t="shared" si="12"/>
        <v>1921986</v>
      </c>
      <c r="F784" s="41" t="str">
        <f>IFERROR(VLOOKUP(E784,Heritage!$E$3:$H$4601,4,FALSE),"")</f>
        <v/>
      </c>
      <c r="G784" s="41">
        <f>IFERROR(VLOOKUP(E784,'PRS até 2014'!$E$4:$L$6307,8,FALSE),"")</f>
        <v>0.47222222222222221</v>
      </c>
      <c r="H784" t="str">
        <f>IFERROR(VLOOKUP(E784,'Global Insight'!$E$2:$F$4102,2,FALSE),"")</f>
        <v/>
      </c>
      <c r="I784" t="str">
        <f>IFERROR(VLOOKUP(E784,EIU!$E$2:$H$3662,4,FALSE),"")</f>
        <v/>
      </c>
    </row>
    <row r="785" spans="1:9" x14ac:dyDescent="0.25">
      <c r="A785" s="12" t="s">
        <v>320</v>
      </c>
      <c r="B785" s="13" t="s">
        <v>321</v>
      </c>
      <c r="C785" s="14">
        <v>193</v>
      </c>
      <c r="D785" s="14">
        <v>1986</v>
      </c>
      <c r="E785">
        <f t="shared" si="12"/>
        <v>1931986</v>
      </c>
      <c r="F785" s="41" t="str">
        <f>IFERROR(VLOOKUP(E785,Heritage!$E$3:$H$4601,4,FALSE),"")</f>
        <v/>
      </c>
      <c r="G785" s="41">
        <f>IFERROR(VLOOKUP(E785,'PRS até 2014'!$E$4:$L$6307,8,FALSE),"")</f>
        <v>0.41666666666666669</v>
      </c>
      <c r="H785" t="str">
        <f>IFERROR(VLOOKUP(E785,'Global Insight'!$E$2:$F$4102,2,FALSE),"")</f>
        <v/>
      </c>
      <c r="I785" t="str">
        <f>IFERROR(VLOOKUP(E785,EIU!$E$2:$H$3662,4,FALSE),"")</f>
        <v/>
      </c>
    </row>
    <row r="786" spans="1:9" x14ac:dyDescent="0.25">
      <c r="A786" s="12" t="s">
        <v>325</v>
      </c>
      <c r="B786" s="13" t="s">
        <v>326</v>
      </c>
      <c r="C786" s="14">
        <v>194</v>
      </c>
      <c r="D786" s="14">
        <v>1986</v>
      </c>
      <c r="E786">
        <f t="shared" si="12"/>
        <v>1941986</v>
      </c>
      <c r="F786" s="41" t="str">
        <f>IFERROR(VLOOKUP(E786,Heritage!$E$3:$H$4601,4,FALSE),"")</f>
        <v/>
      </c>
      <c r="G786" s="41" t="str">
        <f>IFERROR(VLOOKUP(E786,'PRS até 2014'!$E$4:$L$6307,8,FALSE),"")</f>
        <v xml:space="preserve"> </v>
      </c>
      <c r="H786" t="str">
        <f>IFERROR(VLOOKUP(E786,'Global Insight'!$E$2:$F$4102,2,FALSE),"")</f>
        <v/>
      </c>
      <c r="I786" t="str">
        <f>IFERROR(VLOOKUP(E786,EIU!$E$2:$H$3662,4,FALSE),"")</f>
        <v/>
      </c>
    </row>
    <row r="787" spans="1:9" x14ac:dyDescent="0.25">
      <c r="A787" s="12" t="s">
        <v>373</v>
      </c>
      <c r="B787" s="13" t="s">
        <v>341</v>
      </c>
      <c r="C787" s="14">
        <v>195</v>
      </c>
      <c r="D787" s="14">
        <v>1986</v>
      </c>
      <c r="E787">
        <f t="shared" si="12"/>
        <v>1951986</v>
      </c>
      <c r="F787" s="41" t="str">
        <f>IFERROR(VLOOKUP(E787,Heritage!$E$3:$H$4601,4,FALSE),"")</f>
        <v/>
      </c>
      <c r="G787" s="41" t="str">
        <f>IFERROR(VLOOKUP(E787,'PRS até 2014'!$E$4:$L$6307,8,FALSE),"")</f>
        <v xml:space="preserve"> </v>
      </c>
      <c r="H787" t="str">
        <f>IFERROR(VLOOKUP(E787,'Global Insight'!$E$2:$F$4102,2,FALSE),"")</f>
        <v/>
      </c>
      <c r="I787" t="str">
        <f>IFERROR(VLOOKUP(E787,EIU!$E$2:$H$3662,4,FALSE),"")</f>
        <v/>
      </c>
    </row>
    <row r="788" spans="1:9" x14ac:dyDescent="0.25">
      <c r="A788" s="12" t="s">
        <v>329</v>
      </c>
      <c r="B788" s="13" t="s">
        <v>330</v>
      </c>
      <c r="C788" s="14">
        <v>196</v>
      </c>
      <c r="D788" s="14">
        <v>1986</v>
      </c>
      <c r="E788">
        <f t="shared" si="12"/>
        <v>1961986</v>
      </c>
      <c r="F788" s="41" t="str">
        <f>IFERROR(VLOOKUP(E788,Heritage!$E$3:$H$4601,4,FALSE),"")</f>
        <v/>
      </c>
      <c r="G788" s="41">
        <f>IFERROR(VLOOKUP(E788,'PRS até 2014'!$E$4:$L$6307,8,FALSE),"")</f>
        <v>0.3611111111111111</v>
      </c>
      <c r="H788" t="str">
        <f>IFERROR(VLOOKUP(E788,'Global Insight'!$E$2:$F$4102,2,FALSE),"")</f>
        <v/>
      </c>
      <c r="I788" t="str">
        <f>IFERROR(VLOOKUP(E788,EIU!$E$2:$H$3662,4,FALSE),"")</f>
        <v/>
      </c>
    </row>
    <row r="789" spans="1:9" x14ac:dyDescent="0.25">
      <c r="A789" s="16" t="s">
        <v>331</v>
      </c>
      <c r="B789" s="17" t="s">
        <v>332</v>
      </c>
      <c r="C789" s="18">
        <v>197</v>
      </c>
      <c r="D789" s="18">
        <v>1986</v>
      </c>
      <c r="E789">
        <f t="shared" si="12"/>
        <v>1971986</v>
      </c>
      <c r="F789" s="41" t="str">
        <f>IFERROR(VLOOKUP(E789,Heritage!$E$3:$H$4601,4,FALSE),"")</f>
        <v/>
      </c>
      <c r="G789" s="41">
        <f>IFERROR(VLOOKUP(E789,'PRS até 2014'!$E$4:$L$6307,8,FALSE),"")</f>
        <v>0.41666666666666663</v>
      </c>
      <c r="H789" t="str">
        <f>IFERROR(VLOOKUP(E789,'Global Insight'!$E$2:$F$4102,2,FALSE),"")</f>
        <v/>
      </c>
      <c r="I789" t="str">
        <f>IFERROR(VLOOKUP(E789,EIU!$E$2:$H$3662,4,FALSE),"")</f>
        <v/>
      </c>
    </row>
    <row r="790" spans="1:9" x14ac:dyDescent="0.25">
      <c r="A790" s="12" t="s">
        <v>0</v>
      </c>
      <c r="B790" s="13" t="s">
        <v>1</v>
      </c>
      <c r="C790" s="14">
        <v>1</v>
      </c>
      <c r="D790" s="14">
        <v>1987</v>
      </c>
      <c r="E790">
        <f t="shared" si="12"/>
        <v>11987</v>
      </c>
      <c r="F790" s="41" t="str">
        <f>IFERROR(VLOOKUP(E790,Heritage!$E$3:$H$4601,4,FALSE),"")</f>
        <v/>
      </c>
      <c r="G790" s="41" t="str">
        <f>IFERROR(VLOOKUP(E790,'PRS até 2014'!$E$4:$L$6307,8,FALSE),"")</f>
        <v xml:space="preserve"> </v>
      </c>
      <c r="H790" t="str">
        <f>IFERROR(VLOOKUP(E790,'Global Insight'!$E$2:$F$4102,2,FALSE),"")</f>
        <v/>
      </c>
      <c r="I790" t="str">
        <f>IFERROR(VLOOKUP(E790,EIU!$E$2:$H$3662,4,FALSE),"")</f>
        <v/>
      </c>
    </row>
    <row r="791" spans="1:9" x14ac:dyDescent="0.25">
      <c r="A791" s="12" t="s">
        <v>4</v>
      </c>
      <c r="B791" s="13" t="s">
        <v>5</v>
      </c>
      <c r="C791" s="14">
        <v>2</v>
      </c>
      <c r="D791" s="14">
        <v>1987</v>
      </c>
      <c r="E791">
        <f t="shared" si="12"/>
        <v>21987</v>
      </c>
      <c r="F791" s="41" t="str">
        <f>IFERROR(VLOOKUP(E791,Heritage!$E$3:$H$4601,4,FALSE),"")</f>
        <v/>
      </c>
      <c r="G791" s="41">
        <f>IFERROR(VLOOKUP(E791,'PRS até 2014'!$E$4:$L$6307,8,FALSE),"")</f>
        <v>0.61111111111111105</v>
      </c>
      <c r="H791" t="str">
        <f>IFERROR(VLOOKUP(E791,'Global Insight'!$E$2:$F$4102,2,FALSE),"")</f>
        <v/>
      </c>
      <c r="I791" t="str">
        <f>IFERROR(VLOOKUP(E791,EIU!$E$2:$H$3662,4,FALSE),"")</f>
        <v/>
      </c>
    </row>
    <row r="792" spans="1:9" x14ac:dyDescent="0.25">
      <c r="A792" s="12" t="s">
        <v>81</v>
      </c>
      <c r="B792" s="13" t="s">
        <v>82</v>
      </c>
      <c r="C792" s="14">
        <v>3</v>
      </c>
      <c r="D792" s="14">
        <v>1987</v>
      </c>
      <c r="E792">
        <f t="shared" si="12"/>
        <v>31987</v>
      </c>
      <c r="F792" s="41" t="str">
        <f>IFERROR(VLOOKUP(E792,Heritage!$E$3:$H$4601,4,FALSE),"")</f>
        <v/>
      </c>
      <c r="G792" s="41">
        <f>IFERROR(VLOOKUP(E792,'PRS até 2014'!$E$4:$L$6307,8,FALSE),"")</f>
        <v>0.58333333333333326</v>
      </c>
      <c r="H792" t="str">
        <f>IFERROR(VLOOKUP(E792,'Global Insight'!$E$2:$F$4102,2,FALSE),"")</f>
        <v/>
      </c>
      <c r="I792" t="str">
        <f>IFERROR(VLOOKUP(E792,EIU!$E$2:$H$3662,4,FALSE),"")</f>
        <v/>
      </c>
    </row>
    <row r="793" spans="1:9" x14ac:dyDescent="0.25">
      <c r="A793" s="12" t="s">
        <v>346</v>
      </c>
      <c r="B793" s="13" t="s">
        <v>374</v>
      </c>
      <c r="C793" s="14">
        <v>4</v>
      </c>
      <c r="D793" s="14">
        <v>1987</v>
      </c>
      <c r="E793">
        <f t="shared" si="12"/>
        <v>41987</v>
      </c>
      <c r="F793" s="41" t="str">
        <f>IFERROR(VLOOKUP(E793,Heritage!$E$3:$H$4601,4,FALSE),"")</f>
        <v/>
      </c>
      <c r="G793" s="41" t="str">
        <f>IFERROR(VLOOKUP(E793,'PRS até 2014'!$E$4:$L$6307,8,FALSE),"")</f>
        <v xml:space="preserve"> </v>
      </c>
      <c r="H793" t="str">
        <f>IFERROR(VLOOKUP(E793,'Global Insight'!$E$2:$F$4102,2,FALSE),"")</f>
        <v/>
      </c>
      <c r="I793" t="str">
        <f>IFERROR(VLOOKUP(E793,EIU!$E$2:$H$3662,4,FALSE),"")</f>
        <v/>
      </c>
    </row>
    <row r="794" spans="1:9" x14ac:dyDescent="0.25">
      <c r="A794" s="12" t="s">
        <v>2</v>
      </c>
      <c r="B794" s="13" t="s">
        <v>3</v>
      </c>
      <c r="C794" s="14">
        <v>5</v>
      </c>
      <c r="D794" s="14">
        <v>1987</v>
      </c>
      <c r="E794">
        <f t="shared" si="12"/>
        <v>51987</v>
      </c>
      <c r="F794" s="41" t="str">
        <f>IFERROR(VLOOKUP(E794,Heritage!$E$3:$H$4601,4,FALSE),"")</f>
        <v/>
      </c>
      <c r="G794" s="41">
        <f>IFERROR(VLOOKUP(E794,'PRS até 2014'!$E$4:$L$6307,8,FALSE),"")</f>
        <v>0.47222222222222221</v>
      </c>
      <c r="H794" t="str">
        <f>IFERROR(VLOOKUP(E794,'Global Insight'!$E$2:$F$4102,2,FALSE),"")</f>
        <v/>
      </c>
      <c r="I794" t="str">
        <f>IFERROR(VLOOKUP(E794,EIU!$E$2:$H$3662,4,FALSE),"")</f>
        <v/>
      </c>
    </row>
    <row r="795" spans="1:9" x14ac:dyDescent="0.25">
      <c r="A795" s="12" t="s">
        <v>347</v>
      </c>
      <c r="B795" s="13" t="s">
        <v>375</v>
      </c>
      <c r="C795" s="14">
        <v>6</v>
      </c>
      <c r="D795" s="14">
        <v>1987</v>
      </c>
      <c r="E795">
        <f t="shared" si="12"/>
        <v>61987</v>
      </c>
      <c r="F795" s="41" t="str">
        <f>IFERROR(VLOOKUP(E795,Heritage!$E$3:$H$4601,4,FALSE),"")</f>
        <v/>
      </c>
      <c r="G795" s="41" t="str">
        <f>IFERROR(VLOOKUP(E795,'PRS até 2014'!$E$4:$L$6307,8,FALSE),"")</f>
        <v xml:space="preserve"> </v>
      </c>
      <c r="H795" t="str">
        <f>IFERROR(VLOOKUP(E795,'Global Insight'!$E$2:$F$4102,2,FALSE),"")</f>
        <v/>
      </c>
      <c r="I795" t="str">
        <f>IFERROR(VLOOKUP(E795,EIU!$E$2:$H$3662,4,FALSE),"")</f>
        <v/>
      </c>
    </row>
    <row r="796" spans="1:9" x14ac:dyDescent="0.25">
      <c r="A796" s="12" t="s">
        <v>8</v>
      </c>
      <c r="B796" s="13" t="s">
        <v>9</v>
      </c>
      <c r="C796" s="14">
        <v>7</v>
      </c>
      <c r="D796" s="14">
        <v>1987</v>
      </c>
      <c r="E796">
        <f t="shared" si="12"/>
        <v>71987</v>
      </c>
      <c r="F796" s="41" t="str">
        <f>IFERROR(VLOOKUP(E796,Heritage!$E$3:$H$4601,4,FALSE),"")</f>
        <v/>
      </c>
      <c r="G796" s="41">
        <f>IFERROR(VLOOKUP(E796,'PRS até 2014'!$E$4:$L$6307,8,FALSE),"")</f>
        <v>0.5</v>
      </c>
      <c r="H796" t="str">
        <f>IFERROR(VLOOKUP(E796,'Global Insight'!$E$2:$F$4102,2,FALSE),"")</f>
        <v/>
      </c>
      <c r="I796" t="str">
        <f>IFERROR(VLOOKUP(E796,EIU!$E$2:$H$3662,4,FALSE),"")</f>
        <v/>
      </c>
    </row>
    <row r="797" spans="1:9" x14ac:dyDescent="0.25">
      <c r="A797" s="12" t="s">
        <v>10</v>
      </c>
      <c r="B797" s="13" t="s">
        <v>11</v>
      </c>
      <c r="C797" s="14">
        <v>8</v>
      </c>
      <c r="D797" s="14">
        <v>1987</v>
      </c>
      <c r="E797">
        <f t="shared" si="12"/>
        <v>81987</v>
      </c>
      <c r="F797" s="41" t="str">
        <f>IFERROR(VLOOKUP(E797,Heritage!$E$3:$H$4601,4,FALSE),"")</f>
        <v/>
      </c>
      <c r="G797" s="41" t="str">
        <f>IFERROR(VLOOKUP(E797,'PRS até 2014'!$E$4:$L$6307,8,FALSE),"")</f>
        <v xml:space="preserve"> </v>
      </c>
      <c r="H797" t="str">
        <f>IFERROR(VLOOKUP(E797,'Global Insight'!$E$2:$F$4102,2,FALSE),"")</f>
        <v/>
      </c>
      <c r="I797" t="str">
        <f>IFERROR(VLOOKUP(E797,EIU!$E$2:$H$3662,4,FALSE),"")</f>
        <v/>
      </c>
    </row>
    <row r="798" spans="1:9" x14ac:dyDescent="0.25">
      <c r="A798" s="12" t="s">
        <v>12</v>
      </c>
      <c r="B798" s="13" t="s">
        <v>13</v>
      </c>
      <c r="C798" s="14">
        <v>9</v>
      </c>
      <c r="D798" s="14">
        <v>1987</v>
      </c>
      <c r="E798">
        <f t="shared" si="12"/>
        <v>91987</v>
      </c>
      <c r="F798" s="41" t="str">
        <f>IFERROR(VLOOKUP(E798,Heritage!$E$3:$H$4601,4,FALSE),"")</f>
        <v/>
      </c>
      <c r="G798" s="41">
        <f>IFERROR(VLOOKUP(E798,'PRS até 2014'!$E$4:$L$6307,8,FALSE),"")</f>
        <v>0.77777777777777779</v>
      </c>
      <c r="H798" t="str">
        <f>IFERROR(VLOOKUP(E798,'Global Insight'!$E$2:$F$4102,2,FALSE),"")</f>
        <v/>
      </c>
      <c r="I798" t="str">
        <f>IFERROR(VLOOKUP(E798,EIU!$E$2:$H$3662,4,FALSE),"")</f>
        <v/>
      </c>
    </row>
    <row r="799" spans="1:9" x14ac:dyDescent="0.25">
      <c r="A799" s="12" t="s">
        <v>14</v>
      </c>
      <c r="B799" s="13" t="s">
        <v>15</v>
      </c>
      <c r="C799" s="14">
        <v>10</v>
      </c>
      <c r="D799" s="14">
        <v>1987</v>
      </c>
      <c r="E799">
        <f t="shared" si="12"/>
        <v>101987</v>
      </c>
      <c r="F799" s="41" t="str">
        <f>IFERROR(VLOOKUP(E799,Heritage!$E$3:$H$4601,4,FALSE),"")</f>
        <v/>
      </c>
      <c r="G799" s="41">
        <f>IFERROR(VLOOKUP(E799,'PRS até 2014'!$E$4:$L$6307,8,FALSE),"")</f>
        <v>0.86111111111111105</v>
      </c>
      <c r="H799" t="str">
        <f>IFERROR(VLOOKUP(E799,'Global Insight'!$E$2:$F$4102,2,FALSE),"")</f>
        <v/>
      </c>
      <c r="I799" t="str">
        <f>IFERROR(VLOOKUP(E799,EIU!$E$2:$H$3662,4,FALSE),"")</f>
        <v/>
      </c>
    </row>
    <row r="800" spans="1:9" x14ac:dyDescent="0.25">
      <c r="A800" s="12" t="s">
        <v>16</v>
      </c>
      <c r="B800" s="13" t="s">
        <v>17</v>
      </c>
      <c r="C800" s="14">
        <v>11</v>
      </c>
      <c r="D800" s="14">
        <v>1987</v>
      </c>
      <c r="E800">
        <f t="shared" si="12"/>
        <v>111987</v>
      </c>
      <c r="F800" s="41" t="str">
        <f>IFERROR(VLOOKUP(E800,Heritage!$E$3:$H$4601,4,FALSE),"")</f>
        <v/>
      </c>
      <c r="G800" s="41" t="str">
        <f>IFERROR(VLOOKUP(E800,'PRS até 2014'!$E$4:$L$6307,8,FALSE),"")</f>
        <v xml:space="preserve"> </v>
      </c>
      <c r="H800" t="str">
        <f>IFERROR(VLOOKUP(E800,'Global Insight'!$E$2:$F$4102,2,FALSE),"")</f>
        <v/>
      </c>
      <c r="I800" t="str">
        <f>IFERROR(VLOOKUP(E800,EIU!$E$2:$H$3662,4,FALSE),"")</f>
        <v/>
      </c>
    </row>
    <row r="801" spans="1:9" x14ac:dyDescent="0.25">
      <c r="A801" s="12" t="s">
        <v>348</v>
      </c>
      <c r="B801" s="13" t="s">
        <v>376</v>
      </c>
      <c r="C801" s="14">
        <v>12</v>
      </c>
      <c r="D801" s="14">
        <v>1987</v>
      </c>
      <c r="E801">
        <f t="shared" si="12"/>
        <v>121987</v>
      </c>
      <c r="F801" s="41" t="str">
        <f>IFERROR(VLOOKUP(E801,Heritage!$E$3:$H$4601,4,FALSE),"")</f>
        <v/>
      </c>
      <c r="G801" s="41">
        <f>IFERROR(VLOOKUP(E801,'PRS até 2014'!$E$4:$L$6307,8,FALSE),"")</f>
        <v>0.44444444444444442</v>
      </c>
      <c r="H801" t="str">
        <f>IFERROR(VLOOKUP(E801,'Global Insight'!$E$2:$F$4102,2,FALSE),"")</f>
        <v/>
      </c>
      <c r="I801" t="str">
        <f>IFERROR(VLOOKUP(E801,EIU!$E$2:$H$3662,4,FALSE),"")</f>
        <v/>
      </c>
    </row>
    <row r="802" spans="1:9" x14ac:dyDescent="0.25">
      <c r="A802" s="12" t="s">
        <v>30</v>
      </c>
      <c r="B802" s="13" t="s">
        <v>31</v>
      </c>
      <c r="C802" s="14">
        <v>13</v>
      </c>
      <c r="D802" s="14">
        <v>1987</v>
      </c>
      <c r="E802">
        <f t="shared" si="12"/>
        <v>131987</v>
      </c>
      <c r="F802" s="41" t="str">
        <f>IFERROR(VLOOKUP(E802,Heritage!$E$3:$H$4601,4,FALSE),"")</f>
        <v/>
      </c>
      <c r="G802" s="41">
        <f>IFERROR(VLOOKUP(E802,'PRS até 2014'!$E$4:$L$6307,8,FALSE),"")</f>
        <v>0.55555555555555547</v>
      </c>
      <c r="H802" t="str">
        <f>IFERROR(VLOOKUP(E802,'Global Insight'!$E$2:$F$4102,2,FALSE),"")</f>
        <v/>
      </c>
      <c r="I802" t="str">
        <f>IFERROR(VLOOKUP(E802,EIU!$E$2:$H$3662,4,FALSE),"")</f>
        <v/>
      </c>
    </row>
    <row r="803" spans="1:9" x14ac:dyDescent="0.25">
      <c r="A803" s="12" t="s">
        <v>26</v>
      </c>
      <c r="B803" s="13" t="s">
        <v>27</v>
      </c>
      <c r="C803" s="14">
        <v>14</v>
      </c>
      <c r="D803" s="14">
        <v>1987</v>
      </c>
      <c r="E803">
        <f t="shared" si="12"/>
        <v>141987</v>
      </c>
      <c r="F803" s="41" t="str">
        <f>IFERROR(VLOOKUP(E803,Heritage!$E$3:$H$4601,4,FALSE),"")</f>
        <v/>
      </c>
      <c r="G803" s="41">
        <f>IFERROR(VLOOKUP(E803,'PRS até 2014'!$E$4:$L$6307,8,FALSE),"")</f>
        <v>0.19444444444444445</v>
      </c>
      <c r="H803" t="str">
        <f>IFERROR(VLOOKUP(E803,'Global Insight'!$E$2:$F$4102,2,FALSE),"")</f>
        <v/>
      </c>
      <c r="I803" t="str">
        <f>IFERROR(VLOOKUP(E803,EIU!$E$2:$H$3662,4,FALSE),"")</f>
        <v/>
      </c>
    </row>
    <row r="804" spans="1:9" x14ac:dyDescent="0.25">
      <c r="A804" s="12" t="s">
        <v>39</v>
      </c>
      <c r="B804" s="13" t="s">
        <v>40</v>
      </c>
      <c r="C804" s="14">
        <v>15</v>
      </c>
      <c r="D804" s="14">
        <v>1987</v>
      </c>
      <c r="E804">
        <f t="shared" si="12"/>
        <v>151987</v>
      </c>
      <c r="F804" s="41" t="str">
        <f>IFERROR(VLOOKUP(E804,Heritage!$E$3:$H$4601,4,FALSE),"")</f>
        <v/>
      </c>
      <c r="G804" s="41" t="str">
        <f>IFERROR(VLOOKUP(E804,'PRS até 2014'!$E$4:$L$6307,8,FALSE),"")</f>
        <v xml:space="preserve"> </v>
      </c>
      <c r="H804" t="str">
        <f>IFERROR(VLOOKUP(E804,'Global Insight'!$E$2:$F$4102,2,FALSE),"")</f>
        <v/>
      </c>
      <c r="I804" t="str">
        <f>IFERROR(VLOOKUP(E804,EIU!$E$2:$H$3662,4,FALSE),"")</f>
        <v/>
      </c>
    </row>
    <row r="805" spans="1:9" x14ac:dyDescent="0.25">
      <c r="A805" s="12" t="s">
        <v>33</v>
      </c>
      <c r="B805" s="13" t="s">
        <v>34</v>
      </c>
      <c r="C805" s="14">
        <v>16</v>
      </c>
      <c r="D805" s="14">
        <v>1987</v>
      </c>
      <c r="E805">
        <f t="shared" si="12"/>
        <v>161987</v>
      </c>
      <c r="F805" s="41" t="str">
        <f>IFERROR(VLOOKUP(E805,Heritage!$E$3:$H$4601,4,FALSE),"")</f>
        <v/>
      </c>
      <c r="G805" s="41" t="str">
        <f>IFERROR(VLOOKUP(E805,'PRS até 2014'!$E$4:$L$6307,8,FALSE),"")</f>
        <v xml:space="preserve"> </v>
      </c>
      <c r="H805" t="str">
        <f>IFERROR(VLOOKUP(E805,'Global Insight'!$E$2:$F$4102,2,FALSE),"")</f>
        <v/>
      </c>
      <c r="I805" t="str">
        <f>IFERROR(VLOOKUP(E805,EIU!$E$2:$H$3662,4,FALSE),"")</f>
        <v/>
      </c>
    </row>
    <row r="806" spans="1:9" x14ac:dyDescent="0.25">
      <c r="A806" s="12" t="s">
        <v>20</v>
      </c>
      <c r="B806" s="13" t="s">
        <v>21</v>
      </c>
      <c r="C806" s="14">
        <v>17</v>
      </c>
      <c r="D806" s="14">
        <v>1987</v>
      </c>
      <c r="E806">
        <f t="shared" si="12"/>
        <v>171987</v>
      </c>
      <c r="F806" s="41" t="str">
        <f>IFERROR(VLOOKUP(E806,Heritage!$E$3:$H$4601,4,FALSE),"")</f>
        <v/>
      </c>
      <c r="G806" s="41">
        <f>IFERROR(VLOOKUP(E806,'PRS até 2014'!$E$4:$L$6307,8,FALSE),"")</f>
        <v>0.86111111111111105</v>
      </c>
      <c r="H806" t="str">
        <f>IFERROR(VLOOKUP(E806,'Global Insight'!$E$2:$F$4102,2,FALSE),"")</f>
        <v/>
      </c>
      <c r="I806" t="str">
        <f>IFERROR(VLOOKUP(E806,EIU!$E$2:$H$3662,4,FALSE),"")</f>
        <v/>
      </c>
    </row>
    <row r="807" spans="1:9" x14ac:dyDescent="0.25">
      <c r="A807" s="12" t="s">
        <v>349</v>
      </c>
      <c r="B807" s="13" t="s">
        <v>377</v>
      </c>
      <c r="C807" s="14">
        <v>18</v>
      </c>
      <c r="D807" s="14">
        <v>1987</v>
      </c>
      <c r="E807">
        <f t="shared" si="12"/>
        <v>181987</v>
      </c>
      <c r="F807" s="41" t="str">
        <f>IFERROR(VLOOKUP(E807,Heritage!$E$3:$H$4601,4,FALSE),"")</f>
        <v/>
      </c>
      <c r="G807" s="41" t="str">
        <f>IFERROR(VLOOKUP(E807,'PRS até 2014'!$E$4:$L$6307,8,FALSE),"")</f>
        <v xml:space="preserve"> </v>
      </c>
      <c r="H807" t="str">
        <f>IFERROR(VLOOKUP(E807,'Global Insight'!$E$2:$F$4102,2,FALSE),"")</f>
        <v/>
      </c>
      <c r="I807" t="str">
        <f>IFERROR(VLOOKUP(E807,EIU!$E$2:$H$3662,4,FALSE),"")</f>
        <v/>
      </c>
    </row>
    <row r="808" spans="1:9" x14ac:dyDescent="0.25">
      <c r="A808" s="12" t="s">
        <v>22</v>
      </c>
      <c r="B808" s="13" t="s">
        <v>23</v>
      </c>
      <c r="C808" s="14">
        <v>19</v>
      </c>
      <c r="D808" s="14">
        <v>1987</v>
      </c>
      <c r="E808">
        <f t="shared" si="12"/>
        <v>191987</v>
      </c>
      <c r="F808" s="41" t="str">
        <f>IFERROR(VLOOKUP(E808,Heritage!$E$3:$H$4601,4,FALSE),"")</f>
        <v/>
      </c>
      <c r="G808" s="41" t="str">
        <f>IFERROR(VLOOKUP(E808,'PRS até 2014'!$E$4:$L$6307,8,FALSE),"")</f>
        <v xml:space="preserve"> </v>
      </c>
      <c r="H808" t="str">
        <f>IFERROR(VLOOKUP(E808,'Global Insight'!$E$2:$F$4102,2,FALSE),"")</f>
        <v/>
      </c>
      <c r="I808" t="str">
        <f>IFERROR(VLOOKUP(E808,EIU!$E$2:$H$3662,4,FALSE),"")</f>
        <v/>
      </c>
    </row>
    <row r="809" spans="1:9" x14ac:dyDescent="0.25">
      <c r="A809" s="12" t="s">
        <v>41</v>
      </c>
      <c r="B809" s="13" t="s">
        <v>42</v>
      </c>
      <c r="C809" s="14">
        <v>20</v>
      </c>
      <c r="D809" s="14">
        <v>1987</v>
      </c>
      <c r="E809">
        <f t="shared" si="12"/>
        <v>201987</v>
      </c>
      <c r="F809" s="41" t="str">
        <f>IFERROR(VLOOKUP(E809,Heritage!$E$3:$H$4601,4,FALSE),"")</f>
        <v/>
      </c>
      <c r="G809" s="41" t="str">
        <f>IFERROR(VLOOKUP(E809,'PRS até 2014'!$E$4:$L$6307,8,FALSE),"")</f>
        <v xml:space="preserve"> </v>
      </c>
      <c r="H809" t="str">
        <f>IFERROR(VLOOKUP(E809,'Global Insight'!$E$2:$F$4102,2,FALSE),"")</f>
        <v/>
      </c>
      <c r="I809" t="str">
        <f>IFERROR(VLOOKUP(E809,EIU!$E$2:$H$3662,4,FALSE),"")</f>
        <v/>
      </c>
    </row>
    <row r="810" spans="1:9" x14ac:dyDescent="0.25">
      <c r="A810" s="12" t="s">
        <v>35</v>
      </c>
      <c r="B810" s="13" t="s">
        <v>36</v>
      </c>
      <c r="C810" s="14">
        <v>21</v>
      </c>
      <c r="D810" s="14">
        <v>1987</v>
      </c>
      <c r="E810">
        <f t="shared" si="12"/>
        <v>211987</v>
      </c>
      <c r="F810" s="41" t="str">
        <f>IFERROR(VLOOKUP(E810,Heritage!$E$3:$H$4601,4,FALSE),"")</f>
        <v/>
      </c>
      <c r="G810" s="41">
        <f>IFERROR(VLOOKUP(E810,'PRS até 2014'!$E$4:$L$6307,8,FALSE),"")</f>
        <v>0.30555555555555558</v>
      </c>
      <c r="H810" t="str">
        <f>IFERROR(VLOOKUP(E810,'Global Insight'!$E$2:$F$4102,2,FALSE),"")</f>
        <v/>
      </c>
      <c r="I810" t="str">
        <f>IFERROR(VLOOKUP(E810,EIU!$E$2:$H$3662,4,FALSE),"")</f>
        <v/>
      </c>
    </row>
    <row r="811" spans="1:9" x14ac:dyDescent="0.25">
      <c r="A811" s="12" t="s">
        <v>333</v>
      </c>
      <c r="B811" s="13" t="s">
        <v>32</v>
      </c>
      <c r="C811" s="14">
        <v>22</v>
      </c>
      <c r="D811" s="14">
        <v>1987</v>
      </c>
      <c r="E811">
        <f t="shared" si="12"/>
        <v>221987</v>
      </c>
      <c r="F811" s="41" t="str">
        <f>IFERROR(VLOOKUP(E811,Heritage!$E$3:$H$4601,4,FALSE),"")</f>
        <v/>
      </c>
      <c r="G811" s="41" t="str">
        <f>IFERROR(VLOOKUP(E811,'PRS até 2014'!$E$4:$L$6307,8,FALSE),"")</f>
        <v xml:space="preserve"> </v>
      </c>
      <c r="H811" t="str">
        <f>IFERROR(VLOOKUP(E811,'Global Insight'!$E$2:$F$4102,2,FALSE),"")</f>
        <v/>
      </c>
      <c r="I811" t="str">
        <f>IFERROR(VLOOKUP(E811,EIU!$E$2:$H$3662,4,FALSE),"")</f>
        <v/>
      </c>
    </row>
    <row r="812" spans="1:9" x14ac:dyDescent="0.25">
      <c r="A812" s="12" t="s">
        <v>43</v>
      </c>
      <c r="B812" s="13" t="s">
        <v>44</v>
      </c>
      <c r="C812" s="14">
        <v>23</v>
      </c>
      <c r="D812" s="14">
        <v>1987</v>
      </c>
      <c r="E812">
        <f t="shared" si="12"/>
        <v>231987</v>
      </c>
      <c r="F812" s="41" t="str">
        <f>IFERROR(VLOOKUP(E812,Heritage!$E$3:$H$4601,4,FALSE),"")</f>
        <v/>
      </c>
      <c r="G812" s="41">
        <f>IFERROR(VLOOKUP(E812,'PRS até 2014'!$E$4:$L$6307,8,FALSE),"")</f>
        <v>0.75</v>
      </c>
      <c r="H812" t="str">
        <f>IFERROR(VLOOKUP(E812,'Global Insight'!$E$2:$F$4102,2,FALSE),"")</f>
        <v/>
      </c>
      <c r="I812" t="str">
        <f>IFERROR(VLOOKUP(E812,EIU!$E$2:$H$3662,4,FALSE),"")</f>
        <v/>
      </c>
    </row>
    <row r="813" spans="1:9" x14ac:dyDescent="0.25">
      <c r="A813" s="12" t="s">
        <v>37</v>
      </c>
      <c r="B813" s="13" t="s">
        <v>38</v>
      </c>
      <c r="C813" s="14">
        <v>24</v>
      </c>
      <c r="D813" s="14">
        <v>1987</v>
      </c>
      <c r="E813">
        <f t="shared" si="12"/>
        <v>241987</v>
      </c>
      <c r="F813" s="41" t="str">
        <f>IFERROR(VLOOKUP(E813,Heritage!$E$3:$H$4601,4,FALSE),"")</f>
        <v/>
      </c>
      <c r="G813" s="41">
        <f>IFERROR(VLOOKUP(E813,'PRS até 2014'!$E$4:$L$6307,8,FALSE),"")</f>
        <v>0.58333333333333326</v>
      </c>
      <c r="H813" t="str">
        <f>IFERROR(VLOOKUP(E813,'Global Insight'!$E$2:$F$4102,2,FALSE),"")</f>
        <v/>
      </c>
      <c r="I813" t="str">
        <f>IFERROR(VLOOKUP(E813,EIU!$E$2:$H$3662,4,FALSE),"")</f>
        <v/>
      </c>
    </row>
    <row r="814" spans="1:9" x14ac:dyDescent="0.25">
      <c r="A814" s="12" t="s">
        <v>350</v>
      </c>
      <c r="B814" s="13" t="s">
        <v>378</v>
      </c>
      <c r="C814" s="14">
        <v>25</v>
      </c>
      <c r="D814" s="14">
        <v>1987</v>
      </c>
      <c r="E814">
        <f t="shared" si="12"/>
        <v>251987</v>
      </c>
      <c r="F814" s="41" t="str">
        <f>IFERROR(VLOOKUP(E814,Heritage!$E$3:$H$4601,4,FALSE),"")</f>
        <v/>
      </c>
      <c r="G814" s="41">
        <f>IFERROR(VLOOKUP(E814,'PRS até 2014'!$E$4:$L$6307,8,FALSE),"")</f>
        <v>0.77777777777777779</v>
      </c>
      <c r="H814" t="str">
        <f>IFERROR(VLOOKUP(E814,'Global Insight'!$E$2:$F$4102,2,FALSE),"")</f>
        <v/>
      </c>
      <c r="I814" t="str">
        <f>IFERROR(VLOOKUP(E814,EIU!$E$2:$H$3662,4,FALSE),"")</f>
        <v/>
      </c>
    </row>
    <row r="815" spans="1:9" x14ac:dyDescent="0.25">
      <c r="A815" s="12" t="s">
        <v>28</v>
      </c>
      <c r="B815" s="13" t="s">
        <v>29</v>
      </c>
      <c r="C815" s="14">
        <v>26</v>
      </c>
      <c r="D815" s="14">
        <v>1987</v>
      </c>
      <c r="E815">
        <f t="shared" si="12"/>
        <v>261987</v>
      </c>
      <c r="F815" s="41" t="str">
        <f>IFERROR(VLOOKUP(E815,Heritage!$E$3:$H$4601,4,FALSE),"")</f>
        <v/>
      </c>
      <c r="G815" s="41">
        <f>IFERROR(VLOOKUP(E815,'PRS até 2014'!$E$4:$L$6307,8,FALSE),"")</f>
        <v>0.66666666666666663</v>
      </c>
      <c r="H815" t="str">
        <f>IFERROR(VLOOKUP(E815,'Global Insight'!$E$2:$F$4102,2,FALSE),"")</f>
        <v/>
      </c>
      <c r="I815" t="str">
        <f>IFERROR(VLOOKUP(E815,EIU!$E$2:$H$3662,4,FALSE),"")</f>
        <v/>
      </c>
    </row>
    <row r="816" spans="1:9" x14ac:dyDescent="0.25">
      <c r="A816" s="12" t="s">
        <v>24</v>
      </c>
      <c r="B816" s="13" t="s">
        <v>25</v>
      </c>
      <c r="C816" s="14">
        <v>27</v>
      </c>
      <c r="D816" s="14">
        <v>1987</v>
      </c>
      <c r="E816">
        <f t="shared" si="12"/>
        <v>271987</v>
      </c>
      <c r="F816" s="41" t="str">
        <f>IFERROR(VLOOKUP(E816,Heritage!$E$3:$H$4601,4,FALSE),"")</f>
        <v/>
      </c>
      <c r="G816" s="41">
        <f>IFERROR(VLOOKUP(E816,'PRS até 2014'!$E$4:$L$6307,8,FALSE),"")</f>
        <v>0.5</v>
      </c>
      <c r="H816" t="str">
        <f>IFERROR(VLOOKUP(E816,'Global Insight'!$E$2:$F$4102,2,FALSE),"")</f>
        <v/>
      </c>
      <c r="I816" t="str">
        <f>IFERROR(VLOOKUP(E816,EIU!$E$2:$H$3662,4,FALSE),"")</f>
        <v/>
      </c>
    </row>
    <row r="817" spans="1:9" x14ac:dyDescent="0.25">
      <c r="A817" s="12" t="s">
        <v>18</v>
      </c>
      <c r="B817" s="13" t="s">
        <v>19</v>
      </c>
      <c r="C817" s="14">
        <v>28</v>
      </c>
      <c r="D817" s="14">
        <v>1987</v>
      </c>
      <c r="E817">
        <f t="shared" si="12"/>
        <v>281987</v>
      </c>
      <c r="F817" s="41" t="str">
        <f>IFERROR(VLOOKUP(E817,Heritage!$E$3:$H$4601,4,FALSE),"")</f>
        <v/>
      </c>
      <c r="G817" s="41" t="str">
        <f>IFERROR(VLOOKUP(E817,'PRS até 2014'!$E$4:$L$6307,8,FALSE),"")</f>
        <v xml:space="preserve"> </v>
      </c>
      <c r="H817" t="str">
        <f>IFERROR(VLOOKUP(E817,'Global Insight'!$E$2:$F$4102,2,FALSE),"")</f>
        <v/>
      </c>
      <c r="I817" t="str">
        <f>IFERROR(VLOOKUP(E817,EIU!$E$2:$H$3662,4,FALSE),"")</f>
        <v/>
      </c>
    </row>
    <row r="818" spans="1:9" x14ac:dyDescent="0.25">
      <c r="A818" s="12" t="s">
        <v>160</v>
      </c>
      <c r="B818" s="13" t="s">
        <v>161</v>
      </c>
      <c r="C818" s="14">
        <v>29</v>
      </c>
      <c r="D818" s="14">
        <v>1987</v>
      </c>
      <c r="E818">
        <f t="shared" si="12"/>
        <v>291987</v>
      </c>
      <c r="F818" s="41" t="str">
        <f>IFERROR(VLOOKUP(E818,Heritage!$E$3:$H$4601,4,FALSE),"")</f>
        <v/>
      </c>
      <c r="G818" s="41" t="str">
        <f>IFERROR(VLOOKUP(E818,'PRS até 2014'!$E$4:$L$6307,8,FALSE),"")</f>
        <v xml:space="preserve"> </v>
      </c>
      <c r="H818" t="str">
        <f>IFERROR(VLOOKUP(E818,'Global Insight'!$E$2:$F$4102,2,FALSE),"")</f>
        <v/>
      </c>
      <c r="I818" t="str">
        <f>IFERROR(VLOOKUP(E818,EIU!$E$2:$H$3662,4,FALSE),"")</f>
        <v/>
      </c>
    </row>
    <row r="819" spans="1:9" x14ac:dyDescent="0.25">
      <c r="A819" s="12" t="s">
        <v>56</v>
      </c>
      <c r="B819" s="13" t="s">
        <v>57</v>
      </c>
      <c r="C819" s="14">
        <v>30</v>
      </c>
      <c r="D819" s="14">
        <v>1987</v>
      </c>
      <c r="E819">
        <f t="shared" si="12"/>
        <v>301987</v>
      </c>
      <c r="F819" s="41" t="str">
        <f>IFERROR(VLOOKUP(E819,Heritage!$E$3:$H$4601,4,FALSE),"")</f>
        <v/>
      </c>
      <c r="G819" s="41">
        <f>IFERROR(VLOOKUP(E819,'PRS até 2014'!$E$4:$L$6307,8,FALSE),"")</f>
        <v>0.44444444444444442</v>
      </c>
      <c r="H819" t="str">
        <f>IFERROR(VLOOKUP(E819,'Global Insight'!$E$2:$F$4102,2,FALSE),"")</f>
        <v/>
      </c>
      <c r="I819" t="str">
        <f>IFERROR(VLOOKUP(E819,EIU!$E$2:$H$3662,4,FALSE),"")</f>
        <v/>
      </c>
    </row>
    <row r="820" spans="1:9" x14ac:dyDescent="0.25">
      <c r="A820" s="12" t="s">
        <v>47</v>
      </c>
      <c r="B820" s="13" t="s">
        <v>48</v>
      </c>
      <c r="C820" s="14">
        <v>31</v>
      </c>
      <c r="D820" s="14">
        <v>1987</v>
      </c>
      <c r="E820">
        <f t="shared" ref="E820:E883" si="13">C820*10000+D820</f>
        <v>311987</v>
      </c>
      <c r="F820" s="41" t="str">
        <f>IFERROR(VLOOKUP(E820,Heritage!$E$3:$H$4601,4,FALSE),"")</f>
        <v/>
      </c>
      <c r="G820" s="41">
        <f>IFERROR(VLOOKUP(E820,'PRS até 2014'!$E$4:$L$6307,8,FALSE),"")</f>
        <v>0.86111111111111116</v>
      </c>
      <c r="H820" t="str">
        <f>IFERROR(VLOOKUP(E820,'Global Insight'!$E$2:$F$4102,2,FALSE),"")</f>
        <v/>
      </c>
      <c r="I820" t="str">
        <f>IFERROR(VLOOKUP(E820,EIU!$E$2:$H$3662,4,FALSE),"")</f>
        <v/>
      </c>
    </row>
    <row r="821" spans="1:9" x14ac:dyDescent="0.25">
      <c r="A821" s="12" t="s">
        <v>63</v>
      </c>
      <c r="B821" s="13" t="s">
        <v>64</v>
      </c>
      <c r="C821" s="14">
        <v>32</v>
      </c>
      <c r="D821" s="14">
        <v>1987</v>
      </c>
      <c r="E821">
        <f t="shared" si="13"/>
        <v>321987</v>
      </c>
      <c r="F821" s="41" t="str">
        <f>IFERROR(VLOOKUP(E821,Heritage!$E$3:$H$4601,4,FALSE),"")</f>
        <v/>
      </c>
      <c r="G821" s="41" t="str">
        <f>IFERROR(VLOOKUP(E821,'PRS até 2014'!$E$4:$L$6307,8,FALSE),"")</f>
        <v xml:space="preserve"> </v>
      </c>
      <c r="H821" t="str">
        <f>IFERROR(VLOOKUP(E821,'Global Insight'!$E$2:$F$4102,2,FALSE),"")</f>
        <v/>
      </c>
      <c r="I821" t="str">
        <f>IFERROR(VLOOKUP(E821,EIU!$E$2:$H$3662,4,FALSE),"")</f>
        <v/>
      </c>
    </row>
    <row r="822" spans="1:9" x14ac:dyDescent="0.25">
      <c r="A822" s="12" t="s">
        <v>45</v>
      </c>
      <c r="B822" s="13" t="s">
        <v>46</v>
      </c>
      <c r="C822" s="14">
        <v>33</v>
      </c>
      <c r="D822" s="14">
        <v>1987</v>
      </c>
      <c r="E822">
        <f t="shared" si="13"/>
        <v>331987</v>
      </c>
      <c r="F822" s="41" t="str">
        <f>IFERROR(VLOOKUP(E822,Heritage!$E$3:$H$4601,4,FALSE),"")</f>
        <v/>
      </c>
      <c r="G822" s="41" t="str">
        <f>IFERROR(VLOOKUP(E822,'PRS até 2014'!$E$4:$L$6307,8,FALSE),"")</f>
        <v xml:space="preserve"> </v>
      </c>
      <c r="H822" t="str">
        <f>IFERROR(VLOOKUP(E822,'Global Insight'!$E$2:$F$4102,2,FALSE),"")</f>
        <v/>
      </c>
      <c r="I822" t="str">
        <f>IFERROR(VLOOKUP(E822,EIU!$E$2:$H$3662,4,FALSE),"")</f>
        <v/>
      </c>
    </row>
    <row r="823" spans="1:9" x14ac:dyDescent="0.25">
      <c r="A823" s="12" t="s">
        <v>288</v>
      </c>
      <c r="B823" s="13" t="s">
        <v>289</v>
      </c>
      <c r="C823" s="14">
        <v>34</v>
      </c>
      <c r="D823" s="14">
        <v>1987</v>
      </c>
      <c r="E823">
        <f t="shared" si="13"/>
        <v>341987</v>
      </c>
      <c r="F823" s="41" t="str">
        <f>IFERROR(VLOOKUP(E823,Heritage!$E$3:$H$4601,4,FALSE),"")</f>
        <v/>
      </c>
      <c r="G823" s="41" t="str">
        <f>IFERROR(VLOOKUP(E823,'PRS até 2014'!$E$4:$L$6307,8,FALSE),"")</f>
        <v xml:space="preserve"> </v>
      </c>
      <c r="H823" t="str">
        <f>IFERROR(VLOOKUP(E823,'Global Insight'!$E$2:$F$4102,2,FALSE),"")</f>
        <v/>
      </c>
      <c r="I823" t="str">
        <f>IFERROR(VLOOKUP(E823,EIU!$E$2:$H$3662,4,FALSE),"")</f>
        <v/>
      </c>
    </row>
    <row r="824" spans="1:9" x14ac:dyDescent="0.25">
      <c r="A824" s="12" t="s">
        <v>51</v>
      </c>
      <c r="B824" s="13" t="s">
        <v>52</v>
      </c>
      <c r="C824" s="14">
        <v>35</v>
      </c>
      <c r="D824" s="14">
        <v>1987</v>
      </c>
      <c r="E824">
        <f t="shared" si="13"/>
        <v>351987</v>
      </c>
      <c r="F824" s="41" t="str">
        <f>IFERROR(VLOOKUP(E824,Heritage!$E$3:$H$4601,4,FALSE),"")</f>
        <v/>
      </c>
      <c r="G824" s="41">
        <f>IFERROR(VLOOKUP(E824,'PRS até 2014'!$E$4:$L$6307,8,FALSE),"")</f>
        <v>0.58333333333333326</v>
      </c>
      <c r="H824" t="str">
        <f>IFERROR(VLOOKUP(E824,'Global Insight'!$E$2:$F$4102,2,FALSE),"")</f>
        <v/>
      </c>
      <c r="I824" t="str">
        <f>IFERROR(VLOOKUP(E824,EIU!$E$2:$H$3662,4,FALSE),"")</f>
        <v/>
      </c>
    </row>
    <row r="825" spans="1:9" x14ac:dyDescent="0.25">
      <c r="A825" s="12" t="s">
        <v>53</v>
      </c>
      <c r="B825" s="13" t="s">
        <v>54</v>
      </c>
      <c r="C825" s="14">
        <v>36</v>
      </c>
      <c r="D825" s="14">
        <v>1987</v>
      </c>
      <c r="E825">
        <f t="shared" si="13"/>
        <v>361987</v>
      </c>
      <c r="F825" s="41" t="str">
        <f>IFERROR(VLOOKUP(E825,Heritage!$E$3:$H$4601,4,FALSE),"")</f>
        <v/>
      </c>
      <c r="G825" s="41">
        <f>IFERROR(VLOOKUP(E825,'PRS até 2014'!$E$4:$L$6307,8,FALSE),"")</f>
        <v>0.55555555555555558</v>
      </c>
      <c r="H825" t="str">
        <f>IFERROR(VLOOKUP(E825,'Global Insight'!$E$2:$F$4102,2,FALSE),"")</f>
        <v/>
      </c>
      <c r="I825" t="str">
        <f>IFERROR(VLOOKUP(E825,EIU!$E$2:$H$3662,4,FALSE),"")</f>
        <v/>
      </c>
    </row>
    <row r="826" spans="1:9" x14ac:dyDescent="0.25">
      <c r="A826" s="12" t="s">
        <v>59</v>
      </c>
      <c r="B826" s="13" t="s">
        <v>60</v>
      </c>
      <c r="C826" s="14">
        <v>37</v>
      </c>
      <c r="D826" s="14">
        <v>1987</v>
      </c>
      <c r="E826">
        <f t="shared" si="13"/>
        <v>371987</v>
      </c>
      <c r="F826" s="41" t="str">
        <f>IFERROR(VLOOKUP(E826,Heritage!$E$3:$H$4601,4,FALSE),"")</f>
        <v/>
      </c>
      <c r="G826" s="41">
        <f>IFERROR(VLOOKUP(E826,'PRS até 2014'!$E$4:$L$6307,8,FALSE),"")</f>
        <v>0.41666666666666663</v>
      </c>
      <c r="H826" t="str">
        <f>IFERROR(VLOOKUP(E826,'Global Insight'!$E$2:$F$4102,2,FALSE),"")</f>
        <v/>
      </c>
      <c r="I826" t="str">
        <f>IFERROR(VLOOKUP(E826,EIU!$E$2:$H$3662,4,FALSE),"")</f>
        <v/>
      </c>
    </row>
    <row r="827" spans="1:9" x14ac:dyDescent="0.25">
      <c r="A827" s="12" t="s">
        <v>61</v>
      </c>
      <c r="B827" s="13" t="s">
        <v>62</v>
      </c>
      <c r="C827" s="14">
        <v>38</v>
      </c>
      <c r="D827" s="14">
        <v>1987</v>
      </c>
      <c r="E827">
        <f t="shared" si="13"/>
        <v>381987</v>
      </c>
      <c r="F827" s="41" t="str">
        <f>IFERROR(VLOOKUP(E827,Heritage!$E$3:$H$4601,4,FALSE),"")</f>
        <v/>
      </c>
      <c r="G827" s="41" t="str">
        <f>IFERROR(VLOOKUP(E827,'PRS até 2014'!$E$4:$L$6307,8,FALSE),"")</f>
        <v xml:space="preserve"> </v>
      </c>
      <c r="H827" t="str">
        <f>IFERROR(VLOOKUP(E827,'Global Insight'!$E$2:$F$4102,2,FALSE),"")</f>
        <v/>
      </c>
      <c r="I827" t="str">
        <f>IFERROR(VLOOKUP(E827,EIU!$E$2:$H$3662,4,FALSE),"")</f>
        <v/>
      </c>
    </row>
    <row r="828" spans="1:9" x14ac:dyDescent="0.25">
      <c r="A828" s="15" t="s">
        <v>334</v>
      </c>
      <c r="B828" s="13" t="s">
        <v>58</v>
      </c>
      <c r="C828" s="14">
        <v>39</v>
      </c>
      <c r="D828" s="14">
        <v>1987</v>
      </c>
      <c r="E828">
        <f t="shared" si="13"/>
        <v>391987</v>
      </c>
      <c r="F828" s="41" t="str">
        <f>IFERROR(VLOOKUP(E828,Heritage!$E$3:$H$4601,4,FALSE),"")</f>
        <v/>
      </c>
      <c r="G828" s="41">
        <f>IFERROR(VLOOKUP(E828,'PRS até 2014'!$E$4:$L$6307,8,FALSE),"")</f>
        <v>0.41666666666666663</v>
      </c>
      <c r="H828" t="str">
        <f>IFERROR(VLOOKUP(E828,'Global Insight'!$E$2:$F$4102,2,FALSE),"")</f>
        <v/>
      </c>
      <c r="I828" t="str">
        <f>IFERROR(VLOOKUP(E828,EIU!$E$2:$H$3662,4,FALSE),"")</f>
        <v/>
      </c>
    </row>
    <row r="829" spans="1:9" x14ac:dyDescent="0.25">
      <c r="A829" s="15" t="s">
        <v>351</v>
      </c>
      <c r="B829" s="13" t="s">
        <v>335</v>
      </c>
      <c r="C829" s="14">
        <v>40</v>
      </c>
      <c r="D829" s="14">
        <v>1987</v>
      </c>
      <c r="E829">
        <f t="shared" si="13"/>
        <v>401987</v>
      </c>
      <c r="F829" s="41" t="str">
        <f>IFERROR(VLOOKUP(E829,Heritage!$E$3:$H$4601,4,FALSE),"")</f>
        <v/>
      </c>
      <c r="G829" s="41">
        <f>IFERROR(VLOOKUP(E829,'PRS até 2014'!$E$4:$L$6307,8,FALSE),"")</f>
        <v>0.22222222222222221</v>
      </c>
      <c r="H829" t="str">
        <f>IFERROR(VLOOKUP(E829,'Global Insight'!$E$2:$F$4102,2,FALSE),"")</f>
        <v/>
      </c>
      <c r="I829" t="str">
        <f>IFERROR(VLOOKUP(E829,EIU!$E$2:$H$3662,4,FALSE),"")</f>
        <v/>
      </c>
    </row>
    <row r="830" spans="1:9" x14ac:dyDescent="0.25">
      <c r="A830" s="12" t="s">
        <v>65</v>
      </c>
      <c r="B830" s="13" t="s">
        <v>66</v>
      </c>
      <c r="C830" s="14">
        <v>41</v>
      </c>
      <c r="D830" s="14">
        <v>1987</v>
      </c>
      <c r="E830">
        <f t="shared" si="13"/>
        <v>411987</v>
      </c>
      <c r="F830" s="41" t="str">
        <f>IFERROR(VLOOKUP(E830,Heritage!$E$3:$H$4601,4,FALSE),"")</f>
        <v/>
      </c>
      <c r="G830" s="41">
        <f>IFERROR(VLOOKUP(E830,'PRS até 2014'!$E$4:$L$6307,8,FALSE),"")</f>
        <v>0.63888888888888884</v>
      </c>
      <c r="H830" t="str">
        <f>IFERROR(VLOOKUP(E830,'Global Insight'!$E$2:$F$4102,2,FALSE),"")</f>
        <v/>
      </c>
      <c r="I830" t="str">
        <f>IFERROR(VLOOKUP(E830,EIU!$E$2:$H$3662,4,FALSE),"")</f>
        <v/>
      </c>
    </row>
    <row r="831" spans="1:9" x14ac:dyDescent="0.25">
      <c r="A831" s="12" t="s">
        <v>352</v>
      </c>
      <c r="B831" s="13" t="s">
        <v>55</v>
      </c>
      <c r="C831" s="14">
        <v>42</v>
      </c>
      <c r="D831" s="14">
        <v>1987</v>
      </c>
      <c r="E831">
        <f t="shared" si="13"/>
        <v>421987</v>
      </c>
      <c r="F831" s="41" t="str">
        <f>IFERROR(VLOOKUP(E831,Heritage!$E$3:$H$4601,4,FALSE),"")</f>
        <v/>
      </c>
      <c r="G831" s="41">
        <f>IFERROR(VLOOKUP(E831,'PRS até 2014'!$E$4:$L$6307,8,FALSE),"")</f>
        <v>0.55555555555555547</v>
      </c>
      <c r="H831" t="str">
        <f>IFERROR(VLOOKUP(E831,'Global Insight'!$E$2:$F$4102,2,FALSE),"")</f>
        <v/>
      </c>
      <c r="I831" t="str">
        <f>IFERROR(VLOOKUP(E831,EIU!$E$2:$H$3662,4,FALSE),"")</f>
        <v/>
      </c>
    </row>
    <row r="832" spans="1:9" x14ac:dyDescent="0.25">
      <c r="A832" s="15" t="s">
        <v>126</v>
      </c>
      <c r="B832" s="13" t="s">
        <v>127</v>
      </c>
      <c r="C832" s="14">
        <v>43</v>
      </c>
      <c r="D832" s="14">
        <v>1987</v>
      </c>
      <c r="E832">
        <f t="shared" si="13"/>
        <v>431987</v>
      </c>
      <c r="F832" s="41" t="str">
        <f>IFERROR(VLOOKUP(E832,Heritage!$E$3:$H$4601,4,FALSE),"")</f>
        <v/>
      </c>
      <c r="G832" s="41" t="str">
        <f>IFERROR(VLOOKUP(E832,'PRS até 2014'!$E$4:$L$6307,8,FALSE),"")</f>
        <v xml:space="preserve"> </v>
      </c>
      <c r="H832" t="str">
        <f>IFERROR(VLOOKUP(E832,'Global Insight'!$E$2:$F$4102,2,FALSE),"")</f>
        <v/>
      </c>
      <c r="I832" t="str">
        <f>IFERROR(VLOOKUP(E832,EIU!$E$2:$H$3662,4,FALSE),"")</f>
        <v/>
      </c>
    </row>
    <row r="833" spans="1:9" x14ac:dyDescent="0.25">
      <c r="A833" s="12" t="s">
        <v>67</v>
      </c>
      <c r="B833" s="13" t="s">
        <v>68</v>
      </c>
      <c r="C833" s="14">
        <v>44</v>
      </c>
      <c r="D833" s="14">
        <v>1987</v>
      </c>
      <c r="E833">
        <f t="shared" si="13"/>
        <v>441987</v>
      </c>
      <c r="F833" s="41" t="str">
        <f>IFERROR(VLOOKUP(E833,Heritage!$E$3:$H$4601,4,FALSE),"")</f>
        <v/>
      </c>
      <c r="G833" s="41">
        <f>IFERROR(VLOOKUP(E833,'PRS até 2014'!$E$4:$L$6307,8,FALSE),"")</f>
        <v>0.55555555555555558</v>
      </c>
      <c r="H833" t="str">
        <f>IFERROR(VLOOKUP(E833,'Global Insight'!$E$2:$F$4102,2,FALSE),"")</f>
        <v/>
      </c>
      <c r="I833" t="str">
        <f>IFERROR(VLOOKUP(E833,EIU!$E$2:$H$3662,4,FALSE),"")</f>
        <v/>
      </c>
    </row>
    <row r="834" spans="1:9" x14ac:dyDescent="0.25">
      <c r="A834" s="12" t="s">
        <v>69</v>
      </c>
      <c r="B834" s="13" t="s">
        <v>70</v>
      </c>
      <c r="C834" s="14">
        <v>45</v>
      </c>
      <c r="D834" s="14">
        <v>1987</v>
      </c>
      <c r="E834">
        <f t="shared" si="13"/>
        <v>451987</v>
      </c>
      <c r="F834" s="41" t="str">
        <f>IFERROR(VLOOKUP(E834,Heritage!$E$3:$H$4601,4,FALSE),"")</f>
        <v/>
      </c>
      <c r="G834" s="41">
        <f>IFERROR(VLOOKUP(E834,'PRS até 2014'!$E$4:$L$6307,8,FALSE),"")</f>
        <v>0.52777777777777779</v>
      </c>
      <c r="H834" t="str">
        <f>IFERROR(VLOOKUP(E834,'Global Insight'!$E$2:$F$4102,2,FALSE),"")</f>
        <v/>
      </c>
      <c r="I834" t="str">
        <f>IFERROR(VLOOKUP(E834,EIU!$E$2:$H$3662,4,FALSE),"")</f>
        <v/>
      </c>
    </row>
    <row r="835" spans="1:9" x14ac:dyDescent="0.25">
      <c r="A835" s="12" t="s">
        <v>71</v>
      </c>
      <c r="B835" s="13" t="s">
        <v>72</v>
      </c>
      <c r="C835" s="14">
        <v>46</v>
      </c>
      <c r="D835" s="14">
        <v>1987</v>
      </c>
      <c r="E835">
        <f t="shared" si="13"/>
        <v>461987</v>
      </c>
      <c r="F835" s="41" t="str">
        <f>IFERROR(VLOOKUP(E835,Heritage!$E$3:$H$4601,4,FALSE),"")</f>
        <v/>
      </c>
      <c r="G835" s="41">
        <f>IFERROR(VLOOKUP(E835,'PRS até 2014'!$E$4:$L$6307,8,FALSE),"")</f>
        <v>0.66666666666666663</v>
      </c>
      <c r="H835" t="str">
        <f>IFERROR(VLOOKUP(E835,'Global Insight'!$E$2:$F$4102,2,FALSE),"")</f>
        <v/>
      </c>
      <c r="I835" t="str">
        <f>IFERROR(VLOOKUP(E835,EIU!$E$2:$H$3662,4,FALSE),"")</f>
        <v/>
      </c>
    </row>
    <row r="836" spans="1:9" x14ac:dyDescent="0.25">
      <c r="A836" s="12" t="s">
        <v>77</v>
      </c>
      <c r="B836" s="13" t="s">
        <v>78</v>
      </c>
      <c r="C836" s="14">
        <v>47</v>
      </c>
      <c r="D836" s="14">
        <v>1987</v>
      </c>
      <c r="E836">
        <f t="shared" si="13"/>
        <v>471987</v>
      </c>
      <c r="F836" s="41" t="str">
        <f>IFERROR(VLOOKUP(E836,Heritage!$E$3:$H$4601,4,FALSE),"")</f>
        <v/>
      </c>
      <c r="G836" s="41">
        <f>IFERROR(VLOOKUP(E836,'PRS até 2014'!$E$4:$L$6307,8,FALSE),"")</f>
        <v>0.86111111111111116</v>
      </c>
      <c r="H836" t="str">
        <f>IFERROR(VLOOKUP(E836,'Global Insight'!$E$2:$F$4102,2,FALSE),"")</f>
        <v/>
      </c>
      <c r="I836" t="str">
        <f>IFERROR(VLOOKUP(E836,EIU!$E$2:$H$3662,4,FALSE),"")</f>
        <v/>
      </c>
    </row>
    <row r="837" spans="1:9" x14ac:dyDescent="0.25">
      <c r="A837" s="12" t="s">
        <v>75</v>
      </c>
      <c r="B837" s="13" t="s">
        <v>76</v>
      </c>
      <c r="C837" s="14">
        <v>48</v>
      </c>
      <c r="D837" s="14">
        <v>1987</v>
      </c>
      <c r="E837">
        <f t="shared" si="13"/>
        <v>481987</v>
      </c>
      <c r="F837" s="41" t="str">
        <f>IFERROR(VLOOKUP(E837,Heritage!$E$3:$H$4601,4,FALSE),"")</f>
        <v/>
      </c>
      <c r="G837" s="41" t="str">
        <f>IFERROR(VLOOKUP(E837,'PRS até 2014'!$E$4:$L$6307,8,FALSE),"")</f>
        <v xml:space="preserve"> </v>
      </c>
      <c r="H837" t="str">
        <f>IFERROR(VLOOKUP(E837,'Global Insight'!$E$2:$F$4102,2,FALSE),"")</f>
        <v/>
      </c>
      <c r="I837" t="str">
        <f>IFERROR(VLOOKUP(E837,EIU!$E$2:$H$3662,4,FALSE),"")</f>
        <v/>
      </c>
    </row>
    <row r="838" spans="1:9" x14ac:dyDescent="0.25">
      <c r="A838" s="12" t="s">
        <v>353</v>
      </c>
      <c r="B838" s="13" t="s">
        <v>379</v>
      </c>
      <c r="C838" s="14">
        <v>49</v>
      </c>
      <c r="D838" s="14">
        <v>1987</v>
      </c>
      <c r="E838">
        <f t="shared" si="13"/>
        <v>491987</v>
      </c>
      <c r="F838" s="41" t="str">
        <f>IFERROR(VLOOKUP(E838,Heritage!$E$3:$H$4601,4,FALSE),"")</f>
        <v/>
      </c>
      <c r="G838" s="41" t="str">
        <f>IFERROR(VLOOKUP(E838,'PRS até 2014'!$E$4:$L$6307,8,FALSE),"")</f>
        <v xml:space="preserve"> </v>
      </c>
      <c r="H838" t="str">
        <f>IFERROR(VLOOKUP(E838,'Global Insight'!$E$2:$F$4102,2,FALSE),"")</f>
        <v/>
      </c>
      <c r="I838" t="str">
        <f>IFERROR(VLOOKUP(E838,EIU!$E$2:$H$3662,4,FALSE),"")</f>
        <v/>
      </c>
    </row>
    <row r="839" spans="1:9" x14ac:dyDescent="0.25">
      <c r="A839" s="12" t="s">
        <v>79</v>
      </c>
      <c r="B839" s="13" t="s">
        <v>80</v>
      </c>
      <c r="C839" s="14">
        <v>50</v>
      </c>
      <c r="D839" s="14">
        <v>1987</v>
      </c>
      <c r="E839">
        <f t="shared" si="13"/>
        <v>501987</v>
      </c>
      <c r="F839" s="41" t="str">
        <f>IFERROR(VLOOKUP(E839,Heritage!$E$3:$H$4601,4,FALSE),"")</f>
        <v/>
      </c>
      <c r="G839" s="41">
        <f>IFERROR(VLOOKUP(E839,'PRS até 2014'!$E$4:$L$6307,8,FALSE),"")</f>
        <v>0.41666666666666663</v>
      </c>
      <c r="H839" t="str">
        <f>IFERROR(VLOOKUP(E839,'Global Insight'!$E$2:$F$4102,2,FALSE),"")</f>
        <v/>
      </c>
      <c r="I839" t="str">
        <f>IFERROR(VLOOKUP(E839,EIU!$E$2:$H$3662,4,FALSE),"")</f>
        <v/>
      </c>
    </row>
    <row r="840" spans="1:9" x14ac:dyDescent="0.25">
      <c r="A840" s="12" t="s">
        <v>83</v>
      </c>
      <c r="B840" s="13" t="s">
        <v>84</v>
      </c>
      <c r="C840" s="14">
        <v>51</v>
      </c>
      <c r="D840" s="14">
        <v>1987</v>
      </c>
      <c r="E840">
        <f t="shared" si="13"/>
        <v>511987</v>
      </c>
      <c r="F840" s="41" t="str">
        <f>IFERROR(VLOOKUP(E840,Heritage!$E$3:$H$4601,4,FALSE),"")</f>
        <v/>
      </c>
      <c r="G840" s="41">
        <f>IFERROR(VLOOKUP(E840,'PRS até 2014'!$E$4:$L$6307,8,FALSE),"")</f>
        <v>0.52777777777777779</v>
      </c>
      <c r="H840" t="str">
        <f>IFERROR(VLOOKUP(E840,'Global Insight'!$E$2:$F$4102,2,FALSE),"")</f>
        <v/>
      </c>
      <c r="I840" t="str">
        <f>IFERROR(VLOOKUP(E840,EIU!$E$2:$H$3662,4,FALSE),"")</f>
        <v/>
      </c>
    </row>
    <row r="841" spans="1:9" x14ac:dyDescent="0.25">
      <c r="A841" s="12" t="s">
        <v>85</v>
      </c>
      <c r="B841" s="13" t="s">
        <v>86</v>
      </c>
      <c r="C841" s="14">
        <v>52</v>
      </c>
      <c r="D841" s="14">
        <v>1987</v>
      </c>
      <c r="E841">
        <f t="shared" si="13"/>
        <v>521987</v>
      </c>
      <c r="F841" s="41" t="str">
        <f>IFERROR(VLOOKUP(E841,Heritage!$E$3:$H$4601,4,FALSE),"")</f>
        <v/>
      </c>
      <c r="G841" s="41">
        <f>IFERROR(VLOOKUP(E841,'PRS até 2014'!$E$4:$L$6307,8,FALSE),"")</f>
        <v>0.3888888888888889</v>
      </c>
      <c r="H841" t="str">
        <f>IFERROR(VLOOKUP(E841,'Global Insight'!$E$2:$F$4102,2,FALSE),"")</f>
        <v/>
      </c>
      <c r="I841" t="str">
        <f>IFERROR(VLOOKUP(E841,EIU!$E$2:$H$3662,4,FALSE),"")</f>
        <v/>
      </c>
    </row>
    <row r="842" spans="1:9" x14ac:dyDescent="0.25">
      <c r="A842" s="12" t="s">
        <v>267</v>
      </c>
      <c r="B842" s="13" t="s">
        <v>268</v>
      </c>
      <c r="C842" s="14">
        <v>53</v>
      </c>
      <c r="D842" s="14">
        <v>1987</v>
      </c>
      <c r="E842">
        <f t="shared" si="13"/>
        <v>531987</v>
      </c>
      <c r="F842" s="41" t="str">
        <f>IFERROR(VLOOKUP(E842,Heritage!$E$3:$H$4601,4,FALSE),"")</f>
        <v/>
      </c>
      <c r="G842" s="41">
        <f>IFERROR(VLOOKUP(E842,'PRS até 2014'!$E$4:$L$6307,8,FALSE),"")</f>
        <v>0.25</v>
      </c>
      <c r="H842" t="str">
        <f>IFERROR(VLOOKUP(E842,'Global Insight'!$E$2:$F$4102,2,FALSE),"")</f>
        <v/>
      </c>
      <c r="I842" t="str">
        <f>IFERROR(VLOOKUP(E842,EIU!$E$2:$H$3662,4,FALSE),"")</f>
        <v/>
      </c>
    </row>
    <row r="843" spans="1:9" x14ac:dyDescent="0.25">
      <c r="A843" s="12" t="s">
        <v>114</v>
      </c>
      <c r="B843" s="13" t="s">
        <v>115</v>
      </c>
      <c r="C843" s="14">
        <v>54</v>
      </c>
      <c r="D843" s="14">
        <v>1987</v>
      </c>
      <c r="E843">
        <f t="shared" si="13"/>
        <v>541987</v>
      </c>
      <c r="F843" s="41" t="str">
        <f>IFERROR(VLOOKUP(E843,Heritage!$E$3:$H$4601,4,FALSE),"")</f>
        <v/>
      </c>
      <c r="G843" s="41" t="str">
        <f>IFERROR(VLOOKUP(E843,'PRS até 2014'!$E$4:$L$6307,8,FALSE),"")</f>
        <v xml:space="preserve"> </v>
      </c>
      <c r="H843" t="str">
        <f>IFERROR(VLOOKUP(E843,'Global Insight'!$E$2:$F$4102,2,FALSE),"")</f>
        <v/>
      </c>
      <c r="I843" t="str">
        <f>IFERROR(VLOOKUP(E843,EIU!$E$2:$H$3662,4,FALSE),"")</f>
        <v/>
      </c>
    </row>
    <row r="844" spans="1:9" x14ac:dyDescent="0.25">
      <c r="A844" s="12" t="s">
        <v>87</v>
      </c>
      <c r="B844" s="13" t="s">
        <v>88</v>
      </c>
      <c r="C844" s="14">
        <v>55</v>
      </c>
      <c r="D844" s="14">
        <v>1987</v>
      </c>
      <c r="E844">
        <f t="shared" si="13"/>
        <v>551987</v>
      </c>
      <c r="F844" s="41" t="str">
        <f>IFERROR(VLOOKUP(E844,Heritage!$E$3:$H$4601,4,FALSE),"")</f>
        <v/>
      </c>
      <c r="G844" s="41" t="str">
        <f>IFERROR(VLOOKUP(E844,'PRS até 2014'!$E$4:$L$6307,8,FALSE),"")</f>
        <v xml:space="preserve"> </v>
      </c>
      <c r="H844" t="str">
        <f>IFERROR(VLOOKUP(E844,'Global Insight'!$E$2:$F$4102,2,FALSE),"")</f>
        <v/>
      </c>
      <c r="I844" t="str">
        <f>IFERROR(VLOOKUP(E844,EIU!$E$2:$H$3662,4,FALSE),"")</f>
        <v/>
      </c>
    </row>
    <row r="845" spans="1:9" x14ac:dyDescent="0.25">
      <c r="A845" s="12" t="s">
        <v>91</v>
      </c>
      <c r="B845" s="13" t="s">
        <v>92</v>
      </c>
      <c r="C845" s="14">
        <v>56</v>
      </c>
      <c r="D845" s="14">
        <v>1987</v>
      </c>
      <c r="E845">
        <f t="shared" si="13"/>
        <v>561987</v>
      </c>
      <c r="F845" s="41" t="str">
        <f>IFERROR(VLOOKUP(E845,Heritage!$E$3:$H$4601,4,FALSE),"")</f>
        <v/>
      </c>
      <c r="G845" s="41" t="str">
        <f>IFERROR(VLOOKUP(E845,'PRS até 2014'!$E$4:$L$6307,8,FALSE),"")</f>
        <v xml:space="preserve"> </v>
      </c>
      <c r="H845" t="str">
        <f>IFERROR(VLOOKUP(E845,'Global Insight'!$E$2:$F$4102,2,FALSE),"")</f>
        <v/>
      </c>
      <c r="I845" t="str">
        <f>IFERROR(VLOOKUP(E845,EIU!$E$2:$H$3662,4,FALSE),"")</f>
        <v/>
      </c>
    </row>
    <row r="846" spans="1:9" x14ac:dyDescent="0.25">
      <c r="A846" s="12" t="s">
        <v>93</v>
      </c>
      <c r="B846" s="13" t="s">
        <v>94</v>
      </c>
      <c r="C846" s="14">
        <v>57</v>
      </c>
      <c r="D846" s="14">
        <v>1987</v>
      </c>
      <c r="E846">
        <f t="shared" si="13"/>
        <v>571987</v>
      </c>
      <c r="F846" s="41" t="str">
        <f>IFERROR(VLOOKUP(E846,Heritage!$E$3:$H$4601,4,FALSE),"")</f>
        <v/>
      </c>
      <c r="G846" s="41">
        <f>IFERROR(VLOOKUP(E846,'PRS até 2014'!$E$4:$L$6307,8,FALSE),"")</f>
        <v>0.38888888888888884</v>
      </c>
      <c r="H846" t="str">
        <f>IFERROR(VLOOKUP(E846,'Global Insight'!$E$2:$F$4102,2,FALSE),"")</f>
        <v/>
      </c>
      <c r="I846" t="str">
        <f>IFERROR(VLOOKUP(E846,EIU!$E$2:$H$3662,4,FALSE),"")</f>
        <v/>
      </c>
    </row>
    <row r="847" spans="1:9" x14ac:dyDescent="0.25">
      <c r="A847" s="12" t="s">
        <v>97</v>
      </c>
      <c r="B847" s="13" t="s">
        <v>98</v>
      </c>
      <c r="C847" s="14">
        <v>58</v>
      </c>
      <c r="D847" s="14">
        <v>1987</v>
      </c>
      <c r="E847">
        <f t="shared" si="13"/>
        <v>581987</v>
      </c>
      <c r="F847" s="41" t="str">
        <f>IFERROR(VLOOKUP(E847,Heritage!$E$3:$H$4601,4,FALSE),"")</f>
        <v/>
      </c>
      <c r="G847" s="41" t="str">
        <f>IFERROR(VLOOKUP(E847,'PRS até 2014'!$E$4:$L$6307,8,FALSE),"")</f>
        <v xml:space="preserve"> </v>
      </c>
      <c r="H847" t="str">
        <f>IFERROR(VLOOKUP(E847,'Global Insight'!$E$2:$F$4102,2,FALSE),"")</f>
        <v/>
      </c>
      <c r="I847" t="str">
        <f>IFERROR(VLOOKUP(E847,EIU!$E$2:$H$3662,4,FALSE),"")</f>
        <v/>
      </c>
    </row>
    <row r="848" spans="1:9" x14ac:dyDescent="0.25">
      <c r="A848" s="12" t="s">
        <v>95</v>
      </c>
      <c r="B848" s="13" t="s">
        <v>96</v>
      </c>
      <c r="C848" s="14">
        <v>59</v>
      </c>
      <c r="D848" s="14">
        <v>1987</v>
      </c>
      <c r="E848">
        <f t="shared" si="13"/>
        <v>591987</v>
      </c>
      <c r="F848" s="41" t="str">
        <f>IFERROR(VLOOKUP(E848,Heritage!$E$3:$H$4601,4,FALSE),"")</f>
        <v/>
      </c>
      <c r="G848" s="41">
        <f>IFERROR(VLOOKUP(E848,'PRS até 2014'!$E$4:$L$6307,8,FALSE),"")</f>
        <v>0.94444444444444442</v>
      </c>
      <c r="H848" t="str">
        <f>IFERROR(VLOOKUP(E848,'Global Insight'!$E$2:$F$4102,2,FALSE),"")</f>
        <v/>
      </c>
      <c r="I848" t="str">
        <f>IFERROR(VLOOKUP(E848,EIU!$E$2:$H$3662,4,FALSE),"")</f>
        <v/>
      </c>
    </row>
    <row r="849" spans="1:9" x14ac:dyDescent="0.25">
      <c r="A849" s="12" t="s">
        <v>99</v>
      </c>
      <c r="B849" s="13" t="s">
        <v>100</v>
      </c>
      <c r="C849" s="14">
        <v>60</v>
      </c>
      <c r="D849" s="14">
        <v>1987</v>
      </c>
      <c r="E849">
        <f t="shared" si="13"/>
        <v>601987</v>
      </c>
      <c r="F849" s="41" t="str">
        <f>IFERROR(VLOOKUP(E849,Heritage!$E$3:$H$4601,4,FALSE),"")</f>
        <v/>
      </c>
      <c r="G849" s="41">
        <f>IFERROR(VLOOKUP(E849,'PRS até 2014'!$E$4:$L$6307,8,FALSE),"")</f>
        <v>0.77777777777777779</v>
      </c>
      <c r="H849" t="str">
        <f>IFERROR(VLOOKUP(E849,'Global Insight'!$E$2:$F$4102,2,FALSE),"")</f>
        <v/>
      </c>
      <c r="I849" t="str">
        <f>IFERROR(VLOOKUP(E849,EIU!$E$2:$H$3662,4,FALSE),"")</f>
        <v/>
      </c>
    </row>
    <row r="850" spans="1:9" x14ac:dyDescent="0.25">
      <c r="A850" s="12" t="s">
        <v>101</v>
      </c>
      <c r="B850" s="13" t="s">
        <v>102</v>
      </c>
      <c r="C850" s="14">
        <v>61</v>
      </c>
      <c r="D850" s="14">
        <v>1987</v>
      </c>
      <c r="E850">
        <f t="shared" si="13"/>
        <v>611987</v>
      </c>
      <c r="F850" s="41" t="str">
        <f>IFERROR(VLOOKUP(E850,Heritage!$E$3:$H$4601,4,FALSE),"")</f>
        <v/>
      </c>
      <c r="G850" s="41">
        <f>IFERROR(VLOOKUP(E850,'PRS até 2014'!$E$4:$L$6307,8,FALSE),"")</f>
        <v>0.3611111111111111</v>
      </c>
      <c r="H850" t="str">
        <f>IFERROR(VLOOKUP(E850,'Global Insight'!$E$2:$F$4102,2,FALSE),"")</f>
        <v/>
      </c>
      <c r="I850" t="str">
        <f>IFERROR(VLOOKUP(E850,EIU!$E$2:$H$3662,4,FALSE),"")</f>
        <v/>
      </c>
    </row>
    <row r="851" spans="1:9" x14ac:dyDescent="0.25">
      <c r="A851" s="12" t="s">
        <v>354</v>
      </c>
      <c r="B851" s="13" t="s">
        <v>111</v>
      </c>
      <c r="C851" s="14">
        <v>62</v>
      </c>
      <c r="D851" s="14">
        <v>1987</v>
      </c>
      <c r="E851">
        <f t="shared" si="13"/>
        <v>621987</v>
      </c>
      <c r="F851" s="41" t="str">
        <f>IFERROR(VLOOKUP(E851,Heritage!$E$3:$H$4601,4,FALSE),"")</f>
        <v/>
      </c>
      <c r="G851" s="41">
        <f>IFERROR(VLOOKUP(E851,'PRS até 2014'!$E$4:$L$6307,8,FALSE),"")</f>
        <v>0.55555555555555547</v>
      </c>
      <c r="H851" t="str">
        <f>IFERROR(VLOOKUP(E851,'Global Insight'!$E$2:$F$4102,2,FALSE),"")</f>
        <v/>
      </c>
      <c r="I851" t="str">
        <f>IFERROR(VLOOKUP(E851,EIU!$E$2:$H$3662,4,FALSE),"")</f>
        <v/>
      </c>
    </row>
    <row r="852" spans="1:9" x14ac:dyDescent="0.25">
      <c r="A852" s="12" t="s">
        <v>105</v>
      </c>
      <c r="B852" s="13" t="s">
        <v>106</v>
      </c>
      <c r="C852" s="14">
        <v>63</v>
      </c>
      <c r="D852" s="14">
        <v>1987</v>
      </c>
      <c r="E852">
        <f t="shared" si="13"/>
        <v>631987</v>
      </c>
      <c r="F852" s="41" t="str">
        <f>IFERROR(VLOOKUP(E852,Heritage!$E$3:$H$4601,4,FALSE),"")</f>
        <v/>
      </c>
      <c r="G852" s="41" t="str">
        <f>IFERROR(VLOOKUP(E852,'PRS até 2014'!$E$4:$L$6307,8,FALSE),"")</f>
        <v xml:space="preserve"> </v>
      </c>
      <c r="H852" t="str">
        <f>IFERROR(VLOOKUP(E852,'Global Insight'!$E$2:$F$4102,2,FALSE),"")</f>
        <v/>
      </c>
      <c r="I852" t="str">
        <f>IFERROR(VLOOKUP(E852,EIU!$E$2:$H$3662,4,FALSE),"")</f>
        <v/>
      </c>
    </row>
    <row r="853" spans="1:9" x14ac:dyDescent="0.25">
      <c r="A853" s="12" t="s">
        <v>73</v>
      </c>
      <c r="B853" s="13" t="s">
        <v>74</v>
      </c>
      <c r="C853" s="14">
        <v>64</v>
      </c>
      <c r="D853" s="14">
        <v>1987</v>
      </c>
      <c r="E853">
        <f t="shared" si="13"/>
        <v>641987</v>
      </c>
      <c r="F853" s="41" t="str">
        <f>IFERROR(VLOOKUP(E853,Heritage!$E$3:$H$4601,4,FALSE),"")</f>
        <v/>
      </c>
      <c r="G853" s="41">
        <f>IFERROR(VLOOKUP(E853,'PRS até 2014'!$E$4:$L$6307,8,FALSE),"")</f>
        <v>0.80555555555555558</v>
      </c>
      <c r="H853" t="str">
        <f>IFERROR(VLOOKUP(E853,'Global Insight'!$E$2:$F$4102,2,FALSE),"")</f>
        <v/>
      </c>
      <c r="I853" t="str">
        <f>IFERROR(VLOOKUP(E853,EIU!$E$2:$H$3662,4,FALSE),"")</f>
        <v/>
      </c>
    </row>
    <row r="854" spans="1:9" x14ac:dyDescent="0.25">
      <c r="A854" s="12" t="s">
        <v>336</v>
      </c>
      <c r="B854" s="13" t="s">
        <v>337</v>
      </c>
      <c r="C854" s="14">
        <v>65</v>
      </c>
      <c r="D854" s="14">
        <v>1987</v>
      </c>
      <c r="E854">
        <f t="shared" si="13"/>
        <v>651987</v>
      </c>
      <c r="F854" s="41" t="str">
        <f>IFERROR(VLOOKUP(E854,Heritage!$E$3:$H$4601,4,FALSE),"")</f>
        <v/>
      </c>
      <c r="G854" s="41">
        <f>IFERROR(VLOOKUP(E854,'PRS até 2014'!$E$4:$L$6307,8,FALSE),"")</f>
        <v>0.75</v>
      </c>
      <c r="H854" t="str">
        <f>IFERROR(VLOOKUP(E854,'Global Insight'!$E$2:$F$4102,2,FALSE),"")</f>
        <v/>
      </c>
      <c r="I854" t="str">
        <f>IFERROR(VLOOKUP(E854,EIU!$E$2:$H$3662,4,FALSE),"")</f>
        <v/>
      </c>
    </row>
    <row r="855" spans="1:9" x14ac:dyDescent="0.25">
      <c r="A855" s="12" t="s">
        <v>107</v>
      </c>
      <c r="B855" s="13" t="s">
        <v>108</v>
      </c>
      <c r="C855" s="14">
        <v>66</v>
      </c>
      <c r="D855" s="14">
        <v>1987</v>
      </c>
      <c r="E855">
        <f t="shared" si="13"/>
        <v>661987</v>
      </c>
      <c r="F855" s="41" t="str">
        <f>IFERROR(VLOOKUP(E855,Heritage!$E$3:$H$4601,4,FALSE),"")</f>
        <v/>
      </c>
      <c r="G855" s="41">
        <f>IFERROR(VLOOKUP(E855,'PRS até 2014'!$E$4:$L$6307,8,FALSE),"")</f>
        <v>0.30555555555555558</v>
      </c>
      <c r="H855" t="str">
        <f>IFERROR(VLOOKUP(E855,'Global Insight'!$E$2:$F$4102,2,FALSE),"")</f>
        <v/>
      </c>
      <c r="I855" t="str">
        <f>IFERROR(VLOOKUP(E855,EIU!$E$2:$H$3662,4,FALSE),"")</f>
        <v/>
      </c>
    </row>
    <row r="856" spans="1:9" x14ac:dyDescent="0.25">
      <c r="A856" s="12" t="s">
        <v>116</v>
      </c>
      <c r="B856" s="13" t="s">
        <v>117</v>
      </c>
      <c r="C856" s="14">
        <v>67</v>
      </c>
      <c r="D856" s="14">
        <v>1987</v>
      </c>
      <c r="E856">
        <f t="shared" si="13"/>
        <v>671987</v>
      </c>
      <c r="F856" s="41" t="str">
        <f>IFERROR(VLOOKUP(E856,Heritage!$E$3:$H$4601,4,FALSE),"")</f>
        <v/>
      </c>
      <c r="G856" s="41">
        <f>IFERROR(VLOOKUP(E856,'PRS até 2014'!$E$4:$L$6307,8,FALSE),"")</f>
        <v>0.61111111111111116</v>
      </c>
      <c r="H856" t="str">
        <f>IFERROR(VLOOKUP(E856,'Global Insight'!$E$2:$F$4102,2,FALSE),"")</f>
        <v/>
      </c>
      <c r="I856" t="str">
        <f>IFERROR(VLOOKUP(E856,EIU!$E$2:$H$3662,4,FALSE),"")</f>
        <v/>
      </c>
    </row>
    <row r="857" spans="1:9" x14ac:dyDescent="0.25">
      <c r="A857" s="12" t="s">
        <v>355</v>
      </c>
      <c r="B857" s="13" t="s">
        <v>380</v>
      </c>
      <c r="C857" s="14">
        <v>68</v>
      </c>
      <c r="D857" s="14">
        <v>1987</v>
      </c>
      <c r="E857">
        <f t="shared" si="13"/>
        <v>681987</v>
      </c>
      <c r="F857" s="41" t="str">
        <f>IFERROR(VLOOKUP(E857,Heritage!$E$3:$H$4601,4,FALSE),"")</f>
        <v/>
      </c>
      <c r="G857" s="41" t="str">
        <f>IFERROR(VLOOKUP(E857,'PRS até 2014'!$E$4:$L$6307,8,FALSE),"")</f>
        <v xml:space="preserve"> </v>
      </c>
      <c r="H857" t="str">
        <f>IFERROR(VLOOKUP(E857,'Global Insight'!$E$2:$F$4102,2,FALSE),"")</f>
        <v/>
      </c>
      <c r="I857" t="str">
        <f>IFERROR(VLOOKUP(E857,EIU!$E$2:$H$3662,4,FALSE),"")</f>
        <v/>
      </c>
    </row>
    <row r="858" spans="1:9" x14ac:dyDescent="0.25">
      <c r="A858" s="12" t="s">
        <v>118</v>
      </c>
      <c r="B858" s="13" t="s">
        <v>119</v>
      </c>
      <c r="C858" s="14">
        <v>69</v>
      </c>
      <c r="D858" s="14">
        <v>1987</v>
      </c>
      <c r="E858">
        <f t="shared" si="13"/>
        <v>691987</v>
      </c>
      <c r="F858" s="41" t="str">
        <f>IFERROR(VLOOKUP(E858,Heritage!$E$3:$H$4601,4,FALSE),"")</f>
        <v/>
      </c>
      <c r="G858" s="41">
        <f>IFERROR(VLOOKUP(E858,'PRS até 2014'!$E$4:$L$6307,8,FALSE),"")</f>
        <v>0.27777777777777779</v>
      </c>
      <c r="H858" t="str">
        <f>IFERROR(VLOOKUP(E858,'Global Insight'!$E$2:$F$4102,2,FALSE),"")</f>
        <v/>
      </c>
      <c r="I858" t="str">
        <f>IFERROR(VLOOKUP(E858,EIU!$E$2:$H$3662,4,FALSE),"")</f>
        <v/>
      </c>
    </row>
    <row r="859" spans="1:9" x14ac:dyDescent="0.25">
      <c r="A859" s="12" t="s">
        <v>109</v>
      </c>
      <c r="B859" s="13" t="s">
        <v>110</v>
      </c>
      <c r="C859" s="14">
        <v>70</v>
      </c>
      <c r="D859" s="14">
        <v>1987</v>
      </c>
      <c r="E859">
        <f t="shared" si="13"/>
        <v>701987</v>
      </c>
      <c r="F859" s="41" t="str">
        <f>IFERROR(VLOOKUP(E859,Heritage!$E$3:$H$4601,4,FALSE),"")</f>
        <v/>
      </c>
      <c r="G859" s="41">
        <f>IFERROR(VLOOKUP(E859,'PRS até 2014'!$E$4:$L$6307,8,FALSE),"")</f>
        <v>0.47222222222222221</v>
      </c>
      <c r="H859" t="str">
        <f>IFERROR(VLOOKUP(E859,'Global Insight'!$E$2:$F$4102,2,FALSE),"")</f>
        <v/>
      </c>
      <c r="I859" t="str">
        <f>IFERROR(VLOOKUP(E859,EIU!$E$2:$H$3662,4,FALSE),"")</f>
        <v/>
      </c>
    </row>
    <row r="860" spans="1:9" x14ac:dyDescent="0.25">
      <c r="A860" s="12" t="s">
        <v>112</v>
      </c>
      <c r="B860" s="13" t="s">
        <v>113</v>
      </c>
      <c r="C860" s="14">
        <v>71</v>
      </c>
      <c r="D860" s="14">
        <v>1987</v>
      </c>
      <c r="E860">
        <f t="shared" si="13"/>
        <v>711987</v>
      </c>
      <c r="F860" s="41" t="str">
        <f>IFERROR(VLOOKUP(E860,Heritage!$E$3:$H$4601,4,FALSE),"")</f>
        <v/>
      </c>
      <c r="G860" s="41">
        <f>IFERROR(VLOOKUP(E860,'PRS até 2014'!$E$4:$L$6307,8,FALSE),"")</f>
        <v>0.27777777777777779</v>
      </c>
      <c r="H860" t="str">
        <f>IFERROR(VLOOKUP(E860,'Global Insight'!$E$2:$F$4102,2,FALSE),"")</f>
        <v/>
      </c>
      <c r="I860" t="str">
        <f>IFERROR(VLOOKUP(E860,EIU!$E$2:$H$3662,4,FALSE),"")</f>
        <v/>
      </c>
    </row>
    <row r="861" spans="1:9" x14ac:dyDescent="0.25">
      <c r="A861" s="12" t="s">
        <v>120</v>
      </c>
      <c r="B861" s="13" t="s">
        <v>121</v>
      </c>
      <c r="C861" s="14">
        <v>72</v>
      </c>
      <c r="D861" s="14">
        <v>1987</v>
      </c>
      <c r="E861">
        <f t="shared" si="13"/>
        <v>721987</v>
      </c>
      <c r="F861" s="41" t="str">
        <f>IFERROR(VLOOKUP(E861,Heritage!$E$3:$H$4601,4,FALSE),"")</f>
        <v/>
      </c>
      <c r="G861" s="41">
        <f>IFERROR(VLOOKUP(E861,'PRS até 2014'!$E$4:$L$6307,8,FALSE),"")</f>
        <v>0.22222222222222221</v>
      </c>
      <c r="H861" t="str">
        <f>IFERROR(VLOOKUP(E861,'Global Insight'!$E$2:$F$4102,2,FALSE),"")</f>
        <v/>
      </c>
      <c r="I861" t="str">
        <f>IFERROR(VLOOKUP(E861,EIU!$E$2:$H$3662,4,FALSE),"")</f>
        <v/>
      </c>
    </row>
    <row r="862" spans="1:9" x14ac:dyDescent="0.25">
      <c r="A862" s="12" t="s">
        <v>128</v>
      </c>
      <c r="B862" s="13" t="s">
        <v>129</v>
      </c>
      <c r="C862" s="14">
        <v>73</v>
      </c>
      <c r="D862" s="14">
        <v>1987</v>
      </c>
      <c r="E862">
        <f t="shared" si="13"/>
        <v>731987</v>
      </c>
      <c r="F862" s="41" t="str">
        <f>IFERROR(VLOOKUP(E862,Heritage!$E$3:$H$4601,4,FALSE),"")</f>
        <v/>
      </c>
      <c r="G862" s="41">
        <f>IFERROR(VLOOKUP(E862,'PRS até 2014'!$E$4:$L$6307,8,FALSE),"")</f>
        <v>0.1388888888888889</v>
      </c>
      <c r="H862" t="str">
        <f>IFERROR(VLOOKUP(E862,'Global Insight'!$E$2:$F$4102,2,FALSE),"")</f>
        <v/>
      </c>
      <c r="I862" t="str">
        <f>IFERROR(VLOOKUP(E862,EIU!$E$2:$H$3662,4,FALSE),"")</f>
        <v/>
      </c>
    </row>
    <row r="863" spans="1:9" x14ac:dyDescent="0.25">
      <c r="A863" s="12" t="s">
        <v>124</v>
      </c>
      <c r="B863" s="13" t="s">
        <v>125</v>
      </c>
      <c r="C863" s="14">
        <v>74</v>
      </c>
      <c r="D863" s="14">
        <v>1987</v>
      </c>
      <c r="E863">
        <f t="shared" si="13"/>
        <v>741987</v>
      </c>
      <c r="F863" s="41" t="str">
        <f>IFERROR(VLOOKUP(E863,Heritage!$E$3:$H$4601,4,FALSE),"")</f>
        <v/>
      </c>
      <c r="G863" s="41">
        <f>IFERROR(VLOOKUP(E863,'PRS até 2014'!$E$4:$L$6307,8,FALSE),"")</f>
        <v>0.3611111111111111</v>
      </c>
      <c r="H863" t="str">
        <f>IFERROR(VLOOKUP(E863,'Global Insight'!$E$2:$F$4102,2,FALSE),"")</f>
        <v/>
      </c>
      <c r="I863" t="str">
        <f>IFERROR(VLOOKUP(E863,EIU!$E$2:$H$3662,4,FALSE),"")</f>
        <v/>
      </c>
    </row>
    <row r="864" spans="1:9" x14ac:dyDescent="0.25">
      <c r="A864" s="12" t="s">
        <v>122</v>
      </c>
      <c r="B864" s="13" t="s">
        <v>123</v>
      </c>
      <c r="C864" s="14">
        <v>75</v>
      </c>
      <c r="D864" s="14">
        <v>1987</v>
      </c>
      <c r="E864">
        <f t="shared" si="13"/>
        <v>751987</v>
      </c>
      <c r="F864" s="41" t="str">
        <f>IFERROR(VLOOKUP(E864,Heritage!$E$3:$H$4601,4,FALSE),"")</f>
        <v/>
      </c>
      <c r="G864" s="41">
        <f>IFERROR(VLOOKUP(E864,'PRS até 2014'!$E$4:$L$6307,8,FALSE),"")</f>
        <v>0.75</v>
      </c>
      <c r="H864" t="str">
        <f>IFERROR(VLOOKUP(E864,'Global Insight'!$E$2:$F$4102,2,FALSE),"")</f>
        <v/>
      </c>
      <c r="I864" t="str">
        <f>IFERROR(VLOOKUP(E864,EIU!$E$2:$H$3662,4,FALSE),"")</f>
        <v/>
      </c>
    </row>
    <row r="865" spans="1:9" x14ac:dyDescent="0.25">
      <c r="A865" s="12" t="s">
        <v>130</v>
      </c>
      <c r="B865" s="13" t="s">
        <v>131</v>
      </c>
      <c r="C865" s="14">
        <v>76</v>
      </c>
      <c r="D865" s="14">
        <v>1987</v>
      </c>
      <c r="E865">
        <f t="shared" si="13"/>
        <v>761987</v>
      </c>
      <c r="F865" s="41" t="str">
        <f>IFERROR(VLOOKUP(E865,Heritage!$E$3:$H$4601,4,FALSE),"")</f>
        <v/>
      </c>
      <c r="G865" s="41">
        <f>IFERROR(VLOOKUP(E865,'PRS até 2014'!$E$4:$L$6307,8,FALSE),"")</f>
        <v>0.63888888888888884</v>
      </c>
      <c r="H865" t="str">
        <f>IFERROR(VLOOKUP(E865,'Global Insight'!$E$2:$F$4102,2,FALSE),"")</f>
        <v/>
      </c>
      <c r="I865" t="str">
        <f>IFERROR(VLOOKUP(E865,EIU!$E$2:$H$3662,4,FALSE),"")</f>
        <v/>
      </c>
    </row>
    <row r="866" spans="1:9" x14ac:dyDescent="0.25">
      <c r="A866" s="12" t="s">
        <v>142</v>
      </c>
      <c r="B866" s="13" t="s">
        <v>143</v>
      </c>
      <c r="C866" s="14">
        <v>77</v>
      </c>
      <c r="D866" s="14">
        <v>1987</v>
      </c>
      <c r="E866">
        <f t="shared" si="13"/>
        <v>771987</v>
      </c>
      <c r="F866" s="41" t="str">
        <f>IFERROR(VLOOKUP(E866,Heritage!$E$3:$H$4601,4,FALSE),"")</f>
        <v/>
      </c>
      <c r="G866" s="41">
        <f>IFERROR(VLOOKUP(E866,'PRS até 2014'!$E$4:$L$6307,8,FALSE),"")</f>
        <v>0.86111111111111116</v>
      </c>
      <c r="H866" t="str">
        <f>IFERROR(VLOOKUP(E866,'Global Insight'!$E$2:$F$4102,2,FALSE),"")</f>
        <v/>
      </c>
      <c r="I866" t="str">
        <f>IFERROR(VLOOKUP(E866,EIU!$E$2:$H$3662,4,FALSE),"")</f>
        <v/>
      </c>
    </row>
    <row r="867" spans="1:9" x14ac:dyDescent="0.25">
      <c r="A867" s="12" t="s">
        <v>134</v>
      </c>
      <c r="B867" s="13" t="s">
        <v>135</v>
      </c>
      <c r="C867" s="14">
        <v>78</v>
      </c>
      <c r="D867" s="14">
        <v>1987</v>
      </c>
      <c r="E867">
        <f t="shared" si="13"/>
        <v>781987</v>
      </c>
      <c r="F867" s="41" t="str">
        <f>IFERROR(VLOOKUP(E867,Heritage!$E$3:$H$4601,4,FALSE),"")</f>
        <v/>
      </c>
      <c r="G867" s="41">
        <f>IFERROR(VLOOKUP(E867,'PRS até 2014'!$E$4:$L$6307,8,FALSE),"")</f>
        <v>0.47222222222222221</v>
      </c>
      <c r="H867" t="str">
        <f>IFERROR(VLOOKUP(E867,'Global Insight'!$E$2:$F$4102,2,FALSE),"")</f>
        <v/>
      </c>
      <c r="I867" t="str">
        <f>IFERROR(VLOOKUP(E867,EIU!$E$2:$H$3662,4,FALSE),"")</f>
        <v/>
      </c>
    </row>
    <row r="868" spans="1:9" x14ac:dyDescent="0.25">
      <c r="A868" s="12" t="s">
        <v>132</v>
      </c>
      <c r="B868" s="13" t="s">
        <v>133</v>
      </c>
      <c r="C868" s="14">
        <v>79</v>
      </c>
      <c r="D868" s="14">
        <v>1987</v>
      </c>
      <c r="E868">
        <f t="shared" si="13"/>
        <v>791987</v>
      </c>
      <c r="F868" s="41" t="str">
        <f>IFERROR(VLOOKUP(E868,Heritage!$E$3:$H$4601,4,FALSE),"")</f>
        <v/>
      </c>
      <c r="G868" s="41">
        <f>IFERROR(VLOOKUP(E868,'PRS até 2014'!$E$4:$L$6307,8,FALSE),"")</f>
        <v>0.25</v>
      </c>
      <c r="H868" t="str">
        <f>IFERROR(VLOOKUP(E868,'Global Insight'!$E$2:$F$4102,2,FALSE),"")</f>
        <v/>
      </c>
      <c r="I868" t="str">
        <f>IFERROR(VLOOKUP(E868,EIU!$E$2:$H$3662,4,FALSE),"")</f>
        <v/>
      </c>
    </row>
    <row r="869" spans="1:9" x14ac:dyDescent="0.25">
      <c r="A869" s="12" t="s">
        <v>138</v>
      </c>
      <c r="B869" s="13" t="s">
        <v>139</v>
      </c>
      <c r="C869" s="14">
        <v>80</v>
      </c>
      <c r="D869" s="14">
        <v>1987</v>
      </c>
      <c r="E869">
        <f t="shared" si="13"/>
        <v>801987</v>
      </c>
      <c r="F869" s="41" t="str">
        <f>IFERROR(VLOOKUP(E869,Heritage!$E$3:$H$4601,4,FALSE),"")</f>
        <v/>
      </c>
      <c r="G869" s="41">
        <f>IFERROR(VLOOKUP(E869,'PRS até 2014'!$E$4:$L$6307,8,FALSE),"")</f>
        <v>0.41666666666666663</v>
      </c>
      <c r="H869" t="str">
        <f>IFERROR(VLOOKUP(E869,'Global Insight'!$E$2:$F$4102,2,FALSE),"")</f>
        <v/>
      </c>
      <c r="I869" t="str">
        <f>IFERROR(VLOOKUP(E869,EIU!$E$2:$H$3662,4,FALSE),"")</f>
        <v/>
      </c>
    </row>
    <row r="870" spans="1:9" x14ac:dyDescent="0.25">
      <c r="A870" s="12" t="s">
        <v>140</v>
      </c>
      <c r="B870" s="13" t="s">
        <v>141</v>
      </c>
      <c r="C870" s="14">
        <v>81</v>
      </c>
      <c r="D870" s="14">
        <v>1987</v>
      </c>
      <c r="E870">
        <f t="shared" si="13"/>
        <v>811987</v>
      </c>
      <c r="F870" s="41" t="str">
        <f>IFERROR(VLOOKUP(E870,Heritage!$E$3:$H$4601,4,FALSE),"")</f>
        <v/>
      </c>
      <c r="G870" s="41">
        <f>IFERROR(VLOOKUP(E870,'PRS até 2014'!$E$4:$L$6307,8,FALSE),"")</f>
        <v>0.3611111111111111</v>
      </c>
      <c r="H870" t="str">
        <f>IFERROR(VLOOKUP(E870,'Global Insight'!$E$2:$F$4102,2,FALSE),"")</f>
        <v/>
      </c>
      <c r="I870" t="str">
        <f>IFERROR(VLOOKUP(E870,EIU!$E$2:$H$3662,4,FALSE),"")</f>
        <v/>
      </c>
    </row>
    <row r="871" spans="1:9" x14ac:dyDescent="0.25">
      <c r="A871" s="12" t="s">
        <v>136</v>
      </c>
      <c r="B871" s="13" t="s">
        <v>137</v>
      </c>
      <c r="C871" s="14">
        <v>82</v>
      </c>
      <c r="D871" s="14">
        <v>1987</v>
      </c>
      <c r="E871">
        <f t="shared" si="13"/>
        <v>821987</v>
      </c>
      <c r="F871" s="41" t="str">
        <f>IFERROR(VLOOKUP(E871,Heritage!$E$3:$H$4601,4,FALSE),"")</f>
        <v/>
      </c>
      <c r="G871" s="41">
        <f>IFERROR(VLOOKUP(E871,'PRS até 2014'!$E$4:$L$6307,8,FALSE),"")</f>
        <v>0.72222222222222221</v>
      </c>
      <c r="H871" t="str">
        <f>IFERROR(VLOOKUP(E871,'Global Insight'!$E$2:$F$4102,2,FALSE),"")</f>
        <v/>
      </c>
      <c r="I871" t="str">
        <f>IFERROR(VLOOKUP(E871,EIU!$E$2:$H$3662,4,FALSE),"")</f>
        <v/>
      </c>
    </row>
    <row r="872" spans="1:9" x14ac:dyDescent="0.25">
      <c r="A872" s="12" t="s">
        <v>144</v>
      </c>
      <c r="B872" s="13" t="s">
        <v>145</v>
      </c>
      <c r="C872" s="14">
        <v>83</v>
      </c>
      <c r="D872" s="14">
        <v>1987</v>
      </c>
      <c r="E872">
        <f t="shared" si="13"/>
        <v>831987</v>
      </c>
      <c r="F872" s="41" t="str">
        <f>IFERROR(VLOOKUP(E872,Heritage!$E$3:$H$4601,4,FALSE),"")</f>
        <v/>
      </c>
      <c r="G872" s="41">
        <f>IFERROR(VLOOKUP(E872,'PRS até 2014'!$E$4:$L$6307,8,FALSE),"")</f>
        <v>0.63888888888888884</v>
      </c>
      <c r="H872" t="str">
        <f>IFERROR(VLOOKUP(E872,'Global Insight'!$E$2:$F$4102,2,FALSE),"")</f>
        <v/>
      </c>
      <c r="I872" t="str">
        <f>IFERROR(VLOOKUP(E872,EIU!$E$2:$H$3662,4,FALSE),"")</f>
        <v/>
      </c>
    </row>
    <row r="873" spans="1:9" x14ac:dyDescent="0.25">
      <c r="A873" s="12" t="s">
        <v>146</v>
      </c>
      <c r="B873" s="13" t="s">
        <v>147</v>
      </c>
      <c r="C873" s="14">
        <v>84</v>
      </c>
      <c r="D873" s="14">
        <v>1987</v>
      </c>
      <c r="E873">
        <f t="shared" si="13"/>
        <v>841987</v>
      </c>
      <c r="F873" s="41" t="str">
        <f>IFERROR(VLOOKUP(E873,Heritage!$E$3:$H$4601,4,FALSE),"")</f>
        <v/>
      </c>
      <c r="G873" s="41">
        <f>IFERROR(VLOOKUP(E873,'PRS até 2014'!$E$4:$L$6307,8,FALSE),"")</f>
        <v>0.72222222222222221</v>
      </c>
      <c r="H873" t="str">
        <f>IFERROR(VLOOKUP(E873,'Global Insight'!$E$2:$F$4102,2,FALSE),"")</f>
        <v/>
      </c>
      <c r="I873" t="str">
        <f>IFERROR(VLOOKUP(E873,EIU!$E$2:$H$3662,4,FALSE),"")</f>
        <v/>
      </c>
    </row>
    <row r="874" spans="1:9" x14ac:dyDescent="0.25">
      <c r="A874" s="12" t="s">
        <v>148</v>
      </c>
      <c r="B874" s="13" t="s">
        <v>149</v>
      </c>
      <c r="C874" s="14">
        <v>85</v>
      </c>
      <c r="D874" s="14">
        <v>1987</v>
      </c>
      <c r="E874">
        <f t="shared" si="13"/>
        <v>851987</v>
      </c>
      <c r="F874" s="41" t="str">
        <f>IFERROR(VLOOKUP(E874,Heritage!$E$3:$H$4601,4,FALSE),"")</f>
        <v/>
      </c>
      <c r="G874" s="41">
        <f>IFERROR(VLOOKUP(E874,'PRS até 2014'!$E$4:$L$6307,8,FALSE),"")</f>
        <v>0.3611111111111111</v>
      </c>
      <c r="H874" t="str">
        <f>IFERROR(VLOOKUP(E874,'Global Insight'!$E$2:$F$4102,2,FALSE),"")</f>
        <v/>
      </c>
      <c r="I874" t="str">
        <f>IFERROR(VLOOKUP(E874,EIU!$E$2:$H$3662,4,FALSE),"")</f>
        <v/>
      </c>
    </row>
    <row r="875" spans="1:9" x14ac:dyDescent="0.25">
      <c r="A875" s="12" t="s">
        <v>152</v>
      </c>
      <c r="B875" s="13" t="s">
        <v>153</v>
      </c>
      <c r="C875" s="14">
        <v>86</v>
      </c>
      <c r="D875" s="14">
        <v>1987</v>
      </c>
      <c r="E875">
        <f t="shared" si="13"/>
        <v>861987</v>
      </c>
      <c r="F875" s="41" t="str">
        <f>IFERROR(VLOOKUP(E875,Heritage!$E$3:$H$4601,4,FALSE),"")</f>
        <v/>
      </c>
      <c r="G875" s="41">
        <f>IFERROR(VLOOKUP(E875,'PRS até 2014'!$E$4:$L$6307,8,FALSE),"")</f>
        <v>0.80555555555555558</v>
      </c>
      <c r="H875" t="str">
        <f>IFERROR(VLOOKUP(E875,'Global Insight'!$E$2:$F$4102,2,FALSE),"")</f>
        <v/>
      </c>
      <c r="I875" t="str">
        <f>IFERROR(VLOOKUP(E875,EIU!$E$2:$H$3662,4,FALSE),"")</f>
        <v/>
      </c>
    </row>
    <row r="876" spans="1:9" x14ac:dyDescent="0.25">
      <c r="A876" s="12" t="s">
        <v>150</v>
      </c>
      <c r="B876" s="13" t="s">
        <v>151</v>
      </c>
      <c r="C876" s="14">
        <v>87</v>
      </c>
      <c r="D876" s="14">
        <v>1987</v>
      </c>
      <c r="E876">
        <f t="shared" si="13"/>
        <v>871987</v>
      </c>
      <c r="F876" s="41" t="str">
        <f>IFERROR(VLOOKUP(E876,Heritage!$E$3:$H$4601,4,FALSE),"")</f>
        <v/>
      </c>
      <c r="G876" s="41">
        <f>IFERROR(VLOOKUP(E876,'PRS até 2014'!$E$4:$L$6307,8,FALSE),"")</f>
        <v>0.41666666666666663</v>
      </c>
      <c r="H876" t="str">
        <f>IFERROR(VLOOKUP(E876,'Global Insight'!$E$2:$F$4102,2,FALSE),"")</f>
        <v/>
      </c>
      <c r="I876" t="str">
        <f>IFERROR(VLOOKUP(E876,EIU!$E$2:$H$3662,4,FALSE),"")</f>
        <v/>
      </c>
    </row>
    <row r="877" spans="1:9" x14ac:dyDescent="0.25">
      <c r="A877" s="12" t="s">
        <v>154</v>
      </c>
      <c r="B877" s="13" t="s">
        <v>155</v>
      </c>
      <c r="C877" s="14">
        <v>88</v>
      </c>
      <c r="D877" s="14">
        <v>1987</v>
      </c>
      <c r="E877">
        <f t="shared" si="13"/>
        <v>881987</v>
      </c>
      <c r="F877" s="41" t="str">
        <f>IFERROR(VLOOKUP(E877,Heritage!$E$3:$H$4601,4,FALSE),"")</f>
        <v/>
      </c>
      <c r="G877" s="41" t="str">
        <f>IFERROR(VLOOKUP(E877,'PRS até 2014'!$E$4:$L$6307,8,FALSE),"")</f>
        <v xml:space="preserve"> </v>
      </c>
      <c r="H877" t="str">
        <f>IFERROR(VLOOKUP(E877,'Global Insight'!$E$2:$F$4102,2,FALSE),"")</f>
        <v/>
      </c>
      <c r="I877" t="str">
        <f>IFERROR(VLOOKUP(E877,EIU!$E$2:$H$3662,4,FALSE),"")</f>
        <v/>
      </c>
    </row>
    <row r="878" spans="1:9" x14ac:dyDescent="0.25">
      <c r="A878" s="12" t="s">
        <v>156</v>
      </c>
      <c r="B878" s="13" t="s">
        <v>157</v>
      </c>
      <c r="C878" s="14">
        <v>89</v>
      </c>
      <c r="D878" s="14">
        <v>1987</v>
      </c>
      <c r="E878">
        <f t="shared" si="13"/>
        <v>891987</v>
      </c>
      <c r="F878" s="41" t="str">
        <f>IFERROR(VLOOKUP(E878,Heritage!$E$3:$H$4601,4,FALSE),"")</f>
        <v/>
      </c>
      <c r="G878" s="41">
        <f>IFERROR(VLOOKUP(E878,'PRS até 2014'!$E$4:$L$6307,8,FALSE),"")</f>
        <v>0.55555555555555547</v>
      </c>
      <c r="H878" t="str">
        <f>IFERROR(VLOOKUP(E878,'Global Insight'!$E$2:$F$4102,2,FALSE),"")</f>
        <v/>
      </c>
      <c r="I878" t="str">
        <f>IFERROR(VLOOKUP(E878,EIU!$E$2:$H$3662,4,FALSE),"")</f>
        <v/>
      </c>
    </row>
    <row r="879" spans="1:9" x14ac:dyDescent="0.25">
      <c r="A879" s="12" t="s">
        <v>356</v>
      </c>
      <c r="B879" s="13" t="s">
        <v>381</v>
      </c>
      <c r="C879" s="14">
        <v>90</v>
      </c>
      <c r="D879" s="14">
        <v>1987</v>
      </c>
      <c r="E879">
        <f t="shared" si="13"/>
        <v>901987</v>
      </c>
      <c r="F879" s="41" t="str">
        <f>IFERROR(VLOOKUP(E879,Heritage!$E$3:$H$4601,4,FALSE),"")</f>
        <v/>
      </c>
      <c r="G879" s="41" t="str">
        <f>IFERROR(VLOOKUP(E879,'PRS até 2014'!$E$4:$L$6307,8,FALSE),"")</f>
        <v xml:space="preserve"> </v>
      </c>
      <c r="H879" t="str">
        <f>IFERROR(VLOOKUP(E879,'Global Insight'!$E$2:$F$4102,2,FALSE),"")</f>
        <v/>
      </c>
      <c r="I879" t="str">
        <f>IFERROR(VLOOKUP(E879,EIU!$E$2:$H$3662,4,FALSE),"")</f>
        <v/>
      </c>
    </row>
    <row r="880" spans="1:9" x14ac:dyDescent="0.25">
      <c r="A880" s="12" t="s">
        <v>357</v>
      </c>
      <c r="B880" s="13" t="s">
        <v>243</v>
      </c>
      <c r="C880" s="14">
        <v>91</v>
      </c>
      <c r="D880" s="14">
        <v>1987</v>
      </c>
      <c r="E880">
        <f t="shared" si="13"/>
        <v>911987</v>
      </c>
      <c r="F880" s="41" t="str">
        <f>IFERROR(VLOOKUP(E880,Heritage!$E$3:$H$4601,4,FALSE),"")</f>
        <v/>
      </c>
      <c r="G880" s="41">
        <f>IFERROR(VLOOKUP(E880,'PRS até 2014'!$E$4:$L$6307,8,FALSE),"")</f>
        <v>0.55555555555555558</v>
      </c>
      <c r="H880" t="str">
        <f>IFERROR(VLOOKUP(E880,'Global Insight'!$E$2:$F$4102,2,FALSE),"")</f>
        <v/>
      </c>
      <c r="I880" t="str">
        <f>IFERROR(VLOOKUP(E880,EIU!$E$2:$H$3662,4,FALSE),"")</f>
        <v/>
      </c>
    </row>
    <row r="881" spans="1:9" x14ac:dyDescent="0.25">
      <c r="A881" s="12" t="s">
        <v>358</v>
      </c>
      <c r="B881" s="13" t="s">
        <v>162</v>
      </c>
      <c r="C881" s="14">
        <v>92</v>
      </c>
      <c r="D881" s="14">
        <v>1987</v>
      </c>
      <c r="E881">
        <f t="shared" si="13"/>
        <v>921987</v>
      </c>
      <c r="F881" s="41" t="str">
        <f>IFERROR(VLOOKUP(E881,Heritage!$E$3:$H$4601,4,FALSE),"")</f>
        <v/>
      </c>
      <c r="G881" s="41">
        <f>IFERROR(VLOOKUP(E881,'PRS até 2014'!$E$4:$L$6307,8,FALSE),"")</f>
        <v>0.44444444444444442</v>
      </c>
      <c r="H881" t="str">
        <f>IFERROR(VLOOKUP(E881,'Global Insight'!$E$2:$F$4102,2,FALSE),"")</f>
        <v/>
      </c>
      <c r="I881" t="str">
        <f>IFERROR(VLOOKUP(E881,EIU!$E$2:$H$3662,4,FALSE),"")</f>
        <v/>
      </c>
    </row>
    <row r="882" spans="1:9" x14ac:dyDescent="0.25">
      <c r="A882" s="12" t="s">
        <v>324</v>
      </c>
      <c r="B882" s="13" t="s">
        <v>382</v>
      </c>
      <c r="C882" s="14">
        <v>93</v>
      </c>
      <c r="D882" s="14">
        <v>1987</v>
      </c>
      <c r="E882">
        <f t="shared" si="13"/>
        <v>931987</v>
      </c>
      <c r="F882" s="41" t="str">
        <f>IFERROR(VLOOKUP(E882,Heritage!$E$3:$H$4601,4,FALSE),"")</f>
        <v/>
      </c>
      <c r="G882" s="41" t="str">
        <f>IFERROR(VLOOKUP(E882,'PRS até 2014'!$E$4:$L$6307,8,FALSE),"")</f>
        <v xml:space="preserve"> </v>
      </c>
      <c r="H882" t="str">
        <f>IFERROR(VLOOKUP(E882,'Global Insight'!$E$2:$F$4102,2,FALSE),"")</f>
        <v/>
      </c>
      <c r="I882" t="str">
        <f>IFERROR(VLOOKUP(E882,EIU!$E$2:$H$3662,4,FALSE),"")</f>
        <v/>
      </c>
    </row>
    <row r="883" spans="1:9" x14ac:dyDescent="0.25">
      <c r="A883" s="12" t="s">
        <v>163</v>
      </c>
      <c r="B883" s="13" t="s">
        <v>164</v>
      </c>
      <c r="C883" s="14">
        <v>94</v>
      </c>
      <c r="D883" s="14">
        <v>1987</v>
      </c>
      <c r="E883">
        <f t="shared" si="13"/>
        <v>941987</v>
      </c>
      <c r="F883" s="41" t="str">
        <f>IFERROR(VLOOKUP(E883,Heritage!$E$3:$H$4601,4,FALSE),"")</f>
        <v/>
      </c>
      <c r="G883" s="41">
        <f>IFERROR(VLOOKUP(E883,'PRS até 2014'!$E$4:$L$6307,8,FALSE),"")</f>
        <v>0.55555555555555547</v>
      </c>
      <c r="H883" t="str">
        <f>IFERROR(VLOOKUP(E883,'Global Insight'!$E$2:$F$4102,2,FALSE),"")</f>
        <v/>
      </c>
      <c r="I883" t="str">
        <f>IFERROR(VLOOKUP(E883,EIU!$E$2:$H$3662,4,FALSE),"")</f>
        <v/>
      </c>
    </row>
    <row r="884" spans="1:9" x14ac:dyDescent="0.25">
      <c r="A884" s="12" t="s">
        <v>158</v>
      </c>
      <c r="B884" s="13" t="s">
        <v>159</v>
      </c>
      <c r="C884" s="14">
        <v>95</v>
      </c>
      <c r="D884" s="14">
        <v>1987</v>
      </c>
      <c r="E884">
        <f t="shared" ref="E884:E947" si="14">C884*10000+D884</f>
        <v>951987</v>
      </c>
      <c r="F884" s="41" t="str">
        <f>IFERROR(VLOOKUP(E884,Heritage!$E$3:$H$4601,4,FALSE),"")</f>
        <v/>
      </c>
      <c r="G884" s="41" t="str">
        <f>IFERROR(VLOOKUP(E884,'PRS até 2014'!$E$4:$L$6307,8,FALSE),"")</f>
        <v xml:space="preserve"> </v>
      </c>
      <c r="H884" t="str">
        <f>IFERROR(VLOOKUP(E884,'Global Insight'!$E$2:$F$4102,2,FALSE),"")</f>
        <v/>
      </c>
      <c r="I884" t="str">
        <f>IFERROR(VLOOKUP(E884,EIU!$E$2:$H$3662,4,FALSE),"")</f>
        <v/>
      </c>
    </row>
    <row r="885" spans="1:9" x14ac:dyDescent="0.25">
      <c r="A885" s="12" t="s">
        <v>165</v>
      </c>
      <c r="B885" s="13" t="s">
        <v>166</v>
      </c>
      <c r="C885" s="14">
        <v>96</v>
      </c>
      <c r="D885" s="14">
        <v>1987</v>
      </c>
      <c r="E885">
        <f t="shared" si="14"/>
        <v>961987</v>
      </c>
      <c r="F885" s="41" t="str">
        <f>IFERROR(VLOOKUP(E885,Heritage!$E$3:$H$4601,4,FALSE),"")</f>
        <v/>
      </c>
      <c r="G885" s="41" t="str">
        <f>IFERROR(VLOOKUP(E885,'PRS até 2014'!$E$4:$L$6307,8,FALSE),"")</f>
        <v xml:space="preserve"> </v>
      </c>
      <c r="H885" t="str">
        <f>IFERROR(VLOOKUP(E885,'Global Insight'!$E$2:$F$4102,2,FALSE),"")</f>
        <v/>
      </c>
      <c r="I885" t="str">
        <f>IFERROR(VLOOKUP(E885,EIU!$E$2:$H$3662,4,FALSE),"")</f>
        <v/>
      </c>
    </row>
    <row r="886" spans="1:9" x14ac:dyDescent="0.25">
      <c r="A886" s="12" t="s">
        <v>181</v>
      </c>
      <c r="B886" s="13" t="s">
        <v>182</v>
      </c>
      <c r="C886" s="14">
        <v>97</v>
      </c>
      <c r="D886" s="14">
        <v>1987</v>
      </c>
      <c r="E886">
        <f t="shared" si="14"/>
        <v>971987</v>
      </c>
      <c r="F886" s="41" t="str">
        <f>IFERROR(VLOOKUP(E886,Heritage!$E$3:$H$4601,4,FALSE),"")</f>
        <v/>
      </c>
      <c r="G886" s="41" t="str">
        <f>IFERROR(VLOOKUP(E886,'PRS até 2014'!$E$4:$L$6307,8,FALSE),"")</f>
        <v xml:space="preserve"> </v>
      </c>
      <c r="H886" t="str">
        <f>IFERROR(VLOOKUP(E886,'Global Insight'!$E$2:$F$4102,2,FALSE),"")</f>
        <v/>
      </c>
      <c r="I886" t="str">
        <f>IFERROR(VLOOKUP(E886,EIU!$E$2:$H$3662,4,FALSE),"")</f>
        <v/>
      </c>
    </row>
    <row r="887" spans="1:9" x14ac:dyDescent="0.25">
      <c r="A887" s="12" t="s">
        <v>167</v>
      </c>
      <c r="B887" s="13" t="s">
        <v>168</v>
      </c>
      <c r="C887" s="14">
        <v>98</v>
      </c>
      <c r="D887" s="14">
        <v>1987</v>
      </c>
      <c r="E887">
        <f t="shared" si="14"/>
        <v>981987</v>
      </c>
      <c r="F887" s="41" t="str">
        <f>IFERROR(VLOOKUP(E887,Heritage!$E$3:$H$4601,4,FALSE),"")</f>
        <v/>
      </c>
      <c r="G887" s="41">
        <f>IFERROR(VLOOKUP(E887,'PRS até 2014'!$E$4:$L$6307,8,FALSE),"")</f>
        <v>0.27777777777777779</v>
      </c>
      <c r="H887" t="str">
        <f>IFERROR(VLOOKUP(E887,'Global Insight'!$E$2:$F$4102,2,FALSE),"")</f>
        <v/>
      </c>
      <c r="I887" t="str">
        <f>IFERROR(VLOOKUP(E887,EIU!$E$2:$H$3662,4,FALSE),"")</f>
        <v/>
      </c>
    </row>
    <row r="888" spans="1:9" x14ac:dyDescent="0.25">
      <c r="A888" s="12" t="s">
        <v>175</v>
      </c>
      <c r="B888" s="13" t="s">
        <v>176</v>
      </c>
      <c r="C888" s="14">
        <v>99</v>
      </c>
      <c r="D888" s="14">
        <v>1987</v>
      </c>
      <c r="E888">
        <f t="shared" si="14"/>
        <v>991987</v>
      </c>
      <c r="F888" s="41" t="str">
        <f>IFERROR(VLOOKUP(E888,Heritage!$E$3:$H$4601,4,FALSE),"")</f>
        <v/>
      </c>
      <c r="G888" s="41" t="str">
        <f>IFERROR(VLOOKUP(E888,'PRS até 2014'!$E$4:$L$6307,8,FALSE),"")</f>
        <v xml:space="preserve"> </v>
      </c>
      <c r="H888" t="str">
        <f>IFERROR(VLOOKUP(E888,'Global Insight'!$E$2:$F$4102,2,FALSE),"")</f>
        <v/>
      </c>
      <c r="I888" t="str">
        <f>IFERROR(VLOOKUP(E888,EIU!$E$2:$H$3662,4,FALSE),"")</f>
        <v/>
      </c>
    </row>
    <row r="889" spans="1:9" x14ac:dyDescent="0.25">
      <c r="A889" s="12" t="s">
        <v>169</v>
      </c>
      <c r="B889" s="13" t="s">
        <v>170</v>
      </c>
      <c r="C889" s="14">
        <v>100</v>
      </c>
      <c r="D889" s="14">
        <v>1987</v>
      </c>
      <c r="E889">
        <f t="shared" si="14"/>
        <v>1001987</v>
      </c>
      <c r="F889" s="41" t="str">
        <f>IFERROR(VLOOKUP(E889,Heritage!$E$3:$H$4601,4,FALSE),"")</f>
        <v/>
      </c>
      <c r="G889" s="41">
        <f>IFERROR(VLOOKUP(E889,'PRS até 2014'!$E$4:$L$6307,8,FALSE),"")</f>
        <v>0.22222222222222221</v>
      </c>
      <c r="H889" t="str">
        <f>IFERROR(VLOOKUP(E889,'Global Insight'!$E$2:$F$4102,2,FALSE),"")</f>
        <v/>
      </c>
      <c r="I889" t="str">
        <f>IFERROR(VLOOKUP(E889,EIU!$E$2:$H$3662,4,FALSE),"")</f>
        <v/>
      </c>
    </row>
    <row r="890" spans="1:9" x14ac:dyDescent="0.25">
      <c r="A890" s="12" t="s">
        <v>171</v>
      </c>
      <c r="B890" s="13" t="s">
        <v>172</v>
      </c>
      <c r="C890" s="14">
        <v>101</v>
      </c>
      <c r="D890" s="14">
        <v>1987</v>
      </c>
      <c r="E890">
        <f t="shared" si="14"/>
        <v>1011987</v>
      </c>
      <c r="F890" s="41" t="str">
        <f>IFERROR(VLOOKUP(E890,Heritage!$E$3:$H$4601,4,FALSE),"")</f>
        <v/>
      </c>
      <c r="G890" s="41">
        <f>IFERROR(VLOOKUP(E890,'PRS até 2014'!$E$4:$L$6307,8,FALSE),"")</f>
        <v>0.3611111111111111</v>
      </c>
      <c r="H890" t="str">
        <f>IFERROR(VLOOKUP(E890,'Global Insight'!$E$2:$F$4102,2,FALSE),"")</f>
        <v/>
      </c>
      <c r="I890" t="str">
        <f>IFERROR(VLOOKUP(E890,EIU!$E$2:$H$3662,4,FALSE),"")</f>
        <v/>
      </c>
    </row>
    <row r="891" spans="1:9" x14ac:dyDescent="0.25">
      <c r="A891" s="12" t="s">
        <v>359</v>
      </c>
      <c r="B891" s="13" t="s">
        <v>383</v>
      </c>
      <c r="C891" s="14">
        <v>102</v>
      </c>
      <c r="D891" s="14">
        <v>1987</v>
      </c>
      <c r="E891">
        <f t="shared" si="14"/>
        <v>1021987</v>
      </c>
      <c r="F891" s="41" t="str">
        <f>IFERROR(VLOOKUP(E891,Heritage!$E$3:$H$4601,4,FALSE),"")</f>
        <v/>
      </c>
      <c r="G891" s="41" t="str">
        <f>IFERROR(VLOOKUP(E891,'PRS até 2014'!$E$4:$L$6307,8,FALSE),"")</f>
        <v xml:space="preserve"> </v>
      </c>
      <c r="H891" t="str">
        <f>IFERROR(VLOOKUP(E891,'Global Insight'!$E$2:$F$4102,2,FALSE),"")</f>
        <v/>
      </c>
      <c r="I891" t="str">
        <f>IFERROR(VLOOKUP(E891,EIU!$E$2:$H$3662,4,FALSE),"")</f>
        <v/>
      </c>
    </row>
    <row r="892" spans="1:9" x14ac:dyDescent="0.25">
      <c r="A892" s="12" t="s">
        <v>177</v>
      </c>
      <c r="B892" s="13" t="s">
        <v>178</v>
      </c>
      <c r="C892" s="14">
        <v>103</v>
      </c>
      <c r="D892" s="14">
        <v>1987</v>
      </c>
      <c r="E892">
        <f t="shared" si="14"/>
        <v>1031987</v>
      </c>
      <c r="F892" s="41" t="str">
        <f>IFERROR(VLOOKUP(E892,Heritage!$E$3:$H$4601,4,FALSE),"")</f>
        <v/>
      </c>
      <c r="G892" s="41" t="str">
        <f>IFERROR(VLOOKUP(E892,'PRS até 2014'!$E$4:$L$6307,8,FALSE),"")</f>
        <v xml:space="preserve"> </v>
      </c>
      <c r="H892" t="str">
        <f>IFERROR(VLOOKUP(E892,'Global Insight'!$E$2:$F$4102,2,FALSE),"")</f>
        <v/>
      </c>
      <c r="I892" t="str">
        <f>IFERROR(VLOOKUP(E892,EIU!$E$2:$H$3662,4,FALSE),"")</f>
        <v/>
      </c>
    </row>
    <row r="893" spans="1:9" x14ac:dyDescent="0.25">
      <c r="A893" s="12" t="s">
        <v>179</v>
      </c>
      <c r="B893" s="13" t="s">
        <v>180</v>
      </c>
      <c r="C893" s="14">
        <v>104</v>
      </c>
      <c r="D893" s="14">
        <v>1987</v>
      </c>
      <c r="E893">
        <f t="shared" si="14"/>
        <v>1041987</v>
      </c>
      <c r="F893" s="41" t="str">
        <f>IFERROR(VLOOKUP(E893,Heritage!$E$3:$H$4601,4,FALSE),"")</f>
        <v/>
      </c>
      <c r="G893" s="41">
        <f>IFERROR(VLOOKUP(E893,'PRS até 2014'!$E$4:$L$6307,8,FALSE),"")</f>
        <v>0.91666666666666652</v>
      </c>
      <c r="H893" t="str">
        <f>IFERROR(VLOOKUP(E893,'Global Insight'!$E$2:$F$4102,2,FALSE),"")</f>
        <v/>
      </c>
      <c r="I893" t="str">
        <f>IFERROR(VLOOKUP(E893,EIU!$E$2:$H$3662,4,FALSE),"")</f>
        <v/>
      </c>
    </row>
    <row r="894" spans="1:9" x14ac:dyDescent="0.25">
      <c r="A894" s="12" t="s">
        <v>193</v>
      </c>
      <c r="B894" s="13" t="s">
        <v>194</v>
      </c>
      <c r="C894" s="14">
        <v>105</v>
      </c>
      <c r="D894" s="14">
        <v>1987</v>
      </c>
      <c r="E894">
        <f t="shared" si="14"/>
        <v>1051987</v>
      </c>
      <c r="F894" s="41" t="str">
        <f>IFERROR(VLOOKUP(E894,Heritage!$E$3:$H$4601,4,FALSE),"")</f>
        <v/>
      </c>
      <c r="G894" s="41" t="str">
        <f>IFERROR(VLOOKUP(E894,'PRS até 2014'!$E$4:$L$6307,8,FALSE),"")</f>
        <v xml:space="preserve"> </v>
      </c>
      <c r="H894" t="str">
        <f>IFERROR(VLOOKUP(E894,'Global Insight'!$E$2:$F$4102,2,FALSE),"")</f>
        <v/>
      </c>
      <c r="I894" t="str">
        <f>IFERROR(VLOOKUP(E894,EIU!$E$2:$H$3662,4,FALSE),"")</f>
        <v/>
      </c>
    </row>
    <row r="895" spans="1:9" x14ac:dyDescent="0.25">
      <c r="A895" s="12" t="s">
        <v>187</v>
      </c>
      <c r="B895" s="13" t="s">
        <v>188</v>
      </c>
      <c r="C895" s="14">
        <v>106</v>
      </c>
      <c r="D895" s="14">
        <v>1987</v>
      </c>
      <c r="E895">
        <f t="shared" si="14"/>
        <v>1061987</v>
      </c>
      <c r="F895" s="41" t="str">
        <f>IFERROR(VLOOKUP(E895,Heritage!$E$3:$H$4601,4,FALSE),"")</f>
        <v/>
      </c>
      <c r="G895" s="41">
        <f>IFERROR(VLOOKUP(E895,'PRS até 2014'!$E$4:$L$6307,8,FALSE),"")</f>
        <v>0.58333333333333326</v>
      </c>
      <c r="H895" t="str">
        <f>IFERROR(VLOOKUP(E895,'Global Insight'!$E$2:$F$4102,2,FALSE),"")</f>
        <v/>
      </c>
      <c r="I895" t="str">
        <f>IFERROR(VLOOKUP(E895,EIU!$E$2:$H$3662,4,FALSE),"")</f>
        <v/>
      </c>
    </row>
    <row r="896" spans="1:9" x14ac:dyDescent="0.25">
      <c r="A896" s="12" t="s">
        <v>209</v>
      </c>
      <c r="B896" s="13" t="s">
        <v>210</v>
      </c>
      <c r="C896" s="14">
        <v>107</v>
      </c>
      <c r="D896" s="14">
        <v>1987</v>
      </c>
      <c r="E896">
        <f t="shared" si="14"/>
        <v>1071987</v>
      </c>
      <c r="F896" s="41" t="str">
        <f>IFERROR(VLOOKUP(E896,Heritage!$E$3:$H$4601,4,FALSE),"")</f>
        <v/>
      </c>
      <c r="G896" s="41">
        <f>IFERROR(VLOOKUP(E896,'PRS até 2014'!$E$4:$L$6307,8,FALSE),"")</f>
        <v>0.47222222222222221</v>
      </c>
      <c r="H896" t="str">
        <f>IFERROR(VLOOKUP(E896,'Global Insight'!$E$2:$F$4102,2,FALSE),"")</f>
        <v/>
      </c>
      <c r="I896" t="str">
        <f>IFERROR(VLOOKUP(E896,EIU!$E$2:$H$3662,4,FALSE),"")</f>
        <v/>
      </c>
    </row>
    <row r="897" spans="1:9" x14ac:dyDescent="0.25">
      <c r="A897" s="12" t="s">
        <v>211</v>
      </c>
      <c r="B897" s="13" t="s">
        <v>212</v>
      </c>
      <c r="C897" s="14">
        <v>108</v>
      </c>
      <c r="D897" s="14">
        <v>1987</v>
      </c>
      <c r="E897">
        <f t="shared" si="14"/>
        <v>1081987</v>
      </c>
      <c r="F897" s="41" t="str">
        <f>IFERROR(VLOOKUP(E897,Heritage!$E$3:$H$4601,4,FALSE),"")</f>
        <v/>
      </c>
      <c r="G897" s="41">
        <f>IFERROR(VLOOKUP(E897,'PRS até 2014'!$E$4:$L$6307,8,FALSE),"")</f>
        <v>0.63888888888888884</v>
      </c>
      <c r="H897" t="str">
        <f>IFERROR(VLOOKUP(E897,'Global Insight'!$E$2:$F$4102,2,FALSE),"")</f>
        <v/>
      </c>
      <c r="I897" t="str">
        <f>IFERROR(VLOOKUP(E897,EIU!$E$2:$H$3662,4,FALSE),"")</f>
        <v/>
      </c>
    </row>
    <row r="898" spans="1:9" x14ac:dyDescent="0.25">
      <c r="A898" s="12" t="s">
        <v>189</v>
      </c>
      <c r="B898" s="13" t="s">
        <v>190</v>
      </c>
      <c r="C898" s="14">
        <v>109</v>
      </c>
      <c r="D898" s="14">
        <v>1987</v>
      </c>
      <c r="E898">
        <f t="shared" si="14"/>
        <v>1091987</v>
      </c>
      <c r="F898" s="41" t="str">
        <f>IFERROR(VLOOKUP(E898,Heritage!$E$3:$H$4601,4,FALSE),"")</f>
        <v/>
      </c>
      <c r="G898" s="41" t="str">
        <f>IFERROR(VLOOKUP(E898,'PRS até 2014'!$E$4:$L$6307,8,FALSE),"")</f>
        <v xml:space="preserve"> </v>
      </c>
      <c r="H898" t="str">
        <f>IFERROR(VLOOKUP(E898,'Global Insight'!$E$2:$F$4102,2,FALSE),"")</f>
        <v/>
      </c>
      <c r="I898" t="str">
        <f>IFERROR(VLOOKUP(E898,EIU!$E$2:$H$3662,4,FALSE),"")</f>
        <v/>
      </c>
    </row>
    <row r="899" spans="1:9" x14ac:dyDescent="0.25">
      <c r="A899" s="12" t="s">
        <v>195</v>
      </c>
      <c r="B899" s="13" t="s">
        <v>196</v>
      </c>
      <c r="C899" s="14">
        <v>110</v>
      </c>
      <c r="D899" s="14">
        <v>1987</v>
      </c>
      <c r="E899">
        <f t="shared" si="14"/>
        <v>1101987</v>
      </c>
      <c r="F899" s="41" t="str">
        <f>IFERROR(VLOOKUP(E899,Heritage!$E$3:$H$4601,4,FALSE),"")</f>
        <v/>
      </c>
      <c r="G899" s="41">
        <f>IFERROR(VLOOKUP(E899,'PRS até 2014'!$E$4:$L$6307,8,FALSE),"")</f>
        <v>0.24999999999999997</v>
      </c>
      <c r="H899" t="str">
        <f>IFERROR(VLOOKUP(E899,'Global Insight'!$E$2:$F$4102,2,FALSE),"")</f>
        <v/>
      </c>
      <c r="I899" t="str">
        <f>IFERROR(VLOOKUP(E899,EIU!$E$2:$H$3662,4,FALSE),"")</f>
        <v/>
      </c>
    </row>
    <row r="900" spans="1:9" x14ac:dyDescent="0.25">
      <c r="A900" s="12" t="s">
        <v>197</v>
      </c>
      <c r="B900" s="13" t="s">
        <v>198</v>
      </c>
      <c r="C900" s="14">
        <v>111</v>
      </c>
      <c r="D900" s="14">
        <v>1987</v>
      </c>
      <c r="E900">
        <f t="shared" si="14"/>
        <v>1111987</v>
      </c>
      <c r="F900" s="41" t="str">
        <f>IFERROR(VLOOKUP(E900,Heritage!$E$3:$H$4601,4,FALSE),"")</f>
        <v/>
      </c>
      <c r="G900" s="41">
        <f>IFERROR(VLOOKUP(E900,'PRS até 2014'!$E$4:$L$6307,8,FALSE),"")</f>
        <v>0.47222222222222221</v>
      </c>
      <c r="H900" t="str">
        <f>IFERROR(VLOOKUP(E900,'Global Insight'!$E$2:$F$4102,2,FALSE),"")</f>
        <v/>
      </c>
      <c r="I900" t="str">
        <f>IFERROR(VLOOKUP(E900,EIU!$E$2:$H$3662,4,FALSE),"")</f>
        <v/>
      </c>
    </row>
    <row r="901" spans="1:9" x14ac:dyDescent="0.25">
      <c r="A901" s="12" t="s">
        <v>360</v>
      </c>
      <c r="B901" s="13" t="s">
        <v>384</v>
      </c>
      <c r="C901" s="14">
        <v>112</v>
      </c>
      <c r="D901" s="14">
        <v>1987</v>
      </c>
      <c r="E901">
        <f t="shared" si="14"/>
        <v>1121987</v>
      </c>
      <c r="F901" s="41" t="str">
        <f>IFERROR(VLOOKUP(E901,Heritage!$E$3:$H$4601,4,FALSE),"")</f>
        <v/>
      </c>
      <c r="G901" s="41" t="str">
        <f>IFERROR(VLOOKUP(E901,'PRS até 2014'!$E$4:$L$6307,8,FALSE),"")</f>
        <v xml:space="preserve"> </v>
      </c>
      <c r="H901" t="str">
        <f>IFERROR(VLOOKUP(E901,'Global Insight'!$E$2:$F$4102,2,FALSE),"")</f>
        <v/>
      </c>
      <c r="I901" t="str">
        <f>IFERROR(VLOOKUP(E901,EIU!$E$2:$H$3662,4,FALSE),"")</f>
        <v/>
      </c>
    </row>
    <row r="902" spans="1:9" x14ac:dyDescent="0.25">
      <c r="A902" s="12" t="s">
        <v>205</v>
      </c>
      <c r="B902" s="13" t="s">
        <v>206</v>
      </c>
      <c r="C902" s="14">
        <v>113</v>
      </c>
      <c r="D902" s="14">
        <v>1987</v>
      </c>
      <c r="E902">
        <f t="shared" si="14"/>
        <v>1131987</v>
      </c>
      <c r="F902" s="41" t="str">
        <f>IFERROR(VLOOKUP(E902,Heritage!$E$3:$H$4601,4,FALSE),"")</f>
        <v/>
      </c>
      <c r="G902" s="41" t="str">
        <f>IFERROR(VLOOKUP(E902,'PRS até 2014'!$E$4:$L$6307,8,FALSE),"")</f>
        <v xml:space="preserve"> </v>
      </c>
      <c r="H902" t="str">
        <f>IFERROR(VLOOKUP(E902,'Global Insight'!$E$2:$F$4102,2,FALSE),"")</f>
        <v/>
      </c>
      <c r="I902" t="str">
        <f>IFERROR(VLOOKUP(E902,EIU!$E$2:$H$3662,4,FALSE),"")</f>
        <v/>
      </c>
    </row>
    <row r="903" spans="1:9" x14ac:dyDescent="0.25">
      <c r="A903" s="12" t="s">
        <v>207</v>
      </c>
      <c r="B903" s="13" t="s">
        <v>208</v>
      </c>
      <c r="C903" s="14">
        <v>114</v>
      </c>
      <c r="D903" s="14">
        <v>1987</v>
      </c>
      <c r="E903">
        <f t="shared" si="14"/>
        <v>1141987</v>
      </c>
      <c r="F903" s="41" t="str">
        <f>IFERROR(VLOOKUP(E903,Heritage!$E$3:$H$4601,4,FALSE),"")</f>
        <v/>
      </c>
      <c r="G903" s="41" t="str">
        <f>IFERROR(VLOOKUP(E903,'PRS até 2014'!$E$4:$L$6307,8,FALSE),"")</f>
        <v xml:space="preserve"> </v>
      </c>
      <c r="H903" t="str">
        <f>IFERROR(VLOOKUP(E903,'Global Insight'!$E$2:$F$4102,2,FALSE),"")</f>
        <v/>
      </c>
      <c r="I903" t="str">
        <f>IFERROR(VLOOKUP(E903,EIU!$E$2:$H$3662,4,FALSE),"")</f>
        <v/>
      </c>
    </row>
    <row r="904" spans="1:9" x14ac:dyDescent="0.25">
      <c r="A904" s="12" t="s">
        <v>191</v>
      </c>
      <c r="B904" s="13" t="s">
        <v>192</v>
      </c>
      <c r="C904" s="14">
        <v>115</v>
      </c>
      <c r="D904" s="14">
        <v>1987</v>
      </c>
      <c r="E904">
        <f t="shared" si="14"/>
        <v>1151987</v>
      </c>
      <c r="F904" s="41" t="str">
        <f>IFERROR(VLOOKUP(E904,Heritage!$E$3:$H$4601,4,FALSE),"")</f>
        <v/>
      </c>
      <c r="G904" s="41">
        <f>IFERROR(VLOOKUP(E904,'PRS até 2014'!$E$4:$L$6307,8,FALSE),"")</f>
        <v>0.44444444444444442</v>
      </c>
      <c r="H904" t="str">
        <f>IFERROR(VLOOKUP(E904,'Global Insight'!$E$2:$F$4102,2,FALSE),"")</f>
        <v/>
      </c>
      <c r="I904" t="str">
        <f>IFERROR(VLOOKUP(E904,EIU!$E$2:$H$3662,4,FALSE),"")</f>
        <v/>
      </c>
    </row>
    <row r="905" spans="1:9" x14ac:dyDescent="0.25">
      <c r="A905" s="12" t="s">
        <v>361</v>
      </c>
      <c r="B905" s="13" t="s">
        <v>385</v>
      </c>
      <c r="C905" s="14">
        <v>116</v>
      </c>
      <c r="D905" s="14">
        <v>1987</v>
      </c>
      <c r="E905">
        <f t="shared" si="14"/>
        <v>1161987</v>
      </c>
      <c r="F905" s="41" t="str">
        <f>IFERROR(VLOOKUP(E905,Heritage!$E$3:$H$4601,4,FALSE),"")</f>
        <v/>
      </c>
      <c r="G905" s="41" t="str">
        <f>IFERROR(VLOOKUP(E905,'PRS até 2014'!$E$4:$L$6307,8,FALSE),"")</f>
        <v xml:space="preserve"> </v>
      </c>
      <c r="H905" t="str">
        <f>IFERROR(VLOOKUP(E905,'Global Insight'!$E$2:$F$4102,2,FALSE),"")</f>
        <v/>
      </c>
      <c r="I905" t="str">
        <f>IFERROR(VLOOKUP(E905,EIU!$E$2:$H$3662,4,FALSE),"")</f>
        <v/>
      </c>
    </row>
    <row r="906" spans="1:9" x14ac:dyDescent="0.25">
      <c r="A906" s="12" t="s">
        <v>185</v>
      </c>
      <c r="B906" s="13" t="s">
        <v>186</v>
      </c>
      <c r="C906" s="14">
        <v>117</v>
      </c>
      <c r="D906" s="14">
        <v>1987</v>
      </c>
      <c r="E906">
        <f t="shared" si="14"/>
        <v>1171987</v>
      </c>
      <c r="F906" s="41" t="str">
        <f>IFERROR(VLOOKUP(E906,Heritage!$E$3:$H$4601,4,FALSE),"")</f>
        <v/>
      </c>
      <c r="G906" s="41" t="str">
        <f>IFERROR(VLOOKUP(E906,'PRS até 2014'!$E$4:$L$6307,8,FALSE),"")</f>
        <v xml:space="preserve"> </v>
      </c>
      <c r="H906" t="str">
        <f>IFERROR(VLOOKUP(E906,'Global Insight'!$E$2:$F$4102,2,FALSE),"")</f>
        <v/>
      </c>
      <c r="I906" t="str">
        <f>IFERROR(VLOOKUP(E906,EIU!$E$2:$H$3662,4,FALSE),"")</f>
        <v/>
      </c>
    </row>
    <row r="907" spans="1:9" x14ac:dyDescent="0.25">
      <c r="A907" s="12" t="s">
        <v>362</v>
      </c>
      <c r="B907" s="13" t="s">
        <v>386</v>
      </c>
      <c r="C907" s="14">
        <v>118</v>
      </c>
      <c r="D907" s="14">
        <v>1987</v>
      </c>
      <c r="E907">
        <f t="shared" si="14"/>
        <v>1181987</v>
      </c>
      <c r="F907" s="41" t="str">
        <f>IFERROR(VLOOKUP(E907,Heritage!$E$3:$H$4601,4,FALSE),"")</f>
        <v/>
      </c>
      <c r="G907" s="41" t="str">
        <f>IFERROR(VLOOKUP(E907,'PRS até 2014'!$E$4:$L$6307,8,FALSE),"")</f>
        <v/>
      </c>
      <c r="H907" t="str">
        <f>IFERROR(VLOOKUP(E907,'Global Insight'!$E$2:$F$4102,2,FALSE),"")</f>
        <v/>
      </c>
      <c r="I907" t="str">
        <f>IFERROR(VLOOKUP(E907,EIU!$E$2:$H$3662,4,FALSE),"")</f>
        <v/>
      </c>
    </row>
    <row r="908" spans="1:9" x14ac:dyDescent="0.25">
      <c r="A908" s="12" t="s">
        <v>201</v>
      </c>
      <c r="B908" s="13" t="s">
        <v>202</v>
      </c>
      <c r="C908" s="14">
        <v>119</v>
      </c>
      <c r="D908" s="14">
        <v>1987</v>
      </c>
      <c r="E908">
        <f t="shared" si="14"/>
        <v>1191987</v>
      </c>
      <c r="F908" s="41" t="str">
        <f>IFERROR(VLOOKUP(E908,Heritage!$E$3:$H$4601,4,FALSE),"")</f>
        <v/>
      </c>
      <c r="G908" s="41">
        <f>IFERROR(VLOOKUP(E908,'PRS até 2014'!$E$4:$L$6307,8,FALSE),"")</f>
        <v>0.38888888888888884</v>
      </c>
      <c r="H908" t="str">
        <f>IFERROR(VLOOKUP(E908,'Global Insight'!$E$2:$F$4102,2,FALSE),"")</f>
        <v/>
      </c>
      <c r="I908" t="str">
        <f>IFERROR(VLOOKUP(E908,EIU!$E$2:$H$3662,4,FALSE),"")</f>
        <v/>
      </c>
    </row>
    <row r="909" spans="1:9" x14ac:dyDescent="0.25">
      <c r="A909" s="12" t="s">
        <v>200</v>
      </c>
      <c r="B909" s="13" t="s">
        <v>387</v>
      </c>
      <c r="C909" s="14">
        <v>120</v>
      </c>
      <c r="D909" s="14">
        <v>1987</v>
      </c>
      <c r="E909">
        <f t="shared" si="14"/>
        <v>1201987</v>
      </c>
      <c r="F909" s="41" t="str">
        <f>IFERROR(VLOOKUP(E909,Heritage!$E$3:$H$4601,4,FALSE),"")</f>
        <v/>
      </c>
      <c r="G909" s="41" t="str">
        <f>IFERROR(VLOOKUP(E909,'PRS até 2014'!$E$4:$L$6307,8,FALSE),"")</f>
        <v xml:space="preserve"> </v>
      </c>
      <c r="H909" t="str">
        <f>IFERROR(VLOOKUP(E909,'Global Insight'!$E$2:$F$4102,2,FALSE),"")</f>
        <v/>
      </c>
      <c r="I909" t="str">
        <f>IFERROR(VLOOKUP(E909,EIU!$E$2:$H$3662,4,FALSE),"")</f>
        <v/>
      </c>
    </row>
    <row r="910" spans="1:9" x14ac:dyDescent="0.25">
      <c r="A910" s="12" t="s">
        <v>183</v>
      </c>
      <c r="B910" s="13" t="s">
        <v>184</v>
      </c>
      <c r="C910" s="14">
        <v>121</v>
      </c>
      <c r="D910" s="14">
        <v>1987</v>
      </c>
      <c r="E910">
        <f t="shared" si="14"/>
        <v>1211987</v>
      </c>
      <c r="F910" s="41" t="str">
        <f>IFERROR(VLOOKUP(E910,Heritage!$E$3:$H$4601,4,FALSE),"")</f>
        <v/>
      </c>
      <c r="G910" s="41">
        <f>IFERROR(VLOOKUP(E910,'PRS até 2014'!$E$4:$L$6307,8,FALSE),"")</f>
        <v>0.33333333333333331</v>
      </c>
      <c r="H910" t="str">
        <f>IFERROR(VLOOKUP(E910,'Global Insight'!$E$2:$F$4102,2,FALSE),"")</f>
        <v/>
      </c>
      <c r="I910" t="str">
        <f>IFERROR(VLOOKUP(E910,EIU!$E$2:$H$3662,4,FALSE),"")</f>
        <v/>
      </c>
    </row>
    <row r="911" spans="1:9" x14ac:dyDescent="0.25">
      <c r="A911" s="12" t="s">
        <v>203</v>
      </c>
      <c r="B911" s="13" t="s">
        <v>204</v>
      </c>
      <c r="C911" s="14">
        <v>122</v>
      </c>
      <c r="D911" s="14">
        <v>1987</v>
      </c>
      <c r="E911">
        <f t="shared" si="14"/>
        <v>1221987</v>
      </c>
      <c r="F911" s="41" t="str">
        <f>IFERROR(VLOOKUP(E911,Heritage!$E$3:$H$4601,4,FALSE),"")</f>
        <v/>
      </c>
      <c r="G911" s="41">
        <f>IFERROR(VLOOKUP(E911,'PRS até 2014'!$E$4:$L$6307,8,FALSE),"")</f>
        <v>0.52777777777777779</v>
      </c>
      <c r="H911" t="str">
        <f>IFERROR(VLOOKUP(E911,'Global Insight'!$E$2:$F$4102,2,FALSE),"")</f>
        <v/>
      </c>
      <c r="I911" t="str">
        <f>IFERROR(VLOOKUP(E911,EIU!$E$2:$H$3662,4,FALSE),"")</f>
        <v/>
      </c>
    </row>
    <row r="912" spans="1:9" x14ac:dyDescent="0.25">
      <c r="A912" s="12" t="s">
        <v>338</v>
      </c>
      <c r="B912" s="13" t="s">
        <v>199</v>
      </c>
      <c r="C912" s="14">
        <v>123</v>
      </c>
      <c r="D912" s="14">
        <v>1987</v>
      </c>
      <c r="E912">
        <f t="shared" si="14"/>
        <v>1231987</v>
      </c>
      <c r="F912" s="41" t="str">
        <f>IFERROR(VLOOKUP(E912,Heritage!$E$3:$H$4601,4,FALSE),"")</f>
        <v/>
      </c>
      <c r="G912" s="41">
        <f>IFERROR(VLOOKUP(E912,'PRS até 2014'!$E$4:$L$6307,8,FALSE),"")</f>
        <v>0.30555555555555552</v>
      </c>
      <c r="H912" t="str">
        <f>IFERROR(VLOOKUP(E912,'Global Insight'!$E$2:$F$4102,2,FALSE),"")</f>
        <v/>
      </c>
      <c r="I912" t="str">
        <f>IFERROR(VLOOKUP(E912,EIU!$E$2:$H$3662,4,FALSE),"")</f>
        <v/>
      </c>
    </row>
    <row r="913" spans="1:9" x14ac:dyDescent="0.25">
      <c r="A913" s="12" t="s">
        <v>213</v>
      </c>
      <c r="B913" s="13" t="s">
        <v>214</v>
      </c>
      <c r="C913" s="14">
        <v>124</v>
      </c>
      <c r="D913" s="14">
        <v>1987</v>
      </c>
      <c r="E913">
        <f t="shared" si="14"/>
        <v>1241987</v>
      </c>
      <c r="F913" s="41" t="str">
        <f>IFERROR(VLOOKUP(E913,Heritage!$E$3:$H$4601,4,FALSE),"")</f>
        <v/>
      </c>
      <c r="G913" s="41" t="str">
        <f>IFERROR(VLOOKUP(E913,'PRS até 2014'!$E$4:$L$6307,8,FALSE),"")</f>
        <v xml:space="preserve"> </v>
      </c>
      <c r="H913" t="str">
        <f>IFERROR(VLOOKUP(E913,'Global Insight'!$E$2:$F$4102,2,FALSE),"")</f>
        <v/>
      </c>
      <c r="I913" t="str">
        <f>IFERROR(VLOOKUP(E913,EIU!$E$2:$H$3662,4,FALSE),"")</f>
        <v/>
      </c>
    </row>
    <row r="914" spans="1:9" x14ac:dyDescent="0.25">
      <c r="A914" s="12" t="s">
        <v>363</v>
      </c>
      <c r="B914" s="13" t="s">
        <v>388</v>
      </c>
      <c r="C914" s="14">
        <v>125</v>
      </c>
      <c r="D914" s="14">
        <v>1987</v>
      </c>
      <c r="E914">
        <f t="shared" si="14"/>
        <v>1251987</v>
      </c>
      <c r="F914" s="41" t="str">
        <f>IFERROR(VLOOKUP(E914,Heritage!$E$3:$H$4601,4,FALSE),"")</f>
        <v/>
      </c>
      <c r="G914" s="41" t="str">
        <f>IFERROR(VLOOKUP(E914,'PRS até 2014'!$E$4:$L$6307,8,FALSE),"")</f>
        <v xml:space="preserve"> </v>
      </c>
      <c r="H914" t="str">
        <f>IFERROR(VLOOKUP(E914,'Global Insight'!$E$2:$F$4102,2,FALSE),"")</f>
        <v/>
      </c>
      <c r="I914" t="str">
        <f>IFERROR(VLOOKUP(E914,EIU!$E$2:$H$3662,4,FALSE),"")</f>
        <v/>
      </c>
    </row>
    <row r="915" spans="1:9" x14ac:dyDescent="0.25">
      <c r="A915" s="12" t="s">
        <v>225</v>
      </c>
      <c r="B915" s="13" t="s">
        <v>226</v>
      </c>
      <c r="C915" s="14">
        <v>126</v>
      </c>
      <c r="D915" s="14">
        <v>1987</v>
      </c>
      <c r="E915">
        <f t="shared" si="14"/>
        <v>1261987</v>
      </c>
      <c r="F915" s="41" t="str">
        <f>IFERROR(VLOOKUP(E915,Heritage!$E$3:$H$4601,4,FALSE),"")</f>
        <v/>
      </c>
      <c r="G915" s="41" t="str">
        <f>IFERROR(VLOOKUP(E915,'PRS até 2014'!$E$4:$L$6307,8,FALSE),"")</f>
        <v xml:space="preserve"> </v>
      </c>
      <c r="H915" t="str">
        <f>IFERROR(VLOOKUP(E915,'Global Insight'!$E$2:$F$4102,2,FALSE),"")</f>
        <v/>
      </c>
      <c r="I915" t="str">
        <f>IFERROR(VLOOKUP(E915,EIU!$E$2:$H$3662,4,FALSE),"")</f>
        <v/>
      </c>
    </row>
    <row r="916" spans="1:9" x14ac:dyDescent="0.25">
      <c r="A916" s="12" t="s">
        <v>221</v>
      </c>
      <c r="B916" s="13" t="s">
        <v>222</v>
      </c>
      <c r="C916" s="14">
        <v>127</v>
      </c>
      <c r="D916" s="14">
        <v>1987</v>
      </c>
      <c r="E916">
        <f t="shared" si="14"/>
        <v>1271987</v>
      </c>
      <c r="F916" s="41" t="str">
        <f>IFERROR(VLOOKUP(E916,Heritage!$E$3:$H$4601,4,FALSE),"")</f>
        <v/>
      </c>
      <c r="G916" s="41">
        <f>IFERROR(VLOOKUP(E916,'PRS até 2014'!$E$4:$L$6307,8,FALSE),"")</f>
        <v>0.88888888888888884</v>
      </c>
      <c r="H916" t="str">
        <f>IFERROR(VLOOKUP(E916,'Global Insight'!$E$2:$F$4102,2,FALSE),"")</f>
        <v/>
      </c>
      <c r="I916" t="str">
        <f>IFERROR(VLOOKUP(E916,EIU!$E$2:$H$3662,4,FALSE),"")</f>
        <v/>
      </c>
    </row>
    <row r="917" spans="1:9" x14ac:dyDescent="0.25">
      <c r="A917" s="12" t="s">
        <v>227</v>
      </c>
      <c r="B917" s="13" t="s">
        <v>228</v>
      </c>
      <c r="C917" s="14">
        <v>128</v>
      </c>
      <c r="D917" s="14">
        <v>1987</v>
      </c>
      <c r="E917">
        <f t="shared" si="14"/>
        <v>1281987</v>
      </c>
      <c r="F917" s="41" t="str">
        <f>IFERROR(VLOOKUP(E917,Heritage!$E$3:$H$4601,4,FALSE),"")</f>
        <v/>
      </c>
      <c r="G917" s="41">
        <f>IFERROR(VLOOKUP(E917,'PRS até 2014'!$E$4:$L$6307,8,FALSE),"")</f>
        <v>0.91666666666666652</v>
      </c>
      <c r="H917" t="str">
        <f>IFERROR(VLOOKUP(E917,'Global Insight'!$E$2:$F$4102,2,FALSE),"")</f>
        <v/>
      </c>
      <c r="I917" t="str">
        <f>IFERROR(VLOOKUP(E917,EIU!$E$2:$H$3662,4,FALSE),"")</f>
        <v/>
      </c>
    </row>
    <row r="918" spans="1:9" x14ac:dyDescent="0.25">
      <c r="A918" s="12" t="s">
        <v>219</v>
      </c>
      <c r="B918" s="13" t="s">
        <v>220</v>
      </c>
      <c r="C918" s="14">
        <v>129</v>
      </c>
      <c r="D918" s="14">
        <v>1987</v>
      </c>
      <c r="E918">
        <f t="shared" si="14"/>
        <v>1291987</v>
      </c>
      <c r="F918" s="41" t="str">
        <f>IFERROR(VLOOKUP(E918,Heritage!$E$3:$H$4601,4,FALSE),"")</f>
        <v/>
      </c>
      <c r="G918" s="41">
        <f>IFERROR(VLOOKUP(E918,'PRS até 2014'!$E$4:$L$6307,8,FALSE),"")</f>
        <v>0.47222222222222221</v>
      </c>
      <c r="H918" t="str">
        <f>IFERROR(VLOOKUP(E918,'Global Insight'!$E$2:$F$4102,2,FALSE),"")</f>
        <v/>
      </c>
      <c r="I918" t="str">
        <f>IFERROR(VLOOKUP(E918,EIU!$E$2:$H$3662,4,FALSE),"")</f>
        <v/>
      </c>
    </row>
    <row r="919" spans="1:9" x14ac:dyDescent="0.25">
      <c r="A919" s="12" t="s">
        <v>215</v>
      </c>
      <c r="B919" s="13" t="s">
        <v>216</v>
      </c>
      <c r="C919" s="14">
        <v>130</v>
      </c>
      <c r="D919" s="14">
        <v>1987</v>
      </c>
      <c r="E919">
        <f t="shared" si="14"/>
        <v>1301987</v>
      </c>
      <c r="F919" s="41" t="str">
        <f>IFERROR(VLOOKUP(E919,Heritage!$E$3:$H$4601,4,FALSE),"")</f>
        <v/>
      </c>
      <c r="G919" s="41">
        <f>IFERROR(VLOOKUP(E919,'PRS até 2014'!$E$4:$L$6307,8,FALSE),"")</f>
        <v>0.55555555555555558</v>
      </c>
      <c r="H919" t="str">
        <f>IFERROR(VLOOKUP(E919,'Global Insight'!$E$2:$F$4102,2,FALSE),"")</f>
        <v/>
      </c>
      <c r="I919" t="str">
        <f>IFERROR(VLOOKUP(E919,EIU!$E$2:$H$3662,4,FALSE),"")</f>
        <v/>
      </c>
    </row>
    <row r="920" spans="1:9" x14ac:dyDescent="0.25">
      <c r="A920" s="12" t="s">
        <v>217</v>
      </c>
      <c r="B920" s="13" t="s">
        <v>218</v>
      </c>
      <c r="C920" s="14">
        <v>131</v>
      </c>
      <c r="D920" s="14">
        <v>1987</v>
      </c>
      <c r="E920">
        <f t="shared" si="14"/>
        <v>1311987</v>
      </c>
      <c r="F920" s="41" t="str">
        <f>IFERROR(VLOOKUP(E920,Heritage!$E$3:$H$4601,4,FALSE),"")</f>
        <v/>
      </c>
      <c r="G920" s="41">
        <f>IFERROR(VLOOKUP(E920,'PRS até 2014'!$E$4:$L$6307,8,FALSE),"")</f>
        <v>0.33333333333333331</v>
      </c>
      <c r="H920" t="str">
        <f>IFERROR(VLOOKUP(E920,'Global Insight'!$E$2:$F$4102,2,FALSE),"")</f>
        <v/>
      </c>
      <c r="I920" t="str">
        <f>IFERROR(VLOOKUP(E920,EIU!$E$2:$H$3662,4,FALSE),"")</f>
        <v/>
      </c>
    </row>
    <row r="921" spans="1:9" x14ac:dyDescent="0.25">
      <c r="A921" s="12" t="s">
        <v>223</v>
      </c>
      <c r="B921" s="13" t="s">
        <v>224</v>
      </c>
      <c r="C921" s="14">
        <v>132</v>
      </c>
      <c r="D921" s="14">
        <v>1987</v>
      </c>
      <c r="E921">
        <f t="shared" si="14"/>
        <v>1321987</v>
      </c>
      <c r="F921" s="41" t="str">
        <f>IFERROR(VLOOKUP(E921,Heritage!$E$3:$H$4601,4,FALSE),"")</f>
        <v/>
      </c>
      <c r="G921" s="41">
        <f>IFERROR(VLOOKUP(E921,'PRS até 2014'!$E$4:$L$6307,8,FALSE),"")</f>
        <v>0.86111111111111116</v>
      </c>
      <c r="H921" t="str">
        <f>IFERROR(VLOOKUP(E921,'Global Insight'!$E$2:$F$4102,2,FALSE),"")</f>
        <v/>
      </c>
      <c r="I921" t="str">
        <f>IFERROR(VLOOKUP(E921,EIU!$E$2:$H$3662,4,FALSE),"")</f>
        <v/>
      </c>
    </row>
    <row r="922" spans="1:9" x14ac:dyDescent="0.25">
      <c r="A922" s="12" t="s">
        <v>229</v>
      </c>
      <c r="B922" s="13" t="s">
        <v>230</v>
      </c>
      <c r="C922" s="14">
        <v>133</v>
      </c>
      <c r="D922" s="14">
        <v>1987</v>
      </c>
      <c r="E922">
        <f t="shared" si="14"/>
        <v>1331987</v>
      </c>
      <c r="F922" s="41" t="str">
        <f>IFERROR(VLOOKUP(E922,Heritage!$E$3:$H$4601,4,FALSE),"")</f>
        <v/>
      </c>
      <c r="G922" s="41">
        <f>IFERROR(VLOOKUP(E922,'PRS até 2014'!$E$4:$L$6307,8,FALSE),"")</f>
        <v>0.55555555555555547</v>
      </c>
      <c r="H922" t="str">
        <f>IFERROR(VLOOKUP(E922,'Global Insight'!$E$2:$F$4102,2,FALSE),"")</f>
        <v/>
      </c>
      <c r="I922" t="str">
        <f>IFERROR(VLOOKUP(E922,EIU!$E$2:$H$3662,4,FALSE),"")</f>
        <v/>
      </c>
    </row>
    <row r="923" spans="1:9" x14ac:dyDescent="0.25">
      <c r="A923" s="12" t="s">
        <v>231</v>
      </c>
      <c r="B923" s="13" t="s">
        <v>232</v>
      </c>
      <c r="C923" s="14">
        <v>134</v>
      </c>
      <c r="D923" s="14">
        <v>1987</v>
      </c>
      <c r="E923">
        <f t="shared" si="14"/>
        <v>1341987</v>
      </c>
      <c r="F923" s="41" t="str">
        <f>IFERROR(VLOOKUP(E923,Heritage!$E$3:$H$4601,4,FALSE),"")</f>
        <v/>
      </c>
      <c r="G923" s="41">
        <f>IFERROR(VLOOKUP(E923,'PRS até 2014'!$E$4:$L$6307,8,FALSE),"")</f>
        <v>0.3611111111111111</v>
      </c>
      <c r="H923" t="str">
        <f>IFERROR(VLOOKUP(E923,'Global Insight'!$E$2:$F$4102,2,FALSE),"")</f>
        <v/>
      </c>
      <c r="I923" t="str">
        <f>IFERROR(VLOOKUP(E923,EIU!$E$2:$H$3662,4,FALSE),"")</f>
        <v/>
      </c>
    </row>
    <row r="924" spans="1:9" x14ac:dyDescent="0.25">
      <c r="A924" s="12" t="s">
        <v>364</v>
      </c>
      <c r="B924" s="13" t="s">
        <v>389</v>
      </c>
      <c r="C924" s="14">
        <v>135</v>
      </c>
      <c r="D924" s="14">
        <v>1987</v>
      </c>
      <c r="E924">
        <f t="shared" si="14"/>
        <v>1351987</v>
      </c>
      <c r="F924" s="41" t="str">
        <f>IFERROR(VLOOKUP(E924,Heritage!$E$3:$H$4601,4,FALSE),"")</f>
        <v/>
      </c>
      <c r="G924" s="41" t="str">
        <f>IFERROR(VLOOKUP(E924,'PRS até 2014'!$E$4:$L$6307,8,FALSE),"")</f>
        <v xml:space="preserve"> </v>
      </c>
      <c r="H924" t="str">
        <f>IFERROR(VLOOKUP(E924,'Global Insight'!$E$2:$F$4102,2,FALSE),"")</f>
        <v/>
      </c>
      <c r="I924" t="str">
        <f>IFERROR(VLOOKUP(E924,EIU!$E$2:$H$3662,4,FALSE),"")</f>
        <v/>
      </c>
    </row>
    <row r="925" spans="1:9" x14ac:dyDescent="0.25">
      <c r="A925" s="12" t="s">
        <v>233</v>
      </c>
      <c r="B925" s="13" t="s">
        <v>234</v>
      </c>
      <c r="C925" s="14">
        <v>136</v>
      </c>
      <c r="D925" s="14">
        <v>1987</v>
      </c>
      <c r="E925">
        <f t="shared" si="14"/>
        <v>1361987</v>
      </c>
      <c r="F925" s="41" t="str">
        <f>IFERROR(VLOOKUP(E925,Heritage!$E$3:$H$4601,4,FALSE),"")</f>
        <v/>
      </c>
      <c r="G925" s="41">
        <f>IFERROR(VLOOKUP(E925,'PRS até 2014'!$E$4:$L$6307,8,FALSE),"")</f>
        <v>0.30555555555555552</v>
      </c>
      <c r="H925" t="str">
        <f>IFERROR(VLOOKUP(E925,'Global Insight'!$E$2:$F$4102,2,FALSE),"")</f>
        <v/>
      </c>
      <c r="I925" t="str">
        <f>IFERROR(VLOOKUP(E925,EIU!$E$2:$H$3662,4,FALSE),"")</f>
        <v/>
      </c>
    </row>
    <row r="926" spans="1:9" x14ac:dyDescent="0.25">
      <c r="A926" s="12" t="s">
        <v>239</v>
      </c>
      <c r="B926" s="13" t="s">
        <v>240</v>
      </c>
      <c r="C926" s="14">
        <v>137</v>
      </c>
      <c r="D926" s="14">
        <v>1987</v>
      </c>
      <c r="E926">
        <f t="shared" si="14"/>
        <v>1371987</v>
      </c>
      <c r="F926" s="41" t="str">
        <f>IFERROR(VLOOKUP(E926,Heritage!$E$3:$H$4601,4,FALSE),"")</f>
        <v/>
      </c>
      <c r="G926" s="41">
        <f>IFERROR(VLOOKUP(E926,'PRS até 2014'!$E$4:$L$6307,8,FALSE),"")</f>
        <v>0.5</v>
      </c>
      <c r="H926" t="str">
        <f>IFERROR(VLOOKUP(E926,'Global Insight'!$E$2:$F$4102,2,FALSE),"")</f>
        <v/>
      </c>
      <c r="I926" t="str">
        <f>IFERROR(VLOOKUP(E926,EIU!$E$2:$H$3662,4,FALSE),"")</f>
        <v/>
      </c>
    </row>
    <row r="927" spans="1:9" x14ac:dyDescent="0.25">
      <c r="A927" s="12" t="s">
        <v>246</v>
      </c>
      <c r="B927" s="13" t="s">
        <v>247</v>
      </c>
      <c r="C927" s="14">
        <v>138</v>
      </c>
      <c r="D927" s="14">
        <v>1987</v>
      </c>
      <c r="E927">
        <f t="shared" si="14"/>
        <v>1381987</v>
      </c>
      <c r="F927" s="41" t="str">
        <f>IFERROR(VLOOKUP(E927,Heritage!$E$3:$H$4601,4,FALSE),"")</f>
        <v/>
      </c>
      <c r="G927" s="41">
        <f>IFERROR(VLOOKUP(E927,'PRS até 2014'!$E$4:$L$6307,8,FALSE),"")</f>
        <v>0.25</v>
      </c>
      <c r="H927" t="str">
        <f>IFERROR(VLOOKUP(E927,'Global Insight'!$E$2:$F$4102,2,FALSE),"")</f>
        <v/>
      </c>
      <c r="I927" t="str">
        <f>IFERROR(VLOOKUP(E927,EIU!$E$2:$H$3662,4,FALSE),"")</f>
        <v/>
      </c>
    </row>
    <row r="928" spans="1:9" x14ac:dyDescent="0.25">
      <c r="A928" s="12" t="s">
        <v>235</v>
      </c>
      <c r="B928" s="13" t="s">
        <v>236</v>
      </c>
      <c r="C928" s="14">
        <v>139</v>
      </c>
      <c r="D928" s="14">
        <v>1987</v>
      </c>
      <c r="E928">
        <f t="shared" si="14"/>
        <v>1391987</v>
      </c>
      <c r="F928" s="41" t="str">
        <f>IFERROR(VLOOKUP(E928,Heritage!$E$3:$H$4601,4,FALSE),"")</f>
        <v/>
      </c>
      <c r="G928" s="41">
        <f>IFERROR(VLOOKUP(E928,'PRS até 2014'!$E$4:$L$6307,8,FALSE),"")</f>
        <v>0.30555555555555558</v>
      </c>
      <c r="H928" t="str">
        <f>IFERROR(VLOOKUP(E928,'Global Insight'!$E$2:$F$4102,2,FALSE),"")</f>
        <v/>
      </c>
      <c r="I928" t="str">
        <f>IFERROR(VLOOKUP(E928,EIU!$E$2:$H$3662,4,FALSE),"")</f>
        <v/>
      </c>
    </row>
    <row r="929" spans="1:9" x14ac:dyDescent="0.25">
      <c r="A929" s="12" t="s">
        <v>237</v>
      </c>
      <c r="B929" s="13" t="s">
        <v>238</v>
      </c>
      <c r="C929" s="14">
        <v>140</v>
      </c>
      <c r="D929" s="14">
        <v>1987</v>
      </c>
      <c r="E929">
        <f t="shared" si="14"/>
        <v>1401987</v>
      </c>
      <c r="F929" s="41" t="str">
        <f>IFERROR(VLOOKUP(E929,Heritage!$E$3:$H$4601,4,FALSE),"")</f>
        <v/>
      </c>
      <c r="G929" s="41">
        <f>IFERROR(VLOOKUP(E929,'PRS até 2014'!$E$4:$L$6307,8,FALSE),"")</f>
        <v>0.27777777777777779</v>
      </c>
      <c r="H929" t="str">
        <f>IFERROR(VLOOKUP(E929,'Global Insight'!$E$2:$F$4102,2,FALSE),"")</f>
        <v/>
      </c>
      <c r="I929" t="str">
        <f>IFERROR(VLOOKUP(E929,EIU!$E$2:$H$3662,4,FALSE),"")</f>
        <v/>
      </c>
    </row>
    <row r="930" spans="1:9" x14ac:dyDescent="0.25">
      <c r="A930" s="12" t="s">
        <v>241</v>
      </c>
      <c r="B930" s="13" t="s">
        <v>242</v>
      </c>
      <c r="C930" s="14">
        <v>141</v>
      </c>
      <c r="D930" s="14">
        <v>1987</v>
      </c>
      <c r="E930">
        <f t="shared" si="14"/>
        <v>1411987</v>
      </c>
      <c r="F930" s="41" t="str">
        <f>IFERROR(VLOOKUP(E930,Heritage!$E$3:$H$4601,4,FALSE),"")</f>
        <v/>
      </c>
      <c r="G930" s="41">
        <f>IFERROR(VLOOKUP(E930,'PRS até 2014'!$E$4:$L$6307,8,FALSE),"")</f>
        <v>0.61111111111111105</v>
      </c>
      <c r="H930" t="str">
        <f>IFERROR(VLOOKUP(E930,'Global Insight'!$E$2:$F$4102,2,FALSE),"")</f>
        <v/>
      </c>
      <c r="I930" t="str">
        <f>IFERROR(VLOOKUP(E930,EIU!$E$2:$H$3662,4,FALSE),"")</f>
        <v/>
      </c>
    </row>
    <row r="931" spans="1:9" x14ac:dyDescent="0.25">
      <c r="A931" s="12" t="s">
        <v>244</v>
      </c>
      <c r="B931" s="13" t="s">
        <v>245</v>
      </c>
      <c r="C931" s="14">
        <v>142</v>
      </c>
      <c r="D931" s="14">
        <v>1987</v>
      </c>
      <c r="E931">
        <f t="shared" si="14"/>
        <v>1421987</v>
      </c>
      <c r="F931" s="41" t="str">
        <f>IFERROR(VLOOKUP(E931,Heritage!$E$3:$H$4601,4,FALSE),"")</f>
        <v/>
      </c>
      <c r="G931" s="41">
        <f>IFERROR(VLOOKUP(E931,'PRS até 2014'!$E$4:$L$6307,8,FALSE),"")</f>
        <v>0.72222222222222221</v>
      </c>
      <c r="H931" t="str">
        <f>IFERROR(VLOOKUP(E931,'Global Insight'!$E$2:$F$4102,2,FALSE),"")</f>
        <v/>
      </c>
      <c r="I931" t="str">
        <f>IFERROR(VLOOKUP(E931,EIU!$E$2:$H$3662,4,FALSE),"")</f>
        <v/>
      </c>
    </row>
    <row r="932" spans="1:9" x14ac:dyDescent="0.25">
      <c r="A932" s="12" t="s">
        <v>248</v>
      </c>
      <c r="B932" s="13" t="s">
        <v>249</v>
      </c>
      <c r="C932" s="14">
        <v>143</v>
      </c>
      <c r="D932" s="14">
        <v>1987</v>
      </c>
      <c r="E932">
        <f t="shared" si="14"/>
        <v>1431987</v>
      </c>
      <c r="F932" s="41" t="str">
        <f>IFERROR(VLOOKUP(E932,Heritage!$E$3:$H$4601,4,FALSE),"")</f>
        <v/>
      </c>
      <c r="G932" s="41">
        <f>IFERROR(VLOOKUP(E932,'PRS até 2014'!$E$4:$L$6307,8,FALSE),"")</f>
        <v>0.41666666666666669</v>
      </c>
      <c r="H932" t="str">
        <f>IFERROR(VLOOKUP(E932,'Global Insight'!$E$2:$F$4102,2,FALSE),"")</f>
        <v/>
      </c>
      <c r="I932" t="str">
        <f>IFERROR(VLOOKUP(E932,EIU!$E$2:$H$3662,4,FALSE),"")</f>
        <v/>
      </c>
    </row>
    <row r="933" spans="1:9" x14ac:dyDescent="0.25">
      <c r="A933" s="12" t="s">
        <v>250</v>
      </c>
      <c r="B933" s="13" t="s">
        <v>390</v>
      </c>
      <c r="C933" s="14">
        <v>144</v>
      </c>
      <c r="D933" s="14">
        <v>1987</v>
      </c>
      <c r="E933">
        <f t="shared" si="14"/>
        <v>1441987</v>
      </c>
      <c r="F933" s="41" t="str">
        <f>IFERROR(VLOOKUP(E933,Heritage!$E$3:$H$4601,4,FALSE),"")</f>
        <v/>
      </c>
      <c r="G933" s="41">
        <f>IFERROR(VLOOKUP(E933,'PRS até 2014'!$E$4:$L$6307,8,FALSE),"")</f>
        <v>0.30555555555555552</v>
      </c>
      <c r="H933" t="str">
        <f>IFERROR(VLOOKUP(E933,'Global Insight'!$E$2:$F$4102,2,FALSE),"")</f>
        <v/>
      </c>
      <c r="I933" t="str">
        <f>IFERROR(VLOOKUP(E933,EIU!$E$2:$H$3662,4,FALSE),"")</f>
        <v/>
      </c>
    </row>
    <row r="934" spans="1:9" x14ac:dyDescent="0.25">
      <c r="A934" s="12" t="s">
        <v>251</v>
      </c>
      <c r="B934" s="13" t="s">
        <v>252</v>
      </c>
      <c r="C934" s="14">
        <v>145</v>
      </c>
      <c r="D934" s="14">
        <v>1987</v>
      </c>
      <c r="E934">
        <f t="shared" si="14"/>
        <v>1451987</v>
      </c>
      <c r="F934" s="41" t="str">
        <f>IFERROR(VLOOKUP(E934,Heritage!$E$3:$H$4601,4,FALSE),"")</f>
        <v/>
      </c>
      <c r="G934" s="41">
        <f>IFERROR(VLOOKUP(E934,'PRS até 2014'!$E$4:$L$6307,8,FALSE),"")</f>
        <v>0.52777777777777779</v>
      </c>
      <c r="H934" t="str">
        <f>IFERROR(VLOOKUP(E934,'Global Insight'!$E$2:$F$4102,2,FALSE),"")</f>
        <v/>
      </c>
      <c r="I934" t="str">
        <f>IFERROR(VLOOKUP(E934,EIU!$E$2:$H$3662,4,FALSE),"")</f>
        <v/>
      </c>
    </row>
    <row r="935" spans="1:9" x14ac:dyDescent="0.25">
      <c r="A935" s="12" t="s">
        <v>253</v>
      </c>
      <c r="B935" s="13" t="s">
        <v>254</v>
      </c>
      <c r="C935" s="14">
        <v>146</v>
      </c>
      <c r="D935" s="14">
        <v>1987</v>
      </c>
      <c r="E935">
        <f t="shared" si="14"/>
        <v>1461987</v>
      </c>
      <c r="F935" s="41" t="str">
        <f>IFERROR(VLOOKUP(E935,Heritage!$E$3:$H$4601,4,FALSE),"")</f>
        <v/>
      </c>
      <c r="G935" s="41" t="str">
        <f>IFERROR(VLOOKUP(E935,'PRS até 2014'!$E$4:$L$6307,8,FALSE),"")</f>
        <v xml:space="preserve"> </v>
      </c>
      <c r="H935" t="str">
        <f>IFERROR(VLOOKUP(E935,'Global Insight'!$E$2:$F$4102,2,FALSE),"")</f>
        <v/>
      </c>
      <c r="I935" t="str">
        <f>IFERROR(VLOOKUP(E935,EIU!$E$2:$H$3662,4,FALSE),"")</f>
        <v/>
      </c>
    </row>
    <row r="936" spans="1:9" x14ac:dyDescent="0.25">
      <c r="A936" s="12" t="s">
        <v>365</v>
      </c>
      <c r="B936" s="13" t="s">
        <v>391</v>
      </c>
      <c r="C936" s="14">
        <v>147</v>
      </c>
      <c r="D936" s="14">
        <v>1987</v>
      </c>
      <c r="E936">
        <f t="shared" si="14"/>
        <v>1471987</v>
      </c>
      <c r="F936" s="41" t="str">
        <f>IFERROR(VLOOKUP(E936,Heritage!$E$3:$H$4601,4,FALSE),"")</f>
        <v/>
      </c>
      <c r="G936" s="41" t="str">
        <f>IFERROR(VLOOKUP(E936,'PRS até 2014'!$E$4:$L$6307,8,FALSE),"")</f>
        <v xml:space="preserve"> </v>
      </c>
      <c r="H936" t="str">
        <f>IFERROR(VLOOKUP(E936,'Global Insight'!$E$2:$F$4102,2,FALSE),"")</f>
        <v/>
      </c>
      <c r="I936" t="str">
        <f>IFERROR(VLOOKUP(E936,EIU!$E$2:$H$3662,4,FALSE),"")</f>
        <v/>
      </c>
    </row>
    <row r="937" spans="1:9" x14ac:dyDescent="0.25">
      <c r="A937" s="12" t="s">
        <v>366</v>
      </c>
      <c r="B937" s="13" t="s">
        <v>392</v>
      </c>
      <c r="C937" s="14">
        <v>148</v>
      </c>
      <c r="D937" s="14">
        <v>1987</v>
      </c>
      <c r="E937">
        <f t="shared" si="14"/>
        <v>1481987</v>
      </c>
      <c r="F937" s="41" t="str">
        <f>IFERROR(VLOOKUP(E937,Heritage!$E$3:$H$4601,4,FALSE),"")</f>
        <v/>
      </c>
      <c r="G937" s="41" t="str">
        <f>IFERROR(VLOOKUP(E937,'PRS até 2014'!$E$4:$L$6307,8,FALSE),"")</f>
        <v xml:space="preserve"> </v>
      </c>
      <c r="H937" t="str">
        <f>IFERROR(VLOOKUP(E937,'Global Insight'!$E$2:$F$4102,2,FALSE),"")</f>
        <v/>
      </c>
      <c r="I937" t="str">
        <f>IFERROR(VLOOKUP(E937,EIU!$E$2:$H$3662,4,FALSE),"")</f>
        <v/>
      </c>
    </row>
    <row r="938" spans="1:9" x14ac:dyDescent="0.25">
      <c r="A938" s="12" t="s">
        <v>272</v>
      </c>
      <c r="B938" s="13" t="s">
        <v>273</v>
      </c>
      <c r="C938" s="14">
        <v>149</v>
      </c>
      <c r="D938" s="14">
        <v>1987</v>
      </c>
      <c r="E938">
        <f t="shared" si="14"/>
        <v>1491987</v>
      </c>
      <c r="F938" s="41" t="str">
        <f>IFERROR(VLOOKUP(E938,Heritage!$E$3:$H$4601,4,FALSE),"")</f>
        <v/>
      </c>
      <c r="G938" s="41" t="str">
        <f>IFERROR(VLOOKUP(E938,'PRS até 2014'!$E$4:$L$6307,8,FALSE),"")</f>
        <v xml:space="preserve"> </v>
      </c>
      <c r="H938" t="str">
        <f>IFERROR(VLOOKUP(E938,'Global Insight'!$E$2:$F$4102,2,FALSE),"")</f>
        <v/>
      </c>
      <c r="I938" t="str">
        <f>IFERROR(VLOOKUP(E938,EIU!$E$2:$H$3662,4,FALSE),"")</f>
        <v/>
      </c>
    </row>
    <row r="939" spans="1:9" x14ac:dyDescent="0.25">
      <c r="A939" s="12" t="s">
        <v>255</v>
      </c>
      <c r="B939" s="13" t="s">
        <v>256</v>
      </c>
      <c r="C939" s="14">
        <v>150</v>
      </c>
      <c r="D939" s="14">
        <v>1987</v>
      </c>
      <c r="E939">
        <f t="shared" si="14"/>
        <v>1501987</v>
      </c>
      <c r="F939" s="41" t="str">
        <f>IFERROR(VLOOKUP(E939,Heritage!$E$3:$H$4601,4,FALSE),"")</f>
        <v/>
      </c>
      <c r="G939" s="41">
        <f>IFERROR(VLOOKUP(E939,'PRS até 2014'!$E$4:$L$6307,8,FALSE),"")</f>
        <v>0.58333333333333326</v>
      </c>
      <c r="H939" t="str">
        <f>IFERROR(VLOOKUP(E939,'Global Insight'!$E$2:$F$4102,2,FALSE),"")</f>
        <v/>
      </c>
      <c r="I939" t="str">
        <f>IFERROR(VLOOKUP(E939,EIU!$E$2:$H$3662,4,FALSE),"")</f>
        <v/>
      </c>
    </row>
    <row r="940" spans="1:9" x14ac:dyDescent="0.25">
      <c r="A940" s="12" t="s">
        <v>259</v>
      </c>
      <c r="B940" s="13" t="s">
        <v>260</v>
      </c>
      <c r="C940" s="14">
        <v>151</v>
      </c>
      <c r="D940" s="14">
        <v>1987</v>
      </c>
      <c r="E940">
        <f t="shared" si="14"/>
        <v>1511987</v>
      </c>
      <c r="F940" s="41" t="str">
        <f>IFERROR(VLOOKUP(E940,Heritage!$E$3:$H$4601,4,FALSE),"")</f>
        <v/>
      </c>
      <c r="G940" s="41">
        <f>IFERROR(VLOOKUP(E940,'PRS até 2014'!$E$4:$L$6307,8,FALSE),"")</f>
        <v>0.47222222222222221</v>
      </c>
      <c r="H940" t="str">
        <f>IFERROR(VLOOKUP(E940,'Global Insight'!$E$2:$F$4102,2,FALSE),"")</f>
        <v/>
      </c>
      <c r="I940" t="str">
        <f>IFERROR(VLOOKUP(E940,EIU!$E$2:$H$3662,4,FALSE),"")</f>
        <v/>
      </c>
    </row>
    <row r="941" spans="1:9" x14ac:dyDescent="0.25">
      <c r="A941" s="12" t="s">
        <v>271</v>
      </c>
      <c r="B941" s="13" t="s">
        <v>393</v>
      </c>
      <c r="C941" s="14">
        <v>152</v>
      </c>
      <c r="D941" s="14">
        <v>1987</v>
      </c>
      <c r="E941">
        <f t="shared" si="14"/>
        <v>1521987</v>
      </c>
      <c r="F941" s="41" t="str">
        <f>IFERROR(VLOOKUP(E941,Heritage!$E$3:$H$4601,4,FALSE),"")</f>
        <v/>
      </c>
      <c r="G941" s="41">
        <f>IFERROR(VLOOKUP(E941,'PRS até 2014'!$E$4:$L$6307,8,FALSE),"")</f>
        <v>0.38888888888888884</v>
      </c>
      <c r="H941" t="str">
        <f>IFERROR(VLOOKUP(E941,'Global Insight'!$E$2:$F$4102,2,FALSE),"")</f>
        <v/>
      </c>
      <c r="I941" t="str">
        <f>IFERROR(VLOOKUP(E941,EIU!$E$2:$H$3662,4,FALSE),"")</f>
        <v/>
      </c>
    </row>
    <row r="942" spans="1:9" x14ac:dyDescent="0.25">
      <c r="A942" s="12" t="s">
        <v>284</v>
      </c>
      <c r="B942" s="13" t="s">
        <v>285</v>
      </c>
      <c r="C942" s="14">
        <v>153</v>
      </c>
      <c r="D942" s="14">
        <v>1987</v>
      </c>
      <c r="E942">
        <f t="shared" si="14"/>
        <v>1531987</v>
      </c>
      <c r="F942" s="41" t="str">
        <f>IFERROR(VLOOKUP(E942,Heritage!$E$3:$H$4601,4,FALSE),"")</f>
        <v/>
      </c>
      <c r="G942" s="41" t="str">
        <f>IFERROR(VLOOKUP(E942,'PRS até 2014'!$E$4:$L$6307,8,FALSE),"")</f>
        <v xml:space="preserve"> </v>
      </c>
      <c r="H942" t="str">
        <f>IFERROR(VLOOKUP(E942,'Global Insight'!$E$2:$F$4102,2,FALSE),"")</f>
        <v/>
      </c>
      <c r="I942" t="str">
        <f>IFERROR(VLOOKUP(E942,EIU!$E$2:$H$3662,4,FALSE),"")</f>
        <v/>
      </c>
    </row>
    <row r="943" spans="1:9" x14ac:dyDescent="0.25">
      <c r="A943" s="12" t="s">
        <v>265</v>
      </c>
      <c r="B943" s="13" t="s">
        <v>266</v>
      </c>
      <c r="C943" s="14">
        <v>154</v>
      </c>
      <c r="D943" s="14">
        <v>1987</v>
      </c>
      <c r="E943">
        <f t="shared" si="14"/>
        <v>1541987</v>
      </c>
      <c r="F943" s="41" t="str">
        <f>IFERROR(VLOOKUP(E943,Heritage!$E$3:$H$4601,4,FALSE),"")</f>
        <v/>
      </c>
      <c r="G943" s="41">
        <f>IFERROR(VLOOKUP(E943,'PRS até 2014'!$E$4:$L$6307,8,FALSE),"")</f>
        <v>0.3888888888888889</v>
      </c>
      <c r="H943" t="str">
        <f>IFERROR(VLOOKUP(E943,'Global Insight'!$E$2:$F$4102,2,FALSE),"")</f>
        <v/>
      </c>
      <c r="I943" t="str">
        <f>IFERROR(VLOOKUP(E943,EIU!$E$2:$H$3662,4,FALSE),"")</f>
        <v/>
      </c>
    </row>
    <row r="944" spans="1:9" x14ac:dyDescent="0.25">
      <c r="A944" s="12" t="s">
        <v>261</v>
      </c>
      <c r="B944" s="13" t="s">
        <v>262</v>
      </c>
      <c r="C944" s="14">
        <v>155</v>
      </c>
      <c r="D944" s="14">
        <v>1987</v>
      </c>
      <c r="E944">
        <f t="shared" si="14"/>
        <v>1551987</v>
      </c>
      <c r="F944" s="41" t="str">
        <f>IFERROR(VLOOKUP(E944,Heritage!$E$3:$H$4601,4,FALSE),"")</f>
        <v/>
      </c>
      <c r="G944" s="41">
        <f>IFERROR(VLOOKUP(E944,'PRS até 2014'!$E$4:$L$6307,8,FALSE),"")</f>
        <v>0.77777777777777768</v>
      </c>
      <c r="H944" t="str">
        <f>IFERROR(VLOOKUP(E944,'Global Insight'!$E$2:$F$4102,2,FALSE),"")</f>
        <v/>
      </c>
      <c r="I944" t="str">
        <f>IFERROR(VLOOKUP(E944,EIU!$E$2:$H$3662,4,FALSE),"")</f>
        <v/>
      </c>
    </row>
    <row r="945" spans="1:9" x14ac:dyDescent="0.25">
      <c r="A945" s="12" t="s">
        <v>276</v>
      </c>
      <c r="B945" s="13" t="s">
        <v>277</v>
      </c>
      <c r="C945" s="14">
        <v>156</v>
      </c>
      <c r="D945" s="14">
        <v>1987</v>
      </c>
      <c r="E945">
        <f t="shared" si="14"/>
        <v>1561987</v>
      </c>
      <c r="F945" s="41" t="str">
        <f>IFERROR(VLOOKUP(E945,Heritage!$E$3:$H$4601,4,FALSE),"")</f>
        <v/>
      </c>
      <c r="G945" s="41" t="str">
        <f>IFERROR(VLOOKUP(E945,'PRS até 2014'!$E$4:$L$6307,8,FALSE),"")</f>
        <v xml:space="preserve"> </v>
      </c>
      <c r="H945" t="str">
        <f>IFERROR(VLOOKUP(E945,'Global Insight'!$E$2:$F$4102,2,FALSE),"")</f>
        <v/>
      </c>
      <c r="I945" t="str">
        <f>IFERROR(VLOOKUP(E945,EIU!$E$2:$H$3662,4,FALSE),"")</f>
        <v/>
      </c>
    </row>
    <row r="946" spans="1:9" x14ac:dyDescent="0.25">
      <c r="A946" s="12" t="s">
        <v>278</v>
      </c>
      <c r="B946" s="13" t="s">
        <v>279</v>
      </c>
      <c r="C946" s="14">
        <v>157</v>
      </c>
      <c r="D946" s="14">
        <v>1987</v>
      </c>
      <c r="E946">
        <f t="shared" si="14"/>
        <v>1571987</v>
      </c>
      <c r="F946" s="41" t="str">
        <f>IFERROR(VLOOKUP(E946,Heritage!$E$3:$H$4601,4,FALSE),"")</f>
        <v/>
      </c>
      <c r="G946" s="41" t="str">
        <f>IFERROR(VLOOKUP(E946,'PRS até 2014'!$E$4:$L$6307,8,FALSE),"")</f>
        <v xml:space="preserve"> </v>
      </c>
      <c r="H946" t="str">
        <f>IFERROR(VLOOKUP(E946,'Global Insight'!$E$2:$F$4102,2,FALSE),"")</f>
        <v/>
      </c>
      <c r="I946" t="str">
        <f>IFERROR(VLOOKUP(E946,EIU!$E$2:$H$3662,4,FALSE),"")</f>
        <v/>
      </c>
    </row>
    <row r="947" spans="1:9" x14ac:dyDescent="0.25">
      <c r="A947" s="12" t="s">
        <v>263</v>
      </c>
      <c r="B947" s="13" t="s">
        <v>264</v>
      </c>
      <c r="C947" s="14">
        <v>158</v>
      </c>
      <c r="D947" s="14">
        <v>1987</v>
      </c>
      <c r="E947">
        <f t="shared" si="14"/>
        <v>1581987</v>
      </c>
      <c r="F947" s="41" t="str">
        <f>IFERROR(VLOOKUP(E947,Heritage!$E$3:$H$4601,4,FALSE),"")</f>
        <v/>
      </c>
      <c r="G947" s="41" t="str">
        <f>IFERROR(VLOOKUP(E947,'PRS até 2014'!$E$4:$L$6307,8,FALSE),"")</f>
        <v xml:space="preserve"> </v>
      </c>
      <c r="H947" t="str">
        <f>IFERROR(VLOOKUP(E947,'Global Insight'!$E$2:$F$4102,2,FALSE),"")</f>
        <v/>
      </c>
      <c r="I947" t="str">
        <f>IFERROR(VLOOKUP(E947,EIU!$E$2:$H$3662,4,FALSE),"")</f>
        <v/>
      </c>
    </row>
    <row r="948" spans="1:9" x14ac:dyDescent="0.25">
      <c r="A948" s="12" t="s">
        <v>269</v>
      </c>
      <c r="B948" s="13" t="s">
        <v>270</v>
      </c>
      <c r="C948" s="14">
        <v>159</v>
      </c>
      <c r="D948" s="14">
        <v>1987</v>
      </c>
      <c r="E948">
        <f t="shared" ref="E948:E1011" si="15">C948*10000+D948</f>
        <v>1591987</v>
      </c>
      <c r="F948" s="41" t="str">
        <f>IFERROR(VLOOKUP(E948,Heritage!$E$3:$H$4601,4,FALSE),"")</f>
        <v/>
      </c>
      <c r="G948" s="41">
        <f>IFERROR(VLOOKUP(E948,'PRS até 2014'!$E$4:$L$6307,8,FALSE),"")</f>
        <v>0.47222222222222221</v>
      </c>
      <c r="H948" t="str">
        <f>IFERROR(VLOOKUP(E948,'Global Insight'!$E$2:$F$4102,2,FALSE),"")</f>
        <v/>
      </c>
      <c r="I948" t="str">
        <f>IFERROR(VLOOKUP(E948,EIU!$E$2:$H$3662,4,FALSE),"")</f>
        <v/>
      </c>
    </row>
    <row r="949" spans="1:9" x14ac:dyDescent="0.25">
      <c r="A949" s="12" t="s">
        <v>327</v>
      </c>
      <c r="B949" s="13" t="s">
        <v>328</v>
      </c>
      <c r="C949" s="14">
        <v>160</v>
      </c>
      <c r="D949" s="14">
        <v>1987</v>
      </c>
      <c r="E949">
        <f t="shared" si="15"/>
        <v>1601987</v>
      </c>
      <c r="F949" s="41" t="str">
        <f>IFERROR(VLOOKUP(E949,Heritage!$E$3:$H$4601,4,FALSE),"")</f>
        <v/>
      </c>
      <c r="G949" s="41">
        <f>IFERROR(VLOOKUP(E949,'PRS até 2014'!$E$4:$L$6307,8,FALSE),"")</f>
        <v>0.55555555555555558</v>
      </c>
      <c r="H949" t="str">
        <f>IFERROR(VLOOKUP(E949,'Global Insight'!$E$2:$F$4102,2,FALSE),"")</f>
        <v/>
      </c>
      <c r="I949" t="str">
        <f>IFERROR(VLOOKUP(E949,EIU!$E$2:$H$3662,4,FALSE),"")</f>
        <v/>
      </c>
    </row>
    <row r="950" spans="1:9" x14ac:dyDescent="0.25">
      <c r="A950" s="12" t="s">
        <v>89</v>
      </c>
      <c r="B950" s="13" t="s">
        <v>90</v>
      </c>
      <c r="C950" s="14">
        <v>161</v>
      </c>
      <c r="D950" s="14">
        <v>1987</v>
      </c>
      <c r="E950">
        <f t="shared" si="15"/>
        <v>1611987</v>
      </c>
      <c r="F950" s="41" t="str">
        <f>IFERROR(VLOOKUP(E950,Heritage!$E$3:$H$4601,4,FALSE),"")</f>
        <v/>
      </c>
      <c r="G950" s="41">
        <f>IFERROR(VLOOKUP(E950,'PRS até 2014'!$E$4:$L$6307,8,FALSE),"")</f>
        <v>0.72222222222222221</v>
      </c>
      <c r="H950" t="str">
        <f>IFERROR(VLOOKUP(E950,'Global Insight'!$E$2:$F$4102,2,FALSE),"")</f>
        <v/>
      </c>
      <c r="I950" t="str">
        <f>IFERROR(VLOOKUP(E950,EIU!$E$2:$H$3662,4,FALSE),"")</f>
        <v/>
      </c>
    </row>
    <row r="951" spans="1:9" x14ac:dyDescent="0.25">
      <c r="A951" s="12" t="s">
        <v>173</v>
      </c>
      <c r="B951" s="13" t="s">
        <v>174</v>
      </c>
      <c r="C951" s="14">
        <v>162</v>
      </c>
      <c r="D951" s="14">
        <v>1987</v>
      </c>
      <c r="E951">
        <f t="shared" si="15"/>
        <v>1621987</v>
      </c>
      <c r="F951" s="41" t="str">
        <f>IFERROR(VLOOKUP(E951,Heritage!$E$3:$H$4601,4,FALSE),"")</f>
        <v/>
      </c>
      <c r="G951" s="41">
        <f>IFERROR(VLOOKUP(E951,'PRS até 2014'!$E$4:$L$6307,8,FALSE),"")</f>
        <v>0.3611111111111111</v>
      </c>
      <c r="H951" t="str">
        <f>IFERROR(VLOOKUP(E951,'Global Insight'!$E$2:$F$4102,2,FALSE),"")</f>
        <v/>
      </c>
      <c r="I951" t="str">
        <f>IFERROR(VLOOKUP(E951,EIU!$E$2:$H$3662,4,FALSE),"")</f>
        <v/>
      </c>
    </row>
    <row r="952" spans="1:9" x14ac:dyDescent="0.25">
      <c r="A952" s="12" t="s">
        <v>367</v>
      </c>
      <c r="B952" s="13" t="s">
        <v>394</v>
      </c>
      <c r="C952" s="14">
        <v>163</v>
      </c>
      <c r="D952" s="14">
        <v>1987</v>
      </c>
      <c r="E952">
        <f t="shared" si="15"/>
        <v>1631987</v>
      </c>
      <c r="F952" s="41" t="str">
        <f>IFERROR(VLOOKUP(E952,Heritage!$E$3:$H$4601,4,FALSE),"")</f>
        <v/>
      </c>
      <c r="G952" s="41" t="str">
        <f>IFERROR(VLOOKUP(E952,'PRS até 2014'!$E$4:$L$6307,8,FALSE),"")</f>
        <v xml:space="preserve"> </v>
      </c>
      <c r="H952" t="str">
        <f>IFERROR(VLOOKUP(E952,'Global Insight'!$E$2:$F$4102,2,FALSE),"")</f>
        <v/>
      </c>
      <c r="I952" t="str">
        <f>IFERROR(VLOOKUP(E952,EIU!$E$2:$H$3662,4,FALSE),"")</f>
        <v/>
      </c>
    </row>
    <row r="953" spans="1:9" x14ac:dyDescent="0.25">
      <c r="A953" s="12" t="s">
        <v>368</v>
      </c>
      <c r="B953" s="13" t="s">
        <v>395</v>
      </c>
      <c r="C953" s="14">
        <v>164</v>
      </c>
      <c r="D953" s="14">
        <v>1987</v>
      </c>
      <c r="E953">
        <f t="shared" si="15"/>
        <v>1641987</v>
      </c>
      <c r="F953" s="41" t="str">
        <f>IFERROR(VLOOKUP(E953,Heritage!$E$3:$H$4601,4,FALSE),"")</f>
        <v/>
      </c>
      <c r="G953" s="41" t="str">
        <f>IFERROR(VLOOKUP(E953,'PRS até 2014'!$E$4:$L$6307,8,FALSE),"")</f>
        <v xml:space="preserve"> </v>
      </c>
      <c r="H953" t="str">
        <f>IFERROR(VLOOKUP(E953,'Global Insight'!$E$2:$F$4102,2,FALSE),"")</f>
        <v/>
      </c>
      <c r="I953" t="str">
        <f>IFERROR(VLOOKUP(E953,EIU!$E$2:$H$3662,4,FALSE),"")</f>
        <v/>
      </c>
    </row>
    <row r="954" spans="1:9" x14ac:dyDescent="0.25">
      <c r="A954" s="12" t="s">
        <v>369</v>
      </c>
      <c r="B954" s="13" t="s">
        <v>396</v>
      </c>
      <c r="C954" s="14">
        <v>165</v>
      </c>
      <c r="D954" s="14">
        <v>1987</v>
      </c>
      <c r="E954">
        <f t="shared" si="15"/>
        <v>1651987</v>
      </c>
      <c r="F954" s="41" t="str">
        <f>IFERROR(VLOOKUP(E954,Heritage!$E$3:$H$4601,4,FALSE),"")</f>
        <v/>
      </c>
      <c r="G954" s="41" t="str">
        <f>IFERROR(VLOOKUP(E954,'PRS até 2014'!$E$4:$L$6307,8,FALSE),"")</f>
        <v xml:space="preserve"> </v>
      </c>
      <c r="H954" t="str">
        <f>IFERROR(VLOOKUP(E954,'Global Insight'!$E$2:$F$4102,2,FALSE),"")</f>
        <v/>
      </c>
      <c r="I954" t="str">
        <f>IFERROR(VLOOKUP(E954,EIU!$E$2:$H$3662,4,FALSE),"")</f>
        <v/>
      </c>
    </row>
    <row r="955" spans="1:9" x14ac:dyDescent="0.25">
      <c r="A955" s="12" t="s">
        <v>257</v>
      </c>
      <c r="B955" s="13" t="s">
        <v>258</v>
      </c>
      <c r="C955" s="14">
        <v>166</v>
      </c>
      <c r="D955" s="14">
        <v>1987</v>
      </c>
      <c r="E955">
        <f t="shared" si="15"/>
        <v>1661987</v>
      </c>
      <c r="F955" s="41" t="str">
        <f>IFERROR(VLOOKUP(E955,Heritage!$E$3:$H$4601,4,FALSE),"")</f>
        <v/>
      </c>
      <c r="G955" s="41">
        <f>IFERROR(VLOOKUP(E955,'PRS até 2014'!$E$4:$L$6307,8,FALSE),"")</f>
        <v>0.3611111111111111</v>
      </c>
      <c r="H955" t="str">
        <f>IFERROR(VLOOKUP(E955,'Global Insight'!$E$2:$F$4102,2,FALSE),"")</f>
        <v/>
      </c>
      <c r="I955" t="str">
        <f>IFERROR(VLOOKUP(E955,EIU!$E$2:$H$3662,4,FALSE),"")</f>
        <v/>
      </c>
    </row>
    <row r="956" spans="1:9" x14ac:dyDescent="0.25">
      <c r="A956" s="12" t="s">
        <v>274</v>
      </c>
      <c r="B956" s="13" t="s">
        <v>275</v>
      </c>
      <c r="C956" s="14">
        <v>167</v>
      </c>
      <c r="D956" s="14">
        <v>1987</v>
      </c>
      <c r="E956">
        <f t="shared" si="15"/>
        <v>1671987</v>
      </c>
      <c r="F956" s="41" t="str">
        <f>IFERROR(VLOOKUP(E956,Heritage!$E$3:$H$4601,4,FALSE),"")</f>
        <v/>
      </c>
      <c r="G956" s="41">
        <f>IFERROR(VLOOKUP(E956,'PRS até 2014'!$E$4:$L$6307,8,FALSE),"")</f>
        <v>0.25</v>
      </c>
      <c r="H956" t="str">
        <f>IFERROR(VLOOKUP(E956,'Global Insight'!$E$2:$F$4102,2,FALSE),"")</f>
        <v/>
      </c>
      <c r="I956" t="str">
        <f>IFERROR(VLOOKUP(E956,EIU!$E$2:$H$3662,4,FALSE),"")</f>
        <v/>
      </c>
    </row>
    <row r="957" spans="1:9" x14ac:dyDescent="0.25">
      <c r="A957" s="12" t="s">
        <v>282</v>
      </c>
      <c r="B957" s="13" t="s">
        <v>283</v>
      </c>
      <c r="C957" s="14">
        <v>168</v>
      </c>
      <c r="D957" s="14">
        <v>1987</v>
      </c>
      <c r="E957">
        <f t="shared" si="15"/>
        <v>1681987</v>
      </c>
      <c r="F957" s="41" t="str">
        <f>IFERROR(VLOOKUP(E957,Heritage!$E$3:$H$4601,4,FALSE),"")</f>
        <v/>
      </c>
      <c r="G957" s="41" t="str">
        <f>IFERROR(VLOOKUP(E957,'PRS até 2014'!$E$4:$L$6307,8,FALSE),"")</f>
        <v xml:space="preserve"> </v>
      </c>
      <c r="H957" t="str">
        <f>IFERROR(VLOOKUP(E957,'Global Insight'!$E$2:$F$4102,2,FALSE),"")</f>
        <v/>
      </c>
      <c r="I957" t="str">
        <f>IFERROR(VLOOKUP(E957,EIU!$E$2:$H$3662,4,FALSE),"")</f>
        <v/>
      </c>
    </row>
    <row r="958" spans="1:9" x14ac:dyDescent="0.25">
      <c r="A958" s="12" t="s">
        <v>280</v>
      </c>
      <c r="B958" s="13" t="s">
        <v>281</v>
      </c>
      <c r="C958" s="14">
        <v>169</v>
      </c>
      <c r="D958" s="14">
        <v>1987</v>
      </c>
      <c r="E958">
        <f t="shared" si="15"/>
        <v>1691987</v>
      </c>
      <c r="F958" s="41" t="str">
        <f>IFERROR(VLOOKUP(E958,Heritage!$E$3:$H$4601,4,FALSE),"")</f>
        <v/>
      </c>
      <c r="G958" s="41">
        <f>IFERROR(VLOOKUP(E958,'PRS até 2014'!$E$4:$L$6307,8,FALSE),"")</f>
        <v>0.91666666666666652</v>
      </c>
      <c r="H958" t="str">
        <f>IFERROR(VLOOKUP(E958,'Global Insight'!$E$2:$F$4102,2,FALSE),"")</f>
        <v/>
      </c>
      <c r="I958" t="str">
        <f>IFERROR(VLOOKUP(E958,EIU!$E$2:$H$3662,4,FALSE),"")</f>
        <v/>
      </c>
    </row>
    <row r="959" spans="1:9" x14ac:dyDescent="0.25">
      <c r="A959" s="12" t="s">
        <v>49</v>
      </c>
      <c r="B959" s="13" t="s">
        <v>50</v>
      </c>
      <c r="C959" s="14">
        <v>170</v>
      </c>
      <c r="D959" s="14">
        <v>1987</v>
      </c>
      <c r="E959">
        <f t="shared" si="15"/>
        <v>1701987</v>
      </c>
      <c r="F959" s="41" t="str">
        <f>IFERROR(VLOOKUP(E959,Heritage!$E$3:$H$4601,4,FALSE),"")</f>
        <v/>
      </c>
      <c r="G959" s="41">
        <f>IFERROR(VLOOKUP(E959,'PRS até 2014'!$E$4:$L$6307,8,FALSE),"")</f>
        <v>0.91666666666666652</v>
      </c>
      <c r="H959" t="str">
        <f>IFERROR(VLOOKUP(E959,'Global Insight'!$E$2:$F$4102,2,FALSE),"")</f>
        <v/>
      </c>
      <c r="I959" t="str">
        <f>IFERROR(VLOOKUP(E959,EIU!$E$2:$H$3662,4,FALSE),"")</f>
        <v/>
      </c>
    </row>
    <row r="960" spans="1:9" x14ac:dyDescent="0.25">
      <c r="A960" s="12" t="s">
        <v>286</v>
      </c>
      <c r="B960" s="13" t="s">
        <v>287</v>
      </c>
      <c r="C960" s="14">
        <v>171</v>
      </c>
      <c r="D960" s="14">
        <v>1987</v>
      </c>
      <c r="E960">
        <f t="shared" si="15"/>
        <v>1711987</v>
      </c>
      <c r="F960" s="41" t="str">
        <f>IFERROR(VLOOKUP(E960,Heritage!$E$3:$H$4601,4,FALSE),"")</f>
        <v/>
      </c>
      <c r="G960" s="41">
        <f>IFERROR(VLOOKUP(E960,'PRS até 2014'!$E$4:$L$6307,8,FALSE),"")</f>
        <v>0.33333333333333331</v>
      </c>
      <c r="H960" t="str">
        <f>IFERROR(VLOOKUP(E960,'Global Insight'!$E$2:$F$4102,2,FALSE),"")</f>
        <v/>
      </c>
      <c r="I960" t="str">
        <f>IFERROR(VLOOKUP(E960,EIU!$E$2:$H$3662,4,FALSE),"")</f>
        <v/>
      </c>
    </row>
    <row r="961" spans="1:9" x14ac:dyDescent="0.25">
      <c r="A961" s="12" t="s">
        <v>370</v>
      </c>
      <c r="B961" s="13" t="s">
        <v>305</v>
      </c>
      <c r="C961" s="14">
        <v>172</v>
      </c>
      <c r="D961" s="14">
        <v>1987</v>
      </c>
      <c r="E961">
        <f t="shared" si="15"/>
        <v>1721987</v>
      </c>
      <c r="F961" s="41" t="str">
        <f>IFERROR(VLOOKUP(E961,Heritage!$E$3:$H$4601,4,FALSE),"")</f>
        <v/>
      </c>
      <c r="G961" s="41">
        <f>IFERROR(VLOOKUP(E961,'PRS até 2014'!$E$4:$L$6307,8,FALSE),"")</f>
        <v>0.77777777777777779</v>
      </c>
      <c r="H961" t="str">
        <f>IFERROR(VLOOKUP(E961,'Global Insight'!$E$2:$F$4102,2,FALSE),"")</f>
        <v/>
      </c>
      <c r="I961" t="str">
        <f>IFERROR(VLOOKUP(E961,EIU!$E$2:$H$3662,4,FALSE),"")</f>
        <v/>
      </c>
    </row>
    <row r="962" spans="1:9" x14ac:dyDescent="0.25">
      <c r="A962" s="12" t="s">
        <v>294</v>
      </c>
      <c r="B962" s="13" t="s">
        <v>295</v>
      </c>
      <c r="C962" s="14">
        <v>173</v>
      </c>
      <c r="D962" s="14">
        <v>1987</v>
      </c>
      <c r="E962">
        <f t="shared" si="15"/>
        <v>1731987</v>
      </c>
      <c r="F962" s="41" t="str">
        <f>IFERROR(VLOOKUP(E962,Heritage!$E$3:$H$4601,4,FALSE),"")</f>
        <v/>
      </c>
      <c r="G962" s="41" t="str">
        <f>IFERROR(VLOOKUP(E962,'PRS até 2014'!$E$4:$L$6307,8,FALSE),"")</f>
        <v xml:space="preserve"> </v>
      </c>
      <c r="H962" t="str">
        <f>IFERROR(VLOOKUP(E962,'Global Insight'!$E$2:$F$4102,2,FALSE),"")</f>
        <v/>
      </c>
      <c r="I962" t="str">
        <f>IFERROR(VLOOKUP(E962,EIU!$E$2:$H$3662,4,FALSE),"")</f>
        <v/>
      </c>
    </row>
    <row r="963" spans="1:9" x14ac:dyDescent="0.25">
      <c r="A963" s="12" t="s">
        <v>306</v>
      </c>
      <c r="B963" s="13" t="s">
        <v>307</v>
      </c>
      <c r="C963" s="14">
        <v>174</v>
      </c>
      <c r="D963" s="14">
        <v>1987</v>
      </c>
      <c r="E963">
        <f t="shared" si="15"/>
        <v>1741987</v>
      </c>
      <c r="F963" s="41" t="str">
        <f>IFERROR(VLOOKUP(E963,Heritage!$E$3:$H$4601,4,FALSE),"")</f>
        <v/>
      </c>
      <c r="G963" s="41">
        <f>IFERROR(VLOOKUP(E963,'PRS até 2014'!$E$4:$L$6307,8,FALSE),"")</f>
        <v>0.47222222222222221</v>
      </c>
      <c r="H963" t="str">
        <f>IFERROR(VLOOKUP(E963,'Global Insight'!$E$2:$F$4102,2,FALSE),"")</f>
        <v/>
      </c>
      <c r="I963" t="str">
        <f>IFERROR(VLOOKUP(E963,EIU!$E$2:$H$3662,4,FALSE),"")</f>
        <v/>
      </c>
    </row>
    <row r="964" spans="1:9" x14ac:dyDescent="0.25">
      <c r="A964" s="12" t="s">
        <v>292</v>
      </c>
      <c r="B964" s="13" t="s">
        <v>293</v>
      </c>
      <c r="C964" s="14">
        <v>175</v>
      </c>
      <c r="D964" s="14">
        <v>1987</v>
      </c>
      <c r="E964">
        <f t="shared" si="15"/>
        <v>1751987</v>
      </c>
      <c r="F964" s="41" t="str">
        <f>IFERROR(VLOOKUP(E964,Heritage!$E$3:$H$4601,4,FALSE),"")</f>
        <v/>
      </c>
      <c r="G964" s="41">
        <f>IFERROR(VLOOKUP(E964,'PRS até 2014'!$E$4:$L$6307,8,FALSE),"")</f>
        <v>0.5</v>
      </c>
      <c r="H964" t="str">
        <f>IFERROR(VLOOKUP(E964,'Global Insight'!$E$2:$F$4102,2,FALSE),"")</f>
        <v/>
      </c>
      <c r="I964" t="str">
        <f>IFERROR(VLOOKUP(E964,EIU!$E$2:$H$3662,4,FALSE),"")</f>
        <v/>
      </c>
    </row>
    <row r="965" spans="1:9" x14ac:dyDescent="0.25">
      <c r="A965" s="12" t="s">
        <v>339</v>
      </c>
      <c r="B965" s="13" t="s">
        <v>340</v>
      </c>
      <c r="C965" s="14">
        <v>176</v>
      </c>
      <c r="D965" s="14">
        <v>1987</v>
      </c>
      <c r="E965">
        <f t="shared" si="15"/>
        <v>1761987</v>
      </c>
      <c r="F965" s="41" t="str">
        <f>IFERROR(VLOOKUP(E965,Heritage!$E$3:$H$4601,4,FALSE),"")</f>
        <v/>
      </c>
      <c r="G965" s="41" t="str">
        <f>IFERROR(VLOOKUP(E965,'PRS até 2014'!$E$4:$L$6307,8,FALSE),"")</f>
        <v xml:space="preserve"> </v>
      </c>
      <c r="H965" t="str">
        <f>IFERROR(VLOOKUP(E965,'Global Insight'!$E$2:$F$4102,2,FALSE),"")</f>
        <v/>
      </c>
      <c r="I965" t="str">
        <f>IFERROR(VLOOKUP(E965,EIU!$E$2:$H$3662,4,FALSE),"")</f>
        <v/>
      </c>
    </row>
    <row r="966" spans="1:9" x14ac:dyDescent="0.25">
      <c r="A966" s="12" t="s">
        <v>290</v>
      </c>
      <c r="B966" s="13" t="s">
        <v>291</v>
      </c>
      <c r="C966" s="14">
        <v>177</v>
      </c>
      <c r="D966" s="14">
        <v>1987</v>
      </c>
      <c r="E966">
        <f t="shared" si="15"/>
        <v>1771987</v>
      </c>
      <c r="F966" s="41" t="str">
        <f>IFERROR(VLOOKUP(E966,Heritage!$E$3:$H$4601,4,FALSE),"")</f>
        <v/>
      </c>
      <c r="G966" s="41">
        <f>IFERROR(VLOOKUP(E966,'PRS até 2014'!$E$4:$L$6307,8,FALSE),"")</f>
        <v>0.3888888888888889</v>
      </c>
      <c r="H966" t="str">
        <f>IFERROR(VLOOKUP(E966,'Global Insight'!$E$2:$F$4102,2,FALSE),"")</f>
        <v/>
      </c>
      <c r="I966" t="str">
        <f>IFERROR(VLOOKUP(E966,EIU!$E$2:$H$3662,4,FALSE),"")</f>
        <v/>
      </c>
    </row>
    <row r="967" spans="1:9" x14ac:dyDescent="0.25">
      <c r="A967" s="12" t="s">
        <v>371</v>
      </c>
      <c r="B967" s="13" t="s">
        <v>397</v>
      </c>
      <c r="C967" s="14">
        <v>178</v>
      </c>
      <c r="D967" s="14">
        <v>1987</v>
      </c>
      <c r="E967">
        <f t="shared" si="15"/>
        <v>1781987</v>
      </c>
      <c r="F967" s="41" t="str">
        <f>IFERROR(VLOOKUP(E967,Heritage!$E$3:$H$4601,4,FALSE),"")</f>
        <v/>
      </c>
      <c r="G967" s="41" t="str">
        <f>IFERROR(VLOOKUP(E967,'PRS até 2014'!$E$4:$L$6307,8,FALSE),"")</f>
        <v xml:space="preserve"> </v>
      </c>
      <c r="H967" t="str">
        <f>IFERROR(VLOOKUP(E967,'Global Insight'!$E$2:$F$4102,2,FALSE),"")</f>
        <v/>
      </c>
      <c r="I967" t="str">
        <f>IFERROR(VLOOKUP(E967,EIU!$E$2:$H$3662,4,FALSE),"")</f>
        <v/>
      </c>
    </row>
    <row r="968" spans="1:9" x14ac:dyDescent="0.25">
      <c r="A968" s="12" t="s">
        <v>298</v>
      </c>
      <c r="B968" s="13" t="s">
        <v>299</v>
      </c>
      <c r="C968" s="14">
        <v>179</v>
      </c>
      <c r="D968" s="14">
        <v>1987</v>
      </c>
      <c r="E968">
        <f t="shared" si="15"/>
        <v>1791987</v>
      </c>
      <c r="F968" s="41" t="str">
        <f>IFERROR(VLOOKUP(E968,Heritage!$E$3:$H$4601,4,FALSE),"")</f>
        <v/>
      </c>
      <c r="G968" s="41">
        <f>IFERROR(VLOOKUP(E968,'PRS até 2014'!$E$4:$L$6307,8,FALSE),"")</f>
        <v>0.55555555555555547</v>
      </c>
      <c r="H968" t="str">
        <f>IFERROR(VLOOKUP(E968,'Global Insight'!$E$2:$F$4102,2,FALSE),"")</f>
        <v/>
      </c>
      <c r="I968" t="str">
        <f>IFERROR(VLOOKUP(E968,EIU!$E$2:$H$3662,4,FALSE),"")</f>
        <v/>
      </c>
    </row>
    <row r="969" spans="1:9" x14ac:dyDescent="0.25">
      <c r="A969" s="12" t="s">
        <v>300</v>
      </c>
      <c r="B969" s="13" t="s">
        <v>301</v>
      </c>
      <c r="C969" s="14">
        <v>180</v>
      </c>
      <c r="D969" s="14">
        <v>1987</v>
      </c>
      <c r="E969">
        <f t="shared" si="15"/>
        <v>1801987</v>
      </c>
      <c r="F969" s="41" t="str">
        <f>IFERROR(VLOOKUP(E969,Heritage!$E$3:$H$4601,4,FALSE),"")</f>
        <v/>
      </c>
      <c r="G969" s="41">
        <f>IFERROR(VLOOKUP(E969,'PRS até 2014'!$E$4:$L$6307,8,FALSE),"")</f>
        <v>0.41666666666666663</v>
      </c>
      <c r="H969" t="str">
        <f>IFERROR(VLOOKUP(E969,'Global Insight'!$E$2:$F$4102,2,FALSE),"")</f>
        <v/>
      </c>
      <c r="I969" t="str">
        <f>IFERROR(VLOOKUP(E969,EIU!$E$2:$H$3662,4,FALSE),"")</f>
        <v/>
      </c>
    </row>
    <row r="970" spans="1:9" x14ac:dyDescent="0.25">
      <c r="A970" s="12" t="s">
        <v>302</v>
      </c>
      <c r="B970" s="13" t="s">
        <v>303</v>
      </c>
      <c r="C970" s="14">
        <v>181</v>
      </c>
      <c r="D970" s="14">
        <v>1987</v>
      </c>
      <c r="E970">
        <f t="shared" si="15"/>
        <v>1811987</v>
      </c>
      <c r="F970" s="41" t="str">
        <f>IFERROR(VLOOKUP(E970,Heritage!$E$3:$H$4601,4,FALSE),"")</f>
        <v/>
      </c>
      <c r="G970" s="41">
        <f>IFERROR(VLOOKUP(E970,'PRS até 2014'!$E$4:$L$6307,8,FALSE),"")</f>
        <v>0.5</v>
      </c>
      <c r="H970" t="str">
        <f>IFERROR(VLOOKUP(E970,'Global Insight'!$E$2:$F$4102,2,FALSE),"")</f>
        <v/>
      </c>
      <c r="I970" t="str">
        <f>IFERROR(VLOOKUP(E970,EIU!$E$2:$H$3662,4,FALSE),"")</f>
        <v/>
      </c>
    </row>
    <row r="971" spans="1:9" x14ac:dyDescent="0.25">
      <c r="A971" s="12" t="s">
        <v>296</v>
      </c>
      <c r="B971" s="13" t="s">
        <v>297</v>
      </c>
      <c r="C971" s="14">
        <v>182</v>
      </c>
      <c r="D971" s="14">
        <v>1987</v>
      </c>
      <c r="E971">
        <f t="shared" si="15"/>
        <v>1821987</v>
      </c>
      <c r="F971" s="41" t="str">
        <f>IFERROR(VLOOKUP(E971,Heritage!$E$3:$H$4601,4,FALSE),"")</f>
        <v/>
      </c>
      <c r="G971" s="41" t="str">
        <f>IFERROR(VLOOKUP(E971,'PRS até 2014'!$E$4:$L$6307,8,FALSE),"")</f>
        <v xml:space="preserve"> </v>
      </c>
      <c r="H971" t="str">
        <f>IFERROR(VLOOKUP(E971,'Global Insight'!$E$2:$F$4102,2,FALSE),"")</f>
        <v/>
      </c>
      <c r="I971" t="str">
        <f>IFERROR(VLOOKUP(E971,EIU!$E$2:$H$3662,4,FALSE),"")</f>
        <v/>
      </c>
    </row>
    <row r="972" spans="1:9" x14ac:dyDescent="0.25">
      <c r="A972" s="12" t="s">
        <v>372</v>
      </c>
      <c r="B972" s="13" t="s">
        <v>398</v>
      </c>
      <c r="C972" s="14">
        <v>183</v>
      </c>
      <c r="D972" s="14">
        <v>1987</v>
      </c>
      <c r="E972">
        <f t="shared" si="15"/>
        <v>1831987</v>
      </c>
      <c r="F972" s="41" t="str">
        <f>IFERROR(VLOOKUP(E972,Heritage!$E$3:$H$4601,4,FALSE),"")</f>
        <v/>
      </c>
      <c r="G972" s="41" t="str">
        <f>IFERROR(VLOOKUP(E972,'PRS até 2014'!$E$4:$L$6307,8,FALSE),"")</f>
        <v xml:space="preserve"> </v>
      </c>
      <c r="H972" t="str">
        <f>IFERROR(VLOOKUP(E972,'Global Insight'!$E$2:$F$4102,2,FALSE),"")</f>
        <v/>
      </c>
      <c r="I972" t="str">
        <f>IFERROR(VLOOKUP(E972,EIU!$E$2:$H$3662,4,FALSE),"")</f>
        <v/>
      </c>
    </row>
    <row r="973" spans="1:9" x14ac:dyDescent="0.25">
      <c r="A973" s="12" t="s">
        <v>308</v>
      </c>
      <c r="B973" s="13" t="s">
        <v>309</v>
      </c>
      <c r="C973" s="14">
        <v>184</v>
      </c>
      <c r="D973" s="14">
        <v>1987</v>
      </c>
      <c r="E973">
        <f t="shared" si="15"/>
        <v>1841987</v>
      </c>
      <c r="F973" s="41" t="str">
        <f>IFERROR(VLOOKUP(E973,Heritage!$E$3:$H$4601,4,FALSE),"")</f>
        <v/>
      </c>
      <c r="G973" s="41">
        <f>IFERROR(VLOOKUP(E973,'PRS até 2014'!$E$4:$L$6307,8,FALSE),"")</f>
        <v>0.3611111111111111</v>
      </c>
      <c r="H973" t="str">
        <f>IFERROR(VLOOKUP(E973,'Global Insight'!$E$2:$F$4102,2,FALSE),"")</f>
        <v/>
      </c>
      <c r="I973" t="str">
        <f>IFERROR(VLOOKUP(E973,EIU!$E$2:$H$3662,4,FALSE),"")</f>
        <v/>
      </c>
    </row>
    <row r="974" spans="1:9" x14ac:dyDescent="0.25">
      <c r="A974" s="12" t="s">
        <v>310</v>
      </c>
      <c r="B974" s="13" t="s">
        <v>311</v>
      </c>
      <c r="C974" s="14">
        <v>185</v>
      </c>
      <c r="D974" s="14">
        <v>1987</v>
      </c>
      <c r="E974">
        <f t="shared" si="15"/>
        <v>1851987</v>
      </c>
      <c r="F974" s="41" t="str">
        <f>IFERROR(VLOOKUP(E974,Heritage!$E$3:$H$4601,4,FALSE),"")</f>
        <v/>
      </c>
      <c r="G974" s="41" t="str">
        <f>IFERROR(VLOOKUP(E974,'PRS até 2014'!$E$4:$L$6307,8,FALSE),"")</f>
        <v xml:space="preserve"> </v>
      </c>
      <c r="H974" t="str">
        <f>IFERROR(VLOOKUP(E974,'Global Insight'!$E$2:$F$4102,2,FALSE),"")</f>
        <v/>
      </c>
      <c r="I974" t="str">
        <f>IFERROR(VLOOKUP(E974,EIU!$E$2:$H$3662,4,FALSE),"")</f>
        <v/>
      </c>
    </row>
    <row r="975" spans="1:9" x14ac:dyDescent="0.25">
      <c r="A975" s="12" t="s">
        <v>6</v>
      </c>
      <c r="B975" s="13" t="s">
        <v>7</v>
      </c>
      <c r="C975" s="14">
        <v>186</v>
      </c>
      <c r="D975" s="14">
        <v>1987</v>
      </c>
      <c r="E975">
        <f t="shared" si="15"/>
        <v>1861987</v>
      </c>
      <c r="F975" s="41" t="str">
        <f>IFERROR(VLOOKUP(E975,Heritage!$E$3:$H$4601,4,FALSE),"")</f>
        <v/>
      </c>
      <c r="G975" s="41">
        <f>IFERROR(VLOOKUP(E975,'PRS até 2014'!$E$4:$L$6307,8,FALSE),"")</f>
        <v>0.5</v>
      </c>
      <c r="H975" t="str">
        <f>IFERROR(VLOOKUP(E975,'Global Insight'!$E$2:$F$4102,2,FALSE),"")</f>
        <v/>
      </c>
      <c r="I975" t="str">
        <f>IFERROR(VLOOKUP(E975,EIU!$E$2:$H$3662,4,FALSE),"")</f>
        <v/>
      </c>
    </row>
    <row r="976" spans="1:9" x14ac:dyDescent="0.25">
      <c r="A976" s="12" t="s">
        <v>103</v>
      </c>
      <c r="B976" s="13" t="s">
        <v>104</v>
      </c>
      <c r="C976" s="14">
        <v>187</v>
      </c>
      <c r="D976" s="14">
        <v>1987</v>
      </c>
      <c r="E976">
        <f t="shared" si="15"/>
        <v>1871987</v>
      </c>
      <c r="F976" s="41" t="str">
        <f>IFERROR(VLOOKUP(E976,Heritage!$E$3:$H$4601,4,FALSE),"")</f>
        <v/>
      </c>
      <c r="G976" s="41">
        <f>IFERROR(VLOOKUP(E976,'PRS até 2014'!$E$4:$L$6307,8,FALSE),"")</f>
        <v>0.83333333333333326</v>
      </c>
      <c r="H976" t="str">
        <f>IFERROR(VLOOKUP(E976,'Global Insight'!$E$2:$F$4102,2,FALSE),"")</f>
        <v/>
      </c>
      <c r="I976" t="str">
        <f>IFERROR(VLOOKUP(E976,EIU!$E$2:$H$3662,4,FALSE),"")</f>
        <v/>
      </c>
    </row>
    <row r="977" spans="1:9" x14ac:dyDescent="0.25">
      <c r="A977" s="12" t="s">
        <v>314</v>
      </c>
      <c r="B977" s="13" t="s">
        <v>315</v>
      </c>
      <c r="C977" s="14">
        <v>188</v>
      </c>
      <c r="D977" s="14">
        <v>1987</v>
      </c>
      <c r="E977">
        <f t="shared" si="15"/>
        <v>1881987</v>
      </c>
      <c r="F977" s="41" t="str">
        <f>IFERROR(VLOOKUP(E977,Heritage!$E$3:$H$4601,4,FALSE),"")</f>
        <v/>
      </c>
      <c r="G977" s="41">
        <f>IFERROR(VLOOKUP(E977,'PRS até 2014'!$E$4:$L$6307,8,FALSE),"")</f>
        <v>0.86111111111111105</v>
      </c>
      <c r="H977" t="str">
        <f>IFERROR(VLOOKUP(E977,'Global Insight'!$E$2:$F$4102,2,FALSE),"")</f>
        <v/>
      </c>
      <c r="I977" t="str">
        <f>IFERROR(VLOOKUP(E977,EIU!$E$2:$H$3662,4,FALSE),"")</f>
        <v/>
      </c>
    </row>
    <row r="978" spans="1:9" x14ac:dyDescent="0.25">
      <c r="A978" s="12" t="s">
        <v>312</v>
      </c>
      <c r="B978" s="13" t="s">
        <v>313</v>
      </c>
      <c r="C978" s="14">
        <v>189</v>
      </c>
      <c r="D978" s="14">
        <v>1987</v>
      </c>
      <c r="E978">
        <f t="shared" si="15"/>
        <v>1891987</v>
      </c>
      <c r="F978" s="41" t="str">
        <f>IFERROR(VLOOKUP(E978,Heritage!$E$3:$H$4601,4,FALSE),"")</f>
        <v/>
      </c>
      <c r="G978" s="41">
        <f>IFERROR(VLOOKUP(E978,'PRS até 2014'!$E$4:$L$6307,8,FALSE),"")</f>
        <v>0.5</v>
      </c>
      <c r="H978" t="str">
        <f>IFERROR(VLOOKUP(E978,'Global Insight'!$E$2:$F$4102,2,FALSE),"")</f>
        <v/>
      </c>
      <c r="I978" t="str">
        <f>IFERROR(VLOOKUP(E978,EIU!$E$2:$H$3662,4,FALSE),"")</f>
        <v/>
      </c>
    </row>
    <row r="979" spans="1:9" x14ac:dyDescent="0.25">
      <c r="A979" s="12" t="s">
        <v>316</v>
      </c>
      <c r="B979" s="13" t="s">
        <v>317</v>
      </c>
      <c r="C979" s="14">
        <v>190</v>
      </c>
      <c r="D979" s="14">
        <v>1987</v>
      </c>
      <c r="E979">
        <f t="shared" si="15"/>
        <v>1901987</v>
      </c>
      <c r="F979" s="41" t="str">
        <f>IFERROR(VLOOKUP(E979,Heritage!$E$3:$H$4601,4,FALSE),"")</f>
        <v/>
      </c>
      <c r="G979" s="41" t="str">
        <f>IFERROR(VLOOKUP(E979,'PRS até 2014'!$E$4:$L$6307,8,FALSE),"")</f>
        <v xml:space="preserve"> </v>
      </c>
      <c r="H979" t="str">
        <f>IFERROR(VLOOKUP(E979,'Global Insight'!$E$2:$F$4102,2,FALSE),"")</f>
        <v/>
      </c>
      <c r="I979" t="str">
        <f>IFERROR(VLOOKUP(E979,EIU!$E$2:$H$3662,4,FALSE),"")</f>
        <v/>
      </c>
    </row>
    <row r="980" spans="1:9" x14ac:dyDescent="0.25">
      <c r="A980" s="12" t="s">
        <v>322</v>
      </c>
      <c r="B980" s="13" t="s">
        <v>323</v>
      </c>
      <c r="C980" s="14">
        <v>191</v>
      </c>
      <c r="D980" s="14">
        <v>1987</v>
      </c>
      <c r="E980">
        <f t="shared" si="15"/>
        <v>1911987</v>
      </c>
      <c r="F980" s="41" t="str">
        <f>IFERROR(VLOOKUP(E980,Heritage!$E$3:$H$4601,4,FALSE),"")</f>
        <v/>
      </c>
      <c r="G980" s="41" t="str">
        <f>IFERROR(VLOOKUP(E980,'PRS até 2014'!$E$4:$L$6307,8,FALSE),"")</f>
        <v xml:space="preserve"> </v>
      </c>
      <c r="H980" t="str">
        <f>IFERROR(VLOOKUP(E980,'Global Insight'!$E$2:$F$4102,2,FALSE),"")</f>
        <v/>
      </c>
      <c r="I980" t="str">
        <f>IFERROR(VLOOKUP(E980,EIU!$E$2:$H$3662,4,FALSE),"")</f>
        <v/>
      </c>
    </row>
    <row r="981" spans="1:9" x14ac:dyDescent="0.25">
      <c r="A981" s="12" t="s">
        <v>318</v>
      </c>
      <c r="B981" s="13" t="s">
        <v>319</v>
      </c>
      <c r="C981" s="14">
        <v>192</v>
      </c>
      <c r="D981" s="14">
        <v>1987</v>
      </c>
      <c r="E981">
        <f t="shared" si="15"/>
        <v>1921987</v>
      </c>
      <c r="F981" s="41" t="str">
        <f>IFERROR(VLOOKUP(E981,Heritage!$E$3:$H$4601,4,FALSE),"")</f>
        <v/>
      </c>
      <c r="G981" s="41">
        <f>IFERROR(VLOOKUP(E981,'PRS até 2014'!$E$4:$L$6307,8,FALSE),"")</f>
        <v>0.52777777777777779</v>
      </c>
      <c r="H981" t="str">
        <f>IFERROR(VLOOKUP(E981,'Global Insight'!$E$2:$F$4102,2,FALSE),"")</f>
        <v/>
      </c>
      <c r="I981" t="str">
        <f>IFERROR(VLOOKUP(E981,EIU!$E$2:$H$3662,4,FALSE),"")</f>
        <v/>
      </c>
    </row>
    <row r="982" spans="1:9" x14ac:dyDescent="0.25">
      <c r="A982" s="12" t="s">
        <v>320</v>
      </c>
      <c r="B982" s="13" t="s">
        <v>321</v>
      </c>
      <c r="C982" s="14">
        <v>193</v>
      </c>
      <c r="D982" s="14">
        <v>1987</v>
      </c>
      <c r="E982">
        <f t="shared" si="15"/>
        <v>1931987</v>
      </c>
      <c r="F982" s="41" t="str">
        <f>IFERROR(VLOOKUP(E982,Heritage!$E$3:$H$4601,4,FALSE),"")</f>
        <v/>
      </c>
      <c r="G982" s="41">
        <f>IFERROR(VLOOKUP(E982,'PRS até 2014'!$E$4:$L$6307,8,FALSE),"")</f>
        <v>0.47222222222222221</v>
      </c>
      <c r="H982" t="str">
        <f>IFERROR(VLOOKUP(E982,'Global Insight'!$E$2:$F$4102,2,FALSE),"")</f>
        <v/>
      </c>
      <c r="I982" t="str">
        <f>IFERROR(VLOOKUP(E982,EIU!$E$2:$H$3662,4,FALSE),"")</f>
        <v/>
      </c>
    </row>
    <row r="983" spans="1:9" x14ac:dyDescent="0.25">
      <c r="A983" s="12" t="s">
        <v>325</v>
      </c>
      <c r="B983" s="13" t="s">
        <v>326</v>
      </c>
      <c r="C983" s="14">
        <v>194</v>
      </c>
      <c r="D983" s="14">
        <v>1987</v>
      </c>
      <c r="E983">
        <f t="shared" si="15"/>
        <v>1941987</v>
      </c>
      <c r="F983" s="41" t="str">
        <f>IFERROR(VLOOKUP(E983,Heritage!$E$3:$H$4601,4,FALSE),"")</f>
        <v/>
      </c>
      <c r="G983" s="41" t="str">
        <f>IFERROR(VLOOKUP(E983,'PRS até 2014'!$E$4:$L$6307,8,FALSE),"")</f>
        <v xml:space="preserve"> </v>
      </c>
      <c r="H983" t="str">
        <f>IFERROR(VLOOKUP(E983,'Global Insight'!$E$2:$F$4102,2,FALSE),"")</f>
        <v/>
      </c>
      <c r="I983" t="str">
        <f>IFERROR(VLOOKUP(E983,EIU!$E$2:$H$3662,4,FALSE),"")</f>
        <v/>
      </c>
    </row>
    <row r="984" spans="1:9" x14ac:dyDescent="0.25">
      <c r="A984" s="12" t="s">
        <v>373</v>
      </c>
      <c r="B984" s="13" t="s">
        <v>341</v>
      </c>
      <c r="C984" s="14">
        <v>195</v>
      </c>
      <c r="D984" s="14">
        <v>1987</v>
      </c>
      <c r="E984">
        <f t="shared" si="15"/>
        <v>1951987</v>
      </c>
      <c r="F984" s="41" t="str">
        <f>IFERROR(VLOOKUP(E984,Heritage!$E$3:$H$4601,4,FALSE),"")</f>
        <v/>
      </c>
      <c r="G984" s="41" t="str">
        <f>IFERROR(VLOOKUP(E984,'PRS até 2014'!$E$4:$L$6307,8,FALSE),"")</f>
        <v xml:space="preserve"> </v>
      </c>
      <c r="H984" t="str">
        <f>IFERROR(VLOOKUP(E984,'Global Insight'!$E$2:$F$4102,2,FALSE),"")</f>
        <v/>
      </c>
      <c r="I984" t="str">
        <f>IFERROR(VLOOKUP(E984,EIU!$E$2:$H$3662,4,FALSE),"")</f>
        <v/>
      </c>
    </row>
    <row r="985" spans="1:9" x14ac:dyDescent="0.25">
      <c r="A985" s="12" t="s">
        <v>329</v>
      </c>
      <c r="B985" s="13" t="s">
        <v>330</v>
      </c>
      <c r="C985" s="14">
        <v>196</v>
      </c>
      <c r="D985" s="14">
        <v>1987</v>
      </c>
      <c r="E985">
        <f t="shared" si="15"/>
        <v>1961987</v>
      </c>
      <c r="F985" s="41" t="str">
        <f>IFERROR(VLOOKUP(E985,Heritage!$E$3:$H$4601,4,FALSE),"")</f>
        <v/>
      </c>
      <c r="G985" s="41">
        <f>IFERROR(VLOOKUP(E985,'PRS até 2014'!$E$4:$L$6307,8,FALSE),"")</f>
        <v>0.33333333333333331</v>
      </c>
      <c r="H985" t="str">
        <f>IFERROR(VLOOKUP(E985,'Global Insight'!$E$2:$F$4102,2,FALSE),"")</f>
        <v/>
      </c>
      <c r="I985" t="str">
        <f>IFERROR(VLOOKUP(E985,EIU!$E$2:$H$3662,4,FALSE),"")</f>
        <v/>
      </c>
    </row>
    <row r="986" spans="1:9" x14ac:dyDescent="0.25">
      <c r="A986" s="16" t="s">
        <v>331</v>
      </c>
      <c r="B986" s="17" t="s">
        <v>332</v>
      </c>
      <c r="C986" s="18">
        <v>197</v>
      </c>
      <c r="D986" s="18">
        <v>1987</v>
      </c>
      <c r="E986">
        <f t="shared" si="15"/>
        <v>1971987</v>
      </c>
      <c r="F986" s="41" t="str">
        <f>IFERROR(VLOOKUP(E986,Heritage!$E$3:$H$4601,4,FALSE),"")</f>
        <v/>
      </c>
      <c r="G986" s="41">
        <f>IFERROR(VLOOKUP(E986,'PRS até 2014'!$E$4:$L$6307,8,FALSE),"")</f>
        <v>0.41666666666666663</v>
      </c>
      <c r="H986" t="str">
        <f>IFERROR(VLOOKUP(E986,'Global Insight'!$E$2:$F$4102,2,FALSE),"")</f>
        <v/>
      </c>
      <c r="I986" t="str">
        <f>IFERROR(VLOOKUP(E986,EIU!$E$2:$H$3662,4,FALSE),"")</f>
        <v/>
      </c>
    </row>
    <row r="987" spans="1:9" x14ac:dyDescent="0.25">
      <c r="A987" s="12" t="s">
        <v>0</v>
      </c>
      <c r="B987" s="13" t="s">
        <v>1</v>
      </c>
      <c r="C987" s="14">
        <v>1</v>
      </c>
      <c r="D987" s="14">
        <v>1988</v>
      </c>
      <c r="E987">
        <f t="shared" si="15"/>
        <v>11988</v>
      </c>
      <c r="F987" s="41" t="str">
        <f>IFERROR(VLOOKUP(E987,Heritage!$E$3:$H$4601,4,FALSE),"")</f>
        <v/>
      </c>
      <c r="G987" s="41" t="str">
        <f>IFERROR(VLOOKUP(E987,'PRS até 2014'!$E$4:$L$6307,8,FALSE),"")</f>
        <v xml:space="preserve"> </v>
      </c>
      <c r="H987" t="str">
        <f>IFERROR(VLOOKUP(E987,'Global Insight'!$E$2:$F$4102,2,FALSE),"")</f>
        <v/>
      </c>
      <c r="I987" t="str">
        <f>IFERROR(VLOOKUP(E987,EIU!$E$2:$H$3662,4,FALSE),"")</f>
        <v/>
      </c>
    </row>
    <row r="988" spans="1:9" x14ac:dyDescent="0.25">
      <c r="A988" s="12" t="s">
        <v>4</v>
      </c>
      <c r="B988" s="13" t="s">
        <v>5</v>
      </c>
      <c r="C988" s="14">
        <v>2</v>
      </c>
      <c r="D988" s="14">
        <v>1988</v>
      </c>
      <c r="E988">
        <f t="shared" si="15"/>
        <v>21988</v>
      </c>
      <c r="F988" s="41" t="str">
        <f>IFERROR(VLOOKUP(E988,Heritage!$E$3:$H$4601,4,FALSE),"")</f>
        <v/>
      </c>
      <c r="G988" s="41">
        <f>IFERROR(VLOOKUP(E988,'PRS até 2014'!$E$4:$L$6307,8,FALSE),"")</f>
        <v>0.61111111111111105</v>
      </c>
      <c r="H988" t="str">
        <f>IFERROR(VLOOKUP(E988,'Global Insight'!$E$2:$F$4102,2,FALSE),"")</f>
        <v/>
      </c>
      <c r="I988" t="str">
        <f>IFERROR(VLOOKUP(E988,EIU!$E$2:$H$3662,4,FALSE),"")</f>
        <v/>
      </c>
    </row>
    <row r="989" spans="1:9" x14ac:dyDescent="0.25">
      <c r="A989" s="12" t="s">
        <v>81</v>
      </c>
      <c r="B989" s="13" t="s">
        <v>82</v>
      </c>
      <c r="C989" s="14">
        <v>3</v>
      </c>
      <c r="D989" s="14">
        <v>1988</v>
      </c>
      <c r="E989">
        <f t="shared" si="15"/>
        <v>31988</v>
      </c>
      <c r="F989" s="41" t="str">
        <f>IFERROR(VLOOKUP(E989,Heritage!$E$3:$H$4601,4,FALSE),"")</f>
        <v/>
      </c>
      <c r="G989" s="41">
        <f>IFERROR(VLOOKUP(E989,'PRS até 2014'!$E$4:$L$6307,8,FALSE),"")</f>
        <v>0.47222222222222221</v>
      </c>
      <c r="H989" t="str">
        <f>IFERROR(VLOOKUP(E989,'Global Insight'!$E$2:$F$4102,2,FALSE),"")</f>
        <v/>
      </c>
      <c r="I989" t="str">
        <f>IFERROR(VLOOKUP(E989,EIU!$E$2:$H$3662,4,FALSE),"")</f>
        <v/>
      </c>
    </row>
    <row r="990" spans="1:9" x14ac:dyDescent="0.25">
      <c r="A990" s="12" t="s">
        <v>346</v>
      </c>
      <c r="B990" s="13" t="s">
        <v>374</v>
      </c>
      <c r="C990" s="14">
        <v>4</v>
      </c>
      <c r="D990" s="14">
        <v>1988</v>
      </c>
      <c r="E990">
        <f t="shared" si="15"/>
        <v>41988</v>
      </c>
      <c r="F990" s="41" t="str">
        <f>IFERROR(VLOOKUP(E990,Heritage!$E$3:$H$4601,4,FALSE),"")</f>
        <v/>
      </c>
      <c r="G990" s="41" t="str">
        <f>IFERROR(VLOOKUP(E990,'PRS até 2014'!$E$4:$L$6307,8,FALSE),"")</f>
        <v xml:space="preserve"> </v>
      </c>
      <c r="H990" t="str">
        <f>IFERROR(VLOOKUP(E990,'Global Insight'!$E$2:$F$4102,2,FALSE),"")</f>
        <v/>
      </c>
      <c r="I990" t="str">
        <f>IFERROR(VLOOKUP(E990,EIU!$E$2:$H$3662,4,FALSE),"")</f>
        <v/>
      </c>
    </row>
    <row r="991" spans="1:9" x14ac:dyDescent="0.25">
      <c r="A991" s="12" t="s">
        <v>2</v>
      </c>
      <c r="B991" s="13" t="s">
        <v>3</v>
      </c>
      <c r="C991" s="14">
        <v>5</v>
      </c>
      <c r="D991" s="14">
        <v>1988</v>
      </c>
      <c r="E991">
        <f t="shared" si="15"/>
        <v>51988</v>
      </c>
      <c r="F991" s="41" t="str">
        <f>IFERROR(VLOOKUP(E991,Heritage!$E$3:$H$4601,4,FALSE),"")</f>
        <v/>
      </c>
      <c r="G991" s="41">
        <f>IFERROR(VLOOKUP(E991,'PRS até 2014'!$E$4:$L$6307,8,FALSE),"")</f>
        <v>0.47222222222222221</v>
      </c>
      <c r="H991" t="str">
        <f>IFERROR(VLOOKUP(E991,'Global Insight'!$E$2:$F$4102,2,FALSE),"")</f>
        <v/>
      </c>
      <c r="I991" t="str">
        <f>IFERROR(VLOOKUP(E991,EIU!$E$2:$H$3662,4,FALSE),"")</f>
        <v/>
      </c>
    </row>
    <row r="992" spans="1:9" x14ac:dyDescent="0.25">
      <c r="A992" s="12" t="s">
        <v>347</v>
      </c>
      <c r="B992" s="13" t="s">
        <v>375</v>
      </c>
      <c r="C992" s="14">
        <v>6</v>
      </c>
      <c r="D992" s="14">
        <v>1988</v>
      </c>
      <c r="E992">
        <f t="shared" si="15"/>
        <v>61988</v>
      </c>
      <c r="F992" s="41" t="str">
        <f>IFERROR(VLOOKUP(E992,Heritage!$E$3:$H$4601,4,FALSE),"")</f>
        <v/>
      </c>
      <c r="G992" s="41" t="str">
        <f>IFERROR(VLOOKUP(E992,'PRS até 2014'!$E$4:$L$6307,8,FALSE),"")</f>
        <v xml:space="preserve"> </v>
      </c>
      <c r="H992" t="str">
        <f>IFERROR(VLOOKUP(E992,'Global Insight'!$E$2:$F$4102,2,FALSE),"")</f>
        <v/>
      </c>
      <c r="I992" t="str">
        <f>IFERROR(VLOOKUP(E992,EIU!$E$2:$H$3662,4,FALSE),"")</f>
        <v/>
      </c>
    </row>
    <row r="993" spans="1:9" x14ac:dyDescent="0.25">
      <c r="A993" s="12" t="s">
        <v>8</v>
      </c>
      <c r="B993" s="13" t="s">
        <v>9</v>
      </c>
      <c r="C993" s="14">
        <v>7</v>
      </c>
      <c r="D993" s="14">
        <v>1988</v>
      </c>
      <c r="E993">
        <f t="shared" si="15"/>
        <v>71988</v>
      </c>
      <c r="F993" s="41" t="str">
        <f>IFERROR(VLOOKUP(E993,Heritage!$E$3:$H$4601,4,FALSE),"")</f>
        <v/>
      </c>
      <c r="G993" s="41">
        <f>IFERROR(VLOOKUP(E993,'PRS até 2014'!$E$4:$L$6307,8,FALSE),"")</f>
        <v>0.52777777777777779</v>
      </c>
      <c r="H993" t="str">
        <f>IFERROR(VLOOKUP(E993,'Global Insight'!$E$2:$F$4102,2,FALSE),"")</f>
        <v/>
      </c>
      <c r="I993" t="str">
        <f>IFERROR(VLOOKUP(E993,EIU!$E$2:$H$3662,4,FALSE),"")</f>
        <v/>
      </c>
    </row>
    <row r="994" spans="1:9" x14ac:dyDescent="0.25">
      <c r="A994" s="12" t="s">
        <v>10</v>
      </c>
      <c r="B994" s="13" t="s">
        <v>11</v>
      </c>
      <c r="C994" s="14">
        <v>8</v>
      </c>
      <c r="D994" s="14">
        <v>1988</v>
      </c>
      <c r="E994">
        <f t="shared" si="15"/>
        <v>81988</v>
      </c>
      <c r="F994" s="41" t="str">
        <f>IFERROR(VLOOKUP(E994,Heritage!$E$3:$H$4601,4,FALSE),"")</f>
        <v/>
      </c>
      <c r="G994" s="41" t="str">
        <f>IFERROR(VLOOKUP(E994,'PRS até 2014'!$E$4:$L$6307,8,FALSE),"")</f>
        <v xml:space="preserve"> </v>
      </c>
      <c r="H994" t="str">
        <f>IFERROR(VLOOKUP(E994,'Global Insight'!$E$2:$F$4102,2,FALSE),"")</f>
        <v/>
      </c>
      <c r="I994" t="str">
        <f>IFERROR(VLOOKUP(E994,EIU!$E$2:$H$3662,4,FALSE),"")</f>
        <v/>
      </c>
    </row>
    <row r="995" spans="1:9" x14ac:dyDescent="0.25">
      <c r="A995" s="12" t="s">
        <v>12</v>
      </c>
      <c r="B995" s="13" t="s">
        <v>13</v>
      </c>
      <c r="C995" s="14">
        <v>9</v>
      </c>
      <c r="D995" s="14">
        <v>1988</v>
      </c>
      <c r="E995">
        <f t="shared" si="15"/>
        <v>91988</v>
      </c>
      <c r="F995" s="41" t="str">
        <f>IFERROR(VLOOKUP(E995,Heritage!$E$3:$H$4601,4,FALSE),"")</f>
        <v/>
      </c>
      <c r="G995" s="41">
        <f>IFERROR(VLOOKUP(E995,'PRS até 2014'!$E$4:$L$6307,8,FALSE),"")</f>
        <v>0.77777777777777779</v>
      </c>
      <c r="H995" t="str">
        <f>IFERROR(VLOOKUP(E995,'Global Insight'!$E$2:$F$4102,2,FALSE),"")</f>
        <v/>
      </c>
      <c r="I995" t="str">
        <f>IFERROR(VLOOKUP(E995,EIU!$E$2:$H$3662,4,FALSE),"")</f>
        <v/>
      </c>
    </row>
    <row r="996" spans="1:9" x14ac:dyDescent="0.25">
      <c r="A996" s="12" t="s">
        <v>14</v>
      </c>
      <c r="B996" s="13" t="s">
        <v>15</v>
      </c>
      <c r="C996" s="14">
        <v>10</v>
      </c>
      <c r="D996" s="14">
        <v>1988</v>
      </c>
      <c r="E996">
        <f t="shared" si="15"/>
        <v>101988</v>
      </c>
      <c r="F996" s="41" t="str">
        <f>IFERROR(VLOOKUP(E996,Heritage!$E$3:$H$4601,4,FALSE),"")</f>
        <v/>
      </c>
      <c r="G996" s="41">
        <f>IFERROR(VLOOKUP(E996,'PRS até 2014'!$E$4:$L$6307,8,FALSE),"")</f>
        <v>0.83333333333333337</v>
      </c>
      <c r="H996" t="str">
        <f>IFERROR(VLOOKUP(E996,'Global Insight'!$E$2:$F$4102,2,FALSE),"")</f>
        <v/>
      </c>
      <c r="I996" t="str">
        <f>IFERROR(VLOOKUP(E996,EIU!$E$2:$H$3662,4,FALSE),"")</f>
        <v/>
      </c>
    </row>
    <row r="997" spans="1:9" x14ac:dyDescent="0.25">
      <c r="A997" s="12" t="s">
        <v>16</v>
      </c>
      <c r="B997" s="13" t="s">
        <v>17</v>
      </c>
      <c r="C997" s="14">
        <v>11</v>
      </c>
      <c r="D997" s="14">
        <v>1988</v>
      </c>
      <c r="E997">
        <f t="shared" si="15"/>
        <v>111988</v>
      </c>
      <c r="F997" s="41" t="str">
        <f>IFERROR(VLOOKUP(E997,Heritage!$E$3:$H$4601,4,FALSE),"")</f>
        <v/>
      </c>
      <c r="G997" s="41" t="str">
        <f>IFERROR(VLOOKUP(E997,'PRS até 2014'!$E$4:$L$6307,8,FALSE),"")</f>
        <v xml:space="preserve"> </v>
      </c>
      <c r="H997" t="str">
        <f>IFERROR(VLOOKUP(E997,'Global Insight'!$E$2:$F$4102,2,FALSE),"")</f>
        <v/>
      </c>
      <c r="I997" t="str">
        <f>IFERROR(VLOOKUP(E997,EIU!$E$2:$H$3662,4,FALSE),"")</f>
        <v/>
      </c>
    </row>
    <row r="998" spans="1:9" x14ac:dyDescent="0.25">
      <c r="A998" s="12" t="s">
        <v>348</v>
      </c>
      <c r="B998" s="13" t="s">
        <v>376</v>
      </c>
      <c r="C998" s="14">
        <v>12</v>
      </c>
      <c r="D998" s="14">
        <v>1988</v>
      </c>
      <c r="E998">
        <f t="shared" si="15"/>
        <v>121988</v>
      </c>
      <c r="F998" s="41" t="str">
        <f>IFERROR(VLOOKUP(E998,Heritage!$E$3:$H$4601,4,FALSE),"")</f>
        <v/>
      </c>
      <c r="G998" s="41">
        <f>IFERROR(VLOOKUP(E998,'PRS até 2014'!$E$4:$L$6307,8,FALSE),"")</f>
        <v>0.44444444444444442</v>
      </c>
      <c r="H998" t="str">
        <f>IFERROR(VLOOKUP(E998,'Global Insight'!$E$2:$F$4102,2,FALSE),"")</f>
        <v/>
      </c>
      <c r="I998" t="str">
        <f>IFERROR(VLOOKUP(E998,EIU!$E$2:$H$3662,4,FALSE),"")</f>
        <v/>
      </c>
    </row>
    <row r="999" spans="1:9" x14ac:dyDescent="0.25">
      <c r="A999" s="12" t="s">
        <v>30</v>
      </c>
      <c r="B999" s="13" t="s">
        <v>31</v>
      </c>
      <c r="C999" s="14">
        <v>13</v>
      </c>
      <c r="D999" s="14">
        <v>1988</v>
      </c>
      <c r="E999">
        <f t="shared" si="15"/>
        <v>131988</v>
      </c>
      <c r="F999" s="41" t="str">
        <f>IFERROR(VLOOKUP(E999,Heritage!$E$3:$H$4601,4,FALSE),"")</f>
        <v/>
      </c>
      <c r="G999" s="41">
        <f>IFERROR(VLOOKUP(E999,'PRS até 2014'!$E$4:$L$6307,8,FALSE),"")</f>
        <v>0.52777777777777779</v>
      </c>
      <c r="H999" t="str">
        <f>IFERROR(VLOOKUP(E999,'Global Insight'!$E$2:$F$4102,2,FALSE),"")</f>
        <v/>
      </c>
      <c r="I999" t="str">
        <f>IFERROR(VLOOKUP(E999,EIU!$E$2:$H$3662,4,FALSE),"")</f>
        <v/>
      </c>
    </row>
    <row r="1000" spans="1:9" x14ac:dyDescent="0.25">
      <c r="A1000" s="12" t="s">
        <v>26</v>
      </c>
      <c r="B1000" s="13" t="s">
        <v>27</v>
      </c>
      <c r="C1000" s="14">
        <v>14</v>
      </c>
      <c r="D1000" s="14">
        <v>1988</v>
      </c>
      <c r="E1000">
        <f t="shared" si="15"/>
        <v>141988</v>
      </c>
      <c r="F1000" s="41" t="str">
        <f>IFERROR(VLOOKUP(E1000,Heritage!$E$3:$H$4601,4,FALSE),"")</f>
        <v/>
      </c>
      <c r="G1000" s="41">
        <f>IFERROR(VLOOKUP(E1000,'PRS até 2014'!$E$4:$L$6307,8,FALSE),"")</f>
        <v>0.16666666666666666</v>
      </c>
      <c r="H1000" t="str">
        <f>IFERROR(VLOOKUP(E1000,'Global Insight'!$E$2:$F$4102,2,FALSE),"")</f>
        <v/>
      </c>
      <c r="I1000" t="str">
        <f>IFERROR(VLOOKUP(E1000,EIU!$E$2:$H$3662,4,FALSE),"")</f>
        <v/>
      </c>
    </row>
    <row r="1001" spans="1:9" x14ac:dyDescent="0.25">
      <c r="A1001" s="12" t="s">
        <v>39</v>
      </c>
      <c r="B1001" s="13" t="s">
        <v>40</v>
      </c>
      <c r="C1001" s="14">
        <v>15</v>
      </c>
      <c r="D1001" s="14">
        <v>1988</v>
      </c>
      <c r="E1001">
        <f t="shared" si="15"/>
        <v>151988</v>
      </c>
      <c r="F1001" s="41" t="str">
        <f>IFERROR(VLOOKUP(E1001,Heritage!$E$3:$H$4601,4,FALSE),"")</f>
        <v/>
      </c>
      <c r="G1001" s="41" t="str">
        <f>IFERROR(VLOOKUP(E1001,'PRS até 2014'!$E$4:$L$6307,8,FALSE),"")</f>
        <v xml:space="preserve"> </v>
      </c>
      <c r="H1001" t="str">
        <f>IFERROR(VLOOKUP(E1001,'Global Insight'!$E$2:$F$4102,2,FALSE),"")</f>
        <v/>
      </c>
      <c r="I1001" t="str">
        <f>IFERROR(VLOOKUP(E1001,EIU!$E$2:$H$3662,4,FALSE),"")</f>
        <v/>
      </c>
    </row>
    <row r="1002" spans="1:9" x14ac:dyDescent="0.25">
      <c r="A1002" s="12" t="s">
        <v>33</v>
      </c>
      <c r="B1002" s="13" t="s">
        <v>34</v>
      </c>
      <c r="C1002" s="14">
        <v>16</v>
      </c>
      <c r="D1002" s="14">
        <v>1988</v>
      </c>
      <c r="E1002">
        <f t="shared" si="15"/>
        <v>161988</v>
      </c>
      <c r="F1002" s="41" t="str">
        <f>IFERROR(VLOOKUP(E1002,Heritage!$E$3:$H$4601,4,FALSE),"")</f>
        <v/>
      </c>
      <c r="G1002" s="41" t="str">
        <f>IFERROR(VLOOKUP(E1002,'PRS até 2014'!$E$4:$L$6307,8,FALSE),"")</f>
        <v xml:space="preserve"> </v>
      </c>
      <c r="H1002" t="str">
        <f>IFERROR(VLOOKUP(E1002,'Global Insight'!$E$2:$F$4102,2,FALSE),"")</f>
        <v/>
      </c>
      <c r="I1002" t="str">
        <f>IFERROR(VLOOKUP(E1002,EIU!$E$2:$H$3662,4,FALSE),"")</f>
        <v/>
      </c>
    </row>
    <row r="1003" spans="1:9" x14ac:dyDescent="0.25">
      <c r="A1003" s="12" t="s">
        <v>20</v>
      </c>
      <c r="B1003" s="13" t="s">
        <v>21</v>
      </c>
      <c r="C1003" s="14">
        <v>17</v>
      </c>
      <c r="D1003" s="14">
        <v>1988</v>
      </c>
      <c r="E1003">
        <f t="shared" si="15"/>
        <v>171988</v>
      </c>
      <c r="F1003" s="41" t="str">
        <f>IFERROR(VLOOKUP(E1003,Heritage!$E$3:$H$4601,4,FALSE),"")</f>
        <v/>
      </c>
      <c r="G1003" s="41">
        <f>IFERROR(VLOOKUP(E1003,'PRS até 2014'!$E$4:$L$6307,8,FALSE),"")</f>
        <v>0.83333333333333337</v>
      </c>
      <c r="H1003" t="str">
        <f>IFERROR(VLOOKUP(E1003,'Global Insight'!$E$2:$F$4102,2,FALSE),"")</f>
        <v/>
      </c>
      <c r="I1003" t="str">
        <f>IFERROR(VLOOKUP(E1003,EIU!$E$2:$H$3662,4,FALSE),"")</f>
        <v/>
      </c>
    </row>
    <row r="1004" spans="1:9" x14ac:dyDescent="0.25">
      <c r="A1004" s="12" t="s">
        <v>349</v>
      </c>
      <c r="B1004" s="13" t="s">
        <v>377</v>
      </c>
      <c r="C1004" s="14">
        <v>18</v>
      </c>
      <c r="D1004" s="14">
        <v>1988</v>
      </c>
      <c r="E1004">
        <f t="shared" si="15"/>
        <v>181988</v>
      </c>
      <c r="F1004" s="41" t="str">
        <f>IFERROR(VLOOKUP(E1004,Heritage!$E$3:$H$4601,4,FALSE),"")</f>
        <v/>
      </c>
      <c r="G1004" s="41" t="str">
        <f>IFERROR(VLOOKUP(E1004,'PRS até 2014'!$E$4:$L$6307,8,FALSE),"")</f>
        <v xml:space="preserve"> </v>
      </c>
      <c r="H1004" t="str">
        <f>IFERROR(VLOOKUP(E1004,'Global Insight'!$E$2:$F$4102,2,FALSE),"")</f>
        <v/>
      </c>
      <c r="I1004" t="str">
        <f>IFERROR(VLOOKUP(E1004,EIU!$E$2:$H$3662,4,FALSE),"")</f>
        <v/>
      </c>
    </row>
    <row r="1005" spans="1:9" x14ac:dyDescent="0.25">
      <c r="A1005" s="12" t="s">
        <v>22</v>
      </c>
      <c r="B1005" s="13" t="s">
        <v>23</v>
      </c>
      <c r="C1005" s="14">
        <v>19</v>
      </c>
      <c r="D1005" s="14">
        <v>1988</v>
      </c>
      <c r="E1005">
        <f t="shared" si="15"/>
        <v>191988</v>
      </c>
      <c r="F1005" s="41" t="str">
        <f>IFERROR(VLOOKUP(E1005,Heritage!$E$3:$H$4601,4,FALSE),"")</f>
        <v/>
      </c>
      <c r="G1005" s="41" t="str">
        <f>IFERROR(VLOOKUP(E1005,'PRS até 2014'!$E$4:$L$6307,8,FALSE),"")</f>
        <v xml:space="preserve"> </v>
      </c>
      <c r="H1005" t="str">
        <f>IFERROR(VLOOKUP(E1005,'Global Insight'!$E$2:$F$4102,2,FALSE),"")</f>
        <v/>
      </c>
      <c r="I1005" t="str">
        <f>IFERROR(VLOOKUP(E1005,EIU!$E$2:$H$3662,4,FALSE),"")</f>
        <v/>
      </c>
    </row>
    <row r="1006" spans="1:9" x14ac:dyDescent="0.25">
      <c r="A1006" s="12" t="s">
        <v>41</v>
      </c>
      <c r="B1006" s="13" t="s">
        <v>42</v>
      </c>
      <c r="C1006" s="14">
        <v>20</v>
      </c>
      <c r="D1006" s="14">
        <v>1988</v>
      </c>
      <c r="E1006">
        <f t="shared" si="15"/>
        <v>201988</v>
      </c>
      <c r="F1006" s="41" t="str">
        <f>IFERROR(VLOOKUP(E1006,Heritage!$E$3:$H$4601,4,FALSE),"")</f>
        <v/>
      </c>
      <c r="G1006" s="41" t="str">
        <f>IFERROR(VLOOKUP(E1006,'PRS até 2014'!$E$4:$L$6307,8,FALSE),"")</f>
        <v xml:space="preserve"> </v>
      </c>
      <c r="H1006" t="str">
        <f>IFERROR(VLOOKUP(E1006,'Global Insight'!$E$2:$F$4102,2,FALSE),"")</f>
        <v/>
      </c>
      <c r="I1006" t="str">
        <f>IFERROR(VLOOKUP(E1006,EIU!$E$2:$H$3662,4,FALSE),"")</f>
        <v/>
      </c>
    </row>
    <row r="1007" spans="1:9" x14ac:dyDescent="0.25">
      <c r="A1007" s="12" t="s">
        <v>35</v>
      </c>
      <c r="B1007" s="13" t="s">
        <v>36</v>
      </c>
      <c r="C1007" s="14">
        <v>21</v>
      </c>
      <c r="D1007" s="14">
        <v>1988</v>
      </c>
      <c r="E1007">
        <f t="shared" si="15"/>
        <v>211988</v>
      </c>
      <c r="F1007" s="41" t="str">
        <f>IFERROR(VLOOKUP(E1007,Heritage!$E$3:$H$4601,4,FALSE),"")</f>
        <v/>
      </c>
      <c r="G1007" s="41">
        <f>IFERROR(VLOOKUP(E1007,'PRS até 2014'!$E$4:$L$6307,8,FALSE),"")</f>
        <v>0.30555555555555558</v>
      </c>
      <c r="H1007" t="str">
        <f>IFERROR(VLOOKUP(E1007,'Global Insight'!$E$2:$F$4102,2,FALSE),"")</f>
        <v/>
      </c>
      <c r="I1007" t="str">
        <f>IFERROR(VLOOKUP(E1007,EIU!$E$2:$H$3662,4,FALSE),"")</f>
        <v/>
      </c>
    </row>
    <row r="1008" spans="1:9" x14ac:dyDescent="0.25">
      <c r="A1008" s="12" t="s">
        <v>333</v>
      </c>
      <c r="B1008" s="13" t="s">
        <v>32</v>
      </c>
      <c r="C1008" s="14">
        <v>22</v>
      </c>
      <c r="D1008" s="14">
        <v>1988</v>
      </c>
      <c r="E1008">
        <f t="shared" si="15"/>
        <v>221988</v>
      </c>
      <c r="F1008" s="41" t="str">
        <f>IFERROR(VLOOKUP(E1008,Heritage!$E$3:$H$4601,4,FALSE),"")</f>
        <v/>
      </c>
      <c r="G1008" s="41" t="str">
        <f>IFERROR(VLOOKUP(E1008,'PRS até 2014'!$E$4:$L$6307,8,FALSE),"")</f>
        <v xml:space="preserve"> </v>
      </c>
      <c r="H1008" t="str">
        <f>IFERROR(VLOOKUP(E1008,'Global Insight'!$E$2:$F$4102,2,FALSE),"")</f>
        <v/>
      </c>
      <c r="I1008" t="str">
        <f>IFERROR(VLOOKUP(E1008,EIU!$E$2:$H$3662,4,FALSE),"")</f>
        <v/>
      </c>
    </row>
    <row r="1009" spans="1:9" x14ac:dyDescent="0.25">
      <c r="A1009" s="12" t="s">
        <v>43</v>
      </c>
      <c r="B1009" s="13" t="s">
        <v>44</v>
      </c>
      <c r="C1009" s="14">
        <v>23</v>
      </c>
      <c r="D1009" s="14">
        <v>1988</v>
      </c>
      <c r="E1009">
        <f t="shared" si="15"/>
        <v>231988</v>
      </c>
      <c r="F1009" s="41" t="str">
        <f>IFERROR(VLOOKUP(E1009,Heritage!$E$3:$H$4601,4,FALSE),"")</f>
        <v/>
      </c>
      <c r="G1009" s="41">
        <f>IFERROR(VLOOKUP(E1009,'PRS até 2014'!$E$4:$L$6307,8,FALSE),"")</f>
        <v>0.72222222222222221</v>
      </c>
      <c r="H1009" t="str">
        <f>IFERROR(VLOOKUP(E1009,'Global Insight'!$E$2:$F$4102,2,FALSE),"")</f>
        <v/>
      </c>
      <c r="I1009" t="str">
        <f>IFERROR(VLOOKUP(E1009,EIU!$E$2:$H$3662,4,FALSE),"")</f>
        <v/>
      </c>
    </row>
    <row r="1010" spans="1:9" x14ac:dyDescent="0.25">
      <c r="A1010" s="12" t="s">
        <v>37</v>
      </c>
      <c r="B1010" s="13" t="s">
        <v>38</v>
      </c>
      <c r="C1010" s="14">
        <v>24</v>
      </c>
      <c r="D1010" s="14">
        <v>1988</v>
      </c>
      <c r="E1010">
        <f t="shared" si="15"/>
        <v>241988</v>
      </c>
      <c r="F1010" s="41" t="str">
        <f>IFERROR(VLOOKUP(E1010,Heritage!$E$3:$H$4601,4,FALSE),"")</f>
        <v/>
      </c>
      <c r="G1010" s="41">
        <f>IFERROR(VLOOKUP(E1010,'PRS até 2014'!$E$4:$L$6307,8,FALSE),"")</f>
        <v>0.61111111111111105</v>
      </c>
      <c r="H1010" t="str">
        <f>IFERROR(VLOOKUP(E1010,'Global Insight'!$E$2:$F$4102,2,FALSE),"")</f>
        <v/>
      </c>
      <c r="I1010" t="str">
        <f>IFERROR(VLOOKUP(E1010,EIU!$E$2:$H$3662,4,FALSE),"")</f>
        <v/>
      </c>
    </row>
    <row r="1011" spans="1:9" x14ac:dyDescent="0.25">
      <c r="A1011" s="12" t="s">
        <v>350</v>
      </c>
      <c r="B1011" s="13" t="s">
        <v>378</v>
      </c>
      <c r="C1011" s="14">
        <v>25</v>
      </c>
      <c r="D1011" s="14">
        <v>1988</v>
      </c>
      <c r="E1011">
        <f t="shared" si="15"/>
        <v>251988</v>
      </c>
      <c r="F1011" s="41" t="str">
        <f>IFERROR(VLOOKUP(E1011,Heritage!$E$3:$H$4601,4,FALSE),"")</f>
        <v/>
      </c>
      <c r="G1011" s="41">
        <f>IFERROR(VLOOKUP(E1011,'PRS até 2014'!$E$4:$L$6307,8,FALSE),"")</f>
        <v>0.77777777777777779</v>
      </c>
      <c r="H1011" t="str">
        <f>IFERROR(VLOOKUP(E1011,'Global Insight'!$E$2:$F$4102,2,FALSE),"")</f>
        <v/>
      </c>
      <c r="I1011" t="str">
        <f>IFERROR(VLOOKUP(E1011,EIU!$E$2:$H$3662,4,FALSE),"")</f>
        <v/>
      </c>
    </row>
    <row r="1012" spans="1:9" x14ac:dyDescent="0.25">
      <c r="A1012" s="12" t="s">
        <v>28</v>
      </c>
      <c r="B1012" s="13" t="s">
        <v>29</v>
      </c>
      <c r="C1012" s="14">
        <v>26</v>
      </c>
      <c r="D1012" s="14">
        <v>1988</v>
      </c>
      <c r="E1012">
        <f t="shared" ref="E1012:E1075" si="16">C1012*10000+D1012</f>
        <v>261988</v>
      </c>
      <c r="F1012" s="41" t="str">
        <f>IFERROR(VLOOKUP(E1012,Heritage!$E$3:$H$4601,4,FALSE),"")</f>
        <v/>
      </c>
      <c r="G1012" s="41">
        <f>IFERROR(VLOOKUP(E1012,'PRS até 2014'!$E$4:$L$6307,8,FALSE),"")</f>
        <v>0.61111111111111105</v>
      </c>
      <c r="H1012" t="str">
        <f>IFERROR(VLOOKUP(E1012,'Global Insight'!$E$2:$F$4102,2,FALSE),"")</f>
        <v/>
      </c>
      <c r="I1012" t="str">
        <f>IFERROR(VLOOKUP(E1012,EIU!$E$2:$H$3662,4,FALSE),"")</f>
        <v/>
      </c>
    </row>
    <row r="1013" spans="1:9" x14ac:dyDescent="0.25">
      <c r="A1013" s="12" t="s">
        <v>24</v>
      </c>
      <c r="B1013" s="13" t="s">
        <v>25</v>
      </c>
      <c r="C1013" s="14">
        <v>27</v>
      </c>
      <c r="D1013" s="14">
        <v>1988</v>
      </c>
      <c r="E1013">
        <f t="shared" si="16"/>
        <v>271988</v>
      </c>
      <c r="F1013" s="41" t="str">
        <f>IFERROR(VLOOKUP(E1013,Heritage!$E$3:$H$4601,4,FALSE),"")</f>
        <v/>
      </c>
      <c r="G1013" s="41">
        <f>IFERROR(VLOOKUP(E1013,'PRS até 2014'!$E$4:$L$6307,8,FALSE),"")</f>
        <v>0.52777777777777779</v>
      </c>
      <c r="H1013" t="str">
        <f>IFERROR(VLOOKUP(E1013,'Global Insight'!$E$2:$F$4102,2,FALSE),"")</f>
        <v/>
      </c>
      <c r="I1013" t="str">
        <f>IFERROR(VLOOKUP(E1013,EIU!$E$2:$H$3662,4,FALSE),"")</f>
        <v/>
      </c>
    </row>
    <row r="1014" spans="1:9" x14ac:dyDescent="0.25">
      <c r="A1014" s="12" t="s">
        <v>18</v>
      </c>
      <c r="B1014" s="13" t="s">
        <v>19</v>
      </c>
      <c r="C1014" s="14">
        <v>28</v>
      </c>
      <c r="D1014" s="14">
        <v>1988</v>
      </c>
      <c r="E1014">
        <f t="shared" si="16"/>
        <v>281988</v>
      </c>
      <c r="F1014" s="41" t="str">
        <f>IFERROR(VLOOKUP(E1014,Heritage!$E$3:$H$4601,4,FALSE),"")</f>
        <v/>
      </c>
      <c r="G1014" s="41" t="str">
        <f>IFERROR(VLOOKUP(E1014,'PRS até 2014'!$E$4:$L$6307,8,FALSE),"")</f>
        <v xml:space="preserve"> </v>
      </c>
      <c r="H1014" t="str">
        <f>IFERROR(VLOOKUP(E1014,'Global Insight'!$E$2:$F$4102,2,FALSE),"")</f>
        <v/>
      </c>
      <c r="I1014" t="str">
        <f>IFERROR(VLOOKUP(E1014,EIU!$E$2:$H$3662,4,FALSE),"")</f>
        <v/>
      </c>
    </row>
    <row r="1015" spans="1:9" x14ac:dyDescent="0.25">
      <c r="A1015" s="12" t="s">
        <v>160</v>
      </c>
      <c r="B1015" s="13" t="s">
        <v>161</v>
      </c>
      <c r="C1015" s="14">
        <v>29</v>
      </c>
      <c r="D1015" s="14">
        <v>1988</v>
      </c>
      <c r="E1015">
        <f t="shared" si="16"/>
        <v>291988</v>
      </c>
      <c r="F1015" s="41" t="str">
        <f>IFERROR(VLOOKUP(E1015,Heritage!$E$3:$H$4601,4,FALSE),"")</f>
        <v/>
      </c>
      <c r="G1015" s="41" t="str">
        <f>IFERROR(VLOOKUP(E1015,'PRS até 2014'!$E$4:$L$6307,8,FALSE),"")</f>
        <v xml:space="preserve"> </v>
      </c>
      <c r="H1015" t="str">
        <f>IFERROR(VLOOKUP(E1015,'Global Insight'!$E$2:$F$4102,2,FALSE),"")</f>
        <v/>
      </c>
      <c r="I1015" t="str">
        <f>IFERROR(VLOOKUP(E1015,EIU!$E$2:$H$3662,4,FALSE),"")</f>
        <v/>
      </c>
    </row>
    <row r="1016" spans="1:9" x14ac:dyDescent="0.25">
      <c r="A1016" s="12" t="s">
        <v>56</v>
      </c>
      <c r="B1016" s="13" t="s">
        <v>57</v>
      </c>
      <c r="C1016" s="14">
        <v>30</v>
      </c>
      <c r="D1016" s="14">
        <v>1988</v>
      </c>
      <c r="E1016">
        <f t="shared" si="16"/>
        <v>301988</v>
      </c>
      <c r="F1016" s="41" t="str">
        <f>IFERROR(VLOOKUP(E1016,Heritage!$E$3:$H$4601,4,FALSE),"")</f>
        <v/>
      </c>
      <c r="G1016" s="41">
        <f>IFERROR(VLOOKUP(E1016,'PRS até 2014'!$E$4:$L$6307,8,FALSE),"")</f>
        <v>0.44444444444444442</v>
      </c>
      <c r="H1016" t="str">
        <f>IFERROR(VLOOKUP(E1016,'Global Insight'!$E$2:$F$4102,2,FALSE),"")</f>
        <v/>
      </c>
      <c r="I1016" t="str">
        <f>IFERROR(VLOOKUP(E1016,EIU!$E$2:$H$3662,4,FALSE),"")</f>
        <v/>
      </c>
    </row>
    <row r="1017" spans="1:9" x14ac:dyDescent="0.25">
      <c r="A1017" s="12" t="s">
        <v>47</v>
      </c>
      <c r="B1017" s="13" t="s">
        <v>48</v>
      </c>
      <c r="C1017" s="14">
        <v>31</v>
      </c>
      <c r="D1017" s="14">
        <v>1988</v>
      </c>
      <c r="E1017">
        <f t="shared" si="16"/>
        <v>311988</v>
      </c>
      <c r="F1017" s="41" t="str">
        <f>IFERROR(VLOOKUP(E1017,Heritage!$E$3:$H$4601,4,FALSE),"")</f>
        <v/>
      </c>
      <c r="G1017" s="41">
        <f>IFERROR(VLOOKUP(E1017,'PRS até 2014'!$E$4:$L$6307,8,FALSE),"")</f>
        <v>0.88888888888888884</v>
      </c>
      <c r="H1017" t="str">
        <f>IFERROR(VLOOKUP(E1017,'Global Insight'!$E$2:$F$4102,2,FALSE),"")</f>
        <v/>
      </c>
      <c r="I1017" t="str">
        <f>IFERROR(VLOOKUP(E1017,EIU!$E$2:$H$3662,4,FALSE),"")</f>
        <v/>
      </c>
    </row>
    <row r="1018" spans="1:9" x14ac:dyDescent="0.25">
      <c r="A1018" s="12" t="s">
        <v>63</v>
      </c>
      <c r="B1018" s="13" t="s">
        <v>64</v>
      </c>
      <c r="C1018" s="14">
        <v>32</v>
      </c>
      <c r="D1018" s="14">
        <v>1988</v>
      </c>
      <c r="E1018">
        <f t="shared" si="16"/>
        <v>321988</v>
      </c>
      <c r="F1018" s="41" t="str">
        <f>IFERROR(VLOOKUP(E1018,Heritage!$E$3:$H$4601,4,FALSE),"")</f>
        <v/>
      </c>
      <c r="G1018" s="41" t="str">
        <f>IFERROR(VLOOKUP(E1018,'PRS até 2014'!$E$4:$L$6307,8,FALSE),"")</f>
        <v xml:space="preserve"> </v>
      </c>
      <c r="H1018" t="str">
        <f>IFERROR(VLOOKUP(E1018,'Global Insight'!$E$2:$F$4102,2,FALSE),"")</f>
        <v/>
      </c>
      <c r="I1018" t="str">
        <f>IFERROR(VLOOKUP(E1018,EIU!$E$2:$H$3662,4,FALSE),"")</f>
        <v/>
      </c>
    </row>
    <row r="1019" spans="1:9" x14ac:dyDescent="0.25">
      <c r="A1019" s="12" t="s">
        <v>45</v>
      </c>
      <c r="B1019" s="13" t="s">
        <v>46</v>
      </c>
      <c r="C1019" s="14">
        <v>33</v>
      </c>
      <c r="D1019" s="14">
        <v>1988</v>
      </c>
      <c r="E1019">
        <f t="shared" si="16"/>
        <v>331988</v>
      </c>
      <c r="F1019" s="41" t="str">
        <f>IFERROR(VLOOKUP(E1019,Heritage!$E$3:$H$4601,4,FALSE),"")</f>
        <v/>
      </c>
      <c r="G1019" s="41" t="str">
        <f>IFERROR(VLOOKUP(E1019,'PRS até 2014'!$E$4:$L$6307,8,FALSE),"")</f>
        <v xml:space="preserve"> </v>
      </c>
      <c r="H1019" t="str">
        <f>IFERROR(VLOOKUP(E1019,'Global Insight'!$E$2:$F$4102,2,FALSE),"")</f>
        <v/>
      </c>
      <c r="I1019" t="str">
        <f>IFERROR(VLOOKUP(E1019,EIU!$E$2:$H$3662,4,FALSE),"")</f>
        <v/>
      </c>
    </row>
    <row r="1020" spans="1:9" x14ac:dyDescent="0.25">
      <c r="A1020" s="12" t="s">
        <v>288</v>
      </c>
      <c r="B1020" s="13" t="s">
        <v>289</v>
      </c>
      <c r="C1020" s="14">
        <v>34</v>
      </c>
      <c r="D1020" s="14">
        <v>1988</v>
      </c>
      <c r="E1020">
        <f t="shared" si="16"/>
        <v>341988</v>
      </c>
      <c r="F1020" s="41" t="str">
        <f>IFERROR(VLOOKUP(E1020,Heritage!$E$3:$H$4601,4,FALSE),"")</f>
        <v/>
      </c>
      <c r="G1020" s="41" t="str">
        <f>IFERROR(VLOOKUP(E1020,'PRS até 2014'!$E$4:$L$6307,8,FALSE),"")</f>
        <v xml:space="preserve"> </v>
      </c>
      <c r="H1020" t="str">
        <f>IFERROR(VLOOKUP(E1020,'Global Insight'!$E$2:$F$4102,2,FALSE),"")</f>
        <v/>
      </c>
      <c r="I1020" t="str">
        <f>IFERROR(VLOOKUP(E1020,EIU!$E$2:$H$3662,4,FALSE),"")</f>
        <v/>
      </c>
    </row>
    <row r="1021" spans="1:9" x14ac:dyDescent="0.25">
      <c r="A1021" s="12" t="s">
        <v>51</v>
      </c>
      <c r="B1021" s="13" t="s">
        <v>52</v>
      </c>
      <c r="C1021" s="14">
        <v>35</v>
      </c>
      <c r="D1021" s="14">
        <v>1988</v>
      </c>
      <c r="E1021">
        <f t="shared" si="16"/>
        <v>351988</v>
      </c>
      <c r="F1021" s="41" t="str">
        <f>IFERROR(VLOOKUP(E1021,Heritage!$E$3:$H$4601,4,FALSE),"")</f>
        <v/>
      </c>
      <c r="G1021" s="41">
        <f>IFERROR(VLOOKUP(E1021,'PRS até 2014'!$E$4:$L$6307,8,FALSE),"")</f>
        <v>0.58333333333333326</v>
      </c>
      <c r="H1021" t="str">
        <f>IFERROR(VLOOKUP(E1021,'Global Insight'!$E$2:$F$4102,2,FALSE),"")</f>
        <v/>
      </c>
      <c r="I1021" t="str">
        <f>IFERROR(VLOOKUP(E1021,EIU!$E$2:$H$3662,4,FALSE),"")</f>
        <v/>
      </c>
    </row>
    <row r="1022" spans="1:9" x14ac:dyDescent="0.25">
      <c r="A1022" s="12" t="s">
        <v>53</v>
      </c>
      <c r="B1022" s="13" t="s">
        <v>54</v>
      </c>
      <c r="C1022" s="14">
        <v>36</v>
      </c>
      <c r="D1022" s="14">
        <v>1988</v>
      </c>
      <c r="E1022">
        <f t="shared" si="16"/>
        <v>361988</v>
      </c>
      <c r="F1022" s="41" t="str">
        <f>IFERROR(VLOOKUP(E1022,Heritage!$E$3:$H$4601,4,FALSE),"")</f>
        <v/>
      </c>
      <c r="G1022" s="41">
        <f>IFERROR(VLOOKUP(E1022,'PRS até 2014'!$E$4:$L$6307,8,FALSE),"")</f>
        <v>0.55555555555555558</v>
      </c>
      <c r="H1022" t="str">
        <f>IFERROR(VLOOKUP(E1022,'Global Insight'!$E$2:$F$4102,2,FALSE),"")</f>
        <v/>
      </c>
      <c r="I1022" t="str">
        <f>IFERROR(VLOOKUP(E1022,EIU!$E$2:$H$3662,4,FALSE),"")</f>
        <v/>
      </c>
    </row>
    <row r="1023" spans="1:9" x14ac:dyDescent="0.25">
      <c r="A1023" s="12" t="s">
        <v>59</v>
      </c>
      <c r="B1023" s="13" t="s">
        <v>60</v>
      </c>
      <c r="C1023" s="14">
        <v>37</v>
      </c>
      <c r="D1023" s="14">
        <v>1988</v>
      </c>
      <c r="E1023">
        <f t="shared" si="16"/>
        <v>371988</v>
      </c>
      <c r="F1023" s="41" t="str">
        <f>IFERROR(VLOOKUP(E1023,Heritage!$E$3:$H$4601,4,FALSE),"")</f>
        <v/>
      </c>
      <c r="G1023" s="41">
        <f>IFERROR(VLOOKUP(E1023,'PRS até 2014'!$E$4:$L$6307,8,FALSE),"")</f>
        <v>0.3611111111111111</v>
      </c>
      <c r="H1023" t="str">
        <f>IFERROR(VLOOKUP(E1023,'Global Insight'!$E$2:$F$4102,2,FALSE),"")</f>
        <v/>
      </c>
      <c r="I1023" t="str">
        <f>IFERROR(VLOOKUP(E1023,EIU!$E$2:$H$3662,4,FALSE),"")</f>
        <v/>
      </c>
    </row>
    <row r="1024" spans="1:9" x14ac:dyDescent="0.25">
      <c r="A1024" s="12" t="s">
        <v>61</v>
      </c>
      <c r="B1024" s="13" t="s">
        <v>62</v>
      </c>
      <c r="C1024" s="14">
        <v>38</v>
      </c>
      <c r="D1024" s="14">
        <v>1988</v>
      </c>
      <c r="E1024">
        <f t="shared" si="16"/>
        <v>381988</v>
      </c>
      <c r="F1024" s="41" t="str">
        <f>IFERROR(VLOOKUP(E1024,Heritage!$E$3:$H$4601,4,FALSE),"")</f>
        <v/>
      </c>
      <c r="G1024" s="41" t="str">
        <f>IFERROR(VLOOKUP(E1024,'PRS até 2014'!$E$4:$L$6307,8,FALSE),"")</f>
        <v xml:space="preserve"> </v>
      </c>
      <c r="H1024" t="str">
        <f>IFERROR(VLOOKUP(E1024,'Global Insight'!$E$2:$F$4102,2,FALSE),"")</f>
        <v/>
      </c>
      <c r="I1024" t="str">
        <f>IFERROR(VLOOKUP(E1024,EIU!$E$2:$H$3662,4,FALSE),"")</f>
        <v/>
      </c>
    </row>
    <row r="1025" spans="1:9" x14ac:dyDescent="0.25">
      <c r="A1025" s="15" t="s">
        <v>334</v>
      </c>
      <c r="B1025" s="13" t="s">
        <v>58</v>
      </c>
      <c r="C1025" s="14">
        <v>39</v>
      </c>
      <c r="D1025" s="14">
        <v>1988</v>
      </c>
      <c r="E1025">
        <f t="shared" si="16"/>
        <v>391988</v>
      </c>
      <c r="F1025" s="41" t="str">
        <f>IFERROR(VLOOKUP(E1025,Heritage!$E$3:$H$4601,4,FALSE),"")</f>
        <v/>
      </c>
      <c r="G1025" s="41">
        <f>IFERROR(VLOOKUP(E1025,'PRS até 2014'!$E$4:$L$6307,8,FALSE),"")</f>
        <v>0.41666666666666663</v>
      </c>
      <c r="H1025" t="str">
        <f>IFERROR(VLOOKUP(E1025,'Global Insight'!$E$2:$F$4102,2,FALSE),"")</f>
        <v/>
      </c>
      <c r="I1025" t="str">
        <f>IFERROR(VLOOKUP(E1025,EIU!$E$2:$H$3662,4,FALSE),"")</f>
        <v/>
      </c>
    </row>
    <row r="1026" spans="1:9" x14ac:dyDescent="0.25">
      <c r="A1026" s="15" t="s">
        <v>351</v>
      </c>
      <c r="B1026" s="13" t="s">
        <v>335</v>
      </c>
      <c r="C1026" s="14">
        <v>40</v>
      </c>
      <c r="D1026" s="14">
        <v>1988</v>
      </c>
      <c r="E1026">
        <f t="shared" si="16"/>
        <v>401988</v>
      </c>
      <c r="F1026" s="41" t="str">
        <f>IFERROR(VLOOKUP(E1026,Heritage!$E$3:$H$4601,4,FALSE),"")</f>
        <v/>
      </c>
      <c r="G1026" s="41">
        <f>IFERROR(VLOOKUP(E1026,'PRS até 2014'!$E$4:$L$6307,8,FALSE),"")</f>
        <v>0.19444444444444445</v>
      </c>
      <c r="H1026" t="str">
        <f>IFERROR(VLOOKUP(E1026,'Global Insight'!$E$2:$F$4102,2,FALSE),"")</f>
        <v/>
      </c>
      <c r="I1026" t="str">
        <f>IFERROR(VLOOKUP(E1026,EIU!$E$2:$H$3662,4,FALSE),"")</f>
        <v/>
      </c>
    </row>
    <row r="1027" spans="1:9" x14ac:dyDescent="0.25">
      <c r="A1027" s="12" t="s">
        <v>65</v>
      </c>
      <c r="B1027" s="13" t="s">
        <v>66</v>
      </c>
      <c r="C1027" s="14">
        <v>41</v>
      </c>
      <c r="D1027" s="14">
        <v>1988</v>
      </c>
      <c r="E1027">
        <f t="shared" si="16"/>
        <v>411988</v>
      </c>
      <c r="F1027" s="41" t="str">
        <f>IFERROR(VLOOKUP(E1027,Heritage!$E$3:$H$4601,4,FALSE),"")</f>
        <v/>
      </c>
      <c r="G1027" s="41">
        <f>IFERROR(VLOOKUP(E1027,'PRS até 2014'!$E$4:$L$6307,8,FALSE),"")</f>
        <v>0.63888888888888884</v>
      </c>
      <c r="H1027" t="str">
        <f>IFERROR(VLOOKUP(E1027,'Global Insight'!$E$2:$F$4102,2,FALSE),"")</f>
        <v/>
      </c>
      <c r="I1027" t="str">
        <f>IFERROR(VLOOKUP(E1027,EIU!$E$2:$H$3662,4,FALSE),"")</f>
        <v/>
      </c>
    </row>
    <row r="1028" spans="1:9" x14ac:dyDescent="0.25">
      <c r="A1028" s="12" t="s">
        <v>352</v>
      </c>
      <c r="B1028" s="13" t="s">
        <v>55</v>
      </c>
      <c r="C1028" s="14">
        <v>42</v>
      </c>
      <c r="D1028" s="14">
        <v>1988</v>
      </c>
      <c r="E1028">
        <f t="shared" si="16"/>
        <v>421988</v>
      </c>
      <c r="F1028" s="41" t="str">
        <f>IFERROR(VLOOKUP(E1028,Heritage!$E$3:$H$4601,4,FALSE),"")</f>
        <v/>
      </c>
      <c r="G1028" s="41">
        <f>IFERROR(VLOOKUP(E1028,'PRS até 2014'!$E$4:$L$6307,8,FALSE),"")</f>
        <v>0.55555555555555547</v>
      </c>
      <c r="H1028" t="str">
        <f>IFERROR(VLOOKUP(E1028,'Global Insight'!$E$2:$F$4102,2,FALSE),"")</f>
        <v/>
      </c>
      <c r="I1028" t="str">
        <f>IFERROR(VLOOKUP(E1028,EIU!$E$2:$H$3662,4,FALSE),"")</f>
        <v/>
      </c>
    </row>
    <row r="1029" spans="1:9" x14ac:dyDescent="0.25">
      <c r="A1029" s="15" t="s">
        <v>126</v>
      </c>
      <c r="B1029" s="13" t="s">
        <v>127</v>
      </c>
      <c r="C1029" s="14">
        <v>43</v>
      </c>
      <c r="D1029" s="14">
        <v>1988</v>
      </c>
      <c r="E1029">
        <f t="shared" si="16"/>
        <v>431988</v>
      </c>
      <c r="F1029" s="41" t="str">
        <f>IFERROR(VLOOKUP(E1029,Heritage!$E$3:$H$4601,4,FALSE),"")</f>
        <v/>
      </c>
      <c r="G1029" s="41" t="str">
        <f>IFERROR(VLOOKUP(E1029,'PRS até 2014'!$E$4:$L$6307,8,FALSE),"")</f>
        <v xml:space="preserve"> </v>
      </c>
      <c r="H1029" t="str">
        <f>IFERROR(VLOOKUP(E1029,'Global Insight'!$E$2:$F$4102,2,FALSE),"")</f>
        <v/>
      </c>
      <c r="I1029" t="str">
        <f>IFERROR(VLOOKUP(E1029,EIU!$E$2:$H$3662,4,FALSE),"")</f>
        <v/>
      </c>
    </row>
    <row r="1030" spans="1:9" x14ac:dyDescent="0.25">
      <c r="A1030" s="12" t="s">
        <v>67</v>
      </c>
      <c r="B1030" s="13" t="s">
        <v>68</v>
      </c>
      <c r="C1030" s="14">
        <v>44</v>
      </c>
      <c r="D1030" s="14">
        <v>1988</v>
      </c>
      <c r="E1030">
        <f t="shared" si="16"/>
        <v>441988</v>
      </c>
      <c r="F1030" s="41" t="str">
        <f>IFERROR(VLOOKUP(E1030,Heritage!$E$3:$H$4601,4,FALSE),"")</f>
        <v/>
      </c>
      <c r="G1030" s="41">
        <f>IFERROR(VLOOKUP(E1030,'PRS até 2014'!$E$4:$L$6307,8,FALSE),"")</f>
        <v>0.55555555555555558</v>
      </c>
      <c r="H1030" t="str">
        <f>IFERROR(VLOOKUP(E1030,'Global Insight'!$E$2:$F$4102,2,FALSE),"")</f>
        <v/>
      </c>
      <c r="I1030" t="str">
        <f>IFERROR(VLOOKUP(E1030,EIU!$E$2:$H$3662,4,FALSE),"")</f>
        <v/>
      </c>
    </row>
    <row r="1031" spans="1:9" x14ac:dyDescent="0.25">
      <c r="A1031" s="12" t="s">
        <v>69</v>
      </c>
      <c r="B1031" s="13" t="s">
        <v>70</v>
      </c>
      <c r="C1031" s="14">
        <v>45</v>
      </c>
      <c r="D1031" s="14">
        <v>1988</v>
      </c>
      <c r="E1031">
        <f t="shared" si="16"/>
        <v>451988</v>
      </c>
      <c r="F1031" s="41" t="str">
        <f>IFERROR(VLOOKUP(E1031,Heritage!$E$3:$H$4601,4,FALSE),"")</f>
        <v/>
      </c>
      <c r="G1031" s="41">
        <f>IFERROR(VLOOKUP(E1031,'PRS até 2014'!$E$4:$L$6307,8,FALSE),"")</f>
        <v>0.58333333333333326</v>
      </c>
      <c r="H1031" t="str">
        <f>IFERROR(VLOOKUP(E1031,'Global Insight'!$E$2:$F$4102,2,FALSE),"")</f>
        <v/>
      </c>
      <c r="I1031" t="str">
        <f>IFERROR(VLOOKUP(E1031,EIU!$E$2:$H$3662,4,FALSE),"")</f>
        <v/>
      </c>
    </row>
    <row r="1032" spans="1:9" x14ac:dyDescent="0.25">
      <c r="A1032" s="12" t="s">
        <v>71</v>
      </c>
      <c r="B1032" s="13" t="s">
        <v>72</v>
      </c>
      <c r="C1032" s="14">
        <v>46</v>
      </c>
      <c r="D1032" s="14">
        <v>1988</v>
      </c>
      <c r="E1032">
        <f t="shared" si="16"/>
        <v>461988</v>
      </c>
      <c r="F1032" s="41" t="str">
        <f>IFERROR(VLOOKUP(E1032,Heritage!$E$3:$H$4601,4,FALSE),"")</f>
        <v/>
      </c>
      <c r="G1032" s="41">
        <f>IFERROR(VLOOKUP(E1032,'PRS até 2014'!$E$4:$L$6307,8,FALSE),"")</f>
        <v>0.66666666666666663</v>
      </c>
      <c r="H1032" t="str">
        <f>IFERROR(VLOOKUP(E1032,'Global Insight'!$E$2:$F$4102,2,FALSE),"")</f>
        <v/>
      </c>
      <c r="I1032" t="str">
        <f>IFERROR(VLOOKUP(E1032,EIU!$E$2:$H$3662,4,FALSE),"")</f>
        <v/>
      </c>
    </row>
    <row r="1033" spans="1:9" x14ac:dyDescent="0.25">
      <c r="A1033" s="12" t="s">
        <v>77</v>
      </c>
      <c r="B1033" s="13" t="s">
        <v>78</v>
      </c>
      <c r="C1033" s="14">
        <v>47</v>
      </c>
      <c r="D1033" s="14">
        <v>1988</v>
      </c>
      <c r="E1033">
        <f t="shared" si="16"/>
        <v>471988</v>
      </c>
      <c r="F1033" s="41" t="str">
        <f>IFERROR(VLOOKUP(E1033,Heritage!$E$3:$H$4601,4,FALSE),"")</f>
        <v/>
      </c>
      <c r="G1033" s="41">
        <f>IFERROR(VLOOKUP(E1033,'PRS até 2014'!$E$4:$L$6307,8,FALSE),"")</f>
        <v>0.86111111111111116</v>
      </c>
      <c r="H1033" t="str">
        <f>IFERROR(VLOOKUP(E1033,'Global Insight'!$E$2:$F$4102,2,FALSE),"")</f>
        <v/>
      </c>
      <c r="I1033" t="str">
        <f>IFERROR(VLOOKUP(E1033,EIU!$E$2:$H$3662,4,FALSE),"")</f>
        <v/>
      </c>
    </row>
    <row r="1034" spans="1:9" x14ac:dyDescent="0.25">
      <c r="A1034" s="12" t="s">
        <v>75</v>
      </c>
      <c r="B1034" s="13" t="s">
        <v>76</v>
      </c>
      <c r="C1034" s="14">
        <v>48</v>
      </c>
      <c r="D1034" s="14">
        <v>1988</v>
      </c>
      <c r="E1034">
        <f t="shared" si="16"/>
        <v>481988</v>
      </c>
      <c r="F1034" s="41" t="str">
        <f>IFERROR(VLOOKUP(E1034,Heritage!$E$3:$H$4601,4,FALSE),"")</f>
        <v/>
      </c>
      <c r="G1034" s="41" t="str">
        <f>IFERROR(VLOOKUP(E1034,'PRS até 2014'!$E$4:$L$6307,8,FALSE),"")</f>
        <v xml:space="preserve"> </v>
      </c>
      <c r="H1034" t="str">
        <f>IFERROR(VLOOKUP(E1034,'Global Insight'!$E$2:$F$4102,2,FALSE),"")</f>
        <v/>
      </c>
      <c r="I1034" t="str">
        <f>IFERROR(VLOOKUP(E1034,EIU!$E$2:$H$3662,4,FALSE),"")</f>
        <v/>
      </c>
    </row>
    <row r="1035" spans="1:9" x14ac:dyDescent="0.25">
      <c r="A1035" s="12" t="s">
        <v>353</v>
      </c>
      <c r="B1035" s="13" t="s">
        <v>379</v>
      </c>
      <c r="C1035" s="14">
        <v>49</v>
      </c>
      <c r="D1035" s="14">
        <v>1988</v>
      </c>
      <c r="E1035">
        <f t="shared" si="16"/>
        <v>491988</v>
      </c>
      <c r="F1035" s="41" t="str">
        <f>IFERROR(VLOOKUP(E1035,Heritage!$E$3:$H$4601,4,FALSE),"")</f>
        <v/>
      </c>
      <c r="G1035" s="41" t="str">
        <f>IFERROR(VLOOKUP(E1035,'PRS até 2014'!$E$4:$L$6307,8,FALSE),"")</f>
        <v xml:space="preserve"> </v>
      </c>
      <c r="H1035" t="str">
        <f>IFERROR(VLOOKUP(E1035,'Global Insight'!$E$2:$F$4102,2,FALSE),"")</f>
        <v/>
      </c>
      <c r="I1035" t="str">
        <f>IFERROR(VLOOKUP(E1035,EIU!$E$2:$H$3662,4,FALSE),"")</f>
        <v/>
      </c>
    </row>
    <row r="1036" spans="1:9" x14ac:dyDescent="0.25">
      <c r="A1036" s="12" t="s">
        <v>79</v>
      </c>
      <c r="B1036" s="13" t="s">
        <v>80</v>
      </c>
      <c r="C1036" s="14">
        <v>50</v>
      </c>
      <c r="D1036" s="14">
        <v>1988</v>
      </c>
      <c r="E1036">
        <f t="shared" si="16"/>
        <v>501988</v>
      </c>
      <c r="F1036" s="41" t="str">
        <f>IFERROR(VLOOKUP(E1036,Heritage!$E$3:$H$4601,4,FALSE),"")</f>
        <v/>
      </c>
      <c r="G1036" s="41">
        <f>IFERROR(VLOOKUP(E1036,'PRS até 2014'!$E$4:$L$6307,8,FALSE),"")</f>
        <v>0.44444444444444442</v>
      </c>
      <c r="H1036" t="str">
        <f>IFERROR(VLOOKUP(E1036,'Global Insight'!$E$2:$F$4102,2,FALSE),"")</f>
        <v/>
      </c>
      <c r="I1036" t="str">
        <f>IFERROR(VLOOKUP(E1036,EIU!$E$2:$H$3662,4,FALSE),"")</f>
        <v/>
      </c>
    </row>
    <row r="1037" spans="1:9" x14ac:dyDescent="0.25">
      <c r="A1037" s="12" t="s">
        <v>83</v>
      </c>
      <c r="B1037" s="13" t="s">
        <v>84</v>
      </c>
      <c r="C1037" s="14">
        <v>51</v>
      </c>
      <c r="D1037" s="14">
        <v>1988</v>
      </c>
      <c r="E1037">
        <f t="shared" si="16"/>
        <v>511988</v>
      </c>
      <c r="F1037" s="41" t="str">
        <f>IFERROR(VLOOKUP(E1037,Heritage!$E$3:$H$4601,4,FALSE),"")</f>
        <v/>
      </c>
      <c r="G1037" s="41">
        <f>IFERROR(VLOOKUP(E1037,'PRS até 2014'!$E$4:$L$6307,8,FALSE),"")</f>
        <v>0.52777777777777779</v>
      </c>
      <c r="H1037" t="str">
        <f>IFERROR(VLOOKUP(E1037,'Global Insight'!$E$2:$F$4102,2,FALSE),"")</f>
        <v/>
      </c>
      <c r="I1037" t="str">
        <f>IFERROR(VLOOKUP(E1037,EIU!$E$2:$H$3662,4,FALSE),"")</f>
        <v/>
      </c>
    </row>
    <row r="1038" spans="1:9" x14ac:dyDescent="0.25">
      <c r="A1038" s="12" t="s">
        <v>85</v>
      </c>
      <c r="B1038" s="13" t="s">
        <v>86</v>
      </c>
      <c r="C1038" s="14">
        <v>52</v>
      </c>
      <c r="D1038" s="14">
        <v>1988</v>
      </c>
      <c r="E1038">
        <f t="shared" si="16"/>
        <v>521988</v>
      </c>
      <c r="F1038" s="41" t="str">
        <f>IFERROR(VLOOKUP(E1038,Heritage!$E$3:$H$4601,4,FALSE),"")</f>
        <v/>
      </c>
      <c r="G1038" s="41">
        <f>IFERROR(VLOOKUP(E1038,'PRS até 2014'!$E$4:$L$6307,8,FALSE),"")</f>
        <v>0.33333333333333331</v>
      </c>
      <c r="H1038" t="str">
        <f>IFERROR(VLOOKUP(E1038,'Global Insight'!$E$2:$F$4102,2,FALSE),"")</f>
        <v/>
      </c>
      <c r="I1038" t="str">
        <f>IFERROR(VLOOKUP(E1038,EIU!$E$2:$H$3662,4,FALSE),"")</f>
        <v/>
      </c>
    </row>
    <row r="1039" spans="1:9" x14ac:dyDescent="0.25">
      <c r="A1039" s="12" t="s">
        <v>267</v>
      </c>
      <c r="B1039" s="13" t="s">
        <v>268</v>
      </c>
      <c r="C1039" s="14">
        <v>53</v>
      </c>
      <c r="D1039" s="14">
        <v>1988</v>
      </c>
      <c r="E1039">
        <f t="shared" si="16"/>
        <v>531988</v>
      </c>
      <c r="F1039" s="41" t="str">
        <f>IFERROR(VLOOKUP(E1039,Heritage!$E$3:$H$4601,4,FALSE),"")</f>
        <v/>
      </c>
      <c r="G1039" s="41">
        <f>IFERROR(VLOOKUP(E1039,'PRS até 2014'!$E$4:$L$6307,8,FALSE),"")</f>
        <v>0.25</v>
      </c>
      <c r="H1039" t="str">
        <f>IFERROR(VLOOKUP(E1039,'Global Insight'!$E$2:$F$4102,2,FALSE),"")</f>
        <v/>
      </c>
      <c r="I1039" t="str">
        <f>IFERROR(VLOOKUP(E1039,EIU!$E$2:$H$3662,4,FALSE),"")</f>
        <v/>
      </c>
    </row>
    <row r="1040" spans="1:9" x14ac:dyDescent="0.25">
      <c r="A1040" s="12" t="s">
        <v>114</v>
      </c>
      <c r="B1040" s="13" t="s">
        <v>115</v>
      </c>
      <c r="C1040" s="14">
        <v>54</v>
      </c>
      <c r="D1040" s="14">
        <v>1988</v>
      </c>
      <c r="E1040">
        <f t="shared" si="16"/>
        <v>541988</v>
      </c>
      <c r="F1040" s="41" t="str">
        <f>IFERROR(VLOOKUP(E1040,Heritage!$E$3:$H$4601,4,FALSE),"")</f>
        <v/>
      </c>
      <c r="G1040" s="41" t="str">
        <f>IFERROR(VLOOKUP(E1040,'PRS até 2014'!$E$4:$L$6307,8,FALSE),"")</f>
        <v xml:space="preserve"> </v>
      </c>
      <c r="H1040" t="str">
        <f>IFERROR(VLOOKUP(E1040,'Global Insight'!$E$2:$F$4102,2,FALSE),"")</f>
        <v/>
      </c>
      <c r="I1040" t="str">
        <f>IFERROR(VLOOKUP(E1040,EIU!$E$2:$H$3662,4,FALSE),"")</f>
        <v/>
      </c>
    </row>
    <row r="1041" spans="1:9" x14ac:dyDescent="0.25">
      <c r="A1041" s="12" t="s">
        <v>87</v>
      </c>
      <c r="B1041" s="13" t="s">
        <v>88</v>
      </c>
      <c r="C1041" s="14">
        <v>55</v>
      </c>
      <c r="D1041" s="14">
        <v>1988</v>
      </c>
      <c r="E1041">
        <f t="shared" si="16"/>
        <v>551988</v>
      </c>
      <c r="F1041" s="41" t="str">
        <f>IFERROR(VLOOKUP(E1041,Heritage!$E$3:$H$4601,4,FALSE),"")</f>
        <v/>
      </c>
      <c r="G1041" s="41" t="str">
        <f>IFERROR(VLOOKUP(E1041,'PRS até 2014'!$E$4:$L$6307,8,FALSE),"")</f>
        <v xml:space="preserve"> </v>
      </c>
      <c r="H1041" t="str">
        <f>IFERROR(VLOOKUP(E1041,'Global Insight'!$E$2:$F$4102,2,FALSE),"")</f>
        <v/>
      </c>
      <c r="I1041" t="str">
        <f>IFERROR(VLOOKUP(E1041,EIU!$E$2:$H$3662,4,FALSE),"")</f>
        <v/>
      </c>
    </row>
    <row r="1042" spans="1:9" x14ac:dyDescent="0.25">
      <c r="A1042" s="12" t="s">
        <v>91</v>
      </c>
      <c r="B1042" s="13" t="s">
        <v>92</v>
      </c>
      <c r="C1042" s="14">
        <v>56</v>
      </c>
      <c r="D1042" s="14">
        <v>1988</v>
      </c>
      <c r="E1042">
        <f t="shared" si="16"/>
        <v>561988</v>
      </c>
      <c r="F1042" s="41" t="str">
        <f>IFERROR(VLOOKUP(E1042,Heritage!$E$3:$H$4601,4,FALSE),"")</f>
        <v/>
      </c>
      <c r="G1042" s="41" t="str">
        <f>IFERROR(VLOOKUP(E1042,'PRS até 2014'!$E$4:$L$6307,8,FALSE),"")</f>
        <v xml:space="preserve"> </v>
      </c>
      <c r="H1042" t="str">
        <f>IFERROR(VLOOKUP(E1042,'Global Insight'!$E$2:$F$4102,2,FALSE),"")</f>
        <v/>
      </c>
      <c r="I1042" t="str">
        <f>IFERROR(VLOOKUP(E1042,EIU!$E$2:$H$3662,4,FALSE),"")</f>
        <v/>
      </c>
    </row>
    <row r="1043" spans="1:9" x14ac:dyDescent="0.25">
      <c r="A1043" s="12" t="s">
        <v>93</v>
      </c>
      <c r="B1043" s="13" t="s">
        <v>94</v>
      </c>
      <c r="C1043" s="14">
        <v>57</v>
      </c>
      <c r="D1043" s="14">
        <v>1988</v>
      </c>
      <c r="E1043">
        <f t="shared" si="16"/>
        <v>571988</v>
      </c>
      <c r="F1043" s="41" t="str">
        <f>IFERROR(VLOOKUP(E1043,Heritage!$E$3:$H$4601,4,FALSE),"")</f>
        <v/>
      </c>
      <c r="G1043" s="41">
        <f>IFERROR(VLOOKUP(E1043,'PRS até 2014'!$E$4:$L$6307,8,FALSE),"")</f>
        <v>0.44444444444444442</v>
      </c>
      <c r="H1043" t="str">
        <f>IFERROR(VLOOKUP(E1043,'Global Insight'!$E$2:$F$4102,2,FALSE),"")</f>
        <v/>
      </c>
      <c r="I1043" t="str">
        <f>IFERROR(VLOOKUP(E1043,EIU!$E$2:$H$3662,4,FALSE),"")</f>
        <v/>
      </c>
    </row>
    <row r="1044" spans="1:9" x14ac:dyDescent="0.25">
      <c r="A1044" s="12" t="s">
        <v>97</v>
      </c>
      <c r="B1044" s="13" t="s">
        <v>98</v>
      </c>
      <c r="C1044" s="14">
        <v>58</v>
      </c>
      <c r="D1044" s="14">
        <v>1988</v>
      </c>
      <c r="E1044">
        <f t="shared" si="16"/>
        <v>581988</v>
      </c>
      <c r="F1044" s="41" t="str">
        <f>IFERROR(VLOOKUP(E1044,Heritage!$E$3:$H$4601,4,FALSE),"")</f>
        <v/>
      </c>
      <c r="G1044" s="41" t="str">
        <f>IFERROR(VLOOKUP(E1044,'PRS até 2014'!$E$4:$L$6307,8,FALSE),"")</f>
        <v xml:space="preserve"> </v>
      </c>
      <c r="H1044" t="str">
        <f>IFERROR(VLOOKUP(E1044,'Global Insight'!$E$2:$F$4102,2,FALSE),"")</f>
        <v/>
      </c>
      <c r="I1044" t="str">
        <f>IFERROR(VLOOKUP(E1044,EIU!$E$2:$H$3662,4,FALSE),"")</f>
        <v/>
      </c>
    </row>
    <row r="1045" spans="1:9" x14ac:dyDescent="0.25">
      <c r="A1045" s="12" t="s">
        <v>95</v>
      </c>
      <c r="B1045" s="13" t="s">
        <v>96</v>
      </c>
      <c r="C1045" s="14">
        <v>59</v>
      </c>
      <c r="D1045" s="14">
        <v>1988</v>
      </c>
      <c r="E1045">
        <f t="shared" si="16"/>
        <v>591988</v>
      </c>
      <c r="F1045" s="41" t="str">
        <f>IFERROR(VLOOKUP(E1045,Heritage!$E$3:$H$4601,4,FALSE),"")</f>
        <v/>
      </c>
      <c r="G1045" s="41">
        <f>IFERROR(VLOOKUP(E1045,'PRS até 2014'!$E$4:$L$6307,8,FALSE),"")</f>
        <v>0.88888888888888884</v>
      </c>
      <c r="H1045" t="str">
        <f>IFERROR(VLOOKUP(E1045,'Global Insight'!$E$2:$F$4102,2,FALSE),"")</f>
        <v/>
      </c>
      <c r="I1045" t="str">
        <f>IFERROR(VLOOKUP(E1045,EIU!$E$2:$H$3662,4,FALSE),"")</f>
        <v/>
      </c>
    </row>
    <row r="1046" spans="1:9" x14ac:dyDescent="0.25">
      <c r="A1046" s="12" t="s">
        <v>99</v>
      </c>
      <c r="B1046" s="13" t="s">
        <v>100</v>
      </c>
      <c r="C1046" s="14">
        <v>60</v>
      </c>
      <c r="D1046" s="14">
        <v>1988</v>
      </c>
      <c r="E1046">
        <f t="shared" si="16"/>
        <v>601988</v>
      </c>
      <c r="F1046" s="41" t="str">
        <f>IFERROR(VLOOKUP(E1046,Heritage!$E$3:$H$4601,4,FALSE),"")</f>
        <v/>
      </c>
      <c r="G1046" s="41">
        <f>IFERROR(VLOOKUP(E1046,'PRS até 2014'!$E$4:$L$6307,8,FALSE),"")</f>
        <v>0.77777777777777779</v>
      </c>
      <c r="H1046" t="str">
        <f>IFERROR(VLOOKUP(E1046,'Global Insight'!$E$2:$F$4102,2,FALSE),"")</f>
        <v/>
      </c>
      <c r="I1046" t="str">
        <f>IFERROR(VLOOKUP(E1046,EIU!$E$2:$H$3662,4,FALSE),"")</f>
        <v/>
      </c>
    </row>
    <row r="1047" spans="1:9" x14ac:dyDescent="0.25">
      <c r="A1047" s="12" t="s">
        <v>101</v>
      </c>
      <c r="B1047" s="13" t="s">
        <v>102</v>
      </c>
      <c r="C1047" s="14">
        <v>61</v>
      </c>
      <c r="D1047" s="14">
        <v>1988</v>
      </c>
      <c r="E1047">
        <f t="shared" si="16"/>
        <v>611988</v>
      </c>
      <c r="F1047" s="41" t="str">
        <f>IFERROR(VLOOKUP(E1047,Heritage!$E$3:$H$4601,4,FALSE),"")</f>
        <v/>
      </c>
      <c r="G1047" s="41">
        <f>IFERROR(VLOOKUP(E1047,'PRS até 2014'!$E$4:$L$6307,8,FALSE),"")</f>
        <v>0.3611111111111111</v>
      </c>
      <c r="H1047" t="str">
        <f>IFERROR(VLOOKUP(E1047,'Global Insight'!$E$2:$F$4102,2,FALSE),"")</f>
        <v/>
      </c>
      <c r="I1047" t="str">
        <f>IFERROR(VLOOKUP(E1047,EIU!$E$2:$H$3662,4,FALSE),"")</f>
        <v/>
      </c>
    </row>
    <row r="1048" spans="1:9" x14ac:dyDescent="0.25">
      <c r="A1048" s="12" t="s">
        <v>354</v>
      </c>
      <c r="B1048" s="13" t="s">
        <v>111</v>
      </c>
      <c r="C1048" s="14">
        <v>62</v>
      </c>
      <c r="D1048" s="14">
        <v>1988</v>
      </c>
      <c r="E1048">
        <f t="shared" si="16"/>
        <v>621988</v>
      </c>
      <c r="F1048" s="41" t="str">
        <f>IFERROR(VLOOKUP(E1048,Heritage!$E$3:$H$4601,4,FALSE),"")</f>
        <v/>
      </c>
      <c r="G1048" s="41">
        <f>IFERROR(VLOOKUP(E1048,'PRS até 2014'!$E$4:$L$6307,8,FALSE),"")</f>
        <v>0.52777777777777779</v>
      </c>
      <c r="H1048" t="str">
        <f>IFERROR(VLOOKUP(E1048,'Global Insight'!$E$2:$F$4102,2,FALSE),"")</f>
        <v/>
      </c>
      <c r="I1048" t="str">
        <f>IFERROR(VLOOKUP(E1048,EIU!$E$2:$H$3662,4,FALSE),"")</f>
        <v/>
      </c>
    </row>
    <row r="1049" spans="1:9" x14ac:dyDescent="0.25">
      <c r="A1049" s="12" t="s">
        <v>105</v>
      </c>
      <c r="B1049" s="13" t="s">
        <v>106</v>
      </c>
      <c r="C1049" s="14">
        <v>63</v>
      </c>
      <c r="D1049" s="14">
        <v>1988</v>
      </c>
      <c r="E1049">
        <f t="shared" si="16"/>
        <v>631988</v>
      </c>
      <c r="F1049" s="41" t="str">
        <f>IFERROR(VLOOKUP(E1049,Heritage!$E$3:$H$4601,4,FALSE),"")</f>
        <v/>
      </c>
      <c r="G1049" s="41" t="str">
        <f>IFERROR(VLOOKUP(E1049,'PRS até 2014'!$E$4:$L$6307,8,FALSE),"")</f>
        <v xml:space="preserve"> </v>
      </c>
      <c r="H1049" t="str">
        <f>IFERROR(VLOOKUP(E1049,'Global Insight'!$E$2:$F$4102,2,FALSE),"")</f>
        <v/>
      </c>
      <c r="I1049" t="str">
        <f>IFERROR(VLOOKUP(E1049,EIU!$E$2:$H$3662,4,FALSE),"")</f>
        <v/>
      </c>
    </row>
    <row r="1050" spans="1:9" x14ac:dyDescent="0.25">
      <c r="A1050" s="12" t="s">
        <v>73</v>
      </c>
      <c r="B1050" s="13" t="s">
        <v>74</v>
      </c>
      <c r="C1050" s="14">
        <v>64</v>
      </c>
      <c r="D1050" s="14">
        <v>1988</v>
      </c>
      <c r="E1050">
        <f t="shared" si="16"/>
        <v>641988</v>
      </c>
      <c r="F1050" s="41" t="str">
        <f>IFERROR(VLOOKUP(E1050,Heritage!$E$3:$H$4601,4,FALSE),"")</f>
        <v/>
      </c>
      <c r="G1050" s="41">
        <f>IFERROR(VLOOKUP(E1050,'PRS até 2014'!$E$4:$L$6307,8,FALSE),"")</f>
        <v>0.88888888888888895</v>
      </c>
      <c r="H1050" t="str">
        <f>IFERROR(VLOOKUP(E1050,'Global Insight'!$E$2:$F$4102,2,FALSE),"")</f>
        <v/>
      </c>
      <c r="I1050" t="str">
        <f>IFERROR(VLOOKUP(E1050,EIU!$E$2:$H$3662,4,FALSE),"")</f>
        <v/>
      </c>
    </row>
    <row r="1051" spans="1:9" x14ac:dyDescent="0.25">
      <c r="A1051" s="12" t="s">
        <v>336</v>
      </c>
      <c r="B1051" s="13" t="s">
        <v>337</v>
      </c>
      <c r="C1051" s="14">
        <v>65</v>
      </c>
      <c r="D1051" s="14">
        <v>1988</v>
      </c>
      <c r="E1051">
        <f t="shared" si="16"/>
        <v>651988</v>
      </c>
      <c r="F1051" s="41" t="str">
        <f>IFERROR(VLOOKUP(E1051,Heritage!$E$3:$H$4601,4,FALSE),"")</f>
        <v/>
      </c>
      <c r="G1051" s="41">
        <f>IFERROR(VLOOKUP(E1051,'PRS até 2014'!$E$4:$L$6307,8,FALSE),"")</f>
        <v>0.75</v>
      </c>
      <c r="H1051" t="str">
        <f>IFERROR(VLOOKUP(E1051,'Global Insight'!$E$2:$F$4102,2,FALSE),"")</f>
        <v/>
      </c>
      <c r="I1051" t="str">
        <f>IFERROR(VLOOKUP(E1051,EIU!$E$2:$H$3662,4,FALSE),"")</f>
        <v/>
      </c>
    </row>
    <row r="1052" spans="1:9" x14ac:dyDescent="0.25">
      <c r="A1052" s="12" t="s">
        <v>107</v>
      </c>
      <c r="B1052" s="13" t="s">
        <v>108</v>
      </c>
      <c r="C1052" s="14">
        <v>66</v>
      </c>
      <c r="D1052" s="14">
        <v>1988</v>
      </c>
      <c r="E1052">
        <f t="shared" si="16"/>
        <v>661988</v>
      </c>
      <c r="F1052" s="41" t="str">
        <f>IFERROR(VLOOKUP(E1052,Heritage!$E$3:$H$4601,4,FALSE),"")</f>
        <v/>
      </c>
      <c r="G1052" s="41">
        <f>IFERROR(VLOOKUP(E1052,'PRS até 2014'!$E$4:$L$6307,8,FALSE),"")</f>
        <v>0.47222222222222221</v>
      </c>
      <c r="H1052" t="str">
        <f>IFERROR(VLOOKUP(E1052,'Global Insight'!$E$2:$F$4102,2,FALSE),"")</f>
        <v/>
      </c>
      <c r="I1052" t="str">
        <f>IFERROR(VLOOKUP(E1052,EIU!$E$2:$H$3662,4,FALSE),"")</f>
        <v/>
      </c>
    </row>
    <row r="1053" spans="1:9" x14ac:dyDescent="0.25">
      <c r="A1053" s="12" t="s">
        <v>116</v>
      </c>
      <c r="B1053" s="13" t="s">
        <v>117</v>
      </c>
      <c r="C1053" s="14">
        <v>67</v>
      </c>
      <c r="D1053" s="14">
        <v>1988</v>
      </c>
      <c r="E1053">
        <f t="shared" si="16"/>
        <v>671988</v>
      </c>
      <c r="F1053" s="41" t="str">
        <f>IFERROR(VLOOKUP(E1053,Heritage!$E$3:$H$4601,4,FALSE),"")</f>
        <v/>
      </c>
      <c r="G1053" s="41">
        <f>IFERROR(VLOOKUP(E1053,'PRS até 2014'!$E$4:$L$6307,8,FALSE),"")</f>
        <v>0.61111111111111116</v>
      </c>
      <c r="H1053" t="str">
        <f>IFERROR(VLOOKUP(E1053,'Global Insight'!$E$2:$F$4102,2,FALSE),"")</f>
        <v/>
      </c>
      <c r="I1053" t="str">
        <f>IFERROR(VLOOKUP(E1053,EIU!$E$2:$H$3662,4,FALSE),"")</f>
        <v/>
      </c>
    </row>
    <row r="1054" spans="1:9" x14ac:dyDescent="0.25">
      <c r="A1054" s="12" t="s">
        <v>355</v>
      </c>
      <c r="B1054" s="13" t="s">
        <v>380</v>
      </c>
      <c r="C1054" s="14">
        <v>68</v>
      </c>
      <c r="D1054" s="14">
        <v>1988</v>
      </c>
      <c r="E1054">
        <f t="shared" si="16"/>
        <v>681988</v>
      </c>
      <c r="F1054" s="41" t="str">
        <f>IFERROR(VLOOKUP(E1054,Heritage!$E$3:$H$4601,4,FALSE),"")</f>
        <v/>
      </c>
      <c r="G1054" s="41" t="str">
        <f>IFERROR(VLOOKUP(E1054,'PRS até 2014'!$E$4:$L$6307,8,FALSE),"")</f>
        <v xml:space="preserve"> </v>
      </c>
      <c r="H1054" t="str">
        <f>IFERROR(VLOOKUP(E1054,'Global Insight'!$E$2:$F$4102,2,FALSE),"")</f>
        <v/>
      </c>
      <c r="I1054" t="str">
        <f>IFERROR(VLOOKUP(E1054,EIU!$E$2:$H$3662,4,FALSE),"")</f>
        <v/>
      </c>
    </row>
    <row r="1055" spans="1:9" x14ac:dyDescent="0.25">
      <c r="A1055" s="12" t="s">
        <v>118</v>
      </c>
      <c r="B1055" s="13" t="s">
        <v>119</v>
      </c>
      <c r="C1055" s="14">
        <v>69</v>
      </c>
      <c r="D1055" s="14">
        <v>1988</v>
      </c>
      <c r="E1055">
        <f t="shared" si="16"/>
        <v>691988</v>
      </c>
      <c r="F1055" s="41" t="str">
        <f>IFERROR(VLOOKUP(E1055,Heritage!$E$3:$H$4601,4,FALSE),"")</f>
        <v/>
      </c>
      <c r="G1055" s="41">
        <f>IFERROR(VLOOKUP(E1055,'PRS até 2014'!$E$4:$L$6307,8,FALSE),"")</f>
        <v>0.30555555555555558</v>
      </c>
      <c r="H1055" t="str">
        <f>IFERROR(VLOOKUP(E1055,'Global Insight'!$E$2:$F$4102,2,FALSE),"")</f>
        <v/>
      </c>
      <c r="I1055" t="str">
        <f>IFERROR(VLOOKUP(E1055,EIU!$E$2:$H$3662,4,FALSE),"")</f>
        <v/>
      </c>
    </row>
    <row r="1056" spans="1:9" x14ac:dyDescent="0.25">
      <c r="A1056" s="12" t="s">
        <v>109</v>
      </c>
      <c r="B1056" s="13" t="s">
        <v>110</v>
      </c>
      <c r="C1056" s="14">
        <v>70</v>
      </c>
      <c r="D1056" s="14">
        <v>1988</v>
      </c>
      <c r="E1056">
        <f t="shared" si="16"/>
        <v>701988</v>
      </c>
      <c r="F1056" s="41" t="str">
        <f>IFERROR(VLOOKUP(E1056,Heritage!$E$3:$H$4601,4,FALSE),"")</f>
        <v/>
      </c>
      <c r="G1056" s="41">
        <f>IFERROR(VLOOKUP(E1056,'PRS até 2014'!$E$4:$L$6307,8,FALSE),"")</f>
        <v>0.47222222222222221</v>
      </c>
      <c r="H1056" t="str">
        <f>IFERROR(VLOOKUP(E1056,'Global Insight'!$E$2:$F$4102,2,FALSE),"")</f>
        <v/>
      </c>
      <c r="I1056" t="str">
        <f>IFERROR(VLOOKUP(E1056,EIU!$E$2:$H$3662,4,FALSE),"")</f>
        <v/>
      </c>
    </row>
    <row r="1057" spans="1:9" x14ac:dyDescent="0.25">
      <c r="A1057" s="12" t="s">
        <v>112</v>
      </c>
      <c r="B1057" s="13" t="s">
        <v>113</v>
      </c>
      <c r="C1057" s="14">
        <v>71</v>
      </c>
      <c r="D1057" s="14">
        <v>1988</v>
      </c>
      <c r="E1057">
        <f t="shared" si="16"/>
        <v>711988</v>
      </c>
      <c r="F1057" s="41" t="str">
        <f>IFERROR(VLOOKUP(E1057,Heritage!$E$3:$H$4601,4,FALSE),"")</f>
        <v/>
      </c>
      <c r="G1057" s="41">
        <f>IFERROR(VLOOKUP(E1057,'PRS até 2014'!$E$4:$L$6307,8,FALSE),"")</f>
        <v>0.30555555555555558</v>
      </c>
      <c r="H1057" t="str">
        <f>IFERROR(VLOOKUP(E1057,'Global Insight'!$E$2:$F$4102,2,FALSE),"")</f>
        <v/>
      </c>
      <c r="I1057" t="str">
        <f>IFERROR(VLOOKUP(E1057,EIU!$E$2:$H$3662,4,FALSE),"")</f>
        <v/>
      </c>
    </row>
    <row r="1058" spans="1:9" x14ac:dyDescent="0.25">
      <c r="A1058" s="12" t="s">
        <v>120</v>
      </c>
      <c r="B1058" s="13" t="s">
        <v>121</v>
      </c>
      <c r="C1058" s="14">
        <v>72</v>
      </c>
      <c r="D1058" s="14">
        <v>1988</v>
      </c>
      <c r="E1058">
        <f t="shared" si="16"/>
        <v>721988</v>
      </c>
      <c r="F1058" s="41" t="str">
        <f>IFERROR(VLOOKUP(E1058,Heritage!$E$3:$H$4601,4,FALSE),"")</f>
        <v/>
      </c>
      <c r="G1058" s="41">
        <f>IFERROR(VLOOKUP(E1058,'PRS até 2014'!$E$4:$L$6307,8,FALSE),"")</f>
        <v>0.25</v>
      </c>
      <c r="H1058" t="str">
        <f>IFERROR(VLOOKUP(E1058,'Global Insight'!$E$2:$F$4102,2,FALSE),"")</f>
        <v/>
      </c>
      <c r="I1058" t="str">
        <f>IFERROR(VLOOKUP(E1058,EIU!$E$2:$H$3662,4,FALSE),"")</f>
        <v/>
      </c>
    </row>
    <row r="1059" spans="1:9" x14ac:dyDescent="0.25">
      <c r="A1059" s="12" t="s">
        <v>128</v>
      </c>
      <c r="B1059" s="13" t="s">
        <v>129</v>
      </c>
      <c r="C1059" s="14">
        <v>73</v>
      </c>
      <c r="D1059" s="14">
        <v>1988</v>
      </c>
      <c r="E1059">
        <f t="shared" si="16"/>
        <v>731988</v>
      </c>
      <c r="F1059" s="41" t="str">
        <f>IFERROR(VLOOKUP(E1059,Heritage!$E$3:$H$4601,4,FALSE),"")</f>
        <v/>
      </c>
      <c r="G1059" s="41">
        <f>IFERROR(VLOOKUP(E1059,'PRS até 2014'!$E$4:$L$6307,8,FALSE),"")</f>
        <v>0.1388888888888889</v>
      </c>
      <c r="H1059" t="str">
        <f>IFERROR(VLOOKUP(E1059,'Global Insight'!$E$2:$F$4102,2,FALSE),"")</f>
        <v/>
      </c>
      <c r="I1059" t="str">
        <f>IFERROR(VLOOKUP(E1059,EIU!$E$2:$H$3662,4,FALSE),"")</f>
        <v/>
      </c>
    </row>
    <row r="1060" spans="1:9" x14ac:dyDescent="0.25">
      <c r="A1060" s="12" t="s">
        <v>124</v>
      </c>
      <c r="B1060" s="13" t="s">
        <v>125</v>
      </c>
      <c r="C1060" s="14">
        <v>74</v>
      </c>
      <c r="D1060" s="14">
        <v>1988</v>
      </c>
      <c r="E1060">
        <f t="shared" si="16"/>
        <v>741988</v>
      </c>
      <c r="F1060" s="41" t="str">
        <f>IFERROR(VLOOKUP(E1060,Heritage!$E$3:$H$4601,4,FALSE),"")</f>
        <v/>
      </c>
      <c r="G1060" s="41">
        <f>IFERROR(VLOOKUP(E1060,'PRS até 2014'!$E$4:$L$6307,8,FALSE),"")</f>
        <v>0.3611111111111111</v>
      </c>
      <c r="H1060" t="str">
        <f>IFERROR(VLOOKUP(E1060,'Global Insight'!$E$2:$F$4102,2,FALSE),"")</f>
        <v/>
      </c>
      <c r="I1060" t="str">
        <f>IFERROR(VLOOKUP(E1060,EIU!$E$2:$H$3662,4,FALSE),"")</f>
        <v/>
      </c>
    </row>
    <row r="1061" spans="1:9" x14ac:dyDescent="0.25">
      <c r="A1061" s="12" t="s">
        <v>122</v>
      </c>
      <c r="B1061" s="13" t="s">
        <v>123</v>
      </c>
      <c r="C1061" s="14">
        <v>75</v>
      </c>
      <c r="D1061" s="14">
        <v>1988</v>
      </c>
      <c r="E1061">
        <f t="shared" si="16"/>
        <v>751988</v>
      </c>
      <c r="F1061" s="41" t="str">
        <f>IFERROR(VLOOKUP(E1061,Heritage!$E$3:$H$4601,4,FALSE),"")</f>
        <v/>
      </c>
      <c r="G1061" s="41">
        <f>IFERROR(VLOOKUP(E1061,'PRS até 2014'!$E$4:$L$6307,8,FALSE),"")</f>
        <v>0.75</v>
      </c>
      <c r="H1061" t="str">
        <f>IFERROR(VLOOKUP(E1061,'Global Insight'!$E$2:$F$4102,2,FALSE),"")</f>
        <v/>
      </c>
      <c r="I1061" t="str">
        <f>IFERROR(VLOOKUP(E1061,EIU!$E$2:$H$3662,4,FALSE),"")</f>
        <v/>
      </c>
    </row>
    <row r="1062" spans="1:9" x14ac:dyDescent="0.25">
      <c r="A1062" s="12" t="s">
        <v>130</v>
      </c>
      <c r="B1062" s="13" t="s">
        <v>131</v>
      </c>
      <c r="C1062" s="14">
        <v>76</v>
      </c>
      <c r="D1062" s="14">
        <v>1988</v>
      </c>
      <c r="E1062">
        <f t="shared" si="16"/>
        <v>761988</v>
      </c>
      <c r="F1062" s="41" t="str">
        <f>IFERROR(VLOOKUP(E1062,Heritage!$E$3:$H$4601,4,FALSE),"")</f>
        <v/>
      </c>
      <c r="G1062" s="41">
        <f>IFERROR(VLOOKUP(E1062,'PRS até 2014'!$E$4:$L$6307,8,FALSE),"")</f>
        <v>0.69444444444444442</v>
      </c>
      <c r="H1062" t="str">
        <f>IFERROR(VLOOKUP(E1062,'Global Insight'!$E$2:$F$4102,2,FALSE),"")</f>
        <v/>
      </c>
      <c r="I1062" t="str">
        <f>IFERROR(VLOOKUP(E1062,EIU!$E$2:$H$3662,4,FALSE),"")</f>
        <v/>
      </c>
    </row>
    <row r="1063" spans="1:9" x14ac:dyDescent="0.25">
      <c r="A1063" s="12" t="s">
        <v>142</v>
      </c>
      <c r="B1063" s="13" t="s">
        <v>143</v>
      </c>
      <c r="C1063" s="14">
        <v>77</v>
      </c>
      <c r="D1063" s="14">
        <v>1988</v>
      </c>
      <c r="E1063">
        <f t="shared" si="16"/>
        <v>771988</v>
      </c>
      <c r="F1063" s="41" t="str">
        <f>IFERROR(VLOOKUP(E1063,Heritage!$E$3:$H$4601,4,FALSE),"")</f>
        <v/>
      </c>
      <c r="G1063" s="41">
        <f>IFERROR(VLOOKUP(E1063,'PRS até 2014'!$E$4:$L$6307,8,FALSE),"")</f>
        <v>0.86111111111111116</v>
      </c>
      <c r="H1063" t="str">
        <f>IFERROR(VLOOKUP(E1063,'Global Insight'!$E$2:$F$4102,2,FALSE),"")</f>
        <v/>
      </c>
      <c r="I1063" t="str">
        <f>IFERROR(VLOOKUP(E1063,EIU!$E$2:$H$3662,4,FALSE),"")</f>
        <v/>
      </c>
    </row>
    <row r="1064" spans="1:9" x14ac:dyDescent="0.25">
      <c r="A1064" s="12" t="s">
        <v>134</v>
      </c>
      <c r="B1064" s="13" t="s">
        <v>135</v>
      </c>
      <c r="C1064" s="14">
        <v>78</v>
      </c>
      <c r="D1064" s="14">
        <v>1988</v>
      </c>
      <c r="E1064">
        <f t="shared" si="16"/>
        <v>781988</v>
      </c>
      <c r="F1064" s="41" t="str">
        <f>IFERROR(VLOOKUP(E1064,Heritage!$E$3:$H$4601,4,FALSE),"")</f>
        <v/>
      </c>
      <c r="G1064" s="41">
        <f>IFERROR(VLOOKUP(E1064,'PRS até 2014'!$E$4:$L$6307,8,FALSE),"")</f>
        <v>0.47222222222222221</v>
      </c>
      <c r="H1064" t="str">
        <f>IFERROR(VLOOKUP(E1064,'Global Insight'!$E$2:$F$4102,2,FALSE),"")</f>
        <v/>
      </c>
      <c r="I1064" t="str">
        <f>IFERROR(VLOOKUP(E1064,EIU!$E$2:$H$3662,4,FALSE),"")</f>
        <v/>
      </c>
    </row>
    <row r="1065" spans="1:9" x14ac:dyDescent="0.25">
      <c r="A1065" s="12" t="s">
        <v>132</v>
      </c>
      <c r="B1065" s="13" t="s">
        <v>133</v>
      </c>
      <c r="C1065" s="14">
        <v>79</v>
      </c>
      <c r="D1065" s="14">
        <v>1988</v>
      </c>
      <c r="E1065">
        <f t="shared" si="16"/>
        <v>791988</v>
      </c>
      <c r="F1065" s="41" t="str">
        <f>IFERROR(VLOOKUP(E1065,Heritage!$E$3:$H$4601,4,FALSE),"")</f>
        <v/>
      </c>
      <c r="G1065" s="41">
        <f>IFERROR(VLOOKUP(E1065,'PRS até 2014'!$E$4:$L$6307,8,FALSE),"")</f>
        <v>0.25</v>
      </c>
      <c r="H1065" t="str">
        <f>IFERROR(VLOOKUP(E1065,'Global Insight'!$E$2:$F$4102,2,FALSE),"")</f>
        <v/>
      </c>
      <c r="I1065" t="str">
        <f>IFERROR(VLOOKUP(E1065,EIU!$E$2:$H$3662,4,FALSE),"")</f>
        <v/>
      </c>
    </row>
    <row r="1066" spans="1:9" x14ac:dyDescent="0.25">
      <c r="A1066" s="12" t="s">
        <v>138</v>
      </c>
      <c r="B1066" s="13" t="s">
        <v>139</v>
      </c>
      <c r="C1066" s="14">
        <v>80</v>
      </c>
      <c r="D1066" s="14">
        <v>1988</v>
      </c>
      <c r="E1066">
        <f t="shared" si="16"/>
        <v>801988</v>
      </c>
      <c r="F1066" s="41" t="str">
        <f>IFERROR(VLOOKUP(E1066,Heritage!$E$3:$H$4601,4,FALSE),"")</f>
        <v/>
      </c>
      <c r="G1066" s="41">
        <f>IFERROR(VLOOKUP(E1066,'PRS até 2014'!$E$4:$L$6307,8,FALSE),"")</f>
        <v>0.33333333333333331</v>
      </c>
      <c r="H1066" t="str">
        <f>IFERROR(VLOOKUP(E1066,'Global Insight'!$E$2:$F$4102,2,FALSE),"")</f>
        <v/>
      </c>
      <c r="I1066" t="str">
        <f>IFERROR(VLOOKUP(E1066,EIU!$E$2:$H$3662,4,FALSE),"")</f>
        <v/>
      </c>
    </row>
    <row r="1067" spans="1:9" x14ac:dyDescent="0.25">
      <c r="A1067" s="12" t="s">
        <v>140</v>
      </c>
      <c r="B1067" s="13" t="s">
        <v>141</v>
      </c>
      <c r="C1067" s="14">
        <v>81</v>
      </c>
      <c r="D1067" s="14">
        <v>1988</v>
      </c>
      <c r="E1067">
        <f t="shared" si="16"/>
        <v>811988</v>
      </c>
      <c r="F1067" s="41" t="str">
        <f>IFERROR(VLOOKUP(E1067,Heritage!$E$3:$H$4601,4,FALSE),"")</f>
        <v/>
      </c>
      <c r="G1067" s="41">
        <f>IFERROR(VLOOKUP(E1067,'PRS até 2014'!$E$4:$L$6307,8,FALSE),"")</f>
        <v>0.38888888888888884</v>
      </c>
      <c r="H1067" t="str">
        <f>IFERROR(VLOOKUP(E1067,'Global Insight'!$E$2:$F$4102,2,FALSE),"")</f>
        <v/>
      </c>
      <c r="I1067" t="str">
        <f>IFERROR(VLOOKUP(E1067,EIU!$E$2:$H$3662,4,FALSE),"")</f>
        <v/>
      </c>
    </row>
    <row r="1068" spans="1:9" x14ac:dyDescent="0.25">
      <c r="A1068" s="12" t="s">
        <v>136</v>
      </c>
      <c r="B1068" s="13" t="s">
        <v>137</v>
      </c>
      <c r="C1068" s="14">
        <v>82</v>
      </c>
      <c r="D1068" s="14">
        <v>1988</v>
      </c>
      <c r="E1068">
        <f t="shared" si="16"/>
        <v>821988</v>
      </c>
      <c r="F1068" s="41" t="str">
        <f>IFERROR(VLOOKUP(E1068,Heritage!$E$3:$H$4601,4,FALSE),"")</f>
        <v/>
      </c>
      <c r="G1068" s="41">
        <f>IFERROR(VLOOKUP(E1068,'PRS até 2014'!$E$4:$L$6307,8,FALSE),"")</f>
        <v>0.72222222222222221</v>
      </c>
      <c r="H1068" t="str">
        <f>IFERROR(VLOOKUP(E1068,'Global Insight'!$E$2:$F$4102,2,FALSE),"")</f>
        <v/>
      </c>
      <c r="I1068" t="str">
        <f>IFERROR(VLOOKUP(E1068,EIU!$E$2:$H$3662,4,FALSE),"")</f>
        <v/>
      </c>
    </row>
    <row r="1069" spans="1:9" x14ac:dyDescent="0.25">
      <c r="A1069" s="12" t="s">
        <v>144</v>
      </c>
      <c r="B1069" s="13" t="s">
        <v>145</v>
      </c>
      <c r="C1069" s="14">
        <v>83</v>
      </c>
      <c r="D1069" s="14">
        <v>1988</v>
      </c>
      <c r="E1069">
        <f t="shared" si="16"/>
        <v>831988</v>
      </c>
      <c r="F1069" s="41" t="str">
        <f>IFERROR(VLOOKUP(E1069,Heritage!$E$3:$H$4601,4,FALSE),"")</f>
        <v/>
      </c>
      <c r="G1069" s="41">
        <f>IFERROR(VLOOKUP(E1069,'PRS até 2014'!$E$4:$L$6307,8,FALSE),"")</f>
        <v>0.44444444444444442</v>
      </c>
      <c r="H1069" t="str">
        <f>IFERROR(VLOOKUP(E1069,'Global Insight'!$E$2:$F$4102,2,FALSE),"")</f>
        <v/>
      </c>
      <c r="I1069" t="str">
        <f>IFERROR(VLOOKUP(E1069,EIU!$E$2:$H$3662,4,FALSE),"")</f>
        <v/>
      </c>
    </row>
    <row r="1070" spans="1:9" x14ac:dyDescent="0.25">
      <c r="A1070" s="12" t="s">
        <v>146</v>
      </c>
      <c r="B1070" s="13" t="s">
        <v>147</v>
      </c>
      <c r="C1070" s="14">
        <v>84</v>
      </c>
      <c r="D1070" s="14">
        <v>1988</v>
      </c>
      <c r="E1070">
        <f t="shared" si="16"/>
        <v>841988</v>
      </c>
      <c r="F1070" s="41" t="str">
        <f>IFERROR(VLOOKUP(E1070,Heritage!$E$3:$H$4601,4,FALSE),"")</f>
        <v/>
      </c>
      <c r="G1070" s="41">
        <f>IFERROR(VLOOKUP(E1070,'PRS até 2014'!$E$4:$L$6307,8,FALSE),"")</f>
        <v>0.72222222222222221</v>
      </c>
      <c r="H1070" t="str">
        <f>IFERROR(VLOOKUP(E1070,'Global Insight'!$E$2:$F$4102,2,FALSE),"")</f>
        <v/>
      </c>
      <c r="I1070" t="str">
        <f>IFERROR(VLOOKUP(E1070,EIU!$E$2:$H$3662,4,FALSE),"")</f>
        <v/>
      </c>
    </row>
    <row r="1071" spans="1:9" x14ac:dyDescent="0.25">
      <c r="A1071" s="12" t="s">
        <v>148</v>
      </c>
      <c r="B1071" s="13" t="s">
        <v>149</v>
      </c>
      <c r="C1071" s="14">
        <v>85</v>
      </c>
      <c r="D1071" s="14">
        <v>1988</v>
      </c>
      <c r="E1071">
        <f t="shared" si="16"/>
        <v>851988</v>
      </c>
      <c r="F1071" s="41" t="str">
        <f>IFERROR(VLOOKUP(E1071,Heritage!$E$3:$H$4601,4,FALSE),"")</f>
        <v/>
      </c>
      <c r="G1071" s="41">
        <f>IFERROR(VLOOKUP(E1071,'PRS até 2014'!$E$4:$L$6307,8,FALSE),"")</f>
        <v>0.3888888888888889</v>
      </c>
      <c r="H1071" t="str">
        <f>IFERROR(VLOOKUP(E1071,'Global Insight'!$E$2:$F$4102,2,FALSE),"")</f>
        <v/>
      </c>
      <c r="I1071" t="str">
        <f>IFERROR(VLOOKUP(E1071,EIU!$E$2:$H$3662,4,FALSE),"")</f>
        <v/>
      </c>
    </row>
    <row r="1072" spans="1:9" x14ac:dyDescent="0.25">
      <c r="A1072" s="12" t="s">
        <v>152</v>
      </c>
      <c r="B1072" s="13" t="s">
        <v>153</v>
      </c>
      <c r="C1072" s="14">
        <v>86</v>
      </c>
      <c r="D1072" s="14">
        <v>1988</v>
      </c>
      <c r="E1072">
        <f t="shared" si="16"/>
        <v>861988</v>
      </c>
      <c r="F1072" s="41" t="str">
        <f>IFERROR(VLOOKUP(E1072,Heritage!$E$3:$H$4601,4,FALSE),"")</f>
        <v/>
      </c>
      <c r="G1072" s="41">
        <f>IFERROR(VLOOKUP(E1072,'PRS até 2014'!$E$4:$L$6307,8,FALSE),"")</f>
        <v>0.83333333333333337</v>
      </c>
      <c r="H1072" t="str">
        <f>IFERROR(VLOOKUP(E1072,'Global Insight'!$E$2:$F$4102,2,FALSE),"")</f>
        <v/>
      </c>
      <c r="I1072" t="str">
        <f>IFERROR(VLOOKUP(E1072,EIU!$E$2:$H$3662,4,FALSE),"")</f>
        <v/>
      </c>
    </row>
    <row r="1073" spans="1:9" x14ac:dyDescent="0.25">
      <c r="A1073" s="12" t="s">
        <v>150</v>
      </c>
      <c r="B1073" s="13" t="s">
        <v>151</v>
      </c>
      <c r="C1073" s="14">
        <v>87</v>
      </c>
      <c r="D1073" s="14">
        <v>1988</v>
      </c>
      <c r="E1073">
        <f t="shared" si="16"/>
        <v>871988</v>
      </c>
      <c r="F1073" s="41" t="str">
        <f>IFERROR(VLOOKUP(E1073,Heritage!$E$3:$H$4601,4,FALSE),"")</f>
        <v/>
      </c>
      <c r="G1073" s="41">
        <f>IFERROR(VLOOKUP(E1073,'PRS até 2014'!$E$4:$L$6307,8,FALSE),"")</f>
        <v>0.36111111111111105</v>
      </c>
      <c r="H1073" t="str">
        <f>IFERROR(VLOOKUP(E1073,'Global Insight'!$E$2:$F$4102,2,FALSE),"")</f>
        <v/>
      </c>
      <c r="I1073" t="str">
        <f>IFERROR(VLOOKUP(E1073,EIU!$E$2:$H$3662,4,FALSE),"")</f>
        <v/>
      </c>
    </row>
    <row r="1074" spans="1:9" x14ac:dyDescent="0.25">
      <c r="A1074" s="12" t="s">
        <v>154</v>
      </c>
      <c r="B1074" s="13" t="s">
        <v>155</v>
      </c>
      <c r="C1074" s="14">
        <v>88</v>
      </c>
      <c r="D1074" s="14">
        <v>1988</v>
      </c>
      <c r="E1074">
        <f t="shared" si="16"/>
        <v>881988</v>
      </c>
      <c r="F1074" s="41" t="str">
        <f>IFERROR(VLOOKUP(E1074,Heritage!$E$3:$H$4601,4,FALSE),"")</f>
        <v/>
      </c>
      <c r="G1074" s="41" t="str">
        <f>IFERROR(VLOOKUP(E1074,'PRS até 2014'!$E$4:$L$6307,8,FALSE),"")</f>
        <v xml:space="preserve"> </v>
      </c>
      <c r="H1074" t="str">
        <f>IFERROR(VLOOKUP(E1074,'Global Insight'!$E$2:$F$4102,2,FALSE),"")</f>
        <v/>
      </c>
      <c r="I1074" t="str">
        <f>IFERROR(VLOOKUP(E1074,EIU!$E$2:$H$3662,4,FALSE),"")</f>
        <v/>
      </c>
    </row>
    <row r="1075" spans="1:9" x14ac:dyDescent="0.25">
      <c r="A1075" s="12" t="s">
        <v>156</v>
      </c>
      <c r="B1075" s="13" t="s">
        <v>157</v>
      </c>
      <c r="C1075" s="14">
        <v>89</v>
      </c>
      <c r="D1075" s="14">
        <v>1988</v>
      </c>
      <c r="E1075">
        <f t="shared" si="16"/>
        <v>891988</v>
      </c>
      <c r="F1075" s="41" t="str">
        <f>IFERROR(VLOOKUP(E1075,Heritage!$E$3:$H$4601,4,FALSE),"")</f>
        <v/>
      </c>
      <c r="G1075" s="41">
        <f>IFERROR(VLOOKUP(E1075,'PRS até 2014'!$E$4:$L$6307,8,FALSE),"")</f>
        <v>0.58333333333333326</v>
      </c>
      <c r="H1075" t="str">
        <f>IFERROR(VLOOKUP(E1075,'Global Insight'!$E$2:$F$4102,2,FALSE),"")</f>
        <v/>
      </c>
      <c r="I1075" t="str">
        <f>IFERROR(VLOOKUP(E1075,EIU!$E$2:$H$3662,4,FALSE),"")</f>
        <v/>
      </c>
    </row>
    <row r="1076" spans="1:9" x14ac:dyDescent="0.25">
      <c r="A1076" s="12" t="s">
        <v>356</v>
      </c>
      <c r="B1076" s="13" t="s">
        <v>381</v>
      </c>
      <c r="C1076" s="14">
        <v>90</v>
      </c>
      <c r="D1076" s="14">
        <v>1988</v>
      </c>
      <c r="E1076">
        <f t="shared" ref="E1076:E1139" si="17">C1076*10000+D1076</f>
        <v>901988</v>
      </c>
      <c r="F1076" s="41" t="str">
        <f>IFERROR(VLOOKUP(E1076,Heritage!$E$3:$H$4601,4,FALSE),"")</f>
        <v/>
      </c>
      <c r="G1076" s="41" t="str">
        <f>IFERROR(VLOOKUP(E1076,'PRS até 2014'!$E$4:$L$6307,8,FALSE),"")</f>
        <v xml:space="preserve"> </v>
      </c>
      <c r="H1076" t="str">
        <f>IFERROR(VLOOKUP(E1076,'Global Insight'!$E$2:$F$4102,2,FALSE),"")</f>
        <v/>
      </c>
      <c r="I1076" t="str">
        <f>IFERROR(VLOOKUP(E1076,EIU!$E$2:$H$3662,4,FALSE),"")</f>
        <v/>
      </c>
    </row>
    <row r="1077" spans="1:9" x14ac:dyDescent="0.25">
      <c r="A1077" s="12" t="s">
        <v>357</v>
      </c>
      <c r="B1077" s="13" t="s">
        <v>243</v>
      </c>
      <c r="C1077" s="14">
        <v>91</v>
      </c>
      <c r="D1077" s="14">
        <v>1988</v>
      </c>
      <c r="E1077">
        <f t="shared" si="17"/>
        <v>911988</v>
      </c>
      <c r="F1077" s="41" t="str">
        <f>IFERROR(VLOOKUP(E1077,Heritage!$E$3:$H$4601,4,FALSE),"")</f>
        <v/>
      </c>
      <c r="G1077" s="41">
        <f>IFERROR(VLOOKUP(E1077,'PRS até 2014'!$E$4:$L$6307,8,FALSE),"")</f>
        <v>0.52777777777777779</v>
      </c>
      <c r="H1077" t="str">
        <f>IFERROR(VLOOKUP(E1077,'Global Insight'!$E$2:$F$4102,2,FALSE),"")</f>
        <v/>
      </c>
      <c r="I1077" t="str">
        <f>IFERROR(VLOOKUP(E1077,EIU!$E$2:$H$3662,4,FALSE),"")</f>
        <v/>
      </c>
    </row>
    <row r="1078" spans="1:9" x14ac:dyDescent="0.25">
      <c r="A1078" s="12" t="s">
        <v>358</v>
      </c>
      <c r="B1078" s="13" t="s">
        <v>162</v>
      </c>
      <c r="C1078" s="14">
        <v>92</v>
      </c>
      <c r="D1078" s="14">
        <v>1988</v>
      </c>
      <c r="E1078">
        <f t="shared" si="17"/>
        <v>921988</v>
      </c>
      <c r="F1078" s="41" t="str">
        <f>IFERROR(VLOOKUP(E1078,Heritage!$E$3:$H$4601,4,FALSE),"")</f>
        <v/>
      </c>
      <c r="G1078" s="41">
        <f>IFERROR(VLOOKUP(E1078,'PRS até 2014'!$E$4:$L$6307,8,FALSE),"")</f>
        <v>0.44444444444444442</v>
      </c>
      <c r="H1078" t="str">
        <f>IFERROR(VLOOKUP(E1078,'Global Insight'!$E$2:$F$4102,2,FALSE),"")</f>
        <v/>
      </c>
      <c r="I1078" t="str">
        <f>IFERROR(VLOOKUP(E1078,EIU!$E$2:$H$3662,4,FALSE),"")</f>
        <v/>
      </c>
    </row>
    <row r="1079" spans="1:9" x14ac:dyDescent="0.25">
      <c r="A1079" s="12" t="s">
        <v>324</v>
      </c>
      <c r="B1079" s="13" t="s">
        <v>382</v>
      </c>
      <c r="C1079" s="14">
        <v>93</v>
      </c>
      <c r="D1079" s="14">
        <v>1988</v>
      </c>
      <c r="E1079">
        <f t="shared" si="17"/>
        <v>931988</v>
      </c>
      <c r="F1079" s="41" t="str">
        <f>IFERROR(VLOOKUP(E1079,Heritage!$E$3:$H$4601,4,FALSE),"")</f>
        <v/>
      </c>
      <c r="G1079" s="41" t="str">
        <f>IFERROR(VLOOKUP(E1079,'PRS até 2014'!$E$4:$L$6307,8,FALSE),"")</f>
        <v xml:space="preserve"> </v>
      </c>
      <c r="H1079" t="str">
        <f>IFERROR(VLOOKUP(E1079,'Global Insight'!$E$2:$F$4102,2,FALSE),"")</f>
        <v/>
      </c>
      <c r="I1079" t="str">
        <f>IFERROR(VLOOKUP(E1079,EIU!$E$2:$H$3662,4,FALSE),"")</f>
        <v/>
      </c>
    </row>
    <row r="1080" spans="1:9" x14ac:dyDescent="0.25">
      <c r="A1080" s="12" t="s">
        <v>163</v>
      </c>
      <c r="B1080" s="13" t="s">
        <v>164</v>
      </c>
      <c r="C1080" s="14">
        <v>94</v>
      </c>
      <c r="D1080" s="14">
        <v>1988</v>
      </c>
      <c r="E1080">
        <f t="shared" si="17"/>
        <v>941988</v>
      </c>
      <c r="F1080" s="41" t="str">
        <f>IFERROR(VLOOKUP(E1080,Heritage!$E$3:$H$4601,4,FALSE),"")</f>
        <v/>
      </c>
      <c r="G1080" s="41">
        <f>IFERROR(VLOOKUP(E1080,'PRS até 2014'!$E$4:$L$6307,8,FALSE),"")</f>
        <v>0.55555555555555547</v>
      </c>
      <c r="H1080" t="str">
        <f>IFERROR(VLOOKUP(E1080,'Global Insight'!$E$2:$F$4102,2,FALSE),"")</f>
        <v/>
      </c>
      <c r="I1080" t="str">
        <f>IFERROR(VLOOKUP(E1080,EIU!$E$2:$H$3662,4,FALSE),"")</f>
        <v/>
      </c>
    </row>
    <row r="1081" spans="1:9" x14ac:dyDescent="0.25">
      <c r="A1081" s="12" t="s">
        <v>158</v>
      </c>
      <c r="B1081" s="13" t="s">
        <v>159</v>
      </c>
      <c r="C1081" s="14">
        <v>95</v>
      </c>
      <c r="D1081" s="14">
        <v>1988</v>
      </c>
      <c r="E1081">
        <f t="shared" si="17"/>
        <v>951988</v>
      </c>
      <c r="F1081" s="41" t="str">
        <f>IFERROR(VLOOKUP(E1081,Heritage!$E$3:$H$4601,4,FALSE),"")</f>
        <v/>
      </c>
      <c r="G1081" s="41" t="str">
        <f>IFERROR(VLOOKUP(E1081,'PRS até 2014'!$E$4:$L$6307,8,FALSE),"")</f>
        <v xml:space="preserve"> </v>
      </c>
      <c r="H1081" t="str">
        <f>IFERROR(VLOOKUP(E1081,'Global Insight'!$E$2:$F$4102,2,FALSE),"")</f>
        <v/>
      </c>
      <c r="I1081" t="str">
        <f>IFERROR(VLOOKUP(E1081,EIU!$E$2:$H$3662,4,FALSE),"")</f>
        <v/>
      </c>
    </row>
    <row r="1082" spans="1:9" x14ac:dyDescent="0.25">
      <c r="A1082" s="12" t="s">
        <v>165</v>
      </c>
      <c r="B1082" s="13" t="s">
        <v>166</v>
      </c>
      <c r="C1082" s="14">
        <v>96</v>
      </c>
      <c r="D1082" s="14">
        <v>1988</v>
      </c>
      <c r="E1082">
        <f t="shared" si="17"/>
        <v>961988</v>
      </c>
      <c r="F1082" s="41" t="str">
        <f>IFERROR(VLOOKUP(E1082,Heritage!$E$3:$H$4601,4,FALSE),"")</f>
        <v/>
      </c>
      <c r="G1082" s="41" t="str">
        <f>IFERROR(VLOOKUP(E1082,'PRS até 2014'!$E$4:$L$6307,8,FALSE),"")</f>
        <v xml:space="preserve"> </v>
      </c>
      <c r="H1082" t="str">
        <f>IFERROR(VLOOKUP(E1082,'Global Insight'!$E$2:$F$4102,2,FALSE),"")</f>
        <v/>
      </c>
      <c r="I1082" t="str">
        <f>IFERROR(VLOOKUP(E1082,EIU!$E$2:$H$3662,4,FALSE),"")</f>
        <v/>
      </c>
    </row>
    <row r="1083" spans="1:9" x14ac:dyDescent="0.25">
      <c r="A1083" s="12" t="s">
        <v>181</v>
      </c>
      <c r="B1083" s="13" t="s">
        <v>182</v>
      </c>
      <c r="C1083" s="14">
        <v>97</v>
      </c>
      <c r="D1083" s="14">
        <v>1988</v>
      </c>
      <c r="E1083">
        <f t="shared" si="17"/>
        <v>971988</v>
      </c>
      <c r="F1083" s="41" t="str">
        <f>IFERROR(VLOOKUP(E1083,Heritage!$E$3:$H$4601,4,FALSE),"")</f>
        <v/>
      </c>
      <c r="G1083" s="41" t="str">
        <f>IFERROR(VLOOKUP(E1083,'PRS até 2014'!$E$4:$L$6307,8,FALSE),"")</f>
        <v xml:space="preserve"> </v>
      </c>
      <c r="H1083" t="str">
        <f>IFERROR(VLOOKUP(E1083,'Global Insight'!$E$2:$F$4102,2,FALSE),"")</f>
        <v/>
      </c>
      <c r="I1083" t="str">
        <f>IFERROR(VLOOKUP(E1083,EIU!$E$2:$H$3662,4,FALSE),"")</f>
        <v/>
      </c>
    </row>
    <row r="1084" spans="1:9" x14ac:dyDescent="0.25">
      <c r="A1084" s="12" t="s">
        <v>167</v>
      </c>
      <c r="B1084" s="13" t="s">
        <v>168</v>
      </c>
      <c r="C1084" s="14">
        <v>98</v>
      </c>
      <c r="D1084" s="14">
        <v>1988</v>
      </c>
      <c r="E1084">
        <f t="shared" si="17"/>
        <v>981988</v>
      </c>
      <c r="F1084" s="41" t="str">
        <f>IFERROR(VLOOKUP(E1084,Heritage!$E$3:$H$4601,4,FALSE),"")</f>
        <v/>
      </c>
      <c r="G1084" s="41">
        <f>IFERROR(VLOOKUP(E1084,'PRS até 2014'!$E$4:$L$6307,8,FALSE),"")</f>
        <v>0.27777777777777779</v>
      </c>
      <c r="H1084" t="str">
        <f>IFERROR(VLOOKUP(E1084,'Global Insight'!$E$2:$F$4102,2,FALSE),"")</f>
        <v/>
      </c>
      <c r="I1084" t="str">
        <f>IFERROR(VLOOKUP(E1084,EIU!$E$2:$H$3662,4,FALSE),"")</f>
        <v/>
      </c>
    </row>
    <row r="1085" spans="1:9" x14ac:dyDescent="0.25">
      <c r="A1085" s="12" t="s">
        <v>175</v>
      </c>
      <c r="B1085" s="13" t="s">
        <v>176</v>
      </c>
      <c r="C1085" s="14">
        <v>99</v>
      </c>
      <c r="D1085" s="14">
        <v>1988</v>
      </c>
      <c r="E1085">
        <f t="shared" si="17"/>
        <v>991988</v>
      </c>
      <c r="F1085" s="41" t="str">
        <f>IFERROR(VLOOKUP(E1085,Heritage!$E$3:$H$4601,4,FALSE),"")</f>
        <v/>
      </c>
      <c r="G1085" s="41" t="str">
        <f>IFERROR(VLOOKUP(E1085,'PRS até 2014'!$E$4:$L$6307,8,FALSE),"")</f>
        <v xml:space="preserve"> </v>
      </c>
      <c r="H1085" t="str">
        <f>IFERROR(VLOOKUP(E1085,'Global Insight'!$E$2:$F$4102,2,FALSE),"")</f>
        <v/>
      </c>
      <c r="I1085" t="str">
        <f>IFERROR(VLOOKUP(E1085,EIU!$E$2:$H$3662,4,FALSE),"")</f>
        <v/>
      </c>
    </row>
    <row r="1086" spans="1:9" x14ac:dyDescent="0.25">
      <c r="A1086" s="12" t="s">
        <v>169</v>
      </c>
      <c r="B1086" s="13" t="s">
        <v>170</v>
      </c>
      <c r="C1086" s="14">
        <v>100</v>
      </c>
      <c r="D1086" s="14">
        <v>1988</v>
      </c>
      <c r="E1086">
        <f t="shared" si="17"/>
        <v>1001988</v>
      </c>
      <c r="F1086" s="41" t="str">
        <f>IFERROR(VLOOKUP(E1086,Heritage!$E$3:$H$4601,4,FALSE),"")</f>
        <v/>
      </c>
      <c r="G1086" s="41">
        <f>IFERROR(VLOOKUP(E1086,'PRS até 2014'!$E$4:$L$6307,8,FALSE),"")</f>
        <v>0.16666666666666666</v>
      </c>
      <c r="H1086" t="str">
        <f>IFERROR(VLOOKUP(E1086,'Global Insight'!$E$2:$F$4102,2,FALSE),"")</f>
        <v/>
      </c>
      <c r="I1086" t="str">
        <f>IFERROR(VLOOKUP(E1086,EIU!$E$2:$H$3662,4,FALSE),"")</f>
        <v/>
      </c>
    </row>
    <row r="1087" spans="1:9" x14ac:dyDescent="0.25">
      <c r="A1087" s="12" t="s">
        <v>171</v>
      </c>
      <c r="B1087" s="13" t="s">
        <v>172</v>
      </c>
      <c r="C1087" s="14">
        <v>101</v>
      </c>
      <c r="D1087" s="14">
        <v>1988</v>
      </c>
      <c r="E1087">
        <f t="shared" si="17"/>
        <v>1011988</v>
      </c>
      <c r="F1087" s="41" t="str">
        <f>IFERROR(VLOOKUP(E1087,Heritage!$E$3:$H$4601,4,FALSE),"")</f>
        <v/>
      </c>
      <c r="G1087" s="41">
        <f>IFERROR(VLOOKUP(E1087,'PRS até 2014'!$E$4:$L$6307,8,FALSE),"")</f>
        <v>0.38888888888888884</v>
      </c>
      <c r="H1087" t="str">
        <f>IFERROR(VLOOKUP(E1087,'Global Insight'!$E$2:$F$4102,2,FALSE),"")</f>
        <v/>
      </c>
      <c r="I1087" t="str">
        <f>IFERROR(VLOOKUP(E1087,EIU!$E$2:$H$3662,4,FALSE),"")</f>
        <v/>
      </c>
    </row>
    <row r="1088" spans="1:9" x14ac:dyDescent="0.25">
      <c r="A1088" s="12" t="s">
        <v>359</v>
      </c>
      <c r="B1088" s="13" t="s">
        <v>383</v>
      </c>
      <c r="C1088" s="14">
        <v>102</v>
      </c>
      <c r="D1088" s="14">
        <v>1988</v>
      </c>
      <c r="E1088">
        <f t="shared" si="17"/>
        <v>1021988</v>
      </c>
      <c r="F1088" s="41" t="str">
        <f>IFERROR(VLOOKUP(E1088,Heritage!$E$3:$H$4601,4,FALSE),"")</f>
        <v/>
      </c>
      <c r="G1088" s="41" t="str">
        <f>IFERROR(VLOOKUP(E1088,'PRS até 2014'!$E$4:$L$6307,8,FALSE),"")</f>
        <v xml:space="preserve"> </v>
      </c>
      <c r="H1088" t="str">
        <f>IFERROR(VLOOKUP(E1088,'Global Insight'!$E$2:$F$4102,2,FALSE),"")</f>
        <v/>
      </c>
      <c r="I1088" t="str">
        <f>IFERROR(VLOOKUP(E1088,EIU!$E$2:$H$3662,4,FALSE),"")</f>
        <v/>
      </c>
    </row>
    <row r="1089" spans="1:9" x14ac:dyDescent="0.25">
      <c r="A1089" s="12" t="s">
        <v>177</v>
      </c>
      <c r="B1089" s="13" t="s">
        <v>178</v>
      </c>
      <c r="C1089" s="14">
        <v>103</v>
      </c>
      <c r="D1089" s="14">
        <v>1988</v>
      </c>
      <c r="E1089">
        <f t="shared" si="17"/>
        <v>1031988</v>
      </c>
      <c r="F1089" s="41" t="str">
        <f>IFERROR(VLOOKUP(E1089,Heritage!$E$3:$H$4601,4,FALSE),"")</f>
        <v/>
      </c>
      <c r="G1089" s="41" t="str">
        <f>IFERROR(VLOOKUP(E1089,'PRS até 2014'!$E$4:$L$6307,8,FALSE),"")</f>
        <v xml:space="preserve"> </v>
      </c>
      <c r="H1089" t="str">
        <f>IFERROR(VLOOKUP(E1089,'Global Insight'!$E$2:$F$4102,2,FALSE),"")</f>
        <v/>
      </c>
      <c r="I1089" t="str">
        <f>IFERROR(VLOOKUP(E1089,EIU!$E$2:$H$3662,4,FALSE),"")</f>
        <v/>
      </c>
    </row>
    <row r="1090" spans="1:9" x14ac:dyDescent="0.25">
      <c r="A1090" s="12" t="s">
        <v>179</v>
      </c>
      <c r="B1090" s="13" t="s">
        <v>180</v>
      </c>
      <c r="C1090" s="14">
        <v>104</v>
      </c>
      <c r="D1090" s="14">
        <v>1988</v>
      </c>
      <c r="E1090">
        <f t="shared" si="17"/>
        <v>1041988</v>
      </c>
      <c r="F1090" s="41" t="str">
        <f>IFERROR(VLOOKUP(E1090,Heritage!$E$3:$H$4601,4,FALSE),"")</f>
        <v/>
      </c>
      <c r="G1090" s="41">
        <f>IFERROR(VLOOKUP(E1090,'PRS até 2014'!$E$4:$L$6307,8,FALSE),"")</f>
        <v>0.94444444444444442</v>
      </c>
      <c r="H1090" t="str">
        <f>IFERROR(VLOOKUP(E1090,'Global Insight'!$E$2:$F$4102,2,FALSE),"")</f>
        <v/>
      </c>
      <c r="I1090" t="str">
        <f>IFERROR(VLOOKUP(E1090,EIU!$E$2:$H$3662,4,FALSE),"")</f>
        <v/>
      </c>
    </row>
    <row r="1091" spans="1:9" x14ac:dyDescent="0.25">
      <c r="A1091" s="12" t="s">
        <v>193</v>
      </c>
      <c r="B1091" s="13" t="s">
        <v>194</v>
      </c>
      <c r="C1091" s="14">
        <v>105</v>
      </c>
      <c r="D1091" s="14">
        <v>1988</v>
      </c>
      <c r="E1091">
        <f t="shared" si="17"/>
        <v>1051988</v>
      </c>
      <c r="F1091" s="41" t="str">
        <f>IFERROR(VLOOKUP(E1091,Heritage!$E$3:$H$4601,4,FALSE),"")</f>
        <v/>
      </c>
      <c r="G1091" s="41" t="str">
        <f>IFERROR(VLOOKUP(E1091,'PRS até 2014'!$E$4:$L$6307,8,FALSE),"")</f>
        <v xml:space="preserve"> </v>
      </c>
      <c r="H1091" t="str">
        <f>IFERROR(VLOOKUP(E1091,'Global Insight'!$E$2:$F$4102,2,FALSE),"")</f>
        <v/>
      </c>
      <c r="I1091" t="str">
        <f>IFERROR(VLOOKUP(E1091,EIU!$E$2:$H$3662,4,FALSE),"")</f>
        <v/>
      </c>
    </row>
    <row r="1092" spans="1:9" x14ac:dyDescent="0.25">
      <c r="A1092" s="12" t="s">
        <v>187</v>
      </c>
      <c r="B1092" s="13" t="s">
        <v>188</v>
      </c>
      <c r="C1092" s="14">
        <v>106</v>
      </c>
      <c r="D1092" s="14">
        <v>1988</v>
      </c>
      <c r="E1092">
        <f t="shared" si="17"/>
        <v>1061988</v>
      </c>
      <c r="F1092" s="41" t="str">
        <f>IFERROR(VLOOKUP(E1092,Heritage!$E$3:$H$4601,4,FALSE),"")</f>
        <v/>
      </c>
      <c r="G1092" s="41">
        <f>IFERROR(VLOOKUP(E1092,'PRS até 2014'!$E$4:$L$6307,8,FALSE),"")</f>
        <v>0.61111111111111105</v>
      </c>
      <c r="H1092" t="str">
        <f>IFERROR(VLOOKUP(E1092,'Global Insight'!$E$2:$F$4102,2,FALSE),"")</f>
        <v/>
      </c>
      <c r="I1092" t="str">
        <f>IFERROR(VLOOKUP(E1092,EIU!$E$2:$H$3662,4,FALSE),"")</f>
        <v/>
      </c>
    </row>
    <row r="1093" spans="1:9" x14ac:dyDescent="0.25">
      <c r="A1093" s="12" t="s">
        <v>209</v>
      </c>
      <c r="B1093" s="13" t="s">
        <v>210</v>
      </c>
      <c r="C1093" s="14">
        <v>107</v>
      </c>
      <c r="D1093" s="14">
        <v>1988</v>
      </c>
      <c r="E1093">
        <f t="shared" si="17"/>
        <v>1071988</v>
      </c>
      <c r="F1093" s="41" t="str">
        <f>IFERROR(VLOOKUP(E1093,Heritage!$E$3:$H$4601,4,FALSE),"")</f>
        <v/>
      </c>
      <c r="G1093" s="41">
        <f>IFERROR(VLOOKUP(E1093,'PRS até 2014'!$E$4:$L$6307,8,FALSE),"")</f>
        <v>0.47222222222222221</v>
      </c>
      <c r="H1093" t="str">
        <f>IFERROR(VLOOKUP(E1093,'Global Insight'!$E$2:$F$4102,2,FALSE),"")</f>
        <v/>
      </c>
      <c r="I1093" t="str">
        <f>IFERROR(VLOOKUP(E1093,EIU!$E$2:$H$3662,4,FALSE),"")</f>
        <v/>
      </c>
    </row>
    <row r="1094" spans="1:9" x14ac:dyDescent="0.25">
      <c r="A1094" s="12" t="s">
        <v>211</v>
      </c>
      <c r="B1094" s="13" t="s">
        <v>212</v>
      </c>
      <c r="C1094" s="14">
        <v>108</v>
      </c>
      <c r="D1094" s="14">
        <v>1988</v>
      </c>
      <c r="E1094">
        <f t="shared" si="17"/>
        <v>1081988</v>
      </c>
      <c r="F1094" s="41" t="str">
        <f>IFERROR(VLOOKUP(E1094,Heritage!$E$3:$H$4601,4,FALSE),"")</f>
        <v/>
      </c>
      <c r="G1094" s="41">
        <f>IFERROR(VLOOKUP(E1094,'PRS até 2014'!$E$4:$L$6307,8,FALSE),"")</f>
        <v>0.52777777777777779</v>
      </c>
      <c r="H1094" t="str">
        <f>IFERROR(VLOOKUP(E1094,'Global Insight'!$E$2:$F$4102,2,FALSE),"")</f>
        <v/>
      </c>
      <c r="I1094" t="str">
        <f>IFERROR(VLOOKUP(E1094,EIU!$E$2:$H$3662,4,FALSE),"")</f>
        <v/>
      </c>
    </row>
    <row r="1095" spans="1:9" x14ac:dyDescent="0.25">
      <c r="A1095" s="12" t="s">
        <v>189</v>
      </c>
      <c r="B1095" s="13" t="s">
        <v>190</v>
      </c>
      <c r="C1095" s="14">
        <v>109</v>
      </c>
      <c r="D1095" s="14">
        <v>1988</v>
      </c>
      <c r="E1095">
        <f t="shared" si="17"/>
        <v>1091988</v>
      </c>
      <c r="F1095" s="41" t="str">
        <f>IFERROR(VLOOKUP(E1095,Heritage!$E$3:$H$4601,4,FALSE),"")</f>
        <v/>
      </c>
      <c r="G1095" s="41" t="str">
        <f>IFERROR(VLOOKUP(E1095,'PRS até 2014'!$E$4:$L$6307,8,FALSE),"")</f>
        <v xml:space="preserve"> </v>
      </c>
      <c r="H1095" t="str">
        <f>IFERROR(VLOOKUP(E1095,'Global Insight'!$E$2:$F$4102,2,FALSE),"")</f>
        <v/>
      </c>
      <c r="I1095" t="str">
        <f>IFERROR(VLOOKUP(E1095,EIU!$E$2:$H$3662,4,FALSE),"")</f>
        <v/>
      </c>
    </row>
    <row r="1096" spans="1:9" x14ac:dyDescent="0.25">
      <c r="A1096" s="12" t="s">
        <v>195</v>
      </c>
      <c r="B1096" s="13" t="s">
        <v>196</v>
      </c>
      <c r="C1096" s="14">
        <v>110</v>
      </c>
      <c r="D1096" s="14">
        <v>1988</v>
      </c>
      <c r="E1096">
        <f t="shared" si="17"/>
        <v>1101988</v>
      </c>
      <c r="F1096" s="41" t="str">
        <f>IFERROR(VLOOKUP(E1096,Heritage!$E$3:$H$4601,4,FALSE),"")</f>
        <v/>
      </c>
      <c r="G1096" s="41">
        <f>IFERROR(VLOOKUP(E1096,'PRS até 2014'!$E$4:$L$6307,8,FALSE),"")</f>
        <v>0.27777777777777779</v>
      </c>
      <c r="H1096" t="str">
        <f>IFERROR(VLOOKUP(E1096,'Global Insight'!$E$2:$F$4102,2,FALSE),"")</f>
        <v/>
      </c>
      <c r="I1096" t="str">
        <f>IFERROR(VLOOKUP(E1096,EIU!$E$2:$H$3662,4,FALSE),"")</f>
        <v/>
      </c>
    </row>
    <row r="1097" spans="1:9" x14ac:dyDescent="0.25">
      <c r="A1097" s="12" t="s">
        <v>197</v>
      </c>
      <c r="B1097" s="13" t="s">
        <v>198</v>
      </c>
      <c r="C1097" s="14">
        <v>111</v>
      </c>
      <c r="D1097" s="14">
        <v>1988</v>
      </c>
      <c r="E1097">
        <f t="shared" si="17"/>
        <v>1111988</v>
      </c>
      <c r="F1097" s="41" t="str">
        <f>IFERROR(VLOOKUP(E1097,Heritage!$E$3:$H$4601,4,FALSE),"")</f>
        <v/>
      </c>
      <c r="G1097" s="41">
        <f>IFERROR(VLOOKUP(E1097,'PRS até 2014'!$E$4:$L$6307,8,FALSE),"")</f>
        <v>0.47222222222222221</v>
      </c>
      <c r="H1097" t="str">
        <f>IFERROR(VLOOKUP(E1097,'Global Insight'!$E$2:$F$4102,2,FALSE),"")</f>
        <v/>
      </c>
      <c r="I1097" t="str">
        <f>IFERROR(VLOOKUP(E1097,EIU!$E$2:$H$3662,4,FALSE),"")</f>
        <v/>
      </c>
    </row>
    <row r="1098" spans="1:9" x14ac:dyDescent="0.25">
      <c r="A1098" s="12" t="s">
        <v>360</v>
      </c>
      <c r="B1098" s="13" t="s">
        <v>384</v>
      </c>
      <c r="C1098" s="14">
        <v>112</v>
      </c>
      <c r="D1098" s="14">
        <v>1988</v>
      </c>
      <c r="E1098">
        <f t="shared" si="17"/>
        <v>1121988</v>
      </c>
      <c r="F1098" s="41" t="str">
        <f>IFERROR(VLOOKUP(E1098,Heritage!$E$3:$H$4601,4,FALSE),"")</f>
        <v/>
      </c>
      <c r="G1098" s="41" t="str">
        <f>IFERROR(VLOOKUP(E1098,'PRS até 2014'!$E$4:$L$6307,8,FALSE),"")</f>
        <v xml:space="preserve"> </v>
      </c>
      <c r="H1098" t="str">
        <f>IFERROR(VLOOKUP(E1098,'Global Insight'!$E$2:$F$4102,2,FALSE),"")</f>
        <v/>
      </c>
      <c r="I1098" t="str">
        <f>IFERROR(VLOOKUP(E1098,EIU!$E$2:$H$3662,4,FALSE),"")</f>
        <v/>
      </c>
    </row>
    <row r="1099" spans="1:9" x14ac:dyDescent="0.25">
      <c r="A1099" s="12" t="s">
        <v>205</v>
      </c>
      <c r="B1099" s="13" t="s">
        <v>206</v>
      </c>
      <c r="C1099" s="14">
        <v>113</v>
      </c>
      <c r="D1099" s="14">
        <v>1988</v>
      </c>
      <c r="E1099">
        <f t="shared" si="17"/>
        <v>1131988</v>
      </c>
      <c r="F1099" s="41" t="str">
        <f>IFERROR(VLOOKUP(E1099,Heritage!$E$3:$H$4601,4,FALSE),"")</f>
        <v/>
      </c>
      <c r="G1099" s="41" t="str">
        <f>IFERROR(VLOOKUP(E1099,'PRS até 2014'!$E$4:$L$6307,8,FALSE),"")</f>
        <v xml:space="preserve"> </v>
      </c>
      <c r="H1099" t="str">
        <f>IFERROR(VLOOKUP(E1099,'Global Insight'!$E$2:$F$4102,2,FALSE),"")</f>
        <v/>
      </c>
      <c r="I1099" t="str">
        <f>IFERROR(VLOOKUP(E1099,EIU!$E$2:$H$3662,4,FALSE),"")</f>
        <v/>
      </c>
    </row>
    <row r="1100" spans="1:9" x14ac:dyDescent="0.25">
      <c r="A1100" s="12" t="s">
        <v>207</v>
      </c>
      <c r="B1100" s="13" t="s">
        <v>208</v>
      </c>
      <c r="C1100" s="14">
        <v>114</v>
      </c>
      <c r="D1100" s="14">
        <v>1988</v>
      </c>
      <c r="E1100">
        <f t="shared" si="17"/>
        <v>1141988</v>
      </c>
      <c r="F1100" s="41" t="str">
        <f>IFERROR(VLOOKUP(E1100,Heritage!$E$3:$H$4601,4,FALSE),"")</f>
        <v/>
      </c>
      <c r="G1100" s="41" t="str">
        <f>IFERROR(VLOOKUP(E1100,'PRS até 2014'!$E$4:$L$6307,8,FALSE),"")</f>
        <v xml:space="preserve"> </v>
      </c>
      <c r="H1100" t="str">
        <f>IFERROR(VLOOKUP(E1100,'Global Insight'!$E$2:$F$4102,2,FALSE),"")</f>
        <v/>
      </c>
      <c r="I1100" t="str">
        <f>IFERROR(VLOOKUP(E1100,EIU!$E$2:$H$3662,4,FALSE),"")</f>
        <v/>
      </c>
    </row>
    <row r="1101" spans="1:9" x14ac:dyDescent="0.25">
      <c r="A1101" s="12" t="s">
        <v>191</v>
      </c>
      <c r="B1101" s="13" t="s">
        <v>192</v>
      </c>
      <c r="C1101" s="14">
        <v>115</v>
      </c>
      <c r="D1101" s="14">
        <v>1988</v>
      </c>
      <c r="E1101">
        <f t="shared" si="17"/>
        <v>1151988</v>
      </c>
      <c r="F1101" s="41" t="str">
        <f>IFERROR(VLOOKUP(E1101,Heritage!$E$3:$H$4601,4,FALSE),"")</f>
        <v/>
      </c>
      <c r="G1101" s="41">
        <f>IFERROR(VLOOKUP(E1101,'PRS até 2014'!$E$4:$L$6307,8,FALSE),"")</f>
        <v>0.52777777777777779</v>
      </c>
      <c r="H1101" t="str">
        <f>IFERROR(VLOOKUP(E1101,'Global Insight'!$E$2:$F$4102,2,FALSE),"")</f>
        <v/>
      </c>
      <c r="I1101" t="str">
        <f>IFERROR(VLOOKUP(E1101,EIU!$E$2:$H$3662,4,FALSE),"")</f>
        <v/>
      </c>
    </row>
    <row r="1102" spans="1:9" x14ac:dyDescent="0.25">
      <c r="A1102" s="12" t="s">
        <v>361</v>
      </c>
      <c r="B1102" s="13" t="s">
        <v>385</v>
      </c>
      <c r="C1102" s="14">
        <v>116</v>
      </c>
      <c r="D1102" s="14">
        <v>1988</v>
      </c>
      <c r="E1102">
        <f t="shared" si="17"/>
        <v>1161988</v>
      </c>
      <c r="F1102" s="41" t="str">
        <f>IFERROR(VLOOKUP(E1102,Heritage!$E$3:$H$4601,4,FALSE),"")</f>
        <v/>
      </c>
      <c r="G1102" s="41" t="str">
        <f>IFERROR(VLOOKUP(E1102,'PRS até 2014'!$E$4:$L$6307,8,FALSE),"")</f>
        <v xml:space="preserve"> </v>
      </c>
      <c r="H1102" t="str">
        <f>IFERROR(VLOOKUP(E1102,'Global Insight'!$E$2:$F$4102,2,FALSE),"")</f>
        <v/>
      </c>
      <c r="I1102" t="str">
        <f>IFERROR(VLOOKUP(E1102,EIU!$E$2:$H$3662,4,FALSE),"")</f>
        <v/>
      </c>
    </row>
    <row r="1103" spans="1:9" x14ac:dyDescent="0.25">
      <c r="A1103" s="12" t="s">
        <v>185</v>
      </c>
      <c r="B1103" s="13" t="s">
        <v>186</v>
      </c>
      <c r="C1103" s="14">
        <v>117</v>
      </c>
      <c r="D1103" s="14">
        <v>1988</v>
      </c>
      <c r="E1103">
        <f t="shared" si="17"/>
        <v>1171988</v>
      </c>
      <c r="F1103" s="41" t="str">
        <f>IFERROR(VLOOKUP(E1103,Heritage!$E$3:$H$4601,4,FALSE),"")</f>
        <v/>
      </c>
      <c r="G1103" s="41" t="str">
        <f>IFERROR(VLOOKUP(E1103,'PRS até 2014'!$E$4:$L$6307,8,FALSE),"")</f>
        <v xml:space="preserve"> </v>
      </c>
      <c r="H1103" t="str">
        <f>IFERROR(VLOOKUP(E1103,'Global Insight'!$E$2:$F$4102,2,FALSE),"")</f>
        <v/>
      </c>
      <c r="I1103" t="str">
        <f>IFERROR(VLOOKUP(E1103,EIU!$E$2:$H$3662,4,FALSE),"")</f>
        <v/>
      </c>
    </row>
    <row r="1104" spans="1:9" x14ac:dyDescent="0.25">
      <c r="A1104" s="12" t="s">
        <v>362</v>
      </c>
      <c r="B1104" s="13" t="s">
        <v>386</v>
      </c>
      <c r="C1104" s="14">
        <v>118</v>
      </c>
      <c r="D1104" s="14">
        <v>1988</v>
      </c>
      <c r="E1104">
        <f t="shared" si="17"/>
        <v>1181988</v>
      </c>
      <c r="F1104" s="41" t="str">
        <f>IFERROR(VLOOKUP(E1104,Heritage!$E$3:$H$4601,4,FALSE),"")</f>
        <v/>
      </c>
      <c r="G1104" s="41" t="str">
        <f>IFERROR(VLOOKUP(E1104,'PRS até 2014'!$E$4:$L$6307,8,FALSE),"")</f>
        <v/>
      </c>
      <c r="H1104" t="str">
        <f>IFERROR(VLOOKUP(E1104,'Global Insight'!$E$2:$F$4102,2,FALSE),"")</f>
        <v/>
      </c>
      <c r="I1104" t="str">
        <f>IFERROR(VLOOKUP(E1104,EIU!$E$2:$H$3662,4,FALSE),"")</f>
        <v/>
      </c>
    </row>
    <row r="1105" spans="1:9" x14ac:dyDescent="0.25">
      <c r="A1105" s="12" t="s">
        <v>201</v>
      </c>
      <c r="B1105" s="13" t="s">
        <v>202</v>
      </c>
      <c r="C1105" s="14">
        <v>119</v>
      </c>
      <c r="D1105" s="14">
        <v>1988</v>
      </c>
      <c r="E1105">
        <f t="shared" si="17"/>
        <v>1191988</v>
      </c>
      <c r="F1105" s="41" t="str">
        <f>IFERROR(VLOOKUP(E1105,Heritage!$E$3:$H$4601,4,FALSE),"")</f>
        <v/>
      </c>
      <c r="G1105" s="41">
        <f>IFERROR(VLOOKUP(E1105,'PRS até 2014'!$E$4:$L$6307,8,FALSE),"")</f>
        <v>0.41666666666666663</v>
      </c>
      <c r="H1105" t="str">
        <f>IFERROR(VLOOKUP(E1105,'Global Insight'!$E$2:$F$4102,2,FALSE),"")</f>
        <v/>
      </c>
      <c r="I1105" t="str">
        <f>IFERROR(VLOOKUP(E1105,EIU!$E$2:$H$3662,4,FALSE),"")</f>
        <v/>
      </c>
    </row>
    <row r="1106" spans="1:9" x14ac:dyDescent="0.25">
      <c r="A1106" s="12" t="s">
        <v>200</v>
      </c>
      <c r="B1106" s="13" t="s">
        <v>387</v>
      </c>
      <c r="C1106" s="14">
        <v>120</v>
      </c>
      <c r="D1106" s="14">
        <v>1988</v>
      </c>
      <c r="E1106">
        <f t="shared" si="17"/>
        <v>1201988</v>
      </c>
      <c r="F1106" s="41" t="str">
        <f>IFERROR(VLOOKUP(E1106,Heritage!$E$3:$H$4601,4,FALSE),"")</f>
        <v/>
      </c>
      <c r="G1106" s="41" t="str">
        <f>IFERROR(VLOOKUP(E1106,'PRS até 2014'!$E$4:$L$6307,8,FALSE),"")</f>
        <v xml:space="preserve"> </v>
      </c>
      <c r="H1106" t="str">
        <f>IFERROR(VLOOKUP(E1106,'Global Insight'!$E$2:$F$4102,2,FALSE),"")</f>
        <v/>
      </c>
      <c r="I1106" t="str">
        <f>IFERROR(VLOOKUP(E1106,EIU!$E$2:$H$3662,4,FALSE),"")</f>
        <v/>
      </c>
    </row>
    <row r="1107" spans="1:9" x14ac:dyDescent="0.25">
      <c r="A1107" s="12" t="s">
        <v>183</v>
      </c>
      <c r="B1107" s="13" t="s">
        <v>184</v>
      </c>
      <c r="C1107" s="14">
        <v>121</v>
      </c>
      <c r="D1107" s="14">
        <v>1988</v>
      </c>
      <c r="E1107">
        <f t="shared" si="17"/>
        <v>1211988</v>
      </c>
      <c r="F1107" s="41" t="str">
        <f>IFERROR(VLOOKUP(E1107,Heritage!$E$3:$H$4601,4,FALSE),"")</f>
        <v/>
      </c>
      <c r="G1107" s="41">
        <f>IFERROR(VLOOKUP(E1107,'PRS até 2014'!$E$4:$L$6307,8,FALSE),"")</f>
        <v>0.47222222222222221</v>
      </c>
      <c r="H1107" t="str">
        <f>IFERROR(VLOOKUP(E1107,'Global Insight'!$E$2:$F$4102,2,FALSE),"")</f>
        <v/>
      </c>
      <c r="I1107" t="str">
        <f>IFERROR(VLOOKUP(E1107,EIU!$E$2:$H$3662,4,FALSE),"")</f>
        <v/>
      </c>
    </row>
    <row r="1108" spans="1:9" x14ac:dyDescent="0.25">
      <c r="A1108" s="12" t="s">
        <v>203</v>
      </c>
      <c r="B1108" s="13" t="s">
        <v>204</v>
      </c>
      <c r="C1108" s="14">
        <v>122</v>
      </c>
      <c r="D1108" s="14">
        <v>1988</v>
      </c>
      <c r="E1108">
        <f t="shared" si="17"/>
        <v>1221988</v>
      </c>
      <c r="F1108" s="41" t="str">
        <f>IFERROR(VLOOKUP(E1108,Heritage!$E$3:$H$4601,4,FALSE),"")</f>
        <v/>
      </c>
      <c r="G1108" s="41">
        <f>IFERROR(VLOOKUP(E1108,'PRS até 2014'!$E$4:$L$6307,8,FALSE),"")</f>
        <v>0.55555555555555558</v>
      </c>
      <c r="H1108" t="str">
        <f>IFERROR(VLOOKUP(E1108,'Global Insight'!$E$2:$F$4102,2,FALSE),"")</f>
        <v/>
      </c>
      <c r="I1108" t="str">
        <f>IFERROR(VLOOKUP(E1108,EIU!$E$2:$H$3662,4,FALSE),"")</f>
        <v/>
      </c>
    </row>
    <row r="1109" spans="1:9" x14ac:dyDescent="0.25">
      <c r="A1109" s="12" t="s">
        <v>338</v>
      </c>
      <c r="B1109" s="13" t="s">
        <v>199</v>
      </c>
      <c r="C1109" s="14">
        <v>123</v>
      </c>
      <c r="D1109" s="14">
        <v>1988</v>
      </c>
      <c r="E1109">
        <f t="shared" si="17"/>
        <v>1231988</v>
      </c>
      <c r="F1109" s="41" t="str">
        <f>IFERROR(VLOOKUP(E1109,Heritage!$E$3:$H$4601,4,FALSE),"")</f>
        <v/>
      </c>
      <c r="G1109" s="41">
        <f>IFERROR(VLOOKUP(E1109,'PRS até 2014'!$E$4:$L$6307,8,FALSE),"")</f>
        <v>0.27777777777777779</v>
      </c>
      <c r="H1109" t="str">
        <f>IFERROR(VLOOKUP(E1109,'Global Insight'!$E$2:$F$4102,2,FALSE),"")</f>
        <v/>
      </c>
      <c r="I1109" t="str">
        <f>IFERROR(VLOOKUP(E1109,EIU!$E$2:$H$3662,4,FALSE),"")</f>
        <v/>
      </c>
    </row>
    <row r="1110" spans="1:9" x14ac:dyDescent="0.25">
      <c r="A1110" s="12" t="s">
        <v>213</v>
      </c>
      <c r="B1110" s="13" t="s">
        <v>214</v>
      </c>
      <c r="C1110" s="14">
        <v>124</v>
      </c>
      <c r="D1110" s="14">
        <v>1988</v>
      </c>
      <c r="E1110">
        <f t="shared" si="17"/>
        <v>1241988</v>
      </c>
      <c r="F1110" s="41" t="str">
        <f>IFERROR(VLOOKUP(E1110,Heritage!$E$3:$H$4601,4,FALSE),"")</f>
        <v/>
      </c>
      <c r="G1110" s="41" t="str">
        <f>IFERROR(VLOOKUP(E1110,'PRS até 2014'!$E$4:$L$6307,8,FALSE),"")</f>
        <v xml:space="preserve"> </v>
      </c>
      <c r="H1110" t="str">
        <f>IFERROR(VLOOKUP(E1110,'Global Insight'!$E$2:$F$4102,2,FALSE),"")</f>
        <v/>
      </c>
      <c r="I1110" t="str">
        <f>IFERROR(VLOOKUP(E1110,EIU!$E$2:$H$3662,4,FALSE),"")</f>
        <v/>
      </c>
    </row>
    <row r="1111" spans="1:9" x14ac:dyDescent="0.25">
      <c r="A1111" s="12" t="s">
        <v>363</v>
      </c>
      <c r="B1111" s="13" t="s">
        <v>388</v>
      </c>
      <c r="C1111" s="14">
        <v>125</v>
      </c>
      <c r="D1111" s="14">
        <v>1988</v>
      </c>
      <c r="E1111">
        <f t="shared" si="17"/>
        <v>1251988</v>
      </c>
      <c r="F1111" s="41" t="str">
        <f>IFERROR(VLOOKUP(E1111,Heritage!$E$3:$H$4601,4,FALSE),"")</f>
        <v/>
      </c>
      <c r="G1111" s="41" t="str">
        <f>IFERROR(VLOOKUP(E1111,'PRS até 2014'!$E$4:$L$6307,8,FALSE),"")</f>
        <v xml:space="preserve"> </v>
      </c>
      <c r="H1111" t="str">
        <f>IFERROR(VLOOKUP(E1111,'Global Insight'!$E$2:$F$4102,2,FALSE),"")</f>
        <v/>
      </c>
      <c r="I1111" t="str">
        <f>IFERROR(VLOOKUP(E1111,EIU!$E$2:$H$3662,4,FALSE),"")</f>
        <v/>
      </c>
    </row>
    <row r="1112" spans="1:9" x14ac:dyDescent="0.25">
      <c r="A1112" s="12" t="s">
        <v>225</v>
      </c>
      <c r="B1112" s="13" t="s">
        <v>226</v>
      </c>
      <c r="C1112" s="14">
        <v>126</v>
      </c>
      <c r="D1112" s="14">
        <v>1988</v>
      </c>
      <c r="E1112">
        <f t="shared" si="17"/>
        <v>1261988</v>
      </c>
      <c r="F1112" s="41" t="str">
        <f>IFERROR(VLOOKUP(E1112,Heritage!$E$3:$H$4601,4,FALSE),"")</f>
        <v/>
      </c>
      <c r="G1112" s="41" t="str">
        <f>IFERROR(VLOOKUP(E1112,'PRS até 2014'!$E$4:$L$6307,8,FALSE),"")</f>
        <v xml:space="preserve"> </v>
      </c>
      <c r="H1112" t="str">
        <f>IFERROR(VLOOKUP(E1112,'Global Insight'!$E$2:$F$4102,2,FALSE),"")</f>
        <v/>
      </c>
      <c r="I1112" t="str">
        <f>IFERROR(VLOOKUP(E1112,EIU!$E$2:$H$3662,4,FALSE),"")</f>
        <v/>
      </c>
    </row>
    <row r="1113" spans="1:9" x14ac:dyDescent="0.25">
      <c r="A1113" s="12" t="s">
        <v>221</v>
      </c>
      <c r="B1113" s="13" t="s">
        <v>222</v>
      </c>
      <c r="C1113" s="14">
        <v>127</v>
      </c>
      <c r="D1113" s="14">
        <v>1988</v>
      </c>
      <c r="E1113">
        <f t="shared" si="17"/>
        <v>1271988</v>
      </c>
      <c r="F1113" s="41" t="str">
        <f>IFERROR(VLOOKUP(E1113,Heritage!$E$3:$H$4601,4,FALSE),"")</f>
        <v/>
      </c>
      <c r="G1113" s="41">
        <f>IFERROR(VLOOKUP(E1113,'PRS até 2014'!$E$4:$L$6307,8,FALSE),"")</f>
        <v>0.88888888888888884</v>
      </c>
      <c r="H1113" t="str">
        <f>IFERROR(VLOOKUP(E1113,'Global Insight'!$E$2:$F$4102,2,FALSE),"")</f>
        <v/>
      </c>
      <c r="I1113" t="str">
        <f>IFERROR(VLOOKUP(E1113,EIU!$E$2:$H$3662,4,FALSE),"")</f>
        <v/>
      </c>
    </row>
    <row r="1114" spans="1:9" x14ac:dyDescent="0.25">
      <c r="A1114" s="12" t="s">
        <v>227</v>
      </c>
      <c r="B1114" s="13" t="s">
        <v>228</v>
      </c>
      <c r="C1114" s="14">
        <v>128</v>
      </c>
      <c r="D1114" s="14">
        <v>1988</v>
      </c>
      <c r="E1114">
        <f t="shared" si="17"/>
        <v>1281988</v>
      </c>
      <c r="F1114" s="41" t="str">
        <f>IFERROR(VLOOKUP(E1114,Heritage!$E$3:$H$4601,4,FALSE),"")</f>
        <v/>
      </c>
      <c r="G1114" s="41">
        <f>IFERROR(VLOOKUP(E1114,'PRS até 2014'!$E$4:$L$6307,8,FALSE),"")</f>
        <v>0.91666666666666652</v>
      </c>
      <c r="H1114" t="str">
        <f>IFERROR(VLOOKUP(E1114,'Global Insight'!$E$2:$F$4102,2,FALSE),"")</f>
        <v/>
      </c>
      <c r="I1114" t="str">
        <f>IFERROR(VLOOKUP(E1114,EIU!$E$2:$H$3662,4,FALSE),"")</f>
        <v/>
      </c>
    </row>
    <row r="1115" spans="1:9" x14ac:dyDescent="0.25">
      <c r="A1115" s="12" t="s">
        <v>219</v>
      </c>
      <c r="B1115" s="13" t="s">
        <v>220</v>
      </c>
      <c r="C1115" s="14">
        <v>129</v>
      </c>
      <c r="D1115" s="14">
        <v>1988</v>
      </c>
      <c r="E1115">
        <f t="shared" si="17"/>
        <v>1291988</v>
      </c>
      <c r="F1115" s="41" t="str">
        <f>IFERROR(VLOOKUP(E1115,Heritage!$E$3:$H$4601,4,FALSE),"")</f>
        <v/>
      </c>
      <c r="G1115" s="41">
        <f>IFERROR(VLOOKUP(E1115,'PRS até 2014'!$E$4:$L$6307,8,FALSE),"")</f>
        <v>0.47222222222222221</v>
      </c>
      <c r="H1115" t="str">
        <f>IFERROR(VLOOKUP(E1115,'Global Insight'!$E$2:$F$4102,2,FALSE),"")</f>
        <v/>
      </c>
      <c r="I1115" t="str">
        <f>IFERROR(VLOOKUP(E1115,EIU!$E$2:$H$3662,4,FALSE),"")</f>
        <v/>
      </c>
    </row>
    <row r="1116" spans="1:9" x14ac:dyDescent="0.25">
      <c r="A1116" s="12" t="s">
        <v>215</v>
      </c>
      <c r="B1116" s="13" t="s">
        <v>216</v>
      </c>
      <c r="C1116" s="14">
        <v>130</v>
      </c>
      <c r="D1116" s="14">
        <v>1988</v>
      </c>
      <c r="E1116">
        <f t="shared" si="17"/>
        <v>1301988</v>
      </c>
      <c r="F1116" s="41" t="str">
        <f>IFERROR(VLOOKUP(E1116,Heritage!$E$3:$H$4601,4,FALSE),"")</f>
        <v/>
      </c>
      <c r="G1116" s="41">
        <f>IFERROR(VLOOKUP(E1116,'PRS até 2014'!$E$4:$L$6307,8,FALSE),"")</f>
        <v>0.58333333333333326</v>
      </c>
      <c r="H1116" t="str">
        <f>IFERROR(VLOOKUP(E1116,'Global Insight'!$E$2:$F$4102,2,FALSE),"")</f>
        <v/>
      </c>
      <c r="I1116" t="str">
        <f>IFERROR(VLOOKUP(E1116,EIU!$E$2:$H$3662,4,FALSE),"")</f>
        <v/>
      </c>
    </row>
    <row r="1117" spans="1:9" x14ac:dyDescent="0.25">
      <c r="A1117" s="12" t="s">
        <v>217</v>
      </c>
      <c r="B1117" s="13" t="s">
        <v>218</v>
      </c>
      <c r="C1117" s="14">
        <v>131</v>
      </c>
      <c r="D1117" s="14">
        <v>1988</v>
      </c>
      <c r="E1117">
        <f t="shared" si="17"/>
        <v>1311988</v>
      </c>
      <c r="F1117" s="41" t="str">
        <f>IFERROR(VLOOKUP(E1117,Heritage!$E$3:$H$4601,4,FALSE),"")</f>
        <v/>
      </c>
      <c r="G1117" s="41">
        <f>IFERROR(VLOOKUP(E1117,'PRS até 2014'!$E$4:$L$6307,8,FALSE),"")</f>
        <v>0.33333333333333331</v>
      </c>
      <c r="H1117" t="str">
        <f>IFERROR(VLOOKUP(E1117,'Global Insight'!$E$2:$F$4102,2,FALSE),"")</f>
        <v/>
      </c>
      <c r="I1117" t="str">
        <f>IFERROR(VLOOKUP(E1117,EIU!$E$2:$H$3662,4,FALSE),"")</f>
        <v/>
      </c>
    </row>
    <row r="1118" spans="1:9" x14ac:dyDescent="0.25">
      <c r="A1118" s="12" t="s">
        <v>223</v>
      </c>
      <c r="B1118" s="13" t="s">
        <v>224</v>
      </c>
      <c r="C1118" s="14">
        <v>132</v>
      </c>
      <c r="D1118" s="14">
        <v>1988</v>
      </c>
      <c r="E1118">
        <f t="shared" si="17"/>
        <v>1321988</v>
      </c>
      <c r="F1118" s="41" t="str">
        <f>IFERROR(VLOOKUP(E1118,Heritage!$E$3:$H$4601,4,FALSE),"")</f>
        <v/>
      </c>
      <c r="G1118" s="41">
        <f>IFERROR(VLOOKUP(E1118,'PRS até 2014'!$E$4:$L$6307,8,FALSE),"")</f>
        <v>0.88888888888888884</v>
      </c>
      <c r="H1118" t="str">
        <f>IFERROR(VLOOKUP(E1118,'Global Insight'!$E$2:$F$4102,2,FALSE),"")</f>
        <v/>
      </c>
      <c r="I1118" t="str">
        <f>IFERROR(VLOOKUP(E1118,EIU!$E$2:$H$3662,4,FALSE),"")</f>
        <v/>
      </c>
    </row>
    <row r="1119" spans="1:9" x14ac:dyDescent="0.25">
      <c r="A1119" s="12" t="s">
        <v>229</v>
      </c>
      <c r="B1119" s="13" t="s">
        <v>230</v>
      </c>
      <c r="C1119" s="14">
        <v>133</v>
      </c>
      <c r="D1119" s="14">
        <v>1988</v>
      </c>
      <c r="E1119">
        <f t="shared" si="17"/>
        <v>1331988</v>
      </c>
      <c r="F1119" s="41" t="str">
        <f>IFERROR(VLOOKUP(E1119,Heritage!$E$3:$H$4601,4,FALSE),"")</f>
        <v/>
      </c>
      <c r="G1119" s="41">
        <f>IFERROR(VLOOKUP(E1119,'PRS até 2014'!$E$4:$L$6307,8,FALSE),"")</f>
        <v>0.55555555555555547</v>
      </c>
      <c r="H1119" t="str">
        <f>IFERROR(VLOOKUP(E1119,'Global Insight'!$E$2:$F$4102,2,FALSE),"")</f>
        <v/>
      </c>
      <c r="I1119" t="str">
        <f>IFERROR(VLOOKUP(E1119,EIU!$E$2:$H$3662,4,FALSE),"")</f>
        <v/>
      </c>
    </row>
    <row r="1120" spans="1:9" x14ac:dyDescent="0.25">
      <c r="A1120" s="12" t="s">
        <v>231</v>
      </c>
      <c r="B1120" s="13" t="s">
        <v>232</v>
      </c>
      <c r="C1120" s="14">
        <v>134</v>
      </c>
      <c r="D1120" s="14">
        <v>1988</v>
      </c>
      <c r="E1120">
        <f t="shared" si="17"/>
        <v>1341988</v>
      </c>
      <c r="F1120" s="41" t="str">
        <f>IFERROR(VLOOKUP(E1120,Heritage!$E$3:$H$4601,4,FALSE),"")</f>
        <v/>
      </c>
      <c r="G1120" s="41">
        <f>IFERROR(VLOOKUP(E1120,'PRS até 2014'!$E$4:$L$6307,8,FALSE),"")</f>
        <v>0.3611111111111111</v>
      </c>
      <c r="H1120" t="str">
        <f>IFERROR(VLOOKUP(E1120,'Global Insight'!$E$2:$F$4102,2,FALSE),"")</f>
        <v/>
      </c>
      <c r="I1120" t="str">
        <f>IFERROR(VLOOKUP(E1120,EIU!$E$2:$H$3662,4,FALSE),"")</f>
        <v/>
      </c>
    </row>
    <row r="1121" spans="1:9" x14ac:dyDescent="0.25">
      <c r="A1121" s="12" t="s">
        <v>364</v>
      </c>
      <c r="B1121" s="13" t="s">
        <v>389</v>
      </c>
      <c r="C1121" s="14">
        <v>135</v>
      </c>
      <c r="D1121" s="14">
        <v>1988</v>
      </c>
      <c r="E1121">
        <f t="shared" si="17"/>
        <v>1351988</v>
      </c>
      <c r="F1121" s="41" t="str">
        <f>IFERROR(VLOOKUP(E1121,Heritage!$E$3:$H$4601,4,FALSE),"")</f>
        <v/>
      </c>
      <c r="G1121" s="41" t="str">
        <f>IFERROR(VLOOKUP(E1121,'PRS até 2014'!$E$4:$L$6307,8,FALSE),"")</f>
        <v xml:space="preserve"> </v>
      </c>
      <c r="H1121" t="str">
        <f>IFERROR(VLOOKUP(E1121,'Global Insight'!$E$2:$F$4102,2,FALSE),"")</f>
        <v/>
      </c>
      <c r="I1121" t="str">
        <f>IFERROR(VLOOKUP(E1121,EIU!$E$2:$H$3662,4,FALSE),"")</f>
        <v/>
      </c>
    </row>
    <row r="1122" spans="1:9" x14ac:dyDescent="0.25">
      <c r="A1122" s="12" t="s">
        <v>233</v>
      </c>
      <c r="B1122" s="13" t="s">
        <v>234</v>
      </c>
      <c r="C1122" s="14">
        <v>136</v>
      </c>
      <c r="D1122" s="14">
        <v>1988</v>
      </c>
      <c r="E1122">
        <f t="shared" si="17"/>
        <v>1361988</v>
      </c>
      <c r="F1122" s="41" t="str">
        <f>IFERROR(VLOOKUP(E1122,Heritage!$E$3:$H$4601,4,FALSE),"")</f>
        <v/>
      </c>
      <c r="G1122" s="41">
        <f>IFERROR(VLOOKUP(E1122,'PRS até 2014'!$E$4:$L$6307,8,FALSE),"")</f>
        <v>0.33333333333333331</v>
      </c>
      <c r="H1122" t="str">
        <f>IFERROR(VLOOKUP(E1122,'Global Insight'!$E$2:$F$4102,2,FALSE),"")</f>
        <v/>
      </c>
      <c r="I1122" t="str">
        <f>IFERROR(VLOOKUP(E1122,EIU!$E$2:$H$3662,4,FALSE),"")</f>
        <v/>
      </c>
    </row>
    <row r="1123" spans="1:9" x14ac:dyDescent="0.25">
      <c r="A1123" s="12" t="s">
        <v>239</v>
      </c>
      <c r="B1123" s="13" t="s">
        <v>240</v>
      </c>
      <c r="C1123" s="14">
        <v>137</v>
      </c>
      <c r="D1123" s="14">
        <v>1988</v>
      </c>
      <c r="E1123">
        <f t="shared" si="17"/>
        <v>1371988</v>
      </c>
      <c r="F1123" s="41" t="str">
        <f>IFERROR(VLOOKUP(E1123,Heritage!$E$3:$H$4601,4,FALSE),"")</f>
        <v/>
      </c>
      <c r="G1123" s="41">
        <f>IFERROR(VLOOKUP(E1123,'PRS até 2014'!$E$4:$L$6307,8,FALSE),"")</f>
        <v>0.5</v>
      </c>
      <c r="H1123" t="str">
        <f>IFERROR(VLOOKUP(E1123,'Global Insight'!$E$2:$F$4102,2,FALSE),"")</f>
        <v/>
      </c>
      <c r="I1123" t="str">
        <f>IFERROR(VLOOKUP(E1123,EIU!$E$2:$H$3662,4,FALSE),"")</f>
        <v/>
      </c>
    </row>
    <row r="1124" spans="1:9" x14ac:dyDescent="0.25">
      <c r="A1124" s="12" t="s">
        <v>246</v>
      </c>
      <c r="B1124" s="13" t="s">
        <v>247</v>
      </c>
      <c r="C1124" s="14">
        <v>138</v>
      </c>
      <c r="D1124" s="14">
        <v>1988</v>
      </c>
      <c r="E1124">
        <f t="shared" si="17"/>
        <v>1381988</v>
      </c>
      <c r="F1124" s="41" t="str">
        <f>IFERROR(VLOOKUP(E1124,Heritage!$E$3:$H$4601,4,FALSE),"")</f>
        <v/>
      </c>
      <c r="G1124" s="41">
        <f>IFERROR(VLOOKUP(E1124,'PRS até 2014'!$E$4:$L$6307,8,FALSE),"")</f>
        <v>0.25</v>
      </c>
      <c r="H1124" t="str">
        <f>IFERROR(VLOOKUP(E1124,'Global Insight'!$E$2:$F$4102,2,FALSE),"")</f>
        <v/>
      </c>
      <c r="I1124" t="str">
        <f>IFERROR(VLOOKUP(E1124,EIU!$E$2:$H$3662,4,FALSE),"")</f>
        <v/>
      </c>
    </row>
    <row r="1125" spans="1:9" x14ac:dyDescent="0.25">
      <c r="A1125" s="12" t="s">
        <v>235</v>
      </c>
      <c r="B1125" s="13" t="s">
        <v>236</v>
      </c>
      <c r="C1125" s="14">
        <v>139</v>
      </c>
      <c r="D1125" s="14">
        <v>1988</v>
      </c>
      <c r="E1125">
        <f t="shared" si="17"/>
        <v>1391988</v>
      </c>
      <c r="F1125" s="41" t="str">
        <f>IFERROR(VLOOKUP(E1125,Heritage!$E$3:$H$4601,4,FALSE),"")</f>
        <v/>
      </c>
      <c r="G1125" s="41">
        <f>IFERROR(VLOOKUP(E1125,'PRS até 2014'!$E$4:$L$6307,8,FALSE),"")</f>
        <v>0.33333333333333331</v>
      </c>
      <c r="H1125" t="str">
        <f>IFERROR(VLOOKUP(E1125,'Global Insight'!$E$2:$F$4102,2,FALSE),"")</f>
        <v/>
      </c>
      <c r="I1125" t="str">
        <f>IFERROR(VLOOKUP(E1125,EIU!$E$2:$H$3662,4,FALSE),"")</f>
        <v/>
      </c>
    </row>
    <row r="1126" spans="1:9" x14ac:dyDescent="0.25">
      <c r="A1126" s="12" t="s">
        <v>237</v>
      </c>
      <c r="B1126" s="13" t="s">
        <v>238</v>
      </c>
      <c r="C1126" s="14">
        <v>140</v>
      </c>
      <c r="D1126" s="14">
        <v>1988</v>
      </c>
      <c r="E1126">
        <f t="shared" si="17"/>
        <v>1401988</v>
      </c>
      <c r="F1126" s="41" t="str">
        <f>IFERROR(VLOOKUP(E1126,Heritage!$E$3:$H$4601,4,FALSE),"")</f>
        <v/>
      </c>
      <c r="G1126" s="41">
        <f>IFERROR(VLOOKUP(E1126,'PRS até 2014'!$E$4:$L$6307,8,FALSE),"")</f>
        <v>0.27777777777777779</v>
      </c>
      <c r="H1126" t="str">
        <f>IFERROR(VLOOKUP(E1126,'Global Insight'!$E$2:$F$4102,2,FALSE),"")</f>
        <v/>
      </c>
      <c r="I1126" t="str">
        <f>IFERROR(VLOOKUP(E1126,EIU!$E$2:$H$3662,4,FALSE),"")</f>
        <v/>
      </c>
    </row>
    <row r="1127" spans="1:9" x14ac:dyDescent="0.25">
      <c r="A1127" s="12" t="s">
        <v>241</v>
      </c>
      <c r="B1127" s="13" t="s">
        <v>242</v>
      </c>
      <c r="C1127" s="14">
        <v>141</v>
      </c>
      <c r="D1127" s="14">
        <v>1988</v>
      </c>
      <c r="E1127">
        <f t="shared" si="17"/>
        <v>1411988</v>
      </c>
      <c r="F1127" s="41" t="str">
        <f>IFERROR(VLOOKUP(E1127,Heritage!$E$3:$H$4601,4,FALSE),"")</f>
        <v/>
      </c>
      <c r="G1127" s="41">
        <f>IFERROR(VLOOKUP(E1127,'PRS até 2014'!$E$4:$L$6307,8,FALSE),"")</f>
        <v>0.61111111111111105</v>
      </c>
      <c r="H1127" t="str">
        <f>IFERROR(VLOOKUP(E1127,'Global Insight'!$E$2:$F$4102,2,FALSE),"")</f>
        <v/>
      </c>
      <c r="I1127" t="str">
        <f>IFERROR(VLOOKUP(E1127,EIU!$E$2:$H$3662,4,FALSE),"")</f>
        <v/>
      </c>
    </row>
    <row r="1128" spans="1:9" x14ac:dyDescent="0.25">
      <c r="A1128" s="12" t="s">
        <v>244</v>
      </c>
      <c r="B1128" s="13" t="s">
        <v>245</v>
      </c>
      <c r="C1128" s="14">
        <v>142</v>
      </c>
      <c r="D1128" s="14">
        <v>1988</v>
      </c>
      <c r="E1128">
        <f t="shared" si="17"/>
        <v>1421988</v>
      </c>
      <c r="F1128" s="41" t="str">
        <f>IFERROR(VLOOKUP(E1128,Heritage!$E$3:$H$4601,4,FALSE),"")</f>
        <v/>
      </c>
      <c r="G1128" s="41">
        <f>IFERROR(VLOOKUP(E1128,'PRS até 2014'!$E$4:$L$6307,8,FALSE),"")</f>
        <v>0.77777777777777779</v>
      </c>
      <c r="H1128" t="str">
        <f>IFERROR(VLOOKUP(E1128,'Global Insight'!$E$2:$F$4102,2,FALSE),"")</f>
        <v/>
      </c>
      <c r="I1128" t="str">
        <f>IFERROR(VLOOKUP(E1128,EIU!$E$2:$H$3662,4,FALSE),"")</f>
        <v/>
      </c>
    </row>
    <row r="1129" spans="1:9" x14ac:dyDescent="0.25">
      <c r="A1129" s="12" t="s">
        <v>248</v>
      </c>
      <c r="B1129" s="13" t="s">
        <v>249</v>
      </c>
      <c r="C1129" s="14">
        <v>143</v>
      </c>
      <c r="D1129" s="14">
        <v>1988</v>
      </c>
      <c r="E1129">
        <f t="shared" si="17"/>
        <v>1431988</v>
      </c>
      <c r="F1129" s="41" t="str">
        <f>IFERROR(VLOOKUP(E1129,Heritage!$E$3:$H$4601,4,FALSE),"")</f>
        <v/>
      </c>
      <c r="G1129" s="41">
        <f>IFERROR(VLOOKUP(E1129,'PRS até 2014'!$E$4:$L$6307,8,FALSE),"")</f>
        <v>0.3888888888888889</v>
      </c>
      <c r="H1129" t="str">
        <f>IFERROR(VLOOKUP(E1129,'Global Insight'!$E$2:$F$4102,2,FALSE),"")</f>
        <v/>
      </c>
      <c r="I1129" t="str">
        <f>IFERROR(VLOOKUP(E1129,EIU!$E$2:$H$3662,4,FALSE),"")</f>
        <v/>
      </c>
    </row>
    <row r="1130" spans="1:9" x14ac:dyDescent="0.25">
      <c r="A1130" s="12" t="s">
        <v>250</v>
      </c>
      <c r="B1130" s="13" t="s">
        <v>390</v>
      </c>
      <c r="C1130" s="14">
        <v>144</v>
      </c>
      <c r="D1130" s="14">
        <v>1988</v>
      </c>
      <c r="E1130">
        <f t="shared" si="17"/>
        <v>1441988</v>
      </c>
      <c r="F1130" s="41" t="str">
        <f>IFERROR(VLOOKUP(E1130,Heritage!$E$3:$H$4601,4,FALSE),"")</f>
        <v/>
      </c>
      <c r="G1130" s="41">
        <f>IFERROR(VLOOKUP(E1130,'PRS até 2014'!$E$4:$L$6307,8,FALSE),"")</f>
        <v>0.30555555555555552</v>
      </c>
      <c r="H1130" t="str">
        <f>IFERROR(VLOOKUP(E1130,'Global Insight'!$E$2:$F$4102,2,FALSE),"")</f>
        <v/>
      </c>
      <c r="I1130" t="str">
        <f>IFERROR(VLOOKUP(E1130,EIU!$E$2:$H$3662,4,FALSE),"")</f>
        <v/>
      </c>
    </row>
    <row r="1131" spans="1:9" x14ac:dyDescent="0.25">
      <c r="A1131" s="12" t="s">
        <v>251</v>
      </c>
      <c r="B1131" s="13" t="s">
        <v>252</v>
      </c>
      <c r="C1131" s="14">
        <v>145</v>
      </c>
      <c r="D1131" s="14">
        <v>1988</v>
      </c>
      <c r="E1131">
        <f t="shared" si="17"/>
        <v>1451988</v>
      </c>
      <c r="F1131" s="41" t="str">
        <f>IFERROR(VLOOKUP(E1131,Heritage!$E$3:$H$4601,4,FALSE),"")</f>
        <v/>
      </c>
      <c r="G1131" s="41">
        <f>IFERROR(VLOOKUP(E1131,'PRS até 2014'!$E$4:$L$6307,8,FALSE),"")</f>
        <v>0.58333333333333326</v>
      </c>
      <c r="H1131" t="str">
        <f>IFERROR(VLOOKUP(E1131,'Global Insight'!$E$2:$F$4102,2,FALSE),"")</f>
        <v/>
      </c>
      <c r="I1131" t="str">
        <f>IFERROR(VLOOKUP(E1131,EIU!$E$2:$H$3662,4,FALSE),"")</f>
        <v/>
      </c>
    </row>
    <row r="1132" spans="1:9" x14ac:dyDescent="0.25">
      <c r="A1132" s="12" t="s">
        <v>253</v>
      </c>
      <c r="B1132" s="13" t="s">
        <v>254</v>
      </c>
      <c r="C1132" s="14">
        <v>146</v>
      </c>
      <c r="D1132" s="14">
        <v>1988</v>
      </c>
      <c r="E1132">
        <f t="shared" si="17"/>
        <v>1461988</v>
      </c>
      <c r="F1132" s="41" t="str">
        <f>IFERROR(VLOOKUP(E1132,Heritage!$E$3:$H$4601,4,FALSE),"")</f>
        <v/>
      </c>
      <c r="G1132" s="41" t="str">
        <f>IFERROR(VLOOKUP(E1132,'PRS até 2014'!$E$4:$L$6307,8,FALSE),"")</f>
        <v xml:space="preserve"> </v>
      </c>
      <c r="H1132" t="str">
        <f>IFERROR(VLOOKUP(E1132,'Global Insight'!$E$2:$F$4102,2,FALSE),"")</f>
        <v/>
      </c>
      <c r="I1132" t="str">
        <f>IFERROR(VLOOKUP(E1132,EIU!$E$2:$H$3662,4,FALSE),"")</f>
        <v/>
      </c>
    </row>
    <row r="1133" spans="1:9" x14ac:dyDescent="0.25">
      <c r="A1133" s="12" t="s">
        <v>365</v>
      </c>
      <c r="B1133" s="13" t="s">
        <v>391</v>
      </c>
      <c r="C1133" s="14">
        <v>147</v>
      </c>
      <c r="D1133" s="14">
        <v>1988</v>
      </c>
      <c r="E1133">
        <f t="shared" si="17"/>
        <v>1471988</v>
      </c>
      <c r="F1133" s="41" t="str">
        <f>IFERROR(VLOOKUP(E1133,Heritage!$E$3:$H$4601,4,FALSE),"")</f>
        <v/>
      </c>
      <c r="G1133" s="41" t="str">
        <f>IFERROR(VLOOKUP(E1133,'PRS até 2014'!$E$4:$L$6307,8,FALSE),"")</f>
        <v xml:space="preserve"> </v>
      </c>
      <c r="H1133" t="str">
        <f>IFERROR(VLOOKUP(E1133,'Global Insight'!$E$2:$F$4102,2,FALSE),"")</f>
        <v/>
      </c>
      <c r="I1133" t="str">
        <f>IFERROR(VLOOKUP(E1133,EIU!$E$2:$H$3662,4,FALSE),"")</f>
        <v/>
      </c>
    </row>
    <row r="1134" spans="1:9" x14ac:dyDescent="0.25">
      <c r="A1134" s="12" t="s">
        <v>366</v>
      </c>
      <c r="B1134" s="13" t="s">
        <v>392</v>
      </c>
      <c r="C1134" s="14">
        <v>148</v>
      </c>
      <c r="D1134" s="14">
        <v>1988</v>
      </c>
      <c r="E1134">
        <f t="shared" si="17"/>
        <v>1481988</v>
      </c>
      <c r="F1134" s="41" t="str">
        <f>IFERROR(VLOOKUP(E1134,Heritage!$E$3:$H$4601,4,FALSE),"")</f>
        <v/>
      </c>
      <c r="G1134" s="41" t="str">
        <f>IFERROR(VLOOKUP(E1134,'PRS até 2014'!$E$4:$L$6307,8,FALSE),"")</f>
        <v xml:space="preserve"> </v>
      </c>
      <c r="H1134" t="str">
        <f>IFERROR(VLOOKUP(E1134,'Global Insight'!$E$2:$F$4102,2,FALSE),"")</f>
        <v/>
      </c>
      <c r="I1134" t="str">
        <f>IFERROR(VLOOKUP(E1134,EIU!$E$2:$H$3662,4,FALSE),"")</f>
        <v/>
      </c>
    </row>
    <row r="1135" spans="1:9" x14ac:dyDescent="0.25">
      <c r="A1135" s="12" t="s">
        <v>272</v>
      </c>
      <c r="B1135" s="13" t="s">
        <v>273</v>
      </c>
      <c r="C1135" s="14">
        <v>149</v>
      </c>
      <c r="D1135" s="14">
        <v>1988</v>
      </c>
      <c r="E1135">
        <f t="shared" si="17"/>
        <v>1491988</v>
      </c>
      <c r="F1135" s="41" t="str">
        <f>IFERROR(VLOOKUP(E1135,Heritage!$E$3:$H$4601,4,FALSE),"")</f>
        <v/>
      </c>
      <c r="G1135" s="41" t="str">
        <f>IFERROR(VLOOKUP(E1135,'PRS até 2014'!$E$4:$L$6307,8,FALSE),"")</f>
        <v xml:space="preserve"> </v>
      </c>
      <c r="H1135" t="str">
        <f>IFERROR(VLOOKUP(E1135,'Global Insight'!$E$2:$F$4102,2,FALSE),"")</f>
        <v/>
      </c>
      <c r="I1135" t="str">
        <f>IFERROR(VLOOKUP(E1135,EIU!$E$2:$H$3662,4,FALSE),"")</f>
        <v/>
      </c>
    </row>
    <row r="1136" spans="1:9" x14ac:dyDescent="0.25">
      <c r="A1136" s="12" t="s">
        <v>255</v>
      </c>
      <c r="B1136" s="13" t="s">
        <v>256</v>
      </c>
      <c r="C1136" s="14">
        <v>150</v>
      </c>
      <c r="D1136" s="14">
        <v>1988</v>
      </c>
      <c r="E1136">
        <f t="shared" si="17"/>
        <v>1501988</v>
      </c>
      <c r="F1136" s="41" t="str">
        <f>IFERROR(VLOOKUP(E1136,Heritage!$E$3:$H$4601,4,FALSE),"")</f>
        <v/>
      </c>
      <c r="G1136" s="41">
        <f>IFERROR(VLOOKUP(E1136,'PRS até 2014'!$E$4:$L$6307,8,FALSE),"")</f>
        <v>0.47222222222222221</v>
      </c>
      <c r="H1136" t="str">
        <f>IFERROR(VLOOKUP(E1136,'Global Insight'!$E$2:$F$4102,2,FALSE),"")</f>
        <v/>
      </c>
      <c r="I1136" t="str">
        <f>IFERROR(VLOOKUP(E1136,EIU!$E$2:$H$3662,4,FALSE),"")</f>
        <v/>
      </c>
    </row>
    <row r="1137" spans="1:9" x14ac:dyDescent="0.25">
      <c r="A1137" s="12" t="s">
        <v>259</v>
      </c>
      <c r="B1137" s="13" t="s">
        <v>260</v>
      </c>
      <c r="C1137" s="14">
        <v>151</v>
      </c>
      <c r="D1137" s="14">
        <v>1988</v>
      </c>
      <c r="E1137">
        <f t="shared" si="17"/>
        <v>1511988</v>
      </c>
      <c r="F1137" s="41" t="str">
        <f>IFERROR(VLOOKUP(E1137,Heritage!$E$3:$H$4601,4,FALSE),"")</f>
        <v/>
      </c>
      <c r="G1137" s="41">
        <f>IFERROR(VLOOKUP(E1137,'PRS até 2014'!$E$4:$L$6307,8,FALSE),"")</f>
        <v>0.5</v>
      </c>
      <c r="H1137" t="str">
        <f>IFERROR(VLOOKUP(E1137,'Global Insight'!$E$2:$F$4102,2,FALSE),"")</f>
        <v/>
      </c>
      <c r="I1137" t="str">
        <f>IFERROR(VLOOKUP(E1137,EIU!$E$2:$H$3662,4,FALSE),"")</f>
        <v/>
      </c>
    </row>
    <row r="1138" spans="1:9" x14ac:dyDescent="0.25">
      <c r="A1138" s="12" t="s">
        <v>271</v>
      </c>
      <c r="B1138" s="13" t="s">
        <v>393</v>
      </c>
      <c r="C1138" s="14">
        <v>152</v>
      </c>
      <c r="D1138" s="14">
        <v>1988</v>
      </c>
      <c r="E1138">
        <f t="shared" si="17"/>
        <v>1521988</v>
      </c>
      <c r="F1138" s="41" t="str">
        <f>IFERROR(VLOOKUP(E1138,Heritage!$E$3:$H$4601,4,FALSE),"")</f>
        <v/>
      </c>
      <c r="G1138" s="41">
        <f>IFERROR(VLOOKUP(E1138,'PRS até 2014'!$E$4:$L$6307,8,FALSE),"")</f>
        <v>0.36111111111111105</v>
      </c>
      <c r="H1138" t="str">
        <f>IFERROR(VLOOKUP(E1138,'Global Insight'!$E$2:$F$4102,2,FALSE),"")</f>
        <v/>
      </c>
      <c r="I1138" t="str">
        <f>IFERROR(VLOOKUP(E1138,EIU!$E$2:$H$3662,4,FALSE),"")</f>
        <v/>
      </c>
    </row>
    <row r="1139" spans="1:9" x14ac:dyDescent="0.25">
      <c r="A1139" s="12" t="s">
        <v>284</v>
      </c>
      <c r="B1139" s="13" t="s">
        <v>285</v>
      </c>
      <c r="C1139" s="14">
        <v>153</v>
      </c>
      <c r="D1139" s="14">
        <v>1988</v>
      </c>
      <c r="E1139">
        <f t="shared" si="17"/>
        <v>1531988</v>
      </c>
      <c r="F1139" s="41" t="str">
        <f>IFERROR(VLOOKUP(E1139,Heritage!$E$3:$H$4601,4,FALSE),"")</f>
        <v/>
      </c>
      <c r="G1139" s="41" t="str">
        <f>IFERROR(VLOOKUP(E1139,'PRS até 2014'!$E$4:$L$6307,8,FALSE),"")</f>
        <v xml:space="preserve"> </v>
      </c>
      <c r="H1139" t="str">
        <f>IFERROR(VLOOKUP(E1139,'Global Insight'!$E$2:$F$4102,2,FALSE),"")</f>
        <v/>
      </c>
      <c r="I1139" t="str">
        <f>IFERROR(VLOOKUP(E1139,EIU!$E$2:$H$3662,4,FALSE),"")</f>
        <v/>
      </c>
    </row>
    <row r="1140" spans="1:9" x14ac:dyDescent="0.25">
      <c r="A1140" s="12" t="s">
        <v>265</v>
      </c>
      <c r="B1140" s="13" t="s">
        <v>266</v>
      </c>
      <c r="C1140" s="14">
        <v>154</v>
      </c>
      <c r="D1140" s="14">
        <v>1988</v>
      </c>
      <c r="E1140">
        <f t="shared" ref="E1140:E1203" si="18">C1140*10000+D1140</f>
        <v>1541988</v>
      </c>
      <c r="F1140" s="41" t="str">
        <f>IFERROR(VLOOKUP(E1140,Heritage!$E$3:$H$4601,4,FALSE),"")</f>
        <v/>
      </c>
      <c r="G1140" s="41">
        <f>IFERROR(VLOOKUP(E1140,'PRS até 2014'!$E$4:$L$6307,8,FALSE),"")</f>
        <v>0.3611111111111111</v>
      </c>
      <c r="H1140" t="str">
        <f>IFERROR(VLOOKUP(E1140,'Global Insight'!$E$2:$F$4102,2,FALSE),"")</f>
        <v/>
      </c>
      <c r="I1140" t="str">
        <f>IFERROR(VLOOKUP(E1140,EIU!$E$2:$H$3662,4,FALSE),"")</f>
        <v/>
      </c>
    </row>
    <row r="1141" spans="1:9" x14ac:dyDescent="0.25">
      <c r="A1141" s="12" t="s">
        <v>261</v>
      </c>
      <c r="B1141" s="13" t="s">
        <v>262</v>
      </c>
      <c r="C1141" s="14">
        <v>155</v>
      </c>
      <c r="D1141" s="14">
        <v>1988</v>
      </c>
      <c r="E1141">
        <f t="shared" si="18"/>
        <v>1551988</v>
      </c>
      <c r="F1141" s="41" t="str">
        <f>IFERROR(VLOOKUP(E1141,Heritage!$E$3:$H$4601,4,FALSE),"")</f>
        <v/>
      </c>
      <c r="G1141" s="41">
        <f>IFERROR(VLOOKUP(E1141,'PRS até 2014'!$E$4:$L$6307,8,FALSE),"")</f>
        <v>0.69444444444444442</v>
      </c>
      <c r="H1141" t="str">
        <f>IFERROR(VLOOKUP(E1141,'Global Insight'!$E$2:$F$4102,2,FALSE),"")</f>
        <v/>
      </c>
      <c r="I1141" t="str">
        <f>IFERROR(VLOOKUP(E1141,EIU!$E$2:$H$3662,4,FALSE),"")</f>
        <v/>
      </c>
    </row>
    <row r="1142" spans="1:9" x14ac:dyDescent="0.25">
      <c r="A1142" s="12" t="s">
        <v>276</v>
      </c>
      <c r="B1142" s="13" t="s">
        <v>277</v>
      </c>
      <c r="C1142" s="14">
        <v>156</v>
      </c>
      <c r="D1142" s="14">
        <v>1988</v>
      </c>
      <c r="E1142">
        <f t="shared" si="18"/>
        <v>1561988</v>
      </c>
      <c r="F1142" s="41" t="str">
        <f>IFERROR(VLOOKUP(E1142,Heritage!$E$3:$H$4601,4,FALSE),"")</f>
        <v/>
      </c>
      <c r="G1142" s="41" t="str">
        <f>IFERROR(VLOOKUP(E1142,'PRS até 2014'!$E$4:$L$6307,8,FALSE),"")</f>
        <v xml:space="preserve"> </v>
      </c>
      <c r="H1142" t="str">
        <f>IFERROR(VLOOKUP(E1142,'Global Insight'!$E$2:$F$4102,2,FALSE),"")</f>
        <v/>
      </c>
      <c r="I1142" t="str">
        <f>IFERROR(VLOOKUP(E1142,EIU!$E$2:$H$3662,4,FALSE),"")</f>
        <v/>
      </c>
    </row>
    <row r="1143" spans="1:9" x14ac:dyDescent="0.25">
      <c r="A1143" s="12" t="s">
        <v>278</v>
      </c>
      <c r="B1143" s="13" t="s">
        <v>279</v>
      </c>
      <c r="C1143" s="14">
        <v>157</v>
      </c>
      <c r="D1143" s="14">
        <v>1988</v>
      </c>
      <c r="E1143">
        <f t="shared" si="18"/>
        <v>1571988</v>
      </c>
      <c r="F1143" s="41" t="str">
        <f>IFERROR(VLOOKUP(E1143,Heritage!$E$3:$H$4601,4,FALSE),"")</f>
        <v/>
      </c>
      <c r="G1143" s="41" t="str">
        <f>IFERROR(VLOOKUP(E1143,'PRS até 2014'!$E$4:$L$6307,8,FALSE),"")</f>
        <v xml:space="preserve"> </v>
      </c>
      <c r="H1143" t="str">
        <f>IFERROR(VLOOKUP(E1143,'Global Insight'!$E$2:$F$4102,2,FALSE),"")</f>
        <v/>
      </c>
      <c r="I1143" t="str">
        <f>IFERROR(VLOOKUP(E1143,EIU!$E$2:$H$3662,4,FALSE),"")</f>
        <v/>
      </c>
    </row>
    <row r="1144" spans="1:9" x14ac:dyDescent="0.25">
      <c r="A1144" s="12" t="s">
        <v>263</v>
      </c>
      <c r="B1144" s="13" t="s">
        <v>264</v>
      </c>
      <c r="C1144" s="14">
        <v>158</v>
      </c>
      <c r="D1144" s="14">
        <v>1988</v>
      </c>
      <c r="E1144">
        <f t="shared" si="18"/>
        <v>1581988</v>
      </c>
      <c r="F1144" s="41" t="str">
        <f>IFERROR(VLOOKUP(E1144,Heritage!$E$3:$H$4601,4,FALSE),"")</f>
        <v/>
      </c>
      <c r="G1144" s="41" t="str">
        <f>IFERROR(VLOOKUP(E1144,'PRS até 2014'!$E$4:$L$6307,8,FALSE),"")</f>
        <v xml:space="preserve"> </v>
      </c>
      <c r="H1144" t="str">
        <f>IFERROR(VLOOKUP(E1144,'Global Insight'!$E$2:$F$4102,2,FALSE),"")</f>
        <v/>
      </c>
      <c r="I1144" t="str">
        <f>IFERROR(VLOOKUP(E1144,EIU!$E$2:$H$3662,4,FALSE),"")</f>
        <v/>
      </c>
    </row>
    <row r="1145" spans="1:9" x14ac:dyDescent="0.25">
      <c r="A1145" s="12" t="s">
        <v>269</v>
      </c>
      <c r="B1145" s="13" t="s">
        <v>270</v>
      </c>
      <c r="C1145" s="14">
        <v>159</v>
      </c>
      <c r="D1145" s="14">
        <v>1988</v>
      </c>
      <c r="E1145">
        <f t="shared" si="18"/>
        <v>1591988</v>
      </c>
      <c r="F1145" s="41" t="str">
        <f>IFERROR(VLOOKUP(E1145,Heritage!$E$3:$H$4601,4,FALSE),"")</f>
        <v/>
      </c>
      <c r="G1145" s="41">
        <f>IFERROR(VLOOKUP(E1145,'PRS até 2014'!$E$4:$L$6307,8,FALSE),"")</f>
        <v>0.47222222222222221</v>
      </c>
      <c r="H1145" t="str">
        <f>IFERROR(VLOOKUP(E1145,'Global Insight'!$E$2:$F$4102,2,FALSE),"")</f>
        <v/>
      </c>
      <c r="I1145" t="str">
        <f>IFERROR(VLOOKUP(E1145,EIU!$E$2:$H$3662,4,FALSE),"")</f>
        <v/>
      </c>
    </row>
    <row r="1146" spans="1:9" x14ac:dyDescent="0.25">
      <c r="A1146" s="12" t="s">
        <v>327</v>
      </c>
      <c r="B1146" s="13" t="s">
        <v>328</v>
      </c>
      <c r="C1146" s="14">
        <v>160</v>
      </c>
      <c r="D1146" s="14">
        <v>1988</v>
      </c>
      <c r="E1146">
        <f t="shared" si="18"/>
        <v>1601988</v>
      </c>
      <c r="F1146" s="41" t="str">
        <f>IFERROR(VLOOKUP(E1146,Heritage!$E$3:$H$4601,4,FALSE),"")</f>
        <v/>
      </c>
      <c r="G1146" s="41">
        <f>IFERROR(VLOOKUP(E1146,'PRS até 2014'!$E$4:$L$6307,8,FALSE),"")</f>
        <v>0.58333333333333337</v>
      </c>
      <c r="H1146" t="str">
        <f>IFERROR(VLOOKUP(E1146,'Global Insight'!$E$2:$F$4102,2,FALSE),"")</f>
        <v/>
      </c>
      <c r="I1146" t="str">
        <f>IFERROR(VLOOKUP(E1146,EIU!$E$2:$H$3662,4,FALSE),"")</f>
        <v/>
      </c>
    </row>
    <row r="1147" spans="1:9" x14ac:dyDescent="0.25">
      <c r="A1147" s="12" t="s">
        <v>89</v>
      </c>
      <c r="B1147" s="13" t="s">
        <v>90</v>
      </c>
      <c r="C1147" s="14">
        <v>161</v>
      </c>
      <c r="D1147" s="14">
        <v>1988</v>
      </c>
      <c r="E1147">
        <f t="shared" si="18"/>
        <v>1611988</v>
      </c>
      <c r="F1147" s="41" t="str">
        <f>IFERROR(VLOOKUP(E1147,Heritage!$E$3:$H$4601,4,FALSE),"")</f>
        <v/>
      </c>
      <c r="G1147" s="41">
        <f>IFERROR(VLOOKUP(E1147,'PRS até 2014'!$E$4:$L$6307,8,FALSE),"")</f>
        <v>0.72222222222222221</v>
      </c>
      <c r="H1147" t="str">
        <f>IFERROR(VLOOKUP(E1147,'Global Insight'!$E$2:$F$4102,2,FALSE),"")</f>
        <v/>
      </c>
      <c r="I1147" t="str">
        <f>IFERROR(VLOOKUP(E1147,EIU!$E$2:$H$3662,4,FALSE),"")</f>
        <v/>
      </c>
    </row>
    <row r="1148" spans="1:9" x14ac:dyDescent="0.25">
      <c r="A1148" s="12" t="s">
        <v>173</v>
      </c>
      <c r="B1148" s="13" t="s">
        <v>174</v>
      </c>
      <c r="C1148" s="14">
        <v>162</v>
      </c>
      <c r="D1148" s="14">
        <v>1988</v>
      </c>
      <c r="E1148">
        <f t="shared" si="18"/>
        <v>1621988</v>
      </c>
      <c r="F1148" s="41" t="str">
        <f>IFERROR(VLOOKUP(E1148,Heritage!$E$3:$H$4601,4,FALSE),"")</f>
        <v/>
      </c>
      <c r="G1148" s="41">
        <f>IFERROR(VLOOKUP(E1148,'PRS até 2014'!$E$4:$L$6307,8,FALSE),"")</f>
        <v>0.27777777777777779</v>
      </c>
      <c r="H1148" t="str">
        <f>IFERROR(VLOOKUP(E1148,'Global Insight'!$E$2:$F$4102,2,FALSE),"")</f>
        <v/>
      </c>
      <c r="I1148" t="str">
        <f>IFERROR(VLOOKUP(E1148,EIU!$E$2:$H$3662,4,FALSE),"")</f>
        <v/>
      </c>
    </row>
    <row r="1149" spans="1:9" x14ac:dyDescent="0.25">
      <c r="A1149" s="12" t="s">
        <v>367</v>
      </c>
      <c r="B1149" s="13" t="s">
        <v>394</v>
      </c>
      <c r="C1149" s="14">
        <v>163</v>
      </c>
      <c r="D1149" s="14">
        <v>1988</v>
      </c>
      <c r="E1149">
        <f t="shared" si="18"/>
        <v>1631988</v>
      </c>
      <c r="F1149" s="41" t="str">
        <f>IFERROR(VLOOKUP(E1149,Heritage!$E$3:$H$4601,4,FALSE),"")</f>
        <v/>
      </c>
      <c r="G1149" s="41" t="str">
        <f>IFERROR(VLOOKUP(E1149,'PRS até 2014'!$E$4:$L$6307,8,FALSE),"")</f>
        <v xml:space="preserve"> </v>
      </c>
      <c r="H1149" t="str">
        <f>IFERROR(VLOOKUP(E1149,'Global Insight'!$E$2:$F$4102,2,FALSE),"")</f>
        <v/>
      </c>
      <c r="I1149" t="str">
        <f>IFERROR(VLOOKUP(E1149,EIU!$E$2:$H$3662,4,FALSE),"")</f>
        <v/>
      </c>
    </row>
    <row r="1150" spans="1:9" x14ac:dyDescent="0.25">
      <c r="A1150" s="12" t="s">
        <v>368</v>
      </c>
      <c r="B1150" s="13" t="s">
        <v>395</v>
      </c>
      <c r="C1150" s="14">
        <v>164</v>
      </c>
      <c r="D1150" s="14">
        <v>1988</v>
      </c>
      <c r="E1150">
        <f t="shared" si="18"/>
        <v>1641988</v>
      </c>
      <c r="F1150" s="41" t="str">
        <f>IFERROR(VLOOKUP(E1150,Heritage!$E$3:$H$4601,4,FALSE),"")</f>
        <v/>
      </c>
      <c r="G1150" s="41" t="str">
        <f>IFERROR(VLOOKUP(E1150,'PRS até 2014'!$E$4:$L$6307,8,FALSE),"")</f>
        <v xml:space="preserve"> </v>
      </c>
      <c r="H1150" t="str">
        <f>IFERROR(VLOOKUP(E1150,'Global Insight'!$E$2:$F$4102,2,FALSE),"")</f>
        <v/>
      </c>
      <c r="I1150" t="str">
        <f>IFERROR(VLOOKUP(E1150,EIU!$E$2:$H$3662,4,FALSE),"")</f>
        <v/>
      </c>
    </row>
    <row r="1151" spans="1:9" x14ac:dyDescent="0.25">
      <c r="A1151" s="12" t="s">
        <v>369</v>
      </c>
      <c r="B1151" s="13" t="s">
        <v>396</v>
      </c>
      <c r="C1151" s="14">
        <v>165</v>
      </c>
      <c r="D1151" s="14">
        <v>1988</v>
      </c>
      <c r="E1151">
        <f t="shared" si="18"/>
        <v>1651988</v>
      </c>
      <c r="F1151" s="41" t="str">
        <f>IFERROR(VLOOKUP(E1151,Heritage!$E$3:$H$4601,4,FALSE),"")</f>
        <v/>
      </c>
      <c r="G1151" s="41" t="str">
        <f>IFERROR(VLOOKUP(E1151,'PRS até 2014'!$E$4:$L$6307,8,FALSE),"")</f>
        <v xml:space="preserve"> </v>
      </c>
      <c r="H1151" t="str">
        <f>IFERROR(VLOOKUP(E1151,'Global Insight'!$E$2:$F$4102,2,FALSE),"")</f>
        <v/>
      </c>
      <c r="I1151" t="str">
        <f>IFERROR(VLOOKUP(E1151,EIU!$E$2:$H$3662,4,FALSE),"")</f>
        <v/>
      </c>
    </row>
    <row r="1152" spans="1:9" x14ac:dyDescent="0.25">
      <c r="A1152" s="12" t="s">
        <v>257</v>
      </c>
      <c r="B1152" s="13" t="s">
        <v>258</v>
      </c>
      <c r="C1152" s="14">
        <v>166</v>
      </c>
      <c r="D1152" s="14">
        <v>1988</v>
      </c>
      <c r="E1152">
        <f t="shared" si="18"/>
        <v>1661988</v>
      </c>
      <c r="F1152" s="41" t="str">
        <f>IFERROR(VLOOKUP(E1152,Heritage!$E$3:$H$4601,4,FALSE),"")</f>
        <v/>
      </c>
      <c r="G1152" s="41">
        <f>IFERROR(VLOOKUP(E1152,'PRS até 2014'!$E$4:$L$6307,8,FALSE),"")</f>
        <v>0.27777777777777779</v>
      </c>
      <c r="H1152" t="str">
        <f>IFERROR(VLOOKUP(E1152,'Global Insight'!$E$2:$F$4102,2,FALSE),"")</f>
        <v/>
      </c>
      <c r="I1152" t="str">
        <f>IFERROR(VLOOKUP(E1152,EIU!$E$2:$H$3662,4,FALSE),"")</f>
        <v/>
      </c>
    </row>
    <row r="1153" spans="1:9" x14ac:dyDescent="0.25">
      <c r="A1153" s="12" t="s">
        <v>274</v>
      </c>
      <c r="B1153" s="13" t="s">
        <v>275</v>
      </c>
      <c r="C1153" s="14">
        <v>167</v>
      </c>
      <c r="D1153" s="14">
        <v>1988</v>
      </c>
      <c r="E1153">
        <f t="shared" si="18"/>
        <v>1671988</v>
      </c>
      <c r="F1153" s="41" t="str">
        <f>IFERROR(VLOOKUP(E1153,Heritage!$E$3:$H$4601,4,FALSE),"")</f>
        <v/>
      </c>
      <c r="G1153" s="41">
        <f>IFERROR(VLOOKUP(E1153,'PRS até 2014'!$E$4:$L$6307,8,FALSE),"")</f>
        <v>0.27777777777777779</v>
      </c>
      <c r="H1153" t="str">
        <f>IFERROR(VLOOKUP(E1153,'Global Insight'!$E$2:$F$4102,2,FALSE),"")</f>
        <v/>
      </c>
      <c r="I1153" t="str">
        <f>IFERROR(VLOOKUP(E1153,EIU!$E$2:$H$3662,4,FALSE),"")</f>
        <v/>
      </c>
    </row>
    <row r="1154" spans="1:9" x14ac:dyDescent="0.25">
      <c r="A1154" s="12" t="s">
        <v>282</v>
      </c>
      <c r="B1154" s="13" t="s">
        <v>283</v>
      </c>
      <c r="C1154" s="14">
        <v>168</v>
      </c>
      <c r="D1154" s="14">
        <v>1988</v>
      </c>
      <c r="E1154">
        <f t="shared" si="18"/>
        <v>1681988</v>
      </c>
      <c r="F1154" s="41" t="str">
        <f>IFERROR(VLOOKUP(E1154,Heritage!$E$3:$H$4601,4,FALSE),"")</f>
        <v/>
      </c>
      <c r="G1154" s="41" t="str">
        <f>IFERROR(VLOOKUP(E1154,'PRS até 2014'!$E$4:$L$6307,8,FALSE),"")</f>
        <v xml:space="preserve"> </v>
      </c>
      <c r="H1154" t="str">
        <f>IFERROR(VLOOKUP(E1154,'Global Insight'!$E$2:$F$4102,2,FALSE),"")</f>
        <v/>
      </c>
      <c r="I1154" t="str">
        <f>IFERROR(VLOOKUP(E1154,EIU!$E$2:$H$3662,4,FALSE),"")</f>
        <v/>
      </c>
    </row>
    <row r="1155" spans="1:9" x14ac:dyDescent="0.25">
      <c r="A1155" s="12" t="s">
        <v>280</v>
      </c>
      <c r="B1155" s="13" t="s">
        <v>281</v>
      </c>
      <c r="C1155" s="14">
        <v>169</v>
      </c>
      <c r="D1155" s="14">
        <v>1988</v>
      </c>
      <c r="E1155">
        <f t="shared" si="18"/>
        <v>1691988</v>
      </c>
      <c r="F1155" s="41" t="str">
        <f>IFERROR(VLOOKUP(E1155,Heritage!$E$3:$H$4601,4,FALSE),"")</f>
        <v/>
      </c>
      <c r="G1155" s="41">
        <f>IFERROR(VLOOKUP(E1155,'PRS até 2014'!$E$4:$L$6307,8,FALSE),"")</f>
        <v>0.91666666666666652</v>
      </c>
      <c r="H1155" t="str">
        <f>IFERROR(VLOOKUP(E1155,'Global Insight'!$E$2:$F$4102,2,FALSE),"")</f>
        <v/>
      </c>
      <c r="I1155" t="str">
        <f>IFERROR(VLOOKUP(E1155,EIU!$E$2:$H$3662,4,FALSE),"")</f>
        <v/>
      </c>
    </row>
    <row r="1156" spans="1:9" x14ac:dyDescent="0.25">
      <c r="A1156" s="12" t="s">
        <v>49</v>
      </c>
      <c r="B1156" s="13" t="s">
        <v>50</v>
      </c>
      <c r="C1156" s="14">
        <v>170</v>
      </c>
      <c r="D1156" s="14">
        <v>1988</v>
      </c>
      <c r="E1156">
        <f t="shared" si="18"/>
        <v>1701988</v>
      </c>
      <c r="F1156" s="41" t="str">
        <f>IFERROR(VLOOKUP(E1156,Heritage!$E$3:$H$4601,4,FALSE),"")</f>
        <v/>
      </c>
      <c r="G1156" s="41">
        <f>IFERROR(VLOOKUP(E1156,'PRS até 2014'!$E$4:$L$6307,8,FALSE),"")</f>
        <v>0.94444444444444442</v>
      </c>
      <c r="H1156" t="str">
        <f>IFERROR(VLOOKUP(E1156,'Global Insight'!$E$2:$F$4102,2,FALSE),"")</f>
        <v/>
      </c>
      <c r="I1156" t="str">
        <f>IFERROR(VLOOKUP(E1156,EIU!$E$2:$H$3662,4,FALSE),"")</f>
        <v/>
      </c>
    </row>
    <row r="1157" spans="1:9" x14ac:dyDescent="0.25">
      <c r="A1157" s="12" t="s">
        <v>286</v>
      </c>
      <c r="B1157" s="13" t="s">
        <v>287</v>
      </c>
      <c r="C1157" s="14">
        <v>171</v>
      </c>
      <c r="D1157" s="14">
        <v>1988</v>
      </c>
      <c r="E1157">
        <f t="shared" si="18"/>
        <v>1711988</v>
      </c>
      <c r="F1157" s="41" t="str">
        <f>IFERROR(VLOOKUP(E1157,Heritage!$E$3:$H$4601,4,FALSE),"")</f>
        <v/>
      </c>
      <c r="G1157" s="41">
        <f>IFERROR(VLOOKUP(E1157,'PRS até 2014'!$E$4:$L$6307,8,FALSE),"")</f>
        <v>0.33333333333333331</v>
      </c>
      <c r="H1157" t="str">
        <f>IFERROR(VLOOKUP(E1157,'Global Insight'!$E$2:$F$4102,2,FALSE),"")</f>
        <v/>
      </c>
      <c r="I1157" t="str">
        <f>IFERROR(VLOOKUP(E1157,EIU!$E$2:$H$3662,4,FALSE),"")</f>
        <v/>
      </c>
    </row>
    <row r="1158" spans="1:9" x14ac:dyDescent="0.25">
      <c r="A1158" s="12" t="s">
        <v>370</v>
      </c>
      <c r="B1158" s="13" t="s">
        <v>305</v>
      </c>
      <c r="C1158" s="14">
        <v>172</v>
      </c>
      <c r="D1158" s="14">
        <v>1988</v>
      </c>
      <c r="E1158">
        <f t="shared" si="18"/>
        <v>1721988</v>
      </c>
      <c r="F1158" s="41" t="str">
        <f>IFERROR(VLOOKUP(E1158,Heritage!$E$3:$H$4601,4,FALSE),"")</f>
        <v/>
      </c>
      <c r="G1158" s="41">
        <f>IFERROR(VLOOKUP(E1158,'PRS até 2014'!$E$4:$L$6307,8,FALSE),"")</f>
        <v>0.75</v>
      </c>
      <c r="H1158" t="str">
        <f>IFERROR(VLOOKUP(E1158,'Global Insight'!$E$2:$F$4102,2,FALSE),"")</f>
        <v/>
      </c>
      <c r="I1158" t="str">
        <f>IFERROR(VLOOKUP(E1158,EIU!$E$2:$H$3662,4,FALSE),"")</f>
        <v/>
      </c>
    </row>
    <row r="1159" spans="1:9" x14ac:dyDescent="0.25">
      <c r="A1159" s="12" t="s">
        <v>294</v>
      </c>
      <c r="B1159" s="13" t="s">
        <v>295</v>
      </c>
      <c r="C1159" s="14">
        <v>173</v>
      </c>
      <c r="D1159" s="14">
        <v>1988</v>
      </c>
      <c r="E1159">
        <f t="shared" si="18"/>
        <v>1731988</v>
      </c>
      <c r="F1159" s="41" t="str">
        <f>IFERROR(VLOOKUP(E1159,Heritage!$E$3:$H$4601,4,FALSE),"")</f>
        <v/>
      </c>
      <c r="G1159" s="41" t="str">
        <f>IFERROR(VLOOKUP(E1159,'PRS até 2014'!$E$4:$L$6307,8,FALSE),"")</f>
        <v xml:space="preserve"> </v>
      </c>
      <c r="H1159" t="str">
        <f>IFERROR(VLOOKUP(E1159,'Global Insight'!$E$2:$F$4102,2,FALSE),"")</f>
        <v/>
      </c>
      <c r="I1159" t="str">
        <f>IFERROR(VLOOKUP(E1159,EIU!$E$2:$H$3662,4,FALSE),"")</f>
        <v/>
      </c>
    </row>
    <row r="1160" spans="1:9" x14ac:dyDescent="0.25">
      <c r="A1160" s="12" t="s">
        <v>306</v>
      </c>
      <c r="B1160" s="13" t="s">
        <v>307</v>
      </c>
      <c r="C1160" s="14">
        <v>174</v>
      </c>
      <c r="D1160" s="14">
        <v>1988</v>
      </c>
      <c r="E1160">
        <f t="shared" si="18"/>
        <v>1741988</v>
      </c>
      <c r="F1160" s="41" t="str">
        <f>IFERROR(VLOOKUP(E1160,Heritage!$E$3:$H$4601,4,FALSE),"")</f>
        <v/>
      </c>
      <c r="G1160" s="41">
        <f>IFERROR(VLOOKUP(E1160,'PRS até 2014'!$E$4:$L$6307,8,FALSE),"")</f>
        <v>0.5</v>
      </c>
      <c r="H1160" t="str">
        <f>IFERROR(VLOOKUP(E1160,'Global Insight'!$E$2:$F$4102,2,FALSE),"")</f>
        <v/>
      </c>
      <c r="I1160" t="str">
        <f>IFERROR(VLOOKUP(E1160,EIU!$E$2:$H$3662,4,FALSE),"")</f>
        <v/>
      </c>
    </row>
    <row r="1161" spans="1:9" x14ac:dyDescent="0.25">
      <c r="A1161" s="12" t="s">
        <v>292</v>
      </c>
      <c r="B1161" s="13" t="s">
        <v>293</v>
      </c>
      <c r="C1161" s="14">
        <v>175</v>
      </c>
      <c r="D1161" s="14">
        <v>1988</v>
      </c>
      <c r="E1161">
        <f t="shared" si="18"/>
        <v>1751988</v>
      </c>
      <c r="F1161" s="41" t="str">
        <f>IFERROR(VLOOKUP(E1161,Heritage!$E$3:$H$4601,4,FALSE),"")</f>
        <v/>
      </c>
      <c r="G1161" s="41">
        <f>IFERROR(VLOOKUP(E1161,'PRS até 2014'!$E$4:$L$6307,8,FALSE),"")</f>
        <v>0.55555555555555547</v>
      </c>
      <c r="H1161" t="str">
        <f>IFERROR(VLOOKUP(E1161,'Global Insight'!$E$2:$F$4102,2,FALSE),"")</f>
        <v/>
      </c>
      <c r="I1161" t="str">
        <f>IFERROR(VLOOKUP(E1161,EIU!$E$2:$H$3662,4,FALSE),"")</f>
        <v/>
      </c>
    </row>
    <row r="1162" spans="1:9" x14ac:dyDescent="0.25">
      <c r="A1162" s="12" t="s">
        <v>339</v>
      </c>
      <c r="B1162" s="13" t="s">
        <v>340</v>
      </c>
      <c r="C1162" s="14">
        <v>176</v>
      </c>
      <c r="D1162" s="14">
        <v>1988</v>
      </c>
      <c r="E1162">
        <f t="shared" si="18"/>
        <v>1761988</v>
      </c>
      <c r="F1162" s="41" t="str">
        <f>IFERROR(VLOOKUP(E1162,Heritage!$E$3:$H$4601,4,FALSE),"")</f>
        <v/>
      </c>
      <c r="G1162" s="41" t="str">
        <f>IFERROR(VLOOKUP(E1162,'PRS até 2014'!$E$4:$L$6307,8,FALSE),"")</f>
        <v xml:space="preserve"> </v>
      </c>
      <c r="H1162" t="str">
        <f>IFERROR(VLOOKUP(E1162,'Global Insight'!$E$2:$F$4102,2,FALSE),"")</f>
        <v/>
      </c>
      <c r="I1162" t="str">
        <f>IFERROR(VLOOKUP(E1162,EIU!$E$2:$H$3662,4,FALSE),"")</f>
        <v/>
      </c>
    </row>
    <row r="1163" spans="1:9" x14ac:dyDescent="0.25">
      <c r="A1163" s="12" t="s">
        <v>290</v>
      </c>
      <c r="B1163" s="13" t="s">
        <v>291</v>
      </c>
      <c r="C1163" s="14">
        <v>177</v>
      </c>
      <c r="D1163" s="14">
        <v>1988</v>
      </c>
      <c r="E1163">
        <f t="shared" si="18"/>
        <v>1771988</v>
      </c>
      <c r="F1163" s="41" t="str">
        <f>IFERROR(VLOOKUP(E1163,Heritage!$E$3:$H$4601,4,FALSE),"")</f>
        <v/>
      </c>
      <c r="G1163" s="41">
        <f>IFERROR(VLOOKUP(E1163,'PRS até 2014'!$E$4:$L$6307,8,FALSE),"")</f>
        <v>0.3888888888888889</v>
      </c>
      <c r="H1163" t="str">
        <f>IFERROR(VLOOKUP(E1163,'Global Insight'!$E$2:$F$4102,2,FALSE),"")</f>
        <v/>
      </c>
      <c r="I1163" t="str">
        <f>IFERROR(VLOOKUP(E1163,EIU!$E$2:$H$3662,4,FALSE),"")</f>
        <v/>
      </c>
    </row>
    <row r="1164" spans="1:9" x14ac:dyDescent="0.25">
      <c r="A1164" s="12" t="s">
        <v>371</v>
      </c>
      <c r="B1164" s="13" t="s">
        <v>397</v>
      </c>
      <c r="C1164" s="14">
        <v>178</v>
      </c>
      <c r="D1164" s="14">
        <v>1988</v>
      </c>
      <c r="E1164">
        <f t="shared" si="18"/>
        <v>1781988</v>
      </c>
      <c r="F1164" s="41" t="str">
        <f>IFERROR(VLOOKUP(E1164,Heritage!$E$3:$H$4601,4,FALSE),"")</f>
        <v/>
      </c>
      <c r="G1164" s="41" t="str">
        <f>IFERROR(VLOOKUP(E1164,'PRS até 2014'!$E$4:$L$6307,8,FALSE),"")</f>
        <v xml:space="preserve"> </v>
      </c>
      <c r="H1164" t="str">
        <f>IFERROR(VLOOKUP(E1164,'Global Insight'!$E$2:$F$4102,2,FALSE),"")</f>
        <v/>
      </c>
      <c r="I1164" t="str">
        <f>IFERROR(VLOOKUP(E1164,EIU!$E$2:$H$3662,4,FALSE),"")</f>
        <v/>
      </c>
    </row>
    <row r="1165" spans="1:9" x14ac:dyDescent="0.25">
      <c r="A1165" s="12" t="s">
        <v>298</v>
      </c>
      <c r="B1165" s="13" t="s">
        <v>299</v>
      </c>
      <c r="C1165" s="14">
        <v>179</v>
      </c>
      <c r="D1165" s="14">
        <v>1988</v>
      </c>
      <c r="E1165">
        <f t="shared" si="18"/>
        <v>1791988</v>
      </c>
      <c r="F1165" s="41" t="str">
        <f>IFERROR(VLOOKUP(E1165,Heritage!$E$3:$H$4601,4,FALSE),"")</f>
        <v/>
      </c>
      <c r="G1165" s="41">
        <f>IFERROR(VLOOKUP(E1165,'PRS até 2014'!$E$4:$L$6307,8,FALSE),"")</f>
        <v>0.55555555555555547</v>
      </c>
      <c r="H1165" t="str">
        <f>IFERROR(VLOOKUP(E1165,'Global Insight'!$E$2:$F$4102,2,FALSE),"")</f>
        <v/>
      </c>
      <c r="I1165" t="str">
        <f>IFERROR(VLOOKUP(E1165,EIU!$E$2:$H$3662,4,FALSE),"")</f>
        <v/>
      </c>
    </row>
    <row r="1166" spans="1:9" x14ac:dyDescent="0.25">
      <c r="A1166" s="12" t="s">
        <v>300</v>
      </c>
      <c r="B1166" s="13" t="s">
        <v>301</v>
      </c>
      <c r="C1166" s="14">
        <v>180</v>
      </c>
      <c r="D1166" s="14">
        <v>1988</v>
      </c>
      <c r="E1166">
        <f t="shared" si="18"/>
        <v>1801988</v>
      </c>
      <c r="F1166" s="41" t="str">
        <f>IFERROR(VLOOKUP(E1166,Heritage!$E$3:$H$4601,4,FALSE),"")</f>
        <v/>
      </c>
      <c r="G1166" s="41">
        <f>IFERROR(VLOOKUP(E1166,'PRS até 2014'!$E$4:$L$6307,8,FALSE),"")</f>
        <v>0.44444444444444442</v>
      </c>
      <c r="H1166" t="str">
        <f>IFERROR(VLOOKUP(E1166,'Global Insight'!$E$2:$F$4102,2,FALSE),"")</f>
        <v/>
      </c>
      <c r="I1166" t="str">
        <f>IFERROR(VLOOKUP(E1166,EIU!$E$2:$H$3662,4,FALSE),"")</f>
        <v/>
      </c>
    </row>
    <row r="1167" spans="1:9" x14ac:dyDescent="0.25">
      <c r="A1167" s="12" t="s">
        <v>302</v>
      </c>
      <c r="B1167" s="13" t="s">
        <v>303</v>
      </c>
      <c r="C1167" s="14">
        <v>181</v>
      </c>
      <c r="D1167" s="14">
        <v>1988</v>
      </c>
      <c r="E1167">
        <f t="shared" si="18"/>
        <v>1811988</v>
      </c>
      <c r="F1167" s="41" t="str">
        <f>IFERROR(VLOOKUP(E1167,Heritage!$E$3:$H$4601,4,FALSE),"")</f>
        <v/>
      </c>
      <c r="G1167" s="41">
        <f>IFERROR(VLOOKUP(E1167,'PRS até 2014'!$E$4:$L$6307,8,FALSE),"")</f>
        <v>0.41666666666666663</v>
      </c>
      <c r="H1167" t="str">
        <f>IFERROR(VLOOKUP(E1167,'Global Insight'!$E$2:$F$4102,2,FALSE),"")</f>
        <v/>
      </c>
      <c r="I1167" t="str">
        <f>IFERROR(VLOOKUP(E1167,EIU!$E$2:$H$3662,4,FALSE),"")</f>
        <v/>
      </c>
    </row>
    <row r="1168" spans="1:9" x14ac:dyDescent="0.25">
      <c r="A1168" s="12" t="s">
        <v>296</v>
      </c>
      <c r="B1168" s="13" t="s">
        <v>297</v>
      </c>
      <c r="C1168" s="14">
        <v>182</v>
      </c>
      <c r="D1168" s="14">
        <v>1988</v>
      </c>
      <c r="E1168">
        <f t="shared" si="18"/>
        <v>1821988</v>
      </c>
      <c r="F1168" s="41" t="str">
        <f>IFERROR(VLOOKUP(E1168,Heritage!$E$3:$H$4601,4,FALSE),"")</f>
        <v/>
      </c>
      <c r="G1168" s="41" t="str">
        <f>IFERROR(VLOOKUP(E1168,'PRS até 2014'!$E$4:$L$6307,8,FALSE),"")</f>
        <v xml:space="preserve"> </v>
      </c>
      <c r="H1168" t="str">
        <f>IFERROR(VLOOKUP(E1168,'Global Insight'!$E$2:$F$4102,2,FALSE),"")</f>
        <v/>
      </c>
      <c r="I1168" t="str">
        <f>IFERROR(VLOOKUP(E1168,EIU!$E$2:$H$3662,4,FALSE),"")</f>
        <v/>
      </c>
    </row>
    <row r="1169" spans="1:9" x14ac:dyDescent="0.25">
      <c r="A1169" s="12" t="s">
        <v>372</v>
      </c>
      <c r="B1169" s="13" t="s">
        <v>398</v>
      </c>
      <c r="C1169" s="14">
        <v>183</v>
      </c>
      <c r="D1169" s="14">
        <v>1988</v>
      </c>
      <c r="E1169">
        <f t="shared" si="18"/>
        <v>1831988</v>
      </c>
      <c r="F1169" s="41" t="str">
        <f>IFERROR(VLOOKUP(E1169,Heritage!$E$3:$H$4601,4,FALSE),"")</f>
        <v/>
      </c>
      <c r="G1169" s="41" t="str">
        <f>IFERROR(VLOOKUP(E1169,'PRS até 2014'!$E$4:$L$6307,8,FALSE),"")</f>
        <v xml:space="preserve"> </v>
      </c>
      <c r="H1169" t="str">
        <f>IFERROR(VLOOKUP(E1169,'Global Insight'!$E$2:$F$4102,2,FALSE),"")</f>
        <v/>
      </c>
      <c r="I1169" t="str">
        <f>IFERROR(VLOOKUP(E1169,EIU!$E$2:$H$3662,4,FALSE),"")</f>
        <v/>
      </c>
    </row>
    <row r="1170" spans="1:9" x14ac:dyDescent="0.25">
      <c r="A1170" s="12" t="s">
        <v>308</v>
      </c>
      <c r="B1170" s="13" t="s">
        <v>309</v>
      </c>
      <c r="C1170" s="14">
        <v>184</v>
      </c>
      <c r="D1170" s="14">
        <v>1988</v>
      </c>
      <c r="E1170">
        <f t="shared" si="18"/>
        <v>1841988</v>
      </c>
      <c r="F1170" s="41" t="str">
        <f>IFERROR(VLOOKUP(E1170,Heritage!$E$3:$H$4601,4,FALSE),"")</f>
        <v/>
      </c>
      <c r="G1170" s="41">
        <f>IFERROR(VLOOKUP(E1170,'PRS até 2014'!$E$4:$L$6307,8,FALSE),"")</f>
        <v>0.3611111111111111</v>
      </c>
      <c r="H1170" t="str">
        <f>IFERROR(VLOOKUP(E1170,'Global Insight'!$E$2:$F$4102,2,FALSE),"")</f>
        <v/>
      </c>
      <c r="I1170" t="str">
        <f>IFERROR(VLOOKUP(E1170,EIU!$E$2:$H$3662,4,FALSE),"")</f>
        <v/>
      </c>
    </row>
    <row r="1171" spans="1:9" x14ac:dyDescent="0.25">
      <c r="A1171" s="12" t="s">
        <v>310</v>
      </c>
      <c r="B1171" s="13" t="s">
        <v>311</v>
      </c>
      <c r="C1171" s="14">
        <v>185</v>
      </c>
      <c r="D1171" s="14">
        <v>1988</v>
      </c>
      <c r="E1171">
        <f t="shared" si="18"/>
        <v>1851988</v>
      </c>
      <c r="F1171" s="41" t="str">
        <f>IFERROR(VLOOKUP(E1171,Heritage!$E$3:$H$4601,4,FALSE),"")</f>
        <v/>
      </c>
      <c r="G1171" s="41" t="str">
        <f>IFERROR(VLOOKUP(E1171,'PRS até 2014'!$E$4:$L$6307,8,FALSE),"")</f>
        <v xml:space="preserve"> </v>
      </c>
      <c r="H1171" t="str">
        <f>IFERROR(VLOOKUP(E1171,'Global Insight'!$E$2:$F$4102,2,FALSE),"")</f>
        <v/>
      </c>
      <c r="I1171" t="str">
        <f>IFERROR(VLOOKUP(E1171,EIU!$E$2:$H$3662,4,FALSE),"")</f>
        <v/>
      </c>
    </row>
    <row r="1172" spans="1:9" x14ac:dyDescent="0.25">
      <c r="A1172" s="12" t="s">
        <v>6</v>
      </c>
      <c r="B1172" s="13" t="s">
        <v>7</v>
      </c>
      <c r="C1172" s="14">
        <v>186</v>
      </c>
      <c r="D1172" s="14">
        <v>1988</v>
      </c>
      <c r="E1172">
        <f t="shared" si="18"/>
        <v>1861988</v>
      </c>
      <c r="F1172" s="41" t="str">
        <f>IFERROR(VLOOKUP(E1172,Heritage!$E$3:$H$4601,4,FALSE),"")</f>
        <v/>
      </c>
      <c r="G1172" s="41">
        <f>IFERROR(VLOOKUP(E1172,'PRS até 2014'!$E$4:$L$6307,8,FALSE),"")</f>
        <v>0.5</v>
      </c>
      <c r="H1172" t="str">
        <f>IFERROR(VLOOKUP(E1172,'Global Insight'!$E$2:$F$4102,2,FALSE),"")</f>
        <v/>
      </c>
      <c r="I1172" t="str">
        <f>IFERROR(VLOOKUP(E1172,EIU!$E$2:$H$3662,4,FALSE),"")</f>
        <v/>
      </c>
    </row>
    <row r="1173" spans="1:9" x14ac:dyDescent="0.25">
      <c r="A1173" s="12" t="s">
        <v>103</v>
      </c>
      <c r="B1173" s="13" t="s">
        <v>104</v>
      </c>
      <c r="C1173" s="14">
        <v>187</v>
      </c>
      <c r="D1173" s="14">
        <v>1988</v>
      </c>
      <c r="E1173">
        <f t="shared" si="18"/>
        <v>1871988</v>
      </c>
      <c r="F1173" s="41" t="str">
        <f>IFERROR(VLOOKUP(E1173,Heritage!$E$3:$H$4601,4,FALSE),"")</f>
        <v/>
      </c>
      <c r="G1173" s="41">
        <f>IFERROR(VLOOKUP(E1173,'PRS até 2014'!$E$4:$L$6307,8,FALSE),"")</f>
        <v>0.75</v>
      </c>
      <c r="H1173" t="str">
        <f>IFERROR(VLOOKUP(E1173,'Global Insight'!$E$2:$F$4102,2,FALSE),"")</f>
        <v/>
      </c>
      <c r="I1173" t="str">
        <f>IFERROR(VLOOKUP(E1173,EIU!$E$2:$H$3662,4,FALSE),"")</f>
        <v/>
      </c>
    </row>
    <row r="1174" spans="1:9" x14ac:dyDescent="0.25">
      <c r="A1174" s="12" t="s">
        <v>314</v>
      </c>
      <c r="B1174" s="13" t="s">
        <v>315</v>
      </c>
      <c r="C1174" s="14">
        <v>188</v>
      </c>
      <c r="D1174" s="14">
        <v>1988</v>
      </c>
      <c r="E1174">
        <f t="shared" si="18"/>
        <v>1881988</v>
      </c>
      <c r="F1174" s="41" t="str">
        <f>IFERROR(VLOOKUP(E1174,Heritage!$E$3:$H$4601,4,FALSE),"")</f>
        <v/>
      </c>
      <c r="G1174" s="41">
        <f>IFERROR(VLOOKUP(E1174,'PRS até 2014'!$E$4:$L$6307,8,FALSE),"")</f>
        <v>0.83333333333333337</v>
      </c>
      <c r="H1174" t="str">
        <f>IFERROR(VLOOKUP(E1174,'Global Insight'!$E$2:$F$4102,2,FALSE),"")</f>
        <v/>
      </c>
      <c r="I1174" t="str">
        <f>IFERROR(VLOOKUP(E1174,EIU!$E$2:$H$3662,4,FALSE),"")</f>
        <v/>
      </c>
    </row>
    <row r="1175" spans="1:9" x14ac:dyDescent="0.25">
      <c r="A1175" s="12" t="s">
        <v>312</v>
      </c>
      <c r="B1175" s="13" t="s">
        <v>313</v>
      </c>
      <c r="C1175" s="14">
        <v>189</v>
      </c>
      <c r="D1175" s="14">
        <v>1988</v>
      </c>
      <c r="E1175">
        <f t="shared" si="18"/>
        <v>1891988</v>
      </c>
      <c r="F1175" s="41" t="str">
        <f>IFERROR(VLOOKUP(E1175,Heritage!$E$3:$H$4601,4,FALSE),"")</f>
        <v/>
      </c>
      <c r="G1175" s="41">
        <f>IFERROR(VLOOKUP(E1175,'PRS até 2014'!$E$4:$L$6307,8,FALSE),"")</f>
        <v>0.5</v>
      </c>
      <c r="H1175" t="str">
        <f>IFERROR(VLOOKUP(E1175,'Global Insight'!$E$2:$F$4102,2,FALSE),"")</f>
        <v/>
      </c>
      <c r="I1175" t="str">
        <f>IFERROR(VLOOKUP(E1175,EIU!$E$2:$H$3662,4,FALSE),"")</f>
        <v/>
      </c>
    </row>
    <row r="1176" spans="1:9" x14ac:dyDescent="0.25">
      <c r="A1176" s="12" t="s">
        <v>316</v>
      </c>
      <c r="B1176" s="13" t="s">
        <v>317</v>
      </c>
      <c r="C1176" s="14">
        <v>190</v>
      </c>
      <c r="D1176" s="14">
        <v>1988</v>
      </c>
      <c r="E1176">
        <f t="shared" si="18"/>
        <v>1901988</v>
      </c>
      <c r="F1176" s="41" t="str">
        <f>IFERROR(VLOOKUP(E1176,Heritage!$E$3:$H$4601,4,FALSE),"")</f>
        <v/>
      </c>
      <c r="G1176" s="41" t="str">
        <f>IFERROR(VLOOKUP(E1176,'PRS até 2014'!$E$4:$L$6307,8,FALSE),"")</f>
        <v xml:space="preserve"> </v>
      </c>
      <c r="H1176" t="str">
        <f>IFERROR(VLOOKUP(E1176,'Global Insight'!$E$2:$F$4102,2,FALSE),"")</f>
        <v/>
      </c>
      <c r="I1176" t="str">
        <f>IFERROR(VLOOKUP(E1176,EIU!$E$2:$H$3662,4,FALSE),"")</f>
        <v/>
      </c>
    </row>
    <row r="1177" spans="1:9" x14ac:dyDescent="0.25">
      <c r="A1177" s="12" t="s">
        <v>322</v>
      </c>
      <c r="B1177" s="13" t="s">
        <v>323</v>
      </c>
      <c r="C1177" s="14">
        <v>191</v>
      </c>
      <c r="D1177" s="14">
        <v>1988</v>
      </c>
      <c r="E1177">
        <f t="shared" si="18"/>
        <v>1911988</v>
      </c>
      <c r="F1177" s="41" t="str">
        <f>IFERROR(VLOOKUP(E1177,Heritage!$E$3:$H$4601,4,FALSE),"")</f>
        <v/>
      </c>
      <c r="G1177" s="41" t="str">
        <f>IFERROR(VLOOKUP(E1177,'PRS até 2014'!$E$4:$L$6307,8,FALSE),"")</f>
        <v xml:space="preserve"> </v>
      </c>
      <c r="H1177" t="str">
        <f>IFERROR(VLOOKUP(E1177,'Global Insight'!$E$2:$F$4102,2,FALSE),"")</f>
        <v/>
      </c>
      <c r="I1177" t="str">
        <f>IFERROR(VLOOKUP(E1177,EIU!$E$2:$H$3662,4,FALSE),"")</f>
        <v/>
      </c>
    </row>
    <row r="1178" spans="1:9" x14ac:dyDescent="0.25">
      <c r="A1178" s="12" t="s">
        <v>318</v>
      </c>
      <c r="B1178" s="13" t="s">
        <v>319</v>
      </c>
      <c r="C1178" s="14">
        <v>192</v>
      </c>
      <c r="D1178" s="14">
        <v>1988</v>
      </c>
      <c r="E1178">
        <f t="shared" si="18"/>
        <v>1921988</v>
      </c>
      <c r="F1178" s="41" t="str">
        <f>IFERROR(VLOOKUP(E1178,Heritage!$E$3:$H$4601,4,FALSE),"")</f>
        <v/>
      </c>
      <c r="G1178" s="41">
        <f>IFERROR(VLOOKUP(E1178,'PRS até 2014'!$E$4:$L$6307,8,FALSE),"")</f>
        <v>0.58333333333333326</v>
      </c>
      <c r="H1178" t="str">
        <f>IFERROR(VLOOKUP(E1178,'Global Insight'!$E$2:$F$4102,2,FALSE),"")</f>
        <v/>
      </c>
      <c r="I1178" t="str">
        <f>IFERROR(VLOOKUP(E1178,EIU!$E$2:$H$3662,4,FALSE),"")</f>
        <v/>
      </c>
    </row>
    <row r="1179" spans="1:9" x14ac:dyDescent="0.25">
      <c r="A1179" s="12" t="s">
        <v>320</v>
      </c>
      <c r="B1179" s="13" t="s">
        <v>321</v>
      </c>
      <c r="C1179" s="14">
        <v>193</v>
      </c>
      <c r="D1179" s="14">
        <v>1988</v>
      </c>
      <c r="E1179">
        <f t="shared" si="18"/>
        <v>1931988</v>
      </c>
      <c r="F1179" s="41" t="str">
        <f>IFERROR(VLOOKUP(E1179,Heritage!$E$3:$H$4601,4,FALSE),"")</f>
        <v/>
      </c>
      <c r="G1179" s="41">
        <f>IFERROR(VLOOKUP(E1179,'PRS até 2014'!$E$4:$L$6307,8,FALSE),"")</f>
        <v>0.44444444444444442</v>
      </c>
      <c r="H1179" t="str">
        <f>IFERROR(VLOOKUP(E1179,'Global Insight'!$E$2:$F$4102,2,FALSE),"")</f>
        <v/>
      </c>
      <c r="I1179" t="str">
        <f>IFERROR(VLOOKUP(E1179,EIU!$E$2:$H$3662,4,FALSE),"")</f>
        <v/>
      </c>
    </row>
    <row r="1180" spans="1:9" x14ac:dyDescent="0.25">
      <c r="A1180" s="12" t="s">
        <v>325</v>
      </c>
      <c r="B1180" s="13" t="s">
        <v>326</v>
      </c>
      <c r="C1180" s="14">
        <v>194</v>
      </c>
      <c r="D1180" s="14">
        <v>1988</v>
      </c>
      <c r="E1180">
        <f t="shared" si="18"/>
        <v>1941988</v>
      </c>
      <c r="F1180" s="41" t="str">
        <f>IFERROR(VLOOKUP(E1180,Heritage!$E$3:$H$4601,4,FALSE),"")</f>
        <v/>
      </c>
      <c r="G1180" s="41" t="str">
        <f>IFERROR(VLOOKUP(E1180,'PRS até 2014'!$E$4:$L$6307,8,FALSE),"")</f>
        <v xml:space="preserve"> </v>
      </c>
      <c r="H1180" t="str">
        <f>IFERROR(VLOOKUP(E1180,'Global Insight'!$E$2:$F$4102,2,FALSE),"")</f>
        <v/>
      </c>
      <c r="I1180" t="str">
        <f>IFERROR(VLOOKUP(E1180,EIU!$E$2:$H$3662,4,FALSE),"")</f>
        <v/>
      </c>
    </row>
    <row r="1181" spans="1:9" x14ac:dyDescent="0.25">
      <c r="A1181" s="12" t="s">
        <v>373</v>
      </c>
      <c r="B1181" s="13" t="s">
        <v>341</v>
      </c>
      <c r="C1181" s="14">
        <v>195</v>
      </c>
      <c r="D1181" s="14">
        <v>1988</v>
      </c>
      <c r="E1181">
        <f t="shared" si="18"/>
        <v>1951988</v>
      </c>
      <c r="F1181" s="41" t="str">
        <f>IFERROR(VLOOKUP(E1181,Heritage!$E$3:$H$4601,4,FALSE),"")</f>
        <v/>
      </c>
      <c r="G1181" s="41" t="str">
        <f>IFERROR(VLOOKUP(E1181,'PRS até 2014'!$E$4:$L$6307,8,FALSE),"")</f>
        <v xml:space="preserve"> </v>
      </c>
      <c r="H1181" t="str">
        <f>IFERROR(VLOOKUP(E1181,'Global Insight'!$E$2:$F$4102,2,FALSE),"")</f>
        <v/>
      </c>
      <c r="I1181" t="str">
        <f>IFERROR(VLOOKUP(E1181,EIU!$E$2:$H$3662,4,FALSE),"")</f>
        <v/>
      </c>
    </row>
    <row r="1182" spans="1:9" x14ac:dyDescent="0.25">
      <c r="A1182" s="12" t="s">
        <v>329</v>
      </c>
      <c r="B1182" s="13" t="s">
        <v>330</v>
      </c>
      <c r="C1182" s="14">
        <v>196</v>
      </c>
      <c r="D1182" s="14">
        <v>1988</v>
      </c>
      <c r="E1182">
        <f t="shared" si="18"/>
        <v>1961988</v>
      </c>
      <c r="F1182" s="41" t="str">
        <f>IFERROR(VLOOKUP(E1182,Heritage!$E$3:$H$4601,4,FALSE),"")</f>
        <v/>
      </c>
      <c r="G1182" s="41">
        <f>IFERROR(VLOOKUP(E1182,'PRS até 2014'!$E$4:$L$6307,8,FALSE),"")</f>
        <v>0.33333333333333331</v>
      </c>
      <c r="H1182" t="str">
        <f>IFERROR(VLOOKUP(E1182,'Global Insight'!$E$2:$F$4102,2,FALSE),"")</f>
        <v/>
      </c>
      <c r="I1182" t="str">
        <f>IFERROR(VLOOKUP(E1182,EIU!$E$2:$H$3662,4,FALSE),"")</f>
        <v/>
      </c>
    </row>
    <row r="1183" spans="1:9" x14ac:dyDescent="0.25">
      <c r="A1183" s="16" t="s">
        <v>331</v>
      </c>
      <c r="B1183" s="17" t="s">
        <v>332</v>
      </c>
      <c r="C1183" s="18">
        <v>197</v>
      </c>
      <c r="D1183" s="18">
        <v>1988</v>
      </c>
      <c r="E1183">
        <f t="shared" si="18"/>
        <v>1971988</v>
      </c>
      <c r="F1183" s="41" t="str">
        <f>IFERROR(VLOOKUP(E1183,Heritage!$E$3:$H$4601,4,FALSE),"")</f>
        <v/>
      </c>
      <c r="G1183" s="41">
        <f>IFERROR(VLOOKUP(E1183,'PRS até 2014'!$E$4:$L$6307,8,FALSE),"")</f>
        <v>0.44444444444444442</v>
      </c>
      <c r="H1183" t="str">
        <f>IFERROR(VLOOKUP(E1183,'Global Insight'!$E$2:$F$4102,2,FALSE),"")</f>
        <v/>
      </c>
      <c r="I1183" t="str">
        <f>IFERROR(VLOOKUP(E1183,EIU!$E$2:$H$3662,4,FALSE),"")</f>
        <v/>
      </c>
    </row>
    <row r="1184" spans="1:9" x14ac:dyDescent="0.25">
      <c r="A1184" s="12" t="s">
        <v>0</v>
      </c>
      <c r="B1184" s="13" t="s">
        <v>1</v>
      </c>
      <c r="C1184" s="14">
        <v>1</v>
      </c>
      <c r="D1184" s="14">
        <v>1989</v>
      </c>
      <c r="E1184">
        <f t="shared" si="18"/>
        <v>11989</v>
      </c>
      <c r="F1184" s="41" t="str">
        <f>IFERROR(VLOOKUP(E1184,Heritage!$E$3:$H$4601,4,FALSE),"")</f>
        <v/>
      </c>
      <c r="G1184" s="41" t="str">
        <f>IFERROR(VLOOKUP(E1184,'PRS até 2014'!$E$4:$L$6307,8,FALSE),"")</f>
        <v xml:space="preserve"> </v>
      </c>
      <c r="H1184" t="str">
        <f>IFERROR(VLOOKUP(E1184,'Global Insight'!$E$2:$F$4102,2,FALSE),"")</f>
        <v/>
      </c>
      <c r="I1184" t="str">
        <f>IFERROR(VLOOKUP(E1184,EIU!$E$2:$H$3662,4,FALSE),"")</f>
        <v/>
      </c>
    </row>
    <row r="1185" spans="1:9" x14ac:dyDescent="0.25">
      <c r="A1185" s="12" t="s">
        <v>4</v>
      </c>
      <c r="B1185" s="13" t="s">
        <v>5</v>
      </c>
      <c r="C1185" s="14">
        <v>2</v>
      </c>
      <c r="D1185" s="14">
        <v>1989</v>
      </c>
      <c r="E1185">
        <f t="shared" si="18"/>
        <v>21989</v>
      </c>
      <c r="F1185" s="41" t="str">
        <f>IFERROR(VLOOKUP(E1185,Heritage!$E$3:$H$4601,4,FALSE),"")</f>
        <v/>
      </c>
      <c r="G1185" s="41">
        <f>IFERROR(VLOOKUP(E1185,'PRS até 2014'!$E$4:$L$6307,8,FALSE),"")</f>
        <v>0.61111111111111105</v>
      </c>
      <c r="H1185" t="str">
        <f>IFERROR(VLOOKUP(E1185,'Global Insight'!$E$2:$F$4102,2,FALSE),"")</f>
        <v/>
      </c>
      <c r="I1185" t="str">
        <f>IFERROR(VLOOKUP(E1185,EIU!$E$2:$H$3662,4,FALSE),"")</f>
        <v/>
      </c>
    </row>
    <row r="1186" spans="1:9" x14ac:dyDescent="0.25">
      <c r="A1186" s="12" t="s">
        <v>81</v>
      </c>
      <c r="B1186" s="13" t="s">
        <v>82</v>
      </c>
      <c r="C1186" s="14">
        <v>3</v>
      </c>
      <c r="D1186" s="14">
        <v>1989</v>
      </c>
      <c r="E1186">
        <f t="shared" si="18"/>
        <v>31989</v>
      </c>
      <c r="F1186" s="41" t="str">
        <f>IFERROR(VLOOKUP(E1186,Heritage!$E$3:$H$4601,4,FALSE),"")</f>
        <v/>
      </c>
      <c r="G1186" s="41">
        <f>IFERROR(VLOOKUP(E1186,'PRS até 2014'!$E$4:$L$6307,8,FALSE),"")</f>
        <v>0.47222222222222221</v>
      </c>
      <c r="H1186" t="str">
        <f>IFERROR(VLOOKUP(E1186,'Global Insight'!$E$2:$F$4102,2,FALSE),"")</f>
        <v/>
      </c>
      <c r="I1186" t="str">
        <f>IFERROR(VLOOKUP(E1186,EIU!$E$2:$H$3662,4,FALSE),"")</f>
        <v/>
      </c>
    </row>
    <row r="1187" spans="1:9" x14ac:dyDescent="0.25">
      <c r="A1187" s="12" t="s">
        <v>346</v>
      </c>
      <c r="B1187" s="13" t="s">
        <v>374</v>
      </c>
      <c r="C1187" s="14">
        <v>4</v>
      </c>
      <c r="D1187" s="14">
        <v>1989</v>
      </c>
      <c r="E1187">
        <f t="shared" si="18"/>
        <v>41989</v>
      </c>
      <c r="F1187" s="41" t="str">
        <f>IFERROR(VLOOKUP(E1187,Heritage!$E$3:$H$4601,4,FALSE),"")</f>
        <v/>
      </c>
      <c r="G1187" s="41" t="str">
        <f>IFERROR(VLOOKUP(E1187,'PRS até 2014'!$E$4:$L$6307,8,FALSE),"")</f>
        <v xml:space="preserve"> </v>
      </c>
      <c r="H1187" t="str">
        <f>IFERROR(VLOOKUP(E1187,'Global Insight'!$E$2:$F$4102,2,FALSE),"")</f>
        <v/>
      </c>
      <c r="I1187" t="str">
        <f>IFERROR(VLOOKUP(E1187,EIU!$E$2:$H$3662,4,FALSE),"")</f>
        <v/>
      </c>
    </row>
    <row r="1188" spans="1:9" x14ac:dyDescent="0.25">
      <c r="A1188" s="12" t="s">
        <v>2</v>
      </c>
      <c r="B1188" s="13" t="s">
        <v>3</v>
      </c>
      <c r="C1188" s="14">
        <v>5</v>
      </c>
      <c r="D1188" s="14">
        <v>1989</v>
      </c>
      <c r="E1188">
        <f t="shared" si="18"/>
        <v>51989</v>
      </c>
      <c r="F1188" s="41" t="str">
        <f>IFERROR(VLOOKUP(E1188,Heritage!$E$3:$H$4601,4,FALSE),"")</f>
        <v/>
      </c>
      <c r="G1188" s="41">
        <f>IFERROR(VLOOKUP(E1188,'PRS até 2014'!$E$4:$L$6307,8,FALSE),"")</f>
        <v>0.47222222222222221</v>
      </c>
      <c r="H1188" t="str">
        <f>IFERROR(VLOOKUP(E1188,'Global Insight'!$E$2:$F$4102,2,FALSE),"")</f>
        <v/>
      </c>
      <c r="I1188" t="str">
        <f>IFERROR(VLOOKUP(E1188,EIU!$E$2:$H$3662,4,FALSE),"")</f>
        <v/>
      </c>
    </row>
    <row r="1189" spans="1:9" x14ac:dyDescent="0.25">
      <c r="A1189" s="12" t="s">
        <v>347</v>
      </c>
      <c r="B1189" s="13" t="s">
        <v>375</v>
      </c>
      <c r="C1189" s="14">
        <v>6</v>
      </c>
      <c r="D1189" s="14">
        <v>1989</v>
      </c>
      <c r="E1189">
        <f t="shared" si="18"/>
        <v>61989</v>
      </c>
      <c r="F1189" s="41" t="str">
        <f>IFERROR(VLOOKUP(E1189,Heritage!$E$3:$H$4601,4,FALSE),"")</f>
        <v/>
      </c>
      <c r="G1189" s="41" t="str">
        <f>IFERROR(VLOOKUP(E1189,'PRS até 2014'!$E$4:$L$6307,8,FALSE),"")</f>
        <v xml:space="preserve"> </v>
      </c>
      <c r="H1189" t="str">
        <f>IFERROR(VLOOKUP(E1189,'Global Insight'!$E$2:$F$4102,2,FALSE),"")</f>
        <v/>
      </c>
      <c r="I1189" t="str">
        <f>IFERROR(VLOOKUP(E1189,EIU!$E$2:$H$3662,4,FALSE),"")</f>
        <v/>
      </c>
    </row>
    <row r="1190" spans="1:9" x14ac:dyDescent="0.25">
      <c r="A1190" s="12" t="s">
        <v>8</v>
      </c>
      <c r="B1190" s="13" t="s">
        <v>9</v>
      </c>
      <c r="C1190" s="14">
        <v>7</v>
      </c>
      <c r="D1190" s="14">
        <v>1989</v>
      </c>
      <c r="E1190">
        <f t="shared" si="18"/>
        <v>71989</v>
      </c>
      <c r="F1190" s="41" t="str">
        <f>IFERROR(VLOOKUP(E1190,Heritage!$E$3:$H$4601,4,FALSE),"")</f>
        <v/>
      </c>
      <c r="G1190" s="41">
        <f>IFERROR(VLOOKUP(E1190,'PRS até 2014'!$E$4:$L$6307,8,FALSE),"")</f>
        <v>0.5</v>
      </c>
      <c r="H1190" t="str">
        <f>IFERROR(VLOOKUP(E1190,'Global Insight'!$E$2:$F$4102,2,FALSE),"")</f>
        <v/>
      </c>
      <c r="I1190" t="str">
        <f>IFERROR(VLOOKUP(E1190,EIU!$E$2:$H$3662,4,FALSE),"")</f>
        <v/>
      </c>
    </row>
    <row r="1191" spans="1:9" x14ac:dyDescent="0.25">
      <c r="A1191" s="12" t="s">
        <v>10</v>
      </c>
      <c r="B1191" s="13" t="s">
        <v>11</v>
      </c>
      <c r="C1191" s="14">
        <v>8</v>
      </c>
      <c r="D1191" s="14">
        <v>1989</v>
      </c>
      <c r="E1191">
        <f t="shared" si="18"/>
        <v>81989</v>
      </c>
      <c r="F1191" s="41" t="str">
        <f>IFERROR(VLOOKUP(E1191,Heritage!$E$3:$H$4601,4,FALSE),"")</f>
        <v/>
      </c>
      <c r="G1191" s="41" t="str">
        <f>IFERROR(VLOOKUP(E1191,'PRS até 2014'!$E$4:$L$6307,8,FALSE),"")</f>
        <v xml:space="preserve"> </v>
      </c>
      <c r="H1191" t="str">
        <f>IFERROR(VLOOKUP(E1191,'Global Insight'!$E$2:$F$4102,2,FALSE),"")</f>
        <v/>
      </c>
      <c r="I1191" t="str">
        <f>IFERROR(VLOOKUP(E1191,EIU!$E$2:$H$3662,4,FALSE),"")</f>
        <v/>
      </c>
    </row>
    <row r="1192" spans="1:9" x14ac:dyDescent="0.25">
      <c r="A1192" s="12" t="s">
        <v>12</v>
      </c>
      <c r="B1192" s="13" t="s">
        <v>13</v>
      </c>
      <c r="C1192" s="14">
        <v>9</v>
      </c>
      <c r="D1192" s="14">
        <v>1989</v>
      </c>
      <c r="E1192">
        <f t="shared" si="18"/>
        <v>91989</v>
      </c>
      <c r="F1192" s="41" t="str">
        <f>IFERROR(VLOOKUP(E1192,Heritage!$E$3:$H$4601,4,FALSE),"")</f>
        <v/>
      </c>
      <c r="G1192" s="41">
        <f>IFERROR(VLOOKUP(E1192,'PRS até 2014'!$E$4:$L$6307,8,FALSE),"")</f>
        <v>0.72222222222222221</v>
      </c>
      <c r="H1192" t="str">
        <f>IFERROR(VLOOKUP(E1192,'Global Insight'!$E$2:$F$4102,2,FALSE),"")</f>
        <v/>
      </c>
      <c r="I1192" t="str">
        <f>IFERROR(VLOOKUP(E1192,EIU!$E$2:$H$3662,4,FALSE),"")</f>
        <v/>
      </c>
    </row>
    <row r="1193" spans="1:9" x14ac:dyDescent="0.25">
      <c r="A1193" s="12" t="s">
        <v>14</v>
      </c>
      <c r="B1193" s="13" t="s">
        <v>15</v>
      </c>
      <c r="C1193" s="14">
        <v>10</v>
      </c>
      <c r="D1193" s="14">
        <v>1989</v>
      </c>
      <c r="E1193">
        <f t="shared" si="18"/>
        <v>101989</v>
      </c>
      <c r="F1193" s="41" t="str">
        <f>IFERROR(VLOOKUP(E1193,Heritage!$E$3:$H$4601,4,FALSE),"")</f>
        <v/>
      </c>
      <c r="G1193" s="41">
        <f>IFERROR(VLOOKUP(E1193,'PRS até 2014'!$E$4:$L$6307,8,FALSE),"")</f>
        <v>0.86111111111111105</v>
      </c>
      <c r="H1193" t="str">
        <f>IFERROR(VLOOKUP(E1193,'Global Insight'!$E$2:$F$4102,2,FALSE),"")</f>
        <v/>
      </c>
      <c r="I1193" t="str">
        <f>IFERROR(VLOOKUP(E1193,EIU!$E$2:$H$3662,4,FALSE),"")</f>
        <v/>
      </c>
    </row>
    <row r="1194" spans="1:9" x14ac:dyDescent="0.25">
      <c r="A1194" s="12" t="s">
        <v>16</v>
      </c>
      <c r="B1194" s="13" t="s">
        <v>17</v>
      </c>
      <c r="C1194" s="14">
        <v>11</v>
      </c>
      <c r="D1194" s="14">
        <v>1989</v>
      </c>
      <c r="E1194">
        <f t="shared" si="18"/>
        <v>111989</v>
      </c>
      <c r="F1194" s="41" t="str">
        <f>IFERROR(VLOOKUP(E1194,Heritage!$E$3:$H$4601,4,FALSE),"")</f>
        <v/>
      </c>
      <c r="G1194" s="41" t="str">
        <f>IFERROR(VLOOKUP(E1194,'PRS até 2014'!$E$4:$L$6307,8,FALSE),"")</f>
        <v xml:space="preserve"> </v>
      </c>
      <c r="H1194" t="str">
        <f>IFERROR(VLOOKUP(E1194,'Global Insight'!$E$2:$F$4102,2,FALSE),"")</f>
        <v/>
      </c>
      <c r="I1194" t="str">
        <f>IFERROR(VLOOKUP(E1194,EIU!$E$2:$H$3662,4,FALSE),"")</f>
        <v/>
      </c>
    </row>
    <row r="1195" spans="1:9" x14ac:dyDescent="0.25">
      <c r="A1195" s="12" t="s">
        <v>348</v>
      </c>
      <c r="B1195" s="13" t="s">
        <v>376</v>
      </c>
      <c r="C1195" s="14">
        <v>12</v>
      </c>
      <c r="D1195" s="14">
        <v>1989</v>
      </c>
      <c r="E1195">
        <f t="shared" si="18"/>
        <v>121989</v>
      </c>
      <c r="F1195" s="41" t="str">
        <f>IFERROR(VLOOKUP(E1195,Heritage!$E$3:$H$4601,4,FALSE),"")</f>
        <v/>
      </c>
      <c r="G1195" s="41">
        <f>IFERROR(VLOOKUP(E1195,'PRS até 2014'!$E$4:$L$6307,8,FALSE),"")</f>
        <v>0.44444444444444442</v>
      </c>
      <c r="H1195" t="str">
        <f>IFERROR(VLOOKUP(E1195,'Global Insight'!$E$2:$F$4102,2,FALSE),"")</f>
        <v/>
      </c>
      <c r="I1195" t="str">
        <f>IFERROR(VLOOKUP(E1195,EIU!$E$2:$H$3662,4,FALSE),"")</f>
        <v/>
      </c>
    </row>
    <row r="1196" spans="1:9" x14ac:dyDescent="0.25">
      <c r="A1196" s="12" t="s">
        <v>30</v>
      </c>
      <c r="B1196" s="13" t="s">
        <v>31</v>
      </c>
      <c r="C1196" s="14">
        <v>13</v>
      </c>
      <c r="D1196" s="14">
        <v>1989</v>
      </c>
      <c r="E1196">
        <f t="shared" si="18"/>
        <v>131989</v>
      </c>
      <c r="F1196" s="41" t="str">
        <f>IFERROR(VLOOKUP(E1196,Heritage!$E$3:$H$4601,4,FALSE),"")</f>
        <v/>
      </c>
      <c r="G1196" s="41">
        <f>IFERROR(VLOOKUP(E1196,'PRS até 2014'!$E$4:$L$6307,8,FALSE),"")</f>
        <v>0.52777777777777779</v>
      </c>
      <c r="H1196" t="str">
        <f>IFERROR(VLOOKUP(E1196,'Global Insight'!$E$2:$F$4102,2,FALSE),"")</f>
        <v/>
      </c>
      <c r="I1196" t="str">
        <f>IFERROR(VLOOKUP(E1196,EIU!$E$2:$H$3662,4,FALSE),"")</f>
        <v/>
      </c>
    </row>
    <row r="1197" spans="1:9" x14ac:dyDescent="0.25">
      <c r="A1197" s="12" t="s">
        <v>26</v>
      </c>
      <c r="B1197" s="13" t="s">
        <v>27</v>
      </c>
      <c r="C1197" s="14">
        <v>14</v>
      </c>
      <c r="D1197" s="14">
        <v>1989</v>
      </c>
      <c r="E1197">
        <f t="shared" si="18"/>
        <v>141989</v>
      </c>
      <c r="F1197" s="41" t="str">
        <f>IFERROR(VLOOKUP(E1197,Heritage!$E$3:$H$4601,4,FALSE),"")</f>
        <v/>
      </c>
      <c r="G1197" s="41">
        <f>IFERROR(VLOOKUP(E1197,'PRS até 2014'!$E$4:$L$6307,8,FALSE),"")</f>
        <v>0.1388888888888889</v>
      </c>
      <c r="H1197" t="str">
        <f>IFERROR(VLOOKUP(E1197,'Global Insight'!$E$2:$F$4102,2,FALSE),"")</f>
        <v/>
      </c>
      <c r="I1197" t="str">
        <f>IFERROR(VLOOKUP(E1197,EIU!$E$2:$H$3662,4,FALSE),"")</f>
        <v/>
      </c>
    </row>
    <row r="1198" spans="1:9" x14ac:dyDescent="0.25">
      <c r="A1198" s="12" t="s">
        <v>39</v>
      </c>
      <c r="B1198" s="13" t="s">
        <v>40</v>
      </c>
      <c r="C1198" s="14">
        <v>15</v>
      </c>
      <c r="D1198" s="14">
        <v>1989</v>
      </c>
      <c r="E1198">
        <f t="shared" si="18"/>
        <v>151989</v>
      </c>
      <c r="F1198" s="41" t="str">
        <f>IFERROR(VLOOKUP(E1198,Heritage!$E$3:$H$4601,4,FALSE),"")</f>
        <v/>
      </c>
      <c r="G1198" s="41" t="str">
        <f>IFERROR(VLOOKUP(E1198,'PRS até 2014'!$E$4:$L$6307,8,FALSE),"")</f>
        <v xml:space="preserve"> </v>
      </c>
      <c r="H1198" t="str">
        <f>IFERROR(VLOOKUP(E1198,'Global Insight'!$E$2:$F$4102,2,FALSE),"")</f>
        <v/>
      </c>
      <c r="I1198" t="str">
        <f>IFERROR(VLOOKUP(E1198,EIU!$E$2:$H$3662,4,FALSE),"")</f>
        <v/>
      </c>
    </row>
    <row r="1199" spans="1:9" x14ac:dyDescent="0.25">
      <c r="A1199" s="12" t="s">
        <v>33</v>
      </c>
      <c r="B1199" s="13" t="s">
        <v>34</v>
      </c>
      <c r="C1199" s="14">
        <v>16</v>
      </c>
      <c r="D1199" s="14">
        <v>1989</v>
      </c>
      <c r="E1199">
        <f t="shared" si="18"/>
        <v>161989</v>
      </c>
      <c r="F1199" s="41" t="str">
        <f>IFERROR(VLOOKUP(E1199,Heritage!$E$3:$H$4601,4,FALSE),"")</f>
        <v/>
      </c>
      <c r="G1199" s="41" t="str">
        <f>IFERROR(VLOOKUP(E1199,'PRS até 2014'!$E$4:$L$6307,8,FALSE),"")</f>
        <v xml:space="preserve"> </v>
      </c>
      <c r="H1199" t="str">
        <f>IFERROR(VLOOKUP(E1199,'Global Insight'!$E$2:$F$4102,2,FALSE),"")</f>
        <v/>
      </c>
      <c r="I1199" t="str">
        <f>IFERROR(VLOOKUP(E1199,EIU!$E$2:$H$3662,4,FALSE),"")</f>
        <v/>
      </c>
    </row>
    <row r="1200" spans="1:9" x14ac:dyDescent="0.25">
      <c r="A1200" s="12" t="s">
        <v>20</v>
      </c>
      <c r="B1200" s="13" t="s">
        <v>21</v>
      </c>
      <c r="C1200" s="14">
        <v>17</v>
      </c>
      <c r="D1200" s="14">
        <v>1989</v>
      </c>
      <c r="E1200">
        <f t="shared" si="18"/>
        <v>171989</v>
      </c>
      <c r="F1200" s="41" t="str">
        <f>IFERROR(VLOOKUP(E1200,Heritage!$E$3:$H$4601,4,FALSE),"")</f>
        <v/>
      </c>
      <c r="G1200" s="41">
        <f>IFERROR(VLOOKUP(E1200,'PRS até 2014'!$E$4:$L$6307,8,FALSE),"")</f>
        <v>0.80555555555555558</v>
      </c>
      <c r="H1200" t="str">
        <f>IFERROR(VLOOKUP(E1200,'Global Insight'!$E$2:$F$4102,2,FALSE),"")</f>
        <v/>
      </c>
      <c r="I1200" t="str">
        <f>IFERROR(VLOOKUP(E1200,EIU!$E$2:$H$3662,4,FALSE),"")</f>
        <v/>
      </c>
    </row>
    <row r="1201" spans="1:9" x14ac:dyDescent="0.25">
      <c r="A1201" s="12" t="s">
        <v>349</v>
      </c>
      <c r="B1201" s="13" t="s">
        <v>377</v>
      </c>
      <c r="C1201" s="14">
        <v>18</v>
      </c>
      <c r="D1201" s="14">
        <v>1989</v>
      </c>
      <c r="E1201">
        <f t="shared" si="18"/>
        <v>181989</v>
      </c>
      <c r="F1201" s="41" t="str">
        <f>IFERROR(VLOOKUP(E1201,Heritage!$E$3:$H$4601,4,FALSE),"")</f>
        <v/>
      </c>
      <c r="G1201" s="41" t="str">
        <f>IFERROR(VLOOKUP(E1201,'PRS até 2014'!$E$4:$L$6307,8,FALSE),"")</f>
        <v xml:space="preserve"> </v>
      </c>
      <c r="H1201" t="str">
        <f>IFERROR(VLOOKUP(E1201,'Global Insight'!$E$2:$F$4102,2,FALSE),"")</f>
        <v/>
      </c>
      <c r="I1201" t="str">
        <f>IFERROR(VLOOKUP(E1201,EIU!$E$2:$H$3662,4,FALSE),"")</f>
        <v/>
      </c>
    </row>
    <row r="1202" spans="1:9" x14ac:dyDescent="0.25">
      <c r="A1202" s="12" t="s">
        <v>22</v>
      </c>
      <c r="B1202" s="13" t="s">
        <v>23</v>
      </c>
      <c r="C1202" s="14">
        <v>19</v>
      </c>
      <c r="D1202" s="14">
        <v>1989</v>
      </c>
      <c r="E1202">
        <f t="shared" si="18"/>
        <v>191989</v>
      </c>
      <c r="F1202" s="41" t="str">
        <f>IFERROR(VLOOKUP(E1202,Heritage!$E$3:$H$4601,4,FALSE),"")</f>
        <v/>
      </c>
      <c r="G1202" s="41" t="str">
        <f>IFERROR(VLOOKUP(E1202,'PRS até 2014'!$E$4:$L$6307,8,FALSE),"")</f>
        <v xml:space="preserve"> </v>
      </c>
      <c r="H1202" t="str">
        <f>IFERROR(VLOOKUP(E1202,'Global Insight'!$E$2:$F$4102,2,FALSE),"")</f>
        <v/>
      </c>
      <c r="I1202" t="str">
        <f>IFERROR(VLOOKUP(E1202,EIU!$E$2:$H$3662,4,FALSE),"")</f>
        <v/>
      </c>
    </row>
    <row r="1203" spans="1:9" x14ac:dyDescent="0.25">
      <c r="A1203" s="12" t="s">
        <v>41</v>
      </c>
      <c r="B1203" s="13" t="s">
        <v>42</v>
      </c>
      <c r="C1203" s="14">
        <v>20</v>
      </c>
      <c r="D1203" s="14">
        <v>1989</v>
      </c>
      <c r="E1203">
        <f t="shared" si="18"/>
        <v>201989</v>
      </c>
      <c r="F1203" s="41" t="str">
        <f>IFERROR(VLOOKUP(E1203,Heritage!$E$3:$H$4601,4,FALSE),"")</f>
        <v/>
      </c>
      <c r="G1203" s="41" t="str">
        <f>IFERROR(VLOOKUP(E1203,'PRS até 2014'!$E$4:$L$6307,8,FALSE),"")</f>
        <v xml:space="preserve"> </v>
      </c>
      <c r="H1203" t="str">
        <f>IFERROR(VLOOKUP(E1203,'Global Insight'!$E$2:$F$4102,2,FALSE),"")</f>
        <v/>
      </c>
      <c r="I1203" t="str">
        <f>IFERROR(VLOOKUP(E1203,EIU!$E$2:$H$3662,4,FALSE),"")</f>
        <v/>
      </c>
    </row>
    <row r="1204" spans="1:9" x14ac:dyDescent="0.25">
      <c r="A1204" s="12" t="s">
        <v>35</v>
      </c>
      <c r="B1204" s="13" t="s">
        <v>36</v>
      </c>
      <c r="C1204" s="14">
        <v>21</v>
      </c>
      <c r="D1204" s="14">
        <v>1989</v>
      </c>
      <c r="E1204">
        <f t="shared" ref="E1204:E1267" si="19">C1204*10000+D1204</f>
        <v>211989</v>
      </c>
      <c r="F1204" s="41" t="str">
        <f>IFERROR(VLOOKUP(E1204,Heritage!$E$3:$H$4601,4,FALSE),"")</f>
        <v/>
      </c>
      <c r="G1204" s="41">
        <f>IFERROR(VLOOKUP(E1204,'PRS até 2014'!$E$4:$L$6307,8,FALSE),"")</f>
        <v>0.30555555555555558</v>
      </c>
      <c r="H1204" t="str">
        <f>IFERROR(VLOOKUP(E1204,'Global Insight'!$E$2:$F$4102,2,FALSE),"")</f>
        <v/>
      </c>
      <c r="I1204" t="str">
        <f>IFERROR(VLOOKUP(E1204,EIU!$E$2:$H$3662,4,FALSE),"")</f>
        <v/>
      </c>
    </row>
    <row r="1205" spans="1:9" x14ac:dyDescent="0.25">
      <c r="A1205" s="12" t="s">
        <v>333</v>
      </c>
      <c r="B1205" s="13" t="s">
        <v>32</v>
      </c>
      <c r="C1205" s="14">
        <v>22</v>
      </c>
      <c r="D1205" s="14">
        <v>1989</v>
      </c>
      <c r="E1205">
        <f t="shared" si="19"/>
        <v>221989</v>
      </c>
      <c r="F1205" s="41" t="str">
        <f>IFERROR(VLOOKUP(E1205,Heritage!$E$3:$H$4601,4,FALSE),"")</f>
        <v/>
      </c>
      <c r="G1205" s="41" t="str">
        <f>IFERROR(VLOOKUP(E1205,'PRS até 2014'!$E$4:$L$6307,8,FALSE),"")</f>
        <v xml:space="preserve"> </v>
      </c>
      <c r="H1205" t="str">
        <f>IFERROR(VLOOKUP(E1205,'Global Insight'!$E$2:$F$4102,2,FALSE),"")</f>
        <v/>
      </c>
      <c r="I1205" t="str">
        <f>IFERROR(VLOOKUP(E1205,EIU!$E$2:$H$3662,4,FALSE),"")</f>
        <v/>
      </c>
    </row>
    <row r="1206" spans="1:9" x14ac:dyDescent="0.25">
      <c r="A1206" s="12" t="s">
        <v>43</v>
      </c>
      <c r="B1206" s="13" t="s">
        <v>44</v>
      </c>
      <c r="C1206" s="14">
        <v>23</v>
      </c>
      <c r="D1206" s="14">
        <v>1989</v>
      </c>
      <c r="E1206">
        <f t="shared" si="19"/>
        <v>231989</v>
      </c>
      <c r="F1206" s="41" t="str">
        <f>IFERROR(VLOOKUP(E1206,Heritage!$E$3:$H$4601,4,FALSE),"")</f>
        <v/>
      </c>
      <c r="G1206" s="41">
        <f>IFERROR(VLOOKUP(E1206,'PRS até 2014'!$E$4:$L$6307,8,FALSE),"")</f>
        <v>0.77777777777777779</v>
      </c>
      <c r="H1206" t="str">
        <f>IFERROR(VLOOKUP(E1206,'Global Insight'!$E$2:$F$4102,2,FALSE),"")</f>
        <v/>
      </c>
      <c r="I1206" t="str">
        <f>IFERROR(VLOOKUP(E1206,EIU!$E$2:$H$3662,4,FALSE),"")</f>
        <v/>
      </c>
    </row>
    <row r="1207" spans="1:9" x14ac:dyDescent="0.25">
      <c r="A1207" s="12" t="s">
        <v>37</v>
      </c>
      <c r="B1207" s="13" t="s">
        <v>38</v>
      </c>
      <c r="C1207" s="14">
        <v>24</v>
      </c>
      <c r="D1207" s="14">
        <v>1989</v>
      </c>
      <c r="E1207">
        <f t="shared" si="19"/>
        <v>241989</v>
      </c>
      <c r="F1207" s="41" t="str">
        <f>IFERROR(VLOOKUP(E1207,Heritage!$E$3:$H$4601,4,FALSE),"")</f>
        <v/>
      </c>
      <c r="G1207" s="41">
        <f>IFERROR(VLOOKUP(E1207,'PRS até 2014'!$E$4:$L$6307,8,FALSE),"")</f>
        <v>0.58333333333333326</v>
      </c>
      <c r="H1207" t="str">
        <f>IFERROR(VLOOKUP(E1207,'Global Insight'!$E$2:$F$4102,2,FALSE),"")</f>
        <v/>
      </c>
      <c r="I1207" t="str">
        <f>IFERROR(VLOOKUP(E1207,EIU!$E$2:$H$3662,4,FALSE),"")</f>
        <v/>
      </c>
    </row>
    <row r="1208" spans="1:9" x14ac:dyDescent="0.25">
      <c r="A1208" s="12" t="s">
        <v>350</v>
      </c>
      <c r="B1208" s="13" t="s">
        <v>378</v>
      </c>
      <c r="C1208" s="14">
        <v>25</v>
      </c>
      <c r="D1208" s="14">
        <v>1989</v>
      </c>
      <c r="E1208">
        <f t="shared" si="19"/>
        <v>251989</v>
      </c>
      <c r="F1208" s="41" t="str">
        <f>IFERROR(VLOOKUP(E1208,Heritage!$E$3:$H$4601,4,FALSE),"")</f>
        <v/>
      </c>
      <c r="G1208" s="41">
        <f>IFERROR(VLOOKUP(E1208,'PRS até 2014'!$E$4:$L$6307,8,FALSE),"")</f>
        <v>0.77777777777777779</v>
      </c>
      <c r="H1208" t="str">
        <f>IFERROR(VLOOKUP(E1208,'Global Insight'!$E$2:$F$4102,2,FALSE),"")</f>
        <v/>
      </c>
      <c r="I1208" t="str">
        <f>IFERROR(VLOOKUP(E1208,EIU!$E$2:$H$3662,4,FALSE),"")</f>
        <v/>
      </c>
    </row>
    <row r="1209" spans="1:9" x14ac:dyDescent="0.25">
      <c r="A1209" s="12" t="s">
        <v>28</v>
      </c>
      <c r="B1209" s="13" t="s">
        <v>29</v>
      </c>
      <c r="C1209" s="14">
        <v>26</v>
      </c>
      <c r="D1209" s="14">
        <v>1989</v>
      </c>
      <c r="E1209">
        <f t="shared" si="19"/>
        <v>261989</v>
      </c>
      <c r="F1209" s="41" t="str">
        <f>IFERROR(VLOOKUP(E1209,Heritage!$E$3:$H$4601,4,FALSE),"")</f>
        <v/>
      </c>
      <c r="G1209" s="41">
        <f>IFERROR(VLOOKUP(E1209,'PRS até 2014'!$E$4:$L$6307,8,FALSE),"")</f>
        <v>0.61111111111111105</v>
      </c>
      <c r="H1209" t="str">
        <f>IFERROR(VLOOKUP(E1209,'Global Insight'!$E$2:$F$4102,2,FALSE),"")</f>
        <v/>
      </c>
      <c r="I1209" t="str">
        <f>IFERROR(VLOOKUP(E1209,EIU!$E$2:$H$3662,4,FALSE),"")</f>
        <v/>
      </c>
    </row>
    <row r="1210" spans="1:9" x14ac:dyDescent="0.25">
      <c r="A1210" s="12" t="s">
        <v>24</v>
      </c>
      <c r="B1210" s="13" t="s">
        <v>25</v>
      </c>
      <c r="C1210" s="14">
        <v>27</v>
      </c>
      <c r="D1210" s="14">
        <v>1989</v>
      </c>
      <c r="E1210">
        <f t="shared" si="19"/>
        <v>271989</v>
      </c>
      <c r="F1210" s="41" t="str">
        <f>IFERROR(VLOOKUP(E1210,Heritage!$E$3:$H$4601,4,FALSE),"")</f>
        <v/>
      </c>
      <c r="G1210" s="41">
        <f>IFERROR(VLOOKUP(E1210,'PRS até 2014'!$E$4:$L$6307,8,FALSE),"")</f>
        <v>0.52777777777777779</v>
      </c>
      <c r="H1210" t="str">
        <f>IFERROR(VLOOKUP(E1210,'Global Insight'!$E$2:$F$4102,2,FALSE),"")</f>
        <v/>
      </c>
      <c r="I1210" t="str">
        <f>IFERROR(VLOOKUP(E1210,EIU!$E$2:$H$3662,4,FALSE),"")</f>
        <v/>
      </c>
    </row>
    <row r="1211" spans="1:9" x14ac:dyDescent="0.25">
      <c r="A1211" s="12" t="s">
        <v>18</v>
      </c>
      <c r="B1211" s="13" t="s">
        <v>19</v>
      </c>
      <c r="C1211" s="14">
        <v>28</v>
      </c>
      <c r="D1211" s="14">
        <v>1989</v>
      </c>
      <c r="E1211">
        <f t="shared" si="19"/>
        <v>281989</v>
      </c>
      <c r="F1211" s="41" t="str">
        <f>IFERROR(VLOOKUP(E1211,Heritage!$E$3:$H$4601,4,FALSE),"")</f>
        <v/>
      </c>
      <c r="G1211" s="41" t="str">
        <f>IFERROR(VLOOKUP(E1211,'PRS até 2014'!$E$4:$L$6307,8,FALSE),"")</f>
        <v xml:space="preserve"> </v>
      </c>
      <c r="H1211" t="str">
        <f>IFERROR(VLOOKUP(E1211,'Global Insight'!$E$2:$F$4102,2,FALSE),"")</f>
        <v/>
      </c>
      <c r="I1211" t="str">
        <f>IFERROR(VLOOKUP(E1211,EIU!$E$2:$H$3662,4,FALSE),"")</f>
        <v/>
      </c>
    </row>
    <row r="1212" spans="1:9" x14ac:dyDescent="0.25">
      <c r="A1212" s="12" t="s">
        <v>160</v>
      </c>
      <c r="B1212" s="13" t="s">
        <v>161</v>
      </c>
      <c r="C1212" s="14">
        <v>29</v>
      </c>
      <c r="D1212" s="14">
        <v>1989</v>
      </c>
      <c r="E1212">
        <f t="shared" si="19"/>
        <v>291989</v>
      </c>
      <c r="F1212" s="41" t="str">
        <f>IFERROR(VLOOKUP(E1212,Heritage!$E$3:$H$4601,4,FALSE),"")</f>
        <v/>
      </c>
      <c r="G1212" s="41" t="str">
        <f>IFERROR(VLOOKUP(E1212,'PRS até 2014'!$E$4:$L$6307,8,FALSE),"")</f>
        <v xml:space="preserve"> </v>
      </c>
      <c r="H1212" t="str">
        <f>IFERROR(VLOOKUP(E1212,'Global Insight'!$E$2:$F$4102,2,FALSE),"")</f>
        <v/>
      </c>
      <c r="I1212" t="str">
        <f>IFERROR(VLOOKUP(E1212,EIU!$E$2:$H$3662,4,FALSE),"")</f>
        <v/>
      </c>
    </row>
    <row r="1213" spans="1:9" x14ac:dyDescent="0.25">
      <c r="A1213" s="12" t="s">
        <v>56</v>
      </c>
      <c r="B1213" s="13" t="s">
        <v>57</v>
      </c>
      <c r="C1213" s="14">
        <v>30</v>
      </c>
      <c r="D1213" s="14">
        <v>1989</v>
      </c>
      <c r="E1213">
        <f t="shared" si="19"/>
        <v>301989</v>
      </c>
      <c r="F1213" s="41" t="str">
        <f>IFERROR(VLOOKUP(E1213,Heritage!$E$3:$H$4601,4,FALSE),"")</f>
        <v/>
      </c>
      <c r="G1213" s="41">
        <f>IFERROR(VLOOKUP(E1213,'PRS até 2014'!$E$4:$L$6307,8,FALSE),"")</f>
        <v>0.47222222222222221</v>
      </c>
      <c r="H1213" t="str">
        <f>IFERROR(VLOOKUP(E1213,'Global Insight'!$E$2:$F$4102,2,FALSE),"")</f>
        <v/>
      </c>
      <c r="I1213" t="str">
        <f>IFERROR(VLOOKUP(E1213,EIU!$E$2:$H$3662,4,FALSE),"")</f>
        <v/>
      </c>
    </row>
    <row r="1214" spans="1:9" x14ac:dyDescent="0.25">
      <c r="A1214" s="12" t="s">
        <v>47</v>
      </c>
      <c r="B1214" s="13" t="s">
        <v>48</v>
      </c>
      <c r="C1214" s="14">
        <v>31</v>
      </c>
      <c r="D1214" s="14">
        <v>1989</v>
      </c>
      <c r="E1214">
        <f t="shared" si="19"/>
        <v>311989</v>
      </c>
      <c r="F1214" s="41" t="str">
        <f>IFERROR(VLOOKUP(E1214,Heritage!$E$3:$H$4601,4,FALSE),"")</f>
        <v/>
      </c>
      <c r="G1214" s="41">
        <f>IFERROR(VLOOKUP(E1214,'PRS até 2014'!$E$4:$L$6307,8,FALSE),"")</f>
        <v>0.91666666666666652</v>
      </c>
      <c r="H1214" t="str">
        <f>IFERROR(VLOOKUP(E1214,'Global Insight'!$E$2:$F$4102,2,FALSE),"")</f>
        <v/>
      </c>
      <c r="I1214" t="str">
        <f>IFERROR(VLOOKUP(E1214,EIU!$E$2:$H$3662,4,FALSE),"")</f>
        <v/>
      </c>
    </row>
    <row r="1215" spans="1:9" x14ac:dyDescent="0.25">
      <c r="A1215" s="12" t="s">
        <v>63</v>
      </c>
      <c r="B1215" s="13" t="s">
        <v>64</v>
      </c>
      <c r="C1215" s="14">
        <v>32</v>
      </c>
      <c r="D1215" s="14">
        <v>1989</v>
      </c>
      <c r="E1215">
        <f t="shared" si="19"/>
        <v>321989</v>
      </c>
      <c r="F1215" s="41" t="str">
        <f>IFERROR(VLOOKUP(E1215,Heritage!$E$3:$H$4601,4,FALSE),"")</f>
        <v/>
      </c>
      <c r="G1215" s="41" t="str">
        <f>IFERROR(VLOOKUP(E1215,'PRS até 2014'!$E$4:$L$6307,8,FALSE),"")</f>
        <v xml:space="preserve"> </v>
      </c>
      <c r="H1215" t="str">
        <f>IFERROR(VLOOKUP(E1215,'Global Insight'!$E$2:$F$4102,2,FALSE),"")</f>
        <v/>
      </c>
      <c r="I1215" t="str">
        <f>IFERROR(VLOOKUP(E1215,EIU!$E$2:$H$3662,4,FALSE),"")</f>
        <v/>
      </c>
    </row>
    <row r="1216" spans="1:9" x14ac:dyDescent="0.25">
      <c r="A1216" s="12" t="s">
        <v>45</v>
      </c>
      <c r="B1216" s="13" t="s">
        <v>46</v>
      </c>
      <c r="C1216" s="14">
        <v>33</v>
      </c>
      <c r="D1216" s="14">
        <v>1989</v>
      </c>
      <c r="E1216">
        <f t="shared" si="19"/>
        <v>331989</v>
      </c>
      <c r="F1216" s="41" t="str">
        <f>IFERROR(VLOOKUP(E1216,Heritage!$E$3:$H$4601,4,FALSE),"")</f>
        <v/>
      </c>
      <c r="G1216" s="41" t="str">
        <f>IFERROR(VLOOKUP(E1216,'PRS até 2014'!$E$4:$L$6307,8,FALSE),"")</f>
        <v xml:space="preserve"> </v>
      </c>
      <c r="H1216" t="str">
        <f>IFERROR(VLOOKUP(E1216,'Global Insight'!$E$2:$F$4102,2,FALSE),"")</f>
        <v/>
      </c>
      <c r="I1216" t="str">
        <f>IFERROR(VLOOKUP(E1216,EIU!$E$2:$H$3662,4,FALSE),"")</f>
        <v/>
      </c>
    </row>
    <row r="1217" spans="1:9" x14ac:dyDescent="0.25">
      <c r="A1217" s="12" t="s">
        <v>288</v>
      </c>
      <c r="B1217" s="13" t="s">
        <v>289</v>
      </c>
      <c r="C1217" s="14">
        <v>34</v>
      </c>
      <c r="D1217" s="14">
        <v>1989</v>
      </c>
      <c r="E1217">
        <f t="shared" si="19"/>
        <v>341989</v>
      </c>
      <c r="F1217" s="41" t="str">
        <f>IFERROR(VLOOKUP(E1217,Heritage!$E$3:$H$4601,4,FALSE),"")</f>
        <v/>
      </c>
      <c r="G1217" s="41" t="str">
        <f>IFERROR(VLOOKUP(E1217,'PRS até 2014'!$E$4:$L$6307,8,FALSE),"")</f>
        <v xml:space="preserve"> </v>
      </c>
      <c r="H1217" t="str">
        <f>IFERROR(VLOOKUP(E1217,'Global Insight'!$E$2:$F$4102,2,FALSE),"")</f>
        <v/>
      </c>
      <c r="I1217" t="str">
        <f>IFERROR(VLOOKUP(E1217,EIU!$E$2:$H$3662,4,FALSE),"")</f>
        <v/>
      </c>
    </row>
    <row r="1218" spans="1:9" x14ac:dyDescent="0.25">
      <c r="A1218" s="12" t="s">
        <v>51</v>
      </c>
      <c r="B1218" s="13" t="s">
        <v>52</v>
      </c>
      <c r="C1218" s="14">
        <v>35</v>
      </c>
      <c r="D1218" s="14">
        <v>1989</v>
      </c>
      <c r="E1218">
        <f t="shared" si="19"/>
        <v>351989</v>
      </c>
      <c r="F1218" s="41" t="str">
        <f>IFERROR(VLOOKUP(E1218,Heritage!$E$3:$H$4601,4,FALSE),"")</f>
        <v/>
      </c>
      <c r="G1218" s="41">
        <f>IFERROR(VLOOKUP(E1218,'PRS até 2014'!$E$4:$L$6307,8,FALSE),"")</f>
        <v>0.61111111111111105</v>
      </c>
      <c r="H1218" t="str">
        <f>IFERROR(VLOOKUP(E1218,'Global Insight'!$E$2:$F$4102,2,FALSE),"")</f>
        <v/>
      </c>
      <c r="I1218" t="str">
        <f>IFERROR(VLOOKUP(E1218,EIU!$E$2:$H$3662,4,FALSE),"")</f>
        <v/>
      </c>
    </row>
    <row r="1219" spans="1:9" x14ac:dyDescent="0.25">
      <c r="A1219" s="12" t="s">
        <v>53</v>
      </c>
      <c r="B1219" s="13" t="s">
        <v>54</v>
      </c>
      <c r="C1219" s="14">
        <v>36</v>
      </c>
      <c r="D1219" s="14">
        <v>1989</v>
      </c>
      <c r="E1219">
        <f t="shared" si="19"/>
        <v>361989</v>
      </c>
      <c r="F1219" s="41" t="str">
        <f>IFERROR(VLOOKUP(E1219,Heritage!$E$3:$H$4601,4,FALSE),"")</f>
        <v/>
      </c>
      <c r="G1219" s="41">
        <f>IFERROR(VLOOKUP(E1219,'PRS até 2014'!$E$4:$L$6307,8,FALSE),"")</f>
        <v>0.52777777777777779</v>
      </c>
      <c r="H1219" t="str">
        <f>IFERROR(VLOOKUP(E1219,'Global Insight'!$E$2:$F$4102,2,FALSE),"")</f>
        <v/>
      </c>
      <c r="I1219" t="str">
        <f>IFERROR(VLOOKUP(E1219,EIU!$E$2:$H$3662,4,FALSE),"")</f>
        <v/>
      </c>
    </row>
    <row r="1220" spans="1:9" x14ac:dyDescent="0.25">
      <c r="A1220" s="12" t="s">
        <v>59</v>
      </c>
      <c r="B1220" s="13" t="s">
        <v>60</v>
      </c>
      <c r="C1220" s="14">
        <v>37</v>
      </c>
      <c r="D1220" s="14">
        <v>1989</v>
      </c>
      <c r="E1220">
        <f t="shared" si="19"/>
        <v>371989</v>
      </c>
      <c r="F1220" s="41" t="str">
        <f>IFERROR(VLOOKUP(E1220,Heritage!$E$3:$H$4601,4,FALSE),"")</f>
        <v/>
      </c>
      <c r="G1220" s="41">
        <f>IFERROR(VLOOKUP(E1220,'PRS até 2014'!$E$4:$L$6307,8,FALSE),"")</f>
        <v>0.3611111111111111</v>
      </c>
      <c r="H1220" t="str">
        <f>IFERROR(VLOOKUP(E1220,'Global Insight'!$E$2:$F$4102,2,FALSE),"")</f>
        <v/>
      </c>
      <c r="I1220" t="str">
        <f>IFERROR(VLOOKUP(E1220,EIU!$E$2:$H$3662,4,FALSE),"")</f>
        <v/>
      </c>
    </row>
    <row r="1221" spans="1:9" x14ac:dyDescent="0.25">
      <c r="A1221" s="12" t="s">
        <v>61</v>
      </c>
      <c r="B1221" s="13" t="s">
        <v>62</v>
      </c>
      <c r="C1221" s="14">
        <v>38</v>
      </c>
      <c r="D1221" s="14">
        <v>1989</v>
      </c>
      <c r="E1221">
        <f t="shared" si="19"/>
        <v>381989</v>
      </c>
      <c r="F1221" s="41" t="str">
        <f>IFERROR(VLOOKUP(E1221,Heritage!$E$3:$H$4601,4,FALSE),"")</f>
        <v/>
      </c>
      <c r="G1221" s="41" t="str">
        <f>IFERROR(VLOOKUP(E1221,'PRS até 2014'!$E$4:$L$6307,8,FALSE),"")</f>
        <v xml:space="preserve"> </v>
      </c>
      <c r="H1221" t="str">
        <f>IFERROR(VLOOKUP(E1221,'Global Insight'!$E$2:$F$4102,2,FALSE),"")</f>
        <v/>
      </c>
      <c r="I1221" t="str">
        <f>IFERROR(VLOOKUP(E1221,EIU!$E$2:$H$3662,4,FALSE),"")</f>
        <v/>
      </c>
    </row>
    <row r="1222" spans="1:9" x14ac:dyDescent="0.25">
      <c r="A1222" s="15" t="s">
        <v>334</v>
      </c>
      <c r="B1222" s="13" t="s">
        <v>58</v>
      </c>
      <c r="C1222" s="14">
        <v>39</v>
      </c>
      <c r="D1222" s="14">
        <v>1989</v>
      </c>
      <c r="E1222">
        <f t="shared" si="19"/>
        <v>391989</v>
      </c>
      <c r="F1222" s="41" t="str">
        <f>IFERROR(VLOOKUP(E1222,Heritage!$E$3:$H$4601,4,FALSE),"")</f>
        <v/>
      </c>
      <c r="G1222" s="41">
        <f>IFERROR(VLOOKUP(E1222,'PRS até 2014'!$E$4:$L$6307,8,FALSE),"")</f>
        <v>0.41666666666666663</v>
      </c>
      <c r="H1222" t="str">
        <f>IFERROR(VLOOKUP(E1222,'Global Insight'!$E$2:$F$4102,2,FALSE),"")</f>
        <v/>
      </c>
      <c r="I1222" t="str">
        <f>IFERROR(VLOOKUP(E1222,EIU!$E$2:$H$3662,4,FALSE),"")</f>
        <v/>
      </c>
    </row>
    <row r="1223" spans="1:9" x14ac:dyDescent="0.25">
      <c r="A1223" s="15" t="s">
        <v>351</v>
      </c>
      <c r="B1223" s="13" t="s">
        <v>335</v>
      </c>
      <c r="C1223" s="14">
        <v>40</v>
      </c>
      <c r="D1223" s="14">
        <v>1989</v>
      </c>
      <c r="E1223">
        <f t="shared" si="19"/>
        <v>401989</v>
      </c>
      <c r="F1223" s="41" t="str">
        <f>IFERROR(VLOOKUP(E1223,Heritage!$E$3:$H$4601,4,FALSE),"")</f>
        <v/>
      </c>
      <c r="G1223" s="41">
        <f>IFERROR(VLOOKUP(E1223,'PRS até 2014'!$E$4:$L$6307,8,FALSE),"")</f>
        <v>0.22222222222222221</v>
      </c>
      <c r="H1223" t="str">
        <f>IFERROR(VLOOKUP(E1223,'Global Insight'!$E$2:$F$4102,2,FALSE),"")</f>
        <v/>
      </c>
      <c r="I1223" t="str">
        <f>IFERROR(VLOOKUP(E1223,EIU!$E$2:$H$3662,4,FALSE),"")</f>
        <v/>
      </c>
    </row>
    <row r="1224" spans="1:9" x14ac:dyDescent="0.25">
      <c r="A1224" s="12" t="s">
        <v>65</v>
      </c>
      <c r="B1224" s="13" t="s">
        <v>66</v>
      </c>
      <c r="C1224" s="14">
        <v>41</v>
      </c>
      <c r="D1224" s="14">
        <v>1989</v>
      </c>
      <c r="E1224">
        <f t="shared" si="19"/>
        <v>411989</v>
      </c>
      <c r="F1224" s="41" t="str">
        <f>IFERROR(VLOOKUP(E1224,Heritage!$E$3:$H$4601,4,FALSE),"")</f>
        <v/>
      </c>
      <c r="G1224" s="41">
        <f>IFERROR(VLOOKUP(E1224,'PRS até 2014'!$E$4:$L$6307,8,FALSE),"")</f>
        <v>0.63888888888888884</v>
      </c>
      <c r="H1224" t="str">
        <f>IFERROR(VLOOKUP(E1224,'Global Insight'!$E$2:$F$4102,2,FALSE),"")</f>
        <v/>
      </c>
      <c r="I1224" t="str">
        <f>IFERROR(VLOOKUP(E1224,EIU!$E$2:$H$3662,4,FALSE),"")</f>
        <v/>
      </c>
    </row>
    <row r="1225" spans="1:9" x14ac:dyDescent="0.25">
      <c r="A1225" s="12" t="s">
        <v>352</v>
      </c>
      <c r="B1225" s="13" t="s">
        <v>55</v>
      </c>
      <c r="C1225" s="14">
        <v>42</v>
      </c>
      <c r="D1225" s="14">
        <v>1989</v>
      </c>
      <c r="E1225">
        <f t="shared" si="19"/>
        <v>421989</v>
      </c>
      <c r="F1225" s="41" t="str">
        <f>IFERROR(VLOOKUP(E1225,Heritage!$E$3:$H$4601,4,FALSE),"")</f>
        <v/>
      </c>
      <c r="G1225" s="41">
        <f>IFERROR(VLOOKUP(E1225,'PRS até 2014'!$E$4:$L$6307,8,FALSE),"")</f>
        <v>0.58333333333333326</v>
      </c>
      <c r="H1225" t="str">
        <f>IFERROR(VLOOKUP(E1225,'Global Insight'!$E$2:$F$4102,2,FALSE),"")</f>
        <v/>
      </c>
      <c r="I1225" t="str">
        <f>IFERROR(VLOOKUP(E1225,EIU!$E$2:$H$3662,4,FALSE),"")</f>
        <v/>
      </c>
    </row>
    <row r="1226" spans="1:9" x14ac:dyDescent="0.25">
      <c r="A1226" s="15" t="s">
        <v>126</v>
      </c>
      <c r="B1226" s="13" t="s">
        <v>127</v>
      </c>
      <c r="C1226" s="14">
        <v>43</v>
      </c>
      <c r="D1226" s="14">
        <v>1989</v>
      </c>
      <c r="E1226">
        <f t="shared" si="19"/>
        <v>431989</v>
      </c>
      <c r="F1226" s="41" t="str">
        <f>IFERROR(VLOOKUP(E1226,Heritage!$E$3:$H$4601,4,FALSE),"")</f>
        <v/>
      </c>
      <c r="G1226" s="41" t="str">
        <f>IFERROR(VLOOKUP(E1226,'PRS até 2014'!$E$4:$L$6307,8,FALSE),"")</f>
        <v xml:space="preserve"> </v>
      </c>
      <c r="H1226" t="str">
        <f>IFERROR(VLOOKUP(E1226,'Global Insight'!$E$2:$F$4102,2,FALSE),"")</f>
        <v/>
      </c>
      <c r="I1226" t="str">
        <f>IFERROR(VLOOKUP(E1226,EIU!$E$2:$H$3662,4,FALSE),"")</f>
        <v/>
      </c>
    </row>
    <row r="1227" spans="1:9" x14ac:dyDescent="0.25">
      <c r="A1227" s="12" t="s">
        <v>67</v>
      </c>
      <c r="B1227" s="13" t="s">
        <v>68</v>
      </c>
      <c r="C1227" s="14">
        <v>44</v>
      </c>
      <c r="D1227" s="14">
        <v>1989</v>
      </c>
      <c r="E1227">
        <f t="shared" si="19"/>
        <v>441989</v>
      </c>
      <c r="F1227" s="41" t="str">
        <f>IFERROR(VLOOKUP(E1227,Heritage!$E$3:$H$4601,4,FALSE),"")</f>
        <v/>
      </c>
      <c r="G1227" s="41">
        <f>IFERROR(VLOOKUP(E1227,'PRS até 2014'!$E$4:$L$6307,8,FALSE),"")</f>
        <v>0.55555555555555558</v>
      </c>
      <c r="H1227" t="str">
        <f>IFERROR(VLOOKUP(E1227,'Global Insight'!$E$2:$F$4102,2,FALSE),"")</f>
        <v/>
      </c>
      <c r="I1227" t="str">
        <f>IFERROR(VLOOKUP(E1227,EIU!$E$2:$H$3662,4,FALSE),"")</f>
        <v/>
      </c>
    </row>
    <row r="1228" spans="1:9" x14ac:dyDescent="0.25">
      <c r="A1228" s="12" t="s">
        <v>69</v>
      </c>
      <c r="B1228" s="13" t="s">
        <v>70</v>
      </c>
      <c r="C1228" s="14">
        <v>45</v>
      </c>
      <c r="D1228" s="14">
        <v>1989</v>
      </c>
      <c r="E1228">
        <f t="shared" si="19"/>
        <v>451989</v>
      </c>
      <c r="F1228" s="41" t="str">
        <f>IFERROR(VLOOKUP(E1228,Heritage!$E$3:$H$4601,4,FALSE),"")</f>
        <v/>
      </c>
      <c r="G1228" s="41">
        <f>IFERROR(VLOOKUP(E1228,'PRS até 2014'!$E$4:$L$6307,8,FALSE),"")</f>
        <v>0.58333333333333326</v>
      </c>
      <c r="H1228" t="str">
        <f>IFERROR(VLOOKUP(E1228,'Global Insight'!$E$2:$F$4102,2,FALSE),"")</f>
        <v/>
      </c>
      <c r="I1228" t="str">
        <f>IFERROR(VLOOKUP(E1228,EIU!$E$2:$H$3662,4,FALSE),"")</f>
        <v/>
      </c>
    </row>
    <row r="1229" spans="1:9" x14ac:dyDescent="0.25">
      <c r="A1229" s="12" t="s">
        <v>71</v>
      </c>
      <c r="B1229" s="13" t="s">
        <v>72</v>
      </c>
      <c r="C1229" s="14">
        <v>46</v>
      </c>
      <c r="D1229" s="14">
        <v>1989</v>
      </c>
      <c r="E1229">
        <f t="shared" si="19"/>
        <v>461989</v>
      </c>
      <c r="F1229" s="41" t="str">
        <f>IFERROR(VLOOKUP(E1229,Heritage!$E$3:$H$4601,4,FALSE),"")</f>
        <v/>
      </c>
      <c r="G1229" s="41">
        <f>IFERROR(VLOOKUP(E1229,'PRS até 2014'!$E$4:$L$6307,8,FALSE),"")</f>
        <v>0.63888888888888884</v>
      </c>
      <c r="H1229" t="str">
        <f>IFERROR(VLOOKUP(E1229,'Global Insight'!$E$2:$F$4102,2,FALSE),"")</f>
        <v/>
      </c>
      <c r="I1229" t="str">
        <f>IFERROR(VLOOKUP(E1229,EIU!$E$2:$H$3662,4,FALSE),"")</f>
        <v/>
      </c>
    </row>
    <row r="1230" spans="1:9" x14ac:dyDescent="0.25">
      <c r="A1230" s="12" t="s">
        <v>77</v>
      </c>
      <c r="B1230" s="13" t="s">
        <v>78</v>
      </c>
      <c r="C1230" s="14">
        <v>47</v>
      </c>
      <c r="D1230" s="14">
        <v>1989</v>
      </c>
      <c r="E1230">
        <f t="shared" si="19"/>
        <v>471989</v>
      </c>
      <c r="F1230" s="41" t="str">
        <f>IFERROR(VLOOKUP(E1230,Heritage!$E$3:$H$4601,4,FALSE),"")</f>
        <v/>
      </c>
      <c r="G1230" s="41">
        <f>IFERROR(VLOOKUP(E1230,'PRS até 2014'!$E$4:$L$6307,8,FALSE),"")</f>
        <v>0.86111111111111116</v>
      </c>
      <c r="H1230" t="str">
        <f>IFERROR(VLOOKUP(E1230,'Global Insight'!$E$2:$F$4102,2,FALSE),"")</f>
        <v/>
      </c>
      <c r="I1230" t="str">
        <f>IFERROR(VLOOKUP(E1230,EIU!$E$2:$H$3662,4,FALSE),"")</f>
        <v/>
      </c>
    </row>
    <row r="1231" spans="1:9" x14ac:dyDescent="0.25">
      <c r="A1231" s="12" t="s">
        <v>75</v>
      </c>
      <c r="B1231" s="13" t="s">
        <v>76</v>
      </c>
      <c r="C1231" s="14">
        <v>48</v>
      </c>
      <c r="D1231" s="14">
        <v>1989</v>
      </c>
      <c r="E1231">
        <f t="shared" si="19"/>
        <v>481989</v>
      </c>
      <c r="F1231" s="41" t="str">
        <f>IFERROR(VLOOKUP(E1231,Heritage!$E$3:$H$4601,4,FALSE),"")</f>
        <v/>
      </c>
      <c r="G1231" s="41" t="str">
        <f>IFERROR(VLOOKUP(E1231,'PRS até 2014'!$E$4:$L$6307,8,FALSE),"")</f>
        <v xml:space="preserve"> </v>
      </c>
      <c r="H1231" t="str">
        <f>IFERROR(VLOOKUP(E1231,'Global Insight'!$E$2:$F$4102,2,FALSE),"")</f>
        <v/>
      </c>
      <c r="I1231" t="str">
        <f>IFERROR(VLOOKUP(E1231,EIU!$E$2:$H$3662,4,FALSE),"")</f>
        <v/>
      </c>
    </row>
    <row r="1232" spans="1:9" x14ac:dyDescent="0.25">
      <c r="A1232" s="12" t="s">
        <v>353</v>
      </c>
      <c r="B1232" s="13" t="s">
        <v>379</v>
      </c>
      <c r="C1232" s="14">
        <v>49</v>
      </c>
      <c r="D1232" s="14">
        <v>1989</v>
      </c>
      <c r="E1232">
        <f t="shared" si="19"/>
        <v>491989</v>
      </c>
      <c r="F1232" s="41" t="str">
        <f>IFERROR(VLOOKUP(E1232,Heritage!$E$3:$H$4601,4,FALSE),"")</f>
        <v/>
      </c>
      <c r="G1232" s="41" t="str">
        <f>IFERROR(VLOOKUP(E1232,'PRS até 2014'!$E$4:$L$6307,8,FALSE),"")</f>
        <v xml:space="preserve"> </v>
      </c>
      <c r="H1232" t="str">
        <f>IFERROR(VLOOKUP(E1232,'Global Insight'!$E$2:$F$4102,2,FALSE),"")</f>
        <v/>
      </c>
      <c r="I1232" t="str">
        <f>IFERROR(VLOOKUP(E1232,EIU!$E$2:$H$3662,4,FALSE),"")</f>
        <v/>
      </c>
    </row>
    <row r="1233" spans="1:9" x14ac:dyDescent="0.25">
      <c r="A1233" s="12" t="s">
        <v>79</v>
      </c>
      <c r="B1233" s="13" t="s">
        <v>80</v>
      </c>
      <c r="C1233" s="14">
        <v>50</v>
      </c>
      <c r="D1233" s="14">
        <v>1989</v>
      </c>
      <c r="E1233">
        <f t="shared" si="19"/>
        <v>501989</v>
      </c>
      <c r="F1233" s="41" t="str">
        <f>IFERROR(VLOOKUP(E1233,Heritage!$E$3:$H$4601,4,FALSE),"")</f>
        <v/>
      </c>
      <c r="G1233" s="41">
        <f>IFERROR(VLOOKUP(E1233,'PRS até 2014'!$E$4:$L$6307,8,FALSE),"")</f>
        <v>0.44444444444444442</v>
      </c>
      <c r="H1233" t="str">
        <f>IFERROR(VLOOKUP(E1233,'Global Insight'!$E$2:$F$4102,2,FALSE),"")</f>
        <v/>
      </c>
      <c r="I1233" t="str">
        <f>IFERROR(VLOOKUP(E1233,EIU!$E$2:$H$3662,4,FALSE),"")</f>
        <v/>
      </c>
    </row>
    <row r="1234" spans="1:9" x14ac:dyDescent="0.25">
      <c r="A1234" s="12" t="s">
        <v>83</v>
      </c>
      <c r="B1234" s="13" t="s">
        <v>84</v>
      </c>
      <c r="C1234" s="14">
        <v>51</v>
      </c>
      <c r="D1234" s="14">
        <v>1989</v>
      </c>
      <c r="E1234">
        <f t="shared" si="19"/>
        <v>511989</v>
      </c>
      <c r="F1234" s="41" t="str">
        <f>IFERROR(VLOOKUP(E1234,Heritage!$E$3:$H$4601,4,FALSE),"")</f>
        <v/>
      </c>
      <c r="G1234" s="41">
        <f>IFERROR(VLOOKUP(E1234,'PRS até 2014'!$E$4:$L$6307,8,FALSE),"")</f>
        <v>0.52777777777777779</v>
      </c>
      <c r="H1234" t="str">
        <f>IFERROR(VLOOKUP(E1234,'Global Insight'!$E$2:$F$4102,2,FALSE),"")</f>
        <v/>
      </c>
      <c r="I1234" t="str">
        <f>IFERROR(VLOOKUP(E1234,EIU!$E$2:$H$3662,4,FALSE),"")</f>
        <v/>
      </c>
    </row>
    <row r="1235" spans="1:9" x14ac:dyDescent="0.25">
      <c r="A1235" s="12" t="s">
        <v>85</v>
      </c>
      <c r="B1235" s="13" t="s">
        <v>86</v>
      </c>
      <c r="C1235" s="14">
        <v>52</v>
      </c>
      <c r="D1235" s="14">
        <v>1989</v>
      </c>
      <c r="E1235">
        <f t="shared" si="19"/>
        <v>521989</v>
      </c>
      <c r="F1235" s="41" t="str">
        <f>IFERROR(VLOOKUP(E1235,Heritage!$E$3:$H$4601,4,FALSE),"")</f>
        <v/>
      </c>
      <c r="G1235" s="41">
        <f>IFERROR(VLOOKUP(E1235,'PRS até 2014'!$E$4:$L$6307,8,FALSE),"")</f>
        <v>0.27777777777777779</v>
      </c>
      <c r="H1235" t="str">
        <f>IFERROR(VLOOKUP(E1235,'Global Insight'!$E$2:$F$4102,2,FALSE),"")</f>
        <v/>
      </c>
      <c r="I1235" t="str">
        <f>IFERROR(VLOOKUP(E1235,EIU!$E$2:$H$3662,4,FALSE),"")</f>
        <v/>
      </c>
    </row>
    <row r="1236" spans="1:9" x14ac:dyDescent="0.25">
      <c r="A1236" s="12" t="s">
        <v>267</v>
      </c>
      <c r="B1236" s="13" t="s">
        <v>268</v>
      </c>
      <c r="C1236" s="14">
        <v>53</v>
      </c>
      <c r="D1236" s="14">
        <v>1989</v>
      </c>
      <c r="E1236">
        <f t="shared" si="19"/>
        <v>531989</v>
      </c>
      <c r="F1236" s="41" t="str">
        <f>IFERROR(VLOOKUP(E1236,Heritage!$E$3:$H$4601,4,FALSE),"")</f>
        <v/>
      </c>
      <c r="G1236" s="41">
        <f>IFERROR(VLOOKUP(E1236,'PRS até 2014'!$E$4:$L$6307,8,FALSE),"")</f>
        <v>0.25</v>
      </c>
      <c r="H1236" t="str">
        <f>IFERROR(VLOOKUP(E1236,'Global Insight'!$E$2:$F$4102,2,FALSE),"")</f>
        <v/>
      </c>
      <c r="I1236" t="str">
        <f>IFERROR(VLOOKUP(E1236,EIU!$E$2:$H$3662,4,FALSE),"")</f>
        <v/>
      </c>
    </row>
    <row r="1237" spans="1:9" x14ac:dyDescent="0.25">
      <c r="A1237" s="12" t="s">
        <v>114</v>
      </c>
      <c r="B1237" s="13" t="s">
        <v>115</v>
      </c>
      <c r="C1237" s="14">
        <v>54</v>
      </c>
      <c r="D1237" s="14">
        <v>1989</v>
      </c>
      <c r="E1237">
        <f t="shared" si="19"/>
        <v>541989</v>
      </c>
      <c r="F1237" s="41" t="str">
        <f>IFERROR(VLOOKUP(E1237,Heritage!$E$3:$H$4601,4,FALSE),"")</f>
        <v/>
      </c>
      <c r="G1237" s="41" t="str">
        <f>IFERROR(VLOOKUP(E1237,'PRS até 2014'!$E$4:$L$6307,8,FALSE),"")</f>
        <v xml:space="preserve"> </v>
      </c>
      <c r="H1237" t="str">
        <f>IFERROR(VLOOKUP(E1237,'Global Insight'!$E$2:$F$4102,2,FALSE),"")</f>
        <v/>
      </c>
      <c r="I1237" t="str">
        <f>IFERROR(VLOOKUP(E1237,EIU!$E$2:$H$3662,4,FALSE),"")</f>
        <v/>
      </c>
    </row>
    <row r="1238" spans="1:9" x14ac:dyDescent="0.25">
      <c r="A1238" s="12" t="s">
        <v>87</v>
      </c>
      <c r="B1238" s="13" t="s">
        <v>88</v>
      </c>
      <c r="C1238" s="14">
        <v>55</v>
      </c>
      <c r="D1238" s="14">
        <v>1989</v>
      </c>
      <c r="E1238">
        <f t="shared" si="19"/>
        <v>551989</v>
      </c>
      <c r="F1238" s="41" t="str">
        <f>IFERROR(VLOOKUP(E1238,Heritage!$E$3:$H$4601,4,FALSE),"")</f>
        <v/>
      </c>
      <c r="G1238" s="41" t="str">
        <f>IFERROR(VLOOKUP(E1238,'PRS até 2014'!$E$4:$L$6307,8,FALSE),"")</f>
        <v xml:space="preserve"> </v>
      </c>
      <c r="H1238" t="str">
        <f>IFERROR(VLOOKUP(E1238,'Global Insight'!$E$2:$F$4102,2,FALSE),"")</f>
        <v/>
      </c>
      <c r="I1238" t="str">
        <f>IFERROR(VLOOKUP(E1238,EIU!$E$2:$H$3662,4,FALSE),"")</f>
        <v/>
      </c>
    </row>
    <row r="1239" spans="1:9" x14ac:dyDescent="0.25">
      <c r="A1239" s="12" t="s">
        <v>91</v>
      </c>
      <c r="B1239" s="13" t="s">
        <v>92</v>
      </c>
      <c r="C1239" s="14">
        <v>56</v>
      </c>
      <c r="D1239" s="14">
        <v>1989</v>
      </c>
      <c r="E1239">
        <f t="shared" si="19"/>
        <v>561989</v>
      </c>
      <c r="F1239" s="41" t="str">
        <f>IFERROR(VLOOKUP(E1239,Heritage!$E$3:$H$4601,4,FALSE),"")</f>
        <v/>
      </c>
      <c r="G1239" s="41" t="str">
        <f>IFERROR(VLOOKUP(E1239,'PRS até 2014'!$E$4:$L$6307,8,FALSE),"")</f>
        <v xml:space="preserve"> </v>
      </c>
      <c r="H1239" t="str">
        <f>IFERROR(VLOOKUP(E1239,'Global Insight'!$E$2:$F$4102,2,FALSE),"")</f>
        <v/>
      </c>
      <c r="I1239" t="str">
        <f>IFERROR(VLOOKUP(E1239,EIU!$E$2:$H$3662,4,FALSE),"")</f>
        <v/>
      </c>
    </row>
    <row r="1240" spans="1:9" x14ac:dyDescent="0.25">
      <c r="A1240" s="12" t="s">
        <v>93</v>
      </c>
      <c r="B1240" s="13" t="s">
        <v>94</v>
      </c>
      <c r="C1240" s="14">
        <v>57</v>
      </c>
      <c r="D1240" s="14">
        <v>1989</v>
      </c>
      <c r="E1240">
        <f t="shared" si="19"/>
        <v>571989</v>
      </c>
      <c r="F1240" s="41" t="str">
        <f>IFERROR(VLOOKUP(E1240,Heritage!$E$3:$H$4601,4,FALSE),"")</f>
        <v/>
      </c>
      <c r="G1240" s="41">
        <f>IFERROR(VLOOKUP(E1240,'PRS até 2014'!$E$4:$L$6307,8,FALSE),"")</f>
        <v>0.38888888888888884</v>
      </c>
      <c r="H1240" t="str">
        <f>IFERROR(VLOOKUP(E1240,'Global Insight'!$E$2:$F$4102,2,FALSE),"")</f>
        <v/>
      </c>
      <c r="I1240" t="str">
        <f>IFERROR(VLOOKUP(E1240,EIU!$E$2:$H$3662,4,FALSE),"")</f>
        <v/>
      </c>
    </row>
    <row r="1241" spans="1:9" x14ac:dyDescent="0.25">
      <c r="A1241" s="12" t="s">
        <v>97</v>
      </c>
      <c r="B1241" s="13" t="s">
        <v>98</v>
      </c>
      <c r="C1241" s="14">
        <v>58</v>
      </c>
      <c r="D1241" s="14">
        <v>1989</v>
      </c>
      <c r="E1241">
        <f t="shared" si="19"/>
        <v>581989</v>
      </c>
      <c r="F1241" s="41" t="str">
        <f>IFERROR(VLOOKUP(E1241,Heritage!$E$3:$H$4601,4,FALSE),"")</f>
        <v/>
      </c>
      <c r="G1241" s="41" t="str">
        <f>IFERROR(VLOOKUP(E1241,'PRS até 2014'!$E$4:$L$6307,8,FALSE),"")</f>
        <v xml:space="preserve"> </v>
      </c>
      <c r="H1241" t="str">
        <f>IFERROR(VLOOKUP(E1241,'Global Insight'!$E$2:$F$4102,2,FALSE),"")</f>
        <v/>
      </c>
      <c r="I1241" t="str">
        <f>IFERROR(VLOOKUP(E1241,EIU!$E$2:$H$3662,4,FALSE),"")</f>
        <v/>
      </c>
    </row>
    <row r="1242" spans="1:9" x14ac:dyDescent="0.25">
      <c r="A1242" s="12" t="s">
        <v>95</v>
      </c>
      <c r="B1242" s="13" t="s">
        <v>96</v>
      </c>
      <c r="C1242" s="14">
        <v>59</v>
      </c>
      <c r="D1242" s="14">
        <v>1989</v>
      </c>
      <c r="E1242">
        <f t="shared" si="19"/>
        <v>591989</v>
      </c>
      <c r="F1242" s="41" t="str">
        <f>IFERROR(VLOOKUP(E1242,Heritage!$E$3:$H$4601,4,FALSE),"")</f>
        <v/>
      </c>
      <c r="G1242" s="41">
        <f>IFERROR(VLOOKUP(E1242,'PRS até 2014'!$E$4:$L$6307,8,FALSE),"")</f>
        <v>0.88888888888888884</v>
      </c>
      <c r="H1242" t="str">
        <f>IFERROR(VLOOKUP(E1242,'Global Insight'!$E$2:$F$4102,2,FALSE),"")</f>
        <v/>
      </c>
      <c r="I1242" t="str">
        <f>IFERROR(VLOOKUP(E1242,EIU!$E$2:$H$3662,4,FALSE),"")</f>
        <v/>
      </c>
    </row>
    <row r="1243" spans="1:9" x14ac:dyDescent="0.25">
      <c r="A1243" s="12" t="s">
        <v>99</v>
      </c>
      <c r="B1243" s="13" t="s">
        <v>100</v>
      </c>
      <c r="C1243" s="14">
        <v>60</v>
      </c>
      <c r="D1243" s="14">
        <v>1989</v>
      </c>
      <c r="E1243">
        <f t="shared" si="19"/>
        <v>601989</v>
      </c>
      <c r="F1243" s="41" t="str">
        <f>IFERROR(VLOOKUP(E1243,Heritage!$E$3:$H$4601,4,FALSE),"")</f>
        <v/>
      </c>
      <c r="G1243" s="41">
        <f>IFERROR(VLOOKUP(E1243,'PRS até 2014'!$E$4:$L$6307,8,FALSE),"")</f>
        <v>0.77777777777777779</v>
      </c>
      <c r="H1243" t="str">
        <f>IFERROR(VLOOKUP(E1243,'Global Insight'!$E$2:$F$4102,2,FALSE),"")</f>
        <v/>
      </c>
      <c r="I1243" t="str">
        <f>IFERROR(VLOOKUP(E1243,EIU!$E$2:$H$3662,4,FALSE),"")</f>
        <v/>
      </c>
    </row>
    <row r="1244" spans="1:9" x14ac:dyDescent="0.25">
      <c r="A1244" s="12" t="s">
        <v>101</v>
      </c>
      <c r="B1244" s="13" t="s">
        <v>102</v>
      </c>
      <c r="C1244" s="14">
        <v>61</v>
      </c>
      <c r="D1244" s="14">
        <v>1989</v>
      </c>
      <c r="E1244">
        <f t="shared" si="19"/>
        <v>611989</v>
      </c>
      <c r="F1244" s="41" t="str">
        <f>IFERROR(VLOOKUP(E1244,Heritage!$E$3:$H$4601,4,FALSE),"")</f>
        <v/>
      </c>
      <c r="G1244" s="41">
        <f>IFERROR(VLOOKUP(E1244,'PRS até 2014'!$E$4:$L$6307,8,FALSE),"")</f>
        <v>0.3888888888888889</v>
      </c>
      <c r="H1244" t="str">
        <f>IFERROR(VLOOKUP(E1244,'Global Insight'!$E$2:$F$4102,2,FALSE),"")</f>
        <v/>
      </c>
      <c r="I1244" t="str">
        <f>IFERROR(VLOOKUP(E1244,EIU!$E$2:$H$3662,4,FALSE),"")</f>
        <v/>
      </c>
    </row>
    <row r="1245" spans="1:9" x14ac:dyDescent="0.25">
      <c r="A1245" s="12" t="s">
        <v>354</v>
      </c>
      <c r="B1245" s="13" t="s">
        <v>111</v>
      </c>
      <c r="C1245" s="14">
        <v>62</v>
      </c>
      <c r="D1245" s="14">
        <v>1989</v>
      </c>
      <c r="E1245">
        <f t="shared" si="19"/>
        <v>621989</v>
      </c>
      <c r="F1245" s="41" t="str">
        <f>IFERROR(VLOOKUP(E1245,Heritage!$E$3:$H$4601,4,FALSE),"")</f>
        <v/>
      </c>
      <c r="G1245" s="41">
        <f>IFERROR(VLOOKUP(E1245,'PRS até 2014'!$E$4:$L$6307,8,FALSE),"")</f>
        <v>0.47222222222222221</v>
      </c>
      <c r="H1245" t="str">
        <f>IFERROR(VLOOKUP(E1245,'Global Insight'!$E$2:$F$4102,2,FALSE),"")</f>
        <v/>
      </c>
      <c r="I1245" t="str">
        <f>IFERROR(VLOOKUP(E1245,EIU!$E$2:$H$3662,4,FALSE),"")</f>
        <v/>
      </c>
    </row>
    <row r="1246" spans="1:9" x14ac:dyDescent="0.25">
      <c r="A1246" s="12" t="s">
        <v>105</v>
      </c>
      <c r="B1246" s="13" t="s">
        <v>106</v>
      </c>
      <c r="C1246" s="14">
        <v>63</v>
      </c>
      <c r="D1246" s="14">
        <v>1989</v>
      </c>
      <c r="E1246">
        <f t="shared" si="19"/>
        <v>631989</v>
      </c>
      <c r="F1246" s="41" t="str">
        <f>IFERROR(VLOOKUP(E1246,Heritage!$E$3:$H$4601,4,FALSE),"")</f>
        <v/>
      </c>
      <c r="G1246" s="41" t="str">
        <f>IFERROR(VLOOKUP(E1246,'PRS até 2014'!$E$4:$L$6307,8,FALSE),"")</f>
        <v xml:space="preserve"> </v>
      </c>
      <c r="H1246" t="str">
        <f>IFERROR(VLOOKUP(E1246,'Global Insight'!$E$2:$F$4102,2,FALSE),"")</f>
        <v/>
      </c>
      <c r="I1246" t="str">
        <f>IFERROR(VLOOKUP(E1246,EIU!$E$2:$H$3662,4,FALSE),"")</f>
        <v/>
      </c>
    </row>
    <row r="1247" spans="1:9" x14ac:dyDescent="0.25">
      <c r="A1247" s="12" t="s">
        <v>73</v>
      </c>
      <c r="B1247" s="13" t="s">
        <v>74</v>
      </c>
      <c r="C1247" s="14">
        <v>64</v>
      </c>
      <c r="D1247" s="14">
        <v>1989</v>
      </c>
      <c r="E1247">
        <f t="shared" si="19"/>
        <v>641989</v>
      </c>
      <c r="F1247" s="41" t="str">
        <f>IFERROR(VLOOKUP(E1247,Heritage!$E$3:$H$4601,4,FALSE),"")</f>
        <v/>
      </c>
      <c r="G1247" s="41">
        <f>IFERROR(VLOOKUP(E1247,'PRS até 2014'!$E$4:$L$6307,8,FALSE),"")</f>
        <v>0.88888888888888895</v>
      </c>
      <c r="H1247" t="str">
        <f>IFERROR(VLOOKUP(E1247,'Global Insight'!$E$2:$F$4102,2,FALSE),"")</f>
        <v/>
      </c>
      <c r="I1247" t="str">
        <f>IFERROR(VLOOKUP(E1247,EIU!$E$2:$H$3662,4,FALSE),"")</f>
        <v/>
      </c>
    </row>
    <row r="1248" spans="1:9" x14ac:dyDescent="0.25">
      <c r="A1248" s="12" t="s">
        <v>336</v>
      </c>
      <c r="B1248" s="13" t="s">
        <v>337</v>
      </c>
      <c r="C1248" s="14">
        <v>65</v>
      </c>
      <c r="D1248" s="14">
        <v>1989</v>
      </c>
      <c r="E1248">
        <f t="shared" si="19"/>
        <v>651989</v>
      </c>
      <c r="F1248" s="41" t="str">
        <f>IFERROR(VLOOKUP(E1248,Heritage!$E$3:$H$4601,4,FALSE),"")</f>
        <v/>
      </c>
      <c r="G1248" s="41">
        <f>IFERROR(VLOOKUP(E1248,'PRS até 2014'!$E$4:$L$6307,8,FALSE),"")</f>
        <v>0.69444444444444442</v>
      </c>
      <c r="H1248" t="str">
        <f>IFERROR(VLOOKUP(E1248,'Global Insight'!$E$2:$F$4102,2,FALSE),"")</f>
        <v/>
      </c>
      <c r="I1248" t="str">
        <f>IFERROR(VLOOKUP(E1248,EIU!$E$2:$H$3662,4,FALSE),"")</f>
        <v/>
      </c>
    </row>
    <row r="1249" spans="1:9" x14ac:dyDescent="0.25">
      <c r="A1249" s="12" t="s">
        <v>107</v>
      </c>
      <c r="B1249" s="13" t="s">
        <v>108</v>
      </c>
      <c r="C1249" s="14">
        <v>66</v>
      </c>
      <c r="D1249" s="14">
        <v>1989</v>
      </c>
      <c r="E1249">
        <f t="shared" si="19"/>
        <v>661989</v>
      </c>
      <c r="F1249" s="41" t="str">
        <f>IFERROR(VLOOKUP(E1249,Heritage!$E$3:$H$4601,4,FALSE),"")</f>
        <v/>
      </c>
      <c r="G1249" s="41">
        <f>IFERROR(VLOOKUP(E1249,'PRS até 2014'!$E$4:$L$6307,8,FALSE),"")</f>
        <v>0.58333333333333326</v>
      </c>
      <c r="H1249" t="str">
        <f>IFERROR(VLOOKUP(E1249,'Global Insight'!$E$2:$F$4102,2,FALSE),"")</f>
        <v/>
      </c>
      <c r="I1249" t="str">
        <f>IFERROR(VLOOKUP(E1249,EIU!$E$2:$H$3662,4,FALSE),"")</f>
        <v/>
      </c>
    </row>
    <row r="1250" spans="1:9" x14ac:dyDescent="0.25">
      <c r="A1250" s="12" t="s">
        <v>116</v>
      </c>
      <c r="B1250" s="13" t="s">
        <v>117</v>
      </c>
      <c r="C1250" s="14">
        <v>67</v>
      </c>
      <c r="D1250" s="14">
        <v>1989</v>
      </c>
      <c r="E1250">
        <f t="shared" si="19"/>
        <v>671989</v>
      </c>
      <c r="F1250" s="41" t="str">
        <f>IFERROR(VLOOKUP(E1250,Heritage!$E$3:$H$4601,4,FALSE),"")</f>
        <v/>
      </c>
      <c r="G1250" s="41">
        <f>IFERROR(VLOOKUP(E1250,'PRS até 2014'!$E$4:$L$6307,8,FALSE),"")</f>
        <v>0.58333333333333337</v>
      </c>
      <c r="H1250" t="str">
        <f>IFERROR(VLOOKUP(E1250,'Global Insight'!$E$2:$F$4102,2,FALSE),"")</f>
        <v/>
      </c>
      <c r="I1250" t="str">
        <f>IFERROR(VLOOKUP(E1250,EIU!$E$2:$H$3662,4,FALSE),"")</f>
        <v/>
      </c>
    </row>
    <row r="1251" spans="1:9" x14ac:dyDescent="0.25">
      <c r="A1251" s="12" t="s">
        <v>355</v>
      </c>
      <c r="B1251" s="13" t="s">
        <v>380</v>
      </c>
      <c r="C1251" s="14">
        <v>68</v>
      </c>
      <c r="D1251" s="14">
        <v>1989</v>
      </c>
      <c r="E1251">
        <f t="shared" si="19"/>
        <v>681989</v>
      </c>
      <c r="F1251" s="41" t="str">
        <f>IFERROR(VLOOKUP(E1251,Heritage!$E$3:$H$4601,4,FALSE),"")</f>
        <v/>
      </c>
      <c r="G1251" s="41" t="str">
        <f>IFERROR(VLOOKUP(E1251,'PRS até 2014'!$E$4:$L$6307,8,FALSE),"")</f>
        <v xml:space="preserve"> </v>
      </c>
      <c r="H1251" t="str">
        <f>IFERROR(VLOOKUP(E1251,'Global Insight'!$E$2:$F$4102,2,FALSE),"")</f>
        <v/>
      </c>
      <c r="I1251" t="str">
        <f>IFERROR(VLOOKUP(E1251,EIU!$E$2:$H$3662,4,FALSE),"")</f>
        <v/>
      </c>
    </row>
    <row r="1252" spans="1:9" x14ac:dyDescent="0.25">
      <c r="A1252" s="12" t="s">
        <v>118</v>
      </c>
      <c r="B1252" s="13" t="s">
        <v>119</v>
      </c>
      <c r="C1252" s="14">
        <v>69</v>
      </c>
      <c r="D1252" s="14">
        <v>1989</v>
      </c>
      <c r="E1252">
        <f t="shared" si="19"/>
        <v>691989</v>
      </c>
      <c r="F1252" s="41" t="str">
        <f>IFERROR(VLOOKUP(E1252,Heritage!$E$3:$H$4601,4,FALSE),"")</f>
        <v/>
      </c>
      <c r="G1252" s="41">
        <f>IFERROR(VLOOKUP(E1252,'PRS até 2014'!$E$4:$L$6307,8,FALSE),"")</f>
        <v>0.30555555555555558</v>
      </c>
      <c r="H1252" t="str">
        <f>IFERROR(VLOOKUP(E1252,'Global Insight'!$E$2:$F$4102,2,FALSE),"")</f>
        <v/>
      </c>
      <c r="I1252" t="str">
        <f>IFERROR(VLOOKUP(E1252,EIU!$E$2:$H$3662,4,FALSE),"")</f>
        <v/>
      </c>
    </row>
    <row r="1253" spans="1:9" x14ac:dyDescent="0.25">
      <c r="A1253" s="12" t="s">
        <v>109</v>
      </c>
      <c r="B1253" s="13" t="s">
        <v>110</v>
      </c>
      <c r="C1253" s="14">
        <v>70</v>
      </c>
      <c r="D1253" s="14">
        <v>1989</v>
      </c>
      <c r="E1253">
        <f t="shared" si="19"/>
        <v>701989</v>
      </c>
      <c r="F1253" s="41" t="str">
        <f>IFERROR(VLOOKUP(E1253,Heritage!$E$3:$H$4601,4,FALSE),"")</f>
        <v/>
      </c>
      <c r="G1253" s="41">
        <f>IFERROR(VLOOKUP(E1253,'PRS até 2014'!$E$4:$L$6307,8,FALSE),"")</f>
        <v>0.47222222222222221</v>
      </c>
      <c r="H1253" t="str">
        <f>IFERROR(VLOOKUP(E1253,'Global Insight'!$E$2:$F$4102,2,FALSE),"")</f>
        <v/>
      </c>
      <c r="I1253" t="str">
        <f>IFERROR(VLOOKUP(E1253,EIU!$E$2:$H$3662,4,FALSE),"")</f>
        <v/>
      </c>
    </row>
    <row r="1254" spans="1:9" x14ac:dyDescent="0.25">
      <c r="A1254" s="12" t="s">
        <v>112</v>
      </c>
      <c r="B1254" s="13" t="s">
        <v>113</v>
      </c>
      <c r="C1254" s="14">
        <v>71</v>
      </c>
      <c r="D1254" s="14">
        <v>1989</v>
      </c>
      <c r="E1254">
        <f t="shared" si="19"/>
        <v>711989</v>
      </c>
      <c r="F1254" s="41" t="str">
        <f>IFERROR(VLOOKUP(E1254,Heritage!$E$3:$H$4601,4,FALSE),"")</f>
        <v/>
      </c>
      <c r="G1254" s="41">
        <f>IFERROR(VLOOKUP(E1254,'PRS até 2014'!$E$4:$L$6307,8,FALSE),"")</f>
        <v>0.33333333333333331</v>
      </c>
      <c r="H1254" t="str">
        <f>IFERROR(VLOOKUP(E1254,'Global Insight'!$E$2:$F$4102,2,FALSE),"")</f>
        <v/>
      </c>
      <c r="I1254" t="str">
        <f>IFERROR(VLOOKUP(E1254,EIU!$E$2:$H$3662,4,FALSE),"")</f>
        <v/>
      </c>
    </row>
    <row r="1255" spans="1:9" x14ac:dyDescent="0.25">
      <c r="A1255" s="12" t="s">
        <v>120</v>
      </c>
      <c r="B1255" s="13" t="s">
        <v>121</v>
      </c>
      <c r="C1255" s="14">
        <v>72</v>
      </c>
      <c r="D1255" s="14">
        <v>1989</v>
      </c>
      <c r="E1255">
        <f t="shared" si="19"/>
        <v>721989</v>
      </c>
      <c r="F1255" s="41" t="str">
        <f>IFERROR(VLOOKUP(E1255,Heritage!$E$3:$H$4601,4,FALSE),"")</f>
        <v/>
      </c>
      <c r="G1255" s="41">
        <f>IFERROR(VLOOKUP(E1255,'PRS até 2014'!$E$4:$L$6307,8,FALSE),"")</f>
        <v>0.25</v>
      </c>
      <c r="H1255" t="str">
        <f>IFERROR(VLOOKUP(E1255,'Global Insight'!$E$2:$F$4102,2,FALSE),"")</f>
        <v/>
      </c>
      <c r="I1255" t="str">
        <f>IFERROR(VLOOKUP(E1255,EIU!$E$2:$H$3662,4,FALSE),"")</f>
        <v/>
      </c>
    </row>
    <row r="1256" spans="1:9" x14ac:dyDescent="0.25">
      <c r="A1256" s="12" t="s">
        <v>128</v>
      </c>
      <c r="B1256" s="13" t="s">
        <v>129</v>
      </c>
      <c r="C1256" s="14">
        <v>73</v>
      </c>
      <c r="D1256" s="14">
        <v>1989</v>
      </c>
      <c r="E1256">
        <f t="shared" si="19"/>
        <v>731989</v>
      </c>
      <c r="F1256" s="41" t="str">
        <f>IFERROR(VLOOKUP(E1256,Heritage!$E$3:$H$4601,4,FALSE),"")</f>
        <v/>
      </c>
      <c r="G1256" s="41">
        <f>IFERROR(VLOOKUP(E1256,'PRS até 2014'!$E$4:$L$6307,8,FALSE),"")</f>
        <v>0.1388888888888889</v>
      </c>
      <c r="H1256" t="str">
        <f>IFERROR(VLOOKUP(E1256,'Global Insight'!$E$2:$F$4102,2,FALSE),"")</f>
        <v/>
      </c>
      <c r="I1256" t="str">
        <f>IFERROR(VLOOKUP(E1256,EIU!$E$2:$H$3662,4,FALSE),"")</f>
        <v/>
      </c>
    </row>
    <row r="1257" spans="1:9" x14ac:dyDescent="0.25">
      <c r="A1257" s="12" t="s">
        <v>124</v>
      </c>
      <c r="B1257" s="13" t="s">
        <v>125</v>
      </c>
      <c r="C1257" s="14">
        <v>74</v>
      </c>
      <c r="D1257" s="14">
        <v>1989</v>
      </c>
      <c r="E1257">
        <f t="shared" si="19"/>
        <v>741989</v>
      </c>
      <c r="F1257" s="41" t="str">
        <f>IFERROR(VLOOKUP(E1257,Heritage!$E$3:$H$4601,4,FALSE),"")</f>
        <v/>
      </c>
      <c r="G1257" s="41">
        <f>IFERROR(VLOOKUP(E1257,'PRS até 2014'!$E$4:$L$6307,8,FALSE),"")</f>
        <v>0.3611111111111111</v>
      </c>
      <c r="H1257" t="str">
        <f>IFERROR(VLOOKUP(E1257,'Global Insight'!$E$2:$F$4102,2,FALSE),"")</f>
        <v/>
      </c>
      <c r="I1257" t="str">
        <f>IFERROR(VLOOKUP(E1257,EIU!$E$2:$H$3662,4,FALSE),"")</f>
        <v/>
      </c>
    </row>
    <row r="1258" spans="1:9" x14ac:dyDescent="0.25">
      <c r="A1258" s="12" t="s">
        <v>122</v>
      </c>
      <c r="B1258" s="13" t="s">
        <v>123</v>
      </c>
      <c r="C1258" s="14">
        <v>75</v>
      </c>
      <c r="D1258" s="14">
        <v>1989</v>
      </c>
      <c r="E1258">
        <f t="shared" si="19"/>
        <v>751989</v>
      </c>
      <c r="F1258" s="41" t="str">
        <f>IFERROR(VLOOKUP(E1258,Heritage!$E$3:$H$4601,4,FALSE),"")</f>
        <v/>
      </c>
      <c r="G1258" s="41">
        <f>IFERROR(VLOOKUP(E1258,'PRS até 2014'!$E$4:$L$6307,8,FALSE),"")</f>
        <v>0.63888888888888884</v>
      </c>
      <c r="H1258" t="str">
        <f>IFERROR(VLOOKUP(E1258,'Global Insight'!$E$2:$F$4102,2,FALSE),"")</f>
        <v/>
      </c>
      <c r="I1258" t="str">
        <f>IFERROR(VLOOKUP(E1258,EIU!$E$2:$H$3662,4,FALSE),"")</f>
        <v/>
      </c>
    </row>
    <row r="1259" spans="1:9" x14ac:dyDescent="0.25">
      <c r="A1259" s="12" t="s">
        <v>130</v>
      </c>
      <c r="B1259" s="13" t="s">
        <v>131</v>
      </c>
      <c r="C1259" s="14">
        <v>76</v>
      </c>
      <c r="D1259" s="14">
        <v>1989</v>
      </c>
      <c r="E1259">
        <f t="shared" si="19"/>
        <v>761989</v>
      </c>
      <c r="F1259" s="41" t="str">
        <f>IFERROR(VLOOKUP(E1259,Heritage!$E$3:$H$4601,4,FALSE),"")</f>
        <v/>
      </c>
      <c r="G1259" s="41">
        <f>IFERROR(VLOOKUP(E1259,'PRS até 2014'!$E$4:$L$6307,8,FALSE),"")</f>
        <v>0.66666666666666663</v>
      </c>
      <c r="H1259" t="str">
        <f>IFERROR(VLOOKUP(E1259,'Global Insight'!$E$2:$F$4102,2,FALSE),"")</f>
        <v/>
      </c>
      <c r="I1259" t="str">
        <f>IFERROR(VLOOKUP(E1259,EIU!$E$2:$H$3662,4,FALSE),"")</f>
        <v/>
      </c>
    </row>
    <row r="1260" spans="1:9" x14ac:dyDescent="0.25">
      <c r="A1260" s="12" t="s">
        <v>142</v>
      </c>
      <c r="B1260" s="13" t="s">
        <v>143</v>
      </c>
      <c r="C1260" s="14">
        <v>77</v>
      </c>
      <c r="D1260" s="14">
        <v>1989</v>
      </c>
      <c r="E1260">
        <f t="shared" si="19"/>
        <v>771989</v>
      </c>
      <c r="F1260" s="41" t="str">
        <f>IFERROR(VLOOKUP(E1260,Heritage!$E$3:$H$4601,4,FALSE),"")</f>
        <v/>
      </c>
      <c r="G1260" s="41">
        <f>IFERROR(VLOOKUP(E1260,'PRS até 2014'!$E$4:$L$6307,8,FALSE),"")</f>
        <v>0.83333333333333326</v>
      </c>
      <c r="H1260" t="str">
        <f>IFERROR(VLOOKUP(E1260,'Global Insight'!$E$2:$F$4102,2,FALSE),"")</f>
        <v/>
      </c>
      <c r="I1260" t="str">
        <f>IFERROR(VLOOKUP(E1260,EIU!$E$2:$H$3662,4,FALSE),"")</f>
        <v/>
      </c>
    </row>
    <row r="1261" spans="1:9" x14ac:dyDescent="0.25">
      <c r="A1261" s="12" t="s">
        <v>134</v>
      </c>
      <c r="B1261" s="13" t="s">
        <v>135</v>
      </c>
      <c r="C1261" s="14">
        <v>78</v>
      </c>
      <c r="D1261" s="14">
        <v>1989</v>
      </c>
      <c r="E1261">
        <f t="shared" si="19"/>
        <v>781989</v>
      </c>
      <c r="F1261" s="41" t="str">
        <f>IFERROR(VLOOKUP(E1261,Heritage!$E$3:$H$4601,4,FALSE),"")</f>
        <v/>
      </c>
      <c r="G1261" s="41">
        <f>IFERROR(VLOOKUP(E1261,'PRS até 2014'!$E$4:$L$6307,8,FALSE),"")</f>
        <v>0.3611111111111111</v>
      </c>
      <c r="H1261" t="str">
        <f>IFERROR(VLOOKUP(E1261,'Global Insight'!$E$2:$F$4102,2,FALSE),"")</f>
        <v/>
      </c>
      <c r="I1261" t="str">
        <f>IFERROR(VLOOKUP(E1261,EIU!$E$2:$H$3662,4,FALSE),"")</f>
        <v/>
      </c>
    </row>
    <row r="1262" spans="1:9" x14ac:dyDescent="0.25">
      <c r="A1262" s="12" t="s">
        <v>132</v>
      </c>
      <c r="B1262" s="13" t="s">
        <v>133</v>
      </c>
      <c r="C1262" s="14">
        <v>79</v>
      </c>
      <c r="D1262" s="14">
        <v>1989</v>
      </c>
      <c r="E1262">
        <f t="shared" si="19"/>
        <v>791989</v>
      </c>
      <c r="F1262" s="41" t="str">
        <f>IFERROR(VLOOKUP(E1262,Heritage!$E$3:$H$4601,4,FALSE),"")</f>
        <v/>
      </c>
      <c r="G1262" s="41">
        <f>IFERROR(VLOOKUP(E1262,'PRS até 2014'!$E$4:$L$6307,8,FALSE),"")</f>
        <v>0.30555555555555558</v>
      </c>
      <c r="H1262" t="str">
        <f>IFERROR(VLOOKUP(E1262,'Global Insight'!$E$2:$F$4102,2,FALSE),"")</f>
        <v/>
      </c>
      <c r="I1262" t="str">
        <f>IFERROR(VLOOKUP(E1262,EIU!$E$2:$H$3662,4,FALSE),"")</f>
        <v/>
      </c>
    </row>
    <row r="1263" spans="1:9" x14ac:dyDescent="0.25">
      <c r="A1263" s="12" t="s">
        <v>138</v>
      </c>
      <c r="B1263" s="13" t="s">
        <v>139</v>
      </c>
      <c r="C1263" s="14">
        <v>80</v>
      </c>
      <c r="D1263" s="14">
        <v>1989</v>
      </c>
      <c r="E1263">
        <f t="shared" si="19"/>
        <v>801989</v>
      </c>
      <c r="F1263" s="41" t="str">
        <f>IFERROR(VLOOKUP(E1263,Heritage!$E$3:$H$4601,4,FALSE),"")</f>
        <v/>
      </c>
      <c r="G1263" s="41">
        <f>IFERROR(VLOOKUP(E1263,'PRS até 2014'!$E$4:$L$6307,8,FALSE),"")</f>
        <v>0.30555555555555558</v>
      </c>
      <c r="H1263" t="str">
        <f>IFERROR(VLOOKUP(E1263,'Global Insight'!$E$2:$F$4102,2,FALSE),"")</f>
        <v/>
      </c>
      <c r="I1263" t="str">
        <f>IFERROR(VLOOKUP(E1263,EIU!$E$2:$H$3662,4,FALSE),"")</f>
        <v/>
      </c>
    </row>
    <row r="1264" spans="1:9" x14ac:dyDescent="0.25">
      <c r="A1264" s="12" t="s">
        <v>140</v>
      </c>
      <c r="B1264" s="13" t="s">
        <v>141</v>
      </c>
      <c r="C1264" s="14">
        <v>81</v>
      </c>
      <c r="D1264" s="14">
        <v>1989</v>
      </c>
      <c r="E1264">
        <f t="shared" si="19"/>
        <v>811989</v>
      </c>
      <c r="F1264" s="41" t="str">
        <f>IFERROR(VLOOKUP(E1264,Heritage!$E$3:$H$4601,4,FALSE),"")</f>
        <v/>
      </c>
      <c r="G1264" s="41">
        <f>IFERROR(VLOOKUP(E1264,'PRS até 2014'!$E$4:$L$6307,8,FALSE),"")</f>
        <v>0.33333333333333331</v>
      </c>
      <c r="H1264" t="str">
        <f>IFERROR(VLOOKUP(E1264,'Global Insight'!$E$2:$F$4102,2,FALSE),"")</f>
        <v/>
      </c>
      <c r="I1264" t="str">
        <f>IFERROR(VLOOKUP(E1264,EIU!$E$2:$H$3662,4,FALSE),"")</f>
        <v/>
      </c>
    </row>
    <row r="1265" spans="1:9" x14ac:dyDescent="0.25">
      <c r="A1265" s="12" t="s">
        <v>136</v>
      </c>
      <c r="B1265" s="13" t="s">
        <v>137</v>
      </c>
      <c r="C1265" s="14">
        <v>82</v>
      </c>
      <c r="D1265" s="14">
        <v>1989</v>
      </c>
      <c r="E1265">
        <f t="shared" si="19"/>
        <v>821989</v>
      </c>
      <c r="F1265" s="41" t="str">
        <f>IFERROR(VLOOKUP(E1265,Heritage!$E$3:$H$4601,4,FALSE),"")</f>
        <v/>
      </c>
      <c r="G1265" s="41">
        <f>IFERROR(VLOOKUP(E1265,'PRS até 2014'!$E$4:$L$6307,8,FALSE),"")</f>
        <v>0.75</v>
      </c>
      <c r="H1265" t="str">
        <f>IFERROR(VLOOKUP(E1265,'Global Insight'!$E$2:$F$4102,2,FALSE),"")</f>
        <v/>
      </c>
      <c r="I1265" t="str">
        <f>IFERROR(VLOOKUP(E1265,EIU!$E$2:$H$3662,4,FALSE),"")</f>
        <v/>
      </c>
    </row>
    <row r="1266" spans="1:9" x14ac:dyDescent="0.25">
      <c r="A1266" s="12" t="s">
        <v>144</v>
      </c>
      <c r="B1266" s="13" t="s">
        <v>145</v>
      </c>
      <c r="C1266" s="14">
        <v>83</v>
      </c>
      <c r="D1266" s="14">
        <v>1989</v>
      </c>
      <c r="E1266">
        <f t="shared" si="19"/>
        <v>831989</v>
      </c>
      <c r="F1266" s="41" t="str">
        <f>IFERROR(VLOOKUP(E1266,Heritage!$E$3:$H$4601,4,FALSE),"")</f>
        <v/>
      </c>
      <c r="G1266" s="41">
        <f>IFERROR(VLOOKUP(E1266,'PRS até 2014'!$E$4:$L$6307,8,FALSE),"")</f>
        <v>0.44444444444444442</v>
      </c>
      <c r="H1266" t="str">
        <f>IFERROR(VLOOKUP(E1266,'Global Insight'!$E$2:$F$4102,2,FALSE),"")</f>
        <v/>
      </c>
      <c r="I1266" t="str">
        <f>IFERROR(VLOOKUP(E1266,EIU!$E$2:$H$3662,4,FALSE),"")</f>
        <v/>
      </c>
    </row>
    <row r="1267" spans="1:9" x14ac:dyDescent="0.25">
      <c r="A1267" s="12" t="s">
        <v>146</v>
      </c>
      <c r="B1267" s="13" t="s">
        <v>147</v>
      </c>
      <c r="C1267" s="14">
        <v>84</v>
      </c>
      <c r="D1267" s="14">
        <v>1989</v>
      </c>
      <c r="E1267">
        <f t="shared" si="19"/>
        <v>841989</v>
      </c>
      <c r="F1267" s="41" t="str">
        <f>IFERROR(VLOOKUP(E1267,Heritage!$E$3:$H$4601,4,FALSE),"")</f>
        <v/>
      </c>
      <c r="G1267" s="41">
        <f>IFERROR(VLOOKUP(E1267,'PRS até 2014'!$E$4:$L$6307,8,FALSE),"")</f>
        <v>0.72222222222222221</v>
      </c>
      <c r="H1267" t="str">
        <f>IFERROR(VLOOKUP(E1267,'Global Insight'!$E$2:$F$4102,2,FALSE),"")</f>
        <v/>
      </c>
      <c r="I1267" t="str">
        <f>IFERROR(VLOOKUP(E1267,EIU!$E$2:$H$3662,4,FALSE),"")</f>
        <v/>
      </c>
    </row>
    <row r="1268" spans="1:9" x14ac:dyDescent="0.25">
      <c r="A1268" s="12" t="s">
        <v>148</v>
      </c>
      <c r="B1268" s="13" t="s">
        <v>149</v>
      </c>
      <c r="C1268" s="14">
        <v>85</v>
      </c>
      <c r="D1268" s="14">
        <v>1989</v>
      </c>
      <c r="E1268">
        <f t="shared" ref="E1268:E1331" si="20">C1268*10000+D1268</f>
        <v>851989</v>
      </c>
      <c r="F1268" s="41" t="str">
        <f>IFERROR(VLOOKUP(E1268,Heritage!$E$3:$H$4601,4,FALSE),"")</f>
        <v/>
      </c>
      <c r="G1268" s="41">
        <f>IFERROR(VLOOKUP(E1268,'PRS até 2014'!$E$4:$L$6307,8,FALSE),"")</f>
        <v>0.3888888888888889</v>
      </c>
      <c r="H1268" t="str">
        <f>IFERROR(VLOOKUP(E1268,'Global Insight'!$E$2:$F$4102,2,FALSE),"")</f>
        <v/>
      </c>
      <c r="I1268" t="str">
        <f>IFERROR(VLOOKUP(E1268,EIU!$E$2:$H$3662,4,FALSE),"")</f>
        <v/>
      </c>
    </row>
    <row r="1269" spans="1:9" x14ac:dyDescent="0.25">
      <c r="A1269" s="12" t="s">
        <v>152</v>
      </c>
      <c r="B1269" s="13" t="s">
        <v>153</v>
      </c>
      <c r="C1269" s="14">
        <v>86</v>
      </c>
      <c r="D1269" s="14">
        <v>1989</v>
      </c>
      <c r="E1269">
        <f t="shared" si="20"/>
        <v>861989</v>
      </c>
      <c r="F1269" s="41" t="str">
        <f>IFERROR(VLOOKUP(E1269,Heritage!$E$3:$H$4601,4,FALSE),"")</f>
        <v/>
      </c>
      <c r="G1269" s="41">
        <f>IFERROR(VLOOKUP(E1269,'PRS até 2014'!$E$4:$L$6307,8,FALSE),"")</f>
        <v>0.83333333333333337</v>
      </c>
      <c r="H1269" t="str">
        <f>IFERROR(VLOOKUP(E1269,'Global Insight'!$E$2:$F$4102,2,FALSE),"")</f>
        <v/>
      </c>
      <c r="I1269" t="str">
        <f>IFERROR(VLOOKUP(E1269,EIU!$E$2:$H$3662,4,FALSE),"")</f>
        <v/>
      </c>
    </row>
    <row r="1270" spans="1:9" x14ac:dyDescent="0.25">
      <c r="A1270" s="12" t="s">
        <v>150</v>
      </c>
      <c r="B1270" s="13" t="s">
        <v>151</v>
      </c>
      <c r="C1270" s="14">
        <v>87</v>
      </c>
      <c r="D1270" s="14">
        <v>1989</v>
      </c>
      <c r="E1270">
        <f t="shared" si="20"/>
        <v>871989</v>
      </c>
      <c r="F1270" s="41" t="str">
        <f>IFERROR(VLOOKUP(E1270,Heritage!$E$3:$H$4601,4,FALSE),"")</f>
        <v/>
      </c>
      <c r="G1270" s="41">
        <f>IFERROR(VLOOKUP(E1270,'PRS até 2014'!$E$4:$L$6307,8,FALSE),"")</f>
        <v>0.33333333333333331</v>
      </c>
      <c r="H1270" t="str">
        <f>IFERROR(VLOOKUP(E1270,'Global Insight'!$E$2:$F$4102,2,FALSE),"")</f>
        <v/>
      </c>
      <c r="I1270" t="str">
        <f>IFERROR(VLOOKUP(E1270,EIU!$E$2:$H$3662,4,FALSE),"")</f>
        <v/>
      </c>
    </row>
    <row r="1271" spans="1:9" x14ac:dyDescent="0.25">
      <c r="A1271" s="12" t="s">
        <v>154</v>
      </c>
      <c r="B1271" s="13" t="s">
        <v>155</v>
      </c>
      <c r="C1271" s="14">
        <v>88</v>
      </c>
      <c r="D1271" s="14">
        <v>1989</v>
      </c>
      <c r="E1271">
        <f t="shared" si="20"/>
        <v>881989</v>
      </c>
      <c r="F1271" s="41" t="str">
        <f>IFERROR(VLOOKUP(E1271,Heritage!$E$3:$H$4601,4,FALSE),"")</f>
        <v/>
      </c>
      <c r="G1271" s="41" t="str">
        <f>IFERROR(VLOOKUP(E1271,'PRS até 2014'!$E$4:$L$6307,8,FALSE),"")</f>
        <v xml:space="preserve"> </v>
      </c>
      <c r="H1271" t="str">
        <f>IFERROR(VLOOKUP(E1271,'Global Insight'!$E$2:$F$4102,2,FALSE),"")</f>
        <v/>
      </c>
      <c r="I1271" t="str">
        <f>IFERROR(VLOOKUP(E1271,EIU!$E$2:$H$3662,4,FALSE),"")</f>
        <v/>
      </c>
    </row>
    <row r="1272" spans="1:9" x14ac:dyDescent="0.25">
      <c r="A1272" s="12" t="s">
        <v>156</v>
      </c>
      <c r="B1272" s="13" t="s">
        <v>157</v>
      </c>
      <c r="C1272" s="14">
        <v>89</v>
      </c>
      <c r="D1272" s="14">
        <v>1989</v>
      </c>
      <c r="E1272">
        <f t="shared" si="20"/>
        <v>891989</v>
      </c>
      <c r="F1272" s="41" t="str">
        <f>IFERROR(VLOOKUP(E1272,Heritage!$E$3:$H$4601,4,FALSE),"")</f>
        <v/>
      </c>
      <c r="G1272" s="41">
        <f>IFERROR(VLOOKUP(E1272,'PRS até 2014'!$E$4:$L$6307,8,FALSE),"")</f>
        <v>0.58333333333333326</v>
      </c>
      <c r="H1272" t="str">
        <f>IFERROR(VLOOKUP(E1272,'Global Insight'!$E$2:$F$4102,2,FALSE),"")</f>
        <v/>
      </c>
      <c r="I1272" t="str">
        <f>IFERROR(VLOOKUP(E1272,EIU!$E$2:$H$3662,4,FALSE),"")</f>
        <v/>
      </c>
    </row>
    <row r="1273" spans="1:9" x14ac:dyDescent="0.25">
      <c r="A1273" s="12" t="s">
        <v>356</v>
      </c>
      <c r="B1273" s="13" t="s">
        <v>381</v>
      </c>
      <c r="C1273" s="14">
        <v>90</v>
      </c>
      <c r="D1273" s="14">
        <v>1989</v>
      </c>
      <c r="E1273">
        <f t="shared" si="20"/>
        <v>901989</v>
      </c>
      <c r="F1273" s="41" t="str">
        <f>IFERROR(VLOOKUP(E1273,Heritage!$E$3:$H$4601,4,FALSE),"")</f>
        <v/>
      </c>
      <c r="G1273" s="41" t="str">
        <f>IFERROR(VLOOKUP(E1273,'PRS até 2014'!$E$4:$L$6307,8,FALSE),"")</f>
        <v xml:space="preserve"> </v>
      </c>
      <c r="H1273" t="str">
        <f>IFERROR(VLOOKUP(E1273,'Global Insight'!$E$2:$F$4102,2,FALSE),"")</f>
        <v/>
      </c>
      <c r="I1273" t="str">
        <f>IFERROR(VLOOKUP(E1273,EIU!$E$2:$H$3662,4,FALSE),"")</f>
        <v/>
      </c>
    </row>
    <row r="1274" spans="1:9" x14ac:dyDescent="0.25">
      <c r="A1274" s="12" t="s">
        <v>357</v>
      </c>
      <c r="B1274" s="13" t="s">
        <v>243</v>
      </c>
      <c r="C1274" s="14">
        <v>91</v>
      </c>
      <c r="D1274" s="14">
        <v>1989</v>
      </c>
      <c r="E1274">
        <f t="shared" si="20"/>
        <v>911989</v>
      </c>
      <c r="F1274" s="41" t="str">
        <f>IFERROR(VLOOKUP(E1274,Heritage!$E$3:$H$4601,4,FALSE),"")</f>
        <v/>
      </c>
      <c r="G1274" s="41">
        <f>IFERROR(VLOOKUP(E1274,'PRS até 2014'!$E$4:$L$6307,8,FALSE),"")</f>
        <v>0.52777777777777779</v>
      </c>
      <c r="H1274" t="str">
        <f>IFERROR(VLOOKUP(E1274,'Global Insight'!$E$2:$F$4102,2,FALSE),"")</f>
        <v/>
      </c>
      <c r="I1274" t="str">
        <f>IFERROR(VLOOKUP(E1274,EIU!$E$2:$H$3662,4,FALSE),"")</f>
        <v/>
      </c>
    </row>
    <row r="1275" spans="1:9" x14ac:dyDescent="0.25">
      <c r="A1275" s="12" t="s">
        <v>358</v>
      </c>
      <c r="B1275" s="13" t="s">
        <v>162</v>
      </c>
      <c r="C1275" s="14">
        <v>92</v>
      </c>
      <c r="D1275" s="14">
        <v>1989</v>
      </c>
      <c r="E1275">
        <f t="shared" si="20"/>
        <v>921989</v>
      </c>
      <c r="F1275" s="41" t="str">
        <f>IFERROR(VLOOKUP(E1275,Heritage!$E$3:$H$4601,4,FALSE),"")</f>
        <v/>
      </c>
      <c r="G1275" s="41">
        <f>IFERROR(VLOOKUP(E1275,'PRS até 2014'!$E$4:$L$6307,8,FALSE),"")</f>
        <v>0.41666666666666669</v>
      </c>
      <c r="H1275" t="str">
        <f>IFERROR(VLOOKUP(E1275,'Global Insight'!$E$2:$F$4102,2,FALSE),"")</f>
        <v/>
      </c>
      <c r="I1275" t="str">
        <f>IFERROR(VLOOKUP(E1275,EIU!$E$2:$H$3662,4,FALSE),"")</f>
        <v/>
      </c>
    </row>
    <row r="1276" spans="1:9" x14ac:dyDescent="0.25">
      <c r="A1276" s="12" t="s">
        <v>324</v>
      </c>
      <c r="B1276" s="13" t="s">
        <v>382</v>
      </c>
      <c r="C1276" s="14">
        <v>93</v>
      </c>
      <c r="D1276" s="14">
        <v>1989</v>
      </c>
      <c r="E1276">
        <f t="shared" si="20"/>
        <v>931989</v>
      </c>
      <c r="F1276" s="41" t="str">
        <f>IFERROR(VLOOKUP(E1276,Heritage!$E$3:$H$4601,4,FALSE),"")</f>
        <v/>
      </c>
      <c r="G1276" s="41" t="str">
        <f>IFERROR(VLOOKUP(E1276,'PRS até 2014'!$E$4:$L$6307,8,FALSE),"")</f>
        <v xml:space="preserve"> </v>
      </c>
      <c r="H1276" t="str">
        <f>IFERROR(VLOOKUP(E1276,'Global Insight'!$E$2:$F$4102,2,FALSE),"")</f>
        <v/>
      </c>
      <c r="I1276" t="str">
        <f>IFERROR(VLOOKUP(E1276,EIU!$E$2:$H$3662,4,FALSE),"")</f>
        <v/>
      </c>
    </row>
    <row r="1277" spans="1:9" x14ac:dyDescent="0.25">
      <c r="A1277" s="12" t="s">
        <v>163</v>
      </c>
      <c r="B1277" s="13" t="s">
        <v>164</v>
      </c>
      <c r="C1277" s="14">
        <v>94</v>
      </c>
      <c r="D1277" s="14">
        <v>1989</v>
      </c>
      <c r="E1277">
        <f t="shared" si="20"/>
        <v>941989</v>
      </c>
      <c r="F1277" s="41" t="str">
        <f>IFERROR(VLOOKUP(E1277,Heritage!$E$3:$H$4601,4,FALSE),"")</f>
        <v/>
      </c>
      <c r="G1277" s="41">
        <f>IFERROR(VLOOKUP(E1277,'PRS até 2014'!$E$4:$L$6307,8,FALSE),"")</f>
        <v>0.58333333333333326</v>
      </c>
      <c r="H1277" t="str">
        <f>IFERROR(VLOOKUP(E1277,'Global Insight'!$E$2:$F$4102,2,FALSE),"")</f>
        <v/>
      </c>
      <c r="I1277" t="str">
        <f>IFERROR(VLOOKUP(E1277,EIU!$E$2:$H$3662,4,FALSE),"")</f>
        <v/>
      </c>
    </row>
    <row r="1278" spans="1:9" x14ac:dyDescent="0.25">
      <c r="A1278" s="12" t="s">
        <v>158</v>
      </c>
      <c r="B1278" s="13" t="s">
        <v>159</v>
      </c>
      <c r="C1278" s="14">
        <v>95</v>
      </c>
      <c r="D1278" s="14">
        <v>1989</v>
      </c>
      <c r="E1278">
        <f t="shared" si="20"/>
        <v>951989</v>
      </c>
      <c r="F1278" s="41" t="str">
        <f>IFERROR(VLOOKUP(E1278,Heritage!$E$3:$H$4601,4,FALSE),"")</f>
        <v/>
      </c>
      <c r="G1278" s="41" t="str">
        <f>IFERROR(VLOOKUP(E1278,'PRS até 2014'!$E$4:$L$6307,8,FALSE),"")</f>
        <v xml:space="preserve"> </v>
      </c>
      <c r="H1278" t="str">
        <f>IFERROR(VLOOKUP(E1278,'Global Insight'!$E$2:$F$4102,2,FALSE),"")</f>
        <v/>
      </c>
      <c r="I1278" t="str">
        <f>IFERROR(VLOOKUP(E1278,EIU!$E$2:$H$3662,4,FALSE),"")</f>
        <v/>
      </c>
    </row>
    <row r="1279" spans="1:9" x14ac:dyDescent="0.25">
      <c r="A1279" s="12" t="s">
        <v>165</v>
      </c>
      <c r="B1279" s="13" t="s">
        <v>166</v>
      </c>
      <c r="C1279" s="14">
        <v>96</v>
      </c>
      <c r="D1279" s="14">
        <v>1989</v>
      </c>
      <c r="E1279">
        <f t="shared" si="20"/>
        <v>961989</v>
      </c>
      <c r="F1279" s="41" t="str">
        <f>IFERROR(VLOOKUP(E1279,Heritage!$E$3:$H$4601,4,FALSE),"")</f>
        <v/>
      </c>
      <c r="G1279" s="41" t="str">
        <f>IFERROR(VLOOKUP(E1279,'PRS até 2014'!$E$4:$L$6307,8,FALSE),"")</f>
        <v xml:space="preserve"> </v>
      </c>
      <c r="H1279" t="str">
        <f>IFERROR(VLOOKUP(E1279,'Global Insight'!$E$2:$F$4102,2,FALSE),"")</f>
        <v/>
      </c>
      <c r="I1279" t="str">
        <f>IFERROR(VLOOKUP(E1279,EIU!$E$2:$H$3662,4,FALSE),"")</f>
        <v/>
      </c>
    </row>
    <row r="1280" spans="1:9" x14ac:dyDescent="0.25">
      <c r="A1280" s="12" t="s">
        <v>181</v>
      </c>
      <c r="B1280" s="13" t="s">
        <v>182</v>
      </c>
      <c r="C1280" s="14">
        <v>97</v>
      </c>
      <c r="D1280" s="14">
        <v>1989</v>
      </c>
      <c r="E1280">
        <f t="shared" si="20"/>
        <v>971989</v>
      </c>
      <c r="F1280" s="41" t="str">
        <f>IFERROR(VLOOKUP(E1280,Heritage!$E$3:$H$4601,4,FALSE),"")</f>
        <v/>
      </c>
      <c r="G1280" s="41" t="str">
        <f>IFERROR(VLOOKUP(E1280,'PRS até 2014'!$E$4:$L$6307,8,FALSE),"")</f>
        <v xml:space="preserve"> </v>
      </c>
      <c r="H1280" t="str">
        <f>IFERROR(VLOOKUP(E1280,'Global Insight'!$E$2:$F$4102,2,FALSE),"")</f>
        <v/>
      </c>
      <c r="I1280" t="str">
        <f>IFERROR(VLOOKUP(E1280,EIU!$E$2:$H$3662,4,FALSE),"")</f>
        <v/>
      </c>
    </row>
    <row r="1281" spans="1:9" x14ac:dyDescent="0.25">
      <c r="A1281" s="12" t="s">
        <v>167</v>
      </c>
      <c r="B1281" s="13" t="s">
        <v>168</v>
      </c>
      <c r="C1281" s="14">
        <v>98</v>
      </c>
      <c r="D1281" s="14">
        <v>1989</v>
      </c>
      <c r="E1281">
        <f t="shared" si="20"/>
        <v>981989</v>
      </c>
      <c r="F1281" s="41" t="str">
        <f>IFERROR(VLOOKUP(E1281,Heritage!$E$3:$H$4601,4,FALSE),"")</f>
        <v/>
      </c>
      <c r="G1281" s="41">
        <f>IFERROR(VLOOKUP(E1281,'PRS até 2014'!$E$4:$L$6307,8,FALSE),"")</f>
        <v>0.1388888888888889</v>
      </c>
      <c r="H1281" t="str">
        <f>IFERROR(VLOOKUP(E1281,'Global Insight'!$E$2:$F$4102,2,FALSE),"")</f>
        <v/>
      </c>
      <c r="I1281" t="str">
        <f>IFERROR(VLOOKUP(E1281,EIU!$E$2:$H$3662,4,FALSE),"")</f>
        <v/>
      </c>
    </row>
    <row r="1282" spans="1:9" x14ac:dyDescent="0.25">
      <c r="A1282" s="12" t="s">
        <v>175</v>
      </c>
      <c r="B1282" s="13" t="s">
        <v>176</v>
      </c>
      <c r="C1282" s="14">
        <v>99</v>
      </c>
      <c r="D1282" s="14">
        <v>1989</v>
      </c>
      <c r="E1282">
        <f t="shared" si="20"/>
        <v>991989</v>
      </c>
      <c r="F1282" s="41" t="str">
        <f>IFERROR(VLOOKUP(E1282,Heritage!$E$3:$H$4601,4,FALSE),"")</f>
        <v/>
      </c>
      <c r="G1282" s="41" t="str">
        <f>IFERROR(VLOOKUP(E1282,'PRS até 2014'!$E$4:$L$6307,8,FALSE),"")</f>
        <v xml:space="preserve"> </v>
      </c>
      <c r="H1282" t="str">
        <f>IFERROR(VLOOKUP(E1282,'Global Insight'!$E$2:$F$4102,2,FALSE),"")</f>
        <v/>
      </c>
      <c r="I1282" t="str">
        <f>IFERROR(VLOOKUP(E1282,EIU!$E$2:$H$3662,4,FALSE),"")</f>
        <v/>
      </c>
    </row>
    <row r="1283" spans="1:9" x14ac:dyDescent="0.25">
      <c r="A1283" s="12" t="s">
        <v>169</v>
      </c>
      <c r="B1283" s="13" t="s">
        <v>170</v>
      </c>
      <c r="C1283" s="14">
        <v>100</v>
      </c>
      <c r="D1283" s="14">
        <v>1989</v>
      </c>
      <c r="E1283">
        <f t="shared" si="20"/>
        <v>1001989</v>
      </c>
      <c r="F1283" s="41" t="str">
        <f>IFERROR(VLOOKUP(E1283,Heritage!$E$3:$H$4601,4,FALSE),"")</f>
        <v/>
      </c>
      <c r="G1283" s="41">
        <f>IFERROR(VLOOKUP(E1283,'PRS até 2014'!$E$4:$L$6307,8,FALSE),"")</f>
        <v>0.16666666666666666</v>
      </c>
      <c r="H1283" t="str">
        <f>IFERROR(VLOOKUP(E1283,'Global Insight'!$E$2:$F$4102,2,FALSE),"")</f>
        <v/>
      </c>
      <c r="I1283" t="str">
        <f>IFERROR(VLOOKUP(E1283,EIU!$E$2:$H$3662,4,FALSE),"")</f>
        <v/>
      </c>
    </row>
    <row r="1284" spans="1:9" x14ac:dyDescent="0.25">
      <c r="A1284" s="12" t="s">
        <v>171</v>
      </c>
      <c r="B1284" s="13" t="s">
        <v>172</v>
      </c>
      <c r="C1284" s="14">
        <v>101</v>
      </c>
      <c r="D1284" s="14">
        <v>1989</v>
      </c>
      <c r="E1284">
        <f t="shared" si="20"/>
        <v>1011989</v>
      </c>
      <c r="F1284" s="41" t="str">
        <f>IFERROR(VLOOKUP(E1284,Heritage!$E$3:$H$4601,4,FALSE),"")</f>
        <v/>
      </c>
      <c r="G1284" s="41">
        <f>IFERROR(VLOOKUP(E1284,'PRS até 2014'!$E$4:$L$6307,8,FALSE),"")</f>
        <v>0.38888888888888884</v>
      </c>
      <c r="H1284" t="str">
        <f>IFERROR(VLOOKUP(E1284,'Global Insight'!$E$2:$F$4102,2,FALSE),"")</f>
        <v/>
      </c>
      <c r="I1284" t="str">
        <f>IFERROR(VLOOKUP(E1284,EIU!$E$2:$H$3662,4,FALSE),"")</f>
        <v/>
      </c>
    </row>
    <row r="1285" spans="1:9" x14ac:dyDescent="0.25">
      <c r="A1285" s="12" t="s">
        <v>359</v>
      </c>
      <c r="B1285" s="13" t="s">
        <v>383</v>
      </c>
      <c r="C1285" s="14">
        <v>102</v>
      </c>
      <c r="D1285" s="14">
        <v>1989</v>
      </c>
      <c r="E1285">
        <f t="shared" si="20"/>
        <v>1021989</v>
      </c>
      <c r="F1285" s="41" t="str">
        <f>IFERROR(VLOOKUP(E1285,Heritage!$E$3:$H$4601,4,FALSE),"")</f>
        <v/>
      </c>
      <c r="G1285" s="41" t="str">
        <f>IFERROR(VLOOKUP(E1285,'PRS até 2014'!$E$4:$L$6307,8,FALSE),"")</f>
        <v xml:space="preserve"> </v>
      </c>
      <c r="H1285" t="str">
        <f>IFERROR(VLOOKUP(E1285,'Global Insight'!$E$2:$F$4102,2,FALSE),"")</f>
        <v/>
      </c>
      <c r="I1285" t="str">
        <f>IFERROR(VLOOKUP(E1285,EIU!$E$2:$H$3662,4,FALSE),"")</f>
        <v/>
      </c>
    </row>
    <row r="1286" spans="1:9" x14ac:dyDescent="0.25">
      <c r="A1286" s="12" t="s">
        <v>177</v>
      </c>
      <c r="B1286" s="13" t="s">
        <v>178</v>
      </c>
      <c r="C1286" s="14">
        <v>103</v>
      </c>
      <c r="D1286" s="14">
        <v>1989</v>
      </c>
      <c r="E1286">
        <f t="shared" si="20"/>
        <v>1031989</v>
      </c>
      <c r="F1286" s="41" t="str">
        <f>IFERROR(VLOOKUP(E1286,Heritage!$E$3:$H$4601,4,FALSE),"")</f>
        <v/>
      </c>
      <c r="G1286" s="41" t="str">
        <f>IFERROR(VLOOKUP(E1286,'PRS até 2014'!$E$4:$L$6307,8,FALSE),"")</f>
        <v xml:space="preserve"> </v>
      </c>
      <c r="H1286" t="str">
        <f>IFERROR(VLOOKUP(E1286,'Global Insight'!$E$2:$F$4102,2,FALSE),"")</f>
        <v/>
      </c>
      <c r="I1286" t="str">
        <f>IFERROR(VLOOKUP(E1286,EIU!$E$2:$H$3662,4,FALSE),"")</f>
        <v/>
      </c>
    </row>
    <row r="1287" spans="1:9" x14ac:dyDescent="0.25">
      <c r="A1287" s="12" t="s">
        <v>179</v>
      </c>
      <c r="B1287" s="13" t="s">
        <v>180</v>
      </c>
      <c r="C1287" s="14">
        <v>104</v>
      </c>
      <c r="D1287" s="14">
        <v>1989</v>
      </c>
      <c r="E1287">
        <f t="shared" si="20"/>
        <v>1041989</v>
      </c>
      <c r="F1287" s="41" t="str">
        <f>IFERROR(VLOOKUP(E1287,Heritage!$E$3:$H$4601,4,FALSE),"")</f>
        <v/>
      </c>
      <c r="G1287" s="41">
        <f>IFERROR(VLOOKUP(E1287,'PRS até 2014'!$E$4:$L$6307,8,FALSE),"")</f>
        <v>0.94444444444444442</v>
      </c>
      <c r="H1287" t="str">
        <f>IFERROR(VLOOKUP(E1287,'Global Insight'!$E$2:$F$4102,2,FALSE),"")</f>
        <v/>
      </c>
      <c r="I1287" t="str">
        <f>IFERROR(VLOOKUP(E1287,EIU!$E$2:$H$3662,4,FALSE),"")</f>
        <v/>
      </c>
    </row>
    <row r="1288" spans="1:9" x14ac:dyDescent="0.25">
      <c r="A1288" s="12" t="s">
        <v>193</v>
      </c>
      <c r="B1288" s="13" t="s">
        <v>194</v>
      </c>
      <c r="C1288" s="14">
        <v>105</v>
      </c>
      <c r="D1288" s="14">
        <v>1989</v>
      </c>
      <c r="E1288">
        <f t="shared" si="20"/>
        <v>1051989</v>
      </c>
      <c r="F1288" s="41" t="str">
        <f>IFERROR(VLOOKUP(E1288,Heritage!$E$3:$H$4601,4,FALSE),"")</f>
        <v/>
      </c>
      <c r="G1288" s="41" t="str">
        <f>IFERROR(VLOOKUP(E1288,'PRS até 2014'!$E$4:$L$6307,8,FALSE),"")</f>
        <v xml:space="preserve"> </v>
      </c>
      <c r="H1288" t="str">
        <f>IFERROR(VLOOKUP(E1288,'Global Insight'!$E$2:$F$4102,2,FALSE),"")</f>
        <v/>
      </c>
      <c r="I1288" t="str">
        <f>IFERROR(VLOOKUP(E1288,EIU!$E$2:$H$3662,4,FALSE),"")</f>
        <v/>
      </c>
    </row>
    <row r="1289" spans="1:9" x14ac:dyDescent="0.25">
      <c r="A1289" s="12" t="s">
        <v>187</v>
      </c>
      <c r="B1289" s="13" t="s">
        <v>188</v>
      </c>
      <c r="C1289" s="14">
        <v>106</v>
      </c>
      <c r="D1289" s="14">
        <v>1989</v>
      </c>
      <c r="E1289">
        <f t="shared" si="20"/>
        <v>1061989</v>
      </c>
      <c r="F1289" s="41" t="str">
        <f>IFERROR(VLOOKUP(E1289,Heritage!$E$3:$H$4601,4,FALSE),"")</f>
        <v/>
      </c>
      <c r="G1289" s="41">
        <f>IFERROR(VLOOKUP(E1289,'PRS até 2014'!$E$4:$L$6307,8,FALSE),"")</f>
        <v>0.63888888888888884</v>
      </c>
      <c r="H1289" t="str">
        <f>IFERROR(VLOOKUP(E1289,'Global Insight'!$E$2:$F$4102,2,FALSE),"")</f>
        <v/>
      </c>
      <c r="I1289" t="str">
        <f>IFERROR(VLOOKUP(E1289,EIU!$E$2:$H$3662,4,FALSE),"")</f>
        <v/>
      </c>
    </row>
    <row r="1290" spans="1:9" x14ac:dyDescent="0.25">
      <c r="A1290" s="12" t="s">
        <v>209</v>
      </c>
      <c r="B1290" s="13" t="s">
        <v>210</v>
      </c>
      <c r="C1290" s="14">
        <v>107</v>
      </c>
      <c r="D1290" s="14">
        <v>1989</v>
      </c>
      <c r="E1290">
        <f t="shared" si="20"/>
        <v>1071989</v>
      </c>
      <c r="F1290" s="41" t="str">
        <f>IFERROR(VLOOKUP(E1290,Heritage!$E$3:$H$4601,4,FALSE),"")</f>
        <v/>
      </c>
      <c r="G1290" s="41">
        <f>IFERROR(VLOOKUP(E1290,'PRS até 2014'!$E$4:$L$6307,8,FALSE),"")</f>
        <v>0.52777777777777779</v>
      </c>
      <c r="H1290" t="str">
        <f>IFERROR(VLOOKUP(E1290,'Global Insight'!$E$2:$F$4102,2,FALSE),"")</f>
        <v/>
      </c>
      <c r="I1290" t="str">
        <f>IFERROR(VLOOKUP(E1290,EIU!$E$2:$H$3662,4,FALSE),"")</f>
        <v/>
      </c>
    </row>
    <row r="1291" spans="1:9" x14ac:dyDescent="0.25">
      <c r="A1291" s="12" t="s">
        <v>211</v>
      </c>
      <c r="B1291" s="13" t="s">
        <v>212</v>
      </c>
      <c r="C1291" s="14">
        <v>108</v>
      </c>
      <c r="D1291" s="14">
        <v>1989</v>
      </c>
      <c r="E1291">
        <f t="shared" si="20"/>
        <v>1081989</v>
      </c>
      <c r="F1291" s="41" t="str">
        <f>IFERROR(VLOOKUP(E1291,Heritage!$E$3:$H$4601,4,FALSE),"")</f>
        <v/>
      </c>
      <c r="G1291" s="41">
        <f>IFERROR(VLOOKUP(E1291,'PRS até 2014'!$E$4:$L$6307,8,FALSE),"")</f>
        <v>0.52777777777777779</v>
      </c>
      <c r="H1291" t="str">
        <f>IFERROR(VLOOKUP(E1291,'Global Insight'!$E$2:$F$4102,2,FALSE),"")</f>
        <v/>
      </c>
      <c r="I1291" t="str">
        <f>IFERROR(VLOOKUP(E1291,EIU!$E$2:$H$3662,4,FALSE),"")</f>
        <v/>
      </c>
    </row>
    <row r="1292" spans="1:9" x14ac:dyDescent="0.25">
      <c r="A1292" s="12" t="s">
        <v>189</v>
      </c>
      <c r="B1292" s="13" t="s">
        <v>190</v>
      </c>
      <c r="C1292" s="14">
        <v>109</v>
      </c>
      <c r="D1292" s="14">
        <v>1989</v>
      </c>
      <c r="E1292">
        <f t="shared" si="20"/>
        <v>1091989</v>
      </c>
      <c r="F1292" s="41" t="str">
        <f>IFERROR(VLOOKUP(E1292,Heritage!$E$3:$H$4601,4,FALSE),"")</f>
        <v/>
      </c>
      <c r="G1292" s="41" t="str">
        <f>IFERROR(VLOOKUP(E1292,'PRS até 2014'!$E$4:$L$6307,8,FALSE),"")</f>
        <v xml:space="preserve"> </v>
      </c>
      <c r="H1292" t="str">
        <f>IFERROR(VLOOKUP(E1292,'Global Insight'!$E$2:$F$4102,2,FALSE),"")</f>
        <v/>
      </c>
      <c r="I1292" t="str">
        <f>IFERROR(VLOOKUP(E1292,EIU!$E$2:$H$3662,4,FALSE),"")</f>
        <v/>
      </c>
    </row>
    <row r="1293" spans="1:9" x14ac:dyDescent="0.25">
      <c r="A1293" s="12" t="s">
        <v>195</v>
      </c>
      <c r="B1293" s="13" t="s">
        <v>196</v>
      </c>
      <c r="C1293" s="14">
        <v>110</v>
      </c>
      <c r="D1293" s="14">
        <v>1989</v>
      </c>
      <c r="E1293">
        <f t="shared" si="20"/>
        <v>1101989</v>
      </c>
      <c r="F1293" s="41" t="str">
        <f>IFERROR(VLOOKUP(E1293,Heritage!$E$3:$H$4601,4,FALSE),"")</f>
        <v/>
      </c>
      <c r="G1293" s="41">
        <f>IFERROR(VLOOKUP(E1293,'PRS até 2014'!$E$4:$L$6307,8,FALSE),"")</f>
        <v>0.33333333333333331</v>
      </c>
      <c r="H1293" t="str">
        <f>IFERROR(VLOOKUP(E1293,'Global Insight'!$E$2:$F$4102,2,FALSE),"")</f>
        <v/>
      </c>
      <c r="I1293" t="str">
        <f>IFERROR(VLOOKUP(E1293,EIU!$E$2:$H$3662,4,FALSE),"")</f>
        <v/>
      </c>
    </row>
    <row r="1294" spans="1:9" x14ac:dyDescent="0.25">
      <c r="A1294" s="12" t="s">
        <v>197</v>
      </c>
      <c r="B1294" s="13" t="s">
        <v>198</v>
      </c>
      <c r="C1294" s="14">
        <v>111</v>
      </c>
      <c r="D1294" s="14">
        <v>1989</v>
      </c>
      <c r="E1294">
        <f t="shared" si="20"/>
        <v>1111989</v>
      </c>
      <c r="F1294" s="41" t="str">
        <f>IFERROR(VLOOKUP(E1294,Heritage!$E$3:$H$4601,4,FALSE),"")</f>
        <v/>
      </c>
      <c r="G1294" s="41">
        <f>IFERROR(VLOOKUP(E1294,'PRS até 2014'!$E$4:$L$6307,8,FALSE),"")</f>
        <v>0.47222222222222221</v>
      </c>
      <c r="H1294" t="str">
        <f>IFERROR(VLOOKUP(E1294,'Global Insight'!$E$2:$F$4102,2,FALSE),"")</f>
        <v/>
      </c>
      <c r="I1294" t="str">
        <f>IFERROR(VLOOKUP(E1294,EIU!$E$2:$H$3662,4,FALSE),"")</f>
        <v/>
      </c>
    </row>
    <row r="1295" spans="1:9" x14ac:dyDescent="0.25">
      <c r="A1295" s="12" t="s">
        <v>360</v>
      </c>
      <c r="B1295" s="13" t="s">
        <v>384</v>
      </c>
      <c r="C1295" s="14">
        <v>112</v>
      </c>
      <c r="D1295" s="14">
        <v>1989</v>
      </c>
      <c r="E1295">
        <f t="shared" si="20"/>
        <v>1121989</v>
      </c>
      <c r="F1295" s="41" t="str">
        <f>IFERROR(VLOOKUP(E1295,Heritage!$E$3:$H$4601,4,FALSE),"")</f>
        <v/>
      </c>
      <c r="G1295" s="41" t="str">
        <f>IFERROR(VLOOKUP(E1295,'PRS até 2014'!$E$4:$L$6307,8,FALSE),"")</f>
        <v xml:space="preserve"> </v>
      </c>
      <c r="H1295" t="str">
        <f>IFERROR(VLOOKUP(E1295,'Global Insight'!$E$2:$F$4102,2,FALSE),"")</f>
        <v/>
      </c>
      <c r="I1295" t="str">
        <f>IFERROR(VLOOKUP(E1295,EIU!$E$2:$H$3662,4,FALSE),"")</f>
        <v/>
      </c>
    </row>
    <row r="1296" spans="1:9" x14ac:dyDescent="0.25">
      <c r="A1296" s="12" t="s">
        <v>205</v>
      </c>
      <c r="B1296" s="13" t="s">
        <v>206</v>
      </c>
      <c r="C1296" s="14">
        <v>113</v>
      </c>
      <c r="D1296" s="14">
        <v>1989</v>
      </c>
      <c r="E1296">
        <f t="shared" si="20"/>
        <v>1131989</v>
      </c>
      <c r="F1296" s="41" t="str">
        <f>IFERROR(VLOOKUP(E1296,Heritage!$E$3:$H$4601,4,FALSE),"")</f>
        <v/>
      </c>
      <c r="G1296" s="41" t="str">
        <f>IFERROR(VLOOKUP(E1296,'PRS até 2014'!$E$4:$L$6307,8,FALSE),"")</f>
        <v xml:space="preserve"> </v>
      </c>
      <c r="H1296" t="str">
        <f>IFERROR(VLOOKUP(E1296,'Global Insight'!$E$2:$F$4102,2,FALSE),"")</f>
        <v/>
      </c>
      <c r="I1296" t="str">
        <f>IFERROR(VLOOKUP(E1296,EIU!$E$2:$H$3662,4,FALSE),"")</f>
        <v/>
      </c>
    </row>
    <row r="1297" spans="1:9" x14ac:dyDescent="0.25">
      <c r="A1297" s="12" t="s">
        <v>207</v>
      </c>
      <c r="B1297" s="13" t="s">
        <v>208</v>
      </c>
      <c r="C1297" s="14">
        <v>114</v>
      </c>
      <c r="D1297" s="14">
        <v>1989</v>
      </c>
      <c r="E1297">
        <f t="shared" si="20"/>
        <v>1141989</v>
      </c>
      <c r="F1297" s="41" t="str">
        <f>IFERROR(VLOOKUP(E1297,Heritage!$E$3:$H$4601,4,FALSE),"")</f>
        <v/>
      </c>
      <c r="G1297" s="41" t="str">
        <f>IFERROR(VLOOKUP(E1297,'PRS até 2014'!$E$4:$L$6307,8,FALSE),"")</f>
        <v xml:space="preserve"> </v>
      </c>
      <c r="H1297" t="str">
        <f>IFERROR(VLOOKUP(E1297,'Global Insight'!$E$2:$F$4102,2,FALSE),"")</f>
        <v/>
      </c>
      <c r="I1297" t="str">
        <f>IFERROR(VLOOKUP(E1297,EIU!$E$2:$H$3662,4,FALSE),"")</f>
        <v/>
      </c>
    </row>
    <row r="1298" spans="1:9" x14ac:dyDescent="0.25">
      <c r="A1298" s="12" t="s">
        <v>191</v>
      </c>
      <c r="B1298" s="13" t="s">
        <v>192</v>
      </c>
      <c r="C1298" s="14">
        <v>115</v>
      </c>
      <c r="D1298" s="14">
        <v>1989</v>
      </c>
      <c r="E1298">
        <f t="shared" si="20"/>
        <v>1151989</v>
      </c>
      <c r="F1298" s="41" t="str">
        <f>IFERROR(VLOOKUP(E1298,Heritage!$E$3:$H$4601,4,FALSE),"")</f>
        <v/>
      </c>
      <c r="G1298" s="41">
        <f>IFERROR(VLOOKUP(E1298,'PRS até 2014'!$E$4:$L$6307,8,FALSE),"")</f>
        <v>0.55555555555555547</v>
      </c>
      <c r="H1298" t="str">
        <f>IFERROR(VLOOKUP(E1298,'Global Insight'!$E$2:$F$4102,2,FALSE),"")</f>
        <v/>
      </c>
      <c r="I1298" t="str">
        <f>IFERROR(VLOOKUP(E1298,EIU!$E$2:$H$3662,4,FALSE),"")</f>
        <v/>
      </c>
    </row>
    <row r="1299" spans="1:9" x14ac:dyDescent="0.25">
      <c r="A1299" s="12" t="s">
        <v>361</v>
      </c>
      <c r="B1299" s="13" t="s">
        <v>385</v>
      </c>
      <c r="C1299" s="14">
        <v>116</v>
      </c>
      <c r="D1299" s="14">
        <v>1989</v>
      </c>
      <c r="E1299">
        <f t="shared" si="20"/>
        <v>1161989</v>
      </c>
      <c r="F1299" s="41" t="str">
        <f>IFERROR(VLOOKUP(E1299,Heritage!$E$3:$H$4601,4,FALSE),"")</f>
        <v/>
      </c>
      <c r="G1299" s="41" t="str">
        <f>IFERROR(VLOOKUP(E1299,'PRS até 2014'!$E$4:$L$6307,8,FALSE),"")</f>
        <v xml:space="preserve"> </v>
      </c>
      <c r="H1299" t="str">
        <f>IFERROR(VLOOKUP(E1299,'Global Insight'!$E$2:$F$4102,2,FALSE),"")</f>
        <v/>
      </c>
      <c r="I1299" t="str">
        <f>IFERROR(VLOOKUP(E1299,EIU!$E$2:$H$3662,4,FALSE),"")</f>
        <v/>
      </c>
    </row>
    <row r="1300" spans="1:9" x14ac:dyDescent="0.25">
      <c r="A1300" s="12" t="s">
        <v>185</v>
      </c>
      <c r="B1300" s="13" t="s">
        <v>186</v>
      </c>
      <c r="C1300" s="14">
        <v>117</v>
      </c>
      <c r="D1300" s="14">
        <v>1989</v>
      </c>
      <c r="E1300">
        <f t="shared" si="20"/>
        <v>1171989</v>
      </c>
      <c r="F1300" s="41" t="str">
        <f>IFERROR(VLOOKUP(E1300,Heritage!$E$3:$H$4601,4,FALSE),"")</f>
        <v/>
      </c>
      <c r="G1300" s="41" t="str">
        <f>IFERROR(VLOOKUP(E1300,'PRS até 2014'!$E$4:$L$6307,8,FALSE),"")</f>
        <v xml:space="preserve"> </v>
      </c>
      <c r="H1300" t="str">
        <f>IFERROR(VLOOKUP(E1300,'Global Insight'!$E$2:$F$4102,2,FALSE),"")</f>
        <v/>
      </c>
      <c r="I1300" t="str">
        <f>IFERROR(VLOOKUP(E1300,EIU!$E$2:$H$3662,4,FALSE),"")</f>
        <v/>
      </c>
    </row>
    <row r="1301" spans="1:9" x14ac:dyDescent="0.25">
      <c r="A1301" s="12" t="s">
        <v>362</v>
      </c>
      <c r="B1301" s="13" t="s">
        <v>386</v>
      </c>
      <c r="C1301" s="14">
        <v>118</v>
      </c>
      <c r="D1301" s="14">
        <v>1989</v>
      </c>
      <c r="E1301">
        <f t="shared" si="20"/>
        <v>1181989</v>
      </c>
      <c r="F1301" s="41" t="str">
        <f>IFERROR(VLOOKUP(E1301,Heritage!$E$3:$H$4601,4,FALSE),"")</f>
        <v/>
      </c>
      <c r="G1301" s="41" t="str">
        <f>IFERROR(VLOOKUP(E1301,'PRS até 2014'!$E$4:$L$6307,8,FALSE),"")</f>
        <v/>
      </c>
      <c r="H1301" t="str">
        <f>IFERROR(VLOOKUP(E1301,'Global Insight'!$E$2:$F$4102,2,FALSE),"")</f>
        <v/>
      </c>
      <c r="I1301" t="str">
        <f>IFERROR(VLOOKUP(E1301,EIU!$E$2:$H$3662,4,FALSE),"")</f>
        <v/>
      </c>
    </row>
    <row r="1302" spans="1:9" x14ac:dyDescent="0.25">
      <c r="A1302" s="12" t="s">
        <v>201</v>
      </c>
      <c r="B1302" s="13" t="s">
        <v>202</v>
      </c>
      <c r="C1302" s="14">
        <v>119</v>
      </c>
      <c r="D1302" s="14">
        <v>1989</v>
      </c>
      <c r="E1302">
        <f t="shared" si="20"/>
        <v>1191989</v>
      </c>
      <c r="F1302" s="41" t="str">
        <f>IFERROR(VLOOKUP(E1302,Heritage!$E$3:$H$4601,4,FALSE),"")</f>
        <v/>
      </c>
      <c r="G1302" s="41">
        <f>IFERROR(VLOOKUP(E1302,'PRS até 2014'!$E$4:$L$6307,8,FALSE),"")</f>
        <v>0.41666666666666663</v>
      </c>
      <c r="H1302" t="str">
        <f>IFERROR(VLOOKUP(E1302,'Global Insight'!$E$2:$F$4102,2,FALSE),"")</f>
        <v/>
      </c>
      <c r="I1302" t="str">
        <f>IFERROR(VLOOKUP(E1302,EIU!$E$2:$H$3662,4,FALSE),"")</f>
        <v/>
      </c>
    </row>
    <row r="1303" spans="1:9" x14ac:dyDescent="0.25">
      <c r="A1303" s="12" t="s">
        <v>200</v>
      </c>
      <c r="B1303" s="13" t="s">
        <v>387</v>
      </c>
      <c r="C1303" s="14">
        <v>120</v>
      </c>
      <c r="D1303" s="14">
        <v>1989</v>
      </c>
      <c r="E1303">
        <f t="shared" si="20"/>
        <v>1201989</v>
      </c>
      <c r="F1303" s="41" t="str">
        <f>IFERROR(VLOOKUP(E1303,Heritage!$E$3:$H$4601,4,FALSE),"")</f>
        <v/>
      </c>
      <c r="G1303" s="41" t="str">
        <f>IFERROR(VLOOKUP(E1303,'PRS até 2014'!$E$4:$L$6307,8,FALSE),"")</f>
        <v xml:space="preserve"> </v>
      </c>
      <c r="H1303" t="str">
        <f>IFERROR(VLOOKUP(E1303,'Global Insight'!$E$2:$F$4102,2,FALSE),"")</f>
        <v/>
      </c>
      <c r="I1303" t="str">
        <f>IFERROR(VLOOKUP(E1303,EIU!$E$2:$H$3662,4,FALSE),"")</f>
        <v/>
      </c>
    </row>
    <row r="1304" spans="1:9" x14ac:dyDescent="0.25">
      <c r="A1304" s="12" t="s">
        <v>183</v>
      </c>
      <c r="B1304" s="13" t="s">
        <v>184</v>
      </c>
      <c r="C1304" s="14">
        <v>121</v>
      </c>
      <c r="D1304" s="14">
        <v>1989</v>
      </c>
      <c r="E1304">
        <f t="shared" si="20"/>
        <v>1211989</v>
      </c>
      <c r="F1304" s="41" t="str">
        <f>IFERROR(VLOOKUP(E1304,Heritage!$E$3:$H$4601,4,FALSE),"")</f>
        <v/>
      </c>
      <c r="G1304" s="41">
        <f>IFERROR(VLOOKUP(E1304,'PRS até 2014'!$E$4:$L$6307,8,FALSE),"")</f>
        <v>0.5</v>
      </c>
      <c r="H1304" t="str">
        <f>IFERROR(VLOOKUP(E1304,'Global Insight'!$E$2:$F$4102,2,FALSE),"")</f>
        <v/>
      </c>
      <c r="I1304" t="str">
        <f>IFERROR(VLOOKUP(E1304,EIU!$E$2:$H$3662,4,FALSE),"")</f>
        <v/>
      </c>
    </row>
    <row r="1305" spans="1:9" x14ac:dyDescent="0.25">
      <c r="A1305" s="12" t="s">
        <v>203</v>
      </c>
      <c r="B1305" s="13" t="s">
        <v>204</v>
      </c>
      <c r="C1305" s="14">
        <v>122</v>
      </c>
      <c r="D1305" s="14">
        <v>1989</v>
      </c>
      <c r="E1305">
        <f t="shared" si="20"/>
        <v>1221989</v>
      </c>
      <c r="F1305" s="41" t="str">
        <f>IFERROR(VLOOKUP(E1305,Heritage!$E$3:$H$4601,4,FALSE),"")</f>
        <v/>
      </c>
      <c r="G1305" s="41">
        <f>IFERROR(VLOOKUP(E1305,'PRS até 2014'!$E$4:$L$6307,8,FALSE),"")</f>
        <v>0.52777777777777779</v>
      </c>
      <c r="H1305" t="str">
        <f>IFERROR(VLOOKUP(E1305,'Global Insight'!$E$2:$F$4102,2,FALSE),"")</f>
        <v/>
      </c>
      <c r="I1305" t="str">
        <f>IFERROR(VLOOKUP(E1305,EIU!$E$2:$H$3662,4,FALSE),"")</f>
        <v/>
      </c>
    </row>
    <row r="1306" spans="1:9" x14ac:dyDescent="0.25">
      <c r="A1306" s="12" t="s">
        <v>338</v>
      </c>
      <c r="B1306" s="13" t="s">
        <v>199</v>
      </c>
      <c r="C1306" s="14">
        <v>123</v>
      </c>
      <c r="D1306" s="14">
        <v>1989</v>
      </c>
      <c r="E1306">
        <f t="shared" si="20"/>
        <v>1231989</v>
      </c>
      <c r="F1306" s="41" t="str">
        <f>IFERROR(VLOOKUP(E1306,Heritage!$E$3:$H$4601,4,FALSE),"")</f>
        <v/>
      </c>
      <c r="G1306" s="41">
        <f>IFERROR(VLOOKUP(E1306,'PRS até 2014'!$E$4:$L$6307,8,FALSE),"")</f>
        <v>0.22222222222222221</v>
      </c>
      <c r="H1306" t="str">
        <f>IFERROR(VLOOKUP(E1306,'Global Insight'!$E$2:$F$4102,2,FALSE),"")</f>
        <v/>
      </c>
      <c r="I1306" t="str">
        <f>IFERROR(VLOOKUP(E1306,EIU!$E$2:$H$3662,4,FALSE),"")</f>
        <v/>
      </c>
    </row>
    <row r="1307" spans="1:9" x14ac:dyDescent="0.25">
      <c r="A1307" s="12" t="s">
        <v>213</v>
      </c>
      <c r="B1307" s="13" t="s">
        <v>214</v>
      </c>
      <c r="C1307" s="14">
        <v>124</v>
      </c>
      <c r="D1307" s="14">
        <v>1989</v>
      </c>
      <c r="E1307">
        <f t="shared" si="20"/>
        <v>1241989</v>
      </c>
      <c r="F1307" s="41" t="str">
        <f>IFERROR(VLOOKUP(E1307,Heritage!$E$3:$H$4601,4,FALSE),"")</f>
        <v/>
      </c>
      <c r="G1307" s="41" t="str">
        <f>IFERROR(VLOOKUP(E1307,'PRS até 2014'!$E$4:$L$6307,8,FALSE),"")</f>
        <v xml:space="preserve"> </v>
      </c>
      <c r="H1307" t="str">
        <f>IFERROR(VLOOKUP(E1307,'Global Insight'!$E$2:$F$4102,2,FALSE),"")</f>
        <v/>
      </c>
      <c r="I1307" t="str">
        <f>IFERROR(VLOOKUP(E1307,EIU!$E$2:$H$3662,4,FALSE),"")</f>
        <v/>
      </c>
    </row>
    <row r="1308" spans="1:9" x14ac:dyDescent="0.25">
      <c r="A1308" s="12" t="s">
        <v>363</v>
      </c>
      <c r="B1308" s="13" t="s">
        <v>388</v>
      </c>
      <c r="C1308" s="14">
        <v>125</v>
      </c>
      <c r="D1308" s="14">
        <v>1989</v>
      </c>
      <c r="E1308">
        <f t="shared" si="20"/>
        <v>1251989</v>
      </c>
      <c r="F1308" s="41" t="str">
        <f>IFERROR(VLOOKUP(E1308,Heritage!$E$3:$H$4601,4,FALSE),"")</f>
        <v/>
      </c>
      <c r="G1308" s="41" t="str">
        <f>IFERROR(VLOOKUP(E1308,'PRS até 2014'!$E$4:$L$6307,8,FALSE),"")</f>
        <v xml:space="preserve"> </v>
      </c>
      <c r="H1308" t="str">
        <f>IFERROR(VLOOKUP(E1308,'Global Insight'!$E$2:$F$4102,2,FALSE),"")</f>
        <v/>
      </c>
      <c r="I1308" t="str">
        <f>IFERROR(VLOOKUP(E1308,EIU!$E$2:$H$3662,4,FALSE),"")</f>
        <v/>
      </c>
    </row>
    <row r="1309" spans="1:9" x14ac:dyDescent="0.25">
      <c r="A1309" s="12" t="s">
        <v>225</v>
      </c>
      <c r="B1309" s="13" t="s">
        <v>226</v>
      </c>
      <c r="C1309" s="14">
        <v>126</v>
      </c>
      <c r="D1309" s="14">
        <v>1989</v>
      </c>
      <c r="E1309">
        <f t="shared" si="20"/>
        <v>1261989</v>
      </c>
      <c r="F1309" s="41" t="str">
        <f>IFERROR(VLOOKUP(E1309,Heritage!$E$3:$H$4601,4,FALSE),"")</f>
        <v/>
      </c>
      <c r="G1309" s="41" t="str">
        <f>IFERROR(VLOOKUP(E1309,'PRS até 2014'!$E$4:$L$6307,8,FALSE),"")</f>
        <v xml:space="preserve"> </v>
      </c>
      <c r="H1309" t="str">
        <f>IFERROR(VLOOKUP(E1309,'Global Insight'!$E$2:$F$4102,2,FALSE),"")</f>
        <v/>
      </c>
      <c r="I1309" t="str">
        <f>IFERROR(VLOOKUP(E1309,EIU!$E$2:$H$3662,4,FALSE),"")</f>
        <v/>
      </c>
    </row>
    <row r="1310" spans="1:9" x14ac:dyDescent="0.25">
      <c r="A1310" s="12" t="s">
        <v>221</v>
      </c>
      <c r="B1310" s="13" t="s">
        <v>222</v>
      </c>
      <c r="C1310" s="14">
        <v>127</v>
      </c>
      <c r="D1310" s="14">
        <v>1989</v>
      </c>
      <c r="E1310">
        <f t="shared" si="20"/>
        <v>1271989</v>
      </c>
      <c r="F1310" s="41" t="str">
        <f>IFERROR(VLOOKUP(E1310,Heritage!$E$3:$H$4601,4,FALSE),"")</f>
        <v/>
      </c>
      <c r="G1310" s="41">
        <f>IFERROR(VLOOKUP(E1310,'PRS até 2014'!$E$4:$L$6307,8,FALSE),"")</f>
        <v>0.88888888888888884</v>
      </c>
      <c r="H1310" t="str">
        <f>IFERROR(VLOOKUP(E1310,'Global Insight'!$E$2:$F$4102,2,FALSE),"")</f>
        <v/>
      </c>
      <c r="I1310" t="str">
        <f>IFERROR(VLOOKUP(E1310,EIU!$E$2:$H$3662,4,FALSE),"")</f>
        <v/>
      </c>
    </row>
    <row r="1311" spans="1:9" x14ac:dyDescent="0.25">
      <c r="A1311" s="12" t="s">
        <v>227</v>
      </c>
      <c r="B1311" s="13" t="s">
        <v>228</v>
      </c>
      <c r="C1311" s="14">
        <v>128</v>
      </c>
      <c r="D1311" s="14">
        <v>1989</v>
      </c>
      <c r="E1311">
        <f t="shared" si="20"/>
        <v>1281989</v>
      </c>
      <c r="F1311" s="41" t="str">
        <f>IFERROR(VLOOKUP(E1311,Heritage!$E$3:$H$4601,4,FALSE),"")</f>
        <v/>
      </c>
      <c r="G1311" s="41">
        <f>IFERROR(VLOOKUP(E1311,'PRS até 2014'!$E$4:$L$6307,8,FALSE),"")</f>
        <v>0.91666666666666652</v>
      </c>
      <c r="H1311" t="str">
        <f>IFERROR(VLOOKUP(E1311,'Global Insight'!$E$2:$F$4102,2,FALSE),"")</f>
        <v/>
      </c>
      <c r="I1311" t="str">
        <f>IFERROR(VLOOKUP(E1311,EIU!$E$2:$H$3662,4,FALSE),"")</f>
        <v/>
      </c>
    </row>
    <row r="1312" spans="1:9" x14ac:dyDescent="0.25">
      <c r="A1312" s="12" t="s">
        <v>219</v>
      </c>
      <c r="B1312" s="13" t="s">
        <v>220</v>
      </c>
      <c r="C1312" s="14">
        <v>129</v>
      </c>
      <c r="D1312" s="14">
        <v>1989</v>
      </c>
      <c r="E1312">
        <f t="shared" si="20"/>
        <v>1291989</v>
      </c>
      <c r="F1312" s="41" t="str">
        <f>IFERROR(VLOOKUP(E1312,Heritage!$E$3:$H$4601,4,FALSE),"")</f>
        <v/>
      </c>
      <c r="G1312" s="41">
        <f>IFERROR(VLOOKUP(E1312,'PRS até 2014'!$E$4:$L$6307,8,FALSE),"")</f>
        <v>0.47222222222222221</v>
      </c>
      <c r="H1312" t="str">
        <f>IFERROR(VLOOKUP(E1312,'Global Insight'!$E$2:$F$4102,2,FALSE),"")</f>
        <v/>
      </c>
      <c r="I1312" t="str">
        <f>IFERROR(VLOOKUP(E1312,EIU!$E$2:$H$3662,4,FALSE),"")</f>
        <v/>
      </c>
    </row>
    <row r="1313" spans="1:9" x14ac:dyDescent="0.25">
      <c r="A1313" s="12" t="s">
        <v>215</v>
      </c>
      <c r="B1313" s="13" t="s">
        <v>216</v>
      </c>
      <c r="C1313" s="14">
        <v>130</v>
      </c>
      <c r="D1313" s="14">
        <v>1989</v>
      </c>
      <c r="E1313">
        <f t="shared" si="20"/>
        <v>1301989</v>
      </c>
      <c r="F1313" s="41" t="str">
        <f>IFERROR(VLOOKUP(E1313,Heritage!$E$3:$H$4601,4,FALSE),"")</f>
        <v/>
      </c>
      <c r="G1313" s="41">
        <f>IFERROR(VLOOKUP(E1313,'PRS até 2014'!$E$4:$L$6307,8,FALSE),"")</f>
        <v>0.58333333333333326</v>
      </c>
      <c r="H1313" t="str">
        <f>IFERROR(VLOOKUP(E1313,'Global Insight'!$E$2:$F$4102,2,FALSE),"")</f>
        <v/>
      </c>
      <c r="I1313" t="str">
        <f>IFERROR(VLOOKUP(E1313,EIU!$E$2:$H$3662,4,FALSE),"")</f>
        <v/>
      </c>
    </row>
    <row r="1314" spans="1:9" x14ac:dyDescent="0.25">
      <c r="A1314" s="12" t="s">
        <v>217</v>
      </c>
      <c r="B1314" s="13" t="s">
        <v>218</v>
      </c>
      <c r="C1314" s="14">
        <v>131</v>
      </c>
      <c r="D1314" s="14">
        <v>1989</v>
      </c>
      <c r="E1314">
        <f t="shared" si="20"/>
        <v>1311989</v>
      </c>
      <c r="F1314" s="41" t="str">
        <f>IFERROR(VLOOKUP(E1314,Heritage!$E$3:$H$4601,4,FALSE),"")</f>
        <v/>
      </c>
      <c r="G1314" s="41">
        <f>IFERROR(VLOOKUP(E1314,'PRS até 2014'!$E$4:$L$6307,8,FALSE),"")</f>
        <v>0.3611111111111111</v>
      </c>
      <c r="H1314" t="str">
        <f>IFERROR(VLOOKUP(E1314,'Global Insight'!$E$2:$F$4102,2,FALSE),"")</f>
        <v/>
      </c>
      <c r="I1314" t="str">
        <f>IFERROR(VLOOKUP(E1314,EIU!$E$2:$H$3662,4,FALSE),"")</f>
        <v/>
      </c>
    </row>
    <row r="1315" spans="1:9" x14ac:dyDescent="0.25">
      <c r="A1315" s="12" t="s">
        <v>223</v>
      </c>
      <c r="B1315" s="13" t="s">
        <v>224</v>
      </c>
      <c r="C1315" s="14">
        <v>132</v>
      </c>
      <c r="D1315" s="14">
        <v>1989</v>
      </c>
      <c r="E1315">
        <f t="shared" si="20"/>
        <v>1321989</v>
      </c>
      <c r="F1315" s="41" t="str">
        <f>IFERROR(VLOOKUP(E1315,Heritage!$E$3:$H$4601,4,FALSE),"")</f>
        <v/>
      </c>
      <c r="G1315" s="41">
        <f>IFERROR(VLOOKUP(E1315,'PRS até 2014'!$E$4:$L$6307,8,FALSE),"")</f>
        <v>0.86111111111111116</v>
      </c>
      <c r="H1315" t="str">
        <f>IFERROR(VLOOKUP(E1315,'Global Insight'!$E$2:$F$4102,2,FALSE),"")</f>
        <v/>
      </c>
      <c r="I1315" t="str">
        <f>IFERROR(VLOOKUP(E1315,EIU!$E$2:$H$3662,4,FALSE),"")</f>
        <v/>
      </c>
    </row>
    <row r="1316" spans="1:9" x14ac:dyDescent="0.25">
      <c r="A1316" s="12" t="s">
        <v>229</v>
      </c>
      <c r="B1316" s="13" t="s">
        <v>230</v>
      </c>
      <c r="C1316" s="14">
        <v>133</v>
      </c>
      <c r="D1316" s="14">
        <v>1989</v>
      </c>
      <c r="E1316">
        <f t="shared" si="20"/>
        <v>1331989</v>
      </c>
      <c r="F1316" s="41" t="str">
        <f>IFERROR(VLOOKUP(E1316,Heritage!$E$3:$H$4601,4,FALSE),"")</f>
        <v/>
      </c>
      <c r="G1316" s="41">
        <f>IFERROR(VLOOKUP(E1316,'PRS até 2014'!$E$4:$L$6307,8,FALSE),"")</f>
        <v>0.5</v>
      </c>
      <c r="H1316" t="str">
        <f>IFERROR(VLOOKUP(E1316,'Global Insight'!$E$2:$F$4102,2,FALSE),"")</f>
        <v/>
      </c>
      <c r="I1316" t="str">
        <f>IFERROR(VLOOKUP(E1316,EIU!$E$2:$H$3662,4,FALSE),"")</f>
        <v/>
      </c>
    </row>
    <row r="1317" spans="1:9" x14ac:dyDescent="0.25">
      <c r="A1317" s="12" t="s">
        <v>231</v>
      </c>
      <c r="B1317" s="13" t="s">
        <v>232</v>
      </c>
      <c r="C1317" s="14">
        <v>134</v>
      </c>
      <c r="D1317" s="14">
        <v>1989</v>
      </c>
      <c r="E1317">
        <f t="shared" si="20"/>
        <v>1341989</v>
      </c>
      <c r="F1317" s="41" t="str">
        <f>IFERROR(VLOOKUP(E1317,Heritage!$E$3:$H$4601,4,FALSE),"")</f>
        <v/>
      </c>
      <c r="G1317" s="41">
        <f>IFERROR(VLOOKUP(E1317,'PRS até 2014'!$E$4:$L$6307,8,FALSE),"")</f>
        <v>0.3611111111111111</v>
      </c>
      <c r="H1317" t="str">
        <f>IFERROR(VLOOKUP(E1317,'Global Insight'!$E$2:$F$4102,2,FALSE),"")</f>
        <v/>
      </c>
      <c r="I1317" t="str">
        <f>IFERROR(VLOOKUP(E1317,EIU!$E$2:$H$3662,4,FALSE),"")</f>
        <v/>
      </c>
    </row>
    <row r="1318" spans="1:9" x14ac:dyDescent="0.25">
      <c r="A1318" s="12" t="s">
        <v>364</v>
      </c>
      <c r="B1318" s="13" t="s">
        <v>389</v>
      </c>
      <c r="C1318" s="14">
        <v>135</v>
      </c>
      <c r="D1318" s="14">
        <v>1989</v>
      </c>
      <c r="E1318">
        <f t="shared" si="20"/>
        <v>1351989</v>
      </c>
      <c r="F1318" s="41" t="str">
        <f>IFERROR(VLOOKUP(E1318,Heritage!$E$3:$H$4601,4,FALSE),"")</f>
        <v/>
      </c>
      <c r="G1318" s="41" t="str">
        <f>IFERROR(VLOOKUP(E1318,'PRS até 2014'!$E$4:$L$6307,8,FALSE),"")</f>
        <v xml:space="preserve"> </v>
      </c>
      <c r="H1318" t="str">
        <f>IFERROR(VLOOKUP(E1318,'Global Insight'!$E$2:$F$4102,2,FALSE),"")</f>
        <v/>
      </c>
      <c r="I1318" t="str">
        <f>IFERROR(VLOOKUP(E1318,EIU!$E$2:$H$3662,4,FALSE),"")</f>
        <v/>
      </c>
    </row>
    <row r="1319" spans="1:9" x14ac:dyDescent="0.25">
      <c r="A1319" s="12" t="s">
        <v>233</v>
      </c>
      <c r="B1319" s="13" t="s">
        <v>234</v>
      </c>
      <c r="C1319" s="14">
        <v>136</v>
      </c>
      <c r="D1319" s="14">
        <v>1989</v>
      </c>
      <c r="E1319">
        <f t="shared" si="20"/>
        <v>1361989</v>
      </c>
      <c r="F1319" s="41" t="str">
        <f>IFERROR(VLOOKUP(E1319,Heritage!$E$3:$H$4601,4,FALSE),"")</f>
        <v/>
      </c>
      <c r="G1319" s="41">
        <f>IFERROR(VLOOKUP(E1319,'PRS até 2014'!$E$4:$L$6307,8,FALSE),"")</f>
        <v>0.33333333333333331</v>
      </c>
      <c r="H1319" t="str">
        <f>IFERROR(VLOOKUP(E1319,'Global Insight'!$E$2:$F$4102,2,FALSE),"")</f>
        <v/>
      </c>
      <c r="I1319" t="str">
        <f>IFERROR(VLOOKUP(E1319,EIU!$E$2:$H$3662,4,FALSE),"")</f>
        <v/>
      </c>
    </row>
    <row r="1320" spans="1:9" x14ac:dyDescent="0.25">
      <c r="A1320" s="12" t="s">
        <v>239</v>
      </c>
      <c r="B1320" s="13" t="s">
        <v>240</v>
      </c>
      <c r="C1320" s="14">
        <v>137</v>
      </c>
      <c r="D1320" s="14">
        <v>1989</v>
      </c>
      <c r="E1320">
        <f t="shared" si="20"/>
        <v>1371989</v>
      </c>
      <c r="F1320" s="41" t="str">
        <f>IFERROR(VLOOKUP(E1320,Heritage!$E$3:$H$4601,4,FALSE),"")</f>
        <v/>
      </c>
      <c r="G1320" s="41">
        <f>IFERROR(VLOOKUP(E1320,'PRS até 2014'!$E$4:$L$6307,8,FALSE),"")</f>
        <v>0.5</v>
      </c>
      <c r="H1320" t="str">
        <f>IFERROR(VLOOKUP(E1320,'Global Insight'!$E$2:$F$4102,2,FALSE),"")</f>
        <v/>
      </c>
      <c r="I1320" t="str">
        <f>IFERROR(VLOOKUP(E1320,EIU!$E$2:$H$3662,4,FALSE),"")</f>
        <v/>
      </c>
    </row>
    <row r="1321" spans="1:9" x14ac:dyDescent="0.25">
      <c r="A1321" s="12" t="s">
        <v>246</v>
      </c>
      <c r="B1321" s="13" t="s">
        <v>247</v>
      </c>
      <c r="C1321" s="14">
        <v>138</v>
      </c>
      <c r="D1321" s="14">
        <v>1989</v>
      </c>
      <c r="E1321">
        <f t="shared" si="20"/>
        <v>1381989</v>
      </c>
      <c r="F1321" s="41" t="str">
        <f>IFERROR(VLOOKUP(E1321,Heritage!$E$3:$H$4601,4,FALSE),"")</f>
        <v/>
      </c>
      <c r="G1321" s="41">
        <f>IFERROR(VLOOKUP(E1321,'PRS até 2014'!$E$4:$L$6307,8,FALSE),"")</f>
        <v>0.25</v>
      </c>
      <c r="H1321" t="str">
        <f>IFERROR(VLOOKUP(E1321,'Global Insight'!$E$2:$F$4102,2,FALSE),"")</f>
        <v/>
      </c>
      <c r="I1321" t="str">
        <f>IFERROR(VLOOKUP(E1321,EIU!$E$2:$H$3662,4,FALSE),"")</f>
        <v/>
      </c>
    </row>
    <row r="1322" spans="1:9" x14ac:dyDescent="0.25">
      <c r="A1322" s="12" t="s">
        <v>235</v>
      </c>
      <c r="B1322" s="13" t="s">
        <v>236</v>
      </c>
      <c r="C1322" s="14">
        <v>139</v>
      </c>
      <c r="D1322" s="14">
        <v>1989</v>
      </c>
      <c r="E1322">
        <f t="shared" si="20"/>
        <v>1391989</v>
      </c>
      <c r="F1322" s="41" t="str">
        <f>IFERROR(VLOOKUP(E1322,Heritage!$E$3:$H$4601,4,FALSE),"")</f>
        <v/>
      </c>
      <c r="G1322" s="41">
        <f>IFERROR(VLOOKUP(E1322,'PRS até 2014'!$E$4:$L$6307,8,FALSE),"")</f>
        <v>0.33333333333333331</v>
      </c>
      <c r="H1322" t="str">
        <f>IFERROR(VLOOKUP(E1322,'Global Insight'!$E$2:$F$4102,2,FALSE),"")</f>
        <v/>
      </c>
      <c r="I1322" t="str">
        <f>IFERROR(VLOOKUP(E1322,EIU!$E$2:$H$3662,4,FALSE),"")</f>
        <v/>
      </c>
    </row>
    <row r="1323" spans="1:9" x14ac:dyDescent="0.25">
      <c r="A1323" s="12" t="s">
        <v>237</v>
      </c>
      <c r="B1323" s="13" t="s">
        <v>238</v>
      </c>
      <c r="C1323" s="14">
        <v>140</v>
      </c>
      <c r="D1323" s="14">
        <v>1989</v>
      </c>
      <c r="E1323">
        <f t="shared" si="20"/>
        <v>1401989</v>
      </c>
      <c r="F1323" s="41" t="str">
        <f>IFERROR(VLOOKUP(E1323,Heritage!$E$3:$H$4601,4,FALSE),"")</f>
        <v/>
      </c>
      <c r="G1323" s="41">
        <f>IFERROR(VLOOKUP(E1323,'PRS até 2014'!$E$4:$L$6307,8,FALSE),"")</f>
        <v>0.27777777777777779</v>
      </c>
      <c r="H1323" t="str">
        <f>IFERROR(VLOOKUP(E1323,'Global Insight'!$E$2:$F$4102,2,FALSE),"")</f>
        <v/>
      </c>
      <c r="I1323" t="str">
        <f>IFERROR(VLOOKUP(E1323,EIU!$E$2:$H$3662,4,FALSE),"")</f>
        <v/>
      </c>
    </row>
    <row r="1324" spans="1:9" x14ac:dyDescent="0.25">
      <c r="A1324" s="12" t="s">
        <v>241</v>
      </c>
      <c r="B1324" s="13" t="s">
        <v>242</v>
      </c>
      <c r="C1324" s="14">
        <v>141</v>
      </c>
      <c r="D1324" s="14">
        <v>1989</v>
      </c>
      <c r="E1324">
        <f t="shared" si="20"/>
        <v>1411989</v>
      </c>
      <c r="F1324" s="41" t="str">
        <f>IFERROR(VLOOKUP(E1324,Heritage!$E$3:$H$4601,4,FALSE),"")</f>
        <v/>
      </c>
      <c r="G1324" s="41">
        <f>IFERROR(VLOOKUP(E1324,'PRS até 2014'!$E$4:$L$6307,8,FALSE),"")</f>
        <v>0.58333333333333326</v>
      </c>
      <c r="H1324" t="str">
        <f>IFERROR(VLOOKUP(E1324,'Global Insight'!$E$2:$F$4102,2,FALSE),"")</f>
        <v/>
      </c>
      <c r="I1324" t="str">
        <f>IFERROR(VLOOKUP(E1324,EIU!$E$2:$H$3662,4,FALSE),"")</f>
        <v/>
      </c>
    </row>
    <row r="1325" spans="1:9" x14ac:dyDescent="0.25">
      <c r="A1325" s="12" t="s">
        <v>244</v>
      </c>
      <c r="B1325" s="13" t="s">
        <v>245</v>
      </c>
      <c r="C1325" s="14">
        <v>142</v>
      </c>
      <c r="D1325" s="14">
        <v>1989</v>
      </c>
      <c r="E1325">
        <f t="shared" si="20"/>
        <v>1421989</v>
      </c>
      <c r="F1325" s="41" t="str">
        <f>IFERROR(VLOOKUP(E1325,Heritage!$E$3:$H$4601,4,FALSE),"")</f>
        <v/>
      </c>
      <c r="G1325" s="41">
        <f>IFERROR(VLOOKUP(E1325,'PRS até 2014'!$E$4:$L$6307,8,FALSE),"")</f>
        <v>0.72222222222222221</v>
      </c>
      <c r="H1325" t="str">
        <f>IFERROR(VLOOKUP(E1325,'Global Insight'!$E$2:$F$4102,2,FALSE),"")</f>
        <v/>
      </c>
      <c r="I1325" t="str">
        <f>IFERROR(VLOOKUP(E1325,EIU!$E$2:$H$3662,4,FALSE),"")</f>
        <v/>
      </c>
    </row>
    <row r="1326" spans="1:9" x14ac:dyDescent="0.25">
      <c r="A1326" s="12" t="s">
        <v>248</v>
      </c>
      <c r="B1326" s="13" t="s">
        <v>249</v>
      </c>
      <c r="C1326" s="14">
        <v>143</v>
      </c>
      <c r="D1326" s="14">
        <v>1989</v>
      </c>
      <c r="E1326">
        <f t="shared" si="20"/>
        <v>1431989</v>
      </c>
      <c r="F1326" s="41" t="str">
        <f>IFERROR(VLOOKUP(E1326,Heritage!$E$3:$H$4601,4,FALSE),"")</f>
        <v/>
      </c>
      <c r="G1326" s="41">
        <f>IFERROR(VLOOKUP(E1326,'PRS até 2014'!$E$4:$L$6307,8,FALSE),"")</f>
        <v>0.41666666666666669</v>
      </c>
      <c r="H1326" t="str">
        <f>IFERROR(VLOOKUP(E1326,'Global Insight'!$E$2:$F$4102,2,FALSE),"")</f>
        <v/>
      </c>
      <c r="I1326" t="str">
        <f>IFERROR(VLOOKUP(E1326,EIU!$E$2:$H$3662,4,FALSE),"")</f>
        <v/>
      </c>
    </row>
    <row r="1327" spans="1:9" x14ac:dyDescent="0.25">
      <c r="A1327" s="12" t="s">
        <v>250</v>
      </c>
      <c r="B1327" s="13" t="s">
        <v>390</v>
      </c>
      <c r="C1327" s="14">
        <v>144</v>
      </c>
      <c r="D1327" s="14">
        <v>1989</v>
      </c>
      <c r="E1327">
        <f t="shared" si="20"/>
        <v>1441989</v>
      </c>
      <c r="F1327" s="41" t="str">
        <f>IFERROR(VLOOKUP(E1327,Heritage!$E$3:$H$4601,4,FALSE),"")</f>
        <v/>
      </c>
      <c r="G1327" s="41">
        <f>IFERROR(VLOOKUP(E1327,'PRS até 2014'!$E$4:$L$6307,8,FALSE),"")</f>
        <v>0.30555555555555552</v>
      </c>
      <c r="H1327" t="str">
        <f>IFERROR(VLOOKUP(E1327,'Global Insight'!$E$2:$F$4102,2,FALSE),"")</f>
        <v/>
      </c>
      <c r="I1327" t="str">
        <f>IFERROR(VLOOKUP(E1327,EIU!$E$2:$H$3662,4,FALSE),"")</f>
        <v/>
      </c>
    </row>
    <row r="1328" spans="1:9" x14ac:dyDescent="0.25">
      <c r="A1328" s="12" t="s">
        <v>251</v>
      </c>
      <c r="B1328" s="13" t="s">
        <v>252</v>
      </c>
      <c r="C1328" s="14">
        <v>145</v>
      </c>
      <c r="D1328" s="14">
        <v>1989</v>
      </c>
      <c r="E1328">
        <f t="shared" si="20"/>
        <v>1451989</v>
      </c>
      <c r="F1328" s="41" t="str">
        <f>IFERROR(VLOOKUP(E1328,Heritage!$E$3:$H$4601,4,FALSE),"")</f>
        <v/>
      </c>
      <c r="G1328" s="41">
        <f>IFERROR(VLOOKUP(E1328,'PRS até 2014'!$E$4:$L$6307,8,FALSE),"")</f>
        <v>0.55555555555555558</v>
      </c>
      <c r="H1328" t="str">
        <f>IFERROR(VLOOKUP(E1328,'Global Insight'!$E$2:$F$4102,2,FALSE),"")</f>
        <v/>
      </c>
      <c r="I1328" t="str">
        <f>IFERROR(VLOOKUP(E1328,EIU!$E$2:$H$3662,4,FALSE),"")</f>
        <v/>
      </c>
    </row>
    <row r="1329" spans="1:9" x14ac:dyDescent="0.25">
      <c r="A1329" s="12" t="s">
        <v>253</v>
      </c>
      <c r="B1329" s="13" t="s">
        <v>254</v>
      </c>
      <c r="C1329" s="14">
        <v>146</v>
      </c>
      <c r="D1329" s="14">
        <v>1989</v>
      </c>
      <c r="E1329">
        <f t="shared" si="20"/>
        <v>1461989</v>
      </c>
      <c r="F1329" s="41" t="str">
        <f>IFERROR(VLOOKUP(E1329,Heritage!$E$3:$H$4601,4,FALSE),"")</f>
        <v/>
      </c>
      <c r="G1329" s="41" t="str">
        <f>IFERROR(VLOOKUP(E1329,'PRS até 2014'!$E$4:$L$6307,8,FALSE),"")</f>
        <v xml:space="preserve"> </v>
      </c>
      <c r="H1329" t="str">
        <f>IFERROR(VLOOKUP(E1329,'Global Insight'!$E$2:$F$4102,2,FALSE),"")</f>
        <v/>
      </c>
      <c r="I1329" t="str">
        <f>IFERROR(VLOOKUP(E1329,EIU!$E$2:$H$3662,4,FALSE),"")</f>
        <v/>
      </c>
    </row>
    <row r="1330" spans="1:9" x14ac:dyDescent="0.25">
      <c r="A1330" s="12" t="s">
        <v>365</v>
      </c>
      <c r="B1330" s="13" t="s">
        <v>391</v>
      </c>
      <c r="C1330" s="14">
        <v>147</v>
      </c>
      <c r="D1330" s="14">
        <v>1989</v>
      </c>
      <c r="E1330">
        <f t="shared" si="20"/>
        <v>1471989</v>
      </c>
      <c r="F1330" s="41" t="str">
        <f>IFERROR(VLOOKUP(E1330,Heritage!$E$3:$H$4601,4,FALSE),"")</f>
        <v/>
      </c>
      <c r="G1330" s="41" t="str">
        <f>IFERROR(VLOOKUP(E1330,'PRS até 2014'!$E$4:$L$6307,8,FALSE),"")</f>
        <v xml:space="preserve"> </v>
      </c>
      <c r="H1330" t="str">
        <f>IFERROR(VLOOKUP(E1330,'Global Insight'!$E$2:$F$4102,2,FALSE),"")</f>
        <v/>
      </c>
      <c r="I1330" t="str">
        <f>IFERROR(VLOOKUP(E1330,EIU!$E$2:$H$3662,4,FALSE),"")</f>
        <v/>
      </c>
    </row>
    <row r="1331" spans="1:9" x14ac:dyDescent="0.25">
      <c r="A1331" s="12" t="s">
        <v>366</v>
      </c>
      <c r="B1331" s="13" t="s">
        <v>392</v>
      </c>
      <c r="C1331" s="14">
        <v>148</v>
      </c>
      <c r="D1331" s="14">
        <v>1989</v>
      </c>
      <c r="E1331">
        <f t="shared" si="20"/>
        <v>1481989</v>
      </c>
      <c r="F1331" s="41" t="str">
        <f>IFERROR(VLOOKUP(E1331,Heritage!$E$3:$H$4601,4,FALSE),"")</f>
        <v/>
      </c>
      <c r="G1331" s="41" t="str">
        <f>IFERROR(VLOOKUP(E1331,'PRS até 2014'!$E$4:$L$6307,8,FALSE),"")</f>
        <v xml:space="preserve"> </v>
      </c>
      <c r="H1331" t="str">
        <f>IFERROR(VLOOKUP(E1331,'Global Insight'!$E$2:$F$4102,2,FALSE),"")</f>
        <v/>
      </c>
      <c r="I1331" t="str">
        <f>IFERROR(VLOOKUP(E1331,EIU!$E$2:$H$3662,4,FALSE),"")</f>
        <v/>
      </c>
    </row>
    <row r="1332" spans="1:9" x14ac:dyDescent="0.25">
      <c r="A1332" s="12" t="s">
        <v>272</v>
      </c>
      <c r="B1332" s="13" t="s">
        <v>273</v>
      </c>
      <c r="C1332" s="14">
        <v>149</v>
      </c>
      <c r="D1332" s="14">
        <v>1989</v>
      </c>
      <c r="E1332">
        <f t="shared" ref="E1332:E1395" si="21">C1332*10000+D1332</f>
        <v>1491989</v>
      </c>
      <c r="F1332" s="41" t="str">
        <f>IFERROR(VLOOKUP(E1332,Heritage!$E$3:$H$4601,4,FALSE),"")</f>
        <v/>
      </c>
      <c r="G1332" s="41" t="str">
        <f>IFERROR(VLOOKUP(E1332,'PRS até 2014'!$E$4:$L$6307,8,FALSE),"")</f>
        <v xml:space="preserve"> </v>
      </c>
      <c r="H1332" t="str">
        <f>IFERROR(VLOOKUP(E1332,'Global Insight'!$E$2:$F$4102,2,FALSE),"")</f>
        <v/>
      </c>
      <c r="I1332" t="str">
        <f>IFERROR(VLOOKUP(E1332,EIU!$E$2:$H$3662,4,FALSE),"")</f>
        <v/>
      </c>
    </row>
    <row r="1333" spans="1:9" x14ac:dyDescent="0.25">
      <c r="A1333" s="12" t="s">
        <v>255</v>
      </c>
      <c r="B1333" s="13" t="s">
        <v>256</v>
      </c>
      <c r="C1333" s="14">
        <v>150</v>
      </c>
      <c r="D1333" s="14">
        <v>1989</v>
      </c>
      <c r="E1333">
        <f t="shared" si="21"/>
        <v>1501989</v>
      </c>
      <c r="F1333" s="41" t="str">
        <f>IFERROR(VLOOKUP(E1333,Heritage!$E$3:$H$4601,4,FALSE),"")</f>
        <v/>
      </c>
      <c r="G1333" s="41">
        <f>IFERROR(VLOOKUP(E1333,'PRS até 2014'!$E$4:$L$6307,8,FALSE),"")</f>
        <v>0.52777777777777768</v>
      </c>
      <c r="H1333" t="str">
        <f>IFERROR(VLOOKUP(E1333,'Global Insight'!$E$2:$F$4102,2,FALSE),"")</f>
        <v/>
      </c>
      <c r="I1333" t="str">
        <f>IFERROR(VLOOKUP(E1333,EIU!$E$2:$H$3662,4,FALSE),"")</f>
        <v/>
      </c>
    </row>
    <row r="1334" spans="1:9" x14ac:dyDescent="0.25">
      <c r="A1334" s="12" t="s">
        <v>259</v>
      </c>
      <c r="B1334" s="13" t="s">
        <v>260</v>
      </c>
      <c r="C1334" s="14">
        <v>151</v>
      </c>
      <c r="D1334" s="14">
        <v>1989</v>
      </c>
      <c r="E1334">
        <f t="shared" si="21"/>
        <v>1511989</v>
      </c>
      <c r="F1334" s="41" t="str">
        <f>IFERROR(VLOOKUP(E1334,Heritage!$E$3:$H$4601,4,FALSE),"")</f>
        <v/>
      </c>
      <c r="G1334" s="41">
        <f>IFERROR(VLOOKUP(E1334,'PRS até 2014'!$E$4:$L$6307,8,FALSE),"")</f>
        <v>0.47222222222222221</v>
      </c>
      <c r="H1334" t="str">
        <f>IFERROR(VLOOKUP(E1334,'Global Insight'!$E$2:$F$4102,2,FALSE),"")</f>
        <v/>
      </c>
      <c r="I1334" t="str">
        <f>IFERROR(VLOOKUP(E1334,EIU!$E$2:$H$3662,4,FALSE),"")</f>
        <v/>
      </c>
    </row>
    <row r="1335" spans="1:9" x14ac:dyDescent="0.25">
      <c r="A1335" s="12" t="s">
        <v>271</v>
      </c>
      <c r="B1335" s="13" t="s">
        <v>393</v>
      </c>
      <c r="C1335" s="14">
        <v>152</v>
      </c>
      <c r="D1335" s="14">
        <v>1989</v>
      </c>
      <c r="E1335">
        <f t="shared" si="21"/>
        <v>1521989</v>
      </c>
      <c r="F1335" s="41" t="str">
        <f>IFERROR(VLOOKUP(E1335,Heritage!$E$3:$H$4601,4,FALSE),"")</f>
        <v/>
      </c>
      <c r="G1335" s="41">
        <f>IFERROR(VLOOKUP(E1335,'PRS até 2014'!$E$4:$L$6307,8,FALSE),"")</f>
        <v>0.36111111111111105</v>
      </c>
      <c r="H1335" t="str">
        <f>IFERROR(VLOOKUP(E1335,'Global Insight'!$E$2:$F$4102,2,FALSE),"")</f>
        <v/>
      </c>
      <c r="I1335" t="str">
        <f>IFERROR(VLOOKUP(E1335,EIU!$E$2:$H$3662,4,FALSE),"")</f>
        <v/>
      </c>
    </row>
    <row r="1336" spans="1:9" x14ac:dyDescent="0.25">
      <c r="A1336" s="12" t="s">
        <v>284</v>
      </c>
      <c r="B1336" s="13" t="s">
        <v>285</v>
      </c>
      <c r="C1336" s="14">
        <v>153</v>
      </c>
      <c r="D1336" s="14">
        <v>1989</v>
      </c>
      <c r="E1336">
        <f t="shared" si="21"/>
        <v>1531989</v>
      </c>
      <c r="F1336" s="41" t="str">
        <f>IFERROR(VLOOKUP(E1336,Heritage!$E$3:$H$4601,4,FALSE),"")</f>
        <v/>
      </c>
      <c r="G1336" s="41" t="str">
        <f>IFERROR(VLOOKUP(E1336,'PRS até 2014'!$E$4:$L$6307,8,FALSE),"")</f>
        <v xml:space="preserve"> </v>
      </c>
      <c r="H1336" t="str">
        <f>IFERROR(VLOOKUP(E1336,'Global Insight'!$E$2:$F$4102,2,FALSE),"")</f>
        <v/>
      </c>
      <c r="I1336" t="str">
        <f>IFERROR(VLOOKUP(E1336,EIU!$E$2:$H$3662,4,FALSE),"")</f>
        <v/>
      </c>
    </row>
    <row r="1337" spans="1:9" x14ac:dyDescent="0.25">
      <c r="A1337" s="12" t="s">
        <v>265</v>
      </c>
      <c r="B1337" s="13" t="s">
        <v>266</v>
      </c>
      <c r="C1337" s="14">
        <v>154</v>
      </c>
      <c r="D1337" s="14">
        <v>1989</v>
      </c>
      <c r="E1337">
        <f t="shared" si="21"/>
        <v>1541989</v>
      </c>
      <c r="F1337" s="41" t="str">
        <f>IFERROR(VLOOKUP(E1337,Heritage!$E$3:$H$4601,4,FALSE),"")</f>
        <v/>
      </c>
      <c r="G1337" s="41">
        <f>IFERROR(VLOOKUP(E1337,'PRS até 2014'!$E$4:$L$6307,8,FALSE),"")</f>
        <v>0.3888888888888889</v>
      </c>
      <c r="H1337" t="str">
        <f>IFERROR(VLOOKUP(E1337,'Global Insight'!$E$2:$F$4102,2,FALSE),"")</f>
        <v/>
      </c>
      <c r="I1337" t="str">
        <f>IFERROR(VLOOKUP(E1337,EIU!$E$2:$H$3662,4,FALSE),"")</f>
        <v/>
      </c>
    </row>
    <row r="1338" spans="1:9" x14ac:dyDescent="0.25">
      <c r="A1338" s="12" t="s">
        <v>261</v>
      </c>
      <c r="B1338" s="13" t="s">
        <v>262</v>
      </c>
      <c r="C1338" s="14">
        <v>155</v>
      </c>
      <c r="D1338" s="14">
        <v>1989</v>
      </c>
      <c r="E1338">
        <f t="shared" si="21"/>
        <v>1551989</v>
      </c>
      <c r="F1338" s="41" t="str">
        <f>IFERROR(VLOOKUP(E1338,Heritage!$E$3:$H$4601,4,FALSE),"")</f>
        <v/>
      </c>
      <c r="G1338" s="41">
        <f>IFERROR(VLOOKUP(E1338,'PRS até 2014'!$E$4:$L$6307,8,FALSE),"")</f>
        <v>0.66666666666666663</v>
      </c>
      <c r="H1338" t="str">
        <f>IFERROR(VLOOKUP(E1338,'Global Insight'!$E$2:$F$4102,2,FALSE),"")</f>
        <v/>
      </c>
      <c r="I1338" t="str">
        <f>IFERROR(VLOOKUP(E1338,EIU!$E$2:$H$3662,4,FALSE),"")</f>
        <v/>
      </c>
    </row>
    <row r="1339" spans="1:9" x14ac:dyDescent="0.25">
      <c r="A1339" s="12" t="s">
        <v>276</v>
      </c>
      <c r="B1339" s="13" t="s">
        <v>277</v>
      </c>
      <c r="C1339" s="14">
        <v>156</v>
      </c>
      <c r="D1339" s="14">
        <v>1989</v>
      </c>
      <c r="E1339">
        <f t="shared" si="21"/>
        <v>1561989</v>
      </c>
      <c r="F1339" s="41" t="str">
        <f>IFERROR(VLOOKUP(E1339,Heritage!$E$3:$H$4601,4,FALSE),"")</f>
        <v/>
      </c>
      <c r="G1339" s="41" t="str">
        <f>IFERROR(VLOOKUP(E1339,'PRS até 2014'!$E$4:$L$6307,8,FALSE),"")</f>
        <v xml:space="preserve"> </v>
      </c>
      <c r="H1339" t="str">
        <f>IFERROR(VLOOKUP(E1339,'Global Insight'!$E$2:$F$4102,2,FALSE),"")</f>
        <v/>
      </c>
      <c r="I1339" t="str">
        <f>IFERROR(VLOOKUP(E1339,EIU!$E$2:$H$3662,4,FALSE),"")</f>
        <v/>
      </c>
    </row>
    <row r="1340" spans="1:9" x14ac:dyDescent="0.25">
      <c r="A1340" s="12" t="s">
        <v>278</v>
      </c>
      <c r="B1340" s="13" t="s">
        <v>279</v>
      </c>
      <c r="C1340" s="14">
        <v>157</v>
      </c>
      <c r="D1340" s="14">
        <v>1989</v>
      </c>
      <c r="E1340">
        <f t="shared" si="21"/>
        <v>1571989</v>
      </c>
      <c r="F1340" s="41" t="str">
        <f>IFERROR(VLOOKUP(E1340,Heritage!$E$3:$H$4601,4,FALSE),"")</f>
        <v/>
      </c>
      <c r="G1340" s="41" t="str">
        <f>IFERROR(VLOOKUP(E1340,'PRS até 2014'!$E$4:$L$6307,8,FALSE),"")</f>
        <v xml:space="preserve"> </v>
      </c>
      <c r="H1340" t="str">
        <f>IFERROR(VLOOKUP(E1340,'Global Insight'!$E$2:$F$4102,2,FALSE),"")</f>
        <v/>
      </c>
      <c r="I1340" t="str">
        <f>IFERROR(VLOOKUP(E1340,EIU!$E$2:$H$3662,4,FALSE),"")</f>
        <v/>
      </c>
    </row>
    <row r="1341" spans="1:9" x14ac:dyDescent="0.25">
      <c r="A1341" s="12" t="s">
        <v>263</v>
      </c>
      <c r="B1341" s="13" t="s">
        <v>264</v>
      </c>
      <c r="C1341" s="14">
        <v>158</v>
      </c>
      <c r="D1341" s="14">
        <v>1989</v>
      </c>
      <c r="E1341">
        <f t="shared" si="21"/>
        <v>1581989</v>
      </c>
      <c r="F1341" s="41" t="str">
        <f>IFERROR(VLOOKUP(E1341,Heritage!$E$3:$H$4601,4,FALSE),"")</f>
        <v/>
      </c>
      <c r="G1341" s="41" t="str">
        <f>IFERROR(VLOOKUP(E1341,'PRS até 2014'!$E$4:$L$6307,8,FALSE),"")</f>
        <v xml:space="preserve"> </v>
      </c>
      <c r="H1341" t="str">
        <f>IFERROR(VLOOKUP(E1341,'Global Insight'!$E$2:$F$4102,2,FALSE),"")</f>
        <v/>
      </c>
      <c r="I1341" t="str">
        <f>IFERROR(VLOOKUP(E1341,EIU!$E$2:$H$3662,4,FALSE),"")</f>
        <v/>
      </c>
    </row>
    <row r="1342" spans="1:9" x14ac:dyDescent="0.25">
      <c r="A1342" s="12" t="s">
        <v>269</v>
      </c>
      <c r="B1342" s="13" t="s">
        <v>270</v>
      </c>
      <c r="C1342" s="14">
        <v>159</v>
      </c>
      <c r="D1342" s="14">
        <v>1989</v>
      </c>
      <c r="E1342">
        <f t="shared" si="21"/>
        <v>1591989</v>
      </c>
      <c r="F1342" s="41" t="str">
        <f>IFERROR(VLOOKUP(E1342,Heritage!$E$3:$H$4601,4,FALSE),"")</f>
        <v/>
      </c>
      <c r="G1342" s="41">
        <f>IFERROR(VLOOKUP(E1342,'PRS até 2014'!$E$4:$L$6307,8,FALSE),"")</f>
        <v>0.47222222222222221</v>
      </c>
      <c r="H1342" t="str">
        <f>IFERROR(VLOOKUP(E1342,'Global Insight'!$E$2:$F$4102,2,FALSE),"")</f>
        <v/>
      </c>
      <c r="I1342" t="str">
        <f>IFERROR(VLOOKUP(E1342,EIU!$E$2:$H$3662,4,FALSE),"")</f>
        <v/>
      </c>
    </row>
    <row r="1343" spans="1:9" x14ac:dyDescent="0.25">
      <c r="A1343" s="12" t="s">
        <v>327</v>
      </c>
      <c r="B1343" s="13" t="s">
        <v>328</v>
      </c>
      <c r="C1343" s="14">
        <v>160</v>
      </c>
      <c r="D1343" s="14">
        <v>1989</v>
      </c>
      <c r="E1343">
        <f t="shared" si="21"/>
        <v>1601989</v>
      </c>
      <c r="F1343" s="41" t="str">
        <f>IFERROR(VLOOKUP(E1343,Heritage!$E$3:$H$4601,4,FALSE),"")</f>
        <v/>
      </c>
      <c r="G1343" s="41">
        <f>IFERROR(VLOOKUP(E1343,'PRS até 2014'!$E$4:$L$6307,8,FALSE),"")</f>
        <v>0.58333333333333337</v>
      </c>
      <c r="H1343" t="str">
        <f>IFERROR(VLOOKUP(E1343,'Global Insight'!$E$2:$F$4102,2,FALSE),"")</f>
        <v/>
      </c>
      <c r="I1343" t="str">
        <f>IFERROR(VLOOKUP(E1343,EIU!$E$2:$H$3662,4,FALSE),"")</f>
        <v/>
      </c>
    </row>
    <row r="1344" spans="1:9" x14ac:dyDescent="0.25">
      <c r="A1344" s="12" t="s">
        <v>89</v>
      </c>
      <c r="B1344" s="13" t="s">
        <v>90</v>
      </c>
      <c r="C1344" s="14">
        <v>161</v>
      </c>
      <c r="D1344" s="14">
        <v>1989</v>
      </c>
      <c r="E1344">
        <f t="shared" si="21"/>
        <v>1611989</v>
      </c>
      <c r="F1344" s="41" t="str">
        <f>IFERROR(VLOOKUP(E1344,Heritage!$E$3:$H$4601,4,FALSE),"")</f>
        <v/>
      </c>
      <c r="G1344" s="41">
        <f>IFERROR(VLOOKUP(E1344,'PRS até 2014'!$E$4:$L$6307,8,FALSE),"")</f>
        <v>0.66666666666666663</v>
      </c>
      <c r="H1344" t="str">
        <f>IFERROR(VLOOKUP(E1344,'Global Insight'!$E$2:$F$4102,2,FALSE),"")</f>
        <v/>
      </c>
      <c r="I1344" t="str">
        <f>IFERROR(VLOOKUP(E1344,EIU!$E$2:$H$3662,4,FALSE),"")</f>
        <v/>
      </c>
    </row>
    <row r="1345" spans="1:9" x14ac:dyDescent="0.25">
      <c r="A1345" s="12" t="s">
        <v>173</v>
      </c>
      <c r="B1345" s="13" t="s">
        <v>174</v>
      </c>
      <c r="C1345" s="14">
        <v>162</v>
      </c>
      <c r="D1345" s="14">
        <v>1989</v>
      </c>
      <c r="E1345">
        <f t="shared" si="21"/>
        <v>1621989</v>
      </c>
      <c r="F1345" s="41" t="str">
        <f>IFERROR(VLOOKUP(E1345,Heritage!$E$3:$H$4601,4,FALSE),"")</f>
        <v/>
      </c>
      <c r="G1345" s="41">
        <f>IFERROR(VLOOKUP(E1345,'PRS até 2014'!$E$4:$L$6307,8,FALSE),"")</f>
        <v>0.25</v>
      </c>
      <c r="H1345" t="str">
        <f>IFERROR(VLOOKUP(E1345,'Global Insight'!$E$2:$F$4102,2,FALSE),"")</f>
        <v/>
      </c>
      <c r="I1345" t="str">
        <f>IFERROR(VLOOKUP(E1345,EIU!$E$2:$H$3662,4,FALSE),"")</f>
        <v/>
      </c>
    </row>
    <row r="1346" spans="1:9" x14ac:dyDescent="0.25">
      <c r="A1346" s="12" t="s">
        <v>367</v>
      </c>
      <c r="B1346" s="13" t="s">
        <v>394</v>
      </c>
      <c r="C1346" s="14">
        <v>163</v>
      </c>
      <c r="D1346" s="14">
        <v>1989</v>
      </c>
      <c r="E1346">
        <f t="shared" si="21"/>
        <v>1631989</v>
      </c>
      <c r="F1346" s="41" t="str">
        <f>IFERROR(VLOOKUP(E1346,Heritage!$E$3:$H$4601,4,FALSE),"")</f>
        <v/>
      </c>
      <c r="G1346" s="41" t="str">
        <f>IFERROR(VLOOKUP(E1346,'PRS até 2014'!$E$4:$L$6307,8,FALSE),"")</f>
        <v xml:space="preserve"> </v>
      </c>
      <c r="H1346" t="str">
        <f>IFERROR(VLOOKUP(E1346,'Global Insight'!$E$2:$F$4102,2,FALSE),"")</f>
        <v/>
      </c>
      <c r="I1346" t="str">
        <f>IFERROR(VLOOKUP(E1346,EIU!$E$2:$H$3662,4,FALSE),"")</f>
        <v/>
      </c>
    </row>
    <row r="1347" spans="1:9" x14ac:dyDescent="0.25">
      <c r="A1347" s="12" t="s">
        <v>368</v>
      </c>
      <c r="B1347" s="13" t="s">
        <v>395</v>
      </c>
      <c r="C1347" s="14">
        <v>164</v>
      </c>
      <c r="D1347" s="14">
        <v>1989</v>
      </c>
      <c r="E1347">
        <f t="shared" si="21"/>
        <v>1641989</v>
      </c>
      <c r="F1347" s="41" t="str">
        <f>IFERROR(VLOOKUP(E1347,Heritage!$E$3:$H$4601,4,FALSE),"")</f>
        <v/>
      </c>
      <c r="G1347" s="41" t="str">
        <f>IFERROR(VLOOKUP(E1347,'PRS até 2014'!$E$4:$L$6307,8,FALSE),"")</f>
        <v xml:space="preserve"> </v>
      </c>
      <c r="H1347" t="str">
        <f>IFERROR(VLOOKUP(E1347,'Global Insight'!$E$2:$F$4102,2,FALSE),"")</f>
        <v/>
      </c>
      <c r="I1347" t="str">
        <f>IFERROR(VLOOKUP(E1347,EIU!$E$2:$H$3662,4,FALSE),"")</f>
        <v/>
      </c>
    </row>
    <row r="1348" spans="1:9" x14ac:dyDescent="0.25">
      <c r="A1348" s="12" t="s">
        <v>369</v>
      </c>
      <c r="B1348" s="13" t="s">
        <v>396</v>
      </c>
      <c r="C1348" s="14">
        <v>165</v>
      </c>
      <c r="D1348" s="14">
        <v>1989</v>
      </c>
      <c r="E1348">
        <f t="shared" si="21"/>
        <v>1651989</v>
      </c>
      <c r="F1348" s="41" t="str">
        <f>IFERROR(VLOOKUP(E1348,Heritage!$E$3:$H$4601,4,FALSE),"")</f>
        <v/>
      </c>
      <c r="G1348" s="41" t="str">
        <f>IFERROR(VLOOKUP(E1348,'PRS até 2014'!$E$4:$L$6307,8,FALSE),"")</f>
        <v xml:space="preserve"> </v>
      </c>
      <c r="H1348" t="str">
        <f>IFERROR(VLOOKUP(E1348,'Global Insight'!$E$2:$F$4102,2,FALSE),"")</f>
        <v/>
      </c>
      <c r="I1348" t="str">
        <f>IFERROR(VLOOKUP(E1348,EIU!$E$2:$H$3662,4,FALSE),"")</f>
        <v/>
      </c>
    </row>
    <row r="1349" spans="1:9" x14ac:dyDescent="0.25">
      <c r="A1349" s="12" t="s">
        <v>257</v>
      </c>
      <c r="B1349" s="13" t="s">
        <v>258</v>
      </c>
      <c r="C1349" s="14">
        <v>166</v>
      </c>
      <c r="D1349" s="14">
        <v>1989</v>
      </c>
      <c r="E1349">
        <f t="shared" si="21"/>
        <v>1661989</v>
      </c>
      <c r="F1349" s="41" t="str">
        <f>IFERROR(VLOOKUP(E1349,Heritage!$E$3:$H$4601,4,FALSE),"")</f>
        <v/>
      </c>
      <c r="G1349" s="41">
        <f>IFERROR(VLOOKUP(E1349,'PRS até 2014'!$E$4:$L$6307,8,FALSE),"")</f>
        <v>0.22222222222222221</v>
      </c>
      <c r="H1349" t="str">
        <f>IFERROR(VLOOKUP(E1349,'Global Insight'!$E$2:$F$4102,2,FALSE),"")</f>
        <v/>
      </c>
      <c r="I1349" t="str">
        <f>IFERROR(VLOOKUP(E1349,EIU!$E$2:$H$3662,4,FALSE),"")</f>
        <v/>
      </c>
    </row>
    <row r="1350" spans="1:9" x14ac:dyDescent="0.25">
      <c r="A1350" s="12" t="s">
        <v>274</v>
      </c>
      <c r="B1350" s="13" t="s">
        <v>275</v>
      </c>
      <c r="C1350" s="14">
        <v>167</v>
      </c>
      <c r="D1350" s="14">
        <v>1989</v>
      </c>
      <c r="E1350">
        <f t="shared" si="21"/>
        <v>1671989</v>
      </c>
      <c r="F1350" s="41" t="str">
        <f>IFERROR(VLOOKUP(E1350,Heritage!$E$3:$H$4601,4,FALSE),"")</f>
        <v/>
      </c>
      <c r="G1350" s="41">
        <f>IFERROR(VLOOKUP(E1350,'PRS até 2014'!$E$4:$L$6307,8,FALSE),"")</f>
        <v>0.33333333333333331</v>
      </c>
      <c r="H1350" t="str">
        <f>IFERROR(VLOOKUP(E1350,'Global Insight'!$E$2:$F$4102,2,FALSE),"")</f>
        <v/>
      </c>
      <c r="I1350" t="str">
        <f>IFERROR(VLOOKUP(E1350,EIU!$E$2:$H$3662,4,FALSE),"")</f>
        <v/>
      </c>
    </row>
    <row r="1351" spans="1:9" x14ac:dyDescent="0.25">
      <c r="A1351" s="12" t="s">
        <v>282</v>
      </c>
      <c r="B1351" s="13" t="s">
        <v>283</v>
      </c>
      <c r="C1351" s="14">
        <v>168</v>
      </c>
      <c r="D1351" s="14">
        <v>1989</v>
      </c>
      <c r="E1351">
        <f t="shared" si="21"/>
        <v>1681989</v>
      </c>
      <c r="F1351" s="41" t="str">
        <f>IFERROR(VLOOKUP(E1351,Heritage!$E$3:$H$4601,4,FALSE),"")</f>
        <v/>
      </c>
      <c r="G1351" s="41" t="str">
        <f>IFERROR(VLOOKUP(E1351,'PRS até 2014'!$E$4:$L$6307,8,FALSE),"")</f>
        <v xml:space="preserve"> </v>
      </c>
      <c r="H1351" t="str">
        <f>IFERROR(VLOOKUP(E1351,'Global Insight'!$E$2:$F$4102,2,FALSE),"")</f>
        <v/>
      </c>
      <c r="I1351" t="str">
        <f>IFERROR(VLOOKUP(E1351,EIU!$E$2:$H$3662,4,FALSE),"")</f>
        <v/>
      </c>
    </row>
    <row r="1352" spans="1:9" x14ac:dyDescent="0.25">
      <c r="A1352" s="12" t="s">
        <v>280</v>
      </c>
      <c r="B1352" s="13" t="s">
        <v>281</v>
      </c>
      <c r="C1352" s="14">
        <v>169</v>
      </c>
      <c r="D1352" s="14">
        <v>1989</v>
      </c>
      <c r="E1352">
        <f t="shared" si="21"/>
        <v>1691989</v>
      </c>
      <c r="F1352" s="41" t="str">
        <f>IFERROR(VLOOKUP(E1352,Heritage!$E$3:$H$4601,4,FALSE),"")</f>
        <v/>
      </c>
      <c r="G1352" s="41">
        <f>IFERROR(VLOOKUP(E1352,'PRS até 2014'!$E$4:$L$6307,8,FALSE),"")</f>
        <v>0.91666666666666652</v>
      </c>
      <c r="H1352" t="str">
        <f>IFERROR(VLOOKUP(E1352,'Global Insight'!$E$2:$F$4102,2,FALSE),"")</f>
        <v/>
      </c>
      <c r="I1352" t="str">
        <f>IFERROR(VLOOKUP(E1352,EIU!$E$2:$H$3662,4,FALSE),"")</f>
        <v/>
      </c>
    </row>
    <row r="1353" spans="1:9" x14ac:dyDescent="0.25">
      <c r="A1353" s="12" t="s">
        <v>49</v>
      </c>
      <c r="B1353" s="13" t="s">
        <v>50</v>
      </c>
      <c r="C1353" s="14">
        <v>170</v>
      </c>
      <c r="D1353" s="14">
        <v>1989</v>
      </c>
      <c r="E1353">
        <f t="shared" si="21"/>
        <v>1701989</v>
      </c>
      <c r="F1353" s="41" t="str">
        <f>IFERROR(VLOOKUP(E1353,Heritage!$E$3:$H$4601,4,FALSE),"")</f>
        <v/>
      </c>
      <c r="G1353" s="41">
        <f>IFERROR(VLOOKUP(E1353,'PRS até 2014'!$E$4:$L$6307,8,FALSE),"")</f>
        <v>0.94444444444444442</v>
      </c>
      <c r="H1353" t="str">
        <f>IFERROR(VLOOKUP(E1353,'Global Insight'!$E$2:$F$4102,2,FALSE),"")</f>
        <v/>
      </c>
      <c r="I1353" t="str">
        <f>IFERROR(VLOOKUP(E1353,EIU!$E$2:$H$3662,4,FALSE),"")</f>
        <v/>
      </c>
    </row>
    <row r="1354" spans="1:9" x14ac:dyDescent="0.25">
      <c r="A1354" s="12" t="s">
        <v>286</v>
      </c>
      <c r="B1354" s="13" t="s">
        <v>287</v>
      </c>
      <c r="C1354" s="14">
        <v>171</v>
      </c>
      <c r="D1354" s="14">
        <v>1989</v>
      </c>
      <c r="E1354">
        <f t="shared" si="21"/>
        <v>1711989</v>
      </c>
      <c r="F1354" s="41" t="str">
        <f>IFERROR(VLOOKUP(E1354,Heritage!$E$3:$H$4601,4,FALSE),"")</f>
        <v/>
      </c>
      <c r="G1354" s="41">
        <f>IFERROR(VLOOKUP(E1354,'PRS até 2014'!$E$4:$L$6307,8,FALSE),"")</f>
        <v>0.33333333333333331</v>
      </c>
      <c r="H1354" t="str">
        <f>IFERROR(VLOOKUP(E1354,'Global Insight'!$E$2:$F$4102,2,FALSE),"")</f>
        <v/>
      </c>
      <c r="I1354" t="str">
        <f>IFERROR(VLOOKUP(E1354,EIU!$E$2:$H$3662,4,FALSE),"")</f>
        <v/>
      </c>
    </row>
    <row r="1355" spans="1:9" x14ac:dyDescent="0.25">
      <c r="A1355" s="12" t="s">
        <v>370</v>
      </c>
      <c r="B1355" s="13" t="s">
        <v>305</v>
      </c>
      <c r="C1355" s="14">
        <v>172</v>
      </c>
      <c r="D1355" s="14">
        <v>1989</v>
      </c>
      <c r="E1355">
        <f t="shared" si="21"/>
        <v>1721989</v>
      </c>
      <c r="F1355" s="41" t="str">
        <f>IFERROR(VLOOKUP(E1355,Heritage!$E$3:$H$4601,4,FALSE),"")</f>
        <v/>
      </c>
      <c r="G1355" s="41">
        <f>IFERROR(VLOOKUP(E1355,'PRS até 2014'!$E$4:$L$6307,8,FALSE),"")</f>
        <v>0.75</v>
      </c>
      <c r="H1355" t="str">
        <f>IFERROR(VLOOKUP(E1355,'Global Insight'!$E$2:$F$4102,2,FALSE),"")</f>
        <v/>
      </c>
      <c r="I1355" t="str">
        <f>IFERROR(VLOOKUP(E1355,EIU!$E$2:$H$3662,4,FALSE),"")</f>
        <v/>
      </c>
    </row>
    <row r="1356" spans="1:9" x14ac:dyDescent="0.25">
      <c r="A1356" s="12" t="s">
        <v>294</v>
      </c>
      <c r="B1356" s="13" t="s">
        <v>295</v>
      </c>
      <c r="C1356" s="14">
        <v>173</v>
      </c>
      <c r="D1356" s="14">
        <v>1989</v>
      </c>
      <c r="E1356">
        <f t="shared" si="21"/>
        <v>1731989</v>
      </c>
      <c r="F1356" s="41" t="str">
        <f>IFERROR(VLOOKUP(E1356,Heritage!$E$3:$H$4601,4,FALSE),"")</f>
        <v/>
      </c>
      <c r="G1356" s="41" t="str">
        <f>IFERROR(VLOOKUP(E1356,'PRS até 2014'!$E$4:$L$6307,8,FALSE),"")</f>
        <v xml:space="preserve"> </v>
      </c>
      <c r="H1356" t="str">
        <f>IFERROR(VLOOKUP(E1356,'Global Insight'!$E$2:$F$4102,2,FALSE),"")</f>
        <v/>
      </c>
      <c r="I1356" t="str">
        <f>IFERROR(VLOOKUP(E1356,EIU!$E$2:$H$3662,4,FALSE),"")</f>
        <v/>
      </c>
    </row>
    <row r="1357" spans="1:9" x14ac:dyDescent="0.25">
      <c r="A1357" s="12" t="s">
        <v>306</v>
      </c>
      <c r="B1357" s="13" t="s">
        <v>307</v>
      </c>
      <c r="C1357" s="14">
        <v>174</v>
      </c>
      <c r="D1357" s="14">
        <v>1989</v>
      </c>
      <c r="E1357">
        <f t="shared" si="21"/>
        <v>1741989</v>
      </c>
      <c r="F1357" s="41" t="str">
        <f>IFERROR(VLOOKUP(E1357,Heritage!$E$3:$H$4601,4,FALSE),"")</f>
        <v/>
      </c>
      <c r="G1357" s="41">
        <f>IFERROR(VLOOKUP(E1357,'PRS até 2014'!$E$4:$L$6307,8,FALSE),"")</f>
        <v>0.58333333333333326</v>
      </c>
      <c r="H1357" t="str">
        <f>IFERROR(VLOOKUP(E1357,'Global Insight'!$E$2:$F$4102,2,FALSE),"")</f>
        <v/>
      </c>
      <c r="I1357" t="str">
        <f>IFERROR(VLOOKUP(E1357,EIU!$E$2:$H$3662,4,FALSE),"")</f>
        <v/>
      </c>
    </row>
    <row r="1358" spans="1:9" x14ac:dyDescent="0.25">
      <c r="A1358" s="12" t="s">
        <v>292</v>
      </c>
      <c r="B1358" s="13" t="s">
        <v>293</v>
      </c>
      <c r="C1358" s="14">
        <v>175</v>
      </c>
      <c r="D1358" s="14">
        <v>1989</v>
      </c>
      <c r="E1358">
        <f t="shared" si="21"/>
        <v>1751989</v>
      </c>
      <c r="F1358" s="41" t="str">
        <f>IFERROR(VLOOKUP(E1358,Heritage!$E$3:$H$4601,4,FALSE),"")</f>
        <v/>
      </c>
      <c r="G1358" s="41">
        <f>IFERROR(VLOOKUP(E1358,'PRS até 2014'!$E$4:$L$6307,8,FALSE),"")</f>
        <v>0.58333333333333326</v>
      </c>
      <c r="H1358" t="str">
        <f>IFERROR(VLOOKUP(E1358,'Global Insight'!$E$2:$F$4102,2,FALSE),"")</f>
        <v/>
      </c>
      <c r="I1358" t="str">
        <f>IFERROR(VLOOKUP(E1358,EIU!$E$2:$H$3662,4,FALSE),"")</f>
        <v/>
      </c>
    </row>
    <row r="1359" spans="1:9" x14ac:dyDescent="0.25">
      <c r="A1359" s="12" t="s">
        <v>339</v>
      </c>
      <c r="B1359" s="13" t="s">
        <v>340</v>
      </c>
      <c r="C1359" s="14">
        <v>176</v>
      </c>
      <c r="D1359" s="14">
        <v>1989</v>
      </c>
      <c r="E1359">
        <f t="shared" si="21"/>
        <v>1761989</v>
      </c>
      <c r="F1359" s="41" t="str">
        <f>IFERROR(VLOOKUP(E1359,Heritage!$E$3:$H$4601,4,FALSE),"")</f>
        <v/>
      </c>
      <c r="G1359" s="41" t="str">
        <f>IFERROR(VLOOKUP(E1359,'PRS até 2014'!$E$4:$L$6307,8,FALSE),"")</f>
        <v xml:space="preserve"> </v>
      </c>
      <c r="H1359" t="str">
        <f>IFERROR(VLOOKUP(E1359,'Global Insight'!$E$2:$F$4102,2,FALSE),"")</f>
        <v/>
      </c>
      <c r="I1359" t="str">
        <f>IFERROR(VLOOKUP(E1359,EIU!$E$2:$H$3662,4,FALSE),"")</f>
        <v/>
      </c>
    </row>
    <row r="1360" spans="1:9" x14ac:dyDescent="0.25">
      <c r="A1360" s="12" t="s">
        <v>290</v>
      </c>
      <c r="B1360" s="13" t="s">
        <v>291</v>
      </c>
      <c r="C1360" s="14">
        <v>177</v>
      </c>
      <c r="D1360" s="14">
        <v>1989</v>
      </c>
      <c r="E1360">
        <f t="shared" si="21"/>
        <v>1771989</v>
      </c>
      <c r="F1360" s="41" t="str">
        <f>IFERROR(VLOOKUP(E1360,Heritage!$E$3:$H$4601,4,FALSE),"")</f>
        <v/>
      </c>
      <c r="G1360" s="41">
        <f>IFERROR(VLOOKUP(E1360,'PRS até 2014'!$E$4:$L$6307,8,FALSE),"")</f>
        <v>0.3888888888888889</v>
      </c>
      <c r="H1360" t="str">
        <f>IFERROR(VLOOKUP(E1360,'Global Insight'!$E$2:$F$4102,2,FALSE),"")</f>
        <v/>
      </c>
      <c r="I1360" t="str">
        <f>IFERROR(VLOOKUP(E1360,EIU!$E$2:$H$3662,4,FALSE),"")</f>
        <v/>
      </c>
    </row>
    <row r="1361" spans="1:9" x14ac:dyDescent="0.25">
      <c r="A1361" s="12" t="s">
        <v>371</v>
      </c>
      <c r="B1361" s="13" t="s">
        <v>397</v>
      </c>
      <c r="C1361" s="14">
        <v>178</v>
      </c>
      <c r="D1361" s="14">
        <v>1989</v>
      </c>
      <c r="E1361">
        <f t="shared" si="21"/>
        <v>1781989</v>
      </c>
      <c r="F1361" s="41" t="str">
        <f>IFERROR(VLOOKUP(E1361,Heritage!$E$3:$H$4601,4,FALSE),"")</f>
        <v/>
      </c>
      <c r="G1361" s="41" t="str">
        <f>IFERROR(VLOOKUP(E1361,'PRS até 2014'!$E$4:$L$6307,8,FALSE),"")</f>
        <v xml:space="preserve"> </v>
      </c>
      <c r="H1361" t="str">
        <f>IFERROR(VLOOKUP(E1361,'Global Insight'!$E$2:$F$4102,2,FALSE),"")</f>
        <v/>
      </c>
      <c r="I1361" t="str">
        <f>IFERROR(VLOOKUP(E1361,EIU!$E$2:$H$3662,4,FALSE),"")</f>
        <v/>
      </c>
    </row>
    <row r="1362" spans="1:9" x14ac:dyDescent="0.25">
      <c r="A1362" s="12" t="s">
        <v>298</v>
      </c>
      <c r="B1362" s="13" t="s">
        <v>299</v>
      </c>
      <c r="C1362" s="14">
        <v>179</v>
      </c>
      <c r="D1362" s="14">
        <v>1989</v>
      </c>
      <c r="E1362">
        <f t="shared" si="21"/>
        <v>1791989</v>
      </c>
      <c r="F1362" s="41" t="str">
        <f>IFERROR(VLOOKUP(E1362,Heritage!$E$3:$H$4601,4,FALSE),"")</f>
        <v/>
      </c>
      <c r="G1362" s="41">
        <f>IFERROR(VLOOKUP(E1362,'PRS até 2014'!$E$4:$L$6307,8,FALSE),"")</f>
        <v>0.55555555555555547</v>
      </c>
      <c r="H1362" t="str">
        <f>IFERROR(VLOOKUP(E1362,'Global Insight'!$E$2:$F$4102,2,FALSE),"")</f>
        <v/>
      </c>
      <c r="I1362" t="str">
        <f>IFERROR(VLOOKUP(E1362,EIU!$E$2:$H$3662,4,FALSE),"")</f>
        <v/>
      </c>
    </row>
    <row r="1363" spans="1:9" x14ac:dyDescent="0.25">
      <c r="A1363" s="12" t="s">
        <v>300</v>
      </c>
      <c r="B1363" s="13" t="s">
        <v>301</v>
      </c>
      <c r="C1363" s="14">
        <v>180</v>
      </c>
      <c r="D1363" s="14">
        <v>1989</v>
      </c>
      <c r="E1363">
        <f t="shared" si="21"/>
        <v>1801989</v>
      </c>
      <c r="F1363" s="41" t="str">
        <f>IFERROR(VLOOKUP(E1363,Heritage!$E$3:$H$4601,4,FALSE),"")</f>
        <v/>
      </c>
      <c r="G1363" s="41">
        <f>IFERROR(VLOOKUP(E1363,'PRS até 2014'!$E$4:$L$6307,8,FALSE),"")</f>
        <v>0.41666666666666663</v>
      </c>
      <c r="H1363" t="str">
        <f>IFERROR(VLOOKUP(E1363,'Global Insight'!$E$2:$F$4102,2,FALSE),"")</f>
        <v/>
      </c>
      <c r="I1363" t="str">
        <f>IFERROR(VLOOKUP(E1363,EIU!$E$2:$H$3662,4,FALSE),"")</f>
        <v/>
      </c>
    </row>
    <row r="1364" spans="1:9" x14ac:dyDescent="0.25">
      <c r="A1364" s="12" t="s">
        <v>302</v>
      </c>
      <c r="B1364" s="13" t="s">
        <v>303</v>
      </c>
      <c r="C1364" s="14">
        <v>181</v>
      </c>
      <c r="D1364" s="14">
        <v>1989</v>
      </c>
      <c r="E1364">
        <f t="shared" si="21"/>
        <v>1811989</v>
      </c>
      <c r="F1364" s="41" t="str">
        <f>IFERROR(VLOOKUP(E1364,Heritage!$E$3:$H$4601,4,FALSE),"")</f>
        <v/>
      </c>
      <c r="G1364" s="41">
        <f>IFERROR(VLOOKUP(E1364,'PRS até 2014'!$E$4:$L$6307,8,FALSE),"")</f>
        <v>0.33333333333333331</v>
      </c>
      <c r="H1364" t="str">
        <f>IFERROR(VLOOKUP(E1364,'Global Insight'!$E$2:$F$4102,2,FALSE),"")</f>
        <v/>
      </c>
      <c r="I1364" t="str">
        <f>IFERROR(VLOOKUP(E1364,EIU!$E$2:$H$3662,4,FALSE),"")</f>
        <v/>
      </c>
    </row>
    <row r="1365" spans="1:9" x14ac:dyDescent="0.25">
      <c r="A1365" s="12" t="s">
        <v>296</v>
      </c>
      <c r="B1365" s="13" t="s">
        <v>297</v>
      </c>
      <c r="C1365" s="14">
        <v>182</v>
      </c>
      <c r="D1365" s="14">
        <v>1989</v>
      </c>
      <c r="E1365">
        <f t="shared" si="21"/>
        <v>1821989</v>
      </c>
      <c r="F1365" s="41" t="str">
        <f>IFERROR(VLOOKUP(E1365,Heritage!$E$3:$H$4601,4,FALSE),"")</f>
        <v/>
      </c>
      <c r="G1365" s="41" t="str">
        <f>IFERROR(VLOOKUP(E1365,'PRS até 2014'!$E$4:$L$6307,8,FALSE),"")</f>
        <v xml:space="preserve"> </v>
      </c>
      <c r="H1365" t="str">
        <f>IFERROR(VLOOKUP(E1365,'Global Insight'!$E$2:$F$4102,2,FALSE),"")</f>
        <v/>
      </c>
      <c r="I1365" t="str">
        <f>IFERROR(VLOOKUP(E1365,EIU!$E$2:$H$3662,4,FALSE),"")</f>
        <v/>
      </c>
    </row>
    <row r="1366" spans="1:9" x14ac:dyDescent="0.25">
      <c r="A1366" s="12" t="s">
        <v>372</v>
      </c>
      <c r="B1366" s="13" t="s">
        <v>398</v>
      </c>
      <c r="C1366" s="14">
        <v>183</v>
      </c>
      <c r="D1366" s="14">
        <v>1989</v>
      </c>
      <c r="E1366">
        <f t="shared" si="21"/>
        <v>1831989</v>
      </c>
      <c r="F1366" s="41" t="str">
        <f>IFERROR(VLOOKUP(E1366,Heritage!$E$3:$H$4601,4,FALSE),"")</f>
        <v/>
      </c>
      <c r="G1366" s="41" t="str">
        <f>IFERROR(VLOOKUP(E1366,'PRS até 2014'!$E$4:$L$6307,8,FALSE),"")</f>
        <v xml:space="preserve"> </v>
      </c>
      <c r="H1366" t="str">
        <f>IFERROR(VLOOKUP(E1366,'Global Insight'!$E$2:$F$4102,2,FALSE),"")</f>
        <v/>
      </c>
      <c r="I1366" t="str">
        <f>IFERROR(VLOOKUP(E1366,EIU!$E$2:$H$3662,4,FALSE),"")</f>
        <v/>
      </c>
    </row>
    <row r="1367" spans="1:9" x14ac:dyDescent="0.25">
      <c r="A1367" s="12" t="s">
        <v>308</v>
      </c>
      <c r="B1367" s="13" t="s">
        <v>309</v>
      </c>
      <c r="C1367" s="14">
        <v>184</v>
      </c>
      <c r="D1367" s="14">
        <v>1989</v>
      </c>
      <c r="E1367">
        <f t="shared" si="21"/>
        <v>1841989</v>
      </c>
      <c r="F1367" s="41" t="str">
        <f>IFERROR(VLOOKUP(E1367,Heritage!$E$3:$H$4601,4,FALSE),"")</f>
        <v/>
      </c>
      <c r="G1367" s="41">
        <f>IFERROR(VLOOKUP(E1367,'PRS até 2014'!$E$4:$L$6307,8,FALSE),"")</f>
        <v>0.3611111111111111</v>
      </c>
      <c r="H1367" t="str">
        <f>IFERROR(VLOOKUP(E1367,'Global Insight'!$E$2:$F$4102,2,FALSE),"")</f>
        <v/>
      </c>
      <c r="I1367" t="str">
        <f>IFERROR(VLOOKUP(E1367,EIU!$E$2:$H$3662,4,FALSE),"")</f>
        <v/>
      </c>
    </row>
    <row r="1368" spans="1:9" x14ac:dyDescent="0.25">
      <c r="A1368" s="12" t="s">
        <v>310</v>
      </c>
      <c r="B1368" s="13" t="s">
        <v>311</v>
      </c>
      <c r="C1368" s="14">
        <v>185</v>
      </c>
      <c r="D1368" s="14">
        <v>1989</v>
      </c>
      <c r="E1368">
        <f t="shared" si="21"/>
        <v>1851989</v>
      </c>
      <c r="F1368" s="41" t="str">
        <f>IFERROR(VLOOKUP(E1368,Heritage!$E$3:$H$4601,4,FALSE),"")</f>
        <v/>
      </c>
      <c r="G1368" s="41" t="str">
        <f>IFERROR(VLOOKUP(E1368,'PRS até 2014'!$E$4:$L$6307,8,FALSE),"")</f>
        <v xml:space="preserve"> </v>
      </c>
      <c r="H1368" t="str">
        <f>IFERROR(VLOOKUP(E1368,'Global Insight'!$E$2:$F$4102,2,FALSE),"")</f>
        <v/>
      </c>
      <c r="I1368" t="str">
        <f>IFERROR(VLOOKUP(E1368,EIU!$E$2:$H$3662,4,FALSE),"")</f>
        <v/>
      </c>
    </row>
    <row r="1369" spans="1:9" x14ac:dyDescent="0.25">
      <c r="A1369" s="12" t="s">
        <v>6</v>
      </c>
      <c r="B1369" s="13" t="s">
        <v>7</v>
      </c>
      <c r="C1369" s="14">
        <v>186</v>
      </c>
      <c r="D1369" s="14">
        <v>1989</v>
      </c>
      <c r="E1369">
        <f t="shared" si="21"/>
        <v>1861989</v>
      </c>
      <c r="F1369" s="41" t="str">
        <f>IFERROR(VLOOKUP(E1369,Heritage!$E$3:$H$4601,4,FALSE),"")</f>
        <v/>
      </c>
      <c r="G1369" s="41">
        <f>IFERROR(VLOOKUP(E1369,'PRS até 2014'!$E$4:$L$6307,8,FALSE),"")</f>
        <v>0.5</v>
      </c>
      <c r="H1369" t="str">
        <f>IFERROR(VLOOKUP(E1369,'Global Insight'!$E$2:$F$4102,2,FALSE),"")</f>
        <v/>
      </c>
      <c r="I1369" t="str">
        <f>IFERROR(VLOOKUP(E1369,EIU!$E$2:$H$3662,4,FALSE),"")</f>
        <v/>
      </c>
    </row>
    <row r="1370" spans="1:9" x14ac:dyDescent="0.25">
      <c r="A1370" s="12" t="s">
        <v>103</v>
      </c>
      <c r="B1370" s="13" t="s">
        <v>104</v>
      </c>
      <c r="C1370" s="14">
        <v>187</v>
      </c>
      <c r="D1370" s="14">
        <v>1989</v>
      </c>
      <c r="E1370">
        <f t="shared" si="21"/>
        <v>1871989</v>
      </c>
      <c r="F1370" s="41" t="str">
        <f>IFERROR(VLOOKUP(E1370,Heritage!$E$3:$H$4601,4,FALSE),"")</f>
        <v/>
      </c>
      <c r="G1370" s="41">
        <f>IFERROR(VLOOKUP(E1370,'PRS até 2014'!$E$4:$L$6307,8,FALSE),"")</f>
        <v>0.75</v>
      </c>
      <c r="H1370" t="str">
        <f>IFERROR(VLOOKUP(E1370,'Global Insight'!$E$2:$F$4102,2,FALSE),"")</f>
        <v/>
      </c>
      <c r="I1370" t="str">
        <f>IFERROR(VLOOKUP(E1370,EIU!$E$2:$H$3662,4,FALSE),"")</f>
        <v/>
      </c>
    </row>
    <row r="1371" spans="1:9" x14ac:dyDescent="0.25">
      <c r="A1371" s="12" t="s">
        <v>314</v>
      </c>
      <c r="B1371" s="13" t="s">
        <v>315</v>
      </c>
      <c r="C1371" s="14">
        <v>188</v>
      </c>
      <c r="D1371" s="14">
        <v>1989</v>
      </c>
      <c r="E1371">
        <f t="shared" si="21"/>
        <v>1881989</v>
      </c>
      <c r="F1371" s="41" t="str">
        <f>IFERROR(VLOOKUP(E1371,Heritage!$E$3:$H$4601,4,FALSE),"")</f>
        <v/>
      </c>
      <c r="G1371" s="41">
        <f>IFERROR(VLOOKUP(E1371,'PRS até 2014'!$E$4:$L$6307,8,FALSE),"")</f>
        <v>0.83333333333333337</v>
      </c>
      <c r="H1371" t="str">
        <f>IFERROR(VLOOKUP(E1371,'Global Insight'!$E$2:$F$4102,2,FALSE),"")</f>
        <v/>
      </c>
      <c r="I1371" t="str">
        <f>IFERROR(VLOOKUP(E1371,EIU!$E$2:$H$3662,4,FALSE),"")</f>
        <v/>
      </c>
    </row>
    <row r="1372" spans="1:9" x14ac:dyDescent="0.25">
      <c r="A1372" s="12" t="s">
        <v>312</v>
      </c>
      <c r="B1372" s="13" t="s">
        <v>313</v>
      </c>
      <c r="C1372" s="14">
        <v>189</v>
      </c>
      <c r="D1372" s="14">
        <v>1989</v>
      </c>
      <c r="E1372">
        <f t="shared" si="21"/>
        <v>1891989</v>
      </c>
      <c r="F1372" s="41" t="str">
        <f>IFERROR(VLOOKUP(E1372,Heritage!$E$3:$H$4601,4,FALSE),"")</f>
        <v/>
      </c>
      <c r="G1372" s="41">
        <f>IFERROR(VLOOKUP(E1372,'PRS até 2014'!$E$4:$L$6307,8,FALSE),"")</f>
        <v>0.5</v>
      </c>
      <c r="H1372" t="str">
        <f>IFERROR(VLOOKUP(E1372,'Global Insight'!$E$2:$F$4102,2,FALSE),"")</f>
        <v/>
      </c>
      <c r="I1372" t="str">
        <f>IFERROR(VLOOKUP(E1372,EIU!$E$2:$H$3662,4,FALSE),"")</f>
        <v/>
      </c>
    </row>
    <row r="1373" spans="1:9" x14ac:dyDescent="0.25">
      <c r="A1373" s="12" t="s">
        <v>316</v>
      </c>
      <c r="B1373" s="13" t="s">
        <v>317</v>
      </c>
      <c r="C1373" s="14">
        <v>190</v>
      </c>
      <c r="D1373" s="14">
        <v>1989</v>
      </c>
      <c r="E1373">
        <f t="shared" si="21"/>
        <v>1901989</v>
      </c>
      <c r="F1373" s="41" t="str">
        <f>IFERROR(VLOOKUP(E1373,Heritage!$E$3:$H$4601,4,FALSE),"")</f>
        <v/>
      </c>
      <c r="G1373" s="41" t="str">
        <f>IFERROR(VLOOKUP(E1373,'PRS até 2014'!$E$4:$L$6307,8,FALSE),"")</f>
        <v xml:space="preserve"> </v>
      </c>
      <c r="H1373" t="str">
        <f>IFERROR(VLOOKUP(E1373,'Global Insight'!$E$2:$F$4102,2,FALSE),"")</f>
        <v/>
      </c>
      <c r="I1373" t="str">
        <f>IFERROR(VLOOKUP(E1373,EIU!$E$2:$H$3662,4,FALSE),"")</f>
        <v/>
      </c>
    </row>
    <row r="1374" spans="1:9" x14ac:dyDescent="0.25">
      <c r="A1374" s="12" t="s">
        <v>322</v>
      </c>
      <c r="B1374" s="13" t="s">
        <v>323</v>
      </c>
      <c r="C1374" s="14">
        <v>191</v>
      </c>
      <c r="D1374" s="14">
        <v>1989</v>
      </c>
      <c r="E1374">
        <f t="shared" si="21"/>
        <v>1911989</v>
      </c>
      <c r="F1374" s="41" t="str">
        <f>IFERROR(VLOOKUP(E1374,Heritage!$E$3:$H$4601,4,FALSE),"")</f>
        <v/>
      </c>
      <c r="G1374" s="41" t="str">
        <f>IFERROR(VLOOKUP(E1374,'PRS até 2014'!$E$4:$L$6307,8,FALSE),"")</f>
        <v xml:space="preserve"> </v>
      </c>
      <c r="H1374" t="str">
        <f>IFERROR(VLOOKUP(E1374,'Global Insight'!$E$2:$F$4102,2,FALSE),"")</f>
        <v/>
      </c>
      <c r="I1374" t="str">
        <f>IFERROR(VLOOKUP(E1374,EIU!$E$2:$H$3662,4,FALSE),"")</f>
        <v/>
      </c>
    </row>
    <row r="1375" spans="1:9" x14ac:dyDescent="0.25">
      <c r="A1375" s="12" t="s">
        <v>318</v>
      </c>
      <c r="B1375" s="13" t="s">
        <v>319</v>
      </c>
      <c r="C1375" s="14">
        <v>192</v>
      </c>
      <c r="D1375" s="14">
        <v>1989</v>
      </c>
      <c r="E1375">
        <f t="shared" si="21"/>
        <v>1921989</v>
      </c>
      <c r="F1375" s="41" t="str">
        <f>IFERROR(VLOOKUP(E1375,Heritage!$E$3:$H$4601,4,FALSE),"")</f>
        <v/>
      </c>
      <c r="G1375" s="41">
        <f>IFERROR(VLOOKUP(E1375,'PRS até 2014'!$E$4:$L$6307,8,FALSE),"")</f>
        <v>0.55555555555555547</v>
      </c>
      <c r="H1375" t="str">
        <f>IFERROR(VLOOKUP(E1375,'Global Insight'!$E$2:$F$4102,2,FALSE),"")</f>
        <v/>
      </c>
      <c r="I1375" t="str">
        <f>IFERROR(VLOOKUP(E1375,EIU!$E$2:$H$3662,4,FALSE),"")</f>
        <v/>
      </c>
    </row>
    <row r="1376" spans="1:9" x14ac:dyDescent="0.25">
      <c r="A1376" s="12" t="s">
        <v>320</v>
      </c>
      <c r="B1376" s="13" t="s">
        <v>321</v>
      </c>
      <c r="C1376" s="14">
        <v>193</v>
      </c>
      <c r="D1376" s="14">
        <v>1989</v>
      </c>
      <c r="E1376">
        <f t="shared" si="21"/>
        <v>1931989</v>
      </c>
      <c r="F1376" s="41" t="str">
        <f>IFERROR(VLOOKUP(E1376,Heritage!$E$3:$H$4601,4,FALSE),"")</f>
        <v/>
      </c>
      <c r="G1376" s="41">
        <f>IFERROR(VLOOKUP(E1376,'PRS até 2014'!$E$4:$L$6307,8,FALSE),"")</f>
        <v>0.44444444444444442</v>
      </c>
      <c r="H1376" t="str">
        <f>IFERROR(VLOOKUP(E1376,'Global Insight'!$E$2:$F$4102,2,FALSE),"")</f>
        <v/>
      </c>
      <c r="I1376" t="str">
        <f>IFERROR(VLOOKUP(E1376,EIU!$E$2:$H$3662,4,FALSE),"")</f>
        <v/>
      </c>
    </row>
    <row r="1377" spans="1:9" x14ac:dyDescent="0.25">
      <c r="A1377" s="12" t="s">
        <v>325</v>
      </c>
      <c r="B1377" s="13" t="s">
        <v>326</v>
      </c>
      <c r="C1377" s="14">
        <v>194</v>
      </c>
      <c r="D1377" s="14">
        <v>1989</v>
      </c>
      <c r="E1377">
        <f t="shared" si="21"/>
        <v>1941989</v>
      </c>
      <c r="F1377" s="41" t="str">
        <f>IFERROR(VLOOKUP(E1377,Heritage!$E$3:$H$4601,4,FALSE),"")</f>
        <v/>
      </c>
      <c r="G1377" s="41" t="str">
        <f>IFERROR(VLOOKUP(E1377,'PRS até 2014'!$E$4:$L$6307,8,FALSE),"")</f>
        <v xml:space="preserve"> </v>
      </c>
      <c r="H1377" t="str">
        <f>IFERROR(VLOOKUP(E1377,'Global Insight'!$E$2:$F$4102,2,FALSE),"")</f>
        <v/>
      </c>
      <c r="I1377" t="str">
        <f>IFERROR(VLOOKUP(E1377,EIU!$E$2:$H$3662,4,FALSE),"")</f>
        <v/>
      </c>
    </row>
    <row r="1378" spans="1:9" x14ac:dyDescent="0.25">
      <c r="A1378" s="12" t="s">
        <v>373</v>
      </c>
      <c r="B1378" s="13" t="s">
        <v>341</v>
      </c>
      <c r="C1378" s="14">
        <v>195</v>
      </c>
      <c r="D1378" s="14">
        <v>1989</v>
      </c>
      <c r="E1378">
        <f t="shared" si="21"/>
        <v>1951989</v>
      </c>
      <c r="F1378" s="41" t="str">
        <f>IFERROR(VLOOKUP(E1378,Heritage!$E$3:$H$4601,4,FALSE),"")</f>
        <v/>
      </c>
      <c r="G1378" s="41" t="str">
        <f>IFERROR(VLOOKUP(E1378,'PRS até 2014'!$E$4:$L$6307,8,FALSE),"")</f>
        <v xml:space="preserve"> </v>
      </c>
      <c r="H1378" t="str">
        <f>IFERROR(VLOOKUP(E1378,'Global Insight'!$E$2:$F$4102,2,FALSE),"")</f>
        <v/>
      </c>
      <c r="I1378" t="str">
        <f>IFERROR(VLOOKUP(E1378,EIU!$E$2:$H$3662,4,FALSE),"")</f>
        <v/>
      </c>
    </row>
    <row r="1379" spans="1:9" x14ac:dyDescent="0.25">
      <c r="A1379" s="12" t="s">
        <v>329</v>
      </c>
      <c r="B1379" s="13" t="s">
        <v>330</v>
      </c>
      <c r="C1379" s="14">
        <v>196</v>
      </c>
      <c r="D1379" s="14">
        <v>1989</v>
      </c>
      <c r="E1379">
        <f t="shared" si="21"/>
        <v>1961989</v>
      </c>
      <c r="F1379" s="41" t="str">
        <f>IFERROR(VLOOKUP(E1379,Heritage!$E$3:$H$4601,4,FALSE),"")</f>
        <v/>
      </c>
      <c r="G1379" s="41">
        <f>IFERROR(VLOOKUP(E1379,'PRS até 2014'!$E$4:$L$6307,8,FALSE),"")</f>
        <v>0.3888888888888889</v>
      </c>
      <c r="H1379" t="str">
        <f>IFERROR(VLOOKUP(E1379,'Global Insight'!$E$2:$F$4102,2,FALSE),"")</f>
        <v/>
      </c>
      <c r="I1379" t="str">
        <f>IFERROR(VLOOKUP(E1379,EIU!$E$2:$H$3662,4,FALSE),"")</f>
        <v/>
      </c>
    </row>
    <row r="1380" spans="1:9" x14ac:dyDescent="0.25">
      <c r="A1380" s="16" t="s">
        <v>331</v>
      </c>
      <c r="B1380" s="17" t="s">
        <v>332</v>
      </c>
      <c r="C1380" s="18">
        <v>197</v>
      </c>
      <c r="D1380" s="18">
        <v>1989</v>
      </c>
      <c r="E1380">
        <f t="shared" si="21"/>
        <v>1971989</v>
      </c>
      <c r="F1380" s="41" t="str">
        <f>IFERROR(VLOOKUP(E1380,Heritage!$E$3:$H$4601,4,FALSE),"")</f>
        <v/>
      </c>
      <c r="G1380" s="41">
        <f>IFERROR(VLOOKUP(E1380,'PRS até 2014'!$E$4:$L$6307,8,FALSE),"")</f>
        <v>0.44444444444444442</v>
      </c>
      <c r="H1380" t="str">
        <f>IFERROR(VLOOKUP(E1380,'Global Insight'!$E$2:$F$4102,2,FALSE),"")</f>
        <v/>
      </c>
      <c r="I1380" t="str">
        <f>IFERROR(VLOOKUP(E1380,EIU!$E$2:$H$3662,4,FALSE),"")</f>
        <v/>
      </c>
    </row>
    <row r="1381" spans="1:9" x14ac:dyDescent="0.25">
      <c r="A1381" s="12" t="s">
        <v>0</v>
      </c>
      <c r="B1381" s="13" t="s">
        <v>1</v>
      </c>
      <c r="C1381" s="14">
        <v>1</v>
      </c>
      <c r="D1381" s="14">
        <v>1990</v>
      </c>
      <c r="E1381">
        <f t="shared" si="21"/>
        <v>11990</v>
      </c>
      <c r="F1381" s="41" t="str">
        <f>IFERROR(VLOOKUP(E1381,Heritage!$E$3:$H$4601,4,FALSE),"")</f>
        <v/>
      </c>
      <c r="G1381" s="41" t="str">
        <f>IFERROR(VLOOKUP(E1381,'PRS até 2014'!$E$4:$L$6307,8,FALSE),"")</f>
        <v xml:space="preserve"> </v>
      </c>
      <c r="H1381" t="str">
        <f>IFERROR(VLOOKUP(E1381,'Global Insight'!$E$2:$F$4102,2,FALSE),"")</f>
        <v/>
      </c>
      <c r="I1381" t="str">
        <f>IFERROR(VLOOKUP(E1381,EIU!$E$2:$H$3662,4,FALSE),"")</f>
        <v/>
      </c>
    </row>
    <row r="1382" spans="1:9" x14ac:dyDescent="0.25">
      <c r="A1382" s="12" t="s">
        <v>4</v>
      </c>
      <c r="B1382" s="13" t="s">
        <v>5</v>
      </c>
      <c r="C1382" s="14">
        <v>2</v>
      </c>
      <c r="D1382" s="14">
        <v>1990</v>
      </c>
      <c r="E1382">
        <f t="shared" si="21"/>
        <v>21990</v>
      </c>
      <c r="F1382" s="41" t="str">
        <f>IFERROR(VLOOKUP(E1382,Heritage!$E$3:$H$4601,4,FALSE),"")</f>
        <v/>
      </c>
      <c r="G1382" s="41">
        <f>IFERROR(VLOOKUP(E1382,'PRS até 2014'!$E$4:$L$6307,8,FALSE),"")</f>
        <v>0.61111111111111105</v>
      </c>
      <c r="H1382" t="str">
        <f>IFERROR(VLOOKUP(E1382,'Global Insight'!$E$2:$F$4102,2,FALSE),"")</f>
        <v/>
      </c>
      <c r="I1382" t="str">
        <f>IFERROR(VLOOKUP(E1382,EIU!$E$2:$H$3662,4,FALSE),"")</f>
        <v/>
      </c>
    </row>
    <row r="1383" spans="1:9" x14ac:dyDescent="0.25">
      <c r="A1383" s="12" t="s">
        <v>81</v>
      </c>
      <c r="B1383" s="13" t="s">
        <v>82</v>
      </c>
      <c r="C1383" s="14">
        <v>3</v>
      </c>
      <c r="D1383" s="14">
        <v>1990</v>
      </c>
      <c r="E1383">
        <f t="shared" si="21"/>
        <v>31990</v>
      </c>
      <c r="F1383" s="41" t="str">
        <f>IFERROR(VLOOKUP(E1383,Heritage!$E$3:$H$4601,4,FALSE),"")</f>
        <v/>
      </c>
      <c r="G1383" s="41">
        <f>IFERROR(VLOOKUP(E1383,'PRS até 2014'!$E$4:$L$6307,8,FALSE),"")</f>
        <v>0.41666666666666663</v>
      </c>
      <c r="H1383" t="str">
        <f>IFERROR(VLOOKUP(E1383,'Global Insight'!$E$2:$F$4102,2,FALSE),"")</f>
        <v/>
      </c>
      <c r="I1383" t="str">
        <f>IFERROR(VLOOKUP(E1383,EIU!$E$2:$H$3662,4,FALSE),"")</f>
        <v/>
      </c>
    </row>
    <row r="1384" spans="1:9" x14ac:dyDescent="0.25">
      <c r="A1384" s="12" t="s">
        <v>346</v>
      </c>
      <c r="B1384" s="13" t="s">
        <v>374</v>
      </c>
      <c r="C1384" s="14">
        <v>4</v>
      </c>
      <c r="D1384" s="14">
        <v>1990</v>
      </c>
      <c r="E1384">
        <f t="shared" si="21"/>
        <v>41990</v>
      </c>
      <c r="F1384" s="41" t="str">
        <f>IFERROR(VLOOKUP(E1384,Heritage!$E$3:$H$4601,4,FALSE),"")</f>
        <v/>
      </c>
      <c r="G1384" s="41" t="str">
        <f>IFERROR(VLOOKUP(E1384,'PRS até 2014'!$E$4:$L$6307,8,FALSE),"")</f>
        <v xml:space="preserve"> </v>
      </c>
      <c r="H1384" t="str">
        <f>IFERROR(VLOOKUP(E1384,'Global Insight'!$E$2:$F$4102,2,FALSE),"")</f>
        <v/>
      </c>
      <c r="I1384" t="str">
        <f>IFERROR(VLOOKUP(E1384,EIU!$E$2:$H$3662,4,FALSE),"")</f>
        <v/>
      </c>
    </row>
    <row r="1385" spans="1:9" x14ac:dyDescent="0.25">
      <c r="A1385" s="12" t="s">
        <v>2</v>
      </c>
      <c r="B1385" s="13" t="s">
        <v>3</v>
      </c>
      <c r="C1385" s="14">
        <v>5</v>
      </c>
      <c r="D1385" s="14">
        <v>1990</v>
      </c>
      <c r="E1385">
        <f t="shared" si="21"/>
        <v>51990</v>
      </c>
      <c r="F1385" s="41" t="str">
        <f>IFERROR(VLOOKUP(E1385,Heritage!$E$3:$H$4601,4,FALSE),"")</f>
        <v/>
      </c>
      <c r="G1385" s="41">
        <f>IFERROR(VLOOKUP(E1385,'PRS até 2014'!$E$4:$L$6307,8,FALSE),"")</f>
        <v>0.41666666666666663</v>
      </c>
      <c r="H1385" t="str">
        <f>IFERROR(VLOOKUP(E1385,'Global Insight'!$E$2:$F$4102,2,FALSE),"")</f>
        <v/>
      </c>
      <c r="I1385" t="str">
        <f>IFERROR(VLOOKUP(E1385,EIU!$E$2:$H$3662,4,FALSE),"")</f>
        <v/>
      </c>
    </row>
    <row r="1386" spans="1:9" x14ac:dyDescent="0.25">
      <c r="A1386" s="12" t="s">
        <v>347</v>
      </c>
      <c r="B1386" s="13" t="s">
        <v>375</v>
      </c>
      <c r="C1386" s="14">
        <v>6</v>
      </c>
      <c r="D1386" s="14">
        <v>1990</v>
      </c>
      <c r="E1386">
        <f t="shared" si="21"/>
        <v>61990</v>
      </c>
      <c r="F1386" s="41" t="str">
        <f>IFERROR(VLOOKUP(E1386,Heritage!$E$3:$H$4601,4,FALSE),"")</f>
        <v/>
      </c>
      <c r="G1386" s="41" t="str">
        <f>IFERROR(VLOOKUP(E1386,'PRS até 2014'!$E$4:$L$6307,8,FALSE),"")</f>
        <v xml:space="preserve"> </v>
      </c>
      <c r="H1386" t="str">
        <f>IFERROR(VLOOKUP(E1386,'Global Insight'!$E$2:$F$4102,2,FALSE),"")</f>
        <v/>
      </c>
      <c r="I1386" t="str">
        <f>IFERROR(VLOOKUP(E1386,EIU!$E$2:$H$3662,4,FALSE),"")</f>
        <v/>
      </c>
    </row>
    <row r="1387" spans="1:9" x14ac:dyDescent="0.25">
      <c r="A1387" s="12" t="s">
        <v>8</v>
      </c>
      <c r="B1387" s="13" t="s">
        <v>9</v>
      </c>
      <c r="C1387" s="14">
        <v>7</v>
      </c>
      <c r="D1387" s="14">
        <v>1990</v>
      </c>
      <c r="E1387">
        <f t="shared" si="21"/>
        <v>71990</v>
      </c>
      <c r="F1387" s="41" t="str">
        <f>IFERROR(VLOOKUP(E1387,Heritage!$E$3:$H$4601,4,FALSE),"")</f>
        <v/>
      </c>
      <c r="G1387" s="41">
        <f>IFERROR(VLOOKUP(E1387,'PRS até 2014'!$E$4:$L$6307,8,FALSE),"")</f>
        <v>0.55555555555555558</v>
      </c>
      <c r="H1387" t="str">
        <f>IFERROR(VLOOKUP(E1387,'Global Insight'!$E$2:$F$4102,2,FALSE),"")</f>
        <v/>
      </c>
      <c r="I1387" t="str">
        <f>IFERROR(VLOOKUP(E1387,EIU!$E$2:$H$3662,4,FALSE),"")</f>
        <v/>
      </c>
    </row>
    <row r="1388" spans="1:9" x14ac:dyDescent="0.25">
      <c r="A1388" s="12" t="s">
        <v>10</v>
      </c>
      <c r="B1388" s="13" t="s">
        <v>11</v>
      </c>
      <c r="C1388" s="14">
        <v>8</v>
      </c>
      <c r="D1388" s="14">
        <v>1990</v>
      </c>
      <c r="E1388">
        <f t="shared" si="21"/>
        <v>81990</v>
      </c>
      <c r="F1388" s="41" t="str">
        <f>IFERROR(VLOOKUP(E1388,Heritage!$E$3:$H$4601,4,FALSE),"")</f>
        <v/>
      </c>
      <c r="G1388" s="41" t="str">
        <f>IFERROR(VLOOKUP(E1388,'PRS até 2014'!$E$4:$L$6307,8,FALSE),"")</f>
        <v xml:space="preserve"> </v>
      </c>
      <c r="H1388" t="str">
        <f>IFERROR(VLOOKUP(E1388,'Global Insight'!$E$2:$F$4102,2,FALSE),"")</f>
        <v/>
      </c>
      <c r="I1388" t="str">
        <f>IFERROR(VLOOKUP(E1388,EIU!$E$2:$H$3662,4,FALSE),"")</f>
        <v/>
      </c>
    </row>
    <row r="1389" spans="1:9" x14ac:dyDescent="0.25">
      <c r="A1389" s="12" t="s">
        <v>12</v>
      </c>
      <c r="B1389" s="13" t="s">
        <v>13</v>
      </c>
      <c r="C1389" s="14">
        <v>9</v>
      </c>
      <c r="D1389" s="14">
        <v>1990</v>
      </c>
      <c r="E1389">
        <f t="shared" si="21"/>
        <v>91990</v>
      </c>
      <c r="F1389" s="41" t="str">
        <f>IFERROR(VLOOKUP(E1389,Heritage!$E$3:$H$4601,4,FALSE),"")</f>
        <v/>
      </c>
      <c r="G1389" s="41">
        <f>IFERROR(VLOOKUP(E1389,'PRS até 2014'!$E$4:$L$6307,8,FALSE),"")</f>
        <v>0.72222222222222221</v>
      </c>
      <c r="H1389" t="str">
        <f>IFERROR(VLOOKUP(E1389,'Global Insight'!$E$2:$F$4102,2,FALSE),"")</f>
        <v/>
      </c>
      <c r="I1389" t="str">
        <f>IFERROR(VLOOKUP(E1389,EIU!$E$2:$H$3662,4,FALSE),"")</f>
        <v/>
      </c>
    </row>
    <row r="1390" spans="1:9" x14ac:dyDescent="0.25">
      <c r="A1390" s="12" t="s">
        <v>14</v>
      </c>
      <c r="B1390" s="13" t="s">
        <v>15</v>
      </c>
      <c r="C1390" s="14">
        <v>10</v>
      </c>
      <c r="D1390" s="14">
        <v>1990</v>
      </c>
      <c r="E1390">
        <f t="shared" si="21"/>
        <v>101990</v>
      </c>
      <c r="F1390" s="41" t="str">
        <f>IFERROR(VLOOKUP(E1390,Heritage!$E$3:$H$4601,4,FALSE),"")</f>
        <v/>
      </c>
      <c r="G1390" s="41">
        <f>IFERROR(VLOOKUP(E1390,'PRS até 2014'!$E$4:$L$6307,8,FALSE),"")</f>
        <v>0.83333333333333337</v>
      </c>
      <c r="H1390" t="str">
        <f>IFERROR(VLOOKUP(E1390,'Global Insight'!$E$2:$F$4102,2,FALSE),"")</f>
        <v/>
      </c>
      <c r="I1390" t="str">
        <f>IFERROR(VLOOKUP(E1390,EIU!$E$2:$H$3662,4,FALSE),"")</f>
        <v/>
      </c>
    </row>
    <row r="1391" spans="1:9" x14ac:dyDescent="0.25">
      <c r="A1391" s="12" t="s">
        <v>16</v>
      </c>
      <c r="B1391" s="13" t="s">
        <v>17</v>
      </c>
      <c r="C1391" s="14">
        <v>11</v>
      </c>
      <c r="D1391" s="14">
        <v>1990</v>
      </c>
      <c r="E1391">
        <f t="shared" si="21"/>
        <v>111990</v>
      </c>
      <c r="F1391" s="41" t="str">
        <f>IFERROR(VLOOKUP(E1391,Heritage!$E$3:$H$4601,4,FALSE),"")</f>
        <v/>
      </c>
      <c r="G1391" s="41" t="str">
        <f>IFERROR(VLOOKUP(E1391,'PRS até 2014'!$E$4:$L$6307,8,FALSE),"")</f>
        <v xml:space="preserve"> </v>
      </c>
      <c r="H1391" t="str">
        <f>IFERROR(VLOOKUP(E1391,'Global Insight'!$E$2:$F$4102,2,FALSE),"")</f>
        <v/>
      </c>
      <c r="I1391" t="str">
        <f>IFERROR(VLOOKUP(E1391,EIU!$E$2:$H$3662,4,FALSE),"")</f>
        <v/>
      </c>
    </row>
    <row r="1392" spans="1:9" x14ac:dyDescent="0.25">
      <c r="A1392" s="12" t="s">
        <v>348</v>
      </c>
      <c r="B1392" s="13" t="s">
        <v>376</v>
      </c>
      <c r="C1392" s="14">
        <v>12</v>
      </c>
      <c r="D1392" s="14">
        <v>1990</v>
      </c>
      <c r="E1392">
        <f t="shared" si="21"/>
        <v>121990</v>
      </c>
      <c r="F1392" s="41" t="str">
        <f>IFERROR(VLOOKUP(E1392,Heritage!$E$3:$H$4601,4,FALSE),"")</f>
        <v/>
      </c>
      <c r="G1392" s="41">
        <f>IFERROR(VLOOKUP(E1392,'PRS até 2014'!$E$4:$L$6307,8,FALSE),"")</f>
        <v>0.44444444444444442</v>
      </c>
      <c r="H1392" t="str">
        <f>IFERROR(VLOOKUP(E1392,'Global Insight'!$E$2:$F$4102,2,FALSE),"")</f>
        <v/>
      </c>
      <c r="I1392" t="str">
        <f>IFERROR(VLOOKUP(E1392,EIU!$E$2:$H$3662,4,FALSE),"")</f>
        <v/>
      </c>
    </row>
    <row r="1393" spans="1:9" x14ac:dyDescent="0.25">
      <c r="A1393" s="12" t="s">
        <v>30</v>
      </c>
      <c r="B1393" s="13" t="s">
        <v>31</v>
      </c>
      <c r="C1393" s="14">
        <v>13</v>
      </c>
      <c r="D1393" s="14">
        <v>1990</v>
      </c>
      <c r="E1393">
        <f t="shared" si="21"/>
        <v>131990</v>
      </c>
      <c r="F1393" s="41" t="str">
        <f>IFERROR(VLOOKUP(E1393,Heritage!$E$3:$H$4601,4,FALSE),"")</f>
        <v/>
      </c>
      <c r="G1393" s="41">
        <f>IFERROR(VLOOKUP(E1393,'PRS até 2014'!$E$4:$L$6307,8,FALSE),"")</f>
        <v>0.52777777777777779</v>
      </c>
      <c r="H1393" t="str">
        <f>IFERROR(VLOOKUP(E1393,'Global Insight'!$E$2:$F$4102,2,FALSE),"")</f>
        <v/>
      </c>
      <c r="I1393" t="str">
        <f>IFERROR(VLOOKUP(E1393,EIU!$E$2:$H$3662,4,FALSE),"")</f>
        <v/>
      </c>
    </row>
    <row r="1394" spans="1:9" x14ac:dyDescent="0.25">
      <c r="A1394" s="12" t="s">
        <v>26</v>
      </c>
      <c r="B1394" s="13" t="s">
        <v>27</v>
      </c>
      <c r="C1394" s="14">
        <v>14</v>
      </c>
      <c r="D1394" s="14">
        <v>1990</v>
      </c>
      <c r="E1394">
        <f t="shared" si="21"/>
        <v>141990</v>
      </c>
      <c r="F1394" s="41" t="str">
        <f>IFERROR(VLOOKUP(E1394,Heritage!$E$3:$H$4601,4,FALSE),"")</f>
        <v/>
      </c>
      <c r="G1394" s="41">
        <f>IFERROR(VLOOKUP(E1394,'PRS até 2014'!$E$4:$L$6307,8,FALSE),"")</f>
        <v>0.19444444444444445</v>
      </c>
      <c r="H1394" t="str">
        <f>IFERROR(VLOOKUP(E1394,'Global Insight'!$E$2:$F$4102,2,FALSE),"")</f>
        <v/>
      </c>
      <c r="I1394" t="str">
        <f>IFERROR(VLOOKUP(E1394,EIU!$E$2:$H$3662,4,FALSE),"")</f>
        <v/>
      </c>
    </row>
    <row r="1395" spans="1:9" x14ac:dyDescent="0.25">
      <c r="A1395" s="12" t="s">
        <v>39</v>
      </c>
      <c r="B1395" s="13" t="s">
        <v>40</v>
      </c>
      <c r="C1395" s="14">
        <v>15</v>
      </c>
      <c r="D1395" s="14">
        <v>1990</v>
      </c>
      <c r="E1395">
        <f t="shared" si="21"/>
        <v>151990</v>
      </c>
      <c r="F1395" s="41" t="str">
        <f>IFERROR(VLOOKUP(E1395,Heritage!$E$3:$H$4601,4,FALSE),"")</f>
        <v/>
      </c>
      <c r="G1395" s="41" t="str">
        <f>IFERROR(VLOOKUP(E1395,'PRS até 2014'!$E$4:$L$6307,8,FALSE),"")</f>
        <v xml:space="preserve"> </v>
      </c>
      <c r="H1395" t="str">
        <f>IFERROR(VLOOKUP(E1395,'Global Insight'!$E$2:$F$4102,2,FALSE),"")</f>
        <v/>
      </c>
      <c r="I1395" t="str">
        <f>IFERROR(VLOOKUP(E1395,EIU!$E$2:$H$3662,4,FALSE),"")</f>
        <v/>
      </c>
    </row>
    <row r="1396" spans="1:9" x14ac:dyDescent="0.25">
      <c r="A1396" s="12" t="s">
        <v>33</v>
      </c>
      <c r="B1396" s="13" t="s">
        <v>34</v>
      </c>
      <c r="C1396" s="14">
        <v>16</v>
      </c>
      <c r="D1396" s="14">
        <v>1990</v>
      </c>
      <c r="E1396">
        <f t="shared" ref="E1396:E1459" si="22">C1396*10000+D1396</f>
        <v>161990</v>
      </c>
      <c r="F1396" s="41" t="str">
        <f>IFERROR(VLOOKUP(E1396,Heritage!$E$3:$H$4601,4,FALSE),"")</f>
        <v/>
      </c>
      <c r="G1396" s="41" t="str">
        <f>IFERROR(VLOOKUP(E1396,'PRS até 2014'!$E$4:$L$6307,8,FALSE),"")</f>
        <v xml:space="preserve"> </v>
      </c>
      <c r="H1396" t="str">
        <f>IFERROR(VLOOKUP(E1396,'Global Insight'!$E$2:$F$4102,2,FALSE),"")</f>
        <v/>
      </c>
      <c r="I1396" t="str">
        <f>IFERROR(VLOOKUP(E1396,EIU!$E$2:$H$3662,4,FALSE),"")</f>
        <v/>
      </c>
    </row>
    <row r="1397" spans="1:9" x14ac:dyDescent="0.25">
      <c r="A1397" s="12" t="s">
        <v>20</v>
      </c>
      <c r="B1397" s="13" t="s">
        <v>21</v>
      </c>
      <c r="C1397" s="14">
        <v>17</v>
      </c>
      <c r="D1397" s="14">
        <v>1990</v>
      </c>
      <c r="E1397">
        <f t="shared" si="22"/>
        <v>171990</v>
      </c>
      <c r="F1397" s="41" t="str">
        <f>IFERROR(VLOOKUP(E1397,Heritage!$E$3:$H$4601,4,FALSE),"")</f>
        <v/>
      </c>
      <c r="G1397" s="41">
        <f>IFERROR(VLOOKUP(E1397,'PRS até 2014'!$E$4:$L$6307,8,FALSE),"")</f>
        <v>0.80555555555555558</v>
      </c>
      <c r="H1397" t="str">
        <f>IFERROR(VLOOKUP(E1397,'Global Insight'!$E$2:$F$4102,2,FALSE),"")</f>
        <v/>
      </c>
      <c r="I1397" t="str">
        <f>IFERROR(VLOOKUP(E1397,EIU!$E$2:$H$3662,4,FALSE),"")</f>
        <v/>
      </c>
    </row>
    <row r="1398" spans="1:9" x14ac:dyDescent="0.25">
      <c r="A1398" s="12" t="s">
        <v>349</v>
      </c>
      <c r="B1398" s="13" t="s">
        <v>377</v>
      </c>
      <c r="C1398" s="14">
        <v>18</v>
      </c>
      <c r="D1398" s="14">
        <v>1990</v>
      </c>
      <c r="E1398">
        <f t="shared" si="22"/>
        <v>181990</v>
      </c>
      <c r="F1398" s="41" t="str">
        <f>IFERROR(VLOOKUP(E1398,Heritage!$E$3:$H$4601,4,FALSE),"")</f>
        <v/>
      </c>
      <c r="G1398" s="41" t="str">
        <f>IFERROR(VLOOKUP(E1398,'PRS até 2014'!$E$4:$L$6307,8,FALSE),"")</f>
        <v xml:space="preserve"> </v>
      </c>
      <c r="H1398" t="str">
        <f>IFERROR(VLOOKUP(E1398,'Global Insight'!$E$2:$F$4102,2,FALSE),"")</f>
        <v/>
      </c>
      <c r="I1398" t="str">
        <f>IFERROR(VLOOKUP(E1398,EIU!$E$2:$H$3662,4,FALSE),"")</f>
        <v/>
      </c>
    </row>
    <row r="1399" spans="1:9" x14ac:dyDescent="0.25">
      <c r="A1399" s="12" t="s">
        <v>22</v>
      </c>
      <c r="B1399" s="13" t="s">
        <v>23</v>
      </c>
      <c r="C1399" s="14">
        <v>19</v>
      </c>
      <c r="D1399" s="14">
        <v>1990</v>
      </c>
      <c r="E1399">
        <f t="shared" si="22"/>
        <v>191990</v>
      </c>
      <c r="F1399" s="41" t="str">
        <f>IFERROR(VLOOKUP(E1399,Heritage!$E$3:$H$4601,4,FALSE),"")</f>
        <v/>
      </c>
      <c r="G1399" s="41" t="str">
        <f>IFERROR(VLOOKUP(E1399,'PRS até 2014'!$E$4:$L$6307,8,FALSE),"")</f>
        <v xml:space="preserve"> </v>
      </c>
      <c r="H1399" t="str">
        <f>IFERROR(VLOOKUP(E1399,'Global Insight'!$E$2:$F$4102,2,FALSE),"")</f>
        <v/>
      </c>
      <c r="I1399" t="str">
        <f>IFERROR(VLOOKUP(E1399,EIU!$E$2:$H$3662,4,FALSE),"")</f>
        <v/>
      </c>
    </row>
    <row r="1400" spans="1:9" x14ac:dyDescent="0.25">
      <c r="A1400" s="12" t="s">
        <v>41</v>
      </c>
      <c r="B1400" s="13" t="s">
        <v>42</v>
      </c>
      <c r="C1400" s="14">
        <v>20</v>
      </c>
      <c r="D1400" s="14">
        <v>1990</v>
      </c>
      <c r="E1400">
        <f t="shared" si="22"/>
        <v>201990</v>
      </c>
      <c r="F1400" s="41" t="str">
        <f>IFERROR(VLOOKUP(E1400,Heritage!$E$3:$H$4601,4,FALSE),"")</f>
        <v/>
      </c>
      <c r="G1400" s="41" t="str">
        <f>IFERROR(VLOOKUP(E1400,'PRS até 2014'!$E$4:$L$6307,8,FALSE),"")</f>
        <v xml:space="preserve"> </v>
      </c>
      <c r="H1400" t="str">
        <f>IFERROR(VLOOKUP(E1400,'Global Insight'!$E$2:$F$4102,2,FALSE),"")</f>
        <v/>
      </c>
      <c r="I1400" t="str">
        <f>IFERROR(VLOOKUP(E1400,EIU!$E$2:$H$3662,4,FALSE),"")</f>
        <v/>
      </c>
    </row>
    <row r="1401" spans="1:9" x14ac:dyDescent="0.25">
      <c r="A1401" s="12" t="s">
        <v>35</v>
      </c>
      <c r="B1401" s="13" t="s">
        <v>36</v>
      </c>
      <c r="C1401" s="14">
        <v>21</v>
      </c>
      <c r="D1401" s="14">
        <v>1990</v>
      </c>
      <c r="E1401">
        <f t="shared" si="22"/>
        <v>211990</v>
      </c>
      <c r="F1401" s="41" t="str">
        <f>IFERROR(VLOOKUP(E1401,Heritage!$E$3:$H$4601,4,FALSE),"")</f>
        <v/>
      </c>
      <c r="G1401" s="41">
        <f>IFERROR(VLOOKUP(E1401,'PRS até 2014'!$E$4:$L$6307,8,FALSE),"")</f>
        <v>0.33333333333333331</v>
      </c>
      <c r="H1401" t="str">
        <f>IFERROR(VLOOKUP(E1401,'Global Insight'!$E$2:$F$4102,2,FALSE),"")</f>
        <v/>
      </c>
      <c r="I1401" t="str">
        <f>IFERROR(VLOOKUP(E1401,EIU!$E$2:$H$3662,4,FALSE),"")</f>
        <v/>
      </c>
    </row>
    <row r="1402" spans="1:9" x14ac:dyDescent="0.25">
      <c r="A1402" s="12" t="s">
        <v>333</v>
      </c>
      <c r="B1402" s="13" t="s">
        <v>32</v>
      </c>
      <c r="C1402" s="14">
        <v>22</v>
      </c>
      <c r="D1402" s="14">
        <v>1990</v>
      </c>
      <c r="E1402">
        <f t="shared" si="22"/>
        <v>221990</v>
      </c>
      <c r="F1402" s="41" t="str">
        <f>IFERROR(VLOOKUP(E1402,Heritage!$E$3:$H$4601,4,FALSE),"")</f>
        <v/>
      </c>
      <c r="G1402" s="41" t="str">
        <f>IFERROR(VLOOKUP(E1402,'PRS até 2014'!$E$4:$L$6307,8,FALSE),"")</f>
        <v xml:space="preserve"> </v>
      </c>
      <c r="H1402" t="str">
        <f>IFERROR(VLOOKUP(E1402,'Global Insight'!$E$2:$F$4102,2,FALSE),"")</f>
        <v/>
      </c>
      <c r="I1402" t="str">
        <f>IFERROR(VLOOKUP(E1402,EIU!$E$2:$H$3662,4,FALSE),"")</f>
        <v/>
      </c>
    </row>
    <row r="1403" spans="1:9" x14ac:dyDescent="0.25">
      <c r="A1403" s="12" t="s">
        <v>43</v>
      </c>
      <c r="B1403" s="13" t="s">
        <v>44</v>
      </c>
      <c r="C1403" s="14">
        <v>23</v>
      </c>
      <c r="D1403" s="14">
        <v>1990</v>
      </c>
      <c r="E1403">
        <f t="shared" si="22"/>
        <v>231990</v>
      </c>
      <c r="F1403" s="41" t="str">
        <f>IFERROR(VLOOKUP(E1403,Heritage!$E$3:$H$4601,4,FALSE),"")</f>
        <v/>
      </c>
      <c r="G1403" s="41">
        <f>IFERROR(VLOOKUP(E1403,'PRS até 2014'!$E$4:$L$6307,8,FALSE),"")</f>
        <v>0.77777777777777779</v>
      </c>
      <c r="H1403" t="str">
        <f>IFERROR(VLOOKUP(E1403,'Global Insight'!$E$2:$F$4102,2,FALSE),"")</f>
        <v/>
      </c>
      <c r="I1403" t="str">
        <f>IFERROR(VLOOKUP(E1403,EIU!$E$2:$H$3662,4,FALSE),"")</f>
        <v/>
      </c>
    </row>
    <row r="1404" spans="1:9" x14ac:dyDescent="0.25">
      <c r="A1404" s="12" t="s">
        <v>37</v>
      </c>
      <c r="B1404" s="13" t="s">
        <v>38</v>
      </c>
      <c r="C1404" s="14">
        <v>24</v>
      </c>
      <c r="D1404" s="14">
        <v>1990</v>
      </c>
      <c r="E1404">
        <f t="shared" si="22"/>
        <v>241990</v>
      </c>
      <c r="F1404" s="41" t="str">
        <f>IFERROR(VLOOKUP(E1404,Heritage!$E$3:$H$4601,4,FALSE),"")</f>
        <v/>
      </c>
      <c r="G1404" s="41">
        <f>IFERROR(VLOOKUP(E1404,'PRS até 2014'!$E$4:$L$6307,8,FALSE),"")</f>
        <v>0.58333333333333326</v>
      </c>
      <c r="H1404" t="str">
        <f>IFERROR(VLOOKUP(E1404,'Global Insight'!$E$2:$F$4102,2,FALSE),"")</f>
        <v/>
      </c>
      <c r="I1404" t="str">
        <f>IFERROR(VLOOKUP(E1404,EIU!$E$2:$H$3662,4,FALSE),"")</f>
        <v/>
      </c>
    </row>
    <row r="1405" spans="1:9" x14ac:dyDescent="0.25">
      <c r="A1405" s="12" t="s">
        <v>350</v>
      </c>
      <c r="B1405" s="13" t="s">
        <v>378</v>
      </c>
      <c r="C1405" s="14">
        <v>25</v>
      </c>
      <c r="D1405" s="14">
        <v>1990</v>
      </c>
      <c r="E1405">
        <f t="shared" si="22"/>
        <v>251990</v>
      </c>
      <c r="F1405" s="41" t="str">
        <f>IFERROR(VLOOKUP(E1405,Heritage!$E$3:$H$4601,4,FALSE),"")</f>
        <v/>
      </c>
      <c r="G1405" s="41">
        <f>IFERROR(VLOOKUP(E1405,'PRS até 2014'!$E$4:$L$6307,8,FALSE),"")</f>
        <v>0.80555555555555547</v>
      </c>
      <c r="H1405" t="str">
        <f>IFERROR(VLOOKUP(E1405,'Global Insight'!$E$2:$F$4102,2,FALSE),"")</f>
        <v/>
      </c>
      <c r="I1405" t="str">
        <f>IFERROR(VLOOKUP(E1405,EIU!$E$2:$H$3662,4,FALSE),"")</f>
        <v/>
      </c>
    </row>
    <row r="1406" spans="1:9" x14ac:dyDescent="0.25">
      <c r="A1406" s="12" t="s">
        <v>28</v>
      </c>
      <c r="B1406" s="13" t="s">
        <v>29</v>
      </c>
      <c r="C1406" s="14">
        <v>26</v>
      </c>
      <c r="D1406" s="14">
        <v>1990</v>
      </c>
      <c r="E1406">
        <f t="shared" si="22"/>
        <v>261990</v>
      </c>
      <c r="F1406" s="41" t="str">
        <f>IFERROR(VLOOKUP(E1406,Heritage!$E$3:$H$4601,4,FALSE),"")</f>
        <v/>
      </c>
      <c r="G1406" s="41">
        <f>IFERROR(VLOOKUP(E1406,'PRS até 2014'!$E$4:$L$6307,8,FALSE),"")</f>
        <v>0.52777777777777779</v>
      </c>
      <c r="H1406" t="str">
        <f>IFERROR(VLOOKUP(E1406,'Global Insight'!$E$2:$F$4102,2,FALSE),"")</f>
        <v/>
      </c>
      <c r="I1406" t="str">
        <f>IFERROR(VLOOKUP(E1406,EIU!$E$2:$H$3662,4,FALSE),"")</f>
        <v/>
      </c>
    </row>
    <row r="1407" spans="1:9" x14ac:dyDescent="0.25">
      <c r="A1407" s="12" t="s">
        <v>24</v>
      </c>
      <c r="B1407" s="13" t="s">
        <v>25</v>
      </c>
      <c r="C1407" s="14">
        <v>27</v>
      </c>
      <c r="D1407" s="14">
        <v>1990</v>
      </c>
      <c r="E1407">
        <f t="shared" si="22"/>
        <v>271990</v>
      </c>
      <c r="F1407" s="41" t="str">
        <f>IFERROR(VLOOKUP(E1407,Heritage!$E$3:$H$4601,4,FALSE),"")</f>
        <v/>
      </c>
      <c r="G1407" s="41">
        <f>IFERROR(VLOOKUP(E1407,'PRS até 2014'!$E$4:$L$6307,8,FALSE),"")</f>
        <v>0.5</v>
      </c>
      <c r="H1407" t="str">
        <f>IFERROR(VLOOKUP(E1407,'Global Insight'!$E$2:$F$4102,2,FALSE),"")</f>
        <v/>
      </c>
      <c r="I1407" t="str">
        <f>IFERROR(VLOOKUP(E1407,EIU!$E$2:$H$3662,4,FALSE),"")</f>
        <v/>
      </c>
    </row>
    <row r="1408" spans="1:9" x14ac:dyDescent="0.25">
      <c r="A1408" s="12" t="s">
        <v>18</v>
      </c>
      <c r="B1408" s="13" t="s">
        <v>19</v>
      </c>
      <c r="C1408" s="14">
        <v>28</v>
      </c>
      <c r="D1408" s="14">
        <v>1990</v>
      </c>
      <c r="E1408">
        <f t="shared" si="22"/>
        <v>281990</v>
      </c>
      <c r="F1408" s="41" t="str">
        <f>IFERROR(VLOOKUP(E1408,Heritage!$E$3:$H$4601,4,FALSE),"")</f>
        <v/>
      </c>
      <c r="G1408" s="41" t="str">
        <f>IFERROR(VLOOKUP(E1408,'PRS até 2014'!$E$4:$L$6307,8,FALSE),"")</f>
        <v xml:space="preserve"> </v>
      </c>
      <c r="H1408" t="str">
        <f>IFERROR(VLOOKUP(E1408,'Global Insight'!$E$2:$F$4102,2,FALSE),"")</f>
        <v/>
      </c>
      <c r="I1408" t="str">
        <f>IFERROR(VLOOKUP(E1408,EIU!$E$2:$H$3662,4,FALSE),"")</f>
        <v/>
      </c>
    </row>
    <row r="1409" spans="1:9" x14ac:dyDescent="0.25">
      <c r="A1409" s="12" t="s">
        <v>160</v>
      </c>
      <c r="B1409" s="13" t="s">
        <v>161</v>
      </c>
      <c r="C1409" s="14">
        <v>29</v>
      </c>
      <c r="D1409" s="14">
        <v>1990</v>
      </c>
      <c r="E1409">
        <f t="shared" si="22"/>
        <v>291990</v>
      </c>
      <c r="F1409" s="41" t="str">
        <f>IFERROR(VLOOKUP(E1409,Heritage!$E$3:$H$4601,4,FALSE),"")</f>
        <v/>
      </c>
      <c r="G1409" s="41" t="str">
        <f>IFERROR(VLOOKUP(E1409,'PRS até 2014'!$E$4:$L$6307,8,FALSE),"")</f>
        <v xml:space="preserve"> </v>
      </c>
      <c r="H1409" t="str">
        <f>IFERROR(VLOOKUP(E1409,'Global Insight'!$E$2:$F$4102,2,FALSE),"")</f>
        <v/>
      </c>
      <c r="I1409" t="str">
        <f>IFERROR(VLOOKUP(E1409,EIU!$E$2:$H$3662,4,FALSE),"")</f>
        <v/>
      </c>
    </row>
    <row r="1410" spans="1:9" x14ac:dyDescent="0.25">
      <c r="A1410" s="12" t="s">
        <v>56</v>
      </c>
      <c r="B1410" s="13" t="s">
        <v>57</v>
      </c>
      <c r="C1410" s="14">
        <v>30</v>
      </c>
      <c r="D1410" s="14">
        <v>1990</v>
      </c>
      <c r="E1410">
        <f t="shared" si="22"/>
        <v>301990</v>
      </c>
      <c r="F1410" s="41" t="str">
        <f>IFERROR(VLOOKUP(E1410,Heritage!$E$3:$H$4601,4,FALSE),"")</f>
        <v/>
      </c>
      <c r="G1410" s="41">
        <f>IFERROR(VLOOKUP(E1410,'PRS até 2014'!$E$4:$L$6307,8,FALSE),"")</f>
        <v>0.52777777777777779</v>
      </c>
      <c r="H1410" t="str">
        <f>IFERROR(VLOOKUP(E1410,'Global Insight'!$E$2:$F$4102,2,FALSE),"")</f>
        <v/>
      </c>
      <c r="I1410" t="str">
        <f>IFERROR(VLOOKUP(E1410,EIU!$E$2:$H$3662,4,FALSE),"")</f>
        <v/>
      </c>
    </row>
    <row r="1411" spans="1:9" x14ac:dyDescent="0.25">
      <c r="A1411" s="12" t="s">
        <v>47</v>
      </c>
      <c r="B1411" s="13" t="s">
        <v>48</v>
      </c>
      <c r="C1411" s="14">
        <v>31</v>
      </c>
      <c r="D1411" s="14">
        <v>1990</v>
      </c>
      <c r="E1411">
        <f t="shared" si="22"/>
        <v>311990</v>
      </c>
      <c r="F1411" s="41" t="str">
        <f>IFERROR(VLOOKUP(E1411,Heritage!$E$3:$H$4601,4,FALSE),"")</f>
        <v/>
      </c>
      <c r="G1411" s="41">
        <f>IFERROR(VLOOKUP(E1411,'PRS até 2014'!$E$4:$L$6307,8,FALSE),"")</f>
        <v>0.88888888888888884</v>
      </c>
      <c r="H1411" t="str">
        <f>IFERROR(VLOOKUP(E1411,'Global Insight'!$E$2:$F$4102,2,FALSE),"")</f>
        <v/>
      </c>
      <c r="I1411" t="str">
        <f>IFERROR(VLOOKUP(E1411,EIU!$E$2:$H$3662,4,FALSE),"")</f>
        <v/>
      </c>
    </row>
    <row r="1412" spans="1:9" x14ac:dyDescent="0.25">
      <c r="A1412" s="12" t="s">
        <v>63</v>
      </c>
      <c r="B1412" s="13" t="s">
        <v>64</v>
      </c>
      <c r="C1412" s="14">
        <v>32</v>
      </c>
      <c r="D1412" s="14">
        <v>1990</v>
      </c>
      <c r="E1412">
        <f t="shared" si="22"/>
        <v>321990</v>
      </c>
      <c r="F1412" s="41" t="str">
        <f>IFERROR(VLOOKUP(E1412,Heritage!$E$3:$H$4601,4,FALSE),"")</f>
        <v/>
      </c>
      <c r="G1412" s="41" t="str">
        <f>IFERROR(VLOOKUP(E1412,'PRS até 2014'!$E$4:$L$6307,8,FALSE),"")</f>
        <v xml:space="preserve"> </v>
      </c>
      <c r="H1412" t="str">
        <f>IFERROR(VLOOKUP(E1412,'Global Insight'!$E$2:$F$4102,2,FALSE),"")</f>
        <v/>
      </c>
      <c r="I1412" t="str">
        <f>IFERROR(VLOOKUP(E1412,EIU!$E$2:$H$3662,4,FALSE),"")</f>
        <v/>
      </c>
    </row>
    <row r="1413" spans="1:9" x14ac:dyDescent="0.25">
      <c r="A1413" s="12" t="s">
        <v>45</v>
      </c>
      <c r="B1413" s="13" t="s">
        <v>46</v>
      </c>
      <c r="C1413" s="14">
        <v>33</v>
      </c>
      <c r="D1413" s="14">
        <v>1990</v>
      </c>
      <c r="E1413">
        <f t="shared" si="22"/>
        <v>331990</v>
      </c>
      <c r="F1413" s="41" t="str">
        <f>IFERROR(VLOOKUP(E1413,Heritage!$E$3:$H$4601,4,FALSE),"")</f>
        <v/>
      </c>
      <c r="G1413" s="41" t="str">
        <f>IFERROR(VLOOKUP(E1413,'PRS até 2014'!$E$4:$L$6307,8,FALSE),"")</f>
        <v xml:space="preserve"> </v>
      </c>
      <c r="H1413" t="str">
        <f>IFERROR(VLOOKUP(E1413,'Global Insight'!$E$2:$F$4102,2,FALSE),"")</f>
        <v/>
      </c>
      <c r="I1413" t="str">
        <f>IFERROR(VLOOKUP(E1413,EIU!$E$2:$H$3662,4,FALSE),"")</f>
        <v/>
      </c>
    </row>
    <row r="1414" spans="1:9" x14ac:dyDescent="0.25">
      <c r="A1414" s="12" t="s">
        <v>288</v>
      </c>
      <c r="B1414" s="13" t="s">
        <v>289</v>
      </c>
      <c r="C1414" s="14">
        <v>34</v>
      </c>
      <c r="D1414" s="14">
        <v>1990</v>
      </c>
      <c r="E1414">
        <f t="shared" si="22"/>
        <v>341990</v>
      </c>
      <c r="F1414" s="41" t="str">
        <f>IFERROR(VLOOKUP(E1414,Heritage!$E$3:$H$4601,4,FALSE),"")</f>
        <v/>
      </c>
      <c r="G1414" s="41" t="str">
        <f>IFERROR(VLOOKUP(E1414,'PRS até 2014'!$E$4:$L$6307,8,FALSE),"")</f>
        <v xml:space="preserve"> </v>
      </c>
      <c r="H1414" t="str">
        <f>IFERROR(VLOOKUP(E1414,'Global Insight'!$E$2:$F$4102,2,FALSE),"")</f>
        <v/>
      </c>
      <c r="I1414" t="str">
        <f>IFERROR(VLOOKUP(E1414,EIU!$E$2:$H$3662,4,FALSE),"")</f>
        <v/>
      </c>
    </row>
    <row r="1415" spans="1:9" x14ac:dyDescent="0.25">
      <c r="A1415" s="12" t="s">
        <v>51</v>
      </c>
      <c r="B1415" s="13" t="s">
        <v>52</v>
      </c>
      <c r="C1415" s="14">
        <v>35</v>
      </c>
      <c r="D1415" s="14">
        <v>1990</v>
      </c>
      <c r="E1415">
        <f t="shared" si="22"/>
        <v>351990</v>
      </c>
      <c r="F1415" s="41" t="str">
        <f>IFERROR(VLOOKUP(E1415,Heritage!$E$3:$H$4601,4,FALSE),"")</f>
        <v/>
      </c>
      <c r="G1415" s="41">
        <f>IFERROR(VLOOKUP(E1415,'PRS até 2014'!$E$4:$L$6307,8,FALSE),"")</f>
        <v>0.58333333333333326</v>
      </c>
      <c r="H1415" t="str">
        <f>IFERROR(VLOOKUP(E1415,'Global Insight'!$E$2:$F$4102,2,FALSE),"")</f>
        <v/>
      </c>
      <c r="I1415" t="str">
        <f>IFERROR(VLOOKUP(E1415,EIU!$E$2:$H$3662,4,FALSE),"")</f>
        <v/>
      </c>
    </row>
    <row r="1416" spans="1:9" x14ac:dyDescent="0.25">
      <c r="A1416" s="12" t="s">
        <v>53</v>
      </c>
      <c r="B1416" s="13" t="s">
        <v>54</v>
      </c>
      <c r="C1416" s="14">
        <v>36</v>
      </c>
      <c r="D1416" s="14">
        <v>1990</v>
      </c>
      <c r="E1416">
        <f t="shared" si="22"/>
        <v>361990</v>
      </c>
      <c r="F1416" s="41" t="str">
        <f>IFERROR(VLOOKUP(E1416,Heritage!$E$3:$H$4601,4,FALSE),"")</f>
        <v/>
      </c>
      <c r="G1416" s="41">
        <f>IFERROR(VLOOKUP(E1416,'PRS até 2014'!$E$4:$L$6307,8,FALSE),"")</f>
        <v>0.52777777777777779</v>
      </c>
      <c r="H1416" t="str">
        <f>IFERROR(VLOOKUP(E1416,'Global Insight'!$E$2:$F$4102,2,FALSE),"")</f>
        <v/>
      </c>
      <c r="I1416" t="str">
        <f>IFERROR(VLOOKUP(E1416,EIU!$E$2:$H$3662,4,FALSE),"")</f>
        <v/>
      </c>
    </row>
    <row r="1417" spans="1:9" x14ac:dyDescent="0.25">
      <c r="A1417" s="12" t="s">
        <v>59</v>
      </c>
      <c r="B1417" s="13" t="s">
        <v>60</v>
      </c>
      <c r="C1417" s="14">
        <v>37</v>
      </c>
      <c r="D1417" s="14">
        <v>1990</v>
      </c>
      <c r="E1417">
        <f t="shared" si="22"/>
        <v>371990</v>
      </c>
      <c r="F1417" s="41" t="str">
        <f>IFERROR(VLOOKUP(E1417,Heritage!$E$3:$H$4601,4,FALSE),"")</f>
        <v/>
      </c>
      <c r="G1417" s="41">
        <f>IFERROR(VLOOKUP(E1417,'PRS até 2014'!$E$4:$L$6307,8,FALSE),"")</f>
        <v>0.38888888888888884</v>
      </c>
      <c r="H1417" t="str">
        <f>IFERROR(VLOOKUP(E1417,'Global Insight'!$E$2:$F$4102,2,FALSE),"")</f>
        <v/>
      </c>
      <c r="I1417" t="str">
        <f>IFERROR(VLOOKUP(E1417,EIU!$E$2:$H$3662,4,FALSE),"")</f>
        <v/>
      </c>
    </row>
    <row r="1418" spans="1:9" x14ac:dyDescent="0.25">
      <c r="A1418" s="12" t="s">
        <v>61</v>
      </c>
      <c r="B1418" s="13" t="s">
        <v>62</v>
      </c>
      <c r="C1418" s="14">
        <v>38</v>
      </c>
      <c r="D1418" s="14">
        <v>1990</v>
      </c>
      <c r="E1418">
        <f t="shared" si="22"/>
        <v>381990</v>
      </c>
      <c r="F1418" s="41" t="str">
        <f>IFERROR(VLOOKUP(E1418,Heritage!$E$3:$H$4601,4,FALSE),"")</f>
        <v/>
      </c>
      <c r="G1418" s="41" t="str">
        <f>IFERROR(VLOOKUP(E1418,'PRS até 2014'!$E$4:$L$6307,8,FALSE),"")</f>
        <v xml:space="preserve"> </v>
      </c>
      <c r="H1418" t="str">
        <f>IFERROR(VLOOKUP(E1418,'Global Insight'!$E$2:$F$4102,2,FALSE),"")</f>
        <v/>
      </c>
      <c r="I1418" t="str">
        <f>IFERROR(VLOOKUP(E1418,EIU!$E$2:$H$3662,4,FALSE),"")</f>
        <v/>
      </c>
    </row>
    <row r="1419" spans="1:9" x14ac:dyDescent="0.25">
      <c r="A1419" s="15" t="s">
        <v>334</v>
      </c>
      <c r="B1419" s="13" t="s">
        <v>58</v>
      </c>
      <c r="C1419" s="14">
        <v>39</v>
      </c>
      <c r="D1419" s="14">
        <v>1990</v>
      </c>
      <c r="E1419">
        <f t="shared" si="22"/>
        <v>391990</v>
      </c>
      <c r="F1419" s="41" t="str">
        <f>IFERROR(VLOOKUP(E1419,Heritage!$E$3:$H$4601,4,FALSE),"")</f>
        <v/>
      </c>
      <c r="G1419" s="41">
        <f>IFERROR(VLOOKUP(E1419,'PRS até 2014'!$E$4:$L$6307,8,FALSE),"")</f>
        <v>0.41666666666666663</v>
      </c>
      <c r="H1419" t="str">
        <f>IFERROR(VLOOKUP(E1419,'Global Insight'!$E$2:$F$4102,2,FALSE),"")</f>
        <v/>
      </c>
      <c r="I1419" t="str">
        <f>IFERROR(VLOOKUP(E1419,EIU!$E$2:$H$3662,4,FALSE),"")</f>
        <v/>
      </c>
    </row>
    <row r="1420" spans="1:9" x14ac:dyDescent="0.25">
      <c r="A1420" s="15" t="s">
        <v>351</v>
      </c>
      <c r="B1420" s="13" t="s">
        <v>335</v>
      </c>
      <c r="C1420" s="14">
        <v>40</v>
      </c>
      <c r="D1420" s="14">
        <v>1990</v>
      </c>
      <c r="E1420">
        <f t="shared" si="22"/>
        <v>401990</v>
      </c>
      <c r="F1420" s="41" t="str">
        <f>IFERROR(VLOOKUP(E1420,Heritage!$E$3:$H$4601,4,FALSE),"")</f>
        <v/>
      </c>
      <c r="G1420" s="41">
        <f>IFERROR(VLOOKUP(E1420,'PRS até 2014'!$E$4:$L$6307,8,FALSE),"")</f>
        <v>0.19444444444444445</v>
      </c>
      <c r="H1420" t="str">
        <f>IFERROR(VLOOKUP(E1420,'Global Insight'!$E$2:$F$4102,2,FALSE),"")</f>
        <v/>
      </c>
      <c r="I1420" t="str">
        <f>IFERROR(VLOOKUP(E1420,EIU!$E$2:$H$3662,4,FALSE),"")</f>
        <v/>
      </c>
    </row>
    <row r="1421" spans="1:9" x14ac:dyDescent="0.25">
      <c r="A1421" s="12" t="s">
        <v>65</v>
      </c>
      <c r="B1421" s="13" t="s">
        <v>66</v>
      </c>
      <c r="C1421" s="14">
        <v>41</v>
      </c>
      <c r="D1421" s="14">
        <v>1990</v>
      </c>
      <c r="E1421">
        <f t="shared" si="22"/>
        <v>411990</v>
      </c>
      <c r="F1421" s="41" t="str">
        <f>IFERROR(VLOOKUP(E1421,Heritage!$E$3:$H$4601,4,FALSE),"")</f>
        <v/>
      </c>
      <c r="G1421" s="41">
        <f>IFERROR(VLOOKUP(E1421,'PRS até 2014'!$E$4:$L$6307,8,FALSE),"")</f>
        <v>0.69444444444444442</v>
      </c>
      <c r="H1421" t="str">
        <f>IFERROR(VLOOKUP(E1421,'Global Insight'!$E$2:$F$4102,2,FALSE),"")</f>
        <v/>
      </c>
      <c r="I1421" t="str">
        <f>IFERROR(VLOOKUP(E1421,EIU!$E$2:$H$3662,4,FALSE),"")</f>
        <v/>
      </c>
    </row>
    <row r="1422" spans="1:9" x14ac:dyDescent="0.25">
      <c r="A1422" s="12" t="s">
        <v>352</v>
      </c>
      <c r="B1422" s="13" t="s">
        <v>55</v>
      </c>
      <c r="C1422" s="14">
        <v>42</v>
      </c>
      <c r="D1422" s="14">
        <v>1990</v>
      </c>
      <c r="E1422">
        <f t="shared" si="22"/>
        <v>421990</v>
      </c>
      <c r="F1422" s="41" t="str">
        <f>IFERROR(VLOOKUP(E1422,Heritage!$E$3:$H$4601,4,FALSE),"")</f>
        <v/>
      </c>
      <c r="G1422" s="41">
        <f>IFERROR(VLOOKUP(E1422,'PRS até 2014'!$E$4:$L$6307,8,FALSE),"")</f>
        <v>0.41666666666666663</v>
      </c>
      <c r="H1422" t="str">
        <f>IFERROR(VLOOKUP(E1422,'Global Insight'!$E$2:$F$4102,2,FALSE),"")</f>
        <v/>
      </c>
      <c r="I1422" t="str">
        <f>IFERROR(VLOOKUP(E1422,EIU!$E$2:$H$3662,4,FALSE),"")</f>
        <v/>
      </c>
    </row>
    <row r="1423" spans="1:9" x14ac:dyDescent="0.25">
      <c r="A1423" s="15" t="s">
        <v>126</v>
      </c>
      <c r="B1423" s="13" t="s">
        <v>127</v>
      </c>
      <c r="C1423" s="14">
        <v>43</v>
      </c>
      <c r="D1423" s="14">
        <v>1990</v>
      </c>
      <c r="E1423">
        <f t="shared" si="22"/>
        <v>431990</v>
      </c>
      <c r="F1423" s="41" t="str">
        <f>IFERROR(VLOOKUP(E1423,Heritage!$E$3:$H$4601,4,FALSE),"")</f>
        <v/>
      </c>
      <c r="G1423" s="41" t="str">
        <f>IFERROR(VLOOKUP(E1423,'PRS até 2014'!$E$4:$L$6307,8,FALSE),"")</f>
        <v xml:space="preserve"> </v>
      </c>
      <c r="H1423" t="str">
        <f>IFERROR(VLOOKUP(E1423,'Global Insight'!$E$2:$F$4102,2,FALSE),"")</f>
        <v/>
      </c>
      <c r="I1423" t="str">
        <f>IFERROR(VLOOKUP(E1423,EIU!$E$2:$H$3662,4,FALSE),"")</f>
        <v/>
      </c>
    </row>
    <row r="1424" spans="1:9" x14ac:dyDescent="0.25">
      <c r="A1424" s="12" t="s">
        <v>67</v>
      </c>
      <c r="B1424" s="13" t="s">
        <v>68</v>
      </c>
      <c r="C1424" s="14">
        <v>44</v>
      </c>
      <c r="D1424" s="14">
        <v>1990</v>
      </c>
      <c r="E1424">
        <f t="shared" si="22"/>
        <v>441990</v>
      </c>
      <c r="F1424" s="41" t="str">
        <f>IFERROR(VLOOKUP(E1424,Heritage!$E$3:$H$4601,4,FALSE),"")</f>
        <v/>
      </c>
      <c r="G1424" s="41">
        <f>IFERROR(VLOOKUP(E1424,'PRS até 2014'!$E$4:$L$6307,8,FALSE),"")</f>
        <v>0.55555555555555558</v>
      </c>
      <c r="H1424" t="str">
        <f>IFERROR(VLOOKUP(E1424,'Global Insight'!$E$2:$F$4102,2,FALSE),"")</f>
        <v/>
      </c>
      <c r="I1424" t="str">
        <f>IFERROR(VLOOKUP(E1424,EIU!$E$2:$H$3662,4,FALSE),"")</f>
        <v/>
      </c>
    </row>
    <row r="1425" spans="1:9" x14ac:dyDescent="0.25">
      <c r="A1425" s="12" t="s">
        <v>69</v>
      </c>
      <c r="B1425" s="13" t="s">
        <v>70</v>
      </c>
      <c r="C1425" s="14">
        <v>45</v>
      </c>
      <c r="D1425" s="14">
        <v>1990</v>
      </c>
      <c r="E1425">
        <f t="shared" si="22"/>
        <v>451990</v>
      </c>
      <c r="F1425" s="41" t="str">
        <f>IFERROR(VLOOKUP(E1425,Heritage!$E$3:$H$4601,4,FALSE),"")</f>
        <v/>
      </c>
      <c r="G1425" s="41">
        <f>IFERROR(VLOOKUP(E1425,'PRS até 2014'!$E$4:$L$6307,8,FALSE),"")</f>
        <v>0.61111111111111105</v>
      </c>
      <c r="H1425" t="str">
        <f>IFERROR(VLOOKUP(E1425,'Global Insight'!$E$2:$F$4102,2,FALSE),"")</f>
        <v/>
      </c>
      <c r="I1425" t="str">
        <f>IFERROR(VLOOKUP(E1425,EIU!$E$2:$H$3662,4,FALSE),"")</f>
        <v/>
      </c>
    </row>
    <row r="1426" spans="1:9" x14ac:dyDescent="0.25">
      <c r="A1426" s="12" t="s">
        <v>71</v>
      </c>
      <c r="B1426" s="13" t="s">
        <v>72</v>
      </c>
      <c r="C1426" s="14">
        <v>46</v>
      </c>
      <c r="D1426" s="14">
        <v>1990</v>
      </c>
      <c r="E1426">
        <f t="shared" si="22"/>
        <v>461990</v>
      </c>
      <c r="F1426" s="41" t="str">
        <f>IFERROR(VLOOKUP(E1426,Heritage!$E$3:$H$4601,4,FALSE),"")</f>
        <v/>
      </c>
      <c r="G1426" s="41">
        <f>IFERROR(VLOOKUP(E1426,'PRS até 2014'!$E$4:$L$6307,8,FALSE),"")</f>
        <v>0.69444444444444442</v>
      </c>
      <c r="H1426" t="str">
        <f>IFERROR(VLOOKUP(E1426,'Global Insight'!$E$2:$F$4102,2,FALSE),"")</f>
        <v/>
      </c>
      <c r="I1426" t="str">
        <f>IFERROR(VLOOKUP(E1426,EIU!$E$2:$H$3662,4,FALSE),"")</f>
        <v/>
      </c>
    </row>
    <row r="1427" spans="1:9" x14ac:dyDescent="0.25">
      <c r="A1427" s="12" t="s">
        <v>77</v>
      </c>
      <c r="B1427" s="13" t="s">
        <v>78</v>
      </c>
      <c r="C1427" s="14">
        <v>47</v>
      </c>
      <c r="D1427" s="14">
        <v>1990</v>
      </c>
      <c r="E1427">
        <f t="shared" si="22"/>
        <v>471990</v>
      </c>
      <c r="F1427" s="41" t="str">
        <f>IFERROR(VLOOKUP(E1427,Heritage!$E$3:$H$4601,4,FALSE),"")</f>
        <v/>
      </c>
      <c r="G1427" s="41">
        <f>IFERROR(VLOOKUP(E1427,'PRS até 2014'!$E$4:$L$6307,8,FALSE),"")</f>
        <v>0.86111111111111116</v>
      </c>
      <c r="H1427" t="str">
        <f>IFERROR(VLOOKUP(E1427,'Global Insight'!$E$2:$F$4102,2,FALSE),"")</f>
        <v/>
      </c>
      <c r="I1427" t="str">
        <f>IFERROR(VLOOKUP(E1427,EIU!$E$2:$H$3662,4,FALSE),"")</f>
        <v/>
      </c>
    </row>
    <row r="1428" spans="1:9" x14ac:dyDescent="0.25">
      <c r="A1428" s="12" t="s">
        <v>75</v>
      </c>
      <c r="B1428" s="13" t="s">
        <v>76</v>
      </c>
      <c r="C1428" s="14">
        <v>48</v>
      </c>
      <c r="D1428" s="14">
        <v>1990</v>
      </c>
      <c r="E1428">
        <f t="shared" si="22"/>
        <v>481990</v>
      </c>
      <c r="F1428" s="41" t="str">
        <f>IFERROR(VLOOKUP(E1428,Heritage!$E$3:$H$4601,4,FALSE),"")</f>
        <v/>
      </c>
      <c r="G1428" s="41" t="str">
        <f>IFERROR(VLOOKUP(E1428,'PRS até 2014'!$E$4:$L$6307,8,FALSE),"")</f>
        <v xml:space="preserve"> </v>
      </c>
      <c r="H1428" t="str">
        <f>IFERROR(VLOOKUP(E1428,'Global Insight'!$E$2:$F$4102,2,FALSE),"")</f>
        <v/>
      </c>
      <c r="I1428" t="str">
        <f>IFERROR(VLOOKUP(E1428,EIU!$E$2:$H$3662,4,FALSE),"")</f>
        <v/>
      </c>
    </row>
    <row r="1429" spans="1:9" x14ac:dyDescent="0.25">
      <c r="A1429" s="12" t="s">
        <v>353</v>
      </c>
      <c r="B1429" s="13" t="s">
        <v>379</v>
      </c>
      <c r="C1429" s="14">
        <v>49</v>
      </c>
      <c r="D1429" s="14">
        <v>1990</v>
      </c>
      <c r="E1429">
        <f t="shared" si="22"/>
        <v>491990</v>
      </c>
      <c r="F1429" s="41" t="str">
        <f>IFERROR(VLOOKUP(E1429,Heritage!$E$3:$H$4601,4,FALSE),"")</f>
        <v/>
      </c>
      <c r="G1429" s="41" t="str">
        <f>IFERROR(VLOOKUP(E1429,'PRS até 2014'!$E$4:$L$6307,8,FALSE),"")</f>
        <v xml:space="preserve"> </v>
      </c>
      <c r="H1429" t="str">
        <f>IFERROR(VLOOKUP(E1429,'Global Insight'!$E$2:$F$4102,2,FALSE),"")</f>
        <v/>
      </c>
      <c r="I1429" t="str">
        <f>IFERROR(VLOOKUP(E1429,EIU!$E$2:$H$3662,4,FALSE),"")</f>
        <v/>
      </c>
    </row>
    <row r="1430" spans="1:9" x14ac:dyDescent="0.25">
      <c r="A1430" s="12" t="s">
        <v>79</v>
      </c>
      <c r="B1430" s="13" t="s">
        <v>80</v>
      </c>
      <c r="C1430" s="14">
        <v>50</v>
      </c>
      <c r="D1430" s="14">
        <v>1990</v>
      </c>
      <c r="E1430">
        <f t="shared" si="22"/>
        <v>501990</v>
      </c>
      <c r="F1430" s="41" t="str">
        <f>IFERROR(VLOOKUP(E1430,Heritage!$E$3:$H$4601,4,FALSE),"")</f>
        <v/>
      </c>
      <c r="G1430" s="41">
        <f>IFERROR(VLOOKUP(E1430,'PRS até 2014'!$E$4:$L$6307,8,FALSE),"")</f>
        <v>0.47222222222222221</v>
      </c>
      <c r="H1430" t="str">
        <f>IFERROR(VLOOKUP(E1430,'Global Insight'!$E$2:$F$4102,2,FALSE),"")</f>
        <v/>
      </c>
      <c r="I1430" t="str">
        <f>IFERROR(VLOOKUP(E1430,EIU!$E$2:$H$3662,4,FALSE),"")</f>
        <v/>
      </c>
    </row>
    <row r="1431" spans="1:9" x14ac:dyDescent="0.25">
      <c r="A1431" s="12" t="s">
        <v>83</v>
      </c>
      <c r="B1431" s="13" t="s">
        <v>84</v>
      </c>
      <c r="C1431" s="14">
        <v>51</v>
      </c>
      <c r="D1431" s="14">
        <v>1990</v>
      </c>
      <c r="E1431">
        <f t="shared" si="22"/>
        <v>511990</v>
      </c>
      <c r="F1431" s="41" t="str">
        <f>IFERROR(VLOOKUP(E1431,Heritage!$E$3:$H$4601,4,FALSE),"")</f>
        <v/>
      </c>
      <c r="G1431" s="41">
        <f>IFERROR(VLOOKUP(E1431,'PRS até 2014'!$E$4:$L$6307,8,FALSE),"")</f>
        <v>0.58333333333333326</v>
      </c>
      <c r="H1431" t="str">
        <f>IFERROR(VLOOKUP(E1431,'Global Insight'!$E$2:$F$4102,2,FALSE),"")</f>
        <v/>
      </c>
      <c r="I1431" t="str">
        <f>IFERROR(VLOOKUP(E1431,EIU!$E$2:$H$3662,4,FALSE),"")</f>
        <v/>
      </c>
    </row>
    <row r="1432" spans="1:9" x14ac:dyDescent="0.25">
      <c r="A1432" s="12" t="s">
        <v>85</v>
      </c>
      <c r="B1432" s="13" t="s">
        <v>86</v>
      </c>
      <c r="C1432" s="14">
        <v>52</v>
      </c>
      <c r="D1432" s="14">
        <v>1990</v>
      </c>
      <c r="E1432">
        <f t="shared" si="22"/>
        <v>521990</v>
      </c>
      <c r="F1432" s="41" t="str">
        <f>IFERROR(VLOOKUP(E1432,Heritage!$E$3:$H$4601,4,FALSE),"")</f>
        <v/>
      </c>
      <c r="G1432" s="41">
        <f>IFERROR(VLOOKUP(E1432,'PRS até 2014'!$E$4:$L$6307,8,FALSE),"")</f>
        <v>0.27777777777777779</v>
      </c>
      <c r="H1432" t="str">
        <f>IFERROR(VLOOKUP(E1432,'Global Insight'!$E$2:$F$4102,2,FALSE),"")</f>
        <v/>
      </c>
      <c r="I1432" t="str">
        <f>IFERROR(VLOOKUP(E1432,EIU!$E$2:$H$3662,4,FALSE),"")</f>
        <v/>
      </c>
    </row>
    <row r="1433" spans="1:9" x14ac:dyDescent="0.25">
      <c r="A1433" s="12" t="s">
        <v>267</v>
      </c>
      <c r="B1433" s="13" t="s">
        <v>268</v>
      </c>
      <c r="C1433" s="14">
        <v>53</v>
      </c>
      <c r="D1433" s="14">
        <v>1990</v>
      </c>
      <c r="E1433">
        <f t="shared" si="22"/>
        <v>531990</v>
      </c>
      <c r="F1433" s="41" t="str">
        <f>IFERROR(VLOOKUP(E1433,Heritage!$E$3:$H$4601,4,FALSE),"")</f>
        <v/>
      </c>
      <c r="G1433" s="41">
        <f>IFERROR(VLOOKUP(E1433,'PRS até 2014'!$E$4:$L$6307,8,FALSE),"")</f>
        <v>0.25</v>
      </c>
      <c r="H1433" t="str">
        <f>IFERROR(VLOOKUP(E1433,'Global Insight'!$E$2:$F$4102,2,FALSE),"")</f>
        <v/>
      </c>
      <c r="I1433" t="str">
        <f>IFERROR(VLOOKUP(E1433,EIU!$E$2:$H$3662,4,FALSE),"")</f>
        <v/>
      </c>
    </row>
    <row r="1434" spans="1:9" x14ac:dyDescent="0.25">
      <c r="A1434" s="12" t="s">
        <v>114</v>
      </c>
      <c r="B1434" s="13" t="s">
        <v>115</v>
      </c>
      <c r="C1434" s="14">
        <v>54</v>
      </c>
      <c r="D1434" s="14">
        <v>1990</v>
      </c>
      <c r="E1434">
        <f t="shared" si="22"/>
        <v>541990</v>
      </c>
      <c r="F1434" s="41" t="str">
        <f>IFERROR(VLOOKUP(E1434,Heritage!$E$3:$H$4601,4,FALSE),"")</f>
        <v/>
      </c>
      <c r="G1434" s="41" t="str">
        <f>IFERROR(VLOOKUP(E1434,'PRS até 2014'!$E$4:$L$6307,8,FALSE),"")</f>
        <v xml:space="preserve"> </v>
      </c>
      <c r="H1434" t="str">
        <f>IFERROR(VLOOKUP(E1434,'Global Insight'!$E$2:$F$4102,2,FALSE),"")</f>
        <v/>
      </c>
      <c r="I1434" t="str">
        <f>IFERROR(VLOOKUP(E1434,EIU!$E$2:$H$3662,4,FALSE),"")</f>
        <v/>
      </c>
    </row>
    <row r="1435" spans="1:9" x14ac:dyDescent="0.25">
      <c r="A1435" s="12" t="s">
        <v>87</v>
      </c>
      <c r="B1435" s="13" t="s">
        <v>88</v>
      </c>
      <c r="C1435" s="14">
        <v>55</v>
      </c>
      <c r="D1435" s="14">
        <v>1990</v>
      </c>
      <c r="E1435">
        <f t="shared" si="22"/>
        <v>551990</v>
      </c>
      <c r="F1435" s="41" t="str">
        <f>IFERROR(VLOOKUP(E1435,Heritage!$E$3:$H$4601,4,FALSE),"")</f>
        <v/>
      </c>
      <c r="G1435" s="41" t="str">
        <f>IFERROR(VLOOKUP(E1435,'PRS até 2014'!$E$4:$L$6307,8,FALSE),"")</f>
        <v xml:space="preserve"> </v>
      </c>
      <c r="H1435" t="str">
        <f>IFERROR(VLOOKUP(E1435,'Global Insight'!$E$2:$F$4102,2,FALSE),"")</f>
        <v/>
      </c>
      <c r="I1435" t="str">
        <f>IFERROR(VLOOKUP(E1435,EIU!$E$2:$H$3662,4,FALSE),"")</f>
        <v/>
      </c>
    </row>
    <row r="1436" spans="1:9" x14ac:dyDescent="0.25">
      <c r="A1436" s="12" t="s">
        <v>91</v>
      </c>
      <c r="B1436" s="13" t="s">
        <v>92</v>
      </c>
      <c r="C1436" s="14">
        <v>56</v>
      </c>
      <c r="D1436" s="14">
        <v>1990</v>
      </c>
      <c r="E1436">
        <f t="shared" si="22"/>
        <v>561990</v>
      </c>
      <c r="F1436" s="41" t="str">
        <f>IFERROR(VLOOKUP(E1436,Heritage!$E$3:$H$4601,4,FALSE),"")</f>
        <v/>
      </c>
      <c r="G1436" s="41" t="str">
        <f>IFERROR(VLOOKUP(E1436,'PRS até 2014'!$E$4:$L$6307,8,FALSE),"")</f>
        <v xml:space="preserve"> </v>
      </c>
      <c r="H1436" t="str">
        <f>IFERROR(VLOOKUP(E1436,'Global Insight'!$E$2:$F$4102,2,FALSE),"")</f>
        <v/>
      </c>
      <c r="I1436" t="str">
        <f>IFERROR(VLOOKUP(E1436,EIU!$E$2:$H$3662,4,FALSE),"")</f>
        <v/>
      </c>
    </row>
    <row r="1437" spans="1:9" x14ac:dyDescent="0.25">
      <c r="A1437" s="12" t="s">
        <v>93</v>
      </c>
      <c r="B1437" s="13" t="s">
        <v>94</v>
      </c>
      <c r="C1437" s="14">
        <v>57</v>
      </c>
      <c r="D1437" s="14">
        <v>1990</v>
      </c>
      <c r="E1437">
        <f t="shared" si="22"/>
        <v>571990</v>
      </c>
      <c r="F1437" s="41" t="str">
        <f>IFERROR(VLOOKUP(E1437,Heritage!$E$3:$H$4601,4,FALSE),"")</f>
        <v/>
      </c>
      <c r="G1437" s="41">
        <f>IFERROR(VLOOKUP(E1437,'PRS até 2014'!$E$4:$L$6307,8,FALSE),"")</f>
        <v>0.38888888888888884</v>
      </c>
      <c r="H1437" t="str">
        <f>IFERROR(VLOOKUP(E1437,'Global Insight'!$E$2:$F$4102,2,FALSE),"")</f>
        <v/>
      </c>
      <c r="I1437" t="str">
        <f>IFERROR(VLOOKUP(E1437,EIU!$E$2:$H$3662,4,FALSE),"")</f>
        <v/>
      </c>
    </row>
    <row r="1438" spans="1:9" x14ac:dyDescent="0.25">
      <c r="A1438" s="12" t="s">
        <v>97</v>
      </c>
      <c r="B1438" s="13" t="s">
        <v>98</v>
      </c>
      <c r="C1438" s="14">
        <v>58</v>
      </c>
      <c r="D1438" s="14">
        <v>1990</v>
      </c>
      <c r="E1438">
        <f t="shared" si="22"/>
        <v>581990</v>
      </c>
      <c r="F1438" s="41" t="str">
        <f>IFERROR(VLOOKUP(E1438,Heritage!$E$3:$H$4601,4,FALSE),"")</f>
        <v/>
      </c>
      <c r="G1438" s="41" t="str">
        <f>IFERROR(VLOOKUP(E1438,'PRS até 2014'!$E$4:$L$6307,8,FALSE),"")</f>
        <v xml:space="preserve"> </v>
      </c>
      <c r="H1438" t="str">
        <f>IFERROR(VLOOKUP(E1438,'Global Insight'!$E$2:$F$4102,2,FALSE),"")</f>
        <v/>
      </c>
      <c r="I1438" t="str">
        <f>IFERROR(VLOOKUP(E1438,EIU!$E$2:$H$3662,4,FALSE),"")</f>
        <v/>
      </c>
    </row>
    <row r="1439" spans="1:9" x14ac:dyDescent="0.25">
      <c r="A1439" s="12" t="s">
        <v>95</v>
      </c>
      <c r="B1439" s="13" t="s">
        <v>96</v>
      </c>
      <c r="C1439" s="14">
        <v>59</v>
      </c>
      <c r="D1439" s="14">
        <v>1990</v>
      </c>
      <c r="E1439">
        <f t="shared" si="22"/>
        <v>591990</v>
      </c>
      <c r="F1439" s="41" t="str">
        <f>IFERROR(VLOOKUP(E1439,Heritage!$E$3:$H$4601,4,FALSE),"")</f>
        <v/>
      </c>
      <c r="G1439" s="41">
        <f>IFERROR(VLOOKUP(E1439,'PRS até 2014'!$E$4:$L$6307,8,FALSE),"")</f>
        <v>0.86111111111111116</v>
      </c>
      <c r="H1439" t="str">
        <f>IFERROR(VLOOKUP(E1439,'Global Insight'!$E$2:$F$4102,2,FALSE),"")</f>
        <v/>
      </c>
      <c r="I1439" t="str">
        <f>IFERROR(VLOOKUP(E1439,EIU!$E$2:$H$3662,4,FALSE),"")</f>
        <v/>
      </c>
    </row>
    <row r="1440" spans="1:9" x14ac:dyDescent="0.25">
      <c r="A1440" s="12" t="s">
        <v>99</v>
      </c>
      <c r="B1440" s="13" t="s">
        <v>100</v>
      </c>
      <c r="C1440" s="14">
        <v>60</v>
      </c>
      <c r="D1440" s="14">
        <v>1990</v>
      </c>
      <c r="E1440">
        <f t="shared" si="22"/>
        <v>601990</v>
      </c>
      <c r="F1440" s="41" t="str">
        <f>IFERROR(VLOOKUP(E1440,Heritage!$E$3:$H$4601,4,FALSE),"")</f>
        <v/>
      </c>
      <c r="G1440" s="41">
        <f>IFERROR(VLOOKUP(E1440,'PRS até 2014'!$E$4:$L$6307,8,FALSE),"")</f>
        <v>0.77777777777777779</v>
      </c>
      <c r="H1440" t="str">
        <f>IFERROR(VLOOKUP(E1440,'Global Insight'!$E$2:$F$4102,2,FALSE),"")</f>
        <v/>
      </c>
      <c r="I1440" t="str">
        <f>IFERROR(VLOOKUP(E1440,EIU!$E$2:$H$3662,4,FALSE),"")</f>
        <v/>
      </c>
    </row>
    <row r="1441" spans="1:9" x14ac:dyDescent="0.25">
      <c r="A1441" s="12" t="s">
        <v>101</v>
      </c>
      <c r="B1441" s="13" t="s">
        <v>102</v>
      </c>
      <c r="C1441" s="14">
        <v>61</v>
      </c>
      <c r="D1441" s="14">
        <v>1990</v>
      </c>
      <c r="E1441">
        <f t="shared" si="22"/>
        <v>611990</v>
      </c>
      <c r="F1441" s="41" t="str">
        <f>IFERROR(VLOOKUP(E1441,Heritage!$E$3:$H$4601,4,FALSE),"")</f>
        <v/>
      </c>
      <c r="G1441" s="41">
        <f>IFERROR(VLOOKUP(E1441,'PRS até 2014'!$E$4:$L$6307,8,FALSE),"")</f>
        <v>0.3611111111111111</v>
      </c>
      <c r="H1441" t="str">
        <f>IFERROR(VLOOKUP(E1441,'Global Insight'!$E$2:$F$4102,2,FALSE),"")</f>
        <v/>
      </c>
      <c r="I1441" t="str">
        <f>IFERROR(VLOOKUP(E1441,EIU!$E$2:$H$3662,4,FALSE),"")</f>
        <v/>
      </c>
    </row>
    <row r="1442" spans="1:9" x14ac:dyDescent="0.25">
      <c r="A1442" s="12" t="s">
        <v>354</v>
      </c>
      <c r="B1442" s="13" t="s">
        <v>111</v>
      </c>
      <c r="C1442" s="14">
        <v>62</v>
      </c>
      <c r="D1442" s="14">
        <v>1990</v>
      </c>
      <c r="E1442">
        <f t="shared" si="22"/>
        <v>621990</v>
      </c>
      <c r="F1442" s="41" t="str">
        <f>IFERROR(VLOOKUP(E1442,Heritage!$E$3:$H$4601,4,FALSE),"")</f>
        <v/>
      </c>
      <c r="G1442" s="41">
        <f>IFERROR(VLOOKUP(E1442,'PRS até 2014'!$E$4:$L$6307,8,FALSE),"")</f>
        <v>0.5</v>
      </c>
      <c r="H1442" t="str">
        <f>IFERROR(VLOOKUP(E1442,'Global Insight'!$E$2:$F$4102,2,FALSE),"")</f>
        <v/>
      </c>
      <c r="I1442" t="str">
        <f>IFERROR(VLOOKUP(E1442,EIU!$E$2:$H$3662,4,FALSE),"")</f>
        <v/>
      </c>
    </row>
    <row r="1443" spans="1:9" x14ac:dyDescent="0.25">
      <c r="A1443" s="12" t="s">
        <v>105</v>
      </c>
      <c r="B1443" s="13" t="s">
        <v>106</v>
      </c>
      <c r="C1443" s="14">
        <v>63</v>
      </c>
      <c r="D1443" s="14">
        <v>1990</v>
      </c>
      <c r="E1443">
        <f t="shared" si="22"/>
        <v>631990</v>
      </c>
      <c r="F1443" s="41" t="str">
        <f>IFERROR(VLOOKUP(E1443,Heritage!$E$3:$H$4601,4,FALSE),"")</f>
        <v/>
      </c>
      <c r="G1443" s="41" t="str">
        <f>IFERROR(VLOOKUP(E1443,'PRS até 2014'!$E$4:$L$6307,8,FALSE),"")</f>
        <v xml:space="preserve"> </v>
      </c>
      <c r="H1443" t="str">
        <f>IFERROR(VLOOKUP(E1443,'Global Insight'!$E$2:$F$4102,2,FALSE),"")</f>
        <v/>
      </c>
      <c r="I1443" t="str">
        <f>IFERROR(VLOOKUP(E1443,EIU!$E$2:$H$3662,4,FALSE),"")</f>
        <v/>
      </c>
    </row>
    <row r="1444" spans="1:9" x14ac:dyDescent="0.25">
      <c r="A1444" s="12" t="s">
        <v>73</v>
      </c>
      <c r="B1444" s="13" t="s">
        <v>74</v>
      </c>
      <c r="C1444" s="14">
        <v>64</v>
      </c>
      <c r="D1444" s="14">
        <v>1990</v>
      </c>
      <c r="E1444">
        <f t="shared" si="22"/>
        <v>641990</v>
      </c>
      <c r="F1444" s="41" t="str">
        <f>IFERROR(VLOOKUP(E1444,Heritage!$E$3:$H$4601,4,FALSE),"")</f>
        <v/>
      </c>
      <c r="G1444" s="41">
        <f>IFERROR(VLOOKUP(E1444,'PRS até 2014'!$E$4:$L$6307,8,FALSE),"")</f>
        <v>0.80555555555555558</v>
      </c>
      <c r="H1444" t="str">
        <f>IFERROR(VLOOKUP(E1444,'Global Insight'!$E$2:$F$4102,2,FALSE),"")</f>
        <v/>
      </c>
      <c r="I1444" t="str">
        <f>IFERROR(VLOOKUP(E1444,EIU!$E$2:$H$3662,4,FALSE),"")</f>
        <v/>
      </c>
    </row>
    <row r="1445" spans="1:9" x14ac:dyDescent="0.25">
      <c r="A1445" s="12" t="s">
        <v>336</v>
      </c>
      <c r="B1445" s="13" t="s">
        <v>337</v>
      </c>
      <c r="C1445" s="14">
        <v>65</v>
      </c>
      <c r="D1445" s="14">
        <v>1990</v>
      </c>
      <c r="E1445">
        <f t="shared" si="22"/>
        <v>651990</v>
      </c>
      <c r="F1445" s="41" t="str">
        <f>IFERROR(VLOOKUP(E1445,Heritage!$E$3:$H$4601,4,FALSE),"")</f>
        <v/>
      </c>
      <c r="G1445" s="41" t="str">
        <f>IFERROR(VLOOKUP(E1445,'PRS até 2014'!$E$4:$L$6307,8,FALSE),"")</f>
        <v xml:space="preserve"> </v>
      </c>
      <c r="H1445" t="str">
        <f>IFERROR(VLOOKUP(E1445,'Global Insight'!$E$2:$F$4102,2,FALSE),"")</f>
        <v/>
      </c>
      <c r="I1445" t="str">
        <f>IFERROR(VLOOKUP(E1445,EIU!$E$2:$H$3662,4,FALSE),"")</f>
        <v/>
      </c>
    </row>
    <row r="1446" spans="1:9" x14ac:dyDescent="0.25">
      <c r="A1446" s="12" t="s">
        <v>107</v>
      </c>
      <c r="B1446" s="13" t="s">
        <v>108</v>
      </c>
      <c r="C1446" s="14">
        <v>66</v>
      </c>
      <c r="D1446" s="14">
        <v>1990</v>
      </c>
      <c r="E1446">
        <f t="shared" si="22"/>
        <v>661990</v>
      </c>
      <c r="F1446" s="41" t="str">
        <f>IFERROR(VLOOKUP(E1446,Heritage!$E$3:$H$4601,4,FALSE),"")</f>
        <v/>
      </c>
      <c r="G1446" s="41">
        <f>IFERROR(VLOOKUP(E1446,'PRS até 2014'!$E$4:$L$6307,8,FALSE),"")</f>
        <v>0.58333333333333326</v>
      </c>
      <c r="H1446" t="str">
        <f>IFERROR(VLOOKUP(E1446,'Global Insight'!$E$2:$F$4102,2,FALSE),"")</f>
        <v/>
      </c>
      <c r="I1446" t="str">
        <f>IFERROR(VLOOKUP(E1446,EIU!$E$2:$H$3662,4,FALSE),"")</f>
        <v/>
      </c>
    </row>
    <row r="1447" spans="1:9" x14ac:dyDescent="0.25">
      <c r="A1447" s="12" t="s">
        <v>116</v>
      </c>
      <c r="B1447" s="13" t="s">
        <v>117</v>
      </c>
      <c r="C1447" s="14">
        <v>67</v>
      </c>
      <c r="D1447" s="14">
        <v>1990</v>
      </c>
      <c r="E1447">
        <f t="shared" si="22"/>
        <v>671990</v>
      </c>
      <c r="F1447" s="41" t="str">
        <f>IFERROR(VLOOKUP(E1447,Heritage!$E$3:$H$4601,4,FALSE),"")</f>
        <v/>
      </c>
      <c r="G1447" s="41">
        <f>IFERROR(VLOOKUP(E1447,'PRS até 2014'!$E$4:$L$6307,8,FALSE),"")</f>
        <v>0.58333333333333326</v>
      </c>
      <c r="H1447" t="str">
        <f>IFERROR(VLOOKUP(E1447,'Global Insight'!$E$2:$F$4102,2,FALSE),"")</f>
        <v/>
      </c>
      <c r="I1447" t="str">
        <f>IFERROR(VLOOKUP(E1447,EIU!$E$2:$H$3662,4,FALSE),"")</f>
        <v/>
      </c>
    </row>
    <row r="1448" spans="1:9" x14ac:dyDescent="0.25">
      <c r="A1448" s="12" t="s">
        <v>355</v>
      </c>
      <c r="B1448" s="13" t="s">
        <v>380</v>
      </c>
      <c r="C1448" s="14">
        <v>68</v>
      </c>
      <c r="D1448" s="14">
        <v>1990</v>
      </c>
      <c r="E1448">
        <f t="shared" si="22"/>
        <v>681990</v>
      </c>
      <c r="F1448" s="41" t="str">
        <f>IFERROR(VLOOKUP(E1448,Heritage!$E$3:$H$4601,4,FALSE),"")</f>
        <v/>
      </c>
      <c r="G1448" s="41" t="str">
        <f>IFERROR(VLOOKUP(E1448,'PRS até 2014'!$E$4:$L$6307,8,FALSE),"")</f>
        <v xml:space="preserve"> </v>
      </c>
      <c r="H1448" t="str">
        <f>IFERROR(VLOOKUP(E1448,'Global Insight'!$E$2:$F$4102,2,FALSE),"")</f>
        <v/>
      </c>
      <c r="I1448" t="str">
        <f>IFERROR(VLOOKUP(E1448,EIU!$E$2:$H$3662,4,FALSE),"")</f>
        <v/>
      </c>
    </row>
    <row r="1449" spans="1:9" x14ac:dyDescent="0.25">
      <c r="A1449" s="12" t="s">
        <v>118</v>
      </c>
      <c r="B1449" s="13" t="s">
        <v>119</v>
      </c>
      <c r="C1449" s="14">
        <v>69</v>
      </c>
      <c r="D1449" s="14">
        <v>1990</v>
      </c>
      <c r="E1449">
        <f t="shared" si="22"/>
        <v>691990</v>
      </c>
      <c r="F1449" s="41" t="str">
        <f>IFERROR(VLOOKUP(E1449,Heritage!$E$3:$H$4601,4,FALSE),"")</f>
        <v/>
      </c>
      <c r="G1449" s="41">
        <f>IFERROR(VLOOKUP(E1449,'PRS até 2014'!$E$4:$L$6307,8,FALSE),"")</f>
        <v>0.27777777777777779</v>
      </c>
      <c r="H1449" t="str">
        <f>IFERROR(VLOOKUP(E1449,'Global Insight'!$E$2:$F$4102,2,FALSE),"")</f>
        <v/>
      </c>
      <c r="I1449" t="str">
        <f>IFERROR(VLOOKUP(E1449,EIU!$E$2:$H$3662,4,FALSE),"")</f>
        <v/>
      </c>
    </row>
    <row r="1450" spans="1:9" x14ac:dyDescent="0.25">
      <c r="A1450" s="12" t="s">
        <v>109</v>
      </c>
      <c r="B1450" s="13" t="s">
        <v>110</v>
      </c>
      <c r="C1450" s="14">
        <v>70</v>
      </c>
      <c r="D1450" s="14">
        <v>1990</v>
      </c>
      <c r="E1450">
        <f t="shared" si="22"/>
        <v>701990</v>
      </c>
      <c r="F1450" s="41" t="str">
        <f>IFERROR(VLOOKUP(E1450,Heritage!$E$3:$H$4601,4,FALSE),"")</f>
        <v/>
      </c>
      <c r="G1450" s="41">
        <f>IFERROR(VLOOKUP(E1450,'PRS até 2014'!$E$4:$L$6307,8,FALSE),"")</f>
        <v>0.52777777777777779</v>
      </c>
      <c r="H1450" t="str">
        <f>IFERROR(VLOOKUP(E1450,'Global Insight'!$E$2:$F$4102,2,FALSE),"")</f>
        <v/>
      </c>
      <c r="I1450" t="str">
        <f>IFERROR(VLOOKUP(E1450,EIU!$E$2:$H$3662,4,FALSE),"")</f>
        <v/>
      </c>
    </row>
    <row r="1451" spans="1:9" x14ac:dyDescent="0.25">
      <c r="A1451" s="12" t="s">
        <v>112</v>
      </c>
      <c r="B1451" s="13" t="s">
        <v>113</v>
      </c>
      <c r="C1451" s="14">
        <v>71</v>
      </c>
      <c r="D1451" s="14">
        <v>1990</v>
      </c>
      <c r="E1451">
        <f t="shared" si="22"/>
        <v>711990</v>
      </c>
      <c r="F1451" s="41" t="str">
        <f>IFERROR(VLOOKUP(E1451,Heritage!$E$3:$H$4601,4,FALSE),"")</f>
        <v/>
      </c>
      <c r="G1451" s="41">
        <f>IFERROR(VLOOKUP(E1451,'PRS até 2014'!$E$4:$L$6307,8,FALSE),"")</f>
        <v>0.33333333333333331</v>
      </c>
      <c r="H1451" t="str">
        <f>IFERROR(VLOOKUP(E1451,'Global Insight'!$E$2:$F$4102,2,FALSE),"")</f>
        <v/>
      </c>
      <c r="I1451" t="str">
        <f>IFERROR(VLOOKUP(E1451,EIU!$E$2:$H$3662,4,FALSE),"")</f>
        <v/>
      </c>
    </row>
    <row r="1452" spans="1:9" x14ac:dyDescent="0.25">
      <c r="A1452" s="12" t="s">
        <v>120</v>
      </c>
      <c r="B1452" s="13" t="s">
        <v>121</v>
      </c>
      <c r="C1452" s="14">
        <v>72</v>
      </c>
      <c r="D1452" s="14">
        <v>1990</v>
      </c>
      <c r="E1452">
        <f t="shared" si="22"/>
        <v>721990</v>
      </c>
      <c r="F1452" s="41" t="str">
        <f>IFERROR(VLOOKUP(E1452,Heritage!$E$3:$H$4601,4,FALSE),"")</f>
        <v/>
      </c>
      <c r="G1452" s="41">
        <f>IFERROR(VLOOKUP(E1452,'PRS até 2014'!$E$4:$L$6307,8,FALSE),"")</f>
        <v>0.25</v>
      </c>
      <c r="H1452" t="str">
        <f>IFERROR(VLOOKUP(E1452,'Global Insight'!$E$2:$F$4102,2,FALSE),"")</f>
        <v/>
      </c>
      <c r="I1452" t="str">
        <f>IFERROR(VLOOKUP(E1452,EIU!$E$2:$H$3662,4,FALSE),"")</f>
        <v/>
      </c>
    </row>
    <row r="1453" spans="1:9" x14ac:dyDescent="0.25">
      <c r="A1453" s="12" t="s">
        <v>128</v>
      </c>
      <c r="B1453" s="13" t="s">
        <v>129</v>
      </c>
      <c r="C1453" s="14">
        <v>73</v>
      </c>
      <c r="D1453" s="14">
        <v>1990</v>
      </c>
      <c r="E1453">
        <f t="shared" si="22"/>
        <v>731990</v>
      </c>
      <c r="F1453" s="41" t="str">
        <f>IFERROR(VLOOKUP(E1453,Heritage!$E$3:$H$4601,4,FALSE),"")</f>
        <v/>
      </c>
      <c r="G1453" s="41">
        <f>IFERROR(VLOOKUP(E1453,'PRS até 2014'!$E$4:$L$6307,8,FALSE),"")</f>
        <v>0.1388888888888889</v>
      </c>
      <c r="H1453" t="str">
        <f>IFERROR(VLOOKUP(E1453,'Global Insight'!$E$2:$F$4102,2,FALSE),"")</f>
        <v/>
      </c>
      <c r="I1453" t="str">
        <f>IFERROR(VLOOKUP(E1453,EIU!$E$2:$H$3662,4,FALSE),"")</f>
        <v/>
      </c>
    </row>
    <row r="1454" spans="1:9" x14ac:dyDescent="0.25">
      <c r="A1454" s="12" t="s">
        <v>124</v>
      </c>
      <c r="B1454" s="13" t="s">
        <v>125</v>
      </c>
      <c r="C1454" s="14">
        <v>74</v>
      </c>
      <c r="D1454" s="14">
        <v>1990</v>
      </c>
      <c r="E1454">
        <f t="shared" si="22"/>
        <v>741990</v>
      </c>
      <c r="F1454" s="41" t="str">
        <f>IFERROR(VLOOKUP(E1454,Heritage!$E$3:$H$4601,4,FALSE),"")</f>
        <v/>
      </c>
      <c r="G1454" s="41">
        <f>IFERROR(VLOOKUP(E1454,'PRS até 2014'!$E$4:$L$6307,8,FALSE),"")</f>
        <v>0.3888888888888889</v>
      </c>
      <c r="H1454" t="str">
        <f>IFERROR(VLOOKUP(E1454,'Global Insight'!$E$2:$F$4102,2,FALSE),"")</f>
        <v/>
      </c>
      <c r="I1454" t="str">
        <f>IFERROR(VLOOKUP(E1454,EIU!$E$2:$H$3662,4,FALSE),"")</f>
        <v/>
      </c>
    </row>
    <row r="1455" spans="1:9" x14ac:dyDescent="0.25">
      <c r="A1455" s="12" t="s">
        <v>122</v>
      </c>
      <c r="B1455" s="13" t="s">
        <v>123</v>
      </c>
      <c r="C1455" s="14">
        <v>75</v>
      </c>
      <c r="D1455" s="14">
        <v>1990</v>
      </c>
      <c r="E1455">
        <f t="shared" si="22"/>
        <v>751990</v>
      </c>
      <c r="F1455" s="41" t="str">
        <f>IFERROR(VLOOKUP(E1455,Heritage!$E$3:$H$4601,4,FALSE),"")</f>
        <v/>
      </c>
      <c r="G1455" s="41">
        <f>IFERROR(VLOOKUP(E1455,'PRS até 2014'!$E$4:$L$6307,8,FALSE),"")</f>
        <v>0.58333333333333326</v>
      </c>
      <c r="H1455" t="str">
        <f>IFERROR(VLOOKUP(E1455,'Global Insight'!$E$2:$F$4102,2,FALSE),"")</f>
        <v/>
      </c>
      <c r="I1455" t="str">
        <f>IFERROR(VLOOKUP(E1455,EIU!$E$2:$H$3662,4,FALSE),"")</f>
        <v/>
      </c>
    </row>
    <row r="1456" spans="1:9" x14ac:dyDescent="0.25">
      <c r="A1456" s="12" t="s">
        <v>130</v>
      </c>
      <c r="B1456" s="13" t="s">
        <v>131</v>
      </c>
      <c r="C1456" s="14">
        <v>76</v>
      </c>
      <c r="D1456" s="14">
        <v>1990</v>
      </c>
      <c r="E1456">
        <f t="shared" si="22"/>
        <v>761990</v>
      </c>
      <c r="F1456" s="41" t="str">
        <f>IFERROR(VLOOKUP(E1456,Heritage!$E$3:$H$4601,4,FALSE),"")</f>
        <v/>
      </c>
      <c r="G1456" s="41">
        <f>IFERROR(VLOOKUP(E1456,'PRS até 2014'!$E$4:$L$6307,8,FALSE),"")</f>
        <v>0.69444444444444442</v>
      </c>
      <c r="H1456" t="str">
        <f>IFERROR(VLOOKUP(E1456,'Global Insight'!$E$2:$F$4102,2,FALSE),"")</f>
        <v/>
      </c>
      <c r="I1456" t="str">
        <f>IFERROR(VLOOKUP(E1456,EIU!$E$2:$H$3662,4,FALSE),"")</f>
        <v/>
      </c>
    </row>
    <row r="1457" spans="1:9" x14ac:dyDescent="0.25">
      <c r="A1457" s="12" t="s">
        <v>142</v>
      </c>
      <c r="B1457" s="13" t="s">
        <v>143</v>
      </c>
      <c r="C1457" s="14">
        <v>77</v>
      </c>
      <c r="D1457" s="14">
        <v>1990</v>
      </c>
      <c r="E1457">
        <f t="shared" si="22"/>
        <v>771990</v>
      </c>
      <c r="F1457" s="41" t="str">
        <f>IFERROR(VLOOKUP(E1457,Heritage!$E$3:$H$4601,4,FALSE),"")</f>
        <v/>
      </c>
      <c r="G1457" s="41">
        <f>IFERROR(VLOOKUP(E1457,'PRS até 2014'!$E$4:$L$6307,8,FALSE),"")</f>
        <v>0.80555555555555558</v>
      </c>
      <c r="H1457" t="str">
        <f>IFERROR(VLOOKUP(E1457,'Global Insight'!$E$2:$F$4102,2,FALSE),"")</f>
        <v/>
      </c>
      <c r="I1457" t="str">
        <f>IFERROR(VLOOKUP(E1457,EIU!$E$2:$H$3662,4,FALSE),"")</f>
        <v/>
      </c>
    </row>
    <row r="1458" spans="1:9" x14ac:dyDescent="0.25">
      <c r="A1458" s="12" t="s">
        <v>134</v>
      </c>
      <c r="B1458" s="13" t="s">
        <v>135</v>
      </c>
      <c r="C1458" s="14">
        <v>78</v>
      </c>
      <c r="D1458" s="14">
        <v>1990</v>
      </c>
      <c r="E1458">
        <f t="shared" si="22"/>
        <v>781990</v>
      </c>
      <c r="F1458" s="41" t="str">
        <f>IFERROR(VLOOKUP(E1458,Heritage!$E$3:$H$4601,4,FALSE),"")</f>
        <v/>
      </c>
      <c r="G1458" s="41">
        <f>IFERROR(VLOOKUP(E1458,'PRS até 2014'!$E$4:$L$6307,8,FALSE),"")</f>
        <v>0.27777777777777779</v>
      </c>
      <c r="H1458" t="str">
        <f>IFERROR(VLOOKUP(E1458,'Global Insight'!$E$2:$F$4102,2,FALSE),"")</f>
        <v/>
      </c>
      <c r="I1458" t="str">
        <f>IFERROR(VLOOKUP(E1458,EIU!$E$2:$H$3662,4,FALSE),"")</f>
        <v/>
      </c>
    </row>
    <row r="1459" spans="1:9" x14ac:dyDescent="0.25">
      <c r="A1459" s="12" t="s">
        <v>132</v>
      </c>
      <c r="B1459" s="13" t="s">
        <v>133</v>
      </c>
      <c r="C1459" s="14">
        <v>79</v>
      </c>
      <c r="D1459" s="14">
        <v>1990</v>
      </c>
      <c r="E1459">
        <f t="shared" si="22"/>
        <v>791990</v>
      </c>
      <c r="F1459" s="41" t="str">
        <f>IFERROR(VLOOKUP(E1459,Heritage!$E$3:$H$4601,4,FALSE),"")</f>
        <v/>
      </c>
      <c r="G1459" s="41">
        <f>IFERROR(VLOOKUP(E1459,'PRS até 2014'!$E$4:$L$6307,8,FALSE),"")</f>
        <v>0.5</v>
      </c>
      <c r="H1459" t="str">
        <f>IFERROR(VLOOKUP(E1459,'Global Insight'!$E$2:$F$4102,2,FALSE),"")</f>
        <v/>
      </c>
      <c r="I1459" t="str">
        <f>IFERROR(VLOOKUP(E1459,EIU!$E$2:$H$3662,4,FALSE),"")</f>
        <v/>
      </c>
    </row>
    <row r="1460" spans="1:9" x14ac:dyDescent="0.25">
      <c r="A1460" s="12" t="s">
        <v>138</v>
      </c>
      <c r="B1460" s="13" t="s">
        <v>139</v>
      </c>
      <c r="C1460" s="14">
        <v>80</v>
      </c>
      <c r="D1460" s="14">
        <v>1990</v>
      </c>
      <c r="E1460">
        <f t="shared" ref="E1460:E1523" si="23">C1460*10000+D1460</f>
        <v>801990</v>
      </c>
      <c r="F1460" s="41" t="str">
        <f>IFERROR(VLOOKUP(E1460,Heritage!$E$3:$H$4601,4,FALSE),"")</f>
        <v/>
      </c>
      <c r="G1460" s="41">
        <f>IFERROR(VLOOKUP(E1460,'PRS até 2014'!$E$4:$L$6307,8,FALSE),"")</f>
        <v>0.38888888888888884</v>
      </c>
      <c r="H1460" t="str">
        <f>IFERROR(VLOOKUP(E1460,'Global Insight'!$E$2:$F$4102,2,FALSE),"")</f>
        <v/>
      </c>
      <c r="I1460" t="str">
        <f>IFERROR(VLOOKUP(E1460,EIU!$E$2:$H$3662,4,FALSE),"")</f>
        <v/>
      </c>
    </row>
    <row r="1461" spans="1:9" x14ac:dyDescent="0.25">
      <c r="A1461" s="12" t="s">
        <v>140</v>
      </c>
      <c r="B1461" s="13" t="s">
        <v>141</v>
      </c>
      <c r="C1461" s="14">
        <v>81</v>
      </c>
      <c r="D1461" s="14">
        <v>1990</v>
      </c>
      <c r="E1461">
        <f t="shared" si="23"/>
        <v>811990</v>
      </c>
      <c r="F1461" s="41" t="str">
        <f>IFERROR(VLOOKUP(E1461,Heritage!$E$3:$H$4601,4,FALSE),"")</f>
        <v/>
      </c>
      <c r="G1461" s="41">
        <f>IFERROR(VLOOKUP(E1461,'PRS até 2014'!$E$4:$L$6307,8,FALSE),"")</f>
        <v>0.22222222222222221</v>
      </c>
      <c r="H1461" t="str">
        <f>IFERROR(VLOOKUP(E1461,'Global Insight'!$E$2:$F$4102,2,FALSE),"")</f>
        <v/>
      </c>
      <c r="I1461" t="str">
        <f>IFERROR(VLOOKUP(E1461,EIU!$E$2:$H$3662,4,FALSE),"")</f>
        <v/>
      </c>
    </row>
    <row r="1462" spans="1:9" x14ac:dyDescent="0.25">
      <c r="A1462" s="12" t="s">
        <v>136</v>
      </c>
      <c r="B1462" s="13" t="s">
        <v>137</v>
      </c>
      <c r="C1462" s="14">
        <v>82</v>
      </c>
      <c r="D1462" s="14">
        <v>1990</v>
      </c>
      <c r="E1462">
        <f t="shared" si="23"/>
        <v>821990</v>
      </c>
      <c r="F1462" s="41" t="str">
        <f>IFERROR(VLOOKUP(E1462,Heritage!$E$3:$H$4601,4,FALSE),"")</f>
        <v/>
      </c>
      <c r="G1462" s="41">
        <f>IFERROR(VLOOKUP(E1462,'PRS até 2014'!$E$4:$L$6307,8,FALSE),"")</f>
        <v>0.72222222222222221</v>
      </c>
      <c r="H1462" t="str">
        <f>IFERROR(VLOOKUP(E1462,'Global Insight'!$E$2:$F$4102,2,FALSE),"")</f>
        <v/>
      </c>
      <c r="I1462" t="str">
        <f>IFERROR(VLOOKUP(E1462,EIU!$E$2:$H$3662,4,FALSE),"")</f>
        <v/>
      </c>
    </row>
    <row r="1463" spans="1:9" x14ac:dyDescent="0.25">
      <c r="A1463" s="12" t="s">
        <v>144</v>
      </c>
      <c r="B1463" s="13" t="s">
        <v>145</v>
      </c>
      <c r="C1463" s="14">
        <v>83</v>
      </c>
      <c r="D1463" s="14">
        <v>1990</v>
      </c>
      <c r="E1463">
        <f t="shared" si="23"/>
        <v>831990</v>
      </c>
      <c r="F1463" s="41" t="str">
        <f>IFERROR(VLOOKUP(E1463,Heritage!$E$3:$H$4601,4,FALSE),"")</f>
        <v/>
      </c>
      <c r="G1463" s="41">
        <f>IFERROR(VLOOKUP(E1463,'PRS até 2014'!$E$4:$L$6307,8,FALSE),"")</f>
        <v>0.44444444444444442</v>
      </c>
      <c r="H1463" t="str">
        <f>IFERROR(VLOOKUP(E1463,'Global Insight'!$E$2:$F$4102,2,FALSE),"")</f>
        <v/>
      </c>
      <c r="I1463" t="str">
        <f>IFERROR(VLOOKUP(E1463,EIU!$E$2:$H$3662,4,FALSE),"")</f>
        <v/>
      </c>
    </row>
    <row r="1464" spans="1:9" x14ac:dyDescent="0.25">
      <c r="A1464" s="12" t="s">
        <v>146</v>
      </c>
      <c r="B1464" s="13" t="s">
        <v>147</v>
      </c>
      <c r="C1464" s="14">
        <v>84</v>
      </c>
      <c r="D1464" s="14">
        <v>1990</v>
      </c>
      <c r="E1464">
        <f t="shared" si="23"/>
        <v>841990</v>
      </c>
      <c r="F1464" s="41" t="str">
        <f>IFERROR(VLOOKUP(E1464,Heritage!$E$3:$H$4601,4,FALSE),"")</f>
        <v/>
      </c>
      <c r="G1464" s="41">
        <f>IFERROR(VLOOKUP(E1464,'PRS até 2014'!$E$4:$L$6307,8,FALSE),"")</f>
        <v>0.66666666666666663</v>
      </c>
      <c r="H1464" t="str">
        <f>IFERROR(VLOOKUP(E1464,'Global Insight'!$E$2:$F$4102,2,FALSE),"")</f>
        <v/>
      </c>
      <c r="I1464" t="str">
        <f>IFERROR(VLOOKUP(E1464,EIU!$E$2:$H$3662,4,FALSE),"")</f>
        <v/>
      </c>
    </row>
    <row r="1465" spans="1:9" x14ac:dyDescent="0.25">
      <c r="A1465" s="12" t="s">
        <v>148</v>
      </c>
      <c r="B1465" s="13" t="s">
        <v>149</v>
      </c>
      <c r="C1465" s="14">
        <v>85</v>
      </c>
      <c r="D1465" s="14">
        <v>1990</v>
      </c>
      <c r="E1465">
        <f t="shared" si="23"/>
        <v>851990</v>
      </c>
      <c r="F1465" s="41" t="str">
        <f>IFERROR(VLOOKUP(E1465,Heritage!$E$3:$H$4601,4,FALSE),"")</f>
        <v/>
      </c>
      <c r="G1465" s="41">
        <f>IFERROR(VLOOKUP(E1465,'PRS até 2014'!$E$4:$L$6307,8,FALSE),"")</f>
        <v>0.41666666666666669</v>
      </c>
      <c r="H1465" t="str">
        <f>IFERROR(VLOOKUP(E1465,'Global Insight'!$E$2:$F$4102,2,FALSE),"")</f>
        <v/>
      </c>
      <c r="I1465" t="str">
        <f>IFERROR(VLOOKUP(E1465,EIU!$E$2:$H$3662,4,FALSE),"")</f>
        <v/>
      </c>
    </row>
    <row r="1466" spans="1:9" x14ac:dyDescent="0.25">
      <c r="A1466" s="12" t="s">
        <v>152</v>
      </c>
      <c r="B1466" s="13" t="s">
        <v>153</v>
      </c>
      <c r="C1466" s="14">
        <v>86</v>
      </c>
      <c r="D1466" s="14">
        <v>1990</v>
      </c>
      <c r="E1466">
        <f t="shared" si="23"/>
        <v>861990</v>
      </c>
      <c r="F1466" s="41" t="str">
        <f>IFERROR(VLOOKUP(E1466,Heritage!$E$3:$H$4601,4,FALSE),"")</f>
        <v/>
      </c>
      <c r="G1466" s="41">
        <f>IFERROR(VLOOKUP(E1466,'PRS até 2014'!$E$4:$L$6307,8,FALSE),"")</f>
        <v>0.77777777777777779</v>
      </c>
      <c r="H1466" t="str">
        <f>IFERROR(VLOOKUP(E1466,'Global Insight'!$E$2:$F$4102,2,FALSE),"")</f>
        <v/>
      </c>
      <c r="I1466" t="str">
        <f>IFERROR(VLOOKUP(E1466,EIU!$E$2:$H$3662,4,FALSE),"")</f>
        <v/>
      </c>
    </row>
    <row r="1467" spans="1:9" x14ac:dyDescent="0.25">
      <c r="A1467" s="12" t="s">
        <v>150</v>
      </c>
      <c r="B1467" s="13" t="s">
        <v>151</v>
      </c>
      <c r="C1467" s="14">
        <v>87</v>
      </c>
      <c r="D1467" s="14">
        <v>1990</v>
      </c>
      <c r="E1467">
        <f t="shared" si="23"/>
        <v>871990</v>
      </c>
      <c r="F1467" s="41" t="str">
        <f>IFERROR(VLOOKUP(E1467,Heritage!$E$3:$H$4601,4,FALSE),"")</f>
        <v/>
      </c>
      <c r="G1467" s="41">
        <f>IFERROR(VLOOKUP(E1467,'PRS até 2014'!$E$4:$L$6307,8,FALSE),"")</f>
        <v>0.33333333333333331</v>
      </c>
      <c r="H1467" t="str">
        <f>IFERROR(VLOOKUP(E1467,'Global Insight'!$E$2:$F$4102,2,FALSE),"")</f>
        <v/>
      </c>
      <c r="I1467" t="str">
        <f>IFERROR(VLOOKUP(E1467,EIU!$E$2:$H$3662,4,FALSE),"")</f>
        <v/>
      </c>
    </row>
    <row r="1468" spans="1:9" x14ac:dyDescent="0.25">
      <c r="A1468" s="12" t="s">
        <v>154</v>
      </c>
      <c r="B1468" s="13" t="s">
        <v>155</v>
      </c>
      <c r="C1468" s="14">
        <v>88</v>
      </c>
      <c r="D1468" s="14">
        <v>1990</v>
      </c>
      <c r="E1468">
        <f t="shared" si="23"/>
        <v>881990</v>
      </c>
      <c r="F1468" s="41" t="str">
        <f>IFERROR(VLOOKUP(E1468,Heritage!$E$3:$H$4601,4,FALSE),"")</f>
        <v/>
      </c>
      <c r="G1468" s="41" t="str">
        <f>IFERROR(VLOOKUP(E1468,'PRS até 2014'!$E$4:$L$6307,8,FALSE),"")</f>
        <v xml:space="preserve"> </v>
      </c>
      <c r="H1468" t="str">
        <f>IFERROR(VLOOKUP(E1468,'Global Insight'!$E$2:$F$4102,2,FALSE),"")</f>
        <v/>
      </c>
      <c r="I1468" t="str">
        <f>IFERROR(VLOOKUP(E1468,EIU!$E$2:$H$3662,4,FALSE),"")</f>
        <v/>
      </c>
    </row>
    <row r="1469" spans="1:9" x14ac:dyDescent="0.25">
      <c r="A1469" s="12" t="s">
        <v>156</v>
      </c>
      <c r="B1469" s="13" t="s">
        <v>157</v>
      </c>
      <c r="C1469" s="14">
        <v>89</v>
      </c>
      <c r="D1469" s="14">
        <v>1990</v>
      </c>
      <c r="E1469">
        <f t="shared" si="23"/>
        <v>891990</v>
      </c>
      <c r="F1469" s="41" t="str">
        <f>IFERROR(VLOOKUP(E1469,Heritage!$E$3:$H$4601,4,FALSE),"")</f>
        <v/>
      </c>
      <c r="G1469" s="41">
        <f>IFERROR(VLOOKUP(E1469,'PRS até 2014'!$E$4:$L$6307,8,FALSE),"")</f>
        <v>0.5</v>
      </c>
      <c r="H1469" t="str">
        <f>IFERROR(VLOOKUP(E1469,'Global Insight'!$E$2:$F$4102,2,FALSE),"")</f>
        <v/>
      </c>
      <c r="I1469" t="str">
        <f>IFERROR(VLOOKUP(E1469,EIU!$E$2:$H$3662,4,FALSE),"")</f>
        <v/>
      </c>
    </row>
    <row r="1470" spans="1:9" x14ac:dyDescent="0.25">
      <c r="A1470" s="12" t="s">
        <v>356</v>
      </c>
      <c r="B1470" s="13" t="s">
        <v>381</v>
      </c>
      <c r="C1470" s="14">
        <v>90</v>
      </c>
      <c r="D1470" s="14">
        <v>1990</v>
      </c>
      <c r="E1470">
        <f t="shared" si="23"/>
        <v>901990</v>
      </c>
      <c r="F1470" s="41" t="str">
        <f>IFERROR(VLOOKUP(E1470,Heritage!$E$3:$H$4601,4,FALSE),"")</f>
        <v/>
      </c>
      <c r="G1470" s="41" t="str">
        <f>IFERROR(VLOOKUP(E1470,'PRS até 2014'!$E$4:$L$6307,8,FALSE),"")</f>
        <v xml:space="preserve"> </v>
      </c>
      <c r="H1470" t="str">
        <f>IFERROR(VLOOKUP(E1470,'Global Insight'!$E$2:$F$4102,2,FALSE),"")</f>
        <v/>
      </c>
      <c r="I1470" t="str">
        <f>IFERROR(VLOOKUP(E1470,EIU!$E$2:$H$3662,4,FALSE),"")</f>
        <v/>
      </c>
    </row>
    <row r="1471" spans="1:9" x14ac:dyDescent="0.25">
      <c r="A1471" s="12" t="s">
        <v>357</v>
      </c>
      <c r="B1471" s="13" t="s">
        <v>243</v>
      </c>
      <c r="C1471" s="14">
        <v>91</v>
      </c>
      <c r="D1471" s="14">
        <v>1990</v>
      </c>
      <c r="E1471">
        <f t="shared" si="23"/>
        <v>911990</v>
      </c>
      <c r="F1471" s="41" t="str">
        <f>IFERROR(VLOOKUP(E1471,Heritage!$E$3:$H$4601,4,FALSE),"")</f>
        <v/>
      </c>
      <c r="G1471" s="41">
        <f>IFERROR(VLOOKUP(E1471,'PRS até 2014'!$E$4:$L$6307,8,FALSE),"")</f>
        <v>0.5</v>
      </c>
      <c r="H1471" t="str">
        <f>IFERROR(VLOOKUP(E1471,'Global Insight'!$E$2:$F$4102,2,FALSE),"")</f>
        <v/>
      </c>
      <c r="I1471" t="str">
        <f>IFERROR(VLOOKUP(E1471,EIU!$E$2:$H$3662,4,FALSE),"")</f>
        <v/>
      </c>
    </row>
    <row r="1472" spans="1:9" x14ac:dyDescent="0.25">
      <c r="A1472" s="12" t="s">
        <v>358</v>
      </c>
      <c r="B1472" s="13" t="s">
        <v>162</v>
      </c>
      <c r="C1472" s="14">
        <v>92</v>
      </c>
      <c r="D1472" s="14">
        <v>1990</v>
      </c>
      <c r="E1472">
        <f t="shared" si="23"/>
        <v>921990</v>
      </c>
      <c r="F1472" s="41" t="str">
        <f>IFERROR(VLOOKUP(E1472,Heritage!$E$3:$H$4601,4,FALSE),"")</f>
        <v/>
      </c>
      <c r="G1472" s="41">
        <f>IFERROR(VLOOKUP(E1472,'PRS até 2014'!$E$4:$L$6307,8,FALSE),"")</f>
        <v>0.44444444444444442</v>
      </c>
      <c r="H1472" t="str">
        <f>IFERROR(VLOOKUP(E1472,'Global Insight'!$E$2:$F$4102,2,FALSE),"")</f>
        <v/>
      </c>
      <c r="I1472" t="str">
        <f>IFERROR(VLOOKUP(E1472,EIU!$E$2:$H$3662,4,FALSE),"")</f>
        <v/>
      </c>
    </row>
    <row r="1473" spans="1:9" x14ac:dyDescent="0.25">
      <c r="A1473" s="12" t="s">
        <v>324</v>
      </c>
      <c r="B1473" s="13" t="s">
        <v>382</v>
      </c>
      <c r="C1473" s="14">
        <v>93</v>
      </c>
      <c r="D1473" s="14">
        <v>1990</v>
      </c>
      <c r="E1473">
        <f t="shared" si="23"/>
        <v>931990</v>
      </c>
      <c r="F1473" s="41" t="str">
        <f>IFERROR(VLOOKUP(E1473,Heritage!$E$3:$H$4601,4,FALSE),"")</f>
        <v/>
      </c>
      <c r="G1473" s="41" t="str">
        <f>IFERROR(VLOOKUP(E1473,'PRS até 2014'!$E$4:$L$6307,8,FALSE),"")</f>
        <v xml:space="preserve"> </v>
      </c>
      <c r="H1473" t="str">
        <f>IFERROR(VLOOKUP(E1473,'Global Insight'!$E$2:$F$4102,2,FALSE),"")</f>
        <v/>
      </c>
      <c r="I1473" t="str">
        <f>IFERROR(VLOOKUP(E1473,EIU!$E$2:$H$3662,4,FALSE),"")</f>
        <v/>
      </c>
    </row>
    <row r="1474" spans="1:9" x14ac:dyDescent="0.25">
      <c r="A1474" s="12" t="s">
        <v>163</v>
      </c>
      <c r="B1474" s="13" t="s">
        <v>164</v>
      </c>
      <c r="C1474" s="14">
        <v>94</v>
      </c>
      <c r="D1474" s="14">
        <v>1990</v>
      </c>
      <c r="E1474">
        <f t="shared" si="23"/>
        <v>941990</v>
      </c>
      <c r="F1474" s="41" t="str">
        <f>IFERROR(VLOOKUP(E1474,Heritage!$E$3:$H$4601,4,FALSE),"")</f>
        <v/>
      </c>
      <c r="G1474" s="41">
        <f>IFERROR(VLOOKUP(E1474,'PRS até 2014'!$E$4:$L$6307,8,FALSE),"")</f>
        <v>0.27777777777777779</v>
      </c>
      <c r="H1474" t="str">
        <f>IFERROR(VLOOKUP(E1474,'Global Insight'!$E$2:$F$4102,2,FALSE),"")</f>
        <v/>
      </c>
      <c r="I1474" t="str">
        <f>IFERROR(VLOOKUP(E1474,EIU!$E$2:$H$3662,4,FALSE),"")</f>
        <v/>
      </c>
    </row>
    <row r="1475" spans="1:9" x14ac:dyDescent="0.25">
      <c r="A1475" s="12" t="s">
        <v>158</v>
      </c>
      <c r="B1475" s="13" t="s">
        <v>159</v>
      </c>
      <c r="C1475" s="14">
        <v>95</v>
      </c>
      <c r="D1475" s="14">
        <v>1990</v>
      </c>
      <c r="E1475">
        <f t="shared" si="23"/>
        <v>951990</v>
      </c>
      <c r="F1475" s="41" t="str">
        <f>IFERROR(VLOOKUP(E1475,Heritage!$E$3:$H$4601,4,FALSE),"")</f>
        <v/>
      </c>
      <c r="G1475" s="41" t="str">
        <f>IFERROR(VLOOKUP(E1475,'PRS até 2014'!$E$4:$L$6307,8,FALSE),"")</f>
        <v xml:space="preserve"> </v>
      </c>
      <c r="H1475" t="str">
        <f>IFERROR(VLOOKUP(E1475,'Global Insight'!$E$2:$F$4102,2,FALSE),"")</f>
        <v/>
      </c>
      <c r="I1475" t="str">
        <f>IFERROR(VLOOKUP(E1475,EIU!$E$2:$H$3662,4,FALSE),"")</f>
        <v/>
      </c>
    </row>
    <row r="1476" spans="1:9" x14ac:dyDescent="0.25">
      <c r="A1476" s="12" t="s">
        <v>165</v>
      </c>
      <c r="B1476" s="13" t="s">
        <v>166</v>
      </c>
      <c r="C1476" s="14">
        <v>96</v>
      </c>
      <c r="D1476" s="14">
        <v>1990</v>
      </c>
      <c r="E1476">
        <f t="shared" si="23"/>
        <v>961990</v>
      </c>
      <c r="F1476" s="41" t="str">
        <f>IFERROR(VLOOKUP(E1476,Heritage!$E$3:$H$4601,4,FALSE),"")</f>
        <v/>
      </c>
      <c r="G1476" s="41" t="str">
        <f>IFERROR(VLOOKUP(E1476,'PRS até 2014'!$E$4:$L$6307,8,FALSE),"")</f>
        <v xml:space="preserve"> </v>
      </c>
      <c r="H1476" t="str">
        <f>IFERROR(VLOOKUP(E1476,'Global Insight'!$E$2:$F$4102,2,FALSE),"")</f>
        <v/>
      </c>
      <c r="I1476" t="str">
        <f>IFERROR(VLOOKUP(E1476,EIU!$E$2:$H$3662,4,FALSE),"")</f>
        <v/>
      </c>
    </row>
    <row r="1477" spans="1:9" x14ac:dyDescent="0.25">
      <c r="A1477" s="12" t="s">
        <v>181</v>
      </c>
      <c r="B1477" s="13" t="s">
        <v>182</v>
      </c>
      <c r="C1477" s="14">
        <v>97</v>
      </c>
      <c r="D1477" s="14">
        <v>1990</v>
      </c>
      <c r="E1477">
        <f t="shared" si="23"/>
        <v>971990</v>
      </c>
      <c r="F1477" s="41" t="str">
        <f>IFERROR(VLOOKUP(E1477,Heritage!$E$3:$H$4601,4,FALSE),"")</f>
        <v/>
      </c>
      <c r="G1477" s="41" t="str">
        <f>IFERROR(VLOOKUP(E1477,'PRS até 2014'!$E$4:$L$6307,8,FALSE),"")</f>
        <v xml:space="preserve"> </v>
      </c>
      <c r="H1477" t="str">
        <f>IFERROR(VLOOKUP(E1477,'Global Insight'!$E$2:$F$4102,2,FALSE),"")</f>
        <v/>
      </c>
      <c r="I1477" t="str">
        <f>IFERROR(VLOOKUP(E1477,EIU!$E$2:$H$3662,4,FALSE),"")</f>
        <v/>
      </c>
    </row>
    <row r="1478" spans="1:9" x14ac:dyDescent="0.25">
      <c r="A1478" s="12" t="s">
        <v>167</v>
      </c>
      <c r="B1478" s="13" t="s">
        <v>168</v>
      </c>
      <c r="C1478" s="14">
        <v>98</v>
      </c>
      <c r="D1478" s="14">
        <v>1990</v>
      </c>
      <c r="E1478">
        <f t="shared" si="23"/>
        <v>981990</v>
      </c>
      <c r="F1478" s="41" t="str">
        <f>IFERROR(VLOOKUP(E1478,Heritage!$E$3:$H$4601,4,FALSE),"")</f>
        <v/>
      </c>
      <c r="G1478" s="41">
        <f>IFERROR(VLOOKUP(E1478,'PRS até 2014'!$E$4:$L$6307,8,FALSE),"")</f>
        <v>0.16666666666666666</v>
      </c>
      <c r="H1478" t="str">
        <f>IFERROR(VLOOKUP(E1478,'Global Insight'!$E$2:$F$4102,2,FALSE),"")</f>
        <v/>
      </c>
      <c r="I1478" t="str">
        <f>IFERROR(VLOOKUP(E1478,EIU!$E$2:$H$3662,4,FALSE),"")</f>
        <v/>
      </c>
    </row>
    <row r="1479" spans="1:9" x14ac:dyDescent="0.25">
      <c r="A1479" s="12" t="s">
        <v>175</v>
      </c>
      <c r="B1479" s="13" t="s">
        <v>176</v>
      </c>
      <c r="C1479" s="14">
        <v>99</v>
      </c>
      <c r="D1479" s="14">
        <v>1990</v>
      </c>
      <c r="E1479">
        <f t="shared" si="23"/>
        <v>991990</v>
      </c>
      <c r="F1479" s="41" t="str">
        <f>IFERROR(VLOOKUP(E1479,Heritage!$E$3:$H$4601,4,FALSE),"")</f>
        <v/>
      </c>
      <c r="G1479" s="41" t="str">
        <f>IFERROR(VLOOKUP(E1479,'PRS até 2014'!$E$4:$L$6307,8,FALSE),"")</f>
        <v xml:space="preserve"> </v>
      </c>
      <c r="H1479" t="str">
        <f>IFERROR(VLOOKUP(E1479,'Global Insight'!$E$2:$F$4102,2,FALSE),"")</f>
        <v/>
      </c>
      <c r="I1479" t="str">
        <f>IFERROR(VLOOKUP(E1479,EIU!$E$2:$H$3662,4,FALSE),"")</f>
        <v/>
      </c>
    </row>
    <row r="1480" spans="1:9" x14ac:dyDescent="0.25">
      <c r="A1480" s="12" t="s">
        <v>169</v>
      </c>
      <c r="B1480" s="13" t="s">
        <v>170</v>
      </c>
      <c r="C1480" s="14">
        <v>100</v>
      </c>
      <c r="D1480" s="14">
        <v>1990</v>
      </c>
      <c r="E1480">
        <f t="shared" si="23"/>
        <v>1001990</v>
      </c>
      <c r="F1480" s="41" t="str">
        <f>IFERROR(VLOOKUP(E1480,Heritage!$E$3:$H$4601,4,FALSE),"")</f>
        <v/>
      </c>
      <c r="G1480" s="41">
        <f>IFERROR(VLOOKUP(E1480,'PRS até 2014'!$E$4:$L$6307,8,FALSE),"")</f>
        <v>8.3333333333333329E-2</v>
      </c>
      <c r="H1480" t="str">
        <f>IFERROR(VLOOKUP(E1480,'Global Insight'!$E$2:$F$4102,2,FALSE),"")</f>
        <v/>
      </c>
      <c r="I1480" t="str">
        <f>IFERROR(VLOOKUP(E1480,EIU!$E$2:$H$3662,4,FALSE),"")</f>
        <v/>
      </c>
    </row>
    <row r="1481" spans="1:9" x14ac:dyDescent="0.25">
      <c r="A1481" s="12" t="s">
        <v>171</v>
      </c>
      <c r="B1481" s="13" t="s">
        <v>172</v>
      </c>
      <c r="C1481" s="14">
        <v>101</v>
      </c>
      <c r="D1481" s="14">
        <v>1990</v>
      </c>
      <c r="E1481">
        <f t="shared" si="23"/>
        <v>1011990</v>
      </c>
      <c r="F1481" s="41" t="str">
        <f>IFERROR(VLOOKUP(E1481,Heritage!$E$3:$H$4601,4,FALSE),"")</f>
        <v/>
      </c>
      <c r="G1481" s="41">
        <f>IFERROR(VLOOKUP(E1481,'PRS até 2014'!$E$4:$L$6307,8,FALSE),"")</f>
        <v>0.41666666666666663</v>
      </c>
      <c r="H1481" t="str">
        <f>IFERROR(VLOOKUP(E1481,'Global Insight'!$E$2:$F$4102,2,FALSE),"")</f>
        <v/>
      </c>
      <c r="I1481" t="str">
        <f>IFERROR(VLOOKUP(E1481,EIU!$E$2:$H$3662,4,FALSE),"")</f>
        <v/>
      </c>
    </row>
    <row r="1482" spans="1:9" x14ac:dyDescent="0.25">
      <c r="A1482" s="12" t="s">
        <v>359</v>
      </c>
      <c r="B1482" s="13" t="s">
        <v>383</v>
      </c>
      <c r="C1482" s="14">
        <v>102</v>
      </c>
      <c r="D1482" s="14">
        <v>1990</v>
      </c>
      <c r="E1482">
        <f t="shared" si="23"/>
        <v>1021990</v>
      </c>
      <c r="F1482" s="41" t="str">
        <f>IFERROR(VLOOKUP(E1482,Heritage!$E$3:$H$4601,4,FALSE),"")</f>
        <v/>
      </c>
      <c r="G1482" s="41" t="str">
        <f>IFERROR(VLOOKUP(E1482,'PRS até 2014'!$E$4:$L$6307,8,FALSE),"")</f>
        <v xml:space="preserve"> </v>
      </c>
      <c r="H1482" t="str">
        <f>IFERROR(VLOOKUP(E1482,'Global Insight'!$E$2:$F$4102,2,FALSE),"")</f>
        <v/>
      </c>
      <c r="I1482" t="str">
        <f>IFERROR(VLOOKUP(E1482,EIU!$E$2:$H$3662,4,FALSE),"")</f>
        <v/>
      </c>
    </row>
    <row r="1483" spans="1:9" x14ac:dyDescent="0.25">
      <c r="A1483" s="12" t="s">
        <v>177</v>
      </c>
      <c r="B1483" s="13" t="s">
        <v>178</v>
      </c>
      <c r="C1483" s="14">
        <v>103</v>
      </c>
      <c r="D1483" s="14">
        <v>1990</v>
      </c>
      <c r="E1483">
        <f t="shared" si="23"/>
        <v>1031990</v>
      </c>
      <c r="F1483" s="41" t="str">
        <f>IFERROR(VLOOKUP(E1483,Heritage!$E$3:$H$4601,4,FALSE),"")</f>
        <v/>
      </c>
      <c r="G1483" s="41" t="str">
        <f>IFERROR(VLOOKUP(E1483,'PRS até 2014'!$E$4:$L$6307,8,FALSE),"")</f>
        <v xml:space="preserve"> </v>
      </c>
      <c r="H1483" t="str">
        <f>IFERROR(VLOOKUP(E1483,'Global Insight'!$E$2:$F$4102,2,FALSE),"")</f>
        <v/>
      </c>
      <c r="I1483" t="str">
        <f>IFERROR(VLOOKUP(E1483,EIU!$E$2:$H$3662,4,FALSE),"")</f>
        <v/>
      </c>
    </row>
    <row r="1484" spans="1:9" x14ac:dyDescent="0.25">
      <c r="A1484" s="12" t="s">
        <v>179</v>
      </c>
      <c r="B1484" s="13" t="s">
        <v>180</v>
      </c>
      <c r="C1484" s="14">
        <v>104</v>
      </c>
      <c r="D1484" s="14">
        <v>1990</v>
      </c>
      <c r="E1484">
        <f t="shared" si="23"/>
        <v>1041990</v>
      </c>
      <c r="F1484" s="41" t="str">
        <f>IFERROR(VLOOKUP(E1484,Heritage!$E$3:$H$4601,4,FALSE),"")</f>
        <v/>
      </c>
      <c r="G1484" s="41">
        <f>IFERROR(VLOOKUP(E1484,'PRS até 2014'!$E$4:$L$6307,8,FALSE),"")</f>
        <v>0.94444444444444442</v>
      </c>
      <c r="H1484" t="str">
        <f>IFERROR(VLOOKUP(E1484,'Global Insight'!$E$2:$F$4102,2,FALSE),"")</f>
        <v/>
      </c>
      <c r="I1484" t="str">
        <f>IFERROR(VLOOKUP(E1484,EIU!$E$2:$H$3662,4,FALSE),"")</f>
        <v/>
      </c>
    </row>
    <row r="1485" spans="1:9" x14ac:dyDescent="0.25">
      <c r="A1485" s="12" t="s">
        <v>193</v>
      </c>
      <c r="B1485" s="13" t="s">
        <v>194</v>
      </c>
      <c r="C1485" s="14">
        <v>105</v>
      </c>
      <c r="D1485" s="14">
        <v>1990</v>
      </c>
      <c r="E1485">
        <f t="shared" si="23"/>
        <v>1051990</v>
      </c>
      <c r="F1485" s="41" t="str">
        <f>IFERROR(VLOOKUP(E1485,Heritage!$E$3:$H$4601,4,FALSE),"")</f>
        <v/>
      </c>
      <c r="G1485" s="41" t="str">
        <f>IFERROR(VLOOKUP(E1485,'PRS até 2014'!$E$4:$L$6307,8,FALSE),"")</f>
        <v xml:space="preserve"> </v>
      </c>
      <c r="H1485" t="str">
        <f>IFERROR(VLOOKUP(E1485,'Global Insight'!$E$2:$F$4102,2,FALSE),"")</f>
        <v/>
      </c>
      <c r="I1485" t="str">
        <f>IFERROR(VLOOKUP(E1485,EIU!$E$2:$H$3662,4,FALSE),"")</f>
        <v/>
      </c>
    </row>
    <row r="1486" spans="1:9" x14ac:dyDescent="0.25">
      <c r="A1486" s="12" t="s">
        <v>187</v>
      </c>
      <c r="B1486" s="13" t="s">
        <v>188</v>
      </c>
      <c r="C1486" s="14">
        <v>106</v>
      </c>
      <c r="D1486" s="14">
        <v>1990</v>
      </c>
      <c r="E1486">
        <f t="shared" si="23"/>
        <v>1061990</v>
      </c>
      <c r="F1486" s="41" t="str">
        <f>IFERROR(VLOOKUP(E1486,Heritage!$E$3:$H$4601,4,FALSE),"")</f>
        <v/>
      </c>
      <c r="G1486" s="41">
        <f>IFERROR(VLOOKUP(E1486,'PRS até 2014'!$E$4:$L$6307,8,FALSE),"")</f>
        <v>0.58333333333333326</v>
      </c>
      <c r="H1486" t="str">
        <f>IFERROR(VLOOKUP(E1486,'Global Insight'!$E$2:$F$4102,2,FALSE),"")</f>
        <v/>
      </c>
      <c r="I1486" t="str">
        <f>IFERROR(VLOOKUP(E1486,EIU!$E$2:$H$3662,4,FALSE),"")</f>
        <v/>
      </c>
    </row>
    <row r="1487" spans="1:9" x14ac:dyDescent="0.25">
      <c r="A1487" s="12" t="s">
        <v>209</v>
      </c>
      <c r="B1487" s="13" t="s">
        <v>210</v>
      </c>
      <c r="C1487" s="14">
        <v>107</v>
      </c>
      <c r="D1487" s="14">
        <v>1990</v>
      </c>
      <c r="E1487">
        <f t="shared" si="23"/>
        <v>1071990</v>
      </c>
      <c r="F1487" s="41" t="str">
        <f>IFERROR(VLOOKUP(E1487,Heritage!$E$3:$H$4601,4,FALSE),"")</f>
        <v/>
      </c>
      <c r="G1487" s="41">
        <f>IFERROR(VLOOKUP(E1487,'PRS até 2014'!$E$4:$L$6307,8,FALSE),"")</f>
        <v>0.52777777777777779</v>
      </c>
      <c r="H1487" t="str">
        <f>IFERROR(VLOOKUP(E1487,'Global Insight'!$E$2:$F$4102,2,FALSE),"")</f>
        <v/>
      </c>
      <c r="I1487" t="str">
        <f>IFERROR(VLOOKUP(E1487,EIU!$E$2:$H$3662,4,FALSE),"")</f>
        <v/>
      </c>
    </row>
    <row r="1488" spans="1:9" x14ac:dyDescent="0.25">
      <c r="A1488" s="12" t="s">
        <v>211</v>
      </c>
      <c r="B1488" s="13" t="s">
        <v>212</v>
      </c>
      <c r="C1488" s="14">
        <v>108</v>
      </c>
      <c r="D1488" s="14">
        <v>1990</v>
      </c>
      <c r="E1488">
        <f t="shared" si="23"/>
        <v>1081990</v>
      </c>
      <c r="F1488" s="41" t="str">
        <f>IFERROR(VLOOKUP(E1488,Heritage!$E$3:$H$4601,4,FALSE),"")</f>
        <v/>
      </c>
      <c r="G1488" s="41">
        <f>IFERROR(VLOOKUP(E1488,'PRS até 2014'!$E$4:$L$6307,8,FALSE),"")</f>
        <v>0.63888888888888884</v>
      </c>
      <c r="H1488" t="str">
        <f>IFERROR(VLOOKUP(E1488,'Global Insight'!$E$2:$F$4102,2,FALSE),"")</f>
        <v/>
      </c>
      <c r="I1488" t="str">
        <f>IFERROR(VLOOKUP(E1488,EIU!$E$2:$H$3662,4,FALSE),"")</f>
        <v/>
      </c>
    </row>
    <row r="1489" spans="1:9" x14ac:dyDescent="0.25">
      <c r="A1489" s="12" t="s">
        <v>189</v>
      </c>
      <c r="B1489" s="13" t="s">
        <v>190</v>
      </c>
      <c r="C1489" s="14">
        <v>109</v>
      </c>
      <c r="D1489" s="14">
        <v>1990</v>
      </c>
      <c r="E1489">
        <f t="shared" si="23"/>
        <v>1091990</v>
      </c>
      <c r="F1489" s="41" t="str">
        <f>IFERROR(VLOOKUP(E1489,Heritage!$E$3:$H$4601,4,FALSE),"")</f>
        <v/>
      </c>
      <c r="G1489" s="41" t="str">
        <f>IFERROR(VLOOKUP(E1489,'PRS até 2014'!$E$4:$L$6307,8,FALSE),"")</f>
        <v xml:space="preserve"> </v>
      </c>
      <c r="H1489" t="str">
        <f>IFERROR(VLOOKUP(E1489,'Global Insight'!$E$2:$F$4102,2,FALSE),"")</f>
        <v/>
      </c>
      <c r="I1489" t="str">
        <f>IFERROR(VLOOKUP(E1489,EIU!$E$2:$H$3662,4,FALSE),"")</f>
        <v/>
      </c>
    </row>
    <row r="1490" spans="1:9" x14ac:dyDescent="0.25">
      <c r="A1490" s="12" t="s">
        <v>195</v>
      </c>
      <c r="B1490" s="13" t="s">
        <v>196</v>
      </c>
      <c r="C1490" s="14">
        <v>110</v>
      </c>
      <c r="D1490" s="14">
        <v>1990</v>
      </c>
      <c r="E1490">
        <f t="shared" si="23"/>
        <v>1101990</v>
      </c>
      <c r="F1490" s="41" t="str">
        <f>IFERROR(VLOOKUP(E1490,Heritage!$E$3:$H$4601,4,FALSE),"")</f>
        <v/>
      </c>
      <c r="G1490" s="41">
        <f>IFERROR(VLOOKUP(E1490,'PRS até 2014'!$E$4:$L$6307,8,FALSE),"")</f>
        <v>0.3888888888888889</v>
      </c>
      <c r="H1490" t="str">
        <f>IFERROR(VLOOKUP(E1490,'Global Insight'!$E$2:$F$4102,2,FALSE),"")</f>
        <v/>
      </c>
      <c r="I1490" t="str">
        <f>IFERROR(VLOOKUP(E1490,EIU!$E$2:$H$3662,4,FALSE),"")</f>
        <v/>
      </c>
    </row>
    <row r="1491" spans="1:9" x14ac:dyDescent="0.25">
      <c r="A1491" s="12" t="s">
        <v>197</v>
      </c>
      <c r="B1491" s="13" t="s">
        <v>198</v>
      </c>
      <c r="C1491" s="14">
        <v>111</v>
      </c>
      <c r="D1491" s="14">
        <v>1990</v>
      </c>
      <c r="E1491">
        <f t="shared" si="23"/>
        <v>1111990</v>
      </c>
      <c r="F1491" s="41" t="str">
        <f>IFERROR(VLOOKUP(E1491,Heritage!$E$3:$H$4601,4,FALSE),"")</f>
        <v/>
      </c>
      <c r="G1491" s="41">
        <f>IFERROR(VLOOKUP(E1491,'PRS até 2014'!$E$4:$L$6307,8,FALSE),"")</f>
        <v>0.47222222222222221</v>
      </c>
      <c r="H1491" t="str">
        <f>IFERROR(VLOOKUP(E1491,'Global Insight'!$E$2:$F$4102,2,FALSE),"")</f>
        <v/>
      </c>
      <c r="I1491" t="str">
        <f>IFERROR(VLOOKUP(E1491,EIU!$E$2:$H$3662,4,FALSE),"")</f>
        <v/>
      </c>
    </row>
    <row r="1492" spans="1:9" x14ac:dyDescent="0.25">
      <c r="A1492" s="12" t="s">
        <v>360</v>
      </c>
      <c r="B1492" s="13" t="s">
        <v>384</v>
      </c>
      <c r="C1492" s="14">
        <v>112</v>
      </c>
      <c r="D1492" s="14">
        <v>1990</v>
      </c>
      <c r="E1492">
        <f t="shared" si="23"/>
        <v>1121990</v>
      </c>
      <c r="F1492" s="41" t="str">
        <f>IFERROR(VLOOKUP(E1492,Heritage!$E$3:$H$4601,4,FALSE),"")</f>
        <v/>
      </c>
      <c r="G1492" s="41" t="str">
        <f>IFERROR(VLOOKUP(E1492,'PRS até 2014'!$E$4:$L$6307,8,FALSE),"")</f>
        <v xml:space="preserve"> </v>
      </c>
      <c r="H1492" t="str">
        <f>IFERROR(VLOOKUP(E1492,'Global Insight'!$E$2:$F$4102,2,FALSE),"")</f>
        <v/>
      </c>
      <c r="I1492" t="str">
        <f>IFERROR(VLOOKUP(E1492,EIU!$E$2:$H$3662,4,FALSE),"")</f>
        <v/>
      </c>
    </row>
    <row r="1493" spans="1:9" x14ac:dyDescent="0.25">
      <c r="A1493" s="12" t="s">
        <v>205</v>
      </c>
      <c r="B1493" s="13" t="s">
        <v>206</v>
      </c>
      <c r="C1493" s="14">
        <v>113</v>
      </c>
      <c r="D1493" s="14">
        <v>1990</v>
      </c>
      <c r="E1493">
        <f t="shared" si="23"/>
        <v>1131990</v>
      </c>
      <c r="F1493" s="41" t="str">
        <f>IFERROR(VLOOKUP(E1493,Heritage!$E$3:$H$4601,4,FALSE),"")</f>
        <v/>
      </c>
      <c r="G1493" s="41" t="str">
        <f>IFERROR(VLOOKUP(E1493,'PRS até 2014'!$E$4:$L$6307,8,FALSE),"")</f>
        <v xml:space="preserve"> </v>
      </c>
      <c r="H1493" t="str">
        <f>IFERROR(VLOOKUP(E1493,'Global Insight'!$E$2:$F$4102,2,FALSE),"")</f>
        <v/>
      </c>
      <c r="I1493" t="str">
        <f>IFERROR(VLOOKUP(E1493,EIU!$E$2:$H$3662,4,FALSE),"")</f>
        <v/>
      </c>
    </row>
    <row r="1494" spans="1:9" x14ac:dyDescent="0.25">
      <c r="A1494" s="12" t="s">
        <v>207</v>
      </c>
      <c r="B1494" s="13" t="s">
        <v>208</v>
      </c>
      <c r="C1494" s="14">
        <v>114</v>
      </c>
      <c r="D1494" s="14">
        <v>1990</v>
      </c>
      <c r="E1494">
        <f t="shared" si="23"/>
        <v>1141990</v>
      </c>
      <c r="F1494" s="41" t="str">
        <f>IFERROR(VLOOKUP(E1494,Heritage!$E$3:$H$4601,4,FALSE),"")</f>
        <v/>
      </c>
      <c r="G1494" s="41" t="str">
        <f>IFERROR(VLOOKUP(E1494,'PRS até 2014'!$E$4:$L$6307,8,FALSE),"")</f>
        <v xml:space="preserve"> </v>
      </c>
      <c r="H1494" t="str">
        <f>IFERROR(VLOOKUP(E1494,'Global Insight'!$E$2:$F$4102,2,FALSE),"")</f>
        <v/>
      </c>
      <c r="I1494" t="str">
        <f>IFERROR(VLOOKUP(E1494,EIU!$E$2:$H$3662,4,FALSE),"")</f>
        <v/>
      </c>
    </row>
    <row r="1495" spans="1:9" x14ac:dyDescent="0.25">
      <c r="A1495" s="12" t="s">
        <v>191</v>
      </c>
      <c r="B1495" s="13" t="s">
        <v>192</v>
      </c>
      <c r="C1495" s="14">
        <v>115</v>
      </c>
      <c r="D1495" s="14">
        <v>1990</v>
      </c>
      <c r="E1495">
        <f t="shared" si="23"/>
        <v>1151990</v>
      </c>
      <c r="F1495" s="41" t="str">
        <f>IFERROR(VLOOKUP(E1495,Heritage!$E$3:$H$4601,4,FALSE),"")</f>
        <v/>
      </c>
      <c r="G1495" s="41">
        <f>IFERROR(VLOOKUP(E1495,'PRS até 2014'!$E$4:$L$6307,8,FALSE),"")</f>
        <v>0.55555555555555547</v>
      </c>
      <c r="H1495" t="str">
        <f>IFERROR(VLOOKUP(E1495,'Global Insight'!$E$2:$F$4102,2,FALSE),"")</f>
        <v/>
      </c>
      <c r="I1495" t="str">
        <f>IFERROR(VLOOKUP(E1495,EIU!$E$2:$H$3662,4,FALSE),"")</f>
        <v/>
      </c>
    </row>
    <row r="1496" spans="1:9" x14ac:dyDescent="0.25">
      <c r="A1496" s="12" t="s">
        <v>361</v>
      </c>
      <c r="B1496" s="13" t="s">
        <v>385</v>
      </c>
      <c r="C1496" s="14">
        <v>116</v>
      </c>
      <c r="D1496" s="14">
        <v>1990</v>
      </c>
      <c r="E1496">
        <f t="shared" si="23"/>
        <v>1161990</v>
      </c>
      <c r="F1496" s="41" t="str">
        <f>IFERROR(VLOOKUP(E1496,Heritage!$E$3:$H$4601,4,FALSE),"")</f>
        <v/>
      </c>
      <c r="G1496" s="41" t="str">
        <f>IFERROR(VLOOKUP(E1496,'PRS até 2014'!$E$4:$L$6307,8,FALSE),"")</f>
        <v xml:space="preserve"> </v>
      </c>
      <c r="H1496" t="str">
        <f>IFERROR(VLOOKUP(E1496,'Global Insight'!$E$2:$F$4102,2,FALSE),"")</f>
        <v/>
      </c>
      <c r="I1496" t="str">
        <f>IFERROR(VLOOKUP(E1496,EIU!$E$2:$H$3662,4,FALSE),"")</f>
        <v/>
      </c>
    </row>
    <row r="1497" spans="1:9" x14ac:dyDescent="0.25">
      <c r="A1497" s="12" t="s">
        <v>185</v>
      </c>
      <c r="B1497" s="13" t="s">
        <v>186</v>
      </c>
      <c r="C1497" s="14">
        <v>117</v>
      </c>
      <c r="D1497" s="14">
        <v>1990</v>
      </c>
      <c r="E1497">
        <f t="shared" si="23"/>
        <v>1171990</v>
      </c>
      <c r="F1497" s="41" t="str">
        <f>IFERROR(VLOOKUP(E1497,Heritage!$E$3:$H$4601,4,FALSE),"")</f>
        <v/>
      </c>
      <c r="G1497" s="41" t="str">
        <f>IFERROR(VLOOKUP(E1497,'PRS até 2014'!$E$4:$L$6307,8,FALSE),"")</f>
        <v xml:space="preserve"> </v>
      </c>
      <c r="H1497" t="str">
        <f>IFERROR(VLOOKUP(E1497,'Global Insight'!$E$2:$F$4102,2,FALSE),"")</f>
        <v/>
      </c>
      <c r="I1497" t="str">
        <f>IFERROR(VLOOKUP(E1497,EIU!$E$2:$H$3662,4,FALSE),"")</f>
        <v/>
      </c>
    </row>
    <row r="1498" spans="1:9" x14ac:dyDescent="0.25">
      <c r="A1498" s="12" t="s">
        <v>362</v>
      </c>
      <c r="B1498" s="13" t="s">
        <v>386</v>
      </c>
      <c r="C1498" s="14">
        <v>118</v>
      </c>
      <c r="D1498" s="14">
        <v>1990</v>
      </c>
      <c r="E1498">
        <f t="shared" si="23"/>
        <v>1181990</v>
      </c>
      <c r="F1498" s="41" t="str">
        <f>IFERROR(VLOOKUP(E1498,Heritage!$E$3:$H$4601,4,FALSE),"")</f>
        <v/>
      </c>
      <c r="G1498" s="41" t="str">
        <f>IFERROR(VLOOKUP(E1498,'PRS até 2014'!$E$4:$L$6307,8,FALSE),"")</f>
        <v/>
      </c>
      <c r="H1498" t="str">
        <f>IFERROR(VLOOKUP(E1498,'Global Insight'!$E$2:$F$4102,2,FALSE),"")</f>
        <v/>
      </c>
      <c r="I1498" t="str">
        <f>IFERROR(VLOOKUP(E1498,EIU!$E$2:$H$3662,4,FALSE),"")</f>
        <v/>
      </c>
    </row>
    <row r="1499" spans="1:9" x14ac:dyDescent="0.25">
      <c r="A1499" s="12" t="s">
        <v>201</v>
      </c>
      <c r="B1499" s="13" t="s">
        <v>202</v>
      </c>
      <c r="C1499" s="14">
        <v>119</v>
      </c>
      <c r="D1499" s="14">
        <v>1990</v>
      </c>
      <c r="E1499">
        <f t="shared" si="23"/>
        <v>1191990</v>
      </c>
      <c r="F1499" s="41" t="str">
        <f>IFERROR(VLOOKUP(E1499,Heritage!$E$3:$H$4601,4,FALSE),"")</f>
        <v/>
      </c>
      <c r="G1499" s="41">
        <f>IFERROR(VLOOKUP(E1499,'PRS até 2014'!$E$4:$L$6307,8,FALSE),"")</f>
        <v>0.52777777777777779</v>
      </c>
      <c r="H1499" t="str">
        <f>IFERROR(VLOOKUP(E1499,'Global Insight'!$E$2:$F$4102,2,FALSE),"")</f>
        <v/>
      </c>
      <c r="I1499" t="str">
        <f>IFERROR(VLOOKUP(E1499,EIU!$E$2:$H$3662,4,FALSE),"")</f>
        <v/>
      </c>
    </row>
    <row r="1500" spans="1:9" x14ac:dyDescent="0.25">
      <c r="A1500" s="12" t="s">
        <v>200</v>
      </c>
      <c r="B1500" s="13" t="s">
        <v>387</v>
      </c>
      <c r="C1500" s="14">
        <v>120</v>
      </c>
      <c r="D1500" s="14">
        <v>1990</v>
      </c>
      <c r="E1500">
        <f t="shared" si="23"/>
        <v>1201990</v>
      </c>
      <c r="F1500" s="41" t="str">
        <f>IFERROR(VLOOKUP(E1500,Heritage!$E$3:$H$4601,4,FALSE),"")</f>
        <v/>
      </c>
      <c r="G1500" s="41" t="str">
        <f>IFERROR(VLOOKUP(E1500,'PRS até 2014'!$E$4:$L$6307,8,FALSE),"")</f>
        <v xml:space="preserve"> </v>
      </c>
      <c r="H1500" t="str">
        <f>IFERROR(VLOOKUP(E1500,'Global Insight'!$E$2:$F$4102,2,FALSE),"")</f>
        <v/>
      </c>
      <c r="I1500" t="str">
        <f>IFERROR(VLOOKUP(E1500,EIU!$E$2:$H$3662,4,FALSE),"")</f>
        <v/>
      </c>
    </row>
    <row r="1501" spans="1:9" x14ac:dyDescent="0.25">
      <c r="A1501" s="12" t="s">
        <v>183</v>
      </c>
      <c r="B1501" s="13" t="s">
        <v>184</v>
      </c>
      <c r="C1501" s="14">
        <v>121</v>
      </c>
      <c r="D1501" s="14">
        <v>1990</v>
      </c>
      <c r="E1501">
        <f t="shared" si="23"/>
        <v>1211990</v>
      </c>
      <c r="F1501" s="41" t="str">
        <f>IFERROR(VLOOKUP(E1501,Heritage!$E$3:$H$4601,4,FALSE),"")</f>
        <v/>
      </c>
      <c r="G1501" s="41">
        <f>IFERROR(VLOOKUP(E1501,'PRS até 2014'!$E$4:$L$6307,8,FALSE),"")</f>
        <v>0.44444444444444442</v>
      </c>
      <c r="H1501" t="str">
        <f>IFERROR(VLOOKUP(E1501,'Global Insight'!$E$2:$F$4102,2,FALSE),"")</f>
        <v/>
      </c>
      <c r="I1501" t="str">
        <f>IFERROR(VLOOKUP(E1501,EIU!$E$2:$H$3662,4,FALSE),"")</f>
        <v/>
      </c>
    </row>
    <row r="1502" spans="1:9" x14ac:dyDescent="0.25">
      <c r="A1502" s="12" t="s">
        <v>203</v>
      </c>
      <c r="B1502" s="13" t="s">
        <v>204</v>
      </c>
      <c r="C1502" s="14">
        <v>122</v>
      </c>
      <c r="D1502" s="14">
        <v>1990</v>
      </c>
      <c r="E1502">
        <f t="shared" si="23"/>
        <v>1221990</v>
      </c>
      <c r="F1502" s="41" t="str">
        <f>IFERROR(VLOOKUP(E1502,Heritage!$E$3:$H$4601,4,FALSE),"")</f>
        <v/>
      </c>
      <c r="G1502" s="41">
        <f>IFERROR(VLOOKUP(E1502,'PRS até 2014'!$E$4:$L$6307,8,FALSE),"")</f>
        <v>0.52777777777777779</v>
      </c>
      <c r="H1502" t="str">
        <f>IFERROR(VLOOKUP(E1502,'Global Insight'!$E$2:$F$4102,2,FALSE),"")</f>
        <v/>
      </c>
      <c r="I1502" t="str">
        <f>IFERROR(VLOOKUP(E1502,EIU!$E$2:$H$3662,4,FALSE),"")</f>
        <v/>
      </c>
    </row>
    <row r="1503" spans="1:9" x14ac:dyDescent="0.25">
      <c r="A1503" s="12" t="s">
        <v>338</v>
      </c>
      <c r="B1503" s="13" t="s">
        <v>199</v>
      </c>
      <c r="C1503" s="14">
        <v>123</v>
      </c>
      <c r="D1503" s="14">
        <v>1990</v>
      </c>
      <c r="E1503">
        <f t="shared" si="23"/>
        <v>1231990</v>
      </c>
      <c r="F1503" s="41" t="str">
        <f>IFERROR(VLOOKUP(E1503,Heritage!$E$3:$H$4601,4,FALSE),"")</f>
        <v/>
      </c>
      <c r="G1503" s="41">
        <f>IFERROR(VLOOKUP(E1503,'PRS até 2014'!$E$4:$L$6307,8,FALSE),"")</f>
        <v>0.22222222222222221</v>
      </c>
      <c r="H1503" t="str">
        <f>IFERROR(VLOOKUP(E1503,'Global Insight'!$E$2:$F$4102,2,FALSE),"")</f>
        <v/>
      </c>
      <c r="I1503" t="str">
        <f>IFERROR(VLOOKUP(E1503,EIU!$E$2:$H$3662,4,FALSE),"")</f>
        <v/>
      </c>
    </row>
    <row r="1504" spans="1:9" x14ac:dyDescent="0.25">
      <c r="A1504" s="12" t="s">
        <v>213</v>
      </c>
      <c r="B1504" s="13" t="s">
        <v>214</v>
      </c>
      <c r="C1504" s="14">
        <v>124</v>
      </c>
      <c r="D1504" s="14">
        <v>1990</v>
      </c>
      <c r="E1504">
        <f t="shared" si="23"/>
        <v>1241990</v>
      </c>
      <c r="F1504" s="41" t="str">
        <f>IFERROR(VLOOKUP(E1504,Heritage!$E$3:$H$4601,4,FALSE),"")</f>
        <v/>
      </c>
      <c r="G1504" s="41">
        <f>IFERROR(VLOOKUP(E1504,'PRS até 2014'!$E$4:$L$6307,8,FALSE),"")</f>
        <v>0.47222222222222221</v>
      </c>
      <c r="H1504" t="str">
        <f>IFERROR(VLOOKUP(E1504,'Global Insight'!$E$2:$F$4102,2,FALSE),"")</f>
        <v/>
      </c>
      <c r="I1504" t="str">
        <f>IFERROR(VLOOKUP(E1504,EIU!$E$2:$H$3662,4,FALSE),"")</f>
        <v/>
      </c>
    </row>
    <row r="1505" spans="1:9" x14ac:dyDescent="0.25">
      <c r="A1505" s="12" t="s">
        <v>363</v>
      </c>
      <c r="B1505" s="13" t="s">
        <v>388</v>
      </c>
      <c r="C1505" s="14">
        <v>125</v>
      </c>
      <c r="D1505" s="14">
        <v>1990</v>
      </c>
      <c r="E1505">
        <f t="shared" si="23"/>
        <v>1251990</v>
      </c>
      <c r="F1505" s="41" t="str">
        <f>IFERROR(VLOOKUP(E1505,Heritage!$E$3:$H$4601,4,FALSE),"")</f>
        <v/>
      </c>
      <c r="G1505" s="41" t="str">
        <f>IFERROR(VLOOKUP(E1505,'PRS até 2014'!$E$4:$L$6307,8,FALSE),"")</f>
        <v xml:space="preserve"> </v>
      </c>
      <c r="H1505" t="str">
        <f>IFERROR(VLOOKUP(E1505,'Global Insight'!$E$2:$F$4102,2,FALSE),"")</f>
        <v/>
      </c>
      <c r="I1505" t="str">
        <f>IFERROR(VLOOKUP(E1505,EIU!$E$2:$H$3662,4,FALSE),"")</f>
        <v/>
      </c>
    </row>
    <row r="1506" spans="1:9" x14ac:dyDescent="0.25">
      <c r="A1506" s="12" t="s">
        <v>225</v>
      </c>
      <c r="B1506" s="13" t="s">
        <v>226</v>
      </c>
      <c r="C1506" s="14">
        <v>126</v>
      </c>
      <c r="D1506" s="14">
        <v>1990</v>
      </c>
      <c r="E1506">
        <f t="shared" si="23"/>
        <v>1261990</v>
      </c>
      <c r="F1506" s="41" t="str">
        <f>IFERROR(VLOOKUP(E1506,Heritage!$E$3:$H$4601,4,FALSE),"")</f>
        <v/>
      </c>
      <c r="G1506" s="41" t="str">
        <f>IFERROR(VLOOKUP(E1506,'PRS até 2014'!$E$4:$L$6307,8,FALSE),"")</f>
        <v xml:space="preserve"> </v>
      </c>
      <c r="H1506" t="str">
        <f>IFERROR(VLOOKUP(E1506,'Global Insight'!$E$2:$F$4102,2,FALSE),"")</f>
        <v/>
      </c>
      <c r="I1506" t="str">
        <f>IFERROR(VLOOKUP(E1506,EIU!$E$2:$H$3662,4,FALSE),"")</f>
        <v/>
      </c>
    </row>
    <row r="1507" spans="1:9" x14ac:dyDescent="0.25">
      <c r="A1507" s="12" t="s">
        <v>221</v>
      </c>
      <c r="B1507" s="13" t="s">
        <v>222</v>
      </c>
      <c r="C1507" s="14">
        <v>127</v>
      </c>
      <c r="D1507" s="14">
        <v>1990</v>
      </c>
      <c r="E1507">
        <f t="shared" si="23"/>
        <v>1271990</v>
      </c>
      <c r="F1507" s="41" t="str">
        <f>IFERROR(VLOOKUP(E1507,Heritage!$E$3:$H$4601,4,FALSE),"")</f>
        <v/>
      </c>
      <c r="G1507" s="41">
        <f>IFERROR(VLOOKUP(E1507,'PRS até 2014'!$E$4:$L$6307,8,FALSE),"")</f>
        <v>0.88888888888888884</v>
      </c>
      <c r="H1507" t="str">
        <f>IFERROR(VLOOKUP(E1507,'Global Insight'!$E$2:$F$4102,2,FALSE),"")</f>
        <v/>
      </c>
      <c r="I1507" t="str">
        <f>IFERROR(VLOOKUP(E1507,EIU!$E$2:$H$3662,4,FALSE),"")</f>
        <v/>
      </c>
    </row>
    <row r="1508" spans="1:9" x14ac:dyDescent="0.25">
      <c r="A1508" s="12" t="s">
        <v>227</v>
      </c>
      <c r="B1508" s="13" t="s">
        <v>228</v>
      </c>
      <c r="C1508" s="14">
        <v>128</v>
      </c>
      <c r="D1508" s="14">
        <v>1990</v>
      </c>
      <c r="E1508">
        <f t="shared" si="23"/>
        <v>1281990</v>
      </c>
      <c r="F1508" s="41" t="str">
        <f>IFERROR(VLOOKUP(E1508,Heritage!$E$3:$H$4601,4,FALSE),"")</f>
        <v/>
      </c>
      <c r="G1508" s="41">
        <f>IFERROR(VLOOKUP(E1508,'PRS até 2014'!$E$4:$L$6307,8,FALSE),"")</f>
        <v>0.80555555555555558</v>
      </c>
      <c r="H1508" t="str">
        <f>IFERROR(VLOOKUP(E1508,'Global Insight'!$E$2:$F$4102,2,FALSE),"")</f>
        <v/>
      </c>
      <c r="I1508" t="str">
        <f>IFERROR(VLOOKUP(E1508,EIU!$E$2:$H$3662,4,FALSE),"")</f>
        <v/>
      </c>
    </row>
    <row r="1509" spans="1:9" x14ac:dyDescent="0.25">
      <c r="A1509" s="12" t="s">
        <v>219</v>
      </c>
      <c r="B1509" s="13" t="s">
        <v>220</v>
      </c>
      <c r="C1509" s="14">
        <v>129</v>
      </c>
      <c r="D1509" s="14">
        <v>1990</v>
      </c>
      <c r="E1509">
        <f t="shared" si="23"/>
        <v>1291990</v>
      </c>
      <c r="F1509" s="41" t="str">
        <f>IFERROR(VLOOKUP(E1509,Heritage!$E$3:$H$4601,4,FALSE),"")</f>
        <v/>
      </c>
      <c r="G1509" s="41">
        <f>IFERROR(VLOOKUP(E1509,'PRS até 2014'!$E$4:$L$6307,8,FALSE),"")</f>
        <v>0.5</v>
      </c>
      <c r="H1509" t="str">
        <f>IFERROR(VLOOKUP(E1509,'Global Insight'!$E$2:$F$4102,2,FALSE),"")</f>
        <v/>
      </c>
      <c r="I1509" t="str">
        <f>IFERROR(VLOOKUP(E1509,EIU!$E$2:$H$3662,4,FALSE),"")</f>
        <v/>
      </c>
    </row>
    <row r="1510" spans="1:9" x14ac:dyDescent="0.25">
      <c r="A1510" s="12" t="s">
        <v>215</v>
      </c>
      <c r="B1510" s="13" t="s">
        <v>216</v>
      </c>
      <c r="C1510" s="14">
        <v>130</v>
      </c>
      <c r="D1510" s="14">
        <v>1990</v>
      </c>
      <c r="E1510">
        <f t="shared" si="23"/>
        <v>1301990</v>
      </c>
      <c r="F1510" s="41" t="str">
        <f>IFERROR(VLOOKUP(E1510,Heritage!$E$3:$H$4601,4,FALSE),"")</f>
        <v/>
      </c>
      <c r="G1510" s="41">
        <f>IFERROR(VLOOKUP(E1510,'PRS até 2014'!$E$4:$L$6307,8,FALSE),"")</f>
        <v>0.44444444444444442</v>
      </c>
      <c r="H1510" t="str">
        <f>IFERROR(VLOOKUP(E1510,'Global Insight'!$E$2:$F$4102,2,FALSE),"")</f>
        <v/>
      </c>
      <c r="I1510" t="str">
        <f>IFERROR(VLOOKUP(E1510,EIU!$E$2:$H$3662,4,FALSE),"")</f>
        <v/>
      </c>
    </row>
    <row r="1511" spans="1:9" x14ac:dyDescent="0.25">
      <c r="A1511" s="12" t="s">
        <v>217</v>
      </c>
      <c r="B1511" s="13" t="s">
        <v>218</v>
      </c>
      <c r="C1511" s="14">
        <v>131</v>
      </c>
      <c r="D1511" s="14">
        <v>1990</v>
      </c>
      <c r="E1511">
        <f t="shared" si="23"/>
        <v>1311990</v>
      </c>
      <c r="F1511" s="41" t="str">
        <f>IFERROR(VLOOKUP(E1511,Heritage!$E$3:$H$4601,4,FALSE),"")</f>
        <v/>
      </c>
      <c r="G1511" s="41">
        <f>IFERROR(VLOOKUP(E1511,'PRS até 2014'!$E$4:$L$6307,8,FALSE),"")</f>
        <v>0.33333333333333331</v>
      </c>
      <c r="H1511" t="str">
        <f>IFERROR(VLOOKUP(E1511,'Global Insight'!$E$2:$F$4102,2,FALSE),"")</f>
        <v/>
      </c>
      <c r="I1511" t="str">
        <f>IFERROR(VLOOKUP(E1511,EIU!$E$2:$H$3662,4,FALSE),"")</f>
        <v/>
      </c>
    </row>
    <row r="1512" spans="1:9" x14ac:dyDescent="0.25">
      <c r="A1512" s="12" t="s">
        <v>223</v>
      </c>
      <c r="B1512" s="13" t="s">
        <v>224</v>
      </c>
      <c r="C1512" s="14">
        <v>132</v>
      </c>
      <c r="D1512" s="14">
        <v>1990</v>
      </c>
      <c r="E1512">
        <f t="shared" si="23"/>
        <v>1321990</v>
      </c>
      <c r="F1512" s="41" t="str">
        <f>IFERROR(VLOOKUP(E1512,Heritage!$E$3:$H$4601,4,FALSE),"")</f>
        <v/>
      </c>
      <c r="G1512" s="41">
        <f>IFERROR(VLOOKUP(E1512,'PRS até 2014'!$E$4:$L$6307,8,FALSE),"")</f>
        <v>0.88888888888888884</v>
      </c>
      <c r="H1512" t="str">
        <f>IFERROR(VLOOKUP(E1512,'Global Insight'!$E$2:$F$4102,2,FALSE),"")</f>
        <v/>
      </c>
      <c r="I1512" t="str">
        <f>IFERROR(VLOOKUP(E1512,EIU!$E$2:$H$3662,4,FALSE),"")</f>
        <v/>
      </c>
    </row>
    <row r="1513" spans="1:9" x14ac:dyDescent="0.25">
      <c r="A1513" s="12" t="s">
        <v>229</v>
      </c>
      <c r="B1513" s="13" t="s">
        <v>230</v>
      </c>
      <c r="C1513" s="14">
        <v>133</v>
      </c>
      <c r="D1513" s="14">
        <v>1990</v>
      </c>
      <c r="E1513">
        <f t="shared" si="23"/>
        <v>1331990</v>
      </c>
      <c r="F1513" s="41" t="str">
        <f>IFERROR(VLOOKUP(E1513,Heritage!$E$3:$H$4601,4,FALSE),"")</f>
        <v/>
      </c>
      <c r="G1513" s="41">
        <f>IFERROR(VLOOKUP(E1513,'PRS até 2014'!$E$4:$L$6307,8,FALSE),"")</f>
        <v>0.63888888888888884</v>
      </c>
      <c r="H1513" t="str">
        <f>IFERROR(VLOOKUP(E1513,'Global Insight'!$E$2:$F$4102,2,FALSE),"")</f>
        <v/>
      </c>
      <c r="I1513" t="str">
        <f>IFERROR(VLOOKUP(E1513,EIU!$E$2:$H$3662,4,FALSE),"")</f>
        <v/>
      </c>
    </row>
    <row r="1514" spans="1:9" x14ac:dyDescent="0.25">
      <c r="A1514" s="12" t="s">
        <v>231</v>
      </c>
      <c r="B1514" s="13" t="s">
        <v>232</v>
      </c>
      <c r="C1514" s="14">
        <v>134</v>
      </c>
      <c r="D1514" s="14">
        <v>1990</v>
      </c>
      <c r="E1514">
        <f t="shared" si="23"/>
        <v>1341990</v>
      </c>
      <c r="F1514" s="41" t="str">
        <f>IFERROR(VLOOKUP(E1514,Heritage!$E$3:$H$4601,4,FALSE),"")</f>
        <v/>
      </c>
      <c r="G1514" s="41">
        <f>IFERROR(VLOOKUP(E1514,'PRS até 2014'!$E$4:$L$6307,8,FALSE),"")</f>
        <v>0.25</v>
      </c>
      <c r="H1514" t="str">
        <f>IFERROR(VLOOKUP(E1514,'Global Insight'!$E$2:$F$4102,2,FALSE),"")</f>
        <v/>
      </c>
      <c r="I1514" t="str">
        <f>IFERROR(VLOOKUP(E1514,EIU!$E$2:$H$3662,4,FALSE),"")</f>
        <v/>
      </c>
    </row>
    <row r="1515" spans="1:9" x14ac:dyDescent="0.25">
      <c r="A1515" s="12" t="s">
        <v>364</v>
      </c>
      <c r="B1515" s="13" t="s">
        <v>389</v>
      </c>
      <c r="C1515" s="14">
        <v>135</v>
      </c>
      <c r="D1515" s="14">
        <v>1990</v>
      </c>
      <c r="E1515">
        <f t="shared" si="23"/>
        <v>1351990</v>
      </c>
      <c r="F1515" s="41" t="str">
        <f>IFERROR(VLOOKUP(E1515,Heritage!$E$3:$H$4601,4,FALSE),"")</f>
        <v/>
      </c>
      <c r="G1515" s="41" t="str">
        <f>IFERROR(VLOOKUP(E1515,'PRS até 2014'!$E$4:$L$6307,8,FALSE),"")</f>
        <v xml:space="preserve"> </v>
      </c>
      <c r="H1515" t="str">
        <f>IFERROR(VLOOKUP(E1515,'Global Insight'!$E$2:$F$4102,2,FALSE),"")</f>
        <v/>
      </c>
      <c r="I1515" t="str">
        <f>IFERROR(VLOOKUP(E1515,EIU!$E$2:$H$3662,4,FALSE),"")</f>
        <v/>
      </c>
    </row>
    <row r="1516" spans="1:9" x14ac:dyDescent="0.25">
      <c r="A1516" s="12" t="s">
        <v>233</v>
      </c>
      <c r="B1516" s="13" t="s">
        <v>234</v>
      </c>
      <c r="C1516" s="14">
        <v>136</v>
      </c>
      <c r="D1516" s="14">
        <v>1990</v>
      </c>
      <c r="E1516">
        <f t="shared" si="23"/>
        <v>1361990</v>
      </c>
      <c r="F1516" s="41" t="str">
        <f>IFERROR(VLOOKUP(E1516,Heritage!$E$3:$H$4601,4,FALSE),"")</f>
        <v/>
      </c>
      <c r="G1516" s="41">
        <f>IFERROR(VLOOKUP(E1516,'PRS até 2014'!$E$4:$L$6307,8,FALSE),"")</f>
        <v>0.33333333333333331</v>
      </c>
      <c r="H1516" t="str">
        <f>IFERROR(VLOOKUP(E1516,'Global Insight'!$E$2:$F$4102,2,FALSE),"")</f>
        <v/>
      </c>
      <c r="I1516" t="str">
        <f>IFERROR(VLOOKUP(E1516,EIU!$E$2:$H$3662,4,FALSE),"")</f>
        <v/>
      </c>
    </row>
    <row r="1517" spans="1:9" x14ac:dyDescent="0.25">
      <c r="A1517" s="12" t="s">
        <v>239</v>
      </c>
      <c r="B1517" s="13" t="s">
        <v>240</v>
      </c>
      <c r="C1517" s="14">
        <v>137</v>
      </c>
      <c r="D1517" s="14">
        <v>1990</v>
      </c>
      <c r="E1517">
        <f t="shared" si="23"/>
        <v>1371990</v>
      </c>
      <c r="F1517" s="41" t="str">
        <f>IFERROR(VLOOKUP(E1517,Heritage!$E$3:$H$4601,4,FALSE),"")</f>
        <v/>
      </c>
      <c r="G1517" s="41">
        <f>IFERROR(VLOOKUP(E1517,'PRS até 2014'!$E$4:$L$6307,8,FALSE),"")</f>
        <v>0.41666666666666663</v>
      </c>
      <c r="H1517" t="str">
        <f>IFERROR(VLOOKUP(E1517,'Global Insight'!$E$2:$F$4102,2,FALSE),"")</f>
        <v/>
      </c>
      <c r="I1517" t="str">
        <f>IFERROR(VLOOKUP(E1517,EIU!$E$2:$H$3662,4,FALSE),"")</f>
        <v/>
      </c>
    </row>
    <row r="1518" spans="1:9" x14ac:dyDescent="0.25">
      <c r="A1518" s="12" t="s">
        <v>246</v>
      </c>
      <c r="B1518" s="13" t="s">
        <v>247</v>
      </c>
      <c r="C1518" s="14">
        <v>138</v>
      </c>
      <c r="D1518" s="14">
        <v>1990</v>
      </c>
      <c r="E1518">
        <f t="shared" si="23"/>
        <v>1381990</v>
      </c>
      <c r="F1518" s="41" t="str">
        <f>IFERROR(VLOOKUP(E1518,Heritage!$E$3:$H$4601,4,FALSE),"")</f>
        <v/>
      </c>
      <c r="G1518" s="41">
        <f>IFERROR(VLOOKUP(E1518,'PRS até 2014'!$E$4:$L$6307,8,FALSE),"")</f>
        <v>0.30555555555555558</v>
      </c>
      <c r="H1518" t="str">
        <f>IFERROR(VLOOKUP(E1518,'Global Insight'!$E$2:$F$4102,2,FALSE),"")</f>
        <v/>
      </c>
      <c r="I1518" t="str">
        <f>IFERROR(VLOOKUP(E1518,EIU!$E$2:$H$3662,4,FALSE),"")</f>
        <v/>
      </c>
    </row>
    <row r="1519" spans="1:9" x14ac:dyDescent="0.25">
      <c r="A1519" s="12" t="s">
        <v>235</v>
      </c>
      <c r="B1519" s="13" t="s">
        <v>236</v>
      </c>
      <c r="C1519" s="14">
        <v>139</v>
      </c>
      <c r="D1519" s="14">
        <v>1990</v>
      </c>
      <c r="E1519">
        <f t="shared" si="23"/>
        <v>1391990</v>
      </c>
      <c r="F1519" s="41" t="str">
        <f>IFERROR(VLOOKUP(E1519,Heritage!$E$3:$H$4601,4,FALSE),"")</f>
        <v/>
      </c>
      <c r="G1519" s="41">
        <f>IFERROR(VLOOKUP(E1519,'PRS até 2014'!$E$4:$L$6307,8,FALSE),"")</f>
        <v>0.38888888888888884</v>
      </c>
      <c r="H1519" t="str">
        <f>IFERROR(VLOOKUP(E1519,'Global Insight'!$E$2:$F$4102,2,FALSE),"")</f>
        <v/>
      </c>
      <c r="I1519" t="str">
        <f>IFERROR(VLOOKUP(E1519,EIU!$E$2:$H$3662,4,FALSE),"")</f>
        <v/>
      </c>
    </row>
    <row r="1520" spans="1:9" x14ac:dyDescent="0.25">
      <c r="A1520" s="12" t="s">
        <v>237</v>
      </c>
      <c r="B1520" s="13" t="s">
        <v>238</v>
      </c>
      <c r="C1520" s="14">
        <v>140</v>
      </c>
      <c r="D1520" s="14">
        <v>1990</v>
      </c>
      <c r="E1520">
        <f t="shared" si="23"/>
        <v>1401990</v>
      </c>
      <c r="F1520" s="41" t="str">
        <f>IFERROR(VLOOKUP(E1520,Heritage!$E$3:$H$4601,4,FALSE),"")</f>
        <v/>
      </c>
      <c r="G1520" s="41">
        <f>IFERROR(VLOOKUP(E1520,'PRS até 2014'!$E$4:$L$6307,8,FALSE),"")</f>
        <v>0.22222222222222221</v>
      </c>
      <c r="H1520" t="str">
        <f>IFERROR(VLOOKUP(E1520,'Global Insight'!$E$2:$F$4102,2,FALSE),"")</f>
        <v/>
      </c>
      <c r="I1520" t="str">
        <f>IFERROR(VLOOKUP(E1520,EIU!$E$2:$H$3662,4,FALSE),"")</f>
        <v/>
      </c>
    </row>
    <row r="1521" spans="1:9" x14ac:dyDescent="0.25">
      <c r="A1521" s="12" t="s">
        <v>241</v>
      </c>
      <c r="B1521" s="13" t="s">
        <v>242</v>
      </c>
      <c r="C1521" s="14">
        <v>141</v>
      </c>
      <c r="D1521" s="14">
        <v>1990</v>
      </c>
      <c r="E1521">
        <f t="shared" si="23"/>
        <v>1411990</v>
      </c>
      <c r="F1521" s="41" t="str">
        <f>IFERROR(VLOOKUP(E1521,Heritage!$E$3:$H$4601,4,FALSE),"")</f>
        <v/>
      </c>
      <c r="G1521" s="41">
        <f>IFERROR(VLOOKUP(E1521,'PRS até 2014'!$E$4:$L$6307,8,FALSE),"")</f>
        <v>0.61111111111111116</v>
      </c>
      <c r="H1521" t="str">
        <f>IFERROR(VLOOKUP(E1521,'Global Insight'!$E$2:$F$4102,2,FALSE),"")</f>
        <v/>
      </c>
      <c r="I1521" t="str">
        <f>IFERROR(VLOOKUP(E1521,EIU!$E$2:$H$3662,4,FALSE),"")</f>
        <v/>
      </c>
    </row>
    <row r="1522" spans="1:9" x14ac:dyDescent="0.25">
      <c r="A1522" s="12" t="s">
        <v>244</v>
      </c>
      <c r="B1522" s="13" t="s">
        <v>245</v>
      </c>
      <c r="C1522" s="14">
        <v>142</v>
      </c>
      <c r="D1522" s="14">
        <v>1990</v>
      </c>
      <c r="E1522">
        <f t="shared" si="23"/>
        <v>1421990</v>
      </c>
      <c r="F1522" s="41" t="str">
        <f>IFERROR(VLOOKUP(E1522,Heritage!$E$3:$H$4601,4,FALSE),"")</f>
        <v/>
      </c>
      <c r="G1522" s="41">
        <f>IFERROR(VLOOKUP(E1522,'PRS até 2014'!$E$4:$L$6307,8,FALSE),"")</f>
        <v>0.69444444444444442</v>
      </c>
      <c r="H1522" t="str">
        <f>IFERROR(VLOOKUP(E1522,'Global Insight'!$E$2:$F$4102,2,FALSE),"")</f>
        <v/>
      </c>
      <c r="I1522" t="str">
        <f>IFERROR(VLOOKUP(E1522,EIU!$E$2:$H$3662,4,FALSE),"")</f>
        <v/>
      </c>
    </row>
    <row r="1523" spans="1:9" x14ac:dyDescent="0.25">
      <c r="A1523" s="12" t="s">
        <v>248</v>
      </c>
      <c r="B1523" s="13" t="s">
        <v>249</v>
      </c>
      <c r="C1523" s="14">
        <v>143</v>
      </c>
      <c r="D1523" s="14">
        <v>1990</v>
      </c>
      <c r="E1523">
        <f t="shared" si="23"/>
        <v>1431990</v>
      </c>
      <c r="F1523" s="41" t="str">
        <f>IFERROR(VLOOKUP(E1523,Heritage!$E$3:$H$4601,4,FALSE),"")</f>
        <v/>
      </c>
      <c r="G1523" s="41">
        <f>IFERROR(VLOOKUP(E1523,'PRS até 2014'!$E$4:$L$6307,8,FALSE),"")</f>
        <v>0.44444444444444442</v>
      </c>
      <c r="H1523" t="str">
        <f>IFERROR(VLOOKUP(E1523,'Global Insight'!$E$2:$F$4102,2,FALSE),"")</f>
        <v/>
      </c>
      <c r="I1523" t="str">
        <f>IFERROR(VLOOKUP(E1523,EIU!$E$2:$H$3662,4,FALSE),"")</f>
        <v/>
      </c>
    </row>
    <row r="1524" spans="1:9" x14ac:dyDescent="0.25">
      <c r="A1524" s="12" t="s">
        <v>250</v>
      </c>
      <c r="B1524" s="13" t="s">
        <v>390</v>
      </c>
      <c r="C1524" s="14">
        <v>144</v>
      </c>
      <c r="D1524" s="14">
        <v>1990</v>
      </c>
      <c r="E1524">
        <f t="shared" ref="E1524:E1587" si="24">C1524*10000+D1524</f>
        <v>1441990</v>
      </c>
      <c r="F1524" s="41" t="str">
        <f>IFERROR(VLOOKUP(E1524,Heritage!$E$3:$H$4601,4,FALSE),"")</f>
        <v/>
      </c>
      <c r="G1524" s="41">
        <f>IFERROR(VLOOKUP(E1524,'PRS até 2014'!$E$4:$L$6307,8,FALSE),"")</f>
        <v>0.47222222222222221</v>
      </c>
      <c r="H1524" t="str">
        <f>IFERROR(VLOOKUP(E1524,'Global Insight'!$E$2:$F$4102,2,FALSE),"")</f>
        <v/>
      </c>
      <c r="I1524" t="str">
        <f>IFERROR(VLOOKUP(E1524,EIU!$E$2:$H$3662,4,FALSE),"")</f>
        <v/>
      </c>
    </row>
    <row r="1525" spans="1:9" x14ac:dyDescent="0.25">
      <c r="A1525" s="12" t="s">
        <v>251</v>
      </c>
      <c r="B1525" s="13" t="s">
        <v>252</v>
      </c>
      <c r="C1525" s="14">
        <v>145</v>
      </c>
      <c r="D1525" s="14">
        <v>1990</v>
      </c>
      <c r="E1525">
        <f t="shared" si="24"/>
        <v>1451990</v>
      </c>
      <c r="F1525" s="41" t="str">
        <f>IFERROR(VLOOKUP(E1525,Heritage!$E$3:$H$4601,4,FALSE),"")</f>
        <v/>
      </c>
      <c r="G1525" s="41">
        <f>IFERROR(VLOOKUP(E1525,'PRS até 2014'!$E$4:$L$6307,8,FALSE),"")</f>
        <v>0.55555555555555558</v>
      </c>
      <c r="H1525" t="str">
        <f>IFERROR(VLOOKUP(E1525,'Global Insight'!$E$2:$F$4102,2,FALSE),"")</f>
        <v/>
      </c>
      <c r="I1525" t="str">
        <f>IFERROR(VLOOKUP(E1525,EIU!$E$2:$H$3662,4,FALSE),"")</f>
        <v/>
      </c>
    </row>
    <row r="1526" spans="1:9" x14ac:dyDescent="0.25">
      <c r="A1526" s="12" t="s">
        <v>253</v>
      </c>
      <c r="B1526" s="13" t="s">
        <v>254</v>
      </c>
      <c r="C1526" s="14">
        <v>146</v>
      </c>
      <c r="D1526" s="14">
        <v>1990</v>
      </c>
      <c r="E1526">
        <f t="shared" si="24"/>
        <v>1461990</v>
      </c>
      <c r="F1526" s="41" t="str">
        <f>IFERROR(VLOOKUP(E1526,Heritage!$E$3:$H$4601,4,FALSE),"")</f>
        <v/>
      </c>
      <c r="G1526" s="41" t="str">
        <f>IFERROR(VLOOKUP(E1526,'PRS até 2014'!$E$4:$L$6307,8,FALSE),"")</f>
        <v xml:space="preserve"> </v>
      </c>
      <c r="H1526" t="str">
        <f>IFERROR(VLOOKUP(E1526,'Global Insight'!$E$2:$F$4102,2,FALSE),"")</f>
        <v/>
      </c>
      <c r="I1526" t="str">
        <f>IFERROR(VLOOKUP(E1526,EIU!$E$2:$H$3662,4,FALSE),"")</f>
        <v/>
      </c>
    </row>
    <row r="1527" spans="1:9" x14ac:dyDescent="0.25">
      <c r="A1527" s="12" t="s">
        <v>365</v>
      </c>
      <c r="B1527" s="13" t="s">
        <v>391</v>
      </c>
      <c r="C1527" s="14">
        <v>147</v>
      </c>
      <c r="D1527" s="14">
        <v>1990</v>
      </c>
      <c r="E1527">
        <f t="shared" si="24"/>
        <v>1471990</v>
      </c>
      <c r="F1527" s="41" t="str">
        <f>IFERROR(VLOOKUP(E1527,Heritage!$E$3:$H$4601,4,FALSE),"")</f>
        <v/>
      </c>
      <c r="G1527" s="41" t="str">
        <f>IFERROR(VLOOKUP(E1527,'PRS até 2014'!$E$4:$L$6307,8,FALSE),"")</f>
        <v xml:space="preserve"> </v>
      </c>
      <c r="H1527" t="str">
        <f>IFERROR(VLOOKUP(E1527,'Global Insight'!$E$2:$F$4102,2,FALSE),"")</f>
        <v/>
      </c>
      <c r="I1527" t="str">
        <f>IFERROR(VLOOKUP(E1527,EIU!$E$2:$H$3662,4,FALSE),"")</f>
        <v/>
      </c>
    </row>
    <row r="1528" spans="1:9" x14ac:dyDescent="0.25">
      <c r="A1528" s="12" t="s">
        <v>366</v>
      </c>
      <c r="B1528" s="13" t="s">
        <v>392</v>
      </c>
      <c r="C1528" s="14">
        <v>148</v>
      </c>
      <c r="D1528" s="14">
        <v>1990</v>
      </c>
      <c r="E1528">
        <f t="shared" si="24"/>
        <v>1481990</v>
      </c>
      <c r="F1528" s="41" t="str">
        <f>IFERROR(VLOOKUP(E1528,Heritage!$E$3:$H$4601,4,FALSE),"")</f>
        <v/>
      </c>
      <c r="G1528" s="41" t="str">
        <f>IFERROR(VLOOKUP(E1528,'PRS até 2014'!$E$4:$L$6307,8,FALSE),"")</f>
        <v xml:space="preserve"> </v>
      </c>
      <c r="H1528" t="str">
        <f>IFERROR(VLOOKUP(E1528,'Global Insight'!$E$2:$F$4102,2,FALSE),"")</f>
        <v/>
      </c>
      <c r="I1528" t="str">
        <f>IFERROR(VLOOKUP(E1528,EIU!$E$2:$H$3662,4,FALSE),"")</f>
        <v/>
      </c>
    </row>
    <row r="1529" spans="1:9" x14ac:dyDescent="0.25">
      <c r="A1529" s="12" t="s">
        <v>272</v>
      </c>
      <c r="B1529" s="13" t="s">
        <v>273</v>
      </c>
      <c r="C1529" s="14">
        <v>149</v>
      </c>
      <c r="D1529" s="14">
        <v>1990</v>
      </c>
      <c r="E1529">
        <f t="shared" si="24"/>
        <v>1491990</v>
      </c>
      <c r="F1529" s="41" t="str">
        <f>IFERROR(VLOOKUP(E1529,Heritage!$E$3:$H$4601,4,FALSE),"")</f>
        <v/>
      </c>
      <c r="G1529" s="41" t="str">
        <f>IFERROR(VLOOKUP(E1529,'PRS até 2014'!$E$4:$L$6307,8,FALSE),"")</f>
        <v xml:space="preserve"> </v>
      </c>
      <c r="H1529" t="str">
        <f>IFERROR(VLOOKUP(E1529,'Global Insight'!$E$2:$F$4102,2,FALSE),"")</f>
        <v/>
      </c>
      <c r="I1529" t="str">
        <f>IFERROR(VLOOKUP(E1529,EIU!$E$2:$H$3662,4,FALSE),"")</f>
        <v/>
      </c>
    </row>
    <row r="1530" spans="1:9" x14ac:dyDescent="0.25">
      <c r="A1530" s="12" t="s">
        <v>255</v>
      </c>
      <c r="B1530" s="13" t="s">
        <v>256</v>
      </c>
      <c r="C1530" s="14">
        <v>150</v>
      </c>
      <c r="D1530" s="14">
        <v>1990</v>
      </c>
      <c r="E1530">
        <f t="shared" si="24"/>
        <v>1501990</v>
      </c>
      <c r="F1530" s="41" t="str">
        <f>IFERROR(VLOOKUP(E1530,Heritage!$E$3:$H$4601,4,FALSE),"")</f>
        <v/>
      </c>
      <c r="G1530" s="41">
        <f>IFERROR(VLOOKUP(E1530,'PRS até 2014'!$E$4:$L$6307,8,FALSE),"")</f>
        <v>0.44444444444444442</v>
      </c>
      <c r="H1530" t="str">
        <f>IFERROR(VLOOKUP(E1530,'Global Insight'!$E$2:$F$4102,2,FALSE),"")</f>
        <v/>
      </c>
      <c r="I1530" t="str">
        <f>IFERROR(VLOOKUP(E1530,EIU!$E$2:$H$3662,4,FALSE),"")</f>
        <v/>
      </c>
    </row>
    <row r="1531" spans="1:9" x14ac:dyDescent="0.25">
      <c r="A1531" s="12" t="s">
        <v>259</v>
      </c>
      <c r="B1531" s="13" t="s">
        <v>260</v>
      </c>
      <c r="C1531" s="14">
        <v>151</v>
      </c>
      <c r="D1531" s="14">
        <v>1990</v>
      </c>
      <c r="E1531">
        <f t="shared" si="24"/>
        <v>1511990</v>
      </c>
      <c r="F1531" s="41" t="str">
        <f>IFERROR(VLOOKUP(E1531,Heritage!$E$3:$H$4601,4,FALSE),"")</f>
        <v/>
      </c>
      <c r="G1531" s="41">
        <f>IFERROR(VLOOKUP(E1531,'PRS até 2014'!$E$4:$L$6307,8,FALSE),"")</f>
        <v>0.47222222222222221</v>
      </c>
      <c r="H1531" t="str">
        <f>IFERROR(VLOOKUP(E1531,'Global Insight'!$E$2:$F$4102,2,FALSE),"")</f>
        <v/>
      </c>
      <c r="I1531" t="str">
        <f>IFERROR(VLOOKUP(E1531,EIU!$E$2:$H$3662,4,FALSE),"")</f>
        <v/>
      </c>
    </row>
    <row r="1532" spans="1:9" x14ac:dyDescent="0.25">
      <c r="A1532" s="12" t="s">
        <v>271</v>
      </c>
      <c r="B1532" s="13" t="s">
        <v>393</v>
      </c>
      <c r="C1532" s="14">
        <v>152</v>
      </c>
      <c r="D1532" s="14">
        <v>1990</v>
      </c>
      <c r="E1532">
        <f t="shared" si="24"/>
        <v>1521990</v>
      </c>
      <c r="F1532" s="41" t="str">
        <f>IFERROR(VLOOKUP(E1532,Heritage!$E$3:$H$4601,4,FALSE),"")</f>
        <v/>
      </c>
      <c r="G1532" s="41">
        <f>IFERROR(VLOOKUP(E1532,'PRS até 2014'!$E$4:$L$6307,8,FALSE),"")</f>
        <v>0.38888888888888884</v>
      </c>
      <c r="H1532" t="str">
        <f>IFERROR(VLOOKUP(E1532,'Global Insight'!$E$2:$F$4102,2,FALSE),"")</f>
        <v/>
      </c>
      <c r="I1532" t="str">
        <f>IFERROR(VLOOKUP(E1532,EIU!$E$2:$H$3662,4,FALSE),"")</f>
        <v/>
      </c>
    </row>
    <row r="1533" spans="1:9" x14ac:dyDescent="0.25">
      <c r="A1533" s="12" t="s">
        <v>284</v>
      </c>
      <c r="B1533" s="13" t="s">
        <v>285</v>
      </c>
      <c r="C1533" s="14">
        <v>153</v>
      </c>
      <c r="D1533" s="14">
        <v>1990</v>
      </c>
      <c r="E1533">
        <f t="shared" si="24"/>
        <v>1531990</v>
      </c>
      <c r="F1533" s="41" t="str">
        <f>IFERROR(VLOOKUP(E1533,Heritage!$E$3:$H$4601,4,FALSE),"")</f>
        <v/>
      </c>
      <c r="G1533" s="41" t="str">
        <f>IFERROR(VLOOKUP(E1533,'PRS até 2014'!$E$4:$L$6307,8,FALSE),"")</f>
        <v xml:space="preserve"> </v>
      </c>
      <c r="H1533" t="str">
        <f>IFERROR(VLOOKUP(E1533,'Global Insight'!$E$2:$F$4102,2,FALSE),"")</f>
        <v/>
      </c>
      <c r="I1533" t="str">
        <f>IFERROR(VLOOKUP(E1533,EIU!$E$2:$H$3662,4,FALSE),"")</f>
        <v/>
      </c>
    </row>
    <row r="1534" spans="1:9" x14ac:dyDescent="0.25">
      <c r="A1534" s="12" t="s">
        <v>265</v>
      </c>
      <c r="B1534" s="13" t="s">
        <v>266</v>
      </c>
      <c r="C1534" s="14">
        <v>154</v>
      </c>
      <c r="D1534" s="14">
        <v>1990</v>
      </c>
      <c r="E1534">
        <f t="shared" si="24"/>
        <v>1541990</v>
      </c>
      <c r="F1534" s="41" t="str">
        <f>IFERROR(VLOOKUP(E1534,Heritage!$E$3:$H$4601,4,FALSE),"")</f>
        <v/>
      </c>
      <c r="G1534" s="41">
        <f>IFERROR(VLOOKUP(E1534,'PRS até 2014'!$E$4:$L$6307,8,FALSE),"")</f>
        <v>0.41666666666666669</v>
      </c>
      <c r="H1534" t="str">
        <f>IFERROR(VLOOKUP(E1534,'Global Insight'!$E$2:$F$4102,2,FALSE),"")</f>
        <v/>
      </c>
      <c r="I1534" t="str">
        <f>IFERROR(VLOOKUP(E1534,EIU!$E$2:$H$3662,4,FALSE),"")</f>
        <v/>
      </c>
    </row>
    <row r="1535" spans="1:9" x14ac:dyDescent="0.25">
      <c r="A1535" s="12" t="s">
        <v>261</v>
      </c>
      <c r="B1535" s="13" t="s">
        <v>262</v>
      </c>
      <c r="C1535" s="14">
        <v>155</v>
      </c>
      <c r="D1535" s="14">
        <v>1990</v>
      </c>
      <c r="E1535">
        <f t="shared" si="24"/>
        <v>1551990</v>
      </c>
      <c r="F1535" s="41" t="str">
        <f>IFERROR(VLOOKUP(E1535,Heritage!$E$3:$H$4601,4,FALSE),"")</f>
        <v/>
      </c>
      <c r="G1535" s="41">
        <f>IFERROR(VLOOKUP(E1535,'PRS até 2014'!$E$4:$L$6307,8,FALSE),"")</f>
        <v>0.72222222222222221</v>
      </c>
      <c r="H1535" t="str">
        <f>IFERROR(VLOOKUP(E1535,'Global Insight'!$E$2:$F$4102,2,FALSE),"")</f>
        <v/>
      </c>
      <c r="I1535" t="str">
        <f>IFERROR(VLOOKUP(E1535,EIU!$E$2:$H$3662,4,FALSE),"")</f>
        <v/>
      </c>
    </row>
    <row r="1536" spans="1:9" x14ac:dyDescent="0.25">
      <c r="A1536" s="12" t="s">
        <v>276</v>
      </c>
      <c r="B1536" s="13" t="s">
        <v>277</v>
      </c>
      <c r="C1536" s="14">
        <v>156</v>
      </c>
      <c r="D1536" s="14">
        <v>1990</v>
      </c>
      <c r="E1536">
        <f t="shared" si="24"/>
        <v>1561990</v>
      </c>
      <c r="F1536" s="41" t="str">
        <f>IFERROR(VLOOKUP(E1536,Heritage!$E$3:$H$4601,4,FALSE),"")</f>
        <v/>
      </c>
      <c r="G1536" s="41" t="str">
        <f>IFERROR(VLOOKUP(E1536,'PRS até 2014'!$E$4:$L$6307,8,FALSE),"")</f>
        <v xml:space="preserve"> </v>
      </c>
      <c r="H1536" t="str">
        <f>IFERROR(VLOOKUP(E1536,'Global Insight'!$E$2:$F$4102,2,FALSE),"")</f>
        <v/>
      </c>
      <c r="I1536" t="str">
        <f>IFERROR(VLOOKUP(E1536,EIU!$E$2:$H$3662,4,FALSE),"")</f>
        <v/>
      </c>
    </row>
    <row r="1537" spans="1:9" x14ac:dyDescent="0.25">
      <c r="A1537" s="12" t="s">
        <v>278</v>
      </c>
      <c r="B1537" s="13" t="s">
        <v>279</v>
      </c>
      <c r="C1537" s="14">
        <v>157</v>
      </c>
      <c r="D1537" s="14">
        <v>1990</v>
      </c>
      <c r="E1537">
        <f t="shared" si="24"/>
        <v>1571990</v>
      </c>
      <c r="F1537" s="41" t="str">
        <f>IFERROR(VLOOKUP(E1537,Heritage!$E$3:$H$4601,4,FALSE),"")</f>
        <v/>
      </c>
      <c r="G1537" s="41" t="str">
        <f>IFERROR(VLOOKUP(E1537,'PRS até 2014'!$E$4:$L$6307,8,FALSE),"")</f>
        <v xml:space="preserve"> </v>
      </c>
      <c r="H1537" t="str">
        <f>IFERROR(VLOOKUP(E1537,'Global Insight'!$E$2:$F$4102,2,FALSE),"")</f>
        <v/>
      </c>
      <c r="I1537" t="str">
        <f>IFERROR(VLOOKUP(E1537,EIU!$E$2:$H$3662,4,FALSE),"")</f>
        <v/>
      </c>
    </row>
    <row r="1538" spans="1:9" x14ac:dyDescent="0.25">
      <c r="A1538" s="12" t="s">
        <v>263</v>
      </c>
      <c r="B1538" s="13" t="s">
        <v>264</v>
      </c>
      <c r="C1538" s="14">
        <v>158</v>
      </c>
      <c r="D1538" s="14">
        <v>1990</v>
      </c>
      <c r="E1538">
        <f t="shared" si="24"/>
        <v>1581990</v>
      </c>
      <c r="F1538" s="41" t="str">
        <f>IFERROR(VLOOKUP(E1538,Heritage!$E$3:$H$4601,4,FALSE),"")</f>
        <v/>
      </c>
      <c r="G1538" s="41" t="str">
        <f>IFERROR(VLOOKUP(E1538,'PRS até 2014'!$E$4:$L$6307,8,FALSE),"")</f>
        <v xml:space="preserve"> </v>
      </c>
      <c r="H1538" t="str">
        <f>IFERROR(VLOOKUP(E1538,'Global Insight'!$E$2:$F$4102,2,FALSE),"")</f>
        <v/>
      </c>
      <c r="I1538" t="str">
        <f>IFERROR(VLOOKUP(E1538,EIU!$E$2:$H$3662,4,FALSE),"")</f>
        <v/>
      </c>
    </row>
    <row r="1539" spans="1:9" x14ac:dyDescent="0.25">
      <c r="A1539" s="12" t="s">
        <v>269</v>
      </c>
      <c r="B1539" s="13" t="s">
        <v>270</v>
      </c>
      <c r="C1539" s="14">
        <v>159</v>
      </c>
      <c r="D1539" s="14">
        <v>1990</v>
      </c>
      <c r="E1539">
        <f t="shared" si="24"/>
        <v>1591990</v>
      </c>
      <c r="F1539" s="41" t="str">
        <f>IFERROR(VLOOKUP(E1539,Heritage!$E$3:$H$4601,4,FALSE),"")</f>
        <v/>
      </c>
      <c r="G1539" s="41">
        <f>IFERROR(VLOOKUP(E1539,'PRS até 2014'!$E$4:$L$6307,8,FALSE),"")</f>
        <v>0.38888888888888884</v>
      </c>
      <c r="H1539" t="str">
        <f>IFERROR(VLOOKUP(E1539,'Global Insight'!$E$2:$F$4102,2,FALSE),"")</f>
        <v/>
      </c>
      <c r="I1539" t="str">
        <f>IFERROR(VLOOKUP(E1539,EIU!$E$2:$H$3662,4,FALSE),"")</f>
        <v/>
      </c>
    </row>
    <row r="1540" spans="1:9" x14ac:dyDescent="0.25">
      <c r="A1540" s="12" t="s">
        <v>327</v>
      </c>
      <c r="B1540" s="13" t="s">
        <v>328</v>
      </c>
      <c r="C1540" s="14">
        <v>160</v>
      </c>
      <c r="D1540" s="14">
        <v>1990</v>
      </c>
      <c r="E1540">
        <f t="shared" si="24"/>
        <v>1601990</v>
      </c>
      <c r="F1540" s="41" t="str">
        <f>IFERROR(VLOOKUP(E1540,Heritage!$E$3:$H$4601,4,FALSE),"")</f>
        <v/>
      </c>
      <c r="G1540" s="41">
        <f>IFERROR(VLOOKUP(E1540,'PRS até 2014'!$E$4:$L$6307,8,FALSE),"")</f>
        <v>0.52777777777777779</v>
      </c>
      <c r="H1540" t="str">
        <f>IFERROR(VLOOKUP(E1540,'Global Insight'!$E$2:$F$4102,2,FALSE),"")</f>
        <v/>
      </c>
      <c r="I1540" t="str">
        <f>IFERROR(VLOOKUP(E1540,EIU!$E$2:$H$3662,4,FALSE),"")</f>
        <v/>
      </c>
    </row>
    <row r="1541" spans="1:9" x14ac:dyDescent="0.25">
      <c r="A1541" s="12" t="s">
        <v>89</v>
      </c>
      <c r="B1541" s="13" t="s">
        <v>90</v>
      </c>
      <c r="C1541" s="14">
        <v>161</v>
      </c>
      <c r="D1541" s="14">
        <v>1990</v>
      </c>
      <c r="E1541">
        <f t="shared" si="24"/>
        <v>1611990</v>
      </c>
      <c r="F1541" s="41" t="str">
        <f>IFERROR(VLOOKUP(E1541,Heritage!$E$3:$H$4601,4,FALSE),"")</f>
        <v/>
      </c>
      <c r="G1541" s="41">
        <f>IFERROR(VLOOKUP(E1541,'PRS até 2014'!$E$4:$L$6307,8,FALSE),"")</f>
        <v>0.61111111111111105</v>
      </c>
      <c r="H1541" t="str">
        <f>IFERROR(VLOOKUP(E1541,'Global Insight'!$E$2:$F$4102,2,FALSE),"")</f>
        <v/>
      </c>
      <c r="I1541" t="str">
        <f>IFERROR(VLOOKUP(E1541,EIU!$E$2:$H$3662,4,FALSE),"")</f>
        <v/>
      </c>
    </row>
    <row r="1542" spans="1:9" x14ac:dyDescent="0.25">
      <c r="A1542" s="12" t="s">
        <v>173</v>
      </c>
      <c r="B1542" s="13" t="s">
        <v>174</v>
      </c>
      <c r="C1542" s="14">
        <v>162</v>
      </c>
      <c r="D1542" s="14">
        <v>1990</v>
      </c>
      <c r="E1542">
        <f t="shared" si="24"/>
        <v>1621990</v>
      </c>
      <c r="F1542" s="41" t="str">
        <f>IFERROR(VLOOKUP(E1542,Heritage!$E$3:$H$4601,4,FALSE),"")</f>
        <v/>
      </c>
      <c r="G1542" s="41">
        <f>IFERROR(VLOOKUP(E1542,'PRS até 2014'!$E$4:$L$6307,8,FALSE),"")</f>
        <v>0.27777777777777779</v>
      </c>
      <c r="H1542" t="str">
        <f>IFERROR(VLOOKUP(E1542,'Global Insight'!$E$2:$F$4102,2,FALSE),"")</f>
        <v/>
      </c>
      <c r="I1542" t="str">
        <f>IFERROR(VLOOKUP(E1542,EIU!$E$2:$H$3662,4,FALSE),"")</f>
        <v/>
      </c>
    </row>
    <row r="1543" spans="1:9" x14ac:dyDescent="0.25">
      <c r="A1543" s="12" t="s">
        <v>367</v>
      </c>
      <c r="B1543" s="13" t="s">
        <v>394</v>
      </c>
      <c r="C1543" s="14">
        <v>163</v>
      </c>
      <c r="D1543" s="14">
        <v>1990</v>
      </c>
      <c r="E1543">
        <f t="shared" si="24"/>
        <v>1631990</v>
      </c>
      <c r="F1543" s="41" t="str">
        <f>IFERROR(VLOOKUP(E1543,Heritage!$E$3:$H$4601,4,FALSE),"")</f>
        <v/>
      </c>
      <c r="G1543" s="41" t="str">
        <f>IFERROR(VLOOKUP(E1543,'PRS até 2014'!$E$4:$L$6307,8,FALSE),"")</f>
        <v xml:space="preserve"> </v>
      </c>
      <c r="H1543" t="str">
        <f>IFERROR(VLOOKUP(E1543,'Global Insight'!$E$2:$F$4102,2,FALSE),"")</f>
        <v/>
      </c>
      <c r="I1543" t="str">
        <f>IFERROR(VLOOKUP(E1543,EIU!$E$2:$H$3662,4,FALSE),"")</f>
        <v/>
      </c>
    </row>
    <row r="1544" spans="1:9" x14ac:dyDescent="0.25">
      <c r="A1544" s="12" t="s">
        <v>368</v>
      </c>
      <c r="B1544" s="13" t="s">
        <v>395</v>
      </c>
      <c r="C1544" s="14">
        <v>164</v>
      </c>
      <c r="D1544" s="14">
        <v>1990</v>
      </c>
      <c r="E1544">
        <f t="shared" si="24"/>
        <v>1641990</v>
      </c>
      <c r="F1544" s="41" t="str">
        <f>IFERROR(VLOOKUP(E1544,Heritage!$E$3:$H$4601,4,FALSE),"")</f>
        <v/>
      </c>
      <c r="G1544" s="41" t="str">
        <f>IFERROR(VLOOKUP(E1544,'PRS até 2014'!$E$4:$L$6307,8,FALSE),"")</f>
        <v xml:space="preserve"> </v>
      </c>
      <c r="H1544" t="str">
        <f>IFERROR(VLOOKUP(E1544,'Global Insight'!$E$2:$F$4102,2,FALSE),"")</f>
        <v/>
      </c>
      <c r="I1544" t="str">
        <f>IFERROR(VLOOKUP(E1544,EIU!$E$2:$H$3662,4,FALSE),"")</f>
        <v/>
      </c>
    </row>
    <row r="1545" spans="1:9" x14ac:dyDescent="0.25">
      <c r="A1545" s="12" t="s">
        <v>369</v>
      </c>
      <c r="B1545" s="13" t="s">
        <v>396</v>
      </c>
      <c r="C1545" s="14">
        <v>165</v>
      </c>
      <c r="D1545" s="14">
        <v>1990</v>
      </c>
      <c r="E1545">
        <f t="shared" si="24"/>
        <v>1651990</v>
      </c>
      <c r="F1545" s="41" t="str">
        <f>IFERROR(VLOOKUP(E1545,Heritage!$E$3:$H$4601,4,FALSE),"")</f>
        <v/>
      </c>
      <c r="G1545" s="41" t="str">
        <f>IFERROR(VLOOKUP(E1545,'PRS até 2014'!$E$4:$L$6307,8,FALSE),"")</f>
        <v xml:space="preserve"> </v>
      </c>
      <c r="H1545" t="str">
        <f>IFERROR(VLOOKUP(E1545,'Global Insight'!$E$2:$F$4102,2,FALSE),"")</f>
        <v/>
      </c>
      <c r="I1545" t="str">
        <f>IFERROR(VLOOKUP(E1545,EIU!$E$2:$H$3662,4,FALSE),"")</f>
        <v/>
      </c>
    </row>
    <row r="1546" spans="1:9" x14ac:dyDescent="0.25">
      <c r="A1546" s="12" t="s">
        <v>257</v>
      </c>
      <c r="B1546" s="13" t="s">
        <v>258</v>
      </c>
      <c r="C1546" s="14">
        <v>166</v>
      </c>
      <c r="D1546" s="14">
        <v>1990</v>
      </c>
      <c r="E1546">
        <f t="shared" si="24"/>
        <v>1661990</v>
      </c>
      <c r="F1546" s="41" t="str">
        <f>IFERROR(VLOOKUP(E1546,Heritage!$E$3:$H$4601,4,FALSE),"")</f>
        <v/>
      </c>
      <c r="G1546" s="41">
        <f>IFERROR(VLOOKUP(E1546,'PRS até 2014'!$E$4:$L$6307,8,FALSE),"")</f>
        <v>0.19444444444444442</v>
      </c>
      <c r="H1546" t="str">
        <f>IFERROR(VLOOKUP(E1546,'Global Insight'!$E$2:$F$4102,2,FALSE),"")</f>
        <v/>
      </c>
      <c r="I1546" t="str">
        <f>IFERROR(VLOOKUP(E1546,EIU!$E$2:$H$3662,4,FALSE),"")</f>
        <v/>
      </c>
    </row>
    <row r="1547" spans="1:9" x14ac:dyDescent="0.25">
      <c r="A1547" s="12" t="s">
        <v>274</v>
      </c>
      <c r="B1547" s="13" t="s">
        <v>275</v>
      </c>
      <c r="C1547" s="14">
        <v>167</v>
      </c>
      <c r="D1547" s="14">
        <v>1990</v>
      </c>
      <c r="E1547">
        <f t="shared" si="24"/>
        <v>1671990</v>
      </c>
      <c r="F1547" s="41" t="str">
        <f>IFERROR(VLOOKUP(E1547,Heritage!$E$3:$H$4601,4,FALSE),"")</f>
        <v/>
      </c>
      <c r="G1547" s="41">
        <f>IFERROR(VLOOKUP(E1547,'PRS até 2014'!$E$4:$L$6307,8,FALSE),"")</f>
        <v>0.3611111111111111</v>
      </c>
      <c r="H1547" t="str">
        <f>IFERROR(VLOOKUP(E1547,'Global Insight'!$E$2:$F$4102,2,FALSE),"")</f>
        <v/>
      </c>
      <c r="I1547" t="str">
        <f>IFERROR(VLOOKUP(E1547,EIU!$E$2:$H$3662,4,FALSE),"")</f>
        <v/>
      </c>
    </row>
    <row r="1548" spans="1:9" x14ac:dyDescent="0.25">
      <c r="A1548" s="12" t="s">
        <v>282</v>
      </c>
      <c r="B1548" s="13" t="s">
        <v>283</v>
      </c>
      <c r="C1548" s="14">
        <v>168</v>
      </c>
      <c r="D1548" s="14">
        <v>1990</v>
      </c>
      <c r="E1548">
        <f t="shared" si="24"/>
        <v>1681990</v>
      </c>
      <c r="F1548" s="41" t="str">
        <f>IFERROR(VLOOKUP(E1548,Heritage!$E$3:$H$4601,4,FALSE),"")</f>
        <v/>
      </c>
      <c r="G1548" s="41" t="str">
        <f>IFERROR(VLOOKUP(E1548,'PRS até 2014'!$E$4:$L$6307,8,FALSE),"")</f>
        <v xml:space="preserve"> </v>
      </c>
      <c r="H1548" t="str">
        <f>IFERROR(VLOOKUP(E1548,'Global Insight'!$E$2:$F$4102,2,FALSE),"")</f>
        <v/>
      </c>
      <c r="I1548" t="str">
        <f>IFERROR(VLOOKUP(E1548,EIU!$E$2:$H$3662,4,FALSE),"")</f>
        <v/>
      </c>
    </row>
    <row r="1549" spans="1:9" x14ac:dyDescent="0.25">
      <c r="A1549" s="12" t="s">
        <v>280</v>
      </c>
      <c r="B1549" s="13" t="s">
        <v>281</v>
      </c>
      <c r="C1549" s="14">
        <v>169</v>
      </c>
      <c r="D1549" s="14">
        <v>1990</v>
      </c>
      <c r="E1549">
        <f t="shared" si="24"/>
        <v>1691990</v>
      </c>
      <c r="F1549" s="41" t="str">
        <f>IFERROR(VLOOKUP(E1549,Heritage!$E$3:$H$4601,4,FALSE),"")</f>
        <v/>
      </c>
      <c r="G1549" s="41">
        <f>IFERROR(VLOOKUP(E1549,'PRS até 2014'!$E$4:$L$6307,8,FALSE),"")</f>
        <v>0.83333333333333326</v>
      </c>
      <c r="H1549" t="str">
        <f>IFERROR(VLOOKUP(E1549,'Global Insight'!$E$2:$F$4102,2,FALSE),"")</f>
        <v/>
      </c>
      <c r="I1549" t="str">
        <f>IFERROR(VLOOKUP(E1549,EIU!$E$2:$H$3662,4,FALSE),"")</f>
        <v/>
      </c>
    </row>
    <row r="1550" spans="1:9" x14ac:dyDescent="0.25">
      <c r="A1550" s="12" t="s">
        <v>49</v>
      </c>
      <c r="B1550" s="13" t="s">
        <v>50</v>
      </c>
      <c r="C1550" s="14">
        <v>170</v>
      </c>
      <c r="D1550" s="14">
        <v>1990</v>
      </c>
      <c r="E1550">
        <f t="shared" si="24"/>
        <v>1701990</v>
      </c>
      <c r="F1550" s="41" t="str">
        <f>IFERROR(VLOOKUP(E1550,Heritage!$E$3:$H$4601,4,FALSE),"")</f>
        <v/>
      </c>
      <c r="G1550" s="41">
        <f>IFERROR(VLOOKUP(E1550,'PRS até 2014'!$E$4:$L$6307,8,FALSE),"")</f>
        <v>0.94444444444444442</v>
      </c>
      <c r="H1550" t="str">
        <f>IFERROR(VLOOKUP(E1550,'Global Insight'!$E$2:$F$4102,2,FALSE),"")</f>
        <v/>
      </c>
      <c r="I1550" t="str">
        <f>IFERROR(VLOOKUP(E1550,EIU!$E$2:$H$3662,4,FALSE),"")</f>
        <v/>
      </c>
    </row>
    <row r="1551" spans="1:9" x14ac:dyDescent="0.25">
      <c r="A1551" s="12" t="s">
        <v>286</v>
      </c>
      <c r="B1551" s="13" t="s">
        <v>287</v>
      </c>
      <c r="C1551" s="14">
        <v>171</v>
      </c>
      <c r="D1551" s="14">
        <v>1990</v>
      </c>
      <c r="E1551">
        <f t="shared" si="24"/>
        <v>1711990</v>
      </c>
      <c r="F1551" s="41" t="str">
        <f>IFERROR(VLOOKUP(E1551,Heritage!$E$3:$H$4601,4,FALSE),"")</f>
        <v/>
      </c>
      <c r="G1551" s="41">
        <f>IFERROR(VLOOKUP(E1551,'PRS até 2014'!$E$4:$L$6307,8,FALSE),"")</f>
        <v>0.33333333333333331</v>
      </c>
      <c r="H1551" t="str">
        <f>IFERROR(VLOOKUP(E1551,'Global Insight'!$E$2:$F$4102,2,FALSE),"")</f>
        <v/>
      </c>
      <c r="I1551" t="str">
        <f>IFERROR(VLOOKUP(E1551,EIU!$E$2:$H$3662,4,FALSE),"")</f>
        <v/>
      </c>
    </row>
    <row r="1552" spans="1:9" x14ac:dyDescent="0.25">
      <c r="A1552" s="12" t="s">
        <v>370</v>
      </c>
      <c r="B1552" s="13" t="s">
        <v>305</v>
      </c>
      <c r="C1552" s="14">
        <v>172</v>
      </c>
      <c r="D1552" s="14">
        <v>1990</v>
      </c>
      <c r="E1552">
        <f t="shared" si="24"/>
        <v>1721990</v>
      </c>
      <c r="F1552" s="41" t="str">
        <f>IFERROR(VLOOKUP(E1552,Heritage!$E$3:$H$4601,4,FALSE),"")</f>
        <v/>
      </c>
      <c r="G1552" s="41">
        <f>IFERROR(VLOOKUP(E1552,'PRS até 2014'!$E$4:$L$6307,8,FALSE),"")</f>
        <v>0.66666666666666663</v>
      </c>
      <c r="H1552" t="str">
        <f>IFERROR(VLOOKUP(E1552,'Global Insight'!$E$2:$F$4102,2,FALSE),"")</f>
        <v/>
      </c>
      <c r="I1552" t="str">
        <f>IFERROR(VLOOKUP(E1552,EIU!$E$2:$H$3662,4,FALSE),"")</f>
        <v/>
      </c>
    </row>
    <row r="1553" spans="1:9" x14ac:dyDescent="0.25">
      <c r="A1553" s="12" t="s">
        <v>294</v>
      </c>
      <c r="B1553" s="13" t="s">
        <v>295</v>
      </c>
      <c r="C1553" s="14">
        <v>173</v>
      </c>
      <c r="D1553" s="14">
        <v>1990</v>
      </c>
      <c r="E1553">
        <f t="shared" si="24"/>
        <v>1731990</v>
      </c>
      <c r="F1553" s="41" t="str">
        <f>IFERROR(VLOOKUP(E1553,Heritage!$E$3:$H$4601,4,FALSE),"")</f>
        <v/>
      </c>
      <c r="G1553" s="41" t="str">
        <f>IFERROR(VLOOKUP(E1553,'PRS até 2014'!$E$4:$L$6307,8,FALSE),"")</f>
        <v xml:space="preserve"> </v>
      </c>
      <c r="H1553" t="str">
        <f>IFERROR(VLOOKUP(E1553,'Global Insight'!$E$2:$F$4102,2,FALSE),"")</f>
        <v/>
      </c>
      <c r="I1553" t="str">
        <f>IFERROR(VLOOKUP(E1553,EIU!$E$2:$H$3662,4,FALSE),"")</f>
        <v/>
      </c>
    </row>
    <row r="1554" spans="1:9" x14ac:dyDescent="0.25">
      <c r="A1554" s="12" t="s">
        <v>306</v>
      </c>
      <c r="B1554" s="13" t="s">
        <v>307</v>
      </c>
      <c r="C1554" s="14">
        <v>174</v>
      </c>
      <c r="D1554" s="14">
        <v>1990</v>
      </c>
      <c r="E1554">
        <f t="shared" si="24"/>
        <v>1741990</v>
      </c>
      <c r="F1554" s="41" t="str">
        <f>IFERROR(VLOOKUP(E1554,Heritage!$E$3:$H$4601,4,FALSE),"")</f>
        <v/>
      </c>
      <c r="G1554" s="41">
        <f>IFERROR(VLOOKUP(E1554,'PRS até 2014'!$E$4:$L$6307,8,FALSE),"")</f>
        <v>0.58333333333333326</v>
      </c>
      <c r="H1554" t="str">
        <f>IFERROR(VLOOKUP(E1554,'Global Insight'!$E$2:$F$4102,2,FALSE),"")</f>
        <v/>
      </c>
      <c r="I1554" t="str">
        <f>IFERROR(VLOOKUP(E1554,EIU!$E$2:$H$3662,4,FALSE),"")</f>
        <v/>
      </c>
    </row>
    <row r="1555" spans="1:9" x14ac:dyDescent="0.25">
      <c r="A1555" s="12" t="s">
        <v>292</v>
      </c>
      <c r="B1555" s="13" t="s">
        <v>293</v>
      </c>
      <c r="C1555" s="14">
        <v>175</v>
      </c>
      <c r="D1555" s="14">
        <v>1990</v>
      </c>
      <c r="E1555">
        <f t="shared" si="24"/>
        <v>1751990</v>
      </c>
      <c r="F1555" s="41" t="str">
        <f>IFERROR(VLOOKUP(E1555,Heritage!$E$3:$H$4601,4,FALSE),"")</f>
        <v/>
      </c>
      <c r="G1555" s="41">
        <f>IFERROR(VLOOKUP(E1555,'PRS até 2014'!$E$4:$L$6307,8,FALSE),"")</f>
        <v>0.58333333333333326</v>
      </c>
      <c r="H1555" t="str">
        <f>IFERROR(VLOOKUP(E1555,'Global Insight'!$E$2:$F$4102,2,FALSE),"")</f>
        <v/>
      </c>
      <c r="I1555" t="str">
        <f>IFERROR(VLOOKUP(E1555,EIU!$E$2:$H$3662,4,FALSE),"")</f>
        <v/>
      </c>
    </row>
    <row r="1556" spans="1:9" x14ac:dyDescent="0.25">
      <c r="A1556" s="12" t="s">
        <v>339</v>
      </c>
      <c r="B1556" s="13" t="s">
        <v>340</v>
      </c>
      <c r="C1556" s="14">
        <v>176</v>
      </c>
      <c r="D1556" s="14">
        <v>1990</v>
      </c>
      <c r="E1556">
        <f t="shared" si="24"/>
        <v>1761990</v>
      </c>
      <c r="F1556" s="41" t="str">
        <f>IFERROR(VLOOKUP(E1556,Heritage!$E$3:$H$4601,4,FALSE),"")</f>
        <v/>
      </c>
      <c r="G1556" s="41" t="str">
        <f>IFERROR(VLOOKUP(E1556,'PRS até 2014'!$E$4:$L$6307,8,FALSE),"")</f>
        <v xml:space="preserve"> </v>
      </c>
      <c r="H1556" t="str">
        <f>IFERROR(VLOOKUP(E1556,'Global Insight'!$E$2:$F$4102,2,FALSE),"")</f>
        <v/>
      </c>
      <c r="I1556" t="str">
        <f>IFERROR(VLOOKUP(E1556,EIU!$E$2:$H$3662,4,FALSE),"")</f>
        <v/>
      </c>
    </row>
    <row r="1557" spans="1:9" x14ac:dyDescent="0.25">
      <c r="A1557" s="12" t="s">
        <v>290</v>
      </c>
      <c r="B1557" s="13" t="s">
        <v>291</v>
      </c>
      <c r="C1557" s="14">
        <v>177</v>
      </c>
      <c r="D1557" s="14">
        <v>1990</v>
      </c>
      <c r="E1557">
        <f t="shared" si="24"/>
        <v>1771990</v>
      </c>
      <c r="F1557" s="41" t="str">
        <f>IFERROR(VLOOKUP(E1557,Heritage!$E$3:$H$4601,4,FALSE),"")</f>
        <v/>
      </c>
      <c r="G1557" s="41">
        <f>IFERROR(VLOOKUP(E1557,'PRS até 2014'!$E$4:$L$6307,8,FALSE),"")</f>
        <v>0.3888888888888889</v>
      </c>
      <c r="H1557" t="str">
        <f>IFERROR(VLOOKUP(E1557,'Global Insight'!$E$2:$F$4102,2,FALSE),"")</f>
        <v/>
      </c>
      <c r="I1557" t="str">
        <f>IFERROR(VLOOKUP(E1557,EIU!$E$2:$H$3662,4,FALSE),"")</f>
        <v/>
      </c>
    </row>
    <row r="1558" spans="1:9" x14ac:dyDescent="0.25">
      <c r="A1558" s="12" t="s">
        <v>371</v>
      </c>
      <c r="B1558" s="13" t="s">
        <v>397</v>
      </c>
      <c r="C1558" s="14">
        <v>178</v>
      </c>
      <c r="D1558" s="14">
        <v>1990</v>
      </c>
      <c r="E1558">
        <f t="shared" si="24"/>
        <v>1781990</v>
      </c>
      <c r="F1558" s="41" t="str">
        <f>IFERROR(VLOOKUP(E1558,Heritage!$E$3:$H$4601,4,FALSE),"")</f>
        <v/>
      </c>
      <c r="G1558" s="41" t="str">
        <f>IFERROR(VLOOKUP(E1558,'PRS até 2014'!$E$4:$L$6307,8,FALSE),"")</f>
        <v xml:space="preserve"> </v>
      </c>
      <c r="H1558" t="str">
        <f>IFERROR(VLOOKUP(E1558,'Global Insight'!$E$2:$F$4102,2,FALSE),"")</f>
        <v/>
      </c>
      <c r="I1558" t="str">
        <f>IFERROR(VLOOKUP(E1558,EIU!$E$2:$H$3662,4,FALSE),"")</f>
        <v/>
      </c>
    </row>
    <row r="1559" spans="1:9" x14ac:dyDescent="0.25">
      <c r="A1559" s="12" t="s">
        <v>298</v>
      </c>
      <c r="B1559" s="13" t="s">
        <v>299</v>
      </c>
      <c r="C1559" s="14">
        <v>179</v>
      </c>
      <c r="D1559" s="14">
        <v>1990</v>
      </c>
      <c r="E1559">
        <f t="shared" si="24"/>
        <v>1791990</v>
      </c>
      <c r="F1559" s="41" t="str">
        <f>IFERROR(VLOOKUP(E1559,Heritage!$E$3:$H$4601,4,FALSE),"")</f>
        <v/>
      </c>
      <c r="G1559" s="41">
        <f>IFERROR(VLOOKUP(E1559,'PRS até 2014'!$E$4:$L$6307,8,FALSE),"")</f>
        <v>0.55555555555555547</v>
      </c>
      <c r="H1559" t="str">
        <f>IFERROR(VLOOKUP(E1559,'Global Insight'!$E$2:$F$4102,2,FALSE),"")</f>
        <v/>
      </c>
      <c r="I1559" t="str">
        <f>IFERROR(VLOOKUP(E1559,EIU!$E$2:$H$3662,4,FALSE),"")</f>
        <v/>
      </c>
    </row>
    <row r="1560" spans="1:9" x14ac:dyDescent="0.25">
      <c r="A1560" s="12" t="s">
        <v>300</v>
      </c>
      <c r="B1560" s="13" t="s">
        <v>301</v>
      </c>
      <c r="C1560" s="14">
        <v>180</v>
      </c>
      <c r="D1560" s="14">
        <v>1990</v>
      </c>
      <c r="E1560">
        <f t="shared" si="24"/>
        <v>1801990</v>
      </c>
      <c r="F1560" s="41" t="str">
        <f>IFERROR(VLOOKUP(E1560,Heritage!$E$3:$H$4601,4,FALSE),"")</f>
        <v/>
      </c>
      <c r="G1560" s="41">
        <f>IFERROR(VLOOKUP(E1560,'PRS até 2014'!$E$4:$L$6307,8,FALSE),"")</f>
        <v>0.44444444444444442</v>
      </c>
      <c r="H1560" t="str">
        <f>IFERROR(VLOOKUP(E1560,'Global Insight'!$E$2:$F$4102,2,FALSE),"")</f>
        <v/>
      </c>
      <c r="I1560" t="str">
        <f>IFERROR(VLOOKUP(E1560,EIU!$E$2:$H$3662,4,FALSE),"")</f>
        <v/>
      </c>
    </row>
    <row r="1561" spans="1:9" x14ac:dyDescent="0.25">
      <c r="A1561" s="12" t="s">
        <v>302</v>
      </c>
      <c r="B1561" s="13" t="s">
        <v>303</v>
      </c>
      <c r="C1561" s="14">
        <v>181</v>
      </c>
      <c r="D1561" s="14">
        <v>1990</v>
      </c>
      <c r="E1561">
        <f t="shared" si="24"/>
        <v>1811990</v>
      </c>
      <c r="F1561" s="41" t="str">
        <f>IFERROR(VLOOKUP(E1561,Heritage!$E$3:$H$4601,4,FALSE),"")</f>
        <v/>
      </c>
      <c r="G1561" s="41">
        <f>IFERROR(VLOOKUP(E1561,'PRS até 2014'!$E$4:$L$6307,8,FALSE),"")</f>
        <v>0.33333333333333331</v>
      </c>
      <c r="H1561" t="str">
        <f>IFERROR(VLOOKUP(E1561,'Global Insight'!$E$2:$F$4102,2,FALSE),"")</f>
        <v/>
      </c>
      <c r="I1561" t="str">
        <f>IFERROR(VLOOKUP(E1561,EIU!$E$2:$H$3662,4,FALSE),"")</f>
        <v/>
      </c>
    </row>
    <row r="1562" spans="1:9" x14ac:dyDescent="0.25">
      <c r="A1562" s="12" t="s">
        <v>296</v>
      </c>
      <c r="B1562" s="13" t="s">
        <v>297</v>
      </c>
      <c r="C1562" s="14">
        <v>182</v>
      </c>
      <c r="D1562" s="14">
        <v>1990</v>
      </c>
      <c r="E1562">
        <f t="shared" si="24"/>
        <v>1821990</v>
      </c>
      <c r="F1562" s="41" t="str">
        <f>IFERROR(VLOOKUP(E1562,Heritage!$E$3:$H$4601,4,FALSE),"")</f>
        <v/>
      </c>
      <c r="G1562" s="41" t="str">
        <f>IFERROR(VLOOKUP(E1562,'PRS até 2014'!$E$4:$L$6307,8,FALSE),"")</f>
        <v xml:space="preserve"> </v>
      </c>
      <c r="H1562" t="str">
        <f>IFERROR(VLOOKUP(E1562,'Global Insight'!$E$2:$F$4102,2,FALSE),"")</f>
        <v/>
      </c>
      <c r="I1562" t="str">
        <f>IFERROR(VLOOKUP(E1562,EIU!$E$2:$H$3662,4,FALSE),"")</f>
        <v/>
      </c>
    </row>
    <row r="1563" spans="1:9" x14ac:dyDescent="0.25">
      <c r="A1563" s="12" t="s">
        <v>372</v>
      </c>
      <c r="B1563" s="13" t="s">
        <v>398</v>
      </c>
      <c r="C1563" s="14">
        <v>183</v>
      </c>
      <c r="D1563" s="14">
        <v>1990</v>
      </c>
      <c r="E1563">
        <f t="shared" si="24"/>
        <v>1831990</v>
      </c>
      <c r="F1563" s="41" t="str">
        <f>IFERROR(VLOOKUP(E1563,Heritage!$E$3:$H$4601,4,FALSE),"")</f>
        <v/>
      </c>
      <c r="G1563" s="41" t="str">
        <f>IFERROR(VLOOKUP(E1563,'PRS até 2014'!$E$4:$L$6307,8,FALSE),"")</f>
        <v xml:space="preserve"> </v>
      </c>
      <c r="H1563" t="str">
        <f>IFERROR(VLOOKUP(E1563,'Global Insight'!$E$2:$F$4102,2,FALSE),"")</f>
        <v/>
      </c>
      <c r="I1563" t="str">
        <f>IFERROR(VLOOKUP(E1563,EIU!$E$2:$H$3662,4,FALSE),"")</f>
        <v/>
      </c>
    </row>
    <row r="1564" spans="1:9" x14ac:dyDescent="0.25">
      <c r="A1564" s="12" t="s">
        <v>308</v>
      </c>
      <c r="B1564" s="13" t="s">
        <v>309</v>
      </c>
      <c r="C1564" s="14">
        <v>184</v>
      </c>
      <c r="D1564" s="14">
        <v>1990</v>
      </c>
      <c r="E1564">
        <f t="shared" si="24"/>
        <v>1841990</v>
      </c>
      <c r="F1564" s="41" t="str">
        <f>IFERROR(VLOOKUP(E1564,Heritage!$E$3:$H$4601,4,FALSE),"")</f>
        <v/>
      </c>
      <c r="G1564" s="41">
        <f>IFERROR(VLOOKUP(E1564,'PRS até 2014'!$E$4:$L$6307,8,FALSE),"")</f>
        <v>0.38888888888888884</v>
      </c>
      <c r="H1564" t="str">
        <f>IFERROR(VLOOKUP(E1564,'Global Insight'!$E$2:$F$4102,2,FALSE),"")</f>
        <v/>
      </c>
      <c r="I1564" t="str">
        <f>IFERROR(VLOOKUP(E1564,EIU!$E$2:$H$3662,4,FALSE),"")</f>
        <v/>
      </c>
    </row>
    <row r="1565" spans="1:9" x14ac:dyDescent="0.25">
      <c r="A1565" s="12" t="s">
        <v>310</v>
      </c>
      <c r="B1565" s="13" t="s">
        <v>311</v>
      </c>
      <c r="C1565" s="14">
        <v>185</v>
      </c>
      <c r="D1565" s="14">
        <v>1990</v>
      </c>
      <c r="E1565">
        <f t="shared" si="24"/>
        <v>1851990</v>
      </c>
      <c r="F1565" s="41" t="str">
        <f>IFERROR(VLOOKUP(E1565,Heritage!$E$3:$H$4601,4,FALSE),"")</f>
        <v/>
      </c>
      <c r="G1565" s="41" t="str">
        <f>IFERROR(VLOOKUP(E1565,'PRS até 2014'!$E$4:$L$6307,8,FALSE),"")</f>
        <v xml:space="preserve"> </v>
      </c>
      <c r="H1565" t="str">
        <f>IFERROR(VLOOKUP(E1565,'Global Insight'!$E$2:$F$4102,2,FALSE),"")</f>
        <v/>
      </c>
      <c r="I1565" t="str">
        <f>IFERROR(VLOOKUP(E1565,EIU!$E$2:$H$3662,4,FALSE),"")</f>
        <v/>
      </c>
    </row>
    <row r="1566" spans="1:9" x14ac:dyDescent="0.25">
      <c r="A1566" s="12" t="s">
        <v>6</v>
      </c>
      <c r="B1566" s="13" t="s">
        <v>7</v>
      </c>
      <c r="C1566" s="14">
        <v>186</v>
      </c>
      <c r="D1566" s="14">
        <v>1990</v>
      </c>
      <c r="E1566">
        <f t="shared" si="24"/>
        <v>1861990</v>
      </c>
      <c r="F1566" s="41" t="str">
        <f>IFERROR(VLOOKUP(E1566,Heritage!$E$3:$H$4601,4,FALSE),"")</f>
        <v/>
      </c>
      <c r="G1566" s="41">
        <f>IFERROR(VLOOKUP(E1566,'PRS até 2014'!$E$4:$L$6307,8,FALSE),"")</f>
        <v>0.52777777777777779</v>
      </c>
      <c r="H1566" t="str">
        <f>IFERROR(VLOOKUP(E1566,'Global Insight'!$E$2:$F$4102,2,FALSE),"")</f>
        <v/>
      </c>
      <c r="I1566" t="str">
        <f>IFERROR(VLOOKUP(E1566,EIU!$E$2:$H$3662,4,FALSE),"")</f>
        <v/>
      </c>
    </row>
    <row r="1567" spans="1:9" x14ac:dyDescent="0.25">
      <c r="A1567" s="12" t="s">
        <v>103</v>
      </c>
      <c r="B1567" s="13" t="s">
        <v>104</v>
      </c>
      <c r="C1567" s="14">
        <v>187</v>
      </c>
      <c r="D1567" s="14">
        <v>1990</v>
      </c>
      <c r="E1567">
        <f t="shared" si="24"/>
        <v>1871990</v>
      </c>
      <c r="F1567" s="41" t="str">
        <f>IFERROR(VLOOKUP(E1567,Heritage!$E$3:$H$4601,4,FALSE),"")</f>
        <v/>
      </c>
      <c r="G1567" s="41">
        <f>IFERROR(VLOOKUP(E1567,'PRS até 2014'!$E$4:$L$6307,8,FALSE),"")</f>
        <v>0.75</v>
      </c>
      <c r="H1567" t="str">
        <f>IFERROR(VLOOKUP(E1567,'Global Insight'!$E$2:$F$4102,2,FALSE),"")</f>
        <v/>
      </c>
      <c r="I1567" t="str">
        <f>IFERROR(VLOOKUP(E1567,EIU!$E$2:$H$3662,4,FALSE),"")</f>
        <v/>
      </c>
    </row>
    <row r="1568" spans="1:9" x14ac:dyDescent="0.25">
      <c r="A1568" s="12" t="s">
        <v>314</v>
      </c>
      <c r="B1568" s="13" t="s">
        <v>315</v>
      </c>
      <c r="C1568" s="14">
        <v>188</v>
      </c>
      <c r="D1568" s="14">
        <v>1990</v>
      </c>
      <c r="E1568">
        <f t="shared" si="24"/>
        <v>1881990</v>
      </c>
      <c r="F1568" s="41" t="str">
        <f>IFERROR(VLOOKUP(E1568,Heritage!$E$3:$H$4601,4,FALSE),"")</f>
        <v/>
      </c>
      <c r="G1568" s="41">
        <f>IFERROR(VLOOKUP(E1568,'PRS até 2014'!$E$4:$L$6307,8,FALSE),"")</f>
        <v>0.83333333333333337</v>
      </c>
      <c r="H1568" t="str">
        <f>IFERROR(VLOOKUP(E1568,'Global Insight'!$E$2:$F$4102,2,FALSE),"")</f>
        <v/>
      </c>
      <c r="I1568" t="str">
        <f>IFERROR(VLOOKUP(E1568,EIU!$E$2:$H$3662,4,FALSE),"")</f>
        <v/>
      </c>
    </row>
    <row r="1569" spans="1:9" x14ac:dyDescent="0.25">
      <c r="A1569" s="12" t="s">
        <v>312</v>
      </c>
      <c r="B1569" s="13" t="s">
        <v>313</v>
      </c>
      <c r="C1569" s="14">
        <v>189</v>
      </c>
      <c r="D1569" s="14">
        <v>1990</v>
      </c>
      <c r="E1569">
        <f t="shared" si="24"/>
        <v>1891990</v>
      </c>
      <c r="F1569" s="41" t="str">
        <f>IFERROR(VLOOKUP(E1569,Heritage!$E$3:$H$4601,4,FALSE),"")</f>
        <v/>
      </c>
      <c r="G1569" s="41">
        <f>IFERROR(VLOOKUP(E1569,'PRS até 2014'!$E$4:$L$6307,8,FALSE),"")</f>
        <v>0.5</v>
      </c>
      <c r="H1569" t="str">
        <f>IFERROR(VLOOKUP(E1569,'Global Insight'!$E$2:$F$4102,2,FALSE),"")</f>
        <v/>
      </c>
      <c r="I1569" t="str">
        <f>IFERROR(VLOOKUP(E1569,EIU!$E$2:$H$3662,4,FALSE),"")</f>
        <v/>
      </c>
    </row>
    <row r="1570" spans="1:9" x14ac:dyDescent="0.25">
      <c r="A1570" s="12" t="s">
        <v>316</v>
      </c>
      <c r="B1570" s="13" t="s">
        <v>317</v>
      </c>
      <c r="C1570" s="14">
        <v>190</v>
      </c>
      <c r="D1570" s="14">
        <v>1990</v>
      </c>
      <c r="E1570">
        <f t="shared" si="24"/>
        <v>1901990</v>
      </c>
      <c r="F1570" s="41" t="str">
        <f>IFERROR(VLOOKUP(E1570,Heritage!$E$3:$H$4601,4,FALSE),"")</f>
        <v/>
      </c>
      <c r="G1570" s="41" t="str">
        <f>IFERROR(VLOOKUP(E1570,'PRS até 2014'!$E$4:$L$6307,8,FALSE),"")</f>
        <v xml:space="preserve"> </v>
      </c>
      <c r="H1570" t="str">
        <f>IFERROR(VLOOKUP(E1570,'Global Insight'!$E$2:$F$4102,2,FALSE),"")</f>
        <v/>
      </c>
      <c r="I1570" t="str">
        <f>IFERROR(VLOOKUP(E1570,EIU!$E$2:$H$3662,4,FALSE),"")</f>
        <v/>
      </c>
    </row>
    <row r="1571" spans="1:9" x14ac:dyDescent="0.25">
      <c r="A1571" s="12" t="s">
        <v>322</v>
      </c>
      <c r="B1571" s="13" t="s">
        <v>323</v>
      </c>
      <c r="C1571" s="14">
        <v>191</v>
      </c>
      <c r="D1571" s="14">
        <v>1990</v>
      </c>
      <c r="E1571">
        <f t="shared" si="24"/>
        <v>1911990</v>
      </c>
      <c r="F1571" s="41" t="str">
        <f>IFERROR(VLOOKUP(E1571,Heritage!$E$3:$H$4601,4,FALSE),"")</f>
        <v/>
      </c>
      <c r="G1571" s="41" t="str">
        <f>IFERROR(VLOOKUP(E1571,'PRS até 2014'!$E$4:$L$6307,8,FALSE),"")</f>
        <v xml:space="preserve"> </v>
      </c>
      <c r="H1571" t="str">
        <f>IFERROR(VLOOKUP(E1571,'Global Insight'!$E$2:$F$4102,2,FALSE),"")</f>
        <v/>
      </c>
      <c r="I1571" t="str">
        <f>IFERROR(VLOOKUP(E1571,EIU!$E$2:$H$3662,4,FALSE),"")</f>
        <v/>
      </c>
    </row>
    <row r="1572" spans="1:9" x14ac:dyDescent="0.25">
      <c r="A1572" s="12" t="s">
        <v>318</v>
      </c>
      <c r="B1572" s="13" t="s">
        <v>319</v>
      </c>
      <c r="C1572" s="14">
        <v>192</v>
      </c>
      <c r="D1572" s="14">
        <v>1990</v>
      </c>
      <c r="E1572">
        <f t="shared" si="24"/>
        <v>1921990</v>
      </c>
      <c r="F1572" s="41" t="str">
        <f>IFERROR(VLOOKUP(E1572,Heritage!$E$3:$H$4601,4,FALSE),"")</f>
        <v/>
      </c>
      <c r="G1572" s="41">
        <f>IFERROR(VLOOKUP(E1572,'PRS até 2014'!$E$4:$L$6307,8,FALSE),"")</f>
        <v>0.61111111111111105</v>
      </c>
      <c r="H1572" t="str">
        <f>IFERROR(VLOOKUP(E1572,'Global Insight'!$E$2:$F$4102,2,FALSE),"")</f>
        <v/>
      </c>
      <c r="I1572" t="str">
        <f>IFERROR(VLOOKUP(E1572,EIU!$E$2:$H$3662,4,FALSE),"")</f>
        <v/>
      </c>
    </row>
    <row r="1573" spans="1:9" x14ac:dyDescent="0.25">
      <c r="A1573" s="12" t="s">
        <v>320</v>
      </c>
      <c r="B1573" s="13" t="s">
        <v>321</v>
      </c>
      <c r="C1573" s="14">
        <v>193</v>
      </c>
      <c r="D1573" s="14">
        <v>1990</v>
      </c>
      <c r="E1573">
        <f t="shared" si="24"/>
        <v>1931990</v>
      </c>
      <c r="F1573" s="41" t="str">
        <f>IFERROR(VLOOKUP(E1573,Heritage!$E$3:$H$4601,4,FALSE),"")</f>
        <v/>
      </c>
      <c r="G1573" s="41">
        <f>IFERROR(VLOOKUP(E1573,'PRS até 2014'!$E$4:$L$6307,8,FALSE),"")</f>
        <v>0.44444444444444442</v>
      </c>
      <c r="H1573" t="str">
        <f>IFERROR(VLOOKUP(E1573,'Global Insight'!$E$2:$F$4102,2,FALSE),"")</f>
        <v/>
      </c>
      <c r="I1573" t="str">
        <f>IFERROR(VLOOKUP(E1573,EIU!$E$2:$H$3662,4,FALSE),"")</f>
        <v/>
      </c>
    </row>
    <row r="1574" spans="1:9" x14ac:dyDescent="0.25">
      <c r="A1574" s="12" t="s">
        <v>325</v>
      </c>
      <c r="B1574" s="13" t="s">
        <v>326</v>
      </c>
      <c r="C1574" s="14">
        <v>194</v>
      </c>
      <c r="D1574" s="14">
        <v>1990</v>
      </c>
      <c r="E1574">
        <f t="shared" si="24"/>
        <v>1941990</v>
      </c>
      <c r="F1574" s="41" t="str">
        <f>IFERROR(VLOOKUP(E1574,Heritage!$E$3:$H$4601,4,FALSE),"")</f>
        <v/>
      </c>
      <c r="G1574" s="41">
        <f>IFERROR(VLOOKUP(E1574,'PRS até 2014'!$E$4:$L$6307,8,FALSE),"")</f>
        <v>0.44444444444444442</v>
      </c>
      <c r="H1574" t="str">
        <f>IFERROR(VLOOKUP(E1574,'Global Insight'!$E$2:$F$4102,2,FALSE),"")</f>
        <v/>
      </c>
      <c r="I1574" t="str">
        <f>IFERROR(VLOOKUP(E1574,EIU!$E$2:$H$3662,4,FALSE),"")</f>
        <v/>
      </c>
    </row>
    <row r="1575" spans="1:9" x14ac:dyDescent="0.25">
      <c r="A1575" s="12" t="s">
        <v>373</v>
      </c>
      <c r="B1575" s="13" t="s">
        <v>341</v>
      </c>
      <c r="C1575" s="14">
        <v>195</v>
      </c>
      <c r="D1575" s="14">
        <v>1990</v>
      </c>
      <c r="E1575">
        <f t="shared" si="24"/>
        <v>1951990</v>
      </c>
      <c r="F1575" s="41" t="str">
        <f>IFERROR(VLOOKUP(E1575,Heritage!$E$3:$H$4601,4,FALSE),"")</f>
        <v/>
      </c>
      <c r="G1575" s="41" t="str">
        <f>IFERROR(VLOOKUP(E1575,'PRS até 2014'!$E$4:$L$6307,8,FALSE),"")</f>
        <v xml:space="preserve"> </v>
      </c>
      <c r="H1575" t="str">
        <f>IFERROR(VLOOKUP(E1575,'Global Insight'!$E$2:$F$4102,2,FALSE),"")</f>
        <v/>
      </c>
      <c r="I1575" t="str">
        <f>IFERROR(VLOOKUP(E1575,EIU!$E$2:$H$3662,4,FALSE),"")</f>
        <v/>
      </c>
    </row>
    <row r="1576" spans="1:9" x14ac:dyDescent="0.25">
      <c r="A1576" s="12" t="s">
        <v>329</v>
      </c>
      <c r="B1576" s="13" t="s">
        <v>330</v>
      </c>
      <c r="C1576" s="14">
        <v>196</v>
      </c>
      <c r="D1576" s="14">
        <v>1990</v>
      </c>
      <c r="E1576">
        <f t="shared" si="24"/>
        <v>1961990</v>
      </c>
      <c r="F1576" s="41" t="str">
        <f>IFERROR(VLOOKUP(E1576,Heritage!$E$3:$H$4601,4,FALSE),"")</f>
        <v/>
      </c>
      <c r="G1576" s="41">
        <f>IFERROR(VLOOKUP(E1576,'PRS até 2014'!$E$4:$L$6307,8,FALSE),"")</f>
        <v>0.33333333333333331</v>
      </c>
      <c r="H1576" t="str">
        <f>IFERROR(VLOOKUP(E1576,'Global Insight'!$E$2:$F$4102,2,FALSE),"")</f>
        <v/>
      </c>
      <c r="I1576" t="str">
        <f>IFERROR(VLOOKUP(E1576,EIU!$E$2:$H$3662,4,FALSE),"")</f>
        <v/>
      </c>
    </row>
    <row r="1577" spans="1:9" x14ac:dyDescent="0.25">
      <c r="A1577" s="16" t="s">
        <v>331</v>
      </c>
      <c r="B1577" s="17" t="s">
        <v>332</v>
      </c>
      <c r="C1577" s="18">
        <v>197</v>
      </c>
      <c r="D1577" s="18">
        <v>1990</v>
      </c>
      <c r="E1577">
        <f t="shared" si="24"/>
        <v>1971990</v>
      </c>
      <c r="F1577" s="41" t="str">
        <f>IFERROR(VLOOKUP(E1577,Heritage!$E$3:$H$4601,4,FALSE),"")</f>
        <v/>
      </c>
      <c r="G1577" s="41">
        <f>IFERROR(VLOOKUP(E1577,'PRS até 2014'!$E$4:$L$6307,8,FALSE),"")</f>
        <v>0.44444444444444442</v>
      </c>
      <c r="H1577" t="str">
        <f>IFERROR(VLOOKUP(E1577,'Global Insight'!$E$2:$F$4102,2,FALSE),"")</f>
        <v/>
      </c>
      <c r="I1577" t="str">
        <f>IFERROR(VLOOKUP(E1577,EIU!$E$2:$H$3662,4,FALSE),"")</f>
        <v/>
      </c>
    </row>
    <row r="1578" spans="1:9" x14ac:dyDescent="0.25">
      <c r="A1578" s="12" t="s">
        <v>0</v>
      </c>
      <c r="B1578" s="13" t="s">
        <v>1</v>
      </c>
      <c r="C1578" s="14">
        <v>1</v>
      </c>
      <c r="D1578" s="14">
        <v>1991</v>
      </c>
      <c r="E1578">
        <f t="shared" si="24"/>
        <v>11991</v>
      </c>
      <c r="F1578" s="41" t="str">
        <f>IFERROR(VLOOKUP(E1578,Heritage!$E$3:$H$4601,4,FALSE),"")</f>
        <v/>
      </c>
      <c r="G1578" s="41" t="str">
        <f>IFERROR(VLOOKUP(E1578,'PRS até 2014'!$E$4:$L$6307,8,FALSE),"")</f>
        <v xml:space="preserve"> </v>
      </c>
      <c r="H1578" t="str">
        <f>IFERROR(VLOOKUP(E1578,'Global Insight'!$E$2:$F$4102,2,FALSE),"")</f>
        <v/>
      </c>
      <c r="I1578" t="str">
        <f>IFERROR(VLOOKUP(E1578,EIU!$E$2:$H$3662,4,FALSE),"")</f>
        <v/>
      </c>
    </row>
    <row r="1579" spans="1:9" x14ac:dyDescent="0.25">
      <c r="A1579" s="12" t="s">
        <v>4</v>
      </c>
      <c r="B1579" s="13" t="s">
        <v>5</v>
      </c>
      <c r="C1579" s="14">
        <v>2</v>
      </c>
      <c r="D1579" s="14">
        <v>1991</v>
      </c>
      <c r="E1579">
        <f t="shared" si="24"/>
        <v>21991</v>
      </c>
      <c r="F1579" s="41" t="str">
        <f>IFERROR(VLOOKUP(E1579,Heritage!$E$3:$H$4601,4,FALSE),"")</f>
        <v/>
      </c>
      <c r="G1579" s="41">
        <f>IFERROR(VLOOKUP(E1579,'PRS até 2014'!$E$4:$L$6307,8,FALSE),"")</f>
        <v>0.38888888888888884</v>
      </c>
      <c r="H1579" t="str">
        <f>IFERROR(VLOOKUP(E1579,'Global Insight'!$E$2:$F$4102,2,FALSE),"")</f>
        <v/>
      </c>
      <c r="I1579" t="str">
        <f>IFERROR(VLOOKUP(E1579,EIU!$E$2:$H$3662,4,FALSE),"")</f>
        <v/>
      </c>
    </row>
    <row r="1580" spans="1:9" x14ac:dyDescent="0.25">
      <c r="A1580" s="12" t="s">
        <v>81</v>
      </c>
      <c r="B1580" s="13" t="s">
        <v>82</v>
      </c>
      <c r="C1580" s="14">
        <v>3</v>
      </c>
      <c r="D1580" s="14">
        <v>1991</v>
      </c>
      <c r="E1580">
        <f t="shared" si="24"/>
        <v>31991</v>
      </c>
      <c r="F1580" s="41" t="str">
        <f>IFERROR(VLOOKUP(E1580,Heritage!$E$3:$H$4601,4,FALSE),"")</f>
        <v/>
      </c>
      <c r="G1580" s="41">
        <f>IFERROR(VLOOKUP(E1580,'PRS até 2014'!$E$4:$L$6307,8,FALSE),"")</f>
        <v>0.44444444444444442</v>
      </c>
      <c r="H1580" t="str">
        <f>IFERROR(VLOOKUP(E1580,'Global Insight'!$E$2:$F$4102,2,FALSE),"")</f>
        <v/>
      </c>
      <c r="I1580" t="str">
        <f>IFERROR(VLOOKUP(E1580,EIU!$E$2:$H$3662,4,FALSE),"")</f>
        <v/>
      </c>
    </row>
    <row r="1581" spans="1:9" x14ac:dyDescent="0.25">
      <c r="A1581" s="12" t="s">
        <v>346</v>
      </c>
      <c r="B1581" s="13" t="s">
        <v>374</v>
      </c>
      <c r="C1581" s="14">
        <v>4</v>
      </c>
      <c r="D1581" s="14">
        <v>1991</v>
      </c>
      <c r="E1581">
        <f t="shared" si="24"/>
        <v>41991</v>
      </c>
      <c r="F1581" s="41" t="str">
        <f>IFERROR(VLOOKUP(E1581,Heritage!$E$3:$H$4601,4,FALSE),"")</f>
        <v/>
      </c>
      <c r="G1581" s="41" t="str">
        <f>IFERROR(VLOOKUP(E1581,'PRS até 2014'!$E$4:$L$6307,8,FALSE),"")</f>
        <v xml:space="preserve"> </v>
      </c>
      <c r="H1581" t="str">
        <f>IFERROR(VLOOKUP(E1581,'Global Insight'!$E$2:$F$4102,2,FALSE),"")</f>
        <v/>
      </c>
      <c r="I1581" t="str">
        <f>IFERROR(VLOOKUP(E1581,EIU!$E$2:$H$3662,4,FALSE),"")</f>
        <v/>
      </c>
    </row>
    <row r="1582" spans="1:9" x14ac:dyDescent="0.25">
      <c r="A1582" s="12" t="s">
        <v>2</v>
      </c>
      <c r="B1582" s="13" t="s">
        <v>3</v>
      </c>
      <c r="C1582" s="14">
        <v>5</v>
      </c>
      <c r="D1582" s="14">
        <v>1991</v>
      </c>
      <c r="E1582">
        <f t="shared" si="24"/>
        <v>51991</v>
      </c>
      <c r="F1582" s="41" t="str">
        <f>IFERROR(VLOOKUP(E1582,Heritage!$E$3:$H$4601,4,FALSE),"")</f>
        <v/>
      </c>
      <c r="G1582" s="41">
        <f>IFERROR(VLOOKUP(E1582,'PRS até 2014'!$E$4:$L$6307,8,FALSE),"")</f>
        <v>0.3611111111111111</v>
      </c>
      <c r="H1582" t="str">
        <f>IFERROR(VLOOKUP(E1582,'Global Insight'!$E$2:$F$4102,2,FALSE),"")</f>
        <v/>
      </c>
      <c r="I1582" t="str">
        <f>IFERROR(VLOOKUP(E1582,EIU!$E$2:$H$3662,4,FALSE),"")</f>
        <v/>
      </c>
    </row>
    <row r="1583" spans="1:9" x14ac:dyDescent="0.25">
      <c r="A1583" s="12" t="s">
        <v>347</v>
      </c>
      <c r="B1583" s="13" t="s">
        <v>375</v>
      </c>
      <c r="C1583" s="14">
        <v>6</v>
      </c>
      <c r="D1583" s="14">
        <v>1991</v>
      </c>
      <c r="E1583">
        <f t="shared" si="24"/>
        <v>61991</v>
      </c>
      <c r="F1583" s="41" t="str">
        <f>IFERROR(VLOOKUP(E1583,Heritage!$E$3:$H$4601,4,FALSE),"")</f>
        <v/>
      </c>
      <c r="G1583" s="41" t="str">
        <f>IFERROR(VLOOKUP(E1583,'PRS até 2014'!$E$4:$L$6307,8,FALSE),"")</f>
        <v xml:space="preserve"> </v>
      </c>
      <c r="H1583" t="str">
        <f>IFERROR(VLOOKUP(E1583,'Global Insight'!$E$2:$F$4102,2,FALSE),"")</f>
        <v/>
      </c>
      <c r="I1583" t="str">
        <f>IFERROR(VLOOKUP(E1583,EIU!$E$2:$H$3662,4,FALSE),"")</f>
        <v/>
      </c>
    </row>
    <row r="1584" spans="1:9" x14ac:dyDescent="0.25">
      <c r="A1584" s="12" t="s">
        <v>8</v>
      </c>
      <c r="B1584" s="13" t="s">
        <v>9</v>
      </c>
      <c r="C1584" s="14">
        <v>7</v>
      </c>
      <c r="D1584" s="14">
        <v>1991</v>
      </c>
      <c r="E1584">
        <f t="shared" si="24"/>
        <v>71991</v>
      </c>
      <c r="F1584" s="41" t="str">
        <f>IFERROR(VLOOKUP(E1584,Heritage!$E$3:$H$4601,4,FALSE),"")</f>
        <v/>
      </c>
      <c r="G1584" s="41">
        <f>IFERROR(VLOOKUP(E1584,'PRS até 2014'!$E$4:$L$6307,8,FALSE),"")</f>
        <v>0.58333333333333326</v>
      </c>
      <c r="H1584" t="str">
        <f>IFERROR(VLOOKUP(E1584,'Global Insight'!$E$2:$F$4102,2,FALSE),"")</f>
        <v/>
      </c>
      <c r="I1584" t="str">
        <f>IFERROR(VLOOKUP(E1584,EIU!$E$2:$H$3662,4,FALSE),"")</f>
        <v/>
      </c>
    </row>
    <row r="1585" spans="1:9" x14ac:dyDescent="0.25">
      <c r="A1585" s="12" t="s">
        <v>10</v>
      </c>
      <c r="B1585" s="13" t="s">
        <v>11</v>
      </c>
      <c r="C1585" s="14">
        <v>8</v>
      </c>
      <c r="D1585" s="14">
        <v>1991</v>
      </c>
      <c r="E1585">
        <f t="shared" si="24"/>
        <v>81991</v>
      </c>
      <c r="F1585" s="41" t="str">
        <f>IFERROR(VLOOKUP(E1585,Heritage!$E$3:$H$4601,4,FALSE),"")</f>
        <v/>
      </c>
      <c r="G1585" s="41" t="str">
        <f>IFERROR(VLOOKUP(E1585,'PRS até 2014'!$E$4:$L$6307,8,FALSE),"")</f>
        <v xml:space="preserve"> </v>
      </c>
      <c r="H1585" t="str">
        <f>IFERROR(VLOOKUP(E1585,'Global Insight'!$E$2:$F$4102,2,FALSE),"")</f>
        <v/>
      </c>
      <c r="I1585" t="str">
        <f>IFERROR(VLOOKUP(E1585,EIU!$E$2:$H$3662,4,FALSE),"")</f>
        <v/>
      </c>
    </row>
    <row r="1586" spans="1:9" x14ac:dyDescent="0.25">
      <c r="A1586" s="12" t="s">
        <v>12</v>
      </c>
      <c r="B1586" s="13" t="s">
        <v>13</v>
      </c>
      <c r="C1586" s="14">
        <v>9</v>
      </c>
      <c r="D1586" s="14">
        <v>1991</v>
      </c>
      <c r="E1586">
        <f t="shared" si="24"/>
        <v>91991</v>
      </c>
      <c r="F1586" s="41" t="str">
        <f>IFERROR(VLOOKUP(E1586,Heritage!$E$3:$H$4601,4,FALSE),"")</f>
        <v/>
      </c>
      <c r="G1586" s="41">
        <f>IFERROR(VLOOKUP(E1586,'PRS até 2014'!$E$4:$L$6307,8,FALSE),"")</f>
        <v>0.77777777777777779</v>
      </c>
      <c r="H1586" t="str">
        <f>IFERROR(VLOOKUP(E1586,'Global Insight'!$E$2:$F$4102,2,FALSE),"")</f>
        <v/>
      </c>
      <c r="I1586" t="str">
        <f>IFERROR(VLOOKUP(E1586,EIU!$E$2:$H$3662,4,FALSE),"")</f>
        <v/>
      </c>
    </row>
    <row r="1587" spans="1:9" x14ac:dyDescent="0.25">
      <c r="A1587" s="12" t="s">
        <v>14</v>
      </c>
      <c r="B1587" s="13" t="s">
        <v>15</v>
      </c>
      <c r="C1587" s="14">
        <v>10</v>
      </c>
      <c r="D1587" s="14">
        <v>1991</v>
      </c>
      <c r="E1587">
        <f t="shared" si="24"/>
        <v>101991</v>
      </c>
      <c r="F1587" s="41" t="str">
        <f>IFERROR(VLOOKUP(E1587,Heritage!$E$3:$H$4601,4,FALSE),"")</f>
        <v/>
      </c>
      <c r="G1587" s="41">
        <f>IFERROR(VLOOKUP(E1587,'PRS até 2014'!$E$4:$L$6307,8,FALSE),"")</f>
        <v>0.86111111111111105</v>
      </c>
      <c r="H1587" t="str">
        <f>IFERROR(VLOOKUP(E1587,'Global Insight'!$E$2:$F$4102,2,FALSE),"")</f>
        <v/>
      </c>
      <c r="I1587" t="str">
        <f>IFERROR(VLOOKUP(E1587,EIU!$E$2:$H$3662,4,FALSE),"")</f>
        <v/>
      </c>
    </row>
    <row r="1588" spans="1:9" x14ac:dyDescent="0.25">
      <c r="A1588" s="12" t="s">
        <v>16</v>
      </c>
      <c r="B1588" s="13" t="s">
        <v>17</v>
      </c>
      <c r="C1588" s="14">
        <v>11</v>
      </c>
      <c r="D1588" s="14">
        <v>1991</v>
      </c>
      <c r="E1588">
        <f t="shared" ref="E1588:E1651" si="25">C1588*10000+D1588</f>
        <v>111991</v>
      </c>
      <c r="F1588" s="41" t="str">
        <f>IFERROR(VLOOKUP(E1588,Heritage!$E$3:$H$4601,4,FALSE),"")</f>
        <v/>
      </c>
      <c r="G1588" s="41" t="str">
        <f>IFERROR(VLOOKUP(E1588,'PRS até 2014'!$E$4:$L$6307,8,FALSE),"")</f>
        <v xml:space="preserve"> </v>
      </c>
      <c r="H1588" t="str">
        <f>IFERROR(VLOOKUP(E1588,'Global Insight'!$E$2:$F$4102,2,FALSE),"")</f>
        <v/>
      </c>
      <c r="I1588" t="str">
        <f>IFERROR(VLOOKUP(E1588,EIU!$E$2:$H$3662,4,FALSE),"")</f>
        <v/>
      </c>
    </row>
    <row r="1589" spans="1:9" x14ac:dyDescent="0.25">
      <c r="A1589" s="12" t="s">
        <v>348</v>
      </c>
      <c r="B1589" s="13" t="s">
        <v>376</v>
      </c>
      <c r="C1589" s="14">
        <v>12</v>
      </c>
      <c r="D1589" s="14">
        <v>1991</v>
      </c>
      <c r="E1589">
        <f t="shared" si="25"/>
        <v>121991</v>
      </c>
      <c r="F1589" s="41" t="str">
        <f>IFERROR(VLOOKUP(E1589,Heritage!$E$3:$H$4601,4,FALSE),"")</f>
        <v/>
      </c>
      <c r="G1589" s="41">
        <f>IFERROR(VLOOKUP(E1589,'PRS até 2014'!$E$4:$L$6307,8,FALSE),"")</f>
        <v>0.44444444444444442</v>
      </c>
      <c r="H1589" t="str">
        <f>IFERROR(VLOOKUP(E1589,'Global Insight'!$E$2:$F$4102,2,FALSE),"")</f>
        <v/>
      </c>
      <c r="I1589" t="str">
        <f>IFERROR(VLOOKUP(E1589,EIU!$E$2:$H$3662,4,FALSE),"")</f>
        <v/>
      </c>
    </row>
    <row r="1590" spans="1:9" x14ac:dyDescent="0.25">
      <c r="A1590" s="12" t="s">
        <v>30</v>
      </c>
      <c r="B1590" s="13" t="s">
        <v>31</v>
      </c>
      <c r="C1590" s="14">
        <v>13</v>
      </c>
      <c r="D1590" s="14">
        <v>1991</v>
      </c>
      <c r="E1590">
        <f t="shared" si="25"/>
        <v>131991</v>
      </c>
      <c r="F1590" s="41" t="str">
        <f>IFERROR(VLOOKUP(E1590,Heritage!$E$3:$H$4601,4,FALSE),"")</f>
        <v/>
      </c>
      <c r="G1590" s="41">
        <f>IFERROR(VLOOKUP(E1590,'PRS até 2014'!$E$4:$L$6307,8,FALSE),"")</f>
        <v>0.58333333333333326</v>
      </c>
      <c r="H1590" t="str">
        <f>IFERROR(VLOOKUP(E1590,'Global Insight'!$E$2:$F$4102,2,FALSE),"")</f>
        <v/>
      </c>
      <c r="I1590" t="str">
        <f>IFERROR(VLOOKUP(E1590,EIU!$E$2:$H$3662,4,FALSE),"")</f>
        <v/>
      </c>
    </row>
    <row r="1591" spans="1:9" x14ac:dyDescent="0.25">
      <c r="A1591" s="12" t="s">
        <v>26</v>
      </c>
      <c r="B1591" s="13" t="s">
        <v>27</v>
      </c>
      <c r="C1591" s="14">
        <v>14</v>
      </c>
      <c r="D1591" s="14">
        <v>1991</v>
      </c>
      <c r="E1591">
        <f t="shared" si="25"/>
        <v>141991</v>
      </c>
      <c r="F1591" s="41" t="str">
        <f>IFERROR(VLOOKUP(E1591,Heritage!$E$3:$H$4601,4,FALSE),"")</f>
        <v/>
      </c>
      <c r="G1591" s="41">
        <f>IFERROR(VLOOKUP(E1591,'PRS até 2014'!$E$4:$L$6307,8,FALSE),"")</f>
        <v>0.22222222222222221</v>
      </c>
      <c r="H1591" t="str">
        <f>IFERROR(VLOOKUP(E1591,'Global Insight'!$E$2:$F$4102,2,FALSE),"")</f>
        <v/>
      </c>
      <c r="I1591" t="str">
        <f>IFERROR(VLOOKUP(E1591,EIU!$E$2:$H$3662,4,FALSE),"")</f>
        <v/>
      </c>
    </row>
    <row r="1592" spans="1:9" x14ac:dyDescent="0.25">
      <c r="A1592" s="12" t="s">
        <v>39</v>
      </c>
      <c r="B1592" s="13" t="s">
        <v>40</v>
      </c>
      <c r="C1592" s="14">
        <v>15</v>
      </c>
      <c r="D1592" s="14">
        <v>1991</v>
      </c>
      <c r="E1592">
        <f t="shared" si="25"/>
        <v>151991</v>
      </c>
      <c r="F1592" s="41" t="str">
        <f>IFERROR(VLOOKUP(E1592,Heritage!$E$3:$H$4601,4,FALSE),"")</f>
        <v/>
      </c>
      <c r="G1592" s="41" t="str">
        <f>IFERROR(VLOOKUP(E1592,'PRS até 2014'!$E$4:$L$6307,8,FALSE),"")</f>
        <v xml:space="preserve"> </v>
      </c>
      <c r="H1592" t="str">
        <f>IFERROR(VLOOKUP(E1592,'Global Insight'!$E$2:$F$4102,2,FALSE),"")</f>
        <v/>
      </c>
      <c r="I1592" t="str">
        <f>IFERROR(VLOOKUP(E1592,EIU!$E$2:$H$3662,4,FALSE),"")</f>
        <v/>
      </c>
    </row>
    <row r="1593" spans="1:9" x14ac:dyDescent="0.25">
      <c r="A1593" s="12" t="s">
        <v>33</v>
      </c>
      <c r="B1593" s="13" t="s">
        <v>34</v>
      </c>
      <c r="C1593" s="14">
        <v>16</v>
      </c>
      <c r="D1593" s="14">
        <v>1991</v>
      </c>
      <c r="E1593">
        <f t="shared" si="25"/>
        <v>161991</v>
      </c>
      <c r="F1593" s="41" t="str">
        <f>IFERROR(VLOOKUP(E1593,Heritage!$E$3:$H$4601,4,FALSE),"")</f>
        <v/>
      </c>
      <c r="G1593" s="41" t="str">
        <f>IFERROR(VLOOKUP(E1593,'PRS até 2014'!$E$4:$L$6307,8,FALSE),"")</f>
        <v xml:space="preserve"> </v>
      </c>
      <c r="H1593" t="str">
        <f>IFERROR(VLOOKUP(E1593,'Global Insight'!$E$2:$F$4102,2,FALSE),"")</f>
        <v/>
      </c>
      <c r="I1593" t="str">
        <f>IFERROR(VLOOKUP(E1593,EIU!$E$2:$H$3662,4,FALSE),"")</f>
        <v/>
      </c>
    </row>
    <row r="1594" spans="1:9" x14ac:dyDescent="0.25">
      <c r="A1594" s="12" t="s">
        <v>20</v>
      </c>
      <c r="B1594" s="13" t="s">
        <v>21</v>
      </c>
      <c r="C1594" s="14">
        <v>17</v>
      </c>
      <c r="D1594" s="14">
        <v>1991</v>
      </c>
      <c r="E1594">
        <f t="shared" si="25"/>
        <v>171991</v>
      </c>
      <c r="F1594" s="41" t="str">
        <f>IFERROR(VLOOKUP(E1594,Heritage!$E$3:$H$4601,4,FALSE),"")</f>
        <v/>
      </c>
      <c r="G1594" s="41">
        <f>IFERROR(VLOOKUP(E1594,'PRS até 2014'!$E$4:$L$6307,8,FALSE),"")</f>
        <v>0.83333333333333337</v>
      </c>
      <c r="H1594" t="str">
        <f>IFERROR(VLOOKUP(E1594,'Global Insight'!$E$2:$F$4102,2,FALSE),"")</f>
        <v/>
      </c>
      <c r="I1594" t="str">
        <f>IFERROR(VLOOKUP(E1594,EIU!$E$2:$H$3662,4,FALSE),"")</f>
        <v/>
      </c>
    </row>
    <row r="1595" spans="1:9" x14ac:dyDescent="0.25">
      <c r="A1595" s="12" t="s">
        <v>349</v>
      </c>
      <c r="B1595" s="13" t="s">
        <v>377</v>
      </c>
      <c r="C1595" s="14">
        <v>18</v>
      </c>
      <c r="D1595" s="14">
        <v>1991</v>
      </c>
      <c r="E1595">
        <f t="shared" si="25"/>
        <v>181991</v>
      </c>
      <c r="F1595" s="41" t="str">
        <f>IFERROR(VLOOKUP(E1595,Heritage!$E$3:$H$4601,4,FALSE),"")</f>
        <v/>
      </c>
      <c r="G1595" s="41" t="str">
        <f>IFERROR(VLOOKUP(E1595,'PRS até 2014'!$E$4:$L$6307,8,FALSE),"")</f>
        <v xml:space="preserve"> </v>
      </c>
      <c r="H1595" t="str">
        <f>IFERROR(VLOOKUP(E1595,'Global Insight'!$E$2:$F$4102,2,FALSE),"")</f>
        <v/>
      </c>
      <c r="I1595" t="str">
        <f>IFERROR(VLOOKUP(E1595,EIU!$E$2:$H$3662,4,FALSE),"")</f>
        <v/>
      </c>
    </row>
    <row r="1596" spans="1:9" x14ac:dyDescent="0.25">
      <c r="A1596" s="12" t="s">
        <v>22</v>
      </c>
      <c r="B1596" s="13" t="s">
        <v>23</v>
      </c>
      <c r="C1596" s="14">
        <v>19</v>
      </c>
      <c r="D1596" s="14">
        <v>1991</v>
      </c>
      <c r="E1596">
        <f t="shared" si="25"/>
        <v>191991</v>
      </c>
      <c r="F1596" s="41" t="str">
        <f>IFERROR(VLOOKUP(E1596,Heritage!$E$3:$H$4601,4,FALSE),"")</f>
        <v/>
      </c>
      <c r="G1596" s="41" t="str">
        <f>IFERROR(VLOOKUP(E1596,'PRS até 2014'!$E$4:$L$6307,8,FALSE),"")</f>
        <v xml:space="preserve"> </v>
      </c>
      <c r="H1596" t="str">
        <f>IFERROR(VLOOKUP(E1596,'Global Insight'!$E$2:$F$4102,2,FALSE),"")</f>
        <v/>
      </c>
      <c r="I1596" t="str">
        <f>IFERROR(VLOOKUP(E1596,EIU!$E$2:$H$3662,4,FALSE),"")</f>
        <v/>
      </c>
    </row>
    <row r="1597" spans="1:9" x14ac:dyDescent="0.25">
      <c r="A1597" s="12" t="s">
        <v>41</v>
      </c>
      <c r="B1597" s="13" t="s">
        <v>42</v>
      </c>
      <c r="C1597" s="14">
        <v>20</v>
      </c>
      <c r="D1597" s="14">
        <v>1991</v>
      </c>
      <c r="E1597">
        <f t="shared" si="25"/>
        <v>201991</v>
      </c>
      <c r="F1597" s="41" t="str">
        <f>IFERROR(VLOOKUP(E1597,Heritage!$E$3:$H$4601,4,FALSE),"")</f>
        <v/>
      </c>
      <c r="G1597" s="41" t="str">
        <f>IFERROR(VLOOKUP(E1597,'PRS até 2014'!$E$4:$L$6307,8,FALSE),"")</f>
        <v xml:space="preserve"> </v>
      </c>
      <c r="H1597" t="str">
        <f>IFERROR(VLOOKUP(E1597,'Global Insight'!$E$2:$F$4102,2,FALSE),"")</f>
        <v/>
      </c>
      <c r="I1597" t="str">
        <f>IFERROR(VLOOKUP(E1597,EIU!$E$2:$H$3662,4,FALSE),"")</f>
        <v/>
      </c>
    </row>
    <row r="1598" spans="1:9" x14ac:dyDescent="0.25">
      <c r="A1598" s="12" t="s">
        <v>35</v>
      </c>
      <c r="B1598" s="13" t="s">
        <v>36</v>
      </c>
      <c r="C1598" s="14">
        <v>21</v>
      </c>
      <c r="D1598" s="14">
        <v>1991</v>
      </c>
      <c r="E1598">
        <f t="shared" si="25"/>
        <v>211991</v>
      </c>
      <c r="F1598" s="41" t="str">
        <f>IFERROR(VLOOKUP(E1598,Heritage!$E$3:$H$4601,4,FALSE),"")</f>
        <v/>
      </c>
      <c r="G1598" s="41">
        <f>IFERROR(VLOOKUP(E1598,'PRS até 2014'!$E$4:$L$6307,8,FALSE),"")</f>
        <v>0.3611111111111111</v>
      </c>
      <c r="H1598" t="str">
        <f>IFERROR(VLOOKUP(E1598,'Global Insight'!$E$2:$F$4102,2,FALSE),"")</f>
        <v/>
      </c>
      <c r="I1598" t="str">
        <f>IFERROR(VLOOKUP(E1598,EIU!$E$2:$H$3662,4,FALSE),"")</f>
        <v/>
      </c>
    </row>
    <row r="1599" spans="1:9" x14ac:dyDescent="0.25">
      <c r="A1599" s="12" t="s">
        <v>333</v>
      </c>
      <c r="B1599" s="13" t="s">
        <v>32</v>
      </c>
      <c r="C1599" s="14">
        <v>22</v>
      </c>
      <c r="D1599" s="14">
        <v>1991</v>
      </c>
      <c r="E1599">
        <f t="shared" si="25"/>
        <v>221991</v>
      </c>
      <c r="F1599" s="41" t="str">
        <f>IFERROR(VLOOKUP(E1599,Heritage!$E$3:$H$4601,4,FALSE),"")</f>
        <v/>
      </c>
      <c r="G1599" s="41" t="str">
        <f>IFERROR(VLOOKUP(E1599,'PRS até 2014'!$E$4:$L$6307,8,FALSE),"")</f>
        <v xml:space="preserve"> </v>
      </c>
      <c r="H1599" t="str">
        <f>IFERROR(VLOOKUP(E1599,'Global Insight'!$E$2:$F$4102,2,FALSE),"")</f>
        <v/>
      </c>
      <c r="I1599" t="str">
        <f>IFERROR(VLOOKUP(E1599,EIU!$E$2:$H$3662,4,FALSE),"")</f>
        <v/>
      </c>
    </row>
    <row r="1600" spans="1:9" x14ac:dyDescent="0.25">
      <c r="A1600" s="12" t="s">
        <v>43</v>
      </c>
      <c r="B1600" s="13" t="s">
        <v>44</v>
      </c>
      <c r="C1600" s="14">
        <v>23</v>
      </c>
      <c r="D1600" s="14">
        <v>1991</v>
      </c>
      <c r="E1600">
        <f t="shared" si="25"/>
        <v>231991</v>
      </c>
      <c r="F1600" s="41" t="str">
        <f>IFERROR(VLOOKUP(E1600,Heritage!$E$3:$H$4601,4,FALSE),"")</f>
        <v/>
      </c>
      <c r="G1600" s="41">
        <f>IFERROR(VLOOKUP(E1600,'PRS até 2014'!$E$4:$L$6307,8,FALSE),"")</f>
        <v>0.75</v>
      </c>
      <c r="H1600" t="str">
        <f>IFERROR(VLOOKUP(E1600,'Global Insight'!$E$2:$F$4102,2,FALSE),"")</f>
        <v/>
      </c>
      <c r="I1600" t="str">
        <f>IFERROR(VLOOKUP(E1600,EIU!$E$2:$H$3662,4,FALSE),"")</f>
        <v/>
      </c>
    </row>
    <row r="1601" spans="1:9" x14ac:dyDescent="0.25">
      <c r="A1601" s="12" t="s">
        <v>37</v>
      </c>
      <c r="B1601" s="13" t="s">
        <v>38</v>
      </c>
      <c r="C1601" s="14">
        <v>24</v>
      </c>
      <c r="D1601" s="14">
        <v>1991</v>
      </c>
      <c r="E1601">
        <f t="shared" si="25"/>
        <v>241991</v>
      </c>
      <c r="F1601" s="41" t="str">
        <f>IFERROR(VLOOKUP(E1601,Heritage!$E$3:$H$4601,4,FALSE),"")</f>
        <v/>
      </c>
      <c r="G1601" s="41">
        <f>IFERROR(VLOOKUP(E1601,'PRS até 2014'!$E$4:$L$6307,8,FALSE),"")</f>
        <v>0.61111111111111105</v>
      </c>
      <c r="H1601" t="str">
        <f>IFERROR(VLOOKUP(E1601,'Global Insight'!$E$2:$F$4102,2,FALSE),"")</f>
        <v/>
      </c>
      <c r="I1601" t="str">
        <f>IFERROR(VLOOKUP(E1601,EIU!$E$2:$H$3662,4,FALSE),"")</f>
        <v/>
      </c>
    </row>
    <row r="1602" spans="1:9" x14ac:dyDescent="0.25">
      <c r="A1602" s="12" t="s">
        <v>350</v>
      </c>
      <c r="B1602" s="13" t="s">
        <v>378</v>
      </c>
      <c r="C1602" s="14">
        <v>25</v>
      </c>
      <c r="D1602" s="14">
        <v>1991</v>
      </c>
      <c r="E1602">
        <f t="shared" si="25"/>
        <v>251991</v>
      </c>
      <c r="F1602" s="41" t="str">
        <f>IFERROR(VLOOKUP(E1602,Heritage!$E$3:$H$4601,4,FALSE),"")</f>
        <v/>
      </c>
      <c r="G1602" s="41">
        <f>IFERROR(VLOOKUP(E1602,'PRS até 2014'!$E$4:$L$6307,8,FALSE),"")</f>
        <v>0.80555555555555547</v>
      </c>
      <c r="H1602" t="str">
        <f>IFERROR(VLOOKUP(E1602,'Global Insight'!$E$2:$F$4102,2,FALSE),"")</f>
        <v/>
      </c>
      <c r="I1602" t="str">
        <f>IFERROR(VLOOKUP(E1602,EIU!$E$2:$H$3662,4,FALSE),"")</f>
        <v/>
      </c>
    </row>
    <row r="1603" spans="1:9" x14ac:dyDescent="0.25">
      <c r="A1603" s="12" t="s">
        <v>28</v>
      </c>
      <c r="B1603" s="13" t="s">
        <v>29</v>
      </c>
      <c r="C1603" s="14">
        <v>26</v>
      </c>
      <c r="D1603" s="14">
        <v>1991</v>
      </c>
      <c r="E1603">
        <f t="shared" si="25"/>
        <v>261991</v>
      </c>
      <c r="F1603" s="41" t="str">
        <f>IFERROR(VLOOKUP(E1603,Heritage!$E$3:$H$4601,4,FALSE),"")</f>
        <v/>
      </c>
      <c r="G1603" s="41">
        <f>IFERROR(VLOOKUP(E1603,'PRS até 2014'!$E$4:$L$6307,8,FALSE),"")</f>
        <v>0.61111111111111116</v>
      </c>
      <c r="H1603" t="str">
        <f>IFERROR(VLOOKUP(E1603,'Global Insight'!$E$2:$F$4102,2,FALSE),"")</f>
        <v/>
      </c>
      <c r="I1603" t="str">
        <f>IFERROR(VLOOKUP(E1603,EIU!$E$2:$H$3662,4,FALSE),"")</f>
        <v/>
      </c>
    </row>
    <row r="1604" spans="1:9" x14ac:dyDescent="0.25">
      <c r="A1604" s="12" t="s">
        <v>24</v>
      </c>
      <c r="B1604" s="13" t="s">
        <v>25</v>
      </c>
      <c r="C1604" s="14">
        <v>27</v>
      </c>
      <c r="D1604" s="14">
        <v>1991</v>
      </c>
      <c r="E1604">
        <f t="shared" si="25"/>
        <v>271991</v>
      </c>
      <c r="F1604" s="41" t="str">
        <f>IFERROR(VLOOKUP(E1604,Heritage!$E$3:$H$4601,4,FALSE),"")</f>
        <v/>
      </c>
      <c r="G1604" s="41">
        <f>IFERROR(VLOOKUP(E1604,'PRS até 2014'!$E$4:$L$6307,8,FALSE),"")</f>
        <v>0.52777777777777779</v>
      </c>
      <c r="H1604" t="str">
        <f>IFERROR(VLOOKUP(E1604,'Global Insight'!$E$2:$F$4102,2,FALSE),"")</f>
        <v/>
      </c>
      <c r="I1604" t="str">
        <f>IFERROR(VLOOKUP(E1604,EIU!$E$2:$H$3662,4,FALSE),"")</f>
        <v/>
      </c>
    </row>
    <row r="1605" spans="1:9" x14ac:dyDescent="0.25">
      <c r="A1605" s="12" t="s">
        <v>18</v>
      </c>
      <c r="B1605" s="13" t="s">
        <v>19</v>
      </c>
      <c r="C1605" s="14">
        <v>28</v>
      </c>
      <c r="D1605" s="14">
        <v>1991</v>
      </c>
      <c r="E1605">
        <f t="shared" si="25"/>
        <v>281991</v>
      </c>
      <c r="F1605" s="41" t="str">
        <f>IFERROR(VLOOKUP(E1605,Heritage!$E$3:$H$4601,4,FALSE),"")</f>
        <v/>
      </c>
      <c r="G1605" s="41" t="str">
        <f>IFERROR(VLOOKUP(E1605,'PRS até 2014'!$E$4:$L$6307,8,FALSE),"")</f>
        <v xml:space="preserve"> </v>
      </c>
      <c r="H1605" t="str">
        <f>IFERROR(VLOOKUP(E1605,'Global Insight'!$E$2:$F$4102,2,FALSE),"")</f>
        <v/>
      </c>
      <c r="I1605" t="str">
        <f>IFERROR(VLOOKUP(E1605,EIU!$E$2:$H$3662,4,FALSE),"")</f>
        <v/>
      </c>
    </row>
    <row r="1606" spans="1:9" x14ac:dyDescent="0.25">
      <c r="A1606" s="12" t="s">
        <v>160</v>
      </c>
      <c r="B1606" s="13" t="s">
        <v>161</v>
      </c>
      <c r="C1606" s="14">
        <v>29</v>
      </c>
      <c r="D1606" s="14">
        <v>1991</v>
      </c>
      <c r="E1606">
        <f t="shared" si="25"/>
        <v>291991</v>
      </c>
      <c r="F1606" s="41" t="str">
        <f>IFERROR(VLOOKUP(E1606,Heritage!$E$3:$H$4601,4,FALSE),"")</f>
        <v/>
      </c>
      <c r="G1606" s="41" t="str">
        <f>IFERROR(VLOOKUP(E1606,'PRS até 2014'!$E$4:$L$6307,8,FALSE),"")</f>
        <v xml:space="preserve"> </v>
      </c>
      <c r="H1606" t="str">
        <f>IFERROR(VLOOKUP(E1606,'Global Insight'!$E$2:$F$4102,2,FALSE),"")</f>
        <v/>
      </c>
      <c r="I1606" t="str">
        <f>IFERROR(VLOOKUP(E1606,EIU!$E$2:$H$3662,4,FALSE),"")</f>
        <v/>
      </c>
    </row>
    <row r="1607" spans="1:9" x14ac:dyDescent="0.25">
      <c r="A1607" s="12" t="s">
        <v>56</v>
      </c>
      <c r="B1607" s="13" t="s">
        <v>57</v>
      </c>
      <c r="C1607" s="14">
        <v>30</v>
      </c>
      <c r="D1607" s="14">
        <v>1991</v>
      </c>
      <c r="E1607">
        <f t="shared" si="25"/>
        <v>301991</v>
      </c>
      <c r="F1607" s="41" t="str">
        <f>IFERROR(VLOOKUP(E1607,Heritage!$E$3:$H$4601,4,FALSE),"")</f>
        <v/>
      </c>
      <c r="G1607" s="41">
        <f>IFERROR(VLOOKUP(E1607,'PRS até 2014'!$E$4:$L$6307,8,FALSE),"")</f>
        <v>0.47222222222222221</v>
      </c>
      <c r="H1607" t="str">
        <f>IFERROR(VLOOKUP(E1607,'Global Insight'!$E$2:$F$4102,2,FALSE),"")</f>
        <v/>
      </c>
      <c r="I1607" t="str">
        <f>IFERROR(VLOOKUP(E1607,EIU!$E$2:$H$3662,4,FALSE),"")</f>
        <v/>
      </c>
    </row>
    <row r="1608" spans="1:9" x14ac:dyDescent="0.25">
      <c r="A1608" s="12" t="s">
        <v>47</v>
      </c>
      <c r="B1608" s="13" t="s">
        <v>48</v>
      </c>
      <c r="C1608" s="14">
        <v>31</v>
      </c>
      <c r="D1608" s="14">
        <v>1991</v>
      </c>
      <c r="E1608">
        <f t="shared" si="25"/>
        <v>311991</v>
      </c>
      <c r="F1608" s="41" t="str">
        <f>IFERROR(VLOOKUP(E1608,Heritage!$E$3:$H$4601,4,FALSE),"")</f>
        <v/>
      </c>
      <c r="G1608" s="41">
        <f>IFERROR(VLOOKUP(E1608,'PRS até 2014'!$E$4:$L$6307,8,FALSE),"")</f>
        <v>0.86111111111111116</v>
      </c>
      <c r="H1608" t="str">
        <f>IFERROR(VLOOKUP(E1608,'Global Insight'!$E$2:$F$4102,2,FALSE),"")</f>
        <v/>
      </c>
      <c r="I1608" t="str">
        <f>IFERROR(VLOOKUP(E1608,EIU!$E$2:$H$3662,4,FALSE),"")</f>
        <v/>
      </c>
    </row>
    <row r="1609" spans="1:9" x14ac:dyDescent="0.25">
      <c r="A1609" s="12" t="s">
        <v>63</v>
      </c>
      <c r="B1609" s="13" t="s">
        <v>64</v>
      </c>
      <c r="C1609" s="14">
        <v>32</v>
      </c>
      <c r="D1609" s="14">
        <v>1991</v>
      </c>
      <c r="E1609">
        <f t="shared" si="25"/>
        <v>321991</v>
      </c>
      <c r="F1609" s="41" t="str">
        <f>IFERROR(VLOOKUP(E1609,Heritage!$E$3:$H$4601,4,FALSE),"")</f>
        <v/>
      </c>
      <c r="G1609" s="41" t="str">
        <f>IFERROR(VLOOKUP(E1609,'PRS até 2014'!$E$4:$L$6307,8,FALSE),"")</f>
        <v xml:space="preserve"> </v>
      </c>
      <c r="H1609" t="str">
        <f>IFERROR(VLOOKUP(E1609,'Global Insight'!$E$2:$F$4102,2,FALSE),"")</f>
        <v/>
      </c>
      <c r="I1609" t="str">
        <f>IFERROR(VLOOKUP(E1609,EIU!$E$2:$H$3662,4,FALSE),"")</f>
        <v/>
      </c>
    </row>
    <row r="1610" spans="1:9" x14ac:dyDescent="0.25">
      <c r="A1610" s="12" t="s">
        <v>45</v>
      </c>
      <c r="B1610" s="13" t="s">
        <v>46</v>
      </c>
      <c r="C1610" s="14">
        <v>33</v>
      </c>
      <c r="D1610" s="14">
        <v>1991</v>
      </c>
      <c r="E1610">
        <f t="shared" si="25"/>
        <v>331991</v>
      </c>
      <c r="F1610" s="41" t="str">
        <f>IFERROR(VLOOKUP(E1610,Heritage!$E$3:$H$4601,4,FALSE),"")</f>
        <v/>
      </c>
      <c r="G1610" s="41" t="str">
        <f>IFERROR(VLOOKUP(E1610,'PRS até 2014'!$E$4:$L$6307,8,FALSE),"")</f>
        <v xml:space="preserve"> </v>
      </c>
      <c r="H1610" t="str">
        <f>IFERROR(VLOOKUP(E1610,'Global Insight'!$E$2:$F$4102,2,FALSE),"")</f>
        <v/>
      </c>
      <c r="I1610" t="str">
        <f>IFERROR(VLOOKUP(E1610,EIU!$E$2:$H$3662,4,FALSE),"")</f>
        <v/>
      </c>
    </row>
    <row r="1611" spans="1:9" x14ac:dyDescent="0.25">
      <c r="A1611" s="12" t="s">
        <v>288</v>
      </c>
      <c r="B1611" s="13" t="s">
        <v>289</v>
      </c>
      <c r="C1611" s="14">
        <v>34</v>
      </c>
      <c r="D1611" s="14">
        <v>1991</v>
      </c>
      <c r="E1611">
        <f t="shared" si="25"/>
        <v>341991</v>
      </c>
      <c r="F1611" s="41" t="str">
        <f>IFERROR(VLOOKUP(E1611,Heritage!$E$3:$H$4601,4,FALSE),"")</f>
        <v/>
      </c>
      <c r="G1611" s="41" t="str">
        <f>IFERROR(VLOOKUP(E1611,'PRS até 2014'!$E$4:$L$6307,8,FALSE),"")</f>
        <v xml:space="preserve"> </v>
      </c>
      <c r="H1611" t="str">
        <f>IFERROR(VLOOKUP(E1611,'Global Insight'!$E$2:$F$4102,2,FALSE),"")</f>
        <v/>
      </c>
      <c r="I1611" t="str">
        <f>IFERROR(VLOOKUP(E1611,EIU!$E$2:$H$3662,4,FALSE),"")</f>
        <v/>
      </c>
    </row>
    <row r="1612" spans="1:9" x14ac:dyDescent="0.25">
      <c r="A1612" s="12" t="s">
        <v>51</v>
      </c>
      <c r="B1612" s="13" t="s">
        <v>52</v>
      </c>
      <c r="C1612" s="14">
        <v>35</v>
      </c>
      <c r="D1612" s="14">
        <v>1991</v>
      </c>
      <c r="E1612">
        <f t="shared" si="25"/>
        <v>351991</v>
      </c>
      <c r="F1612" s="41" t="str">
        <f>IFERROR(VLOOKUP(E1612,Heritage!$E$3:$H$4601,4,FALSE),"")</f>
        <v/>
      </c>
      <c r="G1612" s="41">
        <f>IFERROR(VLOOKUP(E1612,'PRS até 2014'!$E$4:$L$6307,8,FALSE),"")</f>
        <v>0.61111111111111105</v>
      </c>
      <c r="H1612" t="str">
        <f>IFERROR(VLOOKUP(E1612,'Global Insight'!$E$2:$F$4102,2,FALSE),"")</f>
        <v/>
      </c>
      <c r="I1612" t="str">
        <f>IFERROR(VLOOKUP(E1612,EIU!$E$2:$H$3662,4,FALSE),"")</f>
        <v/>
      </c>
    </row>
    <row r="1613" spans="1:9" x14ac:dyDescent="0.25">
      <c r="A1613" s="12" t="s">
        <v>53</v>
      </c>
      <c r="B1613" s="13" t="s">
        <v>54</v>
      </c>
      <c r="C1613" s="14">
        <v>36</v>
      </c>
      <c r="D1613" s="14">
        <v>1991</v>
      </c>
      <c r="E1613">
        <f t="shared" si="25"/>
        <v>361991</v>
      </c>
      <c r="F1613" s="41" t="str">
        <f>IFERROR(VLOOKUP(E1613,Heritage!$E$3:$H$4601,4,FALSE),"")</f>
        <v/>
      </c>
      <c r="G1613" s="41">
        <f>IFERROR(VLOOKUP(E1613,'PRS até 2014'!$E$4:$L$6307,8,FALSE),"")</f>
        <v>0.55555555555555558</v>
      </c>
      <c r="H1613" t="str">
        <f>IFERROR(VLOOKUP(E1613,'Global Insight'!$E$2:$F$4102,2,FALSE),"")</f>
        <v/>
      </c>
      <c r="I1613" t="str">
        <f>IFERROR(VLOOKUP(E1613,EIU!$E$2:$H$3662,4,FALSE),"")</f>
        <v/>
      </c>
    </row>
    <row r="1614" spans="1:9" x14ac:dyDescent="0.25">
      <c r="A1614" s="12" t="s">
        <v>59</v>
      </c>
      <c r="B1614" s="13" t="s">
        <v>60</v>
      </c>
      <c r="C1614" s="14">
        <v>37</v>
      </c>
      <c r="D1614" s="14">
        <v>1991</v>
      </c>
      <c r="E1614">
        <f t="shared" si="25"/>
        <v>371991</v>
      </c>
      <c r="F1614" s="41" t="str">
        <f>IFERROR(VLOOKUP(E1614,Heritage!$E$3:$H$4601,4,FALSE),"")</f>
        <v/>
      </c>
      <c r="G1614" s="41">
        <f>IFERROR(VLOOKUP(E1614,'PRS até 2014'!$E$4:$L$6307,8,FALSE),"")</f>
        <v>0.41666666666666663</v>
      </c>
      <c r="H1614" t="str">
        <f>IFERROR(VLOOKUP(E1614,'Global Insight'!$E$2:$F$4102,2,FALSE),"")</f>
        <v/>
      </c>
      <c r="I1614" t="str">
        <f>IFERROR(VLOOKUP(E1614,EIU!$E$2:$H$3662,4,FALSE),"")</f>
        <v/>
      </c>
    </row>
    <row r="1615" spans="1:9" x14ac:dyDescent="0.25">
      <c r="A1615" s="12" t="s">
        <v>61</v>
      </c>
      <c r="B1615" s="13" t="s">
        <v>62</v>
      </c>
      <c r="C1615" s="14">
        <v>38</v>
      </c>
      <c r="D1615" s="14">
        <v>1991</v>
      </c>
      <c r="E1615">
        <f t="shared" si="25"/>
        <v>381991</v>
      </c>
      <c r="F1615" s="41" t="str">
        <f>IFERROR(VLOOKUP(E1615,Heritage!$E$3:$H$4601,4,FALSE),"")</f>
        <v/>
      </c>
      <c r="G1615" s="41" t="str">
        <f>IFERROR(VLOOKUP(E1615,'PRS até 2014'!$E$4:$L$6307,8,FALSE),"")</f>
        <v xml:space="preserve"> </v>
      </c>
      <c r="H1615" t="str">
        <f>IFERROR(VLOOKUP(E1615,'Global Insight'!$E$2:$F$4102,2,FALSE),"")</f>
        <v/>
      </c>
      <c r="I1615" t="str">
        <f>IFERROR(VLOOKUP(E1615,EIU!$E$2:$H$3662,4,FALSE),"")</f>
        <v/>
      </c>
    </row>
    <row r="1616" spans="1:9" x14ac:dyDescent="0.25">
      <c r="A1616" s="15" t="s">
        <v>334</v>
      </c>
      <c r="B1616" s="13" t="s">
        <v>58</v>
      </c>
      <c r="C1616" s="14">
        <v>39</v>
      </c>
      <c r="D1616" s="14">
        <v>1991</v>
      </c>
      <c r="E1616">
        <f t="shared" si="25"/>
        <v>391991</v>
      </c>
      <c r="F1616" s="41" t="str">
        <f>IFERROR(VLOOKUP(E1616,Heritage!$E$3:$H$4601,4,FALSE),"")</f>
        <v/>
      </c>
      <c r="G1616" s="41">
        <f>IFERROR(VLOOKUP(E1616,'PRS até 2014'!$E$4:$L$6307,8,FALSE),"")</f>
        <v>0.38888888888888884</v>
      </c>
      <c r="H1616" t="str">
        <f>IFERROR(VLOOKUP(E1616,'Global Insight'!$E$2:$F$4102,2,FALSE),"")</f>
        <v/>
      </c>
      <c r="I1616" t="str">
        <f>IFERROR(VLOOKUP(E1616,EIU!$E$2:$H$3662,4,FALSE),"")</f>
        <v/>
      </c>
    </row>
    <row r="1617" spans="1:9" x14ac:dyDescent="0.25">
      <c r="A1617" s="15" t="s">
        <v>351</v>
      </c>
      <c r="B1617" s="13" t="s">
        <v>335</v>
      </c>
      <c r="C1617" s="14">
        <v>40</v>
      </c>
      <c r="D1617" s="14">
        <v>1991</v>
      </c>
      <c r="E1617">
        <f t="shared" si="25"/>
        <v>401991</v>
      </c>
      <c r="F1617" s="41" t="str">
        <f>IFERROR(VLOOKUP(E1617,Heritage!$E$3:$H$4601,4,FALSE),"")</f>
        <v/>
      </c>
      <c r="G1617" s="41">
        <f>IFERROR(VLOOKUP(E1617,'PRS até 2014'!$E$4:$L$6307,8,FALSE),"")</f>
        <v>0.1111111111111111</v>
      </c>
      <c r="H1617" t="str">
        <f>IFERROR(VLOOKUP(E1617,'Global Insight'!$E$2:$F$4102,2,FALSE),"")</f>
        <v/>
      </c>
      <c r="I1617" t="str">
        <f>IFERROR(VLOOKUP(E1617,EIU!$E$2:$H$3662,4,FALSE),"")</f>
        <v/>
      </c>
    </row>
    <row r="1618" spans="1:9" x14ac:dyDescent="0.25">
      <c r="A1618" s="12" t="s">
        <v>65</v>
      </c>
      <c r="B1618" s="13" t="s">
        <v>66</v>
      </c>
      <c r="C1618" s="14">
        <v>41</v>
      </c>
      <c r="D1618" s="14">
        <v>1991</v>
      </c>
      <c r="E1618">
        <f t="shared" si="25"/>
        <v>411991</v>
      </c>
      <c r="F1618" s="41" t="str">
        <f>IFERROR(VLOOKUP(E1618,Heritage!$E$3:$H$4601,4,FALSE),"")</f>
        <v/>
      </c>
      <c r="G1618" s="41">
        <f>IFERROR(VLOOKUP(E1618,'PRS até 2014'!$E$4:$L$6307,8,FALSE),"")</f>
        <v>0.69444444444444442</v>
      </c>
      <c r="H1618" t="str">
        <f>IFERROR(VLOOKUP(E1618,'Global Insight'!$E$2:$F$4102,2,FALSE),"")</f>
        <v/>
      </c>
      <c r="I1618" t="str">
        <f>IFERROR(VLOOKUP(E1618,EIU!$E$2:$H$3662,4,FALSE),"")</f>
        <v/>
      </c>
    </row>
    <row r="1619" spans="1:9" x14ac:dyDescent="0.25">
      <c r="A1619" s="12" t="s">
        <v>352</v>
      </c>
      <c r="B1619" s="13" t="s">
        <v>55</v>
      </c>
      <c r="C1619" s="14">
        <v>42</v>
      </c>
      <c r="D1619" s="14">
        <v>1991</v>
      </c>
      <c r="E1619">
        <f t="shared" si="25"/>
        <v>421991</v>
      </c>
      <c r="F1619" s="41" t="str">
        <f>IFERROR(VLOOKUP(E1619,Heritage!$E$3:$H$4601,4,FALSE),"")</f>
        <v/>
      </c>
      <c r="G1619" s="41">
        <f>IFERROR(VLOOKUP(E1619,'PRS até 2014'!$E$4:$L$6307,8,FALSE),"")</f>
        <v>0.58333333333333326</v>
      </c>
      <c r="H1619" t="str">
        <f>IFERROR(VLOOKUP(E1619,'Global Insight'!$E$2:$F$4102,2,FALSE),"")</f>
        <v/>
      </c>
      <c r="I1619" t="str">
        <f>IFERROR(VLOOKUP(E1619,EIU!$E$2:$H$3662,4,FALSE),"")</f>
        <v/>
      </c>
    </row>
    <row r="1620" spans="1:9" x14ac:dyDescent="0.25">
      <c r="A1620" s="15" t="s">
        <v>126</v>
      </c>
      <c r="B1620" s="13" t="s">
        <v>127</v>
      </c>
      <c r="C1620" s="14">
        <v>43</v>
      </c>
      <c r="D1620" s="14">
        <v>1991</v>
      </c>
      <c r="E1620">
        <f t="shared" si="25"/>
        <v>431991</v>
      </c>
      <c r="F1620" s="41" t="str">
        <f>IFERROR(VLOOKUP(E1620,Heritage!$E$3:$H$4601,4,FALSE),"")</f>
        <v/>
      </c>
      <c r="G1620" s="41" t="str">
        <f>IFERROR(VLOOKUP(E1620,'PRS até 2014'!$E$4:$L$6307,8,FALSE),"")</f>
        <v xml:space="preserve"> </v>
      </c>
      <c r="H1620" t="str">
        <f>IFERROR(VLOOKUP(E1620,'Global Insight'!$E$2:$F$4102,2,FALSE),"")</f>
        <v/>
      </c>
      <c r="I1620" t="str">
        <f>IFERROR(VLOOKUP(E1620,EIU!$E$2:$H$3662,4,FALSE),"")</f>
        <v/>
      </c>
    </row>
    <row r="1621" spans="1:9" x14ac:dyDescent="0.25">
      <c r="A1621" s="12" t="s">
        <v>67</v>
      </c>
      <c r="B1621" s="13" t="s">
        <v>68</v>
      </c>
      <c r="C1621" s="14">
        <v>44</v>
      </c>
      <c r="D1621" s="14">
        <v>1991</v>
      </c>
      <c r="E1621">
        <f t="shared" si="25"/>
        <v>441991</v>
      </c>
      <c r="F1621" s="41" t="str">
        <f>IFERROR(VLOOKUP(E1621,Heritage!$E$3:$H$4601,4,FALSE),"")</f>
        <v/>
      </c>
      <c r="G1621" s="41">
        <f>IFERROR(VLOOKUP(E1621,'PRS até 2014'!$E$4:$L$6307,8,FALSE),"")</f>
        <v>0.52777777777777779</v>
      </c>
      <c r="H1621" t="str">
        <f>IFERROR(VLOOKUP(E1621,'Global Insight'!$E$2:$F$4102,2,FALSE),"")</f>
        <v/>
      </c>
      <c r="I1621" t="str">
        <f>IFERROR(VLOOKUP(E1621,EIU!$E$2:$H$3662,4,FALSE),"")</f>
        <v/>
      </c>
    </row>
    <row r="1622" spans="1:9" x14ac:dyDescent="0.25">
      <c r="A1622" s="12" t="s">
        <v>69</v>
      </c>
      <c r="B1622" s="13" t="s">
        <v>70</v>
      </c>
      <c r="C1622" s="14">
        <v>45</v>
      </c>
      <c r="D1622" s="14">
        <v>1991</v>
      </c>
      <c r="E1622">
        <f t="shared" si="25"/>
        <v>451991</v>
      </c>
      <c r="F1622" s="41" t="str">
        <f>IFERROR(VLOOKUP(E1622,Heritage!$E$3:$H$4601,4,FALSE),"")</f>
        <v/>
      </c>
      <c r="G1622" s="41">
        <f>IFERROR(VLOOKUP(E1622,'PRS até 2014'!$E$4:$L$6307,8,FALSE),"")</f>
        <v>0.66666666666666663</v>
      </c>
      <c r="H1622" t="str">
        <f>IFERROR(VLOOKUP(E1622,'Global Insight'!$E$2:$F$4102,2,FALSE),"")</f>
        <v/>
      </c>
      <c r="I1622" t="str">
        <f>IFERROR(VLOOKUP(E1622,EIU!$E$2:$H$3662,4,FALSE),"")</f>
        <v/>
      </c>
    </row>
    <row r="1623" spans="1:9" x14ac:dyDescent="0.25">
      <c r="A1623" s="12" t="s">
        <v>71</v>
      </c>
      <c r="B1623" s="13" t="s">
        <v>72</v>
      </c>
      <c r="C1623" s="14">
        <v>46</v>
      </c>
      <c r="D1623" s="14">
        <v>1991</v>
      </c>
      <c r="E1623">
        <f t="shared" si="25"/>
        <v>461991</v>
      </c>
      <c r="F1623" s="41" t="str">
        <f>IFERROR(VLOOKUP(E1623,Heritage!$E$3:$H$4601,4,FALSE),"")</f>
        <v/>
      </c>
      <c r="G1623" s="41">
        <f>IFERROR(VLOOKUP(E1623,'PRS até 2014'!$E$4:$L$6307,8,FALSE),"")</f>
        <v>0.69444444444444442</v>
      </c>
      <c r="H1623" t="str">
        <f>IFERROR(VLOOKUP(E1623,'Global Insight'!$E$2:$F$4102,2,FALSE),"")</f>
        <v/>
      </c>
      <c r="I1623" t="str">
        <f>IFERROR(VLOOKUP(E1623,EIU!$E$2:$H$3662,4,FALSE),"")</f>
        <v/>
      </c>
    </row>
    <row r="1624" spans="1:9" x14ac:dyDescent="0.25">
      <c r="A1624" s="12" t="s">
        <v>77</v>
      </c>
      <c r="B1624" s="13" t="s">
        <v>78</v>
      </c>
      <c r="C1624" s="14">
        <v>47</v>
      </c>
      <c r="D1624" s="14">
        <v>1991</v>
      </c>
      <c r="E1624">
        <f t="shared" si="25"/>
        <v>471991</v>
      </c>
      <c r="F1624" s="41" t="str">
        <f>IFERROR(VLOOKUP(E1624,Heritage!$E$3:$H$4601,4,FALSE),"")</f>
        <v/>
      </c>
      <c r="G1624" s="41">
        <f>IFERROR(VLOOKUP(E1624,'PRS até 2014'!$E$4:$L$6307,8,FALSE),"")</f>
        <v>0.88888888888888884</v>
      </c>
      <c r="H1624" t="str">
        <f>IFERROR(VLOOKUP(E1624,'Global Insight'!$E$2:$F$4102,2,FALSE),"")</f>
        <v/>
      </c>
      <c r="I1624" t="str">
        <f>IFERROR(VLOOKUP(E1624,EIU!$E$2:$H$3662,4,FALSE),"")</f>
        <v/>
      </c>
    </row>
    <row r="1625" spans="1:9" x14ac:dyDescent="0.25">
      <c r="A1625" s="12" t="s">
        <v>75</v>
      </c>
      <c r="B1625" s="13" t="s">
        <v>76</v>
      </c>
      <c r="C1625" s="14">
        <v>48</v>
      </c>
      <c r="D1625" s="14">
        <v>1991</v>
      </c>
      <c r="E1625">
        <f t="shared" si="25"/>
        <v>481991</v>
      </c>
      <c r="F1625" s="41" t="str">
        <f>IFERROR(VLOOKUP(E1625,Heritage!$E$3:$H$4601,4,FALSE),"")</f>
        <v/>
      </c>
      <c r="G1625" s="41" t="str">
        <f>IFERROR(VLOOKUP(E1625,'PRS até 2014'!$E$4:$L$6307,8,FALSE),"")</f>
        <v xml:space="preserve"> </v>
      </c>
      <c r="H1625" t="str">
        <f>IFERROR(VLOOKUP(E1625,'Global Insight'!$E$2:$F$4102,2,FALSE),"")</f>
        <v/>
      </c>
      <c r="I1625" t="str">
        <f>IFERROR(VLOOKUP(E1625,EIU!$E$2:$H$3662,4,FALSE),"")</f>
        <v/>
      </c>
    </row>
    <row r="1626" spans="1:9" x14ac:dyDescent="0.25">
      <c r="A1626" s="12" t="s">
        <v>353</v>
      </c>
      <c r="B1626" s="13" t="s">
        <v>379</v>
      </c>
      <c r="C1626" s="14">
        <v>49</v>
      </c>
      <c r="D1626" s="14">
        <v>1991</v>
      </c>
      <c r="E1626">
        <f t="shared" si="25"/>
        <v>491991</v>
      </c>
      <c r="F1626" s="41" t="str">
        <f>IFERROR(VLOOKUP(E1626,Heritage!$E$3:$H$4601,4,FALSE),"")</f>
        <v/>
      </c>
      <c r="G1626" s="41" t="str">
        <f>IFERROR(VLOOKUP(E1626,'PRS até 2014'!$E$4:$L$6307,8,FALSE),"")</f>
        <v xml:space="preserve"> </v>
      </c>
      <c r="H1626" t="str">
        <f>IFERROR(VLOOKUP(E1626,'Global Insight'!$E$2:$F$4102,2,FALSE),"")</f>
        <v/>
      </c>
      <c r="I1626" t="str">
        <f>IFERROR(VLOOKUP(E1626,EIU!$E$2:$H$3662,4,FALSE),"")</f>
        <v/>
      </c>
    </row>
    <row r="1627" spans="1:9" x14ac:dyDescent="0.25">
      <c r="A1627" s="12" t="s">
        <v>79</v>
      </c>
      <c r="B1627" s="13" t="s">
        <v>80</v>
      </c>
      <c r="C1627" s="14">
        <v>50</v>
      </c>
      <c r="D1627" s="14">
        <v>1991</v>
      </c>
      <c r="E1627">
        <f t="shared" si="25"/>
        <v>501991</v>
      </c>
      <c r="F1627" s="41" t="str">
        <f>IFERROR(VLOOKUP(E1627,Heritage!$E$3:$H$4601,4,FALSE),"")</f>
        <v/>
      </c>
      <c r="G1627" s="41">
        <f>IFERROR(VLOOKUP(E1627,'PRS até 2014'!$E$4:$L$6307,8,FALSE),"")</f>
        <v>0.47222222222222221</v>
      </c>
      <c r="H1627" t="str">
        <f>IFERROR(VLOOKUP(E1627,'Global Insight'!$E$2:$F$4102,2,FALSE),"")</f>
        <v/>
      </c>
      <c r="I1627" t="str">
        <f>IFERROR(VLOOKUP(E1627,EIU!$E$2:$H$3662,4,FALSE),"")</f>
        <v/>
      </c>
    </row>
    <row r="1628" spans="1:9" x14ac:dyDescent="0.25">
      <c r="A1628" s="12" t="s">
        <v>83</v>
      </c>
      <c r="B1628" s="13" t="s">
        <v>84</v>
      </c>
      <c r="C1628" s="14">
        <v>51</v>
      </c>
      <c r="D1628" s="14">
        <v>1991</v>
      </c>
      <c r="E1628">
        <f t="shared" si="25"/>
        <v>511991</v>
      </c>
      <c r="F1628" s="41" t="str">
        <f>IFERROR(VLOOKUP(E1628,Heritage!$E$3:$H$4601,4,FALSE),"")</f>
        <v/>
      </c>
      <c r="G1628" s="41">
        <f>IFERROR(VLOOKUP(E1628,'PRS até 2014'!$E$4:$L$6307,8,FALSE),"")</f>
        <v>0.52777777777777779</v>
      </c>
      <c r="H1628" t="str">
        <f>IFERROR(VLOOKUP(E1628,'Global Insight'!$E$2:$F$4102,2,FALSE),"")</f>
        <v/>
      </c>
      <c r="I1628" t="str">
        <f>IFERROR(VLOOKUP(E1628,EIU!$E$2:$H$3662,4,FALSE),"")</f>
        <v/>
      </c>
    </row>
    <row r="1629" spans="1:9" x14ac:dyDescent="0.25">
      <c r="A1629" s="12" t="s">
        <v>85</v>
      </c>
      <c r="B1629" s="13" t="s">
        <v>86</v>
      </c>
      <c r="C1629" s="14">
        <v>52</v>
      </c>
      <c r="D1629" s="14">
        <v>1991</v>
      </c>
      <c r="E1629">
        <f t="shared" si="25"/>
        <v>521991</v>
      </c>
      <c r="F1629" s="41" t="str">
        <f>IFERROR(VLOOKUP(E1629,Heritage!$E$3:$H$4601,4,FALSE),"")</f>
        <v/>
      </c>
      <c r="G1629" s="41">
        <f>IFERROR(VLOOKUP(E1629,'PRS até 2014'!$E$4:$L$6307,8,FALSE),"")</f>
        <v>0.3888888888888889</v>
      </c>
      <c r="H1629" t="str">
        <f>IFERROR(VLOOKUP(E1629,'Global Insight'!$E$2:$F$4102,2,FALSE),"")</f>
        <v/>
      </c>
      <c r="I1629" t="str">
        <f>IFERROR(VLOOKUP(E1629,EIU!$E$2:$H$3662,4,FALSE),"")</f>
        <v/>
      </c>
    </row>
    <row r="1630" spans="1:9" x14ac:dyDescent="0.25">
      <c r="A1630" s="12" t="s">
        <v>267</v>
      </c>
      <c r="B1630" s="13" t="s">
        <v>268</v>
      </c>
      <c r="C1630" s="14">
        <v>53</v>
      </c>
      <c r="D1630" s="14">
        <v>1991</v>
      </c>
      <c r="E1630">
        <f t="shared" si="25"/>
        <v>531991</v>
      </c>
      <c r="F1630" s="41" t="str">
        <f>IFERROR(VLOOKUP(E1630,Heritage!$E$3:$H$4601,4,FALSE),"")</f>
        <v/>
      </c>
      <c r="G1630" s="41">
        <f>IFERROR(VLOOKUP(E1630,'PRS até 2014'!$E$4:$L$6307,8,FALSE),"")</f>
        <v>0.25</v>
      </c>
      <c r="H1630" t="str">
        <f>IFERROR(VLOOKUP(E1630,'Global Insight'!$E$2:$F$4102,2,FALSE),"")</f>
        <v/>
      </c>
      <c r="I1630" t="str">
        <f>IFERROR(VLOOKUP(E1630,EIU!$E$2:$H$3662,4,FALSE),"")</f>
        <v/>
      </c>
    </row>
    <row r="1631" spans="1:9" x14ac:dyDescent="0.25">
      <c r="A1631" s="12" t="s">
        <v>114</v>
      </c>
      <c r="B1631" s="13" t="s">
        <v>115</v>
      </c>
      <c r="C1631" s="14">
        <v>54</v>
      </c>
      <c r="D1631" s="14">
        <v>1991</v>
      </c>
      <c r="E1631">
        <f t="shared" si="25"/>
        <v>541991</v>
      </c>
      <c r="F1631" s="41" t="str">
        <f>IFERROR(VLOOKUP(E1631,Heritage!$E$3:$H$4601,4,FALSE),"")</f>
        <v/>
      </c>
      <c r="G1631" s="41" t="str">
        <f>IFERROR(VLOOKUP(E1631,'PRS até 2014'!$E$4:$L$6307,8,FALSE),"")</f>
        <v xml:space="preserve"> </v>
      </c>
      <c r="H1631" t="str">
        <f>IFERROR(VLOOKUP(E1631,'Global Insight'!$E$2:$F$4102,2,FALSE),"")</f>
        <v/>
      </c>
      <c r="I1631" t="str">
        <f>IFERROR(VLOOKUP(E1631,EIU!$E$2:$H$3662,4,FALSE),"")</f>
        <v/>
      </c>
    </row>
    <row r="1632" spans="1:9" x14ac:dyDescent="0.25">
      <c r="A1632" s="12" t="s">
        <v>87</v>
      </c>
      <c r="B1632" s="13" t="s">
        <v>88</v>
      </c>
      <c r="C1632" s="14">
        <v>55</v>
      </c>
      <c r="D1632" s="14">
        <v>1991</v>
      </c>
      <c r="E1632">
        <f t="shared" si="25"/>
        <v>551991</v>
      </c>
      <c r="F1632" s="41" t="str">
        <f>IFERROR(VLOOKUP(E1632,Heritage!$E$3:$H$4601,4,FALSE),"")</f>
        <v/>
      </c>
      <c r="G1632" s="41" t="str">
        <f>IFERROR(VLOOKUP(E1632,'PRS até 2014'!$E$4:$L$6307,8,FALSE),"")</f>
        <v xml:space="preserve"> </v>
      </c>
      <c r="H1632" t="str">
        <f>IFERROR(VLOOKUP(E1632,'Global Insight'!$E$2:$F$4102,2,FALSE),"")</f>
        <v/>
      </c>
      <c r="I1632" t="str">
        <f>IFERROR(VLOOKUP(E1632,EIU!$E$2:$H$3662,4,FALSE),"")</f>
        <v/>
      </c>
    </row>
    <row r="1633" spans="1:9" x14ac:dyDescent="0.25">
      <c r="A1633" s="12" t="s">
        <v>91</v>
      </c>
      <c r="B1633" s="13" t="s">
        <v>92</v>
      </c>
      <c r="C1633" s="14">
        <v>56</v>
      </c>
      <c r="D1633" s="14">
        <v>1991</v>
      </c>
      <c r="E1633">
        <f t="shared" si="25"/>
        <v>561991</v>
      </c>
      <c r="F1633" s="41" t="str">
        <f>IFERROR(VLOOKUP(E1633,Heritage!$E$3:$H$4601,4,FALSE),"")</f>
        <v/>
      </c>
      <c r="G1633" s="41" t="str">
        <f>IFERROR(VLOOKUP(E1633,'PRS até 2014'!$E$4:$L$6307,8,FALSE),"")</f>
        <v xml:space="preserve"> </v>
      </c>
      <c r="H1633" t="str">
        <f>IFERROR(VLOOKUP(E1633,'Global Insight'!$E$2:$F$4102,2,FALSE),"")</f>
        <v/>
      </c>
      <c r="I1633" t="str">
        <f>IFERROR(VLOOKUP(E1633,EIU!$E$2:$H$3662,4,FALSE),"")</f>
        <v/>
      </c>
    </row>
    <row r="1634" spans="1:9" x14ac:dyDescent="0.25">
      <c r="A1634" s="12" t="s">
        <v>93</v>
      </c>
      <c r="B1634" s="13" t="s">
        <v>94</v>
      </c>
      <c r="C1634" s="14">
        <v>57</v>
      </c>
      <c r="D1634" s="14">
        <v>1991</v>
      </c>
      <c r="E1634">
        <f t="shared" si="25"/>
        <v>571991</v>
      </c>
      <c r="F1634" s="41" t="str">
        <f>IFERROR(VLOOKUP(E1634,Heritage!$E$3:$H$4601,4,FALSE),"")</f>
        <v/>
      </c>
      <c r="G1634" s="41">
        <f>IFERROR(VLOOKUP(E1634,'PRS até 2014'!$E$4:$L$6307,8,FALSE),"")</f>
        <v>0.25</v>
      </c>
      <c r="H1634" t="str">
        <f>IFERROR(VLOOKUP(E1634,'Global Insight'!$E$2:$F$4102,2,FALSE),"")</f>
        <v/>
      </c>
      <c r="I1634" t="str">
        <f>IFERROR(VLOOKUP(E1634,EIU!$E$2:$H$3662,4,FALSE),"")</f>
        <v/>
      </c>
    </row>
    <row r="1635" spans="1:9" x14ac:dyDescent="0.25">
      <c r="A1635" s="12" t="s">
        <v>97</v>
      </c>
      <c r="B1635" s="13" t="s">
        <v>98</v>
      </c>
      <c r="C1635" s="14">
        <v>58</v>
      </c>
      <c r="D1635" s="14">
        <v>1991</v>
      </c>
      <c r="E1635">
        <f t="shared" si="25"/>
        <v>581991</v>
      </c>
      <c r="F1635" s="41" t="str">
        <f>IFERROR(VLOOKUP(E1635,Heritage!$E$3:$H$4601,4,FALSE),"")</f>
        <v/>
      </c>
      <c r="G1635" s="41" t="str">
        <f>IFERROR(VLOOKUP(E1635,'PRS até 2014'!$E$4:$L$6307,8,FALSE),"")</f>
        <v xml:space="preserve"> </v>
      </c>
      <c r="H1635" t="str">
        <f>IFERROR(VLOOKUP(E1635,'Global Insight'!$E$2:$F$4102,2,FALSE),"")</f>
        <v/>
      </c>
      <c r="I1635" t="str">
        <f>IFERROR(VLOOKUP(E1635,EIU!$E$2:$H$3662,4,FALSE),"")</f>
        <v/>
      </c>
    </row>
    <row r="1636" spans="1:9" x14ac:dyDescent="0.25">
      <c r="A1636" s="12" t="s">
        <v>95</v>
      </c>
      <c r="B1636" s="13" t="s">
        <v>96</v>
      </c>
      <c r="C1636" s="14">
        <v>59</v>
      </c>
      <c r="D1636" s="14">
        <v>1991</v>
      </c>
      <c r="E1636">
        <f t="shared" si="25"/>
        <v>591991</v>
      </c>
      <c r="F1636" s="41" t="str">
        <f>IFERROR(VLOOKUP(E1636,Heritage!$E$3:$H$4601,4,FALSE),"")</f>
        <v/>
      </c>
      <c r="G1636" s="41">
        <f>IFERROR(VLOOKUP(E1636,'PRS até 2014'!$E$4:$L$6307,8,FALSE),"")</f>
        <v>0.83333333333333326</v>
      </c>
      <c r="H1636" t="str">
        <f>IFERROR(VLOOKUP(E1636,'Global Insight'!$E$2:$F$4102,2,FALSE),"")</f>
        <v/>
      </c>
      <c r="I1636" t="str">
        <f>IFERROR(VLOOKUP(E1636,EIU!$E$2:$H$3662,4,FALSE),"")</f>
        <v/>
      </c>
    </row>
    <row r="1637" spans="1:9" x14ac:dyDescent="0.25">
      <c r="A1637" s="12" t="s">
        <v>99</v>
      </c>
      <c r="B1637" s="13" t="s">
        <v>100</v>
      </c>
      <c r="C1637" s="14">
        <v>60</v>
      </c>
      <c r="D1637" s="14">
        <v>1991</v>
      </c>
      <c r="E1637">
        <f t="shared" si="25"/>
        <v>601991</v>
      </c>
      <c r="F1637" s="41" t="str">
        <f>IFERROR(VLOOKUP(E1637,Heritage!$E$3:$H$4601,4,FALSE),"")</f>
        <v/>
      </c>
      <c r="G1637" s="41">
        <f>IFERROR(VLOOKUP(E1637,'PRS até 2014'!$E$4:$L$6307,8,FALSE),"")</f>
        <v>0.80555555555555558</v>
      </c>
      <c r="H1637" t="str">
        <f>IFERROR(VLOOKUP(E1637,'Global Insight'!$E$2:$F$4102,2,FALSE),"")</f>
        <v/>
      </c>
      <c r="I1637" t="str">
        <f>IFERROR(VLOOKUP(E1637,EIU!$E$2:$H$3662,4,FALSE),"")</f>
        <v/>
      </c>
    </row>
    <row r="1638" spans="1:9" x14ac:dyDescent="0.25">
      <c r="A1638" s="12" t="s">
        <v>101</v>
      </c>
      <c r="B1638" s="13" t="s">
        <v>102</v>
      </c>
      <c r="C1638" s="14">
        <v>61</v>
      </c>
      <c r="D1638" s="14">
        <v>1991</v>
      </c>
      <c r="E1638">
        <f t="shared" si="25"/>
        <v>611991</v>
      </c>
      <c r="F1638" s="41" t="str">
        <f>IFERROR(VLOOKUP(E1638,Heritage!$E$3:$H$4601,4,FALSE),"")</f>
        <v/>
      </c>
      <c r="G1638" s="41">
        <f>IFERROR(VLOOKUP(E1638,'PRS até 2014'!$E$4:$L$6307,8,FALSE),"")</f>
        <v>0.36111111111111116</v>
      </c>
      <c r="H1638" t="str">
        <f>IFERROR(VLOOKUP(E1638,'Global Insight'!$E$2:$F$4102,2,FALSE),"")</f>
        <v/>
      </c>
      <c r="I1638" t="str">
        <f>IFERROR(VLOOKUP(E1638,EIU!$E$2:$H$3662,4,FALSE),"")</f>
        <v/>
      </c>
    </row>
    <row r="1639" spans="1:9" x14ac:dyDescent="0.25">
      <c r="A1639" s="12" t="s">
        <v>354</v>
      </c>
      <c r="B1639" s="13" t="s">
        <v>111</v>
      </c>
      <c r="C1639" s="14">
        <v>62</v>
      </c>
      <c r="D1639" s="14">
        <v>1991</v>
      </c>
      <c r="E1639">
        <f t="shared" si="25"/>
        <v>621991</v>
      </c>
      <c r="F1639" s="41" t="str">
        <f>IFERROR(VLOOKUP(E1639,Heritage!$E$3:$H$4601,4,FALSE),"")</f>
        <v/>
      </c>
      <c r="G1639" s="41">
        <f>IFERROR(VLOOKUP(E1639,'PRS até 2014'!$E$4:$L$6307,8,FALSE),"")</f>
        <v>0.5</v>
      </c>
      <c r="H1639" t="str">
        <f>IFERROR(VLOOKUP(E1639,'Global Insight'!$E$2:$F$4102,2,FALSE),"")</f>
        <v/>
      </c>
      <c r="I1639" t="str">
        <f>IFERROR(VLOOKUP(E1639,EIU!$E$2:$H$3662,4,FALSE),"")</f>
        <v/>
      </c>
    </row>
    <row r="1640" spans="1:9" x14ac:dyDescent="0.25">
      <c r="A1640" s="12" t="s">
        <v>105</v>
      </c>
      <c r="B1640" s="13" t="s">
        <v>106</v>
      </c>
      <c r="C1640" s="14">
        <v>63</v>
      </c>
      <c r="D1640" s="14">
        <v>1991</v>
      </c>
      <c r="E1640">
        <f t="shared" si="25"/>
        <v>631991</v>
      </c>
      <c r="F1640" s="41" t="str">
        <f>IFERROR(VLOOKUP(E1640,Heritage!$E$3:$H$4601,4,FALSE),"")</f>
        <v/>
      </c>
      <c r="G1640" s="41" t="str">
        <f>IFERROR(VLOOKUP(E1640,'PRS até 2014'!$E$4:$L$6307,8,FALSE),"")</f>
        <v xml:space="preserve"> </v>
      </c>
      <c r="H1640" t="str">
        <f>IFERROR(VLOOKUP(E1640,'Global Insight'!$E$2:$F$4102,2,FALSE),"")</f>
        <v/>
      </c>
      <c r="I1640" t="str">
        <f>IFERROR(VLOOKUP(E1640,EIU!$E$2:$H$3662,4,FALSE),"")</f>
        <v/>
      </c>
    </row>
    <row r="1641" spans="1:9" x14ac:dyDescent="0.25">
      <c r="A1641" s="12" t="s">
        <v>73</v>
      </c>
      <c r="B1641" s="13" t="s">
        <v>74</v>
      </c>
      <c r="C1641" s="14">
        <v>64</v>
      </c>
      <c r="D1641" s="14">
        <v>1991</v>
      </c>
      <c r="E1641">
        <f t="shared" si="25"/>
        <v>641991</v>
      </c>
      <c r="F1641" s="41" t="str">
        <f>IFERROR(VLOOKUP(E1641,Heritage!$E$3:$H$4601,4,FALSE),"")</f>
        <v/>
      </c>
      <c r="G1641" s="41">
        <f>IFERROR(VLOOKUP(E1641,'PRS até 2014'!$E$4:$L$6307,8,FALSE),"")</f>
        <v>0.83333333333333337</v>
      </c>
      <c r="H1641" t="str">
        <f>IFERROR(VLOOKUP(E1641,'Global Insight'!$E$2:$F$4102,2,FALSE),"")</f>
        <v/>
      </c>
      <c r="I1641" t="str">
        <f>IFERROR(VLOOKUP(E1641,EIU!$E$2:$H$3662,4,FALSE),"")</f>
        <v/>
      </c>
    </row>
    <row r="1642" spans="1:9" x14ac:dyDescent="0.25">
      <c r="A1642" s="12" t="s">
        <v>336</v>
      </c>
      <c r="B1642" s="13" t="s">
        <v>337</v>
      </c>
      <c r="C1642" s="14">
        <v>65</v>
      </c>
      <c r="D1642" s="14">
        <v>1991</v>
      </c>
      <c r="E1642">
        <f t="shared" si="25"/>
        <v>651991</v>
      </c>
      <c r="F1642" s="41" t="str">
        <f>IFERROR(VLOOKUP(E1642,Heritage!$E$3:$H$4601,4,FALSE),"")</f>
        <v/>
      </c>
      <c r="G1642" s="41" t="str">
        <f>IFERROR(VLOOKUP(E1642,'PRS até 2014'!$E$4:$L$6307,8,FALSE),"")</f>
        <v xml:space="preserve"> </v>
      </c>
      <c r="H1642" t="str">
        <f>IFERROR(VLOOKUP(E1642,'Global Insight'!$E$2:$F$4102,2,FALSE),"")</f>
        <v/>
      </c>
      <c r="I1642" t="str">
        <f>IFERROR(VLOOKUP(E1642,EIU!$E$2:$H$3662,4,FALSE),"")</f>
        <v/>
      </c>
    </row>
    <row r="1643" spans="1:9" x14ac:dyDescent="0.25">
      <c r="A1643" s="12" t="s">
        <v>107</v>
      </c>
      <c r="B1643" s="13" t="s">
        <v>108</v>
      </c>
      <c r="C1643" s="14">
        <v>66</v>
      </c>
      <c r="D1643" s="14">
        <v>1991</v>
      </c>
      <c r="E1643">
        <f t="shared" si="25"/>
        <v>661991</v>
      </c>
      <c r="F1643" s="41" t="str">
        <f>IFERROR(VLOOKUP(E1643,Heritage!$E$3:$H$4601,4,FALSE),"")</f>
        <v/>
      </c>
      <c r="G1643" s="41">
        <f>IFERROR(VLOOKUP(E1643,'PRS até 2014'!$E$4:$L$6307,8,FALSE),"")</f>
        <v>0.52777777777777779</v>
      </c>
      <c r="H1643" t="str">
        <f>IFERROR(VLOOKUP(E1643,'Global Insight'!$E$2:$F$4102,2,FALSE),"")</f>
        <v/>
      </c>
      <c r="I1643" t="str">
        <f>IFERROR(VLOOKUP(E1643,EIU!$E$2:$H$3662,4,FALSE),"")</f>
        <v/>
      </c>
    </row>
    <row r="1644" spans="1:9" x14ac:dyDescent="0.25">
      <c r="A1644" s="12" t="s">
        <v>116</v>
      </c>
      <c r="B1644" s="13" t="s">
        <v>117</v>
      </c>
      <c r="C1644" s="14">
        <v>67</v>
      </c>
      <c r="D1644" s="14">
        <v>1991</v>
      </c>
      <c r="E1644">
        <f t="shared" si="25"/>
        <v>671991</v>
      </c>
      <c r="F1644" s="41" t="str">
        <f>IFERROR(VLOOKUP(E1644,Heritage!$E$3:$H$4601,4,FALSE),"")</f>
        <v/>
      </c>
      <c r="G1644" s="41">
        <f>IFERROR(VLOOKUP(E1644,'PRS até 2014'!$E$4:$L$6307,8,FALSE),"")</f>
        <v>0.58333333333333326</v>
      </c>
      <c r="H1644" t="str">
        <f>IFERROR(VLOOKUP(E1644,'Global Insight'!$E$2:$F$4102,2,FALSE),"")</f>
        <v/>
      </c>
      <c r="I1644" t="str">
        <f>IFERROR(VLOOKUP(E1644,EIU!$E$2:$H$3662,4,FALSE),"")</f>
        <v/>
      </c>
    </row>
    <row r="1645" spans="1:9" x14ac:dyDescent="0.25">
      <c r="A1645" s="12" t="s">
        <v>355</v>
      </c>
      <c r="B1645" s="13" t="s">
        <v>380</v>
      </c>
      <c r="C1645" s="14">
        <v>68</v>
      </c>
      <c r="D1645" s="14">
        <v>1991</v>
      </c>
      <c r="E1645">
        <f t="shared" si="25"/>
        <v>681991</v>
      </c>
      <c r="F1645" s="41" t="str">
        <f>IFERROR(VLOOKUP(E1645,Heritage!$E$3:$H$4601,4,FALSE),"")</f>
        <v/>
      </c>
      <c r="G1645" s="41" t="str">
        <f>IFERROR(VLOOKUP(E1645,'PRS até 2014'!$E$4:$L$6307,8,FALSE),"")</f>
        <v xml:space="preserve"> </v>
      </c>
      <c r="H1645" t="str">
        <f>IFERROR(VLOOKUP(E1645,'Global Insight'!$E$2:$F$4102,2,FALSE),"")</f>
        <v/>
      </c>
      <c r="I1645" t="str">
        <f>IFERROR(VLOOKUP(E1645,EIU!$E$2:$H$3662,4,FALSE),"")</f>
        <v/>
      </c>
    </row>
    <row r="1646" spans="1:9" x14ac:dyDescent="0.25">
      <c r="A1646" s="12" t="s">
        <v>118</v>
      </c>
      <c r="B1646" s="13" t="s">
        <v>119</v>
      </c>
      <c r="C1646" s="14">
        <v>69</v>
      </c>
      <c r="D1646" s="14">
        <v>1991</v>
      </c>
      <c r="E1646">
        <f t="shared" si="25"/>
        <v>691991</v>
      </c>
      <c r="F1646" s="41" t="str">
        <f>IFERROR(VLOOKUP(E1646,Heritage!$E$3:$H$4601,4,FALSE),"")</f>
        <v/>
      </c>
      <c r="G1646" s="41">
        <f>IFERROR(VLOOKUP(E1646,'PRS até 2014'!$E$4:$L$6307,8,FALSE),"")</f>
        <v>0.30555555555555558</v>
      </c>
      <c r="H1646" t="str">
        <f>IFERROR(VLOOKUP(E1646,'Global Insight'!$E$2:$F$4102,2,FALSE),"")</f>
        <v/>
      </c>
      <c r="I1646" t="str">
        <f>IFERROR(VLOOKUP(E1646,EIU!$E$2:$H$3662,4,FALSE),"")</f>
        <v/>
      </c>
    </row>
    <row r="1647" spans="1:9" x14ac:dyDescent="0.25">
      <c r="A1647" s="12" t="s">
        <v>109</v>
      </c>
      <c r="B1647" s="13" t="s">
        <v>110</v>
      </c>
      <c r="C1647" s="14">
        <v>70</v>
      </c>
      <c r="D1647" s="14">
        <v>1991</v>
      </c>
      <c r="E1647">
        <f t="shared" si="25"/>
        <v>701991</v>
      </c>
      <c r="F1647" s="41" t="str">
        <f>IFERROR(VLOOKUP(E1647,Heritage!$E$3:$H$4601,4,FALSE),"")</f>
        <v/>
      </c>
      <c r="G1647" s="41">
        <f>IFERROR(VLOOKUP(E1647,'PRS até 2014'!$E$4:$L$6307,8,FALSE),"")</f>
        <v>0.52777777777777779</v>
      </c>
      <c r="H1647" t="str">
        <f>IFERROR(VLOOKUP(E1647,'Global Insight'!$E$2:$F$4102,2,FALSE),"")</f>
        <v/>
      </c>
      <c r="I1647" t="str">
        <f>IFERROR(VLOOKUP(E1647,EIU!$E$2:$H$3662,4,FALSE),"")</f>
        <v/>
      </c>
    </row>
    <row r="1648" spans="1:9" x14ac:dyDescent="0.25">
      <c r="A1648" s="12" t="s">
        <v>112</v>
      </c>
      <c r="B1648" s="13" t="s">
        <v>113</v>
      </c>
      <c r="C1648" s="14">
        <v>71</v>
      </c>
      <c r="D1648" s="14">
        <v>1991</v>
      </c>
      <c r="E1648">
        <f t="shared" si="25"/>
        <v>711991</v>
      </c>
      <c r="F1648" s="41" t="str">
        <f>IFERROR(VLOOKUP(E1648,Heritage!$E$3:$H$4601,4,FALSE),"")</f>
        <v/>
      </c>
      <c r="G1648" s="41">
        <f>IFERROR(VLOOKUP(E1648,'PRS até 2014'!$E$4:$L$6307,8,FALSE),"")</f>
        <v>0.33333333333333331</v>
      </c>
      <c r="H1648" t="str">
        <f>IFERROR(VLOOKUP(E1648,'Global Insight'!$E$2:$F$4102,2,FALSE),"")</f>
        <v/>
      </c>
      <c r="I1648" t="str">
        <f>IFERROR(VLOOKUP(E1648,EIU!$E$2:$H$3662,4,FALSE),"")</f>
        <v/>
      </c>
    </row>
    <row r="1649" spans="1:9" x14ac:dyDescent="0.25">
      <c r="A1649" s="12" t="s">
        <v>120</v>
      </c>
      <c r="B1649" s="13" t="s">
        <v>121</v>
      </c>
      <c r="C1649" s="14">
        <v>72</v>
      </c>
      <c r="D1649" s="14">
        <v>1991</v>
      </c>
      <c r="E1649">
        <f t="shared" si="25"/>
        <v>721991</v>
      </c>
      <c r="F1649" s="41" t="str">
        <f>IFERROR(VLOOKUP(E1649,Heritage!$E$3:$H$4601,4,FALSE),"")</f>
        <v/>
      </c>
      <c r="G1649" s="41">
        <f>IFERROR(VLOOKUP(E1649,'PRS até 2014'!$E$4:$L$6307,8,FALSE),"")</f>
        <v>0.27777777777777779</v>
      </c>
      <c r="H1649" t="str">
        <f>IFERROR(VLOOKUP(E1649,'Global Insight'!$E$2:$F$4102,2,FALSE),"")</f>
        <v/>
      </c>
      <c r="I1649" t="str">
        <f>IFERROR(VLOOKUP(E1649,EIU!$E$2:$H$3662,4,FALSE),"")</f>
        <v/>
      </c>
    </row>
    <row r="1650" spans="1:9" x14ac:dyDescent="0.25">
      <c r="A1650" s="12" t="s">
        <v>128</v>
      </c>
      <c r="B1650" s="13" t="s">
        <v>129</v>
      </c>
      <c r="C1650" s="14">
        <v>73</v>
      </c>
      <c r="D1650" s="14">
        <v>1991</v>
      </c>
      <c r="E1650">
        <f t="shared" si="25"/>
        <v>731991</v>
      </c>
      <c r="F1650" s="41" t="str">
        <f>IFERROR(VLOOKUP(E1650,Heritage!$E$3:$H$4601,4,FALSE),"")</f>
        <v/>
      </c>
      <c r="G1650" s="41">
        <f>IFERROR(VLOOKUP(E1650,'PRS até 2014'!$E$4:$L$6307,8,FALSE),"")</f>
        <v>0.1388888888888889</v>
      </c>
      <c r="H1650" t="str">
        <f>IFERROR(VLOOKUP(E1650,'Global Insight'!$E$2:$F$4102,2,FALSE),"")</f>
        <v/>
      </c>
      <c r="I1650" t="str">
        <f>IFERROR(VLOOKUP(E1650,EIU!$E$2:$H$3662,4,FALSE),"")</f>
        <v/>
      </c>
    </row>
    <row r="1651" spans="1:9" x14ac:dyDescent="0.25">
      <c r="A1651" s="12" t="s">
        <v>124</v>
      </c>
      <c r="B1651" s="13" t="s">
        <v>125</v>
      </c>
      <c r="C1651" s="14">
        <v>74</v>
      </c>
      <c r="D1651" s="14">
        <v>1991</v>
      </c>
      <c r="E1651">
        <f t="shared" si="25"/>
        <v>741991</v>
      </c>
      <c r="F1651" s="41" t="str">
        <f>IFERROR(VLOOKUP(E1651,Heritage!$E$3:$H$4601,4,FALSE),"")</f>
        <v/>
      </c>
      <c r="G1651" s="41">
        <f>IFERROR(VLOOKUP(E1651,'PRS até 2014'!$E$4:$L$6307,8,FALSE),"")</f>
        <v>0.3888888888888889</v>
      </c>
      <c r="H1651" t="str">
        <f>IFERROR(VLOOKUP(E1651,'Global Insight'!$E$2:$F$4102,2,FALSE),"")</f>
        <v/>
      </c>
      <c r="I1651" t="str">
        <f>IFERROR(VLOOKUP(E1651,EIU!$E$2:$H$3662,4,FALSE),"")</f>
        <v/>
      </c>
    </row>
    <row r="1652" spans="1:9" x14ac:dyDescent="0.25">
      <c r="A1652" s="12" t="s">
        <v>122</v>
      </c>
      <c r="B1652" s="13" t="s">
        <v>123</v>
      </c>
      <c r="C1652" s="14">
        <v>75</v>
      </c>
      <c r="D1652" s="14">
        <v>1991</v>
      </c>
      <c r="E1652">
        <f t="shared" ref="E1652:E1715" si="26">C1652*10000+D1652</f>
        <v>751991</v>
      </c>
      <c r="F1652" s="41" t="str">
        <f>IFERROR(VLOOKUP(E1652,Heritage!$E$3:$H$4601,4,FALSE),"")</f>
        <v/>
      </c>
      <c r="G1652" s="41">
        <f>IFERROR(VLOOKUP(E1652,'PRS até 2014'!$E$4:$L$6307,8,FALSE),"")</f>
        <v>0.66666666666666663</v>
      </c>
      <c r="H1652" t="str">
        <f>IFERROR(VLOOKUP(E1652,'Global Insight'!$E$2:$F$4102,2,FALSE),"")</f>
        <v/>
      </c>
      <c r="I1652" t="str">
        <f>IFERROR(VLOOKUP(E1652,EIU!$E$2:$H$3662,4,FALSE),"")</f>
        <v/>
      </c>
    </row>
    <row r="1653" spans="1:9" x14ac:dyDescent="0.25">
      <c r="A1653" s="12" t="s">
        <v>130</v>
      </c>
      <c r="B1653" s="13" t="s">
        <v>131</v>
      </c>
      <c r="C1653" s="14">
        <v>76</v>
      </c>
      <c r="D1653" s="14">
        <v>1991</v>
      </c>
      <c r="E1653">
        <f t="shared" si="26"/>
        <v>761991</v>
      </c>
      <c r="F1653" s="41" t="str">
        <f>IFERROR(VLOOKUP(E1653,Heritage!$E$3:$H$4601,4,FALSE),"")</f>
        <v/>
      </c>
      <c r="G1653" s="41">
        <f>IFERROR(VLOOKUP(E1653,'PRS até 2014'!$E$4:$L$6307,8,FALSE),"")</f>
        <v>0.66666666666666674</v>
      </c>
      <c r="H1653" t="str">
        <f>IFERROR(VLOOKUP(E1653,'Global Insight'!$E$2:$F$4102,2,FALSE),"")</f>
        <v/>
      </c>
      <c r="I1653" t="str">
        <f>IFERROR(VLOOKUP(E1653,EIU!$E$2:$H$3662,4,FALSE),"")</f>
        <v/>
      </c>
    </row>
    <row r="1654" spans="1:9" x14ac:dyDescent="0.25">
      <c r="A1654" s="12" t="s">
        <v>142</v>
      </c>
      <c r="B1654" s="13" t="s">
        <v>143</v>
      </c>
      <c r="C1654" s="14">
        <v>77</v>
      </c>
      <c r="D1654" s="14">
        <v>1991</v>
      </c>
      <c r="E1654">
        <f t="shared" si="26"/>
        <v>771991</v>
      </c>
      <c r="F1654" s="41" t="str">
        <f>IFERROR(VLOOKUP(E1654,Heritage!$E$3:$H$4601,4,FALSE),"")</f>
        <v/>
      </c>
      <c r="G1654" s="41">
        <f>IFERROR(VLOOKUP(E1654,'PRS até 2014'!$E$4:$L$6307,8,FALSE),"")</f>
        <v>0.80555555555555558</v>
      </c>
      <c r="H1654" t="str">
        <f>IFERROR(VLOOKUP(E1654,'Global Insight'!$E$2:$F$4102,2,FALSE),"")</f>
        <v/>
      </c>
      <c r="I1654" t="str">
        <f>IFERROR(VLOOKUP(E1654,EIU!$E$2:$H$3662,4,FALSE),"")</f>
        <v/>
      </c>
    </row>
    <row r="1655" spans="1:9" x14ac:dyDescent="0.25">
      <c r="A1655" s="12" t="s">
        <v>134</v>
      </c>
      <c r="B1655" s="13" t="s">
        <v>135</v>
      </c>
      <c r="C1655" s="14">
        <v>78</v>
      </c>
      <c r="D1655" s="14">
        <v>1991</v>
      </c>
      <c r="E1655">
        <f t="shared" si="26"/>
        <v>781991</v>
      </c>
      <c r="F1655" s="41" t="str">
        <f>IFERROR(VLOOKUP(E1655,Heritage!$E$3:$H$4601,4,FALSE),"")</f>
        <v/>
      </c>
      <c r="G1655" s="41">
        <f>IFERROR(VLOOKUP(E1655,'PRS até 2014'!$E$4:$L$6307,8,FALSE),"")</f>
        <v>0.41666666666666669</v>
      </c>
      <c r="H1655" t="str">
        <f>IFERROR(VLOOKUP(E1655,'Global Insight'!$E$2:$F$4102,2,FALSE),"")</f>
        <v/>
      </c>
      <c r="I1655" t="str">
        <f>IFERROR(VLOOKUP(E1655,EIU!$E$2:$H$3662,4,FALSE),"")</f>
        <v/>
      </c>
    </row>
    <row r="1656" spans="1:9" x14ac:dyDescent="0.25">
      <c r="A1656" s="12" t="s">
        <v>132</v>
      </c>
      <c r="B1656" s="13" t="s">
        <v>133</v>
      </c>
      <c r="C1656" s="14">
        <v>79</v>
      </c>
      <c r="D1656" s="14">
        <v>1991</v>
      </c>
      <c r="E1656">
        <f t="shared" si="26"/>
        <v>791991</v>
      </c>
      <c r="F1656" s="41" t="str">
        <f>IFERROR(VLOOKUP(E1656,Heritage!$E$3:$H$4601,4,FALSE),"")</f>
        <v/>
      </c>
      <c r="G1656" s="41">
        <f>IFERROR(VLOOKUP(E1656,'PRS até 2014'!$E$4:$L$6307,8,FALSE),"")</f>
        <v>0.49999999999999994</v>
      </c>
      <c r="H1656" t="str">
        <f>IFERROR(VLOOKUP(E1656,'Global Insight'!$E$2:$F$4102,2,FALSE),"")</f>
        <v/>
      </c>
      <c r="I1656" t="str">
        <f>IFERROR(VLOOKUP(E1656,EIU!$E$2:$H$3662,4,FALSE),"")</f>
        <v/>
      </c>
    </row>
    <row r="1657" spans="1:9" x14ac:dyDescent="0.25">
      <c r="A1657" s="12" t="s">
        <v>138</v>
      </c>
      <c r="B1657" s="13" t="s">
        <v>139</v>
      </c>
      <c r="C1657" s="14">
        <v>80</v>
      </c>
      <c r="D1657" s="14">
        <v>1991</v>
      </c>
      <c r="E1657">
        <f t="shared" si="26"/>
        <v>801991</v>
      </c>
      <c r="F1657" s="41" t="str">
        <f>IFERROR(VLOOKUP(E1657,Heritage!$E$3:$H$4601,4,FALSE),"")</f>
        <v/>
      </c>
      <c r="G1657" s="41">
        <f>IFERROR(VLOOKUP(E1657,'PRS até 2014'!$E$4:$L$6307,8,FALSE),"")</f>
        <v>0.41666666666666669</v>
      </c>
      <c r="H1657" t="str">
        <f>IFERROR(VLOOKUP(E1657,'Global Insight'!$E$2:$F$4102,2,FALSE),"")</f>
        <v/>
      </c>
      <c r="I1657" t="str">
        <f>IFERROR(VLOOKUP(E1657,EIU!$E$2:$H$3662,4,FALSE),"")</f>
        <v/>
      </c>
    </row>
    <row r="1658" spans="1:9" x14ac:dyDescent="0.25">
      <c r="A1658" s="12" t="s">
        <v>140</v>
      </c>
      <c r="B1658" s="13" t="s">
        <v>141</v>
      </c>
      <c r="C1658" s="14">
        <v>81</v>
      </c>
      <c r="D1658" s="14">
        <v>1991</v>
      </c>
      <c r="E1658">
        <f t="shared" si="26"/>
        <v>811991</v>
      </c>
      <c r="F1658" s="41" t="str">
        <f>IFERROR(VLOOKUP(E1658,Heritage!$E$3:$H$4601,4,FALSE),"")</f>
        <v/>
      </c>
      <c r="G1658" s="41">
        <f>IFERROR(VLOOKUP(E1658,'PRS até 2014'!$E$4:$L$6307,8,FALSE),"")</f>
        <v>0.16666666666666666</v>
      </c>
      <c r="H1658" t="str">
        <f>IFERROR(VLOOKUP(E1658,'Global Insight'!$E$2:$F$4102,2,FALSE),"")</f>
        <v/>
      </c>
      <c r="I1658" t="str">
        <f>IFERROR(VLOOKUP(E1658,EIU!$E$2:$H$3662,4,FALSE),"")</f>
        <v/>
      </c>
    </row>
    <row r="1659" spans="1:9" x14ac:dyDescent="0.25">
      <c r="A1659" s="12" t="s">
        <v>136</v>
      </c>
      <c r="B1659" s="13" t="s">
        <v>137</v>
      </c>
      <c r="C1659" s="14">
        <v>82</v>
      </c>
      <c r="D1659" s="14">
        <v>1991</v>
      </c>
      <c r="E1659">
        <f t="shared" si="26"/>
        <v>821991</v>
      </c>
      <c r="F1659" s="41" t="str">
        <f>IFERROR(VLOOKUP(E1659,Heritage!$E$3:$H$4601,4,FALSE),"")</f>
        <v/>
      </c>
      <c r="G1659" s="41">
        <f>IFERROR(VLOOKUP(E1659,'PRS até 2014'!$E$4:$L$6307,8,FALSE),"")</f>
        <v>0.75</v>
      </c>
      <c r="H1659" t="str">
        <f>IFERROR(VLOOKUP(E1659,'Global Insight'!$E$2:$F$4102,2,FALSE),"")</f>
        <v/>
      </c>
      <c r="I1659" t="str">
        <f>IFERROR(VLOOKUP(E1659,EIU!$E$2:$H$3662,4,FALSE),"")</f>
        <v/>
      </c>
    </row>
    <row r="1660" spans="1:9" x14ac:dyDescent="0.25">
      <c r="A1660" s="12" t="s">
        <v>144</v>
      </c>
      <c r="B1660" s="13" t="s">
        <v>145</v>
      </c>
      <c r="C1660" s="14">
        <v>83</v>
      </c>
      <c r="D1660" s="14">
        <v>1991</v>
      </c>
      <c r="E1660">
        <f t="shared" si="26"/>
        <v>831991</v>
      </c>
      <c r="F1660" s="41" t="str">
        <f>IFERROR(VLOOKUP(E1660,Heritage!$E$3:$H$4601,4,FALSE),"")</f>
        <v/>
      </c>
      <c r="G1660" s="41">
        <f>IFERROR(VLOOKUP(E1660,'PRS até 2014'!$E$4:$L$6307,8,FALSE),"")</f>
        <v>0.58333333333333337</v>
      </c>
      <c r="H1660" t="str">
        <f>IFERROR(VLOOKUP(E1660,'Global Insight'!$E$2:$F$4102,2,FALSE),"")</f>
        <v/>
      </c>
      <c r="I1660" t="str">
        <f>IFERROR(VLOOKUP(E1660,EIU!$E$2:$H$3662,4,FALSE),"")</f>
        <v/>
      </c>
    </row>
    <row r="1661" spans="1:9" x14ac:dyDescent="0.25">
      <c r="A1661" s="12" t="s">
        <v>146</v>
      </c>
      <c r="B1661" s="13" t="s">
        <v>147</v>
      </c>
      <c r="C1661" s="14">
        <v>84</v>
      </c>
      <c r="D1661" s="14">
        <v>1991</v>
      </c>
      <c r="E1661">
        <f t="shared" si="26"/>
        <v>841991</v>
      </c>
      <c r="F1661" s="41" t="str">
        <f>IFERROR(VLOOKUP(E1661,Heritage!$E$3:$H$4601,4,FALSE),"")</f>
        <v/>
      </c>
      <c r="G1661" s="41">
        <f>IFERROR(VLOOKUP(E1661,'PRS até 2014'!$E$4:$L$6307,8,FALSE),"")</f>
        <v>0.63888888888888884</v>
      </c>
      <c r="H1661" t="str">
        <f>IFERROR(VLOOKUP(E1661,'Global Insight'!$E$2:$F$4102,2,FALSE),"")</f>
        <v/>
      </c>
      <c r="I1661" t="str">
        <f>IFERROR(VLOOKUP(E1661,EIU!$E$2:$H$3662,4,FALSE),"")</f>
        <v/>
      </c>
    </row>
    <row r="1662" spans="1:9" x14ac:dyDescent="0.25">
      <c r="A1662" s="12" t="s">
        <v>148</v>
      </c>
      <c r="B1662" s="13" t="s">
        <v>149</v>
      </c>
      <c r="C1662" s="14">
        <v>85</v>
      </c>
      <c r="D1662" s="14">
        <v>1991</v>
      </c>
      <c r="E1662">
        <f t="shared" si="26"/>
        <v>851991</v>
      </c>
      <c r="F1662" s="41" t="str">
        <f>IFERROR(VLOOKUP(E1662,Heritage!$E$3:$H$4601,4,FALSE),"")</f>
        <v/>
      </c>
      <c r="G1662" s="41">
        <f>IFERROR(VLOOKUP(E1662,'PRS até 2014'!$E$4:$L$6307,8,FALSE),"")</f>
        <v>0.44444444444444442</v>
      </c>
      <c r="H1662" t="str">
        <f>IFERROR(VLOOKUP(E1662,'Global Insight'!$E$2:$F$4102,2,FALSE),"")</f>
        <v/>
      </c>
      <c r="I1662" t="str">
        <f>IFERROR(VLOOKUP(E1662,EIU!$E$2:$H$3662,4,FALSE),"")</f>
        <v/>
      </c>
    </row>
    <row r="1663" spans="1:9" x14ac:dyDescent="0.25">
      <c r="A1663" s="12" t="s">
        <v>152</v>
      </c>
      <c r="B1663" s="13" t="s">
        <v>153</v>
      </c>
      <c r="C1663" s="14">
        <v>86</v>
      </c>
      <c r="D1663" s="14">
        <v>1991</v>
      </c>
      <c r="E1663">
        <f t="shared" si="26"/>
        <v>861991</v>
      </c>
      <c r="F1663" s="41" t="str">
        <f>IFERROR(VLOOKUP(E1663,Heritage!$E$3:$H$4601,4,FALSE),"")</f>
        <v/>
      </c>
      <c r="G1663" s="41">
        <f>IFERROR(VLOOKUP(E1663,'PRS até 2014'!$E$4:$L$6307,8,FALSE),"")</f>
        <v>0.72222222222222221</v>
      </c>
      <c r="H1663" t="str">
        <f>IFERROR(VLOOKUP(E1663,'Global Insight'!$E$2:$F$4102,2,FALSE),"")</f>
        <v/>
      </c>
      <c r="I1663" t="str">
        <f>IFERROR(VLOOKUP(E1663,EIU!$E$2:$H$3662,4,FALSE),"")</f>
        <v/>
      </c>
    </row>
    <row r="1664" spans="1:9" x14ac:dyDescent="0.25">
      <c r="A1664" s="12" t="s">
        <v>150</v>
      </c>
      <c r="B1664" s="13" t="s">
        <v>151</v>
      </c>
      <c r="C1664" s="14">
        <v>87</v>
      </c>
      <c r="D1664" s="14">
        <v>1991</v>
      </c>
      <c r="E1664">
        <f t="shared" si="26"/>
        <v>871991</v>
      </c>
      <c r="F1664" s="41" t="str">
        <f>IFERROR(VLOOKUP(E1664,Heritage!$E$3:$H$4601,4,FALSE),"")</f>
        <v/>
      </c>
      <c r="G1664" s="41">
        <f>IFERROR(VLOOKUP(E1664,'PRS até 2014'!$E$4:$L$6307,8,FALSE),"")</f>
        <v>0.38888888888888884</v>
      </c>
      <c r="H1664" t="str">
        <f>IFERROR(VLOOKUP(E1664,'Global Insight'!$E$2:$F$4102,2,FALSE),"")</f>
        <v/>
      </c>
      <c r="I1664" t="str">
        <f>IFERROR(VLOOKUP(E1664,EIU!$E$2:$H$3662,4,FALSE),"")</f>
        <v/>
      </c>
    </row>
    <row r="1665" spans="1:9" x14ac:dyDescent="0.25">
      <c r="A1665" s="12" t="s">
        <v>154</v>
      </c>
      <c r="B1665" s="13" t="s">
        <v>155</v>
      </c>
      <c r="C1665" s="14">
        <v>88</v>
      </c>
      <c r="D1665" s="14">
        <v>1991</v>
      </c>
      <c r="E1665">
        <f t="shared" si="26"/>
        <v>881991</v>
      </c>
      <c r="F1665" s="41" t="str">
        <f>IFERROR(VLOOKUP(E1665,Heritage!$E$3:$H$4601,4,FALSE),"")</f>
        <v/>
      </c>
      <c r="G1665" s="41" t="str">
        <f>IFERROR(VLOOKUP(E1665,'PRS até 2014'!$E$4:$L$6307,8,FALSE),"")</f>
        <v xml:space="preserve"> </v>
      </c>
      <c r="H1665" t="str">
        <f>IFERROR(VLOOKUP(E1665,'Global Insight'!$E$2:$F$4102,2,FALSE),"")</f>
        <v/>
      </c>
      <c r="I1665" t="str">
        <f>IFERROR(VLOOKUP(E1665,EIU!$E$2:$H$3662,4,FALSE),"")</f>
        <v/>
      </c>
    </row>
    <row r="1666" spans="1:9" x14ac:dyDescent="0.25">
      <c r="A1666" s="12" t="s">
        <v>156</v>
      </c>
      <c r="B1666" s="13" t="s">
        <v>157</v>
      </c>
      <c r="C1666" s="14">
        <v>89</v>
      </c>
      <c r="D1666" s="14">
        <v>1991</v>
      </c>
      <c r="E1666">
        <f t="shared" si="26"/>
        <v>891991</v>
      </c>
      <c r="F1666" s="41" t="str">
        <f>IFERROR(VLOOKUP(E1666,Heritage!$E$3:$H$4601,4,FALSE),"")</f>
        <v/>
      </c>
      <c r="G1666" s="41">
        <f>IFERROR(VLOOKUP(E1666,'PRS até 2014'!$E$4:$L$6307,8,FALSE),"")</f>
        <v>0.47222222222222221</v>
      </c>
      <c r="H1666" t="str">
        <f>IFERROR(VLOOKUP(E1666,'Global Insight'!$E$2:$F$4102,2,FALSE),"")</f>
        <v/>
      </c>
      <c r="I1666" t="str">
        <f>IFERROR(VLOOKUP(E1666,EIU!$E$2:$H$3662,4,FALSE),"")</f>
        <v/>
      </c>
    </row>
    <row r="1667" spans="1:9" x14ac:dyDescent="0.25">
      <c r="A1667" s="12" t="s">
        <v>356</v>
      </c>
      <c r="B1667" s="13" t="s">
        <v>381</v>
      </c>
      <c r="C1667" s="14">
        <v>90</v>
      </c>
      <c r="D1667" s="14">
        <v>1991</v>
      </c>
      <c r="E1667">
        <f t="shared" si="26"/>
        <v>901991</v>
      </c>
      <c r="F1667" s="41" t="str">
        <f>IFERROR(VLOOKUP(E1667,Heritage!$E$3:$H$4601,4,FALSE),"")</f>
        <v/>
      </c>
      <c r="G1667" s="41" t="str">
        <f>IFERROR(VLOOKUP(E1667,'PRS até 2014'!$E$4:$L$6307,8,FALSE),"")</f>
        <v xml:space="preserve"> </v>
      </c>
      <c r="H1667" t="str">
        <f>IFERROR(VLOOKUP(E1667,'Global Insight'!$E$2:$F$4102,2,FALSE),"")</f>
        <v/>
      </c>
      <c r="I1667" t="str">
        <f>IFERROR(VLOOKUP(E1667,EIU!$E$2:$H$3662,4,FALSE),"")</f>
        <v/>
      </c>
    </row>
    <row r="1668" spans="1:9" x14ac:dyDescent="0.25">
      <c r="A1668" s="12" t="s">
        <v>357</v>
      </c>
      <c r="B1668" s="13" t="s">
        <v>243</v>
      </c>
      <c r="C1668" s="14">
        <v>91</v>
      </c>
      <c r="D1668" s="14">
        <v>1991</v>
      </c>
      <c r="E1668">
        <f t="shared" si="26"/>
        <v>911991</v>
      </c>
      <c r="F1668" s="41" t="str">
        <f>IFERROR(VLOOKUP(E1668,Heritage!$E$3:$H$4601,4,FALSE),"")</f>
        <v/>
      </c>
      <c r="G1668" s="41">
        <f>IFERROR(VLOOKUP(E1668,'PRS até 2014'!$E$4:$L$6307,8,FALSE),"")</f>
        <v>0.36111111111111105</v>
      </c>
      <c r="H1668" t="str">
        <f>IFERROR(VLOOKUP(E1668,'Global Insight'!$E$2:$F$4102,2,FALSE),"")</f>
        <v/>
      </c>
      <c r="I1668" t="str">
        <f>IFERROR(VLOOKUP(E1668,EIU!$E$2:$H$3662,4,FALSE),"")</f>
        <v/>
      </c>
    </row>
    <row r="1669" spans="1:9" x14ac:dyDescent="0.25">
      <c r="A1669" s="12" t="s">
        <v>358</v>
      </c>
      <c r="B1669" s="13" t="s">
        <v>162</v>
      </c>
      <c r="C1669" s="14">
        <v>92</v>
      </c>
      <c r="D1669" s="14">
        <v>1991</v>
      </c>
      <c r="E1669">
        <f t="shared" si="26"/>
        <v>921991</v>
      </c>
      <c r="F1669" s="41" t="str">
        <f>IFERROR(VLOOKUP(E1669,Heritage!$E$3:$H$4601,4,FALSE),"")</f>
        <v/>
      </c>
      <c r="G1669" s="41">
        <f>IFERROR(VLOOKUP(E1669,'PRS até 2014'!$E$4:$L$6307,8,FALSE),"")</f>
        <v>0.75</v>
      </c>
      <c r="H1669" t="str">
        <f>IFERROR(VLOOKUP(E1669,'Global Insight'!$E$2:$F$4102,2,FALSE),"")</f>
        <v/>
      </c>
      <c r="I1669" t="str">
        <f>IFERROR(VLOOKUP(E1669,EIU!$E$2:$H$3662,4,FALSE),"")</f>
        <v/>
      </c>
    </row>
    <row r="1670" spans="1:9" x14ac:dyDescent="0.25">
      <c r="A1670" s="12" t="s">
        <v>324</v>
      </c>
      <c r="B1670" s="13" t="s">
        <v>382</v>
      </c>
      <c r="C1670" s="14">
        <v>93</v>
      </c>
      <c r="D1670" s="14">
        <v>1991</v>
      </c>
      <c r="E1670">
        <f t="shared" si="26"/>
        <v>931991</v>
      </c>
      <c r="F1670" s="41" t="str">
        <f>IFERROR(VLOOKUP(E1670,Heritage!$E$3:$H$4601,4,FALSE),"")</f>
        <v/>
      </c>
      <c r="G1670" s="41" t="str">
        <f>IFERROR(VLOOKUP(E1670,'PRS até 2014'!$E$4:$L$6307,8,FALSE),"")</f>
        <v xml:space="preserve"> </v>
      </c>
      <c r="H1670" t="str">
        <f>IFERROR(VLOOKUP(E1670,'Global Insight'!$E$2:$F$4102,2,FALSE),"")</f>
        <v/>
      </c>
      <c r="I1670" t="str">
        <f>IFERROR(VLOOKUP(E1670,EIU!$E$2:$H$3662,4,FALSE),"")</f>
        <v/>
      </c>
    </row>
    <row r="1671" spans="1:9" x14ac:dyDescent="0.25">
      <c r="A1671" s="12" t="s">
        <v>163</v>
      </c>
      <c r="B1671" s="13" t="s">
        <v>164</v>
      </c>
      <c r="C1671" s="14">
        <v>94</v>
      </c>
      <c r="D1671" s="14">
        <v>1991</v>
      </c>
      <c r="E1671">
        <f t="shared" si="26"/>
        <v>941991</v>
      </c>
      <c r="F1671" s="41" t="str">
        <f>IFERROR(VLOOKUP(E1671,Heritage!$E$3:$H$4601,4,FALSE),"")</f>
        <v/>
      </c>
      <c r="G1671" s="41">
        <f>IFERROR(VLOOKUP(E1671,'PRS até 2014'!$E$4:$L$6307,8,FALSE),"")</f>
        <v>0.3888888888888889</v>
      </c>
      <c r="H1671" t="str">
        <f>IFERROR(VLOOKUP(E1671,'Global Insight'!$E$2:$F$4102,2,FALSE),"")</f>
        <v/>
      </c>
      <c r="I1671" t="str">
        <f>IFERROR(VLOOKUP(E1671,EIU!$E$2:$H$3662,4,FALSE),"")</f>
        <v/>
      </c>
    </row>
    <row r="1672" spans="1:9" x14ac:dyDescent="0.25">
      <c r="A1672" s="12" t="s">
        <v>158</v>
      </c>
      <c r="B1672" s="13" t="s">
        <v>159</v>
      </c>
      <c r="C1672" s="14">
        <v>95</v>
      </c>
      <c r="D1672" s="14">
        <v>1991</v>
      </c>
      <c r="E1672">
        <f t="shared" si="26"/>
        <v>951991</v>
      </c>
      <c r="F1672" s="41" t="str">
        <f>IFERROR(VLOOKUP(E1672,Heritage!$E$3:$H$4601,4,FALSE),"")</f>
        <v/>
      </c>
      <c r="G1672" s="41" t="str">
        <f>IFERROR(VLOOKUP(E1672,'PRS até 2014'!$E$4:$L$6307,8,FALSE),"")</f>
        <v xml:space="preserve"> </v>
      </c>
      <c r="H1672" t="str">
        <f>IFERROR(VLOOKUP(E1672,'Global Insight'!$E$2:$F$4102,2,FALSE),"")</f>
        <v/>
      </c>
      <c r="I1672" t="str">
        <f>IFERROR(VLOOKUP(E1672,EIU!$E$2:$H$3662,4,FALSE),"")</f>
        <v/>
      </c>
    </row>
    <row r="1673" spans="1:9" x14ac:dyDescent="0.25">
      <c r="A1673" s="12" t="s">
        <v>165</v>
      </c>
      <c r="B1673" s="13" t="s">
        <v>166</v>
      </c>
      <c r="C1673" s="14">
        <v>96</v>
      </c>
      <c r="D1673" s="14">
        <v>1991</v>
      </c>
      <c r="E1673">
        <f t="shared" si="26"/>
        <v>961991</v>
      </c>
      <c r="F1673" s="41" t="str">
        <f>IFERROR(VLOOKUP(E1673,Heritage!$E$3:$H$4601,4,FALSE),"")</f>
        <v/>
      </c>
      <c r="G1673" s="41" t="str">
        <f>IFERROR(VLOOKUP(E1673,'PRS até 2014'!$E$4:$L$6307,8,FALSE),"")</f>
        <v xml:space="preserve"> </v>
      </c>
      <c r="H1673" t="str">
        <f>IFERROR(VLOOKUP(E1673,'Global Insight'!$E$2:$F$4102,2,FALSE),"")</f>
        <v/>
      </c>
      <c r="I1673" t="str">
        <f>IFERROR(VLOOKUP(E1673,EIU!$E$2:$H$3662,4,FALSE),"")</f>
        <v/>
      </c>
    </row>
    <row r="1674" spans="1:9" x14ac:dyDescent="0.25">
      <c r="A1674" s="12" t="s">
        <v>181</v>
      </c>
      <c r="B1674" s="13" t="s">
        <v>182</v>
      </c>
      <c r="C1674" s="14">
        <v>97</v>
      </c>
      <c r="D1674" s="14">
        <v>1991</v>
      </c>
      <c r="E1674">
        <f t="shared" si="26"/>
        <v>971991</v>
      </c>
      <c r="F1674" s="41" t="str">
        <f>IFERROR(VLOOKUP(E1674,Heritage!$E$3:$H$4601,4,FALSE),"")</f>
        <v/>
      </c>
      <c r="G1674" s="41" t="str">
        <f>IFERROR(VLOOKUP(E1674,'PRS até 2014'!$E$4:$L$6307,8,FALSE),"")</f>
        <v xml:space="preserve"> </v>
      </c>
      <c r="H1674" t="str">
        <f>IFERROR(VLOOKUP(E1674,'Global Insight'!$E$2:$F$4102,2,FALSE),"")</f>
        <v/>
      </c>
      <c r="I1674" t="str">
        <f>IFERROR(VLOOKUP(E1674,EIU!$E$2:$H$3662,4,FALSE),"")</f>
        <v/>
      </c>
    </row>
    <row r="1675" spans="1:9" x14ac:dyDescent="0.25">
      <c r="A1675" s="12" t="s">
        <v>167</v>
      </c>
      <c r="B1675" s="13" t="s">
        <v>168</v>
      </c>
      <c r="C1675" s="14">
        <v>98</v>
      </c>
      <c r="D1675" s="14">
        <v>1991</v>
      </c>
      <c r="E1675">
        <f t="shared" si="26"/>
        <v>981991</v>
      </c>
      <c r="F1675" s="41" t="str">
        <f>IFERROR(VLOOKUP(E1675,Heritage!$E$3:$H$4601,4,FALSE),"")</f>
        <v/>
      </c>
      <c r="G1675" s="41">
        <f>IFERROR(VLOOKUP(E1675,'PRS até 2014'!$E$4:$L$6307,8,FALSE),"")</f>
        <v>0.27777777777777779</v>
      </c>
      <c r="H1675" t="str">
        <f>IFERROR(VLOOKUP(E1675,'Global Insight'!$E$2:$F$4102,2,FALSE),"")</f>
        <v/>
      </c>
      <c r="I1675" t="str">
        <f>IFERROR(VLOOKUP(E1675,EIU!$E$2:$H$3662,4,FALSE),"")</f>
        <v/>
      </c>
    </row>
    <row r="1676" spans="1:9" x14ac:dyDescent="0.25">
      <c r="A1676" s="12" t="s">
        <v>175</v>
      </c>
      <c r="B1676" s="13" t="s">
        <v>176</v>
      </c>
      <c r="C1676" s="14">
        <v>99</v>
      </c>
      <c r="D1676" s="14">
        <v>1991</v>
      </c>
      <c r="E1676">
        <f t="shared" si="26"/>
        <v>991991</v>
      </c>
      <c r="F1676" s="41" t="str">
        <f>IFERROR(VLOOKUP(E1676,Heritage!$E$3:$H$4601,4,FALSE),"")</f>
        <v/>
      </c>
      <c r="G1676" s="41" t="str">
        <f>IFERROR(VLOOKUP(E1676,'PRS até 2014'!$E$4:$L$6307,8,FALSE),"")</f>
        <v xml:space="preserve"> </v>
      </c>
      <c r="H1676" t="str">
        <f>IFERROR(VLOOKUP(E1676,'Global Insight'!$E$2:$F$4102,2,FALSE),"")</f>
        <v/>
      </c>
      <c r="I1676" t="str">
        <f>IFERROR(VLOOKUP(E1676,EIU!$E$2:$H$3662,4,FALSE),"")</f>
        <v/>
      </c>
    </row>
    <row r="1677" spans="1:9" x14ac:dyDescent="0.25">
      <c r="A1677" s="12" t="s">
        <v>169</v>
      </c>
      <c r="B1677" s="13" t="s">
        <v>170</v>
      </c>
      <c r="C1677" s="14">
        <v>100</v>
      </c>
      <c r="D1677" s="14">
        <v>1991</v>
      </c>
      <c r="E1677">
        <f t="shared" si="26"/>
        <v>1001991</v>
      </c>
      <c r="F1677" s="41" t="str">
        <f>IFERROR(VLOOKUP(E1677,Heritage!$E$3:$H$4601,4,FALSE),"")</f>
        <v/>
      </c>
      <c r="G1677" s="41">
        <f>IFERROR(VLOOKUP(E1677,'PRS até 2014'!$E$4:$L$6307,8,FALSE),"")</f>
        <v>5.5555555555555552E-2</v>
      </c>
      <c r="H1677" t="str">
        <f>IFERROR(VLOOKUP(E1677,'Global Insight'!$E$2:$F$4102,2,FALSE),"")</f>
        <v/>
      </c>
      <c r="I1677" t="str">
        <f>IFERROR(VLOOKUP(E1677,EIU!$E$2:$H$3662,4,FALSE),"")</f>
        <v/>
      </c>
    </row>
    <row r="1678" spans="1:9" x14ac:dyDescent="0.25">
      <c r="A1678" s="12" t="s">
        <v>171</v>
      </c>
      <c r="B1678" s="13" t="s">
        <v>172</v>
      </c>
      <c r="C1678" s="14">
        <v>101</v>
      </c>
      <c r="D1678" s="14">
        <v>1991</v>
      </c>
      <c r="E1678">
        <f t="shared" si="26"/>
        <v>1011991</v>
      </c>
      <c r="F1678" s="41" t="str">
        <f>IFERROR(VLOOKUP(E1678,Heritage!$E$3:$H$4601,4,FALSE),"")</f>
        <v/>
      </c>
      <c r="G1678" s="41">
        <f>IFERROR(VLOOKUP(E1678,'PRS até 2014'!$E$4:$L$6307,8,FALSE),"")</f>
        <v>0.47222222222222221</v>
      </c>
      <c r="H1678" t="str">
        <f>IFERROR(VLOOKUP(E1678,'Global Insight'!$E$2:$F$4102,2,FALSE),"")</f>
        <v/>
      </c>
      <c r="I1678" t="str">
        <f>IFERROR(VLOOKUP(E1678,EIU!$E$2:$H$3662,4,FALSE),"")</f>
        <v/>
      </c>
    </row>
    <row r="1679" spans="1:9" x14ac:dyDescent="0.25">
      <c r="A1679" s="12" t="s">
        <v>359</v>
      </c>
      <c r="B1679" s="13" t="s">
        <v>383</v>
      </c>
      <c r="C1679" s="14">
        <v>102</v>
      </c>
      <c r="D1679" s="14">
        <v>1991</v>
      </c>
      <c r="E1679">
        <f t="shared" si="26"/>
        <v>1021991</v>
      </c>
      <c r="F1679" s="41" t="str">
        <f>IFERROR(VLOOKUP(E1679,Heritage!$E$3:$H$4601,4,FALSE),"")</f>
        <v/>
      </c>
      <c r="G1679" s="41" t="str">
        <f>IFERROR(VLOOKUP(E1679,'PRS até 2014'!$E$4:$L$6307,8,FALSE),"")</f>
        <v xml:space="preserve"> </v>
      </c>
      <c r="H1679" t="str">
        <f>IFERROR(VLOOKUP(E1679,'Global Insight'!$E$2:$F$4102,2,FALSE),"")</f>
        <v/>
      </c>
      <c r="I1679" t="str">
        <f>IFERROR(VLOOKUP(E1679,EIU!$E$2:$H$3662,4,FALSE),"")</f>
        <v/>
      </c>
    </row>
    <row r="1680" spans="1:9" x14ac:dyDescent="0.25">
      <c r="A1680" s="12" t="s">
        <v>177</v>
      </c>
      <c r="B1680" s="13" t="s">
        <v>178</v>
      </c>
      <c r="C1680" s="14">
        <v>103</v>
      </c>
      <c r="D1680" s="14">
        <v>1991</v>
      </c>
      <c r="E1680">
        <f t="shared" si="26"/>
        <v>1031991</v>
      </c>
      <c r="F1680" s="41" t="str">
        <f>IFERROR(VLOOKUP(E1680,Heritage!$E$3:$H$4601,4,FALSE),"")</f>
        <v/>
      </c>
      <c r="G1680" s="41" t="str">
        <f>IFERROR(VLOOKUP(E1680,'PRS até 2014'!$E$4:$L$6307,8,FALSE),"")</f>
        <v xml:space="preserve"> </v>
      </c>
      <c r="H1680" t="str">
        <f>IFERROR(VLOOKUP(E1680,'Global Insight'!$E$2:$F$4102,2,FALSE),"")</f>
        <v/>
      </c>
      <c r="I1680" t="str">
        <f>IFERROR(VLOOKUP(E1680,EIU!$E$2:$H$3662,4,FALSE),"")</f>
        <v/>
      </c>
    </row>
    <row r="1681" spans="1:9" x14ac:dyDescent="0.25">
      <c r="A1681" s="12" t="s">
        <v>179</v>
      </c>
      <c r="B1681" s="13" t="s">
        <v>180</v>
      </c>
      <c r="C1681" s="14">
        <v>104</v>
      </c>
      <c r="D1681" s="14">
        <v>1991</v>
      </c>
      <c r="E1681">
        <f t="shared" si="26"/>
        <v>1041991</v>
      </c>
      <c r="F1681" s="41" t="str">
        <f>IFERROR(VLOOKUP(E1681,Heritage!$E$3:$H$4601,4,FALSE),"")</f>
        <v/>
      </c>
      <c r="G1681" s="41">
        <f>IFERROR(VLOOKUP(E1681,'PRS até 2014'!$E$4:$L$6307,8,FALSE),"")</f>
        <v>0.94444444444444442</v>
      </c>
      <c r="H1681" t="str">
        <f>IFERROR(VLOOKUP(E1681,'Global Insight'!$E$2:$F$4102,2,FALSE),"")</f>
        <v/>
      </c>
      <c r="I1681" t="str">
        <f>IFERROR(VLOOKUP(E1681,EIU!$E$2:$H$3662,4,FALSE),"")</f>
        <v/>
      </c>
    </row>
    <row r="1682" spans="1:9" x14ac:dyDescent="0.25">
      <c r="A1682" s="12" t="s">
        <v>193</v>
      </c>
      <c r="B1682" s="13" t="s">
        <v>194</v>
      </c>
      <c r="C1682" s="14">
        <v>105</v>
      </c>
      <c r="D1682" s="14">
        <v>1991</v>
      </c>
      <c r="E1682">
        <f t="shared" si="26"/>
        <v>1051991</v>
      </c>
      <c r="F1682" s="41" t="str">
        <f>IFERROR(VLOOKUP(E1682,Heritage!$E$3:$H$4601,4,FALSE),"")</f>
        <v/>
      </c>
      <c r="G1682" s="41" t="str">
        <f>IFERROR(VLOOKUP(E1682,'PRS até 2014'!$E$4:$L$6307,8,FALSE),"")</f>
        <v xml:space="preserve"> </v>
      </c>
      <c r="H1682" t="str">
        <f>IFERROR(VLOOKUP(E1682,'Global Insight'!$E$2:$F$4102,2,FALSE),"")</f>
        <v/>
      </c>
      <c r="I1682" t="str">
        <f>IFERROR(VLOOKUP(E1682,EIU!$E$2:$H$3662,4,FALSE),"")</f>
        <v/>
      </c>
    </row>
    <row r="1683" spans="1:9" x14ac:dyDescent="0.25">
      <c r="A1683" s="12" t="s">
        <v>187</v>
      </c>
      <c r="B1683" s="13" t="s">
        <v>188</v>
      </c>
      <c r="C1683" s="14">
        <v>106</v>
      </c>
      <c r="D1683" s="14">
        <v>1991</v>
      </c>
      <c r="E1683">
        <f t="shared" si="26"/>
        <v>1061991</v>
      </c>
      <c r="F1683" s="41" t="str">
        <f>IFERROR(VLOOKUP(E1683,Heritage!$E$3:$H$4601,4,FALSE),"")</f>
        <v/>
      </c>
      <c r="G1683" s="41">
        <f>IFERROR(VLOOKUP(E1683,'PRS até 2014'!$E$4:$L$6307,8,FALSE),"")</f>
        <v>0.52777777777777779</v>
      </c>
      <c r="H1683" t="str">
        <f>IFERROR(VLOOKUP(E1683,'Global Insight'!$E$2:$F$4102,2,FALSE),"")</f>
        <v/>
      </c>
      <c r="I1683" t="str">
        <f>IFERROR(VLOOKUP(E1683,EIU!$E$2:$H$3662,4,FALSE),"")</f>
        <v/>
      </c>
    </row>
    <row r="1684" spans="1:9" x14ac:dyDescent="0.25">
      <c r="A1684" s="12" t="s">
        <v>209</v>
      </c>
      <c r="B1684" s="13" t="s">
        <v>210</v>
      </c>
      <c r="C1684" s="14">
        <v>107</v>
      </c>
      <c r="D1684" s="14">
        <v>1991</v>
      </c>
      <c r="E1684">
        <f t="shared" si="26"/>
        <v>1071991</v>
      </c>
      <c r="F1684" s="41" t="str">
        <f>IFERROR(VLOOKUP(E1684,Heritage!$E$3:$H$4601,4,FALSE),"")</f>
        <v/>
      </c>
      <c r="G1684" s="41">
        <f>IFERROR(VLOOKUP(E1684,'PRS até 2014'!$E$4:$L$6307,8,FALSE),"")</f>
        <v>0.47222222222222221</v>
      </c>
      <c r="H1684" t="str">
        <f>IFERROR(VLOOKUP(E1684,'Global Insight'!$E$2:$F$4102,2,FALSE),"")</f>
        <v/>
      </c>
      <c r="I1684" t="str">
        <f>IFERROR(VLOOKUP(E1684,EIU!$E$2:$H$3662,4,FALSE),"")</f>
        <v/>
      </c>
    </row>
    <row r="1685" spans="1:9" x14ac:dyDescent="0.25">
      <c r="A1685" s="12" t="s">
        <v>211</v>
      </c>
      <c r="B1685" s="13" t="s">
        <v>212</v>
      </c>
      <c r="C1685" s="14">
        <v>108</v>
      </c>
      <c r="D1685" s="14">
        <v>1991</v>
      </c>
      <c r="E1685">
        <f t="shared" si="26"/>
        <v>1081991</v>
      </c>
      <c r="F1685" s="41" t="str">
        <f>IFERROR(VLOOKUP(E1685,Heritage!$E$3:$H$4601,4,FALSE),"")</f>
        <v/>
      </c>
      <c r="G1685" s="41">
        <f>IFERROR(VLOOKUP(E1685,'PRS até 2014'!$E$4:$L$6307,8,FALSE),"")</f>
        <v>0.63888888888888884</v>
      </c>
      <c r="H1685" t="str">
        <f>IFERROR(VLOOKUP(E1685,'Global Insight'!$E$2:$F$4102,2,FALSE),"")</f>
        <v/>
      </c>
      <c r="I1685" t="str">
        <f>IFERROR(VLOOKUP(E1685,EIU!$E$2:$H$3662,4,FALSE),"")</f>
        <v/>
      </c>
    </row>
    <row r="1686" spans="1:9" x14ac:dyDescent="0.25">
      <c r="A1686" s="12" t="s">
        <v>189</v>
      </c>
      <c r="B1686" s="13" t="s">
        <v>190</v>
      </c>
      <c r="C1686" s="14">
        <v>109</v>
      </c>
      <c r="D1686" s="14">
        <v>1991</v>
      </c>
      <c r="E1686">
        <f t="shared" si="26"/>
        <v>1091991</v>
      </c>
      <c r="F1686" s="41" t="str">
        <f>IFERROR(VLOOKUP(E1686,Heritage!$E$3:$H$4601,4,FALSE),"")</f>
        <v/>
      </c>
      <c r="G1686" s="41" t="str">
        <f>IFERROR(VLOOKUP(E1686,'PRS até 2014'!$E$4:$L$6307,8,FALSE),"")</f>
        <v xml:space="preserve"> </v>
      </c>
      <c r="H1686" t="str">
        <f>IFERROR(VLOOKUP(E1686,'Global Insight'!$E$2:$F$4102,2,FALSE),"")</f>
        <v/>
      </c>
      <c r="I1686" t="str">
        <f>IFERROR(VLOOKUP(E1686,EIU!$E$2:$H$3662,4,FALSE),"")</f>
        <v/>
      </c>
    </row>
    <row r="1687" spans="1:9" x14ac:dyDescent="0.25">
      <c r="A1687" s="12" t="s">
        <v>195</v>
      </c>
      <c r="B1687" s="13" t="s">
        <v>196</v>
      </c>
      <c r="C1687" s="14">
        <v>110</v>
      </c>
      <c r="D1687" s="14">
        <v>1991</v>
      </c>
      <c r="E1687">
        <f t="shared" si="26"/>
        <v>1101991</v>
      </c>
      <c r="F1687" s="41" t="str">
        <f>IFERROR(VLOOKUP(E1687,Heritage!$E$3:$H$4601,4,FALSE),"")</f>
        <v/>
      </c>
      <c r="G1687" s="41">
        <f>IFERROR(VLOOKUP(E1687,'PRS até 2014'!$E$4:$L$6307,8,FALSE),"")</f>
        <v>0.33333333333333337</v>
      </c>
      <c r="H1687" t="str">
        <f>IFERROR(VLOOKUP(E1687,'Global Insight'!$E$2:$F$4102,2,FALSE),"")</f>
        <v/>
      </c>
      <c r="I1687" t="str">
        <f>IFERROR(VLOOKUP(E1687,EIU!$E$2:$H$3662,4,FALSE),"")</f>
        <v/>
      </c>
    </row>
    <row r="1688" spans="1:9" x14ac:dyDescent="0.25">
      <c r="A1688" s="12" t="s">
        <v>197</v>
      </c>
      <c r="B1688" s="13" t="s">
        <v>198</v>
      </c>
      <c r="C1688" s="14">
        <v>111</v>
      </c>
      <c r="D1688" s="14">
        <v>1991</v>
      </c>
      <c r="E1688">
        <f t="shared" si="26"/>
        <v>1111991</v>
      </c>
      <c r="F1688" s="41" t="str">
        <f>IFERROR(VLOOKUP(E1688,Heritage!$E$3:$H$4601,4,FALSE),"")</f>
        <v/>
      </c>
      <c r="G1688" s="41">
        <f>IFERROR(VLOOKUP(E1688,'PRS até 2014'!$E$4:$L$6307,8,FALSE),"")</f>
        <v>0.58333333333333326</v>
      </c>
      <c r="H1688" t="str">
        <f>IFERROR(VLOOKUP(E1688,'Global Insight'!$E$2:$F$4102,2,FALSE),"")</f>
        <v/>
      </c>
      <c r="I1688" t="str">
        <f>IFERROR(VLOOKUP(E1688,EIU!$E$2:$H$3662,4,FALSE),"")</f>
        <v/>
      </c>
    </row>
    <row r="1689" spans="1:9" x14ac:dyDescent="0.25">
      <c r="A1689" s="12" t="s">
        <v>360</v>
      </c>
      <c r="B1689" s="13" t="s">
        <v>384</v>
      </c>
      <c r="C1689" s="14">
        <v>112</v>
      </c>
      <c r="D1689" s="14">
        <v>1991</v>
      </c>
      <c r="E1689">
        <f t="shared" si="26"/>
        <v>1121991</v>
      </c>
      <c r="F1689" s="41" t="str">
        <f>IFERROR(VLOOKUP(E1689,Heritage!$E$3:$H$4601,4,FALSE),"")</f>
        <v/>
      </c>
      <c r="G1689" s="41" t="str">
        <f>IFERROR(VLOOKUP(E1689,'PRS até 2014'!$E$4:$L$6307,8,FALSE),"")</f>
        <v xml:space="preserve"> </v>
      </c>
      <c r="H1689" t="str">
        <f>IFERROR(VLOOKUP(E1689,'Global Insight'!$E$2:$F$4102,2,FALSE),"")</f>
        <v/>
      </c>
      <c r="I1689" t="str">
        <f>IFERROR(VLOOKUP(E1689,EIU!$E$2:$H$3662,4,FALSE),"")</f>
        <v/>
      </c>
    </row>
    <row r="1690" spans="1:9" x14ac:dyDescent="0.25">
      <c r="A1690" s="12" t="s">
        <v>205</v>
      </c>
      <c r="B1690" s="13" t="s">
        <v>206</v>
      </c>
      <c r="C1690" s="14">
        <v>113</v>
      </c>
      <c r="D1690" s="14">
        <v>1991</v>
      </c>
      <c r="E1690">
        <f t="shared" si="26"/>
        <v>1131991</v>
      </c>
      <c r="F1690" s="41" t="str">
        <f>IFERROR(VLOOKUP(E1690,Heritage!$E$3:$H$4601,4,FALSE),"")</f>
        <v/>
      </c>
      <c r="G1690" s="41" t="str">
        <f>IFERROR(VLOOKUP(E1690,'PRS até 2014'!$E$4:$L$6307,8,FALSE),"")</f>
        <v xml:space="preserve"> </v>
      </c>
      <c r="H1690" t="str">
        <f>IFERROR(VLOOKUP(E1690,'Global Insight'!$E$2:$F$4102,2,FALSE),"")</f>
        <v/>
      </c>
      <c r="I1690" t="str">
        <f>IFERROR(VLOOKUP(E1690,EIU!$E$2:$H$3662,4,FALSE),"")</f>
        <v/>
      </c>
    </row>
    <row r="1691" spans="1:9" x14ac:dyDescent="0.25">
      <c r="A1691" s="12" t="s">
        <v>207</v>
      </c>
      <c r="B1691" s="13" t="s">
        <v>208</v>
      </c>
      <c r="C1691" s="14">
        <v>114</v>
      </c>
      <c r="D1691" s="14">
        <v>1991</v>
      </c>
      <c r="E1691">
        <f t="shared" si="26"/>
        <v>1141991</v>
      </c>
      <c r="F1691" s="41" t="str">
        <f>IFERROR(VLOOKUP(E1691,Heritage!$E$3:$H$4601,4,FALSE),"")</f>
        <v/>
      </c>
      <c r="G1691" s="41" t="str">
        <f>IFERROR(VLOOKUP(E1691,'PRS até 2014'!$E$4:$L$6307,8,FALSE),"")</f>
        <v xml:space="preserve"> </v>
      </c>
      <c r="H1691" t="str">
        <f>IFERROR(VLOOKUP(E1691,'Global Insight'!$E$2:$F$4102,2,FALSE),"")</f>
        <v/>
      </c>
      <c r="I1691" t="str">
        <f>IFERROR(VLOOKUP(E1691,EIU!$E$2:$H$3662,4,FALSE),"")</f>
        <v/>
      </c>
    </row>
    <row r="1692" spans="1:9" x14ac:dyDescent="0.25">
      <c r="A1692" s="12" t="s">
        <v>191</v>
      </c>
      <c r="B1692" s="13" t="s">
        <v>192</v>
      </c>
      <c r="C1692" s="14">
        <v>115</v>
      </c>
      <c r="D1692" s="14">
        <v>1991</v>
      </c>
      <c r="E1692">
        <f t="shared" si="26"/>
        <v>1151991</v>
      </c>
      <c r="F1692" s="41" t="str">
        <f>IFERROR(VLOOKUP(E1692,Heritage!$E$3:$H$4601,4,FALSE),"")</f>
        <v/>
      </c>
      <c r="G1692" s="41">
        <f>IFERROR(VLOOKUP(E1692,'PRS até 2014'!$E$4:$L$6307,8,FALSE),"")</f>
        <v>0.55555555555555547</v>
      </c>
      <c r="H1692" t="str">
        <f>IFERROR(VLOOKUP(E1692,'Global Insight'!$E$2:$F$4102,2,FALSE),"")</f>
        <v/>
      </c>
      <c r="I1692" t="str">
        <f>IFERROR(VLOOKUP(E1692,EIU!$E$2:$H$3662,4,FALSE),"")</f>
        <v/>
      </c>
    </row>
    <row r="1693" spans="1:9" x14ac:dyDescent="0.25">
      <c r="A1693" s="12" t="s">
        <v>361</v>
      </c>
      <c r="B1693" s="13" t="s">
        <v>385</v>
      </c>
      <c r="C1693" s="14">
        <v>116</v>
      </c>
      <c r="D1693" s="14">
        <v>1991</v>
      </c>
      <c r="E1693">
        <f t="shared" si="26"/>
        <v>1161991</v>
      </c>
      <c r="F1693" s="41" t="str">
        <f>IFERROR(VLOOKUP(E1693,Heritage!$E$3:$H$4601,4,FALSE),"")</f>
        <v/>
      </c>
      <c r="G1693" s="41" t="str">
        <f>IFERROR(VLOOKUP(E1693,'PRS até 2014'!$E$4:$L$6307,8,FALSE),"")</f>
        <v xml:space="preserve"> </v>
      </c>
      <c r="H1693" t="str">
        <f>IFERROR(VLOOKUP(E1693,'Global Insight'!$E$2:$F$4102,2,FALSE),"")</f>
        <v/>
      </c>
      <c r="I1693" t="str">
        <f>IFERROR(VLOOKUP(E1693,EIU!$E$2:$H$3662,4,FALSE),"")</f>
        <v/>
      </c>
    </row>
    <row r="1694" spans="1:9" x14ac:dyDescent="0.25">
      <c r="A1694" s="12" t="s">
        <v>185</v>
      </c>
      <c r="B1694" s="13" t="s">
        <v>186</v>
      </c>
      <c r="C1694" s="14">
        <v>117</v>
      </c>
      <c r="D1694" s="14">
        <v>1991</v>
      </c>
      <c r="E1694">
        <f t="shared" si="26"/>
        <v>1171991</v>
      </c>
      <c r="F1694" s="41" t="str">
        <f>IFERROR(VLOOKUP(E1694,Heritage!$E$3:$H$4601,4,FALSE),"")</f>
        <v/>
      </c>
      <c r="G1694" s="41" t="str">
        <f>IFERROR(VLOOKUP(E1694,'PRS até 2014'!$E$4:$L$6307,8,FALSE),"")</f>
        <v xml:space="preserve"> </v>
      </c>
      <c r="H1694" t="str">
        <f>IFERROR(VLOOKUP(E1694,'Global Insight'!$E$2:$F$4102,2,FALSE),"")</f>
        <v/>
      </c>
      <c r="I1694" t="str">
        <f>IFERROR(VLOOKUP(E1694,EIU!$E$2:$H$3662,4,FALSE),"")</f>
        <v/>
      </c>
    </row>
    <row r="1695" spans="1:9" x14ac:dyDescent="0.25">
      <c r="A1695" s="12" t="s">
        <v>362</v>
      </c>
      <c r="B1695" s="13" t="s">
        <v>386</v>
      </c>
      <c r="C1695" s="14">
        <v>118</v>
      </c>
      <c r="D1695" s="14">
        <v>1991</v>
      </c>
      <c r="E1695">
        <f t="shared" si="26"/>
        <v>1181991</v>
      </c>
      <c r="F1695" s="41" t="str">
        <f>IFERROR(VLOOKUP(E1695,Heritage!$E$3:$H$4601,4,FALSE),"")</f>
        <v/>
      </c>
      <c r="G1695" s="41" t="str">
        <f>IFERROR(VLOOKUP(E1695,'PRS até 2014'!$E$4:$L$6307,8,FALSE),"")</f>
        <v/>
      </c>
      <c r="H1695" t="str">
        <f>IFERROR(VLOOKUP(E1695,'Global Insight'!$E$2:$F$4102,2,FALSE),"")</f>
        <v/>
      </c>
      <c r="I1695" t="str">
        <f>IFERROR(VLOOKUP(E1695,EIU!$E$2:$H$3662,4,FALSE),"")</f>
        <v/>
      </c>
    </row>
    <row r="1696" spans="1:9" x14ac:dyDescent="0.25">
      <c r="A1696" s="12" t="s">
        <v>201</v>
      </c>
      <c r="B1696" s="13" t="s">
        <v>202</v>
      </c>
      <c r="C1696" s="14">
        <v>119</v>
      </c>
      <c r="D1696" s="14">
        <v>1991</v>
      </c>
      <c r="E1696">
        <f t="shared" si="26"/>
        <v>1191991</v>
      </c>
      <c r="F1696" s="41" t="str">
        <f>IFERROR(VLOOKUP(E1696,Heritage!$E$3:$H$4601,4,FALSE),"")</f>
        <v/>
      </c>
      <c r="G1696" s="41">
        <f>IFERROR(VLOOKUP(E1696,'PRS até 2014'!$E$4:$L$6307,8,FALSE),"")</f>
        <v>0.58333333333333326</v>
      </c>
      <c r="H1696" t="str">
        <f>IFERROR(VLOOKUP(E1696,'Global Insight'!$E$2:$F$4102,2,FALSE),"")</f>
        <v/>
      </c>
      <c r="I1696" t="str">
        <f>IFERROR(VLOOKUP(E1696,EIU!$E$2:$H$3662,4,FALSE),"")</f>
        <v/>
      </c>
    </row>
    <row r="1697" spans="1:9" x14ac:dyDescent="0.25">
      <c r="A1697" s="12" t="s">
        <v>200</v>
      </c>
      <c r="B1697" s="13" t="s">
        <v>387</v>
      </c>
      <c r="C1697" s="14">
        <v>120</v>
      </c>
      <c r="D1697" s="14">
        <v>1991</v>
      </c>
      <c r="E1697">
        <f t="shared" si="26"/>
        <v>1201991</v>
      </c>
      <c r="F1697" s="41" t="str">
        <f>IFERROR(VLOOKUP(E1697,Heritage!$E$3:$H$4601,4,FALSE),"")</f>
        <v/>
      </c>
      <c r="G1697" s="41" t="str">
        <f>IFERROR(VLOOKUP(E1697,'PRS até 2014'!$E$4:$L$6307,8,FALSE),"")</f>
        <v xml:space="preserve"> </v>
      </c>
      <c r="H1697" t="str">
        <f>IFERROR(VLOOKUP(E1697,'Global Insight'!$E$2:$F$4102,2,FALSE),"")</f>
        <v/>
      </c>
      <c r="I1697" t="str">
        <f>IFERROR(VLOOKUP(E1697,EIU!$E$2:$H$3662,4,FALSE),"")</f>
        <v/>
      </c>
    </row>
    <row r="1698" spans="1:9" x14ac:dyDescent="0.25">
      <c r="A1698" s="12" t="s">
        <v>183</v>
      </c>
      <c r="B1698" s="13" t="s">
        <v>184</v>
      </c>
      <c r="C1698" s="14">
        <v>121</v>
      </c>
      <c r="D1698" s="14">
        <v>1991</v>
      </c>
      <c r="E1698">
        <f t="shared" si="26"/>
        <v>1211991</v>
      </c>
      <c r="F1698" s="41" t="str">
        <f>IFERROR(VLOOKUP(E1698,Heritage!$E$3:$H$4601,4,FALSE),"")</f>
        <v/>
      </c>
      <c r="G1698" s="41">
        <f>IFERROR(VLOOKUP(E1698,'PRS até 2014'!$E$4:$L$6307,8,FALSE),"")</f>
        <v>0.5</v>
      </c>
      <c r="H1698" t="str">
        <f>IFERROR(VLOOKUP(E1698,'Global Insight'!$E$2:$F$4102,2,FALSE),"")</f>
        <v/>
      </c>
      <c r="I1698" t="str">
        <f>IFERROR(VLOOKUP(E1698,EIU!$E$2:$H$3662,4,FALSE),"")</f>
        <v/>
      </c>
    </row>
    <row r="1699" spans="1:9" x14ac:dyDescent="0.25">
      <c r="A1699" s="12" t="s">
        <v>203</v>
      </c>
      <c r="B1699" s="13" t="s">
        <v>204</v>
      </c>
      <c r="C1699" s="14">
        <v>122</v>
      </c>
      <c r="D1699" s="14">
        <v>1991</v>
      </c>
      <c r="E1699">
        <f t="shared" si="26"/>
        <v>1221991</v>
      </c>
      <c r="F1699" s="41" t="str">
        <f>IFERROR(VLOOKUP(E1699,Heritage!$E$3:$H$4601,4,FALSE),"")</f>
        <v/>
      </c>
      <c r="G1699" s="41">
        <f>IFERROR(VLOOKUP(E1699,'PRS até 2014'!$E$4:$L$6307,8,FALSE),"")</f>
        <v>0.47222222222222221</v>
      </c>
      <c r="H1699" t="str">
        <f>IFERROR(VLOOKUP(E1699,'Global Insight'!$E$2:$F$4102,2,FALSE),"")</f>
        <v/>
      </c>
      <c r="I1699" t="str">
        <f>IFERROR(VLOOKUP(E1699,EIU!$E$2:$H$3662,4,FALSE),"")</f>
        <v/>
      </c>
    </row>
    <row r="1700" spans="1:9" x14ac:dyDescent="0.25">
      <c r="A1700" s="12" t="s">
        <v>338</v>
      </c>
      <c r="B1700" s="13" t="s">
        <v>199</v>
      </c>
      <c r="C1700" s="14">
        <v>123</v>
      </c>
      <c r="D1700" s="14">
        <v>1991</v>
      </c>
      <c r="E1700">
        <f t="shared" si="26"/>
        <v>1231991</v>
      </c>
      <c r="F1700" s="41" t="str">
        <f>IFERROR(VLOOKUP(E1700,Heritage!$E$3:$H$4601,4,FALSE),"")</f>
        <v/>
      </c>
      <c r="G1700" s="41">
        <f>IFERROR(VLOOKUP(E1700,'PRS até 2014'!$E$4:$L$6307,8,FALSE),"")</f>
        <v>0.22222222222222221</v>
      </c>
      <c r="H1700" t="str">
        <f>IFERROR(VLOOKUP(E1700,'Global Insight'!$E$2:$F$4102,2,FALSE),"")</f>
        <v/>
      </c>
      <c r="I1700" t="str">
        <f>IFERROR(VLOOKUP(E1700,EIU!$E$2:$H$3662,4,FALSE),"")</f>
        <v/>
      </c>
    </row>
    <row r="1701" spans="1:9" x14ac:dyDescent="0.25">
      <c r="A1701" s="12" t="s">
        <v>213</v>
      </c>
      <c r="B1701" s="13" t="s">
        <v>214</v>
      </c>
      <c r="C1701" s="14">
        <v>124</v>
      </c>
      <c r="D1701" s="14">
        <v>1991</v>
      </c>
      <c r="E1701">
        <f t="shared" si="26"/>
        <v>1241991</v>
      </c>
      <c r="F1701" s="41" t="str">
        <f>IFERROR(VLOOKUP(E1701,Heritage!$E$3:$H$4601,4,FALSE),"")</f>
        <v/>
      </c>
      <c r="G1701" s="41">
        <f>IFERROR(VLOOKUP(E1701,'PRS até 2014'!$E$4:$L$6307,8,FALSE),"")</f>
        <v>0.52777777777777779</v>
      </c>
      <c r="H1701" t="str">
        <f>IFERROR(VLOOKUP(E1701,'Global Insight'!$E$2:$F$4102,2,FALSE),"")</f>
        <v/>
      </c>
      <c r="I1701" t="str">
        <f>IFERROR(VLOOKUP(E1701,EIU!$E$2:$H$3662,4,FALSE),"")</f>
        <v/>
      </c>
    </row>
    <row r="1702" spans="1:9" x14ac:dyDescent="0.25">
      <c r="A1702" s="12" t="s">
        <v>363</v>
      </c>
      <c r="B1702" s="13" t="s">
        <v>388</v>
      </c>
      <c r="C1702" s="14">
        <v>125</v>
      </c>
      <c r="D1702" s="14">
        <v>1991</v>
      </c>
      <c r="E1702">
        <f t="shared" si="26"/>
        <v>1251991</v>
      </c>
      <c r="F1702" s="41" t="str">
        <f>IFERROR(VLOOKUP(E1702,Heritage!$E$3:$H$4601,4,FALSE),"")</f>
        <v/>
      </c>
      <c r="G1702" s="41" t="str">
        <f>IFERROR(VLOOKUP(E1702,'PRS até 2014'!$E$4:$L$6307,8,FALSE),"")</f>
        <v xml:space="preserve"> </v>
      </c>
      <c r="H1702" t="str">
        <f>IFERROR(VLOOKUP(E1702,'Global Insight'!$E$2:$F$4102,2,FALSE),"")</f>
        <v/>
      </c>
      <c r="I1702" t="str">
        <f>IFERROR(VLOOKUP(E1702,EIU!$E$2:$H$3662,4,FALSE),"")</f>
        <v/>
      </c>
    </row>
    <row r="1703" spans="1:9" x14ac:dyDescent="0.25">
      <c r="A1703" s="12" t="s">
        <v>225</v>
      </c>
      <c r="B1703" s="13" t="s">
        <v>226</v>
      </c>
      <c r="C1703" s="14">
        <v>126</v>
      </c>
      <c r="D1703" s="14">
        <v>1991</v>
      </c>
      <c r="E1703">
        <f t="shared" si="26"/>
        <v>1261991</v>
      </c>
      <c r="F1703" s="41" t="str">
        <f>IFERROR(VLOOKUP(E1703,Heritage!$E$3:$H$4601,4,FALSE),"")</f>
        <v/>
      </c>
      <c r="G1703" s="41" t="str">
        <f>IFERROR(VLOOKUP(E1703,'PRS até 2014'!$E$4:$L$6307,8,FALSE),"")</f>
        <v xml:space="preserve"> </v>
      </c>
      <c r="H1703" t="str">
        <f>IFERROR(VLOOKUP(E1703,'Global Insight'!$E$2:$F$4102,2,FALSE),"")</f>
        <v/>
      </c>
      <c r="I1703" t="str">
        <f>IFERROR(VLOOKUP(E1703,EIU!$E$2:$H$3662,4,FALSE),"")</f>
        <v/>
      </c>
    </row>
    <row r="1704" spans="1:9" x14ac:dyDescent="0.25">
      <c r="A1704" s="12" t="s">
        <v>221</v>
      </c>
      <c r="B1704" s="13" t="s">
        <v>222</v>
      </c>
      <c r="C1704" s="14">
        <v>127</v>
      </c>
      <c r="D1704" s="14">
        <v>1991</v>
      </c>
      <c r="E1704">
        <f t="shared" si="26"/>
        <v>1271991</v>
      </c>
      <c r="F1704" s="41" t="str">
        <f>IFERROR(VLOOKUP(E1704,Heritage!$E$3:$H$4601,4,FALSE),"")</f>
        <v/>
      </c>
      <c r="G1704" s="41">
        <f>IFERROR(VLOOKUP(E1704,'PRS até 2014'!$E$4:$L$6307,8,FALSE),"")</f>
        <v>0.88888888888888884</v>
      </c>
      <c r="H1704" t="str">
        <f>IFERROR(VLOOKUP(E1704,'Global Insight'!$E$2:$F$4102,2,FALSE),"")</f>
        <v/>
      </c>
      <c r="I1704" t="str">
        <f>IFERROR(VLOOKUP(E1704,EIU!$E$2:$H$3662,4,FALSE),"")</f>
        <v/>
      </c>
    </row>
    <row r="1705" spans="1:9" x14ac:dyDescent="0.25">
      <c r="A1705" s="12" t="s">
        <v>227</v>
      </c>
      <c r="B1705" s="13" t="s">
        <v>228</v>
      </c>
      <c r="C1705" s="14">
        <v>128</v>
      </c>
      <c r="D1705" s="14">
        <v>1991</v>
      </c>
      <c r="E1705">
        <f t="shared" si="26"/>
        <v>1281991</v>
      </c>
      <c r="F1705" s="41" t="str">
        <f>IFERROR(VLOOKUP(E1705,Heritage!$E$3:$H$4601,4,FALSE),"")</f>
        <v/>
      </c>
      <c r="G1705" s="41">
        <f>IFERROR(VLOOKUP(E1705,'PRS até 2014'!$E$4:$L$6307,8,FALSE),"")</f>
        <v>0.80555555555555558</v>
      </c>
      <c r="H1705" t="str">
        <f>IFERROR(VLOOKUP(E1705,'Global Insight'!$E$2:$F$4102,2,FALSE),"")</f>
        <v/>
      </c>
      <c r="I1705" t="str">
        <f>IFERROR(VLOOKUP(E1705,EIU!$E$2:$H$3662,4,FALSE),"")</f>
        <v/>
      </c>
    </row>
    <row r="1706" spans="1:9" x14ac:dyDescent="0.25">
      <c r="A1706" s="12" t="s">
        <v>219</v>
      </c>
      <c r="B1706" s="13" t="s">
        <v>220</v>
      </c>
      <c r="C1706" s="14">
        <v>129</v>
      </c>
      <c r="D1706" s="14">
        <v>1991</v>
      </c>
      <c r="E1706">
        <f t="shared" si="26"/>
        <v>1291991</v>
      </c>
      <c r="F1706" s="41" t="str">
        <f>IFERROR(VLOOKUP(E1706,Heritage!$E$3:$H$4601,4,FALSE),"")</f>
        <v/>
      </c>
      <c r="G1706" s="41">
        <f>IFERROR(VLOOKUP(E1706,'PRS até 2014'!$E$4:$L$6307,8,FALSE),"")</f>
        <v>0.5</v>
      </c>
      <c r="H1706" t="str">
        <f>IFERROR(VLOOKUP(E1706,'Global Insight'!$E$2:$F$4102,2,FALSE),"")</f>
        <v/>
      </c>
      <c r="I1706" t="str">
        <f>IFERROR(VLOOKUP(E1706,EIU!$E$2:$H$3662,4,FALSE),"")</f>
        <v/>
      </c>
    </row>
    <row r="1707" spans="1:9" x14ac:dyDescent="0.25">
      <c r="A1707" s="12" t="s">
        <v>215</v>
      </c>
      <c r="B1707" s="13" t="s">
        <v>216</v>
      </c>
      <c r="C1707" s="14">
        <v>130</v>
      </c>
      <c r="D1707" s="14">
        <v>1991</v>
      </c>
      <c r="E1707">
        <f t="shared" si="26"/>
        <v>1301991</v>
      </c>
      <c r="F1707" s="41" t="str">
        <f>IFERROR(VLOOKUP(E1707,Heritage!$E$3:$H$4601,4,FALSE),"")</f>
        <v/>
      </c>
      <c r="G1707" s="41">
        <f>IFERROR(VLOOKUP(E1707,'PRS até 2014'!$E$4:$L$6307,8,FALSE),"")</f>
        <v>0.36111111111111105</v>
      </c>
      <c r="H1707" t="str">
        <f>IFERROR(VLOOKUP(E1707,'Global Insight'!$E$2:$F$4102,2,FALSE),"")</f>
        <v/>
      </c>
      <c r="I1707" t="str">
        <f>IFERROR(VLOOKUP(E1707,EIU!$E$2:$H$3662,4,FALSE),"")</f>
        <v/>
      </c>
    </row>
    <row r="1708" spans="1:9" x14ac:dyDescent="0.25">
      <c r="A1708" s="12" t="s">
        <v>217</v>
      </c>
      <c r="B1708" s="13" t="s">
        <v>218</v>
      </c>
      <c r="C1708" s="14">
        <v>131</v>
      </c>
      <c r="D1708" s="14">
        <v>1991</v>
      </c>
      <c r="E1708">
        <f t="shared" si="26"/>
        <v>1311991</v>
      </c>
      <c r="F1708" s="41" t="str">
        <f>IFERROR(VLOOKUP(E1708,Heritage!$E$3:$H$4601,4,FALSE),"")</f>
        <v/>
      </c>
      <c r="G1708" s="41">
        <f>IFERROR(VLOOKUP(E1708,'PRS até 2014'!$E$4:$L$6307,8,FALSE),"")</f>
        <v>0.41666666666666669</v>
      </c>
      <c r="H1708" t="str">
        <f>IFERROR(VLOOKUP(E1708,'Global Insight'!$E$2:$F$4102,2,FALSE),"")</f>
        <v/>
      </c>
      <c r="I1708" t="str">
        <f>IFERROR(VLOOKUP(E1708,EIU!$E$2:$H$3662,4,FALSE),"")</f>
        <v/>
      </c>
    </row>
    <row r="1709" spans="1:9" x14ac:dyDescent="0.25">
      <c r="A1709" s="12" t="s">
        <v>223</v>
      </c>
      <c r="B1709" s="13" t="s">
        <v>224</v>
      </c>
      <c r="C1709" s="14">
        <v>132</v>
      </c>
      <c r="D1709" s="14">
        <v>1991</v>
      </c>
      <c r="E1709">
        <f t="shared" si="26"/>
        <v>1321991</v>
      </c>
      <c r="F1709" s="41" t="str">
        <f>IFERROR(VLOOKUP(E1709,Heritage!$E$3:$H$4601,4,FALSE),"")</f>
        <v/>
      </c>
      <c r="G1709" s="41">
        <f>IFERROR(VLOOKUP(E1709,'PRS até 2014'!$E$4:$L$6307,8,FALSE),"")</f>
        <v>0.86111111111111116</v>
      </c>
      <c r="H1709" t="str">
        <f>IFERROR(VLOOKUP(E1709,'Global Insight'!$E$2:$F$4102,2,FALSE),"")</f>
        <v/>
      </c>
      <c r="I1709" t="str">
        <f>IFERROR(VLOOKUP(E1709,EIU!$E$2:$H$3662,4,FALSE),"")</f>
        <v/>
      </c>
    </row>
    <row r="1710" spans="1:9" x14ac:dyDescent="0.25">
      <c r="A1710" s="12" t="s">
        <v>229</v>
      </c>
      <c r="B1710" s="13" t="s">
        <v>230</v>
      </c>
      <c r="C1710" s="14">
        <v>133</v>
      </c>
      <c r="D1710" s="14">
        <v>1991</v>
      </c>
      <c r="E1710">
        <f t="shared" si="26"/>
        <v>1331991</v>
      </c>
      <c r="F1710" s="41" t="str">
        <f>IFERROR(VLOOKUP(E1710,Heritage!$E$3:$H$4601,4,FALSE),"")</f>
        <v/>
      </c>
      <c r="G1710" s="41">
        <f>IFERROR(VLOOKUP(E1710,'PRS até 2014'!$E$4:$L$6307,8,FALSE),"")</f>
        <v>0.63888888888888884</v>
      </c>
      <c r="H1710" t="str">
        <f>IFERROR(VLOOKUP(E1710,'Global Insight'!$E$2:$F$4102,2,FALSE),"")</f>
        <v/>
      </c>
      <c r="I1710" t="str">
        <f>IFERROR(VLOOKUP(E1710,EIU!$E$2:$H$3662,4,FALSE),"")</f>
        <v/>
      </c>
    </row>
    <row r="1711" spans="1:9" x14ac:dyDescent="0.25">
      <c r="A1711" s="12" t="s">
        <v>231</v>
      </c>
      <c r="B1711" s="13" t="s">
        <v>232</v>
      </c>
      <c r="C1711" s="14">
        <v>134</v>
      </c>
      <c r="D1711" s="14">
        <v>1991</v>
      </c>
      <c r="E1711">
        <f t="shared" si="26"/>
        <v>1341991</v>
      </c>
      <c r="F1711" s="41" t="str">
        <f>IFERROR(VLOOKUP(E1711,Heritage!$E$3:$H$4601,4,FALSE),"")</f>
        <v/>
      </c>
      <c r="G1711" s="41">
        <f>IFERROR(VLOOKUP(E1711,'PRS até 2014'!$E$4:$L$6307,8,FALSE),"")</f>
        <v>0.27777777777777779</v>
      </c>
      <c r="H1711" t="str">
        <f>IFERROR(VLOOKUP(E1711,'Global Insight'!$E$2:$F$4102,2,FALSE),"")</f>
        <v/>
      </c>
      <c r="I1711" t="str">
        <f>IFERROR(VLOOKUP(E1711,EIU!$E$2:$H$3662,4,FALSE),"")</f>
        <v/>
      </c>
    </row>
    <row r="1712" spans="1:9" x14ac:dyDescent="0.25">
      <c r="A1712" s="12" t="s">
        <v>364</v>
      </c>
      <c r="B1712" s="13" t="s">
        <v>389</v>
      </c>
      <c r="C1712" s="14">
        <v>135</v>
      </c>
      <c r="D1712" s="14">
        <v>1991</v>
      </c>
      <c r="E1712">
        <f t="shared" si="26"/>
        <v>1351991</v>
      </c>
      <c r="F1712" s="41" t="str">
        <f>IFERROR(VLOOKUP(E1712,Heritage!$E$3:$H$4601,4,FALSE),"")</f>
        <v/>
      </c>
      <c r="G1712" s="41" t="str">
        <f>IFERROR(VLOOKUP(E1712,'PRS até 2014'!$E$4:$L$6307,8,FALSE),"")</f>
        <v xml:space="preserve"> </v>
      </c>
      <c r="H1712" t="str">
        <f>IFERROR(VLOOKUP(E1712,'Global Insight'!$E$2:$F$4102,2,FALSE),"")</f>
        <v/>
      </c>
      <c r="I1712" t="str">
        <f>IFERROR(VLOOKUP(E1712,EIU!$E$2:$H$3662,4,FALSE),"")</f>
        <v/>
      </c>
    </row>
    <row r="1713" spans="1:9" x14ac:dyDescent="0.25">
      <c r="A1713" s="12" t="s">
        <v>233</v>
      </c>
      <c r="B1713" s="13" t="s">
        <v>234</v>
      </c>
      <c r="C1713" s="14">
        <v>136</v>
      </c>
      <c r="D1713" s="14">
        <v>1991</v>
      </c>
      <c r="E1713">
        <f t="shared" si="26"/>
        <v>1361991</v>
      </c>
      <c r="F1713" s="41" t="str">
        <f>IFERROR(VLOOKUP(E1713,Heritage!$E$3:$H$4601,4,FALSE),"")</f>
        <v/>
      </c>
      <c r="G1713" s="41">
        <f>IFERROR(VLOOKUP(E1713,'PRS até 2014'!$E$4:$L$6307,8,FALSE),"")</f>
        <v>0.3611111111111111</v>
      </c>
      <c r="H1713" t="str">
        <f>IFERROR(VLOOKUP(E1713,'Global Insight'!$E$2:$F$4102,2,FALSE),"")</f>
        <v/>
      </c>
      <c r="I1713" t="str">
        <f>IFERROR(VLOOKUP(E1713,EIU!$E$2:$H$3662,4,FALSE),"")</f>
        <v/>
      </c>
    </row>
    <row r="1714" spans="1:9" x14ac:dyDescent="0.25">
      <c r="A1714" s="12" t="s">
        <v>239</v>
      </c>
      <c r="B1714" s="13" t="s">
        <v>240</v>
      </c>
      <c r="C1714" s="14">
        <v>137</v>
      </c>
      <c r="D1714" s="14">
        <v>1991</v>
      </c>
      <c r="E1714">
        <f t="shared" si="26"/>
        <v>1371991</v>
      </c>
      <c r="F1714" s="41" t="str">
        <f>IFERROR(VLOOKUP(E1714,Heritage!$E$3:$H$4601,4,FALSE),"")</f>
        <v/>
      </c>
      <c r="G1714" s="41">
        <f>IFERROR(VLOOKUP(E1714,'PRS até 2014'!$E$4:$L$6307,8,FALSE),"")</f>
        <v>0.44444444444444442</v>
      </c>
      <c r="H1714" t="str">
        <f>IFERROR(VLOOKUP(E1714,'Global Insight'!$E$2:$F$4102,2,FALSE),"")</f>
        <v/>
      </c>
      <c r="I1714" t="str">
        <f>IFERROR(VLOOKUP(E1714,EIU!$E$2:$H$3662,4,FALSE),"")</f>
        <v/>
      </c>
    </row>
    <row r="1715" spans="1:9" x14ac:dyDescent="0.25">
      <c r="A1715" s="12" t="s">
        <v>246</v>
      </c>
      <c r="B1715" s="13" t="s">
        <v>247</v>
      </c>
      <c r="C1715" s="14">
        <v>138</v>
      </c>
      <c r="D1715" s="14">
        <v>1991</v>
      </c>
      <c r="E1715">
        <f t="shared" si="26"/>
        <v>1381991</v>
      </c>
      <c r="F1715" s="41" t="str">
        <f>IFERROR(VLOOKUP(E1715,Heritage!$E$3:$H$4601,4,FALSE),"")</f>
        <v/>
      </c>
      <c r="G1715" s="41">
        <f>IFERROR(VLOOKUP(E1715,'PRS até 2014'!$E$4:$L$6307,8,FALSE),"")</f>
        <v>0.5</v>
      </c>
      <c r="H1715" t="str">
        <f>IFERROR(VLOOKUP(E1715,'Global Insight'!$E$2:$F$4102,2,FALSE),"")</f>
        <v/>
      </c>
      <c r="I1715" t="str">
        <f>IFERROR(VLOOKUP(E1715,EIU!$E$2:$H$3662,4,FALSE),"")</f>
        <v/>
      </c>
    </row>
    <row r="1716" spans="1:9" x14ac:dyDescent="0.25">
      <c r="A1716" s="12" t="s">
        <v>235</v>
      </c>
      <c r="B1716" s="13" t="s">
        <v>236</v>
      </c>
      <c r="C1716" s="14">
        <v>139</v>
      </c>
      <c r="D1716" s="14">
        <v>1991</v>
      </c>
      <c r="E1716">
        <f t="shared" ref="E1716:E1779" si="27">C1716*10000+D1716</f>
        <v>1391991</v>
      </c>
      <c r="F1716" s="41" t="str">
        <f>IFERROR(VLOOKUP(E1716,Heritage!$E$3:$H$4601,4,FALSE),"")</f>
        <v/>
      </c>
      <c r="G1716" s="41">
        <f>IFERROR(VLOOKUP(E1716,'PRS até 2014'!$E$4:$L$6307,8,FALSE),"")</f>
        <v>0.38888888888888884</v>
      </c>
      <c r="H1716" t="str">
        <f>IFERROR(VLOOKUP(E1716,'Global Insight'!$E$2:$F$4102,2,FALSE),"")</f>
        <v/>
      </c>
      <c r="I1716" t="str">
        <f>IFERROR(VLOOKUP(E1716,EIU!$E$2:$H$3662,4,FALSE),"")</f>
        <v/>
      </c>
    </row>
    <row r="1717" spans="1:9" x14ac:dyDescent="0.25">
      <c r="A1717" s="12" t="s">
        <v>237</v>
      </c>
      <c r="B1717" s="13" t="s">
        <v>238</v>
      </c>
      <c r="C1717" s="14">
        <v>140</v>
      </c>
      <c r="D1717" s="14">
        <v>1991</v>
      </c>
      <c r="E1717">
        <f t="shared" si="27"/>
        <v>1401991</v>
      </c>
      <c r="F1717" s="41" t="str">
        <f>IFERROR(VLOOKUP(E1717,Heritage!$E$3:$H$4601,4,FALSE),"")</f>
        <v/>
      </c>
      <c r="G1717" s="41">
        <f>IFERROR(VLOOKUP(E1717,'PRS até 2014'!$E$4:$L$6307,8,FALSE),"")</f>
        <v>0.30555555555555558</v>
      </c>
      <c r="H1717" t="str">
        <f>IFERROR(VLOOKUP(E1717,'Global Insight'!$E$2:$F$4102,2,FALSE),"")</f>
        <v/>
      </c>
      <c r="I1717" t="str">
        <f>IFERROR(VLOOKUP(E1717,EIU!$E$2:$H$3662,4,FALSE),"")</f>
        <v/>
      </c>
    </row>
    <row r="1718" spans="1:9" x14ac:dyDescent="0.25">
      <c r="A1718" s="12" t="s">
        <v>241</v>
      </c>
      <c r="B1718" s="13" t="s">
        <v>242</v>
      </c>
      <c r="C1718" s="14">
        <v>141</v>
      </c>
      <c r="D1718" s="14">
        <v>1991</v>
      </c>
      <c r="E1718">
        <f t="shared" si="27"/>
        <v>1411991</v>
      </c>
      <c r="F1718" s="41" t="str">
        <f>IFERROR(VLOOKUP(E1718,Heritage!$E$3:$H$4601,4,FALSE),"")</f>
        <v/>
      </c>
      <c r="G1718" s="41">
        <f>IFERROR(VLOOKUP(E1718,'PRS até 2014'!$E$4:$L$6307,8,FALSE),"")</f>
        <v>0.61111111111111116</v>
      </c>
      <c r="H1718" t="str">
        <f>IFERROR(VLOOKUP(E1718,'Global Insight'!$E$2:$F$4102,2,FALSE),"")</f>
        <v/>
      </c>
      <c r="I1718" t="str">
        <f>IFERROR(VLOOKUP(E1718,EIU!$E$2:$H$3662,4,FALSE),"")</f>
        <v/>
      </c>
    </row>
    <row r="1719" spans="1:9" x14ac:dyDescent="0.25">
      <c r="A1719" s="12" t="s">
        <v>244</v>
      </c>
      <c r="B1719" s="13" t="s">
        <v>245</v>
      </c>
      <c r="C1719" s="14">
        <v>142</v>
      </c>
      <c r="D1719" s="14">
        <v>1991</v>
      </c>
      <c r="E1719">
        <f t="shared" si="27"/>
        <v>1421991</v>
      </c>
      <c r="F1719" s="41" t="str">
        <f>IFERROR(VLOOKUP(E1719,Heritage!$E$3:$H$4601,4,FALSE),"")</f>
        <v/>
      </c>
      <c r="G1719" s="41">
        <f>IFERROR(VLOOKUP(E1719,'PRS até 2014'!$E$4:$L$6307,8,FALSE),"")</f>
        <v>0.69444444444444442</v>
      </c>
      <c r="H1719" t="str">
        <f>IFERROR(VLOOKUP(E1719,'Global Insight'!$E$2:$F$4102,2,FALSE),"")</f>
        <v/>
      </c>
      <c r="I1719" t="str">
        <f>IFERROR(VLOOKUP(E1719,EIU!$E$2:$H$3662,4,FALSE),"")</f>
        <v/>
      </c>
    </row>
    <row r="1720" spans="1:9" x14ac:dyDescent="0.25">
      <c r="A1720" s="12" t="s">
        <v>248</v>
      </c>
      <c r="B1720" s="13" t="s">
        <v>249</v>
      </c>
      <c r="C1720" s="14">
        <v>143</v>
      </c>
      <c r="D1720" s="14">
        <v>1991</v>
      </c>
      <c r="E1720">
        <f t="shared" si="27"/>
        <v>1431991</v>
      </c>
      <c r="F1720" s="41" t="str">
        <f>IFERROR(VLOOKUP(E1720,Heritage!$E$3:$H$4601,4,FALSE),"")</f>
        <v/>
      </c>
      <c r="G1720" s="41">
        <f>IFERROR(VLOOKUP(E1720,'PRS até 2014'!$E$4:$L$6307,8,FALSE),"")</f>
        <v>0.47222222222222221</v>
      </c>
      <c r="H1720" t="str">
        <f>IFERROR(VLOOKUP(E1720,'Global Insight'!$E$2:$F$4102,2,FALSE),"")</f>
        <v/>
      </c>
      <c r="I1720" t="str">
        <f>IFERROR(VLOOKUP(E1720,EIU!$E$2:$H$3662,4,FALSE),"")</f>
        <v/>
      </c>
    </row>
    <row r="1721" spans="1:9" x14ac:dyDescent="0.25">
      <c r="A1721" s="12" t="s">
        <v>250</v>
      </c>
      <c r="B1721" s="13" t="s">
        <v>390</v>
      </c>
      <c r="C1721" s="14">
        <v>144</v>
      </c>
      <c r="D1721" s="14">
        <v>1991</v>
      </c>
      <c r="E1721">
        <f t="shared" si="27"/>
        <v>1441991</v>
      </c>
      <c r="F1721" s="41" t="str">
        <f>IFERROR(VLOOKUP(E1721,Heritage!$E$3:$H$4601,4,FALSE),"")</f>
        <v/>
      </c>
      <c r="G1721" s="41">
        <f>IFERROR(VLOOKUP(E1721,'PRS até 2014'!$E$4:$L$6307,8,FALSE),"")</f>
        <v>0.47222222222222221</v>
      </c>
      <c r="H1721" t="str">
        <f>IFERROR(VLOOKUP(E1721,'Global Insight'!$E$2:$F$4102,2,FALSE),"")</f>
        <v/>
      </c>
      <c r="I1721" t="str">
        <f>IFERROR(VLOOKUP(E1721,EIU!$E$2:$H$3662,4,FALSE),"")</f>
        <v/>
      </c>
    </row>
    <row r="1722" spans="1:9" x14ac:dyDescent="0.25">
      <c r="A1722" s="12" t="s">
        <v>251</v>
      </c>
      <c r="B1722" s="13" t="s">
        <v>252</v>
      </c>
      <c r="C1722" s="14">
        <v>145</v>
      </c>
      <c r="D1722" s="14">
        <v>1991</v>
      </c>
      <c r="E1722">
        <f t="shared" si="27"/>
        <v>1451991</v>
      </c>
      <c r="F1722" s="41" t="str">
        <f>IFERROR(VLOOKUP(E1722,Heritage!$E$3:$H$4601,4,FALSE),"")</f>
        <v/>
      </c>
      <c r="G1722" s="41">
        <f>IFERROR(VLOOKUP(E1722,'PRS até 2014'!$E$4:$L$6307,8,FALSE),"")</f>
        <v>0.5</v>
      </c>
      <c r="H1722" t="str">
        <f>IFERROR(VLOOKUP(E1722,'Global Insight'!$E$2:$F$4102,2,FALSE),"")</f>
        <v/>
      </c>
      <c r="I1722" t="str">
        <f>IFERROR(VLOOKUP(E1722,EIU!$E$2:$H$3662,4,FALSE),"")</f>
        <v/>
      </c>
    </row>
    <row r="1723" spans="1:9" x14ac:dyDescent="0.25">
      <c r="A1723" s="12" t="s">
        <v>253</v>
      </c>
      <c r="B1723" s="13" t="s">
        <v>254</v>
      </c>
      <c r="C1723" s="14">
        <v>146</v>
      </c>
      <c r="D1723" s="14">
        <v>1991</v>
      </c>
      <c r="E1723">
        <f t="shared" si="27"/>
        <v>1461991</v>
      </c>
      <c r="F1723" s="41" t="str">
        <f>IFERROR(VLOOKUP(E1723,Heritage!$E$3:$H$4601,4,FALSE),"")</f>
        <v/>
      </c>
      <c r="G1723" s="41" t="str">
        <f>IFERROR(VLOOKUP(E1723,'PRS até 2014'!$E$4:$L$6307,8,FALSE),"")</f>
        <v xml:space="preserve"> </v>
      </c>
      <c r="H1723" t="str">
        <f>IFERROR(VLOOKUP(E1723,'Global Insight'!$E$2:$F$4102,2,FALSE),"")</f>
        <v/>
      </c>
      <c r="I1723" t="str">
        <f>IFERROR(VLOOKUP(E1723,EIU!$E$2:$H$3662,4,FALSE),"")</f>
        <v/>
      </c>
    </row>
    <row r="1724" spans="1:9" x14ac:dyDescent="0.25">
      <c r="A1724" s="12" t="s">
        <v>365</v>
      </c>
      <c r="B1724" s="13" t="s">
        <v>391</v>
      </c>
      <c r="C1724" s="14">
        <v>147</v>
      </c>
      <c r="D1724" s="14">
        <v>1991</v>
      </c>
      <c r="E1724">
        <f t="shared" si="27"/>
        <v>1471991</v>
      </c>
      <c r="F1724" s="41" t="str">
        <f>IFERROR(VLOOKUP(E1724,Heritage!$E$3:$H$4601,4,FALSE),"")</f>
        <v/>
      </c>
      <c r="G1724" s="41" t="str">
        <f>IFERROR(VLOOKUP(E1724,'PRS até 2014'!$E$4:$L$6307,8,FALSE),"")</f>
        <v xml:space="preserve"> </v>
      </c>
      <c r="H1724" t="str">
        <f>IFERROR(VLOOKUP(E1724,'Global Insight'!$E$2:$F$4102,2,FALSE),"")</f>
        <v/>
      </c>
      <c r="I1724" t="str">
        <f>IFERROR(VLOOKUP(E1724,EIU!$E$2:$H$3662,4,FALSE),"")</f>
        <v/>
      </c>
    </row>
    <row r="1725" spans="1:9" x14ac:dyDescent="0.25">
      <c r="A1725" s="12" t="s">
        <v>366</v>
      </c>
      <c r="B1725" s="13" t="s">
        <v>392</v>
      </c>
      <c r="C1725" s="14">
        <v>148</v>
      </c>
      <c r="D1725" s="14">
        <v>1991</v>
      </c>
      <c r="E1725">
        <f t="shared" si="27"/>
        <v>1481991</v>
      </c>
      <c r="F1725" s="41" t="str">
        <f>IFERROR(VLOOKUP(E1725,Heritage!$E$3:$H$4601,4,FALSE),"")</f>
        <v/>
      </c>
      <c r="G1725" s="41" t="str">
        <f>IFERROR(VLOOKUP(E1725,'PRS até 2014'!$E$4:$L$6307,8,FALSE),"")</f>
        <v xml:space="preserve"> </v>
      </c>
      <c r="H1725" t="str">
        <f>IFERROR(VLOOKUP(E1725,'Global Insight'!$E$2:$F$4102,2,FALSE),"")</f>
        <v/>
      </c>
      <c r="I1725" t="str">
        <f>IFERROR(VLOOKUP(E1725,EIU!$E$2:$H$3662,4,FALSE),"")</f>
        <v/>
      </c>
    </row>
    <row r="1726" spans="1:9" x14ac:dyDescent="0.25">
      <c r="A1726" s="12" t="s">
        <v>272</v>
      </c>
      <c r="B1726" s="13" t="s">
        <v>273</v>
      </c>
      <c r="C1726" s="14">
        <v>149</v>
      </c>
      <c r="D1726" s="14">
        <v>1991</v>
      </c>
      <c r="E1726">
        <f t="shared" si="27"/>
        <v>1491991</v>
      </c>
      <c r="F1726" s="41" t="str">
        <f>IFERROR(VLOOKUP(E1726,Heritage!$E$3:$H$4601,4,FALSE),"")</f>
        <v/>
      </c>
      <c r="G1726" s="41" t="str">
        <f>IFERROR(VLOOKUP(E1726,'PRS até 2014'!$E$4:$L$6307,8,FALSE),"")</f>
        <v xml:space="preserve"> </v>
      </c>
      <c r="H1726" t="str">
        <f>IFERROR(VLOOKUP(E1726,'Global Insight'!$E$2:$F$4102,2,FALSE),"")</f>
        <v/>
      </c>
      <c r="I1726" t="str">
        <f>IFERROR(VLOOKUP(E1726,EIU!$E$2:$H$3662,4,FALSE),"")</f>
        <v/>
      </c>
    </row>
    <row r="1727" spans="1:9" x14ac:dyDescent="0.25">
      <c r="A1727" s="12" t="s">
        <v>255</v>
      </c>
      <c r="B1727" s="13" t="s">
        <v>256</v>
      </c>
      <c r="C1727" s="14">
        <v>150</v>
      </c>
      <c r="D1727" s="14">
        <v>1991</v>
      </c>
      <c r="E1727">
        <f t="shared" si="27"/>
        <v>1501991</v>
      </c>
      <c r="F1727" s="41" t="str">
        <f>IFERROR(VLOOKUP(E1727,Heritage!$E$3:$H$4601,4,FALSE),"")</f>
        <v/>
      </c>
      <c r="G1727" s="41">
        <f>IFERROR(VLOOKUP(E1727,'PRS até 2014'!$E$4:$L$6307,8,FALSE),"")</f>
        <v>0.52777777777777768</v>
      </c>
      <c r="H1727" t="str">
        <f>IFERROR(VLOOKUP(E1727,'Global Insight'!$E$2:$F$4102,2,FALSE),"")</f>
        <v/>
      </c>
      <c r="I1727" t="str">
        <f>IFERROR(VLOOKUP(E1727,EIU!$E$2:$H$3662,4,FALSE),"")</f>
        <v/>
      </c>
    </row>
    <row r="1728" spans="1:9" x14ac:dyDescent="0.25">
      <c r="A1728" s="12" t="s">
        <v>259</v>
      </c>
      <c r="B1728" s="13" t="s">
        <v>260</v>
      </c>
      <c r="C1728" s="14">
        <v>151</v>
      </c>
      <c r="D1728" s="14">
        <v>1991</v>
      </c>
      <c r="E1728">
        <f t="shared" si="27"/>
        <v>1511991</v>
      </c>
      <c r="F1728" s="41" t="str">
        <f>IFERROR(VLOOKUP(E1728,Heritage!$E$3:$H$4601,4,FALSE),"")</f>
        <v/>
      </c>
      <c r="G1728" s="41">
        <f>IFERROR(VLOOKUP(E1728,'PRS até 2014'!$E$4:$L$6307,8,FALSE),"")</f>
        <v>0.44444444444444442</v>
      </c>
      <c r="H1728" t="str">
        <f>IFERROR(VLOOKUP(E1728,'Global Insight'!$E$2:$F$4102,2,FALSE),"")</f>
        <v/>
      </c>
      <c r="I1728" t="str">
        <f>IFERROR(VLOOKUP(E1728,EIU!$E$2:$H$3662,4,FALSE),"")</f>
        <v/>
      </c>
    </row>
    <row r="1729" spans="1:9" x14ac:dyDescent="0.25">
      <c r="A1729" s="12" t="s">
        <v>271</v>
      </c>
      <c r="B1729" s="13" t="s">
        <v>393</v>
      </c>
      <c r="C1729" s="14">
        <v>152</v>
      </c>
      <c r="D1729" s="14">
        <v>1991</v>
      </c>
      <c r="E1729">
        <f t="shared" si="27"/>
        <v>1521991</v>
      </c>
      <c r="F1729" s="41" t="str">
        <f>IFERROR(VLOOKUP(E1729,Heritage!$E$3:$H$4601,4,FALSE),"")</f>
        <v/>
      </c>
      <c r="G1729" s="41">
        <f>IFERROR(VLOOKUP(E1729,'PRS até 2014'!$E$4:$L$6307,8,FALSE),"")</f>
        <v>0.22222222222222221</v>
      </c>
      <c r="H1729" t="str">
        <f>IFERROR(VLOOKUP(E1729,'Global Insight'!$E$2:$F$4102,2,FALSE),"")</f>
        <v/>
      </c>
      <c r="I1729" t="str">
        <f>IFERROR(VLOOKUP(E1729,EIU!$E$2:$H$3662,4,FALSE),"")</f>
        <v/>
      </c>
    </row>
    <row r="1730" spans="1:9" x14ac:dyDescent="0.25">
      <c r="A1730" s="12" t="s">
        <v>284</v>
      </c>
      <c r="B1730" s="13" t="s">
        <v>285</v>
      </c>
      <c r="C1730" s="14">
        <v>153</v>
      </c>
      <c r="D1730" s="14">
        <v>1991</v>
      </c>
      <c r="E1730">
        <f t="shared" si="27"/>
        <v>1531991</v>
      </c>
      <c r="F1730" s="41" t="str">
        <f>IFERROR(VLOOKUP(E1730,Heritage!$E$3:$H$4601,4,FALSE),"")</f>
        <v/>
      </c>
      <c r="G1730" s="41" t="str">
        <f>IFERROR(VLOOKUP(E1730,'PRS até 2014'!$E$4:$L$6307,8,FALSE),"")</f>
        <v xml:space="preserve"> </v>
      </c>
      <c r="H1730" t="str">
        <f>IFERROR(VLOOKUP(E1730,'Global Insight'!$E$2:$F$4102,2,FALSE),"")</f>
        <v/>
      </c>
      <c r="I1730" t="str">
        <f>IFERROR(VLOOKUP(E1730,EIU!$E$2:$H$3662,4,FALSE),"")</f>
        <v/>
      </c>
    </row>
    <row r="1731" spans="1:9" x14ac:dyDescent="0.25">
      <c r="A1731" s="12" t="s">
        <v>265</v>
      </c>
      <c r="B1731" s="13" t="s">
        <v>266</v>
      </c>
      <c r="C1731" s="14">
        <v>154</v>
      </c>
      <c r="D1731" s="14">
        <v>1991</v>
      </c>
      <c r="E1731">
        <f t="shared" si="27"/>
        <v>1541991</v>
      </c>
      <c r="F1731" s="41" t="str">
        <f>IFERROR(VLOOKUP(E1731,Heritage!$E$3:$H$4601,4,FALSE),"")</f>
        <v/>
      </c>
      <c r="G1731" s="41">
        <f>IFERROR(VLOOKUP(E1731,'PRS até 2014'!$E$4:$L$6307,8,FALSE),"")</f>
        <v>0.24999999999999997</v>
      </c>
      <c r="H1731" t="str">
        <f>IFERROR(VLOOKUP(E1731,'Global Insight'!$E$2:$F$4102,2,FALSE),"")</f>
        <v/>
      </c>
      <c r="I1731" t="str">
        <f>IFERROR(VLOOKUP(E1731,EIU!$E$2:$H$3662,4,FALSE),"")</f>
        <v/>
      </c>
    </row>
    <row r="1732" spans="1:9" x14ac:dyDescent="0.25">
      <c r="A1732" s="12" t="s">
        <v>261</v>
      </c>
      <c r="B1732" s="13" t="s">
        <v>262</v>
      </c>
      <c r="C1732" s="14">
        <v>155</v>
      </c>
      <c r="D1732" s="14">
        <v>1991</v>
      </c>
      <c r="E1732">
        <f t="shared" si="27"/>
        <v>1551991</v>
      </c>
      <c r="F1732" s="41" t="str">
        <f>IFERROR(VLOOKUP(E1732,Heritage!$E$3:$H$4601,4,FALSE),"")</f>
        <v/>
      </c>
      <c r="G1732" s="41">
        <f>IFERROR(VLOOKUP(E1732,'PRS até 2014'!$E$4:$L$6307,8,FALSE),"")</f>
        <v>0.72222222222222221</v>
      </c>
      <c r="H1732" t="str">
        <f>IFERROR(VLOOKUP(E1732,'Global Insight'!$E$2:$F$4102,2,FALSE),"")</f>
        <v/>
      </c>
      <c r="I1732" t="str">
        <f>IFERROR(VLOOKUP(E1732,EIU!$E$2:$H$3662,4,FALSE),"")</f>
        <v/>
      </c>
    </row>
    <row r="1733" spans="1:9" x14ac:dyDescent="0.25">
      <c r="A1733" s="12" t="s">
        <v>276</v>
      </c>
      <c r="B1733" s="13" t="s">
        <v>277</v>
      </c>
      <c r="C1733" s="14">
        <v>156</v>
      </c>
      <c r="D1733" s="14">
        <v>1991</v>
      </c>
      <c r="E1733">
        <f t="shared" si="27"/>
        <v>1561991</v>
      </c>
      <c r="F1733" s="41" t="str">
        <f>IFERROR(VLOOKUP(E1733,Heritage!$E$3:$H$4601,4,FALSE),"")</f>
        <v/>
      </c>
      <c r="G1733" s="41" t="str">
        <f>IFERROR(VLOOKUP(E1733,'PRS até 2014'!$E$4:$L$6307,8,FALSE),"")</f>
        <v xml:space="preserve"> </v>
      </c>
      <c r="H1733" t="str">
        <f>IFERROR(VLOOKUP(E1733,'Global Insight'!$E$2:$F$4102,2,FALSE),"")</f>
        <v/>
      </c>
      <c r="I1733" t="str">
        <f>IFERROR(VLOOKUP(E1733,EIU!$E$2:$H$3662,4,FALSE),"")</f>
        <v/>
      </c>
    </row>
    <row r="1734" spans="1:9" x14ac:dyDescent="0.25">
      <c r="A1734" s="12" t="s">
        <v>278</v>
      </c>
      <c r="B1734" s="13" t="s">
        <v>279</v>
      </c>
      <c r="C1734" s="14">
        <v>157</v>
      </c>
      <c r="D1734" s="14">
        <v>1991</v>
      </c>
      <c r="E1734">
        <f t="shared" si="27"/>
        <v>1571991</v>
      </c>
      <c r="F1734" s="41" t="str">
        <f>IFERROR(VLOOKUP(E1734,Heritage!$E$3:$H$4601,4,FALSE),"")</f>
        <v/>
      </c>
      <c r="G1734" s="41" t="str">
        <f>IFERROR(VLOOKUP(E1734,'PRS até 2014'!$E$4:$L$6307,8,FALSE),"")</f>
        <v xml:space="preserve"> </v>
      </c>
      <c r="H1734" t="str">
        <f>IFERROR(VLOOKUP(E1734,'Global Insight'!$E$2:$F$4102,2,FALSE),"")</f>
        <v/>
      </c>
      <c r="I1734" t="str">
        <f>IFERROR(VLOOKUP(E1734,EIU!$E$2:$H$3662,4,FALSE),"")</f>
        <v/>
      </c>
    </row>
    <row r="1735" spans="1:9" x14ac:dyDescent="0.25">
      <c r="A1735" s="12" t="s">
        <v>263</v>
      </c>
      <c r="B1735" s="13" t="s">
        <v>264</v>
      </c>
      <c r="C1735" s="14">
        <v>158</v>
      </c>
      <c r="D1735" s="14">
        <v>1991</v>
      </c>
      <c r="E1735">
        <f t="shared" si="27"/>
        <v>1581991</v>
      </c>
      <c r="F1735" s="41" t="str">
        <f>IFERROR(VLOOKUP(E1735,Heritage!$E$3:$H$4601,4,FALSE),"")</f>
        <v/>
      </c>
      <c r="G1735" s="41" t="str">
        <f>IFERROR(VLOOKUP(E1735,'PRS até 2014'!$E$4:$L$6307,8,FALSE),"")</f>
        <v xml:space="preserve"> </v>
      </c>
      <c r="H1735" t="str">
        <f>IFERROR(VLOOKUP(E1735,'Global Insight'!$E$2:$F$4102,2,FALSE),"")</f>
        <v/>
      </c>
      <c r="I1735" t="str">
        <f>IFERROR(VLOOKUP(E1735,EIU!$E$2:$H$3662,4,FALSE),"")</f>
        <v/>
      </c>
    </row>
    <row r="1736" spans="1:9" x14ac:dyDescent="0.25">
      <c r="A1736" s="12" t="s">
        <v>269</v>
      </c>
      <c r="B1736" s="13" t="s">
        <v>270</v>
      </c>
      <c r="C1736" s="14">
        <v>159</v>
      </c>
      <c r="D1736" s="14">
        <v>1991</v>
      </c>
      <c r="E1736">
        <f t="shared" si="27"/>
        <v>1591991</v>
      </c>
      <c r="F1736" s="41" t="str">
        <f>IFERROR(VLOOKUP(E1736,Heritage!$E$3:$H$4601,4,FALSE),"")</f>
        <v/>
      </c>
      <c r="G1736" s="41">
        <f>IFERROR(VLOOKUP(E1736,'PRS até 2014'!$E$4:$L$6307,8,FALSE),"")</f>
        <v>0.33333333333333331</v>
      </c>
      <c r="H1736" t="str">
        <f>IFERROR(VLOOKUP(E1736,'Global Insight'!$E$2:$F$4102,2,FALSE),"")</f>
        <v/>
      </c>
      <c r="I1736" t="str">
        <f>IFERROR(VLOOKUP(E1736,EIU!$E$2:$H$3662,4,FALSE),"")</f>
        <v/>
      </c>
    </row>
    <row r="1737" spans="1:9" x14ac:dyDescent="0.25">
      <c r="A1737" s="12" t="s">
        <v>327</v>
      </c>
      <c r="B1737" s="13" t="s">
        <v>328</v>
      </c>
      <c r="C1737" s="14">
        <v>160</v>
      </c>
      <c r="D1737" s="14">
        <v>1991</v>
      </c>
      <c r="E1737">
        <f t="shared" si="27"/>
        <v>1601991</v>
      </c>
      <c r="F1737" s="41" t="str">
        <f>IFERROR(VLOOKUP(E1737,Heritage!$E$3:$H$4601,4,FALSE),"")</f>
        <v/>
      </c>
      <c r="G1737" s="41">
        <f>IFERROR(VLOOKUP(E1737,'PRS até 2014'!$E$4:$L$6307,8,FALSE),"")</f>
        <v>0.52777777777777779</v>
      </c>
      <c r="H1737" t="str">
        <f>IFERROR(VLOOKUP(E1737,'Global Insight'!$E$2:$F$4102,2,FALSE),"")</f>
        <v/>
      </c>
      <c r="I1737" t="str">
        <f>IFERROR(VLOOKUP(E1737,EIU!$E$2:$H$3662,4,FALSE),"")</f>
        <v/>
      </c>
    </row>
    <row r="1738" spans="1:9" x14ac:dyDescent="0.25">
      <c r="A1738" s="12" t="s">
        <v>89</v>
      </c>
      <c r="B1738" s="13" t="s">
        <v>90</v>
      </c>
      <c r="C1738" s="14">
        <v>161</v>
      </c>
      <c r="D1738" s="14">
        <v>1991</v>
      </c>
      <c r="E1738">
        <f t="shared" si="27"/>
        <v>1611991</v>
      </c>
      <c r="F1738" s="41" t="str">
        <f>IFERROR(VLOOKUP(E1738,Heritage!$E$3:$H$4601,4,FALSE),"")</f>
        <v/>
      </c>
      <c r="G1738" s="41">
        <f>IFERROR(VLOOKUP(E1738,'PRS até 2014'!$E$4:$L$6307,8,FALSE),"")</f>
        <v>0.72222222222222221</v>
      </c>
      <c r="H1738" t="str">
        <f>IFERROR(VLOOKUP(E1738,'Global Insight'!$E$2:$F$4102,2,FALSE),"")</f>
        <v/>
      </c>
      <c r="I1738" t="str">
        <f>IFERROR(VLOOKUP(E1738,EIU!$E$2:$H$3662,4,FALSE),"")</f>
        <v/>
      </c>
    </row>
    <row r="1739" spans="1:9" x14ac:dyDescent="0.25">
      <c r="A1739" s="12" t="s">
        <v>173</v>
      </c>
      <c r="B1739" s="13" t="s">
        <v>174</v>
      </c>
      <c r="C1739" s="14">
        <v>162</v>
      </c>
      <c r="D1739" s="14">
        <v>1991</v>
      </c>
      <c r="E1739">
        <f t="shared" si="27"/>
        <v>1621991</v>
      </c>
      <c r="F1739" s="41" t="str">
        <f>IFERROR(VLOOKUP(E1739,Heritage!$E$3:$H$4601,4,FALSE),"")</f>
        <v/>
      </c>
      <c r="G1739" s="41">
        <f>IFERROR(VLOOKUP(E1739,'PRS até 2014'!$E$4:$L$6307,8,FALSE),"")</f>
        <v>0.33333333333333331</v>
      </c>
      <c r="H1739" t="str">
        <f>IFERROR(VLOOKUP(E1739,'Global Insight'!$E$2:$F$4102,2,FALSE),"")</f>
        <v/>
      </c>
      <c r="I1739" t="str">
        <f>IFERROR(VLOOKUP(E1739,EIU!$E$2:$H$3662,4,FALSE),"")</f>
        <v/>
      </c>
    </row>
    <row r="1740" spans="1:9" x14ac:dyDescent="0.25">
      <c r="A1740" s="12" t="s">
        <v>367</v>
      </c>
      <c r="B1740" s="13" t="s">
        <v>394</v>
      </c>
      <c r="C1740" s="14">
        <v>163</v>
      </c>
      <c r="D1740" s="14">
        <v>1991</v>
      </c>
      <c r="E1740">
        <f t="shared" si="27"/>
        <v>1631991</v>
      </c>
      <c r="F1740" s="41" t="str">
        <f>IFERROR(VLOOKUP(E1740,Heritage!$E$3:$H$4601,4,FALSE),"")</f>
        <v/>
      </c>
      <c r="G1740" s="41" t="str">
        <f>IFERROR(VLOOKUP(E1740,'PRS até 2014'!$E$4:$L$6307,8,FALSE),"")</f>
        <v xml:space="preserve"> </v>
      </c>
      <c r="H1740" t="str">
        <f>IFERROR(VLOOKUP(E1740,'Global Insight'!$E$2:$F$4102,2,FALSE),"")</f>
        <v/>
      </c>
      <c r="I1740" t="str">
        <f>IFERROR(VLOOKUP(E1740,EIU!$E$2:$H$3662,4,FALSE),"")</f>
        <v/>
      </c>
    </row>
    <row r="1741" spans="1:9" x14ac:dyDescent="0.25">
      <c r="A1741" s="12" t="s">
        <v>368</v>
      </c>
      <c r="B1741" s="13" t="s">
        <v>395</v>
      </c>
      <c r="C1741" s="14">
        <v>164</v>
      </c>
      <c r="D1741" s="14">
        <v>1991</v>
      </c>
      <c r="E1741">
        <f t="shared" si="27"/>
        <v>1641991</v>
      </c>
      <c r="F1741" s="41" t="str">
        <f>IFERROR(VLOOKUP(E1741,Heritage!$E$3:$H$4601,4,FALSE),"")</f>
        <v/>
      </c>
      <c r="G1741" s="41" t="str">
        <f>IFERROR(VLOOKUP(E1741,'PRS até 2014'!$E$4:$L$6307,8,FALSE),"")</f>
        <v xml:space="preserve"> </v>
      </c>
      <c r="H1741" t="str">
        <f>IFERROR(VLOOKUP(E1741,'Global Insight'!$E$2:$F$4102,2,FALSE),"")</f>
        <v/>
      </c>
      <c r="I1741" t="str">
        <f>IFERROR(VLOOKUP(E1741,EIU!$E$2:$H$3662,4,FALSE),"")</f>
        <v/>
      </c>
    </row>
    <row r="1742" spans="1:9" x14ac:dyDescent="0.25">
      <c r="A1742" s="12" t="s">
        <v>369</v>
      </c>
      <c r="B1742" s="13" t="s">
        <v>396</v>
      </c>
      <c r="C1742" s="14">
        <v>165</v>
      </c>
      <c r="D1742" s="14">
        <v>1991</v>
      </c>
      <c r="E1742">
        <f t="shared" si="27"/>
        <v>1651991</v>
      </c>
      <c r="F1742" s="41" t="str">
        <f>IFERROR(VLOOKUP(E1742,Heritage!$E$3:$H$4601,4,FALSE),"")</f>
        <v/>
      </c>
      <c r="G1742" s="41" t="str">
        <f>IFERROR(VLOOKUP(E1742,'PRS até 2014'!$E$4:$L$6307,8,FALSE),"")</f>
        <v xml:space="preserve"> </v>
      </c>
      <c r="H1742" t="str">
        <f>IFERROR(VLOOKUP(E1742,'Global Insight'!$E$2:$F$4102,2,FALSE),"")</f>
        <v/>
      </c>
      <c r="I1742" t="str">
        <f>IFERROR(VLOOKUP(E1742,EIU!$E$2:$H$3662,4,FALSE),"")</f>
        <v/>
      </c>
    </row>
    <row r="1743" spans="1:9" x14ac:dyDescent="0.25">
      <c r="A1743" s="12" t="s">
        <v>257</v>
      </c>
      <c r="B1743" s="13" t="s">
        <v>258</v>
      </c>
      <c r="C1743" s="14">
        <v>166</v>
      </c>
      <c r="D1743" s="14">
        <v>1991</v>
      </c>
      <c r="E1743">
        <f t="shared" si="27"/>
        <v>1661991</v>
      </c>
      <c r="F1743" s="41" t="str">
        <f>IFERROR(VLOOKUP(E1743,Heritage!$E$3:$H$4601,4,FALSE),"")</f>
        <v/>
      </c>
      <c r="G1743" s="41">
        <f>IFERROR(VLOOKUP(E1743,'PRS até 2014'!$E$4:$L$6307,8,FALSE),"")</f>
        <v>0.19444444444444442</v>
      </c>
      <c r="H1743" t="str">
        <f>IFERROR(VLOOKUP(E1743,'Global Insight'!$E$2:$F$4102,2,FALSE),"")</f>
        <v/>
      </c>
      <c r="I1743" t="str">
        <f>IFERROR(VLOOKUP(E1743,EIU!$E$2:$H$3662,4,FALSE),"")</f>
        <v/>
      </c>
    </row>
    <row r="1744" spans="1:9" x14ac:dyDescent="0.25">
      <c r="A1744" s="12" t="s">
        <v>274</v>
      </c>
      <c r="B1744" s="13" t="s">
        <v>275</v>
      </c>
      <c r="C1744" s="14">
        <v>167</v>
      </c>
      <c r="D1744" s="14">
        <v>1991</v>
      </c>
      <c r="E1744">
        <f t="shared" si="27"/>
        <v>1671991</v>
      </c>
      <c r="F1744" s="41" t="str">
        <f>IFERROR(VLOOKUP(E1744,Heritage!$E$3:$H$4601,4,FALSE),"")</f>
        <v/>
      </c>
      <c r="G1744" s="41">
        <f>IFERROR(VLOOKUP(E1744,'PRS até 2014'!$E$4:$L$6307,8,FALSE),"")</f>
        <v>0.3611111111111111</v>
      </c>
      <c r="H1744" t="str">
        <f>IFERROR(VLOOKUP(E1744,'Global Insight'!$E$2:$F$4102,2,FALSE),"")</f>
        <v/>
      </c>
      <c r="I1744" t="str">
        <f>IFERROR(VLOOKUP(E1744,EIU!$E$2:$H$3662,4,FALSE),"")</f>
        <v/>
      </c>
    </row>
    <row r="1745" spans="1:9" x14ac:dyDescent="0.25">
      <c r="A1745" s="12" t="s">
        <v>282</v>
      </c>
      <c r="B1745" s="13" t="s">
        <v>283</v>
      </c>
      <c r="C1745" s="14">
        <v>168</v>
      </c>
      <c r="D1745" s="14">
        <v>1991</v>
      </c>
      <c r="E1745">
        <f t="shared" si="27"/>
        <v>1681991</v>
      </c>
      <c r="F1745" s="41" t="str">
        <f>IFERROR(VLOOKUP(E1745,Heritage!$E$3:$H$4601,4,FALSE),"")</f>
        <v/>
      </c>
      <c r="G1745" s="41" t="str">
        <f>IFERROR(VLOOKUP(E1745,'PRS até 2014'!$E$4:$L$6307,8,FALSE),"")</f>
        <v xml:space="preserve"> </v>
      </c>
      <c r="H1745" t="str">
        <f>IFERROR(VLOOKUP(E1745,'Global Insight'!$E$2:$F$4102,2,FALSE),"")</f>
        <v/>
      </c>
      <c r="I1745" t="str">
        <f>IFERROR(VLOOKUP(E1745,EIU!$E$2:$H$3662,4,FALSE),"")</f>
        <v/>
      </c>
    </row>
    <row r="1746" spans="1:9" x14ac:dyDescent="0.25">
      <c r="A1746" s="12" t="s">
        <v>280</v>
      </c>
      <c r="B1746" s="13" t="s">
        <v>281</v>
      </c>
      <c r="C1746" s="14">
        <v>169</v>
      </c>
      <c r="D1746" s="14">
        <v>1991</v>
      </c>
      <c r="E1746">
        <f t="shared" si="27"/>
        <v>1691991</v>
      </c>
      <c r="F1746" s="41" t="str">
        <f>IFERROR(VLOOKUP(E1746,Heritage!$E$3:$H$4601,4,FALSE),"")</f>
        <v/>
      </c>
      <c r="G1746" s="41">
        <f>IFERROR(VLOOKUP(E1746,'PRS até 2014'!$E$4:$L$6307,8,FALSE),"")</f>
        <v>0.83333333333333326</v>
      </c>
      <c r="H1746" t="str">
        <f>IFERROR(VLOOKUP(E1746,'Global Insight'!$E$2:$F$4102,2,FALSE),"")</f>
        <v/>
      </c>
      <c r="I1746" t="str">
        <f>IFERROR(VLOOKUP(E1746,EIU!$E$2:$H$3662,4,FALSE),"")</f>
        <v/>
      </c>
    </row>
    <row r="1747" spans="1:9" x14ac:dyDescent="0.25">
      <c r="A1747" s="12" t="s">
        <v>49</v>
      </c>
      <c r="B1747" s="13" t="s">
        <v>50</v>
      </c>
      <c r="C1747" s="14">
        <v>170</v>
      </c>
      <c r="D1747" s="14">
        <v>1991</v>
      </c>
      <c r="E1747">
        <f t="shared" si="27"/>
        <v>1701991</v>
      </c>
      <c r="F1747" s="41" t="str">
        <f>IFERROR(VLOOKUP(E1747,Heritage!$E$3:$H$4601,4,FALSE),"")</f>
        <v/>
      </c>
      <c r="G1747" s="41">
        <f>IFERROR(VLOOKUP(E1747,'PRS até 2014'!$E$4:$L$6307,8,FALSE),"")</f>
        <v>0.94444444444444442</v>
      </c>
      <c r="H1747" t="str">
        <f>IFERROR(VLOOKUP(E1747,'Global Insight'!$E$2:$F$4102,2,FALSE),"")</f>
        <v/>
      </c>
      <c r="I1747" t="str">
        <f>IFERROR(VLOOKUP(E1747,EIU!$E$2:$H$3662,4,FALSE),"")</f>
        <v/>
      </c>
    </row>
    <row r="1748" spans="1:9" x14ac:dyDescent="0.25">
      <c r="A1748" s="12" t="s">
        <v>286</v>
      </c>
      <c r="B1748" s="13" t="s">
        <v>287</v>
      </c>
      <c r="C1748" s="14">
        <v>171</v>
      </c>
      <c r="D1748" s="14">
        <v>1991</v>
      </c>
      <c r="E1748">
        <f t="shared" si="27"/>
        <v>1711991</v>
      </c>
      <c r="F1748" s="41" t="str">
        <f>IFERROR(VLOOKUP(E1748,Heritage!$E$3:$H$4601,4,FALSE),"")</f>
        <v/>
      </c>
      <c r="G1748" s="41">
        <f>IFERROR(VLOOKUP(E1748,'PRS até 2014'!$E$4:$L$6307,8,FALSE),"")</f>
        <v>0.41666666666666669</v>
      </c>
      <c r="H1748" t="str">
        <f>IFERROR(VLOOKUP(E1748,'Global Insight'!$E$2:$F$4102,2,FALSE),"")</f>
        <v/>
      </c>
      <c r="I1748" t="str">
        <f>IFERROR(VLOOKUP(E1748,EIU!$E$2:$H$3662,4,FALSE),"")</f>
        <v/>
      </c>
    </row>
    <row r="1749" spans="1:9" x14ac:dyDescent="0.25">
      <c r="A1749" s="12" t="s">
        <v>370</v>
      </c>
      <c r="B1749" s="13" t="s">
        <v>305</v>
      </c>
      <c r="C1749" s="14">
        <v>172</v>
      </c>
      <c r="D1749" s="14">
        <v>1991</v>
      </c>
      <c r="E1749">
        <f t="shared" si="27"/>
        <v>1721991</v>
      </c>
      <c r="F1749" s="41" t="str">
        <f>IFERROR(VLOOKUP(E1749,Heritage!$E$3:$H$4601,4,FALSE),"")</f>
        <v/>
      </c>
      <c r="G1749" s="41">
        <f>IFERROR(VLOOKUP(E1749,'PRS até 2014'!$E$4:$L$6307,8,FALSE),"")</f>
        <v>0.69444444444444442</v>
      </c>
      <c r="H1749" t="str">
        <f>IFERROR(VLOOKUP(E1749,'Global Insight'!$E$2:$F$4102,2,FALSE),"")</f>
        <v/>
      </c>
      <c r="I1749" t="str">
        <f>IFERROR(VLOOKUP(E1749,EIU!$E$2:$H$3662,4,FALSE),"")</f>
        <v/>
      </c>
    </row>
    <row r="1750" spans="1:9" x14ac:dyDescent="0.25">
      <c r="A1750" s="12" t="s">
        <v>294</v>
      </c>
      <c r="B1750" s="13" t="s">
        <v>295</v>
      </c>
      <c r="C1750" s="14">
        <v>173</v>
      </c>
      <c r="D1750" s="14">
        <v>1991</v>
      </c>
      <c r="E1750">
        <f t="shared" si="27"/>
        <v>1731991</v>
      </c>
      <c r="F1750" s="41" t="str">
        <f>IFERROR(VLOOKUP(E1750,Heritage!$E$3:$H$4601,4,FALSE),"")</f>
        <v/>
      </c>
      <c r="G1750" s="41" t="str">
        <f>IFERROR(VLOOKUP(E1750,'PRS até 2014'!$E$4:$L$6307,8,FALSE),"")</f>
        <v xml:space="preserve"> </v>
      </c>
      <c r="H1750" t="str">
        <f>IFERROR(VLOOKUP(E1750,'Global Insight'!$E$2:$F$4102,2,FALSE),"")</f>
        <v/>
      </c>
      <c r="I1750" t="str">
        <f>IFERROR(VLOOKUP(E1750,EIU!$E$2:$H$3662,4,FALSE),"")</f>
        <v/>
      </c>
    </row>
    <row r="1751" spans="1:9" x14ac:dyDescent="0.25">
      <c r="A1751" s="12" t="s">
        <v>306</v>
      </c>
      <c r="B1751" s="13" t="s">
        <v>307</v>
      </c>
      <c r="C1751" s="14">
        <v>174</v>
      </c>
      <c r="D1751" s="14">
        <v>1991</v>
      </c>
      <c r="E1751">
        <f t="shared" si="27"/>
        <v>1741991</v>
      </c>
      <c r="F1751" s="41" t="str">
        <f>IFERROR(VLOOKUP(E1751,Heritage!$E$3:$H$4601,4,FALSE),"")</f>
        <v/>
      </c>
      <c r="G1751" s="41">
        <f>IFERROR(VLOOKUP(E1751,'PRS até 2014'!$E$4:$L$6307,8,FALSE),"")</f>
        <v>0.61111111111111105</v>
      </c>
      <c r="H1751" t="str">
        <f>IFERROR(VLOOKUP(E1751,'Global Insight'!$E$2:$F$4102,2,FALSE),"")</f>
        <v/>
      </c>
      <c r="I1751" t="str">
        <f>IFERROR(VLOOKUP(E1751,EIU!$E$2:$H$3662,4,FALSE),"")</f>
        <v/>
      </c>
    </row>
    <row r="1752" spans="1:9" x14ac:dyDescent="0.25">
      <c r="A1752" s="12" t="s">
        <v>292</v>
      </c>
      <c r="B1752" s="13" t="s">
        <v>293</v>
      </c>
      <c r="C1752" s="14">
        <v>175</v>
      </c>
      <c r="D1752" s="14">
        <v>1991</v>
      </c>
      <c r="E1752">
        <f t="shared" si="27"/>
        <v>1751991</v>
      </c>
      <c r="F1752" s="41" t="str">
        <f>IFERROR(VLOOKUP(E1752,Heritage!$E$3:$H$4601,4,FALSE),"")</f>
        <v/>
      </c>
      <c r="G1752" s="41">
        <f>IFERROR(VLOOKUP(E1752,'PRS até 2014'!$E$4:$L$6307,8,FALSE),"")</f>
        <v>0.55555555555555547</v>
      </c>
      <c r="H1752" t="str">
        <f>IFERROR(VLOOKUP(E1752,'Global Insight'!$E$2:$F$4102,2,FALSE),"")</f>
        <v/>
      </c>
      <c r="I1752" t="str">
        <f>IFERROR(VLOOKUP(E1752,EIU!$E$2:$H$3662,4,FALSE),"")</f>
        <v/>
      </c>
    </row>
    <row r="1753" spans="1:9" x14ac:dyDescent="0.25">
      <c r="A1753" s="12" t="s">
        <v>339</v>
      </c>
      <c r="B1753" s="13" t="s">
        <v>340</v>
      </c>
      <c r="C1753" s="14">
        <v>176</v>
      </c>
      <c r="D1753" s="14">
        <v>1991</v>
      </c>
      <c r="E1753">
        <f t="shared" si="27"/>
        <v>1761991</v>
      </c>
      <c r="F1753" s="41" t="str">
        <f>IFERROR(VLOOKUP(E1753,Heritage!$E$3:$H$4601,4,FALSE),"")</f>
        <v/>
      </c>
      <c r="G1753" s="41" t="str">
        <f>IFERROR(VLOOKUP(E1753,'PRS até 2014'!$E$4:$L$6307,8,FALSE),"")</f>
        <v xml:space="preserve"> </v>
      </c>
      <c r="H1753" t="str">
        <f>IFERROR(VLOOKUP(E1753,'Global Insight'!$E$2:$F$4102,2,FALSE),"")</f>
        <v/>
      </c>
      <c r="I1753" t="str">
        <f>IFERROR(VLOOKUP(E1753,EIU!$E$2:$H$3662,4,FALSE),"")</f>
        <v/>
      </c>
    </row>
    <row r="1754" spans="1:9" x14ac:dyDescent="0.25">
      <c r="A1754" s="12" t="s">
        <v>290</v>
      </c>
      <c r="B1754" s="13" t="s">
        <v>291</v>
      </c>
      <c r="C1754" s="14">
        <v>177</v>
      </c>
      <c r="D1754" s="14">
        <v>1991</v>
      </c>
      <c r="E1754">
        <f t="shared" si="27"/>
        <v>1771991</v>
      </c>
      <c r="F1754" s="41" t="str">
        <f>IFERROR(VLOOKUP(E1754,Heritage!$E$3:$H$4601,4,FALSE),"")</f>
        <v/>
      </c>
      <c r="G1754" s="41">
        <f>IFERROR(VLOOKUP(E1754,'PRS até 2014'!$E$4:$L$6307,8,FALSE),"")</f>
        <v>0.3888888888888889</v>
      </c>
      <c r="H1754" t="str">
        <f>IFERROR(VLOOKUP(E1754,'Global Insight'!$E$2:$F$4102,2,FALSE),"")</f>
        <v/>
      </c>
      <c r="I1754" t="str">
        <f>IFERROR(VLOOKUP(E1754,EIU!$E$2:$H$3662,4,FALSE),"")</f>
        <v/>
      </c>
    </row>
    <row r="1755" spans="1:9" x14ac:dyDescent="0.25">
      <c r="A1755" s="12" t="s">
        <v>371</v>
      </c>
      <c r="B1755" s="13" t="s">
        <v>397</v>
      </c>
      <c r="C1755" s="14">
        <v>178</v>
      </c>
      <c r="D1755" s="14">
        <v>1991</v>
      </c>
      <c r="E1755">
        <f t="shared" si="27"/>
        <v>1781991</v>
      </c>
      <c r="F1755" s="41" t="str">
        <f>IFERROR(VLOOKUP(E1755,Heritage!$E$3:$H$4601,4,FALSE),"")</f>
        <v/>
      </c>
      <c r="G1755" s="41" t="str">
        <f>IFERROR(VLOOKUP(E1755,'PRS até 2014'!$E$4:$L$6307,8,FALSE),"")</f>
        <v xml:space="preserve"> </v>
      </c>
      <c r="H1755" t="str">
        <f>IFERROR(VLOOKUP(E1755,'Global Insight'!$E$2:$F$4102,2,FALSE),"")</f>
        <v/>
      </c>
      <c r="I1755" t="str">
        <f>IFERROR(VLOOKUP(E1755,EIU!$E$2:$H$3662,4,FALSE),"")</f>
        <v/>
      </c>
    </row>
    <row r="1756" spans="1:9" x14ac:dyDescent="0.25">
      <c r="A1756" s="12" t="s">
        <v>298</v>
      </c>
      <c r="B1756" s="13" t="s">
        <v>299</v>
      </c>
      <c r="C1756" s="14">
        <v>179</v>
      </c>
      <c r="D1756" s="14">
        <v>1991</v>
      </c>
      <c r="E1756">
        <f t="shared" si="27"/>
        <v>1791991</v>
      </c>
      <c r="F1756" s="41" t="str">
        <f>IFERROR(VLOOKUP(E1756,Heritage!$E$3:$H$4601,4,FALSE),"")</f>
        <v/>
      </c>
      <c r="G1756" s="41">
        <f>IFERROR(VLOOKUP(E1756,'PRS até 2014'!$E$4:$L$6307,8,FALSE),"")</f>
        <v>0.58333333333333326</v>
      </c>
      <c r="H1756" t="str">
        <f>IFERROR(VLOOKUP(E1756,'Global Insight'!$E$2:$F$4102,2,FALSE),"")</f>
        <v/>
      </c>
      <c r="I1756" t="str">
        <f>IFERROR(VLOOKUP(E1756,EIU!$E$2:$H$3662,4,FALSE),"")</f>
        <v/>
      </c>
    </row>
    <row r="1757" spans="1:9" x14ac:dyDescent="0.25">
      <c r="A1757" s="12" t="s">
        <v>300</v>
      </c>
      <c r="B1757" s="13" t="s">
        <v>301</v>
      </c>
      <c r="C1757" s="14">
        <v>180</v>
      </c>
      <c r="D1757" s="14">
        <v>1991</v>
      </c>
      <c r="E1757">
        <f t="shared" si="27"/>
        <v>1801991</v>
      </c>
      <c r="F1757" s="41" t="str">
        <f>IFERROR(VLOOKUP(E1757,Heritage!$E$3:$H$4601,4,FALSE),"")</f>
        <v/>
      </c>
      <c r="G1757" s="41">
        <f>IFERROR(VLOOKUP(E1757,'PRS até 2014'!$E$4:$L$6307,8,FALSE),"")</f>
        <v>0.41666666666666663</v>
      </c>
      <c r="H1757" t="str">
        <f>IFERROR(VLOOKUP(E1757,'Global Insight'!$E$2:$F$4102,2,FALSE),"")</f>
        <v/>
      </c>
      <c r="I1757" t="str">
        <f>IFERROR(VLOOKUP(E1757,EIU!$E$2:$H$3662,4,FALSE),"")</f>
        <v/>
      </c>
    </row>
    <row r="1758" spans="1:9" x14ac:dyDescent="0.25">
      <c r="A1758" s="12" t="s">
        <v>302</v>
      </c>
      <c r="B1758" s="13" t="s">
        <v>303</v>
      </c>
      <c r="C1758" s="14">
        <v>181</v>
      </c>
      <c r="D1758" s="14">
        <v>1991</v>
      </c>
      <c r="E1758">
        <f t="shared" si="27"/>
        <v>1811991</v>
      </c>
      <c r="F1758" s="41" t="str">
        <f>IFERROR(VLOOKUP(E1758,Heritage!$E$3:$H$4601,4,FALSE),"")</f>
        <v/>
      </c>
      <c r="G1758" s="41">
        <f>IFERROR(VLOOKUP(E1758,'PRS até 2014'!$E$4:$L$6307,8,FALSE),"")</f>
        <v>0.44444444444444442</v>
      </c>
      <c r="H1758" t="str">
        <f>IFERROR(VLOOKUP(E1758,'Global Insight'!$E$2:$F$4102,2,FALSE),"")</f>
        <v/>
      </c>
      <c r="I1758" t="str">
        <f>IFERROR(VLOOKUP(E1758,EIU!$E$2:$H$3662,4,FALSE),"")</f>
        <v/>
      </c>
    </row>
    <row r="1759" spans="1:9" x14ac:dyDescent="0.25">
      <c r="A1759" s="12" t="s">
        <v>296</v>
      </c>
      <c r="B1759" s="13" t="s">
        <v>297</v>
      </c>
      <c r="C1759" s="14">
        <v>182</v>
      </c>
      <c r="D1759" s="14">
        <v>1991</v>
      </c>
      <c r="E1759">
        <f t="shared" si="27"/>
        <v>1821991</v>
      </c>
      <c r="F1759" s="41" t="str">
        <f>IFERROR(VLOOKUP(E1759,Heritage!$E$3:$H$4601,4,FALSE),"")</f>
        <v/>
      </c>
      <c r="G1759" s="41" t="str">
        <f>IFERROR(VLOOKUP(E1759,'PRS até 2014'!$E$4:$L$6307,8,FALSE),"")</f>
        <v xml:space="preserve"> </v>
      </c>
      <c r="H1759" t="str">
        <f>IFERROR(VLOOKUP(E1759,'Global Insight'!$E$2:$F$4102,2,FALSE),"")</f>
        <v/>
      </c>
      <c r="I1759" t="str">
        <f>IFERROR(VLOOKUP(E1759,EIU!$E$2:$H$3662,4,FALSE),"")</f>
        <v/>
      </c>
    </row>
    <row r="1760" spans="1:9" x14ac:dyDescent="0.25">
      <c r="A1760" s="12" t="s">
        <v>372</v>
      </c>
      <c r="B1760" s="13" t="s">
        <v>398</v>
      </c>
      <c r="C1760" s="14">
        <v>183</v>
      </c>
      <c r="D1760" s="14">
        <v>1991</v>
      </c>
      <c r="E1760">
        <f t="shared" si="27"/>
        <v>1831991</v>
      </c>
      <c r="F1760" s="41" t="str">
        <f>IFERROR(VLOOKUP(E1760,Heritage!$E$3:$H$4601,4,FALSE),"")</f>
        <v/>
      </c>
      <c r="G1760" s="41" t="str">
        <f>IFERROR(VLOOKUP(E1760,'PRS até 2014'!$E$4:$L$6307,8,FALSE),"")</f>
        <v xml:space="preserve"> </v>
      </c>
      <c r="H1760" t="str">
        <f>IFERROR(VLOOKUP(E1760,'Global Insight'!$E$2:$F$4102,2,FALSE),"")</f>
        <v/>
      </c>
      <c r="I1760" t="str">
        <f>IFERROR(VLOOKUP(E1760,EIU!$E$2:$H$3662,4,FALSE),"")</f>
        <v/>
      </c>
    </row>
    <row r="1761" spans="1:9" x14ac:dyDescent="0.25">
      <c r="A1761" s="12" t="s">
        <v>308</v>
      </c>
      <c r="B1761" s="13" t="s">
        <v>309</v>
      </c>
      <c r="C1761" s="14">
        <v>184</v>
      </c>
      <c r="D1761" s="14">
        <v>1991</v>
      </c>
      <c r="E1761">
        <f t="shared" si="27"/>
        <v>1841991</v>
      </c>
      <c r="F1761" s="41" t="str">
        <f>IFERROR(VLOOKUP(E1761,Heritage!$E$3:$H$4601,4,FALSE),"")</f>
        <v/>
      </c>
      <c r="G1761" s="41">
        <f>IFERROR(VLOOKUP(E1761,'PRS até 2014'!$E$4:$L$6307,8,FALSE),"")</f>
        <v>0.3611111111111111</v>
      </c>
      <c r="H1761" t="str">
        <f>IFERROR(VLOOKUP(E1761,'Global Insight'!$E$2:$F$4102,2,FALSE),"")</f>
        <v/>
      </c>
      <c r="I1761" t="str">
        <f>IFERROR(VLOOKUP(E1761,EIU!$E$2:$H$3662,4,FALSE),"")</f>
        <v/>
      </c>
    </row>
    <row r="1762" spans="1:9" x14ac:dyDescent="0.25">
      <c r="A1762" s="12" t="s">
        <v>310</v>
      </c>
      <c r="B1762" s="13" t="s">
        <v>311</v>
      </c>
      <c r="C1762" s="14">
        <v>185</v>
      </c>
      <c r="D1762" s="14">
        <v>1991</v>
      </c>
      <c r="E1762">
        <f t="shared" si="27"/>
        <v>1851991</v>
      </c>
      <c r="F1762" s="41" t="str">
        <f>IFERROR(VLOOKUP(E1762,Heritage!$E$3:$H$4601,4,FALSE),"")</f>
        <v/>
      </c>
      <c r="G1762" s="41" t="str">
        <f>IFERROR(VLOOKUP(E1762,'PRS até 2014'!$E$4:$L$6307,8,FALSE),"")</f>
        <v xml:space="preserve"> </v>
      </c>
      <c r="H1762" t="str">
        <f>IFERROR(VLOOKUP(E1762,'Global Insight'!$E$2:$F$4102,2,FALSE),"")</f>
        <v/>
      </c>
      <c r="I1762" t="str">
        <f>IFERROR(VLOOKUP(E1762,EIU!$E$2:$H$3662,4,FALSE),"")</f>
        <v/>
      </c>
    </row>
    <row r="1763" spans="1:9" x14ac:dyDescent="0.25">
      <c r="A1763" s="12" t="s">
        <v>6</v>
      </c>
      <c r="B1763" s="13" t="s">
        <v>7</v>
      </c>
      <c r="C1763" s="14">
        <v>186</v>
      </c>
      <c r="D1763" s="14">
        <v>1991</v>
      </c>
      <c r="E1763">
        <f t="shared" si="27"/>
        <v>1861991</v>
      </c>
      <c r="F1763" s="41" t="str">
        <f>IFERROR(VLOOKUP(E1763,Heritage!$E$3:$H$4601,4,FALSE),"")</f>
        <v/>
      </c>
      <c r="G1763" s="41">
        <f>IFERROR(VLOOKUP(E1763,'PRS até 2014'!$E$4:$L$6307,8,FALSE),"")</f>
        <v>0.47222222222222221</v>
      </c>
      <c r="H1763" t="str">
        <f>IFERROR(VLOOKUP(E1763,'Global Insight'!$E$2:$F$4102,2,FALSE),"")</f>
        <v/>
      </c>
      <c r="I1763" t="str">
        <f>IFERROR(VLOOKUP(E1763,EIU!$E$2:$H$3662,4,FALSE),"")</f>
        <v/>
      </c>
    </row>
    <row r="1764" spans="1:9" x14ac:dyDescent="0.25">
      <c r="A1764" s="12" t="s">
        <v>103</v>
      </c>
      <c r="B1764" s="13" t="s">
        <v>104</v>
      </c>
      <c r="C1764" s="14">
        <v>187</v>
      </c>
      <c r="D1764" s="14">
        <v>1991</v>
      </c>
      <c r="E1764">
        <f t="shared" si="27"/>
        <v>1871991</v>
      </c>
      <c r="F1764" s="41" t="str">
        <f>IFERROR(VLOOKUP(E1764,Heritage!$E$3:$H$4601,4,FALSE),"")</f>
        <v/>
      </c>
      <c r="G1764" s="41">
        <f>IFERROR(VLOOKUP(E1764,'PRS até 2014'!$E$4:$L$6307,8,FALSE),"")</f>
        <v>0.72222222222222221</v>
      </c>
      <c r="H1764" t="str">
        <f>IFERROR(VLOOKUP(E1764,'Global Insight'!$E$2:$F$4102,2,FALSE),"")</f>
        <v/>
      </c>
      <c r="I1764" t="str">
        <f>IFERROR(VLOOKUP(E1764,EIU!$E$2:$H$3662,4,FALSE),"")</f>
        <v/>
      </c>
    </row>
    <row r="1765" spans="1:9" x14ac:dyDescent="0.25">
      <c r="A1765" s="12" t="s">
        <v>314</v>
      </c>
      <c r="B1765" s="13" t="s">
        <v>315</v>
      </c>
      <c r="C1765" s="14">
        <v>188</v>
      </c>
      <c r="D1765" s="14">
        <v>1991</v>
      </c>
      <c r="E1765">
        <f t="shared" si="27"/>
        <v>1881991</v>
      </c>
      <c r="F1765" s="41" t="str">
        <f>IFERROR(VLOOKUP(E1765,Heritage!$E$3:$H$4601,4,FALSE),"")</f>
        <v/>
      </c>
      <c r="G1765" s="41">
        <f>IFERROR(VLOOKUP(E1765,'PRS até 2014'!$E$4:$L$6307,8,FALSE),"")</f>
        <v>0.77777777777777779</v>
      </c>
      <c r="H1765" t="str">
        <f>IFERROR(VLOOKUP(E1765,'Global Insight'!$E$2:$F$4102,2,FALSE),"")</f>
        <v/>
      </c>
      <c r="I1765" t="str">
        <f>IFERROR(VLOOKUP(E1765,EIU!$E$2:$H$3662,4,FALSE),"")</f>
        <v/>
      </c>
    </row>
    <row r="1766" spans="1:9" x14ac:dyDescent="0.25">
      <c r="A1766" s="12" t="s">
        <v>312</v>
      </c>
      <c r="B1766" s="13" t="s">
        <v>313</v>
      </c>
      <c r="C1766" s="14">
        <v>189</v>
      </c>
      <c r="D1766" s="14">
        <v>1991</v>
      </c>
      <c r="E1766">
        <f t="shared" si="27"/>
        <v>1891991</v>
      </c>
      <c r="F1766" s="41" t="str">
        <f>IFERROR(VLOOKUP(E1766,Heritage!$E$3:$H$4601,4,FALSE),"")</f>
        <v/>
      </c>
      <c r="G1766" s="41">
        <f>IFERROR(VLOOKUP(E1766,'PRS até 2014'!$E$4:$L$6307,8,FALSE),"")</f>
        <v>0.52777777777777779</v>
      </c>
      <c r="H1766" t="str">
        <f>IFERROR(VLOOKUP(E1766,'Global Insight'!$E$2:$F$4102,2,FALSE),"")</f>
        <v/>
      </c>
      <c r="I1766" t="str">
        <f>IFERROR(VLOOKUP(E1766,EIU!$E$2:$H$3662,4,FALSE),"")</f>
        <v/>
      </c>
    </row>
    <row r="1767" spans="1:9" x14ac:dyDescent="0.25">
      <c r="A1767" s="12" t="s">
        <v>316</v>
      </c>
      <c r="B1767" s="13" t="s">
        <v>317</v>
      </c>
      <c r="C1767" s="14">
        <v>190</v>
      </c>
      <c r="D1767" s="14">
        <v>1991</v>
      </c>
      <c r="E1767">
        <f t="shared" si="27"/>
        <v>1901991</v>
      </c>
      <c r="F1767" s="41" t="str">
        <f>IFERROR(VLOOKUP(E1767,Heritage!$E$3:$H$4601,4,FALSE),"")</f>
        <v/>
      </c>
      <c r="G1767" s="41" t="str">
        <f>IFERROR(VLOOKUP(E1767,'PRS até 2014'!$E$4:$L$6307,8,FALSE),"")</f>
        <v xml:space="preserve"> </v>
      </c>
      <c r="H1767" t="str">
        <f>IFERROR(VLOOKUP(E1767,'Global Insight'!$E$2:$F$4102,2,FALSE),"")</f>
        <v/>
      </c>
      <c r="I1767" t="str">
        <f>IFERROR(VLOOKUP(E1767,EIU!$E$2:$H$3662,4,FALSE),"")</f>
        <v/>
      </c>
    </row>
    <row r="1768" spans="1:9" x14ac:dyDescent="0.25">
      <c r="A1768" s="12" t="s">
        <v>322</v>
      </c>
      <c r="B1768" s="13" t="s">
        <v>323</v>
      </c>
      <c r="C1768" s="14">
        <v>191</v>
      </c>
      <c r="D1768" s="14">
        <v>1991</v>
      </c>
      <c r="E1768">
        <f t="shared" si="27"/>
        <v>1911991</v>
      </c>
      <c r="F1768" s="41" t="str">
        <f>IFERROR(VLOOKUP(E1768,Heritage!$E$3:$H$4601,4,FALSE),"")</f>
        <v/>
      </c>
      <c r="G1768" s="41" t="str">
        <f>IFERROR(VLOOKUP(E1768,'PRS até 2014'!$E$4:$L$6307,8,FALSE),"")</f>
        <v xml:space="preserve"> </v>
      </c>
      <c r="H1768" t="str">
        <f>IFERROR(VLOOKUP(E1768,'Global Insight'!$E$2:$F$4102,2,FALSE),"")</f>
        <v/>
      </c>
      <c r="I1768" t="str">
        <f>IFERROR(VLOOKUP(E1768,EIU!$E$2:$H$3662,4,FALSE),"")</f>
        <v/>
      </c>
    </row>
    <row r="1769" spans="1:9" x14ac:dyDescent="0.25">
      <c r="A1769" s="12" t="s">
        <v>318</v>
      </c>
      <c r="B1769" s="13" t="s">
        <v>319</v>
      </c>
      <c r="C1769" s="14">
        <v>192</v>
      </c>
      <c r="D1769" s="14">
        <v>1991</v>
      </c>
      <c r="E1769">
        <f t="shared" si="27"/>
        <v>1921991</v>
      </c>
      <c r="F1769" s="41" t="str">
        <f>IFERROR(VLOOKUP(E1769,Heritage!$E$3:$H$4601,4,FALSE),"")</f>
        <v/>
      </c>
      <c r="G1769" s="41">
        <f>IFERROR(VLOOKUP(E1769,'PRS até 2014'!$E$4:$L$6307,8,FALSE),"")</f>
        <v>0.61111111111111105</v>
      </c>
      <c r="H1769" t="str">
        <f>IFERROR(VLOOKUP(E1769,'Global Insight'!$E$2:$F$4102,2,FALSE),"")</f>
        <v/>
      </c>
      <c r="I1769" t="str">
        <f>IFERROR(VLOOKUP(E1769,EIU!$E$2:$H$3662,4,FALSE),"")</f>
        <v/>
      </c>
    </row>
    <row r="1770" spans="1:9" x14ac:dyDescent="0.25">
      <c r="A1770" s="12" t="s">
        <v>320</v>
      </c>
      <c r="B1770" s="13" t="s">
        <v>321</v>
      </c>
      <c r="C1770" s="14">
        <v>193</v>
      </c>
      <c r="D1770" s="14">
        <v>1991</v>
      </c>
      <c r="E1770">
        <f t="shared" si="27"/>
        <v>1931991</v>
      </c>
      <c r="F1770" s="41" t="str">
        <f>IFERROR(VLOOKUP(E1770,Heritage!$E$3:$H$4601,4,FALSE),"")</f>
        <v/>
      </c>
      <c r="G1770" s="41">
        <f>IFERROR(VLOOKUP(E1770,'PRS até 2014'!$E$4:$L$6307,8,FALSE),"")</f>
        <v>0.5</v>
      </c>
      <c r="H1770" t="str">
        <f>IFERROR(VLOOKUP(E1770,'Global Insight'!$E$2:$F$4102,2,FALSE),"")</f>
        <v/>
      </c>
      <c r="I1770" t="str">
        <f>IFERROR(VLOOKUP(E1770,EIU!$E$2:$H$3662,4,FALSE),"")</f>
        <v/>
      </c>
    </row>
    <row r="1771" spans="1:9" x14ac:dyDescent="0.25">
      <c r="A1771" s="12" t="s">
        <v>325</v>
      </c>
      <c r="B1771" s="13" t="s">
        <v>326</v>
      </c>
      <c r="C1771" s="14">
        <v>194</v>
      </c>
      <c r="D1771" s="14">
        <v>1991</v>
      </c>
      <c r="E1771">
        <f t="shared" si="27"/>
        <v>1941991</v>
      </c>
      <c r="F1771" s="41" t="str">
        <f>IFERROR(VLOOKUP(E1771,Heritage!$E$3:$H$4601,4,FALSE),"")</f>
        <v/>
      </c>
      <c r="G1771" s="41">
        <f>IFERROR(VLOOKUP(E1771,'PRS até 2014'!$E$4:$L$6307,8,FALSE),"")</f>
        <v>0.44444444444444442</v>
      </c>
      <c r="H1771" t="str">
        <f>IFERROR(VLOOKUP(E1771,'Global Insight'!$E$2:$F$4102,2,FALSE),"")</f>
        <v/>
      </c>
      <c r="I1771" t="str">
        <f>IFERROR(VLOOKUP(E1771,EIU!$E$2:$H$3662,4,FALSE),"")</f>
        <v/>
      </c>
    </row>
    <row r="1772" spans="1:9" x14ac:dyDescent="0.25">
      <c r="A1772" s="12" t="s">
        <v>373</v>
      </c>
      <c r="B1772" s="13" t="s">
        <v>341</v>
      </c>
      <c r="C1772" s="14">
        <v>195</v>
      </c>
      <c r="D1772" s="14">
        <v>1991</v>
      </c>
      <c r="E1772">
        <f t="shared" si="27"/>
        <v>1951991</v>
      </c>
      <c r="F1772" s="41" t="str">
        <f>IFERROR(VLOOKUP(E1772,Heritage!$E$3:$H$4601,4,FALSE),"")</f>
        <v/>
      </c>
      <c r="G1772" s="41" t="str">
        <f>IFERROR(VLOOKUP(E1772,'PRS até 2014'!$E$4:$L$6307,8,FALSE),"")</f>
        <v xml:space="preserve"> </v>
      </c>
      <c r="H1772" t="str">
        <f>IFERROR(VLOOKUP(E1772,'Global Insight'!$E$2:$F$4102,2,FALSE),"")</f>
        <v/>
      </c>
      <c r="I1772" t="str">
        <f>IFERROR(VLOOKUP(E1772,EIU!$E$2:$H$3662,4,FALSE),"")</f>
        <v/>
      </c>
    </row>
    <row r="1773" spans="1:9" x14ac:dyDescent="0.25">
      <c r="A1773" s="12" t="s">
        <v>329</v>
      </c>
      <c r="B1773" s="13" t="s">
        <v>330</v>
      </c>
      <c r="C1773" s="14">
        <v>196</v>
      </c>
      <c r="D1773" s="14">
        <v>1991</v>
      </c>
      <c r="E1773">
        <f t="shared" si="27"/>
        <v>1961991</v>
      </c>
      <c r="F1773" s="41" t="str">
        <f>IFERROR(VLOOKUP(E1773,Heritage!$E$3:$H$4601,4,FALSE),"")</f>
        <v/>
      </c>
      <c r="G1773" s="41">
        <f>IFERROR(VLOOKUP(E1773,'PRS até 2014'!$E$4:$L$6307,8,FALSE),"")</f>
        <v>0.33333333333333331</v>
      </c>
      <c r="H1773" t="str">
        <f>IFERROR(VLOOKUP(E1773,'Global Insight'!$E$2:$F$4102,2,FALSE),"")</f>
        <v/>
      </c>
      <c r="I1773" t="str">
        <f>IFERROR(VLOOKUP(E1773,EIU!$E$2:$H$3662,4,FALSE),"")</f>
        <v/>
      </c>
    </row>
    <row r="1774" spans="1:9" x14ac:dyDescent="0.25">
      <c r="A1774" s="16" t="s">
        <v>331</v>
      </c>
      <c r="B1774" s="17" t="s">
        <v>332</v>
      </c>
      <c r="C1774" s="18">
        <v>197</v>
      </c>
      <c r="D1774" s="18">
        <v>1991</v>
      </c>
      <c r="E1774">
        <f t="shared" si="27"/>
        <v>1971991</v>
      </c>
      <c r="F1774" s="41" t="str">
        <f>IFERROR(VLOOKUP(E1774,Heritage!$E$3:$H$4601,4,FALSE),"")</f>
        <v/>
      </c>
      <c r="G1774" s="41">
        <f>IFERROR(VLOOKUP(E1774,'PRS até 2014'!$E$4:$L$6307,8,FALSE),"")</f>
        <v>0.47222222222222221</v>
      </c>
      <c r="H1774" t="str">
        <f>IFERROR(VLOOKUP(E1774,'Global Insight'!$E$2:$F$4102,2,FALSE),"")</f>
        <v/>
      </c>
      <c r="I1774" t="str">
        <f>IFERROR(VLOOKUP(E1774,EIU!$E$2:$H$3662,4,FALSE),"")</f>
        <v/>
      </c>
    </row>
    <row r="1775" spans="1:9" x14ac:dyDescent="0.25">
      <c r="A1775" s="12" t="s">
        <v>0</v>
      </c>
      <c r="B1775" s="13" t="s">
        <v>1</v>
      </c>
      <c r="C1775" s="14">
        <v>1</v>
      </c>
      <c r="D1775" s="14">
        <v>1992</v>
      </c>
      <c r="E1775">
        <f t="shared" si="27"/>
        <v>11992</v>
      </c>
      <c r="F1775" s="41" t="str">
        <f>IFERROR(VLOOKUP(E1775,Heritage!$E$3:$H$4601,4,FALSE),"")</f>
        <v/>
      </c>
      <c r="G1775" s="41" t="str">
        <f>IFERROR(VLOOKUP(E1775,'PRS até 2014'!$E$4:$L$6307,8,FALSE),"")</f>
        <v xml:space="preserve"> </v>
      </c>
      <c r="H1775" t="str">
        <f>IFERROR(VLOOKUP(E1775,'Global Insight'!$E$2:$F$4102,2,FALSE),"")</f>
        <v/>
      </c>
      <c r="I1775" t="str">
        <f>IFERROR(VLOOKUP(E1775,EIU!$E$2:$H$3662,4,FALSE),"")</f>
        <v/>
      </c>
    </row>
    <row r="1776" spans="1:9" x14ac:dyDescent="0.25">
      <c r="A1776" s="12" t="s">
        <v>4</v>
      </c>
      <c r="B1776" s="13" t="s">
        <v>5</v>
      </c>
      <c r="C1776" s="14">
        <v>2</v>
      </c>
      <c r="D1776" s="14">
        <v>1992</v>
      </c>
      <c r="E1776">
        <f t="shared" si="27"/>
        <v>21992</v>
      </c>
      <c r="F1776" s="41" t="str">
        <f>IFERROR(VLOOKUP(E1776,Heritage!$E$3:$H$4601,4,FALSE),"")</f>
        <v/>
      </c>
      <c r="G1776" s="41">
        <f>IFERROR(VLOOKUP(E1776,'PRS até 2014'!$E$4:$L$6307,8,FALSE),"")</f>
        <v>0.44444444444444442</v>
      </c>
      <c r="H1776" t="str">
        <f>IFERROR(VLOOKUP(E1776,'Global Insight'!$E$2:$F$4102,2,FALSE),"")</f>
        <v/>
      </c>
      <c r="I1776" t="str">
        <f>IFERROR(VLOOKUP(E1776,EIU!$E$2:$H$3662,4,FALSE),"")</f>
        <v/>
      </c>
    </row>
    <row r="1777" spans="1:9" x14ac:dyDescent="0.25">
      <c r="A1777" s="12" t="s">
        <v>81</v>
      </c>
      <c r="B1777" s="13" t="s">
        <v>82</v>
      </c>
      <c r="C1777" s="14">
        <v>3</v>
      </c>
      <c r="D1777" s="14">
        <v>1992</v>
      </c>
      <c r="E1777">
        <f t="shared" si="27"/>
        <v>31992</v>
      </c>
      <c r="F1777" s="41" t="str">
        <f>IFERROR(VLOOKUP(E1777,Heritage!$E$3:$H$4601,4,FALSE),"")</f>
        <v/>
      </c>
      <c r="G1777" s="41">
        <f>IFERROR(VLOOKUP(E1777,'PRS até 2014'!$E$4:$L$6307,8,FALSE),"")</f>
        <v>0.44444444444444442</v>
      </c>
      <c r="H1777" t="str">
        <f>IFERROR(VLOOKUP(E1777,'Global Insight'!$E$2:$F$4102,2,FALSE),"")</f>
        <v/>
      </c>
      <c r="I1777" t="str">
        <f>IFERROR(VLOOKUP(E1777,EIU!$E$2:$H$3662,4,FALSE),"")</f>
        <v/>
      </c>
    </row>
    <row r="1778" spans="1:9" x14ac:dyDescent="0.25">
      <c r="A1778" s="12" t="s">
        <v>346</v>
      </c>
      <c r="B1778" s="13" t="s">
        <v>374</v>
      </c>
      <c r="C1778" s="14">
        <v>4</v>
      </c>
      <c r="D1778" s="14">
        <v>1992</v>
      </c>
      <c r="E1778">
        <f t="shared" si="27"/>
        <v>41992</v>
      </c>
      <c r="F1778" s="41" t="str">
        <f>IFERROR(VLOOKUP(E1778,Heritage!$E$3:$H$4601,4,FALSE),"")</f>
        <v/>
      </c>
      <c r="G1778" s="41" t="str">
        <f>IFERROR(VLOOKUP(E1778,'PRS até 2014'!$E$4:$L$6307,8,FALSE),"")</f>
        <v xml:space="preserve"> </v>
      </c>
      <c r="H1778" t="str">
        <f>IFERROR(VLOOKUP(E1778,'Global Insight'!$E$2:$F$4102,2,FALSE),"")</f>
        <v/>
      </c>
      <c r="I1778" t="str">
        <f>IFERROR(VLOOKUP(E1778,EIU!$E$2:$H$3662,4,FALSE),"")</f>
        <v/>
      </c>
    </row>
    <row r="1779" spans="1:9" x14ac:dyDescent="0.25">
      <c r="A1779" s="12" t="s">
        <v>2</v>
      </c>
      <c r="B1779" s="13" t="s">
        <v>3</v>
      </c>
      <c r="C1779" s="14">
        <v>5</v>
      </c>
      <c r="D1779" s="14">
        <v>1992</v>
      </c>
      <c r="E1779">
        <f t="shared" si="27"/>
        <v>51992</v>
      </c>
      <c r="F1779" s="41" t="str">
        <f>IFERROR(VLOOKUP(E1779,Heritage!$E$3:$H$4601,4,FALSE),"")</f>
        <v/>
      </c>
      <c r="G1779" s="41">
        <f>IFERROR(VLOOKUP(E1779,'PRS até 2014'!$E$4:$L$6307,8,FALSE),"")</f>
        <v>0.33333333333333331</v>
      </c>
      <c r="H1779" t="str">
        <f>IFERROR(VLOOKUP(E1779,'Global Insight'!$E$2:$F$4102,2,FALSE),"")</f>
        <v/>
      </c>
      <c r="I1779" t="str">
        <f>IFERROR(VLOOKUP(E1779,EIU!$E$2:$H$3662,4,FALSE),"")</f>
        <v/>
      </c>
    </row>
    <row r="1780" spans="1:9" x14ac:dyDescent="0.25">
      <c r="A1780" s="12" t="s">
        <v>347</v>
      </c>
      <c r="B1780" s="13" t="s">
        <v>375</v>
      </c>
      <c r="C1780" s="14">
        <v>6</v>
      </c>
      <c r="D1780" s="14">
        <v>1992</v>
      </c>
      <c r="E1780">
        <f t="shared" ref="E1780:E1843" si="28">C1780*10000+D1780</f>
        <v>61992</v>
      </c>
      <c r="F1780" s="41" t="str">
        <f>IFERROR(VLOOKUP(E1780,Heritage!$E$3:$H$4601,4,FALSE),"")</f>
        <v/>
      </c>
      <c r="G1780" s="41" t="str">
        <f>IFERROR(VLOOKUP(E1780,'PRS até 2014'!$E$4:$L$6307,8,FALSE),"")</f>
        <v xml:space="preserve"> </v>
      </c>
      <c r="H1780" t="str">
        <f>IFERROR(VLOOKUP(E1780,'Global Insight'!$E$2:$F$4102,2,FALSE),"")</f>
        <v/>
      </c>
      <c r="I1780" t="str">
        <f>IFERROR(VLOOKUP(E1780,EIU!$E$2:$H$3662,4,FALSE),"")</f>
        <v/>
      </c>
    </row>
    <row r="1781" spans="1:9" x14ac:dyDescent="0.25">
      <c r="A1781" s="12" t="s">
        <v>8</v>
      </c>
      <c r="B1781" s="13" t="s">
        <v>9</v>
      </c>
      <c r="C1781" s="14">
        <v>7</v>
      </c>
      <c r="D1781" s="14">
        <v>1992</v>
      </c>
      <c r="E1781">
        <f t="shared" si="28"/>
        <v>71992</v>
      </c>
      <c r="F1781" s="41" t="str">
        <f>IFERROR(VLOOKUP(E1781,Heritage!$E$3:$H$4601,4,FALSE),"")</f>
        <v/>
      </c>
      <c r="G1781" s="41">
        <f>IFERROR(VLOOKUP(E1781,'PRS até 2014'!$E$4:$L$6307,8,FALSE),"")</f>
        <v>0.61111111111111105</v>
      </c>
      <c r="H1781" t="str">
        <f>IFERROR(VLOOKUP(E1781,'Global Insight'!$E$2:$F$4102,2,FALSE),"")</f>
        <v/>
      </c>
      <c r="I1781" t="str">
        <f>IFERROR(VLOOKUP(E1781,EIU!$E$2:$H$3662,4,FALSE),"")</f>
        <v/>
      </c>
    </row>
    <row r="1782" spans="1:9" x14ac:dyDescent="0.25">
      <c r="A1782" s="12" t="s">
        <v>10</v>
      </c>
      <c r="B1782" s="13" t="s">
        <v>11</v>
      </c>
      <c r="C1782" s="14">
        <v>8</v>
      </c>
      <c r="D1782" s="14">
        <v>1992</v>
      </c>
      <c r="E1782">
        <f t="shared" si="28"/>
        <v>81992</v>
      </c>
      <c r="F1782" s="41" t="str">
        <f>IFERROR(VLOOKUP(E1782,Heritage!$E$3:$H$4601,4,FALSE),"")</f>
        <v/>
      </c>
      <c r="G1782" s="41" t="str">
        <f>IFERROR(VLOOKUP(E1782,'PRS até 2014'!$E$4:$L$6307,8,FALSE),"")</f>
        <v xml:space="preserve"> </v>
      </c>
      <c r="H1782" t="str">
        <f>IFERROR(VLOOKUP(E1782,'Global Insight'!$E$2:$F$4102,2,FALSE),"")</f>
        <v/>
      </c>
      <c r="I1782" t="str">
        <f>IFERROR(VLOOKUP(E1782,EIU!$E$2:$H$3662,4,FALSE),"")</f>
        <v/>
      </c>
    </row>
    <row r="1783" spans="1:9" x14ac:dyDescent="0.25">
      <c r="A1783" s="12" t="s">
        <v>12</v>
      </c>
      <c r="B1783" s="13" t="s">
        <v>13</v>
      </c>
      <c r="C1783" s="14">
        <v>9</v>
      </c>
      <c r="D1783" s="14">
        <v>1992</v>
      </c>
      <c r="E1783">
        <f t="shared" si="28"/>
        <v>91992</v>
      </c>
      <c r="F1783" s="41" t="str">
        <f>IFERROR(VLOOKUP(E1783,Heritage!$E$3:$H$4601,4,FALSE),"")</f>
        <v/>
      </c>
      <c r="G1783" s="41">
        <f>IFERROR(VLOOKUP(E1783,'PRS até 2014'!$E$4:$L$6307,8,FALSE),"")</f>
        <v>0.72222222222222221</v>
      </c>
      <c r="H1783" t="str">
        <f>IFERROR(VLOOKUP(E1783,'Global Insight'!$E$2:$F$4102,2,FALSE),"")</f>
        <v/>
      </c>
      <c r="I1783" t="str">
        <f>IFERROR(VLOOKUP(E1783,EIU!$E$2:$H$3662,4,FALSE),"")</f>
        <v/>
      </c>
    </row>
    <row r="1784" spans="1:9" x14ac:dyDescent="0.25">
      <c r="A1784" s="12" t="s">
        <v>14</v>
      </c>
      <c r="B1784" s="13" t="s">
        <v>15</v>
      </c>
      <c r="C1784" s="14">
        <v>10</v>
      </c>
      <c r="D1784" s="14">
        <v>1992</v>
      </c>
      <c r="E1784">
        <f t="shared" si="28"/>
        <v>101992</v>
      </c>
      <c r="F1784" s="41" t="str">
        <f>IFERROR(VLOOKUP(E1784,Heritage!$E$3:$H$4601,4,FALSE),"")</f>
        <v/>
      </c>
      <c r="G1784" s="41">
        <f>IFERROR(VLOOKUP(E1784,'PRS até 2014'!$E$4:$L$6307,8,FALSE),"")</f>
        <v>0.86111111111111105</v>
      </c>
      <c r="H1784" t="str">
        <f>IFERROR(VLOOKUP(E1784,'Global Insight'!$E$2:$F$4102,2,FALSE),"")</f>
        <v/>
      </c>
      <c r="I1784" t="str">
        <f>IFERROR(VLOOKUP(E1784,EIU!$E$2:$H$3662,4,FALSE),"")</f>
        <v/>
      </c>
    </row>
    <row r="1785" spans="1:9" x14ac:dyDescent="0.25">
      <c r="A1785" s="12" t="s">
        <v>16</v>
      </c>
      <c r="B1785" s="13" t="s">
        <v>17</v>
      </c>
      <c r="C1785" s="14">
        <v>11</v>
      </c>
      <c r="D1785" s="14">
        <v>1992</v>
      </c>
      <c r="E1785">
        <f t="shared" si="28"/>
        <v>111992</v>
      </c>
      <c r="F1785" s="41" t="str">
        <f>IFERROR(VLOOKUP(E1785,Heritage!$E$3:$H$4601,4,FALSE),"")</f>
        <v/>
      </c>
      <c r="G1785" s="41" t="str">
        <f>IFERROR(VLOOKUP(E1785,'PRS até 2014'!$E$4:$L$6307,8,FALSE),"")</f>
        <v xml:space="preserve"> </v>
      </c>
      <c r="H1785" t="str">
        <f>IFERROR(VLOOKUP(E1785,'Global Insight'!$E$2:$F$4102,2,FALSE),"")</f>
        <v/>
      </c>
      <c r="I1785" t="str">
        <f>IFERROR(VLOOKUP(E1785,EIU!$E$2:$H$3662,4,FALSE),"")</f>
        <v/>
      </c>
    </row>
    <row r="1786" spans="1:9" x14ac:dyDescent="0.25">
      <c r="A1786" s="12" t="s">
        <v>348</v>
      </c>
      <c r="B1786" s="13" t="s">
        <v>376</v>
      </c>
      <c r="C1786" s="14">
        <v>12</v>
      </c>
      <c r="D1786" s="14">
        <v>1992</v>
      </c>
      <c r="E1786">
        <f t="shared" si="28"/>
        <v>121992</v>
      </c>
      <c r="F1786" s="41" t="str">
        <f>IFERROR(VLOOKUP(E1786,Heritage!$E$3:$H$4601,4,FALSE),"")</f>
        <v/>
      </c>
      <c r="G1786" s="41">
        <f>IFERROR(VLOOKUP(E1786,'PRS até 2014'!$E$4:$L$6307,8,FALSE),"")</f>
        <v>0.47222222222222221</v>
      </c>
      <c r="H1786" t="str">
        <f>IFERROR(VLOOKUP(E1786,'Global Insight'!$E$2:$F$4102,2,FALSE),"")</f>
        <v/>
      </c>
      <c r="I1786" t="str">
        <f>IFERROR(VLOOKUP(E1786,EIU!$E$2:$H$3662,4,FALSE),"")</f>
        <v/>
      </c>
    </row>
    <row r="1787" spans="1:9" x14ac:dyDescent="0.25">
      <c r="A1787" s="12" t="s">
        <v>30</v>
      </c>
      <c r="B1787" s="13" t="s">
        <v>31</v>
      </c>
      <c r="C1787" s="14">
        <v>13</v>
      </c>
      <c r="D1787" s="14">
        <v>1992</v>
      </c>
      <c r="E1787">
        <f t="shared" si="28"/>
        <v>131992</v>
      </c>
      <c r="F1787" s="41" t="str">
        <f>IFERROR(VLOOKUP(E1787,Heritage!$E$3:$H$4601,4,FALSE),"")</f>
        <v/>
      </c>
      <c r="G1787" s="41">
        <f>IFERROR(VLOOKUP(E1787,'PRS até 2014'!$E$4:$L$6307,8,FALSE),"")</f>
        <v>0.66666666666666663</v>
      </c>
      <c r="H1787" t="str">
        <f>IFERROR(VLOOKUP(E1787,'Global Insight'!$E$2:$F$4102,2,FALSE),"")</f>
        <v/>
      </c>
      <c r="I1787" t="str">
        <f>IFERROR(VLOOKUP(E1787,EIU!$E$2:$H$3662,4,FALSE),"")</f>
        <v/>
      </c>
    </row>
    <row r="1788" spans="1:9" x14ac:dyDescent="0.25">
      <c r="A1788" s="12" t="s">
        <v>26</v>
      </c>
      <c r="B1788" s="13" t="s">
        <v>27</v>
      </c>
      <c r="C1788" s="14">
        <v>14</v>
      </c>
      <c r="D1788" s="14">
        <v>1992</v>
      </c>
      <c r="E1788">
        <f t="shared" si="28"/>
        <v>141992</v>
      </c>
      <c r="F1788" s="41" t="str">
        <f>IFERROR(VLOOKUP(E1788,Heritage!$E$3:$H$4601,4,FALSE),"")</f>
        <v/>
      </c>
      <c r="G1788" s="41">
        <f>IFERROR(VLOOKUP(E1788,'PRS até 2014'!$E$4:$L$6307,8,FALSE),"")</f>
        <v>0.30555555555555558</v>
      </c>
      <c r="H1788" t="str">
        <f>IFERROR(VLOOKUP(E1788,'Global Insight'!$E$2:$F$4102,2,FALSE),"")</f>
        <v/>
      </c>
      <c r="I1788" t="str">
        <f>IFERROR(VLOOKUP(E1788,EIU!$E$2:$H$3662,4,FALSE),"")</f>
        <v/>
      </c>
    </row>
    <row r="1789" spans="1:9" x14ac:dyDescent="0.25">
      <c r="A1789" s="12" t="s">
        <v>39</v>
      </c>
      <c r="B1789" s="13" t="s">
        <v>40</v>
      </c>
      <c r="C1789" s="14">
        <v>15</v>
      </c>
      <c r="D1789" s="14">
        <v>1992</v>
      </c>
      <c r="E1789">
        <f t="shared" si="28"/>
        <v>151992</v>
      </c>
      <c r="F1789" s="41" t="str">
        <f>IFERROR(VLOOKUP(E1789,Heritage!$E$3:$H$4601,4,FALSE),"")</f>
        <v/>
      </c>
      <c r="G1789" s="41" t="str">
        <f>IFERROR(VLOOKUP(E1789,'PRS até 2014'!$E$4:$L$6307,8,FALSE),"")</f>
        <v xml:space="preserve"> </v>
      </c>
      <c r="H1789" t="str">
        <f>IFERROR(VLOOKUP(E1789,'Global Insight'!$E$2:$F$4102,2,FALSE),"")</f>
        <v/>
      </c>
      <c r="I1789" t="str">
        <f>IFERROR(VLOOKUP(E1789,EIU!$E$2:$H$3662,4,FALSE),"")</f>
        <v/>
      </c>
    </row>
    <row r="1790" spans="1:9" x14ac:dyDescent="0.25">
      <c r="A1790" s="12" t="s">
        <v>33</v>
      </c>
      <c r="B1790" s="13" t="s">
        <v>34</v>
      </c>
      <c r="C1790" s="14">
        <v>16</v>
      </c>
      <c r="D1790" s="14">
        <v>1992</v>
      </c>
      <c r="E1790">
        <f t="shared" si="28"/>
        <v>161992</v>
      </c>
      <c r="F1790" s="41" t="str">
        <f>IFERROR(VLOOKUP(E1790,Heritage!$E$3:$H$4601,4,FALSE),"")</f>
        <v/>
      </c>
      <c r="G1790" s="41" t="str">
        <f>IFERROR(VLOOKUP(E1790,'PRS até 2014'!$E$4:$L$6307,8,FALSE),"")</f>
        <v xml:space="preserve"> </v>
      </c>
      <c r="H1790" t="str">
        <f>IFERROR(VLOOKUP(E1790,'Global Insight'!$E$2:$F$4102,2,FALSE),"")</f>
        <v/>
      </c>
      <c r="I1790" t="str">
        <f>IFERROR(VLOOKUP(E1790,EIU!$E$2:$H$3662,4,FALSE),"")</f>
        <v/>
      </c>
    </row>
    <row r="1791" spans="1:9" x14ac:dyDescent="0.25">
      <c r="A1791" s="12" t="s">
        <v>20</v>
      </c>
      <c r="B1791" s="13" t="s">
        <v>21</v>
      </c>
      <c r="C1791" s="14">
        <v>17</v>
      </c>
      <c r="D1791" s="14">
        <v>1992</v>
      </c>
      <c r="E1791">
        <f t="shared" si="28"/>
        <v>171992</v>
      </c>
      <c r="F1791" s="41" t="str">
        <f>IFERROR(VLOOKUP(E1791,Heritage!$E$3:$H$4601,4,FALSE),"")</f>
        <v/>
      </c>
      <c r="G1791" s="41">
        <f>IFERROR(VLOOKUP(E1791,'PRS até 2014'!$E$4:$L$6307,8,FALSE),"")</f>
        <v>0.77777777777777779</v>
      </c>
      <c r="H1791" t="str">
        <f>IFERROR(VLOOKUP(E1791,'Global Insight'!$E$2:$F$4102,2,FALSE),"")</f>
        <v/>
      </c>
      <c r="I1791" t="str">
        <f>IFERROR(VLOOKUP(E1791,EIU!$E$2:$H$3662,4,FALSE),"")</f>
        <v/>
      </c>
    </row>
    <row r="1792" spans="1:9" x14ac:dyDescent="0.25">
      <c r="A1792" s="12" t="s">
        <v>349</v>
      </c>
      <c r="B1792" s="13" t="s">
        <v>377</v>
      </c>
      <c r="C1792" s="14">
        <v>18</v>
      </c>
      <c r="D1792" s="14">
        <v>1992</v>
      </c>
      <c r="E1792">
        <f t="shared" si="28"/>
        <v>181992</v>
      </c>
      <c r="F1792" s="41" t="str">
        <f>IFERROR(VLOOKUP(E1792,Heritage!$E$3:$H$4601,4,FALSE),"")</f>
        <v/>
      </c>
      <c r="G1792" s="41" t="str">
        <f>IFERROR(VLOOKUP(E1792,'PRS até 2014'!$E$4:$L$6307,8,FALSE),"")</f>
        <v xml:space="preserve"> </v>
      </c>
      <c r="H1792" t="str">
        <f>IFERROR(VLOOKUP(E1792,'Global Insight'!$E$2:$F$4102,2,FALSE),"")</f>
        <v/>
      </c>
      <c r="I1792" t="str">
        <f>IFERROR(VLOOKUP(E1792,EIU!$E$2:$H$3662,4,FALSE),"")</f>
        <v/>
      </c>
    </row>
    <row r="1793" spans="1:9" x14ac:dyDescent="0.25">
      <c r="A1793" s="12" t="s">
        <v>22</v>
      </c>
      <c r="B1793" s="13" t="s">
        <v>23</v>
      </c>
      <c r="C1793" s="14">
        <v>19</v>
      </c>
      <c r="D1793" s="14">
        <v>1992</v>
      </c>
      <c r="E1793">
        <f t="shared" si="28"/>
        <v>191992</v>
      </c>
      <c r="F1793" s="41" t="str">
        <f>IFERROR(VLOOKUP(E1793,Heritage!$E$3:$H$4601,4,FALSE),"")</f>
        <v/>
      </c>
      <c r="G1793" s="41" t="str">
        <f>IFERROR(VLOOKUP(E1793,'PRS até 2014'!$E$4:$L$6307,8,FALSE),"")</f>
        <v xml:space="preserve"> </v>
      </c>
      <c r="H1793" t="str">
        <f>IFERROR(VLOOKUP(E1793,'Global Insight'!$E$2:$F$4102,2,FALSE),"")</f>
        <v/>
      </c>
      <c r="I1793" t="str">
        <f>IFERROR(VLOOKUP(E1793,EIU!$E$2:$H$3662,4,FALSE),"")</f>
        <v/>
      </c>
    </row>
    <row r="1794" spans="1:9" x14ac:dyDescent="0.25">
      <c r="A1794" s="12" t="s">
        <v>41</v>
      </c>
      <c r="B1794" s="13" t="s">
        <v>42</v>
      </c>
      <c r="C1794" s="14">
        <v>20</v>
      </c>
      <c r="D1794" s="14">
        <v>1992</v>
      </c>
      <c r="E1794">
        <f t="shared" si="28"/>
        <v>201992</v>
      </c>
      <c r="F1794" s="41" t="str">
        <f>IFERROR(VLOOKUP(E1794,Heritage!$E$3:$H$4601,4,FALSE),"")</f>
        <v/>
      </c>
      <c r="G1794" s="41" t="str">
        <f>IFERROR(VLOOKUP(E1794,'PRS até 2014'!$E$4:$L$6307,8,FALSE),"")</f>
        <v xml:space="preserve"> </v>
      </c>
      <c r="H1794" t="str">
        <f>IFERROR(VLOOKUP(E1794,'Global Insight'!$E$2:$F$4102,2,FALSE),"")</f>
        <v/>
      </c>
      <c r="I1794" t="str">
        <f>IFERROR(VLOOKUP(E1794,EIU!$E$2:$H$3662,4,FALSE),"")</f>
        <v/>
      </c>
    </row>
    <row r="1795" spans="1:9" x14ac:dyDescent="0.25">
      <c r="A1795" s="12" t="s">
        <v>35</v>
      </c>
      <c r="B1795" s="13" t="s">
        <v>36</v>
      </c>
      <c r="C1795" s="14">
        <v>21</v>
      </c>
      <c r="D1795" s="14">
        <v>1992</v>
      </c>
      <c r="E1795">
        <f t="shared" si="28"/>
        <v>211992</v>
      </c>
      <c r="F1795" s="41" t="str">
        <f>IFERROR(VLOOKUP(E1795,Heritage!$E$3:$H$4601,4,FALSE),"")</f>
        <v/>
      </c>
      <c r="G1795" s="41">
        <f>IFERROR(VLOOKUP(E1795,'PRS até 2014'!$E$4:$L$6307,8,FALSE),"")</f>
        <v>0.41666666666666669</v>
      </c>
      <c r="H1795" t="str">
        <f>IFERROR(VLOOKUP(E1795,'Global Insight'!$E$2:$F$4102,2,FALSE),"")</f>
        <v/>
      </c>
      <c r="I1795" t="str">
        <f>IFERROR(VLOOKUP(E1795,EIU!$E$2:$H$3662,4,FALSE),"")</f>
        <v/>
      </c>
    </row>
    <row r="1796" spans="1:9" x14ac:dyDescent="0.25">
      <c r="A1796" s="12" t="s">
        <v>333</v>
      </c>
      <c r="B1796" s="13" t="s">
        <v>32</v>
      </c>
      <c r="C1796" s="14">
        <v>22</v>
      </c>
      <c r="D1796" s="14">
        <v>1992</v>
      </c>
      <c r="E1796">
        <f t="shared" si="28"/>
        <v>221992</v>
      </c>
      <c r="F1796" s="41" t="str">
        <f>IFERROR(VLOOKUP(E1796,Heritage!$E$3:$H$4601,4,FALSE),"")</f>
        <v/>
      </c>
      <c r="G1796" s="41" t="str">
        <f>IFERROR(VLOOKUP(E1796,'PRS até 2014'!$E$4:$L$6307,8,FALSE),"")</f>
        <v xml:space="preserve"> </v>
      </c>
      <c r="H1796" t="str">
        <f>IFERROR(VLOOKUP(E1796,'Global Insight'!$E$2:$F$4102,2,FALSE),"")</f>
        <v/>
      </c>
      <c r="I1796" t="str">
        <f>IFERROR(VLOOKUP(E1796,EIU!$E$2:$H$3662,4,FALSE),"")</f>
        <v/>
      </c>
    </row>
    <row r="1797" spans="1:9" x14ac:dyDescent="0.25">
      <c r="A1797" s="12" t="s">
        <v>43</v>
      </c>
      <c r="B1797" s="13" t="s">
        <v>44</v>
      </c>
      <c r="C1797" s="14">
        <v>23</v>
      </c>
      <c r="D1797" s="14">
        <v>1992</v>
      </c>
      <c r="E1797">
        <f t="shared" si="28"/>
        <v>231992</v>
      </c>
      <c r="F1797" s="41" t="str">
        <f>IFERROR(VLOOKUP(E1797,Heritage!$E$3:$H$4601,4,FALSE),"")</f>
        <v/>
      </c>
      <c r="G1797" s="41">
        <f>IFERROR(VLOOKUP(E1797,'PRS até 2014'!$E$4:$L$6307,8,FALSE),"")</f>
        <v>0.63888888888888884</v>
      </c>
      <c r="H1797" t="str">
        <f>IFERROR(VLOOKUP(E1797,'Global Insight'!$E$2:$F$4102,2,FALSE),"")</f>
        <v/>
      </c>
      <c r="I1797" t="str">
        <f>IFERROR(VLOOKUP(E1797,EIU!$E$2:$H$3662,4,FALSE),"")</f>
        <v/>
      </c>
    </row>
    <row r="1798" spans="1:9" x14ac:dyDescent="0.25">
      <c r="A1798" s="12" t="s">
        <v>37</v>
      </c>
      <c r="B1798" s="13" t="s">
        <v>38</v>
      </c>
      <c r="C1798" s="14">
        <v>24</v>
      </c>
      <c r="D1798" s="14">
        <v>1992</v>
      </c>
      <c r="E1798">
        <f t="shared" si="28"/>
        <v>241992</v>
      </c>
      <c r="F1798" s="41" t="str">
        <f>IFERROR(VLOOKUP(E1798,Heritage!$E$3:$H$4601,4,FALSE),"")</f>
        <v/>
      </c>
      <c r="G1798" s="41">
        <f>IFERROR(VLOOKUP(E1798,'PRS até 2014'!$E$4:$L$6307,8,FALSE),"")</f>
        <v>0.61111111111111105</v>
      </c>
      <c r="H1798" t="str">
        <f>IFERROR(VLOOKUP(E1798,'Global Insight'!$E$2:$F$4102,2,FALSE),"")</f>
        <v/>
      </c>
      <c r="I1798" t="str">
        <f>IFERROR(VLOOKUP(E1798,EIU!$E$2:$H$3662,4,FALSE),"")</f>
        <v/>
      </c>
    </row>
    <row r="1799" spans="1:9" x14ac:dyDescent="0.25">
      <c r="A1799" s="12" t="s">
        <v>350</v>
      </c>
      <c r="B1799" s="13" t="s">
        <v>378</v>
      </c>
      <c r="C1799" s="14">
        <v>25</v>
      </c>
      <c r="D1799" s="14">
        <v>1992</v>
      </c>
      <c r="E1799">
        <f t="shared" si="28"/>
        <v>251992</v>
      </c>
      <c r="F1799" s="41" t="str">
        <f>IFERROR(VLOOKUP(E1799,Heritage!$E$3:$H$4601,4,FALSE),"")</f>
        <v/>
      </c>
      <c r="G1799" s="41">
        <f>IFERROR(VLOOKUP(E1799,'PRS até 2014'!$E$4:$L$6307,8,FALSE),"")</f>
        <v>0.80555555555555547</v>
      </c>
      <c r="H1799" t="str">
        <f>IFERROR(VLOOKUP(E1799,'Global Insight'!$E$2:$F$4102,2,FALSE),"")</f>
        <v/>
      </c>
      <c r="I1799" t="str">
        <f>IFERROR(VLOOKUP(E1799,EIU!$E$2:$H$3662,4,FALSE),"")</f>
        <v/>
      </c>
    </row>
    <row r="1800" spans="1:9" x14ac:dyDescent="0.25">
      <c r="A1800" s="12" t="s">
        <v>28</v>
      </c>
      <c r="B1800" s="13" t="s">
        <v>29</v>
      </c>
      <c r="C1800" s="14">
        <v>26</v>
      </c>
      <c r="D1800" s="14">
        <v>1992</v>
      </c>
      <c r="E1800">
        <f t="shared" si="28"/>
        <v>261992</v>
      </c>
      <c r="F1800" s="41" t="str">
        <f>IFERROR(VLOOKUP(E1800,Heritage!$E$3:$H$4601,4,FALSE),"")</f>
        <v/>
      </c>
      <c r="G1800" s="41">
        <f>IFERROR(VLOOKUP(E1800,'PRS até 2014'!$E$4:$L$6307,8,FALSE),"")</f>
        <v>0.66666666666666674</v>
      </c>
      <c r="H1800" t="str">
        <f>IFERROR(VLOOKUP(E1800,'Global Insight'!$E$2:$F$4102,2,FALSE),"")</f>
        <v/>
      </c>
      <c r="I1800" t="str">
        <f>IFERROR(VLOOKUP(E1800,EIU!$E$2:$H$3662,4,FALSE),"")</f>
        <v/>
      </c>
    </row>
    <row r="1801" spans="1:9" x14ac:dyDescent="0.25">
      <c r="A1801" s="12" t="s">
        <v>24</v>
      </c>
      <c r="B1801" s="13" t="s">
        <v>25</v>
      </c>
      <c r="C1801" s="14">
        <v>27</v>
      </c>
      <c r="D1801" s="14">
        <v>1992</v>
      </c>
      <c r="E1801">
        <f t="shared" si="28"/>
        <v>271992</v>
      </c>
      <c r="F1801" s="41" t="str">
        <f>IFERROR(VLOOKUP(E1801,Heritage!$E$3:$H$4601,4,FALSE),"")</f>
        <v/>
      </c>
      <c r="G1801" s="41">
        <f>IFERROR(VLOOKUP(E1801,'PRS até 2014'!$E$4:$L$6307,8,FALSE),"")</f>
        <v>0.5</v>
      </c>
      <c r="H1801" t="str">
        <f>IFERROR(VLOOKUP(E1801,'Global Insight'!$E$2:$F$4102,2,FALSE),"")</f>
        <v/>
      </c>
      <c r="I1801" t="str">
        <f>IFERROR(VLOOKUP(E1801,EIU!$E$2:$H$3662,4,FALSE),"")</f>
        <v/>
      </c>
    </row>
    <row r="1802" spans="1:9" x14ac:dyDescent="0.25">
      <c r="A1802" s="12" t="s">
        <v>18</v>
      </c>
      <c r="B1802" s="13" t="s">
        <v>19</v>
      </c>
      <c r="C1802" s="14">
        <v>28</v>
      </c>
      <c r="D1802" s="14">
        <v>1992</v>
      </c>
      <c r="E1802">
        <f t="shared" si="28"/>
        <v>281992</v>
      </c>
      <c r="F1802" s="41" t="str">
        <f>IFERROR(VLOOKUP(E1802,Heritage!$E$3:$H$4601,4,FALSE),"")</f>
        <v/>
      </c>
      <c r="G1802" s="41" t="str">
        <f>IFERROR(VLOOKUP(E1802,'PRS até 2014'!$E$4:$L$6307,8,FALSE),"")</f>
        <v xml:space="preserve"> </v>
      </c>
      <c r="H1802" t="str">
        <f>IFERROR(VLOOKUP(E1802,'Global Insight'!$E$2:$F$4102,2,FALSE),"")</f>
        <v/>
      </c>
      <c r="I1802" t="str">
        <f>IFERROR(VLOOKUP(E1802,EIU!$E$2:$H$3662,4,FALSE),"")</f>
        <v/>
      </c>
    </row>
    <row r="1803" spans="1:9" x14ac:dyDescent="0.25">
      <c r="A1803" s="12" t="s">
        <v>160</v>
      </c>
      <c r="B1803" s="13" t="s">
        <v>161</v>
      </c>
      <c r="C1803" s="14">
        <v>29</v>
      </c>
      <c r="D1803" s="14">
        <v>1992</v>
      </c>
      <c r="E1803">
        <f t="shared" si="28"/>
        <v>291992</v>
      </c>
      <c r="F1803" s="41" t="str">
        <f>IFERROR(VLOOKUP(E1803,Heritage!$E$3:$H$4601,4,FALSE),"")</f>
        <v/>
      </c>
      <c r="G1803" s="41" t="str">
        <f>IFERROR(VLOOKUP(E1803,'PRS até 2014'!$E$4:$L$6307,8,FALSE),"")</f>
        <v xml:space="preserve"> </v>
      </c>
      <c r="H1803" t="str">
        <f>IFERROR(VLOOKUP(E1803,'Global Insight'!$E$2:$F$4102,2,FALSE),"")</f>
        <v/>
      </c>
      <c r="I1803" t="str">
        <f>IFERROR(VLOOKUP(E1803,EIU!$E$2:$H$3662,4,FALSE),"")</f>
        <v/>
      </c>
    </row>
    <row r="1804" spans="1:9" x14ac:dyDescent="0.25">
      <c r="A1804" s="12" t="s">
        <v>56</v>
      </c>
      <c r="B1804" s="13" t="s">
        <v>57</v>
      </c>
      <c r="C1804" s="14">
        <v>30</v>
      </c>
      <c r="D1804" s="14">
        <v>1992</v>
      </c>
      <c r="E1804">
        <f t="shared" si="28"/>
        <v>301992</v>
      </c>
      <c r="F1804" s="41" t="str">
        <f>IFERROR(VLOOKUP(E1804,Heritage!$E$3:$H$4601,4,FALSE),"")</f>
        <v/>
      </c>
      <c r="G1804" s="41">
        <f>IFERROR(VLOOKUP(E1804,'PRS até 2014'!$E$4:$L$6307,8,FALSE),"")</f>
        <v>0.41666666666666663</v>
      </c>
      <c r="H1804" t="str">
        <f>IFERROR(VLOOKUP(E1804,'Global Insight'!$E$2:$F$4102,2,FALSE),"")</f>
        <v/>
      </c>
      <c r="I1804" t="str">
        <f>IFERROR(VLOOKUP(E1804,EIU!$E$2:$H$3662,4,FALSE),"")</f>
        <v/>
      </c>
    </row>
    <row r="1805" spans="1:9" x14ac:dyDescent="0.25">
      <c r="A1805" s="12" t="s">
        <v>47</v>
      </c>
      <c r="B1805" s="13" t="s">
        <v>48</v>
      </c>
      <c r="C1805" s="14">
        <v>31</v>
      </c>
      <c r="D1805" s="14">
        <v>1992</v>
      </c>
      <c r="E1805">
        <f t="shared" si="28"/>
        <v>311992</v>
      </c>
      <c r="F1805" s="41" t="str">
        <f>IFERROR(VLOOKUP(E1805,Heritage!$E$3:$H$4601,4,FALSE),"")</f>
        <v/>
      </c>
      <c r="G1805" s="41">
        <f>IFERROR(VLOOKUP(E1805,'PRS até 2014'!$E$4:$L$6307,8,FALSE),"")</f>
        <v>0.83333333333333326</v>
      </c>
      <c r="H1805" t="str">
        <f>IFERROR(VLOOKUP(E1805,'Global Insight'!$E$2:$F$4102,2,FALSE),"")</f>
        <v/>
      </c>
      <c r="I1805" t="str">
        <f>IFERROR(VLOOKUP(E1805,EIU!$E$2:$H$3662,4,FALSE),"")</f>
        <v/>
      </c>
    </row>
    <row r="1806" spans="1:9" x14ac:dyDescent="0.25">
      <c r="A1806" s="12" t="s">
        <v>63</v>
      </c>
      <c r="B1806" s="13" t="s">
        <v>64</v>
      </c>
      <c r="C1806" s="14">
        <v>32</v>
      </c>
      <c r="D1806" s="14">
        <v>1992</v>
      </c>
      <c r="E1806">
        <f t="shared" si="28"/>
        <v>321992</v>
      </c>
      <c r="F1806" s="41" t="str">
        <f>IFERROR(VLOOKUP(E1806,Heritage!$E$3:$H$4601,4,FALSE),"")</f>
        <v/>
      </c>
      <c r="G1806" s="41" t="str">
        <f>IFERROR(VLOOKUP(E1806,'PRS até 2014'!$E$4:$L$6307,8,FALSE),"")</f>
        <v xml:space="preserve"> </v>
      </c>
      <c r="H1806" t="str">
        <f>IFERROR(VLOOKUP(E1806,'Global Insight'!$E$2:$F$4102,2,FALSE),"")</f>
        <v/>
      </c>
      <c r="I1806" t="str">
        <f>IFERROR(VLOOKUP(E1806,EIU!$E$2:$H$3662,4,FALSE),"")</f>
        <v/>
      </c>
    </row>
    <row r="1807" spans="1:9" x14ac:dyDescent="0.25">
      <c r="A1807" s="12" t="s">
        <v>45</v>
      </c>
      <c r="B1807" s="13" t="s">
        <v>46</v>
      </c>
      <c r="C1807" s="14">
        <v>33</v>
      </c>
      <c r="D1807" s="14">
        <v>1992</v>
      </c>
      <c r="E1807">
        <f t="shared" si="28"/>
        <v>331992</v>
      </c>
      <c r="F1807" s="41" t="str">
        <f>IFERROR(VLOOKUP(E1807,Heritage!$E$3:$H$4601,4,FALSE),"")</f>
        <v/>
      </c>
      <c r="G1807" s="41" t="str">
        <f>IFERROR(VLOOKUP(E1807,'PRS até 2014'!$E$4:$L$6307,8,FALSE),"")</f>
        <v xml:space="preserve"> </v>
      </c>
      <c r="H1807" t="str">
        <f>IFERROR(VLOOKUP(E1807,'Global Insight'!$E$2:$F$4102,2,FALSE),"")</f>
        <v/>
      </c>
      <c r="I1807" t="str">
        <f>IFERROR(VLOOKUP(E1807,EIU!$E$2:$H$3662,4,FALSE),"")</f>
        <v/>
      </c>
    </row>
    <row r="1808" spans="1:9" x14ac:dyDescent="0.25">
      <c r="A1808" s="12" t="s">
        <v>288</v>
      </c>
      <c r="B1808" s="13" t="s">
        <v>289</v>
      </c>
      <c r="C1808" s="14">
        <v>34</v>
      </c>
      <c r="D1808" s="14">
        <v>1992</v>
      </c>
      <c r="E1808">
        <f t="shared" si="28"/>
        <v>341992</v>
      </c>
      <c r="F1808" s="41" t="str">
        <f>IFERROR(VLOOKUP(E1808,Heritage!$E$3:$H$4601,4,FALSE),"")</f>
        <v/>
      </c>
      <c r="G1808" s="41" t="str">
        <f>IFERROR(VLOOKUP(E1808,'PRS até 2014'!$E$4:$L$6307,8,FALSE),"")</f>
        <v xml:space="preserve"> </v>
      </c>
      <c r="H1808" t="str">
        <f>IFERROR(VLOOKUP(E1808,'Global Insight'!$E$2:$F$4102,2,FALSE),"")</f>
        <v/>
      </c>
      <c r="I1808" t="str">
        <f>IFERROR(VLOOKUP(E1808,EIU!$E$2:$H$3662,4,FALSE),"")</f>
        <v/>
      </c>
    </row>
    <row r="1809" spans="1:9" x14ac:dyDescent="0.25">
      <c r="A1809" s="12" t="s">
        <v>51</v>
      </c>
      <c r="B1809" s="13" t="s">
        <v>52</v>
      </c>
      <c r="C1809" s="14">
        <v>35</v>
      </c>
      <c r="D1809" s="14">
        <v>1992</v>
      </c>
      <c r="E1809">
        <f t="shared" si="28"/>
        <v>351992</v>
      </c>
      <c r="F1809" s="41" t="str">
        <f>IFERROR(VLOOKUP(E1809,Heritage!$E$3:$H$4601,4,FALSE),"")</f>
        <v/>
      </c>
      <c r="G1809" s="41">
        <f>IFERROR(VLOOKUP(E1809,'PRS até 2014'!$E$4:$L$6307,8,FALSE),"")</f>
        <v>0.61111111111111105</v>
      </c>
      <c r="H1809" t="str">
        <f>IFERROR(VLOOKUP(E1809,'Global Insight'!$E$2:$F$4102,2,FALSE),"")</f>
        <v/>
      </c>
      <c r="I1809" t="str">
        <f>IFERROR(VLOOKUP(E1809,EIU!$E$2:$H$3662,4,FALSE),"")</f>
        <v/>
      </c>
    </row>
    <row r="1810" spans="1:9" x14ac:dyDescent="0.25">
      <c r="A1810" s="12" t="s">
        <v>53</v>
      </c>
      <c r="B1810" s="13" t="s">
        <v>54</v>
      </c>
      <c r="C1810" s="14">
        <v>36</v>
      </c>
      <c r="D1810" s="14">
        <v>1992</v>
      </c>
      <c r="E1810">
        <f t="shared" si="28"/>
        <v>361992</v>
      </c>
      <c r="F1810" s="41" t="str">
        <f>IFERROR(VLOOKUP(E1810,Heritage!$E$3:$H$4601,4,FALSE),"")</f>
        <v/>
      </c>
      <c r="G1810" s="41">
        <f>IFERROR(VLOOKUP(E1810,'PRS até 2014'!$E$4:$L$6307,8,FALSE),"")</f>
        <v>0.75</v>
      </c>
      <c r="H1810" t="str">
        <f>IFERROR(VLOOKUP(E1810,'Global Insight'!$E$2:$F$4102,2,FALSE),"")</f>
        <v/>
      </c>
      <c r="I1810" t="str">
        <f>IFERROR(VLOOKUP(E1810,EIU!$E$2:$H$3662,4,FALSE),"")</f>
        <v/>
      </c>
    </row>
    <row r="1811" spans="1:9" x14ac:dyDescent="0.25">
      <c r="A1811" s="12" t="s">
        <v>59</v>
      </c>
      <c r="B1811" s="13" t="s">
        <v>60</v>
      </c>
      <c r="C1811" s="14">
        <v>37</v>
      </c>
      <c r="D1811" s="14">
        <v>1992</v>
      </c>
      <c r="E1811">
        <f t="shared" si="28"/>
        <v>371992</v>
      </c>
      <c r="F1811" s="41" t="str">
        <f>IFERROR(VLOOKUP(E1811,Heritage!$E$3:$H$4601,4,FALSE),"")</f>
        <v/>
      </c>
      <c r="G1811" s="41">
        <f>IFERROR(VLOOKUP(E1811,'PRS até 2014'!$E$4:$L$6307,8,FALSE),"")</f>
        <v>0.38888888888888884</v>
      </c>
      <c r="H1811" t="str">
        <f>IFERROR(VLOOKUP(E1811,'Global Insight'!$E$2:$F$4102,2,FALSE),"")</f>
        <v/>
      </c>
      <c r="I1811" t="str">
        <f>IFERROR(VLOOKUP(E1811,EIU!$E$2:$H$3662,4,FALSE),"")</f>
        <v/>
      </c>
    </row>
    <row r="1812" spans="1:9" x14ac:dyDescent="0.25">
      <c r="A1812" s="12" t="s">
        <v>61</v>
      </c>
      <c r="B1812" s="13" t="s">
        <v>62</v>
      </c>
      <c r="C1812" s="14">
        <v>38</v>
      </c>
      <c r="D1812" s="14">
        <v>1992</v>
      </c>
      <c r="E1812">
        <f t="shared" si="28"/>
        <v>381992</v>
      </c>
      <c r="F1812" s="41" t="str">
        <f>IFERROR(VLOOKUP(E1812,Heritage!$E$3:$H$4601,4,FALSE),"")</f>
        <v/>
      </c>
      <c r="G1812" s="41" t="str">
        <f>IFERROR(VLOOKUP(E1812,'PRS até 2014'!$E$4:$L$6307,8,FALSE),"")</f>
        <v xml:space="preserve"> </v>
      </c>
      <c r="H1812" t="str">
        <f>IFERROR(VLOOKUP(E1812,'Global Insight'!$E$2:$F$4102,2,FALSE),"")</f>
        <v/>
      </c>
      <c r="I1812" t="str">
        <f>IFERROR(VLOOKUP(E1812,EIU!$E$2:$H$3662,4,FALSE),"")</f>
        <v/>
      </c>
    </row>
    <row r="1813" spans="1:9" x14ac:dyDescent="0.25">
      <c r="A1813" s="15" t="s">
        <v>334</v>
      </c>
      <c r="B1813" s="13" t="s">
        <v>58</v>
      </c>
      <c r="C1813" s="14">
        <v>39</v>
      </c>
      <c r="D1813" s="14">
        <v>1992</v>
      </c>
      <c r="E1813">
        <f t="shared" si="28"/>
        <v>391992</v>
      </c>
      <c r="F1813" s="41" t="str">
        <f>IFERROR(VLOOKUP(E1813,Heritage!$E$3:$H$4601,4,FALSE),"")</f>
        <v/>
      </c>
      <c r="G1813" s="41">
        <f>IFERROR(VLOOKUP(E1813,'PRS até 2014'!$E$4:$L$6307,8,FALSE),"")</f>
        <v>0.38888888888888884</v>
      </c>
      <c r="H1813" t="str">
        <f>IFERROR(VLOOKUP(E1813,'Global Insight'!$E$2:$F$4102,2,FALSE),"")</f>
        <v/>
      </c>
      <c r="I1813" t="str">
        <f>IFERROR(VLOOKUP(E1813,EIU!$E$2:$H$3662,4,FALSE),"")</f>
        <v/>
      </c>
    </row>
    <row r="1814" spans="1:9" x14ac:dyDescent="0.25">
      <c r="A1814" s="15" t="s">
        <v>351</v>
      </c>
      <c r="B1814" s="13" t="s">
        <v>335</v>
      </c>
      <c r="C1814" s="14">
        <v>40</v>
      </c>
      <c r="D1814" s="14">
        <v>1992</v>
      </c>
      <c r="E1814">
        <f t="shared" si="28"/>
        <v>401992</v>
      </c>
      <c r="F1814" s="41" t="str">
        <f>IFERROR(VLOOKUP(E1814,Heritage!$E$3:$H$4601,4,FALSE),"")</f>
        <v/>
      </c>
      <c r="G1814" s="41">
        <f>IFERROR(VLOOKUP(E1814,'PRS até 2014'!$E$4:$L$6307,8,FALSE),"")</f>
        <v>5.5555555555555552E-2</v>
      </c>
      <c r="H1814" t="str">
        <f>IFERROR(VLOOKUP(E1814,'Global Insight'!$E$2:$F$4102,2,FALSE),"")</f>
        <v/>
      </c>
      <c r="I1814" t="str">
        <f>IFERROR(VLOOKUP(E1814,EIU!$E$2:$H$3662,4,FALSE),"")</f>
        <v/>
      </c>
    </row>
    <row r="1815" spans="1:9" x14ac:dyDescent="0.25">
      <c r="A1815" s="12" t="s">
        <v>65</v>
      </c>
      <c r="B1815" s="13" t="s">
        <v>66</v>
      </c>
      <c r="C1815" s="14">
        <v>41</v>
      </c>
      <c r="D1815" s="14">
        <v>1992</v>
      </c>
      <c r="E1815">
        <f t="shared" si="28"/>
        <v>411992</v>
      </c>
      <c r="F1815" s="41" t="str">
        <f>IFERROR(VLOOKUP(E1815,Heritage!$E$3:$H$4601,4,FALSE),"")</f>
        <v/>
      </c>
      <c r="G1815" s="41">
        <f>IFERROR(VLOOKUP(E1815,'PRS até 2014'!$E$4:$L$6307,8,FALSE),"")</f>
        <v>0.69444444444444442</v>
      </c>
      <c r="H1815" t="str">
        <f>IFERROR(VLOOKUP(E1815,'Global Insight'!$E$2:$F$4102,2,FALSE),"")</f>
        <v/>
      </c>
      <c r="I1815" t="str">
        <f>IFERROR(VLOOKUP(E1815,EIU!$E$2:$H$3662,4,FALSE),"")</f>
        <v/>
      </c>
    </row>
    <row r="1816" spans="1:9" x14ac:dyDescent="0.25">
      <c r="A1816" s="12" t="s">
        <v>352</v>
      </c>
      <c r="B1816" s="13" t="s">
        <v>55</v>
      </c>
      <c r="C1816" s="14">
        <v>42</v>
      </c>
      <c r="D1816" s="14">
        <v>1992</v>
      </c>
      <c r="E1816">
        <f t="shared" si="28"/>
        <v>421992</v>
      </c>
      <c r="F1816" s="41" t="str">
        <f>IFERROR(VLOOKUP(E1816,Heritage!$E$3:$H$4601,4,FALSE),"")</f>
        <v/>
      </c>
      <c r="G1816" s="41">
        <f>IFERROR(VLOOKUP(E1816,'PRS até 2014'!$E$4:$L$6307,8,FALSE),"")</f>
        <v>0.55555555555555558</v>
      </c>
      <c r="H1816" t="str">
        <f>IFERROR(VLOOKUP(E1816,'Global Insight'!$E$2:$F$4102,2,FALSE),"")</f>
        <v/>
      </c>
      <c r="I1816" t="str">
        <f>IFERROR(VLOOKUP(E1816,EIU!$E$2:$H$3662,4,FALSE),"")</f>
        <v/>
      </c>
    </row>
    <row r="1817" spans="1:9" x14ac:dyDescent="0.25">
      <c r="A1817" s="15" t="s">
        <v>126</v>
      </c>
      <c r="B1817" s="13" t="s">
        <v>127</v>
      </c>
      <c r="C1817" s="14">
        <v>43</v>
      </c>
      <c r="D1817" s="14">
        <v>1992</v>
      </c>
      <c r="E1817">
        <f t="shared" si="28"/>
        <v>431992</v>
      </c>
      <c r="F1817" s="41" t="str">
        <f>IFERROR(VLOOKUP(E1817,Heritage!$E$3:$H$4601,4,FALSE),"")</f>
        <v/>
      </c>
      <c r="G1817" s="41" t="str">
        <f>IFERROR(VLOOKUP(E1817,'PRS até 2014'!$E$4:$L$6307,8,FALSE),"")</f>
        <v xml:space="preserve"> </v>
      </c>
      <c r="H1817" t="str">
        <f>IFERROR(VLOOKUP(E1817,'Global Insight'!$E$2:$F$4102,2,FALSE),"")</f>
        <v/>
      </c>
      <c r="I1817" t="str">
        <f>IFERROR(VLOOKUP(E1817,EIU!$E$2:$H$3662,4,FALSE),"")</f>
        <v/>
      </c>
    </row>
    <row r="1818" spans="1:9" x14ac:dyDescent="0.25">
      <c r="A1818" s="12" t="s">
        <v>67</v>
      </c>
      <c r="B1818" s="13" t="s">
        <v>68</v>
      </c>
      <c r="C1818" s="14">
        <v>44</v>
      </c>
      <c r="D1818" s="14">
        <v>1992</v>
      </c>
      <c r="E1818">
        <f t="shared" si="28"/>
        <v>441992</v>
      </c>
      <c r="F1818" s="41" t="str">
        <f>IFERROR(VLOOKUP(E1818,Heritage!$E$3:$H$4601,4,FALSE),"")</f>
        <v/>
      </c>
      <c r="G1818" s="41">
        <f>IFERROR(VLOOKUP(E1818,'PRS até 2014'!$E$4:$L$6307,8,FALSE),"")</f>
        <v>0.52777777777777779</v>
      </c>
      <c r="H1818" t="str">
        <f>IFERROR(VLOOKUP(E1818,'Global Insight'!$E$2:$F$4102,2,FALSE),"")</f>
        <v/>
      </c>
      <c r="I1818" t="str">
        <f>IFERROR(VLOOKUP(E1818,EIU!$E$2:$H$3662,4,FALSE),"")</f>
        <v/>
      </c>
    </row>
    <row r="1819" spans="1:9" x14ac:dyDescent="0.25">
      <c r="A1819" s="12" t="s">
        <v>69</v>
      </c>
      <c r="B1819" s="13" t="s">
        <v>70</v>
      </c>
      <c r="C1819" s="14">
        <v>45</v>
      </c>
      <c r="D1819" s="14">
        <v>1992</v>
      </c>
      <c r="E1819">
        <f t="shared" si="28"/>
        <v>451992</v>
      </c>
      <c r="F1819" s="41" t="str">
        <f>IFERROR(VLOOKUP(E1819,Heritage!$E$3:$H$4601,4,FALSE),"")</f>
        <v/>
      </c>
      <c r="G1819" s="41">
        <f>IFERROR(VLOOKUP(E1819,'PRS até 2014'!$E$4:$L$6307,8,FALSE),"")</f>
        <v>0.80555555555555558</v>
      </c>
      <c r="H1819" t="str">
        <f>IFERROR(VLOOKUP(E1819,'Global Insight'!$E$2:$F$4102,2,FALSE),"")</f>
        <v/>
      </c>
      <c r="I1819" t="str">
        <f>IFERROR(VLOOKUP(E1819,EIU!$E$2:$H$3662,4,FALSE),"")</f>
        <v/>
      </c>
    </row>
    <row r="1820" spans="1:9" x14ac:dyDescent="0.25">
      <c r="A1820" s="12" t="s">
        <v>71</v>
      </c>
      <c r="B1820" s="13" t="s">
        <v>72</v>
      </c>
      <c r="C1820" s="14">
        <v>46</v>
      </c>
      <c r="D1820" s="14">
        <v>1992</v>
      </c>
      <c r="E1820">
        <f t="shared" si="28"/>
        <v>461992</v>
      </c>
      <c r="F1820" s="41" t="str">
        <f>IFERROR(VLOOKUP(E1820,Heritage!$E$3:$H$4601,4,FALSE),"")</f>
        <v/>
      </c>
      <c r="G1820" s="41">
        <f>IFERROR(VLOOKUP(E1820,'PRS até 2014'!$E$4:$L$6307,8,FALSE),"")</f>
        <v>0.66666666666666674</v>
      </c>
      <c r="H1820" t="str">
        <f>IFERROR(VLOOKUP(E1820,'Global Insight'!$E$2:$F$4102,2,FALSE),"")</f>
        <v/>
      </c>
      <c r="I1820" t="str">
        <f>IFERROR(VLOOKUP(E1820,EIU!$E$2:$H$3662,4,FALSE),"")</f>
        <v/>
      </c>
    </row>
    <row r="1821" spans="1:9" x14ac:dyDescent="0.25">
      <c r="A1821" s="12" t="s">
        <v>77</v>
      </c>
      <c r="B1821" s="13" t="s">
        <v>78</v>
      </c>
      <c r="C1821" s="14">
        <v>47</v>
      </c>
      <c r="D1821" s="14">
        <v>1992</v>
      </c>
      <c r="E1821">
        <f t="shared" si="28"/>
        <v>471992</v>
      </c>
      <c r="F1821" s="41" t="str">
        <f>IFERROR(VLOOKUP(E1821,Heritage!$E$3:$H$4601,4,FALSE),"")</f>
        <v/>
      </c>
      <c r="G1821" s="41">
        <f>IFERROR(VLOOKUP(E1821,'PRS até 2014'!$E$4:$L$6307,8,FALSE),"")</f>
        <v>0.83333333333333326</v>
      </c>
      <c r="H1821" t="str">
        <f>IFERROR(VLOOKUP(E1821,'Global Insight'!$E$2:$F$4102,2,FALSE),"")</f>
        <v/>
      </c>
      <c r="I1821" t="str">
        <f>IFERROR(VLOOKUP(E1821,EIU!$E$2:$H$3662,4,FALSE),"")</f>
        <v/>
      </c>
    </row>
    <row r="1822" spans="1:9" x14ac:dyDescent="0.25">
      <c r="A1822" s="12" t="s">
        <v>75</v>
      </c>
      <c r="B1822" s="13" t="s">
        <v>76</v>
      </c>
      <c r="C1822" s="14">
        <v>48</v>
      </c>
      <c r="D1822" s="14">
        <v>1992</v>
      </c>
      <c r="E1822">
        <f t="shared" si="28"/>
        <v>481992</v>
      </c>
      <c r="F1822" s="41" t="str">
        <f>IFERROR(VLOOKUP(E1822,Heritage!$E$3:$H$4601,4,FALSE),"")</f>
        <v/>
      </c>
      <c r="G1822" s="41" t="str">
        <f>IFERROR(VLOOKUP(E1822,'PRS até 2014'!$E$4:$L$6307,8,FALSE),"")</f>
        <v xml:space="preserve"> </v>
      </c>
      <c r="H1822" t="str">
        <f>IFERROR(VLOOKUP(E1822,'Global Insight'!$E$2:$F$4102,2,FALSE),"")</f>
        <v/>
      </c>
      <c r="I1822" t="str">
        <f>IFERROR(VLOOKUP(E1822,EIU!$E$2:$H$3662,4,FALSE),"")</f>
        <v/>
      </c>
    </row>
    <row r="1823" spans="1:9" x14ac:dyDescent="0.25">
      <c r="A1823" s="12" t="s">
        <v>353</v>
      </c>
      <c r="B1823" s="13" t="s">
        <v>379</v>
      </c>
      <c r="C1823" s="14">
        <v>49</v>
      </c>
      <c r="D1823" s="14">
        <v>1992</v>
      </c>
      <c r="E1823">
        <f t="shared" si="28"/>
        <v>491992</v>
      </c>
      <c r="F1823" s="41" t="str">
        <f>IFERROR(VLOOKUP(E1823,Heritage!$E$3:$H$4601,4,FALSE),"")</f>
        <v/>
      </c>
      <c r="G1823" s="41" t="str">
        <f>IFERROR(VLOOKUP(E1823,'PRS até 2014'!$E$4:$L$6307,8,FALSE),"")</f>
        <v xml:space="preserve"> </v>
      </c>
      <c r="H1823" t="str">
        <f>IFERROR(VLOOKUP(E1823,'Global Insight'!$E$2:$F$4102,2,FALSE),"")</f>
        <v/>
      </c>
      <c r="I1823" t="str">
        <f>IFERROR(VLOOKUP(E1823,EIU!$E$2:$H$3662,4,FALSE),"")</f>
        <v/>
      </c>
    </row>
    <row r="1824" spans="1:9" x14ac:dyDescent="0.25">
      <c r="A1824" s="12" t="s">
        <v>79</v>
      </c>
      <c r="B1824" s="13" t="s">
        <v>80</v>
      </c>
      <c r="C1824" s="14">
        <v>50</v>
      </c>
      <c r="D1824" s="14">
        <v>1992</v>
      </c>
      <c r="E1824">
        <f t="shared" si="28"/>
        <v>501992</v>
      </c>
      <c r="F1824" s="41" t="str">
        <f>IFERROR(VLOOKUP(E1824,Heritage!$E$3:$H$4601,4,FALSE),"")</f>
        <v/>
      </c>
      <c r="G1824" s="41">
        <f>IFERROR(VLOOKUP(E1824,'PRS até 2014'!$E$4:$L$6307,8,FALSE),"")</f>
        <v>0.47222222222222221</v>
      </c>
      <c r="H1824" t="str">
        <f>IFERROR(VLOOKUP(E1824,'Global Insight'!$E$2:$F$4102,2,FALSE),"")</f>
        <v/>
      </c>
      <c r="I1824" t="str">
        <f>IFERROR(VLOOKUP(E1824,EIU!$E$2:$H$3662,4,FALSE),"")</f>
        <v/>
      </c>
    </row>
    <row r="1825" spans="1:9" x14ac:dyDescent="0.25">
      <c r="A1825" s="12" t="s">
        <v>83</v>
      </c>
      <c r="B1825" s="13" t="s">
        <v>84</v>
      </c>
      <c r="C1825" s="14">
        <v>51</v>
      </c>
      <c r="D1825" s="14">
        <v>1992</v>
      </c>
      <c r="E1825">
        <f t="shared" si="28"/>
        <v>511992</v>
      </c>
      <c r="F1825" s="41" t="str">
        <f>IFERROR(VLOOKUP(E1825,Heritage!$E$3:$H$4601,4,FALSE),"")</f>
        <v/>
      </c>
      <c r="G1825" s="41">
        <f>IFERROR(VLOOKUP(E1825,'PRS até 2014'!$E$4:$L$6307,8,FALSE),"")</f>
        <v>0.55555555555555547</v>
      </c>
      <c r="H1825" t="str">
        <f>IFERROR(VLOOKUP(E1825,'Global Insight'!$E$2:$F$4102,2,FALSE),"")</f>
        <v/>
      </c>
      <c r="I1825" t="str">
        <f>IFERROR(VLOOKUP(E1825,EIU!$E$2:$H$3662,4,FALSE),"")</f>
        <v/>
      </c>
    </row>
    <row r="1826" spans="1:9" x14ac:dyDescent="0.25">
      <c r="A1826" s="12" t="s">
        <v>85</v>
      </c>
      <c r="B1826" s="13" t="s">
        <v>86</v>
      </c>
      <c r="C1826" s="14">
        <v>52</v>
      </c>
      <c r="D1826" s="14">
        <v>1992</v>
      </c>
      <c r="E1826">
        <f t="shared" si="28"/>
        <v>521992</v>
      </c>
      <c r="F1826" s="41" t="str">
        <f>IFERROR(VLOOKUP(E1826,Heritage!$E$3:$H$4601,4,FALSE),"")</f>
        <v/>
      </c>
      <c r="G1826" s="41">
        <f>IFERROR(VLOOKUP(E1826,'PRS até 2014'!$E$4:$L$6307,8,FALSE),"")</f>
        <v>0.52777777777777779</v>
      </c>
      <c r="H1826" t="str">
        <f>IFERROR(VLOOKUP(E1826,'Global Insight'!$E$2:$F$4102,2,FALSE),"")</f>
        <v/>
      </c>
      <c r="I1826" t="str">
        <f>IFERROR(VLOOKUP(E1826,EIU!$E$2:$H$3662,4,FALSE),"")</f>
        <v/>
      </c>
    </row>
    <row r="1827" spans="1:9" x14ac:dyDescent="0.25">
      <c r="A1827" s="12" t="s">
        <v>267</v>
      </c>
      <c r="B1827" s="13" t="s">
        <v>268</v>
      </c>
      <c r="C1827" s="14">
        <v>53</v>
      </c>
      <c r="D1827" s="14">
        <v>1992</v>
      </c>
      <c r="E1827">
        <f t="shared" si="28"/>
        <v>531992</v>
      </c>
      <c r="F1827" s="41" t="str">
        <f>IFERROR(VLOOKUP(E1827,Heritage!$E$3:$H$4601,4,FALSE),"")</f>
        <v/>
      </c>
      <c r="G1827" s="41">
        <f>IFERROR(VLOOKUP(E1827,'PRS até 2014'!$E$4:$L$6307,8,FALSE),"")</f>
        <v>0.47222222222222221</v>
      </c>
      <c r="H1827" t="str">
        <f>IFERROR(VLOOKUP(E1827,'Global Insight'!$E$2:$F$4102,2,FALSE),"")</f>
        <v/>
      </c>
      <c r="I1827" t="str">
        <f>IFERROR(VLOOKUP(E1827,EIU!$E$2:$H$3662,4,FALSE),"")</f>
        <v/>
      </c>
    </row>
    <row r="1828" spans="1:9" x14ac:dyDescent="0.25">
      <c r="A1828" s="12" t="s">
        <v>114</v>
      </c>
      <c r="B1828" s="13" t="s">
        <v>115</v>
      </c>
      <c r="C1828" s="14">
        <v>54</v>
      </c>
      <c r="D1828" s="14">
        <v>1992</v>
      </c>
      <c r="E1828">
        <f t="shared" si="28"/>
        <v>541992</v>
      </c>
      <c r="F1828" s="41" t="str">
        <f>IFERROR(VLOOKUP(E1828,Heritage!$E$3:$H$4601,4,FALSE),"")</f>
        <v/>
      </c>
      <c r="G1828" s="41" t="str">
        <f>IFERROR(VLOOKUP(E1828,'PRS até 2014'!$E$4:$L$6307,8,FALSE),"")</f>
        <v xml:space="preserve"> </v>
      </c>
      <c r="H1828" t="str">
        <f>IFERROR(VLOOKUP(E1828,'Global Insight'!$E$2:$F$4102,2,FALSE),"")</f>
        <v/>
      </c>
      <c r="I1828" t="str">
        <f>IFERROR(VLOOKUP(E1828,EIU!$E$2:$H$3662,4,FALSE),"")</f>
        <v/>
      </c>
    </row>
    <row r="1829" spans="1:9" x14ac:dyDescent="0.25">
      <c r="A1829" s="12" t="s">
        <v>87</v>
      </c>
      <c r="B1829" s="13" t="s">
        <v>88</v>
      </c>
      <c r="C1829" s="14">
        <v>55</v>
      </c>
      <c r="D1829" s="14">
        <v>1992</v>
      </c>
      <c r="E1829">
        <f t="shared" si="28"/>
        <v>551992</v>
      </c>
      <c r="F1829" s="41" t="str">
        <f>IFERROR(VLOOKUP(E1829,Heritage!$E$3:$H$4601,4,FALSE),"")</f>
        <v/>
      </c>
      <c r="G1829" s="41" t="str">
        <f>IFERROR(VLOOKUP(E1829,'PRS até 2014'!$E$4:$L$6307,8,FALSE),"")</f>
        <v xml:space="preserve"> </v>
      </c>
      <c r="H1829" t="str">
        <f>IFERROR(VLOOKUP(E1829,'Global Insight'!$E$2:$F$4102,2,FALSE),"")</f>
        <v/>
      </c>
      <c r="I1829" t="str">
        <f>IFERROR(VLOOKUP(E1829,EIU!$E$2:$H$3662,4,FALSE),"")</f>
        <v/>
      </c>
    </row>
    <row r="1830" spans="1:9" x14ac:dyDescent="0.25">
      <c r="A1830" s="12" t="s">
        <v>91</v>
      </c>
      <c r="B1830" s="13" t="s">
        <v>92</v>
      </c>
      <c r="C1830" s="14">
        <v>56</v>
      </c>
      <c r="D1830" s="14">
        <v>1992</v>
      </c>
      <c r="E1830">
        <f t="shared" si="28"/>
        <v>561992</v>
      </c>
      <c r="F1830" s="41" t="str">
        <f>IFERROR(VLOOKUP(E1830,Heritage!$E$3:$H$4601,4,FALSE),"")</f>
        <v/>
      </c>
      <c r="G1830" s="41" t="str">
        <f>IFERROR(VLOOKUP(E1830,'PRS até 2014'!$E$4:$L$6307,8,FALSE),"")</f>
        <v xml:space="preserve"> </v>
      </c>
      <c r="H1830" t="str">
        <f>IFERROR(VLOOKUP(E1830,'Global Insight'!$E$2:$F$4102,2,FALSE),"")</f>
        <v/>
      </c>
      <c r="I1830" t="str">
        <f>IFERROR(VLOOKUP(E1830,EIU!$E$2:$H$3662,4,FALSE),"")</f>
        <v/>
      </c>
    </row>
    <row r="1831" spans="1:9" x14ac:dyDescent="0.25">
      <c r="A1831" s="12" t="s">
        <v>93</v>
      </c>
      <c r="B1831" s="13" t="s">
        <v>94</v>
      </c>
      <c r="C1831" s="14">
        <v>57</v>
      </c>
      <c r="D1831" s="14">
        <v>1992</v>
      </c>
      <c r="E1831">
        <f t="shared" si="28"/>
        <v>571992</v>
      </c>
      <c r="F1831" s="41" t="str">
        <f>IFERROR(VLOOKUP(E1831,Heritage!$E$3:$H$4601,4,FALSE),"")</f>
        <v/>
      </c>
      <c r="G1831" s="41">
        <f>IFERROR(VLOOKUP(E1831,'PRS até 2014'!$E$4:$L$6307,8,FALSE),"")</f>
        <v>5.5555555555555552E-2</v>
      </c>
      <c r="H1831" t="str">
        <f>IFERROR(VLOOKUP(E1831,'Global Insight'!$E$2:$F$4102,2,FALSE),"")</f>
        <v/>
      </c>
      <c r="I1831" t="str">
        <f>IFERROR(VLOOKUP(E1831,EIU!$E$2:$H$3662,4,FALSE),"")</f>
        <v/>
      </c>
    </row>
    <row r="1832" spans="1:9" x14ac:dyDescent="0.25">
      <c r="A1832" s="12" t="s">
        <v>97</v>
      </c>
      <c r="B1832" s="13" t="s">
        <v>98</v>
      </c>
      <c r="C1832" s="14">
        <v>58</v>
      </c>
      <c r="D1832" s="14">
        <v>1992</v>
      </c>
      <c r="E1832">
        <f t="shared" si="28"/>
        <v>581992</v>
      </c>
      <c r="F1832" s="41" t="str">
        <f>IFERROR(VLOOKUP(E1832,Heritage!$E$3:$H$4601,4,FALSE),"")</f>
        <v/>
      </c>
      <c r="G1832" s="41" t="str">
        <f>IFERROR(VLOOKUP(E1832,'PRS até 2014'!$E$4:$L$6307,8,FALSE),"")</f>
        <v xml:space="preserve"> </v>
      </c>
      <c r="H1832" t="str">
        <f>IFERROR(VLOOKUP(E1832,'Global Insight'!$E$2:$F$4102,2,FALSE),"")</f>
        <v/>
      </c>
      <c r="I1832" t="str">
        <f>IFERROR(VLOOKUP(E1832,EIU!$E$2:$H$3662,4,FALSE),"")</f>
        <v/>
      </c>
    </row>
    <row r="1833" spans="1:9" x14ac:dyDescent="0.25">
      <c r="A1833" s="12" t="s">
        <v>95</v>
      </c>
      <c r="B1833" s="13" t="s">
        <v>96</v>
      </c>
      <c r="C1833" s="14">
        <v>59</v>
      </c>
      <c r="D1833" s="14">
        <v>1992</v>
      </c>
      <c r="E1833">
        <f t="shared" si="28"/>
        <v>591992</v>
      </c>
      <c r="F1833" s="41" t="str">
        <f>IFERROR(VLOOKUP(E1833,Heritage!$E$3:$H$4601,4,FALSE),"")</f>
        <v/>
      </c>
      <c r="G1833" s="41">
        <f>IFERROR(VLOOKUP(E1833,'PRS até 2014'!$E$4:$L$6307,8,FALSE),"")</f>
        <v>0.80555555555555558</v>
      </c>
      <c r="H1833" t="str">
        <f>IFERROR(VLOOKUP(E1833,'Global Insight'!$E$2:$F$4102,2,FALSE),"")</f>
        <v/>
      </c>
      <c r="I1833" t="str">
        <f>IFERROR(VLOOKUP(E1833,EIU!$E$2:$H$3662,4,FALSE),"")</f>
        <v/>
      </c>
    </row>
    <row r="1834" spans="1:9" x14ac:dyDescent="0.25">
      <c r="A1834" s="12" t="s">
        <v>99</v>
      </c>
      <c r="B1834" s="13" t="s">
        <v>100</v>
      </c>
      <c r="C1834" s="14">
        <v>60</v>
      </c>
      <c r="D1834" s="14">
        <v>1992</v>
      </c>
      <c r="E1834">
        <f t="shared" si="28"/>
        <v>601992</v>
      </c>
      <c r="F1834" s="41" t="str">
        <f>IFERROR(VLOOKUP(E1834,Heritage!$E$3:$H$4601,4,FALSE),"")</f>
        <v/>
      </c>
      <c r="G1834" s="41">
        <f>IFERROR(VLOOKUP(E1834,'PRS até 2014'!$E$4:$L$6307,8,FALSE),"")</f>
        <v>0.83333333333333326</v>
      </c>
      <c r="H1834" t="str">
        <f>IFERROR(VLOOKUP(E1834,'Global Insight'!$E$2:$F$4102,2,FALSE),"")</f>
        <v/>
      </c>
      <c r="I1834" t="str">
        <f>IFERROR(VLOOKUP(E1834,EIU!$E$2:$H$3662,4,FALSE),"")</f>
        <v/>
      </c>
    </row>
    <row r="1835" spans="1:9" x14ac:dyDescent="0.25">
      <c r="A1835" s="12" t="s">
        <v>101</v>
      </c>
      <c r="B1835" s="13" t="s">
        <v>102</v>
      </c>
      <c r="C1835" s="14">
        <v>61</v>
      </c>
      <c r="D1835" s="14">
        <v>1992</v>
      </c>
      <c r="E1835">
        <f t="shared" si="28"/>
        <v>611992</v>
      </c>
      <c r="F1835" s="41" t="str">
        <f>IFERROR(VLOOKUP(E1835,Heritage!$E$3:$H$4601,4,FALSE),"")</f>
        <v/>
      </c>
      <c r="G1835" s="41">
        <f>IFERROR(VLOOKUP(E1835,'PRS até 2014'!$E$4:$L$6307,8,FALSE),"")</f>
        <v>0.36111111111111116</v>
      </c>
      <c r="H1835" t="str">
        <f>IFERROR(VLOOKUP(E1835,'Global Insight'!$E$2:$F$4102,2,FALSE),"")</f>
        <v/>
      </c>
      <c r="I1835" t="str">
        <f>IFERROR(VLOOKUP(E1835,EIU!$E$2:$H$3662,4,FALSE),"")</f>
        <v/>
      </c>
    </row>
    <row r="1836" spans="1:9" x14ac:dyDescent="0.25">
      <c r="A1836" s="12" t="s">
        <v>354</v>
      </c>
      <c r="B1836" s="13" t="s">
        <v>111</v>
      </c>
      <c r="C1836" s="14">
        <v>62</v>
      </c>
      <c r="D1836" s="14">
        <v>1992</v>
      </c>
      <c r="E1836">
        <f t="shared" si="28"/>
        <v>621992</v>
      </c>
      <c r="F1836" s="41" t="str">
        <f>IFERROR(VLOOKUP(E1836,Heritage!$E$3:$H$4601,4,FALSE),"")</f>
        <v/>
      </c>
      <c r="G1836" s="41">
        <f>IFERROR(VLOOKUP(E1836,'PRS até 2014'!$E$4:$L$6307,8,FALSE),"")</f>
        <v>0.52777777777777779</v>
      </c>
      <c r="H1836" t="str">
        <f>IFERROR(VLOOKUP(E1836,'Global Insight'!$E$2:$F$4102,2,FALSE),"")</f>
        <v/>
      </c>
      <c r="I1836" t="str">
        <f>IFERROR(VLOOKUP(E1836,EIU!$E$2:$H$3662,4,FALSE),"")</f>
        <v/>
      </c>
    </row>
    <row r="1837" spans="1:9" x14ac:dyDescent="0.25">
      <c r="A1837" s="12" t="s">
        <v>105</v>
      </c>
      <c r="B1837" s="13" t="s">
        <v>106</v>
      </c>
      <c r="C1837" s="14">
        <v>63</v>
      </c>
      <c r="D1837" s="14">
        <v>1992</v>
      </c>
      <c r="E1837">
        <f t="shared" si="28"/>
        <v>631992</v>
      </c>
      <c r="F1837" s="41" t="str">
        <f>IFERROR(VLOOKUP(E1837,Heritage!$E$3:$H$4601,4,FALSE),"")</f>
        <v/>
      </c>
      <c r="G1837" s="41" t="str">
        <f>IFERROR(VLOOKUP(E1837,'PRS até 2014'!$E$4:$L$6307,8,FALSE),"")</f>
        <v xml:space="preserve"> </v>
      </c>
      <c r="H1837" t="str">
        <f>IFERROR(VLOOKUP(E1837,'Global Insight'!$E$2:$F$4102,2,FALSE),"")</f>
        <v/>
      </c>
      <c r="I1837" t="str">
        <f>IFERROR(VLOOKUP(E1837,EIU!$E$2:$H$3662,4,FALSE),"")</f>
        <v/>
      </c>
    </row>
    <row r="1838" spans="1:9" x14ac:dyDescent="0.25">
      <c r="A1838" s="12" t="s">
        <v>73</v>
      </c>
      <c r="B1838" s="13" t="s">
        <v>74</v>
      </c>
      <c r="C1838" s="14">
        <v>64</v>
      </c>
      <c r="D1838" s="14">
        <v>1992</v>
      </c>
      <c r="E1838">
        <f t="shared" si="28"/>
        <v>641992</v>
      </c>
      <c r="F1838" s="41" t="str">
        <f>IFERROR(VLOOKUP(E1838,Heritage!$E$3:$H$4601,4,FALSE),"")</f>
        <v/>
      </c>
      <c r="G1838" s="41">
        <f>IFERROR(VLOOKUP(E1838,'PRS até 2014'!$E$4:$L$6307,8,FALSE),"")</f>
        <v>0.77777777777777768</v>
      </c>
      <c r="H1838" t="str">
        <f>IFERROR(VLOOKUP(E1838,'Global Insight'!$E$2:$F$4102,2,FALSE),"")</f>
        <v/>
      </c>
      <c r="I1838" t="str">
        <f>IFERROR(VLOOKUP(E1838,EIU!$E$2:$H$3662,4,FALSE),"")</f>
        <v/>
      </c>
    </row>
    <row r="1839" spans="1:9" x14ac:dyDescent="0.25">
      <c r="A1839" s="12" t="s">
        <v>336</v>
      </c>
      <c r="B1839" s="13" t="s">
        <v>337</v>
      </c>
      <c r="C1839" s="14">
        <v>65</v>
      </c>
      <c r="D1839" s="14">
        <v>1992</v>
      </c>
      <c r="E1839">
        <f t="shared" si="28"/>
        <v>651992</v>
      </c>
      <c r="F1839" s="41" t="str">
        <f>IFERROR(VLOOKUP(E1839,Heritage!$E$3:$H$4601,4,FALSE),"")</f>
        <v/>
      </c>
      <c r="G1839" s="41" t="str">
        <f>IFERROR(VLOOKUP(E1839,'PRS até 2014'!$E$4:$L$6307,8,FALSE),"")</f>
        <v xml:space="preserve"> </v>
      </c>
      <c r="H1839" t="str">
        <f>IFERROR(VLOOKUP(E1839,'Global Insight'!$E$2:$F$4102,2,FALSE),"")</f>
        <v/>
      </c>
      <c r="I1839" t="str">
        <f>IFERROR(VLOOKUP(E1839,EIU!$E$2:$H$3662,4,FALSE),"")</f>
        <v/>
      </c>
    </row>
    <row r="1840" spans="1:9" x14ac:dyDescent="0.25">
      <c r="A1840" s="12" t="s">
        <v>107</v>
      </c>
      <c r="B1840" s="13" t="s">
        <v>108</v>
      </c>
      <c r="C1840" s="14">
        <v>66</v>
      </c>
      <c r="D1840" s="14">
        <v>1992</v>
      </c>
      <c r="E1840">
        <f t="shared" si="28"/>
        <v>661992</v>
      </c>
      <c r="F1840" s="41" t="str">
        <f>IFERROR(VLOOKUP(E1840,Heritage!$E$3:$H$4601,4,FALSE),"")</f>
        <v/>
      </c>
      <c r="G1840" s="41">
        <f>IFERROR(VLOOKUP(E1840,'PRS até 2014'!$E$4:$L$6307,8,FALSE),"")</f>
        <v>0.52777777777777779</v>
      </c>
      <c r="H1840" t="str">
        <f>IFERROR(VLOOKUP(E1840,'Global Insight'!$E$2:$F$4102,2,FALSE),"")</f>
        <v/>
      </c>
      <c r="I1840" t="str">
        <f>IFERROR(VLOOKUP(E1840,EIU!$E$2:$H$3662,4,FALSE),"")</f>
        <v/>
      </c>
    </row>
    <row r="1841" spans="1:9" x14ac:dyDescent="0.25">
      <c r="A1841" s="12" t="s">
        <v>116</v>
      </c>
      <c r="B1841" s="13" t="s">
        <v>117</v>
      </c>
      <c r="C1841" s="14">
        <v>67</v>
      </c>
      <c r="D1841" s="14">
        <v>1992</v>
      </c>
      <c r="E1841">
        <f t="shared" si="28"/>
        <v>671992</v>
      </c>
      <c r="F1841" s="41" t="str">
        <f>IFERROR(VLOOKUP(E1841,Heritage!$E$3:$H$4601,4,FALSE),"")</f>
        <v/>
      </c>
      <c r="G1841" s="41">
        <f>IFERROR(VLOOKUP(E1841,'PRS até 2014'!$E$4:$L$6307,8,FALSE),"")</f>
        <v>0.66666666666666674</v>
      </c>
      <c r="H1841" t="str">
        <f>IFERROR(VLOOKUP(E1841,'Global Insight'!$E$2:$F$4102,2,FALSE),"")</f>
        <v/>
      </c>
      <c r="I1841" t="str">
        <f>IFERROR(VLOOKUP(E1841,EIU!$E$2:$H$3662,4,FALSE),"")</f>
        <v/>
      </c>
    </row>
    <row r="1842" spans="1:9" x14ac:dyDescent="0.25">
      <c r="A1842" s="12" t="s">
        <v>355</v>
      </c>
      <c r="B1842" s="13" t="s">
        <v>380</v>
      </c>
      <c r="C1842" s="14">
        <v>68</v>
      </c>
      <c r="D1842" s="14">
        <v>1992</v>
      </c>
      <c r="E1842">
        <f t="shared" si="28"/>
        <v>681992</v>
      </c>
      <c r="F1842" s="41" t="str">
        <f>IFERROR(VLOOKUP(E1842,Heritage!$E$3:$H$4601,4,FALSE),"")</f>
        <v/>
      </c>
      <c r="G1842" s="41" t="str">
        <f>IFERROR(VLOOKUP(E1842,'PRS até 2014'!$E$4:$L$6307,8,FALSE),"")</f>
        <v xml:space="preserve"> </v>
      </c>
      <c r="H1842" t="str">
        <f>IFERROR(VLOOKUP(E1842,'Global Insight'!$E$2:$F$4102,2,FALSE),"")</f>
        <v/>
      </c>
      <c r="I1842" t="str">
        <f>IFERROR(VLOOKUP(E1842,EIU!$E$2:$H$3662,4,FALSE),"")</f>
        <v/>
      </c>
    </row>
    <row r="1843" spans="1:9" x14ac:dyDescent="0.25">
      <c r="A1843" s="12" t="s">
        <v>118</v>
      </c>
      <c r="B1843" s="13" t="s">
        <v>119</v>
      </c>
      <c r="C1843" s="14">
        <v>69</v>
      </c>
      <c r="D1843" s="14">
        <v>1992</v>
      </c>
      <c r="E1843">
        <f t="shared" si="28"/>
        <v>691992</v>
      </c>
      <c r="F1843" s="41" t="str">
        <f>IFERROR(VLOOKUP(E1843,Heritage!$E$3:$H$4601,4,FALSE),"")</f>
        <v/>
      </c>
      <c r="G1843" s="41">
        <f>IFERROR(VLOOKUP(E1843,'PRS até 2014'!$E$4:$L$6307,8,FALSE),"")</f>
        <v>0.3888888888888889</v>
      </c>
      <c r="H1843" t="str">
        <f>IFERROR(VLOOKUP(E1843,'Global Insight'!$E$2:$F$4102,2,FALSE),"")</f>
        <v/>
      </c>
      <c r="I1843" t="str">
        <f>IFERROR(VLOOKUP(E1843,EIU!$E$2:$H$3662,4,FALSE),"")</f>
        <v/>
      </c>
    </row>
    <row r="1844" spans="1:9" x14ac:dyDescent="0.25">
      <c r="A1844" s="12" t="s">
        <v>109</v>
      </c>
      <c r="B1844" s="13" t="s">
        <v>110</v>
      </c>
      <c r="C1844" s="14">
        <v>70</v>
      </c>
      <c r="D1844" s="14">
        <v>1992</v>
      </c>
      <c r="E1844">
        <f t="shared" ref="E1844:E1907" si="29">C1844*10000+D1844</f>
        <v>701992</v>
      </c>
      <c r="F1844" s="41" t="str">
        <f>IFERROR(VLOOKUP(E1844,Heritage!$E$3:$H$4601,4,FALSE),"")</f>
        <v/>
      </c>
      <c r="G1844" s="41">
        <f>IFERROR(VLOOKUP(E1844,'PRS até 2014'!$E$4:$L$6307,8,FALSE),"")</f>
        <v>0.52777777777777779</v>
      </c>
      <c r="H1844" t="str">
        <f>IFERROR(VLOOKUP(E1844,'Global Insight'!$E$2:$F$4102,2,FALSE),"")</f>
        <v/>
      </c>
      <c r="I1844" t="str">
        <f>IFERROR(VLOOKUP(E1844,EIU!$E$2:$H$3662,4,FALSE),"")</f>
        <v/>
      </c>
    </row>
    <row r="1845" spans="1:9" x14ac:dyDescent="0.25">
      <c r="A1845" s="12" t="s">
        <v>112</v>
      </c>
      <c r="B1845" s="13" t="s">
        <v>113</v>
      </c>
      <c r="C1845" s="14">
        <v>71</v>
      </c>
      <c r="D1845" s="14">
        <v>1992</v>
      </c>
      <c r="E1845">
        <f t="shared" si="29"/>
        <v>711992</v>
      </c>
      <c r="F1845" s="41" t="str">
        <f>IFERROR(VLOOKUP(E1845,Heritage!$E$3:$H$4601,4,FALSE),"")</f>
        <v/>
      </c>
      <c r="G1845" s="41">
        <f>IFERROR(VLOOKUP(E1845,'PRS até 2014'!$E$4:$L$6307,8,FALSE),"")</f>
        <v>0.33333333333333331</v>
      </c>
      <c r="H1845" t="str">
        <f>IFERROR(VLOOKUP(E1845,'Global Insight'!$E$2:$F$4102,2,FALSE),"")</f>
        <v/>
      </c>
      <c r="I1845" t="str">
        <f>IFERROR(VLOOKUP(E1845,EIU!$E$2:$H$3662,4,FALSE),"")</f>
        <v/>
      </c>
    </row>
    <row r="1846" spans="1:9" x14ac:dyDescent="0.25">
      <c r="A1846" s="12" t="s">
        <v>120</v>
      </c>
      <c r="B1846" s="13" t="s">
        <v>121</v>
      </c>
      <c r="C1846" s="14">
        <v>72</v>
      </c>
      <c r="D1846" s="14">
        <v>1992</v>
      </c>
      <c r="E1846">
        <f t="shared" si="29"/>
        <v>721992</v>
      </c>
      <c r="F1846" s="41" t="str">
        <f>IFERROR(VLOOKUP(E1846,Heritage!$E$3:$H$4601,4,FALSE),"")</f>
        <v/>
      </c>
      <c r="G1846" s="41">
        <f>IFERROR(VLOOKUP(E1846,'PRS até 2014'!$E$4:$L$6307,8,FALSE),"")</f>
        <v>0.33333333333333337</v>
      </c>
      <c r="H1846" t="str">
        <f>IFERROR(VLOOKUP(E1846,'Global Insight'!$E$2:$F$4102,2,FALSE),"")</f>
        <v/>
      </c>
      <c r="I1846" t="str">
        <f>IFERROR(VLOOKUP(E1846,EIU!$E$2:$H$3662,4,FALSE),"")</f>
        <v/>
      </c>
    </row>
    <row r="1847" spans="1:9" x14ac:dyDescent="0.25">
      <c r="A1847" s="12" t="s">
        <v>128</v>
      </c>
      <c r="B1847" s="13" t="s">
        <v>129</v>
      </c>
      <c r="C1847" s="14">
        <v>73</v>
      </c>
      <c r="D1847" s="14">
        <v>1992</v>
      </c>
      <c r="E1847">
        <f t="shared" si="29"/>
        <v>731992</v>
      </c>
      <c r="F1847" s="41" t="str">
        <f>IFERROR(VLOOKUP(E1847,Heritage!$E$3:$H$4601,4,FALSE),"")</f>
        <v/>
      </c>
      <c r="G1847" s="41">
        <f>IFERROR(VLOOKUP(E1847,'PRS até 2014'!$E$4:$L$6307,8,FALSE),"")</f>
        <v>0.1388888888888889</v>
      </c>
      <c r="H1847" t="str">
        <f>IFERROR(VLOOKUP(E1847,'Global Insight'!$E$2:$F$4102,2,FALSE),"")</f>
        <v/>
      </c>
      <c r="I1847" t="str">
        <f>IFERROR(VLOOKUP(E1847,EIU!$E$2:$H$3662,4,FALSE),"")</f>
        <v/>
      </c>
    </row>
    <row r="1848" spans="1:9" x14ac:dyDescent="0.25">
      <c r="A1848" s="12" t="s">
        <v>124</v>
      </c>
      <c r="B1848" s="13" t="s">
        <v>125</v>
      </c>
      <c r="C1848" s="14">
        <v>74</v>
      </c>
      <c r="D1848" s="14">
        <v>1992</v>
      </c>
      <c r="E1848">
        <f t="shared" si="29"/>
        <v>741992</v>
      </c>
      <c r="F1848" s="41" t="str">
        <f>IFERROR(VLOOKUP(E1848,Heritage!$E$3:$H$4601,4,FALSE),"")</f>
        <v/>
      </c>
      <c r="G1848" s="41">
        <f>IFERROR(VLOOKUP(E1848,'PRS até 2014'!$E$4:$L$6307,8,FALSE),"")</f>
        <v>0.44444444444444442</v>
      </c>
      <c r="H1848" t="str">
        <f>IFERROR(VLOOKUP(E1848,'Global Insight'!$E$2:$F$4102,2,FALSE),"")</f>
        <v/>
      </c>
      <c r="I1848" t="str">
        <f>IFERROR(VLOOKUP(E1848,EIU!$E$2:$H$3662,4,FALSE),"")</f>
        <v/>
      </c>
    </row>
    <row r="1849" spans="1:9" x14ac:dyDescent="0.25">
      <c r="A1849" s="12" t="s">
        <v>122</v>
      </c>
      <c r="B1849" s="13" t="s">
        <v>123</v>
      </c>
      <c r="C1849" s="14">
        <v>75</v>
      </c>
      <c r="D1849" s="14">
        <v>1992</v>
      </c>
      <c r="E1849">
        <f t="shared" si="29"/>
        <v>751992</v>
      </c>
      <c r="F1849" s="41" t="str">
        <f>IFERROR(VLOOKUP(E1849,Heritage!$E$3:$H$4601,4,FALSE),"")</f>
        <v/>
      </c>
      <c r="G1849" s="41">
        <f>IFERROR(VLOOKUP(E1849,'PRS até 2014'!$E$4:$L$6307,8,FALSE),"")</f>
        <v>0.69444444444444442</v>
      </c>
      <c r="H1849" t="str">
        <f>IFERROR(VLOOKUP(E1849,'Global Insight'!$E$2:$F$4102,2,FALSE),"")</f>
        <v/>
      </c>
      <c r="I1849" t="str">
        <f>IFERROR(VLOOKUP(E1849,EIU!$E$2:$H$3662,4,FALSE),"")</f>
        <v/>
      </c>
    </row>
    <row r="1850" spans="1:9" x14ac:dyDescent="0.25">
      <c r="A1850" s="12" t="s">
        <v>130</v>
      </c>
      <c r="B1850" s="13" t="s">
        <v>131</v>
      </c>
      <c r="C1850" s="14">
        <v>76</v>
      </c>
      <c r="D1850" s="14">
        <v>1992</v>
      </c>
      <c r="E1850">
        <f t="shared" si="29"/>
        <v>761992</v>
      </c>
      <c r="F1850" s="41" t="str">
        <f>IFERROR(VLOOKUP(E1850,Heritage!$E$3:$H$4601,4,FALSE),"")</f>
        <v/>
      </c>
      <c r="G1850" s="41">
        <f>IFERROR(VLOOKUP(E1850,'PRS até 2014'!$E$4:$L$6307,8,FALSE),"")</f>
        <v>0.69444444444444442</v>
      </c>
      <c r="H1850" t="str">
        <f>IFERROR(VLOOKUP(E1850,'Global Insight'!$E$2:$F$4102,2,FALSE),"")</f>
        <v/>
      </c>
      <c r="I1850" t="str">
        <f>IFERROR(VLOOKUP(E1850,EIU!$E$2:$H$3662,4,FALSE),"")</f>
        <v/>
      </c>
    </row>
    <row r="1851" spans="1:9" x14ac:dyDescent="0.25">
      <c r="A1851" s="12" t="s">
        <v>142</v>
      </c>
      <c r="B1851" s="13" t="s">
        <v>143</v>
      </c>
      <c r="C1851" s="14">
        <v>77</v>
      </c>
      <c r="D1851" s="14">
        <v>1992</v>
      </c>
      <c r="E1851">
        <f t="shared" si="29"/>
        <v>771992</v>
      </c>
      <c r="F1851" s="41" t="str">
        <f>IFERROR(VLOOKUP(E1851,Heritage!$E$3:$H$4601,4,FALSE),"")</f>
        <v/>
      </c>
      <c r="G1851" s="41">
        <f>IFERROR(VLOOKUP(E1851,'PRS até 2014'!$E$4:$L$6307,8,FALSE),"")</f>
        <v>0.80555555555555558</v>
      </c>
      <c r="H1851" t="str">
        <f>IFERROR(VLOOKUP(E1851,'Global Insight'!$E$2:$F$4102,2,FALSE),"")</f>
        <v/>
      </c>
      <c r="I1851" t="str">
        <f>IFERROR(VLOOKUP(E1851,EIU!$E$2:$H$3662,4,FALSE),"")</f>
        <v/>
      </c>
    </row>
    <row r="1852" spans="1:9" x14ac:dyDescent="0.25">
      <c r="A1852" s="12" t="s">
        <v>134</v>
      </c>
      <c r="B1852" s="13" t="s">
        <v>135</v>
      </c>
      <c r="C1852" s="14">
        <v>78</v>
      </c>
      <c r="D1852" s="14">
        <v>1992</v>
      </c>
      <c r="E1852">
        <f t="shared" si="29"/>
        <v>781992</v>
      </c>
      <c r="F1852" s="41" t="str">
        <f>IFERROR(VLOOKUP(E1852,Heritage!$E$3:$H$4601,4,FALSE),"")</f>
        <v/>
      </c>
      <c r="G1852" s="41">
        <f>IFERROR(VLOOKUP(E1852,'PRS até 2014'!$E$4:$L$6307,8,FALSE),"")</f>
        <v>0.41666666666666669</v>
      </c>
      <c r="H1852" t="str">
        <f>IFERROR(VLOOKUP(E1852,'Global Insight'!$E$2:$F$4102,2,FALSE),"")</f>
        <v/>
      </c>
      <c r="I1852" t="str">
        <f>IFERROR(VLOOKUP(E1852,EIU!$E$2:$H$3662,4,FALSE),"")</f>
        <v/>
      </c>
    </row>
    <row r="1853" spans="1:9" x14ac:dyDescent="0.25">
      <c r="A1853" s="12" t="s">
        <v>132</v>
      </c>
      <c r="B1853" s="13" t="s">
        <v>133</v>
      </c>
      <c r="C1853" s="14">
        <v>79</v>
      </c>
      <c r="D1853" s="14">
        <v>1992</v>
      </c>
      <c r="E1853">
        <f t="shared" si="29"/>
        <v>791992</v>
      </c>
      <c r="F1853" s="41" t="str">
        <f>IFERROR(VLOOKUP(E1853,Heritage!$E$3:$H$4601,4,FALSE),"")</f>
        <v/>
      </c>
      <c r="G1853" s="41">
        <f>IFERROR(VLOOKUP(E1853,'PRS até 2014'!$E$4:$L$6307,8,FALSE),"")</f>
        <v>0.58333333333333326</v>
      </c>
      <c r="H1853" t="str">
        <f>IFERROR(VLOOKUP(E1853,'Global Insight'!$E$2:$F$4102,2,FALSE),"")</f>
        <v/>
      </c>
      <c r="I1853" t="str">
        <f>IFERROR(VLOOKUP(E1853,EIU!$E$2:$H$3662,4,FALSE),"")</f>
        <v/>
      </c>
    </row>
    <row r="1854" spans="1:9" x14ac:dyDescent="0.25">
      <c r="A1854" s="12" t="s">
        <v>138</v>
      </c>
      <c r="B1854" s="13" t="s">
        <v>139</v>
      </c>
      <c r="C1854" s="14">
        <v>80</v>
      </c>
      <c r="D1854" s="14">
        <v>1992</v>
      </c>
      <c r="E1854">
        <f t="shared" si="29"/>
        <v>801992</v>
      </c>
      <c r="F1854" s="41" t="str">
        <f>IFERROR(VLOOKUP(E1854,Heritage!$E$3:$H$4601,4,FALSE),"")</f>
        <v/>
      </c>
      <c r="G1854" s="41">
        <f>IFERROR(VLOOKUP(E1854,'PRS até 2014'!$E$4:$L$6307,8,FALSE),"")</f>
        <v>0.47222222222222221</v>
      </c>
      <c r="H1854" t="str">
        <f>IFERROR(VLOOKUP(E1854,'Global Insight'!$E$2:$F$4102,2,FALSE),"")</f>
        <v/>
      </c>
      <c r="I1854" t="str">
        <f>IFERROR(VLOOKUP(E1854,EIU!$E$2:$H$3662,4,FALSE),"")</f>
        <v/>
      </c>
    </row>
    <row r="1855" spans="1:9" x14ac:dyDescent="0.25">
      <c r="A1855" s="12" t="s">
        <v>140</v>
      </c>
      <c r="B1855" s="13" t="s">
        <v>141</v>
      </c>
      <c r="C1855" s="14">
        <v>81</v>
      </c>
      <c r="D1855" s="14">
        <v>1992</v>
      </c>
      <c r="E1855">
        <f t="shared" si="29"/>
        <v>811992</v>
      </c>
      <c r="F1855" s="41" t="str">
        <f>IFERROR(VLOOKUP(E1855,Heritage!$E$3:$H$4601,4,FALSE),"")</f>
        <v/>
      </c>
      <c r="G1855" s="41">
        <f>IFERROR(VLOOKUP(E1855,'PRS até 2014'!$E$4:$L$6307,8,FALSE),"")</f>
        <v>0.16666666666666666</v>
      </c>
      <c r="H1855" t="str">
        <f>IFERROR(VLOOKUP(E1855,'Global Insight'!$E$2:$F$4102,2,FALSE),"")</f>
        <v/>
      </c>
      <c r="I1855" t="str">
        <f>IFERROR(VLOOKUP(E1855,EIU!$E$2:$H$3662,4,FALSE),"")</f>
        <v/>
      </c>
    </row>
    <row r="1856" spans="1:9" x14ac:dyDescent="0.25">
      <c r="A1856" s="12" t="s">
        <v>136</v>
      </c>
      <c r="B1856" s="13" t="s">
        <v>137</v>
      </c>
      <c r="C1856" s="14">
        <v>82</v>
      </c>
      <c r="D1856" s="14">
        <v>1992</v>
      </c>
      <c r="E1856">
        <f t="shared" si="29"/>
        <v>821992</v>
      </c>
      <c r="F1856" s="41" t="str">
        <f>IFERROR(VLOOKUP(E1856,Heritage!$E$3:$H$4601,4,FALSE),"")</f>
        <v/>
      </c>
      <c r="G1856" s="41">
        <f>IFERROR(VLOOKUP(E1856,'PRS até 2014'!$E$4:$L$6307,8,FALSE),"")</f>
        <v>0.69444444444444442</v>
      </c>
      <c r="H1856" t="str">
        <f>IFERROR(VLOOKUP(E1856,'Global Insight'!$E$2:$F$4102,2,FALSE),"")</f>
        <v/>
      </c>
      <c r="I1856" t="str">
        <f>IFERROR(VLOOKUP(E1856,EIU!$E$2:$H$3662,4,FALSE),"")</f>
        <v/>
      </c>
    </row>
    <row r="1857" spans="1:9" x14ac:dyDescent="0.25">
      <c r="A1857" s="12" t="s">
        <v>144</v>
      </c>
      <c r="B1857" s="13" t="s">
        <v>145</v>
      </c>
      <c r="C1857" s="14">
        <v>83</v>
      </c>
      <c r="D1857" s="14">
        <v>1992</v>
      </c>
      <c r="E1857">
        <f t="shared" si="29"/>
        <v>831992</v>
      </c>
      <c r="F1857" s="41" t="str">
        <f>IFERROR(VLOOKUP(E1857,Heritage!$E$3:$H$4601,4,FALSE),"")</f>
        <v/>
      </c>
      <c r="G1857" s="41">
        <f>IFERROR(VLOOKUP(E1857,'PRS até 2014'!$E$4:$L$6307,8,FALSE),"")</f>
        <v>0.75</v>
      </c>
      <c r="H1857" t="str">
        <f>IFERROR(VLOOKUP(E1857,'Global Insight'!$E$2:$F$4102,2,FALSE),"")</f>
        <v/>
      </c>
      <c r="I1857" t="str">
        <f>IFERROR(VLOOKUP(E1857,EIU!$E$2:$H$3662,4,FALSE),"")</f>
        <v/>
      </c>
    </row>
    <row r="1858" spans="1:9" x14ac:dyDescent="0.25">
      <c r="A1858" s="12" t="s">
        <v>146</v>
      </c>
      <c r="B1858" s="13" t="s">
        <v>147</v>
      </c>
      <c r="C1858" s="14">
        <v>84</v>
      </c>
      <c r="D1858" s="14">
        <v>1992</v>
      </c>
      <c r="E1858">
        <f t="shared" si="29"/>
        <v>841992</v>
      </c>
      <c r="F1858" s="41" t="str">
        <f>IFERROR(VLOOKUP(E1858,Heritage!$E$3:$H$4601,4,FALSE),"")</f>
        <v/>
      </c>
      <c r="G1858" s="41">
        <f>IFERROR(VLOOKUP(E1858,'PRS até 2014'!$E$4:$L$6307,8,FALSE),"")</f>
        <v>0.61111111111111116</v>
      </c>
      <c r="H1858" t="str">
        <f>IFERROR(VLOOKUP(E1858,'Global Insight'!$E$2:$F$4102,2,FALSE),"")</f>
        <v/>
      </c>
      <c r="I1858" t="str">
        <f>IFERROR(VLOOKUP(E1858,EIU!$E$2:$H$3662,4,FALSE),"")</f>
        <v/>
      </c>
    </row>
    <row r="1859" spans="1:9" x14ac:dyDescent="0.25">
      <c r="A1859" s="12" t="s">
        <v>148</v>
      </c>
      <c r="B1859" s="13" t="s">
        <v>149</v>
      </c>
      <c r="C1859" s="14">
        <v>85</v>
      </c>
      <c r="D1859" s="14">
        <v>1992</v>
      </c>
      <c r="E1859">
        <f t="shared" si="29"/>
        <v>851992</v>
      </c>
      <c r="F1859" s="41" t="str">
        <f>IFERROR(VLOOKUP(E1859,Heritage!$E$3:$H$4601,4,FALSE),"")</f>
        <v/>
      </c>
      <c r="G1859" s="41">
        <f>IFERROR(VLOOKUP(E1859,'PRS até 2014'!$E$4:$L$6307,8,FALSE),"")</f>
        <v>0.47222222222222221</v>
      </c>
      <c r="H1859" t="str">
        <f>IFERROR(VLOOKUP(E1859,'Global Insight'!$E$2:$F$4102,2,FALSE),"")</f>
        <v/>
      </c>
      <c r="I1859" t="str">
        <f>IFERROR(VLOOKUP(E1859,EIU!$E$2:$H$3662,4,FALSE),"")</f>
        <v/>
      </c>
    </row>
    <row r="1860" spans="1:9" x14ac:dyDescent="0.25">
      <c r="A1860" s="12" t="s">
        <v>152</v>
      </c>
      <c r="B1860" s="13" t="s">
        <v>153</v>
      </c>
      <c r="C1860" s="14">
        <v>86</v>
      </c>
      <c r="D1860" s="14">
        <v>1992</v>
      </c>
      <c r="E1860">
        <f t="shared" si="29"/>
        <v>861992</v>
      </c>
      <c r="F1860" s="41" t="str">
        <f>IFERROR(VLOOKUP(E1860,Heritage!$E$3:$H$4601,4,FALSE),"")</f>
        <v/>
      </c>
      <c r="G1860" s="41">
        <f>IFERROR(VLOOKUP(E1860,'PRS até 2014'!$E$4:$L$6307,8,FALSE),"")</f>
        <v>0.75</v>
      </c>
      <c r="H1860" t="str">
        <f>IFERROR(VLOOKUP(E1860,'Global Insight'!$E$2:$F$4102,2,FALSE),"")</f>
        <v/>
      </c>
      <c r="I1860" t="str">
        <f>IFERROR(VLOOKUP(E1860,EIU!$E$2:$H$3662,4,FALSE),"")</f>
        <v/>
      </c>
    </row>
    <row r="1861" spans="1:9" x14ac:dyDescent="0.25">
      <c r="A1861" s="12" t="s">
        <v>150</v>
      </c>
      <c r="B1861" s="13" t="s">
        <v>151</v>
      </c>
      <c r="C1861" s="14">
        <v>87</v>
      </c>
      <c r="D1861" s="14">
        <v>1992</v>
      </c>
      <c r="E1861">
        <f t="shared" si="29"/>
        <v>871992</v>
      </c>
      <c r="F1861" s="41" t="str">
        <f>IFERROR(VLOOKUP(E1861,Heritage!$E$3:$H$4601,4,FALSE),"")</f>
        <v/>
      </c>
      <c r="G1861" s="41">
        <f>IFERROR(VLOOKUP(E1861,'PRS até 2014'!$E$4:$L$6307,8,FALSE),"")</f>
        <v>0.61111111111111105</v>
      </c>
      <c r="H1861" t="str">
        <f>IFERROR(VLOOKUP(E1861,'Global Insight'!$E$2:$F$4102,2,FALSE),"")</f>
        <v/>
      </c>
      <c r="I1861" t="str">
        <f>IFERROR(VLOOKUP(E1861,EIU!$E$2:$H$3662,4,FALSE),"")</f>
        <v/>
      </c>
    </row>
    <row r="1862" spans="1:9" x14ac:dyDescent="0.25">
      <c r="A1862" s="12" t="s">
        <v>154</v>
      </c>
      <c r="B1862" s="13" t="s">
        <v>155</v>
      </c>
      <c r="C1862" s="14">
        <v>88</v>
      </c>
      <c r="D1862" s="14">
        <v>1992</v>
      </c>
      <c r="E1862">
        <f t="shared" si="29"/>
        <v>881992</v>
      </c>
      <c r="F1862" s="41" t="str">
        <f>IFERROR(VLOOKUP(E1862,Heritage!$E$3:$H$4601,4,FALSE),"")</f>
        <v/>
      </c>
      <c r="G1862" s="41" t="str">
        <f>IFERROR(VLOOKUP(E1862,'PRS até 2014'!$E$4:$L$6307,8,FALSE),"")</f>
        <v xml:space="preserve"> </v>
      </c>
      <c r="H1862" t="str">
        <f>IFERROR(VLOOKUP(E1862,'Global Insight'!$E$2:$F$4102,2,FALSE),"")</f>
        <v/>
      </c>
      <c r="I1862" t="str">
        <f>IFERROR(VLOOKUP(E1862,EIU!$E$2:$H$3662,4,FALSE),"")</f>
        <v/>
      </c>
    </row>
    <row r="1863" spans="1:9" x14ac:dyDescent="0.25">
      <c r="A1863" s="12" t="s">
        <v>156</v>
      </c>
      <c r="B1863" s="13" t="s">
        <v>157</v>
      </c>
      <c r="C1863" s="14">
        <v>89</v>
      </c>
      <c r="D1863" s="14">
        <v>1992</v>
      </c>
      <c r="E1863">
        <f t="shared" si="29"/>
        <v>891992</v>
      </c>
      <c r="F1863" s="41" t="str">
        <f>IFERROR(VLOOKUP(E1863,Heritage!$E$3:$H$4601,4,FALSE),"")</f>
        <v/>
      </c>
      <c r="G1863" s="41">
        <f>IFERROR(VLOOKUP(E1863,'PRS até 2014'!$E$4:$L$6307,8,FALSE),"")</f>
        <v>0.5</v>
      </c>
      <c r="H1863" t="str">
        <f>IFERROR(VLOOKUP(E1863,'Global Insight'!$E$2:$F$4102,2,FALSE),"")</f>
        <v/>
      </c>
      <c r="I1863" t="str">
        <f>IFERROR(VLOOKUP(E1863,EIU!$E$2:$H$3662,4,FALSE),"")</f>
        <v/>
      </c>
    </row>
    <row r="1864" spans="1:9" x14ac:dyDescent="0.25">
      <c r="A1864" s="12" t="s">
        <v>356</v>
      </c>
      <c r="B1864" s="13" t="s">
        <v>381</v>
      </c>
      <c r="C1864" s="14">
        <v>90</v>
      </c>
      <c r="D1864" s="14">
        <v>1992</v>
      </c>
      <c r="E1864">
        <f t="shared" si="29"/>
        <v>901992</v>
      </c>
      <c r="F1864" s="41" t="str">
        <f>IFERROR(VLOOKUP(E1864,Heritage!$E$3:$H$4601,4,FALSE),"")</f>
        <v/>
      </c>
      <c r="G1864" s="41" t="str">
        <f>IFERROR(VLOOKUP(E1864,'PRS até 2014'!$E$4:$L$6307,8,FALSE),"")</f>
        <v xml:space="preserve"> </v>
      </c>
      <c r="H1864" t="str">
        <f>IFERROR(VLOOKUP(E1864,'Global Insight'!$E$2:$F$4102,2,FALSE),"")</f>
        <v/>
      </c>
      <c r="I1864" t="str">
        <f>IFERROR(VLOOKUP(E1864,EIU!$E$2:$H$3662,4,FALSE),"")</f>
        <v/>
      </c>
    </row>
    <row r="1865" spans="1:9" x14ac:dyDescent="0.25">
      <c r="A1865" s="12" t="s">
        <v>357</v>
      </c>
      <c r="B1865" s="13" t="s">
        <v>243</v>
      </c>
      <c r="C1865" s="14">
        <v>91</v>
      </c>
      <c r="D1865" s="14">
        <v>1992</v>
      </c>
      <c r="E1865">
        <f t="shared" si="29"/>
        <v>911992</v>
      </c>
      <c r="F1865" s="41" t="str">
        <f>IFERROR(VLOOKUP(E1865,Heritage!$E$3:$H$4601,4,FALSE),"")</f>
        <v/>
      </c>
      <c r="G1865" s="41">
        <f>IFERROR(VLOOKUP(E1865,'PRS até 2014'!$E$4:$L$6307,8,FALSE),"")</f>
        <v>0.36111111111111105</v>
      </c>
      <c r="H1865" t="str">
        <f>IFERROR(VLOOKUP(E1865,'Global Insight'!$E$2:$F$4102,2,FALSE),"")</f>
        <v/>
      </c>
      <c r="I1865" t="str">
        <f>IFERROR(VLOOKUP(E1865,EIU!$E$2:$H$3662,4,FALSE),"")</f>
        <v/>
      </c>
    </row>
    <row r="1866" spans="1:9" x14ac:dyDescent="0.25">
      <c r="A1866" s="12" t="s">
        <v>358</v>
      </c>
      <c r="B1866" s="13" t="s">
        <v>162</v>
      </c>
      <c r="C1866" s="14">
        <v>92</v>
      </c>
      <c r="D1866" s="14">
        <v>1992</v>
      </c>
      <c r="E1866">
        <f t="shared" si="29"/>
        <v>921992</v>
      </c>
      <c r="F1866" s="41" t="str">
        <f>IFERROR(VLOOKUP(E1866,Heritage!$E$3:$H$4601,4,FALSE),"")</f>
        <v/>
      </c>
      <c r="G1866" s="41">
        <f>IFERROR(VLOOKUP(E1866,'PRS até 2014'!$E$4:$L$6307,8,FALSE),"")</f>
        <v>0.75</v>
      </c>
      <c r="H1866" t="str">
        <f>IFERROR(VLOOKUP(E1866,'Global Insight'!$E$2:$F$4102,2,FALSE),"")</f>
        <v/>
      </c>
      <c r="I1866" t="str">
        <f>IFERROR(VLOOKUP(E1866,EIU!$E$2:$H$3662,4,FALSE),"")</f>
        <v/>
      </c>
    </row>
    <row r="1867" spans="1:9" x14ac:dyDescent="0.25">
      <c r="A1867" s="12" t="s">
        <v>324</v>
      </c>
      <c r="B1867" s="13" t="s">
        <v>382</v>
      </c>
      <c r="C1867" s="14">
        <v>93</v>
      </c>
      <c r="D1867" s="14">
        <v>1992</v>
      </c>
      <c r="E1867">
        <f t="shared" si="29"/>
        <v>931992</v>
      </c>
      <c r="F1867" s="41" t="str">
        <f>IFERROR(VLOOKUP(E1867,Heritage!$E$3:$H$4601,4,FALSE),"")</f>
        <v/>
      </c>
      <c r="G1867" s="41" t="str">
        <f>IFERROR(VLOOKUP(E1867,'PRS até 2014'!$E$4:$L$6307,8,FALSE),"")</f>
        <v xml:space="preserve"> </v>
      </c>
      <c r="H1867" t="str">
        <f>IFERROR(VLOOKUP(E1867,'Global Insight'!$E$2:$F$4102,2,FALSE),"")</f>
        <v/>
      </c>
      <c r="I1867" t="str">
        <f>IFERROR(VLOOKUP(E1867,EIU!$E$2:$H$3662,4,FALSE),"")</f>
        <v/>
      </c>
    </row>
    <row r="1868" spans="1:9" x14ac:dyDescent="0.25">
      <c r="A1868" s="12" t="s">
        <v>163</v>
      </c>
      <c r="B1868" s="13" t="s">
        <v>164</v>
      </c>
      <c r="C1868" s="14">
        <v>94</v>
      </c>
      <c r="D1868" s="14">
        <v>1992</v>
      </c>
      <c r="E1868">
        <f t="shared" si="29"/>
        <v>941992</v>
      </c>
      <c r="F1868" s="41" t="str">
        <f>IFERROR(VLOOKUP(E1868,Heritage!$E$3:$H$4601,4,FALSE),"")</f>
        <v/>
      </c>
      <c r="G1868" s="41">
        <f>IFERROR(VLOOKUP(E1868,'PRS até 2014'!$E$4:$L$6307,8,FALSE),"")</f>
        <v>0.58333333333333326</v>
      </c>
      <c r="H1868" t="str">
        <f>IFERROR(VLOOKUP(E1868,'Global Insight'!$E$2:$F$4102,2,FALSE),"")</f>
        <v/>
      </c>
      <c r="I1868" t="str">
        <f>IFERROR(VLOOKUP(E1868,EIU!$E$2:$H$3662,4,FALSE),"")</f>
        <v/>
      </c>
    </row>
    <row r="1869" spans="1:9" x14ac:dyDescent="0.25">
      <c r="A1869" s="12" t="s">
        <v>158</v>
      </c>
      <c r="B1869" s="13" t="s">
        <v>159</v>
      </c>
      <c r="C1869" s="14">
        <v>95</v>
      </c>
      <c r="D1869" s="14">
        <v>1992</v>
      </c>
      <c r="E1869">
        <f t="shared" si="29"/>
        <v>951992</v>
      </c>
      <c r="F1869" s="41" t="str">
        <f>IFERROR(VLOOKUP(E1869,Heritage!$E$3:$H$4601,4,FALSE),"")</f>
        <v/>
      </c>
      <c r="G1869" s="41" t="str">
        <f>IFERROR(VLOOKUP(E1869,'PRS até 2014'!$E$4:$L$6307,8,FALSE),"")</f>
        <v xml:space="preserve"> </v>
      </c>
      <c r="H1869" t="str">
        <f>IFERROR(VLOOKUP(E1869,'Global Insight'!$E$2:$F$4102,2,FALSE),"")</f>
        <v/>
      </c>
      <c r="I1869" t="str">
        <f>IFERROR(VLOOKUP(E1869,EIU!$E$2:$H$3662,4,FALSE),"")</f>
        <v/>
      </c>
    </row>
    <row r="1870" spans="1:9" x14ac:dyDescent="0.25">
      <c r="A1870" s="12" t="s">
        <v>165</v>
      </c>
      <c r="B1870" s="13" t="s">
        <v>166</v>
      </c>
      <c r="C1870" s="14">
        <v>96</v>
      </c>
      <c r="D1870" s="14">
        <v>1992</v>
      </c>
      <c r="E1870">
        <f t="shared" si="29"/>
        <v>961992</v>
      </c>
      <c r="F1870" s="41" t="str">
        <f>IFERROR(VLOOKUP(E1870,Heritage!$E$3:$H$4601,4,FALSE),"")</f>
        <v/>
      </c>
      <c r="G1870" s="41" t="str">
        <f>IFERROR(VLOOKUP(E1870,'PRS até 2014'!$E$4:$L$6307,8,FALSE),"")</f>
        <v xml:space="preserve"> </v>
      </c>
      <c r="H1870" t="str">
        <f>IFERROR(VLOOKUP(E1870,'Global Insight'!$E$2:$F$4102,2,FALSE),"")</f>
        <v/>
      </c>
      <c r="I1870" t="str">
        <f>IFERROR(VLOOKUP(E1870,EIU!$E$2:$H$3662,4,FALSE),"")</f>
        <v/>
      </c>
    </row>
    <row r="1871" spans="1:9" x14ac:dyDescent="0.25">
      <c r="A1871" s="12" t="s">
        <v>181</v>
      </c>
      <c r="B1871" s="13" t="s">
        <v>182</v>
      </c>
      <c r="C1871" s="14">
        <v>97</v>
      </c>
      <c r="D1871" s="14">
        <v>1992</v>
      </c>
      <c r="E1871">
        <f t="shared" si="29"/>
        <v>971992</v>
      </c>
      <c r="F1871" s="41" t="str">
        <f>IFERROR(VLOOKUP(E1871,Heritage!$E$3:$H$4601,4,FALSE),"")</f>
        <v/>
      </c>
      <c r="G1871" s="41" t="str">
        <f>IFERROR(VLOOKUP(E1871,'PRS até 2014'!$E$4:$L$6307,8,FALSE),"")</f>
        <v xml:space="preserve"> </v>
      </c>
      <c r="H1871" t="str">
        <f>IFERROR(VLOOKUP(E1871,'Global Insight'!$E$2:$F$4102,2,FALSE),"")</f>
        <v/>
      </c>
      <c r="I1871" t="str">
        <f>IFERROR(VLOOKUP(E1871,EIU!$E$2:$H$3662,4,FALSE),"")</f>
        <v/>
      </c>
    </row>
    <row r="1872" spans="1:9" x14ac:dyDescent="0.25">
      <c r="A1872" s="12" t="s">
        <v>167</v>
      </c>
      <c r="B1872" s="13" t="s">
        <v>168</v>
      </c>
      <c r="C1872" s="14">
        <v>98</v>
      </c>
      <c r="D1872" s="14">
        <v>1992</v>
      </c>
      <c r="E1872">
        <f t="shared" si="29"/>
        <v>981992</v>
      </c>
      <c r="F1872" s="41" t="str">
        <f>IFERROR(VLOOKUP(E1872,Heritage!$E$3:$H$4601,4,FALSE),"")</f>
        <v/>
      </c>
      <c r="G1872" s="41">
        <f>IFERROR(VLOOKUP(E1872,'PRS até 2014'!$E$4:$L$6307,8,FALSE),"")</f>
        <v>0.33333333333333331</v>
      </c>
      <c r="H1872" t="str">
        <f>IFERROR(VLOOKUP(E1872,'Global Insight'!$E$2:$F$4102,2,FALSE),"")</f>
        <v/>
      </c>
      <c r="I1872" t="str">
        <f>IFERROR(VLOOKUP(E1872,EIU!$E$2:$H$3662,4,FALSE),"")</f>
        <v/>
      </c>
    </row>
    <row r="1873" spans="1:9" x14ac:dyDescent="0.25">
      <c r="A1873" s="12" t="s">
        <v>175</v>
      </c>
      <c r="B1873" s="13" t="s">
        <v>176</v>
      </c>
      <c r="C1873" s="14">
        <v>99</v>
      </c>
      <c r="D1873" s="14">
        <v>1992</v>
      </c>
      <c r="E1873">
        <f t="shared" si="29"/>
        <v>991992</v>
      </c>
      <c r="F1873" s="41" t="str">
        <f>IFERROR(VLOOKUP(E1873,Heritage!$E$3:$H$4601,4,FALSE),"")</f>
        <v/>
      </c>
      <c r="G1873" s="41" t="str">
        <f>IFERROR(VLOOKUP(E1873,'PRS até 2014'!$E$4:$L$6307,8,FALSE),"")</f>
        <v xml:space="preserve"> </v>
      </c>
      <c r="H1873" t="str">
        <f>IFERROR(VLOOKUP(E1873,'Global Insight'!$E$2:$F$4102,2,FALSE),"")</f>
        <v/>
      </c>
      <c r="I1873" t="str">
        <f>IFERROR(VLOOKUP(E1873,EIU!$E$2:$H$3662,4,FALSE),"")</f>
        <v/>
      </c>
    </row>
    <row r="1874" spans="1:9" x14ac:dyDescent="0.25">
      <c r="A1874" s="12" t="s">
        <v>169</v>
      </c>
      <c r="B1874" s="13" t="s">
        <v>170</v>
      </c>
      <c r="C1874" s="14">
        <v>100</v>
      </c>
      <c r="D1874" s="14">
        <v>1992</v>
      </c>
      <c r="E1874">
        <f t="shared" si="29"/>
        <v>1001992</v>
      </c>
      <c r="F1874" s="41" t="str">
        <f>IFERROR(VLOOKUP(E1874,Heritage!$E$3:$H$4601,4,FALSE),"")</f>
        <v/>
      </c>
      <c r="G1874" s="41">
        <f>IFERROR(VLOOKUP(E1874,'PRS até 2014'!$E$4:$L$6307,8,FALSE),"")</f>
        <v>5.5555555555555552E-2</v>
      </c>
      <c r="H1874" t="str">
        <f>IFERROR(VLOOKUP(E1874,'Global Insight'!$E$2:$F$4102,2,FALSE),"")</f>
        <v/>
      </c>
      <c r="I1874" t="str">
        <f>IFERROR(VLOOKUP(E1874,EIU!$E$2:$H$3662,4,FALSE),"")</f>
        <v/>
      </c>
    </row>
    <row r="1875" spans="1:9" x14ac:dyDescent="0.25">
      <c r="A1875" s="12" t="s">
        <v>171</v>
      </c>
      <c r="B1875" s="13" t="s">
        <v>172</v>
      </c>
      <c r="C1875" s="14">
        <v>101</v>
      </c>
      <c r="D1875" s="14">
        <v>1992</v>
      </c>
      <c r="E1875">
        <f t="shared" si="29"/>
        <v>1011992</v>
      </c>
      <c r="F1875" s="41" t="str">
        <f>IFERROR(VLOOKUP(E1875,Heritage!$E$3:$H$4601,4,FALSE),"")</f>
        <v/>
      </c>
      <c r="G1875" s="41">
        <f>IFERROR(VLOOKUP(E1875,'PRS até 2014'!$E$4:$L$6307,8,FALSE),"")</f>
        <v>0.66666666666666663</v>
      </c>
      <c r="H1875" t="str">
        <f>IFERROR(VLOOKUP(E1875,'Global Insight'!$E$2:$F$4102,2,FALSE),"")</f>
        <v/>
      </c>
      <c r="I1875" t="str">
        <f>IFERROR(VLOOKUP(E1875,EIU!$E$2:$H$3662,4,FALSE),"")</f>
        <v/>
      </c>
    </row>
    <row r="1876" spans="1:9" x14ac:dyDescent="0.25">
      <c r="A1876" s="12" t="s">
        <v>359</v>
      </c>
      <c r="B1876" s="13" t="s">
        <v>383</v>
      </c>
      <c r="C1876" s="14">
        <v>102</v>
      </c>
      <c r="D1876" s="14">
        <v>1992</v>
      </c>
      <c r="E1876">
        <f t="shared" si="29"/>
        <v>1021992</v>
      </c>
      <c r="F1876" s="41" t="str">
        <f>IFERROR(VLOOKUP(E1876,Heritage!$E$3:$H$4601,4,FALSE),"")</f>
        <v/>
      </c>
      <c r="G1876" s="41" t="str">
        <f>IFERROR(VLOOKUP(E1876,'PRS até 2014'!$E$4:$L$6307,8,FALSE),"")</f>
        <v xml:space="preserve"> </v>
      </c>
      <c r="H1876" t="str">
        <f>IFERROR(VLOOKUP(E1876,'Global Insight'!$E$2:$F$4102,2,FALSE),"")</f>
        <v/>
      </c>
      <c r="I1876" t="str">
        <f>IFERROR(VLOOKUP(E1876,EIU!$E$2:$H$3662,4,FALSE),"")</f>
        <v/>
      </c>
    </row>
    <row r="1877" spans="1:9" x14ac:dyDescent="0.25">
      <c r="A1877" s="12" t="s">
        <v>177</v>
      </c>
      <c r="B1877" s="13" t="s">
        <v>178</v>
      </c>
      <c r="C1877" s="14">
        <v>103</v>
      </c>
      <c r="D1877" s="14">
        <v>1992</v>
      </c>
      <c r="E1877">
        <f t="shared" si="29"/>
        <v>1031992</v>
      </c>
      <c r="F1877" s="41" t="str">
        <f>IFERROR(VLOOKUP(E1877,Heritage!$E$3:$H$4601,4,FALSE),"")</f>
        <v/>
      </c>
      <c r="G1877" s="41" t="str">
        <f>IFERROR(VLOOKUP(E1877,'PRS até 2014'!$E$4:$L$6307,8,FALSE),"")</f>
        <v xml:space="preserve"> </v>
      </c>
      <c r="H1877" t="str">
        <f>IFERROR(VLOOKUP(E1877,'Global Insight'!$E$2:$F$4102,2,FALSE),"")</f>
        <v/>
      </c>
      <c r="I1877" t="str">
        <f>IFERROR(VLOOKUP(E1877,EIU!$E$2:$H$3662,4,FALSE),"")</f>
        <v/>
      </c>
    </row>
    <row r="1878" spans="1:9" x14ac:dyDescent="0.25">
      <c r="A1878" s="12" t="s">
        <v>179</v>
      </c>
      <c r="B1878" s="13" t="s">
        <v>180</v>
      </c>
      <c r="C1878" s="14">
        <v>104</v>
      </c>
      <c r="D1878" s="14">
        <v>1992</v>
      </c>
      <c r="E1878">
        <f t="shared" si="29"/>
        <v>1041992</v>
      </c>
      <c r="F1878" s="41" t="str">
        <f>IFERROR(VLOOKUP(E1878,Heritage!$E$3:$H$4601,4,FALSE),"")</f>
        <v/>
      </c>
      <c r="G1878" s="41">
        <f>IFERROR(VLOOKUP(E1878,'PRS até 2014'!$E$4:$L$6307,8,FALSE),"")</f>
        <v>0.94444444444444442</v>
      </c>
      <c r="H1878" t="str">
        <f>IFERROR(VLOOKUP(E1878,'Global Insight'!$E$2:$F$4102,2,FALSE),"")</f>
        <v/>
      </c>
      <c r="I1878" t="str">
        <f>IFERROR(VLOOKUP(E1878,EIU!$E$2:$H$3662,4,FALSE),"")</f>
        <v/>
      </c>
    </row>
    <row r="1879" spans="1:9" x14ac:dyDescent="0.25">
      <c r="A1879" s="12" t="s">
        <v>193</v>
      </c>
      <c r="B1879" s="13" t="s">
        <v>194</v>
      </c>
      <c r="C1879" s="14">
        <v>105</v>
      </c>
      <c r="D1879" s="14">
        <v>1992</v>
      </c>
      <c r="E1879">
        <f t="shared" si="29"/>
        <v>1051992</v>
      </c>
      <c r="F1879" s="41" t="str">
        <f>IFERROR(VLOOKUP(E1879,Heritage!$E$3:$H$4601,4,FALSE),"")</f>
        <v/>
      </c>
      <c r="G1879" s="41" t="str">
        <f>IFERROR(VLOOKUP(E1879,'PRS até 2014'!$E$4:$L$6307,8,FALSE),"")</f>
        <v xml:space="preserve"> </v>
      </c>
      <c r="H1879" t="str">
        <f>IFERROR(VLOOKUP(E1879,'Global Insight'!$E$2:$F$4102,2,FALSE),"")</f>
        <v/>
      </c>
      <c r="I1879" t="str">
        <f>IFERROR(VLOOKUP(E1879,EIU!$E$2:$H$3662,4,FALSE),"")</f>
        <v/>
      </c>
    </row>
    <row r="1880" spans="1:9" x14ac:dyDescent="0.25">
      <c r="A1880" s="12" t="s">
        <v>187</v>
      </c>
      <c r="B1880" s="13" t="s">
        <v>188</v>
      </c>
      <c r="C1880" s="14">
        <v>106</v>
      </c>
      <c r="D1880" s="14">
        <v>1992</v>
      </c>
      <c r="E1880">
        <f t="shared" si="29"/>
        <v>1061992</v>
      </c>
      <c r="F1880" s="41" t="str">
        <f>IFERROR(VLOOKUP(E1880,Heritage!$E$3:$H$4601,4,FALSE),"")</f>
        <v/>
      </c>
      <c r="G1880" s="41">
        <f>IFERROR(VLOOKUP(E1880,'PRS até 2014'!$E$4:$L$6307,8,FALSE),"")</f>
        <v>0.47222222222222221</v>
      </c>
      <c r="H1880" t="str">
        <f>IFERROR(VLOOKUP(E1880,'Global Insight'!$E$2:$F$4102,2,FALSE),"")</f>
        <v/>
      </c>
      <c r="I1880" t="str">
        <f>IFERROR(VLOOKUP(E1880,EIU!$E$2:$H$3662,4,FALSE),"")</f>
        <v/>
      </c>
    </row>
    <row r="1881" spans="1:9" x14ac:dyDescent="0.25">
      <c r="A1881" s="12" t="s">
        <v>209</v>
      </c>
      <c r="B1881" s="13" t="s">
        <v>210</v>
      </c>
      <c r="C1881" s="14">
        <v>107</v>
      </c>
      <c r="D1881" s="14">
        <v>1992</v>
      </c>
      <c r="E1881">
        <f t="shared" si="29"/>
        <v>1071992</v>
      </c>
      <c r="F1881" s="41" t="str">
        <f>IFERROR(VLOOKUP(E1881,Heritage!$E$3:$H$4601,4,FALSE),"")</f>
        <v/>
      </c>
      <c r="G1881" s="41">
        <f>IFERROR(VLOOKUP(E1881,'PRS até 2014'!$E$4:$L$6307,8,FALSE),"")</f>
        <v>0.41666666666666663</v>
      </c>
      <c r="H1881" t="str">
        <f>IFERROR(VLOOKUP(E1881,'Global Insight'!$E$2:$F$4102,2,FALSE),"")</f>
        <v/>
      </c>
      <c r="I1881" t="str">
        <f>IFERROR(VLOOKUP(E1881,EIU!$E$2:$H$3662,4,FALSE),"")</f>
        <v/>
      </c>
    </row>
    <row r="1882" spans="1:9" x14ac:dyDescent="0.25">
      <c r="A1882" s="12" t="s">
        <v>211</v>
      </c>
      <c r="B1882" s="13" t="s">
        <v>212</v>
      </c>
      <c r="C1882" s="14">
        <v>108</v>
      </c>
      <c r="D1882" s="14">
        <v>1992</v>
      </c>
      <c r="E1882">
        <f t="shared" si="29"/>
        <v>1081992</v>
      </c>
      <c r="F1882" s="41" t="str">
        <f>IFERROR(VLOOKUP(E1882,Heritage!$E$3:$H$4601,4,FALSE),"")</f>
        <v/>
      </c>
      <c r="G1882" s="41">
        <f>IFERROR(VLOOKUP(E1882,'PRS até 2014'!$E$4:$L$6307,8,FALSE),"")</f>
        <v>0.61111111111111105</v>
      </c>
      <c r="H1882" t="str">
        <f>IFERROR(VLOOKUP(E1882,'Global Insight'!$E$2:$F$4102,2,FALSE),"")</f>
        <v/>
      </c>
      <c r="I1882" t="str">
        <f>IFERROR(VLOOKUP(E1882,EIU!$E$2:$H$3662,4,FALSE),"")</f>
        <v/>
      </c>
    </row>
    <row r="1883" spans="1:9" x14ac:dyDescent="0.25">
      <c r="A1883" s="12" t="s">
        <v>189</v>
      </c>
      <c r="B1883" s="13" t="s">
        <v>190</v>
      </c>
      <c r="C1883" s="14">
        <v>109</v>
      </c>
      <c r="D1883" s="14">
        <v>1992</v>
      </c>
      <c r="E1883">
        <f t="shared" si="29"/>
        <v>1091992</v>
      </c>
      <c r="F1883" s="41" t="str">
        <f>IFERROR(VLOOKUP(E1883,Heritage!$E$3:$H$4601,4,FALSE),"")</f>
        <v/>
      </c>
      <c r="G1883" s="41" t="str">
        <f>IFERROR(VLOOKUP(E1883,'PRS até 2014'!$E$4:$L$6307,8,FALSE),"")</f>
        <v xml:space="preserve"> </v>
      </c>
      <c r="H1883" t="str">
        <f>IFERROR(VLOOKUP(E1883,'Global Insight'!$E$2:$F$4102,2,FALSE),"")</f>
        <v/>
      </c>
      <c r="I1883" t="str">
        <f>IFERROR(VLOOKUP(E1883,EIU!$E$2:$H$3662,4,FALSE),"")</f>
        <v/>
      </c>
    </row>
    <row r="1884" spans="1:9" x14ac:dyDescent="0.25">
      <c r="A1884" s="12" t="s">
        <v>195</v>
      </c>
      <c r="B1884" s="13" t="s">
        <v>196</v>
      </c>
      <c r="C1884" s="14">
        <v>110</v>
      </c>
      <c r="D1884" s="14">
        <v>1992</v>
      </c>
      <c r="E1884">
        <f t="shared" si="29"/>
        <v>1101992</v>
      </c>
      <c r="F1884" s="41" t="str">
        <f>IFERROR(VLOOKUP(E1884,Heritage!$E$3:$H$4601,4,FALSE),"")</f>
        <v/>
      </c>
      <c r="G1884" s="41">
        <f>IFERROR(VLOOKUP(E1884,'PRS até 2014'!$E$4:$L$6307,8,FALSE),"")</f>
        <v>0.33333333333333337</v>
      </c>
      <c r="H1884" t="str">
        <f>IFERROR(VLOOKUP(E1884,'Global Insight'!$E$2:$F$4102,2,FALSE),"")</f>
        <v/>
      </c>
      <c r="I1884" t="str">
        <f>IFERROR(VLOOKUP(E1884,EIU!$E$2:$H$3662,4,FALSE),"")</f>
        <v/>
      </c>
    </row>
    <row r="1885" spans="1:9" x14ac:dyDescent="0.25">
      <c r="A1885" s="12" t="s">
        <v>197</v>
      </c>
      <c r="B1885" s="13" t="s">
        <v>198</v>
      </c>
      <c r="C1885" s="14">
        <v>111</v>
      </c>
      <c r="D1885" s="14">
        <v>1992</v>
      </c>
      <c r="E1885">
        <f t="shared" si="29"/>
        <v>1111992</v>
      </c>
      <c r="F1885" s="41" t="str">
        <f>IFERROR(VLOOKUP(E1885,Heritage!$E$3:$H$4601,4,FALSE),"")</f>
        <v/>
      </c>
      <c r="G1885" s="41">
        <f>IFERROR(VLOOKUP(E1885,'PRS até 2014'!$E$4:$L$6307,8,FALSE),"")</f>
        <v>0.69444444444444442</v>
      </c>
      <c r="H1885" t="str">
        <f>IFERROR(VLOOKUP(E1885,'Global Insight'!$E$2:$F$4102,2,FALSE),"")</f>
        <v/>
      </c>
      <c r="I1885" t="str">
        <f>IFERROR(VLOOKUP(E1885,EIU!$E$2:$H$3662,4,FALSE),"")</f>
        <v/>
      </c>
    </row>
    <row r="1886" spans="1:9" x14ac:dyDescent="0.25">
      <c r="A1886" s="12" t="s">
        <v>360</v>
      </c>
      <c r="B1886" s="13" t="s">
        <v>384</v>
      </c>
      <c r="C1886" s="14">
        <v>112</v>
      </c>
      <c r="D1886" s="14">
        <v>1992</v>
      </c>
      <c r="E1886">
        <f t="shared" si="29"/>
        <v>1121992</v>
      </c>
      <c r="F1886" s="41" t="str">
        <f>IFERROR(VLOOKUP(E1886,Heritage!$E$3:$H$4601,4,FALSE),"")</f>
        <v/>
      </c>
      <c r="G1886" s="41" t="str">
        <f>IFERROR(VLOOKUP(E1886,'PRS até 2014'!$E$4:$L$6307,8,FALSE),"")</f>
        <v xml:space="preserve"> </v>
      </c>
      <c r="H1886" t="str">
        <f>IFERROR(VLOOKUP(E1886,'Global Insight'!$E$2:$F$4102,2,FALSE),"")</f>
        <v/>
      </c>
      <c r="I1886" t="str">
        <f>IFERROR(VLOOKUP(E1886,EIU!$E$2:$H$3662,4,FALSE),"")</f>
        <v/>
      </c>
    </row>
    <row r="1887" spans="1:9" x14ac:dyDescent="0.25">
      <c r="A1887" s="12" t="s">
        <v>205</v>
      </c>
      <c r="B1887" s="13" t="s">
        <v>206</v>
      </c>
      <c r="C1887" s="14">
        <v>113</v>
      </c>
      <c r="D1887" s="14">
        <v>1992</v>
      </c>
      <c r="E1887">
        <f t="shared" si="29"/>
        <v>1131992</v>
      </c>
      <c r="F1887" s="41" t="str">
        <f>IFERROR(VLOOKUP(E1887,Heritage!$E$3:$H$4601,4,FALSE),"")</f>
        <v/>
      </c>
      <c r="G1887" s="41" t="str">
        <f>IFERROR(VLOOKUP(E1887,'PRS até 2014'!$E$4:$L$6307,8,FALSE),"")</f>
        <v xml:space="preserve"> </v>
      </c>
      <c r="H1887" t="str">
        <f>IFERROR(VLOOKUP(E1887,'Global Insight'!$E$2:$F$4102,2,FALSE),"")</f>
        <v/>
      </c>
      <c r="I1887" t="str">
        <f>IFERROR(VLOOKUP(E1887,EIU!$E$2:$H$3662,4,FALSE),"")</f>
        <v/>
      </c>
    </row>
    <row r="1888" spans="1:9" x14ac:dyDescent="0.25">
      <c r="A1888" s="12" t="s">
        <v>207</v>
      </c>
      <c r="B1888" s="13" t="s">
        <v>208</v>
      </c>
      <c r="C1888" s="14">
        <v>114</v>
      </c>
      <c r="D1888" s="14">
        <v>1992</v>
      </c>
      <c r="E1888">
        <f t="shared" si="29"/>
        <v>1141992</v>
      </c>
      <c r="F1888" s="41" t="str">
        <f>IFERROR(VLOOKUP(E1888,Heritage!$E$3:$H$4601,4,FALSE),"")</f>
        <v/>
      </c>
      <c r="G1888" s="41" t="str">
        <f>IFERROR(VLOOKUP(E1888,'PRS até 2014'!$E$4:$L$6307,8,FALSE),"")</f>
        <v xml:space="preserve"> </v>
      </c>
      <c r="H1888" t="str">
        <f>IFERROR(VLOOKUP(E1888,'Global Insight'!$E$2:$F$4102,2,FALSE),"")</f>
        <v/>
      </c>
      <c r="I1888" t="str">
        <f>IFERROR(VLOOKUP(E1888,EIU!$E$2:$H$3662,4,FALSE),"")</f>
        <v/>
      </c>
    </row>
    <row r="1889" spans="1:9" x14ac:dyDescent="0.25">
      <c r="A1889" s="12" t="s">
        <v>191</v>
      </c>
      <c r="B1889" s="13" t="s">
        <v>192</v>
      </c>
      <c r="C1889" s="14">
        <v>115</v>
      </c>
      <c r="D1889" s="14">
        <v>1992</v>
      </c>
      <c r="E1889">
        <f t="shared" si="29"/>
        <v>1151992</v>
      </c>
      <c r="F1889" s="41" t="str">
        <f>IFERROR(VLOOKUP(E1889,Heritage!$E$3:$H$4601,4,FALSE),"")</f>
        <v/>
      </c>
      <c r="G1889" s="41">
        <f>IFERROR(VLOOKUP(E1889,'PRS até 2014'!$E$4:$L$6307,8,FALSE),"")</f>
        <v>0.52777777777777779</v>
      </c>
      <c r="H1889" t="str">
        <f>IFERROR(VLOOKUP(E1889,'Global Insight'!$E$2:$F$4102,2,FALSE),"")</f>
        <v/>
      </c>
      <c r="I1889" t="str">
        <f>IFERROR(VLOOKUP(E1889,EIU!$E$2:$H$3662,4,FALSE),"")</f>
        <v/>
      </c>
    </row>
    <row r="1890" spans="1:9" x14ac:dyDescent="0.25">
      <c r="A1890" s="12" t="s">
        <v>361</v>
      </c>
      <c r="B1890" s="13" t="s">
        <v>385</v>
      </c>
      <c r="C1890" s="14">
        <v>116</v>
      </c>
      <c r="D1890" s="14">
        <v>1992</v>
      </c>
      <c r="E1890">
        <f t="shared" si="29"/>
        <v>1161992</v>
      </c>
      <c r="F1890" s="41" t="str">
        <f>IFERROR(VLOOKUP(E1890,Heritage!$E$3:$H$4601,4,FALSE),"")</f>
        <v/>
      </c>
      <c r="G1890" s="41" t="str">
        <f>IFERROR(VLOOKUP(E1890,'PRS até 2014'!$E$4:$L$6307,8,FALSE),"")</f>
        <v xml:space="preserve"> </v>
      </c>
      <c r="H1890" t="str">
        <f>IFERROR(VLOOKUP(E1890,'Global Insight'!$E$2:$F$4102,2,FALSE),"")</f>
        <v/>
      </c>
      <c r="I1890" t="str">
        <f>IFERROR(VLOOKUP(E1890,EIU!$E$2:$H$3662,4,FALSE),"")</f>
        <v/>
      </c>
    </row>
    <row r="1891" spans="1:9" x14ac:dyDescent="0.25">
      <c r="A1891" s="12" t="s">
        <v>185</v>
      </c>
      <c r="B1891" s="13" t="s">
        <v>186</v>
      </c>
      <c r="C1891" s="14">
        <v>117</v>
      </c>
      <c r="D1891" s="14">
        <v>1992</v>
      </c>
      <c r="E1891">
        <f t="shared" si="29"/>
        <v>1171992</v>
      </c>
      <c r="F1891" s="41" t="str">
        <f>IFERROR(VLOOKUP(E1891,Heritage!$E$3:$H$4601,4,FALSE),"")</f>
        <v/>
      </c>
      <c r="G1891" s="41" t="str">
        <f>IFERROR(VLOOKUP(E1891,'PRS até 2014'!$E$4:$L$6307,8,FALSE),"")</f>
        <v xml:space="preserve"> </v>
      </c>
      <c r="H1891" t="str">
        <f>IFERROR(VLOOKUP(E1891,'Global Insight'!$E$2:$F$4102,2,FALSE),"")</f>
        <v/>
      </c>
      <c r="I1891" t="str">
        <f>IFERROR(VLOOKUP(E1891,EIU!$E$2:$H$3662,4,FALSE),"")</f>
        <v/>
      </c>
    </row>
    <row r="1892" spans="1:9" x14ac:dyDescent="0.25">
      <c r="A1892" s="12" t="s">
        <v>362</v>
      </c>
      <c r="B1892" s="13" t="s">
        <v>386</v>
      </c>
      <c r="C1892" s="14">
        <v>118</v>
      </c>
      <c r="D1892" s="14">
        <v>1992</v>
      </c>
      <c r="E1892">
        <f t="shared" si="29"/>
        <v>1181992</v>
      </c>
      <c r="F1892" s="41" t="str">
        <f>IFERROR(VLOOKUP(E1892,Heritage!$E$3:$H$4601,4,FALSE),"")</f>
        <v/>
      </c>
      <c r="G1892" s="41" t="str">
        <f>IFERROR(VLOOKUP(E1892,'PRS até 2014'!$E$4:$L$6307,8,FALSE),"")</f>
        <v/>
      </c>
      <c r="H1892" t="str">
        <f>IFERROR(VLOOKUP(E1892,'Global Insight'!$E$2:$F$4102,2,FALSE),"")</f>
        <v/>
      </c>
      <c r="I1892" t="str">
        <f>IFERROR(VLOOKUP(E1892,EIU!$E$2:$H$3662,4,FALSE),"")</f>
        <v/>
      </c>
    </row>
    <row r="1893" spans="1:9" x14ac:dyDescent="0.25">
      <c r="A1893" s="12" t="s">
        <v>201</v>
      </c>
      <c r="B1893" s="13" t="s">
        <v>202</v>
      </c>
      <c r="C1893" s="14">
        <v>119</v>
      </c>
      <c r="D1893" s="14">
        <v>1992</v>
      </c>
      <c r="E1893">
        <f t="shared" si="29"/>
        <v>1191992</v>
      </c>
      <c r="F1893" s="41" t="str">
        <f>IFERROR(VLOOKUP(E1893,Heritage!$E$3:$H$4601,4,FALSE),"")</f>
        <v/>
      </c>
      <c r="G1893" s="41">
        <f>IFERROR(VLOOKUP(E1893,'PRS até 2014'!$E$4:$L$6307,8,FALSE),"")</f>
        <v>0.5</v>
      </c>
      <c r="H1893" t="str">
        <f>IFERROR(VLOOKUP(E1893,'Global Insight'!$E$2:$F$4102,2,FALSE),"")</f>
        <v/>
      </c>
      <c r="I1893" t="str">
        <f>IFERROR(VLOOKUP(E1893,EIU!$E$2:$H$3662,4,FALSE),"")</f>
        <v/>
      </c>
    </row>
    <row r="1894" spans="1:9" x14ac:dyDescent="0.25">
      <c r="A1894" s="12" t="s">
        <v>200</v>
      </c>
      <c r="B1894" s="13" t="s">
        <v>387</v>
      </c>
      <c r="C1894" s="14">
        <v>120</v>
      </c>
      <c r="D1894" s="14">
        <v>1992</v>
      </c>
      <c r="E1894">
        <f t="shared" si="29"/>
        <v>1201992</v>
      </c>
      <c r="F1894" s="41" t="str">
        <f>IFERROR(VLOOKUP(E1894,Heritage!$E$3:$H$4601,4,FALSE),"")</f>
        <v/>
      </c>
      <c r="G1894" s="41" t="str">
        <f>IFERROR(VLOOKUP(E1894,'PRS até 2014'!$E$4:$L$6307,8,FALSE),"")</f>
        <v xml:space="preserve"> </v>
      </c>
      <c r="H1894" t="str">
        <f>IFERROR(VLOOKUP(E1894,'Global Insight'!$E$2:$F$4102,2,FALSE),"")</f>
        <v/>
      </c>
      <c r="I1894" t="str">
        <f>IFERROR(VLOOKUP(E1894,EIU!$E$2:$H$3662,4,FALSE),"")</f>
        <v/>
      </c>
    </row>
    <row r="1895" spans="1:9" x14ac:dyDescent="0.25">
      <c r="A1895" s="12" t="s">
        <v>183</v>
      </c>
      <c r="B1895" s="13" t="s">
        <v>184</v>
      </c>
      <c r="C1895" s="14">
        <v>121</v>
      </c>
      <c r="D1895" s="14">
        <v>1992</v>
      </c>
      <c r="E1895">
        <f t="shared" si="29"/>
        <v>1211992</v>
      </c>
      <c r="F1895" s="41" t="str">
        <f>IFERROR(VLOOKUP(E1895,Heritage!$E$3:$H$4601,4,FALSE),"")</f>
        <v/>
      </c>
      <c r="G1895" s="41">
        <f>IFERROR(VLOOKUP(E1895,'PRS até 2014'!$E$4:$L$6307,8,FALSE),"")</f>
        <v>0.58333333333333326</v>
      </c>
      <c r="H1895" t="str">
        <f>IFERROR(VLOOKUP(E1895,'Global Insight'!$E$2:$F$4102,2,FALSE),"")</f>
        <v/>
      </c>
      <c r="I1895" t="str">
        <f>IFERROR(VLOOKUP(E1895,EIU!$E$2:$H$3662,4,FALSE),"")</f>
        <v/>
      </c>
    </row>
    <row r="1896" spans="1:9" x14ac:dyDescent="0.25">
      <c r="A1896" s="12" t="s">
        <v>203</v>
      </c>
      <c r="B1896" s="13" t="s">
        <v>204</v>
      </c>
      <c r="C1896" s="14">
        <v>122</v>
      </c>
      <c r="D1896" s="14">
        <v>1992</v>
      </c>
      <c r="E1896">
        <f t="shared" si="29"/>
        <v>1221992</v>
      </c>
      <c r="F1896" s="41" t="str">
        <f>IFERROR(VLOOKUP(E1896,Heritage!$E$3:$H$4601,4,FALSE),"")</f>
        <v/>
      </c>
      <c r="G1896" s="41">
        <f>IFERROR(VLOOKUP(E1896,'PRS até 2014'!$E$4:$L$6307,8,FALSE),"")</f>
        <v>0.33333333333333331</v>
      </c>
      <c r="H1896" t="str">
        <f>IFERROR(VLOOKUP(E1896,'Global Insight'!$E$2:$F$4102,2,FALSE),"")</f>
        <v/>
      </c>
      <c r="I1896" t="str">
        <f>IFERROR(VLOOKUP(E1896,EIU!$E$2:$H$3662,4,FALSE),"")</f>
        <v/>
      </c>
    </row>
    <row r="1897" spans="1:9" x14ac:dyDescent="0.25">
      <c r="A1897" s="12" t="s">
        <v>338</v>
      </c>
      <c r="B1897" s="13" t="s">
        <v>199</v>
      </c>
      <c r="C1897" s="14">
        <v>123</v>
      </c>
      <c r="D1897" s="14">
        <v>1992</v>
      </c>
      <c r="E1897">
        <f t="shared" si="29"/>
        <v>1231992</v>
      </c>
      <c r="F1897" s="41" t="str">
        <f>IFERROR(VLOOKUP(E1897,Heritage!$E$3:$H$4601,4,FALSE),"")</f>
        <v/>
      </c>
      <c r="G1897" s="41">
        <f>IFERROR(VLOOKUP(E1897,'PRS até 2014'!$E$4:$L$6307,8,FALSE),"")</f>
        <v>0.27777777777777779</v>
      </c>
      <c r="H1897" t="str">
        <f>IFERROR(VLOOKUP(E1897,'Global Insight'!$E$2:$F$4102,2,FALSE),"")</f>
        <v/>
      </c>
      <c r="I1897" t="str">
        <f>IFERROR(VLOOKUP(E1897,EIU!$E$2:$H$3662,4,FALSE),"")</f>
        <v/>
      </c>
    </row>
    <row r="1898" spans="1:9" x14ac:dyDescent="0.25">
      <c r="A1898" s="12" t="s">
        <v>213</v>
      </c>
      <c r="B1898" s="13" t="s">
        <v>214</v>
      </c>
      <c r="C1898" s="14">
        <v>124</v>
      </c>
      <c r="D1898" s="14">
        <v>1992</v>
      </c>
      <c r="E1898">
        <f t="shared" si="29"/>
        <v>1241992</v>
      </c>
      <c r="F1898" s="41" t="str">
        <f>IFERROR(VLOOKUP(E1898,Heritage!$E$3:$H$4601,4,FALSE),"")</f>
        <v/>
      </c>
      <c r="G1898" s="41">
        <f>IFERROR(VLOOKUP(E1898,'PRS até 2014'!$E$4:$L$6307,8,FALSE),"")</f>
        <v>0.61111111111111105</v>
      </c>
      <c r="H1898" t="str">
        <f>IFERROR(VLOOKUP(E1898,'Global Insight'!$E$2:$F$4102,2,FALSE),"")</f>
        <v/>
      </c>
      <c r="I1898" t="str">
        <f>IFERROR(VLOOKUP(E1898,EIU!$E$2:$H$3662,4,FALSE),"")</f>
        <v/>
      </c>
    </row>
    <row r="1899" spans="1:9" x14ac:dyDescent="0.25">
      <c r="A1899" s="12" t="s">
        <v>363</v>
      </c>
      <c r="B1899" s="13" t="s">
        <v>388</v>
      </c>
      <c r="C1899" s="14">
        <v>125</v>
      </c>
      <c r="D1899" s="14">
        <v>1992</v>
      </c>
      <c r="E1899">
        <f t="shared" si="29"/>
        <v>1251992</v>
      </c>
      <c r="F1899" s="41" t="str">
        <f>IFERROR(VLOOKUP(E1899,Heritage!$E$3:$H$4601,4,FALSE),"")</f>
        <v/>
      </c>
      <c r="G1899" s="41" t="str">
        <f>IFERROR(VLOOKUP(E1899,'PRS até 2014'!$E$4:$L$6307,8,FALSE),"")</f>
        <v xml:space="preserve"> </v>
      </c>
      <c r="H1899" t="str">
        <f>IFERROR(VLOOKUP(E1899,'Global Insight'!$E$2:$F$4102,2,FALSE),"")</f>
        <v/>
      </c>
      <c r="I1899" t="str">
        <f>IFERROR(VLOOKUP(E1899,EIU!$E$2:$H$3662,4,FALSE),"")</f>
        <v/>
      </c>
    </row>
    <row r="1900" spans="1:9" x14ac:dyDescent="0.25">
      <c r="A1900" s="12" t="s">
        <v>225</v>
      </c>
      <c r="B1900" s="13" t="s">
        <v>226</v>
      </c>
      <c r="C1900" s="14">
        <v>126</v>
      </c>
      <c r="D1900" s="14">
        <v>1992</v>
      </c>
      <c r="E1900">
        <f t="shared" si="29"/>
        <v>1261992</v>
      </c>
      <c r="F1900" s="41" t="str">
        <f>IFERROR(VLOOKUP(E1900,Heritage!$E$3:$H$4601,4,FALSE),"")</f>
        <v/>
      </c>
      <c r="G1900" s="41" t="str">
        <f>IFERROR(VLOOKUP(E1900,'PRS até 2014'!$E$4:$L$6307,8,FALSE),"")</f>
        <v xml:space="preserve"> </v>
      </c>
      <c r="H1900" t="str">
        <f>IFERROR(VLOOKUP(E1900,'Global Insight'!$E$2:$F$4102,2,FALSE),"")</f>
        <v/>
      </c>
      <c r="I1900" t="str">
        <f>IFERROR(VLOOKUP(E1900,EIU!$E$2:$H$3662,4,FALSE),"")</f>
        <v/>
      </c>
    </row>
    <row r="1901" spans="1:9" x14ac:dyDescent="0.25">
      <c r="A1901" s="12" t="s">
        <v>221</v>
      </c>
      <c r="B1901" s="13" t="s">
        <v>222</v>
      </c>
      <c r="C1901" s="14">
        <v>127</v>
      </c>
      <c r="D1901" s="14">
        <v>1992</v>
      </c>
      <c r="E1901">
        <f t="shared" si="29"/>
        <v>1271992</v>
      </c>
      <c r="F1901" s="41" t="str">
        <f>IFERROR(VLOOKUP(E1901,Heritage!$E$3:$H$4601,4,FALSE),"")</f>
        <v/>
      </c>
      <c r="G1901" s="41">
        <f>IFERROR(VLOOKUP(E1901,'PRS até 2014'!$E$4:$L$6307,8,FALSE),"")</f>
        <v>0.83333333333333326</v>
      </c>
      <c r="H1901" t="str">
        <f>IFERROR(VLOOKUP(E1901,'Global Insight'!$E$2:$F$4102,2,FALSE),"")</f>
        <v/>
      </c>
      <c r="I1901" t="str">
        <f>IFERROR(VLOOKUP(E1901,EIU!$E$2:$H$3662,4,FALSE),"")</f>
        <v/>
      </c>
    </row>
    <row r="1902" spans="1:9" x14ac:dyDescent="0.25">
      <c r="A1902" s="12" t="s">
        <v>227</v>
      </c>
      <c r="B1902" s="13" t="s">
        <v>228</v>
      </c>
      <c r="C1902" s="14">
        <v>128</v>
      </c>
      <c r="D1902" s="14">
        <v>1992</v>
      </c>
      <c r="E1902">
        <f t="shared" si="29"/>
        <v>1281992</v>
      </c>
      <c r="F1902" s="41" t="str">
        <f>IFERROR(VLOOKUP(E1902,Heritage!$E$3:$H$4601,4,FALSE),"")</f>
        <v/>
      </c>
      <c r="G1902" s="41">
        <f>IFERROR(VLOOKUP(E1902,'PRS até 2014'!$E$4:$L$6307,8,FALSE),"")</f>
        <v>0.83333333333333326</v>
      </c>
      <c r="H1902" t="str">
        <f>IFERROR(VLOOKUP(E1902,'Global Insight'!$E$2:$F$4102,2,FALSE),"")</f>
        <v/>
      </c>
      <c r="I1902" t="str">
        <f>IFERROR(VLOOKUP(E1902,EIU!$E$2:$H$3662,4,FALSE),"")</f>
        <v/>
      </c>
    </row>
    <row r="1903" spans="1:9" x14ac:dyDescent="0.25">
      <c r="A1903" s="12" t="s">
        <v>219</v>
      </c>
      <c r="B1903" s="13" t="s">
        <v>220</v>
      </c>
      <c r="C1903" s="14">
        <v>129</v>
      </c>
      <c r="D1903" s="14">
        <v>1992</v>
      </c>
      <c r="E1903">
        <f t="shared" si="29"/>
        <v>1291992</v>
      </c>
      <c r="F1903" s="41" t="str">
        <f>IFERROR(VLOOKUP(E1903,Heritage!$E$3:$H$4601,4,FALSE),"")</f>
        <v/>
      </c>
      <c r="G1903" s="41">
        <f>IFERROR(VLOOKUP(E1903,'PRS até 2014'!$E$4:$L$6307,8,FALSE),"")</f>
        <v>0.5</v>
      </c>
      <c r="H1903" t="str">
        <f>IFERROR(VLOOKUP(E1903,'Global Insight'!$E$2:$F$4102,2,FALSE),"")</f>
        <v/>
      </c>
      <c r="I1903" t="str">
        <f>IFERROR(VLOOKUP(E1903,EIU!$E$2:$H$3662,4,FALSE),"")</f>
        <v/>
      </c>
    </row>
    <row r="1904" spans="1:9" x14ac:dyDescent="0.25">
      <c r="A1904" s="12" t="s">
        <v>215</v>
      </c>
      <c r="B1904" s="13" t="s">
        <v>216</v>
      </c>
      <c r="C1904" s="14">
        <v>130</v>
      </c>
      <c r="D1904" s="14">
        <v>1992</v>
      </c>
      <c r="E1904">
        <f t="shared" si="29"/>
        <v>1301992</v>
      </c>
      <c r="F1904" s="41" t="str">
        <f>IFERROR(VLOOKUP(E1904,Heritage!$E$3:$H$4601,4,FALSE),"")</f>
        <v/>
      </c>
      <c r="G1904" s="41">
        <f>IFERROR(VLOOKUP(E1904,'PRS até 2014'!$E$4:$L$6307,8,FALSE),"")</f>
        <v>0.36111111111111105</v>
      </c>
      <c r="H1904" t="str">
        <f>IFERROR(VLOOKUP(E1904,'Global Insight'!$E$2:$F$4102,2,FALSE),"")</f>
        <v/>
      </c>
      <c r="I1904" t="str">
        <f>IFERROR(VLOOKUP(E1904,EIU!$E$2:$H$3662,4,FALSE),"")</f>
        <v/>
      </c>
    </row>
    <row r="1905" spans="1:9" x14ac:dyDescent="0.25">
      <c r="A1905" s="12" t="s">
        <v>217</v>
      </c>
      <c r="B1905" s="13" t="s">
        <v>218</v>
      </c>
      <c r="C1905" s="14">
        <v>131</v>
      </c>
      <c r="D1905" s="14">
        <v>1992</v>
      </c>
      <c r="E1905">
        <f t="shared" si="29"/>
        <v>1311992</v>
      </c>
      <c r="F1905" s="41" t="str">
        <f>IFERROR(VLOOKUP(E1905,Heritage!$E$3:$H$4601,4,FALSE),"")</f>
        <v/>
      </c>
      <c r="G1905" s="41">
        <f>IFERROR(VLOOKUP(E1905,'PRS até 2014'!$E$4:$L$6307,8,FALSE),"")</f>
        <v>0.44444444444444442</v>
      </c>
      <c r="H1905" t="str">
        <f>IFERROR(VLOOKUP(E1905,'Global Insight'!$E$2:$F$4102,2,FALSE),"")</f>
        <v/>
      </c>
      <c r="I1905" t="str">
        <f>IFERROR(VLOOKUP(E1905,EIU!$E$2:$H$3662,4,FALSE),"")</f>
        <v/>
      </c>
    </row>
    <row r="1906" spans="1:9" x14ac:dyDescent="0.25">
      <c r="A1906" s="12" t="s">
        <v>223</v>
      </c>
      <c r="B1906" s="13" t="s">
        <v>224</v>
      </c>
      <c r="C1906" s="14">
        <v>132</v>
      </c>
      <c r="D1906" s="14">
        <v>1992</v>
      </c>
      <c r="E1906">
        <f t="shared" si="29"/>
        <v>1321992</v>
      </c>
      <c r="F1906" s="41" t="str">
        <f>IFERROR(VLOOKUP(E1906,Heritage!$E$3:$H$4601,4,FALSE),"")</f>
        <v/>
      </c>
      <c r="G1906" s="41">
        <f>IFERROR(VLOOKUP(E1906,'PRS até 2014'!$E$4:$L$6307,8,FALSE),"")</f>
        <v>0.80555555555555558</v>
      </c>
      <c r="H1906" t="str">
        <f>IFERROR(VLOOKUP(E1906,'Global Insight'!$E$2:$F$4102,2,FALSE),"")</f>
        <v/>
      </c>
      <c r="I1906" t="str">
        <f>IFERROR(VLOOKUP(E1906,EIU!$E$2:$H$3662,4,FALSE),"")</f>
        <v/>
      </c>
    </row>
    <row r="1907" spans="1:9" x14ac:dyDescent="0.25">
      <c r="A1907" s="12" t="s">
        <v>229</v>
      </c>
      <c r="B1907" s="13" t="s">
        <v>230</v>
      </c>
      <c r="C1907" s="14">
        <v>133</v>
      </c>
      <c r="D1907" s="14">
        <v>1992</v>
      </c>
      <c r="E1907">
        <f t="shared" si="29"/>
        <v>1331992</v>
      </c>
      <c r="F1907" s="41" t="str">
        <f>IFERROR(VLOOKUP(E1907,Heritage!$E$3:$H$4601,4,FALSE),"")</f>
        <v/>
      </c>
      <c r="G1907" s="41">
        <f>IFERROR(VLOOKUP(E1907,'PRS até 2014'!$E$4:$L$6307,8,FALSE),"")</f>
        <v>0.61111111111111105</v>
      </c>
      <c r="H1907" t="str">
        <f>IFERROR(VLOOKUP(E1907,'Global Insight'!$E$2:$F$4102,2,FALSE),"")</f>
        <v/>
      </c>
      <c r="I1907" t="str">
        <f>IFERROR(VLOOKUP(E1907,EIU!$E$2:$H$3662,4,FALSE),"")</f>
        <v/>
      </c>
    </row>
    <row r="1908" spans="1:9" x14ac:dyDescent="0.25">
      <c r="A1908" s="12" t="s">
        <v>231</v>
      </c>
      <c r="B1908" s="13" t="s">
        <v>232</v>
      </c>
      <c r="C1908" s="14">
        <v>134</v>
      </c>
      <c r="D1908" s="14">
        <v>1992</v>
      </c>
      <c r="E1908">
        <f t="shared" ref="E1908:E1973" si="30">C1908*10000+D1908</f>
        <v>1341992</v>
      </c>
      <c r="F1908" s="41" t="str">
        <f>IFERROR(VLOOKUP(E1908,Heritage!$E$3:$H$4601,4,FALSE),"")</f>
        <v/>
      </c>
      <c r="G1908" s="41">
        <f>IFERROR(VLOOKUP(E1908,'PRS até 2014'!$E$4:$L$6307,8,FALSE),"")</f>
        <v>0.33333333333333331</v>
      </c>
      <c r="H1908" t="str">
        <f>IFERROR(VLOOKUP(E1908,'Global Insight'!$E$2:$F$4102,2,FALSE),"")</f>
        <v/>
      </c>
      <c r="I1908" t="str">
        <f>IFERROR(VLOOKUP(E1908,EIU!$E$2:$H$3662,4,FALSE),"")</f>
        <v/>
      </c>
    </row>
    <row r="1909" spans="1:9" x14ac:dyDescent="0.25">
      <c r="A1909" s="12" t="s">
        <v>364</v>
      </c>
      <c r="B1909" s="13" t="s">
        <v>389</v>
      </c>
      <c r="C1909" s="14">
        <v>135</v>
      </c>
      <c r="D1909" s="14">
        <v>1992</v>
      </c>
      <c r="E1909">
        <f t="shared" si="30"/>
        <v>1351992</v>
      </c>
      <c r="F1909" s="41" t="str">
        <f>IFERROR(VLOOKUP(E1909,Heritage!$E$3:$H$4601,4,FALSE),"")</f>
        <v/>
      </c>
      <c r="G1909" s="41" t="str">
        <f>IFERROR(VLOOKUP(E1909,'PRS até 2014'!$E$4:$L$6307,8,FALSE),"")</f>
        <v xml:space="preserve"> </v>
      </c>
      <c r="H1909" t="str">
        <f>IFERROR(VLOOKUP(E1909,'Global Insight'!$E$2:$F$4102,2,FALSE),"")</f>
        <v/>
      </c>
      <c r="I1909" t="str">
        <f>IFERROR(VLOOKUP(E1909,EIU!$E$2:$H$3662,4,FALSE),"")</f>
        <v/>
      </c>
    </row>
    <row r="1910" spans="1:9" x14ac:dyDescent="0.25">
      <c r="A1910" s="12" t="s">
        <v>233</v>
      </c>
      <c r="B1910" s="13" t="s">
        <v>234</v>
      </c>
      <c r="C1910" s="14">
        <v>136</v>
      </c>
      <c r="D1910" s="14">
        <v>1992</v>
      </c>
      <c r="E1910">
        <f t="shared" si="30"/>
        <v>1361992</v>
      </c>
      <c r="F1910" s="41" t="str">
        <f>IFERROR(VLOOKUP(E1910,Heritage!$E$3:$H$4601,4,FALSE),"")</f>
        <v/>
      </c>
      <c r="G1910" s="41">
        <f>IFERROR(VLOOKUP(E1910,'PRS até 2014'!$E$4:$L$6307,8,FALSE),"")</f>
        <v>0.3611111111111111</v>
      </c>
      <c r="H1910" t="str">
        <f>IFERROR(VLOOKUP(E1910,'Global Insight'!$E$2:$F$4102,2,FALSE),"")</f>
        <v/>
      </c>
      <c r="I1910" t="str">
        <f>IFERROR(VLOOKUP(E1910,EIU!$E$2:$H$3662,4,FALSE),"")</f>
        <v/>
      </c>
    </row>
    <row r="1911" spans="1:9" x14ac:dyDescent="0.25">
      <c r="A1911" s="12" t="s">
        <v>239</v>
      </c>
      <c r="B1911" s="13" t="s">
        <v>240</v>
      </c>
      <c r="C1911" s="14">
        <v>137</v>
      </c>
      <c r="D1911" s="14">
        <v>1992</v>
      </c>
      <c r="E1911">
        <f t="shared" si="30"/>
        <v>1371992</v>
      </c>
      <c r="F1911" s="41" t="str">
        <f>IFERROR(VLOOKUP(E1911,Heritage!$E$3:$H$4601,4,FALSE),"")</f>
        <v/>
      </c>
      <c r="G1911" s="41">
        <f>IFERROR(VLOOKUP(E1911,'PRS até 2014'!$E$4:$L$6307,8,FALSE),"")</f>
        <v>0.44444444444444442</v>
      </c>
      <c r="H1911" t="str">
        <f>IFERROR(VLOOKUP(E1911,'Global Insight'!$E$2:$F$4102,2,FALSE),"")</f>
        <v/>
      </c>
      <c r="I1911" t="str">
        <f>IFERROR(VLOOKUP(E1911,EIU!$E$2:$H$3662,4,FALSE),"")</f>
        <v/>
      </c>
    </row>
    <row r="1912" spans="1:9" x14ac:dyDescent="0.25">
      <c r="A1912" s="12" t="s">
        <v>246</v>
      </c>
      <c r="B1912" s="13" t="s">
        <v>247</v>
      </c>
      <c r="C1912" s="14">
        <v>138</v>
      </c>
      <c r="D1912" s="14">
        <v>1992</v>
      </c>
      <c r="E1912">
        <f t="shared" si="30"/>
        <v>1381992</v>
      </c>
      <c r="F1912" s="41" t="str">
        <f>IFERROR(VLOOKUP(E1912,Heritage!$E$3:$H$4601,4,FALSE),"")</f>
        <v/>
      </c>
      <c r="G1912" s="41">
        <f>IFERROR(VLOOKUP(E1912,'PRS até 2014'!$E$4:$L$6307,8,FALSE),"")</f>
        <v>0.61111111111111105</v>
      </c>
      <c r="H1912" t="str">
        <f>IFERROR(VLOOKUP(E1912,'Global Insight'!$E$2:$F$4102,2,FALSE),"")</f>
        <v/>
      </c>
      <c r="I1912" t="str">
        <f>IFERROR(VLOOKUP(E1912,EIU!$E$2:$H$3662,4,FALSE),"")</f>
        <v/>
      </c>
    </row>
    <row r="1913" spans="1:9" x14ac:dyDescent="0.25">
      <c r="A1913" s="12" t="s">
        <v>235</v>
      </c>
      <c r="B1913" s="13" t="s">
        <v>236</v>
      </c>
      <c r="C1913" s="14">
        <v>139</v>
      </c>
      <c r="D1913" s="14">
        <v>1992</v>
      </c>
      <c r="E1913">
        <f t="shared" si="30"/>
        <v>1391992</v>
      </c>
      <c r="F1913" s="41" t="str">
        <f>IFERROR(VLOOKUP(E1913,Heritage!$E$3:$H$4601,4,FALSE),"")</f>
        <v/>
      </c>
      <c r="G1913" s="41">
        <f>IFERROR(VLOOKUP(E1913,'PRS até 2014'!$E$4:$L$6307,8,FALSE),"")</f>
        <v>0.38888888888888884</v>
      </c>
      <c r="H1913" t="str">
        <f>IFERROR(VLOOKUP(E1913,'Global Insight'!$E$2:$F$4102,2,FALSE),"")</f>
        <v/>
      </c>
      <c r="I1913" t="str">
        <f>IFERROR(VLOOKUP(E1913,EIU!$E$2:$H$3662,4,FALSE),"")</f>
        <v/>
      </c>
    </row>
    <row r="1914" spans="1:9" x14ac:dyDescent="0.25">
      <c r="A1914" s="12" t="s">
        <v>237</v>
      </c>
      <c r="B1914" s="13" t="s">
        <v>238</v>
      </c>
      <c r="C1914" s="14">
        <v>140</v>
      </c>
      <c r="D1914" s="14">
        <v>1992</v>
      </c>
      <c r="E1914">
        <f t="shared" si="30"/>
        <v>1401992</v>
      </c>
      <c r="F1914" s="41" t="str">
        <f>IFERROR(VLOOKUP(E1914,Heritage!$E$3:$H$4601,4,FALSE),"")</f>
        <v/>
      </c>
      <c r="G1914" s="41">
        <f>IFERROR(VLOOKUP(E1914,'PRS até 2014'!$E$4:$L$6307,8,FALSE),"")</f>
        <v>0.47222222222222221</v>
      </c>
      <c r="H1914" t="str">
        <f>IFERROR(VLOOKUP(E1914,'Global Insight'!$E$2:$F$4102,2,FALSE),"")</f>
        <v/>
      </c>
      <c r="I1914" t="str">
        <f>IFERROR(VLOOKUP(E1914,EIU!$E$2:$H$3662,4,FALSE),"")</f>
        <v/>
      </c>
    </row>
    <row r="1915" spans="1:9" x14ac:dyDescent="0.25">
      <c r="A1915" s="12" t="s">
        <v>241</v>
      </c>
      <c r="B1915" s="13" t="s">
        <v>242</v>
      </c>
      <c r="C1915" s="14">
        <v>141</v>
      </c>
      <c r="D1915" s="14">
        <v>1992</v>
      </c>
      <c r="E1915">
        <f t="shared" si="30"/>
        <v>1411992</v>
      </c>
      <c r="F1915" s="41" t="str">
        <f>IFERROR(VLOOKUP(E1915,Heritage!$E$3:$H$4601,4,FALSE),"")</f>
        <v/>
      </c>
      <c r="G1915" s="41">
        <f>IFERROR(VLOOKUP(E1915,'PRS até 2014'!$E$4:$L$6307,8,FALSE),"")</f>
        <v>0.72222222222222221</v>
      </c>
      <c r="H1915" t="str">
        <f>IFERROR(VLOOKUP(E1915,'Global Insight'!$E$2:$F$4102,2,FALSE),"")</f>
        <v/>
      </c>
      <c r="I1915" t="str">
        <f>IFERROR(VLOOKUP(E1915,EIU!$E$2:$H$3662,4,FALSE),"")</f>
        <v/>
      </c>
    </row>
    <row r="1916" spans="1:9" x14ac:dyDescent="0.25">
      <c r="A1916" s="12" t="s">
        <v>244</v>
      </c>
      <c r="B1916" s="13" t="s">
        <v>245</v>
      </c>
      <c r="C1916" s="14">
        <v>142</v>
      </c>
      <c r="D1916" s="14">
        <v>1992</v>
      </c>
      <c r="E1916">
        <f t="shared" si="30"/>
        <v>1421992</v>
      </c>
      <c r="F1916" s="41" t="str">
        <f>IFERROR(VLOOKUP(E1916,Heritage!$E$3:$H$4601,4,FALSE),"")</f>
        <v/>
      </c>
      <c r="G1916" s="41">
        <f>IFERROR(VLOOKUP(E1916,'PRS até 2014'!$E$4:$L$6307,8,FALSE),"")</f>
        <v>0.69444444444444442</v>
      </c>
      <c r="H1916" t="str">
        <f>IFERROR(VLOOKUP(E1916,'Global Insight'!$E$2:$F$4102,2,FALSE),"")</f>
        <v/>
      </c>
      <c r="I1916" t="str">
        <f>IFERROR(VLOOKUP(E1916,EIU!$E$2:$H$3662,4,FALSE),"")</f>
        <v/>
      </c>
    </row>
    <row r="1917" spans="1:9" x14ac:dyDescent="0.25">
      <c r="A1917" s="12" t="s">
        <v>248</v>
      </c>
      <c r="B1917" s="13" t="s">
        <v>249</v>
      </c>
      <c r="C1917" s="14">
        <v>143</v>
      </c>
      <c r="D1917" s="14">
        <v>1992</v>
      </c>
      <c r="E1917">
        <f t="shared" si="30"/>
        <v>1431992</v>
      </c>
      <c r="F1917" s="41" t="str">
        <f>IFERROR(VLOOKUP(E1917,Heritage!$E$3:$H$4601,4,FALSE),"")</f>
        <v/>
      </c>
      <c r="G1917" s="41">
        <f>IFERROR(VLOOKUP(E1917,'PRS até 2014'!$E$4:$L$6307,8,FALSE),"")</f>
        <v>0.49999999999999994</v>
      </c>
      <c r="H1917" t="str">
        <f>IFERROR(VLOOKUP(E1917,'Global Insight'!$E$2:$F$4102,2,FALSE),"")</f>
        <v/>
      </c>
      <c r="I1917" t="str">
        <f>IFERROR(VLOOKUP(E1917,EIU!$E$2:$H$3662,4,FALSE),"")</f>
        <v/>
      </c>
    </row>
    <row r="1918" spans="1:9" x14ac:dyDescent="0.25">
      <c r="A1918" s="12" t="s">
        <v>250</v>
      </c>
      <c r="B1918" s="13" t="s">
        <v>390</v>
      </c>
      <c r="C1918" s="14">
        <v>144</v>
      </c>
      <c r="D1918" s="14">
        <v>1992</v>
      </c>
      <c r="E1918">
        <f t="shared" si="30"/>
        <v>1441992</v>
      </c>
      <c r="F1918" s="41" t="str">
        <f>IFERROR(VLOOKUP(E1918,Heritage!$E$3:$H$4601,4,FALSE),"")</f>
        <v/>
      </c>
      <c r="G1918" s="41">
        <f>IFERROR(VLOOKUP(E1918,'PRS até 2014'!$E$4:$L$6307,8,FALSE),"")</f>
        <v>0.52777777777777768</v>
      </c>
      <c r="H1918" t="str">
        <f>IFERROR(VLOOKUP(E1918,'Global Insight'!$E$2:$F$4102,2,FALSE),"")</f>
        <v/>
      </c>
      <c r="I1918" t="str">
        <f>IFERROR(VLOOKUP(E1918,EIU!$E$2:$H$3662,4,FALSE),"")</f>
        <v/>
      </c>
    </row>
    <row r="1919" spans="1:9" x14ac:dyDescent="0.25">
      <c r="A1919" s="12" t="s">
        <v>251</v>
      </c>
      <c r="B1919" s="13" t="s">
        <v>252</v>
      </c>
      <c r="C1919" s="14">
        <v>145</v>
      </c>
      <c r="D1919" s="14">
        <v>1992</v>
      </c>
      <c r="E1919">
        <f t="shared" si="30"/>
        <v>1451992</v>
      </c>
      <c r="F1919" s="41" t="str">
        <f>IFERROR(VLOOKUP(E1919,Heritage!$E$3:$H$4601,4,FALSE),"")</f>
        <v/>
      </c>
      <c r="G1919" s="41">
        <f>IFERROR(VLOOKUP(E1919,'PRS até 2014'!$E$4:$L$6307,8,FALSE),"")</f>
        <v>0.47222222222222221</v>
      </c>
      <c r="H1919" t="str">
        <f>IFERROR(VLOOKUP(E1919,'Global Insight'!$E$2:$F$4102,2,FALSE),"")</f>
        <v/>
      </c>
      <c r="I1919" t="str">
        <f>IFERROR(VLOOKUP(E1919,EIU!$E$2:$H$3662,4,FALSE),"")</f>
        <v/>
      </c>
    </row>
    <row r="1920" spans="1:9" x14ac:dyDescent="0.25">
      <c r="A1920" s="12" t="s">
        <v>253</v>
      </c>
      <c r="B1920" s="13" t="s">
        <v>254</v>
      </c>
      <c r="C1920" s="14">
        <v>146</v>
      </c>
      <c r="D1920" s="14">
        <v>1992</v>
      </c>
      <c r="E1920">
        <f t="shared" si="30"/>
        <v>1461992</v>
      </c>
      <c r="F1920" s="41" t="str">
        <f>IFERROR(VLOOKUP(E1920,Heritage!$E$3:$H$4601,4,FALSE),"")</f>
        <v/>
      </c>
      <c r="G1920" s="41" t="str">
        <f>IFERROR(VLOOKUP(E1920,'PRS até 2014'!$E$4:$L$6307,8,FALSE),"")</f>
        <v xml:space="preserve"> </v>
      </c>
      <c r="H1920" t="str">
        <f>IFERROR(VLOOKUP(E1920,'Global Insight'!$E$2:$F$4102,2,FALSE),"")</f>
        <v/>
      </c>
      <c r="I1920" t="str">
        <f>IFERROR(VLOOKUP(E1920,EIU!$E$2:$H$3662,4,FALSE),"")</f>
        <v/>
      </c>
    </row>
    <row r="1921" spans="1:9" x14ac:dyDescent="0.25">
      <c r="A1921" s="12" t="s">
        <v>365</v>
      </c>
      <c r="B1921" s="13" t="s">
        <v>391</v>
      </c>
      <c r="C1921" s="14">
        <v>147</v>
      </c>
      <c r="D1921" s="14">
        <v>1992</v>
      </c>
      <c r="E1921">
        <f t="shared" si="30"/>
        <v>1471992</v>
      </c>
      <c r="F1921" s="41" t="str">
        <f>IFERROR(VLOOKUP(E1921,Heritage!$E$3:$H$4601,4,FALSE),"")</f>
        <v/>
      </c>
      <c r="G1921" s="41" t="str">
        <f>IFERROR(VLOOKUP(E1921,'PRS até 2014'!$E$4:$L$6307,8,FALSE),"")</f>
        <v xml:space="preserve"> </v>
      </c>
      <c r="H1921" t="str">
        <f>IFERROR(VLOOKUP(E1921,'Global Insight'!$E$2:$F$4102,2,FALSE),"")</f>
        <v/>
      </c>
      <c r="I1921" t="str">
        <f>IFERROR(VLOOKUP(E1921,EIU!$E$2:$H$3662,4,FALSE),"")</f>
        <v/>
      </c>
    </row>
    <row r="1922" spans="1:9" x14ac:dyDescent="0.25">
      <c r="A1922" s="12" t="s">
        <v>366</v>
      </c>
      <c r="B1922" s="13" t="s">
        <v>392</v>
      </c>
      <c r="C1922" s="14">
        <v>148</v>
      </c>
      <c r="D1922" s="14">
        <v>1992</v>
      </c>
      <c r="E1922">
        <f t="shared" si="30"/>
        <v>1481992</v>
      </c>
      <c r="F1922" s="41" t="str">
        <f>IFERROR(VLOOKUP(E1922,Heritage!$E$3:$H$4601,4,FALSE),"")</f>
        <v/>
      </c>
      <c r="G1922" s="41" t="str">
        <f>IFERROR(VLOOKUP(E1922,'PRS até 2014'!$E$4:$L$6307,8,FALSE),"")</f>
        <v xml:space="preserve"> </v>
      </c>
      <c r="H1922" t="str">
        <f>IFERROR(VLOOKUP(E1922,'Global Insight'!$E$2:$F$4102,2,FALSE),"")</f>
        <v/>
      </c>
      <c r="I1922" t="str">
        <f>IFERROR(VLOOKUP(E1922,EIU!$E$2:$H$3662,4,FALSE),"")</f>
        <v/>
      </c>
    </row>
    <row r="1923" spans="1:9" x14ac:dyDescent="0.25">
      <c r="A1923" s="12" t="s">
        <v>272</v>
      </c>
      <c r="B1923" s="13" t="s">
        <v>273</v>
      </c>
      <c r="C1923" s="14">
        <v>149</v>
      </c>
      <c r="D1923" s="14">
        <v>1992</v>
      </c>
      <c r="E1923">
        <f t="shared" si="30"/>
        <v>1491992</v>
      </c>
      <c r="F1923" s="41" t="str">
        <f>IFERROR(VLOOKUP(E1923,Heritage!$E$3:$H$4601,4,FALSE),"")</f>
        <v/>
      </c>
      <c r="G1923" s="41" t="str">
        <f>IFERROR(VLOOKUP(E1923,'PRS até 2014'!$E$4:$L$6307,8,FALSE),"")</f>
        <v xml:space="preserve"> </v>
      </c>
      <c r="H1923" t="str">
        <f>IFERROR(VLOOKUP(E1923,'Global Insight'!$E$2:$F$4102,2,FALSE),"")</f>
        <v/>
      </c>
      <c r="I1923" t="str">
        <f>IFERROR(VLOOKUP(E1923,EIU!$E$2:$H$3662,4,FALSE),"")</f>
        <v/>
      </c>
    </row>
    <row r="1924" spans="1:9" x14ac:dyDescent="0.25">
      <c r="A1924" s="12" t="s">
        <v>255</v>
      </c>
      <c r="B1924" s="13" t="s">
        <v>256</v>
      </c>
      <c r="C1924" s="14">
        <v>150</v>
      </c>
      <c r="D1924" s="14">
        <v>1992</v>
      </c>
      <c r="E1924">
        <f t="shared" si="30"/>
        <v>1501992</v>
      </c>
      <c r="F1924" s="41" t="str">
        <f>IFERROR(VLOOKUP(E1924,Heritage!$E$3:$H$4601,4,FALSE),"")</f>
        <v/>
      </c>
      <c r="G1924" s="41">
        <f>IFERROR(VLOOKUP(E1924,'PRS até 2014'!$E$4:$L$6307,8,FALSE),"")</f>
        <v>0.63888888888888884</v>
      </c>
      <c r="H1924" t="str">
        <f>IFERROR(VLOOKUP(E1924,'Global Insight'!$E$2:$F$4102,2,FALSE),"")</f>
        <v/>
      </c>
      <c r="I1924" t="str">
        <f>IFERROR(VLOOKUP(E1924,EIU!$E$2:$H$3662,4,FALSE),"")</f>
        <v/>
      </c>
    </row>
    <row r="1925" spans="1:9" x14ac:dyDescent="0.25">
      <c r="A1925" s="12" t="s">
        <v>259</v>
      </c>
      <c r="B1925" s="13" t="s">
        <v>260</v>
      </c>
      <c r="C1925" s="14">
        <v>151</v>
      </c>
      <c r="D1925" s="14">
        <v>1992</v>
      </c>
      <c r="E1925">
        <f t="shared" si="30"/>
        <v>1511992</v>
      </c>
      <c r="F1925" s="41" t="str">
        <f>IFERROR(VLOOKUP(E1925,Heritage!$E$3:$H$4601,4,FALSE),"")</f>
        <v/>
      </c>
      <c r="G1925" s="41">
        <f>IFERROR(VLOOKUP(E1925,'PRS até 2014'!$E$4:$L$6307,8,FALSE),"")</f>
        <v>0.44444444444444442</v>
      </c>
      <c r="H1925" t="str">
        <f>IFERROR(VLOOKUP(E1925,'Global Insight'!$E$2:$F$4102,2,FALSE),"")</f>
        <v/>
      </c>
      <c r="I1925" t="str">
        <f>IFERROR(VLOOKUP(E1925,EIU!$E$2:$H$3662,4,FALSE),"")</f>
        <v/>
      </c>
    </row>
    <row r="1926" spans="1:9" x14ac:dyDescent="0.25">
      <c r="A1926" s="12" t="s">
        <v>271</v>
      </c>
      <c r="B1926" s="13" t="s">
        <v>393</v>
      </c>
      <c r="C1926" s="14">
        <v>152</v>
      </c>
      <c r="D1926" s="14">
        <v>1992</v>
      </c>
      <c r="E1926">
        <f t="shared" si="30"/>
        <v>1521992</v>
      </c>
      <c r="F1926" s="41" t="str">
        <f>IFERROR(VLOOKUP(E1926,Heritage!$E$3:$H$4601,4,FALSE),"")</f>
        <v/>
      </c>
      <c r="G1926" s="41">
        <f>IFERROR(VLOOKUP(E1926,'PRS até 2014'!$E$4:$L$6307,8,FALSE),"")</f>
        <v>0.22222222222222221</v>
      </c>
      <c r="H1926" t="str">
        <f>IFERROR(VLOOKUP(E1926,'Global Insight'!$E$2:$F$4102,2,FALSE),"")</f>
        <v/>
      </c>
      <c r="I1926" t="str">
        <f>IFERROR(VLOOKUP(E1926,EIU!$E$2:$H$3662,4,FALSE),"")</f>
        <v/>
      </c>
    </row>
    <row r="1927" spans="1:9" x14ac:dyDescent="0.25">
      <c r="A1927" s="12" t="s">
        <v>284</v>
      </c>
      <c r="B1927" s="13" t="s">
        <v>285</v>
      </c>
      <c r="C1927" s="14">
        <v>153</v>
      </c>
      <c r="D1927" s="14">
        <v>1992</v>
      </c>
      <c r="E1927">
        <f t="shared" si="30"/>
        <v>1531992</v>
      </c>
      <c r="F1927" s="41" t="str">
        <f>IFERROR(VLOOKUP(E1927,Heritage!$E$3:$H$4601,4,FALSE),"")</f>
        <v/>
      </c>
      <c r="G1927" s="41" t="str">
        <f>IFERROR(VLOOKUP(E1927,'PRS até 2014'!$E$4:$L$6307,8,FALSE),"")</f>
        <v xml:space="preserve"> </v>
      </c>
      <c r="H1927" t="str">
        <f>IFERROR(VLOOKUP(E1927,'Global Insight'!$E$2:$F$4102,2,FALSE),"")</f>
        <v/>
      </c>
      <c r="I1927" t="str">
        <f>IFERROR(VLOOKUP(E1927,EIU!$E$2:$H$3662,4,FALSE),"")</f>
        <v/>
      </c>
    </row>
    <row r="1928" spans="1:9" x14ac:dyDescent="0.25">
      <c r="A1928" s="12" t="s">
        <v>265</v>
      </c>
      <c r="B1928" s="13" t="s">
        <v>266</v>
      </c>
      <c r="C1928" s="14">
        <v>154</v>
      </c>
      <c r="D1928" s="14">
        <v>1992</v>
      </c>
      <c r="E1928">
        <f t="shared" si="30"/>
        <v>1541992</v>
      </c>
      <c r="F1928" s="41" t="str">
        <f>IFERROR(VLOOKUP(E1928,Heritage!$E$3:$H$4601,4,FALSE),"")</f>
        <v/>
      </c>
      <c r="G1928" s="41">
        <f>IFERROR(VLOOKUP(E1928,'PRS até 2014'!$E$4:$L$6307,8,FALSE),"")</f>
        <v>0.24999999999999997</v>
      </c>
      <c r="H1928" t="str">
        <f>IFERROR(VLOOKUP(E1928,'Global Insight'!$E$2:$F$4102,2,FALSE),"")</f>
        <v/>
      </c>
      <c r="I1928" t="str">
        <f>IFERROR(VLOOKUP(E1928,EIU!$E$2:$H$3662,4,FALSE),"")</f>
        <v/>
      </c>
    </row>
    <row r="1929" spans="1:9" x14ac:dyDescent="0.25">
      <c r="A1929" s="12" t="s">
        <v>261</v>
      </c>
      <c r="B1929" s="13" t="s">
        <v>262</v>
      </c>
      <c r="C1929" s="14">
        <v>155</v>
      </c>
      <c r="D1929" s="14">
        <v>1992</v>
      </c>
      <c r="E1929">
        <f t="shared" si="30"/>
        <v>1551992</v>
      </c>
      <c r="F1929" s="41" t="str">
        <f>IFERROR(VLOOKUP(E1929,Heritage!$E$3:$H$4601,4,FALSE),"")</f>
        <v/>
      </c>
      <c r="G1929" s="41">
        <f>IFERROR(VLOOKUP(E1929,'PRS até 2014'!$E$4:$L$6307,8,FALSE),"")</f>
        <v>0.69444444444444442</v>
      </c>
      <c r="H1929" t="str">
        <f>IFERROR(VLOOKUP(E1929,'Global Insight'!$E$2:$F$4102,2,FALSE),"")</f>
        <v/>
      </c>
      <c r="I1929" t="str">
        <f>IFERROR(VLOOKUP(E1929,EIU!$E$2:$H$3662,4,FALSE),"")</f>
        <v/>
      </c>
    </row>
    <row r="1930" spans="1:9" x14ac:dyDescent="0.25">
      <c r="A1930" s="12" t="s">
        <v>276</v>
      </c>
      <c r="B1930" s="13" t="s">
        <v>277</v>
      </c>
      <c r="C1930" s="14">
        <v>156</v>
      </c>
      <c r="D1930" s="14">
        <v>1992</v>
      </c>
      <c r="E1930">
        <f t="shared" si="30"/>
        <v>1561992</v>
      </c>
      <c r="F1930" s="41" t="str">
        <f>IFERROR(VLOOKUP(E1930,Heritage!$E$3:$H$4601,4,FALSE),"")</f>
        <v/>
      </c>
      <c r="G1930" s="41" t="str">
        <f>IFERROR(VLOOKUP(E1930,'PRS até 2014'!$E$4:$L$6307,8,FALSE),"")</f>
        <v xml:space="preserve"> </v>
      </c>
      <c r="H1930" t="str">
        <f>IFERROR(VLOOKUP(E1930,'Global Insight'!$E$2:$F$4102,2,FALSE),"")</f>
        <v/>
      </c>
      <c r="I1930" t="str">
        <f>IFERROR(VLOOKUP(E1930,EIU!$E$2:$H$3662,4,FALSE),"")</f>
        <v/>
      </c>
    </row>
    <row r="1931" spans="1:9" x14ac:dyDescent="0.25">
      <c r="A1931" s="12" t="s">
        <v>278</v>
      </c>
      <c r="B1931" s="13" t="s">
        <v>279</v>
      </c>
      <c r="C1931" s="14">
        <v>157</v>
      </c>
      <c r="D1931" s="14">
        <v>1992</v>
      </c>
      <c r="E1931">
        <f t="shared" si="30"/>
        <v>1571992</v>
      </c>
      <c r="F1931" s="41" t="str">
        <f>IFERROR(VLOOKUP(E1931,Heritage!$E$3:$H$4601,4,FALSE),"")</f>
        <v/>
      </c>
      <c r="G1931" s="41" t="str">
        <f>IFERROR(VLOOKUP(E1931,'PRS até 2014'!$E$4:$L$6307,8,FALSE),"")</f>
        <v xml:space="preserve"> </v>
      </c>
      <c r="H1931" t="str">
        <f>IFERROR(VLOOKUP(E1931,'Global Insight'!$E$2:$F$4102,2,FALSE),"")</f>
        <v/>
      </c>
      <c r="I1931" t="str">
        <f>IFERROR(VLOOKUP(E1931,EIU!$E$2:$H$3662,4,FALSE),"")</f>
        <v/>
      </c>
    </row>
    <row r="1932" spans="1:9" x14ac:dyDescent="0.25">
      <c r="A1932" s="12" t="s">
        <v>263</v>
      </c>
      <c r="B1932" s="13" t="s">
        <v>264</v>
      </c>
      <c r="C1932" s="14">
        <v>158</v>
      </c>
      <c r="D1932" s="14">
        <v>1992</v>
      </c>
      <c r="E1932">
        <f t="shared" si="30"/>
        <v>1581992</v>
      </c>
      <c r="F1932" s="41" t="str">
        <f>IFERROR(VLOOKUP(E1932,Heritage!$E$3:$H$4601,4,FALSE),"")</f>
        <v/>
      </c>
      <c r="G1932" s="41" t="str">
        <f>IFERROR(VLOOKUP(E1932,'PRS até 2014'!$E$4:$L$6307,8,FALSE),"")</f>
        <v xml:space="preserve"> </v>
      </c>
      <c r="H1932" t="str">
        <f>IFERROR(VLOOKUP(E1932,'Global Insight'!$E$2:$F$4102,2,FALSE),"")</f>
        <v/>
      </c>
      <c r="I1932" t="str">
        <f>IFERROR(VLOOKUP(E1932,EIU!$E$2:$H$3662,4,FALSE),"")</f>
        <v/>
      </c>
    </row>
    <row r="1933" spans="1:9" x14ac:dyDescent="0.25">
      <c r="A1933" s="12" t="s">
        <v>269</v>
      </c>
      <c r="B1933" s="13" t="s">
        <v>270</v>
      </c>
      <c r="C1933" s="14">
        <v>159</v>
      </c>
      <c r="D1933" s="14">
        <v>1992</v>
      </c>
      <c r="E1933">
        <f t="shared" si="30"/>
        <v>1591992</v>
      </c>
      <c r="F1933" s="41" t="str">
        <f>IFERROR(VLOOKUP(E1933,Heritage!$E$3:$H$4601,4,FALSE),"")</f>
        <v/>
      </c>
      <c r="G1933" s="41">
        <f>IFERROR(VLOOKUP(E1933,'PRS até 2014'!$E$4:$L$6307,8,FALSE),"")</f>
        <v>8.3333333333333329E-2</v>
      </c>
      <c r="H1933" t="str">
        <f>IFERROR(VLOOKUP(E1933,'Global Insight'!$E$2:$F$4102,2,FALSE),"")</f>
        <v/>
      </c>
      <c r="I1933" t="str">
        <f>IFERROR(VLOOKUP(E1933,EIU!$E$2:$H$3662,4,FALSE),"")</f>
        <v/>
      </c>
    </row>
    <row r="1934" spans="1:9" x14ac:dyDescent="0.25">
      <c r="A1934" s="12" t="s">
        <v>327</v>
      </c>
      <c r="B1934" s="13" t="s">
        <v>328</v>
      </c>
      <c r="C1934" s="14">
        <v>160</v>
      </c>
      <c r="D1934" s="14">
        <v>1992</v>
      </c>
      <c r="E1934">
        <f t="shared" si="30"/>
        <v>1601992</v>
      </c>
      <c r="F1934" s="41" t="str">
        <f>IFERROR(VLOOKUP(E1934,Heritage!$E$3:$H$4601,4,FALSE),"")</f>
        <v/>
      </c>
      <c r="G1934" s="41">
        <f>IFERROR(VLOOKUP(E1934,'PRS até 2014'!$E$4:$L$6307,8,FALSE),"")</f>
        <v>0.55555555555555558</v>
      </c>
      <c r="H1934" t="str">
        <f>IFERROR(VLOOKUP(E1934,'Global Insight'!$E$2:$F$4102,2,FALSE),"")</f>
        <v/>
      </c>
      <c r="I1934" t="str">
        <f>IFERROR(VLOOKUP(E1934,EIU!$E$2:$H$3662,4,FALSE),"")</f>
        <v/>
      </c>
    </row>
    <row r="1935" spans="1:9" x14ac:dyDescent="0.25">
      <c r="A1935" s="12" t="s">
        <v>89</v>
      </c>
      <c r="B1935" s="13" t="s">
        <v>90</v>
      </c>
      <c r="C1935" s="14">
        <v>161</v>
      </c>
      <c r="D1935" s="14">
        <v>1992</v>
      </c>
      <c r="E1935">
        <f t="shared" si="30"/>
        <v>1611992</v>
      </c>
      <c r="F1935" s="41" t="str">
        <f>IFERROR(VLOOKUP(E1935,Heritage!$E$3:$H$4601,4,FALSE),"")</f>
        <v/>
      </c>
      <c r="G1935" s="41">
        <f>IFERROR(VLOOKUP(E1935,'PRS até 2014'!$E$4:$L$6307,8,FALSE),"")</f>
        <v>0.77777777777777779</v>
      </c>
      <c r="H1935" t="str">
        <f>IFERROR(VLOOKUP(E1935,'Global Insight'!$E$2:$F$4102,2,FALSE),"")</f>
        <v/>
      </c>
      <c r="I1935" t="str">
        <f>IFERROR(VLOOKUP(E1935,EIU!$E$2:$H$3662,4,FALSE),"")</f>
        <v/>
      </c>
    </row>
    <row r="1936" spans="1:9" x14ac:dyDescent="0.25">
      <c r="A1936" s="12" t="s">
        <v>173</v>
      </c>
      <c r="B1936" s="13" t="s">
        <v>174</v>
      </c>
      <c r="C1936" s="14">
        <v>162</v>
      </c>
      <c r="D1936" s="14">
        <v>1992</v>
      </c>
      <c r="E1936">
        <f t="shared" si="30"/>
        <v>1621992</v>
      </c>
      <c r="F1936" s="41" t="str">
        <f>IFERROR(VLOOKUP(E1936,Heritage!$E$3:$H$4601,4,FALSE),"")</f>
        <v/>
      </c>
      <c r="G1936" s="41">
        <f>IFERROR(VLOOKUP(E1936,'PRS até 2014'!$E$4:$L$6307,8,FALSE),"")</f>
        <v>0.38888888888888884</v>
      </c>
      <c r="H1936" t="str">
        <f>IFERROR(VLOOKUP(E1936,'Global Insight'!$E$2:$F$4102,2,FALSE),"")</f>
        <v/>
      </c>
      <c r="I1936" t="str">
        <f>IFERROR(VLOOKUP(E1936,EIU!$E$2:$H$3662,4,FALSE),"")</f>
        <v/>
      </c>
    </row>
    <row r="1937" spans="1:9" x14ac:dyDescent="0.25">
      <c r="A1937" s="12" t="s">
        <v>367</v>
      </c>
      <c r="B1937" s="13" t="s">
        <v>394</v>
      </c>
      <c r="C1937" s="14">
        <v>163</v>
      </c>
      <c r="D1937" s="14">
        <v>1992</v>
      </c>
      <c r="E1937">
        <f t="shared" si="30"/>
        <v>1631992</v>
      </c>
      <c r="F1937" s="41" t="str">
        <f>IFERROR(VLOOKUP(E1937,Heritage!$E$3:$H$4601,4,FALSE),"")</f>
        <v/>
      </c>
      <c r="G1937" s="41" t="str">
        <f>IFERROR(VLOOKUP(E1937,'PRS até 2014'!$E$4:$L$6307,8,FALSE),"")</f>
        <v xml:space="preserve"> </v>
      </c>
      <c r="H1937" t="str">
        <f>IFERROR(VLOOKUP(E1937,'Global Insight'!$E$2:$F$4102,2,FALSE),"")</f>
        <v/>
      </c>
      <c r="I1937" t="str">
        <f>IFERROR(VLOOKUP(E1937,EIU!$E$2:$H$3662,4,FALSE),"")</f>
        <v/>
      </c>
    </row>
    <row r="1938" spans="1:9" x14ac:dyDescent="0.25">
      <c r="A1938" s="12" t="s">
        <v>368</v>
      </c>
      <c r="B1938" s="13" t="s">
        <v>395</v>
      </c>
      <c r="C1938" s="14">
        <v>164</v>
      </c>
      <c r="D1938" s="14">
        <v>1992</v>
      </c>
      <c r="E1938">
        <f t="shared" si="30"/>
        <v>1641992</v>
      </c>
      <c r="F1938" s="41" t="str">
        <f>IFERROR(VLOOKUP(E1938,Heritage!$E$3:$H$4601,4,FALSE),"")</f>
        <v/>
      </c>
      <c r="G1938" s="41" t="str">
        <f>IFERROR(VLOOKUP(E1938,'PRS até 2014'!$E$4:$L$6307,8,FALSE),"")</f>
        <v xml:space="preserve"> </v>
      </c>
      <c r="H1938" t="str">
        <f>IFERROR(VLOOKUP(E1938,'Global Insight'!$E$2:$F$4102,2,FALSE),"")</f>
        <v/>
      </c>
      <c r="I1938" t="str">
        <f>IFERROR(VLOOKUP(E1938,EIU!$E$2:$H$3662,4,FALSE),"")</f>
        <v/>
      </c>
    </row>
    <row r="1939" spans="1:9" x14ac:dyDescent="0.25">
      <c r="A1939" s="12" t="s">
        <v>369</v>
      </c>
      <c r="B1939" s="13" t="s">
        <v>396</v>
      </c>
      <c r="C1939" s="14">
        <v>165</v>
      </c>
      <c r="D1939" s="14">
        <v>1992</v>
      </c>
      <c r="E1939">
        <f t="shared" si="30"/>
        <v>1651992</v>
      </c>
      <c r="F1939" s="41" t="str">
        <f>IFERROR(VLOOKUP(E1939,Heritage!$E$3:$H$4601,4,FALSE),"")</f>
        <v/>
      </c>
      <c r="G1939" s="41" t="str">
        <f>IFERROR(VLOOKUP(E1939,'PRS até 2014'!$E$4:$L$6307,8,FALSE),"")</f>
        <v xml:space="preserve"> </v>
      </c>
      <c r="H1939" t="str">
        <f>IFERROR(VLOOKUP(E1939,'Global Insight'!$E$2:$F$4102,2,FALSE),"")</f>
        <v/>
      </c>
      <c r="I1939" t="str">
        <f>IFERROR(VLOOKUP(E1939,EIU!$E$2:$H$3662,4,FALSE),"")</f>
        <v/>
      </c>
    </row>
    <row r="1940" spans="1:9" x14ac:dyDescent="0.25">
      <c r="A1940" s="12" t="s">
        <v>257</v>
      </c>
      <c r="B1940" s="13" t="s">
        <v>258</v>
      </c>
      <c r="C1940" s="14">
        <v>166</v>
      </c>
      <c r="D1940" s="14">
        <v>1992</v>
      </c>
      <c r="E1940">
        <f t="shared" si="30"/>
        <v>1661992</v>
      </c>
      <c r="F1940" s="41" t="str">
        <f>IFERROR(VLOOKUP(E1940,Heritage!$E$3:$H$4601,4,FALSE),"")</f>
        <v/>
      </c>
      <c r="G1940" s="41">
        <f>IFERROR(VLOOKUP(E1940,'PRS até 2014'!$E$4:$L$6307,8,FALSE),"")</f>
        <v>0.33333333333333331</v>
      </c>
      <c r="H1940" t="str">
        <f>IFERROR(VLOOKUP(E1940,'Global Insight'!$E$2:$F$4102,2,FALSE),"")</f>
        <v/>
      </c>
      <c r="I1940" t="str">
        <f>IFERROR(VLOOKUP(E1940,EIU!$E$2:$H$3662,4,FALSE),"")</f>
        <v/>
      </c>
    </row>
    <row r="1941" spans="1:9" x14ac:dyDescent="0.25">
      <c r="A1941" s="12" t="s">
        <v>274</v>
      </c>
      <c r="B1941" s="13" t="s">
        <v>275</v>
      </c>
      <c r="C1941" s="14">
        <v>167</v>
      </c>
      <c r="D1941" s="14">
        <v>1992</v>
      </c>
      <c r="E1941">
        <f t="shared" si="30"/>
        <v>1671992</v>
      </c>
      <c r="F1941" s="41" t="str">
        <f>IFERROR(VLOOKUP(E1941,Heritage!$E$3:$H$4601,4,FALSE),"")</f>
        <v/>
      </c>
      <c r="G1941" s="41">
        <f>IFERROR(VLOOKUP(E1941,'PRS até 2014'!$E$4:$L$6307,8,FALSE),"")</f>
        <v>0.33333333333333331</v>
      </c>
      <c r="H1941" t="str">
        <f>IFERROR(VLOOKUP(E1941,'Global Insight'!$E$2:$F$4102,2,FALSE),"")</f>
        <v/>
      </c>
      <c r="I1941" t="str">
        <f>IFERROR(VLOOKUP(E1941,EIU!$E$2:$H$3662,4,FALSE),"")</f>
        <v/>
      </c>
    </row>
    <row r="1942" spans="1:9" x14ac:dyDescent="0.25">
      <c r="A1942" s="12" t="s">
        <v>282</v>
      </c>
      <c r="B1942" s="13" t="s">
        <v>283</v>
      </c>
      <c r="C1942" s="14">
        <v>168</v>
      </c>
      <c r="D1942" s="14">
        <v>1992</v>
      </c>
      <c r="E1942">
        <f t="shared" si="30"/>
        <v>1681992</v>
      </c>
      <c r="F1942" s="41" t="str">
        <f>IFERROR(VLOOKUP(E1942,Heritage!$E$3:$H$4601,4,FALSE),"")</f>
        <v/>
      </c>
      <c r="G1942" s="41" t="str">
        <f>IFERROR(VLOOKUP(E1942,'PRS até 2014'!$E$4:$L$6307,8,FALSE),"")</f>
        <v xml:space="preserve"> </v>
      </c>
      <c r="H1942" t="str">
        <f>IFERROR(VLOOKUP(E1942,'Global Insight'!$E$2:$F$4102,2,FALSE),"")</f>
        <v/>
      </c>
      <c r="I1942" t="str">
        <f>IFERROR(VLOOKUP(E1942,EIU!$E$2:$H$3662,4,FALSE),"")</f>
        <v/>
      </c>
    </row>
    <row r="1943" spans="1:9" x14ac:dyDescent="0.25">
      <c r="A1943" s="12" t="s">
        <v>280</v>
      </c>
      <c r="B1943" s="13" t="s">
        <v>281</v>
      </c>
      <c r="C1943" s="14">
        <v>169</v>
      </c>
      <c r="D1943" s="14">
        <v>1992</v>
      </c>
      <c r="E1943">
        <f t="shared" si="30"/>
        <v>1691992</v>
      </c>
      <c r="F1943" s="41" t="str">
        <f>IFERROR(VLOOKUP(E1943,Heritage!$E$3:$H$4601,4,FALSE),"")</f>
        <v/>
      </c>
      <c r="G1943" s="41">
        <f>IFERROR(VLOOKUP(E1943,'PRS até 2014'!$E$4:$L$6307,8,FALSE),"")</f>
        <v>0.80555555555555558</v>
      </c>
      <c r="H1943" t="str">
        <f>IFERROR(VLOOKUP(E1943,'Global Insight'!$E$2:$F$4102,2,FALSE),"")</f>
        <v/>
      </c>
      <c r="I1943" t="str">
        <f>IFERROR(VLOOKUP(E1943,EIU!$E$2:$H$3662,4,FALSE),"")</f>
        <v/>
      </c>
    </row>
    <row r="1944" spans="1:9" x14ac:dyDescent="0.25">
      <c r="A1944" s="12" t="s">
        <v>49</v>
      </c>
      <c r="B1944" s="13" t="s">
        <v>50</v>
      </c>
      <c r="C1944" s="14">
        <v>170</v>
      </c>
      <c r="D1944" s="14">
        <v>1992</v>
      </c>
      <c r="E1944">
        <f t="shared" si="30"/>
        <v>1701992</v>
      </c>
      <c r="F1944" s="41" t="str">
        <f>IFERROR(VLOOKUP(E1944,Heritage!$E$3:$H$4601,4,FALSE),"")</f>
        <v/>
      </c>
      <c r="G1944" s="41">
        <f>IFERROR(VLOOKUP(E1944,'PRS até 2014'!$E$4:$L$6307,8,FALSE),"")</f>
        <v>0.86111111111111116</v>
      </c>
      <c r="H1944" t="str">
        <f>IFERROR(VLOOKUP(E1944,'Global Insight'!$E$2:$F$4102,2,FALSE),"")</f>
        <v/>
      </c>
      <c r="I1944" t="str">
        <f>IFERROR(VLOOKUP(E1944,EIU!$E$2:$H$3662,4,FALSE),"")</f>
        <v/>
      </c>
    </row>
    <row r="1945" spans="1:9" x14ac:dyDescent="0.25">
      <c r="A1945" s="12" t="s">
        <v>286</v>
      </c>
      <c r="B1945" s="13" t="s">
        <v>287</v>
      </c>
      <c r="C1945" s="14">
        <v>171</v>
      </c>
      <c r="D1945" s="14">
        <v>1992</v>
      </c>
      <c r="E1945">
        <f t="shared" si="30"/>
        <v>1711992</v>
      </c>
      <c r="F1945" s="41" t="str">
        <f>IFERROR(VLOOKUP(E1945,Heritage!$E$3:$H$4601,4,FALSE),"")</f>
        <v/>
      </c>
      <c r="G1945" s="41">
        <f>IFERROR(VLOOKUP(E1945,'PRS até 2014'!$E$4:$L$6307,8,FALSE),"")</f>
        <v>0.5</v>
      </c>
      <c r="H1945" t="str">
        <f>IFERROR(VLOOKUP(E1945,'Global Insight'!$E$2:$F$4102,2,FALSE),"")</f>
        <v/>
      </c>
      <c r="I1945" t="str">
        <f>IFERROR(VLOOKUP(E1945,EIU!$E$2:$H$3662,4,FALSE),"")</f>
        <v/>
      </c>
    </row>
    <row r="1946" spans="1:9" x14ac:dyDescent="0.25">
      <c r="A1946" s="12" t="s">
        <v>370</v>
      </c>
      <c r="B1946" s="13" t="s">
        <v>305</v>
      </c>
      <c r="C1946" s="14">
        <v>172</v>
      </c>
      <c r="D1946" s="14">
        <v>1992</v>
      </c>
      <c r="E1946">
        <f t="shared" si="30"/>
        <v>1721992</v>
      </c>
      <c r="F1946" s="41" t="str">
        <f>IFERROR(VLOOKUP(E1946,Heritage!$E$3:$H$4601,4,FALSE),"")</f>
        <v/>
      </c>
      <c r="G1946" s="41">
        <f>IFERROR(VLOOKUP(E1946,'PRS até 2014'!$E$4:$L$6307,8,FALSE),"")</f>
        <v>0.69444444444444442</v>
      </c>
      <c r="H1946" t="str">
        <f>IFERROR(VLOOKUP(E1946,'Global Insight'!$E$2:$F$4102,2,FALSE),"")</f>
        <v/>
      </c>
      <c r="I1946" t="str">
        <f>IFERROR(VLOOKUP(E1946,EIU!$E$2:$H$3662,4,FALSE),"")</f>
        <v/>
      </c>
    </row>
    <row r="1947" spans="1:9" x14ac:dyDescent="0.25">
      <c r="A1947" s="12" t="s">
        <v>294</v>
      </c>
      <c r="B1947" s="13" t="s">
        <v>295</v>
      </c>
      <c r="C1947" s="14">
        <v>173</v>
      </c>
      <c r="D1947" s="14">
        <v>1992</v>
      </c>
      <c r="E1947">
        <f t="shared" si="30"/>
        <v>1731992</v>
      </c>
      <c r="F1947" s="41" t="str">
        <f>IFERROR(VLOOKUP(E1947,Heritage!$E$3:$H$4601,4,FALSE),"")</f>
        <v/>
      </c>
      <c r="G1947" s="41" t="str">
        <f>IFERROR(VLOOKUP(E1947,'PRS até 2014'!$E$4:$L$6307,8,FALSE),"")</f>
        <v xml:space="preserve"> </v>
      </c>
      <c r="H1947" t="str">
        <f>IFERROR(VLOOKUP(E1947,'Global Insight'!$E$2:$F$4102,2,FALSE),"")</f>
        <v/>
      </c>
      <c r="I1947" t="str">
        <f>IFERROR(VLOOKUP(E1947,EIU!$E$2:$H$3662,4,FALSE),"")</f>
        <v/>
      </c>
    </row>
    <row r="1948" spans="1:9" x14ac:dyDescent="0.25">
      <c r="A1948" s="12" t="s">
        <v>306</v>
      </c>
      <c r="B1948" s="13" t="s">
        <v>307</v>
      </c>
      <c r="C1948" s="14">
        <v>174</v>
      </c>
      <c r="D1948" s="14">
        <v>1992</v>
      </c>
      <c r="E1948">
        <f t="shared" si="30"/>
        <v>1741992</v>
      </c>
      <c r="F1948" s="41" t="str">
        <f>IFERROR(VLOOKUP(E1948,Heritage!$E$3:$H$4601,4,FALSE),"")</f>
        <v/>
      </c>
      <c r="G1948" s="41">
        <f>IFERROR(VLOOKUP(E1948,'PRS até 2014'!$E$4:$L$6307,8,FALSE),"")</f>
        <v>0.61111111111111105</v>
      </c>
      <c r="H1948" t="str">
        <f>IFERROR(VLOOKUP(E1948,'Global Insight'!$E$2:$F$4102,2,FALSE),"")</f>
        <v/>
      </c>
      <c r="I1948" t="str">
        <f>IFERROR(VLOOKUP(E1948,EIU!$E$2:$H$3662,4,FALSE),"")</f>
        <v/>
      </c>
    </row>
    <row r="1949" spans="1:9" x14ac:dyDescent="0.25">
      <c r="A1949" s="12" t="s">
        <v>292</v>
      </c>
      <c r="B1949" s="13" t="s">
        <v>293</v>
      </c>
      <c r="C1949" s="14">
        <v>175</v>
      </c>
      <c r="D1949" s="14">
        <v>1992</v>
      </c>
      <c r="E1949">
        <f t="shared" si="30"/>
        <v>1751992</v>
      </c>
      <c r="F1949" s="41" t="str">
        <f>IFERROR(VLOOKUP(E1949,Heritage!$E$3:$H$4601,4,FALSE),"")</f>
        <v/>
      </c>
      <c r="G1949" s="41">
        <f>IFERROR(VLOOKUP(E1949,'PRS até 2014'!$E$4:$L$6307,8,FALSE),"")</f>
        <v>0.61111111111111105</v>
      </c>
      <c r="H1949" t="str">
        <f>IFERROR(VLOOKUP(E1949,'Global Insight'!$E$2:$F$4102,2,FALSE),"")</f>
        <v/>
      </c>
      <c r="I1949" t="str">
        <f>IFERROR(VLOOKUP(E1949,EIU!$E$2:$H$3662,4,FALSE),"")</f>
        <v/>
      </c>
    </row>
    <row r="1950" spans="1:9" x14ac:dyDescent="0.25">
      <c r="A1950" s="12" t="s">
        <v>339</v>
      </c>
      <c r="B1950" s="13" t="s">
        <v>340</v>
      </c>
      <c r="C1950" s="14">
        <v>176</v>
      </c>
      <c r="D1950" s="14">
        <v>1992</v>
      </c>
      <c r="E1950">
        <f t="shared" si="30"/>
        <v>1761992</v>
      </c>
      <c r="F1950" s="41" t="str">
        <f>IFERROR(VLOOKUP(E1950,Heritage!$E$3:$H$4601,4,FALSE),"")</f>
        <v/>
      </c>
      <c r="G1950" s="41" t="str">
        <f>IFERROR(VLOOKUP(E1950,'PRS até 2014'!$E$4:$L$6307,8,FALSE),"")</f>
        <v xml:space="preserve"> </v>
      </c>
      <c r="H1950" t="str">
        <f>IFERROR(VLOOKUP(E1950,'Global Insight'!$E$2:$F$4102,2,FALSE),"")</f>
        <v/>
      </c>
      <c r="I1950" t="str">
        <f>IFERROR(VLOOKUP(E1950,EIU!$E$2:$H$3662,4,FALSE),"")</f>
        <v/>
      </c>
    </row>
    <row r="1951" spans="1:9" x14ac:dyDescent="0.25">
      <c r="A1951" s="12" t="s">
        <v>290</v>
      </c>
      <c r="B1951" s="13" t="s">
        <v>291</v>
      </c>
      <c r="C1951" s="14">
        <v>177</v>
      </c>
      <c r="D1951" s="14">
        <v>1992</v>
      </c>
      <c r="E1951">
        <f t="shared" si="30"/>
        <v>1771992</v>
      </c>
      <c r="F1951" s="41" t="str">
        <f>IFERROR(VLOOKUP(E1951,Heritage!$E$3:$H$4601,4,FALSE),"")</f>
        <v/>
      </c>
      <c r="G1951" s="41">
        <f>IFERROR(VLOOKUP(E1951,'PRS até 2014'!$E$4:$L$6307,8,FALSE),"")</f>
        <v>0.3611111111111111</v>
      </c>
      <c r="H1951" t="str">
        <f>IFERROR(VLOOKUP(E1951,'Global Insight'!$E$2:$F$4102,2,FALSE),"")</f>
        <v/>
      </c>
      <c r="I1951" t="str">
        <f>IFERROR(VLOOKUP(E1951,EIU!$E$2:$H$3662,4,FALSE),"")</f>
        <v/>
      </c>
    </row>
    <row r="1952" spans="1:9" x14ac:dyDescent="0.25">
      <c r="A1952" s="12" t="s">
        <v>371</v>
      </c>
      <c r="B1952" s="13" t="s">
        <v>397</v>
      </c>
      <c r="C1952" s="14">
        <v>178</v>
      </c>
      <c r="D1952" s="14">
        <v>1992</v>
      </c>
      <c r="E1952">
        <f t="shared" si="30"/>
        <v>1781992</v>
      </c>
      <c r="F1952" s="41" t="str">
        <f>IFERROR(VLOOKUP(E1952,Heritage!$E$3:$H$4601,4,FALSE),"")</f>
        <v/>
      </c>
      <c r="G1952" s="41" t="str">
        <f>IFERROR(VLOOKUP(E1952,'PRS até 2014'!$E$4:$L$6307,8,FALSE),"")</f>
        <v xml:space="preserve"> </v>
      </c>
      <c r="H1952" t="str">
        <f>IFERROR(VLOOKUP(E1952,'Global Insight'!$E$2:$F$4102,2,FALSE),"")</f>
        <v/>
      </c>
      <c r="I1952" t="str">
        <f>IFERROR(VLOOKUP(E1952,EIU!$E$2:$H$3662,4,FALSE),"")</f>
        <v/>
      </c>
    </row>
    <row r="1953" spans="1:9" x14ac:dyDescent="0.25">
      <c r="A1953" s="12" t="s">
        <v>298</v>
      </c>
      <c r="B1953" s="13" t="s">
        <v>299</v>
      </c>
      <c r="C1953" s="14">
        <v>179</v>
      </c>
      <c r="D1953" s="14">
        <v>1992</v>
      </c>
      <c r="E1953">
        <f t="shared" si="30"/>
        <v>1791992</v>
      </c>
      <c r="F1953" s="41" t="str">
        <f>IFERROR(VLOOKUP(E1953,Heritage!$E$3:$H$4601,4,FALSE),"")</f>
        <v/>
      </c>
      <c r="G1953" s="41">
        <f>IFERROR(VLOOKUP(E1953,'PRS até 2014'!$E$4:$L$6307,8,FALSE),"")</f>
        <v>0.55555555555555547</v>
      </c>
      <c r="H1953" t="str">
        <f>IFERROR(VLOOKUP(E1953,'Global Insight'!$E$2:$F$4102,2,FALSE),"")</f>
        <v/>
      </c>
      <c r="I1953" t="str">
        <f>IFERROR(VLOOKUP(E1953,EIU!$E$2:$H$3662,4,FALSE),"")</f>
        <v/>
      </c>
    </row>
    <row r="1954" spans="1:9" x14ac:dyDescent="0.25">
      <c r="A1954" s="12" t="s">
        <v>300</v>
      </c>
      <c r="B1954" s="13" t="s">
        <v>301</v>
      </c>
      <c r="C1954" s="14">
        <v>180</v>
      </c>
      <c r="D1954" s="14">
        <v>1992</v>
      </c>
      <c r="E1954">
        <f t="shared" si="30"/>
        <v>1801992</v>
      </c>
      <c r="F1954" s="41" t="str">
        <f>IFERROR(VLOOKUP(E1954,Heritage!$E$3:$H$4601,4,FALSE),"")</f>
        <v/>
      </c>
      <c r="G1954" s="41">
        <f>IFERROR(VLOOKUP(E1954,'PRS até 2014'!$E$4:$L$6307,8,FALSE),"")</f>
        <v>0.58333333333333326</v>
      </c>
      <c r="H1954" t="str">
        <f>IFERROR(VLOOKUP(E1954,'Global Insight'!$E$2:$F$4102,2,FALSE),"")</f>
        <v/>
      </c>
      <c r="I1954" t="str">
        <f>IFERROR(VLOOKUP(E1954,EIU!$E$2:$H$3662,4,FALSE),"")</f>
        <v/>
      </c>
    </row>
    <row r="1955" spans="1:9" x14ac:dyDescent="0.25">
      <c r="A1955" s="12" t="s">
        <v>302</v>
      </c>
      <c r="B1955" s="13" t="s">
        <v>303</v>
      </c>
      <c r="C1955" s="14">
        <v>181</v>
      </c>
      <c r="D1955" s="14">
        <v>1992</v>
      </c>
      <c r="E1955">
        <f t="shared" si="30"/>
        <v>1811992</v>
      </c>
      <c r="F1955" s="41" t="str">
        <f>IFERROR(VLOOKUP(E1955,Heritage!$E$3:$H$4601,4,FALSE),"")</f>
        <v/>
      </c>
      <c r="G1955" s="41">
        <f>IFERROR(VLOOKUP(E1955,'PRS até 2014'!$E$4:$L$6307,8,FALSE),"")</f>
        <v>0.61111111111111105</v>
      </c>
      <c r="H1955" t="str">
        <f>IFERROR(VLOOKUP(E1955,'Global Insight'!$E$2:$F$4102,2,FALSE),"")</f>
        <v/>
      </c>
      <c r="I1955" t="str">
        <f>IFERROR(VLOOKUP(E1955,EIU!$E$2:$H$3662,4,FALSE),"")</f>
        <v/>
      </c>
    </row>
    <row r="1956" spans="1:9" x14ac:dyDescent="0.25">
      <c r="A1956" s="12" t="s">
        <v>296</v>
      </c>
      <c r="B1956" s="13" t="s">
        <v>297</v>
      </c>
      <c r="C1956" s="14">
        <v>182</v>
      </c>
      <c r="D1956" s="14">
        <v>1992</v>
      </c>
      <c r="E1956">
        <f t="shared" si="30"/>
        <v>1821992</v>
      </c>
      <c r="F1956" s="41" t="str">
        <f>IFERROR(VLOOKUP(E1956,Heritage!$E$3:$H$4601,4,FALSE),"")</f>
        <v/>
      </c>
      <c r="G1956" s="41" t="str">
        <f>IFERROR(VLOOKUP(E1956,'PRS até 2014'!$E$4:$L$6307,8,FALSE),"")</f>
        <v xml:space="preserve"> </v>
      </c>
      <c r="H1956" t="str">
        <f>IFERROR(VLOOKUP(E1956,'Global Insight'!$E$2:$F$4102,2,FALSE),"")</f>
        <v/>
      </c>
      <c r="I1956" t="str">
        <f>IFERROR(VLOOKUP(E1956,EIU!$E$2:$H$3662,4,FALSE),"")</f>
        <v/>
      </c>
    </row>
    <row r="1957" spans="1:9" x14ac:dyDescent="0.25">
      <c r="A1957" s="12" t="s">
        <v>372</v>
      </c>
      <c r="B1957" s="13" t="s">
        <v>398</v>
      </c>
      <c r="C1957" s="14">
        <v>183</v>
      </c>
      <c r="D1957" s="14">
        <v>1992</v>
      </c>
      <c r="E1957">
        <f t="shared" si="30"/>
        <v>1831992</v>
      </c>
      <c r="F1957" s="41" t="str">
        <f>IFERROR(VLOOKUP(E1957,Heritage!$E$3:$H$4601,4,FALSE),"")</f>
        <v/>
      </c>
      <c r="G1957" s="41" t="str">
        <f>IFERROR(VLOOKUP(E1957,'PRS até 2014'!$E$4:$L$6307,8,FALSE),"")</f>
        <v xml:space="preserve"> </v>
      </c>
      <c r="H1957" t="str">
        <f>IFERROR(VLOOKUP(E1957,'Global Insight'!$E$2:$F$4102,2,FALSE),"")</f>
        <v/>
      </c>
      <c r="I1957" t="str">
        <f>IFERROR(VLOOKUP(E1957,EIU!$E$2:$H$3662,4,FALSE),"")</f>
        <v/>
      </c>
    </row>
    <row r="1958" spans="1:9" x14ac:dyDescent="0.25">
      <c r="A1958" s="12" t="s">
        <v>308</v>
      </c>
      <c r="B1958" s="13" t="s">
        <v>309</v>
      </c>
      <c r="C1958" s="14">
        <v>184</v>
      </c>
      <c r="D1958" s="14">
        <v>1992</v>
      </c>
      <c r="E1958">
        <f t="shared" si="30"/>
        <v>1841992</v>
      </c>
      <c r="F1958" s="41" t="str">
        <f>IFERROR(VLOOKUP(E1958,Heritage!$E$3:$H$4601,4,FALSE),"")</f>
        <v/>
      </c>
      <c r="G1958" s="41">
        <f>IFERROR(VLOOKUP(E1958,'PRS até 2014'!$E$4:$L$6307,8,FALSE),"")</f>
        <v>0.38888888888888884</v>
      </c>
      <c r="H1958" t="str">
        <f>IFERROR(VLOOKUP(E1958,'Global Insight'!$E$2:$F$4102,2,FALSE),"")</f>
        <v/>
      </c>
      <c r="I1958" t="str">
        <f>IFERROR(VLOOKUP(E1958,EIU!$E$2:$H$3662,4,FALSE),"")</f>
        <v/>
      </c>
    </row>
    <row r="1959" spans="1:9" x14ac:dyDescent="0.25">
      <c r="A1959" s="12" t="s">
        <v>310</v>
      </c>
      <c r="B1959" s="13" t="s">
        <v>311</v>
      </c>
      <c r="C1959" s="14">
        <v>185</v>
      </c>
      <c r="D1959" s="14">
        <v>1992</v>
      </c>
      <c r="E1959">
        <f t="shared" si="30"/>
        <v>1851992</v>
      </c>
      <c r="F1959" s="41" t="str">
        <f>IFERROR(VLOOKUP(E1959,Heritage!$E$3:$H$4601,4,FALSE),"")</f>
        <v/>
      </c>
      <c r="G1959" s="41" t="str">
        <f>IFERROR(VLOOKUP(E1959,'PRS até 2014'!$E$4:$L$6307,8,FALSE),"")</f>
        <v xml:space="preserve"> </v>
      </c>
      <c r="H1959" t="str">
        <f>IFERROR(VLOOKUP(E1959,'Global Insight'!$E$2:$F$4102,2,FALSE),"")</f>
        <v/>
      </c>
      <c r="I1959" t="str">
        <f>IFERROR(VLOOKUP(E1959,EIU!$E$2:$H$3662,4,FALSE),"")</f>
        <v/>
      </c>
    </row>
    <row r="1960" spans="1:9" x14ac:dyDescent="0.25">
      <c r="A1960" s="12" t="s">
        <v>6</v>
      </c>
      <c r="B1960" s="13" t="s">
        <v>7</v>
      </c>
      <c r="C1960" s="14">
        <v>186</v>
      </c>
      <c r="D1960" s="14">
        <v>1992</v>
      </c>
      <c r="E1960">
        <f t="shared" si="30"/>
        <v>1861992</v>
      </c>
      <c r="F1960" s="41" t="str">
        <f>IFERROR(VLOOKUP(E1960,Heritage!$E$3:$H$4601,4,FALSE),"")</f>
        <v/>
      </c>
      <c r="G1960" s="41">
        <f>IFERROR(VLOOKUP(E1960,'PRS até 2014'!$E$4:$L$6307,8,FALSE),"")</f>
        <v>0.52777777777777768</v>
      </c>
      <c r="H1960" t="str">
        <f>IFERROR(VLOOKUP(E1960,'Global Insight'!$E$2:$F$4102,2,FALSE),"")</f>
        <v/>
      </c>
      <c r="I1960" t="str">
        <f>IFERROR(VLOOKUP(E1960,EIU!$E$2:$H$3662,4,FALSE),"")</f>
        <v/>
      </c>
    </row>
    <row r="1961" spans="1:9" x14ac:dyDescent="0.25">
      <c r="A1961" s="12" t="s">
        <v>103</v>
      </c>
      <c r="B1961" s="13" t="s">
        <v>104</v>
      </c>
      <c r="C1961" s="14">
        <v>187</v>
      </c>
      <c r="D1961" s="14">
        <v>1992</v>
      </c>
      <c r="E1961">
        <f t="shared" si="30"/>
        <v>1871992</v>
      </c>
      <c r="F1961" s="41" t="str">
        <f>IFERROR(VLOOKUP(E1961,Heritage!$E$3:$H$4601,4,FALSE),"")</f>
        <v/>
      </c>
      <c r="G1961" s="41">
        <f>IFERROR(VLOOKUP(E1961,'PRS até 2014'!$E$4:$L$6307,8,FALSE),"")</f>
        <v>0.75</v>
      </c>
      <c r="H1961" t="str">
        <f>IFERROR(VLOOKUP(E1961,'Global Insight'!$E$2:$F$4102,2,FALSE),"")</f>
        <v/>
      </c>
      <c r="I1961" t="str">
        <f>IFERROR(VLOOKUP(E1961,EIU!$E$2:$H$3662,4,FALSE),"")</f>
        <v/>
      </c>
    </row>
    <row r="1962" spans="1:9" x14ac:dyDescent="0.25">
      <c r="A1962" s="12" t="s">
        <v>314</v>
      </c>
      <c r="B1962" s="13" t="s">
        <v>315</v>
      </c>
      <c r="C1962" s="14">
        <v>188</v>
      </c>
      <c r="D1962" s="14">
        <v>1992</v>
      </c>
      <c r="E1962">
        <f t="shared" si="30"/>
        <v>1881992</v>
      </c>
      <c r="F1962" s="41" t="str">
        <f>IFERROR(VLOOKUP(E1962,Heritage!$E$3:$H$4601,4,FALSE),"")</f>
        <v/>
      </c>
      <c r="G1962" s="41">
        <f>IFERROR(VLOOKUP(E1962,'PRS até 2014'!$E$4:$L$6307,8,FALSE),"")</f>
        <v>0.75</v>
      </c>
      <c r="H1962" t="str">
        <f>IFERROR(VLOOKUP(E1962,'Global Insight'!$E$2:$F$4102,2,FALSE),"")</f>
        <v/>
      </c>
      <c r="I1962" t="str">
        <f>IFERROR(VLOOKUP(E1962,EIU!$E$2:$H$3662,4,FALSE),"")</f>
        <v/>
      </c>
    </row>
    <row r="1963" spans="1:9" x14ac:dyDescent="0.25">
      <c r="A1963" s="12" t="s">
        <v>312</v>
      </c>
      <c r="B1963" s="13" t="s">
        <v>313</v>
      </c>
      <c r="C1963" s="14">
        <v>189</v>
      </c>
      <c r="D1963" s="14">
        <v>1992</v>
      </c>
      <c r="E1963">
        <f t="shared" si="30"/>
        <v>1891992</v>
      </c>
      <c r="F1963" s="41" t="str">
        <f>IFERROR(VLOOKUP(E1963,Heritage!$E$3:$H$4601,4,FALSE),"")</f>
        <v/>
      </c>
      <c r="G1963" s="41">
        <f>IFERROR(VLOOKUP(E1963,'PRS até 2014'!$E$4:$L$6307,8,FALSE),"")</f>
        <v>0.52777777777777779</v>
      </c>
      <c r="H1963" t="str">
        <f>IFERROR(VLOOKUP(E1963,'Global Insight'!$E$2:$F$4102,2,FALSE),"")</f>
        <v/>
      </c>
      <c r="I1963" t="str">
        <f>IFERROR(VLOOKUP(E1963,EIU!$E$2:$H$3662,4,FALSE),"")</f>
        <v/>
      </c>
    </row>
    <row r="1964" spans="1:9" x14ac:dyDescent="0.25">
      <c r="A1964" s="12" t="s">
        <v>316</v>
      </c>
      <c r="B1964" s="13" t="s">
        <v>317</v>
      </c>
      <c r="C1964" s="14">
        <v>190</v>
      </c>
      <c r="D1964" s="14">
        <v>1992</v>
      </c>
      <c r="E1964">
        <f t="shared" si="30"/>
        <v>1901992</v>
      </c>
      <c r="F1964" s="41" t="str">
        <f>IFERROR(VLOOKUP(E1964,Heritage!$E$3:$H$4601,4,FALSE),"")</f>
        <v/>
      </c>
      <c r="G1964" s="41" t="str">
        <f>IFERROR(VLOOKUP(E1964,'PRS até 2014'!$E$4:$L$6307,8,FALSE),"")</f>
        <v xml:space="preserve"> </v>
      </c>
      <c r="H1964" t="str">
        <f>IFERROR(VLOOKUP(E1964,'Global Insight'!$E$2:$F$4102,2,FALSE),"")</f>
        <v/>
      </c>
      <c r="I1964" t="str">
        <f>IFERROR(VLOOKUP(E1964,EIU!$E$2:$H$3662,4,FALSE),"")</f>
        <v/>
      </c>
    </row>
    <row r="1965" spans="1:9" x14ac:dyDescent="0.25">
      <c r="A1965" s="12" t="s">
        <v>322</v>
      </c>
      <c r="B1965" s="13" t="s">
        <v>323</v>
      </c>
      <c r="C1965" s="14">
        <v>191</v>
      </c>
      <c r="D1965" s="14">
        <v>1992</v>
      </c>
      <c r="E1965">
        <f t="shared" si="30"/>
        <v>1911992</v>
      </c>
      <c r="F1965" s="41" t="str">
        <f>IFERROR(VLOOKUP(E1965,Heritage!$E$3:$H$4601,4,FALSE),"")</f>
        <v/>
      </c>
      <c r="G1965" s="41" t="str">
        <f>IFERROR(VLOOKUP(E1965,'PRS até 2014'!$E$4:$L$6307,8,FALSE),"")</f>
        <v xml:space="preserve"> </v>
      </c>
      <c r="H1965" t="str">
        <f>IFERROR(VLOOKUP(E1965,'Global Insight'!$E$2:$F$4102,2,FALSE),"")</f>
        <v/>
      </c>
      <c r="I1965" t="str">
        <f>IFERROR(VLOOKUP(E1965,EIU!$E$2:$H$3662,4,FALSE),"")</f>
        <v/>
      </c>
    </row>
    <row r="1966" spans="1:9" x14ac:dyDescent="0.25">
      <c r="A1966" s="12" t="s">
        <v>318</v>
      </c>
      <c r="B1966" s="13" t="s">
        <v>319</v>
      </c>
      <c r="C1966" s="14">
        <v>192</v>
      </c>
      <c r="D1966" s="14">
        <v>1992</v>
      </c>
      <c r="E1966">
        <f t="shared" si="30"/>
        <v>1921992</v>
      </c>
      <c r="F1966" s="41" t="str">
        <f>IFERROR(VLOOKUP(E1966,Heritage!$E$3:$H$4601,4,FALSE),"")</f>
        <v/>
      </c>
      <c r="G1966" s="41">
        <f>IFERROR(VLOOKUP(E1966,'PRS até 2014'!$E$4:$L$6307,8,FALSE),"")</f>
        <v>0.55555555555555547</v>
      </c>
      <c r="H1966" t="str">
        <f>IFERROR(VLOOKUP(E1966,'Global Insight'!$E$2:$F$4102,2,FALSE),"")</f>
        <v/>
      </c>
      <c r="I1966" t="str">
        <f>IFERROR(VLOOKUP(E1966,EIU!$E$2:$H$3662,4,FALSE),"")</f>
        <v/>
      </c>
    </row>
    <row r="1967" spans="1:9" x14ac:dyDescent="0.25">
      <c r="A1967" s="12" t="s">
        <v>320</v>
      </c>
      <c r="B1967" s="13" t="s">
        <v>321</v>
      </c>
      <c r="C1967" s="14">
        <v>193</v>
      </c>
      <c r="D1967" s="14">
        <v>1992</v>
      </c>
      <c r="E1967">
        <f t="shared" si="30"/>
        <v>1931992</v>
      </c>
      <c r="F1967" s="41" t="str">
        <f>IFERROR(VLOOKUP(E1967,Heritage!$E$3:$H$4601,4,FALSE),"")</f>
        <v/>
      </c>
      <c r="G1967" s="41">
        <f>IFERROR(VLOOKUP(E1967,'PRS até 2014'!$E$4:$L$6307,8,FALSE),"")</f>
        <v>0.5</v>
      </c>
      <c r="H1967" t="str">
        <f>IFERROR(VLOOKUP(E1967,'Global Insight'!$E$2:$F$4102,2,FALSE),"")</f>
        <v/>
      </c>
      <c r="I1967" t="str">
        <f>IFERROR(VLOOKUP(E1967,EIU!$E$2:$H$3662,4,FALSE),"")</f>
        <v/>
      </c>
    </row>
    <row r="1968" spans="1:9" x14ac:dyDescent="0.25">
      <c r="A1968" s="12" t="s">
        <v>325</v>
      </c>
      <c r="B1968" s="13" t="s">
        <v>326</v>
      </c>
      <c r="C1968" s="14">
        <v>194</v>
      </c>
      <c r="D1968" s="14">
        <v>1992</v>
      </c>
      <c r="E1968">
        <f t="shared" si="30"/>
        <v>1941992</v>
      </c>
      <c r="F1968" s="41" t="str">
        <f>IFERROR(VLOOKUP(E1968,Heritage!$E$3:$H$4601,4,FALSE),"")</f>
        <v/>
      </c>
      <c r="G1968" s="41">
        <f>IFERROR(VLOOKUP(E1968,'PRS até 2014'!$E$4:$L$6307,8,FALSE),"")</f>
        <v>0.41666666666666663</v>
      </c>
      <c r="H1968" t="str">
        <f>IFERROR(VLOOKUP(E1968,'Global Insight'!$E$2:$F$4102,2,FALSE),"")</f>
        <v/>
      </c>
      <c r="I1968" t="str">
        <f>IFERROR(VLOOKUP(E1968,EIU!$E$2:$H$3662,4,FALSE),"")</f>
        <v/>
      </c>
    </row>
    <row r="1969" spans="1:9" x14ac:dyDescent="0.25">
      <c r="A1969" s="12" t="s">
        <v>373</v>
      </c>
      <c r="B1969" s="13" t="s">
        <v>341</v>
      </c>
      <c r="C1969" s="14">
        <v>195</v>
      </c>
      <c r="D1969" s="14">
        <v>1992</v>
      </c>
      <c r="E1969">
        <f t="shared" si="30"/>
        <v>1951992</v>
      </c>
      <c r="F1969" s="41" t="str">
        <f>IFERROR(VLOOKUP(E1969,Heritage!$E$3:$H$4601,4,FALSE),"")</f>
        <v/>
      </c>
      <c r="G1969" s="41" t="str">
        <f>IFERROR(VLOOKUP(E1969,'PRS até 2014'!$E$4:$L$6307,8,FALSE),"")</f>
        <v xml:space="preserve"> </v>
      </c>
      <c r="H1969" t="str">
        <f>IFERROR(VLOOKUP(E1969,'Global Insight'!$E$2:$F$4102,2,FALSE),"")</f>
        <v/>
      </c>
      <c r="I1969" t="str">
        <f>IFERROR(VLOOKUP(E1969,EIU!$E$2:$H$3662,4,FALSE),"")</f>
        <v/>
      </c>
    </row>
    <row r="1970" spans="1:9" x14ac:dyDescent="0.25">
      <c r="A1970" s="12" t="s">
        <v>329</v>
      </c>
      <c r="B1970" s="13" t="s">
        <v>330</v>
      </c>
      <c r="C1970" s="14">
        <v>196</v>
      </c>
      <c r="D1970" s="14">
        <v>1992</v>
      </c>
      <c r="E1970">
        <f t="shared" si="30"/>
        <v>1961992</v>
      </c>
      <c r="F1970" s="41" t="str">
        <f>IFERROR(VLOOKUP(E1970,Heritage!$E$3:$H$4601,4,FALSE),"")</f>
        <v/>
      </c>
      <c r="G1970" s="41">
        <f>IFERROR(VLOOKUP(E1970,'PRS até 2014'!$E$4:$L$6307,8,FALSE),"")</f>
        <v>0.55555555555555558</v>
      </c>
      <c r="H1970" t="str">
        <f>IFERROR(VLOOKUP(E1970,'Global Insight'!$E$2:$F$4102,2,FALSE),"")</f>
        <v/>
      </c>
      <c r="I1970" t="str">
        <f>IFERROR(VLOOKUP(E1970,EIU!$E$2:$H$3662,4,FALSE),"")</f>
        <v/>
      </c>
    </row>
    <row r="1971" spans="1:9" x14ac:dyDescent="0.25">
      <c r="A1971" s="16" t="s">
        <v>331</v>
      </c>
      <c r="B1971" s="17" t="s">
        <v>332</v>
      </c>
      <c r="C1971" s="18">
        <v>197</v>
      </c>
      <c r="D1971" s="18">
        <v>1992</v>
      </c>
      <c r="E1971">
        <f t="shared" si="30"/>
        <v>1971992</v>
      </c>
      <c r="F1971" s="41" t="str">
        <f>IFERROR(VLOOKUP(E1971,Heritage!$E$3:$H$4601,4,FALSE),"")</f>
        <v/>
      </c>
      <c r="G1971" s="41">
        <f>IFERROR(VLOOKUP(E1971,'PRS até 2014'!$E$4:$L$6307,8,FALSE),"")</f>
        <v>0.5</v>
      </c>
      <c r="H1971" t="str">
        <f>IFERROR(VLOOKUP(E1971,'Global Insight'!$E$2:$F$4102,2,FALSE),"")</f>
        <v/>
      </c>
      <c r="I1971" t="str">
        <f>IFERROR(VLOOKUP(E1971,EIU!$E$2:$H$3662,4,FALSE),"")</f>
        <v/>
      </c>
    </row>
    <row r="1972" spans="1:9" x14ac:dyDescent="0.25">
      <c r="A1972" s="12" t="s">
        <v>0</v>
      </c>
      <c r="B1972" s="13" t="s">
        <v>1</v>
      </c>
      <c r="C1972" s="14">
        <v>1</v>
      </c>
      <c r="D1972" s="14">
        <v>1993</v>
      </c>
      <c r="E1972">
        <f t="shared" si="30"/>
        <v>11993</v>
      </c>
      <c r="F1972" s="41" t="str">
        <f>IFERROR(VLOOKUP(E1972,Heritage!$E$3:$H$4601,4,FALSE),"")</f>
        <v/>
      </c>
      <c r="G1972" s="41" t="str">
        <f>IFERROR(VLOOKUP(E1972,'PRS até 2014'!$E$4:$L$6307,8,FALSE),"")</f>
        <v xml:space="preserve"> </v>
      </c>
      <c r="H1972" t="str">
        <f>IFERROR(VLOOKUP(E1972,'Global Insight'!$E$2:$F$4102,2,FALSE),"")</f>
        <v/>
      </c>
      <c r="I1972" t="str">
        <f>IFERROR(VLOOKUP(E1972,EIU!$E$2:$H$3662,4,FALSE),"")</f>
        <v/>
      </c>
    </row>
    <row r="1973" spans="1:9" x14ac:dyDescent="0.25">
      <c r="A1973" s="12" t="s">
        <v>4</v>
      </c>
      <c r="B1973" s="13" t="s">
        <v>5</v>
      </c>
      <c r="C1973" s="14">
        <v>2</v>
      </c>
      <c r="D1973" s="14">
        <v>1993</v>
      </c>
      <c r="E1973">
        <f t="shared" si="30"/>
        <v>21993</v>
      </c>
      <c r="F1973" s="41" t="str">
        <f>IFERROR(VLOOKUP(E1973,Heritage!$E$3:$H$4601,4,FALSE),"")</f>
        <v/>
      </c>
      <c r="G1973" s="41">
        <f>IFERROR(VLOOKUP(E1973,'PRS até 2014'!$E$4:$L$6307,8,FALSE),"")</f>
        <v>0.52777777777777768</v>
      </c>
      <c r="H1973" t="str">
        <f>IFERROR(VLOOKUP(E1973,'Global Insight'!$E$2:$F$4102,2,FALSE),"")</f>
        <v/>
      </c>
      <c r="I1973" t="str">
        <f>IFERROR(VLOOKUP(E1973,EIU!$E$2:$H$3662,4,FALSE),"")</f>
        <v/>
      </c>
    </row>
    <row r="1974" spans="1:9" x14ac:dyDescent="0.25">
      <c r="A1974" s="12" t="s">
        <v>81</v>
      </c>
      <c r="B1974" s="13" t="s">
        <v>82</v>
      </c>
      <c r="C1974" s="14">
        <v>3</v>
      </c>
      <c r="D1974" s="14">
        <v>1993</v>
      </c>
      <c r="E1974">
        <f t="shared" ref="E1974:E2037" si="31">C1974*10000+D1974</f>
        <v>31993</v>
      </c>
      <c r="F1974" s="41" t="str">
        <f>IFERROR(VLOOKUP(E1974,Heritage!$E$3:$H$4601,4,FALSE),"")</f>
        <v/>
      </c>
      <c r="G1974" s="41">
        <f>IFERROR(VLOOKUP(E1974,'PRS até 2014'!$E$4:$L$6307,8,FALSE),"")</f>
        <v>0.41666666666666663</v>
      </c>
      <c r="H1974" t="str">
        <f>IFERROR(VLOOKUP(E1974,'Global Insight'!$E$2:$F$4102,2,FALSE),"")</f>
        <v/>
      </c>
      <c r="I1974" t="str">
        <f>IFERROR(VLOOKUP(E1974,EIU!$E$2:$H$3662,4,FALSE),"")</f>
        <v/>
      </c>
    </row>
    <row r="1975" spans="1:9" x14ac:dyDescent="0.25">
      <c r="A1975" s="12" t="s">
        <v>346</v>
      </c>
      <c r="B1975" s="13" t="s">
        <v>374</v>
      </c>
      <c r="C1975" s="14">
        <v>4</v>
      </c>
      <c r="D1975" s="14">
        <v>1993</v>
      </c>
      <c r="E1975">
        <f t="shared" si="31"/>
        <v>41993</v>
      </c>
      <c r="F1975" s="41" t="str">
        <f>IFERROR(VLOOKUP(E1975,Heritage!$E$3:$H$4601,4,FALSE),"")</f>
        <v/>
      </c>
      <c r="G1975" s="41" t="str">
        <f>IFERROR(VLOOKUP(E1975,'PRS até 2014'!$E$4:$L$6307,8,FALSE),"")</f>
        <v xml:space="preserve"> </v>
      </c>
      <c r="H1975" t="str">
        <f>IFERROR(VLOOKUP(E1975,'Global Insight'!$E$2:$F$4102,2,FALSE),"")</f>
        <v/>
      </c>
      <c r="I1975" t="str">
        <f>IFERROR(VLOOKUP(E1975,EIU!$E$2:$H$3662,4,FALSE),"")</f>
        <v/>
      </c>
    </row>
    <row r="1976" spans="1:9" x14ac:dyDescent="0.25">
      <c r="A1976" s="12" t="s">
        <v>2</v>
      </c>
      <c r="B1976" s="13" t="s">
        <v>3</v>
      </c>
      <c r="C1976" s="14">
        <v>5</v>
      </c>
      <c r="D1976" s="14">
        <v>1993</v>
      </c>
      <c r="E1976">
        <f t="shared" si="31"/>
        <v>51993</v>
      </c>
      <c r="F1976" s="41" t="str">
        <f>IFERROR(VLOOKUP(E1976,Heritage!$E$3:$H$4601,4,FALSE),"")</f>
        <v/>
      </c>
      <c r="G1976" s="41">
        <f>IFERROR(VLOOKUP(E1976,'PRS até 2014'!$E$4:$L$6307,8,FALSE),"")</f>
        <v>0.27777777777777779</v>
      </c>
      <c r="H1976" t="str">
        <f>IFERROR(VLOOKUP(E1976,'Global Insight'!$E$2:$F$4102,2,FALSE),"")</f>
        <v/>
      </c>
      <c r="I1976" t="str">
        <f>IFERROR(VLOOKUP(E1976,EIU!$E$2:$H$3662,4,FALSE),"")</f>
        <v/>
      </c>
    </row>
    <row r="1977" spans="1:9" x14ac:dyDescent="0.25">
      <c r="A1977" s="12" t="s">
        <v>347</v>
      </c>
      <c r="B1977" s="13" t="s">
        <v>375</v>
      </c>
      <c r="C1977" s="14">
        <v>6</v>
      </c>
      <c r="D1977" s="14">
        <v>1993</v>
      </c>
      <c r="E1977">
        <f t="shared" si="31"/>
        <v>61993</v>
      </c>
      <c r="F1977" s="41" t="str">
        <f>IFERROR(VLOOKUP(E1977,Heritage!$E$3:$H$4601,4,FALSE),"")</f>
        <v/>
      </c>
      <c r="G1977" s="41" t="str">
        <f>IFERROR(VLOOKUP(E1977,'PRS até 2014'!$E$4:$L$6307,8,FALSE),"")</f>
        <v xml:space="preserve"> </v>
      </c>
      <c r="H1977" t="str">
        <f>IFERROR(VLOOKUP(E1977,'Global Insight'!$E$2:$F$4102,2,FALSE),"")</f>
        <v/>
      </c>
      <c r="I1977" t="str">
        <f>IFERROR(VLOOKUP(E1977,EIU!$E$2:$H$3662,4,FALSE),"")</f>
        <v/>
      </c>
    </row>
    <row r="1978" spans="1:9" x14ac:dyDescent="0.25">
      <c r="A1978" s="12" t="s">
        <v>8</v>
      </c>
      <c r="B1978" s="13" t="s">
        <v>9</v>
      </c>
      <c r="C1978" s="14">
        <v>7</v>
      </c>
      <c r="D1978" s="14">
        <v>1993</v>
      </c>
      <c r="E1978">
        <f t="shared" si="31"/>
        <v>71993</v>
      </c>
      <c r="F1978" s="41" t="str">
        <f>IFERROR(VLOOKUP(E1978,Heritage!$E$3:$H$4601,4,FALSE),"")</f>
        <v/>
      </c>
      <c r="G1978" s="41">
        <f>IFERROR(VLOOKUP(E1978,'PRS até 2014'!$E$4:$L$6307,8,FALSE),"")</f>
        <v>0.58333333333333326</v>
      </c>
      <c r="H1978" t="str">
        <f>IFERROR(VLOOKUP(E1978,'Global Insight'!$E$2:$F$4102,2,FALSE),"")</f>
        <v/>
      </c>
      <c r="I1978" t="str">
        <f>IFERROR(VLOOKUP(E1978,EIU!$E$2:$H$3662,4,FALSE),"")</f>
        <v/>
      </c>
    </row>
    <row r="1979" spans="1:9" x14ac:dyDescent="0.25">
      <c r="A1979" s="12" t="s">
        <v>10</v>
      </c>
      <c r="B1979" s="13" t="s">
        <v>11</v>
      </c>
      <c r="C1979" s="14">
        <v>8</v>
      </c>
      <c r="D1979" s="14">
        <v>1993</v>
      </c>
      <c r="E1979">
        <f t="shared" si="31"/>
        <v>81993</v>
      </c>
      <c r="F1979" s="41" t="str">
        <f>IFERROR(VLOOKUP(E1979,Heritage!$E$3:$H$4601,4,FALSE),"")</f>
        <v/>
      </c>
      <c r="G1979" s="41" t="str">
        <f>IFERROR(VLOOKUP(E1979,'PRS até 2014'!$E$4:$L$6307,8,FALSE),"")</f>
        <v xml:space="preserve"> </v>
      </c>
      <c r="H1979" t="str">
        <f>IFERROR(VLOOKUP(E1979,'Global Insight'!$E$2:$F$4102,2,FALSE),"")</f>
        <v/>
      </c>
      <c r="I1979" t="str">
        <f>IFERROR(VLOOKUP(E1979,EIU!$E$2:$H$3662,4,FALSE),"")</f>
        <v/>
      </c>
    </row>
    <row r="1980" spans="1:9" x14ac:dyDescent="0.25">
      <c r="A1980" s="12" t="s">
        <v>12</v>
      </c>
      <c r="B1980" s="13" t="s">
        <v>13</v>
      </c>
      <c r="C1980" s="14">
        <v>9</v>
      </c>
      <c r="D1980" s="14">
        <v>1993</v>
      </c>
      <c r="E1980">
        <f t="shared" si="31"/>
        <v>91993</v>
      </c>
      <c r="F1980" s="41" t="str">
        <f>IFERROR(VLOOKUP(E1980,Heritage!$E$3:$H$4601,4,FALSE),"")</f>
        <v/>
      </c>
      <c r="G1980" s="41">
        <f>IFERROR(VLOOKUP(E1980,'PRS até 2014'!$E$4:$L$6307,8,FALSE),"")</f>
        <v>0.75</v>
      </c>
      <c r="H1980" t="str">
        <f>IFERROR(VLOOKUP(E1980,'Global Insight'!$E$2:$F$4102,2,FALSE),"")</f>
        <v/>
      </c>
      <c r="I1980" t="str">
        <f>IFERROR(VLOOKUP(E1980,EIU!$E$2:$H$3662,4,FALSE),"")</f>
        <v/>
      </c>
    </row>
    <row r="1981" spans="1:9" x14ac:dyDescent="0.25">
      <c r="A1981" s="12" t="s">
        <v>14</v>
      </c>
      <c r="B1981" s="13" t="s">
        <v>15</v>
      </c>
      <c r="C1981" s="14">
        <v>10</v>
      </c>
      <c r="D1981" s="14">
        <v>1993</v>
      </c>
      <c r="E1981">
        <f t="shared" si="31"/>
        <v>101993</v>
      </c>
      <c r="F1981" s="41" t="str">
        <f>IFERROR(VLOOKUP(E1981,Heritage!$E$3:$H$4601,4,FALSE),"")</f>
        <v/>
      </c>
      <c r="G1981" s="41">
        <f>IFERROR(VLOOKUP(E1981,'PRS até 2014'!$E$4:$L$6307,8,FALSE),"")</f>
        <v>0.83333333333333337</v>
      </c>
      <c r="H1981" t="str">
        <f>IFERROR(VLOOKUP(E1981,'Global Insight'!$E$2:$F$4102,2,FALSE),"")</f>
        <v/>
      </c>
      <c r="I1981" t="str">
        <f>IFERROR(VLOOKUP(E1981,EIU!$E$2:$H$3662,4,FALSE),"")</f>
        <v/>
      </c>
    </row>
    <row r="1982" spans="1:9" x14ac:dyDescent="0.25">
      <c r="A1982" s="12" t="s">
        <v>16</v>
      </c>
      <c r="B1982" s="13" t="s">
        <v>17</v>
      </c>
      <c r="C1982" s="14">
        <v>11</v>
      </c>
      <c r="D1982" s="14">
        <v>1993</v>
      </c>
      <c r="E1982">
        <f t="shared" si="31"/>
        <v>111993</v>
      </c>
      <c r="F1982" s="41" t="str">
        <f>IFERROR(VLOOKUP(E1982,Heritage!$E$3:$H$4601,4,FALSE),"")</f>
        <v/>
      </c>
      <c r="G1982" s="41" t="str">
        <f>IFERROR(VLOOKUP(E1982,'PRS até 2014'!$E$4:$L$6307,8,FALSE),"")</f>
        <v xml:space="preserve"> </v>
      </c>
      <c r="H1982" t="str">
        <f>IFERROR(VLOOKUP(E1982,'Global Insight'!$E$2:$F$4102,2,FALSE),"")</f>
        <v/>
      </c>
      <c r="I1982" t="str">
        <f>IFERROR(VLOOKUP(E1982,EIU!$E$2:$H$3662,4,FALSE),"")</f>
        <v/>
      </c>
    </row>
    <row r="1983" spans="1:9" x14ac:dyDescent="0.25">
      <c r="A1983" s="12" t="s">
        <v>348</v>
      </c>
      <c r="B1983" s="13" t="s">
        <v>376</v>
      </c>
      <c r="C1983" s="14">
        <v>12</v>
      </c>
      <c r="D1983" s="14">
        <v>1993</v>
      </c>
      <c r="E1983">
        <f t="shared" si="31"/>
        <v>121993</v>
      </c>
      <c r="F1983" s="41" t="str">
        <f>IFERROR(VLOOKUP(E1983,Heritage!$E$3:$H$4601,4,FALSE),"")</f>
        <v/>
      </c>
      <c r="G1983" s="41">
        <f>IFERROR(VLOOKUP(E1983,'PRS até 2014'!$E$4:$L$6307,8,FALSE),"")</f>
        <v>0.61111111111111105</v>
      </c>
      <c r="H1983" t="str">
        <f>IFERROR(VLOOKUP(E1983,'Global Insight'!$E$2:$F$4102,2,FALSE),"")</f>
        <v/>
      </c>
      <c r="I1983" t="str">
        <f>IFERROR(VLOOKUP(E1983,EIU!$E$2:$H$3662,4,FALSE),"")</f>
        <v/>
      </c>
    </row>
    <row r="1984" spans="1:9" x14ac:dyDescent="0.25">
      <c r="A1984" s="12" t="s">
        <v>30</v>
      </c>
      <c r="B1984" s="13" t="s">
        <v>31</v>
      </c>
      <c r="C1984" s="14">
        <v>13</v>
      </c>
      <c r="D1984" s="14">
        <v>1993</v>
      </c>
      <c r="E1984">
        <f t="shared" si="31"/>
        <v>131993</v>
      </c>
      <c r="F1984" s="41" t="str">
        <f>IFERROR(VLOOKUP(E1984,Heritage!$E$3:$H$4601,4,FALSE),"")</f>
        <v/>
      </c>
      <c r="G1984" s="41">
        <f>IFERROR(VLOOKUP(E1984,'PRS até 2014'!$E$4:$L$6307,8,FALSE),"")</f>
        <v>0.72222222222222221</v>
      </c>
      <c r="H1984" t="str">
        <f>IFERROR(VLOOKUP(E1984,'Global Insight'!$E$2:$F$4102,2,FALSE),"")</f>
        <v/>
      </c>
      <c r="I1984" t="str">
        <f>IFERROR(VLOOKUP(E1984,EIU!$E$2:$H$3662,4,FALSE),"")</f>
        <v/>
      </c>
    </row>
    <row r="1985" spans="1:9" x14ac:dyDescent="0.25">
      <c r="A1985" s="12" t="s">
        <v>26</v>
      </c>
      <c r="B1985" s="13" t="s">
        <v>27</v>
      </c>
      <c r="C1985" s="14">
        <v>14</v>
      </c>
      <c r="D1985" s="14">
        <v>1993</v>
      </c>
      <c r="E1985">
        <f t="shared" si="31"/>
        <v>141993</v>
      </c>
      <c r="F1985" s="41" t="str">
        <f>IFERROR(VLOOKUP(E1985,Heritage!$E$3:$H$4601,4,FALSE),"")</f>
        <v/>
      </c>
      <c r="G1985" s="41">
        <f>IFERROR(VLOOKUP(E1985,'PRS até 2014'!$E$4:$L$6307,8,FALSE),"")</f>
        <v>0.41666666666666669</v>
      </c>
      <c r="H1985" t="str">
        <f>IFERROR(VLOOKUP(E1985,'Global Insight'!$E$2:$F$4102,2,FALSE),"")</f>
        <v/>
      </c>
      <c r="I1985" t="str">
        <f>IFERROR(VLOOKUP(E1985,EIU!$E$2:$H$3662,4,FALSE),"")</f>
        <v/>
      </c>
    </row>
    <row r="1986" spans="1:9" x14ac:dyDescent="0.25">
      <c r="A1986" s="12" t="s">
        <v>39</v>
      </c>
      <c r="B1986" s="13" t="s">
        <v>40</v>
      </c>
      <c r="C1986" s="14">
        <v>15</v>
      </c>
      <c r="D1986" s="14">
        <v>1993</v>
      </c>
      <c r="E1986">
        <f t="shared" si="31"/>
        <v>151993</v>
      </c>
      <c r="F1986" s="41" t="str">
        <f>IFERROR(VLOOKUP(E1986,Heritage!$E$3:$H$4601,4,FALSE),"")</f>
        <v/>
      </c>
      <c r="G1986" s="41" t="str">
        <f>IFERROR(VLOOKUP(E1986,'PRS até 2014'!$E$4:$L$6307,8,FALSE),"")</f>
        <v xml:space="preserve"> </v>
      </c>
      <c r="H1986" t="str">
        <f>IFERROR(VLOOKUP(E1986,'Global Insight'!$E$2:$F$4102,2,FALSE),"")</f>
        <v/>
      </c>
      <c r="I1986" t="str">
        <f>IFERROR(VLOOKUP(E1986,EIU!$E$2:$H$3662,4,FALSE),"")</f>
        <v/>
      </c>
    </row>
    <row r="1987" spans="1:9" x14ac:dyDescent="0.25">
      <c r="A1987" s="12" t="s">
        <v>33</v>
      </c>
      <c r="B1987" s="13" t="s">
        <v>34</v>
      </c>
      <c r="C1987" s="14">
        <v>16</v>
      </c>
      <c r="D1987" s="14">
        <v>1993</v>
      </c>
      <c r="E1987">
        <f t="shared" si="31"/>
        <v>161993</v>
      </c>
      <c r="F1987" s="41" t="str">
        <f>IFERROR(VLOOKUP(E1987,Heritage!$E$3:$H$4601,4,FALSE),"")</f>
        <v/>
      </c>
      <c r="G1987" s="41" t="str">
        <f>IFERROR(VLOOKUP(E1987,'PRS até 2014'!$E$4:$L$6307,8,FALSE),"")</f>
        <v xml:space="preserve"> </v>
      </c>
      <c r="H1987" t="str">
        <f>IFERROR(VLOOKUP(E1987,'Global Insight'!$E$2:$F$4102,2,FALSE),"")</f>
        <v/>
      </c>
      <c r="I1987" t="str">
        <f>IFERROR(VLOOKUP(E1987,EIU!$E$2:$H$3662,4,FALSE),"")</f>
        <v/>
      </c>
    </row>
    <row r="1988" spans="1:9" x14ac:dyDescent="0.25">
      <c r="A1988" s="12" t="s">
        <v>20</v>
      </c>
      <c r="B1988" s="13" t="s">
        <v>21</v>
      </c>
      <c r="C1988" s="14">
        <v>17</v>
      </c>
      <c r="D1988" s="14">
        <v>1993</v>
      </c>
      <c r="E1988">
        <f t="shared" si="31"/>
        <v>171993</v>
      </c>
      <c r="F1988" s="41" t="str">
        <f>IFERROR(VLOOKUP(E1988,Heritage!$E$3:$H$4601,4,FALSE),"")</f>
        <v/>
      </c>
      <c r="G1988" s="41">
        <f>IFERROR(VLOOKUP(E1988,'PRS até 2014'!$E$4:$L$6307,8,FALSE),"")</f>
        <v>0.75</v>
      </c>
      <c r="H1988" t="str">
        <f>IFERROR(VLOOKUP(E1988,'Global Insight'!$E$2:$F$4102,2,FALSE),"")</f>
        <v/>
      </c>
      <c r="I1988" t="str">
        <f>IFERROR(VLOOKUP(E1988,EIU!$E$2:$H$3662,4,FALSE),"")</f>
        <v/>
      </c>
    </row>
    <row r="1989" spans="1:9" x14ac:dyDescent="0.25">
      <c r="A1989" s="12" t="s">
        <v>349</v>
      </c>
      <c r="B1989" s="13" t="s">
        <v>377</v>
      </c>
      <c r="C1989" s="14">
        <v>18</v>
      </c>
      <c r="D1989" s="14">
        <v>1993</v>
      </c>
      <c r="E1989">
        <f t="shared" si="31"/>
        <v>181993</v>
      </c>
      <c r="F1989" s="41" t="str">
        <f>IFERROR(VLOOKUP(E1989,Heritage!$E$3:$H$4601,4,FALSE),"")</f>
        <v/>
      </c>
      <c r="G1989" s="41" t="str">
        <f>IFERROR(VLOOKUP(E1989,'PRS até 2014'!$E$4:$L$6307,8,FALSE),"")</f>
        <v xml:space="preserve"> </v>
      </c>
      <c r="H1989" t="str">
        <f>IFERROR(VLOOKUP(E1989,'Global Insight'!$E$2:$F$4102,2,FALSE),"")</f>
        <v/>
      </c>
      <c r="I1989" t="str">
        <f>IFERROR(VLOOKUP(E1989,EIU!$E$2:$H$3662,4,FALSE),"")</f>
        <v/>
      </c>
    </row>
    <row r="1990" spans="1:9" x14ac:dyDescent="0.25">
      <c r="A1990" s="12" t="s">
        <v>22</v>
      </c>
      <c r="B1990" s="13" t="s">
        <v>23</v>
      </c>
      <c r="C1990" s="14">
        <v>19</v>
      </c>
      <c r="D1990" s="14">
        <v>1993</v>
      </c>
      <c r="E1990">
        <f t="shared" si="31"/>
        <v>191993</v>
      </c>
      <c r="F1990" s="41" t="str">
        <f>IFERROR(VLOOKUP(E1990,Heritage!$E$3:$H$4601,4,FALSE),"")</f>
        <v/>
      </c>
      <c r="G1990" s="41" t="str">
        <f>IFERROR(VLOOKUP(E1990,'PRS até 2014'!$E$4:$L$6307,8,FALSE),"")</f>
        <v xml:space="preserve"> </v>
      </c>
      <c r="H1990" t="str">
        <f>IFERROR(VLOOKUP(E1990,'Global Insight'!$E$2:$F$4102,2,FALSE),"")</f>
        <v/>
      </c>
      <c r="I1990" t="str">
        <f>IFERROR(VLOOKUP(E1990,EIU!$E$2:$H$3662,4,FALSE),"")</f>
        <v/>
      </c>
    </row>
    <row r="1991" spans="1:9" x14ac:dyDescent="0.25">
      <c r="A1991" s="12" t="s">
        <v>41</v>
      </c>
      <c r="B1991" s="13" t="s">
        <v>42</v>
      </c>
      <c r="C1991" s="14">
        <v>20</v>
      </c>
      <c r="D1991" s="14">
        <v>1993</v>
      </c>
      <c r="E1991">
        <f t="shared" si="31"/>
        <v>201993</v>
      </c>
      <c r="F1991" s="41" t="str">
        <f>IFERROR(VLOOKUP(E1991,Heritage!$E$3:$H$4601,4,FALSE),"")</f>
        <v/>
      </c>
      <c r="G1991" s="41" t="str">
        <f>IFERROR(VLOOKUP(E1991,'PRS até 2014'!$E$4:$L$6307,8,FALSE),"")</f>
        <v xml:space="preserve"> </v>
      </c>
      <c r="H1991" t="str">
        <f>IFERROR(VLOOKUP(E1991,'Global Insight'!$E$2:$F$4102,2,FALSE),"")</f>
        <v/>
      </c>
      <c r="I1991" t="str">
        <f>IFERROR(VLOOKUP(E1991,EIU!$E$2:$H$3662,4,FALSE),"")</f>
        <v/>
      </c>
    </row>
    <row r="1992" spans="1:9" x14ac:dyDescent="0.25">
      <c r="A1992" s="12" t="s">
        <v>35</v>
      </c>
      <c r="B1992" s="13" t="s">
        <v>36</v>
      </c>
      <c r="C1992" s="14">
        <v>21</v>
      </c>
      <c r="D1992" s="14">
        <v>1993</v>
      </c>
      <c r="E1992">
        <f t="shared" si="31"/>
        <v>211993</v>
      </c>
      <c r="F1992" s="41" t="str">
        <f>IFERROR(VLOOKUP(E1992,Heritage!$E$3:$H$4601,4,FALSE),"")</f>
        <v/>
      </c>
      <c r="G1992" s="41">
        <f>IFERROR(VLOOKUP(E1992,'PRS até 2014'!$E$4:$L$6307,8,FALSE),"")</f>
        <v>0.3888888888888889</v>
      </c>
      <c r="H1992" t="str">
        <f>IFERROR(VLOOKUP(E1992,'Global Insight'!$E$2:$F$4102,2,FALSE),"")</f>
        <v/>
      </c>
      <c r="I1992" t="str">
        <f>IFERROR(VLOOKUP(E1992,EIU!$E$2:$H$3662,4,FALSE),"")</f>
        <v/>
      </c>
    </row>
    <row r="1993" spans="1:9" x14ac:dyDescent="0.25">
      <c r="A1993" s="12" t="s">
        <v>333</v>
      </c>
      <c r="B1993" s="13" t="s">
        <v>32</v>
      </c>
      <c r="C1993" s="14">
        <v>22</v>
      </c>
      <c r="D1993" s="14">
        <v>1993</v>
      </c>
      <c r="E1993">
        <f t="shared" si="31"/>
        <v>221993</v>
      </c>
      <c r="F1993" s="41" t="str">
        <f>IFERROR(VLOOKUP(E1993,Heritage!$E$3:$H$4601,4,FALSE),"")</f>
        <v/>
      </c>
      <c r="G1993" s="41" t="str">
        <f>IFERROR(VLOOKUP(E1993,'PRS até 2014'!$E$4:$L$6307,8,FALSE),"")</f>
        <v xml:space="preserve"> </v>
      </c>
      <c r="H1993" t="str">
        <f>IFERROR(VLOOKUP(E1993,'Global Insight'!$E$2:$F$4102,2,FALSE),"")</f>
        <v/>
      </c>
      <c r="I1993" t="str">
        <f>IFERROR(VLOOKUP(E1993,EIU!$E$2:$H$3662,4,FALSE),"")</f>
        <v/>
      </c>
    </row>
    <row r="1994" spans="1:9" x14ac:dyDescent="0.25">
      <c r="A1994" s="12" t="s">
        <v>43</v>
      </c>
      <c r="B1994" s="13" t="s">
        <v>44</v>
      </c>
      <c r="C1994" s="14">
        <v>23</v>
      </c>
      <c r="D1994" s="14">
        <v>1993</v>
      </c>
      <c r="E1994">
        <f t="shared" si="31"/>
        <v>231993</v>
      </c>
      <c r="F1994" s="41" t="str">
        <f>IFERROR(VLOOKUP(E1994,Heritage!$E$3:$H$4601,4,FALSE),"")</f>
        <v/>
      </c>
      <c r="G1994" s="41">
        <f>IFERROR(VLOOKUP(E1994,'PRS até 2014'!$E$4:$L$6307,8,FALSE),"")</f>
        <v>0.61111111111111105</v>
      </c>
      <c r="H1994" t="str">
        <f>IFERROR(VLOOKUP(E1994,'Global Insight'!$E$2:$F$4102,2,FALSE),"")</f>
        <v/>
      </c>
      <c r="I1994" t="str">
        <f>IFERROR(VLOOKUP(E1994,EIU!$E$2:$H$3662,4,FALSE),"")</f>
        <v/>
      </c>
    </row>
    <row r="1995" spans="1:9" x14ac:dyDescent="0.25">
      <c r="A1995" s="12" t="s">
        <v>37</v>
      </c>
      <c r="B1995" s="13" t="s">
        <v>38</v>
      </c>
      <c r="C1995" s="14">
        <v>24</v>
      </c>
      <c r="D1995" s="14">
        <v>1993</v>
      </c>
      <c r="E1995">
        <f t="shared" si="31"/>
        <v>241993</v>
      </c>
      <c r="F1995" s="41" t="str">
        <f>IFERROR(VLOOKUP(E1995,Heritage!$E$3:$H$4601,4,FALSE),"")</f>
        <v/>
      </c>
      <c r="G1995" s="41">
        <f>IFERROR(VLOOKUP(E1995,'PRS até 2014'!$E$4:$L$6307,8,FALSE),"")</f>
        <v>0.52777777777777779</v>
      </c>
      <c r="H1995" t="str">
        <f>IFERROR(VLOOKUP(E1995,'Global Insight'!$E$2:$F$4102,2,FALSE),"")</f>
        <v/>
      </c>
      <c r="I1995" t="str">
        <f>IFERROR(VLOOKUP(E1995,EIU!$E$2:$H$3662,4,FALSE),"")</f>
        <v/>
      </c>
    </row>
    <row r="1996" spans="1:9" x14ac:dyDescent="0.25">
      <c r="A1996" s="12" t="s">
        <v>350</v>
      </c>
      <c r="B1996" s="13" t="s">
        <v>378</v>
      </c>
      <c r="C1996" s="14">
        <v>25</v>
      </c>
      <c r="D1996" s="14">
        <v>1993</v>
      </c>
      <c r="E1996">
        <f t="shared" si="31"/>
        <v>251993</v>
      </c>
      <c r="F1996" s="41" t="str">
        <f>IFERROR(VLOOKUP(E1996,Heritage!$E$3:$H$4601,4,FALSE),"")</f>
        <v/>
      </c>
      <c r="G1996" s="41">
        <f>IFERROR(VLOOKUP(E1996,'PRS até 2014'!$E$4:$L$6307,8,FALSE),"")</f>
        <v>0.80555555555555547</v>
      </c>
      <c r="H1996" t="str">
        <f>IFERROR(VLOOKUP(E1996,'Global Insight'!$E$2:$F$4102,2,FALSE),"")</f>
        <v/>
      </c>
      <c r="I1996" t="str">
        <f>IFERROR(VLOOKUP(E1996,EIU!$E$2:$H$3662,4,FALSE),"")</f>
        <v/>
      </c>
    </row>
    <row r="1997" spans="1:9" x14ac:dyDescent="0.25">
      <c r="A1997" s="12" t="s">
        <v>28</v>
      </c>
      <c r="B1997" s="13" t="s">
        <v>29</v>
      </c>
      <c r="C1997" s="14">
        <v>26</v>
      </c>
      <c r="D1997" s="14">
        <v>1993</v>
      </c>
      <c r="E1997">
        <f t="shared" si="31"/>
        <v>261993</v>
      </c>
      <c r="F1997" s="41" t="str">
        <f>IFERROR(VLOOKUP(E1997,Heritage!$E$3:$H$4601,4,FALSE),"")</f>
        <v/>
      </c>
      <c r="G1997" s="41">
        <f>IFERROR(VLOOKUP(E1997,'PRS até 2014'!$E$4:$L$6307,8,FALSE),"")</f>
        <v>0.66666666666666674</v>
      </c>
      <c r="H1997" t="str">
        <f>IFERROR(VLOOKUP(E1997,'Global Insight'!$E$2:$F$4102,2,FALSE),"")</f>
        <v/>
      </c>
      <c r="I1997" t="str">
        <f>IFERROR(VLOOKUP(E1997,EIU!$E$2:$H$3662,4,FALSE),"")</f>
        <v/>
      </c>
    </row>
    <row r="1998" spans="1:9" x14ac:dyDescent="0.25">
      <c r="A1998" s="12" t="s">
        <v>24</v>
      </c>
      <c r="B1998" s="13" t="s">
        <v>25</v>
      </c>
      <c r="C1998" s="14">
        <v>27</v>
      </c>
      <c r="D1998" s="14">
        <v>1993</v>
      </c>
      <c r="E1998">
        <f t="shared" si="31"/>
        <v>271993</v>
      </c>
      <c r="F1998" s="41" t="str">
        <f>IFERROR(VLOOKUP(E1998,Heritage!$E$3:$H$4601,4,FALSE),"")</f>
        <v/>
      </c>
      <c r="G1998" s="41">
        <f>IFERROR(VLOOKUP(E1998,'PRS até 2014'!$E$4:$L$6307,8,FALSE),"")</f>
        <v>0.55555555555555547</v>
      </c>
      <c r="H1998" t="str">
        <f>IFERROR(VLOOKUP(E1998,'Global Insight'!$E$2:$F$4102,2,FALSE),"")</f>
        <v/>
      </c>
      <c r="I1998" t="str">
        <f>IFERROR(VLOOKUP(E1998,EIU!$E$2:$H$3662,4,FALSE),"")</f>
        <v/>
      </c>
    </row>
    <row r="1999" spans="1:9" x14ac:dyDescent="0.25">
      <c r="A1999" s="12" t="s">
        <v>18</v>
      </c>
      <c r="B1999" s="13" t="s">
        <v>19</v>
      </c>
      <c r="C1999" s="14">
        <v>28</v>
      </c>
      <c r="D1999" s="14">
        <v>1993</v>
      </c>
      <c r="E1999">
        <f t="shared" si="31"/>
        <v>281993</v>
      </c>
      <c r="F1999" s="41" t="str">
        <f>IFERROR(VLOOKUP(E1999,Heritage!$E$3:$H$4601,4,FALSE),"")</f>
        <v/>
      </c>
      <c r="G1999" s="41" t="str">
        <f>IFERROR(VLOOKUP(E1999,'PRS até 2014'!$E$4:$L$6307,8,FALSE),"")</f>
        <v xml:space="preserve"> </v>
      </c>
      <c r="H1999" t="str">
        <f>IFERROR(VLOOKUP(E1999,'Global Insight'!$E$2:$F$4102,2,FALSE),"")</f>
        <v/>
      </c>
      <c r="I1999" t="str">
        <f>IFERROR(VLOOKUP(E1999,EIU!$E$2:$H$3662,4,FALSE),"")</f>
        <v/>
      </c>
    </row>
    <row r="2000" spans="1:9" x14ac:dyDescent="0.25">
      <c r="A2000" s="12" t="s">
        <v>160</v>
      </c>
      <c r="B2000" s="13" t="s">
        <v>161</v>
      </c>
      <c r="C2000" s="14">
        <v>29</v>
      </c>
      <c r="D2000" s="14">
        <v>1993</v>
      </c>
      <c r="E2000">
        <f t="shared" si="31"/>
        <v>291993</v>
      </c>
      <c r="F2000" s="41" t="str">
        <f>IFERROR(VLOOKUP(E2000,Heritage!$E$3:$H$4601,4,FALSE),"")</f>
        <v/>
      </c>
      <c r="G2000" s="41" t="str">
        <f>IFERROR(VLOOKUP(E2000,'PRS até 2014'!$E$4:$L$6307,8,FALSE),"")</f>
        <v xml:space="preserve"> </v>
      </c>
      <c r="H2000" t="str">
        <f>IFERROR(VLOOKUP(E2000,'Global Insight'!$E$2:$F$4102,2,FALSE),"")</f>
        <v/>
      </c>
      <c r="I2000" t="str">
        <f>IFERROR(VLOOKUP(E2000,EIU!$E$2:$H$3662,4,FALSE),"")</f>
        <v/>
      </c>
    </row>
    <row r="2001" spans="1:9" x14ac:dyDescent="0.25">
      <c r="A2001" s="12" t="s">
        <v>56</v>
      </c>
      <c r="B2001" s="13" t="s">
        <v>57</v>
      </c>
      <c r="C2001" s="14">
        <v>30</v>
      </c>
      <c r="D2001" s="14">
        <v>1993</v>
      </c>
      <c r="E2001">
        <f t="shared" si="31"/>
        <v>301993</v>
      </c>
      <c r="F2001" s="41" t="str">
        <f>IFERROR(VLOOKUP(E2001,Heritage!$E$3:$H$4601,4,FALSE),"")</f>
        <v/>
      </c>
      <c r="G2001" s="41">
        <f>IFERROR(VLOOKUP(E2001,'PRS até 2014'!$E$4:$L$6307,8,FALSE),"")</f>
        <v>0.41666666666666663</v>
      </c>
      <c r="H2001" t="str">
        <f>IFERROR(VLOOKUP(E2001,'Global Insight'!$E$2:$F$4102,2,FALSE),"")</f>
        <v/>
      </c>
      <c r="I2001" t="str">
        <f>IFERROR(VLOOKUP(E2001,EIU!$E$2:$H$3662,4,FALSE),"")</f>
        <v/>
      </c>
    </row>
    <row r="2002" spans="1:9" x14ac:dyDescent="0.25">
      <c r="A2002" s="12" t="s">
        <v>47</v>
      </c>
      <c r="B2002" s="13" t="s">
        <v>48</v>
      </c>
      <c r="C2002" s="14">
        <v>31</v>
      </c>
      <c r="D2002" s="14">
        <v>1993</v>
      </c>
      <c r="E2002">
        <f t="shared" si="31"/>
        <v>311993</v>
      </c>
      <c r="F2002" s="41" t="str">
        <f>IFERROR(VLOOKUP(E2002,Heritage!$E$3:$H$4601,4,FALSE),"")</f>
        <v/>
      </c>
      <c r="G2002" s="41">
        <f>IFERROR(VLOOKUP(E2002,'PRS até 2014'!$E$4:$L$6307,8,FALSE),"")</f>
        <v>0.83333333333333326</v>
      </c>
      <c r="H2002" t="str">
        <f>IFERROR(VLOOKUP(E2002,'Global Insight'!$E$2:$F$4102,2,FALSE),"")</f>
        <v/>
      </c>
      <c r="I2002" t="str">
        <f>IFERROR(VLOOKUP(E2002,EIU!$E$2:$H$3662,4,FALSE),"")</f>
        <v/>
      </c>
    </row>
    <row r="2003" spans="1:9" x14ac:dyDescent="0.25">
      <c r="A2003" s="12" t="s">
        <v>63</v>
      </c>
      <c r="B2003" s="13" t="s">
        <v>64</v>
      </c>
      <c r="C2003" s="14">
        <v>32</v>
      </c>
      <c r="D2003" s="14">
        <v>1993</v>
      </c>
      <c r="E2003">
        <f t="shared" si="31"/>
        <v>321993</v>
      </c>
      <c r="F2003" s="41" t="str">
        <f>IFERROR(VLOOKUP(E2003,Heritage!$E$3:$H$4601,4,FALSE),"")</f>
        <v/>
      </c>
      <c r="G2003" s="41" t="str">
        <f>IFERROR(VLOOKUP(E2003,'PRS até 2014'!$E$4:$L$6307,8,FALSE),"")</f>
        <v xml:space="preserve"> </v>
      </c>
      <c r="H2003" t="str">
        <f>IFERROR(VLOOKUP(E2003,'Global Insight'!$E$2:$F$4102,2,FALSE),"")</f>
        <v/>
      </c>
      <c r="I2003" t="str">
        <f>IFERROR(VLOOKUP(E2003,EIU!$E$2:$H$3662,4,FALSE),"")</f>
        <v/>
      </c>
    </row>
    <row r="2004" spans="1:9" x14ac:dyDescent="0.25">
      <c r="A2004" s="12" t="s">
        <v>45</v>
      </c>
      <c r="B2004" s="13" t="s">
        <v>46</v>
      </c>
      <c r="C2004" s="14">
        <v>33</v>
      </c>
      <c r="D2004" s="14">
        <v>1993</v>
      </c>
      <c r="E2004">
        <f t="shared" si="31"/>
        <v>331993</v>
      </c>
      <c r="F2004" s="41" t="str">
        <f>IFERROR(VLOOKUP(E2004,Heritage!$E$3:$H$4601,4,FALSE),"")</f>
        <v/>
      </c>
      <c r="G2004" s="41" t="str">
        <f>IFERROR(VLOOKUP(E2004,'PRS até 2014'!$E$4:$L$6307,8,FALSE),"")</f>
        <v xml:space="preserve"> </v>
      </c>
      <c r="H2004" t="str">
        <f>IFERROR(VLOOKUP(E2004,'Global Insight'!$E$2:$F$4102,2,FALSE),"")</f>
        <v/>
      </c>
      <c r="I2004" t="str">
        <f>IFERROR(VLOOKUP(E2004,EIU!$E$2:$H$3662,4,FALSE),"")</f>
        <v/>
      </c>
    </row>
    <row r="2005" spans="1:9" x14ac:dyDescent="0.25">
      <c r="A2005" s="12" t="s">
        <v>288</v>
      </c>
      <c r="B2005" s="13" t="s">
        <v>289</v>
      </c>
      <c r="C2005" s="14">
        <v>34</v>
      </c>
      <c r="D2005" s="14">
        <v>1993</v>
      </c>
      <c r="E2005">
        <f t="shared" si="31"/>
        <v>341993</v>
      </c>
      <c r="F2005" s="41" t="str">
        <f>IFERROR(VLOOKUP(E2005,Heritage!$E$3:$H$4601,4,FALSE),"")</f>
        <v/>
      </c>
      <c r="G2005" s="41" t="str">
        <f>IFERROR(VLOOKUP(E2005,'PRS até 2014'!$E$4:$L$6307,8,FALSE),"")</f>
        <v xml:space="preserve"> </v>
      </c>
      <c r="H2005" t="str">
        <f>IFERROR(VLOOKUP(E2005,'Global Insight'!$E$2:$F$4102,2,FALSE),"")</f>
        <v/>
      </c>
      <c r="I2005" t="str">
        <f>IFERROR(VLOOKUP(E2005,EIU!$E$2:$H$3662,4,FALSE),"")</f>
        <v/>
      </c>
    </row>
    <row r="2006" spans="1:9" x14ac:dyDescent="0.25">
      <c r="A2006" s="12" t="s">
        <v>51</v>
      </c>
      <c r="B2006" s="13" t="s">
        <v>52</v>
      </c>
      <c r="C2006" s="14">
        <v>35</v>
      </c>
      <c r="D2006" s="14">
        <v>1993</v>
      </c>
      <c r="E2006">
        <f t="shared" si="31"/>
        <v>351993</v>
      </c>
      <c r="F2006" s="41" t="str">
        <f>IFERROR(VLOOKUP(E2006,Heritage!$E$3:$H$4601,4,FALSE),"")</f>
        <v/>
      </c>
      <c r="G2006" s="41">
        <f>IFERROR(VLOOKUP(E2006,'PRS até 2014'!$E$4:$L$6307,8,FALSE),"")</f>
        <v>0.61111111111111105</v>
      </c>
      <c r="H2006" t="str">
        <f>IFERROR(VLOOKUP(E2006,'Global Insight'!$E$2:$F$4102,2,FALSE),"")</f>
        <v/>
      </c>
      <c r="I2006" t="str">
        <f>IFERROR(VLOOKUP(E2006,EIU!$E$2:$H$3662,4,FALSE),"")</f>
        <v/>
      </c>
    </row>
    <row r="2007" spans="1:9" x14ac:dyDescent="0.25">
      <c r="A2007" s="12" t="s">
        <v>53</v>
      </c>
      <c r="B2007" s="13" t="s">
        <v>54</v>
      </c>
      <c r="C2007" s="14">
        <v>36</v>
      </c>
      <c r="D2007" s="14">
        <v>1993</v>
      </c>
      <c r="E2007">
        <f t="shared" si="31"/>
        <v>361993</v>
      </c>
      <c r="F2007" s="41" t="str">
        <f>IFERROR(VLOOKUP(E2007,Heritage!$E$3:$H$4601,4,FALSE),"")</f>
        <v/>
      </c>
      <c r="G2007" s="41">
        <f>IFERROR(VLOOKUP(E2007,'PRS até 2014'!$E$4:$L$6307,8,FALSE),"")</f>
        <v>0.66666666666666663</v>
      </c>
      <c r="H2007" t="str">
        <f>IFERROR(VLOOKUP(E2007,'Global Insight'!$E$2:$F$4102,2,FALSE),"")</f>
        <v/>
      </c>
      <c r="I2007" t="str">
        <f>IFERROR(VLOOKUP(E2007,EIU!$E$2:$H$3662,4,FALSE),"")</f>
        <v/>
      </c>
    </row>
    <row r="2008" spans="1:9" x14ac:dyDescent="0.25">
      <c r="A2008" s="12" t="s">
        <v>59</v>
      </c>
      <c r="B2008" s="13" t="s">
        <v>60</v>
      </c>
      <c r="C2008" s="14">
        <v>37</v>
      </c>
      <c r="D2008" s="14">
        <v>1993</v>
      </c>
      <c r="E2008">
        <f t="shared" si="31"/>
        <v>371993</v>
      </c>
      <c r="F2008" s="41" t="str">
        <f>IFERROR(VLOOKUP(E2008,Heritage!$E$3:$H$4601,4,FALSE),"")</f>
        <v/>
      </c>
      <c r="G2008" s="41">
        <f>IFERROR(VLOOKUP(E2008,'PRS até 2014'!$E$4:$L$6307,8,FALSE),"")</f>
        <v>0.38888888888888884</v>
      </c>
      <c r="H2008" t="str">
        <f>IFERROR(VLOOKUP(E2008,'Global Insight'!$E$2:$F$4102,2,FALSE),"")</f>
        <v/>
      </c>
      <c r="I2008" t="str">
        <f>IFERROR(VLOOKUP(E2008,EIU!$E$2:$H$3662,4,FALSE),"")</f>
        <v/>
      </c>
    </row>
    <row r="2009" spans="1:9" x14ac:dyDescent="0.25">
      <c r="A2009" s="12" t="s">
        <v>61</v>
      </c>
      <c r="B2009" s="13" t="s">
        <v>62</v>
      </c>
      <c r="C2009" s="14">
        <v>38</v>
      </c>
      <c r="D2009" s="14">
        <v>1993</v>
      </c>
      <c r="E2009">
        <f t="shared" si="31"/>
        <v>381993</v>
      </c>
      <c r="F2009" s="41" t="str">
        <f>IFERROR(VLOOKUP(E2009,Heritage!$E$3:$H$4601,4,FALSE),"")</f>
        <v/>
      </c>
      <c r="G2009" s="41" t="str">
        <f>IFERROR(VLOOKUP(E2009,'PRS até 2014'!$E$4:$L$6307,8,FALSE),"")</f>
        <v xml:space="preserve"> </v>
      </c>
      <c r="H2009" t="str">
        <f>IFERROR(VLOOKUP(E2009,'Global Insight'!$E$2:$F$4102,2,FALSE),"")</f>
        <v/>
      </c>
      <c r="I2009" t="str">
        <f>IFERROR(VLOOKUP(E2009,EIU!$E$2:$H$3662,4,FALSE),"")</f>
        <v/>
      </c>
    </row>
    <row r="2010" spans="1:9" x14ac:dyDescent="0.25">
      <c r="A2010" s="15" t="s">
        <v>334</v>
      </c>
      <c r="B2010" s="13" t="s">
        <v>58</v>
      </c>
      <c r="C2010" s="14">
        <v>39</v>
      </c>
      <c r="D2010" s="14">
        <v>1993</v>
      </c>
      <c r="E2010">
        <f t="shared" si="31"/>
        <v>391993</v>
      </c>
      <c r="F2010" s="41" t="str">
        <f>IFERROR(VLOOKUP(E2010,Heritage!$E$3:$H$4601,4,FALSE),"")</f>
        <v/>
      </c>
      <c r="G2010" s="41">
        <f>IFERROR(VLOOKUP(E2010,'PRS até 2014'!$E$4:$L$6307,8,FALSE),"")</f>
        <v>0.38888888888888884</v>
      </c>
      <c r="H2010" t="str">
        <f>IFERROR(VLOOKUP(E2010,'Global Insight'!$E$2:$F$4102,2,FALSE),"")</f>
        <v/>
      </c>
      <c r="I2010" t="str">
        <f>IFERROR(VLOOKUP(E2010,EIU!$E$2:$H$3662,4,FALSE),"")</f>
        <v/>
      </c>
    </row>
    <row r="2011" spans="1:9" x14ac:dyDescent="0.25">
      <c r="A2011" s="15" t="s">
        <v>351</v>
      </c>
      <c r="B2011" s="13" t="s">
        <v>335</v>
      </c>
      <c r="C2011" s="14">
        <v>40</v>
      </c>
      <c r="D2011" s="14">
        <v>1993</v>
      </c>
      <c r="E2011">
        <f t="shared" si="31"/>
        <v>401993</v>
      </c>
      <c r="F2011" s="41" t="str">
        <f>IFERROR(VLOOKUP(E2011,Heritage!$E$3:$H$4601,4,FALSE),"")</f>
        <v/>
      </c>
      <c r="G2011" s="41">
        <f>IFERROR(VLOOKUP(E2011,'PRS até 2014'!$E$4:$L$6307,8,FALSE),"")</f>
        <v>0.1111111111111111</v>
      </c>
      <c r="H2011" t="str">
        <f>IFERROR(VLOOKUP(E2011,'Global Insight'!$E$2:$F$4102,2,FALSE),"")</f>
        <v/>
      </c>
      <c r="I2011" t="str">
        <f>IFERROR(VLOOKUP(E2011,EIU!$E$2:$H$3662,4,FALSE),"")</f>
        <v/>
      </c>
    </row>
    <row r="2012" spans="1:9" x14ac:dyDescent="0.25">
      <c r="A2012" s="12" t="s">
        <v>65</v>
      </c>
      <c r="B2012" s="13" t="s">
        <v>66</v>
      </c>
      <c r="C2012" s="14">
        <v>41</v>
      </c>
      <c r="D2012" s="14">
        <v>1993</v>
      </c>
      <c r="E2012">
        <f t="shared" si="31"/>
        <v>411993</v>
      </c>
      <c r="F2012" s="41" t="str">
        <f>IFERROR(VLOOKUP(E2012,Heritage!$E$3:$H$4601,4,FALSE),"")</f>
        <v/>
      </c>
      <c r="G2012" s="41">
        <f>IFERROR(VLOOKUP(E2012,'PRS até 2014'!$E$4:$L$6307,8,FALSE),"")</f>
        <v>0.69444444444444442</v>
      </c>
      <c r="H2012" t="str">
        <f>IFERROR(VLOOKUP(E2012,'Global Insight'!$E$2:$F$4102,2,FALSE),"")</f>
        <v/>
      </c>
      <c r="I2012" t="str">
        <f>IFERROR(VLOOKUP(E2012,EIU!$E$2:$H$3662,4,FALSE),"")</f>
        <v/>
      </c>
    </row>
    <row r="2013" spans="1:9" x14ac:dyDescent="0.25">
      <c r="A2013" s="12" t="s">
        <v>352</v>
      </c>
      <c r="B2013" s="13" t="s">
        <v>55</v>
      </c>
      <c r="C2013" s="14">
        <v>42</v>
      </c>
      <c r="D2013" s="14">
        <v>1993</v>
      </c>
      <c r="E2013">
        <f t="shared" si="31"/>
        <v>421993</v>
      </c>
      <c r="F2013" s="41" t="str">
        <f>IFERROR(VLOOKUP(E2013,Heritage!$E$3:$H$4601,4,FALSE),"")</f>
        <v/>
      </c>
      <c r="G2013" s="41">
        <f>IFERROR(VLOOKUP(E2013,'PRS até 2014'!$E$4:$L$6307,8,FALSE),"")</f>
        <v>0.55555555555555558</v>
      </c>
      <c r="H2013" t="str">
        <f>IFERROR(VLOOKUP(E2013,'Global Insight'!$E$2:$F$4102,2,FALSE),"")</f>
        <v/>
      </c>
      <c r="I2013" t="str">
        <f>IFERROR(VLOOKUP(E2013,EIU!$E$2:$H$3662,4,FALSE),"")</f>
        <v/>
      </c>
    </row>
    <row r="2014" spans="1:9" x14ac:dyDescent="0.25">
      <c r="A2014" s="15" t="s">
        <v>126</v>
      </c>
      <c r="B2014" s="13" t="s">
        <v>127</v>
      </c>
      <c r="C2014" s="14">
        <v>43</v>
      </c>
      <c r="D2014" s="14">
        <v>1993</v>
      </c>
      <c r="E2014">
        <f t="shared" si="31"/>
        <v>431993</v>
      </c>
      <c r="F2014" s="41" t="str">
        <f>IFERROR(VLOOKUP(E2014,Heritage!$E$3:$H$4601,4,FALSE),"")</f>
        <v/>
      </c>
      <c r="G2014" s="41" t="str">
        <f>IFERROR(VLOOKUP(E2014,'PRS até 2014'!$E$4:$L$6307,8,FALSE),"")</f>
        <v xml:space="preserve"> </v>
      </c>
      <c r="H2014" t="str">
        <f>IFERROR(VLOOKUP(E2014,'Global Insight'!$E$2:$F$4102,2,FALSE),"")</f>
        <v/>
      </c>
      <c r="I2014" t="str">
        <f>IFERROR(VLOOKUP(E2014,EIU!$E$2:$H$3662,4,FALSE),"")</f>
        <v/>
      </c>
    </row>
    <row r="2015" spans="1:9" x14ac:dyDescent="0.25">
      <c r="A2015" s="12" t="s">
        <v>67</v>
      </c>
      <c r="B2015" s="13" t="s">
        <v>68</v>
      </c>
      <c r="C2015" s="14">
        <v>44</v>
      </c>
      <c r="D2015" s="14">
        <v>1993</v>
      </c>
      <c r="E2015">
        <f t="shared" si="31"/>
        <v>441993</v>
      </c>
      <c r="F2015" s="41" t="str">
        <f>IFERROR(VLOOKUP(E2015,Heritage!$E$3:$H$4601,4,FALSE),"")</f>
        <v/>
      </c>
      <c r="G2015" s="41">
        <f>IFERROR(VLOOKUP(E2015,'PRS até 2014'!$E$4:$L$6307,8,FALSE),"")</f>
        <v>0.52777777777777779</v>
      </c>
      <c r="H2015" t="str">
        <f>IFERROR(VLOOKUP(E2015,'Global Insight'!$E$2:$F$4102,2,FALSE),"")</f>
        <v/>
      </c>
      <c r="I2015" t="str">
        <f>IFERROR(VLOOKUP(E2015,EIU!$E$2:$H$3662,4,FALSE),"")</f>
        <v/>
      </c>
    </row>
    <row r="2016" spans="1:9" x14ac:dyDescent="0.25">
      <c r="A2016" s="12" t="s">
        <v>69</v>
      </c>
      <c r="B2016" s="13" t="s">
        <v>70</v>
      </c>
      <c r="C2016" s="14">
        <v>45</v>
      </c>
      <c r="D2016" s="14">
        <v>1993</v>
      </c>
      <c r="E2016">
        <f t="shared" si="31"/>
        <v>451993</v>
      </c>
      <c r="F2016" s="41" t="str">
        <f>IFERROR(VLOOKUP(E2016,Heritage!$E$3:$H$4601,4,FALSE),"")</f>
        <v/>
      </c>
      <c r="G2016" s="41">
        <f>IFERROR(VLOOKUP(E2016,'PRS até 2014'!$E$4:$L$6307,8,FALSE),"")</f>
        <v>0.75</v>
      </c>
      <c r="H2016" t="str">
        <f>IFERROR(VLOOKUP(E2016,'Global Insight'!$E$2:$F$4102,2,FALSE),"")</f>
        <v/>
      </c>
      <c r="I2016" t="str">
        <f>IFERROR(VLOOKUP(E2016,EIU!$E$2:$H$3662,4,FALSE),"")</f>
        <v/>
      </c>
    </row>
    <row r="2017" spans="1:9" x14ac:dyDescent="0.25">
      <c r="A2017" s="12" t="s">
        <v>71</v>
      </c>
      <c r="B2017" s="13" t="s">
        <v>72</v>
      </c>
      <c r="C2017" s="14">
        <v>46</v>
      </c>
      <c r="D2017" s="14">
        <v>1993</v>
      </c>
      <c r="E2017">
        <f t="shared" si="31"/>
        <v>461993</v>
      </c>
      <c r="F2017" s="41" t="str">
        <f>IFERROR(VLOOKUP(E2017,Heritage!$E$3:$H$4601,4,FALSE),"")</f>
        <v/>
      </c>
      <c r="G2017" s="41">
        <f>IFERROR(VLOOKUP(E2017,'PRS até 2014'!$E$4:$L$6307,8,FALSE),"")</f>
        <v>0.61111111111111116</v>
      </c>
      <c r="H2017" t="str">
        <f>IFERROR(VLOOKUP(E2017,'Global Insight'!$E$2:$F$4102,2,FALSE),"")</f>
        <v/>
      </c>
      <c r="I2017" t="str">
        <f>IFERROR(VLOOKUP(E2017,EIU!$E$2:$H$3662,4,FALSE),"")</f>
        <v/>
      </c>
    </row>
    <row r="2018" spans="1:9" x14ac:dyDescent="0.25">
      <c r="A2018" s="12" t="s">
        <v>77</v>
      </c>
      <c r="B2018" s="13" t="s">
        <v>78</v>
      </c>
      <c r="C2018" s="14">
        <v>47</v>
      </c>
      <c r="D2018" s="14">
        <v>1993</v>
      </c>
      <c r="E2018">
        <f t="shared" si="31"/>
        <v>471993</v>
      </c>
      <c r="F2018" s="41" t="str">
        <f>IFERROR(VLOOKUP(E2018,Heritage!$E$3:$H$4601,4,FALSE),"")</f>
        <v/>
      </c>
      <c r="G2018" s="41">
        <f>IFERROR(VLOOKUP(E2018,'PRS até 2014'!$E$4:$L$6307,8,FALSE),"")</f>
        <v>0.80555555555555558</v>
      </c>
      <c r="H2018" t="str">
        <f>IFERROR(VLOOKUP(E2018,'Global Insight'!$E$2:$F$4102,2,FALSE),"")</f>
        <v/>
      </c>
      <c r="I2018" t="str">
        <f>IFERROR(VLOOKUP(E2018,EIU!$E$2:$H$3662,4,FALSE),"")</f>
        <v/>
      </c>
    </row>
    <row r="2019" spans="1:9" x14ac:dyDescent="0.25">
      <c r="A2019" s="12" t="s">
        <v>75</v>
      </c>
      <c r="B2019" s="13" t="s">
        <v>76</v>
      </c>
      <c r="C2019" s="14">
        <v>48</v>
      </c>
      <c r="D2019" s="14">
        <v>1993</v>
      </c>
      <c r="E2019">
        <f t="shared" si="31"/>
        <v>481993</v>
      </c>
      <c r="F2019" s="41" t="str">
        <f>IFERROR(VLOOKUP(E2019,Heritage!$E$3:$H$4601,4,FALSE),"")</f>
        <v/>
      </c>
      <c r="G2019" s="41" t="str">
        <f>IFERROR(VLOOKUP(E2019,'PRS até 2014'!$E$4:$L$6307,8,FALSE),"")</f>
        <v xml:space="preserve"> </v>
      </c>
      <c r="H2019" t="str">
        <f>IFERROR(VLOOKUP(E2019,'Global Insight'!$E$2:$F$4102,2,FALSE),"")</f>
        <v/>
      </c>
      <c r="I2019" t="str">
        <f>IFERROR(VLOOKUP(E2019,EIU!$E$2:$H$3662,4,FALSE),"")</f>
        <v/>
      </c>
    </row>
    <row r="2020" spans="1:9" x14ac:dyDescent="0.25">
      <c r="A2020" s="12" t="s">
        <v>353</v>
      </c>
      <c r="B2020" s="13" t="s">
        <v>379</v>
      </c>
      <c r="C2020" s="14">
        <v>49</v>
      </c>
      <c r="D2020" s="14">
        <v>1993</v>
      </c>
      <c r="E2020">
        <f t="shared" si="31"/>
        <v>491993</v>
      </c>
      <c r="F2020" s="41" t="str">
        <f>IFERROR(VLOOKUP(E2020,Heritage!$E$3:$H$4601,4,FALSE),"")</f>
        <v/>
      </c>
      <c r="G2020" s="41" t="str">
        <f>IFERROR(VLOOKUP(E2020,'PRS até 2014'!$E$4:$L$6307,8,FALSE),"")</f>
        <v xml:space="preserve"> </v>
      </c>
      <c r="H2020" t="str">
        <f>IFERROR(VLOOKUP(E2020,'Global Insight'!$E$2:$F$4102,2,FALSE),"")</f>
        <v/>
      </c>
      <c r="I2020" t="str">
        <f>IFERROR(VLOOKUP(E2020,EIU!$E$2:$H$3662,4,FALSE),"")</f>
        <v/>
      </c>
    </row>
    <row r="2021" spans="1:9" x14ac:dyDescent="0.25">
      <c r="A2021" s="12" t="s">
        <v>79</v>
      </c>
      <c r="B2021" s="13" t="s">
        <v>80</v>
      </c>
      <c r="C2021" s="14">
        <v>50</v>
      </c>
      <c r="D2021" s="14">
        <v>1993</v>
      </c>
      <c r="E2021">
        <f t="shared" si="31"/>
        <v>501993</v>
      </c>
      <c r="F2021" s="41" t="str">
        <f>IFERROR(VLOOKUP(E2021,Heritage!$E$3:$H$4601,4,FALSE),"")</f>
        <v/>
      </c>
      <c r="G2021" s="41">
        <f>IFERROR(VLOOKUP(E2021,'PRS até 2014'!$E$4:$L$6307,8,FALSE),"")</f>
        <v>0.52777777777777779</v>
      </c>
      <c r="H2021" t="str">
        <f>IFERROR(VLOOKUP(E2021,'Global Insight'!$E$2:$F$4102,2,FALSE),"")</f>
        <v/>
      </c>
      <c r="I2021" t="str">
        <f>IFERROR(VLOOKUP(E2021,EIU!$E$2:$H$3662,4,FALSE),"")</f>
        <v/>
      </c>
    </row>
    <row r="2022" spans="1:9" x14ac:dyDescent="0.25">
      <c r="A2022" s="12" t="s">
        <v>83</v>
      </c>
      <c r="B2022" s="13" t="s">
        <v>84</v>
      </c>
      <c r="C2022" s="14">
        <v>51</v>
      </c>
      <c r="D2022" s="14">
        <v>1993</v>
      </c>
      <c r="E2022">
        <f t="shared" si="31"/>
        <v>511993</v>
      </c>
      <c r="F2022" s="41" t="str">
        <f>IFERROR(VLOOKUP(E2022,Heritage!$E$3:$H$4601,4,FALSE),"")</f>
        <v/>
      </c>
      <c r="G2022" s="41">
        <f>IFERROR(VLOOKUP(E2022,'PRS até 2014'!$E$4:$L$6307,8,FALSE),"")</f>
        <v>0.55555555555555547</v>
      </c>
      <c r="H2022" t="str">
        <f>IFERROR(VLOOKUP(E2022,'Global Insight'!$E$2:$F$4102,2,FALSE),"")</f>
        <v/>
      </c>
      <c r="I2022" t="str">
        <f>IFERROR(VLOOKUP(E2022,EIU!$E$2:$H$3662,4,FALSE),"")</f>
        <v/>
      </c>
    </row>
    <row r="2023" spans="1:9" x14ac:dyDescent="0.25">
      <c r="A2023" s="12" t="s">
        <v>85</v>
      </c>
      <c r="B2023" s="13" t="s">
        <v>86</v>
      </c>
      <c r="C2023" s="14">
        <v>52</v>
      </c>
      <c r="D2023" s="14">
        <v>1993</v>
      </c>
      <c r="E2023">
        <f t="shared" si="31"/>
        <v>521993</v>
      </c>
      <c r="F2023" s="41" t="str">
        <f>IFERROR(VLOOKUP(E2023,Heritage!$E$3:$H$4601,4,FALSE),"")</f>
        <v/>
      </c>
      <c r="G2023" s="41">
        <f>IFERROR(VLOOKUP(E2023,'PRS até 2014'!$E$4:$L$6307,8,FALSE),"")</f>
        <v>0.58333333333333326</v>
      </c>
      <c r="H2023" t="str">
        <f>IFERROR(VLOOKUP(E2023,'Global Insight'!$E$2:$F$4102,2,FALSE),"")</f>
        <v/>
      </c>
      <c r="I2023" t="str">
        <f>IFERROR(VLOOKUP(E2023,EIU!$E$2:$H$3662,4,FALSE),"")</f>
        <v/>
      </c>
    </row>
    <row r="2024" spans="1:9" x14ac:dyDescent="0.25">
      <c r="A2024" s="12" t="s">
        <v>267</v>
      </c>
      <c r="B2024" s="13" t="s">
        <v>268</v>
      </c>
      <c r="C2024" s="14">
        <v>53</v>
      </c>
      <c r="D2024" s="14">
        <v>1993</v>
      </c>
      <c r="E2024">
        <f t="shared" si="31"/>
        <v>531993</v>
      </c>
      <c r="F2024" s="41" t="str">
        <f>IFERROR(VLOOKUP(E2024,Heritage!$E$3:$H$4601,4,FALSE),"")</f>
        <v/>
      </c>
      <c r="G2024" s="41">
        <f>IFERROR(VLOOKUP(E2024,'PRS até 2014'!$E$4:$L$6307,8,FALSE),"")</f>
        <v>0.52777777777777779</v>
      </c>
      <c r="H2024" t="str">
        <f>IFERROR(VLOOKUP(E2024,'Global Insight'!$E$2:$F$4102,2,FALSE),"")</f>
        <v/>
      </c>
      <c r="I2024" t="str">
        <f>IFERROR(VLOOKUP(E2024,EIU!$E$2:$H$3662,4,FALSE),"")</f>
        <v/>
      </c>
    </row>
    <row r="2025" spans="1:9" x14ac:dyDescent="0.25">
      <c r="A2025" s="12" t="s">
        <v>114</v>
      </c>
      <c r="B2025" s="13" t="s">
        <v>115</v>
      </c>
      <c r="C2025" s="14">
        <v>54</v>
      </c>
      <c r="D2025" s="14">
        <v>1993</v>
      </c>
      <c r="E2025">
        <f t="shared" si="31"/>
        <v>541993</v>
      </c>
      <c r="F2025" s="41" t="str">
        <f>IFERROR(VLOOKUP(E2025,Heritage!$E$3:$H$4601,4,FALSE),"")</f>
        <v/>
      </c>
      <c r="G2025" s="41" t="str">
        <f>IFERROR(VLOOKUP(E2025,'PRS até 2014'!$E$4:$L$6307,8,FALSE),"")</f>
        <v xml:space="preserve"> </v>
      </c>
      <c r="H2025" t="str">
        <f>IFERROR(VLOOKUP(E2025,'Global Insight'!$E$2:$F$4102,2,FALSE),"")</f>
        <v/>
      </c>
      <c r="I2025" t="str">
        <f>IFERROR(VLOOKUP(E2025,EIU!$E$2:$H$3662,4,FALSE),"")</f>
        <v/>
      </c>
    </row>
    <row r="2026" spans="1:9" x14ac:dyDescent="0.25">
      <c r="A2026" s="12" t="s">
        <v>87</v>
      </c>
      <c r="B2026" s="13" t="s">
        <v>88</v>
      </c>
      <c r="C2026" s="14">
        <v>55</v>
      </c>
      <c r="D2026" s="14">
        <v>1993</v>
      </c>
      <c r="E2026">
        <f t="shared" si="31"/>
        <v>551993</v>
      </c>
      <c r="F2026" s="41" t="str">
        <f>IFERROR(VLOOKUP(E2026,Heritage!$E$3:$H$4601,4,FALSE),"")</f>
        <v/>
      </c>
      <c r="G2026" s="41" t="str">
        <f>IFERROR(VLOOKUP(E2026,'PRS até 2014'!$E$4:$L$6307,8,FALSE),"")</f>
        <v xml:space="preserve"> </v>
      </c>
      <c r="H2026" t="str">
        <f>IFERROR(VLOOKUP(E2026,'Global Insight'!$E$2:$F$4102,2,FALSE),"")</f>
        <v/>
      </c>
      <c r="I2026" t="str">
        <f>IFERROR(VLOOKUP(E2026,EIU!$E$2:$H$3662,4,FALSE),"")</f>
        <v/>
      </c>
    </row>
    <row r="2027" spans="1:9" x14ac:dyDescent="0.25">
      <c r="A2027" s="12" t="s">
        <v>91</v>
      </c>
      <c r="B2027" s="13" t="s">
        <v>92</v>
      </c>
      <c r="C2027" s="14">
        <v>56</v>
      </c>
      <c r="D2027" s="14">
        <v>1993</v>
      </c>
      <c r="E2027">
        <f t="shared" si="31"/>
        <v>561993</v>
      </c>
      <c r="F2027" s="41" t="str">
        <f>IFERROR(VLOOKUP(E2027,Heritage!$E$3:$H$4601,4,FALSE),"")</f>
        <v/>
      </c>
      <c r="G2027" s="41" t="str">
        <f>IFERROR(VLOOKUP(E2027,'PRS até 2014'!$E$4:$L$6307,8,FALSE),"")</f>
        <v xml:space="preserve"> </v>
      </c>
      <c r="H2027" t="str">
        <f>IFERROR(VLOOKUP(E2027,'Global Insight'!$E$2:$F$4102,2,FALSE),"")</f>
        <v/>
      </c>
      <c r="I2027" t="str">
        <f>IFERROR(VLOOKUP(E2027,EIU!$E$2:$H$3662,4,FALSE),"")</f>
        <v/>
      </c>
    </row>
    <row r="2028" spans="1:9" x14ac:dyDescent="0.25">
      <c r="A2028" s="12" t="s">
        <v>93</v>
      </c>
      <c r="B2028" s="13" t="s">
        <v>94</v>
      </c>
      <c r="C2028" s="14">
        <v>57</v>
      </c>
      <c r="D2028" s="14">
        <v>1993</v>
      </c>
      <c r="E2028">
        <f t="shared" si="31"/>
        <v>571993</v>
      </c>
      <c r="F2028" s="41" t="str">
        <f>IFERROR(VLOOKUP(E2028,Heritage!$E$3:$H$4601,4,FALSE),"")</f>
        <v/>
      </c>
      <c r="G2028" s="41">
        <f>IFERROR(VLOOKUP(E2028,'PRS até 2014'!$E$4:$L$6307,8,FALSE),"")</f>
        <v>0.33333333333333331</v>
      </c>
      <c r="H2028" t="str">
        <f>IFERROR(VLOOKUP(E2028,'Global Insight'!$E$2:$F$4102,2,FALSE),"")</f>
        <v/>
      </c>
      <c r="I2028" t="str">
        <f>IFERROR(VLOOKUP(E2028,EIU!$E$2:$H$3662,4,FALSE),"")</f>
        <v/>
      </c>
    </row>
    <row r="2029" spans="1:9" x14ac:dyDescent="0.25">
      <c r="A2029" s="12" t="s">
        <v>97</v>
      </c>
      <c r="B2029" s="13" t="s">
        <v>98</v>
      </c>
      <c r="C2029" s="14">
        <v>58</v>
      </c>
      <c r="D2029" s="14">
        <v>1993</v>
      </c>
      <c r="E2029">
        <f t="shared" si="31"/>
        <v>581993</v>
      </c>
      <c r="F2029" s="41" t="str">
        <f>IFERROR(VLOOKUP(E2029,Heritage!$E$3:$H$4601,4,FALSE),"")</f>
        <v/>
      </c>
      <c r="G2029" s="41" t="str">
        <f>IFERROR(VLOOKUP(E2029,'PRS até 2014'!$E$4:$L$6307,8,FALSE),"")</f>
        <v xml:space="preserve"> </v>
      </c>
      <c r="H2029" t="str">
        <f>IFERROR(VLOOKUP(E2029,'Global Insight'!$E$2:$F$4102,2,FALSE),"")</f>
        <v/>
      </c>
      <c r="I2029" t="str">
        <f>IFERROR(VLOOKUP(E2029,EIU!$E$2:$H$3662,4,FALSE),"")</f>
        <v/>
      </c>
    </row>
    <row r="2030" spans="1:9" x14ac:dyDescent="0.25">
      <c r="A2030" s="12" t="s">
        <v>95</v>
      </c>
      <c r="B2030" s="13" t="s">
        <v>96</v>
      </c>
      <c r="C2030" s="14">
        <v>59</v>
      </c>
      <c r="D2030" s="14">
        <v>1993</v>
      </c>
      <c r="E2030">
        <f t="shared" si="31"/>
        <v>591993</v>
      </c>
      <c r="F2030" s="41" t="str">
        <f>IFERROR(VLOOKUP(E2030,Heritage!$E$3:$H$4601,4,FALSE),"")</f>
        <v/>
      </c>
      <c r="G2030" s="41">
        <f>IFERROR(VLOOKUP(E2030,'PRS até 2014'!$E$4:$L$6307,8,FALSE),"")</f>
        <v>0.80555555555555558</v>
      </c>
      <c r="H2030" t="str">
        <f>IFERROR(VLOOKUP(E2030,'Global Insight'!$E$2:$F$4102,2,FALSE),"")</f>
        <v/>
      </c>
      <c r="I2030" t="str">
        <f>IFERROR(VLOOKUP(E2030,EIU!$E$2:$H$3662,4,FALSE),"")</f>
        <v/>
      </c>
    </row>
    <row r="2031" spans="1:9" x14ac:dyDescent="0.25">
      <c r="A2031" s="12" t="s">
        <v>99</v>
      </c>
      <c r="B2031" s="13" t="s">
        <v>100</v>
      </c>
      <c r="C2031" s="14">
        <v>60</v>
      </c>
      <c r="D2031" s="14">
        <v>1993</v>
      </c>
      <c r="E2031">
        <f t="shared" si="31"/>
        <v>601993</v>
      </c>
      <c r="F2031" s="41" t="str">
        <f>IFERROR(VLOOKUP(E2031,Heritage!$E$3:$H$4601,4,FALSE),"")</f>
        <v/>
      </c>
      <c r="G2031" s="41">
        <f>IFERROR(VLOOKUP(E2031,'PRS até 2014'!$E$4:$L$6307,8,FALSE),"")</f>
        <v>0.80555555555555558</v>
      </c>
      <c r="H2031" t="str">
        <f>IFERROR(VLOOKUP(E2031,'Global Insight'!$E$2:$F$4102,2,FALSE),"")</f>
        <v/>
      </c>
      <c r="I2031" t="str">
        <f>IFERROR(VLOOKUP(E2031,EIU!$E$2:$H$3662,4,FALSE),"")</f>
        <v/>
      </c>
    </row>
    <row r="2032" spans="1:9" x14ac:dyDescent="0.25">
      <c r="A2032" s="12" t="s">
        <v>101</v>
      </c>
      <c r="B2032" s="13" t="s">
        <v>102</v>
      </c>
      <c r="C2032" s="14">
        <v>61</v>
      </c>
      <c r="D2032" s="14">
        <v>1993</v>
      </c>
      <c r="E2032">
        <f t="shared" si="31"/>
        <v>611993</v>
      </c>
      <c r="F2032" s="41" t="str">
        <f>IFERROR(VLOOKUP(E2032,Heritage!$E$3:$H$4601,4,FALSE),"")</f>
        <v/>
      </c>
      <c r="G2032" s="41">
        <f>IFERROR(VLOOKUP(E2032,'PRS até 2014'!$E$4:$L$6307,8,FALSE),"")</f>
        <v>0.41666666666666663</v>
      </c>
      <c r="H2032" t="str">
        <f>IFERROR(VLOOKUP(E2032,'Global Insight'!$E$2:$F$4102,2,FALSE),"")</f>
        <v/>
      </c>
      <c r="I2032" t="str">
        <f>IFERROR(VLOOKUP(E2032,EIU!$E$2:$H$3662,4,FALSE),"")</f>
        <v/>
      </c>
    </row>
    <row r="2033" spans="1:9" x14ac:dyDescent="0.25">
      <c r="A2033" s="12" t="s">
        <v>354</v>
      </c>
      <c r="B2033" s="13" t="s">
        <v>111</v>
      </c>
      <c r="C2033" s="14">
        <v>62</v>
      </c>
      <c r="D2033" s="14">
        <v>1993</v>
      </c>
      <c r="E2033">
        <f t="shared" si="31"/>
        <v>621993</v>
      </c>
      <c r="F2033" s="41" t="str">
        <f>IFERROR(VLOOKUP(E2033,Heritage!$E$3:$H$4601,4,FALSE),"")</f>
        <v/>
      </c>
      <c r="G2033" s="41">
        <f>IFERROR(VLOOKUP(E2033,'PRS até 2014'!$E$4:$L$6307,8,FALSE),"")</f>
        <v>0.55555555555555547</v>
      </c>
      <c r="H2033" t="str">
        <f>IFERROR(VLOOKUP(E2033,'Global Insight'!$E$2:$F$4102,2,FALSE),"")</f>
        <v/>
      </c>
      <c r="I2033" t="str">
        <f>IFERROR(VLOOKUP(E2033,EIU!$E$2:$H$3662,4,FALSE),"")</f>
        <v/>
      </c>
    </row>
    <row r="2034" spans="1:9" x14ac:dyDescent="0.25">
      <c r="A2034" s="12" t="s">
        <v>105</v>
      </c>
      <c r="B2034" s="13" t="s">
        <v>106</v>
      </c>
      <c r="C2034" s="14">
        <v>63</v>
      </c>
      <c r="D2034" s="14">
        <v>1993</v>
      </c>
      <c r="E2034">
        <f t="shared" si="31"/>
        <v>631993</v>
      </c>
      <c r="F2034" s="41" t="str">
        <f>IFERROR(VLOOKUP(E2034,Heritage!$E$3:$H$4601,4,FALSE),"")</f>
        <v/>
      </c>
      <c r="G2034" s="41" t="str">
        <f>IFERROR(VLOOKUP(E2034,'PRS até 2014'!$E$4:$L$6307,8,FALSE),"")</f>
        <v xml:space="preserve"> </v>
      </c>
      <c r="H2034" t="str">
        <f>IFERROR(VLOOKUP(E2034,'Global Insight'!$E$2:$F$4102,2,FALSE),"")</f>
        <v/>
      </c>
      <c r="I2034" t="str">
        <f>IFERROR(VLOOKUP(E2034,EIU!$E$2:$H$3662,4,FALSE),"")</f>
        <v/>
      </c>
    </row>
    <row r="2035" spans="1:9" x14ac:dyDescent="0.25">
      <c r="A2035" s="12" t="s">
        <v>73</v>
      </c>
      <c r="B2035" s="13" t="s">
        <v>74</v>
      </c>
      <c r="C2035" s="14">
        <v>64</v>
      </c>
      <c r="D2035" s="14">
        <v>1993</v>
      </c>
      <c r="E2035">
        <f t="shared" si="31"/>
        <v>641993</v>
      </c>
      <c r="F2035" s="41" t="str">
        <f>IFERROR(VLOOKUP(E2035,Heritage!$E$3:$H$4601,4,FALSE),"")</f>
        <v/>
      </c>
      <c r="G2035" s="41">
        <f>IFERROR(VLOOKUP(E2035,'PRS até 2014'!$E$4:$L$6307,8,FALSE),"")</f>
        <v>0.72222222222222221</v>
      </c>
      <c r="H2035" t="str">
        <f>IFERROR(VLOOKUP(E2035,'Global Insight'!$E$2:$F$4102,2,FALSE),"")</f>
        <v/>
      </c>
      <c r="I2035" t="str">
        <f>IFERROR(VLOOKUP(E2035,EIU!$E$2:$H$3662,4,FALSE),"")</f>
        <v/>
      </c>
    </row>
    <row r="2036" spans="1:9" x14ac:dyDescent="0.25">
      <c r="A2036" s="12" t="s">
        <v>336</v>
      </c>
      <c r="B2036" s="13" t="s">
        <v>337</v>
      </c>
      <c r="C2036" s="14">
        <v>65</v>
      </c>
      <c r="D2036" s="14">
        <v>1993</v>
      </c>
      <c r="E2036">
        <f t="shared" si="31"/>
        <v>651993</v>
      </c>
      <c r="F2036" s="41" t="str">
        <f>IFERROR(VLOOKUP(E2036,Heritage!$E$3:$H$4601,4,FALSE),"")</f>
        <v/>
      </c>
      <c r="G2036" s="41" t="str">
        <f>IFERROR(VLOOKUP(E2036,'PRS até 2014'!$E$4:$L$6307,8,FALSE),"")</f>
        <v xml:space="preserve"> </v>
      </c>
      <c r="H2036" t="str">
        <f>IFERROR(VLOOKUP(E2036,'Global Insight'!$E$2:$F$4102,2,FALSE),"")</f>
        <v/>
      </c>
      <c r="I2036" t="str">
        <f>IFERROR(VLOOKUP(E2036,EIU!$E$2:$H$3662,4,FALSE),"")</f>
        <v/>
      </c>
    </row>
    <row r="2037" spans="1:9" x14ac:dyDescent="0.25">
      <c r="A2037" s="12" t="s">
        <v>107</v>
      </c>
      <c r="B2037" s="13" t="s">
        <v>108</v>
      </c>
      <c r="C2037" s="14">
        <v>66</v>
      </c>
      <c r="D2037" s="14">
        <v>1993</v>
      </c>
      <c r="E2037">
        <f t="shared" si="31"/>
        <v>661993</v>
      </c>
      <c r="F2037" s="41" t="str">
        <f>IFERROR(VLOOKUP(E2037,Heritage!$E$3:$H$4601,4,FALSE),"")</f>
        <v/>
      </c>
      <c r="G2037" s="41">
        <f>IFERROR(VLOOKUP(E2037,'PRS até 2014'!$E$4:$L$6307,8,FALSE),"")</f>
        <v>0.52777777777777779</v>
      </c>
      <c r="H2037" t="str">
        <f>IFERROR(VLOOKUP(E2037,'Global Insight'!$E$2:$F$4102,2,FALSE),"")</f>
        <v/>
      </c>
      <c r="I2037" t="str">
        <f>IFERROR(VLOOKUP(E2037,EIU!$E$2:$H$3662,4,FALSE),"")</f>
        <v/>
      </c>
    </row>
    <row r="2038" spans="1:9" x14ac:dyDescent="0.25">
      <c r="A2038" s="12" t="s">
        <v>116</v>
      </c>
      <c r="B2038" s="13" t="s">
        <v>117</v>
      </c>
      <c r="C2038" s="14">
        <v>67</v>
      </c>
      <c r="D2038" s="14">
        <v>1993</v>
      </c>
      <c r="E2038">
        <f t="shared" ref="E2038:E2101" si="32">C2038*10000+D2038</f>
        <v>671993</v>
      </c>
      <c r="F2038" s="41" t="str">
        <f>IFERROR(VLOOKUP(E2038,Heritage!$E$3:$H$4601,4,FALSE),"")</f>
        <v/>
      </c>
      <c r="G2038" s="41">
        <f>IFERROR(VLOOKUP(E2038,'PRS até 2014'!$E$4:$L$6307,8,FALSE),"")</f>
        <v>0.69444444444444442</v>
      </c>
      <c r="H2038" t="str">
        <f>IFERROR(VLOOKUP(E2038,'Global Insight'!$E$2:$F$4102,2,FALSE),"")</f>
        <v/>
      </c>
      <c r="I2038" t="str">
        <f>IFERROR(VLOOKUP(E2038,EIU!$E$2:$H$3662,4,FALSE),"")</f>
        <v/>
      </c>
    </row>
    <row r="2039" spans="1:9" x14ac:dyDescent="0.25">
      <c r="A2039" s="12" t="s">
        <v>355</v>
      </c>
      <c r="B2039" s="13" t="s">
        <v>380</v>
      </c>
      <c r="C2039" s="14">
        <v>68</v>
      </c>
      <c r="D2039" s="14">
        <v>1993</v>
      </c>
      <c r="E2039">
        <f t="shared" si="32"/>
        <v>681993</v>
      </c>
      <c r="F2039" s="41" t="str">
        <f>IFERROR(VLOOKUP(E2039,Heritage!$E$3:$H$4601,4,FALSE),"")</f>
        <v/>
      </c>
      <c r="G2039" s="41" t="str">
        <f>IFERROR(VLOOKUP(E2039,'PRS até 2014'!$E$4:$L$6307,8,FALSE),"")</f>
        <v xml:space="preserve"> </v>
      </c>
      <c r="H2039" t="str">
        <f>IFERROR(VLOOKUP(E2039,'Global Insight'!$E$2:$F$4102,2,FALSE),"")</f>
        <v/>
      </c>
      <c r="I2039" t="str">
        <f>IFERROR(VLOOKUP(E2039,EIU!$E$2:$H$3662,4,FALSE),"")</f>
        <v/>
      </c>
    </row>
    <row r="2040" spans="1:9" x14ac:dyDescent="0.25">
      <c r="A2040" s="12" t="s">
        <v>118</v>
      </c>
      <c r="B2040" s="13" t="s">
        <v>119</v>
      </c>
      <c r="C2040" s="14">
        <v>69</v>
      </c>
      <c r="D2040" s="14">
        <v>1993</v>
      </c>
      <c r="E2040">
        <f t="shared" si="32"/>
        <v>691993</v>
      </c>
      <c r="F2040" s="41" t="str">
        <f>IFERROR(VLOOKUP(E2040,Heritage!$E$3:$H$4601,4,FALSE),"")</f>
        <v/>
      </c>
      <c r="G2040" s="41">
        <f>IFERROR(VLOOKUP(E2040,'PRS até 2014'!$E$4:$L$6307,8,FALSE),"")</f>
        <v>0.41666666666666669</v>
      </c>
      <c r="H2040" t="str">
        <f>IFERROR(VLOOKUP(E2040,'Global Insight'!$E$2:$F$4102,2,FALSE),"")</f>
        <v/>
      </c>
      <c r="I2040" t="str">
        <f>IFERROR(VLOOKUP(E2040,EIU!$E$2:$H$3662,4,FALSE),"")</f>
        <v/>
      </c>
    </row>
    <row r="2041" spans="1:9" x14ac:dyDescent="0.25">
      <c r="A2041" s="12" t="s">
        <v>109</v>
      </c>
      <c r="B2041" s="13" t="s">
        <v>110</v>
      </c>
      <c r="C2041" s="14">
        <v>70</v>
      </c>
      <c r="D2041" s="14">
        <v>1993</v>
      </c>
      <c r="E2041">
        <f t="shared" si="32"/>
        <v>701993</v>
      </c>
      <c r="F2041" s="41" t="str">
        <f>IFERROR(VLOOKUP(E2041,Heritage!$E$3:$H$4601,4,FALSE),"")</f>
        <v/>
      </c>
      <c r="G2041" s="41">
        <f>IFERROR(VLOOKUP(E2041,'PRS até 2014'!$E$4:$L$6307,8,FALSE),"")</f>
        <v>0.52777777777777779</v>
      </c>
      <c r="H2041" t="str">
        <f>IFERROR(VLOOKUP(E2041,'Global Insight'!$E$2:$F$4102,2,FALSE),"")</f>
        <v/>
      </c>
      <c r="I2041" t="str">
        <f>IFERROR(VLOOKUP(E2041,EIU!$E$2:$H$3662,4,FALSE),"")</f>
        <v/>
      </c>
    </row>
    <row r="2042" spans="1:9" x14ac:dyDescent="0.25">
      <c r="A2042" s="12" t="s">
        <v>112</v>
      </c>
      <c r="B2042" s="13" t="s">
        <v>113</v>
      </c>
      <c r="C2042" s="14">
        <v>71</v>
      </c>
      <c r="D2042" s="14">
        <v>1993</v>
      </c>
      <c r="E2042">
        <f t="shared" si="32"/>
        <v>711993</v>
      </c>
      <c r="F2042" s="41" t="str">
        <f>IFERROR(VLOOKUP(E2042,Heritage!$E$3:$H$4601,4,FALSE),"")</f>
        <v/>
      </c>
      <c r="G2042" s="41">
        <f>IFERROR(VLOOKUP(E2042,'PRS até 2014'!$E$4:$L$6307,8,FALSE),"")</f>
        <v>0.33333333333333331</v>
      </c>
      <c r="H2042" t="str">
        <f>IFERROR(VLOOKUP(E2042,'Global Insight'!$E$2:$F$4102,2,FALSE),"")</f>
        <v/>
      </c>
      <c r="I2042" t="str">
        <f>IFERROR(VLOOKUP(E2042,EIU!$E$2:$H$3662,4,FALSE),"")</f>
        <v/>
      </c>
    </row>
    <row r="2043" spans="1:9" x14ac:dyDescent="0.25">
      <c r="A2043" s="12" t="s">
        <v>120</v>
      </c>
      <c r="B2043" s="13" t="s">
        <v>121</v>
      </c>
      <c r="C2043" s="14">
        <v>72</v>
      </c>
      <c r="D2043" s="14">
        <v>1993</v>
      </c>
      <c r="E2043">
        <f t="shared" si="32"/>
        <v>721993</v>
      </c>
      <c r="F2043" s="41" t="str">
        <f>IFERROR(VLOOKUP(E2043,Heritage!$E$3:$H$4601,4,FALSE),"")</f>
        <v/>
      </c>
      <c r="G2043" s="41">
        <f>IFERROR(VLOOKUP(E2043,'PRS até 2014'!$E$4:$L$6307,8,FALSE),"")</f>
        <v>0.3888888888888889</v>
      </c>
      <c r="H2043" t="str">
        <f>IFERROR(VLOOKUP(E2043,'Global Insight'!$E$2:$F$4102,2,FALSE),"")</f>
        <v/>
      </c>
      <c r="I2043" t="str">
        <f>IFERROR(VLOOKUP(E2043,EIU!$E$2:$H$3662,4,FALSE),"")</f>
        <v/>
      </c>
    </row>
    <row r="2044" spans="1:9" x14ac:dyDescent="0.25">
      <c r="A2044" s="12" t="s">
        <v>128</v>
      </c>
      <c r="B2044" s="13" t="s">
        <v>129</v>
      </c>
      <c r="C2044" s="14">
        <v>73</v>
      </c>
      <c r="D2044" s="14">
        <v>1993</v>
      </c>
      <c r="E2044">
        <f t="shared" si="32"/>
        <v>731993</v>
      </c>
      <c r="F2044" s="41" t="str">
        <f>IFERROR(VLOOKUP(E2044,Heritage!$E$3:$H$4601,4,FALSE),"")</f>
        <v/>
      </c>
      <c r="G2044" s="41">
        <f>IFERROR(VLOOKUP(E2044,'PRS até 2014'!$E$4:$L$6307,8,FALSE),"")</f>
        <v>0.1388888888888889</v>
      </c>
      <c r="H2044" t="str">
        <f>IFERROR(VLOOKUP(E2044,'Global Insight'!$E$2:$F$4102,2,FALSE),"")</f>
        <v/>
      </c>
      <c r="I2044" t="str">
        <f>IFERROR(VLOOKUP(E2044,EIU!$E$2:$H$3662,4,FALSE),"")</f>
        <v/>
      </c>
    </row>
    <row r="2045" spans="1:9" x14ac:dyDescent="0.25">
      <c r="A2045" s="12" t="s">
        <v>124</v>
      </c>
      <c r="B2045" s="13" t="s">
        <v>125</v>
      </c>
      <c r="C2045" s="14">
        <v>74</v>
      </c>
      <c r="D2045" s="14">
        <v>1993</v>
      </c>
      <c r="E2045">
        <f t="shared" si="32"/>
        <v>741993</v>
      </c>
      <c r="F2045" s="41" t="str">
        <f>IFERROR(VLOOKUP(E2045,Heritage!$E$3:$H$4601,4,FALSE),"")</f>
        <v/>
      </c>
      <c r="G2045" s="41">
        <f>IFERROR(VLOOKUP(E2045,'PRS até 2014'!$E$4:$L$6307,8,FALSE),"")</f>
        <v>0.44444444444444442</v>
      </c>
      <c r="H2045" t="str">
        <f>IFERROR(VLOOKUP(E2045,'Global Insight'!$E$2:$F$4102,2,FALSE),"")</f>
        <v/>
      </c>
      <c r="I2045" t="str">
        <f>IFERROR(VLOOKUP(E2045,EIU!$E$2:$H$3662,4,FALSE),"")</f>
        <v/>
      </c>
    </row>
    <row r="2046" spans="1:9" x14ac:dyDescent="0.25">
      <c r="A2046" s="12" t="s">
        <v>122</v>
      </c>
      <c r="B2046" s="13" t="s">
        <v>123</v>
      </c>
      <c r="C2046" s="14">
        <v>75</v>
      </c>
      <c r="D2046" s="14">
        <v>1993</v>
      </c>
      <c r="E2046">
        <f t="shared" si="32"/>
        <v>751993</v>
      </c>
      <c r="F2046" s="41" t="str">
        <f>IFERROR(VLOOKUP(E2046,Heritage!$E$3:$H$4601,4,FALSE),"")</f>
        <v/>
      </c>
      <c r="G2046" s="41">
        <f>IFERROR(VLOOKUP(E2046,'PRS até 2014'!$E$4:$L$6307,8,FALSE),"")</f>
        <v>0.75</v>
      </c>
      <c r="H2046" t="str">
        <f>IFERROR(VLOOKUP(E2046,'Global Insight'!$E$2:$F$4102,2,FALSE),"")</f>
        <v/>
      </c>
      <c r="I2046" t="str">
        <f>IFERROR(VLOOKUP(E2046,EIU!$E$2:$H$3662,4,FALSE),"")</f>
        <v/>
      </c>
    </row>
    <row r="2047" spans="1:9" x14ac:dyDescent="0.25">
      <c r="A2047" s="12" t="s">
        <v>130</v>
      </c>
      <c r="B2047" s="13" t="s">
        <v>131</v>
      </c>
      <c r="C2047" s="14">
        <v>76</v>
      </c>
      <c r="D2047" s="14">
        <v>1993</v>
      </c>
      <c r="E2047">
        <f t="shared" si="32"/>
        <v>761993</v>
      </c>
      <c r="F2047" s="41" t="str">
        <f>IFERROR(VLOOKUP(E2047,Heritage!$E$3:$H$4601,4,FALSE),"")</f>
        <v/>
      </c>
      <c r="G2047" s="41">
        <f>IFERROR(VLOOKUP(E2047,'PRS até 2014'!$E$4:$L$6307,8,FALSE),"")</f>
        <v>0.69444444444444442</v>
      </c>
      <c r="H2047" t="str">
        <f>IFERROR(VLOOKUP(E2047,'Global Insight'!$E$2:$F$4102,2,FALSE),"")</f>
        <v/>
      </c>
      <c r="I2047" t="str">
        <f>IFERROR(VLOOKUP(E2047,EIU!$E$2:$H$3662,4,FALSE),"")</f>
        <v/>
      </c>
    </row>
    <row r="2048" spans="1:9" x14ac:dyDescent="0.25">
      <c r="A2048" s="12" t="s">
        <v>142</v>
      </c>
      <c r="B2048" s="13" t="s">
        <v>143</v>
      </c>
      <c r="C2048" s="14">
        <v>77</v>
      </c>
      <c r="D2048" s="14">
        <v>1993</v>
      </c>
      <c r="E2048">
        <f t="shared" si="32"/>
        <v>771993</v>
      </c>
      <c r="F2048" s="41" t="str">
        <f>IFERROR(VLOOKUP(E2048,Heritage!$E$3:$H$4601,4,FALSE),"")</f>
        <v/>
      </c>
      <c r="G2048" s="41">
        <f>IFERROR(VLOOKUP(E2048,'PRS até 2014'!$E$4:$L$6307,8,FALSE),"")</f>
        <v>0.77777777777777768</v>
      </c>
      <c r="H2048" t="str">
        <f>IFERROR(VLOOKUP(E2048,'Global Insight'!$E$2:$F$4102,2,FALSE),"")</f>
        <v/>
      </c>
      <c r="I2048" t="str">
        <f>IFERROR(VLOOKUP(E2048,EIU!$E$2:$H$3662,4,FALSE),"")</f>
        <v/>
      </c>
    </row>
    <row r="2049" spans="1:9" x14ac:dyDescent="0.25">
      <c r="A2049" s="12" t="s">
        <v>134</v>
      </c>
      <c r="B2049" s="13" t="s">
        <v>135</v>
      </c>
      <c r="C2049" s="14">
        <v>78</v>
      </c>
      <c r="D2049" s="14">
        <v>1993</v>
      </c>
      <c r="E2049">
        <f t="shared" si="32"/>
        <v>781993</v>
      </c>
      <c r="F2049" s="41" t="str">
        <f>IFERROR(VLOOKUP(E2049,Heritage!$E$3:$H$4601,4,FALSE),"")</f>
        <v/>
      </c>
      <c r="G2049" s="41">
        <f>IFERROR(VLOOKUP(E2049,'PRS até 2014'!$E$4:$L$6307,8,FALSE),"")</f>
        <v>0.52777777777777779</v>
      </c>
      <c r="H2049" t="str">
        <f>IFERROR(VLOOKUP(E2049,'Global Insight'!$E$2:$F$4102,2,FALSE),"")</f>
        <v/>
      </c>
      <c r="I2049" t="str">
        <f>IFERROR(VLOOKUP(E2049,EIU!$E$2:$H$3662,4,FALSE),"")</f>
        <v/>
      </c>
    </row>
    <row r="2050" spans="1:9" x14ac:dyDescent="0.25">
      <c r="A2050" s="12" t="s">
        <v>132</v>
      </c>
      <c r="B2050" s="13" t="s">
        <v>133</v>
      </c>
      <c r="C2050" s="14">
        <v>79</v>
      </c>
      <c r="D2050" s="14">
        <v>1993</v>
      </c>
      <c r="E2050">
        <f t="shared" si="32"/>
        <v>791993</v>
      </c>
      <c r="F2050" s="41" t="str">
        <f>IFERROR(VLOOKUP(E2050,Heritage!$E$3:$H$4601,4,FALSE),"")</f>
        <v/>
      </c>
      <c r="G2050" s="41">
        <f>IFERROR(VLOOKUP(E2050,'PRS até 2014'!$E$4:$L$6307,8,FALSE),"")</f>
        <v>0.58333333333333326</v>
      </c>
      <c r="H2050" t="str">
        <f>IFERROR(VLOOKUP(E2050,'Global Insight'!$E$2:$F$4102,2,FALSE),"")</f>
        <v/>
      </c>
      <c r="I2050" t="str">
        <f>IFERROR(VLOOKUP(E2050,EIU!$E$2:$H$3662,4,FALSE),"")</f>
        <v/>
      </c>
    </row>
    <row r="2051" spans="1:9" x14ac:dyDescent="0.25">
      <c r="A2051" s="12" t="s">
        <v>138</v>
      </c>
      <c r="B2051" s="13" t="s">
        <v>139</v>
      </c>
      <c r="C2051" s="14">
        <v>80</v>
      </c>
      <c r="D2051" s="14">
        <v>1993</v>
      </c>
      <c r="E2051">
        <f t="shared" si="32"/>
        <v>801993</v>
      </c>
      <c r="F2051" s="41" t="str">
        <f>IFERROR(VLOOKUP(E2051,Heritage!$E$3:$H$4601,4,FALSE),"")</f>
        <v/>
      </c>
      <c r="G2051" s="41">
        <f>IFERROR(VLOOKUP(E2051,'PRS até 2014'!$E$4:$L$6307,8,FALSE),"")</f>
        <v>0.63888888888888884</v>
      </c>
      <c r="H2051" t="str">
        <f>IFERROR(VLOOKUP(E2051,'Global Insight'!$E$2:$F$4102,2,FALSE),"")</f>
        <v/>
      </c>
      <c r="I2051" t="str">
        <f>IFERROR(VLOOKUP(E2051,EIU!$E$2:$H$3662,4,FALSE),"")</f>
        <v/>
      </c>
    </row>
    <row r="2052" spans="1:9" x14ac:dyDescent="0.25">
      <c r="A2052" s="12" t="s">
        <v>140</v>
      </c>
      <c r="B2052" s="13" t="s">
        <v>141</v>
      </c>
      <c r="C2052" s="14">
        <v>81</v>
      </c>
      <c r="D2052" s="14">
        <v>1993</v>
      </c>
      <c r="E2052">
        <f t="shared" si="32"/>
        <v>811993</v>
      </c>
      <c r="F2052" s="41" t="str">
        <f>IFERROR(VLOOKUP(E2052,Heritage!$E$3:$H$4601,4,FALSE),"")</f>
        <v/>
      </c>
      <c r="G2052" s="41">
        <f>IFERROR(VLOOKUP(E2052,'PRS até 2014'!$E$4:$L$6307,8,FALSE),"")</f>
        <v>0.22222222222222221</v>
      </c>
      <c r="H2052" t="str">
        <f>IFERROR(VLOOKUP(E2052,'Global Insight'!$E$2:$F$4102,2,FALSE),"")</f>
        <v/>
      </c>
      <c r="I2052" t="str">
        <f>IFERROR(VLOOKUP(E2052,EIU!$E$2:$H$3662,4,FALSE),"")</f>
        <v/>
      </c>
    </row>
    <row r="2053" spans="1:9" x14ac:dyDescent="0.25">
      <c r="A2053" s="12" t="s">
        <v>136</v>
      </c>
      <c r="B2053" s="13" t="s">
        <v>137</v>
      </c>
      <c r="C2053" s="14">
        <v>82</v>
      </c>
      <c r="D2053" s="14">
        <v>1993</v>
      </c>
      <c r="E2053">
        <f t="shared" si="32"/>
        <v>821993</v>
      </c>
      <c r="F2053" s="41" t="str">
        <f>IFERROR(VLOOKUP(E2053,Heritage!$E$3:$H$4601,4,FALSE),"")</f>
        <v/>
      </c>
      <c r="G2053" s="41">
        <f>IFERROR(VLOOKUP(E2053,'PRS até 2014'!$E$4:$L$6307,8,FALSE),"")</f>
        <v>0.69444444444444442</v>
      </c>
      <c r="H2053" t="str">
        <f>IFERROR(VLOOKUP(E2053,'Global Insight'!$E$2:$F$4102,2,FALSE),"")</f>
        <v/>
      </c>
      <c r="I2053" t="str">
        <f>IFERROR(VLOOKUP(E2053,EIU!$E$2:$H$3662,4,FALSE),"")</f>
        <v/>
      </c>
    </row>
    <row r="2054" spans="1:9" x14ac:dyDescent="0.25">
      <c r="A2054" s="12" t="s">
        <v>144</v>
      </c>
      <c r="B2054" s="13" t="s">
        <v>145</v>
      </c>
      <c r="C2054" s="14">
        <v>83</v>
      </c>
      <c r="D2054" s="14">
        <v>1993</v>
      </c>
      <c r="E2054">
        <f t="shared" si="32"/>
        <v>831993</v>
      </c>
      <c r="F2054" s="41" t="str">
        <f>IFERROR(VLOOKUP(E2054,Heritage!$E$3:$H$4601,4,FALSE),"")</f>
        <v/>
      </c>
      <c r="G2054" s="41">
        <f>IFERROR(VLOOKUP(E2054,'PRS até 2014'!$E$4:$L$6307,8,FALSE),"")</f>
        <v>0.75</v>
      </c>
      <c r="H2054" t="str">
        <f>IFERROR(VLOOKUP(E2054,'Global Insight'!$E$2:$F$4102,2,FALSE),"")</f>
        <v/>
      </c>
      <c r="I2054" t="str">
        <f>IFERROR(VLOOKUP(E2054,EIU!$E$2:$H$3662,4,FALSE),"")</f>
        <v/>
      </c>
    </row>
    <row r="2055" spans="1:9" x14ac:dyDescent="0.25">
      <c r="A2055" s="12" t="s">
        <v>146</v>
      </c>
      <c r="B2055" s="13" t="s">
        <v>147</v>
      </c>
      <c r="C2055" s="14">
        <v>84</v>
      </c>
      <c r="D2055" s="14">
        <v>1993</v>
      </c>
      <c r="E2055">
        <f t="shared" si="32"/>
        <v>841993</v>
      </c>
      <c r="F2055" s="41" t="str">
        <f>IFERROR(VLOOKUP(E2055,Heritage!$E$3:$H$4601,4,FALSE),"")</f>
        <v/>
      </c>
      <c r="G2055" s="41">
        <f>IFERROR(VLOOKUP(E2055,'PRS até 2014'!$E$4:$L$6307,8,FALSE),"")</f>
        <v>0.55555555555555558</v>
      </c>
      <c r="H2055" t="str">
        <f>IFERROR(VLOOKUP(E2055,'Global Insight'!$E$2:$F$4102,2,FALSE),"")</f>
        <v/>
      </c>
      <c r="I2055" t="str">
        <f>IFERROR(VLOOKUP(E2055,EIU!$E$2:$H$3662,4,FALSE),"")</f>
        <v/>
      </c>
    </row>
    <row r="2056" spans="1:9" x14ac:dyDescent="0.25">
      <c r="A2056" s="12" t="s">
        <v>148</v>
      </c>
      <c r="B2056" s="13" t="s">
        <v>149</v>
      </c>
      <c r="C2056" s="14">
        <v>85</v>
      </c>
      <c r="D2056" s="14">
        <v>1993</v>
      </c>
      <c r="E2056">
        <f t="shared" si="32"/>
        <v>851993</v>
      </c>
      <c r="F2056" s="41" t="str">
        <f>IFERROR(VLOOKUP(E2056,Heritage!$E$3:$H$4601,4,FALSE),"")</f>
        <v/>
      </c>
      <c r="G2056" s="41">
        <f>IFERROR(VLOOKUP(E2056,'PRS até 2014'!$E$4:$L$6307,8,FALSE),"")</f>
        <v>0.5</v>
      </c>
      <c r="H2056" t="str">
        <f>IFERROR(VLOOKUP(E2056,'Global Insight'!$E$2:$F$4102,2,FALSE),"")</f>
        <v/>
      </c>
      <c r="I2056" t="str">
        <f>IFERROR(VLOOKUP(E2056,EIU!$E$2:$H$3662,4,FALSE),"")</f>
        <v/>
      </c>
    </row>
    <row r="2057" spans="1:9" x14ac:dyDescent="0.25">
      <c r="A2057" s="12" t="s">
        <v>152</v>
      </c>
      <c r="B2057" s="13" t="s">
        <v>153</v>
      </c>
      <c r="C2057" s="14">
        <v>86</v>
      </c>
      <c r="D2057" s="14">
        <v>1993</v>
      </c>
      <c r="E2057">
        <f t="shared" si="32"/>
        <v>861993</v>
      </c>
      <c r="F2057" s="41" t="str">
        <f>IFERROR(VLOOKUP(E2057,Heritage!$E$3:$H$4601,4,FALSE),"")</f>
        <v/>
      </c>
      <c r="G2057" s="41">
        <f>IFERROR(VLOOKUP(E2057,'PRS até 2014'!$E$4:$L$6307,8,FALSE),"")</f>
        <v>0.75</v>
      </c>
      <c r="H2057" t="str">
        <f>IFERROR(VLOOKUP(E2057,'Global Insight'!$E$2:$F$4102,2,FALSE),"")</f>
        <v/>
      </c>
      <c r="I2057" t="str">
        <f>IFERROR(VLOOKUP(E2057,EIU!$E$2:$H$3662,4,FALSE),"")</f>
        <v/>
      </c>
    </row>
    <row r="2058" spans="1:9" x14ac:dyDescent="0.25">
      <c r="A2058" s="12" t="s">
        <v>150</v>
      </c>
      <c r="B2058" s="13" t="s">
        <v>151</v>
      </c>
      <c r="C2058" s="14">
        <v>87</v>
      </c>
      <c r="D2058" s="14">
        <v>1993</v>
      </c>
      <c r="E2058">
        <f t="shared" si="32"/>
        <v>871993</v>
      </c>
      <c r="F2058" s="41" t="str">
        <f>IFERROR(VLOOKUP(E2058,Heritage!$E$3:$H$4601,4,FALSE),"")</f>
        <v/>
      </c>
      <c r="G2058" s="41">
        <f>IFERROR(VLOOKUP(E2058,'PRS até 2014'!$E$4:$L$6307,8,FALSE),"")</f>
        <v>0.66666666666666663</v>
      </c>
      <c r="H2058" t="str">
        <f>IFERROR(VLOOKUP(E2058,'Global Insight'!$E$2:$F$4102,2,FALSE),"")</f>
        <v/>
      </c>
      <c r="I2058" t="str">
        <f>IFERROR(VLOOKUP(E2058,EIU!$E$2:$H$3662,4,FALSE),"")</f>
        <v/>
      </c>
    </row>
    <row r="2059" spans="1:9" x14ac:dyDescent="0.25">
      <c r="A2059" s="12" t="s">
        <v>154</v>
      </c>
      <c r="B2059" s="13" t="s">
        <v>155</v>
      </c>
      <c r="C2059" s="14">
        <v>88</v>
      </c>
      <c r="D2059" s="14">
        <v>1993</v>
      </c>
      <c r="E2059">
        <f t="shared" si="32"/>
        <v>881993</v>
      </c>
      <c r="F2059" s="41" t="str">
        <f>IFERROR(VLOOKUP(E2059,Heritage!$E$3:$H$4601,4,FALSE),"")</f>
        <v/>
      </c>
      <c r="G2059" s="41" t="str">
        <f>IFERROR(VLOOKUP(E2059,'PRS até 2014'!$E$4:$L$6307,8,FALSE),"")</f>
        <v xml:space="preserve"> </v>
      </c>
      <c r="H2059" t="str">
        <f>IFERROR(VLOOKUP(E2059,'Global Insight'!$E$2:$F$4102,2,FALSE),"")</f>
        <v/>
      </c>
      <c r="I2059" t="str">
        <f>IFERROR(VLOOKUP(E2059,EIU!$E$2:$H$3662,4,FALSE),"")</f>
        <v/>
      </c>
    </row>
    <row r="2060" spans="1:9" x14ac:dyDescent="0.25">
      <c r="A2060" s="12" t="s">
        <v>156</v>
      </c>
      <c r="B2060" s="13" t="s">
        <v>157</v>
      </c>
      <c r="C2060" s="14">
        <v>89</v>
      </c>
      <c r="D2060" s="14">
        <v>1993</v>
      </c>
      <c r="E2060">
        <f t="shared" si="32"/>
        <v>891993</v>
      </c>
      <c r="F2060" s="41" t="str">
        <f>IFERROR(VLOOKUP(E2060,Heritage!$E$3:$H$4601,4,FALSE),"")</f>
        <v/>
      </c>
      <c r="G2060" s="41">
        <f>IFERROR(VLOOKUP(E2060,'PRS até 2014'!$E$4:$L$6307,8,FALSE),"")</f>
        <v>0.47222222222222221</v>
      </c>
      <c r="H2060" t="str">
        <f>IFERROR(VLOOKUP(E2060,'Global Insight'!$E$2:$F$4102,2,FALSE),"")</f>
        <v/>
      </c>
      <c r="I2060" t="str">
        <f>IFERROR(VLOOKUP(E2060,EIU!$E$2:$H$3662,4,FALSE),"")</f>
        <v/>
      </c>
    </row>
    <row r="2061" spans="1:9" x14ac:dyDescent="0.25">
      <c r="A2061" s="12" t="s">
        <v>356</v>
      </c>
      <c r="B2061" s="13" t="s">
        <v>381</v>
      </c>
      <c r="C2061" s="14">
        <v>90</v>
      </c>
      <c r="D2061" s="14">
        <v>1993</v>
      </c>
      <c r="E2061">
        <f t="shared" si="32"/>
        <v>901993</v>
      </c>
      <c r="F2061" s="41" t="str">
        <f>IFERROR(VLOOKUP(E2061,Heritage!$E$3:$H$4601,4,FALSE),"")</f>
        <v/>
      </c>
      <c r="G2061" s="41" t="str">
        <f>IFERROR(VLOOKUP(E2061,'PRS até 2014'!$E$4:$L$6307,8,FALSE),"")</f>
        <v xml:space="preserve"> </v>
      </c>
      <c r="H2061" t="str">
        <f>IFERROR(VLOOKUP(E2061,'Global Insight'!$E$2:$F$4102,2,FALSE),"")</f>
        <v/>
      </c>
      <c r="I2061" t="str">
        <f>IFERROR(VLOOKUP(E2061,EIU!$E$2:$H$3662,4,FALSE),"")</f>
        <v/>
      </c>
    </row>
    <row r="2062" spans="1:9" x14ac:dyDescent="0.25">
      <c r="A2062" s="12" t="s">
        <v>357</v>
      </c>
      <c r="B2062" s="13" t="s">
        <v>243</v>
      </c>
      <c r="C2062" s="14">
        <v>91</v>
      </c>
      <c r="D2062" s="14">
        <v>1993</v>
      </c>
      <c r="E2062">
        <f t="shared" si="32"/>
        <v>911993</v>
      </c>
      <c r="F2062" s="41" t="str">
        <f>IFERROR(VLOOKUP(E2062,Heritage!$E$3:$H$4601,4,FALSE),"")</f>
        <v/>
      </c>
      <c r="G2062" s="41">
        <f>IFERROR(VLOOKUP(E2062,'PRS até 2014'!$E$4:$L$6307,8,FALSE),"")</f>
        <v>0.41666666666666663</v>
      </c>
      <c r="H2062" t="str">
        <f>IFERROR(VLOOKUP(E2062,'Global Insight'!$E$2:$F$4102,2,FALSE),"")</f>
        <v/>
      </c>
      <c r="I2062" t="str">
        <f>IFERROR(VLOOKUP(E2062,EIU!$E$2:$H$3662,4,FALSE),"")</f>
        <v/>
      </c>
    </row>
    <row r="2063" spans="1:9" x14ac:dyDescent="0.25">
      <c r="A2063" s="12" t="s">
        <v>358</v>
      </c>
      <c r="B2063" s="13" t="s">
        <v>162</v>
      </c>
      <c r="C2063" s="14">
        <v>92</v>
      </c>
      <c r="D2063" s="14">
        <v>1993</v>
      </c>
      <c r="E2063">
        <f t="shared" si="32"/>
        <v>921993</v>
      </c>
      <c r="F2063" s="41" t="str">
        <f>IFERROR(VLOOKUP(E2063,Heritage!$E$3:$H$4601,4,FALSE),"")</f>
        <v/>
      </c>
      <c r="G2063" s="41">
        <f>IFERROR(VLOOKUP(E2063,'PRS até 2014'!$E$4:$L$6307,8,FALSE),"")</f>
        <v>0.75</v>
      </c>
      <c r="H2063" t="str">
        <f>IFERROR(VLOOKUP(E2063,'Global Insight'!$E$2:$F$4102,2,FALSE),"")</f>
        <v/>
      </c>
      <c r="I2063" t="str">
        <f>IFERROR(VLOOKUP(E2063,EIU!$E$2:$H$3662,4,FALSE),"")</f>
        <v/>
      </c>
    </row>
    <row r="2064" spans="1:9" x14ac:dyDescent="0.25">
      <c r="A2064" s="12" t="s">
        <v>324</v>
      </c>
      <c r="B2064" s="13" t="s">
        <v>382</v>
      </c>
      <c r="C2064" s="14">
        <v>93</v>
      </c>
      <c r="D2064" s="14">
        <v>1993</v>
      </c>
      <c r="E2064">
        <f t="shared" si="32"/>
        <v>931993</v>
      </c>
      <c r="F2064" s="41" t="str">
        <f>IFERROR(VLOOKUP(E2064,Heritage!$E$3:$H$4601,4,FALSE),"")</f>
        <v/>
      </c>
      <c r="G2064" s="41" t="str">
        <f>IFERROR(VLOOKUP(E2064,'PRS até 2014'!$E$4:$L$6307,8,FALSE),"")</f>
        <v xml:space="preserve"> </v>
      </c>
      <c r="H2064" t="str">
        <f>IFERROR(VLOOKUP(E2064,'Global Insight'!$E$2:$F$4102,2,FALSE),"")</f>
        <v/>
      </c>
      <c r="I2064" t="str">
        <f>IFERROR(VLOOKUP(E2064,EIU!$E$2:$H$3662,4,FALSE),"")</f>
        <v/>
      </c>
    </row>
    <row r="2065" spans="1:9" x14ac:dyDescent="0.25">
      <c r="A2065" s="12" t="s">
        <v>163</v>
      </c>
      <c r="B2065" s="13" t="s">
        <v>164</v>
      </c>
      <c r="C2065" s="14">
        <v>94</v>
      </c>
      <c r="D2065" s="14">
        <v>1993</v>
      </c>
      <c r="E2065">
        <f t="shared" si="32"/>
        <v>941993</v>
      </c>
      <c r="F2065" s="41" t="str">
        <f>IFERROR(VLOOKUP(E2065,Heritage!$E$3:$H$4601,4,FALSE),"")</f>
        <v/>
      </c>
      <c r="G2065" s="41">
        <f>IFERROR(VLOOKUP(E2065,'PRS até 2014'!$E$4:$L$6307,8,FALSE),"")</f>
        <v>0.58333333333333326</v>
      </c>
      <c r="H2065" t="str">
        <f>IFERROR(VLOOKUP(E2065,'Global Insight'!$E$2:$F$4102,2,FALSE),"")</f>
        <v/>
      </c>
      <c r="I2065" t="str">
        <f>IFERROR(VLOOKUP(E2065,EIU!$E$2:$H$3662,4,FALSE),"")</f>
        <v/>
      </c>
    </row>
    <row r="2066" spans="1:9" x14ac:dyDescent="0.25">
      <c r="A2066" s="12" t="s">
        <v>158</v>
      </c>
      <c r="B2066" s="13" t="s">
        <v>159</v>
      </c>
      <c r="C2066" s="14">
        <v>95</v>
      </c>
      <c r="D2066" s="14">
        <v>1993</v>
      </c>
      <c r="E2066">
        <f t="shared" si="32"/>
        <v>951993</v>
      </c>
      <c r="F2066" s="41" t="str">
        <f>IFERROR(VLOOKUP(E2066,Heritage!$E$3:$H$4601,4,FALSE),"")</f>
        <v/>
      </c>
      <c r="G2066" s="41" t="str">
        <f>IFERROR(VLOOKUP(E2066,'PRS até 2014'!$E$4:$L$6307,8,FALSE),"")</f>
        <v xml:space="preserve"> </v>
      </c>
      <c r="H2066" t="str">
        <f>IFERROR(VLOOKUP(E2066,'Global Insight'!$E$2:$F$4102,2,FALSE),"")</f>
        <v/>
      </c>
      <c r="I2066" t="str">
        <f>IFERROR(VLOOKUP(E2066,EIU!$E$2:$H$3662,4,FALSE),"")</f>
        <v/>
      </c>
    </row>
    <row r="2067" spans="1:9" x14ac:dyDescent="0.25">
      <c r="A2067" s="12" t="s">
        <v>165</v>
      </c>
      <c r="B2067" s="13" t="s">
        <v>166</v>
      </c>
      <c r="C2067" s="14">
        <v>96</v>
      </c>
      <c r="D2067" s="14">
        <v>1993</v>
      </c>
      <c r="E2067">
        <f t="shared" si="32"/>
        <v>961993</v>
      </c>
      <c r="F2067" s="41" t="str">
        <f>IFERROR(VLOOKUP(E2067,Heritage!$E$3:$H$4601,4,FALSE),"")</f>
        <v/>
      </c>
      <c r="G2067" s="41" t="str">
        <f>IFERROR(VLOOKUP(E2067,'PRS até 2014'!$E$4:$L$6307,8,FALSE),"")</f>
        <v xml:space="preserve"> </v>
      </c>
      <c r="H2067" t="str">
        <f>IFERROR(VLOOKUP(E2067,'Global Insight'!$E$2:$F$4102,2,FALSE),"")</f>
        <v/>
      </c>
      <c r="I2067" t="str">
        <f>IFERROR(VLOOKUP(E2067,EIU!$E$2:$H$3662,4,FALSE),"")</f>
        <v/>
      </c>
    </row>
    <row r="2068" spans="1:9" x14ac:dyDescent="0.25">
      <c r="A2068" s="12" t="s">
        <v>181</v>
      </c>
      <c r="B2068" s="13" t="s">
        <v>182</v>
      </c>
      <c r="C2068" s="14">
        <v>97</v>
      </c>
      <c r="D2068" s="14">
        <v>1993</v>
      </c>
      <c r="E2068">
        <f t="shared" si="32"/>
        <v>971993</v>
      </c>
      <c r="F2068" s="41" t="str">
        <f>IFERROR(VLOOKUP(E2068,Heritage!$E$3:$H$4601,4,FALSE),"")</f>
        <v/>
      </c>
      <c r="G2068" s="41" t="str">
        <f>IFERROR(VLOOKUP(E2068,'PRS até 2014'!$E$4:$L$6307,8,FALSE),"")</f>
        <v xml:space="preserve"> </v>
      </c>
      <c r="H2068" t="str">
        <f>IFERROR(VLOOKUP(E2068,'Global Insight'!$E$2:$F$4102,2,FALSE),"")</f>
        <v/>
      </c>
      <c r="I2068" t="str">
        <f>IFERROR(VLOOKUP(E2068,EIU!$E$2:$H$3662,4,FALSE),"")</f>
        <v/>
      </c>
    </row>
    <row r="2069" spans="1:9" x14ac:dyDescent="0.25">
      <c r="A2069" s="12" t="s">
        <v>167</v>
      </c>
      <c r="B2069" s="13" t="s">
        <v>168</v>
      </c>
      <c r="C2069" s="14">
        <v>98</v>
      </c>
      <c r="D2069" s="14">
        <v>1993</v>
      </c>
      <c r="E2069">
        <f t="shared" si="32"/>
        <v>981993</v>
      </c>
      <c r="F2069" s="41" t="str">
        <f>IFERROR(VLOOKUP(E2069,Heritage!$E$3:$H$4601,4,FALSE),"")</f>
        <v/>
      </c>
      <c r="G2069" s="41">
        <f>IFERROR(VLOOKUP(E2069,'PRS até 2014'!$E$4:$L$6307,8,FALSE),"")</f>
        <v>0.55555555555555558</v>
      </c>
      <c r="H2069" t="str">
        <f>IFERROR(VLOOKUP(E2069,'Global Insight'!$E$2:$F$4102,2,FALSE),"")</f>
        <v/>
      </c>
      <c r="I2069" t="str">
        <f>IFERROR(VLOOKUP(E2069,EIU!$E$2:$H$3662,4,FALSE),"")</f>
        <v/>
      </c>
    </row>
    <row r="2070" spans="1:9" x14ac:dyDescent="0.25">
      <c r="A2070" s="12" t="s">
        <v>175</v>
      </c>
      <c r="B2070" s="13" t="s">
        <v>176</v>
      </c>
      <c r="C2070" s="14">
        <v>99</v>
      </c>
      <c r="D2070" s="14">
        <v>1993</v>
      </c>
      <c r="E2070">
        <f t="shared" si="32"/>
        <v>991993</v>
      </c>
      <c r="F2070" s="41" t="str">
        <f>IFERROR(VLOOKUP(E2070,Heritage!$E$3:$H$4601,4,FALSE),"")</f>
        <v/>
      </c>
      <c r="G2070" s="41" t="str">
        <f>IFERROR(VLOOKUP(E2070,'PRS até 2014'!$E$4:$L$6307,8,FALSE),"")</f>
        <v xml:space="preserve"> </v>
      </c>
      <c r="H2070" t="str">
        <f>IFERROR(VLOOKUP(E2070,'Global Insight'!$E$2:$F$4102,2,FALSE),"")</f>
        <v/>
      </c>
      <c r="I2070" t="str">
        <f>IFERROR(VLOOKUP(E2070,EIU!$E$2:$H$3662,4,FALSE),"")</f>
        <v/>
      </c>
    </row>
    <row r="2071" spans="1:9" x14ac:dyDescent="0.25">
      <c r="A2071" s="12" t="s">
        <v>169</v>
      </c>
      <c r="B2071" s="13" t="s">
        <v>170</v>
      </c>
      <c r="C2071" s="14">
        <v>100</v>
      </c>
      <c r="D2071" s="14">
        <v>1993</v>
      </c>
      <c r="E2071">
        <f t="shared" si="32"/>
        <v>1001993</v>
      </c>
      <c r="F2071" s="41" t="str">
        <f>IFERROR(VLOOKUP(E2071,Heritage!$E$3:$H$4601,4,FALSE),"")</f>
        <v/>
      </c>
      <c r="G2071" s="41">
        <f>IFERROR(VLOOKUP(E2071,'PRS até 2014'!$E$4:$L$6307,8,FALSE),"")</f>
        <v>5.5555555555555552E-2</v>
      </c>
      <c r="H2071" t="str">
        <f>IFERROR(VLOOKUP(E2071,'Global Insight'!$E$2:$F$4102,2,FALSE),"")</f>
        <v/>
      </c>
      <c r="I2071" t="str">
        <f>IFERROR(VLOOKUP(E2071,EIU!$E$2:$H$3662,4,FALSE),"")</f>
        <v/>
      </c>
    </row>
    <row r="2072" spans="1:9" x14ac:dyDescent="0.25">
      <c r="A2072" s="12" t="s">
        <v>171</v>
      </c>
      <c r="B2072" s="13" t="s">
        <v>172</v>
      </c>
      <c r="C2072" s="14">
        <v>101</v>
      </c>
      <c r="D2072" s="14">
        <v>1993</v>
      </c>
      <c r="E2072">
        <f t="shared" si="32"/>
        <v>1011993</v>
      </c>
      <c r="F2072" s="41" t="str">
        <f>IFERROR(VLOOKUP(E2072,Heritage!$E$3:$H$4601,4,FALSE),"")</f>
        <v/>
      </c>
      <c r="G2072" s="41">
        <f>IFERROR(VLOOKUP(E2072,'PRS até 2014'!$E$4:$L$6307,8,FALSE),"")</f>
        <v>0.66666666666666663</v>
      </c>
      <c r="H2072" t="str">
        <f>IFERROR(VLOOKUP(E2072,'Global Insight'!$E$2:$F$4102,2,FALSE),"")</f>
        <v/>
      </c>
      <c r="I2072" t="str">
        <f>IFERROR(VLOOKUP(E2072,EIU!$E$2:$H$3662,4,FALSE),"")</f>
        <v/>
      </c>
    </row>
    <row r="2073" spans="1:9" x14ac:dyDescent="0.25">
      <c r="A2073" s="12" t="s">
        <v>359</v>
      </c>
      <c r="B2073" s="13" t="s">
        <v>383</v>
      </c>
      <c r="C2073" s="14">
        <v>102</v>
      </c>
      <c r="D2073" s="14">
        <v>1993</v>
      </c>
      <c r="E2073">
        <f t="shared" si="32"/>
        <v>1021993</v>
      </c>
      <c r="F2073" s="41" t="str">
        <f>IFERROR(VLOOKUP(E2073,Heritage!$E$3:$H$4601,4,FALSE),"")</f>
        <v/>
      </c>
      <c r="G2073" s="41" t="str">
        <f>IFERROR(VLOOKUP(E2073,'PRS até 2014'!$E$4:$L$6307,8,FALSE),"")</f>
        <v xml:space="preserve"> </v>
      </c>
      <c r="H2073" t="str">
        <f>IFERROR(VLOOKUP(E2073,'Global Insight'!$E$2:$F$4102,2,FALSE),"")</f>
        <v/>
      </c>
      <c r="I2073" t="str">
        <f>IFERROR(VLOOKUP(E2073,EIU!$E$2:$H$3662,4,FALSE),"")</f>
        <v/>
      </c>
    </row>
    <row r="2074" spans="1:9" x14ac:dyDescent="0.25">
      <c r="A2074" s="12" t="s">
        <v>177</v>
      </c>
      <c r="B2074" s="13" t="s">
        <v>178</v>
      </c>
      <c r="C2074" s="14">
        <v>103</v>
      </c>
      <c r="D2074" s="14">
        <v>1993</v>
      </c>
      <c r="E2074">
        <f t="shared" si="32"/>
        <v>1031993</v>
      </c>
      <c r="F2074" s="41" t="str">
        <f>IFERROR(VLOOKUP(E2074,Heritage!$E$3:$H$4601,4,FALSE),"")</f>
        <v/>
      </c>
      <c r="G2074" s="41" t="str">
        <f>IFERROR(VLOOKUP(E2074,'PRS até 2014'!$E$4:$L$6307,8,FALSE),"")</f>
        <v xml:space="preserve"> </v>
      </c>
      <c r="H2074" t="str">
        <f>IFERROR(VLOOKUP(E2074,'Global Insight'!$E$2:$F$4102,2,FALSE),"")</f>
        <v/>
      </c>
      <c r="I2074" t="str">
        <f>IFERROR(VLOOKUP(E2074,EIU!$E$2:$H$3662,4,FALSE),"")</f>
        <v/>
      </c>
    </row>
    <row r="2075" spans="1:9" x14ac:dyDescent="0.25">
      <c r="A2075" s="12" t="s">
        <v>179</v>
      </c>
      <c r="B2075" s="13" t="s">
        <v>180</v>
      </c>
      <c r="C2075" s="14">
        <v>104</v>
      </c>
      <c r="D2075" s="14">
        <v>1993</v>
      </c>
      <c r="E2075">
        <f t="shared" si="32"/>
        <v>1041993</v>
      </c>
      <c r="F2075" s="41" t="str">
        <f>IFERROR(VLOOKUP(E2075,Heritage!$E$3:$H$4601,4,FALSE),"")</f>
        <v/>
      </c>
      <c r="G2075" s="41">
        <f>IFERROR(VLOOKUP(E2075,'PRS até 2014'!$E$4:$L$6307,8,FALSE),"")</f>
        <v>0.91666666666666652</v>
      </c>
      <c r="H2075" t="str">
        <f>IFERROR(VLOOKUP(E2075,'Global Insight'!$E$2:$F$4102,2,FALSE),"")</f>
        <v/>
      </c>
      <c r="I2075" t="str">
        <f>IFERROR(VLOOKUP(E2075,EIU!$E$2:$H$3662,4,FALSE),"")</f>
        <v/>
      </c>
    </row>
    <row r="2076" spans="1:9" x14ac:dyDescent="0.25">
      <c r="A2076" s="12" t="s">
        <v>193</v>
      </c>
      <c r="B2076" s="13" t="s">
        <v>194</v>
      </c>
      <c r="C2076" s="14">
        <v>105</v>
      </c>
      <c r="D2076" s="14">
        <v>1993</v>
      </c>
      <c r="E2076">
        <f t="shared" si="32"/>
        <v>1051993</v>
      </c>
      <c r="F2076" s="41" t="str">
        <f>IFERROR(VLOOKUP(E2076,Heritage!$E$3:$H$4601,4,FALSE),"")</f>
        <v/>
      </c>
      <c r="G2076" s="41" t="str">
        <f>IFERROR(VLOOKUP(E2076,'PRS até 2014'!$E$4:$L$6307,8,FALSE),"")</f>
        <v xml:space="preserve"> </v>
      </c>
      <c r="H2076" t="str">
        <f>IFERROR(VLOOKUP(E2076,'Global Insight'!$E$2:$F$4102,2,FALSE),"")</f>
        <v/>
      </c>
      <c r="I2076" t="str">
        <f>IFERROR(VLOOKUP(E2076,EIU!$E$2:$H$3662,4,FALSE),"")</f>
        <v/>
      </c>
    </row>
    <row r="2077" spans="1:9" x14ac:dyDescent="0.25">
      <c r="A2077" s="12" t="s">
        <v>187</v>
      </c>
      <c r="B2077" s="13" t="s">
        <v>188</v>
      </c>
      <c r="C2077" s="14">
        <v>106</v>
      </c>
      <c r="D2077" s="14">
        <v>1993</v>
      </c>
      <c r="E2077">
        <f t="shared" si="32"/>
        <v>1061993</v>
      </c>
      <c r="F2077" s="41" t="str">
        <f>IFERROR(VLOOKUP(E2077,Heritage!$E$3:$H$4601,4,FALSE),"")</f>
        <v/>
      </c>
      <c r="G2077" s="41">
        <f>IFERROR(VLOOKUP(E2077,'PRS até 2014'!$E$4:$L$6307,8,FALSE),"")</f>
        <v>0.47222222222222221</v>
      </c>
      <c r="H2077" t="str">
        <f>IFERROR(VLOOKUP(E2077,'Global Insight'!$E$2:$F$4102,2,FALSE),"")</f>
        <v/>
      </c>
      <c r="I2077" t="str">
        <f>IFERROR(VLOOKUP(E2077,EIU!$E$2:$H$3662,4,FALSE),"")</f>
        <v/>
      </c>
    </row>
    <row r="2078" spans="1:9" x14ac:dyDescent="0.25">
      <c r="A2078" s="12" t="s">
        <v>209</v>
      </c>
      <c r="B2078" s="13" t="s">
        <v>210</v>
      </c>
      <c r="C2078" s="14">
        <v>107</v>
      </c>
      <c r="D2078" s="14">
        <v>1993</v>
      </c>
      <c r="E2078">
        <f t="shared" si="32"/>
        <v>1071993</v>
      </c>
      <c r="F2078" s="41" t="str">
        <f>IFERROR(VLOOKUP(E2078,Heritage!$E$3:$H$4601,4,FALSE),"")</f>
        <v/>
      </c>
      <c r="G2078" s="41">
        <f>IFERROR(VLOOKUP(E2078,'PRS até 2014'!$E$4:$L$6307,8,FALSE),"")</f>
        <v>0.47222222222222221</v>
      </c>
      <c r="H2078" t="str">
        <f>IFERROR(VLOOKUP(E2078,'Global Insight'!$E$2:$F$4102,2,FALSE),"")</f>
        <v/>
      </c>
      <c r="I2078" t="str">
        <f>IFERROR(VLOOKUP(E2078,EIU!$E$2:$H$3662,4,FALSE),"")</f>
        <v/>
      </c>
    </row>
    <row r="2079" spans="1:9" x14ac:dyDescent="0.25">
      <c r="A2079" s="12" t="s">
        <v>211</v>
      </c>
      <c r="B2079" s="13" t="s">
        <v>212</v>
      </c>
      <c r="C2079" s="14">
        <v>108</v>
      </c>
      <c r="D2079" s="14">
        <v>1993</v>
      </c>
      <c r="E2079">
        <f t="shared" si="32"/>
        <v>1081993</v>
      </c>
      <c r="F2079" s="41" t="str">
        <f>IFERROR(VLOOKUP(E2079,Heritage!$E$3:$H$4601,4,FALSE),"")</f>
        <v/>
      </c>
      <c r="G2079" s="41">
        <f>IFERROR(VLOOKUP(E2079,'PRS até 2014'!$E$4:$L$6307,8,FALSE),"")</f>
        <v>0.69444444444444442</v>
      </c>
      <c r="H2079" t="str">
        <f>IFERROR(VLOOKUP(E2079,'Global Insight'!$E$2:$F$4102,2,FALSE),"")</f>
        <v/>
      </c>
      <c r="I2079" t="str">
        <f>IFERROR(VLOOKUP(E2079,EIU!$E$2:$H$3662,4,FALSE),"")</f>
        <v/>
      </c>
    </row>
    <row r="2080" spans="1:9" x14ac:dyDescent="0.25">
      <c r="A2080" s="12" t="s">
        <v>189</v>
      </c>
      <c r="B2080" s="13" t="s">
        <v>190</v>
      </c>
      <c r="C2080" s="14">
        <v>109</v>
      </c>
      <c r="D2080" s="14">
        <v>1993</v>
      </c>
      <c r="E2080">
        <f t="shared" si="32"/>
        <v>1091993</v>
      </c>
      <c r="F2080" s="41" t="str">
        <f>IFERROR(VLOOKUP(E2080,Heritage!$E$3:$H$4601,4,FALSE),"")</f>
        <v/>
      </c>
      <c r="G2080" s="41" t="str">
        <f>IFERROR(VLOOKUP(E2080,'PRS até 2014'!$E$4:$L$6307,8,FALSE),"")</f>
        <v xml:space="preserve"> </v>
      </c>
      <c r="H2080" t="str">
        <f>IFERROR(VLOOKUP(E2080,'Global Insight'!$E$2:$F$4102,2,FALSE),"")</f>
        <v/>
      </c>
      <c r="I2080" t="str">
        <f>IFERROR(VLOOKUP(E2080,EIU!$E$2:$H$3662,4,FALSE),"")</f>
        <v/>
      </c>
    </row>
    <row r="2081" spans="1:9" x14ac:dyDescent="0.25">
      <c r="A2081" s="12" t="s">
        <v>195</v>
      </c>
      <c r="B2081" s="13" t="s">
        <v>196</v>
      </c>
      <c r="C2081" s="14">
        <v>110</v>
      </c>
      <c r="D2081" s="14">
        <v>1993</v>
      </c>
      <c r="E2081">
        <f t="shared" si="32"/>
        <v>1101993</v>
      </c>
      <c r="F2081" s="41" t="str">
        <f>IFERROR(VLOOKUP(E2081,Heritage!$E$3:$H$4601,4,FALSE),"")</f>
        <v/>
      </c>
      <c r="G2081" s="41">
        <f>IFERROR(VLOOKUP(E2081,'PRS até 2014'!$E$4:$L$6307,8,FALSE),"")</f>
        <v>0.5</v>
      </c>
      <c r="H2081" t="str">
        <f>IFERROR(VLOOKUP(E2081,'Global Insight'!$E$2:$F$4102,2,FALSE),"")</f>
        <v/>
      </c>
      <c r="I2081" t="str">
        <f>IFERROR(VLOOKUP(E2081,EIU!$E$2:$H$3662,4,FALSE),"")</f>
        <v/>
      </c>
    </row>
    <row r="2082" spans="1:9" x14ac:dyDescent="0.25">
      <c r="A2082" s="12" t="s">
        <v>197</v>
      </c>
      <c r="B2082" s="13" t="s">
        <v>198</v>
      </c>
      <c r="C2082" s="14">
        <v>111</v>
      </c>
      <c r="D2082" s="14">
        <v>1993</v>
      </c>
      <c r="E2082">
        <f t="shared" si="32"/>
        <v>1111993</v>
      </c>
      <c r="F2082" s="41" t="str">
        <f>IFERROR(VLOOKUP(E2082,Heritage!$E$3:$H$4601,4,FALSE),"")</f>
        <v/>
      </c>
      <c r="G2082" s="41">
        <f>IFERROR(VLOOKUP(E2082,'PRS até 2014'!$E$4:$L$6307,8,FALSE),"")</f>
        <v>0.69444444444444442</v>
      </c>
      <c r="H2082" t="str">
        <f>IFERROR(VLOOKUP(E2082,'Global Insight'!$E$2:$F$4102,2,FALSE),"")</f>
        <v/>
      </c>
      <c r="I2082" t="str">
        <f>IFERROR(VLOOKUP(E2082,EIU!$E$2:$H$3662,4,FALSE),"")</f>
        <v/>
      </c>
    </row>
    <row r="2083" spans="1:9" x14ac:dyDescent="0.25">
      <c r="A2083" s="12" t="s">
        <v>360</v>
      </c>
      <c r="B2083" s="13" t="s">
        <v>384</v>
      </c>
      <c r="C2083" s="14">
        <v>112</v>
      </c>
      <c r="D2083" s="14">
        <v>1993</v>
      </c>
      <c r="E2083">
        <f t="shared" si="32"/>
        <v>1121993</v>
      </c>
      <c r="F2083" s="41" t="str">
        <f>IFERROR(VLOOKUP(E2083,Heritage!$E$3:$H$4601,4,FALSE),"")</f>
        <v/>
      </c>
      <c r="G2083" s="41" t="str">
        <f>IFERROR(VLOOKUP(E2083,'PRS até 2014'!$E$4:$L$6307,8,FALSE),"")</f>
        <v xml:space="preserve"> </v>
      </c>
      <c r="H2083" t="str">
        <f>IFERROR(VLOOKUP(E2083,'Global Insight'!$E$2:$F$4102,2,FALSE),"")</f>
        <v/>
      </c>
      <c r="I2083" t="str">
        <f>IFERROR(VLOOKUP(E2083,EIU!$E$2:$H$3662,4,FALSE),"")</f>
        <v/>
      </c>
    </row>
    <row r="2084" spans="1:9" x14ac:dyDescent="0.25">
      <c r="A2084" s="12" t="s">
        <v>205</v>
      </c>
      <c r="B2084" s="13" t="s">
        <v>206</v>
      </c>
      <c r="C2084" s="14">
        <v>113</v>
      </c>
      <c r="D2084" s="14">
        <v>1993</v>
      </c>
      <c r="E2084">
        <f t="shared" si="32"/>
        <v>1131993</v>
      </c>
      <c r="F2084" s="41" t="str">
        <f>IFERROR(VLOOKUP(E2084,Heritage!$E$3:$H$4601,4,FALSE),"")</f>
        <v/>
      </c>
      <c r="G2084" s="41" t="str">
        <f>IFERROR(VLOOKUP(E2084,'PRS até 2014'!$E$4:$L$6307,8,FALSE),"")</f>
        <v xml:space="preserve"> </v>
      </c>
      <c r="H2084" t="str">
        <f>IFERROR(VLOOKUP(E2084,'Global Insight'!$E$2:$F$4102,2,FALSE),"")</f>
        <v/>
      </c>
      <c r="I2084" t="str">
        <f>IFERROR(VLOOKUP(E2084,EIU!$E$2:$H$3662,4,FALSE),"")</f>
        <v/>
      </c>
    </row>
    <row r="2085" spans="1:9" x14ac:dyDescent="0.25">
      <c r="A2085" s="12" t="s">
        <v>207</v>
      </c>
      <c r="B2085" s="13" t="s">
        <v>208</v>
      </c>
      <c r="C2085" s="14">
        <v>114</v>
      </c>
      <c r="D2085" s="14">
        <v>1993</v>
      </c>
      <c r="E2085">
        <f t="shared" si="32"/>
        <v>1141993</v>
      </c>
      <c r="F2085" s="41" t="str">
        <f>IFERROR(VLOOKUP(E2085,Heritage!$E$3:$H$4601,4,FALSE),"")</f>
        <v/>
      </c>
      <c r="G2085" s="41" t="str">
        <f>IFERROR(VLOOKUP(E2085,'PRS até 2014'!$E$4:$L$6307,8,FALSE),"")</f>
        <v xml:space="preserve"> </v>
      </c>
      <c r="H2085" t="str">
        <f>IFERROR(VLOOKUP(E2085,'Global Insight'!$E$2:$F$4102,2,FALSE),"")</f>
        <v/>
      </c>
      <c r="I2085" t="str">
        <f>IFERROR(VLOOKUP(E2085,EIU!$E$2:$H$3662,4,FALSE),"")</f>
        <v/>
      </c>
    </row>
    <row r="2086" spans="1:9" x14ac:dyDescent="0.25">
      <c r="A2086" s="12" t="s">
        <v>191</v>
      </c>
      <c r="B2086" s="13" t="s">
        <v>192</v>
      </c>
      <c r="C2086" s="14">
        <v>115</v>
      </c>
      <c r="D2086" s="14">
        <v>1993</v>
      </c>
      <c r="E2086">
        <f t="shared" si="32"/>
        <v>1151993</v>
      </c>
      <c r="F2086" s="41" t="str">
        <f>IFERROR(VLOOKUP(E2086,Heritage!$E$3:$H$4601,4,FALSE),"")</f>
        <v/>
      </c>
      <c r="G2086" s="41">
        <f>IFERROR(VLOOKUP(E2086,'PRS até 2014'!$E$4:$L$6307,8,FALSE),"")</f>
        <v>0.52777777777777779</v>
      </c>
      <c r="H2086" t="str">
        <f>IFERROR(VLOOKUP(E2086,'Global Insight'!$E$2:$F$4102,2,FALSE),"")</f>
        <v/>
      </c>
      <c r="I2086" t="str">
        <f>IFERROR(VLOOKUP(E2086,EIU!$E$2:$H$3662,4,FALSE),"")</f>
        <v/>
      </c>
    </row>
    <row r="2087" spans="1:9" x14ac:dyDescent="0.25">
      <c r="A2087" s="12" t="s">
        <v>361</v>
      </c>
      <c r="B2087" s="13" t="s">
        <v>385</v>
      </c>
      <c r="C2087" s="14">
        <v>116</v>
      </c>
      <c r="D2087" s="14">
        <v>1993</v>
      </c>
      <c r="E2087">
        <f t="shared" si="32"/>
        <v>1161993</v>
      </c>
      <c r="F2087" s="41" t="str">
        <f>IFERROR(VLOOKUP(E2087,Heritage!$E$3:$H$4601,4,FALSE),"")</f>
        <v/>
      </c>
      <c r="G2087" s="41" t="str">
        <f>IFERROR(VLOOKUP(E2087,'PRS até 2014'!$E$4:$L$6307,8,FALSE),"")</f>
        <v xml:space="preserve"> </v>
      </c>
      <c r="H2087" t="str">
        <f>IFERROR(VLOOKUP(E2087,'Global Insight'!$E$2:$F$4102,2,FALSE),"")</f>
        <v/>
      </c>
      <c r="I2087" t="str">
        <f>IFERROR(VLOOKUP(E2087,EIU!$E$2:$H$3662,4,FALSE),"")</f>
        <v/>
      </c>
    </row>
    <row r="2088" spans="1:9" x14ac:dyDescent="0.25">
      <c r="A2088" s="12" t="s">
        <v>185</v>
      </c>
      <c r="B2088" s="13" t="s">
        <v>186</v>
      </c>
      <c r="C2088" s="14">
        <v>117</v>
      </c>
      <c r="D2088" s="14">
        <v>1993</v>
      </c>
      <c r="E2088">
        <f t="shared" si="32"/>
        <v>1171993</v>
      </c>
      <c r="F2088" s="41" t="str">
        <f>IFERROR(VLOOKUP(E2088,Heritage!$E$3:$H$4601,4,FALSE),"")</f>
        <v/>
      </c>
      <c r="G2088" s="41" t="str">
        <f>IFERROR(VLOOKUP(E2088,'PRS até 2014'!$E$4:$L$6307,8,FALSE),"")</f>
        <v xml:space="preserve"> </v>
      </c>
      <c r="H2088" t="str">
        <f>IFERROR(VLOOKUP(E2088,'Global Insight'!$E$2:$F$4102,2,FALSE),"")</f>
        <v/>
      </c>
      <c r="I2088" t="str">
        <f>IFERROR(VLOOKUP(E2088,EIU!$E$2:$H$3662,4,FALSE),"")</f>
        <v/>
      </c>
    </row>
    <row r="2089" spans="1:9" x14ac:dyDescent="0.25">
      <c r="A2089" s="12" t="s">
        <v>362</v>
      </c>
      <c r="B2089" s="13" t="s">
        <v>386</v>
      </c>
      <c r="C2089" s="14">
        <v>118</v>
      </c>
      <c r="D2089" s="14">
        <v>1993</v>
      </c>
      <c r="E2089">
        <f t="shared" si="32"/>
        <v>1181993</v>
      </c>
      <c r="F2089" s="41" t="str">
        <f>IFERROR(VLOOKUP(E2089,Heritage!$E$3:$H$4601,4,FALSE),"")</f>
        <v/>
      </c>
      <c r="G2089" s="41" t="str">
        <f>IFERROR(VLOOKUP(E2089,'PRS até 2014'!$E$4:$L$6307,8,FALSE),"")</f>
        <v/>
      </c>
      <c r="H2089" t="str">
        <f>IFERROR(VLOOKUP(E2089,'Global Insight'!$E$2:$F$4102,2,FALSE),"")</f>
        <v/>
      </c>
      <c r="I2089" t="str">
        <f>IFERROR(VLOOKUP(E2089,EIU!$E$2:$H$3662,4,FALSE),"")</f>
        <v/>
      </c>
    </row>
    <row r="2090" spans="1:9" x14ac:dyDescent="0.25">
      <c r="A2090" s="12" t="s">
        <v>201</v>
      </c>
      <c r="B2090" s="13" t="s">
        <v>202</v>
      </c>
      <c r="C2090" s="14">
        <v>119</v>
      </c>
      <c r="D2090" s="14">
        <v>1993</v>
      </c>
      <c r="E2090">
        <f t="shared" si="32"/>
        <v>1191993</v>
      </c>
      <c r="F2090" s="41" t="str">
        <f>IFERROR(VLOOKUP(E2090,Heritage!$E$3:$H$4601,4,FALSE),"")</f>
        <v/>
      </c>
      <c r="G2090" s="41">
        <f>IFERROR(VLOOKUP(E2090,'PRS até 2014'!$E$4:$L$6307,8,FALSE),"")</f>
        <v>0.55555555555555558</v>
      </c>
      <c r="H2090" t="str">
        <f>IFERROR(VLOOKUP(E2090,'Global Insight'!$E$2:$F$4102,2,FALSE),"")</f>
        <v/>
      </c>
      <c r="I2090" t="str">
        <f>IFERROR(VLOOKUP(E2090,EIU!$E$2:$H$3662,4,FALSE),"")</f>
        <v/>
      </c>
    </row>
    <row r="2091" spans="1:9" x14ac:dyDescent="0.25">
      <c r="A2091" s="12" t="s">
        <v>200</v>
      </c>
      <c r="B2091" s="13" t="s">
        <v>387</v>
      </c>
      <c r="C2091" s="14">
        <v>120</v>
      </c>
      <c r="D2091" s="14">
        <v>1993</v>
      </c>
      <c r="E2091">
        <f t="shared" si="32"/>
        <v>1201993</v>
      </c>
      <c r="F2091" s="41" t="str">
        <f>IFERROR(VLOOKUP(E2091,Heritage!$E$3:$H$4601,4,FALSE),"")</f>
        <v/>
      </c>
      <c r="G2091" s="41" t="str">
        <f>IFERROR(VLOOKUP(E2091,'PRS até 2014'!$E$4:$L$6307,8,FALSE),"")</f>
        <v xml:space="preserve"> </v>
      </c>
      <c r="H2091" t="str">
        <f>IFERROR(VLOOKUP(E2091,'Global Insight'!$E$2:$F$4102,2,FALSE),"")</f>
        <v/>
      </c>
      <c r="I2091" t="str">
        <f>IFERROR(VLOOKUP(E2091,EIU!$E$2:$H$3662,4,FALSE),"")</f>
        <v/>
      </c>
    </row>
    <row r="2092" spans="1:9" x14ac:dyDescent="0.25">
      <c r="A2092" s="12" t="s">
        <v>183</v>
      </c>
      <c r="B2092" s="13" t="s">
        <v>184</v>
      </c>
      <c r="C2092" s="14">
        <v>121</v>
      </c>
      <c r="D2092" s="14">
        <v>1993</v>
      </c>
      <c r="E2092">
        <f t="shared" si="32"/>
        <v>1211993</v>
      </c>
      <c r="F2092" s="41" t="str">
        <f>IFERROR(VLOOKUP(E2092,Heritage!$E$3:$H$4601,4,FALSE),"")</f>
        <v/>
      </c>
      <c r="G2092" s="41">
        <f>IFERROR(VLOOKUP(E2092,'PRS até 2014'!$E$4:$L$6307,8,FALSE),"")</f>
        <v>0.63888888888888884</v>
      </c>
      <c r="H2092" t="str">
        <f>IFERROR(VLOOKUP(E2092,'Global Insight'!$E$2:$F$4102,2,FALSE),"")</f>
        <v/>
      </c>
      <c r="I2092" t="str">
        <f>IFERROR(VLOOKUP(E2092,EIU!$E$2:$H$3662,4,FALSE),"")</f>
        <v/>
      </c>
    </row>
    <row r="2093" spans="1:9" x14ac:dyDescent="0.25">
      <c r="A2093" s="12" t="s">
        <v>203</v>
      </c>
      <c r="B2093" s="13" t="s">
        <v>204</v>
      </c>
      <c r="C2093" s="14">
        <v>122</v>
      </c>
      <c r="D2093" s="14">
        <v>1993</v>
      </c>
      <c r="E2093">
        <f t="shared" si="32"/>
        <v>1221993</v>
      </c>
      <c r="F2093" s="41" t="str">
        <f>IFERROR(VLOOKUP(E2093,Heritage!$E$3:$H$4601,4,FALSE),"")</f>
        <v/>
      </c>
      <c r="G2093" s="41">
        <f>IFERROR(VLOOKUP(E2093,'PRS até 2014'!$E$4:$L$6307,8,FALSE),"")</f>
        <v>0.38888888888888884</v>
      </c>
      <c r="H2093" t="str">
        <f>IFERROR(VLOOKUP(E2093,'Global Insight'!$E$2:$F$4102,2,FALSE),"")</f>
        <v/>
      </c>
      <c r="I2093" t="str">
        <f>IFERROR(VLOOKUP(E2093,EIU!$E$2:$H$3662,4,FALSE),"")</f>
        <v/>
      </c>
    </row>
    <row r="2094" spans="1:9" x14ac:dyDescent="0.25">
      <c r="A2094" s="12" t="s">
        <v>338</v>
      </c>
      <c r="B2094" s="13" t="s">
        <v>199</v>
      </c>
      <c r="C2094" s="14">
        <v>123</v>
      </c>
      <c r="D2094" s="14">
        <v>1993</v>
      </c>
      <c r="E2094">
        <f t="shared" si="32"/>
        <v>1231993</v>
      </c>
      <c r="F2094" s="41" t="str">
        <f>IFERROR(VLOOKUP(E2094,Heritage!$E$3:$H$4601,4,FALSE),"")</f>
        <v/>
      </c>
      <c r="G2094" s="41">
        <f>IFERROR(VLOOKUP(E2094,'PRS até 2014'!$E$4:$L$6307,8,FALSE),"")</f>
        <v>0.3888888888888889</v>
      </c>
      <c r="H2094" t="str">
        <f>IFERROR(VLOOKUP(E2094,'Global Insight'!$E$2:$F$4102,2,FALSE),"")</f>
        <v/>
      </c>
      <c r="I2094" t="str">
        <f>IFERROR(VLOOKUP(E2094,EIU!$E$2:$H$3662,4,FALSE),"")</f>
        <v/>
      </c>
    </row>
    <row r="2095" spans="1:9" x14ac:dyDescent="0.25">
      <c r="A2095" s="12" t="s">
        <v>213</v>
      </c>
      <c r="B2095" s="13" t="s">
        <v>214</v>
      </c>
      <c r="C2095" s="14">
        <v>124</v>
      </c>
      <c r="D2095" s="14">
        <v>1993</v>
      </c>
      <c r="E2095">
        <f t="shared" si="32"/>
        <v>1241993</v>
      </c>
      <c r="F2095" s="41" t="str">
        <f>IFERROR(VLOOKUP(E2095,Heritage!$E$3:$H$4601,4,FALSE),"")</f>
        <v/>
      </c>
      <c r="G2095" s="41">
        <f>IFERROR(VLOOKUP(E2095,'PRS até 2014'!$E$4:$L$6307,8,FALSE),"")</f>
        <v>0.72222222222222221</v>
      </c>
      <c r="H2095" t="str">
        <f>IFERROR(VLOOKUP(E2095,'Global Insight'!$E$2:$F$4102,2,FALSE),"")</f>
        <v/>
      </c>
      <c r="I2095" t="str">
        <f>IFERROR(VLOOKUP(E2095,EIU!$E$2:$H$3662,4,FALSE),"")</f>
        <v/>
      </c>
    </row>
    <row r="2096" spans="1:9" x14ac:dyDescent="0.25">
      <c r="A2096" s="12" t="s">
        <v>363</v>
      </c>
      <c r="B2096" s="13" t="s">
        <v>388</v>
      </c>
      <c r="C2096" s="14">
        <v>125</v>
      </c>
      <c r="D2096" s="14">
        <v>1993</v>
      </c>
      <c r="E2096">
        <f t="shared" si="32"/>
        <v>1251993</v>
      </c>
      <c r="F2096" s="41" t="str">
        <f>IFERROR(VLOOKUP(E2096,Heritage!$E$3:$H$4601,4,FALSE),"")</f>
        <v/>
      </c>
      <c r="G2096" s="41" t="str">
        <f>IFERROR(VLOOKUP(E2096,'PRS até 2014'!$E$4:$L$6307,8,FALSE),"")</f>
        <v xml:space="preserve"> </v>
      </c>
      <c r="H2096" t="str">
        <f>IFERROR(VLOOKUP(E2096,'Global Insight'!$E$2:$F$4102,2,FALSE),"")</f>
        <v/>
      </c>
      <c r="I2096" t="str">
        <f>IFERROR(VLOOKUP(E2096,EIU!$E$2:$H$3662,4,FALSE),"")</f>
        <v/>
      </c>
    </row>
    <row r="2097" spans="1:9" x14ac:dyDescent="0.25">
      <c r="A2097" s="12" t="s">
        <v>225</v>
      </c>
      <c r="B2097" s="13" t="s">
        <v>226</v>
      </c>
      <c r="C2097" s="14">
        <v>126</v>
      </c>
      <c r="D2097" s="14">
        <v>1993</v>
      </c>
      <c r="E2097">
        <f t="shared" si="32"/>
        <v>1261993</v>
      </c>
      <c r="F2097" s="41" t="str">
        <f>IFERROR(VLOOKUP(E2097,Heritage!$E$3:$H$4601,4,FALSE),"")</f>
        <v/>
      </c>
      <c r="G2097" s="41" t="str">
        <f>IFERROR(VLOOKUP(E2097,'PRS até 2014'!$E$4:$L$6307,8,FALSE),"")</f>
        <v xml:space="preserve"> </v>
      </c>
      <c r="H2097" t="str">
        <f>IFERROR(VLOOKUP(E2097,'Global Insight'!$E$2:$F$4102,2,FALSE),"")</f>
        <v/>
      </c>
      <c r="I2097" t="str">
        <f>IFERROR(VLOOKUP(E2097,EIU!$E$2:$H$3662,4,FALSE),"")</f>
        <v/>
      </c>
    </row>
    <row r="2098" spans="1:9" x14ac:dyDescent="0.25">
      <c r="A2098" s="12" t="s">
        <v>221</v>
      </c>
      <c r="B2098" s="13" t="s">
        <v>222</v>
      </c>
      <c r="C2098" s="14">
        <v>127</v>
      </c>
      <c r="D2098" s="14">
        <v>1993</v>
      </c>
      <c r="E2098">
        <f t="shared" si="32"/>
        <v>1271993</v>
      </c>
      <c r="F2098" s="41" t="str">
        <f>IFERROR(VLOOKUP(E2098,Heritage!$E$3:$H$4601,4,FALSE),"")</f>
        <v/>
      </c>
      <c r="G2098" s="41">
        <f>IFERROR(VLOOKUP(E2098,'PRS até 2014'!$E$4:$L$6307,8,FALSE),"")</f>
        <v>0.83333333333333326</v>
      </c>
      <c r="H2098" t="str">
        <f>IFERROR(VLOOKUP(E2098,'Global Insight'!$E$2:$F$4102,2,FALSE),"")</f>
        <v/>
      </c>
      <c r="I2098" t="str">
        <f>IFERROR(VLOOKUP(E2098,EIU!$E$2:$H$3662,4,FALSE),"")</f>
        <v/>
      </c>
    </row>
    <row r="2099" spans="1:9" x14ac:dyDescent="0.25">
      <c r="A2099" s="12" t="s">
        <v>227</v>
      </c>
      <c r="B2099" s="13" t="s">
        <v>228</v>
      </c>
      <c r="C2099" s="14">
        <v>128</v>
      </c>
      <c r="D2099" s="14">
        <v>1993</v>
      </c>
      <c r="E2099">
        <f t="shared" si="32"/>
        <v>1281993</v>
      </c>
      <c r="F2099" s="41" t="str">
        <f>IFERROR(VLOOKUP(E2099,Heritage!$E$3:$H$4601,4,FALSE),"")</f>
        <v/>
      </c>
      <c r="G2099" s="41">
        <f>IFERROR(VLOOKUP(E2099,'PRS até 2014'!$E$4:$L$6307,8,FALSE),"")</f>
        <v>0.83333333333333326</v>
      </c>
      <c r="H2099" t="str">
        <f>IFERROR(VLOOKUP(E2099,'Global Insight'!$E$2:$F$4102,2,FALSE),"")</f>
        <v/>
      </c>
      <c r="I2099" t="str">
        <f>IFERROR(VLOOKUP(E2099,EIU!$E$2:$H$3662,4,FALSE),"")</f>
        <v/>
      </c>
    </row>
    <row r="2100" spans="1:9" x14ac:dyDescent="0.25">
      <c r="A2100" s="12" t="s">
        <v>219</v>
      </c>
      <c r="B2100" s="13" t="s">
        <v>220</v>
      </c>
      <c r="C2100" s="14">
        <v>129</v>
      </c>
      <c r="D2100" s="14">
        <v>1993</v>
      </c>
      <c r="E2100">
        <f t="shared" si="32"/>
        <v>1291993</v>
      </c>
      <c r="F2100" s="41" t="str">
        <f>IFERROR(VLOOKUP(E2100,Heritage!$E$3:$H$4601,4,FALSE),"")</f>
        <v/>
      </c>
      <c r="G2100" s="41">
        <f>IFERROR(VLOOKUP(E2100,'PRS até 2014'!$E$4:$L$6307,8,FALSE),"")</f>
        <v>0.55555555555555558</v>
      </c>
      <c r="H2100" t="str">
        <f>IFERROR(VLOOKUP(E2100,'Global Insight'!$E$2:$F$4102,2,FALSE),"")</f>
        <v/>
      </c>
      <c r="I2100" t="str">
        <f>IFERROR(VLOOKUP(E2100,EIU!$E$2:$H$3662,4,FALSE),"")</f>
        <v/>
      </c>
    </row>
    <row r="2101" spans="1:9" x14ac:dyDescent="0.25">
      <c r="A2101" s="12" t="s">
        <v>215</v>
      </c>
      <c r="B2101" s="13" t="s">
        <v>216</v>
      </c>
      <c r="C2101" s="14">
        <v>130</v>
      </c>
      <c r="D2101" s="14">
        <v>1993</v>
      </c>
      <c r="E2101">
        <f t="shared" si="32"/>
        <v>1301993</v>
      </c>
      <c r="F2101" s="41" t="str">
        <f>IFERROR(VLOOKUP(E2101,Heritage!$E$3:$H$4601,4,FALSE),"")</f>
        <v/>
      </c>
      <c r="G2101" s="41">
        <f>IFERROR(VLOOKUP(E2101,'PRS até 2014'!$E$4:$L$6307,8,FALSE),"")</f>
        <v>0.36111111111111105</v>
      </c>
      <c r="H2101" t="str">
        <f>IFERROR(VLOOKUP(E2101,'Global Insight'!$E$2:$F$4102,2,FALSE),"")</f>
        <v/>
      </c>
      <c r="I2101" t="str">
        <f>IFERROR(VLOOKUP(E2101,EIU!$E$2:$H$3662,4,FALSE),"")</f>
        <v/>
      </c>
    </row>
    <row r="2102" spans="1:9" x14ac:dyDescent="0.25">
      <c r="A2102" s="12" t="s">
        <v>217</v>
      </c>
      <c r="B2102" s="13" t="s">
        <v>218</v>
      </c>
      <c r="C2102" s="14">
        <v>131</v>
      </c>
      <c r="D2102" s="14">
        <v>1993</v>
      </c>
      <c r="E2102">
        <f t="shared" ref="E2102:E2165" si="33">C2102*10000+D2102</f>
        <v>1311993</v>
      </c>
      <c r="F2102" s="41" t="str">
        <f>IFERROR(VLOOKUP(E2102,Heritage!$E$3:$H$4601,4,FALSE),"")</f>
        <v/>
      </c>
      <c r="G2102" s="41">
        <f>IFERROR(VLOOKUP(E2102,'PRS até 2014'!$E$4:$L$6307,8,FALSE),"")</f>
        <v>0.44444444444444442</v>
      </c>
      <c r="H2102" t="str">
        <f>IFERROR(VLOOKUP(E2102,'Global Insight'!$E$2:$F$4102,2,FALSE),"")</f>
        <v/>
      </c>
      <c r="I2102" t="str">
        <f>IFERROR(VLOOKUP(E2102,EIU!$E$2:$H$3662,4,FALSE),"")</f>
        <v/>
      </c>
    </row>
    <row r="2103" spans="1:9" x14ac:dyDescent="0.25">
      <c r="A2103" s="12" t="s">
        <v>223</v>
      </c>
      <c r="B2103" s="13" t="s">
        <v>224</v>
      </c>
      <c r="C2103" s="14">
        <v>132</v>
      </c>
      <c r="D2103" s="14">
        <v>1993</v>
      </c>
      <c r="E2103">
        <f t="shared" si="33"/>
        <v>1321993</v>
      </c>
      <c r="F2103" s="41" t="str">
        <f>IFERROR(VLOOKUP(E2103,Heritage!$E$3:$H$4601,4,FALSE),"")</f>
        <v/>
      </c>
      <c r="G2103" s="41">
        <f>IFERROR(VLOOKUP(E2103,'PRS até 2014'!$E$4:$L$6307,8,FALSE),"")</f>
        <v>0.80555555555555558</v>
      </c>
      <c r="H2103" t="str">
        <f>IFERROR(VLOOKUP(E2103,'Global Insight'!$E$2:$F$4102,2,FALSE),"")</f>
        <v/>
      </c>
      <c r="I2103" t="str">
        <f>IFERROR(VLOOKUP(E2103,EIU!$E$2:$H$3662,4,FALSE),"")</f>
        <v/>
      </c>
    </row>
    <row r="2104" spans="1:9" x14ac:dyDescent="0.25">
      <c r="A2104" s="12" t="s">
        <v>229</v>
      </c>
      <c r="B2104" s="13" t="s">
        <v>230</v>
      </c>
      <c r="C2104" s="14">
        <v>133</v>
      </c>
      <c r="D2104" s="14">
        <v>1993</v>
      </c>
      <c r="E2104">
        <f t="shared" si="33"/>
        <v>1331993</v>
      </c>
      <c r="F2104" s="41" t="str">
        <f>IFERROR(VLOOKUP(E2104,Heritage!$E$3:$H$4601,4,FALSE),"")</f>
        <v/>
      </c>
      <c r="G2104" s="41">
        <f>IFERROR(VLOOKUP(E2104,'PRS até 2014'!$E$4:$L$6307,8,FALSE),"")</f>
        <v>0.61111111111111105</v>
      </c>
      <c r="H2104" t="str">
        <f>IFERROR(VLOOKUP(E2104,'Global Insight'!$E$2:$F$4102,2,FALSE),"")</f>
        <v/>
      </c>
      <c r="I2104" t="str">
        <f>IFERROR(VLOOKUP(E2104,EIU!$E$2:$H$3662,4,FALSE),"")</f>
        <v/>
      </c>
    </row>
    <row r="2105" spans="1:9" x14ac:dyDescent="0.25">
      <c r="A2105" s="12" t="s">
        <v>231</v>
      </c>
      <c r="B2105" s="13" t="s">
        <v>232</v>
      </c>
      <c r="C2105" s="14">
        <v>134</v>
      </c>
      <c r="D2105" s="14">
        <v>1993</v>
      </c>
      <c r="E2105">
        <f t="shared" si="33"/>
        <v>1341993</v>
      </c>
      <c r="F2105" s="41" t="str">
        <f>IFERROR(VLOOKUP(E2105,Heritage!$E$3:$H$4601,4,FALSE),"")</f>
        <v/>
      </c>
      <c r="G2105" s="41">
        <f>IFERROR(VLOOKUP(E2105,'PRS até 2014'!$E$4:$L$6307,8,FALSE),"")</f>
        <v>0.33333333333333331</v>
      </c>
      <c r="H2105" t="str">
        <f>IFERROR(VLOOKUP(E2105,'Global Insight'!$E$2:$F$4102,2,FALSE),"")</f>
        <v/>
      </c>
      <c r="I2105" t="str">
        <f>IFERROR(VLOOKUP(E2105,EIU!$E$2:$H$3662,4,FALSE),"")</f>
        <v/>
      </c>
    </row>
    <row r="2106" spans="1:9" x14ac:dyDescent="0.25">
      <c r="A2106" s="12" t="s">
        <v>364</v>
      </c>
      <c r="B2106" s="13" t="s">
        <v>389</v>
      </c>
      <c r="C2106" s="14">
        <v>135</v>
      </c>
      <c r="D2106" s="14">
        <v>1993</v>
      </c>
      <c r="E2106">
        <f t="shared" si="33"/>
        <v>1351993</v>
      </c>
      <c r="F2106" s="41" t="str">
        <f>IFERROR(VLOOKUP(E2106,Heritage!$E$3:$H$4601,4,FALSE),"")</f>
        <v/>
      </c>
      <c r="G2106" s="41" t="str">
        <f>IFERROR(VLOOKUP(E2106,'PRS até 2014'!$E$4:$L$6307,8,FALSE),"")</f>
        <v xml:space="preserve"> </v>
      </c>
      <c r="H2106" t="str">
        <f>IFERROR(VLOOKUP(E2106,'Global Insight'!$E$2:$F$4102,2,FALSE),"")</f>
        <v/>
      </c>
      <c r="I2106" t="str">
        <f>IFERROR(VLOOKUP(E2106,EIU!$E$2:$H$3662,4,FALSE),"")</f>
        <v/>
      </c>
    </row>
    <row r="2107" spans="1:9" x14ac:dyDescent="0.25">
      <c r="A2107" s="12" t="s">
        <v>233</v>
      </c>
      <c r="B2107" s="13" t="s">
        <v>234</v>
      </c>
      <c r="C2107" s="14">
        <v>136</v>
      </c>
      <c r="D2107" s="14">
        <v>1993</v>
      </c>
      <c r="E2107">
        <f t="shared" si="33"/>
        <v>1361993</v>
      </c>
      <c r="F2107" s="41" t="str">
        <f>IFERROR(VLOOKUP(E2107,Heritage!$E$3:$H$4601,4,FALSE),"")</f>
        <v/>
      </c>
      <c r="G2107" s="41">
        <f>IFERROR(VLOOKUP(E2107,'PRS até 2014'!$E$4:$L$6307,8,FALSE),"")</f>
        <v>0.41666666666666669</v>
      </c>
      <c r="H2107" t="str">
        <f>IFERROR(VLOOKUP(E2107,'Global Insight'!$E$2:$F$4102,2,FALSE),"")</f>
        <v/>
      </c>
      <c r="I2107" t="str">
        <f>IFERROR(VLOOKUP(E2107,EIU!$E$2:$H$3662,4,FALSE),"")</f>
        <v/>
      </c>
    </row>
    <row r="2108" spans="1:9" x14ac:dyDescent="0.25">
      <c r="A2108" s="12" t="s">
        <v>239</v>
      </c>
      <c r="B2108" s="13" t="s">
        <v>240</v>
      </c>
      <c r="C2108" s="14">
        <v>137</v>
      </c>
      <c r="D2108" s="14">
        <v>1993</v>
      </c>
      <c r="E2108">
        <f t="shared" si="33"/>
        <v>1371993</v>
      </c>
      <c r="F2108" s="41" t="str">
        <f>IFERROR(VLOOKUP(E2108,Heritage!$E$3:$H$4601,4,FALSE),"")</f>
        <v/>
      </c>
      <c r="G2108" s="41">
        <f>IFERROR(VLOOKUP(E2108,'PRS até 2014'!$E$4:$L$6307,8,FALSE),"")</f>
        <v>0.47222222222222221</v>
      </c>
      <c r="H2108" t="str">
        <f>IFERROR(VLOOKUP(E2108,'Global Insight'!$E$2:$F$4102,2,FALSE),"")</f>
        <v/>
      </c>
      <c r="I2108" t="str">
        <f>IFERROR(VLOOKUP(E2108,EIU!$E$2:$H$3662,4,FALSE),"")</f>
        <v/>
      </c>
    </row>
    <row r="2109" spans="1:9" x14ac:dyDescent="0.25">
      <c r="A2109" s="12" t="s">
        <v>246</v>
      </c>
      <c r="B2109" s="13" t="s">
        <v>247</v>
      </c>
      <c r="C2109" s="14">
        <v>138</v>
      </c>
      <c r="D2109" s="14">
        <v>1993</v>
      </c>
      <c r="E2109">
        <f t="shared" si="33"/>
        <v>1381993</v>
      </c>
      <c r="F2109" s="41" t="str">
        <f>IFERROR(VLOOKUP(E2109,Heritage!$E$3:$H$4601,4,FALSE),"")</f>
        <v/>
      </c>
      <c r="G2109" s="41">
        <f>IFERROR(VLOOKUP(E2109,'PRS até 2014'!$E$4:$L$6307,8,FALSE),"")</f>
        <v>0.55555555555555558</v>
      </c>
      <c r="H2109" t="str">
        <f>IFERROR(VLOOKUP(E2109,'Global Insight'!$E$2:$F$4102,2,FALSE),"")</f>
        <v/>
      </c>
      <c r="I2109" t="str">
        <f>IFERROR(VLOOKUP(E2109,EIU!$E$2:$H$3662,4,FALSE),"")</f>
        <v/>
      </c>
    </row>
    <row r="2110" spans="1:9" x14ac:dyDescent="0.25">
      <c r="A2110" s="12" t="s">
        <v>235</v>
      </c>
      <c r="B2110" s="13" t="s">
        <v>236</v>
      </c>
      <c r="C2110" s="14">
        <v>139</v>
      </c>
      <c r="D2110" s="14">
        <v>1993</v>
      </c>
      <c r="E2110">
        <f t="shared" si="33"/>
        <v>1391993</v>
      </c>
      <c r="F2110" s="41" t="str">
        <f>IFERROR(VLOOKUP(E2110,Heritage!$E$3:$H$4601,4,FALSE),"")</f>
        <v/>
      </c>
      <c r="G2110" s="41">
        <f>IFERROR(VLOOKUP(E2110,'PRS até 2014'!$E$4:$L$6307,8,FALSE),"")</f>
        <v>0.44444444444444442</v>
      </c>
      <c r="H2110" t="str">
        <f>IFERROR(VLOOKUP(E2110,'Global Insight'!$E$2:$F$4102,2,FALSE),"")</f>
        <v/>
      </c>
      <c r="I2110" t="str">
        <f>IFERROR(VLOOKUP(E2110,EIU!$E$2:$H$3662,4,FALSE),"")</f>
        <v/>
      </c>
    </row>
    <row r="2111" spans="1:9" x14ac:dyDescent="0.25">
      <c r="A2111" s="12" t="s">
        <v>237</v>
      </c>
      <c r="B2111" s="13" t="s">
        <v>238</v>
      </c>
      <c r="C2111" s="14">
        <v>140</v>
      </c>
      <c r="D2111" s="14">
        <v>1993</v>
      </c>
      <c r="E2111">
        <f t="shared" si="33"/>
        <v>1401993</v>
      </c>
      <c r="F2111" s="41" t="str">
        <f>IFERROR(VLOOKUP(E2111,Heritage!$E$3:$H$4601,4,FALSE),"")</f>
        <v/>
      </c>
      <c r="G2111" s="41">
        <f>IFERROR(VLOOKUP(E2111,'PRS até 2014'!$E$4:$L$6307,8,FALSE),"")</f>
        <v>0.52777777777777779</v>
      </c>
      <c r="H2111" t="str">
        <f>IFERROR(VLOOKUP(E2111,'Global Insight'!$E$2:$F$4102,2,FALSE),"")</f>
        <v/>
      </c>
      <c r="I2111" t="str">
        <f>IFERROR(VLOOKUP(E2111,EIU!$E$2:$H$3662,4,FALSE),"")</f>
        <v/>
      </c>
    </row>
    <row r="2112" spans="1:9" x14ac:dyDescent="0.25">
      <c r="A2112" s="12" t="s">
        <v>241</v>
      </c>
      <c r="B2112" s="13" t="s">
        <v>242</v>
      </c>
      <c r="C2112" s="14">
        <v>141</v>
      </c>
      <c r="D2112" s="14">
        <v>1993</v>
      </c>
      <c r="E2112">
        <f t="shared" si="33"/>
        <v>1411993</v>
      </c>
      <c r="F2112" s="41" t="str">
        <f>IFERROR(VLOOKUP(E2112,Heritage!$E$3:$H$4601,4,FALSE),"")</f>
        <v/>
      </c>
      <c r="G2112" s="41">
        <f>IFERROR(VLOOKUP(E2112,'PRS até 2014'!$E$4:$L$6307,8,FALSE),"")</f>
        <v>0.75</v>
      </c>
      <c r="H2112" t="str">
        <f>IFERROR(VLOOKUP(E2112,'Global Insight'!$E$2:$F$4102,2,FALSE),"")</f>
        <v/>
      </c>
      <c r="I2112" t="str">
        <f>IFERROR(VLOOKUP(E2112,EIU!$E$2:$H$3662,4,FALSE),"")</f>
        <v/>
      </c>
    </row>
    <row r="2113" spans="1:9" x14ac:dyDescent="0.25">
      <c r="A2113" s="12" t="s">
        <v>244</v>
      </c>
      <c r="B2113" s="13" t="s">
        <v>245</v>
      </c>
      <c r="C2113" s="14">
        <v>142</v>
      </c>
      <c r="D2113" s="14">
        <v>1993</v>
      </c>
      <c r="E2113">
        <f t="shared" si="33"/>
        <v>1421993</v>
      </c>
      <c r="F2113" s="41" t="str">
        <f>IFERROR(VLOOKUP(E2113,Heritage!$E$3:$H$4601,4,FALSE),"")</f>
        <v/>
      </c>
      <c r="G2113" s="41">
        <f>IFERROR(VLOOKUP(E2113,'PRS até 2014'!$E$4:$L$6307,8,FALSE),"")</f>
        <v>0.72222222222222221</v>
      </c>
      <c r="H2113" t="str">
        <f>IFERROR(VLOOKUP(E2113,'Global Insight'!$E$2:$F$4102,2,FALSE),"")</f>
        <v/>
      </c>
      <c r="I2113" t="str">
        <f>IFERROR(VLOOKUP(E2113,EIU!$E$2:$H$3662,4,FALSE),"")</f>
        <v/>
      </c>
    </row>
    <row r="2114" spans="1:9" x14ac:dyDescent="0.25">
      <c r="A2114" s="12" t="s">
        <v>248</v>
      </c>
      <c r="B2114" s="13" t="s">
        <v>249</v>
      </c>
      <c r="C2114" s="14">
        <v>143</v>
      </c>
      <c r="D2114" s="14">
        <v>1993</v>
      </c>
      <c r="E2114">
        <f t="shared" si="33"/>
        <v>1431993</v>
      </c>
      <c r="F2114" s="41" t="str">
        <f>IFERROR(VLOOKUP(E2114,Heritage!$E$3:$H$4601,4,FALSE),"")</f>
        <v/>
      </c>
      <c r="G2114" s="41">
        <f>IFERROR(VLOOKUP(E2114,'PRS até 2014'!$E$4:$L$6307,8,FALSE),"")</f>
        <v>0.55555555555555558</v>
      </c>
      <c r="H2114" t="str">
        <f>IFERROR(VLOOKUP(E2114,'Global Insight'!$E$2:$F$4102,2,FALSE),"")</f>
        <v/>
      </c>
      <c r="I2114" t="str">
        <f>IFERROR(VLOOKUP(E2114,EIU!$E$2:$H$3662,4,FALSE),"")</f>
        <v/>
      </c>
    </row>
    <row r="2115" spans="1:9" x14ac:dyDescent="0.25">
      <c r="A2115" s="12" t="s">
        <v>250</v>
      </c>
      <c r="B2115" s="13" t="s">
        <v>390</v>
      </c>
      <c r="C2115" s="14">
        <v>144</v>
      </c>
      <c r="D2115" s="14">
        <v>1993</v>
      </c>
      <c r="E2115">
        <f t="shared" si="33"/>
        <v>1441993</v>
      </c>
      <c r="F2115" s="41" t="str">
        <f>IFERROR(VLOOKUP(E2115,Heritage!$E$3:$H$4601,4,FALSE),"")</f>
        <v/>
      </c>
      <c r="G2115" s="41">
        <f>IFERROR(VLOOKUP(E2115,'PRS até 2014'!$E$4:$L$6307,8,FALSE),"")</f>
        <v>0.58333333333333326</v>
      </c>
      <c r="H2115" t="str">
        <f>IFERROR(VLOOKUP(E2115,'Global Insight'!$E$2:$F$4102,2,FALSE),"")</f>
        <v/>
      </c>
      <c r="I2115" t="str">
        <f>IFERROR(VLOOKUP(E2115,EIU!$E$2:$H$3662,4,FALSE),"")</f>
        <v/>
      </c>
    </row>
    <row r="2116" spans="1:9" x14ac:dyDescent="0.25">
      <c r="A2116" s="12" t="s">
        <v>251</v>
      </c>
      <c r="B2116" s="13" t="s">
        <v>252</v>
      </c>
      <c r="C2116" s="14">
        <v>145</v>
      </c>
      <c r="D2116" s="14">
        <v>1993</v>
      </c>
      <c r="E2116">
        <f t="shared" si="33"/>
        <v>1451993</v>
      </c>
      <c r="F2116" s="41" t="str">
        <f>IFERROR(VLOOKUP(E2116,Heritage!$E$3:$H$4601,4,FALSE),"")</f>
        <v/>
      </c>
      <c r="G2116" s="41">
        <f>IFERROR(VLOOKUP(E2116,'PRS até 2014'!$E$4:$L$6307,8,FALSE),"")</f>
        <v>0.41666666666666663</v>
      </c>
      <c r="H2116" t="str">
        <f>IFERROR(VLOOKUP(E2116,'Global Insight'!$E$2:$F$4102,2,FALSE),"")</f>
        <v/>
      </c>
      <c r="I2116" t="str">
        <f>IFERROR(VLOOKUP(E2116,EIU!$E$2:$H$3662,4,FALSE),"")</f>
        <v/>
      </c>
    </row>
    <row r="2117" spans="1:9" x14ac:dyDescent="0.25">
      <c r="A2117" s="12" t="s">
        <v>253</v>
      </c>
      <c r="B2117" s="13" t="s">
        <v>254</v>
      </c>
      <c r="C2117" s="14">
        <v>146</v>
      </c>
      <c r="D2117" s="14">
        <v>1993</v>
      </c>
      <c r="E2117">
        <f t="shared" si="33"/>
        <v>1461993</v>
      </c>
      <c r="F2117" s="41" t="str">
        <f>IFERROR(VLOOKUP(E2117,Heritage!$E$3:$H$4601,4,FALSE),"")</f>
        <v/>
      </c>
      <c r="G2117" s="41" t="str">
        <f>IFERROR(VLOOKUP(E2117,'PRS até 2014'!$E$4:$L$6307,8,FALSE),"")</f>
        <v xml:space="preserve"> </v>
      </c>
      <c r="H2117" t="str">
        <f>IFERROR(VLOOKUP(E2117,'Global Insight'!$E$2:$F$4102,2,FALSE),"")</f>
        <v/>
      </c>
      <c r="I2117" t="str">
        <f>IFERROR(VLOOKUP(E2117,EIU!$E$2:$H$3662,4,FALSE),"")</f>
        <v/>
      </c>
    </row>
    <row r="2118" spans="1:9" x14ac:dyDescent="0.25">
      <c r="A2118" s="12" t="s">
        <v>365</v>
      </c>
      <c r="B2118" s="13" t="s">
        <v>391</v>
      </c>
      <c r="C2118" s="14">
        <v>147</v>
      </c>
      <c r="D2118" s="14">
        <v>1993</v>
      </c>
      <c r="E2118">
        <f t="shared" si="33"/>
        <v>1471993</v>
      </c>
      <c r="F2118" s="41" t="str">
        <f>IFERROR(VLOOKUP(E2118,Heritage!$E$3:$H$4601,4,FALSE),"")</f>
        <v/>
      </c>
      <c r="G2118" s="41" t="str">
        <f>IFERROR(VLOOKUP(E2118,'PRS até 2014'!$E$4:$L$6307,8,FALSE),"")</f>
        <v xml:space="preserve"> </v>
      </c>
      <c r="H2118" t="str">
        <f>IFERROR(VLOOKUP(E2118,'Global Insight'!$E$2:$F$4102,2,FALSE),"")</f>
        <v/>
      </c>
      <c r="I2118" t="str">
        <f>IFERROR(VLOOKUP(E2118,EIU!$E$2:$H$3662,4,FALSE),"")</f>
        <v/>
      </c>
    </row>
    <row r="2119" spans="1:9" x14ac:dyDescent="0.25">
      <c r="A2119" s="12" t="s">
        <v>366</v>
      </c>
      <c r="B2119" s="13" t="s">
        <v>392</v>
      </c>
      <c r="C2119" s="14">
        <v>148</v>
      </c>
      <c r="D2119" s="14">
        <v>1993</v>
      </c>
      <c r="E2119">
        <f t="shared" si="33"/>
        <v>1481993</v>
      </c>
      <c r="F2119" s="41" t="str">
        <f>IFERROR(VLOOKUP(E2119,Heritage!$E$3:$H$4601,4,FALSE),"")</f>
        <v/>
      </c>
      <c r="G2119" s="41" t="str">
        <f>IFERROR(VLOOKUP(E2119,'PRS até 2014'!$E$4:$L$6307,8,FALSE),"")</f>
        <v xml:space="preserve"> </v>
      </c>
      <c r="H2119" t="str">
        <f>IFERROR(VLOOKUP(E2119,'Global Insight'!$E$2:$F$4102,2,FALSE),"")</f>
        <v/>
      </c>
      <c r="I2119" t="str">
        <f>IFERROR(VLOOKUP(E2119,EIU!$E$2:$H$3662,4,FALSE),"")</f>
        <v/>
      </c>
    </row>
    <row r="2120" spans="1:9" x14ac:dyDescent="0.25">
      <c r="A2120" s="12" t="s">
        <v>272</v>
      </c>
      <c r="B2120" s="13" t="s">
        <v>273</v>
      </c>
      <c r="C2120" s="14">
        <v>149</v>
      </c>
      <c r="D2120" s="14">
        <v>1993</v>
      </c>
      <c r="E2120">
        <f t="shared" si="33"/>
        <v>1491993</v>
      </c>
      <c r="F2120" s="41" t="str">
        <f>IFERROR(VLOOKUP(E2120,Heritage!$E$3:$H$4601,4,FALSE),"")</f>
        <v/>
      </c>
      <c r="G2120" s="41" t="str">
        <f>IFERROR(VLOOKUP(E2120,'PRS até 2014'!$E$4:$L$6307,8,FALSE),"")</f>
        <v xml:space="preserve"> </v>
      </c>
      <c r="H2120" t="str">
        <f>IFERROR(VLOOKUP(E2120,'Global Insight'!$E$2:$F$4102,2,FALSE),"")</f>
        <v/>
      </c>
      <c r="I2120" t="str">
        <f>IFERROR(VLOOKUP(E2120,EIU!$E$2:$H$3662,4,FALSE),"")</f>
        <v/>
      </c>
    </row>
    <row r="2121" spans="1:9" x14ac:dyDescent="0.25">
      <c r="A2121" s="12" t="s">
        <v>255</v>
      </c>
      <c r="B2121" s="13" t="s">
        <v>256</v>
      </c>
      <c r="C2121" s="14">
        <v>150</v>
      </c>
      <c r="D2121" s="14">
        <v>1993</v>
      </c>
      <c r="E2121">
        <f t="shared" si="33"/>
        <v>1501993</v>
      </c>
      <c r="F2121" s="41" t="str">
        <f>IFERROR(VLOOKUP(E2121,Heritage!$E$3:$H$4601,4,FALSE),"")</f>
        <v/>
      </c>
      <c r="G2121" s="41">
        <f>IFERROR(VLOOKUP(E2121,'PRS até 2014'!$E$4:$L$6307,8,FALSE),"")</f>
        <v>0.63888888888888884</v>
      </c>
      <c r="H2121" t="str">
        <f>IFERROR(VLOOKUP(E2121,'Global Insight'!$E$2:$F$4102,2,FALSE),"")</f>
        <v/>
      </c>
      <c r="I2121" t="str">
        <f>IFERROR(VLOOKUP(E2121,EIU!$E$2:$H$3662,4,FALSE),"")</f>
        <v/>
      </c>
    </row>
    <row r="2122" spans="1:9" x14ac:dyDescent="0.25">
      <c r="A2122" s="12" t="s">
        <v>259</v>
      </c>
      <c r="B2122" s="13" t="s">
        <v>260</v>
      </c>
      <c r="C2122" s="14">
        <v>151</v>
      </c>
      <c r="D2122" s="14">
        <v>1993</v>
      </c>
      <c r="E2122">
        <f t="shared" si="33"/>
        <v>1511993</v>
      </c>
      <c r="F2122" s="41" t="str">
        <f>IFERROR(VLOOKUP(E2122,Heritage!$E$3:$H$4601,4,FALSE),"")</f>
        <v/>
      </c>
      <c r="G2122" s="41">
        <f>IFERROR(VLOOKUP(E2122,'PRS até 2014'!$E$4:$L$6307,8,FALSE),"")</f>
        <v>0.44444444444444442</v>
      </c>
      <c r="H2122" t="str">
        <f>IFERROR(VLOOKUP(E2122,'Global Insight'!$E$2:$F$4102,2,FALSE),"")</f>
        <v/>
      </c>
      <c r="I2122" t="str">
        <f>IFERROR(VLOOKUP(E2122,EIU!$E$2:$H$3662,4,FALSE),"")</f>
        <v/>
      </c>
    </row>
    <row r="2123" spans="1:9" x14ac:dyDescent="0.25">
      <c r="A2123" s="12" t="s">
        <v>271</v>
      </c>
      <c r="B2123" s="13" t="s">
        <v>393</v>
      </c>
      <c r="C2123" s="14">
        <v>152</v>
      </c>
      <c r="D2123" s="14">
        <v>1993</v>
      </c>
      <c r="E2123">
        <f t="shared" si="33"/>
        <v>1521993</v>
      </c>
      <c r="F2123" s="41" t="str">
        <f>IFERROR(VLOOKUP(E2123,Heritage!$E$3:$H$4601,4,FALSE),"")</f>
        <v/>
      </c>
      <c r="G2123" s="41">
        <f>IFERROR(VLOOKUP(E2123,'PRS até 2014'!$E$4:$L$6307,8,FALSE),"")</f>
        <v>0.33333333333333331</v>
      </c>
      <c r="H2123" t="str">
        <f>IFERROR(VLOOKUP(E2123,'Global Insight'!$E$2:$F$4102,2,FALSE),"")</f>
        <v/>
      </c>
      <c r="I2123" t="str">
        <f>IFERROR(VLOOKUP(E2123,EIU!$E$2:$H$3662,4,FALSE),"")</f>
        <v/>
      </c>
    </row>
    <row r="2124" spans="1:9" x14ac:dyDescent="0.25">
      <c r="A2124" s="12" t="s">
        <v>284</v>
      </c>
      <c r="B2124" s="13" t="s">
        <v>285</v>
      </c>
      <c r="C2124" s="14">
        <v>153</v>
      </c>
      <c r="D2124" s="14">
        <v>1993</v>
      </c>
      <c r="E2124">
        <f t="shared" si="33"/>
        <v>1531993</v>
      </c>
      <c r="F2124" s="41" t="str">
        <f>IFERROR(VLOOKUP(E2124,Heritage!$E$3:$H$4601,4,FALSE),"")</f>
        <v/>
      </c>
      <c r="G2124" s="41" t="str">
        <f>IFERROR(VLOOKUP(E2124,'PRS até 2014'!$E$4:$L$6307,8,FALSE),"")</f>
        <v xml:space="preserve"> </v>
      </c>
      <c r="H2124" t="str">
        <f>IFERROR(VLOOKUP(E2124,'Global Insight'!$E$2:$F$4102,2,FALSE),"")</f>
        <v/>
      </c>
      <c r="I2124" t="str">
        <f>IFERROR(VLOOKUP(E2124,EIU!$E$2:$H$3662,4,FALSE),"")</f>
        <v/>
      </c>
    </row>
    <row r="2125" spans="1:9" x14ac:dyDescent="0.25">
      <c r="A2125" s="12" t="s">
        <v>265</v>
      </c>
      <c r="B2125" s="13" t="s">
        <v>266</v>
      </c>
      <c r="C2125" s="14">
        <v>154</v>
      </c>
      <c r="D2125" s="14">
        <v>1993</v>
      </c>
      <c r="E2125">
        <f t="shared" si="33"/>
        <v>1541993</v>
      </c>
      <c r="F2125" s="41" t="str">
        <f>IFERROR(VLOOKUP(E2125,Heritage!$E$3:$H$4601,4,FALSE),"")</f>
        <v/>
      </c>
      <c r="G2125" s="41">
        <f>IFERROR(VLOOKUP(E2125,'PRS até 2014'!$E$4:$L$6307,8,FALSE),"")</f>
        <v>0.24999999999999997</v>
      </c>
      <c r="H2125" t="str">
        <f>IFERROR(VLOOKUP(E2125,'Global Insight'!$E$2:$F$4102,2,FALSE),"")</f>
        <v/>
      </c>
      <c r="I2125" t="str">
        <f>IFERROR(VLOOKUP(E2125,EIU!$E$2:$H$3662,4,FALSE),"")</f>
        <v/>
      </c>
    </row>
    <row r="2126" spans="1:9" x14ac:dyDescent="0.25">
      <c r="A2126" s="12" t="s">
        <v>261</v>
      </c>
      <c r="B2126" s="13" t="s">
        <v>262</v>
      </c>
      <c r="C2126" s="14">
        <v>155</v>
      </c>
      <c r="D2126" s="14">
        <v>1993</v>
      </c>
      <c r="E2126">
        <f t="shared" si="33"/>
        <v>1551993</v>
      </c>
      <c r="F2126" s="41" t="str">
        <f>IFERROR(VLOOKUP(E2126,Heritage!$E$3:$H$4601,4,FALSE),"")</f>
        <v/>
      </c>
      <c r="G2126" s="41">
        <f>IFERROR(VLOOKUP(E2126,'PRS até 2014'!$E$4:$L$6307,8,FALSE),"")</f>
        <v>0.69444444444444442</v>
      </c>
      <c r="H2126" t="str">
        <f>IFERROR(VLOOKUP(E2126,'Global Insight'!$E$2:$F$4102,2,FALSE),"")</f>
        <v/>
      </c>
      <c r="I2126" t="str">
        <f>IFERROR(VLOOKUP(E2126,EIU!$E$2:$H$3662,4,FALSE),"")</f>
        <v/>
      </c>
    </row>
    <row r="2127" spans="1:9" x14ac:dyDescent="0.25">
      <c r="A2127" s="12" t="s">
        <v>276</v>
      </c>
      <c r="B2127" s="13" t="s">
        <v>277</v>
      </c>
      <c r="C2127" s="14">
        <v>156</v>
      </c>
      <c r="D2127" s="14">
        <v>1993</v>
      </c>
      <c r="E2127">
        <f t="shared" si="33"/>
        <v>1561993</v>
      </c>
      <c r="F2127" s="41" t="str">
        <f>IFERROR(VLOOKUP(E2127,Heritage!$E$3:$H$4601,4,FALSE),"")</f>
        <v/>
      </c>
      <c r="G2127" s="41">
        <f>IFERROR(VLOOKUP(E2127,'PRS até 2014'!$E$4:$L$6307,8,FALSE),"")</f>
        <v>0.66666666666666663</v>
      </c>
      <c r="H2127" t="str">
        <f>IFERROR(VLOOKUP(E2127,'Global Insight'!$E$2:$F$4102,2,FALSE),"")</f>
        <v/>
      </c>
      <c r="I2127" t="str">
        <f>IFERROR(VLOOKUP(E2127,EIU!$E$2:$H$3662,4,FALSE),"")</f>
        <v/>
      </c>
    </row>
    <row r="2128" spans="1:9" x14ac:dyDescent="0.25">
      <c r="A2128" s="12" t="s">
        <v>278</v>
      </c>
      <c r="B2128" s="13" t="s">
        <v>279</v>
      </c>
      <c r="C2128" s="14">
        <v>157</v>
      </c>
      <c r="D2128" s="14">
        <v>1993</v>
      </c>
      <c r="E2128">
        <f t="shared" si="33"/>
        <v>1571993</v>
      </c>
      <c r="F2128" s="41" t="str">
        <f>IFERROR(VLOOKUP(E2128,Heritage!$E$3:$H$4601,4,FALSE),"")</f>
        <v/>
      </c>
      <c r="G2128" s="41" t="str">
        <f>IFERROR(VLOOKUP(E2128,'PRS até 2014'!$E$4:$L$6307,8,FALSE),"")</f>
        <v xml:space="preserve"> </v>
      </c>
      <c r="H2128" t="str">
        <f>IFERROR(VLOOKUP(E2128,'Global Insight'!$E$2:$F$4102,2,FALSE),"")</f>
        <v/>
      </c>
      <c r="I2128" t="str">
        <f>IFERROR(VLOOKUP(E2128,EIU!$E$2:$H$3662,4,FALSE),"")</f>
        <v/>
      </c>
    </row>
    <row r="2129" spans="1:9" x14ac:dyDescent="0.25">
      <c r="A2129" s="12" t="s">
        <v>263</v>
      </c>
      <c r="B2129" s="13" t="s">
        <v>264</v>
      </c>
      <c r="C2129" s="14">
        <v>158</v>
      </c>
      <c r="D2129" s="14">
        <v>1993</v>
      </c>
      <c r="E2129">
        <f t="shared" si="33"/>
        <v>1581993</v>
      </c>
      <c r="F2129" s="41" t="str">
        <f>IFERROR(VLOOKUP(E2129,Heritage!$E$3:$H$4601,4,FALSE),"")</f>
        <v/>
      </c>
      <c r="G2129" s="41" t="str">
        <f>IFERROR(VLOOKUP(E2129,'PRS até 2014'!$E$4:$L$6307,8,FALSE),"")</f>
        <v xml:space="preserve"> </v>
      </c>
      <c r="H2129" t="str">
        <f>IFERROR(VLOOKUP(E2129,'Global Insight'!$E$2:$F$4102,2,FALSE),"")</f>
        <v/>
      </c>
      <c r="I2129" t="str">
        <f>IFERROR(VLOOKUP(E2129,EIU!$E$2:$H$3662,4,FALSE),"")</f>
        <v/>
      </c>
    </row>
    <row r="2130" spans="1:9" x14ac:dyDescent="0.25">
      <c r="A2130" s="12" t="s">
        <v>269</v>
      </c>
      <c r="B2130" s="13" t="s">
        <v>270</v>
      </c>
      <c r="C2130" s="14">
        <v>159</v>
      </c>
      <c r="D2130" s="14">
        <v>1993</v>
      </c>
      <c r="E2130">
        <f t="shared" si="33"/>
        <v>1591993</v>
      </c>
      <c r="F2130" s="41" t="str">
        <f>IFERROR(VLOOKUP(E2130,Heritage!$E$3:$H$4601,4,FALSE),"")</f>
        <v/>
      </c>
      <c r="G2130" s="41">
        <f>IFERROR(VLOOKUP(E2130,'PRS até 2014'!$E$4:$L$6307,8,FALSE),"")</f>
        <v>8.3333333333333329E-2</v>
      </c>
      <c r="H2130" t="str">
        <f>IFERROR(VLOOKUP(E2130,'Global Insight'!$E$2:$F$4102,2,FALSE),"")</f>
        <v/>
      </c>
      <c r="I2130" t="str">
        <f>IFERROR(VLOOKUP(E2130,EIU!$E$2:$H$3662,4,FALSE),"")</f>
        <v/>
      </c>
    </row>
    <row r="2131" spans="1:9" x14ac:dyDescent="0.25">
      <c r="A2131" s="12" t="s">
        <v>327</v>
      </c>
      <c r="B2131" s="13" t="s">
        <v>328</v>
      </c>
      <c r="C2131" s="14">
        <v>160</v>
      </c>
      <c r="D2131" s="14">
        <v>1993</v>
      </c>
      <c r="E2131">
        <f t="shared" si="33"/>
        <v>1601993</v>
      </c>
      <c r="F2131" s="41" t="str">
        <f>IFERROR(VLOOKUP(E2131,Heritage!$E$3:$H$4601,4,FALSE),"")</f>
        <v/>
      </c>
      <c r="G2131" s="41">
        <f>IFERROR(VLOOKUP(E2131,'PRS até 2014'!$E$4:$L$6307,8,FALSE),"")</f>
        <v>0.61111111111111116</v>
      </c>
      <c r="H2131" t="str">
        <f>IFERROR(VLOOKUP(E2131,'Global Insight'!$E$2:$F$4102,2,FALSE),"")</f>
        <v/>
      </c>
      <c r="I2131" t="str">
        <f>IFERROR(VLOOKUP(E2131,EIU!$E$2:$H$3662,4,FALSE),"")</f>
        <v/>
      </c>
    </row>
    <row r="2132" spans="1:9" x14ac:dyDescent="0.25">
      <c r="A2132" s="12" t="s">
        <v>89</v>
      </c>
      <c r="B2132" s="13" t="s">
        <v>90</v>
      </c>
      <c r="C2132" s="14">
        <v>161</v>
      </c>
      <c r="D2132" s="14">
        <v>1993</v>
      </c>
      <c r="E2132">
        <f t="shared" si="33"/>
        <v>1611993</v>
      </c>
      <c r="F2132" s="41" t="str">
        <f>IFERROR(VLOOKUP(E2132,Heritage!$E$3:$H$4601,4,FALSE),"")</f>
        <v/>
      </c>
      <c r="G2132" s="41">
        <f>IFERROR(VLOOKUP(E2132,'PRS até 2014'!$E$4:$L$6307,8,FALSE),"")</f>
        <v>0.75</v>
      </c>
      <c r="H2132" t="str">
        <f>IFERROR(VLOOKUP(E2132,'Global Insight'!$E$2:$F$4102,2,FALSE),"")</f>
        <v/>
      </c>
      <c r="I2132" t="str">
        <f>IFERROR(VLOOKUP(E2132,EIU!$E$2:$H$3662,4,FALSE),"")</f>
        <v/>
      </c>
    </row>
    <row r="2133" spans="1:9" x14ac:dyDescent="0.25">
      <c r="A2133" s="12" t="s">
        <v>173</v>
      </c>
      <c r="B2133" s="13" t="s">
        <v>174</v>
      </c>
      <c r="C2133" s="14">
        <v>162</v>
      </c>
      <c r="D2133" s="14">
        <v>1993</v>
      </c>
      <c r="E2133">
        <f t="shared" si="33"/>
        <v>1621993</v>
      </c>
      <c r="F2133" s="41" t="str">
        <f>IFERROR(VLOOKUP(E2133,Heritage!$E$3:$H$4601,4,FALSE),"")</f>
        <v/>
      </c>
      <c r="G2133" s="41">
        <f>IFERROR(VLOOKUP(E2133,'PRS até 2014'!$E$4:$L$6307,8,FALSE),"")</f>
        <v>0.5</v>
      </c>
      <c r="H2133" t="str">
        <f>IFERROR(VLOOKUP(E2133,'Global Insight'!$E$2:$F$4102,2,FALSE),"")</f>
        <v/>
      </c>
      <c r="I2133" t="str">
        <f>IFERROR(VLOOKUP(E2133,EIU!$E$2:$H$3662,4,FALSE),"")</f>
        <v/>
      </c>
    </row>
    <row r="2134" spans="1:9" x14ac:dyDescent="0.25">
      <c r="A2134" s="12" t="s">
        <v>367</v>
      </c>
      <c r="B2134" s="13" t="s">
        <v>394</v>
      </c>
      <c r="C2134" s="14">
        <v>163</v>
      </c>
      <c r="D2134" s="14">
        <v>1993</v>
      </c>
      <c r="E2134">
        <f t="shared" si="33"/>
        <v>1631993</v>
      </c>
      <c r="F2134" s="41" t="str">
        <f>IFERROR(VLOOKUP(E2134,Heritage!$E$3:$H$4601,4,FALSE),"")</f>
        <v/>
      </c>
      <c r="G2134" s="41" t="str">
        <f>IFERROR(VLOOKUP(E2134,'PRS até 2014'!$E$4:$L$6307,8,FALSE),"")</f>
        <v xml:space="preserve"> </v>
      </c>
      <c r="H2134" t="str">
        <f>IFERROR(VLOOKUP(E2134,'Global Insight'!$E$2:$F$4102,2,FALSE),"")</f>
        <v/>
      </c>
      <c r="I2134" t="str">
        <f>IFERROR(VLOOKUP(E2134,EIU!$E$2:$H$3662,4,FALSE),"")</f>
        <v/>
      </c>
    </row>
    <row r="2135" spans="1:9" x14ac:dyDescent="0.25">
      <c r="A2135" s="12" t="s">
        <v>368</v>
      </c>
      <c r="B2135" s="13" t="s">
        <v>395</v>
      </c>
      <c r="C2135" s="14">
        <v>164</v>
      </c>
      <c r="D2135" s="14">
        <v>1993</v>
      </c>
      <c r="E2135">
        <f t="shared" si="33"/>
        <v>1641993</v>
      </c>
      <c r="F2135" s="41" t="str">
        <f>IFERROR(VLOOKUP(E2135,Heritage!$E$3:$H$4601,4,FALSE),"")</f>
        <v/>
      </c>
      <c r="G2135" s="41" t="str">
        <f>IFERROR(VLOOKUP(E2135,'PRS até 2014'!$E$4:$L$6307,8,FALSE),"")</f>
        <v xml:space="preserve"> </v>
      </c>
      <c r="H2135" t="str">
        <f>IFERROR(VLOOKUP(E2135,'Global Insight'!$E$2:$F$4102,2,FALSE),"")</f>
        <v/>
      </c>
      <c r="I2135" t="str">
        <f>IFERROR(VLOOKUP(E2135,EIU!$E$2:$H$3662,4,FALSE),"")</f>
        <v/>
      </c>
    </row>
    <row r="2136" spans="1:9" x14ac:dyDescent="0.25">
      <c r="A2136" s="12" t="s">
        <v>369</v>
      </c>
      <c r="B2136" s="13" t="s">
        <v>396</v>
      </c>
      <c r="C2136" s="14">
        <v>165</v>
      </c>
      <c r="D2136" s="14">
        <v>1993</v>
      </c>
      <c r="E2136">
        <f t="shared" si="33"/>
        <v>1651993</v>
      </c>
      <c r="F2136" s="41" t="str">
        <f>IFERROR(VLOOKUP(E2136,Heritage!$E$3:$H$4601,4,FALSE),"")</f>
        <v/>
      </c>
      <c r="G2136" s="41" t="str">
        <f>IFERROR(VLOOKUP(E2136,'PRS até 2014'!$E$4:$L$6307,8,FALSE),"")</f>
        <v xml:space="preserve"> </v>
      </c>
      <c r="H2136" t="str">
        <f>IFERROR(VLOOKUP(E2136,'Global Insight'!$E$2:$F$4102,2,FALSE),"")</f>
        <v/>
      </c>
      <c r="I2136" t="str">
        <f>IFERROR(VLOOKUP(E2136,EIU!$E$2:$H$3662,4,FALSE),"")</f>
        <v/>
      </c>
    </row>
    <row r="2137" spans="1:9" x14ac:dyDescent="0.25">
      <c r="A2137" s="12" t="s">
        <v>257</v>
      </c>
      <c r="B2137" s="13" t="s">
        <v>258</v>
      </c>
      <c r="C2137" s="14">
        <v>166</v>
      </c>
      <c r="D2137" s="14">
        <v>1993</v>
      </c>
      <c r="E2137">
        <f t="shared" si="33"/>
        <v>1661993</v>
      </c>
      <c r="F2137" s="41" t="str">
        <f>IFERROR(VLOOKUP(E2137,Heritage!$E$3:$H$4601,4,FALSE),"")</f>
        <v/>
      </c>
      <c r="G2137" s="41">
        <f>IFERROR(VLOOKUP(E2137,'PRS até 2014'!$E$4:$L$6307,8,FALSE),"")</f>
        <v>0.27777777777777779</v>
      </c>
      <c r="H2137" t="str">
        <f>IFERROR(VLOOKUP(E2137,'Global Insight'!$E$2:$F$4102,2,FALSE),"")</f>
        <v/>
      </c>
      <c r="I2137" t="str">
        <f>IFERROR(VLOOKUP(E2137,EIU!$E$2:$H$3662,4,FALSE),"")</f>
        <v/>
      </c>
    </row>
    <row r="2138" spans="1:9" x14ac:dyDescent="0.25">
      <c r="A2138" s="12" t="s">
        <v>274</v>
      </c>
      <c r="B2138" s="13" t="s">
        <v>275</v>
      </c>
      <c r="C2138" s="14">
        <v>167</v>
      </c>
      <c r="D2138" s="14">
        <v>1993</v>
      </c>
      <c r="E2138">
        <f t="shared" si="33"/>
        <v>1671993</v>
      </c>
      <c r="F2138" s="41" t="str">
        <f>IFERROR(VLOOKUP(E2138,Heritage!$E$3:$H$4601,4,FALSE),"")</f>
        <v/>
      </c>
      <c r="G2138" s="41">
        <f>IFERROR(VLOOKUP(E2138,'PRS até 2014'!$E$4:$L$6307,8,FALSE),"")</f>
        <v>0.38888888888888884</v>
      </c>
      <c r="H2138" t="str">
        <f>IFERROR(VLOOKUP(E2138,'Global Insight'!$E$2:$F$4102,2,FALSE),"")</f>
        <v/>
      </c>
      <c r="I2138" t="str">
        <f>IFERROR(VLOOKUP(E2138,EIU!$E$2:$H$3662,4,FALSE),"")</f>
        <v/>
      </c>
    </row>
    <row r="2139" spans="1:9" x14ac:dyDescent="0.25">
      <c r="A2139" s="12" t="s">
        <v>282</v>
      </c>
      <c r="B2139" s="13" t="s">
        <v>283</v>
      </c>
      <c r="C2139" s="14">
        <v>168</v>
      </c>
      <c r="D2139" s="14">
        <v>1993</v>
      </c>
      <c r="E2139">
        <f t="shared" si="33"/>
        <v>1681993</v>
      </c>
      <c r="F2139" s="41" t="str">
        <f>IFERROR(VLOOKUP(E2139,Heritage!$E$3:$H$4601,4,FALSE),"")</f>
        <v/>
      </c>
      <c r="G2139" s="41" t="str">
        <f>IFERROR(VLOOKUP(E2139,'PRS até 2014'!$E$4:$L$6307,8,FALSE),"")</f>
        <v xml:space="preserve"> </v>
      </c>
      <c r="H2139" t="str">
        <f>IFERROR(VLOOKUP(E2139,'Global Insight'!$E$2:$F$4102,2,FALSE),"")</f>
        <v/>
      </c>
      <c r="I2139" t="str">
        <f>IFERROR(VLOOKUP(E2139,EIU!$E$2:$H$3662,4,FALSE),"")</f>
        <v/>
      </c>
    </row>
    <row r="2140" spans="1:9" x14ac:dyDescent="0.25">
      <c r="A2140" s="12" t="s">
        <v>280</v>
      </c>
      <c r="B2140" s="13" t="s">
        <v>281</v>
      </c>
      <c r="C2140" s="14">
        <v>169</v>
      </c>
      <c r="D2140" s="14">
        <v>1993</v>
      </c>
      <c r="E2140">
        <f t="shared" si="33"/>
        <v>1691993</v>
      </c>
      <c r="F2140" s="41" t="str">
        <f>IFERROR(VLOOKUP(E2140,Heritage!$E$3:$H$4601,4,FALSE),"")</f>
        <v/>
      </c>
      <c r="G2140" s="41">
        <f>IFERROR(VLOOKUP(E2140,'PRS até 2014'!$E$4:$L$6307,8,FALSE),"")</f>
        <v>0.80555555555555558</v>
      </c>
      <c r="H2140" t="str">
        <f>IFERROR(VLOOKUP(E2140,'Global Insight'!$E$2:$F$4102,2,FALSE),"")</f>
        <v/>
      </c>
      <c r="I2140" t="str">
        <f>IFERROR(VLOOKUP(E2140,EIU!$E$2:$H$3662,4,FALSE),"")</f>
        <v/>
      </c>
    </row>
    <row r="2141" spans="1:9" x14ac:dyDescent="0.25">
      <c r="A2141" s="12" t="s">
        <v>49</v>
      </c>
      <c r="B2141" s="13" t="s">
        <v>50</v>
      </c>
      <c r="C2141" s="14">
        <v>170</v>
      </c>
      <c r="D2141" s="14">
        <v>1993</v>
      </c>
      <c r="E2141">
        <f t="shared" si="33"/>
        <v>1701993</v>
      </c>
      <c r="F2141" s="41" t="str">
        <f>IFERROR(VLOOKUP(E2141,Heritage!$E$3:$H$4601,4,FALSE),"")</f>
        <v/>
      </c>
      <c r="G2141" s="41">
        <f>IFERROR(VLOOKUP(E2141,'PRS até 2014'!$E$4:$L$6307,8,FALSE),"")</f>
        <v>0.86111111111111116</v>
      </c>
      <c r="H2141" t="str">
        <f>IFERROR(VLOOKUP(E2141,'Global Insight'!$E$2:$F$4102,2,FALSE),"")</f>
        <v/>
      </c>
      <c r="I2141" t="str">
        <f>IFERROR(VLOOKUP(E2141,EIU!$E$2:$H$3662,4,FALSE),"")</f>
        <v/>
      </c>
    </row>
    <row r="2142" spans="1:9" x14ac:dyDescent="0.25">
      <c r="A2142" s="12" t="s">
        <v>286</v>
      </c>
      <c r="B2142" s="13" t="s">
        <v>287</v>
      </c>
      <c r="C2142" s="14">
        <v>171</v>
      </c>
      <c r="D2142" s="14">
        <v>1993</v>
      </c>
      <c r="E2142">
        <f t="shared" si="33"/>
        <v>1711993</v>
      </c>
      <c r="F2142" s="41" t="str">
        <f>IFERROR(VLOOKUP(E2142,Heritage!$E$3:$H$4601,4,FALSE),"")</f>
        <v/>
      </c>
      <c r="G2142" s="41">
        <f>IFERROR(VLOOKUP(E2142,'PRS até 2014'!$E$4:$L$6307,8,FALSE),"")</f>
        <v>0.61111111111111105</v>
      </c>
      <c r="H2142" t="str">
        <f>IFERROR(VLOOKUP(E2142,'Global Insight'!$E$2:$F$4102,2,FALSE),"")</f>
        <v/>
      </c>
      <c r="I2142" t="str">
        <f>IFERROR(VLOOKUP(E2142,EIU!$E$2:$H$3662,4,FALSE),"")</f>
        <v/>
      </c>
    </row>
    <row r="2143" spans="1:9" x14ac:dyDescent="0.25">
      <c r="A2143" s="12" t="s">
        <v>370</v>
      </c>
      <c r="B2143" s="13" t="s">
        <v>305</v>
      </c>
      <c r="C2143" s="14">
        <v>172</v>
      </c>
      <c r="D2143" s="14">
        <v>1993</v>
      </c>
      <c r="E2143">
        <f t="shared" si="33"/>
        <v>1721993</v>
      </c>
      <c r="F2143" s="41" t="str">
        <f>IFERROR(VLOOKUP(E2143,Heritage!$E$3:$H$4601,4,FALSE),"")</f>
        <v/>
      </c>
      <c r="G2143" s="41">
        <f>IFERROR(VLOOKUP(E2143,'PRS até 2014'!$E$4:$L$6307,8,FALSE),"")</f>
        <v>0.69444444444444442</v>
      </c>
      <c r="H2143" t="str">
        <f>IFERROR(VLOOKUP(E2143,'Global Insight'!$E$2:$F$4102,2,FALSE),"")</f>
        <v/>
      </c>
      <c r="I2143" t="str">
        <f>IFERROR(VLOOKUP(E2143,EIU!$E$2:$H$3662,4,FALSE),"")</f>
        <v/>
      </c>
    </row>
    <row r="2144" spans="1:9" x14ac:dyDescent="0.25">
      <c r="A2144" s="12" t="s">
        <v>294</v>
      </c>
      <c r="B2144" s="13" t="s">
        <v>295</v>
      </c>
      <c r="C2144" s="14">
        <v>173</v>
      </c>
      <c r="D2144" s="14">
        <v>1993</v>
      </c>
      <c r="E2144">
        <f t="shared" si="33"/>
        <v>1731993</v>
      </c>
      <c r="F2144" s="41" t="str">
        <f>IFERROR(VLOOKUP(E2144,Heritage!$E$3:$H$4601,4,FALSE),"")</f>
        <v/>
      </c>
      <c r="G2144" s="41" t="str">
        <f>IFERROR(VLOOKUP(E2144,'PRS até 2014'!$E$4:$L$6307,8,FALSE),"")</f>
        <v xml:space="preserve"> </v>
      </c>
      <c r="H2144" t="str">
        <f>IFERROR(VLOOKUP(E2144,'Global Insight'!$E$2:$F$4102,2,FALSE),"")</f>
        <v/>
      </c>
      <c r="I2144" t="str">
        <f>IFERROR(VLOOKUP(E2144,EIU!$E$2:$H$3662,4,FALSE),"")</f>
        <v/>
      </c>
    </row>
    <row r="2145" spans="1:9" x14ac:dyDescent="0.25">
      <c r="A2145" s="12" t="s">
        <v>306</v>
      </c>
      <c r="B2145" s="13" t="s">
        <v>307</v>
      </c>
      <c r="C2145" s="14">
        <v>174</v>
      </c>
      <c r="D2145" s="14">
        <v>1993</v>
      </c>
      <c r="E2145">
        <f t="shared" si="33"/>
        <v>1741993</v>
      </c>
      <c r="F2145" s="41" t="str">
        <f>IFERROR(VLOOKUP(E2145,Heritage!$E$3:$H$4601,4,FALSE),"")</f>
        <v/>
      </c>
      <c r="G2145" s="41">
        <f>IFERROR(VLOOKUP(E2145,'PRS até 2014'!$E$4:$L$6307,8,FALSE),"")</f>
        <v>0.61111111111111105</v>
      </c>
      <c r="H2145" t="str">
        <f>IFERROR(VLOOKUP(E2145,'Global Insight'!$E$2:$F$4102,2,FALSE),"")</f>
        <v/>
      </c>
      <c r="I2145" t="str">
        <f>IFERROR(VLOOKUP(E2145,EIU!$E$2:$H$3662,4,FALSE),"")</f>
        <v/>
      </c>
    </row>
    <row r="2146" spans="1:9" x14ac:dyDescent="0.25">
      <c r="A2146" s="12" t="s">
        <v>292</v>
      </c>
      <c r="B2146" s="13" t="s">
        <v>293</v>
      </c>
      <c r="C2146" s="14">
        <v>175</v>
      </c>
      <c r="D2146" s="14">
        <v>1993</v>
      </c>
      <c r="E2146">
        <f t="shared" si="33"/>
        <v>1751993</v>
      </c>
      <c r="F2146" s="41" t="str">
        <f>IFERROR(VLOOKUP(E2146,Heritage!$E$3:$H$4601,4,FALSE),"")</f>
        <v/>
      </c>
      <c r="G2146" s="41">
        <f>IFERROR(VLOOKUP(E2146,'PRS até 2014'!$E$4:$L$6307,8,FALSE),"")</f>
        <v>0.61111111111111105</v>
      </c>
      <c r="H2146" t="str">
        <f>IFERROR(VLOOKUP(E2146,'Global Insight'!$E$2:$F$4102,2,FALSE),"")</f>
        <v/>
      </c>
      <c r="I2146" t="str">
        <f>IFERROR(VLOOKUP(E2146,EIU!$E$2:$H$3662,4,FALSE),"")</f>
        <v/>
      </c>
    </row>
    <row r="2147" spans="1:9" x14ac:dyDescent="0.25">
      <c r="A2147" s="12" t="s">
        <v>339</v>
      </c>
      <c r="B2147" s="13" t="s">
        <v>340</v>
      </c>
      <c r="C2147" s="14">
        <v>176</v>
      </c>
      <c r="D2147" s="14">
        <v>1993</v>
      </c>
      <c r="E2147">
        <f t="shared" si="33"/>
        <v>1761993</v>
      </c>
      <c r="F2147" s="41" t="str">
        <f>IFERROR(VLOOKUP(E2147,Heritage!$E$3:$H$4601,4,FALSE),"")</f>
        <v/>
      </c>
      <c r="G2147" s="41" t="str">
        <f>IFERROR(VLOOKUP(E2147,'PRS até 2014'!$E$4:$L$6307,8,FALSE),"")</f>
        <v xml:space="preserve"> </v>
      </c>
      <c r="H2147" t="str">
        <f>IFERROR(VLOOKUP(E2147,'Global Insight'!$E$2:$F$4102,2,FALSE),"")</f>
        <v/>
      </c>
      <c r="I2147" t="str">
        <f>IFERROR(VLOOKUP(E2147,EIU!$E$2:$H$3662,4,FALSE),"")</f>
        <v/>
      </c>
    </row>
    <row r="2148" spans="1:9" x14ac:dyDescent="0.25">
      <c r="A2148" s="12" t="s">
        <v>290</v>
      </c>
      <c r="B2148" s="13" t="s">
        <v>291</v>
      </c>
      <c r="C2148" s="14">
        <v>177</v>
      </c>
      <c r="D2148" s="14">
        <v>1993</v>
      </c>
      <c r="E2148">
        <f t="shared" si="33"/>
        <v>1771993</v>
      </c>
      <c r="F2148" s="41" t="str">
        <f>IFERROR(VLOOKUP(E2148,Heritage!$E$3:$H$4601,4,FALSE),"")</f>
        <v/>
      </c>
      <c r="G2148" s="41">
        <f>IFERROR(VLOOKUP(E2148,'PRS até 2014'!$E$4:$L$6307,8,FALSE),"")</f>
        <v>0.3611111111111111</v>
      </c>
      <c r="H2148" t="str">
        <f>IFERROR(VLOOKUP(E2148,'Global Insight'!$E$2:$F$4102,2,FALSE),"")</f>
        <v/>
      </c>
      <c r="I2148" t="str">
        <f>IFERROR(VLOOKUP(E2148,EIU!$E$2:$H$3662,4,FALSE),"")</f>
        <v/>
      </c>
    </row>
    <row r="2149" spans="1:9" x14ac:dyDescent="0.25">
      <c r="A2149" s="12" t="s">
        <v>371</v>
      </c>
      <c r="B2149" s="13" t="s">
        <v>397</v>
      </c>
      <c r="C2149" s="14">
        <v>178</v>
      </c>
      <c r="D2149" s="14">
        <v>1993</v>
      </c>
      <c r="E2149">
        <f t="shared" si="33"/>
        <v>1781993</v>
      </c>
      <c r="F2149" s="41" t="str">
        <f>IFERROR(VLOOKUP(E2149,Heritage!$E$3:$H$4601,4,FALSE),"")</f>
        <v/>
      </c>
      <c r="G2149" s="41" t="str">
        <f>IFERROR(VLOOKUP(E2149,'PRS até 2014'!$E$4:$L$6307,8,FALSE),"")</f>
        <v xml:space="preserve"> </v>
      </c>
      <c r="H2149" t="str">
        <f>IFERROR(VLOOKUP(E2149,'Global Insight'!$E$2:$F$4102,2,FALSE),"")</f>
        <v/>
      </c>
      <c r="I2149" t="str">
        <f>IFERROR(VLOOKUP(E2149,EIU!$E$2:$H$3662,4,FALSE),"")</f>
        <v/>
      </c>
    </row>
    <row r="2150" spans="1:9" x14ac:dyDescent="0.25">
      <c r="A2150" s="12" t="s">
        <v>298</v>
      </c>
      <c r="B2150" s="13" t="s">
        <v>299</v>
      </c>
      <c r="C2150" s="14">
        <v>179</v>
      </c>
      <c r="D2150" s="14">
        <v>1993</v>
      </c>
      <c r="E2150">
        <f t="shared" si="33"/>
        <v>1791993</v>
      </c>
      <c r="F2150" s="41" t="str">
        <f>IFERROR(VLOOKUP(E2150,Heritage!$E$3:$H$4601,4,FALSE),"")</f>
        <v/>
      </c>
      <c r="G2150" s="41">
        <f>IFERROR(VLOOKUP(E2150,'PRS até 2014'!$E$4:$L$6307,8,FALSE),"")</f>
        <v>0.52777777777777779</v>
      </c>
      <c r="H2150" t="str">
        <f>IFERROR(VLOOKUP(E2150,'Global Insight'!$E$2:$F$4102,2,FALSE),"")</f>
        <v/>
      </c>
      <c r="I2150" t="str">
        <f>IFERROR(VLOOKUP(E2150,EIU!$E$2:$H$3662,4,FALSE),"")</f>
        <v/>
      </c>
    </row>
    <row r="2151" spans="1:9" x14ac:dyDescent="0.25">
      <c r="A2151" s="12" t="s">
        <v>300</v>
      </c>
      <c r="B2151" s="13" t="s">
        <v>301</v>
      </c>
      <c r="C2151" s="14">
        <v>180</v>
      </c>
      <c r="D2151" s="14">
        <v>1993</v>
      </c>
      <c r="E2151">
        <f t="shared" si="33"/>
        <v>1801993</v>
      </c>
      <c r="F2151" s="41" t="str">
        <f>IFERROR(VLOOKUP(E2151,Heritage!$E$3:$H$4601,4,FALSE),"")</f>
        <v/>
      </c>
      <c r="G2151" s="41">
        <f>IFERROR(VLOOKUP(E2151,'PRS até 2014'!$E$4:$L$6307,8,FALSE),"")</f>
        <v>0.58333333333333326</v>
      </c>
      <c r="H2151" t="str">
        <f>IFERROR(VLOOKUP(E2151,'Global Insight'!$E$2:$F$4102,2,FALSE),"")</f>
        <v/>
      </c>
      <c r="I2151" t="str">
        <f>IFERROR(VLOOKUP(E2151,EIU!$E$2:$H$3662,4,FALSE),"")</f>
        <v/>
      </c>
    </row>
    <row r="2152" spans="1:9" x14ac:dyDescent="0.25">
      <c r="A2152" s="12" t="s">
        <v>302</v>
      </c>
      <c r="B2152" s="13" t="s">
        <v>303</v>
      </c>
      <c r="C2152" s="14">
        <v>181</v>
      </c>
      <c r="D2152" s="14">
        <v>1993</v>
      </c>
      <c r="E2152">
        <f t="shared" si="33"/>
        <v>1811993</v>
      </c>
      <c r="F2152" s="41" t="str">
        <f>IFERROR(VLOOKUP(E2152,Heritage!$E$3:$H$4601,4,FALSE),"")</f>
        <v/>
      </c>
      <c r="G2152" s="41">
        <f>IFERROR(VLOOKUP(E2152,'PRS até 2014'!$E$4:$L$6307,8,FALSE),"")</f>
        <v>0.61111111111111105</v>
      </c>
      <c r="H2152" t="str">
        <f>IFERROR(VLOOKUP(E2152,'Global Insight'!$E$2:$F$4102,2,FALSE),"")</f>
        <v/>
      </c>
      <c r="I2152" t="str">
        <f>IFERROR(VLOOKUP(E2152,EIU!$E$2:$H$3662,4,FALSE),"")</f>
        <v/>
      </c>
    </row>
    <row r="2153" spans="1:9" x14ac:dyDescent="0.25">
      <c r="A2153" s="12" t="s">
        <v>296</v>
      </c>
      <c r="B2153" s="13" t="s">
        <v>297</v>
      </c>
      <c r="C2153" s="14">
        <v>182</v>
      </c>
      <c r="D2153" s="14">
        <v>1993</v>
      </c>
      <c r="E2153">
        <f t="shared" si="33"/>
        <v>1821993</v>
      </c>
      <c r="F2153" s="41" t="str">
        <f>IFERROR(VLOOKUP(E2153,Heritage!$E$3:$H$4601,4,FALSE),"")</f>
        <v/>
      </c>
      <c r="G2153" s="41" t="str">
        <f>IFERROR(VLOOKUP(E2153,'PRS até 2014'!$E$4:$L$6307,8,FALSE),"")</f>
        <v xml:space="preserve"> </v>
      </c>
      <c r="H2153" t="str">
        <f>IFERROR(VLOOKUP(E2153,'Global Insight'!$E$2:$F$4102,2,FALSE),"")</f>
        <v/>
      </c>
      <c r="I2153" t="str">
        <f>IFERROR(VLOOKUP(E2153,EIU!$E$2:$H$3662,4,FALSE),"")</f>
        <v/>
      </c>
    </row>
    <row r="2154" spans="1:9" x14ac:dyDescent="0.25">
      <c r="A2154" s="12" t="s">
        <v>372</v>
      </c>
      <c r="B2154" s="13" t="s">
        <v>398</v>
      </c>
      <c r="C2154" s="14">
        <v>183</v>
      </c>
      <c r="D2154" s="14">
        <v>1993</v>
      </c>
      <c r="E2154">
        <f t="shared" si="33"/>
        <v>1831993</v>
      </c>
      <c r="F2154" s="41" t="str">
        <f>IFERROR(VLOOKUP(E2154,Heritage!$E$3:$H$4601,4,FALSE),"")</f>
        <v/>
      </c>
      <c r="G2154" s="41" t="str">
        <f>IFERROR(VLOOKUP(E2154,'PRS até 2014'!$E$4:$L$6307,8,FALSE),"")</f>
        <v xml:space="preserve"> </v>
      </c>
      <c r="H2154" t="str">
        <f>IFERROR(VLOOKUP(E2154,'Global Insight'!$E$2:$F$4102,2,FALSE),"")</f>
        <v/>
      </c>
      <c r="I2154" t="str">
        <f>IFERROR(VLOOKUP(E2154,EIU!$E$2:$H$3662,4,FALSE),"")</f>
        <v/>
      </c>
    </row>
    <row r="2155" spans="1:9" x14ac:dyDescent="0.25">
      <c r="A2155" s="12" t="s">
        <v>308</v>
      </c>
      <c r="B2155" s="13" t="s">
        <v>309</v>
      </c>
      <c r="C2155" s="14">
        <v>184</v>
      </c>
      <c r="D2155" s="14">
        <v>1993</v>
      </c>
      <c r="E2155">
        <f t="shared" si="33"/>
        <v>1841993</v>
      </c>
      <c r="F2155" s="41" t="str">
        <f>IFERROR(VLOOKUP(E2155,Heritage!$E$3:$H$4601,4,FALSE),"")</f>
        <v/>
      </c>
      <c r="G2155" s="41">
        <f>IFERROR(VLOOKUP(E2155,'PRS até 2014'!$E$4:$L$6307,8,FALSE),"")</f>
        <v>0.52777777777777779</v>
      </c>
      <c r="H2155" t="str">
        <f>IFERROR(VLOOKUP(E2155,'Global Insight'!$E$2:$F$4102,2,FALSE),"")</f>
        <v/>
      </c>
      <c r="I2155" t="str">
        <f>IFERROR(VLOOKUP(E2155,EIU!$E$2:$H$3662,4,FALSE),"")</f>
        <v/>
      </c>
    </row>
    <row r="2156" spans="1:9" x14ac:dyDescent="0.25">
      <c r="A2156" s="12" t="s">
        <v>310</v>
      </c>
      <c r="B2156" s="13" t="s">
        <v>311</v>
      </c>
      <c r="C2156" s="14">
        <v>185</v>
      </c>
      <c r="D2156" s="14">
        <v>1993</v>
      </c>
      <c r="E2156">
        <f t="shared" si="33"/>
        <v>1851993</v>
      </c>
      <c r="F2156" s="41" t="str">
        <f>IFERROR(VLOOKUP(E2156,Heritage!$E$3:$H$4601,4,FALSE),"")</f>
        <v/>
      </c>
      <c r="G2156" s="41" t="str">
        <f>IFERROR(VLOOKUP(E2156,'PRS até 2014'!$E$4:$L$6307,8,FALSE),"")</f>
        <v xml:space="preserve"> </v>
      </c>
      <c r="H2156" t="str">
        <f>IFERROR(VLOOKUP(E2156,'Global Insight'!$E$2:$F$4102,2,FALSE),"")</f>
        <v/>
      </c>
      <c r="I2156" t="str">
        <f>IFERROR(VLOOKUP(E2156,EIU!$E$2:$H$3662,4,FALSE),"")</f>
        <v/>
      </c>
    </row>
    <row r="2157" spans="1:9" x14ac:dyDescent="0.25">
      <c r="A2157" s="12" t="s">
        <v>6</v>
      </c>
      <c r="B2157" s="13" t="s">
        <v>7</v>
      </c>
      <c r="C2157" s="14">
        <v>186</v>
      </c>
      <c r="D2157" s="14">
        <v>1993</v>
      </c>
      <c r="E2157">
        <f t="shared" si="33"/>
        <v>1861993</v>
      </c>
      <c r="F2157" s="41" t="str">
        <f>IFERROR(VLOOKUP(E2157,Heritage!$E$3:$H$4601,4,FALSE),"")</f>
        <v/>
      </c>
      <c r="G2157" s="41">
        <f>IFERROR(VLOOKUP(E2157,'PRS até 2014'!$E$4:$L$6307,8,FALSE),"")</f>
        <v>0.52777777777777768</v>
      </c>
      <c r="H2157" t="str">
        <f>IFERROR(VLOOKUP(E2157,'Global Insight'!$E$2:$F$4102,2,FALSE),"")</f>
        <v/>
      </c>
      <c r="I2157" t="str">
        <f>IFERROR(VLOOKUP(E2157,EIU!$E$2:$H$3662,4,FALSE),"")</f>
        <v/>
      </c>
    </row>
    <row r="2158" spans="1:9" x14ac:dyDescent="0.25">
      <c r="A2158" s="12" t="s">
        <v>103</v>
      </c>
      <c r="B2158" s="13" t="s">
        <v>104</v>
      </c>
      <c r="C2158" s="14">
        <v>187</v>
      </c>
      <c r="D2158" s="14">
        <v>1993</v>
      </c>
      <c r="E2158">
        <f t="shared" si="33"/>
        <v>1871993</v>
      </c>
      <c r="F2158" s="41" t="str">
        <f>IFERROR(VLOOKUP(E2158,Heritage!$E$3:$H$4601,4,FALSE),"")</f>
        <v/>
      </c>
      <c r="G2158" s="41">
        <f>IFERROR(VLOOKUP(E2158,'PRS até 2014'!$E$4:$L$6307,8,FALSE),"")</f>
        <v>0.77777777777777779</v>
      </c>
      <c r="H2158" t="str">
        <f>IFERROR(VLOOKUP(E2158,'Global Insight'!$E$2:$F$4102,2,FALSE),"")</f>
        <v/>
      </c>
      <c r="I2158" t="str">
        <f>IFERROR(VLOOKUP(E2158,EIU!$E$2:$H$3662,4,FALSE),"")</f>
        <v/>
      </c>
    </row>
    <row r="2159" spans="1:9" x14ac:dyDescent="0.25">
      <c r="A2159" s="12" t="s">
        <v>314</v>
      </c>
      <c r="B2159" s="13" t="s">
        <v>315</v>
      </c>
      <c r="C2159" s="14">
        <v>188</v>
      </c>
      <c r="D2159" s="14">
        <v>1993</v>
      </c>
      <c r="E2159">
        <f t="shared" si="33"/>
        <v>1881993</v>
      </c>
      <c r="F2159" s="41" t="str">
        <f>IFERROR(VLOOKUP(E2159,Heritage!$E$3:$H$4601,4,FALSE),"")</f>
        <v/>
      </c>
      <c r="G2159" s="41">
        <f>IFERROR(VLOOKUP(E2159,'PRS até 2014'!$E$4:$L$6307,8,FALSE),"")</f>
        <v>0.77777777777777779</v>
      </c>
      <c r="H2159" t="str">
        <f>IFERROR(VLOOKUP(E2159,'Global Insight'!$E$2:$F$4102,2,FALSE),"")</f>
        <v/>
      </c>
      <c r="I2159" t="str">
        <f>IFERROR(VLOOKUP(E2159,EIU!$E$2:$H$3662,4,FALSE),"")</f>
        <v/>
      </c>
    </row>
    <row r="2160" spans="1:9" x14ac:dyDescent="0.25">
      <c r="A2160" s="12" t="s">
        <v>312</v>
      </c>
      <c r="B2160" s="13" t="s">
        <v>313</v>
      </c>
      <c r="C2160" s="14">
        <v>189</v>
      </c>
      <c r="D2160" s="14">
        <v>1993</v>
      </c>
      <c r="E2160">
        <f t="shared" si="33"/>
        <v>1891993</v>
      </c>
      <c r="F2160" s="41" t="str">
        <f>IFERROR(VLOOKUP(E2160,Heritage!$E$3:$H$4601,4,FALSE),"")</f>
        <v/>
      </c>
      <c r="G2160" s="41">
        <f>IFERROR(VLOOKUP(E2160,'PRS até 2014'!$E$4:$L$6307,8,FALSE),"")</f>
        <v>0.52777777777777779</v>
      </c>
      <c r="H2160" t="str">
        <f>IFERROR(VLOOKUP(E2160,'Global Insight'!$E$2:$F$4102,2,FALSE),"")</f>
        <v/>
      </c>
      <c r="I2160" t="str">
        <f>IFERROR(VLOOKUP(E2160,EIU!$E$2:$H$3662,4,FALSE),"")</f>
        <v/>
      </c>
    </row>
    <row r="2161" spans="1:9" x14ac:dyDescent="0.25">
      <c r="A2161" s="12" t="s">
        <v>316</v>
      </c>
      <c r="B2161" s="13" t="s">
        <v>317</v>
      </c>
      <c r="C2161" s="14">
        <v>190</v>
      </c>
      <c r="D2161" s="14">
        <v>1993</v>
      </c>
      <c r="E2161">
        <f t="shared" si="33"/>
        <v>1901993</v>
      </c>
      <c r="F2161" s="41" t="str">
        <f>IFERROR(VLOOKUP(E2161,Heritage!$E$3:$H$4601,4,FALSE),"")</f>
        <v/>
      </c>
      <c r="G2161" s="41" t="str">
        <f>IFERROR(VLOOKUP(E2161,'PRS até 2014'!$E$4:$L$6307,8,FALSE),"")</f>
        <v xml:space="preserve"> </v>
      </c>
      <c r="H2161" t="str">
        <f>IFERROR(VLOOKUP(E2161,'Global Insight'!$E$2:$F$4102,2,FALSE),"")</f>
        <v/>
      </c>
      <c r="I2161" t="str">
        <f>IFERROR(VLOOKUP(E2161,EIU!$E$2:$H$3662,4,FALSE),"")</f>
        <v/>
      </c>
    </row>
    <row r="2162" spans="1:9" x14ac:dyDescent="0.25">
      <c r="A2162" s="12" t="s">
        <v>322</v>
      </c>
      <c r="B2162" s="13" t="s">
        <v>323</v>
      </c>
      <c r="C2162" s="14">
        <v>191</v>
      </c>
      <c r="D2162" s="14">
        <v>1993</v>
      </c>
      <c r="E2162">
        <f t="shared" si="33"/>
        <v>1911993</v>
      </c>
      <c r="F2162" s="41" t="str">
        <f>IFERROR(VLOOKUP(E2162,Heritage!$E$3:$H$4601,4,FALSE),"")</f>
        <v/>
      </c>
      <c r="G2162" s="41" t="str">
        <f>IFERROR(VLOOKUP(E2162,'PRS até 2014'!$E$4:$L$6307,8,FALSE),"")</f>
        <v xml:space="preserve"> </v>
      </c>
      <c r="H2162" t="str">
        <f>IFERROR(VLOOKUP(E2162,'Global Insight'!$E$2:$F$4102,2,FALSE),"")</f>
        <v/>
      </c>
      <c r="I2162" t="str">
        <f>IFERROR(VLOOKUP(E2162,EIU!$E$2:$H$3662,4,FALSE),"")</f>
        <v/>
      </c>
    </row>
    <row r="2163" spans="1:9" x14ac:dyDescent="0.25">
      <c r="A2163" s="12" t="s">
        <v>318</v>
      </c>
      <c r="B2163" s="13" t="s">
        <v>319</v>
      </c>
      <c r="C2163" s="14">
        <v>192</v>
      </c>
      <c r="D2163" s="14">
        <v>1993</v>
      </c>
      <c r="E2163">
        <f t="shared" si="33"/>
        <v>1921993</v>
      </c>
      <c r="F2163" s="41" t="str">
        <f>IFERROR(VLOOKUP(E2163,Heritage!$E$3:$H$4601,4,FALSE),"")</f>
        <v/>
      </c>
      <c r="G2163" s="41">
        <f>IFERROR(VLOOKUP(E2163,'PRS até 2014'!$E$4:$L$6307,8,FALSE),"")</f>
        <v>0.52777777777777779</v>
      </c>
      <c r="H2163" t="str">
        <f>IFERROR(VLOOKUP(E2163,'Global Insight'!$E$2:$F$4102,2,FALSE),"")</f>
        <v/>
      </c>
      <c r="I2163" t="str">
        <f>IFERROR(VLOOKUP(E2163,EIU!$E$2:$H$3662,4,FALSE),"")</f>
        <v/>
      </c>
    </row>
    <row r="2164" spans="1:9" x14ac:dyDescent="0.25">
      <c r="A2164" s="12" t="s">
        <v>320</v>
      </c>
      <c r="B2164" s="13" t="s">
        <v>321</v>
      </c>
      <c r="C2164" s="14">
        <v>193</v>
      </c>
      <c r="D2164" s="14">
        <v>1993</v>
      </c>
      <c r="E2164">
        <f t="shared" si="33"/>
        <v>1931993</v>
      </c>
      <c r="F2164" s="41" t="str">
        <f>IFERROR(VLOOKUP(E2164,Heritage!$E$3:$H$4601,4,FALSE),"")</f>
        <v/>
      </c>
      <c r="G2164" s="41">
        <f>IFERROR(VLOOKUP(E2164,'PRS até 2014'!$E$4:$L$6307,8,FALSE),"")</f>
        <v>0.55555555555555547</v>
      </c>
      <c r="H2164" t="str">
        <f>IFERROR(VLOOKUP(E2164,'Global Insight'!$E$2:$F$4102,2,FALSE),"")</f>
        <v/>
      </c>
      <c r="I2164" t="str">
        <f>IFERROR(VLOOKUP(E2164,EIU!$E$2:$H$3662,4,FALSE),"")</f>
        <v/>
      </c>
    </row>
    <row r="2165" spans="1:9" x14ac:dyDescent="0.25">
      <c r="A2165" s="12" t="s">
        <v>325</v>
      </c>
      <c r="B2165" s="13" t="s">
        <v>326</v>
      </c>
      <c r="C2165" s="14">
        <v>194</v>
      </c>
      <c r="D2165" s="14">
        <v>1993</v>
      </c>
      <c r="E2165">
        <f t="shared" si="33"/>
        <v>1941993</v>
      </c>
      <c r="F2165" s="41" t="str">
        <f>IFERROR(VLOOKUP(E2165,Heritage!$E$3:$H$4601,4,FALSE),"")</f>
        <v/>
      </c>
      <c r="G2165" s="41">
        <f>IFERROR(VLOOKUP(E2165,'PRS até 2014'!$E$4:$L$6307,8,FALSE),"")</f>
        <v>0.41666666666666663</v>
      </c>
      <c r="H2165" t="str">
        <f>IFERROR(VLOOKUP(E2165,'Global Insight'!$E$2:$F$4102,2,FALSE),"")</f>
        <v/>
      </c>
      <c r="I2165" t="str">
        <f>IFERROR(VLOOKUP(E2165,EIU!$E$2:$H$3662,4,FALSE),"")</f>
        <v/>
      </c>
    </row>
    <row r="2166" spans="1:9" x14ac:dyDescent="0.25">
      <c r="A2166" s="12" t="s">
        <v>373</v>
      </c>
      <c r="B2166" s="13" t="s">
        <v>341</v>
      </c>
      <c r="C2166" s="14">
        <v>195</v>
      </c>
      <c r="D2166" s="14">
        <v>1993</v>
      </c>
      <c r="E2166">
        <f t="shared" ref="E2166:E2229" si="34">C2166*10000+D2166</f>
        <v>1951993</v>
      </c>
      <c r="F2166" s="41" t="str">
        <f>IFERROR(VLOOKUP(E2166,Heritage!$E$3:$H$4601,4,FALSE),"")</f>
        <v/>
      </c>
      <c r="G2166" s="41" t="str">
        <f>IFERROR(VLOOKUP(E2166,'PRS até 2014'!$E$4:$L$6307,8,FALSE),"")</f>
        <v xml:space="preserve"> </v>
      </c>
      <c r="H2166" t="str">
        <f>IFERROR(VLOOKUP(E2166,'Global Insight'!$E$2:$F$4102,2,FALSE),"")</f>
        <v/>
      </c>
      <c r="I2166" t="str">
        <f>IFERROR(VLOOKUP(E2166,EIU!$E$2:$H$3662,4,FALSE),"")</f>
        <v/>
      </c>
    </row>
    <row r="2167" spans="1:9" x14ac:dyDescent="0.25">
      <c r="A2167" s="12" t="s">
        <v>329</v>
      </c>
      <c r="B2167" s="13" t="s">
        <v>330</v>
      </c>
      <c r="C2167" s="14">
        <v>196</v>
      </c>
      <c r="D2167" s="14">
        <v>1993</v>
      </c>
      <c r="E2167">
        <f t="shared" si="34"/>
        <v>1961993</v>
      </c>
      <c r="F2167" s="41" t="str">
        <f>IFERROR(VLOOKUP(E2167,Heritage!$E$3:$H$4601,4,FALSE),"")</f>
        <v/>
      </c>
      <c r="G2167" s="41">
        <f>IFERROR(VLOOKUP(E2167,'PRS até 2014'!$E$4:$L$6307,8,FALSE),"")</f>
        <v>0.52777777777777779</v>
      </c>
      <c r="H2167" t="str">
        <f>IFERROR(VLOOKUP(E2167,'Global Insight'!$E$2:$F$4102,2,FALSE),"")</f>
        <v/>
      </c>
      <c r="I2167" t="str">
        <f>IFERROR(VLOOKUP(E2167,EIU!$E$2:$H$3662,4,FALSE),"")</f>
        <v/>
      </c>
    </row>
    <row r="2168" spans="1:9" x14ac:dyDescent="0.25">
      <c r="A2168" s="16" t="s">
        <v>331</v>
      </c>
      <c r="B2168" s="17" t="s">
        <v>332</v>
      </c>
      <c r="C2168" s="18">
        <v>197</v>
      </c>
      <c r="D2168" s="18">
        <v>1993</v>
      </c>
      <c r="E2168">
        <f t="shared" si="34"/>
        <v>1971993</v>
      </c>
      <c r="F2168" s="41" t="str">
        <f>IFERROR(VLOOKUP(E2168,Heritage!$E$3:$H$4601,4,FALSE),"")</f>
        <v/>
      </c>
      <c r="G2168" s="41">
        <f>IFERROR(VLOOKUP(E2168,'PRS até 2014'!$E$4:$L$6307,8,FALSE),"")</f>
        <v>0.55555555555555558</v>
      </c>
      <c r="H2168" t="str">
        <f>IFERROR(VLOOKUP(E2168,'Global Insight'!$E$2:$F$4102,2,FALSE),"")</f>
        <v/>
      </c>
      <c r="I2168" t="str">
        <f>IFERROR(VLOOKUP(E2168,EIU!$E$2:$H$3662,4,FALSE),"")</f>
        <v/>
      </c>
    </row>
    <row r="2169" spans="1:9" x14ac:dyDescent="0.25">
      <c r="A2169" s="12" t="s">
        <v>0</v>
      </c>
      <c r="B2169" s="13" t="s">
        <v>1</v>
      </c>
      <c r="C2169" s="14">
        <v>1</v>
      </c>
      <c r="D2169" s="14">
        <v>1994</v>
      </c>
      <c r="E2169">
        <f t="shared" si="34"/>
        <v>11994</v>
      </c>
      <c r="F2169" s="41" t="str">
        <f>IFERROR(VLOOKUP(E2169,Heritage!$E$3:$H$4601,4,FALSE),"")</f>
        <v/>
      </c>
      <c r="G2169" s="41" t="str">
        <f>IFERROR(VLOOKUP(E2169,'PRS até 2014'!$E$4:$L$6307,8,FALSE),"")</f>
        <v xml:space="preserve"> </v>
      </c>
      <c r="H2169" t="str">
        <f>IFERROR(VLOOKUP(E2169,'Global Insight'!$E$2:$F$4102,2,FALSE),"")</f>
        <v/>
      </c>
      <c r="I2169" t="str">
        <f>IFERROR(VLOOKUP(E2169,EIU!$E$2:$H$3662,4,FALSE),"")</f>
        <v/>
      </c>
    </row>
    <row r="2170" spans="1:9" x14ac:dyDescent="0.25">
      <c r="A2170" s="12" t="s">
        <v>4</v>
      </c>
      <c r="B2170" s="13" t="s">
        <v>5</v>
      </c>
      <c r="C2170" s="14">
        <v>2</v>
      </c>
      <c r="D2170" s="14">
        <v>1994</v>
      </c>
      <c r="E2170">
        <f t="shared" si="34"/>
        <v>21994</v>
      </c>
      <c r="F2170" s="41">
        <f>IFERROR(VLOOKUP(E2170,Heritage!$E$3:$H$4601,4,FALSE),"")</f>
        <v>0.5</v>
      </c>
      <c r="G2170" s="41">
        <f>IFERROR(VLOOKUP(E2170,'PRS até 2014'!$E$4:$L$6307,8,FALSE),"")</f>
        <v>0.63888888888888884</v>
      </c>
      <c r="H2170" t="str">
        <f>IFERROR(VLOOKUP(E2170,'Global Insight'!$E$2:$F$4102,2,FALSE),"")</f>
        <v/>
      </c>
      <c r="I2170" t="str">
        <f>IFERROR(VLOOKUP(E2170,EIU!$E$2:$H$3662,4,FALSE),"")</f>
        <v/>
      </c>
    </row>
    <row r="2171" spans="1:9" x14ac:dyDescent="0.25">
      <c r="A2171" s="12" t="s">
        <v>81</v>
      </c>
      <c r="B2171" s="13" t="s">
        <v>82</v>
      </c>
      <c r="C2171" s="14">
        <v>3</v>
      </c>
      <c r="D2171" s="14">
        <v>1994</v>
      </c>
      <c r="E2171">
        <f t="shared" si="34"/>
        <v>31994</v>
      </c>
      <c r="F2171" s="41">
        <f>IFERROR(VLOOKUP(E2171,Heritage!$E$3:$H$4601,4,FALSE),"")</f>
        <v>0.5</v>
      </c>
      <c r="G2171" s="41">
        <f>IFERROR(VLOOKUP(E2171,'PRS até 2014'!$E$4:$L$6307,8,FALSE),"")</f>
        <v>0.47222222222222221</v>
      </c>
      <c r="H2171" t="str">
        <f>IFERROR(VLOOKUP(E2171,'Global Insight'!$E$2:$F$4102,2,FALSE),"")</f>
        <v/>
      </c>
      <c r="I2171" t="str">
        <f>IFERROR(VLOOKUP(E2171,EIU!$E$2:$H$3662,4,FALSE),"")</f>
        <v/>
      </c>
    </row>
    <row r="2172" spans="1:9" x14ac:dyDescent="0.25">
      <c r="A2172" s="12" t="s">
        <v>346</v>
      </c>
      <c r="B2172" s="13" t="s">
        <v>374</v>
      </c>
      <c r="C2172" s="14">
        <v>4</v>
      </c>
      <c r="D2172" s="14">
        <v>1994</v>
      </c>
      <c r="E2172">
        <f t="shared" si="34"/>
        <v>41994</v>
      </c>
      <c r="F2172" s="41" t="str">
        <f>IFERROR(VLOOKUP(E2172,Heritage!$E$3:$H$4601,4,FALSE),"")</f>
        <v/>
      </c>
      <c r="G2172" s="41" t="str">
        <f>IFERROR(VLOOKUP(E2172,'PRS até 2014'!$E$4:$L$6307,8,FALSE),"")</f>
        <v xml:space="preserve"> </v>
      </c>
      <c r="H2172" t="str">
        <f>IFERROR(VLOOKUP(E2172,'Global Insight'!$E$2:$F$4102,2,FALSE),"")</f>
        <v/>
      </c>
      <c r="I2172" t="str">
        <f>IFERROR(VLOOKUP(E2172,EIU!$E$2:$H$3662,4,FALSE),"")</f>
        <v/>
      </c>
    </row>
    <row r="2173" spans="1:9" x14ac:dyDescent="0.25">
      <c r="A2173" s="12" t="s">
        <v>2</v>
      </c>
      <c r="B2173" s="13" t="s">
        <v>3</v>
      </c>
      <c r="C2173" s="14">
        <v>5</v>
      </c>
      <c r="D2173" s="14">
        <v>1994</v>
      </c>
      <c r="E2173">
        <f t="shared" si="34"/>
        <v>51994</v>
      </c>
      <c r="F2173" s="41">
        <f>IFERROR(VLOOKUP(E2173,Heritage!$E$3:$H$4601,4,FALSE),"")</f>
        <v>0.3</v>
      </c>
      <c r="G2173" s="41">
        <f>IFERROR(VLOOKUP(E2173,'PRS até 2014'!$E$4:$L$6307,8,FALSE),"")</f>
        <v>0.36111111111111105</v>
      </c>
      <c r="H2173" t="str">
        <f>IFERROR(VLOOKUP(E2173,'Global Insight'!$E$2:$F$4102,2,FALSE),"")</f>
        <v/>
      </c>
      <c r="I2173" t="str">
        <f>IFERROR(VLOOKUP(E2173,EIU!$E$2:$H$3662,4,FALSE),"")</f>
        <v/>
      </c>
    </row>
    <row r="2174" spans="1:9" x14ac:dyDescent="0.25">
      <c r="A2174" s="12" t="s">
        <v>347</v>
      </c>
      <c r="B2174" s="13" t="s">
        <v>375</v>
      </c>
      <c r="C2174" s="14">
        <v>6</v>
      </c>
      <c r="D2174" s="14">
        <v>1994</v>
      </c>
      <c r="E2174">
        <f t="shared" si="34"/>
        <v>61994</v>
      </c>
      <c r="F2174" s="41" t="str">
        <f>IFERROR(VLOOKUP(E2174,Heritage!$E$3:$H$4601,4,FALSE),"")</f>
        <v/>
      </c>
      <c r="G2174" s="41" t="str">
        <f>IFERROR(VLOOKUP(E2174,'PRS até 2014'!$E$4:$L$6307,8,FALSE),"")</f>
        <v xml:space="preserve"> </v>
      </c>
      <c r="H2174" t="str">
        <f>IFERROR(VLOOKUP(E2174,'Global Insight'!$E$2:$F$4102,2,FALSE),"")</f>
        <v/>
      </c>
      <c r="I2174" t="str">
        <f>IFERROR(VLOOKUP(E2174,EIU!$E$2:$H$3662,4,FALSE),"")</f>
        <v/>
      </c>
    </row>
    <row r="2175" spans="1:9" x14ac:dyDescent="0.25">
      <c r="A2175" s="12" t="s">
        <v>8</v>
      </c>
      <c r="B2175" s="13" t="s">
        <v>9</v>
      </c>
      <c r="C2175" s="14">
        <v>7</v>
      </c>
      <c r="D2175" s="14">
        <v>1994</v>
      </c>
      <c r="E2175">
        <f t="shared" si="34"/>
        <v>71994</v>
      </c>
      <c r="F2175" s="41">
        <f>IFERROR(VLOOKUP(E2175,Heritage!$E$3:$H$4601,4,FALSE),"")</f>
        <v>0.7</v>
      </c>
      <c r="G2175" s="41">
        <f>IFERROR(VLOOKUP(E2175,'PRS até 2014'!$E$4:$L$6307,8,FALSE),"")</f>
        <v>0.61111111111111105</v>
      </c>
      <c r="H2175" t="str">
        <f>IFERROR(VLOOKUP(E2175,'Global Insight'!$E$2:$F$4102,2,FALSE),"")</f>
        <v/>
      </c>
      <c r="I2175" t="str">
        <f>IFERROR(VLOOKUP(E2175,EIU!$E$2:$H$3662,4,FALSE),"")</f>
        <v/>
      </c>
    </row>
    <row r="2176" spans="1:9" x14ac:dyDescent="0.25">
      <c r="A2176" s="12" t="s">
        <v>10</v>
      </c>
      <c r="B2176" s="13" t="s">
        <v>11</v>
      </c>
      <c r="C2176" s="14">
        <v>8</v>
      </c>
      <c r="D2176" s="14">
        <v>1994</v>
      </c>
      <c r="E2176">
        <f t="shared" si="34"/>
        <v>81994</v>
      </c>
      <c r="F2176" s="41" t="str">
        <f>IFERROR(VLOOKUP(E2176,Heritage!$E$3:$H$4601,4,FALSE),"")</f>
        <v/>
      </c>
      <c r="G2176" s="41" t="str">
        <f>IFERROR(VLOOKUP(E2176,'PRS até 2014'!$E$4:$L$6307,8,FALSE),"")</f>
        <v xml:space="preserve"> </v>
      </c>
      <c r="H2176" t="str">
        <f>IFERROR(VLOOKUP(E2176,'Global Insight'!$E$2:$F$4102,2,FALSE),"")</f>
        <v/>
      </c>
      <c r="I2176" t="str">
        <f>IFERROR(VLOOKUP(E2176,EIU!$E$2:$H$3662,4,FALSE),"")</f>
        <v/>
      </c>
    </row>
    <row r="2177" spans="1:9" x14ac:dyDescent="0.25">
      <c r="A2177" s="12" t="s">
        <v>12</v>
      </c>
      <c r="B2177" s="13" t="s">
        <v>13</v>
      </c>
      <c r="C2177" s="14">
        <v>9</v>
      </c>
      <c r="D2177" s="14">
        <v>1994</v>
      </c>
      <c r="E2177">
        <f t="shared" si="34"/>
        <v>91994</v>
      </c>
      <c r="F2177" s="41">
        <f>IFERROR(VLOOKUP(E2177,Heritage!$E$3:$H$4601,4,FALSE),"")</f>
        <v>0.9</v>
      </c>
      <c r="G2177" s="41">
        <f>IFERROR(VLOOKUP(E2177,'PRS até 2014'!$E$4:$L$6307,8,FALSE),"")</f>
        <v>0.77777777777777779</v>
      </c>
      <c r="H2177" t="str">
        <f>IFERROR(VLOOKUP(E2177,'Global Insight'!$E$2:$F$4102,2,FALSE),"")</f>
        <v/>
      </c>
      <c r="I2177" t="str">
        <f>IFERROR(VLOOKUP(E2177,EIU!$E$2:$H$3662,4,FALSE),"")</f>
        <v/>
      </c>
    </row>
    <row r="2178" spans="1:9" x14ac:dyDescent="0.25">
      <c r="A2178" s="12" t="s">
        <v>14</v>
      </c>
      <c r="B2178" s="13" t="s">
        <v>15</v>
      </c>
      <c r="C2178" s="14">
        <v>10</v>
      </c>
      <c r="D2178" s="14">
        <v>1994</v>
      </c>
      <c r="E2178">
        <f t="shared" si="34"/>
        <v>101994</v>
      </c>
      <c r="F2178" s="41">
        <f>IFERROR(VLOOKUP(E2178,Heritage!$E$3:$H$4601,4,FALSE),"")</f>
        <v>0.9</v>
      </c>
      <c r="G2178" s="41">
        <f>IFERROR(VLOOKUP(E2178,'PRS até 2014'!$E$4:$L$6307,8,FALSE),"")</f>
        <v>0.77777777777777779</v>
      </c>
      <c r="H2178" t="str">
        <f>IFERROR(VLOOKUP(E2178,'Global Insight'!$E$2:$F$4102,2,FALSE),"")</f>
        <v/>
      </c>
      <c r="I2178" t="str">
        <f>IFERROR(VLOOKUP(E2178,EIU!$E$2:$H$3662,4,FALSE),"")</f>
        <v/>
      </c>
    </row>
    <row r="2179" spans="1:9" x14ac:dyDescent="0.25">
      <c r="A2179" s="12" t="s">
        <v>16</v>
      </c>
      <c r="B2179" s="13" t="s">
        <v>17</v>
      </c>
      <c r="C2179" s="14">
        <v>11</v>
      </c>
      <c r="D2179" s="14">
        <v>1994</v>
      </c>
      <c r="E2179">
        <f t="shared" si="34"/>
        <v>111994</v>
      </c>
      <c r="F2179" s="41" t="str">
        <f>IFERROR(VLOOKUP(E2179,Heritage!$E$3:$H$4601,4,FALSE),"")</f>
        <v/>
      </c>
      <c r="G2179" s="41" t="str">
        <f>IFERROR(VLOOKUP(E2179,'PRS até 2014'!$E$4:$L$6307,8,FALSE),"")</f>
        <v xml:space="preserve"> </v>
      </c>
      <c r="H2179" t="str">
        <f>IFERROR(VLOOKUP(E2179,'Global Insight'!$E$2:$F$4102,2,FALSE),"")</f>
        <v/>
      </c>
      <c r="I2179" t="str">
        <f>IFERROR(VLOOKUP(E2179,EIU!$E$2:$H$3662,4,FALSE),"")</f>
        <v/>
      </c>
    </row>
    <row r="2180" spans="1:9" x14ac:dyDescent="0.25">
      <c r="A2180" s="12" t="s">
        <v>348</v>
      </c>
      <c r="B2180" s="13" t="s">
        <v>376</v>
      </c>
      <c r="C2180" s="14">
        <v>12</v>
      </c>
      <c r="D2180" s="14">
        <v>1994</v>
      </c>
      <c r="E2180">
        <f t="shared" si="34"/>
        <v>121994</v>
      </c>
      <c r="F2180" s="41">
        <f>IFERROR(VLOOKUP(E2180,Heritage!$E$3:$H$4601,4,FALSE),"")</f>
        <v>0.9</v>
      </c>
      <c r="G2180" s="41">
        <f>IFERROR(VLOOKUP(E2180,'PRS até 2014'!$E$4:$L$6307,8,FALSE),"")</f>
        <v>0.61111111111111105</v>
      </c>
      <c r="H2180" t="str">
        <f>IFERROR(VLOOKUP(E2180,'Global Insight'!$E$2:$F$4102,2,FALSE),"")</f>
        <v/>
      </c>
      <c r="I2180" t="str">
        <f>IFERROR(VLOOKUP(E2180,EIU!$E$2:$H$3662,4,FALSE),"")</f>
        <v/>
      </c>
    </row>
    <row r="2181" spans="1:9" x14ac:dyDescent="0.25">
      <c r="A2181" s="12" t="s">
        <v>30</v>
      </c>
      <c r="B2181" s="13" t="s">
        <v>31</v>
      </c>
      <c r="C2181" s="14">
        <v>13</v>
      </c>
      <c r="D2181" s="14">
        <v>1994</v>
      </c>
      <c r="E2181">
        <f t="shared" si="34"/>
        <v>131994</v>
      </c>
      <c r="F2181" s="41">
        <f>IFERROR(VLOOKUP(E2181,Heritage!$E$3:$H$4601,4,FALSE),"")</f>
        <v>0.6</v>
      </c>
      <c r="G2181" s="41">
        <f>IFERROR(VLOOKUP(E2181,'PRS até 2014'!$E$4:$L$6307,8,FALSE),"")</f>
        <v>0.72222222222222221</v>
      </c>
      <c r="H2181" t="str">
        <f>IFERROR(VLOOKUP(E2181,'Global Insight'!$E$2:$F$4102,2,FALSE),"")</f>
        <v/>
      </c>
      <c r="I2181" t="str">
        <f>IFERROR(VLOOKUP(E2181,EIU!$E$2:$H$3662,4,FALSE),"")</f>
        <v/>
      </c>
    </row>
    <row r="2182" spans="1:9" x14ac:dyDescent="0.25">
      <c r="A2182" s="12" t="s">
        <v>26</v>
      </c>
      <c r="B2182" s="13" t="s">
        <v>27</v>
      </c>
      <c r="C2182" s="14">
        <v>14</v>
      </c>
      <c r="D2182" s="14">
        <v>1994</v>
      </c>
      <c r="E2182">
        <f t="shared" si="34"/>
        <v>141994</v>
      </c>
      <c r="F2182" s="41">
        <f>IFERROR(VLOOKUP(E2182,Heritage!$E$3:$H$4601,4,FALSE),"")</f>
        <v>0.3</v>
      </c>
      <c r="G2182" s="41">
        <f>IFERROR(VLOOKUP(E2182,'PRS até 2014'!$E$4:$L$6307,8,FALSE),"")</f>
        <v>0.41666666666666669</v>
      </c>
      <c r="H2182" t="str">
        <f>IFERROR(VLOOKUP(E2182,'Global Insight'!$E$2:$F$4102,2,FALSE),"")</f>
        <v/>
      </c>
      <c r="I2182" t="str">
        <f>IFERROR(VLOOKUP(E2182,EIU!$E$2:$H$3662,4,FALSE),"")</f>
        <v/>
      </c>
    </row>
    <row r="2183" spans="1:9" x14ac:dyDescent="0.25">
      <c r="A2183" s="12" t="s">
        <v>39</v>
      </c>
      <c r="B2183" s="13" t="s">
        <v>40</v>
      </c>
      <c r="C2183" s="14">
        <v>15</v>
      </c>
      <c r="D2183" s="14">
        <v>1994</v>
      </c>
      <c r="E2183">
        <f t="shared" si="34"/>
        <v>151994</v>
      </c>
      <c r="F2183" s="41" t="str">
        <f>IFERROR(VLOOKUP(E2183,Heritage!$E$3:$H$4601,4,FALSE),"")</f>
        <v/>
      </c>
      <c r="G2183" s="41" t="str">
        <f>IFERROR(VLOOKUP(E2183,'PRS até 2014'!$E$4:$L$6307,8,FALSE),"")</f>
        <v xml:space="preserve"> </v>
      </c>
      <c r="H2183" t="str">
        <f>IFERROR(VLOOKUP(E2183,'Global Insight'!$E$2:$F$4102,2,FALSE),"")</f>
        <v/>
      </c>
      <c r="I2183" t="str">
        <f>IFERROR(VLOOKUP(E2183,EIU!$E$2:$H$3662,4,FALSE),"")</f>
        <v/>
      </c>
    </row>
    <row r="2184" spans="1:9" x14ac:dyDescent="0.25">
      <c r="A2184" s="12" t="s">
        <v>33</v>
      </c>
      <c r="B2184" s="13" t="s">
        <v>34</v>
      </c>
      <c r="C2184" s="14">
        <v>16</v>
      </c>
      <c r="D2184" s="14">
        <v>1994</v>
      </c>
      <c r="E2184">
        <f t="shared" si="34"/>
        <v>161994</v>
      </c>
      <c r="F2184" s="41">
        <f>IFERROR(VLOOKUP(E2184,Heritage!$E$3:$H$4601,4,FALSE),"")</f>
        <v>0.5</v>
      </c>
      <c r="G2184" s="41" t="str">
        <f>IFERROR(VLOOKUP(E2184,'PRS até 2014'!$E$4:$L$6307,8,FALSE),"")</f>
        <v xml:space="preserve"> </v>
      </c>
      <c r="H2184" t="str">
        <f>IFERROR(VLOOKUP(E2184,'Global Insight'!$E$2:$F$4102,2,FALSE),"")</f>
        <v/>
      </c>
      <c r="I2184" t="str">
        <f>IFERROR(VLOOKUP(E2184,EIU!$E$2:$H$3662,4,FALSE),"")</f>
        <v/>
      </c>
    </row>
    <row r="2185" spans="1:9" x14ac:dyDescent="0.25">
      <c r="A2185" s="12" t="s">
        <v>20</v>
      </c>
      <c r="B2185" s="13" t="s">
        <v>21</v>
      </c>
      <c r="C2185" s="14">
        <v>17</v>
      </c>
      <c r="D2185" s="14">
        <v>1994</v>
      </c>
      <c r="E2185">
        <f t="shared" si="34"/>
        <v>171994</v>
      </c>
      <c r="F2185" s="41" t="str">
        <f>IFERROR(VLOOKUP(E2185,Heritage!$E$3:$H$4601,4,FALSE),"")</f>
        <v/>
      </c>
      <c r="G2185" s="41">
        <f>IFERROR(VLOOKUP(E2185,'PRS até 2014'!$E$4:$L$6307,8,FALSE),"")</f>
        <v>0.77777777777777779</v>
      </c>
      <c r="H2185" t="str">
        <f>IFERROR(VLOOKUP(E2185,'Global Insight'!$E$2:$F$4102,2,FALSE),"")</f>
        <v/>
      </c>
      <c r="I2185" t="str">
        <f>IFERROR(VLOOKUP(E2185,EIU!$E$2:$H$3662,4,FALSE),"")</f>
        <v/>
      </c>
    </row>
    <row r="2186" spans="1:9" x14ac:dyDescent="0.25">
      <c r="A2186" s="12" t="s">
        <v>349</v>
      </c>
      <c r="B2186" s="13" t="s">
        <v>377</v>
      </c>
      <c r="C2186" s="14">
        <v>18</v>
      </c>
      <c r="D2186" s="14">
        <v>1994</v>
      </c>
      <c r="E2186">
        <f t="shared" si="34"/>
        <v>181994</v>
      </c>
      <c r="F2186" s="41">
        <f>IFERROR(VLOOKUP(E2186,Heritage!$E$3:$H$4601,4,FALSE),"")</f>
        <v>0.7</v>
      </c>
      <c r="G2186" s="41" t="str">
        <f>IFERROR(VLOOKUP(E2186,'PRS até 2014'!$E$4:$L$6307,8,FALSE),"")</f>
        <v xml:space="preserve"> </v>
      </c>
      <c r="H2186" t="str">
        <f>IFERROR(VLOOKUP(E2186,'Global Insight'!$E$2:$F$4102,2,FALSE),"")</f>
        <v/>
      </c>
      <c r="I2186" t="str">
        <f>IFERROR(VLOOKUP(E2186,EIU!$E$2:$H$3662,4,FALSE),"")</f>
        <v/>
      </c>
    </row>
    <row r="2187" spans="1:9" x14ac:dyDescent="0.25">
      <c r="A2187" s="12" t="s">
        <v>22</v>
      </c>
      <c r="B2187" s="13" t="s">
        <v>23</v>
      </c>
      <c r="C2187" s="14">
        <v>19</v>
      </c>
      <c r="D2187" s="14">
        <v>1994</v>
      </c>
      <c r="E2187">
        <f t="shared" si="34"/>
        <v>191994</v>
      </c>
      <c r="F2187" s="41" t="str">
        <f>IFERROR(VLOOKUP(E2187,Heritage!$E$3:$H$4601,4,FALSE),"")</f>
        <v/>
      </c>
      <c r="G2187" s="41" t="str">
        <f>IFERROR(VLOOKUP(E2187,'PRS até 2014'!$E$4:$L$6307,8,FALSE),"")</f>
        <v xml:space="preserve"> </v>
      </c>
      <c r="H2187" t="str">
        <f>IFERROR(VLOOKUP(E2187,'Global Insight'!$E$2:$F$4102,2,FALSE),"")</f>
        <v/>
      </c>
      <c r="I2187" t="str">
        <f>IFERROR(VLOOKUP(E2187,EIU!$E$2:$H$3662,4,FALSE),"")</f>
        <v/>
      </c>
    </row>
    <row r="2188" spans="1:9" x14ac:dyDescent="0.25">
      <c r="A2188" s="12" t="s">
        <v>41</v>
      </c>
      <c r="B2188" s="13" t="s">
        <v>42</v>
      </c>
      <c r="C2188" s="14">
        <v>20</v>
      </c>
      <c r="D2188" s="14">
        <v>1994</v>
      </c>
      <c r="E2188">
        <f t="shared" si="34"/>
        <v>201994</v>
      </c>
      <c r="F2188" s="41" t="str">
        <f>IFERROR(VLOOKUP(E2188,Heritage!$E$3:$H$4601,4,FALSE),"")</f>
        <v/>
      </c>
      <c r="G2188" s="41" t="str">
        <f>IFERROR(VLOOKUP(E2188,'PRS até 2014'!$E$4:$L$6307,8,FALSE),"")</f>
        <v xml:space="preserve"> </v>
      </c>
      <c r="H2188" t="str">
        <f>IFERROR(VLOOKUP(E2188,'Global Insight'!$E$2:$F$4102,2,FALSE),"")</f>
        <v/>
      </c>
      <c r="I2188" t="str">
        <f>IFERROR(VLOOKUP(E2188,EIU!$E$2:$H$3662,4,FALSE),"")</f>
        <v/>
      </c>
    </row>
    <row r="2189" spans="1:9" x14ac:dyDescent="0.25">
      <c r="A2189" s="12" t="s">
        <v>35</v>
      </c>
      <c r="B2189" s="13" t="s">
        <v>36</v>
      </c>
      <c r="C2189" s="14">
        <v>21</v>
      </c>
      <c r="D2189" s="14">
        <v>1994</v>
      </c>
      <c r="E2189">
        <f t="shared" si="34"/>
        <v>211994</v>
      </c>
      <c r="F2189" s="41">
        <f>IFERROR(VLOOKUP(E2189,Heritage!$E$3:$H$4601,4,FALSE),"")</f>
        <v>0.5</v>
      </c>
      <c r="G2189" s="41">
        <f>IFERROR(VLOOKUP(E2189,'PRS até 2014'!$E$4:$L$6307,8,FALSE),"")</f>
        <v>0.5</v>
      </c>
      <c r="H2189" t="str">
        <f>IFERROR(VLOOKUP(E2189,'Global Insight'!$E$2:$F$4102,2,FALSE),"")</f>
        <v/>
      </c>
      <c r="I2189" t="str">
        <f>IFERROR(VLOOKUP(E2189,EIU!$E$2:$H$3662,4,FALSE),"")</f>
        <v/>
      </c>
    </row>
    <row r="2190" spans="1:9" x14ac:dyDescent="0.25">
      <c r="A2190" s="12" t="s">
        <v>333</v>
      </c>
      <c r="B2190" s="13" t="s">
        <v>32</v>
      </c>
      <c r="C2190" s="14">
        <v>22</v>
      </c>
      <c r="D2190" s="14">
        <v>1994</v>
      </c>
      <c r="E2190">
        <f t="shared" si="34"/>
        <v>221994</v>
      </c>
      <c r="F2190" s="41" t="str">
        <f>IFERROR(VLOOKUP(E2190,Heritage!$E$3:$H$4601,4,FALSE),"")</f>
        <v/>
      </c>
      <c r="G2190" s="41" t="str">
        <f>IFERROR(VLOOKUP(E2190,'PRS até 2014'!$E$4:$L$6307,8,FALSE),"")</f>
        <v xml:space="preserve"> </v>
      </c>
      <c r="H2190" t="str">
        <f>IFERROR(VLOOKUP(E2190,'Global Insight'!$E$2:$F$4102,2,FALSE),"")</f>
        <v/>
      </c>
      <c r="I2190" t="str">
        <f>IFERROR(VLOOKUP(E2190,EIU!$E$2:$H$3662,4,FALSE),"")</f>
        <v/>
      </c>
    </row>
    <row r="2191" spans="1:9" x14ac:dyDescent="0.25">
      <c r="A2191" s="12" t="s">
        <v>43</v>
      </c>
      <c r="B2191" s="13" t="s">
        <v>44</v>
      </c>
      <c r="C2191" s="14">
        <v>23</v>
      </c>
      <c r="D2191" s="14">
        <v>1994</v>
      </c>
      <c r="E2191">
        <f t="shared" si="34"/>
        <v>231994</v>
      </c>
      <c r="F2191" s="41">
        <f>IFERROR(VLOOKUP(E2191,Heritage!$E$3:$H$4601,4,FALSE),"")</f>
        <v>0.7</v>
      </c>
      <c r="G2191" s="41">
        <f>IFERROR(VLOOKUP(E2191,'PRS até 2014'!$E$4:$L$6307,8,FALSE),"")</f>
        <v>0.61111111111111105</v>
      </c>
      <c r="H2191" t="str">
        <f>IFERROR(VLOOKUP(E2191,'Global Insight'!$E$2:$F$4102,2,FALSE),"")</f>
        <v/>
      </c>
      <c r="I2191" t="str">
        <f>IFERROR(VLOOKUP(E2191,EIU!$E$2:$H$3662,4,FALSE),"")</f>
        <v/>
      </c>
    </row>
    <row r="2192" spans="1:9" x14ac:dyDescent="0.25">
      <c r="A2192" s="12" t="s">
        <v>37</v>
      </c>
      <c r="B2192" s="13" t="s">
        <v>38</v>
      </c>
      <c r="C2192" s="14">
        <v>24</v>
      </c>
      <c r="D2192" s="14">
        <v>1994</v>
      </c>
      <c r="E2192">
        <f t="shared" si="34"/>
        <v>241994</v>
      </c>
      <c r="F2192" s="41">
        <f>IFERROR(VLOOKUP(E2192,Heritage!$E$3:$H$4601,4,FALSE),"")</f>
        <v>0.5</v>
      </c>
      <c r="G2192" s="41">
        <f>IFERROR(VLOOKUP(E2192,'PRS até 2014'!$E$4:$L$6307,8,FALSE),"")</f>
        <v>0.52777777777777779</v>
      </c>
      <c r="H2192" t="str">
        <f>IFERROR(VLOOKUP(E2192,'Global Insight'!$E$2:$F$4102,2,FALSE),"")</f>
        <v/>
      </c>
      <c r="I2192" t="str">
        <f>IFERROR(VLOOKUP(E2192,EIU!$E$2:$H$3662,4,FALSE),"")</f>
        <v/>
      </c>
    </row>
    <row r="2193" spans="1:9" x14ac:dyDescent="0.25">
      <c r="A2193" s="12" t="s">
        <v>350</v>
      </c>
      <c r="B2193" s="13" t="s">
        <v>378</v>
      </c>
      <c r="C2193" s="14">
        <v>25</v>
      </c>
      <c r="D2193" s="14">
        <v>1994</v>
      </c>
      <c r="E2193">
        <f t="shared" si="34"/>
        <v>251994</v>
      </c>
      <c r="F2193" s="41" t="str">
        <f>IFERROR(VLOOKUP(E2193,Heritage!$E$3:$H$4601,4,FALSE),"")</f>
        <v/>
      </c>
      <c r="G2193" s="41">
        <f>IFERROR(VLOOKUP(E2193,'PRS até 2014'!$E$4:$L$6307,8,FALSE),"")</f>
        <v>0.80555555555555547</v>
      </c>
      <c r="H2193" t="str">
        <f>IFERROR(VLOOKUP(E2193,'Global Insight'!$E$2:$F$4102,2,FALSE),"")</f>
        <v/>
      </c>
      <c r="I2193" t="str">
        <f>IFERROR(VLOOKUP(E2193,EIU!$E$2:$H$3662,4,FALSE),"")</f>
        <v/>
      </c>
    </row>
    <row r="2194" spans="1:9" x14ac:dyDescent="0.25">
      <c r="A2194" s="12" t="s">
        <v>28</v>
      </c>
      <c r="B2194" s="13" t="s">
        <v>29</v>
      </c>
      <c r="C2194" s="14">
        <v>26</v>
      </c>
      <c r="D2194" s="14">
        <v>1994</v>
      </c>
      <c r="E2194">
        <f t="shared" si="34"/>
        <v>261994</v>
      </c>
      <c r="F2194" s="41">
        <f>IFERROR(VLOOKUP(E2194,Heritage!$E$3:$H$4601,4,FALSE),"")</f>
        <v>0.5</v>
      </c>
      <c r="G2194" s="41">
        <f>IFERROR(VLOOKUP(E2194,'PRS até 2014'!$E$4:$L$6307,8,FALSE),"")</f>
        <v>0.63888888888888884</v>
      </c>
      <c r="H2194" t="str">
        <f>IFERROR(VLOOKUP(E2194,'Global Insight'!$E$2:$F$4102,2,FALSE),"")</f>
        <v/>
      </c>
      <c r="I2194" t="str">
        <f>IFERROR(VLOOKUP(E2194,EIU!$E$2:$H$3662,4,FALSE),"")</f>
        <v/>
      </c>
    </row>
    <row r="2195" spans="1:9" x14ac:dyDescent="0.25">
      <c r="A2195" s="12" t="s">
        <v>24</v>
      </c>
      <c r="B2195" s="13" t="s">
        <v>25</v>
      </c>
      <c r="C2195" s="14">
        <v>27</v>
      </c>
      <c r="D2195" s="14">
        <v>1994</v>
      </c>
      <c r="E2195">
        <f t="shared" si="34"/>
        <v>271994</v>
      </c>
      <c r="F2195" s="41" t="str">
        <f>IFERROR(VLOOKUP(E2195,Heritage!$E$3:$H$4601,4,FALSE),"")</f>
        <v/>
      </c>
      <c r="G2195" s="41">
        <f>IFERROR(VLOOKUP(E2195,'PRS até 2014'!$E$4:$L$6307,8,FALSE),"")</f>
        <v>0.52777777777777779</v>
      </c>
      <c r="H2195" t="str">
        <f>IFERROR(VLOOKUP(E2195,'Global Insight'!$E$2:$F$4102,2,FALSE),"")</f>
        <v/>
      </c>
      <c r="I2195" t="str">
        <f>IFERROR(VLOOKUP(E2195,EIU!$E$2:$H$3662,4,FALSE),"")</f>
        <v/>
      </c>
    </row>
    <row r="2196" spans="1:9" x14ac:dyDescent="0.25">
      <c r="A2196" s="12" t="s">
        <v>18</v>
      </c>
      <c r="B2196" s="13" t="s">
        <v>19</v>
      </c>
      <c r="C2196" s="14">
        <v>28</v>
      </c>
      <c r="D2196" s="14">
        <v>1994</v>
      </c>
      <c r="E2196">
        <f t="shared" si="34"/>
        <v>281994</v>
      </c>
      <c r="F2196" s="41" t="str">
        <f>IFERROR(VLOOKUP(E2196,Heritage!$E$3:$H$4601,4,FALSE),"")</f>
        <v/>
      </c>
      <c r="G2196" s="41" t="str">
        <f>IFERROR(VLOOKUP(E2196,'PRS até 2014'!$E$4:$L$6307,8,FALSE),"")</f>
        <v xml:space="preserve"> </v>
      </c>
      <c r="H2196" t="str">
        <f>IFERROR(VLOOKUP(E2196,'Global Insight'!$E$2:$F$4102,2,FALSE),"")</f>
        <v/>
      </c>
      <c r="I2196" t="str">
        <f>IFERROR(VLOOKUP(E2196,EIU!$E$2:$H$3662,4,FALSE),"")</f>
        <v/>
      </c>
    </row>
    <row r="2197" spans="1:9" x14ac:dyDescent="0.25">
      <c r="A2197" s="12" t="s">
        <v>160</v>
      </c>
      <c r="B2197" s="13" t="s">
        <v>161</v>
      </c>
      <c r="C2197" s="14">
        <v>29</v>
      </c>
      <c r="D2197" s="14">
        <v>1994</v>
      </c>
      <c r="E2197">
        <f t="shared" si="34"/>
        <v>291994</v>
      </c>
      <c r="F2197" s="41" t="str">
        <f>IFERROR(VLOOKUP(E2197,Heritage!$E$3:$H$4601,4,FALSE),"")</f>
        <v/>
      </c>
      <c r="G2197" s="41" t="str">
        <f>IFERROR(VLOOKUP(E2197,'PRS até 2014'!$E$4:$L$6307,8,FALSE),"")</f>
        <v xml:space="preserve"> </v>
      </c>
      <c r="H2197" t="str">
        <f>IFERROR(VLOOKUP(E2197,'Global Insight'!$E$2:$F$4102,2,FALSE),"")</f>
        <v/>
      </c>
      <c r="I2197" t="str">
        <f>IFERROR(VLOOKUP(E2197,EIU!$E$2:$H$3662,4,FALSE),"")</f>
        <v/>
      </c>
    </row>
    <row r="2198" spans="1:9" x14ac:dyDescent="0.25">
      <c r="A2198" s="12" t="s">
        <v>56</v>
      </c>
      <c r="B2198" s="13" t="s">
        <v>57</v>
      </c>
      <c r="C2198" s="14">
        <v>30</v>
      </c>
      <c r="D2198" s="14">
        <v>1994</v>
      </c>
      <c r="E2198">
        <f t="shared" si="34"/>
        <v>301994</v>
      </c>
      <c r="F2198" s="41">
        <f>IFERROR(VLOOKUP(E2198,Heritage!$E$3:$H$4601,4,FALSE),"")</f>
        <v>0.5</v>
      </c>
      <c r="G2198" s="41">
        <f>IFERROR(VLOOKUP(E2198,'PRS até 2014'!$E$4:$L$6307,8,FALSE),"")</f>
        <v>0.41666666666666663</v>
      </c>
      <c r="H2198" t="str">
        <f>IFERROR(VLOOKUP(E2198,'Global Insight'!$E$2:$F$4102,2,FALSE),"")</f>
        <v/>
      </c>
      <c r="I2198" t="str">
        <f>IFERROR(VLOOKUP(E2198,EIU!$E$2:$H$3662,4,FALSE),"")</f>
        <v/>
      </c>
    </row>
    <row r="2199" spans="1:9" x14ac:dyDescent="0.25">
      <c r="A2199" s="12" t="s">
        <v>47</v>
      </c>
      <c r="B2199" s="13" t="s">
        <v>48</v>
      </c>
      <c r="C2199" s="14">
        <v>31</v>
      </c>
      <c r="D2199" s="14">
        <v>1994</v>
      </c>
      <c r="E2199">
        <f t="shared" si="34"/>
        <v>311994</v>
      </c>
      <c r="F2199" s="41">
        <f>IFERROR(VLOOKUP(E2199,Heritage!$E$3:$H$4601,4,FALSE),"")</f>
        <v>0.9</v>
      </c>
      <c r="G2199" s="41">
        <f>IFERROR(VLOOKUP(E2199,'PRS até 2014'!$E$4:$L$6307,8,FALSE),"")</f>
        <v>0.83333333333333326</v>
      </c>
      <c r="H2199" t="str">
        <f>IFERROR(VLOOKUP(E2199,'Global Insight'!$E$2:$F$4102,2,FALSE),"")</f>
        <v/>
      </c>
      <c r="I2199" t="str">
        <f>IFERROR(VLOOKUP(E2199,EIU!$E$2:$H$3662,4,FALSE),"")</f>
        <v/>
      </c>
    </row>
    <row r="2200" spans="1:9" x14ac:dyDescent="0.25">
      <c r="A2200" s="12" t="s">
        <v>63</v>
      </c>
      <c r="B2200" s="13" t="s">
        <v>64</v>
      </c>
      <c r="C2200" s="14">
        <v>32</v>
      </c>
      <c r="D2200" s="14">
        <v>1994</v>
      </c>
      <c r="E2200">
        <f t="shared" si="34"/>
        <v>321994</v>
      </c>
      <c r="F2200" s="41" t="str">
        <f>IFERROR(VLOOKUP(E2200,Heritage!$E$3:$H$4601,4,FALSE),"")</f>
        <v/>
      </c>
      <c r="G2200" s="41" t="str">
        <f>IFERROR(VLOOKUP(E2200,'PRS até 2014'!$E$4:$L$6307,8,FALSE),"")</f>
        <v xml:space="preserve"> </v>
      </c>
      <c r="H2200" t="str">
        <f>IFERROR(VLOOKUP(E2200,'Global Insight'!$E$2:$F$4102,2,FALSE),"")</f>
        <v/>
      </c>
      <c r="I2200" t="str">
        <f>IFERROR(VLOOKUP(E2200,EIU!$E$2:$H$3662,4,FALSE),"")</f>
        <v/>
      </c>
    </row>
    <row r="2201" spans="1:9" x14ac:dyDescent="0.25">
      <c r="A2201" s="12" t="s">
        <v>45</v>
      </c>
      <c r="B2201" s="13" t="s">
        <v>46</v>
      </c>
      <c r="C2201" s="14">
        <v>33</v>
      </c>
      <c r="D2201" s="14">
        <v>1994</v>
      </c>
      <c r="E2201">
        <f t="shared" si="34"/>
        <v>331994</v>
      </c>
      <c r="F2201" s="41" t="str">
        <f>IFERROR(VLOOKUP(E2201,Heritage!$E$3:$H$4601,4,FALSE),"")</f>
        <v/>
      </c>
      <c r="G2201" s="41" t="str">
        <f>IFERROR(VLOOKUP(E2201,'PRS até 2014'!$E$4:$L$6307,8,FALSE),"")</f>
        <v xml:space="preserve"> </v>
      </c>
      <c r="H2201" t="str">
        <f>IFERROR(VLOOKUP(E2201,'Global Insight'!$E$2:$F$4102,2,FALSE),"")</f>
        <v/>
      </c>
      <c r="I2201" t="str">
        <f>IFERROR(VLOOKUP(E2201,EIU!$E$2:$H$3662,4,FALSE),"")</f>
        <v/>
      </c>
    </row>
    <row r="2202" spans="1:9" x14ac:dyDescent="0.25">
      <c r="A2202" s="12" t="s">
        <v>288</v>
      </c>
      <c r="B2202" s="13" t="s">
        <v>289</v>
      </c>
      <c r="C2202" s="14">
        <v>34</v>
      </c>
      <c r="D2202" s="14">
        <v>1994</v>
      </c>
      <c r="E2202">
        <f t="shared" si="34"/>
        <v>341994</v>
      </c>
      <c r="F2202" s="41" t="str">
        <f>IFERROR(VLOOKUP(E2202,Heritage!$E$3:$H$4601,4,FALSE),"")</f>
        <v/>
      </c>
      <c r="G2202" s="41" t="str">
        <f>IFERROR(VLOOKUP(E2202,'PRS até 2014'!$E$4:$L$6307,8,FALSE),"")</f>
        <v xml:space="preserve"> </v>
      </c>
      <c r="H2202" t="str">
        <f>IFERROR(VLOOKUP(E2202,'Global Insight'!$E$2:$F$4102,2,FALSE),"")</f>
        <v/>
      </c>
      <c r="I2202" t="str">
        <f>IFERROR(VLOOKUP(E2202,EIU!$E$2:$H$3662,4,FALSE),"")</f>
        <v/>
      </c>
    </row>
    <row r="2203" spans="1:9" x14ac:dyDescent="0.25">
      <c r="A2203" s="12" t="s">
        <v>51</v>
      </c>
      <c r="B2203" s="13" t="s">
        <v>52</v>
      </c>
      <c r="C2203" s="14">
        <v>35</v>
      </c>
      <c r="D2203" s="14">
        <v>1994</v>
      </c>
      <c r="E2203">
        <f t="shared" si="34"/>
        <v>351994</v>
      </c>
      <c r="F2203" s="41">
        <f>IFERROR(VLOOKUP(E2203,Heritage!$E$3:$H$4601,4,FALSE),"")</f>
        <v>0.9</v>
      </c>
      <c r="G2203" s="41">
        <f>IFERROR(VLOOKUP(E2203,'PRS até 2014'!$E$4:$L$6307,8,FALSE),"")</f>
        <v>0.63888888888888884</v>
      </c>
      <c r="H2203" t="str">
        <f>IFERROR(VLOOKUP(E2203,'Global Insight'!$E$2:$F$4102,2,FALSE),"")</f>
        <v/>
      </c>
      <c r="I2203" t="str">
        <f>IFERROR(VLOOKUP(E2203,EIU!$E$2:$H$3662,4,FALSE),"")</f>
        <v/>
      </c>
    </row>
    <row r="2204" spans="1:9" x14ac:dyDescent="0.25">
      <c r="A2204" s="12" t="s">
        <v>53</v>
      </c>
      <c r="B2204" s="13" t="s">
        <v>54</v>
      </c>
      <c r="C2204" s="14">
        <v>36</v>
      </c>
      <c r="D2204" s="14">
        <v>1994</v>
      </c>
      <c r="E2204">
        <f t="shared" si="34"/>
        <v>361994</v>
      </c>
      <c r="F2204" s="41">
        <f>IFERROR(VLOOKUP(E2204,Heritage!$E$3:$H$4601,4,FALSE),"")</f>
        <v>0.3</v>
      </c>
      <c r="G2204" s="41">
        <f>IFERROR(VLOOKUP(E2204,'PRS até 2014'!$E$4:$L$6307,8,FALSE),"")</f>
        <v>0.63888888888888884</v>
      </c>
      <c r="H2204" t="str">
        <f>IFERROR(VLOOKUP(E2204,'Global Insight'!$E$2:$F$4102,2,FALSE),"")</f>
        <v/>
      </c>
      <c r="I2204" t="str">
        <f>IFERROR(VLOOKUP(E2204,EIU!$E$2:$H$3662,4,FALSE),"")</f>
        <v/>
      </c>
    </row>
    <row r="2205" spans="1:9" x14ac:dyDescent="0.25">
      <c r="A2205" s="12" t="s">
        <v>59</v>
      </c>
      <c r="B2205" s="13" t="s">
        <v>60</v>
      </c>
      <c r="C2205" s="14">
        <v>37</v>
      </c>
      <c r="D2205" s="14">
        <v>1994</v>
      </c>
      <c r="E2205">
        <f t="shared" si="34"/>
        <v>371994</v>
      </c>
      <c r="F2205" s="41">
        <f>IFERROR(VLOOKUP(E2205,Heritage!$E$3:$H$4601,4,FALSE),"")</f>
        <v>0.5</v>
      </c>
      <c r="G2205" s="41">
        <f>IFERROR(VLOOKUP(E2205,'PRS até 2014'!$E$4:$L$6307,8,FALSE),"")</f>
        <v>0.44444444444444442</v>
      </c>
      <c r="H2205" t="str">
        <f>IFERROR(VLOOKUP(E2205,'Global Insight'!$E$2:$F$4102,2,FALSE),"")</f>
        <v/>
      </c>
      <c r="I2205" t="str">
        <f>IFERROR(VLOOKUP(E2205,EIU!$E$2:$H$3662,4,FALSE),"")</f>
        <v/>
      </c>
    </row>
    <row r="2206" spans="1:9" x14ac:dyDescent="0.25">
      <c r="A2206" s="12" t="s">
        <v>61</v>
      </c>
      <c r="B2206" s="13" t="s">
        <v>62</v>
      </c>
      <c r="C2206" s="14">
        <v>38</v>
      </c>
      <c r="D2206" s="14">
        <v>1994</v>
      </c>
      <c r="E2206">
        <f t="shared" si="34"/>
        <v>381994</v>
      </c>
      <c r="F2206" s="41" t="str">
        <f>IFERROR(VLOOKUP(E2206,Heritage!$E$3:$H$4601,4,FALSE),"")</f>
        <v/>
      </c>
      <c r="G2206" s="41" t="str">
        <f>IFERROR(VLOOKUP(E2206,'PRS até 2014'!$E$4:$L$6307,8,FALSE),"")</f>
        <v xml:space="preserve"> </v>
      </c>
      <c r="H2206" t="str">
        <f>IFERROR(VLOOKUP(E2206,'Global Insight'!$E$2:$F$4102,2,FALSE),"")</f>
        <v/>
      </c>
      <c r="I2206" t="str">
        <f>IFERROR(VLOOKUP(E2206,EIU!$E$2:$H$3662,4,FALSE),"")</f>
        <v/>
      </c>
    </row>
    <row r="2207" spans="1:9" x14ac:dyDescent="0.25">
      <c r="A2207" s="15" t="s">
        <v>334</v>
      </c>
      <c r="B2207" s="13" t="s">
        <v>58</v>
      </c>
      <c r="C2207" s="14">
        <v>39</v>
      </c>
      <c r="D2207" s="14">
        <v>1994</v>
      </c>
      <c r="E2207">
        <f t="shared" si="34"/>
        <v>391994</v>
      </c>
      <c r="F2207" s="41" t="str">
        <f>IFERROR(VLOOKUP(E2207,Heritage!$E$3:$H$4601,4,FALSE),"")</f>
        <v/>
      </c>
      <c r="G2207" s="41">
        <f>IFERROR(VLOOKUP(E2207,'PRS até 2014'!$E$4:$L$6307,8,FALSE),"")</f>
        <v>0.47222222222222221</v>
      </c>
      <c r="H2207" t="str">
        <f>IFERROR(VLOOKUP(E2207,'Global Insight'!$E$2:$F$4102,2,FALSE),"")</f>
        <v/>
      </c>
      <c r="I2207" t="str">
        <f>IFERROR(VLOOKUP(E2207,EIU!$E$2:$H$3662,4,FALSE),"")</f>
        <v/>
      </c>
    </row>
    <row r="2208" spans="1:9" x14ac:dyDescent="0.25">
      <c r="A2208" s="15" t="s">
        <v>351</v>
      </c>
      <c r="B2208" s="13" t="s">
        <v>335</v>
      </c>
      <c r="C2208" s="14">
        <v>40</v>
      </c>
      <c r="D2208" s="14">
        <v>1994</v>
      </c>
      <c r="E2208">
        <f t="shared" si="34"/>
        <v>401994</v>
      </c>
      <c r="F2208" s="41">
        <f>IFERROR(VLOOKUP(E2208,Heritage!$E$3:$H$4601,4,FALSE),"")</f>
        <v>0.5</v>
      </c>
      <c r="G2208" s="41">
        <f>IFERROR(VLOOKUP(E2208,'PRS até 2014'!$E$4:$L$6307,8,FALSE),"")</f>
        <v>0.1111111111111111</v>
      </c>
      <c r="H2208" t="str">
        <f>IFERROR(VLOOKUP(E2208,'Global Insight'!$E$2:$F$4102,2,FALSE),"")</f>
        <v/>
      </c>
      <c r="I2208" t="str">
        <f>IFERROR(VLOOKUP(E2208,EIU!$E$2:$H$3662,4,FALSE),"")</f>
        <v/>
      </c>
    </row>
    <row r="2209" spans="1:9" x14ac:dyDescent="0.25">
      <c r="A2209" s="12" t="s">
        <v>65</v>
      </c>
      <c r="B2209" s="13" t="s">
        <v>66</v>
      </c>
      <c r="C2209" s="14">
        <v>41</v>
      </c>
      <c r="D2209" s="14">
        <v>1994</v>
      </c>
      <c r="E2209">
        <f t="shared" si="34"/>
        <v>411994</v>
      </c>
      <c r="F2209" s="41">
        <f>IFERROR(VLOOKUP(E2209,Heritage!$E$3:$H$4601,4,FALSE),"")</f>
        <v>0.5</v>
      </c>
      <c r="G2209" s="41">
        <f>IFERROR(VLOOKUP(E2209,'PRS até 2014'!$E$4:$L$6307,8,FALSE),"")</f>
        <v>0.66666666666666663</v>
      </c>
      <c r="H2209" t="str">
        <f>IFERROR(VLOOKUP(E2209,'Global Insight'!$E$2:$F$4102,2,FALSE),"")</f>
        <v/>
      </c>
      <c r="I2209" t="str">
        <f>IFERROR(VLOOKUP(E2209,EIU!$E$2:$H$3662,4,FALSE),"")</f>
        <v/>
      </c>
    </row>
    <row r="2210" spans="1:9" x14ac:dyDescent="0.25">
      <c r="A2210" s="12" t="s">
        <v>352</v>
      </c>
      <c r="B2210" s="13" t="s">
        <v>55</v>
      </c>
      <c r="C2210" s="14">
        <v>42</v>
      </c>
      <c r="D2210" s="14">
        <v>1994</v>
      </c>
      <c r="E2210">
        <f t="shared" si="34"/>
        <v>421994</v>
      </c>
      <c r="F2210" s="41">
        <f>IFERROR(VLOOKUP(E2210,Heritage!$E$3:$H$4601,4,FALSE),"")</f>
        <v>0.5</v>
      </c>
      <c r="G2210" s="41">
        <f>IFERROR(VLOOKUP(E2210,'PRS até 2014'!$E$4:$L$6307,8,FALSE),"")</f>
        <v>0.52777777777777779</v>
      </c>
      <c r="H2210" t="str">
        <f>IFERROR(VLOOKUP(E2210,'Global Insight'!$E$2:$F$4102,2,FALSE),"")</f>
        <v/>
      </c>
      <c r="I2210" t="str">
        <f>IFERROR(VLOOKUP(E2210,EIU!$E$2:$H$3662,4,FALSE),"")</f>
        <v/>
      </c>
    </row>
    <row r="2211" spans="1:9" x14ac:dyDescent="0.25">
      <c r="A2211" s="15" t="s">
        <v>126</v>
      </c>
      <c r="B2211" s="13" t="s">
        <v>127</v>
      </c>
      <c r="C2211" s="14">
        <v>43</v>
      </c>
      <c r="D2211" s="14">
        <v>1994</v>
      </c>
      <c r="E2211">
        <f t="shared" si="34"/>
        <v>431994</v>
      </c>
      <c r="F2211" s="41" t="str">
        <f>IFERROR(VLOOKUP(E2211,Heritage!$E$3:$H$4601,4,FALSE),"")</f>
        <v/>
      </c>
      <c r="G2211" s="41" t="str">
        <f>IFERROR(VLOOKUP(E2211,'PRS até 2014'!$E$4:$L$6307,8,FALSE),"")</f>
        <v xml:space="preserve"> </v>
      </c>
      <c r="H2211" t="str">
        <f>IFERROR(VLOOKUP(E2211,'Global Insight'!$E$2:$F$4102,2,FALSE),"")</f>
        <v/>
      </c>
      <c r="I2211" t="str">
        <f>IFERROR(VLOOKUP(E2211,EIU!$E$2:$H$3662,4,FALSE),"")</f>
        <v/>
      </c>
    </row>
    <row r="2212" spans="1:9" x14ac:dyDescent="0.25">
      <c r="A2212" s="12" t="s">
        <v>67</v>
      </c>
      <c r="B2212" s="13" t="s">
        <v>68</v>
      </c>
      <c r="C2212" s="14">
        <v>44</v>
      </c>
      <c r="D2212" s="14">
        <v>1994</v>
      </c>
      <c r="E2212">
        <f t="shared" si="34"/>
        <v>441994</v>
      </c>
      <c r="F2212" s="41">
        <f>IFERROR(VLOOKUP(E2212,Heritage!$E$3:$H$4601,4,FALSE),"")</f>
        <v>0.1</v>
      </c>
      <c r="G2212" s="41">
        <f>IFERROR(VLOOKUP(E2212,'PRS até 2014'!$E$4:$L$6307,8,FALSE),"")</f>
        <v>0.52777777777777779</v>
      </c>
      <c r="H2212" t="str">
        <f>IFERROR(VLOOKUP(E2212,'Global Insight'!$E$2:$F$4102,2,FALSE),"")</f>
        <v/>
      </c>
      <c r="I2212" t="str">
        <f>IFERROR(VLOOKUP(E2212,EIU!$E$2:$H$3662,4,FALSE),"")</f>
        <v/>
      </c>
    </row>
    <row r="2213" spans="1:9" x14ac:dyDescent="0.25">
      <c r="A2213" s="12" t="s">
        <v>69</v>
      </c>
      <c r="B2213" s="13" t="s">
        <v>70</v>
      </c>
      <c r="C2213" s="14">
        <v>45</v>
      </c>
      <c r="D2213" s="14">
        <v>1994</v>
      </c>
      <c r="E2213">
        <f t="shared" si="34"/>
        <v>451994</v>
      </c>
      <c r="F2213" s="41" t="str">
        <f>IFERROR(VLOOKUP(E2213,Heritage!$E$3:$H$4601,4,FALSE),"")</f>
        <v/>
      </c>
      <c r="G2213" s="41">
        <f>IFERROR(VLOOKUP(E2213,'PRS até 2014'!$E$4:$L$6307,8,FALSE),"")</f>
        <v>0.75</v>
      </c>
      <c r="H2213" t="str">
        <f>IFERROR(VLOOKUP(E2213,'Global Insight'!$E$2:$F$4102,2,FALSE),"")</f>
        <v/>
      </c>
      <c r="I2213" t="str">
        <f>IFERROR(VLOOKUP(E2213,EIU!$E$2:$H$3662,4,FALSE),"")</f>
        <v/>
      </c>
    </row>
    <row r="2214" spans="1:9" x14ac:dyDescent="0.25">
      <c r="A2214" s="12" t="s">
        <v>71</v>
      </c>
      <c r="B2214" s="13" t="s">
        <v>72</v>
      </c>
      <c r="C2214" s="14">
        <v>46</v>
      </c>
      <c r="D2214" s="14">
        <v>1994</v>
      </c>
      <c r="E2214">
        <f t="shared" si="34"/>
        <v>461994</v>
      </c>
      <c r="F2214" s="41">
        <f>IFERROR(VLOOKUP(E2214,Heritage!$E$3:$H$4601,4,FALSE),"")</f>
        <v>0.7</v>
      </c>
      <c r="G2214" s="41">
        <f>IFERROR(VLOOKUP(E2214,'PRS até 2014'!$E$4:$L$6307,8,FALSE),"")</f>
        <v>0.72222222222222221</v>
      </c>
      <c r="H2214" t="str">
        <f>IFERROR(VLOOKUP(E2214,'Global Insight'!$E$2:$F$4102,2,FALSE),"")</f>
        <v/>
      </c>
      <c r="I2214" t="str">
        <f>IFERROR(VLOOKUP(E2214,EIU!$E$2:$H$3662,4,FALSE),"")</f>
        <v/>
      </c>
    </row>
    <row r="2215" spans="1:9" x14ac:dyDescent="0.25">
      <c r="A2215" s="12" t="s">
        <v>77</v>
      </c>
      <c r="B2215" s="13" t="s">
        <v>78</v>
      </c>
      <c r="C2215" s="14">
        <v>47</v>
      </c>
      <c r="D2215" s="14">
        <v>1994</v>
      </c>
      <c r="E2215">
        <f t="shared" si="34"/>
        <v>471994</v>
      </c>
      <c r="F2215" s="41" t="str">
        <f>IFERROR(VLOOKUP(E2215,Heritage!$E$3:$H$4601,4,FALSE),"")</f>
        <v/>
      </c>
      <c r="G2215" s="41">
        <f>IFERROR(VLOOKUP(E2215,'PRS até 2014'!$E$4:$L$6307,8,FALSE),"")</f>
        <v>0.83333333333333326</v>
      </c>
      <c r="H2215" t="str">
        <f>IFERROR(VLOOKUP(E2215,'Global Insight'!$E$2:$F$4102,2,FALSE),"")</f>
        <v/>
      </c>
      <c r="I2215" t="str">
        <f>IFERROR(VLOOKUP(E2215,EIU!$E$2:$H$3662,4,FALSE),"")</f>
        <v/>
      </c>
    </row>
    <row r="2216" spans="1:9" x14ac:dyDescent="0.25">
      <c r="A2216" s="12" t="s">
        <v>75</v>
      </c>
      <c r="B2216" s="13" t="s">
        <v>76</v>
      </c>
      <c r="C2216" s="14">
        <v>48</v>
      </c>
      <c r="D2216" s="14">
        <v>1994</v>
      </c>
      <c r="E2216">
        <f t="shared" si="34"/>
        <v>481994</v>
      </c>
      <c r="F2216" s="41" t="str">
        <f>IFERROR(VLOOKUP(E2216,Heritage!$E$3:$H$4601,4,FALSE),"")</f>
        <v/>
      </c>
      <c r="G2216" s="41" t="str">
        <f>IFERROR(VLOOKUP(E2216,'PRS até 2014'!$E$4:$L$6307,8,FALSE),"")</f>
        <v xml:space="preserve"> </v>
      </c>
      <c r="H2216" t="str">
        <f>IFERROR(VLOOKUP(E2216,'Global Insight'!$E$2:$F$4102,2,FALSE),"")</f>
        <v/>
      </c>
      <c r="I2216" t="str">
        <f>IFERROR(VLOOKUP(E2216,EIU!$E$2:$H$3662,4,FALSE),"")</f>
        <v/>
      </c>
    </row>
    <row r="2217" spans="1:9" x14ac:dyDescent="0.25">
      <c r="A2217" s="12" t="s">
        <v>353</v>
      </c>
      <c r="B2217" s="13" t="s">
        <v>379</v>
      </c>
      <c r="C2217" s="14">
        <v>49</v>
      </c>
      <c r="D2217" s="14">
        <v>1994</v>
      </c>
      <c r="E2217">
        <f t="shared" si="34"/>
        <v>491994</v>
      </c>
      <c r="F2217" s="41" t="str">
        <f>IFERROR(VLOOKUP(E2217,Heritage!$E$3:$H$4601,4,FALSE),"")</f>
        <v/>
      </c>
      <c r="G2217" s="41" t="str">
        <f>IFERROR(VLOOKUP(E2217,'PRS até 2014'!$E$4:$L$6307,8,FALSE),"")</f>
        <v xml:space="preserve"> </v>
      </c>
      <c r="H2217" t="str">
        <f>IFERROR(VLOOKUP(E2217,'Global Insight'!$E$2:$F$4102,2,FALSE),"")</f>
        <v/>
      </c>
      <c r="I2217" t="str">
        <f>IFERROR(VLOOKUP(E2217,EIU!$E$2:$H$3662,4,FALSE),"")</f>
        <v/>
      </c>
    </row>
    <row r="2218" spans="1:9" x14ac:dyDescent="0.25">
      <c r="A2218" s="12" t="s">
        <v>79</v>
      </c>
      <c r="B2218" s="13" t="s">
        <v>80</v>
      </c>
      <c r="C2218" s="14">
        <v>50</v>
      </c>
      <c r="D2218" s="14">
        <v>1994</v>
      </c>
      <c r="E2218">
        <f t="shared" si="34"/>
        <v>501994</v>
      </c>
      <c r="F2218" s="41">
        <f>IFERROR(VLOOKUP(E2218,Heritage!$E$3:$H$4601,4,FALSE),"")</f>
        <v>0.3</v>
      </c>
      <c r="G2218" s="41">
        <f>IFERROR(VLOOKUP(E2218,'PRS até 2014'!$E$4:$L$6307,8,FALSE),"")</f>
        <v>0.52777777777777779</v>
      </c>
      <c r="H2218" t="str">
        <f>IFERROR(VLOOKUP(E2218,'Global Insight'!$E$2:$F$4102,2,FALSE),"")</f>
        <v/>
      </c>
      <c r="I2218" t="str">
        <f>IFERROR(VLOOKUP(E2218,EIU!$E$2:$H$3662,4,FALSE),"")</f>
        <v/>
      </c>
    </row>
    <row r="2219" spans="1:9" x14ac:dyDescent="0.25">
      <c r="A2219" s="12" t="s">
        <v>83</v>
      </c>
      <c r="B2219" s="13" t="s">
        <v>84</v>
      </c>
      <c r="C2219" s="14">
        <v>51</v>
      </c>
      <c r="D2219" s="14">
        <v>1994</v>
      </c>
      <c r="E2219">
        <f t="shared" si="34"/>
        <v>511994</v>
      </c>
      <c r="F2219" s="41">
        <f>IFERROR(VLOOKUP(E2219,Heritage!$E$3:$H$4601,4,FALSE),"")</f>
        <v>0.5</v>
      </c>
      <c r="G2219" s="41">
        <f>IFERROR(VLOOKUP(E2219,'PRS até 2014'!$E$4:$L$6307,8,FALSE),"")</f>
        <v>0.52777777777777779</v>
      </c>
      <c r="H2219" t="str">
        <f>IFERROR(VLOOKUP(E2219,'Global Insight'!$E$2:$F$4102,2,FALSE),"")</f>
        <v/>
      </c>
      <c r="I2219" t="str">
        <f>IFERROR(VLOOKUP(E2219,EIU!$E$2:$H$3662,4,FALSE),"")</f>
        <v/>
      </c>
    </row>
    <row r="2220" spans="1:9" x14ac:dyDescent="0.25">
      <c r="A2220" s="12" t="s">
        <v>85</v>
      </c>
      <c r="B2220" s="13" t="s">
        <v>86</v>
      </c>
      <c r="C2220" s="14">
        <v>52</v>
      </c>
      <c r="D2220" s="14">
        <v>1994</v>
      </c>
      <c r="E2220">
        <f t="shared" si="34"/>
        <v>521994</v>
      </c>
      <c r="F2220" s="41">
        <f>IFERROR(VLOOKUP(E2220,Heritage!$E$3:$H$4601,4,FALSE),"")</f>
        <v>0.3</v>
      </c>
      <c r="G2220" s="41">
        <f>IFERROR(VLOOKUP(E2220,'PRS até 2014'!$E$4:$L$6307,8,FALSE),"")</f>
        <v>0.63888888888888884</v>
      </c>
      <c r="H2220" t="str">
        <f>IFERROR(VLOOKUP(E2220,'Global Insight'!$E$2:$F$4102,2,FALSE),"")</f>
        <v/>
      </c>
      <c r="I2220" t="str">
        <f>IFERROR(VLOOKUP(E2220,EIU!$E$2:$H$3662,4,FALSE),"")</f>
        <v/>
      </c>
    </row>
    <row r="2221" spans="1:9" x14ac:dyDescent="0.25">
      <c r="A2221" s="12" t="s">
        <v>267</v>
      </c>
      <c r="B2221" s="13" t="s">
        <v>268</v>
      </c>
      <c r="C2221" s="14">
        <v>53</v>
      </c>
      <c r="D2221" s="14">
        <v>1994</v>
      </c>
      <c r="E2221">
        <f t="shared" si="34"/>
        <v>531994</v>
      </c>
      <c r="F2221" s="41">
        <f>IFERROR(VLOOKUP(E2221,Heritage!$E$3:$H$4601,4,FALSE),"")</f>
        <v>0.5</v>
      </c>
      <c r="G2221" s="41">
        <f>IFERROR(VLOOKUP(E2221,'PRS até 2014'!$E$4:$L$6307,8,FALSE),"")</f>
        <v>0.5</v>
      </c>
      <c r="H2221" t="str">
        <f>IFERROR(VLOOKUP(E2221,'Global Insight'!$E$2:$F$4102,2,FALSE),"")</f>
        <v/>
      </c>
      <c r="I2221" t="str">
        <f>IFERROR(VLOOKUP(E2221,EIU!$E$2:$H$3662,4,FALSE),"")</f>
        <v/>
      </c>
    </row>
    <row r="2222" spans="1:9" x14ac:dyDescent="0.25">
      <c r="A2222" s="12" t="s">
        <v>114</v>
      </c>
      <c r="B2222" s="13" t="s">
        <v>115</v>
      </c>
      <c r="C2222" s="14">
        <v>54</v>
      </c>
      <c r="D2222" s="14">
        <v>1994</v>
      </c>
      <c r="E2222">
        <f t="shared" si="34"/>
        <v>541994</v>
      </c>
      <c r="F2222" s="41" t="str">
        <f>IFERROR(VLOOKUP(E2222,Heritage!$E$3:$H$4601,4,FALSE),"")</f>
        <v/>
      </c>
      <c r="G2222" s="41" t="str">
        <f>IFERROR(VLOOKUP(E2222,'PRS até 2014'!$E$4:$L$6307,8,FALSE),"")</f>
        <v xml:space="preserve"> </v>
      </c>
      <c r="H2222" t="str">
        <f>IFERROR(VLOOKUP(E2222,'Global Insight'!$E$2:$F$4102,2,FALSE),"")</f>
        <v/>
      </c>
      <c r="I2222" t="str">
        <f>IFERROR(VLOOKUP(E2222,EIU!$E$2:$H$3662,4,FALSE),"")</f>
        <v/>
      </c>
    </row>
    <row r="2223" spans="1:9" x14ac:dyDescent="0.25">
      <c r="A2223" s="12" t="s">
        <v>87</v>
      </c>
      <c r="B2223" s="13" t="s">
        <v>88</v>
      </c>
      <c r="C2223" s="14">
        <v>55</v>
      </c>
      <c r="D2223" s="14">
        <v>1994</v>
      </c>
      <c r="E2223">
        <f t="shared" si="34"/>
        <v>551994</v>
      </c>
      <c r="F2223" s="41" t="str">
        <f>IFERROR(VLOOKUP(E2223,Heritage!$E$3:$H$4601,4,FALSE),"")</f>
        <v/>
      </c>
      <c r="G2223" s="41" t="str">
        <f>IFERROR(VLOOKUP(E2223,'PRS até 2014'!$E$4:$L$6307,8,FALSE),"")</f>
        <v xml:space="preserve"> </v>
      </c>
      <c r="H2223" t="str">
        <f>IFERROR(VLOOKUP(E2223,'Global Insight'!$E$2:$F$4102,2,FALSE),"")</f>
        <v/>
      </c>
      <c r="I2223" t="str">
        <f>IFERROR(VLOOKUP(E2223,EIU!$E$2:$H$3662,4,FALSE),"")</f>
        <v/>
      </c>
    </row>
    <row r="2224" spans="1:9" x14ac:dyDescent="0.25">
      <c r="A2224" s="12" t="s">
        <v>91</v>
      </c>
      <c r="B2224" s="13" t="s">
        <v>92</v>
      </c>
      <c r="C2224" s="14">
        <v>56</v>
      </c>
      <c r="D2224" s="14">
        <v>1994</v>
      </c>
      <c r="E2224">
        <f t="shared" si="34"/>
        <v>561994</v>
      </c>
      <c r="F2224" s="41">
        <f>IFERROR(VLOOKUP(E2224,Heritage!$E$3:$H$4601,4,FALSE),"")</f>
        <v>0.7</v>
      </c>
      <c r="G2224" s="41" t="str">
        <f>IFERROR(VLOOKUP(E2224,'PRS até 2014'!$E$4:$L$6307,8,FALSE),"")</f>
        <v xml:space="preserve"> </v>
      </c>
      <c r="H2224" t="str">
        <f>IFERROR(VLOOKUP(E2224,'Global Insight'!$E$2:$F$4102,2,FALSE),"")</f>
        <v/>
      </c>
      <c r="I2224" t="str">
        <f>IFERROR(VLOOKUP(E2224,EIU!$E$2:$H$3662,4,FALSE),"")</f>
        <v/>
      </c>
    </row>
    <row r="2225" spans="1:9" x14ac:dyDescent="0.25">
      <c r="A2225" s="12" t="s">
        <v>93</v>
      </c>
      <c r="B2225" s="13" t="s">
        <v>94</v>
      </c>
      <c r="C2225" s="14">
        <v>57</v>
      </c>
      <c r="D2225" s="14">
        <v>1994</v>
      </c>
      <c r="E2225">
        <f t="shared" si="34"/>
        <v>571994</v>
      </c>
      <c r="F2225" s="41">
        <f>IFERROR(VLOOKUP(E2225,Heritage!$E$3:$H$4601,4,FALSE),"")</f>
        <v>0.3</v>
      </c>
      <c r="G2225" s="41">
        <f>IFERROR(VLOOKUP(E2225,'PRS até 2014'!$E$4:$L$6307,8,FALSE),"")</f>
        <v>0.3888888888888889</v>
      </c>
      <c r="H2225" t="str">
        <f>IFERROR(VLOOKUP(E2225,'Global Insight'!$E$2:$F$4102,2,FALSE),"")</f>
        <v/>
      </c>
      <c r="I2225" t="str">
        <f>IFERROR(VLOOKUP(E2225,EIU!$E$2:$H$3662,4,FALSE),"")</f>
        <v/>
      </c>
    </row>
    <row r="2226" spans="1:9" x14ac:dyDescent="0.25">
      <c r="A2226" s="12" t="s">
        <v>97</v>
      </c>
      <c r="B2226" s="13" t="s">
        <v>98</v>
      </c>
      <c r="C2226" s="14">
        <v>58</v>
      </c>
      <c r="D2226" s="14">
        <v>1994</v>
      </c>
      <c r="E2226">
        <f t="shared" si="34"/>
        <v>581994</v>
      </c>
      <c r="F2226" s="41">
        <f>IFERROR(VLOOKUP(E2226,Heritage!$E$3:$H$4601,4,FALSE),"")</f>
        <v>0.5</v>
      </c>
      <c r="G2226" s="41" t="str">
        <f>IFERROR(VLOOKUP(E2226,'PRS até 2014'!$E$4:$L$6307,8,FALSE),"")</f>
        <v xml:space="preserve"> </v>
      </c>
      <c r="H2226" t="str">
        <f>IFERROR(VLOOKUP(E2226,'Global Insight'!$E$2:$F$4102,2,FALSE),"")</f>
        <v/>
      </c>
      <c r="I2226" t="str">
        <f>IFERROR(VLOOKUP(E2226,EIU!$E$2:$H$3662,4,FALSE),"")</f>
        <v/>
      </c>
    </row>
    <row r="2227" spans="1:9" x14ac:dyDescent="0.25">
      <c r="A2227" s="12" t="s">
        <v>95</v>
      </c>
      <c r="B2227" s="13" t="s">
        <v>96</v>
      </c>
      <c r="C2227" s="14">
        <v>59</v>
      </c>
      <c r="D2227" s="14">
        <v>1994</v>
      </c>
      <c r="E2227">
        <f t="shared" si="34"/>
        <v>591994</v>
      </c>
      <c r="F2227" s="41" t="str">
        <f>IFERROR(VLOOKUP(E2227,Heritage!$E$3:$H$4601,4,FALSE),"")</f>
        <v/>
      </c>
      <c r="G2227" s="41">
        <f>IFERROR(VLOOKUP(E2227,'PRS até 2014'!$E$4:$L$6307,8,FALSE),"")</f>
        <v>0.83333333333333326</v>
      </c>
      <c r="H2227" t="str">
        <f>IFERROR(VLOOKUP(E2227,'Global Insight'!$E$2:$F$4102,2,FALSE),"")</f>
        <v/>
      </c>
      <c r="I2227" t="str">
        <f>IFERROR(VLOOKUP(E2227,EIU!$E$2:$H$3662,4,FALSE),"")</f>
        <v/>
      </c>
    </row>
    <row r="2228" spans="1:9" x14ac:dyDescent="0.25">
      <c r="A2228" s="12" t="s">
        <v>99</v>
      </c>
      <c r="B2228" s="13" t="s">
        <v>100</v>
      </c>
      <c r="C2228" s="14">
        <v>60</v>
      </c>
      <c r="D2228" s="14">
        <v>1994</v>
      </c>
      <c r="E2228">
        <f t="shared" si="34"/>
        <v>601994</v>
      </c>
      <c r="F2228" s="41">
        <f>IFERROR(VLOOKUP(E2228,Heritage!$E$3:$H$4601,4,FALSE),"")</f>
        <v>0.7</v>
      </c>
      <c r="G2228" s="41">
        <f>IFERROR(VLOOKUP(E2228,'PRS até 2014'!$E$4:$L$6307,8,FALSE),"")</f>
        <v>0.72222222222222221</v>
      </c>
      <c r="H2228" t="str">
        <f>IFERROR(VLOOKUP(E2228,'Global Insight'!$E$2:$F$4102,2,FALSE),"")</f>
        <v/>
      </c>
      <c r="I2228" t="str">
        <f>IFERROR(VLOOKUP(E2228,EIU!$E$2:$H$3662,4,FALSE),"")</f>
        <v/>
      </c>
    </row>
    <row r="2229" spans="1:9" x14ac:dyDescent="0.25">
      <c r="A2229" s="12" t="s">
        <v>101</v>
      </c>
      <c r="B2229" s="13" t="s">
        <v>102</v>
      </c>
      <c r="C2229" s="14">
        <v>61</v>
      </c>
      <c r="D2229" s="14">
        <v>1994</v>
      </c>
      <c r="E2229">
        <f t="shared" si="34"/>
        <v>611994</v>
      </c>
      <c r="F2229" s="41">
        <f>IFERROR(VLOOKUP(E2229,Heritage!$E$3:$H$4601,4,FALSE),"")</f>
        <v>0.5</v>
      </c>
      <c r="G2229" s="41">
        <f>IFERROR(VLOOKUP(E2229,'PRS até 2014'!$E$4:$L$6307,8,FALSE),"")</f>
        <v>0.33333333333333337</v>
      </c>
      <c r="H2229" t="str">
        <f>IFERROR(VLOOKUP(E2229,'Global Insight'!$E$2:$F$4102,2,FALSE),"")</f>
        <v/>
      </c>
      <c r="I2229" t="str">
        <f>IFERROR(VLOOKUP(E2229,EIU!$E$2:$H$3662,4,FALSE),"")</f>
        <v/>
      </c>
    </row>
    <row r="2230" spans="1:9" x14ac:dyDescent="0.25">
      <c r="A2230" s="12" t="s">
        <v>354</v>
      </c>
      <c r="B2230" s="13" t="s">
        <v>111</v>
      </c>
      <c r="C2230" s="14">
        <v>62</v>
      </c>
      <c r="D2230" s="14">
        <v>1994</v>
      </c>
      <c r="E2230">
        <f t="shared" ref="E2230:E2293" si="35">C2230*10000+D2230</f>
        <v>621994</v>
      </c>
      <c r="F2230" s="41" t="str">
        <f>IFERROR(VLOOKUP(E2230,Heritage!$E$3:$H$4601,4,FALSE),"")</f>
        <v/>
      </c>
      <c r="G2230" s="41">
        <f>IFERROR(VLOOKUP(E2230,'PRS até 2014'!$E$4:$L$6307,8,FALSE),"")</f>
        <v>0.55555555555555547</v>
      </c>
      <c r="H2230" t="str">
        <f>IFERROR(VLOOKUP(E2230,'Global Insight'!$E$2:$F$4102,2,FALSE),"")</f>
        <v/>
      </c>
      <c r="I2230" t="str">
        <f>IFERROR(VLOOKUP(E2230,EIU!$E$2:$H$3662,4,FALSE),"")</f>
        <v/>
      </c>
    </row>
    <row r="2231" spans="1:9" x14ac:dyDescent="0.25">
      <c r="A2231" s="12" t="s">
        <v>105</v>
      </c>
      <c r="B2231" s="13" t="s">
        <v>106</v>
      </c>
      <c r="C2231" s="14">
        <v>63</v>
      </c>
      <c r="D2231" s="14">
        <v>1994</v>
      </c>
      <c r="E2231">
        <f t="shared" si="35"/>
        <v>631994</v>
      </c>
      <c r="F2231" s="41" t="str">
        <f>IFERROR(VLOOKUP(E2231,Heritage!$E$3:$H$4601,4,FALSE),"")</f>
        <v/>
      </c>
      <c r="G2231" s="41" t="str">
        <f>IFERROR(VLOOKUP(E2231,'PRS até 2014'!$E$4:$L$6307,8,FALSE),"")</f>
        <v xml:space="preserve"> </v>
      </c>
      <c r="H2231" t="str">
        <f>IFERROR(VLOOKUP(E2231,'Global Insight'!$E$2:$F$4102,2,FALSE),"")</f>
        <v/>
      </c>
      <c r="I2231" t="str">
        <f>IFERROR(VLOOKUP(E2231,EIU!$E$2:$H$3662,4,FALSE),"")</f>
        <v/>
      </c>
    </row>
    <row r="2232" spans="1:9" x14ac:dyDescent="0.25">
      <c r="A2232" s="12" t="s">
        <v>73</v>
      </c>
      <c r="B2232" s="13" t="s">
        <v>74</v>
      </c>
      <c r="C2232" s="14">
        <v>64</v>
      </c>
      <c r="D2232" s="14">
        <v>1994</v>
      </c>
      <c r="E2232">
        <f t="shared" si="35"/>
        <v>641994</v>
      </c>
      <c r="F2232" s="41">
        <f>IFERROR(VLOOKUP(E2232,Heritage!$E$3:$H$4601,4,FALSE),"")</f>
        <v>0.9</v>
      </c>
      <c r="G2232" s="41">
        <f>IFERROR(VLOOKUP(E2232,'PRS até 2014'!$E$4:$L$6307,8,FALSE),"")</f>
        <v>0.83333333333333326</v>
      </c>
      <c r="H2232" t="str">
        <f>IFERROR(VLOOKUP(E2232,'Global Insight'!$E$2:$F$4102,2,FALSE),"")</f>
        <v/>
      </c>
      <c r="I2232" t="str">
        <f>IFERROR(VLOOKUP(E2232,EIU!$E$2:$H$3662,4,FALSE),"")</f>
        <v/>
      </c>
    </row>
    <row r="2233" spans="1:9" x14ac:dyDescent="0.25">
      <c r="A2233" s="12" t="s">
        <v>336</v>
      </c>
      <c r="B2233" s="13" t="s">
        <v>337</v>
      </c>
      <c r="C2233" s="14">
        <v>65</v>
      </c>
      <c r="D2233" s="14">
        <v>1994</v>
      </c>
      <c r="E2233">
        <f t="shared" si="35"/>
        <v>651994</v>
      </c>
      <c r="F2233" s="41" t="str">
        <f>IFERROR(VLOOKUP(E2233,Heritage!$E$3:$H$4601,4,FALSE),"")</f>
        <v/>
      </c>
      <c r="G2233" s="41" t="str">
        <f>IFERROR(VLOOKUP(E2233,'PRS até 2014'!$E$4:$L$6307,8,FALSE),"")</f>
        <v xml:space="preserve"> </v>
      </c>
      <c r="H2233" t="str">
        <f>IFERROR(VLOOKUP(E2233,'Global Insight'!$E$2:$F$4102,2,FALSE),"")</f>
        <v/>
      </c>
      <c r="I2233" t="str">
        <f>IFERROR(VLOOKUP(E2233,EIU!$E$2:$H$3662,4,FALSE),"")</f>
        <v/>
      </c>
    </row>
    <row r="2234" spans="1:9" x14ac:dyDescent="0.25">
      <c r="A2234" s="12" t="s">
        <v>107</v>
      </c>
      <c r="B2234" s="13" t="s">
        <v>108</v>
      </c>
      <c r="C2234" s="14">
        <v>66</v>
      </c>
      <c r="D2234" s="14">
        <v>1994</v>
      </c>
      <c r="E2234">
        <f t="shared" si="35"/>
        <v>661994</v>
      </c>
      <c r="F2234" s="41">
        <f>IFERROR(VLOOKUP(E2234,Heritage!$E$3:$H$4601,4,FALSE),"")</f>
        <v>0.5</v>
      </c>
      <c r="G2234" s="41">
        <f>IFERROR(VLOOKUP(E2234,'PRS até 2014'!$E$4:$L$6307,8,FALSE),"")</f>
        <v>0.5</v>
      </c>
      <c r="H2234" t="str">
        <f>IFERROR(VLOOKUP(E2234,'Global Insight'!$E$2:$F$4102,2,FALSE),"")</f>
        <v/>
      </c>
      <c r="I2234" t="str">
        <f>IFERROR(VLOOKUP(E2234,EIU!$E$2:$H$3662,4,FALSE),"")</f>
        <v/>
      </c>
    </row>
    <row r="2235" spans="1:9" x14ac:dyDescent="0.25">
      <c r="A2235" s="12" t="s">
        <v>116</v>
      </c>
      <c r="B2235" s="13" t="s">
        <v>117</v>
      </c>
      <c r="C2235" s="14">
        <v>67</v>
      </c>
      <c r="D2235" s="14">
        <v>1994</v>
      </c>
      <c r="E2235">
        <f t="shared" si="35"/>
        <v>671994</v>
      </c>
      <c r="F2235" s="41">
        <f>IFERROR(VLOOKUP(E2235,Heritage!$E$3:$H$4601,4,FALSE),"")</f>
        <v>0.7</v>
      </c>
      <c r="G2235" s="41">
        <f>IFERROR(VLOOKUP(E2235,'PRS até 2014'!$E$4:$L$6307,8,FALSE),"")</f>
        <v>0.77777777777777779</v>
      </c>
      <c r="H2235" t="str">
        <f>IFERROR(VLOOKUP(E2235,'Global Insight'!$E$2:$F$4102,2,FALSE),"")</f>
        <v/>
      </c>
      <c r="I2235" t="str">
        <f>IFERROR(VLOOKUP(E2235,EIU!$E$2:$H$3662,4,FALSE),"")</f>
        <v/>
      </c>
    </row>
    <row r="2236" spans="1:9" x14ac:dyDescent="0.25">
      <c r="A2236" s="12" t="s">
        <v>355</v>
      </c>
      <c r="B2236" s="13" t="s">
        <v>380</v>
      </c>
      <c r="C2236" s="14">
        <v>68</v>
      </c>
      <c r="D2236" s="14">
        <v>1994</v>
      </c>
      <c r="E2236">
        <f t="shared" si="35"/>
        <v>681994</v>
      </c>
      <c r="F2236" s="41" t="str">
        <f>IFERROR(VLOOKUP(E2236,Heritage!$E$3:$H$4601,4,FALSE),"")</f>
        <v/>
      </c>
      <c r="G2236" s="41" t="str">
        <f>IFERROR(VLOOKUP(E2236,'PRS até 2014'!$E$4:$L$6307,8,FALSE),"")</f>
        <v xml:space="preserve"> </v>
      </c>
      <c r="H2236" t="str">
        <f>IFERROR(VLOOKUP(E2236,'Global Insight'!$E$2:$F$4102,2,FALSE),"")</f>
        <v/>
      </c>
      <c r="I2236" t="str">
        <f>IFERROR(VLOOKUP(E2236,EIU!$E$2:$H$3662,4,FALSE),"")</f>
        <v/>
      </c>
    </row>
    <row r="2237" spans="1:9" x14ac:dyDescent="0.25">
      <c r="A2237" s="12" t="s">
        <v>118</v>
      </c>
      <c r="B2237" s="13" t="s">
        <v>119</v>
      </c>
      <c r="C2237" s="14">
        <v>69</v>
      </c>
      <c r="D2237" s="14">
        <v>1994</v>
      </c>
      <c r="E2237">
        <f t="shared" si="35"/>
        <v>691994</v>
      </c>
      <c r="F2237" s="41">
        <f>IFERROR(VLOOKUP(E2237,Heritage!$E$3:$H$4601,4,FALSE),"")</f>
        <v>0.5</v>
      </c>
      <c r="G2237" s="41">
        <f>IFERROR(VLOOKUP(E2237,'PRS até 2014'!$E$4:$L$6307,8,FALSE),"")</f>
        <v>0.41666666666666669</v>
      </c>
      <c r="H2237" t="str">
        <f>IFERROR(VLOOKUP(E2237,'Global Insight'!$E$2:$F$4102,2,FALSE),"")</f>
        <v/>
      </c>
      <c r="I2237" t="str">
        <f>IFERROR(VLOOKUP(E2237,EIU!$E$2:$H$3662,4,FALSE),"")</f>
        <v/>
      </c>
    </row>
    <row r="2238" spans="1:9" x14ac:dyDescent="0.25">
      <c r="A2238" s="12" t="s">
        <v>109</v>
      </c>
      <c r="B2238" s="13" t="s">
        <v>110</v>
      </c>
      <c r="C2238" s="14">
        <v>70</v>
      </c>
      <c r="D2238" s="14">
        <v>1994</v>
      </c>
      <c r="E2238">
        <f t="shared" si="35"/>
        <v>701994</v>
      </c>
      <c r="F2238" s="41">
        <f>IFERROR(VLOOKUP(E2238,Heritage!$E$3:$H$4601,4,FALSE),"")</f>
        <v>0.5</v>
      </c>
      <c r="G2238" s="41">
        <f>IFERROR(VLOOKUP(E2238,'PRS até 2014'!$E$4:$L$6307,8,FALSE),"")</f>
        <v>0.52777777777777779</v>
      </c>
      <c r="H2238" t="str">
        <f>IFERROR(VLOOKUP(E2238,'Global Insight'!$E$2:$F$4102,2,FALSE),"")</f>
        <v/>
      </c>
      <c r="I2238" t="str">
        <f>IFERROR(VLOOKUP(E2238,EIU!$E$2:$H$3662,4,FALSE),"")</f>
        <v/>
      </c>
    </row>
    <row r="2239" spans="1:9" x14ac:dyDescent="0.25">
      <c r="A2239" s="12" t="s">
        <v>112</v>
      </c>
      <c r="B2239" s="13" t="s">
        <v>113</v>
      </c>
      <c r="C2239" s="14">
        <v>71</v>
      </c>
      <c r="D2239" s="14">
        <v>1994</v>
      </c>
      <c r="E2239">
        <f t="shared" si="35"/>
        <v>711994</v>
      </c>
      <c r="F2239" s="41" t="str">
        <f>IFERROR(VLOOKUP(E2239,Heritage!$E$3:$H$4601,4,FALSE),"")</f>
        <v/>
      </c>
      <c r="G2239" s="41">
        <f>IFERROR(VLOOKUP(E2239,'PRS até 2014'!$E$4:$L$6307,8,FALSE),"")</f>
        <v>0.33333333333333331</v>
      </c>
      <c r="H2239" t="str">
        <f>IFERROR(VLOOKUP(E2239,'Global Insight'!$E$2:$F$4102,2,FALSE),"")</f>
        <v/>
      </c>
      <c r="I2239" t="str">
        <f>IFERROR(VLOOKUP(E2239,EIU!$E$2:$H$3662,4,FALSE),"")</f>
        <v/>
      </c>
    </row>
    <row r="2240" spans="1:9" x14ac:dyDescent="0.25">
      <c r="A2240" s="12" t="s">
        <v>120</v>
      </c>
      <c r="B2240" s="13" t="s">
        <v>121</v>
      </c>
      <c r="C2240" s="14">
        <v>72</v>
      </c>
      <c r="D2240" s="14">
        <v>1994</v>
      </c>
      <c r="E2240">
        <f t="shared" si="35"/>
        <v>721994</v>
      </c>
      <c r="F2240" s="41">
        <f>IFERROR(VLOOKUP(E2240,Heritage!$E$3:$H$4601,4,FALSE),"")</f>
        <v>0.5</v>
      </c>
      <c r="G2240" s="41">
        <f>IFERROR(VLOOKUP(E2240,'PRS até 2014'!$E$4:$L$6307,8,FALSE),"")</f>
        <v>0.55555555555555547</v>
      </c>
      <c r="H2240" t="str">
        <f>IFERROR(VLOOKUP(E2240,'Global Insight'!$E$2:$F$4102,2,FALSE),"")</f>
        <v/>
      </c>
      <c r="I2240" t="str">
        <f>IFERROR(VLOOKUP(E2240,EIU!$E$2:$H$3662,4,FALSE),"")</f>
        <v/>
      </c>
    </row>
    <row r="2241" spans="1:9" x14ac:dyDescent="0.25">
      <c r="A2241" s="12" t="s">
        <v>128</v>
      </c>
      <c r="B2241" s="13" t="s">
        <v>129</v>
      </c>
      <c r="C2241" s="14">
        <v>73</v>
      </c>
      <c r="D2241" s="14">
        <v>1994</v>
      </c>
      <c r="E2241">
        <f t="shared" si="35"/>
        <v>731994</v>
      </c>
      <c r="F2241" s="41">
        <f>IFERROR(VLOOKUP(E2241,Heritage!$E$3:$H$4601,4,FALSE),"")</f>
        <v>0.1</v>
      </c>
      <c r="G2241" s="41">
        <f>IFERROR(VLOOKUP(E2241,'PRS até 2014'!$E$4:$L$6307,8,FALSE),"")</f>
        <v>0.22222222222222221</v>
      </c>
      <c r="H2241" t="str">
        <f>IFERROR(VLOOKUP(E2241,'Global Insight'!$E$2:$F$4102,2,FALSE),"")</f>
        <v/>
      </c>
      <c r="I2241" t="str">
        <f>IFERROR(VLOOKUP(E2241,EIU!$E$2:$H$3662,4,FALSE),"")</f>
        <v/>
      </c>
    </row>
    <row r="2242" spans="1:9" x14ac:dyDescent="0.25">
      <c r="A2242" s="12" t="s">
        <v>124</v>
      </c>
      <c r="B2242" s="13" t="s">
        <v>125</v>
      </c>
      <c r="C2242" s="14">
        <v>74</v>
      </c>
      <c r="D2242" s="14">
        <v>1994</v>
      </c>
      <c r="E2242">
        <f t="shared" si="35"/>
        <v>741994</v>
      </c>
      <c r="F2242" s="41">
        <f>IFERROR(VLOOKUP(E2242,Heritage!$E$3:$H$4601,4,FALSE),"")</f>
        <v>0.5</v>
      </c>
      <c r="G2242" s="41">
        <f>IFERROR(VLOOKUP(E2242,'PRS até 2014'!$E$4:$L$6307,8,FALSE),"")</f>
        <v>0.41666666666666669</v>
      </c>
      <c r="H2242" t="str">
        <f>IFERROR(VLOOKUP(E2242,'Global Insight'!$E$2:$F$4102,2,FALSE),"")</f>
        <v/>
      </c>
      <c r="I2242" t="str">
        <f>IFERROR(VLOOKUP(E2242,EIU!$E$2:$H$3662,4,FALSE),"")</f>
        <v/>
      </c>
    </row>
    <row r="2243" spans="1:9" x14ac:dyDescent="0.25">
      <c r="A2243" s="12" t="s">
        <v>122</v>
      </c>
      <c r="B2243" s="13" t="s">
        <v>123</v>
      </c>
      <c r="C2243" s="14">
        <v>75</v>
      </c>
      <c r="D2243" s="14">
        <v>1994</v>
      </c>
      <c r="E2243">
        <f t="shared" si="35"/>
        <v>751994</v>
      </c>
      <c r="F2243" s="41">
        <f>IFERROR(VLOOKUP(E2243,Heritage!$E$3:$H$4601,4,FALSE),"")</f>
        <v>0.9</v>
      </c>
      <c r="G2243" s="41">
        <f>IFERROR(VLOOKUP(E2243,'PRS até 2014'!$E$4:$L$6307,8,FALSE),"")</f>
        <v>0.80555555555555558</v>
      </c>
      <c r="H2243" t="str">
        <f>IFERROR(VLOOKUP(E2243,'Global Insight'!$E$2:$F$4102,2,FALSE),"")</f>
        <v/>
      </c>
      <c r="I2243" t="str">
        <f>IFERROR(VLOOKUP(E2243,EIU!$E$2:$H$3662,4,FALSE),"")</f>
        <v/>
      </c>
    </row>
    <row r="2244" spans="1:9" x14ac:dyDescent="0.25">
      <c r="A2244" s="12" t="s">
        <v>130</v>
      </c>
      <c r="B2244" s="13" t="s">
        <v>131</v>
      </c>
      <c r="C2244" s="14">
        <v>76</v>
      </c>
      <c r="D2244" s="14">
        <v>1994</v>
      </c>
      <c r="E2244">
        <f t="shared" si="35"/>
        <v>761994</v>
      </c>
      <c r="F2244" s="41">
        <f>IFERROR(VLOOKUP(E2244,Heritage!$E$3:$H$4601,4,FALSE),"")</f>
        <v>0.7</v>
      </c>
      <c r="G2244" s="41">
        <f>IFERROR(VLOOKUP(E2244,'PRS até 2014'!$E$4:$L$6307,8,FALSE),"")</f>
        <v>0.69444444444444442</v>
      </c>
      <c r="H2244" t="str">
        <f>IFERROR(VLOOKUP(E2244,'Global Insight'!$E$2:$F$4102,2,FALSE),"")</f>
        <v/>
      </c>
      <c r="I2244" t="str">
        <f>IFERROR(VLOOKUP(E2244,EIU!$E$2:$H$3662,4,FALSE),"")</f>
        <v/>
      </c>
    </row>
    <row r="2245" spans="1:9" x14ac:dyDescent="0.25">
      <c r="A2245" s="12" t="s">
        <v>142</v>
      </c>
      <c r="B2245" s="13" t="s">
        <v>143</v>
      </c>
      <c r="C2245" s="14">
        <v>77</v>
      </c>
      <c r="D2245" s="14">
        <v>1994</v>
      </c>
      <c r="E2245">
        <f t="shared" si="35"/>
        <v>771994</v>
      </c>
      <c r="F2245" s="41" t="str">
        <f>IFERROR(VLOOKUP(E2245,Heritage!$E$3:$H$4601,4,FALSE),"")</f>
        <v/>
      </c>
      <c r="G2245" s="41">
        <f>IFERROR(VLOOKUP(E2245,'PRS até 2014'!$E$4:$L$6307,8,FALSE),"")</f>
        <v>0.77777777777777768</v>
      </c>
      <c r="H2245" t="str">
        <f>IFERROR(VLOOKUP(E2245,'Global Insight'!$E$2:$F$4102,2,FALSE),"")</f>
        <v/>
      </c>
      <c r="I2245" t="str">
        <f>IFERROR(VLOOKUP(E2245,EIU!$E$2:$H$3662,4,FALSE),"")</f>
        <v/>
      </c>
    </row>
    <row r="2246" spans="1:9" x14ac:dyDescent="0.25">
      <c r="A2246" s="12" t="s">
        <v>134</v>
      </c>
      <c r="B2246" s="13" t="s">
        <v>135</v>
      </c>
      <c r="C2246" s="14">
        <v>78</v>
      </c>
      <c r="D2246" s="14">
        <v>1994</v>
      </c>
      <c r="E2246">
        <f t="shared" si="35"/>
        <v>781994</v>
      </c>
      <c r="F2246" s="41">
        <f>IFERROR(VLOOKUP(E2246,Heritage!$E$3:$H$4601,4,FALSE),"")</f>
        <v>0.5</v>
      </c>
      <c r="G2246" s="41">
        <f>IFERROR(VLOOKUP(E2246,'PRS até 2014'!$E$4:$L$6307,8,FALSE),"")</f>
        <v>0.55555555555555547</v>
      </c>
      <c r="H2246" t="str">
        <f>IFERROR(VLOOKUP(E2246,'Global Insight'!$E$2:$F$4102,2,FALSE),"")</f>
        <v/>
      </c>
      <c r="I2246" t="str">
        <f>IFERROR(VLOOKUP(E2246,EIU!$E$2:$H$3662,4,FALSE),"")</f>
        <v/>
      </c>
    </row>
    <row r="2247" spans="1:9" x14ac:dyDescent="0.25">
      <c r="A2247" s="12" t="s">
        <v>132</v>
      </c>
      <c r="B2247" s="13" t="s">
        <v>133</v>
      </c>
      <c r="C2247" s="14">
        <v>79</v>
      </c>
      <c r="D2247" s="14">
        <v>1994</v>
      </c>
      <c r="E2247">
        <f t="shared" si="35"/>
        <v>791994</v>
      </c>
      <c r="F2247" s="41">
        <f>IFERROR(VLOOKUP(E2247,Heritage!$E$3:$H$4601,4,FALSE),"")</f>
        <v>0.5</v>
      </c>
      <c r="G2247" s="41">
        <f>IFERROR(VLOOKUP(E2247,'PRS até 2014'!$E$4:$L$6307,8,FALSE),"")</f>
        <v>0.55555555555555547</v>
      </c>
      <c r="H2247" t="str">
        <f>IFERROR(VLOOKUP(E2247,'Global Insight'!$E$2:$F$4102,2,FALSE),"")</f>
        <v/>
      </c>
      <c r="I2247" t="str">
        <f>IFERROR(VLOOKUP(E2247,EIU!$E$2:$H$3662,4,FALSE),"")</f>
        <v/>
      </c>
    </row>
    <row r="2248" spans="1:9" x14ac:dyDescent="0.25">
      <c r="A2248" s="12" t="s">
        <v>138</v>
      </c>
      <c r="B2248" s="13" t="s">
        <v>139</v>
      </c>
      <c r="C2248" s="14">
        <v>80</v>
      </c>
      <c r="D2248" s="14">
        <v>1994</v>
      </c>
      <c r="E2248">
        <f t="shared" si="35"/>
        <v>801994</v>
      </c>
      <c r="F2248" s="41" t="str">
        <f>IFERROR(VLOOKUP(E2248,Heritage!$E$3:$H$4601,4,FALSE),"")</f>
        <v/>
      </c>
      <c r="G2248" s="41">
        <f>IFERROR(VLOOKUP(E2248,'PRS até 2014'!$E$4:$L$6307,8,FALSE),"")</f>
        <v>0.63888888888888884</v>
      </c>
      <c r="H2248" t="str">
        <f>IFERROR(VLOOKUP(E2248,'Global Insight'!$E$2:$F$4102,2,FALSE),"")</f>
        <v/>
      </c>
      <c r="I2248" t="str">
        <f>IFERROR(VLOOKUP(E2248,EIU!$E$2:$H$3662,4,FALSE),"")</f>
        <v/>
      </c>
    </row>
    <row r="2249" spans="1:9" x14ac:dyDescent="0.25">
      <c r="A2249" s="12" t="s">
        <v>140</v>
      </c>
      <c r="B2249" s="13" t="s">
        <v>141</v>
      </c>
      <c r="C2249" s="14">
        <v>81</v>
      </c>
      <c r="D2249" s="14">
        <v>1994</v>
      </c>
      <c r="E2249">
        <f t="shared" si="35"/>
        <v>811994</v>
      </c>
      <c r="F2249" s="41" t="str">
        <f>IFERROR(VLOOKUP(E2249,Heritage!$E$3:$H$4601,4,FALSE),"")</f>
        <v/>
      </c>
      <c r="G2249" s="41">
        <f>IFERROR(VLOOKUP(E2249,'PRS até 2014'!$E$4:$L$6307,8,FALSE),"")</f>
        <v>0.24999999999999997</v>
      </c>
      <c r="H2249" t="str">
        <f>IFERROR(VLOOKUP(E2249,'Global Insight'!$E$2:$F$4102,2,FALSE),"")</f>
        <v/>
      </c>
      <c r="I2249" t="str">
        <f>IFERROR(VLOOKUP(E2249,EIU!$E$2:$H$3662,4,FALSE),"")</f>
        <v/>
      </c>
    </row>
    <row r="2250" spans="1:9" x14ac:dyDescent="0.25">
      <c r="A2250" s="12" t="s">
        <v>136</v>
      </c>
      <c r="B2250" s="13" t="s">
        <v>137</v>
      </c>
      <c r="C2250" s="14">
        <v>82</v>
      </c>
      <c r="D2250" s="14">
        <v>1994</v>
      </c>
      <c r="E2250">
        <f t="shared" si="35"/>
        <v>821994</v>
      </c>
      <c r="F2250" s="41">
        <f>IFERROR(VLOOKUP(E2250,Heritage!$E$3:$H$4601,4,FALSE),"")</f>
        <v>0.9</v>
      </c>
      <c r="G2250" s="41">
        <f>IFERROR(VLOOKUP(E2250,'PRS até 2014'!$E$4:$L$6307,8,FALSE),"")</f>
        <v>0.77777777777777779</v>
      </c>
      <c r="H2250" t="str">
        <f>IFERROR(VLOOKUP(E2250,'Global Insight'!$E$2:$F$4102,2,FALSE),"")</f>
        <v/>
      </c>
      <c r="I2250" t="str">
        <f>IFERROR(VLOOKUP(E2250,EIU!$E$2:$H$3662,4,FALSE),"")</f>
        <v/>
      </c>
    </row>
    <row r="2251" spans="1:9" x14ac:dyDescent="0.25">
      <c r="A2251" s="12" t="s">
        <v>144</v>
      </c>
      <c r="B2251" s="13" t="s">
        <v>145</v>
      </c>
      <c r="C2251" s="14">
        <v>83</v>
      </c>
      <c r="D2251" s="14">
        <v>1994</v>
      </c>
      <c r="E2251">
        <f t="shared" si="35"/>
        <v>831994</v>
      </c>
      <c r="F2251" s="41">
        <f>IFERROR(VLOOKUP(E2251,Heritage!$E$3:$H$4601,4,FALSE),"")</f>
        <v>0.7</v>
      </c>
      <c r="G2251" s="41">
        <f>IFERROR(VLOOKUP(E2251,'PRS até 2014'!$E$4:$L$6307,8,FALSE),"")</f>
        <v>0.75</v>
      </c>
      <c r="H2251" t="str">
        <f>IFERROR(VLOOKUP(E2251,'Global Insight'!$E$2:$F$4102,2,FALSE),"")</f>
        <v/>
      </c>
      <c r="I2251" t="str">
        <f>IFERROR(VLOOKUP(E2251,EIU!$E$2:$H$3662,4,FALSE),"")</f>
        <v/>
      </c>
    </row>
    <row r="2252" spans="1:9" x14ac:dyDescent="0.25">
      <c r="A2252" s="12" t="s">
        <v>146</v>
      </c>
      <c r="B2252" s="13" t="s">
        <v>147</v>
      </c>
      <c r="C2252" s="14">
        <v>84</v>
      </c>
      <c r="D2252" s="14">
        <v>1994</v>
      </c>
      <c r="E2252">
        <f t="shared" si="35"/>
        <v>841994</v>
      </c>
      <c r="F2252" s="41">
        <f>IFERROR(VLOOKUP(E2252,Heritage!$E$3:$H$4601,4,FALSE),"")</f>
        <v>0.7</v>
      </c>
      <c r="G2252" s="41">
        <f>IFERROR(VLOOKUP(E2252,'PRS até 2014'!$E$4:$L$6307,8,FALSE),"")</f>
        <v>0.58333333333333337</v>
      </c>
      <c r="H2252" t="str">
        <f>IFERROR(VLOOKUP(E2252,'Global Insight'!$E$2:$F$4102,2,FALSE),"")</f>
        <v/>
      </c>
      <c r="I2252" t="str">
        <f>IFERROR(VLOOKUP(E2252,EIU!$E$2:$H$3662,4,FALSE),"")</f>
        <v/>
      </c>
    </row>
    <row r="2253" spans="1:9" x14ac:dyDescent="0.25">
      <c r="A2253" s="12" t="s">
        <v>148</v>
      </c>
      <c r="B2253" s="13" t="s">
        <v>149</v>
      </c>
      <c r="C2253" s="14">
        <v>85</v>
      </c>
      <c r="D2253" s="14">
        <v>1994</v>
      </c>
      <c r="E2253">
        <f t="shared" si="35"/>
        <v>851994</v>
      </c>
      <c r="F2253" s="41">
        <f>IFERROR(VLOOKUP(E2253,Heritage!$E$3:$H$4601,4,FALSE),"")</f>
        <v>0.5</v>
      </c>
      <c r="G2253" s="41">
        <f>IFERROR(VLOOKUP(E2253,'PRS até 2014'!$E$4:$L$6307,8,FALSE),"")</f>
        <v>0.5</v>
      </c>
      <c r="H2253" t="str">
        <f>IFERROR(VLOOKUP(E2253,'Global Insight'!$E$2:$F$4102,2,FALSE),"")</f>
        <v/>
      </c>
      <c r="I2253" t="str">
        <f>IFERROR(VLOOKUP(E2253,EIU!$E$2:$H$3662,4,FALSE),"")</f>
        <v/>
      </c>
    </row>
    <row r="2254" spans="1:9" x14ac:dyDescent="0.25">
      <c r="A2254" s="12" t="s">
        <v>152</v>
      </c>
      <c r="B2254" s="13" t="s">
        <v>153</v>
      </c>
      <c r="C2254" s="14">
        <v>86</v>
      </c>
      <c r="D2254" s="14">
        <v>1994</v>
      </c>
      <c r="E2254">
        <f t="shared" si="35"/>
        <v>861994</v>
      </c>
      <c r="F2254" s="41">
        <f>IFERROR(VLOOKUP(E2254,Heritage!$E$3:$H$4601,4,FALSE),"")</f>
        <v>0.9</v>
      </c>
      <c r="G2254" s="41">
        <f>IFERROR(VLOOKUP(E2254,'PRS até 2014'!$E$4:$L$6307,8,FALSE),"")</f>
        <v>0.77777777777777779</v>
      </c>
      <c r="H2254" t="str">
        <f>IFERROR(VLOOKUP(E2254,'Global Insight'!$E$2:$F$4102,2,FALSE),"")</f>
        <v/>
      </c>
      <c r="I2254" t="str">
        <f>IFERROR(VLOOKUP(E2254,EIU!$E$2:$H$3662,4,FALSE),"")</f>
        <v/>
      </c>
    </row>
    <row r="2255" spans="1:9" x14ac:dyDescent="0.25">
      <c r="A2255" s="12" t="s">
        <v>150</v>
      </c>
      <c r="B2255" s="13" t="s">
        <v>151</v>
      </c>
      <c r="C2255" s="14">
        <v>87</v>
      </c>
      <c r="D2255" s="14">
        <v>1994</v>
      </c>
      <c r="E2255">
        <f t="shared" si="35"/>
        <v>871994</v>
      </c>
      <c r="F2255" s="41">
        <f>IFERROR(VLOOKUP(E2255,Heritage!$E$3:$H$4601,4,FALSE),"")</f>
        <v>0.7</v>
      </c>
      <c r="G2255" s="41">
        <f>IFERROR(VLOOKUP(E2255,'PRS até 2014'!$E$4:$L$6307,8,FALSE),"")</f>
        <v>0.66666666666666663</v>
      </c>
      <c r="H2255" t="str">
        <f>IFERROR(VLOOKUP(E2255,'Global Insight'!$E$2:$F$4102,2,FALSE),"")</f>
        <v/>
      </c>
      <c r="I2255" t="str">
        <f>IFERROR(VLOOKUP(E2255,EIU!$E$2:$H$3662,4,FALSE),"")</f>
        <v/>
      </c>
    </row>
    <row r="2256" spans="1:9" x14ac:dyDescent="0.25">
      <c r="A2256" s="12" t="s">
        <v>154</v>
      </c>
      <c r="B2256" s="13" t="s">
        <v>155</v>
      </c>
      <c r="C2256" s="14">
        <v>88</v>
      </c>
      <c r="D2256" s="14">
        <v>1994</v>
      </c>
      <c r="E2256">
        <f t="shared" si="35"/>
        <v>881994</v>
      </c>
      <c r="F2256" s="41" t="str">
        <f>IFERROR(VLOOKUP(E2256,Heritage!$E$3:$H$4601,4,FALSE),"")</f>
        <v/>
      </c>
      <c r="G2256" s="41" t="str">
        <f>IFERROR(VLOOKUP(E2256,'PRS até 2014'!$E$4:$L$6307,8,FALSE),"")</f>
        <v xml:space="preserve"> </v>
      </c>
      <c r="H2256" t="str">
        <f>IFERROR(VLOOKUP(E2256,'Global Insight'!$E$2:$F$4102,2,FALSE),"")</f>
        <v/>
      </c>
      <c r="I2256" t="str">
        <f>IFERROR(VLOOKUP(E2256,EIU!$E$2:$H$3662,4,FALSE),"")</f>
        <v/>
      </c>
    </row>
    <row r="2257" spans="1:9" x14ac:dyDescent="0.25">
      <c r="A2257" s="12" t="s">
        <v>156</v>
      </c>
      <c r="B2257" s="13" t="s">
        <v>157</v>
      </c>
      <c r="C2257" s="14">
        <v>89</v>
      </c>
      <c r="D2257" s="14">
        <v>1994</v>
      </c>
      <c r="E2257">
        <f t="shared" si="35"/>
        <v>891994</v>
      </c>
      <c r="F2257" s="41">
        <f>IFERROR(VLOOKUP(E2257,Heritage!$E$3:$H$4601,4,FALSE),"")</f>
        <v>0.5</v>
      </c>
      <c r="G2257" s="41">
        <f>IFERROR(VLOOKUP(E2257,'PRS até 2014'!$E$4:$L$6307,8,FALSE),"")</f>
        <v>0.52777777777777779</v>
      </c>
      <c r="H2257" t="str">
        <f>IFERROR(VLOOKUP(E2257,'Global Insight'!$E$2:$F$4102,2,FALSE),"")</f>
        <v/>
      </c>
      <c r="I2257" t="str">
        <f>IFERROR(VLOOKUP(E2257,EIU!$E$2:$H$3662,4,FALSE),"")</f>
        <v/>
      </c>
    </row>
    <row r="2258" spans="1:9" x14ac:dyDescent="0.25">
      <c r="A2258" s="12" t="s">
        <v>356</v>
      </c>
      <c r="B2258" s="13" t="s">
        <v>381</v>
      </c>
      <c r="C2258" s="14">
        <v>90</v>
      </c>
      <c r="D2258" s="14">
        <v>1994</v>
      </c>
      <c r="E2258">
        <f t="shared" si="35"/>
        <v>901994</v>
      </c>
      <c r="F2258" s="41" t="str">
        <f>IFERROR(VLOOKUP(E2258,Heritage!$E$3:$H$4601,4,FALSE),"")</f>
        <v/>
      </c>
      <c r="G2258" s="41" t="str">
        <f>IFERROR(VLOOKUP(E2258,'PRS até 2014'!$E$4:$L$6307,8,FALSE),"")</f>
        <v xml:space="preserve"> </v>
      </c>
      <c r="H2258" t="str">
        <f>IFERROR(VLOOKUP(E2258,'Global Insight'!$E$2:$F$4102,2,FALSE),"")</f>
        <v/>
      </c>
      <c r="I2258" t="str">
        <f>IFERROR(VLOOKUP(E2258,EIU!$E$2:$H$3662,4,FALSE),"")</f>
        <v/>
      </c>
    </row>
    <row r="2259" spans="1:9" x14ac:dyDescent="0.25">
      <c r="A2259" s="12" t="s">
        <v>357</v>
      </c>
      <c r="B2259" s="13" t="s">
        <v>243</v>
      </c>
      <c r="C2259" s="14">
        <v>91</v>
      </c>
      <c r="D2259" s="14">
        <v>1994</v>
      </c>
      <c r="E2259">
        <f t="shared" si="35"/>
        <v>911994</v>
      </c>
      <c r="F2259" s="41">
        <f>IFERROR(VLOOKUP(E2259,Heritage!$E$3:$H$4601,4,FALSE),"")</f>
        <v>0.1</v>
      </c>
      <c r="G2259" s="41">
        <f>IFERROR(VLOOKUP(E2259,'PRS até 2014'!$E$4:$L$6307,8,FALSE),"")</f>
        <v>0.47222222222222221</v>
      </c>
      <c r="H2259" t="str">
        <f>IFERROR(VLOOKUP(E2259,'Global Insight'!$E$2:$F$4102,2,FALSE),"")</f>
        <v/>
      </c>
      <c r="I2259" t="str">
        <f>IFERROR(VLOOKUP(E2259,EIU!$E$2:$H$3662,4,FALSE),"")</f>
        <v/>
      </c>
    </row>
    <row r="2260" spans="1:9" x14ac:dyDescent="0.25">
      <c r="A2260" s="12" t="s">
        <v>358</v>
      </c>
      <c r="B2260" s="13" t="s">
        <v>162</v>
      </c>
      <c r="C2260" s="14">
        <v>92</v>
      </c>
      <c r="D2260" s="14">
        <v>1994</v>
      </c>
      <c r="E2260">
        <f t="shared" si="35"/>
        <v>921994</v>
      </c>
      <c r="F2260" s="41">
        <f>IFERROR(VLOOKUP(E2260,Heritage!$E$3:$H$4601,4,FALSE),"")</f>
        <v>0.9</v>
      </c>
      <c r="G2260" s="41">
        <f>IFERROR(VLOOKUP(E2260,'PRS até 2014'!$E$4:$L$6307,8,FALSE),"")</f>
        <v>0.72222222222222221</v>
      </c>
      <c r="H2260" t="str">
        <f>IFERROR(VLOOKUP(E2260,'Global Insight'!$E$2:$F$4102,2,FALSE),"")</f>
        <v/>
      </c>
      <c r="I2260" t="str">
        <f>IFERROR(VLOOKUP(E2260,EIU!$E$2:$H$3662,4,FALSE),"")</f>
        <v/>
      </c>
    </row>
    <row r="2261" spans="1:9" x14ac:dyDescent="0.25">
      <c r="A2261" s="12" t="s">
        <v>324</v>
      </c>
      <c r="B2261" s="13" t="s">
        <v>382</v>
      </c>
      <c r="C2261" s="14">
        <v>93</v>
      </c>
      <c r="D2261" s="14">
        <v>1994</v>
      </c>
      <c r="E2261">
        <f t="shared" si="35"/>
        <v>931994</v>
      </c>
      <c r="F2261" s="41" t="str">
        <f>IFERROR(VLOOKUP(E2261,Heritage!$E$3:$H$4601,4,FALSE),"")</f>
        <v/>
      </c>
      <c r="G2261" s="41" t="str">
        <f>IFERROR(VLOOKUP(E2261,'PRS até 2014'!$E$4:$L$6307,8,FALSE),"")</f>
        <v xml:space="preserve"> </v>
      </c>
      <c r="H2261" t="str">
        <f>IFERROR(VLOOKUP(E2261,'Global Insight'!$E$2:$F$4102,2,FALSE),"")</f>
        <v/>
      </c>
      <c r="I2261" t="str">
        <f>IFERROR(VLOOKUP(E2261,EIU!$E$2:$H$3662,4,FALSE),"")</f>
        <v/>
      </c>
    </row>
    <row r="2262" spans="1:9" x14ac:dyDescent="0.25">
      <c r="A2262" s="12" t="s">
        <v>163</v>
      </c>
      <c r="B2262" s="13" t="s">
        <v>164</v>
      </c>
      <c r="C2262" s="14">
        <v>94</v>
      </c>
      <c r="D2262" s="14">
        <v>1994</v>
      </c>
      <c r="E2262">
        <f t="shared" si="35"/>
        <v>941994</v>
      </c>
      <c r="F2262" s="41" t="str">
        <f>IFERROR(VLOOKUP(E2262,Heritage!$E$3:$H$4601,4,FALSE),"")</f>
        <v/>
      </c>
      <c r="G2262" s="41">
        <f>IFERROR(VLOOKUP(E2262,'PRS até 2014'!$E$4:$L$6307,8,FALSE),"")</f>
        <v>0.63888888888888884</v>
      </c>
      <c r="H2262" t="str">
        <f>IFERROR(VLOOKUP(E2262,'Global Insight'!$E$2:$F$4102,2,FALSE),"")</f>
        <v/>
      </c>
      <c r="I2262" t="str">
        <f>IFERROR(VLOOKUP(E2262,EIU!$E$2:$H$3662,4,FALSE),"")</f>
        <v/>
      </c>
    </row>
    <row r="2263" spans="1:9" x14ac:dyDescent="0.25">
      <c r="A2263" s="12" t="s">
        <v>158</v>
      </c>
      <c r="B2263" s="13" t="s">
        <v>159</v>
      </c>
      <c r="C2263" s="14">
        <v>95</v>
      </c>
      <c r="D2263" s="14">
        <v>1994</v>
      </c>
      <c r="E2263">
        <f t="shared" si="35"/>
        <v>951994</v>
      </c>
      <c r="F2263" s="41" t="str">
        <f>IFERROR(VLOOKUP(E2263,Heritage!$E$3:$H$4601,4,FALSE),"")</f>
        <v/>
      </c>
      <c r="G2263" s="41" t="str">
        <f>IFERROR(VLOOKUP(E2263,'PRS até 2014'!$E$4:$L$6307,8,FALSE),"")</f>
        <v xml:space="preserve"> </v>
      </c>
      <c r="H2263" t="str">
        <f>IFERROR(VLOOKUP(E2263,'Global Insight'!$E$2:$F$4102,2,FALSE),"")</f>
        <v/>
      </c>
      <c r="I2263" t="str">
        <f>IFERROR(VLOOKUP(E2263,EIU!$E$2:$H$3662,4,FALSE),"")</f>
        <v/>
      </c>
    </row>
    <row r="2264" spans="1:9" x14ac:dyDescent="0.25">
      <c r="A2264" s="12" t="s">
        <v>165</v>
      </c>
      <c r="B2264" s="13" t="s">
        <v>166</v>
      </c>
      <c r="C2264" s="14">
        <v>96</v>
      </c>
      <c r="D2264" s="14">
        <v>1994</v>
      </c>
      <c r="E2264">
        <f t="shared" si="35"/>
        <v>961994</v>
      </c>
      <c r="F2264" s="41" t="str">
        <f>IFERROR(VLOOKUP(E2264,Heritage!$E$3:$H$4601,4,FALSE),"")</f>
        <v/>
      </c>
      <c r="G2264" s="41" t="str">
        <f>IFERROR(VLOOKUP(E2264,'PRS até 2014'!$E$4:$L$6307,8,FALSE),"")</f>
        <v xml:space="preserve"> </v>
      </c>
      <c r="H2264" t="str">
        <f>IFERROR(VLOOKUP(E2264,'Global Insight'!$E$2:$F$4102,2,FALSE),"")</f>
        <v/>
      </c>
      <c r="I2264" t="str">
        <f>IFERROR(VLOOKUP(E2264,EIU!$E$2:$H$3662,4,FALSE),"")</f>
        <v/>
      </c>
    </row>
    <row r="2265" spans="1:9" x14ac:dyDescent="0.25">
      <c r="A2265" s="12" t="s">
        <v>181</v>
      </c>
      <c r="B2265" s="13" t="s">
        <v>182</v>
      </c>
      <c r="C2265" s="14">
        <v>97</v>
      </c>
      <c r="D2265" s="14">
        <v>1994</v>
      </c>
      <c r="E2265">
        <f t="shared" si="35"/>
        <v>971994</v>
      </c>
      <c r="F2265" s="41" t="str">
        <f>IFERROR(VLOOKUP(E2265,Heritage!$E$3:$H$4601,4,FALSE),"")</f>
        <v/>
      </c>
      <c r="G2265" s="41" t="str">
        <f>IFERROR(VLOOKUP(E2265,'PRS até 2014'!$E$4:$L$6307,8,FALSE),"")</f>
        <v xml:space="preserve"> </v>
      </c>
      <c r="H2265" t="str">
        <f>IFERROR(VLOOKUP(E2265,'Global Insight'!$E$2:$F$4102,2,FALSE),"")</f>
        <v/>
      </c>
      <c r="I2265" t="str">
        <f>IFERROR(VLOOKUP(E2265,EIU!$E$2:$H$3662,4,FALSE),"")</f>
        <v/>
      </c>
    </row>
    <row r="2266" spans="1:9" x14ac:dyDescent="0.25">
      <c r="A2266" s="12" t="s">
        <v>167</v>
      </c>
      <c r="B2266" s="13" t="s">
        <v>168</v>
      </c>
      <c r="C2266" s="14">
        <v>98</v>
      </c>
      <c r="D2266" s="14">
        <v>1994</v>
      </c>
      <c r="E2266">
        <f t="shared" si="35"/>
        <v>981994</v>
      </c>
      <c r="F2266" s="41" t="str">
        <f>IFERROR(VLOOKUP(E2266,Heritage!$E$3:$H$4601,4,FALSE),"")</f>
        <v/>
      </c>
      <c r="G2266" s="41">
        <f>IFERROR(VLOOKUP(E2266,'PRS até 2014'!$E$4:$L$6307,8,FALSE),"")</f>
        <v>0.61111111111111105</v>
      </c>
      <c r="H2266" t="str">
        <f>IFERROR(VLOOKUP(E2266,'Global Insight'!$E$2:$F$4102,2,FALSE),"")</f>
        <v/>
      </c>
      <c r="I2266" t="str">
        <f>IFERROR(VLOOKUP(E2266,EIU!$E$2:$H$3662,4,FALSE),"")</f>
        <v/>
      </c>
    </row>
    <row r="2267" spans="1:9" x14ac:dyDescent="0.25">
      <c r="A2267" s="12" t="s">
        <v>175</v>
      </c>
      <c r="B2267" s="13" t="s">
        <v>176</v>
      </c>
      <c r="C2267" s="14">
        <v>99</v>
      </c>
      <c r="D2267" s="14">
        <v>1994</v>
      </c>
      <c r="E2267">
        <f t="shared" si="35"/>
        <v>991994</v>
      </c>
      <c r="F2267" s="41" t="str">
        <f>IFERROR(VLOOKUP(E2267,Heritage!$E$3:$H$4601,4,FALSE),"")</f>
        <v/>
      </c>
      <c r="G2267" s="41" t="str">
        <f>IFERROR(VLOOKUP(E2267,'PRS até 2014'!$E$4:$L$6307,8,FALSE),"")</f>
        <v xml:space="preserve"> </v>
      </c>
      <c r="H2267" t="str">
        <f>IFERROR(VLOOKUP(E2267,'Global Insight'!$E$2:$F$4102,2,FALSE),"")</f>
        <v/>
      </c>
      <c r="I2267" t="str">
        <f>IFERROR(VLOOKUP(E2267,EIU!$E$2:$H$3662,4,FALSE),"")</f>
        <v/>
      </c>
    </row>
    <row r="2268" spans="1:9" x14ac:dyDescent="0.25">
      <c r="A2268" s="12" t="s">
        <v>169</v>
      </c>
      <c r="B2268" s="13" t="s">
        <v>170</v>
      </c>
      <c r="C2268" s="14">
        <v>100</v>
      </c>
      <c r="D2268" s="14">
        <v>1994</v>
      </c>
      <c r="E2268">
        <f t="shared" si="35"/>
        <v>1001994</v>
      </c>
      <c r="F2268" s="41" t="str">
        <f>IFERROR(VLOOKUP(E2268,Heritage!$E$3:$H$4601,4,FALSE),"")</f>
        <v/>
      </c>
      <c r="G2268" s="41">
        <f>IFERROR(VLOOKUP(E2268,'PRS até 2014'!$E$4:$L$6307,8,FALSE),"")</f>
        <v>0.1388888888888889</v>
      </c>
      <c r="H2268" t="str">
        <f>IFERROR(VLOOKUP(E2268,'Global Insight'!$E$2:$F$4102,2,FALSE),"")</f>
        <v/>
      </c>
      <c r="I2268" t="str">
        <f>IFERROR(VLOOKUP(E2268,EIU!$E$2:$H$3662,4,FALSE),"")</f>
        <v/>
      </c>
    </row>
    <row r="2269" spans="1:9" x14ac:dyDescent="0.25">
      <c r="A2269" s="12" t="s">
        <v>171</v>
      </c>
      <c r="B2269" s="13" t="s">
        <v>172</v>
      </c>
      <c r="C2269" s="14">
        <v>101</v>
      </c>
      <c r="D2269" s="14">
        <v>1994</v>
      </c>
      <c r="E2269">
        <f t="shared" si="35"/>
        <v>1011994</v>
      </c>
      <c r="F2269" s="41" t="str">
        <f>IFERROR(VLOOKUP(E2269,Heritage!$E$3:$H$4601,4,FALSE),"")</f>
        <v/>
      </c>
      <c r="G2269" s="41">
        <f>IFERROR(VLOOKUP(E2269,'PRS até 2014'!$E$4:$L$6307,8,FALSE),"")</f>
        <v>0.66666666666666663</v>
      </c>
      <c r="H2269" t="str">
        <f>IFERROR(VLOOKUP(E2269,'Global Insight'!$E$2:$F$4102,2,FALSE),"")</f>
        <v/>
      </c>
      <c r="I2269" t="str">
        <f>IFERROR(VLOOKUP(E2269,EIU!$E$2:$H$3662,4,FALSE),"")</f>
        <v/>
      </c>
    </row>
    <row r="2270" spans="1:9" x14ac:dyDescent="0.25">
      <c r="A2270" s="12" t="s">
        <v>359</v>
      </c>
      <c r="B2270" s="13" t="s">
        <v>383</v>
      </c>
      <c r="C2270" s="14">
        <v>102</v>
      </c>
      <c r="D2270" s="14">
        <v>1994</v>
      </c>
      <c r="E2270">
        <f t="shared" si="35"/>
        <v>1021994</v>
      </c>
      <c r="F2270" s="41" t="str">
        <f>IFERROR(VLOOKUP(E2270,Heritage!$E$3:$H$4601,4,FALSE),"")</f>
        <v/>
      </c>
      <c r="G2270" s="41" t="str">
        <f>IFERROR(VLOOKUP(E2270,'PRS até 2014'!$E$4:$L$6307,8,FALSE),"")</f>
        <v xml:space="preserve"> </v>
      </c>
      <c r="H2270" t="str">
        <f>IFERROR(VLOOKUP(E2270,'Global Insight'!$E$2:$F$4102,2,FALSE),"")</f>
        <v/>
      </c>
      <c r="I2270" t="str">
        <f>IFERROR(VLOOKUP(E2270,EIU!$E$2:$H$3662,4,FALSE),"")</f>
        <v/>
      </c>
    </row>
    <row r="2271" spans="1:9" x14ac:dyDescent="0.25">
      <c r="A2271" s="12" t="s">
        <v>177</v>
      </c>
      <c r="B2271" s="13" t="s">
        <v>178</v>
      </c>
      <c r="C2271" s="14">
        <v>103</v>
      </c>
      <c r="D2271" s="14">
        <v>1994</v>
      </c>
      <c r="E2271">
        <f t="shared" si="35"/>
        <v>1031994</v>
      </c>
      <c r="F2271" s="41" t="str">
        <f>IFERROR(VLOOKUP(E2271,Heritage!$E$3:$H$4601,4,FALSE),"")</f>
        <v/>
      </c>
      <c r="G2271" s="41" t="str">
        <f>IFERROR(VLOOKUP(E2271,'PRS até 2014'!$E$4:$L$6307,8,FALSE),"")</f>
        <v xml:space="preserve"> </v>
      </c>
      <c r="H2271" t="str">
        <f>IFERROR(VLOOKUP(E2271,'Global Insight'!$E$2:$F$4102,2,FALSE),"")</f>
        <v/>
      </c>
      <c r="I2271" t="str">
        <f>IFERROR(VLOOKUP(E2271,EIU!$E$2:$H$3662,4,FALSE),"")</f>
        <v/>
      </c>
    </row>
    <row r="2272" spans="1:9" x14ac:dyDescent="0.25">
      <c r="A2272" s="12" t="s">
        <v>179</v>
      </c>
      <c r="B2272" s="13" t="s">
        <v>180</v>
      </c>
      <c r="C2272" s="14">
        <v>104</v>
      </c>
      <c r="D2272" s="14">
        <v>1994</v>
      </c>
      <c r="E2272">
        <f t="shared" si="35"/>
        <v>1041994</v>
      </c>
      <c r="F2272" s="41" t="str">
        <f>IFERROR(VLOOKUP(E2272,Heritage!$E$3:$H$4601,4,FALSE),"")</f>
        <v/>
      </c>
      <c r="G2272" s="41">
        <f>IFERROR(VLOOKUP(E2272,'PRS até 2014'!$E$4:$L$6307,8,FALSE),"")</f>
        <v>0.91666666666666652</v>
      </c>
      <c r="H2272" t="str">
        <f>IFERROR(VLOOKUP(E2272,'Global Insight'!$E$2:$F$4102,2,FALSE),"")</f>
        <v/>
      </c>
      <c r="I2272" t="str">
        <f>IFERROR(VLOOKUP(E2272,EIU!$E$2:$H$3662,4,FALSE),"")</f>
        <v/>
      </c>
    </row>
    <row r="2273" spans="1:9" x14ac:dyDescent="0.25">
      <c r="A2273" s="12" t="s">
        <v>193</v>
      </c>
      <c r="B2273" s="13" t="s">
        <v>194</v>
      </c>
      <c r="C2273" s="14">
        <v>105</v>
      </c>
      <c r="D2273" s="14">
        <v>1994</v>
      </c>
      <c r="E2273">
        <f t="shared" si="35"/>
        <v>1051994</v>
      </c>
      <c r="F2273" s="41" t="str">
        <f>IFERROR(VLOOKUP(E2273,Heritage!$E$3:$H$4601,4,FALSE),"")</f>
        <v/>
      </c>
      <c r="G2273" s="41" t="str">
        <f>IFERROR(VLOOKUP(E2273,'PRS até 2014'!$E$4:$L$6307,8,FALSE),"")</f>
        <v xml:space="preserve"> </v>
      </c>
      <c r="H2273" t="str">
        <f>IFERROR(VLOOKUP(E2273,'Global Insight'!$E$2:$F$4102,2,FALSE),"")</f>
        <v/>
      </c>
      <c r="I2273" t="str">
        <f>IFERROR(VLOOKUP(E2273,EIU!$E$2:$H$3662,4,FALSE),"")</f>
        <v/>
      </c>
    </row>
    <row r="2274" spans="1:9" x14ac:dyDescent="0.25">
      <c r="A2274" s="12" t="s">
        <v>187</v>
      </c>
      <c r="B2274" s="13" t="s">
        <v>188</v>
      </c>
      <c r="C2274" s="14">
        <v>106</v>
      </c>
      <c r="D2274" s="14">
        <v>1994</v>
      </c>
      <c r="E2274">
        <f t="shared" si="35"/>
        <v>1061994</v>
      </c>
      <c r="F2274" s="41">
        <f>IFERROR(VLOOKUP(E2274,Heritage!$E$3:$H$4601,4,FALSE),"")</f>
        <v>0.3</v>
      </c>
      <c r="G2274" s="41">
        <f>IFERROR(VLOOKUP(E2274,'PRS até 2014'!$E$4:$L$6307,8,FALSE),"")</f>
        <v>0.52777777777777779</v>
      </c>
      <c r="H2274" t="str">
        <f>IFERROR(VLOOKUP(E2274,'Global Insight'!$E$2:$F$4102,2,FALSE),"")</f>
        <v/>
      </c>
      <c r="I2274" t="str">
        <f>IFERROR(VLOOKUP(E2274,EIU!$E$2:$H$3662,4,FALSE),"")</f>
        <v/>
      </c>
    </row>
    <row r="2275" spans="1:9" x14ac:dyDescent="0.25">
      <c r="A2275" s="12" t="s">
        <v>209</v>
      </c>
      <c r="B2275" s="13" t="s">
        <v>210</v>
      </c>
      <c r="C2275" s="14">
        <v>107</v>
      </c>
      <c r="D2275" s="14">
        <v>1994</v>
      </c>
      <c r="E2275">
        <f t="shared" si="35"/>
        <v>1071994</v>
      </c>
      <c r="F2275" s="41">
        <f>IFERROR(VLOOKUP(E2275,Heritage!$E$3:$H$4601,4,FALSE),"")</f>
        <v>0.5</v>
      </c>
      <c r="G2275" s="41">
        <f>IFERROR(VLOOKUP(E2275,'PRS até 2014'!$E$4:$L$6307,8,FALSE),"")</f>
        <v>0.47222222222222221</v>
      </c>
      <c r="H2275" t="str">
        <f>IFERROR(VLOOKUP(E2275,'Global Insight'!$E$2:$F$4102,2,FALSE),"")</f>
        <v/>
      </c>
      <c r="I2275" t="str">
        <f>IFERROR(VLOOKUP(E2275,EIU!$E$2:$H$3662,4,FALSE),"")</f>
        <v/>
      </c>
    </row>
    <row r="2276" spans="1:9" x14ac:dyDescent="0.25">
      <c r="A2276" s="12" t="s">
        <v>211</v>
      </c>
      <c r="B2276" s="13" t="s">
        <v>212</v>
      </c>
      <c r="C2276" s="14">
        <v>108</v>
      </c>
      <c r="D2276" s="14">
        <v>1994</v>
      </c>
      <c r="E2276">
        <f t="shared" si="35"/>
        <v>1081994</v>
      </c>
      <c r="F2276" s="41">
        <f>IFERROR(VLOOKUP(E2276,Heritage!$E$3:$H$4601,4,FALSE),"")</f>
        <v>0.7</v>
      </c>
      <c r="G2276" s="41">
        <f>IFERROR(VLOOKUP(E2276,'PRS até 2014'!$E$4:$L$6307,8,FALSE),"")</f>
        <v>0.69444444444444442</v>
      </c>
      <c r="H2276" t="str">
        <f>IFERROR(VLOOKUP(E2276,'Global Insight'!$E$2:$F$4102,2,FALSE),"")</f>
        <v/>
      </c>
      <c r="I2276" t="str">
        <f>IFERROR(VLOOKUP(E2276,EIU!$E$2:$H$3662,4,FALSE),"")</f>
        <v/>
      </c>
    </row>
    <row r="2277" spans="1:9" x14ac:dyDescent="0.25">
      <c r="A2277" s="12" t="s">
        <v>189</v>
      </c>
      <c r="B2277" s="13" t="s">
        <v>190</v>
      </c>
      <c r="C2277" s="14">
        <v>109</v>
      </c>
      <c r="D2277" s="14">
        <v>1994</v>
      </c>
      <c r="E2277">
        <f t="shared" si="35"/>
        <v>1091994</v>
      </c>
      <c r="F2277" s="41" t="str">
        <f>IFERROR(VLOOKUP(E2277,Heritage!$E$3:$H$4601,4,FALSE),"")</f>
        <v/>
      </c>
      <c r="G2277" s="41" t="str">
        <f>IFERROR(VLOOKUP(E2277,'PRS até 2014'!$E$4:$L$6307,8,FALSE),"")</f>
        <v xml:space="preserve"> </v>
      </c>
      <c r="H2277" t="str">
        <f>IFERROR(VLOOKUP(E2277,'Global Insight'!$E$2:$F$4102,2,FALSE),"")</f>
        <v/>
      </c>
      <c r="I2277" t="str">
        <f>IFERROR(VLOOKUP(E2277,EIU!$E$2:$H$3662,4,FALSE),"")</f>
        <v/>
      </c>
    </row>
    <row r="2278" spans="1:9" x14ac:dyDescent="0.25">
      <c r="A2278" s="12" t="s">
        <v>195</v>
      </c>
      <c r="B2278" s="13" t="s">
        <v>196</v>
      </c>
      <c r="C2278" s="14">
        <v>110</v>
      </c>
      <c r="D2278" s="14">
        <v>1994</v>
      </c>
      <c r="E2278">
        <f t="shared" si="35"/>
        <v>1101994</v>
      </c>
      <c r="F2278" s="41">
        <f>IFERROR(VLOOKUP(E2278,Heritage!$E$3:$H$4601,4,FALSE),"")</f>
        <v>0.3</v>
      </c>
      <c r="G2278" s="41">
        <f>IFERROR(VLOOKUP(E2278,'PRS até 2014'!$E$4:$L$6307,8,FALSE),"")</f>
        <v>0.47222222222222221</v>
      </c>
      <c r="H2278" t="str">
        <f>IFERROR(VLOOKUP(E2278,'Global Insight'!$E$2:$F$4102,2,FALSE),"")</f>
        <v/>
      </c>
      <c r="I2278" t="str">
        <f>IFERROR(VLOOKUP(E2278,EIU!$E$2:$H$3662,4,FALSE),"")</f>
        <v/>
      </c>
    </row>
    <row r="2279" spans="1:9" x14ac:dyDescent="0.25">
      <c r="A2279" s="12" t="s">
        <v>197</v>
      </c>
      <c r="B2279" s="13" t="s">
        <v>198</v>
      </c>
      <c r="C2279" s="14">
        <v>111</v>
      </c>
      <c r="D2279" s="14">
        <v>1994</v>
      </c>
      <c r="E2279">
        <f t="shared" si="35"/>
        <v>1111994</v>
      </c>
      <c r="F2279" s="41">
        <f>IFERROR(VLOOKUP(E2279,Heritage!$E$3:$H$4601,4,FALSE),"")</f>
        <v>0.5</v>
      </c>
      <c r="G2279" s="41">
        <f>IFERROR(VLOOKUP(E2279,'PRS até 2014'!$E$4:$L$6307,8,FALSE),"")</f>
        <v>0.75</v>
      </c>
      <c r="H2279" t="str">
        <f>IFERROR(VLOOKUP(E2279,'Global Insight'!$E$2:$F$4102,2,FALSE),"")</f>
        <v/>
      </c>
      <c r="I2279" t="str">
        <f>IFERROR(VLOOKUP(E2279,EIU!$E$2:$H$3662,4,FALSE),"")</f>
        <v/>
      </c>
    </row>
    <row r="2280" spans="1:9" x14ac:dyDescent="0.25">
      <c r="A2280" s="12" t="s">
        <v>360</v>
      </c>
      <c r="B2280" s="13" t="s">
        <v>384</v>
      </c>
      <c r="C2280" s="14">
        <v>112</v>
      </c>
      <c r="D2280" s="14">
        <v>1994</v>
      </c>
      <c r="E2280">
        <f t="shared" si="35"/>
        <v>1121994</v>
      </c>
      <c r="F2280" s="41" t="str">
        <f>IFERROR(VLOOKUP(E2280,Heritage!$E$3:$H$4601,4,FALSE),"")</f>
        <v/>
      </c>
      <c r="G2280" s="41" t="str">
        <f>IFERROR(VLOOKUP(E2280,'PRS até 2014'!$E$4:$L$6307,8,FALSE),"")</f>
        <v xml:space="preserve"> </v>
      </c>
      <c r="H2280" t="str">
        <f>IFERROR(VLOOKUP(E2280,'Global Insight'!$E$2:$F$4102,2,FALSE),"")</f>
        <v/>
      </c>
      <c r="I2280" t="str">
        <f>IFERROR(VLOOKUP(E2280,EIU!$E$2:$H$3662,4,FALSE),"")</f>
        <v/>
      </c>
    </row>
    <row r="2281" spans="1:9" x14ac:dyDescent="0.25">
      <c r="A2281" s="12" t="s">
        <v>205</v>
      </c>
      <c r="B2281" s="13" t="s">
        <v>206</v>
      </c>
      <c r="C2281" s="14">
        <v>113</v>
      </c>
      <c r="D2281" s="14">
        <v>1994</v>
      </c>
      <c r="E2281">
        <f t="shared" si="35"/>
        <v>1131994</v>
      </c>
      <c r="F2281" s="41" t="str">
        <f>IFERROR(VLOOKUP(E2281,Heritage!$E$3:$H$4601,4,FALSE),"")</f>
        <v/>
      </c>
      <c r="G2281" s="41" t="str">
        <f>IFERROR(VLOOKUP(E2281,'PRS até 2014'!$E$4:$L$6307,8,FALSE),"")</f>
        <v xml:space="preserve"> </v>
      </c>
      <c r="H2281" t="str">
        <f>IFERROR(VLOOKUP(E2281,'Global Insight'!$E$2:$F$4102,2,FALSE),"")</f>
        <v/>
      </c>
      <c r="I2281" t="str">
        <f>IFERROR(VLOOKUP(E2281,EIU!$E$2:$H$3662,4,FALSE),"")</f>
        <v/>
      </c>
    </row>
    <row r="2282" spans="1:9" x14ac:dyDescent="0.25">
      <c r="A2282" s="12" t="s">
        <v>207</v>
      </c>
      <c r="B2282" s="13" t="s">
        <v>208</v>
      </c>
      <c r="C2282" s="14">
        <v>114</v>
      </c>
      <c r="D2282" s="14">
        <v>1994</v>
      </c>
      <c r="E2282">
        <f t="shared" si="35"/>
        <v>1141994</v>
      </c>
      <c r="F2282" s="41" t="str">
        <f>IFERROR(VLOOKUP(E2282,Heritage!$E$3:$H$4601,4,FALSE),"")</f>
        <v/>
      </c>
      <c r="G2282" s="41" t="str">
        <f>IFERROR(VLOOKUP(E2282,'PRS até 2014'!$E$4:$L$6307,8,FALSE),"")</f>
        <v xml:space="preserve"> </v>
      </c>
      <c r="H2282" t="str">
        <f>IFERROR(VLOOKUP(E2282,'Global Insight'!$E$2:$F$4102,2,FALSE),"")</f>
        <v/>
      </c>
      <c r="I2282" t="str">
        <f>IFERROR(VLOOKUP(E2282,EIU!$E$2:$H$3662,4,FALSE),"")</f>
        <v/>
      </c>
    </row>
    <row r="2283" spans="1:9" x14ac:dyDescent="0.25">
      <c r="A2283" s="12" t="s">
        <v>191</v>
      </c>
      <c r="B2283" s="13" t="s">
        <v>192</v>
      </c>
      <c r="C2283" s="14">
        <v>115</v>
      </c>
      <c r="D2283" s="14">
        <v>1994</v>
      </c>
      <c r="E2283">
        <f t="shared" si="35"/>
        <v>1151994</v>
      </c>
      <c r="F2283" s="41">
        <f>IFERROR(VLOOKUP(E2283,Heritage!$E$3:$H$4601,4,FALSE),"")</f>
        <v>0.7</v>
      </c>
      <c r="G2283" s="41">
        <f>IFERROR(VLOOKUP(E2283,'PRS até 2014'!$E$4:$L$6307,8,FALSE),"")</f>
        <v>0.52777777777777779</v>
      </c>
      <c r="H2283" t="str">
        <f>IFERROR(VLOOKUP(E2283,'Global Insight'!$E$2:$F$4102,2,FALSE),"")</f>
        <v/>
      </c>
      <c r="I2283" t="str">
        <f>IFERROR(VLOOKUP(E2283,EIU!$E$2:$H$3662,4,FALSE),"")</f>
        <v/>
      </c>
    </row>
    <row r="2284" spans="1:9" x14ac:dyDescent="0.25">
      <c r="A2284" s="12" t="s">
        <v>361</v>
      </c>
      <c r="B2284" s="13" t="s">
        <v>385</v>
      </c>
      <c r="C2284" s="14">
        <v>116</v>
      </c>
      <c r="D2284" s="14">
        <v>1994</v>
      </c>
      <c r="E2284">
        <f t="shared" si="35"/>
        <v>1161994</v>
      </c>
      <c r="F2284" s="41" t="str">
        <f>IFERROR(VLOOKUP(E2284,Heritage!$E$3:$H$4601,4,FALSE),"")</f>
        <v/>
      </c>
      <c r="G2284" s="41" t="str">
        <f>IFERROR(VLOOKUP(E2284,'PRS até 2014'!$E$4:$L$6307,8,FALSE),"")</f>
        <v xml:space="preserve"> </v>
      </c>
      <c r="H2284" t="str">
        <f>IFERROR(VLOOKUP(E2284,'Global Insight'!$E$2:$F$4102,2,FALSE),"")</f>
        <v/>
      </c>
      <c r="I2284" t="str">
        <f>IFERROR(VLOOKUP(E2284,EIU!$E$2:$H$3662,4,FALSE),"")</f>
        <v/>
      </c>
    </row>
    <row r="2285" spans="1:9" x14ac:dyDescent="0.25">
      <c r="A2285" s="12" t="s">
        <v>185</v>
      </c>
      <c r="B2285" s="13" t="s">
        <v>186</v>
      </c>
      <c r="C2285" s="14">
        <v>117</v>
      </c>
      <c r="D2285" s="14">
        <v>1994</v>
      </c>
      <c r="E2285">
        <f t="shared" si="35"/>
        <v>1171994</v>
      </c>
      <c r="F2285" s="41">
        <f>IFERROR(VLOOKUP(E2285,Heritage!$E$3:$H$4601,4,FALSE),"")</f>
        <v>0.5</v>
      </c>
      <c r="G2285" s="41" t="str">
        <f>IFERROR(VLOOKUP(E2285,'PRS até 2014'!$E$4:$L$6307,8,FALSE),"")</f>
        <v xml:space="preserve"> </v>
      </c>
      <c r="H2285" t="str">
        <f>IFERROR(VLOOKUP(E2285,'Global Insight'!$E$2:$F$4102,2,FALSE),"")</f>
        <v/>
      </c>
      <c r="I2285" t="str">
        <f>IFERROR(VLOOKUP(E2285,EIU!$E$2:$H$3662,4,FALSE),"")</f>
        <v/>
      </c>
    </row>
    <row r="2286" spans="1:9" x14ac:dyDescent="0.25">
      <c r="A2286" s="12" t="s">
        <v>362</v>
      </c>
      <c r="B2286" s="13" t="s">
        <v>386</v>
      </c>
      <c r="C2286" s="14">
        <v>118</v>
      </c>
      <c r="D2286" s="14">
        <v>1994</v>
      </c>
      <c r="E2286">
        <f t="shared" si="35"/>
        <v>1181994</v>
      </c>
      <c r="F2286" s="41" t="str">
        <f>IFERROR(VLOOKUP(E2286,Heritage!$E$3:$H$4601,4,FALSE),"")</f>
        <v/>
      </c>
      <c r="G2286" s="41" t="str">
        <f>IFERROR(VLOOKUP(E2286,'PRS até 2014'!$E$4:$L$6307,8,FALSE),"")</f>
        <v/>
      </c>
      <c r="H2286" t="str">
        <f>IFERROR(VLOOKUP(E2286,'Global Insight'!$E$2:$F$4102,2,FALSE),"")</f>
        <v/>
      </c>
      <c r="I2286" t="str">
        <f>IFERROR(VLOOKUP(E2286,EIU!$E$2:$H$3662,4,FALSE),"")</f>
        <v/>
      </c>
    </row>
    <row r="2287" spans="1:9" x14ac:dyDescent="0.25">
      <c r="A2287" s="12" t="s">
        <v>201</v>
      </c>
      <c r="B2287" s="13" t="s">
        <v>202</v>
      </c>
      <c r="C2287" s="14">
        <v>119</v>
      </c>
      <c r="D2287" s="14">
        <v>1994</v>
      </c>
      <c r="E2287">
        <f t="shared" si="35"/>
        <v>1191994</v>
      </c>
      <c r="F2287" s="41">
        <f>IFERROR(VLOOKUP(E2287,Heritage!$E$3:$H$4601,4,FALSE),"")</f>
        <v>0.7</v>
      </c>
      <c r="G2287" s="41">
        <f>IFERROR(VLOOKUP(E2287,'PRS até 2014'!$E$4:$L$6307,8,FALSE),"")</f>
        <v>0.55555555555555558</v>
      </c>
      <c r="H2287" t="str">
        <f>IFERROR(VLOOKUP(E2287,'Global Insight'!$E$2:$F$4102,2,FALSE),"")</f>
        <v/>
      </c>
      <c r="I2287" t="str">
        <f>IFERROR(VLOOKUP(E2287,EIU!$E$2:$H$3662,4,FALSE),"")</f>
        <v/>
      </c>
    </row>
    <row r="2288" spans="1:9" x14ac:dyDescent="0.25">
      <c r="A2288" s="12" t="s">
        <v>200</v>
      </c>
      <c r="B2288" s="13" t="s">
        <v>387</v>
      </c>
      <c r="C2288" s="14">
        <v>120</v>
      </c>
      <c r="D2288" s="14">
        <v>1994</v>
      </c>
      <c r="E2288">
        <f t="shared" si="35"/>
        <v>1201994</v>
      </c>
      <c r="F2288" s="41" t="str">
        <f>IFERROR(VLOOKUP(E2288,Heritage!$E$3:$H$4601,4,FALSE),"")</f>
        <v/>
      </c>
      <c r="G2288" s="41" t="str">
        <f>IFERROR(VLOOKUP(E2288,'PRS até 2014'!$E$4:$L$6307,8,FALSE),"")</f>
        <v xml:space="preserve"> </v>
      </c>
      <c r="H2288" t="str">
        <f>IFERROR(VLOOKUP(E2288,'Global Insight'!$E$2:$F$4102,2,FALSE),"")</f>
        <v/>
      </c>
      <c r="I2288" t="str">
        <f>IFERROR(VLOOKUP(E2288,EIU!$E$2:$H$3662,4,FALSE),"")</f>
        <v/>
      </c>
    </row>
    <row r="2289" spans="1:9" x14ac:dyDescent="0.25">
      <c r="A2289" s="12" t="s">
        <v>183</v>
      </c>
      <c r="B2289" s="13" t="s">
        <v>184</v>
      </c>
      <c r="C2289" s="14">
        <v>121</v>
      </c>
      <c r="D2289" s="14">
        <v>1994</v>
      </c>
      <c r="E2289">
        <f t="shared" si="35"/>
        <v>1211994</v>
      </c>
      <c r="F2289" s="41">
        <f>IFERROR(VLOOKUP(E2289,Heritage!$E$3:$H$4601,4,FALSE),"")</f>
        <v>0.7</v>
      </c>
      <c r="G2289" s="41">
        <f>IFERROR(VLOOKUP(E2289,'PRS até 2014'!$E$4:$L$6307,8,FALSE),"")</f>
        <v>0.61111111111111105</v>
      </c>
      <c r="H2289" t="str">
        <f>IFERROR(VLOOKUP(E2289,'Global Insight'!$E$2:$F$4102,2,FALSE),"")</f>
        <v/>
      </c>
      <c r="I2289" t="str">
        <f>IFERROR(VLOOKUP(E2289,EIU!$E$2:$H$3662,4,FALSE),"")</f>
        <v/>
      </c>
    </row>
    <row r="2290" spans="1:9" x14ac:dyDescent="0.25">
      <c r="A2290" s="12" t="s">
        <v>203</v>
      </c>
      <c r="B2290" s="13" t="s">
        <v>204</v>
      </c>
      <c r="C2290" s="14">
        <v>122</v>
      </c>
      <c r="D2290" s="14">
        <v>1994</v>
      </c>
      <c r="E2290">
        <f t="shared" si="35"/>
        <v>1221994</v>
      </c>
      <c r="F2290" s="41">
        <f>IFERROR(VLOOKUP(E2290,Heritage!$E$3:$H$4601,4,FALSE),"")</f>
        <v>0.3</v>
      </c>
      <c r="G2290" s="41">
        <f>IFERROR(VLOOKUP(E2290,'PRS até 2014'!$E$4:$L$6307,8,FALSE),"")</f>
        <v>0.38888888888888884</v>
      </c>
      <c r="H2290" t="str">
        <f>IFERROR(VLOOKUP(E2290,'Global Insight'!$E$2:$F$4102,2,FALSE),"")</f>
        <v/>
      </c>
      <c r="I2290" t="str">
        <f>IFERROR(VLOOKUP(E2290,EIU!$E$2:$H$3662,4,FALSE),"")</f>
        <v/>
      </c>
    </row>
    <row r="2291" spans="1:9" x14ac:dyDescent="0.25">
      <c r="A2291" s="12" t="s">
        <v>338</v>
      </c>
      <c r="B2291" s="13" t="s">
        <v>199</v>
      </c>
      <c r="C2291" s="14">
        <v>123</v>
      </c>
      <c r="D2291" s="14">
        <v>1994</v>
      </c>
      <c r="E2291">
        <f t="shared" si="35"/>
        <v>1231994</v>
      </c>
      <c r="F2291" s="41" t="str">
        <f>IFERROR(VLOOKUP(E2291,Heritage!$E$3:$H$4601,4,FALSE),"")</f>
        <v/>
      </c>
      <c r="G2291" s="41">
        <f>IFERROR(VLOOKUP(E2291,'PRS até 2014'!$E$4:$L$6307,8,FALSE),"")</f>
        <v>0.44444444444444442</v>
      </c>
      <c r="H2291" t="str">
        <f>IFERROR(VLOOKUP(E2291,'Global Insight'!$E$2:$F$4102,2,FALSE),"")</f>
        <v/>
      </c>
      <c r="I2291" t="str">
        <f>IFERROR(VLOOKUP(E2291,EIU!$E$2:$H$3662,4,FALSE),"")</f>
        <v/>
      </c>
    </row>
    <row r="2292" spans="1:9" x14ac:dyDescent="0.25">
      <c r="A2292" s="12" t="s">
        <v>213</v>
      </c>
      <c r="B2292" s="13" t="s">
        <v>214</v>
      </c>
      <c r="C2292" s="14">
        <v>124</v>
      </c>
      <c r="D2292" s="14">
        <v>1994</v>
      </c>
      <c r="E2292">
        <f t="shared" si="35"/>
        <v>1241994</v>
      </c>
      <c r="F2292" s="41" t="str">
        <f>IFERROR(VLOOKUP(E2292,Heritage!$E$3:$H$4601,4,FALSE),"")</f>
        <v/>
      </c>
      <c r="G2292" s="41">
        <f>IFERROR(VLOOKUP(E2292,'PRS até 2014'!$E$4:$L$6307,8,FALSE),"")</f>
        <v>0.72222222222222221</v>
      </c>
      <c r="H2292" t="str">
        <f>IFERROR(VLOOKUP(E2292,'Global Insight'!$E$2:$F$4102,2,FALSE),"")</f>
        <v/>
      </c>
      <c r="I2292" t="str">
        <f>IFERROR(VLOOKUP(E2292,EIU!$E$2:$H$3662,4,FALSE),"")</f>
        <v/>
      </c>
    </row>
    <row r="2293" spans="1:9" x14ac:dyDescent="0.25">
      <c r="A2293" s="12" t="s">
        <v>363</v>
      </c>
      <c r="B2293" s="13" t="s">
        <v>388</v>
      </c>
      <c r="C2293" s="14">
        <v>125</v>
      </c>
      <c r="D2293" s="14">
        <v>1994</v>
      </c>
      <c r="E2293">
        <f t="shared" si="35"/>
        <v>1251994</v>
      </c>
      <c r="F2293" s="41" t="str">
        <f>IFERROR(VLOOKUP(E2293,Heritage!$E$3:$H$4601,4,FALSE),"")</f>
        <v/>
      </c>
      <c r="G2293" s="41" t="str">
        <f>IFERROR(VLOOKUP(E2293,'PRS até 2014'!$E$4:$L$6307,8,FALSE),"")</f>
        <v xml:space="preserve"> </v>
      </c>
      <c r="H2293" t="str">
        <f>IFERROR(VLOOKUP(E2293,'Global Insight'!$E$2:$F$4102,2,FALSE),"")</f>
        <v/>
      </c>
      <c r="I2293" t="str">
        <f>IFERROR(VLOOKUP(E2293,EIU!$E$2:$H$3662,4,FALSE),"")</f>
        <v/>
      </c>
    </row>
    <row r="2294" spans="1:9" x14ac:dyDescent="0.25">
      <c r="A2294" s="12" t="s">
        <v>225</v>
      </c>
      <c r="B2294" s="13" t="s">
        <v>226</v>
      </c>
      <c r="C2294" s="14">
        <v>126</v>
      </c>
      <c r="D2294" s="14">
        <v>1994</v>
      </c>
      <c r="E2294">
        <f t="shared" ref="E2294:E2357" si="36">C2294*10000+D2294</f>
        <v>1261994</v>
      </c>
      <c r="F2294" s="41" t="str">
        <f>IFERROR(VLOOKUP(E2294,Heritage!$E$3:$H$4601,4,FALSE),"")</f>
        <v/>
      </c>
      <c r="G2294" s="41" t="str">
        <f>IFERROR(VLOOKUP(E2294,'PRS até 2014'!$E$4:$L$6307,8,FALSE),"")</f>
        <v xml:space="preserve"> </v>
      </c>
      <c r="H2294" t="str">
        <f>IFERROR(VLOOKUP(E2294,'Global Insight'!$E$2:$F$4102,2,FALSE),"")</f>
        <v/>
      </c>
      <c r="I2294" t="str">
        <f>IFERROR(VLOOKUP(E2294,EIU!$E$2:$H$3662,4,FALSE),"")</f>
        <v/>
      </c>
    </row>
    <row r="2295" spans="1:9" x14ac:dyDescent="0.25">
      <c r="A2295" s="12" t="s">
        <v>221</v>
      </c>
      <c r="B2295" s="13" t="s">
        <v>222</v>
      </c>
      <c r="C2295" s="14">
        <v>127</v>
      </c>
      <c r="D2295" s="14">
        <v>1994</v>
      </c>
      <c r="E2295">
        <f t="shared" si="36"/>
        <v>1271994</v>
      </c>
      <c r="F2295" s="41" t="str">
        <f>IFERROR(VLOOKUP(E2295,Heritage!$E$3:$H$4601,4,FALSE),"")</f>
        <v/>
      </c>
      <c r="G2295" s="41">
        <f>IFERROR(VLOOKUP(E2295,'PRS até 2014'!$E$4:$L$6307,8,FALSE),"")</f>
        <v>0.83333333333333326</v>
      </c>
      <c r="H2295" t="str">
        <f>IFERROR(VLOOKUP(E2295,'Global Insight'!$E$2:$F$4102,2,FALSE),"")</f>
        <v/>
      </c>
      <c r="I2295" t="str">
        <f>IFERROR(VLOOKUP(E2295,EIU!$E$2:$H$3662,4,FALSE),"")</f>
        <v/>
      </c>
    </row>
    <row r="2296" spans="1:9" x14ac:dyDescent="0.25">
      <c r="A2296" s="12" t="s">
        <v>227</v>
      </c>
      <c r="B2296" s="13" t="s">
        <v>228</v>
      </c>
      <c r="C2296" s="14">
        <v>128</v>
      </c>
      <c r="D2296" s="14">
        <v>1994</v>
      </c>
      <c r="E2296">
        <f t="shared" si="36"/>
        <v>1281994</v>
      </c>
      <c r="F2296" s="41" t="str">
        <f>IFERROR(VLOOKUP(E2296,Heritage!$E$3:$H$4601,4,FALSE),"")</f>
        <v/>
      </c>
      <c r="G2296" s="41">
        <f>IFERROR(VLOOKUP(E2296,'PRS até 2014'!$E$4:$L$6307,8,FALSE),"")</f>
        <v>0.83333333333333326</v>
      </c>
      <c r="H2296" t="str">
        <f>IFERROR(VLOOKUP(E2296,'Global Insight'!$E$2:$F$4102,2,FALSE),"")</f>
        <v/>
      </c>
      <c r="I2296" t="str">
        <f>IFERROR(VLOOKUP(E2296,EIU!$E$2:$H$3662,4,FALSE),"")</f>
        <v/>
      </c>
    </row>
    <row r="2297" spans="1:9" x14ac:dyDescent="0.25">
      <c r="A2297" s="12" t="s">
        <v>219</v>
      </c>
      <c r="B2297" s="13" t="s">
        <v>220</v>
      </c>
      <c r="C2297" s="14">
        <v>129</v>
      </c>
      <c r="D2297" s="14">
        <v>1994</v>
      </c>
      <c r="E2297">
        <f t="shared" si="36"/>
        <v>1291994</v>
      </c>
      <c r="F2297" s="41">
        <f>IFERROR(VLOOKUP(E2297,Heritage!$E$3:$H$4601,4,FALSE),"")</f>
        <v>0.3</v>
      </c>
      <c r="G2297" s="41">
        <f>IFERROR(VLOOKUP(E2297,'PRS até 2014'!$E$4:$L$6307,8,FALSE),"")</f>
        <v>0.55555555555555558</v>
      </c>
      <c r="H2297" t="str">
        <f>IFERROR(VLOOKUP(E2297,'Global Insight'!$E$2:$F$4102,2,FALSE),"")</f>
        <v/>
      </c>
      <c r="I2297" t="str">
        <f>IFERROR(VLOOKUP(E2297,EIU!$E$2:$H$3662,4,FALSE),"")</f>
        <v/>
      </c>
    </row>
    <row r="2298" spans="1:9" x14ac:dyDescent="0.25">
      <c r="A2298" s="12" t="s">
        <v>215</v>
      </c>
      <c r="B2298" s="13" t="s">
        <v>216</v>
      </c>
      <c r="C2298" s="14">
        <v>130</v>
      </c>
      <c r="D2298" s="14">
        <v>1994</v>
      </c>
      <c r="E2298">
        <f t="shared" si="36"/>
        <v>1301994</v>
      </c>
      <c r="F2298" s="41" t="str">
        <f>IFERROR(VLOOKUP(E2298,Heritage!$E$3:$H$4601,4,FALSE),"")</f>
        <v/>
      </c>
      <c r="G2298" s="41">
        <f>IFERROR(VLOOKUP(E2298,'PRS até 2014'!$E$4:$L$6307,8,FALSE),"")</f>
        <v>0.36111111111111105</v>
      </c>
      <c r="H2298" t="str">
        <f>IFERROR(VLOOKUP(E2298,'Global Insight'!$E$2:$F$4102,2,FALSE),"")</f>
        <v/>
      </c>
      <c r="I2298" t="str">
        <f>IFERROR(VLOOKUP(E2298,EIU!$E$2:$H$3662,4,FALSE),"")</f>
        <v/>
      </c>
    </row>
    <row r="2299" spans="1:9" x14ac:dyDescent="0.25">
      <c r="A2299" s="12" t="s">
        <v>217</v>
      </c>
      <c r="B2299" s="13" t="s">
        <v>218</v>
      </c>
      <c r="C2299" s="14">
        <v>131</v>
      </c>
      <c r="D2299" s="14">
        <v>1994</v>
      </c>
      <c r="E2299">
        <f t="shared" si="36"/>
        <v>1311994</v>
      </c>
      <c r="F2299" s="41">
        <f>IFERROR(VLOOKUP(E2299,Heritage!$E$3:$H$4601,4,FALSE),"")</f>
        <v>0.5</v>
      </c>
      <c r="G2299" s="41">
        <f>IFERROR(VLOOKUP(E2299,'PRS até 2014'!$E$4:$L$6307,8,FALSE),"")</f>
        <v>0.41666666666666669</v>
      </c>
      <c r="H2299" t="str">
        <f>IFERROR(VLOOKUP(E2299,'Global Insight'!$E$2:$F$4102,2,FALSE),"")</f>
        <v/>
      </c>
      <c r="I2299" t="str">
        <f>IFERROR(VLOOKUP(E2299,EIU!$E$2:$H$3662,4,FALSE),"")</f>
        <v/>
      </c>
    </row>
    <row r="2300" spans="1:9" x14ac:dyDescent="0.25">
      <c r="A2300" s="12" t="s">
        <v>223</v>
      </c>
      <c r="B2300" s="13" t="s">
        <v>224</v>
      </c>
      <c r="C2300" s="14">
        <v>132</v>
      </c>
      <c r="D2300" s="14">
        <v>1994</v>
      </c>
      <c r="E2300">
        <f t="shared" si="36"/>
        <v>1321994</v>
      </c>
      <c r="F2300" s="41" t="str">
        <f>IFERROR(VLOOKUP(E2300,Heritage!$E$3:$H$4601,4,FALSE),"")</f>
        <v/>
      </c>
      <c r="G2300" s="41">
        <f>IFERROR(VLOOKUP(E2300,'PRS até 2014'!$E$4:$L$6307,8,FALSE),"")</f>
        <v>0.80555555555555558</v>
      </c>
      <c r="H2300" t="str">
        <f>IFERROR(VLOOKUP(E2300,'Global Insight'!$E$2:$F$4102,2,FALSE),"")</f>
        <v/>
      </c>
      <c r="I2300" t="str">
        <f>IFERROR(VLOOKUP(E2300,EIU!$E$2:$H$3662,4,FALSE),"")</f>
        <v/>
      </c>
    </row>
    <row r="2301" spans="1:9" x14ac:dyDescent="0.25">
      <c r="A2301" s="12" t="s">
        <v>229</v>
      </c>
      <c r="B2301" s="13" t="s">
        <v>230</v>
      </c>
      <c r="C2301" s="14">
        <v>133</v>
      </c>
      <c r="D2301" s="14">
        <v>1994</v>
      </c>
      <c r="E2301">
        <f t="shared" si="36"/>
        <v>1331994</v>
      </c>
      <c r="F2301" s="41">
        <f>IFERROR(VLOOKUP(E2301,Heritage!$E$3:$H$4601,4,FALSE),"")</f>
        <v>0.7</v>
      </c>
      <c r="G2301" s="41">
        <f>IFERROR(VLOOKUP(E2301,'PRS até 2014'!$E$4:$L$6307,8,FALSE),"")</f>
        <v>0.61111111111111105</v>
      </c>
      <c r="H2301" t="str">
        <f>IFERROR(VLOOKUP(E2301,'Global Insight'!$E$2:$F$4102,2,FALSE),"")</f>
        <v/>
      </c>
      <c r="I2301" t="str">
        <f>IFERROR(VLOOKUP(E2301,EIU!$E$2:$H$3662,4,FALSE),"")</f>
        <v/>
      </c>
    </row>
    <row r="2302" spans="1:9" x14ac:dyDescent="0.25">
      <c r="A2302" s="12" t="s">
        <v>231</v>
      </c>
      <c r="B2302" s="13" t="s">
        <v>232</v>
      </c>
      <c r="C2302" s="14">
        <v>134</v>
      </c>
      <c r="D2302" s="14">
        <v>1994</v>
      </c>
      <c r="E2302">
        <f t="shared" si="36"/>
        <v>1341994</v>
      </c>
      <c r="F2302" s="41">
        <f>IFERROR(VLOOKUP(E2302,Heritage!$E$3:$H$4601,4,FALSE),"")</f>
        <v>0.7</v>
      </c>
      <c r="G2302" s="41">
        <f>IFERROR(VLOOKUP(E2302,'PRS até 2014'!$E$4:$L$6307,8,FALSE),"")</f>
        <v>0.41666666666666669</v>
      </c>
      <c r="H2302" t="str">
        <f>IFERROR(VLOOKUP(E2302,'Global Insight'!$E$2:$F$4102,2,FALSE),"")</f>
        <v/>
      </c>
      <c r="I2302" t="str">
        <f>IFERROR(VLOOKUP(E2302,EIU!$E$2:$H$3662,4,FALSE),"")</f>
        <v/>
      </c>
    </row>
    <row r="2303" spans="1:9" x14ac:dyDescent="0.25">
      <c r="A2303" s="12" t="s">
        <v>364</v>
      </c>
      <c r="B2303" s="13" t="s">
        <v>389</v>
      </c>
      <c r="C2303" s="14">
        <v>135</v>
      </c>
      <c r="D2303" s="14">
        <v>1994</v>
      </c>
      <c r="E2303">
        <f t="shared" si="36"/>
        <v>1351994</v>
      </c>
      <c r="F2303" s="41" t="str">
        <f>IFERROR(VLOOKUP(E2303,Heritage!$E$3:$H$4601,4,FALSE),"")</f>
        <v/>
      </c>
      <c r="G2303" s="41" t="str">
        <f>IFERROR(VLOOKUP(E2303,'PRS até 2014'!$E$4:$L$6307,8,FALSE),"")</f>
        <v xml:space="preserve"> </v>
      </c>
      <c r="H2303" t="str">
        <f>IFERROR(VLOOKUP(E2303,'Global Insight'!$E$2:$F$4102,2,FALSE),"")</f>
        <v/>
      </c>
      <c r="I2303" t="str">
        <f>IFERROR(VLOOKUP(E2303,EIU!$E$2:$H$3662,4,FALSE),"")</f>
        <v/>
      </c>
    </row>
    <row r="2304" spans="1:9" x14ac:dyDescent="0.25">
      <c r="A2304" s="12" t="s">
        <v>233</v>
      </c>
      <c r="B2304" s="13" t="s">
        <v>234</v>
      </c>
      <c r="C2304" s="14">
        <v>136</v>
      </c>
      <c r="D2304" s="14">
        <v>1994</v>
      </c>
      <c r="E2304">
        <f t="shared" si="36"/>
        <v>1361994</v>
      </c>
      <c r="F2304" s="41">
        <f>IFERROR(VLOOKUP(E2304,Heritage!$E$3:$H$4601,4,FALSE),"")</f>
        <v>0.5</v>
      </c>
      <c r="G2304" s="41">
        <f>IFERROR(VLOOKUP(E2304,'PRS até 2014'!$E$4:$L$6307,8,FALSE),"")</f>
        <v>0.41666666666666669</v>
      </c>
      <c r="H2304" t="str">
        <f>IFERROR(VLOOKUP(E2304,'Global Insight'!$E$2:$F$4102,2,FALSE),"")</f>
        <v/>
      </c>
      <c r="I2304" t="str">
        <f>IFERROR(VLOOKUP(E2304,EIU!$E$2:$H$3662,4,FALSE),"")</f>
        <v/>
      </c>
    </row>
    <row r="2305" spans="1:9" x14ac:dyDescent="0.25">
      <c r="A2305" s="12" t="s">
        <v>239</v>
      </c>
      <c r="B2305" s="13" t="s">
        <v>240</v>
      </c>
      <c r="C2305" s="14">
        <v>137</v>
      </c>
      <c r="D2305" s="14">
        <v>1994</v>
      </c>
      <c r="E2305">
        <f t="shared" si="36"/>
        <v>1371994</v>
      </c>
      <c r="F2305" s="41" t="str">
        <f>IFERROR(VLOOKUP(E2305,Heritage!$E$3:$H$4601,4,FALSE),"")</f>
        <v/>
      </c>
      <c r="G2305" s="41">
        <f>IFERROR(VLOOKUP(E2305,'PRS até 2014'!$E$4:$L$6307,8,FALSE),"")</f>
        <v>0.47222222222222221</v>
      </c>
      <c r="H2305" t="str">
        <f>IFERROR(VLOOKUP(E2305,'Global Insight'!$E$2:$F$4102,2,FALSE),"")</f>
        <v/>
      </c>
      <c r="I2305" t="str">
        <f>IFERROR(VLOOKUP(E2305,EIU!$E$2:$H$3662,4,FALSE),"")</f>
        <v/>
      </c>
    </row>
    <row r="2306" spans="1:9" x14ac:dyDescent="0.25">
      <c r="A2306" s="12" t="s">
        <v>246</v>
      </c>
      <c r="B2306" s="13" t="s">
        <v>247</v>
      </c>
      <c r="C2306" s="14">
        <v>138</v>
      </c>
      <c r="D2306" s="14">
        <v>1994</v>
      </c>
      <c r="E2306">
        <f t="shared" si="36"/>
        <v>1381994</v>
      </c>
      <c r="F2306" s="41">
        <f>IFERROR(VLOOKUP(E2306,Heritage!$E$3:$H$4601,4,FALSE),"")</f>
        <v>0.5</v>
      </c>
      <c r="G2306" s="41">
        <f>IFERROR(VLOOKUP(E2306,'PRS até 2014'!$E$4:$L$6307,8,FALSE),"")</f>
        <v>0.55555555555555558</v>
      </c>
      <c r="H2306" t="str">
        <f>IFERROR(VLOOKUP(E2306,'Global Insight'!$E$2:$F$4102,2,FALSE),"")</f>
        <v/>
      </c>
      <c r="I2306" t="str">
        <f>IFERROR(VLOOKUP(E2306,EIU!$E$2:$H$3662,4,FALSE),"")</f>
        <v/>
      </c>
    </row>
    <row r="2307" spans="1:9" x14ac:dyDescent="0.25">
      <c r="A2307" s="12" t="s">
        <v>235</v>
      </c>
      <c r="B2307" s="13" t="s">
        <v>236</v>
      </c>
      <c r="C2307" s="14">
        <v>139</v>
      </c>
      <c r="D2307" s="14">
        <v>1994</v>
      </c>
      <c r="E2307">
        <f t="shared" si="36"/>
        <v>1391994</v>
      </c>
      <c r="F2307" s="41">
        <f>IFERROR(VLOOKUP(E2307,Heritage!$E$3:$H$4601,4,FALSE),"")</f>
        <v>0.5</v>
      </c>
      <c r="G2307" s="41">
        <f>IFERROR(VLOOKUP(E2307,'PRS até 2014'!$E$4:$L$6307,8,FALSE),"")</f>
        <v>0.5</v>
      </c>
      <c r="H2307" t="str">
        <f>IFERROR(VLOOKUP(E2307,'Global Insight'!$E$2:$F$4102,2,FALSE),"")</f>
        <v/>
      </c>
      <c r="I2307" t="str">
        <f>IFERROR(VLOOKUP(E2307,EIU!$E$2:$H$3662,4,FALSE),"")</f>
        <v/>
      </c>
    </row>
    <row r="2308" spans="1:9" x14ac:dyDescent="0.25">
      <c r="A2308" s="12" t="s">
        <v>237</v>
      </c>
      <c r="B2308" s="13" t="s">
        <v>238</v>
      </c>
      <c r="C2308" s="14">
        <v>140</v>
      </c>
      <c r="D2308" s="14">
        <v>1994</v>
      </c>
      <c r="E2308">
        <f t="shared" si="36"/>
        <v>1401994</v>
      </c>
      <c r="F2308" s="41">
        <f>IFERROR(VLOOKUP(E2308,Heritage!$E$3:$H$4601,4,FALSE),"")</f>
        <v>0.5</v>
      </c>
      <c r="G2308" s="41">
        <f>IFERROR(VLOOKUP(E2308,'PRS até 2014'!$E$4:$L$6307,8,FALSE),"")</f>
        <v>0.55555555555555547</v>
      </c>
      <c r="H2308" t="str">
        <f>IFERROR(VLOOKUP(E2308,'Global Insight'!$E$2:$F$4102,2,FALSE),"")</f>
        <v/>
      </c>
      <c r="I2308" t="str">
        <f>IFERROR(VLOOKUP(E2308,EIU!$E$2:$H$3662,4,FALSE),"")</f>
        <v/>
      </c>
    </row>
    <row r="2309" spans="1:9" x14ac:dyDescent="0.25">
      <c r="A2309" s="12" t="s">
        <v>241</v>
      </c>
      <c r="B2309" s="13" t="s">
        <v>242</v>
      </c>
      <c r="C2309" s="14">
        <v>141</v>
      </c>
      <c r="D2309" s="14">
        <v>1994</v>
      </c>
      <c r="E2309">
        <f t="shared" si="36"/>
        <v>1411994</v>
      </c>
      <c r="F2309" s="41">
        <f>IFERROR(VLOOKUP(E2309,Heritage!$E$3:$H$4601,4,FALSE),"")</f>
        <v>0.5</v>
      </c>
      <c r="G2309" s="41">
        <f>IFERROR(VLOOKUP(E2309,'PRS até 2014'!$E$4:$L$6307,8,FALSE),"")</f>
        <v>0.77777777777777779</v>
      </c>
      <c r="H2309" t="str">
        <f>IFERROR(VLOOKUP(E2309,'Global Insight'!$E$2:$F$4102,2,FALSE),"")</f>
        <v/>
      </c>
      <c r="I2309" t="str">
        <f>IFERROR(VLOOKUP(E2309,EIU!$E$2:$H$3662,4,FALSE),"")</f>
        <v/>
      </c>
    </row>
    <row r="2310" spans="1:9" x14ac:dyDescent="0.25">
      <c r="A2310" s="12" t="s">
        <v>244</v>
      </c>
      <c r="B2310" s="13" t="s">
        <v>245</v>
      </c>
      <c r="C2310" s="14">
        <v>142</v>
      </c>
      <c r="D2310" s="14">
        <v>1994</v>
      </c>
      <c r="E2310">
        <f t="shared" si="36"/>
        <v>1421994</v>
      </c>
      <c r="F2310" s="41">
        <f>IFERROR(VLOOKUP(E2310,Heritage!$E$3:$H$4601,4,FALSE),"")</f>
        <v>0.7</v>
      </c>
      <c r="G2310" s="41">
        <f>IFERROR(VLOOKUP(E2310,'PRS até 2014'!$E$4:$L$6307,8,FALSE),"")</f>
        <v>0.75</v>
      </c>
      <c r="H2310" t="str">
        <f>IFERROR(VLOOKUP(E2310,'Global Insight'!$E$2:$F$4102,2,FALSE),"")</f>
        <v/>
      </c>
      <c r="I2310" t="str">
        <f>IFERROR(VLOOKUP(E2310,EIU!$E$2:$H$3662,4,FALSE),"")</f>
        <v/>
      </c>
    </row>
    <row r="2311" spans="1:9" x14ac:dyDescent="0.25">
      <c r="A2311" s="12" t="s">
        <v>248</v>
      </c>
      <c r="B2311" s="13" t="s">
        <v>249</v>
      </c>
      <c r="C2311" s="14">
        <v>143</v>
      </c>
      <c r="D2311" s="14">
        <v>1994</v>
      </c>
      <c r="E2311">
        <f t="shared" si="36"/>
        <v>1431994</v>
      </c>
      <c r="F2311" s="41" t="str">
        <f>IFERROR(VLOOKUP(E2311,Heritage!$E$3:$H$4601,4,FALSE),"")</f>
        <v/>
      </c>
      <c r="G2311" s="41">
        <f>IFERROR(VLOOKUP(E2311,'PRS até 2014'!$E$4:$L$6307,8,FALSE),"")</f>
        <v>0.66666666666666674</v>
      </c>
      <c r="H2311" t="str">
        <f>IFERROR(VLOOKUP(E2311,'Global Insight'!$E$2:$F$4102,2,FALSE),"")</f>
        <v/>
      </c>
      <c r="I2311" t="str">
        <f>IFERROR(VLOOKUP(E2311,EIU!$E$2:$H$3662,4,FALSE),"")</f>
        <v/>
      </c>
    </row>
    <row r="2312" spans="1:9" x14ac:dyDescent="0.25">
      <c r="A2312" s="12" t="s">
        <v>250</v>
      </c>
      <c r="B2312" s="13" t="s">
        <v>390</v>
      </c>
      <c r="C2312" s="14">
        <v>144</v>
      </c>
      <c r="D2312" s="14">
        <v>1994</v>
      </c>
      <c r="E2312">
        <f t="shared" si="36"/>
        <v>1441994</v>
      </c>
      <c r="F2312" s="41">
        <f>IFERROR(VLOOKUP(E2312,Heritage!$E$3:$H$4601,4,FALSE),"")</f>
        <v>0.3</v>
      </c>
      <c r="G2312" s="41">
        <f>IFERROR(VLOOKUP(E2312,'PRS até 2014'!$E$4:$L$6307,8,FALSE),"")</f>
        <v>0.61111111111111116</v>
      </c>
      <c r="H2312" t="str">
        <f>IFERROR(VLOOKUP(E2312,'Global Insight'!$E$2:$F$4102,2,FALSE),"")</f>
        <v/>
      </c>
      <c r="I2312" t="str">
        <f>IFERROR(VLOOKUP(E2312,EIU!$E$2:$H$3662,4,FALSE),"")</f>
        <v/>
      </c>
    </row>
    <row r="2313" spans="1:9" x14ac:dyDescent="0.25">
      <c r="A2313" s="12" t="s">
        <v>251</v>
      </c>
      <c r="B2313" s="13" t="s">
        <v>252</v>
      </c>
      <c r="C2313" s="14">
        <v>145</v>
      </c>
      <c r="D2313" s="14">
        <v>1994</v>
      </c>
      <c r="E2313">
        <f t="shared" si="36"/>
        <v>1451994</v>
      </c>
      <c r="F2313" s="41">
        <f>IFERROR(VLOOKUP(E2313,Heritage!$E$3:$H$4601,4,FALSE),"")</f>
        <v>0.5</v>
      </c>
      <c r="G2313" s="41">
        <f>IFERROR(VLOOKUP(E2313,'PRS até 2014'!$E$4:$L$6307,8,FALSE),"")</f>
        <v>0.41666666666666663</v>
      </c>
      <c r="H2313" t="str">
        <f>IFERROR(VLOOKUP(E2313,'Global Insight'!$E$2:$F$4102,2,FALSE),"")</f>
        <v/>
      </c>
      <c r="I2313" t="str">
        <f>IFERROR(VLOOKUP(E2313,EIU!$E$2:$H$3662,4,FALSE),"")</f>
        <v/>
      </c>
    </row>
    <row r="2314" spans="1:9" x14ac:dyDescent="0.25">
      <c r="A2314" s="12" t="s">
        <v>253</v>
      </c>
      <c r="B2314" s="13" t="s">
        <v>254</v>
      </c>
      <c r="C2314" s="14">
        <v>146</v>
      </c>
      <c r="D2314" s="14">
        <v>1994</v>
      </c>
      <c r="E2314">
        <f t="shared" si="36"/>
        <v>1461994</v>
      </c>
      <c r="F2314" s="41" t="str">
        <f>IFERROR(VLOOKUP(E2314,Heritage!$E$3:$H$4601,4,FALSE),"")</f>
        <v/>
      </c>
      <c r="G2314" s="41" t="str">
        <f>IFERROR(VLOOKUP(E2314,'PRS até 2014'!$E$4:$L$6307,8,FALSE),"")</f>
        <v xml:space="preserve"> </v>
      </c>
      <c r="H2314" t="str">
        <f>IFERROR(VLOOKUP(E2314,'Global Insight'!$E$2:$F$4102,2,FALSE),"")</f>
        <v/>
      </c>
      <c r="I2314" t="str">
        <f>IFERROR(VLOOKUP(E2314,EIU!$E$2:$H$3662,4,FALSE),"")</f>
        <v/>
      </c>
    </row>
    <row r="2315" spans="1:9" x14ac:dyDescent="0.25">
      <c r="A2315" s="12" t="s">
        <v>365</v>
      </c>
      <c r="B2315" s="13" t="s">
        <v>391</v>
      </c>
      <c r="C2315" s="14">
        <v>147</v>
      </c>
      <c r="D2315" s="14">
        <v>1994</v>
      </c>
      <c r="E2315">
        <f t="shared" si="36"/>
        <v>1471994</v>
      </c>
      <c r="F2315" s="41" t="str">
        <f>IFERROR(VLOOKUP(E2315,Heritage!$E$3:$H$4601,4,FALSE),"")</f>
        <v/>
      </c>
      <c r="G2315" s="41" t="str">
        <f>IFERROR(VLOOKUP(E2315,'PRS até 2014'!$E$4:$L$6307,8,FALSE),"")</f>
        <v xml:space="preserve"> </v>
      </c>
      <c r="H2315" t="str">
        <f>IFERROR(VLOOKUP(E2315,'Global Insight'!$E$2:$F$4102,2,FALSE),"")</f>
        <v/>
      </c>
      <c r="I2315" t="str">
        <f>IFERROR(VLOOKUP(E2315,EIU!$E$2:$H$3662,4,FALSE),"")</f>
        <v/>
      </c>
    </row>
    <row r="2316" spans="1:9" x14ac:dyDescent="0.25">
      <c r="A2316" s="12" t="s">
        <v>366</v>
      </c>
      <c r="B2316" s="13" t="s">
        <v>392</v>
      </c>
      <c r="C2316" s="14">
        <v>148</v>
      </c>
      <c r="D2316" s="14">
        <v>1994</v>
      </c>
      <c r="E2316">
        <f t="shared" si="36"/>
        <v>1481994</v>
      </c>
      <c r="F2316" s="41" t="str">
        <f>IFERROR(VLOOKUP(E2316,Heritage!$E$3:$H$4601,4,FALSE),"")</f>
        <v/>
      </c>
      <c r="G2316" s="41" t="str">
        <f>IFERROR(VLOOKUP(E2316,'PRS até 2014'!$E$4:$L$6307,8,FALSE),"")</f>
        <v xml:space="preserve"> </v>
      </c>
      <c r="H2316" t="str">
        <f>IFERROR(VLOOKUP(E2316,'Global Insight'!$E$2:$F$4102,2,FALSE),"")</f>
        <v/>
      </c>
      <c r="I2316" t="str">
        <f>IFERROR(VLOOKUP(E2316,EIU!$E$2:$H$3662,4,FALSE),"")</f>
        <v/>
      </c>
    </row>
    <row r="2317" spans="1:9" x14ac:dyDescent="0.25">
      <c r="A2317" s="12" t="s">
        <v>272</v>
      </c>
      <c r="B2317" s="13" t="s">
        <v>273</v>
      </c>
      <c r="C2317" s="14">
        <v>149</v>
      </c>
      <c r="D2317" s="14">
        <v>1994</v>
      </c>
      <c r="E2317">
        <f t="shared" si="36"/>
        <v>1491994</v>
      </c>
      <c r="F2317" s="41" t="str">
        <f>IFERROR(VLOOKUP(E2317,Heritage!$E$3:$H$4601,4,FALSE),"")</f>
        <v/>
      </c>
      <c r="G2317" s="41" t="str">
        <f>IFERROR(VLOOKUP(E2317,'PRS até 2014'!$E$4:$L$6307,8,FALSE),"")</f>
        <v xml:space="preserve"> </v>
      </c>
      <c r="H2317" t="str">
        <f>IFERROR(VLOOKUP(E2317,'Global Insight'!$E$2:$F$4102,2,FALSE),"")</f>
        <v/>
      </c>
      <c r="I2317" t="str">
        <f>IFERROR(VLOOKUP(E2317,EIU!$E$2:$H$3662,4,FALSE),"")</f>
        <v/>
      </c>
    </row>
    <row r="2318" spans="1:9" x14ac:dyDescent="0.25">
      <c r="A2318" s="12" t="s">
        <v>255</v>
      </c>
      <c r="B2318" s="13" t="s">
        <v>256</v>
      </c>
      <c r="C2318" s="14">
        <v>150</v>
      </c>
      <c r="D2318" s="14">
        <v>1994</v>
      </c>
      <c r="E2318">
        <f t="shared" si="36"/>
        <v>1501994</v>
      </c>
      <c r="F2318" s="41" t="str">
        <f>IFERROR(VLOOKUP(E2318,Heritage!$E$3:$H$4601,4,FALSE),"")</f>
        <v/>
      </c>
      <c r="G2318" s="41">
        <f>IFERROR(VLOOKUP(E2318,'PRS até 2014'!$E$4:$L$6307,8,FALSE),"")</f>
        <v>0.52777777777777779</v>
      </c>
      <c r="H2318" t="str">
        <f>IFERROR(VLOOKUP(E2318,'Global Insight'!$E$2:$F$4102,2,FALSE),"")</f>
        <v/>
      </c>
      <c r="I2318" t="str">
        <f>IFERROR(VLOOKUP(E2318,EIU!$E$2:$H$3662,4,FALSE),"")</f>
        <v/>
      </c>
    </row>
    <row r="2319" spans="1:9" x14ac:dyDescent="0.25">
      <c r="A2319" s="12" t="s">
        <v>259</v>
      </c>
      <c r="B2319" s="13" t="s">
        <v>260</v>
      </c>
      <c r="C2319" s="14">
        <v>151</v>
      </c>
      <c r="D2319" s="14">
        <v>1994</v>
      </c>
      <c r="E2319">
        <f t="shared" si="36"/>
        <v>1511994</v>
      </c>
      <c r="F2319" s="41" t="str">
        <f>IFERROR(VLOOKUP(E2319,Heritage!$E$3:$H$4601,4,FALSE),"")</f>
        <v/>
      </c>
      <c r="G2319" s="41">
        <f>IFERROR(VLOOKUP(E2319,'PRS até 2014'!$E$4:$L$6307,8,FALSE),"")</f>
        <v>0.41666666666666663</v>
      </c>
      <c r="H2319" t="str">
        <f>IFERROR(VLOOKUP(E2319,'Global Insight'!$E$2:$F$4102,2,FALSE),"")</f>
        <v/>
      </c>
      <c r="I2319" t="str">
        <f>IFERROR(VLOOKUP(E2319,EIU!$E$2:$H$3662,4,FALSE),"")</f>
        <v/>
      </c>
    </row>
    <row r="2320" spans="1:9" x14ac:dyDescent="0.25">
      <c r="A2320" s="12" t="s">
        <v>271</v>
      </c>
      <c r="B2320" s="13" t="s">
        <v>393</v>
      </c>
      <c r="C2320" s="14">
        <v>152</v>
      </c>
      <c r="D2320" s="14">
        <v>1994</v>
      </c>
      <c r="E2320">
        <f t="shared" si="36"/>
        <v>1521994</v>
      </c>
      <c r="F2320" s="41" t="str">
        <f>IFERROR(VLOOKUP(E2320,Heritage!$E$3:$H$4601,4,FALSE),"")</f>
        <v/>
      </c>
      <c r="G2320" s="41">
        <f>IFERROR(VLOOKUP(E2320,'PRS até 2014'!$E$4:$L$6307,8,FALSE),"")</f>
        <v>0.5</v>
      </c>
      <c r="H2320" t="str">
        <f>IFERROR(VLOOKUP(E2320,'Global Insight'!$E$2:$F$4102,2,FALSE),"")</f>
        <v/>
      </c>
      <c r="I2320" t="str">
        <f>IFERROR(VLOOKUP(E2320,EIU!$E$2:$H$3662,4,FALSE),"")</f>
        <v/>
      </c>
    </row>
    <row r="2321" spans="1:9" x14ac:dyDescent="0.25">
      <c r="A2321" s="12" t="s">
        <v>284</v>
      </c>
      <c r="B2321" s="13" t="s">
        <v>285</v>
      </c>
      <c r="C2321" s="14">
        <v>153</v>
      </c>
      <c r="D2321" s="14">
        <v>1994</v>
      </c>
      <c r="E2321">
        <f t="shared" si="36"/>
        <v>1531994</v>
      </c>
      <c r="F2321" s="41" t="str">
        <f>IFERROR(VLOOKUP(E2321,Heritage!$E$3:$H$4601,4,FALSE),"")</f>
        <v/>
      </c>
      <c r="G2321" s="41" t="str">
        <f>IFERROR(VLOOKUP(E2321,'PRS até 2014'!$E$4:$L$6307,8,FALSE),"")</f>
        <v xml:space="preserve"> </v>
      </c>
      <c r="H2321" t="str">
        <f>IFERROR(VLOOKUP(E2321,'Global Insight'!$E$2:$F$4102,2,FALSE),"")</f>
        <v/>
      </c>
      <c r="I2321" t="str">
        <f>IFERROR(VLOOKUP(E2321,EIU!$E$2:$H$3662,4,FALSE),"")</f>
        <v/>
      </c>
    </row>
    <row r="2322" spans="1:9" x14ac:dyDescent="0.25">
      <c r="A2322" s="12" t="s">
        <v>265</v>
      </c>
      <c r="B2322" s="13" t="s">
        <v>266</v>
      </c>
      <c r="C2322" s="14">
        <v>154</v>
      </c>
      <c r="D2322" s="14">
        <v>1994</v>
      </c>
      <c r="E2322">
        <f t="shared" si="36"/>
        <v>1541994</v>
      </c>
      <c r="F2322" s="41">
        <f>IFERROR(VLOOKUP(E2322,Heritage!$E$3:$H$4601,4,FALSE),"")</f>
        <v>0.5</v>
      </c>
      <c r="G2322" s="41">
        <f>IFERROR(VLOOKUP(E2322,'PRS até 2014'!$E$4:$L$6307,8,FALSE),"")</f>
        <v>0.24999999999999997</v>
      </c>
      <c r="H2322" t="str">
        <f>IFERROR(VLOOKUP(E2322,'Global Insight'!$E$2:$F$4102,2,FALSE),"")</f>
        <v/>
      </c>
      <c r="I2322" t="str">
        <f>IFERROR(VLOOKUP(E2322,EIU!$E$2:$H$3662,4,FALSE),"")</f>
        <v/>
      </c>
    </row>
    <row r="2323" spans="1:9" x14ac:dyDescent="0.25">
      <c r="A2323" s="12" t="s">
        <v>261</v>
      </c>
      <c r="B2323" s="13" t="s">
        <v>262</v>
      </c>
      <c r="C2323" s="14">
        <v>155</v>
      </c>
      <c r="D2323" s="14">
        <v>1994</v>
      </c>
      <c r="E2323">
        <f t="shared" si="36"/>
        <v>1551994</v>
      </c>
      <c r="F2323" s="41">
        <f>IFERROR(VLOOKUP(E2323,Heritage!$E$3:$H$4601,4,FALSE),"")</f>
        <v>0.9</v>
      </c>
      <c r="G2323" s="41">
        <f>IFERROR(VLOOKUP(E2323,'PRS até 2014'!$E$4:$L$6307,8,FALSE),"")</f>
        <v>0.75</v>
      </c>
      <c r="H2323" t="str">
        <f>IFERROR(VLOOKUP(E2323,'Global Insight'!$E$2:$F$4102,2,FALSE),"")</f>
        <v/>
      </c>
      <c r="I2323" t="str">
        <f>IFERROR(VLOOKUP(E2323,EIU!$E$2:$H$3662,4,FALSE),"")</f>
        <v/>
      </c>
    </row>
    <row r="2324" spans="1:9" x14ac:dyDescent="0.25">
      <c r="A2324" s="12" t="s">
        <v>276</v>
      </c>
      <c r="B2324" s="13" t="s">
        <v>277</v>
      </c>
      <c r="C2324" s="14">
        <v>156</v>
      </c>
      <c r="D2324" s="14">
        <v>1994</v>
      </c>
      <c r="E2324">
        <f t="shared" si="36"/>
        <v>1561994</v>
      </c>
      <c r="F2324" s="41">
        <f>IFERROR(VLOOKUP(E2324,Heritage!$E$3:$H$4601,4,FALSE),"")</f>
        <v>0.7</v>
      </c>
      <c r="G2324" s="41">
        <f>IFERROR(VLOOKUP(E2324,'PRS até 2014'!$E$4:$L$6307,8,FALSE),"")</f>
        <v>0.69444444444444442</v>
      </c>
      <c r="H2324" t="str">
        <f>IFERROR(VLOOKUP(E2324,'Global Insight'!$E$2:$F$4102,2,FALSE),"")</f>
        <v/>
      </c>
      <c r="I2324" t="str">
        <f>IFERROR(VLOOKUP(E2324,EIU!$E$2:$H$3662,4,FALSE),"")</f>
        <v/>
      </c>
    </row>
    <row r="2325" spans="1:9" x14ac:dyDescent="0.25">
      <c r="A2325" s="12" t="s">
        <v>278</v>
      </c>
      <c r="B2325" s="13" t="s">
        <v>279</v>
      </c>
      <c r="C2325" s="14">
        <v>157</v>
      </c>
      <c r="D2325" s="14">
        <v>1994</v>
      </c>
      <c r="E2325">
        <f t="shared" si="36"/>
        <v>1571994</v>
      </c>
      <c r="F2325" s="41" t="str">
        <f>IFERROR(VLOOKUP(E2325,Heritage!$E$3:$H$4601,4,FALSE),"")</f>
        <v/>
      </c>
      <c r="G2325" s="41" t="str">
        <f>IFERROR(VLOOKUP(E2325,'PRS até 2014'!$E$4:$L$6307,8,FALSE),"")</f>
        <v xml:space="preserve"> </v>
      </c>
      <c r="H2325" t="str">
        <f>IFERROR(VLOOKUP(E2325,'Global Insight'!$E$2:$F$4102,2,FALSE),"")</f>
        <v/>
      </c>
      <c r="I2325" t="str">
        <f>IFERROR(VLOOKUP(E2325,EIU!$E$2:$H$3662,4,FALSE),"")</f>
        <v/>
      </c>
    </row>
    <row r="2326" spans="1:9" x14ac:dyDescent="0.25">
      <c r="A2326" s="12" t="s">
        <v>263</v>
      </c>
      <c r="B2326" s="13" t="s">
        <v>264</v>
      </c>
      <c r="C2326" s="14">
        <v>158</v>
      </c>
      <c r="D2326" s="14">
        <v>1994</v>
      </c>
      <c r="E2326">
        <f t="shared" si="36"/>
        <v>1581994</v>
      </c>
      <c r="F2326" s="41" t="str">
        <f>IFERROR(VLOOKUP(E2326,Heritage!$E$3:$H$4601,4,FALSE),"")</f>
        <v/>
      </c>
      <c r="G2326" s="41" t="str">
        <f>IFERROR(VLOOKUP(E2326,'PRS até 2014'!$E$4:$L$6307,8,FALSE),"")</f>
        <v xml:space="preserve"> </v>
      </c>
      <c r="H2326" t="str">
        <f>IFERROR(VLOOKUP(E2326,'Global Insight'!$E$2:$F$4102,2,FALSE),"")</f>
        <v/>
      </c>
      <c r="I2326" t="str">
        <f>IFERROR(VLOOKUP(E2326,EIU!$E$2:$H$3662,4,FALSE),"")</f>
        <v/>
      </c>
    </row>
    <row r="2327" spans="1:9" x14ac:dyDescent="0.25">
      <c r="A2327" s="12" t="s">
        <v>269</v>
      </c>
      <c r="B2327" s="13" t="s">
        <v>270</v>
      </c>
      <c r="C2327" s="14">
        <v>159</v>
      </c>
      <c r="D2327" s="14">
        <v>1994</v>
      </c>
      <c r="E2327">
        <f t="shared" si="36"/>
        <v>1591994</v>
      </c>
      <c r="F2327" s="41" t="str">
        <f>IFERROR(VLOOKUP(E2327,Heritage!$E$3:$H$4601,4,FALSE),"")</f>
        <v/>
      </c>
      <c r="G2327" s="41">
        <f>IFERROR(VLOOKUP(E2327,'PRS até 2014'!$E$4:$L$6307,8,FALSE),"")</f>
        <v>0.1388888888888889</v>
      </c>
      <c r="H2327" t="str">
        <f>IFERROR(VLOOKUP(E2327,'Global Insight'!$E$2:$F$4102,2,FALSE),"")</f>
        <v/>
      </c>
      <c r="I2327" t="str">
        <f>IFERROR(VLOOKUP(E2327,EIU!$E$2:$H$3662,4,FALSE),"")</f>
        <v/>
      </c>
    </row>
    <row r="2328" spans="1:9" x14ac:dyDescent="0.25">
      <c r="A2328" s="12" t="s">
        <v>327</v>
      </c>
      <c r="B2328" s="13" t="s">
        <v>328</v>
      </c>
      <c r="C2328" s="14">
        <v>160</v>
      </c>
      <c r="D2328" s="14">
        <v>1994</v>
      </c>
      <c r="E2328">
        <f t="shared" si="36"/>
        <v>1601994</v>
      </c>
      <c r="F2328" s="41">
        <f>IFERROR(VLOOKUP(E2328,Heritage!$E$3:$H$4601,4,FALSE),"")</f>
        <v>0.5</v>
      </c>
      <c r="G2328" s="41">
        <f>IFERROR(VLOOKUP(E2328,'PRS até 2014'!$E$4:$L$6307,8,FALSE),"")</f>
        <v>0.66666666666666663</v>
      </c>
      <c r="H2328" t="str">
        <f>IFERROR(VLOOKUP(E2328,'Global Insight'!$E$2:$F$4102,2,FALSE),"")</f>
        <v/>
      </c>
      <c r="I2328" t="str">
        <f>IFERROR(VLOOKUP(E2328,EIU!$E$2:$H$3662,4,FALSE),"")</f>
        <v/>
      </c>
    </row>
    <row r="2329" spans="1:9" x14ac:dyDescent="0.25">
      <c r="A2329" s="12" t="s">
        <v>89</v>
      </c>
      <c r="B2329" s="13" t="s">
        <v>90</v>
      </c>
      <c r="C2329" s="14">
        <v>161</v>
      </c>
      <c r="D2329" s="14">
        <v>1994</v>
      </c>
      <c r="E2329">
        <f t="shared" si="36"/>
        <v>1611994</v>
      </c>
      <c r="F2329" s="41">
        <f>IFERROR(VLOOKUP(E2329,Heritage!$E$3:$H$4601,4,FALSE),"")</f>
        <v>0.7</v>
      </c>
      <c r="G2329" s="41">
        <f>IFERROR(VLOOKUP(E2329,'PRS até 2014'!$E$4:$L$6307,8,FALSE),"")</f>
        <v>0.69444444444444442</v>
      </c>
      <c r="H2329" t="str">
        <f>IFERROR(VLOOKUP(E2329,'Global Insight'!$E$2:$F$4102,2,FALSE),"")</f>
        <v/>
      </c>
      <c r="I2329" t="str">
        <f>IFERROR(VLOOKUP(E2329,EIU!$E$2:$H$3662,4,FALSE),"")</f>
        <v/>
      </c>
    </row>
    <row r="2330" spans="1:9" x14ac:dyDescent="0.25">
      <c r="A2330" s="12" t="s">
        <v>173</v>
      </c>
      <c r="B2330" s="13" t="s">
        <v>174</v>
      </c>
      <c r="C2330" s="14">
        <v>162</v>
      </c>
      <c r="D2330" s="14">
        <v>1994</v>
      </c>
      <c r="E2330">
        <f t="shared" si="36"/>
        <v>1621994</v>
      </c>
      <c r="F2330" s="41">
        <f>IFERROR(VLOOKUP(E2330,Heritage!$E$3:$H$4601,4,FALSE),"")</f>
        <v>0.5</v>
      </c>
      <c r="G2330" s="41">
        <f>IFERROR(VLOOKUP(E2330,'PRS até 2014'!$E$4:$L$6307,8,FALSE),"")</f>
        <v>0.5</v>
      </c>
      <c r="H2330" t="str">
        <f>IFERROR(VLOOKUP(E2330,'Global Insight'!$E$2:$F$4102,2,FALSE),"")</f>
        <v/>
      </c>
      <c r="I2330" t="str">
        <f>IFERROR(VLOOKUP(E2330,EIU!$E$2:$H$3662,4,FALSE),"")</f>
        <v/>
      </c>
    </row>
    <row r="2331" spans="1:9" x14ac:dyDescent="0.25">
      <c r="A2331" s="12" t="s">
        <v>367</v>
      </c>
      <c r="B2331" s="13" t="s">
        <v>394</v>
      </c>
      <c r="C2331" s="14">
        <v>163</v>
      </c>
      <c r="D2331" s="14">
        <v>1994</v>
      </c>
      <c r="E2331">
        <f t="shared" si="36"/>
        <v>1631994</v>
      </c>
      <c r="F2331" s="41" t="str">
        <f>IFERROR(VLOOKUP(E2331,Heritage!$E$3:$H$4601,4,FALSE),"")</f>
        <v/>
      </c>
      <c r="G2331" s="41" t="str">
        <f>IFERROR(VLOOKUP(E2331,'PRS até 2014'!$E$4:$L$6307,8,FALSE),"")</f>
        <v xml:space="preserve"> </v>
      </c>
      <c r="H2331" t="str">
        <f>IFERROR(VLOOKUP(E2331,'Global Insight'!$E$2:$F$4102,2,FALSE),"")</f>
        <v/>
      </c>
      <c r="I2331" t="str">
        <f>IFERROR(VLOOKUP(E2331,EIU!$E$2:$H$3662,4,FALSE),"")</f>
        <v/>
      </c>
    </row>
    <row r="2332" spans="1:9" x14ac:dyDescent="0.25">
      <c r="A2332" s="12" t="s">
        <v>368</v>
      </c>
      <c r="B2332" s="13" t="s">
        <v>395</v>
      </c>
      <c r="C2332" s="14">
        <v>164</v>
      </c>
      <c r="D2332" s="14">
        <v>1994</v>
      </c>
      <c r="E2332">
        <f t="shared" si="36"/>
        <v>1641994</v>
      </c>
      <c r="F2332" s="41" t="str">
        <f>IFERROR(VLOOKUP(E2332,Heritage!$E$3:$H$4601,4,FALSE),"")</f>
        <v/>
      </c>
      <c r="G2332" s="41" t="str">
        <f>IFERROR(VLOOKUP(E2332,'PRS até 2014'!$E$4:$L$6307,8,FALSE),"")</f>
        <v xml:space="preserve"> </v>
      </c>
      <c r="H2332" t="str">
        <f>IFERROR(VLOOKUP(E2332,'Global Insight'!$E$2:$F$4102,2,FALSE),"")</f>
        <v/>
      </c>
      <c r="I2332" t="str">
        <f>IFERROR(VLOOKUP(E2332,EIU!$E$2:$H$3662,4,FALSE),"")</f>
        <v/>
      </c>
    </row>
    <row r="2333" spans="1:9" x14ac:dyDescent="0.25">
      <c r="A2333" s="12" t="s">
        <v>369</v>
      </c>
      <c r="B2333" s="13" t="s">
        <v>396</v>
      </c>
      <c r="C2333" s="14">
        <v>165</v>
      </c>
      <c r="D2333" s="14">
        <v>1994</v>
      </c>
      <c r="E2333">
        <f t="shared" si="36"/>
        <v>1651994</v>
      </c>
      <c r="F2333" s="41" t="str">
        <f>IFERROR(VLOOKUP(E2333,Heritage!$E$3:$H$4601,4,FALSE),"")</f>
        <v/>
      </c>
      <c r="G2333" s="41" t="str">
        <f>IFERROR(VLOOKUP(E2333,'PRS até 2014'!$E$4:$L$6307,8,FALSE),"")</f>
        <v xml:space="preserve"> </v>
      </c>
      <c r="H2333" t="str">
        <f>IFERROR(VLOOKUP(E2333,'Global Insight'!$E$2:$F$4102,2,FALSE),"")</f>
        <v/>
      </c>
      <c r="I2333" t="str">
        <f>IFERROR(VLOOKUP(E2333,EIU!$E$2:$H$3662,4,FALSE),"")</f>
        <v/>
      </c>
    </row>
    <row r="2334" spans="1:9" x14ac:dyDescent="0.25">
      <c r="A2334" s="12" t="s">
        <v>257</v>
      </c>
      <c r="B2334" s="13" t="s">
        <v>258</v>
      </c>
      <c r="C2334" s="14">
        <v>166</v>
      </c>
      <c r="D2334" s="14">
        <v>1994</v>
      </c>
      <c r="E2334">
        <f t="shared" si="36"/>
        <v>1661994</v>
      </c>
      <c r="F2334" s="41">
        <f>IFERROR(VLOOKUP(E2334,Heritage!$E$3:$H$4601,4,FALSE),"")</f>
        <v>0.3</v>
      </c>
      <c r="G2334" s="41">
        <f>IFERROR(VLOOKUP(E2334,'PRS até 2014'!$E$4:$L$6307,8,FALSE),"")</f>
        <v>0.30555555555555552</v>
      </c>
      <c r="H2334" t="str">
        <f>IFERROR(VLOOKUP(E2334,'Global Insight'!$E$2:$F$4102,2,FALSE),"")</f>
        <v/>
      </c>
      <c r="I2334" t="str">
        <f>IFERROR(VLOOKUP(E2334,EIU!$E$2:$H$3662,4,FALSE),"")</f>
        <v/>
      </c>
    </row>
    <row r="2335" spans="1:9" x14ac:dyDescent="0.25">
      <c r="A2335" s="12" t="s">
        <v>274</v>
      </c>
      <c r="B2335" s="13" t="s">
        <v>275</v>
      </c>
      <c r="C2335" s="14">
        <v>167</v>
      </c>
      <c r="D2335" s="14">
        <v>1994</v>
      </c>
      <c r="E2335">
        <f t="shared" si="36"/>
        <v>1671994</v>
      </c>
      <c r="F2335" s="41" t="str">
        <f>IFERROR(VLOOKUP(E2335,Heritage!$E$3:$H$4601,4,FALSE),"")</f>
        <v/>
      </c>
      <c r="G2335" s="41">
        <f>IFERROR(VLOOKUP(E2335,'PRS até 2014'!$E$4:$L$6307,8,FALSE),"")</f>
        <v>0.47222222222222221</v>
      </c>
      <c r="H2335" t="str">
        <f>IFERROR(VLOOKUP(E2335,'Global Insight'!$E$2:$F$4102,2,FALSE),"")</f>
        <v/>
      </c>
      <c r="I2335" t="str">
        <f>IFERROR(VLOOKUP(E2335,EIU!$E$2:$H$3662,4,FALSE),"")</f>
        <v/>
      </c>
    </row>
    <row r="2336" spans="1:9" x14ac:dyDescent="0.25">
      <c r="A2336" s="12" t="s">
        <v>282</v>
      </c>
      <c r="B2336" s="13" t="s">
        <v>283</v>
      </c>
      <c r="C2336" s="14">
        <v>168</v>
      </c>
      <c r="D2336" s="14">
        <v>1994</v>
      </c>
      <c r="E2336">
        <f t="shared" si="36"/>
        <v>1681994</v>
      </c>
      <c r="F2336" s="41" t="str">
        <f>IFERROR(VLOOKUP(E2336,Heritage!$E$3:$H$4601,4,FALSE),"")</f>
        <v/>
      </c>
      <c r="G2336" s="41" t="str">
        <f>IFERROR(VLOOKUP(E2336,'PRS até 2014'!$E$4:$L$6307,8,FALSE),"")</f>
        <v xml:space="preserve"> </v>
      </c>
      <c r="H2336" t="str">
        <f>IFERROR(VLOOKUP(E2336,'Global Insight'!$E$2:$F$4102,2,FALSE),"")</f>
        <v/>
      </c>
      <c r="I2336" t="str">
        <f>IFERROR(VLOOKUP(E2336,EIU!$E$2:$H$3662,4,FALSE),"")</f>
        <v/>
      </c>
    </row>
    <row r="2337" spans="1:9" x14ac:dyDescent="0.25">
      <c r="A2337" s="12" t="s">
        <v>280</v>
      </c>
      <c r="B2337" s="13" t="s">
        <v>281</v>
      </c>
      <c r="C2337" s="14">
        <v>169</v>
      </c>
      <c r="D2337" s="14">
        <v>1994</v>
      </c>
      <c r="E2337">
        <f t="shared" si="36"/>
        <v>1691994</v>
      </c>
      <c r="F2337" s="41">
        <f>IFERROR(VLOOKUP(E2337,Heritage!$E$3:$H$4601,4,FALSE),"")</f>
        <v>0.7</v>
      </c>
      <c r="G2337" s="41">
        <f>IFERROR(VLOOKUP(E2337,'PRS até 2014'!$E$4:$L$6307,8,FALSE),"")</f>
        <v>0.80555555555555558</v>
      </c>
      <c r="H2337" t="str">
        <f>IFERROR(VLOOKUP(E2337,'Global Insight'!$E$2:$F$4102,2,FALSE),"")</f>
        <v/>
      </c>
      <c r="I2337" t="str">
        <f>IFERROR(VLOOKUP(E2337,EIU!$E$2:$H$3662,4,FALSE),"")</f>
        <v/>
      </c>
    </row>
    <row r="2338" spans="1:9" x14ac:dyDescent="0.25">
      <c r="A2338" s="12" t="s">
        <v>49</v>
      </c>
      <c r="B2338" s="13" t="s">
        <v>50</v>
      </c>
      <c r="C2338" s="14">
        <v>170</v>
      </c>
      <c r="D2338" s="14">
        <v>1994</v>
      </c>
      <c r="E2338">
        <f t="shared" si="36"/>
        <v>1701994</v>
      </c>
      <c r="F2338" s="41" t="str">
        <f>IFERROR(VLOOKUP(E2338,Heritage!$E$3:$H$4601,4,FALSE),"")</f>
        <v/>
      </c>
      <c r="G2338" s="41">
        <f>IFERROR(VLOOKUP(E2338,'PRS até 2014'!$E$4:$L$6307,8,FALSE),"")</f>
        <v>0.86111111111111116</v>
      </c>
      <c r="H2338" t="str">
        <f>IFERROR(VLOOKUP(E2338,'Global Insight'!$E$2:$F$4102,2,FALSE),"")</f>
        <v/>
      </c>
      <c r="I2338" t="str">
        <f>IFERROR(VLOOKUP(E2338,EIU!$E$2:$H$3662,4,FALSE),"")</f>
        <v/>
      </c>
    </row>
    <row r="2339" spans="1:9" x14ac:dyDescent="0.25">
      <c r="A2339" s="12" t="s">
        <v>286</v>
      </c>
      <c r="B2339" s="13" t="s">
        <v>287</v>
      </c>
      <c r="C2339" s="14">
        <v>171</v>
      </c>
      <c r="D2339" s="14">
        <v>1994</v>
      </c>
      <c r="E2339">
        <f t="shared" si="36"/>
        <v>1711994</v>
      </c>
      <c r="F2339" s="41" t="str">
        <f>IFERROR(VLOOKUP(E2339,Heritage!$E$3:$H$4601,4,FALSE),"")</f>
        <v/>
      </c>
      <c r="G2339" s="41">
        <f>IFERROR(VLOOKUP(E2339,'PRS até 2014'!$E$4:$L$6307,8,FALSE),"")</f>
        <v>0.61111111111111105</v>
      </c>
      <c r="H2339" t="str">
        <f>IFERROR(VLOOKUP(E2339,'Global Insight'!$E$2:$F$4102,2,FALSE),"")</f>
        <v/>
      </c>
      <c r="I2339" t="str">
        <f>IFERROR(VLOOKUP(E2339,EIU!$E$2:$H$3662,4,FALSE),"")</f>
        <v/>
      </c>
    </row>
    <row r="2340" spans="1:9" x14ac:dyDescent="0.25">
      <c r="A2340" s="12" t="s">
        <v>370</v>
      </c>
      <c r="B2340" s="13" t="s">
        <v>305</v>
      </c>
      <c r="C2340" s="14">
        <v>172</v>
      </c>
      <c r="D2340" s="14">
        <v>1994</v>
      </c>
      <c r="E2340">
        <f t="shared" si="36"/>
        <v>1721994</v>
      </c>
      <c r="F2340" s="41">
        <f>IFERROR(VLOOKUP(E2340,Heritage!$E$3:$H$4601,4,FALSE),"")</f>
        <v>0.9</v>
      </c>
      <c r="G2340" s="41">
        <f>IFERROR(VLOOKUP(E2340,'PRS até 2014'!$E$4:$L$6307,8,FALSE),"")</f>
        <v>0.69444444444444442</v>
      </c>
      <c r="H2340" t="str">
        <f>IFERROR(VLOOKUP(E2340,'Global Insight'!$E$2:$F$4102,2,FALSE),"")</f>
        <v/>
      </c>
      <c r="I2340" t="str">
        <f>IFERROR(VLOOKUP(E2340,EIU!$E$2:$H$3662,4,FALSE),"")</f>
        <v/>
      </c>
    </row>
    <row r="2341" spans="1:9" x14ac:dyDescent="0.25">
      <c r="A2341" s="12" t="s">
        <v>294</v>
      </c>
      <c r="B2341" s="13" t="s">
        <v>295</v>
      </c>
      <c r="C2341" s="14">
        <v>173</v>
      </c>
      <c r="D2341" s="14">
        <v>1994</v>
      </c>
      <c r="E2341">
        <f t="shared" si="36"/>
        <v>1731994</v>
      </c>
      <c r="F2341" s="41" t="str">
        <f>IFERROR(VLOOKUP(E2341,Heritage!$E$3:$H$4601,4,FALSE),"")</f>
        <v/>
      </c>
      <c r="G2341" s="41" t="str">
        <f>IFERROR(VLOOKUP(E2341,'PRS até 2014'!$E$4:$L$6307,8,FALSE),"")</f>
        <v xml:space="preserve"> </v>
      </c>
      <c r="H2341" t="str">
        <f>IFERROR(VLOOKUP(E2341,'Global Insight'!$E$2:$F$4102,2,FALSE),"")</f>
        <v/>
      </c>
      <c r="I2341" t="str">
        <f>IFERROR(VLOOKUP(E2341,EIU!$E$2:$H$3662,4,FALSE),"")</f>
        <v/>
      </c>
    </row>
    <row r="2342" spans="1:9" x14ac:dyDescent="0.25">
      <c r="A2342" s="12" t="s">
        <v>306</v>
      </c>
      <c r="B2342" s="13" t="s">
        <v>307</v>
      </c>
      <c r="C2342" s="14">
        <v>174</v>
      </c>
      <c r="D2342" s="14">
        <v>1994</v>
      </c>
      <c r="E2342">
        <f t="shared" si="36"/>
        <v>1741994</v>
      </c>
      <c r="F2342" s="41">
        <f>IFERROR(VLOOKUP(E2342,Heritage!$E$3:$H$4601,4,FALSE),"")</f>
        <v>0.5</v>
      </c>
      <c r="G2342" s="41">
        <f>IFERROR(VLOOKUP(E2342,'PRS até 2014'!$E$4:$L$6307,8,FALSE),"")</f>
        <v>0.61111111111111105</v>
      </c>
      <c r="H2342" t="str">
        <f>IFERROR(VLOOKUP(E2342,'Global Insight'!$E$2:$F$4102,2,FALSE),"")</f>
        <v/>
      </c>
      <c r="I2342" t="str">
        <f>IFERROR(VLOOKUP(E2342,EIU!$E$2:$H$3662,4,FALSE),"")</f>
        <v/>
      </c>
    </row>
    <row r="2343" spans="1:9" x14ac:dyDescent="0.25">
      <c r="A2343" s="12" t="s">
        <v>292</v>
      </c>
      <c r="B2343" s="13" t="s">
        <v>293</v>
      </c>
      <c r="C2343" s="14">
        <v>175</v>
      </c>
      <c r="D2343" s="14">
        <v>1994</v>
      </c>
      <c r="E2343">
        <f t="shared" si="36"/>
        <v>1751994</v>
      </c>
      <c r="F2343" s="41">
        <f>IFERROR(VLOOKUP(E2343,Heritage!$E$3:$H$4601,4,FALSE),"")</f>
        <v>0.9</v>
      </c>
      <c r="G2343" s="41">
        <f>IFERROR(VLOOKUP(E2343,'PRS até 2014'!$E$4:$L$6307,8,FALSE),"")</f>
        <v>0.61111111111111105</v>
      </c>
      <c r="H2343" t="str">
        <f>IFERROR(VLOOKUP(E2343,'Global Insight'!$E$2:$F$4102,2,FALSE),"")</f>
        <v/>
      </c>
      <c r="I2343" t="str">
        <f>IFERROR(VLOOKUP(E2343,EIU!$E$2:$H$3662,4,FALSE),"")</f>
        <v/>
      </c>
    </row>
    <row r="2344" spans="1:9" x14ac:dyDescent="0.25">
      <c r="A2344" s="12" t="s">
        <v>339</v>
      </c>
      <c r="B2344" s="13" t="s">
        <v>340</v>
      </c>
      <c r="C2344" s="14">
        <v>176</v>
      </c>
      <c r="D2344" s="14">
        <v>1994</v>
      </c>
      <c r="E2344">
        <f t="shared" si="36"/>
        <v>1761994</v>
      </c>
      <c r="F2344" s="41" t="str">
        <f>IFERROR(VLOOKUP(E2344,Heritage!$E$3:$H$4601,4,FALSE),"")</f>
        <v/>
      </c>
      <c r="G2344" s="41" t="str">
        <f>IFERROR(VLOOKUP(E2344,'PRS até 2014'!$E$4:$L$6307,8,FALSE),"")</f>
        <v xml:space="preserve"> </v>
      </c>
      <c r="H2344" t="str">
        <f>IFERROR(VLOOKUP(E2344,'Global Insight'!$E$2:$F$4102,2,FALSE),"")</f>
        <v/>
      </c>
      <c r="I2344" t="str">
        <f>IFERROR(VLOOKUP(E2344,EIU!$E$2:$H$3662,4,FALSE),"")</f>
        <v/>
      </c>
    </row>
    <row r="2345" spans="1:9" x14ac:dyDescent="0.25">
      <c r="A2345" s="12" t="s">
        <v>290</v>
      </c>
      <c r="B2345" s="13" t="s">
        <v>291</v>
      </c>
      <c r="C2345" s="14">
        <v>177</v>
      </c>
      <c r="D2345" s="14">
        <v>1994</v>
      </c>
      <c r="E2345">
        <f t="shared" si="36"/>
        <v>1771994</v>
      </c>
      <c r="F2345" s="41" t="str">
        <f>IFERROR(VLOOKUP(E2345,Heritage!$E$3:$H$4601,4,FALSE),"")</f>
        <v/>
      </c>
      <c r="G2345" s="41">
        <f>IFERROR(VLOOKUP(E2345,'PRS até 2014'!$E$4:$L$6307,8,FALSE),"")</f>
        <v>0.41666666666666669</v>
      </c>
      <c r="H2345" t="str">
        <f>IFERROR(VLOOKUP(E2345,'Global Insight'!$E$2:$F$4102,2,FALSE),"")</f>
        <v/>
      </c>
      <c r="I2345" t="str">
        <f>IFERROR(VLOOKUP(E2345,EIU!$E$2:$H$3662,4,FALSE),"")</f>
        <v/>
      </c>
    </row>
    <row r="2346" spans="1:9" x14ac:dyDescent="0.25">
      <c r="A2346" s="12" t="s">
        <v>371</v>
      </c>
      <c r="B2346" s="13" t="s">
        <v>397</v>
      </c>
      <c r="C2346" s="14">
        <v>178</v>
      </c>
      <c r="D2346" s="14">
        <v>1994</v>
      </c>
      <c r="E2346">
        <f t="shared" si="36"/>
        <v>1781994</v>
      </c>
      <c r="F2346" s="41" t="str">
        <f>IFERROR(VLOOKUP(E2346,Heritage!$E$3:$H$4601,4,FALSE),"")</f>
        <v/>
      </c>
      <c r="G2346" s="41" t="str">
        <f>IFERROR(VLOOKUP(E2346,'PRS até 2014'!$E$4:$L$6307,8,FALSE),"")</f>
        <v xml:space="preserve"> </v>
      </c>
      <c r="H2346" t="str">
        <f>IFERROR(VLOOKUP(E2346,'Global Insight'!$E$2:$F$4102,2,FALSE),"")</f>
        <v/>
      </c>
      <c r="I2346" t="str">
        <f>IFERROR(VLOOKUP(E2346,EIU!$E$2:$H$3662,4,FALSE),"")</f>
        <v/>
      </c>
    </row>
    <row r="2347" spans="1:9" x14ac:dyDescent="0.25">
      <c r="A2347" s="12" t="s">
        <v>298</v>
      </c>
      <c r="B2347" s="13" t="s">
        <v>299</v>
      </c>
      <c r="C2347" s="14">
        <v>179</v>
      </c>
      <c r="D2347" s="14">
        <v>1994</v>
      </c>
      <c r="E2347">
        <f t="shared" si="36"/>
        <v>1791994</v>
      </c>
      <c r="F2347" s="41" t="str">
        <f>IFERROR(VLOOKUP(E2347,Heritage!$E$3:$H$4601,4,FALSE),"")</f>
        <v/>
      </c>
      <c r="G2347" s="41">
        <f>IFERROR(VLOOKUP(E2347,'PRS até 2014'!$E$4:$L$6307,8,FALSE),"")</f>
        <v>0.52777777777777779</v>
      </c>
      <c r="H2347" t="str">
        <f>IFERROR(VLOOKUP(E2347,'Global Insight'!$E$2:$F$4102,2,FALSE),"")</f>
        <v/>
      </c>
      <c r="I2347" t="str">
        <f>IFERROR(VLOOKUP(E2347,EIU!$E$2:$H$3662,4,FALSE),"")</f>
        <v/>
      </c>
    </row>
    <row r="2348" spans="1:9" x14ac:dyDescent="0.25">
      <c r="A2348" s="12" t="s">
        <v>300</v>
      </c>
      <c r="B2348" s="13" t="s">
        <v>301</v>
      </c>
      <c r="C2348" s="14">
        <v>180</v>
      </c>
      <c r="D2348" s="14">
        <v>1994</v>
      </c>
      <c r="E2348">
        <f t="shared" si="36"/>
        <v>1801994</v>
      </c>
      <c r="F2348" s="41">
        <f>IFERROR(VLOOKUP(E2348,Heritage!$E$3:$H$4601,4,FALSE),"")</f>
        <v>0.5</v>
      </c>
      <c r="G2348" s="41">
        <f>IFERROR(VLOOKUP(E2348,'PRS até 2014'!$E$4:$L$6307,8,FALSE),"")</f>
        <v>0.58333333333333326</v>
      </c>
      <c r="H2348" t="str">
        <f>IFERROR(VLOOKUP(E2348,'Global Insight'!$E$2:$F$4102,2,FALSE),"")</f>
        <v/>
      </c>
      <c r="I2348" t="str">
        <f>IFERROR(VLOOKUP(E2348,EIU!$E$2:$H$3662,4,FALSE),"")</f>
        <v/>
      </c>
    </row>
    <row r="2349" spans="1:9" x14ac:dyDescent="0.25">
      <c r="A2349" s="12" t="s">
        <v>302</v>
      </c>
      <c r="B2349" s="13" t="s">
        <v>303</v>
      </c>
      <c r="C2349" s="14">
        <v>181</v>
      </c>
      <c r="D2349" s="14">
        <v>1994</v>
      </c>
      <c r="E2349">
        <f t="shared" si="36"/>
        <v>1811994</v>
      </c>
      <c r="F2349" s="41">
        <f>IFERROR(VLOOKUP(E2349,Heritage!$E$3:$H$4601,4,FALSE),"")</f>
        <v>0.7</v>
      </c>
      <c r="G2349" s="41">
        <f>IFERROR(VLOOKUP(E2349,'PRS até 2014'!$E$4:$L$6307,8,FALSE),"")</f>
        <v>0.58333333333333326</v>
      </c>
      <c r="H2349" t="str">
        <f>IFERROR(VLOOKUP(E2349,'Global Insight'!$E$2:$F$4102,2,FALSE),"")</f>
        <v/>
      </c>
      <c r="I2349" t="str">
        <f>IFERROR(VLOOKUP(E2349,EIU!$E$2:$H$3662,4,FALSE),"")</f>
        <v/>
      </c>
    </row>
    <row r="2350" spans="1:9" x14ac:dyDescent="0.25">
      <c r="A2350" s="12" t="s">
        <v>296</v>
      </c>
      <c r="B2350" s="13" t="s">
        <v>297</v>
      </c>
      <c r="C2350" s="14">
        <v>182</v>
      </c>
      <c r="D2350" s="14">
        <v>1994</v>
      </c>
      <c r="E2350">
        <f t="shared" si="36"/>
        <v>1821994</v>
      </c>
      <c r="F2350" s="41" t="str">
        <f>IFERROR(VLOOKUP(E2350,Heritage!$E$3:$H$4601,4,FALSE),"")</f>
        <v/>
      </c>
      <c r="G2350" s="41" t="str">
        <f>IFERROR(VLOOKUP(E2350,'PRS até 2014'!$E$4:$L$6307,8,FALSE),"")</f>
        <v xml:space="preserve"> </v>
      </c>
      <c r="H2350" t="str">
        <f>IFERROR(VLOOKUP(E2350,'Global Insight'!$E$2:$F$4102,2,FALSE),"")</f>
        <v/>
      </c>
      <c r="I2350" t="str">
        <f>IFERROR(VLOOKUP(E2350,EIU!$E$2:$H$3662,4,FALSE),"")</f>
        <v/>
      </c>
    </row>
    <row r="2351" spans="1:9" x14ac:dyDescent="0.25">
      <c r="A2351" s="12" t="s">
        <v>372</v>
      </c>
      <c r="B2351" s="13" t="s">
        <v>398</v>
      </c>
      <c r="C2351" s="14">
        <v>183</v>
      </c>
      <c r="D2351" s="14">
        <v>1994</v>
      </c>
      <c r="E2351">
        <f t="shared" si="36"/>
        <v>1831994</v>
      </c>
      <c r="F2351" s="41" t="str">
        <f>IFERROR(VLOOKUP(E2351,Heritage!$E$3:$H$4601,4,FALSE),"")</f>
        <v/>
      </c>
      <c r="G2351" s="41" t="str">
        <f>IFERROR(VLOOKUP(E2351,'PRS até 2014'!$E$4:$L$6307,8,FALSE),"")</f>
        <v xml:space="preserve"> </v>
      </c>
      <c r="H2351" t="str">
        <f>IFERROR(VLOOKUP(E2351,'Global Insight'!$E$2:$F$4102,2,FALSE),"")</f>
        <v/>
      </c>
      <c r="I2351" t="str">
        <f>IFERROR(VLOOKUP(E2351,EIU!$E$2:$H$3662,4,FALSE),"")</f>
        <v/>
      </c>
    </row>
    <row r="2352" spans="1:9" x14ac:dyDescent="0.25">
      <c r="A2352" s="12" t="s">
        <v>308</v>
      </c>
      <c r="B2352" s="13" t="s">
        <v>309</v>
      </c>
      <c r="C2352" s="14">
        <v>184</v>
      </c>
      <c r="D2352" s="14">
        <v>1994</v>
      </c>
      <c r="E2352">
        <f t="shared" si="36"/>
        <v>1841994</v>
      </c>
      <c r="F2352" s="41">
        <f>IFERROR(VLOOKUP(E2352,Heritage!$E$3:$H$4601,4,FALSE),"")</f>
        <v>0.5</v>
      </c>
      <c r="G2352" s="41">
        <f>IFERROR(VLOOKUP(E2352,'PRS até 2014'!$E$4:$L$6307,8,FALSE),"")</f>
        <v>0.52777777777777779</v>
      </c>
      <c r="H2352" t="str">
        <f>IFERROR(VLOOKUP(E2352,'Global Insight'!$E$2:$F$4102,2,FALSE),"")</f>
        <v/>
      </c>
      <c r="I2352" t="str">
        <f>IFERROR(VLOOKUP(E2352,EIU!$E$2:$H$3662,4,FALSE),"")</f>
        <v/>
      </c>
    </row>
    <row r="2353" spans="1:9" x14ac:dyDescent="0.25">
      <c r="A2353" s="12" t="s">
        <v>310</v>
      </c>
      <c r="B2353" s="13" t="s">
        <v>311</v>
      </c>
      <c r="C2353" s="14">
        <v>185</v>
      </c>
      <c r="D2353" s="14">
        <v>1994</v>
      </c>
      <c r="E2353">
        <f t="shared" si="36"/>
        <v>1851994</v>
      </c>
      <c r="F2353" s="41">
        <f>IFERROR(VLOOKUP(E2353,Heritage!$E$3:$H$4601,4,FALSE),"")</f>
        <v>0.3</v>
      </c>
      <c r="G2353" s="41" t="str">
        <f>IFERROR(VLOOKUP(E2353,'PRS até 2014'!$E$4:$L$6307,8,FALSE),"")</f>
        <v xml:space="preserve"> </v>
      </c>
      <c r="H2353" t="str">
        <f>IFERROR(VLOOKUP(E2353,'Global Insight'!$E$2:$F$4102,2,FALSE),"")</f>
        <v/>
      </c>
      <c r="I2353" t="str">
        <f>IFERROR(VLOOKUP(E2353,EIU!$E$2:$H$3662,4,FALSE),"")</f>
        <v/>
      </c>
    </row>
    <row r="2354" spans="1:9" x14ac:dyDescent="0.25">
      <c r="A2354" s="12" t="s">
        <v>6</v>
      </c>
      <c r="B2354" s="13" t="s">
        <v>7</v>
      </c>
      <c r="C2354" s="14">
        <v>186</v>
      </c>
      <c r="D2354" s="14">
        <v>1994</v>
      </c>
      <c r="E2354">
        <f t="shared" si="36"/>
        <v>1861994</v>
      </c>
      <c r="F2354" s="41" t="str">
        <f>IFERROR(VLOOKUP(E2354,Heritage!$E$3:$H$4601,4,FALSE),"")</f>
        <v/>
      </c>
      <c r="G2354" s="41">
        <f>IFERROR(VLOOKUP(E2354,'PRS até 2014'!$E$4:$L$6307,8,FALSE),"")</f>
        <v>0.52777777777777768</v>
      </c>
      <c r="H2354" t="str">
        <f>IFERROR(VLOOKUP(E2354,'Global Insight'!$E$2:$F$4102,2,FALSE),"")</f>
        <v/>
      </c>
      <c r="I2354" t="str">
        <f>IFERROR(VLOOKUP(E2354,EIU!$E$2:$H$3662,4,FALSE),"")</f>
        <v/>
      </c>
    </row>
    <row r="2355" spans="1:9" x14ac:dyDescent="0.25">
      <c r="A2355" s="12" t="s">
        <v>103</v>
      </c>
      <c r="B2355" s="13" t="s">
        <v>104</v>
      </c>
      <c r="C2355" s="14">
        <v>187</v>
      </c>
      <c r="D2355" s="14">
        <v>1994</v>
      </c>
      <c r="E2355">
        <f t="shared" si="36"/>
        <v>1871994</v>
      </c>
      <c r="F2355" s="41">
        <f>IFERROR(VLOOKUP(E2355,Heritage!$E$3:$H$4601,4,FALSE),"")</f>
        <v>0.9</v>
      </c>
      <c r="G2355" s="41">
        <f>IFERROR(VLOOKUP(E2355,'PRS até 2014'!$E$4:$L$6307,8,FALSE),"")</f>
        <v>0.77777777777777779</v>
      </c>
      <c r="H2355" t="str">
        <f>IFERROR(VLOOKUP(E2355,'Global Insight'!$E$2:$F$4102,2,FALSE),"")</f>
        <v/>
      </c>
      <c r="I2355" t="str">
        <f>IFERROR(VLOOKUP(E2355,EIU!$E$2:$H$3662,4,FALSE),"")</f>
        <v/>
      </c>
    </row>
    <row r="2356" spans="1:9" x14ac:dyDescent="0.25">
      <c r="A2356" s="12" t="s">
        <v>314</v>
      </c>
      <c r="B2356" s="13" t="s">
        <v>315</v>
      </c>
      <c r="C2356" s="14">
        <v>188</v>
      </c>
      <c r="D2356" s="14">
        <v>1994</v>
      </c>
      <c r="E2356">
        <f t="shared" si="36"/>
        <v>1881994</v>
      </c>
      <c r="F2356" s="41">
        <f>IFERROR(VLOOKUP(E2356,Heritage!$E$3:$H$4601,4,FALSE),"")</f>
        <v>0.9</v>
      </c>
      <c r="G2356" s="41">
        <f>IFERROR(VLOOKUP(E2356,'PRS até 2014'!$E$4:$L$6307,8,FALSE),"")</f>
        <v>0.80555555555555558</v>
      </c>
      <c r="H2356" t="str">
        <f>IFERROR(VLOOKUP(E2356,'Global Insight'!$E$2:$F$4102,2,FALSE),"")</f>
        <v/>
      </c>
      <c r="I2356" t="str">
        <f>IFERROR(VLOOKUP(E2356,EIU!$E$2:$H$3662,4,FALSE),"")</f>
        <v/>
      </c>
    </row>
    <row r="2357" spans="1:9" x14ac:dyDescent="0.25">
      <c r="A2357" s="12" t="s">
        <v>312</v>
      </c>
      <c r="B2357" s="13" t="s">
        <v>313</v>
      </c>
      <c r="C2357" s="14">
        <v>189</v>
      </c>
      <c r="D2357" s="14">
        <v>1994</v>
      </c>
      <c r="E2357">
        <f t="shared" si="36"/>
        <v>1891994</v>
      </c>
      <c r="F2357" s="41">
        <f>IFERROR(VLOOKUP(E2357,Heritage!$E$3:$H$4601,4,FALSE),"")</f>
        <v>0.5</v>
      </c>
      <c r="G2357" s="41">
        <f>IFERROR(VLOOKUP(E2357,'PRS até 2014'!$E$4:$L$6307,8,FALSE),"")</f>
        <v>0.52777777777777779</v>
      </c>
      <c r="H2357" t="str">
        <f>IFERROR(VLOOKUP(E2357,'Global Insight'!$E$2:$F$4102,2,FALSE),"")</f>
        <v/>
      </c>
      <c r="I2357" t="str">
        <f>IFERROR(VLOOKUP(E2357,EIU!$E$2:$H$3662,4,FALSE),"")</f>
        <v/>
      </c>
    </row>
    <row r="2358" spans="1:9" x14ac:dyDescent="0.25">
      <c r="A2358" s="12" t="s">
        <v>316</v>
      </c>
      <c r="B2358" s="13" t="s">
        <v>317</v>
      </c>
      <c r="C2358" s="14">
        <v>190</v>
      </c>
      <c r="D2358" s="14">
        <v>1994</v>
      </c>
      <c r="E2358">
        <f t="shared" ref="E2358:E2421" si="37">C2358*10000+D2358</f>
        <v>1901994</v>
      </c>
      <c r="F2358" s="41" t="str">
        <f>IFERROR(VLOOKUP(E2358,Heritage!$E$3:$H$4601,4,FALSE),"")</f>
        <v/>
      </c>
      <c r="G2358" s="41" t="str">
        <f>IFERROR(VLOOKUP(E2358,'PRS até 2014'!$E$4:$L$6307,8,FALSE),"")</f>
        <v xml:space="preserve"> </v>
      </c>
      <c r="H2358" t="str">
        <f>IFERROR(VLOOKUP(E2358,'Global Insight'!$E$2:$F$4102,2,FALSE),"")</f>
        <v/>
      </c>
      <c r="I2358" t="str">
        <f>IFERROR(VLOOKUP(E2358,EIU!$E$2:$H$3662,4,FALSE),"")</f>
        <v/>
      </c>
    </row>
    <row r="2359" spans="1:9" x14ac:dyDescent="0.25">
      <c r="A2359" s="12" t="s">
        <v>322</v>
      </c>
      <c r="B2359" s="13" t="s">
        <v>323</v>
      </c>
      <c r="C2359" s="14">
        <v>191</v>
      </c>
      <c r="D2359" s="14">
        <v>1994</v>
      </c>
      <c r="E2359">
        <f t="shared" si="37"/>
        <v>1911994</v>
      </c>
      <c r="F2359" s="41" t="str">
        <f>IFERROR(VLOOKUP(E2359,Heritage!$E$3:$H$4601,4,FALSE),"")</f>
        <v/>
      </c>
      <c r="G2359" s="41" t="str">
        <f>IFERROR(VLOOKUP(E2359,'PRS até 2014'!$E$4:$L$6307,8,FALSE),"")</f>
        <v xml:space="preserve"> </v>
      </c>
      <c r="H2359" t="str">
        <f>IFERROR(VLOOKUP(E2359,'Global Insight'!$E$2:$F$4102,2,FALSE),"")</f>
        <v/>
      </c>
      <c r="I2359" t="str">
        <f>IFERROR(VLOOKUP(E2359,EIU!$E$2:$H$3662,4,FALSE),"")</f>
        <v/>
      </c>
    </row>
    <row r="2360" spans="1:9" x14ac:dyDescent="0.25">
      <c r="A2360" s="12" t="s">
        <v>318</v>
      </c>
      <c r="B2360" s="13" t="s">
        <v>319</v>
      </c>
      <c r="C2360" s="14">
        <v>192</v>
      </c>
      <c r="D2360" s="14">
        <v>1994</v>
      </c>
      <c r="E2360">
        <f t="shared" si="37"/>
        <v>1921994</v>
      </c>
      <c r="F2360" s="41">
        <f>IFERROR(VLOOKUP(E2360,Heritage!$E$3:$H$4601,4,FALSE),"")</f>
        <v>0.5</v>
      </c>
      <c r="G2360" s="41">
        <f>IFERROR(VLOOKUP(E2360,'PRS até 2014'!$E$4:$L$6307,8,FALSE),"")</f>
        <v>0.5</v>
      </c>
      <c r="H2360" t="str">
        <f>IFERROR(VLOOKUP(E2360,'Global Insight'!$E$2:$F$4102,2,FALSE),"")</f>
        <v/>
      </c>
      <c r="I2360" t="str">
        <f>IFERROR(VLOOKUP(E2360,EIU!$E$2:$H$3662,4,FALSE),"")</f>
        <v/>
      </c>
    </row>
    <row r="2361" spans="1:9" x14ac:dyDescent="0.25">
      <c r="A2361" s="12" t="s">
        <v>320</v>
      </c>
      <c r="B2361" s="13" t="s">
        <v>321</v>
      </c>
      <c r="C2361" s="14">
        <v>193</v>
      </c>
      <c r="D2361" s="14">
        <v>1994</v>
      </c>
      <c r="E2361">
        <f t="shared" si="37"/>
        <v>1931994</v>
      </c>
      <c r="F2361" s="41">
        <f>IFERROR(VLOOKUP(E2361,Heritage!$E$3:$H$4601,4,FALSE),"")</f>
        <v>0.1</v>
      </c>
      <c r="G2361" s="41">
        <f>IFERROR(VLOOKUP(E2361,'PRS até 2014'!$E$4:$L$6307,8,FALSE),"")</f>
        <v>0.61111111111111105</v>
      </c>
      <c r="H2361" t="str">
        <f>IFERROR(VLOOKUP(E2361,'Global Insight'!$E$2:$F$4102,2,FALSE),"")</f>
        <v/>
      </c>
      <c r="I2361" t="str">
        <f>IFERROR(VLOOKUP(E2361,EIU!$E$2:$H$3662,4,FALSE),"")</f>
        <v/>
      </c>
    </row>
    <row r="2362" spans="1:9" x14ac:dyDescent="0.25">
      <c r="A2362" s="12" t="s">
        <v>325</v>
      </c>
      <c r="B2362" s="13" t="s">
        <v>326</v>
      </c>
      <c r="C2362" s="14">
        <v>194</v>
      </c>
      <c r="D2362" s="14">
        <v>1994</v>
      </c>
      <c r="E2362">
        <f t="shared" si="37"/>
        <v>1941994</v>
      </c>
      <c r="F2362" s="41">
        <f>IFERROR(VLOOKUP(E2362,Heritage!$E$3:$H$4601,4,FALSE),"")</f>
        <v>0.3</v>
      </c>
      <c r="G2362" s="41">
        <f>IFERROR(VLOOKUP(E2362,'PRS até 2014'!$E$4:$L$6307,8,FALSE),"")</f>
        <v>0.47222222222222221</v>
      </c>
      <c r="H2362" t="str">
        <f>IFERROR(VLOOKUP(E2362,'Global Insight'!$E$2:$F$4102,2,FALSE),"")</f>
        <v/>
      </c>
      <c r="I2362" t="str">
        <f>IFERROR(VLOOKUP(E2362,EIU!$E$2:$H$3662,4,FALSE),"")</f>
        <v/>
      </c>
    </row>
    <row r="2363" spans="1:9" x14ac:dyDescent="0.25">
      <c r="A2363" s="12" t="s">
        <v>373</v>
      </c>
      <c r="B2363" s="13" t="s">
        <v>341</v>
      </c>
      <c r="C2363" s="14">
        <v>195</v>
      </c>
      <c r="D2363" s="14">
        <v>1994</v>
      </c>
      <c r="E2363">
        <f t="shared" si="37"/>
        <v>1951994</v>
      </c>
      <c r="F2363" s="41" t="str">
        <f>IFERROR(VLOOKUP(E2363,Heritage!$E$3:$H$4601,4,FALSE),"")</f>
        <v/>
      </c>
      <c r="G2363" s="41" t="str">
        <f>IFERROR(VLOOKUP(E2363,'PRS até 2014'!$E$4:$L$6307,8,FALSE),"")</f>
        <v xml:space="preserve"> </v>
      </c>
      <c r="H2363" t="str">
        <f>IFERROR(VLOOKUP(E2363,'Global Insight'!$E$2:$F$4102,2,FALSE),"")</f>
        <v/>
      </c>
      <c r="I2363" t="str">
        <f>IFERROR(VLOOKUP(E2363,EIU!$E$2:$H$3662,4,FALSE),"")</f>
        <v/>
      </c>
    </row>
    <row r="2364" spans="1:9" x14ac:dyDescent="0.25">
      <c r="A2364" s="12" t="s">
        <v>329</v>
      </c>
      <c r="B2364" s="13" t="s">
        <v>330</v>
      </c>
      <c r="C2364" s="14">
        <v>196</v>
      </c>
      <c r="D2364" s="14">
        <v>1994</v>
      </c>
      <c r="E2364">
        <f t="shared" si="37"/>
        <v>1961994</v>
      </c>
      <c r="F2364" s="41">
        <f>IFERROR(VLOOKUP(E2364,Heritage!$E$3:$H$4601,4,FALSE),"")</f>
        <v>0.5</v>
      </c>
      <c r="G2364" s="41">
        <f>IFERROR(VLOOKUP(E2364,'PRS até 2014'!$E$4:$L$6307,8,FALSE),"")</f>
        <v>0.47222222222222221</v>
      </c>
      <c r="H2364" t="str">
        <f>IFERROR(VLOOKUP(E2364,'Global Insight'!$E$2:$F$4102,2,FALSE),"")</f>
        <v/>
      </c>
      <c r="I2364" t="str">
        <f>IFERROR(VLOOKUP(E2364,EIU!$E$2:$H$3662,4,FALSE),"")</f>
        <v/>
      </c>
    </row>
    <row r="2365" spans="1:9" x14ac:dyDescent="0.25">
      <c r="A2365" s="16" t="s">
        <v>331</v>
      </c>
      <c r="B2365" s="17" t="s">
        <v>332</v>
      </c>
      <c r="C2365" s="18">
        <v>197</v>
      </c>
      <c r="D2365" s="18">
        <v>1994</v>
      </c>
      <c r="E2365">
        <f t="shared" si="37"/>
        <v>1971994</v>
      </c>
      <c r="F2365" s="41">
        <f>IFERROR(VLOOKUP(E2365,Heritage!$E$3:$H$4601,4,FALSE),"")</f>
        <v>0.5</v>
      </c>
      <c r="G2365" s="41">
        <f>IFERROR(VLOOKUP(E2365,'PRS até 2014'!$E$4:$L$6307,8,FALSE),"")</f>
        <v>0.55555555555555558</v>
      </c>
      <c r="H2365" t="str">
        <f>IFERROR(VLOOKUP(E2365,'Global Insight'!$E$2:$F$4102,2,FALSE),"")</f>
        <v/>
      </c>
      <c r="I2365" t="str">
        <f>IFERROR(VLOOKUP(E2365,EIU!$E$2:$H$3662,4,FALSE),"")</f>
        <v/>
      </c>
    </row>
    <row r="2366" spans="1:9" x14ac:dyDescent="0.25">
      <c r="A2366" s="12" t="s">
        <v>0</v>
      </c>
      <c r="B2366" s="13" t="s">
        <v>1</v>
      </c>
      <c r="C2366" s="14">
        <v>1</v>
      </c>
      <c r="D2366" s="14">
        <v>1995</v>
      </c>
      <c r="E2366">
        <f t="shared" si="37"/>
        <v>11995</v>
      </c>
      <c r="F2366" s="41" t="str">
        <f>IFERROR(VLOOKUP(E2366,Heritage!$E$3:$H$4601,4,FALSE),"")</f>
        <v/>
      </c>
      <c r="G2366" s="41" t="str">
        <f>IFERROR(VLOOKUP(E2366,'PRS até 2014'!$E$4:$L$6307,8,FALSE),"")</f>
        <v xml:space="preserve"> </v>
      </c>
      <c r="H2366" t="str">
        <f>IFERROR(VLOOKUP(E2366,'Global Insight'!$E$2:$F$4102,2,FALSE),"")</f>
        <v/>
      </c>
      <c r="I2366" t="str">
        <f>IFERROR(VLOOKUP(E2366,EIU!$E$2:$H$3662,4,FALSE),"")</f>
        <v/>
      </c>
    </row>
    <row r="2367" spans="1:9" x14ac:dyDescent="0.25">
      <c r="A2367" s="12" t="s">
        <v>4</v>
      </c>
      <c r="B2367" s="13" t="s">
        <v>5</v>
      </c>
      <c r="C2367" s="14">
        <v>2</v>
      </c>
      <c r="D2367" s="14">
        <v>1995</v>
      </c>
      <c r="E2367">
        <f t="shared" si="37"/>
        <v>21995</v>
      </c>
      <c r="F2367" s="41">
        <f>IFERROR(VLOOKUP(E2367,Heritage!$E$3:$H$4601,4,FALSE),"")</f>
        <v>0.5</v>
      </c>
      <c r="G2367" s="41">
        <f>IFERROR(VLOOKUP(E2367,'PRS até 2014'!$E$4:$L$6307,8,FALSE),"")</f>
        <v>0.52777777777777779</v>
      </c>
      <c r="H2367" t="str">
        <f>IFERROR(VLOOKUP(E2367,'Global Insight'!$E$2:$F$4102,2,FALSE),"")</f>
        <v/>
      </c>
      <c r="I2367" t="str">
        <f>IFERROR(VLOOKUP(E2367,EIU!$E$2:$H$3662,4,FALSE),"")</f>
        <v/>
      </c>
    </row>
    <row r="2368" spans="1:9" x14ac:dyDescent="0.25">
      <c r="A2368" s="12" t="s">
        <v>81</v>
      </c>
      <c r="B2368" s="13" t="s">
        <v>82</v>
      </c>
      <c r="C2368" s="14">
        <v>3</v>
      </c>
      <c r="D2368" s="14">
        <v>1995</v>
      </c>
      <c r="E2368">
        <f t="shared" si="37"/>
        <v>31995</v>
      </c>
      <c r="F2368" s="41">
        <f>IFERROR(VLOOKUP(E2368,Heritage!$E$3:$H$4601,4,FALSE),"")</f>
        <v>0.5</v>
      </c>
      <c r="G2368" s="41">
        <f>IFERROR(VLOOKUP(E2368,'PRS até 2014'!$E$4:$L$6307,8,FALSE),"")</f>
        <v>0.5</v>
      </c>
      <c r="H2368" t="str">
        <f>IFERROR(VLOOKUP(E2368,'Global Insight'!$E$2:$F$4102,2,FALSE),"")</f>
        <v/>
      </c>
      <c r="I2368" t="str">
        <f>IFERROR(VLOOKUP(E2368,EIU!$E$2:$H$3662,4,FALSE),"")</f>
        <v/>
      </c>
    </row>
    <row r="2369" spans="1:9" x14ac:dyDescent="0.25">
      <c r="A2369" s="12" t="s">
        <v>346</v>
      </c>
      <c r="B2369" s="13" t="s">
        <v>374</v>
      </c>
      <c r="C2369" s="14">
        <v>4</v>
      </c>
      <c r="D2369" s="14">
        <v>1995</v>
      </c>
      <c r="E2369">
        <f t="shared" si="37"/>
        <v>41995</v>
      </c>
      <c r="F2369" s="41" t="str">
        <f>IFERROR(VLOOKUP(E2369,Heritage!$E$3:$H$4601,4,FALSE),"")</f>
        <v/>
      </c>
      <c r="G2369" s="41" t="str">
        <f>IFERROR(VLOOKUP(E2369,'PRS até 2014'!$E$4:$L$6307,8,FALSE),"")</f>
        <v xml:space="preserve"> </v>
      </c>
      <c r="H2369" t="str">
        <f>IFERROR(VLOOKUP(E2369,'Global Insight'!$E$2:$F$4102,2,FALSE),"")</f>
        <v/>
      </c>
      <c r="I2369" t="str">
        <f>IFERROR(VLOOKUP(E2369,EIU!$E$2:$H$3662,4,FALSE),"")</f>
        <v/>
      </c>
    </row>
    <row r="2370" spans="1:9" x14ac:dyDescent="0.25">
      <c r="A2370" s="12" t="s">
        <v>2</v>
      </c>
      <c r="B2370" s="13" t="s">
        <v>3</v>
      </c>
      <c r="C2370" s="14">
        <v>5</v>
      </c>
      <c r="D2370" s="14">
        <v>1995</v>
      </c>
      <c r="E2370">
        <f t="shared" si="37"/>
        <v>51995</v>
      </c>
      <c r="F2370" s="41">
        <f>IFERROR(VLOOKUP(E2370,Heritage!$E$3:$H$4601,4,FALSE),"")</f>
        <v>0.3</v>
      </c>
      <c r="G2370" s="41">
        <f>IFERROR(VLOOKUP(E2370,'PRS até 2014'!$E$4:$L$6307,8,FALSE),"")</f>
        <v>0.38888888888888884</v>
      </c>
      <c r="H2370" t="str">
        <f>IFERROR(VLOOKUP(E2370,'Global Insight'!$E$2:$F$4102,2,FALSE),"")</f>
        <v/>
      </c>
      <c r="I2370" t="str">
        <f>IFERROR(VLOOKUP(E2370,EIU!$E$2:$H$3662,4,FALSE),"")</f>
        <v/>
      </c>
    </row>
    <row r="2371" spans="1:9" x14ac:dyDescent="0.25">
      <c r="A2371" s="12" t="s">
        <v>347</v>
      </c>
      <c r="B2371" s="13" t="s">
        <v>375</v>
      </c>
      <c r="C2371" s="14">
        <v>6</v>
      </c>
      <c r="D2371" s="14">
        <v>1995</v>
      </c>
      <c r="E2371">
        <f t="shared" si="37"/>
        <v>61995</v>
      </c>
      <c r="F2371" s="41" t="str">
        <f>IFERROR(VLOOKUP(E2371,Heritage!$E$3:$H$4601,4,FALSE),"")</f>
        <v/>
      </c>
      <c r="G2371" s="41" t="str">
        <f>IFERROR(VLOOKUP(E2371,'PRS até 2014'!$E$4:$L$6307,8,FALSE),"")</f>
        <v xml:space="preserve"> </v>
      </c>
      <c r="H2371" t="str">
        <f>IFERROR(VLOOKUP(E2371,'Global Insight'!$E$2:$F$4102,2,FALSE),"")</f>
        <v/>
      </c>
      <c r="I2371" t="str">
        <f>IFERROR(VLOOKUP(E2371,EIU!$E$2:$H$3662,4,FALSE),"")</f>
        <v/>
      </c>
    </row>
    <row r="2372" spans="1:9" x14ac:dyDescent="0.25">
      <c r="A2372" s="12" t="s">
        <v>8</v>
      </c>
      <c r="B2372" s="13" t="s">
        <v>9</v>
      </c>
      <c r="C2372" s="14">
        <v>7</v>
      </c>
      <c r="D2372" s="14">
        <v>1995</v>
      </c>
      <c r="E2372">
        <f t="shared" si="37"/>
        <v>71995</v>
      </c>
      <c r="F2372" s="41">
        <f>IFERROR(VLOOKUP(E2372,Heritage!$E$3:$H$4601,4,FALSE),"")</f>
        <v>0.7</v>
      </c>
      <c r="G2372" s="41">
        <f>IFERROR(VLOOKUP(E2372,'PRS até 2014'!$E$4:$L$6307,8,FALSE),"")</f>
        <v>0.61111111111111105</v>
      </c>
      <c r="H2372" t="str">
        <f>IFERROR(VLOOKUP(E2372,'Global Insight'!$E$2:$F$4102,2,FALSE),"")</f>
        <v/>
      </c>
      <c r="I2372" t="str">
        <f>IFERROR(VLOOKUP(E2372,EIU!$E$2:$H$3662,4,FALSE),"")</f>
        <v/>
      </c>
    </row>
    <row r="2373" spans="1:9" x14ac:dyDescent="0.25">
      <c r="A2373" s="12" t="s">
        <v>10</v>
      </c>
      <c r="B2373" s="13" t="s">
        <v>11</v>
      </c>
      <c r="C2373" s="14">
        <v>8</v>
      </c>
      <c r="D2373" s="14">
        <v>1995</v>
      </c>
      <c r="E2373">
        <f t="shared" si="37"/>
        <v>81995</v>
      </c>
      <c r="F2373" s="41">
        <f>IFERROR(VLOOKUP(E2373,Heritage!$E$3:$H$4601,4,FALSE),"")</f>
        <v>0.5</v>
      </c>
      <c r="G2373" s="41" t="str">
        <f>IFERROR(VLOOKUP(E2373,'PRS até 2014'!$E$4:$L$6307,8,FALSE),"")</f>
        <v xml:space="preserve"> </v>
      </c>
      <c r="H2373" t="str">
        <f>IFERROR(VLOOKUP(E2373,'Global Insight'!$E$2:$F$4102,2,FALSE),"")</f>
        <v/>
      </c>
      <c r="I2373" t="str">
        <f>IFERROR(VLOOKUP(E2373,EIU!$E$2:$H$3662,4,FALSE),"")</f>
        <v/>
      </c>
    </row>
    <row r="2374" spans="1:9" x14ac:dyDescent="0.25">
      <c r="A2374" s="12" t="s">
        <v>12</v>
      </c>
      <c r="B2374" s="13" t="s">
        <v>13</v>
      </c>
      <c r="C2374" s="14">
        <v>9</v>
      </c>
      <c r="D2374" s="14">
        <v>1995</v>
      </c>
      <c r="E2374">
        <f t="shared" si="37"/>
        <v>91995</v>
      </c>
      <c r="F2374" s="41">
        <f>IFERROR(VLOOKUP(E2374,Heritage!$E$3:$H$4601,4,FALSE),"")</f>
        <v>0.9</v>
      </c>
      <c r="G2374" s="41">
        <f>IFERROR(VLOOKUP(E2374,'PRS até 2014'!$E$4:$L$6307,8,FALSE),"")</f>
        <v>0.77777777777777779</v>
      </c>
      <c r="H2374" t="str">
        <f>IFERROR(VLOOKUP(E2374,'Global Insight'!$E$2:$F$4102,2,FALSE),"")</f>
        <v/>
      </c>
      <c r="I2374" t="str">
        <f>IFERROR(VLOOKUP(E2374,EIU!$E$2:$H$3662,4,FALSE),"")</f>
        <v/>
      </c>
    </row>
    <row r="2375" spans="1:9" x14ac:dyDescent="0.25">
      <c r="A2375" s="12" t="s">
        <v>14</v>
      </c>
      <c r="B2375" s="13" t="s">
        <v>15</v>
      </c>
      <c r="C2375" s="14">
        <v>10</v>
      </c>
      <c r="D2375" s="14">
        <v>1995</v>
      </c>
      <c r="E2375">
        <f t="shared" si="37"/>
        <v>101995</v>
      </c>
      <c r="F2375" s="41">
        <f>IFERROR(VLOOKUP(E2375,Heritage!$E$3:$H$4601,4,FALSE),"")</f>
        <v>0.9</v>
      </c>
      <c r="G2375" s="41">
        <f>IFERROR(VLOOKUP(E2375,'PRS até 2014'!$E$4:$L$6307,8,FALSE),"")</f>
        <v>0.77777777777777779</v>
      </c>
      <c r="H2375" t="str">
        <f>IFERROR(VLOOKUP(E2375,'Global Insight'!$E$2:$F$4102,2,FALSE),"")</f>
        <v/>
      </c>
      <c r="I2375" t="str">
        <f>IFERROR(VLOOKUP(E2375,EIU!$E$2:$H$3662,4,FALSE),"")</f>
        <v/>
      </c>
    </row>
    <row r="2376" spans="1:9" x14ac:dyDescent="0.25">
      <c r="A2376" s="12" t="s">
        <v>16</v>
      </c>
      <c r="B2376" s="13" t="s">
        <v>17</v>
      </c>
      <c r="C2376" s="14">
        <v>11</v>
      </c>
      <c r="D2376" s="14">
        <v>1995</v>
      </c>
      <c r="E2376">
        <f t="shared" si="37"/>
        <v>111995</v>
      </c>
      <c r="F2376" s="41">
        <f>IFERROR(VLOOKUP(E2376,Heritage!$E$3:$H$4601,4,FALSE),"")</f>
        <v>0.3</v>
      </c>
      <c r="G2376" s="41" t="str">
        <f>IFERROR(VLOOKUP(E2376,'PRS até 2014'!$E$4:$L$6307,8,FALSE),"")</f>
        <v xml:space="preserve"> </v>
      </c>
      <c r="H2376" t="str">
        <f>IFERROR(VLOOKUP(E2376,'Global Insight'!$E$2:$F$4102,2,FALSE),"")</f>
        <v/>
      </c>
      <c r="I2376" t="str">
        <f>IFERROR(VLOOKUP(E2376,EIU!$E$2:$H$3662,4,FALSE),"")</f>
        <v/>
      </c>
    </row>
    <row r="2377" spans="1:9" x14ac:dyDescent="0.25">
      <c r="A2377" s="12" t="s">
        <v>348</v>
      </c>
      <c r="B2377" s="13" t="s">
        <v>376</v>
      </c>
      <c r="C2377" s="14">
        <v>12</v>
      </c>
      <c r="D2377" s="14">
        <v>1995</v>
      </c>
      <c r="E2377">
        <f t="shared" si="37"/>
        <v>121995</v>
      </c>
      <c r="F2377" s="41">
        <f>IFERROR(VLOOKUP(E2377,Heritage!$E$3:$H$4601,4,FALSE),"")</f>
        <v>0.9</v>
      </c>
      <c r="G2377" s="41">
        <f>IFERROR(VLOOKUP(E2377,'PRS até 2014'!$E$4:$L$6307,8,FALSE),"")</f>
        <v>0.61111111111111105</v>
      </c>
      <c r="H2377" t="str">
        <f>IFERROR(VLOOKUP(E2377,'Global Insight'!$E$2:$F$4102,2,FALSE),"")</f>
        <v/>
      </c>
      <c r="I2377" t="str">
        <f>IFERROR(VLOOKUP(E2377,EIU!$E$2:$H$3662,4,FALSE),"")</f>
        <v/>
      </c>
    </row>
    <row r="2378" spans="1:9" x14ac:dyDescent="0.25">
      <c r="A2378" s="12" t="s">
        <v>30</v>
      </c>
      <c r="B2378" s="13" t="s">
        <v>31</v>
      </c>
      <c r="C2378" s="14">
        <v>13</v>
      </c>
      <c r="D2378" s="14">
        <v>1995</v>
      </c>
      <c r="E2378">
        <f t="shared" si="37"/>
        <v>131995</v>
      </c>
      <c r="F2378" s="41">
        <f>IFERROR(VLOOKUP(E2378,Heritage!$E$3:$H$4601,4,FALSE),"")</f>
        <v>0.6</v>
      </c>
      <c r="G2378" s="41">
        <f>IFERROR(VLOOKUP(E2378,'PRS até 2014'!$E$4:$L$6307,8,FALSE),"")</f>
        <v>0.66666666666666663</v>
      </c>
      <c r="H2378" t="str">
        <f>IFERROR(VLOOKUP(E2378,'Global Insight'!$E$2:$F$4102,2,FALSE),"")</f>
        <v/>
      </c>
      <c r="I2378" t="str">
        <f>IFERROR(VLOOKUP(E2378,EIU!$E$2:$H$3662,4,FALSE),"")</f>
        <v/>
      </c>
    </row>
    <row r="2379" spans="1:9" x14ac:dyDescent="0.25">
      <c r="A2379" s="12" t="s">
        <v>26</v>
      </c>
      <c r="B2379" s="13" t="s">
        <v>27</v>
      </c>
      <c r="C2379" s="14">
        <v>14</v>
      </c>
      <c r="D2379" s="14">
        <v>1995</v>
      </c>
      <c r="E2379">
        <f t="shared" si="37"/>
        <v>141995</v>
      </c>
      <c r="F2379" s="41">
        <f>IFERROR(VLOOKUP(E2379,Heritage!$E$3:$H$4601,4,FALSE),"")</f>
        <v>0.3</v>
      </c>
      <c r="G2379" s="41">
        <f>IFERROR(VLOOKUP(E2379,'PRS até 2014'!$E$4:$L$6307,8,FALSE),"")</f>
        <v>0.41666666666666669</v>
      </c>
      <c r="H2379" t="str">
        <f>IFERROR(VLOOKUP(E2379,'Global Insight'!$E$2:$F$4102,2,FALSE),"")</f>
        <v/>
      </c>
      <c r="I2379" t="str">
        <f>IFERROR(VLOOKUP(E2379,EIU!$E$2:$H$3662,4,FALSE),"")</f>
        <v/>
      </c>
    </row>
    <row r="2380" spans="1:9" x14ac:dyDescent="0.25">
      <c r="A2380" s="12" t="s">
        <v>39</v>
      </c>
      <c r="B2380" s="13" t="s">
        <v>40</v>
      </c>
      <c r="C2380" s="14">
        <v>15</v>
      </c>
      <c r="D2380" s="14">
        <v>1995</v>
      </c>
      <c r="E2380">
        <f t="shared" si="37"/>
        <v>151995</v>
      </c>
      <c r="F2380" s="41">
        <f>IFERROR(VLOOKUP(E2380,Heritage!$E$3:$H$4601,4,FALSE),"")</f>
        <v>0.5</v>
      </c>
      <c r="G2380" s="41" t="str">
        <f>IFERROR(VLOOKUP(E2380,'PRS até 2014'!$E$4:$L$6307,8,FALSE),"")</f>
        <v xml:space="preserve"> </v>
      </c>
      <c r="H2380" t="str">
        <f>IFERROR(VLOOKUP(E2380,'Global Insight'!$E$2:$F$4102,2,FALSE),"")</f>
        <v/>
      </c>
      <c r="I2380" t="str">
        <f>IFERROR(VLOOKUP(E2380,EIU!$E$2:$H$3662,4,FALSE),"")</f>
        <v/>
      </c>
    </row>
    <row r="2381" spans="1:9" x14ac:dyDescent="0.25">
      <c r="A2381" s="12" t="s">
        <v>33</v>
      </c>
      <c r="B2381" s="13" t="s">
        <v>34</v>
      </c>
      <c r="C2381" s="14">
        <v>16</v>
      </c>
      <c r="D2381" s="14">
        <v>1995</v>
      </c>
      <c r="E2381">
        <f t="shared" si="37"/>
        <v>161995</v>
      </c>
      <c r="F2381" s="41">
        <f>IFERROR(VLOOKUP(E2381,Heritage!$E$3:$H$4601,4,FALSE),"")</f>
        <v>0.5</v>
      </c>
      <c r="G2381" s="41" t="str">
        <f>IFERROR(VLOOKUP(E2381,'PRS até 2014'!$E$4:$L$6307,8,FALSE),"")</f>
        <v xml:space="preserve"> </v>
      </c>
      <c r="H2381" t="str">
        <f>IFERROR(VLOOKUP(E2381,'Global Insight'!$E$2:$F$4102,2,FALSE),"")</f>
        <v/>
      </c>
      <c r="I2381" t="str">
        <f>IFERROR(VLOOKUP(E2381,EIU!$E$2:$H$3662,4,FALSE),"")</f>
        <v/>
      </c>
    </row>
    <row r="2382" spans="1:9" x14ac:dyDescent="0.25">
      <c r="A2382" s="12" t="s">
        <v>20</v>
      </c>
      <c r="B2382" s="13" t="s">
        <v>21</v>
      </c>
      <c r="C2382" s="14">
        <v>17</v>
      </c>
      <c r="D2382" s="14">
        <v>1995</v>
      </c>
      <c r="E2382">
        <f t="shared" si="37"/>
        <v>171995</v>
      </c>
      <c r="F2382" s="41">
        <f>IFERROR(VLOOKUP(E2382,Heritage!$E$3:$H$4601,4,FALSE),"")</f>
        <v>0.9</v>
      </c>
      <c r="G2382" s="41">
        <f>IFERROR(VLOOKUP(E2382,'PRS até 2014'!$E$4:$L$6307,8,FALSE),"")</f>
        <v>0.80555555555555558</v>
      </c>
      <c r="H2382" t="str">
        <f>IFERROR(VLOOKUP(E2382,'Global Insight'!$E$2:$F$4102,2,FALSE),"")</f>
        <v/>
      </c>
      <c r="I2382" t="str">
        <f>IFERROR(VLOOKUP(E2382,EIU!$E$2:$H$3662,4,FALSE),"")</f>
        <v/>
      </c>
    </row>
    <row r="2383" spans="1:9" x14ac:dyDescent="0.25">
      <c r="A2383" s="12" t="s">
        <v>349</v>
      </c>
      <c r="B2383" s="13" t="s">
        <v>377</v>
      </c>
      <c r="C2383" s="14">
        <v>18</v>
      </c>
      <c r="D2383" s="14">
        <v>1995</v>
      </c>
      <c r="E2383">
        <f t="shared" si="37"/>
        <v>181995</v>
      </c>
      <c r="F2383" s="41">
        <f>IFERROR(VLOOKUP(E2383,Heritage!$E$3:$H$4601,4,FALSE),"")</f>
        <v>0.7</v>
      </c>
      <c r="G2383" s="41" t="str">
        <f>IFERROR(VLOOKUP(E2383,'PRS até 2014'!$E$4:$L$6307,8,FALSE),"")</f>
        <v xml:space="preserve"> </v>
      </c>
      <c r="H2383" t="str">
        <f>IFERROR(VLOOKUP(E2383,'Global Insight'!$E$2:$F$4102,2,FALSE),"")</f>
        <v/>
      </c>
      <c r="I2383" t="str">
        <f>IFERROR(VLOOKUP(E2383,EIU!$E$2:$H$3662,4,FALSE),"")</f>
        <v/>
      </c>
    </row>
    <row r="2384" spans="1:9" x14ac:dyDescent="0.25">
      <c r="A2384" s="12" t="s">
        <v>22</v>
      </c>
      <c r="B2384" s="13" t="s">
        <v>23</v>
      </c>
      <c r="C2384" s="14">
        <v>19</v>
      </c>
      <c r="D2384" s="14">
        <v>1995</v>
      </c>
      <c r="E2384">
        <f t="shared" si="37"/>
        <v>191995</v>
      </c>
      <c r="F2384" s="41">
        <f>IFERROR(VLOOKUP(E2384,Heritage!$E$3:$H$4601,4,FALSE),"")</f>
        <v>0.5</v>
      </c>
      <c r="G2384" s="41" t="str">
        <f>IFERROR(VLOOKUP(E2384,'PRS até 2014'!$E$4:$L$6307,8,FALSE),"")</f>
        <v xml:space="preserve"> </v>
      </c>
      <c r="H2384" t="str">
        <f>IFERROR(VLOOKUP(E2384,'Global Insight'!$E$2:$F$4102,2,FALSE),"")</f>
        <v/>
      </c>
      <c r="I2384" t="str">
        <f>IFERROR(VLOOKUP(E2384,EIU!$E$2:$H$3662,4,FALSE),"")</f>
        <v/>
      </c>
    </row>
    <row r="2385" spans="1:9" x14ac:dyDescent="0.25">
      <c r="A2385" s="12" t="s">
        <v>41</v>
      </c>
      <c r="B2385" s="13" t="s">
        <v>42</v>
      </c>
      <c r="C2385" s="14">
        <v>20</v>
      </c>
      <c r="D2385" s="14">
        <v>1995</v>
      </c>
      <c r="E2385">
        <f t="shared" si="37"/>
        <v>201995</v>
      </c>
      <c r="F2385" s="41" t="str">
        <f>IFERROR(VLOOKUP(E2385,Heritage!$E$3:$H$4601,4,FALSE),"")</f>
        <v/>
      </c>
      <c r="G2385" s="41" t="str">
        <f>IFERROR(VLOOKUP(E2385,'PRS até 2014'!$E$4:$L$6307,8,FALSE),"")</f>
        <v xml:space="preserve"> </v>
      </c>
      <c r="H2385" t="str">
        <f>IFERROR(VLOOKUP(E2385,'Global Insight'!$E$2:$F$4102,2,FALSE),"")</f>
        <v/>
      </c>
      <c r="I2385" t="str">
        <f>IFERROR(VLOOKUP(E2385,EIU!$E$2:$H$3662,4,FALSE),"")</f>
        <v/>
      </c>
    </row>
    <row r="2386" spans="1:9" x14ac:dyDescent="0.25">
      <c r="A2386" s="12" t="s">
        <v>35</v>
      </c>
      <c r="B2386" s="13" t="s">
        <v>36</v>
      </c>
      <c r="C2386" s="14">
        <v>21</v>
      </c>
      <c r="D2386" s="14">
        <v>1995</v>
      </c>
      <c r="E2386">
        <f t="shared" si="37"/>
        <v>211995</v>
      </c>
      <c r="F2386" s="41">
        <f>IFERROR(VLOOKUP(E2386,Heritage!$E$3:$H$4601,4,FALSE),"")</f>
        <v>0.5</v>
      </c>
      <c r="G2386" s="41">
        <f>IFERROR(VLOOKUP(E2386,'PRS até 2014'!$E$4:$L$6307,8,FALSE),"")</f>
        <v>0.5</v>
      </c>
      <c r="H2386" t="str">
        <f>IFERROR(VLOOKUP(E2386,'Global Insight'!$E$2:$F$4102,2,FALSE),"")</f>
        <v/>
      </c>
      <c r="I2386" t="str">
        <f>IFERROR(VLOOKUP(E2386,EIU!$E$2:$H$3662,4,FALSE),"")</f>
        <v/>
      </c>
    </row>
    <row r="2387" spans="1:9" x14ac:dyDescent="0.25">
      <c r="A2387" s="12" t="s">
        <v>333</v>
      </c>
      <c r="B2387" s="13" t="s">
        <v>32</v>
      </c>
      <c r="C2387" s="14">
        <v>22</v>
      </c>
      <c r="D2387" s="14">
        <v>1995</v>
      </c>
      <c r="E2387">
        <f t="shared" si="37"/>
        <v>221995</v>
      </c>
      <c r="F2387" s="41" t="str">
        <f>IFERROR(VLOOKUP(E2387,Heritage!$E$3:$H$4601,4,FALSE),"")</f>
        <v/>
      </c>
      <c r="G2387" s="41" t="str">
        <f>IFERROR(VLOOKUP(E2387,'PRS até 2014'!$E$4:$L$6307,8,FALSE),"")</f>
        <v xml:space="preserve"> </v>
      </c>
      <c r="H2387" t="str">
        <f>IFERROR(VLOOKUP(E2387,'Global Insight'!$E$2:$F$4102,2,FALSE),"")</f>
        <v/>
      </c>
      <c r="I2387" t="str">
        <f>IFERROR(VLOOKUP(E2387,EIU!$E$2:$H$3662,4,FALSE),"")</f>
        <v/>
      </c>
    </row>
    <row r="2388" spans="1:9" x14ac:dyDescent="0.25">
      <c r="A2388" s="12" t="s">
        <v>43</v>
      </c>
      <c r="B2388" s="13" t="s">
        <v>44</v>
      </c>
      <c r="C2388" s="14">
        <v>23</v>
      </c>
      <c r="D2388" s="14">
        <v>1995</v>
      </c>
      <c r="E2388">
        <f t="shared" si="37"/>
        <v>231995</v>
      </c>
      <c r="F2388" s="41">
        <f>IFERROR(VLOOKUP(E2388,Heritage!$E$3:$H$4601,4,FALSE),"")</f>
        <v>0.7</v>
      </c>
      <c r="G2388" s="41">
        <f>IFERROR(VLOOKUP(E2388,'PRS até 2014'!$E$4:$L$6307,8,FALSE),"")</f>
        <v>0.61111111111111105</v>
      </c>
      <c r="H2388" t="str">
        <f>IFERROR(VLOOKUP(E2388,'Global Insight'!$E$2:$F$4102,2,FALSE),"")</f>
        <v/>
      </c>
      <c r="I2388" t="str">
        <f>IFERROR(VLOOKUP(E2388,EIU!$E$2:$H$3662,4,FALSE),"")</f>
        <v/>
      </c>
    </row>
    <row r="2389" spans="1:9" x14ac:dyDescent="0.25">
      <c r="A2389" s="12" t="s">
        <v>37</v>
      </c>
      <c r="B2389" s="13" t="s">
        <v>38</v>
      </c>
      <c r="C2389" s="14">
        <v>24</v>
      </c>
      <c r="D2389" s="14">
        <v>1995</v>
      </c>
      <c r="E2389">
        <f t="shared" si="37"/>
        <v>241995</v>
      </c>
      <c r="F2389" s="41">
        <f>IFERROR(VLOOKUP(E2389,Heritage!$E$3:$H$4601,4,FALSE),"")</f>
        <v>0.5</v>
      </c>
      <c r="G2389" s="41">
        <f>IFERROR(VLOOKUP(E2389,'PRS até 2014'!$E$4:$L$6307,8,FALSE),"")</f>
        <v>0.47222222222222221</v>
      </c>
      <c r="H2389" t="str">
        <f>IFERROR(VLOOKUP(E2389,'Global Insight'!$E$2:$F$4102,2,FALSE),"")</f>
        <v/>
      </c>
      <c r="I2389" t="str">
        <f>IFERROR(VLOOKUP(E2389,EIU!$E$2:$H$3662,4,FALSE),"")</f>
        <v/>
      </c>
    </row>
    <row r="2390" spans="1:9" x14ac:dyDescent="0.25">
      <c r="A2390" s="12" t="s">
        <v>350</v>
      </c>
      <c r="B2390" s="13" t="s">
        <v>378</v>
      </c>
      <c r="C2390" s="14">
        <v>25</v>
      </c>
      <c r="D2390" s="14">
        <v>1995</v>
      </c>
      <c r="E2390">
        <f t="shared" si="37"/>
        <v>251995</v>
      </c>
      <c r="F2390" s="41" t="str">
        <f>IFERROR(VLOOKUP(E2390,Heritage!$E$3:$H$4601,4,FALSE),"")</f>
        <v/>
      </c>
      <c r="G2390" s="41">
        <f>IFERROR(VLOOKUP(E2390,'PRS até 2014'!$E$4:$L$6307,8,FALSE),"")</f>
        <v>0.86111111111111105</v>
      </c>
      <c r="H2390" t="str">
        <f>IFERROR(VLOOKUP(E2390,'Global Insight'!$E$2:$F$4102,2,FALSE),"")</f>
        <v/>
      </c>
      <c r="I2390" t="str">
        <f>IFERROR(VLOOKUP(E2390,EIU!$E$2:$H$3662,4,FALSE),"")</f>
        <v/>
      </c>
    </row>
    <row r="2391" spans="1:9" x14ac:dyDescent="0.25">
      <c r="A2391" s="12" t="s">
        <v>28</v>
      </c>
      <c r="B2391" s="13" t="s">
        <v>29</v>
      </c>
      <c r="C2391" s="14">
        <v>26</v>
      </c>
      <c r="D2391" s="14">
        <v>1995</v>
      </c>
      <c r="E2391">
        <f t="shared" si="37"/>
        <v>261995</v>
      </c>
      <c r="F2391" s="41">
        <f>IFERROR(VLOOKUP(E2391,Heritage!$E$3:$H$4601,4,FALSE),"")</f>
        <v>0.5</v>
      </c>
      <c r="G2391" s="41">
        <f>IFERROR(VLOOKUP(E2391,'PRS até 2014'!$E$4:$L$6307,8,FALSE),"")</f>
        <v>0.72222222222222221</v>
      </c>
      <c r="H2391" t="str">
        <f>IFERROR(VLOOKUP(E2391,'Global Insight'!$E$2:$F$4102,2,FALSE),"")</f>
        <v/>
      </c>
      <c r="I2391" t="str">
        <f>IFERROR(VLOOKUP(E2391,EIU!$E$2:$H$3662,4,FALSE),"")</f>
        <v/>
      </c>
    </row>
    <row r="2392" spans="1:9" x14ac:dyDescent="0.25">
      <c r="A2392" s="12" t="s">
        <v>24</v>
      </c>
      <c r="B2392" s="13" t="s">
        <v>25</v>
      </c>
      <c r="C2392" s="14">
        <v>27</v>
      </c>
      <c r="D2392" s="14">
        <v>1995</v>
      </c>
      <c r="E2392">
        <f t="shared" si="37"/>
        <v>271995</v>
      </c>
      <c r="F2392" s="41">
        <f>IFERROR(VLOOKUP(E2392,Heritage!$E$3:$H$4601,4,FALSE),"")</f>
        <v>0.3</v>
      </c>
      <c r="G2392" s="41">
        <f>IFERROR(VLOOKUP(E2392,'PRS até 2014'!$E$4:$L$6307,8,FALSE),"")</f>
        <v>0.55555555555555547</v>
      </c>
      <c r="H2392" t="str">
        <f>IFERROR(VLOOKUP(E2392,'Global Insight'!$E$2:$F$4102,2,FALSE),"")</f>
        <v/>
      </c>
      <c r="I2392" t="str">
        <f>IFERROR(VLOOKUP(E2392,EIU!$E$2:$H$3662,4,FALSE),"")</f>
        <v/>
      </c>
    </row>
    <row r="2393" spans="1:9" x14ac:dyDescent="0.25">
      <c r="A2393" s="12" t="s">
        <v>18</v>
      </c>
      <c r="B2393" s="13" t="s">
        <v>19</v>
      </c>
      <c r="C2393" s="14">
        <v>28</v>
      </c>
      <c r="D2393" s="14">
        <v>1995</v>
      </c>
      <c r="E2393">
        <f t="shared" si="37"/>
        <v>281995</v>
      </c>
      <c r="F2393" s="41" t="str">
        <f>IFERROR(VLOOKUP(E2393,Heritage!$E$3:$H$4601,4,FALSE),"")</f>
        <v/>
      </c>
      <c r="G2393" s="41" t="str">
        <f>IFERROR(VLOOKUP(E2393,'PRS até 2014'!$E$4:$L$6307,8,FALSE),"")</f>
        <v xml:space="preserve"> </v>
      </c>
      <c r="H2393" t="str">
        <f>IFERROR(VLOOKUP(E2393,'Global Insight'!$E$2:$F$4102,2,FALSE),"")</f>
        <v/>
      </c>
      <c r="I2393" t="str">
        <f>IFERROR(VLOOKUP(E2393,EIU!$E$2:$H$3662,4,FALSE),"")</f>
        <v/>
      </c>
    </row>
    <row r="2394" spans="1:9" x14ac:dyDescent="0.25">
      <c r="A2394" s="12" t="s">
        <v>160</v>
      </c>
      <c r="B2394" s="13" t="s">
        <v>161</v>
      </c>
      <c r="C2394" s="14">
        <v>29</v>
      </c>
      <c r="D2394" s="14">
        <v>1995</v>
      </c>
      <c r="E2394">
        <f t="shared" si="37"/>
        <v>291995</v>
      </c>
      <c r="F2394" s="41" t="str">
        <f>IFERROR(VLOOKUP(E2394,Heritage!$E$3:$H$4601,4,FALSE),"")</f>
        <v/>
      </c>
      <c r="G2394" s="41" t="str">
        <f>IFERROR(VLOOKUP(E2394,'PRS até 2014'!$E$4:$L$6307,8,FALSE),"")</f>
        <v xml:space="preserve"> </v>
      </c>
      <c r="H2394" t="str">
        <f>IFERROR(VLOOKUP(E2394,'Global Insight'!$E$2:$F$4102,2,FALSE),"")</f>
        <v/>
      </c>
      <c r="I2394" t="str">
        <f>IFERROR(VLOOKUP(E2394,EIU!$E$2:$H$3662,4,FALSE),"")</f>
        <v/>
      </c>
    </row>
    <row r="2395" spans="1:9" x14ac:dyDescent="0.25">
      <c r="A2395" s="12" t="s">
        <v>56</v>
      </c>
      <c r="B2395" s="13" t="s">
        <v>57</v>
      </c>
      <c r="C2395" s="14">
        <v>30</v>
      </c>
      <c r="D2395" s="14">
        <v>1995</v>
      </c>
      <c r="E2395">
        <f t="shared" si="37"/>
        <v>301995</v>
      </c>
      <c r="F2395" s="41">
        <f>IFERROR(VLOOKUP(E2395,Heritage!$E$3:$H$4601,4,FALSE),"")</f>
        <v>0.3</v>
      </c>
      <c r="G2395" s="41">
        <f>IFERROR(VLOOKUP(E2395,'PRS até 2014'!$E$4:$L$6307,8,FALSE),"")</f>
        <v>0.41666666666666663</v>
      </c>
      <c r="H2395" t="str">
        <f>IFERROR(VLOOKUP(E2395,'Global Insight'!$E$2:$F$4102,2,FALSE),"")</f>
        <v/>
      </c>
      <c r="I2395" t="str">
        <f>IFERROR(VLOOKUP(E2395,EIU!$E$2:$H$3662,4,FALSE),"")</f>
        <v/>
      </c>
    </row>
    <row r="2396" spans="1:9" x14ac:dyDescent="0.25">
      <c r="A2396" s="12" t="s">
        <v>47</v>
      </c>
      <c r="B2396" s="13" t="s">
        <v>48</v>
      </c>
      <c r="C2396" s="14">
        <v>31</v>
      </c>
      <c r="D2396" s="14">
        <v>1995</v>
      </c>
      <c r="E2396">
        <f t="shared" si="37"/>
        <v>311995</v>
      </c>
      <c r="F2396" s="41">
        <f>IFERROR(VLOOKUP(E2396,Heritage!$E$3:$H$4601,4,FALSE),"")</f>
        <v>0.9</v>
      </c>
      <c r="G2396" s="41">
        <f>IFERROR(VLOOKUP(E2396,'PRS até 2014'!$E$4:$L$6307,8,FALSE),"")</f>
        <v>0.83333333333333326</v>
      </c>
      <c r="H2396" t="str">
        <f>IFERROR(VLOOKUP(E2396,'Global Insight'!$E$2:$F$4102,2,FALSE),"")</f>
        <v/>
      </c>
      <c r="I2396" t="str">
        <f>IFERROR(VLOOKUP(E2396,EIU!$E$2:$H$3662,4,FALSE),"")</f>
        <v/>
      </c>
    </row>
    <row r="2397" spans="1:9" x14ac:dyDescent="0.25">
      <c r="A2397" s="12" t="s">
        <v>63</v>
      </c>
      <c r="B2397" s="13" t="s">
        <v>64</v>
      </c>
      <c r="C2397" s="14">
        <v>32</v>
      </c>
      <c r="D2397" s="14">
        <v>1995</v>
      </c>
      <c r="E2397">
        <f t="shared" si="37"/>
        <v>321995</v>
      </c>
      <c r="F2397" s="41" t="str">
        <f>IFERROR(VLOOKUP(E2397,Heritage!$E$3:$H$4601,4,FALSE),"")</f>
        <v/>
      </c>
      <c r="G2397" s="41" t="str">
        <f>IFERROR(VLOOKUP(E2397,'PRS até 2014'!$E$4:$L$6307,8,FALSE),"")</f>
        <v xml:space="preserve"> </v>
      </c>
      <c r="H2397" t="str">
        <f>IFERROR(VLOOKUP(E2397,'Global Insight'!$E$2:$F$4102,2,FALSE),"")</f>
        <v/>
      </c>
      <c r="I2397" t="str">
        <f>IFERROR(VLOOKUP(E2397,EIU!$E$2:$H$3662,4,FALSE),"")</f>
        <v/>
      </c>
    </row>
    <row r="2398" spans="1:9" x14ac:dyDescent="0.25">
      <c r="A2398" s="12" t="s">
        <v>45</v>
      </c>
      <c r="B2398" s="13" t="s">
        <v>46</v>
      </c>
      <c r="C2398" s="14">
        <v>33</v>
      </c>
      <c r="D2398" s="14">
        <v>1995</v>
      </c>
      <c r="E2398">
        <f t="shared" si="37"/>
        <v>331995</v>
      </c>
      <c r="F2398" s="41" t="str">
        <f>IFERROR(VLOOKUP(E2398,Heritage!$E$3:$H$4601,4,FALSE),"")</f>
        <v/>
      </c>
      <c r="G2398" s="41" t="str">
        <f>IFERROR(VLOOKUP(E2398,'PRS até 2014'!$E$4:$L$6307,8,FALSE),"")</f>
        <v xml:space="preserve"> </v>
      </c>
      <c r="H2398" t="str">
        <f>IFERROR(VLOOKUP(E2398,'Global Insight'!$E$2:$F$4102,2,FALSE),"")</f>
        <v/>
      </c>
      <c r="I2398" t="str">
        <f>IFERROR(VLOOKUP(E2398,EIU!$E$2:$H$3662,4,FALSE),"")</f>
        <v/>
      </c>
    </row>
    <row r="2399" spans="1:9" x14ac:dyDescent="0.25">
      <c r="A2399" s="12" t="s">
        <v>288</v>
      </c>
      <c r="B2399" s="13" t="s">
        <v>289</v>
      </c>
      <c r="C2399" s="14">
        <v>34</v>
      </c>
      <c r="D2399" s="14">
        <v>1995</v>
      </c>
      <c r="E2399">
        <f t="shared" si="37"/>
        <v>341995</v>
      </c>
      <c r="F2399" s="41" t="str">
        <f>IFERROR(VLOOKUP(E2399,Heritage!$E$3:$H$4601,4,FALSE),"")</f>
        <v/>
      </c>
      <c r="G2399" s="41" t="str">
        <f>IFERROR(VLOOKUP(E2399,'PRS até 2014'!$E$4:$L$6307,8,FALSE),"")</f>
        <v xml:space="preserve"> </v>
      </c>
      <c r="H2399" t="str">
        <f>IFERROR(VLOOKUP(E2399,'Global Insight'!$E$2:$F$4102,2,FALSE),"")</f>
        <v/>
      </c>
      <c r="I2399" t="str">
        <f>IFERROR(VLOOKUP(E2399,EIU!$E$2:$H$3662,4,FALSE),"")</f>
        <v/>
      </c>
    </row>
    <row r="2400" spans="1:9" x14ac:dyDescent="0.25">
      <c r="A2400" s="12" t="s">
        <v>51</v>
      </c>
      <c r="B2400" s="13" t="s">
        <v>52</v>
      </c>
      <c r="C2400" s="14">
        <v>35</v>
      </c>
      <c r="D2400" s="14">
        <v>1995</v>
      </c>
      <c r="E2400">
        <f t="shared" si="37"/>
        <v>351995</v>
      </c>
      <c r="F2400" s="41">
        <f>IFERROR(VLOOKUP(E2400,Heritage!$E$3:$H$4601,4,FALSE),"")</f>
        <v>0.9</v>
      </c>
      <c r="G2400" s="41">
        <f>IFERROR(VLOOKUP(E2400,'PRS até 2014'!$E$4:$L$6307,8,FALSE),"")</f>
        <v>0.63888888888888884</v>
      </c>
      <c r="H2400" t="str">
        <f>IFERROR(VLOOKUP(E2400,'Global Insight'!$E$2:$F$4102,2,FALSE),"")</f>
        <v/>
      </c>
      <c r="I2400" t="str">
        <f>IFERROR(VLOOKUP(E2400,EIU!$E$2:$H$3662,4,FALSE),"")</f>
        <v/>
      </c>
    </row>
    <row r="2401" spans="1:9" x14ac:dyDescent="0.25">
      <c r="A2401" s="12" t="s">
        <v>53</v>
      </c>
      <c r="B2401" s="13" t="s">
        <v>54</v>
      </c>
      <c r="C2401" s="14">
        <v>36</v>
      </c>
      <c r="D2401" s="14">
        <v>1995</v>
      </c>
      <c r="E2401">
        <f t="shared" si="37"/>
        <v>361995</v>
      </c>
      <c r="F2401" s="41">
        <f>IFERROR(VLOOKUP(E2401,Heritage!$E$3:$H$4601,4,FALSE),"")</f>
        <v>0.3</v>
      </c>
      <c r="G2401" s="41">
        <f>IFERROR(VLOOKUP(E2401,'PRS até 2014'!$E$4:$L$6307,8,FALSE),"")</f>
        <v>0.66666666666666663</v>
      </c>
      <c r="H2401" t="str">
        <f>IFERROR(VLOOKUP(E2401,'Global Insight'!$E$2:$F$4102,2,FALSE),"")</f>
        <v/>
      </c>
      <c r="I2401" t="str">
        <f>IFERROR(VLOOKUP(E2401,EIU!$E$2:$H$3662,4,FALSE),"")</f>
        <v/>
      </c>
    </row>
    <row r="2402" spans="1:9" x14ac:dyDescent="0.25">
      <c r="A2402" s="12" t="s">
        <v>59</v>
      </c>
      <c r="B2402" s="13" t="s">
        <v>60</v>
      </c>
      <c r="C2402" s="14">
        <v>37</v>
      </c>
      <c r="D2402" s="14">
        <v>1995</v>
      </c>
      <c r="E2402">
        <f t="shared" si="37"/>
        <v>371995</v>
      </c>
      <c r="F2402" s="41">
        <f>IFERROR(VLOOKUP(E2402,Heritage!$E$3:$H$4601,4,FALSE),"")</f>
        <v>0.5</v>
      </c>
      <c r="G2402" s="41">
        <f>IFERROR(VLOOKUP(E2402,'PRS até 2014'!$E$4:$L$6307,8,FALSE),"")</f>
        <v>0.44444444444444442</v>
      </c>
      <c r="H2402" t="str">
        <f>IFERROR(VLOOKUP(E2402,'Global Insight'!$E$2:$F$4102,2,FALSE),"")</f>
        <v/>
      </c>
      <c r="I2402" t="str">
        <f>IFERROR(VLOOKUP(E2402,EIU!$E$2:$H$3662,4,FALSE),"")</f>
        <v/>
      </c>
    </row>
    <row r="2403" spans="1:9" x14ac:dyDescent="0.25">
      <c r="A2403" s="12" t="s">
        <v>61</v>
      </c>
      <c r="B2403" s="13" t="s">
        <v>62</v>
      </c>
      <c r="C2403" s="14">
        <v>38</v>
      </c>
      <c r="D2403" s="14">
        <v>1995</v>
      </c>
      <c r="E2403">
        <f t="shared" si="37"/>
        <v>381995</v>
      </c>
      <c r="F2403" s="41" t="str">
        <f>IFERROR(VLOOKUP(E2403,Heritage!$E$3:$H$4601,4,FALSE),"")</f>
        <v/>
      </c>
      <c r="G2403" s="41" t="str">
        <f>IFERROR(VLOOKUP(E2403,'PRS até 2014'!$E$4:$L$6307,8,FALSE),"")</f>
        <v xml:space="preserve"> </v>
      </c>
      <c r="H2403" t="str">
        <f>IFERROR(VLOOKUP(E2403,'Global Insight'!$E$2:$F$4102,2,FALSE),"")</f>
        <v/>
      </c>
      <c r="I2403" t="str">
        <f>IFERROR(VLOOKUP(E2403,EIU!$E$2:$H$3662,4,FALSE),"")</f>
        <v/>
      </c>
    </row>
    <row r="2404" spans="1:9" x14ac:dyDescent="0.25">
      <c r="A2404" s="15" t="s">
        <v>334</v>
      </c>
      <c r="B2404" s="13" t="s">
        <v>58</v>
      </c>
      <c r="C2404" s="14">
        <v>39</v>
      </c>
      <c r="D2404" s="14">
        <v>1995</v>
      </c>
      <c r="E2404">
        <f t="shared" si="37"/>
        <v>391995</v>
      </c>
      <c r="F2404" s="41">
        <f>IFERROR(VLOOKUP(E2404,Heritage!$E$3:$H$4601,4,FALSE),"")</f>
        <v>0.3</v>
      </c>
      <c r="G2404" s="41">
        <f>IFERROR(VLOOKUP(E2404,'PRS até 2014'!$E$4:$L$6307,8,FALSE),"")</f>
        <v>0.47222222222222221</v>
      </c>
      <c r="H2404" t="str">
        <f>IFERROR(VLOOKUP(E2404,'Global Insight'!$E$2:$F$4102,2,FALSE),"")</f>
        <v/>
      </c>
      <c r="I2404" t="str">
        <f>IFERROR(VLOOKUP(E2404,EIU!$E$2:$H$3662,4,FALSE),"")</f>
        <v/>
      </c>
    </row>
    <row r="2405" spans="1:9" x14ac:dyDescent="0.25">
      <c r="A2405" s="15" t="s">
        <v>351</v>
      </c>
      <c r="B2405" s="13" t="s">
        <v>335</v>
      </c>
      <c r="C2405" s="14">
        <v>40</v>
      </c>
      <c r="D2405" s="14">
        <v>1995</v>
      </c>
      <c r="E2405">
        <f t="shared" si="37"/>
        <v>401995</v>
      </c>
      <c r="F2405" s="41">
        <f>IFERROR(VLOOKUP(E2405,Heritage!$E$3:$H$4601,4,FALSE),"")</f>
        <v>0.3</v>
      </c>
      <c r="G2405" s="41">
        <f>IFERROR(VLOOKUP(E2405,'PRS até 2014'!$E$4:$L$6307,8,FALSE),"")</f>
        <v>0.1388888888888889</v>
      </c>
      <c r="H2405" t="str">
        <f>IFERROR(VLOOKUP(E2405,'Global Insight'!$E$2:$F$4102,2,FALSE),"")</f>
        <v/>
      </c>
      <c r="I2405" t="str">
        <f>IFERROR(VLOOKUP(E2405,EIU!$E$2:$H$3662,4,FALSE),"")</f>
        <v/>
      </c>
    </row>
    <row r="2406" spans="1:9" x14ac:dyDescent="0.25">
      <c r="A2406" s="12" t="s">
        <v>65</v>
      </c>
      <c r="B2406" s="13" t="s">
        <v>66</v>
      </c>
      <c r="C2406" s="14">
        <v>41</v>
      </c>
      <c r="D2406" s="14">
        <v>1995</v>
      </c>
      <c r="E2406">
        <f t="shared" si="37"/>
        <v>411995</v>
      </c>
      <c r="F2406" s="41">
        <f>IFERROR(VLOOKUP(E2406,Heritage!$E$3:$H$4601,4,FALSE),"")</f>
        <v>0.5</v>
      </c>
      <c r="G2406" s="41">
        <f>IFERROR(VLOOKUP(E2406,'PRS até 2014'!$E$4:$L$6307,8,FALSE),"")</f>
        <v>0.66666666666666663</v>
      </c>
      <c r="H2406" t="str">
        <f>IFERROR(VLOOKUP(E2406,'Global Insight'!$E$2:$F$4102,2,FALSE),"")</f>
        <v/>
      </c>
      <c r="I2406" t="str">
        <f>IFERROR(VLOOKUP(E2406,EIU!$E$2:$H$3662,4,FALSE),"")</f>
        <v/>
      </c>
    </row>
    <row r="2407" spans="1:9" x14ac:dyDescent="0.25">
      <c r="A2407" s="12" t="s">
        <v>352</v>
      </c>
      <c r="B2407" s="13" t="s">
        <v>55</v>
      </c>
      <c r="C2407" s="14">
        <v>42</v>
      </c>
      <c r="D2407" s="14">
        <v>1995</v>
      </c>
      <c r="E2407">
        <f t="shared" si="37"/>
        <v>421995</v>
      </c>
      <c r="F2407" s="41">
        <f>IFERROR(VLOOKUP(E2407,Heritage!$E$3:$H$4601,4,FALSE),"")</f>
        <v>0.5</v>
      </c>
      <c r="G2407" s="41">
        <f>IFERROR(VLOOKUP(E2407,'PRS até 2014'!$E$4:$L$6307,8,FALSE),"")</f>
        <v>0.52777777777777779</v>
      </c>
      <c r="H2407" t="str">
        <f>IFERROR(VLOOKUP(E2407,'Global Insight'!$E$2:$F$4102,2,FALSE),"")</f>
        <v/>
      </c>
      <c r="I2407" t="str">
        <f>IFERROR(VLOOKUP(E2407,EIU!$E$2:$H$3662,4,FALSE),"")</f>
        <v/>
      </c>
    </row>
    <row r="2408" spans="1:9" x14ac:dyDescent="0.25">
      <c r="A2408" s="15" t="s">
        <v>126</v>
      </c>
      <c r="B2408" s="13" t="s">
        <v>127</v>
      </c>
      <c r="C2408" s="14">
        <v>43</v>
      </c>
      <c r="D2408" s="14">
        <v>1995</v>
      </c>
      <c r="E2408">
        <f t="shared" si="37"/>
        <v>431995</v>
      </c>
      <c r="F2408" s="41">
        <f>IFERROR(VLOOKUP(E2408,Heritage!$E$3:$H$4601,4,FALSE),"")</f>
        <v>0.5</v>
      </c>
      <c r="G2408" s="41" t="str">
        <f>IFERROR(VLOOKUP(E2408,'PRS até 2014'!$E$4:$L$6307,8,FALSE),"")</f>
        <v xml:space="preserve"> </v>
      </c>
      <c r="H2408" t="str">
        <f>IFERROR(VLOOKUP(E2408,'Global Insight'!$E$2:$F$4102,2,FALSE),"")</f>
        <v/>
      </c>
      <c r="I2408" t="str">
        <f>IFERROR(VLOOKUP(E2408,EIU!$E$2:$H$3662,4,FALSE),"")</f>
        <v/>
      </c>
    </row>
    <row r="2409" spans="1:9" x14ac:dyDescent="0.25">
      <c r="A2409" s="12" t="s">
        <v>67</v>
      </c>
      <c r="B2409" s="13" t="s">
        <v>68</v>
      </c>
      <c r="C2409" s="14">
        <v>44</v>
      </c>
      <c r="D2409" s="14">
        <v>1995</v>
      </c>
      <c r="E2409">
        <f t="shared" si="37"/>
        <v>441995</v>
      </c>
      <c r="F2409" s="41">
        <f>IFERROR(VLOOKUP(E2409,Heritage!$E$3:$H$4601,4,FALSE),"")</f>
        <v>0.1</v>
      </c>
      <c r="G2409" s="41">
        <f>IFERROR(VLOOKUP(E2409,'PRS até 2014'!$E$4:$L$6307,8,FALSE),"")</f>
        <v>0.58333333333333337</v>
      </c>
      <c r="H2409" t="str">
        <f>IFERROR(VLOOKUP(E2409,'Global Insight'!$E$2:$F$4102,2,FALSE),"")</f>
        <v/>
      </c>
      <c r="I2409" t="str">
        <f>IFERROR(VLOOKUP(E2409,EIU!$E$2:$H$3662,4,FALSE),"")</f>
        <v/>
      </c>
    </row>
    <row r="2410" spans="1:9" x14ac:dyDescent="0.25">
      <c r="A2410" s="12" t="s">
        <v>69</v>
      </c>
      <c r="B2410" s="13" t="s">
        <v>70</v>
      </c>
      <c r="C2410" s="14">
        <v>45</v>
      </c>
      <c r="D2410" s="14">
        <v>1995</v>
      </c>
      <c r="E2410">
        <f t="shared" si="37"/>
        <v>451995</v>
      </c>
      <c r="F2410" s="41">
        <f>IFERROR(VLOOKUP(E2410,Heritage!$E$3:$H$4601,4,FALSE),"")</f>
        <v>0.5</v>
      </c>
      <c r="G2410" s="41">
        <f>IFERROR(VLOOKUP(E2410,'PRS até 2014'!$E$4:$L$6307,8,FALSE),"")</f>
        <v>0.75</v>
      </c>
      <c r="H2410" t="str">
        <f>IFERROR(VLOOKUP(E2410,'Global Insight'!$E$2:$F$4102,2,FALSE),"")</f>
        <v/>
      </c>
      <c r="I2410" t="str">
        <f>IFERROR(VLOOKUP(E2410,EIU!$E$2:$H$3662,4,FALSE),"")</f>
        <v/>
      </c>
    </row>
    <row r="2411" spans="1:9" x14ac:dyDescent="0.25">
      <c r="A2411" s="12" t="s">
        <v>71</v>
      </c>
      <c r="B2411" s="13" t="s">
        <v>72</v>
      </c>
      <c r="C2411" s="14">
        <v>46</v>
      </c>
      <c r="D2411" s="14">
        <v>1995</v>
      </c>
      <c r="E2411">
        <f t="shared" si="37"/>
        <v>461995</v>
      </c>
      <c r="F2411" s="41">
        <f>IFERROR(VLOOKUP(E2411,Heritage!$E$3:$H$4601,4,FALSE),"")</f>
        <v>0.7</v>
      </c>
      <c r="G2411" s="41">
        <f>IFERROR(VLOOKUP(E2411,'PRS até 2014'!$E$4:$L$6307,8,FALSE),"")</f>
        <v>0.75</v>
      </c>
      <c r="H2411" t="str">
        <f>IFERROR(VLOOKUP(E2411,'Global Insight'!$E$2:$F$4102,2,FALSE),"")</f>
        <v/>
      </c>
      <c r="I2411" t="str">
        <f>IFERROR(VLOOKUP(E2411,EIU!$E$2:$H$3662,4,FALSE),"")</f>
        <v/>
      </c>
    </row>
    <row r="2412" spans="1:9" x14ac:dyDescent="0.25">
      <c r="A2412" s="12" t="s">
        <v>77</v>
      </c>
      <c r="B2412" s="13" t="s">
        <v>78</v>
      </c>
      <c r="C2412" s="14">
        <v>47</v>
      </c>
      <c r="D2412" s="14">
        <v>1995</v>
      </c>
      <c r="E2412">
        <f t="shared" si="37"/>
        <v>471995</v>
      </c>
      <c r="F2412" s="41">
        <f>IFERROR(VLOOKUP(E2412,Heritage!$E$3:$H$4601,4,FALSE),"")</f>
        <v>0.9</v>
      </c>
      <c r="G2412" s="41">
        <f>IFERROR(VLOOKUP(E2412,'PRS até 2014'!$E$4:$L$6307,8,FALSE),"")</f>
        <v>0.86111111111111116</v>
      </c>
      <c r="H2412" t="str">
        <f>IFERROR(VLOOKUP(E2412,'Global Insight'!$E$2:$F$4102,2,FALSE),"")</f>
        <v/>
      </c>
      <c r="I2412" t="str">
        <f>IFERROR(VLOOKUP(E2412,EIU!$E$2:$H$3662,4,FALSE),"")</f>
        <v/>
      </c>
    </row>
    <row r="2413" spans="1:9" x14ac:dyDescent="0.25">
      <c r="A2413" s="12" t="s">
        <v>75</v>
      </c>
      <c r="B2413" s="13" t="s">
        <v>76</v>
      </c>
      <c r="C2413" s="14">
        <v>48</v>
      </c>
      <c r="D2413" s="14">
        <v>1995</v>
      </c>
      <c r="E2413">
        <f t="shared" si="37"/>
        <v>481995</v>
      </c>
      <c r="F2413" s="41" t="str">
        <f>IFERROR(VLOOKUP(E2413,Heritage!$E$3:$H$4601,4,FALSE),"")</f>
        <v/>
      </c>
      <c r="G2413" s="41" t="str">
        <f>IFERROR(VLOOKUP(E2413,'PRS até 2014'!$E$4:$L$6307,8,FALSE),"")</f>
        <v xml:space="preserve"> </v>
      </c>
      <c r="H2413" t="str">
        <f>IFERROR(VLOOKUP(E2413,'Global Insight'!$E$2:$F$4102,2,FALSE),"")</f>
        <v/>
      </c>
      <c r="I2413" t="str">
        <f>IFERROR(VLOOKUP(E2413,EIU!$E$2:$H$3662,4,FALSE),"")</f>
        <v/>
      </c>
    </row>
    <row r="2414" spans="1:9" x14ac:dyDescent="0.25">
      <c r="A2414" s="12" t="s">
        <v>353</v>
      </c>
      <c r="B2414" s="13" t="s">
        <v>379</v>
      </c>
      <c r="C2414" s="14">
        <v>49</v>
      </c>
      <c r="D2414" s="14">
        <v>1995</v>
      </c>
      <c r="E2414">
        <f t="shared" si="37"/>
        <v>491995</v>
      </c>
      <c r="F2414" s="41" t="str">
        <f>IFERROR(VLOOKUP(E2414,Heritage!$E$3:$H$4601,4,FALSE),"")</f>
        <v/>
      </c>
      <c r="G2414" s="41" t="str">
        <f>IFERROR(VLOOKUP(E2414,'PRS até 2014'!$E$4:$L$6307,8,FALSE),"")</f>
        <v xml:space="preserve"> </v>
      </c>
      <c r="H2414" t="str">
        <f>IFERROR(VLOOKUP(E2414,'Global Insight'!$E$2:$F$4102,2,FALSE),"")</f>
        <v/>
      </c>
      <c r="I2414" t="str">
        <f>IFERROR(VLOOKUP(E2414,EIU!$E$2:$H$3662,4,FALSE),"")</f>
        <v/>
      </c>
    </row>
    <row r="2415" spans="1:9" x14ac:dyDescent="0.25">
      <c r="A2415" s="12" t="s">
        <v>79</v>
      </c>
      <c r="B2415" s="13" t="s">
        <v>80</v>
      </c>
      <c r="C2415" s="14">
        <v>50</v>
      </c>
      <c r="D2415" s="14">
        <v>1995</v>
      </c>
      <c r="E2415">
        <f t="shared" si="37"/>
        <v>501995</v>
      </c>
      <c r="F2415" s="41">
        <f>IFERROR(VLOOKUP(E2415,Heritage!$E$3:$H$4601,4,FALSE),"")</f>
        <v>0.3</v>
      </c>
      <c r="G2415" s="41">
        <f>IFERROR(VLOOKUP(E2415,'PRS até 2014'!$E$4:$L$6307,8,FALSE),"")</f>
        <v>0.55555555555555547</v>
      </c>
      <c r="H2415" t="str">
        <f>IFERROR(VLOOKUP(E2415,'Global Insight'!$E$2:$F$4102,2,FALSE),"")</f>
        <v/>
      </c>
      <c r="I2415" t="str">
        <f>IFERROR(VLOOKUP(E2415,EIU!$E$2:$H$3662,4,FALSE),"")</f>
        <v/>
      </c>
    </row>
    <row r="2416" spans="1:9" x14ac:dyDescent="0.25">
      <c r="A2416" s="12" t="s">
        <v>83</v>
      </c>
      <c r="B2416" s="13" t="s">
        <v>84</v>
      </c>
      <c r="C2416" s="14">
        <v>51</v>
      </c>
      <c r="D2416" s="14">
        <v>1995</v>
      </c>
      <c r="E2416">
        <f t="shared" si="37"/>
        <v>511995</v>
      </c>
      <c r="F2416" s="41">
        <f>IFERROR(VLOOKUP(E2416,Heritage!$E$3:$H$4601,4,FALSE),"")</f>
        <v>0.5</v>
      </c>
      <c r="G2416" s="41">
        <f>IFERROR(VLOOKUP(E2416,'PRS até 2014'!$E$4:$L$6307,8,FALSE),"")</f>
        <v>0.5</v>
      </c>
      <c r="H2416" t="str">
        <f>IFERROR(VLOOKUP(E2416,'Global Insight'!$E$2:$F$4102,2,FALSE),"")</f>
        <v/>
      </c>
      <c r="I2416" t="str">
        <f>IFERROR(VLOOKUP(E2416,EIU!$E$2:$H$3662,4,FALSE),"")</f>
        <v/>
      </c>
    </row>
    <row r="2417" spans="1:9" x14ac:dyDescent="0.25">
      <c r="A2417" s="12" t="s">
        <v>85</v>
      </c>
      <c r="B2417" s="13" t="s">
        <v>86</v>
      </c>
      <c r="C2417" s="14">
        <v>52</v>
      </c>
      <c r="D2417" s="14">
        <v>1995</v>
      </c>
      <c r="E2417">
        <f t="shared" si="37"/>
        <v>521995</v>
      </c>
      <c r="F2417" s="41">
        <f>IFERROR(VLOOKUP(E2417,Heritage!$E$3:$H$4601,4,FALSE),"")</f>
        <v>0.5</v>
      </c>
      <c r="G2417" s="41">
        <f>IFERROR(VLOOKUP(E2417,'PRS até 2014'!$E$4:$L$6307,8,FALSE),"")</f>
        <v>0.58333333333333326</v>
      </c>
      <c r="H2417" t="str">
        <f>IFERROR(VLOOKUP(E2417,'Global Insight'!$E$2:$F$4102,2,FALSE),"")</f>
        <v/>
      </c>
      <c r="I2417" t="str">
        <f>IFERROR(VLOOKUP(E2417,EIU!$E$2:$H$3662,4,FALSE),"")</f>
        <v/>
      </c>
    </row>
    <row r="2418" spans="1:9" x14ac:dyDescent="0.25">
      <c r="A2418" s="12" t="s">
        <v>267</v>
      </c>
      <c r="B2418" s="13" t="s">
        <v>268</v>
      </c>
      <c r="C2418" s="14">
        <v>53</v>
      </c>
      <c r="D2418" s="14">
        <v>1995</v>
      </c>
      <c r="E2418">
        <f t="shared" si="37"/>
        <v>531995</v>
      </c>
      <c r="F2418" s="41">
        <f>IFERROR(VLOOKUP(E2418,Heritage!$E$3:$H$4601,4,FALSE),"")</f>
        <v>0.5</v>
      </c>
      <c r="G2418" s="41">
        <f>IFERROR(VLOOKUP(E2418,'PRS até 2014'!$E$4:$L$6307,8,FALSE),"")</f>
        <v>0.5</v>
      </c>
      <c r="H2418" t="str">
        <f>IFERROR(VLOOKUP(E2418,'Global Insight'!$E$2:$F$4102,2,FALSE),"")</f>
        <v/>
      </c>
      <c r="I2418" t="str">
        <f>IFERROR(VLOOKUP(E2418,EIU!$E$2:$H$3662,4,FALSE),"")</f>
        <v/>
      </c>
    </row>
    <row r="2419" spans="1:9" x14ac:dyDescent="0.25">
      <c r="A2419" s="12" t="s">
        <v>114</v>
      </c>
      <c r="B2419" s="13" t="s">
        <v>115</v>
      </c>
      <c r="C2419" s="14">
        <v>54</v>
      </c>
      <c r="D2419" s="14">
        <v>1995</v>
      </c>
      <c r="E2419">
        <f t="shared" si="37"/>
        <v>541995</v>
      </c>
      <c r="F2419" s="41" t="str">
        <f>IFERROR(VLOOKUP(E2419,Heritage!$E$3:$H$4601,4,FALSE),"")</f>
        <v/>
      </c>
      <c r="G2419" s="41" t="str">
        <f>IFERROR(VLOOKUP(E2419,'PRS até 2014'!$E$4:$L$6307,8,FALSE),"")</f>
        <v xml:space="preserve"> </v>
      </c>
      <c r="H2419" t="str">
        <f>IFERROR(VLOOKUP(E2419,'Global Insight'!$E$2:$F$4102,2,FALSE),"")</f>
        <v/>
      </c>
      <c r="I2419" t="str">
        <f>IFERROR(VLOOKUP(E2419,EIU!$E$2:$H$3662,4,FALSE),"")</f>
        <v/>
      </c>
    </row>
    <row r="2420" spans="1:9" x14ac:dyDescent="0.25">
      <c r="A2420" s="12" t="s">
        <v>87</v>
      </c>
      <c r="B2420" s="13" t="s">
        <v>88</v>
      </c>
      <c r="C2420" s="14">
        <v>55</v>
      </c>
      <c r="D2420" s="14">
        <v>1995</v>
      </c>
      <c r="E2420">
        <f t="shared" si="37"/>
        <v>551995</v>
      </c>
      <c r="F2420" s="41" t="str">
        <f>IFERROR(VLOOKUP(E2420,Heritage!$E$3:$H$4601,4,FALSE),"")</f>
        <v/>
      </c>
      <c r="G2420" s="41" t="str">
        <f>IFERROR(VLOOKUP(E2420,'PRS até 2014'!$E$4:$L$6307,8,FALSE),"")</f>
        <v xml:space="preserve"> </v>
      </c>
      <c r="H2420" t="str">
        <f>IFERROR(VLOOKUP(E2420,'Global Insight'!$E$2:$F$4102,2,FALSE),"")</f>
        <v/>
      </c>
      <c r="I2420" t="str">
        <f>IFERROR(VLOOKUP(E2420,EIU!$E$2:$H$3662,4,FALSE),"")</f>
        <v/>
      </c>
    </row>
    <row r="2421" spans="1:9" x14ac:dyDescent="0.25">
      <c r="A2421" s="12" t="s">
        <v>91</v>
      </c>
      <c r="B2421" s="13" t="s">
        <v>92</v>
      </c>
      <c r="C2421" s="14">
        <v>56</v>
      </c>
      <c r="D2421" s="14">
        <v>1995</v>
      </c>
      <c r="E2421">
        <f t="shared" si="37"/>
        <v>561995</v>
      </c>
      <c r="F2421" s="41">
        <f>IFERROR(VLOOKUP(E2421,Heritage!$E$3:$H$4601,4,FALSE),"")</f>
        <v>0.7</v>
      </c>
      <c r="G2421" s="41" t="str">
        <f>IFERROR(VLOOKUP(E2421,'PRS até 2014'!$E$4:$L$6307,8,FALSE),"")</f>
        <v xml:space="preserve"> </v>
      </c>
      <c r="H2421" t="str">
        <f>IFERROR(VLOOKUP(E2421,'Global Insight'!$E$2:$F$4102,2,FALSE),"")</f>
        <v/>
      </c>
      <c r="I2421" t="str">
        <f>IFERROR(VLOOKUP(E2421,EIU!$E$2:$H$3662,4,FALSE),"")</f>
        <v/>
      </c>
    </row>
    <row r="2422" spans="1:9" x14ac:dyDescent="0.25">
      <c r="A2422" s="12" t="s">
        <v>93</v>
      </c>
      <c r="B2422" s="13" t="s">
        <v>94</v>
      </c>
      <c r="C2422" s="14">
        <v>57</v>
      </c>
      <c r="D2422" s="14">
        <v>1995</v>
      </c>
      <c r="E2422">
        <f t="shared" ref="E2422:E2485" si="38">C2422*10000+D2422</f>
        <v>571995</v>
      </c>
      <c r="F2422" s="41">
        <f>IFERROR(VLOOKUP(E2422,Heritage!$E$3:$H$4601,4,FALSE),"")</f>
        <v>0.3</v>
      </c>
      <c r="G2422" s="41">
        <f>IFERROR(VLOOKUP(E2422,'PRS até 2014'!$E$4:$L$6307,8,FALSE),"")</f>
        <v>0.52777777777777779</v>
      </c>
      <c r="H2422" t="str">
        <f>IFERROR(VLOOKUP(E2422,'Global Insight'!$E$2:$F$4102,2,FALSE),"")</f>
        <v/>
      </c>
      <c r="I2422" t="str">
        <f>IFERROR(VLOOKUP(E2422,EIU!$E$2:$H$3662,4,FALSE),"")</f>
        <v/>
      </c>
    </row>
    <row r="2423" spans="1:9" x14ac:dyDescent="0.25">
      <c r="A2423" s="12" t="s">
        <v>97</v>
      </c>
      <c r="B2423" s="13" t="s">
        <v>98</v>
      </c>
      <c r="C2423" s="14">
        <v>58</v>
      </c>
      <c r="D2423" s="14">
        <v>1995</v>
      </c>
      <c r="E2423">
        <f t="shared" si="38"/>
        <v>581995</v>
      </c>
      <c r="F2423" s="41">
        <f>IFERROR(VLOOKUP(E2423,Heritage!$E$3:$H$4601,4,FALSE),"")</f>
        <v>0.5</v>
      </c>
      <c r="G2423" s="41" t="str">
        <f>IFERROR(VLOOKUP(E2423,'PRS até 2014'!$E$4:$L$6307,8,FALSE),"")</f>
        <v xml:space="preserve"> </v>
      </c>
      <c r="H2423" t="str">
        <f>IFERROR(VLOOKUP(E2423,'Global Insight'!$E$2:$F$4102,2,FALSE),"")</f>
        <v/>
      </c>
      <c r="I2423" t="str">
        <f>IFERROR(VLOOKUP(E2423,EIU!$E$2:$H$3662,4,FALSE),"")</f>
        <v/>
      </c>
    </row>
    <row r="2424" spans="1:9" x14ac:dyDescent="0.25">
      <c r="A2424" s="12" t="s">
        <v>95</v>
      </c>
      <c r="B2424" s="13" t="s">
        <v>96</v>
      </c>
      <c r="C2424" s="14">
        <v>59</v>
      </c>
      <c r="D2424" s="14">
        <v>1995</v>
      </c>
      <c r="E2424">
        <f t="shared" si="38"/>
        <v>591995</v>
      </c>
      <c r="F2424" s="41">
        <f>IFERROR(VLOOKUP(E2424,Heritage!$E$3:$H$4601,4,FALSE),"")</f>
        <v>0.9</v>
      </c>
      <c r="G2424" s="41">
        <f>IFERROR(VLOOKUP(E2424,'PRS até 2014'!$E$4:$L$6307,8,FALSE),"")</f>
        <v>0.86111111111111116</v>
      </c>
      <c r="H2424" t="str">
        <f>IFERROR(VLOOKUP(E2424,'Global Insight'!$E$2:$F$4102,2,FALSE),"")</f>
        <v/>
      </c>
      <c r="I2424" t="str">
        <f>IFERROR(VLOOKUP(E2424,EIU!$E$2:$H$3662,4,FALSE),"")</f>
        <v/>
      </c>
    </row>
    <row r="2425" spans="1:9" x14ac:dyDescent="0.25">
      <c r="A2425" s="12" t="s">
        <v>99</v>
      </c>
      <c r="B2425" s="13" t="s">
        <v>100</v>
      </c>
      <c r="C2425" s="14">
        <v>60</v>
      </c>
      <c r="D2425" s="14">
        <v>1995</v>
      </c>
      <c r="E2425">
        <f t="shared" si="38"/>
        <v>601995</v>
      </c>
      <c r="F2425" s="41">
        <f>IFERROR(VLOOKUP(E2425,Heritage!$E$3:$H$4601,4,FALSE),"")</f>
        <v>0.7</v>
      </c>
      <c r="G2425" s="41">
        <f>IFERROR(VLOOKUP(E2425,'PRS até 2014'!$E$4:$L$6307,8,FALSE),"")</f>
        <v>0.72222222222222221</v>
      </c>
      <c r="H2425" t="str">
        <f>IFERROR(VLOOKUP(E2425,'Global Insight'!$E$2:$F$4102,2,FALSE),"")</f>
        <v/>
      </c>
      <c r="I2425" t="str">
        <f>IFERROR(VLOOKUP(E2425,EIU!$E$2:$H$3662,4,FALSE),"")</f>
        <v/>
      </c>
    </row>
    <row r="2426" spans="1:9" x14ac:dyDescent="0.25">
      <c r="A2426" s="12" t="s">
        <v>101</v>
      </c>
      <c r="B2426" s="13" t="s">
        <v>102</v>
      </c>
      <c r="C2426" s="14">
        <v>61</v>
      </c>
      <c r="D2426" s="14">
        <v>1995</v>
      </c>
      <c r="E2426">
        <f t="shared" si="38"/>
        <v>611995</v>
      </c>
      <c r="F2426" s="41">
        <f>IFERROR(VLOOKUP(E2426,Heritage!$E$3:$H$4601,4,FALSE),"")</f>
        <v>0.5</v>
      </c>
      <c r="G2426" s="41">
        <f>IFERROR(VLOOKUP(E2426,'PRS até 2014'!$E$4:$L$6307,8,FALSE),"")</f>
        <v>0.33333333333333337</v>
      </c>
      <c r="H2426" t="str">
        <f>IFERROR(VLOOKUP(E2426,'Global Insight'!$E$2:$F$4102,2,FALSE),"")</f>
        <v/>
      </c>
      <c r="I2426" t="str">
        <f>IFERROR(VLOOKUP(E2426,EIU!$E$2:$H$3662,4,FALSE),"")</f>
        <v/>
      </c>
    </row>
    <row r="2427" spans="1:9" x14ac:dyDescent="0.25">
      <c r="A2427" s="12" t="s">
        <v>354</v>
      </c>
      <c r="B2427" s="13" t="s">
        <v>111</v>
      </c>
      <c r="C2427" s="14">
        <v>62</v>
      </c>
      <c r="D2427" s="14">
        <v>1995</v>
      </c>
      <c r="E2427">
        <f t="shared" si="38"/>
        <v>621995</v>
      </c>
      <c r="F2427" s="41" t="str">
        <f>IFERROR(VLOOKUP(E2427,Heritage!$E$3:$H$4601,4,FALSE),"")</f>
        <v/>
      </c>
      <c r="G2427" s="41">
        <f>IFERROR(VLOOKUP(E2427,'PRS até 2014'!$E$4:$L$6307,8,FALSE),"")</f>
        <v>0.55555555555555558</v>
      </c>
      <c r="H2427" t="str">
        <f>IFERROR(VLOOKUP(E2427,'Global Insight'!$E$2:$F$4102,2,FALSE),"")</f>
        <v/>
      </c>
      <c r="I2427" t="str">
        <f>IFERROR(VLOOKUP(E2427,EIU!$E$2:$H$3662,4,FALSE),"")</f>
        <v/>
      </c>
    </row>
    <row r="2428" spans="1:9" x14ac:dyDescent="0.25">
      <c r="A2428" s="12" t="s">
        <v>105</v>
      </c>
      <c r="B2428" s="13" t="s">
        <v>106</v>
      </c>
      <c r="C2428" s="14">
        <v>63</v>
      </c>
      <c r="D2428" s="14">
        <v>1995</v>
      </c>
      <c r="E2428">
        <f t="shared" si="38"/>
        <v>631995</v>
      </c>
      <c r="F2428" s="41">
        <f>IFERROR(VLOOKUP(E2428,Heritage!$E$3:$H$4601,4,FALSE),"")</f>
        <v>0.3</v>
      </c>
      <c r="G2428" s="41" t="str">
        <f>IFERROR(VLOOKUP(E2428,'PRS até 2014'!$E$4:$L$6307,8,FALSE),"")</f>
        <v xml:space="preserve"> </v>
      </c>
      <c r="H2428" t="str">
        <f>IFERROR(VLOOKUP(E2428,'Global Insight'!$E$2:$F$4102,2,FALSE),"")</f>
        <v/>
      </c>
      <c r="I2428" t="str">
        <f>IFERROR(VLOOKUP(E2428,EIU!$E$2:$H$3662,4,FALSE),"")</f>
        <v/>
      </c>
    </row>
    <row r="2429" spans="1:9" x14ac:dyDescent="0.25">
      <c r="A2429" s="12" t="s">
        <v>73</v>
      </c>
      <c r="B2429" s="13" t="s">
        <v>74</v>
      </c>
      <c r="C2429" s="14">
        <v>64</v>
      </c>
      <c r="D2429" s="14">
        <v>1995</v>
      </c>
      <c r="E2429">
        <f t="shared" si="38"/>
        <v>641995</v>
      </c>
      <c r="F2429" s="41">
        <f>IFERROR(VLOOKUP(E2429,Heritage!$E$3:$H$4601,4,FALSE),"")</f>
        <v>0.9</v>
      </c>
      <c r="G2429" s="41">
        <f>IFERROR(VLOOKUP(E2429,'PRS até 2014'!$E$4:$L$6307,8,FALSE),"")</f>
        <v>0.86111111111111116</v>
      </c>
      <c r="H2429" t="str">
        <f>IFERROR(VLOOKUP(E2429,'Global Insight'!$E$2:$F$4102,2,FALSE),"")</f>
        <v/>
      </c>
      <c r="I2429" t="str">
        <f>IFERROR(VLOOKUP(E2429,EIU!$E$2:$H$3662,4,FALSE),"")</f>
        <v/>
      </c>
    </row>
    <row r="2430" spans="1:9" x14ac:dyDescent="0.25">
      <c r="A2430" s="12" t="s">
        <v>336</v>
      </c>
      <c r="B2430" s="13" t="s">
        <v>337</v>
      </c>
      <c r="C2430" s="14">
        <v>65</v>
      </c>
      <c r="D2430" s="14">
        <v>1995</v>
      </c>
      <c r="E2430">
        <f t="shared" si="38"/>
        <v>651995</v>
      </c>
      <c r="F2430" s="41" t="str">
        <f>IFERROR(VLOOKUP(E2430,Heritage!$E$3:$H$4601,4,FALSE),"")</f>
        <v/>
      </c>
      <c r="G2430" s="41" t="str">
        <f>IFERROR(VLOOKUP(E2430,'PRS até 2014'!$E$4:$L$6307,8,FALSE),"")</f>
        <v xml:space="preserve"> </v>
      </c>
      <c r="H2430" t="str">
        <f>IFERROR(VLOOKUP(E2430,'Global Insight'!$E$2:$F$4102,2,FALSE),"")</f>
        <v/>
      </c>
      <c r="I2430" t="str">
        <f>IFERROR(VLOOKUP(E2430,EIU!$E$2:$H$3662,4,FALSE),"")</f>
        <v/>
      </c>
    </row>
    <row r="2431" spans="1:9" x14ac:dyDescent="0.25">
      <c r="A2431" s="12" t="s">
        <v>107</v>
      </c>
      <c r="B2431" s="13" t="s">
        <v>108</v>
      </c>
      <c r="C2431" s="14">
        <v>66</v>
      </c>
      <c r="D2431" s="14">
        <v>1995</v>
      </c>
      <c r="E2431">
        <f t="shared" si="38"/>
        <v>661995</v>
      </c>
      <c r="F2431" s="41">
        <f>IFERROR(VLOOKUP(E2431,Heritage!$E$3:$H$4601,4,FALSE),"")</f>
        <v>0.5</v>
      </c>
      <c r="G2431" s="41">
        <f>IFERROR(VLOOKUP(E2431,'PRS até 2014'!$E$4:$L$6307,8,FALSE),"")</f>
        <v>0.47222222222222221</v>
      </c>
      <c r="H2431" t="str">
        <f>IFERROR(VLOOKUP(E2431,'Global Insight'!$E$2:$F$4102,2,FALSE),"")</f>
        <v/>
      </c>
      <c r="I2431" t="str">
        <f>IFERROR(VLOOKUP(E2431,EIU!$E$2:$H$3662,4,FALSE),"")</f>
        <v/>
      </c>
    </row>
    <row r="2432" spans="1:9" x14ac:dyDescent="0.25">
      <c r="A2432" s="12" t="s">
        <v>116</v>
      </c>
      <c r="B2432" s="13" t="s">
        <v>117</v>
      </c>
      <c r="C2432" s="14">
        <v>67</v>
      </c>
      <c r="D2432" s="14">
        <v>1995</v>
      </c>
      <c r="E2432">
        <f t="shared" si="38"/>
        <v>671995</v>
      </c>
      <c r="F2432" s="41">
        <f>IFERROR(VLOOKUP(E2432,Heritage!$E$3:$H$4601,4,FALSE),"")</f>
        <v>0.7</v>
      </c>
      <c r="G2432" s="41">
        <f>IFERROR(VLOOKUP(E2432,'PRS até 2014'!$E$4:$L$6307,8,FALSE),"")</f>
        <v>0.77777777777777779</v>
      </c>
      <c r="H2432" t="str">
        <f>IFERROR(VLOOKUP(E2432,'Global Insight'!$E$2:$F$4102,2,FALSE),"")</f>
        <v/>
      </c>
      <c r="I2432" t="str">
        <f>IFERROR(VLOOKUP(E2432,EIU!$E$2:$H$3662,4,FALSE),"")</f>
        <v/>
      </c>
    </row>
    <row r="2433" spans="1:9" x14ac:dyDescent="0.25">
      <c r="A2433" s="12" t="s">
        <v>355</v>
      </c>
      <c r="B2433" s="13" t="s">
        <v>380</v>
      </c>
      <c r="C2433" s="14">
        <v>68</v>
      </c>
      <c r="D2433" s="14">
        <v>1995</v>
      </c>
      <c r="E2433">
        <f t="shared" si="38"/>
        <v>681995</v>
      </c>
      <c r="F2433" s="41" t="str">
        <f>IFERROR(VLOOKUP(E2433,Heritage!$E$3:$H$4601,4,FALSE),"")</f>
        <v/>
      </c>
      <c r="G2433" s="41" t="str">
        <f>IFERROR(VLOOKUP(E2433,'PRS até 2014'!$E$4:$L$6307,8,FALSE),"")</f>
        <v xml:space="preserve"> </v>
      </c>
      <c r="H2433" t="str">
        <f>IFERROR(VLOOKUP(E2433,'Global Insight'!$E$2:$F$4102,2,FALSE),"")</f>
        <v/>
      </c>
      <c r="I2433" t="str">
        <f>IFERROR(VLOOKUP(E2433,EIU!$E$2:$H$3662,4,FALSE),"")</f>
        <v/>
      </c>
    </row>
    <row r="2434" spans="1:9" x14ac:dyDescent="0.25">
      <c r="A2434" s="12" t="s">
        <v>118</v>
      </c>
      <c r="B2434" s="13" t="s">
        <v>119</v>
      </c>
      <c r="C2434" s="14">
        <v>69</v>
      </c>
      <c r="D2434" s="14">
        <v>1995</v>
      </c>
      <c r="E2434">
        <f t="shared" si="38"/>
        <v>691995</v>
      </c>
      <c r="F2434" s="41">
        <f>IFERROR(VLOOKUP(E2434,Heritage!$E$3:$H$4601,4,FALSE),"")</f>
        <v>0.5</v>
      </c>
      <c r="G2434" s="41">
        <f>IFERROR(VLOOKUP(E2434,'PRS até 2014'!$E$4:$L$6307,8,FALSE),"")</f>
        <v>0.47222222222222221</v>
      </c>
      <c r="H2434" t="str">
        <f>IFERROR(VLOOKUP(E2434,'Global Insight'!$E$2:$F$4102,2,FALSE),"")</f>
        <v/>
      </c>
      <c r="I2434" t="str">
        <f>IFERROR(VLOOKUP(E2434,EIU!$E$2:$H$3662,4,FALSE),"")</f>
        <v/>
      </c>
    </row>
    <row r="2435" spans="1:9" x14ac:dyDescent="0.25">
      <c r="A2435" s="12" t="s">
        <v>109</v>
      </c>
      <c r="B2435" s="13" t="s">
        <v>110</v>
      </c>
      <c r="C2435" s="14">
        <v>70</v>
      </c>
      <c r="D2435" s="14">
        <v>1995</v>
      </c>
      <c r="E2435">
        <f t="shared" si="38"/>
        <v>701995</v>
      </c>
      <c r="F2435" s="41">
        <f>IFERROR(VLOOKUP(E2435,Heritage!$E$3:$H$4601,4,FALSE),"")</f>
        <v>0.5</v>
      </c>
      <c r="G2435" s="41">
        <f>IFERROR(VLOOKUP(E2435,'PRS até 2014'!$E$4:$L$6307,8,FALSE),"")</f>
        <v>0.52777777777777779</v>
      </c>
      <c r="H2435" t="str">
        <f>IFERROR(VLOOKUP(E2435,'Global Insight'!$E$2:$F$4102,2,FALSE),"")</f>
        <v/>
      </c>
      <c r="I2435" t="str">
        <f>IFERROR(VLOOKUP(E2435,EIU!$E$2:$H$3662,4,FALSE),"")</f>
        <v/>
      </c>
    </row>
    <row r="2436" spans="1:9" x14ac:dyDescent="0.25">
      <c r="A2436" s="12" t="s">
        <v>112</v>
      </c>
      <c r="B2436" s="13" t="s">
        <v>113</v>
      </c>
      <c r="C2436" s="14">
        <v>71</v>
      </c>
      <c r="D2436" s="14">
        <v>1995</v>
      </c>
      <c r="E2436">
        <f t="shared" si="38"/>
        <v>711995</v>
      </c>
      <c r="F2436" s="41" t="str">
        <f>IFERROR(VLOOKUP(E2436,Heritage!$E$3:$H$4601,4,FALSE),"")</f>
        <v/>
      </c>
      <c r="G2436" s="41">
        <f>IFERROR(VLOOKUP(E2436,'PRS até 2014'!$E$4:$L$6307,8,FALSE),"")</f>
        <v>0.33333333333333331</v>
      </c>
      <c r="H2436" t="str">
        <f>IFERROR(VLOOKUP(E2436,'Global Insight'!$E$2:$F$4102,2,FALSE),"")</f>
        <v/>
      </c>
      <c r="I2436" t="str">
        <f>IFERROR(VLOOKUP(E2436,EIU!$E$2:$H$3662,4,FALSE),"")</f>
        <v/>
      </c>
    </row>
    <row r="2437" spans="1:9" x14ac:dyDescent="0.25">
      <c r="A2437" s="12" t="s">
        <v>120</v>
      </c>
      <c r="B2437" s="13" t="s">
        <v>121</v>
      </c>
      <c r="C2437" s="14">
        <v>72</v>
      </c>
      <c r="D2437" s="14">
        <v>1995</v>
      </c>
      <c r="E2437">
        <f t="shared" si="38"/>
        <v>721995</v>
      </c>
      <c r="F2437" s="41">
        <f>IFERROR(VLOOKUP(E2437,Heritage!$E$3:$H$4601,4,FALSE),"")</f>
        <v>0.5</v>
      </c>
      <c r="G2437" s="41">
        <f>IFERROR(VLOOKUP(E2437,'PRS até 2014'!$E$4:$L$6307,8,FALSE),"")</f>
        <v>0.55555555555555547</v>
      </c>
      <c r="H2437" t="str">
        <f>IFERROR(VLOOKUP(E2437,'Global Insight'!$E$2:$F$4102,2,FALSE),"")</f>
        <v/>
      </c>
      <c r="I2437" t="str">
        <f>IFERROR(VLOOKUP(E2437,EIU!$E$2:$H$3662,4,FALSE),"")</f>
        <v/>
      </c>
    </row>
    <row r="2438" spans="1:9" x14ac:dyDescent="0.25">
      <c r="A2438" s="12" t="s">
        <v>128</v>
      </c>
      <c r="B2438" s="13" t="s">
        <v>129</v>
      </c>
      <c r="C2438" s="14">
        <v>73</v>
      </c>
      <c r="D2438" s="14">
        <v>1995</v>
      </c>
      <c r="E2438">
        <f t="shared" si="38"/>
        <v>731995</v>
      </c>
      <c r="F2438" s="41">
        <f>IFERROR(VLOOKUP(E2438,Heritage!$E$3:$H$4601,4,FALSE),"")</f>
        <v>0.1</v>
      </c>
      <c r="G2438" s="41">
        <f>IFERROR(VLOOKUP(E2438,'PRS até 2014'!$E$4:$L$6307,8,FALSE),"")</f>
        <v>0.3611111111111111</v>
      </c>
      <c r="H2438" t="str">
        <f>IFERROR(VLOOKUP(E2438,'Global Insight'!$E$2:$F$4102,2,FALSE),"")</f>
        <v/>
      </c>
      <c r="I2438" t="str">
        <f>IFERROR(VLOOKUP(E2438,EIU!$E$2:$H$3662,4,FALSE),"")</f>
        <v/>
      </c>
    </row>
    <row r="2439" spans="1:9" x14ac:dyDescent="0.25">
      <c r="A2439" s="12" t="s">
        <v>124</v>
      </c>
      <c r="B2439" s="13" t="s">
        <v>125</v>
      </c>
      <c r="C2439" s="14">
        <v>74</v>
      </c>
      <c r="D2439" s="14">
        <v>1995</v>
      </c>
      <c r="E2439">
        <f t="shared" si="38"/>
        <v>741995</v>
      </c>
      <c r="F2439" s="41">
        <f>IFERROR(VLOOKUP(E2439,Heritage!$E$3:$H$4601,4,FALSE),"")</f>
        <v>0.5</v>
      </c>
      <c r="G2439" s="41">
        <f>IFERROR(VLOOKUP(E2439,'PRS até 2014'!$E$4:$L$6307,8,FALSE),"")</f>
        <v>0.41666666666666669</v>
      </c>
      <c r="H2439" t="str">
        <f>IFERROR(VLOOKUP(E2439,'Global Insight'!$E$2:$F$4102,2,FALSE),"")</f>
        <v/>
      </c>
      <c r="I2439" t="str">
        <f>IFERROR(VLOOKUP(E2439,EIU!$E$2:$H$3662,4,FALSE),"")</f>
        <v/>
      </c>
    </row>
    <row r="2440" spans="1:9" x14ac:dyDescent="0.25">
      <c r="A2440" s="12" t="s">
        <v>122</v>
      </c>
      <c r="B2440" s="13" t="s">
        <v>123</v>
      </c>
      <c r="C2440" s="14">
        <v>75</v>
      </c>
      <c r="D2440" s="14">
        <v>1995</v>
      </c>
      <c r="E2440">
        <f t="shared" si="38"/>
        <v>751995</v>
      </c>
      <c r="F2440" s="41">
        <f>IFERROR(VLOOKUP(E2440,Heritage!$E$3:$H$4601,4,FALSE),"")</f>
        <v>0.9</v>
      </c>
      <c r="G2440" s="41">
        <f>IFERROR(VLOOKUP(E2440,'PRS até 2014'!$E$4:$L$6307,8,FALSE),"")</f>
        <v>0.77777777777777779</v>
      </c>
      <c r="H2440" t="str">
        <f>IFERROR(VLOOKUP(E2440,'Global Insight'!$E$2:$F$4102,2,FALSE),"")</f>
        <v/>
      </c>
      <c r="I2440" t="str">
        <f>IFERROR(VLOOKUP(E2440,EIU!$E$2:$H$3662,4,FALSE),"")</f>
        <v/>
      </c>
    </row>
    <row r="2441" spans="1:9" x14ac:dyDescent="0.25">
      <c r="A2441" s="12" t="s">
        <v>130</v>
      </c>
      <c r="B2441" s="13" t="s">
        <v>131</v>
      </c>
      <c r="C2441" s="14">
        <v>76</v>
      </c>
      <c r="D2441" s="14">
        <v>1995</v>
      </c>
      <c r="E2441">
        <f t="shared" si="38"/>
        <v>761995</v>
      </c>
      <c r="F2441" s="41">
        <f>IFERROR(VLOOKUP(E2441,Heritage!$E$3:$H$4601,4,FALSE),"")</f>
        <v>0.7</v>
      </c>
      <c r="G2441" s="41">
        <f>IFERROR(VLOOKUP(E2441,'PRS até 2014'!$E$4:$L$6307,8,FALSE),"")</f>
        <v>0.80555555555555558</v>
      </c>
      <c r="H2441" t="str">
        <f>IFERROR(VLOOKUP(E2441,'Global Insight'!$E$2:$F$4102,2,FALSE),"")</f>
        <v/>
      </c>
      <c r="I2441" t="str">
        <f>IFERROR(VLOOKUP(E2441,EIU!$E$2:$H$3662,4,FALSE),"")</f>
        <v/>
      </c>
    </row>
    <row r="2442" spans="1:9" x14ac:dyDescent="0.25">
      <c r="A2442" s="12" t="s">
        <v>142</v>
      </c>
      <c r="B2442" s="13" t="s">
        <v>143</v>
      </c>
      <c r="C2442" s="14">
        <v>77</v>
      </c>
      <c r="D2442" s="14">
        <v>1995</v>
      </c>
      <c r="E2442">
        <f t="shared" si="38"/>
        <v>771995</v>
      </c>
      <c r="F2442" s="41" t="str">
        <f>IFERROR(VLOOKUP(E2442,Heritage!$E$3:$H$4601,4,FALSE),"")</f>
        <v/>
      </c>
      <c r="G2442" s="41">
        <f>IFERROR(VLOOKUP(E2442,'PRS até 2014'!$E$4:$L$6307,8,FALSE),"")</f>
        <v>0.83333333333333326</v>
      </c>
      <c r="H2442" t="str">
        <f>IFERROR(VLOOKUP(E2442,'Global Insight'!$E$2:$F$4102,2,FALSE),"")</f>
        <v/>
      </c>
      <c r="I2442" t="str">
        <f>IFERROR(VLOOKUP(E2442,EIU!$E$2:$H$3662,4,FALSE),"")</f>
        <v/>
      </c>
    </row>
    <row r="2443" spans="1:9" x14ac:dyDescent="0.25">
      <c r="A2443" s="12" t="s">
        <v>134</v>
      </c>
      <c r="B2443" s="13" t="s">
        <v>135</v>
      </c>
      <c r="C2443" s="14">
        <v>78</v>
      </c>
      <c r="D2443" s="14">
        <v>1995</v>
      </c>
      <c r="E2443">
        <f t="shared" si="38"/>
        <v>781995</v>
      </c>
      <c r="F2443" s="41">
        <f>IFERROR(VLOOKUP(E2443,Heritage!$E$3:$H$4601,4,FALSE),"")</f>
        <v>0.5</v>
      </c>
      <c r="G2443" s="41">
        <f>IFERROR(VLOOKUP(E2443,'PRS até 2014'!$E$4:$L$6307,8,FALSE),"")</f>
        <v>0.55555555555555547</v>
      </c>
      <c r="H2443" t="str">
        <f>IFERROR(VLOOKUP(E2443,'Global Insight'!$E$2:$F$4102,2,FALSE),"")</f>
        <v/>
      </c>
      <c r="I2443" t="str">
        <f>IFERROR(VLOOKUP(E2443,EIU!$E$2:$H$3662,4,FALSE),"")</f>
        <v/>
      </c>
    </row>
    <row r="2444" spans="1:9" x14ac:dyDescent="0.25">
      <c r="A2444" s="12" t="s">
        <v>132</v>
      </c>
      <c r="B2444" s="13" t="s">
        <v>133</v>
      </c>
      <c r="C2444" s="14">
        <v>79</v>
      </c>
      <c r="D2444" s="14">
        <v>1995</v>
      </c>
      <c r="E2444">
        <f t="shared" si="38"/>
        <v>791995</v>
      </c>
      <c r="F2444" s="41">
        <f>IFERROR(VLOOKUP(E2444,Heritage!$E$3:$H$4601,4,FALSE),"")</f>
        <v>0.5</v>
      </c>
      <c r="G2444" s="41">
        <f>IFERROR(VLOOKUP(E2444,'PRS até 2014'!$E$4:$L$6307,8,FALSE),"")</f>
        <v>0.61111111111111105</v>
      </c>
      <c r="H2444" t="str">
        <f>IFERROR(VLOOKUP(E2444,'Global Insight'!$E$2:$F$4102,2,FALSE),"")</f>
        <v/>
      </c>
      <c r="I2444" t="str">
        <f>IFERROR(VLOOKUP(E2444,EIU!$E$2:$H$3662,4,FALSE),"")</f>
        <v/>
      </c>
    </row>
    <row r="2445" spans="1:9" x14ac:dyDescent="0.25">
      <c r="A2445" s="12" t="s">
        <v>138</v>
      </c>
      <c r="B2445" s="13" t="s">
        <v>139</v>
      </c>
      <c r="C2445" s="14">
        <v>80</v>
      </c>
      <c r="D2445" s="14">
        <v>1995</v>
      </c>
      <c r="E2445">
        <f t="shared" si="38"/>
        <v>801995</v>
      </c>
      <c r="F2445" s="41">
        <f>IFERROR(VLOOKUP(E2445,Heritage!$E$3:$H$4601,4,FALSE),"")</f>
        <v>0.1</v>
      </c>
      <c r="G2445" s="41">
        <f>IFERROR(VLOOKUP(E2445,'PRS até 2014'!$E$4:$L$6307,8,FALSE),"")</f>
        <v>0.63888888888888884</v>
      </c>
      <c r="H2445" t="str">
        <f>IFERROR(VLOOKUP(E2445,'Global Insight'!$E$2:$F$4102,2,FALSE),"")</f>
        <v/>
      </c>
      <c r="I2445" t="str">
        <f>IFERROR(VLOOKUP(E2445,EIU!$E$2:$H$3662,4,FALSE),"")</f>
        <v/>
      </c>
    </row>
    <row r="2446" spans="1:9" x14ac:dyDescent="0.25">
      <c r="A2446" s="12" t="s">
        <v>140</v>
      </c>
      <c r="B2446" s="13" t="s">
        <v>141</v>
      </c>
      <c r="C2446" s="14">
        <v>81</v>
      </c>
      <c r="D2446" s="14">
        <v>1995</v>
      </c>
      <c r="E2446">
        <f t="shared" si="38"/>
        <v>811995</v>
      </c>
      <c r="F2446" s="41">
        <f>IFERROR(VLOOKUP(E2446,Heritage!$E$3:$H$4601,4,FALSE),"")</f>
        <v>0.1</v>
      </c>
      <c r="G2446" s="41">
        <f>IFERROR(VLOOKUP(E2446,'PRS até 2014'!$E$4:$L$6307,8,FALSE),"")</f>
        <v>0.27777777777777779</v>
      </c>
      <c r="H2446" t="str">
        <f>IFERROR(VLOOKUP(E2446,'Global Insight'!$E$2:$F$4102,2,FALSE),"")</f>
        <v/>
      </c>
      <c r="I2446" t="str">
        <f>IFERROR(VLOOKUP(E2446,EIU!$E$2:$H$3662,4,FALSE),"")</f>
        <v/>
      </c>
    </row>
    <row r="2447" spans="1:9" x14ac:dyDescent="0.25">
      <c r="A2447" s="12" t="s">
        <v>136</v>
      </c>
      <c r="B2447" s="13" t="s">
        <v>137</v>
      </c>
      <c r="C2447" s="14">
        <v>82</v>
      </c>
      <c r="D2447" s="14">
        <v>1995</v>
      </c>
      <c r="E2447">
        <f t="shared" si="38"/>
        <v>821995</v>
      </c>
      <c r="F2447" s="41">
        <f>IFERROR(VLOOKUP(E2447,Heritage!$E$3:$H$4601,4,FALSE),"")</f>
        <v>0.9</v>
      </c>
      <c r="G2447" s="41">
        <f>IFERROR(VLOOKUP(E2447,'PRS até 2014'!$E$4:$L$6307,8,FALSE),"")</f>
        <v>0.80555555555555558</v>
      </c>
      <c r="H2447" t="str">
        <f>IFERROR(VLOOKUP(E2447,'Global Insight'!$E$2:$F$4102,2,FALSE),"")</f>
        <v/>
      </c>
      <c r="I2447" t="str">
        <f>IFERROR(VLOOKUP(E2447,EIU!$E$2:$H$3662,4,FALSE),"")</f>
        <v/>
      </c>
    </row>
    <row r="2448" spans="1:9" x14ac:dyDescent="0.25">
      <c r="A2448" s="12" t="s">
        <v>144</v>
      </c>
      <c r="B2448" s="13" t="s">
        <v>145</v>
      </c>
      <c r="C2448" s="14">
        <v>83</v>
      </c>
      <c r="D2448" s="14">
        <v>1995</v>
      </c>
      <c r="E2448">
        <f t="shared" si="38"/>
        <v>831995</v>
      </c>
      <c r="F2448" s="41">
        <f>IFERROR(VLOOKUP(E2448,Heritage!$E$3:$H$4601,4,FALSE),"")</f>
        <v>0.7</v>
      </c>
      <c r="G2448" s="41">
        <f>IFERROR(VLOOKUP(E2448,'PRS até 2014'!$E$4:$L$6307,8,FALSE),"")</f>
        <v>0.75</v>
      </c>
      <c r="H2448" t="str">
        <f>IFERROR(VLOOKUP(E2448,'Global Insight'!$E$2:$F$4102,2,FALSE),"")</f>
        <v/>
      </c>
      <c r="I2448" t="str">
        <f>IFERROR(VLOOKUP(E2448,EIU!$E$2:$H$3662,4,FALSE),"")</f>
        <v/>
      </c>
    </row>
    <row r="2449" spans="1:9" x14ac:dyDescent="0.25">
      <c r="A2449" s="12" t="s">
        <v>146</v>
      </c>
      <c r="B2449" s="13" t="s">
        <v>147</v>
      </c>
      <c r="C2449" s="14">
        <v>84</v>
      </c>
      <c r="D2449" s="14">
        <v>1995</v>
      </c>
      <c r="E2449">
        <f t="shared" si="38"/>
        <v>841995</v>
      </c>
      <c r="F2449" s="41">
        <f>IFERROR(VLOOKUP(E2449,Heritage!$E$3:$H$4601,4,FALSE),"")</f>
        <v>0.7</v>
      </c>
      <c r="G2449" s="41">
        <f>IFERROR(VLOOKUP(E2449,'PRS até 2014'!$E$4:$L$6307,8,FALSE),"")</f>
        <v>0.63888888888888884</v>
      </c>
      <c r="H2449" t="str">
        <f>IFERROR(VLOOKUP(E2449,'Global Insight'!$E$2:$F$4102,2,FALSE),"")</f>
        <v/>
      </c>
      <c r="I2449" t="str">
        <f>IFERROR(VLOOKUP(E2449,EIU!$E$2:$H$3662,4,FALSE),"")</f>
        <v/>
      </c>
    </row>
    <row r="2450" spans="1:9" x14ac:dyDescent="0.25">
      <c r="A2450" s="12" t="s">
        <v>148</v>
      </c>
      <c r="B2450" s="13" t="s">
        <v>149</v>
      </c>
      <c r="C2450" s="14">
        <v>85</v>
      </c>
      <c r="D2450" s="14">
        <v>1995</v>
      </c>
      <c r="E2450">
        <f t="shared" si="38"/>
        <v>851995</v>
      </c>
      <c r="F2450" s="41">
        <f>IFERROR(VLOOKUP(E2450,Heritage!$E$3:$H$4601,4,FALSE),"")</f>
        <v>0.7</v>
      </c>
      <c r="G2450" s="41">
        <f>IFERROR(VLOOKUP(E2450,'PRS até 2014'!$E$4:$L$6307,8,FALSE),"")</f>
        <v>0.5</v>
      </c>
      <c r="H2450" t="str">
        <f>IFERROR(VLOOKUP(E2450,'Global Insight'!$E$2:$F$4102,2,FALSE),"")</f>
        <v/>
      </c>
      <c r="I2450" t="str">
        <f>IFERROR(VLOOKUP(E2450,EIU!$E$2:$H$3662,4,FALSE),"")</f>
        <v/>
      </c>
    </row>
    <row r="2451" spans="1:9" x14ac:dyDescent="0.25">
      <c r="A2451" s="12" t="s">
        <v>152</v>
      </c>
      <c r="B2451" s="13" t="s">
        <v>153</v>
      </c>
      <c r="C2451" s="14">
        <v>86</v>
      </c>
      <c r="D2451" s="14">
        <v>1995</v>
      </c>
      <c r="E2451">
        <f t="shared" si="38"/>
        <v>861995</v>
      </c>
      <c r="F2451" s="41">
        <f>IFERROR(VLOOKUP(E2451,Heritage!$E$3:$H$4601,4,FALSE),"")</f>
        <v>0.9</v>
      </c>
      <c r="G2451" s="41">
        <f>IFERROR(VLOOKUP(E2451,'PRS até 2014'!$E$4:$L$6307,8,FALSE),"")</f>
        <v>0.77777777777777779</v>
      </c>
      <c r="H2451" t="str">
        <f>IFERROR(VLOOKUP(E2451,'Global Insight'!$E$2:$F$4102,2,FALSE),"")</f>
        <v/>
      </c>
      <c r="I2451" t="str">
        <f>IFERROR(VLOOKUP(E2451,EIU!$E$2:$H$3662,4,FALSE),"")</f>
        <v/>
      </c>
    </row>
    <row r="2452" spans="1:9" x14ac:dyDescent="0.25">
      <c r="A2452" s="12" t="s">
        <v>150</v>
      </c>
      <c r="B2452" s="13" t="s">
        <v>151</v>
      </c>
      <c r="C2452" s="14">
        <v>87</v>
      </c>
      <c r="D2452" s="14">
        <v>1995</v>
      </c>
      <c r="E2452">
        <f t="shared" si="38"/>
        <v>871995</v>
      </c>
      <c r="F2452" s="41">
        <f>IFERROR(VLOOKUP(E2452,Heritage!$E$3:$H$4601,4,FALSE),"")</f>
        <v>0.7</v>
      </c>
      <c r="G2452" s="41">
        <f>IFERROR(VLOOKUP(E2452,'PRS até 2014'!$E$4:$L$6307,8,FALSE),"")</f>
        <v>0.66666666666666663</v>
      </c>
      <c r="H2452" t="str">
        <f>IFERROR(VLOOKUP(E2452,'Global Insight'!$E$2:$F$4102,2,FALSE),"")</f>
        <v/>
      </c>
      <c r="I2452" t="str">
        <f>IFERROR(VLOOKUP(E2452,EIU!$E$2:$H$3662,4,FALSE),"")</f>
        <v/>
      </c>
    </row>
    <row r="2453" spans="1:9" x14ac:dyDescent="0.25">
      <c r="A2453" s="12" t="s">
        <v>154</v>
      </c>
      <c r="B2453" s="13" t="s">
        <v>155</v>
      </c>
      <c r="C2453" s="14">
        <v>88</v>
      </c>
      <c r="D2453" s="14">
        <v>1995</v>
      </c>
      <c r="E2453">
        <f t="shared" si="38"/>
        <v>881995</v>
      </c>
      <c r="F2453" s="41" t="str">
        <f>IFERROR(VLOOKUP(E2453,Heritage!$E$3:$H$4601,4,FALSE),"")</f>
        <v/>
      </c>
      <c r="G2453" s="41" t="str">
        <f>IFERROR(VLOOKUP(E2453,'PRS até 2014'!$E$4:$L$6307,8,FALSE),"")</f>
        <v xml:space="preserve"> </v>
      </c>
      <c r="H2453" t="str">
        <f>IFERROR(VLOOKUP(E2453,'Global Insight'!$E$2:$F$4102,2,FALSE),"")</f>
        <v/>
      </c>
      <c r="I2453" t="str">
        <f>IFERROR(VLOOKUP(E2453,EIU!$E$2:$H$3662,4,FALSE),"")</f>
        <v/>
      </c>
    </row>
    <row r="2454" spans="1:9" x14ac:dyDescent="0.25">
      <c r="A2454" s="12" t="s">
        <v>156</v>
      </c>
      <c r="B2454" s="13" t="s">
        <v>157</v>
      </c>
      <c r="C2454" s="14">
        <v>89</v>
      </c>
      <c r="D2454" s="14">
        <v>1995</v>
      </c>
      <c r="E2454">
        <f t="shared" si="38"/>
        <v>891995</v>
      </c>
      <c r="F2454" s="41">
        <f>IFERROR(VLOOKUP(E2454,Heritage!$E$3:$H$4601,4,FALSE),"")</f>
        <v>0.5</v>
      </c>
      <c r="G2454" s="41">
        <f>IFERROR(VLOOKUP(E2454,'PRS até 2014'!$E$4:$L$6307,8,FALSE),"")</f>
        <v>0.52777777777777779</v>
      </c>
      <c r="H2454" t="str">
        <f>IFERROR(VLOOKUP(E2454,'Global Insight'!$E$2:$F$4102,2,FALSE),"")</f>
        <v/>
      </c>
      <c r="I2454" t="str">
        <f>IFERROR(VLOOKUP(E2454,EIU!$E$2:$H$3662,4,FALSE),"")</f>
        <v/>
      </c>
    </row>
    <row r="2455" spans="1:9" x14ac:dyDescent="0.25">
      <c r="A2455" s="12" t="s">
        <v>356</v>
      </c>
      <c r="B2455" s="13" t="s">
        <v>381</v>
      </c>
      <c r="C2455" s="14">
        <v>90</v>
      </c>
      <c r="D2455" s="14">
        <v>1995</v>
      </c>
      <c r="E2455">
        <f t="shared" si="38"/>
        <v>901995</v>
      </c>
      <c r="F2455" s="41" t="str">
        <f>IFERROR(VLOOKUP(E2455,Heritage!$E$3:$H$4601,4,FALSE),"")</f>
        <v/>
      </c>
      <c r="G2455" s="41" t="str">
        <f>IFERROR(VLOOKUP(E2455,'PRS até 2014'!$E$4:$L$6307,8,FALSE),"")</f>
        <v xml:space="preserve"> </v>
      </c>
      <c r="H2455" t="str">
        <f>IFERROR(VLOOKUP(E2455,'Global Insight'!$E$2:$F$4102,2,FALSE),"")</f>
        <v/>
      </c>
      <c r="I2455" t="str">
        <f>IFERROR(VLOOKUP(E2455,EIU!$E$2:$H$3662,4,FALSE),"")</f>
        <v/>
      </c>
    </row>
    <row r="2456" spans="1:9" x14ac:dyDescent="0.25">
      <c r="A2456" s="12" t="s">
        <v>357</v>
      </c>
      <c r="B2456" s="13" t="s">
        <v>243</v>
      </c>
      <c r="C2456" s="14">
        <v>91</v>
      </c>
      <c r="D2456" s="14">
        <v>1995</v>
      </c>
      <c r="E2456">
        <f t="shared" si="38"/>
        <v>911995</v>
      </c>
      <c r="F2456" s="41">
        <f>IFERROR(VLOOKUP(E2456,Heritage!$E$3:$H$4601,4,FALSE),"")</f>
        <v>0.1</v>
      </c>
      <c r="G2456" s="41">
        <f>IFERROR(VLOOKUP(E2456,'PRS até 2014'!$E$4:$L$6307,8,FALSE),"")</f>
        <v>0.52777777777777779</v>
      </c>
      <c r="H2456" t="str">
        <f>IFERROR(VLOOKUP(E2456,'Global Insight'!$E$2:$F$4102,2,FALSE),"")</f>
        <v/>
      </c>
      <c r="I2456" t="str">
        <f>IFERROR(VLOOKUP(E2456,EIU!$E$2:$H$3662,4,FALSE),"")</f>
        <v/>
      </c>
    </row>
    <row r="2457" spans="1:9" x14ac:dyDescent="0.25">
      <c r="A2457" s="12" t="s">
        <v>358</v>
      </c>
      <c r="B2457" s="13" t="s">
        <v>162</v>
      </c>
      <c r="C2457" s="14">
        <v>92</v>
      </c>
      <c r="D2457" s="14">
        <v>1995</v>
      </c>
      <c r="E2457">
        <f t="shared" si="38"/>
        <v>921995</v>
      </c>
      <c r="F2457" s="41">
        <f>IFERROR(VLOOKUP(E2457,Heritage!$E$3:$H$4601,4,FALSE),"")</f>
        <v>0.9</v>
      </c>
      <c r="G2457" s="41">
        <f>IFERROR(VLOOKUP(E2457,'PRS até 2014'!$E$4:$L$6307,8,FALSE),"")</f>
        <v>0.75</v>
      </c>
      <c r="H2457" t="str">
        <f>IFERROR(VLOOKUP(E2457,'Global Insight'!$E$2:$F$4102,2,FALSE),"")</f>
        <v/>
      </c>
      <c r="I2457" t="str">
        <f>IFERROR(VLOOKUP(E2457,EIU!$E$2:$H$3662,4,FALSE),"")</f>
        <v/>
      </c>
    </row>
    <row r="2458" spans="1:9" x14ac:dyDescent="0.25">
      <c r="A2458" s="12" t="s">
        <v>324</v>
      </c>
      <c r="B2458" s="13" t="s">
        <v>382</v>
      </c>
      <c r="C2458" s="14">
        <v>93</v>
      </c>
      <c r="D2458" s="14">
        <v>1995</v>
      </c>
      <c r="E2458">
        <f t="shared" si="38"/>
        <v>931995</v>
      </c>
      <c r="F2458" s="41" t="str">
        <f>IFERROR(VLOOKUP(E2458,Heritage!$E$3:$H$4601,4,FALSE),"")</f>
        <v/>
      </c>
      <c r="G2458" s="41" t="str">
        <f>IFERROR(VLOOKUP(E2458,'PRS até 2014'!$E$4:$L$6307,8,FALSE),"")</f>
        <v xml:space="preserve"> </v>
      </c>
      <c r="H2458" t="str">
        <f>IFERROR(VLOOKUP(E2458,'Global Insight'!$E$2:$F$4102,2,FALSE),"")</f>
        <v/>
      </c>
      <c r="I2458" t="str">
        <f>IFERROR(VLOOKUP(E2458,EIU!$E$2:$H$3662,4,FALSE),"")</f>
        <v/>
      </c>
    </row>
    <row r="2459" spans="1:9" x14ac:dyDescent="0.25">
      <c r="A2459" s="12" t="s">
        <v>163</v>
      </c>
      <c r="B2459" s="13" t="s">
        <v>164</v>
      </c>
      <c r="C2459" s="14">
        <v>94</v>
      </c>
      <c r="D2459" s="14">
        <v>1995</v>
      </c>
      <c r="E2459">
        <f t="shared" si="38"/>
        <v>941995</v>
      </c>
      <c r="F2459" s="41">
        <f>IFERROR(VLOOKUP(E2459,Heritage!$E$3:$H$4601,4,FALSE),"")</f>
        <v>0.9</v>
      </c>
      <c r="G2459" s="41">
        <f>IFERROR(VLOOKUP(E2459,'PRS até 2014'!$E$4:$L$6307,8,FALSE),"")</f>
        <v>0.69444444444444442</v>
      </c>
      <c r="H2459" t="str">
        <f>IFERROR(VLOOKUP(E2459,'Global Insight'!$E$2:$F$4102,2,FALSE),"")</f>
        <v/>
      </c>
      <c r="I2459" t="str">
        <f>IFERROR(VLOOKUP(E2459,EIU!$E$2:$H$3662,4,FALSE),"")</f>
        <v/>
      </c>
    </row>
    <row r="2460" spans="1:9" x14ac:dyDescent="0.25">
      <c r="A2460" s="12" t="s">
        <v>158</v>
      </c>
      <c r="B2460" s="13" t="s">
        <v>159</v>
      </c>
      <c r="C2460" s="14">
        <v>95</v>
      </c>
      <c r="D2460" s="14">
        <v>1995</v>
      </c>
      <c r="E2460">
        <f t="shared" si="38"/>
        <v>951995</v>
      </c>
      <c r="F2460" s="41" t="str">
        <f>IFERROR(VLOOKUP(E2460,Heritage!$E$3:$H$4601,4,FALSE),"")</f>
        <v/>
      </c>
      <c r="G2460" s="41" t="str">
        <f>IFERROR(VLOOKUP(E2460,'PRS até 2014'!$E$4:$L$6307,8,FALSE),"")</f>
        <v xml:space="preserve"> </v>
      </c>
      <c r="H2460" t="str">
        <f>IFERROR(VLOOKUP(E2460,'Global Insight'!$E$2:$F$4102,2,FALSE),"")</f>
        <v/>
      </c>
      <c r="I2460" t="str">
        <f>IFERROR(VLOOKUP(E2460,EIU!$E$2:$H$3662,4,FALSE),"")</f>
        <v/>
      </c>
    </row>
    <row r="2461" spans="1:9" x14ac:dyDescent="0.25">
      <c r="A2461" s="12" t="s">
        <v>165</v>
      </c>
      <c r="B2461" s="13" t="s">
        <v>166</v>
      </c>
      <c r="C2461" s="14">
        <v>96</v>
      </c>
      <c r="D2461" s="14">
        <v>1995</v>
      </c>
      <c r="E2461">
        <f t="shared" si="38"/>
        <v>961995</v>
      </c>
      <c r="F2461" s="41">
        <f>IFERROR(VLOOKUP(E2461,Heritage!$E$3:$H$4601,4,FALSE),"")</f>
        <v>0.1</v>
      </c>
      <c r="G2461" s="41" t="str">
        <f>IFERROR(VLOOKUP(E2461,'PRS até 2014'!$E$4:$L$6307,8,FALSE),"")</f>
        <v xml:space="preserve"> </v>
      </c>
      <c r="H2461" t="str">
        <f>IFERROR(VLOOKUP(E2461,'Global Insight'!$E$2:$F$4102,2,FALSE),"")</f>
        <v/>
      </c>
      <c r="I2461" t="str">
        <f>IFERROR(VLOOKUP(E2461,EIU!$E$2:$H$3662,4,FALSE),"")</f>
        <v/>
      </c>
    </row>
    <row r="2462" spans="1:9" x14ac:dyDescent="0.25">
      <c r="A2462" s="12" t="s">
        <v>181</v>
      </c>
      <c r="B2462" s="13" t="s">
        <v>182</v>
      </c>
      <c r="C2462" s="14">
        <v>97</v>
      </c>
      <c r="D2462" s="14">
        <v>1995</v>
      </c>
      <c r="E2462">
        <f t="shared" si="38"/>
        <v>971995</v>
      </c>
      <c r="F2462" s="41">
        <f>IFERROR(VLOOKUP(E2462,Heritage!$E$3:$H$4601,4,FALSE),"")</f>
        <v>0.5</v>
      </c>
      <c r="G2462" s="41" t="str">
        <f>IFERROR(VLOOKUP(E2462,'PRS até 2014'!$E$4:$L$6307,8,FALSE),"")</f>
        <v xml:space="preserve"> </v>
      </c>
      <c r="H2462" t="str">
        <f>IFERROR(VLOOKUP(E2462,'Global Insight'!$E$2:$F$4102,2,FALSE),"")</f>
        <v/>
      </c>
      <c r="I2462" t="str">
        <f>IFERROR(VLOOKUP(E2462,EIU!$E$2:$H$3662,4,FALSE),"")</f>
        <v/>
      </c>
    </row>
    <row r="2463" spans="1:9" x14ac:dyDescent="0.25">
      <c r="A2463" s="12" t="s">
        <v>167</v>
      </c>
      <c r="B2463" s="13" t="s">
        <v>168</v>
      </c>
      <c r="C2463" s="14">
        <v>98</v>
      </c>
      <c r="D2463" s="14">
        <v>1995</v>
      </c>
      <c r="E2463">
        <f t="shared" si="38"/>
        <v>981995</v>
      </c>
      <c r="F2463" s="41">
        <f>IFERROR(VLOOKUP(E2463,Heritage!$E$3:$H$4601,4,FALSE),"")</f>
        <v>0.5</v>
      </c>
      <c r="G2463" s="41">
        <f>IFERROR(VLOOKUP(E2463,'PRS até 2014'!$E$4:$L$6307,8,FALSE),"")</f>
        <v>0.61111111111111105</v>
      </c>
      <c r="H2463" t="str">
        <f>IFERROR(VLOOKUP(E2463,'Global Insight'!$E$2:$F$4102,2,FALSE),"")</f>
        <v/>
      </c>
      <c r="I2463" t="str">
        <f>IFERROR(VLOOKUP(E2463,EIU!$E$2:$H$3662,4,FALSE),"")</f>
        <v/>
      </c>
    </row>
    <row r="2464" spans="1:9" x14ac:dyDescent="0.25">
      <c r="A2464" s="12" t="s">
        <v>175</v>
      </c>
      <c r="B2464" s="13" t="s">
        <v>176</v>
      </c>
      <c r="C2464" s="14">
        <v>99</v>
      </c>
      <c r="D2464" s="14">
        <v>1995</v>
      </c>
      <c r="E2464">
        <f t="shared" si="38"/>
        <v>991995</v>
      </c>
      <c r="F2464" s="41">
        <f>IFERROR(VLOOKUP(E2464,Heritage!$E$3:$H$4601,4,FALSE),"")</f>
        <v>0.5</v>
      </c>
      <c r="G2464" s="41" t="str">
        <f>IFERROR(VLOOKUP(E2464,'PRS até 2014'!$E$4:$L$6307,8,FALSE),"")</f>
        <v xml:space="preserve"> </v>
      </c>
      <c r="H2464" t="str">
        <f>IFERROR(VLOOKUP(E2464,'Global Insight'!$E$2:$F$4102,2,FALSE),"")</f>
        <v/>
      </c>
      <c r="I2464" t="str">
        <f>IFERROR(VLOOKUP(E2464,EIU!$E$2:$H$3662,4,FALSE),"")</f>
        <v/>
      </c>
    </row>
    <row r="2465" spans="1:9" x14ac:dyDescent="0.25">
      <c r="A2465" s="12" t="s">
        <v>169</v>
      </c>
      <c r="B2465" s="13" t="s">
        <v>170</v>
      </c>
      <c r="C2465" s="14">
        <v>100</v>
      </c>
      <c r="D2465" s="14">
        <v>1995</v>
      </c>
      <c r="E2465">
        <f t="shared" si="38"/>
        <v>1001995</v>
      </c>
      <c r="F2465" s="41" t="str">
        <f>IFERROR(VLOOKUP(E2465,Heritage!$E$3:$H$4601,4,FALSE),"")</f>
        <v/>
      </c>
      <c r="G2465" s="41">
        <f>IFERROR(VLOOKUP(E2465,'PRS até 2014'!$E$4:$L$6307,8,FALSE),"")</f>
        <v>0.1388888888888889</v>
      </c>
      <c r="H2465" t="str">
        <f>IFERROR(VLOOKUP(E2465,'Global Insight'!$E$2:$F$4102,2,FALSE),"")</f>
        <v/>
      </c>
      <c r="I2465" t="str">
        <f>IFERROR(VLOOKUP(E2465,EIU!$E$2:$H$3662,4,FALSE),"")</f>
        <v/>
      </c>
    </row>
    <row r="2466" spans="1:9" x14ac:dyDescent="0.25">
      <c r="A2466" s="12" t="s">
        <v>171</v>
      </c>
      <c r="B2466" s="13" t="s">
        <v>172</v>
      </c>
      <c r="C2466" s="14">
        <v>101</v>
      </c>
      <c r="D2466" s="14">
        <v>1995</v>
      </c>
      <c r="E2466">
        <f t="shared" si="38"/>
        <v>1011995</v>
      </c>
      <c r="F2466" s="41">
        <f>IFERROR(VLOOKUP(E2466,Heritage!$E$3:$H$4601,4,FALSE),"")</f>
        <v>0.1</v>
      </c>
      <c r="G2466" s="41">
        <f>IFERROR(VLOOKUP(E2466,'PRS até 2014'!$E$4:$L$6307,8,FALSE),"")</f>
        <v>0.61111111111111105</v>
      </c>
      <c r="H2466" t="str">
        <f>IFERROR(VLOOKUP(E2466,'Global Insight'!$E$2:$F$4102,2,FALSE),"")</f>
        <v/>
      </c>
      <c r="I2466" t="str">
        <f>IFERROR(VLOOKUP(E2466,EIU!$E$2:$H$3662,4,FALSE),"")</f>
        <v/>
      </c>
    </row>
    <row r="2467" spans="1:9" x14ac:dyDescent="0.25">
      <c r="A2467" s="12" t="s">
        <v>359</v>
      </c>
      <c r="B2467" s="13" t="s">
        <v>383</v>
      </c>
      <c r="C2467" s="14">
        <v>102</v>
      </c>
      <c r="D2467" s="14">
        <v>1995</v>
      </c>
      <c r="E2467">
        <f t="shared" si="38"/>
        <v>1021995</v>
      </c>
      <c r="F2467" s="41" t="str">
        <f>IFERROR(VLOOKUP(E2467,Heritage!$E$3:$H$4601,4,FALSE),"")</f>
        <v/>
      </c>
      <c r="G2467" s="41" t="str">
        <f>IFERROR(VLOOKUP(E2467,'PRS até 2014'!$E$4:$L$6307,8,FALSE),"")</f>
        <v xml:space="preserve"> </v>
      </c>
      <c r="H2467" t="str">
        <f>IFERROR(VLOOKUP(E2467,'Global Insight'!$E$2:$F$4102,2,FALSE),"")</f>
        <v/>
      </c>
      <c r="I2467" t="str">
        <f>IFERROR(VLOOKUP(E2467,EIU!$E$2:$H$3662,4,FALSE),"")</f>
        <v/>
      </c>
    </row>
    <row r="2468" spans="1:9" x14ac:dyDescent="0.25">
      <c r="A2468" s="12" t="s">
        <v>177</v>
      </c>
      <c r="B2468" s="13" t="s">
        <v>178</v>
      </c>
      <c r="C2468" s="14">
        <v>103</v>
      </c>
      <c r="D2468" s="14">
        <v>1995</v>
      </c>
      <c r="E2468">
        <f t="shared" si="38"/>
        <v>1031995</v>
      </c>
      <c r="F2468" s="41">
        <f>IFERROR(VLOOKUP(E2468,Heritage!$E$3:$H$4601,4,FALSE),"")</f>
        <v>0.5</v>
      </c>
      <c r="G2468" s="41" t="str">
        <f>IFERROR(VLOOKUP(E2468,'PRS até 2014'!$E$4:$L$6307,8,FALSE),"")</f>
        <v xml:space="preserve"> </v>
      </c>
      <c r="H2468" t="str">
        <f>IFERROR(VLOOKUP(E2468,'Global Insight'!$E$2:$F$4102,2,FALSE),"")</f>
        <v/>
      </c>
      <c r="I2468" t="str">
        <f>IFERROR(VLOOKUP(E2468,EIU!$E$2:$H$3662,4,FALSE),"")</f>
        <v/>
      </c>
    </row>
    <row r="2469" spans="1:9" x14ac:dyDescent="0.25">
      <c r="A2469" s="12" t="s">
        <v>179</v>
      </c>
      <c r="B2469" s="13" t="s">
        <v>180</v>
      </c>
      <c r="C2469" s="14">
        <v>104</v>
      </c>
      <c r="D2469" s="14">
        <v>1995</v>
      </c>
      <c r="E2469">
        <f t="shared" si="38"/>
        <v>1041995</v>
      </c>
      <c r="F2469" s="41">
        <f>IFERROR(VLOOKUP(E2469,Heritage!$E$3:$H$4601,4,FALSE),"")</f>
        <v>0.9</v>
      </c>
      <c r="G2469" s="41">
        <f>IFERROR(VLOOKUP(E2469,'PRS até 2014'!$E$4:$L$6307,8,FALSE),"")</f>
        <v>0.91666666666666652</v>
      </c>
      <c r="H2469" t="str">
        <f>IFERROR(VLOOKUP(E2469,'Global Insight'!$E$2:$F$4102,2,FALSE),"")</f>
        <v/>
      </c>
      <c r="I2469" t="str">
        <f>IFERROR(VLOOKUP(E2469,EIU!$E$2:$H$3662,4,FALSE),"")</f>
        <v/>
      </c>
    </row>
    <row r="2470" spans="1:9" x14ac:dyDescent="0.25">
      <c r="A2470" s="12" t="s">
        <v>193</v>
      </c>
      <c r="B2470" s="13" t="s">
        <v>194</v>
      </c>
      <c r="C2470" s="14">
        <v>105</v>
      </c>
      <c r="D2470" s="14">
        <v>1995</v>
      </c>
      <c r="E2470">
        <f t="shared" si="38"/>
        <v>1051995</v>
      </c>
      <c r="F2470" s="41" t="str">
        <f>IFERROR(VLOOKUP(E2470,Heritage!$E$3:$H$4601,4,FALSE),"")</f>
        <v/>
      </c>
      <c r="G2470" s="41" t="str">
        <f>IFERROR(VLOOKUP(E2470,'PRS até 2014'!$E$4:$L$6307,8,FALSE),"")</f>
        <v xml:space="preserve"> </v>
      </c>
      <c r="H2470" t="str">
        <f>IFERROR(VLOOKUP(E2470,'Global Insight'!$E$2:$F$4102,2,FALSE),"")</f>
        <v/>
      </c>
      <c r="I2470" t="str">
        <f>IFERROR(VLOOKUP(E2470,EIU!$E$2:$H$3662,4,FALSE),"")</f>
        <v/>
      </c>
    </row>
    <row r="2471" spans="1:9" x14ac:dyDescent="0.25">
      <c r="A2471" s="12" t="s">
        <v>187</v>
      </c>
      <c r="B2471" s="13" t="s">
        <v>188</v>
      </c>
      <c r="C2471" s="14">
        <v>106</v>
      </c>
      <c r="D2471" s="14">
        <v>1995</v>
      </c>
      <c r="E2471">
        <f t="shared" si="38"/>
        <v>1061995</v>
      </c>
      <c r="F2471" s="41">
        <f>IFERROR(VLOOKUP(E2471,Heritage!$E$3:$H$4601,4,FALSE),"")</f>
        <v>0.5</v>
      </c>
      <c r="G2471" s="41">
        <f>IFERROR(VLOOKUP(E2471,'PRS até 2014'!$E$4:$L$6307,8,FALSE),"")</f>
        <v>0.52777777777777779</v>
      </c>
      <c r="H2471" t="str">
        <f>IFERROR(VLOOKUP(E2471,'Global Insight'!$E$2:$F$4102,2,FALSE),"")</f>
        <v/>
      </c>
      <c r="I2471" t="str">
        <f>IFERROR(VLOOKUP(E2471,EIU!$E$2:$H$3662,4,FALSE),"")</f>
        <v/>
      </c>
    </row>
    <row r="2472" spans="1:9" x14ac:dyDescent="0.25">
      <c r="A2472" s="12" t="s">
        <v>209</v>
      </c>
      <c r="B2472" s="13" t="s">
        <v>210</v>
      </c>
      <c r="C2472" s="14">
        <v>107</v>
      </c>
      <c r="D2472" s="14">
        <v>1995</v>
      </c>
      <c r="E2472">
        <f t="shared" si="38"/>
        <v>1071995</v>
      </c>
      <c r="F2472" s="41">
        <f>IFERROR(VLOOKUP(E2472,Heritage!$E$3:$H$4601,4,FALSE),"")</f>
        <v>0.5</v>
      </c>
      <c r="G2472" s="41">
        <f>IFERROR(VLOOKUP(E2472,'PRS até 2014'!$E$4:$L$6307,8,FALSE),"")</f>
        <v>0.52777777777777779</v>
      </c>
      <c r="H2472" t="str">
        <f>IFERROR(VLOOKUP(E2472,'Global Insight'!$E$2:$F$4102,2,FALSE),"")</f>
        <v/>
      </c>
      <c r="I2472" t="str">
        <f>IFERROR(VLOOKUP(E2472,EIU!$E$2:$H$3662,4,FALSE),"")</f>
        <v/>
      </c>
    </row>
    <row r="2473" spans="1:9" x14ac:dyDescent="0.25">
      <c r="A2473" s="12" t="s">
        <v>211</v>
      </c>
      <c r="B2473" s="13" t="s">
        <v>212</v>
      </c>
      <c r="C2473" s="14">
        <v>108</v>
      </c>
      <c r="D2473" s="14">
        <v>1995</v>
      </c>
      <c r="E2473">
        <f t="shared" si="38"/>
        <v>1081995</v>
      </c>
      <c r="F2473" s="41">
        <f>IFERROR(VLOOKUP(E2473,Heritage!$E$3:$H$4601,4,FALSE),"")</f>
        <v>0.7</v>
      </c>
      <c r="G2473" s="41">
        <f>IFERROR(VLOOKUP(E2473,'PRS até 2014'!$E$4:$L$6307,8,FALSE),"")</f>
        <v>0.69444444444444442</v>
      </c>
      <c r="H2473" t="str">
        <f>IFERROR(VLOOKUP(E2473,'Global Insight'!$E$2:$F$4102,2,FALSE),"")</f>
        <v/>
      </c>
      <c r="I2473" t="str">
        <f>IFERROR(VLOOKUP(E2473,EIU!$E$2:$H$3662,4,FALSE),"")</f>
        <v/>
      </c>
    </row>
    <row r="2474" spans="1:9" x14ac:dyDescent="0.25">
      <c r="A2474" s="12" t="s">
        <v>189</v>
      </c>
      <c r="B2474" s="13" t="s">
        <v>190</v>
      </c>
      <c r="C2474" s="14">
        <v>109</v>
      </c>
      <c r="D2474" s="14">
        <v>1995</v>
      </c>
      <c r="E2474">
        <f t="shared" si="38"/>
        <v>1091995</v>
      </c>
      <c r="F2474" s="41" t="str">
        <f>IFERROR(VLOOKUP(E2474,Heritage!$E$3:$H$4601,4,FALSE),"")</f>
        <v/>
      </c>
      <c r="G2474" s="41" t="str">
        <f>IFERROR(VLOOKUP(E2474,'PRS até 2014'!$E$4:$L$6307,8,FALSE),"")</f>
        <v xml:space="preserve"> </v>
      </c>
      <c r="H2474" t="str">
        <f>IFERROR(VLOOKUP(E2474,'Global Insight'!$E$2:$F$4102,2,FALSE),"")</f>
        <v/>
      </c>
      <c r="I2474" t="str">
        <f>IFERROR(VLOOKUP(E2474,EIU!$E$2:$H$3662,4,FALSE),"")</f>
        <v/>
      </c>
    </row>
    <row r="2475" spans="1:9" x14ac:dyDescent="0.25">
      <c r="A2475" s="12" t="s">
        <v>195</v>
      </c>
      <c r="B2475" s="13" t="s">
        <v>196</v>
      </c>
      <c r="C2475" s="14">
        <v>110</v>
      </c>
      <c r="D2475" s="14">
        <v>1995</v>
      </c>
      <c r="E2475">
        <f t="shared" si="38"/>
        <v>1101995</v>
      </c>
      <c r="F2475" s="41">
        <f>IFERROR(VLOOKUP(E2475,Heritage!$E$3:$H$4601,4,FALSE),"")</f>
        <v>0.5</v>
      </c>
      <c r="G2475" s="41">
        <f>IFERROR(VLOOKUP(E2475,'PRS até 2014'!$E$4:$L$6307,8,FALSE),"")</f>
        <v>0.47222222222222221</v>
      </c>
      <c r="H2475" t="str">
        <f>IFERROR(VLOOKUP(E2475,'Global Insight'!$E$2:$F$4102,2,FALSE),"")</f>
        <v/>
      </c>
      <c r="I2475" t="str">
        <f>IFERROR(VLOOKUP(E2475,EIU!$E$2:$H$3662,4,FALSE),"")</f>
        <v/>
      </c>
    </row>
    <row r="2476" spans="1:9" x14ac:dyDescent="0.25">
      <c r="A2476" s="12" t="s">
        <v>197</v>
      </c>
      <c r="B2476" s="13" t="s">
        <v>198</v>
      </c>
      <c r="C2476" s="14">
        <v>111</v>
      </c>
      <c r="D2476" s="14">
        <v>1995</v>
      </c>
      <c r="E2476">
        <f t="shared" si="38"/>
        <v>1111995</v>
      </c>
      <c r="F2476" s="41">
        <f>IFERROR(VLOOKUP(E2476,Heritage!$E$3:$H$4601,4,FALSE),"")</f>
        <v>0.5</v>
      </c>
      <c r="G2476" s="41">
        <f>IFERROR(VLOOKUP(E2476,'PRS até 2014'!$E$4:$L$6307,8,FALSE),"")</f>
        <v>0.75</v>
      </c>
      <c r="H2476" t="str">
        <f>IFERROR(VLOOKUP(E2476,'Global Insight'!$E$2:$F$4102,2,FALSE),"")</f>
        <v/>
      </c>
      <c r="I2476" t="str">
        <f>IFERROR(VLOOKUP(E2476,EIU!$E$2:$H$3662,4,FALSE),"")</f>
        <v/>
      </c>
    </row>
    <row r="2477" spans="1:9" x14ac:dyDescent="0.25">
      <c r="A2477" s="12" t="s">
        <v>360</v>
      </c>
      <c r="B2477" s="13" t="s">
        <v>384</v>
      </c>
      <c r="C2477" s="14">
        <v>112</v>
      </c>
      <c r="D2477" s="14">
        <v>1995</v>
      </c>
      <c r="E2477">
        <f t="shared" si="38"/>
        <v>1121995</v>
      </c>
      <c r="F2477" s="41" t="str">
        <f>IFERROR(VLOOKUP(E2477,Heritage!$E$3:$H$4601,4,FALSE),"")</f>
        <v/>
      </c>
      <c r="G2477" s="41" t="str">
        <f>IFERROR(VLOOKUP(E2477,'PRS até 2014'!$E$4:$L$6307,8,FALSE),"")</f>
        <v xml:space="preserve"> </v>
      </c>
      <c r="H2477" t="str">
        <f>IFERROR(VLOOKUP(E2477,'Global Insight'!$E$2:$F$4102,2,FALSE),"")</f>
        <v/>
      </c>
      <c r="I2477" t="str">
        <f>IFERROR(VLOOKUP(E2477,EIU!$E$2:$H$3662,4,FALSE),"")</f>
        <v/>
      </c>
    </row>
    <row r="2478" spans="1:9" x14ac:dyDescent="0.25">
      <c r="A2478" s="12" t="s">
        <v>205</v>
      </c>
      <c r="B2478" s="13" t="s">
        <v>206</v>
      </c>
      <c r="C2478" s="14">
        <v>113</v>
      </c>
      <c r="D2478" s="14">
        <v>1995</v>
      </c>
      <c r="E2478">
        <f t="shared" si="38"/>
        <v>1131995</v>
      </c>
      <c r="F2478" s="41">
        <f>IFERROR(VLOOKUP(E2478,Heritage!$E$3:$H$4601,4,FALSE),"")</f>
        <v>0.3</v>
      </c>
      <c r="G2478" s="41" t="str">
        <f>IFERROR(VLOOKUP(E2478,'PRS até 2014'!$E$4:$L$6307,8,FALSE),"")</f>
        <v xml:space="preserve"> </v>
      </c>
      <c r="H2478" t="str">
        <f>IFERROR(VLOOKUP(E2478,'Global Insight'!$E$2:$F$4102,2,FALSE),"")</f>
        <v/>
      </c>
      <c r="I2478" t="str">
        <f>IFERROR(VLOOKUP(E2478,EIU!$E$2:$H$3662,4,FALSE),"")</f>
        <v/>
      </c>
    </row>
    <row r="2479" spans="1:9" x14ac:dyDescent="0.25">
      <c r="A2479" s="12" t="s">
        <v>207</v>
      </c>
      <c r="B2479" s="13" t="s">
        <v>208</v>
      </c>
      <c r="C2479" s="14">
        <v>114</v>
      </c>
      <c r="D2479" s="14">
        <v>1995</v>
      </c>
      <c r="E2479">
        <f t="shared" si="38"/>
        <v>1141995</v>
      </c>
      <c r="F2479" s="41" t="str">
        <f>IFERROR(VLOOKUP(E2479,Heritage!$E$3:$H$4601,4,FALSE),"")</f>
        <v/>
      </c>
      <c r="G2479" s="41" t="str">
        <f>IFERROR(VLOOKUP(E2479,'PRS até 2014'!$E$4:$L$6307,8,FALSE),"")</f>
        <v xml:space="preserve"> </v>
      </c>
      <c r="H2479" t="str">
        <f>IFERROR(VLOOKUP(E2479,'Global Insight'!$E$2:$F$4102,2,FALSE),"")</f>
        <v/>
      </c>
      <c r="I2479" t="str">
        <f>IFERROR(VLOOKUP(E2479,EIU!$E$2:$H$3662,4,FALSE),"")</f>
        <v/>
      </c>
    </row>
    <row r="2480" spans="1:9" x14ac:dyDescent="0.25">
      <c r="A2480" s="12" t="s">
        <v>191</v>
      </c>
      <c r="B2480" s="13" t="s">
        <v>192</v>
      </c>
      <c r="C2480" s="14">
        <v>115</v>
      </c>
      <c r="D2480" s="14">
        <v>1995</v>
      </c>
      <c r="E2480">
        <f t="shared" si="38"/>
        <v>1151995</v>
      </c>
      <c r="F2480" s="41">
        <f>IFERROR(VLOOKUP(E2480,Heritage!$E$3:$H$4601,4,FALSE),"")</f>
        <v>0.5</v>
      </c>
      <c r="G2480" s="41">
        <f>IFERROR(VLOOKUP(E2480,'PRS até 2014'!$E$4:$L$6307,8,FALSE),"")</f>
        <v>0.47222222222222221</v>
      </c>
      <c r="H2480" t="str">
        <f>IFERROR(VLOOKUP(E2480,'Global Insight'!$E$2:$F$4102,2,FALSE),"")</f>
        <v/>
      </c>
      <c r="I2480" t="str">
        <f>IFERROR(VLOOKUP(E2480,EIU!$E$2:$H$3662,4,FALSE),"")</f>
        <v/>
      </c>
    </row>
    <row r="2481" spans="1:9" x14ac:dyDescent="0.25">
      <c r="A2481" s="12" t="s">
        <v>361</v>
      </c>
      <c r="B2481" s="13" t="s">
        <v>385</v>
      </c>
      <c r="C2481" s="14">
        <v>116</v>
      </c>
      <c r="D2481" s="14">
        <v>1995</v>
      </c>
      <c r="E2481">
        <f t="shared" si="38"/>
        <v>1161995</v>
      </c>
      <c r="F2481" s="41" t="str">
        <f>IFERROR(VLOOKUP(E2481,Heritage!$E$3:$H$4601,4,FALSE),"")</f>
        <v/>
      </c>
      <c r="G2481" s="41" t="str">
        <f>IFERROR(VLOOKUP(E2481,'PRS até 2014'!$E$4:$L$6307,8,FALSE),"")</f>
        <v xml:space="preserve"> </v>
      </c>
      <c r="H2481" t="str">
        <f>IFERROR(VLOOKUP(E2481,'Global Insight'!$E$2:$F$4102,2,FALSE),"")</f>
        <v/>
      </c>
      <c r="I2481" t="str">
        <f>IFERROR(VLOOKUP(E2481,EIU!$E$2:$H$3662,4,FALSE),"")</f>
        <v/>
      </c>
    </row>
    <row r="2482" spans="1:9" x14ac:dyDescent="0.25">
      <c r="A2482" s="12" t="s">
        <v>185</v>
      </c>
      <c r="B2482" s="13" t="s">
        <v>186</v>
      </c>
      <c r="C2482" s="14">
        <v>117</v>
      </c>
      <c r="D2482" s="14">
        <v>1995</v>
      </c>
      <c r="E2482">
        <f t="shared" si="38"/>
        <v>1171995</v>
      </c>
      <c r="F2482" s="41">
        <f>IFERROR(VLOOKUP(E2482,Heritage!$E$3:$H$4601,4,FALSE),"")</f>
        <v>0.5</v>
      </c>
      <c r="G2482" s="41" t="str">
        <f>IFERROR(VLOOKUP(E2482,'PRS até 2014'!$E$4:$L$6307,8,FALSE),"")</f>
        <v xml:space="preserve"> </v>
      </c>
      <c r="H2482" t="str">
        <f>IFERROR(VLOOKUP(E2482,'Global Insight'!$E$2:$F$4102,2,FALSE),"")</f>
        <v/>
      </c>
      <c r="I2482" t="str">
        <f>IFERROR(VLOOKUP(E2482,EIU!$E$2:$H$3662,4,FALSE),"")</f>
        <v/>
      </c>
    </row>
    <row r="2483" spans="1:9" x14ac:dyDescent="0.25">
      <c r="A2483" s="12" t="s">
        <v>362</v>
      </c>
      <c r="B2483" s="13" t="s">
        <v>386</v>
      </c>
      <c r="C2483" s="14">
        <v>118</v>
      </c>
      <c r="D2483" s="14">
        <v>1995</v>
      </c>
      <c r="E2483">
        <f t="shared" si="38"/>
        <v>1181995</v>
      </c>
      <c r="F2483" s="41" t="str">
        <f>IFERROR(VLOOKUP(E2483,Heritage!$E$3:$H$4601,4,FALSE),"")</f>
        <v/>
      </c>
      <c r="G2483" s="41" t="str">
        <f>IFERROR(VLOOKUP(E2483,'PRS até 2014'!$E$4:$L$6307,8,FALSE),"")</f>
        <v/>
      </c>
      <c r="H2483" t="str">
        <f>IFERROR(VLOOKUP(E2483,'Global Insight'!$E$2:$F$4102,2,FALSE),"")</f>
        <v/>
      </c>
      <c r="I2483" t="str">
        <f>IFERROR(VLOOKUP(E2483,EIU!$E$2:$H$3662,4,FALSE),"")</f>
        <v/>
      </c>
    </row>
    <row r="2484" spans="1:9" x14ac:dyDescent="0.25">
      <c r="A2484" s="12" t="s">
        <v>201</v>
      </c>
      <c r="B2484" s="13" t="s">
        <v>202</v>
      </c>
      <c r="C2484" s="14">
        <v>119</v>
      </c>
      <c r="D2484" s="14">
        <v>1995</v>
      </c>
      <c r="E2484">
        <f t="shared" si="38"/>
        <v>1191995</v>
      </c>
      <c r="F2484" s="41">
        <f>IFERROR(VLOOKUP(E2484,Heritage!$E$3:$H$4601,4,FALSE),"")</f>
        <v>0.7</v>
      </c>
      <c r="G2484" s="41">
        <f>IFERROR(VLOOKUP(E2484,'PRS até 2014'!$E$4:$L$6307,8,FALSE),"")</f>
        <v>0.55555555555555558</v>
      </c>
      <c r="H2484" t="str">
        <f>IFERROR(VLOOKUP(E2484,'Global Insight'!$E$2:$F$4102,2,FALSE),"")</f>
        <v/>
      </c>
      <c r="I2484" t="str">
        <f>IFERROR(VLOOKUP(E2484,EIU!$E$2:$H$3662,4,FALSE),"")</f>
        <v/>
      </c>
    </row>
    <row r="2485" spans="1:9" x14ac:dyDescent="0.25">
      <c r="A2485" s="12" t="s">
        <v>200</v>
      </c>
      <c r="B2485" s="13" t="s">
        <v>387</v>
      </c>
      <c r="C2485" s="14">
        <v>120</v>
      </c>
      <c r="D2485" s="14">
        <v>1995</v>
      </c>
      <c r="E2485">
        <f t="shared" si="38"/>
        <v>1201995</v>
      </c>
      <c r="F2485" s="41" t="str">
        <f>IFERROR(VLOOKUP(E2485,Heritage!$E$3:$H$4601,4,FALSE),"")</f>
        <v/>
      </c>
      <c r="G2485" s="41" t="str">
        <f>IFERROR(VLOOKUP(E2485,'PRS até 2014'!$E$4:$L$6307,8,FALSE),"")</f>
        <v xml:space="preserve"> </v>
      </c>
      <c r="H2485" t="str">
        <f>IFERROR(VLOOKUP(E2485,'Global Insight'!$E$2:$F$4102,2,FALSE),"")</f>
        <v/>
      </c>
      <c r="I2485" t="str">
        <f>IFERROR(VLOOKUP(E2485,EIU!$E$2:$H$3662,4,FALSE),"")</f>
        <v/>
      </c>
    </row>
    <row r="2486" spans="1:9" x14ac:dyDescent="0.25">
      <c r="A2486" s="12" t="s">
        <v>183</v>
      </c>
      <c r="B2486" s="13" t="s">
        <v>184</v>
      </c>
      <c r="C2486" s="14">
        <v>121</v>
      </c>
      <c r="D2486" s="14">
        <v>1995</v>
      </c>
      <c r="E2486">
        <f t="shared" ref="E2486:E2549" si="39">C2486*10000+D2486</f>
        <v>1211995</v>
      </c>
      <c r="F2486" s="41">
        <f>IFERROR(VLOOKUP(E2486,Heritage!$E$3:$H$4601,4,FALSE),"")</f>
        <v>0.7</v>
      </c>
      <c r="G2486" s="41">
        <f>IFERROR(VLOOKUP(E2486,'PRS até 2014'!$E$4:$L$6307,8,FALSE),"")</f>
        <v>0.63888888888888884</v>
      </c>
      <c r="H2486" t="str">
        <f>IFERROR(VLOOKUP(E2486,'Global Insight'!$E$2:$F$4102,2,FALSE),"")</f>
        <v/>
      </c>
      <c r="I2486" t="str">
        <f>IFERROR(VLOOKUP(E2486,EIU!$E$2:$H$3662,4,FALSE),"")</f>
        <v/>
      </c>
    </row>
    <row r="2487" spans="1:9" x14ac:dyDescent="0.25">
      <c r="A2487" s="12" t="s">
        <v>203</v>
      </c>
      <c r="B2487" s="13" t="s">
        <v>204</v>
      </c>
      <c r="C2487" s="14">
        <v>122</v>
      </c>
      <c r="D2487" s="14">
        <v>1995</v>
      </c>
      <c r="E2487">
        <f t="shared" si="39"/>
        <v>1221995</v>
      </c>
      <c r="F2487" s="41">
        <f>IFERROR(VLOOKUP(E2487,Heritage!$E$3:$H$4601,4,FALSE),"")</f>
        <v>0.3</v>
      </c>
      <c r="G2487" s="41">
        <f>IFERROR(VLOOKUP(E2487,'PRS até 2014'!$E$4:$L$6307,8,FALSE),"")</f>
        <v>0.47222222222222221</v>
      </c>
      <c r="H2487" t="str">
        <f>IFERROR(VLOOKUP(E2487,'Global Insight'!$E$2:$F$4102,2,FALSE),"")</f>
        <v/>
      </c>
      <c r="I2487" t="str">
        <f>IFERROR(VLOOKUP(E2487,EIU!$E$2:$H$3662,4,FALSE),"")</f>
        <v/>
      </c>
    </row>
    <row r="2488" spans="1:9" x14ac:dyDescent="0.25">
      <c r="A2488" s="12" t="s">
        <v>338</v>
      </c>
      <c r="B2488" s="13" t="s">
        <v>199</v>
      </c>
      <c r="C2488" s="14">
        <v>123</v>
      </c>
      <c r="D2488" s="14">
        <v>1995</v>
      </c>
      <c r="E2488">
        <f t="shared" si="39"/>
        <v>1231995</v>
      </c>
      <c r="F2488" s="41">
        <f>IFERROR(VLOOKUP(E2488,Heritage!$E$3:$H$4601,4,FALSE),"")</f>
        <v>0.3</v>
      </c>
      <c r="G2488" s="41">
        <f>IFERROR(VLOOKUP(E2488,'PRS até 2014'!$E$4:$L$6307,8,FALSE),"")</f>
        <v>0.52777777777777779</v>
      </c>
      <c r="H2488" t="str">
        <f>IFERROR(VLOOKUP(E2488,'Global Insight'!$E$2:$F$4102,2,FALSE),"")</f>
        <v/>
      </c>
      <c r="I2488" t="str">
        <f>IFERROR(VLOOKUP(E2488,EIU!$E$2:$H$3662,4,FALSE),"")</f>
        <v/>
      </c>
    </row>
    <row r="2489" spans="1:9" x14ac:dyDescent="0.25">
      <c r="A2489" s="12" t="s">
        <v>213</v>
      </c>
      <c r="B2489" s="13" t="s">
        <v>214</v>
      </c>
      <c r="C2489" s="14">
        <v>124</v>
      </c>
      <c r="D2489" s="14">
        <v>1995</v>
      </c>
      <c r="E2489">
        <f t="shared" si="39"/>
        <v>1241995</v>
      </c>
      <c r="F2489" s="41" t="str">
        <f>IFERROR(VLOOKUP(E2489,Heritage!$E$3:$H$4601,4,FALSE),"")</f>
        <v/>
      </c>
      <c r="G2489" s="41">
        <f>IFERROR(VLOOKUP(E2489,'PRS até 2014'!$E$4:$L$6307,8,FALSE),"")</f>
        <v>0.72222222222222221</v>
      </c>
      <c r="H2489" t="str">
        <f>IFERROR(VLOOKUP(E2489,'Global Insight'!$E$2:$F$4102,2,FALSE),"")</f>
        <v/>
      </c>
      <c r="I2489" t="str">
        <f>IFERROR(VLOOKUP(E2489,EIU!$E$2:$H$3662,4,FALSE),"")</f>
        <v/>
      </c>
    </row>
    <row r="2490" spans="1:9" x14ac:dyDescent="0.25">
      <c r="A2490" s="12" t="s">
        <v>363</v>
      </c>
      <c r="B2490" s="13" t="s">
        <v>388</v>
      </c>
      <c r="C2490" s="14">
        <v>125</v>
      </c>
      <c r="D2490" s="14">
        <v>1995</v>
      </c>
      <c r="E2490">
        <f t="shared" si="39"/>
        <v>1251995</v>
      </c>
      <c r="F2490" s="41" t="str">
        <f>IFERROR(VLOOKUP(E2490,Heritage!$E$3:$H$4601,4,FALSE),"")</f>
        <v/>
      </c>
      <c r="G2490" s="41" t="str">
        <f>IFERROR(VLOOKUP(E2490,'PRS até 2014'!$E$4:$L$6307,8,FALSE),"")</f>
        <v xml:space="preserve"> </v>
      </c>
      <c r="H2490" t="str">
        <f>IFERROR(VLOOKUP(E2490,'Global Insight'!$E$2:$F$4102,2,FALSE),"")</f>
        <v/>
      </c>
      <c r="I2490" t="str">
        <f>IFERROR(VLOOKUP(E2490,EIU!$E$2:$H$3662,4,FALSE),"")</f>
        <v/>
      </c>
    </row>
    <row r="2491" spans="1:9" x14ac:dyDescent="0.25">
      <c r="A2491" s="12" t="s">
        <v>225</v>
      </c>
      <c r="B2491" s="13" t="s">
        <v>226</v>
      </c>
      <c r="C2491" s="14">
        <v>126</v>
      </c>
      <c r="D2491" s="14">
        <v>1995</v>
      </c>
      <c r="E2491">
        <f t="shared" si="39"/>
        <v>1261995</v>
      </c>
      <c r="F2491" s="41">
        <f>IFERROR(VLOOKUP(E2491,Heritage!$E$3:$H$4601,4,FALSE),"")</f>
        <v>0.3</v>
      </c>
      <c r="G2491" s="41" t="str">
        <f>IFERROR(VLOOKUP(E2491,'PRS até 2014'!$E$4:$L$6307,8,FALSE),"")</f>
        <v xml:space="preserve"> </v>
      </c>
      <c r="H2491" t="str">
        <f>IFERROR(VLOOKUP(E2491,'Global Insight'!$E$2:$F$4102,2,FALSE),"")</f>
        <v/>
      </c>
      <c r="I2491" t="str">
        <f>IFERROR(VLOOKUP(E2491,EIU!$E$2:$H$3662,4,FALSE),"")</f>
        <v/>
      </c>
    </row>
    <row r="2492" spans="1:9" x14ac:dyDescent="0.25">
      <c r="A2492" s="12" t="s">
        <v>221</v>
      </c>
      <c r="B2492" s="13" t="s">
        <v>222</v>
      </c>
      <c r="C2492" s="14">
        <v>127</v>
      </c>
      <c r="D2492" s="14">
        <v>1995</v>
      </c>
      <c r="E2492">
        <f t="shared" si="39"/>
        <v>1271995</v>
      </c>
      <c r="F2492" s="41">
        <f>IFERROR(VLOOKUP(E2492,Heritage!$E$3:$H$4601,4,FALSE),"")</f>
        <v>0.9</v>
      </c>
      <c r="G2492" s="41">
        <f>IFERROR(VLOOKUP(E2492,'PRS até 2014'!$E$4:$L$6307,8,FALSE),"")</f>
        <v>0.83333333333333326</v>
      </c>
      <c r="H2492" t="str">
        <f>IFERROR(VLOOKUP(E2492,'Global Insight'!$E$2:$F$4102,2,FALSE),"")</f>
        <v/>
      </c>
      <c r="I2492" t="str">
        <f>IFERROR(VLOOKUP(E2492,EIU!$E$2:$H$3662,4,FALSE),"")</f>
        <v/>
      </c>
    </row>
    <row r="2493" spans="1:9" x14ac:dyDescent="0.25">
      <c r="A2493" s="12" t="s">
        <v>227</v>
      </c>
      <c r="B2493" s="13" t="s">
        <v>228</v>
      </c>
      <c r="C2493" s="14">
        <v>128</v>
      </c>
      <c r="D2493" s="14">
        <v>1995</v>
      </c>
      <c r="E2493">
        <f t="shared" si="39"/>
        <v>1281995</v>
      </c>
      <c r="F2493" s="41">
        <f>IFERROR(VLOOKUP(E2493,Heritage!$E$3:$H$4601,4,FALSE),"")</f>
        <v>0.9</v>
      </c>
      <c r="G2493" s="41">
        <f>IFERROR(VLOOKUP(E2493,'PRS até 2014'!$E$4:$L$6307,8,FALSE),"")</f>
        <v>0.86111111111111116</v>
      </c>
      <c r="H2493" t="str">
        <f>IFERROR(VLOOKUP(E2493,'Global Insight'!$E$2:$F$4102,2,FALSE),"")</f>
        <v/>
      </c>
      <c r="I2493" t="str">
        <f>IFERROR(VLOOKUP(E2493,EIU!$E$2:$H$3662,4,FALSE),"")</f>
        <v/>
      </c>
    </row>
    <row r="2494" spans="1:9" x14ac:dyDescent="0.25">
      <c r="A2494" s="12" t="s">
        <v>219</v>
      </c>
      <c r="B2494" s="13" t="s">
        <v>220</v>
      </c>
      <c r="C2494" s="14">
        <v>129</v>
      </c>
      <c r="D2494" s="14">
        <v>1995</v>
      </c>
      <c r="E2494">
        <f t="shared" si="39"/>
        <v>1291995</v>
      </c>
      <c r="F2494" s="41">
        <f>IFERROR(VLOOKUP(E2494,Heritage!$E$3:$H$4601,4,FALSE),"")</f>
        <v>0.3</v>
      </c>
      <c r="G2494" s="41">
        <f>IFERROR(VLOOKUP(E2494,'PRS até 2014'!$E$4:$L$6307,8,FALSE),"")</f>
        <v>0.63888888888888884</v>
      </c>
      <c r="H2494" t="str">
        <f>IFERROR(VLOOKUP(E2494,'Global Insight'!$E$2:$F$4102,2,FALSE),"")</f>
        <v/>
      </c>
      <c r="I2494" t="str">
        <f>IFERROR(VLOOKUP(E2494,EIU!$E$2:$H$3662,4,FALSE),"")</f>
        <v/>
      </c>
    </row>
    <row r="2495" spans="1:9" x14ac:dyDescent="0.25">
      <c r="A2495" s="12" t="s">
        <v>215</v>
      </c>
      <c r="B2495" s="13" t="s">
        <v>216</v>
      </c>
      <c r="C2495" s="14">
        <v>130</v>
      </c>
      <c r="D2495" s="14">
        <v>1995</v>
      </c>
      <c r="E2495">
        <f t="shared" si="39"/>
        <v>1301995</v>
      </c>
      <c r="F2495" s="41">
        <f>IFERROR(VLOOKUP(E2495,Heritage!$E$3:$H$4601,4,FALSE),"")</f>
        <v>0.3</v>
      </c>
      <c r="G2495" s="41">
        <f>IFERROR(VLOOKUP(E2495,'PRS até 2014'!$E$4:$L$6307,8,FALSE),"")</f>
        <v>0.36111111111111105</v>
      </c>
      <c r="H2495" t="str">
        <f>IFERROR(VLOOKUP(E2495,'Global Insight'!$E$2:$F$4102,2,FALSE),"")</f>
        <v/>
      </c>
      <c r="I2495" t="str">
        <f>IFERROR(VLOOKUP(E2495,EIU!$E$2:$H$3662,4,FALSE),"")</f>
        <v/>
      </c>
    </row>
    <row r="2496" spans="1:9" x14ac:dyDescent="0.25">
      <c r="A2496" s="12" t="s">
        <v>217</v>
      </c>
      <c r="B2496" s="13" t="s">
        <v>218</v>
      </c>
      <c r="C2496" s="14">
        <v>131</v>
      </c>
      <c r="D2496" s="14">
        <v>1995</v>
      </c>
      <c r="E2496">
        <f t="shared" si="39"/>
        <v>1311995</v>
      </c>
      <c r="F2496" s="41">
        <f>IFERROR(VLOOKUP(E2496,Heritage!$E$3:$H$4601,4,FALSE),"")</f>
        <v>0.5</v>
      </c>
      <c r="G2496" s="41">
        <f>IFERROR(VLOOKUP(E2496,'PRS até 2014'!$E$4:$L$6307,8,FALSE),"")</f>
        <v>0.41666666666666669</v>
      </c>
      <c r="H2496" t="str">
        <f>IFERROR(VLOOKUP(E2496,'Global Insight'!$E$2:$F$4102,2,FALSE),"")</f>
        <v/>
      </c>
      <c r="I2496" t="str">
        <f>IFERROR(VLOOKUP(E2496,EIU!$E$2:$H$3662,4,FALSE),"")</f>
        <v/>
      </c>
    </row>
    <row r="2497" spans="1:9" x14ac:dyDescent="0.25">
      <c r="A2497" s="12" t="s">
        <v>223</v>
      </c>
      <c r="B2497" s="13" t="s">
        <v>224</v>
      </c>
      <c r="C2497" s="14">
        <v>132</v>
      </c>
      <c r="D2497" s="14">
        <v>1995</v>
      </c>
      <c r="E2497">
        <f t="shared" si="39"/>
        <v>1321995</v>
      </c>
      <c r="F2497" s="41">
        <f>IFERROR(VLOOKUP(E2497,Heritage!$E$3:$H$4601,4,FALSE),"")</f>
        <v>0.9</v>
      </c>
      <c r="G2497" s="41">
        <f>IFERROR(VLOOKUP(E2497,'PRS até 2014'!$E$4:$L$6307,8,FALSE),"")</f>
        <v>0.86111111111111116</v>
      </c>
      <c r="H2497" t="str">
        <f>IFERROR(VLOOKUP(E2497,'Global Insight'!$E$2:$F$4102,2,FALSE),"")</f>
        <v/>
      </c>
      <c r="I2497" t="str">
        <f>IFERROR(VLOOKUP(E2497,EIU!$E$2:$H$3662,4,FALSE),"")</f>
        <v/>
      </c>
    </row>
    <row r="2498" spans="1:9" x14ac:dyDescent="0.25">
      <c r="A2498" s="12" t="s">
        <v>229</v>
      </c>
      <c r="B2498" s="13" t="s">
        <v>230</v>
      </c>
      <c r="C2498" s="14">
        <v>133</v>
      </c>
      <c r="D2498" s="14">
        <v>1995</v>
      </c>
      <c r="E2498">
        <f t="shared" si="39"/>
        <v>1331995</v>
      </c>
      <c r="F2498" s="41">
        <f>IFERROR(VLOOKUP(E2498,Heritage!$E$3:$H$4601,4,FALSE),"")</f>
        <v>0.7</v>
      </c>
      <c r="G2498" s="41">
        <f>IFERROR(VLOOKUP(E2498,'PRS até 2014'!$E$4:$L$6307,8,FALSE),"")</f>
        <v>0.58333333333333337</v>
      </c>
      <c r="H2498" t="str">
        <f>IFERROR(VLOOKUP(E2498,'Global Insight'!$E$2:$F$4102,2,FALSE),"")</f>
        <v/>
      </c>
      <c r="I2498" t="str">
        <f>IFERROR(VLOOKUP(E2498,EIU!$E$2:$H$3662,4,FALSE),"")</f>
        <v/>
      </c>
    </row>
    <row r="2499" spans="1:9" x14ac:dyDescent="0.25">
      <c r="A2499" s="12" t="s">
        <v>231</v>
      </c>
      <c r="B2499" s="13" t="s">
        <v>232</v>
      </c>
      <c r="C2499" s="14">
        <v>134</v>
      </c>
      <c r="D2499" s="14">
        <v>1995</v>
      </c>
      <c r="E2499">
        <f t="shared" si="39"/>
        <v>1341995</v>
      </c>
      <c r="F2499" s="41">
        <f>IFERROR(VLOOKUP(E2499,Heritage!$E$3:$H$4601,4,FALSE),"")</f>
        <v>0.7</v>
      </c>
      <c r="G2499" s="41">
        <f>IFERROR(VLOOKUP(E2499,'PRS até 2014'!$E$4:$L$6307,8,FALSE),"")</f>
        <v>0.41666666666666669</v>
      </c>
      <c r="H2499" t="str">
        <f>IFERROR(VLOOKUP(E2499,'Global Insight'!$E$2:$F$4102,2,FALSE),"")</f>
        <v/>
      </c>
      <c r="I2499" t="str">
        <f>IFERROR(VLOOKUP(E2499,EIU!$E$2:$H$3662,4,FALSE),"")</f>
        <v/>
      </c>
    </row>
    <row r="2500" spans="1:9" x14ac:dyDescent="0.25">
      <c r="A2500" s="12" t="s">
        <v>364</v>
      </c>
      <c r="B2500" s="13" t="s">
        <v>389</v>
      </c>
      <c r="C2500" s="14">
        <v>135</v>
      </c>
      <c r="D2500" s="14">
        <v>1995</v>
      </c>
      <c r="E2500">
        <f t="shared" si="39"/>
        <v>1351995</v>
      </c>
      <c r="F2500" s="41" t="str">
        <f>IFERROR(VLOOKUP(E2500,Heritage!$E$3:$H$4601,4,FALSE),"")</f>
        <v/>
      </c>
      <c r="G2500" s="41" t="str">
        <f>IFERROR(VLOOKUP(E2500,'PRS até 2014'!$E$4:$L$6307,8,FALSE),"")</f>
        <v xml:space="preserve"> </v>
      </c>
      <c r="H2500" t="str">
        <f>IFERROR(VLOOKUP(E2500,'Global Insight'!$E$2:$F$4102,2,FALSE),"")</f>
        <v/>
      </c>
      <c r="I2500" t="str">
        <f>IFERROR(VLOOKUP(E2500,EIU!$E$2:$H$3662,4,FALSE),"")</f>
        <v/>
      </c>
    </row>
    <row r="2501" spans="1:9" x14ac:dyDescent="0.25">
      <c r="A2501" s="12" t="s">
        <v>233</v>
      </c>
      <c r="B2501" s="13" t="s">
        <v>234</v>
      </c>
      <c r="C2501" s="14">
        <v>136</v>
      </c>
      <c r="D2501" s="14">
        <v>1995</v>
      </c>
      <c r="E2501">
        <f t="shared" si="39"/>
        <v>1361995</v>
      </c>
      <c r="F2501" s="41">
        <f>IFERROR(VLOOKUP(E2501,Heritage!$E$3:$H$4601,4,FALSE),"")</f>
        <v>0.5</v>
      </c>
      <c r="G2501" s="41">
        <f>IFERROR(VLOOKUP(E2501,'PRS até 2014'!$E$4:$L$6307,8,FALSE),"")</f>
        <v>0.41666666666666669</v>
      </c>
      <c r="H2501" t="str">
        <f>IFERROR(VLOOKUP(E2501,'Global Insight'!$E$2:$F$4102,2,FALSE),"")</f>
        <v/>
      </c>
      <c r="I2501" t="str">
        <f>IFERROR(VLOOKUP(E2501,EIU!$E$2:$H$3662,4,FALSE),"")</f>
        <v/>
      </c>
    </row>
    <row r="2502" spans="1:9" x14ac:dyDescent="0.25">
      <c r="A2502" s="12" t="s">
        <v>239</v>
      </c>
      <c r="B2502" s="13" t="s">
        <v>240</v>
      </c>
      <c r="C2502" s="14">
        <v>137</v>
      </c>
      <c r="D2502" s="14">
        <v>1995</v>
      </c>
      <c r="E2502">
        <f t="shared" si="39"/>
        <v>1371995</v>
      </c>
      <c r="F2502" s="41">
        <f>IFERROR(VLOOKUP(E2502,Heritage!$E$3:$H$4601,4,FALSE),"")</f>
        <v>0.5</v>
      </c>
      <c r="G2502" s="41">
        <f>IFERROR(VLOOKUP(E2502,'PRS até 2014'!$E$4:$L$6307,8,FALSE),"")</f>
        <v>0.5</v>
      </c>
      <c r="H2502" t="str">
        <f>IFERROR(VLOOKUP(E2502,'Global Insight'!$E$2:$F$4102,2,FALSE),"")</f>
        <v/>
      </c>
      <c r="I2502" t="str">
        <f>IFERROR(VLOOKUP(E2502,EIU!$E$2:$H$3662,4,FALSE),"")</f>
        <v/>
      </c>
    </row>
    <row r="2503" spans="1:9" x14ac:dyDescent="0.25">
      <c r="A2503" s="12" t="s">
        <v>246</v>
      </c>
      <c r="B2503" s="13" t="s">
        <v>247</v>
      </c>
      <c r="C2503" s="14">
        <v>138</v>
      </c>
      <c r="D2503" s="14">
        <v>1995</v>
      </c>
      <c r="E2503">
        <f t="shared" si="39"/>
        <v>1381995</v>
      </c>
      <c r="F2503" s="41">
        <f>IFERROR(VLOOKUP(E2503,Heritage!$E$3:$H$4601,4,FALSE),"")</f>
        <v>0.5</v>
      </c>
      <c r="G2503" s="41">
        <f>IFERROR(VLOOKUP(E2503,'PRS até 2014'!$E$4:$L$6307,8,FALSE),"")</f>
        <v>0.55555555555555558</v>
      </c>
      <c r="H2503" t="str">
        <f>IFERROR(VLOOKUP(E2503,'Global Insight'!$E$2:$F$4102,2,FALSE),"")</f>
        <v/>
      </c>
      <c r="I2503" t="str">
        <f>IFERROR(VLOOKUP(E2503,EIU!$E$2:$H$3662,4,FALSE),"")</f>
        <v/>
      </c>
    </row>
    <row r="2504" spans="1:9" x14ac:dyDescent="0.25">
      <c r="A2504" s="12" t="s">
        <v>235</v>
      </c>
      <c r="B2504" s="13" t="s">
        <v>236</v>
      </c>
      <c r="C2504" s="14">
        <v>139</v>
      </c>
      <c r="D2504" s="14">
        <v>1995</v>
      </c>
      <c r="E2504">
        <f t="shared" si="39"/>
        <v>1391995</v>
      </c>
      <c r="F2504" s="41">
        <f>IFERROR(VLOOKUP(E2504,Heritage!$E$3:$H$4601,4,FALSE),"")</f>
        <v>0.5</v>
      </c>
      <c r="G2504" s="41">
        <f>IFERROR(VLOOKUP(E2504,'PRS até 2014'!$E$4:$L$6307,8,FALSE),"")</f>
        <v>0.55555555555555547</v>
      </c>
      <c r="H2504" t="str">
        <f>IFERROR(VLOOKUP(E2504,'Global Insight'!$E$2:$F$4102,2,FALSE),"")</f>
        <v/>
      </c>
      <c r="I2504" t="str">
        <f>IFERROR(VLOOKUP(E2504,EIU!$E$2:$H$3662,4,FALSE),"")</f>
        <v/>
      </c>
    </row>
    <row r="2505" spans="1:9" x14ac:dyDescent="0.25">
      <c r="A2505" s="12" t="s">
        <v>237</v>
      </c>
      <c r="B2505" s="13" t="s">
        <v>238</v>
      </c>
      <c r="C2505" s="14">
        <v>140</v>
      </c>
      <c r="D2505" s="14">
        <v>1995</v>
      </c>
      <c r="E2505">
        <f t="shared" si="39"/>
        <v>1401995</v>
      </c>
      <c r="F2505" s="41">
        <f>IFERROR(VLOOKUP(E2505,Heritage!$E$3:$H$4601,4,FALSE),"")</f>
        <v>0.7</v>
      </c>
      <c r="G2505" s="41">
        <f>IFERROR(VLOOKUP(E2505,'PRS até 2014'!$E$4:$L$6307,8,FALSE),"")</f>
        <v>0.55555555555555547</v>
      </c>
      <c r="H2505" t="str">
        <f>IFERROR(VLOOKUP(E2505,'Global Insight'!$E$2:$F$4102,2,FALSE),"")</f>
        <v/>
      </c>
      <c r="I2505" t="str">
        <f>IFERROR(VLOOKUP(E2505,EIU!$E$2:$H$3662,4,FALSE),"")</f>
        <v/>
      </c>
    </row>
    <row r="2506" spans="1:9" x14ac:dyDescent="0.25">
      <c r="A2506" s="12" t="s">
        <v>241</v>
      </c>
      <c r="B2506" s="13" t="s">
        <v>242</v>
      </c>
      <c r="C2506" s="14">
        <v>141</v>
      </c>
      <c r="D2506" s="14">
        <v>1995</v>
      </c>
      <c r="E2506">
        <f t="shared" si="39"/>
        <v>1411995</v>
      </c>
      <c r="F2506" s="41">
        <f>IFERROR(VLOOKUP(E2506,Heritage!$E$3:$H$4601,4,FALSE),"")</f>
        <v>0.7</v>
      </c>
      <c r="G2506" s="41">
        <f>IFERROR(VLOOKUP(E2506,'PRS até 2014'!$E$4:$L$6307,8,FALSE),"")</f>
        <v>0.75</v>
      </c>
      <c r="H2506" t="str">
        <f>IFERROR(VLOOKUP(E2506,'Global Insight'!$E$2:$F$4102,2,FALSE),"")</f>
        <v/>
      </c>
      <c r="I2506" t="str">
        <f>IFERROR(VLOOKUP(E2506,EIU!$E$2:$H$3662,4,FALSE),"")</f>
        <v/>
      </c>
    </row>
    <row r="2507" spans="1:9" x14ac:dyDescent="0.25">
      <c r="A2507" s="12" t="s">
        <v>244</v>
      </c>
      <c r="B2507" s="13" t="s">
        <v>245</v>
      </c>
      <c r="C2507" s="14">
        <v>142</v>
      </c>
      <c r="D2507" s="14">
        <v>1995</v>
      </c>
      <c r="E2507">
        <f t="shared" si="39"/>
        <v>1421995</v>
      </c>
      <c r="F2507" s="41">
        <f>IFERROR(VLOOKUP(E2507,Heritage!$E$3:$H$4601,4,FALSE),"")</f>
        <v>0.7</v>
      </c>
      <c r="G2507" s="41">
        <f>IFERROR(VLOOKUP(E2507,'PRS até 2014'!$E$4:$L$6307,8,FALSE),"")</f>
        <v>0.75</v>
      </c>
      <c r="H2507" t="str">
        <f>IFERROR(VLOOKUP(E2507,'Global Insight'!$E$2:$F$4102,2,FALSE),"")</f>
        <v/>
      </c>
      <c r="I2507" t="str">
        <f>IFERROR(VLOOKUP(E2507,EIU!$E$2:$H$3662,4,FALSE),"")</f>
        <v/>
      </c>
    </row>
    <row r="2508" spans="1:9" x14ac:dyDescent="0.25">
      <c r="A2508" s="12" t="s">
        <v>248</v>
      </c>
      <c r="B2508" s="13" t="s">
        <v>249</v>
      </c>
      <c r="C2508" s="14">
        <v>143</v>
      </c>
      <c r="D2508" s="14">
        <v>1995</v>
      </c>
      <c r="E2508">
        <f t="shared" si="39"/>
        <v>1431995</v>
      </c>
      <c r="F2508" s="41" t="str">
        <f>IFERROR(VLOOKUP(E2508,Heritage!$E$3:$H$4601,4,FALSE),"")</f>
        <v/>
      </c>
      <c r="G2508" s="41">
        <f>IFERROR(VLOOKUP(E2508,'PRS até 2014'!$E$4:$L$6307,8,FALSE),"")</f>
        <v>0.61111111111111116</v>
      </c>
      <c r="H2508" t="str">
        <f>IFERROR(VLOOKUP(E2508,'Global Insight'!$E$2:$F$4102,2,FALSE),"")</f>
        <v/>
      </c>
      <c r="I2508" t="str">
        <f>IFERROR(VLOOKUP(E2508,EIU!$E$2:$H$3662,4,FALSE),"")</f>
        <v/>
      </c>
    </row>
    <row r="2509" spans="1:9" x14ac:dyDescent="0.25">
      <c r="A2509" s="12" t="s">
        <v>250</v>
      </c>
      <c r="B2509" s="13" t="s">
        <v>390</v>
      </c>
      <c r="C2509" s="14">
        <v>144</v>
      </c>
      <c r="D2509" s="14">
        <v>1995</v>
      </c>
      <c r="E2509">
        <f t="shared" si="39"/>
        <v>1441995</v>
      </c>
      <c r="F2509" s="41">
        <f>IFERROR(VLOOKUP(E2509,Heritage!$E$3:$H$4601,4,FALSE),"")</f>
        <v>0.3</v>
      </c>
      <c r="G2509" s="41">
        <f>IFERROR(VLOOKUP(E2509,'PRS até 2014'!$E$4:$L$6307,8,FALSE),"")</f>
        <v>0.66666666666666663</v>
      </c>
      <c r="H2509" t="str">
        <f>IFERROR(VLOOKUP(E2509,'Global Insight'!$E$2:$F$4102,2,FALSE),"")</f>
        <v/>
      </c>
      <c r="I2509" t="str">
        <f>IFERROR(VLOOKUP(E2509,EIU!$E$2:$H$3662,4,FALSE),"")</f>
        <v/>
      </c>
    </row>
    <row r="2510" spans="1:9" x14ac:dyDescent="0.25">
      <c r="A2510" s="12" t="s">
        <v>251</v>
      </c>
      <c r="B2510" s="13" t="s">
        <v>252</v>
      </c>
      <c r="C2510" s="14">
        <v>145</v>
      </c>
      <c r="D2510" s="14">
        <v>1995</v>
      </c>
      <c r="E2510">
        <f t="shared" si="39"/>
        <v>1451995</v>
      </c>
      <c r="F2510" s="41">
        <f>IFERROR(VLOOKUP(E2510,Heritage!$E$3:$H$4601,4,FALSE),"")</f>
        <v>0.5</v>
      </c>
      <c r="G2510" s="41">
        <f>IFERROR(VLOOKUP(E2510,'PRS até 2014'!$E$4:$L$6307,8,FALSE),"")</f>
        <v>0.52777777777777779</v>
      </c>
      <c r="H2510" t="str">
        <f>IFERROR(VLOOKUP(E2510,'Global Insight'!$E$2:$F$4102,2,FALSE),"")</f>
        <v/>
      </c>
      <c r="I2510" t="str">
        <f>IFERROR(VLOOKUP(E2510,EIU!$E$2:$H$3662,4,FALSE),"")</f>
        <v/>
      </c>
    </row>
    <row r="2511" spans="1:9" x14ac:dyDescent="0.25">
      <c r="A2511" s="12" t="s">
        <v>253</v>
      </c>
      <c r="B2511" s="13" t="s">
        <v>254</v>
      </c>
      <c r="C2511" s="14">
        <v>146</v>
      </c>
      <c r="D2511" s="14">
        <v>1995</v>
      </c>
      <c r="E2511">
        <f t="shared" si="39"/>
        <v>1461995</v>
      </c>
      <c r="F2511" s="41" t="str">
        <f>IFERROR(VLOOKUP(E2511,Heritage!$E$3:$H$4601,4,FALSE),"")</f>
        <v/>
      </c>
      <c r="G2511" s="41" t="str">
        <f>IFERROR(VLOOKUP(E2511,'PRS até 2014'!$E$4:$L$6307,8,FALSE),"")</f>
        <v xml:space="preserve"> </v>
      </c>
      <c r="H2511" t="str">
        <f>IFERROR(VLOOKUP(E2511,'Global Insight'!$E$2:$F$4102,2,FALSE),"")</f>
        <v/>
      </c>
      <c r="I2511" t="str">
        <f>IFERROR(VLOOKUP(E2511,EIU!$E$2:$H$3662,4,FALSE),"")</f>
        <v/>
      </c>
    </row>
    <row r="2512" spans="1:9" x14ac:dyDescent="0.25">
      <c r="A2512" s="12" t="s">
        <v>365</v>
      </c>
      <c r="B2512" s="13" t="s">
        <v>391</v>
      </c>
      <c r="C2512" s="14">
        <v>147</v>
      </c>
      <c r="D2512" s="14">
        <v>1995</v>
      </c>
      <c r="E2512">
        <f t="shared" si="39"/>
        <v>1471995</v>
      </c>
      <c r="F2512" s="41">
        <f>IFERROR(VLOOKUP(E2512,Heritage!$E$3:$H$4601,4,FALSE),"")</f>
        <v>0.5</v>
      </c>
      <c r="G2512" s="41" t="str">
        <f>IFERROR(VLOOKUP(E2512,'PRS até 2014'!$E$4:$L$6307,8,FALSE),"")</f>
        <v xml:space="preserve"> </v>
      </c>
      <c r="H2512" t="str">
        <f>IFERROR(VLOOKUP(E2512,'Global Insight'!$E$2:$F$4102,2,FALSE),"")</f>
        <v/>
      </c>
      <c r="I2512" t="str">
        <f>IFERROR(VLOOKUP(E2512,EIU!$E$2:$H$3662,4,FALSE),"")</f>
        <v/>
      </c>
    </row>
    <row r="2513" spans="1:9" x14ac:dyDescent="0.25">
      <c r="A2513" s="12" t="s">
        <v>366</v>
      </c>
      <c r="B2513" s="13" t="s">
        <v>392</v>
      </c>
      <c r="C2513" s="14">
        <v>148</v>
      </c>
      <c r="D2513" s="14">
        <v>1995</v>
      </c>
      <c r="E2513">
        <f t="shared" si="39"/>
        <v>1481995</v>
      </c>
      <c r="F2513" s="41" t="str">
        <f>IFERROR(VLOOKUP(E2513,Heritage!$E$3:$H$4601,4,FALSE),"")</f>
        <v/>
      </c>
      <c r="G2513" s="41" t="str">
        <f>IFERROR(VLOOKUP(E2513,'PRS até 2014'!$E$4:$L$6307,8,FALSE),"")</f>
        <v xml:space="preserve"> </v>
      </c>
      <c r="H2513" t="str">
        <f>IFERROR(VLOOKUP(E2513,'Global Insight'!$E$2:$F$4102,2,FALSE),"")</f>
        <v/>
      </c>
      <c r="I2513" t="str">
        <f>IFERROR(VLOOKUP(E2513,EIU!$E$2:$H$3662,4,FALSE),"")</f>
        <v/>
      </c>
    </row>
    <row r="2514" spans="1:9" x14ac:dyDescent="0.25">
      <c r="A2514" s="12" t="s">
        <v>272</v>
      </c>
      <c r="B2514" s="13" t="s">
        <v>273</v>
      </c>
      <c r="C2514" s="14">
        <v>149</v>
      </c>
      <c r="D2514" s="14">
        <v>1995</v>
      </c>
      <c r="E2514">
        <f t="shared" si="39"/>
        <v>1491995</v>
      </c>
      <c r="F2514" s="41" t="str">
        <f>IFERROR(VLOOKUP(E2514,Heritage!$E$3:$H$4601,4,FALSE),"")</f>
        <v/>
      </c>
      <c r="G2514" s="41" t="str">
        <f>IFERROR(VLOOKUP(E2514,'PRS até 2014'!$E$4:$L$6307,8,FALSE),"")</f>
        <v xml:space="preserve"> </v>
      </c>
      <c r="H2514" t="str">
        <f>IFERROR(VLOOKUP(E2514,'Global Insight'!$E$2:$F$4102,2,FALSE),"")</f>
        <v/>
      </c>
      <c r="I2514" t="str">
        <f>IFERROR(VLOOKUP(E2514,EIU!$E$2:$H$3662,4,FALSE),"")</f>
        <v/>
      </c>
    </row>
    <row r="2515" spans="1:9" x14ac:dyDescent="0.25">
      <c r="A2515" s="12" t="s">
        <v>255</v>
      </c>
      <c r="B2515" s="13" t="s">
        <v>256</v>
      </c>
      <c r="C2515" s="14">
        <v>150</v>
      </c>
      <c r="D2515" s="14">
        <v>1995</v>
      </c>
      <c r="E2515">
        <f t="shared" si="39"/>
        <v>1501995</v>
      </c>
      <c r="F2515" s="41">
        <f>IFERROR(VLOOKUP(E2515,Heritage!$E$3:$H$4601,4,FALSE),"")</f>
        <v>0.9</v>
      </c>
      <c r="G2515" s="41">
        <f>IFERROR(VLOOKUP(E2515,'PRS até 2014'!$E$4:$L$6307,8,FALSE),"")</f>
        <v>0.55555555555555558</v>
      </c>
      <c r="H2515" t="str">
        <f>IFERROR(VLOOKUP(E2515,'Global Insight'!$E$2:$F$4102,2,FALSE),"")</f>
        <v/>
      </c>
      <c r="I2515" t="str">
        <f>IFERROR(VLOOKUP(E2515,EIU!$E$2:$H$3662,4,FALSE),"")</f>
        <v/>
      </c>
    </row>
    <row r="2516" spans="1:9" x14ac:dyDescent="0.25">
      <c r="A2516" s="12" t="s">
        <v>259</v>
      </c>
      <c r="B2516" s="13" t="s">
        <v>260</v>
      </c>
      <c r="C2516" s="14">
        <v>151</v>
      </c>
      <c r="D2516" s="14">
        <v>1995</v>
      </c>
      <c r="E2516">
        <f t="shared" si="39"/>
        <v>1511995</v>
      </c>
      <c r="F2516" s="41">
        <f>IFERROR(VLOOKUP(E2516,Heritage!$E$3:$H$4601,4,FALSE),"")</f>
        <v>0.7</v>
      </c>
      <c r="G2516" s="41">
        <f>IFERROR(VLOOKUP(E2516,'PRS até 2014'!$E$4:$L$6307,8,FALSE),"")</f>
        <v>0.5</v>
      </c>
      <c r="H2516" t="str">
        <f>IFERROR(VLOOKUP(E2516,'Global Insight'!$E$2:$F$4102,2,FALSE),"")</f>
        <v/>
      </c>
      <c r="I2516" t="str">
        <f>IFERROR(VLOOKUP(E2516,EIU!$E$2:$H$3662,4,FALSE),"")</f>
        <v/>
      </c>
    </row>
    <row r="2517" spans="1:9" x14ac:dyDescent="0.25">
      <c r="A2517" s="12" t="s">
        <v>271</v>
      </c>
      <c r="B2517" s="13" t="s">
        <v>393</v>
      </c>
      <c r="C2517" s="14">
        <v>152</v>
      </c>
      <c r="D2517" s="14">
        <v>1995</v>
      </c>
      <c r="E2517">
        <f t="shared" si="39"/>
        <v>1521995</v>
      </c>
      <c r="F2517" s="41" t="str">
        <f>IFERROR(VLOOKUP(E2517,Heritage!$E$3:$H$4601,4,FALSE),"")</f>
        <v/>
      </c>
      <c r="G2517" s="41">
        <f>IFERROR(VLOOKUP(E2517,'PRS até 2014'!$E$4:$L$6307,8,FALSE),"")</f>
        <v>0.61111111111111105</v>
      </c>
      <c r="H2517" t="str">
        <f>IFERROR(VLOOKUP(E2517,'Global Insight'!$E$2:$F$4102,2,FALSE),"")</f>
        <v/>
      </c>
      <c r="I2517" t="str">
        <f>IFERROR(VLOOKUP(E2517,EIU!$E$2:$H$3662,4,FALSE),"")</f>
        <v/>
      </c>
    </row>
    <row r="2518" spans="1:9" x14ac:dyDescent="0.25">
      <c r="A2518" s="12" t="s">
        <v>284</v>
      </c>
      <c r="B2518" s="13" t="s">
        <v>285</v>
      </c>
      <c r="C2518" s="14">
        <v>153</v>
      </c>
      <c r="D2518" s="14">
        <v>1995</v>
      </c>
      <c r="E2518">
        <f t="shared" si="39"/>
        <v>1531995</v>
      </c>
      <c r="F2518" s="41" t="str">
        <f>IFERROR(VLOOKUP(E2518,Heritage!$E$3:$H$4601,4,FALSE),"")</f>
        <v/>
      </c>
      <c r="G2518" s="41" t="str">
        <f>IFERROR(VLOOKUP(E2518,'PRS até 2014'!$E$4:$L$6307,8,FALSE),"")</f>
        <v xml:space="preserve"> </v>
      </c>
      <c r="H2518" t="str">
        <f>IFERROR(VLOOKUP(E2518,'Global Insight'!$E$2:$F$4102,2,FALSE),"")</f>
        <v/>
      </c>
      <c r="I2518" t="str">
        <f>IFERROR(VLOOKUP(E2518,EIU!$E$2:$H$3662,4,FALSE),"")</f>
        <v/>
      </c>
    </row>
    <row r="2519" spans="1:9" x14ac:dyDescent="0.25">
      <c r="A2519" s="12" t="s">
        <v>265</v>
      </c>
      <c r="B2519" s="13" t="s">
        <v>266</v>
      </c>
      <c r="C2519" s="14">
        <v>154</v>
      </c>
      <c r="D2519" s="14">
        <v>1995</v>
      </c>
      <c r="E2519">
        <f t="shared" si="39"/>
        <v>1541995</v>
      </c>
      <c r="F2519" s="41">
        <f>IFERROR(VLOOKUP(E2519,Heritage!$E$3:$H$4601,4,FALSE),"")</f>
        <v>0.5</v>
      </c>
      <c r="G2519" s="41">
        <f>IFERROR(VLOOKUP(E2519,'PRS até 2014'!$E$4:$L$6307,8,FALSE),"")</f>
        <v>0.24999999999999997</v>
      </c>
      <c r="H2519" t="str">
        <f>IFERROR(VLOOKUP(E2519,'Global Insight'!$E$2:$F$4102,2,FALSE),"")</f>
        <v/>
      </c>
      <c r="I2519" t="str">
        <f>IFERROR(VLOOKUP(E2519,EIU!$E$2:$H$3662,4,FALSE),"")</f>
        <v/>
      </c>
    </row>
    <row r="2520" spans="1:9" x14ac:dyDescent="0.25">
      <c r="A2520" s="12" t="s">
        <v>261</v>
      </c>
      <c r="B2520" s="13" t="s">
        <v>262</v>
      </c>
      <c r="C2520" s="14">
        <v>155</v>
      </c>
      <c r="D2520" s="14">
        <v>1995</v>
      </c>
      <c r="E2520">
        <f t="shared" si="39"/>
        <v>1551995</v>
      </c>
      <c r="F2520" s="41">
        <f>IFERROR(VLOOKUP(E2520,Heritage!$E$3:$H$4601,4,FALSE),"")</f>
        <v>0.9</v>
      </c>
      <c r="G2520" s="41">
        <f>IFERROR(VLOOKUP(E2520,'PRS até 2014'!$E$4:$L$6307,8,FALSE),"")</f>
        <v>0.75</v>
      </c>
      <c r="H2520" t="str">
        <f>IFERROR(VLOOKUP(E2520,'Global Insight'!$E$2:$F$4102,2,FALSE),"")</f>
        <v/>
      </c>
      <c r="I2520" t="str">
        <f>IFERROR(VLOOKUP(E2520,EIU!$E$2:$H$3662,4,FALSE),"")</f>
        <v/>
      </c>
    </row>
    <row r="2521" spans="1:9" x14ac:dyDescent="0.25">
      <c r="A2521" s="12" t="s">
        <v>276</v>
      </c>
      <c r="B2521" s="13" t="s">
        <v>277</v>
      </c>
      <c r="C2521" s="14">
        <v>156</v>
      </c>
      <c r="D2521" s="14">
        <v>1995</v>
      </c>
      <c r="E2521">
        <f t="shared" si="39"/>
        <v>1561995</v>
      </c>
      <c r="F2521" s="41">
        <f>IFERROR(VLOOKUP(E2521,Heritage!$E$3:$H$4601,4,FALSE),"")</f>
        <v>0.5</v>
      </c>
      <c r="G2521" s="41">
        <f>IFERROR(VLOOKUP(E2521,'PRS até 2014'!$E$4:$L$6307,8,FALSE),"")</f>
        <v>0.72222222222222221</v>
      </c>
      <c r="H2521" t="str">
        <f>IFERROR(VLOOKUP(E2521,'Global Insight'!$E$2:$F$4102,2,FALSE),"")</f>
        <v/>
      </c>
      <c r="I2521" t="str">
        <f>IFERROR(VLOOKUP(E2521,EIU!$E$2:$H$3662,4,FALSE),"")</f>
        <v/>
      </c>
    </row>
    <row r="2522" spans="1:9" x14ac:dyDescent="0.25">
      <c r="A2522" s="12" t="s">
        <v>278</v>
      </c>
      <c r="B2522" s="13" t="s">
        <v>279</v>
      </c>
      <c r="C2522" s="14">
        <v>157</v>
      </c>
      <c r="D2522" s="14">
        <v>1995</v>
      </c>
      <c r="E2522">
        <f t="shared" si="39"/>
        <v>1571995</v>
      </c>
      <c r="F2522" s="41">
        <f>IFERROR(VLOOKUP(E2522,Heritage!$E$3:$H$4601,4,FALSE),"")</f>
        <v>0.3</v>
      </c>
      <c r="G2522" s="41" t="str">
        <f>IFERROR(VLOOKUP(E2522,'PRS até 2014'!$E$4:$L$6307,8,FALSE),"")</f>
        <v xml:space="preserve"> </v>
      </c>
      <c r="H2522" t="str">
        <f>IFERROR(VLOOKUP(E2522,'Global Insight'!$E$2:$F$4102,2,FALSE),"")</f>
        <v/>
      </c>
      <c r="I2522" t="str">
        <f>IFERROR(VLOOKUP(E2522,EIU!$E$2:$H$3662,4,FALSE),"")</f>
        <v/>
      </c>
    </row>
    <row r="2523" spans="1:9" x14ac:dyDescent="0.25">
      <c r="A2523" s="12" t="s">
        <v>263</v>
      </c>
      <c r="B2523" s="13" t="s">
        <v>264</v>
      </c>
      <c r="C2523" s="14">
        <v>158</v>
      </c>
      <c r="D2523" s="14">
        <v>1995</v>
      </c>
      <c r="E2523">
        <f t="shared" si="39"/>
        <v>1581995</v>
      </c>
      <c r="F2523" s="41" t="str">
        <f>IFERROR(VLOOKUP(E2523,Heritage!$E$3:$H$4601,4,FALSE),"")</f>
        <v/>
      </c>
      <c r="G2523" s="41" t="str">
        <f>IFERROR(VLOOKUP(E2523,'PRS até 2014'!$E$4:$L$6307,8,FALSE),"")</f>
        <v xml:space="preserve"> </v>
      </c>
      <c r="H2523" t="str">
        <f>IFERROR(VLOOKUP(E2523,'Global Insight'!$E$2:$F$4102,2,FALSE),"")</f>
        <v/>
      </c>
      <c r="I2523" t="str">
        <f>IFERROR(VLOOKUP(E2523,EIU!$E$2:$H$3662,4,FALSE),"")</f>
        <v/>
      </c>
    </row>
    <row r="2524" spans="1:9" x14ac:dyDescent="0.25">
      <c r="A2524" s="12" t="s">
        <v>269</v>
      </c>
      <c r="B2524" s="13" t="s">
        <v>270</v>
      </c>
      <c r="C2524" s="14">
        <v>159</v>
      </c>
      <c r="D2524" s="14">
        <v>1995</v>
      </c>
      <c r="E2524">
        <f t="shared" si="39"/>
        <v>1591995</v>
      </c>
      <c r="F2524" s="41" t="str">
        <f>IFERROR(VLOOKUP(E2524,Heritage!$E$3:$H$4601,4,FALSE),"")</f>
        <v/>
      </c>
      <c r="G2524" s="41">
        <f>IFERROR(VLOOKUP(E2524,'PRS até 2014'!$E$4:$L$6307,8,FALSE),"")</f>
        <v>0.19444444444444445</v>
      </c>
      <c r="H2524" t="str">
        <f>IFERROR(VLOOKUP(E2524,'Global Insight'!$E$2:$F$4102,2,FALSE),"")</f>
        <v/>
      </c>
      <c r="I2524" t="str">
        <f>IFERROR(VLOOKUP(E2524,EIU!$E$2:$H$3662,4,FALSE),"")</f>
        <v/>
      </c>
    </row>
    <row r="2525" spans="1:9" x14ac:dyDescent="0.25">
      <c r="A2525" s="12" t="s">
        <v>327</v>
      </c>
      <c r="B2525" s="13" t="s">
        <v>328</v>
      </c>
      <c r="C2525" s="14">
        <v>160</v>
      </c>
      <c r="D2525" s="14">
        <v>1995</v>
      </c>
      <c r="E2525">
        <f t="shared" si="39"/>
        <v>1601995</v>
      </c>
      <c r="F2525" s="41">
        <f>IFERROR(VLOOKUP(E2525,Heritage!$E$3:$H$4601,4,FALSE),"")</f>
        <v>0.5</v>
      </c>
      <c r="G2525" s="41">
        <f>IFERROR(VLOOKUP(E2525,'PRS até 2014'!$E$4:$L$6307,8,FALSE),"")</f>
        <v>0.69444444444444442</v>
      </c>
      <c r="H2525" t="str">
        <f>IFERROR(VLOOKUP(E2525,'Global Insight'!$E$2:$F$4102,2,FALSE),"")</f>
        <v/>
      </c>
      <c r="I2525" t="str">
        <f>IFERROR(VLOOKUP(E2525,EIU!$E$2:$H$3662,4,FALSE),"")</f>
        <v/>
      </c>
    </row>
    <row r="2526" spans="1:9" x14ac:dyDescent="0.25">
      <c r="A2526" s="12" t="s">
        <v>89</v>
      </c>
      <c r="B2526" s="13" t="s">
        <v>90</v>
      </c>
      <c r="C2526" s="14">
        <v>161</v>
      </c>
      <c r="D2526" s="14">
        <v>1995</v>
      </c>
      <c r="E2526">
        <f t="shared" si="39"/>
        <v>1611995</v>
      </c>
      <c r="F2526" s="41">
        <f>IFERROR(VLOOKUP(E2526,Heritage!$E$3:$H$4601,4,FALSE),"")</f>
        <v>0.7</v>
      </c>
      <c r="G2526" s="41">
        <f>IFERROR(VLOOKUP(E2526,'PRS até 2014'!$E$4:$L$6307,8,FALSE),"")</f>
        <v>0.66666666666666663</v>
      </c>
      <c r="H2526" t="str">
        <f>IFERROR(VLOOKUP(E2526,'Global Insight'!$E$2:$F$4102,2,FALSE),"")</f>
        <v/>
      </c>
      <c r="I2526" t="str">
        <f>IFERROR(VLOOKUP(E2526,EIU!$E$2:$H$3662,4,FALSE),"")</f>
        <v/>
      </c>
    </row>
    <row r="2527" spans="1:9" x14ac:dyDescent="0.25">
      <c r="A2527" s="12" t="s">
        <v>173</v>
      </c>
      <c r="B2527" s="13" t="s">
        <v>174</v>
      </c>
      <c r="C2527" s="14">
        <v>162</v>
      </c>
      <c r="D2527" s="14">
        <v>1995</v>
      </c>
      <c r="E2527">
        <f t="shared" si="39"/>
        <v>1621995</v>
      </c>
      <c r="F2527" s="41">
        <f>IFERROR(VLOOKUP(E2527,Heritage!$E$3:$H$4601,4,FALSE),"")</f>
        <v>0.5</v>
      </c>
      <c r="G2527" s="41">
        <f>IFERROR(VLOOKUP(E2527,'PRS até 2014'!$E$4:$L$6307,8,FALSE),"")</f>
        <v>0.58333333333333326</v>
      </c>
      <c r="H2527" t="str">
        <f>IFERROR(VLOOKUP(E2527,'Global Insight'!$E$2:$F$4102,2,FALSE),"")</f>
        <v/>
      </c>
      <c r="I2527" t="str">
        <f>IFERROR(VLOOKUP(E2527,EIU!$E$2:$H$3662,4,FALSE),"")</f>
        <v/>
      </c>
    </row>
    <row r="2528" spans="1:9" x14ac:dyDescent="0.25">
      <c r="A2528" s="12" t="s">
        <v>367</v>
      </c>
      <c r="B2528" s="13" t="s">
        <v>394</v>
      </c>
      <c r="C2528" s="14">
        <v>163</v>
      </c>
      <c r="D2528" s="14">
        <v>1995</v>
      </c>
      <c r="E2528">
        <f t="shared" si="39"/>
        <v>1631995</v>
      </c>
      <c r="F2528" s="41" t="str">
        <f>IFERROR(VLOOKUP(E2528,Heritage!$E$3:$H$4601,4,FALSE),"")</f>
        <v/>
      </c>
      <c r="G2528" s="41" t="str">
        <f>IFERROR(VLOOKUP(E2528,'PRS até 2014'!$E$4:$L$6307,8,FALSE),"")</f>
        <v xml:space="preserve"> </v>
      </c>
      <c r="H2528" t="str">
        <f>IFERROR(VLOOKUP(E2528,'Global Insight'!$E$2:$F$4102,2,FALSE),"")</f>
        <v/>
      </c>
      <c r="I2528" t="str">
        <f>IFERROR(VLOOKUP(E2528,EIU!$E$2:$H$3662,4,FALSE),"")</f>
        <v/>
      </c>
    </row>
    <row r="2529" spans="1:9" x14ac:dyDescent="0.25">
      <c r="A2529" s="12" t="s">
        <v>368</v>
      </c>
      <c r="B2529" s="13" t="s">
        <v>395</v>
      </c>
      <c r="C2529" s="14">
        <v>164</v>
      </c>
      <c r="D2529" s="14">
        <v>1995</v>
      </c>
      <c r="E2529">
        <f t="shared" si="39"/>
        <v>1641995</v>
      </c>
      <c r="F2529" s="41" t="str">
        <f>IFERROR(VLOOKUP(E2529,Heritage!$E$3:$H$4601,4,FALSE),"")</f>
        <v/>
      </c>
      <c r="G2529" s="41" t="str">
        <f>IFERROR(VLOOKUP(E2529,'PRS até 2014'!$E$4:$L$6307,8,FALSE),"")</f>
        <v xml:space="preserve"> </v>
      </c>
      <c r="H2529" t="str">
        <f>IFERROR(VLOOKUP(E2529,'Global Insight'!$E$2:$F$4102,2,FALSE),"")</f>
        <v/>
      </c>
      <c r="I2529" t="str">
        <f>IFERROR(VLOOKUP(E2529,EIU!$E$2:$H$3662,4,FALSE),"")</f>
        <v/>
      </c>
    </row>
    <row r="2530" spans="1:9" x14ac:dyDescent="0.25">
      <c r="A2530" s="12" t="s">
        <v>369</v>
      </c>
      <c r="B2530" s="13" t="s">
        <v>396</v>
      </c>
      <c r="C2530" s="14">
        <v>165</v>
      </c>
      <c r="D2530" s="14">
        <v>1995</v>
      </c>
      <c r="E2530">
        <f t="shared" si="39"/>
        <v>1651995</v>
      </c>
      <c r="F2530" s="41" t="str">
        <f>IFERROR(VLOOKUP(E2530,Heritage!$E$3:$H$4601,4,FALSE),"")</f>
        <v/>
      </c>
      <c r="G2530" s="41" t="str">
        <f>IFERROR(VLOOKUP(E2530,'PRS até 2014'!$E$4:$L$6307,8,FALSE),"")</f>
        <v xml:space="preserve"> </v>
      </c>
      <c r="H2530" t="str">
        <f>IFERROR(VLOOKUP(E2530,'Global Insight'!$E$2:$F$4102,2,FALSE),"")</f>
        <v/>
      </c>
      <c r="I2530" t="str">
        <f>IFERROR(VLOOKUP(E2530,EIU!$E$2:$H$3662,4,FALSE),"")</f>
        <v/>
      </c>
    </row>
    <row r="2531" spans="1:9" x14ac:dyDescent="0.25">
      <c r="A2531" s="12" t="s">
        <v>257</v>
      </c>
      <c r="B2531" s="13" t="s">
        <v>258</v>
      </c>
      <c r="C2531" s="14">
        <v>166</v>
      </c>
      <c r="D2531" s="14">
        <v>1995</v>
      </c>
      <c r="E2531">
        <f t="shared" si="39"/>
        <v>1661995</v>
      </c>
      <c r="F2531" s="41">
        <f>IFERROR(VLOOKUP(E2531,Heritage!$E$3:$H$4601,4,FALSE),"")</f>
        <v>0.3</v>
      </c>
      <c r="G2531" s="41">
        <f>IFERROR(VLOOKUP(E2531,'PRS até 2014'!$E$4:$L$6307,8,FALSE),"")</f>
        <v>0.33333333333333331</v>
      </c>
      <c r="H2531" t="str">
        <f>IFERROR(VLOOKUP(E2531,'Global Insight'!$E$2:$F$4102,2,FALSE),"")</f>
        <v/>
      </c>
      <c r="I2531" t="str">
        <f>IFERROR(VLOOKUP(E2531,EIU!$E$2:$H$3662,4,FALSE),"")</f>
        <v/>
      </c>
    </row>
    <row r="2532" spans="1:9" x14ac:dyDescent="0.25">
      <c r="A2532" s="12" t="s">
        <v>274</v>
      </c>
      <c r="B2532" s="13" t="s">
        <v>275</v>
      </c>
      <c r="C2532" s="14">
        <v>167</v>
      </c>
      <c r="D2532" s="14">
        <v>1995</v>
      </c>
      <c r="E2532">
        <f t="shared" si="39"/>
        <v>1671995</v>
      </c>
      <c r="F2532" s="41">
        <f>IFERROR(VLOOKUP(E2532,Heritage!$E$3:$H$4601,4,FALSE),"")</f>
        <v>0.5</v>
      </c>
      <c r="G2532" s="41">
        <f>IFERROR(VLOOKUP(E2532,'PRS até 2014'!$E$4:$L$6307,8,FALSE),"")</f>
        <v>0.47222222222222221</v>
      </c>
      <c r="H2532" t="str">
        <f>IFERROR(VLOOKUP(E2532,'Global Insight'!$E$2:$F$4102,2,FALSE),"")</f>
        <v/>
      </c>
      <c r="I2532" t="str">
        <f>IFERROR(VLOOKUP(E2532,EIU!$E$2:$H$3662,4,FALSE),"")</f>
        <v/>
      </c>
    </row>
    <row r="2533" spans="1:9" x14ac:dyDescent="0.25">
      <c r="A2533" s="12" t="s">
        <v>282</v>
      </c>
      <c r="B2533" s="13" t="s">
        <v>283</v>
      </c>
      <c r="C2533" s="14">
        <v>168</v>
      </c>
      <c r="D2533" s="14">
        <v>1995</v>
      </c>
      <c r="E2533">
        <f t="shared" si="39"/>
        <v>1681995</v>
      </c>
      <c r="F2533" s="41" t="str">
        <f>IFERROR(VLOOKUP(E2533,Heritage!$E$3:$H$4601,4,FALSE),"")</f>
        <v/>
      </c>
      <c r="G2533" s="41" t="str">
        <f>IFERROR(VLOOKUP(E2533,'PRS até 2014'!$E$4:$L$6307,8,FALSE),"")</f>
        <v xml:space="preserve"> </v>
      </c>
      <c r="H2533" t="str">
        <f>IFERROR(VLOOKUP(E2533,'Global Insight'!$E$2:$F$4102,2,FALSE),"")</f>
        <v/>
      </c>
      <c r="I2533" t="str">
        <f>IFERROR(VLOOKUP(E2533,EIU!$E$2:$H$3662,4,FALSE),"")</f>
        <v/>
      </c>
    </row>
    <row r="2534" spans="1:9" x14ac:dyDescent="0.25">
      <c r="A2534" s="12" t="s">
        <v>280</v>
      </c>
      <c r="B2534" s="13" t="s">
        <v>281</v>
      </c>
      <c r="C2534" s="14">
        <v>169</v>
      </c>
      <c r="D2534" s="14">
        <v>1995</v>
      </c>
      <c r="E2534">
        <f t="shared" si="39"/>
        <v>1691995</v>
      </c>
      <c r="F2534" s="41">
        <f>IFERROR(VLOOKUP(E2534,Heritage!$E$3:$H$4601,4,FALSE),"")</f>
        <v>0.7</v>
      </c>
      <c r="G2534" s="41">
        <f>IFERROR(VLOOKUP(E2534,'PRS até 2014'!$E$4:$L$6307,8,FALSE),"")</f>
        <v>0.83333333333333326</v>
      </c>
      <c r="H2534" t="str">
        <f>IFERROR(VLOOKUP(E2534,'Global Insight'!$E$2:$F$4102,2,FALSE),"")</f>
        <v/>
      </c>
      <c r="I2534" t="str">
        <f>IFERROR(VLOOKUP(E2534,EIU!$E$2:$H$3662,4,FALSE),"")</f>
        <v/>
      </c>
    </row>
    <row r="2535" spans="1:9" x14ac:dyDescent="0.25">
      <c r="A2535" s="12" t="s">
        <v>49</v>
      </c>
      <c r="B2535" s="13" t="s">
        <v>50</v>
      </c>
      <c r="C2535" s="14">
        <v>170</v>
      </c>
      <c r="D2535" s="14">
        <v>1995</v>
      </c>
      <c r="E2535">
        <f t="shared" si="39"/>
        <v>1701995</v>
      </c>
      <c r="F2535" s="41">
        <f>IFERROR(VLOOKUP(E2535,Heritage!$E$3:$H$4601,4,FALSE),"")</f>
        <v>0.7</v>
      </c>
      <c r="G2535" s="41">
        <f>IFERROR(VLOOKUP(E2535,'PRS até 2014'!$E$4:$L$6307,8,FALSE),"")</f>
        <v>0.86111111111111116</v>
      </c>
      <c r="H2535" t="str">
        <f>IFERROR(VLOOKUP(E2535,'Global Insight'!$E$2:$F$4102,2,FALSE),"")</f>
        <v/>
      </c>
      <c r="I2535" t="str">
        <f>IFERROR(VLOOKUP(E2535,EIU!$E$2:$H$3662,4,FALSE),"")</f>
        <v/>
      </c>
    </row>
    <row r="2536" spans="1:9" x14ac:dyDescent="0.25">
      <c r="A2536" s="12" t="s">
        <v>286</v>
      </c>
      <c r="B2536" s="13" t="s">
        <v>287</v>
      </c>
      <c r="C2536" s="14">
        <v>171</v>
      </c>
      <c r="D2536" s="14">
        <v>1995</v>
      </c>
      <c r="E2536">
        <f t="shared" si="39"/>
        <v>1711995</v>
      </c>
      <c r="F2536" s="41">
        <f>IFERROR(VLOOKUP(E2536,Heritage!$E$3:$H$4601,4,FALSE),"")</f>
        <v>0.3</v>
      </c>
      <c r="G2536" s="41">
        <f>IFERROR(VLOOKUP(E2536,'PRS até 2014'!$E$4:$L$6307,8,FALSE),"")</f>
        <v>0.66666666666666663</v>
      </c>
      <c r="H2536" t="str">
        <f>IFERROR(VLOOKUP(E2536,'Global Insight'!$E$2:$F$4102,2,FALSE),"")</f>
        <v/>
      </c>
      <c r="I2536" t="str">
        <f>IFERROR(VLOOKUP(E2536,EIU!$E$2:$H$3662,4,FALSE),"")</f>
        <v/>
      </c>
    </row>
    <row r="2537" spans="1:9" x14ac:dyDescent="0.25">
      <c r="A2537" s="12" t="s">
        <v>370</v>
      </c>
      <c r="B2537" s="13" t="s">
        <v>305</v>
      </c>
      <c r="C2537" s="14">
        <v>172</v>
      </c>
      <c r="D2537" s="14">
        <v>1995</v>
      </c>
      <c r="E2537">
        <f t="shared" si="39"/>
        <v>1721995</v>
      </c>
      <c r="F2537" s="41">
        <f>IFERROR(VLOOKUP(E2537,Heritage!$E$3:$H$4601,4,FALSE),"")</f>
        <v>0.9</v>
      </c>
      <c r="G2537" s="41">
        <f>IFERROR(VLOOKUP(E2537,'PRS até 2014'!$E$4:$L$6307,8,FALSE),"")</f>
        <v>0.69444444444444442</v>
      </c>
      <c r="H2537" t="str">
        <f>IFERROR(VLOOKUP(E2537,'Global Insight'!$E$2:$F$4102,2,FALSE),"")</f>
        <v/>
      </c>
      <c r="I2537" t="str">
        <f>IFERROR(VLOOKUP(E2537,EIU!$E$2:$H$3662,4,FALSE),"")</f>
        <v/>
      </c>
    </row>
    <row r="2538" spans="1:9" x14ac:dyDescent="0.25">
      <c r="A2538" s="12" t="s">
        <v>294</v>
      </c>
      <c r="B2538" s="13" t="s">
        <v>295</v>
      </c>
      <c r="C2538" s="14">
        <v>173</v>
      </c>
      <c r="D2538" s="14">
        <v>1995</v>
      </c>
      <c r="E2538">
        <f t="shared" si="39"/>
        <v>1731995</v>
      </c>
      <c r="F2538" s="41" t="str">
        <f>IFERROR(VLOOKUP(E2538,Heritage!$E$3:$H$4601,4,FALSE),"")</f>
        <v/>
      </c>
      <c r="G2538" s="41" t="str">
        <f>IFERROR(VLOOKUP(E2538,'PRS até 2014'!$E$4:$L$6307,8,FALSE),"")</f>
        <v xml:space="preserve"> </v>
      </c>
      <c r="H2538" t="str">
        <f>IFERROR(VLOOKUP(E2538,'Global Insight'!$E$2:$F$4102,2,FALSE),"")</f>
        <v/>
      </c>
      <c r="I2538" t="str">
        <f>IFERROR(VLOOKUP(E2538,EIU!$E$2:$H$3662,4,FALSE),"")</f>
        <v/>
      </c>
    </row>
    <row r="2539" spans="1:9" x14ac:dyDescent="0.25">
      <c r="A2539" s="12" t="s">
        <v>306</v>
      </c>
      <c r="B2539" s="13" t="s">
        <v>307</v>
      </c>
      <c r="C2539" s="14">
        <v>174</v>
      </c>
      <c r="D2539" s="14">
        <v>1995</v>
      </c>
      <c r="E2539">
        <f t="shared" si="39"/>
        <v>1741995</v>
      </c>
      <c r="F2539" s="41">
        <f>IFERROR(VLOOKUP(E2539,Heritage!$E$3:$H$4601,4,FALSE),"")</f>
        <v>0.5</v>
      </c>
      <c r="G2539" s="41">
        <f>IFERROR(VLOOKUP(E2539,'PRS até 2014'!$E$4:$L$6307,8,FALSE),"")</f>
        <v>0.66666666666666663</v>
      </c>
      <c r="H2539" t="str">
        <f>IFERROR(VLOOKUP(E2539,'Global Insight'!$E$2:$F$4102,2,FALSE),"")</f>
        <v/>
      </c>
      <c r="I2539" t="str">
        <f>IFERROR(VLOOKUP(E2539,EIU!$E$2:$H$3662,4,FALSE),"")</f>
        <v/>
      </c>
    </row>
    <row r="2540" spans="1:9" x14ac:dyDescent="0.25">
      <c r="A2540" s="12" t="s">
        <v>292</v>
      </c>
      <c r="B2540" s="13" t="s">
        <v>293</v>
      </c>
      <c r="C2540" s="14">
        <v>175</v>
      </c>
      <c r="D2540" s="14">
        <v>1995</v>
      </c>
      <c r="E2540">
        <f t="shared" si="39"/>
        <v>1751995</v>
      </c>
      <c r="F2540" s="41">
        <f>IFERROR(VLOOKUP(E2540,Heritage!$E$3:$H$4601,4,FALSE),"")</f>
        <v>0.9</v>
      </c>
      <c r="G2540" s="41">
        <f>IFERROR(VLOOKUP(E2540,'PRS até 2014'!$E$4:$L$6307,8,FALSE),"")</f>
        <v>0.61111111111111105</v>
      </c>
      <c r="H2540" t="str">
        <f>IFERROR(VLOOKUP(E2540,'Global Insight'!$E$2:$F$4102,2,FALSE),"")</f>
        <v/>
      </c>
      <c r="I2540" t="str">
        <f>IFERROR(VLOOKUP(E2540,EIU!$E$2:$H$3662,4,FALSE),"")</f>
        <v/>
      </c>
    </row>
    <row r="2541" spans="1:9" x14ac:dyDescent="0.25">
      <c r="A2541" s="12" t="s">
        <v>339</v>
      </c>
      <c r="B2541" s="13" t="s">
        <v>340</v>
      </c>
      <c r="C2541" s="14">
        <v>176</v>
      </c>
      <c r="D2541" s="14">
        <v>1995</v>
      </c>
      <c r="E2541">
        <f t="shared" si="39"/>
        <v>1761995</v>
      </c>
      <c r="F2541" s="41" t="str">
        <f>IFERROR(VLOOKUP(E2541,Heritage!$E$3:$H$4601,4,FALSE),"")</f>
        <v/>
      </c>
      <c r="G2541" s="41" t="str">
        <f>IFERROR(VLOOKUP(E2541,'PRS até 2014'!$E$4:$L$6307,8,FALSE),"")</f>
        <v xml:space="preserve"> </v>
      </c>
      <c r="H2541" t="str">
        <f>IFERROR(VLOOKUP(E2541,'Global Insight'!$E$2:$F$4102,2,FALSE),"")</f>
        <v/>
      </c>
      <c r="I2541" t="str">
        <f>IFERROR(VLOOKUP(E2541,EIU!$E$2:$H$3662,4,FALSE),"")</f>
        <v/>
      </c>
    </row>
    <row r="2542" spans="1:9" x14ac:dyDescent="0.25">
      <c r="A2542" s="12" t="s">
        <v>290</v>
      </c>
      <c r="B2542" s="13" t="s">
        <v>291</v>
      </c>
      <c r="C2542" s="14">
        <v>177</v>
      </c>
      <c r="D2542" s="14">
        <v>1995</v>
      </c>
      <c r="E2542">
        <f t="shared" si="39"/>
        <v>1771995</v>
      </c>
      <c r="F2542" s="41" t="str">
        <f>IFERROR(VLOOKUP(E2542,Heritage!$E$3:$H$4601,4,FALSE),"")</f>
        <v/>
      </c>
      <c r="G2542" s="41">
        <f>IFERROR(VLOOKUP(E2542,'PRS até 2014'!$E$4:$L$6307,8,FALSE),"")</f>
        <v>0.44444444444444442</v>
      </c>
      <c r="H2542" t="str">
        <f>IFERROR(VLOOKUP(E2542,'Global Insight'!$E$2:$F$4102,2,FALSE),"")</f>
        <v/>
      </c>
      <c r="I2542" t="str">
        <f>IFERROR(VLOOKUP(E2542,EIU!$E$2:$H$3662,4,FALSE),"")</f>
        <v/>
      </c>
    </row>
    <row r="2543" spans="1:9" x14ac:dyDescent="0.25">
      <c r="A2543" s="12" t="s">
        <v>371</v>
      </c>
      <c r="B2543" s="13" t="s">
        <v>397</v>
      </c>
      <c r="C2543" s="14">
        <v>178</v>
      </c>
      <c r="D2543" s="14">
        <v>1995</v>
      </c>
      <c r="E2543">
        <f t="shared" si="39"/>
        <v>1781995</v>
      </c>
      <c r="F2543" s="41" t="str">
        <f>IFERROR(VLOOKUP(E2543,Heritage!$E$3:$H$4601,4,FALSE),"")</f>
        <v/>
      </c>
      <c r="G2543" s="41" t="str">
        <f>IFERROR(VLOOKUP(E2543,'PRS até 2014'!$E$4:$L$6307,8,FALSE),"")</f>
        <v xml:space="preserve"> </v>
      </c>
      <c r="H2543" t="str">
        <f>IFERROR(VLOOKUP(E2543,'Global Insight'!$E$2:$F$4102,2,FALSE),"")</f>
        <v/>
      </c>
      <c r="I2543" t="str">
        <f>IFERROR(VLOOKUP(E2543,EIU!$E$2:$H$3662,4,FALSE),"")</f>
        <v/>
      </c>
    </row>
    <row r="2544" spans="1:9" x14ac:dyDescent="0.25">
      <c r="A2544" s="12" t="s">
        <v>298</v>
      </c>
      <c r="B2544" s="13" t="s">
        <v>299</v>
      </c>
      <c r="C2544" s="14">
        <v>179</v>
      </c>
      <c r="D2544" s="14">
        <v>1995</v>
      </c>
      <c r="E2544">
        <f t="shared" si="39"/>
        <v>1791995</v>
      </c>
      <c r="F2544" s="41">
        <f>IFERROR(VLOOKUP(E2544,Heritage!$E$3:$H$4601,4,FALSE),"")</f>
        <v>0.9</v>
      </c>
      <c r="G2544" s="41">
        <f>IFERROR(VLOOKUP(E2544,'PRS até 2014'!$E$4:$L$6307,8,FALSE),"")</f>
        <v>0.55555555555555547</v>
      </c>
      <c r="H2544" t="str">
        <f>IFERROR(VLOOKUP(E2544,'Global Insight'!$E$2:$F$4102,2,FALSE),"")</f>
        <v/>
      </c>
      <c r="I2544" t="str">
        <f>IFERROR(VLOOKUP(E2544,EIU!$E$2:$H$3662,4,FALSE),"")</f>
        <v/>
      </c>
    </row>
    <row r="2545" spans="1:9" x14ac:dyDescent="0.25">
      <c r="A2545" s="12" t="s">
        <v>300</v>
      </c>
      <c r="B2545" s="13" t="s">
        <v>301</v>
      </c>
      <c r="C2545" s="14">
        <v>180</v>
      </c>
      <c r="D2545" s="14">
        <v>1995</v>
      </c>
      <c r="E2545">
        <f t="shared" si="39"/>
        <v>1801995</v>
      </c>
      <c r="F2545" s="41">
        <f>IFERROR(VLOOKUP(E2545,Heritage!$E$3:$H$4601,4,FALSE),"")</f>
        <v>0.5</v>
      </c>
      <c r="G2545" s="41">
        <f>IFERROR(VLOOKUP(E2545,'PRS até 2014'!$E$4:$L$6307,8,FALSE),"")</f>
        <v>0.63888888888888884</v>
      </c>
      <c r="H2545" t="str">
        <f>IFERROR(VLOOKUP(E2545,'Global Insight'!$E$2:$F$4102,2,FALSE),"")</f>
        <v/>
      </c>
      <c r="I2545" t="str">
        <f>IFERROR(VLOOKUP(E2545,EIU!$E$2:$H$3662,4,FALSE),"")</f>
        <v/>
      </c>
    </row>
    <row r="2546" spans="1:9" x14ac:dyDescent="0.25">
      <c r="A2546" s="12" t="s">
        <v>302</v>
      </c>
      <c r="B2546" s="13" t="s">
        <v>303</v>
      </c>
      <c r="C2546" s="14">
        <v>181</v>
      </c>
      <c r="D2546" s="14">
        <v>1995</v>
      </c>
      <c r="E2546">
        <f t="shared" si="39"/>
        <v>1811995</v>
      </c>
      <c r="F2546" s="41">
        <f>IFERROR(VLOOKUP(E2546,Heritage!$E$3:$H$4601,4,FALSE),"")</f>
        <v>0.7</v>
      </c>
      <c r="G2546" s="41">
        <f>IFERROR(VLOOKUP(E2546,'PRS até 2014'!$E$4:$L$6307,8,FALSE),"")</f>
        <v>0.52777777777777779</v>
      </c>
      <c r="H2546" t="str">
        <f>IFERROR(VLOOKUP(E2546,'Global Insight'!$E$2:$F$4102,2,FALSE),"")</f>
        <v/>
      </c>
      <c r="I2546" t="str">
        <f>IFERROR(VLOOKUP(E2546,EIU!$E$2:$H$3662,4,FALSE),"")</f>
        <v/>
      </c>
    </row>
    <row r="2547" spans="1:9" x14ac:dyDescent="0.25">
      <c r="A2547" s="12" t="s">
        <v>296</v>
      </c>
      <c r="B2547" s="13" t="s">
        <v>297</v>
      </c>
      <c r="C2547" s="14">
        <v>182</v>
      </c>
      <c r="D2547" s="14">
        <v>1995</v>
      </c>
      <c r="E2547">
        <f t="shared" si="39"/>
        <v>1821995</v>
      </c>
      <c r="F2547" s="41" t="str">
        <f>IFERROR(VLOOKUP(E2547,Heritage!$E$3:$H$4601,4,FALSE),"")</f>
        <v/>
      </c>
      <c r="G2547" s="41" t="str">
        <f>IFERROR(VLOOKUP(E2547,'PRS até 2014'!$E$4:$L$6307,8,FALSE),"")</f>
        <v xml:space="preserve"> </v>
      </c>
      <c r="H2547" t="str">
        <f>IFERROR(VLOOKUP(E2547,'Global Insight'!$E$2:$F$4102,2,FALSE),"")</f>
        <v/>
      </c>
      <c r="I2547" t="str">
        <f>IFERROR(VLOOKUP(E2547,EIU!$E$2:$H$3662,4,FALSE),"")</f>
        <v/>
      </c>
    </row>
    <row r="2548" spans="1:9" x14ac:dyDescent="0.25">
      <c r="A2548" s="12" t="s">
        <v>372</v>
      </c>
      <c r="B2548" s="13" t="s">
        <v>398</v>
      </c>
      <c r="C2548" s="14">
        <v>183</v>
      </c>
      <c r="D2548" s="14">
        <v>1995</v>
      </c>
      <c r="E2548">
        <f t="shared" si="39"/>
        <v>1831995</v>
      </c>
      <c r="F2548" s="41" t="str">
        <f>IFERROR(VLOOKUP(E2548,Heritage!$E$3:$H$4601,4,FALSE),"")</f>
        <v/>
      </c>
      <c r="G2548" s="41" t="str">
        <f>IFERROR(VLOOKUP(E2548,'PRS até 2014'!$E$4:$L$6307,8,FALSE),"")</f>
        <v xml:space="preserve"> </v>
      </c>
      <c r="H2548" t="str">
        <f>IFERROR(VLOOKUP(E2548,'Global Insight'!$E$2:$F$4102,2,FALSE),"")</f>
        <v/>
      </c>
      <c r="I2548" t="str">
        <f>IFERROR(VLOOKUP(E2548,EIU!$E$2:$H$3662,4,FALSE),"")</f>
        <v/>
      </c>
    </row>
    <row r="2549" spans="1:9" x14ac:dyDescent="0.25">
      <c r="A2549" s="12" t="s">
        <v>308</v>
      </c>
      <c r="B2549" s="13" t="s">
        <v>309</v>
      </c>
      <c r="C2549" s="14">
        <v>184</v>
      </c>
      <c r="D2549" s="14">
        <v>1995</v>
      </c>
      <c r="E2549">
        <f t="shared" si="39"/>
        <v>1841995</v>
      </c>
      <c r="F2549" s="41">
        <f>IFERROR(VLOOKUP(E2549,Heritage!$E$3:$H$4601,4,FALSE),"")</f>
        <v>0.7</v>
      </c>
      <c r="G2549" s="41">
        <f>IFERROR(VLOOKUP(E2549,'PRS até 2014'!$E$4:$L$6307,8,FALSE),"")</f>
        <v>0.55555555555555547</v>
      </c>
      <c r="H2549" t="str">
        <f>IFERROR(VLOOKUP(E2549,'Global Insight'!$E$2:$F$4102,2,FALSE),"")</f>
        <v/>
      </c>
      <c r="I2549" t="str">
        <f>IFERROR(VLOOKUP(E2549,EIU!$E$2:$H$3662,4,FALSE),"")</f>
        <v/>
      </c>
    </row>
    <row r="2550" spans="1:9" x14ac:dyDescent="0.25">
      <c r="A2550" s="12" t="s">
        <v>310</v>
      </c>
      <c r="B2550" s="13" t="s">
        <v>311</v>
      </c>
      <c r="C2550" s="14">
        <v>185</v>
      </c>
      <c r="D2550" s="14">
        <v>1995</v>
      </c>
      <c r="E2550">
        <f t="shared" ref="E2550:E2613" si="40">C2550*10000+D2550</f>
        <v>1851995</v>
      </c>
      <c r="F2550" s="41">
        <f>IFERROR(VLOOKUP(E2550,Heritage!$E$3:$H$4601,4,FALSE),"")</f>
        <v>0.3</v>
      </c>
      <c r="G2550" s="41" t="str">
        <f>IFERROR(VLOOKUP(E2550,'PRS até 2014'!$E$4:$L$6307,8,FALSE),"")</f>
        <v xml:space="preserve"> </v>
      </c>
      <c r="H2550" t="str">
        <f>IFERROR(VLOOKUP(E2550,'Global Insight'!$E$2:$F$4102,2,FALSE),"")</f>
        <v/>
      </c>
      <c r="I2550" t="str">
        <f>IFERROR(VLOOKUP(E2550,EIU!$E$2:$H$3662,4,FALSE),"")</f>
        <v/>
      </c>
    </row>
    <row r="2551" spans="1:9" x14ac:dyDescent="0.25">
      <c r="A2551" s="12" t="s">
        <v>6</v>
      </c>
      <c r="B2551" s="13" t="s">
        <v>7</v>
      </c>
      <c r="C2551" s="14">
        <v>186</v>
      </c>
      <c r="D2551" s="14">
        <v>1995</v>
      </c>
      <c r="E2551">
        <f t="shared" si="40"/>
        <v>1861995</v>
      </c>
      <c r="F2551" s="41">
        <f>IFERROR(VLOOKUP(E2551,Heritage!$E$3:$H$4601,4,FALSE),"")</f>
        <v>0.9</v>
      </c>
      <c r="G2551" s="41">
        <f>IFERROR(VLOOKUP(E2551,'PRS até 2014'!$E$4:$L$6307,8,FALSE),"")</f>
        <v>0.52777777777777768</v>
      </c>
      <c r="H2551" t="str">
        <f>IFERROR(VLOOKUP(E2551,'Global Insight'!$E$2:$F$4102,2,FALSE),"")</f>
        <v/>
      </c>
      <c r="I2551" t="str">
        <f>IFERROR(VLOOKUP(E2551,EIU!$E$2:$H$3662,4,FALSE),"")</f>
        <v/>
      </c>
    </row>
    <row r="2552" spans="1:9" x14ac:dyDescent="0.25">
      <c r="A2552" s="12" t="s">
        <v>103</v>
      </c>
      <c r="B2552" s="13" t="s">
        <v>104</v>
      </c>
      <c r="C2552" s="14">
        <v>187</v>
      </c>
      <c r="D2552" s="14">
        <v>1995</v>
      </c>
      <c r="E2552">
        <f t="shared" si="40"/>
        <v>1871995</v>
      </c>
      <c r="F2552" s="41">
        <f>IFERROR(VLOOKUP(E2552,Heritage!$E$3:$H$4601,4,FALSE),"")</f>
        <v>0.9</v>
      </c>
      <c r="G2552" s="41">
        <f>IFERROR(VLOOKUP(E2552,'PRS até 2014'!$E$4:$L$6307,8,FALSE),"")</f>
        <v>0.77777777777777779</v>
      </c>
      <c r="H2552" t="str">
        <f>IFERROR(VLOOKUP(E2552,'Global Insight'!$E$2:$F$4102,2,FALSE),"")</f>
        <v/>
      </c>
      <c r="I2552" t="str">
        <f>IFERROR(VLOOKUP(E2552,EIU!$E$2:$H$3662,4,FALSE),"")</f>
        <v/>
      </c>
    </row>
    <row r="2553" spans="1:9" x14ac:dyDescent="0.25">
      <c r="A2553" s="12" t="s">
        <v>314</v>
      </c>
      <c r="B2553" s="13" t="s">
        <v>315</v>
      </c>
      <c r="C2553" s="14">
        <v>188</v>
      </c>
      <c r="D2553" s="14">
        <v>1995</v>
      </c>
      <c r="E2553">
        <f t="shared" si="40"/>
        <v>1881995</v>
      </c>
      <c r="F2553" s="41">
        <f>IFERROR(VLOOKUP(E2553,Heritage!$E$3:$H$4601,4,FALSE),"")</f>
        <v>0.9</v>
      </c>
      <c r="G2553" s="41">
        <f>IFERROR(VLOOKUP(E2553,'PRS até 2014'!$E$4:$L$6307,8,FALSE),"")</f>
        <v>0.80555555555555558</v>
      </c>
      <c r="H2553" t="str">
        <f>IFERROR(VLOOKUP(E2553,'Global Insight'!$E$2:$F$4102,2,FALSE),"")</f>
        <v/>
      </c>
      <c r="I2553" t="str">
        <f>IFERROR(VLOOKUP(E2553,EIU!$E$2:$H$3662,4,FALSE),"")</f>
        <v/>
      </c>
    </row>
    <row r="2554" spans="1:9" x14ac:dyDescent="0.25">
      <c r="A2554" s="12" t="s">
        <v>312</v>
      </c>
      <c r="B2554" s="13" t="s">
        <v>313</v>
      </c>
      <c r="C2554" s="14">
        <v>189</v>
      </c>
      <c r="D2554" s="14">
        <v>1995</v>
      </c>
      <c r="E2554">
        <f t="shared" si="40"/>
        <v>1891995</v>
      </c>
      <c r="F2554" s="41">
        <f>IFERROR(VLOOKUP(E2554,Heritage!$E$3:$H$4601,4,FALSE),"")</f>
        <v>0.5</v>
      </c>
      <c r="G2554" s="41">
        <f>IFERROR(VLOOKUP(E2554,'PRS até 2014'!$E$4:$L$6307,8,FALSE),"")</f>
        <v>0.52777777777777779</v>
      </c>
      <c r="H2554" t="str">
        <f>IFERROR(VLOOKUP(E2554,'Global Insight'!$E$2:$F$4102,2,FALSE),"")</f>
        <v/>
      </c>
      <c r="I2554" t="str">
        <f>IFERROR(VLOOKUP(E2554,EIU!$E$2:$H$3662,4,FALSE),"")</f>
        <v/>
      </c>
    </row>
    <row r="2555" spans="1:9" x14ac:dyDescent="0.25">
      <c r="A2555" s="12" t="s">
        <v>316</v>
      </c>
      <c r="B2555" s="13" t="s">
        <v>317</v>
      </c>
      <c r="C2555" s="14">
        <v>190</v>
      </c>
      <c r="D2555" s="14">
        <v>1995</v>
      </c>
      <c r="E2555">
        <f t="shared" si="40"/>
        <v>1901995</v>
      </c>
      <c r="F2555" s="41" t="str">
        <f>IFERROR(VLOOKUP(E2555,Heritage!$E$3:$H$4601,4,FALSE),"")</f>
        <v/>
      </c>
      <c r="G2555" s="41" t="str">
        <f>IFERROR(VLOOKUP(E2555,'PRS até 2014'!$E$4:$L$6307,8,FALSE),"")</f>
        <v xml:space="preserve"> </v>
      </c>
      <c r="H2555" t="str">
        <f>IFERROR(VLOOKUP(E2555,'Global Insight'!$E$2:$F$4102,2,FALSE),"")</f>
        <v/>
      </c>
      <c r="I2555" t="str">
        <f>IFERROR(VLOOKUP(E2555,EIU!$E$2:$H$3662,4,FALSE),"")</f>
        <v/>
      </c>
    </row>
    <row r="2556" spans="1:9" x14ac:dyDescent="0.25">
      <c r="A2556" s="12" t="s">
        <v>322</v>
      </c>
      <c r="B2556" s="13" t="s">
        <v>323</v>
      </c>
      <c r="C2556" s="14">
        <v>191</v>
      </c>
      <c r="D2556" s="14">
        <v>1995</v>
      </c>
      <c r="E2556">
        <f t="shared" si="40"/>
        <v>1911995</v>
      </c>
      <c r="F2556" s="41" t="str">
        <f>IFERROR(VLOOKUP(E2556,Heritage!$E$3:$H$4601,4,FALSE),"")</f>
        <v/>
      </c>
      <c r="G2556" s="41" t="str">
        <f>IFERROR(VLOOKUP(E2556,'PRS até 2014'!$E$4:$L$6307,8,FALSE),"")</f>
        <v xml:space="preserve"> </v>
      </c>
      <c r="H2556" t="str">
        <f>IFERROR(VLOOKUP(E2556,'Global Insight'!$E$2:$F$4102,2,FALSE),"")</f>
        <v/>
      </c>
      <c r="I2556" t="str">
        <f>IFERROR(VLOOKUP(E2556,EIU!$E$2:$H$3662,4,FALSE),"")</f>
        <v/>
      </c>
    </row>
    <row r="2557" spans="1:9" x14ac:dyDescent="0.25">
      <c r="A2557" s="12" t="s">
        <v>318</v>
      </c>
      <c r="B2557" s="13" t="s">
        <v>319</v>
      </c>
      <c r="C2557" s="14">
        <v>192</v>
      </c>
      <c r="D2557" s="14">
        <v>1995</v>
      </c>
      <c r="E2557">
        <f t="shared" si="40"/>
        <v>1921995</v>
      </c>
      <c r="F2557" s="41">
        <f>IFERROR(VLOOKUP(E2557,Heritage!$E$3:$H$4601,4,FALSE),"")</f>
        <v>0.5</v>
      </c>
      <c r="G2557" s="41">
        <f>IFERROR(VLOOKUP(E2557,'PRS até 2014'!$E$4:$L$6307,8,FALSE),"")</f>
        <v>0.5</v>
      </c>
      <c r="H2557" t="str">
        <f>IFERROR(VLOOKUP(E2557,'Global Insight'!$E$2:$F$4102,2,FALSE),"")</f>
        <v/>
      </c>
      <c r="I2557" t="str">
        <f>IFERROR(VLOOKUP(E2557,EIU!$E$2:$H$3662,4,FALSE),"")</f>
        <v/>
      </c>
    </row>
    <row r="2558" spans="1:9" x14ac:dyDescent="0.25">
      <c r="A2558" s="12" t="s">
        <v>320</v>
      </c>
      <c r="B2558" s="13" t="s">
        <v>321</v>
      </c>
      <c r="C2558" s="14">
        <v>193</v>
      </c>
      <c r="D2558" s="14">
        <v>1995</v>
      </c>
      <c r="E2558">
        <f t="shared" si="40"/>
        <v>1931995</v>
      </c>
      <c r="F2558" s="41">
        <f>IFERROR(VLOOKUP(E2558,Heritage!$E$3:$H$4601,4,FALSE),"")</f>
        <v>0.1</v>
      </c>
      <c r="G2558" s="41">
        <f>IFERROR(VLOOKUP(E2558,'PRS até 2014'!$E$4:$L$6307,8,FALSE),"")</f>
        <v>0.61111111111111105</v>
      </c>
      <c r="H2558" t="str">
        <f>IFERROR(VLOOKUP(E2558,'Global Insight'!$E$2:$F$4102,2,FALSE),"")</f>
        <v/>
      </c>
      <c r="I2558" t="str">
        <f>IFERROR(VLOOKUP(E2558,EIU!$E$2:$H$3662,4,FALSE),"")</f>
        <v/>
      </c>
    </row>
    <row r="2559" spans="1:9" x14ac:dyDescent="0.25">
      <c r="A2559" s="12" t="s">
        <v>325</v>
      </c>
      <c r="B2559" s="13" t="s">
        <v>326</v>
      </c>
      <c r="C2559" s="14">
        <v>194</v>
      </c>
      <c r="D2559" s="14">
        <v>1995</v>
      </c>
      <c r="E2559">
        <f t="shared" si="40"/>
        <v>1941995</v>
      </c>
      <c r="F2559" s="41">
        <f>IFERROR(VLOOKUP(E2559,Heritage!$E$3:$H$4601,4,FALSE),"")</f>
        <v>0.3</v>
      </c>
      <c r="G2559" s="41">
        <f>IFERROR(VLOOKUP(E2559,'PRS até 2014'!$E$4:$L$6307,8,FALSE),"")</f>
        <v>0.55555555555555547</v>
      </c>
      <c r="H2559" t="str">
        <f>IFERROR(VLOOKUP(E2559,'Global Insight'!$E$2:$F$4102,2,FALSE),"")</f>
        <v/>
      </c>
      <c r="I2559" t="str">
        <f>IFERROR(VLOOKUP(E2559,EIU!$E$2:$H$3662,4,FALSE),"")</f>
        <v/>
      </c>
    </row>
    <row r="2560" spans="1:9" x14ac:dyDescent="0.25">
      <c r="A2560" s="12" t="s">
        <v>373</v>
      </c>
      <c r="B2560" s="13" t="s">
        <v>341</v>
      </c>
      <c r="C2560" s="14">
        <v>195</v>
      </c>
      <c r="D2560" s="14">
        <v>1995</v>
      </c>
      <c r="E2560">
        <f t="shared" si="40"/>
        <v>1951995</v>
      </c>
      <c r="F2560" s="41" t="str">
        <f>IFERROR(VLOOKUP(E2560,Heritage!$E$3:$H$4601,4,FALSE),"")</f>
        <v/>
      </c>
      <c r="G2560" s="41" t="str">
        <f>IFERROR(VLOOKUP(E2560,'PRS até 2014'!$E$4:$L$6307,8,FALSE),"")</f>
        <v xml:space="preserve"> </v>
      </c>
      <c r="H2560" t="str">
        <f>IFERROR(VLOOKUP(E2560,'Global Insight'!$E$2:$F$4102,2,FALSE),"")</f>
        <v/>
      </c>
      <c r="I2560" t="str">
        <f>IFERROR(VLOOKUP(E2560,EIU!$E$2:$H$3662,4,FALSE),"")</f>
        <v/>
      </c>
    </row>
    <row r="2561" spans="1:9" x14ac:dyDescent="0.25">
      <c r="A2561" s="12" t="s">
        <v>329</v>
      </c>
      <c r="B2561" s="13" t="s">
        <v>330</v>
      </c>
      <c r="C2561" s="14">
        <v>196</v>
      </c>
      <c r="D2561" s="14">
        <v>1995</v>
      </c>
      <c r="E2561">
        <f t="shared" si="40"/>
        <v>1961995</v>
      </c>
      <c r="F2561" s="41">
        <f>IFERROR(VLOOKUP(E2561,Heritage!$E$3:$H$4601,4,FALSE),"")</f>
        <v>0.5</v>
      </c>
      <c r="G2561" s="41">
        <f>IFERROR(VLOOKUP(E2561,'PRS até 2014'!$E$4:$L$6307,8,FALSE),"")</f>
        <v>0.55555555555555547</v>
      </c>
      <c r="H2561" t="str">
        <f>IFERROR(VLOOKUP(E2561,'Global Insight'!$E$2:$F$4102,2,FALSE),"")</f>
        <v/>
      </c>
      <c r="I2561" t="str">
        <f>IFERROR(VLOOKUP(E2561,EIU!$E$2:$H$3662,4,FALSE),"")</f>
        <v/>
      </c>
    </row>
    <row r="2562" spans="1:9" x14ac:dyDescent="0.25">
      <c r="A2562" s="16" t="s">
        <v>331</v>
      </c>
      <c r="B2562" s="17" t="s">
        <v>332</v>
      </c>
      <c r="C2562" s="18">
        <v>197</v>
      </c>
      <c r="D2562" s="18">
        <v>1995</v>
      </c>
      <c r="E2562">
        <f t="shared" si="40"/>
        <v>1971995</v>
      </c>
      <c r="F2562" s="41">
        <f>IFERROR(VLOOKUP(E2562,Heritage!$E$3:$H$4601,4,FALSE),"")</f>
        <v>0.5</v>
      </c>
      <c r="G2562" s="41">
        <f>IFERROR(VLOOKUP(E2562,'PRS até 2014'!$E$4:$L$6307,8,FALSE),"")</f>
        <v>0.55555555555555558</v>
      </c>
      <c r="H2562" t="str">
        <f>IFERROR(VLOOKUP(E2562,'Global Insight'!$E$2:$F$4102,2,FALSE),"")</f>
        <v/>
      </c>
      <c r="I2562" t="str">
        <f>IFERROR(VLOOKUP(E2562,EIU!$E$2:$H$3662,4,FALSE),"")</f>
        <v/>
      </c>
    </row>
    <row r="2563" spans="1:9" x14ac:dyDescent="0.25">
      <c r="A2563" s="12" t="s">
        <v>0</v>
      </c>
      <c r="B2563" s="13" t="s">
        <v>1</v>
      </c>
      <c r="C2563" s="14">
        <v>1</v>
      </c>
      <c r="D2563" s="14">
        <v>1996</v>
      </c>
      <c r="E2563">
        <f t="shared" si="40"/>
        <v>11996</v>
      </c>
      <c r="F2563" s="41" t="str">
        <f>IFERROR(VLOOKUP(E2563,Heritage!$E$3:$H$4601,4,FALSE),"")</f>
        <v/>
      </c>
      <c r="G2563" s="41" t="str">
        <f>IFERROR(VLOOKUP(E2563,'PRS até 2014'!$E$4:$L$6307,8,FALSE),"")</f>
        <v xml:space="preserve"> </v>
      </c>
      <c r="H2563" s="41">
        <f>IFERROR(VLOOKUP(E2563,'Global Insight'!$E$2:$F$4102,2,FALSE),"")</f>
        <v>0.1875</v>
      </c>
      <c r="I2563" t="str">
        <f>IFERROR(VLOOKUP(E2563,EIU!$E$2:$H$3662,4,FALSE),"")</f>
        <v/>
      </c>
    </row>
    <row r="2564" spans="1:9" x14ac:dyDescent="0.25">
      <c r="A2564" s="12" t="s">
        <v>4</v>
      </c>
      <c r="B2564" s="13" t="s">
        <v>5</v>
      </c>
      <c r="C2564" s="14">
        <v>2</v>
      </c>
      <c r="D2564" s="14">
        <v>1996</v>
      </c>
      <c r="E2564">
        <f t="shared" si="40"/>
        <v>21996</v>
      </c>
      <c r="F2564" s="41">
        <f>IFERROR(VLOOKUP(E2564,Heritage!$E$3:$H$4601,4,FALSE),"")</f>
        <v>0.5</v>
      </c>
      <c r="G2564" s="41">
        <f>IFERROR(VLOOKUP(E2564,'PRS até 2014'!$E$4:$L$6307,8,FALSE),"")</f>
        <v>0.49999999999999994</v>
      </c>
      <c r="H2564" s="41">
        <f>IFERROR(VLOOKUP(E2564,'Global Insight'!$E$2:$F$4102,2,FALSE),"")</f>
        <v>0.25</v>
      </c>
      <c r="I2564" t="str">
        <f>IFERROR(VLOOKUP(E2564,EIU!$E$2:$H$3662,4,FALSE),"")</f>
        <v/>
      </c>
    </row>
    <row r="2565" spans="1:9" x14ac:dyDescent="0.25">
      <c r="A2565" s="12" t="s">
        <v>81</v>
      </c>
      <c r="B2565" s="13" t="s">
        <v>82</v>
      </c>
      <c r="C2565" s="14">
        <v>3</v>
      </c>
      <c r="D2565" s="14">
        <v>1996</v>
      </c>
      <c r="E2565">
        <f t="shared" si="40"/>
        <v>31996</v>
      </c>
      <c r="F2565" s="41">
        <f>IFERROR(VLOOKUP(E2565,Heritage!$E$3:$H$4601,4,FALSE),"")</f>
        <v>0.5</v>
      </c>
      <c r="G2565" s="41">
        <f>IFERROR(VLOOKUP(E2565,'PRS até 2014'!$E$4:$L$6307,8,FALSE),"")</f>
        <v>0.52777777777777779</v>
      </c>
      <c r="H2565" s="41">
        <f>IFERROR(VLOOKUP(E2565,'Global Insight'!$E$2:$F$4102,2,FALSE),"")</f>
        <v>0.3125</v>
      </c>
      <c r="I2565">
        <f>IFERROR(VLOOKUP(E2565,EIU!$E$2:$H$3662,4,FALSE),"")</f>
        <v>0.15</v>
      </c>
    </row>
    <row r="2566" spans="1:9" x14ac:dyDescent="0.25">
      <c r="A2566" s="12" t="s">
        <v>346</v>
      </c>
      <c r="B2566" s="13" t="s">
        <v>374</v>
      </c>
      <c r="C2566" s="14">
        <v>4</v>
      </c>
      <c r="D2566" s="14">
        <v>1996</v>
      </c>
      <c r="E2566">
        <f t="shared" si="40"/>
        <v>41996</v>
      </c>
      <c r="F2566" s="41" t="str">
        <f>IFERROR(VLOOKUP(E2566,Heritage!$E$3:$H$4601,4,FALSE),"")</f>
        <v/>
      </c>
      <c r="G2566" s="41" t="str">
        <f>IFERROR(VLOOKUP(E2566,'PRS até 2014'!$E$4:$L$6307,8,FALSE),"")</f>
        <v xml:space="preserve"> </v>
      </c>
      <c r="H2566" s="41">
        <f>IFERROR(VLOOKUP(E2566,'Global Insight'!$E$2:$F$4102,2,FALSE),"")</f>
        <v>0.9375</v>
      </c>
      <c r="I2566" t="str">
        <f>IFERROR(VLOOKUP(E2566,EIU!$E$2:$H$3662,4,FALSE),"")</f>
        <v/>
      </c>
    </row>
    <row r="2567" spans="1:9" x14ac:dyDescent="0.25">
      <c r="A2567" s="12" t="s">
        <v>2</v>
      </c>
      <c r="B2567" s="13" t="s">
        <v>3</v>
      </c>
      <c r="C2567" s="14">
        <v>5</v>
      </c>
      <c r="D2567" s="14">
        <v>1996</v>
      </c>
      <c r="E2567">
        <f t="shared" si="40"/>
        <v>51996</v>
      </c>
      <c r="F2567" s="41">
        <f>IFERROR(VLOOKUP(E2567,Heritage!$E$3:$H$4601,4,FALSE),"")</f>
        <v>0.3</v>
      </c>
      <c r="G2567" s="41">
        <f>IFERROR(VLOOKUP(E2567,'PRS até 2014'!$E$4:$L$6307,8,FALSE),"")</f>
        <v>0.38888888888888884</v>
      </c>
      <c r="H2567" s="41">
        <f>IFERROR(VLOOKUP(E2567,'Global Insight'!$E$2:$F$4102,2,FALSE),"")</f>
        <v>0.25</v>
      </c>
      <c r="I2567">
        <f>IFERROR(VLOOKUP(E2567,EIU!$E$2:$H$3662,4,FALSE),"")</f>
        <v>0.05</v>
      </c>
    </row>
    <row r="2568" spans="1:9" x14ac:dyDescent="0.25">
      <c r="A2568" s="12" t="s">
        <v>347</v>
      </c>
      <c r="B2568" s="13" t="s">
        <v>375</v>
      </c>
      <c r="C2568" s="14">
        <v>6</v>
      </c>
      <c r="D2568" s="14">
        <v>1996</v>
      </c>
      <c r="E2568">
        <f t="shared" si="40"/>
        <v>61996</v>
      </c>
      <c r="F2568" s="41" t="str">
        <f>IFERROR(VLOOKUP(E2568,Heritage!$E$3:$H$4601,4,FALSE),"")</f>
        <v/>
      </c>
      <c r="G2568" s="41" t="str">
        <f>IFERROR(VLOOKUP(E2568,'PRS até 2014'!$E$4:$L$6307,8,FALSE),"")</f>
        <v xml:space="preserve"> </v>
      </c>
      <c r="H2568" s="41">
        <f>IFERROR(VLOOKUP(E2568,'Global Insight'!$E$2:$F$4102,2,FALSE),"")</f>
        <v>0.8125</v>
      </c>
      <c r="I2568" t="str">
        <f>IFERROR(VLOOKUP(E2568,EIU!$E$2:$H$3662,4,FALSE),"")</f>
        <v/>
      </c>
    </row>
    <row r="2569" spans="1:9" x14ac:dyDescent="0.25">
      <c r="A2569" s="12" t="s">
        <v>8</v>
      </c>
      <c r="B2569" s="13" t="s">
        <v>9</v>
      </c>
      <c r="C2569" s="14">
        <v>7</v>
      </c>
      <c r="D2569" s="14">
        <v>1996</v>
      </c>
      <c r="E2569">
        <f t="shared" si="40"/>
        <v>71996</v>
      </c>
      <c r="F2569" s="41">
        <f>IFERROR(VLOOKUP(E2569,Heritage!$E$3:$H$4601,4,FALSE),"")</f>
        <v>0.7</v>
      </c>
      <c r="G2569" s="41">
        <f>IFERROR(VLOOKUP(E2569,'PRS até 2014'!$E$4:$L$6307,8,FALSE),"")</f>
        <v>0.61111111111111105</v>
      </c>
      <c r="H2569" s="41">
        <f>IFERROR(VLOOKUP(E2569,'Global Insight'!$E$2:$F$4102,2,FALSE),"")</f>
        <v>0.625</v>
      </c>
      <c r="I2569">
        <f>IFERROR(VLOOKUP(E2569,EIU!$E$2:$H$3662,4,FALSE),"")</f>
        <v>0.45</v>
      </c>
    </row>
    <row r="2570" spans="1:9" x14ac:dyDescent="0.25">
      <c r="A2570" s="12" t="s">
        <v>10</v>
      </c>
      <c r="B2570" s="13" t="s">
        <v>11</v>
      </c>
      <c r="C2570" s="14">
        <v>8</v>
      </c>
      <c r="D2570" s="14">
        <v>1996</v>
      </c>
      <c r="E2570">
        <f t="shared" si="40"/>
        <v>81996</v>
      </c>
      <c r="F2570" s="41">
        <f>IFERROR(VLOOKUP(E2570,Heritage!$E$3:$H$4601,4,FALSE),"")</f>
        <v>0.5</v>
      </c>
      <c r="G2570" s="41" t="str">
        <f>IFERROR(VLOOKUP(E2570,'PRS até 2014'!$E$4:$L$6307,8,FALSE),"")</f>
        <v xml:space="preserve"> </v>
      </c>
      <c r="H2570" s="41">
        <f>IFERROR(VLOOKUP(E2570,'Global Insight'!$E$2:$F$4102,2,FALSE),"")</f>
        <v>0.5</v>
      </c>
      <c r="I2570" t="str">
        <f>IFERROR(VLOOKUP(E2570,EIU!$E$2:$H$3662,4,FALSE),"")</f>
        <v/>
      </c>
    </row>
    <row r="2571" spans="1:9" x14ac:dyDescent="0.25">
      <c r="A2571" s="12" t="s">
        <v>12</v>
      </c>
      <c r="B2571" s="13" t="s">
        <v>13</v>
      </c>
      <c r="C2571" s="14">
        <v>9</v>
      </c>
      <c r="D2571" s="14">
        <v>1996</v>
      </c>
      <c r="E2571">
        <f t="shared" si="40"/>
        <v>91996</v>
      </c>
      <c r="F2571" s="41">
        <f>IFERROR(VLOOKUP(E2571,Heritage!$E$3:$H$4601,4,FALSE),"")</f>
        <v>0.9</v>
      </c>
      <c r="G2571" s="41">
        <f>IFERROR(VLOOKUP(E2571,'PRS até 2014'!$E$4:$L$6307,8,FALSE),"")</f>
        <v>0.77777777777777779</v>
      </c>
      <c r="H2571" s="41">
        <f>IFERROR(VLOOKUP(E2571,'Global Insight'!$E$2:$F$4102,2,FALSE),"")</f>
        <v>0.9375</v>
      </c>
      <c r="I2571">
        <f>IFERROR(VLOOKUP(E2571,EIU!$E$2:$H$3662,4,FALSE),"")</f>
        <v>0.9</v>
      </c>
    </row>
    <row r="2572" spans="1:9" x14ac:dyDescent="0.25">
      <c r="A2572" s="12" t="s">
        <v>14</v>
      </c>
      <c r="B2572" s="13" t="s">
        <v>15</v>
      </c>
      <c r="C2572" s="14">
        <v>10</v>
      </c>
      <c r="D2572" s="14">
        <v>1996</v>
      </c>
      <c r="E2572">
        <f t="shared" si="40"/>
        <v>101996</v>
      </c>
      <c r="F2572" s="41">
        <f>IFERROR(VLOOKUP(E2572,Heritage!$E$3:$H$4601,4,FALSE),"")</f>
        <v>0.9</v>
      </c>
      <c r="G2572" s="41">
        <f>IFERROR(VLOOKUP(E2572,'PRS até 2014'!$E$4:$L$6307,8,FALSE),"")</f>
        <v>0.83333333333333337</v>
      </c>
      <c r="H2572" s="41">
        <f>IFERROR(VLOOKUP(E2572,'Global Insight'!$E$2:$F$4102,2,FALSE),"")</f>
        <v>1</v>
      </c>
      <c r="I2572">
        <f>IFERROR(VLOOKUP(E2572,EIU!$E$2:$H$3662,4,FALSE),"")</f>
        <v>0.95</v>
      </c>
    </row>
    <row r="2573" spans="1:9" x14ac:dyDescent="0.25">
      <c r="A2573" s="12" t="s">
        <v>16</v>
      </c>
      <c r="B2573" s="13" t="s">
        <v>17</v>
      </c>
      <c r="C2573" s="14">
        <v>11</v>
      </c>
      <c r="D2573" s="14">
        <v>1996</v>
      </c>
      <c r="E2573">
        <f t="shared" si="40"/>
        <v>111996</v>
      </c>
      <c r="F2573" s="41">
        <f>IFERROR(VLOOKUP(E2573,Heritage!$E$3:$H$4601,4,FALSE),"")</f>
        <v>0.3</v>
      </c>
      <c r="G2573" s="41" t="str">
        <f>IFERROR(VLOOKUP(E2573,'PRS até 2014'!$E$4:$L$6307,8,FALSE),"")</f>
        <v xml:space="preserve"> </v>
      </c>
      <c r="H2573" s="41">
        <f>IFERROR(VLOOKUP(E2573,'Global Insight'!$E$2:$F$4102,2,FALSE),"")</f>
        <v>0.3125</v>
      </c>
      <c r="I2573">
        <f>IFERROR(VLOOKUP(E2573,EIU!$E$2:$H$3662,4,FALSE),"")</f>
        <v>0.17499999999999999</v>
      </c>
    </row>
    <row r="2574" spans="1:9" x14ac:dyDescent="0.25">
      <c r="A2574" s="12" t="s">
        <v>348</v>
      </c>
      <c r="B2574" s="13" t="s">
        <v>376</v>
      </c>
      <c r="C2574" s="14">
        <v>12</v>
      </c>
      <c r="D2574" s="14">
        <v>1996</v>
      </c>
      <c r="E2574">
        <f t="shared" si="40"/>
        <v>121996</v>
      </c>
      <c r="F2574" s="41">
        <f>IFERROR(VLOOKUP(E2574,Heritage!$E$3:$H$4601,4,FALSE),"")</f>
        <v>0.9</v>
      </c>
      <c r="G2574" s="41">
        <f>IFERROR(VLOOKUP(E2574,'PRS até 2014'!$E$4:$L$6307,8,FALSE),"")</f>
        <v>0.63888888888888884</v>
      </c>
      <c r="H2574" s="41">
        <f>IFERROR(VLOOKUP(E2574,'Global Insight'!$E$2:$F$4102,2,FALSE),"")</f>
        <v>0.875</v>
      </c>
      <c r="I2574" t="str">
        <f>IFERROR(VLOOKUP(E2574,EIU!$E$2:$H$3662,4,FALSE),"")</f>
        <v/>
      </c>
    </row>
    <row r="2575" spans="1:9" x14ac:dyDescent="0.25">
      <c r="A2575" s="12" t="s">
        <v>30</v>
      </c>
      <c r="B2575" s="13" t="s">
        <v>31</v>
      </c>
      <c r="C2575" s="14">
        <v>13</v>
      </c>
      <c r="D2575" s="14">
        <v>1996</v>
      </c>
      <c r="E2575">
        <f t="shared" si="40"/>
        <v>131996</v>
      </c>
      <c r="F2575" s="41">
        <f>IFERROR(VLOOKUP(E2575,Heritage!$E$3:$H$4601,4,FALSE),"")</f>
        <v>0.6</v>
      </c>
      <c r="G2575" s="41">
        <f>IFERROR(VLOOKUP(E2575,'PRS até 2014'!$E$4:$L$6307,8,FALSE),"")</f>
        <v>0.61111111111111105</v>
      </c>
      <c r="H2575" s="41">
        <f>IFERROR(VLOOKUP(E2575,'Global Insight'!$E$2:$F$4102,2,FALSE),"")</f>
        <v>0.8125</v>
      </c>
      <c r="I2575">
        <f>IFERROR(VLOOKUP(E2575,EIU!$E$2:$H$3662,4,FALSE),"")</f>
        <v>0.32500000000000001</v>
      </c>
    </row>
    <row r="2576" spans="1:9" x14ac:dyDescent="0.25">
      <c r="A2576" s="12" t="s">
        <v>26</v>
      </c>
      <c r="B2576" s="13" t="s">
        <v>27</v>
      </c>
      <c r="C2576" s="14">
        <v>14</v>
      </c>
      <c r="D2576" s="14">
        <v>1996</v>
      </c>
      <c r="E2576">
        <f t="shared" si="40"/>
        <v>141996</v>
      </c>
      <c r="F2576" s="41">
        <f>IFERROR(VLOOKUP(E2576,Heritage!$E$3:$H$4601,4,FALSE),"")</f>
        <v>0.3</v>
      </c>
      <c r="G2576" s="41">
        <f>IFERROR(VLOOKUP(E2576,'PRS até 2014'!$E$4:$L$6307,8,FALSE),"")</f>
        <v>0.41666666666666669</v>
      </c>
      <c r="H2576" s="41">
        <f>IFERROR(VLOOKUP(E2576,'Global Insight'!$E$2:$F$4102,2,FALSE),"")</f>
        <v>0.3125</v>
      </c>
      <c r="I2576">
        <f>IFERROR(VLOOKUP(E2576,EIU!$E$2:$H$3662,4,FALSE),"")</f>
        <v>0.27500000000000002</v>
      </c>
    </row>
    <row r="2577" spans="1:9" x14ac:dyDescent="0.25">
      <c r="A2577" s="12" t="s">
        <v>39</v>
      </c>
      <c r="B2577" s="13" t="s">
        <v>40</v>
      </c>
      <c r="C2577" s="14">
        <v>15</v>
      </c>
      <c r="D2577" s="14">
        <v>1996</v>
      </c>
      <c r="E2577">
        <f t="shared" si="40"/>
        <v>151996</v>
      </c>
      <c r="F2577" s="41">
        <f>IFERROR(VLOOKUP(E2577,Heritage!$E$3:$H$4601,4,FALSE),"")</f>
        <v>0.5</v>
      </c>
      <c r="G2577" s="41" t="str">
        <f>IFERROR(VLOOKUP(E2577,'PRS até 2014'!$E$4:$L$6307,8,FALSE),"")</f>
        <v xml:space="preserve"> </v>
      </c>
      <c r="H2577" s="41">
        <f>IFERROR(VLOOKUP(E2577,'Global Insight'!$E$2:$F$4102,2,FALSE),"")</f>
        <v>0.875</v>
      </c>
      <c r="I2577" t="str">
        <f>IFERROR(VLOOKUP(E2577,EIU!$E$2:$H$3662,4,FALSE),"")</f>
        <v/>
      </c>
    </row>
    <row r="2578" spans="1:9" x14ac:dyDescent="0.25">
      <c r="A2578" s="12" t="s">
        <v>33</v>
      </c>
      <c r="B2578" s="13" t="s">
        <v>34</v>
      </c>
      <c r="C2578" s="14">
        <v>16</v>
      </c>
      <c r="D2578" s="14">
        <v>1996</v>
      </c>
      <c r="E2578">
        <f t="shared" si="40"/>
        <v>161996</v>
      </c>
      <c r="F2578" s="41">
        <f>IFERROR(VLOOKUP(E2578,Heritage!$E$3:$H$4601,4,FALSE),"")</f>
        <v>0.5</v>
      </c>
      <c r="G2578" s="41" t="str">
        <f>IFERROR(VLOOKUP(E2578,'PRS até 2014'!$E$4:$L$6307,8,FALSE),"")</f>
        <v xml:space="preserve"> </v>
      </c>
      <c r="H2578" s="41">
        <f>IFERROR(VLOOKUP(E2578,'Global Insight'!$E$2:$F$4102,2,FALSE),"")</f>
        <v>0.5625</v>
      </c>
      <c r="I2578" t="str">
        <f>IFERROR(VLOOKUP(E2578,EIU!$E$2:$H$3662,4,FALSE),"")</f>
        <v/>
      </c>
    </row>
    <row r="2579" spans="1:9" x14ac:dyDescent="0.25">
      <c r="A2579" s="12" t="s">
        <v>20</v>
      </c>
      <c r="B2579" s="13" t="s">
        <v>21</v>
      </c>
      <c r="C2579" s="14">
        <v>17</v>
      </c>
      <c r="D2579" s="14">
        <v>1996</v>
      </c>
      <c r="E2579">
        <f t="shared" si="40"/>
        <v>171996</v>
      </c>
      <c r="F2579" s="41">
        <f>IFERROR(VLOOKUP(E2579,Heritage!$E$3:$H$4601,4,FALSE),"")</f>
        <v>0.9</v>
      </c>
      <c r="G2579" s="41">
        <f>IFERROR(VLOOKUP(E2579,'PRS até 2014'!$E$4:$L$6307,8,FALSE),"")</f>
        <v>0.77777777777777779</v>
      </c>
      <c r="H2579" s="41">
        <f>IFERROR(VLOOKUP(E2579,'Global Insight'!$E$2:$F$4102,2,FALSE),"")</f>
        <v>0.875</v>
      </c>
      <c r="I2579">
        <f>IFERROR(VLOOKUP(E2579,EIU!$E$2:$H$3662,4,FALSE),"")</f>
        <v>0.82499999999999996</v>
      </c>
    </row>
    <row r="2580" spans="1:9" x14ac:dyDescent="0.25">
      <c r="A2580" s="12" t="s">
        <v>349</v>
      </c>
      <c r="B2580" s="13" t="s">
        <v>377</v>
      </c>
      <c r="C2580" s="14">
        <v>18</v>
      </c>
      <c r="D2580" s="14">
        <v>1996</v>
      </c>
      <c r="E2580">
        <f t="shared" si="40"/>
        <v>181996</v>
      </c>
      <c r="F2580" s="41">
        <f>IFERROR(VLOOKUP(E2580,Heritage!$E$3:$H$4601,4,FALSE),"")</f>
        <v>0.7</v>
      </c>
      <c r="G2580" s="41" t="str">
        <f>IFERROR(VLOOKUP(E2580,'PRS até 2014'!$E$4:$L$6307,8,FALSE),"")</f>
        <v xml:space="preserve"> </v>
      </c>
      <c r="H2580" s="41">
        <f>IFERROR(VLOOKUP(E2580,'Global Insight'!$E$2:$F$4102,2,FALSE),"")</f>
        <v>0.5625</v>
      </c>
      <c r="I2580" t="str">
        <f>IFERROR(VLOOKUP(E2580,EIU!$E$2:$H$3662,4,FALSE),"")</f>
        <v/>
      </c>
    </row>
    <row r="2581" spans="1:9" x14ac:dyDescent="0.25">
      <c r="A2581" s="12" t="s">
        <v>22</v>
      </c>
      <c r="B2581" s="13" t="s">
        <v>23</v>
      </c>
      <c r="C2581" s="14">
        <v>19</v>
      </c>
      <c r="D2581" s="14">
        <v>1996</v>
      </c>
      <c r="E2581">
        <f t="shared" si="40"/>
        <v>191996</v>
      </c>
      <c r="F2581" s="41">
        <f>IFERROR(VLOOKUP(E2581,Heritage!$E$3:$H$4601,4,FALSE),"")</f>
        <v>0.5</v>
      </c>
      <c r="G2581" s="41" t="str">
        <f>IFERROR(VLOOKUP(E2581,'PRS até 2014'!$E$4:$L$6307,8,FALSE),"")</f>
        <v xml:space="preserve"> </v>
      </c>
      <c r="H2581" s="41">
        <f>IFERROR(VLOOKUP(E2581,'Global Insight'!$E$2:$F$4102,2,FALSE),"")</f>
        <v>0.5625</v>
      </c>
      <c r="I2581" t="str">
        <f>IFERROR(VLOOKUP(E2581,EIU!$E$2:$H$3662,4,FALSE),"")</f>
        <v/>
      </c>
    </row>
    <row r="2582" spans="1:9" x14ac:dyDescent="0.25">
      <c r="A2582" s="12" t="s">
        <v>41</v>
      </c>
      <c r="B2582" s="13" t="s">
        <v>42</v>
      </c>
      <c r="C2582" s="14">
        <v>20</v>
      </c>
      <c r="D2582" s="14">
        <v>1996</v>
      </c>
      <c r="E2582">
        <f t="shared" si="40"/>
        <v>201996</v>
      </c>
      <c r="F2582" s="41" t="str">
        <f>IFERROR(VLOOKUP(E2582,Heritage!$E$3:$H$4601,4,FALSE),"")</f>
        <v/>
      </c>
      <c r="G2582" s="41" t="str">
        <f>IFERROR(VLOOKUP(E2582,'PRS até 2014'!$E$4:$L$6307,8,FALSE),"")</f>
        <v xml:space="preserve"> </v>
      </c>
      <c r="H2582" s="41">
        <f>IFERROR(VLOOKUP(E2582,'Global Insight'!$E$2:$F$4102,2,FALSE),"")</f>
        <v>0.6875</v>
      </c>
      <c r="I2582" t="str">
        <f>IFERROR(VLOOKUP(E2582,EIU!$E$2:$H$3662,4,FALSE),"")</f>
        <v/>
      </c>
    </row>
    <row r="2583" spans="1:9" x14ac:dyDescent="0.25">
      <c r="A2583" s="12" t="s">
        <v>35</v>
      </c>
      <c r="B2583" s="13" t="s">
        <v>36</v>
      </c>
      <c r="C2583" s="14">
        <v>21</v>
      </c>
      <c r="D2583" s="14">
        <v>1996</v>
      </c>
      <c r="E2583">
        <f t="shared" si="40"/>
        <v>211996</v>
      </c>
      <c r="F2583" s="41">
        <f>IFERROR(VLOOKUP(E2583,Heritage!$E$3:$H$4601,4,FALSE),"")</f>
        <v>0.5</v>
      </c>
      <c r="G2583" s="41">
        <f>IFERROR(VLOOKUP(E2583,'PRS até 2014'!$E$4:$L$6307,8,FALSE),"")</f>
        <v>0.52777777777777779</v>
      </c>
      <c r="H2583" s="41">
        <f>IFERROR(VLOOKUP(E2583,'Global Insight'!$E$2:$F$4102,2,FALSE),"")</f>
        <v>0.5</v>
      </c>
      <c r="I2583">
        <f>IFERROR(VLOOKUP(E2583,EIU!$E$2:$H$3662,4,FALSE),"")</f>
        <v>0.375</v>
      </c>
    </row>
    <row r="2584" spans="1:9" x14ac:dyDescent="0.25">
      <c r="A2584" s="12" t="s">
        <v>333</v>
      </c>
      <c r="B2584" s="13" t="s">
        <v>32</v>
      </c>
      <c r="C2584" s="14">
        <v>22</v>
      </c>
      <c r="D2584" s="14">
        <v>1996</v>
      </c>
      <c r="E2584">
        <f t="shared" si="40"/>
        <v>221996</v>
      </c>
      <c r="F2584" s="41" t="str">
        <f>IFERROR(VLOOKUP(E2584,Heritage!$E$3:$H$4601,4,FALSE),"")</f>
        <v/>
      </c>
      <c r="G2584" s="41" t="str">
        <f>IFERROR(VLOOKUP(E2584,'PRS até 2014'!$E$4:$L$6307,8,FALSE),"")</f>
        <v xml:space="preserve"> </v>
      </c>
      <c r="H2584" s="41">
        <f>IFERROR(VLOOKUP(E2584,'Global Insight'!$E$2:$F$4102,2,FALSE),"")</f>
        <v>0.4375</v>
      </c>
      <c r="I2584">
        <f>IFERROR(VLOOKUP(E2584,EIU!$E$2:$H$3662,4,FALSE),"")</f>
        <v>0.42499999999999999</v>
      </c>
    </row>
    <row r="2585" spans="1:9" x14ac:dyDescent="0.25">
      <c r="A2585" s="12" t="s">
        <v>43</v>
      </c>
      <c r="B2585" s="13" t="s">
        <v>44</v>
      </c>
      <c r="C2585" s="14">
        <v>23</v>
      </c>
      <c r="D2585" s="14">
        <v>1996</v>
      </c>
      <c r="E2585">
        <f t="shared" si="40"/>
        <v>231996</v>
      </c>
      <c r="F2585" s="41">
        <f>IFERROR(VLOOKUP(E2585,Heritage!$E$3:$H$4601,4,FALSE),"")</f>
        <v>0.7</v>
      </c>
      <c r="G2585" s="41">
        <f>IFERROR(VLOOKUP(E2585,'PRS até 2014'!$E$4:$L$6307,8,FALSE),"")</f>
        <v>0.55555555555555547</v>
      </c>
      <c r="H2585" s="41">
        <f>IFERROR(VLOOKUP(E2585,'Global Insight'!$E$2:$F$4102,2,FALSE),"")</f>
        <v>0.6875</v>
      </c>
      <c r="I2585">
        <f>IFERROR(VLOOKUP(E2585,EIU!$E$2:$H$3662,4,FALSE),"")</f>
        <v>0.6</v>
      </c>
    </row>
    <row r="2586" spans="1:9" x14ac:dyDescent="0.25">
      <c r="A2586" s="12" t="s">
        <v>37</v>
      </c>
      <c r="B2586" s="13" t="s">
        <v>38</v>
      </c>
      <c r="C2586" s="14">
        <v>24</v>
      </c>
      <c r="D2586" s="14">
        <v>1996</v>
      </c>
      <c r="E2586">
        <f t="shared" si="40"/>
        <v>241996</v>
      </c>
      <c r="F2586" s="41">
        <f>IFERROR(VLOOKUP(E2586,Heritage!$E$3:$H$4601,4,FALSE),"")</f>
        <v>0.5</v>
      </c>
      <c r="G2586" s="41">
        <f>IFERROR(VLOOKUP(E2586,'PRS até 2014'!$E$4:$L$6307,8,FALSE),"")</f>
        <v>0.47222222222222221</v>
      </c>
      <c r="H2586" s="41">
        <f>IFERROR(VLOOKUP(E2586,'Global Insight'!$E$2:$F$4102,2,FALSE),"")</f>
        <v>0.4375</v>
      </c>
      <c r="I2586">
        <f>IFERROR(VLOOKUP(E2586,EIU!$E$2:$H$3662,4,FALSE),"")</f>
        <v>0.42499999999999999</v>
      </c>
    </row>
    <row r="2587" spans="1:9" x14ac:dyDescent="0.25">
      <c r="A2587" s="12" t="s">
        <v>350</v>
      </c>
      <c r="B2587" s="13" t="s">
        <v>378</v>
      </c>
      <c r="C2587" s="14">
        <v>25</v>
      </c>
      <c r="D2587" s="14">
        <v>1996</v>
      </c>
      <c r="E2587">
        <f t="shared" si="40"/>
        <v>251996</v>
      </c>
      <c r="F2587" s="41" t="str">
        <f>IFERROR(VLOOKUP(E2587,Heritage!$E$3:$H$4601,4,FALSE),"")</f>
        <v/>
      </c>
      <c r="G2587" s="41">
        <f>IFERROR(VLOOKUP(E2587,'PRS até 2014'!$E$4:$L$6307,8,FALSE),"")</f>
        <v>0.86111111111111105</v>
      </c>
      <c r="H2587" s="41">
        <f>IFERROR(VLOOKUP(E2587,'Global Insight'!$E$2:$F$4102,2,FALSE),"")</f>
        <v>0.6875</v>
      </c>
      <c r="I2587" t="str">
        <f>IFERROR(VLOOKUP(E2587,EIU!$E$2:$H$3662,4,FALSE),"")</f>
        <v/>
      </c>
    </row>
    <row r="2588" spans="1:9" x14ac:dyDescent="0.25">
      <c r="A2588" s="12" t="s">
        <v>28</v>
      </c>
      <c r="B2588" s="13" t="s">
        <v>29</v>
      </c>
      <c r="C2588" s="14">
        <v>26</v>
      </c>
      <c r="D2588" s="14">
        <v>1996</v>
      </c>
      <c r="E2588">
        <f t="shared" si="40"/>
        <v>261996</v>
      </c>
      <c r="F2588" s="41">
        <f>IFERROR(VLOOKUP(E2588,Heritage!$E$3:$H$4601,4,FALSE),"")</f>
        <v>0.5</v>
      </c>
      <c r="G2588" s="41">
        <f>IFERROR(VLOOKUP(E2588,'PRS até 2014'!$E$4:$L$6307,8,FALSE),"")</f>
        <v>0.63888888888888884</v>
      </c>
      <c r="H2588" s="41">
        <f>IFERROR(VLOOKUP(E2588,'Global Insight'!$E$2:$F$4102,2,FALSE),"")</f>
        <v>0.4375</v>
      </c>
      <c r="I2588">
        <f>IFERROR(VLOOKUP(E2588,EIU!$E$2:$H$3662,4,FALSE),"")</f>
        <v>0.27500000000000002</v>
      </c>
    </row>
    <row r="2589" spans="1:9" x14ac:dyDescent="0.25">
      <c r="A2589" s="12" t="s">
        <v>24</v>
      </c>
      <c r="B2589" s="13" t="s">
        <v>25</v>
      </c>
      <c r="C2589" s="14">
        <v>27</v>
      </c>
      <c r="D2589" s="14">
        <v>1996</v>
      </c>
      <c r="E2589">
        <f t="shared" si="40"/>
        <v>271996</v>
      </c>
      <c r="F2589" s="41">
        <f>IFERROR(VLOOKUP(E2589,Heritage!$E$3:$H$4601,4,FALSE),"")</f>
        <v>0.5</v>
      </c>
      <c r="G2589" s="41">
        <f>IFERROR(VLOOKUP(E2589,'PRS até 2014'!$E$4:$L$6307,8,FALSE),"")</f>
        <v>0.58333333333333326</v>
      </c>
      <c r="H2589" s="41">
        <f>IFERROR(VLOOKUP(E2589,'Global Insight'!$E$2:$F$4102,2,FALSE),"")</f>
        <v>0.3125</v>
      </c>
      <c r="I2589" t="str">
        <f>IFERROR(VLOOKUP(E2589,EIU!$E$2:$H$3662,4,FALSE),"")</f>
        <v/>
      </c>
    </row>
    <row r="2590" spans="1:9" x14ac:dyDescent="0.25">
      <c r="A2590" s="12" t="s">
        <v>18</v>
      </c>
      <c r="B2590" s="13" t="s">
        <v>19</v>
      </c>
      <c r="C2590" s="14">
        <v>28</v>
      </c>
      <c r="D2590" s="14">
        <v>1996</v>
      </c>
      <c r="E2590">
        <f t="shared" si="40"/>
        <v>281996</v>
      </c>
      <c r="F2590" s="41">
        <f>IFERROR(VLOOKUP(E2590,Heritage!$E$3:$H$4601,4,FALSE),"")</f>
        <v>0.3</v>
      </c>
      <c r="G2590" s="41" t="str">
        <f>IFERROR(VLOOKUP(E2590,'PRS até 2014'!$E$4:$L$6307,8,FALSE),"")</f>
        <v xml:space="preserve"> </v>
      </c>
      <c r="H2590" s="41">
        <f>IFERROR(VLOOKUP(E2590,'Global Insight'!$E$2:$F$4102,2,FALSE),"")</f>
        <v>0.1875</v>
      </c>
      <c r="I2590" t="str">
        <f>IFERROR(VLOOKUP(E2590,EIU!$E$2:$H$3662,4,FALSE),"")</f>
        <v/>
      </c>
    </row>
    <row r="2591" spans="1:9" x14ac:dyDescent="0.25">
      <c r="A2591" s="12" t="s">
        <v>160</v>
      </c>
      <c r="B2591" s="13" t="s">
        <v>161</v>
      </c>
      <c r="C2591" s="14">
        <v>29</v>
      </c>
      <c r="D2591" s="14">
        <v>1996</v>
      </c>
      <c r="E2591">
        <f t="shared" si="40"/>
        <v>291996</v>
      </c>
      <c r="F2591" s="41">
        <f>IFERROR(VLOOKUP(E2591,Heritage!$E$3:$H$4601,4,FALSE),"")</f>
        <v>0.3</v>
      </c>
      <c r="G2591" s="41" t="str">
        <f>IFERROR(VLOOKUP(E2591,'PRS até 2014'!$E$4:$L$6307,8,FALSE),"")</f>
        <v xml:space="preserve"> </v>
      </c>
      <c r="H2591" s="41">
        <f>IFERROR(VLOOKUP(E2591,'Global Insight'!$E$2:$F$4102,2,FALSE),"")</f>
        <v>0.375</v>
      </c>
      <c r="I2591">
        <f>IFERROR(VLOOKUP(E2591,EIU!$E$2:$H$3662,4,FALSE),"")</f>
        <v>0.15</v>
      </c>
    </row>
    <row r="2592" spans="1:9" x14ac:dyDescent="0.25">
      <c r="A2592" s="12" t="s">
        <v>56</v>
      </c>
      <c r="B2592" s="13" t="s">
        <v>57</v>
      </c>
      <c r="C2592" s="14">
        <v>30</v>
      </c>
      <c r="D2592" s="14">
        <v>1996</v>
      </c>
      <c r="E2592">
        <f t="shared" si="40"/>
        <v>301996</v>
      </c>
      <c r="F2592" s="41">
        <f>IFERROR(VLOOKUP(E2592,Heritage!$E$3:$H$4601,4,FALSE),"")</f>
        <v>0.3</v>
      </c>
      <c r="G2592" s="41">
        <f>IFERROR(VLOOKUP(E2592,'PRS até 2014'!$E$4:$L$6307,8,FALSE),"")</f>
        <v>0.41666666666666663</v>
      </c>
      <c r="H2592" s="41">
        <f>IFERROR(VLOOKUP(E2592,'Global Insight'!$E$2:$F$4102,2,FALSE),"")</f>
        <v>0.25</v>
      </c>
      <c r="I2592">
        <f>IFERROR(VLOOKUP(E2592,EIU!$E$2:$H$3662,4,FALSE),"")</f>
        <v>0.05</v>
      </c>
    </row>
    <row r="2593" spans="1:9" x14ac:dyDescent="0.25">
      <c r="A2593" s="12" t="s">
        <v>47</v>
      </c>
      <c r="B2593" s="13" t="s">
        <v>48</v>
      </c>
      <c r="C2593" s="14">
        <v>31</v>
      </c>
      <c r="D2593" s="14">
        <v>1996</v>
      </c>
      <c r="E2593">
        <f t="shared" si="40"/>
        <v>311996</v>
      </c>
      <c r="F2593" s="41">
        <f>IFERROR(VLOOKUP(E2593,Heritage!$E$3:$H$4601,4,FALSE),"")</f>
        <v>0.9</v>
      </c>
      <c r="G2593" s="41">
        <f>IFERROR(VLOOKUP(E2593,'PRS até 2014'!$E$4:$L$6307,8,FALSE),"")</f>
        <v>0.83333333333333326</v>
      </c>
      <c r="H2593" s="41">
        <f>IFERROR(VLOOKUP(E2593,'Global Insight'!$E$2:$F$4102,2,FALSE),"")</f>
        <v>1</v>
      </c>
      <c r="I2593">
        <f>IFERROR(VLOOKUP(E2593,EIU!$E$2:$H$3662,4,FALSE),"")</f>
        <v>0.875</v>
      </c>
    </row>
    <row r="2594" spans="1:9" x14ac:dyDescent="0.25">
      <c r="A2594" s="12" t="s">
        <v>63</v>
      </c>
      <c r="B2594" s="13" t="s">
        <v>64</v>
      </c>
      <c r="C2594" s="14">
        <v>32</v>
      </c>
      <c r="D2594" s="14">
        <v>1996</v>
      </c>
      <c r="E2594">
        <f t="shared" si="40"/>
        <v>321996</v>
      </c>
      <c r="F2594" s="41" t="str">
        <f>IFERROR(VLOOKUP(E2594,Heritage!$E$3:$H$4601,4,FALSE),"")</f>
        <v/>
      </c>
      <c r="G2594" s="41" t="str">
        <f>IFERROR(VLOOKUP(E2594,'PRS até 2014'!$E$4:$L$6307,8,FALSE),"")</f>
        <v xml:space="preserve"> </v>
      </c>
      <c r="H2594" s="41" t="str">
        <f>IFERROR(VLOOKUP(E2594,'Global Insight'!$E$2:$F$4102,2,FALSE),"")</f>
        <v/>
      </c>
      <c r="I2594" t="str">
        <f>IFERROR(VLOOKUP(E2594,EIU!$E$2:$H$3662,4,FALSE),"")</f>
        <v/>
      </c>
    </row>
    <row r="2595" spans="1:9" x14ac:dyDescent="0.25">
      <c r="A2595" s="12" t="s">
        <v>45</v>
      </c>
      <c r="B2595" s="13" t="s">
        <v>46</v>
      </c>
      <c r="C2595" s="14">
        <v>33</v>
      </c>
      <c r="D2595" s="14">
        <v>1996</v>
      </c>
      <c r="E2595">
        <f t="shared" si="40"/>
        <v>331996</v>
      </c>
      <c r="F2595" s="41" t="str">
        <f>IFERROR(VLOOKUP(E2595,Heritage!$E$3:$H$4601,4,FALSE),"")</f>
        <v/>
      </c>
      <c r="G2595" s="41" t="str">
        <f>IFERROR(VLOOKUP(E2595,'PRS até 2014'!$E$4:$L$6307,8,FALSE),"")</f>
        <v xml:space="preserve"> </v>
      </c>
      <c r="H2595" s="41">
        <f>IFERROR(VLOOKUP(E2595,'Global Insight'!$E$2:$F$4102,2,FALSE),"")</f>
        <v>0.1875</v>
      </c>
      <c r="I2595" t="str">
        <f>IFERROR(VLOOKUP(E2595,EIU!$E$2:$H$3662,4,FALSE),"")</f>
        <v/>
      </c>
    </row>
    <row r="2596" spans="1:9" x14ac:dyDescent="0.25">
      <c r="A2596" s="12" t="s">
        <v>288</v>
      </c>
      <c r="B2596" s="13" t="s">
        <v>289</v>
      </c>
      <c r="C2596" s="14">
        <v>34</v>
      </c>
      <c r="D2596" s="14">
        <v>1996</v>
      </c>
      <c r="E2596">
        <f t="shared" si="40"/>
        <v>341996</v>
      </c>
      <c r="F2596" s="41">
        <f>IFERROR(VLOOKUP(E2596,Heritage!$E$3:$H$4601,4,FALSE),"")</f>
        <v>0.3</v>
      </c>
      <c r="G2596" s="41" t="str">
        <f>IFERROR(VLOOKUP(E2596,'PRS até 2014'!$E$4:$L$6307,8,FALSE),"")</f>
        <v xml:space="preserve"> </v>
      </c>
      <c r="H2596" s="41">
        <f>IFERROR(VLOOKUP(E2596,'Global Insight'!$E$2:$F$4102,2,FALSE),"")</f>
        <v>0.375</v>
      </c>
      <c r="I2596" t="str">
        <f>IFERROR(VLOOKUP(E2596,EIU!$E$2:$H$3662,4,FALSE),"")</f>
        <v/>
      </c>
    </row>
    <row r="2597" spans="1:9" x14ac:dyDescent="0.25">
      <c r="A2597" s="12" t="s">
        <v>51</v>
      </c>
      <c r="B2597" s="13" t="s">
        <v>52</v>
      </c>
      <c r="C2597" s="14">
        <v>35</v>
      </c>
      <c r="D2597" s="14">
        <v>1996</v>
      </c>
      <c r="E2597">
        <f t="shared" si="40"/>
        <v>351996</v>
      </c>
      <c r="F2597" s="41">
        <f>IFERROR(VLOOKUP(E2597,Heritage!$E$3:$H$4601,4,FALSE),"")</f>
        <v>0.9</v>
      </c>
      <c r="G2597" s="41">
        <f>IFERROR(VLOOKUP(E2597,'PRS até 2014'!$E$4:$L$6307,8,FALSE),"")</f>
        <v>0.75</v>
      </c>
      <c r="H2597" s="41">
        <f>IFERROR(VLOOKUP(E2597,'Global Insight'!$E$2:$F$4102,2,FALSE),"")</f>
        <v>0.75</v>
      </c>
      <c r="I2597">
        <f>IFERROR(VLOOKUP(E2597,EIU!$E$2:$H$3662,4,FALSE),"")</f>
        <v>0.8</v>
      </c>
    </row>
    <row r="2598" spans="1:9" x14ac:dyDescent="0.25">
      <c r="A2598" s="12" t="s">
        <v>53</v>
      </c>
      <c r="B2598" s="13" t="s">
        <v>54</v>
      </c>
      <c r="C2598" s="14">
        <v>36</v>
      </c>
      <c r="D2598" s="14">
        <v>1996</v>
      </c>
      <c r="E2598">
        <f t="shared" si="40"/>
        <v>361996</v>
      </c>
      <c r="F2598" s="41">
        <f>IFERROR(VLOOKUP(E2598,Heritage!$E$3:$H$4601,4,FALSE),"")</f>
        <v>0.3</v>
      </c>
      <c r="G2598" s="41">
        <f>IFERROR(VLOOKUP(E2598,'PRS até 2014'!$E$4:$L$6307,8,FALSE),"")</f>
        <v>0.61111111111111116</v>
      </c>
      <c r="H2598" s="41">
        <f>IFERROR(VLOOKUP(E2598,'Global Insight'!$E$2:$F$4102,2,FALSE),"")</f>
        <v>0.4375</v>
      </c>
      <c r="I2598">
        <f>IFERROR(VLOOKUP(E2598,EIU!$E$2:$H$3662,4,FALSE),"")</f>
        <v>0.32500000000000001</v>
      </c>
    </row>
    <row r="2599" spans="1:9" x14ac:dyDescent="0.25">
      <c r="A2599" s="12" t="s">
        <v>59</v>
      </c>
      <c r="B2599" s="13" t="s">
        <v>60</v>
      </c>
      <c r="C2599" s="14">
        <v>37</v>
      </c>
      <c r="D2599" s="14">
        <v>1996</v>
      </c>
      <c r="E2599">
        <f t="shared" si="40"/>
        <v>371996</v>
      </c>
      <c r="F2599" s="41">
        <f>IFERROR(VLOOKUP(E2599,Heritage!$E$3:$H$4601,4,FALSE),"")</f>
        <v>0.5</v>
      </c>
      <c r="G2599" s="41">
        <f>IFERROR(VLOOKUP(E2599,'PRS até 2014'!$E$4:$L$6307,8,FALSE),"")</f>
        <v>0.3888888888888889</v>
      </c>
      <c r="H2599" s="41">
        <f>IFERROR(VLOOKUP(E2599,'Global Insight'!$E$2:$F$4102,2,FALSE),"")</f>
        <v>0.25</v>
      </c>
      <c r="I2599">
        <f>IFERROR(VLOOKUP(E2599,EIU!$E$2:$H$3662,4,FALSE),"")</f>
        <v>0.35</v>
      </c>
    </row>
    <row r="2600" spans="1:9" x14ac:dyDescent="0.25">
      <c r="A2600" s="12" t="s">
        <v>61</v>
      </c>
      <c r="B2600" s="13" t="s">
        <v>62</v>
      </c>
      <c r="C2600" s="14">
        <v>38</v>
      </c>
      <c r="D2600" s="14">
        <v>1996</v>
      </c>
      <c r="E2600">
        <f t="shared" si="40"/>
        <v>381996</v>
      </c>
      <c r="F2600" s="41" t="str">
        <f>IFERROR(VLOOKUP(E2600,Heritage!$E$3:$H$4601,4,FALSE),"")</f>
        <v/>
      </c>
      <c r="G2600" s="41" t="str">
        <f>IFERROR(VLOOKUP(E2600,'PRS até 2014'!$E$4:$L$6307,8,FALSE),"")</f>
        <v xml:space="preserve"> </v>
      </c>
      <c r="H2600" s="41">
        <f>IFERROR(VLOOKUP(E2600,'Global Insight'!$E$2:$F$4102,2,FALSE),"")</f>
        <v>0.3125</v>
      </c>
      <c r="I2600" t="str">
        <f>IFERROR(VLOOKUP(E2600,EIU!$E$2:$H$3662,4,FALSE),"")</f>
        <v/>
      </c>
    </row>
    <row r="2601" spans="1:9" x14ac:dyDescent="0.25">
      <c r="A2601" s="15" t="s">
        <v>334</v>
      </c>
      <c r="B2601" s="13" t="s">
        <v>58</v>
      </c>
      <c r="C2601" s="14">
        <v>39</v>
      </c>
      <c r="D2601" s="14">
        <v>1996</v>
      </c>
      <c r="E2601">
        <f t="shared" si="40"/>
        <v>391996</v>
      </c>
      <c r="F2601" s="41">
        <f>IFERROR(VLOOKUP(E2601,Heritage!$E$3:$H$4601,4,FALSE),"")</f>
        <v>0.3</v>
      </c>
      <c r="G2601" s="41">
        <f>IFERROR(VLOOKUP(E2601,'PRS até 2014'!$E$4:$L$6307,8,FALSE),"")</f>
        <v>0.47222222222222221</v>
      </c>
      <c r="H2601" s="41">
        <f>IFERROR(VLOOKUP(E2601,'Global Insight'!$E$2:$F$4102,2,FALSE),"")</f>
        <v>0.25</v>
      </c>
      <c r="I2601" t="str">
        <f>IFERROR(VLOOKUP(E2601,EIU!$E$2:$H$3662,4,FALSE),"")</f>
        <v/>
      </c>
    </row>
    <row r="2602" spans="1:9" x14ac:dyDescent="0.25">
      <c r="A2602" s="15" t="s">
        <v>351</v>
      </c>
      <c r="B2602" s="13" t="s">
        <v>335</v>
      </c>
      <c r="C2602" s="14">
        <v>40</v>
      </c>
      <c r="D2602" s="14">
        <v>1996</v>
      </c>
      <c r="E2602">
        <f t="shared" si="40"/>
        <v>401996</v>
      </c>
      <c r="F2602" s="41">
        <f>IFERROR(VLOOKUP(E2602,Heritage!$E$3:$H$4601,4,FALSE),"")</f>
        <v>0.3</v>
      </c>
      <c r="G2602" s="41">
        <f>IFERROR(VLOOKUP(E2602,'PRS até 2014'!$E$4:$L$6307,8,FALSE),"")</f>
        <v>0.1388888888888889</v>
      </c>
      <c r="H2602" s="41">
        <f>IFERROR(VLOOKUP(E2602,'Global Insight'!$E$2:$F$4102,2,FALSE),"")</f>
        <v>0.1875</v>
      </c>
      <c r="I2602" t="str">
        <f>IFERROR(VLOOKUP(E2602,EIU!$E$2:$H$3662,4,FALSE),"")</f>
        <v/>
      </c>
    </row>
    <row r="2603" spans="1:9" x14ac:dyDescent="0.25">
      <c r="A2603" s="12" t="s">
        <v>65</v>
      </c>
      <c r="B2603" s="13" t="s">
        <v>66</v>
      </c>
      <c r="C2603" s="14">
        <v>41</v>
      </c>
      <c r="D2603" s="14">
        <v>1996</v>
      </c>
      <c r="E2603">
        <f t="shared" si="40"/>
        <v>411996</v>
      </c>
      <c r="F2603" s="41">
        <f>IFERROR(VLOOKUP(E2603,Heritage!$E$3:$H$4601,4,FALSE),"")</f>
        <v>0.5</v>
      </c>
      <c r="G2603" s="41">
        <f>IFERROR(VLOOKUP(E2603,'PRS até 2014'!$E$4:$L$6307,8,FALSE),"")</f>
        <v>0.66666666666666663</v>
      </c>
      <c r="H2603" s="41">
        <f>IFERROR(VLOOKUP(E2603,'Global Insight'!$E$2:$F$4102,2,FALSE),"")</f>
        <v>0.75</v>
      </c>
      <c r="I2603">
        <f>IFERROR(VLOOKUP(E2603,EIU!$E$2:$H$3662,4,FALSE),"")</f>
        <v>0.65</v>
      </c>
    </row>
    <row r="2604" spans="1:9" x14ac:dyDescent="0.25">
      <c r="A2604" s="12" t="s">
        <v>352</v>
      </c>
      <c r="B2604" s="13" t="s">
        <v>55</v>
      </c>
      <c r="C2604" s="14">
        <v>42</v>
      </c>
      <c r="D2604" s="14">
        <v>1996</v>
      </c>
      <c r="E2604">
        <f t="shared" si="40"/>
        <v>421996</v>
      </c>
      <c r="F2604" s="41">
        <f>IFERROR(VLOOKUP(E2604,Heritage!$E$3:$H$4601,4,FALSE),"")</f>
        <v>0.3</v>
      </c>
      <c r="G2604" s="41">
        <f>IFERROR(VLOOKUP(E2604,'PRS até 2014'!$E$4:$L$6307,8,FALSE),"")</f>
        <v>0.47222222222222221</v>
      </c>
      <c r="H2604" s="41">
        <f>IFERROR(VLOOKUP(E2604,'Global Insight'!$E$2:$F$4102,2,FALSE),"")</f>
        <v>0.375</v>
      </c>
      <c r="I2604">
        <f>IFERROR(VLOOKUP(E2604,EIU!$E$2:$H$3662,4,FALSE),"")</f>
        <v>0.35</v>
      </c>
    </row>
    <row r="2605" spans="1:9" x14ac:dyDescent="0.25">
      <c r="A2605" s="15" t="s">
        <v>126</v>
      </c>
      <c r="B2605" s="13" t="s">
        <v>127</v>
      </c>
      <c r="C2605" s="14">
        <v>43</v>
      </c>
      <c r="D2605" s="14">
        <v>1996</v>
      </c>
      <c r="E2605">
        <f t="shared" si="40"/>
        <v>431996</v>
      </c>
      <c r="F2605" s="41">
        <f>IFERROR(VLOOKUP(E2605,Heritage!$E$3:$H$4601,4,FALSE),"")</f>
        <v>0.3</v>
      </c>
      <c r="G2605" s="41" t="str">
        <f>IFERROR(VLOOKUP(E2605,'PRS até 2014'!$E$4:$L$6307,8,FALSE),"")</f>
        <v xml:space="preserve"> </v>
      </c>
      <c r="H2605" s="41">
        <f>IFERROR(VLOOKUP(E2605,'Global Insight'!$E$2:$F$4102,2,FALSE),"")</f>
        <v>0.625</v>
      </c>
      <c r="I2605">
        <f>IFERROR(VLOOKUP(E2605,EIU!$E$2:$H$3662,4,FALSE),"")</f>
        <v>0.2</v>
      </c>
    </row>
    <row r="2606" spans="1:9" x14ac:dyDescent="0.25">
      <c r="A2606" s="12" t="s">
        <v>67</v>
      </c>
      <c r="B2606" s="13" t="s">
        <v>68</v>
      </c>
      <c r="C2606" s="14">
        <v>44</v>
      </c>
      <c r="D2606" s="14">
        <v>1996</v>
      </c>
      <c r="E2606">
        <f t="shared" si="40"/>
        <v>441996</v>
      </c>
      <c r="F2606" s="41">
        <f>IFERROR(VLOOKUP(E2606,Heritage!$E$3:$H$4601,4,FALSE),"")</f>
        <v>0.1</v>
      </c>
      <c r="G2606" s="41">
        <f>IFERROR(VLOOKUP(E2606,'PRS até 2014'!$E$4:$L$6307,8,FALSE),"")</f>
        <v>0.63888888888888884</v>
      </c>
      <c r="H2606" s="41">
        <f>IFERROR(VLOOKUP(E2606,'Global Insight'!$E$2:$F$4102,2,FALSE),"")</f>
        <v>0.4375</v>
      </c>
      <c r="I2606">
        <f>IFERROR(VLOOKUP(E2606,EIU!$E$2:$H$3662,4,FALSE),"")</f>
        <v>0.25</v>
      </c>
    </row>
    <row r="2607" spans="1:9" x14ac:dyDescent="0.25">
      <c r="A2607" s="12" t="s">
        <v>69</v>
      </c>
      <c r="B2607" s="13" t="s">
        <v>70</v>
      </c>
      <c r="C2607" s="14">
        <v>45</v>
      </c>
      <c r="D2607" s="14">
        <v>1996</v>
      </c>
      <c r="E2607">
        <f t="shared" si="40"/>
        <v>451996</v>
      </c>
      <c r="F2607" s="41">
        <f>IFERROR(VLOOKUP(E2607,Heritage!$E$3:$H$4601,4,FALSE),"")</f>
        <v>0.5</v>
      </c>
      <c r="G2607" s="41">
        <f>IFERROR(VLOOKUP(E2607,'PRS até 2014'!$E$4:$L$6307,8,FALSE),"")</f>
        <v>0.75</v>
      </c>
      <c r="H2607" s="41">
        <f>IFERROR(VLOOKUP(E2607,'Global Insight'!$E$2:$F$4102,2,FALSE),"")</f>
        <v>0.75</v>
      </c>
      <c r="I2607">
        <f>IFERROR(VLOOKUP(E2607,EIU!$E$2:$H$3662,4,FALSE),"")</f>
        <v>0.8</v>
      </c>
    </row>
    <row r="2608" spans="1:9" x14ac:dyDescent="0.25">
      <c r="A2608" s="12" t="s">
        <v>71</v>
      </c>
      <c r="B2608" s="13" t="s">
        <v>72</v>
      </c>
      <c r="C2608" s="14">
        <v>46</v>
      </c>
      <c r="D2608" s="14">
        <v>1996</v>
      </c>
      <c r="E2608">
        <f t="shared" si="40"/>
        <v>461996</v>
      </c>
      <c r="F2608" s="41">
        <f>IFERROR(VLOOKUP(E2608,Heritage!$E$3:$H$4601,4,FALSE),"")</f>
        <v>0.7</v>
      </c>
      <c r="G2608" s="41">
        <f>IFERROR(VLOOKUP(E2608,'PRS até 2014'!$E$4:$L$6307,8,FALSE),"")</f>
        <v>0.75</v>
      </c>
      <c r="H2608" s="41">
        <f>IFERROR(VLOOKUP(E2608,'Global Insight'!$E$2:$F$4102,2,FALSE),"")</f>
        <v>0.8125</v>
      </c>
      <c r="I2608">
        <f>IFERROR(VLOOKUP(E2608,EIU!$E$2:$H$3662,4,FALSE),"")</f>
        <v>0.7</v>
      </c>
    </row>
    <row r="2609" spans="1:9" x14ac:dyDescent="0.25">
      <c r="A2609" s="12" t="s">
        <v>77</v>
      </c>
      <c r="B2609" s="13" t="s">
        <v>78</v>
      </c>
      <c r="C2609" s="14">
        <v>47</v>
      </c>
      <c r="D2609" s="14">
        <v>1996</v>
      </c>
      <c r="E2609">
        <f t="shared" si="40"/>
        <v>471996</v>
      </c>
      <c r="F2609" s="41">
        <f>IFERROR(VLOOKUP(E2609,Heritage!$E$3:$H$4601,4,FALSE),"")</f>
        <v>0.9</v>
      </c>
      <c r="G2609" s="41">
        <f>IFERROR(VLOOKUP(E2609,'PRS até 2014'!$E$4:$L$6307,8,FALSE),"")</f>
        <v>0.86111111111111116</v>
      </c>
      <c r="H2609" s="41">
        <f>IFERROR(VLOOKUP(E2609,'Global Insight'!$E$2:$F$4102,2,FALSE),"")</f>
        <v>1</v>
      </c>
      <c r="I2609">
        <f>IFERROR(VLOOKUP(E2609,EIU!$E$2:$H$3662,4,FALSE),"")</f>
        <v>0.95</v>
      </c>
    </row>
    <row r="2610" spans="1:9" x14ac:dyDescent="0.25">
      <c r="A2610" s="12" t="s">
        <v>75</v>
      </c>
      <c r="B2610" s="13" t="s">
        <v>76</v>
      </c>
      <c r="C2610" s="14">
        <v>48</v>
      </c>
      <c r="D2610" s="14">
        <v>1996</v>
      </c>
      <c r="E2610">
        <f t="shared" si="40"/>
        <v>481996</v>
      </c>
      <c r="F2610" s="41">
        <f>IFERROR(VLOOKUP(E2610,Heritage!$E$3:$H$4601,4,FALSE),"")</f>
        <v>0.5</v>
      </c>
      <c r="G2610" s="41" t="str">
        <f>IFERROR(VLOOKUP(E2610,'PRS até 2014'!$E$4:$L$6307,8,FALSE),"")</f>
        <v xml:space="preserve"> </v>
      </c>
      <c r="H2610" s="41">
        <f>IFERROR(VLOOKUP(E2610,'Global Insight'!$E$2:$F$4102,2,FALSE),"")</f>
        <v>0.375</v>
      </c>
      <c r="I2610" t="str">
        <f>IFERROR(VLOOKUP(E2610,EIU!$E$2:$H$3662,4,FALSE),"")</f>
        <v/>
      </c>
    </row>
    <row r="2611" spans="1:9" x14ac:dyDescent="0.25">
      <c r="A2611" s="12" t="s">
        <v>353</v>
      </c>
      <c r="B2611" s="13" t="s">
        <v>379</v>
      </c>
      <c r="C2611" s="14">
        <v>49</v>
      </c>
      <c r="D2611" s="14">
        <v>1996</v>
      </c>
      <c r="E2611">
        <f t="shared" si="40"/>
        <v>491996</v>
      </c>
      <c r="F2611" s="41" t="str">
        <f>IFERROR(VLOOKUP(E2611,Heritage!$E$3:$H$4601,4,FALSE),"")</f>
        <v/>
      </c>
      <c r="G2611" s="41" t="str">
        <f>IFERROR(VLOOKUP(E2611,'PRS até 2014'!$E$4:$L$6307,8,FALSE),"")</f>
        <v xml:space="preserve"> </v>
      </c>
      <c r="H2611" s="41">
        <f>IFERROR(VLOOKUP(E2611,'Global Insight'!$E$2:$F$4102,2,FALSE),"")</f>
        <v>0.75</v>
      </c>
      <c r="I2611" t="str">
        <f>IFERROR(VLOOKUP(E2611,EIU!$E$2:$H$3662,4,FALSE),"")</f>
        <v/>
      </c>
    </row>
    <row r="2612" spans="1:9" x14ac:dyDescent="0.25">
      <c r="A2612" s="12" t="s">
        <v>79</v>
      </c>
      <c r="B2612" s="13" t="s">
        <v>80</v>
      </c>
      <c r="C2612" s="14">
        <v>50</v>
      </c>
      <c r="D2612" s="14">
        <v>1996</v>
      </c>
      <c r="E2612">
        <f t="shared" si="40"/>
        <v>501996</v>
      </c>
      <c r="F2612" s="41">
        <f>IFERROR(VLOOKUP(E2612,Heritage!$E$3:$H$4601,4,FALSE),"")</f>
        <v>0.3</v>
      </c>
      <c r="G2612" s="41">
        <f>IFERROR(VLOOKUP(E2612,'PRS até 2014'!$E$4:$L$6307,8,FALSE),"")</f>
        <v>0.61111111111111105</v>
      </c>
      <c r="H2612" s="41">
        <f>IFERROR(VLOOKUP(E2612,'Global Insight'!$E$2:$F$4102,2,FALSE),"")</f>
        <v>0.5</v>
      </c>
      <c r="I2612">
        <f>IFERROR(VLOOKUP(E2612,EIU!$E$2:$H$3662,4,FALSE),"")</f>
        <v>0.375</v>
      </c>
    </row>
    <row r="2613" spans="1:9" x14ac:dyDescent="0.25">
      <c r="A2613" s="12" t="s">
        <v>83</v>
      </c>
      <c r="B2613" s="13" t="s">
        <v>84</v>
      </c>
      <c r="C2613" s="14">
        <v>51</v>
      </c>
      <c r="D2613" s="14">
        <v>1996</v>
      </c>
      <c r="E2613">
        <f t="shared" si="40"/>
        <v>511996</v>
      </c>
      <c r="F2613" s="41">
        <f>IFERROR(VLOOKUP(E2613,Heritage!$E$3:$H$4601,4,FALSE),"")</f>
        <v>0.5</v>
      </c>
      <c r="G2613" s="41">
        <f>IFERROR(VLOOKUP(E2613,'PRS até 2014'!$E$4:$L$6307,8,FALSE),"")</f>
        <v>0.55555555555555558</v>
      </c>
      <c r="H2613" s="41">
        <f>IFERROR(VLOOKUP(E2613,'Global Insight'!$E$2:$F$4102,2,FALSE),"")</f>
        <v>0.4375</v>
      </c>
      <c r="I2613">
        <f>IFERROR(VLOOKUP(E2613,EIU!$E$2:$H$3662,4,FALSE),"")</f>
        <v>0.27500000000000002</v>
      </c>
    </row>
    <row r="2614" spans="1:9" x14ac:dyDescent="0.25">
      <c r="A2614" s="12" t="s">
        <v>85</v>
      </c>
      <c r="B2614" s="13" t="s">
        <v>86</v>
      </c>
      <c r="C2614" s="14">
        <v>52</v>
      </c>
      <c r="D2614" s="14">
        <v>1996</v>
      </c>
      <c r="E2614">
        <f t="shared" ref="E2614:E2677" si="41">C2614*10000+D2614</f>
        <v>521996</v>
      </c>
      <c r="F2614" s="41">
        <f>IFERROR(VLOOKUP(E2614,Heritage!$E$3:$H$4601,4,FALSE),"")</f>
        <v>0.5</v>
      </c>
      <c r="G2614" s="41">
        <f>IFERROR(VLOOKUP(E2614,'PRS até 2014'!$E$4:$L$6307,8,FALSE),"")</f>
        <v>0.52777777777777768</v>
      </c>
      <c r="H2614" s="41">
        <f>IFERROR(VLOOKUP(E2614,'Global Insight'!$E$2:$F$4102,2,FALSE),"")</f>
        <v>0.5</v>
      </c>
      <c r="I2614">
        <f>IFERROR(VLOOKUP(E2614,EIU!$E$2:$H$3662,4,FALSE),"")</f>
        <v>0.45</v>
      </c>
    </row>
    <row r="2615" spans="1:9" x14ac:dyDescent="0.25">
      <c r="A2615" s="12" t="s">
        <v>267</v>
      </c>
      <c r="B2615" s="13" t="s">
        <v>268</v>
      </c>
      <c r="C2615" s="14">
        <v>53</v>
      </c>
      <c r="D2615" s="14">
        <v>1996</v>
      </c>
      <c r="E2615">
        <f t="shared" si="41"/>
        <v>531996</v>
      </c>
      <c r="F2615" s="41">
        <f>IFERROR(VLOOKUP(E2615,Heritage!$E$3:$H$4601,4,FALSE),"")</f>
        <v>0.5</v>
      </c>
      <c r="G2615" s="41">
        <f>IFERROR(VLOOKUP(E2615,'PRS até 2014'!$E$4:$L$6307,8,FALSE),"")</f>
        <v>0.5</v>
      </c>
      <c r="H2615" s="41">
        <f>IFERROR(VLOOKUP(E2615,'Global Insight'!$E$2:$F$4102,2,FALSE),"")</f>
        <v>0.4375</v>
      </c>
      <c r="I2615">
        <f>IFERROR(VLOOKUP(E2615,EIU!$E$2:$H$3662,4,FALSE),"")</f>
        <v>0.15</v>
      </c>
    </row>
    <row r="2616" spans="1:9" x14ac:dyDescent="0.25">
      <c r="A2616" s="12" t="s">
        <v>114</v>
      </c>
      <c r="B2616" s="13" t="s">
        <v>115</v>
      </c>
      <c r="C2616" s="14">
        <v>54</v>
      </c>
      <c r="D2616" s="14">
        <v>1996</v>
      </c>
      <c r="E2616">
        <f t="shared" si="41"/>
        <v>541996</v>
      </c>
      <c r="F2616" s="41" t="str">
        <f>IFERROR(VLOOKUP(E2616,Heritage!$E$3:$H$4601,4,FALSE),"")</f>
        <v/>
      </c>
      <c r="G2616" s="41" t="str">
        <f>IFERROR(VLOOKUP(E2616,'PRS até 2014'!$E$4:$L$6307,8,FALSE),"")</f>
        <v xml:space="preserve"> </v>
      </c>
      <c r="H2616" s="41">
        <f>IFERROR(VLOOKUP(E2616,'Global Insight'!$E$2:$F$4102,2,FALSE),"")</f>
        <v>0.4375</v>
      </c>
      <c r="I2616">
        <f>IFERROR(VLOOKUP(E2616,EIU!$E$2:$H$3662,4,FALSE),"")</f>
        <v>0.1</v>
      </c>
    </row>
    <row r="2617" spans="1:9" x14ac:dyDescent="0.25">
      <c r="A2617" s="12" t="s">
        <v>87</v>
      </c>
      <c r="B2617" s="13" t="s">
        <v>88</v>
      </c>
      <c r="C2617" s="14">
        <v>55</v>
      </c>
      <c r="D2617" s="14">
        <v>1996</v>
      </c>
      <c r="E2617">
        <f t="shared" si="41"/>
        <v>551996</v>
      </c>
      <c r="F2617" s="41" t="str">
        <f>IFERROR(VLOOKUP(E2617,Heritage!$E$3:$H$4601,4,FALSE),"")</f>
        <v/>
      </c>
      <c r="G2617" s="41" t="str">
        <f>IFERROR(VLOOKUP(E2617,'PRS até 2014'!$E$4:$L$6307,8,FALSE),"")</f>
        <v xml:space="preserve"> </v>
      </c>
      <c r="H2617" s="41">
        <f>IFERROR(VLOOKUP(E2617,'Global Insight'!$E$2:$F$4102,2,FALSE),"")</f>
        <v>0.5</v>
      </c>
      <c r="I2617" t="str">
        <f>IFERROR(VLOOKUP(E2617,EIU!$E$2:$H$3662,4,FALSE),"")</f>
        <v/>
      </c>
    </row>
    <row r="2618" spans="1:9" x14ac:dyDescent="0.25">
      <c r="A2618" s="12" t="s">
        <v>91</v>
      </c>
      <c r="B2618" s="13" t="s">
        <v>92</v>
      </c>
      <c r="C2618" s="14">
        <v>56</v>
      </c>
      <c r="D2618" s="14">
        <v>1996</v>
      </c>
      <c r="E2618">
        <f t="shared" si="41"/>
        <v>561996</v>
      </c>
      <c r="F2618" s="41">
        <f>IFERROR(VLOOKUP(E2618,Heritage!$E$3:$H$4601,4,FALSE),"")</f>
        <v>0.7</v>
      </c>
      <c r="G2618" s="41" t="str">
        <f>IFERROR(VLOOKUP(E2618,'PRS até 2014'!$E$4:$L$6307,8,FALSE),"")</f>
        <v xml:space="preserve"> </v>
      </c>
      <c r="H2618" s="41">
        <f>IFERROR(VLOOKUP(E2618,'Global Insight'!$E$2:$F$4102,2,FALSE),"")</f>
        <v>0.6875</v>
      </c>
      <c r="I2618">
        <f>IFERROR(VLOOKUP(E2618,EIU!$E$2:$H$3662,4,FALSE),"")</f>
        <v>0.5</v>
      </c>
    </row>
    <row r="2619" spans="1:9" x14ac:dyDescent="0.25">
      <c r="A2619" s="12" t="s">
        <v>93</v>
      </c>
      <c r="B2619" s="13" t="s">
        <v>94</v>
      </c>
      <c r="C2619" s="14">
        <v>57</v>
      </c>
      <c r="D2619" s="14">
        <v>1996</v>
      </c>
      <c r="E2619">
        <f t="shared" si="41"/>
        <v>571996</v>
      </c>
      <c r="F2619" s="41">
        <f>IFERROR(VLOOKUP(E2619,Heritage!$E$3:$H$4601,4,FALSE),"")</f>
        <v>0.3</v>
      </c>
      <c r="G2619" s="41">
        <f>IFERROR(VLOOKUP(E2619,'PRS até 2014'!$E$4:$L$6307,8,FALSE),"")</f>
        <v>0.58333333333333326</v>
      </c>
      <c r="H2619" s="41">
        <f>IFERROR(VLOOKUP(E2619,'Global Insight'!$E$2:$F$4102,2,FALSE),"")</f>
        <v>0.4375</v>
      </c>
      <c r="I2619">
        <f>IFERROR(VLOOKUP(E2619,EIU!$E$2:$H$3662,4,FALSE),"")</f>
        <v>0.125</v>
      </c>
    </row>
    <row r="2620" spans="1:9" x14ac:dyDescent="0.25">
      <c r="A2620" s="12" t="s">
        <v>97</v>
      </c>
      <c r="B2620" s="13" t="s">
        <v>98</v>
      </c>
      <c r="C2620" s="14">
        <v>58</v>
      </c>
      <c r="D2620" s="14">
        <v>1996</v>
      </c>
      <c r="E2620">
        <f t="shared" si="41"/>
        <v>581996</v>
      </c>
      <c r="F2620" s="41">
        <f>IFERROR(VLOOKUP(E2620,Heritage!$E$3:$H$4601,4,FALSE),"")</f>
        <v>0.5</v>
      </c>
      <c r="G2620" s="41" t="str">
        <f>IFERROR(VLOOKUP(E2620,'PRS até 2014'!$E$4:$L$6307,8,FALSE),"")</f>
        <v xml:space="preserve"> </v>
      </c>
      <c r="H2620" s="41">
        <f>IFERROR(VLOOKUP(E2620,'Global Insight'!$E$2:$F$4102,2,FALSE),"")</f>
        <v>0.625</v>
      </c>
      <c r="I2620" t="str">
        <f>IFERROR(VLOOKUP(E2620,EIU!$E$2:$H$3662,4,FALSE),"")</f>
        <v/>
      </c>
    </row>
    <row r="2621" spans="1:9" x14ac:dyDescent="0.25">
      <c r="A2621" s="12" t="s">
        <v>95</v>
      </c>
      <c r="B2621" s="13" t="s">
        <v>96</v>
      </c>
      <c r="C2621" s="14">
        <v>59</v>
      </c>
      <c r="D2621" s="14">
        <v>1996</v>
      </c>
      <c r="E2621">
        <f t="shared" si="41"/>
        <v>591996</v>
      </c>
      <c r="F2621" s="41">
        <f>IFERROR(VLOOKUP(E2621,Heritage!$E$3:$H$4601,4,FALSE),"")</f>
        <v>0.9</v>
      </c>
      <c r="G2621" s="41">
        <f>IFERROR(VLOOKUP(E2621,'PRS até 2014'!$E$4:$L$6307,8,FALSE),"")</f>
        <v>0.83333333333333326</v>
      </c>
      <c r="H2621" s="41">
        <f>IFERROR(VLOOKUP(E2621,'Global Insight'!$E$2:$F$4102,2,FALSE),"")</f>
        <v>1</v>
      </c>
      <c r="I2621">
        <f>IFERROR(VLOOKUP(E2621,EIU!$E$2:$H$3662,4,FALSE),"")</f>
        <v>1</v>
      </c>
    </row>
    <row r="2622" spans="1:9" x14ac:dyDescent="0.25">
      <c r="A2622" s="12" t="s">
        <v>99</v>
      </c>
      <c r="B2622" s="13" t="s">
        <v>100</v>
      </c>
      <c r="C2622" s="14">
        <v>60</v>
      </c>
      <c r="D2622" s="14">
        <v>1996</v>
      </c>
      <c r="E2622">
        <f t="shared" si="41"/>
        <v>601996</v>
      </c>
      <c r="F2622" s="41">
        <f>IFERROR(VLOOKUP(E2622,Heritage!$E$3:$H$4601,4,FALSE),"")</f>
        <v>0.7</v>
      </c>
      <c r="G2622" s="41">
        <f>IFERROR(VLOOKUP(E2622,'PRS até 2014'!$E$4:$L$6307,8,FALSE),"")</f>
        <v>0.75</v>
      </c>
      <c r="H2622" s="41">
        <f>IFERROR(VLOOKUP(E2622,'Global Insight'!$E$2:$F$4102,2,FALSE),"")</f>
        <v>0.875</v>
      </c>
      <c r="I2622">
        <f>IFERROR(VLOOKUP(E2622,EIU!$E$2:$H$3662,4,FALSE),"")</f>
        <v>0.875</v>
      </c>
    </row>
    <row r="2623" spans="1:9" x14ac:dyDescent="0.25">
      <c r="A2623" s="12" t="s">
        <v>101</v>
      </c>
      <c r="B2623" s="13" t="s">
        <v>102</v>
      </c>
      <c r="C2623" s="14">
        <v>61</v>
      </c>
      <c r="D2623" s="14">
        <v>1996</v>
      </c>
      <c r="E2623">
        <f t="shared" si="41"/>
        <v>611996</v>
      </c>
      <c r="F2623" s="41">
        <f>IFERROR(VLOOKUP(E2623,Heritage!$E$3:$H$4601,4,FALSE),"")</f>
        <v>0.5</v>
      </c>
      <c r="G2623" s="41">
        <f>IFERROR(VLOOKUP(E2623,'PRS até 2014'!$E$4:$L$6307,8,FALSE),"")</f>
        <v>0.33333333333333337</v>
      </c>
      <c r="H2623" s="41">
        <f>IFERROR(VLOOKUP(E2623,'Global Insight'!$E$2:$F$4102,2,FALSE),"")</f>
        <v>0.625</v>
      </c>
      <c r="I2623">
        <f>IFERROR(VLOOKUP(E2623,EIU!$E$2:$H$3662,4,FALSE),"")</f>
        <v>0.17499999999999999</v>
      </c>
    </row>
    <row r="2624" spans="1:9" x14ac:dyDescent="0.25">
      <c r="A2624" s="12" t="s">
        <v>354</v>
      </c>
      <c r="B2624" s="13" t="s">
        <v>111</v>
      </c>
      <c r="C2624" s="14">
        <v>62</v>
      </c>
      <c r="D2624" s="14">
        <v>1996</v>
      </c>
      <c r="E2624">
        <f t="shared" si="41"/>
        <v>621996</v>
      </c>
      <c r="F2624" s="41">
        <f>IFERROR(VLOOKUP(E2624,Heritage!$E$3:$H$4601,4,FALSE),"")</f>
        <v>0.7</v>
      </c>
      <c r="G2624" s="41">
        <f>IFERROR(VLOOKUP(E2624,'PRS até 2014'!$E$4:$L$6307,8,FALSE),"")</f>
        <v>0.58333333333333337</v>
      </c>
      <c r="H2624" s="41">
        <f>IFERROR(VLOOKUP(E2624,'Global Insight'!$E$2:$F$4102,2,FALSE),"")</f>
        <v>0.5625</v>
      </c>
      <c r="I2624" t="str">
        <f>IFERROR(VLOOKUP(E2624,EIU!$E$2:$H$3662,4,FALSE),"")</f>
        <v/>
      </c>
    </row>
    <row r="2625" spans="1:9" x14ac:dyDescent="0.25">
      <c r="A2625" s="12" t="s">
        <v>105</v>
      </c>
      <c r="B2625" s="13" t="s">
        <v>106</v>
      </c>
      <c r="C2625" s="14">
        <v>63</v>
      </c>
      <c r="D2625" s="14">
        <v>1996</v>
      </c>
      <c r="E2625">
        <f t="shared" si="41"/>
        <v>631996</v>
      </c>
      <c r="F2625" s="41">
        <f>IFERROR(VLOOKUP(E2625,Heritage!$E$3:$H$4601,4,FALSE),"")</f>
        <v>0.3</v>
      </c>
      <c r="G2625" s="41" t="str">
        <f>IFERROR(VLOOKUP(E2625,'PRS até 2014'!$E$4:$L$6307,8,FALSE),"")</f>
        <v xml:space="preserve"> </v>
      </c>
      <c r="H2625" s="41">
        <f>IFERROR(VLOOKUP(E2625,'Global Insight'!$E$2:$F$4102,2,FALSE),"")</f>
        <v>0.1875</v>
      </c>
      <c r="I2625" t="str">
        <f>IFERROR(VLOOKUP(E2625,EIU!$E$2:$H$3662,4,FALSE),"")</f>
        <v/>
      </c>
    </row>
    <row r="2626" spans="1:9" x14ac:dyDescent="0.25">
      <c r="A2626" s="12" t="s">
        <v>73</v>
      </c>
      <c r="B2626" s="13" t="s">
        <v>74</v>
      </c>
      <c r="C2626" s="14">
        <v>64</v>
      </c>
      <c r="D2626" s="14">
        <v>1996</v>
      </c>
      <c r="E2626">
        <f t="shared" si="41"/>
        <v>641996</v>
      </c>
      <c r="F2626" s="41">
        <f>IFERROR(VLOOKUP(E2626,Heritage!$E$3:$H$4601,4,FALSE),"")</f>
        <v>0.9</v>
      </c>
      <c r="G2626" s="41">
        <f>IFERROR(VLOOKUP(E2626,'PRS até 2014'!$E$4:$L$6307,8,FALSE),"")</f>
        <v>0.80555555555555558</v>
      </c>
      <c r="H2626" s="41">
        <f>IFERROR(VLOOKUP(E2626,'Global Insight'!$E$2:$F$4102,2,FALSE),"")</f>
        <v>0.9375</v>
      </c>
      <c r="I2626">
        <f>IFERROR(VLOOKUP(E2626,EIU!$E$2:$H$3662,4,FALSE),"")</f>
        <v>0.9</v>
      </c>
    </row>
    <row r="2627" spans="1:9" x14ac:dyDescent="0.25">
      <c r="A2627" s="12" t="s">
        <v>336</v>
      </c>
      <c r="B2627" s="13" t="s">
        <v>337</v>
      </c>
      <c r="C2627" s="14">
        <v>65</v>
      </c>
      <c r="D2627" s="14">
        <v>1996</v>
      </c>
      <c r="E2627">
        <f t="shared" si="41"/>
        <v>651996</v>
      </c>
      <c r="F2627" s="41" t="str">
        <f>IFERROR(VLOOKUP(E2627,Heritage!$E$3:$H$4601,4,FALSE),"")</f>
        <v/>
      </c>
      <c r="G2627" s="41" t="str">
        <f>IFERROR(VLOOKUP(E2627,'PRS até 2014'!$E$4:$L$6307,8,FALSE),"")</f>
        <v xml:space="preserve"> </v>
      </c>
      <c r="H2627" s="41" t="str">
        <f>IFERROR(VLOOKUP(E2627,'Global Insight'!$E$2:$F$4102,2,FALSE),"")</f>
        <v/>
      </c>
      <c r="I2627" t="str">
        <f>IFERROR(VLOOKUP(E2627,EIU!$E$2:$H$3662,4,FALSE),"")</f>
        <v/>
      </c>
    </row>
    <row r="2628" spans="1:9" x14ac:dyDescent="0.25">
      <c r="A2628" s="12" t="s">
        <v>107</v>
      </c>
      <c r="B2628" s="13" t="s">
        <v>108</v>
      </c>
      <c r="C2628" s="14">
        <v>66</v>
      </c>
      <c r="D2628" s="14">
        <v>1996</v>
      </c>
      <c r="E2628">
        <f t="shared" si="41"/>
        <v>661996</v>
      </c>
      <c r="F2628" s="41">
        <f>IFERROR(VLOOKUP(E2628,Heritage!$E$3:$H$4601,4,FALSE),"")</f>
        <v>0.5</v>
      </c>
      <c r="G2628" s="41">
        <f>IFERROR(VLOOKUP(E2628,'PRS até 2014'!$E$4:$L$6307,8,FALSE),"")</f>
        <v>0.47222222222222221</v>
      </c>
      <c r="H2628" s="41">
        <f>IFERROR(VLOOKUP(E2628,'Global Insight'!$E$2:$F$4102,2,FALSE),"")</f>
        <v>0.5</v>
      </c>
      <c r="I2628">
        <f>IFERROR(VLOOKUP(E2628,EIU!$E$2:$H$3662,4,FALSE),"")</f>
        <v>0.4</v>
      </c>
    </row>
    <row r="2629" spans="1:9" x14ac:dyDescent="0.25">
      <c r="A2629" s="12" t="s">
        <v>116</v>
      </c>
      <c r="B2629" s="13" t="s">
        <v>117</v>
      </c>
      <c r="C2629" s="14">
        <v>67</v>
      </c>
      <c r="D2629" s="14">
        <v>1996</v>
      </c>
      <c r="E2629">
        <f t="shared" si="41"/>
        <v>671996</v>
      </c>
      <c r="F2629" s="41">
        <f>IFERROR(VLOOKUP(E2629,Heritage!$E$3:$H$4601,4,FALSE),"")</f>
        <v>0.7</v>
      </c>
      <c r="G2629" s="41">
        <f>IFERROR(VLOOKUP(E2629,'PRS até 2014'!$E$4:$L$6307,8,FALSE),"")</f>
        <v>0.77777777777777779</v>
      </c>
      <c r="H2629" s="41">
        <f>IFERROR(VLOOKUP(E2629,'Global Insight'!$E$2:$F$4102,2,FALSE),"")</f>
        <v>0.75</v>
      </c>
      <c r="I2629">
        <f>IFERROR(VLOOKUP(E2629,EIU!$E$2:$H$3662,4,FALSE),"")</f>
        <v>0.75</v>
      </c>
    </row>
    <row r="2630" spans="1:9" x14ac:dyDescent="0.25">
      <c r="A2630" s="12" t="s">
        <v>355</v>
      </c>
      <c r="B2630" s="13" t="s">
        <v>380</v>
      </c>
      <c r="C2630" s="14">
        <v>68</v>
      </c>
      <c r="D2630" s="14">
        <v>1996</v>
      </c>
      <c r="E2630">
        <f t="shared" si="41"/>
        <v>681996</v>
      </c>
      <c r="F2630" s="41" t="str">
        <f>IFERROR(VLOOKUP(E2630,Heritage!$E$3:$H$4601,4,FALSE),"")</f>
        <v/>
      </c>
      <c r="G2630" s="41" t="str">
        <f>IFERROR(VLOOKUP(E2630,'PRS até 2014'!$E$4:$L$6307,8,FALSE),"")</f>
        <v xml:space="preserve"> </v>
      </c>
      <c r="H2630" s="41">
        <f>IFERROR(VLOOKUP(E2630,'Global Insight'!$E$2:$F$4102,2,FALSE),"")</f>
        <v>0.625</v>
      </c>
      <c r="I2630" t="str">
        <f>IFERROR(VLOOKUP(E2630,EIU!$E$2:$H$3662,4,FALSE),"")</f>
        <v/>
      </c>
    </row>
    <row r="2631" spans="1:9" x14ac:dyDescent="0.25">
      <c r="A2631" s="12" t="s">
        <v>118</v>
      </c>
      <c r="B2631" s="13" t="s">
        <v>119</v>
      </c>
      <c r="C2631" s="14">
        <v>69</v>
      </c>
      <c r="D2631" s="14">
        <v>1996</v>
      </c>
      <c r="E2631">
        <f t="shared" si="41"/>
        <v>691996</v>
      </c>
      <c r="F2631" s="41">
        <f>IFERROR(VLOOKUP(E2631,Heritage!$E$3:$H$4601,4,FALSE),"")</f>
        <v>0.5</v>
      </c>
      <c r="G2631" s="41">
        <f>IFERROR(VLOOKUP(E2631,'PRS até 2014'!$E$4:$L$6307,8,FALSE),"")</f>
        <v>0.58333333333333326</v>
      </c>
      <c r="H2631" s="41">
        <f>IFERROR(VLOOKUP(E2631,'Global Insight'!$E$2:$F$4102,2,FALSE),"")</f>
        <v>0.3125</v>
      </c>
      <c r="I2631">
        <f>IFERROR(VLOOKUP(E2631,EIU!$E$2:$H$3662,4,FALSE),"")</f>
        <v>0.15</v>
      </c>
    </row>
    <row r="2632" spans="1:9" x14ac:dyDescent="0.25">
      <c r="A2632" s="12" t="s">
        <v>109</v>
      </c>
      <c r="B2632" s="13" t="s">
        <v>110</v>
      </c>
      <c r="C2632" s="14">
        <v>70</v>
      </c>
      <c r="D2632" s="14">
        <v>1996</v>
      </c>
      <c r="E2632">
        <f t="shared" si="41"/>
        <v>701996</v>
      </c>
      <c r="F2632" s="41">
        <f>IFERROR(VLOOKUP(E2632,Heritage!$E$3:$H$4601,4,FALSE),"")</f>
        <v>0.3</v>
      </c>
      <c r="G2632" s="41">
        <f>IFERROR(VLOOKUP(E2632,'PRS até 2014'!$E$4:$L$6307,8,FALSE),"")</f>
        <v>0.55555555555555558</v>
      </c>
      <c r="H2632" s="41">
        <f>IFERROR(VLOOKUP(E2632,'Global Insight'!$E$2:$F$4102,2,FALSE),"")</f>
        <v>0.25</v>
      </c>
      <c r="I2632" t="str">
        <f>IFERROR(VLOOKUP(E2632,EIU!$E$2:$H$3662,4,FALSE),"")</f>
        <v/>
      </c>
    </row>
    <row r="2633" spans="1:9" x14ac:dyDescent="0.25">
      <c r="A2633" s="12" t="s">
        <v>112</v>
      </c>
      <c r="B2633" s="13" t="s">
        <v>113</v>
      </c>
      <c r="C2633" s="14">
        <v>71</v>
      </c>
      <c r="D2633" s="14">
        <v>1996</v>
      </c>
      <c r="E2633">
        <f t="shared" si="41"/>
        <v>711996</v>
      </c>
      <c r="F2633" s="41" t="str">
        <f>IFERROR(VLOOKUP(E2633,Heritage!$E$3:$H$4601,4,FALSE),"")</f>
        <v/>
      </c>
      <c r="G2633" s="41">
        <f>IFERROR(VLOOKUP(E2633,'PRS até 2014'!$E$4:$L$6307,8,FALSE),"")</f>
        <v>0.33333333333333331</v>
      </c>
      <c r="H2633" s="41">
        <f>IFERROR(VLOOKUP(E2633,'Global Insight'!$E$2:$F$4102,2,FALSE),"")</f>
        <v>0.125</v>
      </c>
      <c r="I2633" t="str">
        <f>IFERROR(VLOOKUP(E2633,EIU!$E$2:$H$3662,4,FALSE),"")</f>
        <v/>
      </c>
    </row>
    <row r="2634" spans="1:9" x14ac:dyDescent="0.25">
      <c r="A2634" s="12" t="s">
        <v>120</v>
      </c>
      <c r="B2634" s="13" t="s">
        <v>121</v>
      </c>
      <c r="C2634" s="14">
        <v>72</v>
      </c>
      <c r="D2634" s="14">
        <v>1996</v>
      </c>
      <c r="E2634">
        <f t="shared" si="41"/>
        <v>721996</v>
      </c>
      <c r="F2634" s="41">
        <f>IFERROR(VLOOKUP(E2634,Heritage!$E$3:$H$4601,4,FALSE),"")</f>
        <v>0.5</v>
      </c>
      <c r="G2634" s="41">
        <f>IFERROR(VLOOKUP(E2634,'PRS até 2014'!$E$4:$L$6307,8,FALSE),"")</f>
        <v>0.55555555555555547</v>
      </c>
      <c r="H2634" s="41">
        <f>IFERROR(VLOOKUP(E2634,'Global Insight'!$E$2:$F$4102,2,FALSE),"")</f>
        <v>0.8125</v>
      </c>
      <c r="I2634" t="str">
        <f>IFERROR(VLOOKUP(E2634,EIU!$E$2:$H$3662,4,FALSE),"")</f>
        <v/>
      </c>
    </row>
    <row r="2635" spans="1:9" x14ac:dyDescent="0.25">
      <c r="A2635" s="12" t="s">
        <v>128</v>
      </c>
      <c r="B2635" s="13" t="s">
        <v>129</v>
      </c>
      <c r="C2635" s="14">
        <v>73</v>
      </c>
      <c r="D2635" s="14">
        <v>1996</v>
      </c>
      <c r="E2635">
        <f t="shared" si="41"/>
        <v>731996</v>
      </c>
      <c r="F2635" s="41">
        <f>IFERROR(VLOOKUP(E2635,Heritage!$E$3:$H$4601,4,FALSE),"")</f>
        <v>0.1</v>
      </c>
      <c r="G2635" s="41">
        <f>IFERROR(VLOOKUP(E2635,'PRS até 2014'!$E$4:$L$6307,8,FALSE),"")</f>
        <v>0.44444444444444442</v>
      </c>
      <c r="H2635" s="41">
        <f>IFERROR(VLOOKUP(E2635,'Global Insight'!$E$2:$F$4102,2,FALSE),"")</f>
        <v>0.25</v>
      </c>
      <c r="I2635" t="str">
        <f>IFERROR(VLOOKUP(E2635,EIU!$E$2:$H$3662,4,FALSE),"")</f>
        <v/>
      </c>
    </row>
    <row r="2636" spans="1:9" x14ac:dyDescent="0.25">
      <c r="A2636" s="12" t="s">
        <v>124</v>
      </c>
      <c r="B2636" s="13" t="s">
        <v>125</v>
      </c>
      <c r="C2636" s="14">
        <v>74</v>
      </c>
      <c r="D2636" s="14">
        <v>1996</v>
      </c>
      <c r="E2636">
        <f t="shared" si="41"/>
        <v>741996</v>
      </c>
      <c r="F2636" s="41">
        <f>IFERROR(VLOOKUP(E2636,Heritage!$E$3:$H$4601,4,FALSE),"")</f>
        <v>0.5</v>
      </c>
      <c r="G2636" s="41">
        <f>IFERROR(VLOOKUP(E2636,'PRS até 2014'!$E$4:$L$6307,8,FALSE),"")</f>
        <v>0.41666666666666669</v>
      </c>
      <c r="H2636" s="41">
        <f>IFERROR(VLOOKUP(E2636,'Global Insight'!$E$2:$F$4102,2,FALSE),"")</f>
        <v>0.375</v>
      </c>
      <c r="I2636">
        <f>IFERROR(VLOOKUP(E2636,EIU!$E$2:$H$3662,4,FALSE),"")</f>
        <v>0.15</v>
      </c>
    </row>
    <row r="2637" spans="1:9" x14ac:dyDescent="0.25">
      <c r="A2637" s="12" t="s">
        <v>122</v>
      </c>
      <c r="B2637" s="13" t="s">
        <v>123</v>
      </c>
      <c r="C2637" s="14">
        <v>75</v>
      </c>
      <c r="D2637" s="14">
        <v>1996</v>
      </c>
      <c r="E2637">
        <f t="shared" si="41"/>
        <v>751996</v>
      </c>
      <c r="F2637" s="41">
        <f>IFERROR(VLOOKUP(E2637,Heritage!$E$3:$H$4601,4,FALSE),"")</f>
        <v>0.9</v>
      </c>
      <c r="G2637" s="41">
        <f>IFERROR(VLOOKUP(E2637,'PRS até 2014'!$E$4:$L$6307,8,FALSE),"")</f>
        <v>0.80555555555555558</v>
      </c>
      <c r="H2637" s="41">
        <f>IFERROR(VLOOKUP(E2637,'Global Insight'!$E$2:$F$4102,2,FALSE),"")</f>
        <v>0.6875</v>
      </c>
      <c r="I2637">
        <f>IFERROR(VLOOKUP(E2637,EIU!$E$2:$H$3662,4,FALSE),"")</f>
        <v>0.57499999999999996</v>
      </c>
    </row>
    <row r="2638" spans="1:9" x14ac:dyDescent="0.25">
      <c r="A2638" s="12" t="s">
        <v>130</v>
      </c>
      <c r="B2638" s="13" t="s">
        <v>131</v>
      </c>
      <c r="C2638" s="14">
        <v>76</v>
      </c>
      <c r="D2638" s="14">
        <v>1996</v>
      </c>
      <c r="E2638">
        <f t="shared" si="41"/>
        <v>761996</v>
      </c>
      <c r="F2638" s="41">
        <f>IFERROR(VLOOKUP(E2638,Heritage!$E$3:$H$4601,4,FALSE),"")</f>
        <v>0.7</v>
      </c>
      <c r="G2638" s="41">
        <f>IFERROR(VLOOKUP(E2638,'PRS até 2014'!$E$4:$L$6307,8,FALSE),"")</f>
        <v>0.80555555555555558</v>
      </c>
      <c r="H2638" s="41">
        <f>IFERROR(VLOOKUP(E2638,'Global Insight'!$E$2:$F$4102,2,FALSE),"")</f>
        <v>0.6875</v>
      </c>
      <c r="I2638">
        <f>IFERROR(VLOOKUP(E2638,EIU!$E$2:$H$3662,4,FALSE),"")</f>
        <v>0.75</v>
      </c>
    </row>
    <row r="2639" spans="1:9" x14ac:dyDescent="0.25">
      <c r="A2639" s="12" t="s">
        <v>142</v>
      </c>
      <c r="B2639" s="13" t="s">
        <v>143</v>
      </c>
      <c r="C2639" s="14">
        <v>77</v>
      </c>
      <c r="D2639" s="14">
        <v>1996</v>
      </c>
      <c r="E2639">
        <f t="shared" si="41"/>
        <v>771996</v>
      </c>
      <c r="F2639" s="41">
        <f>IFERROR(VLOOKUP(E2639,Heritage!$E$3:$H$4601,4,FALSE),"")</f>
        <v>0.9</v>
      </c>
      <c r="G2639" s="41">
        <f>IFERROR(VLOOKUP(E2639,'PRS até 2014'!$E$4:$L$6307,8,FALSE),"")</f>
        <v>0.86111111111111116</v>
      </c>
      <c r="H2639" s="41">
        <f>IFERROR(VLOOKUP(E2639,'Global Insight'!$E$2:$F$4102,2,FALSE),"")</f>
        <v>1</v>
      </c>
      <c r="I2639" t="str">
        <f>IFERROR(VLOOKUP(E2639,EIU!$E$2:$H$3662,4,FALSE),"")</f>
        <v/>
      </c>
    </row>
    <row r="2640" spans="1:9" x14ac:dyDescent="0.25">
      <c r="A2640" s="12" t="s">
        <v>134</v>
      </c>
      <c r="B2640" s="13" t="s">
        <v>135</v>
      </c>
      <c r="C2640" s="14">
        <v>78</v>
      </c>
      <c r="D2640" s="14">
        <v>1996</v>
      </c>
      <c r="E2640">
        <f t="shared" si="41"/>
        <v>781996</v>
      </c>
      <c r="F2640" s="41">
        <f>IFERROR(VLOOKUP(E2640,Heritage!$E$3:$H$4601,4,FALSE),"")</f>
        <v>0.5</v>
      </c>
      <c r="G2640" s="41">
        <f>IFERROR(VLOOKUP(E2640,'PRS até 2014'!$E$4:$L$6307,8,FALSE),"")</f>
        <v>0.55555555555555547</v>
      </c>
      <c r="H2640" s="41">
        <f>IFERROR(VLOOKUP(E2640,'Global Insight'!$E$2:$F$4102,2,FALSE),"")</f>
        <v>0.625</v>
      </c>
      <c r="I2640">
        <f>IFERROR(VLOOKUP(E2640,EIU!$E$2:$H$3662,4,FALSE),"")</f>
        <v>0.5</v>
      </c>
    </row>
    <row r="2641" spans="1:9" x14ac:dyDescent="0.25">
      <c r="A2641" s="12" t="s">
        <v>132</v>
      </c>
      <c r="B2641" s="13" t="s">
        <v>133</v>
      </c>
      <c r="C2641" s="14">
        <v>79</v>
      </c>
      <c r="D2641" s="14">
        <v>1996</v>
      </c>
      <c r="E2641">
        <f t="shared" si="41"/>
        <v>791996</v>
      </c>
      <c r="F2641" s="41">
        <f>IFERROR(VLOOKUP(E2641,Heritage!$E$3:$H$4601,4,FALSE),"")</f>
        <v>0.5</v>
      </c>
      <c r="G2641" s="41">
        <f>IFERROR(VLOOKUP(E2641,'PRS até 2014'!$E$4:$L$6307,8,FALSE),"")</f>
        <v>0.61111111111111105</v>
      </c>
      <c r="H2641" s="41">
        <f>IFERROR(VLOOKUP(E2641,'Global Insight'!$E$2:$F$4102,2,FALSE),"")</f>
        <v>0.4375</v>
      </c>
      <c r="I2641">
        <f>IFERROR(VLOOKUP(E2641,EIU!$E$2:$H$3662,4,FALSE),"")</f>
        <v>0.375</v>
      </c>
    </row>
    <row r="2642" spans="1:9" x14ac:dyDescent="0.25">
      <c r="A2642" s="12" t="s">
        <v>138</v>
      </c>
      <c r="B2642" s="13" t="s">
        <v>139</v>
      </c>
      <c r="C2642" s="14">
        <v>80</v>
      </c>
      <c r="D2642" s="14">
        <v>1996</v>
      </c>
      <c r="E2642">
        <f t="shared" si="41"/>
        <v>801996</v>
      </c>
      <c r="F2642" s="41">
        <f>IFERROR(VLOOKUP(E2642,Heritage!$E$3:$H$4601,4,FALSE),"")</f>
        <v>0.1</v>
      </c>
      <c r="G2642" s="41">
        <f>IFERROR(VLOOKUP(E2642,'PRS até 2014'!$E$4:$L$6307,8,FALSE),"")</f>
        <v>0.66666666666666663</v>
      </c>
      <c r="H2642" s="41">
        <f>IFERROR(VLOOKUP(E2642,'Global Insight'!$E$2:$F$4102,2,FALSE),"")</f>
        <v>0.625</v>
      </c>
      <c r="I2642">
        <f>IFERROR(VLOOKUP(E2642,EIU!$E$2:$H$3662,4,FALSE),"")</f>
        <v>0.125</v>
      </c>
    </row>
    <row r="2643" spans="1:9" x14ac:dyDescent="0.25">
      <c r="A2643" s="12" t="s">
        <v>140</v>
      </c>
      <c r="B2643" s="13" t="s">
        <v>141</v>
      </c>
      <c r="C2643" s="14">
        <v>81</v>
      </c>
      <c r="D2643" s="14">
        <v>1996</v>
      </c>
      <c r="E2643">
        <f t="shared" si="41"/>
        <v>811996</v>
      </c>
      <c r="F2643" s="41">
        <f>IFERROR(VLOOKUP(E2643,Heritage!$E$3:$H$4601,4,FALSE),"")</f>
        <v>0.1</v>
      </c>
      <c r="G2643" s="41">
        <f>IFERROR(VLOOKUP(E2643,'PRS até 2014'!$E$4:$L$6307,8,FALSE),"")</f>
        <v>0.30555555555555558</v>
      </c>
      <c r="H2643" s="41">
        <f>IFERROR(VLOOKUP(E2643,'Global Insight'!$E$2:$F$4102,2,FALSE),"")</f>
        <v>0.3125</v>
      </c>
      <c r="I2643">
        <f>IFERROR(VLOOKUP(E2643,EIU!$E$2:$H$3662,4,FALSE),"")</f>
        <v>0.1</v>
      </c>
    </row>
    <row r="2644" spans="1:9" x14ac:dyDescent="0.25">
      <c r="A2644" s="12" t="s">
        <v>136</v>
      </c>
      <c r="B2644" s="13" t="s">
        <v>137</v>
      </c>
      <c r="C2644" s="14">
        <v>82</v>
      </c>
      <c r="D2644" s="14">
        <v>1996</v>
      </c>
      <c r="E2644">
        <f t="shared" si="41"/>
        <v>821996</v>
      </c>
      <c r="F2644" s="41">
        <f>IFERROR(VLOOKUP(E2644,Heritage!$E$3:$H$4601,4,FALSE),"")</f>
        <v>0.9</v>
      </c>
      <c r="G2644" s="41">
        <f>IFERROR(VLOOKUP(E2644,'PRS até 2014'!$E$4:$L$6307,8,FALSE),"")</f>
        <v>0.86111111111111105</v>
      </c>
      <c r="H2644" s="41">
        <f>IFERROR(VLOOKUP(E2644,'Global Insight'!$E$2:$F$4102,2,FALSE),"")</f>
        <v>0.875</v>
      </c>
      <c r="I2644">
        <f>IFERROR(VLOOKUP(E2644,EIU!$E$2:$H$3662,4,FALSE),"")</f>
        <v>0.85</v>
      </c>
    </row>
    <row r="2645" spans="1:9" x14ac:dyDescent="0.25">
      <c r="A2645" s="12" t="s">
        <v>144</v>
      </c>
      <c r="B2645" s="13" t="s">
        <v>145</v>
      </c>
      <c r="C2645" s="14">
        <v>83</v>
      </c>
      <c r="D2645" s="14">
        <v>1996</v>
      </c>
      <c r="E2645">
        <f t="shared" si="41"/>
        <v>831996</v>
      </c>
      <c r="F2645" s="41">
        <f>IFERROR(VLOOKUP(E2645,Heritage!$E$3:$H$4601,4,FALSE),"")</f>
        <v>0.7</v>
      </c>
      <c r="G2645" s="41">
        <f>IFERROR(VLOOKUP(E2645,'PRS até 2014'!$E$4:$L$6307,8,FALSE),"")</f>
        <v>0.72222222222222221</v>
      </c>
      <c r="H2645" s="41">
        <f>IFERROR(VLOOKUP(E2645,'Global Insight'!$E$2:$F$4102,2,FALSE),"")</f>
        <v>0.75</v>
      </c>
      <c r="I2645">
        <f>IFERROR(VLOOKUP(E2645,EIU!$E$2:$H$3662,4,FALSE),"")</f>
        <v>0.85</v>
      </c>
    </row>
    <row r="2646" spans="1:9" x14ac:dyDescent="0.25">
      <c r="A2646" s="12" t="s">
        <v>146</v>
      </c>
      <c r="B2646" s="13" t="s">
        <v>147</v>
      </c>
      <c r="C2646" s="14">
        <v>84</v>
      </c>
      <c r="D2646" s="14">
        <v>1996</v>
      </c>
      <c r="E2646">
        <f t="shared" si="41"/>
        <v>841996</v>
      </c>
      <c r="F2646" s="41">
        <f>IFERROR(VLOOKUP(E2646,Heritage!$E$3:$H$4601,4,FALSE),"")</f>
        <v>0.7</v>
      </c>
      <c r="G2646" s="41">
        <f>IFERROR(VLOOKUP(E2646,'PRS até 2014'!$E$4:$L$6307,8,FALSE),"")</f>
        <v>0.75</v>
      </c>
      <c r="H2646" s="41">
        <f>IFERROR(VLOOKUP(E2646,'Global Insight'!$E$2:$F$4102,2,FALSE),"")</f>
        <v>0.75</v>
      </c>
      <c r="I2646">
        <f>IFERROR(VLOOKUP(E2646,EIU!$E$2:$H$3662,4,FALSE),"")</f>
        <v>0.77500000000000002</v>
      </c>
    </row>
    <row r="2647" spans="1:9" x14ac:dyDescent="0.25">
      <c r="A2647" s="12" t="s">
        <v>148</v>
      </c>
      <c r="B2647" s="13" t="s">
        <v>149</v>
      </c>
      <c r="C2647" s="14">
        <v>85</v>
      </c>
      <c r="D2647" s="14">
        <v>1996</v>
      </c>
      <c r="E2647">
        <f t="shared" si="41"/>
        <v>851996</v>
      </c>
      <c r="F2647" s="41">
        <f>IFERROR(VLOOKUP(E2647,Heritage!$E$3:$H$4601,4,FALSE),"")</f>
        <v>0.7</v>
      </c>
      <c r="G2647" s="41">
        <f>IFERROR(VLOOKUP(E2647,'PRS até 2014'!$E$4:$L$6307,8,FALSE),"")</f>
        <v>0.5</v>
      </c>
      <c r="H2647" s="41">
        <f>IFERROR(VLOOKUP(E2647,'Global Insight'!$E$2:$F$4102,2,FALSE),"")</f>
        <v>0.4375</v>
      </c>
      <c r="I2647">
        <f>IFERROR(VLOOKUP(E2647,EIU!$E$2:$H$3662,4,FALSE),"")</f>
        <v>0.32500000000000001</v>
      </c>
    </row>
    <row r="2648" spans="1:9" x14ac:dyDescent="0.25">
      <c r="A2648" s="12" t="s">
        <v>152</v>
      </c>
      <c r="B2648" s="13" t="s">
        <v>153</v>
      </c>
      <c r="C2648" s="14">
        <v>86</v>
      </c>
      <c r="D2648" s="14">
        <v>1996</v>
      </c>
      <c r="E2648">
        <f t="shared" si="41"/>
        <v>861996</v>
      </c>
      <c r="F2648" s="41">
        <f>IFERROR(VLOOKUP(E2648,Heritage!$E$3:$H$4601,4,FALSE),"")</f>
        <v>0.9</v>
      </c>
      <c r="G2648" s="41">
        <f>IFERROR(VLOOKUP(E2648,'PRS até 2014'!$E$4:$L$6307,8,FALSE),"")</f>
        <v>0.80555555555555558</v>
      </c>
      <c r="H2648" s="41">
        <f>IFERROR(VLOOKUP(E2648,'Global Insight'!$E$2:$F$4102,2,FALSE),"")</f>
        <v>0.9375</v>
      </c>
      <c r="I2648">
        <f>IFERROR(VLOOKUP(E2648,EIU!$E$2:$H$3662,4,FALSE),"")</f>
        <v>0.7</v>
      </c>
    </row>
    <row r="2649" spans="1:9" x14ac:dyDescent="0.25">
      <c r="A2649" s="12" t="s">
        <v>150</v>
      </c>
      <c r="B2649" s="13" t="s">
        <v>151</v>
      </c>
      <c r="C2649" s="14">
        <v>87</v>
      </c>
      <c r="D2649" s="14">
        <v>1996</v>
      </c>
      <c r="E2649">
        <f t="shared" si="41"/>
        <v>871996</v>
      </c>
      <c r="F2649" s="41">
        <f>IFERROR(VLOOKUP(E2649,Heritage!$E$3:$H$4601,4,FALSE),"")</f>
        <v>0.7</v>
      </c>
      <c r="G2649" s="41">
        <f>IFERROR(VLOOKUP(E2649,'PRS até 2014'!$E$4:$L$6307,8,FALSE),"")</f>
        <v>0.63888888888888884</v>
      </c>
      <c r="H2649" s="41">
        <f>IFERROR(VLOOKUP(E2649,'Global Insight'!$E$2:$F$4102,2,FALSE),"")</f>
        <v>0.625</v>
      </c>
      <c r="I2649">
        <f>IFERROR(VLOOKUP(E2649,EIU!$E$2:$H$3662,4,FALSE),"")</f>
        <v>0.5</v>
      </c>
    </row>
    <row r="2650" spans="1:9" x14ac:dyDescent="0.25">
      <c r="A2650" s="12" t="s">
        <v>154</v>
      </c>
      <c r="B2650" s="13" t="s">
        <v>155</v>
      </c>
      <c r="C2650" s="14">
        <v>88</v>
      </c>
      <c r="D2650" s="14">
        <v>1996</v>
      </c>
      <c r="E2650">
        <f t="shared" si="41"/>
        <v>881996</v>
      </c>
      <c r="F2650" s="41" t="str">
        <f>IFERROR(VLOOKUP(E2650,Heritage!$E$3:$H$4601,4,FALSE),"")</f>
        <v/>
      </c>
      <c r="G2650" s="41" t="str">
        <f>IFERROR(VLOOKUP(E2650,'PRS até 2014'!$E$4:$L$6307,8,FALSE),"")</f>
        <v xml:space="preserve"> </v>
      </c>
      <c r="H2650" s="41">
        <f>IFERROR(VLOOKUP(E2650,'Global Insight'!$E$2:$F$4102,2,FALSE),"")</f>
        <v>0.375</v>
      </c>
      <c r="I2650">
        <f>IFERROR(VLOOKUP(E2650,EIU!$E$2:$H$3662,4,FALSE),"")</f>
        <v>0.1</v>
      </c>
    </row>
    <row r="2651" spans="1:9" x14ac:dyDescent="0.25">
      <c r="A2651" s="12" t="s">
        <v>156</v>
      </c>
      <c r="B2651" s="13" t="s">
        <v>157</v>
      </c>
      <c r="C2651" s="14">
        <v>89</v>
      </c>
      <c r="D2651" s="14">
        <v>1996</v>
      </c>
      <c r="E2651">
        <f t="shared" si="41"/>
        <v>891996</v>
      </c>
      <c r="F2651" s="41">
        <f>IFERROR(VLOOKUP(E2651,Heritage!$E$3:$H$4601,4,FALSE),"")</f>
        <v>0.5</v>
      </c>
      <c r="G2651" s="41">
        <f>IFERROR(VLOOKUP(E2651,'PRS até 2014'!$E$4:$L$6307,8,FALSE),"")</f>
        <v>0.52777777777777779</v>
      </c>
      <c r="H2651" s="41">
        <f>IFERROR(VLOOKUP(E2651,'Global Insight'!$E$2:$F$4102,2,FALSE),"")</f>
        <v>0.375</v>
      </c>
      <c r="I2651">
        <f>IFERROR(VLOOKUP(E2651,EIU!$E$2:$H$3662,4,FALSE),"")</f>
        <v>0.1</v>
      </c>
    </row>
    <row r="2652" spans="1:9" x14ac:dyDescent="0.25">
      <c r="A2652" s="12" t="s">
        <v>356</v>
      </c>
      <c r="B2652" s="13" t="s">
        <v>381</v>
      </c>
      <c r="C2652" s="14">
        <v>90</v>
      </c>
      <c r="D2652" s="14">
        <v>1996</v>
      </c>
      <c r="E2652">
        <f t="shared" si="41"/>
        <v>901996</v>
      </c>
      <c r="F2652" s="41" t="str">
        <f>IFERROR(VLOOKUP(E2652,Heritage!$E$3:$H$4601,4,FALSE),"")</f>
        <v/>
      </c>
      <c r="G2652" s="41" t="str">
        <f>IFERROR(VLOOKUP(E2652,'PRS até 2014'!$E$4:$L$6307,8,FALSE),"")</f>
        <v xml:space="preserve"> </v>
      </c>
      <c r="H2652" s="41" t="str">
        <f>IFERROR(VLOOKUP(E2652,'Global Insight'!$E$2:$F$4102,2,FALSE),"")</f>
        <v/>
      </c>
      <c r="I2652" t="str">
        <f>IFERROR(VLOOKUP(E2652,EIU!$E$2:$H$3662,4,FALSE),"")</f>
        <v/>
      </c>
    </row>
    <row r="2653" spans="1:9" x14ac:dyDescent="0.25">
      <c r="A2653" s="12" t="s">
        <v>357</v>
      </c>
      <c r="B2653" s="13" t="s">
        <v>243</v>
      </c>
      <c r="C2653" s="14">
        <v>91</v>
      </c>
      <c r="D2653" s="14">
        <v>1996</v>
      </c>
      <c r="E2653">
        <f t="shared" si="41"/>
        <v>911996</v>
      </c>
      <c r="F2653" s="41">
        <f>IFERROR(VLOOKUP(E2653,Heritage!$E$3:$H$4601,4,FALSE),"")</f>
        <v>0.1</v>
      </c>
      <c r="G2653" s="41">
        <f>IFERROR(VLOOKUP(E2653,'PRS até 2014'!$E$4:$L$6307,8,FALSE),"")</f>
        <v>0.5</v>
      </c>
      <c r="H2653" s="41">
        <f>IFERROR(VLOOKUP(E2653,'Global Insight'!$E$2:$F$4102,2,FALSE),"")</f>
        <v>0.4375</v>
      </c>
      <c r="I2653" t="str">
        <f>IFERROR(VLOOKUP(E2653,EIU!$E$2:$H$3662,4,FALSE),"")</f>
        <v/>
      </c>
    </row>
    <row r="2654" spans="1:9" x14ac:dyDescent="0.25">
      <c r="A2654" s="12" t="s">
        <v>358</v>
      </c>
      <c r="B2654" s="13" t="s">
        <v>162</v>
      </c>
      <c r="C2654" s="14">
        <v>92</v>
      </c>
      <c r="D2654" s="14">
        <v>1996</v>
      </c>
      <c r="E2654">
        <f t="shared" si="41"/>
        <v>921996</v>
      </c>
      <c r="F2654" s="41">
        <f>IFERROR(VLOOKUP(E2654,Heritage!$E$3:$H$4601,4,FALSE),"")</f>
        <v>0.9</v>
      </c>
      <c r="G2654" s="41">
        <f>IFERROR(VLOOKUP(E2654,'PRS até 2014'!$E$4:$L$6307,8,FALSE),"")</f>
        <v>0.72222222222222221</v>
      </c>
      <c r="H2654" s="41">
        <f>IFERROR(VLOOKUP(E2654,'Global Insight'!$E$2:$F$4102,2,FALSE),"")</f>
        <v>0.75</v>
      </c>
      <c r="I2654">
        <f>IFERROR(VLOOKUP(E2654,EIU!$E$2:$H$3662,4,FALSE),"")</f>
        <v>0.65</v>
      </c>
    </row>
    <row r="2655" spans="1:9" x14ac:dyDescent="0.25">
      <c r="A2655" s="12" t="s">
        <v>324</v>
      </c>
      <c r="B2655" s="13" t="s">
        <v>382</v>
      </c>
      <c r="C2655" s="14">
        <v>93</v>
      </c>
      <c r="D2655" s="14">
        <v>1996</v>
      </c>
      <c r="E2655">
        <f t="shared" si="41"/>
        <v>931996</v>
      </c>
      <c r="F2655" s="41" t="str">
        <f>IFERROR(VLOOKUP(E2655,Heritage!$E$3:$H$4601,4,FALSE),"")</f>
        <v/>
      </c>
      <c r="G2655" s="41" t="str">
        <f>IFERROR(VLOOKUP(E2655,'PRS até 2014'!$E$4:$L$6307,8,FALSE),"")</f>
        <v xml:space="preserve"> </v>
      </c>
      <c r="H2655" s="41" t="str">
        <f>IFERROR(VLOOKUP(E2655,'Global Insight'!$E$2:$F$4102,2,FALSE),"")</f>
        <v/>
      </c>
      <c r="I2655" t="str">
        <f>IFERROR(VLOOKUP(E2655,EIU!$E$2:$H$3662,4,FALSE),"")</f>
        <v/>
      </c>
    </row>
    <row r="2656" spans="1:9" x14ac:dyDescent="0.25">
      <c r="A2656" s="12" t="s">
        <v>163</v>
      </c>
      <c r="B2656" s="13" t="s">
        <v>164</v>
      </c>
      <c r="C2656" s="14">
        <v>94</v>
      </c>
      <c r="D2656" s="14">
        <v>1996</v>
      </c>
      <c r="E2656">
        <f t="shared" si="41"/>
        <v>941996</v>
      </c>
      <c r="F2656" s="41">
        <f>IFERROR(VLOOKUP(E2656,Heritage!$E$3:$H$4601,4,FALSE),"")</f>
        <v>0.9</v>
      </c>
      <c r="G2656" s="41">
        <f>IFERROR(VLOOKUP(E2656,'PRS até 2014'!$E$4:$L$6307,8,FALSE),"")</f>
        <v>0.72222222222222221</v>
      </c>
      <c r="H2656" s="41">
        <f>IFERROR(VLOOKUP(E2656,'Global Insight'!$E$2:$F$4102,2,FALSE),"")</f>
        <v>0.75</v>
      </c>
      <c r="I2656">
        <f>IFERROR(VLOOKUP(E2656,EIU!$E$2:$H$3662,4,FALSE),"")</f>
        <v>0.55000000000000004</v>
      </c>
    </row>
    <row r="2657" spans="1:9" x14ac:dyDescent="0.25">
      <c r="A2657" s="12" t="s">
        <v>158</v>
      </c>
      <c r="B2657" s="13" t="s">
        <v>159</v>
      </c>
      <c r="C2657" s="14">
        <v>95</v>
      </c>
      <c r="D2657" s="14">
        <v>1996</v>
      </c>
      <c r="E2657">
        <f t="shared" si="41"/>
        <v>951996</v>
      </c>
      <c r="F2657" s="41" t="str">
        <f>IFERROR(VLOOKUP(E2657,Heritage!$E$3:$H$4601,4,FALSE),"")</f>
        <v/>
      </c>
      <c r="G2657" s="41" t="str">
        <f>IFERROR(VLOOKUP(E2657,'PRS até 2014'!$E$4:$L$6307,8,FALSE),"")</f>
        <v xml:space="preserve"> </v>
      </c>
      <c r="H2657" s="41" t="str">
        <f>IFERROR(VLOOKUP(E2657,'Global Insight'!$E$2:$F$4102,2,FALSE),"")</f>
        <v/>
      </c>
      <c r="I2657" t="str">
        <f>IFERROR(VLOOKUP(E2657,EIU!$E$2:$H$3662,4,FALSE),"")</f>
        <v/>
      </c>
    </row>
    <row r="2658" spans="1:9" x14ac:dyDescent="0.25">
      <c r="A2658" s="12" t="s">
        <v>165</v>
      </c>
      <c r="B2658" s="13" t="s">
        <v>166</v>
      </c>
      <c r="C2658" s="14">
        <v>96</v>
      </c>
      <c r="D2658" s="14">
        <v>1996</v>
      </c>
      <c r="E2658">
        <f t="shared" si="41"/>
        <v>961996</v>
      </c>
      <c r="F2658" s="41">
        <f>IFERROR(VLOOKUP(E2658,Heritage!$E$3:$H$4601,4,FALSE),"")</f>
        <v>0.1</v>
      </c>
      <c r="G2658" s="41" t="str">
        <f>IFERROR(VLOOKUP(E2658,'PRS até 2014'!$E$4:$L$6307,8,FALSE),"")</f>
        <v xml:space="preserve"> </v>
      </c>
      <c r="H2658" s="41">
        <f>IFERROR(VLOOKUP(E2658,'Global Insight'!$E$2:$F$4102,2,FALSE),"")</f>
        <v>0.5</v>
      </c>
      <c r="I2658" t="str">
        <f>IFERROR(VLOOKUP(E2658,EIU!$E$2:$H$3662,4,FALSE),"")</f>
        <v/>
      </c>
    </row>
    <row r="2659" spans="1:9" x14ac:dyDescent="0.25">
      <c r="A2659" s="12" t="s">
        <v>181</v>
      </c>
      <c r="B2659" s="13" t="s">
        <v>182</v>
      </c>
      <c r="C2659" s="14">
        <v>97</v>
      </c>
      <c r="D2659" s="14">
        <v>1996</v>
      </c>
      <c r="E2659">
        <f t="shared" si="41"/>
        <v>971996</v>
      </c>
      <c r="F2659" s="41">
        <f>IFERROR(VLOOKUP(E2659,Heritage!$E$3:$H$4601,4,FALSE),"")</f>
        <v>0.5</v>
      </c>
      <c r="G2659" s="41" t="str">
        <f>IFERROR(VLOOKUP(E2659,'PRS até 2014'!$E$4:$L$6307,8,FALSE),"")</f>
        <v xml:space="preserve"> </v>
      </c>
      <c r="H2659" s="41">
        <f>IFERROR(VLOOKUP(E2659,'Global Insight'!$E$2:$F$4102,2,FALSE),"")</f>
        <v>0.625</v>
      </c>
      <c r="I2659">
        <f>IFERROR(VLOOKUP(E2659,EIU!$E$2:$H$3662,4,FALSE),"")</f>
        <v>0.35</v>
      </c>
    </row>
    <row r="2660" spans="1:9" x14ac:dyDescent="0.25">
      <c r="A2660" s="12" t="s">
        <v>167</v>
      </c>
      <c r="B2660" s="13" t="s">
        <v>168</v>
      </c>
      <c r="C2660" s="14">
        <v>98</v>
      </c>
      <c r="D2660" s="14">
        <v>1996</v>
      </c>
      <c r="E2660">
        <f t="shared" si="41"/>
        <v>981996</v>
      </c>
      <c r="F2660" s="41">
        <f>IFERROR(VLOOKUP(E2660,Heritage!$E$3:$H$4601,4,FALSE),"")</f>
        <v>0.5</v>
      </c>
      <c r="G2660" s="41">
        <f>IFERROR(VLOOKUP(E2660,'PRS até 2014'!$E$4:$L$6307,8,FALSE),"")</f>
        <v>0.47222222222222221</v>
      </c>
      <c r="H2660" s="41">
        <f>IFERROR(VLOOKUP(E2660,'Global Insight'!$E$2:$F$4102,2,FALSE),"")</f>
        <v>0.5625</v>
      </c>
      <c r="I2660">
        <f>IFERROR(VLOOKUP(E2660,EIU!$E$2:$H$3662,4,FALSE),"")</f>
        <v>0.375</v>
      </c>
    </row>
    <row r="2661" spans="1:9" x14ac:dyDescent="0.25">
      <c r="A2661" s="12" t="s">
        <v>175</v>
      </c>
      <c r="B2661" s="13" t="s">
        <v>176</v>
      </c>
      <c r="C2661" s="14">
        <v>99</v>
      </c>
      <c r="D2661" s="14">
        <v>1996</v>
      </c>
      <c r="E2661">
        <f t="shared" si="41"/>
        <v>991996</v>
      </c>
      <c r="F2661" s="41">
        <f>IFERROR(VLOOKUP(E2661,Heritage!$E$3:$H$4601,4,FALSE),"")</f>
        <v>0.5</v>
      </c>
      <c r="G2661" s="41" t="str">
        <f>IFERROR(VLOOKUP(E2661,'PRS até 2014'!$E$4:$L$6307,8,FALSE),"")</f>
        <v xml:space="preserve"> </v>
      </c>
      <c r="H2661" s="41">
        <f>IFERROR(VLOOKUP(E2661,'Global Insight'!$E$2:$F$4102,2,FALSE),"")</f>
        <v>0.625</v>
      </c>
      <c r="I2661" t="str">
        <f>IFERROR(VLOOKUP(E2661,EIU!$E$2:$H$3662,4,FALSE),"")</f>
        <v/>
      </c>
    </row>
    <row r="2662" spans="1:9" x14ac:dyDescent="0.25">
      <c r="A2662" s="12" t="s">
        <v>169</v>
      </c>
      <c r="B2662" s="13" t="s">
        <v>170</v>
      </c>
      <c r="C2662" s="14">
        <v>100</v>
      </c>
      <c r="D2662" s="14">
        <v>1996</v>
      </c>
      <c r="E2662">
        <f t="shared" si="41"/>
        <v>1001996</v>
      </c>
      <c r="F2662" s="41" t="str">
        <f>IFERROR(VLOOKUP(E2662,Heritage!$E$3:$H$4601,4,FALSE),"")</f>
        <v/>
      </c>
      <c r="G2662" s="41">
        <f>IFERROR(VLOOKUP(E2662,'PRS até 2014'!$E$4:$L$6307,8,FALSE),"")</f>
        <v>0.16666666666666666</v>
      </c>
      <c r="H2662" s="41">
        <f>IFERROR(VLOOKUP(E2662,'Global Insight'!$E$2:$F$4102,2,FALSE),"")</f>
        <v>0.125</v>
      </c>
      <c r="I2662" t="str">
        <f>IFERROR(VLOOKUP(E2662,EIU!$E$2:$H$3662,4,FALSE),"")</f>
        <v/>
      </c>
    </row>
    <row r="2663" spans="1:9" x14ac:dyDescent="0.25">
      <c r="A2663" s="12" t="s">
        <v>171</v>
      </c>
      <c r="B2663" s="13" t="s">
        <v>172</v>
      </c>
      <c r="C2663" s="14">
        <v>101</v>
      </c>
      <c r="D2663" s="14">
        <v>1996</v>
      </c>
      <c r="E2663">
        <f t="shared" si="41"/>
        <v>1011996</v>
      </c>
      <c r="F2663" s="41">
        <f>IFERROR(VLOOKUP(E2663,Heritage!$E$3:$H$4601,4,FALSE),"")</f>
        <v>0.1</v>
      </c>
      <c r="G2663" s="41">
        <f>IFERROR(VLOOKUP(E2663,'PRS até 2014'!$E$4:$L$6307,8,FALSE),"")</f>
        <v>0.61111111111111105</v>
      </c>
      <c r="H2663" s="41">
        <f>IFERROR(VLOOKUP(E2663,'Global Insight'!$E$2:$F$4102,2,FALSE),"")</f>
        <v>0.5625</v>
      </c>
      <c r="I2663">
        <f>IFERROR(VLOOKUP(E2663,EIU!$E$2:$H$3662,4,FALSE),"")</f>
        <v>0.1</v>
      </c>
    </row>
    <row r="2664" spans="1:9" x14ac:dyDescent="0.25">
      <c r="A2664" s="12" t="s">
        <v>359</v>
      </c>
      <c r="B2664" s="13" t="s">
        <v>383</v>
      </c>
      <c r="C2664" s="14">
        <v>102</v>
      </c>
      <c r="D2664" s="14">
        <v>1996</v>
      </c>
      <c r="E2664">
        <f t="shared" si="41"/>
        <v>1021996</v>
      </c>
      <c r="F2664" s="41" t="str">
        <f>IFERROR(VLOOKUP(E2664,Heritage!$E$3:$H$4601,4,FALSE),"")</f>
        <v/>
      </c>
      <c r="G2664" s="41" t="str">
        <f>IFERROR(VLOOKUP(E2664,'PRS até 2014'!$E$4:$L$6307,8,FALSE),"")</f>
        <v xml:space="preserve"> </v>
      </c>
      <c r="H2664" s="41">
        <f>IFERROR(VLOOKUP(E2664,'Global Insight'!$E$2:$F$4102,2,FALSE),"")</f>
        <v>0.9375</v>
      </c>
      <c r="I2664" t="str">
        <f>IFERROR(VLOOKUP(E2664,EIU!$E$2:$H$3662,4,FALSE),"")</f>
        <v/>
      </c>
    </row>
    <row r="2665" spans="1:9" x14ac:dyDescent="0.25">
      <c r="A2665" s="12" t="s">
        <v>177</v>
      </c>
      <c r="B2665" s="13" t="s">
        <v>178</v>
      </c>
      <c r="C2665" s="14">
        <v>103</v>
      </c>
      <c r="D2665" s="14">
        <v>1996</v>
      </c>
      <c r="E2665">
        <f t="shared" si="41"/>
        <v>1031996</v>
      </c>
      <c r="F2665" s="41">
        <f>IFERROR(VLOOKUP(E2665,Heritage!$E$3:$H$4601,4,FALSE),"")</f>
        <v>0.5</v>
      </c>
      <c r="G2665" s="41" t="str">
        <f>IFERROR(VLOOKUP(E2665,'PRS até 2014'!$E$4:$L$6307,8,FALSE),"")</f>
        <v xml:space="preserve"> </v>
      </c>
      <c r="H2665" s="41">
        <f>IFERROR(VLOOKUP(E2665,'Global Insight'!$E$2:$F$4102,2,FALSE),"")</f>
        <v>0.75</v>
      </c>
      <c r="I2665">
        <f>IFERROR(VLOOKUP(E2665,EIU!$E$2:$H$3662,4,FALSE),"")</f>
        <v>0.45</v>
      </c>
    </row>
    <row r="2666" spans="1:9" x14ac:dyDescent="0.25">
      <c r="A2666" s="12" t="s">
        <v>179</v>
      </c>
      <c r="B2666" s="13" t="s">
        <v>180</v>
      </c>
      <c r="C2666" s="14">
        <v>104</v>
      </c>
      <c r="D2666" s="14">
        <v>1996</v>
      </c>
      <c r="E2666">
        <f t="shared" si="41"/>
        <v>1041996</v>
      </c>
      <c r="F2666" s="41">
        <f>IFERROR(VLOOKUP(E2666,Heritage!$E$3:$H$4601,4,FALSE),"")</f>
        <v>0.9</v>
      </c>
      <c r="G2666" s="41">
        <f>IFERROR(VLOOKUP(E2666,'PRS até 2014'!$E$4:$L$6307,8,FALSE),"")</f>
        <v>0.94444444444444442</v>
      </c>
      <c r="H2666" s="41">
        <f>IFERROR(VLOOKUP(E2666,'Global Insight'!$E$2:$F$4102,2,FALSE),"")</f>
        <v>1</v>
      </c>
      <c r="I2666" t="str">
        <f>IFERROR(VLOOKUP(E2666,EIU!$E$2:$H$3662,4,FALSE),"")</f>
        <v/>
      </c>
    </row>
    <row r="2667" spans="1:9" x14ac:dyDescent="0.25">
      <c r="A2667" s="12" t="s">
        <v>193</v>
      </c>
      <c r="B2667" s="13" t="s">
        <v>194</v>
      </c>
      <c r="C2667" s="14">
        <v>105</v>
      </c>
      <c r="D2667" s="14">
        <v>1996</v>
      </c>
      <c r="E2667">
        <f t="shared" si="41"/>
        <v>1051996</v>
      </c>
      <c r="F2667" s="41" t="str">
        <f>IFERROR(VLOOKUP(E2667,Heritage!$E$3:$H$4601,4,FALSE),"")</f>
        <v/>
      </c>
      <c r="G2667" s="41" t="str">
        <f>IFERROR(VLOOKUP(E2667,'PRS até 2014'!$E$4:$L$6307,8,FALSE),"")</f>
        <v xml:space="preserve"> </v>
      </c>
      <c r="H2667" s="41">
        <f>IFERROR(VLOOKUP(E2667,'Global Insight'!$E$2:$F$4102,2,FALSE),"")</f>
        <v>0.375</v>
      </c>
      <c r="I2667">
        <f>IFERROR(VLOOKUP(E2667,EIU!$E$2:$H$3662,4,FALSE),"")</f>
        <v>0.32500000000000001</v>
      </c>
    </row>
    <row r="2668" spans="1:9" x14ac:dyDescent="0.25">
      <c r="A2668" s="12" t="s">
        <v>187</v>
      </c>
      <c r="B2668" s="13" t="s">
        <v>188</v>
      </c>
      <c r="C2668" s="14">
        <v>106</v>
      </c>
      <c r="D2668" s="14">
        <v>1996</v>
      </c>
      <c r="E2668">
        <f t="shared" si="41"/>
        <v>1061996</v>
      </c>
      <c r="F2668" s="41">
        <f>IFERROR(VLOOKUP(E2668,Heritage!$E$3:$H$4601,4,FALSE),"")</f>
        <v>0.5</v>
      </c>
      <c r="G2668" s="41">
        <f>IFERROR(VLOOKUP(E2668,'PRS até 2014'!$E$4:$L$6307,8,FALSE),"")</f>
        <v>0.5</v>
      </c>
      <c r="H2668" s="41">
        <f>IFERROR(VLOOKUP(E2668,'Global Insight'!$E$2:$F$4102,2,FALSE),"")</f>
        <v>0.5</v>
      </c>
      <c r="I2668" t="str">
        <f>IFERROR(VLOOKUP(E2668,EIU!$E$2:$H$3662,4,FALSE),"")</f>
        <v/>
      </c>
    </row>
    <row r="2669" spans="1:9" x14ac:dyDescent="0.25">
      <c r="A2669" s="12" t="s">
        <v>209</v>
      </c>
      <c r="B2669" s="13" t="s">
        <v>210</v>
      </c>
      <c r="C2669" s="14">
        <v>107</v>
      </c>
      <c r="D2669" s="14">
        <v>1996</v>
      </c>
      <c r="E2669">
        <f t="shared" si="41"/>
        <v>1071996</v>
      </c>
      <c r="F2669" s="41">
        <f>IFERROR(VLOOKUP(E2669,Heritage!$E$3:$H$4601,4,FALSE),"")</f>
        <v>0.5</v>
      </c>
      <c r="G2669" s="41">
        <f>IFERROR(VLOOKUP(E2669,'PRS até 2014'!$E$4:$L$6307,8,FALSE),"")</f>
        <v>0.52777777777777779</v>
      </c>
      <c r="H2669" s="41">
        <f>IFERROR(VLOOKUP(E2669,'Global Insight'!$E$2:$F$4102,2,FALSE),"")</f>
        <v>0.5</v>
      </c>
      <c r="I2669">
        <f>IFERROR(VLOOKUP(E2669,EIU!$E$2:$H$3662,4,FALSE),"")</f>
        <v>0.32500000000000001</v>
      </c>
    </row>
    <row r="2670" spans="1:9" x14ac:dyDescent="0.25">
      <c r="A2670" s="12" t="s">
        <v>211</v>
      </c>
      <c r="B2670" s="13" t="s">
        <v>212</v>
      </c>
      <c r="C2670" s="14">
        <v>108</v>
      </c>
      <c r="D2670" s="14">
        <v>1996</v>
      </c>
      <c r="E2670">
        <f t="shared" si="41"/>
        <v>1081996</v>
      </c>
      <c r="F2670" s="41">
        <f>IFERROR(VLOOKUP(E2670,Heritage!$E$3:$H$4601,4,FALSE),"")</f>
        <v>0.7</v>
      </c>
      <c r="G2670" s="41">
        <f>IFERROR(VLOOKUP(E2670,'PRS até 2014'!$E$4:$L$6307,8,FALSE),"")</f>
        <v>0.69444444444444442</v>
      </c>
      <c r="H2670" s="41">
        <f>IFERROR(VLOOKUP(E2670,'Global Insight'!$E$2:$F$4102,2,FALSE),"")</f>
        <v>0.6875</v>
      </c>
      <c r="I2670">
        <f>IFERROR(VLOOKUP(E2670,EIU!$E$2:$H$3662,4,FALSE),"")</f>
        <v>0.57499999999999996</v>
      </c>
    </row>
    <row r="2671" spans="1:9" x14ac:dyDescent="0.25">
      <c r="A2671" s="12" t="s">
        <v>189</v>
      </c>
      <c r="B2671" s="13" t="s">
        <v>190</v>
      </c>
      <c r="C2671" s="14">
        <v>109</v>
      </c>
      <c r="D2671" s="14">
        <v>1996</v>
      </c>
      <c r="E2671">
        <f t="shared" si="41"/>
        <v>1091996</v>
      </c>
      <c r="F2671" s="41" t="str">
        <f>IFERROR(VLOOKUP(E2671,Heritage!$E$3:$H$4601,4,FALSE),"")</f>
        <v/>
      </c>
      <c r="G2671" s="41" t="str">
        <f>IFERROR(VLOOKUP(E2671,'PRS até 2014'!$E$4:$L$6307,8,FALSE),"")</f>
        <v xml:space="preserve"> </v>
      </c>
      <c r="H2671" s="41">
        <f>IFERROR(VLOOKUP(E2671,'Global Insight'!$E$2:$F$4102,2,FALSE),"")</f>
        <v>0.75</v>
      </c>
      <c r="I2671" t="str">
        <f>IFERROR(VLOOKUP(E2671,EIU!$E$2:$H$3662,4,FALSE),"")</f>
        <v/>
      </c>
    </row>
    <row r="2672" spans="1:9" x14ac:dyDescent="0.25">
      <c r="A2672" s="12" t="s">
        <v>195</v>
      </c>
      <c r="B2672" s="13" t="s">
        <v>196</v>
      </c>
      <c r="C2672" s="14">
        <v>110</v>
      </c>
      <c r="D2672" s="14">
        <v>1996</v>
      </c>
      <c r="E2672">
        <f t="shared" si="41"/>
        <v>1101996</v>
      </c>
      <c r="F2672" s="41">
        <f>IFERROR(VLOOKUP(E2672,Heritage!$E$3:$H$4601,4,FALSE),"")</f>
        <v>0.5</v>
      </c>
      <c r="G2672" s="41">
        <f>IFERROR(VLOOKUP(E2672,'PRS até 2014'!$E$4:$L$6307,8,FALSE),"")</f>
        <v>0.47222222222222221</v>
      </c>
      <c r="H2672" s="41">
        <f>IFERROR(VLOOKUP(E2672,'Global Insight'!$E$2:$F$4102,2,FALSE),"")</f>
        <v>0.5</v>
      </c>
      <c r="I2672" t="str">
        <f>IFERROR(VLOOKUP(E2672,EIU!$E$2:$H$3662,4,FALSE),"")</f>
        <v/>
      </c>
    </row>
    <row r="2673" spans="1:9" x14ac:dyDescent="0.25">
      <c r="A2673" s="12" t="s">
        <v>197</v>
      </c>
      <c r="B2673" s="13" t="s">
        <v>198</v>
      </c>
      <c r="C2673" s="14">
        <v>111</v>
      </c>
      <c r="D2673" s="14">
        <v>1996</v>
      </c>
      <c r="E2673">
        <f t="shared" si="41"/>
        <v>1111996</v>
      </c>
      <c r="F2673" s="41">
        <f>IFERROR(VLOOKUP(E2673,Heritage!$E$3:$H$4601,4,FALSE),"")</f>
        <v>0.5</v>
      </c>
      <c r="G2673" s="41">
        <f>IFERROR(VLOOKUP(E2673,'PRS até 2014'!$E$4:$L$6307,8,FALSE),"")</f>
        <v>0.75</v>
      </c>
      <c r="H2673" s="41">
        <f>IFERROR(VLOOKUP(E2673,'Global Insight'!$E$2:$F$4102,2,FALSE),"")</f>
        <v>0.875</v>
      </c>
      <c r="I2673" t="str">
        <f>IFERROR(VLOOKUP(E2673,EIU!$E$2:$H$3662,4,FALSE),"")</f>
        <v/>
      </c>
    </row>
    <row r="2674" spans="1:9" x14ac:dyDescent="0.25">
      <c r="A2674" s="12" t="s">
        <v>360</v>
      </c>
      <c r="B2674" s="13" t="s">
        <v>384</v>
      </c>
      <c r="C2674" s="14">
        <v>112</v>
      </c>
      <c r="D2674" s="14">
        <v>1996</v>
      </c>
      <c r="E2674">
        <f t="shared" si="41"/>
        <v>1121996</v>
      </c>
      <c r="F2674" s="41" t="str">
        <f>IFERROR(VLOOKUP(E2674,Heritage!$E$3:$H$4601,4,FALSE),"")</f>
        <v/>
      </c>
      <c r="G2674" s="41" t="str">
        <f>IFERROR(VLOOKUP(E2674,'PRS até 2014'!$E$4:$L$6307,8,FALSE),"")</f>
        <v xml:space="preserve"> </v>
      </c>
      <c r="H2674" s="41" t="str">
        <f>IFERROR(VLOOKUP(E2674,'Global Insight'!$E$2:$F$4102,2,FALSE),"")</f>
        <v/>
      </c>
      <c r="I2674" t="str">
        <f>IFERROR(VLOOKUP(E2674,EIU!$E$2:$H$3662,4,FALSE),"")</f>
        <v/>
      </c>
    </row>
    <row r="2675" spans="1:9" x14ac:dyDescent="0.25">
      <c r="A2675" s="12" t="s">
        <v>205</v>
      </c>
      <c r="B2675" s="13" t="s">
        <v>206</v>
      </c>
      <c r="C2675" s="14">
        <v>113</v>
      </c>
      <c r="D2675" s="14">
        <v>1996</v>
      </c>
      <c r="E2675">
        <f t="shared" si="41"/>
        <v>1131996</v>
      </c>
      <c r="F2675" s="41">
        <f>IFERROR(VLOOKUP(E2675,Heritage!$E$3:$H$4601,4,FALSE),"")</f>
        <v>0.3</v>
      </c>
      <c r="G2675" s="41" t="str">
        <f>IFERROR(VLOOKUP(E2675,'PRS até 2014'!$E$4:$L$6307,8,FALSE),"")</f>
        <v xml:space="preserve"> </v>
      </c>
      <c r="H2675" s="41">
        <f>IFERROR(VLOOKUP(E2675,'Global Insight'!$E$2:$F$4102,2,FALSE),"")</f>
        <v>0.5625</v>
      </c>
      <c r="I2675" t="str">
        <f>IFERROR(VLOOKUP(E2675,EIU!$E$2:$H$3662,4,FALSE),"")</f>
        <v/>
      </c>
    </row>
    <row r="2676" spans="1:9" x14ac:dyDescent="0.25">
      <c r="A2676" s="12" t="s">
        <v>207</v>
      </c>
      <c r="B2676" s="13" t="s">
        <v>208</v>
      </c>
      <c r="C2676" s="14">
        <v>114</v>
      </c>
      <c r="D2676" s="14">
        <v>1996</v>
      </c>
      <c r="E2676">
        <f t="shared" si="41"/>
        <v>1141996</v>
      </c>
      <c r="F2676" s="41" t="str">
        <f>IFERROR(VLOOKUP(E2676,Heritage!$E$3:$H$4601,4,FALSE),"")</f>
        <v/>
      </c>
      <c r="G2676" s="41" t="str">
        <f>IFERROR(VLOOKUP(E2676,'PRS até 2014'!$E$4:$L$6307,8,FALSE),"")</f>
        <v xml:space="preserve"> </v>
      </c>
      <c r="H2676" s="41" t="str">
        <f>IFERROR(VLOOKUP(E2676,'Global Insight'!$E$2:$F$4102,2,FALSE),"")</f>
        <v/>
      </c>
      <c r="I2676">
        <f>IFERROR(VLOOKUP(E2676,EIU!$E$2:$H$3662,4,FALSE),"")</f>
        <v>0.7</v>
      </c>
    </row>
    <row r="2677" spans="1:9" x14ac:dyDescent="0.25">
      <c r="A2677" s="12" t="s">
        <v>191</v>
      </c>
      <c r="B2677" s="13" t="s">
        <v>192</v>
      </c>
      <c r="C2677" s="14">
        <v>115</v>
      </c>
      <c r="D2677" s="14">
        <v>1996</v>
      </c>
      <c r="E2677">
        <f t="shared" si="41"/>
        <v>1151996</v>
      </c>
      <c r="F2677" s="41">
        <f>IFERROR(VLOOKUP(E2677,Heritage!$E$3:$H$4601,4,FALSE),"")</f>
        <v>0.5</v>
      </c>
      <c r="G2677" s="41">
        <f>IFERROR(VLOOKUP(E2677,'PRS até 2014'!$E$4:$L$6307,8,FALSE),"")</f>
        <v>0.47222222222222221</v>
      </c>
      <c r="H2677" s="41">
        <f>IFERROR(VLOOKUP(E2677,'Global Insight'!$E$2:$F$4102,2,FALSE),"")</f>
        <v>0.375</v>
      </c>
      <c r="I2677">
        <f>IFERROR(VLOOKUP(E2677,EIU!$E$2:$H$3662,4,FALSE),"")</f>
        <v>0.3</v>
      </c>
    </row>
    <row r="2678" spans="1:9" x14ac:dyDescent="0.25">
      <c r="A2678" s="12" t="s">
        <v>361</v>
      </c>
      <c r="B2678" s="13" t="s">
        <v>385</v>
      </c>
      <c r="C2678" s="14">
        <v>116</v>
      </c>
      <c r="D2678" s="14">
        <v>1996</v>
      </c>
      <c r="E2678">
        <f t="shared" ref="E2678:E2741" si="42">C2678*10000+D2678</f>
        <v>1161996</v>
      </c>
      <c r="F2678" s="41" t="str">
        <f>IFERROR(VLOOKUP(E2678,Heritage!$E$3:$H$4601,4,FALSE),"")</f>
        <v/>
      </c>
      <c r="G2678" s="41" t="str">
        <f>IFERROR(VLOOKUP(E2678,'PRS até 2014'!$E$4:$L$6307,8,FALSE),"")</f>
        <v xml:space="preserve"> </v>
      </c>
      <c r="H2678" s="41" t="str">
        <f>IFERROR(VLOOKUP(E2678,'Global Insight'!$E$2:$F$4102,2,FALSE),"")</f>
        <v/>
      </c>
      <c r="I2678" t="str">
        <f>IFERROR(VLOOKUP(E2678,EIU!$E$2:$H$3662,4,FALSE),"")</f>
        <v/>
      </c>
    </row>
    <row r="2679" spans="1:9" x14ac:dyDescent="0.25">
      <c r="A2679" s="12" t="s">
        <v>185</v>
      </c>
      <c r="B2679" s="13" t="s">
        <v>186</v>
      </c>
      <c r="C2679" s="14">
        <v>117</v>
      </c>
      <c r="D2679" s="14">
        <v>1996</v>
      </c>
      <c r="E2679">
        <f t="shared" si="42"/>
        <v>1171996</v>
      </c>
      <c r="F2679" s="41">
        <f>IFERROR(VLOOKUP(E2679,Heritage!$E$3:$H$4601,4,FALSE),"")</f>
        <v>0.5</v>
      </c>
      <c r="G2679" s="41" t="str">
        <f>IFERROR(VLOOKUP(E2679,'PRS até 2014'!$E$4:$L$6307,8,FALSE),"")</f>
        <v xml:space="preserve"> </v>
      </c>
      <c r="H2679" s="41">
        <f>IFERROR(VLOOKUP(E2679,'Global Insight'!$E$2:$F$4102,2,FALSE),"")</f>
        <v>0.375</v>
      </c>
      <c r="I2679">
        <f>IFERROR(VLOOKUP(E2679,EIU!$E$2:$H$3662,4,FALSE),"")</f>
        <v>0.47499999999999998</v>
      </c>
    </row>
    <row r="2680" spans="1:9" x14ac:dyDescent="0.25">
      <c r="A2680" s="12" t="s">
        <v>362</v>
      </c>
      <c r="B2680" s="13" t="s">
        <v>386</v>
      </c>
      <c r="C2680" s="14">
        <v>118</v>
      </c>
      <c r="D2680" s="14">
        <v>1996</v>
      </c>
      <c r="E2680">
        <f t="shared" si="42"/>
        <v>1181996</v>
      </c>
      <c r="F2680" s="41" t="str">
        <f>IFERROR(VLOOKUP(E2680,Heritage!$E$3:$H$4601,4,FALSE),"")</f>
        <v/>
      </c>
      <c r="G2680" s="41" t="str">
        <f>IFERROR(VLOOKUP(E2680,'PRS até 2014'!$E$4:$L$6307,8,FALSE),"")</f>
        <v/>
      </c>
      <c r="H2680" s="41" t="str">
        <f>IFERROR(VLOOKUP(E2680,'Global Insight'!$E$2:$F$4102,2,FALSE),"")</f>
        <v/>
      </c>
      <c r="I2680" t="str">
        <f>IFERROR(VLOOKUP(E2680,EIU!$E$2:$H$3662,4,FALSE),"")</f>
        <v/>
      </c>
    </row>
    <row r="2681" spans="1:9" x14ac:dyDescent="0.25">
      <c r="A2681" s="12" t="s">
        <v>201</v>
      </c>
      <c r="B2681" s="13" t="s">
        <v>202</v>
      </c>
      <c r="C2681" s="14">
        <v>119</v>
      </c>
      <c r="D2681" s="14">
        <v>1996</v>
      </c>
      <c r="E2681">
        <f t="shared" si="42"/>
        <v>1191996</v>
      </c>
      <c r="F2681" s="41">
        <f>IFERROR(VLOOKUP(E2681,Heritage!$E$3:$H$4601,4,FALSE),"")</f>
        <v>0.5</v>
      </c>
      <c r="G2681" s="41">
        <f>IFERROR(VLOOKUP(E2681,'PRS até 2014'!$E$4:$L$6307,8,FALSE),"")</f>
        <v>0.61111111111111105</v>
      </c>
      <c r="H2681" s="41">
        <f>IFERROR(VLOOKUP(E2681,'Global Insight'!$E$2:$F$4102,2,FALSE),"")</f>
        <v>0.5625</v>
      </c>
      <c r="I2681" t="str">
        <f>IFERROR(VLOOKUP(E2681,EIU!$E$2:$H$3662,4,FALSE),"")</f>
        <v/>
      </c>
    </row>
    <row r="2682" spans="1:9" x14ac:dyDescent="0.25">
      <c r="A2682" s="12" t="s">
        <v>200</v>
      </c>
      <c r="B2682" s="13" t="s">
        <v>387</v>
      </c>
      <c r="C2682" s="14">
        <v>120</v>
      </c>
      <c r="D2682" s="14">
        <v>1996</v>
      </c>
      <c r="E2682">
        <f t="shared" si="42"/>
        <v>1201996</v>
      </c>
      <c r="F2682" s="41" t="str">
        <f>IFERROR(VLOOKUP(E2682,Heritage!$E$3:$H$4601,4,FALSE),"")</f>
        <v/>
      </c>
      <c r="G2682" s="41" t="str">
        <f>IFERROR(VLOOKUP(E2682,'PRS até 2014'!$E$4:$L$6307,8,FALSE),"")</f>
        <v xml:space="preserve"> </v>
      </c>
      <c r="H2682" s="41" t="str">
        <f>IFERROR(VLOOKUP(E2682,'Global Insight'!$E$2:$F$4102,2,FALSE),"")</f>
        <v/>
      </c>
      <c r="I2682" t="str">
        <f>IFERROR(VLOOKUP(E2682,EIU!$E$2:$H$3662,4,FALSE),"")</f>
        <v/>
      </c>
    </row>
    <row r="2683" spans="1:9" x14ac:dyDescent="0.25">
      <c r="A2683" s="12" t="s">
        <v>183</v>
      </c>
      <c r="B2683" s="13" t="s">
        <v>184</v>
      </c>
      <c r="C2683" s="14">
        <v>121</v>
      </c>
      <c r="D2683" s="14">
        <v>1996</v>
      </c>
      <c r="E2683">
        <f t="shared" si="42"/>
        <v>1211996</v>
      </c>
      <c r="F2683" s="41">
        <f>IFERROR(VLOOKUP(E2683,Heritage!$E$3:$H$4601,4,FALSE),"")</f>
        <v>0.7</v>
      </c>
      <c r="G2683" s="41">
        <f>IFERROR(VLOOKUP(E2683,'PRS até 2014'!$E$4:$L$6307,8,FALSE),"")</f>
        <v>0.63888888888888884</v>
      </c>
      <c r="H2683" s="41">
        <f>IFERROR(VLOOKUP(E2683,'Global Insight'!$E$2:$F$4102,2,FALSE),"")</f>
        <v>0.625</v>
      </c>
      <c r="I2683">
        <f>IFERROR(VLOOKUP(E2683,EIU!$E$2:$H$3662,4,FALSE),"")</f>
        <v>0.5</v>
      </c>
    </row>
    <row r="2684" spans="1:9" x14ac:dyDescent="0.25">
      <c r="A2684" s="12" t="s">
        <v>203</v>
      </c>
      <c r="B2684" s="13" t="s">
        <v>204</v>
      </c>
      <c r="C2684" s="14">
        <v>122</v>
      </c>
      <c r="D2684" s="14">
        <v>1996</v>
      </c>
      <c r="E2684">
        <f t="shared" si="42"/>
        <v>1221996</v>
      </c>
      <c r="F2684" s="41">
        <f>IFERROR(VLOOKUP(E2684,Heritage!$E$3:$H$4601,4,FALSE),"")</f>
        <v>0.3</v>
      </c>
      <c r="G2684" s="41">
        <f>IFERROR(VLOOKUP(E2684,'PRS até 2014'!$E$4:$L$6307,8,FALSE),"")</f>
        <v>0.47222222222222221</v>
      </c>
      <c r="H2684" s="41">
        <f>IFERROR(VLOOKUP(E2684,'Global Insight'!$E$2:$F$4102,2,FALSE),"")</f>
        <v>0.375</v>
      </c>
      <c r="I2684">
        <f>IFERROR(VLOOKUP(E2684,EIU!$E$2:$H$3662,4,FALSE),"")</f>
        <v>0.32500000000000001</v>
      </c>
    </row>
    <row r="2685" spans="1:9" x14ac:dyDescent="0.25">
      <c r="A2685" s="12" t="s">
        <v>338</v>
      </c>
      <c r="B2685" s="13" t="s">
        <v>199</v>
      </c>
      <c r="C2685" s="14">
        <v>123</v>
      </c>
      <c r="D2685" s="14">
        <v>1996</v>
      </c>
      <c r="E2685">
        <f t="shared" si="42"/>
        <v>1231996</v>
      </c>
      <c r="F2685" s="41">
        <f>IFERROR(VLOOKUP(E2685,Heritage!$E$3:$H$4601,4,FALSE),"")</f>
        <v>0.3</v>
      </c>
      <c r="G2685" s="41">
        <f>IFERROR(VLOOKUP(E2685,'PRS até 2014'!$E$4:$L$6307,8,FALSE),"")</f>
        <v>0.36111111111111116</v>
      </c>
      <c r="H2685" s="41">
        <f>IFERROR(VLOOKUP(E2685,'Global Insight'!$E$2:$F$4102,2,FALSE),"")</f>
        <v>0.3125</v>
      </c>
      <c r="I2685">
        <f>IFERROR(VLOOKUP(E2685,EIU!$E$2:$H$3662,4,FALSE),"")</f>
        <v>0.05</v>
      </c>
    </row>
    <row r="2686" spans="1:9" x14ac:dyDescent="0.25">
      <c r="A2686" s="12" t="s">
        <v>213</v>
      </c>
      <c r="B2686" s="13" t="s">
        <v>214</v>
      </c>
      <c r="C2686" s="14">
        <v>124</v>
      </c>
      <c r="D2686" s="14">
        <v>1996</v>
      </c>
      <c r="E2686">
        <f t="shared" si="42"/>
        <v>1241996</v>
      </c>
      <c r="F2686" s="41">
        <f>IFERROR(VLOOKUP(E2686,Heritage!$E$3:$H$4601,4,FALSE),"")</f>
        <v>0.7</v>
      </c>
      <c r="G2686" s="41">
        <f>IFERROR(VLOOKUP(E2686,'PRS até 2014'!$E$4:$L$6307,8,FALSE),"")</f>
        <v>0.72222222222222221</v>
      </c>
      <c r="H2686" s="41">
        <f>IFERROR(VLOOKUP(E2686,'Global Insight'!$E$2:$F$4102,2,FALSE),"")</f>
        <v>0.625</v>
      </c>
      <c r="I2686">
        <f>IFERROR(VLOOKUP(E2686,EIU!$E$2:$H$3662,4,FALSE),"")</f>
        <v>0.45</v>
      </c>
    </row>
    <row r="2687" spans="1:9" x14ac:dyDescent="0.25">
      <c r="A2687" s="12" t="s">
        <v>363</v>
      </c>
      <c r="B2687" s="13" t="s">
        <v>388</v>
      </c>
      <c r="C2687" s="14">
        <v>125</v>
      </c>
      <c r="D2687" s="14">
        <v>1996</v>
      </c>
      <c r="E2687">
        <f t="shared" si="42"/>
        <v>1251996</v>
      </c>
      <c r="F2687" s="41" t="str">
        <f>IFERROR(VLOOKUP(E2687,Heritage!$E$3:$H$4601,4,FALSE),"")</f>
        <v/>
      </c>
      <c r="G2687" s="41" t="str">
        <f>IFERROR(VLOOKUP(E2687,'PRS até 2014'!$E$4:$L$6307,8,FALSE),"")</f>
        <v xml:space="preserve"> </v>
      </c>
      <c r="H2687" s="41" t="str">
        <f>IFERROR(VLOOKUP(E2687,'Global Insight'!$E$2:$F$4102,2,FALSE),"")</f>
        <v/>
      </c>
      <c r="I2687" t="str">
        <f>IFERROR(VLOOKUP(E2687,EIU!$E$2:$H$3662,4,FALSE),"")</f>
        <v/>
      </c>
    </row>
    <row r="2688" spans="1:9" x14ac:dyDescent="0.25">
      <c r="A2688" s="12" t="s">
        <v>225</v>
      </c>
      <c r="B2688" s="13" t="s">
        <v>226</v>
      </c>
      <c r="C2688" s="14">
        <v>126</v>
      </c>
      <c r="D2688" s="14">
        <v>1996</v>
      </c>
      <c r="E2688">
        <f t="shared" si="42"/>
        <v>1261996</v>
      </c>
      <c r="F2688" s="41">
        <f>IFERROR(VLOOKUP(E2688,Heritage!$E$3:$H$4601,4,FALSE),"")</f>
        <v>0.5</v>
      </c>
      <c r="G2688" s="41" t="str">
        <f>IFERROR(VLOOKUP(E2688,'PRS até 2014'!$E$4:$L$6307,8,FALSE),"")</f>
        <v xml:space="preserve"> </v>
      </c>
      <c r="H2688" s="41">
        <f>IFERROR(VLOOKUP(E2688,'Global Insight'!$E$2:$F$4102,2,FALSE),"")</f>
        <v>0.5625</v>
      </c>
      <c r="I2688" t="str">
        <f>IFERROR(VLOOKUP(E2688,EIU!$E$2:$H$3662,4,FALSE),"")</f>
        <v/>
      </c>
    </row>
    <row r="2689" spans="1:9" x14ac:dyDescent="0.25">
      <c r="A2689" s="12" t="s">
        <v>221</v>
      </c>
      <c r="B2689" s="13" t="s">
        <v>222</v>
      </c>
      <c r="C2689" s="14">
        <v>127</v>
      </c>
      <c r="D2689" s="14">
        <v>1996</v>
      </c>
      <c r="E2689">
        <f t="shared" si="42"/>
        <v>1271996</v>
      </c>
      <c r="F2689" s="41">
        <f>IFERROR(VLOOKUP(E2689,Heritage!$E$3:$H$4601,4,FALSE),"")</f>
        <v>0.9</v>
      </c>
      <c r="G2689" s="41">
        <f>IFERROR(VLOOKUP(E2689,'PRS até 2014'!$E$4:$L$6307,8,FALSE),"")</f>
        <v>0.88888888888888884</v>
      </c>
      <c r="H2689" s="41">
        <f>IFERROR(VLOOKUP(E2689,'Global Insight'!$E$2:$F$4102,2,FALSE),"")</f>
        <v>0.9375</v>
      </c>
      <c r="I2689">
        <f>IFERROR(VLOOKUP(E2689,EIU!$E$2:$H$3662,4,FALSE),"")</f>
        <v>0.95</v>
      </c>
    </row>
    <row r="2690" spans="1:9" x14ac:dyDescent="0.25">
      <c r="A2690" s="12" t="s">
        <v>227</v>
      </c>
      <c r="B2690" s="13" t="s">
        <v>228</v>
      </c>
      <c r="C2690" s="14">
        <v>128</v>
      </c>
      <c r="D2690" s="14">
        <v>1996</v>
      </c>
      <c r="E2690">
        <f t="shared" si="42"/>
        <v>1281996</v>
      </c>
      <c r="F2690" s="41">
        <f>IFERROR(VLOOKUP(E2690,Heritage!$E$3:$H$4601,4,FALSE),"")</f>
        <v>0.9</v>
      </c>
      <c r="G2690" s="41">
        <f>IFERROR(VLOOKUP(E2690,'PRS até 2014'!$E$4:$L$6307,8,FALSE),"")</f>
        <v>0.80555555555555558</v>
      </c>
      <c r="H2690" s="41">
        <f>IFERROR(VLOOKUP(E2690,'Global Insight'!$E$2:$F$4102,2,FALSE),"")</f>
        <v>0.9375</v>
      </c>
      <c r="I2690">
        <f>IFERROR(VLOOKUP(E2690,EIU!$E$2:$H$3662,4,FALSE),"")</f>
        <v>1</v>
      </c>
    </row>
    <row r="2691" spans="1:9" x14ac:dyDescent="0.25">
      <c r="A2691" s="12" t="s">
        <v>219</v>
      </c>
      <c r="B2691" s="13" t="s">
        <v>220</v>
      </c>
      <c r="C2691" s="14">
        <v>129</v>
      </c>
      <c r="D2691" s="14">
        <v>1996</v>
      </c>
      <c r="E2691">
        <f t="shared" si="42"/>
        <v>1291996</v>
      </c>
      <c r="F2691" s="41">
        <f>IFERROR(VLOOKUP(E2691,Heritage!$E$3:$H$4601,4,FALSE),"")</f>
        <v>0.3</v>
      </c>
      <c r="G2691" s="41">
        <f>IFERROR(VLOOKUP(E2691,'PRS até 2014'!$E$4:$L$6307,8,FALSE),"")</f>
        <v>0.58333333333333326</v>
      </c>
      <c r="H2691" s="41">
        <f>IFERROR(VLOOKUP(E2691,'Global Insight'!$E$2:$F$4102,2,FALSE),"")</f>
        <v>0.375</v>
      </c>
      <c r="I2691">
        <f>IFERROR(VLOOKUP(E2691,EIU!$E$2:$H$3662,4,FALSE),"")</f>
        <v>0.35</v>
      </c>
    </row>
    <row r="2692" spans="1:9" x14ac:dyDescent="0.25">
      <c r="A2692" s="12" t="s">
        <v>215</v>
      </c>
      <c r="B2692" s="13" t="s">
        <v>216</v>
      </c>
      <c r="C2692" s="14">
        <v>130</v>
      </c>
      <c r="D2692" s="14">
        <v>1996</v>
      </c>
      <c r="E2692">
        <f t="shared" si="42"/>
        <v>1301996</v>
      </c>
      <c r="F2692" s="41">
        <f>IFERROR(VLOOKUP(E2692,Heritage!$E$3:$H$4601,4,FALSE),"")</f>
        <v>0.5</v>
      </c>
      <c r="G2692" s="41">
        <f>IFERROR(VLOOKUP(E2692,'PRS até 2014'!$E$4:$L$6307,8,FALSE),"")</f>
        <v>0.30555555555555552</v>
      </c>
      <c r="H2692" s="41">
        <f>IFERROR(VLOOKUP(E2692,'Global Insight'!$E$2:$F$4102,2,FALSE),"")</f>
        <v>0.375</v>
      </c>
      <c r="I2692" t="str">
        <f>IFERROR(VLOOKUP(E2692,EIU!$E$2:$H$3662,4,FALSE),"")</f>
        <v/>
      </c>
    </row>
    <row r="2693" spans="1:9" x14ac:dyDescent="0.25">
      <c r="A2693" s="12" t="s">
        <v>217</v>
      </c>
      <c r="B2693" s="13" t="s">
        <v>218</v>
      </c>
      <c r="C2693" s="14">
        <v>131</v>
      </c>
      <c r="D2693" s="14">
        <v>1996</v>
      </c>
      <c r="E2693">
        <f t="shared" si="42"/>
        <v>1311996</v>
      </c>
      <c r="F2693" s="41">
        <f>IFERROR(VLOOKUP(E2693,Heritage!$E$3:$H$4601,4,FALSE),"")</f>
        <v>0.5</v>
      </c>
      <c r="G2693" s="41">
        <f>IFERROR(VLOOKUP(E2693,'PRS até 2014'!$E$4:$L$6307,8,FALSE),"")</f>
        <v>0.41666666666666669</v>
      </c>
      <c r="H2693" s="41">
        <f>IFERROR(VLOOKUP(E2693,'Global Insight'!$E$2:$F$4102,2,FALSE),"")</f>
        <v>0.375</v>
      </c>
      <c r="I2693">
        <f>IFERROR(VLOOKUP(E2693,EIU!$E$2:$H$3662,4,FALSE),"")</f>
        <v>7.4999999999999997E-2</v>
      </c>
    </row>
    <row r="2694" spans="1:9" x14ac:dyDescent="0.25">
      <c r="A2694" s="12" t="s">
        <v>223</v>
      </c>
      <c r="B2694" s="13" t="s">
        <v>224</v>
      </c>
      <c r="C2694" s="14">
        <v>132</v>
      </c>
      <c r="D2694" s="14">
        <v>1996</v>
      </c>
      <c r="E2694">
        <f t="shared" si="42"/>
        <v>1321996</v>
      </c>
      <c r="F2694" s="41">
        <f>IFERROR(VLOOKUP(E2694,Heritage!$E$3:$H$4601,4,FALSE),"")</f>
        <v>0.9</v>
      </c>
      <c r="G2694" s="41">
        <f>IFERROR(VLOOKUP(E2694,'PRS até 2014'!$E$4:$L$6307,8,FALSE),"")</f>
        <v>0.86111111111111105</v>
      </c>
      <c r="H2694" s="41">
        <f>IFERROR(VLOOKUP(E2694,'Global Insight'!$E$2:$F$4102,2,FALSE),"")</f>
        <v>1</v>
      </c>
      <c r="I2694">
        <f>IFERROR(VLOOKUP(E2694,EIU!$E$2:$H$3662,4,FALSE),"")</f>
        <v>1</v>
      </c>
    </row>
    <row r="2695" spans="1:9" x14ac:dyDescent="0.25">
      <c r="A2695" s="12" t="s">
        <v>229</v>
      </c>
      <c r="B2695" s="13" t="s">
        <v>230</v>
      </c>
      <c r="C2695" s="14">
        <v>133</v>
      </c>
      <c r="D2695" s="14">
        <v>1996</v>
      </c>
      <c r="E2695">
        <f t="shared" si="42"/>
        <v>1331996</v>
      </c>
      <c r="F2695" s="41">
        <f>IFERROR(VLOOKUP(E2695,Heritage!$E$3:$H$4601,4,FALSE),"")</f>
        <v>0.7</v>
      </c>
      <c r="G2695" s="41">
        <f>IFERROR(VLOOKUP(E2695,'PRS até 2014'!$E$4:$L$6307,8,FALSE),"")</f>
        <v>0.58333333333333337</v>
      </c>
      <c r="H2695" s="41">
        <f>IFERROR(VLOOKUP(E2695,'Global Insight'!$E$2:$F$4102,2,FALSE),"")</f>
        <v>0.75</v>
      </c>
      <c r="I2695">
        <f>IFERROR(VLOOKUP(E2695,EIU!$E$2:$H$3662,4,FALSE),"")</f>
        <v>0.6</v>
      </c>
    </row>
    <row r="2696" spans="1:9" x14ac:dyDescent="0.25">
      <c r="A2696" s="12" t="s">
        <v>231</v>
      </c>
      <c r="B2696" s="13" t="s">
        <v>232</v>
      </c>
      <c r="C2696" s="14">
        <v>134</v>
      </c>
      <c r="D2696" s="14">
        <v>1996</v>
      </c>
      <c r="E2696">
        <f t="shared" si="42"/>
        <v>1341996</v>
      </c>
      <c r="F2696" s="41">
        <f>IFERROR(VLOOKUP(E2696,Heritage!$E$3:$H$4601,4,FALSE),"")</f>
        <v>0.7</v>
      </c>
      <c r="G2696" s="41">
        <f>IFERROR(VLOOKUP(E2696,'PRS até 2014'!$E$4:$L$6307,8,FALSE),"")</f>
        <v>0.52777777777777768</v>
      </c>
      <c r="H2696" s="41">
        <f>IFERROR(VLOOKUP(E2696,'Global Insight'!$E$2:$F$4102,2,FALSE),"")</f>
        <v>0.3125</v>
      </c>
      <c r="I2696">
        <f>IFERROR(VLOOKUP(E2696,EIU!$E$2:$H$3662,4,FALSE),"")</f>
        <v>0.25</v>
      </c>
    </row>
    <row r="2697" spans="1:9" x14ac:dyDescent="0.25">
      <c r="A2697" s="12" t="s">
        <v>364</v>
      </c>
      <c r="B2697" s="13" t="s">
        <v>389</v>
      </c>
      <c r="C2697" s="14">
        <v>135</v>
      </c>
      <c r="D2697" s="14">
        <v>1996</v>
      </c>
      <c r="E2697">
        <f t="shared" si="42"/>
        <v>1351996</v>
      </c>
      <c r="F2697" s="41" t="str">
        <f>IFERROR(VLOOKUP(E2697,Heritage!$E$3:$H$4601,4,FALSE),"")</f>
        <v/>
      </c>
      <c r="G2697" s="41" t="str">
        <f>IFERROR(VLOOKUP(E2697,'PRS até 2014'!$E$4:$L$6307,8,FALSE),"")</f>
        <v xml:space="preserve"> </v>
      </c>
      <c r="H2697" s="41" t="str">
        <f>IFERROR(VLOOKUP(E2697,'Global Insight'!$E$2:$F$4102,2,FALSE),"")</f>
        <v/>
      </c>
      <c r="I2697" t="str">
        <f>IFERROR(VLOOKUP(E2697,EIU!$E$2:$H$3662,4,FALSE),"")</f>
        <v/>
      </c>
    </row>
    <row r="2698" spans="1:9" x14ac:dyDescent="0.25">
      <c r="A2698" s="12" t="s">
        <v>233</v>
      </c>
      <c r="B2698" s="13" t="s">
        <v>234</v>
      </c>
      <c r="C2698" s="14">
        <v>136</v>
      </c>
      <c r="D2698" s="14">
        <v>1996</v>
      </c>
      <c r="E2698">
        <f t="shared" si="42"/>
        <v>1361996</v>
      </c>
      <c r="F2698" s="41">
        <f>IFERROR(VLOOKUP(E2698,Heritage!$E$3:$H$4601,4,FALSE),"")</f>
        <v>0.5</v>
      </c>
      <c r="G2698" s="41">
        <f>IFERROR(VLOOKUP(E2698,'PRS até 2014'!$E$4:$L$6307,8,FALSE),"")</f>
        <v>0.41666666666666669</v>
      </c>
      <c r="H2698" s="41">
        <f>IFERROR(VLOOKUP(E2698,'Global Insight'!$E$2:$F$4102,2,FALSE),"")</f>
        <v>0.5</v>
      </c>
      <c r="I2698">
        <f>IFERROR(VLOOKUP(E2698,EIU!$E$2:$H$3662,4,FALSE),"")</f>
        <v>0.42499999999999999</v>
      </c>
    </row>
    <row r="2699" spans="1:9" x14ac:dyDescent="0.25">
      <c r="A2699" s="12" t="s">
        <v>239</v>
      </c>
      <c r="B2699" s="13" t="s">
        <v>240</v>
      </c>
      <c r="C2699" s="14">
        <v>137</v>
      </c>
      <c r="D2699" s="14">
        <v>1996</v>
      </c>
      <c r="E2699">
        <f t="shared" si="42"/>
        <v>1371996</v>
      </c>
      <c r="F2699" s="41">
        <f>IFERROR(VLOOKUP(E2699,Heritage!$E$3:$H$4601,4,FALSE),"")</f>
        <v>0.5</v>
      </c>
      <c r="G2699" s="41">
        <f>IFERROR(VLOOKUP(E2699,'PRS até 2014'!$E$4:$L$6307,8,FALSE),"")</f>
        <v>0.5</v>
      </c>
      <c r="H2699" s="41">
        <f>IFERROR(VLOOKUP(E2699,'Global Insight'!$E$2:$F$4102,2,FALSE),"")</f>
        <v>0.4375</v>
      </c>
      <c r="I2699">
        <f>IFERROR(VLOOKUP(E2699,EIU!$E$2:$H$3662,4,FALSE),"")</f>
        <v>0.25</v>
      </c>
    </row>
    <row r="2700" spans="1:9" x14ac:dyDescent="0.25">
      <c r="A2700" s="12" t="s">
        <v>246</v>
      </c>
      <c r="B2700" s="13" t="s">
        <v>247</v>
      </c>
      <c r="C2700" s="14">
        <v>138</v>
      </c>
      <c r="D2700" s="14">
        <v>1996</v>
      </c>
      <c r="E2700">
        <f t="shared" si="42"/>
        <v>1381996</v>
      </c>
      <c r="F2700" s="41">
        <f>IFERROR(VLOOKUP(E2700,Heritage!$E$3:$H$4601,4,FALSE),"")</f>
        <v>0.5</v>
      </c>
      <c r="G2700" s="41">
        <f>IFERROR(VLOOKUP(E2700,'PRS até 2014'!$E$4:$L$6307,8,FALSE),"")</f>
        <v>0.55555555555555558</v>
      </c>
      <c r="H2700" s="41">
        <f>IFERROR(VLOOKUP(E2700,'Global Insight'!$E$2:$F$4102,2,FALSE),"")</f>
        <v>0.1875</v>
      </c>
      <c r="I2700">
        <f>IFERROR(VLOOKUP(E2700,EIU!$E$2:$H$3662,4,FALSE),"")</f>
        <v>0.27500000000000002</v>
      </c>
    </row>
    <row r="2701" spans="1:9" x14ac:dyDescent="0.25">
      <c r="A2701" s="12" t="s">
        <v>235</v>
      </c>
      <c r="B2701" s="13" t="s">
        <v>236</v>
      </c>
      <c r="C2701" s="14">
        <v>139</v>
      </c>
      <c r="D2701" s="14">
        <v>1996</v>
      </c>
      <c r="E2701">
        <f t="shared" si="42"/>
        <v>1391996</v>
      </c>
      <c r="F2701" s="41">
        <f>IFERROR(VLOOKUP(E2701,Heritage!$E$3:$H$4601,4,FALSE),"")</f>
        <v>0.5</v>
      </c>
      <c r="G2701" s="41">
        <f>IFERROR(VLOOKUP(E2701,'PRS até 2014'!$E$4:$L$6307,8,FALSE),"")</f>
        <v>0.55555555555555547</v>
      </c>
      <c r="H2701" s="41">
        <f>IFERROR(VLOOKUP(E2701,'Global Insight'!$E$2:$F$4102,2,FALSE),"")</f>
        <v>0.375</v>
      </c>
      <c r="I2701">
        <f>IFERROR(VLOOKUP(E2701,EIU!$E$2:$H$3662,4,FALSE),"")</f>
        <v>0.32500000000000001</v>
      </c>
    </row>
    <row r="2702" spans="1:9" x14ac:dyDescent="0.25">
      <c r="A2702" s="12" t="s">
        <v>237</v>
      </c>
      <c r="B2702" s="13" t="s">
        <v>238</v>
      </c>
      <c r="C2702" s="14">
        <v>140</v>
      </c>
      <c r="D2702" s="14">
        <v>1996</v>
      </c>
      <c r="E2702">
        <f t="shared" si="42"/>
        <v>1401996</v>
      </c>
      <c r="F2702" s="41">
        <f>IFERROR(VLOOKUP(E2702,Heritage!$E$3:$H$4601,4,FALSE),"")</f>
        <v>0.7</v>
      </c>
      <c r="G2702" s="41">
        <f>IFERROR(VLOOKUP(E2702,'PRS até 2014'!$E$4:$L$6307,8,FALSE),"")</f>
        <v>0.55555555555555547</v>
      </c>
      <c r="H2702" s="41">
        <f>IFERROR(VLOOKUP(E2702,'Global Insight'!$E$2:$F$4102,2,FALSE),"")</f>
        <v>0.4375</v>
      </c>
      <c r="I2702">
        <f>IFERROR(VLOOKUP(E2702,EIU!$E$2:$H$3662,4,FALSE),"")</f>
        <v>0.52500000000000002</v>
      </c>
    </row>
    <row r="2703" spans="1:9" x14ac:dyDescent="0.25">
      <c r="A2703" s="12" t="s">
        <v>241</v>
      </c>
      <c r="B2703" s="13" t="s">
        <v>242</v>
      </c>
      <c r="C2703" s="14">
        <v>141</v>
      </c>
      <c r="D2703" s="14">
        <v>1996</v>
      </c>
      <c r="E2703">
        <f t="shared" si="42"/>
        <v>1411996</v>
      </c>
      <c r="F2703" s="41">
        <f>IFERROR(VLOOKUP(E2703,Heritage!$E$3:$H$4601,4,FALSE),"")</f>
        <v>0.7</v>
      </c>
      <c r="G2703" s="41">
        <f>IFERROR(VLOOKUP(E2703,'PRS até 2014'!$E$4:$L$6307,8,FALSE),"")</f>
        <v>0.75</v>
      </c>
      <c r="H2703" s="41">
        <f>IFERROR(VLOOKUP(E2703,'Global Insight'!$E$2:$F$4102,2,FALSE),"")</f>
        <v>0.75</v>
      </c>
      <c r="I2703">
        <f>IFERROR(VLOOKUP(E2703,EIU!$E$2:$H$3662,4,FALSE),"")</f>
        <v>0.67500000000000004</v>
      </c>
    </row>
    <row r="2704" spans="1:9" x14ac:dyDescent="0.25">
      <c r="A2704" s="12" t="s">
        <v>244</v>
      </c>
      <c r="B2704" s="13" t="s">
        <v>245</v>
      </c>
      <c r="C2704" s="14">
        <v>142</v>
      </c>
      <c r="D2704" s="14">
        <v>1996</v>
      </c>
      <c r="E2704">
        <f t="shared" si="42"/>
        <v>1421996</v>
      </c>
      <c r="F2704" s="41">
        <f>IFERROR(VLOOKUP(E2704,Heritage!$E$3:$H$4601,4,FALSE),"")</f>
        <v>0.7</v>
      </c>
      <c r="G2704" s="41">
        <f>IFERROR(VLOOKUP(E2704,'PRS até 2014'!$E$4:$L$6307,8,FALSE),"")</f>
        <v>0.80555555555555558</v>
      </c>
      <c r="H2704" s="41">
        <f>IFERROR(VLOOKUP(E2704,'Global Insight'!$E$2:$F$4102,2,FALSE),"")</f>
        <v>0.875</v>
      </c>
      <c r="I2704">
        <f>IFERROR(VLOOKUP(E2704,EIU!$E$2:$H$3662,4,FALSE),"")</f>
        <v>0.875</v>
      </c>
    </row>
    <row r="2705" spans="1:9" x14ac:dyDescent="0.25">
      <c r="A2705" s="12" t="s">
        <v>248</v>
      </c>
      <c r="B2705" s="13" t="s">
        <v>249</v>
      </c>
      <c r="C2705" s="14">
        <v>143</v>
      </c>
      <c r="D2705" s="14">
        <v>1996</v>
      </c>
      <c r="E2705">
        <f t="shared" si="42"/>
        <v>1431996</v>
      </c>
      <c r="F2705" s="41" t="str">
        <f>IFERROR(VLOOKUP(E2705,Heritage!$E$3:$H$4601,4,FALSE),"")</f>
        <v/>
      </c>
      <c r="G2705" s="41">
        <f>IFERROR(VLOOKUP(E2705,'PRS até 2014'!$E$4:$L$6307,8,FALSE),"")</f>
        <v>0.61111111111111116</v>
      </c>
      <c r="H2705" s="41">
        <f>IFERROR(VLOOKUP(E2705,'Global Insight'!$E$2:$F$4102,2,FALSE),"")</f>
        <v>0.75</v>
      </c>
      <c r="I2705">
        <f>IFERROR(VLOOKUP(E2705,EIU!$E$2:$H$3662,4,FALSE),"")</f>
        <v>0.35</v>
      </c>
    </row>
    <row r="2706" spans="1:9" x14ac:dyDescent="0.25">
      <c r="A2706" s="12" t="s">
        <v>250</v>
      </c>
      <c r="B2706" s="13" t="s">
        <v>390</v>
      </c>
      <c r="C2706" s="14">
        <v>144</v>
      </c>
      <c r="D2706" s="14">
        <v>1996</v>
      </c>
      <c r="E2706">
        <f t="shared" si="42"/>
        <v>1441996</v>
      </c>
      <c r="F2706" s="41">
        <f>IFERROR(VLOOKUP(E2706,Heritage!$E$3:$H$4601,4,FALSE),"")</f>
        <v>0.3</v>
      </c>
      <c r="G2706" s="41">
        <f>IFERROR(VLOOKUP(E2706,'PRS até 2014'!$E$4:$L$6307,8,FALSE),"")</f>
        <v>0.61111111111111105</v>
      </c>
      <c r="H2706" s="41">
        <f>IFERROR(VLOOKUP(E2706,'Global Insight'!$E$2:$F$4102,2,FALSE),"")</f>
        <v>0.625</v>
      </c>
      <c r="I2706">
        <f>IFERROR(VLOOKUP(E2706,EIU!$E$2:$H$3662,4,FALSE),"")</f>
        <v>0.47499999999999998</v>
      </c>
    </row>
    <row r="2707" spans="1:9" x14ac:dyDescent="0.25">
      <c r="A2707" s="12" t="s">
        <v>251</v>
      </c>
      <c r="B2707" s="13" t="s">
        <v>252</v>
      </c>
      <c r="C2707" s="14">
        <v>145</v>
      </c>
      <c r="D2707" s="14">
        <v>1996</v>
      </c>
      <c r="E2707">
        <f t="shared" si="42"/>
        <v>1451996</v>
      </c>
      <c r="F2707" s="41">
        <f>IFERROR(VLOOKUP(E2707,Heritage!$E$3:$H$4601,4,FALSE),"")</f>
        <v>0.5</v>
      </c>
      <c r="G2707" s="41">
        <f>IFERROR(VLOOKUP(E2707,'PRS até 2014'!$E$4:$L$6307,8,FALSE),"")</f>
        <v>0.49999999999999994</v>
      </c>
      <c r="H2707" s="41">
        <f>IFERROR(VLOOKUP(E2707,'Global Insight'!$E$2:$F$4102,2,FALSE),"")</f>
        <v>0.375</v>
      </c>
      <c r="I2707">
        <f>IFERROR(VLOOKUP(E2707,EIU!$E$2:$H$3662,4,FALSE),"")</f>
        <v>0.2</v>
      </c>
    </row>
    <row r="2708" spans="1:9" x14ac:dyDescent="0.25">
      <c r="A2708" s="12" t="s">
        <v>253</v>
      </c>
      <c r="B2708" s="13" t="s">
        <v>254</v>
      </c>
      <c r="C2708" s="14">
        <v>146</v>
      </c>
      <c r="D2708" s="14">
        <v>1996</v>
      </c>
      <c r="E2708">
        <f t="shared" si="42"/>
        <v>1461996</v>
      </c>
      <c r="F2708" s="41">
        <f>IFERROR(VLOOKUP(E2708,Heritage!$E$3:$H$4601,4,FALSE),"")</f>
        <v>0.1</v>
      </c>
      <c r="G2708" s="41" t="str">
        <f>IFERROR(VLOOKUP(E2708,'PRS até 2014'!$E$4:$L$6307,8,FALSE),"")</f>
        <v xml:space="preserve"> </v>
      </c>
      <c r="H2708" s="41">
        <f>IFERROR(VLOOKUP(E2708,'Global Insight'!$E$2:$F$4102,2,FALSE),"")</f>
        <v>0.25</v>
      </c>
      <c r="I2708" t="str">
        <f>IFERROR(VLOOKUP(E2708,EIU!$E$2:$H$3662,4,FALSE),"")</f>
        <v/>
      </c>
    </row>
    <row r="2709" spans="1:9" x14ac:dyDescent="0.25">
      <c r="A2709" s="12" t="s">
        <v>365</v>
      </c>
      <c r="B2709" s="13" t="s">
        <v>391</v>
      </c>
      <c r="C2709" s="14">
        <v>147</v>
      </c>
      <c r="D2709" s="14">
        <v>1996</v>
      </c>
      <c r="E2709">
        <f t="shared" si="42"/>
        <v>1471996</v>
      </c>
      <c r="F2709" s="41">
        <f>IFERROR(VLOOKUP(E2709,Heritage!$E$3:$H$4601,4,FALSE),"")</f>
        <v>0.5</v>
      </c>
      <c r="G2709" s="41" t="str">
        <f>IFERROR(VLOOKUP(E2709,'PRS até 2014'!$E$4:$L$6307,8,FALSE),"")</f>
        <v xml:space="preserve"> </v>
      </c>
      <c r="H2709" s="41">
        <f>IFERROR(VLOOKUP(E2709,'Global Insight'!$E$2:$F$4102,2,FALSE),"")</f>
        <v>0.875</v>
      </c>
      <c r="I2709" t="str">
        <f>IFERROR(VLOOKUP(E2709,EIU!$E$2:$H$3662,4,FALSE),"")</f>
        <v/>
      </c>
    </row>
    <row r="2710" spans="1:9" x14ac:dyDescent="0.25">
      <c r="A2710" s="12" t="s">
        <v>366</v>
      </c>
      <c r="B2710" s="13" t="s">
        <v>392</v>
      </c>
      <c r="C2710" s="14">
        <v>148</v>
      </c>
      <c r="D2710" s="14">
        <v>1996</v>
      </c>
      <c r="E2710">
        <f t="shared" si="42"/>
        <v>1481996</v>
      </c>
      <c r="F2710" s="41" t="str">
        <f>IFERROR(VLOOKUP(E2710,Heritage!$E$3:$H$4601,4,FALSE),"")</f>
        <v/>
      </c>
      <c r="G2710" s="41" t="str">
        <f>IFERROR(VLOOKUP(E2710,'PRS até 2014'!$E$4:$L$6307,8,FALSE),"")</f>
        <v xml:space="preserve"> </v>
      </c>
      <c r="H2710" s="41" t="str">
        <f>IFERROR(VLOOKUP(E2710,'Global Insight'!$E$2:$F$4102,2,FALSE),"")</f>
        <v/>
      </c>
      <c r="I2710" t="str">
        <f>IFERROR(VLOOKUP(E2710,EIU!$E$2:$H$3662,4,FALSE),"")</f>
        <v/>
      </c>
    </row>
    <row r="2711" spans="1:9" x14ac:dyDescent="0.25">
      <c r="A2711" s="12" t="s">
        <v>272</v>
      </c>
      <c r="B2711" s="13" t="s">
        <v>273</v>
      </c>
      <c r="C2711" s="14">
        <v>149</v>
      </c>
      <c r="D2711" s="14">
        <v>1996</v>
      </c>
      <c r="E2711">
        <f t="shared" si="42"/>
        <v>1491996</v>
      </c>
      <c r="F2711" s="41" t="str">
        <f>IFERROR(VLOOKUP(E2711,Heritage!$E$3:$H$4601,4,FALSE),"")</f>
        <v/>
      </c>
      <c r="G2711" s="41" t="str">
        <f>IFERROR(VLOOKUP(E2711,'PRS até 2014'!$E$4:$L$6307,8,FALSE),"")</f>
        <v xml:space="preserve"> </v>
      </c>
      <c r="H2711" s="41">
        <f>IFERROR(VLOOKUP(E2711,'Global Insight'!$E$2:$F$4102,2,FALSE),"")</f>
        <v>0.625</v>
      </c>
      <c r="I2711" t="str">
        <f>IFERROR(VLOOKUP(E2711,EIU!$E$2:$H$3662,4,FALSE),"")</f>
        <v/>
      </c>
    </row>
    <row r="2712" spans="1:9" x14ac:dyDescent="0.25">
      <c r="A2712" s="12" t="s">
        <v>255</v>
      </c>
      <c r="B2712" s="13" t="s">
        <v>256</v>
      </c>
      <c r="C2712" s="14">
        <v>150</v>
      </c>
      <c r="D2712" s="14">
        <v>1996</v>
      </c>
      <c r="E2712">
        <f t="shared" si="42"/>
        <v>1501996</v>
      </c>
      <c r="F2712" s="41">
        <f>IFERROR(VLOOKUP(E2712,Heritage!$E$3:$H$4601,4,FALSE),"")</f>
        <v>0.9</v>
      </c>
      <c r="G2712" s="41">
        <f>IFERROR(VLOOKUP(E2712,'PRS até 2014'!$E$4:$L$6307,8,FALSE),"")</f>
        <v>0.55555555555555558</v>
      </c>
      <c r="H2712" s="41">
        <f>IFERROR(VLOOKUP(E2712,'Global Insight'!$E$2:$F$4102,2,FALSE),"")</f>
        <v>0.625</v>
      </c>
      <c r="I2712">
        <f>IFERROR(VLOOKUP(E2712,EIU!$E$2:$H$3662,4,FALSE),"")</f>
        <v>0.4</v>
      </c>
    </row>
    <row r="2713" spans="1:9" x14ac:dyDescent="0.25">
      <c r="A2713" s="12" t="s">
        <v>259</v>
      </c>
      <c r="B2713" s="13" t="s">
        <v>260</v>
      </c>
      <c r="C2713" s="14">
        <v>151</v>
      </c>
      <c r="D2713" s="14">
        <v>1996</v>
      </c>
      <c r="E2713">
        <f t="shared" si="42"/>
        <v>1511996</v>
      </c>
      <c r="F2713" s="41">
        <f>IFERROR(VLOOKUP(E2713,Heritage!$E$3:$H$4601,4,FALSE),"")</f>
        <v>0.7</v>
      </c>
      <c r="G2713" s="41">
        <f>IFERROR(VLOOKUP(E2713,'PRS até 2014'!$E$4:$L$6307,8,FALSE),"")</f>
        <v>0.5</v>
      </c>
      <c r="H2713" s="41">
        <f>IFERROR(VLOOKUP(E2713,'Global Insight'!$E$2:$F$4102,2,FALSE),"")</f>
        <v>0.625</v>
      </c>
      <c r="I2713">
        <f>IFERROR(VLOOKUP(E2713,EIU!$E$2:$H$3662,4,FALSE),"")</f>
        <v>0.35</v>
      </c>
    </row>
    <row r="2714" spans="1:9" x14ac:dyDescent="0.25">
      <c r="A2714" s="12" t="s">
        <v>271</v>
      </c>
      <c r="B2714" s="13" t="s">
        <v>393</v>
      </c>
      <c r="C2714" s="14">
        <v>152</v>
      </c>
      <c r="D2714" s="14">
        <v>1996</v>
      </c>
      <c r="E2714">
        <f t="shared" si="42"/>
        <v>1521996</v>
      </c>
      <c r="F2714" s="41" t="str">
        <f>IFERROR(VLOOKUP(E2714,Heritage!$E$3:$H$4601,4,FALSE),"")</f>
        <v/>
      </c>
      <c r="G2714" s="41">
        <f>IFERROR(VLOOKUP(E2714,'PRS até 2014'!$E$4:$L$6307,8,FALSE),"")</f>
        <v>0.63888888888888884</v>
      </c>
      <c r="H2714" s="41">
        <f>IFERROR(VLOOKUP(E2714,'Global Insight'!$E$2:$F$4102,2,FALSE),"")</f>
        <v>0.1875</v>
      </c>
      <c r="I2714">
        <f>IFERROR(VLOOKUP(E2714,EIU!$E$2:$H$3662,4,FALSE),"")</f>
        <v>0.125</v>
      </c>
    </row>
    <row r="2715" spans="1:9" x14ac:dyDescent="0.25">
      <c r="A2715" s="12" t="s">
        <v>284</v>
      </c>
      <c r="B2715" s="13" t="s">
        <v>285</v>
      </c>
      <c r="C2715" s="14">
        <v>153</v>
      </c>
      <c r="D2715" s="14">
        <v>1996</v>
      </c>
      <c r="E2715">
        <f t="shared" si="42"/>
        <v>1531996</v>
      </c>
      <c r="F2715" s="41" t="str">
        <f>IFERROR(VLOOKUP(E2715,Heritage!$E$3:$H$4601,4,FALSE),"")</f>
        <v/>
      </c>
      <c r="G2715" s="41" t="str">
        <f>IFERROR(VLOOKUP(E2715,'PRS até 2014'!$E$4:$L$6307,8,FALSE),"")</f>
        <v xml:space="preserve"> </v>
      </c>
      <c r="H2715" s="41">
        <f>IFERROR(VLOOKUP(E2715,'Global Insight'!$E$2:$F$4102,2,FALSE),"")</f>
        <v>0.8125</v>
      </c>
      <c r="I2715" t="str">
        <f>IFERROR(VLOOKUP(E2715,EIU!$E$2:$H$3662,4,FALSE),"")</f>
        <v/>
      </c>
    </row>
    <row r="2716" spans="1:9" x14ac:dyDescent="0.25">
      <c r="A2716" s="12" t="s">
        <v>265</v>
      </c>
      <c r="B2716" s="13" t="s">
        <v>266</v>
      </c>
      <c r="C2716" s="14">
        <v>154</v>
      </c>
      <c r="D2716" s="14">
        <v>1996</v>
      </c>
      <c r="E2716">
        <f t="shared" si="42"/>
        <v>1541996</v>
      </c>
      <c r="F2716" s="41">
        <f>IFERROR(VLOOKUP(E2716,Heritage!$E$3:$H$4601,4,FALSE),"")</f>
        <v>0.3</v>
      </c>
      <c r="G2716" s="41">
        <f>IFERROR(VLOOKUP(E2716,'PRS até 2014'!$E$4:$L$6307,8,FALSE),"")</f>
        <v>0.33333333333333331</v>
      </c>
      <c r="H2716" s="41">
        <f>IFERROR(VLOOKUP(E2716,'Global Insight'!$E$2:$F$4102,2,FALSE),"")</f>
        <v>0.25</v>
      </c>
      <c r="I2716" t="str">
        <f>IFERROR(VLOOKUP(E2716,EIU!$E$2:$H$3662,4,FALSE),"")</f>
        <v/>
      </c>
    </row>
    <row r="2717" spans="1:9" x14ac:dyDescent="0.25">
      <c r="A2717" s="12" t="s">
        <v>261</v>
      </c>
      <c r="B2717" s="13" t="s">
        <v>262</v>
      </c>
      <c r="C2717" s="14">
        <v>155</v>
      </c>
      <c r="D2717" s="14">
        <v>1996</v>
      </c>
      <c r="E2717">
        <f t="shared" si="42"/>
        <v>1551996</v>
      </c>
      <c r="F2717" s="41">
        <f>IFERROR(VLOOKUP(E2717,Heritage!$E$3:$H$4601,4,FALSE),"")</f>
        <v>0.9</v>
      </c>
      <c r="G2717" s="41">
        <f>IFERROR(VLOOKUP(E2717,'PRS até 2014'!$E$4:$L$6307,8,FALSE),"")</f>
        <v>0.80555555555555547</v>
      </c>
      <c r="H2717" s="41">
        <f>IFERROR(VLOOKUP(E2717,'Global Insight'!$E$2:$F$4102,2,FALSE),"")</f>
        <v>0.75</v>
      </c>
      <c r="I2717">
        <f>IFERROR(VLOOKUP(E2717,EIU!$E$2:$H$3662,4,FALSE),"")</f>
        <v>0.82499999999999996</v>
      </c>
    </row>
    <row r="2718" spans="1:9" x14ac:dyDescent="0.25">
      <c r="A2718" s="12" t="s">
        <v>276</v>
      </c>
      <c r="B2718" s="13" t="s">
        <v>277</v>
      </c>
      <c r="C2718" s="14">
        <v>156</v>
      </c>
      <c r="D2718" s="14">
        <v>1996</v>
      </c>
      <c r="E2718">
        <f t="shared" si="42"/>
        <v>1561996</v>
      </c>
      <c r="F2718" s="41">
        <f>IFERROR(VLOOKUP(E2718,Heritage!$E$3:$H$4601,4,FALSE),"")</f>
        <v>0.5</v>
      </c>
      <c r="G2718" s="41">
        <f>IFERROR(VLOOKUP(E2718,'PRS até 2014'!$E$4:$L$6307,8,FALSE),"")</f>
        <v>0.63888888888888884</v>
      </c>
      <c r="H2718" s="41">
        <f>IFERROR(VLOOKUP(E2718,'Global Insight'!$E$2:$F$4102,2,FALSE),"")</f>
        <v>0.6875</v>
      </c>
      <c r="I2718">
        <f>IFERROR(VLOOKUP(E2718,EIU!$E$2:$H$3662,4,FALSE),"")</f>
        <v>0.52500000000000002</v>
      </c>
    </row>
    <row r="2719" spans="1:9" x14ac:dyDescent="0.25">
      <c r="A2719" s="12" t="s">
        <v>278</v>
      </c>
      <c r="B2719" s="13" t="s">
        <v>279</v>
      </c>
      <c r="C2719" s="14">
        <v>157</v>
      </c>
      <c r="D2719" s="14">
        <v>1996</v>
      </c>
      <c r="E2719">
        <f t="shared" si="42"/>
        <v>1571996</v>
      </c>
      <c r="F2719" s="41">
        <f>IFERROR(VLOOKUP(E2719,Heritage!$E$3:$H$4601,4,FALSE),"")</f>
        <v>0.5</v>
      </c>
      <c r="G2719" s="41" t="str">
        <f>IFERROR(VLOOKUP(E2719,'PRS até 2014'!$E$4:$L$6307,8,FALSE),"")</f>
        <v xml:space="preserve"> </v>
      </c>
      <c r="H2719" s="41">
        <f>IFERROR(VLOOKUP(E2719,'Global Insight'!$E$2:$F$4102,2,FALSE),"")</f>
        <v>0.875</v>
      </c>
      <c r="I2719">
        <f>IFERROR(VLOOKUP(E2719,EIU!$E$2:$H$3662,4,FALSE),"")</f>
        <v>0.77500000000000002</v>
      </c>
    </row>
    <row r="2720" spans="1:9" x14ac:dyDescent="0.25">
      <c r="A2720" s="12" t="s">
        <v>263</v>
      </c>
      <c r="B2720" s="13" t="s">
        <v>264</v>
      </c>
      <c r="C2720" s="14">
        <v>158</v>
      </c>
      <c r="D2720" s="14">
        <v>1996</v>
      </c>
      <c r="E2720">
        <f t="shared" si="42"/>
        <v>1581996</v>
      </c>
      <c r="F2720" s="41" t="str">
        <f>IFERROR(VLOOKUP(E2720,Heritage!$E$3:$H$4601,4,FALSE),"")</f>
        <v/>
      </c>
      <c r="G2720" s="41" t="str">
        <f>IFERROR(VLOOKUP(E2720,'PRS até 2014'!$E$4:$L$6307,8,FALSE),"")</f>
        <v xml:space="preserve"> </v>
      </c>
      <c r="H2720" s="41" t="str">
        <f>IFERROR(VLOOKUP(E2720,'Global Insight'!$E$2:$F$4102,2,FALSE),"")</f>
        <v/>
      </c>
      <c r="I2720" t="str">
        <f>IFERROR(VLOOKUP(E2720,EIU!$E$2:$H$3662,4,FALSE),"")</f>
        <v/>
      </c>
    </row>
    <row r="2721" spans="1:9" x14ac:dyDescent="0.25">
      <c r="A2721" s="12" t="s">
        <v>269</v>
      </c>
      <c r="B2721" s="13" t="s">
        <v>270</v>
      </c>
      <c r="C2721" s="14">
        <v>159</v>
      </c>
      <c r="D2721" s="14">
        <v>1996</v>
      </c>
      <c r="E2721">
        <f t="shared" si="42"/>
        <v>1591996</v>
      </c>
      <c r="F2721" s="41" t="str">
        <f>IFERROR(VLOOKUP(E2721,Heritage!$E$3:$H$4601,4,FALSE),"")</f>
        <v/>
      </c>
      <c r="G2721" s="41">
        <f>IFERROR(VLOOKUP(E2721,'PRS até 2014'!$E$4:$L$6307,8,FALSE),"")</f>
        <v>0.19444444444444445</v>
      </c>
      <c r="H2721" s="41">
        <f>IFERROR(VLOOKUP(E2721,'Global Insight'!$E$2:$F$4102,2,FALSE),"")</f>
        <v>6.25E-2</v>
      </c>
      <c r="I2721" t="str">
        <f>IFERROR(VLOOKUP(E2721,EIU!$E$2:$H$3662,4,FALSE),"")</f>
        <v/>
      </c>
    </row>
    <row r="2722" spans="1:9" x14ac:dyDescent="0.25">
      <c r="A2722" s="12" t="s">
        <v>327</v>
      </c>
      <c r="B2722" s="13" t="s">
        <v>328</v>
      </c>
      <c r="C2722" s="14">
        <v>160</v>
      </c>
      <c r="D2722" s="14">
        <v>1996</v>
      </c>
      <c r="E2722">
        <f t="shared" si="42"/>
        <v>1601996</v>
      </c>
      <c r="F2722" s="41">
        <f>IFERROR(VLOOKUP(E2722,Heritage!$E$3:$H$4601,4,FALSE),"")</f>
        <v>0.5</v>
      </c>
      <c r="G2722" s="41">
        <f>IFERROR(VLOOKUP(E2722,'PRS até 2014'!$E$4:$L$6307,8,FALSE),"")</f>
        <v>0.69444444444444442</v>
      </c>
      <c r="H2722" s="41">
        <f>IFERROR(VLOOKUP(E2722,'Global Insight'!$E$2:$F$4102,2,FALSE),"")</f>
        <v>0.5</v>
      </c>
      <c r="I2722">
        <f>IFERROR(VLOOKUP(E2722,EIU!$E$2:$H$3662,4,FALSE),"")</f>
        <v>0.52500000000000002</v>
      </c>
    </row>
    <row r="2723" spans="1:9" x14ac:dyDescent="0.25">
      <c r="A2723" s="12" t="s">
        <v>89</v>
      </c>
      <c r="B2723" s="13" t="s">
        <v>90</v>
      </c>
      <c r="C2723" s="14">
        <v>161</v>
      </c>
      <c r="D2723" s="14">
        <v>1996</v>
      </c>
      <c r="E2723">
        <f t="shared" si="42"/>
        <v>1611996</v>
      </c>
      <c r="F2723" s="41">
        <f>IFERROR(VLOOKUP(E2723,Heritage!$E$3:$H$4601,4,FALSE),"")</f>
        <v>0.7</v>
      </c>
      <c r="G2723" s="41">
        <f>IFERROR(VLOOKUP(E2723,'PRS até 2014'!$E$4:$L$6307,8,FALSE),"")</f>
        <v>0.80555555555555558</v>
      </c>
      <c r="H2723" s="41">
        <f>IFERROR(VLOOKUP(E2723,'Global Insight'!$E$2:$F$4102,2,FALSE),"")</f>
        <v>0.9375</v>
      </c>
      <c r="I2723">
        <f>IFERROR(VLOOKUP(E2723,EIU!$E$2:$H$3662,4,FALSE),"")</f>
        <v>0.875</v>
      </c>
    </row>
    <row r="2724" spans="1:9" x14ac:dyDescent="0.25">
      <c r="A2724" s="12" t="s">
        <v>173</v>
      </c>
      <c r="B2724" s="13" t="s">
        <v>174</v>
      </c>
      <c r="C2724" s="14">
        <v>162</v>
      </c>
      <c r="D2724" s="14">
        <v>1996</v>
      </c>
      <c r="E2724">
        <f t="shared" si="42"/>
        <v>1621996</v>
      </c>
      <c r="F2724" s="41">
        <f>IFERROR(VLOOKUP(E2724,Heritage!$E$3:$H$4601,4,FALSE),"")</f>
        <v>0.5</v>
      </c>
      <c r="G2724" s="41">
        <f>IFERROR(VLOOKUP(E2724,'PRS até 2014'!$E$4:$L$6307,8,FALSE),"")</f>
        <v>0.61111111111111105</v>
      </c>
      <c r="H2724" s="41">
        <f>IFERROR(VLOOKUP(E2724,'Global Insight'!$E$2:$F$4102,2,FALSE),"")</f>
        <v>0.6875</v>
      </c>
      <c r="I2724">
        <f>IFERROR(VLOOKUP(E2724,EIU!$E$2:$H$3662,4,FALSE),"")</f>
        <v>0.45</v>
      </c>
    </row>
    <row r="2725" spans="1:9" x14ac:dyDescent="0.25">
      <c r="A2725" s="12" t="s">
        <v>367</v>
      </c>
      <c r="B2725" s="13" t="s">
        <v>394</v>
      </c>
      <c r="C2725" s="14">
        <v>163</v>
      </c>
      <c r="D2725" s="14">
        <v>1996</v>
      </c>
      <c r="E2725">
        <f t="shared" si="42"/>
        <v>1631996</v>
      </c>
      <c r="F2725" s="41" t="str">
        <f>IFERROR(VLOOKUP(E2725,Heritage!$E$3:$H$4601,4,FALSE),"")</f>
        <v/>
      </c>
      <c r="G2725" s="41" t="str">
        <f>IFERROR(VLOOKUP(E2725,'PRS até 2014'!$E$4:$L$6307,8,FALSE),"")</f>
        <v xml:space="preserve"> </v>
      </c>
      <c r="H2725" s="41" t="str">
        <f>IFERROR(VLOOKUP(E2725,'Global Insight'!$E$2:$F$4102,2,FALSE),"")</f>
        <v/>
      </c>
      <c r="I2725" t="str">
        <f>IFERROR(VLOOKUP(E2725,EIU!$E$2:$H$3662,4,FALSE),"")</f>
        <v/>
      </c>
    </row>
    <row r="2726" spans="1:9" x14ac:dyDescent="0.25">
      <c r="A2726" s="12" t="s">
        <v>368</v>
      </c>
      <c r="B2726" s="13" t="s">
        <v>395</v>
      </c>
      <c r="C2726" s="14">
        <v>164</v>
      </c>
      <c r="D2726" s="14">
        <v>1996</v>
      </c>
      <c r="E2726">
        <f t="shared" si="42"/>
        <v>1641996</v>
      </c>
      <c r="F2726" s="41" t="str">
        <f>IFERROR(VLOOKUP(E2726,Heritage!$E$3:$H$4601,4,FALSE),"")</f>
        <v/>
      </c>
      <c r="G2726" s="41" t="str">
        <f>IFERROR(VLOOKUP(E2726,'PRS até 2014'!$E$4:$L$6307,8,FALSE),"")</f>
        <v xml:space="preserve"> </v>
      </c>
      <c r="H2726" s="41" t="str">
        <f>IFERROR(VLOOKUP(E2726,'Global Insight'!$E$2:$F$4102,2,FALSE),"")</f>
        <v/>
      </c>
      <c r="I2726" t="str">
        <f>IFERROR(VLOOKUP(E2726,EIU!$E$2:$H$3662,4,FALSE),"")</f>
        <v/>
      </c>
    </row>
    <row r="2727" spans="1:9" x14ac:dyDescent="0.25">
      <c r="A2727" s="12" t="s">
        <v>369</v>
      </c>
      <c r="B2727" s="13" t="s">
        <v>396</v>
      </c>
      <c r="C2727" s="14">
        <v>165</v>
      </c>
      <c r="D2727" s="14">
        <v>1996</v>
      </c>
      <c r="E2727">
        <f t="shared" si="42"/>
        <v>1651996</v>
      </c>
      <c r="F2727" s="41" t="str">
        <f>IFERROR(VLOOKUP(E2727,Heritage!$E$3:$H$4601,4,FALSE),"")</f>
        <v/>
      </c>
      <c r="G2727" s="41" t="str">
        <f>IFERROR(VLOOKUP(E2727,'PRS até 2014'!$E$4:$L$6307,8,FALSE),"")</f>
        <v xml:space="preserve"> </v>
      </c>
      <c r="H2727" s="41" t="str">
        <f>IFERROR(VLOOKUP(E2727,'Global Insight'!$E$2:$F$4102,2,FALSE),"")</f>
        <v/>
      </c>
      <c r="I2727" t="str">
        <f>IFERROR(VLOOKUP(E2727,EIU!$E$2:$H$3662,4,FALSE),"")</f>
        <v/>
      </c>
    </row>
    <row r="2728" spans="1:9" x14ac:dyDescent="0.25">
      <c r="A2728" s="12" t="s">
        <v>257</v>
      </c>
      <c r="B2728" s="13" t="s">
        <v>258</v>
      </c>
      <c r="C2728" s="14">
        <v>166</v>
      </c>
      <c r="D2728" s="14">
        <v>1996</v>
      </c>
      <c r="E2728">
        <f t="shared" si="42"/>
        <v>1661996</v>
      </c>
      <c r="F2728" s="41">
        <f>IFERROR(VLOOKUP(E2728,Heritage!$E$3:$H$4601,4,FALSE),"")</f>
        <v>0.3</v>
      </c>
      <c r="G2728" s="41">
        <f>IFERROR(VLOOKUP(E2728,'PRS até 2014'!$E$4:$L$6307,8,FALSE),"")</f>
        <v>0.27777777777777779</v>
      </c>
      <c r="H2728" s="41">
        <f>IFERROR(VLOOKUP(E2728,'Global Insight'!$E$2:$F$4102,2,FALSE),"")</f>
        <v>0.25</v>
      </c>
      <c r="I2728">
        <f>IFERROR(VLOOKUP(E2728,EIU!$E$2:$H$3662,4,FALSE),"")</f>
        <v>0.05</v>
      </c>
    </row>
    <row r="2729" spans="1:9" x14ac:dyDescent="0.25">
      <c r="A2729" s="12" t="s">
        <v>274</v>
      </c>
      <c r="B2729" s="13" t="s">
        <v>275</v>
      </c>
      <c r="C2729" s="14">
        <v>167</v>
      </c>
      <c r="D2729" s="14">
        <v>1996</v>
      </c>
      <c r="E2729">
        <f t="shared" si="42"/>
        <v>1671996</v>
      </c>
      <c r="F2729" s="41">
        <f>IFERROR(VLOOKUP(E2729,Heritage!$E$3:$H$4601,4,FALSE),"")</f>
        <v>0.5</v>
      </c>
      <c r="G2729" s="41">
        <f>IFERROR(VLOOKUP(E2729,'PRS até 2014'!$E$4:$L$6307,8,FALSE),"")</f>
        <v>0.47222222222222221</v>
      </c>
      <c r="H2729" s="41">
        <f>IFERROR(VLOOKUP(E2729,'Global Insight'!$E$2:$F$4102,2,FALSE),"")</f>
        <v>0.5625</v>
      </c>
      <c r="I2729" t="str">
        <f>IFERROR(VLOOKUP(E2729,EIU!$E$2:$H$3662,4,FALSE),"")</f>
        <v/>
      </c>
    </row>
    <row r="2730" spans="1:9" x14ac:dyDescent="0.25">
      <c r="A2730" s="12" t="s">
        <v>282</v>
      </c>
      <c r="B2730" s="13" t="s">
        <v>283</v>
      </c>
      <c r="C2730" s="14">
        <v>168</v>
      </c>
      <c r="D2730" s="14">
        <v>1996</v>
      </c>
      <c r="E2730">
        <f t="shared" si="42"/>
        <v>1681996</v>
      </c>
      <c r="F2730" s="41" t="str">
        <f>IFERROR(VLOOKUP(E2730,Heritage!$E$3:$H$4601,4,FALSE),"")</f>
        <v/>
      </c>
      <c r="G2730" s="41" t="str">
        <f>IFERROR(VLOOKUP(E2730,'PRS até 2014'!$E$4:$L$6307,8,FALSE),"")</f>
        <v xml:space="preserve"> </v>
      </c>
      <c r="H2730" s="41">
        <f>IFERROR(VLOOKUP(E2730,'Global Insight'!$E$2:$F$4102,2,FALSE),"")</f>
        <v>0.3125</v>
      </c>
      <c r="I2730" t="str">
        <f>IFERROR(VLOOKUP(E2730,EIU!$E$2:$H$3662,4,FALSE),"")</f>
        <v/>
      </c>
    </row>
    <row r="2731" spans="1:9" x14ac:dyDescent="0.25">
      <c r="A2731" s="12" t="s">
        <v>280</v>
      </c>
      <c r="B2731" s="13" t="s">
        <v>281</v>
      </c>
      <c r="C2731" s="14">
        <v>169</v>
      </c>
      <c r="D2731" s="14">
        <v>1996</v>
      </c>
      <c r="E2731">
        <f t="shared" si="42"/>
        <v>1691996</v>
      </c>
      <c r="F2731" s="41">
        <f>IFERROR(VLOOKUP(E2731,Heritage!$E$3:$H$4601,4,FALSE),"")</f>
        <v>0.7</v>
      </c>
      <c r="G2731" s="41">
        <f>IFERROR(VLOOKUP(E2731,'PRS até 2014'!$E$4:$L$6307,8,FALSE),"")</f>
        <v>0.88888888888888884</v>
      </c>
      <c r="H2731" s="41">
        <f>IFERROR(VLOOKUP(E2731,'Global Insight'!$E$2:$F$4102,2,FALSE),"")</f>
        <v>1</v>
      </c>
      <c r="I2731">
        <f>IFERROR(VLOOKUP(E2731,EIU!$E$2:$H$3662,4,FALSE),"")</f>
        <v>1</v>
      </c>
    </row>
    <row r="2732" spans="1:9" x14ac:dyDescent="0.25">
      <c r="A2732" s="12" t="s">
        <v>49</v>
      </c>
      <c r="B2732" s="13" t="s">
        <v>50</v>
      </c>
      <c r="C2732" s="14">
        <v>170</v>
      </c>
      <c r="D2732" s="14">
        <v>1996</v>
      </c>
      <c r="E2732">
        <f t="shared" si="42"/>
        <v>1701996</v>
      </c>
      <c r="F2732" s="41">
        <f>IFERROR(VLOOKUP(E2732,Heritage!$E$3:$H$4601,4,FALSE),"")</f>
        <v>0.9</v>
      </c>
      <c r="G2732" s="41">
        <f>IFERROR(VLOOKUP(E2732,'PRS até 2014'!$E$4:$L$6307,8,FALSE),"")</f>
        <v>0.75</v>
      </c>
      <c r="H2732" s="41">
        <f>IFERROR(VLOOKUP(E2732,'Global Insight'!$E$2:$F$4102,2,FALSE),"")</f>
        <v>1</v>
      </c>
      <c r="I2732">
        <f>IFERROR(VLOOKUP(E2732,EIU!$E$2:$H$3662,4,FALSE),"")</f>
        <v>1</v>
      </c>
    </row>
    <row r="2733" spans="1:9" x14ac:dyDescent="0.25">
      <c r="A2733" s="12" t="s">
        <v>286</v>
      </c>
      <c r="B2733" s="13" t="s">
        <v>287</v>
      </c>
      <c r="C2733" s="14">
        <v>171</v>
      </c>
      <c r="D2733" s="14">
        <v>1996</v>
      </c>
      <c r="E2733">
        <f t="shared" si="42"/>
        <v>1711996</v>
      </c>
      <c r="F2733" s="41">
        <f>IFERROR(VLOOKUP(E2733,Heritage!$E$3:$H$4601,4,FALSE),"")</f>
        <v>0.3</v>
      </c>
      <c r="G2733" s="41">
        <f>IFERROR(VLOOKUP(E2733,'PRS até 2014'!$E$4:$L$6307,8,FALSE),"")</f>
        <v>0.66666666666666663</v>
      </c>
      <c r="H2733" s="41">
        <f>IFERROR(VLOOKUP(E2733,'Global Insight'!$E$2:$F$4102,2,FALSE),"")</f>
        <v>0.5625</v>
      </c>
      <c r="I2733">
        <f>IFERROR(VLOOKUP(E2733,EIU!$E$2:$H$3662,4,FALSE),"")</f>
        <v>0.27500000000000002</v>
      </c>
    </row>
    <row r="2734" spans="1:9" x14ac:dyDescent="0.25">
      <c r="A2734" s="12" t="s">
        <v>370</v>
      </c>
      <c r="B2734" s="13" t="s">
        <v>305</v>
      </c>
      <c r="C2734" s="14">
        <v>172</v>
      </c>
      <c r="D2734" s="14">
        <v>1996</v>
      </c>
      <c r="E2734">
        <f t="shared" si="42"/>
        <v>1721996</v>
      </c>
      <c r="F2734" s="41">
        <f>IFERROR(VLOOKUP(E2734,Heritage!$E$3:$H$4601,4,FALSE),"")</f>
        <v>0.9</v>
      </c>
      <c r="G2734" s="41">
        <f>IFERROR(VLOOKUP(E2734,'PRS até 2014'!$E$4:$L$6307,8,FALSE),"")</f>
        <v>0.69444444444444442</v>
      </c>
      <c r="H2734" s="41">
        <f>IFERROR(VLOOKUP(E2734,'Global Insight'!$E$2:$F$4102,2,FALSE),"")</f>
        <v>0.75</v>
      </c>
      <c r="I2734">
        <f>IFERROR(VLOOKUP(E2734,EIU!$E$2:$H$3662,4,FALSE),"")</f>
        <v>0.625</v>
      </c>
    </row>
    <row r="2735" spans="1:9" x14ac:dyDescent="0.25">
      <c r="A2735" s="12" t="s">
        <v>294</v>
      </c>
      <c r="B2735" s="13" t="s">
        <v>295</v>
      </c>
      <c r="C2735" s="14">
        <v>173</v>
      </c>
      <c r="D2735" s="14">
        <v>1996</v>
      </c>
      <c r="E2735">
        <f t="shared" si="42"/>
        <v>1731996</v>
      </c>
      <c r="F2735" s="41" t="str">
        <f>IFERROR(VLOOKUP(E2735,Heritage!$E$3:$H$4601,4,FALSE),"")</f>
        <v/>
      </c>
      <c r="G2735" s="41" t="str">
        <f>IFERROR(VLOOKUP(E2735,'PRS até 2014'!$E$4:$L$6307,8,FALSE),"")</f>
        <v xml:space="preserve"> </v>
      </c>
      <c r="H2735" s="41">
        <f>IFERROR(VLOOKUP(E2735,'Global Insight'!$E$2:$F$4102,2,FALSE),"")</f>
        <v>0.1875</v>
      </c>
      <c r="I2735" t="str">
        <f>IFERROR(VLOOKUP(E2735,EIU!$E$2:$H$3662,4,FALSE),"")</f>
        <v/>
      </c>
    </row>
    <row r="2736" spans="1:9" x14ac:dyDescent="0.25">
      <c r="A2736" s="12" t="s">
        <v>306</v>
      </c>
      <c r="B2736" s="13" t="s">
        <v>307</v>
      </c>
      <c r="C2736" s="14">
        <v>174</v>
      </c>
      <c r="D2736" s="14">
        <v>1996</v>
      </c>
      <c r="E2736">
        <f t="shared" si="42"/>
        <v>1741996</v>
      </c>
      <c r="F2736" s="41">
        <f>IFERROR(VLOOKUP(E2736,Heritage!$E$3:$H$4601,4,FALSE),"")</f>
        <v>0.5</v>
      </c>
      <c r="G2736" s="41">
        <f>IFERROR(VLOOKUP(E2736,'PRS até 2014'!$E$4:$L$6307,8,FALSE),"")</f>
        <v>0.61111111111111105</v>
      </c>
      <c r="H2736" s="41">
        <f>IFERROR(VLOOKUP(E2736,'Global Insight'!$E$2:$F$4102,2,FALSE),"")</f>
        <v>0.5</v>
      </c>
      <c r="I2736">
        <f>IFERROR(VLOOKUP(E2736,EIU!$E$2:$H$3662,4,FALSE),"")</f>
        <v>0.32500000000000001</v>
      </c>
    </row>
    <row r="2737" spans="1:9" x14ac:dyDescent="0.25">
      <c r="A2737" s="12" t="s">
        <v>292</v>
      </c>
      <c r="B2737" s="13" t="s">
        <v>293</v>
      </c>
      <c r="C2737" s="14">
        <v>175</v>
      </c>
      <c r="D2737" s="14">
        <v>1996</v>
      </c>
      <c r="E2737">
        <f t="shared" si="42"/>
        <v>1751996</v>
      </c>
      <c r="F2737" s="41">
        <f>IFERROR(VLOOKUP(E2737,Heritage!$E$3:$H$4601,4,FALSE),"")</f>
        <v>0.9</v>
      </c>
      <c r="G2737" s="41">
        <f>IFERROR(VLOOKUP(E2737,'PRS até 2014'!$E$4:$L$6307,8,FALSE),"")</f>
        <v>0.63888888888888884</v>
      </c>
      <c r="H2737" s="41">
        <f>IFERROR(VLOOKUP(E2737,'Global Insight'!$E$2:$F$4102,2,FALSE),"")</f>
        <v>0.6875</v>
      </c>
      <c r="I2737">
        <f>IFERROR(VLOOKUP(E2737,EIU!$E$2:$H$3662,4,FALSE),"")</f>
        <v>0.55000000000000004</v>
      </c>
    </row>
    <row r="2738" spans="1:9" x14ac:dyDescent="0.25">
      <c r="A2738" s="12" t="s">
        <v>339</v>
      </c>
      <c r="B2738" s="13" t="s">
        <v>340</v>
      </c>
      <c r="C2738" s="14">
        <v>176</v>
      </c>
      <c r="D2738" s="14">
        <v>1996</v>
      </c>
      <c r="E2738">
        <f t="shared" si="42"/>
        <v>1761996</v>
      </c>
      <c r="F2738" s="41" t="str">
        <f>IFERROR(VLOOKUP(E2738,Heritage!$E$3:$H$4601,4,FALSE),"")</f>
        <v/>
      </c>
      <c r="G2738" s="41" t="str">
        <f>IFERROR(VLOOKUP(E2738,'PRS até 2014'!$E$4:$L$6307,8,FALSE),"")</f>
        <v xml:space="preserve"> </v>
      </c>
      <c r="H2738" s="41" t="str">
        <f>IFERROR(VLOOKUP(E2738,'Global Insight'!$E$2:$F$4102,2,FALSE),"")</f>
        <v/>
      </c>
      <c r="I2738" t="str">
        <f>IFERROR(VLOOKUP(E2738,EIU!$E$2:$H$3662,4,FALSE),"")</f>
        <v/>
      </c>
    </row>
    <row r="2739" spans="1:9" x14ac:dyDescent="0.25">
      <c r="A2739" s="12" t="s">
        <v>290</v>
      </c>
      <c r="B2739" s="13" t="s">
        <v>291</v>
      </c>
      <c r="C2739" s="14">
        <v>177</v>
      </c>
      <c r="D2739" s="14">
        <v>1996</v>
      </c>
      <c r="E2739">
        <f t="shared" si="42"/>
        <v>1771996</v>
      </c>
      <c r="F2739" s="41" t="str">
        <f>IFERROR(VLOOKUP(E2739,Heritage!$E$3:$H$4601,4,FALSE),"")</f>
        <v/>
      </c>
      <c r="G2739" s="41">
        <f>IFERROR(VLOOKUP(E2739,'PRS até 2014'!$E$4:$L$6307,8,FALSE),"")</f>
        <v>0.44444444444444442</v>
      </c>
      <c r="H2739" s="41">
        <f>IFERROR(VLOOKUP(E2739,'Global Insight'!$E$2:$F$4102,2,FALSE),"")</f>
        <v>0.5</v>
      </c>
      <c r="I2739" t="str">
        <f>IFERROR(VLOOKUP(E2739,EIU!$E$2:$H$3662,4,FALSE),"")</f>
        <v/>
      </c>
    </row>
    <row r="2740" spans="1:9" x14ac:dyDescent="0.25">
      <c r="A2740" s="12" t="s">
        <v>371</v>
      </c>
      <c r="B2740" s="13" t="s">
        <v>397</v>
      </c>
      <c r="C2740" s="14">
        <v>178</v>
      </c>
      <c r="D2740" s="14">
        <v>1996</v>
      </c>
      <c r="E2740">
        <f t="shared" si="42"/>
        <v>1781996</v>
      </c>
      <c r="F2740" s="41" t="str">
        <f>IFERROR(VLOOKUP(E2740,Heritage!$E$3:$H$4601,4,FALSE),"")</f>
        <v/>
      </c>
      <c r="G2740" s="41" t="str">
        <f>IFERROR(VLOOKUP(E2740,'PRS até 2014'!$E$4:$L$6307,8,FALSE),"")</f>
        <v xml:space="preserve"> </v>
      </c>
      <c r="H2740" s="41" t="str">
        <f>IFERROR(VLOOKUP(E2740,'Global Insight'!$E$2:$F$4102,2,FALSE),"")</f>
        <v/>
      </c>
      <c r="I2740" t="str">
        <f>IFERROR(VLOOKUP(E2740,EIU!$E$2:$H$3662,4,FALSE),"")</f>
        <v/>
      </c>
    </row>
    <row r="2741" spans="1:9" x14ac:dyDescent="0.25">
      <c r="A2741" s="12" t="s">
        <v>298</v>
      </c>
      <c r="B2741" s="13" t="s">
        <v>299</v>
      </c>
      <c r="C2741" s="14">
        <v>179</v>
      </c>
      <c r="D2741" s="14">
        <v>1996</v>
      </c>
      <c r="E2741">
        <f t="shared" si="42"/>
        <v>1791996</v>
      </c>
      <c r="F2741" s="41">
        <f>IFERROR(VLOOKUP(E2741,Heritage!$E$3:$H$4601,4,FALSE),"")</f>
        <v>0.9</v>
      </c>
      <c r="G2741" s="41">
        <f>IFERROR(VLOOKUP(E2741,'PRS até 2014'!$E$4:$L$6307,8,FALSE),"")</f>
        <v>0.55555555555555547</v>
      </c>
      <c r="H2741" s="41">
        <f>IFERROR(VLOOKUP(E2741,'Global Insight'!$E$2:$F$4102,2,FALSE),"")</f>
        <v>0.625</v>
      </c>
      <c r="I2741">
        <f>IFERROR(VLOOKUP(E2741,EIU!$E$2:$H$3662,4,FALSE),"")</f>
        <v>0.625</v>
      </c>
    </row>
    <row r="2742" spans="1:9" x14ac:dyDescent="0.25">
      <c r="A2742" s="12" t="s">
        <v>300</v>
      </c>
      <c r="B2742" s="13" t="s">
        <v>301</v>
      </c>
      <c r="C2742" s="14">
        <v>180</v>
      </c>
      <c r="D2742" s="14">
        <v>1996</v>
      </c>
      <c r="E2742">
        <f t="shared" ref="E2742:E2805" si="43">C2742*10000+D2742</f>
        <v>1801996</v>
      </c>
      <c r="F2742" s="41">
        <f>IFERROR(VLOOKUP(E2742,Heritage!$E$3:$H$4601,4,FALSE),"")</f>
        <v>0.5</v>
      </c>
      <c r="G2742" s="41">
        <f>IFERROR(VLOOKUP(E2742,'PRS até 2014'!$E$4:$L$6307,8,FALSE),"")</f>
        <v>0.61111111111111105</v>
      </c>
      <c r="H2742" s="41">
        <f>IFERROR(VLOOKUP(E2742,'Global Insight'!$E$2:$F$4102,2,FALSE),"")</f>
        <v>0.5625</v>
      </c>
      <c r="I2742">
        <f>IFERROR(VLOOKUP(E2742,EIU!$E$2:$H$3662,4,FALSE),"")</f>
        <v>0.4</v>
      </c>
    </row>
    <row r="2743" spans="1:9" x14ac:dyDescent="0.25">
      <c r="A2743" s="12" t="s">
        <v>302</v>
      </c>
      <c r="B2743" s="13" t="s">
        <v>303</v>
      </c>
      <c r="C2743" s="14">
        <v>181</v>
      </c>
      <c r="D2743" s="14">
        <v>1996</v>
      </c>
      <c r="E2743">
        <f t="shared" si="43"/>
        <v>1811996</v>
      </c>
      <c r="F2743" s="41">
        <f>IFERROR(VLOOKUP(E2743,Heritage!$E$3:$H$4601,4,FALSE),"")</f>
        <v>0.7</v>
      </c>
      <c r="G2743" s="41">
        <f>IFERROR(VLOOKUP(E2743,'PRS até 2014'!$E$4:$L$6307,8,FALSE),"")</f>
        <v>0.47222222222222221</v>
      </c>
      <c r="H2743" s="41">
        <f>IFERROR(VLOOKUP(E2743,'Global Insight'!$E$2:$F$4102,2,FALSE),"")</f>
        <v>0.5</v>
      </c>
      <c r="I2743">
        <f>IFERROR(VLOOKUP(E2743,EIU!$E$2:$H$3662,4,FALSE),"")</f>
        <v>0.375</v>
      </c>
    </row>
    <row r="2744" spans="1:9" x14ac:dyDescent="0.25">
      <c r="A2744" s="12" t="s">
        <v>296</v>
      </c>
      <c r="B2744" s="13" t="s">
        <v>297</v>
      </c>
      <c r="C2744" s="14">
        <v>182</v>
      </c>
      <c r="D2744" s="14">
        <v>1996</v>
      </c>
      <c r="E2744">
        <f t="shared" si="43"/>
        <v>1821996</v>
      </c>
      <c r="F2744" s="41" t="str">
        <f>IFERROR(VLOOKUP(E2744,Heritage!$E$3:$H$4601,4,FALSE),"")</f>
        <v/>
      </c>
      <c r="G2744" s="41" t="str">
        <f>IFERROR(VLOOKUP(E2744,'PRS até 2014'!$E$4:$L$6307,8,FALSE),"")</f>
        <v xml:space="preserve"> </v>
      </c>
      <c r="H2744" s="41">
        <f>IFERROR(VLOOKUP(E2744,'Global Insight'!$E$2:$F$4102,2,FALSE),"")</f>
        <v>0.375</v>
      </c>
      <c r="I2744" t="str">
        <f>IFERROR(VLOOKUP(E2744,EIU!$E$2:$H$3662,4,FALSE),"")</f>
        <v/>
      </c>
    </row>
    <row r="2745" spans="1:9" x14ac:dyDescent="0.25">
      <c r="A2745" s="12" t="s">
        <v>372</v>
      </c>
      <c r="B2745" s="13" t="s">
        <v>398</v>
      </c>
      <c r="C2745" s="14">
        <v>183</v>
      </c>
      <c r="D2745" s="14">
        <v>1996</v>
      </c>
      <c r="E2745">
        <f t="shared" si="43"/>
        <v>1831996</v>
      </c>
      <c r="F2745" s="41" t="str">
        <f>IFERROR(VLOOKUP(E2745,Heritage!$E$3:$H$4601,4,FALSE),"")</f>
        <v/>
      </c>
      <c r="G2745" s="41" t="str">
        <f>IFERROR(VLOOKUP(E2745,'PRS até 2014'!$E$4:$L$6307,8,FALSE),"")</f>
        <v xml:space="preserve"> </v>
      </c>
      <c r="H2745" s="41" t="str">
        <f>IFERROR(VLOOKUP(E2745,'Global Insight'!$E$2:$F$4102,2,FALSE),"")</f>
        <v/>
      </c>
      <c r="I2745" t="str">
        <f>IFERROR(VLOOKUP(E2745,EIU!$E$2:$H$3662,4,FALSE),"")</f>
        <v/>
      </c>
    </row>
    <row r="2746" spans="1:9" x14ac:dyDescent="0.25">
      <c r="A2746" s="12" t="s">
        <v>308</v>
      </c>
      <c r="B2746" s="13" t="s">
        <v>309</v>
      </c>
      <c r="C2746" s="14">
        <v>184</v>
      </c>
      <c r="D2746" s="14">
        <v>1996</v>
      </c>
      <c r="E2746">
        <f t="shared" si="43"/>
        <v>1841996</v>
      </c>
      <c r="F2746" s="41">
        <f>IFERROR(VLOOKUP(E2746,Heritage!$E$3:$H$4601,4,FALSE),"")</f>
        <v>0.7</v>
      </c>
      <c r="G2746" s="41">
        <f>IFERROR(VLOOKUP(E2746,'PRS até 2014'!$E$4:$L$6307,8,FALSE),"")</f>
        <v>0.52777777777777768</v>
      </c>
      <c r="H2746" s="41">
        <f>IFERROR(VLOOKUP(E2746,'Global Insight'!$E$2:$F$4102,2,FALSE),"")</f>
        <v>0.4375</v>
      </c>
      <c r="I2746">
        <f>IFERROR(VLOOKUP(E2746,EIU!$E$2:$H$3662,4,FALSE),"")</f>
        <v>0.25</v>
      </c>
    </row>
    <row r="2747" spans="1:9" x14ac:dyDescent="0.25">
      <c r="A2747" s="12" t="s">
        <v>310</v>
      </c>
      <c r="B2747" s="13" t="s">
        <v>311</v>
      </c>
      <c r="C2747" s="14">
        <v>185</v>
      </c>
      <c r="D2747" s="14">
        <v>1996</v>
      </c>
      <c r="E2747">
        <f t="shared" si="43"/>
        <v>1851996</v>
      </c>
      <c r="F2747" s="41">
        <f>IFERROR(VLOOKUP(E2747,Heritage!$E$3:$H$4601,4,FALSE),"")</f>
        <v>0.5</v>
      </c>
      <c r="G2747" s="41" t="str">
        <f>IFERROR(VLOOKUP(E2747,'PRS até 2014'!$E$4:$L$6307,8,FALSE),"")</f>
        <v xml:space="preserve"> </v>
      </c>
      <c r="H2747" s="41">
        <f>IFERROR(VLOOKUP(E2747,'Global Insight'!$E$2:$F$4102,2,FALSE),"")</f>
        <v>0.25</v>
      </c>
      <c r="I2747">
        <f>IFERROR(VLOOKUP(E2747,EIU!$E$2:$H$3662,4,FALSE),"")</f>
        <v>0.17499999999999999</v>
      </c>
    </row>
    <row r="2748" spans="1:9" x14ac:dyDescent="0.25">
      <c r="A2748" s="12" t="s">
        <v>6</v>
      </c>
      <c r="B2748" s="13" t="s">
        <v>7</v>
      </c>
      <c r="C2748" s="14">
        <v>186</v>
      </c>
      <c r="D2748" s="14">
        <v>1996</v>
      </c>
      <c r="E2748">
        <f t="shared" si="43"/>
        <v>1861996</v>
      </c>
      <c r="F2748" s="41">
        <f>IFERROR(VLOOKUP(E2748,Heritage!$E$3:$H$4601,4,FALSE),"")</f>
        <v>0.9</v>
      </c>
      <c r="G2748" s="41">
        <f>IFERROR(VLOOKUP(E2748,'PRS até 2014'!$E$4:$L$6307,8,FALSE),"")</f>
        <v>0.52777777777777768</v>
      </c>
      <c r="H2748" s="41">
        <f>IFERROR(VLOOKUP(E2748,'Global Insight'!$E$2:$F$4102,2,FALSE),"")</f>
        <v>0.875</v>
      </c>
      <c r="I2748">
        <f>IFERROR(VLOOKUP(E2748,EIU!$E$2:$H$3662,4,FALSE),"")</f>
        <v>0.5</v>
      </c>
    </row>
    <row r="2749" spans="1:9" x14ac:dyDescent="0.25">
      <c r="A2749" s="12" t="s">
        <v>103</v>
      </c>
      <c r="B2749" s="13" t="s">
        <v>104</v>
      </c>
      <c r="C2749" s="14">
        <v>187</v>
      </c>
      <c r="D2749" s="14">
        <v>1996</v>
      </c>
      <c r="E2749">
        <f t="shared" si="43"/>
        <v>1871996</v>
      </c>
      <c r="F2749" s="41">
        <f>IFERROR(VLOOKUP(E2749,Heritage!$E$3:$H$4601,4,FALSE),"")</f>
        <v>0.9</v>
      </c>
      <c r="G2749" s="41">
        <f>IFERROR(VLOOKUP(E2749,'PRS até 2014'!$E$4:$L$6307,8,FALSE),"")</f>
        <v>0.83333333333333337</v>
      </c>
      <c r="H2749" s="41">
        <f>IFERROR(VLOOKUP(E2749,'Global Insight'!$E$2:$F$4102,2,FALSE),"")</f>
        <v>0.9375</v>
      </c>
      <c r="I2749">
        <f>IFERROR(VLOOKUP(E2749,EIU!$E$2:$H$3662,4,FALSE),"")</f>
        <v>0.92500000000000004</v>
      </c>
    </row>
    <row r="2750" spans="1:9" x14ac:dyDescent="0.25">
      <c r="A2750" s="12" t="s">
        <v>314</v>
      </c>
      <c r="B2750" s="13" t="s">
        <v>315</v>
      </c>
      <c r="C2750" s="14">
        <v>188</v>
      </c>
      <c r="D2750" s="14">
        <v>1996</v>
      </c>
      <c r="E2750">
        <f t="shared" si="43"/>
        <v>1881996</v>
      </c>
      <c r="F2750" s="41">
        <f>IFERROR(VLOOKUP(E2750,Heritage!$E$3:$H$4601,4,FALSE),"")</f>
        <v>0.9</v>
      </c>
      <c r="G2750" s="41">
        <f>IFERROR(VLOOKUP(E2750,'PRS até 2014'!$E$4:$L$6307,8,FALSE),"")</f>
        <v>0.80555555555555547</v>
      </c>
      <c r="H2750" s="41">
        <f>IFERROR(VLOOKUP(E2750,'Global Insight'!$E$2:$F$4102,2,FALSE),"")</f>
        <v>0.875</v>
      </c>
      <c r="I2750">
        <f>IFERROR(VLOOKUP(E2750,EIU!$E$2:$H$3662,4,FALSE),"")</f>
        <v>0.85</v>
      </c>
    </row>
    <row r="2751" spans="1:9" x14ac:dyDescent="0.25">
      <c r="A2751" s="12" t="s">
        <v>312</v>
      </c>
      <c r="B2751" s="13" t="s">
        <v>313</v>
      </c>
      <c r="C2751" s="14">
        <v>189</v>
      </c>
      <c r="D2751" s="14">
        <v>1996</v>
      </c>
      <c r="E2751">
        <f t="shared" si="43"/>
        <v>1891996</v>
      </c>
      <c r="F2751" s="41">
        <f>IFERROR(VLOOKUP(E2751,Heritage!$E$3:$H$4601,4,FALSE),"")</f>
        <v>0.7</v>
      </c>
      <c r="G2751" s="41">
        <f>IFERROR(VLOOKUP(E2751,'PRS até 2014'!$E$4:$L$6307,8,FALSE),"")</f>
        <v>0.52777777777777779</v>
      </c>
      <c r="H2751" s="41">
        <f>IFERROR(VLOOKUP(E2751,'Global Insight'!$E$2:$F$4102,2,FALSE),"")</f>
        <v>0.6875</v>
      </c>
      <c r="I2751">
        <f>IFERROR(VLOOKUP(E2751,EIU!$E$2:$H$3662,4,FALSE),"")</f>
        <v>0.57499999999999996</v>
      </c>
    </row>
    <row r="2752" spans="1:9" x14ac:dyDescent="0.25">
      <c r="A2752" s="12" t="s">
        <v>316</v>
      </c>
      <c r="B2752" s="13" t="s">
        <v>317</v>
      </c>
      <c r="C2752" s="14">
        <v>190</v>
      </c>
      <c r="D2752" s="14">
        <v>1996</v>
      </c>
      <c r="E2752">
        <f t="shared" si="43"/>
        <v>1901996</v>
      </c>
      <c r="F2752" s="41" t="str">
        <f>IFERROR(VLOOKUP(E2752,Heritage!$E$3:$H$4601,4,FALSE),"")</f>
        <v/>
      </c>
      <c r="G2752" s="41" t="str">
        <f>IFERROR(VLOOKUP(E2752,'PRS até 2014'!$E$4:$L$6307,8,FALSE),"")</f>
        <v xml:space="preserve"> </v>
      </c>
      <c r="H2752" s="41" t="str">
        <f>IFERROR(VLOOKUP(E2752,'Global Insight'!$E$2:$F$4102,2,FALSE),"")</f>
        <v/>
      </c>
      <c r="I2752">
        <f>IFERROR(VLOOKUP(E2752,EIU!$E$2:$H$3662,4,FALSE),"")</f>
        <v>0.17499999999999999</v>
      </c>
    </row>
    <row r="2753" spans="1:9" x14ac:dyDescent="0.25">
      <c r="A2753" s="12" t="s">
        <v>322</v>
      </c>
      <c r="B2753" s="13" t="s">
        <v>323</v>
      </c>
      <c r="C2753" s="14">
        <v>191</v>
      </c>
      <c r="D2753" s="14">
        <v>1996</v>
      </c>
      <c r="E2753">
        <f t="shared" si="43"/>
        <v>1911996</v>
      </c>
      <c r="F2753" s="41" t="str">
        <f>IFERROR(VLOOKUP(E2753,Heritage!$E$3:$H$4601,4,FALSE),"")</f>
        <v/>
      </c>
      <c r="G2753" s="41" t="str">
        <f>IFERROR(VLOOKUP(E2753,'PRS até 2014'!$E$4:$L$6307,8,FALSE),"")</f>
        <v xml:space="preserve"> </v>
      </c>
      <c r="H2753" s="41" t="str">
        <f>IFERROR(VLOOKUP(E2753,'Global Insight'!$E$2:$F$4102,2,FALSE),"")</f>
        <v/>
      </c>
      <c r="I2753" t="str">
        <f>IFERROR(VLOOKUP(E2753,EIU!$E$2:$H$3662,4,FALSE),"")</f>
        <v/>
      </c>
    </row>
    <row r="2754" spans="1:9" x14ac:dyDescent="0.25">
      <c r="A2754" s="12" t="s">
        <v>318</v>
      </c>
      <c r="B2754" s="13" t="s">
        <v>319</v>
      </c>
      <c r="C2754" s="14">
        <v>192</v>
      </c>
      <c r="D2754" s="14">
        <v>1996</v>
      </c>
      <c r="E2754">
        <f t="shared" si="43"/>
        <v>1921996</v>
      </c>
      <c r="F2754" s="41">
        <f>IFERROR(VLOOKUP(E2754,Heritage!$E$3:$H$4601,4,FALSE),"")</f>
        <v>0.5</v>
      </c>
      <c r="G2754" s="41">
        <f>IFERROR(VLOOKUP(E2754,'PRS até 2014'!$E$4:$L$6307,8,FALSE),"")</f>
        <v>0.52777777777777779</v>
      </c>
      <c r="H2754" s="41">
        <f>IFERROR(VLOOKUP(E2754,'Global Insight'!$E$2:$F$4102,2,FALSE),"")</f>
        <v>0.3125</v>
      </c>
      <c r="I2754">
        <f>IFERROR(VLOOKUP(E2754,EIU!$E$2:$H$3662,4,FALSE),"")</f>
        <v>0.25</v>
      </c>
    </row>
    <row r="2755" spans="1:9" x14ac:dyDescent="0.25">
      <c r="A2755" s="12" t="s">
        <v>320</v>
      </c>
      <c r="B2755" s="13" t="s">
        <v>321</v>
      </c>
      <c r="C2755" s="14">
        <v>193</v>
      </c>
      <c r="D2755" s="14">
        <v>1996</v>
      </c>
      <c r="E2755">
        <f t="shared" si="43"/>
        <v>1931996</v>
      </c>
      <c r="F2755" s="41">
        <f>IFERROR(VLOOKUP(E2755,Heritage!$E$3:$H$4601,4,FALSE),"")</f>
        <v>0.1</v>
      </c>
      <c r="G2755" s="41">
        <f>IFERROR(VLOOKUP(E2755,'PRS até 2014'!$E$4:$L$6307,8,FALSE),"")</f>
        <v>0.63888888888888884</v>
      </c>
      <c r="H2755" s="41">
        <f>IFERROR(VLOOKUP(E2755,'Global Insight'!$E$2:$F$4102,2,FALSE),"")</f>
        <v>0.5</v>
      </c>
      <c r="I2755">
        <f>IFERROR(VLOOKUP(E2755,EIU!$E$2:$H$3662,4,FALSE),"")</f>
        <v>0.4</v>
      </c>
    </row>
    <row r="2756" spans="1:9" x14ac:dyDescent="0.25">
      <c r="A2756" s="12" t="s">
        <v>325</v>
      </c>
      <c r="B2756" s="13" t="s">
        <v>326</v>
      </c>
      <c r="C2756" s="14">
        <v>194</v>
      </c>
      <c r="D2756" s="14">
        <v>1996</v>
      </c>
      <c r="E2756">
        <f t="shared" si="43"/>
        <v>1941996</v>
      </c>
      <c r="F2756" s="41">
        <f>IFERROR(VLOOKUP(E2756,Heritage!$E$3:$H$4601,4,FALSE),"")</f>
        <v>0.3</v>
      </c>
      <c r="G2756" s="41">
        <f>IFERROR(VLOOKUP(E2756,'PRS até 2014'!$E$4:$L$6307,8,FALSE),"")</f>
        <v>0.58333333333333326</v>
      </c>
      <c r="H2756" s="41">
        <f>IFERROR(VLOOKUP(E2756,'Global Insight'!$E$2:$F$4102,2,FALSE),"")</f>
        <v>0.3125</v>
      </c>
      <c r="I2756">
        <f>IFERROR(VLOOKUP(E2756,EIU!$E$2:$H$3662,4,FALSE),"")</f>
        <v>0.125</v>
      </c>
    </row>
    <row r="2757" spans="1:9" x14ac:dyDescent="0.25">
      <c r="A2757" s="12" t="s">
        <v>373</v>
      </c>
      <c r="B2757" s="13" t="s">
        <v>341</v>
      </c>
      <c r="C2757" s="14">
        <v>195</v>
      </c>
      <c r="D2757" s="14">
        <v>1996</v>
      </c>
      <c r="E2757">
        <f t="shared" si="43"/>
        <v>1951996</v>
      </c>
      <c r="F2757" s="41" t="str">
        <f>IFERROR(VLOOKUP(E2757,Heritage!$E$3:$H$4601,4,FALSE),"")</f>
        <v/>
      </c>
      <c r="G2757" s="41" t="str">
        <f>IFERROR(VLOOKUP(E2757,'PRS até 2014'!$E$4:$L$6307,8,FALSE),"")</f>
        <v xml:space="preserve"> </v>
      </c>
      <c r="H2757" s="41" t="str">
        <f>IFERROR(VLOOKUP(E2757,'Global Insight'!$E$2:$F$4102,2,FALSE),"")</f>
        <v/>
      </c>
      <c r="I2757" t="str">
        <f>IFERROR(VLOOKUP(E2757,EIU!$E$2:$H$3662,4,FALSE),"")</f>
        <v/>
      </c>
    </row>
    <row r="2758" spans="1:9" x14ac:dyDescent="0.25">
      <c r="A2758" s="12" t="s">
        <v>329</v>
      </c>
      <c r="B2758" s="13" t="s">
        <v>330</v>
      </c>
      <c r="C2758" s="14">
        <v>196</v>
      </c>
      <c r="D2758" s="14">
        <v>1996</v>
      </c>
      <c r="E2758">
        <f t="shared" si="43"/>
        <v>1961996</v>
      </c>
      <c r="F2758" s="41">
        <f>IFERROR(VLOOKUP(E2758,Heritage!$E$3:$H$4601,4,FALSE),"")</f>
        <v>0.5</v>
      </c>
      <c r="G2758" s="41">
        <f>IFERROR(VLOOKUP(E2758,'PRS até 2014'!$E$4:$L$6307,8,FALSE),"")</f>
        <v>0.55555555555555547</v>
      </c>
      <c r="H2758" s="41">
        <f>IFERROR(VLOOKUP(E2758,'Global Insight'!$E$2:$F$4102,2,FALSE),"")</f>
        <v>0.375</v>
      </c>
      <c r="I2758">
        <f>IFERROR(VLOOKUP(E2758,EIU!$E$2:$H$3662,4,FALSE),"")</f>
        <v>0.22500000000000001</v>
      </c>
    </row>
    <row r="2759" spans="1:9" x14ac:dyDescent="0.25">
      <c r="A2759" s="16" t="s">
        <v>331</v>
      </c>
      <c r="B2759" s="17" t="s">
        <v>332</v>
      </c>
      <c r="C2759" s="18">
        <v>197</v>
      </c>
      <c r="D2759" s="18">
        <v>1996</v>
      </c>
      <c r="E2759">
        <f t="shared" si="43"/>
        <v>1971996</v>
      </c>
      <c r="F2759" s="41">
        <f>IFERROR(VLOOKUP(E2759,Heritage!$E$3:$H$4601,4,FALSE),"")</f>
        <v>0.5</v>
      </c>
      <c r="G2759" s="41">
        <f>IFERROR(VLOOKUP(E2759,'PRS até 2014'!$E$4:$L$6307,8,FALSE),"")</f>
        <v>0.5</v>
      </c>
      <c r="H2759" s="41">
        <f>IFERROR(VLOOKUP(E2759,'Global Insight'!$E$2:$F$4102,2,FALSE),"")</f>
        <v>0.5</v>
      </c>
      <c r="I2759">
        <f>IFERROR(VLOOKUP(E2759,EIU!$E$2:$H$3662,4,FALSE),"")</f>
        <v>0.1</v>
      </c>
    </row>
    <row r="2760" spans="1:9" x14ac:dyDescent="0.25">
      <c r="A2760" s="12" t="s">
        <v>0</v>
      </c>
      <c r="B2760" s="13" t="s">
        <v>1</v>
      </c>
      <c r="C2760" s="14">
        <v>1</v>
      </c>
      <c r="D2760" s="14">
        <v>1997</v>
      </c>
      <c r="E2760">
        <f t="shared" si="43"/>
        <v>11997</v>
      </c>
      <c r="F2760" s="41" t="str">
        <f>IFERROR(VLOOKUP(E2760,Heritage!$E$3:$H$4601,4,FALSE),"")</f>
        <v/>
      </c>
      <c r="G2760" s="41" t="str">
        <f>IFERROR(VLOOKUP(E2760,'PRS até 2014'!$E$4:$L$6307,8,FALSE),"")</f>
        <v xml:space="preserve"> </v>
      </c>
      <c r="H2760" s="41" t="str">
        <f>IFERROR(VLOOKUP(E2760,'Global Insight'!$E$2:$F$4102,2,FALSE),"")</f>
        <v/>
      </c>
      <c r="I2760" t="str">
        <f>IFERROR(VLOOKUP(E2760,EIU!$E$2:$H$3662,4,FALSE),"")</f>
        <v/>
      </c>
    </row>
    <row r="2761" spans="1:9" x14ac:dyDescent="0.25">
      <c r="A2761" s="12" t="s">
        <v>4</v>
      </c>
      <c r="B2761" s="13" t="s">
        <v>5</v>
      </c>
      <c r="C2761" s="14">
        <v>2</v>
      </c>
      <c r="D2761" s="14">
        <v>1997</v>
      </c>
      <c r="E2761">
        <f t="shared" si="43"/>
        <v>21997</v>
      </c>
      <c r="F2761" s="41">
        <f>IFERROR(VLOOKUP(E2761,Heritage!$E$3:$H$4601,4,FALSE),"")</f>
        <v>0.3</v>
      </c>
      <c r="G2761" s="41">
        <f>IFERROR(VLOOKUP(E2761,'PRS até 2014'!$E$4:$L$6307,8,FALSE),"")</f>
        <v>0.52777777777777779</v>
      </c>
      <c r="H2761" s="41" t="str">
        <f>IFERROR(VLOOKUP(E2761,'Global Insight'!$E$2:$F$4102,2,FALSE),"")</f>
        <v/>
      </c>
      <c r="I2761" t="str">
        <f>IFERROR(VLOOKUP(E2761,EIU!$E$2:$H$3662,4,FALSE),"")</f>
        <v/>
      </c>
    </row>
    <row r="2762" spans="1:9" x14ac:dyDescent="0.25">
      <c r="A2762" s="12" t="s">
        <v>81</v>
      </c>
      <c r="B2762" s="13" t="s">
        <v>82</v>
      </c>
      <c r="C2762" s="14">
        <v>3</v>
      </c>
      <c r="D2762" s="14">
        <v>1997</v>
      </c>
      <c r="E2762">
        <f t="shared" si="43"/>
        <v>31997</v>
      </c>
      <c r="F2762" s="41">
        <f>IFERROR(VLOOKUP(E2762,Heritage!$E$3:$H$4601,4,FALSE),"")</f>
        <v>0.5</v>
      </c>
      <c r="G2762" s="41">
        <f>IFERROR(VLOOKUP(E2762,'PRS até 2014'!$E$4:$L$6307,8,FALSE),"")</f>
        <v>0.47222222222222221</v>
      </c>
      <c r="H2762" s="41" t="str">
        <f>IFERROR(VLOOKUP(E2762,'Global Insight'!$E$2:$F$4102,2,FALSE),"")</f>
        <v/>
      </c>
      <c r="I2762" t="str">
        <f>IFERROR(VLOOKUP(E2762,EIU!$E$2:$H$3662,4,FALSE),"")</f>
        <v/>
      </c>
    </row>
    <row r="2763" spans="1:9" x14ac:dyDescent="0.25">
      <c r="A2763" s="12" t="s">
        <v>346</v>
      </c>
      <c r="B2763" s="13" t="s">
        <v>374</v>
      </c>
      <c r="C2763" s="14">
        <v>4</v>
      </c>
      <c r="D2763" s="14">
        <v>1997</v>
      </c>
      <c r="E2763">
        <f t="shared" si="43"/>
        <v>41997</v>
      </c>
      <c r="F2763" s="41" t="str">
        <f>IFERROR(VLOOKUP(E2763,Heritage!$E$3:$H$4601,4,FALSE),"")</f>
        <v/>
      </c>
      <c r="G2763" s="41" t="str">
        <f>IFERROR(VLOOKUP(E2763,'PRS até 2014'!$E$4:$L$6307,8,FALSE),"")</f>
        <v xml:space="preserve"> </v>
      </c>
      <c r="H2763" s="41" t="str">
        <f>IFERROR(VLOOKUP(E2763,'Global Insight'!$E$2:$F$4102,2,FALSE),"")</f>
        <v/>
      </c>
      <c r="I2763" t="str">
        <f>IFERROR(VLOOKUP(E2763,EIU!$E$2:$H$3662,4,FALSE),"")</f>
        <v/>
      </c>
    </row>
    <row r="2764" spans="1:9" x14ac:dyDescent="0.25">
      <c r="A2764" s="12" t="s">
        <v>2</v>
      </c>
      <c r="B2764" s="13" t="s">
        <v>3</v>
      </c>
      <c r="C2764" s="14">
        <v>5</v>
      </c>
      <c r="D2764" s="14">
        <v>1997</v>
      </c>
      <c r="E2764">
        <f t="shared" si="43"/>
        <v>51997</v>
      </c>
      <c r="F2764" s="41">
        <f>IFERROR(VLOOKUP(E2764,Heritage!$E$3:$H$4601,4,FALSE),"")</f>
        <v>0.3</v>
      </c>
      <c r="G2764" s="41">
        <f>IFERROR(VLOOKUP(E2764,'PRS até 2014'!$E$4:$L$6307,8,FALSE),"")</f>
        <v>0.3888888888888889</v>
      </c>
      <c r="H2764" s="41" t="str">
        <f>IFERROR(VLOOKUP(E2764,'Global Insight'!$E$2:$F$4102,2,FALSE),"")</f>
        <v/>
      </c>
      <c r="I2764" t="str">
        <f>IFERROR(VLOOKUP(E2764,EIU!$E$2:$H$3662,4,FALSE),"")</f>
        <v/>
      </c>
    </row>
    <row r="2765" spans="1:9" x14ac:dyDescent="0.25">
      <c r="A2765" s="12" t="s">
        <v>347</v>
      </c>
      <c r="B2765" s="13" t="s">
        <v>375</v>
      </c>
      <c r="C2765" s="14">
        <v>6</v>
      </c>
      <c r="D2765" s="14">
        <v>1997</v>
      </c>
      <c r="E2765">
        <f t="shared" si="43"/>
        <v>61997</v>
      </c>
      <c r="F2765" s="41" t="str">
        <f>IFERROR(VLOOKUP(E2765,Heritage!$E$3:$H$4601,4,FALSE),"")</f>
        <v/>
      </c>
      <c r="G2765" s="41" t="str">
        <f>IFERROR(VLOOKUP(E2765,'PRS até 2014'!$E$4:$L$6307,8,FALSE),"")</f>
        <v xml:space="preserve"> </v>
      </c>
      <c r="H2765" s="41" t="str">
        <f>IFERROR(VLOOKUP(E2765,'Global Insight'!$E$2:$F$4102,2,FALSE),"")</f>
        <v/>
      </c>
      <c r="I2765" t="str">
        <f>IFERROR(VLOOKUP(E2765,EIU!$E$2:$H$3662,4,FALSE),"")</f>
        <v/>
      </c>
    </row>
    <row r="2766" spans="1:9" x14ac:dyDescent="0.25">
      <c r="A2766" s="12" t="s">
        <v>8</v>
      </c>
      <c r="B2766" s="13" t="s">
        <v>9</v>
      </c>
      <c r="C2766" s="14">
        <v>7</v>
      </c>
      <c r="D2766" s="14">
        <v>1997</v>
      </c>
      <c r="E2766">
        <f t="shared" si="43"/>
        <v>71997</v>
      </c>
      <c r="F2766" s="41">
        <f>IFERROR(VLOOKUP(E2766,Heritage!$E$3:$H$4601,4,FALSE),"")</f>
        <v>0.7</v>
      </c>
      <c r="G2766" s="41">
        <f>IFERROR(VLOOKUP(E2766,'PRS até 2014'!$E$4:$L$6307,8,FALSE),"")</f>
        <v>0.61111111111111116</v>
      </c>
      <c r="H2766" s="41" t="str">
        <f>IFERROR(VLOOKUP(E2766,'Global Insight'!$E$2:$F$4102,2,FALSE),"")</f>
        <v/>
      </c>
      <c r="I2766" t="str">
        <f>IFERROR(VLOOKUP(E2766,EIU!$E$2:$H$3662,4,FALSE),"")</f>
        <v/>
      </c>
    </row>
    <row r="2767" spans="1:9" x14ac:dyDescent="0.25">
      <c r="A2767" s="12" t="s">
        <v>10</v>
      </c>
      <c r="B2767" s="13" t="s">
        <v>11</v>
      </c>
      <c r="C2767" s="14">
        <v>8</v>
      </c>
      <c r="D2767" s="14">
        <v>1997</v>
      </c>
      <c r="E2767">
        <f t="shared" si="43"/>
        <v>81997</v>
      </c>
      <c r="F2767" s="41">
        <f>IFERROR(VLOOKUP(E2767,Heritage!$E$3:$H$4601,4,FALSE),"")</f>
        <v>0.5</v>
      </c>
      <c r="G2767" s="41" t="str">
        <f>IFERROR(VLOOKUP(E2767,'PRS até 2014'!$E$4:$L$6307,8,FALSE),"")</f>
        <v xml:space="preserve"> </v>
      </c>
      <c r="H2767" s="41" t="str">
        <f>IFERROR(VLOOKUP(E2767,'Global Insight'!$E$2:$F$4102,2,FALSE),"")</f>
        <v/>
      </c>
      <c r="I2767" t="str">
        <f>IFERROR(VLOOKUP(E2767,EIU!$E$2:$H$3662,4,FALSE),"")</f>
        <v/>
      </c>
    </row>
    <row r="2768" spans="1:9" x14ac:dyDescent="0.25">
      <c r="A2768" s="12" t="s">
        <v>12</v>
      </c>
      <c r="B2768" s="13" t="s">
        <v>13</v>
      </c>
      <c r="C2768" s="14">
        <v>9</v>
      </c>
      <c r="D2768" s="14">
        <v>1997</v>
      </c>
      <c r="E2768">
        <f t="shared" si="43"/>
        <v>91997</v>
      </c>
      <c r="F2768" s="41">
        <f>IFERROR(VLOOKUP(E2768,Heritage!$E$3:$H$4601,4,FALSE),"")</f>
        <v>0.9</v>
      </c>
      <c r="G2768" s="41">
        <f>IFERROR(VLOOKUP(E2768,'PRS até 2014'!$E$4:$L$6307,8,FALSE),"")</f>
        <v>0.86111111111111105</v>
      </c>
      <c r="H2768" s="41" t="str">
        <f>IFERROR(VLOOKUP(E2768,'Global Insight'!$E$2:$F$4102,2,FALSE),"")</f>
        <v/>
      </c>
      <c r="I2768" t="str">
        <f>IFERROR(VLOOKUP(E2768,EIU!$E$2:$H$3662,4,FALSE),"")</f>
        <v/>
      </c>
    </row>
    <row r="2769" spans="1:9" x14ac:dyDescent="0.25">
      <c r="A2769" s="12" t="s">
        <v>14</v>
      </c>
      <c r="B2769" s="13" t="s">
        <v>15</v>
      </c>
      <c r="C2769" s="14">
        <v>10</v>
      </c>
      <c r="D2769" s="14">
        <v>1997</v>
      </c>
      <c r="E2769">
        <f t="shared" si="43"/>
        <v>101997</v>
      </c>
      <c r="F2769" s="41">
        <f>IFERROR(VLOOKUP(E2769,Heritage!$E$3:$H$4601,4,FALSE),"")</f>
        <v>0.9</v>
      </c>
      <c r="G2769" s="41">
        <f>IFERROR(VLOOKUP(E2769,'PRS até 2014'!$E$4:$L$6307,8,FALSE),"")</f>
        <v>0.80555555555555547</v>
      </c>
      <c r="H2769" s="41" t="str">
        <f>IFERROR(VLOOKUP(E2769,'Global Insight'!$E$2:$F$4102,2,FALSE),"")</f>
        <v/>
      </c>
      <c r="I2769" t="str">
        <f>IFERROR(VLOOKUP(E2769,EIU!$E$2:$H$3662,4,FALSE),"")</f>
        <v/>
      </c>
    </row>
    <row r="2770" spans="1:9" x14ac:dyDescent="0.25">
      <c r="A2770" s="12" t="s">
        <v>16</v>
      </c>
      <c r="B2770" s="13" t="s">
        <v>17</v>
      </c>
      <c r="C2770" s="14">
        <v>11</v>
      </c>
      <c r="D2770" s="14">
        <v>1997</v>
      </c>
      <c r="E2770">
        <f t="shared" si="43"/>
        <v>111997</v>
      </c>
      <c r="F2770" s="41">
        <f>IFERROR(VLOOKUP(E2770,Heritage!$E$3:$H$4601,4,FALSE),"")</f>
        <v>0.3</v>
      </c>
      <c r="G2770" s="41" t="str">
        <f>IFERROR(VLOOKUP(E2770,'PRS até 2014'!$E$4:$L$6307,8,FALSE),"")</f>
        <v xml:space="preserve"> </v>
      </c>
      <c r="H2770" s="41" t="str">
        <f>IFERROR(VLOOKUP(E2770,'Global Insight'!$E$2:$F$4102,2,FALSE),"")</f>
        <v/>
      </c>
      <c r="I2770" t="str">
        <f>IFERROR(VLOOKUP(E2770,EIU!$E$2:$H$3662,4,FALSE),"")</f>
        <v/>
      </c>
    </row>
    <row r="2771" spans="1:9" x14ac:dyDescent="0.25">
      <c r="A2771" s="12" t="s">
        <v>348</v>
      </c>
      <c r="B2771" s="13" t="s">
        <v>376</v>
      </c>
      <c r="C2771" s="14">
        <v>12</v>
      </c>
      <c r="D2771" s="14">
        <v>1997</v>
      </c>
      <c r="E2771">
        <f t="shared" si="43"/>
        <v>121997</v>
      </c>
      <c r="F2771" s="41">
        <f>IFERROR(VLOOKUP(E2771,Heritage!$E$3:$H$4601,4,FALSE),"")</f>
        <v>0.9</v>
      </c>
      <c r="G2771" s="41">
        <f>IFERROR(VLOOKUP(E2771,'PRS até 2014'!$E$4:$L$6307,8,FALSE),"")</f>
        <v>0.72222222222222221</v>
      </c>
      <c r="H2771" s="41" t="str">
        <f>IFERROR(VLOOKUP(E2771,'Global Insight'!$E$2:$F$4102,2,FALSE),"")</f>
        <v/>
      </c>
      <c r="I2771" t="str">
        <f>IFERROR(VLOOKUP(E2771,EIU!$E$2:$H$3662,4,FALSE),"")</f>
        <v/>
      </c>
    </row>
    <row r="2772" spans="1:9" x14ac:dyDescent="0.25">
      <c r="A2772" s="12" t="s">
        <v>30</v>
      </c>
      <c r="B2772" s="13" t="s">
        <v>31</v>
      </c>
      <c r="C2772" s="14">
        <v>13</v>
      </c>
      <c r="D2772" s="14">
        <v>1997</v>
      </c>
      <c r="E2772">
        <f t="shared" si="43"/>
        <v>131997</v>
      </c>
      <c r="F2772" s="41">
        <f>IFERROR(VLOOKUP(E2772,Heritage!$E$3:$H$4601,4,FALSE),"")</f>
        <v>0.6</v>
      </c>
      <c r="G2772" s="41">
        <f>IFERROR(VLOOKUP(E2772,'PRS até 2014'!$E$4:$L$6307,8,FALSE),"")</f>
        <v>0.69444444444444442</v>
      </c>
      <c r="H2772" s="41" t="str">
        <f>IFERROR(VLOOKUP(E2772,'Global Insight'!$E$2:$F$4102,2,FALSE),"")</f>
        <v/>
      </c>
      <c r="I2772" t="str">
        <f>IFERROR(VLOOKUP(E2772,EIU!$E$2:$H$3662,4,FALSE),"")</f>
        <v/>
      </c>
    </row>
    <row r="2773" spans="1:9" x14ac:dyDescent="0.25">
      <c r="A2773" s="12" t="s">
        <v>26</v>
      </c>
      <c r="B2773" s="13" t="s">
        <v>27</v>
      </c>
      <c r="C2773" s="14">
        <v>14</v>
      </c>
      <c r="D2773" s="14">
        <v>1997</v>
      </c>
      <c r="E2773">
        <f t="shared" si="43"/>
        <v>141997</v>
      </c>
      <c r="F2773" s="41">
        <f>IFERROR(VLOOKUP(E2773,Heritage!$E$3:$H$4601,4,FALSE),"")</f>
        <v>0.3</v>
      </c>
      <c r="G2773" s="41">
        <f>IFERROR(VLOOKUP(E2773,'PRS até 2014'!$E$4:$L$6307,8,FALSE),"")</f>
        <v>0.44444444444444442</v>
      </c>
      <c r="H2773" s="41" t="str">
        <f>IFERROR(VLOOKUP(E2773,'Global Insight'!$E$2:$F$4102,2,FALSE),"")</f>
        <v/>
      </c>
      <c r="I2773" t="str">
        <f>IFERROR(VLOOKUP(E2773,EIU!$E$2:$H$3662,4,FALSE),"")</f>
        <v/>
      </c>
    </row>
    <row r="2774" spans="1:9" x14ac:dyDescent="0.25">
      <c r="A2774" s="12" t="s">
        <v>39</v>
      </c>
      <c r="B2774" s="13" t="s">
        <v>40</v>
      </c>
      <c r="C2774" s="14">
        <v>15</v>
      </c>
      <c r="D2774" s="14">
        <v>1997</v>
      </c>
      <c r="E2774">
        <f t="shared" si="43"/>
        <v>151997</v>
      </c>
      <c r="F2774" s="41">
        <f>IFERROR(VLOOKUP(E2774,Heritage!$E$3:$H$4601,4,FALSE),"")</f>
        <v>0.7</v>
      </c>
      <c r="G2774" s="41" t="str">
        <f>IFERROR(VLOOKUP(E2774,'PRS até 2014'!$E$4:$L$6307,8,FALSE),"")</f>
        <v xml:space="preserve"> </v>
      </c>
      <c r="H2774" s="41" t="str">
        <f>IFERROR(VLOOKUP(E2774,'Global Insight'!$E$2:$F$4102,2,FALSE),"")</f>
        <v/>
      </c>
      <c r="I2774" t="str">
        <f>IFERROR(VLOOKUP(E2774,EIU!$E$2:$H$3662,4,FALSE),"")</f>
        <v/>
      </c>
    </row>
    <row r="2775" spans="1:9" x14ac:dyDescent="0.25">
      <c r="A2775" s="12" t="s">
        <v>33</v>
      </c>
      <c r="B2775" s="13" t="s">
        <v>34</v>
      </c>
      <c r="C2775" s="14">
        <v>16</v>
      </c>
      <c r="D2775" s="14">
        <v>1997</v>
      </c>
      <c r="E2775">
        <f t="shared" si="43"/>
        <v>161997</v>
      </c>
      <c r="F2775" s="41">
        <f>IFERROR(VLOOKUP(E2775,Heritage!$E$3:$H$4601,4,FALSE),"")</f>
        <v>0.3</v>
      </c>
      <c r="G2775" s="41" t="str">
        <f>IFERROR(VLOOKUP(E2775,'PRS até 2014'!$E$4:$L$6307,8,FALSE),"")</f>
        <v xml:space="preserve"> </v>
      </c>
      <c r="H2775" s="41" t="str">
        <f>IFERROR(VLOOKUP(E2775,'Global Insight'!$E$2:$F$4102,2,FALSE),"")</f>
        <v/>
      </c>
      <c r="I2775" t="str">
        <f>IFERROR(VLOOKUP(E2775,EIU!$E$2:$H$3662,4,FALSE),"")</f>
        <v/>
      </c>
    </row>
    <row r="2776" spans="1:9" x14ac:dyDescent="0.25">
      <c r="A2776" s="12" t="s">
        <v>20</v>
      </c>
      <c r="B2776" s="13" t="s">
        <v>21</v>
      </c>
      <c r="C2776" s="14">
        <v>17</v>
      </c>
      <c r="D2776" s="14">
        <v>1997</v>
      </c>
      <c r="E2776">
        <f t="shared" si="43"/>
        <v>171997</v>
      </c>
      <c r="F2776" s="41">
        <f>IFERROR(VLOOKUP(E2776,Heritage!$E$3:$H$4601,4,FALSE),"")</f>
        <v>0.9</v>
      </c>
      <c r="G2776" s="41">
        <f>IFERROR(VLOOKUP(E2776,'PRS até 2014'!$E$4:$L$6307,8,FALSE),"")</f>
        <v>0.69444444444444442</v>
      </c>
      <c r="H2776" s="41" t="str">
        <f>IFERROR(VLOOKUP(E2776,'Global Insight'!$E$2:$F$4102,2,FALSE),"")</f>
        <v/>
      </c>
      <c r="I2776" t="str">
        <f>IFERROR(VLOOKUP(E2776,EIU!$E$2:$H$3662,4,FALSE),"")</f>
        <v/>
      </c>
    </row>
    <row r="2777" spans="1:9" x14ac:dyDescent="0.25">
      <c r="A2777" s="12" t="s">
        <v>349</v>
      </c>
      <c r="B2777" s="13" t="s">
        <v>377</v>
      </c>
      <c r="C2777" s="14">
        <v>18</v>
      </c>
      <c r="D2777" s="14">
        <v>1997</v>
      </c>
      <c r="E2777">
        <f t="shared" si="43"/>
        <v>181997</v>
      </c>
      <c r="F2777" s="41">
        <f>IFERROR(VLOOKUP(E2777,Heritage!$E$3:$H$4601,4,FALSE),"")</f>
        <v>0.5</v>
      </c>
      <c r="G2777" s="41" t="str">
        <f>IFERROR(VLOOKUP(E2777,'PRS até 2014'!$E$4:$L$6307,8,FALSE),"")</f>
        <v xml:space="preserve"> </v>
      </c>
      <c r="H2777" s="41" t="str">
        <f>IFERROR(VLOOKUP(E2777,'Global Insight'!$E$2:$F$4102,2,FALSE),"")</f>
        <v/>
      </c>
      <c r="I2777" t="str">
        <f>IFERROR(VLOOKUP(E2777,EIU!$E$2:$H$3662,4,FALSE),"")</f>
        <v/>
      </c>
    </row>
    <row r="2778" spans="1:9" x14ac:dyDescent="0.25">
      <c r="A2778" s="12" t="s">
        <v>22</v>
      </c>
      <c r="B2778" s="13" t="s">
        <v>23</v>
      </c>
      <c r="C2778" s="14">
        <v>19</v>
      </c>
      <c r="D2778" s="14">
        <v>1997</v>
      </c>
      <c r="E2778">
        <f t="shared" si="43"/>
        <v>191997</v>
      </c>
      <c r="F2778" s="41">
        <f>IFERROR(VLOOKUP(E2778,Heritage!$E$3:$H$4601,4,FALSE),"")</f>
        <v>0.5</v>
      </c>
      <c r="G2778" s="41" t="str">
        <f>IFERROR(VLOOKUP(E2778,'PRS até 2014'!$E$4:$L$6307,8,FALSE),"")</f>
        <v xml:space="preserve"> </v>
      </c>
      <c r="H2778" s="41" t="str">
        <f>IFERROR(VLOOKUP(E2778,'Global Insight'!$E$2:$F$4102,2,FALSE),"")</f>
        <v/>
      </c>
      <c r="I2778" t="str">
        <f>IFERROR(VLOOKUP(E2778,EIU!$E$2:$H$3662,4,FALSE),"")</f>
        <v/>
      </c>
    </row>
    <row r="2779" spans="1:9" x14ac:dyDescent="0.25">
      <c r="A2779" s="12" t="s">
        <v>41</v>
      </c>
      <c r="B2779" s="13" t="s">
        <v>42</v>
      </c>
      <c r="C2779" s="14">
        <v>20</v>
      </c>
      <c r="D2779" s="14">
        <v>1997</v>
      </c>
      <c r="E2779">
        <f t="shared" si="43"/>
        <v>201997</v>
      </c>
      <c r="F2779" s="41" t="str">
        <f>IFERROR(VLOOKUP(E2779,Heritage!$E$3:$H$4601,4,FALSE),"")</f>
        <v/>
      </c>
      <c r="G2779" s="41" t="str">
        <f>IFERROR(VLOOKUP(E2779,'PRS até 2014'!$E$4:$L$6307,8,FALSE),"")</f>
        <v xml:space="preserve"> </v>
      </c>
      <c r="H2779" s="41" t="str">
        <f>IFERROR(VLOOKUP(E2779,'Global Insight'!$E$2:$F$4102,2,FALSE),"")</f>
        <v/>
      </c>
      <c r="I2779" t="str">
        <f>IFERROR(VLOOKUP(E2779,EIU!$E$2:$H$3662,4,FALSE),"")</f>
        <v/>
      </c>
    </row>
    <row r="2780" spans="1:9" x14ac:dyDescent="0.25">
      <c r="A2780" s="12" t="s">
        <v>35</v>
      </c>
      <c r="B2780" s="13" t="s">
        <v>36</v>
      </c>
      <c r="C2780" s="14">
        <v>21</v>
      </c>
      <c r="D2780" s="14">
        <v>1997</v>
      </c>
      <c r="E2780">
        <f t="shared" si="43"/>
        <v>211997</v>
      </c>
      <c r="F2780" s="41">
        <f>IFERROR(VLOOKUP(E2780,Heritage!$E$3:$H$4601,4,FALSE),"")</f>
        <v>0.7</v>
      </c>
      <c r="G2780" s="41">
        <f>IFERROR(VLOOKUP(E2780,'PRS até 2014'!$E$4:$L$6307,8,FALSE),"")</f>
        <v>0.63888888888888884</v>
      </c>
      <c r="H2780" s="41" t="str">
        <f>IFERROR(VLOOKUP(E2780,'Global Insight'!$E$2:$F$4102,2,FALSE),"")</f>
        <v/>
      </c>
      <c r="I2780" t="str">
        <f>IFERROR(VLOOKUP(E2780,EIU!$E$2:$H$3662,4,FALSE),"")</f>
        <v/>
      </c>
    </row>
    <row r="2781" spans="1:9" x14ac:dyDescent="0.25">
      <c r="A2781" s="12" t="s">
        <v>333</v>
      </c>
      <c r="B2781" s="13" t="s">
        <v>32</v>
      </c>
      <c r="C2781" s="14">
        <v>22</v>
      </c>
      <c r="D2781" s="14">
        <v>1997</v>
      </c>
      <c r="E2781">
        <f t="shared" si="43"/>
        <v>221997</v>
      </c>
      <c r="F2781" s="41">
        <f>IFERROR(VLOOKUP(E2781,Heritage!$E$3:$H$4601,4,FALSE),"")</f>
        <v>0.1</v>
      </c>
      <c r="G2781" s="41" t="str">
        <f>IFERROR(VLOOKUP(E2781,'PRS até 2014'!$E$4:$L$6307,8,FALSE),"")</f>
        <v xml:space="preserve"> </v>
      </c>
      <c r="H2781" s="41" t="str">
        <f>IFERROR(VLOOKUP(E2781,'Global Insight'!$E$2:$F$4102,2,FALSE),"")</f>
        <v/>
      </c>
      <c r="I2781" t="str">
        <f>IFERROR(VLOOKUP(E2781,EIU!$E$2:$H$3662,4,FALSE),"")</f>
        <v/>
      </c>
    </row>
    <row r="2782" spans="1:9" x14ac:dyDescent="0.25">
      <c r="A2782" s="12" t="s">
        <v>43</v>
      </c>
      <c r="B2782" s="13" t="s">
        <v>44</v>
      </c>
      <c r="C2782" s="14">
        <v>23</v>
      </c>
      <c r="D2782" s="14">
        <v>1997</v>
      </c>
      <c r="E2782">
        <f t="shared" si="43"/>
        <v>231997</v>
      </c>
      <c r="F2782" s="41">
        <f>IFERROR(VLOOKUP(E2782,Heritage!$E$3:$H$4601,4,FALSE),"")</f>
        <v>0.7</v>
      </c>
      <c r="G2782" s="41">
        <f>IFERROR(VLOOKUP(E2782,'PRS até 2014'!$E$4:$L$6307,8,FALSE),"")</f>
        <v>0.69444444444444431</v>
      </c>
      <c r="H2782" s="41" t="str">
        <f>IFERROR(VLOOKUP(E2782,'Global Insight'!$E$2:$F$4102,2,FALSE),"")</f>
        <v/>
      </c>
      <c r="I2782" t="str">
        <f>IFERROR(VLOOKUP(E2782,EIU!$E$2:$H$3662,4,FALSE),"")</f>
        <v/>
      </c>
    </row>
    <row r="2783" spans="1:9" x14ac:dyDescent="0.25">
      <c r="A2783" s="12" t="s">
        <v>37</v>
      </c>
      <c r="B2783" s="13" t="s">
        <v>38</v>
      </c>
      <c r="C2783" s="14">
        <v>24</v>
      </c>
      <c r="D2783" s="14">
        <v>1997</v>
      </c>
      <c r="E2783">
        <f t="shared" si="43"/>
        <v>241997</v>
      </c>
      <c r="F2783" s="41">
        <f>IFERROR(VLOOKUP(E2783,Heritage!$E$3:$H$4601,4,FALSE),"")</f>
        <v>0.5</v>
      </c>
      <c r="G2783" s="41">
        <f>IFERROR(VLOOKUP(E2783,'PRS até 2014'!$E$4:$L$6307,8,FALSE),"")</f>
        <v>0.47222222222222221</v>
      </c>
      <c r="H2783" s="41" t="str">
        <f>IFERROR(VLOOKUP(E2783,'Global Insight'!$E$2:$F$4102,2,FALSE),"")</f>
        <v/>
      </c>
      <c r="I2783" t="str">
        <f>IFERROR(VLOOKUP(E2783,EIU!$E$2:$H$3662,4,FALSE),"")</f>
        <v/>
      </c>
    </row>
    <row r="2784" spans="1:9" x14ac:dyDescent="0.25">
      <c r="A2784" s="12" t="s">
        <v>350</v>
      </c>
      <c r="B2784" s="13" t="s">
        <v>378</v>
      </c>
      <c r="C2784" s="14">
        <v>25</v>
      </c>
      <c r="D2784" s="14">
        <v>1997</v>
      </c>
      <c r="E2784">
        <f t="shared" si="43"/>
        <v>251997</v>
      </c>
      <c r="F2784" s="41" t="str">
        <f>IFERROR(VLOOKUP(E2784,Heritage!$E$3:$H$4601,4,FALSE),"")</f>
        <v/>
      </c>
      <c r="G2784" s="41">
        <f>IFERROR(VLOOKUP(E2784,'PRS até 2014'!$E$4:$L$6307,8,FALSE),"")</f>
        <v>0.77777777777777779</v>
      </c>
      <c r="H2784" s="41" t="str">
        <f>IFERROR(VLOOKUP(E2784,'Global Insight'!$E$2:$F$4102,2,FALSE),"")</f>
        <v/>
      </c>
      <c r="I2784" t="str">
        <f>IFERROR(VLOOKUP(E2784,EIU!$E$2:$H$3662,4,FALSE),"")</f>
        <v/>
      </c>
    </row>
    <row r="2785" spans="1:9" x14ac:dyDescent="0.25">
      <c r="A2785" s="12" t="s">
        <v>28</v>
      </c>
      <c r="B2785" s="13" t="s">
        <v>29</v>
      </c>
      <c r="C2785" s="14">
        <v>26</v>
      </c>
      <c r="D2785" s="14">
        <v>1997</v>
      </c>
      <c r="E2785">
        <f t="shared" si="43"/>
        <v>261997</v>
      </c>
      <c r="F2785" s="41">
        <f>IFERROR(VLOOKUP(E2785,Heritage!$E$3:$H$4601,4,FALSE),"")</f>
        <v>0.5</v>
      </c>
      <c r="G2785" s="41">
        <f>IFERROR(VLOOKUP(E2785,'PRS até 2014'!$E$4:$L$6307,8,FALSE),"")</f>
        <v>0.72222222222222221</v>
      </c>
      <c r="H2785" s="41" t="str">
        <f>IFERROR(VLOOKUP(E2785,'Global Insight'!$E$2:$F$4102,2,FALSE),"")</f>
        <v/>
      </c>
      <c r="I2785" t="str">
        <f>IFERROR(VLOOKUP(E2785,EIU!$E$2:$H$3662,4,FALSE),"")</f>
        <v/>
      </c>
    </row>
    <row r="2786" spans="1:9" x14ac:dyDescent="0.25">
      <c r="A2786" s="12" t="s">
        <v>24</v>
      </c>
      <c r="B2786" s="13" t="s">
        <v>25</v>
      </c>
      <c r="C2786" s="14">
        <v>27</v>
      </c>
      <c r="D2786" s="14">
        <v>1997</v>
      </c>
      <c r="E2786">
        <f t="shared" si="43"/>
        <v>271997</v>
      </c>
      <c r="F2786" s="41">
        <f>IFERROR(VLOOKUP(E2786,Heritage!$E$3:$H$4601,4,FALSE),"")</f>
        <v>0.5</v>
      </c>
      <c r="G2786" s="41">
        <f>IFERROR(VLOOKUP(E2786,'PRS até 2014'!$E$4:$L$6307,8,FALSE),"")</f>
        <v>0.58333333333333326</v>
      </c>
      <c r="H2786" s="41" t="str">
        <f>IFERROR(VLOOKUP(E2786,'Global Insight'!$E$2:$F$4102,2,FALSE),"")</f>
        <v/>
      </c>
      <c r="I2786" t="str">
        <f>IFERROR(VLOOKUP(E2786,EIU!$E$2:$H$3662,4,FALSE),"")</f>
        <v/>
      </c>
    </row>
    <row r="2787" spans="1:9" x14ac:dyDescent="0.25">
      <c r="A2787" s="12" t="s">
        <v>18</v>
      </c>
      <c r="B2787" s="13" t="s">
        <v>19</v>
      </c>
      <c r="C2787" s="14">
        <v>28</v>
      </c>
      <c r="D2787" s="14">
        <v>1997</v>
      </c>
      <c r="E2787">
        <f t="shared" si="43"/>
        <v>281997</v>
      </c>
      <c r="F2787" s="41">
        <f>IFERROR(VLOOKUP(E2787,Heritage!$E$3:$H$4601,4,FALSE),"")</f>
        <v>0.3</v>
      </c>
      <c r="G2787" s="41" t="str">
        <f>IFERROR(VLOOKUP(E2787,'PRS até 2014'!$E$4:$L$6307,8,FALSE),"")</f>
        <v xml:space="preserve"> </v>
      </c>
      <c r="H2787" s="41" t="str">
        <f>IFERROR(VLOOKUP(E2787,'Global Insight'!$E$2:$F$4102,2,FALSE),"")</f>
        <v/>
      </c>
      <c r="I2787" t="str">
        <f>IFERROR(VLOOKUP(E2787,EIU!$E$2:$H$3662,4,FALSE),"")</f>
        <v/>
      </c>
    </row>
    <row r="2788" spans="1:9" x14ac:dyDescent="0.25">
      <c r="A2788" s="12" t="s">
        <v>160</v>
      </c>
      <c r="B2788" s="13" t="s">
        <v>161</v>
      </c>
      <c r="C2788" s="14">
        <v>29</v>
      </c>
      <c r="D2788" s="14">
        <v>1997</v>
      </c>
      <c r="E2788">
        <f t="shared" si="43"/>
        <v>291997</v>
      </c>
      <c r="F2788" s="41">
        <f>IFERROR(VLOOKUP(E2788,Heritage!$E$3:$H$4601,4,FALSE),"")</f>
        <v>0.3</v>
      </c>
      <c r="G2788" s="41" t="str">
        <f>IFERROR(VLOOKUP(E2788,'PRS até 2014'!$E$4:$L$6307,8,FALSE),"")</f>
        <v xml:space="preserve"> </v>
      </c>
      <c r="H2788" s="41" t="str">
        <f>IFERROR(VLOOKUP(E2788,'Global Insight'!$E$2:$F$4102,2,FALSE),"")</f>
        <v/>
      </c>
      <c r="I2788" t="str">
        <f>IFERROR(VLOOKUP(E2788,EIU!$E$2:$H$3662,4,FALSE),"")</f>
        <v/>
      </c>
    </row>
    <row r="2789" spans="1:9" x14ac:dyDescent="0.25">
      <c r="A2789" s="12" t="s">
        <v>56</v>
      </c>
      <c r="B2789" s="13" t="s">
        <v>57</v>
      </c>
      <c r="C2789" s="14">
        <v>30</v>
      </c>
      <c r="D2789" s="14">
        <v>1997</v>
      </c>
      <c r="E2789">
        <f t="shared" si="43"/>
        <v>301997</v>
      </c>
      <c r="F2789" s="41">
        <f>IFERROR(VLOOKUP(E2789,Heritage!$E$3:$H$4601,4,FALSE),"")</f>
        <v>0.3</v>
      </c>
      <c r="G2789" s="41">
        <f>IFERROR(VLOOKUP(E2789,'PRS até 2014'!$E$4:$L$6307,8,FALSE),"")</f>
        <v>0.49999999999999994</v>
      </c>
      <c r="H2789" s="41" t="str">
        <f>IFERROR(VLOOKUP(E2789,'Global Insight'!$E$2:$F$4102,2,FALSE),"")</f>
        <v/>
      </c>
      <c r="I2789" t="str">
        <f>IFERROR(VLOOKUP(E2789,EIU!$E$2:$H$3662,4,FALSE),"")</f>
        <v/>
      </c>
    </row>
    <row r="2790" spans="1:9" x14ac:dyDescent="0.25">
      <c r="A2790" s="12" t="s">
        <v>47</v>
      </c>
      <c r="B2790" s="13" t="s">
        <v>48</v>
      </c>
      <c r="C2790" s="14">
        <v>31</v>
      </c>
      <c r="D2790" s="14">
        <v>1997</v>
      </c>
      <c r="E2790">
        <f t="shared" si="43"/>
        <v>311997</v>
      </c>
      <c r="F2790" s="41">
        <f>IFERROR(VLOOKUP(E2790,Heritage!$E$3:$H$4601,4,FALSE),"")</f>
        <v>0.9</v>
      </c>
      <c r="G2790" s="41">
        <f>IFERROR(VLOOKUP(E2790,'PRS até 2014'!$E$4:$L$6307,8,FALSE),"")</f>
        <v>0.91666666666666652</v>
      </c>
      <c r="H2790" s="41" t="str">
        <f>IFERROR(VLOOKUP(E2790,'Global Insight'!$E$2:$F$4102,2,FALSE),"")</f>
        <v/>
      </c>
      <c r="I2790" t="str">
        <f>IFERROR(VLOOKUP(E2790,EIU!$E$2:$H$3662,4,FALSE),"")</f>
        <v/>
      </c>
    </row>
    <row r="2791" spans="1:9" x14ac:dyDescent="0.25">
      <c r="A2791" s="12" t="s">
        <v>63</v>
      </c>
      <c r="B2791" s="13" t="s">
        <v>64</v>
      </c>
      <c r="C2791" s="14">
        <v>32</v>
      </c>
      <c r="D2791" s="14">
        <v>1997</v>
      </c>
      <c r="E2791">
        <f t="shared" si="43"/>
        <v>321997</v>
      </c>
      <c r="F2791" s="41" t="str">
        <f>IFERROR(VLOOKUP(E2791,Heritage!$E$3:$H$4601,4,FALSE),"")</f>
        <v/>
      </c>
      <c r="G2791" s="41" t="str">
        <f>IFERROR(VLOOKUP(E2791,'PRS até 2014'!$E$4:$L$6307,8,FALSE),"")</f>
        <v xml:space="preserve"> </v>
      </c>
      <c r="H2791" s="41" t="str">
        <f>IFERROR(VLOOKUP(E2791,'Global Insight'!$E$2:$F$4102,2,FALSE),"")</f>
        <v/>
      </c>
      <c r="I2791" t="str">
        <f>IFERROR(VLOOKUP(E2791,EIU!$E$2:$H$3662,4,FALSE),"")</f>
        <v/>
      </c>
    </row>
    <row r="2792" spans="1:9" x14ac:dyDescent="0.25">
      <c r="A2792" s="12" t="s">
        <v>45</v>
      </c>
      <c r="B2792" s="13" t="s">
        <v>46</v>
      </c>
      <c r="C2792" s="14">
        <v>33</v>
      </c>
      <c r="D2792" s="14">
        <v>1997</v>
      </c>
      <c r="E2792">
        <f t="shared" si="43"/>
        <v>331997</v>
      </c>
      <c r="F2792" s="41" t="str">
        <f>IFERROR(VLOOKUP(E2792,Heritage!$E$3:$H$4601,4,FALSE),"")</f>
        <v/>
      </c>
      <c r="G2792" s="41" t="str">
        <f>IFERROR(VLOOKUP(E2792,'PRS até 2014'!$E$4:$L$6307,8,FALSE),"")</f>
        <v xml:space="preserve"> </v>
      </c>
      <c r="H2792" s="41" t="str">
        <f>IFERROR(VLOOKUP(E2792,'Global Insight'!$E$2:$F$4102,2,FALSE),"")</f>
        <v/>
      </c>
      <c r="I2792" t="str">
        <f>IFERROR(VLOOKUP(E2792,EIU!$E$2:$H$3662,4,FALSE),"")</f>
        <v/>
      </c>
    </row>
    <row r="2793" spans="1:9" x14ac:dyDescent="0.25">
      <c r="A2793" s="12" t="s">
        <v>288</v>
      </c>
      <c r="B2793" s="13" t="s">
        <v>289</v>
      </c>
      <c r="C2793" s="14">
        <v>34</v>
      </c>
      <c r="D2793" s="14">
        <v>1997</v>
      </c>
      <c r="E2793">
        <f t="shared" si="43"/>
        <v>341997</v>
      </c>
      <c r="F2793" s="41">
        <f>IFERROR(VLOOKUP(E2793,Heritage!$E$3:$H$4601,4,FALSE),"")</f>
        <v>0.3</v>
      </c>
      <c r="G2793" s="41" t="str">
        <f>IFERROR(VLOOKUP(E2793,'PRS até 2014'!$E$4:$L$6307,8,FALSE),"")</f>
        <v xml:space="preserve"> </v>
      </c>
      <c r="H2793" s="41" t="str">
        <f>IFERROR(VLOOKUP(E2793,'Global Insight'!$E$2:$F$4102,2,FALSE),"")</f>
        <v/>
      </c>
      <c r="I2793" t="str">
        <f>IFERROR(VLOOKUP(E2793,EIU!$E$2:$H$3662,4,FALSE),"")</f>
        <v/>
      </c>
    </row>
    <row r="2794" spans="1:9" x14ac:dyDescent="0.25">
      <c r="A2794" s="12" t="s">
        <v>51</v>
      </c>
      <c r="B2794" s="13" t="s">
        <v>52</v>
      </c>
      <c r="C2794" s="14">
        <v>35</v>
      </c>
      <c r="D2794" s="14">
        <v>1997</v>
      </c>
      <c r="E2794">
        <f t="shared" si="43"/>
        <v>351997</v>
      </c>
      <c r="F2794" s="41">
        <f>IFERROR(VLOOKUP(E2794,Heritage!$E$3:$H$4601,4,FALSE),"")</f>
        <v>0.9</v>
      </c>
      <c r="G2794" s="41">
        <f>IFERROR(VLOOKUP(E2794,'PRS até 2014'!$E$4:$L$6307,8,FALSE),"")</f>
        <v>0.80555555555555547</v>
      </c>
      <c r="H2794" s="41" t="str">
        <f>IFERROR(VLOOKUP(E2794,'Global Insight'!$E$2:$F$4102,2,FALSE),"")</f>
        <v/>
      </c>
      <c r="I2794" t="str">
        <f>IFERROR(VLOOKUP(E2794,EIU!$E$2:$H$3662,4,FALSE),"")</f>
        <v/>
      </c>
    </row>
    <row r="2795" spans="1:9" x14ac:dyDescent="0.25">
      <c r="A2795" s="12" t="s">
        <v>53</v>
      </c>
      <c r="B2795" s="13" t="s">
        <v>54</v>
      </c>
      <c r="C2795" s="14">
        <v>36</v>
      </c>
      <c r="D2795" s="14">
        <v>1997</v>
      </c>
      <c r="E2795">
        <f t="shared" si="43"/>
        <v>361997</v>
      </c>
      <c r="F2795" s="41">
        <f>IFERROR(VLOOKUP(E2795,Heritage!$E$3:$H$4601,4,FALSE),"")</f>
        <v>0.3</v>
      </c>
      <c r="G2795" s="41">
        <f>IFERROR(VLOOKUP(E2795,'PRS até 2014'!$E$4:$L$6307,8,FALSE),"")</f>
        <v>0.58333333333333326</v>
      </c>
      <c r="H2795" s="41" t="str">
        <f>IFERROR(VLOOKUP(E2795,'Global Insight'!$E$2:$F$4102,2,FALSE),"")</f>
        <v/>
      </c>
      <c r="I2795" t="str">
        <f>IFERROR(VLOOKUP(E2795,EIU!$E$2:$H$3662,4,FALSE),"")</f>
        <v/>
      </c>
    </row>
    <row r="2796" spans="1:9" x14ac:dyDescent="0.25">
      <c r="A2796" s="12" t="s">
        <v>59</v>
      </c>
      <c r="B2796" s="13" t="s">
        <v>60</v>
      </c>
      <c r="C2796" s="14">
        <v>37</v>
      </c>
      <c r="D2796" s="14">
        <v>1997</v>
      </c>
      <c r="E2796">
        <f t="shared" si="43"/>
        <v>371997</v>
      </c>
      <c r="F2796" s="41">
        <f>IFERROR(VLOOKUP(E2796,Heritage!$E$3:$H$4601,4,FALSE),"")</f>
        <v>0.5</v>
      </c>
      <c r="G2796" s="41">
        <f>IFERROR(VLOOKUP(E2796,'PRS até 2014'!$E$4:$L$6307,8,FALSE),"")</f>
        <v>0.33333333333333337</v>
      </c>
      <c r="H2796" s="41" t="str">
        <f>IFERROR(VLOOKUP(E2796,'Global Insight'!$E$2:$F$4102,2,FALSE),"")</f>
        <v/>
      </c>
      <c r="I2796" t="str">
        <f>IFERROR(VLOOKUP(E2796,EIU!$E$2:$H$3662,4,FALSE),"")</f>
        <v/>
      </c>
    </row>
    <row r="2797" spans="1:9" x14ac:dyDescent="0.25">
      <c r="A2797" s="12" t="s">
        <v>61</v>
      </c>
      <c r="B2797" s="13" t="s">
        <v>62</v>
      </c>
      <c r="C2797" s="14">
        <v>38</v>
      </c>
      <c r="D2797" s="14">
        <v>1997</v>
      </c>
      <c r="E2797">
        <f t="shared" si="43"/>
        <v>381997</v>
      </c>
      <c r="F2797" s="41" t="str">
        <f>IFERROR(VLOOKUP(E2797,Heritage!$E$3:$H$4601,4,FALSE),"")</f>
        <v/>
      </c>
      <c r="G2797" s="41" t="str">
        <f>IFERROR(VLOOKUP(E2797,'PRS até 2014'!$E$4:$L$6307,8,FALSE),"")</f>
        <v xml:space="preserve"> </v>
      </c>
      <c r="H2797" s="41" t="str">
        <f>IFERROR(VLOOKUP(E2797,'Global Insight'!$E$2:$F$4102,2,FALSE),"")</f>
        <v/>
      </c>
      <c r="I2797" t="str">
        <f>IFERROR(VLOOKUP(E2797,EIU!$E$2:$H$3662,4,FALSE),"")</f>
        <v/>
      </c>
    </row>
    <row r="2798" spans="1:9" x14ac:dyDescent="0.25">
      <c r="A2798" s="15" t="s">
        <v>334</v>
      </c>
      <c r="B2798" s="13" t="s">
        <v>58</v>
      </c>
      <c r="C2798" s="14">
        <v>39</v>
      </c>
      <c r="D2798" s="14">
        <v>1997</v>
      </c>
      <c r="E2798">
        <f t="shared" si="43"/>
        <v>391997</v>
      </c>
      <c r="F2798" s="41">
        <f>IFERROR(VLOOKUP(E2798,Heritage!$E$3:$H$4601,4,FALSE),"")</f>
        <v>0.1</v>
      </c>
      <c r="G2798" s="41">
        <f>IFERROR(VLOOKUP(E2798,'PRS até 2014'!$E$4:$L$6307,8,FALSE),"")</f>
        <v>0.3611111111111111</v>
      </c>
      <c r="H2798" s="41" t="str">
        <f>IFERROR(VLOOKUP(E2798,'Global Insight'!$E$2:$F$4102,2,FALSE),"")</f>
        <v/>
      </c>
      <c r="I2798" t="str">
        <f>IFERROR(VLOOKUP(E2798,EIU!$E$2:$H$3662,4,FALSE),"")</f>
        <v/>
      </c>
    </row>
    <row r="2799" spans="1:9" x14ac:dyDescent="0.25">
      <c r="A2799" s="15" t="s">
        <v>351</v>
      </c>
      <c r="B2799" s="13" t="s">
        <v>335</v>
      </c>
      <c r="C2799" s="14">
        <v>40</v>
      </c>
      <c r="D2799" s="14">
        <v>1997</v>
      </c>
      <c r="E2799">
        <f t="shared" si="43"/>
        <v>401997</v>
      </c>
      <c r="F2799" s="41">
        <f>IFERROR(VLOOKUP(E2799,Heritage!$E$3:$H$4601,4,FALSE),"")</f>
        <v>0.3</v>
      </c>
      <c r="G2799" s="41">
        <f>IFERROR(VLOOKUP(E2799,'PRS até 2014'!$E$4:$L$6307,8,FALSE),"")</f>
        <v>0.3611111111111111</v>
      </c>
      <c r="H2799" s="41" t="str">
        <f>IFERROR(VLOOKUP(E2799,'Global Insight'!$E$2:$F$4102,2,FALSE),"")</f>
        <v/>
      </c>
      <c r="I2799" t="str">
        <f>IFERROR(VLOOKUP(E2799,EIU!$E$2:$H$3662,4,FALSE),"")</f>
        <v/>
      </c>
    </row>
    <row r="2800" spans="1:9" x14ac:dyDescent="0.25">
      <c r="A2800" s="12" t="s">
        <v>65</v>
      </c>
      <c r="B2800" s="13" t="s">
        <v>66</v>
      </c>
      <c r="C2800" s="14">
        <v>41</v>
      </c>
      <c r="D2800" s="14">
        <v>1997</v>
      </c>
      <c r="E2800">
        <f t="shared" si="43"/>
        <v>411997</v>
      </c>
      <c r="F2800" s="41">
        <f>IFERROR(VLOOKUP(E2800,Heritage!$E$3:$H$4601,4,FALSE),"")</f>
        <v>0.5</v>
      </c>
      <c r="G2800" s="41">
        <f>IFERROR(VLOOKUP(E2800,'PRS até 2014'!$E$4:$L$6307,8,FALSE),"")</f>
        <v>0.77777777777777779</v>
      </c>
      <c r="H2800" s="41" t="str">
        <f>IFERROR(VLOOKUP(E2800,'Global Insight'!$E$2:$F$4102,2,FALSE),"")</f>
        <v/>
      </c>
      <c r="I2800" t="str">
        <f>IFERROR(VLOOKUP(E2800,EIU!$E$2:$H$3662,4,FALSE),"")</f>
        <v/>
      </c>
    </row>
    <row r="2801" spans="1:9" x14ac:dyDescent="0.25">
      <c r="A2801" s="12" t="s">
        <v>352</v>
      </c>
      <c r="B2801" s="13" t="s">
        <v>55</v>
      </c>
      <c r="C2801" s="14">
        <v>42</v>
      </c>
      <c r="D2801" s="14">
        <v>1997</v>
      </c>
      <c r="E2801">
        <f t="shared" si="43"/>
        <v>421997</v>
      </c>
      <c r="F2801" s="41">
        <f>IFERROR(VLOOKUP(E2801,Heritage!$E$3:$H$4601,4,FALSE),"")</f>
        <v>0.3</v>
      </c>
      <c r="G2801" s="41">
        <f>IFERROR(VLOOKUP(E2801,'PRS até 2014'!$E$4:$L$6307,8,FALSE),"")</f>
        <v>0.52777777777777768</v>
      </c>
      <c r="H2801" s="41" t="str">
        <f>IFERROR(VLOOKUP(E2801,'Global Insight'!$E$2:$F$4102,2,FALSE),"")</f>
        <v/>
      </c>
      <c r="I2801" t="str">
        <f>IFERROR(VLOOKUP(E2801,EIU!$E$2:$H$3662,4,FALSE),"")</f>
        <v/>
      </c>
    </row>
    <row r="2802" spans="1:9" x14ac:dyDescent="0.25">
      <c r="A2802" s="15" t="s">
        <v>126</v>
      </c>
      <c r="B2802" s="13" t="s">
        <v>127</v>
      </c>
      <c r="C2802" s="14">
        <v>43</v>
      </c>
      <c r="D2802" s="14">
        <v>1997</v>
      </c>
      <c r="E2802">
        <f t="shared" si="43"/>
        <v>431997</v>
      </c>
      <c r="F2802" s="41">
        <f>IFERROR(VLOOKUP(E2802,Heritage!$E$3:$H$4601,4,FALSE),"")</f>
        <v>0.3</v>
      </c>
      <c r="G2802" s="41" t="str">
        <f>IFERROR(VLOOKUP(E2802,'PRS até 2014'!$E$4:$L$6307,8,FALSE),"")</f>
        <v xml:space="preserve"> </v>
      </c>
      <c r="H2802" s="41" t="str">
        <f>IFERROR(VLOOKUP(E2802,'Global Insight'!$E$2:$F$4102,2,FALSE),"")</f>
        <v/>
      </c>
      <c r="I2802" t="str">
        <f>IFERROR(VLOOKUP(E2802,EIU!$E$2:$H$3662,4,FALSE),"")</f>
        <v/>
      </c>
    </row>
    <row r="2803" spans="1:9" x14ac:dyDescent="0.25">
      <c r="A2803" s="12" t="s">
        <v>67</v>
      </c>
      <c r="B2803" s="13" t="s">
        <v>68</v>
      </c>
      <c r="C2803" s="14">
        <v>44</v>
      </c>
      <c r="D2803" s="14">
        <v>1997</v>
      </c>
      <c r="E2803">
        <f t="shared" si="43"/>
        <v>441997</v>
      </c>
      <c r="F2803" s="41">
        <f>IFERROR(VLOOKUP(E2803,Heritage!$E$3:$H$4601,4,FALSE),"")</f>
        <v>0.1</v>
      </c>
      <c r="G2803" s="41">
        <f>IFERROR(VLOOKUP(E2803,'PRS até 2014'!$E$4:$L$6307,8,FALSE),"")</f>
        <v>0.55555555555555558</v>
      </c>
      <c r="H2803" s="41" t="str">
        <f>IFERROR(VLOOKUP(E2803,'Global Insight'!$E$2:$F$4102,2,FALSE),"")</f>
        <v/>
      </c>
      <c r="I2803" t="str">
        <f>IFERROR(VLOOKUP(E2803,EIU!$E$2:$H$3662,4,FALSE),"")</f>
        <v/>
      </c>
    </row>
    <row r="2804" spans="1:9" x14ac:dyDescent="0.25">
      <c r="A2804" s="12" t="s">
        <v>69</v>
      </c>
      <c r="B2804" s="13" t="s">
        <v>70</v>
      </c>
      <c r="C2804" s="14">
        <v>45</v>
      </c>
      <c r="D2804" s="14">
        <v>1997</v>
      </c>
      <c r="E2804">
        <f t="shared" si="43"/>
        <v>451997</v>
      </c>
      <c r="F2804" s="41">
        <f>IFERROR(VLOOKUP(E2804,Heritage!$E$3:$H$4601,4,FALSE),"")</f>
        <v>0.5</v>
      </c>
      <c r="G2804" s="41">
        <f>IFERROR(VLOOKUP(E2804,'PRS até 2014'!$E$4:$L$6307,8,FALSE),"")</f>
        <v>0.83333333333333337</v>
      </c>
      <c r="H2804" s="41" t="str">
        <f>IFERROR(VLOOKUP(E2804,'Global Insight'!$E$2:$F$4102,2,FALSE),"")</f>
        <v/>
      </c>
      <c r="I2804" t="str">
        <f>IFERROR(VLOOKUP(E2804,EIU!$E$2:$H$3662,4,FALSE),"")</f>
        <v/>
      </c>
    </row>
    <row r="2805" spans="1:9" x14ac:dyDescent="0.25">
      <c r="A2805" s="12" t="s">
        <v>71</v>
      </c>
      <c r="B2805" s="13" t="s">
        <v>72</v>
      </c>
      <c r="C2805" s="14">
        <v>46</v>
      </c>
      <c r="D2805" s="14">
        <v>1997</v>
      </c>
      <c r="E2805">
        <f t="shared" si="43"/>
        <v>461997</v>
      </c>
      <c r="F2805" s="41">
        <f>IFERROR(VLOOKUP(E2805,Heritage!$E$3:$H$4601,4,FALSE),"")</f>
        <v>0.7</v>
      </c>
      <c r="G2805" s="41">
        <f>IFERROR(VLOOKUP(E2805,'PRS até 2014'!$E$4:$L$6307,8,FALSE),"")</f>
        <v>0.77777777777777779</v>
      </c>
      <c r="H2805" s="41" t="str">
        <f>IFERROR(VLOOKUP(E2805,'Global Insight'!$E$2:$F$4102,2,FALSE),"")</f>
        <v/>
      </c>
      <c r="I2805" t="str">
        <f>IFERROR(VLOOKUP(E2805,EIU!$E$2:$H$3662,4,FALSE),"")</f>
        <v/>
      </c>
    </row>
    <row r="2806" spans="1:9" x14ac:dyDescent="0.25">
      <c r="A2806" s="12" t="s">
        <v>77</v>
      </c>
      <c r="B2806" s="13" t="s">
        <v>78</v>
      </c>
      <c r="C2806" s="14">
        <v>47</v>
      </c>
      <c r="D2806" s="14">
        <v>1997</v>
      </c>
      <c r="E2806">
        <f t="shared" ref="E2806:E2869" si="44">C2806*10000+D2806</f>
        <v>471997</v>
      </c>
      <c r="F2806" s="41">
        <f>IFERROR(VLOOKUP(E2806,Heritage!$E$3:$H$4601,4,FALSE),"")</f>
        <v>0.9</v>
      </c>
      <c r="G2806" s="41">
        <f>IFERROR(VLOOKUP(E2806,'PRS até 2014'!$E$4:$L$6307,8,FALSE),"")</f>
        <v>0.88888888888888884</v>
      </c>
      <c r="H2806" s="41" t="str">
        <f>IFERROR(VLOOKUP(E2806,'Global Insight'!$E$2:$F$4102,2,FALSE),"")</f>
        <v/>
      </c>
      <c r="I2806" t="str">
        <f>IFERROR(VLOOKUP(E2806,EIU!$E$2:$H$3662,4,FALSE),"")</f>
        <v/>
      </c>
    </row>
    <row r="2807" spans="1:9" x14ac:dyDescent="0.25">
      <c r="A2807" s="12" t="s">
        <v>75</v>
      </c>
      <c r="B2807" s="13" t="s">
        <v>76</v>
      </c>
      <c r="C2807" s="14">
        <v>48</v>
      </c>
      <c r="D2807" s="14">
        <v>1997</v>
      </c>
      <c r="E2807">
        <f t="shared" si="44"/>
        <v>481997</v>
      </c>
      <c r="F2807" s="41">
        <f>IFERROR(VLOOKUP(E2807,Heritage!$E$3:$H$4601,4,FALSE),"")</f>
        <v>0.5</v>
      </c>
      <c r="G2807" s="41" t="str">
        <f>IFERROR(VLOOKUP(E2807,'PRS até 2014'!$E$4:$L$6307,8,FALSE),"")</f>
        <v xml:space="preserve"> </v>
      </c>
      <c r="H2807" s="41" t="str">
        <f>IFERROR(VLOOKUP(E2807,'Global Insight'!$E$2:$F$4102,2,FALSE),"")</f>
        <v/>
      </c>
      <c r="I2807" t="str">
        <f>IFERROR(VLOOKUP(E2807,EIU!$E$2:$H$3662,4,FALSE),"")</f>
        <v/>
      </c>
    </row>
    <row r="2808" spans="1:9" x14ac:dyDescent="0.25">
      <c r="A2808" s="12" t="s">
        <v>353</v>
      </c>
      <c r="B2808" s="13" t="s">
        <v>379</v>
      </c>
      <c r="C2808" s="14">
        <v>49</v>
      </c>
      <c r="D2808" s="14">
        <v>1997</v>
      </c>
      <c r="E2808">
        <f t="shared" si="44"/>
        <v>491997</v>
      </c>
      <c r="F2808" s="41" t="str">
        <f>IFERROR(VLOOKUP(E2808,Heritage!$E$3:$H$4601,4,FALSE),"")</f>
        <v/>
      </c>
      <c r="G2808" s="41" t="str">
        <f>IFERROR(VLOOKUP(E2808,'PRS até 2014'!$E$4:$L$6307,8,FALSE),"")</f>
        <v xml:space="preserve"> </v>
      </c>
      <c r="H2808" s="41" t="str">
        <f>IFERROR(VLOOKUP(E2808,'Global Insight'!$E$2:$F$4102,2,FALSE),"")</f>
        <v/>
      </c>
      <c r="I2808" t="str">
        <f>IFERROR(VLOOKUP(E2808,EIU!$E$2:$H$3662,4,FALSE),"")</f>
        <v/>
      </c>
    </row>
    <row r="2809" spans="1:9" x14ac:dyDescent="0.25">
      <c r="A2809" s="12" t="s">
        <v>79</v>
      </c>
      <c r="B2809" s="13" t="s">
        <v>80</v>
      </c>
      <c r="C2809" s="14">
        <v>50</v>
      </c>
      <c r="D2809" s="14">
        <v>1997</v>
      </c>
      <c r="E2809">
        <f t="shared" si="44"/>
        <v>501997</v>
      </c>
      <c r="F2809" s="41">
        <f>IFERROR(VLOOKUP(E2809,Heritage!$E$3:$H$4601,4,FALSE),"")</f>
        <v>0.3</v>
      </c>
      <c r="G2809" s="41">
        <f>IFERROR(VLOOKUP(E2809,'PRS até 2014'!$E$4:$L$6307,8,FALSE),"")</f>
        <v>0.74999999999999989</v>
      </c>
      <c r="H2809" s="41" t="str">
        <f>IFERROR(VLOOKUP(E2809,'Global Insight'!$E$2:$F$4102,2,FALSE),"")</f>
        <v/>
      </c>
      <c r="I2809" t="str">
        <f>IFERROR(VLOOKUP(E2809,EIU!$E$2:$H$3662,4,FALSE),"")</f>
        <v/>
      </c>
    </row>
    <row r="2810" spans="1:9" x14ac:dyDescent="0.25">
      <c r="A2810" s="12" t="s">
        <v>83</v>
      </c>
      <c r="B2810" s="13" t="s">
        <v>84</v>
      </c>
      <c r="C2810" s="14">
        <v>51</v>
      </c>
      <c r="D2810" s="14">
        <v>1997</v>
      </c>
      <c r="E2810">
        <f t="shared" si="44"/>
        <v>511997</v>
      </c>
      <c r="F2810" s="41">
        <f>IFERROR(VLOOKUP(E2810,Heritage!$E$3:$H$4601,4,FALSE),"")</f>
        <v>0.5</v>
      </c>
      <c r="G2810" s="41">
        <f>IFERROR(VLOOKUP(E2810,'PRS até 2014'!$E$4:$L$6307,8,FALSE),"")</f>
        <v>0.61111111111111105</v>
      </c>
      <c r="H2810" s="41" t="str">
        <f>IFERROR(VLOOKUP(E2810,'Global Insight'!$E$2:$F$4102,2,FALSE),"")</f>
        <v/>
      </c>
      <c r="I2810" t="str">
        <f>IFERROR(VLOOKUP(E2810,EIU!$E$2:$H$3662,4,FALSE),"")</f>
        <v/>
      </c>
    </row>
    <row r="2811" spans="1:9" x14ac:dyDescent="0.25">
      <c r="A2811" s="12" t="s">
        <v>85</v>
      </c>
      <c r="B2811" s="13" t="s">
        <v>86</v>
      </c>
      <c r="C2811" s="14">
        <v>52</v>
      </c>
      <c r="D2811" s="14">
        <v>1997</v>
      </c>
      <c r="E2811">
        <f t="shared" si="44"/>
        <v>521997</v>
      </c>
      <c r="F2811" s="41">
        <f>IFERROR(VLOOKUP(E2811,Heritage!$E$3:$H$4601,4,FALSE),"")</f>
        <v>0.5</v>
      </c>
      <c r="G2811" s="41">
        <f>IFERROR(VLOOKUP(E2811,'PRS até 2014'!$E$4:$L$6307,8,FALSE),"")</f>
        <v>0.58333333333333326</v>
      </c>
      <c r="H2811" s="41" t="str">
        <f>IFERROR(VLOOKUP(E2811,'Global Insight'!$E$2:$F$4102,2,FALSE),"")</f>
        <v/>
      </c>
      <c r="I2811" t="str">
        <f>IFERROR(VLOOKUP(E2811,EIU!$E$2:$H$3662,4,FALSE),"")</f>
        <v/>
      </c>
    </row>
    <row r="2812" spans="1:9" x14ac:dyDescent="0.25">
      <c r="A2812" s="12" t="s">
        <v>267</v>
      </c>
      <c r="B2812" s="13" t="s">
        <v>268</v>
      </c>
      <c r="C2812" s="14">
        <v>53</v>
      </c>
      <c r="D2812" s="14">
        <v>1997</v>
      </c>
      <c r="E2812">
        <f t="shared" si="44"/>
        <v>531997</v>
      </c>
      <c r="F2812" s="41">
        <f>IFERROR(VLOOKUP(E2812,Heritage!$E$3:$H$4601,4,FALSE),"")</f>
        <v>0.5</v>
      </c>
      <c r="G2812" s="41">
        <f>IFERROR(VLOOKUP(E2812,'PRS até 2014'!$E$4:$L$6307,8,FALSE),"")</f>
        <v>0.66666666666666663</v>
      </c>
      <c r="H2812" s="41" t="str">
        <f>IFERROR(VLOOKUP(E2812,'Global Insight'!$E$2:$F$4102,2,FALSE),"")</f>
        <v/>
      </c>
      <c r="I2812" t="str">
        <f>IFERROR(VLOOKUP(E2812,EIU!$E$2:$H$3662,4,FALSE),"")</f>
        <v/>
      </c>
    </row>
    <row r="2813" spans="1:9" x14ac:dyDescent="0.25">
      <c r="A2813" s="12" t="s">
        <v>114</v>
      </c>
      <c r="B2813" s="13" t="s">
        <v>115</v>
      </c>
      <c r="C2813" s="14">
        <v>54</v>
      </c>
      <c r="D2813" s="14">
        <v>1997</v>
      </c>
      <c r="E2813">
        <f t="shared" si="44"/>
        <v>541997</v>
      </c>
      <c r="F2813" s="41" t="str">
        <f>IFERROR(VLOOKUP(E2813,Heritage!$E$3:$H$4601,4,FALSE),"")</f>
        <v/>
      </c>
      <c r="G2813" s="41" t="str">
        <f>IFERROR(VLOOKUP(E2813,'PRS até 2014'!$E$4:$L$6307,8,FALSE),"")</f>
        <v xml:space="preserve"> </v>
      </c>
      <c r="H2813" s="41" t="str">
        <f>IFERROR(VLOOKUP(E2813,'Global Insight'!$E$2:$F$4102,2,FALSE),"")</f>
        <v/>
      </c>
      <c r="I2813" t="str">
        <f>IFERROR(VLOOKUP(E2813,EIU!$E$2:$H$3662,4,FALSE),"")</f>
        <v/>
      </c>
    </row>
    <row r="2814" spans="1:9" x14ac:dyDescent="0.25">
      <c r="A2814" s="12" t="s">
        <v>87</v>
      </c>
      <c r="B2814" s="13" t="s">
        <v>88</v>
      </c>
      <c r="C2814" s="14">
        <v>55</v>
      </c>
      <c r="D2814" s="14">
        <v>1997</v>
      </c>
      <c r="E2814">
        <f t="shared" si="44"/>
        <v>551997</v>
      </c>
      <c r="F2814" s="41" t="str">
        <f>IFERROR(VLOOKUP(E2814,Heritage!$E$3:$H$4601,4,FALSE),"")</f>
        <v/>
      </c>
      <c r="G2814" s="41" t="str">
        <f>IFERROR(VLOOKUP(E2814,'PRS até 2014'!$E$4:$L$6307,8,FALSE),"")</f>
        <v xml:space="preserve"> </v>
      </c>
      <c r="H2814" s="41" t="str">
        <f>IFERROR(VLOOKUP(E2814,'Global Insight'!$E$2:$F$4102,2,FALSE),"")</f>
        <v/>
      </c>
      <c r="I2814" t="str">
        <f>IFERROR(VLOOKUP(E2814,EIU!$E$2:$H$3662,4,FALSE),"")</f>
        <v/>
      </c>
    </row>
    <row r="2815" spans="1:9" x14ac:dyDescent="0.25">
      <c r="A2815" s="12" t="s">
        <v>91</v>
      </c>
      <c r="B2815" s="13" t="s">
        <v>92</v>
      </c>
      <c r="C2815" s="14">
        <v>56</v>
      </c>
      <c r="D2815" s="14">
        <v>1997</v>
      </c>
      <c r="E2815">
        <f t="shared" si="44"/>
        <v>561997</v>
      </c>
      <c r="F2815" s="41">
        <f>IFERROR(VLOOKUP(E2815,Heritage!$E$3:$H$4601,4,FALSE),"")</f>
        <v>0.7</v>
      </c>
      <c r="G2815" s="41" t="str">
        <f>IFERROR(VLOOKUP(E2815,'PRS até 2014'!$E$4:$L$6307,8,FALSE),"")</f>
        <v xml:space="preserve"> </v>
      </c>
      <c r="H2815" s="41" t="str">
        <f>IFERROR(VLOOKUP(E2815,'Global Insight'!$E$2:$F$4102,2,FALSE),"")</f>
        <v/>
      </c>
      <c r="I2815" t="str">
        <f>IFERROR(VLOOKUP(E2815,EIU!$E$2:$H$3662,4,FALSE),"")</f>
        <v/>
      </c>
    </row>
    <row r="2816" spans="1:9" x14ac:dyDescent="0.25">
      <c r="A2816" s="12" t="s">
        <v>93</v>
      </c>
      <c r="B2816" s="13" t="s">
        <v>94</v>
      </c>
      <c r="C2816" s="14">
        <v>57</v>
      </c>
      <c r="D2816" s="14">
        <v>1997</v>
      </c>
      <c r="E2816">
        <f t="shared" si="44"/>
        <v>571997</v>
      </c>
      <c r="F2816" s="41">
        <f>IFERROR(VLOOKUP(E2816,Heritage!$E$3:$H$4601,4,FALSE),"")</f>
        <v>0.3</v>
      </c>
      <c r="G2816" s="41">
        <f>IFERROR(VLOOKUP(E2816,'PRS até 2014'!$E$4:$L$6307,8,FALSE),"")</f>
        <v>0.66666666666666674</v>
      </c>
      <c r="H2816" s="41" t="str">
        <f>IFERROR(VLOOKUP(E2816,'Global Insight'!$E$2:$F$4102,2,FALSE),"")</f>
        <v/>
      </c>
      <c r="I2816" t="str">
        <f>IFERROR(VLOOKUP(E2816,EIU!$E$2:$H$3662,4,FALSE),"")</f>
        <v/>
      </c>
    </row>
    <row r="2817" spans="1:9" x14ac:dyDescent="0.25">
      <c r="A2817" s="12" t="s">
        <v>97</v>
      </c>
      <c r="B2817" s="13" t="s">
        <v>98</v>
      </c>
      <c r="C2817" s="14">
        <v>58</v>
      </c>
      <c r="D2817" s="14">
        <v>1997</v>
      </c>
      <c r="E2817">
        <f t="shared" si="44"/>
        <v>581997</v>
      </c>
      <c r="F2817" s="41">
        <f>IFERROR(VLOOKUP(E2817,Heritage!$E$3:$H$4601,4,FALSE),"")</f>
        <v>0.5</v>
      </c>
      <c r="G2817" s="41" t="str">
        <f>IFERROR(VLOOKUP(E2817,'PRS até 2014'!$E$4:$L$6307,8,FALSE),"")</f>
        <v xml:space="preserve"> </v>
      </c>
      <c r="H2817" s="41" t="str">
        <f>IFERROR(VLOOKUP(E2817,'Global Insight'!$E$2:$F$4102,2,FALSE),"")</f>
        <v/>
      </c>
      <c r="I2817" t="str">
        <f>IFERROR(VLOOKUP(E2817,EIU!$E$2:$H$3662,4,FALSE),"")</f>
        <v/>
      </c>
    </row>
    <row r="2818" spans="1:9" x14ac:dyDescent="0.25">
      <c r="A2818" s="12" t="s">
        <v>95</v>
      </c>
      <c r="B2818" s="13" t="s">
        <v>96</v>
      </c>
      <c r="C2818" s="14">
        <v>59</v>
      </c>
      <c r="D2818" s="14">
        <v>1997</v>
      </c>
      <c r="E2818">
        <f t="shared" si="44"/>
        <v>591997</v>
      </c>
      <c r="F2818" s="41">
        <f>IFERROR(VLOOKUP(E2818,Heritage!$E$3:$H$4601,4,FALSE),"")</f>
        <v>0.9</v>
      </c>
      <c r="G2818" s="41">
        <f>IFERROR(VLOOKUP(E2818,'PRS até 2014'!$E$4:$L$6307,8,FALSE),"")</f>
        <v>0.94444444444444442</v>
      </c>
      <c r="H2818" s="41" t="str">
        <f>IFERROR(VLOOKUP(E2818,'Global Insight'!$E$2:$F$4102,2,FALSE),"")</f>
        <v/>
      </c>
      <c r="I2818" t="str">
        <f>IFERROR(VLOOKUP(E2818,EIU!$E$2:$H$3662,4,FALSE),"")</f>
        <v/>
      </c>
    </row>
    <row r="2819" spans="1:9" x14ac:dyDescent="0.25">
      <c r="A2819" s="12" t="s">
        <v>99</v>
      </c>
      <c r="B2819" s="13" t="s">
        <v>100</v>
      </c>
      <c r="C2819" s="14">
        <v>60</v>
      </c>
      <c r="D2819" s="14">
        <v>1997</v>
      </c>
      <c r="E2819">
        <f t="shared" si="44"/>
        <v>601997</v>
      </c>
      <c r="F2819" s="41">
        <f>IFERROR(VLOOKUP(E2819,Heritage!$E$3:$H$4601,4,FALSE),"")</f>
        <v>0.7</v>
      </c>
      <c r="G2819" s="41">
        <f>IFERROR(VLOOKUP(E2819,'PRS até 2014'!$E$4:$L$6307,8,FALSE),"")</f>
        <v>0.80555555555555547</v>
      </c>
      <c r="H2819" s="41" t="str">
        <f>IFERROR(VLOOKUP(E2819,'Global Insight'!$E$2:$F$4102,2,FALSE),"")</f>
        <v/>
      </c>
      <c r="I2819" t="str">
        <f>IFERROR(VLOOKUP(E2819,EIU!$E$2:$H$3662,4,FALSE),"")</f>
        <v/>
      </c>
    </row>
    <row r="2820" spans="1:9" x14ac:dyDescent="0.25">
      <c r="A2820" s="12" t="s">
        <v>101</v>
      </c>
      <c r="B2820" s="13" t="s">
        <v>102</v>
      </c>
      <c r="C2820" s="14">
        <v>61</v>
      </c>
      <c r="D2820" s="14">
        <v>1997</v>
      </c>
      <c r="E2820">
        <f t="shared" si="44"/>
        <v>611997</v>
      </c>
      <c r="F2820" s="41">
        <f>IFERROR(VLOOKUP(E2820,Heritage!$E$3:$H$4601,4,FALSE),"")</f>
        <v>0.5</v>
      </c>
      <c r="G2820" s="41">
        <f>IFERROR(VLOOKUP(E2820,'PRS até 2014'!$E$4:$L$6307,8,FALSE),"")</f>
        <v>0.47222222222222221</v>
      </c>
      <c r="H2820" s="41" t="str">
        <f>IFERROR(VLOOKUP(E2820,'Global Insight'!$E$2:$F$4102,2,FALSE),"")</f>
        <v/>
      </c>
      <c r="I2820" t="str">
        <f>IFERROR(VLOOKUP(E2820,EIU!$E$2:$H$3662,4,FALSE),"")</f>
        <v/>
      </c>
    </row>
    <row r="2821" spans="1:9" x14ac:dyDescent="0.25">
      <c r="A2821" s="12" t="s">
        <v>354</v>
      </c>
      <c r="B2821" s="13" t="s">
        <v>111</v>
      </c>
      <c r="C2821" s="14">
        <v>62</v>
      </c>
      <c r="D2821" s="14">
        <v>1997</v>
      </c>
      <c r="E2821">
        <f t="shared" si="44"/>
        <v>621997</v>
      </c>
      <c r="F2821" s="41">
        <f>IFERROR(VLOOKUP(E2821,Heritage!$E$3:$H$4601,4,FALSE),"")</f>
        <v>0.7</v>
      </c>
      <c r="G2821" s="41">
        <f>IFERROR(VLOOKUP(E2821,'PRS até 2014'!$E$4:$L$6307,8,FALSE),"")</f>
        <v>0.69444444444444442</v>
      </c>
      <c r="H2821" s="41" t="str">
        <f>IFERROR(VLOOKUP(E2821,'Global Insight'!$E$2:$F$4102,2,FALSE),"")</f>
        <v/>
      </c>
      <c r="I2821" t="str">
        <f>IFERROR(VLOOKUP(E2821,EIU!$E$2:$H$3662,4,FALSE),"")</f>
        <v/>
      </c>
    </row>
    <row r="2822" spans="1:9" x14ac:dyDescent="0.25">
      <c r="A2822" s="12" t="s">
        <v>105</v>
      </c>
      <c r="B2822" s="13" t="s">
        <v>106</v>
      </c>
      <c r="C2822" s="14">
        <v>63</v>
      </c>
      <c r="D2822" s="14">
        <v>1997</v>
      </c>
      <c r="E2822">
        <f t="shared" si="44"/>
        <v>631997</v>
      </c>
      <c r="F2822" s="41">
        <f>IFERROR(VLOOKUP(E2822,Heritage!$E$3:$H$4601,4,FALSE),"")</f>
        <v>0.3</v>
      </c>
      <c r="G2822" s="41" t="str">
        <f>IFERROR(VLOOKUP(E2822,'PRS até 2014'!$E$4:$L$6307,8,FALSE),"")</f>
        <v xml:space="preserve"> </v>
      </c>
      <c r="H2822" s="41" t="str">
        <f>IFERROR(VLOOKUP(E2822,'Global Insight'!$E$2:$F$4102,2,FALSE),"")</f>
        <v/>
      </c>
      <c r="I2822" t="str">
        <f>IFERROR(VLOOKUP(E2822,EIU!$E$2:$H$3662,4,FALSE),"")</f>
        <v/>
      </c>
    </row>
    <row r="2823" spans="1:9" x14ac:dyDescent="0.25">
      <c r="A2823" s="12" t="s">
        <v>73</v>
      </c>
      <c r="B2823" s="13" t="s">
        <v>74</v>
      </c>
      <c r="C2823" s="14">
        <v>64</v>
      </c>
      <c r="D2823" s="14">
        <v>1997</v>
      </c>
      <c r="E2823">
        <f t="shared" si="44"/>
        <v>641997</v>
      </c>
      <c r="F2823" s="41">
        <f>IFERROR(VLOOKUP(E2823,Heritage!$E$3:$H$4601,4,FALSE),"")</f>
        <v>0.9</v>
      </c>
      <c r="G2823" s="41">
        <f>IFERROR(VLOOKUP(E2823,'PRS até 2014'!$E$4:$L$6307,8,FALSE),"")</f>
        <v>0.86111111111111105</v>
      </c>
      <c r="H2823" s="41" t="str">
        <f>IFERROR(VLOOKUP(E2823,'Global Insight'!$E$2:$F$4102,2,FALSE),"")</f>
        <v/>
      </c>
      <c r="I2823" t="str">
        <f>IFERROR(VLOOKUP(E2823,EIU!$E$2:$H$3662,4,FALSE),"")</f>
        <v/>
      </c>
    </row>
    <row r="2824" spans="1:9" x14ac:dyDescent="0.25">
      <c r="A2824" s="12" t="s">
        <v>336</v>
      </c>
      <c r="B2824" s="13" t="s">
        <v>337</v>
      </c>
      <c r="C2824" s="14">
        <v>65</v>
      </c>
      <c r="D2824" s="14">
        <v>1997</v>
      </c>
      <c r="E2824">
        <f t="shared" si="44"/>
        <v>651997</v>
      </c>
      <c r="F2824" s="41" t="str">
        <f>IFERROR(VLOOKUP(E2824,Heritage!$E$3:$H$4601,4,FALSE),"")</f>
        <v/>
      </c>
      <c r="G2824" s="41" t="str">
        <f>IFERROR(VLOOKUP(E2824,'PRS até 2014'!$E$4:$L$6307,8,FALSE),"")</f>
        <v xml:space="preserve"> </v>
      </c>
      <c r="H2824" s="41" t="str">
        <f>IFERROR(VLOOKUP(E2824,'Global Insight'!$E$2:$F$4102,2,FALSE),"")</f>
        <v/>
      </c>
      <c r="I2824" t="str">
        <f>IFERROR(VLOOKUP(E2824,EIU!$E$2:$H$3662,4,FALSE),"")</f>
        <v/>
      </c>
    </row>
    <row r="2825" spans="1:9" x14ac:dyDescent="0.25">
      <c r="A2825" s="12" t="s">
        <v>107</v>
      </c>
      <c r="B2825" s="13" t="s">
        <v>108</v>
      </c>
      <c r="C2825" s="14">
        <v>66</v>
      </c>
      <c r="D2825" s="14">
        <v>1997</v>
      </c>
      <c r="E2825">
        <f t="shared" si="44"/>
        <v>661997</v>
      </c>
      <c r="F2825" s="41">
        <f>IFERROR(VLOOKUP(E2825,Heritage!$E$3:$H$4601,4,FALSE),"")</f>
        <v>0.5</v>
      </c>
      <c r="G2825" s="41">
        <f>IFERROR(VLOOKUP(E2825,'PRS até 2014'!$E$4:$L$6307,8,FALSE),"")</f>
        <v>0.58333333333333326</v>
      </c>
      <c r="H2825" s="41" t="str">
        <f>IFERROR(VLOOKUP(E2825,'Global Insight'!$E$2:$F$4102,2,FALSE),"")</f>
        <v/>
      </c>
      <c r="I2825" t="str">
        <f>IFERROR(VLOOKUP(E2825,EIU!$E$2:$H$3662,4,FALSE),"")</f>
        <v/>
      </c>
    </row>
    <row r="2826" spans="1:9" x14ac:dyDescent="0.25">
      <c r="A2826" s="12" t="s">
        <v>116</v>
      </c>
      <c r="B2826" s="13" t="s">
        <v>117</v>
      </c>
      <c r="C2826" s="14">
        <v>67</v>
      </c>
      <c r="D2826" s="14">
        <v>1997</v>
      </c>
      <c r="E2826">
        <f t="shared" si="44"/>
        <v>671997</v>
      </c>
      <c r="F2826" s="41">
        <f>IFERROR(VLOOKUP(E2826,Heritage!$E$3:$H$4601,4,FALSE),"")</f>
        <v>0.7</v>
      </c>
      <c r="G2826" s="41">
        <f>IFERROR(VLOOKUP(E2826,'PRS até 2014'!$E$4:$L$6307,8,FALSE),"")</f>
        <v>0.83333333333333337</v>
      </c>
      <c r="H2826" s="41" t="str">
        <f>IFERROR(VLOOKUP(E2826,'Global Insight'!$E$2:$F$4102,2,FALSE),"")</f>
        <v/>
      </c>
      <c r="I2826" t="str">
        <f>IFERROR(VLOOKUP(E2826,EIU!$E$2:$H$3662,4,FALSE),"")</f>
        <v/>
      </c>
    </row>
    <row r="2827" spans="1:9" x14ac:dyDescent="0.25">
      <c r="A2827" s="12" t="s">
        <v>355</v>
      </c>
      <c r="B2827" s="13" t="s">
        <v>380</v>
      </c>
      <c r="C2827" s="14">
        <v>68</v>
      </c>
      <c r="D2827" s="14">
        <v>1997</v>
      </c>
      <c r="E2827">
        <f t="shared" si="44"/>
        <v>681997</v>
      </c>
      <c r="F2827" s="41" t="str">
        <f>IFERROR(VLOOKUP(E2827,Heritage!$E$3:$H$4601,4,FALSE),"")</f>
        <v/>
      </c>
      <c r="G2827" s="41" t="str">
        <f>IFERROR(VLOOKUP(E2827,'PRS até 2014'!$E$4:$L$6307,8,FALSE),"")</f>
        <v xml:space="preserve"> </v>
      </c>
      <c r="H2827" s="41" t="str">
        <f>IFERROR(VLOOKUP(E2827,'Global Insight'!$E$2:$F$4102,2,FALSE),"")</f>
        <v/>
      </c>
      <c r="I2827" t="str">
        <f>IFERROR(VLOOKUP(E2827,EIU!$E$2:$H$3662,4,FALSE),"")</f>
        <v/>
      </c>
    </row>
    <row r="2828" spans="1:9" x14ac:dyDescent="0.25">
      <c r="A2828" s="12" t="s">
        <v>118</v>
      </c>
      <c r="B2828" s="13" t="s">
        <v>119</v>
      </c>
      <c r="C2828" s="14">
        <v>69</v>
      </c>
      <c r="D2828" s="14">
        <v>1997</v>
      </c>
      <c r="E2828">
        <f t="shared" si="44"/>
        <v>691997</v>
      </c>
      <c r="F2828" s="41">
        <f>IFERROR(VLOOKUP(E2828,Heritage!$E$3:$H$4601,4,FALSE),"")</f>
        <v>0.5</v>
      </c>
      <c r="G2828" s="41">
        <f>IFERROR(VLOOKUP(E2828,'PRS até 2014'!$E$4:$L$6307,8,FALSE),"")</f>
        <v>0.55555555555555558</v>
      </c>
      <c r="H2828" s="41" t="str">
        <f>IFERROR(VLOOKUP(E2828,'Global Insight'!$E$2:$F$4102,2,FALSE),"")</f>
        <v/>
      </c>
      <c r="I2828" t="str">
        <f>IFERROR(VLOOKUP(E2828,EIU!$E$2:$H$3662,4,FALSE),"")</f>
        <v/>
      </c>
    </row>
    <row r="2829" spans="1:9" x14ac:dyDescent="0.25">
      <c r="A2829" s="12" t="s">
        <v>109</v>
      </c>
      <c r="B2829" s="13" t="s">
        <v>110</v>
      </c>
      <c r="C2829" s="14">
        <v>70</v>
      </c>
      <c r="D2829" s="14">
        <v>1997</v>
      </c>
      <c r="E2829">
        <f t="shared" si="44"/>
        <v>701997</v>
      </c>
      <c r="F2829" s="41">
        <f>IFERROR(VLOOKUP(E2829,Heritage!$E$3:$H$4601,4,FALSE),"")</f>
        <v>0.3</v>
      </c>
      <c r="G2829" s="41">
        <f>IFERROR(VLOOKUP(E2829,'PRS até 2014'!$E$4:$L$6307,8,FALSE),"")</f>
        <v>0.55555555555555547</v>
      </c>
      <c r="H2829" s="41" t="str">
        <f>IFERROR(VLOOKUP(E2829,'Global Insight'!$E$2:$F$4102,2,FALSE),"")</f>
        <v/>
      </c>
      <c r="I2829" t="str">
        <f>IFERROR(VLOOKUP(E2829,EIU!$E$2:$H$3662,4,FALSE),"")</f>
        <v/>
      </c>
    </row>
    <row r="2830" spans="1:9" x14ac:dyDescent="0.25">
      <c r="A2830" s="12" t="s">
        <v>112</v>
      </c>
      <c r="B2830" s="13" t="s">
        <v>113</v>
      </c>
      <c r="C2830" s="14">
        <v>71</v>
      </c>
      <c r="D2830" s="14">
        <v>1997</v>
      </c>
      <c r="E2830">
        <f t="shared" si="44"/>
        <v>711997</v>
      </c>
      <c r="F2830" s="41" t="str">
        <f>IFERROR(VLOOKUP(E2830,Heritage!$E$3:$H$4601,4,FALSE),"")</f>
        <v/>
      </c>
      <c r="G2830" s="41">
        <f>IFERROR(VLOOKUP(E2830,'PRS até 2014'!$E$4:$L$6307,8,FALSE),"")</f>
        <v>0.3611111111111111</v>
      </c>
      <c r="H2830" s="41" t="str">
        <f>IFERROR(VLOOKUP(E2830,'Global Insight'!$E$2:$F$4102,2,FALSE),"")</f>
        <v/>
      </c>
      <c r="I2830" t="str">
        <f>IFERROR(VLOOKUP(E2830,EIU!$E$2:$H$3662,4,FALSE),"")</f>
        <v/>
      </c>
    </row>
    <row r="2831" spans="1:9" x14ac:dyDescent="0.25">
      <c r="A2831" s="12" t="s">
        <v>120</v>
      </c>
      <c r="B2831" s="13" t="s">
        <v>121</v>
      </c>
      <c r="C2831" s="14">
        <v>72</v>
      </c>
      <c r="D2831" s="14">
        <v>1997</v>
      </c>
      <c r="E2831">
        <f t="shared" si="44"/>
        <v>721997</v>
      </c>
      <c r="F2831" s="41">
        <f>IFERROR(VLOOKUP(E2831,Heritage!$E$3:$H$4601,4,FALSE),"")</f>
        <v>0.5</v>
      </c>
      <c r="G2831" s="41">
        <f>IFERROR(VLOOKUP(E2831,'PRS até 2014'!$E$4:$L$6307,8,FALSE),"")</f>
        <v>0.63888888888888884</v>
      </c>
      <c r="H2831" s="41" t="str">
        <f>IFERROR(VLOOKUP(E2831,'Global Insight'!$E$2:$F$4102,2,FALSE),"")</f>
        <v/>
      </c>
      <c r="I2831" t="str">
        <f>IFERROR(VLOOKUP(E2831,EIU!$E$2:$H$3662,4,FALSE),"")</f>
        <v/>
      </c>
    </row>
    <row r="2832" spans="1:9" x14ac:dyDescent="0.25">
      <c r="A2832" s="12" t="s">
        <v>128</v>
      </c>
      <c r="B2832" s="13" t="s">
        <v>129</v>
      </c>
      <c r="C2832" s="14">
        <v>73</v>
      </c>
      <c r="D2832" s="14">
        <v>1997</v>
      </c>
      <c r="E2832">
        <f t="shared" si="44"/>
        <v>731997</v>
      </c>
      <c r="F2832" s="41">
        <f>IFERROR(VLOOKUP(E2832,Heritage!$E$3:$H$4601,4,FALSE),"")</f>
        <v>0.1</v>
      </c>
      <c r="G2832" s="41">
        <f>IFERROR(VLOOKUP(E2832,'PRS até 2014'!$E$4:$L$6307,8,FALSE),"")</f>
        <v>0.47222222222222221</v>
      </c>
      <c r="H2832" s="41" t="str">
        <f>IFERROR(VLOOKUP(E2832,'Global Insight'!$E$2:$F$4102,2,FALSE),"")</f>
        <v/>
      </c>
      <c r="I2832" t="str">
        <f>IFERROR(VLOOKUP(E2832,EIU!$E$2:$H$3662,4,FALSE),"")</f>
        <v/>
      </c>
    </row>
    <row r="2833" spans="1:9" x14ac:dyDescent="0.25">
      <c r="A2833" s="12" t="s">
        <v>124</v>
      </c>
      <c r="B2833" s="13" t="s">
        <v>125</v>
      </c>
      <c r="C2833" s="14">
        <v>74</v>
      </c>
      <c r="D2833" s="14">
        <v>1997</v>
      </c>
      <c r="E2833">
        <f t="shared" si="44"/>
        <v>741997</v>
      </c>
      <c r="F2833" s="41">
        <f>IFERROR(VLOOKUP(E2833,Heritage!$E$3:$H$4601,4,FALSE),"")</f>
        <v>0.5</v>
      </c>
      <c r="G2833" s="41">
        <f>IFERROR(VLOOKUP(E2833,'PRS até 2014'!$E$4:$L$6307,8,FALSE),"")</f>
        <v>0.5</v>
      </c>
      <c r="H2833" s="41" t="str">
        <f>IFERROR(VLOOKUP(E2833,'Global Insight'!$E$2:$F$4102,2,FALSE),"")</f>
        <v/>
      </c>
      <c r="I2833" t="str">
        <f>IFERROR(VLOOKUP(E2833,EIU!$E$2:$H$3662,4,FALSE),"")</f>
        <v/>
      </c>
    </row>
    <row r="2834" spans="1:9" x14ac:dyDescent="0.25">
      <c r="A2834" s="12" t="s">
        <v>122</v>
      </c>
      <c r="B2834" s="13" t="s">
        <v>123</v>
      </c>
      <c r="C2834" s="14">
        <v>75</v>
      </c>
      <c r="D2834" s="14">
        <v>1997</v>
      </c>
      <c r="E2834">
        <f t="shared" si="44"/>
        <v>751997</v>
      </c>
      <c r="F2834" s="41">
        <f>IFERROR(VLOOKUP(E2834,Heritage!$E$3:$H$4601,4,FALSE),"")</f>
        <v>0.9</v>
      </c>
      <c r="G2834" s="41">
        <f>IFERROR(VLOOKUP(E2834,'PRS até 2014'!$E$4:$L$6307,8,FALSE),"")</f>
        <v>0.72222222222222221</v>
      </c>
      <c r="H2834" s="41" t="str">
        <f>IFERROR(VLOOKUP(E2834,'Global Insight'!$E$2:$F$4102,2,FALSE),"")</f>
        <v/>
      </c>
      <c r="I2834" t="str">
        <f>IFERROR(VLOOKUP(E2834,EIU!$E$2:$H$3662,4,FALSE),"")</f>
        <v/>
      </c>
    </row>
    <row r="2835" spans="1:9" x14ac:dyDescent="0.25">
      <c r="A2835" s="12" t="s">
        <v>130</v>
      </c>
      <c r="B2835" s="13" t="s">
        <v>131</v>
      </c>
      <c r="C2835" s="14">
        <v>76</v>
      </c>
      <c r="D2835" s="14">
        <v>1997</v>
      </c>
      <c r="E2835">
        <f t="shared" si="44"/>
        <v>761997</v>
      </c>
      <c r="F2835" s="41">
        <f>IFERROR(VLOOKUP(E2835,Heritage!$E$3:$H$4601,4,FALSE),"")</f>
        <v>0.7</v>
      </c>
      <c r="G2835" s="41">
        <f>IFERROR(VLOOKUP(E2835,'PRS até 2014'!$E$4:$L$6307,8,FALSE),"")</f>
        <v>0.88888888888888895</v>
      </c>
      <c r="H2835" s="41" t="str">
        <f>IFERROR(VLOOKUP(E2835,'Global Insight'!$E$2:$F$4102,2,FALSE),"")</f>
        <v/>
      </c>
      <c r="I2835" t="str">
        <f>IFERROR(VLOOKUP(E2835,EIU!$E$2:$H$3662,4,FALSE),"")</f>
        <v/>
      </c>
    </row>
    <row r="2836" spans="1:9" x14ac:dyDescent="0.25">
      <c r="A2836" s="12" t="s">
        <v>142</v>
      </c>
      <c r="B2836" s="13" t="s">
        <v>143</v>
      </c>
      <c r="C2836" s="14">
        <v>77</v>
      </c>
      <c r="D2836" s="14">
        <v>1997</v>
      </c>
      <c r="E2836">
        <f t="shared" si="44"/>
        <v>771997</v>
      </c>
      <c r="F2836" s="41">
        <f>IFERROR(VLOOKUP(E2836,Heritage!$E$3:$H$4601,4,FALSE),"")</f>
        <v>0.9</v>
      </c>
      <c r="G2836" s="41">
        <f>IFERROR(VLOOKUP(E2836,'PRS até 2014'!$E$4:$L$6307,8,FALSE),"")</f>
        <v>0.88888888888888884</v>
      </c>
      <c r="H2836" s="41" t="str">
        <f>IFERROR(VLOOKUP(E2836,'Global Insight'!$E$2:$F$4102,2,FALSE),"")</f>
        <v/>
      </c>
      <c r="I2836" t="str">
        <f>IFERROR(VLOOKUP(E2836,EIU!$E$2:$H$3662,4,FALSE),"")</f>
        <v/>
      </c>
    </row>
    <row r="2837" spans="1:9" x14ac:dyDescent="0.25">
      <c r="A2837" s="12" t="s">
        <v>134</v>
      </c>
      <c r="B2837" s="13" t="s">
        <v>135</v>
      </c>
      <c r="C2837" s="14">
        <v>78</v>
      </c>
      <c r="D2837" s="14">
        <v>1997</v>
      </c>
      <c r="E2837">
        <f t="shared" si="44"/>
        <v>781997</v>
      </c>
      <c r="F2837" s="41">
        <f>IFERROR(VLOOKUP(E2837,Heritage!$E$3:$H$4601,4,FALSE),"")</f>
        <v>0.5</v>
      </c>
      <c r="G2837" s="41">
        <f>IFERROR(VLOOKUP(E2837,'PRS até 2014'!$E$4:$L$6307,8,FALSE),"")</f>
        <v>0.61111111111111105</v>
      </c>
      <c r="H2837" s="41" t="str">
        <f>IFERROR(VLOOKUP(E2837,'Global Insight'!$E$2:$F$4102,2,FALSE),"")</f>
        <v/>
      </c>
      <c r="I2837" t="str">
        <f>IFERROR(VLOOKUP(E2837,EIU!$E$2:$H$3662,4,FALSE),"")</f>
        <v/>
      </c>
    </row>
    <row r="2838" spans="1:9" x14ac:dyDescent="0.25">
      <c r="A2838" s="12" t="s">
        <v>132</v>
      </c>
      <c r="B2838" s="13" t="s">
        <v>133</v>
      </c>
      <c r="C2838" s="14">
        <v>79</v>
      </c>
      <c r="D2838" s="14">
        <v>1997</v>
      </c>
      <c r="E2838">
        <f t="shared" si="44"/>
        <v>791997</v>
      </c>
      <c r="F2838" s="41">
        <f>IFERROR(VLOOKUP(E2838,Heritage!$E$3:$H$4601,4,FALSE),"")</f>
        <v>0.5</v>
      </c>
      <c r="G2838" s="41">
        <f>IFERROR(VLOOKUP(E2838,'PRS até 2014'!$E$4:$L$6307,8,FALSE),"")</f>
        <v>0.49999999999999994</v>
      </c>
      <c r="H2838" s="41" t="str">
        <f>IFERROR(VLOOKUP(E2838,'Global Insight'!$E$2:$F$4102,2,FALSE),"")</f>
        <v/>
      </c>
      <c r="I2838" t="str">
        <f>IFERROR(VLOOKUP(E2838,EIU!$E$2:$H$3662,4,FALSE),"")</f>
        <v/>
      </c>
    </row>
    <row r="2839" spans="1:9" x14ac:dyDescent="0.25">
      <c r="A2839" s="12" t="s">
        <v>138</v>
      </c>
      <c r="B2839" s="13" t="s">
        <v>139</v>
      </c>
      <c r="C2839" s="14">
        <v>80</v>
      </c>
      <c r="D2839" s="14">
        <v>1997</v>
      </c>
      <c r="E2839">
        <f t="shared" si="44"/>
        <v>801997</v>
      </c>
      <c r="F2839" s="41">
        <f>IFERROR(VLOOKUP(E2839,Heritage!$E$3:$H$4601,4,FALSE),"")</f>
        <v>0.1</v>
      </c>
      <c r="G2839" s="41">
        <f>IFERROR(VLOOKUP(E2839,'PRS até 2014'!$E$4:$L$6307,8,FALSE),"")</f>
        <v>0.63888888888888884</v>
      </c>
      <c r="H2839" s="41" t="str">
        <f>IFERROR(VLOOKUP(E2839,'Global Insight'!$E$2:$F$4102,2,FALSE),"")</f>
        <v/>
      </c>
      <c r="I2839" t="str">
        <f>IFERROR(VLOOKUP(E2839,EIU!$E$2:$H$3662,4,FALSE),"")</f>
        <v/>
      </c>
    </row>
    <row r="2840" spans="1:9" x14ac:dyDescent="0.25">
      <c r="A2840" s="12" t="s">
        <v>140</v>
      </c>
      <c r="B2840" s="13" t="s">
        <v>141</v>
      </c>
      <c r="C2840" s="14">
        <v>81</v>
      </c>
      <c r="D2840" s="14">
        <v>1997</v>
      </c>
      <c r="E2840">
        <f t="shared" si="44"/>
        <v>811997</v>
      </c>
      <c r="F2840" s="41">
        <f>IFERROR(VLOOKUP(E2840,Heritage!$E$3:$H$4601,4,FALSE),"")</f>
        <v>0.1</v>
      </c>
      <c r="G2840" s="41">
        <f>IFERROR(VLOOKUP(E2840,'PRS até 2014'!$E$4:$L$6307,8,FALSE),"")</f>
        <v>0.27777777777777779</v>
      </c>
      <c r="H2840" s="41" t="str">
        <f>IFERROR(VLOOKUP(E2840,'Global Insight'!$E$2:$F$4102,2,FALSE),"")</f>
        <v/>
      </c>
      <c r="I2840" t="str">
        <f>IFERROR(VLOOKUP(E2840,EIU!$E$2:$H$3662,4,FALSE),"")</f>
        <v/>
      </c>
    </row>
    <row r="2841" spans="1:9" x14ac:dyDescent="0.25">
      <c r="A2841" s="12" t="s">
        <v>136</v>
      </c>
      <c r="B2841" s="13" t="s">
        <v>137</v>
      </c>
      <c r="C2841" s="14">
        <v>82</v>
      </c>
      <c r="D2841" s="14">
        <v>1997</v>
      </c>
      <c r="E2841">
        <f t="shared" si="44"/>
        <v>821997</v>
      </c>
      <c r="F2841" s="41">
        <f>IFERROR(VLOOKUP(E2841,Heritage!$E$3:$H$4601,4,FALSE),"")</f>
        <v>0.9</v>
      </c>
      <c r="G2841" s="41">
        <f>IFERROR(VLOOKUP(E2841,'PRS até 2014'!$E$4:$L$6307,8,FALSE),"")</f>
        <v>0.80555555555555547</v>
      </c>
      <c r="H2841" s="41" t="str">
        <f>IFERROR(VLOOKUP(E2841,'Global Insight'!$E$2:$F$4102,2,FALSE),"")</f>
        <v/>
      </c>
      <c r="I2841" t="str">
        <f>IFERROR(VLOOKUP(E2841,EIU!$E$2:$H$3662,4,FALSE),"")</f>
        <v/>
      </c>
    </row>
    <row r="2842" spans="1:9" x14ac:dyDescent="0.25">
      <c r="A2842" s="12" t="s">
        <v>144</v>
      </c>
      <c r="B2842" s="13" t="s">
        <v>145</v>
      </c>
      <c r="C2842" s="14">
        <v>83</v>
      </c>
      <c r="D2842" s="14">
        <v>1997</v>
      </c>
      <c r="E2842">
        <f t="shared" si="44"/>
        <v>831997</v>
      </c>
      <c r="F2842" s="41">
        <f>IFERROR(VLOOKUP(E2842,Heritage!$E$3:$H$4601,4,FALSE),"")</f>
        <v>0.7</v>
      </c>
      <c r="G2842" s="41">
        <f>IFERROR(VLOOKUP(E2842,'PRS até 2014'!$E$4:$L$6307,8,FALSE),"")</f>
        <v>0.69444444444444442</v>
      </c>
      <c r="H2842" s="41" t="str">
        <f>IFERROR(VLOOKUP(E2842,'Global Insight'!$E$2:$F$4102,2,FALSE),"")</f>
        <v/>
      </c>
      <c r="I2842" t="str">
        <f>IFERROR(VLOOKUP(E2842,EIU!$E$2:$H$3662,4,FALSE),"")</f>
        <v/>
      </c>
    </row>
    <row r="2843" spans="1:9" x14ac:dyDescent="0.25">
      <c r="A2843" s="12" t="s">
        <v>146</v>
      </c>
      <c r="B2843" s="13" t="s">
        <v>147</v>
      </c>
      <c r="C2843" s="14">
        <v>84</v>
      </c>
      <c r="D2843" s="14">
        <v>1997</v>
      </c>
      <c r="E2843">
        <f t="shared" si="44"/>
        <v>841997</v>
      </c>
      <c r="F2843" s="41">
        <f>IFERROR(VLOOKUP(E2843,Heritage!$E$3:$H$4601,4,FALSE),"")</f>
        <v>0.7</v>
      </c>
      <c r="G2843" s="41">
        <f>IFERROR(VLOOKUP(E2843,'PRS até 2014'!$E$4:$L$6307,8,FALSE),"")</f>
        <v>0.83333333333333337</v>
      </c>
      <c r="H2843" s="41" t="str">
        <f>IFERROR(VLOOKUP(E2843,'Global Insight'!$E$2:$F$4102,2,FALSE),"")</f>
        <v/>
      </c>
      <c r="I2843" t="str">
        <f>IFERROR(VLOOKUP(E2843,EIU!$E$2:$H$3662,4,FALSE),"")</f>
        <v/>
      </c>
    </row>
    <row r="2844" spans="1:9" x14ac:dyDescent="0.25">
      <c r="A2844" s="12" t="s">
        <v>148</v>
      </c>
      <c r="B2844" s="13" t="s">
        <v>149</v>
      </c>
      <c r="C2844" s="14">
        <v>85</v>
      </c>
      <c r="D2844" s="14">
        <v>1997</v>
      </c>
      <c r="E2844">
        <f t="shared" si="44"/>
        <v>851997</v>
      </c>
      <c r="F2844" s="41">
        <f>IFERROR(VLOOKUP(E2844,Heritage!$E$3:$H$4601,4,FALSE),"")</f>
        <v>0.7</v>
      </c>
      <c r="G2844" s="41">
        <f>IFERROR(VLOOKUP(E2844,'PRS até 2014'!$E$4:$L$6307,8,FALSE),"")</f>
        <v>0.61111111111111105</v>
      </c>
      <c r="H2844" s="41" t="str">
        <f>IFERROR(VLOOKUP(E2844,'Global Insight'!$E$2:$F$4102,2,FALSE),"")</f>
        <v/>
      </c>
      <c r="I2844" t="str">
        <f>IFERROR(VLOOKUP(E2844,EIU!$E$2:$H$3662,4,FALSE),"")</f>
        <v/>
      </c>
    </row>
    <row r="2845" spans="1:9" x14ac:dyDescent="0.25">
      <c r="A2845" s="12" t="s">
        <v>152</v>
      </c>
      <c r="B2845" s="13" t="s">
        <v>153</v>
      </c>
      <c r="C2845" s="14">
        <v>86</v>
      </c>
      <c r="D2845" s="14">
        <v>1997</v>
      </c>
      <c r="E2845">
        <f t="shared" si="44"/>
        <v>861997</v>
      </c>
      <c r="F2845" s="41">
        <f>IFERROR(VLOOKUP(E2845,Heritage!$E$3:$H$4601,4,FALSE),"")</f>
        <v>0.9</v>
      </c>
      <c r="G2845" s="41">
        <f>IFERROR(VLOOKUP(E2845,'PRS até 2014'!$E$4:$L$6307,8,FALSE),"")</f>
        <v>0.80555555555555547</v>
      </c>
      <c r="H2845" s="41" t="str">
        <f>IFERROR(VLOOKUP(E2845,'Global Insight'!$E$2:$F$4102,2,FALSE),"")</f>
        <v/>
      </c>
      <c r="I2845" t="str">
        <f>IFERROR(VLOOKUP(E2845,EIU!$E$2:$H$3662,4,FALSE),"")</f>
        <v/>
      </c>
    </row>
    <row r="2846" spans="1:9" x14ac:dyDescent="0.25">
      <c r="A2846" s="12" t="s">
        <v>150</v>
      </c>
      <c r="B2846" s="13" t="s">
        <v>151</v>
      </c>
      <c r="C2846" s="14">
        <v>87</v>
      </c>
      <c r="D2846" s="14">
        <v>1997</v>
      </c>
      <c r="E2846">
        <f t="shared" si="44"/>
        <v>871997</v>
      </c>
      <c r="F2846" s="41">
        <f>IFERROR(VLOOKUP(E2846,Heritage!$E$3:$H$4601,4,FALSE),"")</f>
        <v>0.7</v>
      </c>
      <c r="G2846" s="41">
        <f>IFERROR(VLOOKUP(E2846,'PRS até 2014'!$E$4:$L$6307,8,FALSE),"")</f>
        <v>0.72222222222222221</v>
      </c>
      <c r="H2846" s="41" t="str">
        <f>IFERROR(VLOOKUP(E2846,'Global Insight'!$E$2:$F$4102,2,FALSE),"")</f>
        <v/>
      </c>
      <c r="I2846" t="str">
        <f>IFERROR(VLOOKUP(E2846,EIU!$E$2:$H$3662,4,FALSE),"")</f>
        <v/>
      </c>
    </row>
    <row r="2847" spans="1:9" x14ac:dyDescent="0.25">
      <c r="A2847" s="12" t="s">
        <v>154</v>
      </c>
      <c r="B2847" s="13" t="s">
        <v>155</v>
      </c>
      <c r="C2847" s="14">
        <v>88</v>
      </c>
      <c r="D2847" s="14">
        <v>1997</v>
      </c>
      <c r="E2847">
        <f t="shared" si="44"/>
        <v>881997</v>
      </c>
      <c r="F2847" s="41">
        <f>IFERROR(VLOOKUP(E2847,Heritage!$E$3:$H$4601,4,FALSE),"")</f>
        <v>0.3</v>
      </c>
      <c r="G2847" s="41" t="str">
        <f>IFERROR(VLOOKUP(E2847,'PRS até 2014'!$E$4:$L$6307,8,FALSE),"")</f>
        <v xml:space="preserve"> </v>
      </c>
      <c r="H2847" s="41" t="str">
        <f>IFERROR(VLOOKUP(E2847,'Global Insight'!$E$2:$F$4102,2,FALSE),"")</f>
        <v/>
      </c>
      <c r="I2847" t="str">
        <f>IFERROR(VLOOKUP(E2847,EIU!$E$2:$H$3662,4,FALSE),"")</f>
        <v/>
      </c>
    </row>
    <row r="2848" spans="1:9" x14ac:dyDescent="0.25">
      <c r="A2848" s="12" t="s">
        <v>156</v>
      </c>
      <c r="B2848" s="13" t="s">
        <v>157</v>
      </c>
      <c r="C2848" s="14">
        <v>89</v>
      </c>
      <c r="D2848" s="14">
        <v>1997</v>
      </c>
      <c r="E2848">
        <f t="shared" si="44"/>
        <v>891997</v>
      </c>
      <c r="F2848" s="41">
        <f>IFERROR(VLOOKUP(E2848,Heritage!$E$3:$H$4601,4,FALSE),"")</f>
        <v>0.5</v>
      </c>
      <c r="G2848" s="41">
        <f>IFERROR(VLOOKUP(E2848,'PRS até 2014'!$E$4:$L$6307,8,FALSE),"")</f>
        <v>0.52777777777777768</v>
      </c>
      <c r="H2848" s="41" t="str">
        <f>IFERROR(VLOOKUP(E2848,'Global Insight'!$E$2:$F$4102,2,FALSE),"")</f>
        <v/>
      </c>
      <c r="I2848" t="str">
        <f>IFERROR(VLOOKUP(E2848,EIU!$E$2:$H$3662,4,FALSE),"")</f>
        <v/>
      </c>
    </row>
    <row r="2849" spans="1:9" x14ac:dyDescent="0.25">
      <c r="A2849" s="12" t="s">
        <v>356</v>
      </c>
      <c r="B2849" s="13" t="s">
        <v>381</v>
      </c>
      <c r="C2849" s="14">
        <v>90</v>
      </c>
      <c r="D2849" s="14">
        <v>1997</v>
      </c>
      <c r="E2849">
        <f t="shared" si="44"/>
        <v>901997</v>
      </c>
      <c r="F2849" s="41" t="str">
        <f>IFERROR(VLOOKUP(E2849,Heritage!$E$3:$H$4601,4,FALSE),"")</f>
        <v/>
      </c>
      <c r="G2849" s="41" t="str">
        <f>IFERROR(VLOOKUP(E2849,'PRS até 2014'!$E$4:$L$6307,8,FALSE),"")</f>
        <v xml:space="preserve"> </v>
      </c>
      <c r="H2849" s="41" t="str">
        <f>IFERROR(VLOOKUP(E2849,'Global Insight'!$E$2:$F$4102,2,FALSE),"")</f>
        <v/>
      </c>
      <c r="I2849" t="str">
        <f>IFERROR(VLOOKUP(E2849,EIU!$E$2:$H$3662,4,FALSE),"")</f>
        <v/>
      </c>
    </row>
    <row r="2850" spans="1:9" x14ac:dyDescent="0.25">
      <c r="A2850" s="12" t="s">
        <v>357</v>
      </c>
      <c r="B2850" s="13" t="s">
        <v>243</v>
      </c>
      <c r="C2850" s="14">
        <v>91</v>
      </c>
      <c r="D2850" s="14">
        <v>1997</v>
      </c>
      <c r="E2850">
        <f t="shared" si="44"/>
        <v>911997</v>
      </c>
      <c r="F2850" s="41">
        <f>IFERROR(VLOOKUP(E2850,Heritage!$E$3:$H$4601,4,FALSE),"")</f>
        <v>0.1</v>
      </c>
      <c r="G2850" s="41">
        <f>IFERROR(VLOOKUP(E2850,'PRS até 2014'!$E$4:$L$6307,8,FALSE),"")</f>
        <v>0.58333333333333326</v>
      </c>
      <c r="H2850" s="41" t="str">
        <f>IFERROR(VLOOKUP(E2850,'Global Insight'!$E$2:$F$4102,2,FALSE),"")</f>
        <v/>
      </c>
      <c r="I2850" t="str">
        <f>IFERROR(VLOOKUP(E2850,EIU!$E$2:$H$3662,4,FALSE),"")</f>
        <v/>
      </c>
    </row>
    <row r="2851" spans="1:9" x14ac:dyDescent="0.25">
      <c r="A2851" s="12" t="s">
        <v>358</v>
      </c>
      <c r="B2851" s="13" t="s">
        <v>162</v>
      </c>
      <c r="C2851" s="14">
        <v>92</v>
      </c>
      <c r="D2851" s="14">
        <v>1997</v>
      </c>
      <c r="E2851">
        <f t="shared" si="44"/>
        <v>921997</v>
      </c>
      <c r="F2851" s="41">
        <f>IFERROR(VLOOKUP(E2851,Heritage!$E$3:$H$4601,4,FALSE),"")</f>
        <v>0.9</v>
      </c>
      <c r="G2851" s="41">
        <f>IFERROR(VLOOKUP(E2851,'PRS até 2014'!$E$4:$L$6307,8,FALSE),"")</f>
        <v>0.63888888888888884</v>
      </c>
      <c r="H2851" s="41" t="str">
        <f>IFERROR(VLOOKUP(E2851,'Global Insight'!$E$2:$F$4102,2,FALSE),"")</f>
        <v/>
      </c>
      <c r="I2851" t="str">
        <f>IFERROR(VLOOKUP(E2851,EIU!$E$2:$H$3662,4,FALSE),"")</f>
        <v/>
      </c>
    </row>
    <row r="2852" spans="1:9" x14ac:dyDescent="0.25">
      <c r="A2852" s="12" t="s">
        <v>324</v>
      </c>
      <c r="B2852" s="13" t="s">
        <v>382</v>
      </c>
      <c r="C2852" s="14">
        <v>93</v>
      </c>
      <c r="D2852" s="14">
        <v>1997</v>
      </c>
      <c r="E2852">
        <f t="shared" si="44"/>
        <v>931997</v>
      </c>
      <c r="F2852" s="41" t="str">
        <f>IFERROR(VLOOKUP(E2852,Heritage!$E$3:$H$4601,4,FALSE),"")</f>
        <v/>
      </c>
      <c r="G2852" s="41" t="str">
        <f>IFERROR(VLOOKUP(E2852,'PRS até 2014'!$E$4:$L$6307,8,FALSE),"")</f>
        <v xml:space="preserve"> </v>
      </c>
      <c r="H2852" s="41" t="str">
        <f>IFERROR(VLOOKUP(E2852,'Global Insight'!$E$2:$F$4102,2,FALSE),"")</f>
        <v/>
      </c>
      <c r="I2852" t="str">
        <f>IFERROR(VLOOKUP(E2852,EIU!$E$2:$H$3662,4,FALSE),"")</f>
        <v/>
      </c>
    </row>
    <row r="2853" spans="1:9" x14ac:dyDescent="0.25">
      <c r="A2853" s="12" t="s">
        <v>163</v>
      </c>
      <c r="B2853" s="13" t="s">
        <v>164</v>
      </c>
      <c r="C2853" s="14">
        <v>94</v>
      </c>
      <c r="D2853" s="14">
        <v>1997</v>
      </c>
      <c r="E2853">
        <f t="shared" si="44"/>
        <v>941997</v>
      </c>
      <c r="F2853" s="41">
        <f>IFERROR(VLOOKUP(E2853,Heritage!$E$3:$H$4601,4,FALSE),"")</f>
        <v>0.9</v>
      </c>
      <c r="G2853" s="41">
        <f>IFERROR(VLOOKUP(E2853,'PRS até 2014'!$E$4:$L$6307,8,FALSE),"")</f>
        <v>0.55555555555555558</v>
      </c>
      <c r="H2853" s="41" t="str">
        <f>IFERROR(VLOOKUP(E2853,'Global Insight'!$E$2:$F$4102,2,FALSE),"")</f>
        <v/>
      </c>
      <c r="I2853" t="str">
        <f>IFERROR(VLOOKUP(E2853,EIU!$E$2:$H$3662,4,FALSE),"")</f>
        <v/>
      </c>
    </row>
    <row r="2854" spans="1:9" x14ac:dyDescent="0.25">
      <c r="A2854" s="12" t="s">
        <v>158</v>
      </c>
      <c r="B2854" s="13" t="s">
        <v>159</v>
      </c>
      <c r="C2854" s="14">
        <v>95</v>
      </c>
      <c r="D2854" s="14">
        <v>1997</v>
      </c>
      <c r="E2854">
        <f t="shared" si="44"/>
        <v>951997</v>
      </c>
      <c r="F2854" s="41">
        <f>IFERROR(VLOOKUP(E2854,Heritage!$E$3:$H$4601,4,FALSE),"")</f>
        <v>0.3</v>
      </c>
      <c r="G2854" s="41" t="str">
        <f>IFERROR(VLOOKUP(E2854,'PRS até 2014'!$E$4:$L$6307,8,FALSE),"")</f>
        <v xml:space="preserve"> </v>
      </c>
      <c r="H2854" s="41" t="str">
        <f>IFERROR(VLOOKUP(E2854,'Global Insight'!$E$2:$F$4102,2,FALSE),"")</f>
        <v/>
      </c>
      <c r="I2854" t="str">
        <f>IFERROR(VLOOKUP(E2854,EIU!$E$2:$H$3662,4,FALSE),"")</f>
        <v/>
      </c>
    </row>
    <row r="2855" spans="1:9" x14ac:dyDescent="0.25">
      <c r="A2855" s="12" t="s">
        <v>165</v>
      </c>
      <c r="B2855" s="13" t="s">
        <v>166</v>
      </c>
      <c r="C2855" s="14">
        <v>96</v>
      </c>
      <c r="D2855" s="14">
        <v>1997</v>
      </c>
      <c r="E2855">
        <f t="shared" si="44"/>
        <v>961997</v>
      </c>
      <c r="F2855" s="41">
        <f>IFERROR(VLOOKUP(E2855,Heritage!$E$3:$H$4601,4,FALSE),"")</f>
        <v>0.1</v>
      </c>
      <c r="G2855" s="41" t="str">
        <f>IFERROR(VLOOKUP(E2855,'PRS até 2014'!$E$4:$L$6307,8,FALSE),"")</f>
        <v xml:space="preserve"> </v>
      </c>
      <c r="H2855" s="41" t="str">
        <f>IFERROR(VLOOKUP(E2855,'Global Insight'!$E$2:$F$4102,2,FALSE),"")</f>
        <v/>
      </c>
      <c r="I2855" t="str">
        <f>IFERROR(VLOOKUP(E2855,EIU!$E$2:$H$3662,4,FALSE),"")</f>
        <v/>
      </c>
    </row>
    <row r="2856" spans="1:9" x14ac:dyDescent="0.25">
      <c r="A2856" s="12" t="s">
        <v>181</v>
      </c>
      <c r="B2856" s="13" t="s">
        <v>182</v>
      </c>
      <c r="C2856" s="14">
        <v>97</v>
      </c>
      <c r="D2856" s="14">
        <v>1997</v>
      </c>
      <c r="E2856">
        <f t="shared" si="44"/>
        <v>971997</v>
      </c>
      <c r="F2856" s="41">
        <f>IFERROR(VLOOKUP(E2856,Heritage!$E$3:$H$4601,4,FALSE),"")</f>
        <v>0.5</v>
      </c>
      <c r="G2856" s="41" t="str">
        <f>IFERROR(VLOOKUP(E2856,'PRS até 2014'!$E$4:$L$6307,8,FALSE),"")</f>
        <v xml:space="preserve"> </v>
      </c>
      <c r="H2856" s="41" t="str">
        <f>IFERROR(VLOOKUP(E2856,'Global Insight'!$E$2:$F$4102,2,FALSE),"")</f>
        <v/>
      </c>
      <c r="I2856" t="str">
        <f>IFERROR(VLOOKUP(E2856,EIU!$E$2:$H$3662,4,FALSE),"")</f>
        <v/>
      </c>
    </row>
    <row r="2857" spans="1:9" x14ac:dyDescent="0.25">
      <c r="A2857" s="12" t="s">
        <v>167</v>
      </c>
      <c r="B2857" s="13" t="s">
        <v>168</v>
      </c>
      <c r="C2857" s="14">
        <v>98</v>
      </c>
      <c r="D2857" s="14">
        <v>1997</v>
      </c>
      <c r="E2857">
        <f t="shared" si="44"/>
        <v>981997</v>
      </c>
      <c r="F2857" s="41">
        <f>IFERROR(VLOOKUP(E2857,Heritage!$E$3:$H$4601,4,FALSE),"")</f>
        <v>0.5</v>
      </c>
      <c r="G2857" s="41">
        <f>IFERROR(VLOOKUP(E2857,'PRS até 2014'!$E$4:$L$6307,8,FALSE),"")</f>
        <v>0.47222222222222221</v>
      </c>
      <c r="H2857" s="41" t="str">
        <f>IFERROR(VLOOKUP(E2857,'Global Insight'!$E$2:$F$4102,2,FALSE),"")</f>
        <v/>
      </c>
      <c r="I2857" t="str">
        <f>IFERROR(VLOOKUP(E2857,EIU!$E$2:$H$3662,4,FALSE),"")</f>
        <v/>
      </c>
    </row>
    <row r="2858" spans="1:9" x14ac:dyDescent="0.25">
      <c r="A2858" s="12" t="s">
        <v>175</v>
      </c>
      <c r="B2858" s="13" t="s">
        <v>176</v>
      </c>
      <c r="C2858" s="14">
        <v>99</v>
      </c>
      <c r="D2858" s="14">
        <v>1997</v>
      </c>
      <c r="E2858">
        <f t="shared" si="44"/>
        <v>991997</v>
      </c>
      <c r="F2858" s="41">
        <f>IFERROR(VLOOKUP(E2858,Heritage!$E$3:$H$4601,4,FALSE),"")</f>
        <v>0.5</v>
      </c>
      <c r="G2858" s="41" t="str">
        <f>IFERROR(VLOOKUP(E2858,'PRS até 2014'!$E$4:$L$6307,8,FALSE),"")</f>
        <v xml:space="preserve"> </v>
      </c>
      <c r="H2858" s="41" t="str">
        <f>IFERROR(VLOOKUP(E2858,'Global Insight'!$E$2:$F$4102,2,FALSE),"")</f>
        <v/>
      </c>
      <c r="I2858" t="str">
        <f>IFERROR(VLOOKUP(E2858,EIU!$E$2:$H$3662,4,FALSE),"")</f>
        <v/>
      </c>
    </row>
    <row r="2859" spans="1:9" x14ac:dyDescent="0.25">
      <c r="A2859" s="12" t="s">
        <v>169</v>
      </c>
      <c r="B2859" s="13" t="s">
        <v>170</v>
      </c>
      <c r="C2859" s="14">
        <v>100</v>
      </c>
      <c r="D2859" s="14">
        <v>1997</v>
      </c>
      <c r="E2859">
        <f t="shared" si="44"/>
        <v>1001997</v>
      </c>
      <c r="F2859" s="41" t="str">
        <f>IFERROR(VLOOKUP(E2859,Heritage!$E$3:$H$4601,4,FALSE),"")</f>
        <v/>
      </c>
      <c r="G2859" s="41">
        <f>IFERROR(VLOOKUP(E2859,'PRS até 2014'!$E$4:$L$6307,8,FALSE),"")</f>
        <v>0.24999999999999997</v>
      </c>
      <c r="H2859" s="41" t="str">
        <f>IFERROR(VLOOKUP(E2859,'Global Insight'!$E$2:$F$4102,2,FALSE),"")</f>
        <v/>
      </c>
      <c r="I2859" t="str">
        <f>IFERROR(VLOOKUP(E2859,EIU!$E$2:$H$3662,4,FALSE),"")</f>
        <v/>
      </c>
    </row>
    <row r="2860" spans="1:9" x14ac:dyDescent="0.25">
      <c r="A2860" s="12" t="s">
        <v>171</v>
      </c>
      <c r="B2860" s="13" t="s">
        <v>172</v>
      </c>
      <c r="C2860" s="14">
        <v>101</v>
      </c>
      <c r="D2860" s="14">
        <v>1997</v>
      </c>
      <c r="E2860">
        <f t="shared" si="44"/>
        <v>1011997</v>
      </c>
      <c r="F2860" s="41">
        <f>IFERROR(VLOOKUP(E2860,Heritage!$E$3:$H$4601,4,FALSE),"")</f>
        <v>0.1</v>
      </c>
      <c r="G2860" s="41">
        <f>IFERROR(VLOOKUP(E2860,'PRS até 2014'!$E$4:$L$6307,8,FALSE),"")</f>
        <v>0.58333333333333326</v>
      </c>
      <c r="H2860" s="41" t="str">
        <f>IFERROR(VLOOKUP(E2860,'Global Insight'!$E$2:$F$4102,2,FALSE),"")</f>
        <v/>
      </c>
      <c r="I2860" t="str">
        <f>IFERROR(VLOOKUP(E2860,EIU!$E$2:$H$3662,4,FALSE),"")</f>
        <v/>
      </c>
    </row>
    <row r="2861" spans="1:9" x14ac:dyDescent="0.25">
      <c r="A2861" s="12" t="s">
        <v>359</v>
      </c>
      <c r="B2861" s="13" t="s">
        <v>383</v>
      </c>
      <c r="C2861" s="14">
        <v>102</v>
      </c>
      <c r="D2861" s="14">
        <v>1997</v>
      </c>
      <c r="E2861">
        <f t="shared" si="44"/>
        <v>1021997</v>
      </c>
      <c r="F2861" s="41" t="str">
        <f>IFERROR(VLOOKUP(E2861,Heritage!$E$3:$H$4601,4,FALSE),"")</f>
        <v/>
      </c>
      <c r="G2861" s="41" t="str">
        <f>IFERROR(VLOOKUP(E2861,'PRS até 2014'!$E$4:$L$6307,8,FALSE),"")</f>
        <v xml:space="preserve"> </v>
      </c>
      <c r="H2861" s="41" t="str">
        <f>IFERROR(VLOOKUP(E2861,'Global Insight'!$E$2:$F$4102,2,FALSE),"")</f>
        <v/>
      </c>
      <c r="I2861" t="str">
        <f>IFERROR(VLOOKUP(E2861,EIU!$E$2:$H$3662,4,FALSE),"")</f>
        <v/>
      </c>
    </row>
    <row r="2862" spans="1:9" x14ac:dyDescent="0.25">
      <c r="A2862" s="12" t="s">
        <v>177</v>
      </c>
      <c r="B2862" s="13" t="s">
        <v>178</v>
      </c>
      <c r="C2862" s="14">
        <v>103</v>
      </c>
      <c r="D2862" s="14">
        <v>1997</v>
      </c>
      <c r="E2862">
        <f t="shared" si="44"/>
        <v>1031997</v>
      </c>
      <c r="F2862" s="41">
        <f>IFERROR(VLOOKUP(E2862,Heritage!$E$3:$H$4601,4,FALSE),"")</f>
        <v>0.5</v>
      </c>
      <c r="G2862" s="41" t="str">
        <f>IFERROR(VLOOKUP(E2862,'PRS até 2014'!$E$4:$L$6307,8,FALSE),"")</f>
        <v xml:space="preserve"> </v>
      </c>
      <c r="H2862" s="41" t="str">
        <f>IFERROR(VLOOKUP(E2862,'Global Insight'!$E$2:$F$4102,2,FALSE),"")</f>
        <v/>
      </c>
      <c r="I2862" t="str">
        <f>IFERROR(VLOOKUP(E2862,EIU!$E$2:$H$3662,4,FALSE),"")</f>
        <v/>
      </c>
    </row>
    <row r="2863" spans="1:9" x14ac:dyDescent="0.25">
      <c r="A2863" s="12" t="s">
        <v>179</v>
      </c>
      <c r="B2863" s="13" t="s">
        <v>180</v>
      </c>
      <c r="C2863" s="14">
        <v>104</v>
      </c>
      <c r="D2863" s="14">
        <v>1997</v>
      </c>
      <c r="E2863">
        <f t="shared" si="44"/>
        <v>1041997</v>
      </c>
      <c r="F2863" s="41">
        <f>IFERROR(VLOOKUP(E2863,Heritage!$E$3:$H$4601,4,FALSE),"")</f>
        <v>0.9</v>
      </c>
      <c r="G2863" s="41">
        <f>IFERROR(VLOOKUP(E2863,'PRS até 2014'!$E$4:$L$6307,8,FALSE),"")</f>
        <v>0.83333333333333337</v>
      </c>
      <c r="H2863" s="41" t="str">
        <f>IFERROR(VLOOKUP(E2863,'Global Insight'!$E$2:$F$4102,2,FALSE),"")</f>
        <v/>
      </c>
      <c r="I2863" t="str">
        <f>IFERROR(VLOOKUP(E2863,EIU!$E$2:$H$3662,4,FALSE),"")</f>
        <v/>
      </c>
    </row>
    <row r="2864" spans="1:9" x14ac:dyDescent="0.25">
      <c r="A2864" s="12" t="s">
        <v>193</v>
      </c>
      <c r="B2864" s="13" t="s">
        <v>194</v>
      </c>
      <c r="C2864" s="14">
        <v>105</v>
      </c>
      <c r="D2864" s="14">
        <v>1997</v>
      </c>
      <c r="E2864">
        <f t="shared" si="44"/>
        <v>1051997</v>
      </c>
      <c r="F2864" s="41" t="str">
        <f>IFERROR(VLOOKUP(E2864,Heritage!$E$3:$H$4601,4,FALSE),"")</f>
        <v/>
      </c>
      <c r="G2864" s="41" t="str">
        <f>IFERROR(VLOOKUP(E2864,'PRS até 2014'!$E$4:$L$6307,8,FALSE),"")</f>
        <v xml:space="preserve"> </v>
      </c>
      <c r="H2864" s="41" t="str">
        <f>IFERROR(VLOOKUP(E2864,'Global Insight'!$E$2:$F$4102,2,FALSE),"")</f>
        <v/>
      </c>
      <c r="I2864" t="str">
        <f>IFERROR(VLOOKUP(E2864,EIU!$E$2:$H$3662,4,FALSE),"")</f>
        <v/>
      </c>
    </row>
    <row r="2865" spans="1:9" x14ac:dyDescent="0.25">
      <c r="A2865" s="12" t="s">
        <v>187</v>
      </c>
      <c r="B2865" s="13" t="s">
        <v>188</v>
      </c>
      <c r="C2865" s="14">
        <v>106</v>
      </c>
      <c r="D2865" s="14">
        <v>1997</v>
      </c>
      <c r="E2865">
        <f t="shared" si="44"/>
        <v>1061997</v>
      </c>
      <c r="F2865" s="41">
        <f>IFERROR(VLOOKUP(E2865,Heritage!$E$3:$H$4601,4,FALSE),"")</f>
        <v>0.5</v>
      </c>
      <c r="G2865" s="41">
        <f>IFERROR(VLOOKUP(E2865,'PRS até 2014'!$E$4:$L$6307,8,FALSE),"")</f>
        <v>0.61111111111111105</v>
      </c>
      <c r="H2865" s="41" t="str">
        <f>IFERROR(VLOOKUP(E2865,'Global Insight'!$E$2:$F$4102,2,FALSE),"")</f>
        <v/>
      </c>
      <c r="I2865" t="str">
        <f>IFERROR(VLOOKUP(E2865,EIU!$E$2:$H$3662,4,FALSE),"")</f>
        <v/>
      </c>
    </row>
    <row r="2866" spans="1:9" x14ac:dyDescent="0.25">
      <c r="A2866" s="12" t="s">
        <v>209</v>
      </c>
      <c r="B2866" s="13" t="s">
        <v>210</v>
      </c>
      <c r="C2866" s="14">
        <v>107</v>
      </c>
      <c r="D2866" s="14">
        <v>1997</v>
      </c>
      <c r="E2866">
        <f t="shared" si="44"/>
        <v>1071997</v>
      </c>
      <c r="F2866" s="41">
        <f>IFERROR(VLOOKUP(E2866,Heritage!$E$3:$H$4601,4,FALSE),"")</f>
        <v>0.5</v>
      </c>
      <c r="G2866" s="41">
        <f>IFERROR(VLOOKUP(E2866,'PRS até 2014'!$E$4:$L$6307,8,FALSE),"")</f>
        <v>0.66666666666666663</v>
      </c>
      <c r="H2866" s="41" t="str">
        <f>IFERROR(VLOOKUP(E2866,'Global Insight'!$E$2:$F$4102,2,FALSE),"")</f>
        <v/>
      </c>
      <c r="I2866" t="str">
        <f>IFERROR(VLOOKUP(E2866,EIU!$E$2:$H$3662,4,FALSE),"")</f>
        <v/>
      </c>
    </row>
    <row r="2867" spans="1:9" x14ac:dyDescent="0.25">
      <c r="A2867" s="12" t="s">
        <v>211</v>
      </c>
      <c r="B2867" s="13" t="s">
        <v>212</v>
      </c>
      <c r="C2867" s="14">
        <v>108</v>
      </c>
      <c r="D2867" s="14">
        <v>1997</v>
      </c>
      <c r="E2867">
        <f t="shared" si="44"/>
        <v>1081997</v>
      </c>
      <c r="F2867" s="41">
        <f>IFERROR(VLOOKUP(E2867,Heritage!$E$3:$H$4601,4,FALSE),"")</f>
        <v>0.7</v>
      </c>
      <c r="G2867" s="41">
        <f>IFERROR(VLOOKUP(E2867,'PRS até 2014'!$E$4:$L$6307,8,FALSE),"")</f>
        <v>0.69444444444444442</v>
      </c>
      <c r="H2867" s="41" t="str">
        <f>IFERROR(VLOOKUP(E2867,'Global Insight'!$E$2:$F$4102,2,FALSE),"")</f>
        <v/>
      </c>
      <c r="I2867" t="str">
        <f>IFERROR(VLOOKUP(E2867,EIU!$E$2:$H$3662,4,FALSE),"")</f>
        <v/>
      </c>
    </row>
    <row r="2868" spans="1:9" x14ac:dyDescent="0.25">
      <c r="A2868" s="12" t="s">
        <v>189</v>
      </c>
      <c r="B2868" s="13" t="s">
        <v>190</v>
      </c>
      <c r="C2868" s="14">
        <v>109</v>
      </c>
      <c r="D2868" s="14">
        <v>1997</v>
      </c>
      <c r="E2868">
        <f t="shared" si="44"/>
        <v>1091997</v>
      </c>
      <c r="F2868" s="41" t="str">
        <f>IFERROR(VLOOKUP(E2868,Heritage!$E$3:$H$4601,4,FALSE),"")</f>
        <v/>
      </c>
      <c r="G2868" s="41" t="str">
        <f>IFERROR(VLOOKUP(E2868,'PRS até 2014'!$E$4:$L$6307,8,FALSE),"")</f>
        <v xml:space="preserve"> </v>
      </c>
      <c r="H2868" s="41" t="str">
        <f>IFERROR(VLOOKUP(E2868,'Global Insight'!$E$2:$F$4102,2,FALSE),"")</f>
        <v/>
      </c>
      <c r="I2868" t="str">
        <f>IFERROR(VLOOKUP(E2868,EIU!$E$2:$H$3662,4,FALSE),"")</f>
        <v/>
      </c>
    </row>
    <row r="2869" spans="1:9" x14ac:dyDescent="0.25">
      <c r="A2869" s="12" t="s">
        <v>195</v>
      </c>
      <c r="B2869" s="13" t="s">
        <v>196</v>
      </c>
      <c r="C2869" s="14">
        <v>110</v>
      </c>
      <c r="D2869" s="14">
        <v>1997</v>
      </c>
      <c r="E2869">
        <f t="shared" si="44"/>
        <v>1101997</v>
      </c>
      <c r="F2869" s="41">
        <f>IFERROR(VLOOKUP(E2869,Heritage!$E$3:$H$4601,4,FALSE),"")</f>
        <v>0.5</v>
      </c>
      <c r="G2869" s="41">
        <f>IFERROR(VLOOKUP(E2869,'PRS até 2014'!$E$4:$L$6307,8,FALSE),"")</f>
        <v>0.49999999999999994</v>
      </c>
      <c r="H2869" s="41" t="str">
        <f>IFERROR(VLOOKUP(E2869,'Global Insight'!$E$2:$F$4102,2,FALSE),"")</f>
        <v/>
      </c>
      <c r="I2869" t="str">
        <f>IFERROR(VLOOKUP(E2869,EIU!$E$2:$H$3662,4,FALSE),"")</f>
        <v/>
      </c>
    </row>
    <row r="2870" spans="1:9" x14ac:dyDescent="0.25">
      <c r="A2870" s="12" t="s">
        <v>197</v>
      </c>
      <c r="B2870" s="13" t="s">
        <v>198</v>
      </c>
      <c r="C2870" s="14">
        <v>111</v>
      </c>
      <c r="D2870" s="14">
        <v>1997</v>
      </c>
      <c r="E2870">
        <f t="shared" ref="E2870:E2933" si="45">C2870*10000+D2870</f>
        <v>1111997</v>
      </c>
      <c r="F2870" s="41">
        <f>IFERROR(VLOOKUP(E2870,Heritage!$E$3:$H$4601,4,FALSE),"")</f>
        <v>0.7</v>
      </c>
      <c r="G2870" s="41">
        <f>IFERROR(VLOOKUP(E2870,'PRS até 2014'!$E$4:$L$6307,8,FALSE),"")</f>
        <v>0.83333333333333337</v>
      </c>
      <c r="H2870" s="41" t="str">
        <f>IFERROR(VLOOKUP(E2870,'Global Insight'!$E$2:$F$4102,2,FALSE),"")</f>
        <v/>
      </c>
      <c r="I2870" t="str">
        <f>IFERROR(VLOOKUP(E2870,EIU!$E$2:$H$3662,4,FALSE),"")</f>
        <v/>
      </c>
    </row>
    <row r="2871" spans="1:9" x14ac:dyDescent="0.25">
      <c r="A2871" s="12" t="s">
        <v>360</v>
      </c>
      <c r="B2871" s="13" t="s">
        <v>384</v>
      </c>
      <c r="C2871" s="14">
        <v>112</v>
      </c>
      <c r="D2871" s="14">
        <v>1997</v>
      </c>
      <c r="E2871">
        <f t="shared" si="45"/>
        <v>1121997</v>
      </c>
      <c r="F2871" s="41" t="str">
        <f>IFERROR(VLOOKUP(E2871,Heritage!$E$3:$H$4601,4,FALSE),"")</f>
        <v/>
      </c>
      <c r="G2871" s="41" t="str">
        <f>IFERROR(VLOOKUP(E2871,'PRS até 2014'!$E$4:$L$6307,8,FALSE),"")</f>
        <v xml:space="preserve"> </v>
      </c>
      <c r="H2871" s="41" t="str">
        <f>IFERROR(VLOOKUP(E2871,'Global Insight'!$E$2:$F$4102,2,FALSE),"")</f>
        <v/>
      </c>
      <c r="I2871" t="str">
        <f>IFERROR(VLOOKUP(E2871,EIU!$E$2:$H$3662,4,FALSE),"")</f>
        <v/>
      </c>
    </row>
    <row r="2872" spans="1:9" x14ac:dyDescent="0.25">
      <c r="A2872" s="12" t="s">
        <v>205</v>
      </c>
      <c r="B2872" s="13" t="s">
        <v>206</v>
      </c>
      <c r="C2872" s="14">
        <v>113</v>
      </c>
      <c r="D2872" s="14">
        <v>1997</v>
      </c>
      <c r="E2872">
        <f t="shared" si="45"/>
        <v>1131997</v>
      </c>
      <c r="F2872" s="41">
        <f>IFERROR(VLOOKUP(E2872,Heritage!$E$3:$H$4601,4,FALSE),"")</f>
        <v>0.3</v>
      </c>
      <c r="G2872" s="41" t="str">
        <f>IFERROR(VLOOKUP(E2872,'PRS até 2014'!$E$4:$L$6307,8,FALSE),"")</f>
        <v xml:space="preserve"> </v>
      </c>
      <c r="H2872" s="41" t="str">
        <f>IFERROR(VLOOKUP(E2872,'Global Insight'!$E$2:$F$4102,2,FALSE),"")</f>
        <v/>
      </c>
      <c r="I2872" t="str">
        <f>IFERROR(VLOOKUP(E2872,EIU!$E$2:$H$3662,4,FALSE),"")</f>
        <v/>
      </c>
    </row>
    <row r="2873" spans="1:9" x14ac:dyDescent="0.25">
      <c r="A2873" s="12" t="s">
        <v>207</v>
      </c>
      <c r="B2873" s="13" t="s">
        <v>208</v>
      </c>
      <c r="C2873" s="14">
        <v>114</v>
      </c>
      <c r="D2873" s="14">
        <v>1997</v>
      </c>
      <c r="E2873">
        <f t="shared" si="45"/>
        <v>1141997</v>
      </c>
      <c r="F2873" s="41" t="str">
        <f>IFERROR(VLOOKUP(E2873,Heritage!$E$3:$H$4601,4,FALSE),"")</f>
        <v/>
      </c>
      <c r="G2873" s="41" t="str">
        <f>IFERROR(VLOOKUP(E2873,'PRS até 2014'!$E$4:$L$6307,8,FALSE),"")</f>
        <v xml:space="preserve"> </v>
      </c>
      <c r="H2873" s="41" t="str">
        <f>IFERROR(VLOOKUP(E2873,'Global Insight'!$E$2:$F$4102,2,FALSE),"")</f>
        <v/>
      </c>
      <c r="I2873" t="str">
        <f>IFERROR(VLOOKUP(E2873,EIU!$E$2:$H$3662,4,FALSE),"")</f>
        <v/>
      </c>
    </row>
    <row r="2874" spans="1:9" x14ac:dyDescent="0.25">
      <c r="A2874" s="12" t="s">
        <v>191</v>
      </c>
      <c r="B2874" s="13" t="s">
        <v>192</v>
      </c>
      <c r="C2874" s="14">
        <v>115</v>
      </c>
      <c r="D2874" s="14">
        <v>1997</v>
      </c>
      <c r="E2874">
        <f t="shared" si="45"/>
        <v>1151997</v>
      </c>
      <c r="F2874" s="41">
        <f>IFERROR(VLOOKUP(E2874,Heritage!$E$3:$H$4601,4,FALSE),"")</f>
        <v>0.5</v>
      </c>
      <c r="G2874" s="41">
        <f>IFERROR(VLOOKUP(E2874,'PRS até 2014'!$E$4:$L$6307,8,FALSE),"")</f>
        <v>0.55555555555555547</v>
      </c>
      <c r="H2874" s="41" t="str">
        <f>IFERROR(VLOOKUP(E2874,'Global Insight'!$E$2:$F$4102,2,FALSE),"")</f>
        <v/>
      </c>
      <c r="I2874" t="str">
        <f>IFERROR(VLOOKUP(E2874,EIU!$E$2:$H$3662,4,FALSE),"")</f>
        <v/>
      </c>
    </row>
    <row r="2875" spans="1:9" x14ac:dyDescent="0.25">
      <c r="A2875" s="12" t="s">
        <v>361</v>
      </c>
      <c r="B2875" s="13" t="s">
        <v>385</v>
      </c>
      <c r="C2875" s="14">
        <v>116</v>
      </c>
      <c r="D2875" s="14">
        <v>1997</v>
      </c>
      <c r="E2875">
        <f t="shared" si="45"/>
        <v>1161997</v>
      </c>
      <c r="F2875" s="41" t="str">
        <f>IFERROR(VLOOKUP(E2875,Heritage!$E$3:$H$4601,4,FALSE),"")</f>
        <v/>
      </c>
      <c r="G2875" s="41" t="str">
        <f>IFERROR(VLOOKUP(E2875,'PRS até 2014'!$E$4:$L$6307,8,FALSE),"")</f>
        <v xml:space="preserve"> </v>
      </c>
      <c r="H2875" s="41" t="str">
        <f>IFERROR(VLOOKUP(E2875,'Global Insight'!$E$2:$F$4102,2,FALSE),"")</f>
        <v/>
      </c>
      <c r="I2875" t="str">
        <f>IFERROR(VLOOKUP(E2875,EIU!$E$2:$H$3662,4,FALSE),"")</f>
        <v/>
      </c>
    </row>
    <row r="2876" spans="1:9" x14ac:dyDescent="0.25">
      <c r="A2876" s="12" t="s">
        <v>185</v>
      </c>
      <c r="B2876" s="13" t="s">
        <v>186</v>
      </c>
      <c r="C2876" s="14">
        <v>117</v>
      </c>
      <c r="D2876" s="14">
        <v>1997</v>
      </c>
      <c r="E2876">
        <f t="shared" si="45"/>
        <v>1171997</v>
      </c>
      <c r="F2876" s="41">
        <f>IFERROR(VLOOKUP(E2876,Heritage!$E$3:$H$4601,4,FALSE),"")</f>
        <v>0.5</v>
      </c>
      <c r="G2876" s="41" t="str">
        <f>IFERROR(VLOOKUP(E2876,'PRS até 2014'!$E$4:$L$6307,8,FALSE),"")</f>
        <v xml:space="preserve"> </v>
      </c>
      <c r="H2876" s="41" t="str">
        <f>IFERROR(VLOOKUP(E2876,'Global Insight'!$E$2:$F$4102,2,FALSE),"")</f>
        <v/>
      </c>
      <c r="I2876" t="str">
        <f>IFERROR(VLOOKUP(E2876,EIU!$E$2:$H$3662,4,FALSE),"")</f>
        <v/>
      </c>
    </row>
    <row r="2877" spans="1:9" x14ac:dyDescent="0.25">
      <c r="A2877" s="12" t="s">
        <v>362</v>
      </c>
      <c r="B2877" s="13" t="s">
        <v>386</v>
      </c>
      <c r="C2877" s="14">
        <v>118</v>
      </c>
      <c r="D2877" s="14">
        <v>1997</v>
      </c>
      <c r="E2877">
        <f t="shared" si="45"/>
        <v>1181997</v>
      </c>
      <c r="F2877" s="41" t="str">
        <f>IFERROR(VLOOKUP(E2877,Heritage!$E$3:$H$4601,4,FALSE),"")</f>
        <v/>
      </c>
      <c r="G2877" s="41" t="str">
        <f>IFERROR(VLOOKUP(E2877,'PRS até 2014'!$E$4:$L$6307,8,FALSE),"")</f>
        <v/>
      </c>
      <c r="H2877" s="41" t="str">
        <f>IFERROR(VLOOKUP(E2877,'Global Insight'!$E$2:$F$4102,2,FALSE),"")</f>
        <v/>
      </c>
      <c r="I2877" t="str">
        <f>IFERROR(VLOOKUP(E2877,EIU!$E$2:$H$3662,4,FALSE),"")</f>
        <v/>
      </c>
    </row>
    <row r="2878" spans="1:9" x14ac:dyDescent="0.25">
      <c r="A2878" s="12" t="s">
        <v>201</v>
      </c>
      <c r="B2878" s="13" t="s">
        <v>202</v>
      </c>
      <c r="C2878" s="14">
        <v>119</v>
      </c>
      <c r="D2878" s="14">
        <v>1997</v>
      </c>
      <c r="E2878">
        <f t="shared" si="45"/>
        <v>1191997</v>
      </c>
      <c r="F2878" s="41">
        <f>IFERROR(VLOOKUP(E2878,Heritage!$E$3:$H$4601,4,FALSE),"")</f>
        <v>0.5</v>
      </c>
      <c r="G2878" s="41">
        <f>IFERROR(VLOOKUP(E2878,'PRS até 2014'!$E$4:$L$6307,8,FALSE),"")</f>
        <v>0.72222222222222221</v>
      </c>
      <c r="H2878" s="41" t="str">
        <f>IFERROR(VLOOKUP(E2878,'Global Insight'!$E$2:$F$4102,2,FALSE),"")</f>
        <v/>
      </c>
      <c r="I2878" t="str">
        <f>IFERROR(VLOOKUP(E2878,EIU!$E$2:$H$3662,4,FALSE),"")</f>
        <v/>
      </c>
    </row>
    <row r="2879" spans="1:9" x14ac:dyDescent="0.25">
      <c r="A2879" s="12" t="s">
        <v>200</v>
      </c>
      <c r="B2879" s="13" t="s">
        <v>387</v>
      </c>
      <c r="C2879" s="14">
        <v>120</v>
      </c>
      <c r="D2879" s="14">
        <v>1997</v>
      </c>
      <c r="E2879">
        <f t="shared" si="45"/>
        <v>1201997</v>
      </c>
      <c r="F2879" s="41" t="str">
        <f>IFERROR(VLOOKUP(E2879,Heritage!$E$3:$H$4601,4,FALSE),"")</f>
        <v/>
      </c>
      <c r="G2879" s="41" t="str">
        <f>IFERROR(VLOOKUP(E2879,'PRS até 2014'!$E$4:$L$6307,8,FALSE),"")</f>
        <v xml:space="preserve"> </v>
      </c>
      <c r="H2879" s="41" t="str">
        <f>IFERROR(VLOOKUP(E2879,'Global Insight'!$E$2:$F$4102,2,FALSE),"")</f>
        <v/>
      </c>
      <c r="I2879" t="str">
        <f>IFERROR(VLOOKUP(E2879,EIU!$E$2:$H$3662,4,FALSE),"")</f>
        <v/>
      </c>
    </row>
    <row r="2880" spans="1:9" x14ac:dyDescent="0.25">
      <c r="A2880" s="12" t="s">
        <v>183</v>
      </c>
      <c r="B2880" s="13" t="s">
        <v>184</v>
      </c>
      <c r="C2880" s="14">
        <v>121</v>
      </c>
      <c r="D2880" s="14">
        <v>1997</v>
      </c>
      <c r="E2880">
        <f t="shared" si="45"/>
        <v>1211997</v>
      </c>
      <c r="F2880" s="41">
        <f>IFERROR(VLOOKUP(E2880,Heritage!$E$3:$H$4601,4,FALSE),"")</f>
        <v>0.5</v>
      </c>
      <c r="G2880" s="41">
        <f>IFERROR(VLOOKUP(E2880,'PRS até 2014'!$E$4:$L$6307,8,FALSE),"")</f>
        <v>0.74999999999999989</v>
      </c>
      <c r="H2880" s="41" t="str">
        <f>IFERROR(VLOOKUP(E2880,'Global Insight'!$E$2:$F$4102,2,FALSE),"")</f>
        <v/>
      </c>
      <c r="I2880" t="str">
        <f>IFERROR(VLOOKUP(E2880,EIU!$E$2:$H$3662,4,FALSE),"")</f>
        <v/>
      </c>
    </row>
    <row r="2881" spans="1:9" x14ac:dyDescent="0.25">
      <c r="A2881" s="12" t="s">
        <v>203</v>
      </c>
      <c r="B2881" s="13" t="s">
        <v>204</v>
      </c>
      <c r="C2881" s="14">
        <v>122</v>
      </c>
      <c r="D2881" s="14">
        <v>1997</v>
      </c>
      <c r="E2881">
        <f t="shared" si="45"/>
        <v>1221997</v>
      </c>
      <c r="F2881" s="41">
        <f>IFERROR(VLOOKUP(E2881,Heritage!$E$3:$H$4601,4,FALSE),"")</f>
        <v>0.3</v>
      </c>
      <c r="G2881" s="41">
        <f>IFERROR(VLOOKUP(E2881,'PRS até 2014'!$E$4:$L$6307,8,FALSE),"")</f>
        <v>0.55555555555555558</v>
      </c>
      <c r="H2881" s="41" t="str">
        <f>IFERROR(VLOOKUP(E2881,'Global Insight'!$E$2:$F$4102,2,FALSE),"")</f>
        <v/>
      </c>
      <c r="I2881" t="str">
        <f>IFERROR(VLOOKUP(E2881,EIU!$E$2:$H$3662,4,FALSE),"")</f>
        <v/>
      </c>
    </row>
    <row r="2882" spans="1:9" x14ac:dyDescent="0.25">
      <c r="A2882" s="12" t="s">
        <v>338</v>
      </c>
      <c r="B2882" s="13" t="s">
        <v>199</v>
      </c>
      <c r="C2882" s="14">
        <v>123</v>
      </c>
      <c r="D2882" s="14">
        <v>1997</v>
      </c>
      <c r="E2882">
        <f t="shared" si="45"/>
        <v>1231997</v>
      </c>
      <c r="F2882" s="41">
        <f>IFERROR(VLOOKUP(E2882,Heritage!$E$3:$H$4601,4,FALSE),"")</f>
        <v>0.3</v>
      </c>
      <c r="G2882" s="41">
        <f>IFERROR(VLOOKUP(E2882,'PRS até 2014'!$E$4:$L$6307,8,FALSE),"")</f>
        <v>0.41666666666666663</v>
      </c>
      <c r="H2882" s="41" t="str">
        <f>IFERROR(VLOOKUP(E2882,'Global Insight'!$E$2:$F$4102,2,FALSE),"")</f>
        <v/>
      </c>
      <c r="I2882" t="str">
        <f>IFERROR(VLOOKUP(E2882,EIU!$E$2:$H$3662,4,FALSE),"")</f>
        <v/>
      </c>
    </row>
    <row r="2883" spans="1:9" x14ac:dyDescent="0.25">
      <c r="A2883" s="12" t="s">
        <v>213</v>
      </c>
      <c r="B2883" s="13" t="s">
        <v>214</v>
      </c>
      <c r="C2883" s="14">
        <v>124</v>
      </c>
      <c r="D2883" s="14">
        <v>1997</v>
      </c>
      <c r="E2883">
        <f t="shared" si="45"/>
        <v>1241997</v>
      </c>
      <c r="F2883" s="41">
        <f>IFERROR(VLOOKUP(E2883,Heritage!$E$3:$H$4601,4,FALSE),"")</f>
        <v>0.7</v>
      </c>
      <c r="G2883" s="41">
        <f>IFERROR(VLOOKUP(E2883,'PRS até 2014'!$E$4:$L$6307,8,FALSE),"")</f>
        <v>0.77777777777777779</v>
      </c>
      <c r="H2883" s="41" t="str">
        <f>IFERROR(VLOOKUP(E2883,'Global Insight'!$E$2:$F$4102,2,FALSE),"")</f>
        <v/>
      </c>
      <c r="I2883" t="str">
        <f>IFERROR(VLOOKUP(E2883,EIU!$E$2:$H$3662,4,FALSE),"")</f>
        <v/>
      </c>
    </row>
    <row r="2884" spans="1:9" x14ac:dyDescent="0.25">
      <c r="A2884" s="12" t="s">
        <v>363</v>
      </c>
      <c r="B2884" s="13" t="s">
        <v>388</v>
      </c>
      <c r="C2884" s="14">
        <v>125</v>
      </c>
      <c r="D2884" s="14">
        <v>1997</v>
      </c>
      <c r="E2884">
        <f t="shared" si="45"/>
        <v>1251997</v>
      </c>
      <c r="F2884" s="41" t="str">
        <f>IFERROR(VLOOKUP(E2884,Heritage!$E$3:$H$4601,4,FALSE),"")</f>
        <v/>
      </c>
      <c r="G2884" s="41" t="str">
        <f>IFERROR(VLOOKUP(E2884,'PRS até 2014'!$E$4:$L$6307,8,FALSE),"")</f>
        <v xml:space="preserve"> </v>
      </c>
      <c r="H2884" s="41" t="str">
        <f>IFERROR(VLOOKUP(E2884,'Global Insight'!$E$2:$F$4102,2,FALSE),"")</f>
        <v/>
      </c>
      <c r="I2884" t="str">
        <f>IFERROR(VLOOKUP(E2884,EIU!$E$2:$H$3662,4,FALSE),"")</f>
        <v/>
      </c>
    </row>
    <row r="2885" spans="1:9" x14ac:dyDescent="0.25">
      <c r="A2885" s="12" t="s">
        <v>225</v>
      </c>
      <c r="B2885" s="13" t="s">
        <v>226</v>
      </c>
      <c r="C2885" s="14">
        <v>126</v>
      </c>
      <c r="D2885" s="14">
        <v>1997</v>
      </c>
      <c r="E2885">
        <f t="shared" si="45"/>
        <v>1261997</v>
      </c>
      <c r="F2885" s="41">
        <f>IFERROR(VLOOKUP(E2885,Heritage!$E$3:$H$4601,4,FALSE),"")</f>
        <v>0.5</v>
      </c>
      <c r="G2885" s="41" t="str">
        <f>IFERROR(VLOOKUP(E2885,'PRS até 2014'!$E$4:$L$6307,8,FALSE),"")</f>
        <v xml:space="preserve"> </v>
      </c>
      <c r="H2885" s="41" t="str">
        <f>IFERROR(VLOOKUP(E2885,'Global Insight'!$E$2:$F$4102,2,FALSE),"")</f>
        <v/>
      </c>
      <c r="I2885" t="str">
        <f>IFERROR(VLOOKUP(E2885,EIU!$E$2:$H$3662,4,FALSE),"")</f>
        <v/>
      </c>
    </row>
    <row r="2886" spans="1:9" x14ac:dyDescent="0.25">
      <c r="A2886" s="12" t="s">
        <v>221</v>
      </c>
      <c r="B2886" s="13" t="s">
        <v>222</v>
      </c>
      <c r="C2886" s="14">
        <v>127</v>
      </c>
      <c r="D2886" s="14">
        <v>1997</v>
      </c>
      <c r="E2886">
        <f t="shared" si="45"/>
        <v>1271997</v>
      </c>
      <c r="F2886" s="41">
        <f>IFERROR(VLOOKUP(E2886,Heritage!$E$3:$H$4601,4,FALSE),"")</f>
        <v>0.9</v>
      </c>
      <c r="G2886" s="41">
        <f>IFERROR(VLOOKUP(E2886,'PRS até 2014'!$E$4:$L$6307,8,FALSE),"")</f>
        <v>0.94444444444444442</v>
      </c>
      <c r="H2886" s="41" t="str">
        <f>IFERROR(VLOOKUP(E2886,'Global Insight'!$E$2:$F$4102,2,FALSE),"")</f>
        <v/>
      </c>
      <c r="I2886" t="str">
        <f>IFERROR(VLOOKUP(E2886,EIU!$E$2:$H$3662,4,FALSE),"")</f>
        <v/>
      </c>
    </row>
    <row r="2887" spans="1:9" x14ac:dyDescent="0.25">
      <c r="A2887" s="12" t="s">
        <v>227</v>
      </c>
      <c r="B2887" s="13" t="s">
        <v>228</v>
      </c>
      <c r="C2887" s="14">
        <v>128</v>
      </c>
      <c r="D2887" s="14">
        <v>1997</v>
      </c>
      <c r="E2887">
        <f t="shared" si="45"/>
        <v>1281997</v>
      </c>
      <c r="F2887" s="41">
        <f>IFERROR(VLOOKUP(E2887,Heritage!$E$3:$H$4601,4,FALSE),"")</f>
        <v>0.9</v>
      </c>
      <c r="G2887" s="41">
        <f>IFERROR(VLOOKUP(E2887,'PRS até 2014'!$E$4:$L$6307,8,FALSE),"")</f>
        <v>0.86111111111111105</v>
      </c>
      <c r="H2887" s="41" t="str">
        <f>IFERROR(VLOOKUP(E2887,'Global Insight'!$E$2:$F$4102,2,FALSE),"")</f>
        <v/>
      </c>
      <c r="I2887" t="str">
        <f>IFERROR(VLOOKUP(E2887,EIU!$E$2:$H$3662,4,FALSE),"")</f>
        <v/>
      </c>
    </row>
    <row r="2888" spans="1:9" x14ac:dyDescent="0.25">
      <c r="A2888" s="12" t="s">
        <v>219</v>
      </c>
      <c r="B2888" s="13" t="s">
        <v>220</v>
      </c>
      <c r="C2888" s="14">
        <v>129</v>
      </c>
      <c r="D2888" s="14">
        <v>1997</v>
      </c>
      <c r="E2888">
        <f t="shared" si="45"/>
        <v>1291997</v>
      </c>
      <c r="F2888" s="41">
        <f>IFERROR(VLOOKUP(E2888,Heritage!$E$3:$H$4601,4,FALSE),"")</f>
        <v>0.3</v>
      </c>
      <c r="G2888" s="41">
        <f>IFERROR(VLOOKUP(E2888,'PRS até 2014'!$E$4:$L$6307,8,FALSE),"")</f>
        <v>0.66666666666666663</v>
      </c>
      <c r="H2888" s="41" t="str">
        <f>IFERROR(VLOOKUP(E2888,'Global Insight'!$E$2:$F$4102,2,FALSE),"")</f>
        <v/>
      </c>
      <c r="I2888" t="str">
        <f>IFERROR(VLOOKUP(E2888,EIU!$E$2:$H$3662,4,FALSE),"")</f>
        <v/>
      </c>
    </row>
    <row r="2889" spans="1:9" x14ac:dyDescent="0.25">
      <c r="A2889" s="12" t="s">
        <v>215</v>
      </c>
      <c r="B2889" s="13" t="s">
        <v>216</v>
      </c>
      <c r="C2889" s="14">
        <v>130</v>
      </c>
      <c r="D2889" s="14">
        <v>1997</v>
      </c>
      <c r="E2889">
        <f t="shared" si="45"/>
        <v>1301997</v>
      </c>
      <c r="F2889" s="41">
        <f>IFERROR(VLOOKUP(E2889,Heritage!$E$3:$H$4601,4,FALSE),"")</f>
        <v>0.5</v>
      </c>
      <c r="G2889" s="41">
        <f>IFERROR(VLOOKUP(E2889,'PRS até 2014'!$E$4:$L$6307,8,FALSE),"")</f>
        <v>0.3888888888888889</v>
      </c>
      <c r="H2889" s="41" t="str">
        <f>IFERROR(VLOOKUP(E2889,'Global Insight'!$E$2:$F$4102,2,FALSE),"")</f>
        <v/>
      </c>
      <c r="I2889" t="str">
        <f>IFERROR(VLOOKUP(E2889,EIU!$E$2:$H$3662,4,FALSE),"")</f>
        <v/>
      </c>
    </row>
    <row r="2890" spans="1:9" x14ac:dyDescent="0.25">
      <c r="A2890" s="12" t="s">
        <v>217</v>
      </c>
      <c r="B2890" s="13" t="s">
        <v>218</v>
      </c>
      <c r="C2890" s="14">
        <v>131</v>
      </c>
      <c r="D2890" s="14">
        <v>1997</v>
      </c>
      <c r="E2890">
        <f t="shared" si="45"/>
        <v>1311997</v>
      </c>
      <c r="F2890" s="41">
        <f>IFERROR(VLOOKUP(E2890,Heritage!$E$3:$H$4601,4,FALSE),"")</f>
        <v>0.5</v>
      </c>
      <c r="G2890" s="41">
        <f>IFERROR(VLOOKUP(E2890,'PRS até 2014'!$E$4:$L$6307,8,FALSE),"")</f>
        <v>0.47222222222222221</v>
      </c>
      <c r="H2890" s="41" t="str">
        <f>IFERROR(VLOOKUP(E2890,'Global Insight'!$E$2:$F$4102,2,FALSE),"")</f>
        <v/>
      </c>
      <c r="I2890" t="str">
        <f>IFERROR(VLOOKUP(E2890,EIU!$E$2:$H$3662,4,FALSE),"")</f>
        <v/>
      </c>
    </row>
    <row r="2891" spans="1:9" x14ac:dyDescent="0.25">
      <c r="A2891" s="12" t="s">
        <v>223</v>
      </c>
      <c r="B2891" s="13" t="s">
        <v>224</v>
      </c>
      <c r="C2891" s="14">
        <v>132</v>
      </c>
      <c r="D2891" s="14">
        <v>1997</v>
      </c>
      <c r="E2891">
        <f t="shared" si="45"/>
        <v>1321997</v>
      </c>
      <c r="F2891" s="41">
        <f>IFERROR(VLOOKUP(E2891,Heritage!$E$3:$H$4601,4,FALSE),"")</f>
        <v>0.9</v>
      </c>
      <c r="G2891" s="41">
        <f>IFERROR(VLOOKUP(E2891,'PRS até 2014'!$E$4:$L$6307,8,FALSE),"")</f>
        <v>0.83333333333333337</v>
      </c>
      <c r="H2891" s="41" t="str">
        <f>IFERROR(VLOOKUP(E2891,'Global Insight'!$E$2:$F$4102,2,FALSE),"")</f>
        <v/>
      </c>
      <c r="I2891" t="str">
        <f>IFERROR(VLOOKUP(E2891,EIU!$E$2:$H$3662,4,FALSE),"")</f>
        <v/>
      </c>
    </row>
    <row r="2892" spans="1:9" x14ac:dyDescent="0.25">
      <c r="A2892" s="12" t="s">
        <v>229</v>
      </c>
      <c r="B2892" s="13" t="s">
        <v>230</v>
      </c>
      <c r="C2892" s="14">
        <v>133</v>
      </c>
      <c r="D2892" s="14">
        <v>1997</v>
      </c>
      <c r="E2892">
        <f t="shared" si="45"/>
        <v>1331997</v>
      </c>
      <c r="F2892" s="41">
        <f>IFERROR(VLOOKUP(E2892,Heritage!$E$3:$H$4601,4,FALSE),"")</f>
        <v>0.7</v>
      </c>
      <c r="G2892" s="41">
        <f>IFERROR(VLOOKUP(E2892,'PRS até 2014'!$E$4:$L$6307,8,FALSE),"")</f>
        <v>0.63888888888888884</v>
      </c>
      <c r="H2892" s="41" t="str">
        <f>IFERROR(VLOOKUP(E2892,'Global Insight'!$E$2:$F$4102,2,FALSE),"")</f>
        <v/>
      </c>
      <c r="I2892" t="str">
        <f>IFERROR(VLOOKUP(E2892,EIU!$E$2:$H$3662,4,FALSE),"")</f>
        <v/>
      </c>
    </row>
    <row r="2893" spans="1:9" x14ac:dyDescent="0.25">
      <c r="A2893" s="12" t="s">
        <v>231</v>
      </c>
      <c r="B2893" s="13" t="s">
        <v>232</v>
      </c>
      <c r="C2893" s="14">
        <v>134</v>
      </c>
      <c r="D2893" s="14">
        <v>1997</v>
      </c>
      <c r="E2893">
        <f t="shared" si="45"/>
        <v>1341997</v>
      </c>
      <c r="F2893" s="41">
        <f>IFERROR(VLOOKUP(E2893,Heritage!$E$3:$H$4601,4,FALSE),"")</f>
        <v>0.5</v>
      </c>
      <c r="G2893" s="41">
        <f>IFERROR(VLOOKUP(E2893,'PRS até 2014'!$E$4:$L$6307,8,FALSE),"")</f>
        <v>0.58333333333333326</v>
      </c>
      <c r="H2893" s="41" t="str">
        <f>IFERROR(VLOOKUP(E2893,'Global Insight'!$E$2:$F$4102,2,FALSE),"")</f>
        <v/>
      </c>
      <c r="I2893" t="str">
        <f>IFERROR(VLOOKUP(E2893,EIU!$E$2:$H$3662,4,FALSE),"")</f>
        <v/>
      </c>
    </row>
    <row r="2894" spans="1:9" x14ac:dyDescent="0.25">
      <c r="A2894" s="12" t="s">
        <v>364</v>
      </c>
      <c r="B2894" s="13" t="s">
        <v>389</v>
      </c>
      <c r="C2894" s="14">
        <v>135</v>
      </c>
      <c r="D2894" s="14">
        <v>1997</v>
      </c>
      <c r="E2894">
        <f t="shared" si="45"/>
        <v>1351997</v>
      </c>
      <c r="F2894" s="41" t="str">
        <f>IFERROR(VLOOKUP(E2894,Heritage!$E$3:$H$4601,4,FALSE),"")</f>
        <v/>
      </c>
      <c r="G2894" s="41" t="str">
        <f>IFERROR(VLOOKUP(E2894,'PRS até 2014'!$E$4:$L$6307,8,FALSE),"")</f>
        <v xml:space="preserve"> </v>
      </c>
      <c r="H2894" s="41" t="str">
        <f>IFERROR(VLOOKUP(E2894,'Global Insight'!$E$2:$F$4102,2,FALSE),"")</f>
        <v/>
      </c>
      <c r="I2894" t="str">
        <f>IFERROR(VLOOKUP(E2894,EIU!$E$2:$H$3662,4,FALSE),"")</f>
        <v/>
      </c>
    </row>
    <row r="2895" spans="1:9" x14ac:dyDescent="0.25">
      <c r="A2895" s="12" t="s">
        <v>233</v>
      </c>
      <c r="B2895" s="13" t="s">
        <v>234</v>
      </c>
      <c r="C2895" s="14">
        <v>136</v>
      </c>
      <c r="D2895" s="14">
        <v>1997</v>
      </c>
      <c r="E2895">
        <f t="shared" si="45"/>
        <v>1361997</v>
      </c>
      <c r="F2895" s="41">
        <f>IFERROR(VLOOKUP(E2895,Heritage!$E$3:$H$4601,4,FALSE),"")</f>
        <v>0.5</v>
      </c>
      <c r="G2895" s="41">
        <f>IFERROR(VLOOKUP(E2895,'PRS até 2014'!$E$4:$L$6307,8,FALSE),"")</f>
        <v>0.55555555555555558</v>
      </c>
      <c r="H2895" s="41" t="str">
        <f>IFERROR(VLOOKUP(E2895,'Global Insight'!$E$2:$F$4102,2,FALSE),"")</f>
        <v/>
      </c>
      <c r="I2895" t="str">
        <f>IFERROR(VLOOKUP(E2895,EIU!$E$2:$H$3662,4,FALSE),"")</f>
        <v/>
      </c>
    </row>
    <row r="2896" spans="1:9" x14ac:dyDescent="0.25">
      <c r="A2896" s="12" t="s">
        <v>239</v>
      </c>
      <c r="B2896" s="13" t="s">
        <v>240</v>
      </c>
      <c r="C2896" s="14">
        <v>137</v>
      </c>
      <c r="D2896" s="14">
        <v>1997</v>
      </c>
      <c r="E2896">
        <f t="shared" si="45"/>
        <v>1371997</v>
      </c>
      <c r="F2896" s="41">
        <f>IFERROR(VLOOKUP(E2896,Heritage!$E$3:$H$4601,4,FALSE),"")</f>
        <v>0.5</v>
      </c>
      <c r="G2896" s="41">
        <f>IFERROR(VLOOKUP(E2896,'PRS até 2014'!$E$4:$L$6307,8,FALSE),"")</f>
        <v>0.63888888888888884</v>
      </c>
      <c r="H2896" s="41" t="str">
        <f>IFERROR(VLOOKUP(E2896,'Global Insight'!$E$2:$F$4102,2,FALSE),"")</f>
        <v/>
      </c>
      <c r="I2896" t="str">
        <f>IFERROR(VLOOKUP(E2896,EIU!$E$2:$H$3662,4,FALSE),"")</f>
        <v/>
      </c>
    </row>
    <row r="2897" spans="1:9" x14ac:dyDescent="0.25">
      <c r="A2897" s="12" t="s">
        <v>246</v>
      </c>
      <c r="B2897" s="13" t="s">
        <v>247</v>
      </c>
      <c r="C2897" s="14">
        <v>138</v>
      </c>
      <c r="D2897" s="14">
        <v>1997</v>
      </c>
      <c r="E2897">
        <f t="shared" si="45"/>
        <v>1381997</v>
      </c>
      <c r="F2897" s="41">
        <f>IFERROR(VLOOKUP(E2897,Heritage!$E$3:$H$4601,4,FALSE),"")</f>
        <v>0.3</v>
      </c>
      <c r="G2897" s="41">
        <f>IFERROR(VLOOKUP(E2897,'PRS até 2014'!$E$4:$L$6307,8,FALSE),"")</f>
        <v>0.63888888888888884</v>
      </c>
      <c r="H2897" s="41" t="str">
        <f>IFERROR(VLOOKUP(E2897,'Global Insight'!$E$2:$F$4102,2,FALSE),"")</f>
        <v/>
      </c>
      <c r="I2897" t="str">
        <f>IFERROR(VLOOKUP(E2897,EIU!$E$2:$H$3662,4,FALSE),"")</f>
        <v/>
      </c>
    </row>
    <row r="2898" spans="1:9" x14ac:dyDescent="0.25">
      <c r="A2898" s="12" t="s">
        <v>235</v>
      </c>
      <c r="B2898" s="13" t="s">
        <v>236</v>
      </c>
      <c r="C2898" s="14">
        <v>139</v>
      </c>
      <c r="D2898" s="14">
        <v>1997</v>
      </c>
      <c r="E2898">
        <f t="shared" si="45"/>
        <v>1391997</v>
      </c>
      <c r="F2898" s="41">
        <f>IFERROR(VLOOKUP(E2898,Heritage!$E$3:$H$4601,4,FALSE),"")</f>
        <v>0.5</v>
      </c>
      <c r="G2898" s="41">
        <f>IFERROR(VLOOKUP(E2898,'PRS até 2014'!$E$4:$L$6307,8,FALSE),"")</f>
        <v>0.58333333333333326</v>
      </c>
      <c r="H2898" s="41" t="str">
        <f>IFERROR(VLOOKUP(E2898,'Global Insight'!$E$2:$F$4102,2,FALSE),"")</f>
        <v/>
      </c>
      <c r="I2898" t="str">
        <f>IFERROR(VLOOKUP(E2898,EIU!$E$2:$H$3662,4,FALSE),"")</f>
        <v/>
      </c>
    </row>
    <row r="2899" spans="1:9" x14ac:dyDescent="0.25">
      <c r="A2899" s="12" t="s">
        <v>237</v>
      </c>
      <c r="B2899" s="13" t="s">
        <v>238</v>
      </c>
      <c r="C2899" s="14">
        <v>140</v>
      </c>
      <c r="D2899" s="14">
        <v>1997</v>
      </c>
      <c r="E2899">
        <f t="shared" si="45"/>
        <v>1401997</v>
      </c>
      <c r="F2899" s="41">
        <f>IFERROR(VLOOKUP(E2899,Heritage!$E$3:$H$4601,4,FALSE),"")</f>
        <v>0.7</v>
      </c>
      <c r="G2899" s="41">
        <f>IFERROR(VLOOKUP(E2899,'PRS até 2014'!$E$4:$L$6307,8,FALSE),"")</f>
        <v>0.61111111111111105</v>
      </c>
      <c r="H2899" s="41" t="str">
        <f>IFERROR(VLOOKUP(E2899,'Global Insight'!$E$2:$F$4102,2,FALSE),"")</f>
        <v/>
      </c>
      <c r="I2899" t="str">
        <f>IFERROR(VLOOKUP(E2899,EIU!$E$2:$H$3662,4,FALSE),"")</f>
        <v/>
      </c>
    </row>
    <row r="2900" spans="1:9" x14ac:dyDescent="0.25">
      <c r="A2900" s="12" t="s">
        <v>241</v>
      </c>
      <c r="B2900" s="13" t="s">
        <v>242</v>
      </c>
      <c r="C2900" s="14">
        <v>141</v>
      </c>
      <c r="D2900" s="14">
        <v>1997</v>
      </c>
      <c r="E2900">
        <f t="shared" si="45"/>
        <v>1411997</v>
      </c>
      <c r="F2900" s="41">
        <f>IFERROR(VLOOKUP(E2900,Heritage!$E$3:$H$4601,4,FALSE),"")</f>
        <v>0.7</v>
      </c>
      <c r="G2900" s="41">
        <f>IFERROR(VLOOKUP(E2900,'PRS até 2014'!$E$4:$L$6307,8,FALSE),"")</f>
        <v>0.86111111111111105</v>
      </c>
      <c r="H2900" s="41" t="str">
        <f>IFERROR(VLOOKUP(E2900,'Global Insight'!$E$2:$F$4102,2,FALSE),"")</f>
        <v/>
      </c>
      <c r="I2900" t="str">
        <f>IFERROR(VLOOKUP(E2900,EIU!$E$2:$H$3662,4,FALSE),"")</f>
        <v/>
      </c>
    </row>
    <row r="2901" spans="1:9" x14ac:dyDescent="0.25">
      <c r="A2901" s="12" t="s">
        <v>244</v>
      </c>
      <c r="B2901" s="13" t="s">
        <v>245</v>
      </c>
      <c r="C2901" s="14">
        <v>142</v>
      </c>
      <c r="D2901" s="14">
        <v>1997</v>
      </c>
      <c r="E2901">
        <f t="shared" si="45"/>
        <v>1421997</v>
      </c>
      <c r="F2901" s="41">
        <f>IFERROR(VLOOKUP(E2901,Heritage!$E$3:$H$4601,4,FALSE),"")</f>
        <v>0.7</v>
      </c>
      <c r="G2901" s="41">
        <f>IFERROR(VLOOKUP(E2901,'PRS até 2014'!$E$4:$L$6307,8,FALSE),"")</f>
        <v>0.86111111111111105</v>
      </c>
      <c r="H2901" s="41" t="str">
        <f>IFERROR(VLOOKUP(E2901,'Global Insight'!$E$2:$F$4102,2,FALSE),"")</f>
        <v/>
      </c>
      <c r="I2901" t="str">
        <f>IFERROR(VLOOKUP(E2901,EIU!$E$2:$H$3662,4,FALSE),"")</f>
        <v/>
      </c>
    </row>
    <row r="2902" spans="1:9" x14ac:dyDescent="0.25">
      <c r="A2902" s="12" t="s">
        <v>248</v>
      </c>
      <c r="B2902" s="13" t="s">
        <v>249</v>
      </c>
      <c r="C2902" s="14">
        <v>143</v>
      </c>
      <c r="D2902" s="14">
        <v>1997</v>
      </c>
      <c r="E2902">
        <f t="shared" si="45"/>
        <v>1431997</v>
      </c>
      <c r="F2902" s="41" t="str">
        <f>IFERROR(VLOOKUP(E2902,Heritage!$E$3:$H$4601,4,FALSE),"")</f>
        <v/>
      </c>
      <c r="G2902" s="41">
        <f>IFERROR(VLOOKUP(E2902,'PRS até 2014'!$E$4:$L$6307,8,FALSE),"")</f>
        <v>0.72222222222222232</v>
      </c>
      <c r="H2902" s="41" t="str">
        <f>IFERROR(VLOOKUP(E2902,'Global Insight'!$E$2:$F$4102,2,FALSE),"")</f>
        <v/>
      </c>
      <c r="I2902" t="str">
        <f>IFERROR(VLOOKUP(E2902,EIU!$E$2:$H$3662,4,FALSE),"")</f>
        <v/>
      </c>
    </row>
    <row r="2903" spans="1:9" x14ac:dyDescent="0.25">
      <c r="A2903" s="12" t="s">
        <v>250</v>
      </c>
      <c r="B2903" s="13" t="s">
        <v>390</v>
      </c>
      <c r="C2903" s="14">
        <v>144</v>
      </c>
      <c r="D2903" s="14">
        <v>1997</v>
      </c>
      <c r="E2903">
        <f t="shared" si="45"/>
        <v>1441997</v>
      </c>
      <c r="F2903" s="41">
        <f>IFERROR(VLOOKUP(E2903,Heritage!$E$3:$H$4601,4,FALSE),"")</f>
        <v>0.3</v>
      </c>
      <c r="G2903" s="41">
        <f>IFERROR(VLOOKUP(E2903,'PRS até 2014'!$E$4:$L$6307,8,FALSE),"")</f>
        <v>0.72222222222222221</v>
      </c>
      <c r="H2903" s="41" t="str">
        <f>IFERROR(VLOOKUP(E2903,'Global Insight'!$E$2:$F$4102,2,FALSE),"")</f>
        <v/>
      </c>
      <c r="I2903" t="str">
        <f>IFERROR(VLOOKUP(E2903,EIU!$E$2:$H$3662,4,FALSE),"")</f>
        <v/>
      </c>
    </row>
    <row r="2904" spans="1:9" x14ac:dyDescent="0.25">
      <c r="A2904" s="12" t="s">
        <v>251</v>
      </c>
      <c r="B2904" s="13" t="s">
        <v>252</v>
      </c>
      <c r="C2904" s="14">
        <v>145</v>
      </c>
      <c r="D2904" s="14">
        <v>1997</v>
      </c>
      <c r="E2904">
        <f t="shared" si="45"/>
        <v>1451997</v>
      </c>
      <c r="F2904" s="41">
        <f>IFERROR(VLOOKUP(E2904,Heritage!$E$3:$H$4601,4,FALSE),"")</f>
        <v>0.5</v>
      </c>
      <c r="G2904" s="41">
        <f>IFERROR(VLOOKUP(E2904,'PRS até 2014'!$E$4:$L$6307,8,FALSE),"")</f>
        <v>0.49999999999999994</v>
      </c>
      <c r="H2904" s="41" t="str">
        <f>IFERROR(VLOOKUP(E2904,'Global Insight'!$E$2:$F$4102,2,FALSE),"")</f>
        <v/>
      </c>
      <c r="I2904" t="str">
        <f>IFERROR(VLOOKUP(E2904,EIU!$E$2:$H$3662,4,FALSE),"")</f>
        <v/>
      </c>
    </row>
    <row r="2905" spans="1:9" x14ac:dyDescent="0.25">
      <c r="A2905" s="12" t="s">
        <v>253</v>
      </c>
      <c r="B2905" s="13" t="s">
        <v>254</v>
      </c>
      <c r="C2905" s="14">
        <v>146</v>
      </c>
      <c r="D2905" s="14">
        <v>1997</v>
      </c>
      <c r="E2905">
        <f t="shared" si="45"/>
        <v>1461997</v>
      </c>
      <c r="F2905" s="41">
        <f>IFERROR(VLOOKUP(E2905,Heritage!$E$3:$H$4601,4,FALSE),"")</f>
        <v>0.1</v>
      </c>
      <c r="G2905" s="41" t="str">
        <f>IFERROR(VLOOKUP(E2905,'PRS até 2014'!$E$4:$L$6307,8,FALSE),"")</f>
        <v xml:space="preserve"> </v>
      </c>
      <c r="H2905" s="41" t="str">
        <f>IFERROR(VLOOKUP(E2905,'Global Insight'!$E$2:$F$4102,2,FALSE),"")</f>
        <v/>
      </c>
      <c r="I2905" t="str">
        <f>IFERROR(VLOOKUP(E2905,EIU!$E$2:$H$3662,4,FALSE),"")</f>
        <v/>
      </c>
    </row>
    <row r="2906" spans="1:9" x14ac:dyDescent="0.25">
      <c r="A2906" s="12" t="s">
        <v>365</v>
      </c>
      <c r="B2906" s="13" t="s">
        <v>391</v>
      </c>
      <c r="C2906" s="14">
        <v>147</v>
      </c>
      <c r="D2906" s="14">
        <v>1997</v>
      </c>
      <c r="E2906">
        <f t="shared" si="45"/>
        <v>1471997</v>
      </c>
      <c r="F2906" s="41">
        <f>IFERROR(VLOOKUP(E2906,Heritage!$E$3:$H$4601,4,FALSE),"")</f>
        <v>0.5</v>
      </c>
      <c r="G2906" s="41" t="str">
        <f>IFERROR(VLOOKUP(E2906,'PRS até 2014'!$E$4:$L$6307,8,FALSE),"")</f>
        <v xml:space="preserve"> </v>
      </c>
      <c r="H2906" s="41" t="str">
        <f>IFERROR(VLOOKUP(E2906,'Global Insight'!$E$2:$F$4102,2,FALSE),"")</f>
        <v/>
      </c>
      <c r="I2906" t="str">
        <f>IFERROR(VLOOKUP(E2906,EIU!$E$2:$H$3662,4,FALSE),"")</f>
        <v/>
      </c>
    </row>
    <row r="2907" spans="1:9" x14ac:dyDescent="0.25">
      <c r="A2907" s="12" t="s">
        <v>366</v>
      </c>
      <c r="B2907" s="13" t="s">
        <v>392</v>
      </c>
      <c r="C2907" s="14">
        <v>148</v>
      </c>
      <c r="D2907" s="14">
        <v>1997</v>
      </c>
      <c r="E2907">
        <f t="shared" si="45"/>
        <v>1481997</v>
      </c>
      <c r="F2907" s="41" t="str">
        <f>IFERROR(VLOOKUP(E2907,Heritage!$E$3:$H$4601,4,FALSE),"")</f>
        <v/>
      </c>
      <c r="G2907" s="41" t="str">
        <f>IFERROR(VLOOKUP(E2907,'PRS até 2014'!$E$4:$L$6307,8,FALSE),"")</f>
        <v xml:space="preserve"> </v>
      </c>
      <c r="H2907" s="41" t="str">
        <f>IFERROR(VLOOKUP(E2907,'Global Insight'!$E$2:$F$4102,2,FALSE),"")</f>
        <v/>
      </c>
      <c r="I2907" t="str">
        <f>IFERROR(VLOOKUP(E2907,EIU!$E$2:$H$3662,4,FALSE),"")</f>
        <v/>
      </c>
    </row>
    <row r="2908" spans="1:9" x14ac:dyDescent="0.25">
      <c r="A2908" s="12" t="s">
        <v>272</v>
      </c>
      <c r="B2908" s="13" t="s">
        <v>273</v>
      </c>
      <c r="C2908" s="14">
        <v>149</v>
      </c>
      <c r="D2908" s="14">
        <v>1997</v>
      </c>
      <c r="E2908">
        <f t="shared" si="45"/>
        <v>1491997</v>
      </c>
      <c r="F2908" s="41" t="str">
        <f>IFERROR(VLOOKUP(E2908,Heritage!$E$3:$H$4601,4,FALSE),"")</f>
        <v/>
      </c>
      <c r="G2908" s="41" t="str">
        <f>IFERROR(VLOOKUP(E2908,'PRS até 2014'!$E$4:$L$6307,8,FALSE),"")</f>
        <v xml:space="preserve"> </v>
      </c>
      <c r="H2908" s="41" t="str">
        <f>IFERROR(VLOOKUP(E2908,'Global Insight'!$E$2:$F$4102,2,FALSE),"")</f>
        <v/>
      </c>
      <c r="I2908" t="str">
        <f>IFERROR(VLOOKUP(E2908,EIU!$E$2:$H$3662,4,FALSE),"")</f>
        <v/>
      </c>
    </row>
    <row r="2909" spans="1:9" x14ac:dyDescent="0.25">
      <c r="A2909" s="12" t="s">
        <v>255</v>
      </c>
      <c r="B2909" s="13" t="s">
        <v>256</v>
      </c>
      <c r="C2909" s="14">
        <v>150</v>
      </c>
      <c r="D2909" s="14">
        <v>1997</v>
      </c>
      <c r="E2909">
        <f t="shared" si="45"/>
        <v>1501997</v>
      </c>
      <c r="F2909" s="41">
        <f>IFERROR(VLOOKUP(E2909,Heritage!$E$3:$H$4601,4,FALSE),"")</f>
        <v>0.9</v>
      </c>
      <c r="G2909" s="41">
        <f>IFERROR(VLOOKUP(E2909,'PRS até 2014'!$E$4:$L$6307,8,FALSE),"")</f>
        <v>0.58333333333333326</v>
      </c>
      <c r="H2909" s="41" t="str">
        <f>IFERROR(VLOOKUP(E2909,'Global Insight'!$E$2:$F$4102,2,FALSE),"")</f>
        <v/>
      </c>
      <c r="I2909" t="str">
        <f>IFERROR(VLOOKUP(E2909,EIU!$E$2:$H$3662,4,FALSE),"")</f>
        <v/>
      </c>
    </row>
    <row r="2910" spans="1:9" x14ac:dyDescent="0.25">
      <c r="A2910" s="12" t="s">
        <v>259</v>
      </c>
      <c r="B2910" s="13" t="s">
        <v>260</v>
      </c>
      <c r="C2910" s="14">
        <v>151</v>
      </c>
      <c r="D2910" s="14">
        <v>1997</v>
      </c>
      <c r="E2910">
        <f t="shared" si="45"/>
        <v>1511997</v>
      </c>
      <c r="F2910" s="41">
        <f>IFERROR(VLOOKUP(E2910,Heritage!$E$3:$H$4601,4,FALSE),"")</f>
        <v>0.5</v>
      </c>
      <c r="G2910" s="41">
        <f>IFERROR(VLOOKUP(E2910,'PRS até 2014'!$E$4:$L$6307,8,FALSE),"")</f>
        <v>0.55555555555555547</v>
      </c>
      <c r="H2910" s="41" t="str">
        <f>IFERROR(VLOOKUP(E2910,'Global Insight'!$E$2:$F$4102,2,FALSE),"")</f>
        <v/>
      </c>
      <c r="I2910" t="str">
        <f>IFERROR(VLOOKUP(E2910,EIU!$E$2:$H$3662,4,FALSE),"")</f>
        <v/>
      </c>
    </row>
    <row r="2911" spans="1:9" x14ac:dyDescent="0.25">
      <c r="A2911" s="12" t="s">
        <v>271</v>
      </c>
      <c r="B2911" s="13" t="s">
        <v>393</v>
      </c>
      <c r="C2911" s="14">
        <v>152</v>
      </c>
      <c r="D2911" s="14">
        <v>1997</v>
      </c>
      <c r="E2911">
        <f t="shared" si="45"/>
        <v>1521997</v>
      </c>
      <c r="F2911" s="41" t="str">
        <f>IFERROR(VLOOKUP(E2911,Heritage!$E$3:$H$4601,4,FALSE),"")</f>
        <v/>
      </c>
      <c r="G2911" s="41">
        <f>IFERROR(VLOOKUP(E2911,'PRS até 2014'!$E$4:$L$6307,8,FALSE),"")</f>
        <v>0.66666666666666663</v>
      </c>
      <c r="H2911" s="41" t="str">
        <f>IFERROR(VLOOKUP(E2911,'Global Insight'!$E$2:$F$4102,2,FALSE),"")</f>
        <v/>
      </c>
      <c r="I2911" t="str">
        <f>IFERROR(VLOOKUP(E2911,EIU!$E$2:$H$3662,4,FALSE),"")</f>
        <v/>
      </c>
    </row>
    <row r="2912" spans="1:9" x14ac:dyDescent="0.25">
      <c r="A2912" s="12" t="s">
        <v>284</v>
      </c>
      <c r="B2912" s="13" t="s">
        <v>285</v>
      </c>
      <c r="C2912" s="14">
        <v>153</v>
      </c>
      <c r="D2912" s="14">
        <v>1997</v>
      </c>
      <c r="E2912">
        <f t="shared" si="45"/>
        <v>1531997</v>
      </c>
      <c r="F2912" s="41" t="str">
        <f>IFERROR(VLOOKUP(E2912,Heritage!$E$3:$H$4601,4,FALSE),"")</f>
        <v/>
      </c>
      <c r="G2912" s="41" t="str">
        <f>IFERROR(VLOOKUP(E2912,'PRS até 2014'!$E$4:$L$6307,8,FALSE),"")</f>
        <v xml:space="preserve"> </v>
      </c>
      <c r="H2912" s="41" t="str">
        <f>IFERROR(VLOOKUP(E2912,'Global Insight'!$E$2:$F$4102,2,FALSE),"")</f>
        <v/>
      </c>
      <c r="I2912" t="str">
        <f>IFERROR(VLOOKUP(E2912,EIU!$E$2:$H$3662,4,FALSE),"")</f>
        <v/>
      </c>
    </row>
    <row r="2913" spans="1:9" x14ac:dyDescent="0.25">
      <c r="A2913" s="12" t="s">
        <v>265</v>
      </c>
      <c r="B2913" s="13" t="s">
        <v>266</v>
      </c>
      <c r="C2913" s="14">
        <v>154</v>
      </c>
      <c r="D2913" s="14">
        <v>1997</v>
      </c>
      <c r="E2913">
        <f t="shared" si="45"/>
        <v>1541997</v>
      </c>
      <c r="F2913" s="41">
        <f>IFERROR(VLOOKUP(E2913,Heritage!$E$3:$H$4601,4,FALSE),"")</f>
        <v>0.3</v>
      </c>
      <c r="G2913" s="41">
        <f>IFERROR(VLOOKUP(E2913,'PRS até 2014'!$E$4:$L$6307,8,FALSE),"")</f>
        <v>0.38888888888888884</v>
      </c>
      <c r="H2913" s="41" t="str">
        <f>IFERROR(VLOOKUP(E2913,'Global Insight'!$E$2:$F$4102,2,FALSE),"")</f>
        <v/>
      </c>
      <c r="I2913" t="str">
        <f>IFERROR(VLOOKUP(E2913,EIU!$E$2:$H$3662,4,FALSE),"")</f>
        <v/>
      </c>
    </row>
    <row r="2914" spans="1:9" x14ac:dyDescent="0.25">
      <c r="A2914" s="12" t="s">
        <v>261</v>
      </c>
      <c r="B2914" s="13" t="s">
        <v>262</v>
      </c>
      <c r="C2914" s="14">
        <v>155</v>
      </c>
      <c r="D2914" s="14">
        <v>1997</v>
      </c>
      <c r="E2914">
        <f t="shared" si="45"/>
        <v>1551997</v>
      </c>
      <c r="F2914" s="41">
        <f>IFERROR(VLOOKUP(E2914,Heritage!$E$3:$H$4601,4,FALSE),"")</f>
        <v>0.9</v>
      </c>
      <c r="G2914" s="41">
        <f>IFERROR(VLOOKUP(E2914,'PRS até 2014'!$E$4:$L$6307,8,FALSE),"")</f>
        <v>0.80555555555555547</v>
      </c>
      <c r="H2914" s="41" t="str">
        <f>IFERROR(VLOOKUP(E2914,'Global Insight'!$E$2:$F$4102,2,FALSE),"")</f>
        <v/>
      </c>
      <c r="I2914" t="str">
        <f>IFERROR(VLOOKUP(E2914,EIU!$E$2:$H$3662,4,FALSE),"")</f>
        <v/>
      </c>
    </row>
    <row r="2915" spans="1:9" x14ac:dyDescent="0.25">
      <c r="A2915" s="12" t="s">
        <v>276</v>
      </c>
      <c r="B2915" s="13" t="s">
        <v>277</v>
      </c>
      <c r="C2915" s="14">
        <v>156</v>
      </c>
      <c r="D2915" s="14">
        <v>1997</v>
      </c>
      <c r="E2915">
        <f t="shared" si="45"/>
        <v>1561997</v>
      </c>
      <c r="F2915" s="41">
        <f>IFERROR(VLOOKUP(E2915,Heritage!$E$3:$H$4601,4,FALSE),"")</f>
        <v>0.5</v>
      </c>
      <c r="G2915" s="41">
        <f>IFERROR(VLOOKUP(E2915,'PRS até 2014'!$E$4:$L$6307,8,FALSE),"")</f>
        <v>0.69444444444444442</v>
      </c>
      <c r="H2915" s="41" t="str">
        <f>IFERROR(VLOOKUP(E2915,'Global Insight'!$E$2:$F$4102,2,FALSE),"")</f>
        <v/>
      </c>
      <c r="I2915" t="str">
        <f>IFERROR(VLOOKUP(E2915,EIU!$E$2:$H$3662,4,FALSE),"")</f>
        <v/>
      </c>
    </row>
    <row r="2916" spans="1:9" x14ac:dyDescent="0.25">
      <c r="A2916" s="12" t="s">
        <v>278</v>
      </c>
      <c r="B2916" s="13" t="s">
        <v>279</v>
      </c>
      <c r="C2916" s="14">
        <v>157</v>
      </c>
      <c r="D2916" s="14">
        <v>1997</v>
      </c>
      <c r="E2916">
        <f t="shared" si="45"/>
        <v>1571997</v>
      </c>
      <c r="F2916" s="41">
        <f>IFERROR(VLOOKUP(E2916,Heritage!$E$3:$H$4601,4,FALSE),"")</f>
        <v>0.7</v>
      </c>
      <c r="G2916" s="41" t="str">
        <f>IFERROR(VLOOKUP(E2916,'PRS até 2014'!$E$4:$L$6307,8,FALSE),"")</f>
        <v xml:space="preserve"> </v>
      </c>
      <c r="H2916" s="41" t="str">
        <f>IFERROR(VLOOKUP(E2916,'Global Insight'!$E$2:$F$4102,2,FALSE),"")</f>
        <v/>
      </c>
      <c r="I2916" t="str">
        <f>IFERROR(VLOOKUP(E2916,EIU!$E$2:$H$3662,4,FALSE),"")</f>
        <v/>
      </c>
    </row>
    <row r="2917" spans="1:9" x14ac:dyDescent="0.25">
      <c r="A2917" s="12" t="s">
        <v>263</v>
      </c>
      <c r="B2917" s="13" t="s">
        <v>264</v>
      </c>
      <c r="C2917" s="14">
        <v>158</v>
      </c>
      <c r="D2917" s="14">
        <v>1997</v>
      </c>
      <c r="E2917">
        <f t="shared" si="45"/>
        <v>1581997</v>
      </c>
      <c r="F2917" s="41" t="str">
        <f>IFERROR(VLOOKUP(E2917,Heritage!$E$3:$H$4601,4,FALSE),"")</f>
        <v/>
      </c>
      <c r="G2917" s="41" t="str">
        <f>IFERROR(VLOOKUP(E2917,'PRS até 2014'!$E$4:$L$6307,8,FALSE),"")</f>
        <v xml:space="preserve"> </v>
      </c>
      <c r="H2917" s="41" t="str">
        <f>IFERROR(VLOOKUP(E2917,'Global Insight'!$E$2:$F$4102,2,FALSE),"")</f>
        <v/>
      </c>
      <c r="I2917" t="str">
        <f>IFERROR(VLOOKUP(E2917,EIU!$E$2:$H$3662,4,FALSE),"")</f>
        <v/>
      </c>
    </row>
    <row r="2918" spans="1:9" x14ac:dyDescent="0.25">
      <c r="A2918" s="12" t="s">
        <v>269</v>
      </c>
      <c r="B2918" s="13" t="s">
        <v>270</v>
      </c>
      <c r="C2918" s="14">
        <v>159</v>
      </c>
      <c r="D2918" s="14">
        <v>1997</v>
      </c>
      <c r="E2918">
        <f t="shared" si="45"/>
        <v>1591997</v>
      </c>
      <c r="F2918" s="41" t="str">
        <f>IFERROR(VLOOKUP(E2918,Heritage!$E$3:$H$4601,4,FALSE),"")</f>
        <v/>
      </c>
      <c r="G2918" s="41">
        <f>IFERROR(VLOOKUP(E2918,'PRS até 2014'!$E$4:$L$6307,8,FALSE),"")</f>
        <v>0.24999999999999997</v>
      </c>
      <c r="H2918" s="41" t="str">
        <f>IFERROR(VLOOKUP(E2918,'Global Insight'!$E$2:$F$4102,2,FALSE),"")</f>
        <v/>
      </c>
      <c r="I2918" t="str">
        <f>IFERROR(VLOOKUP(E2918,EIU!$E$2:$H$3662,4,FALSE),"")</f>
        <v/>
      </c>
    </row>
    <row r="2919" spans="1:9" x14ac:dyDescent="0.25">
      <c r="A2919" s="12" t="s">
        <v>327</v>
      </c>
      <c r="B2919" s="13" t="s">
        <v>328</v>
      </c>
      <c r="C2919" s="14">
        <v>160</v>
      </c>
      <c r="D2919" s="14">
        <v>1997</v>
      </c>
      <c r="E2919">
        <f t="shared" si="45"/>
        <v>1601997</v>
      </c>
      <c r="F2919" s="41">
        <f>IFERROR(VLOOKUP(E2919,Heritage!$E$3:$H$4601,4,FALSE),"")</f>
        <v>0.5</v>
      </c>
      <c r="G2919" s="41">
        <f>IFERROR(VLOOKUP(E2919,'PRS até 2014'!$E$4:$L$6307,8,FALSE),"")</f>
        <v>0.66666666666666674</v>
      </c>
      <c r="H2919" s="41" t="str">
        <f>IFERROR(VLOOKUP(E2919,'Global Insight'!$E$2:$F$4102,2,FALSE),"")</f>
        <v/>
      </c>
      <c r="I2919" t="str">
        <f>IFERROR(VLOOKUP(E2919,EIU!$E$2:$H$3662,4,FALSE),"")</f>
        <v/>
      </c>
    </row>
    <row r="2920" spans="1:9" x14ac:dyDescent="0.25">
      <c r="A2920" s="12" t="s">
        <v>89</v>
      </c>
      <c r="B2920" s="13" t="s">
        <v>90</v>
      </c>
      <c r="C2920" s="14">
        <v>161</v>
      </c>
      <c r="D2920" s="14">
        <v>1997</v>
      </c>
      <c r="E2920">
        <f t="shared" si="45"/>
        <v>1611997</v>
      </c>
      <c r="F2920" s="41">
        <f>IFERROR(VLOOKUP(E2920,Heritage!$E$3:$H$4601,4,FALSE),"")</f>
        <v>0.7</v>
      </c>
      <c r="G2920" s="41">
        <f>IFERROR(VLOOKUP(E2920,'PRS até 2014'!$E$4:$L$6307,8,FALSE),"")</f>
        <v>0.80555555555555547</v>
      </c>
      <c r="H2920" s="41" t="str">
        <f>IFERROR(VLOOKUP(E2920,'Global Insight'!$E$2:$F$4102,2,FALSE),"")</f>
        <v/>
      </c>
      <c r="I2920" t="str">
        <f>IFERROR(VLOOKUP(E2920,EIU!$E$2:$H$3662,4,FALSE),"")</f>
        <v/>
      </c>
    </row>
    <row r="2921" spans="1:9" x14ac:dyDescent="0.25">
      <c r="A2921" s="12" t="s">
        <v>173</v>
      </c>
      <c r="B2921" s="13" t="s">
        <v>174</v>
      </c>
      <c r="C2921" s="14">
        <v>162</v>
      </c>
      <c r="D2921" s="14">
        <v>1997</v>
      </c>
      <c r="E2921">
        <f t="shared" si="45"/>
        <v>1621997</v>
      </c>
      <c r="F2921" s="41">
        <f>IFERROR(VLOOKUP(E2921,Heritage!$E$3:$H$4601,4,FALSE),"")</f>
        <v>0.5</v>
      </c>
      <c r="G2921" s="41">
        <f>IFERROR(VLOOKUP(E2921,'PRS até 2014'!$E$4:$L$6307,8,FALSE),"")</f>
        <v>0.66666666666666663</v>
      </c>
      <c r="H2921" s="41" t="str">
        <f>IFERROR(VLOOKUP(E2921,'Global Insight'!$E$2:$F$4102,2,FALSE),"")</f>
        <v/>
      </c>
      <c r="I2921" t="str">
        <f>IFERROR(VLOOKUP(E2921,EIU!$E$2:$H$3662,4,FALSE),"")</f>
        <v/>
      </c>
    </row>
    <row r="2922" spans="1:9" x14ac:dyDescent="0.25">
      <c r="A2922" s="12" t="s">
        <v>367</v>
      </c>
      <c r="B2922" s="13" t="s">
        <v>394</v>
      </c>
      <c r="C2922" s="14">
        <v>163</v>
      </c>
      <c r="D2922" s="14">
        <v>1997</v>
      </c>
      <c r="E2922">
        <f t="shared" si="45"/>
        <v>1631997</v>
      </c>
      <c r="F2922" s="41" t="str">
        <f>IFERROR(VLOOKUP(E2922,Heritage!$E$3:$H$4601,4,FALSE),"")</f>
        <v/>
      </c>
      <c r="G2922" s="41" t="str">
        <f>IFERROR(VLOOKUP(E2922,'PRS até 2014'!$E$4:$L$6307,8,FALSE),"")</f>
        <v xml:space="preserve"> </v>
      </c>
      <c r="H2922" s="41" t="str">
        <f>IFERROR(VLOOKUP(E2922,'Global Insight'!$E$2:$F$4102,2,FALSE),"")</f>
        <v/>
      </c>
      <c r="I2922" t="str">
        <f>IFERROR(VLOOKUP(E2922,EIU!$E$2:$H$3662,4,FALSE),"")</f>
        <v/>
      </c>
    </row>
    <row r="2923" spans="1:9" x14ac:dyDescent="0.25">
      <c r="A2923" s="12" t="s">
        <v>368</v>
      </c>
      <c r="B2923" s="13" t="s">
        <v>395</v>
      </c>
      <c r="C2923" s="14">
        <v>164</v>
      </c>
      <c r="D2923" s="14">
        <v>1997</v>
      </c>
      <c r="E2923">
        <f t="shared" si="45"/>
        <v>1641997</v>
      </c>
      <c r="F2923" s="41" t="str">
        <f>IFERROR(VLOOKUP(E2923,Heritage!$E$3:$H$4601,4,FALSE),"")</f>
        <v/>
      </c>
      <c r="G2923" s="41" t="str">
        <f>IFERROR(VLOOKUP(E2923,'PRS até 2014'!$E$4:$L$6307,8,FALSE),"")</f>
        <v xml:space="preserve"> </v>
      </c>
      <c r="H2923" s="41" t="str">
        <f>IFERROR(VLOOKUP(E2923,'Global Insight'!$E$2:$F$4102,2,FALSE),"")</f>
        <v/>
      </c>
      <c r="I2923" t="str">
        <f>IFERROR(VLOOKUP(E2923,EIU!$E$2:$H$3662,4,FALSE),"")</f>
        <v/>
      </c>
    </row>
    <row r="2924" spans="1:9" x14ac:dyDescent="0.25">
      <c r="A2924" s="12" t="s">
        <v>369</v>
      </c>
      <c r="B2924" s="13" t="s">
        <v>396</v>
      </c>
      <c r="C2924" s="14">
        <v>165</v>
      </c>
      <c r="D2924" s="14">
        <v>1997</v>
      </c>
      <c r="E2924">
        <f t="shared" si="45"/>
        <v>1651997</v>
      </c>
      <c r="F2924" s="41" t="str">
        <f>IFERROR(VLOOKUP(E2924,Heritage!$E$3:$H$4601,4,FALSE),"")</f>
        <v/>
      </c>
      <c r="G2924" s="41" t="str">
        <f>IFERROR(VLOOKUP(E2924,'PRS até 2014'!$E$4:$L$6307,8,FALSE),"")</f>
        <v xml:space="preserve"> </v>
      </c>
      <c r="H2924" s="41" t="str">
        <f>IFERROR(VLOOKUP(E2924,'Global Insight'!$E$2:$F$4102,2,FALSE),"")</f>
        <v/>
      </c>
      <c r="I2924" t="str">
        <f>IFERROR(VLOOKUP(E2924,EIU!$E$2:$H$3662,4,FALSE),"")</f>
        <v/>
      </c>
    </row>
    <row r="2925" spans="1:9" x14ac:dyDescent="0.25">
      <c r="A2925" s="12" t="s">
        <v>257</v>
      </c>
      <c r="B2925" s="13" t="s">
        <v>258</v>
      </c>
      <c r="C2925" s="14">
        <v>166</v>
      </c>
      <c r="D2925" s="14">
        <v>1997</v>
      </c>
      <c r="E2925">
        <f t="shared" si="45"/>
        <v>1661997</v>
      </c>
      <c r="F2925" s="41">
        <f>IFERROR(VLOOKUP(E2925,Heritage!$E$3:$H$4601,4,FALSE),"")</f>
        <v>0.3</v>
      </c>
      <c r="G2925" s="41">
        <f>IFERROR(VLOOKUP(E2925,'PRS até 2014'!$E$4:$L$6307,8,FALSE),"")</f>
        <v>0.38888888888888884</v>
      </c>
      <c r="H2925" s="41" t="str">
        <f>IFERROR(VLOOKUP(E2925,'Global Insight'!$E$2:$F$4102,2,FALSE),"")</f>
        <v/>
      </c>
      <c r="I2925" t="str">
        <f>IFERROR(VLOOKUP(E2925,EIU!$E$2:$H$3662,4,FALSE),"")</f>
        <v/>
      </c>
    </row>
    <row r="2926" spans="1:9" x14ac:dyDescent="0.25">
      <c r="A2926" s="12" t="s">
        <v>274</v>
      </c>
      <c r="B2926" s="13" t="s">
        <v>275</v>
      </c>
      <c r="C2926" s="14">
        <v>167</v>
      </c>
      <c r="D2926" s="14">
        <v>1997</v>
      </c>
      <c r="E2926">
        <f t="shared" si="45"/>
        <v>1671997</v>
      </c>
      <c r="F2926" s="41">
        <f>IFERROR(VLOOKUP(E2926,Heritage!$E$3:$H$4601,4,FALSE),"")</f>
        <v>0.5</v>
      </c>
      <c r="G2926" s="41">
        <f>IFERROR(VLOOKUP(E2926,'PRS até 2014'!$E$4:$L$6307,8,FALSE),"")</f>
        <v>0.5</v>
      </c>
      <c r="H2926" s="41" t="str">
        <f>IFERROR(VLOOKUP(E2926,'Global Insight'!$E$2:$F$4102,2,FALSE),"")</f>
        <v/>
      </c>
      <c r="I2926" t="str">
        <f>IFERROR(VLOOKUP(E2926,EIU!$E$2:$H$3662,4,FALSE),"")</f>
        <v/>
      </c>
    </row>
    <row r="2927" spans="1:9" x14ac:dyDescent="0.25">
      <c r="A2927" s="12" t="s">
        <v>282</v>
      </c>
      <c r="B2927" s="13" t="s">
        <v>283</v>
      </c>
      <c r="C2927" s="14">
        <v>168</v>
      </c>
      <c r="D2927" s="14">
        <v>1997</v>
      </c>
      <c r="E2927">
        <f t="shared" si="45"/>
        <v>1681997</v>
      </c>
      <c r="F2927" s="41" t="str">
        <f>IFERROR(VLOOKUP(E2927,Heritage!$E$3:$H$4601,4,FALSE),"")</f>
        <v/>
      </c>
      <c r="G2927" s="41" t="str">
        <f>IFERROR(VLOOKUP(E2927,'PRS até 2014'!$E$4:$L$6307,8,FALSE),"")</f>
        <v xml:space="preserve"> </v>
      </c>
      <c r="H2927" s="41" t="str">
        <f>IFERROR(VLOOKUP(E2927,'Global Insight'!$E$2:$F$4102,2,FALSE),"")</f>
        <v/>
      </c>
      <c r="I2927" t="str">
        <f>IFERROR(VLOOKUP(E2927,EIU!$E$2:$H$3662,4,FALSE),"")</f>
        <v/>
      </c>
    </row>
    <row r="2928" spans="1:9" x14ac:dyDescent="0.25">
      <c r="A2928" s="12" t="s">
        <v>280</v>
      </c>
      <c r="B2928" s="13" t="s">
        <v>281</v>
      </c>
      <c r="C2928" s="14">
        <v>169</v>
      </c>
      <c r="D2928" s="14">
        <v>1997</v>
      </c>
      <c r="E2928">
        <f t="shared" si="45"/>
        <v>1691997</v>
      </c>
      <c r="F2928" s="41">
        <f>IFERROR(VLOOKUP(E2928,Heritage!$E$3:$H$4601,4,FALSE),"")</f>
        <v>0.7</v>
      </c>
      <c r="G2928" s="41">
        <f>IFERROR(VLOOKUP(E2928,'PRS até 2014'!$E$4:$L$6307,8,FALSE),"")</f>
        <v>0.86111111111111116</v>
      </c>
      <c r="H2928" s="41" t="str">
        <f>IFERROR(VLOOKUP(E2928,'Global Insight'!$E$2:$F$4102,2,FALSE),"")</f>
        <v/>
      </c>
      <c r="I2928" t="str">
        <f>IFERROR(VLOOKUP(E2928,EIU!$E$2:$H$3662,4,FALSE),"")</f>
        <v/>
      </c>
    </row>
    <row r="2929" spans="1:9" x14ac:dyDescent="0.25">
      <c r="A2929" s="12" t="s">
        <v>49</v>
      </c>
      <c r="B2929" s="13" t="s">
        <v>50</v>
      </c>
      <c r="C2929" s="14">
        <v>170</v>
      </c>
      <c r="D2929" s="14">
        <v>1997</v>
      </c>
      <c r="E2929">
        <f t="shared" si="45"/>
        <v>1701997</v>
      </c>
      <c r="F2929" s="41">
        <f>IFERROR(VLOOKUP(E2929,Heritage!$E$3:$H$4601,4,FALSE),"")</f>
        <v>0.9</v>
      </c>
      <c r="G2929" s="41">
        <f>IFERROR(VLOOKUP(E2929,'PRS até 2014'!$E$4:$L$6307,8,FALSE),"")</f>
        <v>0.77777777777777779</v>
      </c>
      <c r="H2929" s="41" t="str">
        <f>IFERROR(VLOOKUP(E2929,'Global Insight'!$E$2:$F$4102,2,FALSE),"")</f>
        <v/>
      </c>
      <c r="I2929" t="str">
        <f>IFERROR(VLOOKUP(E2929,EIU!$E$2:$H$3662,4,FALSE),"")</f>
        <v/>
      </c>
    </row>
    <row r="2930" spans="1:9" x14ac:dyDescent="0.25">
      <c r="A2930" s="12" t="s">
        <v>286</v>
      </c>
      <c r="B2930" s="13" t="s">
        <v>287</v>
      </c>
      <c r="C2930" s="14">
        <v>171</v>
      </c>
      <c r="D2930" s="14">
        <v>1997</v>
      </c>
      <c r="E2930">
        <f t="shared" si="45"/>
        <v>1711997</v>
      </c>
      <c r="F2930" s="41">
        <f>IFERROR(VLOOKUP(E2930,Heritage!$E$3:$H$4601,4,FALSE),"")</f>
        <v>0.3</v>
      </c>
      <c r="G2930" s="41">
        <f>IFERROR(VLOOKUP(E2930,'PRS até 2014'!$E$4:$L$6307,8,FALSE),"")</f>
        <v>0.63888888888888884</v>
      </c>
      <c r="H2930" s="41" t="str">
        <f>IFERROR(VLOOKUP(E2930,'Global Insight'!$E$2:$F$4102,2,FALSE),"")</f>
        <v/>
      </c>
      <c r="I2930" t="str">
        <f>IFERROR(VLOOKUP(E2930,EIU!$E$2:$H$3662,4,FALSE),"")</f>
        <v/>
      </c>
    </row>
    <row r="2931" spans="1:9" x14ac:dyDescent="0.25">
      <c r="A2931" s="12" t="s">
        <v>370</v>
      </c>
      <c r="B2931" s="13" t="s">
        <v>305</v>
      </c>
      <c r="C2931" s="14">
        <v>172</v>
      </c>
      <c r="D2931" s="14">
        <v>1997</v>
      </c>
      <c r="E2931">
        <f t="shared" si="45"/>
        <v>1721997</v>
      </c>
      <c r="F2931" s="41">
        <f>IFERROR(VLOOKUP(E2931,Heritage!$E$3:$H$4601,4,FALSE),"")</f>
        <v>0.9</v>
      </c>
      <c r="G2931" s="41">
        <f>IFERROR(VLOOKUP(E2931,'PRS até 2014'!$E$4:$L$6307,8,FALSE),"")</f>
        <v>0.66666666666666663</v>
      </c>
      <c r="H2931" s="41" t="str">
        <f>IFERROR(VLOOKUP(E2931,'Global Insight'!$E$2:$F$4102,2,FALSE),"")</f>
        <v/>
      </c>
      <c r="I2931" t="str">
        <f>IFERROR(VLOOKUP(E2931,EIU!$E$2:$H$3662,4,FALSE),"")</f>
        <v/>
      </c>
    </row>
    <row r="2932" spans="1:9" x14ac:dyDescent="0.25">
      <c r="A2932" s="12" t="s">
        <v>294</v>
      </c>
      <c r="B2932" s="13" t="s">
        <v>295</v>
      </c>
      <c r="C2932" s="14">
        <v>173</v>
      </c>
      <c r="D2932" s="14">
        <v>1997</v>
      </c>
      <c r="E2932">
        <f t="shared" si="45"/>
        <v>1731997</v>
      </c>
      <c r="F2932" s="41">
        <f>IFERROR(VLOOKUP(E2932,Heritage!$E$3:$H$4601,4,FALSE),"")</f>
        <v>0.3</v>
      </c>
      <c r="G2932" s="41" t="str">
        <f>IFERROR(VLOOKUP(E2932,'PRS até 2014'!$E$4:$L$6307,8,FALSE),"")</f>
        <v xml:space="preserve"> </v>
      </c>
      <c r="H2932" s="41" t="str">
        <f>IFERROR(VLOOKUP(E2932,'Global Insight'!$E$2:$F$4102,2,FALSE),"")</f>
        <v/>
      </c>
      <c r="I2932" t="str">
        <f>IFERROR(VLOOKUP(E2932,EIU!$E$2:$H$3662,4,FALSE),"")</f>
        <v/>
      </c>
    </row>
    <row r="2933" spans="1:9" x14ac:dyDescent="0.25">
      <c r="A2933" s="12" t="s">
        <v>306</v>
      </c>
      <c r="B2933" s="13" t="s">
        <v>307</v>
      </c>
      <c r="C2933" s="14">
        <v>174</v>
      </c>
      <c r="D2933" s="14">
        <v>1997</v>
      </c>
      <c r="E2933">
        <f t="shared" si="45"/>
        <v>1741997</v>
      </c>
      <c r="F2933" s="41">
        <f>IFERROR(VLOOKUP(E2933,Heritage!$E$3:$H$4601,4,FALSE),"")</f>
        <v>0.5</v>
      </c>
      <c r="G2933" s="41">
        <f>IFERROR(VLOOKUP(E2933,'PRS até 2014'!$E$4:$L$6307,8,FALSE),"")</f>
        <v>0.61111111111111116</v>
      </c>
      <c r="H2933" s="41" t="str">
        <f>IFERROR(VLOOKUP(E2933,'Global Insight'!$E$2:$F$4102,2,FALSE),"")</f>
        <v/>
      </c>
      <c r="I2933" t="str">
        <f>IFERROR(VLOOKUP(E2933,EIU!$E$2:$H$3662,4,FALSE),"")</f>
        <v/>
      </c>
    </row>
    <row r="2934" spans="1:9" x14ac:dyDescent="0.25">
      <c r="A2934" s="12" t="s">
        <v>292</v>
      </c>
      <c r="B2934" s="13" t="s">
        <v>293</v>
      </c>
      <c r="C2934" s="14">
        <v>175</v>
      </c>
      <c r="D2934" s="14">
        <v>1997</v>
      </c>
      <c r="E2934">
        <f t="shared" ref="E2934:E2997" si="46">C2934*10000+D2934</f>
        <v>1751997</v>
      </c>
      <c r="F2934" s="41">
        <f>IFERROR(VLOOKUP(E2934,Heritage!$E$3:$H$4601,4,FALSE),"")</f>
        <v>0.7</v>
      </c>
      <c r="G2934" s="41">
        <f>IFERROR(VLOOKUP(E2934,'PRS até 2014'!$E$4:$L$6307,8,FALSE),"")</f>
        <v>0.55555555555555558</v>
      </c>
      <c r="H2934" s="41" t="str">
        <f>IFERROR(VLOOKUP(E2934,'Global Insight'!$E$2:$F$4102,2,FALSE),"")</f>
        <v/>
      </c>
      <c r="I2934" t="str">
        <f>IFERROR(VLOOKUP(E2934,EIU!$E$2:$H$3662,4,FALSE),"")</f>
        <v/>
      </c>
    </row>
    <row r="2935" spans="1:9" x14ac:dyDescent="0.25">
      <c r="A2935" s="12" t="s">
        <v>339</v>
      </c>
      <c r="B2935" s="13" t="s">
        <v>340</v>
      </c>
      <c r="C2935" s="14">
        <v>176</v>
      </c>
      <c r="D2935" s="14">
        <v>1997</v>
      </c>
      <c r="E2935">
        <f t="shared" si="46"/>
        <v>1761997</v>
      </c>
      <c r="F2935" s="41" t="str">
        <f>IFERROR(VLOOKUP(E2935,Heritage!$E$3:$H$4601,4,FALSE),"")</f>
        <v/>
      </c>
      <c r="G2935" s="41" t="str">
        <f>IFERROR(VLOOKUP(E2935,'PRS até 2014'!$E$4:$L$6307,8,FALSE),"")</f>
        <v xml:space="preserve"> </v>
      </c>
      <c r="H2935" s="41" t="str">
        <f>IFERROR(VLOOKUP(E2935,'Global Insight'!$E$2:$F$4102,2,FALSE),"")</f>
        <v/>
      </c>
      <c r="I2935" t="str">
        <f>IFERROR(VLOOKUP(E2935,EIU!$E$2:$H$3662,4,FALSE),"")</f>
        <v/>
      </c>
    </row>
    <row r="2936" spans="1:9" x14ac:dyDescent="0.25">
      <c r="A2936" s="12" t="s">
        <v>290</v>
      </c>
      <c r="B2936" s="13" t="s">
        <v>291</v>
      </c>
      <c r="C2936" s="14">
        <v>177</v>
      </c>
      <c r="D2936" s="14">
        <v>1997</v>
      </c>
      <c r="E2936">
        <f t="shared" si="46"/>
        <v>1771997</v>
      </c>
      <c r="F2936" s="41" t="str">
        <f>IFERROR(VLOOKUP(E2936,Heritage!$E$3:$H$4601,4,FALSE),"")</f>
        <v/>
      </c>
      <c r="G2936" s="41">
        <f>IFERROR(VLOOKUP(E2936,'PRS até 2014'!$E$4:$L$6307,8,FALSE),"")</f>
        <v>0.47222222222222221</v>
      </c>
      <c r="H2936" s="41" t="str">
        <f>IFERROR(VLOOKUP(E2936,'Global Insight'!$E$2:$F$4102,2,FALSE),"")</f>
        <v/>
      </c>
      <c r="I2936" t="str">
        <f>IFERROR(VLOOKUP(E2936,EIU!$E$2:$H$3662,4,FALSE),"")</f>
        <v/>
      </c>
    </row>
    <row r="2937" spans="1:9" x14ac:dyDescent="0.25">
      <c r="A2937" s="12" t="s">
        <v>371</v>
      </c>
      <c r="B2937" s="13" t="s">
        <v>397</v>
      </c>
      <c r="C2937" s="14">
        <v>178</v>
      </c>
      <c r="D2937" s="14">
        <v>1997</v>
      </c>
      <c r="E2937">
        <f t="shared" si="46"/>
        <v>1781997</v>
      </c>
      <c r="F2937" s="41" t="str">
        <f>IFERROR(VLOOKUP(E2937,Heritage!$E$3:$H$4601,4,FALSE),"")</f>
        <v/>
      </c>
      <c r="G2937" s="41" t="str">
        <f>IFERROR(VLOOKUP(E2937,'PRS até 2014'!$E$4:$L$6307,8,FALSE),"")</f>
        <v xml:space="preserve"> </v>
      </c>
      <c r="H2937" s="41" t="str">
        <f>IFERROR(VLOOKUP(E2937,'Global Insight'!$E$2:$F$4102,2,FALSE),"")</f>
        <v/>
      </c>
      <c r="I2937" t="str">
        <f>IFERROR(VLOOKUP(E2937,EIU!$E$2:$H$3662,4,FALSE),"")</f>
        <v/>
      </c>
    </row>
    <row r="2938" spans="1:9" x14ac:dyDescent="0.25">
      <c r="A2938" s="12" t="s">
        <v>298</v>
      </c>
      <c r="B2938" s="13" t="s">
        <v>299</v>
      </c>
      <c r="C2938" s="14">
        <v>179</v>
      </c>
      <c r="D2938" s="14">
        <v>1997</v>
      </c>
      <c r="E2938">
        <f t="shared" si="46"/>
        <v>1791997</v>
      </c>
      <c r="F2938" s="41">
        <f>IFERROR(VLOOKUP(E2938,Heritage!$E$3:$H$4601,4,FALSE),"")</f>
        <v>0.9</v>
      </c>
      <c r="G2938" s="41">
        <f>IFERROR(VLOOKUP(E2938,'PRS até 2014'!$E$4:$L$6307,8,FALSE),"")</f>
        <v>0.63888888888888884</v>
      </c>
      <c r="H2938" s="41" t="str">
        <f>IFERROR(VLOOKUP(E2938,'Global Insight'!$E$2:$F$4102,2,FALSE),"")</f>
        <v/>
      </c>
      <c r="I2938" t="str">
        <f>IFERROR(VLOOKUP(E2938,EIU!$E$2:$H$3662,4,FALSE),"")</f>
        <v/>
      </c>
    </row>
    <row r="2939" spans="1:9" x14ac:dyDescent="0.25">
      <c r="A2939" s="12" t="s">
        <v>300</v>
      </c>
      <c r="B2939" s="13" t="s">
        <v>301</v>
      </c>
      <c r="C2939" s="14">
        <v>180</v>
      </c>
      <c r="D2939" s="14">
        <v>1997</v>
      </c>
      <c r="E2939">
        <f t="shared" si="46"/>
        <v>1801997</v>
      </c>
      <c r="F2939" s="41">
        <f>IFERROR(VLOOKUP(E2939,Heritage!$E$3:$H$4601,4,FALSE),"")</f>
        <v>0.5</v>
      </c>
      <c r="G2939" s="41">
        <f>IFERROR(VLOOKUP(E2939,'PRS até 2014'!$E$4:$L$6307,8,FALSE),"")</f>
        <v>0.72222222222222221</v>
      </c>
      <c r="H2939" s="41" t="str">
        <f>IFERROR(VLOOKUP(E2939,'Global Insight'!$E$2:$F$4102,2,FALSE),"")</f>
        <v/>
      </c>
      <c r="I2939" t="str">
        <f>IFERROR(VLOOKUP(E2939,EIU!$E$2:$H$3662,4,FALSE),"")</f>
        <v/>
      </c>
    </row>
    <row r="2940" spans="1:9" x14ac:dyDescent="0.25">
      <c r="A2940" s="12" t="s">
        <v>302</v>
      </c>
      <c r="B2940" s="13" t="s">
        <v>303</v>
      </c>
      <c r="C2940" s="14">
        <v>181</v>
      </c>
      <c r="D2940" s="14">
        <v>1997</v>
      </c>
      <c r="E2940">
        <f t="shared" si="46"/>
        <v>1811997</v>
      </c>
      <c r="F2940" s="41">
        <f>IFERROR(VLOOKUP(E2940,Heritage!$E$3:$H$4601,4,FALSE),"")</f>
        <v>0.7</v>
      </c>
      <c r="G2940" s="41">
        <f>IFERROR(VLOOKUP(E2940,'PRS até 2014'!$E$4:$L$6307,8,FALSE),"")</f>
        <v>0.61111111111111116</v>
      </c>
      <c r="H2940" s="41" t="str">
        <f>IFERROR(VLOOKUP(E2940,'Global Insight'!$E$2:$F$4102,2,FALSE),"")</f>
        <v/>
      </c>
      <c r="I2940" t="str">
        <f>IFERROR(VLOOKUP(E2940,EIU!$E$2:$H$3662,4,FALSE),"")</f>
        <v/>
      </c>
    </row>
    <row r="2941" spans="1:9" x14ac:dyDescent="0.25">
      <c r="A2941" s="12" t="s">
        <v>296</v>
      </c>
      <c r="B2941" s="13" t="s">
        <v>297</v>
      </c>
      <c r="C2941" s="14">
        <v>182</v>
      </c>
      <c r="D2941" s="14">
        <v>1997</v>
      </c>
      <c r="E2941">
        <f t="shared" si="46"/>
        <v>1821997</v>
      </c>
      <c r="F2941" s="41">
        <f>IFERROR(VLOOKUP(E2941,Heritage!$E$3:$H$4601,4,FALSE),"")</f>
        <v>0.3</v>
      </c>
      <c r="G2941" s="41" t="str">
        <f>IFERROR(VLOOKUP(E2941,'PRS até 2014'!$E$4:$L$6307,8,FALSE),"")</f>
        <v xml:space="preserve"> </v>
      </c>
      <c r="H2941" s="41" t="str">
        <f>IFERROR(VLOOKUP(E2941,'Global Insight'!$E$2:$F$4102,2,FALSE),"")</f>
        <v/>
      </c>
      <c r="I2941" t="str">
        <f>IFERROR(VLOOKUP(E2941,EIU!$E$2:$H$3662,4,FALSE),"")</f>
        <v/>
      </c>
    </row>
    <row r="2942" spans="1:9" x14ac:dyDescent="0.25">
      <c r="A2942" s="12" t="s">
        <v>372</v>
      </c>
      <c r="B2942" s="13" t="s">
        <v>398</v>
      </c>
      <c r="C2942" s="14">
        <v>183</v>
      </c>
      <c r="D2942" s="14">
        <v>1997</v>
      </c>
      <c r="E2942">
        <f t="shared" si="46"/>
        <v>1831997</v>
      </c>
      <c r="F2942" s="41" t="str">
        <f>IFERROR(VLOOKUP(E2942,Heritage!$E$3:$H$4601,4,FALSE),"")</f>
        <v/>
      </c>
      <c r="G2942" s="41" t="str">
        <f>IFERROR(VLOOKUP(E2942,'PRS até 2014'!$E$4:$L$6307,8,FALSE),"")</f>
        <v xml:space="preserve"> </v>
      </c>
      <c r="H2942" s="41" t="str">
        <f>IFERROR(VLOOKUP(E2942,'Global Insight'!$E$2:$F$4102,2,FALSE),"")</f>
        <v/>
      </c>
      <c r="I2942" t="str">
        <f>IFERROR(VLOOKUP(E2942,EIU!$E$2:$H$3662,4,FALSE),"")</f>
        <v/>
      </c>
    </row>
    <row r="2943" spans="1:9" x14ac:dyDescent="0.25">
      <c r="A2943" s="12" t="s">
        <v>308</v>
      </c>
      <c r="B2943" s="13" t="s">
        <v>309</v>
      </c>
      <c r="C2943" s="14">
        <v>184</v>
      </c>
      <c r="D2943" s="14">
        <v>1997</v>
      </c>
      <c r="E2943">
        <f t="shared" si="46"/>
        <v>1841997</v>
      </c>
      <c r="F2943" s="41">
        <f>IFERROR(VLOOKUP(E2943,Heritage!$E$3:$H$4601,4,FALSE),"")</f>
        <v>0.7</v>
      </c>
      <c r="G2943" s="41">
        <f>IFERROR(VLOOKUP(E2943,'PRS até 2014'!$E$4:$L$6307,8,FALSE),"")</f>
        <v>0.61111111111111116</v>
      </c>
      <c r="H2943" s="41" t="str">
        <f>IFERROR(VLOOKUP(E2943,'Global Insight'!$E$2:$F$4102,2,FALSE),"")</f>
        <v/>
      </c>
      <c r="I2943" t="str">
        <f>IFERROR(VLOOKUP(E2943,EIU!$E$2:$H$3662,4,FALSE),"")</f>
        <v/>
      </c>
    </row>
    <row r="2944" spans="1:9" x14ac:dyDescent="0.25">
      <c r="A2944" s="12" t="s">
        <v>310</v>
      </c>
      <c r="B2944" s="13" t="s">
        <v>311</v>
      </c>
      <c r="C2944" s="14">
        <v>185</v>
      </c>
      <c r="D2944" s="14">
        <v>1997</v>
      </c>
      <c r="E2944">
        <f t="shared" si="46"/>
        <v>1851997</v>
      </c>
      <c r="F2944" s="41">
        <f>IFERROR(VLOOKUP(E2944,Heritage!$E$3:$H$4601,4,FALSE),"")</f>
        <v>0.3</v>
      </c>
      <c r="G2944" s="41" t="str">
        <f>IFERROR(VLOOKUP(E2944,'PRS até 2014'!$E$4:$L$6307,8,FALSE),"")</f>
        <v xml:space="preserve"> </v>
      </c>
      <c r="H2944" s="41" t="str">
        <f>IFERROR(VLOOKUP(E2944,'Global Insight'!$E$2:$F$4102,2,FALSE),"")</f>
        <v/>
      </c>
      <c r="I2944" t="str">
        <f>IFERROR(VLOOKUP(E2944,EIU!$E$2:$H$3662,4,FALSE),"")</f>
        <v/>
      </c>
    </row>
    <row r="2945" spans="1:9" x14ac:dyDescent="0.25">
      <c r="A2945" s="12" t="s">
        <v>6</v>
      </c>
      <c r="B2945" s="13" t="s">
        <v>7</v>
      </c>
      <c r="C2945" s="14">
        <v>186</v>
      </c>
      <c r="D2945" s="14">
        <v>1997</v>
      </c>
      <c r="E2945">
        <f t="shared" si="46"/>
        <v>1861997</v>
      </c>
      <c r="F2945" s="41">
        <f>IFERROR(VLOOKUP(E2945,Heritage!$E$3:$H$4601,4,FALSE),"")</f>
        <v>0.9</v>
      </c>
      <c r="G2945" s="41">
        <f>IFERROR(VLOOKUP(E2945,'PRS até 2014'!$E$4:$L$6307,8,FALSE),"")</f>
        <v>0.52777777777777768</v>
      </c>
      <c r="H2945" s="41" t="str">
        <f>IFERROR(VLOOKUP(E2945,'Global Insight'!$E$2:$F$4102,2,FALSE),"")</f>
        <v/>
      </c>
      <c r="I2945" t="str">
        <f>IFERROR(VLOOKUP(E2945,EIU!$E$2:$H$3662,4,FALSE),"")</f>
        <v/>
      </c>
    </row>
    <row r="2946" spans="1:9" x14ac:dyDescent="0.25">
      <c r="A2946" s="12" t="s">
        <v>103</v>
      </c>
      <c r="B2946" s="13" t="s">
        <v>104</v>
      </c>
      <c r="C2946" s="14">
        <v>187</v>
      </c>
      <c r="D2946" s="14">
        <v>1997</v>
      </c>
      <c r="E2946">
        <f t="shared" si="46"/>
        <v>1871997</v>
      </c>
      <c r="F2946" s="41">
        <f>IFERROR(VLOOKUP(E2946,Heritage!$E$3:$H$4601,4,FALSE),"")</f>
        <v>0.9</v>
      </c>
      <c r="G2946" s="41">
        <f>IFERROR(VLOOKUP(E2946,'PRS até 2014'!$E$4:$L$6307,8,FALSE),"")</f>
        <v>0.86111111111111105</v>
      </c>
      <c r="H2946" s="41" t="str">
        <f>IFERROR(VLOOKUP(E2946,'Global Insight'!$E$2:$F$4102,2,FALSE),"")</f>
        <v/>
      </c>
      <c r="I2946" t="str">
        <f>IFERROR(VLOOKUP(E2946,EIU!$E$2:$H$3662,4,FALSE),"")</f>
        <v/>
      </c>
    </row>
    <row r="2947" spans="1:9" x14ac:dyDescent="0.25">
      <c r="A2947" s="12" t="s">
        <v>314</v>
      </c>
      <c r="B2947" s="13" t="s">
        <v>315</v>
      </c>
      <c r="C2947" s="14">
        <v>188</v>
      </c>
      <c r="D2947" s="14">
        <v>1997</v>
      </c>
      <c r="E2947">
        <f t="shared" si="46"/>
        <v>1881997</v>
      </c>
      <c r="F2947" s="41">
        <f>IFERROR(VLOOKUP(E2947,Heritage!$E$3:$H$4601,4,FALSE),"")</f>
        <v>0.9</v>
      </c>
      <c r="G2947" s="41">
        <f>IFERROR(VLOOKUP(E2947,'PRS até 2014'!$E$4:$L$6307,8,FALSE),"")</f>
        <v>0.80555555555555547</v>
      </c>
      <c r="H2947" s="41" t="str">
        <f>IFERROR(VLOOKUP(E2947,'Global Insight'!$E$2:$F$4102,2,FALSE),"")</f>
        <v/>
      </c>
      <c r="I2947" t="str">
        <f>IFERROR(VLOOKUP(E2947,EIU!$E$2:$H$3662,4,FALSE),"")</f>
        <v/>
      </c>
    </row>
    <row r="2948" spans="1:9" x14ac:dyDescent="0.25">
      <c r="A2948" s="12" t="s">
        <v>312</v>
      </c>
      <c r="B2948" s="13" t="s">
        <v>313</v>
      </c>
      <c r="C2948" s="14">
        <v>189</v>
      </c>
      <c r="D2948" s="14">
        <v>1997</v>
      </c>
      <c r="E2948">
        <f t="shared" si="46"/>
        <v>1891997</v>
      </c>
      <c r="F2948" s="41">
        <f>IFERROR(VLOOKUP(E2948,Heritage!$E$3:$H$4601,4,FALSE),"")</f>
        <v>0.7</v>
      </c>
      <c r="G2948" s="41">
        <f>IFERROR(VLOOKUP(E2948,'PRS até 2014'!$E$4:$L$6307,8,FALSE),"")</f>
        <v>0.61111111111111105</v>
      </c>
      <c r="H2948" s="41" t="str">
        <f>IFERROR(VLOOKUP(E2948,'Global Insight'!$E$2:$F$4102,2,FALSE),"")</f>
        <v/>
      </c>
      <c r="I2948" t="str">
        <f>IFERROR(VLOOKUP(E2948,EIU!$E$2:$H$3662,4,FALSE),"")</f>
        <v/>
      </c>
    </row>
    <row r="2949" spans="1:9" x14ac:dyDescent="0.25">
      <c r="A2949" s="12" t="s">
        <v>316</v>
      </c>
      <c r="B2949" s="13" t="s">
        <v>317</v>
      </c>
      <c r="C2949" s="14">
        <v>190</v>
      </c>
      <c r="D2949" s="14">
        <v>1997</v>
      </c>
      <c r="E2949">
        <f t="shared" si="46"/>
        <v>1901997</v>
      </c>
      <c r="F2949" s="41">
        <f>IFERROR(VLOOKUP(E2949,Heritage!$E$3:$H$4601,4,FALSE),"")</f>
        <v>0.3</v>
      </c>
      <c r="G2949" s="41" t="str">
        <f>IFERROR(VLOOKUP(E2949,'PRS até 2014'!$E$4:$L$6307,8,FALSE),"")</f>
        <v xml:space="preserve"> </v>
      </c>
      <c r="H2949" s="41" t="str">
        <f>IFERROR(VLOOKUP(E2949,'Global Insight'!$E$2:$F$4102,2,FALSE),"")</f>
        <v/>
      </c>
      <c r="I2949" t="str">
        <f>IFERROR(VLOOKUP(E2949,EIU!$E$2:$H$3662,4,FALSE),"")</f>
        <v/>
      </c>
    </row>
    <row r="2950" spans="1:9" x14ac:dyDescent="0.25">
      <c r="A2950" s="12" t="s">
        <v>322</v>
      </c>
      <c r="B2950" s="13" t="s">
        <v>323</v>
      </c>
      <c r="C2950" s="14">
        <v>191</v>
      </c>
      <c r="D2950" s="14">
        <v>1997</v>
      </c>
      <c r="E2950">
        <f t="shared" si="46"/>
        <v>1911997</v>
      </c>
      <c r="F2950" s="41" t="str">
        <f>IFERROR(VLOOKUP(E2950,Heritage!$E$3:$H$4601,4,FALSE),"")</f>
        <v/>
      </c>
      <c r="G2950" s="41" t="str">
        <f>IFERROR(VLOOKUP(E2950,'PRS até 2014'!$E$4:$L$6307,8,FALSE),"")</f>
        <v xml:space="preserve"> </v>
      </c>
      <c r="H2950" s="41" t="str">
        <f>IFERROR(VLOOKUP(E2950,'Global Insight'!$E$2:$F$4102,2,FALSE),"")</f>
        <v/>
      </c>
      <c r="I2950" t="str">
        <f>IFERROR(VLOOKUP(E2950,EIU!$E$2:$H$3662,4,FALSE),"")</f>
        <v/>
      </c>
    </row>
    <row r="2951" spans="1:9" x14ac:dyDescent="0.25">
      <c r="A2951" s="12" t="s">
        <v>318</v>
      </c>
      <c r="B2951" s="13" t="s">
        <v>319</v>
      </c>
      <c r="C2951" s="14">
        <v>192</v>
      </c>
      <c r="D2951" s="14">
        <v>1997</v>
      </c>
      <c r="E2951">
        <f t="shared" si="46"/>
        <v>1921997</v>
      </c>
      <c r="F2951" s="41">
        <f>IFERROR(VLOOKUP(E2951,Heritage!$E$3:$H$4601,4,FALSE),"")</f>
        <v>0.5</v>
      </c>
      <c r="G2951" s="41">
        <f>IFERROR(VLOOKUP(E2951,'PRS até 2014'!$E$4:$L$6307,8,FALSE),"")</f>
        <v>0.55555555555555547</v>
      </c>
      <c r="H2951" s="41" t="str">
        <f>IFERROR(VLOOKUP(E2951,'Global Insight'!$E$2:$F$4102,2,FALSE),"")</f>
        <v/>
      </c>
      <c r="I2951" t="str">
        <f>IFERROR(VLOOKUP(E2951,EIU!$E$2:$H$3662,4,FALSE),"")</f>
        <v/>
      </c>
    </row>
    <row r="2952" spans="1:9" x14ac:dyDescent="0.25">
      <c r="A2952" s="12" t="s">
        <v>320</v>
      </c>
      <c r="B2952" s="13" t="s">
        <v>321</v>
      </c>
      <c r="C2952" s="14">
        <v>193</v>
      </c>
      <c r="D2952" s="14">
        <v>1997</v>
      </c>
      <c r="E2952">
        <f t="shared" si="46"/>
        <v>1931997</v>
      </c>
      <c r="F2952" s="41">
        <f>IFERROR(VLOOKUP(E2952,Heritage!$E$3:$H$4601,4,FALSE),"")</f>
        <v>0.1</v>
      </c>
      <c r="G2952" s="41">
        <f>IFERROR(VLOOKUP(E2952,'PRS até 2014'!$E$4:$L$6307,8,FALSE),"")</f>
        <v>0.55555555555555558</v>
      </c>
      <c r="H2952" s="41" t="str">
        <f>IFERROR(VLOOKUP(E2952,'Global Insight'!$E$2:$F$4102,2,FALSE),"")</f>
        <v/>
      </c>
      <c r="I2952" t="str">
        <f>IFERROR(VLOOKUP(E2952,EIU!$E$2:$H$3662,4,FALSE),"")</f>
        <v/>
      </c>
    </row>
    <row r="2953" spans="1:9" x14ac:dyDescent="0.25">
      <c r="A2953" s="12" t="s">
        <v>325</v>
      </c>
      <c r="B2953" s="13" t="s">
        <v>326</v>
      </c>
      <c r="C2953" s="14">
        <v>194</v>
      </c>
      <c r="D2953" s="14">
        <v>1997</v>
      </c>
      <c r="E2953">
        <f t="shared" si="46"/>
        <v>1941997</v>
      </c>
      <c r="F2953" s="41">
        <f>IFERROR(VLOOKUP(E2953,Heritage!$E$3:$H$4601,4,FALSE),"")</f>
        <v>0.3</v>
      </c>
      <c r="G2953" s="41">
        <f>IFERROR(VLOOKUP(E2953,'PRS até 2014'!$E$4:$L$6307,8,FALSE),"")</f>
        <v>0.63888888888888884</v>
      </c>
      <c r="H2953" s="41" t="str">
        <f>IFERROR(VLOOKUP(E2953,'Global Insight'!$E$2:$F$4102,2,FALSE),"")</f>
        <v/>
      </c>
      <c r="I2953" t="str">
        <f>IFERROR(VLOOKUP(E2953,EIU!$E$2:$H$3662,4,FALSE),"")</f>
        <v/>
      </c>
    </row>
    <row r="2954" spans="1:9" x14ac:dyDescent="0.25">
      <c r="A2954" s="12" t="s">
        <v>373</v>
      </c>
      <c r="B2954" s="13" t="s">
        <v>341</v>
      </c>
      <c r="C2954" s="14">
        <v>195</v>
      </c>
      <c r="D2954" s="14">
        <v>1997</v>
      </c>
      <c r="E2954">
        <f t="shared" si="46"/>
        <v>1951997</v>
      </c>
      <c r="F2954" s="41" t="str">
        <f>IFERROR(VLOOKUP(E2954,Heritage!$E$3:$H$4601,4,FALSE),"")</f>
        <v/>
      </c>
      <c r="G2954" s="41" t="str">
        <f>IFERROR(VLOOKUP(E2954,'PRS até 2014'!$E$4:$L$6307,8,FALSE),"")</f>
        <v xml:space="preserve"> </v>
      </c>
      <c r="H2954" s="41" t="str">
        <f>IFERROR(VLOOKUP(E2954,'Global Insight'!$E$2:$F$4102,2,FALSE),"")</f>
        <v/>
      </c>
      <c r="I2954" t="str">
        <f>IFERROR(VLOOKUP(E2954,EIU!$E$2:$H$3662,4,FALSE),"")</f>
        <v/>
      </c>
    </row>
    <row r="2955" spans="1:9" x14ac:dyDescent="0.25">
      <c r="A2955" s="12" t="s">
        <v>329</v>
      </c>
      <c r="B2955" s="13" t="s">
        <v>330</v>
      </c>
      <c r="C2955" s="14">
        <v>196</v>
      </c>
      <c r="D2955" s="14">
        <v>1997</v>
      </c>
      <c r="E2955">
        <f t="shared" si="46"/>
        <v>1961997</v>
      </c>
      <c r="F2955" s="41">
        <f>IFERROR(VLOOKUP(E2955,Heritage!$E$3:$H$4601,4,FALSE),"")</f>
        <v>0.5</v>
      </c>
      <c r="G2955" s="41">
        <f>IFERROR(VLOOKUP(E2955,'PRS até 2014'!$E$4:$L$6307,8,FALSE),"")</f>
        <v>0.66666666666666663</v>
      </c>
      <c r="H2955" s="41" t="str">
        <f>IFERROR(VLOOKUP(E2955,'Global Insight'!$E$2:$F$4102,2,FALSE),"")</f>
        <v/>
      </c>
      <c r="I2955" t="str">
        <f>IFERROR(VLOOKUP(E2955,EIU!$E$2:$H$3662,4,FALSE),"")</f>
        <v/>
      </c>
    </row>
    <row r="2956" spans="1:9" x14ac:dyDescent="0.25">
      <c r="A2956" s="16" t="s">
        <v>331</v>
      </c>
      <c r="B2956" s="17" t="s">
        <v>332</v>
      </c>
      <c r="C2956" s="18">
        <v>197</v>
      </c>
      <c r="D2956" s="18">
        <v>1997</v>
      </c>
      <c r="E2956">
        <f t="shared" si="46"/>
        <v>1971997</v>
      </c>
      <c r="F2956" s="41">
        <f>IFERROR(VLOOKUP(E2956,Heritage!$E$3:$H$4601,4,FALSE),"")</f>
        <v>0.3</v>
      </c>
      <c r="G2956" s="41">
        <f>IFERROR(VLOOKUP(E2956,'PRS até 2014'!$E$4:$L$6307,8,FALSE),"")</f>
        <v>0.52777777777777768</v>
      </c>
      <c r="H2956" s="41" t="str">
        <f>IFERROR(VLOOKUP(E2956,'Global Insight'!$E$2:$F$4102,2,FALSE),"")</f>
        <v/>
      </c>
      <c r="I2956" t="str">
        <f>IFERROR(VLOOKUP(E2956,EIU!$E$2:$H$3662,4,FALSE),"")</f>
        <v/>
      </c>
    </row>
    <row r="2957" spans="1:9" x14ac:dyDescent="0.25">
      <c r="A2957" s="12" t="s">
        <v>0</v>
      </c>
      <c r="B2957" s="13" t="s">
        <v>1</v>
      </c>
      <c r="C2957" s="14">
        <v>1</v>
      </c>
      <c r="D2957" s="14">
        <v>1998</v>
      </c>
      <c r="E2957">
        <f t="shared" si="46"/>
        <v>11998</v>
      </c>
      <c r="F2957" s="41" t="str">
        <f>IFERROR(VLOOKUP(E2957,Heritage!$E$3:$H$4601,4,FALSE),"")</f>
        <v/>
      </c>
      <c r="G2957" s="41" t="str">
        <f>IFERROR(VLOOKUP(E2957,'PRS até 2014'!$E$4:$L$6307,8,FALSE),"")</f>
        <v xml:space="preserve"> </v>
      </c>
      <c r="H2957" s="41">
        <f>IFERROR(VLOOKUP(E2957,'Global Insight'!$E$2:$F$4102,2,FALSE),"")</f>
        <v>0.1875</v>
      </c>
      <c r="I2957" t="str">
        <f>IFERROR(VLOOKUP(E2957,EIU!$E$2:$H$3662,4,FALSE),"")</f>
        <v/>
      </c>
    </row>
    <row r="2958" spans="1:9" x14ac:dyDescent="0.25">
      <c r="A2958" s="12" t="s">
        <v>4</v>
      </c>
      <c r="B2958" s="13" t="s">
        <v>5</v>
      </c>
      <c r="C2958" s="14">
        <v>2</v>
      </c>
      <c r="D2958" s="14">
        <v>1998</v>
      </c>
      <c r="E2958">
        <f t="shared" si="46"/>
        <v>21998</v>
      </c>
      <c r="F2958" s="41">
        <f>IFERROR(VLOOKUP(E2958,Heritage!$E$3:$H$4601,4,FALSE),"")</f>
        <v>0.3</v>
      </c>
      <c r="G2958" s="41">
        <f>IFERROR(VLOOKUP(E2958,'PRS até 2014'!$E$4:$L$6307,8,FALSE),"")</f>
        <v>0.44444444444444442</v>
      </c>
      <c r="H2958" s="41">
        <f>IFERROR(VLOOKUP(E2958,'Global Insight'!$E$2:$F$4102,2,FALSE),"")</f>
        <v>0.25</v>
      </c>
      <c r="I2958" t="str">
        <f>IFERROR(VLOOKUP(E2958,EIU!$E$2:$H$3662,4,FALSE),"")</f>
        <v/>
      </c>
    </row>
    <row r="2959" spans="1:9" x14ac:dyDescent="0.25">
      <c r="A2959" s="12" t="s">
        <v>81</v>
      </c>
      <c r="B2959" s="13" t="s">
        <v>82</v>
      </c>
      <c r="C2959" s="14">
        <v>3</v>
      </c>
      <c r="D2959" s="14">
        <v>1998</v>
      </c>
      <c r="E2959">
        <f t="shared" si="46"/>
        <v>31998</v>
      </c>
      <c r="F2959" s="41">
        <f>IFERROR(VLOOKUP(E2959,Heritage!$E$3:$H$4601,4,FALSE),"")</f>
        <v>0.5</v>
      </c>
      <c r="G2959" s="41">
        <f>IFERROR(VLOOKUP(E2959,'PRS até 2014'!$E$4:$L$6307,8,FALSE),"")</f>
        <v>0.3888888888888889</v>
      </c>
      <c r="H2959" s="41">
        <f>IFERROR(VLOOKUP(E2959,'Global Insight'!$E$2:$F$4102,2,FALSE),"")</f>
        <v>0.3125</v>
      </c>
      <c r="I2959">
        <f>IFERROR(VLOOKUP(E2959,EIU!$E$2:$H$3662,4,FALSE),"")</f>
        <v>0.1</v>
      </c>
    </row>
    <row r="2960" spans="1:9" x14ac:dyDescent="0.25">
      <c r="A2960" s="12" t="s">
        <v>346</v>
      </c>
      <c r="B2960" s="13" t="s">
        <v>374</v>
      </c>
      <c r="C2960" s="14">
        <v>4</v>
      </c>
      <c r="D2960" s="14">
        <v>1998</v>
      </c>
      <c r="E2960">
        <f t="shared" si="46"/>
        <v>41998</v>
      </c>
      <c r="F2960" s="41" t="str">
        <f>IFERROR(VLOOKUP(E2960,Heritage!$E$3:$H$4601,4,FALSE),"")</f>
        <v/>
      </c>
      <c r="G2960" s="41" t="str">
        <f>IFERROR(VLOOKUP(E2960,'PRS até 2014'!$E$4:$L$6307,8,FALSE),"")</f>
        <v xml:space="preserve"> </v>
      </c>
      <c r="H2960" s="41">
        <f>IFERROR(VLOOKUP(E2960,'Global Insight'!$E$2:$F$4102,2,FALSE),"")</f>
        <v>0.9375</v>
      </c>
      <c r="I2960" t="str">
        <f>IFERROR(VLOOKUP(E2960,EIU!$E$2:$H$3662,4,FALSE),"")</f>
        <v/>
      </c>
    </row>
    <row r="2961" spans="1:9" x14ac:dyDescent="0.25">
      <c r="A2961" s="12" t="s">
        <v>2</v>
      </c>
      <c r="B2961" s="13" t="s">
        <v>3</v>
      </c>
      <c r="C2961" s="14">
        <v>5</v>
      </c>
      <c r="D2961" s="14">
        <v>1998</v>
      </c>
      <c r="E2961">
        <f t="shared" si="46"/>
        <v>51998</v>
      </c>
      <c r="F2961" s="41">
        <f>IFERROR(VLOOKUP(E2961,Heritage!$E$3:$H$4601,4,FALSE),"")</f>
        <v>0.3</v>
      </c>
      <c r="G2961" s="41">
        <f>IFERROR(VLOOKUP(E2961,'PRS até 2014'!$E$4:$L$6307,8,FALSE),"")</f>
        <v>0.3888888888888889</v>
      </c>
      <c r="H2961" s="41">
        <f>IFERROR(VLOOKUP(E2961,'Global Insight'!$E$2:$F$4102,2,FALSE),"")</f>
        <v>0.25</v>
      </c>
      <c r="I2961">
        <f>IFERROR(VLOOKUP(E2961,EIU!$E$2:$H$3662,4,FALSE),"")</f>
        <v>0.05</v>
      </c>
    </row>
    <row r="2962" spans="1:9" x14ac:dyDescent="0.25">
      <c r="A2962" s="12" t="s">
        <v>347</v>
      </c>
      <c r="B2962" s="13" t="s">
        <v>375</v>
      </c>
      <c r="C2962" s="14">
        <v>6</v>
      </c>
      <c r="D2962" s="14">
        <v>1998</v>
      </c>
      <c r="E2962">
        <f t="shared" si="46"/>
        <v>61998</v>
      </c>
      <c r="F2962" s="41" t="str">
        <f>IFERROR(VLOOKUP(E2962,Heritage!$E$3:$H$4601,4,FALSE),"")</f>
        <v/>
      </c>
      <c r="G2962" s="41" t="str">
        <f>IFERROR(VLOOKUP(E2962,'PRS até 2014'!$E$4:$L$6307,8,FALSE),"")</f>
        <v xml:space="preserve"> </v>
      </c>
      <c r="H2962" s="41">
        <f>IFERROR(VLOOKUP(E2962,'Global Insight'!$E$2:$F$4102,2,FALSE),"")</f>
        <v>0.8125</v>
      </c>
      <c r="I2962" t="str">
        <f>IFERROR(VLOOKUP(E2962,EIU!$E$2:$H$3662,4,FALSE),"")</f>
        <v/>
      </c>
    </row>
    <row r="2963" spans="1:9" x14ac:dyDescent="0.25">
      <c r="A2963" s="12" t="s">
        <v>8</v>
      </c>
      <c r="B2963" s="13" t="s">
        <v>9</v>
      </c>
      <c r="C2963" s="14">
        <v>7</v>
      </c>
      <c r="D2963" s="14">
        <v>1998</v>
      </c>
      <c r="E2963">
        <f t="shared" si="46"/>
        <v>71998</v>
      </c>
      <c r="F2963" s="41">
        <f>IFERROR(VLOOKUP(E2963,Heritage!$E$3:$H$4601,4,FALSE),"")</f>
        <v>0.7</v>
      </c>
      <c r="G2963" s="41">
        <f>IFERROR(VLOOKUP(E2963,'PRS até 2014'!$E$4:$L$6307,8,FALSE),"")</f>
        <v>0.61111111111111116</v>
      </c>
      <c r="H2963" s="41">
        <f>IFERROR(VLOOKUP(E2963,'Global Insight'!$E$2:$F$4102,2,FALSE),"")</f>
        <v>0.625</v>
      </c>
      <c r="I2963">
        <f>IFERROR(VLOOKUP(E2963,EIU!$E$2:$H$3662,4,FALSE),"")</f>
        <v>0.45</v>
      </c>
    </row>
    <row r="2964" spans="1:9" x14ac:dyDescent="0.25">
      <c r="A2964" s="12" t="s">
        <v>10</v>
      </c>
      <c r="B2964" s="13" t="s">
        <v>11</v>
      </c>
      <c r="C2964" s="14">
        <v>8</v>
      </c>
      <c r="D2964" s="14">
        <v>1998</v>
      </c>
      <c r="E2964">
        <f t="shared" si="46"/>
        <v>81998</v>
      </c>
      <c r="F2964" s="41">
        <f>IFERROR(VLOOKUP(E2964,Heritage!$E$3:$H$4601,4,FALSE),"")</f>
        <v>0.5</v>
      </c>
      <c r="G2964" s="41">
        <f>IFERROR(VLOOKUP(E2964,'PRS até 2014'!$E$4:$L$6307,8,FALSE),"")</f>
        <v>0.52777777777777779</v>
      </c>
      <c r="H2964" s="41">
        <f>IFERROR(VLOOKUP(E2964,'Global Insight'!$E$2:$F$4102,2,FALSE),"")</f>
        <v>0.5</v>
      </c>
      <c r="I2964" t="str">
        <f>IFERROR(VLOOKUP(E2964,EIU!$E$2:$H$3662,4,FALSE),"")</f>
        <v/>
      </c>
    </row>
    <row r="2965" spans="1:9" x14ac:dyDescent="0.25">
      <c r="A2965" s="12" t="s">
        <v>12</v>
      </c>
      <c r="B2965" s="13" t="s">
        <v>13</v>
      </c>
      <c r="C2965" s="14">
        <v>9</v>
      </c>
      <c r="D2965" s="14">
        <v>1998</v>
      </c>
      <c r="E2965">
        <f t="shared" si="46"/>
        <v>91998</v>
      </c>
      <c r="F2965" s="41">
        <f>IFERROR(VLOOKUP(E2965,Heritage!$E$3:$H$4601,4,FALSE),"")</f>
        <v>0.9</v>
      </c>
      <c r="G2965" s="41">
        <f>IFERROR(VLOOKUP(E2965,'PRS até 2014'!$E$4:$L$6307,8,FALSE),"")</f>
        <v>0.83333333333333337</v>
      </c>
      <c r="H2965" s="41">
        <f>IFERROR(VLOOKUP(E2965,'Global Insight'!$E$2:$F$4102,2,FALSE),"")</f>
        <v>0.9375</v>
      </c>
      <c r="I2965">
        <f>IFERROR(VLOOKUP(E2965,EIU!$E$2:$H$3662,4,FALSE),"")</f>
        <v>0.9</v>
      </c>
    </row>
    <row r="2966" spans="1:9" x14ac:dyDescent="0.25">
      <c r="A2966" s="12" t="s">
        <v>14</v>
      </c>
      <c r="B2966" s="13" t="s">
        <v>15</v>
      </c>
      <c r="C2966" s="14">
        <v>10</v>
      </c>
      <c r="D2966" s="14">
        <v>1998</v>
      </c>
      <c r="E2966">
        <f t="shared" si="46"/>
        <v>101998</v>
      </c>
      <c r="F2966" s="41">
        <f>IFERROR(VLOOKUP(E2966,Heritage!$E$3:$H$4601,4,FALSE),"")</f>
        <v>0.9</v>
      </c>
      <c r="G2966" s="41">
        <f>IFERROR(VLOOKUP(E2966,'PRS até 2014'!$E$4:$L$6307,8,FALSE),"")</f>
        <v>0.80555555555555547</v>
      </c>
      <c r="H2966" s="41">
        <f>IFERROR(VLOOKUP(E2966,'Global Insight'!$E$2:$F$4102,2,FALSE),"")</f>
        <v>1</v>
      </c>
      <c r="I2966">
        <f>IFERROR(VLOOKUP(E2966,EIU!$E$2:$H$3662,4,FALSE),"")</f>
        <v>0.95</v>
      </c>
    </row>
    <row r="2967" spans="1:9" x14ac:dyDescent="0.25">
      <c r="A2967" s="12" t="s">
        <v>16</v>
      </c>
      <c r="B2967" s="13" t="s">
        <v>17</v>
      </c>
      <c r="C2967" s="14">
        <v>11</v>
      </c>
      <c r="D2967" s="14">
        <v>1998</v>
      </c>
      <c r="E2967">
        <f t="shared" si="46"/>
        <v>111998</v>
      </c>
      <c r="F2967" s="41">
        <f>IFERROR(VLOOKUP(E2967,Heritage!$E$3:$H$4601,4,FALSE),"")</f>
        <v>0.3</v>
      </c>
      <c r="G2967" s="41">
        <f>IFERROR(VLOOKUP(E2967,'PRS até 2014'!$E$4:$L$6307,8,FALSE),"")</f>
        <v>0.58333333333333326</v>
      </c>
      <c r="H2967" s="41">
        <f>IFERROR(VLOOKUP(E2967,'Global Insight'!$E$2:$F$4102,2,FALSE),"")</f>
        <v>0.3125</v>
      </c>
      <c r="I2967">
        <f>IFERROR(VLOOKUP(E2967,EIU!$E$2:$H$3662,4,FALSE),"")</f>
        <v>0.17499999999999999</v>
      </c>
    </row>
    <row r="2968" spans="1:9" x14ac:dyDescent="0.25">
      <c r="A2968" s="12" t="s">
        <v>348</v>
      </c>
      <c r="B2968" s="13" t="s">
        <v>376</v>
      </c>
      <c r="C2968" s="14">
        <v>12</v>
      </c>
      <c r="D2968" s="14">
        <v>1998</v>
      </c>
      <c r="E2968">
        <f t="shared" si="46"/>
        <v>121998</v>
      </c>
      <c r="F2968" s="41">
        <f>IFERROR(VLOOKUP(E2968,Heritage!$E$3:$H$4601,4,FALSE),"")</f>
        <v>0.9</v>
      </c>
      <c r="G2968" s="41">
        <f>IFERROR(VLOOKUP(E2968,'PRS até 2014'!$E$4:$L$6307,8,FALSE),"")</f>
        <v>0.72222222222222221</v>
      </c>
      <c r="H2968" s="41">
        <f>IFERROR(VLOOKUP(E2968,'Global Insight'!$E$2:$F$4102,2,FALSE),"")</f>
        <v>0.875</v>
      </c>
      <c r="I2968" t="str">
        <f>IFERROR(VLOOKUP(E2968,EIU!$E$2:$H$3662,4,FALSE),"")</f>
        <v/>
      </c>
    </row>
    <row r="2969" spans="1:9" x14ac:dyDescent="0.25">
      <c r="A2969" s="12" t="s">
        <v>30</v>
      </c>
      <c r="B2969" s="13" t="s">
        <v>31</v>
      </c>
      <c r="C2969" s="14">
        <v>13</v>
      </c>
      <c r="D2969" s="14">
        <v>1998</v>
      </c>
      <c r="E2969">
        <f t="shared" si="46"/>
        <v>131998</v>
      </c>
      <c r="F2969" s="41">
        <f>IFERROR(VLOOKUP(E2969,Heritage!$E$3:$H$4601,4,FALSE),"")</f>
        <v>0.6</v>
      </c>
      <c r="G2969" s="41">
        <f>IFERROR(VLOOKUP(E2969,'PRS até 2014'!$E$4:$L$6307,8,FALSE),"")</f>
        <v>0.69444444444444442</v>
      </c>
      <c r="H2969" s="41">
        <f>IFERROR(VLOOKUP(E2969,'Global Insight'!$E$2:$F$4102,2,FALSE),"")</f>
        <v>0.8125</v>
      </c>
      <c r="I2969">
        <f>IFERROR(VLOOKUP(E2969,EIU!$E$2:$H$3662,4,FALSE),"")</f>
        <v>0.42499999999999999</v>
      </c>
    </row>
    <row r="2970" spans="1:9" x14ac:dyDescent="0.25">
      <c r="A2970" s="12" t="s">
        <v>26</v>
      </c>
      <c r="B2970" s="13" t="s">
        <v>27</v>
      </c>
      <c r="C2970" s="14">
        <v>14</v>
      </c>
      <c r="D2970" s="14">
        <v>1998</v>
      </c>
      <c r="E2970">
        <f t="shared" si="46"/>
        <v>141998</v>
      </c>
      <c r="F2970" s="41">
        <f>IFERROR(VLOOKUP(E2970,Heritage!$E$3:$H$4601,4,FALSE),"")</f>
        <v>0.3</v>
      </c>
      <c r="G2970" s="41">
        <f>IFERROR(VLOOKUP(E2970,'PRS até 2014'!$E$4:$L$6307,8,FALSE),"")</f>
        <v>0.44444444444444442</v>
      </c>
      <c r="H2970" s="41">
        <f>IFERROR(VLOOKUP(E2970,'Global Insight'!$E$2:$F$4102,2,FALSE),"")</f>
        <v>0.3125</v>
      </c>
      <c r="I2970">
        <f>IFERROR(VLOOKUP(E2970,EIU!$E$2:$H$3662,4,FALSE),"")</f>
        <v>0.27500000000000002</v>
      </c>
    </row>
    <row r="2971" spans="1:9" x14ac:dyDescent="0.25">
      <c r="A2971" s="12" t="s">
        <v>39</v>
      </c>
      <c r="B2971" s="13" t="s">
        <v>40</v>
      </c>
      <c r="C2971" s="14">
        <v>15</v>
      </c>
      <c r="D2971" s="14">
        <v>1998</v>
      </c>
      <c r="E2971">
        <f t="shared" si="46"/>
        <v>151998</v>
      </c>
      <c r="F2971" s="41">
        <f>IFERROR(VLOOKUP(E2971,Heritage!$E$3:$H$4601,4,FALSE),"")</f>
        <v>0.7</v>
      </c>
      <c r="G2971" s="41" t="str">
        <f>IFERROR(VLOOKUP(E2971,'PRS até 2014'!$E$4:$L$6307,8,FALSE),"")</f>
        <v xml:space="preserve"> </v>
      </c>
      <c r="H2971" s="41">
        <f>IFERROR(VLOOKUP(E2971,'Global Insight'!$E$2:$F$4102,2,FALSE),"")</f>
        <v>0.875</v>
      </c>
      <c r="I2971" t="str">
        <f>IFERROR(VLOOKUP(E2971,EIU!$E$2:$H$3662,4,FALSE),"")</f>
        <v/>
      </c>
    </row>
    <row r="2972" spans="1:9" x14ac:dyDescent="0.25">
      <c r="A2972" s="12" t="s">
        <v>33</v>
      </c>
      <c r="B2972" s="13" t="s">
        <v>34</v>
      </c>
      <c r="C2972" s="14">
        <v>16</v>
      </c>
      <c r="D2972" s="14">
        <v>1998</v>
      </c>
      <c r="E2972">
        <f t="shared" si="46"/>
        <v>161998</v>
      </c>
      <c r="F2972" s="41">
        <f>IFERROR(VLOOKUP(E2972,Heritage!$E$3:$H$4601,4,FALSE),"")</f>
        <v>0.3</v>
      </c>
      <c r="G2972" s="41">
        <f>IFERROR(VLOOKUP(E2972,'PRS até 2014'!$E$4:$L$6307,8,FALSE),"")</f>
        <v>0.58333333333333326</v>
      </c>
      <c r="H2972" s="41">
        <f>IFERROR(VLOOKUP(E2972,'Global Insight'!$E$2:$F$4102,2,FALSE),"")</f>
        <v>0.5625</v>
      </c>
      <c r="I2972" t="str">
        <f>IFERROR(VLOOKUP(E2972,EIU!$E$2:$H$3662,4,FALSE),"")</f>
        <v/>
      </c>
    </row>
    <row r="2973" spans="1:9" x14ac:dyDescent="0.25">
      <c r="A2973" s="12" t="s">
        <v>20</v>
      </c>
      <c r="B2973" s="13" t="s">
        <v>21</v>
      </c>
      <c r="C2973" s="14">
        <v>17</v>
      </c>
      <c r="D2973" s="14">
        <v>1998</v>
      </c>
      <c r="E2973">
        <f t="shared" si="46"/>
        <v>171998</v>
      </c>
      <c r="F2973" s="41">
        <f>IFERROR(VLOOKUP(E2973,Heritage!$E$3:$H$4601,4,FALSE),"")</f>
        <v>0.9</v>
      </c>
      <c r="G2973" s="41">
        <f>IFERROR(VLOOKUP(E2973,'PRS até 2014'!$E$4:$L$6307,8,FALSE),"")</f>
        <v>0.69444444444444442</v>
      </c>
      <c r="H2973" s="41">
        <f>IFERROR(VLOOKUP(E2973,'Global Insight'!$E$2:$F$4102,2,FALSE),"")</f>
        <v>0.875</v>
      </c>
      <c r="I2973">
        <f>IFERROR(VLOOKUP(E2973,EIU!$E$2:$H$3662,4,FALSE),"")</f>
        <v>0.82499999999999996</v>
      </c>
    </row>
    <row r="2974" spans="1:9" x14ac:dyDescent="0.25">
      <c r="A2974" s="12" t="s">
        <v>349</v>
      </c>
      <c r="B2974" s="13" t="s">
        <v>377</v>
      </c>
      <c r="C2974" s="14">
        <v>18</v>
      </c>
      <c r="D2974" s="14">
        <v>1998</v>
      </c>
      <c r="E2974">
        <f t="shared" si="46"/>
        <v>181998</v>
      </c>
      <c r="F2974" s="41">
        <f>IFERROR(VLOOKUP(E2974,Heritage!$E$3:$H$4601,4,FALSE),"")</f>
        <v>0.5</v>
      </c>
      <c r="G2974" s="41" t="str">
        <f>IFERROR(VLOOKUP(E2974,'PRS até 2014'!$E$4:$L$6307,8,FALSE),"")</f>
        <v xml:space="preserve"> </v>
      </c>
      <c r="H2974" s="41">
        <f>IFERROR(VLOOKUP(E2974,'Global Insight'!$E$2:$F$4102,2,FALSE),"")</f>
        <v>0.5625</v>
      </c>
      <c r="I2974" t="str">
        <f>IFERROR(VLOOKUP(E2974,EIU!$E$2:$H$3662,4,FALSE),"")</f>
        <v/>
      </c>
    </row>
    <row r="2975" spans="1:9" x14ac:dyDescent="0.25">
      <c r="A2975" s="12" t="s">
        <v>22</v>
      </c>
      <c r="B2975" s="13" t="s">
        <v>23</v>
      </c>
      <c r="C2975" s="14">
        <v>19</v>
      </c>
      <c r="D2975" s="14">
        <v>1998</v>
      </c>
      <c r="E2975">
        <f t="shared" si="46"/>
        <v>191998</v>
      </c>
      <c r="F2975" s="41">
        <f>IFERROR(VLOOKUP(E2975,Heritage!$E$3:$H$4601,4,FALSE),"")</f>
        <v>0.5</v>
      </c>
      <c r="G2975" s="41" t="str">
        <f>IFERROR(VLOOKUP(E2975,'PRS até 2014'!$E$4:$L$6307,8,FALSE),"")</f>
        <v xml:space="preserve"> </v>
      </c>
      <c r="H2975" s="41">
        <f>IFERROR(VLOOKUP(E2975,'Global Insight'!$E$2:$F$4102,2,FALSE),"")</f>
        <v>0.5625</v>
      </c>
      <c r="I2975" t="str">
        <f>IFERROR(VLOOKUP(E2975,EIU!$E$2:$H$3662,4,FALSE),"")</f>
        <v/>
      </c>
    </row>
    <row r="2976" spans="1:9" x14ac:dyDescent="0.25">
      <c r="A2976" s="12" t="s">
        <v>41</v>
      </c>
      <c r="B2976" s="13" t="s">
        <v>42</v>
      </c>
      <c r="C2976" s="14">
        <v>20</v>
      </c>
      <c r="D2976" s="14">
        <v>1998</v>
      </c>
      <c r="E2976">
        <f t="shared" si="46"/>
        <v>201998</v>
      </c>
      <c r="F2976" s="41" t="str">
        <f>IFERROR(VLOOKUP(E2976,Heritage!$E$3:$H$4601,4,FALSE),"")</f>
        <v/>
      </c>
      <c r="G2976" s="41" t="str">
        <f>IFERROR(VLOOKUP(E2976,'PRS até 2014'!$E$4:$L$6307,8,FALSE),"")</f>
        <v xml:space="preserve"> </v>
      </c>
      <c r="H2976" s="41">
        <f>IFERROR(VLOOKUP(E2976,'Global Insight'!$E$2:$F$4102,2,FALSE),"")</f>
        <v>0.6875</v>
      </c>
      <c r="I2976" t="str">
        <f>IFERROR(VLOOKUP(E2976,EIU!$E$2:$H$3662,4,FALSE),"")</f>
        <v/>
      </c>
    </row>
    <row r="2977" spans="1:9" x14ac:dyDescent="0.25">
      <c r="A2977" s="12" t="s">
        <v>35</v>
      </c>
      <c r="B2977" s="13" t="s">
        <v>36</v>
      </c>
      <c r="C2977" s="14">
        <v>21</v>
      </c>
      <c r="D2977" s="14">
        <v>1998</v>
      </c>
      <c r="E2977">
        <f t="shared" si="46"/>
        <v>211998</v>
      </c>
      <c r="F2977" s="41">
        <f>IFERROR(VLOOKUP(E2977,Heritage!$E$3:$H$4601,4,FALSE),"")</f>
        <v>0.5</v>
      </c>
      <c r="G2977" s="41">
        <f>IFERROR(VLOOKUP(E2977,'PRS até 2014'!$E$4:$L$6307,8,FALSE),"")</f>
        <v>0.61111111111111105</v>
      </c>
      <c r="H2977" s="41">
        <f>IFERROR(VLOOKUP(E2977,'Global Insight'!$E$2:$F$4102,2,FALSE),"")</f>
        <v>0.5</v>
      </c>
      <c r="I2977">
        <f>IFERROR(VLOOKUP(E2977,EIU!$E$2:$H$3662,4,FALSE),"")</f>
        <v>0.42499999999999999</v>
      </c>
    </row>
    <row r="2978" spans="1:9" x14ac:dyDescent="0.25">
      <c r="A2978" s="12" t="s">
        <v>333</v>
      </c>
      <c r="B2978" s="13" t="s">
        <v>32</v>
      </c>
      <c r="C2978" s="14">
        <v>22</v>
      </c>
      <c r="D2978" s="14">
        <v>1998</v>
      </c>
      <c r="E2978">
        <f t="shared" si="46"/>
        <v>221998</v>
      </c>
      <c r="F2978" s="41">
        <f>IFERROR(VLOOKUP(E2978,Heritage!$E$3:$H$4601,4,FALSE),"")</f>
        <v>0.1</v>
      </c>
      <c r="G2978" s="41" t="str">
        <f>IFERROR(VLOOKUP(E2978,'PRS até 2014'!$E$4:$L$6307,8,FALSE),"")</f>
        <v xml:space="preserve"> </v>
      </c>
      <c r="H2978" s="41">
        <f>IFERROR(VLOOKUP(E2978,'Global Insight'!$E$2:$F$4102,2,FALSE),"")</f>
        <v>0.4375</v>
      </c>
      <c r="I2978">
        <f>IFERROR(VLOOKUP(E2978,EIU!$E$2:$H$3662,4,FALSE),"")</f>
        <v>0.42499999999999999</v>
      </c>
    </row>
    <row r="2979" spans="1:9" x14ac:dyDescent="0.25">
      <c r="A2979" s="12" t="s">
        <v>43</v>
      </c>
      <c r="B2979" s="13" t="s">
        <v>44</v>
      </c>
      <c r="C2979" s="14">
        <v>23</v>
      </c>
      <c r="D2979" s="14">
        <v>1998</v>
      </c>
      <c r="E2979">
        <f t="shared" si="46"/>
        <v>231998</v>
      </c>
      <c r="F2979" s="41">
        <f>IFERROR(VLOOKUP(E2979,Heritage!$E$3:$H$4601,4,FALSE),"")</f>
        <v>0.7</v>
      </c>
      <c r="G2979" s="41">
        <f>IFERROR(VLOOKUP(E2979,'PRS até 2014'!$E$4:$L$6307,8,FALSE),"")</f>
        <v>0.69444444444444431</v>
      </c>
      <c r="H2979" s="41">
        <f>IFERROR(VLOOKUP(E2979,'Global Insight'!$E$2:$F$4102,2,FALSE),"")</f>
        <v>0.6875</v>
      </c>
      <c r="I2979">
        <f>IFERROR(VLOOKUP(E2979,EIU!$E$2:$H$3662,4,FALSE),"")</f>
        <v>0.6</v>
      </c>
    </row>
    <row r="2980" spans="1:9" x14ac:dyDescent="0.25">
      <c r="A2980" s="12" t="s">
        <v>37</v>
      </c>
      <c r="B2980" s="13" t="s">
        <v>38</v>
      </c>
      <c r="C2980" s="14">
        <v>24</v>
      </c>
      <c r="D2980" s="14">
        <v>1998</v>
      </c>
      <c r="E2980">
        <f t="shared" si="46"/>
        <v>241998</v>
      </c>
      <c r="F2980" s="41">
        <f>IFERROR(VLOOKUP(E2980,Heritage!$E$3:$H$4601,4,FALSE),"")</f>
        <v>0.5</v>
      </c>
      <c r="G2980" s="41">
        <f>IFERROR(VLOOKUP(E2980,'PRS até 2014'!$E$4:$L$6307,8,FALSE),"")</f>
        <v>0.44444444444444442</v>
      </c>
      <c r="H2980" s="41">
        <f>IFERROR(VLOOKUP(E2980,'Global Insight'!$E$2:$F$4102,2,FALSE),"")</f>
        <v>0.4375</v>
      </c>
      <c r="I2980">
        <f>IFERROR(VLOOKUP(E2980,EIU!$E$2:$H$3662,4,FALSE),"")</f>
        <v>0.42499999999999999</v>
      </c>
    </row>
    <row r="2981" spans="1:9" x14ac:dyDescent="0.25">
      <c r="A2981" s="12" t="s">
        <v>350</v>
      </c>
      <c r="B2981" s="13" t="s">
        <v>378</v>
      </c>
      <c r="C2981" s="14">
        <v>25</v>
      </c>
      <c r="D2981" s="14">
        <v>1998</v>
      </c>
      <c r="E2981">
        <f t="shared" si="46"/>
        <v>251998</v>
      </c>
      <c r="F2981" s="41" t="str">
        <f>IFERROR(VLOOKUP(E2981,Heritage!$E$3:$H$4601,4,FALSE),"")</f>
        <v/>
      </c>
      <c r="G2981" s="41">
        <f>IFERROR(VLOOKUP(E2981,'PRS até 2014'!$E$4:$L$6307,8,FALSE),"")</f>
        <v>0.69444444444444442</v>
      </c>
      <c r="H2981" s="41">
        <f>IFERROR(VLOOKUP(E2981,'Global Insight'!$E$2:$F$4102,2,FALSE),"")</f>
        <v>0.6875</v>
      </c>
      <c r="I2981" t="str">
        <f>IFERROR(VLOOKUP(E2981,EIU!$E$2:$H$3662,4,FALSE),"")</f>
        <v/>
      </c>
    </row>
    <row r="2982" spans="1:9" x14ac:dyDescent="0.25">
      <c r="A2982" s="12" t="s">
        <v>28</v>
      </c>
      <c r="B2982" s="13" t="s">
        <v>29</v>
      </c>
      <c r="C2982" s="14">
        <v>26</v>
      </c>
      <c r="D2982" s="14">
        <v>1998</v>
      </c>
      <c r="E2982">
        <f t="shared" si="46"/>
        <v>261998</v>
      </c>
      <c r="F2982" s="41">
        <f>IFERROR(VLOOKUP(E2982,Heritage!$E$3:$H$4601,4,FALSE),"")</f>
        <v>0.5</v>
      </c>
      <c r="G2982" s="41">
        <f>IFERROR(VLOOKUP(E2982,'PRS até 2014'!$E$4:$L$6307,8,FALSE),"")</f>
        <v>0.72222222222222221</v>
      </c>
      <c r="H2982" s="41">
        <f>IFERROR(VLOOKUP(E2982,'Global Insight'!$E$2:$F$4102,2,FALSE),"")</f>
        <v>0.4375</v>
      </c>
      <c r="I2982">
        <f>IFERROR(VLOOKUP(E2982,EIU!$E$2:$H$3662,4,FALSE),"")</f>
        <v>0.375</v>
      </c>
    </row>
    <row r="2983" spans="1:9" x14ac:dyDescent="0.25">
      <c r="A2983" s="12" t="s">
        <v>24</v>
      </c>
      <c r="B2983" s="13" t="s">
        <v>25</v>
      </c>
      <c r="C2983" s="14">
        <v>27</v>
      </c>
      <c r="D2983" s="14">
        <v>1998</v>
      </c>
      <c r="E2983">
        <f t="shared" si="46"/>
        <v>271998</v>
      </c>
      <c r="F2983" s="41">
        <f>IFERROR(VLOOKUP(E2983,Heritage!$E$3:$H$4601,4,FALSE),"")</f>
        <v>0.5</v>
      </c>
      <c r="G2983" s="41">
        <f>IFERROR(VLOOKUP(E2983,'PRS até 2014'!$E$4:$L$6307,8,FALSE),"")</f>
        <v>0.58333333333333326</v>
      </c>
      <c r="H2983" s="41">
        <f>IFERROR(VLOOKUP(E2983,'Global Insight'!$E$2:$F$4102,2,FALSE),"")</f>
        <v>0.3125</v>
      </c>
      <c r="I2983" t="str">
        <f>IFERROR(VLOOKUP(E2983,EIU!$E$2:$H$3662,4,FALSE),"")</f>
        <v/>
      </c>
    </row>
    <row r="2984" spans="1:9" x14ac:dyDescent="0.25">
      <c r="A2984" s="12" t="s">
        <v>18</v>
      </c>
      <c r="B2984" s="13" t="s">
        <v>19</v>
      </c>
      <c r="C2984" s="14">
        <v>28</v>
      </c>
      <c r="D2984" s="14">
        <v>1998</v>
      </c>
      <c r="E2984">
        <f t="shared" si="46"/>
        <v>281998</v>
      </c>
      <c r="F2984" s="41">
        <f>IFERROR(VLOOKUP(E2984,Heritage!$E$3:$H$4601,4,FALSE),"")</f>
        <v>0.3</v>
      </c>
      <c r="G2984" s="41" t="str">
        <f>IFERROR(VLOOKUP(E2984,'PRS até 2014'!$E$4:$L$6307,8,FALSE),"")</f>
        <v xml:space="preserve"> </v>
      </c>
      <c r="H2984" s="41">
        <f>IFERROR(VLOOKUP(E2984,'Global Insight'!$E$2:$F$4102,2,FALSE),"")</f>
        <v>0.1875</v>
      </c>
      <c r="I2984" t="str">
        <f>IFERROR(VLOOKUP(E2984,EIU!$E$2:$H$3662,4,FALSE),"")</f>
        <v/>
      </c>
    </row>
    <row r="2985" spans="1:9" x14ac:dyDescent="0.25">
      <c r="A2985" s="12" t="s">
        <v>160</v>
      </c>
      <c r="B2985" s="13" t="s">
        <v>161</v>
      </c>
      <c r="C2985" s="14">
        <v>29</v>
      </c>
      <c r="D2985" s="14">
        <v>1998</v>
      </c>
      <c r="E2985">
        <f t="shared" si="46"/>
        <v>291998</v>
      </c>
      <c r="F2985" s="41">
        <f>IFERROR(VLOOKUP(E2985,Heritage!$E$3:$H$4601,4,FALSE),"")</f>
        <v>0.3</v>
      </c>
      <c r="G2985" s="41" t="str">
        <f>IFERROR(VLOOKUP(E2985,'PRS até 2014'!$E$4:$L$6307,8,FALSE),"")</f>
        <v xml:space="preserve"> </v>
      </c>
      <c r="H2985" s="41">
        <f>IFERROR(VLOOKUP(E2985,'Global Insight'!$E$2:$F$4102,2,FALSE),"")</f>
        <v>0.375</v>
      </c>
      <c r="I2985">
        <f>IFERROR(VLOOKUP(E2985,EIU!$E$2:$H$3662,4,FALSE),"")</f>
        <v>0.15</v>
      </c>
    </row>
    <row r="2986" spans="1:9" x14ac:dyDescent="0.25">
      <c r="A2986" s="12" t="s">
        <v>56</v>
      </c>
      <c r="B2986" s="13" t="s">
        <v>57</v>
      </c>
      <c r="C2986" s="14">
        <v>30</v>
      </c>
      <c r="D2986" s="14">
        <v>1998</v>
      </c>
      <c r="E2986">
        <f t="shared" si="46"/>
        <v>301998</v>
      </c>
      <c r="F2986" s="41">
        <f>IFERROR(VLOOKUP(E2986,Heritage!$E$3:$H$4601,4,FALSE),"")</f>
        <v>0.3</v>
      </c>
      <c r="G2986" s="41">
        <f>IFERROR(VLOOKUP(E2986,'PRS até 2014'!$E$4:$L$6307,8,FALSE),"")</f>
        <v>0.49999999999999994</v>
      </c>
      <c r="H2986" s="41">
        <f>IFERROR(VLOOKUP(E2986,'Global Insight'!$E$2:$F$4102,2,FALSE),"")</f>
        <v>0.25</v>
      </c>
      <c r="I2986">
        <f>IFERROR(VLOOKUP(E2986,EIU!$E$2:$H$3662,4,FALSE),"")</f>
        <v>0.17499999999999999</v>
      </c>
    </row>
    <row r="2987" spans="1:9" x14ac:dyDescent="0.25">
      <c r="A2987" s="12" t="s">
        <v>47</v>
      </c>
      <c r="B2987" s="13" t="s">
        <v>48</v>
      </c>
      <c r="C2987" s="14">
        <v>31</v>
      </c>
      <c r="D2987" s="14">
        <v>1998</v>
      </c>
      <c r="E2987">
        <f t="shared" si="46"/>
        <v>311998</v>
      </c>
      <c r="F2987" s="41">
        <f>IFERROR(VLOOKUP(E2987,Heritage!$E$3:$H$4601,4,FALSE),"")</f>
        <v>0.9</v>
      </c>
      <c r="G2987" s="41">
        <f>IFERROR(VLOOKUP(E2987,'PRS até 2014'!$E$4:$L$6307,8,FALSE),"")</f>
        <v>0.91666666666666652</v>
      </c>
      <c r="H2987" s="41">
        <f>IFERROR(VLOOKUP(E2987,'Global Insight'!$E$2:$F$4102,2,FALSE),"")</f>
        <v>1</v>
      </c>
      <c r="I2987">
        <f>IFERROR(VLOOKUP(E2987,EIU!$E$2:$H$3662,4,FALSE),"")</f>
        <v>0.875</v>
      </c>
    </row>
    <row r="2988" spans="1:9" x14ac:dyDescent="0.25">
      <c r="A2988" s="12" t="s">
        <v>63</v>
      </c>
      <c r="B2988" s="13" t="s">
        <v>64</v>
      </c>
      <c r="C2988" s="14">
        <v>32</v>
      </c>
      <c r="D2988" s="14">
        <v>1998</v>
      </c>
      <c r="E2988">
        <f t="shared" si="46"/>
        <v>321998</v>
      </c>
      <c r="F2988" s="41" t="str">
        <f>IFERROR(VLOOKUP(E2988,Heritage!$E$3:$H$4601,4,FALSE),"")</f>
        <v/>
      </c>
      <c r="G2988" s="41" t="str">
        <f>IFERROR(VLOOKUP(E2988,'PRS até 2014'!$E$4:$L$6307,8,FALSE),"")</f>
        <v xml:space="preserve"> </v>
      </c>
      <c r="H2988" s="41" t="str">
        <f>IFERROR(VLOOKUP(E2988,'Global Insight'!$E$2:$F$4102,2,FALSE),"")</f>
        <v/>
      </c>
      <c r="I2988" t="str">
        <f>IFERROR(VLOOKUP(E2988,EIU!$E$2:$H$3662,4,FALSE),"")</f>
        <v/>
      </c>
    </row>
    <row r="2989" spans="1:9" x14ac:dyDescent="0.25">
      <c r="A2989" s="12" t="s">
        <v>45</v>
      </c>
      <c r="B2989" s="13" t="s">
        <v>46</v>
      </c>
      <c r="C2989" s="14">
        <v>33</v>
      </c>
      <c r="D2989" s="14">
        <v>1998</v>
      </c>
      <c r="E2989">
        <f t="shared" si="46"/>
        <v>331998</v>
      </c>
      <c r="F2989" s="41" t="str">
        <f>IFERROR(VLOOKUP(E2989,Heritage!$E$3:$H$4601,4,FALSE),"")</f>
        <v/>
      </c>
      <c r="G2989" s="41" t="str">
        <f>IFERROR(VLOOKUP(E2989,'PRS até 2014'!$E$4:$L$6307,8,FALSE),"")</f>
        <v xml:space="preserve"> </v>
      </c>
      <c r="H2989" s="41">
        <f>IFERROR(VLOOKUP(E2989,'Global Insight'!$E$2:$F$4102,2,FALSE),"")</f>
        <v>0.1875</v>
      </c>
      <c r="I2989" t="str">
        <f>IFERROR(VLOOKUP(E2989,EIU!$E$2:$H$3662,4,FALSE),"")</f>
        <v/>
      </c>
    </row>
    <row r="2990" spans="1:9" x14ac:dyDescent="0.25">
      <c r="A2990" s="12" t="s">
        <v>288</v>
      </c>
      <c r="B2990" s="13" t="s">
        <v>289</v>
      </c>
      <c r="C2990" s="14">
        <v>34</v>
      </c>
      <c r="D2990" s="14">
        <v>1998</v>
      </c>
      <c r="E2990">
        <f t="shared" si="46"/>
        <v>341998</v>
      </c>
      <c r="F2990" s="41">
        <f>IFERROR(VLOOKUP(E2990,Heritage!$E$3:$H$4601,4,FALSE),"")</f>
        <v>0.3</v>
      </c>
      <c r="G2990" s="41" t="str">
        <f>IFERROR(VLOOKUP(E2990,'PRS até 2014'!$E$4:$L$6307,8,FALSE),"")</f>
        <v xml:space="preserve"> </v>
      </c>
      <c r="H2990" s="41">
        <f>IFERROR(VLOOKUP(E2990,'Global Insight'!$E$2:$F$4102,2,FALSE),"")</f>
        <v>0.375</v>
      </c>
      <c r="I2990" t="str">
        <f>IFERROR(VLOOKUP(E2990,EIU!$E$2:$H$3662,4,FALSE),"")</f>
        <v/>
      </c>
    </row>
    <row r="2991" spans="1:9" x14ac:dyDescent="0.25">
      <c r="A2991" s="12" t="s">
        <v>51</v>
      </c>
      <c r="B2991" s="13" t="s">
        <v>52</v>
      </c>
      <c r="C2991" s="14">
        <v>35</v>
      </c>
      <c r="D2991" s="14">
        <v>1998</v>
      </c>
      <c r="E2991">
        <f t="shared" si="46"/>
        <v>351998</v>
      </c>
      <c r="F2991" s="41">
        <f>IFERROR(VLOOKUP(E2991,Heritage!$E$3:$H$4601,4,FALSE),"")</f>
        <v>0.9</v>
      </c>
      <c r="G2991" s="41">
        <f>IFERROR(VLOOKUP(E2991,'PRS até 2014'!$E$4:$L$6307,8,FALSE),"")</f>
        <v>0.75</v>
      </c>
      <c r="H2991" s="41">
        <f>IFERROR(VLOOKUP(E2991,'Global Insight'!$E$2:$F$4102,2,FALSE),"")</f>
        <v>0.75</v>
      </c>
      <c r="I2991">
        <f>IFERROR(VLOOKUP(E2991,EIU!$E$2:$H$3662,4,FALSE),"")</f>
        <v>0.8</v>
      </c>
    </row>
    <row r="2992" spans="1:9" x14ac:dyDescent="0.25">
      <c r="A2992" s="12" t="s">
        <v>53</v>
      </c>
      <c r="B2992" s="13" t="s">
        <v>54</v>
      </c>
      <c r="C2992" s="14">
        <v>36</v>
      </c>
      <c r="D2992" s="14">
        <v>1998</v>
      </c>
      <c r="E2992">
        <f t="shared" si="46"/>
        <v>361998</v>
      </c>
      <c r="F2992" s="41">
        <f>IFERROR(VLOOKUP(E2992,Heritage!$E$3:$H$4601,4,FALSE),"")</f>
        <v>0.3</v>
      </c>
      <c r="G2992" s="41">
        <f>IFERROR(VLOOKUP(E2992,'PRS até 2014'!$E$4:$L$6307,8,FALSE),"")</f>
        <v>0.55555555555555558</v>
      </c>
      <c r="H2992" s="41">
        <f>IFERROR(VLOOKUP(E2992,'Global Insight'!$E$2:$F$4102,2,FALSE),"")</f>
        <v>0.4375</v>
      </c>
      <c r="I2992">
        <f>IFERROR(VLOOKUP(E2992,EIU!$E$2:$H$3662,4,FALSE),"")</f>
        <v>0.375</v>
      </c>
    </row>
    <row r="2993" spans="1:9" x14ac:dyDescent="0.25">
      <c r="A2993" s="12" t="s">
        <v>59</v>
      </c>
      <c r="B2993" s="13" t="s">
        <v>60</v>
      </c>
      <c r="C2993" s="14">
        <v>37</v>
      </c>
      <c r="D2993" s="14">
        <v>1998</v>
      </c>
      <c r="E2993">
        <f t="shared" si="46"/>
        <v>371998</v>
      </c>
      <c r="F2993" s="41">
        <f>IFERROR(VLOOKUP(E2993,Heritage!$E$3:$H$4601,4,FALSE),"")</f>
        <v>0.5</v>
      </c>
      <c r="G2993" s="41">
        <f>IFERROR(VLOOKUP(E2993,'PRS até 2014'!$E$4:$L$6307,8,FALSE),"")</f>
        <v>0.33333333333333331</v>
      </c>
      <c r="H2993" s="41">
        <f>IFERROR(VLOOKUP(E2993,'Global Insight'!$E$2:$F$4102,2,FALSE),"")</f>
        <v>0.25</v>
      </c>
      <c r="I2993">
        <f>IFERROR(VLOOKUP(E2993,EIU!$E$2:$H$3662,4,FALSE),"")</f>
        <v>0.4</v>
      </c>
    </row>
    <row r="2994" spans="1:9" x14ac:dyDescent="0.25">
      <c r="A2994" s="12" t="s">
        <v>61</v>
      </c>
      <c r="B2994" s="13" t="s">
        <v>62</v>
      </c>
      <c r="C2994" s="14">
        <v>38</v>
      </c>
      <c r="D2994" s="14">
        <v>1998</v>
      </c>
      <c r="E2994">
        <f t="shared" si="46"/>
        <v>381998</v>
      </c>
      <c r="F2994" s="41" t="str">
        <f>IFERROR(VLOOKUP(E2994,Heritage!$E$3:$H$4601,4,FALSE),"")</f>
        <v/>
      </c>
      <c r="G2994" s="41" t="str">
        <f>IFERROR(VLOOKUP(E2994,'PRS até 2014'!$E$4:$L$6307,8,FALSE),"")</f>
        <v xml:space="preserve"> </v>
      </c>
      <c r="H2994" s="41">
        <f>IFERROR(VLOOKUP(E2994,'Global Insight'!$E$2:$F$4102,2,FALSE),"")</f>
        <v>0.3125</v>
      </c>
      <c r="I2994" t="str">
        <f>IFERROR(VLOOKUP(E2994,EIU!$E$2:$H$3662,4,FALSE),"")</f>
        <v/>
      </c>
    </row>
    <row r="2995" spans="1:9" x14ac:dyDescent="0.25">
      <c r="A2995" s="15" t="s">
        <v>334</v>
      </c>
      <c r="B2995" s="13" t="s">
        <v>58</v>
      </c>
      <c r="C2995" s="14">
        <v>39</v>
      </c>
      <c r="D2995" s="14">
        <v>1998</v>
      </c>
      <c r="E2995">
        <f t="shared" si="46"/>
        <v>391998</v>
      </c>
      <c r="F2995" s="41">
        <f>IFERROR(VLOOKUP(E2995,Heritage!$E$3:$H$4601,4,FALSE),"")</f>
        <v>0.3</v>
      </c>
      <c r="G2995" s="41">
        <f>IFERROR(VLOOKUP(E2995,'PRS até 2014'!$E$4:$L$6307,8,FALSE),"")</f>
        <v>0.38888888888888884</v>
      </c>
      <c r="H2995" s="41">
        <f>IFERROR(VLOOKUP(E2995,'Global Insight'!$E$2:$F$4102,2,FALSE),"")</f>
        <v>0.25</v>
      </c>
      <c r="I2995" t="str">
        <f>IFERROR(VLOOKUP(E2995,EIU!$E$2:$H$3662,4,FALSE),"")</f>
        <v/>
      </c>
    </row>
    <row r="2996" spans="1:9" x14ac:dyDescent="0.25">
      <c r="A2996" s="15" t="s">
        <v>351</v>
      </c>
      <c r="B2996" s="13" t="s">
        <v>335</v>
      </c>
      <c r="C2996" s="14">
        <v>40</v>
      </c>
      <c r="D2996" s="14">
        <v>1998</v>
      </c>
      <c r="E2996">
        <f t="shared" si="46"/>
        <v>401998</v>
      </c>
      <c r="F2996" s="41">
        <f>IFERROR(VLOOKUP(E2996,Heritage!$E$3:$H$4601,4,FALSE),"")</f>
        <v>0.1</v>
      </c>
      <c r="G2996" s="41">
        <f>IFERROR(VLOOKUP(E2996,'PRS até 2014'!$E$4:$L$6307,8,FALSE),"")</f>
        <v>0.1388888888888889</v>
      </c>
      <c r="H2996" s="41">
        <f>IFERROR(VLOOKUP(E2996,'Global Insight'!$E$2:$F$4102,2,FALSE),"")</f>
        <v>0.1875</v>
      </c>
      <c r="I2996" t="str">
        <f>IFERROR(VLOOKUP(E2996,EIU!$E$2:$H$3662,4,FALSE),"")</f>
        <v/>
      </c>
    </row>
    <row r="2997" spans="1:9" x14ac:dyDescent="0.25">
      <c r="A2997" s="12" t="s">
        <v>65</v>
      </c>
      <c r="B2997" s="13" t="s">
        <v>66</v>
      </c>
      <c r="C2997" s="14">
        <v>41</v>
      </c>
      <c r="D2997" s="14">
        <v>1998</v>
      </c>
      <c r="E2997">
        <f t="shared" si="46"/>
        <v>411998</v>
      </c>
      <c r="F2997" s="41">
        <f>IFERROR(VLOOKUP(E2997,Heritage!$E$3:$H$4601,4,FALSE),"")</f>
        <v>0.5</v>
      </c>
      <c r="G2997" s="41">
        <f>IFERROR(VLOOKUP(E2997,'PRS até 2014'!$E$4:$L$6307,8,FALSE),"")</f>
        <v>0.77777777777777779</v>
      </c>
      <c r="H2997" s="41">
        <f>IFERROR(VLOOKUP(E2997,'Global Insight'!$E$2:$F$4102,2,FALSE),"")</f>
        <v>0.75</v>
      </c>
      <c r="I2997">
        <f>IFERROR(VLOOKUP(E2997,EIU!$E$2:$H$3662,4,FALSE),"")</f>
        <v>0.6</v>
      </c>
    </row>
    <row r="2998" spans="1:9" x14ac:dyDescent="0.25">
      <c r="A2998" s="12" t="s">
        <v>352</v>
      </c>
      <c r="B2998" s="13" t="s">
        <v>55</v>
      </c>
      <c r="C2998" s="14">
        <v>42</v>
      </c>
      <c r="D2998" s="14">
        <v>1998</v>
      </c>
      <c r="E2998">
        <f t="shared" ref="E2998:E3061" si="47">C2998*10000+D2998</f>
        <v>421998</v>
      </c>
      <c r="F2998" s="41">
        <f>IFERROR(VLOOKUP(E2998,Heritage!$E$3:$H$4601,4,FALSE),"")</f>
        <v>0.3</v>
      </c>
      <c r="G2998" s="41">
        <f>IFERROR(VLOOKUP(E2998,'PRS até 2014'!$E$4:$L$6307,8,FALSE),"")</f>
        <v>0.52777777777777768</v>
      </c>
      <c r="H2998" s="41">
        <f>IFERROR(VLOOKUP(E2998,'Global Insight'!$E$2:$F$4102,2,FALSE),"")</f>
        <v>0.375</v>
      </c>
      <c r="I2998">
        <f>IFERROR(VLOOKUP(E2998,EIU!$E$2:$H$3662,4,FALSE),"")</f>
        <v>0.22500000000000001</v>
      </c>
    </row>
    <row r="2999" spans="1:9" x14ac:dyDescent="0.25">
      <c r="A2999" s="15" t="s">
        <v>126</v>
      </c>
      <c r="B2999" s="13" t="s">
        <v>127</v>
      </c>
      <c r="C2999" s="14">
        <v>43</v>
      </c>
      <c r="D2999" s="14">
        <v>1998</v>
      </c>
      <c r="E2999">
        <f t="shared" si="47"/>
        <v>431998</v>
      </c>
      <c r="F2999" s="41">
        <f>IFERROR(VLOOKUP(E2999,Heritage!$E$3:$H$4601,4,FALSE),"")</f>
        <v>0.3</v>
      </c>
      <c r="G2999" s="41">
        <f>IFERROR(VLOOKUP(E2999,'PRS até 2014'!$E$4:$L$6307,8,FALSE),"")</f>
        <v>0.58333333333333326</v>
      </c>
      <c r="H2999" s="41">
        <f>IFERROR(VLOOKUP(E2999,'Global Insight'!$E$2:$F$4102,2,FALSE),"")</f>
        <v>0.625</v>
      </c>
      <c r="I2999">
        <f>IFERROR(VLOOKUP(E2999,EIU!$E$2:$H$3662,4,FALSE),"")</f>
        <v>0.25</v>
      </c>
    </row>
    <row r="3000" spans="1:9" x14ac:dyDescent="0.25">
      <c r="A3000" s="12" t="s">
        <v>67</v>
      </c>
      <c r="B3000" s="13" t="s">
        <v>68</v>
      </c>
      <c r="C3000" s="14">
        <v>44</v>
      </c>
      <c r="D3000" s="14">
        <v>1998</v>
      </c>
      <c r="E3000">
        <f t="shared" si="47"/>
        <v>441998</v>
      </c>
      <c r="F3000" s="41">
        <f>IFERROR(VLOOKUP(E3000,Heritage!$E$3:$H$4601,4,FALSE),"")</f>
        <v>0.1</v>
      </c>
      <c r="G3000" s="41">
        <f>IFERROR(VLOOKUP(E3000,'PRS até 2014'!$E$4:$L$6307,8,FALSE),"")</f>
        <v>0.55555555555555558</v>
      </c>
      <c r="H3000" s="41">
        <f>IFERROR(VLOOKUP(E3000,'Global Insight'!$E$2:$F$4102,2,FALSE),"")</f>
        <v>0.4375</v>
      </c>
      <c r="I3000">
        <f>IFERROR(VLOOKUP(E3000,EIU!$E$2:$H$3662,4,FALSE),"")</f>
        <v>0.3</v>
      </c>
    </row>
    <row r="3001" spans="1:9" x14ac:dyDescent="0.25">
      <c r="A3001" s="12" t="s">
        <v>69</v>
      </c>
      <c r="B3001" s="13" t="s">
        <v>70</v>
      </c>
      <c r="C3001" s="14">
        <v>45</v>
      </c>
      <c r="D3001" s="14">
        <v>1998</v>
      </c>
      <c r="E3001">
        <f t="shared" si="47"/>
        <v>451998</v>
      </c>
      <c r="F3001" s="41">
        <f>IFERROR(VLOOKUP(E3001,Heritage!$E$3:$H$4601,4,FALSE),"")</f>
        <v>0.7</v>
      </c>
      <c r="G3001" s="41">
        <f>IFERROR(VLOOKUP(E3001,'PRS até 2014'!$E$4:$L$6307,8,FALSE),"")</f>
        <v>0.75</v>
      </c>
      <c r="H3001" s="41">
        <f>IFERROR(VLOOKUP(E3001,'Global Insight'!$E$2:$F$4102,2,FALSE),"")</f>
        <v>0.75</v>
      </c>
      <c r="I3001">
        <f>IFERROR(VLOOKUP(E3001,EIU!$E$2:$H$3662,4,FALSE),"")</f>
        <v>0.75</v>
      </c>
    </row>
    <row r="3002" spans="1:9" x14ac:dyDescent="0.25">
      <c r="A3002" s="12" t="s">
        <v>71</v>
      </c>
      <c r="B3002" s="13" t="s">
        <v>72</v>
      </c>
      <c r="C3002" s="14">
        <v>46</v>
      </c>
      <c r="D3002" s="14">
        <v>1998</v>
      </c>
      <c r="E3002">
        <f t="shared" si="47"/>
        <v>461998</v>
      </c>
      <c r="F3002" s="41">
        <f>IFERROR(VLOOKUP(E3002,Heritage!$E$3:$H$4601,4,FALSE),"")</f>
        <v>0.7</v>
      </c>
      <c r="G3002" s="41">
        <f>IFERROR(VLOOKUP(E3002,'PRS até 2014'!$E$4:$L$6307,8,FALSE),"")</f>
        <v>0.75</v>
      </c>
      <c r="H3002" s="41">
        <f>IFERROR(VLOOKUP(E3002,'Global Insight'!$E$2:$F$4102,2,FALSE),"")</f>
        <v>0.8125</v>
      </c>
      <c r="I3002">
        <f>IFERROR(VLOOKUP(E3002,EIU!$E$2:$H$3662,4,FALSE),"")</f>
        <v>0.72499999999999998</v>
      </c>
    </row>
    <row r="3003" spans="1:9" x14ac:dyDescent="0.25">
      <c r="A3003" s="12" t="s">
        <v>77</v>
      </c>
      <c r="B3003" s="13" t="s">
        <v>78</v>
      </c>
      <c r="C3003" s="14">
        <v>47</v>
      </c>
      <c r="D3003" s="14">
        <v>1998</v>
      </c>
      <c r="E3003">
        <f t="shared" si="47"/>
        <v>471998</v>
      </c>
      <c r="F3003" s="41">
        <f>IFERROR(VLOOKUP(E3003,Heritage!$E$3:$H$4601,4,FALSE),"")</f>
        <v>0.9</v>
      </c>
      <c r="G3003" s="41">
        <f>IFERROR(VLOOKUP(E3003,'PRS até 2014'!$E$4:$L$6307,8,FALSE),"")</f>
        <v>0.88888888888888884</v>
      </c>
      <c r="H3003" s="41">
        <f>IFERROR(VLOOKUP(E3003,'Global Insight'!$E$2:$F$4102,2,FALSE),"")</f>
        <v>1</v>
      </c>
      <c r="I3003">
        <f>IFERROR(VLOOKUP(E3003,EIU!$E$2:$H$3662,4,FALSE),"")</f>
        <v>0.95</v>
      </c>
    </row>
    <row r="3004" spans="1:9" x14ac:dyDescent="0.25">
      <c r="A3004" s="12" t="s">
        <v>75</v>
      </c>
      <c r="B3004" s="13" t="s">
        <v>76</v>
      </c>
      <c r="C3004" s="14">
        <v>48</v>
      </c>
      <c r="D3004" s="14">
        <v>1998</v>
      </c>
      <c r="E3004">
        <f t="shared" si="47"/>
        <v>481998</v>
      </c>
      <c r="F3004" s="41">
        <f>IFERROR(VLOOKUP(E3004,Heritage!$E$3:$H$4601,4,FALSE),"")</f>
        <v>0.5</v>
      </c>
      <c r="G3004" s="41" t="str">
        <f>IFERROR(VLOOKUP(E3004,'PRS até 2014'!$E$4:$L$6307,8,FALSE),"")</f>
        <v xml:space="preserve"> </v>
      </c>
      <c r="H3004" s="41">
        <f>IFERROR(VLOOKUP(E3004,'Global Insight'!$E$2:$F$4102,2,FALSE),"")</f>
        <v>0.375</v>
      </c>
      <c r="I3004" t="str">
        <f>IFERROR(VLOOKUP(E3004,EIU!$E$2:$H$3662,4,FALSE),"")</f>
        <v/>
      </c>
    </row>
    <row r="3005" spans="1:9" x14ac:dyDescent="0.25">
      <c r="A3005" s="12" t="s">
        <v>353</v>
      </c>
      <c r="B3005" s="13" t="s">
        <v>379</v>
      </c>
      <c r="C3005" s="14">
        <v>49</v>
      </c>
      <c r="D3005" s="14">
        <v>1998</v>
      </c>
      <c r="E3005">
        <f t="shared" si="47"/>
        <v>491998</v>
      </c>
      <c r="F3005" s="41" t="str">
        <f>IFERROR(VLOOKUP(E3005,Heritage!$E$3:$H$4601,4,FALSE),"")</f>
        <v/>
      </c>
      <c r="G3005" s="41" t="str">
        <f>IFERROR(VLOOKUP(E3005,'PRS até 2014'!$E$4:$L$6307,8,FALSE),"")</f>
        <v xml:space="preserve"> </v>
      </c>
      <c r="H3005" s="41">
        <f>IFERROR(VLOOKUP(E3005,'Global Insight'!$E$2:$F$4102,2,FALSE),"")</f>
        <v>0.75</v>
      </c>
      <c r="I3005" t="str">
        <f>IFERROR(VLOOKUP(E3005,EIU!$E$2:$H$3662,4,FALSE),"")</f>
        <v/>
      </c>
    </row>
    <row r="3006" spans="1:9" x14ac:dyDescent="0.25">
      <c r="A3006" s="12" t="s">
        <v>79</v>
      </c>
      <c r="B3006" s="13" t="s">
        <v>80</v>
      </c>
      <c r="C3006" s="14">
        <v>50</v>
      </c>
      <c r="D3006" s="14">
        <v>1998</v>
      </c>
      <c r="E3006">
        <f t="shared" si="47"/>
        <v>501998</v>
      </c>
      <c r="F3006" s="41">
        <f>IFERROR(VLOOKUP(E3006,Heritage!$E$3:$H$4601,4,FALSE),"")</f>
        <v>0.3</v>
      </c>
      <c r="G3006" s="41">
        <f>IFERROR(VLOOKUP(E3006,'PRS até 2014'!$E$4:$L$6307,8,FALSE),"")</f>
        <v>0.74999999999999989</v>
      </c>
      <c r="H3006" s="41">
        <f>IFERROR(VLOOKUP(E3006,'Global Insight'!$E$2:$F$4102,2,FALSE),"")</f>
        <v>0.5</v>
      </c>
      <c r="I3006">
        <f>IFERROR(VLOOKUP(E3006,EIU!$E$2:$H$3662,4,FALSE),"")</f>
        <v>0.25</v>
      </c>
    </row>
    <row r="3007" spans="1:9" x14ac:dyDescent="0.25">
      <c r="A3007" s="12" t="s">
        <v>83</v>
      </c>
      <c r="B3007" s="13" t="s">
        <v>84</v>
      </c>
      <c r="C3007" s="14">
        <v>51</v>
      </c>
      <c r="D3007" s="14">
        <v>1998</v>
      </c>
      <c r="E3007">
        <f t="shared" si="47"/>
        <v>511998</v>
      </c>
      <c r="F3007" s="41">
        <f>IFERROR(VLOOKUP(E3007,Heritage!$E$3:$H$4601,4,FALSE),"")</f>
        <v>0.5</v>
      </c>
      <c r="G3007" s="41">
        <f>IFERROR(VLOOKUP(E3007,'PRS até 2014'!$E$4:$L$6307,8,FALSE),"")</f>
        <v>0.52777777777777779</v>
      </c>
      <c r="H3007" s="41">
        <f>IFERROR(VLOOKUP(E3007,'Global Insight'!$E$2:$F$4102,2,FALSE),"")</f>
        <v>0.4375</v>
      </c>
      <c r="I3007">
        <f>IFERROR(VLOOKUP(E3007,EIU!$E$2:$H$3662,4,FALSE),"")</f>
        <v>0.27500000000000002</v>
      </c>
    </row>
    <row r="3008" spans="1:9" x14ac:dyDescent="0.25">
      <c r="A3008" s="12" t="s">
        <v>85</v>
      </c>
      <c r="B3008" s="13" t="s">
        <v>86</v>
      </c>
      <c r="C3008" s="14">
        <v>52</v>
      </c>
      <c r="D3008" s="14">
        <v>1998</v>
      </c>
      <c r="E3008">
        <f t="shared" si="47"/>
        <v>521998</v>
      </c>
      <c r="F3008" s="41">
        <f>IFERROR(VLOOKUP(E3008,Heritage!$E$3:$H$4601,4,FALSE),"")</f>
        <v>0.5</v>
      </c>
      <c r="G3008" s="41">
        <f>IFERROR(VLOOKUP(E3008,'PRS até 2014'!$E$4:$L$6307,8,FALSE),"")</f>
        <v>0.58333333333333326</v>
      </c>
      <c r="H3008" s="41">
        <f>IFERROR(VLOOKUP(E3008,'Global Insight'!$E$2:$F$4102,2,FALSE),"")</f>
        <v>0.5</v>
      </c>
      <c r="I3008">
        <f>IFERROR(VLOOKUP(E3008,EIU!$E$2:$H$3662,4,FALSE),"")</f>
        <v>0.45</v>
      </c>
    </row>
    <row r="3009" spans="1:9" x14ac:dyDescent="0.25">
      <c r="A3009" s="12" t="s">
        <v>267</v>
      </c>
      <c r="B3009" s="13" t="s">
        <v>268</v>
      </c>
      <c r="C3009" s="14">
        <v>53</v>
      </c>
      <c r="D3009" s="14">
        <v>1998</v>
      </c>
      <c r="E3009">
        <f t="shared" si="47"/>
        <v>531998</v>
      </c>
      <c r="F3009" s="41">
        <f>IFERROR(VLOOKUP(E3009,Heritage!$E$3:$H$4601,4,FALSE),"")</f>
        <v>0.7</v>
      </c>
      <c r="G3009" s="41">
        <f>IFERROR(VLOOKUP(E3009,'PRS até 2014'!$E$4:$L$6307,8,FALSE),"")</f>
        <v>0.66666666666666663</v>
      </c>
      <c r="H3009" s="41">
        <f>IFERROR(VLOOKUP(E3009,'Global Insight'!$E$2:$F$4102,2,FALSE),"")</f>
        <v>0.4375</v>
      </c>
      <c r="I3009">
        <f>IFERROR(VLOOKUP(E3009,EIU!$E$2:$H$3662,4,FALSE),"")</f>
        <v>0.15</v>
      </c>
    </row>
    <row r="3010" spans="1:9" x14ac:dyDescent="0.25">
      <c r="A3010" s="12" t="s">
        <v>114</v>
      </c>
      <c r="B3010" s="13" t="s">
        <v>115</v>
      </c>
      <c r="C3010" s="14">
        <v>54</v>
      </c>
      <c r="D3010" s="14">
        <v>1998</v>
      </c>
      <c r="E3010">
        <f t="shared" si="47"/>
        <v>541998</v>
      </c>
      <c r="F3010" s="41">
        <f>IFERROR(VLOOKUP(E3010,Heritage!$E$3:$H$4601,4,FALSE),"")</f>
        <v>0.1</v>
      </c>
      <c r="G3010" s="41" t="str">
        <f>IFERROR(VLOOKUP(E3010,'PRS até 2014'!$E$4:$L$6307,8,FALSE),"")</f>
        <v xml:space="preserve"> </v>
      </c>
      <c r="H3010" s="41">
        <f>IFERROR(VLOOKUP(E3010,'Global Insight'!$E$2:$F$4102,2,FALSE),"")</f>
        <v>0.4375</v>
      </c>
      <c r="I3010">
        <f>IFERROR(VLOOKUP(E3010,EIU!$E$2:$H$3662,4,FALSE),"")</f>
        <v>0.1</v>
      </c>
    </row>
    <row r="3011" spans="1:9" x14ac:dyDescent="0.25">
      <c r="A3011" s="12" t="s">
        <v>87</v>
      </c>
      <c r="B3011" s="13" t="s">
        <v>88</v>
      </c>
      <c r="C3011" s="14">
        <v>55</v>
      </c>
      <c r="D3011" s="14">
        <v>1998</v>
      </c>
      <c r="E3011">
        <f t="shared" si="47"/>
        <v>551998</v>
      </c>
      <c r="F3011" s="41" t="str">
        <f>IFERROR(VLOOKUP(E3011,Heritage!$E$3:$H$4601,4,FALSE),"")</f>
        <v/>
      </c>
      <c r="G3011" s="41" t="str">
        <f>IFERROR(VLOOKUP(E3011,'PRS até 2014'!$E$4:$L$6307,8,FALSE),"")</f>
        <v xml:space="preserve"> </v>
      </c>
      <c r="H3011" s="41">
        <f>IFERROR(VLOOKUP(E3011,'Global Insight'!$E$2:$F$4102,2,FALSE),"")</f>
        <v>0.5</v>
      </c>
      <c r="I3011" t="str">
        <f>IFERROR(VLOOKUP(E3011,EIU!$E$2:$H$3662,4,FALSE),"")</f>
        <v/>
      </c>
    </row>
    <row r="3012" spans="1:9" x14ac:dyDescent="0.25">
      <c r="A3012" s="12" t="s">
        <v>91</v>
      </c>
      <c r="B3012" s="13" t="s">
        <v>92</v>
      </c>
      <c r="C3012" s="14">
        <v>56</v>
      </c>
      <c r="D3012" s="14">
        <v>1998</v>
      </c>
      <c r="E3012">
        <f t="shared" si="47"/>
        <v>561998</v>
      </c>
      <c r="F3012" s="41">
        <f>IFERROR(VLOOKUP(E3012,Heritage!$E$3:$H$4601,4,FALSE),"")</f>
        <v>0.7</v>
      </c>
      <c r="G3012" s="41">
        <f>IFERROR(VLOOKUP(E3012,'PRS até 2014'!$E$4:$L$6307,8,FALSE),"")</f>
        <v>0.75</v>
      </c>
      <c r="H3012" s="41">
        <f>IFERROR(VLOOKUP(E3012,'Global Insight'!$E$2:$F$4102,2,FALSE),"")</f>
        <v>0.6875</v>
      </c>
      <c r="I3012">
        <f>IFERROR(VLOOKUP(E3012,EIU!$E$2:$H$3662,4,FALSE),"")</f>
        <v>0.55000000000000004</v>
      </c>
    </row>
    <row r="3013" spans="1:9" x14ac:dyDescent="0.25">
      <c r="A3013" s="12" t="s">
        <v>93</v>
      </c>
      <c r="B3013" s="13" t="s">
        <v>94</v>
      </c>
      <c r="C3013" s="14">
        <v>57</v>
      </c>
      <c r="D3013" s="14">
        <v>1998</v>
      </c>
      <c r="E3013">
        <f t="shared" si="47"/>
        <v>571998</v>
      </c>
      <c r="F3013" s="41">
        <f>IFERROR(VLOOKUP(E3013,Heritage!$E$3:$H$4601,4,FALSE),"")</f>
        <v>0.3</v>
      </c>
      <c r="G3013" s="41">
        <f>IFERROR(VLOOKUP(E3013,'PRS até 2014'!$E$4:$L$6307,8,FALSE),"")</f>
        <v>0.66666666666666674</v>
      </c>
      <c r="H3013" s="41">
        <f>IFERROR(VLOOKUP(E3013,'Global Insight'!$E$2:$F$4102,2,FALSE),"")</f>
        <v>0.4375</v>
      </c>
      <c r="I3013">
        <f>IFERROR(VLOOKUP(E3013,EIU!$E$2:$H$3662,4,FALSE),"")</f>
        <v>0.125</v>
      </c>
    </row>
    <row r="3014" spans="1:9" x14ac:dyDescent="0.25">
      <c r="A3014" s="12" t="s">
        <v>97</v>
      </c>
      <c r="B3014" s="13" t="s">
        <v>98</v>
      </c>
      <c r="C3014" s="14">
        <v>58</v>
      </c>
      <c r="D3014" s="14">
        <v>1998</v>
      </c>
      <c r="E3014">
        <f t="shared" si="47"/>
        <v>581998</v>
      </c>
      <c r="F3014" s="41">
        <f>IFERROR(VLOOKUP(E3014,Heritage!$E$3:$H$4601,4,FALSE),"")</f>
        <v>0.5</v>
      </c>
      <c r="G3014" s="41" t="str">
        <f>IFERROR(VLOOKUP(E3014,'PRS até 2014'!$E$4:$L$6307,8,FALSE),"")</f>
        <v xml:space="preserve"> </v>
      </c>
      <c r="H3014" s="41">
        <f>IFERROR(VLOOKUP(E3014,'Global Insight'!$E$2:$F$4102,2,FALSE),"")</f>
        <v>0.625</v>
      </c>
      <c r="I3014" t="str">
        <f>IFERROR(VLOOKUP(E3014,EIU!$E$2:$H$3662,4,FALSE),"")</f>
        <v/>
      </c>
    </row>
    <row r="3015" spans="1:9" x14ac:dyDescent="0.25">
      <c r="A3015" s="12" t="s">
        <v>95</v>
      </c>
      <c r="B3015" s="13" t="s">
        <v>96</v>
      </c>
      <c r="C3015" s="14">
        <v>59</v>
      </c>
      <c r="D3015" s="14">
        <v>1998</v>
      </c>
      <c r="E3015">
        <f t="shared" si="47"/>
        <v>591998</v>
      </c>
      <c r="F3015" s="41">
        <f>IFERROR(VLOOKUP(E3015,Heritage!$E$3:$H$4601,4,FALSE),"")</f>
        <v>0.9</v>
      </c>
      <c r="G3015" s="41">
        <f>IFERROR(VLOOKUP(E3015,'PRS até 2014'!$E$4:$L$6307,8,FALSE),"")</f>
        <v>0.94444444444444442</v>
      </c>
      <c r="H3015" s="41">
        <f>IFERROR(VLOOKUP(E3015,'Global Insight'!$E$2:$F$4102,2,FALSE),"")</f>
        <v>1</v>
      </c>
      <c r="I3015">
        <f>IFERROR(VLOOKUP(E3015,EIU!$E$2:$H$3662,4,FALSE),"")</f>
        <v>1</v>
      </c>
    </row>
    <row r="3016" spans="1:9" x14ac:dyDescent="0.25">
      <c r="A3016" s="12" t="s">
        <v>99</v>
      </c>
      <c r="B3016" s="13" t="s">
        <v>100</v>
      </c>
      <c r="C3016" s="14">
        <v>60</v>
      </c>
      <c r="D3016" s="14">
        <v>1998</v>
      </c>
      <c r="E3016">
        <f t="shared" si="47"/>
        <v>601998</v>
      </c>
      <c r="F3016" s="41">
        <f>IFERROR(VLOOKUP(E3016,Heritage!$E$3:$H$4601,4,FALSE),"")</f>
        <v>0.7</v>
      </c>
      <c r="G3016" s="41">
        <f>IFERROR(VLOOKUP(E3016,'PRS até 2014'!$E$4:$L$6307,8,FALSE),"")</f>
        <v>0.75</v>
      </c>
      <c r="H3016" s="41">
        <f>IFERROR(VLOOKUP(E3016,'Global Insight'!$E$2:$F$4102,2,FALSE),"")</f>
        <v>0.875</v>
      </c>
      <c r="I3016">
        <f>IFERROR(VLOOKUP(E3016,EIU!$E$2:$H$3662,4,FALSE),"")</f>
        <v>0.875</v>
      </c>
    </row>
    <row r="3017" spans="1:9" x14ac:dyDescent="0.25">
      <c r="A3017" s="12" t="s">
        <v>101</v>
      </c>
      <c r="B3017" s="13" t="s">
        <v>102</v>
      </c>
      <c r="C3017" s="14">
        <v>61</v>
      </c>
      <c r="D3017" s="14">
        <v>1998</v>
      </c>
      <c r="E3017">
        <f t="shared" si="47"/>
        <v>611998</v>
      </c>
      <c r="F3017" s="41">
        <f>IFERROR(VLOOKUP(E3017,Heritage!$E$3:$H$4601,4,FALSE),"")</f>
        <v>0.5</v>
      </c>
      <c r="G3017" s="41">
        <f>IFERROR(VLOOKUP(E3017,'PRS até 2014'!$E$4:$L$6307,8,FALSE),"")</f>
        <v>0.47222222222222221</v>
      </c>
      <c r="H3017" s="41">
        <f>IFERROR(VLOOKUP(E3017,'Global Insight'!$E$2:$F$4102,2,FALSE),"")</f>
        <v>0.625</v>
      </c>
      <c r="I3017">
        <f>IFERROR(VLOOKUP(E3017,EIU!$E$2:$H$3662,4,FALSE),"")</f>
        <v>0.25</v>
      </c>
    </row>
    <row r="3018" spans="1:9" x14ac:dyDescent="0.25">
      <c r="A3018" s="12" t="s">
        <v>354</v>
      </c>
      <c r="B3018" s="13" t="s">
        <v>111</v>
      </c>
      <c r="C3018" s="14">
        <v>62</v>
      </c>
      <c r="D3018" s="14">
        <v>1998</v>
      </c>
      <c r="E3018">
        <f t="shared" si="47"/>
        <v>621998</v>
      </c>
      <c r="F3018" s="41">
        <f>IFERROR(VLOOKUP(E3018,Heritage!$E$3:$H$4601,4,FALSE),"")</f>
        <v>0.7</v>
      </c>
      <c r="G3018" s="41">
        <f>IFERROR(VLOOKUP(E3018,'PRS até 2014'!$E$4:$L$6307,8,FALSE),"")</f>
        <v>0.69444444444444442</v>
      </c>
      <c r="H3018" s="41">
        <f>IFERROR(VLOOKUP(E3018,'Global Insight'!$E$2:$F$4102,2,FALSE),"")</f>
        <v>0.5625</v>
      </c>
      <c r="I3018" t="str">
        <f>IFERROR(VLOOKUP(E3018,EIU!$E$2:$H$3662,4,FALSE),"")</f>
        <v/>
      </c>
    </row>
    <row r="3019" spans="1:9" x14ac:dyDescent="0.25">
      <c r="A3019" s="12" t="s">
        <v>105</v>
      </c>
      <c r="B3019" s="13" t="s">
        <v>106</v>
      </c>
      <c r="C3019" s="14">
        <v>63</v>
      </c>
      <c r="D3019" s="14">
        <v>1998</v>
      </c>
      <c r="E3019">
        <f t="shared" si="47"/>
        <v>631998</v>
      </c>
      <c r="F3019" s="41">
        <f>IFERROR(VLOOKUP(E3019,Heritage!$E$3:$H$4601,4,FALSE),"")</f>
        <v>0.3</v>
      </c>
      <c r="G3019" s="41" t="str">
        <f>IFERROR(VLOOKUP(E3019,'PRS até 2014'!$E$4:$L$6307,8,FALSE),"")</f>
        <v xml:space="preserve"> </v>
      </c>
      <c r="H3019" s="41">
        <f>IFERROR(VLOOKUP(E3019,'Global Insight'!$E$2:$F$4102,2,FALSE),"")</f>
        <v>0.1875</v>
      </c>
      <c r="I3019" t="str">
        <f>IFERROR(VLOOKUP(E3019,EIU!$E$2:$H$3662,4,FALSE),"")</f>
        <v/>
      </c>
    </row>
    <row r="3020" spans="1:9" x14ac:dyDescent="0.25">
      <c r="A3020" s="12" t="s">
        <v>73</v>
      </c>
      <c r="B3020" s="13" t="s">
        <v>74</v>
      </c>
      <c r="C3020" s="14">
        <v>64</v>
      </c>
      <c r="D3020" s="14">
        <v>1998</v>
      </c>
      <c r="E3020">
        <f t="shared" si="47"/>
        <v>641998</v>
      </c>
      <c r="F3020" s="41">
        <f>IFERROR(VLOOKUP(E3020,Heritage!$E$3:$H$4601,4,FALSE),"")</f>
        <v>0.9</v>
      </c>
      <c r="G3020" s="41">
        <f>IFERROR(VLOOKUP(E3020,'PRS até 2014'!$E$4:$L$6307,8,FALSE),"")</f>
        <v>0.86111111111111105</v>
      </c>
      <c r="H3020" s="41">
        <f>IFERROR(VLOOKUP(E3020,'Global Insight'!$E$2:$F$4102,2,FALSE),"")</f>
        <v>0.9375</v>
      </c>
      <c r="I3020">
        <f>IFERROR(VLOOKUP(E3020,EIU!$E$2:$H$3662,4,FALSE),"")</f>
        <v>0.9</v>
      </c>
    </row>
    <row r="3021" spans="1:9" x14ac:dyDescent="0.25">
      <c r="A3021" s="12" t="s">
        <v>336</v>
      </c>
      <c r="B3021" s="13" t="s">
        <v>337</v>
      </c>
      <c r="C3021" s="14">
        <v>65</v>
      </c>
      <c r="D3021" s="14">
        <v>1998</v>
      </c>
      <c r="E3021">
        <f t="shared" si="47"/>
        <v>651998</v>
      </c>
      <c r="F3021" s="41" t="str">
        <f>IFERROR(VLOOKUP(E3021,Heritage!$E$3:$H$4601,4,FALSE),"")</f>
        <v/>
      </c>
      <c r="G3021" s="41" t="str">
        <f>IFERROR(VLOOKUP(E3021,'PRS até 2014'!$E$4:$L$6307,8,FALSE),"")</f>
        <v xml:space="preserve"> </v>
      </c>
      <c r="H3021" s="41" t="str">
        <f>IFERROR(VLOOKUP(E3021,'Global Insight'!$E$2:$F$4102,2,FALSE),"")</f>
        <v/>
      </c>
      <c r="I3021" t="str">
        <f>IFERROR(VLOOKUP(E3021,EIU!$E$2:$H$3662,4,FALSE),"")</f>
        <v/>
      </c>
    </row>
    <row r="3022" spans="1:9" x14ac:dyDescent="0.25">
      <c r="A3022" s="12" t="s">
        <v>107</v>
      </c>
      <c r="B3022" s="13" t="s">
        <v>108</v>
      </c>
      <c r="C3022" s="14">
        <v>66</v>
      </c>
      <c r="D3022" s="14">
        <v>1998</v>
      </c>
      <c r="E3022">
        <f t="shared" si="47"/>
        <v>661998</v>
      </c>
      <c r="F3022" s="41">
        <f>IFERROR(VLOOKUP(E3022,Heritage!$E$3:$H$4601,4,FALSE),"")</f>
        <v>0.5</v>
      </c>
      <c r="G3022" s="41">
        <f>IFERROR(VLOOKUP(E3022,'PRS até 2014'!$E$4:$L$6307,8,FALSE),"")</f>
        <v>0.52777777777777768</v>
      </c>
      <c r="H3022" s="41">
        <f>IFERROR(VLOOKUP(E3022,'Global Insight'!$E$2:$F$4102,2,FALSE),"")</f>
        <v>0.5</v>
      </c>
      <c r="I3022">
        <f>IFERROR(VLOOKUP(E3022,EIU!$E$2:$H$3662,4,FALSE),"")</f>
        <v>0.27500000000000002</v>
      </c>
    </row>
    <row r="3023" spans="1:9" x14ac:dyDescent="0.25">
      <c r="A3023" s="12" t="s">
        <v>116</v>
      </c>
      <c r="B3023" s="13" t="s">
        <v>117</v>
      </c>
      <c r="C3023" s="14">
        <v>67</v>
      </c>
      <c r="D3023" s="14">
        <v>1998</v>
      </c>
      <c r="E3023">
        <f t="shared" si="47"/>
        <v>671998</v>
      </c>
      <c r="F3023" s="41">
        <f>IFERROR(VLOOKUP(E3023,Heritage!$E$3:$H$4601,4,FALSE),"")</f>
        <v>0.7</v>
      </c>
      <c r="G3023" s="41">
        <f>IFERROR(VLOOKUP(E3023,'PRS até 2014'!$E$4:$L$6307,8,FALSE),"")</f>
        <v>0.77777777777777779</v>
      </c>
      <c r="H3023" s="41">
        <f>IFERROR(VLOOKUP(E3023,'Global Insight'!$E$2:$F$4102,2,FALSE),"")</f>
        <v>0.75</v>
      </c>
      <c r="I3023">
        <f>IFERROR(VLOOKUP(E3023,EIU!$E$2:$H$3662,4,FALSE),"")</f>
        <v>0.75</v>
      </c>
    </row>
    <row r="3024" spans="1:9" x14ac:dyDescent="0.25">
      <c r="A3024" s="12" t="s">
        <v>355</v>
      </c>
      <c r="B3024" s="13" t="s">
        <v>380</v>
      </c>
      <c r="C3024" s="14">
        <v>68</v>
      </c>
      <c r="D3024" s="14">
        <v>1998</v>
      </c>
      <c r="E3024">
        <f t="shared" si="47"/>
        <v>681998</v>
      </c>
      <c r="F3024" s="41" t="str">
        <f>IFERROR(VLOOKUP(E3024,Heritage!$E$3:$H$4601,4,FALSE),"")</f>
        <v/>
      </c>
      <c r="G3024" s="41" t="str">
        <f>IFERROR(VLOOKUP(E3024,'PRS até 2014'!$E$4:$L$6307,8,FALSE),"")</f>
        <v xml:space="preserve"> </v>
      </c>
      <c r="H3024" s="41">
        <f>IFERROR(VLOOKUP(E3024,'Global Insight'!$E$2:$F$4102,2,FALSE),"")</f>
        <v>0.625</v>
      </c>
      <c r="I3024" t="str">
        <f>IFERROR(VLOOKUP(E3024,EIU!$E$2:$H$3662,4,FALSE),"")</f>
        <v/>
      </c>
    </row>
    <row r="3025" spans="1:9" x14ac:dyDescent="0.25">
      <c r="A3025" s="12" t="s">
        <v>118</v>
      </c>
      <c r="B3025" s="13" t="s">
        <v>119</v>
      </c>
      <c r="C3025" s="14">
        <v>69</v>
      </c>
      <c r="D3025" s="14">
        <v>1998</v>
      </c>
      <c r="E3025">
        <f t="shared" si="47"/>
        <v>691998</v>
      </c>
      <c r="F3025" s="41">
        <f>IFERROR(VLOOKUP(E3025,Heritage!$E$3:$H$4601,4,FALSE),"")</f>
        <v>0.5</v>
      </c>
      <c r="G3025" s="41">
        <f>IFERROR(VLOOKUP(E3025,'PRS até 2014'!$E$4:$L$6307,8,FALSE),"")</f>
        <v>0.55555555555555558</v>
      </c>
      <c r="H3025" s="41">
        <f>IFERROR(VLOOKUP(E3025,'Global Insight'!$E$2:$F$4102,2,FALSE),"")</f>
        <v>0.3125</v>
      </c>
      <c r="I3025">
        <f>IFERROR(VLOOKUP(E3025,EIU!$E$2:$H$3662,4,FALSE),"")</f>
        <v>0.15</v>
      </c>
    </row>
    <row r="3026" spans="1:9" x14ac:dyDescent="0.25">
      <c r="A3026" s="12" t="s">
        <v>109</v>
      </c>
      <c r="B3026" s="13" t="s">
        <v>110</v>
      </c>
      <c r="C3026" s="14">
        <v>70</v>
      </c>
      <c r="D3026" s="14">
        <v>1998</v>
      </c>
      <c r="E3026">
        <f t="shared" si="47"/>
        <v>701998</v>
      </c>
      <c r="F3026" s="41">
        <f>IFERROR(VLOOKUP(E3026,Heritage!$E$3:$H$4601,4,FALSE),"")</f>
        <v>0.3</v>
      </c>
      <c r="G3026" s="41">
        <f>IFERROR(VLOOKUP(E3026,'PRS até 2014'!$E$4:$L$6307,8,FALSE),"")</f>
        <v>0.55555555555555547</v>
      </c>
      <c r="H3026" s="41">
        <f>IFERROR(VLOOKUP(E3026,'Global Insight'!$E$2:$F$4102,2,FALSE),"")</f>
        <v>0.25</v>
      </c>
      <c r="I3026" t="str">
        <f>IFERROR(VLOOKUP(E3026,EIU!$E$2:$H$3662,4,FALSE),"")</f>
        <v/>
      </c>
    </row>
    <row r="3027" spans="1:9" x14ac:dyDescent="0.25">
      <c r="A3027" s="12" t="s">
        <v>112</v>
      </c>
      <c r="B3027" s="13" t="s">
        <v>113</v>
      </c>
      <c r="C3027" s="14">
        <v>71</v>
      </c>
      <c r="D3027" s="14">
        <v>1998</v>
      </c>
      <c r="E3027">
        <f t="shared" si="47"/>
        <v>711998</v>
      </c>
      <c r="F3027" s="41">
        <f>IFERROR(VLOOKUP(E3027,Heritage!$E$3:$H$4601,4,FALSE),"")</f>
        <v>0.1</v>
      </c>
      <c r="G3027" s="41">
        <f>IFERROR(VLOOKUP(E3027,'PRS até 2014'!$E$4:$L$6307,8,FALSE),"")</f>
        <v>0.30555555555555558</v>
      </c>
      <c r="H3027" s="41">
        <f>IFERROR(VLOOKUP(E3027,'Global Insight'!$E$2:$F$4102,2,FALSE),"")</f>
        <v>0.125</v>
      </c>
      <c r="I3027" t="str">
        <f>IFERROR(VLOOKUP(E3027,EIU!$E$2:$H$3662,4,FALSE),"")</f>
        <v/>
      </c>
    </row>
    <row r="3028" spans="1:9" x14ac:dyDescent="0.25">
      <c r="A3028" s="12" t="s">
        <v>120</v>
      </c>
      <c r="B3028" s="13" t="s">
        <v>121</v>
      </c>
      <c r="C3028" s="14">
        <v>72</v>
      </c>
      <c r="D3028" s="14">
        <v>1998</v>
      </c>
      <c r="E3028">
        <f t="shared" si="47"/>
        <v>721998</v>
      </c>
      <c r="F3028" s="41">
        <f>IFERROR(VLOOKUP(E3028,Heritage!$E$3:$H$4601,4,FALSE),"")</f>
        <v>0.5</v>
      </c>
      <c r="G3028" s="41">
        <f>IFERROR(VLOOKUP(E3028,'PRS até 2014'!$E$4:$L$6307,8,FALSE),"")</f>
        <v>0.63888888888888884</v>
      </c>
      <c r="H3028" s="41">
        <f>IFERROR(VLOOKUP(E3028,'Global Insight'!$E$2:$F$4102,2,FALSE),"")</f>
        <v>0.8125</v>
      </c>
      <c r="I3028" t="str">
        <f>IFERROR(VLOOKUP(E3028,EIU!$E$2:$H$3662,4,FALSE),"")</f>
        <v/>
      </c>
    </row>
    <row r="3029" spans="1:9" x14ac:dyDescent="0.25">
      <c r="A3029" s="12" t="s">
        <v>128</v>
      </c>
      <c r="B3029" s="13" t="s">
        <v>129</v>
      </c>
      <c r="C3029" s="14">
        <v>73</v>
      </c>
      <c r="D3029" s="14">
        <v>1998</v>
      </c>
      <c r="E3029">
        <f t="shared" si="47"/>
        <v>731998</v>
      </c>
      <c r="F3029" s="41">
        <f>IFERROR(VLOOKUP(E3029,Heritage!$E$3:$H$4601,4,FALSE),"")</f>
        <v>0.1</v>
      </c>
      <c r="G3029" s="41">
        <f>IFERROR(VLOOKUP(E3029,'PRS até 2014'!$E$4:$L$6307,8,FALSE),"")</f>
        <v>0.33333333333333331</v>
      </c>
      <c r="H3029" s="41">
        <f>IFERROR(VLOOKUP(E3029,'Global Insight'!$E$2:$F$4102,2,FALSE),"")</f>
        <v>0.25</v>
      </c>
      <c r="I3029" t="str">
        <f>IFERROR(VLOOKUP(E3029,EIU!$E$2:$H$3662,4,FALSE),"")</f>
        <v/>
      </c>
    </row>
    <row r="3030" spans="1:9" x14ac:dyDescent="0.25">
      <c r="A3030" s="12" t="s">
        <v>124</v>
      </c>
      <c r="B3030" s="13" t="s">
        <v>125</v>
      </c>
      <c r="C3030" s="14">
        <v>74</v>
      </c>
      <c r="D3030" s="14">
        <v>1998</v>
      </c>
      <c r="E3030">
        <f t="shared" si="47"/>
        <v>741998</v>
      </c>
      <c r="F3030" s="41">
        <f>IFERROR(VLOOKUP(E3030,Heritage!$E$3:$H$4601,4,FALSE),"")</f>
        <v>0.5</v>
      </c>
      <c r="G3030" s="41">
        <f>IFERROR(VLOOKUP(E3030,'PRS até 2014'!$E$4:$L$6307,8,FALSE),"")</f>
        <v>0.44444444444444442</v>
      </c>
      <c r="H3030" s="41">
        <f>IFERROR(VLOOKUP(E3030,'Global Insight'!$E$2:$F$4102,2,FALSE),"")</f>
        <v>0.375</v>
      </c>
      <c r="I3030">
        <f>IFERROR(VLOOKUP(E3030,EIU!$E$2:$H$3662,4,FALSE),"")</f>
        <v>0.15</v>
      </c>
    </row>
    <row r="3031" spans="1:9" x14ac:dyDescent="0.25">
      <c r="A3031" s="12" t="s">
        <v>122</v>
      </c>
      <c r="B3031" s="13" t="s">
        <v>123</v>
      </c>
      <c r="C3031" s="14">
        <v>75</v>
      </c>
      <c r="D3031" s="14">
        <v>1998</v>
      </c>
      <c r="E3031">
        <f t="shared" si="47"/>
        <v>751998</v>
      </c>
      <c r="F3031" s="41">
        <f>IFERROR(VLOOKUP(E3031,Heritage!$E$3:$H$4601,4,FALSE),"")</f>
        <v>0.9</v>
      </c>
      <c r="G3031" s="41">
        <f>IFERROR(VLOOKUP(E3031,'PRS até 2014'!$E$4:$L$6307,8,FALSE),"")</f>
        <v>0.58333333333333326</v>
      </c>
      <c r="H3031" s="41">
        <f>IFERROR(VLOOKUP(E3031,'Global Insight'!$E$2:$F$4102,2,FALSE),"")</f>
        <v>0.6875</v>
      </c>
      <c r="I3031">
        <f>IFERROR(VLOOKUP(E3031,EIU!$E$2:$H$3662,4,FALSE),"")</f>
        <v>0.67500000000000004</v>
      </c>
    </row>
    <row r="3032" spans="1:9" x14ac:dyDescent="0.25">
      <c r="A3032" s="12" t="s">
        <v>130</v>
      </c>
      <c r="B3032" s="13" t="s">
        <v>131</v>
      </c>
      <c r="C3032" s="14">
        <v>76</v>
      </c>
      <c r="D3032" s="14">
        <v>1998</v>
      </c>
      <c r="E3032">
        <f t="shared" si="47"/>
        <v>761998</v>
      </c>
      <c r="F3032" s="41">
        <f>IFERROR(VLOOKUP(E3032,Heritage!$E$3:$H$4601,4,FALSE),"")</f>
        <v>0.7</v>
      </c>
      <c r="G3032" s="41">
        <f>IFERROR(VLOOKUP(E3032,'PRS até 2014'!$E$4:$L$6307,8,FALSE),"")</f>
        <v>0.88888888888888895</v>
      </c>
      <c r="H3032" s="41">
        <f>IFERROR(VLOOKUP(E3032,'Global Insight'!$E$2:$F$4102,2,FALSE),"")</f>
        <v>0.6875</v>
      </c>
      <c r="I3032">
        <f>IFERROR(VLOOKUP(E3032,EIU!$E$2:$H$3662,4,FALSE),"")</f>
        <v>0.7</v>
      </c>
    </row>
    <row r="3033" spans="1:9" x14ac:dyDescent="0.25">
      <c r="A3033" s="12" t="s">
        <v>142</v>
      </c>
      <c r="B3033" s="13" t="s">
        <v>143</v>
      </c>
      <c r="C3033" s="14">
        <v>77</v>
      </c>
      <c r="D3033" s="14">
        <v>1998</v>
      </c>
      <c r="E3033">
        <f t="shared" si="47"/>
        <v>771998</v>
      </c>
      <c r="F3033" s="41">
        <f>IFERROR(VLOOKUP(E3033,Heritage!$E$3:$H$4601,4,FALSE),"")</f>
        <v>0.9</v>
      </c>
      <c r="G3033" s="41">
        <f>IFERROR(VLOOKUP(E3033,'PRS até 2014'!$E$4:$L$6307,8,FALSE),"")</f>
        <v>0.88888888888888884</v>
      </c>
      <c r="H3033" s="41">
        <f>IFERROR(VLOOKUP(E3033,'Global Insight'!$E$2:$F$4102,2,FALSE),"")</f>
        <v>1</v>
      </c>
      <c r="I3033" t="str">
        <f>IFERROR(VLOOKUP(E3033,EIU!$E$2:$H$3662,4,FALSE),"")</f>
        <v/>
      </c>
    </row>
    <row r="3034" spans="1:9" x14ac:dyDescent="0.25">
      <c r="A3034" s="12" t="s">
        <v>134</v>
      </c>
      <c r="B3034" s="13" t="s">
        <v>135</v>
      </c>
      <c r="C3034" s="14">
        <v>78</v>
      </c>
      <c r="D3034" s="14">
        <v>1998</v>
      </c>
      <c r="E3034">
        <f t="shared" si="47"/>
        <v>781998</v>
      </c>
      <c r="F3034" s="41">
        <f>IFERROR(VLOOKUP(E3034,Heritage!$E$3:$H$4601,4,FALSE),"")</f>
        <v>0.5</v>
      </c>
      <c r="G3034" s="41">
        <f>IFERROR(VLOOKUP(E3034,'PRS até 2014'!$E$4:$L$6307,8,FALSE),"")</f>
        <v>0.52777777777777779</v>
      </c>
      <c r="H3034" s="41">
        <f>IFERROR(VLOOKUP(E3034,'Global Insight'!$E$2:$F$4102,2,FALSE),"")</f>
        <v>0.625</v>
      </c>
      <c r="I3034">
        <f>IFERROR(VLOOKUP(E3034,EIU!$E$2:$H$3662,4,FALSE),"")</f>
        <v>0.52500000000000002</v>
      </c>
    </row>
    <row r="3035" spans="1:9" x14ac:dyDescent="0.25">
      <c r="A3035" s="12" t="s">
        <v>132</v>
      </c>
      <c r="B3035" s="13" t="s">
        <v>133</v>
      </c>
      <c r="C3035" s="14">
        <v>79</v>
      </c>
      <c r="D3035" s="14">
        <v>1998</v>
      </c>
      <c r="E3035">
        <f t="shared" si="47"/>
        <v>791998</v>
      </c>
      <c r="F3035" s="41">
        <f>IFERROR(VLOOKUP(E3035,Heritage!$E$3:$H$4601,4,FALSE),"")</f>
        <v>0.5</v>
      </c>
      <c r="G3035" s="41">
        <f>IFERROR(VLOOKUP(E3035,'PRS até 2014'!$E$4:$L$6307,8,FALSE),"")</f>
        <v>0.27777777777777779</v>
      </c>
      <c r="H3035" s="41">
        <f>IFERROR(VLOOKUP(E3035,'Global Insight'!$E$2:$F$4102,2,FALSE),"")</f>
        <v>0.4375</v>
      </c>
      <c r="I3035">
        <f>IFERROR(VLOOKUP(E3035,EIU!$E$2:$H$3662,4,FALSE),"")</f>
        <v>0.27500000000000002</v>
      </c>
    </row>
    <row r="3036" spans="1:9" x14ac:dyDescent="0.25">
      <c r="A3036" s="12" t="s">
        <v>138</v>
      </c>
      <c r="B3036" s="13" t="s">
        <v>139</v>
      </c>
      <c r="C3036" s="14">
        <v>80</v>
      </c>
      <c r="D3036" s="14">
        <v>1998</v>
      </c>
      <c r="E3036">
        <f t="shared" si="47"/>
        <v>801998</v>
      </c>
      <c r="F3036" s="41">
        <f>IFERROR(VLOOKUP(E3036,Heritage!$E$3:$H$4601,4,FALSE),"")</f>
        <v>0.1</v>
      </c>
      <c r="G3036" s="41">
        <f>IFERROR(VLOOKUP(E3036,'PRS até 2014'!$E$4:$L$6307,8,FALSE),"")</f>
        <v>0.63888888888888884</v>
      </c>
      <c r="H3036" s="41">
        <f>IFERROR(VLOOKUP(E3036,'Global Insight'!$E$2:$F$4102,2,FALSE),"")</f>
        <v>0.625</v>
      </c>
      <c r="I3036">
        <f>IFERROR(VLOOKUP(E3036,EIU!$E$2:$H$3662,4,FALSE),"")</f>
        <v>0.2</v>
      </c>
    </row>
    <row r="3037" spans="1:9" x14ac:dyDescent="0.25">
      <c r="A3037" s="12" t="s">
        <v>140</v>
      </c>
      <c r="B3037" s="13" t="s">
        <v>141</v>
      </c>
      <c r="C3037" s="14">
        <v>81</v>
      </c>
      <c r="D3037" s="14">
        <v>1998</v>
      </c>
      <c r="E3037">
        <f t="shared" si="47"/>
        <v>811998</v>
      </c>
      <c r="F3037" s="41">
        <f>IFERROR(VLOOKUP(E3037,Heritage!$E$3:$H$4601,4,FALSE),"")</f>
        <v>0.1</v>
      </c>
      <c r="G3037" s="41">
        <f>IFERROR(VLOOKUP(E3037,'PRS até 2014'!$E$4:$L$6307,8,FALSE),"")</f>
        <v>0.27777777777777779</v>
      </c>
      <c r="H3037" s="41">
        <f>IFERROR(VLOOKUP(E3037,'Global Insight'!$E$2:$F$4102,2,FALSE),"")</f>
        <v>0.3125</v>
      </c>
      <c r="I3037">
        <f>IFERROR(VLOOKUP(E3037,EIU!$E$2:$H$3662,4,FALSE),"")</f>
        <v>0.1</v>
      </c>
    </row>
    <row r="3038" spans="1:9" x14ac:dyDescent="0.25">
      <c r="A3038" s="12" t="s">
        <v>136</v>
      </c>
      <c r="B3038" s="13" t="s">
        <v>137</v>
      </c>
      <c r="C3038" s="14">
        <v>82</v>
      </c>
      <c r="D3038" s="14">
        <v>1998</v>
      </c>
      <c r="E3038">
        <f t="shared" si="47"/>
        <v>821998</v>
      </c>
      <c r="F3038" s="41">
        <f>IFERROR(VLOOKUP(E3038,Heritage!$E$3:$H$4601,4,FALSE),"")</f>
        <v>0.9</v>
      </c>
      <c r="G3038" s="41">
        <f>IFERROR(VLOOKUP(E3038,'PRS até 2014'!$E$4:$L$6307,8,FALSE),"")</f>
        <v>0.77777777777777779</v>
      </c>
      <c r="H3038" s="41">
        <f>IFERROR(VLOOKUP(E3038,'Global Insight'!$E$2:$F$4102,2,FALSE),"")</f>
        <v>0.875</v>
      </c>
      <c r="I3038">
        <f>IFERROR(VLOOKUP(E3038,EIU!$E$2:$H$3662,4,FALSE),"")</f>
        <v>0.875</v>
      </c>
    </row>
    <row r="3039" spans="1:9" x14ac:dyDescent="0.25">
      <c r="A3039" s="12" t="s">
        <v>144</v>
      </c>
      <c r="B3039" s="13" t="s">
        <v>145</v>
      </c>
      <c r="C3039" s="14">
        <v>83</v>
      </c>
      <c r="D3039" s="14">
        <v>1998</v>
      </c>
      <c r="E3039">
        <f t="shared" si="47"/>
        <v>831998</v>
      </c>
      <c r="F3039" s="41">
        <f>IFERROR(VLOOKUP(E3039,Heritage!$E$3:$H$4601,4,FALSE),"")</f>
        <v>0.7</v>
      </c>
      <c r="G3039" s="41">
        <f>IFERROR(VLOOKUP(E3039,'PRS até 2014'!$E$4:$L$6307,8,FALSE),"")</f>
        <v>0.69444444444444442</v>
      </c>
      <c r="H3039" s="41">
        <f>IFERROR(VLOOKUP(E3039,'Global Insight'!$E$2:$F$4102,2,FALSE),"")</f>
        <v>0.75</v>
      </c>
      <c r="I3039">
        <f>IFERROR(VLOOKUP(E3039,EIU!$E$2:$H$3662,4,FALSE),"")</f>
        <v>0.77500000000000002</v>
      </c>
    </row>
    <row r="3040" spans="1:9" x14ac:dyDescent="0.25">
      <c r="A3040" s="12" t="s">
        <v>146</v>
      </c>
      <c r="B3040" s="13" t="s">
        <v>147</v>
      </c>
      <c r="C3040" s="14">
        <v>84</v>
      </c>
      <c r="D3040" s="14">
        <v>1998</v>
      </c>
      <c r="E3040">
        <f t="shared" si="47"/>
        <v>841998</v>
      </c>
      <c r="F3040" s="41">
        <f>IFERROR(VLOOKUP(E3040,Heritage!$E$3:$H$4601,4,FALSE),"")</f>
        <v>0.7</v>
      </c>
      <c r="G3040" s="41">
        <f>IFERROR(VLOOKUP(E3040,'PRS até 2014'!$E$4:$L$6307,8,FALSE),"")</f>
        <v>0.74999999999999989</v>
      </c>
      <c r="H3040" s="41">
        <f>IFERROR(VLOOKUP(E3040,'Global Insight'!$E$2:$F$4102,2,FALSE),"")</f>
        <v>0.75</v>
      </c>
      <c r="I3040">
        <f>IFERROR(VLOOKUP(E3040,EIU!$E$2:$H$3662,4,FALSE),"")</f>
        <v>0.67500000000000004</v>
      </c>
    </row>
    <row r="3041" spans="1:9" x14ac:dyDescent="0.25">
      <c r="A3041" s="12" t="s">
        <v>148</v>
      </c>
      <c r="B3041" s="13" t="s">
        <v>149</v>
      </c>
      <c r="C3041" s="14">
        <v>85</v>
      </c>
      <c r="D3041" s="14">
        <v>1998</v>
      </c>
      <c r="E3041">
        <f t="shared" si="47"/>
        <v>851998</v>
      </c>
      <c r="F3041" s="41">
        <f>IFERROR(VLOOKUP(E3041,Heritage!$E$3:$H$4601,4,FALSE),"")</f>
        <v>0.7</v>
      </c>
      <c r="G3041" s="41">
        <f>IFERROR(VLOOKUP(E3041,'PRS até 2014'!$E$4:$L$6307,8,FALSE),"")</f>
        <v>0.58333333333333326</v>
      </c>
      <c r="H3041" s="41">
        <f>IFERROR(VLOOKUP(E3041,'Global Insight'!$E$2:$F$4102,2,FALSE),"")</f>
        <v>0.4375</v>
      </c>
      <c r="I3041">
        <f>IFERROR(VLOOKUP(E3041,EIU!$E$2:$H$3662,4,FALSE),"")</f>
        <v>0.32500000000000001</v>
      </c>
    </row>
    <row r="3042" spans="1:9" x14ac:dyDescent="0.25">
      <c r="A3042" s="12" t="s">
        <v>152</v>
      </c>
      <c r="B3042" s="13" t="s">
        <v>153</v>
      </c>
      <c r="C3042" s="14">
        <v>86</v>
      </c>
      <c r="D3042" s="14">
        <v>1998</v>
      </c>
      <c r="E3042">
        <f t="shared" si="47"/>
        <v>861998</v>
      </c>
      <c r="F3042" s="41">
        <f>IFERROR(VLOOKUP(E3042,Heritage!$E$3:$H$4601,4,FALSE),"")</f>
        <v>0.9</v>
      </c>
      <c r="G3042" s="41">
        <f>IFERROR(VLOOKUP(E3042,'PRS até 2014'!$E$4:$L$6307,8,FALSE),"")</f>
        <v>0.61111111111111116</v>
      </c>
      <c r="H3042" s="41">
        <f>IFERROR(VLOOKUP(E3042,'Global Insight'!$E$2:$F$4102,2,FALSE),"")</f>
        <v>0.9375</v>
      </c>
      <c r="I3042">
        <f>IFERROR(VLOOKUP(E3042,EIU!$E$2:$H$3662,4,FALSE),"")</f>
        <v>0.7</v>
      </c>
    </row>
    <row r="3043" spans="1:9" x14ac:dyDescent="0.25">
      <c r="A3043" s="12" t="s">
        <v>150</v>
      </c>
      <c r="B3043" s="13" t="s">
        <v>151</v>
      </c>
      <c r="C3043" s="14">
        <v>87</v>
      </c>
      <c r="D3043" s="14">
        <v>1998</v>
      </c>
      <c r="E3043">
        <f t="shared" si="47"/>
        <v>871998</v>
      </c>
      <c r="F3043" s="41">
        <f>IFERROR(VLOOKUP(E3043,Heritage!$E$3:$H$4601,4,FALSE),"")</f>
        <v>0.7</v>
      </c>
      <c r="G3043" s="41">
        <f>IFERROR(VLOOKUP(E3043,'PRS até 2014'!$E$4:$L$6307,8,FALSE),"")</f>
        <v>0.72222222222222221</v>
      </c>
      <c r="H3043" s="41">
        <f>IFERROR(VLOOKUP(E3043,'Global Insight'!$E$2:$F$4102,2,FALSE),"")</f>
        <v>0.625</v>
      </c>
      <c r="I3043">
        <f>IFERROR(VLOOKUP(E3043,EIU!$E$2:$H$3662,4,FALSE),"")</f>
        <v>0.5</v>
      </c>
    </row>
    <row r="3044" spans="1:9" x14ac:dyDescent="0.25">
      <c r="A3044" s="12" t="s">
        <v>154</v>
      </c>
      <c r="B3044" s="13" t="s">
        <v>155</v>
      </c>
      <c r="C3044" s="14">
        <v>88</v>
      </c>
      <c r="D3044" s="14">
        <v>1998</v>
      </c>
      <c r="E3044">
        <f t="shared" si="47"/>
        <v>881998</v>
      </c>
      <c r="F3044" s="41">
        <f>IFERROR(VLOOKUP(E3044,Heritage!$E$3:$H$4601,4,FALSE),"")</f>
        <v>0.3</v>
      </c>
      <c r="G3044" s="41">
        <f>IFERROR(VLOOKUP(E3044,'PRS até 2014'!$E$4:$L$6307,8,FALSE),"")</f>
        <v>0.63888888888888884</v>
      </c>
      <c r="H3044" s="41">
        <f>IFERROR(VLOOKUP(E3044,'Global Insight'!$E$2:$F$4102,2,FALSE),"")</f>
        <v>0.375</v>
      </c>
      <c r="I3044">
        <f>IFERROR(VLOOKUP(E3044,EIU!$E$2:$H$3662,4,FALSE),"")</f>
        <v>0.125</v>
      </c>
    </row>
    <row r="3045" spans="1:9" x14ac:dyDescent="0.25">
      <c r="A3045" s="12" t="s">
        <v>156</v>
      </c>
      <c r="B3045" s="13" t="s">
        <v>157</v>
      </c>
      <c r="C3045" s="14">
        <v>89</v>
      </c>
      <c r="D3045" s="14">
        <v>1998</v>
      </c>
      <c r="E3045">
        <f t="shared" si="47"/>
        <v>891998</v>
      </c>
      <c r="F3045" s="41">
        <f>IFERROR(VLOOKUP(E3045,Heritage!$E$3:$H$4601,4,FALSE),"")</f>
        <v>0.5</v>
      </c>
      <c r="G3045" s="41">
        <f>IFERROR(VLOOKUP(E3045,'PRS até 2014'!$E$4:$L$6307,8,FALSE),"")</f>
        <v>0.41666666666666669</v>
      </c>
      <c r="H3045" s="41">
        <f>IFERROR(VLOOKUP(E3045,'Global Insight'!$E$2:$F$4102,2,FALSE),"")</f>
        <v>0.375</v>
      </c>
      <c r="I3045">
        <f>IFERROR(VLOOKUP(E3045,EIU!$E$2:$H$3662,4,FALSE),"")</f>
        <v>0.1</v>
      </c>
    </row>
    <row r="3046" spans="1:9" x14ac:dyDescent="0.25">
      <c r="A3046" s="12" t="s">
        <v>356</v>
      </c>
      <c r="B3046" s="13" t="s">
        <v>381</v>
      </c>
      <c r="C3046" s="14">
        <v>90</v>
      </c>
      <c r="D3046" s="14">
        <v>1998</v>
      </c>
      <c r="E3046">
        <f t="shared" si="47"/>
        <v>901998</v>
      </c>
      <c r="F3046" s="41" t="str">
        <f>IFERROR(VLOOKUP(E3046,Heritage!$E$3:$H$4601,4,FALSE),"")</f>
        <v/>
      </c>
      <c r="G3046" s="41" t="str">
        <f>IFERROR(VLOOKUP(E3046,'PRS até 2014'!$E$4:$L$6307,8,FALSE),"")</f>
        <v xml:space="preserve"> </v>
      </c>
      <c r="H3046" s="41" t="str">
        <f>IFERROR(VLOOKUP(E3046,'Global Insight'!$E$2:$F$4102,2,FALSE),"")</f>
        <v/>
      </c>
      <c r="I3046" t="str">
        <f>IFERROR(VLOOKUP(E3046,EIU!$E$2:$H$3662,4,FALSE),"")</f>
        <v/>
      </c>
    </row>
    <row r="3047" spans="1:9" x14ac:dyDescent="0.25">
      <c r="A3047" s="12" t="s">
        <v>357</v>
      </c>
      <c r="B3047" s="13" t="s">
        <v>243</v>
      </c>
      <c r="C3047" s="14">
        <v>91</v>
      </c>
      <c r="D3047" s="14">
        <v>1998</v>
      </c>
      <c r="E3047">
        <f t="shared" si="47"/>
        <v>911998</v>
      </c>
      <c r="F3047" s="41">
        <f>IFERROR(VLOOKUP(E3047,Heritage!$E$3:$H$4601,4,FALSE),"")</f>
        <v>0.1</v>
      </c>
      <c r="G3047" s="41">
        <f>IFERROR(VLOOKUP(E3047,'PRS até 2014'!$E$4:$L$6307,8,FALSE),"")</f>
        <v>0.58333333333333326</v>
      </c>
      <c r="H3047" s="41">
        <f>IFERROR(VLOOKUP(E3047,'Global Insight'!$E$2:$F$4102,2,FALSE),"")</f>
        <v>0.4375</v>
      </c>
      <c r="I3047" t="str">
        <f>IFERROR(VLOOKUP(E3047,EIU!$E$2:$H$3662,4,FALSE),"")</f>
        <v/>
      </c>
    </row>
    <row r="3048" spans="1:9" x14ac:dyDescent="0.25">
      <c r="A3048" s="12" t="s">
        <v>358</v>
      </c>
      <c r="B3048" s="13" t="s">
        <v>162</v>
      </c>
      <c r="C3048" s="14">
        <v>92</v>
      </c>
      <c r="D3048" s="14">
        <v>1998</v>
      </c>
      <c r="E3048">
        <f t="shared" si="47"/>
        <v>921998</v>
      </c>
      <c r="F3048" s="41">
        <f>IFERROR(VLOOKUP(E3048,Heritage!$E$3:$H$4601,4,FALSE),"")</f>
        <v>0.9</v>
      </c>
      <c r="G3048" s="41">
        <f>IFERROR(VLOOKUP(E3048,'PRS até 2014'!$E$4:$L$6307,8,FALSE),"")</f>
        <v>0.61111111111111105</v>
      </c>
      <c r="H3048" s="41">
        <f>IFERROR(VLOOKUP(E3048,'Global Insight'!$E$2:$F$4102,2,FALSE),"")</f>
        <v>0.75</v>
      </c>
      <c r="I3048">
        <f>IFERROR(VLOOKUP(E3048,EIU!$E$2:$H$3662,4,FALSE),"")</f>
        <v>0.7</v>
      </c>
    </row>
    <row r="3049" spans="1:9" x14ac:dyDescent="0.25">
      <c r="A3049" s="12" t="s">
        <v>324</v>
      </c>
      <c r="B3049" s="13" t="s">
        <v>382</v>
      </c>
      <c r="C3049" s="14">
        <v>93</v>
      </c>
      <c r="D3049" s="14">
        <v>1998</v>
      </c>
      <c r="E3049">
        <f t="shared" si="47"/>
        <v>931998</v>
      </c>
      <c r="F3049" s="41" t="str">
        <f>IFERROR(VLOOKUP(E3049,Heritage!$E$3:$H$4601,4,FALSE),"")</f>
        <v/>
      </c>
      <c r="G3049" s="41" t="str">
        <f>IFERROR(VLOOKUP(E3049,'PRS até 2014'!$E$4:$L$6307,8,FALSE),"")</f>
        <v xml:space="preserve"> </v>
      </c>
      <c r="H3049" s="41" t="str">
        <f>IFERROR(VLOOKUP(E3049,'Global Insight'!$E$2:$F$4102,2,FALSE),"")</f>
        <v/>
      </c>
      <c r="I3049" t="str">
        <f>IFERROR(VLOOKUP(E3049,EIU!$E$2:$H$3662,4,FALSE),"")</f>
        <v/>
      </c>
    </row>
    <row r="3050" spans="1:9" x14ac:dyDescent="0.25">
      <c r="A3050" s="12" t="s">
        <v>163</v>
      </c>
      <c r="B3050" s="13" t="s">
        <v>164</v>
      </c>
      <c r="C3050" s="14">
        <v>94</v>
      </c>
      <c r="D3050" s="14">
        <v>1998</v>
      </c>
      <c r="E3050">
        <f t="shared" si="47"/>
        <v>941998</v>
      </c>
      <c r="F3050" s="41">
        <f>IFERROR(VLOOKUP(E3050,Heritage!$E$3:$H$4601,4,FALSE),"")</f>
        <v>0.9</v>
      </c>
      <c r="G3050" s="41">
        <f>IFERROR(VLOOKUP(E3050,'PRS até 2014'!$E$4:$L$6307,8,FALSE),"")</f>
        <v>0.55555555555555558</v>
      </c>
      <c r="H3050" s="41">
        <f>IFERROR(VLOOKUP(E3050,'Global Insight'!$E$2:$F$4102,2,FALSE),"")</f>
        <v>0.75</v>
      </c>
      <c r="I3050">
        <f>IFERROR(VLOOKUP(E3050,EIU!$E$2:$H$3662,4,FALSE),"")</f>
        <v>0.55000000000000004</v>
      </c>
    </row>
    <row r="3051" spans="1:9" x14ac:dyDescent="0.25">
      <c r="A3051" s="12" t="s">
        <v>158</v>
      </c>
      <c r="B3051" s="13" t="s">
        <v>159</v>
      </c>
      <c r="C3051" s="14">
        <v>95</v>
      </c>
      <c r="D3051" s="14">
        <v>1998</v>
      </c>
      <c r="E3051">
        <f t="shared" si="47"/>
        <v>951998</v>
      </c>
      <c r="F3051" s="41">
        <f>IFERROR(VLOOKUP(E3051,Heritage!$E$3:$H$4601,4,FALSE),"")</f>
        <v>0.3</v>
      </c>
      <c r="G3051" s="41" t="str">
        <f>IFERROR(VLOOKUP(E3051,'PRS até 2014'!$E$4:$L$6307,8,FALSE),"")</f>
        <v xml:space="preserve"> </v>
      </c>
      <c r="H3051" s="41" t="str">
        <f>IFERROR(VLOOKUP(E3051,'Global Insight'!$E$2:$F$4102,2,FALSE),"")</f>
        <v/>
      </c>
      <c r="I3051" t="str">
        <f>IFERROR(VLOOKUP(E3051,EIU!$E$2:$H$3662,4,FALSE),"")</f>
        <v/>
      </c>
    </row>
    <row r="3052" spans="1:9" x14ac:dyDescent="0.25">
      <c r="A3052" s="12" t="s">
        <v>165</v>
      </c>
      <c r="B3052" s="13" t="s">
        <v>166</v>
      </c>
      <c r="C3052" s="14">
        <v>96</v>
      </c>
      <c r="D3052" s="14">
        <v>1998</v>
      </c>
      <c r="E3052">
        <f t="shared" si="47"/>
        <v>961998</v>
      </c>
      <c r="F3052" s="41">
        <f>IFERROR(VLOOKUP(E3052,Heritage!$E$3:$H$4601,4,FALSE),"")</f>
        <v>0.1</v>
      </c>
      <c r="G3052" s="41" t="str">
        <f>IFERROR(VLOOKUP(E3052,'PRS até 2014'!$E$4:$L$6307,8,FALSE),"")</f>
        <v xml:space="preserve"> </v>
      </c>
      <c r="H3052" s="41">
        <f>IFERROR(VLOOKUP(E3052,'Global Insight'!$E$2:$F$4102,2,FALSE),"")</f>
        <v>0.5</v>
      </c>
      <c r="I3052" t="str">
        <f>IFERROR(VLOOKUP(E3052,EIU!$E$2:$H$3662,4,FALSE),"")</f>
        <v/>
      </c>
    </row>
    <row r="3053" spans="1:9" x14ac:dyDescent="0.25">
      <c r="A3053" s="12" t="s">
        <v>181</v>
      </c>
      <c r="B3053" s="13" t="s">
        <v>182</v>
      </c>
      <c r="C3053" s="14">
        <v>97</v>
      </c>
      <c r="D3053" s="14">
        <v>1998</v>
      </c>
      <c r="E3053">
        <f t="shared" si="47"/>
        <v>971998</v>
      </c>
      <c r="F3053" s="41">
        <f>IFERROR(VLOOKUP(E3053,Heritage!$E$3:$H$4601,4,FALSE),"")</f>
        <v>0.5</v>
      </c>
      <c r="G3053" s="41">
        <f>IFERROR(VLOOKUP(E3053,'PRS até 2014'!$E$4:$L$6307,8,FALSE),"")</f>
        <v>0.58333333333333326</v>
      </c>
      <c r="H3053" s="41">
        <f>IFERROR(VLOOKUP(E3053,'Global Insight'!$E$2:$F$4102,2,FALSE),"")</f>
        <v>0.625</v>
      </c>
      <c r="I3053">
        <f>IFERROR(VLOOKUP(E3053,EIU!$E$2:$H$3662,4,FALSE),"")</f>
        <v>0.45</v>
      </c>
    </row>
    <row r="3054" spans="1:9" x14ac:dyDescent="0.25">
      <c r="A3054" s="12" t="s">
        <v>167</v>
      </c>
      <c r="B3054" s="13" t="s">
        <v>168</v>
      </c>
      <c r="C3054" s="14">
        <v>98</v>
      </c>
      <c r="D3054" s="14">
        <v>1998</v>
      </c>
      <c r="E3054">
        <f t="shared" si="47"/>
        <v>981998</v>
      </c>
      <c r="F3054" s="41">
        <f>IFERROR(VLOOKUP(E3054,Heritage!$E$3:$H$4601,4,FALSE),"")</f>
        <v>0.5</v>
      </c>
      <c r="G3054" s="41">
        <f>IFERROR(VLOOKUP(E3054,'PRS até 2014'!$E$4:$L$6307,8,FALSE),"")</f>
        <v>0.44444444444444442</v>
      </c>
      <c r="H3054" s="41">
        <f>IFERROR(VLOOKUP(E3054,'Global Insight'!$E$2:$F$4102,2,FALSE),"")</f>
        <v>0.5625</v>
      </c>
      <c r="I3054">
        <f>IFERROR(VLOOKUP(E3054,EIU!$E$2:$H$3662,4,FALSE),"")</f>
        <v>0.3</v>
      </c>
    </row>
    <row r="3055" spans="1:9" x14ac:dyDescent="0.25">
      <c r="A3055" s="12" t="s">
        <v>175</v>
      </c>
      <c r="B3055" s="13" t="s">
        <v>176</v>
      </c>
      <c r="C3055" s="14">
        <v>99</v>
      </c>
      <c r="D3055" s="14">
        <v>1998</v>
      </c>
      <c r="E3055">
        <f t="shared" si="47"/>
        <v>991998</v>
      </c>
      <c r="F3055" s="41">
        <f>IFERROR(VLOOKUP(E3055,Heritage!$E$3:$H$4601,4,FALSE),"")</f>
        <v>0.5</v>
      </c>
      <c r="G3055" s="41" t="str">
        <f>IFERROR(VLOOKUP(E3055,'PRS até 2014'!$E$4:$L$6307,8,FALSE),"")</f>
        <v xml:space="preserve"> </v>
      </c>
      <c r="H3055" s="41">
        <f>IFERROR(VLOOKUP(E3055,'Global Insight'!$E$2:$F$4102,2,FALSE),"")</f>
        <v>0.625</v>
      </c>
      <c r="I3055" t="str">
        <f>IFERROR(VLOOKUP(E3055,EIU!$E$2:$H$3662,4,FALSE),"")</f>
        <v/>
      </c>
    </row>
    <row r="3056" spans="1:9" x14ac:dyDescent="0.25">
      <c r="A3056" s="12" t="s">
        <v>169</v>
      </c>
      <c r="B3056" s="13" t="s">
        <v>170</v>
      </c>
      <c r="C3056" s="14">
        <v>100</v>
      </c>
      <c r="D3056" s="14">
        <v>1998</v>
      </c>
      <c r="E3056">
        <f t="shared" si="47"/>
        <v>1001998</v>
      </c>
      <c r="F3056" s="41" t="str">
        <f>IFERROR(VLOOKUP(E3056,Heritage!$E$3:$H$4601,4,FALSE),"")</f>
        <v/>
      </c>
      <c r="G3056" s="41">
        <f>IFERROR(VLOOKUP(E3056,'PRS até 2014'!$E$4:$L$6307,8,FALSE),"")</f>
        <v>0.24999999999999997</v>
      </c>
      <c r="H3056" s="41">
        <f>IFERROR(VLOOKUP(E3056,'Global Insight'!$E$2:$F$4102,2,FALSE),"")</f>
        <v>0.125</v>
      </c>
      <c r="I3056" t="str">
        <f>IFERROR(VLOOKUP(E3056,EIU!$E$2:$H$3662,4,FALSE),"")</f>
        <v/>
      </c>
    </row>
    <row r="3057" spans="1:9" x14ac:dyDescent="0.25">
      <c r="A3057" s="12" t="s">
        <v>171</v>
      </c>
      <c r="B3057" s="13" t="s">
        <v>172</v>
      </c>
      <c r="C3057" s="14">
        <v>101</v>
      </c>
      <c r="D3057" s="14">
        <v>1998</v>
      </c>
      <c r="E3057">
        <f t="shared" si="47"/>
        <v>1011998</v>
      </c>
      <c r="F3057" s="41">
        <f>IFERROR(VLOOKUP(E3057,Heritage!$E$3:$H$4601,4,FALSE),"")</f>
        <v>0.1</v>
      </c>
      <c r="G3057" s="41">
        <f>IFERROR(VLOOKUP(E3057,'PRS até 2014'!$E$4:$L$6307,8,FALSE),"")</f>
        <v>0.58333333333333326</v>
      </c>
      <c r="H3057" s="41">
        <f>IFERROR(VLOOKUP(E3057,'Global Insight'!$E$2:$F$4102,2,FALSE),"")</f>
        <v>0.5625</v>
      </c>
      <c r="I3057">
        <f>IFERROR(VLOOKUP(E3057,EIU!$E$2:$H$3662,4,FALSE),"")</f>
        <v>0.1</v>
      </c>
    </row>
    <row r="3058" spans="1:9" x14ac:dyDescent="0.25">
      <c r="A3058" s="12" t="s">
        <v>359</v>
      </c>
      <c r="B3058" s="13" t="s">
        <v>383</v>
      </c>
      <c r="C3058" s="14">
        <v>102</v>
      </c>
      <c r="D3058" s="14">
        <v>1998</v>
      </c>
      <c r="E3058">
        <f t="shared" si="47"/>
        <v>1021998</v>
      </c>
      <c r="F3058" s="41" t="str">
        <f>IFERROR(VLOOKUP(E3058,Heritage!$E$3:$H$4601,4,FALSE),"")</f>
        <v/>
      </c>
      <c r="G3058" s="41" t="str">
        <f>IFERROR(VLOOKUP(E3058,'PRS até 2014'!$E$4:$L$6307,8,FALSE),"")</f>
        <v xml:space="preserve"> </v>
      </c>
      <c r="H3058" s="41">
        <f>IFERROR(VLOOKUP(E3058,'Global Insight'!$E$2:$F$4102,2,FALSE),"")</f>
        <v>0.9375</v>
      </c>
      <c r="I3058" t="str">
        <f>IFERROR(VLOOKUP(E3058,EIU!$E$2:$H$3662,4,FALSE),"")</f>
        <v/>
      </c>
    </row>
    <row r="3059" spans="1:9" x14ac:dyDescent="0.25">
      <c r="A3059" s="12" t="s">
        <v>177</v>
      </c>
      <c r="B3059" s="13" t="s">
        <v>178</v>
      </c>
      <c r="C3059" s="14">
        <v>103</v>
      </c>
      <c r="D3059" s="14">
        <v>1998</v>
      </c>
      <c r="E3059">
        <f t="shared" si="47"/>
        <v>1031998</v>
      </c>
      <c r="F3059" s="41">
        <f>IFERROR(VLOOKUP(E3059,Heritage!$E$3:$H$4601,4,FALSE),"")</f>
        <v>0.5</v>
      </c>
      <c r="G3059" s="41">
        <f>IFERROR(VLOOKUP(E3059,'PRS até 2014'!$E$4:$L$6307,8,FALSE),"")</f>
        <v>0.58333333333333326</v>
      </c>
      <c r="H3059" s="41">
        <f>IFERROR(VLOOKUP(E3059,'Global Insight'!$E$2:$F$4102,2,FALSE),"")</f>
        <v>0.75</v>
      </c>
      <c r="I3059">
        <f>IFERROR(VLOOKUP(E3059,EIU!$E$2:$H$3662,4,FALSE),"")</f>
        <v>0.47499999999999998</v>
      </c>
    </row>
    <row r="3060" spans="1:9" x14ac:dyDescent="0.25">
      <c r="A3060" s="12" t="s">
        <v>179</v>
      </c>
      <c r="B3060" s="13" t="s">
        <v>180</v>
      </c>
      <c r="C3060" s="14">
        <v>104</v>
      </c>
      <c r="D3060" s="14">
        <v>1998</v>
      </c>
      <c r="E3060">
        <f t="shared" si="47"/>
        <v>1041998</v>
      </c>
      <c r="F3060" s="41">
        <f>IFERROR(VLOOKUP(E3060,Heritage!$E$3:$H$4601,4,FALSE),"")</f>
        <v>0.9</v>
      </c>
      <c r="G3060" s="41">
        <f>IFERROR(VLOOKUP(E3060,'PRS até 2014'!$E$4:$L$6307,8,FALSE),"")</f>
        <v>0.86111111111111105</v>
      </c>
      <c r="H3060" s="41">
        <f>IFERROR(VLOOKUP(E3060,'Global Insight'!$E$2:$F$4102,2,FALSE),"")</f>
        <v>1</v>
      </c>
      <c r="I3060" t="str">
        <f>IFERROR(VLOOKUP(E3060,EIU!$E$2:$H$3662,4,FALSE),"")</f>
        <v/>
      </c>
    </row>
    <row r="3061" spans="1:9" x14ac:dyDescent="0.25">
      <c r="A3061" s="12" t="s">
        <v>193</v>
      </c>
      <c r="B3061" s="13" t="s">
        <v>194</v>
      </c>
      <c r="C3061" s="14">
        <v>105</v>
      </c>
      <c r="D3061" s="14">
        <v>1998</v>
      </c>
      <c r="E3061">
        <f t="shared" si="47"/>
        <v>1051998</v>
      </c>
      <c r="F3061" s="41" t="str">
        <f>IFERROR(VLOOKUP(E3061,Heritage!$E$3:$H$4601,4,FALSE),"")</f>
        <v/>
      </c>
      <c r="G3061" s="41" t="str">
        <f>IFERROR(VLOOKUP(E3061,'PRS até 2014'!$E$4:$L$6307,8,FALSE),"")</f>
        <v xml:space="preserve"> </v>
      </c>
      <c r="H3061" s="41">
        <f>IFERROR(VLOOKUP(E3061,'Global Insight'!$E$2:$F$4102,2,FALSE),"")</f>
        <v>0.375</v>
      </c>
      <c r="I3061">
        <f>IFERROR(VLOOKUP(E3061,EIU!$E$2:$H$3662,4,FALSE),"")</f>
        <v>0.32500000000000001</v>
      </c>
    </row>
    <row r="3062" spans="1:9" x14ac:dyDescent="0.25">
      <c r="A3062" s="12" t="s">
        <v>187</v>
      </c>
      <c r="B3062" s="13" t="s">
        <v>188</v>
      </c>
      <c r="C3062" s="14">
        <v>106</v>
      </c>
      <c r="D3062" s="14">
        <v>1998</v>
      </c>
      <c r="E3062">
        <f t="shared" ref="E3062:E3125" si="48">C3062*10000+D3062</f>
        <v>1061998</v>
      </c>
      <c r="F3062" s="41">
        <f>IFERROR(VLOOKUP(E3062,Heritage!$E$3:$H$4601,4,FALSE),"")</f>
        <v>0.5</v>
      </c>
      <c r="G3062" s="41">
        <f>IFERROR(VLOOKUP(E3062,'PRS até 2014'!$E$4:$L$6307,8,FALSE),"")</f>
        <v>0.58333333333333326</v>
      </c>
      <c r="H3062" s="41">
        <f>IFERROR(VLOOKUP(E3062,'Global Insight'!$E$2:$F$4102,2,FALSE),"")</f>
        <v>0.5</v>
      </c>
      <c r="I3062" t="str">
        <f>IFERROR(VLOOKUP(E3062,EIU!$E$2:$H$3662,4,FALSE),"")</f>
        <v/>
      </c>
    </row>
    <row r="3063" spans="1:9" x14ac:dyDescent="0.25">
      <c r="A3063" s="12" t="s">
        <v>209</v>
      </c>
      <c r="B3063" s="13" t="s">
        <v>210</v>
      </c>
      <c r="C3063" s="14">
        <v>107</v>
      </c>
      <c r="D3063" s="14">
        <v>1998</v>
      </c>
      <c r="E3063">
        <f t="shared" si="48"/>
        <v>1071998</v>
      </c>
      <c r="F3063" s="41">
        <f>IFERROR(VLOOKUP(E3063,Heritage!$E$3:$H$4601,4,FALSE),"")</f>
        <v>0.5</v>
      </c>
      <c r="G3063" s="41">
        <f>IFERROR(VLOOKUP(E3063,'PRS até 2014'!$E$4:$L$6307,8,FALSE),"")</f>
        <v>0.66666666666666663</v>
      </c>
      <c r="H3063" s="41">
        <f>IFERROR(VLOOKUP(E3063,'Global Insight'!$E$2:$F$4102,2,FALSE),"")</f>
        <v>0.5</v>
      </c>
      <c r="I3063">
        <f>IFERROR(VLOOKUP(E3063,EIU!$E$2:$H$3662,4,FALSE),"")</f>
        <v>0.27500000000000002</v>
      </c>
    </row>
    <row r="3064" spans="1:9" x14ac:dyDescent="0.25">
      <c r="A3064" s="12" t="s">
        <v>211</v>
      </c>
      <c r="B3064" s="13" t="s">
        <v>212</v>
      </c>
      <c r="C3064" s="14">
        <v>108</v>
      </c>
      <c r="D3064" s="14">
        <v>1998</v>
      </c>
      <c r="E3064">
        <f t="shared" si="48"/>
        <v>1081998</v>
      </c>
      <c r="F3064" s="41">
        <f>IFERROR(VLOOKUP(E3064,Heritage!$E$3:$H$4601,4,FALSE),"")</f>
        <v>0.7</v>
      </c>
      <c r="G3064" s="41">
        <f>IFERROR(VLOOKUP(E3064,'PRS até 2014'!$E$4:$L$6307,8,FALSE),"")</f>
        <v>0.55555555555555547</v>
      </c>
      <c r="H3064" s="41">
        <f>IFERROR(VLOOKUP(E3064,'Global Insight'!$E$2:$F$4102,2,FALSE),"")</f>
        <v>0.6875</v>
      </c>
      <c r="I3064">
        <f>IFERROR(VLOOKUP(E3064,EIU!$E$2:$H$3662,4,FALSE),"")</f>
        <v>0.45</v>
      </c>
    </row>
    <row r="3065" spans="1:9" x14ac:dyDescent="0.25">
      <c r="A3065" s="12" t="s">
        <v>189</v>
      </c>
      <c r="B3065" s="13" t="s">
        <v>190</v>
      </c>
      <c r="C3065" s="14">
        <v>109</v>
      </c>
      <c r="D3065" s="14">
        <v>1998</v>
      </c>
      <c r="E3065">
        <f t="shared" si="48"/>
        <v>1091998</v>
      </c>
      <c r="F3065" s="41" t="str">
        <f>IFERROR(VLOOKUP(E3065,Heritage!$E$3:$H$4601,4,FALSE),"")</f>
        <v/>
      </c>
      <c r="G3065" s="41" t="str">
        <f>IFERROR(VLOOKUP(E3065,'PRS até 2014'!$E$4:$L$6307,8,FALSE),"")</f>
        <v xml:space="preserve"> </v>
      </c>
      <c r="H3065" s="41">
        <f>IFERROR(VLOOKUP(E3065,'Global Insight'!$E$2:$F$4102,2,FALSE),"")</f>
        <v>0.75</v>
      </c>
      <c r="I3065" t="str">
        <f>IFERROR(VLOOKUP(E3065,EIU!$E$2:$H$3662,4,FALSE),"")</f>
        <v/>
      </c>
    </row>
    <row r="3066" spans="1:9" x14ac:dyDescent="0.25">
      <c r="A3066" s="12" t="s">
        <v>195</v>
      </c>
      <c r="B3066" s="13" t="s">
        <v>196</v>
      </c>
      <c r="C3066" s="14">
        <v>110</v>
      </c>
      <c r="D3066" s="14">
        <v>1998</v>
      </c>
      <c r="E3066">
        <f t="shared" si="48"/>
        <v>1101998</v>
      </c>
      <c r="F3066" s="41">
        <f>IFERROR(VLOOKUP(E3066,Heritage!$E$3:$H$4601,4,FALSE),"")</f>
        <v>0.5</v>
      </c>
      <c r="G3066" s="41">
        <f>IFERROR(VLOOKUP(E3066,'PRS até 2014'!$E$4:$L$6307,8,FALSE),"")</f>
        <v>0.49999999999999994</v>
      </c>
      <c r="H3066" s="41">
        <f>IFERROR(VLOOKUP(E3066,'Global Insight'!$E$2:$F$4102,2,FALSE),"")</f>
        <v>0.5</v>
      </c>
      <c r="I3066" t="str">
        <f>IFERROR(VLOOKUP(E3066,EIU!$E$2:$H$3662,4,FALSE),"")</f>
        <v/>
      </c>
    </row>
    <row r="3067" spans="1:9" x14ac:dyDescent="0.25">
      <c r="A3067" s="12" t="s">
        <v>197</v>
      </c>
      <c r="B3067" s="13" t="s">
        <v>198</v>
      </c>
      <c r="C3067" s="14">
        <v>111</v>
      </c>
      <c r="D3067" s="14">
        <v>1998</v>
      </c>
      <c r="E3067">
        <f t="shared" si="48"/>
        <v>1111998</v>
      </c>
      <c r="F3067" s="41">
        <f>IFERROR(VLOOKUP(E3067,Heritage!$E$3:$H$4601,4,FALSE),"")</f>
        <v>0.7</v>
      </c>
      <c r="G3067" s="41">
        <f>IFERROR(VLOOKUP(E3067,'PRS até 2014'!$E$4:$L$6307,8,FALSE),"")</f>
        <v>0.83333333333333337</v>
      </c>
      <c r="H3067" s="41">
        <f>IFERROR(VLOOKUP(E3067,'Global Insight'!$E$2:$F$4102,2,FALSE),"")</f>
        <v>0.875</v>
      </c>
      <c r="I3067" t="str">
        <f>IFERROR(VLOOKUP(E3067,EIU!$E$2:$H$3662,4,FALSE),"")</f>
        <v/>
      </c>
    </row>
    <row r="3068" spans="1:9" x14ac:dyDescent="0.25">
      <c r="A3068" s="12" t="s">
        <v>360</v>
      </c>
      <c r="B3068" s="13" t="s">
        <v>384</v>
      </c>
      <c r="C3068" s="14">
        <v>112</v>
      </c>
      <c r="D3068" s="14">
        <v>1998</v>
      </c>
      <c r="E3068">
        <f t="shared" si="48"/>
        <v>1121998</v>
      </c>
      <c r="F3068" s="41" t="str">
        <f>IFERROR(VLOOKUP(E3068,Heritage!$E$3:$H$4601,4,FALSE),"")</f>
        <v/>
      </c>
      <c r="G3068" s="41" t="str">
        <f>IFERROR(VLOOKUP(E3068,'PRS até 2014'!$E$4:$L$6307,8,FALSE),"")</f>
        <v xml:space="preserve"> </v>
      </c>
      <c r="H3068" s="41" t="str">
        <f>IFERROR(VLOOKUP(E3068,'Global Insight'!$E$2:$F$4102,2,FALSE),"")</f>
        <v/>
      </c>
      <c r="I3068" t="str">
        <f>IFERROR(VLOOKUP(E3068,EIU!$E$2:$H$3662,4,FALSE),"")</f>
        <v/>
      </c>
    </row>
    <row r="3069" spans="1:9" x14ac:dyDescent="0.25">
      <c r="A3069" s="12" t="s">
        <v>205</v>
      </c>
      <c r="B3069" s="13" t="s">
        <v>206</v>
      </c>
      <c r="C3069" s="14">
        <v>113</v>
      </c>
      <c r="D3069" s="14">
        <v>1998</v>
      </c>
      <c r="E3069">
        <f t="shared" si="48"/>
        <v>1131998</v>
      </c>
      <c r="F3069" s="41">
        <f>IFERROR(VLOOKUP(E3069,Heritage!$E$3:$H$4601,4,FALSE),"")</f>
        <v>0.3</v>
      </c>
      <c r="G3069" s="41" t="str">
        <f>IFERROR(VLOOKUP(E3069,'PRS até 2014'!$E$4:$L$6307,8,FALSE),"")</f>
        <v xml:space="preserve"> </v>
      </c>
      <c r="H3069" s="41">
        <f>IFERROR(VLOOKUP(E3069,'Global Insight'!$E$2:$F$4102,2,FALSE),"")</f>
        <v>0.5625</v>
      </c>
      <c r="I3069" t="str">
        <f>IFERROR(VLOOKUP(E3069,EIU!$E$2:$H$3662,4,FALSE),"")</f>
        <v/>
      </c>
    </row>
    <row r="3070" spans="1:9" x14ac:dyDescent="0.25">
      <c r="A3070" s="12" t="s">
        <v>207</v>
      </c>
      <c r="B3070" s="13" t="s">
        <v>208</v>
      </c>
      <c r="C3070" s="14">
        <v>114</v>
      </c>
      <c r="D3070" s="14">
        <v>1998</v>
      </c>
      <c r="E3070">
        <f t="shared" si="48"/>
        <v>1141998</v>
      </c>
      <c r="F3070" s="41">
        <f>IFERROR(VLOOKUP(E3070,Heritage!$E$3:$H$4601,4,FALSE),"")</f>
        <v>0.7</v>
      </c>
      <c r="G3070" s="41" t="str">
        <f>IFERROR(VLOOKUP(E3070,'PRS até 2014'!$E$4:$L$6307,8,FALSE),"")</f>
        <v xml:space="preserve"> </v>
      </c>
      <c r="H3070" s="41" t="str">
        <f>IFERROR(VLOOKUP(E3070,'Global Insight'!$E$2:$F$4102,2,FALSE),"")</f>
        <v/>
      </c>
      <c r="I3070">
        <f>IFERROR(VLOOKUP(E3070,EIU!$E$2:$H$3662,4,FALSE),"")</f>
        <v>0.7</v>
      </c>
    </row>
    <row r="3071" spans="1:9" x14ac:dyDescent="0.25">
      <c r="A3071" s="12" t="s">
        <v>191</v>
      </c>
      <c r="B3071" s="13" t="s">
        <v>192</v>
      </c>
      <c r="C3071" s="14">
        <v>115</v>
      </c>
      <c r="D3071" s="14">
        <v>1998</v>
      </c>
      <c r="E3071">
        <f t="shared" si="48"/>
        <v>1151998</v>
      </c>
      <c r="F3071" s="41">
        <f>IFERROR(VLOOKUP(E3071,Heritage!$E$3:$H$4601,4,FALSE),"")</f>
        <v>0.5</v>
      </c>
      <c r="G3071" s="41">
        <f>IFERROR(VLOOKUP(E3071,'PRS até 2014'!$E$4:$L$6307,8,FALSE),"")</f>
        <v>0.52777777777777779</v>
      </c>
      <c r="H3071" s="41">
        <f>IFERROR(VLOOKUP(E3071,'Global Insight'!$E$2:$F$4102,2,FALSE),"")</f>
        <v>0.375</v>
      </c>
      <c r="I3071">
        <f>IFERROR(VLOOKUP(E3071,EIU!$E$2:$H$3662,4,FALSE),"")</f>
        <v>0.375</v>
      </c>
    </row>
    <row r="3072" spans="1:9" x14ac:dyDescent="0.25">
      <c r="A3072" s="12" t="s">
        <v>361</v>
      </c>
      <c r="B3072" s="13" t="s">
        <v>385</v>
      </c>
      <c r="C3072" s="14">
        <v>116</v>
      </c>
      <c r="D3072" s="14">
        <v>1998</v>
      </c>
      <c r="E3072">
        <f t="shared" si="48"/>
        <v>1161998</v>
      </c>
      <c r="F3072" s="41" t="str">
        <f>IFERROR(VLOOKUP(E3072,Heritage!$E$3:$H$4601,4,FALSE),"")</f>
        <v/>
      </c>
      <c r="G3072" s="41" t="str">
        <f>IFERROR(VLOOKUP(E3072,'PRS até 2014'!$E$4:$L$6307,8,FALSE),"")</f>
        <v xml:space="preserve"> </v>
      </c>
      <c r="H3072" s="41" t="str">
        <f>IFERROR(VLOOKUP(E3072,'Global Insight'!$E$2:$F$4102,2,FALSE),"")</f>
        <v/>
      </c>
      <c r="I3072" t="str">
        <f>IFERROR(VLOOKUP(E3072,EIU!$E$2:$H$3662,4,FALSE),"")</f>
        <v/>
      </c>
    </row>
    <row r="3073" spans="1:9" x14ac:dyDescent="0.25">
      <c r="A3073" s="12" t="s">
        <v>185</v>
      </c>
      <c r="B3073" s="13" t="s">
        <v>186</v>
      </c>
      <c r="C3073" s="14">
        <v>117</v>
      </c>
      <c r="D3073" s="14">
        <v>1998</v>
      </c>
      <c r="E3073">
        <f t="shared" si="48"/>
        <v>1171998</v>
      </c>
      <c r="F3073" s="41">
        <f>IFERROR(VLOOKUP(E3073,Heritage!$E$3:$H$4601,4,FALSE),"")</f>
        <v>0.5</v>
      </c>
      <c r="G3073" s="41">
        <f>IFERROR(VLOOKUP(E3073,'PRS até 2014'!$E$4:$L$6307,8,FALSE),"")</f>
        <v>0.52777777777777779</v>
      </c>
      <c r="H3073" s="41">
        <f>IFERROR(VLOOKUP(E3073,'Global Insight'!$E$2:$F$4102,2,FALSE),"")</f>
        <v>0.375</v>
      </c>
      <c r="I3073">
        <f>IFERROR(VLOOKUP(E3073,EIU!$E$2:$H$3662,4,FALSE),"")</f>
        <v>0.47499999999999998</v>
      </c>
    </row>
    <row r="3074" spans="1:9" x14ac:dyDescent="0.25">
      <c r="A3074" s="12" t="s">
        <v>362</v>
      </c>
      <c r="B3074" s="13" t="s">
        <v>386</v>
      </c>
      <c r="C3074" s="14">
        <v>118</v>
      </c>
      <c r="D3074" s="14">
        <v>1998</v>
      </c>
      <c r="E3074">
        <f t="shared" si="48"/>
        <v>1181998</v>
      </c>
      <c r="F3074" s="41" t="str">
        <f>IFERROR(VLOOKUP(E3074,Heritage!$E$3:$H$4601,4,FALSE),"")</f>
        <v/>
      </c>
      <c r="G3074" s="41" t="str">
        <f>IFERROR(VLOOKUP(E3074,'PRS até 2014'!$E$4:$L$6307,8,FALSE),"")</f>
        <v/>
      </c>
      <c r="H3074" s="41" t="str">
        <f>IFERROR(VLOOKUP(E3074,'Global Insight'!$E$2:$F$4102,2,FALSE),"")</f>
        <v/>
      </c>
      <c r="I3074" t="str">
        <f>IFERROR(VLOOKUP(E3074,EIU!$E$2:$H$3662,4,FALSE),"")</f>
        <v/>
      </c>
    </row>
    <row r="3075" spans="1:9" x14ac:dyDescent="0.25">
      <c r="A3075" s="12" t="s">
        <v>201</v>
      </c>
      <c r="B3075" s="13" t="s">
        <v>202</v>
      </c>
      <c r="C3075" s="14">
        <v>119</v>
      </c>
      <c r="D3075" s="14">
        <v>1998</v>
      </c>
      <c r="E3075">
        <f t="shared" si="48"/>
        <v>1191998</v>
      </c>
      <c r="F3075" s="41">
        <f>IFERROR(VLOOKUP(E3075,Heritage!$E$3:$H$4601,4,FALSE),"")</f>
        <v>0.5</v>
      </c>
      <c r="G3075" s="41">
        <f>IFERROR(VLOOKUP(E3075,'PRS até 2014'!$E$4:$L$6307,8,FALSE),"")</f>
        <v>0.63888888888888884</v>
      </c>
      <c r="H3075" s="41">
        <f>IFERROR(VLOOKUP(E3075,'Global Insight'!$E$2:$F$4102,2,FALSE),"")</f>
        <v>0.5625</v>
      </c>
      <c r="I3075" t="str">
        <f>IFERROR(VLOOKUP(E3075,EIU!$E$2:$H$3662,4,FALSE),"")</f>
        <v/>
      </c>
    </row>
    <row r="3076" spans="1:9" x14ac:dyDescent="0.25">
      <c r="A3076" s="12" t="s">
        <v>200</v>
      </c>
      <c r="B3076" s="13" t="s">
        <v>387</v>
      </c>
      <c r="C3076" s="14">
        <v>120</v>
      </c>
      <c r="D3076" s="14">
        <v>1998</v>
      </c>
      <c r="E3076">
        <f t="shared" si="48"/>
        <v>1201998</v>
      </c>
      <c r="F3076" s="41" t="str">
        <f>IFERROR(VLOOKUP(E3076,Heritage!$E$3:$H$4601,4,FALSE),"")</f>
        <v/>
      </c>
      <c r="G3076" s="41" t="str">
        <f>IFERROR(VLOOKUP(E3076,'PRS até 2014'!$E$4:$L$6307,8,FALSE),"")</f>
        <v xml:space="preserve"> </v>
      </c>
      <c r="H3076" s="41" t="str">
        <f>IFERROR(VLOOKUP(E3076,'Global Insight'!$E$2:$F$4102,2,FALSE),"")</f>
        <v/>
      </c>
      <c r="I3076" t="str">
        <f>IFERROR(VLOOKUP(E3076,EIU!$E$2:$H$3662,4,FALSE),"")</f>
        <v/>
      </c>
    </row>
    <row r="3077" spans="1:9" x14ac:dyDescent="0.25">
      <c r="A3077" s="12" t="s">
        <v>183</v>
      </c>
      <c r="B3077" s="13" t="s">
        <v>184</v>
      </c>
      <c r="C3077" s="14">
        <v>121</v>
      </c>
      <c r="D3077" s="14">
        <v>1998</v>
      </c>
      <c r="E3077">
        <f t="shared" si="48"/>
        <v>1211998</v>
      </c>
      <c r="F3077" s="41">
        <f>IFERROR(VLOOKUP(E3077,Heritage!$E$3:$H$4601,4,FALSE),"")</f>
        <v>0.5</v>
      </c>
      <c r="G3077" s="41">
        <f>IFERROR(VLOOKUP(E3077,'PRS até 2014'!$E$4:$L$6307,8,FALSE),"")</f>
        <v>0.74999999999999989</v>
      </c>
      <c r="H3077" s="41">
        <f>IFERROR(VLOOKUP(E3077,'Global Insight'!$E$2:$F$4102,2,FALSE),"")</f>
        <v>0.625</v>
      </c>
      <c r="I3077">
        <f>IFERROR(VLOOKUP(E3077,EIU!$E$2:$H$3662,4,FALSE),"")</f>
        <v>0.5</v>
      </c>
    </row>
    <row r="3078" spans="1:9" x14ac:dyDescent="0.25">
      <c r="A3078" s="12" t="s">
        <v>203</v>
      </c>
      <c r="B3078" s="13" t="s">
        <v>204</v>
      </c>
      <c r="C3078" s="14">
        <v>122</v>
      </c>
      <c r="D3078" s="14">
        <v>1998</v>
      </c>
      <c r="E3078">
        <f t="shared" si="48"/>
        <v>1221998</v>
      </c>
      <c r="F3078" s="41">
        <f>IFERROR(VLOOKUP(E3078,Heritage!$E$3:$H$4601,4,FALSE),"")</f>
        <v>0.3</v>
      </c>
      <c r="G3078" s="41">
        <f>IFERROR(VLOOKUP(E3078,'PRS até 2014'!$E$4:$L$6307,8,FALSE),"")</f>
        <v>0.55555555555555558</v>
      </c>
      <c r="H3078" s="41">
        <f>IFERROR(VLOOKUP(E3078,'Global Insight'!$E$2:$F$4102,2,FALSE),"")</f>
        <v>0.375</v>
      </c>
      <c r="I3078">
        <f>IFERROR(VLOOKUP(E3078,EIU!$E$2:$H$3662,4,FALSE),"")</f>
        <v>0.32500000000000001</v>
      </c>
    </row>
    <row r="3079" spans="1:9" x14ac:dyDescent="0.25">
      <c r="A3079" s="12" t="s">
        <v>338</v>
      </c>
      <c r="B3079" s="13" t="s">
        <v>199</v>
      </c>
      <c r="C3079" s="14">
        <v>123</v>
      </c>
      <c r="D3079" s="14">
        <v>1998</v>
      </c>
      <c r="E3079">
        <f t="shared" si="48"/>
        <v>1231998</v>
      </c>
      <c r="F3079" s="41">
        <f>IFERROR(VLOOKUP(E3079,Heritage!$E$3:$H$4601,4,FALSE),"")</f>
        <v>0.3</v>
      </c>
      <c r="G3079" s="41">
        <f>IFERROR(VLOOKUP(E3079,'PRS até 2014'!$E$4:$L$6307,8,FALSE),"")</f>
        <v>0.33333333333333337</v>
      </c>
      <c r="H3079" s="41">
        <f>IFERROR(VLOOKUP(E3079,'Global Insight'!$E$2:$F$4102,2,FALSE),"")</f>
        <v>0.3125</v>
      </c>
      <c r="I3079">
        <f>IFERROR(VLOOKUP(E3079,EIU!$E$2:$H$3662,4,FALSE),"")</f>
        <v>0.05</v>
      </c>
    </row>
    <row r="3080" spans="1:9" x14ac:dyDescent="0.25">
      <c r="A3080" s="12" t="s">
        <v>213</v>
      </c>
      <c r="B3080" s="13" t="s">
        <v>214</v>
      </c>
      <c r="C3080" s="14">
        <v>124</v>
      </c>
      <c r="D3080" s="14">
        <v>1998</v>
      </c>
      <c r="E3080">
        <f t="shared" si="48"/>
        <v>1241998</v>
      </c>
      <c r="F3080" s="41">
        <f>IFERROR(VLOOKUP(E3080,Heritage!$E$3:$H$4601,4,FALSE),"")</f>
        <v>0.7</v>
      </c>
      <c r="G3080" s="41">
        <f>IFERROR(VLOOKUP(E3080,'PRS até 2014'!$E$4:$L$6307,8,FALSE),"")</f>
        <v>0.74999999999999989</v>
      </c>
      <c r="H3080" s="41">
        <f>IFERROR(VLOOKUP(E3080,'Global Insight'!$E$2:$F$4102,2,FALSE),"")</f>
        <v>0.625</v>
      </c>
      <c r="I3080">
        <f>IFERROR(VLOOKUP(E3080,EIU!$E$2:$H$3662,4,FALSE),"")</f>
        <v>0.375</v>
      </c>
    </row>
    <row r="3081" spans="1:9" x14ac:dyDescent="0.25">
      <c r="A3081" s="12" t="s">
        <v>363</v>
      </c>
      <c r="B3081" s="13" t="s">
        <v>388</v>
      </c>
      <c r="C3081" s="14">
        <v>125</v>
      </c>
      <c r="D3081" s="14">
        <v>1998</v>
      </c>
      <c r="E3081">
        <f t="shared" si="48"/>
        <v>1251998</v>
      </c>
      <c r="F3081" s="41" t="str">
        <f>IFERROR(VLOOKUP(E3081,Heritage!$E$3:$H$4601,4,FALSE),"")</f>
        <v/>
      </c>
      <c r="G3081" s="41" t="str">
        <f>IFERROR(VLOOKUP(E3081,'PRS até 2014'!$E$4:$L$6307,8,FALSE),"")</f>
        <v xml:space="preserve"> </v>
      </c>
      <c r="H3081" s="41" t="str">
        <f>IFERROR(VLOOKUP(E3081,'Global Insight'!$E$2:$F$4102,2,FALSE),"")</f>
        <v/>
      </c>
      <c r="I3081" t="str">
        <f>IFERROR(VLOOKUP(E3081,EIU!$E$2:$H$3662,4,FALSE),"")</f>
        <v/>
      </c>
    </row>
    <row r="3082" spans="1:9" x14ac:dyDescent="0.25">
      <c r="A3082" s="12" t="s">
        <v>225</v>
      </c>
      <c r="B3082" s="13" t="s">
        <v>226</v>
      </c>
      <c r="C3082" s="14">
        <v>126</v>
      </c>
      <c r="D3082" s="14">
        <v>1998</v>
      </c>
      <c r="E3082">
        <f t="shared" si="48"/>
        <v>1261998</v>
      </c>
      <c r="F3082" s="41">
        <f>IFERROR(VLOOKUP(E3082,Heritage!$E$3:$H$4601,4,FALSE),"")</f>
        <v>0.5</v>
      </c>
      <c r="G3082" s="41" t="str">
        <f>IFERROR(VLOOKUP(E3082,'PRS até 2014'!$E$4:$L$6307,8,FALSE),"")</f>
        <v xml:space="preserve"> </v>
      </c>
      <c r="H3082" s="41">
        <f>IFERROR(VLOOKUP(E3082,'Global Insight'!$E$2:$F$4102,2,FALSE),"")</f>
        <v>0.5625</v>
      </c>
      <c r="I3082" t="str">
        <f>IFERROR(VLOOKUP(E3082,EIU!$E$2:$H$3662,4,FALSE),"")</f>
        <v/>
      </c>
    </row>
    <row r="3083" spans="1:9" x14ac:dyDescent="0.25">
      <c r="A3083" s="12" t="s">
        <v>221</v>
      </c>
      <c r="B3083" s="13" t="s">
        <v>222</v>
      </c>
      <c r="C3083" s="14">
        <v>127</v>
      </c>
      <c r="D3083" s="14">
        <v>1998</v>
      </c>
      <c r="E3083">
        <f t="shared" si="48"/>
        <v>1271998</v>
      </c>
      <c r="F3083" s="41">
        <f>IFERROR(VLOOKUP(E3083,Heritage!$E$3:$H$4601,4,FALSE),"")</f>
        <v>0.9</v>
      </c>
      <c r="G3083" s="41">
        <f>IFERROR(VLOOKUP(E3083,'PRS até 2014'!$E$4:$L$6307,8,FALSE),"")</f>
        <v>0.94444444444444442</v>
      </c>
      <c r="H3083" s="41">
        <f>IFERROR(VLOOKUP(E3083,'Global Insight'!$E$2:$F$4102,2,FALSE),"")</f>
        <v>0.9375</v>
      </c>
      <c r="I3083">
        <f>IFERROR(VLOOKUP(E3083,EIU!$E$2:$H$3662,4,FALSE),"")</f>
        <v>0.95</v>
      </c>
    </row>
    <row r="3084" spans="1:9" x14ac:dyDescent="0.25">
      <c r="A3084" s="12" t="s">
        <v>227</v>
      </c>
      <c r="B3084" s="13" t="s">
        <v>228</v>
      </c>
      <c r="C3084" s="14">
        <v>128</v>
      </c>
      <c r="D3084" s="14">
        <v>1998</v>
      </c>
      <c r="E3084">
        <f t="shared" si="48"/>
        <v>1281998</v>
      </c>
      <c r="F3084" s="41">
        <f>IFERROR(VLOOKUP(E3084,Heritage!$E$3:$H$4601,4,FALSE),"")</f>
        <v>0.9</v>
      </c>
      <c r="G3084" s="41">
        <f>IFERROR(VLOOKUP(E3084,'PRS até 2014'!$E$4:$L$6307,8,FALSE),"")</f>
        <v>0.86111111111111105</v>
      </c>
      <c r="H3084" s="41">
        <f>IFERROR(VLOOKUP(E3084,'Global Insight'!$E$2:$F$4102,2,FALSE),"")</f>
        <v>0.9375</v>
      </c>
      <c r="I3084">
        <f>IFERROR(VLOOKUP(E3084,EIU!$E$2:$H$3662,4,FALSE),"")</f>
        <v>1</v>
      </c>
    </row>
    <row r="3085" spans="1:9" x14ac:dyDescent="0.25">
      <c r="A3085" s="12" t="s">
        <v>219</v>
      </c>
      <c r="B3085" s="13" t="s">
        <v>220</v>
      </c>
      <c r="C3085" s="14">
        <v>129</v>
      </c>
      <c r="D3085" s="14">
        <v>1998</v>
      </c>
      <c r="E3085">
        <f t="shared" si="48"/>
        <v>1291998</v>
      </c>
      <c r="F3085" s="41">
        <f>IFERROR(VLOOKUP(E3085,Heritage!$E$3:$H$4601,4,FALSE),"")</f>
        <v>0.3</v>
      </c>
      <c r="G3085" s="41">
        <f>IFERROR(VLOOKUP(E3085,'PRS até 2014'!$E$4:$L$6307,8,FALSE),"")</f>
        <v>0.61111111111111105</v>
      </c>
      <c r="H3085" s="41">
        <f>IFERROR(VLOOKUP(E3085,'Global Insight'!$E$2:$F$4102,2,FALSE),"")</f>
        <v>0.375</v>
      </c>
      <c r="I3085">
        <f>IFERROR(VLOOKUP(E3085,EIU!$E$2:$H$3662,4,FALSE),"")</f>
        <v>0.3</v>
      </c>
    </row>
    <row r="3086" spans="1:9" x14ac:dyDescent="0.25">
      <c r="A3086" s="12" t="s">
        <v>215</v>
      </c>
      <c r="B3086" s="13" t="s">
        <v>216</v>
      </c>
      <c r="C3086" s="14">
        <v>130</v>
      </c>
      <c r="D3086" s="14">
        <v>1998</v>
      </c>
      <c r="E3086">
        <f t="shared" si="48"/>
        <v>1301998</v>
      </c>
      <c r="F3086" s="41">
        <f>IFERROR(VLOOKUP(E3086,Heritage!$E$3:$H$4601,4,FALSE),"")</f>
        <v>0.5</v>
      </c>
      <c r="G3086" s="41">
        <f>IFERROR(VLOOKUP(E3086,'PRS até 2014'!$E$4:$L$6307,8,FALSE),"")</f>
        <v>0.33333333333333331</v>
      </c>
      <c r="H3086" s="41">
        <f>IFERROR(VLOOKUP(E3086,'Global Insight'!$E$2:$F$4102,2,FALSE),"")</f>
        <v>0.375</v>
      </c>
      <c r="I3086" t="str">
        <f>IFERROR(VLOOKUP(E3086,EIU!$E$2:$H$3662,4,FALSE),"")</f>
        <v/>
      </c>
    </row>
    <row r="3087" spans="1:9" x14ac:dyDescent="0.25">
      <c r="A3087" s="12" t="s">
        <v>217</v>
      </c>
      <c r="B3087" s="13" t="s">
        <v>218</v>
      </c>
      <c r="C3087" s="14">
        <v>131</v>
      </c>
      <c r="D3087" s="14">
        <v>1998</v>
      </c>
      <c r="E3087">
        <f t="shared" si="48"/>
        <v>1311998</v>
      </c>
      <c r="F3087" s="41">
        <f>IFERROR(VLOOKUP(E3087,Heritage!$E$3:$H$4601,4,FALSE),"")</f>
        <v>0.5</v>
      </c>
      <c r="G3087" s="41">
        <f>IFERROR(VLOOKUP(E3087,'PRS até 2014'!$E$4:$L$6307,8,FALSE),"")</f>
        <v>0.36111111111111116</v>
      </c>
      <c r="H3087" s="41">
        <f>IFERROR(VLOOKUP(E3087,'Global Insight'!$E$2:$F$4102,2,FALSE),"")</f>
        <v>0.375</v>
      </c>
      <c r="I3087">
        <f>IFERROR(VLOOKUP(E3087,EIU!$E$2:$H$3662,4,FALSE),"")</f>
        <v>7.4999999999999997E-2</v>
      </c>
    </row>
    <row r="3088" spans="1:9" x14ac:dyDescent="0.25">
      <c r="A3088" s="12" t="s">
        <v>223</v>
      </c>
      <c r="B3088" s="13" t="s">
        <v>224</v>
      </c>
      <c r="C3088" s="14">
        <v>132</v>
      </c>
      <c r="D3088" s="14">
        <v>1998</v>
      </c>
      <c r="E3088">
        <f t="shared" si="48"/>
        <v>1321998</v>
      </c>
      <c r="F3088" s="41">
        <f>IFERROR(VLOOKUP(E3088,Heritage!$E$3:$H$4601,4,FALSE),"")</f>
        <v>0.9</v>
      </c>
      <c r="G3088" s="41">
        <f>IFERROR(VLOOKUP(E3088,'PRS até 2014'!$E$4:$L$6307,8,FALSE),"")</f>
        <v>0.83333333333333337</v>
      </c>
      <c r="H3088" s="41">
        <f>IFERROR(VLOOKUP(E3088,'Global Insight'!$E$2:$F$4102,2,FALSE),"")</f>
        <v>1</v>
      </c>
      <c r="I3088">
        <f>IFERROR(VLOOKUP(E3088,EIU!$E$2:$H$3662,4,FALSE),"")</f>
        <v>1</v>
      </c>
    </row>
    <row r="3089" spans="1:9" x14ac:dyDescent="0.25">
      <c r="A3089" s="12" t="s">
        <v>229</v>
      </c>
      <c r="B3089" s="13" t="s">
        <v>230</v>
      </c>
      <c r="C3089" s="14">
        <v>133</v>
      </c>
      <c r="D3089" s="14">
        <v>1998</v>
      </c>
      <c r="E3089">
        <f t="shared" si="48"/>
        <v>1331998</v>
      </c>
      <c r="F3089" s="41">
        <f>IFERROR(VLOOKUP(E3089,Heritage!$E$3:$H$4601,4,FALSE),"")</f>
        <v>0.7</v>
      </c>
      <c r="G3089" s="41">
        <f>IFERROR(VLOOKUP(E3089,'PRS até 2014'!$E$4:$L$6307,8,FALSE),"")</f>
        <v>0.63888888888888884</v>
      </c>
      <c r="H3089" s="41">
        <f>IFERROR(VLOOKUP(E3089,'Global Insight'!$E$2:$F$4102,2,FALSE),"")</f>
        <v>0.75</v>
      </c>
      <c r="I3089">
        <f>IFERROR(VLOOKUP(E3089,EIU!$E$2:$H$3662,4,FALSE),"")</f>
        <v>0.65</v>
      </c>
    </row>
    <row r="3090" spans="1:9" x14ac:dyDescent="0.25">
      <c r="A3090" s="12" t="s">
        <v>231</v>
      </c>
      <c r="B3090" s="13" t="s">
        <v>232</v>
      </c>
      <c r="C3090" s="14">
        <v>134</v>
      </c>
      <c r="D3090" s="14">
        <v>1998</v>
      </c>
      <c r="E3090">
        <f t="shared" si="48"/>
        <v>1341998</v>
      </c>
      <c r="F3090" s="41">
        <f>IFERROR(VLOOKUP(E3090,Heritage!$E$3:$H$4601,4,FALSE),"")</f>
        <v>0.3</v>
      </c>
      <c r="G3090" s="41">
        <f>IFERROR(VLOOKUP(E3090,'PRS até 2014'!$E$4:$L$6307,8,FALSE),"")</f>
        <v>0.44444444444444442</v>
      </c>
      <c r="H3090" s="41">
        <f>IFERROR(VLOOKUP(E3090,'Global Insight'!$E$2:$F$4102,2,FALSE),"")</f>
        <v>0.3125</v>
      </c>
      <c r="I3090">
        <f>IFERROR(VLOOKUP(E3090,EIU!$E$2:$H$3662,4,FALSE),"")</f>
        <v>0.35</v>
      </c>
    </row>
    <row r="3091" spans="1:9" x14ac:dyDescent="0.25">
      <c r="A3091" s="12" t="s">
        <v>364</v>
      </c>
      <c r="B3091" s="13" t="s">
        <v>389</v>
      </c>
      <c r="C3091" s="14">
        <v>135</v>
      </c>
      <c r="D3091" s="14">
        <v>1998</v>
      </c>
      <c r="E3091">
        <f t="shared" si="48"/>
        <v>1351998</v>
      </c>
      <c r="F3091" s="41" t="str">
        <f>IFERROR(VLOOKUP(E3091,Heritage!$E$3:$H$4601,4,FALSE),"")</f>
        <v/>
      </c>
      <c r="G3091" s="41" t="str">
        <f>IFERROR(VLOOKUP(E3091,'PRS até 2014'!$E$4:$L$6307,8,FALSE),"")</f>
        <v xml:space="preserve"> </v>
      </c>
      <c r="H3091" s="41" t="str">
        <f>IFERROR(VLOOKUP(E3091,'Global Insight'!$E$2:$F$4102,2,FALSE),"")</f>
        <v/>
      </c>
      <c r="I3091" t="str">
        <f>IFERROR(VLOOKUP(E3091,EIU!$E$2:$H$3662,4,FALSE),"")</f>
        <v/>
      </c>
    </row>
    <row r="3092" spans="1:9" x14ac:dyDescent="0.25">
      <c r="A3092" s="12" t="s">
        <v>233</v>
      </c>
      <c r="B3092" s="13" t="s">
        <v>234</v>
      </c>
      <c r="C3092" s="14">
        <v>136</v>
      </c>
      <c r="D3092" s="14">
        <v>1998</v>
      </c>
      <c r="E3092">
        <f t="shared" si="48"/>
        <v>1361998</v>
      </c>
      <c r="F3092" s="41">
        <f>IFERROR(VLOOKUP(E3092,Heritage!$E$3:$H$4601,4,FALSE),"")</f>
        <v>0.5</v>
      </c>
      <c r="G3092" s="41">
        <f>IFERROR(VLOOKUP(E3092,'PRS até 2014'!$E$4:$L$6307,8,FALSE),"")</f>
        <v>0.55555555555555558</v>
      </c>
      <c r="H3092" s="41">
        <f>IFERROR(VLOOKUP(E3092,'Global Insight'!$E$2:$F$4102,2,FALSE),"")</f>
        <v>0.5</v>
      </c>
      <c r="I3092">
        <f>IFERROR(VLOOKUP(E3092,EIU!$E$2:$H$3662,4,FALSE),"")</f>
        <v>0.42499999999999999</v>
      </c>
    </row>
    <row r="3093" spans="1:9" x14ac:dyDescent="0.25">
      <c r="A3093" s="12" t="s">
        <v>239</v>
      </c>
      <c r="B3093" s="13" t="s">
        <v>240</v>
      </c>
      <c r="C3093" s="14">
        <v>137</v>
      </c>
      <c r="D3093" s="14">
        <v>1998</v>
      </c>
      <c r="E3093">
        <f t="shared" si="48"/>
        <v>1371998</v>
      </c>
      <c r="F3093" s="41">
        <f>IFERROR(VLOOKUP(E3093,Heritage!$E$3:$H$4601,4,FALSE),"")</f>
        <v>0.5</v>
      </c>
      <c r="G3093" s="41">
        <f>IFERROR(VLOOKUP(E3093,'PRS até 2014'!$E$4:$L$6307,8,FALSE),"")</f>
        <v>0.63888888888888884</v>
      </c>
      <c r="H3093" s="41">
        <f>IFERROR(VLOOKUP(E3093,'Global Insight'!$E$2:$F$4102,2,FALSE),"")</f>
        <v>0.4375</v>
      </c>
      <c r="I3093">
        <f>IFERROR(VLOOKUP(E3093,EIU!$E$2:$H$3662,4,FALSE),"")</f>
        <v>0.2</v>
      </c>
    </row>
    <row r="3094" spans="1:9" x14ac:dyDescent="0.25">
      <c r="A3094" s="12" t="s">
        <v>246</v>
      </c>
      <c r="B3094" s="13" t="s">
        <v>247</v>
      </c>
      <c r="C3094" s="14">
        <v>138</v>
      </c>
      <c r="D3094" s="14">
        <v>1998</v>
      </c>
      <c r="E3094">
        <f t="shared" si="48"/>
        <v>1381998</v>
      </c>
      <c r="F3094" s="41">
        <f>IFERROR(VLOOKUP(E3094,Heritage!$E$3:$H$4601,4,FALSE),"")</f>
        <v>0.3</v>
      </c>
      <c r="G3094" s="41">
        <f>IFERROR(VLOOKUP(E3094,'PRS até 2014'!$E$4:$L$6307,8,FALSE),"")</f>
        <v>0.49999999999999994</v>
      </c>
      <c r="H3094" s="41">
        <f>IFERROR(VLOOKUP(E3094,'Global Insight'!$E$2:$F$4102,2,FALSE),"")</f>
        <v>0.1875</v>
      </c>
      <c r="I3094">
        <f>IFERROR(VLOOKUP(E3094,EIU!$E$2:$H$3662,4,FALSE),"")</f>
        <v>0.22500000000000001</v>
      </c>
    </row>
    <row r="3095" spans="1:9" x14ac:dyDescent="0.25">
      <c r="A3095" s="12" t="s">
        <v>235</v>
      </c>
      <c r="B3095" s="13" t="s">
        <v>236</v>
      </c>
      <c r="C3095" s="14">
        <v>139</v>
      </c>
      <c r="D3095" s="14">
        <v>1998</v>
      </c>
      <c r="E3095">
        <f t="shared" si="48"/>
        <v>1391998</v>
      </c>
      <c r="F3095" s="41">
        <f>IFERROR(VLOOKUP(E3095,Heritage!$E$3:$H$4601,4,FALSE),"")</f>
        <v>0.7</v>
      </c>
      <c r="G3095" s="41">
        <f>IFERROR(VLOOKUP(E3095,'PRS até 2014'!$E$4:$L$6307,8,FALSE),"")</f>
        <v>0.58333333333333326</v>
      </c>
      <c r="H3095" s="41">
        <f>IFERROR(VLOOKUP(E3095,'Global Insight'!$E$2:$F$4102,2,FALSE),"")</f>
        <v>0.375</v>
      </c>
      <c r="I3095">
        <f>IFERROR(VLOOKUP(E3095,EIU!$E$2:$H$3662,4,FALSE),"")</f>
        <v>0.27500000000000002</v>
      </c>
    </row>
    <row r="3096" spans="1:9" x14ac:dyDescent="0.25">
      <c r="A3096" s="12" t="s">
        <v>237</v>
      </c>
      <c r="B3096" s="13" t="s">
        <v>238</v>
      </c>
      <c r="C3096" s="14">
        <v>140</v>
      </c>
      <c r="D3096" s="14">
        <v>1998</v>
      </c>
      <c r="E3096">
        <f t="shared" si="48"/>
        <v>1401998</v>
      </c>
      <c r="F3096" s="41">
        <f>IFERROR(VLOOKUP(E3096,Heritage!$E$3:$H$4601,4,FALSE),"")</f>
        <v>0.7</v>
      </c>
      <c r="G3096" s="41">
        <f>IFERROR(VLOOKUP(E3096,'PRS até 2014'!$E$4:$L$6307,8,FALSE),"")</f>
        <v>0.66666666666666663</v>
      </c>
      <c r="H3096" s="41">
        <f>IFERROR(VLOOKUP(E3096,'Global Insight'!$E$2:$F$4102,2,FALSE),"")</f>
        <v>0.4375</v>
      </c>
      <c r="I3096">
        <f>IFERROR(VLOOKUP(E3096,EIU!$E$2:$H$3662,4,FALSE),"")</f>
        <v>0.52500000000000002</v>
      </c>
    </row>
    <row r="3097" spans="1:9" x14ac:dyDescent="0.25">
      <c r="A3097" s="12" t="s">
        <v>241</v>
      </c>
      <c r="B3097" s="13" t="s">
        <v>242</v>
      </c>
      <c r="C3097" s="14">
        <v>141</v>
      </c>
      <c r="D3097" s="14">
        <v>1998</v>
      </c>
      <c r="E3097">
        <f t="shared" si="48"/>
        <v>1411998</v>
      </c>
      <c r="F3097" s="41">
        <f>IFERROR(VLOOKUP(E3097,Heritage!$E$3:$H$4601,4,FALSE),"")</f>
        <v>0.7</v>
      </c>
      <c r="G3097" s="41">
        <f>IFERROR(VLOOKUP(E3097,'PRS até 2014'!$E$4:$L$6307,8,FALSE),"")</f>
        <v>0.86111111111111105</v>
      </c>
      <c r="H3097" s="41">
        <f>IFERROR(VLOOKUP(E3097,'Global Insight'!$E$2:$F$4102,2,FALSE),"")</f>
        <v>0.75</v>
      </c>
      <c r="I3097">
        <f>IFERROR(VLOOKUP(E3097,EIU!$E$2:$H$3662,4,FALSE),"")</f>
        <v>0.67500000000000004</v>
      </c>
    </row>
    <row r="3098" spans="1:9" x14ac:dyDescent="0.25">
      <c r="A3098" s="12" t="s">
        <v>244</v>
      </c>
      <c r="B3098" s="13" t="s">
        <v>245</v>
      </c>
      <c r="C3098" s="14">
        <v>142</v>
      </c>
      <c r="D3098" s="14">
        <v>1998</v>
      </c>
      <c r="E3098">
        <f t="shared" si="48"/>
        <v>1421998</v>
      </c>
      <c r="F3098" s="41">
        <f>IFERROR(VLOOKUP(E3098,Heritage!$E$3:$H$4601,4,FALSE),"")</f>
        <v>0.7</v>
      </c>
      <c r="G3098" s="41">
        <f>IFERROR(VLOOKUP(E3098,'PRS até 2014'!$E$4:$L$6307,8,FALSE),"")</f>
        <v>0.86111111111111105</v>
      </c>
      <c r="H3098" s="41">
        <f>IFERROR(VLOOKUP(E3098,'Global Insight'!$E$2:$F$4102,2,FALSE),"")</f>
        <v>0.875</v>
      </c>
      <c r="I3098">
        <f>IFERROR(VLOOKUP(E3098,EIU!$E$2:$H$3662,4,FALSE),"")</f>
        <v>0.85</v>
      </c>
    </row>
    <row r="3099" spans="1:9" x14ac:dyDescent="0.25">
      <c r="A3099" s="12" t="s">
        <v>248</v>
      </c>
      <c r="B3099" s="13" t="s">
        <v>249</v>
      </c>
      <c r="C3099" s="14">
        <v>143</v>
      </c>
      <c r="D3099" s="14">
        <v>1998</v>
      </c>
      <c r="E3099">
        <f t="shared" si="48"/>
        <v>1431998</v>
      </c>
      <c r="F3099" s="41">
        <f>IFERROR(VLOOKUP(E3099,Heritage!$E$3:$H$4601,4,FALSE),"")</f>
        <v>0.5</v>
      </c>
      <c r="G3099" s="41">
        <f>IFERROR(VLOOKUP(E3099,'PRS até 2014'!$E$4:$L$6307,8,FALSE),"")</f>
        <v>0.72222222222222232</v>
      </c>
      <c r="H3099" s="41">
        <f>IFERROR(VLOOKUP(E3099,'Global Insight'!$E$2:$F$4102,2,FALSE),"")</f>
        <v>0.75</v>
      </c>
      <c r="I3099">
        <f>IFERROR(VLOOKUP(E3099,EIU!$E$2:$H$3662,4,FALSE),"")</f>
        <v>0.47499999999999998</v>
      </c>
    </row>
    <row r="3100" spans="1:9" x14ac:dyDescent="0.25">
      <c r="A3100" s="12" t="s">
        <v>250</v>
      </c>
      <c r="B3100" s="13" t="s">
        <v>390</v>
      </c>
      <c r="C3100" s="14">
        <v>144</v>
      </c>
      <c r="D3100" s="14">
        <v>1998</v>
      </c>
      <c r="E3100">
        <f t="shared" si="48"/>
        <v>1441998</v>
      </c>
      <c r="F3100" s="41">
        <f>IFERROR(VLOOKUP(E3100,Heritage!$E$3:$H$4601,4,FALSE),"")</f>
        <v>0.3</v>
      </c>
      <c r="G3100" s="41">
        <f>IFERROR(VLOOKUP(E3100,'PRS até 2014'!$E$4:$L$6307,8,FALSE),"")</f>
        <v>0.69444444444444442</v>
      </c>
      <c r="H3100" s="41">
        <f>IFERROR(VLOOKUP(E3100,'Global Insight'!$E$2:$F$4102,2,FALSE),"")</f>
        <v>0.625</v>
      </c>
      <c r="I3100">
        <f>IFERROR(VLOOKUP(E3100,EIU!$E$2:$H$3662,4,FALSE),"")</f>
        <v>0.375</v>
      </c>
    </row>
    <row r="3101" spans="1:9" x14ac:dyDescent="0.25">
      <c r="A3101" s="12" t="s">
        <v>251</v>
      </c>
      <c r="B3101" s="13" t="s">
        <v>252</v>
      </c>
      <c r="C3101" s="14">
        <v>145</v>
      </c>
      <c r="D3101" s="14">
        <v>1998</v>
      </c>
      <c r="E3101">
        <f t="shared" si="48"/>
        <v>1451998</v>
      </c>
      <c r="F3101" s="41">
        <f>IFERROR(VLOOKUP(E3101,Heritage!$E$3:$H$4601,4,FALSE),"")</f>
        <v>0.5</v>
      </c>
      <c r="G3101" s="41">
        <f>IFERROR(VLOOKUP(E3101,'PRS até 2014'!$E$4:$L$6307,8,FALSE),"")</f>
        <v>0.3611111111111111</v>
      </c>
      <c r="H3101" s="41">
        <f>IFERROR(VLOOKUP(E3101,'Global Insight'!$E$2:$F$4102,2,FALSE),"")</f>
        <v>0.375</v>
      </c>
      <c r="I3101">
        <f>IFERROR(VLOOKUP(E3101,EIU!$E$2:$H$3662,4,FALSE),"")</f>
        <v>0.125</v>
      </c>
    </row>
    <row r="3102" spans="1:9" x14ac:dyDescent="0.25">
      <c r="A3102" s="12" t="s">
        <v>253</v>
      </c>
      <c r="B3102" s="13" t="s">
        <v>254</v>
      </c>
      <c r="C3102" s="14">
        <v>146</v>
      </c>
      <c r="D3102" s="14">
        <v>1998</v>
      </c>
      <c r="E3102">
        <f t="shared" si="48"/>
        <v>1461998</v>
      </c>
      <c r="F3102" s="41">
        <f>IFERROR(VLOOKUP(E3102,Heritage!$E$3:$H$4601,4,FALSE),"")</f>
        <v>0.1</v>
      </c>
      <c r="G3102" s="41" t="str">
        <f>IFERROR(VLOOKUP(E3102,'PRS até 2014'!$E$4:$L$6307,8,FALSE),"")</f>
        <v xml:space="preserve"> </v>
      </c>
      <c r="H3102" s="41">
        <f>IFERROR(VLOOKUP(E3102,'Global Insight'!$E$2:$F$4102,2,FALSE),"")</f>
        <v>0.25</v>
      </c>
      <c r="I3102" t="str">
        <f>IFERROR(VLOOKUP(E3102,EIU!$E$2:$H$3662,4,FALSE),"")</f>
        <v/>
      </c>
    </row>
    <row r="3103" spans="1:9" x14ac:dyDescent="0.25">
      <c r="A3103" s="12" t="s">
        <v>365</v>
      </c>
      <c r="B3103" s="13" t="s">
        <v>391</v>
      </c>
      <c r="C3103" s="14">
        <v>147</v>
      </c>
      <c r="D3103" s="14">
        <v>1998</v>
      </c>
      <c r="E3103">
        <f t="shared" si="48"/>
        <v>1471998</v>
      </c>
      <c r="F3103" s="41">
        <f>IFERROR(VLOOKUP(E3103,Heritage!$E$3:$H$4601,4,FALSE),"")</f>
        <v>0.5</v>
      </c>
      <c r="G3103" s="41" t="str">
        <f>IFERROR(VLOOKUP(E3103,'PRS até 2014'!$E$4:$L$6307,8,FALSE),"")</f>
        <v xml:space="preserve"> </v>
      </c>
      <c r="H3103" s="41">
        <f>IFERROR(VLOOKUP(E3103,'Global Insight'!$E$2:$F$4102,2,FALSE),"")</f>
        <v>0.875</v>
      </c>
      <c r="I3103" t="str">
        <f>IFERROR(VLOOKUP(E3103,EIU!$E$2:$H$3662,4,FALSE),"")</f>
        <v/>
      </c>
    </row>
    <row r="3104" spans="1:9" x14ac:dyDescent="0.25">
      <c r="A3104" s="12" t="s">
        <v>366</v>
      </c>
      <c r="B3104" s="13" t="s">
        <v>392</v>
      </c>
      <c r="C3104" s="14">
        <v>148</v>
      </c>
      <c r="D3104" s="14">
        <v>1998</v>
      </c>
      <c r="E3104">
        <f t="shared" si="48"/>
        <v>1481998</v>
      </c>
      <c r="F3104" s="41" t="str">
        <f>IFERROR(VLOOKUP(E3104,Heritage!$E$3:$H$4601,4,FALSE),"")</f>
        <v/>
      </c>
      <c r="G3104" s="41" t="str">
        <f>IFERROR(VLOOKUP(E3104,'PRS até 2014'!$E$4:$L$6307,8,FALSE),"")</f>
        <v xml:space="preserve"> </v>
      </c>
      <c r="H3104" s="41" t="str">
        <f>IFERROR(VLOOKUP(E3104,'Global Insight'!$E$2:$F$4102,2,FALSE),"")</f>
        <v/>
      </c>
      <c r="I3104" t="str">
        <f>IFERROR(VLOOKUP(E3104,EIU!$E$2:$H$3662,4,FALSE),"")</f>
        <v/>
      </c>
    </row>
    <row r="3105" spans="1:9" x14ac:dyDescent="0.25">
      <c r="A3105" s="12" t="s">
        <v>272</v>
      </c>
      <c r="B3105" s="13" t="s">
        <v>273</v>
      </c>
      <c r="C3105" s="14">
        <v>149</v>
      </c>
      <c r="D3105" s="14">
        <v>1998</v>
      </c>
      <c r="E3105">
        <f t="shared" si="48"/>
        <v>1491998</v>
      </c>
      <c r="F3105" s="41" t="str">
        <f>IFERROR(VLOOKUP(E3105,Heritage!$E$3:$H$4601,4,FALSE),"")</f>
        <v/>
      </c>
      <c r="G3105" s="41" t="str">
        <f>IFERROR(VLOOKUP(E3105,'PRS até 2014'!$E$4:$L$6307,8,FALSE),"")</f>
        <v xml:space="preserve"> </v>
      </c>
      <c r="H3105" s="41">
        <f>IFERROR(VLOOKUP(E3105,'Global Insight'!$E$2:$F$4102,2,FALSE),"")</f>
        <v>0.625</v>
      </c>
      <c r="I3105" t="str">
        <f>IFERROR(VLOOKUP(E3105,EIU!$E$2:$H$3662,4,FALSE),"")</f>
        <v/>
      </c>
    </row>
    <row r="3106" spans="1:9" x14ac:dyDescent="0.25">
      <c r="A3106" s="12" t="s">
        <v>255</v>
      </c>
      <c r="B3106" s="13" t="s">
        <v>256</v>
      </c>
      <c r="C3106" s="14">
        <v>150</v>
      </c>
      <c r="D3106" s="14">
        <v>1998</v>
      </c>
      <c r="E3106">
        <f t="shared" si="48"/>
        <v>1501998</v>
      </c>
      <c r="F3106" s="41">
        <f>IFERROR(VLOOKUP(E3106,Heritage!$E$3:$H$4601,4,FALSE),"")</f>
        <v>0.7</v>
      </c>
      <c r="G3106" s="41">
        <f>IFERROR(VLOOKUP(E3106,'PRS até 2014'!$E$4:$L$6307,8,FALSE),"")</f>
        <v>0.58333333333333326</v>
      </c>
      <c r="H3106" s="41">
        <f>IFERROR(VLOOKUP(E3106,'Global Insight'!$E$2:$F$4102,2,FALSE),"")</f>
        <v>0.625</v>
      </c>
      <c r="I3106">
        <f>IFERROR(VLOOKUP(E3106,EIU!$E$2:$H$3662,4,FALSE),"")</f>
        <v>0.4</v>
      </c>
    </row>
    <row r="3107" spans="1:9" x14ac:dyDescent="0.25">
      <c r="A3107" s="12" t="s">
        <v>259</v>
      </c>
      <c r="B3107" s="13" t="s">
        <v>260</v>
      </c>
      <c r="C3107" s="14">
        <v>151</v>
      </c>
      <c r="D3107" s="14">
        <v>1998</v>
      </c>
      <c r="E3107">
        <f t="shared" si="48"/>
        <v>1511998</v>
      </c>
      <c r="F3107" s="41">
        <f>IFERROR(VLOOKUP(E3107,Heritage!$E$3:$H$4601,4,FALSE),"")</f>
        <v>0.5</v>
      </c>
      <c r="G3107" s="41">
        <f>IFERROR(VLOOKUP(E3107,'PRS até 2014'!$E$4:$L$6307,8,FALSE),"")</f>
        <v>0.52777777777777779</v>
      </c>
      <c r="H3107" s="41">
        <f>IFERROR(VLOOKUP(E3107,'Global Insight'!$E$2:$F$4102,2,FALSE),"")</f>
        <v>0.625</v>
      </c>
      <c r="I3107">
        <f>IFERROR(VLOOKUP(E3107,EIU!$E$2:$H$3662,4,FALSE),"")</f>
        <v>0.47499999999999998</v>
      </c>
    </row>
    <row r="3108" spans="1:9" x14ac:dyDescent="0.25">
      <c r="A3108" s="12" t="s">
        <v>271</v>
      </c>
      <c r="B3108" s="13" t="s">
        <v>393</v>
      </c>
      <c r="C3108" s="14">
        <v>152</v>
      </c>
      <c r="D3108" s="14">
        <v>1998</v>
      </c>
      <c r="E3108">
        <f t="shared" si="48"/>
        <v>1521998</v>
      </c>
      <c r="F3108" s="41" t="str">
        <f>IFERROR(VLOOKUP(E3108,Heritage!$E$3:$H$4601,4,FALSE),"")</f>
        <v/>
      </c>
      <c r="G3108" s="41">
        <f>IFERROR(VLOOKUP(E3108,'PRS até 2014'!$E$4:$L$6307,8,FALSE),"")</f>
        <v>0.33333333333333337</v>
      </c>
      <c r="H3108" s="41">
        <f>IFERROR(VLOOKUP(E3108,'Global Insight'!$E$2:$F$4102,2,FALSE),"")</f>
        <v>0.1875</v>
      </c>
      <c r="I3108">
        <f>IFERROR(VLOOKUP(E3108,EIU!$E$2:$H$3662,4,FALSE),"")</f>
        <v>0.125</v>
      </c>
    </row>
    <row r="3109" spans="1:9" x14ac:dyDescent="0.25">
      <c r="A3109" s="12" t="s">
        <v>284</v>
      </c>
      <c r="B3109" s="13" t="s">
        <v>285</v>
      </c>
      <c r="C3109" s="14">
        <v>153</v>
      </c>
      <c r="D3109" s="14">
        <v>1998</v>
      </c>
      <c r="E3109">
        <f t="shared" si="48"/>
        <v>1531998</v>
      </c>
      <c r="F3109" s="41" t="str">
        <f>IFERROR(VLOOKUP(E3109,Heritage!$E$3:$H$4601,4,FALSE),"")</f>
        <v/>
      </c>
      <c r="G3109" s="41" t="str">
        <f>IFERROR(VLOOKUP(E3109,'PRS até 2014'!$E$4:$L$6307,8,FALSE),"")</f>
        <v xml:space="preserve"> </v>
      </c>
      <c r="H3109" s="41">
        <f>IFERROR(VLOOKUP(E3109,'Global Insight'!$E$2:$F$4102,2,FALSE),"")</f>
        <v>0.8125</v>
      </c>
      <c r="I3109" t="str">
        <f>IFERROR(VLOOKUP(E3109,EIU!$E$2:$H$3662,4,FALSE),"")</f>
        <v/>
      </c>
    </row>
    <row r="3110" spans="1:9" x14ac:dyDescent="0.25">
      <c r="A3110" s="12" t="s">
        <v>265</v>
      </c>
      <c r="B3110" s="13" t="s">
        <v>266</v>
      </c>
      <c r="C3110" s="14">
        <v>154</v>
      </c>
      <c r="D3110" s="14">
        <v>1998</v>
      </c>
      <c r="E3110">
        <f t="shared" si="48"/>
        <v>1541998</v>
      </c>
      <c r="F3110" s="41">
        <f>IFERROR(VLOOKUP(E3110,Heritage!$E$3:$H$4601,4,FALSE),"")</f>
        <v>0.3</v>
      </c>
      <c r="G3110" s="41">
        <f>IFERROR(VLOOKUP(E3110,'PRS até 2014'!$E$4:$L$6307,8,FALSE),"")</f>
        <v>0.33333333333333331</v>
      </c>
      <c r="H3110" s="41">
        <f>IFERROR(VLOOKUP(E3110,'Global Insight'!$E$2:$F$4102,2,FALSE),"")</f>
        <v>0.25</v>
      </c>
      <c r="I3110" t="str">
        <f>IFERROR(VLOOKUP(E3110,EIU!$E$2:$H$3662,4,FALSE),"")</f>
        <v/>
      </c>
    </row>
    <row r="3111" spans="1:9" x14ac:dyDescent="0.25">
      <c r="A3111" s="12" t="s">
        <v>261</v>
      </c>
      <c r="B3111" s="13" t="s">
        <v>262</v>
      </c>
      <c r="C3111" s="14">
        <v>155</v>
      </c>
      <c r="D3111" s="14">
        <v>1998</v>
      </c>
      <c r="E3111">
        <f t="shared" si="48"/>
        <v>1551998</v>
      </c>
      <c r="F3111" s="41">
        <f>IFERROR(VLOOKUP(E3111,Heritage!$E$3:$H$4601,4,FALSE),"")</f>
        <v>0.9</v>
      </c>
      <c r="G3111" s="41">
        <f>IFERROR(VLOOKUP(E3111,'PRS até 2014'!$E$4:$L$6307,8,FALSE),"")</f>
        <v>0.80555555555555547</v>
      </c>
      <c r="H3111" s="41">
        <f>IFERROR(VLOOKUP(E3111,'Global Insight'!$E$2:$F$4102,2,FALSE),"")</f>
        <v>0.75</v>
      </c>
      <c r="I3111">
        <f>IFERROR(VLOOKUP(E3111,EIU!$E$2:$H$3662,4,FALSE),"")</f>
        <v>0.82499999999999996</v>
      </c>
    </row>
    <row r="3112" spans="1:9" x14ac:dyDescent="0.25">
      <c r="A3112" s="12" t="s">
        <v>276</v>
      </c>
      <c r="B3112" s="13" t="s">
        <v>277</v>
      </c>
      <c r="C3112" s="14">
        <v>156</v>
      </c>
      <c r="D3112" s="14">
        <v>1998</v>
      </c>
      <c r="E3112">
        <f t="shared" si="48"/>
        <v>1561998</v>
      </c>
      <c r="F3112" s="41">
        <f>IFERROR(VLOOKUP(E3112,Heritage!$E$3:$H$4601,4,FALSE),"")</f>
        <v>0.5</v>
      </c>
      <c r="G3112" s="41">
        <f>IFERROR(VLOOKUP(E3112,'PRS até 2014'!$E$4:$L$6307,8,FALSE),"")</f>
        <v>0.75</v>
      </c>
      <c r="H3112" s="41">
        <f>IFERROR(VLOOKUP(E3112,'Global Insight'!$E$2:$F$4102,2,FALSE),"")</f>
        <v>0.6875</v>
      </c>
      <c r="I3112">
        <f>IFERROR(VLOOKUP(E3112,EIU!$E$2:$H$3662,4,FALSE),"")</f>
        <v>0.55000000000000004</v>
      </c>
    </row>
    <row r="3113" spans="1:9" x14ac:dyDescent="0.25">
      <c r="A3113" s="12" t="s">
        <v>278</v>
      </c>
      <c r="B3113" s="13" t="s">
        <v>279</v>
      </c>
      <c r="C3113" s="14">
        <v>157</v>
      </c>
      <c r="D3113" s="14">
        <v>1998</v>
      </c>
      <c r="E3113">
        <f t="shared" si="48"/>
        <v>1571998</v>
      </c>
      <c r="F3113" s="41">
        <f>IFERROR(VLOOKUP(E3113,Heritage!$E$3:$H$4601,4,FALSE),"")</f>
        <v>0.7</v>
      </c>
      <c r="G3113" s="41">
        <f>IFERROR(VLOOKUP(E3113,'PRS até 2014'!$E$4:$L$6307,8,FALSE),"")</f>
        <v>0.77777777777777779</v>
      </c>
      <c r="H3113" s="41">
        <f>IFERROR(VLOOKUP(E3113,'Global Insight'!$E$2:$F$4102,2,FALSE),"")</f>
        <v>0.875</v>
      </c>
      <c r="I3113">
        <f>IFERROR(VLOOKUP(E3113,EIU!$E$2:$H$3662,4,FALSE),"")</f>
        <v>0.77500000000000002</v>
      </c>
    </row>
    <row r="3114" spans="1:9" x14ac:dyDescent="0.25">
      <c r="A3114" s="12" t="s">
        <v>263</v>
      </c>
      <c r="B3114" s="13" t="s">
        <v>264</v>
      </c>
      <c r="C3114" s="14">
        <v>158</v>
      </c>
      <c r="D3114" s="14">
        <v>1998</v>
      </c>
      <c r="E3114">
        <f t="shared" si="48"/>
        <v>1581998</v>
      </c>
      <c r="F3114" s="41" t="str">
        <f>IFERROR(VLOOKUP(E3114,Heritage!$E$3:$H$4601,4,FALSE),"")</f>
        <v/>
      </c>
      <c r="G3114" s="41" t="str">
        <f>IFERROR(VLOOKUP(E3114,'PRS até 2014'!$E$4:$L$6307,8,FALSE),"")</f>
        <v xml:space="preserve"> </v>
      </c>
      <c r="H3114" s="41" t="str">
        <f>IFERROR(VLOOKUP(E3114,'Global Insight'!$E$2:$F$4102,2,FALSE),"")</f>
        <v/>
      </c>
      <c r="I3114" t="str">
        <f>IFERROR(VLOOKUP(E3114,EIU!$E$2:$H$3662,4,FALSE),"")</f>
        <v/>
      </c>
    </row>
    <row r="3115" spans="1:9" x14ac:dyDescent="0.25">
      <c r="A3115" s="12" t="s">
        <v>269</v>
      </c>
      <c r="B3115" s="13" t="s">
        <v>270</v>
      </c>
      <c r="C3115" s="14">
        <v>159</v>
      </c>
      <c r="D3115" s="14">
        <v>1998</v>
      </c>
      <c r="E3115">
        <f t="shared" si="48"/>
        <v>1591998</v>
      </c>
      <c r="F3115" s="41" t="str">
        <f>IFERROR(VLOOKUP(E3115,Heritage!$E$3:$H$4601,4,FALSE),"")</f>
        <v/>
      </c>
      <c r="G3115" s="41">
        <f>IFERROR(VLOOKUP(E3115,'PRS até 2014'!$E$4:$L$6307,8,FALSE),"")</f>
        <v>0.24999999999999997</v>
      </c>
      <c r="H3115" s="41">
        <f>IFERROR(VLOOKUP(E3115,'Global Insight'!$E$2:$F$4102,2,FALSE),"")</f>
        <v>6.25E-2</v>
      </c>
      <c r="I3115" t="str">
        <f>IFERROR(VLOOKUP(E3115,EIU!$E$2:$H$3662,4,FALSE),"")</f>
        <v/>
      </c>
    </row>
    <row r="3116" spans="1:9" x14ac:dyDescent="0.25">
      <c r="A3116" s="12" t="s">
        <v>327</v>
      </c>
      <c r="B3116" s="13" t="s">
        <v>328</v>
      </c>
      <c r="C3116" s="14">
        <v>160</v>
      </c>
      <c r="D3116" s="14">
        <v>1998</v>
      </c>
      <c r="E3116">
        <f t="shared" si="48"/>
        <v>1601998</v>
      </c>
      <c r="F3116" s="41">
        <f>IFERROR(VLOOKUP(E3116,Heritage!$E$3:$H$4601,4,FALSE),"")</f>
        <v>0.5</v>
      </c>
      <c r="G3116" s="41">
        <f>IFERROR(VLOOKUP(E3116,'PRS até 2014'!$E$4:$L$6307,8,FALSE),"")</f>
        <v>0.58333333333333326</v>
      </c>
      <c r="H3116" s="41">
        <f>IFERROR(VLOOKUP(E3116,'Global Insight'!$E$2:$F$4102,2,FALSE),"")</f>
        <v>0.5</v>
      </c>
      <c r="I3116">
        <f>IFERROR(VLOOKUP(E3116,EIU!$E$2:$H$3662,4,FALSE),"")</f>
        <v>0.6</v>
      </c>
    </row>
    <row r="3117" spans="1:9" x14ac:dyDescent="0.25">
      <c r="A3117" s="12" t="s">
        <v>89</v>
      </c>
      <c r="B3117" s="13" t="s">
        <v>90</v>
      </c>
      <c r="C3117" s="14">
        <v>161</v>
      </c>
      <c r="D3117" s="14">
        <v>1998</v>
      </c>
      <c r="E3117">
        <f t="shared" si="48"/>
        <v>1611998</v>
      </c>
      <c r="F3117" s="41">
        <f>IFERROR(VLOOKUP(E3117,Heritage!$E$3:$H$4601,4,FALSE),"")</f>
        <v>0.7</v>
      </c>
      <c r="G3117" s="41">
        <f>IFERROR(VLOOKUP(E3117,'PRS até 2014'!$E$4:$L$6307,8,FALSE),"")</f>
        <v>0.80555555555555547</v>
      </c>
      <c r="H3117" s="41">
        <f>IFERROR(VLOOKUP(E3117,'Global Insight'!$E$2:$F$4102,2,FALSE),"")</f>
        <v>0.9375</v>
      </c>
      <c r="I3117">
        <f>IFERROR(VLOOKUP(E3117,EIU!$E$2:$H$3662,4,FALSE),"")</f>
        <v>0.85</v>
      </c>
    </row>
    <row r="3118" spans="1:9" x14ac:dyDescent="0.25">
      <c r="A3118" s="12" t="s">
        <v>173</v>
      </c>
      <c r="B3118" s="13" t="s">
        <v>174</v>
      </c>
      <c r="C3118" s="14">
        <v>162</v>
      </c>
      <c r="D3118" s="14">
        <v>1998</v>
      </c>
      <c r="E3118">
        <f t="shared" si="48"/>
        <v>1621998</v>
      </c>
      <c r="F3118" s="41">
        <f>IFERROR(VLOOKUP(E3118,Heritage!$E$3:$H$4601,4,FALSE),"")</f>
        <v>0.5</v>
      </c>
      <c r="G3118" s="41">
        <f>IFERROR(VLOOKUP(E3118,'PRS até 2014'!$E$4:$L$6307,8,FALSE),"")</f>
        <v>0.63888888888888884</v>
      </c>
      <c r="H3118" s="41">
        <f>IFERROR(VLOOKUP(E3118,'Global Insight'!$E$2:$F$4102,2,FALSE),"")</f>
        <v>0.6875</v>
      </c>
      <c r="I3118">
        <f>IFERROR(VLOOKUP(E3118,EIU!$E$2:$H$3662,4,FALSE),"")</f>
        <v>0.4</v>
      </c>
    </row>
    <row r="3119" spans="1:9" x14ac:dyDescent="0.25">
      <c r="A3119" s="12" t="s">
        <v>367</v>
      </c>
      <c r="B3119" s="13" t="s">
        <v>394</v>
      </c>
      <c r="C3119" s="14">
        <v>163</v>
      </c>
      <c r="D3119" s="14">
        <v>1998</v>
      </c>
      <c r="E3119">
        <f t="shared" si="48"/>
        <v>1631998</v>
      </c>
      <c r="F3119" s="41" t="str">
        <f>IFERROR(VLOOKUP(E3119,Heritage!$E$3:$H$4601,4,FALSE),"")</f>
        <v/>
      </c>
      <c r="G3119" s="41" t="str">
        <f>IFERROR(VLOOKUP(E3119,'PRS até 2014'!$E$4:$L$6307,8,FALSE),"")</f>
        <v xml:space="preserve"> </v>
      </c>
      <c r="H3119" s="41" t="str">
        <f>IFERROR(VLOOKUP(E3119,'Global Insight'!$E$2:$F$4102,2,FALSE),"")</f>
        <v/>
      </c>
      <c r="I3119" t="str">
        <f>IFERROR(VLOOKUP(E3119,EIU!$E$2:$H$3662,4,FALSE),"")</f>
        <v/>
      </c>
    </row>
    <row r="3120" spans="1:9" x14ac:dyDescent="0.25">
      <c r="A3120" s="12" t="s">
        <v>368</v>
      </c>
      <c r="B3120" s="13" t="s">
        <v>395</v>
      </c>
      <c r="C3120" s="14">
        <v>164</v>
      </c>
      <c r="D3120" s="14">
        <v>1998</v>
      </c>
      <c r="E3120">
        <f t="shared" si="48"/>
        <v>1641998</v>
      </c>
      <c r="F3120" s="41" t="str">
        <f>IFERROR(VLOOKUP(E3120,Heritage!$E$3:$H$4601,4,FALSE),"")</f>
        <v/>
      </c>
      <c r="G3120" s="41" t="str">
        <f>IFERROR(VLOOKUP(E3120,'PRS até 2014'!$E$4:$L$6307,8,FALSE),"")</f>
        <v xml:space="preserve"> </v>
      </c>
      <c r="H3120" s="41" t="str">
        <f>IFERROR(VLOOKUP(E3120,'Global Insight'!$E$2:$F$4102,2,FALSE),"")</f>
        <v/>
      </c>
      <c r="I3120" t="str">
        <f>IFERROR(VLOOKUP(E3120,EIU!$E$2:$H$3662,4,FALSE),"")</f>
        <v/>
      </c>
    </row>
    <row r="3121" spans="1:9" x14ac:dyDescent="0.25">
      <c r="A3121" s="12" t="s">
        <v>369</v>
      </c>
      <c r="B3121" s="13" t="s">
        <v>396</v>
      </c>
      <c r="C3121" s="14">
        <v>165</v>
      </c>
      <c r="D3121" s="14">
        <v>1998</v>
      </c>
      <c r="E3121">
        <f t="shared" si="48"/>
        <v>1651998</v>
      </c>
      <c r="F3121" s="41" t="str">
        <f>IFERROR(VLOOKUP(E3121,Heritage!$E$3:$H$4601,4,FALSE),"")</f>
        <v/>
      </c>
      <c r="G3121" s="41" t="str">
        <f>IFERROR(VLOOKUP(E3121,'PRS até 2014'!$E$4:$L$6307,8,FALSE),"")</f>
        <v xml:space="preserve"> </v>
      </c>
      <c r="H3121" s="41" t="str">
        <f>IFERROR(VLOOKUP(E3121,'Global Insight'!$E$2:$F$4102,2,FALSE),"")</f>
        <v/>
      </c>
      <c r="I3121" t="str">
        <f>IFERROR(VLOOKUP(E3121,EIU!$E$2:$H$3662,4,FALSE),"")</f>
        <v/>
      </c>
    </row>
    <row r="3122" spans="1:9" x14ac:dyDescent="0.25">
      <c r="A3122" s="12" t="s">
        <v>257</v>
      </c>
      <c r="B3122" s="13" t="s">
        <v>258</v>
      </c>
      <c r="C3122" s="14">
        <v>166</v>
      </c>
      <c r="D3122" s="14">
        <v>1998</v>
      </c>
      <c r="E3122">
        <f t="shared" si="48"/>
        <v>1661998</v>
      </c>
      <c r="F3122" s="41">
        <f>IFERROR(VLOOKUP(E3122,Heritage!$E$3:$H$4601,4,FALSE),"")</f>
        <v>0.3</v>
      </c>
      <c r="G3122" s="41">
        <f>IFERROR(VLOOKUP(E3122,'PRS até 2014'!$E$4:$L$6307,8,FALSE),"")</f>
        <v>0.33333333333333337</v>
      </c>
      <c r="H3122" s="41">
        <f>IFERROR(VLOOKUP(E3122,'Global Insight'!$E$2:$F$4102,2,FALSE),"")</f>
        <v>0.25</v>
      </c>
      <c r="I3122">
        <f>IFERROR(VLOOKUP(E3122,EIU!$E$2:$H$3662,4,FALSE),"")</f>
        <v>0.05</v>
      </c>
    </row>
    <row r="3123" spans="1:9" x14ac:dyDescent="0.25">
      <c r="A3123" s="12" t="s">
        <v>274</v>
      </c>
      <c r="B3123" s="13" t="s">
        <v>275</v>
      </c>
      <c r="C3123" s="14">
        <v>167</v>
      </c>
      <c r="D3123" s="14">
        <v>1998</v>
      </c>
      <c r="E3123">
        <f t="shared" si="48"/>
        <v>1671998</v>
      </c>
      <c r="F3123" s="41">
        <f>IFERROR(VLOOKUP(E3123,Heritage!$E$3:$H$4601,4,FALSE),"")</f>
        <v>0.5</v>
      </c>
      <c r="G3123" s="41">
        <f>IFERROR(VLOOKUP(E3123,'PRS até 2014'!$E$4:$L$6307,8,FALSE),"")</f>
        <v>0.5</v>
      </c>
      <c r="H3123" s="41">
        <f>IFERROR(VLOOKUP(E3123,'Global Insight'!$E$2:$F$4102,2,FALSE),"")</f>
        <v>0.5625</v>
      </c>
      <c r="I3123" t="str">
        <f>IFERROR(VLOOKUP(E3123,EIU!$E$2:$H$3662,4,FALSE),"")</f>
        <v/>
      </c>
    </row>
    <row r="3124" spans="1:9" x14ac:dyDescent="0.25">
      <c r="A3124" s="12" t="s">
        <v>282</v>
      </c>
      <c r="B3124" s="13" t="s">
        <v>283</v>
      </c>
      <c r="C3124" s="14">
        <v>168</v>
      </c>
      <c r="D3124" s="14">
        <v>1998</v>
      </c>
      <c r="E3124">
        <f t="shared" si="48"/>
        <v>1681998</v>
      </c>
      <c r="F3124" s="41" t="str">
        <f>IFERROR(VLOOKUP(E3124,Heritage!$E$3:$H$4601,4,FALSE),"")</f>
        <v/>
      </c>
      <c r="G3124" s="41" t="str">
        <f>IFERROR(VLOOKUP(E3124,'PRS até 2014'!$E$4:$L$6307,8,FALSE),"")</f>
        <v xml:space="preserve"> </v>
      </c>
      <c r="H3124" s="41">
        <f>IFERROR(VLOOKUP(E3124,'Global Insight'!$E$2:$F$4102,2,FALSE),"")</f>
        <v>0.3125</v>
      </c>
      <c r="I3124" t="str">
        <f>IFERROR(VLOOKUP(E3124,EIU!$E$2:$H$3662,4,FALSE),"")</f>
        <v/>
      </c>
    </row>
    <row r="3125" spans="1:9" x14ac:dyDescent="0.25">
      <c r="A3125" s="12" t="s">
        <v>280</v>
      </c>
      <c r="B3125" s="13" t="s">
        <v>281</v>
      </c>
      <c r="C3125" s="14">
        <v>169</v>
      </c>
      <c r="D3125" s="14">
        <v>1998</v>
      </c>
      <c r="E3125">
        <f t="shared" si="48"/>
        <v>1691998</v>
      </c>
      <c r="F3125" s="41">
        <f>IFERROR(VLOOKUP(E3125,Heritage!$E$3:$H$4601,4,FALSE),"")</f>
        <v>0.7</v>
      </c>
      <c r="G3125" s="41">
        <f>IFERROR(VLOOKUP(E3125,'PRS até 2014'!$E$4:$L$6307,8,FALSE),"")</f>
        <v>0.86111111111111116</v>
      </c>
      <c r="H3125" s="41">
        <f>IFERROR(VLOOKUP(E3125,'Global Insight'!$E$2:$F$4102,2,FALSE),"")</f>
        <v>1</v>
      </c>
      <c r="I3125">
        <f>IFERROR(VLOOKUP(E3125,EIU!$E$2:$H$3662,4,FALSE),"")</f>
        <v>1</v>
      </c>
    </row>
    <row r="3126" spans="1:9" x14ac:dyDescent="0.25">
      <c r="A3126" s="12" t="s">
        <v>49</v>
      </c>
      <c r="B3126" s="13" t="s">
        <v>50</v>
      </c>
      <c r="C3126" s="14">
        <v>170</v>
      </c>
      <c r="D3126" s="14">
        <v>1998</v>
      </c>
      <c r="E3126">
        <f t="shared" ref="E3126:E3189" si="49">C3126*10000+D3126</f>
        <v>1701998</v>
      </c>
      <c r="F3126" s="41">
        <f>IFERROR(VLOOKUP(E3126,Heritage!$E$3:$H$4601,4,FALSE),"")</f>
        <v>0.9</v>
      </c>
      <c r="G3126" s="41">
        <f>IFERROR(VLOOKUP(E3126,'PRS até 2014'!$E$4:$L$6307,8,FALSE),"")</f>
        <v>0.77777777777777779</v>
      </c>
      <c r="H3126" s="41">
        <f>IFERROR(VLOOKUP(E3126,'Global Insight'!$E$2:$F$4102,2,FALSE),"")</f>
        <v>1</v>
      </c>
      <c r="I3126">
        <f>IFERROR(VLOOKUP(E3126,EIU!$E$2:$H$3662,4,FALSE),"")</f>
        <v>1</v>
      </c>
    </row>
    <row r="3127" spans="1:9" x14ac:dyDescent="0.25">
      <c r="A3127" s="12" t="s">
        <v>286</v>
      </c>
      <c r="B3127" s="13" t="s">
        <v>287</v>
      </c>
      <c r="C3127" s="14">
        <v>171</v>
      </c>
      <c r="D3127" s="14">
        <v>1998</v>
      </c>
      <c r="E3127">
        <f t="shared" si="49"/>
        <v>1711998</v>
      </c>
      <c r="F3127" s="41">
        <f>IFERROR(VLOOKUP(E3127,Heritage!$E$3:$H$4601,4,FALSE),"")</f>
        <v>0.3</v>
      </c>
      <c r="G3127" s="41">
        <f>IFERROR(VLOOKUP(E3127,'PRS até 2014'!$E$4:$L$6307,8,FALSE),"")</f>
        <v>0.63888888888888884</v>
      </c>
      <c r="H3127" s="41">
        <f>IFERROR(VLOOKUP(E3127,'Global Insight'!$E$2:$F$4102,2,FALSE),"")</f>
        <v>0.5625</v>
      </c>
      <c r="I3127">
        <f>IFERROR(VLOOKUP(E3127,EIU!$E$2:$H$3662,4,FALSE),"")</f>
        <v>0.27500000000000002</v>
      </c>
    </row>
    <row r="3128" spans="1:9" x14ac:dyDescent="0.25">
      <c r="A3128" s="12" t="s">
        <v>370</v>
      </c>
      <c r="B3128" s="13" t="s">
        <v>305</v>
      </c>
      <c r="C3128" s="14">
        <v>172</v>
      </c>
      <c r="D3128" s="14">
        <v>1998</v>
      </c>
      <c r="E3128">
        <f t="shared" si="49"/>
        <v>1721998</v>
      </c>
      <c r="F3128" s="41">
        <f>IFERROR(VLOOKUP(E3128,Heritage!$E$3:$H$4601,4,FALSE),"")</f>
        <v>0.9</v>
      </c>
      <c r="G3128" s="41">
        <f>IFERROR(VLOOKUP(E3128,'PRS até 2014'!$E$4:$L$6307,8,FALSE),"")</f>
        <v>0.66666666666666663</v>
      </c>
      <c r="H3128" s="41">
        <f>IFERROR(VLOOKUP(E3128,'Global Insight'!$E$2:$F$4102,2,FALSE),"")</f>
        <v>0.75</v>
      </c>
      <c r="I3128">
        <f>IFERROR(VLOOKUP(E3128,EIU!$E$2:$H$3662,4,FALSE),"")</f>
        <v>0.625</v>
      </c>
    </row>
    <row r="3129" spans="1:9" x14ac:dyDescent="0.25">
      <c r="A3129" s="12" t="s">
        <v>294</v>
      </c>
      <c r="B3129" s="13" t="s">
        <v>295</v>
      </c>
      <c r="C3129" s="14">
        <v>173</v>
      </c>
      <c r="D3129" s="14">
        <v>1998</v>
      </c>
      <c r="E3129">
        <f t="shared" si="49"/>
        <v>1731998</v>
      </c>
      <c r="F3129" s="41">
        <f>IFERROR(VLOOKUP(E3129,Heritage!$E$3:$H$4601,4,FALSE),"")</f>
        <v>0.3</v>
      </c>
      <c r="G3129" s="41" t="str">
        <f>IFERROR(VLOOKUP(E3129,'PRS até 2014'!$E$4:$L$6307,8,FALSE),"")</f>
        <v xml:space="preserve"> </v>
      </c>
      <c r="H3129" s="41">
        <f>IFERROR(VLOOKUP(E3129,'Global Insight'!$E$2:$F$4102,2,FALSE),"")</f>
        <v>0.1875</v>
      </c>
      <c r="I3129" t="str">
        <f>IFERROR(VLOOKUP(E3129,EIU!$E$2:$H$3662,4,FALSE),"")</f>
        <v/>
      </c>
    </row>
    <row r="3130" spans="1:9" x14ac:dyDescent="0.25">
      <c r="A3130" s="12" t="s">
        <v>306</v>
      </c>
      <c r="B3130" s="13" t="s">
        <v>307</v>
      </c>
      <c r="C3130" s="14">
        <v>174</v>
      </c>
      <c r="D3130" s="14">
        <v>1998</v>
      </c>
      <c r="E3130">
        <f t="shared" si="49"/>
        <v>1741998</v>
      </c>
      <c r="F3130" s="41">
        <f>IFERROR(VLOOKUP(E3130,Heritage!$E$3:$H$4601,4,FALSE),"")</f>
        <v>0.5</v>
      </c>
      <c r="G3130" s="41">
        <f>IFERROR(VLOOKUP(E3130,'PRS até 2014'!$E$4:$L$6307,8,FALSE),"")</f>
        <v>0.61111111111111116</v>
      </c>
      <c r="H3130" s="41">
        <f>IFERROR(VLOOKUP(E3130,'Global Insight'!$E$2:$F$4102,2,FALSE),"")</f>
        <v>0.5</v>
      </c>
      <c r="I3130">
        <f>IFERROR(VLOOKUP(E3130,EIU!$E$2:$H$3662,4,FALSE),"")</f>
        <v>0.32500000000000001</v>
      </c>
    </row>
    <row r="3131" spans="1:9" x14ac:dyDescent="0.25">
      <c r="A3131" s="12" t="s">
        <v>292</v>
      </c>
      <c r="B3131" s="13" t="s">
        <v>293</v>
      </c>
      <c r="C3131" s="14">
        <v>175</v>
      </c>
      <c r="D3131" s="14">
        <v>1998</v>
      </c>
      <c r="E3131">
        <f t="shared" si="49"/>
        <v>1751998</v>
      </c>
      <c r="F3131" s="41">
        <f>IFERROR(VLOOKUP(E3131,Heritage!$E$3:$H$4601,4,FALSE),"")</f>
        <v>0.7</v>
      </c>
      <c r="G3131" s="41">
        <f>IFERROR(VLOOKUP(E3131,'PRS até 2014'!$E$4:$L$6307,8,FALSE),"")</f>
        <v>0.52777777777777779</v>
      </c>
      <c r="H3131" s="41">
        <f>IFERROR(VLOOKUP(E3131,'Global Insight'!$E$2:$F$4102,2,FALSE),"")</f>
        <v>0.6875</v>
      </c>
      <c r="I3131">
        <f>IFERROR(VLOOKUP(E3131,EIU!$E$2:$H$3662,4,FALSE),"")</f>
        <v>0.6</v>
      </c>
    </row>
    <row r="3132" spans="1:9" x14ac:dyDescent="0.25">
      <c r="A3132" s="12" t="s">
        <v>339</v>
      </c>
      <c r="B3132" s="13" t="s">
        <v>340</v>
      </c>
      <c r="C3132" s="14">
        <v>176</v>
      </c>
      <c r="D3132" s="14">
        <v>1998</v>
      </c>
      <c r="E3132">
        <f t="shared" si="49"/>
        <v>1761998</v>
      </c>
      <c r="F3132" s="41" t="str">
        <f>IFERROR(VLOOKUP(E3132,Heritage!$E$3:$H$4601,4,FALSE),"")</f>
        <v/>
      </c>
      <c r="G3132" s="41" t="str">
        <f>IFERROR(VLOOKUP(E3132,'PRS até 2014'!$E$4:$L$6307,8,FALSE),"")</f>
        <v xml:space="preserve"> </v>
      </c>
      <c r="H3132" s="41" t="str">
        <f>IFERROR(VLOOKUP(E3132,'Global Insight'!$E$2:$F$4102,2,FALSE),"")</f>
        <v/>
      </c>
      <c r="I3132" t="str">
        <f>IFERROR(VLOOKUP(E3132,EIU!$E$2:$H$3662,4,FALSE),"")</f>
        <v/>
      </c>
    </row>
    <row r="3133" spans="1:9" x14ac:dyDescent="0.25">
      <c r="A3133" s="12" t="s">
        <v>290</v>
      </c>
      <c r="B3133" s="13" t="s">
        <v>291</v>
      </c>
      <c r="C3133" s="14">
        <v>177</v>
      </c>
      <c r="D3133" s="14">
        <v>1998</v>
      </c>
      <c r="E3133">
        <f t="shared" si="49"/>
        <v>1771998</v>
      </c>
      <c r="F3133" s="41">
        <f>IFERROR(VLOOKUP(E3133,Heritage!$E$3:$H$4601,4,FALSE),"")</f>
        <v>0.3</v>
      </c>
      <c r="G3133" s="41">
        <f>IFERROR(VLOOKUP(E3133,'PRS até 2014'!$E$4:$L$6307,8,FALSE),"")</f>
        <v>0.44444444444444442</v>
      </c>
      <c r="H3133" s="41">
        <f>IFERROR(VLOOKUP(E3133,'Global Insight'!$E$2:$F$4102,2,FALSE),"")</f>
        <v>0.5</v>
      </c>
      <c r="I3133" t="str">
        <f>IFERROR(VLOOKUP(E3133,EIU!$E$2:$H$3662,4,FALSE),"")</f>
        <v/>
      </c>
    </row>
    <row r="3134" spans="1:9" x14ac:dyDescent="0.25">
      <c r="A3134" s="12" t="s">
        <v>371</v>
      </c>
      <c r="B3134" s="13" t="s">
        <v>397</v>
      </c>
      <c r="C3134" s="14">
        <v>178</v>
      </c>
      <c r="D3134" s="14">
        <v>1998</v>
      </c>
      <c r="E3134">
        <f t="shared" si="49"/>
        <v>1781998</v>
      </c>
      <c r="F3134" s="41" t="str">
        <f>IFERROR(VLOOKUP(E3134,Heritage!$E$3:$H$4601,4,FALSE),"")</f>
        <v/>
      </c>
      <c r="G3134" s="41" t="str">
        <f>IFERROR(VLOOKUP(E3134,'PRS até 2014'!$E$4:$L$6307,8,FALSE),"")</f>
        <v xml:space="preserve"> </v>
      </c>
      <c r="H3134" s="41" t="str">
        <f>IFERROR(VLOOKUP(E3134,'Global Insight'!$E$2:$F$4102,2,FALSE),"")</f>
        <v/>
      </c>
      <c r="I3134" t="str">
        <f>IFERROR(VLOOKUP(E3134,EIU!$E$2:$H$3662,4,FALSE),"")</f>
        <v/>
      </c>
    </row>
    <row r="3135" spans="1:9" x14ac:dyDescent="0.25">
      <c r="A3135" s="12" t="s">
        <v>298</v>
      </c>
      <c r="B3135" s="13" t="s">
        <v>299</v>
      </c>
      <c r="C3135" s="14">
        <v>179</v>
      </c>
      <c r="D3135" s="14">
        <v>1998</v>
      </c>
      <c r="E3135">
        <f t="shared" si="49"/>
        <v>1791998</v>
      </c>
      <c r="F3135" s="41">
        <f>IFERROR(VLOOKUP(E3135,Heritage!$E$3:$H$4601,4,FALSE),"")</f>
        <v>0.9</v>
      </c>
      <c r="G3135" s="41">
        <f>IFERROR(VLOOKUP(E3135,'PRS até 2014'!$E$4:$L$6307,8,FALSE),"")</f>
        <v>0.63888888888888884</v>
      </c>
      <c r="H3135" s="41">
        <f>IFERROR(VLOOKUP(E3135,'Global Insight'!$E$2:$F$4102,2,FALSE),"")</f>
        <v>0.625</v>
      </c>
      <c r="I3135">
        <f>IFERROR(VLOOKUP(E3135,EIU!$E$2:$H$3662,4,FALSE),"")</f>
        <v>0.57499999999999996</v>
      </c>
    </row>
    <row r="3136" spans="1:9" x14ac:dyDescent="0.25">
      <c r="A3136" s="12" t="s">
        <v>300</v>
      </c>
      <c r="B3136" s="13" t="s">
        <v>301</v>
      </c>
      <c r="C3136" s="14">
        <v>180</v>
      </c>
      <c r="D3136" s="14">
        <v>1998</v>
      </c>
      <c r="E3136">
        <f t="shared" si="49"/>
        <v>1801998</v>
      </c>
      <c r="F3136" s="41">
        <f>IFERROR(VLOOKUP(E3136,Heritage!$E$3:$H$4601,4,FALSE),"")</f>
        <v>0.5</v>
      </c>
      <c r="G3136" s="41">
        <f>IFERROR(VLOOKUP(E3136,'PRS até 2014'!$E$4:$L$6307,8,FALSE),"")</f>
        <v>0.72222222222222221</v>
      </c>
      <c r="H3136" s="41">
        <f>IFERROR(VLOOKUP(E3136,'Global Insight'!$E$2:$F$4102,2,FALSE),"")</f>
        <v>0.5625</v>
      </c>
      <c r="I3136">
        <f>IFERROR(VLOOKUP(E3136,EIU!$E$2:$H$3662,4,FALSE),"")</f>
        <v>0.4</v>
      </c>
    </row>
    <row r="3137" spans="1:9" x14ac:dyDescent="0.25">
      <c r="A3137" s="12" t="s">
        <v>302</v>
      </c>
      <c r="B3137" s="13" t="s">
        <v>303</v>
      </c>
      <c r="C3137" s="14">
        <v>181</v>
      </c>
      <c r="D3137" s="14">
        <v>1998</v>
      </c>
      <c r="E3137">
        <f t="shared" si="49"/>
        <v>1811998</v>
      </c>
      <c r="F3137" s="41">
        <f>IFERROR(VLOOKUP(E3137,Heritage!$E$3:$H$4601,4,FALSE),"")</f>
        <v>0.7</v>
      </c>
      <c r="G3137" s="41">
        <f>IFERROR(VLOOKUP(E3137,'PRS até 2014'!$E$4:$L$6307,8,FALSE),"")</f>
        <v>0.55555555555555558</v>
      </c>
      <c r="H3137" s="41">
        <f>IFERROR(VLOOKUP(E3137,'Global Insight'!$E$2:$F$4102,2,FALSE),"")</f>
        <v>0.5</v>
      </c>
      <c r="I3137">
        <f>IFERROR(VLOOKUP(E3137,EIU!$E$2:$H$3662,4,FALSE),"")</f>
        <v>0.3</v>
      </c>
    </row>
    <row r="3138" spans="1:9" x14ac:dyDescent="0.25">
      <c r="A3138" s="12" t="s">
        <v>296</v>
      </c>
      <c r="B3138" s="13" t="s">
        <v>297</v>
      </c>
      <c r="C3138" s="14">
        <v>182</v>
      </c>
      <c r="D3138" s="14">
        <v>1998</v>
      </c>
      <c r="E3138">
        <f t="shared" si="49"/>
        <v>1821998</v>
      </c>
      <c r="F3138" s="41">
        <f>IFERROR(VLOOKUP(E3138,Heritage!$E$3:$H$4601,4,FALSE),"")</f>
        <v>0.3</v>
      </c>
      <c r="G3138" s="41" t="str">
        <f>IFERROR(VLOOKUP(E3138,'PRS até 2014'!$E$4:$L$6307,8,FALSE),"")</f>
        <v xml:space="preserve"> </v>
      </c>
      <c r="H3138" s="41">
        <f>IFERROR(VLOOKUP(E3138,'Global Insight'!$E$2:$F$4102,2,FALSE),"")</f>
        <v>0.375</v>
      </c>
      <c r="I3138" t="str">
        <f>IFERROR(VLOOKUP(E3138,EIU!$E$2:$H$3662,4,FALSE),"")</f>
        <v/>
      </c>
    </row>
    <row r="3139" spans="1:9" x14ac:dyDescent="0.25">
      <c r="A3139" s="12" t="s">
        <v>372</v>
      </c>
      <c r="B3139" s="13" t="s">
        <v>398</v>
      </c>
      <c r="C3139" s="14">
        <v>183</v>
      </c>
      <c r="D3139" s="14">
        <v>1998</v>
      </c>
      <c r="E3139">
        <f t="shared" si="49"/>
        <v>1831998</v>
      </c>
      <c r="F3139" s="41" t="str">
        <f>IFERROR(VLOOKUP(E3139,Heritage!$E$3:$H$4601,4,FALSE),"")</f>
        <v/>
      </c>
      <c r="G3139" s="41" t="str">
        <f>IFERROR(VLOOKUP(E3139,'PRS até 2014'!$E$4:$L$6307,8,FALSE),"")</f>
        <v xml:space="preserve"> </v>
      </c>
      <c r="H3139" s="41" t="str">
        <f>IFERROR(VLOOKUP(E3139,'Global Insight'!$E$2:$F$4102,2,FALSE),"")</f>
        <v/>
      </c>
      <c r="I3139" t="str">
        <f>IFERROR(VLOOKUP(E3139,EIU!$E$2:$H$3662,4,FALSE),"")</f>
        <v/>
      </c>
    </row>
    <row r="3140" spans="1:9" x14ac:dyDescent="0.25">
      <c r="A3140" s="12" t="s">
        <v>308</v>
      </c>
      <c r="B3140" s="13" t="s">
        <v>309</v>
      </c>
      <c r="C3140" s="14">
        <v>184</v>
      </c>
      <c r="D3140" s="14">
        <v>1998</v>
      </c>
      <c r="E3140">
        <f t="shared" si="49"/>
        <v>1841998</v>
      </c>
      <c r="F3140" s="41">
        <f>IFERROR(VLOOKUP(E3140,Heritage!$E$3:$H$4601,4,FALSE),"")</f>
        <v>0.7</v>
      </c>
      <c r="G3140" s="41">
        <f>IFERROR(VLOOKUP(E3140,'PRS até 2014'!$E$4:$L$6307,8,FALSE),"")</f>
        <v>0.61111111111111116</v>
      </c>
      <c r="H3140" s="41">
        <f>IFERROR(VLOOKUP(E3140,'Global Insight'!$E$2:$F$4102,2,FALSE),"")</f>
        <v>0.4375</v>
      </c>
      <c r="I3140">
        <f>IFERROR(VLOOKUP(E3140,EIU!$E$2:$H$3662,4,FALSE),"")</f>
        <v>0.125</v>
      </c>
    </row>
    <row r="3141" spans="1:9" x14ac:dyDescent="0.25">
      <c r="A3141" s="12" t="s">
        <v>310</v>
      </c>
      <c r="B3141" s="13" t="s">
        <v>311</v>
      </c>
      <c r="C3141" s="14">
        <v>185</v>
      </c>
      <c r="D3141" s="14">
        <v>1998</v>
      </c>
      <c r="E3141">
        <f t="shared" si="49"/>
        <v>1851998</v>
      </c>
      <c r="F3141" s="41">
        <f>IFERROR(VLOOKUP(E3141,Heritage!$E$3:$H$4601,4,FALSE),"")</f>
        <v>0.3</v>
      </c>
      <c r="G3141" s="41">
        <f>IFERROR(VLOOKUP(E3141,'PRS até 2014'!$E$4:$L$6307,8,FALSE),"")</f>
        <v>0.52777777777777779</v>
      </c>
      <c r="H3141" s="41">
        <f>IFERROR(VLOOKUP(E3141,'Global Insight'!$E$2:$F$4102,2,FALSE),"")</f>
        <v>0.25</v>
      </c>
      <c r="I3141">
        <f>IFERROR(VLOOKUP(E3141,EIU!$E$2:$H$3662,4,FALSE),"")</f>
        <v>0.125</v>
      </c>
    </row>
    <row r="3142" spans="1:9" x14ac:dyDescent="0.25">
      <c r="A3142" s="12" t="s">
        <v>6</v>
      </c>
      <c r="B3142" s="13" t="s">
        <v>7</v>
      </c>
      <c r="C3142" s="14">
        <v>186</v>
      </c>
      <c r="D3142" s="14">
        <v>1998</v>
      </c>
      <c r="E3142">
        <f t="shared" si="49"/>
        <v>1861998</v>
      </c>
      <c r="F3142" s="41">
        <f>IFERROR(VLOOKUP(E3142,Heritage!$E$3:$H$4601,4,FALSE),"")</f>
        <v>0.9</v>
      </c>
      <c r="G3142" s="41">
        <f>IFERROR(VLOOKUP(E3142,'PRS até 2014'!$E$4:$L$6307,8,FALSE),"")</f>
        <v>0.52777777777777768</v>
      </c>
      <c r="H3142" s="41">
        <f>IFERROR(VLOOKUP(E3142,'Global Insight'!$E$2:$F$4102,2,FALSE),"")</f>
        <v>0.875</v>
      </c>
      <c r="I3142">
        <f>IFERROR(VLOOKUP(E3142,EIU!$E$2:$H$3662,4,FALSE),"")</f>
        <v>0.5</v>
      </c>
    </row>
    <row r="3143" spans="1:9" x14ac:dyDescent="0.25">
      <c r="A3143" s="12" t="s">
        <v>103</v>
      </c>
      <c r="B3143" s="13" t="s">
        <v>104</v>
      </c>
      <c r="C3143" s="14">
        <v>187</v>
      </c>
      <c r="D3143" s="14">
        <v>1998</v>
      </c>
      <c r="E3143">
        <f t="shared" si="49"/>
        <v>1871998</v>
      </c>
      <c r="F3143" s="41">
        <f>IFERROR(VLOOKUP(E3143,Heritage!$E$3:$H$4601,4,FALSE),"")</f>
        <v>0.9</v>
      </c>
      <c r="G3143" s="41">
        <f>IFERROR(VLOOKUP(E3143,'PRS até 2014'!$E$4:$L$6307,8,FALSE),"")</f>
        <v>0.91666666666666663</v>
      </c>
      <c r="H3143" s="41">
        <f>IFERROR(VLOOKUP(E3143,'Global Insight'!$E$2:$F$4102,2,FALSE),"")</f>
        <v>0.9375</v>
      </c>
      <c r="I3143">
        <f>IFERROR(VLOOKUP(E3143,EIU!$E$2:$H$3662,4,FALSE),"")</f>
        <v>0.92500000000000004</v>
      </c>
    </row>
    <row r="3144" spans="1:9" x14ac:dyDescent="0.25">
      <c r="A3144" s="12" t="s">
        <v>314</v>
      </c>
      <c r="B3144" s="13" t="s">
        <v>315</v>
      </c>
      <c r="C3144" s="14">
        <v>188</v>
      </c>
      <c r="D3144" s="14">
        <v>1998</v>
      </c>
      <c r="E3144">
        <f t="shared" si="49"/>
        <v>1881998</v>
      </c>
      <c r="F3144" s="41">
        <f>IFERROR(VLOOKUP(E3144,Heritage!$E$3:$H$4601,4,FALSE),"")</f>
        <v>0.9</v>
      </c>
      <c r="G3144" s="41">
        <f>IFERROR(VLOOKUP(E3144,'PRS até 2014'!$E$4:$L$6307,8,FALSE),"")</f>
        <v>0.86111111111111105</v>
      </c>
      <c r="H3144" s="41">
        <f>IFERROR(VLOOKUP(E3144,'Global Insight'!$E$2:$F$4102,2,FALSE),"")</f>
        <v>0.875</v>
      </c>
      <c r="I3144">
        <f>IFERROR(VLOOKUP(E3144,EIU!$E$2:$H$3662,4,FALSE),"")</f>
        <v>0.85</v>
      </c>
    </row>
    <row r="3145" spans="1:9" x14ac:dyDescent="0.25">
      <c r="A3145" s="12" t="s">
        <v>312</v>
      </c>
      <c r="B3145" s="13" t="s">
        <v>313</v>
      </c>
      <c r="C3145" s="14">
        <v>189</v>
      </c>
      <c r="D3145" s="14">
        <v>1998</v>
      </c>
      <c r="E3145">
        <f t="shared" si="49"/>
        <v>1891998</v>
      </c>
      <c r="F3145" s="41">
        <f>IFERROR(VLOOKUP(E3145,Heritage!$E$3:$H$4601,4,FALSE),"")</f>
        <v>0.7</v>
      </c>
      <c r="G3145" s="41">
        <f>IFERROR(VLOOKUP(E3145,'PRS até 2014'!$E$4:$L$6307,8,FALSE),"")</f>
        <v>0.61111111111111105</v>
      </c>
      <c r="H3145" s="41">
        <f>IFERROR(VLOOKUP(E3145,'Global Insight'!$E$2:$F$4102,2,FALSE),"")</f>
        <v>0.6875</v>
      </c>
      <c r="I3145">
        <f>IFERROR(VLOOKUP(E3145,EIU!$E$2:$H$3662,4,FALSE),"")</f>
        <v>0.57499999999999996</v>
      </c>
    </row>
    <row r="3146" spans="1:9" x14ac:dyDescent="0.25">
      <c r="A3146" s="12" t="s">
        <v>316</v>
      </c>
      <c r="B3146" s="13" t="s">
        <v>317</v>
      </c>
      <c r="C3146" s="14">
        <v>190</v>
      </c>
      <c r="D3146" s="14">
        <v>1998</v>
      </c>
      <c r="E3146">
        <f t="shared" si="49"/>
        <v>1901998</v>
      </c>
      <c r="F3146" s="41">
        <f>IFERROR(VLOOKUP(E3146,Heritage!$E$3:$H$4601,4,FALSE),"")</f>
        <v>0.3</v>
      </c>
      <c r="G3146" s="41" t="str">
        <f>IFERROR(VLOOKUP(E3146,'PRS até 2014'!$E$4:$L$6307,8,FALSE),"")</f>
        <v xml:space="preserve"> </v>
      </c>
      <c r="H3146" s="41" t="str">
        <f>IFERROR(VLOOKUP(E3146,'Global Insight'!$E$2:$F$4102,2,FALSE),"")</f>
        <v/>
      </c>
      <c r="I3146">
        <f>IFERROR(VLOOKUP(E3146,EIU!$E$2:$H$3662,4,FALSE),"")</f>
        <v>0.17499999999999999</v>
      </c>
    </row>
    <row r="3147" spans="1:9" x14ac:dyDescent="0.25">
      <c r="A3147" s="12" t="s">
        <v>322</v>
      </c>
      <c r="B3147" s="13" t="s">
        <v>323</v>
      </c>
      <c r="C3147" s="14">
        <v>191</v>
      </c>
      <c r="D3147" s="14">
        <v>1998</v>
      </c>
      <c r="E3147">
        <f t="shared" si="49"/>
        <v>1911998</v>
      </c>
      <c r="F3147" s="41" t="str">
        <f>IFERROR(VLOOKUP(E3147,Heritage!$E$3:$H$4601,4,FALSE),"")</f>
        <v/>
      </c>
      <c r="G3147" s="41" t="str">
        <f>IFERROR(VLOOKUP(E3147,'PRS até 2014'!$E$4:$L$6307,8,FALSE),"")</f>
        <v xml:space="preserve"> </v>
      </c>
      <c r="H3147" s="41" t="str">
        <f>IFERROR(VLOOKUP(E3147,'Global Insight'!$E$2:$F$4102,2,FALSE),"")</f>
        <v/>
      </c>
      <c r="I3147" t="str">
        <f>IFERROR(VLOOKUP(E3147,EIU!$E$2:$H$3662,4,FALSE),"")</f>
        <v/>
      </c>
    </row>
    <row r="3148" spans="1:9" x14ac:dyDescent="0.25">
      <c r="A3148" s="12" t="s">
        <v>318</v>
      </c>
      <c r="B3148" s="13" t="s">
        <v>319</v>
      </c>
      <c r="C3148" s="14">
        <v>192</v>
      </c>
      <c r="D3148" s="14">
        <v>1998</v>
      </c>
      <c r="E3148">
        <f t="shared" si="49"/>
        <v>1921998</v>
      </c>
      <c r="F3148" s="41">
        <f>IFERROR(VLOOKUP(E3148,Heritage!$E$3:$H$4601,4,FALSE),"")</f>
        <v>0.5</v>
      </c>
      <c r="G3148" s="41">
        <f>IFERROR(VLOOKUP(E3148,'PRS até 2014'!$E$4:$L$6307,8,FALSE),"")</f>
        <v>0.47222222222222221</v>
      </c>
      <c r="H3148" s="41">
        <f>IFERROR(VLOOKUP(E3148,'Global Insight'!$E$2:$F$4102,2,FALSE),"")</f>
        <v>0.3125</v>
      </c>
      <c r="I3148">
        <f>IFERROR(VLOOKUP(E3148,EIU!$E$2:$H$3662,4,FALSE),"")</f>
        <v>0.25</v>
      </c>
    </row>
    <row r="3149" spans="1:9" x14ac:dyDescent="0.25">
      <c r="A3149" s="12" t="s">
        <v>320</v>
      </c>
      <c r="B3149" s="13" t="s">
        <v>321</v>
      </c>
      <c r="C3149" s="14">
        <v>193</v>
      </c>
      <c r="D3149" s="14">
        <v>1998</v>
      </c>
      <c r="E3149">
        <f t="shared" si="49"/>
        <v>1931998</v>
      </c>
      <c r="F3149" s="41">
        <f>IFERROR(VLOOKUP(E3149,Heritage!$E$3:$H$4601,4,FALSE),"")</f>
        <v>0.1</v>
      </c>
      <c r="G3149" s="41">
        <f>IFERROR(VLOOKUP(E3149,'PRS até 2014'!$E$4:$L$6307,8,FALSE),"")</f>
        <v>0.52777777777777779</v>
      </c>
      <c r="H3149" s="41">
        <f>IFERROR(VLOOKUP(E3149,'Global Insight'!$E$2:$F$4102,2,FALSE),"")</f>
        <v>0.5</v>
      </c>
      <c r="I3149">
        <f>IFERROR(VLOOKUP(E3149,EIU!$E$2:$H$3662,4,FALSE),"")</f>
        <v>0.47499999999999998</v>
      </c>
    </row>
    <row r="3150" spans="1:9" x14ac:dyDescent="0.25">
      <c r="A3150" s="12" t="s">
        <v>325</v>
      </c>
      <c r="B3150" s="13" t="s">
        <v>326</v>
      </c>
      <c r="C3150" s="14">
        <v>194</v>
      </c>
      <c r="D3150" s="14">
        <v>1998</v>
      </c>
      <c r="E3150">
        <f t="shared" si="49"/>
        <v>1941998</v>
      </c>
      <c r="F3150" s="41">
        <f>IFERROR(VLOOKUP(E3150,Heritage!$E$3:$H$4601,4,FALSE),"")</f>
        <v>0.3</v>
      </c>
      <c r="G3150" s="41">
        <f>IFERROR(VLOOKUP(E3150,'PRS até 2014'!$E$4:$L$6307,8,FALSE),"")</f>
        <v>0.61111111111111105</v>
      </c>
      <c r="H3150" s="41">
        <f>IFERROR(VLOOKUP(E3150,'Global Insight'!$E$2:$F$4102,2,FALSE),"")</f>
        <v>0.3125</v>
      </c>
      <c r="I3150">
        <f>IFERROR(VLOOKUP(E3150,EIU!$E$2:$H$3662,4,FALSE),"")</f>
        <v>7.4999999999999997E-2</v>
      </c>
    </row>
    <row r="3151" spans="1:9" x14ac:dyDescent="0.25">
      <c r="A3151" s="12" t="s">
        <v>373</v>
      </c>
      <c r="B3151" s="13" t="s">
        <v>341</v>
      </c>
      <c r="C3151" s="14">
        <v>195</v>
      </c>
      <c r="D3151" s="14">
        <v>1998</v>
      </c>
      <c r="E3151">
        <f t="shared" si="49"/>
        <v>1951998</v>
      </c>
      <c r="F3151" s="41" t="str">
        <f>IFERROR(VLOOKUP(E3151,Heritage!$E$3:$H$4601,4,FALSE),"")</f>
        <v/>
      </c>
      <c r="G3151" s="41" t="str">
        <f>IFERROR(VLOOKUP(E3151,'PRS até 2014'!$E$4:$L$6307,8,FALSE),"")</f>
        <v xml:space="preserve"> </v>
      </c>
      <c r="H3151" s="41" t="str">
        <f>IFERROR(VLOOKUP(E3151,'Global Insight'!$E$2:$F$4102,2,FALSE),"")</f>
        <v/>
      </c>
      <c r="I3151" t="str">
        <f>IFERROR(VLOOKUP(E3151,EIU!$E$2:$H$3662,4,FALSE),"")</f>
        <v/>
      </c>
    </row>
    <row r="3152" spans="1:9" x14ac:dyDescent="0.25">
      <c r="A3152" s="12" t="s">
        <v>329</v>
      </c>
      <c r="B3152" s="13" t="s">
        <v>330</v>
      </c>
      <c r="C3152" s="14">
        <v>196</v>
      </c>
      <c r="D3152" s="14">
        <v>1998</v>
      </c>
      <c r="E3152">
        <f t="shared" si="49"/>
        <v>1961998</v>
      </c>
      <c r="F3152" s="41">
        <f>IFERROR(VLOOKUP(E3152,Heritage!$E$3:$H$4601,4,FALSE),"")</f>
        <v>0.5</v>
      </c>
      <c r="G3152" s="41">
        <f>IFERROR(VLOOKUP(E3152,'PRS até 2014'!$E$4:$L$6307,8,FALSE),"")</f>
        <v>0.66666666666666663</v>
      </c>
      <c r="H3152" s="41">
        <f>IFERROR(VLOOKUP(E3152,'Global Insight'!$E$2:$F$4102,2,FALSE),"")</f>
        <v>0.375</v>
      </c>
      <c r="I3152">
        <f>IFERROR(VLOOKUP(E3152,EIU!$E$2:$H$3662,4,FALSE),"")</f>
        <v>0.22500000000000001</v>
      </c>
    </row>
    <row r="3153" spans="1:9" x14ac:dyDescent="0.25">
      <c r="A3153" s="16" t="s">
        <v>331</v>
      </c>
      <c r="B3153" s="17" t="s">
        <v>332</v>
      </c>
      <c r="C3153" s="18">
        <v>197</v>
      </c>
      <c r="D3153" s="18">
        <v>1998</v>
      </c>
      <c r="E3153">
        <f t="shared" si="49"/>
        <v>1971998</v>
      </c>
      <c r="F3153" s="41">
        <f>IFERROR(VLOOKUP(E3153,Heritage!$E$3:$H$4601,4,FALSE),"")</f>
        <v>0.3</v>
      </c>
      <c r="G3153" s="41">
        <f>IFERROR(VLOOKUP(E3153,'PRS até 2014'!$E$4:$L$6307,8,FALSE),"")</f>
        <v>0.49999999999999994</v>
      </c>
      <c r="H3153" s="41">
        <f>IFERROR(VLOOKUP(E3153,'Global Insight'!$E$2:$F$4102,2,FALSE),"")</f>
        <v>0.5</v>
      </c>
      <c r="I3153">
        <f>IFERROR(VLOOKUP(E3153,EIU!$E$2:$H$3662,4,FALSE),"")</f>
        <v>0.05</v>
      </c>
    </row>
    <row r="3154" spans="1:9" x14ac:dyDescent="0.25">
      <c r="A3154" s="12" t="s">
        <v>0</v>
      </c>
      <c r="B3154" s="13" t="s">
        <v>1</v>
      </c>
      <c r="C3154" s="14">
        <v>1</v>
      </c>
      <c r="D3154" s="14">
        <v>1999</v>
      </c>
      <c r="E3154">
        <f t="shared" si="49"/>
        <v>11999</v>
      </c>
      <c r="F3154" s="41" t="str">
        <f>IFERROR(VLOOKUP(E3154,Heritage!$E$3:$H$4601,4,FALSE),"")</f>
        <v/>
      </c>
      <c r="G3154" s="41" t="str">
        <f>IFERROR(VLOOKUP(E3154,'PRS até 2014'!$E$4:$L$6307,8,FALSE),"")</f>
        <v xml:space="preserve"> </v>
      </c>
      <c r="H3154" s="41" t="str">
        <f>IFERROR(VLOOKUP(E3154,'Global Insight'!$E$2:$F$4102,2,FALSE),"")</f>
        <v/>
      </c>
      <c r="I3154" t="str">
        <f>IFERROR(VLOOKUP(E3154,EIU!$E$2:$H$3662,4,FALSE),"")</f>
        <v/>
      </c>
    </row>
    <row r="3155" spans="1:9" x14ac:dyDescent="0.25">
      <c r="A3155" s="12" t="s">
        <v>4</v>
      </c>
      <c r="B3155" s="13" t="s">
        <v>5</v>
      </c>
      <c r="C3155" s="14">
        <v>2</v>
      </c>
      <c r="D3155" s="14">
        <v>1999</v>
      </c>
      <c r="E3155">
        <f t="shared" si="49"/>
        <v>21999</v>
      </c>
      <c r="F3155" s="41">
        <f>IFERROR(VLOOKUP(E3155,Heritage!$E$3:$H$4601,4,FALSE),"")</f>
        <v>0.3</v>
      </c>
      <c r="G3155" s="41">
        <f>IFERROR(VLOOKUP(E3155,'PRS até 2014'!$E$4:$L$6307,8,FALSE),"")</f>
        <v>0.3888888888888889</v>
      </c>
      <c r="H3155" s="41" t="str">
        <f>IFERROR(VLOOKUP(E3155,'Global Insight'!$E$2:$F$4102,2,FALSE),"")</f>
        <v/>
      </c>
      <c r="I3155" t="str">
        <f>IFERROR(VLOOKUP(E3155,EIU!$E$2:$H$3662,4,FALSE),"")</f>
        <v/>
      </c>
    </row>
    <row r="3156" spans="1:9" x14ac:dyDescent="0.25">
      <c r="A3156" s="12" t="s">
        <v>81</v>
      </c>
      <c r="B3156" s="13" t="s">
        <v>82</v>
      </c>
      <c r="C3156" s="14">
        <v>3</v>
      </c>
      <c r="D3156" s="14">
        <v>1999</v>
      </c>
      <c r="E3156">
        <f t="shared" si="49"/>
        <v>31999</v>
      </c>
      <c r="F3156" s="41">
        <f>IFERROR(VLOOKUP(E3156,Heritage!$E$3:$H$4601,4,FALSE),"")</f>
        <v>0.5</v>
      </c>
      <c r="G3156" s="41">
        <f>IFERROR(VLOOKUP(E3156,'PRS até 2014'!$E$4:$L$6307,8,FALSE),"")</f>
        <v>0.3888888888888889</v>
      </c>
      <c r="H3156" s="41" t="str">
        <f>IFERROR(VLOOKUP(E3156,'Global Insight'!$E$2:$F$4102,2,FALSE),"")</f>
        <v/>
      </c>
      <c r="I3156" t="str">
        <f>IFERROR(VLOOKUP(E3156,EIU!$E$2:$H$3662,4,FALSE),"")</f>
        <v/>
      </c>
    </row>
    <row r="3157" spans="1:9" x14ac:dyDescent="0.25">
      <c r="A3157" s="12" t="s">
        <v>346</v>
      </c>
      <c r="B3157" s="13" t="s">
        <v>374</v>
      </c>
      <c r="C3157" s="14">
        <v>4</v>
      </c>
      <c r="D3157" s="14">
        <v>1999</v>
      </c>
      <c r="E3157">
        <f t="shared" si="49"/>
        <v>41999</v>
      </c>
      <c r="F3157" s="41" t="str">
        <f>IFERROR(VLOOKUP(E3157,Heritage!$E$3:$H$4601,4,FALSE),"")</f>
        <v/>
      </c>
      <c r="G3157" s="41" t="str">
        <f>IFERROR(VLOOKUP(E3157,'PRS até 2014'!$E$4:$L$6307,8,FALSE),"")</f>
        <v xml:space="preserve"> </v>
      </c>
      <c r="H3157" s="41" t="str">
        <f>IFERROR(VLOOKUP(E3157,'Global Insight'!$E$2:$F$4102,2,FALSE),"")</f>
        <v/>
      </c>
      <c r="I3157" t="str">
        <f>IFERROR(VLOOKUP(E3157,EIU!$E$2:$H$3662,4,FALSE),"")</f>
        <v/>
      </c>
    </row>
    <row r="3158" spans="1:9" x14ac:dyDescent="0.25">
      <c r="A3158" s="12" t="s">
        <v>2</v>
      </c>
      <c r="B3158" s="13" t="s">
        <v>3</v>
      </c>
      <c r="C3158" s="14">
        <v>5</v>
      </c>
      <c r="D3158" s="14">
        <v>1999</v>
      </c>
      <c r="E3158">
        <f t="shared" si="49"/>
        <v>51999</v>
      </c>
      <c r="F3158" s="41">
        <f>IFERROR(VLOOKUP(E3158,Heritage!$E$3:$H$4601,4,FALSE),"")</f>
        <v>0.3</v>
      </c>
      <c r="G3158" s="41">
        <f>IFERROR(VLOOKUP(E3158,'PRS até 2014'!$E$4:$L$6307,8,FALSE),"")</f>
        <v>0.33333333333333331</v>
      </c>
      <c r="H3158" s="41" t="str">
        <f>IFERROR(VLOOKUP(E3158,'Global Insight'!$E$2:$F$4102,2,FALSE),"")</f>
        <v/>
      </c>
      <c r="I3158" t="str">
        <f>IFERROR(VLOOKUP(E3158,EIU!$E$2:$H$3662,4,FALSE),"")</f>
        <v/>
      </c>
    </row>
    <row r="3159" spans="1:9" x14ac:dyDescent="0.25">
      <c r="A3159" s="12" t="s">
        <v>347</v>
      </c>
      <c r="B3159" s="13" t="s">
        <v>375</v>
      </c>
      <c r="C3159" s="14">
        <v>6</v>
      </c>
      <c r="D3159" s="14">
        <v>1999</v>
      </c>
      <c r="E3159">
        <f t="shared" si="49"/>
        <v>61999</v>
      </c>
      <c r="F3159" s="41" t="str">
        <f>IFERROR(VLOOKUP(E3159,Heritage!$E$3:$H$4601,4,FALSE),"")</f>
        <v/>
      </c>
      <c r="G3159" s="41" t="str">
        <f>IFERROR(VLOOKUP(E3159,'PRS até 2014'!$E$4:$L$6307,8,FALSE),"")</f>
        <v xml:space="preserve"> </v>
      </c>
      <c r="H3159" s="41" t="str">
        <f>IFERROR(VLOOKUP(E3159,'Global Insight'!$E$2:$F$4102,2,FALSE),"")</f>
        <v/>
      </c>
      <c r="I3159" t="str">
        <f>IFERROR(VLOOKUP(E3159,EIU!$E$2:$H$3662,4,FALSE),"")</f>
        <v/>
      </c>
    </row>
    <row r="3160" spans="1:9" x14ac:dyDescent="0.25">
      <c r="A3160" s="12" t="s">
        <v>8</v>
      </c>
      <c r="B3160" s="13" t="s">
        <v>9</v>
      </c>
      <c r="C3160" s="14">
        <v>7</v>
      </c>
      <c r="D3160" s="14">
        <v>1999</v>
      </c>
      <c r="E3160">
        <f t="shared" si="49"/>
        <v>71999</v>
      </c>
      <c r="F3160" s="41">
        <f>IFERROR(VLOOKUP(E3160,Heritage!$E$3:$H$4601,4,FALSE),"")</f>
        <v>0.7</v>
      </c>
      <c r="G3160" s="41">
        <f>IFERROR(VLOOKUP(E3160,'PRS até 2014'!$E$4:$L$6307,8,FALSE),"")</f>
        <v>0.63888888888888884</v>
      </c>
      <c r="H3160" s="41" t="str">
        <f>IFERROR(VLOOKUP(E3160,'Global Insight'!$E$2:$F$4102,2,FALSE),"")</f>
        <v/>
      </c>
      <c r="I3160" t="str">
        <f>IFERROR(VLOOKUP(E3160,EIU!$E$2:$H$3662,4,FALSE),"")</f>
        <v/>
      </c>
    </row>
    <row r="3161" spans="1:9" x14ac:dyDescent="0.25">
      <c r="A3161" s="12" t="s">
        <v>10</v>
      </c>
      <c r="B3161" s="13" t="s">
        <v>11</v>
      </c>
      <c r="C3161" s="14">
        <v>8</v>
      </c>
      <c r="D3161" s="14">
        <v>1999</v>
      </c>
      <c r="E3161">
        <f t="shared" si="49"/>
        <v>81999</v>
      </c>
      <c r="F3161" s="41">
        <f>IFERROR(VLOOKUP(E3161,Heritage!$E$3:$H$4601,4,FALSE),"")</f>
        <v>0.5</v>
      </c>
      <c r="G3161" s="41">
        <f>IFERROR(VLOOKUP(E3161,'PRS até 2014'!$E$4:$L$6307,8,FALSE),"")</f>
        <v>0.3888888888888889</v>
      </c>
      <c r="H3161" s="41" t="str">
        <f>IFERROR(VLOOKUP(E3161,'Global Insight'!$E$2:$F$4102,2,FALSE),"")</f>
        <v/>
      </c>
      <c r="I3161" t="str">
        <f>IFERROR(VLOOKUP(E3161,EIU!$E$2:$H$3662,4,FALSE),"")</f>
        <v/>
      </c>
    </row>
    <row r="3162" spans="1:9" x14ac:dyDescent="0.25">
      <c r="A3162" s="12" t="s">
        <v>12</v>
      </c>
      <c r="B3162" s="13" t="s">
        <v>13</v>
      </c>
      <c r="C3162" s="14">
        <v>9</v>
      </c>
      <c r="D3162" s="14">
        <v>1999</v>
      </c>
      <c r="E3162">
        <f t="shared" si="49"/>
        <v>91999</v>
      </c>
      <c r="F3162" s="41">
        <f>IFERROR(VLOOKUP(E3162,Heritage!$E$3:$H$4601,4,FALSE),"")</f>
        <v>0.9</v>
      </c>
      <c r="G3162" s="41">
        <f>IFERROR(VLOOKUP(E3162,'PRS até 2014'!$E$4:$L$6307,8,FALSE),"")</f>
        <v>0.88888888888888895</v>
      </c>
      <c r="H3162" s="41" t="str">
        <f>IFERROR(VLOOKUP(E3162,'Global Insight'!$E$2:$F$4102,2,FALSE),"")</f>
        <v/>
      </c>
      <c r="I3162" t="str">
        <f>IFERROR(VLOOKUP(E3162,EIU!$E$2:$H$3662,4,FALSE),"")</f>
        <v/>
      </c>
    </row>
    <row r="3163" spans="1:9" x14ac:dyDescent="0.25">
      <c r="A3163" s="12" t="s">
        <v>14</v>
      </c>
      <c r="B3163" s="13" t="s">
        <v>15</v>
      </c>
      <c r="C3163" s="14">
        <v>10</v>
      </c>
      <c r="D3163" s="14">
        <v>1999</v>
      </c>
      <c r="E3163">
        <f t="shared" si="49"/>
        <v>101999</v>
      </c>
      <c r="F3163" s="41">
        <f>IFERROR(VLOOKUP(E3163,Heritage!$E$3:$H$4601,4,FALSE),"")</f>
        <v>0.9</v>
      </c>
      <c r="G3163" s="41">
        <f>IFERROR(VLOOKUP(E3163,'PRS até 2014'!$E$4:$L$6307,8,FALSE),"")</f>
        <v>0.80555555555555547</v>
      </c>
      <c r="H3163" s="41" t="str">
        <f>IFERROR(VLOOKUP(E3163,'Global Insight'!$E$2:$F$4102,2,FALSE),"")</f>
        <v/>
      </c>
      <c r="I3163" t="str">
        <f>IFERROR(VLOOKUP(E3163,EIU!$E$2:$H$3662,4,FALSE),"")</f>
        <v/>
      </c>
    </row>
    <row r="3164" spans="1:9" x14ac:dyDescent="0.25">
      <c r="A3164" s="12" t="s">
        <v>16</v>
      </c>
      <c r="B3164" s="13" t="s">
        <v>17</v>
      </c>
      <c r="C3164" s="14">
        <v>11</v>
      </c>
      <c r="D3164" s="14">
        <v>1999</v>
      </c>
      <c r="E3164">
        <f t="shared" si="49"/>
        <v>111999</v>
      </c>
      <c r="F3164" s="41">
        <f>IFERROR(VLOOKUP(E3164,Heritage!$E$3:$H$4601,4,FALSE),"")</f>
        <v>0.3</v>
      </c>
      <c r="G3164" s="41">
        <f>IFERROR(VLOOKUP(E3164,'PRS até 2014'!$E$4:$L$6307,8,FALSE),"")</f>
        <v>0.52777777777777768</v>
      </c>
      <c r="H3164" s="41" t="str">
        <f>IFERROR(VLOOKUP(E3164,'Global Insight'!$E$2:$F$4102,2,FALSE),"")</f>
        <v/>
      </c>
      <c r="I3164" t="str">
        <f>IFERROR(VLOOKUP(E3164,EIU!$E$2:$H$3662,4,FALSE),"")</f>
        <v/>
      </c>
    </row>
    <row r="3165" spans="1:9" x14ac:dyDescent="0.25">
      <c r="A3165" s="12" t="s">
        <v>348</v>
      </c>
      <c r="B3165" s="13" t="s">
        <v>376</v>
      </c>
      <c r="C3165" s="14">
        <v>12</v>
      </c>
      <c r="D3165" s="14">
        <v>1999</v>
      </c>
      <c r="E3165">
        <f t="shared" si="49"/>
        <v>121999</v>
      </c>
      <c r="F3165" s="41">
        <f>IFERROR(VLOOKUP(E3165,Heritage!$E$3:$H$4601,4,FALSE),"")</f>
        <v>0.9</v>
      </c>
      <c r="G3165" s="41">
        <f>IFERROR(VLOOKUP(E3165,'PRS até 2014'!$E$4:$L$6307,8,FALSE),"")</f>
        <v>0.72222222222222221</v>
      </c>
      <c r="H3165" s="41" t="str">
        <f>IFERROR(VLOOKUP(E3165,'Global Insight'!$E$2:$F$4102,2,FALSE),"")</f>
        <v/>
      </c>
      <c r="I3165" t="str">
        <f>IFERROR(VLOOKUP(E3165,EIU!$E$2:$H$3662,4,FALSE),"")</f>
        <v/>
      </c>
    </row>
    <row r="3166" spans="1:9" x14ac:dyDescent="0.25">
      <c r="A3166" s="12" t="s">
        <v>30</v>
      </c>
      <c r="B3166" s="13" t="s">
        <v>31</v>
      </c>
      <c r="C3166" s="14">
        <v>13</v>
      </c>
      <c r="D3166" s="14">
        <v>1999</v>
      </c>
      <c r="E3166">
        <f t="shared" si="49"/>
        <v>131999</v>
      </c>
      <c r="F3166" s="41">
        <f>IFERROR(VLOOKUP(E3166,Heritage!$E$3:$H$4601,4,FALSE),"")</f>
        <v>0.6</v>
      </c>
      <c r="G3166" s="41">
        <f>IFERROR(VLOOKUP(E3166,'PRS até 2014'!$E$4:$L$6307,8,FALSE),"")</f>
        <v>0.69444444444444442</v>
      </c>
      <c r="H3166" s="41" t="str">
        <f>IFERROR(VLOOKUP(E3166,'Global Insight'!$E$2:$F$4102,2,FALSE),"")</f>
        <v/>
      </c>
      <c r="I3166" t="str">
        <f>IFERROR(VLOOKUP(E3166,EIU!$E$2:$H$3662,4,FALSE),"")</f>
        <v/>
      </c>
    </row>
    <row r="3167" spans="1:9" x14ac:dyDescent="0.25">
      <c r="A3167" s="12" t="s">
        <v>26</v>
      </c>
      <c r="B3167" s="13" t="s">
        <v>27</v>
      </c>
      <c r="C3167" s="14">
        <v>14</v>
      </c>
      <c r="D3167" s="14">
        <v>1999</v>
      </c>
      <c r="E3167">
        <f t="shared" si="49"/>
        <v>141999</v>
      </c>
      <c r="F3167" s="41">
        <f>IFERROR(VLOOKUP(E3167,Heritage!$E$3:$H$4601,4,FALSE),"")</f>
        <v>0.3</v>
      </c>
      <c r="G3167" s="41">
        <f>IFERROR(VLOOKUP(E3167,'PRS até 2014'!$E$4:$L$6307,8,FALSE),"")</f>
        <v>0.44444444444444442</v>
      </c>
      <c r="H3167" s="41" t="str">
        <f>IFERROR(VLOOKUP(E3167,'Global Insight'!$E$2:$F$4102,2,FALSE),"")</f>
        <v/>
      </c>
      <c r="I3167" t="str">
        <f>IFERROR(VLOOKUP(E3167,EIU!$E$2:$H$3662,4,FALSE),"")</f>
        <v/>
      </c>
    </row>
    <row r="3168" spans="1:9" x14ac:dyDescent="0.25">
      <c r="A3168" s="12" t="s">
        <v>39</v>
      </c>
      <c r="B3168" s="13" t="s">
        <v>40</v>
      </c>
      <c r="C3168" s="14">
        <v>15</v>
      </c>
      <c r="D3168" s="14">
        <v>1999</v>
      </c>
      <c r="E3168">
        <f t="shared" si="49"/>
        <v>151999</v>
      </c>
      <c r="F3168" s="41">
        <f>IFERROR(VLOOKUP(E3168,Heritage!$E$3:$H$4601,4,FALSE),"")</f>
        <v>0.7</v>
      </c>
      <c r="G3168" s="41" t="str">
        <f>IFERROR(VLOOKUP(E3168,'PRS até 2014'!$E$4:$L$6307,8,FALSE),"")</f>
        <v xml:space="preserve"> </v>
      </c>
      <c r="H3168" s="41" t="str">
        <f>IFERROR(VLOOKUP(E3168,'Global Insight'!$E$2:$F$4102,2,FALSE),"")</f>
        <v/>
      </c>
      <c r="I3168" t="str">
        <f>IFERROR(VLOOKUP(E3168,EIU!$E$2:$H$3662,4,FALSE),"")</f>
        <v/>
      </c>
    </row>
    <row r="3169" spans="1:9" x14ac:dyDescent="0.25">
      <c r="A3169" s="12" t="s">
        <v>33</v>
      </c>
      <c r="B3169" s="13" t="s">
        <v>34</v>
      </c>
      <c r="C3169" s="14">
        <v>16</v>
      </c>
      <c r="D3169" s="14">
        <v>1999</v>
      </c>
      <c r="E3169">
        <f t="shared" si="49"/>
        <v>161999</v>
      </c>
      <c r="F3169" s="41">
        <f>IFERROR(VLOOKUP(E3169,Heritage!$E$3:$H$4601,4,FALSE),"")</f>
        <v>0.3</v>
      </c>
      <c r="G3169" s="41">
        <f>IFERROR(VLOOKUP(E3169,'PRS até 2014'!$E$4:$L$6307,8,FALSE),"")</f>
        <v>0.55555555555555558</v>
      </c>
      <c r="H3169" s="41" t="str">
        <f>IFERROR(VLOOKUP(E3169,'Global Insight'!$E$2:$F$4102,2,FALSE),"")</f>
        <v/>
      </c>
      <c r="I3169" t="str">
        <f>IFERROR(VLOOKUP(E3169,EIU!$E$2:$H$3662,4,FALSE),"")</f>
        <v/>
      </c>
    </row>
    <row r="3170" spans="1:9" x14ac:dyDescent="0.25">
      <c r="A3170" s="12" t="s">
        <v>20</v>
      </c>
      <c r="B3170" s="13" t="s">
        <v>21</v>
      </c>
      <c r="C3170" s="14">
        <v>17</v>
      </c>
      <c r="D3170" s="14">
        <v>1999</v>
      </c>
      <c r="E3170">
        <f t="shared" si="49"/>
        <v>171999</v>
      </c>
      <c r="F3170" s="41">
        <f>IFERROR(VLOOKUP(E3170,Heritage!$E$3:$H$4601,4,FALSE),"")</f>
        <v>0.9</v>
      </c>
      <c r="G3170" s="41">
        <f>IFERROR(VLOOKUP(E3170,'PRS até 2014'!$E$4:$L$6307,8,FALSE),"")</f>
        <v>0.69444444444444442</v>
      </c>
      <c r="H3170" s="41" t="str">
        <f>IFERROR(VLOOKUP(E3170,'Global Insight'!$E$2:$F$4102,2,FALSE),"")</f>
        <v/>
      </c>
      <c r="I3170" t="str">
        <f>IFERROR(VLOOKUP(E3170,EIU!$E$2:$H$3662,4,FALSE),"")</f>
        <v/>
      </c>
    </row>
    <row r="3171" spans="1:9" x14ac:dyDescent="0.25">
      <c r="A3171" s="12" t="s">
        <v>349</v>
      </c>
      <c r="B3171" s="13" t="s">
        <v>377</v>
      </c>
      <c r="C3171" s="14">
        <v>18</v>
      </c>
      <c r="D3171" s="14">
        <v>1999</v>
      </c>
      <c r="E3171">
        <f t="shared" si="49"/>
        <v>181999</v>
      </c>
      <c r="F3171" s="41">
        <f>IFERROR(VLOOKUP(E3171,Heritage!$E$3:$H$4601,4,FALSE),"")</f>
        <v>0.5</v>
      </c>
      <c r="G3171" s="41" t="str">
        <f>IFERROR(VLOOKUP(E3171,'PRS até 2014'!$E$4:$L$6307,8,FALSE),"")</f>
        <v xml:space="preserve"> </v>
      </c>
      <c r="H3171" s="41" t="str">
        <f>IFERROR(VLOOKUP(E3171,'Global Insight'!$E$2:$F$4102,2,FALSE),"")</f>
        <v/>
      </c>
      <c r="I3171" t="str">
        <f>IFERROR(VLOOKUP(E3171,EIU!$E$2:$H$3662,4,FALSE),"")</f>
        <v/>
      </c>
    </row>
    <row r="3172" spans="1:9" x14ac:dyDescent="0.25">
      <c r="A3172" s="12" t="s">
        <v>22</v>
      </c>
      <c r="B3172" s="13" t="s">
        <v>23</v>
      </c>
      <c r="C3172" s="14">
        <v>19</v>
      </c>
      <c r="D3172" s="14">
        <v>1999</v>
      </c>
      <c r="E3172">
        <f t="shared" si="49"/>
        <v>191999</v>
      </c>
      <c r="F3172" s="41">
        <f>IFERROR(VLOOKUP(E3172,Heritage!$E$3:$H$4601,4,FALSE),"")</f>
        <v>0.5</v>
      </c>
      <c r="G3172" s="41" t="str">
        <f>IFERROR(VLOOKUP(E3172,'PRS até 2014'!$E$4:$L$6307,8,FALSE),"")</f>
        <v xml:space="preserve"> </v>
      </c>
      <c r="H3172" s="41" t="str">
        <f>IFERROR(VLOOKUP(E3172,'Global Insight'!$E$2:$F$4102,2,FALSE),"")</f>
        <v/>
      </c>
      <c r="I3172" t="str">
        <f>IFERROR(VLOOKUP(E3172,EIU!$E$2:$H$3662,4,FALSE),"")</f>
        <v/>
      </c>
    </row>
    <row r="3173" spans="1:9" x14ac:dyDescent="0.25">
      <c r="A3173" s="12" t="s">
        <v>41</v>
      </c>
      <c r="B3173" s="13" t="s">
        <v>42</v>
      </c>
      <c r="C3173" s="14">
        <v>20</v>
      </c>
      <c r="D3173" s="14">
        <v>1999</v>
      </c>
      <c r="E3173">
        <f t="shared" si="49"/>
        <v>201999</v>
      </c>
      <c r="F3173" s="41" t="str">
        <f>IFERROR(VLOOKUP(E3173,Heritage!$E$3:$H$4601,4,FALSE),"")</f>
        <v/>
      </c>
      <c r="G3173" s="41" t="str">
        <f>IFERROR(VLOOKUP(E3173,'PRS até 2014'!$E$4:$L$6307,8,FALSE),"")</f>
        <v xml:space="preserve"> </v>
      </c>
      <c r="H3173" s="41" t="str">
        <f>IFERROR(VLOOKUP(E3173,'Global Insight'!$E$2:$F$4102,2,FALSE),"")</f>
        <v/>
      </c>
      <c r="I3173" t="str">
        <f>IFERROR(VLOOKUP(E3173,EIU!$E$2:$H$3662,4,FALSE),"")</f>
        <v/>
      </c>
    </row>
    <row r="3174" spans="1:9" x14ac:dyDescent="0.25">
      <c r="A3174" s="12" t="s">
        <v>35</v>
      </c>
      <c r="B3174" s="13" t="s">
        <v>36</v>
      </c>
      <c r="C3174" s="14">
        <v>21</v>
      </c>
      <c r="D3174" s="14">
        <v>1999</v>
      </c>
      <c r="E3174">
        <f t="shared" si="49"/>
        <v>211999</v>
      </c>
      <c r="F3174" s="41">
        <f>IFERROR(VLOOKUP(E3174,Heritage!$E$3:$H$4601,4,FALSE),"")</f>
        <v>0.5</v>
      </c>
      <c r="G3174" s="41">
        <f>IFERROR(VLOOKUP(E3174,'PRS até 2014'!$E$4:$L$6307,8,FALSE),"")</f>
        <v>0.61111111111111105</v>
      </c>
      <c r="H3174" s="41" t="str">
        <f>IFERROR(VLOOKUP(E3174,'Global Insight'!$E$2:$F$4102,2,FALSE),"")</f>
        <v/>
      </c>
      <c r="I3174" t="str">
        <f>IFERROR(VLOOKUP(E3174,EIU!$E$2:$H$3662,4,FALSE),"")</f>
        <v/>
      </c>
    </row>
    <row r="3175" spans="1:9" x14ac:dyDescent="0.25">
      <c r="A3175" s="12" t="s">
        <v>333</v>
      </c>
      <c r="B3175" s="13" t="s">
        <v>32</v>
      </c>
      <c r="C3175" s="14">
        <v>22</v>
      </c>
      <c r="D3175" s="14">
        <v>1999</v>
      </c>
      <c r="E3175">
        <f t="shared" si="49"/>
        <v>221999</v>
      </c>
      <c r="F3175" s="41">
        <f>IFERROR(VLOOKUP(E3175,Heritage!$E$3:$H$4601,4,FALSE),"")</f>
        <v>0.1</v>
      </c>
      <c r="G3175" s="41" t="str">
        <f>IFERROR(VLOOKUP(E3175,'PRS até 2014'!$E$4:$L$6307,8,FALSE),"")</f>
        <v xml:space="preserve"> </v>
      </c>
      <c r="H3175" s="41" t="str">
        <f>IFERROR(VLOOKUP(E3175,'Global Insight'!$E$2:$F$4102,2,FALSE),"")</f>
        <v/>
      </c>
      <c r="I3175" t="str">
        <f>IFERROR(VLOOKUP(E3175,EIU!$E$2:$H$3662,4,FALSE),"")</f>
        <v/>
      </c>
    </row>
    <row r="3176" spans="1:9" x14ac:dyDescent="0.25">
      <c r="A3176" s="12" t="s">
        <v>43</v>
      </c>
      <c r="B3176" s="13" t="s">
        <v>44</v>
      </c>
      <c r="C3176" s="14">
        <v>23</v>
      </c>
      <c r="D3176" s="14">
        <v>1999</v>
      </c>
      <c r="E3176">
        <f t="shared" si="49"/>
        <v>231999</v>
      </c>
      <c r="F3176" s="41">
        <f>IFERROR(VLOOKUP(E3176,Heritage!$E$3:$H$4601,4,FALSE),"")</f>
        <v>0.7</v>
      </c>
      <c r="G3176" s="41">
        <f>IFERROR(VLOOKUP(E3176,'PRS até 2014'!$E$4:$L$6307,8,FALSE),"")</f>
        <v>0.69444444444444431</v>
      </c>
      <c r="H3176" s="41" t="str">
        <f>IFERROR(VLOOKUP(E3176,'Global Insight'!$E$2:$F$4102,2,FALSE),"")</f>
        <v/>
      </c>
      <c r="I3176" t="str">
        <f>IFERROR(VLOOKUP(E3176,EIU!$E$2:$H$3662,4,FALSE),"")</f>
        <v/>
      </c>
    </row>
    <row r="3177" spans="1:9" x14ac:dyDescent="0.25">
      <c r="A3177" s="12" t="s">
        <v>37</v>
      </c>
      <c r="B3177" s="13" t="s">
        <v>38</v>
      </c>
      <c r="C3177" s="14">
        <v>24</v>
      </c>
      <c r="D3177" s="14">
        <v>1999</v>
      </c>
      <c r="E3177">
        <f t="shared" si="49"/>
        <v>241999</v>
      </c>
      <c r="F3177" s="41">
        <f>IFERROR(VLOOKUP(E3177,Heritage!$E$3:$H$4601,4,FALSE),"")</f>
        <v>0.5</v>
      </c>
      <c r="G3177" s="41">
        <f>IFERROR(VLOOKUP(E3177,'PRS até 2014'!$E$4:$L$6307,8,FALSE),"")</f>
        <v>0.41666666666666663</v>
      </c>
      <c r="H3177" s="41" t="str">
        <f>IFERROR(VLOOKUP(E3177,'Global Insight'!$E$2:$F$4102,2,FALSE),"")</f>
        <v/>
      </c>
      <c r="I3177" t="str">
        <f>IFERROR(VLOOKUP(E3177,EIU!$E$2:$H$3662,4,FALSE),"")</f>
        <v/>
      </c>
    </row>
    <row r="3178" spans="1:9" x14ac:dyDescent="0.25">
      <c r="A3178" s="12" t="s">
        <v>350</v>
      </c>
      <c r="B3178" s="13" t="s">
        <v>378</v>
      </c>
      <c r="C3178" s="14">
        <v>25</v>
      </c>
      <c r="D3178" s="14">
        <v>1999</v>
      </c>
      <c r="E3178">
        <f t="shared" si="49"/>
        <v>251999</v>
      </c>
      <c r="F3178" s="41" t="str">
        <f>IFERROR(VLOOKUP(E3178,Heritage!$E$3:$H$4601,4,FALSE),"")</f>
        <v/>
      </c>
      <c r="G3178" s="41">
        <f>IFERROR(VLOOKUP(E3178,'PRS até 2014'!$E$4:$L$6307,8,FALSE),"")</f>
        <v>0.72222222222222221</v>
      </c>
      <c r="H3178" s="41" t="str">
        <f>IFERROR(VLOOKUP(E3178,'Global Insight'!$E$2:$F$4102,2,FALSE),"")</f>
        <v/>
      </c>
      <c r="I3178" t="str">
        <f>IFERROR(VLOOKUP(E3178,EIU!$E$2:$H$3662,4,FALSE),"")</f>
        <v/>
      </c>
    </row>
    <row r="3179" spans="1:9" x14ac:dyDescent="0.25">
      <c r="A3179" s="12" t="s">
        <v>28</v>
      </c>
      <c r="B3179" s="13" t="s">
        <v>29</v>
      </c>
      <c r="C3179" s="14">
        <v>26</v>
      </c>
      <c r="D3179" s="14">
        <v>1999</v>
      </c>
      <c r="E3179">
        <f t="shared" si="49"/>
        <v>261999</v>
      </c>
      <c r="F3179" s="41">
        <f>IFERROR(VLOOKUP(E3179,Heritage!$E$3:$H$4601,4,FALSE),"")</f>
        <v>0.5</v>
      </c>
      <c r="G3179" s="41">
        <f>IFERROR(VLOOKUP(E3179,'PRS até 2014'!$E$4:$L$6307,8,FALSE),"")</f>
        <v>0.72222222222222221</v>
      </c>
      <c r="H3179" s="41" t="str">
        <f>IFERROR(VLOOKUP(E3179,'Global Insight'!$E$2:$F$4102,2,FALSE),"")</f>
        <v/>
      </c>
      <c r="I3179" t="str">
        <f>IFERROR(VLOOKUP(E3179,EIU!$E$2:$H$3662,4,FALSE),"")</f>
        <v/>
      </c>
    </row>
    <row r="3180" spans="1:9" x14ac:dyDescent="0.25">
      <c r="A3180" s="12" t="s">
        <v>24</v>
      </c>
      <c r="B3180" s="13" t="s">
        <v>25</v>
      </c>
      <c r="C3180" s="14">
        <v>27</v>
      </c>
      <c r="D3180" s="14">
        <v>1999</v>
      </c>
      <c r="E3180">
        <f t="shared" si="49"/>
        <v>271999</v>
      </c>
      <c r="F3180" s="41">
        <f>IFERROR(VLOOKUP(E3180,Heritage!$E$3:$H$4601,4,FALSE),"")</f>
        <v>0.5</v>
      </c>
      <c r="G3180" s="41">
        <f>IFERROR(VLOOKUP(E3180,'PRS até 2014'!$E$4:$L$6307,8,FALSE),"")</f>
        <v>0.55555555555555558</v>
      </c>
      <c r="H3180" s="41" t="str">
        <f>IFERROR(VLOOKUP(E3180,'Global Insight'!$E$2:$F$4102,2,FALSE),"")</f>
        <v/>
      </c>
      <c r="I3180" t="str">
        <f>IFERROR(VLOOKUP(E3180,EIU!$E$2:$H$3662,4,FALSE),"")</f>
        <v/>
      </c>
    </row>
    <row r="3181" spans="1:9" x14ac:dyDescent="0.25">
      <c r="A3181" s="12" t="s">
        <v>18</v>
      </c>
      <c r="B3181" s="13" t="s">
        <v>19</v>
      </c>
      <c r="C3181" s="14">
        <v>28</v>
      </c>
      <c r="D3181" s="14">
        <v>1999</v>
      </c>
      <c r="E3181">
        <f t="shared" si="49"/>
        <v>281999</v>
      </c>
      <c r="F3181" s="41">
        <f>IFERROR(VLOOKUP(E3181,Heritage!$E$3:$H$4601,4,FALSE),"")</f>
        <v>0.3</v>
      </c>
      <c r="G3181" s="41" t="str">
        <f>IFERROR(VLOOKUP(E3181,'PRS até 2014'!$E$4:$L$6307,8,FALSE),"")</f>
        <v xml:space="preserve"> </v>
      </c>
      <c r="H3181" s="41" t="str">
        <f>IFERROR(VLOOKUP(E3181,'Global Insight'!$E$2:$F$4102,2,FALSE),"")</f>
        <v/>
      </c>
      <c r="I3181" t="str">
        <f>IFERROR(VLOOKUP(E3181,EIU!$E$2:$H$3662,4,FALSE),"")</f>
        <v/>
      </c>
    </row>
    <row r="3182" spans="1:9" x14ac:dyDescent="0.25">
      <c r="A3182" s="12" t="s">
        <v>160</v>
      </c>
      <c r="B3182" s="13" t="s">
        <v>161</v>
      </c>
      <c r="C3182" s="14">
        <v>29</v>
      </c>
      <c r="D3182" s="14">
        <v>1999</v>
      </c>
      <c r="E3182">
        <f t="shared" si="49"/>
        <v>291999</v>
      </c>
      <c r="F3182" s="41">
        <f>IFERROR(VLOOKUP(E3182,Heritage!$E$3:$H$4601,4,FALSE),"")</f>
        <v>0.3</v>
      </c>
      <c r="G3182" s="41" t="str">
        <f>IFERROR(VLOOKUP(E3182,'PRS até 2014'!$E$4:$L$6307,8,FALSE),"")</f>
        <v xml:space="preserve"> </v>
      </c>
      <c r="H3182" s="41" t="str">
        <f>IFERROR(VLOOKUP(E3182,'Global Insight'!$E$2:$F$4102,2,FALSE),"")</f>
        <v/>
      </c>
      <c r="I3182" t="str">
        <f>IFERROR(VLOOKUP(E3182,EIU!$E$2:$H$3662,4,FALSE),"")</f>
        <v/>
      </c>
    </row>
    <row r="3183" spans="1:9" x14ac:dyDescent="0.25">
      <c r="A3183" s="12" t="s">
        <v>56</v>
      </c>
      <c r="B3183" s="13" t="s">
        <v>57</v>
      </c>
      <c r="C3183" s="14">
        <v>30</v>
      </c>
      <c r="D3183" s="14">
        <v>1999</v>
      </c>
      <c r="E3183">
        <f t="shared" si="49"/>
        <v>301999</v>
      </c>
      <c r="F3183" s="41">
        <f>IFERROR(VLOOKUP(E3183,Heritage!$E$3:$H$4601,4,FALSE),"")</f>
        <v>0.3</v>
      </c>
      <c r="G3183" s="41">
        <f>IFERROR(VLOOKUP(E3183,'PRS até 2014'!$E$4:$L$6307,8,FALSE),"")</f>
        <v>0.49999999999999994</v>
      </c>
      <c r="H3183" s="41" t="str">
        <f>IFERROR(VLOOKUP(E3183,'Global Insight'!$E$2:$F$4102,2,FALSE),"")</f>
        <v/>
      </c>
      <c r="I3183" t="str">
        <f>IFERROR(VLOOKUP(E3183,EIU!$E$2:$H$3662,4,FALSE),"")</f>
        <v/>
      </c>
    </row>
    <row r="3184" spans="1:9" x14ac:dyDescent="0.25">
      <c r="A3184" s="12" t="s">
        <v>47</v>
      </c>
      <c r="B3184" s="13" t="s">
        <v>48</v>
      </c>
      <c r="C3184" s="14">
        <v>31</v>
      </c>
      <c r="D3184" s="14">
        <v>1999</v>
      </c>
      <c r="E3184">
        <f t="shared" si="49"/>
        <v>311999</v>
      </c>
      <c r="F3184" s="41">
        <f>IFERROR(VLOOKUP(E3184,Heritage!$E$3:$H$4601,4,FALSE),"")</f>
        <v>0.9</v>
      </c>
      <c r="G3184" s="41">
        <f>IFERROR(VLOOKUP(E3184,'PRS até 2014'!$E$4:$L$6307,8,FALSE),"")</f>
        <v>0.91666666666666652</v>
      </c>
      <c r="H3184" s="41" t="str">
        <f>IFERROR(VLOOKUP(E3184,'Global Insight'!$E$2:$F$4102,2,FALSE),"")</f>
        <v/>
      </c>
      <c r="I3184" t="str">
        <f>IFERROR(VLOOKUP(E3184,EIU!$E$2:$H$3662,4,FALSE),"")</f>
        <v/>
      </c>
    </row>
    <row r="3185" spans="1:9" x14ac:dyDescent="0.25">
      <c r="A3185" s="12" t="s">
        <v>63</v>
      </c>
      <c r="B3185" s="13" t="s">
        <v>64</v>
      </c>
      <c r="C3185" s="14">
        <v>32</v>
      </c>
      <c r="D3185" s="14">
        <v>1999</v>
      </c>
      <c r="E3185">
        <f t="shared" si="49"/>
        <v>321999</v>
      </c>
      <c r="F3185" s="41" t="str">
        <f>IFERROR(VLOOKUP(E3185,Heritage!$E$3:$H$4601,4,FALSE),"")</f>
        <v/>
      </c>
      <c r="G3185" s="41" t="str">
        <f>IFERROR(VLOOKUP(E3185,'PRS até 2014'!$E$4:$L$6307,8,FALSE),"")</f>
        <v xml:space="preserve"> </v>
      </c>
      <c r="H3185" s="41" t="str">
        <f>IFERROR(VLOOKUP(E3185,'Global Insight'!$E$2:$F$4102,2,FALSE),"")</f>
        <v/>
      </c>
      <c r="I3185" t="str">
        <f>IFERROR(VLOOKUP(E3185,EIU!$E$2:$H$3662,4,FALSE),"")</f>
        <v/>
      </c>
    </row>
    <row r="3186" spans="1:9" x14ac:dyDescent="0.25">
      <c r="A3186" s="12" t="s">
        <v>45</v>
      </c>
      <c r="B3186" s="13" t="s">
        <v>46</v>
      </c>
      <c r="C3186" s="14">
        <v>33</v>
      </c>
      <c r="D3186" s="14">
        <v>1999</v>
      </c>
      <c r="E3186">
        <f t="shared" si="49"/>
        <v>331999</v>
      </c>
      <c r="F3186" s="41" t="str">
        <f>IFERROR(VLOOKUP(E3186,Heritage!$E$3:$H$4601,4,FALSE),"")</f>
        <v/>
      </c>
      <c r="G3186" s="41" t="str">
        <f>IFERROR(VLOOKUP(E3186,'PRS até 2014'!$E$4:$L$6307,8,FALSE),"")</f>
        <v xml:space="preserve"> </v>
      </c>
      <c r="H3186" s="41" t="str">
        <f>IFERROR(VLOOKUP(E3186,'Global Insight'!$E$2:$F$4102,2,FALSE),"")</f>
        <v/>
      </c>
      <c r="I3186" t="str">
        <f>IFERROR(VLOOKUP(E3186,EIU!$E$2:$H$3662,4,FALSE),"")</f>
        <v/>
      </c>
    </row>
    <row r="3187" spans="1:9" x14ac:dyDescent="0.25">
      <c r="A3187" s="12" t="s">
        <v>288</v>
      </c>
      <c r="B3187" s="13" t="s">
        <v>289</v>
      </c>
      <c r="C3187" s="14">
        <v>34</v>
      </c>
      <c r="D3187" s="14">
        <v>1999</v>
      </c>
      <c r="E3187">
        <f t="shared" si="49"/>
        <v>341999</v>
      </c>
      <c r="F3187" s="41">
        <f>IFERROR(VLOOKUP(E3187,Heritage!$E$3:$H$4601,4,FALSE),"")</f>
        <v>0.3</v>
      </c>
      <c r="G3187" s="41" t="str">
        <f>IFERROR(VLOOKUP(E3187,'PRS até 2014'!$E$4:$L$6307,8,FALSE),"")</f>
        <v xml:space="preserve"> </v>
      </c>
      <c r="H3187" s="41" t="str">
        <f>IFERROR(VLOOKUP(E3187,'Global Insight'!$E$2:$F$4102,2,FALSE),"")</f>
        <v/>
      </c>
      <c r="I3187" t="str">
        <f>IFERROR(VLOOKUP(E3187,EIU!$E$2:$H$3662,4,FALSE),"")</f>
        <v/>
      </c>
    </row>
    <row r="3188" spans="1:9" x14ac:dyDescent="0.25">
      <c r="A3188" s="12" t="s">
        <v>51</v>
      </c>
      <c r="B3188" s="13" t="s">
        <v>52</v>
      </c>
      <c r="C3188" s="14">
        <v>35</v>
      </c>
      <c r="D3188" s="14">
        <v>1999</v>
      </c>
      <c r="E3188">
        <f t="shared" si="49"/>
        <v>351999</v>
      </c>
      <c r="F3188" s="41">
        <f>IFERROR(VLOOKUP(E3188,Heritage!$E$3:$H$4601,4,FALSE),"")</f>
        <v>0.9</v>
      </c>
      <c r="G3188" s="41">
        <f>IFERROR(VLOOKUP(E3188,'PRS até 2014'!$E$4:$L$6307,8,FALSE),"")</f>
        <v>0.72222222222222221</v>
      </c>
      <c r="H3188" s="41" t="str">
        <f>IFERROR(VLOOKUP(E3188,'Global Insight'!$E$2:$F$4102,2,FALSE),"")</f>
        <v/>
      </c>
      <c r="I3188" t="str">
        <f>IFERROR(VLOOKUP(E3188,EIU!$E$2:$H$3662,4,FALSE),"")</f>
        <v/>
      </c>
    </row>
    <row r="3189" spans="1:9" x14ac:dyDescent="0.25">
      <c r="A3189" s="12" t="s">
        <v>53</v>
      </c>
      <c r="B3189" s="13" t="s">
        <v>54</v>
      </c>
      <c r="C3189" s="14">
        <v>36</v>
      </c>
      <c r="D3189" s="14">
        <v>1999</v>
      </c>
      <c r="E3189">
        <f t="shared" si="49"/>
        <v>361999</v>
      </c>
      <c r="F3189" s="41">
        <f>IFERROR(VLOOKUP(E3189,Heritage!$E$3:$H$4601,4,FALSE),"")</f>
        <v>0.3</v>
      </c>
      <c r="G3189" s="41">
        <f>IFERROR(VLOOKUP(E3189,'PRS até 2014'!$E$4:$L$6307,8,FALSE),"")</f>
        <v>0.58333333333333326</v>
      </c>
      <c r="H3189" s="41" t="str">
        <f>IFERROR(VLOOKUP(E3189,'Global Insight'!$E$2:$F$4102,2,FALSE),"")</f>
        <v/>
      </c>
      <c r="I3189" t="str">
        <f>IFERROR(VLOOKUP(E3189,EIU!$E$2:$H$3662,4,FALSE),"")</f>
        <v/>
      </c>
    </row>
    <row r="3190" spans="1:9" x14ac:dyDescent="0.25">
      <c r="A3190" s="12" t="s">
        <v>59</v>
      </c>
      <c r="B3190" s="13" t="s">
        <v>60</v>
      </c>
      <c r="C3190" s="14">
        <v>37</v>
      </c>
      <c r="D3190" s="14">
        <v>1999</v>
      </c>
      <c r="E3190">
        <f t="shared" ref="E3190:E3253" si="50">C3190*10000+D3190</f>
        <v>371999</v>
      </c>
      <c r="F3190" s="41">
        <f>IFERROR(VLOOKUP(E3190,Heritage!$E$3:$H$4601,4,FALSE),"")</f>
        <v>0.5</v>
      </c>
      <c r="G3190" s="41">
        <f>IFERROR(VLOOKUP(E3190,'PRS até 2014'!$E$4:$L$6307,8,FALSE),"")</f>
        <v>0.30555555555555552</v>
      </c>
      <c r="H3190" s="41" t="str">
        <f>IFERROR(VLOOKUP(E3190,'Global Insight'!$E$2:$F$4102,2,FALSE),"")</f>
        <v/>
      </c>
      <c r="I3190" t="str">
        <f>IFERROR(VLOOKUP(E3190,EIU!$E$2:$H$3662,4,FALSE),"")</f>
        <v/>
      </c>
    </row>
    <row r="3191" spans="1:9" x14ac:dyDescent="0.25">
      <c r="A3191" s="12" t="s">
        <v>61</v>
      </c>
      <c r="B3191" s="13" t="s">
        <v>62</v>
      </c>
      <c r="C3191" s="14">
        <v>38</v>
      </c>
      <c r="D3191" s="14">
        <v>1999</v>
      </c>
      <c r="E3191">
        <f t="shared" si="50"/>
        <v>381999</v>
      </c>
      <c r="F3191" s="41" t="str">
        <f>IFERROR(VLOOKUP(E3191,Heritage!$E$3:$H$4601,4,FALSE),"")</f>
        <v/>
      </c>
      <c r="G3191" s="41" t="str">
        <f>IFERROR(VLOOKUP(E3191,'PRS até 2014'!$E$4:$L$6307,8,FALSE),"")</f>
        <v xml:space="preserve"> </v>
      </c>
      <c r="H3191" s="41" t="str">
        <f>IFERROR(VLOOKUP(E3191,'Global Insight'!$E$2:$F$4102,2,FALSE),"")</f>
        <v/>
      </c>
      <c r="I3191" t="str">
        <f>IFERROR(VLOOKUP(E3191,EIU!$E$2:$H$3662,4,FALSE),"")</f>
        <v/>
      </c>
    </row>
    <row r="3192" spans="1:9" x14ac:dyDescent="0.25">
      <c r="A3192" s="15" t="s">
        <v>334</v>
      </c>
      <c r="B3192" s="13" t="s">
        <v>58</v>
      </c>
      <c r="C3192" s="14">
        <v>39</v>
      </c>
      <c r="D3192" s="14">
        <v>1999</v>
      </c>
      <c r="E3192">
        <f t="shared" si="50"/>
        <v>391999</v>
      </c>
      <c r="F3192" s="41">
        <f>IFERROR(VLOOKUP(E3192,Heritage!$E$3:$H$4601,4,FALSE),"")</f>
        <v>0.3</v>
      </c>
      <c r="G3192" s="41">
        <f>IFERROR(VLOOKUP(E3192,'PRS até 2014'!$E$4:$L$6307,8,FALSE),"")</f>
        <v>0.44444444444444442</v>
      </c>
      <c r="H3192" s="41" t="str">
        <f>IFERROR(VLOOKUP(E3192,'Global Insight'!$E$2:$F$4102,2,FALSE),"")</f>
        <v/>
      </c>
      <c r="I3192" t="str">
        <f>IFERROR(VLOOKUP(E3192,EIU!$E$2:$H$3662,4,FALSE),"")</f>
        <v/>
      </c>
    </row>
    <row r="3193" spans="1:9" x14ac:dyDescent="0.25">
      <c r="A3193" s="15" t="s">
        <v>351</v>
      </c>
      <c r="B3193" s="13" t="s">
        <v>335</v>
      </c>
      <c r="C3193" s="14">
        <v>40</v>
      </c>
      <c r="D3193" s="14">
        <v>1999</v>
      </c>
      <c r="E3193">
        <f t="shared" si="50"/>
        <v>401999</v>
      </c>
      <c r="F3193" s="41">
        <f>IFERROR(VLOOKUP(E3193,Heritage!$E$3:$H$4601,4,FALSE),"")</f>
        <v>0.1</v>
      </c>
      <c r="G3193" s="41">
        <f>IFERROR(VLOOKUP(E3193,'PRS até 2014'!$E$4:$L$6307,8,FALSE),"")</f>
        <v>0.1388888888888889</v>
      </c>
      <c r="H3193" s="41" t="str">
        <f>IFERROR(VLOOKUP(E3193,'Global Insight'!$E$2:$F$4102,2,FALSE),"")</f>
        <v/>
      </c>
      <c r="I3193" t="str">
        <f>IFERROR(VLOOKUP(E3193,EIU!$E$2:$H$3662,4,FALSE),"")</f>
        <v/>
      </c>
    </row>
    <row r="3194" spans="1:9" x14ac:dyDescent="0.25">
      <c r="A3194" s="12" t="s">
        <v>65</v>
      </c>
      <c r="B3194" s="13" t="s">
        <v>66</v>
      </c>
      <c r="C3194" s="14">
        <v>41</v>
      </c>
      <c r="D3194" s="14">
        <v>1999</v>
      </c>
      <c r="E3194">
        <f t="shared" si="50"/>
        <v>411999</v>
      </c>
      <c r="F3194" s="41">
        <f>IFERROR(VLOOKUP(E3194,Heritage!$E$3:$H$4601,4,FALSE),"")</f>
        <v>0.5</v>
      </c>
      <c r="G3194" s="41">
        <f>IFERROR(VLOOKUP(E3194,'PRS até 2014'!$E$4:$L$6307,8,FALSE),"")</f>
        <v>0.77777777777777779</v>
      </c>
      <c r="H3194" s="41" t="str">
        <f>IFERROR(VLOOKUP(E3194,'Global Insight'!$E$2:$F$4102,2,FALSE),"")</f>
        <v/>
      </c>
      <c r="I3194" t="str">
        <f>IFERROR(VLOOKUP(E3194,EIU!$E$2:$H$3662,4,FALSE),"")</f>
        <v/>
      </c>
    </row>
    <row r="3195" spans="1:9" x14ac:dyDescent="0.25">
      <c r="A3195" s="12" t="s">
        <v>352</v>
      </c>
      <c r="B3195" s="13" t="s">
        <v>55</v>
      </c>
      <c r="C3195" s="14">
        <v>42</v>
      </c>
      <c r="D3195" s="14">
        <v>1999</v>
      </c>
      <c r="E3195">
        <f t="shared" si="50"/>
        <v>421999</v>
      </c>
      <c r="F3195" s="41">
        <f>IFERROR(VLOOKUP(E3195,Heritage!$E$3:$H$4601,4,FALSE),"")</f>
        <v>0.3</v>
      </c>
      <c r="G3195" s="41">
        <f>IFERROR(VLOOKUP(E3195,'PRS até 2014'!$E$4:$L$6307,8,FALSE),"")</f>
        <v>0.49999999999999994</v>
      </c>
      <c r="H3195" s="41" t="str">
        <f>IFERROR(VLOOKUP(E3195,'Global Insight'!$E$2:$F$4102,2,FALSE),"")</f>
        <v/>
      </c>
      <c r="I3195" t="str">
        <f>IFERROR(VLOOKUP(E3195,EIU!$E$2:$H$3662,4,FALSE),"")</f>
        <v/>
      </c>
    </row>
    <row r="3196" spans="1:9" x14ac:dyDescent="0.25">
      <c r="A3196" s="15" t="s">
        <v>126</v>
      </c>
      <c r="B3196" s="13" t="s">
        <v>127</v>
      </c>
      <c r="C3196" s="14">
        <v>43</v>
      </c>
      <c r="D3196" s="14">
        <v>1999</v>
      </c>
      <c r="E3196">
        <f t="shared" si="50"/>
        <v>431999</v>
      </c>
      <c r="F3196" s="41">
        <f>IFERROR(VLOOKUP(E3196,Heritage!$E$3:$H$4601,4,FALSE),"")</f>
        <v>0.3</v>
      </c>
      <c r="G3196" s="41">
        <f>IFERROR(VLOOKUP(E3196,'PRS até 2014'!$E$4:$L$6307,8,FALSE),"")</f>
        <v>0.55555555555555558</v>
      </c>
      <c r="H3196" s="41" t="str">
        <f>IFERROR(VLOOKUP(E3196,'Global Insight'!$E$2:$F$4102,2,FALSE),"")</f>
        <v/>
      </c>
      <c r="I3196" t="str">
        <f>IFERROR(VLOOKUP(E3196,EIU!$E$2:$H$3662,4,FALSE),"")</f>
        <v/>
      </c>
    </row>
    <row r="3197" spans="1:9" x14ac:dyDescent="0.25">
      <c r="A3197" s="12" t="s">
        <v>67</v>
      </c>
      <c r="B3197" s="13" t="s">
        <v>68</v>
      </c>
      <c r="C3197" s="14">
        <v>44</v>
      </c>
      <c r="D3197" s="14">
        <v>1999</v>
      </c>
      <c r="E3197">
        <f t="shared" si="50"/>
        <v>441999</v>
      </c>
      <c r="F3197" s="41">
        <f>IFERROR(VLOOKUP(E3197,Heritage!$E$3:$H$4601,4,FALSE),"")</f>
        <v>0.1</v>
      </c>
      <c r="G3197" s="41">
        <f>IFERROR(VLOOKUP(E3197,'PRS até 2014'!$E$4:$L$6307,8,FALSE),"")</f>
        <v>0.49999999999999994</v>
      </c>
      <c r="H3197" s="41" t="str">
        <f>IFERROR(VLOOKUP(E3197,'Global Insight'!$E$2:$F$4102,2,FALSE),"")</f>
        <v/>
      </c>
      <c r="I3197" t="str">
        <f>IFERROR(VLOOKUP(E3197,EIU!$E$2:$H$3662,4,FALSE),"")</f>
        <v/>
      </c>
    </row>
    <row r="3198" spans="1:9" x14ac:dyDescent="0.25">
      <c r="A3198" s="12" t="s">
        <v>69</v>
      </c>
      <c r="B3198" s="13" t="s">
        <v>70</v>
      </c>
      <c r="C3198" s="14">
        <v>45</v>
      </c>
      <c r="D3198" s="14">
        <v>1999</v>
      </c>
      <c r="E3198">
        <f t="shared" si="50"/>
        <v>451999</v>
      </c>
      <c r="F3198" s="41">
        <f>IFERROR(VLOOKUP(E3198,Heritage!$E$3:$H$4601,4,FALSE),"")</f>
        <v>0.7</v>
      </c>
      <c r="G3198" s="41">
        <f>IFERROR(VLOOKUP(E3198,'PRS até 2014'!$E$4:$L$6307,8,FALSE),"")</f>
        <v>0.75</v>
      </c>
      <c r="H3198" s="41" t="str">
        <f>IFERROR(VLOOKUP(E3198,'Global Insight'!$E$2:$F$4102,2,FALSE),"")</f>
        <v/>
      </c>
      <c r="I3198" t="str">
        <f>IFERROR(VLOOKUP(E3198,EIU!$E$2:$H$3662,4,FALSE),"")</f>
        <v/>
      </c>
    </row>
    <row r="3199" spans="1:9" x14ac:dyDescent="0.25">
      <c r="A3199" s="12" t="s">
        <v>71</v>
      </c>
      <c r="B3199" s="13" t="s">
        <v>72</v>
      </c>
      <c r="C3199" s="14">
        <v>46</v>
      </c>
      <c r="D3199" s="14">
        <v>1999</v>
      </c>
      <c r="E3199">
        <f t="shared" si="50"/>
        <v>461999</v>
      </c>
      <c r="F3199" s="41">
        <f>IFERROR(VLOOKUP(E3199,Heritage!$E$3:$H$4601,4,FALSE),"")</f>
        <v>0.7</v>
      </c>
      <c r="G3199" s="41">
        <f>IFERROR(VLOOKUP(E3199,'PRS até 2014'!$E$4:$L$6307,8,FALSE),"")</f>
        <v>0.72222222222222221</v>
      </c>
      <c r="H3199" s="41" t="str">
        <f>IFERROR(VLOOKUP(E3199,'Global Insight'!$E$2:$F$4102,2,FALSE),"")</f>
        <v/>
      </c>
      <c r="I3199" t="str">
        <f>IFERROR(VLOOKUP(E3199,EIU!$E$2:$H$3662,4,FALSE),"")</f>
        <v/>
      </c>
    </row>
    <row r="3200" spans="1:9" x14ac:dyDescent="0.25">
      <c r="A3200" s="12" t="s">
        <v>77</v>
      </c>
      <c r="B3200" s="13" t="s">
        <v>78</v>
      </c>
      <c r="C3200" s="14">
        <v>47</v>
      </c>
      <c r="D3200" s="14">
        <v>1999</v>
      </c>
      <c r="E3200">
        <f t="shared" si="50"/>
        <v>471999</v>
      </c>
      <c r="F3200" s="41">
        <f>IFERROR(VLOOKUP(E3200,Heritage!$E$3:$H$4601,4,FALSE),"")</f>
        <v>0.9</v>
      </c>
      <c r="G3200" s="41">
        <f>IFERROR(VLOOKUP(E3200,'PRS até 2014'!$E$4:$L$6307,8,FALSE),"")</f>
        <v>0.91666666666666652</v>
      </c>
      <c r="H3200" s="41" t="str">
        <f>IFERROR(VLOOKUP(E3200,'Global Insight'!$E$2:$F$4102,2,FALSE),"")</f>
        <v/>
      </c>
      <c r="I3200" t="str">
        <f>IFERROR(VLOOKUP(E3200,EIU!$E$2:$H$3662,4,FALSE),"")</f>
        <v/>
      </c>
    </row>
    <row r="3201" spans="1:9" x14ac:dyDescent="0.25">
      <c r="A3201" s="12" t="s">
        <v>75</v>
      </c>
      <c r="B3201" s="13" t="s">
        <v>76</v>
      </c>
      <c r="C3201" s="14">
        <v>48</v>
      </c>
      <c r="D3201" s="14">
        <v>1999</v>
      </c>
      <c r="E3201">
        <f t="shared" si="50"/>
        <v>481999</v>
      </c>
      <c r="F3201" s="41">
        <f>IFERROR(VLOOKUP(E3201,Heritage!$E$3:$H$4601,4,FALSE),"")</f>
        <v>0.5</v>
      </c>
      <c r="G3201" s="41" t="str">
        <f>IFERROR(VLOOKUP(E3201,'PRS até 2014'!$E$4:$L$6307,8,FALSE),"")</f>
        <v xml:space="preserve"> </v>
      </c>
      <c r="H3201" s="41" t="str">
        <f>IFERROR(VLOOKUP(E3201,'Global Insight'!$E$2:$F$4102,2,FALSE),"")</f>
        <v/>
      </c>
      <c r="I3201" t="str">
        <f>IFERROR(VLOOKUP(E3201,EIU!$E$2:$H$3662,4,FALSE),"")</f>
        <v/>
      </c>
    </row>
    <row r="3202" spans="1:9" x14ac:dyDescent="0.25">
      <c r="A3202" s="12" t="s">
        <v>353</v>
      </c>
      <c r="B3202" s="13" t="s">
        <v>379</v>
      </c>
      <c r="C3202" s="14">
        <v>49</v>
      </c>
      <c r="D3202" s="14">
        <v>1999</v>
      </c>
      <c r="E3202">
        <f t="shared" si="50"/>
        <v>491999</v>
      </c>
      <c r="F3202" s="41" t="str">
        <f>IFERROR(VLOOKUP(E3202,Heritage!$E$3:$H$4601,4,FALSE),"")</f>
        <v/>
      </c>
      <c r="G3202" s="41" t="str">
        <f>IFERROR(VLOOKUP(E3202,'PRS até 2014'!$E$4:$L$6307,8,FALSE),"")</f>
        <v xml:space="preserve"> </v>
      </c>
      <c r="H3202" s="41" t="str">
        <f>IFERROR(VLOOKUP(E3202,'Global Insight'!$E$2:$F$4102,2,FALSE),"")</f>
        <v/>
      </c>
      <c r="I3202" t="str">
        <f>IFERROR(VLOOKUP(E3202,EIU!$E$2:$H$3662,4,FALSE),"")</f>
        <v/>
      </c>
    </row>
    <row r="3203" spans="1:9" x14ac:dyDescent="0.25">
      <c r="A3203" s="12" t="s">
        <v>79</v>
      </c>
      <c r="B3203" s="13" t="s">
        <v>80</v>
      </c>
      <c r="C3203" s="14">
        <v>50</v>
      </c>
      <c r="D3203" s="14">
        <v>1999</v>
      </c>
      <c r="E3203">
        <f t="shared" si="50"/>
        <v>501999</v>
      </c>
      <c r="F3203" s="41">
        <f>IFERROR(VLOOKUP(E3203,Heritage!$E$3:$H$4601,4,FALSE),"")</f>
        <v>0.3</v>
      </c>
      <c r="G3203" s="41">
        <f>IFERROR(VLOOKUP(E3203,'PRS até 2014'!$E$4:$L$6307,8,FALSE),"")</f>
        <v>0.74999999999999989</v>
      </c>
      <c r="H3203" s="41" t="str">
        <f>IFERROR(VLOOKUP(E3203,'Global Insight'!$E$2:$F$4102,2,FALSE),"")</f>
        <v/>
      </c>
      <c r="I3203" t="str">
        <f>IFERROR(VLOOKUP(E3203,EIU!$E$2:$H$3662,4,FALSE),"")</f>
        <v/>
      </c>
    </row>
    <row r="3204" spans="1:9" x14ac:dyDescent="0.25">
      <c r="A3204" s="12" t="s">
        <v>83</v>
      </c>
      <c r="B3204" s="13" t="s">
        <v>84</v>
      </c>
      <c r="C3204" s="14">
        <v>51</v>
      </c>
      <c r="D3204" s="14">
        <v>1999</v>
      </c>
      <c r="E3204">
        <f t="shared" si="50"/>
        <v>511999</v>
      </c>
      <c r="F3204" s="41">
        <f>IFERROR(VLOOKUP(E3204,Heritage!$E$3:$H$4601,4,FALSE),"")</f>
        <v>0.5</v>
      </c>
      <c r="G3204" s="41">
        <f>IFERROR(VLOOKUP(E3204,'PRS até 2014'!$E$4:$L$6307,8,FALSE),"")</f>
        <v>0.5</v>
      </c>
      <c r="H3204" s="41" t="str">
        <f>IFERROR(VLOOKUP(E3204,'Global Insight'!$E$2:$F$4102,2,FALSE),"")</f>
        <v/>
      </c>
      <c r="I3204" t="str">
        <f>IFERROR(VLOOKUP(E3204,EIU!$E$2:$H$3662,4,FALSE),"")</f>
        <v/>
      </c>
    </row>
    <row r="3205" spans="1:9" x14ac:dyDescent="0.25">
      <c r="A3205" s="12" t="s">
        <v>85</v>
      </c>
      <c r="B3205" s="13" t="s">
        <v>86</v>
      </c>
      <c r="C3205" s="14">
        <v>52</v>
      </c>
      <c r="D3205" s="14">
        <v>1999</v>
      </c>
      <c r="E3205">
        <f t="shared" si="50"/>
        <v>521999</v>
      </c>
      <c r="F3205" s="41">
        <f>IFERROR(VLOOKUP(E3205,Heritage!$E$3:$H$4601,4,FALSE),"")</f>
        <v>0.5</v>
      </c>
      <c r="G3205" s="41">
        <f>IFERROR(VLOOKUP(E3205,'PRS até 2014'!$E$4:$L$6307,8,FALSE),"")</f>
        <v>0.61111111111111116</v>
      </c>
      <c r="H3205" s="41" t="str">
        <f>IFERROR(VLOOKUP(E3205,'Global Insight'!$E$2:$F$4102,2,FALSE),"")</f>
        <v/>
      </c>
      <c r="I3205" t="str">
        <f>IFERROR(VLOOKUP(E3205,EIU!$E$2:$H$3662,4,FALSE),"")</f>
        <v/>
      </c>
    </row>
    <row r="3206" spans="1:9" x14ac:dyDescent="0.25">
      <c r="A3206" s="12" t="s">
        <v>267</v>
      </c>
      <c r="B3206" s="13" t="s">
        <v>268</v>
      </c>
      <c r="C3206" s="14">
        <v>53</v>
      </c>
      <c r="D3206" s="14">
        <v>1999</v>
      </c>
      <c r="E3206">
        <f t="shared" si="50"/>
        <v>531999</v>
      </c>
      <c r="F3206" s="41">
        <f>IFERROR(VLOOKUP(E3206,Heritage!$E$3:$H$4601,4,FALSE),"")</f>
        <v>0.7</v>
      </c>
      <c r="G3206" s="41">
        <f>IFERROR(VLOOKUP(E3206,'PRS até 2014'!$E$4:$L$6307,8,FALSE),"")</f>
        <v>0.66666666666666663</v>
      </c>
      <c r="H3206" s="41" t="str">
        <f>IFERROR(VLOOKUP(E3206,'Global Insight'!$E$2:$F$4102,2,FALSE),"")</f>
        <v/>
      </c>
      <c r="I3206" t="str">
        <f>IFERROR(VLOOKUP(E3206,EIU!$E$2:$H$3662,4,FALSE),"")</f>
        <v/>
      </c>
    </row>
    <row r="3207" spans="1:9" x14ac:dyDescent="0.25">
      <c r="A3207" s="12" t="s">
        <v>114</v>
      </c>
      <c r="B3207" s="13" t="s">
        <v>115</v>
      </c>
      <c r="C3207" s="14">
        <v>54</v>
      </c>
      <c r="D3207" s="14">
        <v>1999</v>
      </c>
      <c r="E3207">
        <f t="shared" si="50"/>
        <v>541999</v>
      </c>
      <c r="F3207" s="41">
        <f>IFERROR(VLOOKUP(E3207,Heritage!$E$3:$H$4601,4,FALSE),"")</f>
        <v>0.1</v>
      </c>
      <c r="G3207" s="41" t="str">
        <f>IFERROR(VLOOKUP(E3207,'PRS até 2014'!$E$4:$L$6307,8,FALSE),"")</f>
        <v xml:space="preserve"> </v>
      </c>
      <c r="H3207" s="41" t="str">
        <f>IFERROR(VLOOKUP(E3207,'Global Insight'!$E$2:$F$4102,2,FALSE),"")</f>
        <v/>
      </c>
      <c r="I3207" t="str">
        <f>IFERROR(VLOOKUP(E3207,EIU!$E$2:$H$3662,4,FALSE),"")</f>
        <v/>
      </c>
    </row>
    <row r="3208" spans="1:9" x14ac:dyDescent="0.25">
      <c r="A3208" s="12" t="s">
        <v>87</v>
      </c>
      <c r="B3208" s="13" t="s">
        <v>88</v>
      </c>
      <c r="C3208" s="14">
        <v>55</v>
      </c>
      <c r="D3208" s="14">
        <v>1999</v>
      </c>
      <c r="E3208">
        <f t="shared" si="50"/>
        <v>551999</v>
      </c>
      <c r="F3208" s="41" t="str">
        <f>IFERROR(VLOOKUP(E3208,Heritage!$E$3:$H$4601,4,FALSE),"")</f>
        <v/>
      </c>
      <c r="G3208" s="41" t="str">
        <f>IFERROR(VLOOKUP(E3208,'PRS até 2014'!$E$4:$L$6307,8,FALSE),"")</f>
        <v xml:space="preserve"> </v>
      </c>
      <c r="H3208" s="41" t="str">
        <f>IFERROR(VLOOKUP(E3208,'Global Insight'!$E$2:$F$4102,2,FALSE),"")</f>
        <v/>
      </c>
      <c r="I3208" t="str">
        <f>IFERROR(VLOOKUP(E3208,EIU!$E$2:$H$3662,4,FALSE),"")</f>
        <v/>
      </c>
    </row>
    <row r="3209" spans="1:9" x14ac:dyDescent="0.25">
      <c r="A3209" s="12" t="s">
        <v>91</v>
      </c>
      <c r="B3209" s="13" t="s">
        <v>92</v>
      </c>
      <c r="C3209" s="14">
        <v>56</v>
      </c>
      <c r="D3209" s="14">
        <v>1999</v>
      </c>
      <c r="E3209">
        <f t="shared" si="50"/>
        <v>561999</v>
      </c>
      <c r="F3209" s="41">
        <f>IFERROR(VLOOKUP(E3209,Heritage!$E$3:$H$4601,4,FALSE),"")</f>
        <v>0.7</v>
      </c>
      <c r="G3209" s="41">
        <f>IFERROR(VLOOKUP(E3209,'PRS até 2014'!$E$4:$L$6307,8,FALSE),"")</f>
        <v>0.75</v>
      </c>
      <c r="H3209" s="41" t="str">
        <f>IFERROR(VLOOKUP(E3209,'Global Insight'!$E$2:$F$4102,2,FALSE),"")</f>
        <v/>
      </c>
      <c r="I3209" t="str">
        <f>IFERROR(VLOOKUP(E3209,EIU!$E$2:$H$3662,4,FALSE),"")</f>
        <v/>
      </c>
    </row>
    <row r="3210" spans="1:9" x14ac:dyDescent="0.25">
      <c r="A3210" s="12" t="s">
        <v>93</v>
      </c>
      <c r="B3210" s="13" t="s">
        <v>94</v>
      </c>
      <c r="C3210" s="14">
        <v>57</v>
      </c>
      <c r="D3210" s="14">
        <v>1999</v>
      </c>
      <c r="E3210">
        <f t="shared" si="50"/>
        <v>571999</v>
      </c>
      <c r="F3210" s="41">
        <f>IFERROR(VLOOKUP(E3210,Heritage!$E$3:$H$4601,4,FALSE),"")</f>
        <v>0.3</v>
      </c>
      <c r="G3210" s="41">
        <f>IFERROR(VLOOKUP(E3210,'PRS até 2014'!$E$4:$L$6307,8,FALSE),"")</f>
        <v>0.66666666666666674</v>
      </c>
      <c r="H3210" s="41" t="str">
        <f>IFERROR(VLOOKUP(E3210,'Global Insight'!$E$2:$F$4102,2,FALSE),"")</f>
        <v/>
      </c>
      <c r="I3210" t="str">
        <f>IFERROR(VLOOKUP(E3210,EIU!$E$2:$H$3662,4,FALSE),"")</f>
        <v/>
      </c>
    </row>
    <row r="3211" spans="1:9" x14ac:dyDescent="0.25">
      <c r="A3211" s="12" t="s">
        <v>97</v>
      </c>
      <c r="B3211" s="13" t="s">
        <v>98</v>
      </c>
      <c r="C3211" s="14">
        <v>58</v>
      </c>
      <c r="D3211" s="14">
        <v>1999</v>
      </c>
      <c r="E3211">
        <f t="shared" si="50"/>
        <v>581999</v>
      </c>
      <c r="F3211" s="41">
        <f>IFERROR(VLOOKUP(E3211,Heritage!$E$3:$H$4601,4,FALSE),"")</f>
        <v>0.5</v>
      </c>
      <c r="G3211" s="41" t="str">
        <f>IFERROR(VLOOKUP(E3211,'PRS até 2014'!$E$4:$L$6307,8,FALSE),"")</f>
        <v xml:space="preserve"> </v>
      </c>
      <c r="H3211" s="41" t="str">
        <f>IFERROR(VLOOKUP(E3211,'Global Insight'!$E$2:$F$4102,2,FALSE),"")</f>
        <v/>
      </c>
      <c r="I3211" t="str">
        <f>IFERROR(VLOOKUP(E3211,EIU!$E$2:$H$3662,4,FALSE),"")</f>
        <v/>
      </c>
    </row>
    <row r="3212" spans="1:9" x14ac:dyDescent="0.25">
      <c r="A3212" s="12" t="s">
        <v>95</v>
      </c>
      <c r="B3212" s="13" t="s">
        <v>96</v>
      </c>
      <c r="C3212" s="14">
        <v>59</v>
      </c>
      <c r="D3212" s="14">
        <v>1999</v>
      </c>
      <c r="E3212">
        <f t="shared" si="50"/>
        <v>591999</v>
      </c>
      <c r="F3212" s="41">
        <f>IFERROR(VLOOKUP(E3212,Heritage!$E$3:$H$4601,4,FALSE),"")</f>
        <v>0.9</v>
      </c>
      <c r="G3212" s="41">
        <f>IFERROR(VLOOKUP(E3212,'PRS até 2014'!$E$4:$L$6307,8,FALSE),"")</f>
        <v>0.94444444444444442</v>
      </c>
      <c r="H3212" s="41" t="str">
        <f>IFERROR(VLOOKUP(E3212,'Global Insight'!$E$2:$F$4102,2,FALSE),"")</f>
        <v/>
      </c>
      <c r="I3212" t="str">
        <f>IFERROR(VLOOKUP(E3212,EIU!$E$2:$H$3662,4,FALSE),"")</f>
        <v/>
      </c>
    </row>
    <row r="3213" spans="1:9" x14ac:dyDescent="0.25">
      <c r="A3213" s="12" t="s">
        <v>99</v>
      </c>
      <c r="B3213" s="13" t="s">
        <v>100</v>
      </c>
      <c r="C3213" s="14">
        <v>60</v>
      </c>
      <c r="D3213" s="14">
        <v>1999</v>
      </c>
      <c r="E3213">
        <f t="shared" si="50"/>
        <v>601999</v>
      </c>
      <c r="F3213" s="41">
        <f>IFERROR(VLOOKUP(E3213,Heritage!$E$3:$H$4601,4,FALSE),"")</f>
        <v>0.7</v>
      </c>
      <c r="G3213" s="41">
        <f>IFERROR(VLOOKUP(E3213,'PRS até 2014'!$E$4:$L$6307,8,FALSE),"")</f>
        <v>0.69444444444444442</v>
      </c>
      <c r="H3213" s="41" t="str">
        <f>IFERROR(VLOOKUP(E3213,'Global Insight'!$E$2:$F$4102,2,FALSE),"")</f>
        <v/>
      </c>
      <c r="I3213" t="str">
        <f>IFERROR(VLOOKUP(E3213,EIU!$E$2:$H$3662,4,FALSE),"")</f>
        <v/>
      </c>
    </row>
    <row r="3214" spans="1:9" x14ac:dyDescent="0.25">
      <c r="A3214" s="12" t="s">
        <v>101</v>
      </c>
      <c r="B3214" s="13" t="s">
        <v>102</v>
      </c>
      <c r="C3214" s="14">
        <v>61</v>
      </c>
      <c r="D3214" s="14">
        <v>1999</v>
      </c>
      <c r="E3214">
        <f t="shared" si="50"/>
        <v>611999</v>
      </c>
      <c r="F3214" s="41">
        <f>IFERROR(VLOOKUP(E3214,Heritage!$E$3:$H$4601,4,FALSE),"")</f>
        <v>0.5</v>
      </c>
      <c r="G3214" s="41">
        <f>IFERROR(VLOOKUP(E3214,'PRS até 2014'!$E$4:$L$6307,8,FALSE),"")</f>
        <v>0.47222222222222221</v>
      </c>
      <c r="H3214" s="41" t="str">
        <f>IFERROR(VLOOKUP(E3214,'Global Insight'!$E$2:$F$4102,2,FALSE),"")</f>
        <v/>
      </c>
      <c r="I3214" t="str">
        <f>IFERROR(VLOOKUP(E3214,EIU!$E$2:$H$3662,4,FALSE),"")</f>
        <v/>
      </c>
    </row>
    <row r="3215" spans="1:9" x14ac:dyDescent="0.25">
      <c r="A3215" s="12" t="s">
        <v>354</v>
      </c>
      <c r="B3215" s="13" t="s">
        <v>111</v>
      </c>
      <c r="C3215" s="14">
        <v>62</v>
      </c>
      <c r="D3215" s="14">
        <v>1999</v>
      </c>
      <c r="E3215">
        <f t="shared" si="50"/>
        <v>621999</v>
      </c>
      <c r="F3215" s="41">
        <f>IFERROR(VLOOKUP(E3215,Heritage!$E$3:$H$4601,4,FALSE),"")</f>
        <v>0.5</v>
      </c>
      <c r="G3215" s="41">
        <f>IFERROR(VLOOKUP(E3215,'PRS até 2014'!$E$4:$L$6307,8,FALSE),"")</f>
        <v>0.69444444444444442</v>
      </c>
      <c r="H3215" s="41" t="str">
        <f>IFERROR(VLOOKUP(E3215,'Global Insight'!$E$2:$F$4102,2,FALSE),"")</f>
        <v/>
      </c>
      <c r="I3215" t="str">
        <f>IFERROR(VLOOKUP(E3215,EIU!$E$2:$H$3662,4,FALSE),"")</f>
        <v/>
      </c>
    </row>
    <row r="3216" spans="1:9" x14ac:dyDescent="0.25">
      <c r="A3216" s="12" t="s">
        <v>105</v>
      </c>
      <c r="B3216" s="13" t="s">
        <v>106</v>
      </c>
      <c r="C3216" s="14">
        <v>63</v>
      </c>
      <c r="D3216" s="14">
        <v>1999</v>
      </c>
      <c r="E3216">
        <f t="shared" si="50"/>
        <v>631999</v>
      </c>
      <c r="F3216" s="41">
        <f>IFERROR(VLOOKUP(E3216,Heritage!$E$3:$H$4601,4,FALSE),"")</f>
        <v>0.3</v>
      </c>
      <c r="G3216" s="41" t="str">
        <f>IFERROR(VLOOKUP(E3216,'PRS até 2014'!$E$4:$L$6307,8,FALSE),"")</f>
        <v xml:space="preserve"> </v>
      </c>
      <c r="H3216" s="41" t="str">
        <f>IFERROR(VLOOKUP(E3216,'Global Insight'!$E$2:$F$4102,2,FALSE),"")</f>
        <v/>
      </c>
      <c r="I3216" t="str">
        <f>IFERROR(VLOOKUP(E3216,EIU!$E$2:$H$3662,4,FALSE),"")</f>
        <v/>
      </c>
    </row>
    <row r="3217" spans="1:9" x14ac:dyDescent="0.25">
      <c r="A3217" s="12" t="s">
        <v>73</v>
      </c>
      <c r="B3217" s="13" t="s">
        <v>74</v>
      </c>
      <c r="C3217" s="14">
        <v>64</v>
      </c>
      <c r="D3217" s="14">
        <v>1999</v>
      </c>
      <c r="E3217">
        <f t="shared" si="50"/>
        <v>641999</v>
      </c>
      <c r="F3217" s="41">
        <f>IFERROR(VLOOKUP(E3217,Heritage!$E$3:$H$4601,4,FALSE),"")</f>
        <v>0.9</v>
      </c>
      <c r="G3217" s="41">
        <f>IFERROR(VLOOKUP(E3217,'PRS até 2014'!$E$4:$L$6307,8,FALSE),"")</f>
        <v>0.80555555555555547</v>
      </c>
      <c r="H3217" s="41" t="str">
        <f>IFERROR(VLOOKUP(E3217,'Global Insight'!$E$2:$F$4102,2,FALSE),"")</f>
        <v/>
      </c>
      <c r="I3217" t="str">
        <f>IFERROR(VLOOKUP(E3217,EIU!$E$2:$H$3662,4,FALSE),"")</f>
        <v/>
      </c>
    </row>
    <row r="3218" spans="1:9" x14ac:dyDescent="0.25">
      <c r="A3218" s="12" t="s">
        <v>336</v>
      </c>
      <c r="B3218" s="13" t="s">
        <v>337</v>
      </c>
      <c r="C3218" s="14">
        <v>65</v>
      </c>
      <c r="D3218" s="14">
        <v>1999</v>
      </c>
      <c r="E3218">
        <f t="shared" si="50"/>
        <v>651999</v>
      </c>
      <c r="F3218" s="41" t="str">
        <f>IFERROR(VLOOKUP(E3218,Heritage!$E$3:$H$4601,4,FALSE),"")</f>
        <v/>
      </c>
      <c r="G3218" s="41" t="str">
        <f>IFERROR(VLOOKUP(E3218,'PRS até 2014'!$E$4:$L$6307,8,FALSE),"")</f>
        <v xml:space="preserve"> </v>
      </c>
      <c r="H3218" s="41" t="str">
        <f>IFERROR(VLOOKUP(E3218,'Global Insight'!$E$2:$F$4102,2,FALSE),"")</f>
        <v/>
      </c>
      <c r="I3218" t="str">
        <f>IFERROR(VLOOKUP(E3218,EIU!$E$2:$H$3662,4,FALSE),"")</f>
        <v/>
      </c>
    </row>
    <row r="3219" spans="1:9" x14ac:dyDescent="0.25">
      <c r="A3219" s="12" t="s">
        <v>107</v>
      </c>
      <c r="B3219" s="13" t="s">
        <v>108</v>
      </c>
      <c r="C3219" s="14">
        <v>66</v>
      </c>
      <c r="D3219" s="14">
        <v>1999</v>
      </c>
      <c r="E3219">
        <f t="shared" si="50"/>
        <v>661999</v>
      </c>
      <c r="F3219" s="41">
        <f>IFERROR(VLOOKUP(E3219,Heritage!$E$3:$H$4601,4,FALSE),"")</f>
        <v>0.5</v>
      </c>
      <c r="G3219" s="41">
        <f>IFERROR(VLOOKUP(E3219,'PRS até 2014'!$E$4:$L$6307,8,FALSE),"")</f>
        <v>0.47222222222222221</v>
      </c>
      <c r="H3219" s="41" t="str">
        <f>IFERROR(VLOOKUP(E3219,'Global Insight'!$E$2:$F$4102,2,FALSE),"")</f>
        <v/>
      </c>
      <c r="I3219" t="str">
        <f>IFERROR(VLOOKUP(E3219,EIU!$E$2:$H$3662,4,FALSE),"")</f>
        <v/>
      </c>
    </row>
    <row r="3220" spans="1:9" x14ac:dyDescent="0.25">
      <c r="A3220" s="12" t="s">
        <v>116</v>
      </c>
      <c r="B3220" s="13" t="s">
        <v>117</v>
      </c>
      <c r="C3220" s="14">
        <v>67</v>
      </c>
      <c r="D3220" s="14">
        <v>1999</v>
      </c>
      <c r="E3220">
        <f t="shared" si="50"/>
        <v>671999</v>
      </c>
      <c r="F3220" s="41">
        <f>IFERROR(VLOOKUP(E3220,Heritage!$E$3:$H$4601,4,FALSE),"")</f>
        <v>0.7</v>
      </c>
      <c r="G3220" s="41">
        <f>IFERROR(VLOOKUP(E3220,'PRS até 2014'!$E$4:$L$6307,8,FALSE),"")</f>
        <v>0.72222222222222221</v>
      </c>
      <c r="H3220" s="41" t="str">
        <f>IFERROR(VLOOKUP(E3220,'Global Insight'!$E$2:$F$4102,2,FALSE),"")</f>
        <v/>
      </c>
      <c r="I3220" t="str">
        <f>IFERROR(VLOOKUP(E3220,EIU!$E$2:$H$3662,4,FALSE),"")</f>
        <v/>
      </c>
    </row>
    <row r="3221" spans="1:9" x14ac:dyDescent="0.25">
      <c r="A3221" s="12" t="s">
        <v>355</v>
      </c>
      <c r="B3221" s="13" t="s">
        <v>380</v>
      </c>
      <c r="C3221" s="14">
        <v>68</v>
      </c>
      <c r="D3221" s="14">
        <v>1999</v>
      </c>
      <c r="E3221">
        <f t="shared" si="50"/>
        <v>681999</v>
      </c>
      <c r="F3221" s="41" t="str">
        <f>IFERROR(VLOOKUP(E3221,Heritage!$E$3:$H$4601,4,FALSE),"")</f>
        <v/>
      </c>
      <c r="G3221" s="41" t="str">
        <f>IFERROR(VLOOKUP(E3221,'PRS até 2014'!$E$4:$L$6307,8,FALSE),"")</f>
        <v xml:space="preserve"> </v>
      </c>
      <c r="H3221" s="41" t="str">
        <f>IFERROR(VLOOKUP(E3221,'Global Insight'!$E$2:$F$4102,2,FALSE),"")</f>
        <v/>
      </c>
      <c r="I3221" t="str">
        <f>IFERROR(VLOOKUP(E3221,EIU!$E$2:$H$3662,4,FALSE),"")</f>
        <v/>
      </c>
    </row>
    <row r="3222" spans="1:9" x14ac:dyDescent="0.25">
      <c r="A3222" s="12" t="s">
        <v>118</v>
      </c>
      <c r="B3222" s="13" t="s">
        <v>119</v>
      </c>
      <c r="C3222" s="14">
        <v>69</v>
      </c>
      <c r="D3222" s="14">
        <v>1999</v>
      </c>
      <c r="E3222">
        <f t="shared" si="50"/>
        <v>691999</v>
      </c>
      <c r="F3222" s="41">
        <f>IFERROR(VLOOKUP(E3222,Heritage!$E$3:$H$4601,4,FALSE),"")</f>
        <v>0.5</v>
      </c>
      <c r="G3222" s="41">
        <f>IFERROR(VLOOKUP(E3222,'PRS até 2014'!$E$4:$L$6307,8,FALSE),"")</f>
        <v>0.55555555555555558</v>
      </c>
      <c r="H3222" s="41" t="str">
        <f>IFERROR(VLOOKUP(E3222,'Global Insight'!$E$2:$F$4102,2,FALSE),"")</f>
        <v/>
      </c>
      <c r="I3222" t="str">
        <f>IFERROR(VLOOKUP(E3222,EIU!$E$2:$H$3662,4,FALSE),"")</f>
        <v/>
      </c>
    </row>
    <row r="3223" spans="1:9" x14ac:dyDescent="0.25">
      <c r="A3223" s="12" t="s">
        <v>109</v>
      </c>
      <c r="B3223" s="13" t="s">
        <v>110</v>
      </c>
      <c r="C3223" s="14">
        <v>70</v>
      </c>
      <c r="D3223" s="14">
        <v>1999</v>
      </c>
      <c r="E3223">
        <f t="shared" si="50"/>
        <v>701999</v>
      </c>
      <c r="F3223" s="41">
        <f>IFERROR(VLOOKUP(E3223,Heritage!$E$3:$H$4601,4,FALSE),"")</f>
        <v>0.3</v>
      </c>
      <c r="G3223" s="41">
        <f>IFERROR(VLOOKUP(E3223,'PRS até 2014'!$E$4:$L$6307,8,FALSE),"")</f>
        <v>0.55555555555555547</v>
      </c>
      <c r="H3223" s="41" t="str">
        <f>IFERROR(VLOOKUP(E3223,'Global Insight'!$E$2:$F$4102,2,FALSE),"")</f>
        <v/>
      </c>
      <c r="I3223" t="str">
        <f>IFERROR(VLOOKUP(E3223,EIU!$E$2:$H$3662,4,FALSE),"")</f>
        <v/>
      </c>
    </row>
    <row r="3224" spans="1:9" x14ac:dyDescent="0.25">
      <c r="A3224" s="12" t="s">
        <v>112</v>
      </c>
      <c r="B3224" s="13" t="s">
        <v>113</v>
      </c>
      <c r="C3224" s="14">
        <v>71</v>
      </c>
      <c r="D3224" s="14">
        <v>1999</v>
      </c>
      <c r="E3224">
        <f t="shared" si="50"/>
        <v>711999</v>
      </c>
      <c r="F3224" s="41">
        <f>IFERROR(VLOOKUP(E3224,Heritage!$E$3:$H$4601,4,FALSE),"")</f>
        <v>0.1</v>
      </c>
      <c r="G3224" s="41">
        <f>IFERROR(VLOOKUP(E3224,'PRS até 2014'!$E$4:$L$6307,8,FALSE),"")</f>
        <v>0.30555555555555558</v>
      </c>
      <c r="H3224" s="41" t="str">
        <f>IFERROR(VLOOKUP(E3224,'Global Insight'!$E$2:$F$4102,2,FALSE),"")</f>
        <v/>
      </c>
      <c r="I3224" t="str">
        <f>IFERROR(VLOOKUP(E3224,EIU!$E$2:$H$3662,4,FALSE),"")</f>
        <v/>
      </c>
    </row>
    <row r="3225" spans="1:9" x14ac:dyDescent="0.25">
      <c r="A3225" s="12" t="s">
        <v>120</v>
      </c>
      <c r="B3225" s="13" t="s">
        <v>121</v>
      </c>
      <c r="C3225" s="14">
        <v>72</v>
      </c>
      <c r="D3225" s="14">
        <v>1999</v>
      </c>
      <c r="E3225">
        <f t="shared" si="50"/>
        <v>721999</v>
      </c>
      <c r="F3225" s="41">
        <f>IFERROR(VLOOKUP(E3225,Heritage!$E$3:$H$4601,4,FALSE),"")</f>
        <v>0.5</v>
      </c>
      <c r="G3225" s="41">
        <f>IFERROR(VLOOKUP(E3225,'PRS até 2014'!$E$4:$L$6307,8,FALSE),"")</f>
        <v>0.61111111111111105</v>
      </c>
      <c r="H3225" s="41" t="str">
        <f>IFERROR(VLOOKUP(E3225,'Global Insight'!$E$2:$F$4102,2,FALSE),"")</f>
        <v/>
      </c>
      <c r="I3225" t="str">
        <f>IFERROR(VLOOKUP(E3225,EIU!$E$2:$H$3662,4,FALSE),"")</f>
        <v/>
      </c>
    </row>
    <row r="3226" spans="1:9" x14ac:dyDescent="0.25">
      <c r="A3226" s="12" t="s">
        <v>128</v>
      </c>
      <c r="B3226" s="13" t="s">
        <v>129</v>
      </c>
      <c r="C3226" s="14">
        <v>73</v>
      </c>
      <c r="D3226" s="14">
        <v>1999</v>
      </c>
      <c r="E3226">
        <f t="shared" si="50"/>
        <v>731999</v>
      </c>
      <c r="F3226" s="41">
        <f>IFERROR(VLOOKUP(E3226,Heritage!$E$3:$H$4601,4,FALSE),"")</f>
        <v>0.1</v>
      </c>
      <c r="G3226" s="41">
        <f>IFERROR(VLOOKUP(E3226,'PRS até 2014'!$E$4:$L$6307,8,FALSE),"")</f>
        <v>0.33333333333333331</v>
      </c>
      <c r="H3226" s="41" t="str">
        <f>IFERROR(VLOOKUP(E3226,'Global Insight'!$E$2:$F$4102,2,FALSE),"")</f>
        <v/>
      </c>
      <c r="I3226" t="str">
        <f>IFERROR(VLOOKUP(E3226,EIU!$E$2:$H$3662,4,FALSE),"")</f>
        <v/>
      </c>
    </row>
    <row r="3227" spans="1:9" x14ac:dyDescent="0.25">
      <c r="A3227" s="12" t="s">
        <v>124</v>
      </c>
      <c r="B3227" s="13" t="s">
        <v>125</v>
      </c>
      <c r="C3227" s="14">
        <v>74</v>
      </c>
      <c r="D3227" s="14">
        <v>1999</v>
      </c>
      <c r="E3227">
        <f t="shared" si="50"/>
        <v>741999</v>
      </c>
      <c r="F3227" s="41">
        <f>IFERROR(VLOOKUP(E3227,Heritage!$E$3:$H$4601,4,FALSE),"")</f>
        <v>0.5</v>
      </c>
      <c r="G3227" s="41">
        <f>IFERROR(VLOOKUP(E3227,'PRS até 2014'!$E$4:$L$6307,8,FALSE),"")</f>
        <v>0.44444444444444442</v>
      </c>
      <c r="H3227" s="41" t="str">
        <f>IFERROR(VLOOKUP(E3227,'Global Insight'!$E$2:$F$4102,2,FALSE),"")</f>
        <v/>
      </c>
      <c r="I3227" t="str">
        <f>IFERROR(VLOOKUP(E3227,EIU!$E$2:$H$3662,4,FALSE),"")</f>
        <v/>
      </c>
    </row>
    <row r="3228" spans="1:9" x14ac:dyDescent="0.25">
      <c r="A3228" s="12" t="s">
        <v>122</v>
      </c>
      <c r="B3228" s="13" t="s">
        <v>123</v>
      </c>
      <c r="C3228" s="14">
        <v>75</v>
      </c>
      <c r="D3228" s="14">
        <v>1999</v>
      </c>
      <c r="E3228">
        <f t="shared" si="50"/>
        <v>751999</v>
      </c>
      <c r="F3228" s="41">
        <f>IFERROR(VLOOKUP(E3228,Heritage!$E$3:$H$4601,4,FALSE),"")</f>
        <v>0.9</v>
      </c>
      <c r="G3228" s="41">
        <f>IFERROR(VLOOKUP(E3228,'PRS até 2014'!$E$4:$L$6307,8,FALSE),"")</f>
        <v>0.66666666666666663</v>
      </c>
      <c r="H3228" s="41" t="str">
        <f>IFERROR(VLOOKUP(E3228,'Global Insight'!$E$2:$F$4102,2,FALSE),"")</f>
        <v/>
      </c>
      <c r="I3228" t="str">
        <f>IFERROR(VLOOKUP(E3228,EIU!$E$2:$H$3662,4,FALSE),"")</f>
        <v/>
      </c>
    </row>
    <row r="3229" spans="1:9" x14ac:dyDescent="0.25">
      <c r="A3229" s="12" t="s">
        <v>130</v>
      </c>
      <c r="B3229" s="13" t="s">
        <v>131</v>
      </c>
      <c r="C3229" s="14">
        <v>76</v>
      </c>
      <c r="D3229" s="14">
        <v>1999</v>
      </c>
      <c r="E3229">
        <f t="shared" si="50"/>
        <v>761999</v>
      </c>
      <c r="F3229" s="41">
        <f>IFERROR(VLOOKUP(E3229,Heritage!$E$3:$H$4601,4,FALSE),"")</f>
        <v>0.7</v>
      </c>
      <c r="G3229" s="41">
        <f>IFERROR(VLOOKUP(E3229,'PRS até 2014'!$E$4:$L$6307,8,FALSE),"")</f>
        <v>0.88888888888888895</v>
      </c>
      <c r="H3229" s="41" t="str">
        <f>IFERROR(VLOOKUP(E3229,'Global Insight'!$E$2:$F$4102,2,FALSE),"")</f>
        <v/>
      </c>
      <c r="I3229" t="str">
        <f>IFERROR(VLOOKUP(E3229,EIU!$E$2:$H$3662,4,FALSE),"")</f>
        <v/>
      </c>
    </row>
    <row r="3230" spans="1:9" x14ac:dyDescent="0.25">
      <c r="A3230" s="12" t="s">
        <v>142</v>
      </c>
      <c r="B3230" s="13" t="s">
        <v>143</v>
      </c>
      <c r="C3230" s="14">
        <v>77</v>
      </c>
      <c r="D3230" s="14">
        <v>1999</v>
      </c>
      <c r="E3230">
        <f t="shared" si="50"/>
        <v>771999</v>
      </c>
      <c r="F3230" s="41">
        <f>IFERROR(VLOOKUP(E3230,Heritage!$E$3:$H$4601,4,FALSE),"")</f>
        <v>0.9</v>
      </c>
      <c r="G3230" s="41">
        <f>IFERROR(VLOOKUP(E3230,'PRS até 2014'!$E$4:$L$6307,8,FALSE),"")</f>
        <v>0.88888888888888884</v>
      </c>
      <c r="H3230" s="41" t="str">
        <f>IFERROR(VLOOKUP(E3230,'Global Insight'!$E$2:$F$4102,2,FALSE),"")</f>
        <v/>
      </c>
      <c r="I3230" t="str">
        <f>IFERROR(VLOOKUP(E3230,EIU!$E$2:$H$3662,4,FALSE),"")</f>
        <v/>
      </c>
    </row>
    <row r="3231" spans="1:9" x14ac:dyDescent="0.25">
      <c r="A3231" s="12" t="s">
        <v>134</v>
      </c>
      <c r="B3231" s="13" t="s">
        <v>135</v>
      </c>
      <c r="C3231" s="14">
        <v>78</v>
      </c>
      <c r="D3231" s="14">
        <v>1999</v>
      </c>
      <c r="E3231">
        <f t="shared" si="50"/>
        <v>781999</v>
      </c>
      <c r="F3231" s="41">
        <f>IFERROR(VLOOKUP(E3231,Heritage!$E$3:$H$4601,4,FALSE),"")</f>
        <v>0.5</v>
      </c>
      <c r="G3231" s="41">
        <f>IFERROR(VLOOKUP(E3231,'PRS até 2014'!$E$4:$L$6307,8,FALSE),"")</f>
        <v>0.52777777777777779</v>
      </c>
      <c r="H3231" s="41" t="str">
        <f>IFERROR(VLOOKUP(E3231,'Global Insight'!$E$2:$F$4102,2,FALSE),"")</f>
        <v/>
      </c>
      <c r="I3231" t="str">
        <f>IFERROR(VLOOKUP(E3231,EIU!$E$2:$H$3662,4,FALSE),"")</f>
        <v/>
      </c>
    </row>
    <row r="3232" spans="1:9" x14ac:dyDescent="0.25">
      <c r="A3232" s="12" t="s">
        <v>132</v>
      </c>
      <c r="B3232" s="13" t="s">
        <v>133</v>
      </c>
      <c r="C3232" s="14">
        <v>79</v>
      </c>
      <c r="D3232" s="14">
        <v>1999</v>
      </c>
      <c r="E3232">
        <f t="shared" si="50"/>
        <v>791999</v>
      </c>
      <c r="F3232" s="41">
        <f>IFERROR(VLOOKUP(E3232,Heritage!$E$3:$H$4601,4,FALSE),"")</f>
        <v>0.5</v>
      </c>
      <c r="G3232" s="41">
        <f>IFERROR(VLOOKUP(E3232,'PRS até 2014'!$E$4:$L$6307,8,FALSE),"")</f>
        <v>0.3611111111111111</v>
      </c>
      <c r="H3232" s="41" t="str">
        <f>IFERROR(VLOOKUP(E3232,'Global Insight'!$E$2:$F$4102,2,FALSE),"")</f>
        <v/>
      </c>
      <c r="I3232" t="str">
        <f>IFERROR(VLOOKUP(E3232,EIU!$E$2:$H$3662,4,FALSE),"")</f>
        <v/>
      </c>
    </row>
    <row r="3233" spans="1:9" x14ac:dyDescent="0.25">
      <c r="A3233" s="12" t="s">
        <v>138</v>
      </c>
      <c r="B3233" s="13" t="s">
        <v>139</v>
      </c>
      <c r="C3233" s="14">
        <v>80</v>
      </c>
      <c r="D3233" s="14">
        <v>1999</v>
      </c>
      <c r="E3233">
        <f t="shared" si="50"/>
        <v>801999</v>
      </c>
      <c r="F3233" s="41">
        <f>IFERROR(VLOOKUP(E3233,Heritage!$E$3:$H$4601,4,FALSE),"")</f>
        <v>0.1</v>
      </c>
      <c r="G3233" s="41">
        <f>IFERROR(VLOOKUP(E3233,'PRS até 2014'!$E$4:$L$6307,8,FALSE),"")</f>
        <v>0.63888888888888884</v>
      </c>
      <c r="H3233" s="41" t="str">
        <f>IFERROR(VLOOKUP(E3233,'Global Insight'!$E$2:$F$4102,2,FALSE),"")</f>
        <v/>
      </c>
      <c r="I3233" t="str">
        <f>IFERROR(VLOOKUP(E3233,EIU!$E$2:$H$3662,4,FALSE),"")</f>
        <v/>
      </c>
    </row>
    <row r="3234" spans="1:9" x14ac:dyDescent="0.25">
      <c r="A3234" s="12" t="s">
        <v>140</v>
      </c>
      <c r="B3234" s="13" t="s">
        <v>141</v>
      </c>
      <c r="C3234" s="14">
        <v>81</v>
      </c>
      <c r="D3234" s="14">
        <v>1999</v>
      </c>
      <c r="E3234">
        <f t="shared" si="50"/>
        <v>811999</v>
      </c>
      <c r="F3234" s="41">
        <f>IFERROR(VLOOKUP(E3234,Heritage!$E$3:$H$4601,4,FALSE),"")</f>
        <v>0.1</v>
      </c>
      <c r="G3234" s="41">
        <f>IFERROR(VLOOKUP(E3234,'PRS até 2014'!$E$4:$L$6307,8,FALSE),"")</f>
        <v>0.27777777777777779</v>
      </c>
      <c r="H3234" s="41" t="str">
        <f>IFERROR(VLOOKUP(E3234,'Global Insight'!$E$2:$F$4102,2,FALSE),"")</f>
        <v/>
      </c>
      <c r="I3234" t="str">
        <f>IFERROR(VLOOKUP(E3234,EIU!$E$2:$H$3662,4,FALSE),"")</f>
        <v/>
      </c>
    </row>
    <row r="3235" spans="1:9" x14ac:dyDescent="0.25">
      <c r="A3235" s="12" t="s">
        <v>136</v>
      </c>
      <c r="B3235" s="13" t="s">
        <v>137</v>
      </c>
      <c r="C3235" s="14">
        <v>82</v>
      </c>
      <c r="D3235" s="14">
        <v>1999</v>
      </c>
      <c r="E3235">
        <f t="shared" si="50"/>
        <v>821999</v>
      </c>
      <c r="F3235" s="41">
        <f>IFERROR(VLOOKUP(E3235,Heritage!$E$3:$H$4601,4,FALSE),"")</f>
        <v>0.9</v>
      </c>
      <c r="G3235" s="41">
        <f>IFERROR(VLOOKUP(E3235,'PRS até 2014'!$E$4:$L$6307,8,FALSE),"")</f>
        <v>0.72222222222222232</v>
      </c>
      <c r="H3235" s="41" t="str">
        <f>IFERROR(VLOOKUP(E3235,'Global Insight'!$E$2:$F$4102,2,FALSE),"")</f>
        <v/>
      </c>
      <c r="I3235" t="str">
        <f>IFERROR(VLOOKUP(E3235,EIU!$E$2:$H$3662,4,FALSE),"")</f>
        <v/>
      </c>
    </row>
    <row r="3236" spans="1:9" x14ac:dyDescent="0.25">
      <c r="A3236" s="12" t="s">
        <v>144</v>
      </c>
      <c r="B3236" s="13" t="s">
        <v>145</v>
      </c>
      <c r="C3236" s="14">
        <v>83</v>
      </c>
      <c r="D3236" s="14">
        <v>1999</v>
      </c>
      <c r="E3236">
        <f t="shared" si="50"/>
        <v>831999</v>
      </c>
      <c r="F3236" s="41">
        <f>IFERROR(VLOOKUP(E3236,Heritage!$E$3:$H$4601,4,FALSE),"")</f>
        <v>0.7</v>
      </c>
      <c r="G3236" s="41">
        <f>IFERROR(VLOOKUP(E3236,'PRS até 2014'!$E$4:$L$6307,8,FALSE),"")</f>
        <v>0.63888888888888884</v>
      </c>
      <c r="H3236" s="41" t="str">
        <f>IFERROR(VLOOKUP(E3236,'Global Insight'!$E$2:$F$4102,2,FALSE),"")</f>
        <v/>
      </c>
      <c r="I3236" t="str">
        <f>IFERROR(VLOOKUP(E3236,EIU!$E$2:$H$3662,4,FALSE),"")</f>
        <v/>
      </c>
    </row>
    <row r="3237" spans="1:9" x14ac:dyDescent="0.25">
      <c r="A3237" s="12" t="s">
        <v>146</v>
      </c>
      <c r="B3237" s="13" t="s">
        <v>147</v>
      </c>
      <c r="C3237" s="14">
        <v>84</v>
      </c>
      <c r="D3237" s="14">
        <v>1999</v>
      </c>
      <c r="E3237">
        <f t="shared" si="50"/>
        <v>841999</v>
      </c>
      <c r="F3237" s="41">
        <f>IFERROR(VLOOKUP(E3237,Heritage!$E$3:$H$4601,4,FALSE),"")</f>
        <v>0.7</v>
      </c>
      <c r="G3237" s="41">
        <f>IFERROR(VLOOKUP(E3237,'PRS até 2014'!$E$4:$L$6307,8,FALSE),"")</f>
        <v>0.72222222222222221</v>
      </c>
      <c r="H3237" s="41" t="str">
        <f>IFERROR(VLOOKUP(E3237,'Global Insight'!$E$2:$F$4102,2,FALSE),"")</f>
        <v/>
      </c>
      <c r="I3237" t="str">
        <f>IFERROR(VLOOKUP(E3237,EIU!$E$2:$H$3662,4,FALSE),"")</f>
        <v/>
      </c>
    </row>
    <row r="3238" spans="1:9" x14ac:dyDescent="0.25">
      <c r="A3238" s="12" t="s">
        <v>148</v>
      </c>
      <c r="B3238" s="13" t="s">
        <v>149</v>
      </c>
      <c r="C3238" s="14">
        <v>85</v>
      </c>
      <c r="D3238" s="14">
        <v>1999</v>
      </c>
      <c r="E3238">
        <f t="shared" si="50"/>
        <v>851999</v>
      </c>
      <c r="F3238" s="41">
        <f>IFERROR(VLOOKUP(E3238,Heritage!$E$3:$H$4601,4,FALSE),"")</f>
        <v>0.7</v>
      </c>
      <c r="G3238" s="41">
        <f>IFERROR(VLOOKUP(E3238,'PRS até 2014'!$E$4:$L$6307,8,FALSE),"")</f>
        <v>0.52777777777777779</v>
      </c>
      <c r="H3238" s="41" t="str">
        <f>IFERROR(VLOOKUP(E3238,'Global Insight'!$E$2:$F$4102,2,FALSE),"")</f>
        <v/>
      </c>
      <c r="I3238" t="str">
        <f>IFERROR(VLOOKUP(E3238,EIU!$E$2:$H$3662,4,FALSE),"")</f>
        <v/>
      </c>
    </row>
    <row r="3239" spans="1:9" x14ac:dyDescent="0.25">
      <c r="A3239" s="12" t="s">
        <v>152</v>
      </c>
      <c r="B3239" s="13" t="s">
        <v>153</v>
      </c>
      <c r="C3239" s="14">
        <v>86</v>
      </c>
      <c r="D3239" s="14">
        <v>1999</v>
      </c>
      <c r="E3239">
        <f t="shared" si="50"/>
        <v>861999</v>
      </c>
      <c r="F3239" s="41">
        <f>IFERROR(VLOOKUP(E3239,Heritage!$E$3:$H$4601,4,FALSE),"")</f>
        <v>0.9</v>
      </c>
      <c r="G3239" s="41">
        <f>IFERROR(VLOOKUP(E3239,'PRS até 2014'!$E$4:$L$6307,8,FALSE),"")</f>
        <v>0.69444444444444442</v>
      </c>
      <c r="H3239" s="41" t="str">
        <f>IFERROR(VLOOKUP(E3239,'Global Insight'!$E$2:$F$4102,2,FALSE),"")</f>
        <v/>
      </c>
      <c r="I3239" t="str">
        <f>IFERROR(VLOOKUP(E3239,EIU!$E$2:$H$3662,4,FALSE),"")</f>
        <v/>
      </c>
    </row>
    <row r="3240" spans="1:9" x14ac:dyDescent="0.25">
      <c r="A3240" s="12" t="s">
        <v>150</v>
      </c>
      <c r="B3240" s="13" t="s">
        <v>151</v>
      </c>
      <c r="C3240" s="14">
        <v>87</v>
      </c>
      <c r="D3240" s="14">
        <v>1999</v>
      </c>
      <c r="E3240">
        <f t="shared" si="50"/>
        <v>871999</v>
      </c>
      <c r="F3240" s="41">
        <f>IFERROR(VLOOKUP(E3240,Heritage!$E$3:$H$4601,4,FALSE),"")</f>
        <v>0.7</v>
      </c>
      <c r="G3240" s="41">
        <f>IFERROR(VLOOKUP(E3240,'PRS até 2014'!$E$4:$L$6307,8,FALSE),"")</f>
        <v>0.66666666666666663</v>
      </c>
      <c r="H3240" s="41" t="str">
        <f>IFERROR(VLOOKUP(E3240,'Global Insight'!$E$2:$F$4102,2,FALSE),"")</f>
        <v/>
      </c>
      <c r="I3240" t="str">
        <f>IFERROR(VLOOKUP(E3240,EIU!$E$2:$H$3662,4,FALSE),"")</f>
        <v/>
      </c>
    </row>
    <row r="3241" spans="1:9" x14ac:dyDescent="0.25">
      <c r="A3241" s="12" t="s">
        <v>154</v>
      </c>
      <c r="B3241" s="13" t="s">
        <v>155</v>
      </c>
      <c r="C3241" s="14">
        <v>88</v>
      </c>
      <c r="D3241" s="14">
        <v>1999</v>
      </c>
      <c r="E3241">
        <f t="shared" si="50"/>
        <v>881999</v>
      </c>
      <c r="F3241" s="41">
        <f>IFERROR(VLOOKUP(E3241,Heritage!$E$3:$H$4601,4,FALSE),"")</f>
        <v>0.3</v>
      </c>
      <c r="G3241" s="41">
        <f>IFERROR(VLOOKUP(E3241,'PRS até 2014'!$E$4:$L$6307,8,FALSE),"")</f>
        <v>0.63888888888888884</v>
      </c>
      <c r="H3241" s="41" t="str">
        <f>IFERROR(VLOOKUP(E3241,'Global Insight'!$E$2:$F$4102,2,FALSE),"")</f>
        <v/>
      </c>
      <c r="I3241" t="str">
        <f>IFERROR(VLOOKUP(E3241,EIU!$E$2:$H$3662,4,FALSE),"")</f>
        <v/>
      </c>
    </row>
    <row r="3242" spans="1:9" x14ac:dyDescent="0.25">
      <c r="A3242" s="12" t="s">
        <v>156</v>
      </c>
      <c r="B3242" s="13" t="s">
        <v>157</v>
      </c>
      <c r="C3242" s="14">
        <v>89</v>
      </c>
      <c r="D3242" s="14">
        <v>1999</v>
      </c>
      <c r="E3242">
        <f t="shared" si="50"/>
        <v>891999</v>
      </c>
      <c r="F3242" s="41">
        <f>IFERROR(VLOOKUP(E3242,Heritage!$E$3:$H$4601,4,FALSE),"")</f>
        <v>0.5</v>
      </c>
      <c r="G3242" s="41">
        <f>IFERROR(VLOOKUP(E3242,'PRS até 2014'!$E$4:$L$6307,8,FALSE),"")</f>
        <v>0.3888888888888889</v>
      </c>
      <c r="H3242" s="41" t="str">
        <f>IFERROR(VLOOKUP(E3242,'Global Insight'!$E$2:$F$4102,2,FALSE),"")</f>
        <v/>
      </c>
      <c r="I3242" t="str">
        <f>IFERROR(VLOOKUP(E3242,EIU!$E$2:$H$3662,4,FALSE),"")</f>
        <v/>
      </c>
    </row>
    <row r="3243" spans="1:9" x14ac:dyDescent="0.25">
      <c r="A3243" s="12" t="s">
        <v>356</v>
      </c>
      <c r="B3243" s="13" t="s">
        <v>381</v>
      </c>
      <c r="C3243" s="14">
        <v>90</v>
      </c>
      <c r="D3243" s="14">
        <v>1999</v>
      </c>
      <c r="E3243">
        <f t="shared" si="50"/>
        <v>901999</v>
      </c>
      <c r="F3243" s="41" t="str">
        <f>IFERROR(VLOOKUP(E3243,Heritage!$E$3:$H$4601,4,FALSE),"")</f>
        <v/>
      </c>
      <c r="G3243" s="41" t="str">
        <f>IFERROR(VLOOKUP(E3243,'PRS até 2014'!$E$4:$L$6307,8,FALSE),"")</f>
        <v xml:space="preserve"> </v>
      </c>
      <c r="H3243" s="41" t="str">
        <f>IFERROR(VLOOKUP(E3243,'Global Insight'!$E$2:$F$4102,2,FALSE),"")</f>
        <v/>
      </c>
      <c r="I3243" t="str">
        <f>IFERROR(VLOOKUP(E3243,EIU!$E$2:$H$3662,4,FALSE),"")</f>
        <v/>
      </c>
    </row>
    <row r="3244" spans="1:9" x14ac:dyDescent="0.25">
      <c r="A3244" s="12" t="s">
        <v>357</v>
      </c>
      <c r="B3244" s="13" t="s">
        <v>243</v>
      </c>
      <c r="C3244" s="14">
        <v>91</v>
      </c>
      <c r="D3244" s="14">
        <v>1999</v>
      </c>
      <c r="E3244">
        <f t="shared" si="50"/>
        <v>911999</v>
      </c>
      <c r="F3244" s="41">
        <f>IFERROR(VLOOKUP(E3244,Heritage!$E$3:$H$4601,4,FALSE),"")</f>
        <v>0.1</v>
      </c>
      <c r="G3244" s="41">
        <f>IFERROR(VLOOKUP(E3244,'PRS até 2014'!$E$4:$L$6307,8,FALSE),"")</f>
        <v>0.58333333333333326</v>
      </c>
      <c r="H3244" s="41" t="str">
        <f>IFERROR(VLOOKUP(E3244,'Global Insight'!$E$2:$F$4102,2,FALSE),"")</f>
        <v/>
      </c>
      <c r="I3244" t="str">
        <f>IFERROR(VLOOKUP(E3244,EIU!$E$2:$H$3662,4,FALSE),"")</f>
        <v/>
      </c>
    </row>
    <row r="3245" spans="1:9" x14ac:dyDescent="0.25">
      <c r="A3245" s="12" t="s">
        <v>358</v>
      </c>
      <c r="B3245" s="13" t="s">
        <v>162</v>
      </c>
      <c r="C3245" s="14">
        <v>92</v>
      </c>
      <c r="D3245" s="14">
        <v>1999</v>
      </c>
      <c r="E3245">
        <f t="shared" si="50"/>
        <v>921999</v>
      </c>
      <c r="F3245" s="41">
        <f>IFERROR(VLOOKUP(E3245,Heritage!$E$3:$H$4601,4,FALSE),"")</f>
        <v>0.9</v>
      </c>
      <c r="G3245" s="41">
        <f>IFERROR(VLOOKUP(E3245,'PRS até 2014'!$E$4:$L$6307,8,FALSE),"")</f>
        <v>0.58333333333333326</v>
      </c>
      <c r="H3245" s="41" t="str">
        <f>IFERROR(VLOOKUP(E3245,'Global Insight'!$E$2:$F$4102,2,FALSE),"")</f>
        <v/>
      </c>
      <c r="I3245" t="str">
        <f>IFERROR(VLOOKUP(E3245,EIU!$E$2:$H$3662,4,FALSE),"")</f>
        <v/>
      </c>
    </row>
    <row r="3246" spans="1:9" x14ac:dyDescent="0.25">
      <c r="A3246" s="12" t="s">
        <v>324</v>
      </c>
      <c r="B3246" s="13" t="s">
        <v>382</v>
      </c>
      <c r="C3246" s="14">
        <v>93</v>
      </c>
      <c r="D3246" s="14">
        <v>1999</v>
      </c>
      <c r="E3246">
        <f t="shared" si="50"/>
        <v>931999</v>
      </c>
      <c r="F3246" s="41" t="str">
        <f>IFERROR(VLOOKUP(E3246,Heritage!$E$3:$H$4601,4,FALSE),"")</f>
        <v/>
      </c>
      <c r="G3246" s="41" t="str">
        <f>IFERROR(VLOOKUP(E3246,'PRS até 2014'!$E$4:$L$6307,8,FALSE),"")</f>
        <v xml:space="preserve"> </v>
      </c>
      <c r="H3246" s="41" t="str">
        <f>IFERROR(VLOOKUP(E3246,'Global Insight'!$E$2:$F$4102,2,FALSE),"")</f>
        <v/>
      </c>
      <c r="I3246" t="str">
        <f>IFERROR(VLOOKUP(E3246,EIU!$E$2:$H$3662,4,FALSE),"")</f>
        <v/>
      </c>
    </row>
    <row r="3247" spans="1:9" x14ac:dyDescent="0.25">
      <c r="A3247" s="12" t="s">
        <v>163</v>
      </c>
      <c r="B3247" s="13" t="s">
        <v>164</v>
      </c>
      <c r="C3247" s="14">
        <v>94</v>
      </c>
      <c r="D3247" s="14">
        <v>1999</v>
      </c>
      <c r="E3247">
        <f t="shared" si="50"/>
        <v>941999</v>
      </c>
      <c r="F3247" s="41">
        <f>IFERROR(VLOOKUP(E3247,Heritage!$E$3:$H$4601,4,FALSE),"")</f>
        <v>0.9</v>
      </c>
      <c r="G3247" s="41">
        <f>IFERROR(VLOOKUP(E3247,'PRS até 2014'!$E$4:$L$6307,8,FALSE),"")</f>
        <v>0.58333333333333337</v>
      </c>
      <c r="H3247" s="41" t="str">
        <f>IFERROR(VLOOKUP(E3247,'Global Insight'!$E$2:$F$4102,2,FALSE),"")</f>
        <v/>
      </c>
      <c r="I3247" t="str">
        <f>IFERROR(VLOOKUP(E3247,EIU!$E$2:$H$3662,4,FALSE),"")</f>
        <v/>
      </c>
    </row>
    <row r="3248" spans="1:9" x14ac:dyDescent="0.25">
      <c r="A3248" s="12" t="s">
        <v>158</v>
      </c>
      <c r="B3248" s="13" t="s">
        <v>159</v>
      </c>
      <c r="C3248" s="14">
        <v>95</v>
      </c>
      <c r="D3248" s="14">
        <v>1999</v>
      </c>
      <c r="E3248">
        <f t="shared" si="50"/>
        <v>951999</v>
      </c>
      <c r="F3248" s="41">
        <f>IFERROR(VLOOKUP(E3248,Heritage!$E$3:$H$4601,4,FALSE),"")</f>
        <v>0.3</v>
      </c>
      <c r="G3248" s="41" t="str">
        <f>IFERROR(VLOOKUP(E3248,'PRS até 2014'!$E$4:$L$6307,8,FALSE),"")</f>
        <v xml:space="preserve"> </v>
      </c>
      <c r="H3248" s="41" t="str">
        <f>IFERROR(VLOOKUP(E3248,'Global Insight'!$E$2:$F$4102,2,FALSE),"")</f>
        <v/>
      </c>
      <c r="I3248" t="str">
        <f>IFERROR(VLOOKUP(E3248,EIU!$E$2:$H$3662,4,FALSE),"")</f>
        <v/>
      </c>
    </row>
    <row r="3249" spans="1:9" x14ac:dyDescent="0.25">
      <c r="A3249" s="12" t="s">
        <v>165</v>
      </c>
      <c r="B3249" s="13" t="s">
        <v>166</v>
      </c>
      <c r="C3249" s="14">
        <v>96</v>
      </c>
      <c r="D3249" s="14">
        <v>1999</v>
      </c>
      <c r="E3249">
        <f t="shared" si="50"/>
        <v>961999</v>
      </c>
      <c r="F3249" s="41">
        <f>IFERROR(VLOOKUP(E3249,Heritage!$E$3:$H$4601,4,FALSE),"")</f>
        <v>0.1</v>
      </c>
      <c r="G3249" s="41" t="str">
        <f>IFERROR(VLOOKUP(E3249,'PRS até 2014'!$E$4:$L$6307,8,FALSE),"")</f>
        <v xml:space="preserve"> </v>
      </c>
      <c r="H3249" s="41" t="str">
        <f>IFERROR(VLOOKUP(E3249,'Global Insight'!$E$2:$F$4102,2,FALSE),"")</f>
        <v/>
      </c>
      <c r="I3249" t="str">
        <f>IFERROR(VLOOKUP(E3249,EIU!$E$2:$H$3662,4,FALSE),"")</f>
        <v/>
      </c>
    </row>
    <row r="3250" spans="1:9" x14ac:dyDescent="0.25">
      <c r="A3250" s="12" t="s">
        <v>181</v>
      </c>
      <c r="B3250" s="13" t="s">
        <v>182</v>
      </c>
      <c r="C3250" s="14">
        <v>97</v>
      </c>
      <c r="D3250" s="14">
        <v>1999</v>
      </c>
      <c r="E3250">
        <f t="shared" si="50"/>
        <v>971999</v>
      </c>
      <c r="F3250" s="41">
        <f>IFERROR(VLOOKUP(E3250,Heritage!$E$3:$H$4601,4,FALSE),"")</f>
        <v>0.5</v>
      </c>
      <c r="G3250" s="41">
        <f>IFERROR(VLOOKUP(E3250,'PRS até 2014'!$E$4:$L$6307,8,FALSE),"")</f>
        <v>0.63888888888888884</v>
      </c>
      <c r="H3250" s="41" t="str">
        <f>IFERROR(VLOOKUP(E3250,'Global Insight'!$E$2:$F$4102,2,FALSE),"")</f>
        <v/>
      </c>
      <c r="I3250" t="str">
        <f>IFERROR(VLOOKUP(E3250,EIU!$E$2:$H$3662,4,FALSE),"")</f>
        <v/>
      </c>
    </row>
    <row r="3251" spans="1:9" x14ac:dyDescent="0.25">
      <c r="A3251" s="12" t="s">
        <v>167</v>
      </c>
      <c r="B3251" s="13" t="s">
        <v>168</v>
      </c>
      <c r="C3251" s="14">
        <v>98</v>
      </c>
      <c r="D3251" s="14">
        <v>1999</v>
      </c>
      <c r="E3251">
        <f t="shared" si="50"/>
        <v>981999</v>
      </c>
      <c r="F3251" s="41">
        <f>IFERROR(VLOOKUP(E3251,Heritage!$E$3:$H$4601,4,FALSE),"")</f>
        <v>0.5</v>
      </c>
      <c r="G3251" s="41">
        <f>IFERROR(VLOOKUP(E3251,'PRS até 2014'!$E$4:$L$6307,8,FALSE),"")</f>
        <v>0.47222222222222221</v>
      </c>
      <c r="H3251" s="41" t="str">
        <f>IFERROR(VLOOKUP(E3251,'Global Insight'!$E$2:$F$4102,2,FALSE),"")</f>
        <v/>
      </c>
      <c r="I3251" t="str">
        <f>IFERROR(VLOOKUP(E3251,EIU!$E$2:$H$3662,4,FALSE),"")</f>
        <v/>
      </c>
    </row>
    <row r="3252" spans="1:9" x14ac:dyDescent="0.25">
      <c r="A3252" s="12" t="s">
        <v>175</v>
      </c>
      <c r="B3252" s="13" t="s">
        <v>176</v>
      </c>
      <c r="C3252" s="14">
        <v>99</v>
      </c>
      <c r="D3252" s="14">
        <v>1999</v>
      </c>
      <c r="E3252">
        <f t="shared" si="50"/>
        <v>991999</v>
      </c>
      <c r="F3252" s="41">
        <f>IFERROR(VLOOKUP(E3252,Heritage!$E$3:$H$4601,4,FALSE),"")</f>
        <v>0.5</v>
      </c>
      <c r="G3252" s="41" t="str">
        <f>IFERROR(VLOOKUP(E3252,'PRS até 2014'!$E$4:$L$6307,8,FALSE),"")</f>
        <v xml:space="preserve"> </v>
      </c>
      <c r="H3252" s="41" t="str">
        <f>IFERROR(VLOOKUP(E3252,'Global Insight'!$E$2:$F$4102,2,FALSE),"")</f>
        <v/>
      </c>
      <c r="I3252" t="str">
        <f>IFERROR(VLOOKUP(E3252,EIU!$E$2:$H$3662,4,FALSE),"")</f>
        <v/>
      </c>
    </row>
    <row r="3253" spans="1:9" x14ac:dyDescent="0.25">
      <c r="A3253" s="12" t="s">
        <v>169</v>
      </c>
      <c r="B3253" s="13" t="s">
        <v>170</v>
      </c>
      <c r="C3253" s="14">
        <v>100</v>
      </c>
      <c r="D3253" s="14">
        <v>1999</v>
      </c>
      <c r="E3253">
        <f t="shared" si="50"/>
        <v>1001999</v>
      </c>
      <c r="F3253" s="41" t="str">
        <f>IFERROR(VLOOKUP(E3253,Heritage!$E$3:$H$4601,4,FALSE),"")</f>
        <v/>
      </c>
      <c r="G3253" s="41">
        <f>IFERROR(VLOOKUP(E3253,'PRS até 2014'!$E$4:$L$6307,8,FALSE),"")</f>
        <v>0.30555555555555552</v>
      </c>
      <c r="H3253" s="41" t="str">
        <f>IFERROR(VLOOKUP(E3253,'Global Insight'!$E$2:$F$4102,2,FALSE),"")</f>
        <v/>
      </c>
      <c r="I3253" t="str">
        <f>IFERROR(VLOOKUP(E3253,EIU!$E$2:$H$3662,4,FALSE),"")</f>
        <v/>
      </c>
    </row>
    <row r="3254" spans="1:9" x14ac:dyDescent="0.25">
      <c r="A3254" s="12" t="s">
        <v>171</v>
      </c>
      <c r="B3254" s="13" t="s">
        <v>172</v>
      </c>
      <c r="C3254" s="14">
        <v>101</v>
      </c>
      <c r="D3254" s="14">
        <v>1999</v>
      </c>
      <c r="E3254">
        <f t="shared" ref="E3254:E3317" si="51">C3254*10000+D3254</f>
        <v>1011999</v>
      </c>
      <c r="F3254" s="41">
        <f>IFERROR(VLOOKUP(E3254,Heritage!$E$3:$H$4601,4,FALSE),"")</f>
        <v>0.1</v>
      </c>
      <c r="G3254" s="41">
        <f>IFERROR(VLOOKUP(E3254,'PRS até 2014'!$E$4:$L$6307,8,FALSE),"")</f>
        <v>0.66666666666666663</v>
      </c>
      <c r="H3254" s="41" t="str">
        <f>IFERROR(VLOOKUP(E3254,'Global Insight'!$E$2:$F$4102,2,FALSE),"")</f>
        <v/>
      </c>
      <c r="I3254" t="str">
        <f>IFERROR(VLOOKUP(E3254,EIU!$E$2:$H$3662,4,FALSE),"")</f>
        <v/>
      </c>
    </row>
    <row r="3255" spans="1:9" x14ac:dyDescent="0.25">
      <c r="A3255" s="12" t="s">
        <v>359</v>
      </c>
      <c r="B3255" s="13" t="s">
        <v>383</v>
      </c>
      <c r="C3255" s="14">
        <v>102</v>
      </c>
      <c r="D3255" s="14">
        <v>1999</v>
      </c>
      <c r="E3255">
        <f t="shared" si="51"/>
        <v>1021999</v>
      </c>
      <c r="F3255" s="41" t="str">
        <f>IFERROR(VLOOKUP(E3255,Heritage!$E$3:$H$4601,4,FALSE),"")</f>
        <v/>
      </c>
      <c r="G3255" s="41" t="str">
        <f>IFERROR(VLOOKUP(E3255,'PRS até 2014'!$E$4:$L$6307,8,FALSE),"")</f>
        <v xml:space="preserve"> </v>
      </c>
      <c r="H3255" s="41" t="str">
        <f>IFERROR(VLOOKUP(E3255,'Global Insight'!$E$2:$F$4102,2,FALSE),"")</f>
        <v/>
      </c>
      <c r="I3255" t="str">
        <f>IFERROR(VLOOKUP(E3255,EIU!$E$2:$H$3662,4,FALSE),"")</f>
        <v/>
      </c>
    </row>
    <row r="3256" spans="1:9" x14ac:dyDescent="0.25">
      <c r="A3256" s="12" t="s">
        <v>177</v>
      </c>
      <c r="B3256" s="13" t="s">
        <v>178</v>
      </c>
      <c r="C3256" s="14">
        <v>103</v>
      </c>
      <c r="D3256" s="14">
        <v>1999</v>
      </c>
      <c r="E3256">
        <f t="shared" si="51"/>
        <v>1031999</v>
      </c>
      <c r="F3256" s="41">
        <f>IFERROR(VLOOKUP(E3256,Heritage!$E$3:$H$4601,4,FALSE),"")</f>
        <v>0.5</v>
      </c>
      <c r="G3256" s="41">
        <f>IFERROR(VLOOKUP(E3256,'PRS até 2014'!$E$4:$L$6307,8,FALSE),"")</f>
        <v>0.58333333333333326</v>
      </c>
      <c r="H3256" s="41" t="str">
        <f>IFERROR(VLOOKUP(E3256,'Global Insight'!$E$2:$F$4102,2,FALSE),"")</f>
        <v/>
      </c>
      <c r="I3256" t="str">
        <f>IFERROR(VLOOKUP(E3256,EIU!$E$2:$H$3662,4,FALSE),"")</f>
        <v/>
      </c>
    </row>
    <row r="3257" spans="1:9" x14ac:dyDescent="0.25">
      <c r="A3257" s="12" t="s">
        <v>179</v>
      </c>
      <c r="B3257" s="13" t="s">
        <v>180</v>
      </c>
      <c r="C3257" s="14">
        <v>104</v>
      </c>
      <c r="D3257" s="14">
        <v>1999</v>
      </c>
      <c r="E3257">
        <f t="shared" si="51"/>
        <v>1041999</v>
      </c>
      <c r="F3257" s="41">
        <f>IFERROR(VLOOKUP(E3257,Heritage!$E$3:$H$4601,4,FALSE),"")</f>
        <v>0.9</v>
      </c>
      <c r="G3257" s="41">
        <f>IFERROR(VLOOKUP(E3257,'PRS até 2014'!$E$4:$L$6307,8,FALSE),"")</f>
        <v>0.86111111111111105</v>
      </c>
      <c r="H3257" s="41" t="str">
        <f>IFERROR(VLOOKUP(E3257,'Global Insight'!$E$2:$F$4102,2,FALSE),"")</f>
        <v/>
      </c>
      <c r="I3257" t="str">
        <f>IFERROR(VLOOKUP(E3257,EIU!$E$2:$H$3662,4,FALSE),"")</f>
        <v/>
      </c>
    </row>
    <row r="3258" spans="1:9" x14ac:dyDescent="0.25">
      <c r="A3258" s="12" t="s">
        <v>193</v>
      </c>
      <c r="B3258" s="13" t="s">
        <v>194</v>
      </c>
      <c r="C3258" s="14">
        <v>105</v>
      </c>
      <c r="D3258" s="14">
        <v>1999</v>
      </c>
      <c r="E3258">
        <f t="shared" si="51"/>
        <v>1051999</v>
      </c>
      <c r="F3258" s="41" t="str">
        <f>IFERROR(VLOOKUP(E3258,Heritage!$E$3:$H$4601,4,FALSE),"")</f>
        <v/>
      </c>
      <c r="G3258" s="41" t="str">
        <f>IFERROR(VLOOKUP(E3258,'PRS até 2014'!$E$4:$L$6307,8,FALSE),"")</f>
        <v xml:space="preserve"> </v>
      </c>
      <c r="H3258" s="41" t="str">
        <f>IFERROR(VLOOKUP(E3258,'Global Insight'!$E$2:$F$4102,2,FALSE),"")</f>
        <v/>
      </c>
      <c r="I3258" t="str">
        <f>IFERROR(VLOOKUP(E3258,EIU!$E$2:$H$3662,4,FALSE),"")</f>
        <v/>
      </c>
    </row>
    <row r="3259" spans="1:9" x14ac:dyDescent="0.25">
      <c r="A3259" s="12" t="s">
        <v>187</v>
      </c>
      <c r="B3259" s="13" t="s">
        <v>188</v>
      </c>
      <c r="C3259" s="14">
        <v>106</v>
      </c>
      <c r="D3259" s="14">
        <v>1999</v>
      </c>
      <c r="E3259">
        <f t="shared" si="51"/>
        <v>1061999</v>
      </c>
      <c r="F3259" s="41">
        <f>IFERROR(VLOOKUP(E3259,Heritage!$E$3:$H$4601,4,FALSE),"")</f>
        <v>0.5</v>
      </c>
      <c r="G3259" s="41">
        <f>IFERROR(VLOOKUP(E3259,'PRS até 2014'!$E$4:$L$6307,8,FALSE),"")</f>
        <v>0.58333333333333326</v>
      </c>
      <c r="H3259" s="41" t="str">
        <f>IFERROR(VLOOKUP(E3259,'Global Insight'!$E$2:$F$4102,2,FALSE),"")</f>
        <v/>
      </c>
      <c r="I3259" t="str">
        <f>IFERROR(VLOOKUP(E3259,EIU!$E$2:$H$3662,4,FALSE),"")</f>
        <v/>
      </c>
    </row>
    <row r="3260" spans="1:9" x14ac:dyDescent="0.25">
      <c r="A3260" s="12" t="s">
        <v>209</v>
      </c>
      <c r="B3260" s="13" t="s">
        <v>210</v>
      </c>
      <c r="C3260" s="14">
        <v>107</v>
      </c>
      <c r="D3260" s="14">
        <v>1999</v>
      </c>
      <c r="E3260">
        <f t="shared" si="51"/>
        <v>1071999</v>
      </c>
      <c r="F3260" s="41">
        <f>IFERROR(VLOOKUP(E3260,Heritage!$E$3:$H$4601,4,FALSE),"")</f>
        <v>0.5</v>
      </c>
      <c r="G3260" s="41">
        <f>IFERROR(VLOOKUP(E3260,'PRS até 2014'!$E$4:$L$6307,8,FALSE),"")</f>
        <v>0.66666666666666663</v>
      </c>
      <c r="H3260" s="41" t="str">
        <f>IFERROR(VLOOKUP(E3260,'Global Insight'!$E$2:$F$4102,2,FALSE),"")</f>
        <v/>
      </c>
      <c r="I3260" t="str">
        <f>IFERROR(VLOOKUP(E3260,EIU!$E$2:$H$3662,4,FALSE),"")</f>
        <v/>
      </c>
    </row>
    <row r="3261" spans="1:9" x14ac:dyDescent="0.25">
      <c r="A3261" s="12" t="s">
        <v>211</v>
      </c>
      <c r="B3261" s="13" t="s">
        <v>212</v>
      </c>
      <c r="C3261" s="14">
        <v>108</v>
      </c>
      <c r="D3261" s="14">
        <v>1999</v>
      </c>
      <c r="E3261">
        <f t="shared" si="51"/>
        <v>1081999</v>
      </c>
      <c r="F3261" s="41">
        <f>IFERROR(VLOOKUP(E3261,Heritage!$E$3:$H$4601,4,FALSE),"")</f>
        <v>0.7</v>
      </c>
      <c r="G3261" s="41">
        <f>IFERROR(VLOOKUP(E3261,'PRS até 2014'!$E$4:$L$6307,8,FALSE),"")</f>
        <v>0.52777777777777779</v>
      </c>
      <c r="H3261" s="41" t="str">
        <f>IFERROR(VLOOKUP(E3261,'Global Insight'!$E$2:$F$4102,2,FALSE),"")</f>
        <v/>
      </c>
      <c r="I3261" t="str">
        <f>IFERROR(VLOOKUP(E3261,EIU!$E$2:$H$3662,4,FALSE),"")</f>
        <v/>
      </c>
    </row>
    <row r="3262" spans="1:9" x14ac:dyDescent="0.25">
      <c r="A3262" s="12" t="s">
        <v>189</v>
      </c>
      <c r="B3262" s="13" t="s">
        <v>190</v>
      </c>
      <c r="C3262" s="14">
        <v>109</v>
      </c>
      <c r="D3262" s="14">
        <v>1999</v>
      </c>
      <c r="E3262">
        <f t="shared" si="51"/>
        <v>1091999</v>
      </c>
      <c r="F3262" s="41" t="str">
        <f>IFERROR(VLOOKUP(E3262,Heritage!$E$3:$H$4601,4,FALSE),"")</f>
        <v/>
      </c>
      <c r="G3262" s="41" t="str">
        <f>IFERROR(VLOOKUP(E3262,'PRS até 2014'!$E$4:$L$6307,8,FALSE),"")</f>
        <v xml:space="preserve"> </v>
      </c>
      <c r="H3262" s="41" t="str">
        <f>IFERROR(VLOOKUP(E3262,'Global Insight'!$E$2:$F$4102,2,FALSE),"")</f>
        <v/>
      </c>
      <c r="I3262" t="str">
        <f>IFERROR(VLOOKUP(E3262,EIU!$E$2:$H$3662,4,FALSE),"")</f>
        <v/>
      </c>
    </row>
    <row r="3263" spans="1:9" x14ac:dyDescent="0.25">
      <c r="A3263" s="12" t="s">
        <v>195</v>
      </c>
      <c r="B3263" s="13" t="s">
        <v>196</v>
      </c>
      <c r="C3263" s="14">
        <v>110</v>
      </c>
      <c r="D3263" s="14">
        <v>1999</v>
      </c>
      <c r="E3263">
        <f t="shared" si="51"/>
        <v>1101999</v>
      </c>
      <c r="F3263" s="41">
        <f>IFERROR(VLOOKUP(E3263,Heritage!$E$3:$H$4601,4,FALSE),"")</f>
        <v>0.5</v>
      </c>
      <c r="G3263" s="41">
        <f>IFERROR(VLOOKUP(E3263,'PRS até 2014'!$E$4:$L$6307,8,FALSE),"")</f>
        <v>0.49999999999999994</v>
      </c>
      <c r="H3263" s="41" t="str">
        <f>IFERROR(VLOOKUP(E3263,'Global Insight'!$E$2:$F$4102,2,FALSE),"")</f>
        <v/>
      </c>
      <c r="I3263" t="str">
        <f>IFERROR(VLOOKUP(E3263,EIU!$E$2:$H$3662,4,FALSE),"")</f>
        <v/>
      </c>
    </row>
    <row r="3264" spans="1:9" x14ac:dyDescent="0.25">
      <c r="A3264" s="12" t="s">
        <v>197</v>
      </c>
      <c r="B3264" s="13" t="s">
        <v>198</v>
      </c>
      <c r="C3264" s="14">
        <v>111</v>
      </c>
      <c r="D3264" s="14">
        <v>1999</v>
      </c>
      <c r="E3264">
        <f t="shared" si="51"/>
        <v>1111999</v>
      </c>
      <c r="F3264" s="41">
        <f>IFERROR(VLOOKUP(E3264,Heritage!$E$3:$H$4601,4,FALSE),"")</f>
        <v>0.7</v>
      </c>
      <c r="G3264" s="41">
        <f>IFERROR(VLOOKUP(E3264,'PRS até 2014'!$E$4:$L$6307,8,FALSE),"")</f>
        <v>0.80555555555555547</v>
      </c>
      <c r="H3264" s="41" t="str">
        <f>IFERROR(VLOOKUP(E3264,'Global Insight'!$E$2:$F$4102,2,FALSE),"")</f>
        <v/>
      </c>
      <c r="I3264" t="str">
        <f>IFERROR(VLOOKUP(E3264,EIU!$E$2:$H$3662,4,FALSE),"")</f>
        <v/>
      </c>
    </row>
    <row r="3265" spans="1:9" x14ac:dyDescent="0.25">
      <c r="A3265" s="12" t="s">
        <v>360</v>
      </c>
      <c r="B3265" s="13" t="s">
        <v>384</v>
      </c>
      <c r="C3265" s="14">
        <v>112</v>
      </c>
      <c r="D3265" s="14">
        <v>1999</v>
      </c>
      <c r="E3265">
        <f t="shared" si="51"/>
        <v>1121999</v>
      </c>
      <c r="F3265" s="41" t="str">
        <f>IFERROR(VLOOKUP(E3265,Heritage!$E$3:$H$4601,4,FALSE),"")</f>
        <v/>
      </c>
      <c r="G3265" s="41" t="str">
        <f>IFERROR(VLOOKUP(E3265,'PRS até 2014'!$E$4:$L$6307,8,FALSE),"")</f>
        <v xml:space="preserve"> </v>
      </c>
      <c r="H3265" s="41" t="str">
        <f>IFERROR(VLOOKUP(E3265,'Global Insight'!$E$2:$F$4102,2,FALSE),"")</f>
        <v/>
      </c>
      <c r="I3265" t="str">
        <f>IFERROR(VLOOKUP(E3265,EIU!$E$2:$H$3662,4,FALSE),"")</f>
        <v/>
      </c>
    </row>
    <row r="3266" spans="1:9" x14ac:dyDescent="0.25">
      <c r="A3266" s="12" t="s">
        <v>205</v>
      </c>
      <c r="B3266" s="13" t="s">
        <v>206</v>
      </c>
      <c r="C3266" s="14">
        <v>113</v>
      </c>
      <c r="D3266" s="14">
        <v>1999</v>
      </c>
      <c r="E3266">
        <f t="shared" si="51"/>
        <v>1131999</v>
      </c>
      <c r="F3266" s="41">
        <f>IFERROR(VLOOKUP(E3266,Heritage!$E$3:$H$4601,4,FALSE),"")</f>
        <v>0.3</v>
      </c>
      <c r="G3266" s="41" t="str">
        <f>IFERROR(VLOOKUP(E3266,'PRS até 2014'!$E$4:$L$6307,8,FALSE),"")</f>
        <v xml:space="preserve"> </v>
      </c>
      <c r="H3266" s="41" t="str">
        <f>IFERROR(VLOOKUP(E3266,'Global Insight'!$E$2:$F$4102,2,FALSE),"")</f>
        <v/>
      </c>
      <c r="I3266" t="str">
        <f>IFERROR(VLOOKUP(E3266,EIU!$E$2:$H$3662,4,FALSE),"")</f>
        <v/>
      </c>
    </row>
    <row r="3267" spans="1:9" x14ac:dyDescent="0.25">
      <c r="A3267" s="12" t="s">
        <v>207</v>
      </c>
      <c r="B3267" s="13" t="s">
        <v>208</v>
      </c>
      <c r="C3267" s="14">
        <v>114</v>
      </c>
      <c r="D3267" s="14">
        <v>1999</v>
      </c>
      <c r="E3267">
        <f t="shared" si="51"/>
        <v>1141999</v>
      </c>
      <c r="F3267" s="41">
        <f>IFERROR(VLOOKUP(E3267,Heritage!$E$3:$H$4601,4,FALSE),"")</f>
        <v>0.7</v>
      </c>
      <c r="G3267" s="41" t="str">
        <f>IFERROR(VLOOKUP(E3267,'PRS até 2014'!$E$4:$L$6307,8,FALSE),"")</f>
        <v xml:space="preserve"> </v>
      </c>
      <c r="H3267" s="41" t="str">
        <f>IFERROR(VLOOKUP(E3267,'Global Insight'!$E$2:$F$4102,2,FALSE),"")</f>
        <v/>
      </c>
      <c r="I3267" t="str">
        <f>IFERROR(VLOOKUP(E3267,EIU!$E$2:$H$3662,4,FALSE),"")</f>
        <v/>
      </c>
    </row>
    <row r="3268" spans="1:9" x14ac:dyDescent="0.25">
      <c r="A3268" s="12" t="s">
        <v>191</v>
      </c>
      <c r="B3268" s="13" t="s">
        <v>192</v>
      </c>
      <c r="C3268" s="14">
        <v>115</v>
      </c>
      <c r="D3268" s="14">
        <v>1999</v>
      </c>
      <c r="E3268">
        <f t="shared" si="51"/>
        <v>1151999</v>
      </c>
      <c r="F3268" s="41">
        <f>IFERROR(VLOOKUP(E3268,Heritage!$E$3:$H$4601,4,FALSE),"")</f>
        <v>0.5</v>
      </c>
      <c r="G3268" s="41">
        <f>IFERROR(VLOOKUP(E3268,'PRS até 2014'!$E$4:$L$6307,8,FALSE),"")</f>
        <v>0.47222222222222221</v>
      </c>
      <c r="H3268" s="41" t="str">
        <f>IFERROR(VLOOKUP(E3268,'Global Insight'!$E$2:$F$4102,2,FALSE),"")</f>
        <v/>
      </c>
      <c r="I3268" t="str">
        <f>IFERROR(VLOOKUP(E3268,EIU!$E$2:$H$3662,4,FALSE),"")</f>
        <v/>
      </c>
    </row>
    <row r="3269" spans="1:9" x14ac:dyDescent="0.25">
      <c r="A3269" s="12" t="s">
        <v>361</v>
      </c>
      <c r="B3269" s="13" t="s">
        <v>385</v>
      </c>
      <c r="C3269" s="14">
        <v>116</v>
      </c>
      <c r="D3269" s="14">
        <v>1999</v>
      </c>
      <c r="E3269">
        <f t="shared" si="51"/>
        <v>1161999</v>
      </c>
      <c r="F3269" s="41" t="str">
        <f>IFERROR(VLOOKUP(E3269,Heritage!$E$3:$H$4601,4,FALSE),"")</f>
        <v/>
      </c>
      <c r="G3269" s="41" t="str">
        <f>IFERROR(VLOOKUP(E3269,'PRS até 2014'!$E$4:$L$6307,8,FALSE),"")</f>
        <v xml:space="preserve"> </v>
      </c>
      <c r="H3269" s="41" t="str">
        <f>IFERROR(VLOOKUP(E3269,'Global Insight'!$E$2:$F$4102,2,FALSE),"")</f>
        <v/>
      </c>
      <c r="I3269" t="str">
        <f>IFERROR(VLOOKUP(E3269,EIU!$E$2:$H$3662,4,FALSE),"")</f>
        <v/>
      </c>
    </row>
    <row r="3270" spans="1:9" x14ac:dyDescent="0.25">
      <c r="A3270" s="12" t="s">
        <v>185</v>
      </c>
      <c r="B3270" s="13" t="s">
        <v>186</v>
      </c>
      <c r="C3270" s="14">
        <v>117</v>
      </c>
      <c r="D3270" s="14">
        <v>1999</v>
      </c>
      <c r="E3270">
        <f t="shared" si="51"/>
        <v>1171999</v>
      </c>
      <c r="F3270" s="41">
        <f>IFERROR(VLOOKUP(E3270,Heritage!$E$3:$H$4601,4,FALSE),"")</f>
        <v>0.5</v>
      </c>
      <c r="G3270" s="41">
        <f>IFERROR(VLOOKUP(E3270,'PRS até 2014'!$E$4:$L$6307,8,FALSE),"")</f>
        <v>0.52777777777777779</v>
      </c>
      <c r="H3270" s="41" t="str">
        <f>IFERROR(VLOOKUP(E3270,'Global Insight'!$E$2:$F$4102,2,FALSE),"")</f>
        <v/>
      </c>
      <c r="I3270" t="str">
        <f>IFERROR(VLOOKUP(E3270,EIU!$E$2:$H$3662,4,FALSE),"")</f>
        <v/>
      </c>
    </row>
    <row r="3271" spans="1:9" x14ac:dyDescent="0.25">
      <c r="A3271" s="12" t="s">
        <v>362</v>
      </c>
      <c r="B3271" s="13" t="s">
        <v>386</v>
      </c>
      <c r="C3271" s="14">
        <v>118</v>
      </c>
      <c r="D3271" s="14">
        <v>1999</v>
      </c>
      <c r="E3271">
        <f t="shared" si="51"/>
        <v>1181999</v>
      </c>
      <c r="F3271" s="41" t="str">
        <f>IFERROR(VLOOKUP(E3271,Heritage!$E$3:$H$4601,4,FALSE),"")</f>
        <v/>
      </c>
      <c r="G3271" s="41" t="str">
        <f>IFERROR(VLOOKUP(E3271,'PRS até 2014'!$E$4:$L$6307,8,FALSE),"")</f>
        <v/>
      </c>
      <c r="H3271" s="41" t="str">
        <f>IFERROR(VLOOKUP(E3271,'Global Insight'!$E$2:$F$4102,2,FALSE),"")</f>
        <v/>
      </c>
      <c r="I3271" t="str">
        <f>IFERROR(VLOOKUP(E3271,EIU!$E$2:$H$3662,4,FALSE),"")</f>
        <v/>
      </c>
    </row>
    <row r="3272" spans="1:9" x14ac:dyDescent="0.25">
      <c r="A3272" s="12" t="s">
        <v>201</v>
      </c>
      <c r="B3272" s="13" t="s">
        <v>202</v>
      </c>
      <c r="C3272" s="14">
        <v>119</v>
      </c>
      <c r="D3272" s="14">
        <v>1999</v>
      </c>
      <c r="E3272">
        <f t="shared" si="51"/>
        <v>1191999</v>
      </c>
      <c r="F3272" s="41">
        <f>IFERROR(VLOOKUP(E3272,Heritage!$E$3:$H$4601,4,FALSE),"")</f>
        <v>0.5</v>
      </c>
      <c r="G3272" s="41">
        <f>IFERROR(VLOOKUP(E3272,'PRS até 2014'!$E$4:$L$6307,8,FALSE),"")</f>
        <v>0.58333333333333326</v>
      </c>
      <c r="H3272" s="41" t="str">
        <f>IFERROR(VLOOKUP(E3272,'Global Insight'!$E$2:$F$4102,2,FALSE),"")</f>
        <v/>
      </c>
      <c r="I3272" t="str">
        <f>IFERROR(VLOOKUP(E3272,EIU!$E$2:$H$3662,4,FALSE),"")</f>
        <v/>
      </c>
    </row>
    <row r="3273" spans="1:9" x14ac:dyDescent="0.25">
      <c r="A3273" s="12" t="s">
        <v>200</v>
      </c>
      <c r="B3273" s="13" t="s">
        <v>387</v>
      </c>
      <c r="C3273" s="14">
        <v>120</v>
      </c>
      <c r="D3273" s="14">
        <v>1999</v>
      </c>
      <c r="E3273">
        <f t="shared" si="51"/>
        <v>1201999</v>
      </c>
      <c r="F3273" s="41" t="str">
        <f>IFERROR(VLOOKUP(E3273,Heritage!$E$3:$H$4601,4,FALSE),"")</f>
        <v/>
      </c>
      <c r="G3273" s="41" t="str">
        <f>IFERROR(VLOOKUP(E3273,'PRS até 2014'!$E$4:$L$6307,8,FALSE),"")</f>
        <v xml:space="preserve"> </v>
      </c>
      <c r="H3273" s="41" t="str">
        <f>IFERROR(VLOOKUP(E3273,'Global Insight'!$E$2:$F$4102,2,FALSE),"")</f>
        <v/>
      </c>
      <c r="I3273" t="str">
        <f>IFERROR(VLOOKUP(E3273,EIU!$E$2:$H$3662,4,FALSE),"")</f>
        <v/>
      </c>
    </row>
    <row r="3274" spans="1:9" x14ac:dyDescent="0.25">
      <c r="A3274" s="12" t="s">
        <v>183</v>
      </c>
      <c r="B3274" s="13" t="s">
        <v>184</v>
      </c>
      <c r="C3274" s="14">
        <v>121</v>
      </c>
      <c r="D3274" s="14">
        <v>1999</v>
      </c>
      <c r="E3274">
        <f t="shared" si="51"/>
        <v>1211999</v>
      </c>
      <c r="F3274" s="41">
        <f>IFERROR(VLOOKUP(E3274,Heritage!$E$3:$H$4601,4,FALSE),"")</f>
        <v>0.5</v>
      </c>
      <c r="G3274" s="41">
        <f>IFERROR(VLOOKUP(E3274,'PRS até 2014'!$E$4:$L$6307,8,FALSE),"")</f>
        <v>0.74999999999999989</v>
      </c>
      <c r="H3274" s="41" t="str">
        <f>IFERROR(VLOOKUP(E3274,'Global Insight'!$E$2:$F$4102,2,FALSE),"")</f>
        <v/>
      </c>
      <c r="I3274" t="str">
        <f>IFERROR(VLOOKUP(E3274,EIU!$E$2:$H$3662,4,FALSE),"")</f>
        <v/>
      </c>
    </row>
    <row r="3275" spans="1:9" x14ac:dyDescent="0.25">
      <c r="A3275" s="12" t="s">
        <v>203</v>
      </c>
      <c r="B3275" s="13" t="s">
        <v>204</v>
      </c>
      <c r="C3275" s="14">
        <v>122</v>
      </c>
      <c r="D3275" s="14">
        <v>1999</v>
      </c>
      <c r="E3275">
        <f t="shared" si="51"/>
        <v>1221999</v>
      </c>
      <c r="F3275" s="41">
        <f>IFERROR(VLOOKUP(E3275,Heritage!$E$3:$H$4601,4,FALSE),"")</f>
        <v>0.3</v>
      </c>
      <c r="G3275" s="41">
        <f>IFERROR(VLOOKUP(E3275,'PRS até 2014'!$E$4:$L$6307,8,FALSE),"")</f>
        <v>0.55555555555555558</v>
      </c>
      <c r="H3275" s="41" t="str">
        <f>IFERROR(VLOOKUP(E3275,'Global Insight'!$E$2:$F$4102,2,FALSE),"")</f>
        <v/>
      </c>
      <c r="I3275" t="str">
        <f>IFERROR(VLOOKUP(E3275,EIU!$E$2:$H$3662,4,FALSE),"")</f>
        <v/>
      </c>
    </row>
    <row r="3276" spans="1:9" x14ac:dyDescent="0.25">
      <c r="A3276" s="12" t="s">
        <v>338</v>
      </c>
      <c r="B3276" s="13" t="s">
        <v>199</v>
      </c>
      <c r="C3276" s="14">
        <v>123</v>
      </c>
      <c r="D3276" s="14">
        <v>1999</v>
      </c>
      <c r="E3276">
        <f t="shared" si="51"/>
        <v>1231999</v>
      </c>
      <c r="F3276" s="41">
        <f>IFERROR(VLOOKUP(E3276,Heritage!$E$3:$H$4601,4,FALSE),"")</f>
        <v>0.3</v>
      </c>
      <c r="G3276" s="41">
        <f>IFERROR(VLOOKUP(E3276,'PRS até 2014'!$E$4:$L$6307,8,FALSE),"")</f>
        <v>0.33333333333333337</v>
      </c>
      <c r="H3276" s="41" t="str">
        <f>IFERROR(VLOOKUP(E3276,'Global Insight'!$E$2:$F$4102,2,FALSE),"")</f>
        <v/>
      </c>
      <c r="I3276" t="str">
        <f>IFERROR(VLOOKUP(E3276,EIU!$E$2:$H$3662,4,FALSE),"")</f>
        <v/>
      </c>
    </row>
    <row r="3277" spans="1:9" x14ac:dyDescent="0.25">
      <c r="A3277" s="12" t="s">
        <v>213</v>
      </c>
      <c r="B3277" s="13" t="s">
        <v>214</v>
      </c>
      <c r="C3277" s="14">
        <v>124</v>
      </c>
      <c r="D3277" s="14">
        <v>1999</v>
      </c>
      <c r="E3277">
        <f t="shared" si="51"/>
        <v>1241999</v>
      </c>
      <c r="F3277" s="41">
        <f>IFERROR(VLOOKUP(E3277,Heritage!$E$3:$H$4601,4,FALSE),"")</f>
        <v>0.7</v>
      </c>
      <c r="G3277" s="41">
        <f>IFERROR(VLOOKUP(E3277,'PRS até 2014'!$E$4:$L$6307,8,FALSE),"")</f>
        <v>0.74999999999999989</v>
      </c>
      <c r="H3277" s="41" t="str">
        <f>IFERROR(VLOOKUP(E3277,'Global Insight'!$E$2:$F$4102,2,FALSE),"")</f>
        <v/>
      </c>
      <c r="I3277" t="str">
        <f>IFERROR(VLOOKUP(E3277,EIU!$E$2:$H$3662,4,FALSE),"")</f>
        <v/>
      </c>
    </row>
    <row r="3278" spans="1:9" x14ac:dyDescent="0.25">
      <c r="A3278" s="12" t="s">
        <v>363</v>
      </c>
      <c r="B3278" s="13" t="s">
        <v>388</v>
      </c>
      <c r="C3278" s="14">
        <v>125</v>
      </c>
      <c r="D3278" s="14">
        <v>1999</v>
      </c>
      <c r="E3278">
        <f t="shared" si="51"/>
        <v>1251999</v>
      </c>
      <c r="F3278" s="41" t="str">
        <f>IFERROR(VLOOKUP(E3278,Heritage!$E$3:$H$4601,4,FALSE),"")</f>
        <v/>
      </c>
      <c r="G3278" s="41" t="str">
        <f>IFERROR(VLOOKUP(E3278,'PRS até 2014'!$E$4:$L$6307,8,FALSE),"")</f>
        <v xml:space="preserve"> </v>
      </c>
      <c r="H3278" s="41" t="str">
        <f>IFERROR(VLOOKUP(E3278,'Global Insight'!$E$2:$F$4102,2,FALSE),"")</f>
        <v/>
      </c>
      <c r="I3278" t="str">
        <f>IFERROR(VLOOKUP(E3278,EIU!$E$2:$H$3662,4,FALSE),"")</f>
        <v/>
      </c>
    </row>
    <row r="3279" spans="1:9" x14ac:dyDescent="0.25">
      <c r="A3279" s="12" t="s">
        <v>225</v>
      </c>
      <c r="B3279" s="13" t="s">
        <v>226</v>
      </c>
      <c r="C3279" s="14">
        <v>126</v>
      </c>
      <c r="D3279" s="14">
        <v>1999</v>
      </c>
      <c r="E3279">
        <f t="shared" si="51"/>
        <v>1261999</v>
      </c>
      <c r="F3279" s="41">
        <f>IFERROR(VLOOKUP(E3279,Heritage!$E$3:$H$4601,4,FALSE),"")</f>
        <v>0.5</v>
      </c>
      <c r="G3279" s="41" t="str">
        <f>IFERROR(VLOOKUP(E3279,'PRS até 2014'!$E$4:$L$6307,8,FALSE),"")</f>
        <v xml:space="preserve"> </v>
      </c>
      <c r="H3279" s="41" t="str">
        <f>IFERROR(VLOOKUP(E3279,'Global Insight'!$E$2:$F$4102,2,FALSE),"")</f>
        <v/>
      </c>
      <c r="I3279" t="str">
        <f>IFERROR(VLOOKUP(E3279,EIU!$E$2:$H$3662,4,FALSE),"")</f>
        <v/>
      </c>
    </row>
    <row r="3280" spans="1:9" x14ac:dyDescent="0.25">
      <c r="A3280" s="12" t="s">
        <v>221</v>
      </c>
      <c r="B3280" s="13" t="s">
        <v>222</v>
      </c>
      <c r="C3280" s="14">
        <v>127</v>
      </c>
      <c r="D3280" s="14">
        <v>1999</v>
      </c>
      <c r="E3280">
        <f t="shared" si="51"/>
        <v>1271999</v>
      </c>
      <c r="F3280" s="41">
        <f>IFERROR(VLOOKUP(E3280,Heritage!$E$3:$H$4601,4,FALSE),"")</f>
        <v>0.9</v>
      </c>
      <c r="G3280" s="41">
        <f>IFERROR(VLOOKUP(E3280,'PRS até 2014'!$E$4:$L$6307,8,FALSE),"")</f>
        <v>0.94444444444444442</v>
      </c>
      <c r="H3280" s="41" t="str">
        <f>IFERROR(VLOOKUP(E3280,'Global Insight'!$E$2:$F$4102,2,FALSE),"")</f>
        <v/>
      </c>
      <c r="I3280" t="str">
        <f>IFERROR(VLOOKUP(E3280,EIU!$E$2:$H$3662,4,FALSE),"")</f>
        <v/>
      </c>
    </row>
    <row r="3281" spans="1:9" x14ac:dyDescent="0.25">
      <c r="A3281" s="12" t="s">
        <v>227</v>
      </c>
      <c r="B3281" s="13" t="s">
        <v>228</v>
      </c>
      <c r="C3281" s="14">
        <v>128</v>
      </c>
      <c r="D3281" s="14">
        <v>1999</v>
      </c>
      <c r="E3281">
        <f t="shared" si="51"/>
        <v>1281999</v>
      </c>
      <c r="F3281" s="41">
        <f>IFERROR(VLOOKUP(E3281,Heritage!$E$3:$H$4601,4,FALSE),"")</f>
        <v>0.9</v>
      </c>
      <c r="G3281" s="41">
        <f>IFERROR(VLOOKUP(E3281,'PRS até 2014'!$E$4:$L$6307,8,FALSE),"")</f>
        <v>0.86111111111111105</v>
      </c>
      <c r="H3281" s="41" t="str">
        <f>IFERROR(VLOOKUP(E3281,'Global Insight'!$E$2:$F$4102,2,FALSE),"")</f>
        <v/>
      </c>
      <c r="I3281" t="str">
        <f>IFERROR(VLOOKUP(E3281,EIU!$E$2:$H$3662,4,FALSE),"")</f>
        <v/>
      </c>
    </row>
    <row r="3282" spans="1:9" x14ac:dyDescent="0.25">
      <c r="A3282" s="12" t="s">
        <v>219</v>
      </c>
      <c r="B3282" s="13" t="s">
        <v>220</v>
      </c>
      <c r="C3282" s="14">
        <v>129</v>
      </c>
      <c r="D3282" s="14">
        <v>1999</v>
      </c>
      <c r="E3282">
        <f t="shared" si="51"/>
        <v>1291999</v>
      </c>
      <c r="F3282" s="41">
        <f>IFERROR(VLOOKUP(E3282,Heritage!$E$3:$H$4601,4,FALSE),"")</f>
        <v>0.3</v>
      </c>
      <c r="G3282" s="41">
        <f>IFERROR(VLOOKUP(E3282,'PRS até 2014'!$E$4:$L$6307,8,FALSE),"")</f>
        <v>0.61111111111111105</v>
      </c>
      <c r="H3282" s="41" t="str">
        <f>IFERROR(VLOOKUP(E3282,'Global Insight'!$E$2:$F$4102,2,FALSE),"")</f>
        <v/>
      </c>
      <c r="I3282" t="str">
        <f>IFERROR(VLOOKUP(E3282,EIU!$E$2:$H$3662,4,FALSE),"")</f>
        <v/>
      </c>
    </row>
    <row r="3283" spans="1:9" x14ac:dyDescent="0.25">
      <c r="A3283" s="12" t="s">
        <v>215</v>
      </c>
      <c r="B3283" s="13" t="s">
        <v>216</v>
      </c>
      <c r="C3283" s="14">
        <v>130</v>
      </c>
      <c r="D3283" s="14">
        <v>1999</v>
      </c>
      <c r="E3283">
        <f t="shared" si="51"/>
        <v>1301999</v>
      </c>
      <c r="F3283" s="41">
        <f>IFERROR(VLOOKUP(E3283,Heritage!$E$3:$H$4601,4,FALSE),"")</f>
        <v>0.3</v>
      </c>
      <c r="G3283" s="41">
        <f>IFERROR(VLOOKUP(E3283,'PRS até 2014'!$E$4:$L$6307,8,FALSE),"")</f>
        <v>0.33333333333333331</v>
      </c>
      <c r="H3283" s="41" t="str">
        <f>IFERROR(VLOOKUP(E3283,'Global Insight'!$E$2:$F$4102,2,FALSE),"")</f>
        <v/>
      </c>
      <c r="I3283" t="str">
        <f>IFERROR(VLOOKUP(E3283,EIU!$E$2:$H$3662,4,FALSE),"")</f>
        <v/>
      </c>
    </row>
    <row r="3284" spans="1:9" x14ac:dyDescent="0.25">
      <c r="A3284" s="12" t="s">
        <v>217</v>
      </c>
      <c r="B3284" s="13" t="s">
        <v>218</v>
      </c>
      <c r="C3284" s="14">
        <v>131</v>
      </c>
      <c r="D3284" s="14">
        <v>1999</v>
      </c>
      <c r="E3284">
        <f t="shared" si="51"/>
        <v>1311999</v>
      </c>
      <c r="F3284" s="41">
        <f>IFERROR(VLOOKUP(E3284,Heritage!$E$3:$H$4601,4,FALSE),"")</f>
        <v>0.3</v>
      </c>
      <c r="G3284" s="41">
        <f>IFERROR(VLOOKUP(E3284,'PRS até 2014'!$E$4:$L$6307,8,FALSE),"")</f>
        <v>0.38888888888888884</v>
      </c>
      <c r="H3284" s="41" t="str">
        <f>IFERROR(VLOOKUP(E3284,'Global Insight'!$E$2:$F$4102,2,FALSE),"")</f>
        <v/>
      </c>
      <c r="I3284" t="str">
        <f>IFERROR(VLOOKUP(E3284,EIU!$E$2:$H$3662,4,FALSE),"")</f>
        <v/>
      </c>
    </row>
    <row r="3285" spans="1:9" x14ac:dyDescent="0.25">
      <c r="A3285" s="12" t="s">
        <v>223</v>
      </c>
      <c r="B3285" s="13" t="s">
        <v>224</v>
      </c>
      <c r="C3285" s="14">
        <v>132</v>
      </c>
      <c r="D3285" s="14">
        <v>1999</v>
      </c>
      <c r="E3285">
        <f t="shared" si="51"/>
        <v>1321999</v>
      </c>
      <c r="F3285" s="41">
        <f>IFERROR(VLOOKUP(E3285,Heritage!$E$3:$H$4601,4,FALSE),"")</f>
        <v>0.9</v>
      </c>
      <c r="G3285" s="41">
        <f>IFERROR(VLOOKUP(E3285,'PRS até 2014'!$E$4:$L$6307,8,FALSE),"")</f>
        <v>0.83333333333333337</v>
      </c>
      <c r="H3285" s="41" t="str">
        <f>IFERROR(VLOOKUP(E3285,'Global Insight'!$E$2:$F$4102,2,FALSE),"")</f>
        <v/>
      </c>
      <c r="I3285" t="str">
        <f>IFERROR(VLOOKUP(E3285,EIU!$E$2:$H$3662,4,FALSE),"")</f>
        <v/>
      </c>
    </row>
    <row r="3286" spans="1:9" x14ac:dyDescent="0.25">
      <c r="A3286" s="12" t="s">
        <v>229</v>
      </c>
      <c r="B3286" s="13" t="s">
        <v>230</v>
      </c>
      <c r="C3286" s="14">
        <v>133</v>
      </c>
      <c r="D3286" s="14">
        <v>1999</v>
      </c>
      <c r="E3286">
        <f t="shared" si="51"/>
        <v>1331999</v>
      </c>
      <c r="F3286" s="41">
        <f>IFERROR(VLOOKUP(E3286,Heritage!$E$3:$H$4601,4,FALSE),"")</f>
        <v>0.5</v>
      </c>
      <c r="G3286" s="41">
        <f>IFERROR(VLOOKUP(E3286,'PRS até 2014'!$E$4:$L$6307,8,FALSE),"")</f>
        <v>0.66666666666666663</v>
      </c>
      <c r="H3286" s="41" t="str">
        <f>IFERROR(VLOOKUP(E3286,'Global Insight'!$E$2:$F$4102,2,FALSE),"")</f>
        <v/>
      </c>
      <c r="I3286" t="str">
        <f>IFERROR(VLOOKUP(E3286,EIU!$E$2:$H$3662,4,FALSE),"")</f>
        <v/>
      </c>
    </row>
    <row r="3287" spans="1:9" x14ac:dyDescent="0.25">
      <c r="A3287" s="12" t="s">
        <v>231</v>
      </c>
      <c r="B3287" s="13" t="s">
        <v>232</v>
      </c>
      <c r="C3287" s="14">
        <v>134</v>
      </c>
      <c r="D3287" s="14">
        <v>1999</v>
      </c>
      <c r="E3287">
        <f t="shared" si="51"/>
        <v>1341999</v>
      </c>
      <c r="F3287" s="41">
        <f>IFERROR(VLOOKUP(E3287,Heritage!$E$3:$H$4601,4,FALSE),"")</f>
        <v>0.3</v>
      </c>
      <c r="G3287" s="41">
        <f>IFERROR(VLOOKUP(E3287,'PRS até 2014'!$E$4:$L$6307,8,FALSE),"")</f>
        <v>0.33333333333333331</v>
      </c>
      <c r="H3287" s="41" t="str">
        <f>IFERROR(VLOOKUP(E3287,'Global Insight'!$E$2:$F$4102,2,FALSE),"")</f>
        <v/>
      </c>
      <c r="I3287" t="str">
        <f>IFERROR(VLOOKUP(E3287,EIU!$E$2:$H$3662,4,FALSE),"")</f>
        <v/>
      </c>
    </row>
    <row r="3288" spans="1:9" x14ac:dyDescent="0.25">
      <c r="A3288" s="12" t="s">
        <v>364</v>
      </c>
      <c r="B3288" s="13" t="s">
        <v>389</v>
      </c>
      <c r="C3288" s="14">
        <v>135</v>
      </c>
      <c r="D3288" s="14">
        <v>1999</v>
      </c>
      <c r="E3288">
        <f t="shared" si="51"/>
        <v>1351999</v>
      </c>
      <c r="F3288" s="41" t="str">
        <f>IFERROR(VLOOKUP(E3288,Heritage!$E$3:$H$4601,4,FALSE),"")</f>
        <v/>
      </c>
      <c r="G3288" s="41" t="str">
        <f>IFERROR(VLOOKUP(E3288,'PRS até 2014'!$E$4:$L$6307,8,FALSE),"")</f>
        <v xml:space="preserve"> </v>
      </c>
      <c r="H3288" s="41" t="str">
        <f>IFERROR(VLOOKUP(E3288,'Global Insight'!$E$2:$F$4102,2,FALSE),"")</f>
        <v/>
      </c>
      <c r="I3288" t="str">
        <f>IFERROR(VLOOKUP(E3288,EIU!$E$2:$H$3662,4,FALSE),"")</f>
        <v/>
      </c>
    </row>
    <row r="3289" spans="1:9" x14ac:dyDescent="0.25">
      <c r="A3289" s="12" t="s">
        <v>233</v>
      </c>
      <c r="B3289" s="13" t="s">
        <v>234</v>
      </c>
      <c r="C3289" s="14">
        <v>136</v>
      </c>
      <c r="D3289" s="14">
        <v>1999</v>
      </c>
      <c r="E3289">
        <f t="shared" si="51"/>
        <v>1361999</v>
      </c>
      <c r="F3289" s="41">
        <f>IFERROR(VLOOKUP(E3289,Heritage!$E$3:$H$4601,4,FALSE),"")</f>
        <v>0.5</v>
      </c>
      <c r="G3289" s="41">
        <f>IFERROR(VLOOKUP(E3289,'PRS até 2014'!$E$4:$L$6307,8,FALSE),"")</f>
        <v>0.55555555555555558</v>
      </c>
      <c r="H3289" s="41" t="str">
        <f>IFERROR(VLOOKUP(E3289,'Global Insight'!$E$2:$F$4102,2,FALSE),"")</f>
        <v/>
      </c>
      <c r="I3289" t="str">
        <f>IFERROR(VLOOKUP(E3289,EIU!$E$2:$H$3662,4,FALSE),"")</f>
        <v/>
      </c>
    </row>
    <row r="3290" spans="1:9" x14ac:dyDescent="0.25">
      <c r="A3290" s="12" t="s">
        <v>239</v>
      </c>
      <c r="B3290" s="13" t="s">
        <v>240</v>
      </c>
      <c r="C3290" s="14">
        <v>137</v>
      </c>
      <c r="D3290" s="14">
        <v>1999</v>
      </c>
      <c r="E3290">
        <f t="shared" si="51"/>
        <v>1371999</v>
      </c>
      <c r="F3290" s="41">
        <f>IFERROR(VLOOKUP(E3290,Heritage!$E$3:$H$4601,4,FALSE),"")</f>
        <v>0.5</v>
      </c>
      <c r="G3290" s="41">
        <f>IFERROR(VLOOKUP(E3290,'PRS até 2014'!$E$4:$L$6307,8,FALSE),"")</f>
        <v>0.58333333333333326</v>
      </c>
      <c r="H3290" s="41" t="str">
        <f>IFERROR(VLOOKUP(E3290,'Global Insight'!$E$2:$F$4102,2,FALSE),"")</f>
        <v/>
      </c>
      <c r="I3290" t="str">
        <f>IFERROR(VLOOKUP(E3290,EIU!$E$2:$H$3662,4,FALSE),"")</f>
        <v/>
      </c>
    </row>
    <row r="3291" spans="1:9" x14ac:dyDescent="0.25">
      <c r="A3291" s="12" t="s">
        <v>246</v>
      </c>
      <c r="B3291" s="13" t="s">
        <v>247</v>
      </c>
      <c r="C3291" s="14">
        <v>138</v>
      </c>
      <c r="D3291" s="14">
        <v>1999</v>
      </c>
      <c r="E3291">
        <f t="shared" si="51"/>
        <v>1381999</v>
      </c>
      <c r="F3291" s="41">
        <f>IFERROR(VLOOKUP(E3291,Heritage!$E$3:$H$4601,4,FALSE),"")</f>
        <v>0.3</v>
      </c>
      <c r="G3291" s="41">
        <f>IFERROR(VLOOKUP(E3291,'PRS até 2014'!$E$4:$L$6307,8,FALSE),"")</f>
        <v>0.44444444444444442</v>
      </c>
      <c r="H3291" s="41" t="str">
        <f>IFERROR(VLOOKUP(E3291,'Global Insight'!$E$2:$F$4102,2,FALSE),"")</f>
        <v/>
      </c>
      <c r="I3291" t="str">
        <f>IFERROR(VLOOKUP(E3291,EIU!$E$2:$H$3662,4,FALSE),"")</f>
        <v/>
      </c>
    </row>
    <row r="3292" spans="1:9" x14ac:dyDescent="0.25">
      <c r="A3292" s="12" t="s">
        <v>235</v>
      </c>
      <c r="B3292" s="13" t="s">
        <v>236</v>
      </c>
      <c r="C3292" s="14">
        <v>139</v>
      </c>
      <c r="D3292" s="14">
        <v>1999</v>
      </c>
      <c r="E3292">
        <f t="shared" si="51"/>
        <v>1391999</v>
      </c>
      <c r="F3292" s="41">
        <f>IFERROR(VLOOKUP(E3292,Heritage!$E$3:$H$4601,4,FALSE),"")</f>
        <v>0.5</v>
      </c>
      <c r="G3292" s="41">
        <f>IFERROR(VLOOKUP(E3292,'PRS até 2014'!$E$4:$L$6307,8,FALSE),"")</f>
        <v>0.52777777777777779</v>
      </c>
      <c r="H3292" s="41" t="str">
        <f>IFERROR(VLOOKUP(E3292,'Global Insight'!$E$2:$F$4102,2,FALSE),"")</f>
        <v/>
      </c>
      <c r="I3292" t="str">
        <f>IFERROR(VLOOKUP(E3292,EIU!$E$2:$H$3662,4,FALSE),"")</f>
        <v/>
      </c>
    </row>
    <row r="3293" spans="1:9" x14ac:dyDescent="0.25">
      <c r="A3293" s="12" t="s">
        <v>237</v>
      </c>
      <c r="B3293" s="13" t="s">
        <v>238</v>
      </c>
      <c r="C3293" s="14">
        <v>140</v>
      </c>
      <c r="D3293" s="14">
        <v>1999</v>
      </c>
      <c r="E3293">
        <f t="shared" si="51"/>
        <v>1401999</v>
      </c>
      <c r="F3293" s="41">
        <f>IFERROR(VLOOKUP(E3293,Heritage!$E$3:$H$4601,4,FALSE),"")</f>
        <v>0.7</v>
      </c>
      <c r="G3293" s="41">
        <f>IFERROR(VLOOKUP(E3293,'PRS até 2014'!$E$4:$L$6307,8,FALSE),"")</f>
        <v>0.66666666666666663</v>
      </c>
      <c r="H3293" s="41" t="str">
        <f>IFERROR(VLOOKUP(E3293,'Global Insight'!$E$2:$F$4102,2,FALSE),"")</f>
        <v/>
      </c>
      <c r="I3293" t="str">
        <f>IFERROR(VLOOKUP(E3293,EIU!$E$2:$H$3662,4,FALSE),"")</f>
        <v/>
      </c>
    </row>
    <row r="3294" spans="1:9" x14ac:dyDescent="0.25">
      <c r="A3294" s="12" t="s">
        <v>241</v>
      </c>
      <c r="B3294" s="13" t="s">
        <v>242</v>
      </c>
      <c r="C3294" s="14">
        <v>141</v>
      </c>
      <c r="D3294" s="14">
        <v>1999</v>
      </c>
      <c r="E3294">
        <f t="shared" si="51"/>
        <v>1411999</v>
      </c>
      <c r="F3294" s="41">
        <f>IFERROR(VLOOKUP(E3294,Heritage!$E$3:$H$4601,4,FALSE),"")</f>
        <v>0.7</v>
      </c>
      <c r="G3294" s="41">
        <f>IFERROR(VLOOKUP(E3294,'PRS até 2014'!$E$4:$L$6307,8,FALSE),"")</f>
        <v>0.69444444444444431</v>
      </c>
      <c r="H3294" s="41" t="str">
        <f>IFERROR(VLOOKUP(E3294,'Global Insight'!$E$2:$F$4102,2,FALSE),"")</f>
        <v/>
      </c>
      <c r="I3294" t="str">
        <f>IFERROR(VLOOKUP(E3294,EIU!$E$2:$H$3662,4,FALSE),"")</f>
        <v/>
      </c>
    </row>
    <row r="3295" spans="1:9" x14ac:dyDescent="0.25">
      <c r="A3295" s="12" t="s">
        <v>244</v>
      </c>
      <c r="B3295" s="13" t="s">
        <v>245</v>
      </c>
      <c r="C3295" s="14">
        <v>142</v>
      </c>
      <c r="D3295" s="14">
        <v>1999</v>
      </c>
      <c r="E3295">
        <f t="shared" si="51"/>
        <v>1421999</v>
      </c>
      <c r="F3295" s="41">
        <f>IFERROR(VLOOKUP(E3295,Heritage!$E$3:$H$4601,4,FALSE),"")</f>
        <v>0.7</v>
      </c>
      <c r="G3295" s="41">
        <f>IFERROR(VLOOKUP(E3295,'PRS até 2014'!$E$4:$L$6307,8,FALSE),"")</f>
        <v>0.86111111111111105</v>
      </c>
      <c r="H3295" s="41" t="str">
        <f>IFERROR(VLOOKUP(E3295,'Global Insight'!$E$2:$F$4102,2,FALSE),"")</f>
        <v/>
      </c>
      <c r="I3295" t="str">
        <f>IFERROR(VLOOKUP(E3295,EIU!$E$2:$H$3662,4,FALSE),"")</f>
        <v/>
      </c>
    </row>
    <row r="3296" spans="1:9" x14ac:dyDescent="0.25">
      <c r="A3296" s="12" t="s">
        <v>248</v>
      </c>
      <c r="B3296" s="13" t="s">
        <v>249</v>
      </c>
      <c r="C3296" s="14">
        <v>143</v>
      </c>
      <c r="D3296" s="14">
        <v>1999</v>
      </c>
      <c r="E3296">
        <f t="shared" si="51"/>
        <v>1431999</v>
      </c>
      <c r="F3296" s="41">
        <f>IFERROR(VLOOKUP(E3296,Heritage!$E$3:$H$4601,4,FALSE),"")</f>
        <v>0.5</v>
      </c>
      <c r="G3296" s="41">
        <f>IFERROR(VLOOKUP(E3296,'PRS até 2014'!$E$4:$L$6307,8,FALSE),"")</f>
        <v>0.72222222222222232</v>
      </c>
      <c r="H3296" s="41" t="str">
        <f>IFERROR(VLOOKUP(E3296,'Global Insight'!$E$2:$F$4102,2,FALSE),"")</f>
        <v/>
      </c>
      <c r="I3296" t="str">
        <f>IFERROR(VLOOKUP(E3296,EIU!$E$2:$H$3662,4,FALSE),"")</f>
        <v/>
      </c>
    </row>
    <row r="3297" spans="1:9" x14ac:dyDescent="0.25">
      <c r="A3297" s="12" t="s">
        <v>250</v>
      </c>
      <c r="B3297" s="13" t="s">
        <v>390</v>
      </c>
      <c r="C3297" s="14">
        <v>144</v>
      </c>
      <c r="D3297" s="14">
        <v>1999</v>
      </c>
      <c r="E3297">
        <f t="shared" si="51"/>
        <v>1441999</v>
      </c>
      <c r="F3297" s="41">
        <f>IFERROR(VLOOKUP(E3297,Heritage!$E$3:$H$4601,4,FALSE),"")</f>
        <v>0.3</v>
      </c>
      <c r="G3297" s="41">
        <f>IFERROR(VLOOKUP(E3297,'PRS até 2014'!$E$4:$L$6307,8,FALSE),"")</f>
        <v>0.61111111111111105</v>
      </c>
      <c r="H3297" s="41" t="str">
        <f>IFERROR(VLOOKUP(E3297,'Global Insight'!$E$2:$F$4102,2,FALSE),"")</f>
        <v/>
      </c>
      <c r="I3297" t="str">
        <f>IFERROR(VLOOKUP(E3297,EIU!$E$2:$H$3662,4,FALSE),"")</f>
        <v/>
      </c>
    </row>
    <row r="3298" spans="1:9" x14ac:dyDescent="0.25">
      <c r="A3298" s="12" t="s">
        <v>251</v>
      </c>
      <c r="B3298" s="13" t="s">
        <v>252</v>
      </c>
      <c r="C3298" s="14">
        <v>145</v>
      </c>
      <c r="D3298" s="14">
        <v>1999</v>
      </c>
      <c r="E3298">
        <f t="shared" si="51"/>
        <v>1451999</v>
      </c>
      <c r="F3298" s="41">
        <f>IFERROR(VLOOKUP(E3298,Heritage!$E$3:$H$4601,4,FALSE),"")</f>
        <v>0.5</v>
      </c>
      <c r="G3298" s="41">
        <f>IFERROR(VLOOKUP(E3298,'PRS até 2014'!$E$4:$L$6307,8,FALSE),"")</f>
        <v>0.30555555555555558</v>
      </c>
      <c r="H3298" s="41" t="str">
        <f>IFERROR(VLOOKUP(E3298,'Global Insight'!$E$2:$F$4102,2,FALSE),"")</f>
        <v/>
      </c>
      <c r="I3298" t="str">
        <f>IFERROR(VLOOKUP(E3298,EIU!$E$2:$H$3662,4,FALSE),"")</f>
        <v/>
      </c>
    </row>
    <row r="3299" spans="1:9" x14ac:dyDescent="0.25">
      <c r="A3299" s="12" t="s">
        <v>253</v>
      </c>
      <c r="B3299" s="13" t="s">
        <v>254</v>
      </c>
      <c r="C3299" s="14">
        <v>146</v>
      </c>
      <c r="D3299" s="14">
        <v>1999</v>
      </c>
      <c r="E3299">
        <f t="shared" si="51"/>
        <v>1461999</v>
      </c>
      <c r="F3299" s="41">
        <f>IFERROR(VLOOKUP(E3299,Heritage!$E$3:$H$4601,4,FALSE),"")</f>
        <v>0.1</v>
      </c>
      <c r="G3299" s="41" t="str">
        <f>IFERROR(VLOOKUP(E3299,'PRS até 2014'!$E$4:$L$6307,8,FALSE),"")</f>
        <v xml:space="preserve"> </v>
      </c>
      <c r="H3299" s="41" t="str">
        <f>IFERROR(VLOOKUP(E3299,'Global Insight'!$E$2:$F$4102,2,FALSE),"")</f>
        <v/>
      </c>
      <c r="I3299" t="str">
        <f>IFERROR(VLOOKUP(E3299,EIU!$E$2:$H$3662,4,FALSE),"")</f>
        <v/>
      </c>
    </row>
    <row r="3300" spans="1:9" x14ac:dyDescent="0.25">
      <c r="A3300" s="12" t="s">
        <v>365</v>
      </c>
      <c r="B3300" s="13" t="s">
        <v>391</v>
      </c>
      <c r="C3300" s="14">
        <v>147</v>
      </c>
      <c r="D3300" s="14">
        <v>1999</v>
      </c>
      <c r="E3300">
        <f t="shared" si="51"/>
        <v>1471999</v>
      </c>
      <c r="F3300" s="41">
        <f>IFERROR(VLOOKUP(E3300,Heritage!$E$3:$H$4601,4,FALSE),"")</f>
        <v>0.5</v>
      </c>
      <c r="G3300" s="41" t="str">
        <f>IFERROR(VLOOKUP(E3300,'PRS até 2014'!$E$4:$L$6307,8,FALSE),"")</f>
        <v xml:space="preserve"> </v>
      </c>
      <c r="H3300" s="41" t="str">
        <f>IFERROR(VLOOKUP(E3300,'Global Insight'!$E$2:$F$4102,2,FALSE),"")</f>
        <v/>
      </c>
      <c r="I3300" t="str">
        <f>IFERROR(VLOOKUP(E3300,EIU!$E$2:$H$3662,4,FALSE),"")</f>
        <v/>
      </c>
    </row>
    <row r="3301" spans="1:9" x14ac:dyDescent="0.25">
      <c r="A3301" s="12" t="s">
        <v>366</v>
      </c>
      <c r="B3301" s="13" t="s">
        <v>392</v>
      </c>
      <c r="C3301" s="14">
        <v>148</v>
      </c>
      <c r="D3301" s="14">
        <v>1999</v>
      </c>
      <c r="E3301">
        <f t="shared" si="51"/>
        <v>1481999</v>
      </c>
      <c r="F3301" s="41" t="str">
        <f>IFERROR(VLOOKUP(E3301,Heritage!$E$3:$H$4601,4,FALSE),"")</f>
        <v/>
      </c>
      <c r="G3301" s="41" t="str">
        <f>IFERROR(VLOOKUP(E3301,'PRS até 2014'!$E$4:$L$6307,8,FALSE),"")</f>
        <v xml:space="preserve"> </v>
      </c>
      <c r="H3301" s="41" t="str">
        <f>IFERROR(VLOOKUP(E3301,'Global Insight'!$E$2:$F$4102,2,FALSE),"")</f>
        <v/>
      </c>
      <c r="I3301" t="str">
        <f>IFERROR(VLOOKUP(E3301,EIU!$E$2:$H$3662,4,FALSE),"")</f>
        <v/>
      </c>
    </row>
    <row r="3302" spans="1:9" x14ac:dyDescent="0.25">
      <c r="A3302" s="12" t="s">
        <v>272</v>
      </c>
      <c r="B3302" s="13" t="s">
        <v>273</v>
      </c>
      <c r="C3302" s="14">
        <v>149</v>
      </c>
      <c r="D3302" s="14">
        <v>1999</v>
      </c>
      <c r="E3302">
        <f t="shared" si="51"/>
        <v>1491999</v>
      </c>
      <c r="F3302" s="41" t="str">
        <f>IFERROR(VLOOKUP(E3302,Heritage!$E$3:$H$4601,4,FALSE),"")</f>
        <v/>
      </c>
      <c r="G3302" s="41" t="str">
        <f>IFERROR(VLOOKUP(E3302,'PRS até 2014'!$E$4:$L$6307,8,FALSE),"")</f>
        <v xml:space="preserve"> </v>
      </c>
      <c r="H3302" s="41" t="str">
        <f>IFERROR(VLOOKUP(E3302,'Global Insight'!$E$2:$F$4102,2,FALSE),"")</f>
        <v/>
      </c>
      <c r="I3302" t="str">
        <f>IFERROR(VLOOKUP(E3302,EIU!$E$2:$H$3662,4,FALSE),"")</f>
        <v/>
      </c>
    </row>
    <row r="3303" spans="1:9" x14ac:dyDescent="0.25">
      <c r="A3303" s="12" t="s">
        <v>255</v>
      </c>
      <c r="B3303" s="13" t="s">
        <v>256</v>
      </c>
      <c r="C3303" s="14">
        <v>150</v>
      </c>
      <c r="D3303" s="14">
        <v>1999</v>
      </c>
      <c r="E3303">
        <f t="shared" si="51"/>
        <v>1501999</v>
      </c>
      <c r="F3303" s="41">
        <f>IFERROR(VLOOKUP(E3303,Heritage!$E$3:$H$4601,4,FALSE),"")</f>
        <v>0.5</v>
      </c>
      <c r="G3303" s="41">
        <f>IFERROR(VLOOKUP(E3303,'PRS até 2014'!$E$4:$L$6307,8,FALSE),"")</f>
        <v>0.58333333333333326</v>
      </c>
      <c r="H3303" s="41" t="str">
        <f>IFERROR(VLOOKUP(E3303,'Global Insight'!$E$2:$F$4102,2,FALSE),"")</f>
        <v/>
      </c>
      <c r="I3303" t="str">
        <f>IFERROR(VLOOKUP(E3303,EIU!$E$2:$H$3662,4,FALSE),"")</f>
        <v/>
      </c>
    </row>
    <row r="3304" spans="1:9" x14ac:dyDescent="0.25">
      <c r="A3304" s="12" t="s">
        <v>259</v>
      </c>
      <c r="B3304" s="13" t="s">
        <v>260</v>
      </c>
      <c r="C3304" s="14">
        <v>151</v>
      </c>
      <c r="D3304" s="14">
        <v>1999</v>
      </c>
      <c r="E3304">
        <f t="shared" si="51"/>
        <v>1511999</v>
      </c>
      <c r="F3304" s="41">
        <f>IFERROR(VLOOKUP(E3304,Heritage!$E$3:$H$4601,4,FALSE),"")</f>
        <v>0.5</v>
      </c>
      <c r="G3304" s="41">
        <f>IFERROR(VLOOKUP(E3304,'PRS até 2014'!$E$4:$L$6307,8,FALSE),"")</f>
        <v>0.52777777777777779</v>
      </c>
      <c r="H3304" s="41" t="str">
        <f>IFERROR(VLOOKUP(E3304,'Global Insight'!$E$2:$F$4102,2,FALSE),"")</f>
        <v/>
      </c>
      <c r="I3304" t="str">
        <f>IFERROR(VLOOKUP(E3304,EIU!$E$2:$H$3662,4,FALSE),"")</f>
        <v/>
      </c>
    </row>
    <row r="3305" spans="1:9" x14ac:dyDescent="0.25">
      <c r="A3305" s="12" t="s">
        <v>271</v>
      </c>
      <c r="B3305" s="13" t="s">
        <v>393</v>
      </c>
      <c r="C3305" s="14">
        <v>152</v>
      </c>
      <c r="D3305" s="14">
        <v>1999</v>
      </c>
      <c r="E3305">
        <f t="shared" si="51"/>
        <v>1521999</v>
      </c>
      <c r="F3305" s="41" t="str">
        <f>IFERROR(VLOOKUP(E3305,Heritage!$E$3:$H$4601,4,FALSE),"")</f>
        <v/>
      </c>
      <c r="G3305" s="41">
        <f>IFERROR(VLOOKUP(E3305,'PRS até 2014'!$E$4:$L$6307,8,FALSE),"")</f>
        <v>0.22222222222222221</v>
      </c>
      <c r="H3305" s="41" t="str">
        <f>IFERROR(VLOOKUP(E3305,'Global Insight'!$E$2:$F$4102,2,FALSE),"")</f>
        <v/>
      </c>
      <c r="I3305" t="str">
        <f>IFERROR(VLOOKUP(E3305,EIU!$E$2:$H$3662,4,FALSE),"")</f>
        <v/>
      </c>
    </row>
    <row r="3306" spans="1:9" x14ac:dyDescent="0.25">
      <c r="A3306" s="12" t="s">
        <v>284</v>
      </c>
      <c r="B3306" s="13" t="s">
        <v>285</v>
      </c>
      <c r="C3306" s="14">
        <v>153</v>
      </c>
      <c r="D3306" s="14">
        <v>1999</v>
      </c>
      <c r="E3306">
        <f t="shared" si="51"/>
        <v>1531999</v>
      </c>
      <c r="F3306" s="41" t="str">
        <f>IFERROR(VLOOKUP(E3306,Heritage!$E$3:$H$4601,4,FALSE),"")</f>
        <v/>
      </c>
      <c r="G3306" s="41" t="str">
        <f>IFERROR(VLOOKUP(E3306,'PRS até 2014'!$E$4:$L$6307,8,FALSE),"")</f>
        <v xml:space="preserve"> </v>
      </c>
      <c r="H3306" s="41" t="str">
        <f>IFERROR(VLOOKUP(E3306,'Global Insight'!$E$2:$F$4102,2,FALSE),"")</f>
        <v/>
      </c>
      <c r="I3306" t="str">
        <f>IFERROR(VLOOKUP(E3306,EIU!$E$2:$H$3662,4,FALSE),"")</f>
        <v/>
      </c>
    </row>
    <row r="3307" spans="1:9" x14ac:dyDescent="0.25">
      <c r="A3307" s="12" t="s">
        <v>265</v>
      </c>
      <c r="B3307" s="13" t="s">
        <v>266</v>
      </c>
      <c r="C3307" s="14">
        <v>154</v>
      </c>
      <c r="D3307" s="14">
        <v>1999</v>
      </c>
      <c r="E3307">
        <f t="shared" si="51"/>
        <v>1541999</v>
      </c>
      <c r="F3307" s="41">
        <f>IFERROR(VLOOKUP(E3307,Heritage!$E$3:$H$4601,4,FALSE),"")</f>
        <v>0.3</v>
      </c>
      <c r="G3307" s="41">
        <f>IFERROR(VLOOKUP(E3307,'PRS até 2014'!$E$4:$L$6307,8,FALSE),"")</f>
        <v>0.33333333333333331</v>
      </c>
      <c r="H3307" s="41" t="str">
        <f>IFERROR(VLOOKUP(E3307,'Global Insight'!$E$2:$F$4102,2,FALSE),"")</f>
        <v/>
      </c>
      <c r="I3307" t="str">
        <f>IFERROR(VLOOKUP(E3307,EIU!$E$2:$H$3662,4,FALSE),"")</f>
        <v/>
      </c>
    </row>
    <row r="3308" spans="1:9" x14ac:dyDescent="0.25">
      <c r="A3308" s="12" t="s">
        <v>261</v>
      </c>
      <c r="B3308" s="13" t="s">
        <v>262</v>
      </c>
      <c r="C3308" s="14">
        <v>155</v>
      </c>
      <c r="D3308" s="14">
        <v>1999</v>
      </c>
      <c r="E3308">
        <f t="shared" si="51"/>
        <v>1551999</v>
      </c>
      <c r="F3308" s="41">
        <f>IFERROR(VLOOKUP(E3308,Heritage!$E$3:$H$4601,4,FALSE),"")</f>
        <v>0.9</v>
      </c>
      <c r="G3308" s="41">
        <f>IFERROR(VLOOKUP(E3308,'PRS até 2014'!$E$4:$L$6307,8,FALSE),"")</f>
        <v>0.80555555555555547</v>
      </c>
      <c r="H3308" s="41" t="str">
        <f>IFERROR(VLOOKUP(E3308,'Global Insight'!$E$2:$F$4102,2,FALSE),"")</f>
        <v/>
      </c>
      <c r="I3308" t="str">
        <f>IFERROR(VLOOKUP(E3308,EIU!$E$2:$H$3662,4,FALSE),"")</f>
        <v/>
      </c>
    </row>
    <row r="3309" spans="1:9" x14ac:dyDescent="0.25">
      <c r="A3309" s="12" t="s">
        <v>276</v>
      </c>
      <c r="B3309" s="13" t="s">
        <v>277</v>
      </c>
      <c r="C3309" s="14">
        <v>156</v>
      </c>
      <c r="D3309" s="14">
        <v>1999</v>
      </c>
      <c r="E3309">
        <f t="shared" si="51"/>
        <v>1561999</v>
      </c>
      <c r="F3309" s="41">
        <f>IFERROR(VLOOKUP(E3309,Heritage!$E$3:$H$4601,4,FALSE),"")</f>
        <v>0.5</v>
      </c>
      <c r="G3309" s="41">
        <f>IFERROR(VLOOKUP(E3309,'PRS até 2014'!$E$4:$L$6307,8,FALSE),"")</f>
        <v>0.72222222222222221</v>
      </c>
      <c r="H3309" s="41" t="str">
        <f>IFERROR(VLOOKUP(E3309,'Global Insight'!$E$2:$F$4102,2,FALSE),"")</f>
        <v/>
      </c>
      <c r="I3309" t="str">
        <f>IFERROR(VLOOKUP(E3309,EIU!$E$2:$H$3662,4,FALSE),"")</f>
        <v/>
      </c>
    </row>
    <row r="3310" spans="1:9" x14ac:dyDescent="0.25">
      <c r="A3310" s="12" t="s">
        <v>278</v>
      </c>
      <c r="B3310" s="13" t="s">
        <v>279</v>
      </c>
      <c r="C3310" s="14">
        <v>157</v>
      </c>
      <c r="D3310" s="14">
        <v>1999</v>
      </c>
      <c r="E3310">
        <f t="shared" si="51"/>
        <v>1571999</v>
      </c>
      <c r="F3310" s="41">
        <f>IFERROR(VLOOKUP(E3310,Heritage!$E$3:$H$4601,4,FALSE),"")</f>
        <v>0.7</v>
      </c>
      <c r="G3310" s="41">
        <f>IFERROR(VLOOKUP(E3310,'PRS até 2014'!$E$4:$L$6307,8,FALSE),"")</f>
        <v>0.77777777777777779</v>
      </c>
      <c r="H3310" s="41" t="str">
        <f>IFERROR(VLOOKUP(E3310,'Global Insight'!$E$2:$F$4102,2,FALSE),"")</f>
        <v/>
      </c>
      <c r="I3310" t="str">
        <f>IFERROR(VLOOKUP(E3310,EIU!$E$2:$H$3662,4,FALSE),"")</f>
        <v/>
      </c>
    </row>
    <row r="3311" spans="1:9" x14ac:dyDescent="0.25">
      <c r="A3311" s="12" t="s">
        <v>263</v>
      </c>
      <c r="B3311" s="13" t="s">
        <v>264</v>
      </c>
      <c r="C3311" s="14">
        <v>158</v>
      </c>
      <c r="D3311" s="14">
        <v>1999</v>
      </c>
      <c r="E3311">
        <f t="shared" si="51"/>
        <v>1581999</v>
      </c>
      <c r="F3311" s="41" t="str">
        <f>IFERROR(VLOOKUP(E3311,Heritage!$E$3:$H$4601,4,FALSE),"")</f>
        <v/>
      </c>
      <c r="G3311" s="41" t="str">
        <f>IFERROR(VLOOKUP(E3311,'PRS até 2014'!$E$4:$L$6307,8,FALSE),"")</f>
        <v xml:space="preserve"> </v>
      </c>
      <c r="H3311" s="41" t="str">
        <f>IFERROR(VLOOKUP(E3311,'Global Insight'!$E$2:$F$4102,2,FALSE),"")</f>
        <v/>
      </c>
      <c r="I3311" t="str">
        <f>IFERROR(VLOOKUP(E3311,EIU!$E$2:$H$3662,4,FALSE),"")</f>
        <v/>
      </c>
    </row>
    <row r="3312" spans="1:9" x14ac:dyDescent="0.25">
      <c r="A3312" s="12" t="s">
        <v>269</v>
      </c>
      <c r="B3312" s="13" t="s">
        <v>270</v>
      </c>
      <c r="C3312" s="14">
        <v>159</v>
      </c>
      <c r="D3312" s="14">
        <v>1999</v>
      </c>
      <c r="E3312">
        <f t="shared" si="51"/>
        <v>1591999</v>
      </c>
      <c r="F3312" s="41" t="str">
        <f>IFERROR(VLOOKUP(E3312,Heritage!$E$3:$H$4601,4,FALSE),"")</f>
        <v/>
      </c>
      <c r="G3312" s="41">
        <f>IFERROR(VLOOKUP(E3312,'PRS até 2014'!$E$4:$L$6307,8,FALSE),"")</f>
        <v>0.24999999999999997</v>
      </c>
      <c r="H3312" s="41" t="str">
        <f>IFERROR(VLOOKUP(E3312,'Global Insight'!$E$2:$F$4102,2,FALSE),"")</f>
        <v/>
      </c>
      <c r="I3312" t="str">
        <f>IFERROR(VLOOKUP(E3312,EIU!$E$2:$H$3662,4,FALSE),"")</f>
        <v/>
      </c>
    </row>
    <row r="3313" spans="1:9" x14ac:dyDescent="0.25">
      <c r="A3313" s="12" t="s">
        <v>327</v>
      </c>
      <c r="B3313" s="13" t="s">
        <v>328</v>
      </c>
      <c r="C3313" s="14">
        <v>160</v>
      </c>
      <c r="D3313" s="14">
        <v>1999</v>
      </c>
      <c r="E3313">
        <f t="shared" si="51"/>
        <v>1601999</v>
      </c>
      <c r="F3313" s="41">
        <f>IFERROR(VLOOKUP(E3313,Heritage!$E$3:$H$4601,4,FALSE),"")</f>
        <v>0.5</v>
      </c>
      <c r="G3313" s="41">
        <f>IFERROR(VLOOKUP(E3313,'PRS até 2014'!$E$4:$L$6307,8,FALSE),"")</f>
        <v>0.5</v>
      </c>
      <c r="H3313" s="41" t="str">
        <f>IFERROR(VLOOKUP(E3313,'Global Insight'!$E$2:$F$4102,2,FALSE),"")</f>
        <v/>
      </c>
      <c r="I3313" t="str">
        <f>IFERROR(VLOOKUP(E3313,EIU!$E$2:$H$3662,4,FALSE),"")</f>
        <v/>
      </c>
    </row>
    <row r="3314" spans="1:9" x14ac:dyDescent="0.25">
      <c r="A3314" s="12" t="s">
        <v>89</v>
      </c>
      <c r="B3314" s="13" t="s">
        <v>90</v>
      </c>
      <c r="C3314" s="14">
        <v>161</v>
      </c>
      <c r="D3314" s="14">
        <v>1999</v>
      </c>
      <c r="E3314">
        <f t="shared" si="51"/>
        <v>1611999</v>
      </c>
      <c r="F3314" s="41">
        <f>IFERROR(VLOOKUP(E3314,Heritage!$E$3:$H$4601,4,FALSE),"")</f>
        <v>0.7</v>
      </c>
      <c r="G3314" s="41">
        <f>IFERROR(VLOOKUP(E3314,'PRS até 2014'!$E$4:$L$6307,8,FALSE),"")</f>
        <v>0.74999999999999989</v>
      </c>
      <c r="H3314" s="41" t="str">
        <f>IFERROR(VLOOKUP(E3314,'Global Insight'!$E$2:$F$4102,2,FALSE),"")</f>
        <v/>
      </c>
      <c r="I3314" t="str">
        <f>IFERROR(VLOOKUP(E3314,EIU!$E$2:$H$3662,4,FALSE),"")</f>
        <v/>
      </c>
    </row>
    <row r="3315" spans="1:9" x14ac:dyDescent="0.25">
      <c r="A3315" s="12" t="s">
        <v>173</v>
      </c>
      <c r="B3315" s="13" t="s">
        <v>174</v>
      </c>
      <c r="C3315" s="14">
        <v>162</v>
      </c>
      <c r="D3315" s="14">
        <v>1999</v>
      </c>
      <c r="E3315">
        <f t="shared" si="51"/>
        <v>1621999</v>
      </c>
      <c r="F3315" s="41">
        <f>IFERROR(VLOOKUP(E3315,Heritage!$E$3:$H$4601,4,FALSE),"")</f>
        <v>0.5</v>
      </c>
      <c r="G3315" s="41">
        <f>IFERROR(VLOOKUP(E3315,'PRS até 2014'!$E$4:$L$6307,8,FALSE),"")</f>
        <v>0.55555555555555558</v>
      </c>
      <c r="H3315" s="41" t="str">
        <f>IFERROR(VLOOKUP(E3315,'Global Insight'!$E$2:$F$4102,2,FALSE),"")</f>
        <v/>
      </c>
      <c r="I3315" t="str">
        <f>IFERROR(VLOOKUP(E3315,EIU!$E$2:$H$3662,4,FALSE),"")</f>
        <v/>
      </c>
    </row>
    <row r="3316" spans="1:9" x14ac:dyDescent="0.25">
      <c r="A3316" s="12" t="s">
        <v>367</v>
      </c>
      <c r="B3316" s="13" t="s">
        <v>394</v>
      </c>
      <c r="C3316" s="14">
        <v>163</v>
      </c>
      <c r="D3316" s="14">
        <v>1999</v>
      </c>
      <c r="E3316">
        <f t="shared" si="51"/>
        <v>1631999</v>
      </c>
      <c r="F3316" s="41" t="str">
        <f>IFERROR(VLOOKUP(E3316,Heritage!$E$3:$H$4601,4,FALSE),"")</f>
        <v/>
      </c>
      <c r="G3316" s="41" t="str">
        <f>IFERROR(VLOOKUP(E3316,'PRS até 2014'!$E$4:$L$6307,8,FALSE),"")</f>
        <v xml:space="preserve"> </v>
      </c>
      <c r="H3316" s="41" t="str">
        <f>IFERROR(VLOOKUP(E3316,'Global Insight'!$E$2:$F$4102,2,FALSE),"")</f>
        <v/>
      </c>
      <c r="I3316" t="str">
        <f>IFERROR(VLOOKUP(E3316,EIU!$E$2:$H$3662,4,FALSE),"")</f>
        <v/>
      </c>
    </row>
    <row r="3317" spans="1:9" x14ac:dyDescent="0.25">
      <c r="A3317" s="12" t="s">
        <v>368</v>
      </c>
      <c r="B3317" s="13" t="s">
        <v>395</v>
      </c>
      <c r="C3317" s="14">
        <v>164</v>
      </c>
      <c r="D3317" s="14">
        <v>1999</v>
      </c>
      <c r="E3317">
        <f t="shared" si="51"/>
        <v>1641999</v>
      </c>
      <c r="F3317" s="41" t="str">
        <f>IFERROR(VLOOKUP(E3317,Heritage!$E$3:$H$4601,4,FALSE),"")</f>
        <v/>
      </c>
      <c r="G3317" s="41" t="str">
        <f>IFERROR(VLOOKUP(E3317,'PRS até 2014'!$E$4:$L$6307,8,FALSE),"")</f>
        <v xml:space="preserve"> </v>
      </c>
      <c r="H3317" s="41" t="str">
        <f>IFERROR(VLOOKUP(E3317,'Global Insight'!$E$2:$F$4102,2,FALSE),"")</f>
        <v/>
      </c>
      <c r="I3317" t="str">
        <f>IFERROR(VLOOKUP(E3317,EIU!$E$2:$H$3662,4,FALSE),"")</f>
        <v/>
      </c>
    </row>
    <row r="3318" spans="1:9" x14ac:dyDescent="0.25">
      <c r="A3318" s="12" t="s">
        <v>369</v>
      </c>
      <c r="B3318" s="13" t="s">
        <v>396</v>
      </c>
      <c r="C3318" s="14">
        <v>165</v>
      </c>
      <c r="D3318" s="14">
        <v>1999</v>
      </c>
      <c r="E3318">
        <f t="shared" ref="E3318:E3381" si="52">C3318*10000+D3318</f>
        <v>1651999</v>
      </c>
      <c r="F3318" s="41" t="str">
        <f>IFERROR(VLOOKUP(E3318,Heritage!$E$3:$H$4601,4,FALSE),"")</f>
        <v/>
      </c>
      <c r="G3318" s="41" t="str">
        <f>IFERROR(VLOOKUP(E3318,'PRS até 2014'!$E$4:$L$6307,8,FALSE),"")</f>
        <v xml:space="preserve"> </v>
      </c>
      <c r="H3318" s="41" t="str">
        <f>IFERROR(VLOOKUP(E3318,'Global Insight'!$E$2:$F$4102,2,FALSE),"")</f>
        <v/>
      </c>
      <c r="I3318" t="str">
        <f>IFERROR(VLOOKUP(E3318,EIU!$E$2:$H$3662,4,FALSE),"")</f>
        <v/>
      </c>
    </row>
    <row r="3319" spans="1:9" x14ac:dyDescent="0.25">
      <c r="A3319" s="12" t="s">
        <v>257</v>
      </c>
      <c r="B3319" s="13" t="s">
        <v>258</v>
      </c>
      <c r="C3319" s="14">
        <v>166</v>
      </c>
      <c r="D3319" s="14">
        <v>1999</v>
      </c>
      <c r="E3319">
        <f t="shared" si="52"/>
        <v>1661999</v>
      </c>
      <c r="F3319" s="41">
        <f>IFERROR(VLOOKUP(E3319,Heritage!$E$3:$H$4601,4,FALSE),"")</f>
        <v>0.3</v>
      </c>
      <c r="G3319" s="41">
        <f>IFERROR(VLOOKUP(E3319,'PRS até 2014'!$E$4:$L$6307,8,FALSE),"")</f>
        <v>0.33333333333333337</v>
      </c>
      <c r="H3319" s="41" t="str">
        <f>IFERROR(VLOOKUP(E3319,'Global Insight'!$E$2:$F$4102,2,FALSE),"")</f>
        <v/>
      </c>
      <c r="I3319" t="str">
        <f>IFERROR(VLOOKUP(E3319,EIU!$E$2:$H$3662,4,FALSE),"")</f>
        <v/>
      </c>
    </row>
    <row r="3320" spans="1:9" x14ac:dyDescent="0.25">
      <c r="A3320" s="12" t="s">
        <v>274</v>
      </c>
      <c r="B3320" s="13" t="s">
        <v>275</v>
      </c>
      <c r="C3320" s="14">
        <v>167</v>
      </c>
      <c r="D3320" s="14">
        <v>1999</v>
      </c>
      <c r="E3320">
        <f t="shared" si="52"/>
        <v>1671999</v>
      </c>
      <c r="F3320" s="41">
        <f>IFERROR(VLOOKUP(E3320,Heritage!$E$3:$H$4601,4,FALSE),"")</f>
        <v>0.5</v>
      </c>
      <c r="G3320" s="41">
        <f>IFERROR(VLOOKUP(E3320,'PRS até 2014'!$E$4:$L$6307,8,FALSE),"")</f>
        <v>0.5</v>
      </c>
      <c r="H3320" s="41" t="str">
        <f>IFERROR(VLOOKUP(E3320,'Global Insight'!$E$2:$F$4102,2,FALSE),"")</f>
        <v/>
      </c>
      <c r="I3320" t="str">
        <f>IFERROR(VLOOKUP(E3320,EIU!$E$2:$H$3662,4,FALSE),"")</f>
        <v/>
      </c>
    </row>
    <row r="3321" spans="1:9" x14ac:dyDescent="0.25">
      <c r="A3321" s="12" t="s">
        <v>282</v>
      </c>
      <c r="B3321" s="13" t="s">
        <v>283</v>
      </c>
      <c r="C3321" s="14">
        <v>168</v>
      </c>
      <c r="D3321" s="14">
        <v>1999</v>
      </c>
      <c r="E3321">
        <f t="shared" si="52"/>
        <v>1681999</v>
      </c>
      <c r="F3321" s="41" t="str">
        <f>IFERROR(VLOOKUP(E3321,Heritage!$E$3:$H$4601,4,FALSE),"")</f>
        <v/>
      </c>
      <c r="G3321" s="41" t="str">
        <f>IFERROR(VLOOKUP(E3321,'PRS até 2014'!$E$4:$L$6307,8,FALSE),"")</f>
        <v xml:space="preserve"> </v>
      </c>
      <c r="H3321" s="41" t="str">
        <f>IFERROR(VLOOKUP(E3321,'Global Insight'!$E$2:$F$4102,2,FALSE),"")</f>
        <v/>
      </c>
      <c r="I3321" t="str">
        <f>IFERROR(VLOOKUP(E3321,EIU!$E$2:$H$3662,4,FALSE),"")</f>
        <v/>
      </c>
    </row>
    <row r="3322" spans="1:9" x14ac:dyDescent="0.25">
      <c r="A3322" s="12" t="s">
        <v>280</v>
      </c>
      <c r="B3322" s="13" t="s">
        <v>281</v>
      </c>
      <c r="C3322" s="14">
        <v>169</v>
      </c>
      <c r="D3322" s="14">
        <v>1999</v>
      </c>
      <c r="E3322">
        <f t="shared" si="52"/>
        <v>1691999</v>
      </c>
      <c r="F3322" s="41">
        <f>IFERROR(VLOOKUP(E3322,Heritage!$E$3:$H$4601,4,FALSE),"")</f>
        <v>0.7</v>
      </c>
      <c r="G3322" s="41">
        <f>IFERROR(VLOOKUP(E3322,'PRS até 2014'!$E$4:$L$6307,8,FALSE),"")</f>
        <v>0.88888888888888884</v>
      </c>
      <c r="H3322" s="41" t="str">
        <f>IFERROR(VLOOKUP(E3322,'Global Insight'!$E$2:$F$4102,2,FALSE),"")</f>
        <v/>
      </c>
      <c r="I3322" t="str">
        <f>IFERROR(VLOOKUP(E3322,EIU!$E$2:$H$3662,4,FALSE),"")</f>
        <v/>
      </c>
    </row>
    <row r="3323" spans="1:9" x14ac:dyDescent="0.25">
      <c r="A3323" s="12" t="s">
        <v>49</v>
      </c>
      <c r="B3323" s="13" t="s">
        <v>50</v>
      </c>
      <c r="C3323" s="14">
        <v>170</v>
      </c>
      <c r="D3323" s="14">
        <v>1999</v>
      </c>
      <c r="E3323">
        <f t="shared" si="52"/>
        <v>1701999</v>
      </c>
      <c r="F3323" s="41">
        <f>IFERROR(VLOOKUP(E3323,Heritage!$E$3:$H$4601,4,FALSE),"")</f>
        <v>0.9</v>
      </c>
      <c r="G3323" s="41">
        <f>IFERROR(VLOOKUP(E3323,'PRS até 2014'!$E$4:$L$6307,8,FALSE),"")</f>
        <v>0.77777777777777779</v>
      </c>
      <c r="H3323" s="41" t="str">
        <f>IFERROR(VLOOKUP(E3323,'Global Insight'!$E$2:$F$4102,2,FALSE),"")</f>
        <v/>
      </c>
      <c r="I3323" t="str">
        <f>IFERROR(VLOOKUP(E3323,EIU!$E$2:$H$3662,4,FALSE),"")</f>
        <v/>
      </c>
    </row>
    <row r="3324" spans="1:9" x14ac:dyDescent="0.25">
      <c r="A3324" s="12" t="s">
        <v>286</v>
      </c>
      <c r="B3324" s="13" t="s">
        <v>287</v>
      </c>
      <c r="C3324" s="14">
        <v>171</v>
      </c>
      <c r="D3324" s="14">
        <v>1999</v>
      </c>
      <c r="E3324">
        <f t="shared" si="52"/>
        <v>1711999</v>
      </c>
      <c r="F3324" s="41">
        <f>IFERROR(VLOOKUP(E3324,Heritage!$E$3:$H$4601,4,FALSE),"")</f>
        <v>0.3</v>
      </c>
      <c r="G3324" s="41">
        <f>IFERROR(VLOOKUP(E3324,'PRS até 2014'!$E$4:$L$6307,8,FALSE),"")</f>
        <v>0.63888888888888884</v>
      </c>
      <c r="H3324" s="41" t="str">
        <f>IFERROR(VLOOKUP(E3324,'Global Insight'!$E$2:$F$4102,2,FALSE),"")</f>
        <v/>
      </c>
      <c r="I3324" t="str">
        <f>IFERROR(VLOOKUP(E3324,EIU!$E$2:$H$3662,4,FALSE),"")</f>
        <v/>
      </c>
    </row>
    <row r="3325" spans="1:9" x14ac:dyDescent="0.25">
      <c r="A3325" s="12" t="s">
        <v>370</v>
      </c>
      <c r="B3325" s="13" t="s">
        <v>305</v>
      </c>
      <c r="C3325" s="14">
        <v>172</v>
      </c>
      <c r="D3325" s="14">
        <v>1999</v>
      </c>
      <c r="E3325">
        <f t="shared" si="52"/>
        <v>1721999</v>
      </c>
      <c r="F3325" s="41">
        <f>IFERROR(VLOOKUP(E3325,Heritage!$E$3:$H$4601,4,FALSE),"")</f>
        <v>0.9</v>
      </c>
      <c r="G3325" s="41">
        <f>IFERROR(VLOOKUP(E3325,'PRS até 2014'!$E$4:$L$6307,8,FALSE),"")</f>
        <v>0.66666666666666663</v>
      </c>
      <c r="H3325" s="41" t="str">
        <f>IFERROR(VLOOKUP(E3325,'Global Insight'!$E$2:$F$4102,2,FALSE),"")</f>
        <v/>
      </c>
      <c r="I3325" t="str">
        <f>IFERROR(VLOOKUP(E3325,EIU!$E$2:$H$3662,4,FALSE),"")</f>
        <v/>
      </c>
    </row>
    <row r="3326" spans="1:9" x14ac:dyDescent="0.25">
      <c r="A3326" s="12" t="s">
        <v>294</v>
      </c>
      <c r="B3326" s="13" t="s">
        <v>295</v>
      </c>
      <c r="C3326" s="14">
        <v>173</v>
      </c>
      <c r="D3326" s="14">
        <v>1999</v>
      </c>
      <c r="E3326">
        <f t="shared" si="52"/>
        <v>1731999</v>
      </c>
      <c r="F3326" s="41">
        <f>IFERROR(VLOOKUP(E3326,Heritage!$E$3:$H$4601,4,FALSE),"")</f>
        <v>0.3</v>
      </c>
      <c r="G3326" s="41" t="str">
        <f>IFERROR(VLOOKUP(E3326,'PRS até 2014'!$E$4:$L$6307,8,FALSE),"")</f>
        <v xml:space="preserve"> </v>
      </c>
      <c r="H3326" s="41" t="str">
        <f>IFERROR(VLOOKUP(E3326,'Global Insight'!$E$2:$F$4102,2,FALSE),"")</f>
        <v/>
      </c>
      <c r="I3326" t="str">
        <f>IFERROR(VLOOKUP(E3326,EIU!$E$2:$H$3662,4,FALSE),"")</f>
        <v/>
      </c>
    </row>
    <row r="3327" spans="1:9" x14ac:dyDescent="0.25">
      <c r="A3327" s="12" t="s">
        <v>306</v>
      </c>
      <c r="B3327" s="13" t="s">
        <v>307</v>
      </c>
      <c r="C3327" s="14">
        <v>174</v>
      </c>
      <c r="D3327" s="14">
        <v>1999</v>
      </c>
      <c r="E3327">
        <f t="shared" si="52"/>
        <v>1741999</v>
      </c>
      <c r="F3327" s="41">
        <f>IFERROR(VLOOKUP(E3327,Heritage!$E$3:$H$4601,4,FALSE),"")</f>
        <v>0.5</v>
      </c>
      <c r="G3327" s="41">
        <f>IFERROR(VLOOKUP(E3327,'PRS até 2014'!$E$4:$L$6307,8,FALSE),"")</f>
        <v>0.61111111111111116</v>
      </c>
      <c r="H3327" s="41" t="str">
        <f>IFERROR(VLOOKUP(E3327,'Global Insight'!$E$2:$F$4102,2,FALSE),"")</f>
        <v/>
      </c>
      <c r="I3327" t="str">
        <f>IFERROR(VLOOKUP(E3327,EIU!$E$2:$H$3662,4,FALSE),"")</f>
        <v/>
      </c>
    </row>
    <row r="3328" spans="1:9" x14ac:dyDescent="0.25">
      <c r="A3328" s="12" t="s">
        <v>292</v>
      </c>
      <c r="B3328" s="13" t="s">
        <v>293</v>
      </c>
      <c r="C3328" s="14">
        <v>175</v>
      </c>
      <c r="D3328" s="14">
        <v>1999</v>
      </c>
      <c r="E3328">
        <f t="shared" si="52"/>
        <v>1751999</v>
      </c>
      <c r="F3328" s="41">
        <f>IFERROR(VLOOKUP(E3328,Heritage!$E$3:$H$4601,4,FALSE),"")</f>
        <v>0.7</v>
      </c>
      <c r="G3328" s="41">
        <f>IFERROR(VLOOKUP(E3328,'PRS até 2014'!$E$4:$L$6307,8,FALSE),"")</f>
        <v>0.63888888888888884</v>
      </c>
      <c r="H3328" s="41" t="str">
        <f>IFERROR(VLOOKUP(E3328,'Global Insight'!$E$2:$F$4102,2,FALSE),"")</f>
        <v/>
      </c>
      <c r="I3328" t="str">
        <f>IFERROR(VLOOKUP(E3328,EIU!$E$2:$H$3662,4,FALSE),"")</f>
        <v/>
      </c>
    </row>
    <row r="3329" spans="1:9" x14ac:dyDescent="0.25">
      <c r="A3329" s="12" t="s">
        <v>339</v>
      </c>
      <c r="B3329" s="13" t="s">
        <v>340</v>
      </c>
      <c r="C3329" s="14">
        <v>176</v>
      </c>
      <c r="D3329" s="14">
        <v>1999</v>
      </c>
      <c r="E3329">
        <f t="shared" si="52"/>
        <v>1761999</v>
      </c>
      <c r="F3329" s="41" t="str">
        <f>IFERROR(VLOOKUP(E3329,Heritage!$E$3:$H$4601,4,FALSE),"")</f>
        <v/>
      </c>
      <c r="G3329" s="41" t="str">
        <f>IFERROR(VLOOKUP(E3329,'PRS até 2014'!$E$4:$L$6307,8,FALSE),"")</f>
        <v xml:space="preserve"> </v>
      </c>
      <c r="H3329" s="41" t="str">
        <f>IFERROR(VLOOKUP(E3329,'Global Insight'!$E$2:$F$4102,2,FALSE),"")</f>
        <v/>
      </c>
      <c r="I3329" t="str">
        <f>IFERROR(VLOOKUP(E3329,EIU!$E$2:$H$3662,4,FALSE),"")</f>
        <v/>
      </c>
    </row>
    <row r="3330" spans="1:9" x14ac:dyDescent="0.25">
      <c r="A3330" s="12" t="s">
        <v>290</v>
      </c>
      <c r="B3330" s="13" t="s">
        <v>291</v>
      </c>
      <c r="C3330" s="14">
        <v>177</v>
      </c>
      <c r="D3330" s="14">
        <v>1999</v>
      </c>
      <c r="E3330">
        <f t="shared" si="52"/>
        <v>1771999</v>
      </c>
      <c r="F3330" s="41">
        <f>IFERROR(VLOOKUP(E3330,Heritage!$E$3:$H$4601,4,FALSE),"")</f>
        <v>0.3</v>
      </c>
      <c r="G3330" s="41">
        <f>IFERROR(VLOOKUP(E3330,'PRS até 2014'!$E$4:$L$6307,8,FALSE),"")</f>
        <v>0.44444444444444442</v>
      </c>
      <c r="H3330" s="41" t="str">
        <f>IFERROR(VLOOKUP(E3330,'Global Insight'!$E$2:$F$4102,2,FALSE),"")</f>
        <v/>
      </c>
      <c r="I3330" t="str">
        <f>IFERROR(VLOOKUP(E3330,EIU!$E$2:$H$3662,4,FALSE),"")</f>
        <v/>
      </c>
    </row>
    <row r="3331" spans="1:9" x14ac:dyDescent="0.25">
      <c r="A3331" s="12" t="s">
        <v>371</v>
      </c>
      <c r="B3331" s="13" t="s">
        <v>397</v>
      </c>
      <c r="C3331" s="14">
        <v>178</v>
      </c>
      <c r="D3331" s="14">
        <v>1999</v>
      </c>
      <c r="E3331">
        <f t="shared" si="52"/>
        <v>1781999</v>
      </c>
      <c r="F3331" s="41" t="str">
        <f>IFERROR(VLOOKUP(E3331,Heritage!$E$3:$H$4601,4,FALSE),"")</f>
        <v/>
      </c>
      <c r="G3331" s="41" t="str">
        <f>IFERROR(VLOOKUP(E3331,'PRS até 2014'!$E$4:$L$6307,8,FALSE),"")</f>
        <v xml:space="preserve"> </v>
      </c>
      <c r="H3331" s="41" t="str">
        <f>IFERROR(VLOOKUP(E3331,'Global Insight'!$E$2:$F$4102,2,FALSE),"")</f>
        <v/>
      </c>
      <c r="I3331" t="str">
        <f>IFERROR(VLOOKUP(E3331,EIU!$E$2:$H$3662,4,FALSE),"")</f>
        <v/>
      </c>
    </row>
    <row r="3332" spans="1:9" x14ac:dyDescent="0.25">
      <c r="A3332" s="12" t="s">
        <v>298</v>
      </c>
      <c r="B3332" s="13" t="s">
        <v>299</v>
      </c>
      <c r="C3332" s="14">
        <v>179</v>
      </c>
      <c r="D3332" s="14">
        <v>1999</v>
      </c>
      <c r="E3332">
        <f t="shared" si="52"/>
        <v>1791999</v>
      </c>
      <c r="F3332" s="41">
        <f>IFERROR(VLOOKUP(E3332,Heritage!$E$3:$H$4601,4,FALSE),"")</f>
        <v>0.9</v>
      </c>
      <c r="G3332" s="41">
        <f>IFERROR(VLOOKUP(E3332,'PRS até 2014'!$E$4:$L$6307,8,FALSE),"")</f>
        <v>0.63888888888888884</v>
      </c>
      <c r="H3332" s="41" t="str">
        <f>IFERROR(VLOOKUP(E3332,'Global Insight'!$E$2:$F$4102,2,FALSE),"")</f>
        <v/>
      </c>
      <c r="I3332" t="str">
        <f>IFERROR(VLOOKUP(E3332,EIU!$E$2:$H$3662,4,FALSE),"")</f>
        <v/>
      </c>
    </row>
    <row r="3333" spans="1:9" x14ac:dyDescent="0.25">
      <c r="A3333" s="12" t="s">
        <v>300</v>
      </c>
      <c r="B3333" s="13" t="s">
        <v>301</v>
      </c>
      <c r="C3333" s="14">
        <v>180</v>
      </c>
      <c r="D3333" s="14">
        <v>1999</v>
      </c>
      <c r="E3333">
        <f t="shared" si="52"/>
        <v>1801999</v>
      </c>
      <c r="F3333" s="41">
        <f>IFERROR(VLOOKUP(E3333,Heritage!$E$3:$H$4601,4,FALSE),"")</f>
        <v>0.5</v>
      </c>
      <c r="G3333" s="41">
        <f>IFERROR(VLOOKUP(E3333,'PRS até 2014'!$E$4:$L$6307,8,FALSE),"")</f>
        <v>0.72222222222222221</v>
      </c>
      <c r="H3333" s="41" t="str">
        <f>IFERROR(VLOOKUP(E3333,'Global Insight'!$E$2:$F$4102,2,FALSE),"")</f>
        <v/>
      </c>
      <c r="I3333" t="str">
        <f>IFERROR(VLOOKUP(E3333,EIU!$E$2:$H$3662,4,FALSE),"")</f>
        <v/>
      </c>
    </row>
    <row r="3334" spans="1:9" x14ac:dyDescent="0.25">
      <c r="A3334" s="12" t="s">
        <v>302</v>
      </c>
      <c r="B3334" s="13" t="s">
        <v>303</v>
      </c>
      <c r="C3334" s="14">
        <v>181</v>
      </c>
      <c r="D3334" s="14">
        <v>1999</v>
      </c>
      <c r="E3334">
        <f t="shared" si="52"/>
        <v>1811999</v>
      </c>
      <c r="F3334" s="41">
        <f>IFERROR(VLOOKUP(E3334,Heritage!$E$3:$H$4601,4,FALSE),"")</f>
        <v>0.7</v>
      </c>
      <c r="G3334" s="41">
        <f>IFERROR(VLOOKUP(E3334,'PRS até 2014'!$E$4:$L$6307,8,FALSE),"")</f>
        <v>0.49999999999999994</v>
      </c>
      <c r="H3334" s="41" t="str">
        <f>IFERROR(VLOOKUP(E3334,'Global Insight'!$E$2:$F$4102,2,FALSE),"")</f>
        <v/>
      </c>
      <c r="I3334" t="str">
        <f>IFERROR(VLOOKUP(E3334,EIU!$E$2:$H$3662,4,FALSE),"")</f>
        <v/>
      </c>
    </row>
    <row r="3335" spans="1:9" x14ac:dyDescent="0.25">
      <c r="A3335" s="12" t="s">
        <v>296</v>
      </c>
      <c r="B3335" s="13" t="s">
        <v>297</v>
      </c>
      <c r="C3335" s="14">
        <v>182</v>
      </c>
      <c r="D3335" s="14">
        <v>1999</v>
      </c>
      <c r="E3335">
        <f t="shared" si="52"/>
        <v>1821999</v>
      </c>
      <c r="F3335" s="41">
        <f>IFERROR(VLOOKUP(E3335,Heritage!$E$3:$H$4601,4,FALSE),"")</f>
        <v>0.3</v>
      </c>
      <c r="G3335" s="41" t="str">
        <f>IFERROR(VLOOKUP(E3335,'PRS até 2014'!$E$4:$L$6307,8,FALSE),"")</f>
        <v xml:space="preserve"> </v>
      </c>
      <c r="H3335" s="41" t="str">
        <f>IFERROR(VLOOKUP(E3335,'Global Insight'!$E$2:$F$4102,2,FALSE),"")</f>
        <v/>
      </c>
      <c r="I3335" t="str">
        <f>IFERROR(VLOOKUP(E3335,EIU!$E$2:$H$3662,4,FALSE),"")</f>
        <v/>
      </c>
    </row>
    <row r="3336" spans="1:9" x14ac:dyDescent="0.25">
      <c r="A3336" s="12" t="s">
        <v>372</v>
      </c>
      <c r="B3336" s="13" t="s">
        <v>398</v>
      </c>
      <c r="C3336" s="14">
        <v>183</v>
      </c>
      <c r="D3336" s="14">
        <v>1999</v>
      </c>
      <c r="E3336">
        <f t="shared" si="52"/>
        <v>1831999</v>
      </c>
      <c r="F3336" s="41" t="str">
        <f>IFERROR(VLOOKUP(E3336,Heritage!$E$3:$H$4601,4,FALSE),"")</f>
        <v/>
      </c>
      <c r="G3336" s="41" t="str">
        <f>IFERROR(VLOOKUP(E3336,'PRS até 2014'!$E$4:$L$6307,8,FALSE),"")</f>
        <v xml:space="preserve"> </v>
      </c>
      <c r="H3336" s="41" t="str">
        <f>IFERROR(VLOOKUP(E3336,'Global Insight'!$E$2:$F$4102,2,FALSE),"")</f>
        <v/>
      </c>
      <c r="I3336" t="str">
        <f>IFERROR(VLOOKUP(E3336,EIU!$E$2:$H$3662,4,FALSE),"")</f>
        <v/>
      </c>
    </row>
    <row r="3337" spans="1:9" x14ac:dyDescent="0.25">
      <c r="A3337" s="12" t="s">
        <v>308</v>
      </c>
      <c r="B3337" s="13" t="s">
        <v>309</v>
      </c>
      <c r="C3337" s="14">
        <v>184</v>
      </c>
      <c r="D3337" s="14">
        <v>1999</v>
      </c>
      <c r="E3337">
        <f t="shared" si="52"/>
        <v>1841999</v>
      </c>
      <c r="F3337" s="41">
        <f>IFERROR(VLOOKUP(E3337,Heritage!$E$3:$H$4601,4,FALSE),"")</f>
        <v>0.5</v>
      </c>
      <c r="G3337" s="41">
        <f>IFERROR(VLOOKUP(E3337,'PRS até 2014'!$E$4:$L$6307,8,FALSE),"")</f>
        <v>0.55555555555555558</v>
      </c>
      <c r="H3337" s="41" t="str">
        <f>IFERROR(VLOOKUP(E3337,'Global Insight'!$E$2:$F$4102,2,FALSE),"")</f>
        <v/>
      </c>
      <c r="I3337" t="str">
        <f>IFERROR(VLOOKUP(E3337,EIU!$E$2:$H$3662,4,FALSE),"")</f>
        <v/>
      </c>
    </row>
    <row r="3338" spans="1:9" x14ac:dyDescent="0.25">
      <c r="A3338" s="12" t="s">
        <v>310</v>
      </c>
      <c r="B3338" s="13" t="s">
        <v>311</v>
      </c>
      <c r="C3338" s="14">
        <v>185</v>
      </c>
      <c r="D3338" s="14">
        <v>1999</v>
      </c>
      <c r="E3338">
        <f t="shared" si="52"/>
        <v>1851999</v>
      </c>
      <c r="F3338" s="41">
        <f>IFERROR(VLOOKUP(E3338,Heritage!$E$3:$H$4601,4,FALSE),"")</f>
        <v>0.3</v>
      </c>
      <c r="G3338" s="41">
        <f>IFERROR(VLOOKUP(E3338,'PRS até 2014'!$E$4:$L$6307,8,FALSE),"")</f>
        <v>0.52777777777777779</v>
      </c>
      <c r="H3338" s="41" t="str">
        <f>IFERROR(VLOOKUP(E3338,'Global Insight'!$E$2:$F$4102,2,FALSE),"")</f>
        <v/>
      </c>
      <c r="I3338" t="str">
        <f>IFERROR(VLOOKUP(E3338,EIU!$E$2:$H$3662,4,FALSE),"")</f>
        <v/>
      </c>
    </row>
    <row r="3339" spans="1:9" x14ac:dyDescent="0.25">
      <c r="A3339" s="12" t="s">
        <v>6</v>
      </c>
      <c r="B3339" s="13" t="s">
        <v>7</v>
      </c>
      <c r="C3339" s="14">
        <v>186</v>
      </c>
      <c r="D3339" s="14">
        <v>1999</v>
      </c>
      <c r="E3339">
        <f t="shared" si="52"/>
        <v>1861999</v>
      </c>
      <c r="F3339" s="41">
        <f>IFERROR(VLOOKUP(E3339,Heritage!$E$3:$H$4601,4,FALSE),"")</f>
        <v>0.9</v>
      </c>
      <c r="G3339" s="41">
        <f>IFERROR(VLOOKUP(E3339,'PRS até 2014'!$E$4:$L$6307,8,FALSE),"")</f>
        <v>0.52777777777777768</v>
      </c>
      <c r="H3339" s="41" t="str">
        <f>IFERROR(VLOOKUP(E3339,'Global Insight'!$E$2:$F$4102,2,FALSE),"")</f>
        <v/>
      </c>
      <c r="I3339" t="str">
        <f>IFERROR(VLOOKUP(E3339,EIU!$E$2:$H$3662,4,FALSE),"")</f>
        <v/>
      </c>
    </row>
    <row r="3340" spans="1:9" x14ac:dyDescent="0.25">
      <c r="A3340" s="12" t="s">
        <v>103</v>
      </c>
      <c r="B3340" s="13" t="s">
        <v>104</v>
      </c>
      <c r="C3340" s="14">
        <v>187</v>
      </c>
      <c r="D3340" s="14">
        <v>1999</v>
      </c>
      <c r="E3340">
        <f t="shared" si="52"/>
        <v>1871999</v>
      </c>
      <c r="F3340" s="41">
        <f>IFERROR(VLOOKUP(E3340,Heritage!$E$3:$H$4601,4,FALSE),"")</f>
        <v>0.9</v>
      </c>
      <c r="G3340" s="41">
        <f>IFERROR(VLOOKUP(E3340,'PRS até 2014'!$E$4:$L$6307,8,FALSE),"")</f>
        <v>0.91666666666666663</v>
      </c>
      <c r="H3340" s="41" t="str">
        <f>IFERROR(VLOOKUP(E3340,'Global Insight'!$E$2:$F$4102,2,FALSE),"")</f>
        <v/>
      </c>
      <c r="I3340" t="str">
        <f>IFERROR(VLOOKUP(E3340,EIU!$E$2:$H$3662,4,FALSE),"")</f>
        <v/>
      </c>
    </row>
    <row r="3341" spans="1:9" x14ac:dyDescent="0.25">
      <c r="A3341" s="12" t="s">
        <v>314</v>
      </c>
      <c r="B3341" s="13" t="s">
        <v>315</v>
      </c>
      <c r="C3341" s="14">
        <v>188</v>
      </c>
      <c r="D3341" s="14">
        <v>1999</v>
      </c>
      <c r="E3341">
        <f t="shared" si="52"/>
        <v>1881999</v>
      </c>
      <c r="F3341" s="41">
        <f>IFERROR(VLOOKUP(E3341,Heritage!$E$3:$H$4601,4,FALSE),"")</f>
        <v>0.9</v>
      </c>
      <c r="G3341" s="41">
        <f>IFERROR(VLOOKUP(E3341,'PRS até 2014'!$E$4:$L$6307,8,FALSE),"")</f>
        <v>0.86111111111111105</v>
      </c>
      <c r="H3341" s="41" t="str">
        <f>IFERROR(VLOOKUP(E3341,'Global Insight'!$E$2:$F$4102,2,FALSE),"")</f>
        <v/>
      </c>
      <c r="I3341" t="str">
        <f>IFERROR(VLOOKUP(E3341,EIU!$E$2:$H$3662,4,FALSE),"")</f>
        <v/>
      </c>
    </row>
    <row r="3342" spans="1:9" x14ac:dyDescent="0.25">
      <c r="A3342" s="12" t="s">
        <v>312</v>
      </c>
      <c r="B3342" s="13" t="s">
        <v>313</v>
      </c>
      <c r="C3342" s="14">
        <v>189</v>
      </c>
      <c r="D3342" s="14">
        <v>1999</v>
      </c>
      <c r="E3342">
        <f t="shared" si="52"/>
        <v>1891999</v>
      </c>
      <c r="F3342" s="41">
        <f>IFERROR(VLOOKUP(E3342,Heritage!$E$3:$H$4601,4,FALSE),"")</f>
        <v>0.7</v>
      </c>
      <c r="G3342" s="41">
        <f>IFERROR(VLOOKUP(E3342,'PRS até 2014'!$E$4:$L$6307,8,FALSE),"")</f>
        <v>0.61111111111111105</v>
      </c>
      <c r="H3342" s="41" t="str">
        <f>IFERROR(VLOOKUP(E3342,'Global Insight'!$E$2:$F$4102,2,FALSE),"")</f>
        <v/>
      </c>
      <c r="I3342" t="str">
        <f>IFERROR(VLOOKUP(E3342,EIU!$E$2:$H$3662,4,FALSE),"")</f>
        <v/>
      </c>
    </row>
    <row r="3343" spans="1:9" x14ac:dyDescent="0.25">
      <c r="A3343" s="12" t="s">
        <v>316</v>
      </c>
      <c r="B3343" s="13" t="s">
        <v>317</v>
      </c>
      <c r="C3343" s="14">
        <v>190</v>
      </c>
      <c r="D3343" s="14">
        <v>1999</v>
      </c>
      <c r="E3343">
        <f t="shared" si="52"/>
        <v>1901999</v>
      </c>
      <c r="F3343" s="41">
        <f>IFERROR(VLOOKUP(E3343,Heritage!$E$3:$H$4601,4,FALSE),"")</f>
        <v>0.3</v>
      </c>
      <c r="G3343" s="41" t="str">
        <f>IFERROR(VLOOKUP(E3343,'PRS até 2014'!$E$4:$L$6307,8,FALSE),"")</f>
        <v xml:space="preserve"> </v>
      </c>
      <c r="H3343" s="41" t="str">
        <f>IFERROR(VLOOKUP(E3343,'Global Insight'!$E$2:$F$4102,2,FALSE),"")</f>
        <v/>
      </c>
      <c r="I3343" t="str">
        <f>IFERROR(VLOOKUP(E3343,EIU!$E$2:$H$3662,4,FALSE),"")</f>
        <v/>
      </c>
    </row>
    <row r="3344" spans="1:9" x14ac:dyDescent="0.25">
      <c r="A3344" s="12" t="s">
        <v>322</v>
      </c>
      <c r="B3344" s="13" t="s">
        <v>323</v>
      </c>
      <c r="C3344" s="14">
        <v>191</v>
      </c>
      <c r="D3344" s="14">
        <v>1999</v>
      </c>
      <c r="E3344">
        <f t="shared" si="52"/>
        <v>1911999</v>
      </c>
      <c r="F3344" s="41" t="str">
        <f>IFERROR(VLOOKUP(E3344,Heritage!$E$3:$H$4601,4,FALSE),"")</f>
        <v/>
      </c>
      <c r="G3344" s="41" t="str">
        <f>IFERROR(VLOOKUP(E3344,'PRS até 2014'!$E$4:$L$6307,8,FALSE),"")</f>
        <v xml:space="preserve"> </v>
      </c>
      <c r="H3344" s="41" t="str">
        <f>IFERROR(VLOOKUP(E3344,'Global Insight'!$E$2:$F$4102,2,FALSE),"")</f>
        <v/>
      </c>
      <c r="I3344" t="str">
        <f>IFERROR(VLOOKUP(E3344,EIU!$E$2:$H$3662,4,FALSE),"")</f>
        <v/>
      </c>
    </row>
    <row r="3345" spans="1:9" x14ac:dyDescent="0.25">
      <c r="A3345" s="12" t="s">
        <v>318</v>
      </c>
      <c r="B3345" s="13" t="s">
        <v>319</v>
      </c>
      <c r="C3345" s="14">
        <v>192</v>
      </c>
      <c r="D3345" s="14">
        <v>1999</v>
      </c>
      <c r="E3345">
        <f t="shared" si="52"/>
        <v>1921999</v>
      </c>
      <c r="F3345" s="41">
        <f>IFERROR(VLOOKUP(E3345,Heritage!$E$3:$H$4601,4,FALSE),"")</f>
        <v>0.5</v>
      </c>
      <c r="G3345" s="41">
        <f>IFERROR(VLOOKUP(E3345,'PRS até 2014'!$E$4:$L$6307,8,FALSE),"")</f>
        <v>0.5</v>
      </c>
      <c r="H3345" s="41" t="str">
        <f>IFERROR(VLOOKUP(E3345,'Global Insight'!$E$2:$F$4102,2,FALSE),"")</f>
        <v/>
      </c>
      <c r="I3345" t="str">
        <f>IFERROR(VLOOKUP(E3345,EIU!$E$2:$H$3662,4,FALSE),"")</f>
        <v/>
      </c>
    </row>
    <row r="3346" spans="1:9" x14ac:dyDescent="0.25">
      <c r="A3346" s="12" t="s">
        <v>320</v>
      </c>
      <c r="B3346" s="13" t="s">
        <v>321</v>
      </c>
      <c r="C3346" s="14">
        <v>193</v>
      </c>
      <c r="D3346" s="14">
        <v>1999</v>
      </c>
      <c r="E3346">
        <f t="shared" si="52"/>
        <v>1931999</v>
      </c>
      <c r="F3346" s="41">
        <f>IFERROR(VLOOKUP(E3346,Heritage!$E$3:$H$4601,4,FALSE),"")</f>
        <v>0.1</v>
      </c>
      <c r="G3346" s="41">
        <f>IFERROR(VLOOKUP(E3346,'PRS até 2014'!$E$4:$L$6307,8,FALSE),"")</f>
        <v>0.52777777777777779</v>
      </c>
      <c r="H3346" s="41" t="str">
        <f>IFERROR(VLOOKUP(E3346,'Global Insight'!$E$2:$F$4102,2,FALSE),"")</f>
        <v/>
      </c>
      <c r="I3346" t="str">
        <f>IFERROR(VLOOKUP(E3346,EIU!$E$2:$H$3662,4,FALSE),"")</f>
        <v/>
      </c>
    </row>
    <row r="3347" spans="1:9" x14ac:dyDescent="0.25">
      <c r="A3347" s="12" t="s">
        <v>325</v>
      </c>
      <c r="B3347" s="13" t="s">
        <v>326</v>
      </c>
      <c r="C3347" s="14">
        <v>194</v>
      </c>
      <c r="D3347" s="14">
        <v>1999</v>
      </c>
      <c r="E3347">
        <f t="shared" si="52"/>
        <v>1941999</v>
      </c>
      <c r="F3347" s="41">
        <f>IFERROR(VLOOKUP(E3347,Heritage!$E$3:$H$4601,4,FALSE),"")</f>
        <v>0.3</v>
      </c>
      <c r="G3347" s="41">
        <f>IFERROR(VLOOKUP(E3347,'PRS até 2014'!$E$4:$L$6307,8,FALSE),"")</f>
        <v>0.5</v>
      </c>
      <c r="H3347" s="41" t="str">
        <f>IFERROR(VLOOKUP(E3347,'Global Insight'!$E$2:$F$4102,2,FALSE),"")</f>
        <v/>
      </c>
      <c r="I3347" t="str">
        <f>IFERROR(VLOOKUP(E3347,EIU!$E$2:$H$3662,4,FALSE),"")</f>
        <v/>
      </c>
    </row>
    <row r="3348" spans="1:9" x14ac:dyDescent="0.25">
      <c r="A3348" s="12" t="s">
        <v>373</v>
      </c>
      <c r="B3348" s="13" t="s">
        <v>341</v>
      </c>
      <c r="C3348" s="14">
        <v>195</v>
      </c>
      <c r="D3348" s="14">
        <v>1999</v>
      </c>
      <c r="E3348">
        <f t="shared" si="52"/>
        <v>1951999</v>
      </c>
      <c r="F3348" s="41" t="str">
        <f>IFERROR(VLOOKUP(E3348,Heritage!$E$3:$H$4601,4,FALSE),"")</f>
        <v/>
      </c>
      <c r="G3348" s="41" t="str">
        <f>IFERROR(VLOOKUP(E3348,'PRS até 2014'!$E$4:$L$6307,8,FALSE),"")</f>
        <v xml:space="preserve"> </v>
      </c>
      <c r="H3348" s="41" t="str">
        <f>IFERROR(VLOOKUP(E3348,'Global Insight'!$E$2:$F$4102,2,FALSE),"")</f>
        <v/>
      </c>
      <c r="I3348" t="str">
        <f>IFERROR(VLOOKUP(E3348,EIU!$E$2:$H$3662,4,FALSE),"")</f>
        <v/>
      </c>
    </row>
    <row r="3349" spans="1:9" x14ac:dyDescent="0.25">
      <c r="A3349" s="12" t="s">
        <v>329</v>
      </c>
      <c r="B3349" s="13" t="s">
        <v>330</v>
      </c>
      <c r="C3349" s="14">
        <v>196</v>
      </c>
      <c r="D3349" s="14">
        <v>1999</v>
      </c>
      <c r="E3349">
        <f t="shared" si="52"/>
        <v>1961999</v>
      </c>
      <c r="F3349" s="41">
        <f>IFERROR(VLOOKUP(E3349,Heritage!$E$3:$H$4601,4,FALSE),"")</f>
        <v>0.5</v>
      </c>
      <c r="G3349" s="41">
        <f>IFERROR(VLOOKUP(E3349,'PRS até 2014'!$E$4:$L$6307,8,FALSE),"")</f>
        <v>0.66666666666666663</v>
      </c>
      <c r="H3349" s="41" t="str">
        <f>IFERROR(VLOOKUP(E3349,'Global Insight'!$E$2:$F$4102,2,FALSE),"")</f>
        <v/>
      </c>
      <c r="I3349" t="str">
        <f>IFERROR(VLOOKUP(E3349,EIU!$E$2:$H$3662,4,FALSE),"")</f>
        <v/>
      </c>
    </row>
    <row r="3350" spans="1:9" x14ac:dyDescent="0.25">
      <c r="A3350" s="16" t="s">
        <v>331</v>
      </c>
      <c r="B3350" s="17" t="s">
        <v>332</v>
      </c>
      <c r="C3350" s="18">
        <v>197</v>
      </c>
      <c r="D3350" s="18">
        <v>1999</v>
      </c>
      <c r="E3350">
        <f t="shared" si="52"/>
        <v>1971999</v>
      </c>
      <c r="F3350" s="41">
        <f>IFERROR(VLOOKUP(E3350,Heritage!$E$3:$H$4601,4,FALSE),"")</f>
        <v>0.3</v>
      </c>
      <c r="G3350" s="41">
        <f>IFERROR(VLOOKUP(E3350,'PRS até 2014'!$E$4:$L$6307,8,FALSE),"")</f>
        <v>0.49999999999999994</v>
      </c>
      <c r="H3350" s="41" t="str">
        <f>IFERROR(VLOOKUP(E3350,'Global Insight'!$E$2:$F$4102,2,FALSE),"")</f>
        <v/>
      </c>
      <c r="I3350" t="str">
        <f>IFERROR(VLOOKUP(E3350,EIU!$E$2:$H$3662,4,FALSE),"")</f>
        <v/>
      </c>
    </row>
    <row r="3351" spans="1:9" x14ac:dyDescent="0.25">
      <c r="A3351" s="12" t="s">
        <v>0</v>
      </c>
      <c r="B3351" s="13" t="s">
        <v>1</v>
      </c>
      <c r="C3351" s="14">
        <v>1</v>
      </c>
      <c r="D3351" s="14">
        <v>2000</v>
      </c>
      <c r="E3351">
        <f t="shared" si="52"/>
        <v>12000</v>
      </c>
      <c r="F3351" s="41" t="str">
        <f>IFERROR(VLOOKUP(E3351,Heritage!$E$3:$H$4601,4,FALSE),"")</f>
        <v/>
      </c>
      <c r="G3351" s="41" t="str">
        <f>IFERROR(VLOOKUP(E3351,'PRS até 2014'!$E$4:$L$6307,8,FALSE),"")</f>
        <v xml:space="preserve"> </v>
      </c>
      <c r="H3351" s="41">
        <f>IFERROR(VLOOKUP(E3351,'Global Insight'!$E$2:$F$4102,2,FALSE),"")</f>
        <v>0.1875</v>
      </c>
      <c r="I3351" t="str">
        <f>IFERROR(VLOOKUP(E3351,EIU!$E$2:$H$3662,4,FALSE),"")</f>
        <v/>
      </c>
    </row>
    <row r="3352" spans="1:9" x14ac:dyDescent="0.25">
      <c r="A3352" s="12" t="s">
        <v>4</v>
      </c>
      <c r="B3352" s="13" t="s">
        <v>5</v>
      </c>
      <c r="C3352" s="14">
        <v>2</v>
      </c>
      <c r="D3352" s="14">
        <v>2000</v>
      </c>
      <c r="E3352">
        <f t="shared" si="52"/>
        <v>22000</v>
      </c>
      <c r="F3352" s="41">
        <f>IFERROR(VLOOKUP(E3352,Heritage!$E$3:$H$4601,4,FALSE),"")</f>
        <v>0.3</v>
      </c>
      <c r="G3352" s="41">
        <f>IFERROR(VLOOKUP(E3352,'PRS até 2014'!$E$4:$L$6307,8,FALSE),"")</f>
        <v>0.3888888888888889</v>
      </c>
      <c r="H3352" s="41">
        <f>IFERROR(VLOOKUP(E3352,'Global Insight'!$E$2:$F$4102,2,FALSE),"")</f>
        <v>0.25</v>
      </c>
      <c r="I3352" t="str">
        <f>IFERROR(VLOOKUP(E3352,EIU!$E$2:$H$3662,4,FALSE),"")</f>
        <v/>
      </c>
    </row>
    <row r="3353" spans="1:9" x14ac:dyDescent="0.25">
      <c r="A3353" s="12" t="s">
        <v>81</v>
      </c>
      <c r="B3353" s="13" t="s">
        <v>82</v>
      </c>
      <c r="C3353" s="14">
        <v>3</v>
      </c>
      <c r="D3353" s="14">
        <v>2000</v>
      </c>
      <c r="E3353">
        <f t="shared" si="52"/>
        <v>32000</v>
      </c>
      <c r="F3353" s="41">
        <f>IFERROR(VLOOKUP(E3353,Heritage!$E$3:$H$4601,4,FALSE),"")</f>
        <v>0.3</v>
      </c>
      <c r="G3353" s="41">
        <f>IFERROR(VLOOKUP(E3353,'PRS até 2014'!$E$4:$L$6307,8,FALSE),"")</f>
        <v>0.41666666666666669</v>
      </c>
      <c r="H3353" s="41">
        <f>IFERROR(VLOOKUP(E3353,'Global Insight'!$E$2:$F$4102,2,FALSE),"")</f>
        <v>0.375</v>
      </c>
      <c r="I3353">
        <f>IFERROR(VLOOKUP(E3353,EIU!$E$2:$H$3662,4,FALSE),"")</f>
        <v>0.1</v>
      </c>
    </row>
    <row r="3354" spans="1:9" x14ac:dyDescent="0.25">
      <c r="A3354" s="12" t="s">
        <v>346</v>
      </c>
      <c r="B3354" s="13" t="s">
        <v>374</v>
      </c>
      <c r="C3354" s="14">
        <v>4</v>
      </c>
      <c r="D3354" s="14">
        <v>2000</v>
      </c>
      <c r="E3354">
        <f t="shared" si="52"/>
        <v>42000</v>
      </c>
      <c r="F3354" s="41" t="str">
        <f>IFERROR(VLOOKUP(E3354,Heritage!$E$3:$H$4601,4,FALSE),"")</f>
        <v/>
      </c>
      <c r="G3354" s="41" t="str">
        <f>IFERROR(VLOOKUP(E3354,'PRS até 2014'!$E$4:$L$6307,8,FALSE),"")</f>
        <v xml:space="preserve"> </v>
      </c>
      <c r="H3354" s="41">
        <f>IFERROR(VLOOKUP(E3354,'Global Insight'!$E$2:$F$4102,2,FALSE),"")</f>
        <v>0.9375</v>
      </c>
      <c r="I3354" t="str">
        <f>IFERROR(VLOOKUP(E3354,EIU!$E$2:$H$3662,4,FALSE),"")</f>
        <v/>
      </c>
    </row>
    <row r="3355" spans="1:9" x14ac:dyDescent="0.25">
      <c r="A3355" s="12" t="s">
        <v>2</v>
      </c>
      <c r="B3355" s="13" t="s">
        <v>3</v>
      </c>
      <c r="C3355" s="14">
        <v>5</v>
      </c>
      <c r="D3355" s="14">
        <v>2000</v>
      </c>
      <c r="E3355">
        <f t="shared" si="52"/>
        <v>52000</v>
      </c>
      <c r="F3355" s="41" t="str">
        <f>IFERROR(VLOOKUP(E3355,Heritage!$E$3:$H$4601,4,FALSE),"")</f>
        <v/>
      </c>
      <c r="G3355" s="41">
        <f>IFERROR(VLOOKUP(E3355,'PRS até 2014'!$E$4:$L$6307,8,FALSE),"")</f>
        <v>0.33333333333333331</v>
      </c>
      <c r="H3355" s="41">
        <f>IFERROR(VLOOKUP(E3355,'Global Insight'!$E$2:$F$4102,2,FALSE),"")</f>
        <v>0.25</v>
      </c>
      <c r="I3355">
        <f>IFERROR(VLOOKUP(E3355,EIU!$E$2:$H$3662,4,FALSE),"")</f>
        <v>0.05</v>
      </c>
    </row>
    <row r="3356" spans="1:9" x14ac:dyDescent="0.25">
      <c r="A3356" s="12" t="s">
        <v>347</v>
      </c>
      <c r="B3356" s="13" t="s">
        <v>375</v>
      </c>
      <c r="C3356" s="14">
        <v>6</v>
      </c>
      <c r="D3356" s="14">
        <v>2000</v>
      </c>
      <c r="E3356">
        <f t="shared" si="52"/>
        <v>62000</v>
      </c>
      <c r="F3356" s="41" t="str">
        <f>IFERROR(VLOOKUP(E3356,Heritage!$E$3:$H$4601,4,FALSE),"")</f>
        <v/>
      </c>
      <c r="G3356" s="41" t="str">
        <f>IFERROR(VLOOKUP(E3356,'PRS até 2014'!$E$4:$L$6307,8,FALSE),"")</f>
        <v xml:space="preserve"> </v>
      </c>
      <c r="H3356" s="41">
        <f>IFERROR(VLOOKUP(E3356,'Global Insight'!$E$2:$F$4102,2,FALSE),"")</f>
        <v>0.8125</v>
      </c>
      <c r="I3356" t="str">
        <f>IFERROR(VLOOKUP(E3356,EIU!$E$2:$H$3662,4,FALSE),"")</f>
        <v/>
      </c>
    </row>
    <row r="3357" spans="1:9" x14ac:dyDescent="0.25">
      <c r="A3357" s="12" t="s">
        <v>8</v>
      </c>
      <c r="B3357" s="13" t="s">
        <v>9</v>
      </c>
      <c r="C3357" s="14">
        <v>7</v>
      </c>
      <c r="D3357" s="14">
        <v>2000</v>
      </c>
      <c r="E3357">
        <f t="shared" si="52"/>
        <v>72000</v>
      </c>
      <c r="F3357" s="41">
        <f>IFERROR(VLOOKUP(E3357,Heritage!$E$3:$H$4601,4,FALSE),"")</f>
        <v>0.5</v>
      </c>
      <c r="G3357" s="41">
        <f>IFERROR(VLOOKUP(E3357,'PRS até 2014'!$E$4:$L$6307,8,FALSE),"")</f>
        <v>0.58333333333333337</v>
      </c>
      <c r="H3357" s="41">
        <f>IFERROR(VLOOKUP(E3357,'Global Insight'!$E$2:$F$4102,2,FALSE),"")</f>
        <v>0.5625</v>
      </c>
      <c r="I3357">
        <f>IFERROR(VLOOKUP(E3357,EIU!$E$2:$H$3662,4,FALSE),"")</f>
        <v>0.4</v>
      </c>
    </row>
    <row r="3358" spans="1:9" x14ac:dyDescent="0.25">
      <c r="A3358" s="12" t="s">
        <v>10</v>
      </c>
      <c r="B3358" s="13" t="s">
        <v>11</v>
      </c>
      <c r="C3358" s="14">
        <v>8</v>
      </c>
      <c r="D3358" s="14">
        <v>2000</v>
      </c>
      <c r="E3358">
        <f t="shared" si="52"/>
        <v>82000</v>
      </c>
      <c r="F3358" s="41">
        <f>IFERROR(VLOOKUP(E3358,Heritage!$E$3:$H$4601,4,FALSE),"")</f>
        <v>0.5</v>
      </c>
      <c r="G3358" s="41">
        <f>IFERROR(VLOOKUP(E3358,'PRS até 2014'!$E$4:$L$6307,8,FALSE),"")</f>
        <v>0.3888888888888889</v>
      </c>
      <c r="H3358" s="41">
        <f>IFERROR(VLOOKUP(E3358,'Global Insight'!$E$2:$F$4102,2,FALSE),"")</f>
        <v>0.5</v>
      </c>
      <c r="I3358" t="str">
        <f>IFERROR(VLOOKUP(E3358,EIU!$E$2:$H$3662,4,FALSE),"")</f>
        <v/>
      </c>
    </row>
    <row r="3359" spans="1:9" x14ac:dyDescent="0.25">
      <c r="A3359" s="12" t="s">
        <v>12</v>
      </c>
      <c r="B3359" s="13" t="s">
        <v>13</v>
      </c>
      <c r="C3359" s="14">
        <v>9</v>
      </c>
      <c r="D3359" s="14">
        <v>2000</v>
      </c>
      <c r="E3359">
        <f t="shared" si="52"/>
        <v>92000</v>
      </c>
      <c r="F3359" s="41">
        <f>IFERROR(VLOOKUP(E3359,Heritage!$E$3:$H$4601,4,FALSE),"")</f>
        <v>0.9</v>
      </c>
      <c r="G3359" s="41">
        <f>IFERROR(VLOOKUP(E3359,'PRS até 2014'!$E$4:$L$6307,8,FALSE),"")</f>
        <v>0.88888888888888895</v>
      </c>
      <c r="H3359" s="41">
        <f>IFERROR(VLOOKUP(E3359,'Global Insight'!$E$2:$F$4102,2,FALSE),"")</f>
        <v>0.9375</v>
      </c>
      <c r="I3359">
        <f>IFERROR(VLOOKUP(E3359,EIU!$E$2:$H$3662,4,FALSE),"")</f>
        <v>0.9</v>
      </c>
    </row>
    <row r="3360" spans="1:9" x14ac:dyDescent="0.25">
      <c r="A3360" s="12" t="s">
        <v>14</v>
      </c>
      <c r="B3360" s="13" t="s">
        <v>15</v>
      </c>
      <c r="C3360" s="14">
        <v>10</v>
      </c>
      <c r="D3360" s="14">
        <v>2000</v>
      </c>
      <c r="E3360">
        <f t="shared" si="52"/>
        <v>102000</v>
      </c>
      <c r="F3360" s="41">
        <f>IFERROR(VLOOKUP(E3360,Heritage!$E$3:$H$4601,4,FALSE),"")</f>
        <v>0.9</v>
      </c>
      <c r="G3360" s="41">
        <f>IFERROR(VLOOKUP(E3360,'PRS até 2014'!$E$4:$L$6307,8,FALSE),"")</f>
        <v>0.83333333333333337</v>
      </c>
      <c r="H3360" s="41">
        <f>IFERROR(VLOOKUP(E3360,'Global Insight'!$E$2:$F$4102,2,FALSE),"")</f>
        <v>1</v>
      </c>
      <c r="I3360">
        <f>IFERROR(VLOOKUP(E3360,EIU!$E$2:$H$3662,4,FALSE),"")</f>
        <v>0.95</v>
      </c>
    </row>
    <row r="3361" spans="1:9" x14ac:dyDescent="0.25">
      <c r="A3361" s="12" t="s">
        <v>16</v>
      </c>
      <c r="B3361" s="13" t="s">
        <v>17</v>
      </c>
      <c r="C3361" s="14">
        <v>11</v>
      </c>
      <c r="D3361" s="14">
        <v>2000</v>
      </c>
      <c r="E3361">
        <f t="shared" si="52"/>
        <v>112000</v>
      </c>
      <c r="F3361" s="41">
        <f>IFERROR(VLOOKUP(E3361,Heritage!$E$3:$H$4601,4,FALSE),"")</f>
        <v>0.3</v>
      </c>
      <c r="G3361" s="41">
        <f>IFERROR(VLOOKUP(E3361,'PRS até 2014'!$E$4:$L$6307,8,FALSE),"")</f>
        <v>0.58333333333333326</v>
      </c>
      <c r="H3361" s="41">
        <f>IFERROR(VLOOKUP(E3361,'Global Insight'!$E$2:$F$4102,2,FALSE),"")</f>
        <v>0.3125</v>
      </c>
      <c r="I3361">
        <f>IFERROR(VLOOKUP(E3361,EIU!$E$2:$H$3662,4,FALSE),"")</f>
        <v>0.17499999999999999</v>
      </c>
    </row>
    <row r="3362" spans="1:9" x14ac:dyDescent="0.25">
      <c r="A3362" s="12" t="s">
        <v>348</v>
      </c>
      <c r="B3362" s="13" t="s">
        <v>376</v>
      </c>
      <c r="C3362" s="14">
        <v>12</v>
      </c>
      <c r="D3362" s="14">
        <v>2000</v>
      </c>
      <c r="E3362">
        <f t="shared" si="52"/>
        <v>122000</v>
      </c>
      <c r="F3362" s="41">
        <f>IFERROR(VLOOKUP(E3362,Heritage!$E$3:$H$4601,4,FALSE),"")</f>
        <v>0.9</v>
      </c>
      <c r="G3362" s="41">
        <f>IFERROR(VLOOKUP(E3362,'PRS até 2014'!$E$4:$L$6307,8,FALSE),"")</f>
        <v>0.72222222222222221</v>
      </c>
      <c r="H3362" s="41">
        <f>IFERROR(VLOOKUP(E3362,'Global Insight'!$E$2:$F$4102,2,FALSE),"")</f>
        <v>0.875</v>
      </c>
      <c r="I3362" t="str">
        <f>IFERROR(VLOOKUP(E3362,EIU!$E$2:$H$3662,4,FALSE),"")</f>
        <v/>
      </c>
    </row>
    <row r="3363" spans="1:9" x14ac:dyDescent="0.25">
      <c r="A3363" s="12" t="s">
        <v>30</v>
      </c>
      <c r="B3363" s="13" t="s">
        <v>31</v>
      </c>
      <c r="C3363" s="14">
        <v>13</v>
      </c>
      <c r="D3363" s="14">
        <v>2000</v>
      </c>
      <c r="E3363">
        <f t="shared" si="52"/>
        <v>132000</v>
      </c>
      <c r="F3363" s="41">
        <f>IFERROR(VLOOKUP(E3363,Heritage!$E$3:$H$4601,4,FALSE),"")</f>
        <v>0.6</v>
      </c>
      <c r="G3363" s="41">
        <f>IFERROR(VLOOKUP(E3363,'PRS até 2014'!$E$4:$L$6307,8,FALSE),"")</f>
        <v>0.69444444444444442</v>
      </c>
      <c r="H3363" s="41">
        <f>IFERROR(VLOOKUP(E3363,'Global Insight'!$E$2:$F$4102,2,FALSE),"")</f>
        <v>0.8125</v>
      </c>
      <c r="I3363">
        <f>IFERROR(VLOOKUP(E3363,EIU!$E$2:$H$3662,4,FALSE),"")</f>
        <v>0.42499999999999999</v>
      </c>
    </row>
    <row r="3364" spans="1:9" x14ac:dyDescent="0.25">
      <c r="A3364" s="12" t="s">
        <v>26</v>
      </c>
      <c r="B3364" s="13" t="s">
        <v>27</v>
      </c>
      <c r="C3364" s="14">
        <v>14</v>
      </c>
      <c r="D3364" s="14">
        <v>2000</v>
      </c>
      <c r="E3364">
        <f t="shared" si="52"/>
        <v>142000</v>
      </c>
      <c r="F3364" s="41">
        <f>IFERROR(VLOOKUP(E3364,Heritage!$E$3:$H$4601,4,FALSE),"")</f>
        <v>0.3</v>
      </c>
      <c r="G3364" s="41">
        <f>IFERROR(VLOOKUP(E3364,'PRS até 2014'!$E$4:$L$6307,8,FALSE),"")</f>
        <v>0.3888888888888889</v>
      </c>
      <c r="H3364" s="41">
        <f>IFERROR(VLOOKUP(E3364,'Global Insight'!$E$2:$F$4102,2,FALSE),"")</f>
        <v>0.3125</v>
      </c>
      <c r="I3364">
        <f>IFERROR(VLOOKUP(E3364,EIU!$E$2:$H$3662,4,FALSE),"")</f>
        <v>0.27500000000000002</v>
      </c>
    </row>
    <row r="3365" spans="1:9" x14ac:dyDescent="0.25">
      <c r="A3365" s="12" t="s">
        <v>39</v>
      </c>
      <c r="B3365" s="13" t="s">
        <v>40</v>
      </c>
      <c r="C3365" s="14">
        <v>15</v>
      </c>
      <c r="D3365" s="14">
        <v>2000</v>
      </c>
      <c r="E3365">
        <f t="shared" si="52"/>
        <v>152000</v>
      </c>
      <c r="F3365" s="41">
        <f>IFERROR(VLOOKUP(E3365,Heritage!$E$3:$H$4601,4,FALSE),"")</f>
        <v>0.9</v>
      </c>
      <c r="G3365" s="41" t="str">
        <f>IFERROR(VLOOKUP(E3365,'PRS até 2014'!$E$4:$L$6307,8,FALSE),"")</f>
        <v xml:space="preserve"> </v>
      </c>
      <c r="H3365" s="41">
        <f>IFERROR(VLOOKUP(E3365,'Global Insight'!$E$2:$F$4102,2,FALSE),"")</f>
        <v>0.875</v>
      </c>
      <c r="I3365" t="str">
        <f>IFERROR(VLOOKUP(E3365,EIU!$E$2:$H$3662,4,FALSE),"")</f>
        <v/>
      </c>
    </row>
    <row r="3366" spans="1:9" x14ac:dyDescent="0.25">
      <c r="A3366" s="12" t="s">
        <v>33</v>
      </c>
      <c r="B3366" s="13" t="s">
        <v>34</v>
      </c>
      <c r="C3366" s="14">
        <v>16</v>
      </c>
      <c r="D3366" s="14">
        <v>2000</v>
      </c>
      <c r="E3366">
        <f t="shared" si="52"/>
        <v>162000</v>
      </c>
      <c r="F3366" s="41">
        <f>IFERROR(VLOOKUP(E3366,Heritage!$E$3:$H$4601,4,FALSE),"")</f>
        <v>0.3</v>
      </c>
      <c r="G3366" s="41">
        <f>IFERROR(VLOOKUP(E3366,'PRS até 2014'!$E$4:$L$6307,8,FALSE),"")</f>
        <v>0.5</v>
      </c>
      <c r="H3366" s="41">
        <f>IFERROR(VLOOKUP(E3366,'Global Insight'!$E$2:$F$4102,2,FALSE),"")</f>
        <v>0.4375</v>
      </c>
      <c r="I3366" t="str">
        <f>IFERROR(VLOOKUP(E3366,EIU!$E$2:$H$3662,4,FALSE),"")</f>
        <v/>
      </c>
    </row>
    <row r="3367" spans="1:9" x14ac:dyDescent="0.25">
      <c r="A3367" s="12" t="s">
        <v>20</v>
      </c>
      <c r="B3367" s="13" t="s">
        <v>21</v>
      </c>
      <c r="C3367" s="14">
        <v>17</v>
      </c>
      <c r="D3367" s="14">
        <v>2000</v>
      </c>
      <c r="E3367">
        <f t="shared" si="52"/>
        <v>172000</v>
      </c>
      <c r="F3367" s="41">
        <f>IFERROR(VLOOKUP(E3367,Heritage!$E$3:$H$4601,4,FALSE),"")</f>
        <v>0.9</v>
      </c>
      <c r="G3367" s="41">
        <f>IFERROR(VLOOKUP(E3367,'PRS até 2014'!$E$4:$L$6307,8,FALSE),"")</f>
        <v>0.75</v>
      </c>
      <c r="H3367" s="41">
        <f>IFERROR(VLOOKUP(E3367,'Global Insight'!$E$2:$F$4102,2,FALSE),"")</f>
        <v>0.875</v>
      </c>
      <c r="I3367">
        <f>IFERROR(VLOOKUP(E3367,EIU!$E$2:$H$3662,4,FALSE),"")</f>
        <v>0.82499999999999996</v>
      </c>
    </row>
    <row r="3368" spans="1:9" x14ac:dyDescent="0.25">
      <c r="A3368" s="12" t="s">
        <v>349</v>
      </c>
      <c r="B3368" s="13" t="s">
        <v>377</v>
      </c>
      <c r="C3368" s="14">
        <v>18</v>
      </c>
      <c r="D3368" s="14">
        <v>2000</v>
      </c>
      <c r="E3368">
        <f t="shared" si="52"/>
        <v>182000</v>
      </c>
      <c r="F3368" s="41">
        <f>IFERROR(VLOOKUP(E3368,Heritage!$E$3:$H$4601,4,FALSE),"")</f>
        <v>0.7</v>
      </c>
      <c r="G3368" s="41" t="str">
        <f>IFERROR(VLOOKUP(E3368,'PRS até 2014'!$E$4:$L$6307,8,FALSE),"")</f>
        <v xml:space="preserve"> </v>
      </c>
      <c r="H3368" s="41">
        <f>IFERROR(VLOOKUP(E3368,'Global Insight'!$E$2:$F$4102,2,FALSE),"")</f>
        <v>0.5625</v>
      </c>
      <c r="I3368" t="str">
        <f>IFERROR(VLOOKUP(E3368,EIU!$E$2:$H$3662,4,FALSE),"")</f>
        <v/>
      </c>
    </row>
    <row r="3369" spans="1:9" x14ac:dyDescent="0.25">
      <c r="A3369" s="12" t="s">
        <v>22</v>
      </c>
      <c r="B3369" s="13" t="s">
        <v>23</v>
      </c>
      <c r="C3369" s="14">
        <v>19</v>
      </c>
      <c r="D3369" s="14">
        <v>2000</v>
      </c>
      <c r="E3369">
        <f t="shared" si="52"/>
        <v>192000</v>
      </c>
      <c r="F3369" s="41">
        <f>IFERROR(VLOOKUP(E3369,Heritage!$E$3:$H$4601,4,FALSE),"")</f>
        <v>0.3</v>
      </c>
      <c r="G3369" s="41" t="str">
        <f>IFERROR(VLOOKUP(E3369,'PRS até 2014'!$E$4:$L$6307,8,FALSE),"")</f>
        <v xml:space="preserve"> </v>
      </c>
      <c r="H3369" s="41">
        <f>IFERROR(VLOOKUP(E3369,'Global Insight'!$E$2:$F$4102,2,FALSE),"")</f>
        <v>0.5625</v>
      </c>
      <c r="I3369" t="str">
        <f>IFERROR(VLOOKUP(E3369,EIU!$E$2:$H$3662,4,FALSE),"")</f>
        <v/>
      </c>
    </row>
    <row r="3370" spans="1:9" x14ac:dyDescent="0.25">
      <c r="A3370" s="12" t="s">
        <v>41</v>
      </c>
      <c r="B3370" s="13" t="s">
        <v>42</v>
      </c>
      <c r="C3370" s="14">
        <v>20</v>
      </c>
      <c r="D3370" s="14">
        <v>2000</v>
      </c>
      <c r="E3370">
        <f t="shared" si="52"/>
        <v>202000</v>
      </c>
      <c r="F3370" s="41" t="str">
        <f>IFERROR(VLOOKUP(E3370,Heritage!$E$3:$H$4601,4,FALSE),"")</f>
        <v/>
      </c>
      <c r="G3370" s="41" t="str">
        <f>IFERROR(VLOOKUP(E3370,'PRS até 2014'!$E$4:$L$6307,8,FALSE),"")</f>
        <v xml:space="preserve"> </v>
      </c>
      <c r="H3370" s="41">
        <f>IFERROR(VLOOKUP(E3370,'Global Insight'!$E$2:$F$4102,2,FALSE),"")</f>
        <v>0.6875</v>
      </c>
      <c r="I3370" t="str">
        <f>IFERROR(VLOOKUP(E3370,EIU!$E$2:$H$3662,4,FALSE),"")</f>
        <v/>
      </c>
    </row>
    <row r="3371" spans="1:9" x14ac:dyDescent="0.25">
      <c r="A3371" s="12" t="s">
        <v>35</v>
      </c>
      <c r="B3371" s="13" t="s">
        <v>36</v>
      </c>
      <c r="C3371" s="14">
        <v>21</v>
      </c>
      <c r="D3371" s="14">
        <v>2000</v>
      </c>
      <c r="E3371">
        <f t="shared" si="52"/>
        <v>212000</v>
      </c>
      <c r="F3371" s="41">
        <f>IFERROR(VLOOKUP(E3371,Heritage!$E$3:$H$4601,4,FALSE),"")</f>
        <v>0.5</v>
      </c>
      <c r="G3371" s="41">
        <f>IFERROR(VLOOKUP(E3371,'PRS até 2014'!$E$4:$L$6307,8,FALSE),"")</f>
        <v>0.61111111111111105</v>
      </c>
      <c r="H3371" s="41">
        <f>IFERROR(VLOOKUP(E3371,'Global Insight'!$E$2:$F$4102,2,FALSE),"")</f>
        <v>0.5</v>
      </c>
      <c r="I3371">
        <f>IFERROR(VLOOKUP(E3371,EIU!$E$2:$H$3662,4,FALSE),"")</f>
        <v>0.42499999999999999</v>
      </c>
    </row>
    <row r="3372" spans="1:9" x14ac:dyDescent="0.25">
      <c r="A3372" s="12" t="s">
        <v>333</v>
      </c>
      <c r="B3372" s="13" t="s">
        <v>32</v>
      </c>
      <c r="C3372" s="14">
        <v>22</v>
      </c>
      <c r="D3372" s="14">
        <v>2000</v>
      </c>
      <c r="E3372">
        <f t="shared" si="52"/>
        <v>222000</v>
      </c>
      <c r="F3372" s="41">
        <f>IFERROR(VLOOKUP(E3372,Heritage!$E$3:$H$4601,4,FALSE),"")</f>
        <v>0.1</v>
      </c>
      <c r="G3372" s="41" t="str">
        <f>IFERROR(VLOOKUP(E3372,'PRS até 2014'!$E$4:$L$6307,8,FALSE),"")</f>
        <v xml:space="preserve"> </v>
      </c>
      <c r="H3372" s="41">
        <f>IFERROR(VLOOKUP(E3372,'Global Insight'!$E$2:$F$4102,2,FALSE),"")</f>
        <v>0.4375</v>
      </c>
      <c r="I3372">
        <f>IFERROR(VLOOKUP(E3372,EIU!$E$2:$H$3662,4,FALSE),"")</f>
        <v>0.42499999999999999</v>
      </c>
    </row>
    <row r="3373" spans="1:9" x14ac:dyDescent="0.25">
      <c r="A3373" s="12" t="s">
        <v>43</v>
      </c>
      <c r="B3373" s="13" t="s">
        <v>44</v>
      </c>
      <c r="C3373" s="14">
        <v>23</v>
      </c>
      <c r="D3373" s="14">
        <v>2000</v>
      </c>
      <c r="E3373">
        <f t="shared" si="52"/>
        <v>232000</v>
      </c>
      <c r="F3373" s="41">
        <f>IFERROR(VLOOKUP(E3373,Heritage!$E$3:$H$4601,4,FALSE),"")</f>
        <v>0.7</v>
      </c>
      <c r="G3373" s="41">
        <f>IFERROR(VLOOKUP(E3373,'PRS até 2014'!$E$4:$L$6307,8,FALSE),"")</f>
        <v>0.69444444444444431</v>
      </c>
      <c r="H3373" s="41">
        <f>IFERROR(VLOOKUP(E3373,'Global Insight'!$E$2:$F$4102,2,FALSE),"")</f>
        <v>0.6875</v>
      </c>
      <c r="I3373">
        <f>IFERROR(VLOOKUP(E3373,EIU!$E$2:$H$3662,4,FALSE),"")</f>
        <v>0.6</v>
      </c>
    </row>
    <row r="3374" spans="1:9" x14ac:dyDescent="0.25">
      <c r="A3374" s="12" t="s">
        <v>37</v>
      </c>
      <c r="B3374" s="13" t="s">
        <v>38</v>
      </c>
      <c r="C3374" s="14">
        <v>24</v>
      </c>
      <c r="D3374" s="14">
        <v>2000</v>
      </c>
      <c r="E3374">
        <f t="shared" si="52"/>
        <v>242000</v>
      </c>
      <c r="F3374" s="41">
        <f>IFERROR(VLOOKUP(E3374,Heritage!$E$3:$H$4601,4,FALSE),"")</f>
        <v>0.5</v>
      </c>
      <c r="G3374" s="41">
        <f>IFERROR(VLOOKUP(E3374,'PRS até 2014'!$E$4:$L$6307,8,FALSE),"")</f>
        <v>0.44444444444444442</v>
      </c>
      <c r="H3374" s="41">
        <f>IFERROR(VLOOKUP(E3374,'Global Insight'!$E$2:$F$4102,2,FALSE),"")</f>
        <v>0.4375</v>
      </c>
      <c r="I3374">
        <f>IFERROR(VLOOKUP(E3374,EIU!$E$2:$H$3662,4,FALSE),"")</f>
        <v>0.42499999999999999</v>
      </c>
    </row>
    <row r="3375" spans="1:9" x14ac:dyDescent="0.25">
      <c r="A3375" s="12" t="s">
        <v>350</v>
      </c>
      <c r="B3375" s="13" t="s">
        <v>378</v>
      </c>
      <c r="C3375" s="14">
        <v>25</v>
      </c>
      <c r="D3375" s="14">
        <v>2000</v>
      </c>
      <c r="E3375">
        <f t="shared" si="52"/>
        <v>252000</v>
      </c>
      <c r="F3375" s="41" t="str">
        <f>IFERROR(VLOOKUP(E3375,Heritage!$E$3:$H$4601,4,FALSE),"")</f>
        <v/>
      </c>
      <c r="G3375" s="41">
        <f>IFERROR(VLOOKUP(E3375,'PRS até 2014'!$E$4:$L$6307,8,FALSE),"")</f>
        <v>0.72222222222222221</v>
      </c>
      <c r="H3375" s="41">
        <f>IFERROR(VLOOKUP(E3375,'Global Insight'!$E$2:$F$4102,2,FALSE),"")</f>
        <v>0.6875</v>
      </c>
      <c r="I3375" t="str">
        <f>IFERROR(VLOOKUP(E3375,EIU!$E$2:$H$3662,4,FALSE),"")</f>
        <v/>
      </c>
    </row>
    <row r="3376" spans="1:9" x14ac:dyDescent="0.25">
      <c r="A3376" s="12" t="s">
        <v>28</v>
      </c>
      <c r="B3376" s="13" t="s">
        <v>29</v>
      </c>
      <c r="C3376" s="14">
        <v>26</v>
      </c>
      <c r="D3376" s="14">
        <v>2000</v>
      </c>
      <c r="E3376">
        <f t="shared" si="52"/>
        <v>262000</v>
      </c>
      <c r="F3376" s="41">
        <f>IFERROR(VLOOKUP(E3376,Heritage!$E$3:$H$4601,4,FALSE),"")</f>
        <v>0.5</v>
      </c>
      <c r="G3376" s="41">
        <f>IFERROR(VLOOKUP(E3376,'PRS até 2014'!$E$4:$L$6307,8,FALSE),"")</f>
        <v>0.61111111111111116</v>
      </c>
      <c r="H3376" s="41">
        <f>IFERROR(VLOOKUP(E3376,'Global Insight'!$E$2:$F$4102,2,FALSE),"")</f>
        <v>0.4375</v>
      </c>
      <c r="I3376">
        <f>IFERROR(VLOOKUP(E3376,EIU!$E$2:$H$3662,4,FALSE),"")</f>
        <v>0.5</v>
      </c>
    </row>
    <row r="3377" spans="1:9" x14ac:dyDescent="0.25">
      <c r="A3377" s="12" t="s">
        <v>24</v>
      </c>
      <c r="B3377" s="13" t="s">
        <v>25</v>
      </c>
      <c r="C3377" s="14">
        <v>27</v>
      </c>
      <c r="D3377" s="14">
        <v>2000</v>
      </c>
      <c r="E3377">
        <f t="shared" si="52"/>
        <v>272000</v>
      </c>
      <c r="F3377" s="41">
        <f>IFERROR(VLOOKUP(E3377,Heritage!$E$3:$H$4601,4,FALSE),"")</f>
        <v>0.3</v>
      </c>
      <c r="G3377" s="41">
        <f>IFERROR(VLOOKUP(E3377,'PRS até 2014'!$E$4:$L$6307,8,FALSE),"")</f>
        <v>0.55555555555555558</v>
      </c>
      <c r="H3377" s="41">
        <f>IFERROR(VLOOKUP(E3377,'Global Insight'!$E$2:$F$4102,2,FALSE),"")</f>
        <v>0.4375</v>
      </c>
      <c r="I3377" t="str">
        <f>IFERROR(VLOOKUP(E3377,EIU!$E$2:$H$3662,4,FALSE),"")</f>
        <v/>
      </c>
    </row>
    <row r="3378" spans="1:9" x14ac:dyDescent="0.25">
      <c r="A3378" s="12" t="s">
        <v>18</v>
      </c>
      <c r="B3378" s="13" t="s">
        <v>19</v>
      </c>
      <c r="C3378" s="14">
        <v>28</v>
      </c>
      <c r="D3378" s="14">
        <v>2000</v>
      </c>
      <c r="E3378">
        <f t="shared" si="52"/>
        <v>282000</v>
      </c>
      <c r="F3378" s="41" t="str">
        <f>IFERROR(VLOOKUP(E3378,Heritage!$E$3:$H$4601,4,FALSE),"")</f>
        <v/>
      </c>
      <c r="G3378" s="41" t="str">
        <f>IFERROR(VLOOKUP(E3378,'PRS até 2014'!$E$4:$L$6307,8,FALSE),"")</f>
        <v xml:space="preserve"> </v>
      </c>
      <c r="H3378" s="41">
        <f>IFERROR(VLOOKUP(E3378,'Global Insight'!$E$2:$F$4102,2,FALSE),"")</f>
        <v>0.1875</v>
      </c>
      <c r="I3378" t="str">
        <f>IFERROR(VLOOKUP(E3378,EIU!$E$2:$H$3662,4,FALSE),"")</f>
        <v/>
      </c>
    </row>
    <row r="3379" spans="1:9" x14ac:dyDescent="0.25">
      <c r="A3379" s="12" t="s">
        <v>160</v>
      </c>
      <c r="B3379" s="13" t="s">
        <v>161</v>
      </c>
      <c r="C3379" s="14">
        <v>29</v>
      </c>
      <c r="D3379" s="14">
        <v>2000</v>
      </c>
      <c r="E3379">
        <f t="shared" si="52"/>
        <v>292000</v>
      </c>
      <c r="F3379" s="41">
        <f>IFERROR(VLOOKUP(E3379,Heritage!$E$3:$H$4601,4,FALSE),"")</f>
        <v>0.3</v>
      </c>
      <c r="G3379" s="41" t="str">
        <f>IFERROR(VLOOKUP(E3379,'PRS até 2014'!$E$4:$L$6307,8,FALSE),"")</f>
        <v xml:space="preserve"> </v>
      </c>
      <c r="H3379" s="41">
        <f>IFERROR(VLOOKUP(E3379,'Global Insight'!$E$2:$F$4102,2,FALSE),"")</f>
        <v>0.4375</v>
      </c>
      <c r="I3379">
        <f>IFERROR(VLOOKUP(E3379,EIU!$E$2:$H$3662,4,FALSE),"")</f>
        <v>0.15</v>
      </c>
    </row>
    <row r="3380" spans="1:9" x14ac:dyDescent="0.25">
      <c r="A3380" s="12" t="s">
        <v>56</v>
      </c>
      <c r="B3380" s="13" t="s">
        <v>57</v>
      </c>
      <c r="C3380" s="14">
        <v>30</v>
      </c>
      <c r="D3380" s="14">
        <v>2000</v>
      </c>
      <c r="E3380">
        <f t="shared" si="52"/>
        <v>302000</v>
      </c>
      <c r="F3380" s="41">
        <f>IFERROR(VLOOKUP(E3380,Heritage!$E$3:$H$4601,4,FALSE),"")</f>
        <v>0.3</v>
      </c>
      <c r="G3380" s="41">
        <f>IFERROR(VLOOKUP(E3380,'PRS até 2014'!$E$4:$L$6307,8,FALSE),"")</f>
        <v>0.44444444444444442</v>
      </c>
      <c r="H3380" s="41">
        <f>IFERROR(VLOOKUP(E3380,'Global Insight'!$E$2:$F$4102,2,FALSE),"")</f>
        <v>0.25</v>
      </c>
      <c r="I3380">
        <f>IFERROR(VLOOKUP(E3380,EIU!$E$2:$H$3662,4,FALSE),"")</f>
        <v>0.17499999999999999</v>
      </c>
    </row>
    <row r="3381" spans="1:9" x14ac:dyDescent="0.25">
      <c r="A3381" s="12" t="s">
        <v>47</v>
      </c>
      <c r="B3381" s="13" t="s">
        <v>48</v>
      </c>
      <c r="C3381" s="14">
        <v>31</v>
      </c>
      <c r="D3381" s="14">
        <v>2000</v>
      </c>
      <c r="E3381">
        <f t="shared" si="52"/>
        <v>312000</v>
      </c>
      <c r="F3381" s="41">
        <f>IFERROR(VLOOKUP(E3381,Heritage!$E$3:$H$4601,4,FALSE),"")</f>
        <v>0.9</v>
      </c>
      <c r="G3381" s="41">
        <f>IFERROR(VLOOKUP(E3381,'PRS até 2014'!$E$4:$L$6307,8,FALSE),"")</f>
        <v>0.94444444444444442</v>
      </c>
      <c r="H3381" s="41">
        <f>IFERROR(VLOOKUP(E3381,'Global Insight'!$E$2:$F$4102,2,FALSE),"")</f>
        <v>1</v>
      </c>
      <c r="I3381">
        <f>IFERROR(VLOOKUP(E3381,EIU!$E$2:$H$3662,4,FALSE),"")</f>
        <v>0.875</v>
      </c>
    </row>
    <row r="3382" spans="1:9" x14ac:dyDescent="0.25">
      <c r="A3382" s="12" t="s">
        <v>63</v>
      </c>
      <c r="B3382" s="13" t="s">
        <v>64</v>
      </c>
      <c r="C3382" s="14">
        <v>32</v>
      </c>
      <c r="D3382" s="14">
        <v>2000</v>
      </c>
      <c r="E3382">
        <f t="shared" ref="E3382:E3445" si="53">C3382*10000+D3382</f>
        <v>322000</v>
      </c>
      <c r="F3382" s="41" t="str">
        <f>IFERROR(VLOOKUP(E3382,Heritage!$E$3:$H$4601,4,FALSE),"")</f>
        <v/>
      </c>
      <c r="G3382" s="41" t="str">
        <f>IFERROR(VLOOKUP(E3382,'PRS até 2014'!$E$4:$L$6307,8,FALSE),"")</f>
        <v xml:space="preserve"> </v>
      </c>
      <c r="H3382" s="41" t="str">
        <f>IFERROR(VLOOKUP(E3382,'Global Insight'!$E$2:$F$4102,2,FALSE),"")</f>
        <v/>
      </c>
      <c r="I3382" t="str">
        <f>IFERROR(VLOOKUP(E3382,EIU!$E$2:$H$3662,4,FALSE),"")</f>
        <v/>
      </c>
    </row>
    <row r="3383" spans="1:9" x14ac:dyDescent="0.25">
      <c r="A3383" s="12" t="s">
        <v>45</v>
      </c>
      <c r="B3383" s="13" t="s">
        <v>46</v>
      </c>
      <c r="C3383" s="14">
        <v>33</v>
      </c>
      <c r="D3383" s="14">
        <v>2000</v>
      </c>
      <c r="E3383">
        <f t="shared" si="53"/>
        <v>332000</v>
      </c>
      <c r="F3383" s="41" t="str">
        <f>IFERROR(VLOOKUP(E3383,Heritage!$E$3:$H$4601,4,FALSE),"")</f>
        <v/>
      </c>
      <c r="G3383" s="41" t="str">
        <f>IFERROR(VLOOKUP(E3383,'PRS até 2014'!$E$4:$L$6307,8,FALSE),"")</f>
        <v xml:space="preserve"> </v>
      </c>
      <c r="H3383" s="41">
        <f>IFERROR(VLOOKUP(E3383,'Global Insight'!$E$2:$F$4102,2,FALSE),"")</f>
        <v>0.1875</v>
      </c>
      <c r="I3383" t="str">
        <f>IFERROR(VLOOKUP(E3383,EIU!$E$2:$H$3662,4,FALSE),"")</f>
        <v/>
      </c>
    </row>
    <row r="3384" spans="1:9" x14ac:dyDescent="0.25">
      <c r="A3384" s="12" t="s">
        <v>288</v>
      </c>
      <c r="B3384" s="13" t="s">
        <v>289</v>
      </c>
      <c r="C3384" s="14">
        <v>34</v>
      </c>
      <c r="D3384" s="14">
        <v>2000</v>
      </c>
      <c r="E3384">
        <f t="shared" si="53"/>
        <v>342000</v>
      </c>
      <c r="F3384" s="41">
        <f>IFERROR(VLOOKUP(E3384,Heritage!$E$3:$H$4601,4,FALSE),"")</f>
        <v>0.3</v>
      </c>
      <c r="G3384" s="41" t="str">
        <f>IFERROR(VLOOKUP(E3384,'PRS até 2014'!$E$4:$L$6307,8,FALSE),"")</f>
        <v xml:space="preserve"> </v>
      </c>
      <c r="H3384" s="41">
        <f>IFERROR(VLOOKUP(E3384,'Global Insight'!$E$2:$F$4102,2,FALSE),"")</f>
        <v>0.375</v>
      </c>
      <c r="I3384" t="str">
        <f>IFERROR(VLOOKUP(E3384,EIU!$E$2:$H$3662,4,FALSE),"")</f>
        <v/>
      </c>
    </row>
    <row r="3385" spans="1:9" x14ac:dyDescent="0.25">
      <c r="A3385" s="12" t="s">
        <v>51</v>
      </c>
      <c r="B3385" s="13" t="s">
        <v>52</v>
      </c>
      <c r="C3385" s="14">
        <v>35</v>
      </c>
      <c r="D3385" s="14">
        <v>2000</v>
      </c>
      <c r="E3385">
        <f t="shared" si="53"/>
        <v>352000</v>
      </c>
      <c r="F3385" s="41">
        <f>IFERROR(VLOOKUP(E3385,Heritage!$E$3:$H$4601,4,FALSE),"")</f>
        <v>0.9</v>
      </c>
      <c r="G3385" s="41">
        <f>IFERROR(VLOOKUP(E3385,'PRS até 2014'!$E$4:$L$6307,8,FALSE),"")</f>
        <v>0.75</v>
      </c>
      <c r="H3385" s="41">
        <f>IFERROR(VLOOKUP(E3385,'Global Insight'!$E$2:$F$4102,2,FALSE),"")</f>
        <v>0.8125</v>
      </c>
      <c r="I3385">
        <f>IFERROR(VLOOKUP(E3385,EIU!$E$2:$H$3662,4,FALSE),"")</f>
        <v>0.8</v>
      </c>
    </row>
    <row r="3386" spans="1:9" x14ac:dyDescent="0.25">
      <c r="A3386" s="12" t="s">
        <v>53</v>
      </c>
      <c r="B3386" s="13" t="s">
        <v>54</v>
      </c>
      <c r="C3386" s="14">
        <v>36</v>
      </c>
      <c r="D3386" s="14">
        <v>2000</v>
      </c>
      <c r="E3386">
        <f t="shared" si="53"/>
        <v>362000</v>
      </c>
      <c r="F3386" s="41">
        <f>IFERROR(VLOOKUP(E3386,Heritage!$E$3:$H$4601,4,FALSE),"")</f>
        <v>0.3</v>
      </c>
      <c r="G3386" s="41">
        <f>IFERROR(VLOOKUP(E3386,'PRS até 2014'!$E$4:$L$6307,8,FALSE),"")</f>
        <v>0.55555555555555558</v>
      </c>
      <c r="H3386" s="41">
        <f>IFERROR(VLOOKUP(E3386,'Global Insight'!$E$2:$F$4102,2,FALSE),"")</f>
        <v>0.4375</v>
      </c>
      <c r="I3386">
        <f>IFERROR(VLOOKUP(E3386,EIU!$E$2:$H$3662,4,FALSE),"")</f>
        <v>0.375</v>
      </c>
    </row>
    <row r="3387" spans="1:9" x14ac:dyDescent="0.25">
      <c r="A3387" s="12" t="s">
        <v>59</v>
      </c>
      <c r="B3387" s="13" t="s">
        <v>60</v>
      </c>
      <c r="C3387" s="14">
        <v>37</v>
      </c>
      <c r="D3387" s="14">
        <v>2000</v>
      </c>
      <c r="E3387">
        <f t="shared" si="53"/>
        <v>372000</v>
      </c>
      <c r="F3387" s="41">
        <f>IFERROR(VLOOKUP(E3387,Heritage!$E$3:$H$4601,4,FALSE),"")</f>
        <v>0.5</v>
      </c>
      <c r="G3387" s="41">
        <f>IFERROR(VLOOKUP(E3387,'PRS até 2014'!$E$4:$L$6307,8,FALSE),"")</f>
        <v>0.25</v>
      </c>
      <c r="H3387" s="41">
        <f>IFERROR(VLOOKUP(E3387,'Global Insight'!$E$2:$F$4102,2,FALSE),"")</f>
        <v>0.25</v>
      </c>
      <c r="I3387">
        <f>IFERROR(VLOOKUP(E3387,EIU!$E$2:$H$3662,4,FALSE),"")</f>
        <v>0.25</v>
      </c>
    </row>
    <row r="3388" spans="1:9" x14ac:dyDescent="0.25">
      <c r="A3388" s="12" t="s">
        <v>61</v>
      </c>
      <c r="B3388" s="13" t="s">
        <v>62</v>
      </c>
      <c r="C3388" s="14">
        <v>38</v>
      </c>
      <c r="D3388" s="14">
        <v>2000</v>
      </c>
      <c r="E3388">
        <f t="shared" si="53"/>
        <v>382000</v>
      </c>
      <c r="F3388" s="41" t="str">
        <f>IFERROR(VLOOKUP(E3388,Heritage!$E$3:$H$4601,4,FALSE),"")</f>
        <v/>
      </c>
      <c r="G3388" s="41" t="str">
        <f>IFERROR(VLOOKUP(E3388,'PRS até 2014'!$E$4:$L$6307,8,FALSE),"")</f>
        <v xml:space="preserve"> </v>
      </c>
      <c r="H3388" s="41">
        <f>IFERROR(VLOOKUP(E3388,'Global Insight'!$E$2:$F$4102,2,FALSE),"")</f>
        <v>0.3125</v>
      </c>
      <c r="I3388" t="str">
        <f>IFERROR(VLOOKUP(E3388,EIU!$E$2:$H$3662,4,FALSE),"")</f>
        <v/>
      </c>
    </row>
    <row r="3389" spans="1:9" x14ac:dyDescent="0.25">
      <c r="A3389" s="15" t="s">
        <v>334</v>
      </c>
      <c r="B3389" s="13" t="s">
        <v>58</v>
      </c>
      <c r="C3389" s="14">
        <v>39</v>
      </c>
      <c r="D3389" s="14">
        <v>2000</v>
      </c>
      <c r="E3389">
        <f t="shared" si="53"/>
        <v>392000</v>
      </c>
      <c r="F3389" s="41">
        <f>IFERROR(VLOOKUP(E3389,Heritage!$E$3:$H$4601,4,FALSE),"")</f>
        <v>0.3</v>
      </c>
      <c r="G3389" s="41">
        <f>IFERROR(VLOOKUP(E3389,'PRS até 2014'!$E$4:$L$6307,8,FALSE),"")</f>
        <v>0.5</v>
      </c>
      <c r="H3389" s="41">
        <f>IFERROR(VLOOKUP(E3389,'Global Insight'!$E$2:$F$4102,2,FALSE),"")</f>
        <v>0.25</v>
      </c>
      <c r="I3389" t="str">
        <f>IFERROR(VLOOKUP(E3389,EIU!$E$2:$H$3662,4,FALSE),"")</f>
        <v/>
      </c>
    </row>
    <row r="3390" spans="1:9" x14ac:dyDescent="0.25">
      <c r="A3390" s="15" t="s">
        <v>351</v>
      </c>
      <c r="B3390" s="13" t="s">
        <v>335</v>
      </c>
      <c r="C3390" s="14">
        <v>40</v>
      </c>
      <c r="D3390" s="14">
        <v>2000</v>
      </c>
      <c r="E3390">
        <f t="shared" si="53"/>
        <v>402000</v>
      </c>
      <c r="F3390" s="41" t="str">
        <f>IFERROR(VLOOKUP(E3390,Heritage!$E$3:$H$4601,4,FALSE),"")</f>
        <v/>
      </c>
      <c r="G3390" s="41">
        <f>IFERROR(VLOOKUP(E3390,'PRS até 2014'!$E$4:$L$6307,8,FALSE),"")</f>
        <v>0.1388888888888889</v>
      </c>
      <c r="H3390" s="41">
        <f>IFERROR(VLOOKUP(E3390,'Global Insight'!$E$2:$F$4102,2,FALSE),"")</f>
        <v>0.1875</v>
      </c>
      <c r="I3390" t="str">
        <f>IFERROR(VLOOKUP(E3390,EIU!$E$2:$H$3662,4,FALSE),"")</f>
        <v/>
      </c>
    </row>
    <row r="3391" spans="1:9" x14ac:dyDescent="0.25">
      <c r="A3391" s="12" t="s">
        <v>65</v>
      </c>
      <c r="B3391" s="13" t="s">
        <v>66</v>
      </c>
      <c r="C3391" s="14">
        <v>41</v>
      </c>
      <c r="D3391" s="14">
        <v>2000</v>
      </c>
      <c r="E3391">
        <f t="shared" si="53"/>
        <v>412000</v>
      </c>
      <c r="F3391" s="41">
        <f>IFERROR(VLOOKUP(E3391,Heritage!$E$3:$H$4601,4,FALSE),"")</f>
        <v>0.5</v>
      </c>
      <c r="G3391" s="41">
        <f>IFERROR(VLOOKUP(E3391,'PRS até 2014'!$E$4:$L$6307,8,FALSE),"")</f>
        <v>0.77777777777777779</v>
      </c>
      <c r="H3391" s="41">
        <f>IFERROR(VLOOKUP(E3391,'Global Insight'!$E$2:$F$4102,2,FALSE),"")</f>
        <v>0.75</v>
      </c>
      <c r="I3391">
        <f>IFERROR(VLOOKUP(E3391,EIU!$E$2:$H$3662,4,FALSE),"")</f>
        <v>0.6</v>
      </c>
    </row>
    <row r="3392" spans="1:9" x14ac:dyDescent="0.25">
      <c r="A3392" s="12" t="s">
        <v>352</v>
      </c>
      <c r="B3392" s="13" t="s">
        <v>55</v>
      </c>
      <c r="C3392" s="14">
        <v>42</v>
      </c>
      <c r="D3392" s="14">
        <v>2000</v>
      </c>
      <c r="E3392">
        <f t="shared" si="53"/>
        <v>422000</v>
      </c>
      <c r="F3392" s="41">
        <f>IFERROR(VLOOKUP(E3392,Heritage!$E$3:$H$4601,4,FALSE),"")</f>
        <v>0.3</v>
      </c>
      <c r="G3392" s="41">
        <f>IFERROR(VLOOKUP(E3392,'PRS até 2014'!$E$4:$L$6307,8,FALSE),"")</f>
        <v>0.38888888888888884</v>
      </c>
      <c r="H3392" s="41">
        <f>IFERROR(VLOOKUP(E3392,'Global Insight'!$E$2:$F$4102,2,FALSE),"")</f>
        <v>0.375</v>
      </c>
      <c r="I3392">
        <f>IFERROR(VLOOKUP(E3392,EIU!$E$2:$H$3662,4,FALSE),"")</f>
        <v>0.05</v>
      </c>
    </row>
    <row r="3393" spans="1:9" x14ac:dyDescent="0.25">
      <c r="A3393" s="15" t="s">
        <v>126</v>
      </c>
      <c r="B3393" s="13" t="s">
        <v>127</v>
      </c>
      <c r="C3393" s="14">
        <v>43</v>
      </c>
      <c r="D3393" s="14">
        <v>2000</v>
      </c>
      <c r="E3393">
        <f t="shared" si="53"/>
        <v>432000</v>
      </c>
      <c r="F3393" s="41">
        <f>IFERROR(VLOOKUP(E3393,Heritage!$E$3:$H$4601,4,FALSE),"")</f>
        <v>0.3</v>
      </c>
      <c r="G3393" s="41">
        <f>IFERROR(VLOOKUP(E3393,'PRS até 2014'!$E$4:$L$6307,8,FALSE),"")</f>
        <v>0.63888888888888884</v>
      </c>
      <c r="H3393" s="41">
        <f>IFERROR(VLOOKUP(E3393,'Global Insight'!$E$2:$F$4102,2,FALSE),"")</f>
        <v>0.625</v>
      </c>
      <c r="I3393">
        <f>IFERROR(VLOOKUP(E3393,EIU!$E$2:$H$3662,4,FALSE),"")</f>
        <v>0.45</v>
      </c>
    </row>
    <row r="3394" spans="1:9" x14ac:dyDescent="0.25">
      <c r="A3394" s="12" t="s">
        <v>67</v>
      </c>
      <c r="B3394" s="13" t="s">
        <v>68</v>
      </c>
      <c r="C3394" s="14">
        <v>44</v>
      </c>
      <c r="D3394" s="14">
        <v>2000</v>
      </c>
      <c r="E3394">
        <f t="shared" si="53"/>
        <v>442000</v>
      </c>
      <c r="F3394" s="41">
        <f>IFERROR(VLOOKUP(E3394,Heritage!$E$3:$H$4601,4,FALSE),"")</f>
        <v>0.1</v>
      </c>
      <c r="G3394" s="41">
        <f>IFERROR(VLOOKUP(E3394,'PRS até 2014'!$E$4:$L$6307,8,FALSE),"")</f>
        <v>0.49999999999999994</v>
      </c>
      <c r="H3394" s="41">
        <f>IFERROR(VLOOKUP(E3394,'Global Insight'!$E$2:$F$4102,2,FALSE),"")</f>
        <v>0.4375</v>
      </c>
      <c r="I3394">
        <f>IFERROR(VLOOKUP(E3394,EIU!$E$2:$H$3662,4,FALSE),"")</f>
        <v>0.3</v>
      </c>
    </row>
    <row r="3395" spans="1:9" x14ac:dyDescent="0.25">
      <c r="A3395" s="12" t="s">
        <v>69</v>
      </c>
      <c r="B3395" s="13" t="s">
        <v>70</v>
      </c>
      <c r="C3395" s="14">
        <v>45</v>
      </c>
      <c r="D3395" s="14">
        <v>2000</v>
      </c>
      <c r="E3395">
        <f t="shared" si="53"/>
        <v>452000</v>
      </c>
      <c r="F3395" s="41">
        <f>IFERROR(VLOOKUP(E3395,Heritage!$E$3:$H$4601,4,FALSE),"")</f>
        <v>0.9</v>
      </c>
      <c r="G3395" s="41">
        <f>IFERROR(VLOOKUP(E3395,'PRS até 2014'!$E$4:$L$6307,8,FALSE),"")</f>
        <v>0.72222222222222221</v>
      </c>
      <c r="H3395" s="41">
        <f>IFERROR(VLOOKUP(E3395,'Global Insight'!$E$2:$F$4102,2,FALSE),"")</f>
        <v>0.75</v>
      </c>
      <c r="I3395">
        <f>IFERROR(VLOOKUP(E3395,EIU!$E$2:$H$3662,4,FALSE),"")</f>
        <v>0.75</v>
      </c>
    </row>
    <row r="3396" spans="1:9" x14ac:dyDescent="0.25">
      <c r="A3396" s="12" t="s">
        <v>71</v>
      </c>
      <c r="B3396" s="13" t="s">
        <v>72</v>
      </c>
      <c r="C3396" s="14">
        <v>46</v>
      </c>
      <c r="D3396" s="14">
        <v>2000</v>
      </c>
      <c r="E3396">
        <f t="shared" si="53"/>
        <v>462000</v>
      </c>
      <c r="F3396" s="41">
        <f>IFERROR(VLOOKUP(E3396,Heritage!$E$3:$H$4601,4,FALSE),"")</f>
        <v>0.7</v>
      </c>
      <c r="G3396" s="41">
        <f>IFERROR(VLOOKUP(E3396,'PRS até 2014'!$E$4:$L$6307,8,FALSE),"")</f>
        <v>0.72222222222222221</v>
      </c>
      <c r="H3396" s="41">
        <f>IFERROR(VLOOKUP(E3396,'Global Insight'!$E$2:$F$4102,2,FALSE),"")</f>
        <v>0.8125</v>
      </c>
      <c r="I3396">
        <f>IFERROR(VLOOKUP(E3396,EIU!$E$2:$H$3662,4,FALSE),"")</f>
        <v>0.6</v>
      </c>
    </row>
    <row r="3397" spans="1:9" x14ac:dyDescent="0.25">
      <c r="A3397" s="12" t="s">
        <v>77</v>
      </c>
      <c r="B3397" s="13" t="s">
        <v>78</v>
      </c>
      <c r="C3397" s="14">
        <v>47</v>
      </c>
      <c r="D3397" s="14">
        <v>2000</v>
      </c>
      <c r="E3397">
        <f t="shared" si="53"/>
        <v>472000</v>
      </c>
      <c r="F3397" s="41">
        <f>IFERROR(VLOOKUP(E3397,Heritage!$E$3:$H$4601,4,FALSE),"")</f>
        <v>0.9</v>
      </c>
      <c r="G3397" s="41">
        <f>IFERROR(VLOOKUP(E3397,'PRS até 2014'!$E$4:$L$6307,8,FALSE),"")</f>
        <v>0.94444444444444442</v>
      </c>
      <c r="H3397" s="41">
        <f>IFERROR(VLOOKUP(E3397,'Global Insight'!$E$2:$F$4102,2,FALSE),"")</f>
        <v>1</v>
      </c>
      <c r="I3397">
        <f>IFERROR(VLOOKUP(E3397,EIU!$E$2:$H$3662,4,FALSE),"")</f>
        <v>0.95</v>
      </c>
    </row>
    <row r="3398" spans="1:9" x14ac:dyDescent="0.25">
      <c r="A3398" s="12" t="s">
        <v>75</v>
      </c>
      <c r="B3398" s="13" t="s">
        <v>76</v>
      </c>
      <c r="C3398" s="14">
        <v>48</v>
      </c>
      <c r="D3398" s="14">
        <v>2000</v>
      </c>
      <c r="E3398">
        <f t="shared" si="53"/>
        <v>482000</v>
      </c>
      <c r="F3398" s="41">
        <f>IFERROR(VLOOKUP(E3398,Heritage!$E$3:$H$4601,4,FALSE),"")</f>
        <v>0.5</v>
      </c>
      <c r="G3398" s="41" t="str">
        <f>IFERROR(VLOOKUP(E3398,'PRS até 2014'!$E$4:$L$6307,8,FALSE),"")</f>
        <v xml:space="preserve"> </v>
      </c>
      <c r="H3398" s="41">
        <f>IFERROR(VLOOKUP(E3398,'Global Insight'!$E$2:$F$4102,2,FALSE),"")</f>
        <v>0.375</v>
      </c>
      <c r="I3398" t="str">
        <f>IFERROR(VLOOKUP(E3398,EIU!$E$2:$H$3662,4,FALSE),"")</f>
        <v/>
      </c>
    </row>
    <row r="3399" spans="1:9" x14ac:dyDescent="0.25">
      <c r="A3399" s="12" t="s">
        <v>353</v>
      </c>
      <c r="B3399" s="13" t="s">
        <v>379</v>
      </c>
      <c r="C3399" s="14">
        <v>49</v>
      </c>
      <c r="D3399" s="14">
        <v>2000</v>
      </c>
      <c r="E3399">
        <f t="shared" si="53"/>
        <v>492000</v>
      </c>
      <c r="F3399" s="41" t="str">
        <f>IFERROR(VLOOKUP(E3399,Heritage!$E$3:$H$4601,4,FALSE),"")</f>
        <v/>
      </c>
      <c r="G3399" s="41" t="str">
        <f>IFERROR(VLOOKUP(E3399,'PRS até 2014'!$E$4:$L$6307,8,FALSE),"")</f>
        <v xml:space="preserve"> </v>
      </c>
      <c r="H3399" s="41">
        <f>IFERROR(VLOOKUP(E3399,'Global Insight'!$E$2:$F$4102,2,FALSE),"")</f>
        <v>0.75</v>
      </c>
      <c r="I3399" t="str">
        <f>IFERROR(VLOOKUP(E3399,EIU!$E$2:$H$3662,4,FALSE),"")</f>
        <v/>
      </c>
    </row>
    <row r="3400" spans="1:9" x14ac:dyDescent="0.25">
      <c r="A3400" s="12" t="s">
        <v>79</v>
      </c>
      <c r="B3400" s="13" t="s">
        <v>80</v>
      </c>
      <c r="C3400" s="14">
        <v>50</v>
      </c>
      <c r="D3400" s="14">
        <v>2000</v>
      </c>
      <c r="E3400">
        <f t="shared" si="53"/>
        <v>502000</v>
      </c>
      <c r="F3400" s="41">
        <f>IFERROR(VLOOKUP(E3400,Heritage!$E$3:$H$4601,4,FALSE),"")</f>
        <v>0.3</v>
      </c>
      <c r="G3400" s="41">
        <f>IFERROR(VLOOKUP(E3400,'PRS até 2014'!$E$4:$L$6307,8,FALSE),"")</f>
        <v>0.74999999999999989</v>
      </c>
      <c r="H3400" s="41">
        <f>IFERROR(VLOOKUP(E3400,'Global Insight'!$E$2:$F$4102,2,FALSE),"")</f>
        <v>0.4375</v>
      </c>
      <c r="I3400">
        <f>IFERROR(VLOOKUP(E3400,EIU!$E$2:$H$3662,4,FALSE),"")</f>
        <v>0.25</v>
      </c>
    </row>
    <row r="3401" spans="1:9" x14ac:dyDescent="0.25">
      <c r="A3401" s="12" t="s">
        <v>83</v>
      </c>
      <c r="B3401" s="13" t="s">
        <v>84</v>
      </c>
      <c r="C3401" s="14">
        <v>51</v>
      </c>
      <c r="D3401" s="14">
        <v>2000</v>
      </c>
      <c r="E3401">
        <f t="shared" si="53"/>
        <v>512000</v>
      </c>
      <c r="F3401" s="41">
        <f>IFERROR(VLOOKUP(E3401,Heritage!$E$3:$H$4601,4,FALSE),"")</f>
        <v>0.3</v>
      </c>
      <c r="G3401" s="41">
        <f>IFERROR(VLOOKUP(E3401,'PRS até 2014'!$E$4:$L$6307,8,FALSE),"")</f>
        <v>0.47222222222222221</v>
      </c>
      <c r="H3401" s="41">
        <f>IFERROR(VLOOKUP(E3401,'Global Insight'!$E$2:$F$4102,2,FALSE),"")</f>
        <v>0.4375</v>
      </c>
      <c r="I3401">
        <f>IFERROR(VLOOKUP(E3401,EIU!$E$2:$H$3662,4,FALSE),"")</f>
        <v>0.3</v>
      </c>
    </row>
    <row r="3402" spans="1:9" x14ac:dyDescent="0.25">
      <c r="A3402" s="12" t="s">
        <v>85</v>
      </c>
      <c r="B3402" s="13" t="s">
        <v>86</v>
      </c>
      <c r="C3402" s="14">
        <v>52</v>
      </c>
      <c r="D3402" s="14">
        <v>2000</v>
      </c>
      <c r="E3402">
        <f t="shared" si="53"/>
        <v>522000</v>
      </c>
      <c r="F3402" s="41">
        <f>IFERROR(VLOOKUP(E3402,Heritage!$E$3:$H$4601,4,FALSE),"")</f>
        <v>0.5</v>
      </c>
      <c r="G3402" s="41">
        <f>IFERROR(VLOOKUP(E3402,'PRS até 2014'!$E$4:$L$6307,8,FALSE),"")</f>
        <v>0.61111111111111116</v>
      </c>
      <c r="H3402" s="41">
        <f>IFERROR(VLOOKUP(E3402,'Global Insight'!$E$2:$F$4102,2,FALSE),"")</f>
        <v>0.5</v>
      </c>
      <c r="I3402">
        <f>IFERROR(VLOOKUP(E3402,EIU!$E$2:$H$3662,4,FALSE),"")</f>
        <v>0.45</v>
      </c>
    </row>
    <row r="3403" spans="1:9" x14ac:dyDescent="0.25">
      <c r="A3403" s="12" t="s">
        <v>267</v>
      </c>
      <c r="B3403" s="13" t="s">
        <v>268</v>
      </c>
      <c r="C3403" s="14">
        <v>53</v>
      </c>
      <c r="D3403" s="14">
        <v>2000</v>
      </c>
      <c r="E3403">
        <f t="shared" si="53"/>
        <v>532000</v>
      </c>
      <c r="F3403" s="41">
        <f>IFERROR(VLOOKUP(E3403,Heritage!$E$3:$H$4601,4,FALSE),"")</f>
        <v>0.5</v>
      </c>
      <c r="G3403" s="41">
        <f>IFERROR(VLOOKUP(E3403,'PRS até 2014'!$E$4:$L$6307,8,FALSE),"")</f>
        <v>0.63888888888888884</v>
      </c>
      <c r="H3403" s="41">
        <f>IFERROR(VLOOKUP(E3403,'Global Insight'!$E$2:$F$4102,2,FALSE),"")</f>
        <v>0.4375</v>
      </c>
      <c r="I3403">
        <f>IFERROR(VLOOKUP(E3403,EIU!$E$2:$H$3662,4,FALSE),"")</f>
        <v>0.15</v>
      </c>
    </row>
    <row r="3404" spans="1:9" x14ac:dyDescent="0.25">
      <c r="A3404" s="12" t="s">
        <v>114</v>
      </c>
      <c r="B3404" s="13" t="s">
        <v>115</v>
      </c>
      <c r="C3404" s="14">
        <v>54</v>
      </c>
      <c r="D3404" s="14">
        <v>2000</v>
      </c>
      <c r="E3404">
        <f t="shared" si="53"/>
        <v>542000</v>
      </c>
      <c r="F3404" s="41">
        <f>IFERROR(VLOOKUP(E3404,Heritage!$E$3:$H$4601,4,FALSE),"")</f>
        <v>0.1</v>
      </c>
      <c r="G3404" s="41" t="str">
        <f>IFERROR(VLOOKUP(E3404,'PRS até 2014'!$E$4:$L$6307,8,FALSE),"")</f>
        <v xml:space="preserve"> </v>
      </c>
      <c r="H3404" s="41">
        <f>IFERROR(VLOOKUP(E3404,'Global Insight'!$E$2:$F$4102,2,FALSE),"")</f>
        <v>0.4375</v>
      </c>
      <c r="I3404">
        <f>IFERROR(VLOOKUP(E3404,EIU!$E$2:$H$3662,4,FALSE),"")</f>
        <v>0.1</v>
      </c>
    </row>
    <row r="3405" spans="1:9" x14ac:dyDescent="0.25">
      <c r="A3405" s="12" t="s">
        <v>87</v>
      </c>
      <c r="B3405" s="13" t="s">
        <v>88</v>
      </c>
      <c r="C3405" s="14">
        <v>55</v>
      </c>
      <c r="D3405" s="14">
        <v>2000</v>
      </c>
      <c r="E3405">
        <f t="shared" si="53"/>
        <v>552000</v>
      </c>
      <c r="F3405" s="41" t="str">
        <f>IFERROR(VLOOKUP(E3405,Heritage!$E$3:$H$4601,4,FALSE),"")</f>
        <v/>
      </c>
      <c r="G3405" s="41" t="str">
        <f>IFERROR(VLOOKUP(E3405,'PRS até 2014'!$E$4:$L$6307,8,FALSE),"")</f>
        <v xml:space="preserve"> </v>
      </c>
      <c r="H3405" s="41">
        <f>IFERROR(VLOOKUP(E3405,'Global Insight'!$E$2:$F$4102,2,FALSE),"")</f>
        <v>0.4375</v>
      </c>
      <c r="I3405" t="str">
        <f>IFERROR(VLOOKUP(E3405,EIU!$E$2:$H$3662,4,FALSE),"")</f>
        <v/>
      </c>
    </row>
    <row r="3406" spans="1:9" x14ac:dyDescent="0.25">
      <c r="A3406" s="12" t="s">
        <v>91</v>
      </c>
      <c r="B3406" s="13" t="s">
        <v>92</v>
      </c>
      <c r="C3406" s="14">
        <v>56</v>
      </c>
      <c r="D3406" s="14">
        <v>2000</v>
      </c>
      <c r="E3406">
        <f t="shared" si="53"/>
        <v>562000</v>
      </c>
      <c r="F3406" s="41">
        <f>IFERROR(VLOOKUP(E3406,Heritage!$E$3:$H$4601,4,FALSE),"")</f>
        <v>0.7</v>
      </c>
      <c r="G3406" s="41">
        <f>IFERROR(VLOOKUP(E3406,'PRS até 2014'!$E$4:$L$6307,8,FALSE),"")</f>
        <v>0.75</v>
      </c>
      <c r="H3406" s="41">
        <f>IFERROR(VLOOKUP(E3406,'Global Insight'!$E$2:$F$4102,2,FALSE),"")</f>
        <v>0.6875</v>
      </c>
      <c r="I3406">
        <f>IFERROR(VLOOKUP(E3406,EIU!$E$2:$H$3662,4,FALSE),"")</f>
        <v>0.6</v>
      </c>
    </row>
    <row r="3407" spans="1:9" x14ac:dyDescent="0.25">
      <c r="A3407" s="12" t="s">
        <v>93</v>
      </c>
      <c r="B3407" s="13" t="s">
        <v>94</v>
      </c>
      <c r="C3407" s="14">
        <v>57</v>
      </c>
      <c r="D3407" s="14">
        <v>2000</v>
      </c>
      <c r="E3407">
        <f t="shared" si="53"/>
        <v>572000</v>
      </c>
      <c r="F3407" s="41">
        <f>IFERROR(VLOOKUP(E3407,Heritage!$E$3:$H$4601,4,FALSE),"")</f>
        <v>0.3</v>
      </c>
      <c r="G3407" s="41">
        <f>IFERROR(VLOOKUP(E3407,'PRS até 2014'!$E$4:$L$6307,8,FALSE),"")</f>
        <v>0.66666666666666674</v>
      </c>
      <c r="H3407" s="41">
        <f>IFERROR(VLOOKUP(E3407,'Global Insight'!$E$2:$F$4102,2,FALSE),"")</f>
        <v>0.4375</v>
      </c>
      <c r="I3407">
        <f>IFERROR(VLOOKUP(E3407,EIU!$E$2:$H$3662,4,FALSE),"")</f>
        <v>0.125</v>
      </c>
    </row>
    <row r="3408" spans="1:9" x14ac:dyDescent="0.25">
      <c r="A3408" s="12" t="s">
        <v>97</v>
      </c>
      <c r="B3408" s="13" t="s">
        <v>98</v>
      </c>
      <c r="C3408" s="14">
        <v>58</v>
      </c>
      <c r="D3408" s="14">
        <v>2000</v>
      </c>
      <c r="E3408">
        <f t="shared" si="53"/>
        <v>582000</v>
      </c>
      <c r="F3408" s="41">
        <f>IFERROR(VLOOKUP(E3408,Heritage!$E$3:$H$4601,4,FALSE),"")</f>
        <v>0.3</v>
      </c>
      <c r="G3408" s="41" t="str">
        <f>IFERROR(VLOOKUP(E3408,'PRS até 2014'!$E$4:$L$6307,8,FALSE),"")</f>
        <v xml:space="preserve"> </v>
      </c>
      <c r="H3408" s="41">
        <f>IFERROR(VLOOKUP(E3408,'Global Insight'!$E$2:$F$4102,2,FALSE),"")</f>
        <v>0.5</v>
      </c>
      <c r="I3408" t="str">
        <f>IFERROR(VLOOKUP(E3408,EIU!$E$2:$H$3662,4,FALSE),"")</f>
        <v/>
      </c>
    </row>
    <row r="3409" spans="1:9" x14ac:dyDescent="0.25">
      <c r="A3409" s="12" t="s">
        <v>95</v>
      </c>
      <c r="B3409" s="13" t="s">
        <v>96</v>
      </c>
      <c r="C3409" s="14">
        <v>59</v>
      </c>
      <c r="D3409" s="14">
        <v>2000</v>
      </c>
      <c r="E3409">
        <f t="shared" si="53"/>
        <v>592000</v>
      </c>
      <c r="F3409" s="41">
        <f>IFERROR(VLOOKUP(E3409,Heritage!$E$3:$H$4601,4,FALSE),"")</f>
        <v>0.9</v>
      </c>
      <c r="G3409" s="41">
        <f>IFERROR(VLOOKUP(E3409,'PRS até 2014'!$E$4:$L$6307,8,FALSE),"")</f>
        <v>0.88888888888888884</v>
      </c>
      <c r="H3409" s="41">
        <f>IFERROR(VLOOKUP(E3409,'Global Insight'!$E$2:$F$4102,2,FALSE),"")</f>
        <v>1</v>
      </c>
      <c r="I3409">
        <f>IFERROR(VLOOKUP(E3409,EIU!$E$2:$H$3662,4,FALSE),"")</f>
        <v>1</v>
      </c>
    </row>
    <row r="3410" spans="1:9" x14ac:dyDescent="0.25">
      <c r="A3410" s="12" t="s">
        <v>99</v>
      </c>
      <c r="B3410" s="13" t="s">
        <v>100</v>
      </c>
      <c r="C3410" s="14">
        <v>60</v>
      </c>
      <c r="D3410" s="14">
        <v>2000</v>
      </c>
      <c r="E3410">
        <f t="shared" si="53"/>
        <v>602000</v>
      </c>
      <c r="F3410" s="41">
        <f>IFERROR(VLOOKUP(E3410,Heritage!$E$3:$H$4601,4,FALSE),"")</f>
        <v>0.7</v>
      </c>
      <c r="G3410" s="41">
        <f>IFERROR(VLOOKUP(E3410,'PRS até 2014'!$E$4:$L$6307,8,FALSE),"")</f>
        <v>0.69444444444444442</v>
      </c>
      <c r="H3410" s="41">
        <f>IFERROR(VLOOKUP(E3410,'Global Insight'!$E$2:$F$4102,2,FALSE),"")</f>
        <v>0.875</v>
      </c>
      <c r="I3410">
        <f>IFERROR(VLOOKUP(E3410,EIU!$E$2:$H$3662,4,FALSE),"")</f>
        <v>0.875</v>
      </c>
    </row>
    <row r="3411" spans="1:9" x14ac:dyDescent="0.25">
      <c r="A3411" s="12" t="s">
        <v>101</v>
      </c>
      <c r="B3411" s="13" t="s">
        <v>102</v>
      </c>
      <c r="C3411" s="14">
        <v>61</v>
      </c>
      <c r="D3411" s="14">
        <v>2000</v>
      </c>
      <c r="E3411">
        <f t="shared" si="53"/>
        <v>612000</v>
      </c>
      <c r="F3411" s="41">
        <f>IFERROR(VLOOKUP(E3411,Heritage!$E$3:$H$4601,4,FALSE),"")</f>
        <v>0.5</v>
      </c>
      <c r="G3411" s="41">
        <f>IFERROR(VLOOKUP(E3411,'PRS até 2014'!$E$4:$L$6307,8,FALSE),"")</f>
        <v>0.47222222222222221</v>
      </c>
      <c r="H3411" s="41">
        <f>IFERROR(VLOOKUP(E3411,'Global Insight'!$E$2:$F$4102,2,FALSE),"")</f>
        <v>0.625</v>
      </c>
      <c r="I3411">
        <f>IFERROR(VLOOKUP(E3411,EIU!$E$2:$H$3662,4,FALSE),"")</f>
        <v>0.4</v>
      </c>
    </row>
    <row r="3412" spans="1:9" x14ac:dyDescent="0.25">
      <c r="A3412" s="12" t="s">
        <v>354</v>
      </c>
      <c r="B3412" s="13" t="s">
        <v>111</v>
      </c>
      <c r="C3412" s="14">
        <v>62</v>
      </c>
      <c r="D3412" s="14">
        <v>2000</v>
      </c>
      <c r="E3412">
        <f t="shared" si="53"/>
        <v>622000</v>
      </c>
      <c r="F3412" s="41">
        <f>IFERROR(VLOOKUP(E3412,Heritage!$E$3:$H$4601,4,FALSE),"")</f>
        <v>0.5</v>
      </c>
      <c r="G3412" s="41">
        <f>IFERROR(VLOOKUP(E3412,'PRS até 2014'!$E$4:$L$6307,8,FALSE),"")</f>
        <v>0.69444444444444442</v>
      </c>
      <c r="H3412" s="41">
        <f>IFERROR(VLOOKUP(E3412,'Global Insight'!$E$2:$F$4102,2,FALSE),"")</f>
        <v>0.5625</v>
      </c>
      <c r="I3412" t="str">
        <f>IFERROR(VLOOKUP(E3412,EIU!$E$2:$H$3662,4,FALSE),"")</f>
        <v/>
      </c>
    </row>
    <row r="3413" spans="1:9" x14ac:dyDescent="0.25">
      <c r="A3413" s="12" t="s">
        <v>105</v>
      </c>
      <c r="B3413" s="13" t="s">
        <v>106</v>
      </c>
      <c r="C3413" s="14">
        <v>63</v>
      </c>
      <c r="D3413" s="14">
        <v>2000</v>
      </c>
      <c r="E3413">
        <f t="shared" si="53"/>
        <v>632000</v>
      </c>
      <c r="F3413" s="41">
        <f>IFERROR(VLOOKUP(E3413,Heritage!$E$3:$H$4601,4,FALSE),"")</f>
        <v>0.5</v>
      </c>
      <c r="G3413" s="41" t="str">
        <f>IFERROR(VLOOKUP(E3413,'PRS até 2014'!$E$4:$L$6307,8,FALSE),"")</f>
        <v xml:space="preserve"> </v>
      </c>
      <c r="H3413" s="41">
        <f>IFERROR(VLOOKUP(E3413,'Global Insight'!$E$2:$F$4102,2,FALSE),"")</f>
        <v>0.1875</v>
      </c>
      <c r="I3413" t="str">
        <f>IFERROR(VLOOKUP(E3413,EIU!$E$2:$H$3662,4,FALSE),"")</f>
        <v/>
      </c>
    </row>
    <row r="3414" spans="1:9" x14ac:dyDescent="0.25">
      <c r="A3414" s="12" t="s">
        <v>73</v>
      </c>
      <c r="B3414" s="13" t="s">
        <v>74</v>
      </c>
      <c r="C3414" s="14">
        <v>64</v>
      </c>
      <c r="D3414" s="14">
        <v>2000</v>
      </c>
      <c r="E3414">
        <f t="shared" si="53"/>
        <v>642000</v>
      </c>
      <c r="F3414" s="41">
        <f>IFERROR(VLOOKUP(E3414,Heritage!$E$3:$H$4601,4,FALSE),"")</f>
        <v>0.9</v>
      </c>
      <c r="G3414" s="41">
        <f>IFERROR(VLOOKUP(E3414,'PRS até 2014'!$E$4:$L$6307,8,FALSE),"")</f>
        <v>0.77777777777777779</v>
      </c>
      <c r="H3414" s="41">
        <f>IFERROR(VLOOKUP(E3414,'Global Insight'!$E$2:$F$4102,2,FALSE),"")</f>
        <v>0.9375</v>
      </c>
      <c r="I3414">
        <f>IFERROR(VLOOKUP(E3414,EIU!$E$2:$H$3662,4,FALSE),"")</f>
        <v>0.9</v>
      </c>
    </row>
    <row r="3415" spans="1:9" x14ac:dyDescent="0.25">
      <c r="A3415" s="12" t="s">
        <v>336</v>
      </c>
      <c r="B3415" s="13" t="s">
        <v>337</v>
      </c>
      <c r="C3415" s="14">
        <v>65</v>
      </c>
      <c r="D3415" s="14">
        <v>2000</v>
      </c>
      <c r="E3415">
        <f t="shared" si="53"/>
        <v>652000</v>
      </c>
      <c r="F3415" s="41" t="str">
        <f>IFERROR(VLOOKUP(E3415,Heritage!$E$3:$H$4601,4,FALSE),"")</f>
        <v/>
      </c>
      <c r="G3415" s="41" t="str">
        <f>IFERROR(VLOOKUP(E3415,'PRS até 2014'!$E$4:$L$6307,8,FALSE),"")</f>
        <v xml:space="preserve"> </v>
      </c>
      <c r="H3415" s="41" t="str">
        <f>IFERROR(VLOOKUP(E3415,'Global Insight'!$E$2:$F$4102,2,FALSE),"")</f>
        <v/>
      </c>
      <c r="I3415" t="str">
        <f>IFERROR(VLOOKUP(E3415,EIU!$E$2:$H$3662,4,FALSE),"")</f>
        <v/>
      </c>
    </row>
    <row r="3416" spans="1:9" x14ac:dyDescent="0.25">
      <c r="A3416" s="12" t="s">
        <v>107</v>
      </c>
      <c r="B3416" s="13" t="s">
        <v>108</v>
      </c>
      <c r="C3416" s="14">
        <v>66</v>
      </c>
      <c r="D3416" s="14">
        <v>2000</v>
      </c>
      <c r="E3416">
        <f t="shared" si="53"/>
        <v>662000</v>
      </c>
      <c r="F3416" s="41">
        <f>IFERROR(VLOOKUP(E3416,Heritage!$E$3:$H$4601,4,FALSE),"")</f>
        <v>0.5</v>
      </c>
      <c r="G3416" s="41">
        <f>IFERROR(VLOOKUP(E3416,'PRS até 2014'!$E$4:$L$6307,8,FALSE),"")</f>
        <v>0.47222222222222221</v>
      </c>
      <c r="H3416" s="41">
        <f>IFERROR(VLOOKUP(E3416,'Global Insight'!$E$2:$F$4102,2,FALSE),"")</f>
        <v>0.625</v>
      </c>
      <c r="I3416">
        <f>IFERROR(VLOOKUP(E3416,EIU!$E$2:$H$3662,4,FALSE),"")</f>
        <v>0.47499999999999998</v>
      </c>
    </row>
    <row r="3417" spans="1:9" x14ac:dyDescent="0.25">
      <c r="A3417" s="12" t="s">
        <v>116</v>
      </c>
      <c r="B3417" s="13" t="s">
        <v>117</v>
      </c>
      <c r="C3417" s="14">
        <v>67</v>
      </c>
      <c r="D3417" s="14">
        <v>2000</v>
      </c>
      <c r="E3417">
        <f t="shared" si="53"/>
        <v>672000</v>
      </c>
      <c r="F3417" s="41">
        <f>IFERROR(VLOOKUP(E3417,Heritage!$E$3:$H$4601,4,FALSE),"")</f>
        <v>0.7</v>
      </c>
      <c r="G3417" s="41">
        <f>IFERROR(VLOOKUP(E3417,'PRS até 2014'!$E$4:$L$6307,8,FALSE),"")</f>
        <v>0.72222222222222221</v>
      </c>
      <c r="H3417" s="41">
        <f>IFERROR(VLOOKUP(E3417,'Global Insight'!$E$2:$F$4102,2,FALSE),"")</f>
        <v>0.8125</v>
      </c>
      <c r="I3417">
        <f>IFERROR(VLOOKUP(E3417,EIU!$E$2:$H$3662,4,FALSE),"")</f>
        <v>0.77500000000000002</v>
      </c>
    </row>
    <row r="3418" spans="1:9" x14ac:dyDescent="0.25">
      <c r="A3418" s="12" t="s">
        <v>355</v>
      </c>
      <c r="B3418" s="13" t="s">
        <v>380</v>
      </c>
      <c r="C3418" s="14">
        <v>68</v>
      </c>
      <c r="D3418" s="14">
        <v>2000</v>
      </c>
      <c r="E3418">
        <f t="shared" si="53"/>
        <v>682000</v>
      </c>
      <c r="F3418" s="41" t="str">
        <f>IFERROR(VLOOKUP(E3418,Heritage!$E$3:$H$4601,4,FALSE),"")</f>
        <v/>
      </c>
      <c r="G3418" s="41" t="str">
        <f>IFERROR(VLOOKUP(E3418,'PRS até 2014'!$E$4:$L$6307,8,FALSE),"")</f>
        <v xml:space="preserve"> </v>
      </c>
      <c r="H3418" s="41">
        <f>IFERROR(VLOOKUP(E3418,'Global Insight'!$E$2:$F$4102,2,FALSE),"")</f>
        <v>0.625</v>
      </c>
      <c r="I3418" t="str">
        <f>IFERROR(VLOOKUP(E3418,EIU!$E$2:$H$3662,4,FALSE),"")</f>
        <v/>
      </c>
    </row>
    <row r="3419" spans="1:9" x14ac:dyDescent="0.25">
      <c r="A3419" s="12" t="s">
        <v>118</v>
      </c>
      <c r="B3419" s="13" t="s">
        <v>119</v>
      </c>
      <c r="C3419" s="14">
        <v>69</v>
      </c>
      <c r="D3419" s="14">
        <v>2000</v>
      </c>
      <c r="E3419">
        <f t="shared" si="53"/>
        <v>692000</v>
      </c>
      <c r="F3419" s="41">
        <f>IFERROR(VLOOKUP(E3419,Heritage!$E$3:$H$4601,4,FALSE),"")</f>
        <v>0.5</v>
      </c>
      <c r="G3419" s="41">
        <f>IFERROR(VLOOKUP(E3419,'PRS até 2014'!$E$4:$L$6307,8,FALSE),"")</f>
        <v>0.55555555555555558</v>
      </c>
      <c r="H3419" s="41">
        <f>IFERROR(VLOOKUP(E3419,'Global Insight'!$E$2:$F$4102,2,FALSE),"")</f>
        <v>0.375</v>
      </c>
      <c r="I3419">
        <f>IFERROR(VLOOKUP(E3419,EIU!$E$2:$H$3662,4,FALSE),"")</f>
        <v>0.22500000000000001</v>
      </c>
    </row>
    <row r="3420" spans="1:9" x14ac:dyDescent="0.25">
      <c r="A3420" s="12" t="s">
        <v>109</v>
      </c>
      <c r="B3420" s="13" t="s">
        <v>110</v>
      </c>
      <c r="C3420" s="14">
        <v>70</v>
      </c>
      <c r="D3420" s="14">
        <v>2000</v>
      </c>
      <c r="E3420">
        <f t="shared" si="53"/>
        <v>702000</v>
      </c>
      <c r="F3420" s="41">
        <f>IFERROR(VLOOKUP(E3420,Heritage!$E$3:$H$4601,4,FALSE),"")</f>
        <v>0.3</v>
      </c>
      <c r="G3420" s="41">
        <f>IFERROR(VLOOKUP(E3420,'PRS até 2014'!$E$4:$L$6307,8,FALSE),"")</f>
        <v>0.55555555555555547</v>
      </c>
      <c r="H3420" s="41">
        <f>IFERROR(VLOOKUP(E3420,'Global Insight'!$E$2:$F$4102,2,FALSE),"")</f>
        <v>0.25</v>
      </c>
      <c r="I3420" t="str">
        <f>IFERROR(VLOOKUP(E3420,EIU!$E$2:$H$3662,4,FALSE),"")</f>
        <v/>
      </c>
    </row>
    <row r="3421" spans="1:9" x14ac:dyDescent="0.25">
      <c r="A3421" s="12" t="s">
        <v>112</v>
      </c>
      <c r="B3421" s="13" t="s">
        <v>113</v>
      </c>
      <c r="C3421" s="14">
        <v>71</v>
      </c>
      <c r="D3421" s="14">
        <v>2000</v>
      </c>
      <c r="E3421">
        <f t="shared" si="53"/>
        <v>712000</v>
      </c>
      <c r="F3421" s="41">
        <f>IFERROR(VLOOKUP(E3421,Heritage!$E$3:$H$4601,4,FALSE),"")</f>
        <v>0.1</v>
      </c>
      <c r="G3421" s="41">
        <f>IFERROR(VLOOKUP(E3421,'PRS até 2014'!$E$4:$L$6307,8,FALSE),"")</f>
        <v>0.30555555555555558</v>
      </c>
      <c r="H3421" s="41">
        <f>IFERROR(VLOOKUP(E3421,'Global Insight'!$E$2:$F$4102,2,FALSE),"")</f>
        <v>0.3125</v>
      </c>
      <c r="I3421" t="str">
        <f>IFERROR(VLOOKUP(E3421,EIU!$E$2:$H$3662,4,FALSE),"")</f>
        <v/>
      </c>
    </row>
    <row r="3422" spans="1:9" x14ac:dyDescent="0.25">
      <c r="A3422" s="12" t="s">
        <v>120</v>
      </c>
      <c r="B3422" s="13" t="s">
        <v>121</v>
      </c>
      <c r="C3422" s="14">
        <v>72</v>
      </c>
      <c r="D3422" s="14">
        <v>2000</v>
      </c>
      <c r="E3422">
        <f t="shared" si="53"/>
        <v>722000</v>
      </c>
      <c r="F3422" s="41">
        <f>IFERROR(VLOOKUP(E3422,Heritage!$E$3:$H$4601,4,FALSE),"")</f>
        <v>0.5</v>
      </c>
      <c r="G3422" s="41">
        <f>IFERROR(VLOOKUP(E3422,'PRS até 2014'!$E$4:$L$6307,8,FALSE),"")</f>
        <v>0.61111111111111105</v>
      </c>
      <c r="H3422" s="41">
        <f>IFERROR(VLOOKUP(E3422,'Global Insight'!$E$2:$F$4102,2,FALSE),"")</f>
        <v>0.8125</v>
      </c>
      <c r="I3422" t="str">
        <f>IFERROR(VLOOKUP(E3422,EIU!$E$2:$H$3662,4,FALSE),"")</f>
        <v/>
      </c>
    </row>
    <row r="3423" spans="1:9" x14ac:dyDescent="0.25">
      <c r="A3423" s="12" t="s">
        <v>128</v>
      </c>
      <c r="B3423" s="13" t="s">
        <v>129</v>
      </c>
      <c r="C3423" s="14">
        <v>73</v>
      </c>
      <c r="D3423" s="14">
        <v>2000</v>
      </c>
      <c r="E3423">
        <f t="shared" si="53"/>
        <v>732000</v>
      </c>
      <c r="F3423" s="41">
        <f>IFERROR(VLOOKUP(E3423,Heritage!$E$3:$H$4601,4,FALSE),"")</f>
        <v>0.1</v>
      </c>
      <c r="G3423" s="41">
        <f>IFERROR(VLOOKUP(E3423,'PRS até 2014'!$E$4:$L$6307,8,FALSE),"")</f>
        <v>0.33333333333333331</v>
      </c>
      <c r="H3423" s="41">
        <f>IFERROR(VLOOKUP(E3423,'Global Insight'!$E$2:$F$4102,2,FALSE),"")</f>
        <v>0.25</v>
      </c>
      <c r="I3423" t="str">
        <f>IFERROR(VLOOKUP(E3423,EIU!$E$2:$H$3662,4,FALSE),"")</f>
        <v/>
      </c>
    </row>
    <row r="3424" spans="1:9" x14ac:dyDescent="0.25">
      <c r="A3424" s="12" t="s">
        <v>124</v>
      </c>
      <c r="B3424" s="13" t="s">
        <v>125</v>
      </c>
      <c r="C3424" s="14">
        <v>74</v>
      </c>
      <c r="D3424" s="14">
        <v>2000</v>
      </c>
      <c r="E3424">
        <f t="shared" si="53"/>
        <v>742000</v>
      </c>
      <c r="F3424" s="41">
        <f>IFERROR(VLOOKUP(E3424,Heritage!$E$3:$H$4601,4,FALSE),"")</f>
        <v>0.3</v>
      </c>
      <c r="G3424" s="41">
        <f>IFERROR(VLOOKUP(E3424,'PRS até 2014'!$E$4:$L$6307,8,FALSE),"")</f>
        <v>0.44444444444444442</v>
      </c>
      <c r="H3424" s="41">
        <f>IFERROR(VLOOKUP(E3424,'Global Insight'!$E$2:$F$4102,2,FALSE),"")</f>
        <v>0.375</v>
      </c>
      <c r="I3424">
        <f>IFERROR(VLOOKUP(E3424,EIU!$E$2:$H$3662,4,FALSE),"")</f>
        <v>0.2</v>
      </c>
    </row>
    <row r="3425" spans="1:9" x14ac:dyDescent="0.25">
      <c r="A3425" s="12" t="s">
        <v>122</v>
      </c>
      <c r="B3425" s="13" t="s">
        <v>123</v>
      </c>
      <c r="C3425" s="14">
        <v>75</v>
      </c>
      <c r="D3425" s="14">
        <v>2000</v>
      </c>
      <c r="E3425">
        <f t="shared" si="53"/>
        <v>752000</v>
      </c>
      <c r="F3425" s="41">
        <f>IFERROR(VLOOKUP(E3425,Heritage!$E$3:$H$4601,4,FALSE),"")</f>
        <v>0.9</v>
      </c>
      <c r="G3425" s="41">
        <f>IFERROR(VLOOKUP(E3425,'PRS até 2014'!$E$4:$L$6307,8,FALSE),"")</f>
        <v>0.66666666666666663</v>
      </c>
      <c r="H3425" s="41">
        <f>IFERROR(VLOOKUP(E3425,'Global Insight'!$E$2:$F$4102,2,FALSE),"")</f>
        <v>0.6875</v>
      </c>
      <c r="I3425">
        <f>IFERROR(VLOOKUP(E3425,EIU!$E$2:$H$3662,4,FALSE),"")</f>
        <v>0.6</v>
      </c>
    </row>
    <row r="3426" spans="1:9" x14ac:dyDescent="0.25">
      <c r="A3426" s="12" t="s">
        <v>130</v>
      </c>
      <c r="B3426" s="13" t="s">
        <v>131</v>
      </c>
      <c r="C3426" s="14">
        <v>76</v>
      </c>
      <c r="D3426" s="14">
        <v>2000</v>
      </c>
      <c r="E3426">
        <f t="shared" si="53"/>
        <v>762000</v>
      </c>
      <c r="F3426" s="41">
        <f>IFERROR(VLOOKUP(E3426,Heritage!$E$3:$H$4601,4,FALSE),"")</f>
        <v>0.7</v>
      </c>
      <c r="G3426" s="41">
        <f>IFERROR(VLOOKUP(E3426,'PRS até 2014'!$E$4:$L$6307,8,FALSE),"")</f>
        <v>0.69444444444444442</v>
      </c>
      <c r="H3426" s="41">
        <f>IFERROR(VLOOKUP(E3426,'Global Insight'!$E$2:$F$4102,2,FALSE),"")</f>
        <v>0.75</v>
      </c>
      <c r="I3426">
        <f>IFERROR(VLOOKUP(E3426,EIU!$E$2:$H$3662,4,FALSE),"")</f>
        <v>0.7</v>
      </c>
    </row>
    <row r="3427" spans="1:9" x14ac:dyDescent="0.25">
      <c r="A3427" s="12" t="s">
        <v>142</v>
      </c>
      <c r="B3427" s="13" t="s">
        <v>143</v>
      </c>
      <c r="C3427" s="14">
        <v>77</v>
      </c>
      <c r="D3427" s="14">
        <v>2000</v>
      </c>
      <c r="E3427">
        <f t="shared" si="53"/>
        <v>772000</v>
      </c>
      <c r="F3427" s="41">
        <f>IFERROR(VLOOKUP(E3427,Heritage!$E$3:$H$4601,4,FALSE),"")</f>
        <v>0.9</v>
      </c>
      <c r="G3427" s="41">
        <f>IFERROR(VLOOKUP(E3427,'PRS até 2014'!$E$4:$L$6307,8,FALSE),"")</f>
        <v>0.88888888888888884</v>
      </c>
      <c r="H3427" s="41">
        <f>IFERROR(VLOOKUP(E3427,'Global Insight'!$E$2:$F$4102,2,FALSE),"")</f>
        <v>1</v>
      </c>
      <c r="I3427" t="str">
        <f>IFERROR(VLOOKUP(E3427,EIU!$E$2:$H$3662,4,FALSE),"")</f>
        <v/>
      </c>
    </row>
    <row r="3428" spans="1:9" x14ac:dyDescent="0.25">
      <c r="A3428" s="12" t="s">
        <v>134</v>
      </c>
      <c r="B3428" s="13" t="s">
        <v>135</v>
      </c>
      <c r="C3428" s="14">
        <v>78</v>
      </c>
      <c r="D3428" s="14">
        <v>2000</v>
      </c>
      <c r="E3428">
        <f t="shared" si="53"/>
        <v>782000</v>
      </c>
      <c r="F3428" s="41">
        <f>IFERROR(VLOOKUP(E3428,Heritage!$E$3:$H$4601,4,FALSE),"")</f>
        <v>0.5</v>
      </c>
      <c r="G3428" s="41">
        <f>IFERROR(VLOOKUP(E3428,'PRS até 2014'!$E$4:$L$6307,8,FALSE),"")</f>
        <v>0.52777777777777779</v>
      </c>
      <c r="H3428" s="41">
        <f>IFERROR(VLOOKUP(E3428,'Global Insight'!$E$2:$F$4102,2,FALSE),"")</f>
        <v>0.625</v>
      </c>
      <c r="I3428">
        <f>IFERROR(VLOOKUP(E3428,EIU!$E$2:$H$3662,4,FALSE),"")</f>
        <v>0.55000000000000004</v>
      </c>
    </row>
    <row r="3429" spans="1:9" x14ac:dyDescent="0.25">
      <c r="A3429" s="12" t="s">
        <v>132</v>
      </c>
      <c r="B3429" s="13" t="s">
        <v>133</v>
      </c>
      <c r="C3429" s="14">
        <v>79</v>
      </c>
      <c r="D3429" s="14">
        <v>2000</v>
      </c>
      <c r="E3429">
        <f t="shared" si="53"/>
        <v>792000</v>
      </c>
      <c r="F3429" s="41">
        <f>IFERROR(VLOOKUP(E3429,Heritage!$E$3:$H$4601,4,FALSE),"")</f>
        <v>0.3</v>
      </c>
      <c r="G3429" s="41">
        <f>IFERROR(VLOOKUP(E3429,'PRS até 2014'!$E$4:$L$6307,8,FALSE),"")</f>
        <v>0.30555555555555558</v>
      </c>
      <c r="H3429" s="41">
        <f>IFERROR(VLOOKUP(E3429,'Global Insight'!$E$2:$F$4102,2,FALSE),"")</f>
        <v>0.4375</v>
      </c>
      <c r="I3429">
        <f>IFERROR(VLOOKUP(E3429,EIU!$E$2:$H$3662,4,FALSE),"")</f>
        <v>0.27500000000000002</v>
      </c>
    </row>
    <row r="3430" spans="1:9" x14ac:dyDescent="0.25">
      <c r="A3430" s="12" t="s">
        <v>138</v>
      </c>
      <c r="B3430" s="13" t="s">
        <v>139</v>
      </c>
      <c r="C3430" s="14">
        <v>80</v>
      </c>
      <c r="D3430" s="14">
        <v>2000</v>
      </c>
      <c r="E3430">
        <f t="shared" si="53"/>
        <v>802000</v>
      </c>
      <c r="F3430" s="41">
        <f>IFERROR(VLOOKUP(E3430,Heritage!$E$3:$H$4601,4,FALSE),"")</f>
        <v>0.1</v>
      </c>
      <c r="G3430" s="41">
        <f>IFERROR(VLOOKUP(E3430,'PRS até 2014'!$E$4:$L$6307,8,FALSE),"")</f>
        <v>0.63888888888888884</v>
      </c>
      <c r="H3430" s="41">
        <f>IFERROR(VLOOKUP(E3430,'Global Insight'!$E$2:$F$4102,2,FALSE),"")</f>
        <v>0.625</v>
      </c>
      <c r="I3430">
        <f>IFERROR(VLOOKUP(E3430,EIU!$E$2:$H$3662,4,FALSE),"")</f>
        <v>0.27500000000000002</v>
      </c>
    </row>
    <row r="3431" spans="1:9" x14ac:dyDescent="0.25">
      <c r="A3431" s="12" t="s">
        <v>140</v>
      </c>
      <c r="B3431" s="13" t="s">
        <v>141</v>
      </c>
      <c r="C3431" s="14">
        <v>81</v>
      </c>
      <c r="D3431" s="14">
        <v>2000</v>
      </c>
      <c r="E3431">
        <f t="shared" si="53"/>
        <v>812000</v>
      </c>
      <c r="F3431" s="41">
        <f>IFERROR(VLOOKUP(E3431,Heritage!$E$3:$H$4601,4,FALSE),"")</f>
        <v>0.1</v>
      </c>
      <c r="G3431" s="41">
        <f>IFERROR(VLOOKUP(E3431,'PRS até 2014'!$E$4:$L$6307,8,FALSE),"")</f>
        <v>0.27777777777777779</v>
      </c>
      <c r="H3431" s="41">
        <f>IFERROR(VLOOKUP(E3431,'Global Insight'!$E$2:$F$4102,2,FALSE),"")</f>
        <v>0.3125</v>
      </c>
      <c r="I3431">
        <f>IFERROR(VLOOKUP(E3431,EIU!$E$2:$H$3662,4,FALSE),"")</f>
        <v>0.15</v>
      </c>
    </row>
    <row r="3432" spans="1:9" x14ac:dyDescent="0.25">
      <c r="A3432" s="12" t="s">
        <v>136</v>
      </c>
      <c r="B3432" s="13" t="s">
        <v>137</v>
      </c>
      <c r="C3432" s="14">
        <v>82</v>
      </c>
      <c r="D3432" s="14">
        <v>2000</v>
      </c>
      <c r="E3432">
        <f t="shared" si="53"/>
        <v>822000</v>
      </c>
      <c r="F3432" s="41">
        <f>IFERROR(VLOOKUP(E3432,Heritage!$E$3:$H$4601,4,FALSE),"")</f>
        <v>0.9</v>
      </c>
      <c r="G3432" s="41">
        <f>IFERROR(VLOOKUP(E3432,'PRS até 2014'!$E$4:$L$6307,8,FALSE),"")</f>
        <v>0.63888888888888884</v>
      </c>
      <c r="H3432" s="41">
        <f>IFERROR(VLOOKUP(E3432,'Global Insight'!$E$2:$F$4102,2,FALSE),"")</f>
        <v>0.875</v>
      </c>
      <c r="I3432">
        <f>IFERROR(VLOOKUP(E3432,EIU!$E$2:$H$3662,4,FALSE),"")</f>
        <v>0.875</v>
      </c>
    </row>
    <row r="3433" spans="1:9" x14ac:dyDescent="0.25">
      <c r="A3433" s="12" t="s">
        <v>144</v>
      </c>
      <c r="B3433" s="13" t="s">
        <v>145</v>
      </c>
      <c r="C3433" s="14">
        <v>83</v>
      </c>
      <c r="D3433" s="14">
        <v>2000</v>
      </c>
      <c r="E3433">
        <f t="shared" si="53"/>
        <v>832000</v>
      </c>
      <c r="F3433" s="41">
        <f>IFERROR(VLOOKUP(E3433,Heritage!$E$3:$H$4601,4,FALSE),"")</f>
        <v>0.7</v>
      </c>
      <c r="G3433" s="41">
        <f>IFERROR(VLOOKUP(E3433,'PRS até 2014'!$E$4:$L$6307,8,FALSE),"")</f>
        <v>0.63888888888888884</v>
      </c>
      <c r="H3433" s="41">
        <f>IFERROR(VLOOKUP(E3433,'Global Insight'!$E$2:$F$4102,2,FALSE),"")</f>
        <v>0.75</v>
      </c>
      <c r="I3433">
        <f>IFERROR(VLOOKUP(E3433,EIU!$E$2:$H$3662,4,FALSE),"")</f>
        <v>0.72499999999999998</v>
      </c>
    </row>
    <row r="3434" spans="1:9" x14ac:dyDescent="0.25">
      <c r="A3434" s="12" t="s">
        <v>146</v>
      </c>
      <c r="B3434" s="13" t="s">
        <v>147</v>
      </c>
      <c r="C3434" s="14">
        <v>84</v>
      </c>
      <c r="D3434" s="14">
        <v>2000</v>
      </c>
      <c r="E3434">
        <f t="shared" si="53"/>
        <v>842000</v>
      </c>
      <c r="F3434" s="41">
        <f>IFERROR(VLOOKUP(E3434,Heritage!$E$3:$H$4601,4,FALSE),"")</f>
        <v>0.7</v>
      </c>
      <c r="G3434" s="41">
        <f>IFERROR(VLOOKUP(E3434,'PRS até 2014'!$E$4:$L$6307,8,FALSE),"")</f>
        <v>0.74999999999999989</v>
      </c>
      <c r="H3434" s="41">
        <f>IFERROR(VLOOKUP(E3434,'Global Insight'!$E$2:$F$4102,2,FALSE),"")</f>
        <v>0.75</v>
      </c>
      <c r="I3434">
        <f>IFERROR(VLOOKUP(E3434,EIU!$E$2:$H$3662,4,FALSE),"")</f>
        <v>0.67500000000000004</v>
      </c>
    </row>
    <row r="3435" spans="1:9" x14ac:dyDescent="0.25">
      <c r="A3435" s="12" t="s">
        <v>148</v>
      </c>
      <c r="B3435" s="13" t="s">
        <v>149</v>
      </c>
      <c r="C3435" s="14">
        <v>85</v>
      </c>
      <c r="D3435" s="14">
        <v>2000</v>
      </c>
      <c r="E3435">
        <f t="shared" si="53"/>
        <v>852000</v>
      </c>
      <c r="F3435" s="41">
        <f>IFERROR(VLOOKUP(E3435,Heritage!$E$3:$H$4601,4,FALSE),"")</f>
        <v>0.5</v>
      </c>
      <c r="G3435" s="41">
        <f>IFERROR(VLOOKUP(E3435,'PRS até 2014'!$E$4:$L$6307,8,FALSE),"")</f>
        <v>0.47222222222222221</v>
      </c>
      <c r="H3435" s="41">
        <f>IFERROR(VLOOKUP(E3435,'Global Insight'!$E$2:$F$4102,2,FALSE),"")</f>
        <v>0.375</v>
      </c>
      <c r="I3435">
        <f>IFERROR(VLOOKUP(E3435,EIU!$E$2:$H$3662,4,FALSE),"")</f>
        <v>0.32500000000000001</v>
      </c>
    </row>
    <row r="3436" spans="1:9" x14ac:dyDescent="0.25">
      <c r="A3436" s="12" t="s">
        <v>152</v>
      </c>
      <c r="B3436" s="13" t="s">
        <v>153</v>
      </c>
      <c r="C3436" s="14">
        <v>86</v>
      </c>
      <c r="D3436" s="14">
        <v>2000</v>
      </c>
      <c r="E3436">
        <f t="shared" si="53"/>
        <v>862000</v>
      </c>
      <c r="F3436" s="41">
        <f>IFERROR(VLOOKUP(E3436,Heritage!$E$3:$H$4601,4,FALSE),"")</f>
        <v>0.9</v>
      </c>
      <c r="G3436" s="41">
        <f>IFERROR(VLOOKUP(E3436,'PRS até 2014'!$E$4:$L$6307,8,FALSE),"")</f>
        <v>0.66666666666666663</v>
      </c>
      <c r="H3436" s="41">
        <f>IFERROR(VLOOKUP(E3436,'Global Insight'!$E$2:$F$4102,2,FALSE),"")</f>
        <v>0.9375</v>
      </c>
      <c r="I3436">
        <f>IFERROR(VLOOKUP(E3436,EIU!$E$2:$H$3662,4,FALSE),"")</f>
        <v>0.7</v>
      </c>
    </row>
    <row r="3437" spans="1:9" x14ac:dyDescent="0.25">
      <c r="A3437" s="12" t="s">
        <v>150</v>
      </c>
      <c r="B3437" s="13" t="s">
        <v>151</v>
      </c>
      <c r="C3437" s="14">
        <v>87</v>
      </c>
      <c r="D3437" s="14">
        <v>2000</v>
      </c>
      <c r="E3437">
        <f t="shared" si="53"/>
        <v>872000</v>
      </c>
      <c r="F3437" s="41">
        <f>IFERROR(VLOOKUP(E3437,Heritage!$E$3:$H$4601,4,FALSE),"")</f>
        <v>0.7</v>
      </c>
      <c r="G3437" s="41">
        <f>IFERROR(VLOOKUP(E3437,'PRS até 2014'!$E$4:$L$6307,8,FALSE),"")</f>
        <v>0.66666666666666663</v>
      </c>
      <c r="H3437" s="41">
        <f>IFERROR(VLOOKUP(E3437,'Global Insight'!$E$2:$F$4102,2,FALSE),"")</f>
        <v>0.625</v>
      </c>
      <c r="I3437">
        <f>IFERROR(VLOOKUP(E3437,EIU!$E$2:$H$3662,4,FALSE),"")</f>
        <v>0.5</v>
      </c>
    </row>
    <row r="3438" spans="1:9" x14ac:dyDescent="0.25">
      <c r="A3438" s="12" t="s">
        <v>154</v>
      </c>
      <c r="B3438" s="13" t="s">
        <v>155</v>
      </c>
      <c r="C3438" s="14">
        <v>88</v>
      </c>
      <c r="D3438" s="14">
        <v>2000</v>
      </c>
      <c r="E3438">
        <f t="shared" si="53"/>
        <v>882000</v>
      </c>
      <c r="F3438" s="41">
        <f>IFERROR(VLOOKUP(E3438,Heritage!$E$3:$H$4601,4,FALSE),"")</f>
        <v>0.3</v>
      </c>
      <c r="G3438" s="41">
        <f>IFERROR(VLOOKUP(E3438,'PRS até 2014'!$E$4:$L$6307,8,FALSE),"")</f>
        <v>0.63888888888888884</v>
      </c>
      <c r="H3438" s="41">
        <f>IFERROR(VLOOKUP(E3438,'Global Insight'!$E$2:$F$4102,2,FALSE),"")</f>
        <v>0.375</v>
      </c>
      <c r="I3438">
        <f>IFERROR(VLOOKUP(E3438,EIU!$E$2:$H$3662,4,FALSE),"")</f>
        <v>0.125</v>
      </c>
    </row>
    <row r="3439" spans="1:9" x14ac:dyDescent="0.25">
      <c r="A3439" s="12" t="s">
        <v>156</v>
      </c>
      <c r="B3439" s="13" t="s">
        <v>157</v>
      </c>
      <c r="C3439" s="14">
        <v>89</v>
      </c>
      <c r="D3439" s="14">
        <v>2000</v>
      </c>
      <c r="E3439">
        <f t="shared" si="53"/>
        <v>892000</v>
      </c>
      <c r="F3439" s="41">
        <f>IFERROR(VLOOKUP(E3439,Heritage!$E$3:$H$4601,4,FALSE),"")</f>
        <v>0.5</v>
      </c>
      <c r="G3439" s="41">
        <f>IFERROR(VLOOKUP(E3439,'PRS até 2014'!$E$4:$L$6307,8,FALSE),"")</f>
        <v>0.41666666666666669</v>
      </c>
      <c r="H3439" s="41">
        <f>IFERROR(VLOOKUP(E3439,'Global Insight'!$E$2:$F$4102,2,FALSE),"")</f>
        <v>0.375</v>
      </c>
      <c r="I3439">
        <f>IFERROR(VLOOKUP(E3439,EIU!$E$2:$H$3662,4,FALSE),"")</f>
        <v>0.17499999999999999</v>
      </c>
    </row>
    <row r="3440" spans="1:9" x14ac:dyDescent="0.25">
      <c r="A3440" s="12" t="s">
        <v>356</v>
      </c>
      <c r="B3440" s="13" t="s">
        <v>381</v>
      </c>
      <c r="C3440" s="14">
        <v>90</v>
      </c>
      <c r="D3440" s="14">
        <v>2000</v>
      </c>
      <c r="E3440">
        <f t="shared" si="53"/>
        <v>902000</v>
      </c>
      <c r="F3440" s="41" t="str">
        <f>IFERROR(VLOOKUP(E3440,Heritage!$E$3:$H$4601,4,FALSE),"")</f>
        <v/>
      </c>
      <c r="G3440" s="41" t="str">
        <f>IFERROR(VLOOKUP(E3440,'PRS até 2014'!$E$4:$L$6307,8,FALSE),"")</f>
        <v xml:space="preserve"> </v>
      </c>
      <c r="H3440" s="41" t="str">
        <f>IFERROR(VLOOKUP(E3440,'Global Insight'!$E$2:$F$4102,2,FALSE),"")</f>
        <v/>
      </c>
      <c r="I3440" t="str">
        <f>IFERROR(VLOOKUP(E3440,EIU!$E$2:$H$3662,4,FALSE),"")</f>
        <v/>
      </c>
    </row>
    <row r="3441" spans="1:9" x14ac:dyDescent="0.25">
      <c r="A3441" s="12" t="s">
        <v>357</v>
      </c>
      <c r="B3441" s="13" t="s">
        <v>243</v>
      </c>
      <c r="C3441" s="14">
        <v>91</v>
      </c>
      <c r="D3441" s="14">
        <v>2000</v>
      </c>
      <c r="E3441">
        <f t="shared" si="53"/>
        <v>912000</v>
      </c>
      <c r="F3441" s="41">
        <f>IFERROR(VLOOKUP(E3441,Heritage!$E$3:$H$4601,4,FALSE),"")</f>
        <v>0.1</v>
      </c>
      <c r="G3441" s="41">
        <f>IFERROR(VLOOKUP(E3441,'PRS até 2014'!$E$4:$L$6307,8,FALSE),"")</f>
        <v>0.58333333333333326</v>
      </c>
      <c r="H3441" s="41">
        <f>IFERROR(VLOOKUP(E3441,'Global Insight'!$E$2:$F$4102,2,FALSE),"")</f>
        <v>0.4375</v>
      </c>
      <c r="I3441" t="str">
        <f>IFERROR(VLOOKUP(E3441,EIU!$E$2:$H$3662,4,FALSE),"")</f>
        <v/>
      </c>
    </row>
    <row r="3442" spans="1:9" x14ac:dyDescent="0.25">
      <c r="A3442" s="12" t="s">
        <v>358</v>
      </c>
      <c r="B3442" s="13" t="s">
        <v>162</v>
      </c>
      <c r="C3442" s="14">
        <v>92</v>
      </c>
      <c r="D3442" s="14">
        <v>2000</v>
      </c>
      <c r="E3442">
        <f t="shared" si="53"/>
        <v>922000</v>
      </c>
      <c r="F3442" s="41">
        <f>IFERROR(VLOOKUP(E3442,Heritage!$E$3:$H$4601,4,FALSE),"")</f>
        <v>0.9</v>
      </c>
      <c r="G3442" s="41">
        <f>IFERROR(VLOOKUP(E3442,'PRS até 2014'!$E$4:$L$6307,8,FALSE),"")</f>
        <v>0.61111111111111105</v>
      </c>
      <c r="H3442" s="41">
        <f>IFERROR(VLOOKUP(E3442,'Global Insight'!$E$2:$F$4102,2,FALSE),"")</f>
        <v>0.8125</v>
      </c>
      <c r="I3442">
        <f>IFERROR(VLOOKUP(E3442,EIU!$E$2:$H$3662,4,FALSE),"")</f>
        <v>0.7</v>
      </c>
    </row>
    <row r="3443" spans="1:9" x14ac:dyDescent="0.25">
      <c r="A3443" s="12" t="s">
        <v>324</v>
      </c>
      <c r="B3443" s="13" t="s">
        <v>382</v>
      </c>
      <c r="C3443" s="14">
        <v>93</v>
      </c>
      <c r="D3443" s="14">
        <v>2000</v>
      </c>
      <c r="E3443">
        <f t="shared" si="53"/>
        <v>932000</v>
      </c>
      <c r="F3443" s="41" t="str">
        <f>IFERROR(VLOOKUP(E3443,Heritage!$E$3:$H$4601,4,FALSE),"")</f>
        <v/>
      </c>
      <c r="G3443" s="41" t="str">
        <f>IFERROR(VLOOKUP(E3443,'PRS até 2014'!$E$4:$L$6307,8,FALSE),"")</f>
        <v xml:space="preserve"> </v>
      </c>
      <c r="H3443" s="41" t="str">
        <f>IFERROR(VLOOKUP(E3443,'Global Insight'!$E$2:$F$4102,2,FALSE),"")</f>
        <v/>
      </c>
      <c r="I3443" t="str">
        <f>IFERROR(VLOOKUP(E3443,EIU!$E$2:$H$3662,4,FALSE),"")</f>
        <v/>
      </c>
    </row>
    <row r="3444" spans="1:9" x14ac:dyDescent="0.25">
      <c r="A3444" s="12" t="s">
        <v>163</v>
      </c>
      <c r="B3444" s="13" t="s">
        <v>164</v>
      </c>
      <c r="C3444" s="14">
        <v>94</v>
      </c>
      <c r="D3444" s="14">
        <v>2000</v>
      </c>
      <c r="E3444">
        <f t="shared" si="53"/>
        <v>942000</v>
      </c>
      <c r="F3444" s="41">
        <f>IFERROR(VLOOKUP(E3444,Heritage!$E$3:$H$4601,4,FALSE),"")</f>
        <v>0.9</v>
      </c>
      <c r="G3444" s="41">
        <f>IFERROR(VLOOKUP(E3444,'PRS até 2014'!$E$4:$L$6307,8,FALSE),"")</f>
        <v>0.52777777777777779</v>
      </c>
      <c r="H3444" s="41">
        <f>IFERROR(VLOOKUP(E3444,'Global Insight'!$E$2:$F$4102,2,FALSE),"")</f>
        <v>0.75</v>
      </c>
      <c r="I3444">
        <f>IFERROR(VLOOKUP(E3444,EIU!$E$2:$H$3662,4,FALSE),"")</f>
        <v>0.55000000000000004</v>
      </c>
    </row>
    <row r="3445" spans="1:9" x14ac:dyDescent="0.25">
      <c r="A3445" s="12" t="s">
        <v>158</v>
      </c>
      <c r="B3445" s="13" t="s">
        <v>159</v>
      </c>
      <c r="C3445" s="14">
        <v>95</v>
      </c>
      <c r="D3445" s="14">
        <v>2000</v>
      </c>
      <c r="E3445">
        <f t="shared" si="53"/>
        <v>952000</v>
      </c>
      <c r="F3445" s="41">
        <f>IFERROR(VLOOKUP(E3445,Heritage!$E$3:$H$4601,4,FALSE),"")</f>
        <v>0.3</v>
      </c>
      <c r="G3445" s="41" t="str">
        <f>IFERROR(VLOOKUP(E3445,'PRS até 2014'!$E$4:$L$6307,8,FALSE),"")</f>
        <v xml:space="preserve"> </v>
      </c>
      <c r="H3445" s="41" t="str">
        <f>IFERROR(VLOOKUP(E3445,'Global Insight'!$E$2:$F$4102,2,FALSE),"")</f>
        <v/>
      </c>
      <c r="I3445" t="str">
        <f>IFERROR(VLOOKUP(E3445,EIU!$E$2:$H$3662,4,FALSE),"")</f>
        <v/>
      </c>
    </row>
    <row r="3446" spans="1:9" x14ac:dyDescent="0.25">
      <c r="A3446" s="12" t="s">
        <v>165</v>
      </c>
      <c r="B3446" s="13" t="s">
        <v>166</v>
      </c>
      <c r="C3446" s="14">
        <v>96</v>
      </c>
      <c r="D3446" s="14">
        <v>2000</v>
      </c>
      <c r="E3446">
        <f t="shared" ref="E3446:E3509" si="54">C3446*10000+D3446</f>
        <v>962000</v>
      </c>
      <c r="F3446" s="41">
        <f>IFERROR(VLOOKUP(E3446,Heritage!$E$3:$H$4601,4,FALSE),"")</f>
        <v>0.1</v>
      </c>
      <c r="G3446" s="41" t="str">
        <f>IFERROR(VLOOKUP(E3446,'PRS até 2014'!$E$4:$L$6307,8,FALSE),"")</f>
        <v xml:space="preserve"> </v>
      </c>
      <c r="H3446" s="41">
        <f>IFERROR(VLOOKUP(E3446,'Global Insight'!$E$2:$F$4102,2,FALSE),"")</f>
        <v>0.4375</v>
      </c>
      <c r="I3446" t="str">
        <f>IFERROR(VLOOKUP(E3446,EIU!$E$2:$H$3662,4,FALSE),"")</f>
        <v/>
      </c>
    </row>
    <row r="3447" spans="1:9" x14ac:dyDescent="0.25">
      <c r="A3447" s="12" t="s">
        <v>181</v>
      </c>
      <c r="B3447" s="13" t="s">
        <v>182</v>
      </c>
      <c r="C3447" s="14">
        <v>97</v>
      </c>
      <c r="D3447" s="14">
        <v>2000</v>
      </c>
      <c r="E3447">
        <f t="shared" si="54"/>
        <v>972000</v>
      </c>
      <c r="F3447" s="41">
        <f>IFERROR(VLOOKUP(E3447,Heritage!$E$3:$H$4601,4,FALSE),"")</f>
        <v>0.5</v>
      </c>
      <c r="G3447" s="41">
        <f>IFERROR(VLOOKUP(E3447,'PRS até 2014'!$E$4:$L$6307,8,FALSE),"")</f>
        <v>0.63888888888888884</v>
      </c>
      <c r="H3447" s="41">
        <f>IFERROR(VLOOKUP(E3447,'Global Insight'!$E$2:$F$4102,2,FALSE),"")</f>
        <v>0.625</v>
      </c>
      <c r="I3447">
        <f>IFERROR(VLOOKUP(E3447,EIU!$E$2:$H$3662,4,FALSE),"")</f>
        <v>0.4</v>
      </c>
    </row>
    <row r="3448" spans="1:9" x14ac:dyDescent="0.25">
      <c r="A3448" s="12" t="s">
        <v>167</v>
      </c>
      <c r="B3448" s="13" t="s">
        <v>168</v>
      </c>
      <c r="C3448" s="14">
        <v>98</v>
      </c>
      <c r="D3448" s="14">
        <v>2000</v>
      </c>
      <c r="E3448">
        <f t="shared" si="54"/>
        <v>982000</v>
      </c>
      <c r="F3448" s="41">
        <f>IFERROR(VLOOKUP(E3448,Heritage!$E$3:$H$4601,4,FALSE),"")</f>
        <v>0.5</v>
      </c>
      <c r="G3448" s="41">
        <f>IFERROR(VLOOKUP(E3448,'PRS até 2014'!$E$4:$L$6307,8,FALSE),"")</f>
        <v>0.47222222222222221</v>
      </c>
      <c r="H3448" s="41">
        <f>IFERROR(VLOOKUP(E3448,'Global Insight'!$E$2:$F$4102,2,FALSE),"")</f>
        <v>0.5625</v>
      </c>
      <c r="I3448">
        <f>IFERROR(VLOOKUP(E3448,EIU!$E$2:$H$3662,4,FALSE),"")</f>
        <v>0.42499999999999999</v>
      </c>
    </row>
    <row r="3449" spans="1:9" x14ac:dyDescent="0.25">
      <c r="A3449" s="12" t="s">
        <v>175</v>
      </c>
      <c r="B3449" s="13" t="s">
        <v>176</v>
      </c>
      <c r="C3449" s="14">
        <v>99</v>
      </c>
      <c r="D3449" s="14">
        <v>2000</v>
      </c>
      <c r="E3449">
        <f t="shared" si="54"/>
        <v>992000</v>
      </c>
      <c r="F3449" s="41">
        <f>IFERROR(VLOOKUP(E3449,Heritage!$E$3:$H$4601,4,FALSE),"")</f>
        <v>0.5</v>
      </c>
      <c r="G3449" s="41" t="str">
        <f>IFERROR(VLOOKUP(E3449,'PRS até 2014'!$E$4:$L$6307,8,FALSE),"")</f>
        <v xml:space="preserve"> </v>
      </c>
      <c r="H3449" s="41">
        <f>IFERROR(VLOOKUP(E3449,'Global Insight'!$E$2:$F$4102,2,FALSE),"")</f>
        <v>0.5625</v>
      </c>
      <c r="I3449" t="str">
        <f>IFERROR(VLOOKUP(E3449,EIU!$E$2:$H$3662,4,FALSE),"")</f>
        <v/>
      </c>
    </row>
    <row r="3450" spans="1:9" x14ac:dyDescent="0.25">
      <c r="A3450" s="12" t="s">
        <v>169</v>
      </c>
      <c r="B3450" s="13" t="s">
        <v>170</v>
      </c>
      <c r="C3450" s="14">
        <v>100</v>
      </c>
      <c r="D3450" s="14">
        <v>2000</v>
      </c>
      <c r="E3450">
        <f t="shared" si="54"/>
        <v>1002000</v>
      </c>
      <c r="F3450" s="41" t="str">
        <f>IFERROR(VLOOKUP(E3450,Heritage!$E$3:$H$4601,4,FALSE),"")</f>
        <v/>
      </c>
      <c r="G3450" s="41">
        <f>IFERROR(VLOOKUP(E3450,'PRS até 2014'!$E$4:$L$6307,8,FALSE),"")</f>
        <v>0.47222222222222221</v>
      </c>
      <c r="H3450" s="41">
        <f>IFERROR(VLOOKUP(E3450,'Global Insight'!$E$2:$F$4102,2,FALSE),"")</f>
        <v>0.125</v>
      </c>
      <c r="I3450" t="str">
        <f>IFERROR(VLOOKUP(E3450,EIU!$E$2:$H$3662,4,FALSE),"")</f>
        <v/>
      </c>
    </row>
    <row r="3451" spans="1:9" x14ac:dyDescent="0.25">
      <c r="A3451" s="12" t="s">
        <v>171</v>
      </c>
      <c r="B3451" s="13" t="s">
        <v>172</v>
      </c>
      <c r="C3451" s="14">
        <v>101</v>
      </c>
      <c r="D3451" s="14">
        <v>2000</v>
      </c>
      <c r="E3451">
        <f t="shared" si="54"/>
        <v>1012000</v>
      </c>
      <c r="F3451" s="41">
        <f>IFERROR(VLOOKUP(E3451,Heritage!$E$3:$H$4601,4,FALSE),"")</f>
        <v>0.1</v>
      </c>
      <c r="G3451" s="41">
        <f>IFERROR(VLOOKUP(E3451,'PRS até 2014'!$E$4:$L$6307,8,FALSE),"")</f>
        <v>0.69444444444444442</v>
      </c>
      <c r="H3451" s="41">
        <f>IFERROR(VLOOKUP(E3451,'Global Insight'!$E$2:$F$4102,2,FALSE),"")</f>
        <v>0.5625</v>
      </c>
      <c r="I3451">
        <f>IFERROR(VLOOKUP(E3451,EIU!$E$2:$H$3662,4,FALSE),"")</f>
        <v>0.15</v>
      </c>
    </row>
    <row r="3452" spans="1:9" x14ac:dyDescent="0.25">
      <c r="A3452" s="12" t="s">
        <v>359</v>
      </c>
      <c r="B3452" s="13" t="s">
        <v>383</v>
      </c>
      <c r="C3452" s="14">
        <v>102</v>
      </c>
      <c r="D3452" s="14">
        <v>2000</v>
      </c>
      <c r="E3452">
        <f t="shared" si="54"/>
        <v>1022000</v>
      </c>
      <c r="F3452" s="41" t="str">
        <f>IFERROR(VLOOKUP(E3452,Heritage!$E$3:$H$4601,4,FALSE),"")</f>
        <v/>
      </c>
      <c r="G3452" s="41" t="str">
        <f>IFERROR(VLOOKUP(E3452,'PRS até 2014'!$E$4:$L$6307,8,FALSE),"")</f>
        <v xml:space="preserve"> </v>
      </c>
      <c r="H3452" s="41">
        <f>IFERROR(VLOOKUP(E3452,'Global Insight'!$E$2:$F$4102,2,FALSE),"")</f>
        <v>0.9375</v>
      </c>
      <c r="I3452" t="str">
        <f>IFERROR(VLOOKUP(E3452,EIU!$E$2:$H$3662,4,FALSE),"")</f>
        <v/>
      </c>
    </row>
    <row r="3453" spans="1:9" x14ac:dyDescent="0.25">
      <c r="A3453" s="12" t="s">
        <v>177</v>
      </c>
      <c r="B3453" s="13" t="s">
        <v>178</v>
      </c>
      <c r="C3453" s="14">
        <v>103</v>
      </c>
      <c r="D3453" s="14">
        <v>2000</v>
      </c>
      <c r="E3453">
        <f t="shared" si="54"/>
        <v>1032000</v>
      </c>
      <c r="F3453" s="41">
        <f>IFERROR(VLOOKUP(E3453,Heritage!$E$3:$H$4601,4,FALSE),"")</f>
        <v>0.5</v>
      </c>
      <c r="G3453" s="41">
        <f>IFERROR(VLOOKUP(E3453,'PRS até 2014'!$E$4:$L$6307,8,FALSE),"")</f>
        <v>0.58333333333333326</v>
      </c>
      <c r="H3453" s="41">
        <f>IFERROR(VLOOKUP(E3453,'Global Insight'!$E$2:$F$4102,2,FALSE),"")</f>
        <v>0.75</v>
      </c>
      <c r="I3453">
        <f>IFERROR(VLOOKUP(E3453,EIU!$E$2:$H$3662,4,FALSE),"")</f>
        <v>0.42499999999999999</v>
      </c>
    </row>
    <row r="3454" spans="1:9" x14ac:dyDescent="0.25">
      <c r="A3454" s="12" t="s">
        <v>179</v>
      </c>
      <c r="B3454" s="13" t="s">
        <v>180</v>
      </c>
      <c r="C3454" s="14">
        <v>104</v>
      </c>
      <c r="D3454" s="14">
        <v>2000</v>
      </c>
      <c r="E3454">
        <f t="shared" si="54"/>
        <v>1042000</v>
      </c>
      <c r="F3454" s="41">
        <f>IFERROR(VLOOKUP(E3454,Heritage!$E$3:$H$4601,4,FALSE),"")</f>
        <v>0.9</v>
      </c>
      <c r="G3454" s="41">
        <f>IFERROR(VLOOKUP(E3454,'PRS até 2014'!$E$4:$L$6307,8,FALSE),"")</f>
        <v>0.88888888888888895</v>
      </c>
      <c r="H3454" s="41">
        <f>IFERROR(VLOOKUP(E3454,'Global Insight'!$E$2:$F$4102,2,FALSE),"")</f>
        <v>1</v>
      </c>
      <c r="I3454" t="str">
        <f>IFERROR(VLOOKUP(E3454,EIU!$E$2:$H$3662,4,FALSE),"")</f>
        <v/>
      </c>
    </row>
    <row r="3455" spans="1:9" x14ac:dyDescent="0.25">
      <c r="A3455" s="12" t="s">
        <v>193</v>
      </c>
      <c r="B3455" s="13" t="s">
        <v>194</v>
      </c>
      <c r="C3455" s="14">
        <v>105</v>
      </c>
      <c r="D3455" s="14">
        <v>2000</v>
      </c>
      <c r="E3455">
        <f t="shared" si="54"/>
        <v>1052000</v>
      </c>
      <c r="F3455" s="41" t="str">
        <f>IFERROR(VLOOKUP(E3455,Heritage!$E$3:$H$4601,4,FALSE),"")</f>
        <v/>
      </c>
      <c r="G3455" s="41" t="str">
        <f>IFERROR(VLOOKUP(E3455,'PRS até 2014'!$E$4:$L$6307,8,FALSE),"")</f>
        <v xml:space="preserve"> </v>
      </c>
      <c r="H3455" s="41">
        <f>IFERROR(VLOOKUP(E3455,'Global Insight'!$E$2:$F$4102,2,FALSE),"")</f>
        <v>0.375</v>
      </c>
      <c r="I3455">
        <f>IFERROR(VLOOKUP(E3455,EIU!$E$2:$H$3662,4,FALSE),"")</f>
        <v>0.25</v>
      </c>
    </row>
    <row r="3456" spans="1:9" x14ac:dyDescent="0.25">
      <c r="A3456" s="12" t="s">
        <v>187</v>
      </c>
      <c r="B3456" s="13" t="s">
        <v>188</v>
      </c>
      <c r="C3456" s="14">
        <v>106</v>
      </c>
      <c r="D3456" s="14">
        <v>2000</v>
      </c>
      <c r="E3456">
        <f t="shared" si="54"/>
        <v>1062000</v>
      </c>
      <c r="F3456" s="41">
        <f>IFERROR(VLOOKUP(E3456,Heritage!$E$3:$H$4601,4,FALSE),"")</f>
        <v>0.5</v>
      </c>
      <c r="G3456" s="41">
        <f>IFERROR(VLOOKUP(E3456,'PRS até 2014'!$E$4:$L$6307,8,FALSE),"")</f>
        <v>0.58333333333333326</v>
      </c>
      <c r="H3456" s="41">
        <f>IFERROR(VLOOKUP(E3456,'Global Insight'!$E$2:$F$4102,2,FALSE),"")</f>
        <v>0.5625</v>
      </c>
      <c r="I3456" t="str">
        <f>IFERROR(VLOOKUP(E3456,EIU!$E$2:$H$3662,4,FALSE),"")</f>
        <v/>
      </c>
    </row>
    <row r="3457" spans="1:9" x14ac:dyDescent="0.25">
      <c r="A3457" s="12" t="s">
        <v>209</v>
      </c>
      <c r="B3457" s="13" t="s">
        <v>210</v>
      </c>
      <c r="C3457" s="14">
        <v>107</v>
      </c>
      <c r="D3457" s="14">
        <v>2000</v>
      </c>
      <c r="E3457">
        <f t="shared" si="54"/>
        <v>1072000</v>
      </c>
      <c r="F3457" s="41">
        <f>IFERROR(VLOOKUP(E3457,Heritage!$E$3:$H$4601,4,FALSE),"")</f>
        <v>0.5</v>
      </c>
      <c r="G3457" s="41">
        <f>IFERROR(VLOOKUP(E3457,'PRS até 2014'!$E$4:$L$6307,8,FALSE),"")</f>
        <v>0.66666666666666663</v>
      </c>
      <c r="H3457" s="41">
        <f>IFERROR(VLOOKUP(E3457,'Global Insight'!$E$2:$F$4102,2,FALSE),"")</f>
        <v>0.5</v>
      </c>
      <c r="I3457">
        <f>IFERROR(VLOOKUP(E3457,EIU!$E$2:$H$3662,4,FALSE),"")</f>
        <v>0.27500000000000002</v>
      </c>
    </row>
    <row r="3458" spans="1:9" x14ac:dyDescent="0.25">
      <c r="A3458" s="12" t="s">
        <v>211</v>
      </c>
      <c r="B3458" s="13" t="s">
        <v>212</v>
      </c>
      <c r="C3458" s="14">
        <v>108</v>
      </c>
      <c r="D3458" s="14">
        <v>2000</v>
      </c>
      <c r="E3458">
        <f t="shared" si="54"/>
        <v>1082000</v>
      </c>
      <c r="F3458" s="41">
        <f>IFERROR(VLOOKUP(E3458,Heritage!$E$3:$H$4601,4,FALSE),"")</f>
        <v>0.5</v>
      </c>
      <c r="G3458" s="41">
        <f>IFERROR(VLOOKUP(E3458,'PRS até 2014'!$E$4:$L$6307,8,FALSE),"")</f>
        <v>0.55555555555555547</v>
      </c>
      <c r="H3458" s="41">
        <f>IFERROR(VLOOKUP(E3458,'Global Insight'!$E$2:$F$4102,2,FALSE),"")</f>
        <v>0.6875</v>
      </c>
      <c r="I3458">
        <f>IFERROR(VLOOKUP(E3458,EIU!$E$2:$H$3662,4,FALSE),"")</f>
        <v>0.47499999999999998</v>
      </c>
    </row>
    <row r="3459" spans="1:9" x14ac:dyDescent="0.25">
      <c r="A3459" s="12" t="s">
        <v>189</v>
      </c>
      <c r="B3459" s="13" t="s">
        <v>190</v>
      </c>
      <c r="C3459" s="14">
        <v>109</v>
      </c>
      <c r="D3459" s="14">
        <v>2000</v>
      </c>
      <c r="E3459">
        <f t="shared" si="54"/>
        <v>1092000</v>
      </c>
      <c r="F3459" s="41" t="str">
        <f>IFERROR(VLOOKUP(E3459,Heritage!$E$3:$H$4601,4,FALSE),"")</f>
        <v/>
      </c>
      <c r="G3459" s="41" t="str">
        <f>IFERROR(VLOOKUP(E3459,'PRS até 2014'!$E$4:$L$6307,8,FALSE),"")</f>
        <v xml:space="preserve"> </v>
      </c>
      <c r="H3459" s="41">
        <f>IFERROR(VLOOKUP(E3459,'Global Insight'!$E$2:$F$4102,2,FALSE),"")</f>
        <v>0.75</v>
      </c>
      <c r="I3459" t="str">
        <f>IFERROR(VLOOKUP(E3459,EIU!$E$2:$H$3662,4,FALSE),"")</f>
        <v/>
      </c>
    </row>
    <row r="3460" spans="1:9" x14ac:dyDescent="0.25">
      <c r="A3460" s="12" t="s">
        <v>195</v>
      </c>
      <c r="B3460" s="13" t="s">
        <v>196</v>
      </c>
      <c r="C3460" s="14">
        <v>110</v>
      </c>
      <c r="D3460" s="14">
        <v>2000</v>
      </c>
      <c r="E3460">
        <f t="shared" si="54"/>
        <v>1102000</v>
      </c>
      <c r="F3460" s="41">
        <f>IFERROR(VLOOKUP(E3460,Heritage!$E$3:$H$4601,4,FALSE),"")</f>
        <v>0.5</v>
      </c>
      <c r="G3460" s="41">
        <f>IFERROR(VLOOKUP(E3460,'PRS até 2014'!$E$4:$L$6307,8,FALSE),"")</f>
        <v>0.49999999999999994</v>
      </c>
      <c r="H3460" s="41">
        <f>IFERROR(VLOOKUP(E3460,'Global Insight'!$E$2:$F$4102,2,FALSE),"")</f>
        <v>0.5</v>
      </c>
      <c r="I3460" t="str">
        <f>IFERROR(VLOOKUP(E3460,EIU!$E$2:$H$3662,4,FALSE),"")</f>
        <v/>
      </c>
    </row>
    <row r="3461" spans="1:9" x14ac:dyDescent="0.25">
      <c r="A3461" s="12" t="s">
        <v>197</v>
      </c>
      <c r="B3461" s="13" t="s">
        <v>198</v>
      </c>
      <c r="C3461" s="14">
        <v>111</v>
      </c>
      <c r="D3461" s="14">
        <v>2000</v>
      </c>
      <c r="E3461">
        <f t="shared" si="54"/>
        <v>1112000</v>
      </c>
      <c r="F3461" s="41">
        <f>IFERROR(VLOOKUP(E3461,Heritage!$E$3:$H$4601,4,FALSE),"")</f>
        <v>0.9</v>
      </c>
      <c r="G3461" s="41">
        <f>IFERROR(VLOOKUP(E3461,'PRS até 2014'!$E$4:$L$6307,8,FALSE),"")</f>
        <v>0.75</v>
      </c>
      <c r="H3461" s="41">
        <f>IFERROR(VLOOKUP(E3461,'Global Insight'!$E$2:$F$4102,2,FALSE),"")</f>
        <v>0.875</v>
      </c>
      <c r="I3461" t="str">
        <f>IFERROR(VLOOKUP(E3461,EIU!$E$2:$H$3662,4,FALSE),"")</f>
        <v/>
      </c>
    </row>
    <row r="3462" spans="1:9" x14ac:dyDescent="0.25">
      <c r="A3462" s="12" t="s">
        <v>360</v>
      </c>
      <c r="B3462" s="13" t="s">
        <v>384</v>
      </c>
      <c r="C3462" s="14">
        <v>112</v>
      </c>
      <c r="D3462" s="14">
        <v>2000</v>
      </c>
      <c r="E3462">
        <f t="shared" si="54"/>
        <v>1122000</v>
      </c>
      <c r="F3462" s="41" t="str">
        <f>IFERROR(VLOOKUP(E3462,Heritage!$E$3:$H$4601,4,FALSE),"")</f>
        <v/>
      </c>
      <c r="G3462" s="41" t="str">
        <f>IFERROR(VLOOKUP(E3462,'PRS até 2014'!$E$4:$L$6307,8,FALSE),"")</f>
        <v xml:space="preserve"> </v>
      </c>
      <c r="H3462" s="41" t="str">
        <f>IFERROR(VLOOKUP(E3462,'Global Insight'!$E$2:$F$4102,2,FALSE),"")</f>
        <v/>
      </c>
      <c r="I3462" t="str">
        <f>IFERROR(VLOOKUP(E3462,EIU!$E$2:$H$3662,4,FALSE),"")</f>
        <v/>
      </c>
    </row>
    <row r="3463" spans="1:9" x14ac:dyDescent="0.25">
      <c r="A3463" s="12" t="s">
        <v>205</v>
      </c>
      <c r="B3463" s="13" t="s">
        <v>206</v>
      </c>
      <c r="C3463" s="14">
        <v>113</v>
      </c>
      <c r="D3463" s="14">
        <v>2000</v>
      </c>
      <c r="E3463">
        <f t="shared" si="54"/>
        <v>1132000</v>
      </c>
      <c r="F3463" s="41">
        <f>IFERROR(VLOOKUP(E3463,Heritage!$E$3:$H$4601,4,FALSE),"")</f>
        <v>0.3</v>
      </c>
      <c r="G3463" s="41" t="str">
        <f>IFERROR(VLOOKUP(E3463,'PRS até 2014'!$E$4:$L$6307,8,FALSE),"")</f>
        <v xml:space="preserve"> </v>
      </c>
      <c r="H3463" s="41">
        <f>IFERROR(VLOOKUP(E3463,'Global Insight'!$E$2:$F$4102,2,FALSE),"")</f>
        <v>0.5625</v>
      </c>
      <c r="I3463" t="str">
        <f>IFERROR(VLOOKUP(E3463,EIU!$E$2:$H$3662,4,FALSE),"")</f>
        <v/>
      </c>
    </row>
    <row r="3464" spans="1:9" x14ac:dyDescent="0.25">
      <c r="A3464" s="12" t="s">
        <v>207</v>
      </c>
      <c r="B3464" s="13" t="s">
        <v>208</v>
      </c>
      <c r="C3464" s="14">
        <v>114</v>
      </c>
      <c r="D3464" s="14">
        <v>2000</v>
      </c>
      <c r="E3464">
        <f t="shared" si="54"/>
        <v>1142000</v>
      </c>
      <c r="F3464" s="41">
        <f>IFERROR(VLOOKUP(E3464,Heritage!$E$3:$H$4601,4,FALSE),"")</f>
        <v>0.7</v>
      </c>
      <c r="G3464" s="41" t="str">
        <f>IFERROR(VLOOKUP(E3464,'PRS até 2014'!$E$4:$L$6307,8,FALSE),"")</f>
        <v xml:space="preserve"> </v>
      </c>
      <c r="H3464" s="41" t="str">
        <f>IFERROR(VLOOKUP(E3464,'Global Insight'!$E$2:$F$4102,2,FALSE),"")</f>
        <v/>
      </c>
      <c r="I3464">
        <f>IFERROR(VLOOKUP(E3464,EIU!$E$2:$H$3662,4,FALSE),"")</f>
        <v>0.7</v>
      </c>
    </row>
    <row r="3465" spans="1:9" x14ac:dyDescent="0.25">
      <c r="A3465" s="12" t="s">
        <v>191</v>
      </c>
      <c r="B3465" s="13" t="s">
        <v>192</v>
      </c>
      <c r="C3465" s="14">
        <v>115</v>
      </c>
      <c r="D3465" s="14">
        <v>2000</v>
      </c>
      <c r="E3465">
        <f t="shared" si="54"/>
        <v>1152000</v>
      </c>
      <c r="F3465" s="41">
        <f>IFERROR(VLOOKUP(E3465,Heritage!$E$3:$H$4601,4,FALSE),"")</f>
        <v>0.5</v>
      </c>
      <c r="G3465" s="41">
        <f>IFERROR(VLOOKUP(E3465,'PRS até 2014'!$E$4:$L$6307,8,FALSE),"")</f>
        <v>0.58333333333333326</v>
      </c>
      <c r="H3465" s="41">
        <f>IFERROR(VLOOKUP(E3465,'Global Insight'!$E$2:$F$4102,2,FALSE),"")</f>
        <v>0.4375</v>
      </c>
      <c r="I3465">
        <f>IFERROR(VLOOKUP(E3465,EIU!$E$2:$H$3662,4,FALSE),"")</f>
        <v>0.375</v>
      </c>
    </row>
    <row r="3466" spans="1:9" x14ac:dyDescent="0.25">
      <c r="A3466" s="12" t="s">
        <v>361</v>
      </c>
      <c r="B3466" s="13" t="s">
        <v>385</v>
      </c>
      <c r="C3466" s="14">
        <v>116</v>
      </c>
      <c r="D3466" s="14">
        <v>2000</v>
      </c>
      <c r="E3466">
        <f t="shared" si="54"/>
        <v>1162000</v>
      </c>
      <c r="F3466" s="41" t="str">
        <f>IFERROR(VLOOKUP(E3466,Heritage!$E$3:$H$4601,4,FALSE),"")</f>
        <v/>
      </c>
      <c r="G3466" s="41" t="str">
        <f>IFERROR(VLOOKUP(E3466,'PRS até 2014'!$E$4:$L$6307,8,FALSE),"")</f>
        <v xml:space="preserve"> </v>
      </c>
      <c r="H3466" s="41" t="str">
        <f>IFERROR(VLOOKUP(E3466,'Global Insight'!$E$2:$F$4102,2,FALSE),"")</f>
        <v/>
      </c>
      <c r="I3466" t="str">
        <f>IFERROR(VLOOKUP(E3466,EIU!$E$2:$H$3662,4,FALSE),"")</f>
        <v/>
      </c>
    </row>
    <row r="3467" spans="1:9" x14ac:dyDescent="0.25">
      <c r="A3467" s="12" t="s">
        <v>185</v>
      </c>
      <c r="B3467" s="13" t="s">
        <v>186</v>
      </c>
      <c r="C3467" s="14">
        <v>117</v>
      </c>
      <c r="D3467" s="14">
        <v>2000</v>
      </c>
      <c r="E3467">
        <f t="shared" si="54"/>
        <v>1172000</v>
      </c>
      <c r="F3467" s="41">
        <f>IFERROR(VLOOKUP(E3467,Heritage!$E$3:$H$4601,4,FALSE),"")</f>
        <v>0.5</v>
      </c>
      <c r="G3467" s="41">
        <f>IFERROR(VLOOKUP(E3467,'PRS até 2014'!$E$4:$L$6307,8,FALSE),"")</f>
        <v>0.47222222222222221</v>
      </c>
      <c r="H3467" s="41">
        <f>IFERROR(VLOOKUP(E3467,'Global Insight'!$E$2:$F$4102,2,FALSE),"")</f>
        <v>0.375</v>
      </c>
      <c r="I3467">
        <f>IFERROR(VLOOKUP(E3467,EIU!$E$2:$H$3662,4,FALSE),"")</f>
        <v>0.35</v>
      </c>
    </row>
    <row r="3468" spans="1:9" x14ac:dyDescent="0.25">
      <c r="A3468" s="12" t="s">
        <v>362</v>
      </c>
      <c r="B3468" s="13" t="s">
        <v>386</v>
      </c>
      <c r="C3468" s="14">
        <v>118</v>
      </c>
      <c r="D3468" s="14">
        <v>2000</v>
      </c>
      <c r="E3468">
        <f t="shared" si="54"/>
        <v>1182000</v>
      </c>
      <c r="F3468" s="41" t="str">
        <f>IFERROR(VLOOKUP(E3468,Heritage!$E$3:$H$4601,4,FALSE),"")</f>
        <v/>
      </c>
      <c r="G3468" s="41" t="str">
        <f>IFERROR(VLOOKUP(E3468,'PRS até 2014'!$E$4:$L$6307,8,FALSE),"")</f>
        <v/>
      </c>
      <c r="H3468" s="41" t="str">
        <f>IFERROR(VLOOKUP(E3468,'Global Insight'!$E$2:$F$4102,2,FALSE),"")</f>
        <v/>
      </c>
      <c r="I3468" t="str">
        <f>IFERROR(VLOOKUP(E3468,EIU!$E$2:$H$3662,4,FALSE),"")</f>
        <v/>
      </c>
    </row>
    <row r="3469" spans="1:9" x14ac:dyDescent="0.25">
      <c r="A3469" s="12" t="s">
        <v>201</v>
      </c>
      <c r="B3469" s="13" t="s">
        <v>202</v>
      </c>
      <c r="C3469" s="14">
        <v>119</v>
      </c>
      <c r="D3469" s="14">
        <v>2000</v>
      </c>
      <c r="E3469">
        <f t="shared" si="54"/>
        <v>1192000</v>
      </c>
      <c r="F3469" s="41">
        <f>IFERROR(VLOOKUP(E3469,Heritage!$E$3:$H$4601,4,FALSE),"")</f>
        <v>0.5</v>
      </c>
      <c r="G3469" s="41">
        <f>IFERROR(VLOOKUP(E3469,'PRS até 2014'!$E$4:$L$6307,8,FALSE),"")</f>
        <v>0.58333333333333326</v>
      </c>
      <c r="H3469" s="41">
        <f>IFERROR(VLOOKUP(E3469,'Global Insight'!$E$2:$F$4102,2,FALSE),"")</f>
        <v>0.5625</v>
      </c>
      <c r="I3469" t="str">
        <f>IFERROR(VLOOKUP(E3469,EIU!$E$2:$H$3662,4,FALSE),"")</f>
        <v/>
      </c>
    </row>
    <row r="3470" spans="1:9" x14ac:dyDescent="0.25">
      <c r="A3470" s="12" t="s">
        <v>200</v>
      </c>
      <c r="B3470" s="13" t="s">
        <v>387</v>
      </c>
      <c r="C3470" s="14">
        <v>120</v>
      </c>
      <c r="D3470" s="14">
        <v>2000</v>
      </c>
      <c r="E3470">
        <f t="shared" si="54"/>
        <v>1202000</v>
      </c>
      <c r="F3470" s="41" t="str">
        <f>IFERROR(VLOOKUP(E3470,Heritage!$E$3:$H$4601,4,FALSE),"")</f>
        <v/>
      </c>
      <c r="G3470" s="41" t="str">
        <f>IFERROR(VLOOKUP(E3470,'PRS até 2014'!$E$4:$L$6307,8,FALSE),"")</f>
        <v xml:space="preserve"> </v>
      </c>
      <c r="H3470" s="41" t="str">
        <f>IFERROR(VLOOKUP(E3470,'Global Insight'!$E$2:$F$4102,2,FALSE),"")</f>
        <v/>
      </c>
      <c r="I3470" t="str">
        <f>IFERROR(VLOOKUP(E3470,EIU!$E$2:$H$3662,4,FALSE),"")</f>
        <v/>
      </c>
    </row>
    <row r="3471" spans="1:9" x14ac:dyDescent="0.25">
      <c r="A3471" s="12" t="s">
        <v>183</v>
      </c>
      <c r="B3471" s="13" t="s">
        <v>184</v>
      </c>
      <c r="C3471" s="14">
        <v>121</v>
      </c>
      <c r="D3471" s="14">
        <v>2000</v>
      </c>
      <c r="E3471">
        <f t="shared" si="54"/>
        <v>1212000</v>
      </c>
      <c r="F3471" s="41">
        <f>IFERROR(VLOOKUP(E3471,Heritage!$E$3:$H$4601,4,FALSE),"")</f>
        <v>0.5</v>
      </c>
      <c r="G3471" s="41">
        <f>IFERROR(VLOOKUP(E3471,'PRS até 2014'!$E$4:$L$6307,8,FALSE),"")</f>
        <v>0.74999999999999989</v>
      </c>
      <c r="H3471" s="41">
        <f>IFERROR(VLOOKUP(E3471,'Global Insight'!$E$2:$F$4102,2,FALSE),"")</f>
        <v>0.625</v>
      </c>
      <c r="I3471">
        <f>IFERROR(VLOOKUP(E3471,EIU!$E$2:$H$3662,4,FALSE),"")</f>
        <v>0.45</v>
      </c>
    </row>
    <row r="3472" spans="1:9" x14ac:dyDescent="0.25">
      <c r="A3472" s="12" t="s">
        <v>203</v>
      </c>
      <c r="B3472" s="13" t="s">
        <v>204</v>
      </c>
      <c r="C3472" s="14">
        <v>122</v>
      </c>
      <c r="D3472" s="14">
        <v>2000</v>
      </c>
      <c r="E3472">
        <f t="shared" si="54"/>
        <v>1222000</v>
      </c>
      <c r="F3472" s="41">
        <f>IFERROR(VLOOKUP(E3472,Heritage!$E$3:$H$4601,4,FALSE),"")</f>
        <v>0.3</v>
      </c>
      <c r="G3472" s="41">
        <f>IFERROR(VLOOKUP(E3472,'PRS até 2014'!$E$4:$L$6307,8,FALSE),"")</f>
        <v>0.49999999999999994</v>
      </c>
      <c r="H3472" s="41">
        <f>IFERROR(VLOOKUP(E3472,'Global Insight'!$E$2:$F$4102,2,FALSE),"")</f>
        <v>0.375</v>
      </c>
      <c r="I3472">
        <f>IFERROR(VLOOKUP(E3472,EIU!$E$2:$H$3662,4,FALSE),"")</f>
        <v>0.32500000000000001</v>
      </c>
    </row>
    <row r="3473" spans="1:9" x14ac:dyDescent="0.25">
      <c r="A3473" s="12" t="s">
        <v>338</v>
      </c>
      <c r="B3473" s="13" t="s">
        <v>199</v>
      </c>
      <c r="C3473" s="14">
        <v>123</v>
      </c>
      <c r="D3473" s="14">
        <v>2000</v>
      </c>
      <c r="E3473">
        <f t="shared" si="54"/>
        <v>1232000</v>
      </c>
      <c r="F3473" s="41">
        <f>IFERROR(VLOOKUP(E3473,Heritage!$E$3:$H$4601,4,FALSE),"")</f>
        <v>0.3</v>
      </c>
      <c r="G3473" s="41">
        <f>IFERROR(VLOOKUP(E3473,'PRS até 2014'!$E$4:$L$6307,8,FALSE),"")</f>
        <v>0.33333333333333337</v>
      </c>
      <c r="H3473" s="41">
        <f>IFERROR(VLOOKUP(E3473,'Global Insight'!$E$2:$F$4102,2,FALSE),"")</f>
        <v>0.3125</v>
      </c>
      <c r="I3473">
        <f>IFERROR(VLOOKUP(E3473,EIU!$E$2:$H$3662,4,FALSE),"")</f>
        <v>0.1</v>
      </c>
    </row>
    <row r="3474" spans="1:9" x14ac:dyDescent="0.25">
      <c r="A3474" s="12" t="s">
        <v>213</v>
      </c>
      <c r="B3474" s="13" t="s">
        <v>214</v>
      </c>
      <c r="C3474" s="14">
        <v>124</v>
      </c>
      <c r="D3474" s="14">
        <v>2000</v>
      </c>
      <c r="E3474">
        <f t="shared" si="54"/>
        <v>1242000</v>
      </c>
      <c r="F3474" s="41">
        <f>IFERROR(VLOOKUP(E3474,Heritage!$E$3:$H$4601,4,FALSE),"")</f>
        <v>0.7</v>
      </c>
      <c r="G3474" s="41">
        <f>IFERROR(VLOOKUP(E3474,'PRS até 2014'!$E$4:$L$6307,8,FALSE),"")</f>
        <v>0.74999999999999989</v>
      </c>
      <c r="H3474" s="41">
        <f>IFERROR(VLOOKUP(E3474,'Global Insight'!$E$2:$F$4102,2,FALSE),"")</f>
        <v>0.625</v>
      </c>
      <c r="I3474">
        <f>IFERROR(VLOOKUP(E3474,EIU!$E$2:$H$3662,4,FALSE),"")</f>
        <v>0.42499999999999999</v>
      </c>
    </row>
    <row r="3475" spans="1:9" x14ac:dyDescent="0.25">
      <c r="A3475" s="12" t="s">
        <v>363</v>
      </c>
      <c r="B3475" s="13" t="s">
        <v>388</v>
      </c>
      <c r="C3475" s="14">
        <v>125</v>
      </c>
      <c r="D3475" s="14">
        <v>2000</v>
      </c>
      <c r="E3475">
        <f t="shared" si="54"/>
        <v>1252000</v>
      </c>
      <c r="F3475" s="41" t="str">
        <f>IFERROR(VLOOKUP(E3475,Heritage!$E$3:$H$4601,4,FALSE),"")</f>
        <v/>
      </c>
      <c r="G3475" s="41" t="str">
        <f>IFERROR(VLOOKUP(E3475,'PRS até 2014'!$E$4:$L$6307,8,FALSE),"")</f>
        <v xml:space="preserve"> </v>
      </c>
      <c r="H3475" s="41" t="str">
        <f>IFERROR(VLOOKUP(E3475,'Global Insight'!$E$2:$F$4102,2,FALSE),"")</f>
        <v/>
      </c>
      <c r="I3475" t="str">
        <f>IFERROR(VLOOKUP(E3475,EIU!$E$2:$H$3662,4,FALSE),"")</f>
        <v/>
      </c>
    </row>
    <row r="3476" spans="1:9" x14ac:dyDescent="0.25">
      <c r="A3476" s="12" t="s">
        <v>225</v>
      </c>
      <c r="B3476" s="13" t="s">
        <v>226</v>
      </c>
      <c r="C3476" s="14">
        <v>126</v>
      </c>
      <c r="D3476" s="14">
        <v>2000</v>
      </c>
      <c r="E3476">
        <f t="shared" si="54"/>
        <v>1262000</v>
      </c>
      <c r="F3476" s="41">
        <f>IFERROR(VLOOKUP(E3476,Heritage!$E$3:$H$4601,4,FALSE),"")</f>
        <v>0.3</v>
      </c>
      <c r="G3476" s="41" t="str">
        <f>IFERROR(VLOOKUP(E3476,'PRS até 2014'!$E$4:$L$6307,8,FALSE),"")</f>
        <v xml:space="preserve"> </v>
      </c>
      <c r="H3476" s="41">
        <f>IFERROR(VLOOKUP(E3476,'Global Insight'!$E$2:$F$4102,2,FALSE),"")</f>
        <v>0.5625</v>
      </c>
      <c r="I3476" t="str">
        <f>IFERROR(VLOOKUP(E3476,EIU!$E$2:$H$3662,4,FALSE),"")</f>
        <v/>
      </c>
    </row>
    <row r="3477" spans="1:9" x14ac:dyDescent="0.25">
      <c r="A3477" s="12" t="s">
        <v>221</v>
      </c>
      <c r="B3477" s="13" t="s">
        <v>222</v>
      </c>
      <c r="C3477" s="14">
        <v>127</v>
      </c>
      <c r="D3477" s="14">
        <v>2000</v>
      </c>
      <c r="E3477">
        <f t="shared" si="54"/>
        <v>1272000</v>
      </c>
      <c r="F3477" s="41">
        <f>IFERROR(VLOOKUP(E3477,Heritage!$E$3:$H$4601,4,FALSE),"")</f>
        <v>0.9</v>
      </c>
      <c r="G3477" s="41">
        <f>IFERROR(VLOOKUP(E3477,'PRS até 2014'!$E$4:$L$6307,8,FALSE),"")</f>
        <v>1</v>
      </c>
      <c r="H3477" s="41">
        <f>IFERROR(VLOOKUP(E3477,'Global Insight'!$E$2:$F$4102,2,FALSE),"")</f>
        <v>0.9375</v>
      </c>
      <c r="I3477">
        <f>IFERROR(VLOOKUP(E3477,EIU!$E$2:$H$3662,4,FALSE),"")</f>
        <v>0.95</v>
      </c>
    </row>
    <row r="3478" spans="1:9" x14ac:dyDescent="0.25">
      <c r="A3478" s="12" t="s">
        <v>227</v>
      </c>
      <c r="B3478" s="13" t="s">
        <v>228</v>
      </c>
      <c r="C3478" s="14">
        <v>128</v>
      </c>
      <c r="D3478" s="14">
        <v>2000</v>
      </c>
      <c r="E3478">
        <f t="shared" si="54"/>
        <v>1282000</v>
      </c>
      <c r="F3478" s="41">
        <f>IFERROR(VLOOKUP(E3478,Heritage!$E$3:$H$4601,4,FALSE),"")</f>
        <v>0.9</v>
      </c>
      <c r="G3478" s="41">
        <f>IFERROR(VLOOKUP(E3478,'PRS até 2014'!$E$4:$L$6307,8,FALSE),"")</f>
        <v>0.86111111111111105</v>
      </c>
      <c r="H3478" s="41">
        <f>IFERROR(VLOOKUP(E3478,'Global Insight'!$E$2:$F$4102,2,FALSE),"")</f>
        <v>0.9375</v>
      </c>
      <c r="I3478">
        <f>IFERROR(VLOOKUP(E3478,EIU!$E$2:$H$3662,4,FALSE),"")</f>
        <v>1</v>
      </c>
    </row>
    <row r="3479" spans="1:9" x14ac:dyDescent="0.25">
      <c r="A3479" s="12" t="s">
        <v>219</v>
      </c>
      <c r="B3479" s="13" t="s">
        <v>220</v>
      </c>
      <c r="C3479" s="14">
        <v>129</v>
      </c>
      <c r="D3479" s="14">
        <v>2000</v>
      </c>
      <c r="E3479">
        <f t="shared" si="54"/>
        <v>1292000</v>
      </c>
      <c r="F3479" s="41">
        <f>IFERROR(VLOOKUP(E3479,Heritage!$E$3:$H$4601,4,FALSE),"")</f>
        <v>0.3</v>
      </c>
      <c r="G3479" s="41">
        <f>IFERROR(VLOOKUP(E3479,'PRS até 2014'!$E$4:$L$6307,8,FALSE),"")</f>
        <v>0.61111111111111105</v>
      </c>
      <c r="H3479" s="41">
        <f>IFERROR(VLOOKUP(E3479,'Global Insight'!$E$2:$F$4102,2,FALSE),"")</f>
        <v>0.375</v>
      </c>
      <c r="I3479">
        <f>IFERROR(VLOOKUP(E3479,EIU!$E$2:$H$3662,4,FALSE),"")</f>
        <v>0.22500000000000001</v>
      </c>
    </row>
    <row r="3480" spans="1:9" x14ac:dyDescent="0.25">
      <c r="A3480" s="12" t="s">
        <v>215</v>
      </c>
      <c r="B3480" s="13" t="s">
        <v>216</v>
      </c>
      <c r="C3480" s="14">
        <v>130</v>
      </c>
      <c r="D3480" s="14">
        <v>2000</v>
      </c>
      <c r="E3480">
        <f t="shared" si="54"/>
        <v>1302000</v>
      </c>
      <c r="F3480" s="41">
        <f>IFERROR(VLOOKUP(E3480,Heritage!$E$3:$H$4601,4,FALSE),"")</f>
        <v>0.3</v>
      </c>
      <c r="G3480" s="41">
        <f>IFERROR(VLOOKUP(E3480,'PRS até 2014'!$E$4:$L$6307,8,FALSE),"")</f>
        <v>0.38888888888888884</v>
      </c>
      <c r="H3480" s="41">
        <f>IFERROR(VLOOKUP(E3480,'Global Insight'!$E$2:$F$4102,2,FALSE),"")</f>
        <v>0.375</v>
      </c>
      <c r="I3480" t="str">
        <f>IFERROR(VLOOKUP(E3480,EIU!$E$2:$H$3662,4,FALSE),"")</f>
        <v/>
      </c>
    </row>
    <row r="3481" spans="1:9" x14ac:dyDescent="0.25">
      <c r="A3481" s="12" t="s">
        <v>217</v>
      </c>
      <c r="B3481" s="13" t="s">
        <v>218</v>
      </c>
      <c r="C3481" s="14">
        <v>131</v>
      </c>
      <c r="D3481" s="14">
        <v>2000</v>
      </c>
      <c r="E3481">
        <f t="shared" si="54"/>
        <v>1312000</v>
      </c>
      <c r="F3481" s="41">
        <f>IFERROR(VLOOKUP(E3481,Heritage!$E$3:$H$4601,4,FALSE),"")</f>
        <v>0.3</v>
      </c>
      <c r="G3481" s="41">
        <f>IFERROR(VLOOKUP(E3481,'PRS até 2014'!$E$4:$L$6307,8,FALSE),"")</f>
        <v>0.36111111111111116</v>
      </c>
      <c r="H3481" s="41">
        <f>IFERROR(VLOOKUP(E3481,'Global Insight'!$E$2:$F$4102,2,FALSE),"")</f>
        <v>0.375</v>
      </c>
      <c r="I3481">
        <f>IFERROR(VLOOKUP(E3481,EIU!$E$2:$H$3662,4,FALSE),"")</f>
        <v>0.1</v>
      </c>
    </row>
    <row r="3482" spans="1:9" x14ac:dyDescent="0.25">
      <c r="A3482" s="12" t="s">
        <v>223</v>
      </c>
      <c r="B3482" s="13" t="s">
        <v>224</v>
      </c>
      <c r="C3482" s="14">
        <v>132</v>
      </c>
      <c r="D3482" s="14">
        <v>2000</v>
      </c>
      <c r="E3482">
        <f t="shared" si="54"/>
        <v>1322000</v>
      </c>
      <c r="F3482" s="41">
        <f>IFERROR(VLOOKUP(E3482,Heritage!$E$3:$H$4601,4,FALSE),"")</f>
        <v>0.9</v>
      </c>
      <c r="G3482" s="41">
        <f>IFERROR(VLOOKUP(E3482,'PRS até 2014'!$E$4:$L$6307,8,FALSE),"")</f>
        <v>0.86111111111111105</v>
      </c>
      <c r="H3482" s="41">
        <f>IFERROR(VLOOKUP(E3482,'Global Insight'!$E$2:$F$4102,2,FALSE),"")</f>
        <v>1</v>
      </c>
      <c r="I3482">
        <f>IFERROR(VLOOKUP(E3482,EIU!$E$2:$H$3662,4,FALSE),"")</f>
        <v>1</v>
      </c>
    </row>
    <row r="3483" spans="1:9" x14ac:dyDescent="0.25">
      <c r="A3483" s="12" t="s">
        <v>229</v>
      </c>
      <c r="B3483" s="13" t="s">
        <v>230</v>
      </c>
      <c r="C3483" s="14">
        <v>133</v>
      </c>
      <c r="D3483" s="14">
        <v>2000</v>
      </c>
      <c r="E3483">
        <f t="shared" si="54"/>
        <v>1332000</v>
      </c>
      <c r="F3483" s="41">
        <f>IFERROR(VLOOKUP(E3483,Heritage!$E$3:$H$4601,4,FALSE),"")</f>
        <v>0.5</v>
      </c>
      <c r="G3483" s="41">
        <f>IFERROR(VLOOKUP(E3483,'PRS até 2014'!$E$4:$L$6307,8,FALSE),"")</f>
        <v>0.66666666666666663</v>
      </c>
      <c r="H3483" s="41">
        <f>IFERROR(VLOOKUP(E3483,'Global Insight'!$E$2:$F$4102,2,FALSE),"")</f>
        <v>0.75</v>
      </c>
      <c r="I3483">
        <f>IFERROR(VLOOKUP(E3483,EIU!$E$2:$H$3662,4,FALSE),"")</f>
        <v>0.65</v>
      </c>
    </row>
    <row r="3484" spans="1:9" x14ac:dyDescent="0.25">
      <c r="A3484" s="12" t="s">
        <v>231</v>
      </c>
      <c r="B3484" s="13" t="s">
        <v>232</v>
      </c>
      <c r="C3484" s="14">
        <v>134</v>
      </c>
      <c r="D3484" s="14">
        <v>2000</v>
      </c>
      <c r="E3484">
        <f t="shared" si="54"/>
        <v>1342000</v>
      </c>
      <c r="F3484" s="41">
        <f>IFERROR(VLOOKUP(E3484,Heritage!$E$3:$H$4601,4,FALSE),"")</f>
        <v>0.3</v>
      </c>
      <c r="G3484" s="41">
        <f>IFERROR(VLOOKUP(E3484,'PRS até 2014'!$E$4:$L$6307,8,FALSE),"")</f>
        <v>0.3611111111111111</v>
      </c>
      <c r="H3484" s="41">
        <f>IFERROR(VLOOKUP(E3484,'Global Insight'!$E$2:$F$4102,2,FALSE),"")</f>
        <v>0.3125</v>
      </c>
      <c r="I3484">
        <f>IFERROR(VLOOKUP(E3484,EIU!$E$2:$H$3662,4,FALSE),"")</f>
        <v>0.25</v>
      </c>
    </row>
    <row r="3485" spans="1:9" x14ac:dyDescent="0.25">
      <c r="A3485" s="12" t="s">
        <v>364</v>
      </c>
      <c r="B3485" s="13" t="s">
        <v>389</v>
      </c>
      <c r="C3485" s="14">
        <v>135</v>
      </c>
      <c r="D3485" s="14">
        <v>2000</v>
      </c>
      <c r="E3485">
        <f t="shared" si="54"/>
        <v>1352000</v>
      </c>
      <c r="F3485" s="41" t="str">
        <f>IFERROR(VLOOKUP(E3485,Heritage!$E$3:$H$4601,4,FALSE),"")</f>
        <v/>
      </c>
      <c r="G3485" s="41" t="str">
        <f>IFERROR(VLOOKUP(E3485,'PRS até 2014'!$E$4:$L$6307,8,FALSE),"")</f>
        <v xml:space="preserve"> </v>
      </c>
      <c r="H3485" s="41" t="str">
        <f>IFERROR(VLOOKUP(E3485,'Global Insight'!$E$2:$F$4102,2,FALSE),"")</f>
        <v/>
      </c>
      <c r="I3485" t="str">
        <f>IFERROR(VLOOKUP(E3485,EIU!$E$2:$H$3662,4,FALSE),"")</f>
        <v/>
      </c>
    </row>
    <row r="3486" spans="1:9" x14ac:dyDescent="0.25">
      <c r="A3486" s="12" t="s">
        <v>233</v>
      </c>
      <c r="B3486" s="13" t="s">
        <v>234</v>
      </c>
      <c r="C3486" s="14">
        <v>136</v>
      </c>
      <c r="D3486" s="14">
        <v>2000</v>
      </c>
      <c r="E3486">
        <f t="shared" si="54"/>
        <v>1362000</v>
      </c>
      <c r="F3486" s="41">
        <f>IFERROR(VLOOKUP(E3486,Heritage!$E$3:$H$4601,4,FALSE),"")</f>
        <v>0.5</v>
      </c>
      <c r="G3486" s="41">
        <f>IFERROR(VLOOKUP(E3486,'PRS até 2014'!$E$4:$L$6307,8,FALSE),"")</f>
        <v>0.55555555555555558</v>
      </c>
      <c r="H3486" s="41">
        <f>IFERROR(VLOOKUP(E3486,'Global Insight'!$E$2:$F$4102,2,FALSE),"")</f>
        <v>0.5</v>
      </c>
      <c r="I3486">
        <f>IFERROR(VLOOKUP(E3486,EIU!$E$2:$H$3662,4,FALSE),"")</f>
        <v>0.42499999999999999</v>
      </c>
    </row>
    <row r="3487" spans="1:9" x14ac:dyDescent="0.25">
      <c r="A3487" s="12" t="s">
        <v>239</v>
      </c>
      <c r="B3487" s="13" t="s">
        <v>240</v>
      </c>
      <c r="C3487" s="14">
        <v>137</v>
      </c>
      <c r="D3487" s="14">
        <v>2000</v>
      </c>
      <c r="E3487">
        <f t="shared" si="54"/>
        <v>1372000</v>
      </c>
      <c r="F3487" s="41">
        <f>IFERROR(VLOOKUP(E3487,Heritage!$E$3:$H$4601,4,FALSE),"")</f>
        <v>0.5</v>
      </c>
      <c r="G3487" s="41">
        <f>IFERROR(VLOOKUP(E3487,'PRS até 2014'!$E$4:$L$6307,8,FALSE),"")</f>
        <v>0.47222222222222221</v>
      </c>
      <c r="H3487" s="41">
        <f>IFERROR(VLOOKUP(E3487,'Global Insight'!$E$2:$F$4102,2,FALSE),"")</f>
        <v>0.375</v>
      </c>
      <c r="I3487">
        <f>IFERROR(VLOOKUP(E3487,EIU!$E$2:$H$3662,4,FALSE),"")</f>
        <v>0.2</v>
      </c>
    </row>
    <row r="3488" spans="1:9" x14ac:dyDescent="0.25">
      <c r="A3488" s="12" t="s">
        <v>246</v>
      </c>
      <c r="B3488" s="13" t="s">
        <v>247</v>
      </c>
      <c r="C3488" s="14">
        <v>138</v>
      </c>
      <c r="D3488" s="14">
        <v>2000</v>
      </c>
      <c r="E3488">
        <f t="shared" si="54"/>
        <v>1382000</v>
      </c>
      <c r="F3488" s="41">
        <f>IFERROR(VLOOKUP(E3488,Heritage!$E$3:$H$4601,4,FALSE),"")</f>
        <v>0.3</v>
      </c>
      <c r="G3488" s="41">
        <f>IFERROR(VLOOKUP(E3488,'PRS até 2014'!$E$4:$L$6307,8,FALSE),"")</f>
        <v>0.41666666666666669</v>
      </c>
      <c r="H3488" s="41">
        <f>IFERROR(VLOOKUP(E3488,'Global Insight'!$E$2:$F$4102,2,FALSE),"")</f>
        <v>0.25</v>
      </c>
      <c r="I3488">
        <f>IFERROR(VLOOKUP(E3488,EIU!$E$2:$H$3662,4,FALSE),"")</f>
        <v>0.22500000000000001</v>
      </c>
    </row>
    <row r="3489" spans="1:9" x14ac:dyDescent="0.25">
      <c r="A3489" s="12" t="s">
        <v>235</v>
      </c>
      <c r="B3489" s="13" t="s">
        <v>236</v>
      </c>
      <c r="C3489" s="14">
        <v>139</v>
      </c>
      <c r="D3489" s="14">
        <v>2000</v>
      </c>
      <c r="E3489">
        <f t="shared" si="54"/>
        <v>1392000</v>
      </c>
      <c r="F3489" s="41">
        <f>IFERROR(VLOOKUP(E3489,Heritage!$E$3:$H$4601,4,FALSE),"")</f>
        <v>0.5</v>
      </c>
      <c r="G3489" s="41">
        <f>IFERROR(VLOOKUP(E3489,'PRS até 2014'!$E$4:$L$6307,8,FALSE),"")</f>
        <v>0.58333333333333326</v>
      </c>
      <c r="H3489" s="41">
        <f>IFERROR(VLOOKUP(E3489,'Global Insight'!$E$2:$F$4102,2,FALSE),"")</f>
        <v>0.375</v>
      </c>
      <c r="I3489">
        <f>IFERROR(VLOOKUP(E3489,EIU!$E$2:$H$3662,4,FALSE),"")</f>
        <v>0.27500000000000002</v>
      </c>
    </row>
    <row r="3490" spans="1:9" x14ac:dyDescent="0.25">
      <c r="A3490" s="12" t="s">
        <v>237</v>
      </c>
      <c r="B3490" s="13" t="s">
        <v>238</v>
      </c>
      <c r="C3490" s="14">
        <v>140</v>
      </c>
      <c r="D3490" s="14">
        <v>2000</v>
      </c>
      <c r="E3490">
        <f t="shared" si="54"/>
        <v>1402000</v>
      </c>
      <c r="F3490" s="41">
        <f>IFERROR(VLOOKUP(E3490,Heritage!$E$3:$H$4601,4,FALSE),"")</f>
        <v>0.5</v>
      </c>
      <c r="G3490" s="41">
        <f>IFERROR(VLOOKUP(E3490,'PRS até 2014'!$E$4:$L$6307,8,FALSE),"")</f>
        <v>0.44444444444444442</v>
      </c>
      <c r="H3490" s="41">
        <f>IFERROR(VLOOKUP(E3490,'Global Insight'!$E$2:$F$4102,2,FALSE),"")</f>
        <v>0.4375</v>
      </c>
      <c r="I3490">
        <f>IFERROR(VLOOKUP(E3490,EIU!$E$2:$H$3662,4,FALSE),"")</f>
        <v>0.375</v>
      </c>
    </row>
    <row r="3491" spans="1:9" x14ac:dyDescent="0.25">
      <c r="A3491" s="12" t="s">
        <v>241</v>
      </c>
      <c r="B3491" s="13" t="s">
        <v>242</v>
      </c>
      <c r="C3491" s="14">
        <v>141</v>
      </c>
      <c r="D3491" s="14">
        <v>2000</v>
      </c>
      <c r="E3491">
        <f t="shared" si="54"/>
        <v>1412000</v>
      </c>
      <c r="F3491" s="41">
        <f>IFERROR(VLOOKUP(E3491,Heritage!$E$3:$H$4601,4,FALSE),"")</f>
        <v>0.7</v>
      </c>
      <c r="G3491" s="41">
        <f>IFERROR(VLOOKUP(E3491,'PRS até 2014'!$E$4:$L$6307,8,FALSE),"")</f>
        <v>0.63888888888888884</v>
      </c>
      <c r="H3491" s="41">
        <f>IFERROR(VLOOKUP(E3491,'Global Insight'!$E$2:$F$4102,2,FALSE),"")</f>
        <v>0.75</v>
      </c>
      <c r="I3491">
        <f>IFERROR(VLOOKUP(E3491,EIU!$E$2:$H$3662,4,FALSE),"")</f>
        <v>0.625</v>
      </c>
    </row>
    <row r="3492" spans="1:9" x14ac:dyDescent="0.25">
      <c r="A3492" s="12" t="s">
        <v>244</v>
      </c>
      <c r="B3492" s="13" t="s">
        <v>245</v>
      </c>
      <c r="C3492" s="14">
        <v>142</v>
      </c>
      <c r="D3492" s="14">
        <v>2000</v>
      </c>
      <c r="E3492">
        <f t="shared" si="54"/>
        <v>1422000</v>
      </c>
      <c r="F3492" s="41">
        <f>IFERROR(VLOOKUP(E3492,Heritage!$E$3:$H$4601,4,FALSE),"")</f>
        <v>0.7</v>
      </c>
      <c r="G3492" s="41">
        <f>IFERROR(VLOOKUP(E3492,'PRS até 2014'!$E$4:$L$6307,8,FALSE),"")</f>
        <v>0.83333333333333337</v>
      </c>
      <c r="H3492" s="41">
        <f>IFERROR(VLOOKUP(E3492,'Global Insight'!$E$2:$F$4102,2,FALSE),"")</f>
        <v>0.875</v>
      </c>
      <c r="I3492">
        <f>IFERROR(VLOOKUP(E3492,EIU!$E$2:$H$3662,4,FALSE),"")</f>
        <v>0.85</v>
      </c>
    </row>
    <row r="3493" spans="1:9" x14ac:dyDescent="0.25">
      <c r="A3493" s="12" t="s">
        <v>248</v>
      </c>
      <c r="B3493" s="13" t="s">
        <v>249</v>
      </c>
      <c r="C3493" s="14">
        <v>143</v>
      </c>
      <c r="D3493" s="14">
        <v>2000</v>
      </c>
      <c r="E3493">
        <f t="shared" si="54"/>
        <v>1432000</v>
      </c>
      <c r="F3493" s="41">
        <f>IFERROR(VLOOKUP(E3493,Heritage!$E$3:$H$4601,4,FALSE),"")</f>
        <v>0.5</v>
      </c>
      <c r="G3493" s="41">
        <f>IFERROR(VLOOKUP(E3493,'PRS até 2014'!$E$4:$L$6307,8,FALSE),"")</f>
        <v>0.72222222222222232</v>
      </c>
      <c r="H3493" s="41">
        <f>IFERROR(VLOOKUP(E3493,'Global Insight'!$E$2:$F$4102,2,FALSE),"")</f>
        <v>0.75</v>
      </c>
      <c r="I3493">
        <f>IFERROR(VLOOKUP(E3493,EIU!$E$2:$H$3662,4,FALSE),"")</f>
        <v>0.625</v>
      </c>
    </row>
    <row r="3494" spans="1:9" x14ac:dyDescent="0.25">
      <c r="A3494" s="12" t="s">
        <v>250</v>
      </c>
      <c r="B3494" s="13" t="s">
        <v>390</v>
      </c>
      <c r="C3494" s="14">
        <v>144</v>
      </c>
      <c r="D3494" s="14">
        <v>2000</v>
      </c>
      <c r="E3494">
        <f t="shared" si="54"/>
        <v>1442000</v>
      </c>
      <c r="F3494" s="41">
        <f>IFERROR(VLOOKUP(E3494,Heritage!$E$3:$H$4601,4,FALSE),"")</f>
        <v>0.3</v>
      </c>
      <c r="G3494" s="41">
        <f>IFERROR(VLOOKUP(E3494,'PRS até 2014'!$E$4:$L$6307,8,FALSE),"")</f>
        <v>0.52777777777777779</v>
      </c>
      <c r="H3494" s="41">
        <f>IFERROR(VLOOKUP(E3494,'Global Insight'!$E$2:$F$4102,2,FALSE),"")</f>
        <v>0.625</v>
      </c>
      <c r="I3494">
        <f>IFERROR(VLOOKUP(E3494,EIU!$E$2:$H$3662,4,FALSE),"")</f>
        <v>0.35</v>
      </c>
    </row>
    <row r="3495" spans="1:9" x14ac:dyDescent="0.25">
      <c r="A3495" s="12" t="s">
        <v>251</v>
      </c>
      <c r="B3495" s="13" t="s">
        <v>252</v>
      </c>
      <c r="C3495" s="14">
        <v>145</v>
      </c>
      <c r="D3495" s="14">
        <v>2000</v>
      </c>
      <c r="E3495">
        <f t="shared" si="54"/>
        <v>1452000</v>
      </c>
      <c r="F3495" s="41">
        <f>IFERROR(VLOOKUP(E3495,Heritage!$E$3:$H$4601,4,FALSE),"")</f>
        <v>0.5</v>
      </c>
      <c r="G3495" s="41">
        <f>IFERROR(VLOOKUP(E3495,'PRS até 2014'!$E$4:$L$6307,8,FALSE),"")</f>
        <v>0.41666666666666663</v>
      </c>
      <c r="H3495" s="41">
        <f>IFERROR(VLOOKUP(E3495,'Global Insight'!$E$2:$F$4102,2,FALSE),"")</f>
        <v>0.3125</v>
      </c>
      <c r="I3495">
        <f>IFERROR(VLOOKUP(E3495,EIU!$E$2:$H$3662,4,FALSE),"")</f>
        <v>0.125</v>
      </c>
    </row>
    <row r="3496" spans="1:9" x14ac:dyDescent="0.25">
      <c r="A3496" s="12" t="s">
        <v>253</v>
      </c>
      <c r="B3496" s="13" t="s">
        <v>254</v>
      </c>
      <c r="C3496" s="14">
        <v>146</v>
      </c>
      <c r="D3496" s="14">
        <v>2000</v>
      </c>
      <c r="E3496">
        <f t="shared" si="54"/>
        <v>1462000</v>
      </c>
      <c r="F3496" s="41">
        <f>IFERROR(VLOOKUP(E3496,Heritage!$E$3:$H$4601,4,FALSE),"")</f>
        <v>0.1</v>
      </c>
      <c r="G3496" s="41" t="str">
        <f>IFERROR(VLOOKUP(E3496,'PRS até 2014'!$E$4:$L$6307,8,FALSE),"")</f>
        <v xml:space="preserve"> </v>
      </c>
      <c r="H3496" s="41">
        <f>IFERROR(VLOOKUP(E3496,'Global Insight'!$E$2:$F$4102,2,FALSE),"")</f>
        <v>0.25</v>
      </c>
      <c r="I3496" t="str">
        <f>IFERROR(VLOOKUP(E3496,EIU!$E$2:$H$3662,4,FALSE),"")</f>
        <v/>
      </c>
    </row>
    <row r="3497" spans="1:9" x14ac:dyDescent="0.25">
      <c r="A3497" s="12" t="s">
        <v>365</v>
      </c>
      <c r="B3497" s="13" t="s">
        <v>391</v>
      </c>
      <c r="C3497" s="14">
        <v>147</v>
      </c>
      <c r="D3497" s="14">
        <v>2000</v>
      </c>
      <c r="E3497">
        <f t="shared" si="54"/>
        <v>1472000</v>
      </c>
      <c r="F3497" s="41">
        <f>IFERROR(VLOOKUP(E3497,Heritage!$E$3:$H$4601,4,FALSE),"")</f>
        <v>0.5</v>
      </c>
      <c r="G3497" s="41" t="str">
        <f>IFERROR(VLOOKUP(E3497,'PRS até 2014'!$E$4:$L$6307,8,FALSE),"")</f>
        <v xml:space="preserve"> </v>
      </c>
      <c r="H3497" s="41">
        <f>IFERROR(VLOOKUP(E3497,'Global Insight'!$E$2:$F$4102,2,FALSE),"")</f>
        <v>0.875</v>
      </c>
      <c r="I3497" t="str">
        <f>IFERROR(VLOOKUP(E3497,EIU!$E$2:$H$3662,4,FALSE),"")</f>
        <v/>
      </c>
    </row>
    <row r="3498" spans="1:9" x14ac:dyDescent="0.25">
      <c r="A3498" s="12" t="s">
        <v>366</v>
      </c>
      <c r="B3498" s="13" t="s">
        <v>392</v>
      </c>
      <c r="C3498" s="14">
        <v>148</v>
      </c>
      <c r="D3498" s="14">
        <v>2000</v>
      </c>
      <c r="E3498">
        <f t="shared" si="54"/>
        <v>1482000</v>
      </c>
      <c r="F3498" s="41" t="str">
        <f>IFERROR(VLOOKUP(E3498,Heritage!$E$3:$H$4601,4,FALSE),"")</f>
        <v/>
      </c>
      <c r="G3498" s="41" t="str">
        <f>IFERROR(VLOOKUP(E3498,'PRS até 2014'!$E$4:$L$6307,8,FALSE),"")</f>
        <v xml:space="preserve"> </v>
      </c>
      <c r="H3498" s="41" t="str">
        <f>IFERROR(VLOOKUP(E3498,'Global Insight'!$E$2:$F$4102,2,FALSE),"")</f>
        <v/>
      </c>
      <c r="I3498" t="str">
        <f>IFERROR(VLOOKUP(E3498,EIU!$E$2:$H$3662,4,FALSE),"")</f>
        <v/>
      </c>
    </row>
    <row r="3499" spans="1:9" x14ac:dyDescent="0.25">
      <c r="A3499" s="12" t="s">
        <v>272</v>
      </c>
      <c r="B3499" s="13" t="s">
        <v>273</v>
      </c>
      <c r="C3499" s="14">
        <v>149</v>
      </c>
      <c r="D3499" s="14">
        <v>2000</v>
      </c>
      <c r="E3499">
        <f t="shared" si="54"/>
        <v>1492000</v>
      </c>
      <c r="F3499" s="41" t="str">
        <f>IFERROR(VLOOKUP(E3499,Heritage!$E$3:$H$4601,4,FALSE),"")</f>
        <v/>
      </c>
      <c r="G3499" s="41" t="str">
        <f>IFERROR(VLOOKUP(E3499,'PRS até 2014'!$E$4:$L$6307,8,FALSE),"")</f>
        <v xml:space="preserve"> </v>
      </c>
      <c r="H3499" s="41">
        <f>IFERROR(VLOOKUP(E3499,'Global Insight'!$E$2:$F$4102,2,FALSE),"")</f>
        <v>0.625</v>
      </c>
      <c r="I3499" t="str">
        <f>IFERROR(VLOOKUP(E3499,EIU!$E$2:$H$3662,4,FALSE),"")</f>
        <v/>
      </c>
    </row>
    <row r="3500" spans="1:9" x14ac:dyDescent="0.25">
      <c r="A3500" s="12" t="s">
        <v>255</v>
      </c>
      <c r="B3500" s="13" t="s">
        <v>256</v>
      </c>
      <c r="C3500" s="14">
        <v>150</v>
      </c>
      <c r="D3500" s="14">
        <v>2000</v>
      </c>
      <c r="E3500">
        <f t="shared" si="54"/>
        <v>1502000</v>
      </c>
      <c r="F3500" s="41">
        <f>IFERROR(VLOOKUP(E3500,Heritage!$E$3:$H$4601,4,FALSE),"")</f>
        <v>0.5</v>
      </c>
      <c r="G3500" s="41">
        <f>IFERROR(VLOOKUP(E3500,'PRS até 2014'!$E$4:$L$6307,8,FALSE),"")</f>
        <v>0.63888888888888884</v>
      </c>
      <c r="H3500" s="41">
        <f>IFERROR(VLOOKUP(E3500,'Global Insight'!$E$2:$F$4102,2,FALSE),"")</f>
        <v>0.625</v>
      </c>
      <c r="I3500">
        <f>IFERROR(VLOOKUP(E3500,EIU!$E$2:$H$3662,4,FALSE),"")</f>
        <v>0.35</v>
      </c>
    </row>
    <row r="3501" spans="1:9" x14ac:dyDescent="0.25">
      <c r="A3501" s="12" t="s">
        <v>259</v>
      </c>
      <c r="B3501" s="13" t="s">
        <v>260</v>
      </c>
      <c r="C3501" s="14">
        <v>151</v>
      </c>
      <c r="D3501" s="14">
        <v>2000</v>
      </c>
      <c r="E3501">
        <f t="shared" si="54"/>
        <v>1512000</v>
      </c>
      <c r="F3501" s="41">
        <f>IFERROR(VLOOKUP(E3501,Heritage!$E$3:$H$4601,4,FALSE),"")</f>
        <v>0.5</v>
      </c>
      <c r="G3501" s="41">
        <f>IFERROR(VLOOKUP(E3501,'PRS até 2014'!$E$4:$L$6307,8,FALSE),"")</f>
        <v>0.52777777777777779</v>
      </c>
      <c r="H3501" s="41">
        <f>IFERROR(VLOOKUP(E3501,'Global Insight'!$E$2:$F$4102,2,FALSE),"")</f>
        <v>0.625</v>
      </c>
      <c r="I3501">
        <f>IFERROR(VLOOKUP(E3501,EIU!$E$2:$H$3662,4,FALSE),"")</f>
        <v>0.47499999999999998</v>
      </c>
    </row>
    <row r="3502" spans="1:9" x14ac:dyDescent="0.25">
      <c r="A3502" s="12" t="s">
        <v>271</v>
      </c>
      <c r="B3502" s="13" t="s">
        <v>393</v>
      </c>
      <c r="C3502" s="14">
        <v>152</v>
      </c>
      <c r="D3502" s="14">
        <v>2000</v>
      </c>
      <c r="E3502">
        <f t="shared" si="54"/>
        <v>1522000</v>
      </c>
      <c r="F3502" s="41" t="str">
        <f>IFERROR(VLOOKUP(E3502,Heritage!$E$3:$H$4601,4,FALSE),"")</f>
        <v/>
      </c>
      <c r="G3502" s="41">
        <f>IFERROR(VLOOKUP(E3502,'PRS até 2014'!$E$4:$L$6307,8,FALSE),"")</f>
        <v>0.19444444444444445</v>
      </c>
      <c r="H3502" s="41">
        <f>IFERROR(VLOOKUP(E3502,'Global Insight'!$E$2:$F$4102,2,FALSE),"")</f>
        <v>0.25</v>
      </c>
      <c r="I3502">
        <f>IFERROR(VLOOKUP(E3502,EIU!$E$2:$H$3662,4,FALSE),"")</f>
        <v>0.15</v>
      </c>
    </row>
    <row r="3503" spans="1:9" x14ac:dyDescent="0.25">
      <c r="A3503" s="12" t="s">
        <v>284</v>
      </c>
      <c r="B3503" s="13" t="s">
        <v>285</v>
      </c>
      <c r="C3503" s="14">
        <v>153</v>
      </c>
      <c r="D3503" s="14">
        <v>2000</v>
      </c>
      <c r="E3503">
        <f t="shared" si="54"/>
        <v>1532000</v>
      </c>
      <c r="F3503" s="41" t="str">
        <f>IFERROR(VLOOKUP(E3503,Heritage!$E$3:$H$4601,4,FALSE),"")</f>
        <v/>
      </c>
      <c r="G3503" s="41" t="str">
        <f>IFERROR(VLOOKUP(E3503,'PRS até 2014'!$E$4:$L$6307,8,FALSE),"")</f>
        <v xml:space="preserve"> </v>
      </c>
      <c r="H3503" s="41">
        <f>IFERROR(VLOOKUP(E3503,'Global Insight'!$E$2:$F$4102,2,FALSE),"")</f>
        <v>0.8125</v>
      </c>
      <c r="I3503" t="str">
        <f>IFERROR(VLOOKUP(E3503,EIU!$E$2:$H$3662,4,FALSE),"")</f>
        <v/>
      </c>
    </row>
    <row r="3504" spans="1:9" x14ac:dyDescent="0.25">
      <c r="A3504" s="12" t="s">
        <v>265</v>
      </c>
      <c r="B3504" s="13" t="s">
        <v>266</v>
      </c>
      <c r="C3504" s="14">
        <v>154</v>
      </c>
      <c r="D3504" s="14">
        <v>2000</v>
      </c>
      <c r="E3504">
        <f t="shared" si="54"/>
        <v>1542000</v>
      </c>
      <c r="F3504" s="41" t="str">
        <f>IFERROR(VLOOKUP(E3504,Heritage!$E$3:$H$4601,4,FALSE),"")</f>
        <v/>
      </c>
      <c r="G3504" s="41">
        <f>IFERROR(VLOOKUP(E3504,'PRS até 2014'!$E$4:$L$6307,8,FALSE),"")</f>
        <v>0.38888888888888884</v>
      </c>
      <c r="H3504" s="41">
        <f>IFERROR(VLOOKUP(E3504,'Global Insight'!$E$2:$F$4102,2,FALSE),"")</f>
        <v>0.25</v>
      </c>
      <c r="I3504" t="str">
        <f>IFERROR(VLOOKUP(E3504,EIU!$E$2:$H$3662,4,FALSE),"")</f>
        <v/>
      </c>
    </row>
    <row r="3505" spans="1:9" x14ac:dyDescent="0.25">
      <c r="A3505" s="12" t="s">
        <v>261</v>
      </c>
      <c r="B3505" s="13" t="s">
        <v>262</v>
      </c>
      <c r="C3505" s="14">
        <v>155</v>
      </c>
      <c r="D3505" s="14">
        <v>2000</v>
      </c>
      <c r="E3505">
        <f t="shared" si="54"/>
        <v>1552000</v>
      </c>
      <c r="F3505" s="41">
        <f>IFERROR(VLOOKUP(E3505,Heritage!$E$3:$H$4601,4,FALSE),"")</f>
        <v>0.9</v>
      </c>
      <c r="G3505" s="41">
        <f>IFERROR(VLOOKUP(E3505,'PRS até 2014'!$E$4:$L$6307,8,FALSE),"")</f>
        <v>0.86111111111111105</v>
      </c>
      <c r="H3505" s="41">
        <f>IFERROR(VLOOKUP(E3505,'Global Insight'!$E$2:$F$4102,2,FALSE),"")</f>
        <v>0.75</v>
      </c>
      <c r="I3505">
        <f>IFERROR(VLOOKUP(E3505,EIU!$E$2:$H$3662,4,FALSE),"")</f>
        <v>0.85</v>
      </c>
    </row>
    <row r="3506" spans="1:9" x14ac:dyDescent="0.25">
      <c r="A3506" s="12" t="s">
        <v>276</v>
      </c>
      <c r="B3506" s="13" t="s">
        <v>277</v>
      </c>
      <c r="C3506" s="14">
        <v>156</v>
      </c>
      <c r="D3506" s="14">
        <v>2000</v>
      </c>
      <c r="E3506">
        <f t="shared" si="54"/>
        <v>1562000</v>
      </c>
      <c r="F3506" s="41">
        <f>IFERROR(VLOOKUP(E3506,Heritage!$E$3:$H$4601,4,FALSE),"")</f>
        <v>0.5</v>
      </c>
      <c r="G3506" s="41">
        <f>IFERROR(VLOOKUP(E3506,'PRS até 2014'!$E$4:$L$6307,8,FALSE),"")</f>
        <v>0.66666666666666663</v>
      </c>
      <c r="H3506" s="41">
        <f>IFERROR(VLOOKUP(E3506,'Global Insight'!$E$2:$F$4102,2,FALSE),"")</f>
        <v>0.6875</v>
      </c>
      <c r="I3506">
        <f>IFERROR(VLOOKUP(E3506,EIU!$E$2:$H$3662,4,FALSE),"")</f>
        <v>0.5</v>
      </c>
    </row>
    <row r="3507" spans="1:9" x14ac:dyDescent="0.25">
      <c r="A3507" s="12" t="s">
        <v>278</v>
      </c>
      <c r="B3507" s="13" t="s">
        <v>279</v>
      </c>
      <c r="C3507" s="14">
        <v>157</v>
      </c>
      <c r="D3507" s="14">
        <v>2000</v>
      </c>
      <c r="E3507">
        <f t="shared" si="54"/>
        <v>1572000</v>
      </c>
      <c r="F3507" s="41">
        <f>IFERROR(VLOOKUP(E3507,Heritage!$E$3:$H$4601,4,FALSE),"")</f>
        <v>0.7</v>
      </c>
      <c r="G3507" s="41">
        <f>IFERROR(VLOOKUP(E3507,'PRS até 2014'!$E$4:$L$6307,8,FALSE),"")</f>
        <v>0.77777777777777779</v>
      </c>
      <c r="H3507" s="41">
        <f>IFERROR(VLOOKUP(E3507,'Global Insight'!$E$2:$F$4102,2,FALSE),"")</f>
        <v>0.875</v>
      </c>
      <c r="I3507">
        <f>IFERROR(VLOOKUP(E3507,EIU!$E$2:$H$3662,4,FALSE),"")</f>
        <v>0.72499999999999998</v>
      </c>
    </row>
    <row r="3508" spans="1:9" x14ac:dyDescent="0.25">
      <c r="A3508" s="12" t="s">
        <v>263</v>
      </c>
      <c r="B3508" s="13" t="s">
        <v>264</v>
      </c>
      <c r="C3508" s="14">
        <v>158</v>
      </c>
      <c r="D3508" s="14">
        <v>2000</v>
      </c>
      <c r="E3508">
        <f t="shared" si="54"/>
        <v>1582000</v>
      </c>
      <c r="F3508" s="41" t="str">
        <f>IFERROR(VLOOKUP(E3508,Heritage!$E$3:$H$4601,4,FALSE),"")</f>
        <v/>
      </c>
      <c r="G3508" s="41" t="str">
        <f>IFERROR(VLOOKUP(E3508,'PRS até 2014'!$E$4:$L$6307,8,FALSE),"")</f>
        <v xml:space="preserve"> </v>
      </c>
      <c r="H3508" s="41" t="str">
        <f>IFERROR(VLOOKUP(E3508,'Global Insight'!$E$2:$F$4102,2,FALSE),"")</f>
        <v/>
      </c>
      <c r="I3508" t="str">
        <f>IFERROR(VLOOKUP(E3508,EIU!$E$2:$H$3662,4,FALSE),"")</f>
        <v/>
      </c>
    </row>
    <row r="3509" spans="1:9" x14ac:dyDescent="0.25">
      <c r="A3509" s="12" t="s">
        <v>269</v>
      </c>
      <c r="B3509" s="13" t="s">
        <v>270</v>
      </c>
      <c r="C3509" s="14">
        <v>159</v>
      </c>
      <c r="D3509" s="14">
        <v>2000</v>
      </c>
      <c r="E3509">
        <f t="shared" si="54"/>
        <v>1592000</v>
      </c>
      <c r="F3509" s="41" t="str">
        <f>IFERROR(VLOOKUP(E3509,Heritage!$E$3:$H$4601,4,FALSE),"")</f>
        <v/>
      </c>
      <c r="G3509" s="41">
        <f>IFERROR(VLOOKUP(E3509,'PRS até 2014'!$E$4:$L$6307,8,FALSE),"")</f>
        <v>0.30555555555555558</v>
      </c>
      <c r="H3509" s="41">
        <f>IFERROR(VLOOKUP(E3509,'Global Insight'!$E$2:$F$4102,2,FALSE),"")</f>
        <v>6.25E-2</v>
      </c>
      <c r="I3509" t="str">
        <f>IFERROR(VLOOKUP(E3509,EIU!$E$2:$H$3662,4,FALSE),"")</f>
        <v/>
      </c>
    </row>
    <row r="3510" spans="1:9" x14ac:dyDescent="0.25">
      <c r="A3510" s="12" t="s">
        <v>327</v>
      </c>
      <c r="B3510" s="13" t="s">
        <v>328</v>
      </c>
      <c r="C3510" s="14">
        <v>160</v>
      </c>
      <c r="D3510" s="14">
        <v>2000</v>
      </c>
      <c r="E3510">
        <f t="shared" ref="E3510:E3573" si="55">C3510*10000+D3510</f>
        <v>1602000</v>
      </c>
      <c r="F3510" s="41">
        <f>IFERROR(VLOOKUP(E3510,Heritage!$E$3:$H$4601,4,FALSE),"")</f>
        <v>0.5</v>
      </c>
      <c r="G3510" s="41">
        <f>IFERROR(VLOOKUP(E3510,'PRS até 2014'!$E$4:$L$6307,8,FALSE),"")</f>
        <v>0.47222222222222221</v>
      </c>
      <c r="H3510" s="41">
        <f>IFERROR(VLOOKUP(E3510,'Global Insight'!$E$2:$F$4102,2,FALSE),"")</f>
        <v>0.5</v>
      </c>
      <c r="I3510">
        <f>IFERROR(VLOOKUP(E3510,EIU!$E$2:$H$3662,4,FALSE),"")</f>
        <v>0.57499999999999996</v>
      </c>
    </row>
    <row r="3511" spans="1:9" x14ac:dyDescent="0.25">
      <c r="A3511" s="12" t="s">
        <v>89</v>
      </c>
      <c r="B3511" s="13" t="s">
        <v>90</v>
      </c>
      <c r="C3511" s="14">
        <v>161</v>
      </c>
      <c r="D3511" s="14">
        <v>2000</v>
      </c>
      <c r="E3511">
        <f t="shared" si="55"/>
        <v>1612000</v>
      </c>
      <c r="F3511" s="41">
        <f>IFERROR(VLOOKUP(E3511,Heritage!$E$3:$H$4601,4,FALSE),"")</f>
        <v>0.7</v>
      </c>
      <c r="G3511" s="41">
        <f>IFERROR(VLOOKUP(E3511,'PRS até 2014'!$E$4:$L$6307,8,FALSE),"")</f>
        <v>0.74999999999999989</v>
      </c>
      <c r="H3511" s="41">
        <f>IFERROR(VLOOKUP(E3511,'Global Insight'!$E$2:$F$4102,2,FALSE),"")</f>
        <v>0.9375</v>
      </c>
      <c r="I3511">
        <f>IFERROR(VLOOKUP(E3511,EIU!$E$2:$H$3662,4,FALSE),"")</f>
        <v>0.875</v>
      </c>
    </row>
    <row r="3512" spans="1:9" x14ac:dyDescent="0.25">
      <c r="A3512" s="12" t="s">
        <v>173</v>
      </c>
      <c r="B3512" s="13" t="s">
        <v>174</v>
      </c>
      <c r="C3512" s="14">
        <v>162</v>
      </c>
      <c r="D3512" s="14">
        <v>2000</v>
      </c>
      <c r="E3512">
        <f t="shared" si="55"/>
        <v>1622000</v>
      </c>
      <c r="F3512" s="41">
        <f>IFERROR(VLOOKUP(E3512,Heritage!$E$3:$H$4601,4,FALSE),"")</f>
        <v>0.7</v>
      </c>
      <c r="G3512" s="41">
        <f>IFERROR(VLOOKUP(E3512,'PRS até 2014'!$E$4:$L$6307,8,FALSE),"")</f>
        <v>0.55555555555555558</v>
      </c>
      <c r="H3512" s="41">
        <f>IFERROR(VLOOKUP(E3512,'Global Insight'!$E$2:$F$4102,2,FALSE),"")</f>
        <v>0.6875</v>
      </c>
      <c r="I3512">
        <f>IFERROR(VLOOKUP(E3512,EIU!$E$2:$H$3662,4,FALSE),"")</f>
        <v>0.42499999999999999</v>
      </c>
    </row>
    <row r="3513" spans="1:9" x14ac:dyDescent="0.25">
      <c r="A3513" s="12" t="s">
        <v>367</v>
      </c>
      <c r="B3513" s="13" t="s">
        <v>394</v>
      </c>
      <c r="C3513" s="14">
        <v>163</v>
      </c>
      <c r="D3513" s="14">
        <v>2000</v>
      </c>
      <c r="E3513">
        <f t="shared" si="55"/>
        <v>1632000</v>
      </c>
      <c r="F3513" s="41" t="str">
        <f>IFERROR(VLOOKUP(E3513,Heritage!$E$3:$H$4601,4,FALSE),"")</f>
        <v/>
      </c>
      <c r="G3513" s="41" t="str">
        <f>IFERROR(VLOOKUP(E3513,'PRS até 2014'!$E$4:$L$6307,8,FALSE),"")</f>
        <v xml:space="preserve"> </v>
      </c>
      <c r="H3513" s="41" t="str">
        <f>IFERROR(VLOOKUP(E3513,'Global Insight'!$E$2:$F$4102,2,FALSE),"")</f>
        <v/>
      </c>
      <c r="I3513" t="str">
        <f>IFERROR(VLOOKUP(E3513,EIU!$E$2:$H$3662,4,FALSE),"")</f>
        <v/>
      </c>
    </row>
    <row r="3514" spans="1:9" x14ac:dyDescent="0.25">
      <c r="A3514" s="12" t="s">
        <v>368</v>
      </c>
      <c r="B3514" s="13" t="s">
        <v>395</v>
      </c>
      <c r="C3514" s="14">
        <v>164</v>
      </c>
      <c r="D3514" s="14">
        <v>2000</v>
      </c>
      <c r="E3514">
        <f t="shared" si="55"/>
        <v>1642000</v>
      </c>
      <c r="F3514" s="41" t="str">
        <f>IFERROR(VLOOKUP(E3514,Heritage!$E$3:$H$4601,4,FALSE),"")</f>
        <v/>
      </c>
      <c r="G3514" s="41" t="str">
        <f>IFERROR(VLOOKUP(E3514,'PRS até 2014'!$E$4:$L$6307,8,FALSE),"")</f>
        <v xml:space="preserve"> </v>
      </c>
      <c r="H3514" s="41" t="str">
        <f>IFERROR(VLOOKUP(E3514,'Global Insight'!$E$2:$F$4102,2,FALSE),"")</f>
        <v/>
      </c>
      <c r="I3514" t="str">
        <f>IFERROR(VLOOKUP(E3514,EIU!$E$2:$H$3662,4,FALSE),"")</f>
        <v/>
      </c>
    </row>
    <row r="3515" spans="1:9" x14ac:dyDescent="0.25">
      <c r="A3515" s="12" t="s">
        <v>369</v>
      </c>
      <c r="B3515" s="13" t="s">
        <v>396</v>
      </c>
      <c r="C3515" s="14">
        <v>165</v>
      </c>
      <c r="D3515" s="14">
        <v>2000</v>
      </c>
      <c r="E3515">
        <f t="shared" si="55"/>
        <v>1652000</v>
      </c>
      <c r="F3515" s="41" t="str">
        <f>IFERROR(VLOOKUP(E3515,Heritage!$E$3:$H$4601,4,FALSE),"")</f>
        <v/>
      </c>
      <c r="G3515" s="41" t="str">
        <f>IFERROR(VLOOKUP(E3515,'PRS até 2014'!$E$4:$L$6307,8,FALSE),"")</f>
        <v xml:space="preserve"> </v>
      </c>
      <c r="H3515" s="41" t="str">
        <f>IFERROR(VLOOKUP(E3515,'Global Insight'!$E$2:$F$4102,2,FALSE),"")</f>
        <v/>
      </c>
      <c r="I3515" t="str">
        <f>IFERROR(VLOOKUP(E3515,EIU!$E$2:$H$3662,4,FALSE),"")</f>
        <v/>
      </c>
    </row>
    <row r="3516" spans="1:9" x14ac:dyDescent="0.25">
      <c r="A3516" s="12" t="s">
        <v>257</v>
      </c>
      <c r="B3516" s="13" t="s">
        <v>258</v>
      </c>
      <c r="C3516" s="14">
        <v>166</v>
      </c>
      <c r="D3516" s="14">
        <v>2000</v>
      </c>
      <c r="E3516">
        <f t="shared" si="55"/>
        <v>1662000</v>
      </c>
      <c r="F3516" s="41" t="str">
        <f>IFERROR(VLOOKUP(E3516,Heritage!$E$3:$H$4601,4,FALSE),"")</f>
        <v/>
      </c>
      <c r="G3516" s="41">
        <f>IFERROR(VLOOKUP(E3516,'PRS até 2014'!$E$4:$L$6307,8,FALSE),"")</f>
        <v>0.24999999999999997</v>
      </c>
      <c r="H3516" s="41">
        <f>IFERROR(VLOOKUP(E3516,'Global Insight'!$E$2:$F$4102,2,FALSE),"")</f>
        <v>0.3125</v>
      </c>
      <c r="I3516">
        <f>IFERROR(VLOOKUP(E3516,EIU!$E$2:$H$3662,4,FALSE),"")</f>
        <v>0.05</v>
      </c>
    </row>
    <row r="3517" spans="1:9" x14ac:dyDescent="0.25">
      <c r="A3517" s="12" t="s">
        <v>274</v>
      </c>
      <c r="B3517" s="13" t="s">
        <v>275</v>
      </c>
      <c r="C3517" s="14">
        <v>167</v>
      </c>
      <c r="D3517" s="14">
        <v>2000</v>
      </c>
      <c r="E3517">
        <f t="shared" si="55"/>
        <v>1672000</v>
      </c>
      <c r="F3517" s="41">
        <f>IFERROR(VLOOKUP(E3517,Heritage!$E$3:$H$4601,4,FALSE),"")</f>
        <v>0.5</v>
      </c>
      <c r="G3517" s="41">
        <f>IFERROR(VLOOKUP(E3517,'PRS até 2014'!$E$4:$L$6307,8,FALSE),"")</f>
        <v>0.47222222222222221</v>
      </c>
      <c r="H3517" s="41">
        <f>IFERROR(VLOOKUP(E3517,'Global Insight'!$E$2:$F$4102,2,FALSE),"")</f>
        <v>0.5625</v>
      </c>
      <c r="I3517" t="str">
        <f>IFERROR(VLOOKUP(E3517,EIU!$E$2:$H$3662,4,FALSE),"")</f>
        <v/>
      </c>
    </row>
    <row r="3518" spans="1:9" x14ac:dyDescent="0.25">
      <c r="A3518" s="12" t="s">
        <v>282</v>
      </c>
      <c r="B3518" s="13" t="s">
        <v>283</v>
      </c>
      <c r="C3518" s="14">
        <v>168</v>
      </c>
      <c r="D3518" s="14">
        <v>2000</v>
      </c>
      <c r="E3518">
        <f t="shared" si="55"/>
        <v>1682000</v>
      </c>
      <c r="F3518" s="41" t="str">
        <f>IFERROR(VLOOKUP(E3518,Heritage!$E$3:$H$4601,4,FALSE),"")</f>
        <v/>
      </c>
      <c r="G3518" s="41" t="str">
        <f>IFERROR(VLOOKUP(E3518,'PRS até 2014'!$E$4:$L$6307,8,FALSE),"")</f>
        <v xml:space="preserve"> </v>
      </c>
      <c r="H3518" s="41">
        <f>IFERROR(VLOOKUP(E3518,'Global Insight'!$E$2:$F$4102,2,FALSE),"")</f>
        <v>0.3125</v>
      </c>
      <c r="I3518" t="str">
        <f>IFERROR(VLOOKUP(E3518,EIU!$E$2:$H$3662,4,FALSE),"")</f>
        <v/>
      </c>
    </row>
    <row r="3519" spans="1:9" x14ac:dyDescent="0.25">
      <c r="A3519" s="12" t="s">
        <v>280</v>
      </c>
      <c r="B3519" s="13" t="s">
        <v>281</v>
      </c>
      <c r="C3519" s="14">
        <v>169</v>
      </c>
      <c r="D3519" s="14">
        <v>2000</v>
      </c>
      <c r="E3519">
        <f t="shared" si="55"/>
        <v>1692000</v>
      </c>
      <c r="F3519" s="41">
        <f>IFERROR(VLOOKUP(E3519,Heritage!$E$3:$H$4601,4,FALSE),"")</f>
        <v>0.9</v>
      </c>
      <c r="G3519" s="41">
        <f>IFERROR(VLOOKUP(E3519,'PRS até 2014'!$E$4:$L$6307,8,FALSE),"")</f>
        <v>0.91666666666666652</v>
      </c>
      <c r="H3519" s="41">
        <f>IFERROR(VLOOKUP(E3519,'Global Insight'!$E$2:$F$4102,2,FALSE),"")</f>
        <v>1</v>
      </c>
      <c r="I3519">
        <f>IFERROR(VLOOKUP(E3519,EIU!$E$2:$H$3662,4,FALSE),"")</f>
        <v>1</v>
      </c>
    </row>
    <row r="3520" spans="1:9" x14ac:dyDescent="0.25">
      <c r="A3520" s="12" t="s">
        <v>49</v>
      </c>
      <c r="B3520" s="13" t="s">
        <v>50</v>
      </c>
      <c r="C3520" s="14">
        <v>170</v>
      </c>
      <c r="D3520" s="14">
        <v>2000</v>
      </c>
      <c r="E3520">
        <f t="shared" si="55"/>
        <v>1702000</v>
      </c>
      <c r="F3520" s="41">
        <f>IFERROR(VLOOKUP(E3520,Heritage!$E$3:$H$4601,4,FALSE),"")</f>
        <v>0.9</v>
      </c>
      <c r="G3520" s="41">
        <f>IFERROR(VLOOKUP(E3520,'PRS até 2014'!$E$4:$L$6307,8,FALSE),"")</f>
        <v>0.86111111111111105</v>
      </c>
      <c r="H3520" s="41">
        <f>IFERROR(VLOOKUP(E3520,'Global Insight'!$E$2:$F$4102,2,FALSE),"")</f>
        <v>1</v>
      </c>
      <c r="I3520">
        <f>IFERROR(VLOOKUP(E3520,EIU!$E$2:$H$3662,4,FALSE),"")</f>
        <v>1</v>
      </c>
    </row>
    <row r="3521" spans="1:9" x14ac:dyDescent="0.25">
      <c r="A3521" s="12" t="s">
        <v>286</v>
      </c>
      <c r="B3521" s="13" t="s">
        <v>287</v>
      </c>
      <c r="C3521" s="14">
        <v>171</v>
      </c>
      <c r="D3521" s="14">
        <v>2000</v>
      </c>
      <c r="E3521">
        <f t="shared" si="55"/>
        <v>1712000</v>
      </c>
      <c r="F3521" s="41">
        <f>IFERROR(VLOOKUP(E3521,Heritage!$E$3:$H$4601,4,FALSE),"")</f>
        <v>0.3</v>
      </c>
      <c r="G3521" s="41">
        <f>IFERROR(VLOOKUP(E3521,'PRS até 2014'!$E$4:$L$6307,8,FALSE),"")</f>
        <v>0.52777777777777779</v>
      </c>
      <c r="H3521" s="41">
        <f>IFERROR(VLOOKUP(E3521,'Global Insight'!$E$2:$F$4102,2,FALSE),"")</f>
        <v>0.5625</v>
      </c>
      <c r="I3521">
        <f>IFERROR(VLOOKUP(E3521,EIU!$E$2:$H$3662,4,FALSE),"")</f>
        <v>0.27500000000000002</v>
      </c>
    </row>
    <row r="3522" spans="1:9" x14ac:dyDescent="0.25">
      <c r="A3522" s="12" t="s">
        <v>370</v>
      </c>
      <c r="B3522" s="13" t="s">
        <v>305</v>
      </c>
      <c r="C3522" s="14">
        <v>172</v>
      </c>
      <c r="D3522" s="14">
        <v>2000</v>
      </c>
      <c r="E3522">
        <f t="shared" si="55"/>
        <v>1722000</v>
      </c>
      <c r="F3522" s="41">
        <f>IFERROR(VLOOKUP(E3522,Heritage!$E$3:$H$4601,4,FALSE),"")</f>
        <v>0.9</v>
      </c>
      <c r="G3522" s="41">
        <f>IFERROR(VLOOKUP(E3522,'PRS até 2014'!$E$4:$L$6307,8,FALSE),"")</f>
        <v>0.61111111111111116</v>
      </c>
      <c r="H3522" s="41">
        <f>IFERROR(VLOOKUP(E3522,'Global Insight'!$E$2:$F$4102,2,FALSE),"")</f>
        <v>0.75</v>
      </c>
      <c r="I3522">
        <f>IFERROR(VLOOKUP(E3522,EIU!$E$2:$H$3662,4,FALSE),"")</f>
        <v>0.625</v>
      </c>
    </row>
    <row r="3523" spans="1:9" x14ac:dyDescent="0.25">
      <c r="A3523" s="12" t="s">
        <v>294</v>
      </c>
      <c r="B3523" s="13" t="s">
        <v>295</v>
      </c>
      <c r="C3523" s="14">
        <v>173</v>
      </c>
      <c r="D3523" s="14">
        <v>2000</v>
      </c>
      <c r="E3523">
        <f t="shared" si="55"/>
        <v>1732000</v>
      </c>
      <c r="F3523" s="41">
        <f>IFERROR(VLOOKUP(E3523,Heritage!$E$3:$H$4601,4,FALSE),"")</f>
        <v>0.3</v>
      </c>
      <c r="G3523" s="41" t="str">
        <f>IFERROR(VLOOKUP(E3523,'PRS até 2014'!$E$4:$L$6307,8,FALSE),"")</f>
        <v xml:space="preserve"> </v>
      </c>
      <c r="H3523" s="41">
        <f>IFERROR(VLOOKUP(E3523,'Global Insight'!$E$2:$F$4102,2,FALSE),"")</f>
        <v>0.25</v>
      </c>
      <c r="I3523" t="str">
        <f>IFERROR(VLOOKUP(E3523,EIU!$E$2:$H$3662,4,FALSE),"")</f>
        <v/>
      </c>
    </row>
    <row r="3524" spans="1:9" x14ac:dyDescent="0.25">
      <c r="A3524" s="12" t="s">
        <v>306</v>
      </c>
      <c r="B3524" s="13" t="s">
        <v>307</v>
      </c>
      <c r="C3524" s="14">
        <v>174</v>
      </c>
      <c r="D3524" s="14">
        <v>2000</v>
      </c>
      <c r="E3524">
        <f t="shared" si="55"/>
        <v>1742000</v>
      </c>
      <c r="F3524" s="41">
        <f>IFERROR(VLOOKUP(E3524,Heritage!$E$3:$H$4601,4,FALSE),"")</f>
        <v>0.3</v>
      </c>
      <c r="G3524" s="41">
        <f>IFERROR(VLOOKUP(E3524,'PRS até 2014'!$E$4:$L$6307,8,FALSE),"")</f>
        <v>0.61111111111111116</v>
      </c>
      <c r="H3524" s="41">
        <f>IFERROR(VLOOKUP(E3524,'Global Insight'!$E$2:$F$4102,2,FALSE),"")</f>
        <v>0.5</v>
      </c>
      <c r="I3524">
        <f>IFERROR(VLOOKUP(E3524,EIU!$E$2:$H$3662,4,FALSE),"")</f>
        <v>0.32500000000000001</v>
      </c>
    </row>
    <row r="3525" spans="1:9" x14ac:dyDescent="0.25">
      <c r="A3525" s="12" t="s">
        <v>292</v>
      </c>
      <c r="B3525" s="13" t="s">
        <v>293</v>
      </c>
      <c r="C3525" s="14">
        <v>175</v>
      </c>
      <c r="D3525" s="14">
        <v>2000</v>
      </c>
      <c r="E3525">
        <f t="shared" si="55"/>
        <v>1752000</v>
      </c>
      <c r="F3525" s="41">
        <f>IFERROR(VLOOKUP(E3525,Heritage!$E$3:$H$4601,4,FALSE),"")</f>
        <v>0.7</v>
      </c>
      <c r="G3525" s="41">
        <f>IFERROR(VLOOKUP(E3525,'PRS até 2014'!$E$4:$L$6307,8,FALSE),"")</f>
        <v>0.63888888888888884</v>
      </c>
      <c r="H3525" s="41">
        <f>IFERROR(VLOOKUP(E3525,'Global Insight'!$E$2:$F$4102,2,FALSE),"")</f>
        <v>0.6875</v>
      </c>
      <c r="I3525">
        <f>IFERROR(VLOOKUP(E3525,EIU!$E$2:$H$3662,4,FALSE),"")</f>
        <v>0.6</v>
      </c>
    </row>
    <row r="3526" spans="1:9" x14ac:dyDescent="0.25">
      <c r="A3526" s="12" t="s">
        <v>339</v>
      </c>
      <c r="B3526" s="13" t="s">
        <v>340</v>
      </c>
      <c r="C3526" s="14">
        <v>176</v>
      </c>
      <c r="D3526" s="14">
        <v>2000</v>
      </c>
      <c r="E3526">
        <f t="shared" si="55"/>
        <v>1762000</v>
      </c>
      <c r="F3526" s="41" t="str">
        <f>IFERROR(VLOOKUP(E3526,Heritage!$E$3:$H$4601,4,FALSE),"")</f>
        <v/>
      </c>
      <c r="G3526" s="41" t="str">
        <f>IFERROR(VLOOKUP(E3526,'PRS até 2014'!$E$4:$L$6307,8,FALSE),"")</f>
        <v xml:space="preserve"> </v>
      </c>
      <c r="H3526" s="41" t="str">
        <f>IFERROR(VLOOKUP(E3526,'Global Insight'!$E$2:$F$4102,2,FALSE),"")</f>
        <v/>
      </c>
      <c r="I3526" t="str">
        <f>IFERROR(VLOOKUP(E3526,EIU!$E$2:$H$3662,4,FALSE),"")</f>
        <v/>
      </c>
    </row>
    <row r="3527" spans="1:9" x14ac:dyDescent="0.25">
      <c r="A3527" s="12" t="s">
        <v>290</v>
      </c>
      <c r="B3527" s="13" t="s">
        <v>291</v>
      </c>
      <c r="C3527" s="14">
        <v>177</v>
      </c>
      <c r="D3527" s="14">
        <v>2000</v>
      </c>
      <c r="E3527">
        <f t="shared" si="55"/>
        <v>1772000</v>
      </c>
      <c r="F3527" s="41">
        <f>IFERROR(VLOOKUP(E3527,Heritage!$E$3:$H$4601,4,FALSE),"")</f>
        <v>0.3</v>
      </c>
      <c r="G3527" s="41">
        <f>IFERROR(VLOOKUP(E3527,'PRS até 2014'!$E$4:$L$6307,8,FALSE),"")</f>
        <v>0.44444444444444442</v>
      </c>
      <c r="H3527" s="41">
        <f>IFERROR(VLOOKUP(E3527,'Global Insight'!$E$2:$F$4102,2,FALSE),"")</f>
        <v>0.5</v>
      </c>
      <c r="I3527" t="str">
        <f>IFERROR(VLOOKUP(E3527,EIU!$E$2:$H$3662,4,FALSE),"")</f>
        <v/>
      </c>
    </row>
    <row r="3528" spans="1:9" x14ac:dyDescent="0.25">
      <c r="A3528" s="12" t="s">
        <v>371</v>
      </c>
      <c r="B3528" s="13" t="s">
        <v>397</v>
      </c>
      <c r="C3528" s="14">
        <v>178</v>
      </c>
      <c r="D3528" s="14">
        <v>2000</v>
      </c>
      <c r="E3528">
        <f t="shared" si="55"/>
        <v>1782000</v>
      </c>
      <c r="F3528" s="41" t="str">
        <f>IFERROR(VLOOKUP(E3528,Heritage!$E$3:$H$4601,4,FALSE),"")</f>
        <v/>
      </c>
      <c r="G3528" s="41" t="str">
        <f>IFERROR(VLOOKUP(E3528,'PRS até 2014'!$E$4:$L$6307,8,FALSE),"")</f>
        <v xml:space="preserve"> </v>
      </c>
      <c r="H3528" s="41" t="str">
        <f>IFERROR(VLOOKUP(E3528,'Global Insight'!$E$2:$F$4102,2,FALSE),"")</f>
        <v/>
      </c>
      <c r="I3528" t="str">
        <f>IFERROR(VLOOKUP(E3528,EIU!$E$2:$H$3662,4,FALSE),"")</f>
        <v/>
      </c>
    </row>
    <row r="3529" spans="1:9" x14ac:dyDescent="0.25">
      <c r="A3529" s="12" t="s">
        <v>298</v>
      </c>
      <c r="B3529" s="13" t="s">
        <v>299</v>
      </c>
      <c r="C3529" s="14">
        <v>179</v>
      </c>
      <c r="D3529" s="14">
        <v>2000</v>
      </c>
      <c r="E3529">
        <f t="shared" si="55"/>
        <v>1792000</v>
      </c>
      <c r="F3529" s="41">
        <f>IFERROR(VLOOKUP(E3529,Heritage!$E$3:$H$4601,4,FALSE),"")</f>
        <v>0.7</v>
      </c>
      <c r="G3529" s="41">
        <f>IFERROR(VLOOKUP(E3529,'PRS até 2014'!$E$4:$L$6307,8,FALSE),"")</f>
        <v>0.63888888888888884</v>
      </c>
      <c r="H3529" s="41">
        <f>IFERROR(VLOOKUP(E3529,'Global Insight'!$E$2:$F$4102,2,FALSE),"")</f>
        <v>0.625</v>
      </c>
      <c r="I3529">
        <f>IFERROR(VLOOKUP(E3529,EIU!$E$2:$H$3662,4,FALSE),"")</f>
        <v>0.52500000000000002</v>
      </c>
    </row>
    <row r="3530" spans="1:9" x14ac:dyDescent="0.25">
      <c r="A3530" s="12" t="s">
        <v>300</v>
      </c>
      <c r="B3530" s="13" t="s">
        <v>301</v>
      </c>
      <c r="C3530" s="14">
        <v>180</v>
      </c>
      <c r="D3530" s="14">
        <v>2000</v>
      </c>
      <c r="E3530">
        <f t="shared" si="55"/>
        <v>1802000</v>
      </c>
      <c r="F3530" s="41">
        <f>IFERROR(VLOOKUP(E3530,Heritage!$E$3:$H$4601,4,FALSE),"")</f>
        <v>0.5</v>
      </c>
      <c r="G3530" s="41">
        <f>IFERROR(VLOOKUP(E3530,'PRS até 2014'!$E$4:$L$6307,8,FALSE),"")</f>
        <v>0.72222222222222221</v>
      </c>
      <c r="H3530" s="41">
        <f>IFERROR(VLOOKUP(E3530,'Global Insight'!$E$2:$F$4102,2,FALSE),"")</f>
        <v>0.5625</v>
      </c>
      <c r="I3530">
        <f>IFERROR(VLOOKUP(E3530,EIU!$E$2:$H$3662,4,FALSE),"")</f>
        <v>0.4</v>
      </c>
    </row>
    <row r="3531" spans="1:9" x14ac:dyDescent="0.25">
      <c r="A3531" s="12" t="s">
        <v>302</v>
      </c>
      <c r="B3531" s="13" t="s">
        <v>303</v>
      </c>
      <c r="C3531" s="14">
        <v>181</v>
      </c>
      <c r="D3531" s="14">
        <v>2000</v>
      </c>
      <c r="E3531">
        <f t="shared" si="55"/>
        <v>1812000</v>
      </c>
      <c r="F3531" s="41">
        <f>IFERROR(VLOOKUP(E3531,Heritage!$E$3:$H$4601,4,FALSE),"")</f>
        <v>0.7</v>
      </c>
      <c r="G3531" s="41">
        <f>IFERROR(VLOOKUP(E3531,'PRS até 2014'!$E$4:$L$6307,8,FALSE),"")</f>
        <v>0.66666666666666663</v>
      </c>
      <c r="H3531" s="41">
        <f>IFERROR(VLOOKUP(E3531,'Global Insight'!$E$2:$F$4102,2,FALSE),"")</f>
        <v>0.5</v>
      </c>
      <c r="I3531">
        <f>IFERROR(VLOOKUP(E3531,EIU!$E$2:$H$3662,4,FALSE),"")</f>
        <v>0.375</v>
      </c>
    </row>
    <row r="3532" spans="1:9" x14ac:dyDescent="0.25">
      <c r="A3532" s="12" t="s">
        <v>296</v>
      </c>
      <c r="B3532" s="13" t="s">
        <v>297</v>
      </c>
      <c r="C3532" s="14">
        <v>182</v>
      </c>
      <c r="D3532" s="14">
        <v>2000</v>
      </c>
      <c r="E3532">
        <f t="shared" si="55"/>
        <v>1822000</v>
      </c>
      <c r="F3532" s="41">
        <f>IFERROR(VLOOKUP(E3532,Heritage!$E$3:$H$4601,4,FALSE),"")</f>
        <v>0.3</v>
      </c>
      <c r="G3532" s="41" t="str">
        <f>IFERROR(VLOOKUP(E3532,'PRS até 2014'!$E$4:$L$6307,8,FALSE),"")</f>
        <v xml:space="preserve"> </v>
      </c>
      <c r="H3532" s="41">
        <f>IFERROR(VLOOKUP(E3532,'Global Insight'!$E$2:$F$4102,2,FALSE),"")</f>
        <v>0.375</v>
      </c>
      <c r="I3532" t="str">
        <f>IFERROR(VLOOKUP(E3532,EIU!$E$2:$H$3662,4,FALSE),"")</f>
        <v/>
      </c>
    </row>
    <row r="3533" spans="1:9" x14ac:dyDescent="0.25">
      <c r="A3533" s="12" t="s">
        <v>372</v>
      </c>
      <c r="B3533" s="13" t="s">
        <v>398</v>
      </c>
      <c r="C3533" s="14">
        <v>183</v>
      </c>
      <c r="D3533" s="14">
        <v>2000</v>
      </c>
      <c r="E3533">
        <f t="shared" si="55"/>
        <v>1832000</v>
      </c>
      <c r="F3533" s="41" t="str">
        <f>IFERROR(VLOOKUP(E3533,Heritage!$E$3:$H$4601,4,FALSE),"")</f>
        <v/>
      </c>
      <c r="G3533" s="41" t="str">
        <f>IFERROR(VLOOKUP(E3533,'PRS até 2014'!$E$4:$L$6307,8,FALSE),"")</f>
        <v xml:space="preserve"> </v>
      </c>
      <c r="H3533" s="41" t="str">
        <f>IFERROR(VLOOKUP(E3533,'Global Insight'!$E$2:$F$4102,2,FALSE),"")</f>
        <v/>
      </c>
      <c r="I3533" t="str">
        <f>IFERROR(VLOOKUP(E3533,EIU!$E$2:$H$3662,4,FALSE),"")</f>
        <v/>
      </c>
    </row>
    <row r="3534" spans="1:9" x14ac:dyDescent="0.25">
      <c r="A3534" s="12" t="s">
        <v>308</v>
      </c>
      <c r="B3534" s="13" t="s">
        <v>309</v>
      </c>
      <c r="C3534" s="14">
        <v>184</v>
      </c>
      <c r="D3534" s="14">
        <v>2000</v>
      </c>
      <c r="E3534">
        <f t="shared" si="55"/>
        <v>1842000</v>
      </c>
      <c r="F3534" s="41">
        <f>IFERROR(VLOOKUP(E3534,Heritage!$E$3:$H$4601,4,FALSE),"")</f>
        <v>0.5</v>
      </c>
      <c r="G3534" s="41">
        <f>IFERROR(VLOOKUP(E3534,'PRS até 2014'!$E$4:$L$6307,8,FALSE),"")</f>
        <v>0.55555555555555558</v>
      </c>
      <c r="H3534" s="41">
        <f>IFERROR(VLOOKUP(E3534,'Global Insight'!$E$2:$F$4102,2,FALSE),"")</f>
        <v>0.4375</v>
      </c>
      <c r="I3534">
        <f>IFERROR(VLOOKUP(E3534,EIU!$E$2:$H$3662,4,FALSE),"")</f>
        <v>0.125</v>
      </c>
    </row>
    <row r="3535" spans="1:9" x14ac:dyDescent="0.25">
      <c r="A3535" s="12" t="s">
        <v>310</v>
      </c>
      <c r="B3535" s="13" t="s">
        <v>311</v>
      </c>
      <c r="C3535" s="14">
        <v>185</v>
      </c>
      <c r="D3535" s="14">
        <v>2000</v>
      </c>
      <c r="E3535">
        <f t="shared" si="55"/>
        <v>1852000</v>
      </c>
      <c r="F3535" s="41">
        <f>IFERROR(VLOOKUP(E3535,Heritage!$E$3:$H$4601,4,FALSE),"")</f>
        <v>0.3</v>
      </c>
      <c r="G3535" s="41">
        <f>IFERROR(VLOOKUP(E3535,'PRS até 2014'!$E$4:$L$6307,8,FALSE),"")</f>
        <v>0.41666666666666663</v>
      </c>
      <c r="H3535" s="41">
        <f>IFERROR(VLOOKUP(E3535,'Global Insight'!$E$2:$F$4102,2,FALSE),"")</f>
        <v>0.3125</v>
      </c>
      <c r="I3535">
        <f>IFERROR(VLOOKUP(E3535,EIU!$E$2:$H$3662,4,FALSE),"")</f>
        <v>0.1</v>
      </c>
    </row>
    <row r="3536" spans="1:9" x14ac:dyDescent="0.25">
      <c r="A3536" s="12" t="s">
        <v>6</v>
      </c>
      <c r="B3536" s="13" t="s">
        <v>7</v>
      </c>
      <c r="C3536" s="14">
        <v>186</v>
      </c>
      <c r="D3536" s="14">
        <v>2000</v>
      </c>
      <c r="E3536">
        <f t="shared" si="55"/>
        <v>1862000</v>
      </c>
      <c r="F3536" s="41">
        <f>IFERROR(VLOOKUP(E3536,Heritage!$E$3:$H$4601,4,FALSE),"")</f>
        <v>0.9</v>
      </c>
      <c r="G3536" s="41">
        <f>IFERROR(VLOOKUP(E3536,'PRS até 2014'!$E$4:$L$6307,8,FALSE),"")</f>
        <v>0.52777777777777768</v>
      </c>
      <c r="H3536" s="41">
        <f>IFERROR(VLOOKUP(E3536,'Global Insight'!$E$2:$F$4102,2,FALSE),"")</f>
        <v>0.875</v>
      </c>
      <c r="I3536">
        <f>IFERROR(VLOOKUP(E3536,EIU!$E$2:$H$3662,4,FALSE),"")</f>
        <v>0.5</v>
      </c>
    </row>
    <row r="3537" spans="1:9" x14ac:dyDescent="0.25">
      <c r="A3537" s="12" t="s">
        <v>103</v>
      </c>
      <c r="B3537" s="13" t="s">
        <v>104</v>
      </c>
      <c r="C3537" s="14">
        <v>187</v>
      </c>
      <c r="D3537" s="14">
        <v>2000</v>
      </c>
      <c r="E3537">
        <f t="shared" si="55"/>
        <v>1872000</v>
      </c>
      <c r="F3537" s="41">
        <f>IFERROR(VLOOKUP(E3537,Heritage!$E$3:$H$4601,4,FALSE),"")</f>
        <v>0.9</v>
      </c>
      <c r="G3537" s="41">
        <f>IFERROR(VLOOKUP(E3537,'PRS até 2014'!$E$4:$L$6307,8,FALSE),"")</f>
        <v>0.91666666666666663</v>
      </c>
      <c r="H3537" s="41">
        <f>IFERROR(VLOOKUP(E3537,'Global Insight'!$E$2:$F$4102,2,FALSE),"")</f>
        <v>0.9375</v>
      </c>
      <c r="I3537">
        <f>IFERROR(VLOOKUP(E3537,EIU!$E$2:$H$3662,4,FALSE),"")</f>
        <v>0.92500000000000004</v>
      </c>
    </row>
    <row r="3538" spans="1:9" x14ac:dyDescent="0.25">
      <c r="A3538" s="12" t="s">
        <v>314</v>
      </c>
      <c r="B3538" s="13" t="s">
        <v>315</v>
      </c>
      <c r="C3538" s="14">
        <v>188</v>
      </c>
      <c r="D3538" s="14">
        <v>2000</v>
      </c>
      <c r="E3538">
        <f t="shared" si="55"/>
        <v>1882000</v>
      </c>
      <c r="F3538" s="41">
        <f>IFERROR(VLOOKUP(E3538,Heritage!$E$3:$H$4601,4,FALSE),"")</f>
        <v>0.9</v>
      </c>
      <c r="G3538" s="41">
        <f>IFERROR(VLOOKUP(E3538,'PRS até 2014'!$E$4:$L$6307,8,FALSE),"")</f>
        <v>0.86111111111111105</v>
      </c>
      <c r="H3538" s="41">
        <f>IFERROR(VLOOKUP(E3538,'Global Insight'!$E$2:$F$4102,2,FALSE),"")</f>
        <v>0.875</v>
      </c>
      <c r="I3538">
        <f>IFERROR(VLOOKUP(E3538,EIU!$E$2:$H$3662,4,FALSE),"")</f>
        <v>0.85</v>
      </c>
    </row>
    <row r="3539" spans="1:9" x14ac:dyDescent="0.25">
      <c r="A3539" s="12" t="s">
        <v>312</v>
      </c>
      <c r="B3539" s="13" t="s">
        <v>313</v>
      </c>
      <c r="C3539" s="14">
        <v>189</v>
      </c>
      <c r="D3539" s="14">
        <v>2000</v>
      </c>
      <c r="E3539">
        <f t="shared" si="55"/>
        <v>1892000</v>
      </c>
      <c r="F3539" s="41">
        <f>IFERROR(VLOOKUP(E3539,Heritage!$E$3:$H$4601,4,FALSE),"")</f>
        <v>0.7</v>
      </c>
      <c r="G3539" s="41">
        <f>IFERROR(VLOOKUP(E3539,'PRS até 2014'!$E$4:$L$6307,8,FALSE),"")</f>
        <v>0.61111111111111105</v>
      </c>
      <c r="H3539" s="41">
        <f>IFERROR(VLOOKUP(E3539,'Global Insight'!$E$2:$F$4102,2,FALSE),"")</f>
        <v>0.6875</v>
      </c>
      <c r="I3539">
        <f>IFERROR(VLOOKUP(E3539,EIU!$E$2:$H$3662,4,FALSE),"")</f>
        <v>0.57499999999999996</v>
      </c>
    </row>
    <row r="3540" spans="1:9" x14ac:dyDescent="0.25">
      <c r="A3540" s="12" t="s">
        <v>316</v>
      </c>
      <c r="B3540" s="13" t="s">
        <v>317</v>
      </c>
      <c r="C3540" s="14">
        <v>190</v>
      </c>
      <c r="D3540" s="14">
        <v>2000</v>
      </c>
      <c r="E3540">
        <f t="shared" si="55"/>
        <v>1902000</v>
      </c>
      <c r="F3540" s="41">
        <f>IFERROR(VLOOKUP(E3540,Heritage!$E$3:$H$4601,4,FALSE),"")</f>
        <v>0.3</v>
      </c>
      <c r="G3540" s="41" t="str">
        <f>IFERROR(VLOOKUP(E3540,'PRS até 2014'!$E$4:$L$6307,8,FALSE),"")</f>
        <v xml:space="preserve"> </v>
      </c>
      <c r="H3540" s="41" t="str">
        <f>IFERROR(VLOOKUP(E3540,'Global Insight'!$E$2:$F$4102,2,FALSE),"")</f>
        <v/>
      </c>
      <c r="I3540">
        <f>IFERROR(VLOOKUP(E3540,EIU!$E$2:$H$3662,4,FALSE),"")</f>
        <v>0.17499999999999999</v>
      </c>
    </row>
    <row r="3541" spans="1:9" x14ac:dyDescent="0.25">
      <c r="A3541" s="12" t="s">
        <v>322</v>
      </c>
      <c r="B3541" s="13" t="s">
        <v>323</v>
      </c>
      <c r="C3541" s="14">
        <v>191</v>
      </c>
      <c r="D3541" s="14">
        <v>2000</v>
      </c>
      <c r="E3541">
        <f t="shared" si="55"/>
        <v>1912000</v>
      </c>
      <c r="F3541" s="41" t="str">
        <f>IFERROR(VLOOKUP(E3541,Heritage!$E$3:$H$4601,4,FALSE),"")</f>
        <v/>
      </c>
      <c r="G3541" s="41" t="str">
        <f>IFERROR(VLOOKUP(E3541,'PRS até 2014'!$E$4:$L$6307,8,FALSE),"")</f>
        <v xml:space="preserve"> </v>
      </c>
      <c r="H3541" s="41" t="str">
        <f>IFERROR(VLOOKUP(E3541,'Global Insight'!$E$2:$F$4102,2,FALSE),"")</f>
        <v/>
      </c>
      <c r="I3541" t="str">
        <f>IFERROR(VLOOKUP(E3541,EIU!$E$2:$H$3662,4,FALSE),"")</f>
        <v/>
      </c>
    </row>
    <row r="3542" spans="1:9" x14ac:dyDescent="0.25">
      <c r="A3542" s="12" t="s">
        <v>318</v>
      </c>
      <c r="B3542" s="13" t="s">
        <v>319</v>
      </c>
      <c r="C3542" s="14">
        <v>192</v>
      </c>
      <c r="D3542" s="14">
        <v>2000</v>
      </c>
      <c r="E3542">
        <f t="shared" si="55"/>
        <v>1922000</v>
      </c>
      <c r="F3542" s="41">
        <f>IFERROR(VLOOKUP(E3542,Heritage!$E$3:$H$4601,4,FALSE),"")</f>
        <v>0.3</v>
      </c>
      <c r="G3542" s="41">
        <f>IFERROR(VLOOKUP(E3542,'PRS até 2014'!$E$4:$L$6307,8,FALSE),"")</f>
        <v>0.5</v>
      </c>
      <c r="H3542" s="41">
        <f>IFERROR(VLOOKUP(E3542,'Global Insight'!$E$2:$F$4102,2,FALSE),"")</f>
        <v>0.3125</v>
      </c>
      <c r="I3542">
        <f>IFERROR(VLOOKUP(E3542,EIU!$E$2:$H$3662,4,FALSE),"")</f>
        <v>0.3</v>
      </c>
    </row>
    <row r="3543" spans="1:9" x14ac:dyDescent="0.25">
      <c r="A3543" s="12" t="s">
        <v>320</v>
      </c>
      <c r="B3543" s="13" t="s">
        <v>321</v>
      </c>
      <c r="C3543" s="14">
        <v>193</v>
      </c>
      <c r="D3543" s="14">
        <v>2000</v>
      </c>
      <c r="E3543">
        <f t="shared" si="55"/>
        <v>1932000</v>
      </c>
      <c r="F3543" s="41">
        <f>IFERROR(VLOOKUP(E3543,Heritage!$E$3:$H$4601,4,FALSE),"")</f>
        <v>0.1</v>
      </c>
      <c r="G3543" s="41">
        <f>IFERROR(VLOOKUP(E3543,'PRS até 2014'!$E$4:$L$6307,8,FALSE),"")</f>
        <v>0.58333333333333326</v>
      </c>
      <c r="H3543" s="41">
        <f>IFERROR(VLOOKUP(E3543,'Global Insight'!$E$2:$F$4102,2,FALSE),"")</f>
        <v>0.5</v>
      </c>
      <c r="I3543">
        <f>IFERROR(VLOOKUP(E3543,EIU!$E$2:$H$3662,4,FALSE),"")</f>
        <v>0.47499999999999998</v>
      </c>
    </row>
    <row r="3544" spans="1:9" x14ac:dyDescent="0.25">
      <c r="A3544" s="12" t="s">
        <v>325</v>
      </c>
      <c r="B3544" s="13" t="s">
        <v>326</v>
      </c>
      <c r="C3544" s="14">
        <v>194</v>
      </c>
      <c r="D3544" s="14">
        <v>2000</v>
      </c>
      <c r="E3544">
        <f t="shared" si="55"/>
        <v>1942000</v>
      </c>
      <c r="F3544" s="41">
        <f>IFERROR(VLOOKUP(E3544,Heritage!$E$3:$H$4601,4,FALSE),"")</f>
        <v>0.3</v>
      </c>
      <c r="G3544" s="41">
        <f>IFERROR(VLOOKUP(E3544,'PRS até 2014'!$E$4:$L$6307,8,FALSE),"")</f>
        <v>0.5</v>
      </c>
      <c r="H3544" s="41">
        <f>IFERROR(VLOOKUP(E3544,'Global Insight'!$E$2:$F$4102,2,FALSE),"")</f>
        <v>0.3125</v>
      </c>
      <c r="I3544">
        <f>IFERROR(VLOOKUP(E3544,EIU!$E$2:$H$3662,4,FALSE),"")</f>
        <v>7.4999999999999997E-2</v>
      </c>
    </row>
    <row r="3545" spans="1:9" x14ac:dyDescent="0.25">
      <c r="A3545" s="12" t="s">
        <v>373</v>
      </c>
      <c r="B3545" s="13" t="s">
        <v>341</v>
      </c>
      <c r="C3545" s="14">
        <v>195</v>
      </c>
      <c r="D3545" s="14">
        <v>2000</v>
      </c>
      <c r="E3545">
        <f t="shared" si="55"/>
        <v>1952000</v>
      </c>
      <c r="F3545" s="41" t="str">
        <f>IFERROR(VLOOKUP(E3545,Heritage!$E$3:$H$4601,4,FALSE),"")</f>
        <v/>
      </c>
      <c r="G3545" s="41" t="str">
        <f>IFERROR(VLOOKUP(E3545,'PRS até 2014'!$E$4:$L$6307,8,FALSE),"")</f>
        <v xml:space="preserve"> </v>
      </c>
      <c r="H3545" s="41" t="str">
        <f>IFERROR(VLOOKUP(E3545,'Global Insight'!$E$2:$F$4102,2,FALSE),"")</f>
        <v/>
      </c>
      <c r="I3545" t="str">
        <f>IFERROR(VLOOKUP(E3545,EIU!$E$2:$H$3662,4,FALSE),"")</f>
        <v/>
      </c>
    </row>
    <row r="3546" spans="1:9" x14ac:dyDescent="0.25">
      <c r="A3546" s="12" t="s">
        <v>329</v>
      </c>
      <c r="B3546" s="13" t="s">
        <v>330</v>
      </c>
      <c r="C3546" s="14">
        <v>196</v>
      </c>
      <c r="D3546" s="14">
        <v>2000</v>
      </c>
      <c r="E3546">
        <f t="shared" si="55"/>
        <v>1962000</v>
      </c>
      <c r="F3546" s="41">
        <f>IFERROR(VLOOKUP(E3546,Heritage!$E$3:$H$4601,4,FALSE),"")</f>
        <v>0.5</v>
      </c>
      <c r="G3546" s="41">
        <f>IFERROR(VLOOKUP(E3546,'PRS até 2014'!$E$4:$L$6307,8,FALSE),"")</f>
        <v>0.61111111111111116</v>
      </c>
      <c r="H3546" s="41">
        <f>IFERROR(VLOOKUP(E3546,'Global Insight'!$E$2:$F$4102,2,FALSE),"")</f>
        <v>0.4375</v>
      </c>
      <c r="I3546">
        <f>IFERROR(VLOOKUP(E3546,EIU!$E$2:$H$3662,4,FALSE),"")</f>
        <v>0.22500000000000001</v>
      </c>
    </row>
    <row r="3547" spans="1:9" x14ac:dyDescent="0.25">
      <c r="A3547" s="16" t="s">
        <v>331</v>
      </c>
      <c r="B3547" s="17" t="s">
        <v>332</v>
      </c>
      <c r="C3547" s="18">
        <v>197</v>
      </c>
      <c r="D3547" s="18">
        <v>2000</v>
      </c>
      <c r="E3547">
        <f t="shared" si="55"/>
        <v>1972000</v>
      </c>
      <c r="F3547" s="41">
        <f>IFERROR(VLOOKUP(E3547,Heritage!$E$3:$H$4601,4,FALSE),"")</f>
        <v>0.1</v>
      </c>
      <c r="G3547" s="41">
        <f>IFERROR(VLOOKUP(E3547,'PRS até 2014'!$E$4:$L$6307,8,FALSE),"")</f>
        <v>0.22222222222222221</v>
      </c>
      <c r="H3547" s="41">
        <f>IFERROR(VLOOKUP(E3547,'Global Insight'!$E$2:$F$4102,2,FALSE),"")</f>
        <v>0.3125</v>
      </c>
      <c r="I3547">
        <f>IFERROR(VLOOKUP(E3547,EIU!$E$2:$H$3662,4,FALSE),"")</f>
        <v>0.05</v>
      </c>
    </row>
    <row r="3548" spans="1:9" x14ac:dyDescent="0.25">
      <c r="A3548" s="12" t="s">
        <v>0</v>
      </c>
      <c r="B3548" s="13" t="s">
        <v>1</v>
      </c>
      <c r="C3548" s="14">
        <v>1</v>
      </c>
      <c r="D3548" s="14">
        <v>2001</v>
      </c>
      <c r="E3548">
        <f t="shared" si="55"/>
        <v>12001</v>
      </c>
      <c r="F3548" s="41" t="str">
        <f>IFERROR(VLOOKUP(E3548,Heritage!$E$3:$H$4601,4,FALSE),"")</f>
        <v/>
      </c>
      <c r="G3548" s="41" t="str">
        <f>IFERROR(VLOOKUP(E3548,'PRS até 2014'!$E$4:$L$6307,8,FALSE),"")</f>
        <v xml:space="preserve"> </v>
      </c>
      <c r="H3548" s="41" t="str">
        <f>IFERROR(VLOOKUP(E3548,'Global Insight'!$E$2:$F$4102,2,FALSE),"")</f>
        <v/>
      </c>
      <c r="I3548" t="str">
        <f>IFERROR(VLOOKUP(E3548,EIU!$E$2:$H$3662,4,FALSE),"")</f>
        <v/>
      </c>
    </row>
    <row r="3549" spans="1:9" x14ac:dyDescent="0.25">
      <c r="A3549" s="12" t="s">
        <v>4</v>
      </c>
      <c r="B3549" s="13" t="s">
        <v>5</v>
      </c>
      <c r="C3549" s="14">
        <v>2</v>
      </c>
      <c r="D3549" s="14">
        <v>2001</v>
      </c>
      <c r="E3549">
        <f t="shared" si="55"/>
        <v>22001</v>
      </c>
      <c r="F3549" s="41">
        <f>IFERROR(VLOOKUP(E3549,Heritage!$E$3:$H$4601,4,FALSE),"")</f>
        <v>0.3</v>
      </c>
      <c r="G3549" s="41">
        <f>IFERROR(VLOOKUP(E3549,'PRS até 2014'!$E$4:$L$6307,8,FALSE),"")</f>
        <v>0.43055555555555552</v>
      </c>
      <c r="H3549" s="41" t="str">
        <f>IFERROR(VLOOKUP(E3549,'Global Insight'!$E$2:$F$4102,2,FALSE),"")</f>
        <v/>
      </c>
      <c r="I3549" t="str">
        <f>IFERROR(VLOOKUP(E3549,EIU!$E$2:$H$3662,4,FALSE),"")</f>
        <v/>
      </c>
    </row>
    <row r="3550" spans="1:9" x14ac:dyDescent="0.25">
      <c r="A3550" s="12" t="s">
        <v>81</v>
      </c>
      <c r="B3550" s="13" t="s">
        <v>82</v>
      </c>
      <c r="C3550" s="14">
        <v>3</v>
      </c>
      <c r="D3550" s="14">
        <v>2001</v>
      </c>
      <c r="E3550">
        <f t="shared" si="55"/>
        <v>32001</v>
      </c>
      <c r="F3550" s="41">
        <f>IFERROR(VLOOKUP(E3550,Heritage!$E$3:$H$4601,4,FALSE),"")</f>
        <v>0.3</v>
      </c>
      <c r="G3550" s="41">
        <f>IFERROR(VLOOKUP(E3550,'PRS até 2014'!$E$4:$L$6307,8,FALSE),"")</f>
        <v>0.44444444444444442</v>
      </c>
      <c r="H3550" s="41" t="str">
        <f>IFERROR(VLOOKUP(E3550,'Global Insight'!$E$2:$F$4102,2,FALSE),"")</f>
        <v/>
      </c>
      <c r="I3550" t="str">
        <f>IFERROR(VLOOKUP(E3550,EIU!$E$2:$H$3662,4,FALSE),"")</f>
        <v/>
      </c>
    </row>
    <row r="3551" spans="1:9" x14ac:dyDescent="0.25">
      <c r="A3551" s="12" t="s">
        <v>346</v>
      </c>
      <c r="B3551" s="13" t="s">
        <v>374</v>
      </c>
      <c r="C3551" s="14">
        <v>4</v>
      </c>
      <c r="D3551" s="14">
        <v>2001</v>
      </c>
      <c r="E3551">
        <f t="shared" si="55"/>
        <v>42001</v>
      </c>
      <c r="F3551" s="41" t="str">
        <f>IFERROR(VLOOKUP(E3551,Heritage!$E$3:$H$4601,4,FALSE),"")</f>
        <v/>
      </c>
      <c r="G3551" s="41" t="str">
        <f>IFERROR(VLOOKUP(E3551,'PRS até 2014'!$E$4:$L$6307,8,FALSE),"")</f>
        <v xml:space="preserve"> </v>
      </c>
      <c r="H3551" s="41" t="str">
        <f>IFERROR(VLOOKUP(E3551,'Global Insight'!$E$2:$F$4102,2,FALSE),"")</f>
        <v/>
      </c>
      <c r="I3551" t="str">
        <f>IFERROR(VLOOKUP(E3551,EIU!$E$2:$H$3662,4,FALSE),"")</f>
        <v/>
      </c>
    </row>
    <row r="3552" spans="1:9" x14ac:dyDescent="0.25">
      <c r="A3552" s="12" t="s">
        <v>2</v>
      </c>
      <c r="B3552" s="13" t="s">
        <v>3</v>
      </c>
      <c r="C3552" s="14">
        <v>5</v>
      </c>
      <c r="D3552" s="14">
        <v>2001</v>
      </c>
      <c r="E3552">
        <f t="shared" si="55"/>
        <v>52001</v>
      </c>
      <c r="F3552" s="41" t="str">
        <f>IFERROR(VLOOKUP(E3552,Heritage!$E$3:$H$4601,4,FALSE),"")</f>
        <v/>
      </c>
      <c r="G3552" s="41">
        <f>IFERROR(VLOOKUP(E3552,'PRS até 2014'!$E$4:$L$6307,8,FALSE),"")</f>
        <v>0.4861111111111111</v>
      </c>
      <c r="H3552" s="41" t="str">
        <f>IFERROR(VLOOKUP(E3552,'Global Insight'!$E$2:$F$4102,2,FALSE),"")</f>
        <v/>
      </c>
      <c r="I3552" t="str">
        <f>IFERROR(VLOOKUP(E3552,EIU!$E$2:$H$3662,4,FALSE),"")</f>
        <v/>
      </c>
    </row>
    <row r="3553" spans="1:9" x14ac:dyDescent="0.25">
      <c r="A3553" s="12" t="s">
        <v>347</v>
      </c>
      <c r="B3553" s="13" t="s">
        <v>375</v>
      </c>
      <c r="C3553" s="14">
        <v>6</v>
      </c>
      <c r="D3553" s="14">
        <v>2001</v>
      </c>
      <c r="E3553">
        <f t="shared" si="55"/>
        <v>62001</v>
      </c>
      <c r="F3553" s="41" t="str">
        <f>IFERROR(VLOOKUP(E3553,Heritage!$E$3:$H$4601,4,FALSE),"")</f>
        <v/>
      </c>
      <c r="G3553" s="41" t="str">
        <f>IFERROR(VLOOKUP(E3553,'PRS até 2014'!$E$4:$L$6307,8,FALSE),"")</f>
        <v xml:space="preserve"> </v>
      </c>
      <c r="H3553" s="41" t="str">
        <f>IFERROR(VLOOKUP(E3553,'Global Insight'!$E$2:$F$4102,2,FALSE),"")</f>
        <v/>
      </c>
      <c r="I3553" t="str">
        <f>IFERROR(VLOOKUP(E3553,EIU!$E$2:$H$3662,4,FALSE),"")</f>
        <v/>
      </c>
    </row>
    <row r="3554" spans="1:9" x14ac:dyDescent="0.25">
      <c r="A3554" s="12" t="s">
        <v>8</v>
      </c>
      <c r="B3554" s="13" t="s">
        <v>9</v>
      </c>
      <c r="C3554" s="14">
        <v>7</v>
      </c>
      <c r="D3554" s="14">
        <v>2001</v>
      </c>
      <c r="E3554">
        <f t="shared" si="55"/>
        <v>72001</v>
      </c>
      <c r="F3554" s="41">
        <f>IFERROR(VLOOKUP(E3554,Heritage!$E$3:$H$4601,4,FALSE),"")</f>
        <v>0.5</v>
      </c>
      <c r="G3554" s="41">
        <f>IFERROR(VLOOKUP(E3554,'PRS até 2014'!$E$4:$L$6307,8,FALSE),"")</f>
        <v>0.56944444444444442</v>
      </c>
      <c r="H3554" s="41" t="str">
        <f>IFERROR(VLOOKUP(E3554,'Global Insight'!$E$2:$F$4102,2,FALSE),"")</f>
        <v/>
      </c>
      <c r="I3554" t="str">
        <f>IFERROR(VLOOKUP(E3554,EIU!$E$2:$H$3662,4,FALSE),"")</f>
        <v/>
      </c>
    </row>
    <row r="3555" spans="1:9" x14ac:dyDescent="0.25">
      <c r="A3555" s="12" t="s">
        <v>10</v>
      </c>
      <c r="B3555" s="13" t="s">
        <v>11</v>
      </c>
      <c r="C3555" s="14">
        <v>8</v>
      </c>
      <c r="D3555" s="14">
        <v>2001</v>
      </c>
      <c r="E3555">
        <f t="shared" si="55"/>
        <v>82001</v>
      </c>
      <c r="F3555" s="41">
        <f>IFERROR(VLOOKUP(E3555,Heritage!$E$3:$H$4601,4,FALSE),"")</f>
        <v>0.5</v>
      </c>
      <c r="G3555" s="41">
        <f>IFERROR(VLOOKUP(E3555,'PRS até 2014'!$E$4:$L$6307,8,FALSE),"")</f>
        <v>0.47222222222222215</v>
      </c>
      <c r="H3555" s="41" t="str">
        <f>IFERROR(VLOOKUP(E3555,'Global Insight'!$E$2:$F$4102,2,FALSE),"")</f>
        <v/>
      </c>
      <c r="I3555" t="str">
        <f>IFERROR(VLOOKUP(E3555,EIU!$E$2:$H$3662,4,FALSE),"")</f>
        <v/>
      </c>
    </row>
    <row r="3556" spans="1:9" x14ac:dyDescent="0.25">
      <c r="A3556" s="12" t="s">
        <v>12</v>
      </c>
      <c r="B3556" s="13" t="s">
        <v>13</v>
      </c>
      <c r="C3556" s="14">
        <v>9</v>
      </c>
      <c r="D3556" s="14">
        <v>2001</v>
      </c>
      <c r="E3556">
        <f t="shared" si="55"/>
        <v>92001</v>
      </c>
      <c r="F3556" s="41">
        <f>IFERROR(VLOOKUP(E3556,Heritage!$E$3:$H$4601,4,FALSE),"")</f>
        <v>0.9</v>
      </c>
      <c r="G3556" s="41">
        <f>IFERROR(VLOOKUP(E3556,'PRS até 2014'!$E$4:$L$6307,8,FALSE),"")</f>
        <v>0.875</v>
      </c>
      <c r="H3556" s="41" t="str">
        <f>IFERROR(VLOOKUP(E3556,'Global Insight'!$E$2:$F$4102,2,FALSE),"")</f>
        <v/>
      </c>
      <c r="I3556" t="str">
        <f>IFERROR(VLOOKUP(E3556,EIU!$E$2:$H$3662,4,FALSE),"")</f>
        <v/>
      </c>
    </row>
    <row r="3557" spans="1:9" x14ac:dyDescent="0.25">
      <c r="A3557" s="12" t="s">
        <v>14</v>
      </c>
      <c r="B3557" s="13" t="s">
        <v>15</v>
      </c>
      <c r="C3557" s="14">
        <v>10</v>
      </c>
      <c r="D3557" s="14">
        <v>2001</v>
      </c>
      <c r="E3557">
        <f t="shared" si="55"/>
        <v>102001</v>
      </c>
      <c r="F3557" s="41">
        <f>IFERROR(VLOOKUP(E3557,Heritage!$E$3:$H$4601,4,FALSE),"")</f>
        <v>0.9</v>
      </c>
      <c r="G3557" s="41">
        <f>IFERROR(VLOOKUP(E3557,'PRS até 2014'!$E$4:$L$6307,8,FALSE),"")</f>
        <v>0.94444444444444442</v>
      </c>
      <c r="H3557" s="41" t="str">
        <f>IFERROR(VLOOKUP(E3557,'Global Insight'!$E$2:$F$4102,2,FALSE),"")</f>
        <v/>
      </c>
      <c r="I3557" t="str">
        <f>IFERROR(VLOOKUP(E3557,EIU!$E$2:$H$3662,4,FALSE),"")</f>
        <v/>
      </c>
    </row>
    <row r="3558" spans="1:9" x14ac:dyDescent="0.25">
      <c r="A3558" s="12" t="s">
        <v>16</v>
      </c>
      <c r="B3558" s="13" t="s">
        <v>17</v>
      </c>
      <c r="C3558" s="14">
        <v>11</v>
      </c>
      <c r="D3558" s="14">
        <v>2001</v>
      </c>
      <c r="E3558">
        <f t="shared" si="55"/>
        <v>112001</v>
      </c>
      <c r="F3558" s="41">
        <f>IFERROR(VLOOKUP(E3558,Heritage!$E$3:$H$4601,4,FALSE),"")</f>
        <v>0.3</v>
      </c>
      <c r="G3558" s="41">
        <f>IFERROR(VLOOKUP(E3558,'PRS até 2014'!$E$4:$L$6307,8,FALSE),"")</f>
        <v>0.56944444444444442</v>
      </c>
      <c r="H3558" s="41" t="str">
        <f>IFERROR(VLOOKUP(E3558,'Global Insight'!$E$2:$F$4102,2,FALSE),"")</f>
        <v/>
      </c>
      <c r="I3558" t="str">
        <f>IFERROR(VLOOKUP(E3558,EIU!$E$2:$H$3662,4,FALSE),"")</f>
        <v/>
      </c>
    </row>
    <row r="3559" spans="1:9" x14ac:dyDescent="0.25">
      <c r="A3559" s="12" t="s">
        <v>348</v>
      </c>
      <c r="B3559" s="13" t="s">
        <v>376</v>
      </c>
      <c r="C3559" s="14">
        <v>12</v>
      </c>
      <c r="D3559" s="14">
        <v>2001</v>
      </c>
      <c r="E3559">
        <f t="shared" si="55"/>
        <v>122001</v>
      </c>
      <c r="F3559" s="41">
        <f>IFERROR(VLOOKUP(E3559,Heritage!$E$3:$H$4601,4,FALSE),"")</f>
        <v>0.9</v>
      </c>
      <c r="G3559" s="41">
        <f>IFERROR(VLOOKUP(E3559,'PRS até 2014'!$E$4:$L$6307,8,FALSE),"")</f>
        <v>0.76388888888888884</v>
      </c>
      <c r="H3559" s="41" t="str">
        <f>IFERROR(VLOOKUP(E3559,'Global Insight'!$E$2:$F$4102,2,FALSE),"")</f>
        <v/>
      </c>
      <c r="I3559" t="str">
        <f>IFERROR(VLOOKUP(E3559,EIU!$E$2:$H$3662,4,FALSE),"")</f>
        <v/>
      </c>
    </row>
    <row r="3560" spans="1:9" x14ac:dyDescent="0.25">
      <c r="A3560" s="12" t="s">
        <v>30</v>
      </c>
      <c r="B3560" s="13" t="s">
        <v>31</v>
      </c>
      <c r="C3560" s="14">
        <v>13</v>
      </c>
      <c r="D3560" s="14">
        <v>2001</v>
      </c>
      <c r="E3560">
        <f t="shared" si="55"/>
        <v>132001</v>
      </c>
      <c r="F3560" s="41">
        <f>IFERROR(VLOOKUP(E3560,Heritage!$E$3:$H$4601,4,FALSE),"")</f>
        <v>0.6</v>
      </c>
      <c r="G3560" s="41">
        <f>IFERROR(VLOOKUP(E3560,'PRS até 2014'!$E$4:$L$6307,8,FALSE),"")</f>
        <v>0.70833333333333326</v>
      </c>
      <c r="H3560" s="41" t="str">
        <f>IFERROR(VLOOKUP(E3560,'Global Insight'!$E$2:$F$4102,2,FALSE),"")</f>
        <v/>
      </c>
      <c r="I3560" t="str">
        <f>IFERROR(VLOOKUP(E3560,EIU!$E$2:$H$3662,4,FALSE),"")</f>
        <v/>
      </c>
    </row>
    <row r="3561" spans="1:9" x14ac:dyDescent="0.25">
      <c r="A3561" s="12" t="s">
        <v>26</v>
      </c>
      <c r="B3561" s="13" t="s">
        <v>27</v>
      </c>
      <c r="C3561" s="14">
        <v>14</v>
      </c>
      <c r="D3561" s="14">
        <v>2001</v>
      </c>
      <c r="E3561">
        <f t="shared" si="55"/>
        <v>142001</v>
      </c>
      <c r="F3561" s="41">
        <f>IFERROR(VLOOKUP(E3561,Heritage!$E$3:$H$4601,4,FALSE),"")</f>
        <v>0.3</v>
      </c>
      <c r="G3561" s="41">
        <f>IFERROR(VLOOKUP(E3561,'PRS até 2014'!$E$4:$L$6307,8,FALSE),"")</f>
        <v>0.33333333333333337</v>
      </c>
      <c r="H3561" s="41" t="str">
        <f>IFERROR(VLOOKUP(E3561,'Global Insight'!$E$2:$F$4102,2,FALSE),"")</f>
        <v/>
      </c>
      <c r="I3561" t="str">
        <f>IFERROR(VLOOKUP(E3561,EIU!$E$2:$H$3662,4,FALSE),"")</f>
        <v/>
      </c>
    </row>
    <row r="3562" spans="1:9" x14ac:dyDescent="0.25">
      <c r="A3562" s="12" t="s">
        <v>39</v>
      </c>
      <c r="B3562" s="13" t="s">
        <v>40</v>
      </c>
      <c r="C3562" s="14">
        <v>15</v>
      </c>
      <c r="D3562" s="14">
        <v>2001</v>
      </c>
      <c r="E3562">
        <f t="shared" si="55"/>
        <v>152001</v>
      </c>
      <c r="F3562" s="41">
        <f>IFERROR(VLOOKUP(E3562,Heritage!$E$3:$H$4601,4,FALSE),"")</f>
        <v>0.9</v>
      </c>
      <c r="G3562" s="41" t="str">
        <f>IFERROR(VLOOKUP(E3562,'PRS até 2014'!$E$4:$L$6307,8,FALSE),"")</f>
        <v xml:space="preserve"> </v>
      </c>
      <c r="H3562" s="41" t="str">
        <f>IFERROR(VLOOKUP(E3562,'Global Insight'!$E$2:$F$4102,2,FALSE),"")</f>
        <v/>
      </c>
      <c r="I3562" t="str">
        <f>IFERROR(VLOOKUP(E3562,EIU!$E$2:$H$3662,4,FALSE),"")</f>
        <v/>
      </c>
    </row>
    <row r="3563" spans="1:9" x14ac:dyDescent="0.25">
      <c r="A3563" s="12" t="s">
        <v>33</v>
      </c>
      <c r="B3563" s="13" t="s">
        <v>34</v>
      </c>
      <c r="C3563" s="14">
        <v>16</v>
      </c>
      <c r="D3563" s="14">
        <v>2001</v>
      </c>
      <c r="E3563">
        <f t="shared" si="55"/>
        <v>162001</v>
      </c>
      <c r="F3563" s="41">
        <f>IFERROR(VLOOKUP(E3563,Heritage!$E$3:$H$4601,4,FALSE),"")</f>
        <v>0.3</v>
      </c>
      <c r="G3563" s="41">
        <f>IFERROR(VLOOKUP(E3563,'PRS até 2014'!$E$4:$L$6307,8,FALSE),"")</f>
        <v>0.4861111111111111</v>
      </c>
      <c r="H3563" s="41" t="str">
        <f>IFERROR(VLOOKUP(E3563,'Global Insight'!$E$2:$F$4102,2,FALSE),"")</f>
        <v/>
      </c>
      <c r="I3563" t="str">
        <f>IFERROR(VLOOKUP(E3563,EIU!$E$2:$H$3662,4,FALSE),"")</f>
        <v/>
      </c>
    </row>
    <row r="3564" spans="1:9" x14ac:dyDescent="0.25">
      <c r="A3564" s="12" t="s">
        <v>20</v>
      </c>
      <c r="B3564" s="13" t="s">
        <v>21</v>
      </c>
      <c r="C3564" s="14">
        <v>17</v>
      </c>
      <c r="D3564" s="14">
        <v>2001</v>
      </c>
      <c r="E3564">
        <f t="shared" si="55"/>
        <v>172001</v>
      </c>
      <c r="F3564" s="41">
        <f>IFERROR(VLOOKUP(E3564,Heritage!$E$3:$H$4601,4,FALSE),"")</f>
        <v>0.9</v>
      </c>
      <c r="G3564" s="41">
        <f>IFERROR(VLOOKUP(E3564,'PRS até 2014'!$E$4:$L$6307,8,FALSE),"")</f>
        <v>0.83333333333333337</v>
      </c>
      <c r="H3564" s="41" t="str">
        <f>IFERROR(VLOOKUP(E3564,'Global Insight'!$E$2:$F$4102,2,FALSE),"")</f>
        <v/>
      </c>
      <c r="I3564" t="str">
        <f>IFERROR(VLOOKUP(E3564,EIU!$E$2:$H$3662,4,FALSE),"")</f>
        <v/>
      </c>
    </row>
    <row r="3565" spans="1:9" x14ac:dyDescent="0.25">
      <c r="A3565" s="12" t="s">
        <v>349</v>
      </c>
      <c r="B3565" s="13" t="s">
        <v>377</v>
      </c>
      <c r="C3565" s="14">
        <v>18</v>
      </c>
      <c r="D3565" s="14">
        <v>2001</v>
      </c>
      <c r="E3565">
        <f t="shared" si="55"/>
        <v>182001</v>
      </c>
      <c r="F3565" s="41">
        <f>IFERROR(VLOOKUP(E3565,Heritage!$E$3:$H$4601,4,FALSE),"")</f>
        <v>0.5</v>
      </c>
      <c r="G3565" s="41" t="str">
        <f>IFERROR(VLOOKUP(E3565,'PRS até 2014'!$E$4:$L$6307,8,FALSE),"")</f>
        <v xml:space="preserve"> </v>
      </c>
      <c r="H3565" s="41" t="str">
        <f>IFERROR(VLOOKUP(E3565,'Global Insight'!$E$2:$F$4102,2,FALSE),"")</f>
        <v/>
      </c>
      <c r="I3565" t="str">
        <f>IFERROR(VLOOKUP(E3565,EIU!$E$2:$H$3662,4,FALSE),"")</f>
        <v/>
      </c>
    </row>
    <row r="3566" spans="1:9" x14ac:dyDescent="0.25">
      <c r="A3566" s="12" t="s">
        <v>22</v>
      </c>
      <c r="B3566" s="13" t="s">
        <v>23</v>
      </c>
      <c r="C3566" s="14">
        <v>19</v>
      </c>
      <c r="D3566" s="14">
        <v>2001</v>
      </c>
      <c r="E3566">
        <f t="shared" si="55"/>
        <v>192001</v>
      </c>
      <c r="F3566" s="41">
        <f>IFERROR(VLOOKUP(E3566,Heritage!$E$3:$H$4601,4,FALSE),"")</f>
        <v>0.3</v>
      </c>
      <c r="G3566" s="41" t="str">
        <f>IFERROR(VLOOKUP(E3566,'PRS até 2014'!$E$4:$L$6307,8,FALSE),"")</f>
        <v xml:space="preserve"> </v>
      </c>
      <c r="H3566" s="41" t="str">
        <f>IFERROR(VLOOKUP(E3566,'Global Insight'!$E$2:$F$4102,2,FALSE),"")</f>
        <v/>
      </c>
      <c r="I3566" t="str">
        <f>IFERROR(VLOOKUP(E3566,EIU!$E$2:$H$3662,4,FALSE),"")</f>
        <v/>
      </c>
    </row>
    <row r="3567" spans="1:9" x14ac:dyDescent="0.25">
      <c r="A3567" s="12" t="s">
        <v>41</v>
      </c>
      <c r="B3567" s="13" t="s">
        <v>42</v>
      </c>
      <c r="C3567" s="14">
        <v>20</v>
      </c>
      <c r="D3567" s="14">
        <v>2001</v>
      </c>
      <c r="E3567">
        <f t="shared" si="55"/>
        <v>202001</v>
      </c>
      <c r="F3567" s="41" t="str">
        <f>IFERROR(VLOOKUP(E3567,Heritage!$E$3:$H$4601,4,FALSE),"")</f>
        <v/>
      </c>
      <c r="G3567" s="41" t="str">
        <f>IFERROR(VLOOKUP(E3567,'PRS até 2014'!$E$4:$L$6307,8,FALSE),"")</f>
        <v xml:space="preserve"> </v>
      </c>
      <c r="H3567" s="41" t="str">
        <f>IFERROR(VLOOKUP(E3567,'Global Insight'!$E$2:$F$4102,2,FALSE),"")</f>
        <v/>
      </c>
      <c r="I3567" t="str">
        <f>IFERROR(VLOOKUP(E3567,EIU!$E$2:$H$3662,4,FALSE),"")</f>
        <v/>
      </c>
    </row>
    <row r="3568" spans="1:9" x14ac:dyDescent="0.25">
      <c r="A3568" s="12" t="s">
        <v>35</v>
      </c>
      <c r="B3568" s="13" t="s">
        <v>36</v>
      </c>
      <c r="C3568" s="14">
        <v>21</v>
      </c>
      <c r="D3568" s="14">
        <v>2001</v>
      </c>
      <c r="E3568">
        <f t="shared" si="55"/>
        <v>212001</v>
      </c>
      <c r="F3568" s="41">
        <f>IFERROR(VLOOKUP(E3568,Heritage!$E$3:$H$4601,4,FALSE),"")</f>
        <v>0.3</v>
      </c>
      <c r="G3568" s="41">
        <f>IFERROR(VLOOKUP(E3568,'PRS até 2014'!$E$4:$L$6307,8,FALSE),"")</f>
        <v>0.54166666666666652</v>
      </c>
      <c r="H3568" s="41" t="str">
        <f>IFERROR(VLOOKUP(E3568,'Global Insight'!$E$2:$F$4102,2,FALSE),"")</f>
        <v/>
      </c>
      <c r="I3568" t="str">
        <f>IFERROR(VLOOKUP(E3568,EIU!$E$2:$H$3662,4,FALSE),"")</f>
        <v/>
      </c>
    </row>
    <row r="3569" spans="1:9" x14ac:dyDescent="0.25">
      <c r="A3569" s="12" t="s">
        <v>333</v>
      </c>
      <c r="B3569" s="13" t="s">
        <v>32</v>
      </c>
      <c r="C3569" s="14">
        <v>22</v>
      </c>
      <c r="D3569" s="14">
        <v>2001</v>
      </c>
      <c r="E3569">
        <f t="shared" si="55"/>
        <v>222001</v>
      </c>
      <c r="F3569" s="41">
        <f>IFERROR(VLOOKUP(E3569,Heritage!$E$3:$H$4601,4,FALSE),"")</f>
        <v>0.1</v>
      </c>
      <c r="G3569" s="41" t="str">
        <f>IFERROR(VLOOKUP(E3569,'PRS até 2014'!$E$4:$L$6307,8,FALSE),"")</f>
        <v xml:space="preserve"> </v>
      </c>
      <c r="H3569" s="41" t="str">
        <f>IFERROR(VLOOKUP(E3569,'Global Insight'!$E$2:$F$4102,2,FALSE),"")</f>
        <v/>
      </c>
      <c r="I3569" t="str">
        <f>IFERROR(VLOOKUP(E3569,EIU!$E$2:$H$3662,4,FALSE),"")</f>
        <v/>
      </c>
    </row>
    <row r="3570" spans="1:9" x14ac:dyDescent="0.25">
      <c r="A3570" s="12" t="s">
        <v>43</v>
      </c>
      <c r="B3570" s="13" t="s">
        <v>44</v>
      </c>
      <c r="C3570" s="14">
        <v>23</v>
      </c>
      <c r="D3570" s="14">
        <v>2001</v>
      </c>
      <c r="E3570">
        <f t="shared" si="55"/>
        <v>232001</v>
      </c>
      <c r="F3570" s="41">
        <f>IFERROR(VLOOKUP(E3570,Heritage!$E$3:$H$4601,4,FALSE),"")</f>
        <v>0.7</v>
      </c>
      <c r="G3570" s="41">
        <f>IFERROR(VLOOKUP(E3570,'PRS até 2014'!$E$4:$L$6307,8,FALSE),"")</f>
        <v>0.66666666666666663</v>
      </c>
      <c r="H3570" s="41" t="str">
        <f>IFERROR(VLOOKUP(E3570,'Global Insight'!$E$2:$F$4102,2,FALSE),"")</f>
        <v/>
      </c>
      <c r="I3570" t="str">
        <f>IFERROR(VLOOKUP(E3570,EIU!$E$2:$H$3662,4,FALSE),"")</f>
        <v/>
      </c>
    </row>
    <row r="3571" spans="1:9" x14ac:dyDescent="0.25">
      <c r="A3571" s="12" t="s">
        <v>37</v>
      </c>
      <c r="B3571" s="13" t="s">
        <v>38</v>
      </c>
      <c r="C3571" s="14">
        <v>24</v>
      </c>
      <c r="D3571" s="14">
        <v>2001</v>
      </c>
      <c r="E3571">
        <f t="shared" si="55"/>
        <v>242001</v>
      </c>
      <c r="F3571" s="41">
        <f>IFERROR(VLOOKUP(E3571,Heritage!$E$3:$H$4601,4,FALSE),"")</f>
        <v>0.5</v>
      </c>
      <c r="G3571" s="41">
        <f>IFERROR(VLOOKUP(E3571,'PRS até 2014'!$E$4:$L$6307,8,FALSE),"")</f>
        <v>0.45833333333333331</v>
      </c>
      <c r="H3571" s="41" t="str">
        <f>IFERROR(VLOOKUP(E3571,'Global Insight'!$E$2:$F$4102,2,FALSE),"")</f>
        <v/>
      </c>
      <c r="I3571" t="str">
        <f>IFERROR(VLOOKUP(E3571,EIU!$E$2:$H$3662,4,FALSE),"")</f>
        <v/>
      </c>
    </row>
    <row r="3572" spans="1:9" x14ac:dyDescent="0.25">
      <c r="A3572" s="12" t="s">
        <v>350</v>
      </c>
      <c r="B3572" s="13" t="s">
        <v>378</v>
      </c>
      <c r="C3572" s="14">
        <v>25</v>
      </c>
      <c r="D3572" s="14">
        <v>2001</v>
      </c>
      <c r="E3572">
        <f t="shared" si="55"/>
        <v>252001</v>
      </c>
      <c r="F3572" s="41" t="str">
        <f>IFERROR(VLOOKUP(E3572,Heritage!$E$3:$H$4601,4,FALSE),"")</f>
        <v/>
      </c>
      <c r="G3572" s="41">
        <f>IFERROR(VLOOKUP(E3572,'PRS até 2014'!$E$4:$L$6307,8,FALSE),"")</f>
        <v>0.79166666666666652</v>
      </c>
      <c r="H3572" s="41" t="str">
        <f>IFERROR(VLOOKUP(E3572,'Global Insight'!$E$2:$F$4102,2,FALSE),"")</f>
        <v/>
      </c>
      <c r="I3572" t="str">
        <f>IFERROR(VLOOKUP(E3572,EIU!$E$2:$H$3662,4,FALSE),"")</f>
        <v/>
      </c>
    </row>
    <row r="3573" spans="1:9" x14ac:dyDescent="0.25">
      <c r="A3573" s="12" t="s">
        <v>28</v>
      </c>
      <c r="B3573" s="13" t="s">
        <v>29</v>
      </c>
      <c r="C3573" s="14">
        <v>26</v>
      </c>
      <c r="D3573" s="14">
        <v>2001</v>
      </c>
      <c r="E3573">
        <f t="shared" si="55"/>
        <v>262001</v>
      </c>
      <c r="F3573" s="41">
        <f>IFERROR(VLOOKUP(E3573,Heritage!$E$3:$H$4601,4,FALSE),"")</f>
        <v>0.5</v>
      </c>
      <c r="G3573" s="41">
        <f>IFERROR(VLOOKUP(E3573,'PRS até 2014'!$E$4:$L$6307,8,FALSE),"")</f>
        <v>0.63888888888888884</v>
      </c>
      <c r="H3573" s="41" t="str">
        <f>IFERROR(VLOOKUP(E3573,'Global Insight'!$E$2:$F$4102,2,FALSE),"")</f>
        <v/>
      </c>
      <c r="I3573" t="str">
        <f>IFERROR(VLOOKUP(E3573,EIU!$E$2:$H$3662,4,FALSE),"")</f>
        <v/>
      </c>
    </row>
    <row r="3574" spans="1:9" x14ac:dyDescent="0.25">
      <c r="A3574" s="12" t="s">
        <v>24</v>
      </c>
      <c r="B3574" s="13" t="s">
        <v>25</v>
      </c>
      <c r="C3574" s="14">
        <v>27</v>
      </c>
      <c r="D3574" s="14">
        <v>2001</v>
      </c>
      <c r="E3574">
        <f t="shared" ref="E3574:E3637" si="56">C3574*10000+D3574</f>
        <v>272001</v>
      </c>
      <c r="F3574" s="41">
        <f>IFERROR(VLOOKUP(E3574,Heritage!$E$3:$H$4601,4,FALSE),"")</f>
        <v>0.3</v>
      </c>
      <c r="G3574" s="41">
        <f>IFERROR(VLOOKUP(E3574,'PRS até 2014'!$E$4:$L$6307,8,FALSE),"")</f>
        <v>0.58333333333333326</v>
      </c>
      <c r="H3574" s="41" t="str">
        <f>IFERROR(VLOOKUP(E3574,'Global Insight'!$E$2:$F$4102,2,FALSE),"")</f>
        <v/>
      </c>
      <c r="I3574" t="str">
        <f>IFERROR(VLOOKUP(E3574,EIU!$E$2:$H$3662,4,FALSE),"")</f>
        <v/>
      </c>
    </row>
    <row r="3575" spans="1:9" x14ac:dyDescent="0.25">
      <c r="A3575" s="12" t="s">
        <v>18</v>
      </c>
      <c r="B3575" s="13" t="s">
        <v>19</v>
      </c>
      <c r="C3575" s="14">
        <v>28</v>
      </c>
      <c r="D3575" s="14">
        <v>2001</v>
      </c>
      <c r="E3575">
        <f t="shared" si="56"/>
        <v>282001</v>
      </c>
      <c r="F3575" s="41" t="str">
        <f>IFERROR(VLOOKUP(E3575,Heritage!$E$3:$H$4601,4,FALSE),"")</f>
        <v/>
      </c>
      <c r="G3575" s="41" t="str">
        <f>IFERROR(VLOOKUP(E3575,'PRS até 2014'!$E$4:$L$6307,8,FALSE),"")</f>
        <v xml:space="preserve"> </v>
      </c>
      <c r="H3575" s="41" t="str">
        <f>IFERROR(VLOOKUP(E3575,'Global Insight'!$E$2:$F$4102,2,FALSE),"")</f>
        <v/>
      </c>
      <c r="I3575" t="str">
        <f>IFERROR(VLOOKUP(E3575,EIU!$E$2:$H$3662,4,FALSE),"")</f>
        <v/>
      </c>
    </row>
    <row r="3576" spans="1:9" x14ac:dyDescent="0.25">
      <c r="A3576" s="12" t="s">
        <v>160</v>
      </c>
      <c r="B3576" s="13" t="s">
        <v>161</v>
      </c>
      <c r="C3576" s="14">
        <v>29</v>
      </c>
      <c r="D3576" s="14">
        <v>2001</v>
      </c>
      <c r="E3576">
        <f t="shared" si="56"/>
        <v>292001</v>
      </c>
      <c r="F3576" s="41">
        <f>IFERROR(VLOOKUP(E3576,Heritage!$E$3:$H$4601,4,FALSE),"")</f>
        <v>0.3</v>
      </c>
      <c r="G3576" s="41" t="str">
        <f>IFERROR(VLOOKUP(E3576,'PRS até 2014'!$E$4:$L$6307,8,FALSE),"")</f>
        <v xml:space="preserve"> </v>
      </c>
      <c r="H3576" s="41" t="str">
        <f>IFERROR(VLOOKUP(E3576,'Global Insight'!$E$2:$F$4102,2,FALSE),"")</f>
        <v/>
      </c>
      <c r="I3576" t="str">
        <f>IFERROR(VLOOKUP(E3576,EIU!$E$2:$H$3662,4,FALSE),"")</f>
        <v/>
      </c>
    </row>
    <row r="3577" spans="1:9" x14ac:dyDescent="0.25">
      <c r="A3577" s="12" t="s">
        <v>56</v>
      </c>
      <c r="B3577" s="13" t="s">
        <v>57</v>
      </c>
      <c r="C3577" s="14">
        <v>30</v>
      </c>
      <c r="D3577" s="14">
        <v>2001</v>
      </c>
      <c r="E3577">
        <f t="shared" si="56"/>
        <v>302001</v>
      </c>
      <c r="F3577" s="41">
        <f>IFERROR(VLOOKUP(E3577,Heritage!$E$3:$H$4601,4,FALSE),"")</f>
        <v>0.3</v>
      </c>
      <c r="G3577" s="41">
        <f>IFERROR(VLOOKUP(E3577,'PRS até 2014'!$E$4:$L$6307,8,FALSE),"")</f>
        <v>0.43055555555555552</v>
      </c>
      <c r="H3577" s="41" t="str">
        <f>IFERROR(VLOOKUP(E3577,'Global Insight'!$E$2:$F$4102,2,FALSE),"")</f>
        <v/>
      </c>
      <c r="I3577" t="str">
        <f>IFERROR(VLOOKUP(E3577,EIU!$E$2:$H$3662,4,FALSE),"")</f>
        <v/>
      </c>
    </row>
    <row r="3578" spans="1:9" x14ac:dyDescent="0.25">
      <c r="A3578" s="12" t="s">
        <v>47</v>
      </c>
      <c r="B3578" s="13" t="s">
        <v>48</v>
      </c>
      <c r="C3578" s="14">
        <v>31</v>
      </c>
      <c r="D3578" s="14">
        <v>2001</v>
      </c>
      <c r="E3578">
        <f t="shared" si="56"/>
        <v>312001</v>
      </c>
      <c r="F3578" s="41">
        <f>IFERROR(VLOOKUP(E3578,Heritage!$E$3:$H$4601,4,FALSE),"")</f>
        <v>0.9</v>
      </c>
      <c r="G3578" s="41">
        <f>IFERROR(VLOOKUP(E3578,'PRS até 2014'!$E$4:$L$6307,8,FALSE),"")</f>
        <v>0.94444444444444442</v>
      </c>
      <c r="H3578" s="41" t="str">
        <f>IFERROR(VLOOKUP(E3578,'Global Insight'!$E$2:$F$4102,2,FALSE),"")</f>
        <v/>
      </c>
      <c r="I3578" t="str">
        <f>IFERROR(VLOOKUP(E3578,EIU!$E$2:$H$3662,4,FALSE),"")</f>
        <v/>
      </c>
    </row>
    <row r="3579" spans="1:9" x14ac:dyDescent="0.25">
      <c r="A3579" s="12" t="s">
        <v>63</v>
      </c>
      <c r="B3579" s="13" t="s">
        <v>64</v>
      </c>
      <c r="C3579" s="14">
        <v>32</v>
      </c>
      <c r="D3579" s="14">
        <v>2001</v>
      </c>
      <c r="E3579">
        <f t="shared" si="56"/>
        <v>322001</v>
      </c>
      <c r="F3579" s="41" t="str">
        <f>IFERROR(VLOOKUP(E3579,Heritage!$E$3:$H$4601,4,FALSE),"")</f>
        <v/>
      </c>
      <c r="G3579" s="41" t="str">
        <f>IFERROR(VLOOKUP(E3579,'PRS até 2014'!$E$4:$L$6307,8,FALSE),"")</f>
        <v xml:space="preserve"> </v>
      </c>
      <c r="H3579" s="41" t="str">
        <f>IFERROR(VLOOKUP(E3579,'Global Insight'!$E$2:$F$4102,2,FALSE),"")</f>
        <v/>
      </c>
      <c r="I3579" t="str">
        <f>IFERROR(VLOOKUP(E3579,EIU!$E$2:$H$3662,4,FALSE),"")</f>
        <v/>
      </c>
    </row>
    <row r="3580" spans="1:9" x14ac:dyDescent="0.25">
      <c r="A3580" s="12" t="s">
        <v>45</v>
      </c>
      <c r="B3580" s="13" t="s">
        <v>46</v>
      </c>
      <c r="C3580" s="14">
        <v>33</v>
      </c>
      <c r="D3580" s="14">
        <v>2001</v>
      </c>
      <c r="E3580">
        <f t="shared" si="56"/>
        <v>332001</v>
      </c>
      <c r="F3580" s="41">
        <f>IFERROR(VLOOKUP(E3580,Heritage!$E$3:$H$4601,4,FALSE),"")</f>
        <v>0.5</v>
      </c>
      <c r="G3580" s="41" t="str">
        <f>IFERROR(VLOOKUP(E3580,'PRS até 2014'!$E$4:$L$6307,8,FALSE),"")</f>
        <v xml:space="preserve"> </v>
      </c>
      <c r="H3580" s="41" t="str">
        <f>IFERROR(VLOOKUP(E3580,'Global Insight'!$E$2:$F$4102,2,FALSE),"")</f>
        <v/>
      </c>
      <c r="I3580" t="str">
        <f>IFERROR(VLOOKUP(E3580,EIU!$E$2:$H$3662,4,FALSE),"")</f>
        <v/>
      </c>
    </row>
    <row r="3581" spans="1:9" x14ac:dyDescent="0.25">
      <c r="A3581" s="12" t="s">
        <v>288</v>
      </c>
      <c r="B3581" s="13" t="s">
        <v>289</v>
      </c>
      <c r="C3581" s="14">
        <v>34</v>
      </c>
      <c r="D3581" s="14">
        <v>2001</v>
      </c>
      <c r="E3581">
        <f t="shared" si="56"/>
        <v>342001</v>
      </c>
      <c r="F3581" s="41">
        <f>IFERROR(VLOOKUP(E3581,Heritage!$E$3:$H$4601,4,FALSE),"")</f>
        <v>0.3</v>
      </c>
      <c r="G3581" s="41" t="str">
        <f>IFERROR(VLOOKUP(E3581,'PRS até 2014'!$E$4:$L$6307,8,FALSE),"")</f>
        <v xml:space="preserve"> </v>
      </c>
      <c r="H3581" s="41" t="str">
        <f>IFERROR(VLOOKUP(E3581,'Global Insight'!$E$2:$F$4102,2,FALSE),"")</f>
        <v/>
      </c>
      <c r="I3581" t="str">
        <f>IFERROR(VLOOKUP(E3581,EIU!$E$2:$H$3662,4,FALSE),"")</f>
        <v/>
      </c>
    </row>
    <row r="3582" spans="1:9" x14ac:dyDescent="0.25">
      <c r="A3582" s="12" t="s">
        <v>51</v>
      </c>
      <c r="B3582" s="13" t="s">
        <v>52</v>
      </c>
      <c r="C3582" s="14">
        <v>35</v>
      </c>
      <c r="D3582" s="14">
        <v>2001</v>
      </c>
      <c r="E3582">
        <f t="shared" si="56"/>
        <v>352001</v>
      </c>
      <c r="F3582" s="41">
        <f>IFERROR(VLOOKUP(E3582,Heritage!$E$3:$H$4601,4,FALSE),"")</f>
        <v>0.9</v>
      </c>
      <c r="G3582" s="41">
        <f>IFERROR(VLOOKUP(E3582,'PRS até 2014'!$E$4:$L$6307,8,FALSE),"")</f>
        <v>0.79166666666666663</v>
      </c>
      <c r="H3582" s="41" t="str">
        <f>IFERROR(VLOOKUP(E3582,'Global Insight'!$E$2:$F$4102,2,FALSE),"")</f>
        <v/>
      </c>
      <c r="I3582" t="str">
        <f>IFERROR(VLOOKUP(E3582,EIU!$E$2:$H$3662,4,FALSE),"")</f>
        <v/>
      </c>
    </row>
    <row r="3583" spans="1:9" x14ac:dyDescent="0.25">
      <c r="A3583" s="12" t="s">
        <v>53</v>
      </c>
      <c r="B3583" s="13" t="s">
        <v>54</v>
      </c>
      <c r="C3583" s="14">
        <v>36</v>
      </c>
      <c r="D3583" s="14">
        <v>2001</v>
      </c>
      <c r="E3583">
        <f t="shared" si="56"/>
        <v>362001</v>
      </c>
      <c r="F3583" s="41">
        <f>IFERROR(VLOOKUP(E3583,Heritage!$E$3:$H$4601,4,FALSE),"")</f>
        <v>0.3</v>
      </c>
      <c r="G3583" s="41">
        <f>IFERROR(VLOOKUP(E3583,'PRS até 2014'!$E$4:$L$6307,8,FALSE),"")</f>
        <v>0.48611111111111105</v>
      </c>
      <c r="H3583" s="41" t="str">
        <f>IFERROR(VLOOKUP(E3583,'Global Insight'!$E$2:$F$4102,2,FALSE),"")</f>
        <v/>
      </c>
      <c r="I3583" t="str">
        <f>IFERROR(VLOOKUP(E3583,EIU!$E$2:$H$3662,4,FALSE),"")</f>
        <v/>
      </c>
    </row>
    <row r="3584" spans="1:9" x14ac:dyDescent="0.25">
      <c r="A3584" s="12" t="s">
        <v>59</v>
      </c>
      <c r="B3584" s="13" t="s">
        <v>60</v>
      </c>
      <c r="C3584" s="14">
        <v>37</v>
      </c>
      <c r="D3584" s="14">
        <v>2001</v>
      </c>
      <c r="E3584">
        <f t="shared" si="56"/>
        <v>372001</v>
      </c>
      <c r="F3584" s="41">
        <f>IFERROR(VLOOKUP(E3584,Heritage!$E$3:$H$4601,4,FALSE),"")</f>
        <v>0.3</v>
      </c>
      <c r="G3584" s="41">
        <f>IFERROR(VLOOKUP(E3584,'PRS até 2014'!$E$4:$L$6307,8,FALSE),"")</f>
        <v>0.43055555555555552</v>
      </c>
      <c r="H3584" s="41" t="str">
        <f>IFERROR(VLOOKUP(E3584,'Global Insight'!$E$2:$F$4102,2,FALSE),"")</f>
        <v/>
      </c>
      <c r="I3584" t="str">
        <f>IFERROR(VLOOKUP(E3584,EIU!$E$2:$H$3662,4,FALSE),"")</f>
        <v/>
      </c>
    </row>
    <row r="3585" spans="1:9" x14ac:dyDescent="0.25">
      <c r="A3585" s="12" t="s">
        <v>61</v>
      </c>
      <c r="B3585" s="13" t="s">
        <v>62</v>
      </c>
      <c r="C3585" s="14">
        <v>38</v>
      </c>
      <c r="D3585" s="14">
        <v>2001</v>
      </c>
      <c r="E3585">
        <f t="shared" si="56"/>
        <v>382001</v>
      </c>
      <c r="F3585" s="41" t="str">
        <f>IFERROR(VLOOKUP(E3585,Heritage!$E$3:$H$4601,4,FALSE),"")</f>
        <v/>
      </c>
      <c r="G3585" s="41" t="str">
        <f>IFERROR(VLOOKUP(E3585,'PRS até 2014'!$E$4:$L$6307,8,FALSE),"")</f>
        <v xml:space="preserve"> </v>
      </c>
      <c r="H3585" s="41" t="str">
        <f>IFERROR(VLOOKUP(E3585,'Global Insight'!$E$2:$F$4102,2,FALSE),"")</f>
        <v/>
      </c>
      <c r="I3585" t="str">
        <f>IFERROR(VLOOKUP(E3585,EIU!$E$2:$H$3662,4,FALSE),"")</f>
        <v/>
      </c>
    </row>
    <row r="3586" spans="1:9" x14ac:dyDescent="0.25">
      <c r="A3586" s="15" t="s">
        <v>334</v>
      </c>
      <c r="B3586" s="13" t="s">
        <v>58</v>
      </c>
      <c r="C3586" s="14">
        <v>39</v>
      </c>
      <c r="D3586" s="14">
        <v>2001</v>
      </c>
      <c r="E3586">
        <f t="shared" si="56"/>
        <v>392001</v>
      </c>
      <c r="F3586" s="41">
        <f>IFERROR(VLOOKUP(E3586,Heritage!$E$3:$H$4601,4,FALSE),"")</f>
        <v>0.3</v>
      </c>
      <c r="G3586" s="41">
        <f>IFERROR(VLOOKUP(E3586,'PRS até 2014'!$E$4:$L$6307,8,FALSE),"")</f>
        <v>0.56944444444444442</v>
      </c>
      <c r="H3586" s="41" t="str">
        <f>IFERROR(VLOOKUP(E3586,'Global Insight'!$E$2:$F$4102,2,FALSE),"")</f>
        <v/>
      </c>
      <c r="I3586" t="str">
        <f>IFERROR(VLOOKUP(E3586,EIU!$E$2:$H$3662,4,FALSE),"")</f>
        <v/>
      </c>
    </row>
    <row r="3587" spans="1:9" x14ac:dyDescent="0.25">
      <c r="A3587" s="15" t="s">
        <v>351</v>
      </c>
      <c r="B3587" s="13" t="s">
        <v>335</v>
      </c>
      <c r="C3587" s="14">
        <v>40</v>
      </c>
      <c r="D3587" s="14">
        <v>2001</v>
      </c>
      <c r="E3587">
        <f t="shared" si="56"/>
        <v>402001</v>
      </c>
      <c r="F3587" s="41" t="str">
        <f>IFERROR(VLOOKUP(E3587,Heritage!$E$3:$H$4601,4,FALSE),"")</f>
        <v/>
      </c>
      <c r="G3587" s="41">
        <f>IFERROR(VLOOKUP(E3587,'PRS até 2014'!$E$4:$L$6307,8,FALSE),"")</f>
        <v>0.25</v>
      </c>
      <c r="H3587" s="41" t="str">
        <f>IFERROR(VLOOKUP(E3587,'Global Insight'!$E$2:$F$4102,2,FALSE),"")</f>
        <v/>
      </c>
      <c r="I3587" t="str">
        <f>IFERROR(VLOOKUP(E3587,EIU!$E$2:$H$3662,4,FALSE),"")</f>
        <v/>
      </c>
    </row>
    <row r="3588" spans="1:9" x14ac:dyDescent="0.25">
      <c r="A3588" s="12" t="s">
        <v>65</v>
      </c>
      <c r="B3588" s="13" t="s">
        <v>66</v>
      </c>
      <c r="C3588" s="14">
        <v>41</v>
      </c>
      <c r="D3588" s="14">
        <v>2001</v>
      </c>
      <c r="E3588">
        <f t="shared" si="56"/>
        <v>412001</v>
      </c>
      <c r="F3588" s="41">
        <f>IFERROR(VLOOKUP(E3588,Heritage!$E$3:$H$4601,4,FALSE),"")</f>
        <v>0.5</v>
      </c>
      <c r="G3588" s="41">
        <f>IFERROR(VLOOKUP(E3588,'PRS até 2014'!$E$4:$L$6307,8,FALSE),"")</f>
        <v>0.63888888888888884</v>
      </c>
      <c r="H3588" s="41" t="str">
        <f>IFERROR(VLOOKUP(E3588,'Global Insight'!$E$2:$F$4102,2,FALSE),"")</f>
        <v/>
      </c>
      <c r="I3588" t="str">
        <f>IFERROR(VLOOKUP(E3588,EIU!$E$2:$H$3662,4,FALSE),"")</f>
        <v/>
      </c>
    </row>
    <row r="3589" spans="1:9" x14ac:dyDescent="0.25">
      <c r="A3589" s="12" t="s">
        <v>352</v>
      </c>
      <c r="B3589" s="13" t="s">
        <v>55</v>
      </c>
      <c r="C3589" s="14">
        <v>42</v>
      </c>
      <c r="D3589" s="14">
        <v>2001</v>
      </c>
      <c r="E3589">
        <f t="shared" si="56"/>
        <v>422001</v>
      </c>
      <c r="F3589" s="41">
        <f>IFERROR(VLOOKUP(E3589,Heritage!$E$3:$H$4601,4,FALSE),"")</f>
        <v>0.3</v>
      </c>
      <c r="G3589" s="41">
        <f>IFERROR(VLOOKUP(E3589,'PRS até 2014'!$E$4:$L$6307,8,FALSE),"")</f>
        <v>0.5</v>
      </c>
      <c r="H3589" s="41" t="str">
        <f>IFERROR(VLOOKUP(E3589,'Global Insight'!$E$2:$F$4102,2,FALSE),"")</f>
        <v/>
      </c>
      <c r="I3589" t="str">
        <f>IFERROR(VLOOKUP(E3589,EIU!$E$2:$H$3662,4,FALSE),"")</f>
        <v/>
      </c>
    </row>
    <row r="3590" spans="1:9" x14ac:dyDescent="0.25">
      <c r="A3590" s="15" t="s">
        <v>126</v>
      </c>
      <c r="B3590" s="13" t="s">
        <v>127</v>
      </c>
      <c r="C3590" s="14">
        <v>43</v>
      </c>
      <c r="D3590" s="14">
        <v>2001</v>
      </c>
      <c r="E3590">
        <f t="shared" si="56"/>
        <v>432001</v>
      </c>
      <c r="F3590" s="41">
        <f>IFERROR(VLOOKUP(E3590,Heritage!$E$3:$H$4601,4,FALSE),"")</f>
        <v>0.3</v>
      </c>
      <c r="G3590" s="41">
        <f>IFERROR(VLOOKUP(E3590,'PRS até 2014'!$E$4:$L$6307,8,FALSE),"")</f>
        <v>0.69444444444444442</v>
      </c>
      <c r="H3590" s="41" t="str">
        <f>IFERROR(VLOOKUP(E3590,'Global Insight'!$E$2:$F$4102,2,FALSE),"")</f>
        <v/>
      </c>
      <c r="I3590" t="str">
        <f>IFERROR(VLOOKUP(E3590,EIU!$E$2:$H$3662,4,FALSE),"")</f>
        <v/>
      </c>
    </row>
    <row r="3591" spans="1:9" x14ac:dyDescent="0.25">
      <c r="A3591" s="12" t="s">
        <v>67</v>
      </c>
      <c r="B3591" s="13" t="s">
        <v>68</v>
      </c>
      <c r="C3591" s="14">
        <v>44</v>
      </c>
      <c r="D3591" s="14">
        <v>2001</v>
      </c>
      <c r="E3591">
        <f t="shared" si="56"/>
        <v>442001</v>
      </c>
      <c r="F3591" s="41">
        <f>IFERROR(VLOOKUP(E3591,Heritage!$E$3:$H$4601,4,FALSE),"")</f>
        <v>0.1</v>
      </c>
      <c r="G3591" s="41">
        <f>IFERROR(VLOOKUP(E3591,'PRS até 2014'!$E$4:$L$6307,8,FALSE),"")</f>
        <v>0.5</v>
      </c>
      <c r="H3591" s="41" t="str">
        <f>IFERROR(VLOOKUP(E3591,'Global Insight'!$E$2:$F$4102,2,FALSE),"")</f>
        <v/>
      </c>
      <c r="I3591" t="str">
        <f>IFERROR(VLOOKUP(E3591,EIU!$E$2:$H$3662,4,FALSE),"")</f>
        <v/>
      </c>
    </row>
    <row r="3592" spans="1:9" x14ac:dyDescent="0.25">
      <c r="A3592" s="12" t="s">
        <v>69</v>
      </c>
      <c r="B3592" s="13" t="s">
        <v>70</v>
      </c>
      <c r="C3592" s="14">
        <v>45</v>
      </c>
      <c r="D3592" s="14">
        <v>2001</v>
      </c>
      <c r="E3592">
        <f t="shared" si="56"/>
        <v>452001</v>
      </c>
      <c r="F3592" s="41">
        <f>IFERROR(VLOOKUP(E3592,Heritage!$E$3:$H$4601,4,FALSE),"")</f>
        <v>0.9</v>
      </c>
      <c r="G3592" s="41">
        <f>IFERROR(VLOOKUP(E3592,'PRS até 2014'!$E$4:$L$6307,8,FALSE),"")</f>
        <v>0.83333333333333337</v>
      </c>
      <c r="H3592" s="41" t="str">
        <f>IFERROR(VLOOKUP(E3592,'Global Insight'!$E$2:$F$4102,2,FALSE),"")</f>
        <v/>
      </c>
      <c r="I3592" t="str">
        <f>IFERROR(VLOOKUP(E3592,EIU!$E$2:$H$3662,4,FALSE),"")</f>
        <v/>
      </c>
    </row>
    <row r="3593" spans="1:9" x14ac:dyDescent="0.25">
      <c r="A3593" s="12" t="s">
        <v>71</v>
      </c>
      <c r="B3593" s="13" t="s">
        <v>72</v>
      </c>
      <c r="C3593" s="14">
        <v>46</v>
      </c>
      <c r="D3593" s="14">
        <v>2001</v>
      </c>
      <c r="E3593">
        <f t="shared" si="56"/>
        <v>462001</v>
      </c>
      <c r="F3593" s="41">
        <f>IFERROR(VLOOKUP(E3593,Heritage!$E$3:$H$4601,4,FALSE),"")</f>
        <v>0.7</v>
      </c>
      <c r="G3593" s="41">
        <f>IFERROR(VLOOKUP(E3593,'PRS até 2014'!$E$4:$L$6307,8,FALSE),"")</f>
        <v>0.74999999999999989</v>
      </c>
      <c r="H3593" s="41" t="str">
        <f>IFERROR(VLOOKUP(E3593,'Global Insight'!$E$2:$F$4102,2,FALSE),"")</f>
        <v/>
      </c>
      <c r="I3593" t="str">
        <f>IFERROR(VLOOKUP(E3593,EIU!$E$2:$H$3662,4,FALSE),"")</f>
        <v/>
      </c>
    </row>
    <row r="3594" spans="1:9" x14ac:dyDescent="0.25">
      <c r="A3594" s="12" t="s">
        <v>77</v>
      </c>
      <c r="B3594" s="13" t="s">
        <v>78</v>
      </c>
      <c r="C3594" s="14">
        <v>47</v>
      </c>
      <c r="D3594" s="14">
        <v>2001</v>
      </c>
      <c r="E3594">
        <f t="shared" si="56"/>
        <v>472001</v>
      </c>
      <c r="F3594" s="41">
        <f>IFERROR(VLOOKUP(E3594,Heritage!$E$3:$H$4601,4,FALSE),"")</f>
        <v>0.9</v>
      </c>
      <c r="G3594" s="41">
        <f>IFERROR(VLOOKUP(E3594,'PRS até 2014'!$E$4:$L$6307,8,FALSE),"")</f>
        <v>0.9722222222222221</v>
      </c>
      <c r="H3594" s="41" t="str">
        <f>IFERROR(VLOOKUP(E3594,'Global Insight'!$E$2:$F$4102,2,FALSE),"")</f>
        <v/>
      </c>
      <c r="I3594" t="str">
        <f>IFERROR(VLOOKUP(E3594,EIU!$E$2:$H$3662,4,FALSE),"")</f>
        <v/>
      </c>
    </row>
    <row r="3595" spans="1:9" x14ac:dyDescent="0.25">
      <c r="A3595" s="12" t="s">
        <v>75</v>
      </c>
      <c r="B3595" s="13" t="s">
        <v>76</v>
      </c>
      <c r="C3595" s="14">
        <v>48</v>
      </c>
      <c r="D3595" s="14">
        <v>2001</v>
      </c>
      <c r="E3595">
        <f t="shared" si="56"/>
        <v>482001</v>
      </c>
      <c r="F3595" s="41">
        <f>IFERROR(VLOOKUP(E3595,Heritage!$E$3:$H$4601,4,FALSE),"")</f>
        <v>0.5</v>
      </c>
      <c r="G3595" s="41" t="str">
        <f>IFERROR(VLOOKUP(E3595,'PRS até 2014'!$E$4:$L$6307,8,FALSE),"")</f>
        <v xml:space="preserve"> </v>
      </c>
      <c r="H3595" s="41" t="str">
        <f>IFERROR(VLOOKUP(E3595,'Global Insight'!$E$2:$F$4102,2,FALSE),"")</f>
        <v/>
      </c>
      <c r="I3595" t="str">
        <f>IFERROR(VLOOKUP(E3595,EIU!$E$2:$H$3662,4,FALSE),"")</f>
        <v/>
      </c>
    </row>
    <row r="3596" spans="1:9" x14ac:dyDescent="0.25">
      <c r="A3596" s="12" t="s">
        <v>353</v>
      </c>
      <c r="B3596" s="13" t="s">
        <v>379</v>
      </c>
      <c r="C3596" s="14">
        <v>49</v>
      </c>
      <c r="D3596" s="14">
        <v>2001</v>
      </c>
      <c r="E3596">
        <f t="shared" si="56"/>
        <v>492001</v>
      </c>
      <c r="F3596" s="41" t="str">
        <f>IFERROR(VLOOKUP(E3596,Heritage!$E$3:$H$4601,4,FALSE),"")</f>
        <v/>
      </c>
      <c r="G3596" s="41" t="str">
        <f>IFERROR(VLOOKUP(E3596,'PRS até 2014'!$E$4:$L$6307,8,FALSE),"")</f>
        <v xml:space="preserve"> </v>
      </c>
      <c r="H3596" s="41" t="str">
        <f>IFERROR(VLOOKUP(E3596,'Global Insight'!$E$2:$F$4102,2,FALSE),"")</f>
        <v/>
      </c>
      <c r="I3596" t="str">
        <f>IFERROR(VLOOKUP(E3596,EIU!$E$2:$H$3662,4,FALSE),"")</f>
        <v/>
      </c>
    </row>
    <row r="3597" spans="1:9" x14ac:dyDescent="0.25">
      <c r="A3597" s="12" t="s">
        <v>79</v>
      </c>
      <c r="B3597" s="13" t="s">
        <v>80</v>
      </c>
      <c r="C3597" s="14">
        <v>50</v>
      </c>
      <c r="D3597" s="14">
        <v>2001</v>
      </c>
      <c r="E3597">
        <f t="shared" si="56"/>
        <v>502001</v>
      </c>
      <c r="F3597" s="41">
        <f>IFERROR(VLOOKUP(E3597,Heritage!$E$3:$H$4601,4,FALSE),"")</f>
        <v>0.3</v>
      </c>
      <c r="G3597" s="41">
        <f>IFERROR(VLOOKUP(E3597,'PRS até 2014'!$E$4:$L$6307,8,FALSE),"")</f>
        <v>0.47222222222222221</v>
      </c>
      <c r="H3597" s="41" t="str">
        <f>IFERROR(VLOOKUP(E3597,'Global Insight'!$E$2:$F$4102,2,FALSE),"")</f>
        <v/>
      </c>
      <c r="I3597" t="str">
        <f>IFERROR(VLOOKUP(E3597,EIU!$E$2:$H$3662,4,FALSE),"")</f>
        <v/>
      </c>
    </row>
    <row r="3598" spans="1:9" x14ac:dyDescent="0.25">
      <c r="A3598" s="12" t="s">
        <v>83</v>
      </c>
      <c r="B3598" s="13" t="s">
        <v>84</v>
      </c>
      <c r="C3598" s="14">
        <v>51</v>
      </c>
      <c r="D3598" s="14">
        <v>2001</v>
      </c>
      <c r="E3598">
        <f t="shared" si="56"/>
        <v>512001</v>
      </c>
      <c r="F3598" s="41">
        <f>IFERROR(VLOOKUP(E3598,Heritage!$E$3:$H$4601,4,FALSE),"")</f>
        <v>0.3</v>
      </c>
      <c r="G3598" s="41">
        <f>IFERROR(VLOOKUP(E3598,'PRS até 2014'!$E$4:$L$6307,8,FALSE),"")</f>
        <v>0.44444444444444442</v>
      </c>
      <c r="H3598" s="41" t="str">
        <f>IFERROR(VLOOKUP(E3598,'Global Insight'!$E$2:$F$4102,2,FALSE),"")</f>
        <v/>
      </c>
      <c r="I3598" t="str">
        <f>IFERROR(VLOOKUP(E3598,EIU!$E$2:$H$3662,4,FALSE),"")</f>
        <v/>
      </c>
    </row>
    <row r="3599" spans="1:9" x14ac:dyDescent="0.25">
      <c r="A3599" s="12" t="s">
        <v>85</v>
      </c>
      <c r="B3599" s="13" t="s">
        <v>86</v>
      </c>
      <c r="C3599" s="14">
        <v>52</v>
      </c>
      <c r="D3599" s="14">
        <v>2001</v>
      </c>
      <c r="E3599">
        <f t="shared" si="56"/>
        <v>522001</v>
      </c>
      <c r="F3599" s="41">
        <f>IFERROR(VLOOKUP(E3599,Heritage!$E$3:$H$4601,4,FALSE),"")</f>
        <v>0.5</v>
      </c>
      <c r="G3599" s="41">
        <f>IFERROR(VLOOKUP(E3599,'PRS até 2014'!$E$4:$L$6307,8,FALSE),"")</f>
        <v>0.52777777777777779</v>
      </c>
      <c r="H3599" s="41" t="str">
        <f>IFERROR(VLOOKUP(E3599,'Global Insight'!$E$2:$F$4102,2,FALSE),"")</f>
        <v/>
      </c>
      <c r="I3599" t="str">
        <f>IFERROR(VLOOKUP(E3599,EIU!$E$2:$H$3662,4,FALSE),"")</f>
        <v/>
      </c>
    </row>
    <row r="3600" spans="1:9" x14ac:dyDescent="0.25">
      <c r="A3600" s="12" t="s">
        <v>267</v>
      </c>
      <c r="B3600" s="13" t="s">
        <v>268</v>
      </c>
      <c r="C3600" s="14">
        <v>53</v>
      </c>
      <c r="D3600" s="14">
        <v>2001</v>
      </c>
      <c r="E3600">
        <f t="shared" si="56"/>
        <v>532001</v>
      </c>
      <c r="F3600" s="41">
        <f>IFERROR(VLOOKUP(E3600,Heritage!$E$3:$H$4601,4,FALSE),"")</f>
        <v>0.5</v>
      </c>
      <c r="G3600" s="41">
        <f>IFERROR(VLOOKUP(E3600,'PRS até 2014'!$E$4:$L$6307,8,FALSE),"")</f>
        <v>0.51388888888888884</v>
      </c>
      <c r="H3600" s="41" t="str">
        <f>IFERROR(VLOOKUP(E3600,'Global Insight'!$E$2:$F$4102,2,FALSE),"")</f>
        <v/>
      </c>
      <c r="I3600" t="str">
        <f>IFERROR(VLOOKUP(E3600,EIU!$E$2:$H$3662,4,FALSE),"")</f>
        <v/>
      </c>
    </row>
    <row r="3601" spans="1:9" x14ac:dyDescent="0.25">
      <c r="A3601" s="12" t="s">
        <v>114</v>
      </c>
      <c r="B3601" s="13" t="s">
        <v>115</v>
      </c>
      <c r="C3601" s="14">
        <v>54</v>
      </c>
      <c r="D3601" s="14">
        <v>2001</v>
      </c>
      <c r="E3601">
        <f t="shared" si="56"/>
        <v>542001</v>
      </c>
      <c r="F3601" s="41">
        <f>IFERROR(VLOOKUP(E3601,Heritage!$E$3:$H$4601,4,FALSE),"")</f>
        <v>0.1</v>
      </c>
      <c r="G3601" s="41" t="str">
        <f>IFERROR(VLOOKUP(E3601,'PRS até 2014'!$E$4:$L$6307,8,FALSE),"")</f>
        <v xml:space="preserve"> </v>
      </c>
      <c r="H3601" s="41" t="str">
        <f>IFERROR(VLOOKUP(E3601,'Global Insight'!$E$2:$F$4102,2,FALSE),"")</f>
        <v/>
      </c>
      <c r="I3601" t="str">
        <f>IFERROR(VLOOKUP(E3601,EIU!$E$2:$H$3662,4,FALSE),"")</f>
        <v/>
      </c>
    </row>
    <row r="3602" spans="1:9" x14ac:dyDescent="0.25">
      <c r="A3602" s="12" t="s">
        <v>87</v>
      </c>
      <c r="B3602" s="13" t="s">
        <v>88</v>
      </c>
      <c r="C3602" s="14">
        <v>55</v>
      </c>
      <c r="D3602" s="14">
        <v>2001</v>
      </c>
      <c r="E3602">
        <f t="shared" si="56"/>
        <v>552001</v>
      </c>
      <c r="F3602" s="41" t="str">
        <f>IFERROR(VLOOKUP(E3602,Heritage!$E$3:$H$4601,4,FALSE),"")</f>
        <v/>
      </c>
      <c r="G3602" s="41" t="str">
        <f>IFERROR(VLOOKUP(E3602,'PRS até 2014'!$E$4:$L$6307,8,FALSE),"")</f>
        <v xml:space="preserve"> </v>
      </c>
      <c r="H3602" s="41" t="str">
        <f>IFERROR(VLOOKUP(E3602,'Global Insight'!$E$2:$F$4102,2,FALSE),"")</f>
        <v/>
      </c>
      <c r="I3602" t="str">
        <f>IFERROR(VLOOKUP(E3602,EIU!$E$2:$H$3662,4,FALSE),"")</f>
        <v/>
      </c>
    </row>
    <row r="3603" spans="1:9" x14ac:dyDescent="0.25">
      <c r="A3603" s="12" t="s">
        <v>91</v>
      </c>
      <c r="B3603" s="13" t="s">
        <v>92</v>
      </c>
      <c r="C3603" s="14">
        <v>56</v>
      </c>
      <c r="D3603" s="14">
        <v>2001</v>
      </c>
      <c r="E3603">
        <f t="shared" si="56"/>
        <v>562001</v>
      </c>
      <c r="F3603" s="41">
        <f>IFERROR(VLOOKUP(E3603,Heritage!$E$3:$H$4601,4,FALSE),"")</f>
        <v>0.7</v>
      </c>
      <c r="G3603" s="41">
        <f>IFERROR(VLOOKUP(E3603,'PRS até 2014'!$E$4:$L$6307,8,FALSE),"")</f>
        <v>0.66666666666666663</v>
      </c>
      <c r="H3603" s="41" t="str">
        <f>IFERROR(VLOOKUP(E3603,'Global Insight'!$E$2:$F$4102,2,FALSE),"")</f>
        <v/>
      </c>
      <c r="I3603" t="str">
        <f>IFERROR(VLOOKUP(E3603,EIU!$E$2:$H$3662,4,FALSE),"")</f>
        <v/>
      </c>
    </row>
    <row r="3604" spans="1:9" x14ac:dyDescent="0.25">
      <c r="A3604" s="12" t="s">
        <v>93</v>
      </c>
      <c r="B3604" s="13" t="s">
        <v>94</v>
      </c>
      <c r="C3604" s="14">
        <v>57</v>
      </c>
      <c r="D3604" s="14">
        <v>2001</v>
      </c>
      <c r="E3604">
        <f t="shared" si="56"/>
        <v>572001</v>
      </c>
      <c r="F3604" s="41">
        <f>IFERROR(VLOOKUP(E3604,Heritage!$E$3:$H$4601,4,FALSE),"")</f>
        <v>0.3</v>
      </c>
      <c r="G3604" s="41">
        <f>IFERROR(VLOOKUP(E3604,'PRS até 2014'!$E$4:$L$6307,8,FALSE),"")</f>
        <v>0.58333333333333326</v>
      </c>
      <c r="H3604" s="41" t="str">
        <f>IFERROR(VLOOKUP(E3604,'Global Insight'!$E$2:$F$4102,2,FALSE),"")</f>
        <v/>
      </c>
      <c r="I3604" t="str">
        <f>IFERROR(VLOOKUP(E3604,EIU!$E$2:$H$3662,4,FALSE),"")</f>
        <v/>
      </c>
    </row>
    <row r="3605" spans="1:9" x14ac:dyDescent="0.25">
      <c r="A3605" s="12" t="s">
        <v>97</v>
      </c>
      <c r="B3605" s="13" t="s">
        <v>98</v>
      </c>
      <c r="C3605" s="14">
        <v>58</v>
      </c>
      <c r="D3605" s="14">
        <v>2001</v>
      </c>
      <c r="E3605">
        <f t="shared" si="56"/>
        <v>582001</v>
      </c>
      <c r="F3605" s="41">
        <f>IFERROR(VLOOKUP(E3605,Heritage!$E$3:$H$4601,4,FALSE),"")</f>
        <v>0.3</v>
      </c>
      <c r="G3605" s="41" t="str">
        <f>IFERROR(VLOOKUP(E3605,'PRS até 2014'!$E$4:$L$6307,8,FALSE),"")</f>
        <v xml:space="preserve"> </v>
      </c>
      <c r="H3605" s="41" t="str">
        <f>IFERROR(VLOOKUP(E3605,'Global Insight'!$E$2:$F$4102,2,FALSE),"")</f>
        <v/>
      </c>
      <c r="I3605" t="str">
        <f>IFERROR(VLOOKUP(E3605,EIU!$E$2:$H$3662,4,FALSE),"")</f>
        <v/>
      </c>
    </row>
    <row r="3606" spans="1:9" x14ac:dyDescent="0.25">
      <c r="A3606" s="12" t="s">
        <v>95</v>
      </c>
      <c r="B3606" s="13" t="s">
        <v>96</v>
      </c>
      <c r="C3606" s="14">
        <v>59</v>
      </c>
      <c r="D3606" s="14">
        <v>2001</v>
      </c>
      <c r="E3606">
        <f t="shared" si="56"/>
        <v>592001</v>
      </c>
      <c r="F3606" s="41">
        <f>IFERROR(VLOOKUP(E3606,Heritage!$E$3:$H$4601,4,FALSE),"")</f>
        <v>0.9</v>
      </c>
      <c r="G3606" s="41">
        <f>IFERROR(VLOOKUP(E3606,'PRS até 2014'!$E$4:$L$6307,8,FALSE),"")</f>
        <v>1</v>
      </c>
      <c r="H3606" s="41" t="str">
        <f>IFERROR(VLOOKUP(E3606,'Global Insight'!$E$2:$F$4102,2,FALSE),"")</f>
        <v/>
      </c>
      <c r="I3606" t="str">
        <f>IFERROR(VLOOKUP(E3606,EIU!$E$2:$H$3662,4,FALSE),"")</f>
        <v/>
      </c>
    </row>
    <row r="3607" spans="1:9" x14ac:dyDescent="0.25">
      <c r="A3607" s="12" t="s">
        <v>99</v>
      </c>
      <c r="B3607" s="13" t="s">
        <v>100</v>
      </c>
      <c r="C3607" s="14">
        <v>60</v>
      </c>
      <c r="D3607" s="14">
        <v>2001</v>
      </c>
      <c r="E3607">
        <f t="shared" si="56"/>
        <v>602001</v>
      </c>
      <c r="F3607" s="41">
        <f>IFERROR(VLOOKUP(E3607,Heritage!$E$3:$H$4601,4,FALSE),"")</f>
        <v>0.7</v>
      </c>
      <c r="G3607" s="41">
        <f>IFERROR(VLOOKUP(E3607,'PRS até 2014'!$E$4:$L$6307,8,FALSE),"")</f>
        <v>0.77777777777777779</v>
      </c>
      <c r="H3607" s="41" t="str">
        <f>IFERROR(VLOOKUP(E3607,'Global Insight'!$E$2:$F$4102,2,FALSE),"")</f>
        <v/>
      </c>
      <c r="I3607" t="str">
        <f>IFERROR(VLOOKUP(E3607,EIU!$E$2:$H$3662,4,FALSE),"")</f>
        <v/>
      </c>
    </row>
    <row r="3608" spans="1:9" x14ac:dyDescent="0.25">
      <c r="A3608" s="12" t="s">
        <v>101</v>
      </c>
      <c r="B3608" s="13" t="s">
        <v>102</v>
      </c>
      <c r="C3608" s="14">
        <v>61</v>
      </c>
      <c r="D3608" s="14">
        <v>2001</v>
      </c>
      <c r="E3608">
        <f t="shared" si="56"/>
        <v>612001</v>
      </c>
      <c r="F3608" s="41">
        <f>IFERROR(VLOOKUP(E3608,Heritage!$E$3:$H$4601,4,FALSE),"")</f>
        <v>0.5</v>
      </c>
      <c r="G3608" s="41">
        <f>IFERROR(VLOOKUP(E3608,'PRS até 2014'!$E$4:$L$6307,8,FALSE),"")</f>
        <v>0.44444444444444442</v>
      </c>
      <c r="H3608" s="41" t="str">
        <f>IFERROR(VLOOKUP(E3608,'Global Insight'!$E$2:$F$4102,2,FALSE),"")</f>
        <v/>
      </c>
      <c r="I3608" t="str">
        <f>IFERROR(VLOOKUP(E3608,EIU!$E$2:$H$3662,4,FALSE),"")</f>
        <v/>
      </c>
    </row>
    <row r="3609" spans="1:9" x14ac:dyDescent="0.25">
      <c r="A3609" s="12" t="s">
        <v>354</v>
      </c>
      <c r="B3609" s="13" t="s">
        <v>111</v>
      </c>
      <c r="C3609" s="14">
        <v>62</v>
      </c>
      <c r="D3609" s="14">
        <v>2001</v>
      </c>
      <c r="E3609">
        <f t="shared" si="56"/>
        <v>622001</v>
      </c>
      <c r="F3609" s="41">
        <f>IFERROR(VLOOKUP(E3609,Heritage!$E$3:$H$4601,4,FALSE),"")</f>
        <v>0.5</v>
      </c>
      <c r="G3609" s="41">
        <f>IFERROR(VLOOKUP(E3609,'PRS até 2014'!$E$4:$L$6307,8,FALSE),"")</f>
        <v>0.68055555555555547</v>
      </c>
      <c r="H3609" s="41" t="str">
        <f>IFERROR(VLOOKUP(E3609,'Global Insight'!$E$2:$F$4102,2,FALSE),"")</f>
        <v/>
      </c>
      <c r="I3609" t="str">
        <f>IFERROR(VLOOKUP(E3609,EIU!$E$2:$H$3662,4,FALSE),"")</f>
        <v/>
      </c>
    </row>
    <row r="3610" spans="1:9" x14ac:dyDescent="0.25">
      <c r="A3610" s="12" t="s">
        <v>105</v>
      </c>
      <c r="B3610" s="13" t="s">
        <v>106</v>
      </c>
      <c r="C3610" s="14">
        <v>63</v>
      </c>
      <c r="D3610" s="14">
        <v>2001</v>
      </c>
      <c r="E3610">
        <f t="shared" si="56"/>
        <v>632001</v>
      </c>
      <c r="F3610" s="41">
        <f>IFERROR(VLOOKUP(E3610,Heritage!$E$3:$H$4601,4,FALSE),"")</f>
        <v>0.3</v>
      </c>
      <c r="G3610" s="41" t="str">
        <f>IFERROR(VLOOKUP(E3610,'PRS até 2014'!$E$4:$L$6307,8,FALSE),"")</f>
        <v xml:space="preserve"> </v>
      </c>
      <c r="H3610" s="41" t="str">
        <f>IFERROR(VLOOKUP(E3610,'Global Insight'!$E$2:$F$4102,2,FALSE),"")</f>
        <v/>
      </c>
      <c r="I3610" t="str">
        <f>IFERROR(VLOOKUP(E3610,EIU!$E$2:$H$3662,4,FALSE),"")</f>
        <v/>
      </c>
    </row>
    <row r="3611" spans="1:9" x14ac:dyDescent="0.25">
      <c r="A3611" s="12" t="s">
        <v>73</v>
      </c>
      <c r="B3611" s="13" t="s">
        <v>74</v>
      </c>
      <c r="C3611" s="14">
        <v>64</v>
      </c>
      <c r="D3611" s="14">
        <v>2001</v>
      </c>
      <c r="E3611">
        <f t="shared" si="56"/>
        <v>642001</v>
      </c>
      <c r="F3611" s="41">
        <f>IFERROR(VLOOKUP(E3611,Heritage!$E$3:$H$4601,4,FALSE),"")</f>
        <v>0.9</v>
      </c>
      <c r="G3611" s="41">
        <f>IFERROR(VLOOKUP(E3611,'PRS até 2014'!$E$4:$L$6307,8,FALSE),"")</f>
        <v>0.83333333333333337</v>
      </c>
      <c r="H3611" s="41" t="str">
        <f>IFERROR(VLOOKUP(E3611,'Global Insight'!$E$2:$F$4102,2,FALSE),"")</f>
        <v/>
      </c>
      <c r="I3611" t="str">
        <f>IFERROR(VLOOKUP(E3611,EIU!$E$2:$H$3662,4,FALSE),"")</f>
        <v/>
      </c>
    </row>
    <row r="3612" spans="1:9" x14ac:dyDescent="0.25">
      <c r="A3612" s="12" t="s">
        <v>336</v>
      </c>
      <c r="B3612" s="13" t="s">
        <v>337</v>
      </c>
      <c r="C3612" s="14">
        <v>65</v>
      </c>
      <c r="D3612" s="14">
        <v>2001</v>
      </c>
      <c r="E3612">
        <f t="shared" si="56"/>
        <v>652001</v>
      </c>
      <c r="F3612" s="41" t="str">
        <f>IFERROR(VLOOKUP(E3612,Heritage!$E$3:$H$4601,4,FALSE),"")</f>
        <v/>
      </c>
      <c r="G3612" s="41" t="str">
        <f>IFERROR(VLOOKUP(E3612,'PRS até 2014'!$E$4:$L$6307,8,FALSE),"")</f>
        <v xml:space="preserve"> </v>
      </c>
      <c r="H3612" s="41" t="str">
        <f>IFERROR(VLOOKUP(E3612,'Global Insight'!$E$2:$F$4102,2,FALSE),"")</f>
        <v/>
      </c>
      <c r="I3612" t="str">
        <f>IFERROR(VLOOKUP(E3612,EIU!$E$2:$H$3662,4,FALSE),"")</f>
        <v/>
      </c>
    </row>
    <row r="3613" spans="1:9" x14ac:dyDescent="0.25">
      <c r="A3613" s="12" t="s">
        <v>107</v>
      </c>
      <c r="B3613" s="13" t="s">
        <v>108</v>
      </c>
      <c r="C3613" s="14">
        <v>66</v>
      </c>
      <c r="D3613" s="14">
        <v>2001</v>
      </c>
      <c r="E3613">
        <f t="shared" si="56"/>
        <v>662001</v>
      </c>
      <c r="F3613" s="41">
        <f>IFERROR(VLOOKUP(E3613,Heritage!$E$3:$H$4601,4,FALSE),"")</f>
        <v>0.5</v>
      </c>
      <c r="G3613" s="41">
        <f>IFERROR(VLOOKUP(E3613,'PRS até 2014'!$E$4:$L$6307,8,FALSE),"")</f>
        <v>0.43055555555555552</v>
      </c>
      <c r="H3613" s="41" t="str">
        <f>IFERROR(VLOOKUP(E3613,'Global Insight'!$E$2:$F$4102,2,FALSE),"")</f>
        <v/>
      </c>
      <c r="I3613" t="str">
        <f>IFERROR(VLOOKUP(E3613,EIU!$E$2:$H$3662,4,FALSE),"")</f>
        <v/>
      </c>
    </row>
    <row r="3614" spans="1:9" x14ac:dyDescent="0.25">
      <c r="A3614" s="12" t="s">
        <v>116</v>
      </c>
      <c r="B3614" s="13" t="s">
        <v>117</v>
      </c>
      <c r="C3614" s="14">
        <v>67</v>
      </c>
      <c r="D3614" s="14">
        <v>2001</v>
      </c>
      <c r="E3614">
        <f t="shared" si="56"/>
        <v>672001</v>
      </c>
      <c r="F3614" s="41">
        <f>IFERROR(VLOOKUP(E3614,Heritage!$E$3:$H$4601,4,FALSE),"")</f>
        <v>0.5</v>
      </c>
      <c r="G3614" s="41">
        <f>IFERROR(VLOOKUP(E3614,'PRS até 2014'!$E$4:$L$6307,8,FALSE),"")</f>
        <v>0.61111111111111116</v>
      </c>
      <c r="H3614" s="41" t="str">
        <f>IFERROR(VLOOKUP(E3614,'Global Insight'!$E$2:$F$4102,2,FALSE),"")</f>
        <v/>
      </c>
      <c r="I3614" t="str">
        <f>IFERROR(VLOOKUP(E3614,EIU!$E$2:$H$3662,4,FALSE),"")</f>
        <v/>
      </c>
    </row>
    <row r="3615" spans="1:9" x14ac:dyDescent="0.25">
      <c r="A3615" s="12" t="s">
        <v>355</v>
      </c>
      <c r="B3615" s="13" t="s">
        <v>380</v>
      </c>
      <c r="C3615" s="14">
        <v>68</v>
      </c>
      <c r="D3615" s="14">
        <v>2001</v>
      </c>
      <c r="E3615">
        <f t="shared" si="56"/>
        <v>682001</v>
      </c>
      <c r="F3615" s="41" t="str">
        <f>IFERROR(VLOOKUP(E3615,Heritage!$E$3:$H$4601,4,FALSE),"")</f>
        <v/>
      </c>
      <c r="G3615" s="41" t="str">
        <f>IFERROR(VLOOKUP(E3615,'PRS até 2014'!$E$4:$L$6307,8,FALSE),"")</f>
        <v xml:space="preserve"> </v>
      </c>
      <c r="H3615" s="41" t="str">
        <f>IFERROR(VLOOKUP(E3615,'Global Insight'!$E$2:$F$4102,2,FALSE),"")</f>
        <v/>
      </c>
      <c r="I3615" t="str">
        <f>IFERROR(VLOOKUP(E3615,EIU!$E$2:$H$3662,4,FALSE),"")</f>
        <v/>
      </c>
    </row>
    <row r="3616" spans="1:9" x14ac:dyDescent="0.25">
      <c r="A3616" s="12" t="s">
        <v>118</v>
      </c>
      <c r="B3616" s="13" t="s">
        <v>119</v>
      </c>
      <c r="C3616" s="14">
        <v>69</v>
      </c>
      <c r="D3616" s="14">
        <v>2001</v>
      </c>
      <c r="E3616">
        <f t="shared" si="56"/>
        <v>692001</v>
      </c>
      <c r="F3616" s="41">
        <f>IFERROR(VLOOKUP(E3616,Heritage!$E$3:$H$4601,4,FALSE),"")</f>
        <v>0.3</v>
      </c>
      <c r="G3616" s="41">
        <f>IFERROR(VLOOKUP(E3616,'PRS até 2014'!$E$4:$L$6307,8,FALSE),"")</f>
        <v>0.58333333333333326</v>
      </c>
      <c r="H3616" s="41" t="str">
        <f>IFERROR(VLOOKUP(E3616,'Global Insight'!$E$2:$F$4102,2,FALSE),"")</f>
        <v/>
      </c>
      <c r="I3616" t="str">
        <f>IFERROR(VLOOKUP(E3616,EIU!$E$2:$H$3662,4,FALSE),"")</f>
        <v/>
      </c>
    </row>
    <row r="3617" spans="1:9" x14ac:dyDescent="0.25">
      <c r="A3617" s="12" t="s">
        <v>109</v>
      </c>
      <c r="B3617" s="13" t="s">
        <v>110</v>
      </c>
      <c r="C3617" s="14">
        <v>70</v>
      </c>
      <c r="D3617" s="14">
        <v>2001</v>
      </c>
      <c r="E3617">
        <f t="shared" si="56"/>
        <v>702001</v>
      </c>
      <c r="F3617" s="41">
        <f>IFERROR(VLOOKUP(E3617,Heritage!$E$3:$H$4601,4,FALSE),"")</f>
        <v>0.3</v>
      </c>
      <c r="G3617" s="41">
        <f>IFERROR(VLOOKUP(E3617,'PRS até 2014'!$E$4:$L$6307,8,FALSE),"")</f>
        <v>0.5</v>
      </c>
      <c r="H3617" s="41" t="str">
        <f>IFERROR(VLOOKUP(E3617,'Global Insight'!$E$2:$F$4102,2,FALSE),"")</f>
        <v/>
      </c>
      <c r="I3617" t="str">
        <f>IFERROR(VLOOKUP(E3617,EIU!$E$2:$H$3662,4,FALSE),"")</f>
        <v/>
      </c>
    </row>
    <row r="3618" spans="1:9" x14ac:dyDescent="0.25">
      <c r="A3618" s="12" t="s">
        <v>112</v>
      </c>
      <c r="B3618" s="13" t="s">
        <v>113</v>
      </c>
      <c r="C3618" s="14">
        <v>71</v>
      </c>
      <c r="D3618" s="14">
        <v>2001</v>
      </c>
      <c r="E3618">
        <f t="shared" si="56"/>
        <v>712001</v>
      </c>
      <c r="F3618" s="41">
        <f>IFERROR(VLOOKUP(E3618,Heritage!$E$3:$H$4601,4,FALSE),"")</f>
        <v>0.1</v>
      </c>
      <c r="G3618" s="41">
        <f>IFERROR(VLOOKUP(E3618,'PRS até 2014'!$E$4:$L$6307,8,FALSE),"")</f>
        <v>0.3611111111111111</v>
      </c>
      <c r="H3618" s="41" t="str">
        <f>IFERROR(VLOOKUP(E3618,'Global Insight'!$E$2:$F$4102,2,FALSE),"")</f>
        <v/>
      </c>
      <c r="I3618" t="str">
        <f>IFERROR(VLOOKUP(E3618,EIU!$E$2:$H$3662,4,FALSE),"")</f>
        <v/>
      </c>
    </row>
    <row r="3619" spans="1:9" x14ac:dyDescent="0.25">
      <c r="A3619" s="12" t="s">
        <v>120</v>
      </c>
      <c r="B3619" s="13" t="s">
        <v>121</v>
      </c>
      <c r="C3619" s="14">
        <v>72</v>
      </c>
      <c r="D3619" s="14">
        <v>2001</v>
      </c>
      <c r="E3619">
        <f t="shared" si="56"/>
        <v>722001</v>
      </c>
      <c r="F3619" s="41">
        <f>IFERROR(VLOOKUP(E3619,Heritage!$E$3:$H$4601,4,FALSE),"")</f>
        <v>0.5</v>
      </c>
      <c r="G3619" s="41">
        <f>IFERROR(VLOOKUP(E3619,'PRS até 2014'!$E$4:$L$6307,8,FALSE),"")</f>
        <v>0.61111111111111105</v>
      </c>
      <c r="H3619" s="41" t="str">
        <f>IFERROR(VLOOKUP(E3619,'Global Insight'!$E$2:$F$4102,2,FALSE),"")</f>
        <v/>
      </c>
      <c r="I3619" t="str">
        <f>IFERROR(VLOOKUP(E3619,EIU!$E$2:$H$3662,4,FALSE),"")</f>
        <v/>
      </c>
    </row>
    <row r="3620" spans="1:9" x14ac:dyDescent="0.25">
      <c r="A3620" s="12" t="s">
        <v>128</v>
      </c>
      <c r="B3620" s="13" t="s">
        <v>129</v>
      </c>
      <c r="C3620" s="14">
        <v>73</v>
      </c>
      <c r="D3620" s="14">
        <v>2001</v>
      </c>
      <c r="E3620">
        <f t="shared" si="56"/>
        <v>732001</v>
      </c>
      <c r="F3620" s="41">
        <f>IFERROR(VLOOKUP(E3620,Heritage!$E$3:$H$4601,4,FALSE),"")</f>
        <v>0.1</v>
      </c>
      <c r="G3620" s="41">
        <f>IFERROR(VLOOKUP(E3620,'PRS até 2014'!$E$4:$L$6307,8,FALSE),"")</f>
        <v>0.31944444444444442</v>
      </c>
      <c r="H3620" s="41" t="str">
        <f>IFERROR(VLOOKUP(E3620,'Global Insight'!$E$2:$F$4102,2,FALSE),"")</f>
        <v/>
      </c>
      <c r="I3620" t="str">
        <f>IFERROR(VLOOKUP(E3620,EIU!$E$2:$H$3662,4,FALSE),"")</f>
        <v/>
      </c>
    </row>
    <row r="3621" spans="1:9" x14ac:dyDescent="0.25">
      <c r="A3621" s="12" t="s">
        <v>124</v>
      </c>
      <c r="B3621" s="13" t="s">
        <v>125</v>
      </c>
      <c r="C3621" s="14">
        <v>74</v>
      </c>
      <c r="D3621" s="14">
        <v>2001</v>
      </c>
      <c r="E3621">
        <f t="shared" si="56"/>
        <v>742001</v>
      </c>
      <c r="F3621" s="41">
        <f>IFERROR(VLOOKUP(E3621,Heritage!$E$3:$H$4601,4,FALSE),"")</f>
        <v>0.5</v>
      </c>
      <c r="G3621" s="41">
        <f>IFERROR(VLOOKUP(E3621,'PRS até 2014'!$E$4:$L$6307,8,FALSE),"")</f>
        <v>0.37499999999999994</v>
      </c>
      <c r="H3621" s="41" t="str">
        <f>IFERROR(VLOOKUP(E3621,'Global Insight'!$E$2:$F$4102,2,FALSE),"")</f>
        <v/>
      </c>
      <c r="I3621" t="str">
        <f>IFERROR(VLOOKUP(E3621,EIU!$E$2:$H$3662,4,FALSE),"")</f>
        <v/>
      </c>
    </row>
    <row r="3622" spans="1:9" x14ac:dyDescent="0.25">
      <c r="A3622" s="12" t="s">
        <v>122</v>
      </c>
      <c r="B3622" s="13" t="s">
        <v>123</v>
      </c>
      <c r="C3622" s="14">
        <v>75</v>
      </c>
      <c r="D3622" s="14">
        <v>2001</v>
      </c>
      <c r="E3622">
        <f t="shared" si="56"/>
        <v>752001</v>
      </c>
      <c r="F3622" s="41">
        <f>IFERROR(VLOOKUP(E3622,Heritage!$E$3:$H$4601,4,FALSE),"")</f>
        <v>0.9</v>
      </c>
      <c r="G3622" s="41">
        <f>IFERROR(VLOOKUP(E3622,'PRS até 2014'!$E$4:$L$6307,8,FALSE),"")</f>
        <v>0.76388888888888884</v>
      </c>
      <c r="H3622" s="41" t="str">
        <f>IFERROR(VLOOKUP(E3622,'Global Insight'!$E$2:$F$4102,2,FALSE),"")</f>
        <v/>
      </c>
      <c r="I3622" t="str">
        <f>IFERROR(VLOOKUP(E3622,EIU!$E$2:$H$3662,4,FALSE),"")</f>
        <v/>
      </c>
    </row>
    <row r="3623" spans="1:9" x14ac:dyDescent="0.25">
      <c r="A3623" s="12" t="s">
        <v>130</v>
      </c>
      <c r="B3623" s="13" t="s">
        <v>131</v>
      </c>
      <c r="C3623" s="14">
        <v>76</v>
      </c>
      <c r="D3623" s="14">
        <v>2001</v>
      </c>
      <c r="E3623">
        <f t="shared" si="56"/>
        <v>762001</v>
      </c>
      <c r="F3623" s="41">
        <f>IFERROR(VLOOKUP(E3623,Heritage!$E$3:$H$4601,4,FALSE),"")</f>
        <v>0.7</v>
      </c>
      <c r="G3623" s="41">
        <f>IFERROR(VLOOKUP(E3623,'PRS até 2014'!$E$4:$L$6307,8,FALSE),"")</f>
        <v>0.70833333333333326</v>
      </c>
      <c r="H3623" s="41" t="str">
        <f>IFERROR(VLOOKUP(E3623,'Global Insight'!$E$2:$F$4102,2,FALSE),"")</f>
        <v/>
      </c>
      <c r="I3623" t="str">
        <f>IFERROR(VLOOKUP(E3623,EIU!$E$2:$H$3662,4,FALSE),"")</f>
        <v/>
      </c>
    </row>
    <row r="3624" spans="1:9" x14ac:dyDescent="0.25">
      <c r="A3624" s="12" t="s">
        <v>142</v>
      </c>
      <c r="B3624" s="13" t="s">
        <v>143</v>
      </c>
      <c r="C3624" s="14">
        <v>77</v>
      </c>
      <c r="D3624" s="14">
        <v>2001</v>
      </c>
      <c r="E3624">
        <f t="shared" si="56"/>
        <v>772001</v>
      </c>
      <c r="F3624" s="41">
        <f>IFERROR(VLOOKUP(E3624,Heritage!$E$3:$H$4601,4,FALSE),"")</f>
        <v>0.9</v>
      </c>
      <c r="G3624" s="41">
        <f>IFERROR(VLOOKUP(E3624,'PRS até 2014'!$E$4:$L$6307,8,FALSE),"")</f>
        <v>0.91666666666666663</v>
      </c>
      <c r="H3624" s="41" t="str">
        <f>IFERROR(VLOOKUP(E3624,'Global Insight'!$E$2:$F$4102,2,FALSE),"")</f>
        <v/>
      </c>
      <c r="I3624" t="str">
        <f>IFERROR(VLOOKUP(E3624,EIU!$E$2:$H$3662,4,FALSE),"")</f>
        <v/>
      </c>
    </row>
    <row r="3625" spans="1:9" x14ac:dyDescent="0.25">
      <c r="A3625" s="12" t="s">
        <v>134</v>
      </c>
      <c r="B3625" s="13" t="s">
        <v>135</v>
      </c>
      <c r="C3625" s="14">
        <v>78</v>
      </c>
      <c r="D3625" s="14">
        <v>2001</v>
      </c>
      <c r="E3625">
        <f t="shared" si="56"/>
        <v>782001</v>
      </c>
      <c r="F3625" s="41">
        <f>IFERROR(VLOOKUP(E3625,Heritage!$E$3:$H$4601,4,FALSE),"")</f>
        <v>0.5</v>
      </c>
      <c r="G3625" s="41">
        <f>IFERROR(VLOOKUP(E3625,'PRS até 2014'!$E$4:$L$6307,8,FALSE),"")</f>
        <v>0.52777777777777779</v>
      </c>
      <c r="H3625" s="41" t="str">
        <f>IFERROR(VLOOKUP(E3625,'Global Insight'!$E$2:$F$4102,2,FALSE),"")</f>
        <v/>
      </c>
      <c r="I3625" t="str">
        <f>IFERROR(VLOOKUP(E3625,EIU!$E$2:$H$3662,4,FALSE),"")</f>
        <v/>
      </c>
    </row>
    <row r="3626" spans="1:9" x14ac:dyDescent="0.25">
      <c r="A3626" s="12" t="s">
        <v>132</v>
      </c>
      <c r="B3626" s="13" t="s">
        <v>133</v>
      </c>
      <c r="C3626" s="14">
        <v>79</v>
      </c>
      <c r="D3626" s="14">
        <v>2001</v>
      </c>
      <c r="E3626">
        <f t="shared" si="56"/>
        <v>792001</v>
      </c>
      <c r="F3626" s="41">
        <f>IFERROR(VLOOKUP(E3626,Heritage!$E$3:$H$4601,4,FALSE),"")</f>
        <v>0.3</v>
      </c>
      <c r="G3626" s="41">
        <f>IFERROR(VLOOKUP(E3626,'PRS até 2014'!$E$4:$L$6307,8,FALSE),"")</f>
        <v>0.27777777777777779</v>
      </c>
      <c r="H3626" s="41" t="str">
        <f>IFERROR(VLOOKUP(E3626,'Global Insight'!$E$2:$F$4102,2,FALSE),"")</f>
        <v/>
      </c>
      <c r="I3626" t="str">
        <f>IFERROR(VLOOKUP(E3626,EIU!$E$2:$H$3662,4,FALSE),"")</f>
        <v/>
      </c>
    </row>
    <row r="3627" spans="1:9" x14ac:dyDescent="0.25">
      <c r="A3627" s="12" t="s">
        <v>138</v>
      </c>
      <c r="B3627" s="13" t="s">
        <v>139</v>
      </c>
      <c r="C3627" s="14">
        <v>80</v>
      </c>
      <c r="D3627" s="14">
        <v>2001</v>
      </c>
      <c r="E3627">
        <f t="shared" si="56"/>
        <v>802001</v>
      </c>
      <c r="F3627" s="41">
        <f>IFERROR(VLOOKUP(E3627,Heritage!$E$3:$H$4601,4,FALSE),"")</f>
        <v>0.1</v>
      </c>
      <c r="G3627" s="41">
        <f>IFERROR(VLOOKUP(E3627,'PRS até 2014'!$E$4:$L$6307,8,FALSE),"")</f>
        <v>0.4861111111111111</v>
      </c>
      <c r="H3627" s="41" t="str">
        <f>IFERROR(VLOOKUP(E3627,'Global Insight'!$E$2:$F$4102,2,FALSE),"")</f>
        <v/>
      </c>
      <c r="I3627" t="str">
        <f>IFERROR(VLOOKUP(E3627,EIU!$E$2:$H$3662,4,FALSE),"")</f>
        <v/>
      </c>
    </row>
    <row r="3628" spans="1:9" x14ac:dyDescent="0.25">
      <c r="A3628" s="12" t="s">
        <v>140</v>
      </c>
      <c r="B3628" s="13" t="s">
        <v>141</v>
      </c>
      <c r="C3628" s="14">
        <v>81</v>
      </c>
      <c r="D3628" s="14">
        <v>2001</v>
      </c>
      <c r="E3628">
        <f t="shared" si="56"/>
        <v>812001</v>
      </c>
      <c r="F3628" s="41">
        <f>IFERROR(VLOOKUP(E3628,Heritage!$E$3:$H$4601,4,FALSE),"")</f>
        <v>0.1</v>
      </c>
      <c r="G3628" s="41">
        <f>IFERROR(VLOOKUP(E3628,'PRS até 2014'!$E$4:$L$6307,8,FALSE),"")</f>
        <v>0.26388888888888884</v>
      </c>
      <c r="H3628" s="41" t="str">
        <f>IFERROR(VLOOKUP(E3628,'Global Insight'!$E$2:$F$4102,2,FALSE),"")</f>
        <v/>
      </c>
      <c r="I3628" t="str">
        <f>IFERROR(VLOOKUP(E3628,EIU!$E$2:$H$3662,4,FALSE),"")</f>
        <v/>
      </c>
    </row>
    <row r="3629" spans="1:9" x14ac:dyDescent="0.25">
      <c r="A3629" s="12" t="s">
        <v>136</v>
      </c>
      <c r="B3629" s="13" t="s">
        <v>137</v>
      </c>
      <c r="C3629" s="14">
        <v>82</v>
      </c>
      <c r="D3629" s="14">
        <v>2001</v>
      </c>
      <c r="E3629">
        <f t="shared" si="56"/>
        <v>822001</v>
      </c>
      <c r="F3629" s="41">
        <f>IFERROR(VLOOKUP(E3629,Heritage!$E$3:$H$4601,4,FALSE),"")</f>
        <v>0.9</v>
      </c>
      <c r="G3629" s="41">
        <f>IFERROR(VLOOKUP(E3629,'PRS até 2014'!$E$4:$L$6307,8,FALSE),"")</f>
        <v>0.86111111111111105</v>
      </c>
      <c r="H3629" s="41" t="str">
        <f>IFERROR(VLOOKUP(E3629,'Global Insight'!$E$2:$F$4102,2,FALSE),"")</f>
        <v/>
      </c>
      <c r="I3629" t="str">
        <f>IFERROR(VLOOKUP(E3629,EIU!$E$2:$H$3662,4,FALSE),"")</f>
        <v/>
      </c>
    </row>
    <row r="3630" spans="1:9" x14ac:dyDescent="0.25">
      <c r="A3630" s="12" t="s">
        <v>144</v>
      </c>
      <c r="B3630" s="13" t="s">
        <v>145</v>
      </c>
      <c r="C3630" s="14">
        <v>83</v>
      </c>
      <c r="D3630" s="14">
        <v>2001</v>
      </c>
      <c r="E3630">
        <f t="shared" si="56"/>
        <v>832001</v>
      </c>
      <c r="F3630" s="41">
        <f>IFERROR(VLOOKUP(E3630,Heritage!$E$3:$H$4601,4,FALSE),"")</f>
        <v>0.7</v>
      </c>
      <c r="G3630" s="41">
        <f>IFERROR(VLOOKUP(E3630,'PRS até 2014'!$E$4:$L$6307,8,FALSE),"")</f>
        <v>0.73611111111111105</v>
      </c>
      <c r="H3630" s="41" t="str">
        <f>IFERROR(VLOOKUP(E3630,'Global Insight'!$E$2:$F$4102,2,FALSE),"")</f>
        <v/>
      </c>
      <c r="I3630" t="str">
        <f>IFERROR(VLOOKUP(E3630,EIU!$E$2:$H$3662,4,FALSE),"")</f>
        <v/>
      </c>
    </row>
    <row r="3631" spans="1:9" x14ac:dyDescent="0.25">
      <c r="A3631" s="12" t="s">
        <v>146</v>
      </c>
      <c r="B3631" s="13" t="s">
        <v>147</v>
      </c>
      <c r="C3631" s="14">
        <v>84</v>
      </c>
      <c r="D3631" s="14">
        <v>2001</v>
      </c>
      <c r="E3631">
        <f t="shared" si="56"/>
        <v>842001</v>
      </c>
      <c r="F3631" s="41">
        <f>IFERROR(VLOOKUP(E3631,Heritage!$E$3:$H$4601,4,FALSE),"")</f>
        <v>0.7</v>
      </c>
      <c r="G3631" s="41">
        <f>IFERROR(VLOOKUP(E3631,'PRS até 2014'!$E$4:$L$6307,8,FALSE),"")</f>
        <v>0.79166666666666652</v>
      </c>
      <c r="H3631" s="41" t="str">
        <f>IFERROR(VLOOKUP(E3631,'Global Insight'!$E$2:$F$4102,2,FALSE),"")</f>
        <v/>
      </c>
      <c r="I3631" t="str">
        <f>IFERROR(VLOOKUP(E3631,EIU!$E$2:$H$3662,4,FALSE),"")</f>
        <v/>
      </c>
    </row>
    <row r="3632" spans="1:9" x14ac:dyDescent="0.25">
      <c r="A3632" s="12" t="s">
        <v>148</v>
      </c>
      <c r="B3632" s="13" t="s">
        <v>149</v>
      </c>
      <c r="C3632" s="14">
        <v>85</v>
      </c>
      <c r="D3632" s="14">
        <v>2001</v>
      </c>
      <c r="E3632">
        <f t="shared" si="56"/>
        <v>852001</v>
      </c>
      <c r="F3632" s="41">
        <f>IFERROR(VLOOKUP(E3632,Heritage!$E$3:$H$4601,4,FALSE),"")</f>
        <v>0.5</v>
      </c>
      <c r="G3632" s="41">
        <f>IFERROR(VLOOKUP(E3632,'PRS até 2014'!$E$4:$L$6307,8,FALSE),"")</f>
        <v>0.48611111111111105</v>
      </c>
      <c r="H3632" s="41" t="str">
        <f>IFERROR(VLOOKUP(E3632,'Global Insight'!$E$2:$F$4102,2,FALSE),"")</f>
        <v/>
      </c>
      <c r="I3632" t="str">
        <f>IFERROR(VLOOKUP(E3632,EIU!$E$2:$H$3662,4,FALSE),"")</f>
        <v/>
      </c>
    </row>
    <row r="3633" spans="1:9" x14ac:dyDescent="0.25">
      <c r="A3633" s="12" t="s">
        <v>152</v>
      </c>
      <c r="B3633" s="13" t="s">
        <v>153</v>
      </c>
      <c r="C3633" s="14">
        <v>86</v>
      </c>
      <c r="D3633" s="14">
        <v>2001</v>
      </c>
      <c r="E3633">
        <f t="shared" si="56"/>
        <v>862001</v>
      </c>
      <c r="F3633" s="41">
        <f>IFERROR(VLOOKUP(E3633,Heritage!$E$3:$H$4601,4,FALSE),"")</f>
        <v>0.7</v>
      </c>
      <c r="G3633" s="41">
        <f>IFERROR(VLOOKUP(E3633,'PRS até 2014'!$E$4:$L$6307,8,FALSE),"")</f>
        <v>0.80555555555555558</v>
      </c>
      <c r="H3633" s="41" t="str">
        <f>IFERROR(VLOOKUP(E3633,'Global Insight'!$E$2:$F$4102,2,FALSE),"")</f>
        <v/>
      </c>
      <c r="I3633" t="str">
        <f>IFERROR(VLOOKUP(E3633,EIU!$E$2:$H$3662,4,FALSE),"")</f>
        <v/>
      </c>
    </row>
    <row r="3634" spans="1:9" x14ac:dyDescent="0.25">
      <c r="A3634" s="12" t="s">
        <v>150</v>
      </c>
      <c r="B3634" s="13" t="s">
        <v>151</v>
      </c>
      <c r="C3634" s="14">
        <v>87</v>
      </c>
      <c r="D3634" s="14">
        <v>2001</v>
      </c>
      <c r="E3634">
        <f t="shared" si="56"/>
        <v>872001</v>
      </c>
      <c r="F3634" s="41">
        <f>IFERROR(VLOOKUP(E3634,Heritage!$E$3:$H$4601,4,FALSE),"")</f>
        <v>0.5</v>
      </c>
      <c r="G3634" s="41">
        <f>IFERROR(VLOOKUP(E3634,'PRS até 2014'!$E$4:$L$6307,8,FALSE),"")</f>
        <v>0.65277777777777768</v>
      </c>
      <c r="H3634" s="41" t="str">
        <f>IFERROR(VLOOKUP(E3634,'Global Insight'!$E$2:$F$4102,2,FALSE),"")</f>
        <v/>
      </c>
      <c r="I3634" t="str">
        <f>IFERROR(VLOOKUP(E3634,EIU!$E$2:$H$3662,4,FALSE),"")</f>
        <v/>
      </c>
    </row>
    <row r="3635" spans="1:9" x14ac:dyDescent="0.25">
      <c r="A3635" s="12" t="s">
        <v>154</v>
      </c>
      <c r="B3635" s="13" t="s">
        <v>155</v>
      </c>
      <c r="C3635" s="14">
        <v>88</v>
      </c>
      <c r="D3635" s="14">
        <v>2001</v>
      </c>
      <c r="E3635">
        <f t="shared" si="56"/>
        <v>882001</v>
      </c>
      <c r="F3635" s="41">
        <f>IFERROR(VLOOKUP(E3635,Heritage!$E$3:$H$4601,4,FALSE),"")</f>
        <v>0.3</v>
      </c>
      <c r="G3635" s="41">
        <f>IFERROR(VLOOKUP(E3635,'PRS até 2014'!$E$4:$L$6307,8,FALSE),"")</f>
        <v>0.51388888888888884</v>
      </c>
      <c r="H3635" s="41" t="str">
        <f>IFERROR(VLOOKUP(E3635,'Global Insight'!$E$2:$F$4102,2,FALSE),"")</f>
        <v/>
      </c>
      <c r="I3635" t="str">
        <f>IFERROR(VLOOKUP(E3635,EIU!$E$2:$H$3662,4,FALSE),"")</f>
        <v/>
      </c>
    </row>
    <row r="3636" spans="1:9" x14ac:dyDescent="0.25">
      <c r="A3636" s="12" t="s">
        <v>156</v>
      </c>
      <c r="B3636" s="13" t="s">
        <v>157</v>
      </c>
      <c r="C3636" s="14">
        <v>89</v>
      </c>
      <c r="D3636" s="14">
        <v>2001</v>
      </c>
      <c r="E3636">
        <f t="shared" si="56"/>
        <v>892001</v>
      </c>
      <c r="F3636" s="41">
        <f>IFERROR(VLOOKUP(E3636,Heritage!$E$3:$H$4601,4,FALSE),"")</f>
        <v>0.5</v>
      </c>
      <c r="G3636" s="41">
        <f>IFERROR(VLOOKUP(E3636,'PRS até 2014'!$E$4:$L$6307,8,FALSE),"")</f>
        <v>0.47222222222222221</v>
      </c>
      <c r="H3636" s="41" t="str">
        <f>IFERROR(VLOOKUP(E3636,'Global Insight'!$E$2:$F$4102,2,FALSE),"")</f>
        <v/>
      </c>
      <c r="I3636" t="str">
        <f>IFERROR(VLOOKUP(E3636,EIU!$E$2:$H$3662,4,FALSE),"")</f>
        <v/>
      </c>
    </row>
    <row r="3637" spans="1:9" x14ac:dyDescent="0.25">
      <c r="A3637" s="12" t="s">
        <v>356</v>
      </c>
      <c r="B3637" s="13" t="s">
        <v>381</v>
      </c>
      <c r="C3637" s="14">
        <v>90</v>
      </c>
      <c r="D3637" s="14">
        <v>2001</v>
      </c>
      <c r="E3637">
        <f t="shared" si="56"/>
        <v>902001</v>
      </c>
      <c r="F3637" s="41" t="str">
        <f>IFERROR(VLOOKUP(E3637,Heritage!$E$3:$H$4601,4,FALSE),"")</f>
        <v/>
      </c>
      <c r="G3637" s="41" t="str">
        <f>IFERROR(VLOOKUP(E3637,'PRS até 2014'!$E$4:$L$6307,8,FALSE),"")</f>
        <v xml:space="preserve"> </v>
      </c>
      <c r="H3637" s="41" t="str">
        <f>IFERROR(VLOOKUP(E3637,'Global Insight'!$E$2:$F$4102,2,FALSE),"")</f>
        <v/>
      </c>
      <c r="I3637" t="str">
        <f>IFERROR(VLOOKUP(E3637,EIU!$E$2:$H$3662,4,FALSE),"")</f>
        <v/>
      </c>
    </row>
    <row r="3638" spans="1:9" x14ac:dyDescent="0.25">
      <c r="A3638" s="12" t="s">
        <v>357</v>
      </c>
      <c r="B3638" s="13" t="s">
        <v>243</v>
      </c>
      <c r="C3638" s="14">
        <v>91</v>
      </c>
      <c r="D3638" s="14">
        <v>2001</v>
      </c>
      <c r="E3638">
        <f t="shared" ref="E3638:E3701" si="57">C3638*10000+D3638</f>
        <v>912001</v>
      </c>
      <c r="F3638" s="41">
        <f>IFERROR(VLOOKUP(E3638,Heritage!$E$3:$H$4601,4,FALSE),"")</f>
        <v>0.1</v>
      </c>
      <c r="G3638" s="41">
        <f>IFERROR(VLOOKUP(E3638,'PRS até 2014'!$E$4:$L$6307,8,FALSE),"")</f>
        <v>0.5</v>
      </c>
      <c r="H3638" s="41" t="str">
        <f>IFERROR(VLOOKUP(E3638,'Global Insight'!$E$2:$F$4102,2,FALSE),"")</f>
        <v/>
      </c>
      <c r="I3638" t="str">
        <f>IFERROR(VLOOKUP(E3638,EIU!$E$2:$H$3662,4,FALSE),"")</f>
        <v/>
      </c>
    </row>
    <row r="3639" spans="1:9" x14ac:dyDescent="0.25">
      <c r="A3639" s="12" t="s">
        <v>358</v>
      </c>
      <c r="B3639" s="13" t="s">
        <v>162</v>
      </c>
      <c r="C3639" s="14">
        <v>92</v>
      </c>
      <c r="D3639" s="14">
        <v>2001</v>
      </c>
      <c r="E3639">
        <f t="shared" si="57"/>
        <v>922001</v>
      </c>
      <c r="F3639" s="41">
        <f>IFERROR(VLOOKUP(E3639,Heritage!$E$3:$H$4601,4,FALSE),"")</f>
        <v>0.9</v>
      </c>
      <c r="G3639" s="41">
        <f>IFERROR(VLOOKUP(E3639,'PRS até 2014'!$E$4:$L$6307,8,FALSE),"")</f>
        <v>0.61111111111111116</v>
      </c>
      <c r="H3639" s="41" t="str">
        <f>IFERROR(VLOOKUP(E3639,'Global Insight'!$E$2:$F$4102,2,FALSE),"")</f>
        <v/>
      </c>
      <c r="I3639" t="str">
        <f>IFERROR(VLOOKUP(E3639,EIU!$E$2:$H$3662,4,FALSE),"")</f>
        <v/>
      </c>
    </row>
    <row r="3640" spans="1:9" x14ac:dyDescent="0.25">
      <c r="A3640" s="12" t="s">
        <v>324</v>
      </c>
      <c r="B3640" s="13" t="s">
        <v>382</v>
      </c>
      <c r="C3640" s="14">
        <v>93</v>
      </c>
      <c r="D3640" s="14">
        <v>2001</v>
      </c>
      <c r="E3640">
        <f t="shared" si="57"/>
        <v>932001</v>
      </c>
      <c r="F3640" s="41" t="str">
        <f>IFERROR(VLOOKUP(E3640,Heritage!$E$3:$H$4601,4,FALSE),"")</f>
        <v/>
      </c>
      <c r="G3640" s="41" t="str">
        <f>IFERROR(VLOOKUP(E3640,'PRS até 2014'!$E$4:$L$6307,8,FALSE),"")</f>
        <v xml:space="preserve"> </v>
      </c>
      <c r="H3640" s="41" t="str">
        <f>IFERROR(VLOOKUP(E3640,'Global Insight'!$E$2:$F$4102,2,FALSE),"")</f>
        <v/>
      </c>
      <c r="I3640" t="str">
        <f>IFERROR(VLOOKUP(E3640,EIU!$E$2:$H$3662,4,FALSE),"")</f>
        <v/>
      </c>
    </row>
    <row r="3641" spans="1:9" x14ac:dyDescent="0.25">
      <c r="A3641" s="12" t="s">
        <v>163</v>
      </c>
      <c r="B3641" s="13" t="s">
        <v>164</v>
      </c>
      <c r="C3641" s="14">
        <v>94</v>
      </c>
      <c r="D3641" s="14">
        <v>2001</v>
      </c>
      <c r="E3641">
        <f t="shared" si="57"/>
        <v>942001</v>
      </c>
      <c r="F3641" s="41">
        <f>IFERROR(VLOOKUP(E3641,Heritage!$E$3:$H$4601,4,FALSE),"")</f>
        <v>0.7</v>
      </c>
      <c r="G3641" s="41">
        <f>IFERROR(VLOOKUP(E3641,'PRS até 2014'!$E$4:$L$6307,8,FALSE),"")</f>
        <v>0.69444444444444442</v>
      </c>
      <c r="H3641" s="41" t="str">
        <f>IFERROR(VLOOKUP(E3641,'Global Insight'!$E$2:$F$4102,2,FALSE),"")</f>
        <v/>
      </c>
      <c r="I3641" t="str">
        <f>IFERROR(VLOOKUP(E3641,EIU!$E$2:$H$3662,4,FALSE),"")</f>
        <v/>
      </c>
    </row>
    <row r="3642" spans="1:9" x14ac:dyDescent="0.25">
      <c r="A3642" s="12" t="s">
        <v>158</v>
      </c>
      <c r="B3642" s="13" t="s">
        <v>159</v>
      </c>
      <c r="C3642" s="14">
        <v>95</v>
      </c>
      <c r="D3642" s="14">
        <v>2001</v>
      </c>
      <c r="E3642">
        <f t="shared" si="57"/>
        <v>952001</v>
      </c>
      <c r="F3642" s="41">
        <f>IFERROR(VLOOKUP(E3642,Heritage!$E$3:$H$4601,4,FALSE),"")</f>
        <v>0.3</v>
      </c>
      <c r="G3642" s="41" t="str">
        <f>IFERROR(VLOOKUP(E3642,'PRS até 2014'!$E$4:$L$6307,8,FALSE),"")</f>
        <v xml:space="preserve"> </v>
      </c>
      <c r="H3642" s="41" t="str">
        <f>IFERROR(VLOOKUP(E3642,'Global Insight'!$E$2:$F$4102,2,FALSE),"")</f>
        <v/>
      </c>
      <c r="I3642" t="str">
        <f>IFERROR(VLOOKUP(E3642,EIU!$E$2:$H$3662,4,FALSE),"")</f>
        <v/>
      </c>
    </row>
    <row r="3643" spans="1:9" x14ac:dyDescent="0.25">
      <c r="A3643" s="12" t="s">
        <v>165</v>
      </c>
      <c r="B3643" s="13" t="s">
        <v>166</v>
      </c>
      <c r="C3643" s="14">
        <v>96</v>
      </c>
      <c r="D3643" s="14">
        <v>2001</v>
      </c>
      <c r="E3643">
        <f t="shared" si="57"/>
        <v>962001</v>
      </c>
      <c r="F3643" s="41">
        <f>IFERROR(VLOOKUP(E3643,Heritage!$E$3:$H$4601,4,FALSE),"")</f>
        <v>0.1</v>
      </c>
      <c r="G3643" s="41" t="str">
        <f>IFERROR(VLOOKUP(E3643,'PRS até 2014'!$E$4:$L$6307,8,FALSE),"")</f>
        <v xml:space="preserve"> </v>
      </c>
      <c r="H3643" s="41" t="str">
        <f>IFERROR(VLOOKUP(E3643,'Global Insight'!$E$2:$F$4102,2,FALSE),"")</f>
        <v/>
      </c>
      <c r="I3643" t="str">
        <f>IFERROR(VLOOKUP(E3643,EIU!$E$2:$H$3662,4,FALSE),"")</f>
        <v/>
      </c>
    </row>
    <row r="3644" spans="1:9" x14ac:dyDescent="0.25">
      <c r="A3644" s="12" t="s">
        <v>181</v>
      </c>
      <c r="B3644" s="13" t="s">
        <v>182</v>
      </c>
      <c r="C3644" s="14">
        <v>97</v>
      </c>
      <c r="D3644" s="14">
        <v>2001</v>
      </c>
      <c r="E3644">
        <f t="shared" si="57"/>
        <v>972001</v>
      </c>
      <c r="F3644" s="41">
        <f>IFERROR(VLOOKUP(E3644,Heritage!$E$3:$H$4601,4,FALSE),"")</f>
        <v>0.5</v>
      </c>
      <c r="G3644" s="41">
        <f>IFERROR(VLOOKUP(E3644,'PRS até 2014'!$E$4:$L$6307,8,FALSE),"")</f>
        <v>0.68055555555555558</v>
      </c>
      <c r="H3644" s="41" t="str">
        <f>IFERROR(VLOOKUP(E3644,'Global Insight'!$E$2:$F$4102,2,FALSE),"")</f>
        <v/>
      </c>
      <c r="I3644" t="str">
        <f>IFERROR(VLOOKUP(E3644,EIU!$E$2:$H$3662,4,FALSE),"")</f>
        <v/>
      </c>
    </row>
    <row r="3645" spans="1:9" x14ac:dyDescent="0.25">
      <c r="A3645" s="12" t="s">
        <v>167</v>
      </c>
      <c r="B3645" s="13" t="s">
        <v>168</v>
      </c>
      <c r="C3645" s="14">
        <v>98</v>
      </c>
      <c r="D3645" s="14">
        <v>2001</v>
      </c>
      <c r="E3645">
        <f t="shared" si="57"/>
        <v>982001</v>
      </c>
      <c r="F3645" s="41">
        <f>IFERROR(VLOOKUP(E3645,Heritage!$E$3:$H$4601,4,FALSE),"")</f>
        <v>0.3</v>
      </c>
      <c r="G3645" s="41">
        <f>IFERROR(VLOOKUP(E3645,'PRS até 2014'!$E$4:$L$6307,8,FALSE),"")</f>
        <v>0.54166666666666663</v>
      </c>
      <c r="H3645" s="41" t="str">
        <f>IFERROR(VLOOKUP(E3645,'Global Insight'!$E$2:$F$4102,2,FALSE),"")</f>
        <v/>
      </c>
      <c r="I3645" t="str">
        <f>IFERROR(VLOOKUP(E3645,EIU!$E$2:$H$3662,4,FALSE),"")</f>
        <v/>
      </c>
    </row>
    <row r="3646" spans="1:9" x14ac:dyDescent="0.25">
      <c r="A3646" s="12" t="s">
        <v>175</v>
      </c>
      <c r="B3646" s="13" t="s">
        <v>176</v>
      </c>
      <c r="C3646" s="14">
        <v>99</v>
      </c>
      <c r="D3646" s="14">
        <v>2001</v>
      </c>
      <c r="E3646">
        <f t="shared" si="57"/>
        <v>992001</v>
      </c>
      <c r="F3646" s="41">
        <f>IFERROR(VLOOKUP(E3646,Heritage!$E$3:$H$4601,4,FALSE),"")</f>
        <v>0.5</v>
      </c>
      <c r="G3646" s="41" t="str">
        <f>IFERROR(VLOOKUP(E3646,'PRS até 2014'!$E$4:$L$6307,8,FALSE),"")</f>
        <v xml:space="preserve"> </v>
      </c>
      <c r="H3646" s="41" t="str">
        <f>IFERROR(VLOOKUP(E3646,'Global Insight'!$E$2:$F$4102,2,FALSE),"")</f>
        <v/>
      </c>
      <c r="I3646" t="str">
        <f>IFERROR(VLOOKUP(E3646,EIU!$E$2:$H$3662,4,FALSE),"")</f>
        <v/>
      </c>
    </row>
    <row r="3647" spans="1:9" x14ac:dyDescent="0.25">
      <c r="A3647" s="12" t="s">
        <v>169</v>
      </c>
      <c r="B3647" s="13" t="s">
        <v>170</v>
      </c>
      <c r="C3647" s="14">
        <v>100</v>
      </c>
      <c r="D3647" s="14">
        <v>2001</v>
      </c>
      <c r="E3647">
        <f t="shared" si="57"/>
        <v>1002001</v>
      </c>
      <c r="F3647" s="41" t="str">
        <f>IFERROR(VLOOKUP(E3647,Heritage!$E$3:$H$4601,4,FALSE),"")</f>
        <v/>
      </c>
      <c r="G3647" s="41">
        <f>IFERROR(VLOOKUP(E3647,'PRS até 2014'!$E$4:$L$6307,8,FALSE),"")</f>
        <v>0.3888888888888889</v>
      </c>
      <c r="H3647" s="41" t="str">
        <f>IFERROR(VLOOKUP(E3647,'Global Insight'!$E$2:$F$4102,2,FALSE),"")</f>
        <v/>
      </c>
      <c r="I3647" t="str">
        <f>IFERROR(VLOOKUP(E3647,EIU!$E$2:$H$3662,4,FALSE),"")</f>
        <v/>
      </c>
    </row>
    <row r="3648" spans="1:9" x14ac:dyDescent="0.25">
      <c r="A3648" s="12" t="s">
        <v>171</v>
      </c>
      <c r="B3648" s="13" t="s">
        <v>172</v>
      </c>
      <c r="C3648" s="14">
        <v>101</v>
      </c>
      <c r="D3648" s="14">
        <v>2001</v>
      </c>
      <c r="E3648">
        <f t="shared" si="57"/>
        <v>1012001</v>
      </c>
      <c r="F3648" s="41">
        <f>IFERROR(VLOOKUP(E3648,Heritage!$E$3:$H$4601,4,FALSE),"")</f>
        <v>0.1</v>
      </c>
      <c r="G3648" s="41">
        <f>IFERROR(VLOOKUP(E3648,'PRS até 2014'!$E$4:$L$6307,8,FALSE),"")</f>
        <v>0.56944444444444442</v>
      </c>
      <c r="H3648" s="41" t="str">
        <f>IFERROR(VLOOKUP(E3648,'Global Insight'!$E$2:$F$4102,2,FALSE),"")</f>
        <v/>
      </c>
      <c r="I3648" t="str">
        <f>IFERROR(VLOOKUP(E3648,EIU!$E$2:$H$3662,4,FALSE),"")</f>
        <v/>
      </c>
    </row>
    <row r="3649" spans="1:9" x14ac:dyDescent="0.25">
      <c r="A3649" s="12" t="s">
        <v>359</v>
      </c>
      <c r="B3649" s="13" t="s">
        <v>383</v>
      </c>
      <c r="C3649" s="14">
        <v>102</v>
      </c>
      <c r="D3649" s="14">
        <v>2001</v>
      </c>
      <c r="E3649">
        <f t="shared" si="57"/>
        <v>1022001</v>
      </c>
      <c r="F3649" s="41" t="str">
        <f>IFERROR(VLOOKUP(E3649,Heritage!$E$3:$H$4601,4,FALSE),"")</f>
        <v/>
      </c>
      <c r="G3649" s="41" t="str">
        <f>IFERROR(VLOOKUP(E3649,'PRS até 2014'!$E$4:$L$6307,8,FALSE),"")</f>
        <v xml:space="preserve"> </v>
      </c>
      <c r="H3649" s="41" t="str">
        <f>IFERROR(VLOOKUP(E3649,'Global Insight'!$E$2:$F$4102,2,FALSE),"")</f>
        <v/>
      </c>
      <c r="I3649" t="str">
        <f>IFERROR(VLOOKUP(E3649,EIU!$E$2:$H$3662,4,FALSE),"")</f>
        <v/>
      </c>
    </row>
    <row r="3650" spans="1:9" x14ac:dyDescent="0.25">
      <c r="A3650" s="12" t="s">
        <v>177</v>
      </c>
      <c r="B3650" s="13" t="s">
        <v>178</v>
      </c>
      <c r="C3650" s="14">
        <v>103</v>
      </c>
      <c r="D3650" s="14">
        <v>2001</v>
      </c>
      <c r="E3650">
        <f t="shared" si="57"/>
        <v>1032001</v>
      </c>
      <c r="F3650" s="41">
        <f>IFERROR(VLOOKUP(E3650,Heritage!$E$3:$H$4601,4,FALSE),"")</f>
        <v>0.5</v>
      </c>
      <c r="G3650" s="41">
        <f>IFERROR(VLOOKUP(E3650,'PRS até 2014'!$E$4:$L$6307,8,FALSE),"")</f>
        <v>0.65277777777777768</v>
      </c>
      <c r="H3650" s="41" t="str">
        <f>IFERROR(VLOOKUP(E3650,'Global Insight'!$E$2:$F$4102,2,FALSE),"")</f>
        <v/>
      </c>
      <c r="I3650" t="str">
        <f>IFERROR(VLOOKUP(E3650,EIU!$E$2:$H$3662,4,FALSE),"")</f>
        <v/>
      </c>
    </row>
    <row r="3651" spans="1:9" x14ac:dyDescent="0.25">
      <c r="A3651" s="12" t="s">
        <v>179</v>
      </c>
      <c r="B3651" s="13" t="s">
        <v>180</v>
      </c>
      <c r="C3651" s="14">
        <v>104</v>
      </c>
      <c r="D3651" s="14">
        <v>2001</v>
      </c>
      <c r="E3651">
        <f t="shared" si="57"/>
        <v>1042001</v>
      </c>
      <c r="F3651" s="41">
        <f>IFERROR(VLOOKUP(E3651,Heritage!$E$3:$H$4601,4,FALSE),"")</f>
        <v>0.9</v>
      </c>
      <c r="G3651" s="41">
        <f>IFERROR(VLOOKUP(E3651,'PRS até 2014'!$E$4:$L$6307,8,FALSE),"")</f>
        <v>0.94444444444444442</v>
      </c>
      <c r="H3651" s="41" t="str">
        <f>IFERROR(VLOOKUP(E3651,'Global Insight'!$E$2:$F$4102,2,FALSE),"")</f>
        <v/>
      </c>
      <c r="I3651" t="str">
        <f>IFERROR(VLOOKUP(E3651,EIU!$E$2:$H$3662,4,FALSE),"")</f>
        <v/>
      </c>
    </row>
    <row r="3652" spans="1:9" x14ac:dyDescent="0.25">
      <c r="A3652" s="12" t="s">
        <v>193</v>
      </c>
      <c r="B3652" s="13" t="s">
        <v>194</v>
      </c>
      <c r="C3652" s="14">
        <v>105</v>
      </c>
      <c r="D3652" s="14">
        <v>2001</v>
      </c>
      <c r="E3652">
        <f t="shared" si="57"/>
        <v>1052001</v>
      </c>
      <c r="F3652" s="41">
        <f>IFERROR(VLOOKUP(E3652,Heritage!$E$3:$H$4601,4,FALSE),"")</f>
        <v>0.3</v>
      </c>
      <c r="G3652" s="41" t="str">
        <f>IFERROR(VLOOKUP(E3652,'PRS até 2014'!$E$4:$L$6307,8,FALSE),"")</f>
        <v xml:space="preserve"> </v>
      </c>
      <c r="H3652" s="41" t="str">
        <f>IFERROR(VLOOKUP(E3652,'Global Insight'!$E$2:$F$4102,2,FALSE),"")</f>
        <v/>
      </c>
      <c r="I3652" t="str">
        <f>IFERROR(VLOOKUP(E3652,EIU!$E$2:$H$3662,4,FALSE),"")</f>
        <v/>
      </c>
    </row>
    <row r="3653" spans="1:9" x14ac:dyDescent="0.25">
      <c r="A3653" s="12" t="s">
        <v>187</v>
      </c>
      <c r="B3653" s="13" t="s">
        <v>188</v>
      </c>
      <c r="C3653" s="14">
        <v>106</v>
      </c>
      <c r="D3653" s="14">
        <v>2001</v>
      </c>
      <c r="E3653">
        <f t="shared" si="57"/>
        <v>1062001</v>
      </c>
      <c r="F3653" s="41">
        <f>IFERROR(VLOOKUP(E3653,Heritage!$E$3:$H$4601,4,FALSE),"")</f>
        <v>0.5</v>
      </c>
      <c r="G3653" s="41">
        <f>IFERROR(VLOOKUP(E3653,'PRS até 2014'!$E$4:$L$6307,8,FALSE),"")</f>
        <v>0.63888888888888884</v>
      </c>
      <c r="H3653" s="41" t="str">
        <f>IFERROR(VLOOKUP(E3653,'Global Insight'!$E$2:$F$4102,2,FALSE),"")</f>
        <v/>
      </c>
      <c r="I3653" t="str">
        <f>IFERROR(VLOOKUP(E3653,EIU!$E$2:$H$3662,4,FALSE),"")</f>
        <v/>
      </c>
    </row>
    <row r="3654" spans="1:9" x14ac:dyDescent="0.25">
      <c r="A3654" s="12" t="s">
        <v>209</v>
      </c>
      <c r="B3654" s="13" t="s">
        <v>210</v>
      </c>
      <c r="C3654" s="14">
        <v>107</v>
      </c>
      <c r="D3654" s="14">
        <v>2001</v>
      </c>
      <c r="E3654">
        <f t="shared" si="57"/>
        <v>1072001</v>
      </c>
      <c r="F3654" s="41">
        <f>IFERROR(VLOOKUP(E3654,Heritage!$E$3:$H$4601,4,FALSE),"")</f>
        <v>0.5</v>
      </c>
      <c r="G3654" s="41">
        <f>IFERROR(VLOOKUP(E3654,'PRS até 2014'!$E$4:$L$6307,8,FALSE),"")</f>
        <v>0.56944444444444442</v>
      </c>
      <c r="H3654" s="41" t="str">
        <f>IFERROR(VLOOKUP(E3654,'Global Insight'!$E$2:$F$4102,2,FALSE),"")</f>
        <v/>
      </c>
      <c r="I3654" t="str">
        <f>IFERROR(VLOOKUP(E3654,EIU!$E$2:$H$3662,4,FALSE),"")</f>
        <v/>
      </c>
    </row>
    <row r="3655" spans="1:9" x14ac:dyDescent="0.25">
      <c r="A3655" s="12" t="s">
        <v>211</v>
      </c>
      <c r="B3655" s="13" t="s">
        <v>212</v>
      </c>
      <c r="C3655" s="14">
        <v>108</v>
      </c>
      <c r="D3655" s="14">
        <v>2001</v>
      </c>
      <c r="E3655">
        <f t="shared" si="57"/>
        <v>1082001</v>
      </c>
      <c r="F3655" s="41">
        <f>IFERROR(VLOOKUP(E3655,Heritage!$E$3:$H$4601,4,FALSE),"")</f>
        <v>0.5</v>
      </c>
      <c r="G3655" s="41">
        <f>IFERROR(VLOOKUP(E3655,'PRS até 2014'!$E$4:$L$6307,8,FALSE),"")</f>
        <v>0.52777777777777768</v>
      </c>
      <c r="H3655" s="41" t="str">
        <f>IFERROR(VLOOKUP(E3655,'Global Insight'!$E$2:$F$4102,2,FALSE),"")</f>
        <v/>
      </c>
      <c r="I3655" t="str">
        <f>IFERROR(VLOOKUP(E3655,EIU!$E$2:$H$3662,4,FALSE),"")</f>
        <v/>
      </c>
    </row>
    <row r="3656" spans="1:9" x14ac:dyDescent="0.25">
      <c r="A3656" s="12" t="s">
        <v>189</v>
      </c>
      <c r="B3656" s="13" t="s">
        <v>190</v>
      </c>
      <c r="C3656" s="14">
        <v>109</v>
      </c>
      <c r="D3656" s="14">
        <v>2001</v>
      </c>
      <c r="E3656">
        <f t="shared" si="57"/>
        <v>1092001</v>
      </c>
      <c r="F3656" s="41" t="str">
        <f>IFERROR(VLOOKUP(E3656,Heritage!$E$3:$H$4601,4,FALSE),"")</f>
        <v/>
      </c>
      <c r="G3656" s="41" t="str">
        <f>IFERROR(VLOOKUP(E3656,'PRS até 2014'!$E$4:$L$6307,8,FALSE),"")</f>
        <v xml:space="preserve"> </v>
      </c>
      <c r="H3656" s="41" t="str">
        <f>IFERROR(VLOOKUP(E3656,'Global Insight'!$E$2:$F$4102,2,FALSE),"")</f>
        <v/>
      </c>
      <c r="I3656" t="str">
        <f>IFERROR(VLOOKUP(E3656,EIU!$E$2:$H$3662,4,FALSE),"")</f>
        <v/>
      </c>
    </row>
    <row r="3657" spans="1:9" x14ac:dyDescent="0.25">
      <c r="A3657" s="12" t="s">
        <v>195</v>
      </c>
      <c r="B3657" s="13" t="s">
        <v>196</v>
      </c>
      <c r="C3657" s="14">
        <v>110</v>
      </c>
      <c r="D3657" s="14">
        <v>2001</v>
      </c>
      <c r="E3657">
        <f t="shared" si="57"/>
        <v>1102001</v>
      </c>
      <c r="F3657" s="41">
        <f>IFERROR(VLOOKUP(E3657,Heritage!$E$3:$H$4601,4,FALSE),"")</f>
        <v>0.5</v>
      </c>
      <c r="G3657" s="41">
        <f>IFERROR(VLOOKUP(E3657,'PRS até 2014'!$E$4:$L$6307,8,FALSE),"")</f>
        <v>0.49999999999999994</v>
      </c>
      <c r="H3657" s="41" t="str">
        <f>IFERROR(VLOOKUP(E3657,'Global Insight'!$E$2:$F$4102,2,FALSE),"")</f>
        <v/>
      </c>
      <c r="I3657" t="str">
        <f>IFERROR(VLOOKUP(E3657,EIU!$E$2:$H$3662,4,FALSE),"")</f>
        <v/>
      </c>
    </row>
    <row r="3658" spans="1:9" x14ac:dyDescent="0.25">
      <c r="A3658" s="12" t="s">
        <v>197</v>
      </c>
      <c r="B3658" s="13" t="s">
        <v>198</v>
      </c>
      <c r="C3658" s="14">
        <v>111</v>
      </c>
      <c r="D3658" s="14">
        <v>2001</v>
      </c>
      <c r="E3658">
        <f t="shared" si="57"/>
        <v>1112001</v>
      </c>
      <c r="F3658" s="41">
        <f>IFERROR(VLOOKUP(E3658,Heritage!$E$3:$H$4601,4,FALSE),"")</f>
        <v>0.9</v>
      </c>
      <c r="G3658" s="41">
        <f>IFERROR(VLOOKUP(E3658,'PRS até 2014'!$E$4:$L$6307,8,FALSE),"")</f>
        <v>0.73611111111111105</v>
      </c>
      <c r="H3658" s="41" t="str">
        <f>IFERROR(VLOOKUP(E3658,'Global Insight'!$E$2:$F$4102,2,FALSE),"")</f>
        <v/>
      </c>
      <c r="I3658" t="str">
        <f>IFERROR(VLOOKUP(E3658,EIU!$E$2:$H$3662,4,FALSE),"")</f>
        <v/>
      </c>
    </row>
    <row r="3659" spans="1:9" x14ac:dyDescent="0.25">
      <c r="A3659" s="12" t="s">
        <v>360</v>
      </c>
      <c r="B3659" s="13" t="s">
        <v>384</v>
      </c>
      <c r="C3659" s="14">
        <v>112</v>
      </c>
      <c r="D3659" s="14">
        <v>2001</v>
      </c>
      <c r="E3659">
        <f t="shared" si="57"/>
        <v>1122001</v>
      </c>
      <c r="F3659" s="41" t="str">
        <f>IFERROR(VLOOKUP(E3659,Heritage!$E$3:$H$4601,4,FALSE),"")</f>
        <v/>
      </c>
      <c r="G3659" s="41" t="str">
        <f>IFERROR(VLOOKUP(E3659,'PRS até 2014'!$E$4:$L$6307,8,FALSE),"")</f>
        <v xml:space="preserve"> </v>
      </c>
      <c r="H3659" s="41" t="str">
        <f>IFERROR(VLOOKUP(E3659,'Global Insight'!$E$2:$F$4102,2,FALSE),"")</f>
        <v/>
      </c>
      <c r="I3659" t="str">
        <f>IFERROR(VLOOKUP(E3659,EIU!$E$2:$H$3662,4,FALSE),"")</f>
        <v/>
      </c>
    </row>
    <row r="3660" spans="1:9" x14ac:dyDescent="0.25">
      <c r="A3660" s="12" t="s">
        <v>205</v>
      </c>
      <c r="B3660" s="13" t="s">
        <v>206</v>
      </c>
      <c r="C3660" s="14">
        <v>113</v>
      </c>
      <c r="D3660" s="14">
        <v>2001</v>
      </c>
      <c r="E3660">
        <f t="shared" si="57"/>
        <v>1132001</v>
      </c>
      <c r="F3660" s="41">
        <f>IFERROR(VLOOKUP(E3660,Heritage!$E$3:$H$4601,4,FALSE),"")</f>
        <v>0.3</v>
      </c>
      <c r="G3660" s="41" t="str">
        <f>IFERROR(VLOOKUP(E3660,'PRS até 2014'!$E$4:$L$6307,8,FALSE),"")</f>
        <v xml:space="preserve"> </v>
      </c>
      <c r="H3660" s="41" t="str">
        <f>IFERROR(VLOOKUP(E3660,'Global Insight'!$E$2:$F$4102,2,FALSE),"")</f>
        <v/>
      </c>
      <c r="I3660" t="str">
        <f>IFERROR(VLOOKUP(E3660,EIU!$E$2:$H$3662,4,FALSE),"")</f>
        <v/>
      </c>
    </row>
    <row r="3661" spans="1:9" x14ac:dyDescent="0.25">
      <c r="A3661" s="12" t="s">
        <v>207</v>
      </c>
      <c r="B3661" s="13" t="s">
        <v>208</v>
      </c>
      <c r="C3661" s="14">
        <v>114</v>
      </c>
      <c r="D3661" s="14">
        <v>2001</v>
      </c>
      <c r="E3661">
        <f t="shared" si="57"/>
        <v>1142001</v>
      </c>
      <c r="F3661" s="41">
        <f>IFERROR(VLOOKUP(E3661,Heritage!$E$3:$H$4601,4,FALSE),"")</f>
        <v>0.7</v>
      </c>
      <c r="G3661" s="41" t="str">
        <f>IFERROR(VLOOKUP(E3661,'PRS até 2014'!$E$4:$L$6307,8,FALSE),"")</f>
        <v xml:space="preserve"> </v>
      </c>
      <c r="H3661" s="41" t="str">
        <f>IFERROR(VLOOKUP(E3661,'Global Insight'!$E$2:$F$4102,2,FALSE),"")</f>
        <v/>
      </c>
      <c r="I3661" t="str">
        <f>IFERROR(VLOOKUP(E3661,EIU!$E$2:$H$3662,4,FALSE),"")</f>
        <v/>
      </c>
    </row>
    <row r="3662" spans="1:9" x14ac:dyDescent="0.25">
      <c r="A3662" s="12" t="s">
        <v>191</v>
      </c>
      <c r="B3662" s="13" t="s">
        <v>192</v>
      </c>
      <c r="C3662" s="14">
        <v>115</v>
      </c>
      <c r="D3662" s="14">
        <v>2001</v>
      </c>
      <c r="E3662">
        <f t="shared" si="57"/>
        <v>1152001</v>
      </c>
      <c r="F3662" s="41">
        <f>IFERROR(VLOOKUP(E3662,Heritage!$E$3:$H$4601,4,FALSE),"")</f>
        <v>0.5</v>
      </c>
      <c r="G3662" s="41">
        <f>IFERROR(VLOOKUP(E3662,'PRS até 2014'!$E$4:$L$6307,8,FALSE),"")</f>
        <v>0.54166666666666663</v>
      </c>
      <c r="H3662" s="41" t="str">
        <f>IFERROR(VLOOKUP(E3662,'Global Insight'!$E$2:$F$4102,2,FALSE),"")</f>
        <v/>
      </c>
      <c r="I3662" t="str">
        <f>IFERROR(VLOOKUP(E3662,EIU!$E$2:$H$3662,4,FALSE),"")</f>
        <v/>
      </c>
    </row>
    <row r="3663" spans="1:9" x14ac:dyDescent="0.25">
      <c r="A3663" s="12" t="s">
        <v>361</v>
      </c>
      <c r="B3663" s="13" t="s">
        <v>385</v>
      </c>
      <c r="C3663" s="14">
        <v>116</v>
      </c>
      <c r="D3663" s="14">
        <v>2001</v>
      </c>
      <c r="E3663">
        <f t="shared" si="57"/>
        <v>1162001</v>
      </c>
      <c r="F3663" s="41" t="str">
        <f>IFERROR(VLOOKUP(E3663,Heritage!$E$3:$H$4601,4,FALSE),"")</f>
        <v/>
      </c>
      <c r="G3663" s="41" t="str">
        <f>IFERROR(VLOOKUP(E3663,'PRS até 2014'!$E$4:$L$6307,8,FALSE),"")</f>
        <v xml:space="preserve"> </v>
      </c>
      <c r="H3663" s="41" t="str">
        <f>IFERROR(VLOOKUP(E3663,'Global Insight'!$E$2:$F$4102,2,FALSE),"")</f>
        <v/>
      </c>
      <c r="I3663" t="str">
        <f>IFERROR(VLOOKUP(E3663,EIU!$E$2:$H$3662,4,FALSE),"")</f>
        <v/>
      </c>
    </row>
    <row r="3664" spans="1:9" x14ac:dyDescent="0.25">
      <c r="A3664" s="12" t="s">
        <v>185</v>
      </c>
      <c r="B3664" s="13" t="s">
        <v>186</v>
      </c>
      <c r="C3664" s="14">
        <v>117</v>
      </c>
      <c r="D3664" s="14">
        <v>2001</v>
      </c>
      <c r="E3664">
        <f t="shared" si="57"/>
        <v>1172001</v>
      </c>
      <c r="F3664" s="41">
        <f>IFERROR(VLOOKUP(E3664,Heritage!$E$3:$H$4601,4,FALSE),"")</f>
        <v>0.5</v>
      </c>
      <c r="G3664" s="41">
        <f>IFERROR(VLOOKUP(E3664,'PRS até 2014'!$E$4:$L$6307,8,FALSE),"")</f>
        <v>0.56944444444444442</v>
      </c>
      <c r="H3664" s="41" t="str">
        <f>IFERROR(VLOOKUP(E3664,'Global Insight'!$E$2:$F$4102,2,FALSE),"")</f>
        <v/>
      </c>
      <c r="I3664" t="str">
        <f>IFERROR(VLOOKUP(E3664,EIU!$E$2:$H$3662,4,FALSE),"")</f>
        <v/>
      </c>
    </row>
    <row r="3665" spans="1:9" x14ac:dyDescent="0.25">
      <c r="A3665" s="12" t="s">
        <v>362</v>
      </c>
      <c r="B3665" s="13" t="s">
        <v>386</v>
      </c>
      <c r="C3665" s="14">
        <v>118</v>
      </c>
      <c r="D3665" s="14">
        <v>2001</v>
      </c>
      <c r="E3665">
        <f t="shared" si="57"/>
        <v>1182001</v>
      </c>
      <c r="F3665" s="41" t="str">
        <f>IFERROR(VLOOKUP(E3665,Heritage!$E$3:$H$4601,4,FALSE),"")</f>
        <v/>
      </c>
      <c r="G3665" s="41" t="str">
        <f>IFERROR(VLOOKUP(E3665,'PRS até 2014'!$E$4:$L$6307,8,FALSE),"")</f>
        <v/>
      </c>
      <c r="H3665" s="41" t="str">
        <f>IFERROR(VLOOKUP(E3665,'Global Insight'!$E$2:$F$4102,2,FALSE),"")</f>
        <v/>
      </c>
      <c r="I3665" t="str">
        <f>IFERROR(VLOOKUP(E3665,EIU!$E$2:$H$3662,4,FALSE),"")</f>
        <v/>
      </c>
    </row>
    <row r="3666" spans="1:9" x14ac:dyDescent="0.25">
      <c r="A3666" s="12" t="s">
        <v>201</v>
      </c>
      <c r="B3666" s="13" t="s">
        <v>202</v>
      </c>
      <c r="C3666" s="14">
        <v>119</v>
      </c>
      <c r="D3666" s="14">
        <v>2001</v>
      </c>
      <c r="E3666">
        <f t="shared" si="57"/>
        <v>1192001</v>
      </c>
      <c r="F3666" s="41">
        <f>IFERROR(VLOOKUP(E3666,Heritage!$E$3:$H$4601,4,FALSE),"")</f>
        <v>0.5</v>
      </c>
      <c r="G3666" s="41">
        <f>IFERROR(VLOOKUP(E3666,'PRS até 2014'!$E$4:$L$6307,8,FALSE),"")</f>
        <v>0.56944444444444442</v>
      </c>
      <c r="H3666" s="41" t="str">
        <f>IFERROR(VLOOKUP(E3666,'Global Insight'!$E$2:$F$4102,2,FALSE),"")</f>
        <v/>
      </c>
      <c r="I3666" t="str">
        <f>IFERROR(VLOOKUP(E3666,EIU!$E$2:$H$3662,4,FALSE),"")</f>
        <v/>
      </c>
    </row>
    <row r="3667" spans="1:9" x14ac:dyDescent="0.25">
      <c r="A3667" s="12" t="s">
        <v>200</v>
      </c>
      <c r="B3667" s="13" t="s">
        <v>387</v>
      </c>
      <c r="C3667" s="14">
        <v>120</v>
      </c>
      <c r="D3667" s="14">
        <v>2001</v>
      </c>
      <c r="E3667">
        <f t="shared" si="57"/>
        <v>1202001</v>
      </c>
      <c r="F3667" s="41">
        <f>IFERROR(VLOOKUP(E3667,Heritage!$E$3:$H$4601,4,FALSE),"")</f>
        <v>0.3</v>
      </c>
      <c r="G3667" s="41" t="str">
        <f>IFERROR(VLOOKUP(E3667,'PRS até 2014'!$E$4:$L$6307,8,FALSE),"")</f>
        <v xml:space="preserve"> </v>
      </c>
      <c r="H3667" s="41" t="str">
        <f>IFERROR(VLOOKUP(E3667,'Global Insight'!$E$2:$F$4102,2,FALSE),"")</f>
        <v/>
      </c>
      <c r="I3667" t="str">
        <f>IFERROR(VLOOKUP(E3667,EIU!$E$2:$H$3662,4,FALSE),"")</f>
        <v/>
      </c>
    </row>
    <row r="3668" spans="1:9" x14ac:dyDescent="0.25">
      <c r="A3668" s="12" t="s">
        <v>183</v>
      </c>
      <c r="B3668" s="13" t="s">
        <v>184</v>
      </c>
      <c r="C3668" s="14">
        <v>121</v>
      </c>
      <c r="D3668" s="14">
        <v>2001</v>
      </c>
      <c r="E3668">
        <f t="shared" si="57"/>
        <v>1212001</v>
      </c>
      <c r="F3668" s="41">
        <f>IFERROR(VLOOKUP(E3668,Heritage!$E$3:$H$4601,4,FALSE),"")</f>
        <v>0.3</v>
      </c>
      <c r="G3668" s="41">
        <f>IFERROR(VLOOKUP(E3668,'PRS até 2014'!$E$4:$L$6307,8,FALSE),"")</f>
        <v>0.74999999999999989</v>
      </c>
      <c r="H3668" s="41" t="str">
        <f>IFERROR(VLOOKUP(E3668,'Global Insight'!$E$2:$F$4102,2,FALSE),"")</f>
        <v/>
      </c>
      <c r="I3668" t="str">
        <f>IFERROR(VLOOKUP(E3668,EIU!$E$2:$H$3662,4,FALSE),"")</f>
        <v/>
      </c>
    </row>
    <row r="3669" spans="1:9" x14ac:dyDescent="0.25">
      <c r="A3669" s="12" t="s">
        <v>203</v>
      </c>
      <c r="B3669" s="13" t="s">
        <v>204</v>
      </c>
      <c r="C3669" s="14">
        <v>122</v>
      </c>
      <c r="D3669" s="14">
        <v>2001</v>
      </c>
      <c r="E3669">
        <f t="shared" si="57"/>
        <v>1222001</v>
      </c>
      <c r="F3669" s="41">
        <f>IFERROR(VLOOKUP(E3669,Heritage!$E$3:$H$4601,4,FALSE),"")</f>
        <v>0.3</v>
      </c>
      <c r="G3669" s="41">
        <f>IFERROR(VLOOKUP(E3669,'PRS até 2014'!$E$4:$L$6307,8,FALSE),"")</f>
        <v>0.51388888888888884</v>
      </c>
      <c r="H3669" s="41" t="str">
        <f>IFERROR(VLOOKUP(E3669,'Global Insight'!$E$2:$F$4102,2,FALSE),"")</f>
        <v/>
      </c>
      <c r="I3669" t="str">
        <f>IFERROR(VLOOKUP(E3669,EIU!$E$2:$H$3662,4,FALSE),"")</f>
        <v/>
      </c>
    </row>
    <row r="3670" spans="1:9" x14ac:dyDescent="0.25">
      <c r="A3670" s="12" t="s">
        <v>338</v>
      </c>
      <c r="B3670" s="13" t="s">
        <v>199</v>
      </c>
      <c r="C3670" s="14">
        <v>123</v>
      </c>
      <c r="D3670" s="14">
        <v>2001</v>
      </c>
      <c r="E3670">
        <f t="shared" si="57"/>
        <v>1232001</v>
      </c>
      <c r="F3670" s="41">
        <f>IFERROR(VLOOKUP(E3670,Heritage!$E$3:$H$4601,4,FALSE),"")</f>
        <v>0.1</v>
      </c>
      <c r="G3670" s="41">
        <f>IFERROR(VLOOKUP(E3670,'PRS até 2014'!$E$4:$L$6307,8,FALSE),"")</f>
        <v>0.33333333333333337</v>
      </c>
      <c r="H3670" s="41" t="str">
        <f>IFERROR(VLOOKUP(E3670,'Global Insight'!$E$2:$F$4102,2,FALSE),"")</f>
        <v/>
      </c>
      <c r="I3670" t="str">
        <f>IFERROR(VLOOKUP(E3670,EIU!$E$2:$H$3662,4,FALSE),"")</f>
        <v/>
      </c>
    </row>
    <row r="3671" spans="1:9" x14ac:dyDescent="0.25">
      <c r="A3671" s="12" t="s">
        <v>213</v>
      </c>
      <c r="B3671" s="13" t="s">
        <v>214</v>
      </c>
      <c r="C3671" s="14">
        <v>124</v>
      </c>
      <c r="D3671" s="14">
        <v>2001</v>
      </c>
      <c r="E3671">
        <f t="shared" si="57"/>
        <v>1242001</v>
      </c>
      <c r="F3671" s="41">
        <f>IFERROR(VLOOKUP(E3671,Heritage!$E$3:$H$4601,4,FALSE),"")</f>
        <v>0.7</v>
      </c>
      <c r="G3671" s="41">
        <f>IFERROR(VLOOKUP(E3671,'PRS até 2014'!$E$4:$L$6307,8,FALSE),"")</f>
        <v>0.70833333333333326</v>
      </c>
      <c r="H3671" s="41" t="str">
        <f>IFERROR(VLOOKUP(E3671,'Global Insight'!$E$2:$F$4102,2,FALSE),"")</f>
        <v/>
      </c>
      <c r="I3671" t="str">
        <f>IFERROR(VLOOKUP(E3671,EIU!$E$2:$H$3662,4,FALSE),"")</f>
        <v/>
      </c>
    </row>
    <row r="3672" spans="1:9" x14ac:dyDescent="0.25">
      <c r="A3672" s="12" t="s">
        <v>363</v>
      </c>
      <c r="B3672" s="13" t="s">
        <v>388</v>
      </c>
      <c r="C3672" s="14">
        <v>125</v>
      </c>
      <c r="D3672" s="14">
        <v>2001</v>
      </c>
      <c r="E3672">
        <f t="shared" si="57"/>
        <v>1252001</v>
      </c>
      <c r="F3672" s="41" t="str">
        <f>IFERROR(VLOOKUP(E3672,Heritage!$E$3:$H$4601,4,FALSE),"")</f>
        <v/>
      </c>
      <c r="G3672" s="41" t="str">
        <f>IFERROR(VLOOKUP(E3672,'PRS até 2014'!$E$4:$L$6307,8,FALSE),"")</f>
        <v xml:space="preserve"> </v>
      </c>
      <c r="H3672" s="41" t="str">
        <f>IFERROR(VLOOKUP(E3672,'Global Insight'!$E$2:$F$4102,2,FALSE),"")</f>
        <v/>
      </c>
      <c r="I3672" t="str">
        <f>IFERROR(VLOOKUP(E3672,EIU!$E$2:$H$3662,4,FALSE),"")</f>
        <v/>
      </c>
    </row>
    <row r="3673" spans="1:9" x14ac:dyDescent="0.25">
      <c r="A3673" s="12" t="s">
        <v>225</v>
      </c>
      <c r="B3673" s="13" t="s">
        <v>226</v>
      </c>
      <c r="C3673" s="14">
        <v>126</v>
      </c>
      <c r="D3673" s="14">
        <v>2001</v>
      </c>
      <c r="E3673">
        <f t="shared" si="57"/>
        <v>1262001</v>
      </c>
      <c r="F3673" s="41">
        <f>IFERROR(VLOOKUP(E3673,Heritage!$E$3:$H$4601,4,FALSE),"")</f>
        <v>0.3</v>
      </c>
      <c r="G3673" s="41" t="str">
        <f>IFERROR(VLOOKUP(E3673,'PRS até 2014'!$E$4:$L$6307,8,FALSE),"")</f>
        <v xml:space="preserve"> </v>
      </c>
      <c r="H3673" s="41" t="str">
        <f>IFERROR(VLOOKUP(E3673,'Global Insight'!$E$2:$F$4102,2,FALSE),"")</f>
        <v/>
      </c>
      <c r="I3673" t="str">
        <f>IFERROR(VLOOKUP(E3673,EIU!$E$2:$H$3662,4,FALSE),"")</f>
        <v/>
      </c>
    </row>
    <row r="3674" spans="1:9" x14ac:dyDescent="0.25">
      <c r="A3674" s="12" t="s">
        <v>221</v>
      </c>
      <c r="B3674" s="13" t="s">
        <v>222</v>
      </c>
      <c r="C3674" s="14">
        <v>127</v>
      </c>
      <c r="D3674" s="14">
        <v>2001</v>
      </c>
      <c r="E3674">
        <f t="shared" si="57"/>
        <v>1272001</v>
      </c>
      <c r="F3674" s="41">
        <f>IFERROR(VLOOKUP(E3674,Heritage!$E$3:$H$4601,4,FALSE),"")</f>
        <v>0.9</v>
      </c>
      <c r="G3674" s="41">
        <f>IFERROR(VLOOKUP(E3674,'PRS até 2014'!$E$4:$L$6307,8,FALSE),"")</f>
        <v>0.94444444444444442</v>
      </c>
      <c r="H3674" s="41" t="str">
        <f>IFERROR(VLOOKUP(E3674,'Global Insight'!$E$2:$F$4102,2,FALSE),"")</f>
        <v/>
      </c>
      <c r="I3674" t="str">
        <f>IFERROR(VLOOKUP(E3674,EIU!$E$2:$H$3662,4,FALSE),"")</f>
        <v/>
      </c>
    </row>
    <row r="3675" spans="1:9" x14ac:dyDescent="0.25">
      <c r="A3675" s="12" t="s">
        <v>227</v>
      </c>
      <c r="B3675" s="13" t="s">
        <v>228</v>
      </c>
      <c r="C3675" s="14">
        <v>128</v>
      </c>
      <c r="D3675" s="14">
        <v>2001</v>
      </c>
      <c r="E3675">
        <f t="shared" si="57"/>
        <v>1282001</v>
      </c>
      <c r="F3675" s="41">
        <f>IFERROR(VLOOKUP(E3675,Heritage!$E$3:$H$4601,4,FALSE),"")</f>
        <v>0.9</v>
      </c>
      <c r="G3675" s="41">
        <f>IFERROR(VLOOKUP(E3675,'PRS até 2014'!$E$4:$L$6307,8,FALSE),"")</f>
        <v>0.9722222222222221</v>
      </c>
      <c r="H3675" s="41" t="str">
        <f>IFERROR(VLOOKUP(E3675,'Global Insight'!$E$2:$F$4102,2,FALSE),"")</f>
        <v/>
      </c>
      <c r="I3675" t="str">
        <f>IFERROR(VLOOKUP(E3675,EIU!$E$2:$H$3662,4,FALSE),"")</f>
        <v/>
      </c>
    </row>
    <row r="3676" spans="1:9" x14ac:dyDescent="0.25">
      <c r="A3676" s="12" t="s">
        <v>219</v>
      </c>
      <c r="B3676" s="13" t="s">
        <v>220</v>
      </c>
      <c r="C3676" s="14">
        <v>129</v>
      </c>
      <c r="D3676" s="14">
        <v>2001</v>
      </c>
      <c r="E3676">
        <f t="shared" si="57"/>
        <v>1292001</v>
      </c>
      <c r="F3676" s="41">
        <f>IFERROR(VLOOKUP(E3676,Heritage!$E$3:$H$4601,4,FALSE),"")</f>
        <v>0.3</v>
      </c>
      <c r="G3676" s="41">
        <f>IFERROR(VLOOKUP(E3676,'PRS até 2014'!$E$4:$L$6307,8,FALSE),"")</f>
        <v>0.4861111111111111</v>
      </c>
      <c r="H3676" s="41" t="str">
        <f>IFERROR(VLOOKUP(E3676,'Global Insight'!$E$2:$F$4102,2,FALSE),"")</f>
        <v/>
      </c>
      <c r="I3676" t="str">
        <f>IFERROR(VLOOKUP(E3676,EIU!$E$2:$H$3662,4,FALSE),"")</f>
        <v/>
      </c>
    </row>
    <row r="3677" spans="1:9" x14ac:dyDescent="0.25">
      <c r="A3677" s="12" t="s">
        <v>215</v>
      </c>
      <c r="B3677" s="13" t="s">
        <v>216</v>
      </c>
      <c r="C3677" s="14">
        <v>130</v>
      </c>
      <c r="D3677" s="14">
        <v>2001</v>
      </c>
      <c r="E3677">
        <f t="shared" si="57"/>
        <v>1302001</v>
      </c>
      <c r="F3677" s="41">
        <f>IFERROR(VLOOKUP(E3677,Heritage!$E$3:$H$4601,4,FALSE),"")</f>
        <v>0.3</v>
      </c>
      <c r="G3677" s="41">
        <f>IFERROR(VLOOKUP(E3677,'PRS até 2014'!$E$4:$L$6307,8,FALSE),"")</f>
        <v>0.40277777777777779</v>
      </c>
      <c r="H3677" s="41" t="str">
        <f>IFERROR(VLOOKUP(E3677,'Global Insight'!$E$2:$F$4102,2,FALSE),"")</f>
        <v/>
      </c>
      <c r="I3677" t="str">
        <f>IFERROR(VLOOKUP(E3677,EIU!$E$2:$H$3662,4,FALSE),"")</f>
        <v/>
      </c>
    </row>
    <row r="3678" spans="1:9" x14ac:dyDescent="0.25">
      <c r="A3678" s="12" t="s">
        <v>217</v>
      </c>
      <c r="B3678" s="13" t="s">
        <v>218</v>
      </c>
      <c r="C3678" s="14">
        <v>131</v>
      </c>
      <c r="D3678" s="14">
        <v>2001</v>
      </c>
      <c r="E3678">
        <f t="shared" si="57"/>
        <v>1312001</v>
      </c>
      <c r="F3678" s="41">
        <f>IFERROR(VLOOKUP(E3678,Heritage!$E$3:$H$4601,4,FALSE),"")</f>
        <v>0.3</v>
      </c>
      <c r="G3678" s="41">
        <f>IFERROR(VLOOKUP(E3678,'PRS até 2014'!$E$4:$L$6307,8,FALSE),"")</f>
        <v>0.30555555555555558</v>
      </c>
      <c r="H3678" s="41" t="str">
        <f>IFERROR(VLOOKUP(E3678,'Global Insight'!$E$2:$F$4102,2,FALSE),"")</f>
        <v/>
      </c>
      <c r="I3678" t="str">
        <f>IFERROR(VLOOKUP(E3678,EIU!$E$2:$H$3662,4,FALSE),"")</f>
        <v/>
      </c>
    </row>
    <row r="3679" spans="1:9" x14ac:dyDescent="0.25">
      <c r="A3679" s="12" t="s">
        <v>223</v>
      </c>
      <c r="B3679" s="13" t="s">
        <v>224</v>
      </c>
      <c r="C3679" s="14">
        <v>132</v>
      </c>
      <c r="D3679" s="14">
        <v>2001</v>
      </c>
      <c r="E3679">
        <f t="shared" si="57"/>
        <v>1322001</v>
      </c>
      <c r="F3679" s="41">
        <f>IFERROR(VLOOKUP(E3679,Heritage!$E$3:$H$4601,4,FALSE),"")</f>
        <v>0.9</v>
      </c>
      <c r="G3679" s="41">
        <f>IFERROR(VLOOKUP(E3679,'PRS até 2014'!$E$4:$L$6307,8,FALSE),"")</f>
        <v>0.94444444444444442</v>
      </c>
      <c r="H3679" s="41" t="str">
        <f>IFERROR(VLOOKUP(E3679,'Global Insight'!$E$2:$F$4102,2,FALSE),"")</f>
        <v/>
      </c>
      <c r="I3679" t="str">
        <f>IFERROR(VLOOKUP(E3679,EIU!$E$2:$H$3662,4,FALSE),"")</f>
        <v/>
      </c>
    </row>
    <row r="3680" spans="1:9" x14ac:dyDescent="0.25">
      <c r="A3680" s="12" t="s">
        <v>229</v>
      </c>
      <c r="B3680" s="13" t="s">
        <v>230</v>
      </c>
      <c r="C3680" s="14">
        <v>133</v>
      </c>
      <c r="D3680" s="14">
        <v>2001</v>
      </c>
      <c r="E3680">
        <f t="shared" si="57"/>
        <v>1332001</v>
      </c>
      <c r="F3680" s="41">
        <f>IFERROR(VLOOKUP(E3680,Heritage!$E$3:$H$4601,4,FALSE),"")</f>
        <v>0.5</v>
      </c>
      <c r="G3680" s="41">
        <f>IFERROR(VLOOKUP(E3680,'PRS até 2014'!$E$4:$L$6307,8,FALSE),"")</f>
        <v>0.70833333333333326</v>
      </c>
      <c r="H3680" s="41" t="str">
        <f>IFERROR(VLOOKUP(E3680,'Global Insight'!$E$2:$F$4102,2,FALSE),"")</f>
        <v/>
      </c>
      <c r="I3680" t="str">
        <f>IFERROR(VLOOKUP(E3680,EIU!$E$2:$H$3662,4,FALSE),"")</f>
        <v/>
      </c>
    </row>
    <row r="3681" spans="1:9" x14ac:dyDescent="0.25">
      <c r="A3681" s="12" t="s">
        <v>231</v>
      </c>
      <c r="B3681" s="13" t="s">
        <v>232</v>
      </c>
      <c r="C3681" s="14">
        <v>134</v>
      </c>
      <c r="D3681" s="14">
        <v>2001</v>
      </c>
      <c r="E3681">
        <f t="shared" si="57"/>
        <v>1342001</v>
      </c>
      <c r="F3681" s="41">
        <f>IFERROR(VLOOKUP(E3681,Heritage!$E$3:$H$4601,4,FALSE),"")</f>
        <v>0.3</v>
      </c>
      <c r="G3681" s="41">
        <f>IFERROR(VLOOKUP(E3681,'PRS até 2014'!$E$4:$L$6307,8,FALSE),"")</f>
        <v>0.40277777777777773</v>
      </c>
      <c r="H3681" s="41" t="str">
        <f>IFERROR(VLOOKUP(E3681,'Global Insight'!$E$2:$F$4102,2,FALSE),"")</f>
        <v/>
      </c>
      <c r="I3681" t="str">
        <f>IFERROR(VLOOKUP(E3681,EIU!$E$2:$H$3662,4,FALSE),"")</f>
        <v/>
      </c>
    </row>
    <row r="3682" spans="1:9" x14ac:dyDescent="0.25">
      <c r="A3682" s="12" t="s">
        <v>364</v>
      </c>
      <c r="B3682" s="13" t="s">
        <v>389</v>
      </c>
      <c r="C3682" s="14">
        <v>135</v>
      </c>
      <c r="D3682" s="14">
        <v>2001</v>
      </c>
      <c r="E3682">
        <f t="shared" si="57"/>
        <v>1352001</v>
      </c>
      <c r="F3682" s="41" t="str">
        <f>IFERROR(VLOOKUP(E3682,Heritage!$E$3:$H$4601,4,FALSE),"")</f>
        <v/>
      </c>
      <c r="G3682" s="41" t="str">
        <f>IFERROR(VLOOKUP(E3682,'PRS até 2014'!$E$4:$L$6307,8,FALSE),"")</f>
        <v xml:space="preserve"> </v>
      </c>
      <c r="H3682" s="41" t="str">
        <f>IFERROR(VLOOKUP(E3682,'Global Insight'!$E$2:$F$4102,2,FALSE),"")</f>
        <v/>
      </c>
      <c r="I3682" t="str">
        <f>IFERROR(VLOOKUP(E3682,EIU!$E$2:$H$3662,4,FALSE),"")</f>
        <v/>
      </c>
    </row>
    <row r="3683" spans="1:9" x14ac:dyDescent="0.25">
      <c r="A3683" s="12" t="s">
        <v>233</v>
      </c>
      <c r="B3683" s="13" t="s">
        <v>234</v>
      </c>
      <c r="C3683" s="14">
        <v>136</v>
      </c>
      <c r="D3683" s="14">
        <v>2001</v>
      </c>
      <c r="E3683">
        <f t="shared" si="57"/>
        <v>1362001</v>
      </c>
      <c r="F3683" s="41">
        <f>IFERROR(VLOOKUP(E3683,Heritage!$E$3:$H$4601,4,FALSE),"")</f>
        <v>0.3</v>
      </c>
      <c r="G3683" s="41">
        <f>IFERROR(VLOOKUP(E3683,'PRS até 2014'!$E$4:$L$6307,8,FALSE),"")</f>
        <v>0.54166666666666652</v>
      </c>
      <c r="H3683" s="41" t="str">
        <f>IFERROR(VLOOKUP(E3683,'Global Insight'!$E$2:$F$4102,2,FALSE),"")</f>
        <v/>
      </c>
      <c r="I3683" t="str">
        <f>IFERROR(VLOOKUP(E3683,EIU!$E$2:$H$3662,4,FALSE),"")</f>
        <v/>
      </c>
    </row>
    <row r="3684" spans="1:9" x14ac:dyDescent="0.25">
      <c r="A3684" s="12" t="s">
        <v>239</v>
      </c>
      <c r="B3684" s="13" t="s">
        <v>240</v>
      </c>
      <c r="C3684" s="14">
        <v>137</v>
      </c>
      <c r="D3684" s="14">
        <v>2001</v>
      </c>
      <c r="E3684">
        <f t="shared" si="57"/>
        <v>1372001</v>
      </c>
      <c r="F3684" s="41" t="str">
        <f>IFERROR(VLOOKUP(E3684,Heritage!$E$3:$H$4601,4,FALSE),"")</f>
        <v/>
      </c>
      <c r="G3684" s="41">
        <f>IFERROR(VLOOKUP(E3684,'PRS até 2014'!$E$4:$L$6307,8,FALSE),"")</f>
        <v>0.38888888888888884</v>
      </c>
      <c r="H3684" s="41" t="str">
        <f>IFERROR(VLOOKUP(E3684,'Global Insight'!$E$2:$F$4102,2,FALSE),"")</f>
        <v/>
      </c>
      <c r="I3684" t="str">
        <f>IFERROR(VLOOKUP(E3684,EIU!$E$2:$H$3662,4,FALSE),"")</f>
        <v/>
      </c>
    </row>
    <row r="3685" spans="1:9" x14ac:dyDescent="0.25">
      <c r="A3685" s="12" t="s">
        <v>246</v>
      </c>
      <c r="B3685" s="13" t="s">
        <v>247</v>
      </c>
      <c r="C3685" s="14">
        <v>138</v>
      </c>
      <c r="D3685" s="14">
        <v>2001</v>
      </c>
      <c r="E3685">
        <f t="shared" si="57"/>
        <v>1382001</v>
      </c>
      <c r="F3685" s="41">
        <f>IFERROR(VLOOKUP(E3685,Heritage!$E$3:$H$4601,4,FALSE),"")</f>
        <v>0.3</v>
      </c>
      <c r="G3685" s="41">
        <f>IFERROR(VLOOKUP(E3685,'PRS até 2014'!$E$4:$L$6307,8,FALSE),"")</f>
        <v>0.48611111111111105</v>
      </c>
      <c r="H3685" s="41" t="str">
        <f>IFERROR(VLOOKUP(E3685,'Global Insight'!$E$2:$F$4102,2,FALSE),"")</f>
        <v/>
      </c>
      <c r="I3685" t="str">
        <f>IFERROR(VLOOKUP(E3685,EIU!$E$2:$H$3662,4,FALSE),"")</f>
        <v/>
      </c>
    </row>
    <row r="3686" spans="1:9" x14ac:dyDescent="0.25">
      <c r="A3686" s="12" t="s">
        <v>235</v>
      </c>
      <c r="B3686" s="13" t="s">
        <v>236</v>
      </c>
      <c r="C3686" s="14">
        <v>139</v>
      </c>
      <c r="D3686" s="14">
        <v>2001</v>
      </c>
      <c r="E3686">
        <f t="shared" si="57"/>
        <v>1392001</v>
      </c>
      <c r="F3686" s="41">
        <f>IFERROR(VLOOKUP(E3686,Heritage!$E$3:$H$4601,4,FALSE),"")</f>
        <v>0.3</v>
      </c>
      <c r="G3686" s="41">
        <f>IFERROR(VLOOKUP(E3686,'PRS até 2014'!$E$4:$L$6307,8,FALSE),"")</f>
        <v>0.51388888888888884</v>
      </c>
      <c r="H3686" s="41" t="str">
        <f>IFERROR(VLOOKUP(E3686,'Global Insight'!$E$2:$F$4102,2,FALSE),"")</f>
        <v/>
      </c>
      <c r="I3686" t="str">
        <f>IFERROR(VLOOKUP(E3686,EIU!$E$2:$H$3662,4,FALSE),"")</f>
        <v/>
      </c>
    </row>
    <row r="3687" spans="1:9" x14ac:dyDescent="0.25">
      <c r="A3687" s="12" t="s">
        <v>237</v>
      </c>
      <c r="B3687" s="13" t="s">
        <v>238</v>
      </c>
      <c r="C3687" s="14">
        <v>140</v>
      </c>
      <c r="D3687" s="14">
        <v>2001</v>
      </c>
      <c r="E3687">
        <f t="shared" si="57"/>
        <v>1402001</v>
      </c>
      <c r="F3687" s="41">
        <f>IFERROR(VLOOKUP(E3687,Heritage!$E$3:$H$4601,4,FALSE),"")</f>
        <v>0.5</v>
      </c>
      <c r="G3687" s="41">
        <f>IFERROR(VLOOKUP(E3687,'PRS até 2014'!$E$4:$L$6307,8,FALSE),"")</f>
        <v>0.47222222222222221</v>
      </c>
      <c r="H3687" s="41" t="str">
        <f>IFERROR(VLOOKUP(E3687,'Global Insight'!$E$2:$F$4102,2,FALSE),"")</f>
        <v/>
      </c>
      <c r="I3687" t="str">
        <f>IFERROR(VLOOKUP(E3687,EIU!$E$2:$H$3662,4,FALSE),"")</f>
        <v/>
      </c>
    </row>
    <row r="3688" spans="1:9" x14ac:dyDescent="0.25">
      <c r="A3688" s="12" t="s">
        <v>241</v>
      </c>
      <c r="B3688" s="13" t="s">
        <v>242</v>
      </c>
      <c r="C3688" s="14">
        <v>141</v>
      </c>
      <c r="D3688" s="14">
        <v>2001</v>
      </c>
      <c r="E3688">
        <f t="shared" si="57"/>
        <v>1412001</v>
      </c>
      <c r="F3688" s="41">
        <f>IFERROR(VLOOKUP(E3688,Heritage!$E$3:$H$4601,4,FALSE),"")</f>
        <v>0.7</v>
      </c>
      <c r="G3688" s="41">
        <f>IFERROR(VLOOKUP(E3688,'PRS até 2014'!$E$4:$L$6307,8,FALSE),"")</f>
        <v>0.625</v>
      </c>
      <c r="H3688" s="41" t="str">
        <f>IFERROR(VLOOKUP(E3688,'Global Insight'!$E$2:$F$4102,2,FALSE),"")</f>
        <v/>
      </c>
      <c r="I3688" t="str">
        <f>IFERROR(VLOOKUP(E3688,EIU!$E$2:$H$3662,4,FALSE),"")</f>
        <v/>
      </c>
    </row>
    <row r="3689" spans="1:9" x14ac:dyDescent="0.25">
      <c r="A3689" s="12" t="s">
        <v>244</v>
      </c>
      <c r="B3689" s="13" t="s">
        <v>245</v>
      </c>
      <c r="C3689" s="14">
        <v>142</v>
      </c>
      <c r="D3689" s="14">
        <v>2001</v>
      </c>
      <c r="E3689">
        <f t="shared" si="57"/>
        <v>1422001</v>
      </c>
      <c r="F3689" s="41">
        <f>IFERROR(VLOOKUP(E3689,Heritage!$E$3:$H$4601,4,FALSE),"")</f>
        <v>0.7</v>
      </c>
      <c r="G3689" s="41">
        <f>IFERROR(VLOOKUP(E3689,'PRS até 2014'!$E$4:$L$6307,8,FALSE),"")</f>
        <v>0.79166666666666663</v>
      </c>
      <c r="H3689" s="41" t="str">
        <f>IFERROR(VLOOKUP(E3689,'Global Insight'!$E$2:$F$4102,2,FALSE),"")</f>
        <v/>
      </c>
      <c r="I3689" t="str">
        <f>IFERROR(VLOOKUP(E3689,EIU!$E$2:$H$3662,4,FALSE),"")</f>
        <v/>
      </c>
    </row>
    <row r="3690" spans="1:9" x14ac:dyDescent="0.25">
      <c r="A3690" s="12" t="s">
        <v>248</v>
      </c>
      <c r="B3690" s="13" t="s">
        <v>249</v>
      </c>
      <c r="C3690" s="14">
        <v>143</v>
      </c>
      <c r="D3690" s="14">
        <v>2001</v>
      </c>
      <c r="E3690">
        <f t="shared" si="57"/>
        <v>1432001</v>
      </c>
      <c r="F3690" s="41">
        <f>IFERROR(VLOOKUP(E3690,Heritage!$E$3:$H$4601,4,FALSE),"")</f>
        <v>0.5</v>
      </c>
      <c r="G3690" s="41">
        <f>IFERROR(VLOOKUP(E3690,'PRS até 2014'!$E$4:$L$6307,8,FALSE),"")</f>
        <v>0.72222222222222232</v>
      </c>
      <c r="H3690" s="41" t="str">
        <f>IFERROR(VLOOKUP(E3690,'Global Insight'!$E$2:$F$4102,2,FALSE),"")</f>
        <v/>
      </c>
      <c r="I3690" t="str">
        <f>IFERROR(VLOOKUP(E3690,EIU!$E$2:$H$3662,4,FALSE),"")</f>
        <v/>
      </c>
    </row>
    <row r="3691" spans="1:9" x14ac:dyDescent="0.25">
      <c r="A3691" s="12" t="s">
        <v>250</v>
      </c>
      <c r="B3691" s="13" t="s">
        <v>390</v>
      </c>
      <c r="C3691" s="14">
        <v>144</v>
      </c>
      <c r="D3691" s="14">
        <v>2001</v>
      </c>
      <c r="E3691">
        <f t="shared" si="57"/>
        <v>1442001</v>
      </c>
      <c r="F3691" s="41">
        <f>IFERROR(VLOOKUP(E3691,Heritage!$E$3:$H$4601,4,FALSE),"")</f>
        <v>0.3</v>
      </c>
      <c r="G3691" s="41">
        <f>IFERROR(VLOOKUP(E3691,'PRS até 2014'!$E$4:$L$6307,8,FALSE),"")</f>
        <v>0.55555555555555558</v>
      </c>
      <c r="H3691" s="41" t="str">
        <f>IFERROR(VLOOKUP(E3691,'Global Insight'!$E$2:$F$4102,2,FALSE),"")</f>
        <v/>
      </c>
      <c r="I3691" t="str">
        <f>IFERROR(VLOOKUP(E3691,EIU!$E$2:$H$3662,4,FALSE),"")</f>
        <v/>
      </c>
    </row>
    <row r="3692" spans="1:9" x14ac:dyDescent="0.25">
      <c r="A3692" s="12" t="s">
        <v>251</v>
      </c>
      <c r="B3692" s="13" t="s">
        <v>252</v>
      </c>
      <c r="C3692" s="14">
        <v>145</v>
      </c>
      <c r="D3692" s="14">
        <v>2001</v>
      </c>
      <c r="E3692">
        <f t="shared" si="57"/>
        <v>1452001</v>
      </c>
      <c r="F3692" s="41">
        <f>IFERROR(VLOOKUP(E3692,Heritage!$E$3:$H$4601,4,FALSE),"")</f>
        <v>0.3</v>
      </c>
      <c r="G3692" s="41">
        <f>IFERROR(VLOOKUP(E3692,'PRS até 2014'!$E$4:$L$6307,8,FALSE),"")</f>
        <v>0.45833333333333337</v>
      </c>
      <c r="H3692" s="41" t="str">
        <f>IFERROR(VLOOKUP(E3692,'Global Insight'!$E$2:$F$4102,2,FALSE),"")</f>
        <v/>
      </c>
      <c r="I3692" t="str">
        <f>IFERROR(VLOOKUP(E3692,EIU!$E$2:$H$3662,4,FALSE),"")</f>
        <v/>
      </c>
    </row>
    <row r="3693" spans="1:9" x14ac:dyDescent="0.25">
      <c r="A3693" s="12" t="s">
        <v>253</v>
      </c>
      <c r="B3693" s="13" t="s">
        <v>254</v>
      </c>
      <c r="C3693" s="14">
        <v>146</v>
      </c>
      <c r="D3693" s="14">
        <v>2001</v>
      </c>
      <c r="E3693">
        <f t="shared" si="57"/>
        <v>1462001</v>
      </c>
      <c r="F3693" s="41">
        <f>IFERROR(VLOOKUP(E3693,Heritage!$E$3:$H$4601,4,FALSE),"")</f>
        <v>0.3</v>
      </c>
      <c r="G3693" s="41" t="str">
        <f>IFERROR(VLOOKUP(E3693,'PRS até 2014'!$E$4:$L$6307,8,FALSE),"")</f>
        <v xml:space="preserve"> </v>
      </c>
      <c r="H3693" s="41" t="str">
        <f>IFERROR(VLOOKUP(E3693,'Global Insight'!$E$2:$F$4102,2,FALSE),"")</f>
        <v/>
      </c>
      <c r="I3693" t="str">
        <f>IFERROR(VLOOKUP(E3693,EIU!$E$2:$H$3662,4,FALSE),"")</f>
        <v/>
      </c>
    </row>
    <row r="3694" spans="1:9" x14ac:dyDescent="0.25">
      <c r="A3694" s="12" t="s">
        <v>365</v>
      </c>
      <c r="B3694" s="13" t="s">
        <v>391</v>
      </c>
      <c r="C3694" s="14">
        <v>147</v>
      </c>
      <c r="D3694" s="14">
        <v>2001</v>
      </c>
      <c r="E3694">
        <f t="shared" si="57"/>
        <v>1472001</v>
      </c>
      <c r="F3694" s="41" t="str">
        <f>IFERROR(VLOOKUP(E3694,Heritage!$E$3:$H$4601,4,FALSE),"")</f>
        <v/>
      </c>
      <c r="G3694" s="41" t="str">
        <f>IFERROR(VLOOKUP(E3694,'PRS até 2014'!$E$4:$L$6307,8,FALSE),"")</f>
        <v xml:space="preserve"> </v>
      </c>
      <c r="H3694" s="41" t="str">
        <f>IFERROR(VLOOKUP(E3694,'Global Insight'!$E$2:$F$4102,2,FALSE),"")</f>
        <v/>
      </c>
      <c r="I3694" t="str">
        <f>IFERROR(VLOOKUP(E3694,EIU!$E$2:$H$3662,4,FALSE),"")</f>
        <v/>
      </c>
    </row>
    <row r="3695" spans="1:9" x14ac:dyDescent="0.25">
      <c r="A3695" s="12" t="s">
        <v>366</v>
      </c>
      <c r="B3695" s="13" t="s">
        <v>392</v>
      </c>
      <c r="C3695" s="14">
        <v>148</v>
      </c>
      <c r="D3695" s="14">
        <v>2001</v>
      </c>
      <c r="E3695">
        <f t="shared" si="57"/>
        <v>1482001</v>
      </c>
      <c r="F3695" s="41" t="str">
        <f>IFERROR(VLOOKUP(E3695,Heritage!$E$3:$H$4601,4,FALSE),"")</f>
        <v/>
      </c>
      <c r="G3695" s="41" t="str">
        <f>IFERROR(VLOOKUP(E3695,'PRS até 2014'!$E$4:$L$6307,8,FALSE),"")</f>
        <v xml:space="preserve"> </v>
      </c>
      <c r="H3695" s="41" t="str">
        <f>IFERROR(VLOOKUP(E3695,'Global Insight'!$E$2:$F$4102,2,FALSE),"")</f>
        <v/>
      </c>
      <c r="I3695" t="str">
        <f>IFERROR(VLOOKUP(E3695,EIU!$E$2:$H$3662,4,FALSE),"")</f>
        <v/>
      </c>
    </row>
    <row r="3696" spans="1:9" x14ac:dyDescent="0.25">
      <c r="A3696" s="12" t="s">
        <v>272</v>
      </c>
      <c r="B3696" s="13" t="s">
        <v>273</v>
      </c>
      <c r="C3696" s="14">
        <v>149</v>
      </c>
      <c r="D3696" s="14">
        <v>2001</v>
      </c>
      <c r="E3696">
        <f t="shared" si="57"/>
        <v>1492001</v>
      </c>
      <c r="F3696" s="41" t="str">
        <f>IFERROR(VLOOKUP(E3696,Heritage!$E$3:$H$4601,4,FALSE),"")</f>
        <v/>
      </c>
      <c r="G3696" s="41" t="str">
        <f>IFERROR(VLOOKUP(E3696,'PRS até 2014'!$E$4:$L$6307,8,FALSE),"")</f>
        <v xml:space="preserve"> </v>
      </c>
      <c r="H3696" s="41" t="str">
        <f>IFERROR(VLOOKUP(E3696,'Global Insight'!$E$2:$F$4102,2,FALSE),"")</f>
        <v/>
      </c>
      <c r="I3696" t="str">
        <f>IFERROR(VLOOKUP(E3696,EIU!$E$2:$H$3662,4,FALSE),"")</f>
        <v/>
      </c>
    </row>
    <row r="3697" spans="1:9" x14ac:dyDescent="0.25">
      <c r="A3697" s="12" t="s">
        <v>255</v>
      </c>
      <c r="B3697" s="13" t="s">
        <v>256</v>
      </c>
      <c r="C3697" s="14">
        <v>150</v>
      </c>
      <c r="D3697" s="14">
        <v>2001</v>
      </c>
      <c r="E3697">
        <f t="shared" si="57"/>
        <v>1502001</v>
      </c>
      <c r="F3697" s="41">
        <f>IFERROR(VLOOKUP(E3697,Heritage!$E$3:$H$4601,4,FALSE),"")</f>
        <v>0.5</v>
      </c>
      <c r="G3697" s="41">
        <f>IFERROR(VLOOKUP(E3697,'PRS até 2014'!$E$4:$L$6307,8,FALSE),"")</f>
        <v>0.68055555555555558</v>
      </c>
      <c r="H3697" s="41" t="str">
        <f>IFERROR(VLOOKUP(E3697,'Global Insight'!$E$2:$F$4102,2,FALSE),"")</f>
        <v/>
      </c>
      <c r="I3697" t="str">
        <f>IFERROR(VLOOKUP(E3697,EIU!$E$2:$H$3662,4,FALSE),"")</f>
        <v/>
      </c>
    </row>
    <row r="3698" spans="1:9" x14ac:dyDescent="0.25">
      <c r="A3698" s="12" t="s">
        <v>259</v>
      </c>
      <c r="B3698" s="13" t="s">
        <v>260</v>
      </c>
      <c r="C3698" s="14">
        <v>151</v>
      </c>
      <c r="D3698" s="14">
        <v>2001</v>
      </c>
      <c r="E3698">
        <f t="shared" si="57"/>
        <v>1512001</v>
      </c>
      <c r="F3698" s="41">
        <f>IFERROR(VLOOKUP(E3698,Heritage!$E$3:$H$4601,4,FALSE),"")</f>
        <v>0.5</v>
      </c>
      <c r="G3698" s="41">
        <f>IFERROR(VLOOKUP(E3698,'PRS até 2014'!$E$4:$L$6307,8,FALSE),"")</f>
        <v>0.55555555555555547</v>
      </c>
      <c r="H3698" s="41" t="str">
        <f>IFERROR(VLOOKUP(E3698,'Global Insight'!$E$2:$F$4102,2,FALSE),"")</f>
        <v/>
      </c>
      <c r="I3698" t="str">
        <f>IFERROR(VLOOKUP(E3698,EIU!$E$2:$H$3662,4,FALSE),"")</f>
        <v/>
      </c>
    </row>
    <row r="3699" spans="1:9" x14ac:dyDescent="0.25">
      <c r="A3699" s="12" t="s">
        <v>271</v>
      </c>
      <c r="B3699" s="13" t="s">
        <v>393</v>
      </c>
      <c r="C3699" s="14">
        <v>152</v>
      </c>
      <c r="D3699" s="14">
        <v>2001</v>
      </c>
      <c r="E3699">
        <f t="shared" si="57"/>
        <v>1522001</v>
      </c>
      <c r="F3699" s="41">
        <f>IFERROR(VLOOKUP(E3699,Heritage!$E$3:$H$4601,4,FALSE),"")</f>
        <v>0.3</v>
      </c>
      <c r="G3699" s="41">
        <f>IFERROR(VLOOKUP(E3699,'PRS até 2014'!$E$4:$L$6307,8,FALSE),"")</f>
        <v>0.41666666666666663</v>
      </c>
      <c r="H3699" s="41" t="str">
        <f>IFERROR(VLOOKUP(E3699,'Global Insight'!$E$2:$F$4102,2,FALSE),"")</f>
        <v/>
      </c>
      <c r="I3699" t="str">
        <f>IFERROR(VLOOKUP(E3699,EIU!$E$2:$H$3662,4,FALSE),"")</f>
        <v/>
      </c>
    </row>
    <row r="3700" spans="1:9" x14ac:dyDescent="0.25">
      <c r="A3700" s="12" t="s">
        <v>284</v>
      </c>
      <c r="B3700" s="13" t="s">
        <v>285</v>
      </c>
      <c r="C3700" s="14">
        <v>153</v>
      </c>
      <c r="D3700" s="14">
        <v>2001</v>
      </c>
      <c r="E3700">
        <f t="shared" si="57"/>
        <v>1532001</v>
      </c>
      <c r="F3700" s="41" t="str">
        <f>IFERROR(VLOOKUP(E3700,Heritage!$E$3:$H$4601,4,FALSE),"")</f>
        <v/>
      </c>
      <c r="G3700" s="41" t="str">
        <f>IFERROR(VLOOKUP(E3700,'PRS até 2014'!$E$4:$L$6307,8,FALSE),"")</f>
        <v xml:space="preserve"> </v>
      </c>
      <c r="H3700" s="41" t="str">
        <f>IFERROR(VLOOKUP(E3700,'Global Insight'!$E$2:$F$4102,2,FALSE),"")</f>
        <v/>
      </c>
      <c r="I3700" t="str">
        <f>IFERROR(VLOOKUP(E3700,EIU!$E$2:$H$3662,4,FALSE),"")</f>
        <v/>
      </c>
    </row>
    <row r="3701" spans="1:9" x14ac:dyDescent="0.25">
      <c r="A3701" s="12" t="s">
        <v>265</v>
      </c>
      <c r="B3701" s="13" t="s">
        <v>266</v>
      </c>
      <c r="C3701" s="14">
        <v>154</v>
      </c>
      <c r="D3701" s="14">
        <v>2001</v>
      </c>
      <c r="E3701">
        <f t="shared" si="57"/>
        <v>1542001</v>
      </c>
      <c r="F3701" s="41" t="str">
        <f>IFERROR(VLOOKUP(E3701,Heritage!$E$3:$H$4601,4,FALSE),"")</f>
        <v/>
      </c>
      <c r="G3701" s="41">
        <f>IFERROR(VLOOKUP(E3701,'PRS até 2014'!$E$4:$L$6307,8,FALSE),"")</f>
        <v>0.51388888888888884</v>
      </c>
      <c r="H3701" s="41" t="str">
        <f>IFERROR(VLOOKUP(E3701,'Global Insight'!$E$2:$F$4102,2,FALSE),"")</f>
        <v/>
      </c>
      <c r="I3701" t="str">
        <f>IFERROR(VLOOKUP(E3701,EIU!$E$2:$H$3662,4,FALSE),"")</f>
        <v/>
      </c>
    </row>
    <row r="3702" spans="1:9" x14ac:dyDescent="0.25">
      <c r="A3702" s="12" t="s">
        <v>261</v>
      </c>
      <c r="B3702" s="13" t="s">
        <v>262</v>
      </c>
      <c r="C3702" s="14">
        <v>155</v>
      </c>
      <c r="D3702" s="14">
        <v>2001</v>
      </c>
      <c r="E3702">
        <f t="shared" ref="E3702:E3765" si="58">C3702*10000+D3702</f>
        <v>1552001</v>
      </c>
      <c r="F3702" s="41">
        <f>IFERROR(VLOOKUP(E3702,Heritage!$E$3:$H$4601,4,FALSE),"")</f>
        <v>0.9</v>
      </c>
      <c r="G3702" s="41">
        <f>IFERROR(VLOOKUP(E3702,'PRS até 2014'!$E$4:$L$6307,8,FALSE),"")</f>
        <v>0.91666666666666663</v>
      </c>
      <c r="H3702" s="41" t="str">
        <f>IFERROR(VLOOKUP(E3702,'Global Insight'!$E$2:$F$4102,2,FALSE),"")</f>
        <v/>
      </c>
      <c r="I3702" t="str">
        <f>IFERROR(VLOOKUP(E3702,EIU!$E$2:$H$3662,4,FALSE),"")</f>
        <v/>
      </c>
    </row>
    <row r="3703" spans="1:9" x14ac:dyDescent="0.25">
      <c r="A3703" s="12" t="s">
        <v>276</v>
      </c>
      <c r="B3703" s="13" t="s">
        <v>277</v>
      </c>
      <c r="C3703" s="14">
        <v>156</v>
      </c>
      <c r="D3703" s="14">
        <v>2001</v>
      </c>
      <c r="E3703">
        <f t="shared" si="58"/>
        <v>1562001</v>
      </c>
      <c r="F3703" s="41">
        <f>IFERROR(VLOOKUP(E3703,Heritage!$E$3:$H$4601,4,FALSE),"")</f>
        <v>0.5</v>
      </c>
      <c r="G3703" s="41">
        <f>IFERROR(VLOOKUP(E3703,'PRS até 2014'!$E$4:$L$6307,8,FALSE),"")</f>
        <v>0.66666666666666652</v>
      </c>
      <c r="H3703" s="41" t="str">
        <f>IFERROR(VLOOKUP(E3703,'Global Insight'!$E$2:$F$4102,2,FALSE),"")</f>
        <v/>
      </c>
      <c r="I3703" t="str">
        <f>IFERROR(VLOOKUP(E3703,EIU!$E$2:$H$3662,4,FALSE),"")</f>
        <v/>
      </c>
    </row>
    <row r="3704" spans="1:9" x14ac:dyDescent="0.25">
      <c r="A3704" s="12" t="s">
        <v>278</v>
      </c>
      <c r="B3704" s="13" t="s">
        <v>279</v>
      </c>
      <c r="C3704" s="14">
        <v>157</v>
      </c>
      <c r="D3704" s="14">
        <v>2001</v>
      </c>
      <c r="E3704">
        <f t="shared" si="58"/>
        <v>1572001</v>
      </c>
      <c r="F3704" s="41">
        <f>IFERROR(VLOOKUP(E3704,Heritage!$E$3:$H$4601,4,FALSE),"")</f>
        <v>0.5</v>
      </c>
      <c r="G3704" s="41">
        <f>IFERROR(VLOOKUP(E3704,'PRS até 2014'!$E$4:$L$6307,8,FALSE),"")</f>
        <v>0.70833333333333326</v>
      </c>
      <c r="H3704" s="41" t="str">
        <f>IFERROR(VLOOKUP(E3704,'Global Insight'!$E$2:$F$4102,2,FALSE),"")</f>
        <v/>
      </c>
      <c r="I3704" t="str">
        <f>IFERROR(VLOOKUP(E3704,EIU!$E$2:$H$3662,4,FALSE),"")</f>
        <v/>
      </c>
    </row>
    <row r="3705" spans="1:9" x14ac:dyDescent="0.25">
      <c r="A3705" s="12" t="s">
        <v>263</v>
      </c>
      <c r="B3705" s="13" t="s">
        <v>264</v>
      </c>
      <c r="C3705" s="14">
        <v>158</v>
      </c>
      <c r="D3705" s="14">
        <v>2001</v>
      </c>
      <c r="E3705">
        <f t="shared" si="58"/>
        <v>1582001</v>
      </c>
      <c r="F3705" s="41" t="str">
        <f>IFERROR(VLOOKUP(E3705,Heritage!$E$3:$H$4601,4,FALSE),"")</f>
        <v/>
      </c>
      <c r="G3705" s="41" t="str">
        <f>IFERROR(VLOOKUP(E3705,'PRS até 2014'!$E$4:$L$6307,8,FALSE),"")</f>
        <v xml:space="preserve"> </v>
      </c>
      <c r="H3705" s="41" t="str">
        <f>IFERROR(VLOOKUP(E3705,'Global Insight'!$E$2:$F$4102,2,FALSE),"")</f>
        <v/>
      </c>
      <c r="I3705" t="str">
        <f>IFERROR(VLOOKUP(E3705,EIU!$E$2:$H$3662,4,FALSE),"")</f>
        <v/>
      </c>
    </row>
    <row r="3706" spans="1:9" x14ac:dyDescent="0.25">
      <c r="A3706" s="12" t="s">
        <v>269</v>
      </c>
      <c r="B3706" s="13" t="s">
        <v>270</v>
      </c>
      <c r="C3706" s="14">
        <v>159</v>
      </c>
      <c r="D3706" s="14">
        <v>2001</v>
      </c>
      <c r="E3706">
        <f t="shared" si="58"/>
        <v>1592001</v>
      </c>
      <c r="F3706" s="41" t="str">
        <f>IFERROR(VLOOKUP(E3706,Heritage!$E$3:$H$4601,4,FALSE),"")</f>
        <v/>
      </c>
      <c r="G3706" s="41">
        <f>IFERROR(VLOOKUP(E3706,'PRS até 2014'!$E$4:$L$6307,8,FALSE),"")</f>
        <v>0.2361111111111111</v>
      </c>
      <c r="H3706" s="41" t="str">
        <f>IFERROR(VLOOKUP(E3706,'Global Insight'!$E$2:$F$4102,2,FALSE),"")</f>
        <v/>
      </c>
      <c r="I3706" t="str">
        <f>IFERROR(VLOOKUP(E3706,EIU!$E$2:$H$3662,4,FALSE),"")</f>
        <v/>
      </c>
    </row>
    <row r="3707" spans="1:9" x14ac:dyDescent="0.25">
      <c r="A3707" s="12" t="s">
        <v>327</v>
      </c>
      <c r="B3707" s="13" t="s">
        <v>328</v>
      </c>
      <c r="C3707" s="14">
        <v>160</v>
      </c>
      <c r="D3707" s="14">
        <v>2001</v>
      </c>
      <c r="E3707">
        <f t="shared" si="58"/>
        <v>1602001</v>
      </c>
      <c r="F3707" s="41">
        <f>IFERROR(VLOOKUP(E3707,Heritage!$E$3:$H$4601,4,FALSE),"")</f>
        <v>0.5</v>
      </c>
      <c r="G3707" s="41">
        <f>IFERROR(VLOOKUP(E3707,'PRS até 2014'!$E$4:$L$6307,8,FALSE),"")</f>
        <v>0.55555555555555558</v>
      </c>
      <c r="H3707" s="41" t="str">
        <f>IFERROR(VLOOKUP(E3707,'Global Insight'!$E$2:$F$4102,2,FALSE),"")</f>
        <v/>
      </c>
      <c r="I3707" t="str">
        <f>IFERROR(VLOOKUP(E3707,EIU!$E$2:$H$3662,4,FALSE),"")</f>
        <v/>
      </c>
    </row>
    <row r="3708" spans="1:9" x14ac:dyDescent="0.25">
      <c r="A3708" s="12" t="s">
        <v>89</v>
      </c>
      <c r="B3708" s="13" t="s">
        <v>90</v>
      </c>
      <c r="C3708" s="14">
        <v>161</v>
      </c>
      <c r="D3708" s="14">
        <v>2001</v>
      </c>
      <c r="E3708">
        <f t="shared" si="58"/>
        <v>1612001</v>
      </c>
      <c r="F3708" s="41">
        <f>IFERROR(VLOOKUP(E3708,Heritage!$E$3:$H$4601,4,FALSE),"")</f>
        <v>0.7</v>
      </c>
      <c r="G3708" s="41">
        <f>IFERROR(VLOOKUP(E3708,'PRS até 2014'!$E$4:$L$6307,8,FALSE),"")</f>
        <v>0.75</v>
      </c>
      <c r="H3708" s="41" t="str">
        <f>IFERROR(VLOOKUP(E3708,'Global Insight'!$E$2:$F$4102,2,FALSE),"")</f>
        <v/>
      </c>
      <c r="I3708" t="str">
        <f>IFERROR(VLOOKUP(E3708,EIU!$E$2:$H$3662,4,FALSE),"")</f>
        <v/>
      </c>
    </row>
    <row r="3709" spans="1:9" x14ac:dyDescent="0.25">
      <c r="A3709" s="12" t="s">
        <v>173</v>
      </c>
      <c r="B3709" s="13" t="s">
        <v>174</v>
      </c>
      <c r="C3709" s="14">
        <v>162</v>
      </c>
      <c r="D3709" s="14">
        <v>2001</v>
      </c>
      <c r="E3709">
        <f t="shared" si="58"/>
        <v>1622001</v>
      </c>
      <c r="F3709" s="41">
        <f>IFERROR(VLOOKUP(E3709,Heritage!$E$3:$H$4601,4,FALSE),"")</f>
        <v>0.5</v>
      </c>
      <c r="G3709" s="41">
        <f>IFERROR(VLOOKUP(E3709,'PRS até 2014'!$E$4:$L$6307,8,FALSE),"")</f>
        <v>0.54166666666666663</v>
      </c>
      <c r="H3709" s="41" t="str">
        <f>IFERROR(VLOOKUP(E3709,'Global Insight'!$E$2:$F$4102,2,FALSE),"")</f>
        <v/>
      </c>
      <c r="I3709" t="str">
        <f>IFERROR(VLOOKUP(E3709,EIU!$E$2:$H$3662,4,FALSE),"")</f>
        <v/>
      </c>
    </row>
    <row r="3710" spans="1:9" x14ac:dyDescent="0.25">
      <c r="A3710" s="12" t="s">
        <v>367</v>
      </c>
      <c r="B3710" s="13" t="s">
        <v>394</v>
      </c>
      <c r="C3710" s="14">
        <v>163</v>
      </c>
      <c r="D3710" s="14">
        <v>2001</v>
      </c>
      <c r="E3710">
        <f t="shared" si="58"/>
        <v>1632001</v>
      </c>
      <c r="F3710" s="41" t="str">
        <f>IFERROR(VLOOKUP(E3710,Heritage!$E$3:$H$4601,4,FALSE),"")</f>
        <v/>
      </c>
      <c r="G3710" s="41" t="str">
        <f>IFERROR(VLOOKUP(E3710,'PRS até 2014'!$E$4:$L$6307,8,FALSE),"")</f>
        <v xml:space="preserve"> </v>
      </c>
      <c r="H3710" s="41" t="str">
        <f>IFERROR(VLOOKUP(E3710,'Global Insight'!$E$2:$F$4102,2,FALSE),"")</f>
        <v/>
      </c>
      <c r="I3710" t="str">
        <f>IFERROR(VLOOKUP(E3710,EIU!$E$2:$H$3662,4,FALSE),"")</f>
        <v/>
      </c>
    </row>
    <row r="3711" spans="1:9" x14ac:dyDescent="0.25">
      <c r="A3711" s="12" t="s">
        <v>368</v>
      </c>
      <c r="B3711" s="13" t="s">
        <v>395</v>
      </c>
      <c r="C3711" s="14">
        <v>164</v>
      </c>
      <c r="D3711" s="14">
        <v>2001</v>
      </c>
      <c r="E3711">
        <f t="shared" si="58"/>
        <v>1642001</v>
      </c>
      <c r="F3711" s="41" t="str">
        <f>IFERROR(VLOOKUP(E3711,Heritage!$E$3:$H$4601,4,FALSE),"")</f>
        <v/>
      </c>
      <c r="G3711" s="41" t="str">
        <f>IFERROR(VLOOKUP(E3711,'PRS até 2014'!$E$4:$L$6307,8,FALSE),"")</f>
        <v xml:space="preserve"> </v>
      </c>
      <c r="H3711" s="41" t="str">
        <f>IFERROR(VLOOKUP(E3711,'Global Insight'!$E$2:$F$4102,2,FALSE),"")</f>
        <v/>
      </c>
      <c r="I3711" t="str">
        <f>IFERROR(VLOOKUP(E3711,EIU!$E$2:$H$3662,4,FALSE),"")</f>
        <v/>
      </c>
    </row>
    <row r="3712" spans="1:9" x14ac:dyDescent="0.25">
      <c r="A3712" s="12" t="s">
        <v>369</v>
      </c>
      <c r="B3712" s="13" t="s">
        <v>396</v>
      </c>
      <c r="C3712" s="14">
        <v>165</v>
      </c>
      <c r="D3712" s="14">
        <v>2001</v>
      </c>
      <c r="E3712">
        <f t="shared" si="58"/>
        <v>1652001</v>
      </c>
      <c r="F3712" s="41" t="str">
        <f>IFERROR(VLOOKUP(E3712,Heritage!$E$3:$H$4601,4,FALSE),"")</f>
        <v/>
      </c>
      <c r="G3712" s="41" t="str">
        <f>IFERROR(VLOOKUP(E3712,'PRS até 2014'!$E$4:$L$6307,8,FALSE),"")</f>
        <v xml:space="preserve"> </v>
      </c>
      <c r="H3712" s="41" t="str">
        <f>IFERROR(VLOOKUP(E3712,'Global Insight'!$E$2:$F$4102,2,FALSE),"")</f>
        <v/>
      </c>
      <c r="I3712" t="str">
        <f>IFERROR(VLOOKUP(E3712,EIU!$E$2:$H$3662,4,FALSE),"")</f>
        <v/>
      </c>
    </row>
    <row r="3713" spans="1:9" x14ac:dyDescent="0.25">
      <c r="A3713" s="12" t="s">
        <v>257</v>
      </c>
      <c r="B3713" s="13" t="s">
        <v>258</v>
      </c>
      <c r="C3713" s="14">
        <v>166</v>
      </c>
      <c r="D3713" s="14">
        <v>2001</v>
      </c>
      <c r="E3713">
        <f t="shared" si="58"/>
        <v>1662001</v>
      </c>
      <c r="F3713" s="41" t="str">
        <f>IFERROR(VLOOKUP(E3713,Heritage!$E$3:$H$4601,4,FALSE),"")</f>
        <v/>
      </c>
      <c r="G3713" s="41">
        <f>IFERROR(VLOOKUP(E3713,'PRS até 2014'!$E$4:$L$6307,8,FALSE),"")</f>
        <v>0.31944444444444442</v>
      </c>
      <c r="H3713" s="41" t="str">
        <f>IFERROR(VLOOKUP(E3713,'Global Insight'!$E$2:$F$4102,2,FALSE),"")</f>
        <v/>
      </c>
      <c r="I3713" t="str">
        <f>IFERROR(VLOOKUP(E3713,EIU!$E$2:$H$3662,4,FALSE),"")</f>
        <v/>
      </c>
    </row>
    <row r="3714" spans="1:9" x14ac:dyDescent="0.25">
      <c r="A3714" s="12" t="s">
        <v>274</v>
      </c>
      <c r="B3714" s="13" t="s">
        <v>275</v>
      </c>
      <c r="C3714" s="14">
        <v>167</v>
      </c>
      <c r="D3714" s="14">
        <v>2001</v>
      </c>
      <c r="E3714">
        <f t="shared" si="58"/>
        <v>1672001</v>
      </c>
      <c r="F3714" s="41">
        <f>IFERROR(VLOOKUP(E3714,Heritage!$E$3:$H$4601,4,FALSE),"")</f>
        <v>0.5</v>
      </c>
      <c r="G3714" s="41">
        <f>IFERROR(VLOOKUP(E3714,'PRS até 2014'!$E$4:$L$6307,8,FALSE),"")</f>
        <v>0.43055555555555552</v>
      </c>
      <c r="H3714" s="41" t="str">
        <f>IFERROR(VLOOKUP(E3714,'Global Insight'!$E$2:$F$4102,2,FALSE),"")</f>
        <v/>
      </c>
      <c r="I3714" t="str">
        <f>IFERROR(VLOOKUP(E3714,EIU!$E$2:$H$3662,4,FALSE),"")</f>
        <v/>
      </c>
    </row>
    <row r="3715" spans="1:9" x14ac:dyDescent="0.25">
      <c r="A3715" s="12" t="s">
        <v>282</v>
      </c>
      <c r="B3715" s="13" t="s">
        <v>283</v>
      </c>
      <c r="C3715" s="14">
        <v>168</v>
      </c>
      <c r="D3715" s="14">
        <v>2001</v>
      </c>
      <c r="E3715">
        <f t="shared" si="58"/>
        <v>1682001</v>
      </c>
      <c r="F3715" s="41" t="str">
        <f>IFERROR(VLOOKUP(E3715,Heritage!$E$3:$H$4601,4,FALSE),"")</f>
        <v/>
      </c>
      <c r="G3715" s="41" t="str">
        <f>IFERROR(VLOOKUP(E3715,'PRS até 2014'!$E$4:$L$6307,8,FALSE),"")</f>
        <v xml:space="preserve"> </v>
      </c>
      <c r="H3715" s="41" t="str">
        <f>IFERROR(VLOOKUP(E3715,'Global Insight'!$E$2:$F$4102,2,FALSE),"")</f>
        <v/>
      </c>
      <c r="I3715" t="str">
        <f>IFERROR(VLOOKUP(E3715,EIU!$E$2:$H$3662,4,FALSE),"")</f>
        <v/>
      </c>
    </row>
    <row r="3716" spans="1:9" x14ac:dyDescent="0.25">
      <c r="A3716" s="12" t="s">
        <v>280</v>
      </c>
      <c r="B3716" s="13" t="s">
        <v>281</v>
      </c>
      <c r="C3716" s="14">
        <v>169</v>
      </c>
      <c r="D3716" s="14">
        <v>2001</v>
      </c>
      <c r="E3716">
        <f t="shared" si="58"/>
        <v>1692001</v>
      </c>
      <c r="F3716" s="41">
        <f>IFERROR(VLOOKUP(E3716,Heritage!$E$3:$H$4601,4,FALSE),"")</f>
        <v>0.9</v>
      </c>
      <c r="G3716" s="41">
        <f>IFERROR(VLOOKUP(E3716,'PRS até 2014'!$E$4:$L$6307,8,FALSE),"")</f>
        <v>0.9722222222222221</v>
      </c>
      <c r="H3716" s="41" t="str">
        <f>IFERROR(VLOOKUP(E3716,'Global Insight'!$E$2:$F$4102,2,FALSE),"")</f>
        <v/>
      </c>
      <c r="I3716" t="str">
        <f>IFERROR(VLOOKUP(E3716,EIU!$E$2:$H$3662,4,FALSE),"")</f>
        <v/>
      </c>
    </row>
    <row r="3717" spans="1:9" x14ac:dyDescent="0.25">
      <c r="A3717" s="12" t="s">
        <v>49</v>
      </c>
      <c r="B3717" s="13" t="s">
        <v>50</v>
      </c>
      <c r="C3717" s="14">
        <v>170</v>
      </c>
      <c r="D3717" s="14">
        <v>2001</v>
      </c>
      <c r="E3717">
        <f t="shared" si="58"/>
        <v>1702001</v>
      </c>
      <c r="F3717" s="41">
        <f>IFERROR(VLOOKUP(E3717,Heritage!$E$3:$H$4601,4,FALSE),"")</f>
        <v>0.9</v>
      </c>
      <c r="G3717" s="41">
        <f>IFERROR(VLOOKUP(E3717,'PRS até 2014'!$E$4:$L$6307,8,FALSE),"")</f>
        <v>0.86111111111111116</v>
      </c>
      <c r="H3717" s="41" t="str">
        <f>IFERROR(VLOOKUP(E3717,'Global Insight'!$E$2:$F$4102,2,FALSE),"")</f>
        <v/>
      </c>
      <c r="I3717" t="str">
        <f>IFERROR(VLOOKUP(E3717,EIU!$E$2:$H$3662,4,FALSE),"")</f>
        <v/>
      </c>
    </row>
    <row r="3718" spans="1:9" x14ac:dyDescent="0.25">
      <c r="A3718" s="12" t="s">
        <v>286</v>
      </c>
      <c r="B3718" s="13" t="s">
        <v>287</v>
      </c>
      <c r="C3718" s="14">
        <v>171</v>
      </c>
      <c r="D3718" s="14">
        <v>2001</v>
      </c>
      <c r="E3718">
        <f t="shared" si="58"/>
        <v>1712001</v>
      </c>
      <c r="F3718" s="41">
        <f>IFERROR(VLOOKUP(E3718,Heritage!$E$3:$H$4601,4,FALSE),"")</f>
        <v>0.3</v>
      </c>
      <c r="G3718" s="41">
        <f>IFERROR(VLOOKUP(E3718,'PRS até 2014'!$E$4:$L$6307,8,FALSE),"")</f>
        <v>0.58333333333333326</v>
      </c>
      <c r="H3718" s="41" t="str">
        <f>IFERROR(VLOOKUP(E3718,'Global Insight'!$E$2:$F$4102,2,FALSE),"")</f>
        <v/>
      </c>
      <c r="I3718" t="str">
        <f>IFERROR(VLOOKUP(E3718,EIU!$E$2:$H$3662,4,FALSE),"")</f>
        <v/>
      </c>
    </row>
    <row r="3719" spans="1:9" x14ac:dyDescent="0.25">
      <c r="A3719" s="12" t="s">
        <v>370</v>
      </c>
      <c r="B3719" s="13" t="s">
        <v>305</v>
      </c>
      <c r="C3719" s="14">
        <v>172</v>
      </c>
      <c r="D3719" s="14">
        <v>2001</v>
      </c>
      <c r="E3719">
        <f t="shared" si="58"/>
        <v>1722001</v>
      </c>
      <c r="F3719" s="41">
        <f>IFERROR(VLOOKUP(E3719,Heritage!$E$3:$H$4601,4,FALSE),"")</f>
        <v>0.7</v>
      </c>
      <c r="G3719" s="41">
        <f>IFERROR(VLOOKUP(E3719,'PRS até 2014'!$E$4:$L$6307,8,FALSE),"")</f>
        <v>0.70833333333333326</v>
      </c>
      <c r="H3719" s="41" t="str">
        <f>IFERROR(VLOOKUP(E3719,'Global Insight'!$E$2:$F$4102,2,FALSE),"")</f>
        <v/>
      </c>
      <c r="I3719" t="str">
        <f>IFERROR(VLOOKUP(E3719,EIU!$E$2:$H$3662,4,FALSE),"")</f>
        <v/>
      </c>
    </row>
    <row r="3720" spans="1:9" x14ac:dyDescent="0.25">
      <c r="A3720" s="12" t="s">
        <v>294</v>
      </c>
      <c r="B3720" s="13" t="s">
        <v>295</v>
      </c>
      <c r="C3720" s="14">
        <v>173</v>
      </c>
      <c r="D3720" s="14">
        <v>2001</v>
      </c>
      <c r="E3720">
        <f t="shared" si="58"/>
        <v>1732001</v>
      </c>
      <c r="F3720" s="41">
        <f>IFERROR(VLOOKUP(E3720,Heritage!$E$3:$H$4601,4,FALSE),"")</f>
        <v>0.3</v>
      </c>
      <c r="G3720" s="41" t="str">
        <f>IFERROR(VLOOKUP(E3720,'PRS até 2014'!$E$4:$L$6307,8,FALSE),"")</f>
        <v xml:space="preserve"> </v>
      </c>
      <c r="H3720" s="41" t="str">
        <f>IFERROR(VLOOKUP(E3720,'Global Insight'!$E$2:$F$4102,2,FALSE),"")</f>
        <v/>
      </c>
      <c r="I3720" t="str">
        <f>IFERROR(VLOOKUP(E3720,EIU!$E$2:$H$3662,4,FALSE),"")</f>
        <v/>
      </c>
    </row>
    <row r="3721" spans="1:9" x14ac:dyDescent="0.25">
      <c r="A3721" s="12" t="s">
        <v>306</v>
      </c>
      <c r="B3721" s="13" t="s">
        <v>307</v>
      </c>
      <c r="C3721" s="14">
        <v>174</v>
      </c>
      <c r="D3721" s="14">
        <v>2001</v>
      </c>
      <c r="E3721">
        <f t="shared" si="58"/>
        <v>1742001</v>
      </c>
      <c r="F3721" s="41">
        <f>IFERROR(VLOOKUP(E3721,Heritage!$E$3:$H$4601,4,FALSE),"")</f>
        <v>0.3</v>
      </c>
      <c r="G3721" s="41">
        <f>IFERROR(VLOOKUP(E3721,'PRS até 2014'!$E$4:$L$6307,8,FALSE),"")</f>
        <v>0.59722222222222221</v>
      </c>
      <c r="H3721" s="41" t="str">
        <f>IFERROR(VLOOKUP(E3721,'Global Insight'!$E$2:$F$4102,2,FALSE),"")</f>
        <v/>
      </c>
      <c r="I3721" t="str">
        <f>IFERROR(VLOOKUP(E3721,EIU!$E$2:$H$3662,4,FALSE),"")</f>
        <v/>
      </c>
    </row>
    <row r="3722" spans="1:9" x14ac:dyDescent="0.25">
      <c r="A3722" s="12" t="s">
        <v>292</v>
      </c>
      <c r="B3722" s="13" t="s">
        <v>293</v>
      </c>
      <c r="C3722" s="14">
        <v>175</v>
      </c>
      <c r="D3722" s="14">
        <v>2001</v>
      </c>
      <c r="E3722">
        <f t="shared" si="58"/>
        <v>1752001</v>
      </c>
      <c r="F3722" s="41">
        <f>IFERROR(VLOOKUP(E3722,Heritage!$E$3:$H$4601,4,FALSE),"")</f>
        <v>0.7</v>
      </c>
      <c r="G3722" s="41">
        <f>IFERROR(VLOOKUP(E3722,'PRS até 2014'!$E$4:$L$6307,8,FALSE),"")</f>
        <v>0.59722222222222221</v>
      </c>
      <c r="H3722" s="41" t="str">
        <f>IFERROR(VLOOKUP(E3722,'Global Insight'!$E$2:$F$4102,2,FALSE),"")</f>
        <v/>
      </c>
      <c r="I3722" t="str">
        <f>IFERROR(VLOOKUP(E3722,EIU!$E$2:$H$3662,4,FALSE),"")</f>
        <v/>
      </c>
    </row>
    <row r="3723" spans="1:9" x14ac:dyDescent="0.25">
      <c r="A3723" s="12" t="s">
        <v>339</v>
      </c>
      <c r="B3723" s="13" t="s">
        <v>340</v>
      </c>
      <c r="C3723" s="14">
        <v>176</v>
      </c>
      <c r="D3723" s="14">
        <v>2001</v>
      </c>
      <c r="E3723">
        <f t="shared" si="58"/>
        <v>1762001</v>
      </c>
      <c r="F3723" s="41" t="str">
        <f>IFERROR(VLOOKUP(E3723,Heritage!$E$3:$H$4601,4,FALSE),"")</f>
        <v/>
      </c>
      <c r="G3723" s="41" t="str">
        <f>IFERROR(VLOOKUP(E3723,'PRS até 2014'!$E$4:$L$6307,8,FALSE),"")</f>
        <v xml:space="preserve"> </v>
      </c>
      <c r="H3723" s="41" t="str">
        <f>IFERROR(VLOOKUP(E3723,'Global Insight'!$E$2:$F$4102,2,FALSE),"")</f>
        <v/>
      </c>
      <c r="I3723" t="str">
        <f>IFERROR(VLOOKUP(E3723,EIU!$E$2:$H$3662,4,FALSE),"")</f>
        <v/>
      </c>
    </row>
    <row r="3724" spans="1:9" x14ac:dyDescent="0.25">
      <c r="A3724" s="12" t="s">
        <v>290</v>
      </c>
      <c r="B3724" s="13" t="s">
        <v>291</v>
      </c>
      <c r="C3724" s="14">
        <v>177</v>
      </c>
      <c r="D3724" s="14">
        <v>2001</v>
      </c>
      <c r="E3724">
        <f t="shared" si="58"/>
        <v>1772001</v>
      </c>
      <c r="F3724" s="41">
        <f>IFERROR(VLOOKUP(E3724,Heritage!$E$3:$H$4601,4,FALSE),"")</f>
        <v>0.3</v>
      </c>
      <c r="G3724" s="41">
        <f>IFERROR(VLOOKUP(E3724,'PRS até 2014'!$E$4:$L$6307,8,FALSE),"")</f>
        <v>0.4861111111111111</v>
      </c>
      <c r="H3724" s="41" t="str">
        <f>IFERROR(VLOOKUP(E3724,'Global Insight'!$E$2:$F$4102,2,FALSE),"")</f>
        <v/>
      </c>
      <c r="I3724" t="str">
        <f>IFERROR(VLOOKUP(E3724,EIU!$E$2:$H$3662,4,FALSE),"")</f>
        <v/>
      </c>
    </row>
    <row r="3725" spans="1:9" x14ac:dyDescent="0.25">
      <c r="A3725" s="12" t="s">
        <v>371</v>
      </c>
      <c r="B3725" s="13" t="s">
        <v>397</v>
      </c>
      <c r="C3725" s="14">
        <v>178</v>
      </c>
      <c r="D3725" s="14">
        <v>2001</v>
      </c>
      <c r="E3725">
        <f t="shared" si="58"/>
        <v>1782001</v>
      </c>
      <c r="F3725" s="41" t="str">
        <f>IFERROR(VLOOKUP(E3725,Heritage!$E$3:$H$4601,4,FALSE),"")</f>
        <v/>
      </c>
      <c r="G3725" s="41" t="str">
        <f>IFERROR(VLOOKUP(E3725,'PRS até 2014'!$E$4:$L$6307,8,FALSE),"")</f>
        <v xml:space="preserve"> </v>
      </c>
      <c r="H3725" s="41" t="str">
        <f>IFERROR(VLOOKUP(E3725,'Global Insight'!$E$2:$F$4102,2,FALSE),"")</f>
        <v/>
      </c>
      <c r="I3725" t="str">
        <f>IFERROR(VLOOKUP(E3725,EIU!$E$2:$H$3662,4,FALSE),"")</f>
        <v/>
      </c>
    </row>
    <row r="3726" spans="1:9" x14ac:dyDescent="0.25">
      <c r="A3726" s="12" t="s">
        <v>298</v>
      </c>
      <c r="B3726" s="13" t="s">
        <v>299</v>
      </c>
      <c r="C3726" s="14">
        <v>179</v>
      </c>
      <c r="D3726" s="14">
        <v>2001</v>
      </c>
      <c r="E3726">
        <f t="shared" si="58"/>
        <v>1792001</v>
      </c>
      <c r="F3726" s="41">
        <f>IFERROR(VLOOKUP(E3726,Heritage!$E$3:$H$4601,4,FALSE),"")</f>
        <v>0.7</v>
      </c>
      <c r="G3726" s="41">
        <f>IFERROR(VLOOKUP(E3726,'PRS até 2014'!$E$4:$L$6307,8,FALSE),"")</f>
        <v>0.70833333333333326</v>
      </c>
      <c r="H3726" s="41" t="str">
        <f>IFERROR(VLOOKUP(E3726,'Global Insight'!$E$2:$F$4102,2,FALSE),"")</f>
        <v/>
      </c>
      <c r="I3726" t="str">
        <f>IFERROR(VLOOKUP(E3726,EIU!$E$2:$H$3662,4,FALSE),"")</f>
        <v/>
      </c>
    </row>
    <row r="3727" spans="1:9" x14ac:dyDescent="0.25">
      <c r="A3727" s="12" t="s">
        <v>300</v>
      </c>
      <c r="B3727" s="13" t="s">
        <v>301</v>
      </c>
      <c r="C3727" s="14">
        <v>180</v>
      </c>
      <c r="D3727" s="14">
        <v>2001</v>
      </c>
      <c r="E3727">
        <f t="shared" si="58"/>
        <v>1802001</v>
      </c>
      <c r="F3727" s="41">
        <f>IFERROR(VLOOKUP(E3727,Heritage!$E$3:$H$4601,4,FALSE),"")</f>
        <v>0.5</v>
      </c>
      <c r="G3727" s="41">
        <f>IFERROR(VLOOKUP(E3727,'PRS até 2014'!$E$4:$L$6307,8,FALSE),"")</f>
        <v>0.59722222222222221</v>
      </c>
      <c r="H3727" s="41" t="str">
        <f>IFERROR(VLOOKUP(E3727,'Global Insight'!$E$2:$F$4102,2,FALSE),"")</f>
        <v/>
      </c>
      <c r="I3727" t="str">
        <f>IFERROR(VLOOKUP(E3727,EIU!$E$2:$H$3662,4,FALSE),"")</f>
        <v/>
      </c>
    </row>
    <row r="3728" spans="1:9" x14ac:dyDescent="0.25">
      <c r="A3728" s="12" t="s">
        <v>302</v>
      </c>
      <c r="B3728" s="13" t="s">
        <v>303</v>
      </c>
      <c r="C3728" s="14">
        <v>181</v>
      </c>
      <c r="D3728" s="14">
        <v>2001</v>
      </c>
      <c r="E3728">
        <f t="shared" si="58"/>
        <v>1812001</v>
      </c>
      <c r="F3728" s="41">
        <f>IFERROR(VLOOKUP(E3728,Heritage!$E$3:$H$4601,4,FALSE),"")</f>
        <v>0.5</v>
      </c>
      <c r="G3728" s="41">
        <f>IFERROR(VLOOKUP(E3728,'PRS até 2014'!$E$4:$L$6307,8,FALSE),"")</f>
        <v>0.55555555555555558</v>
      </c>
      <c r="H3728" s="41" t="str">
        <f>IFERROR(VLOOKUP(E3728,'Global Insight'!$E$2:$F$4102,2,FALSE),"")</f>
        <v/>
      </c>
      <c r="I3728" t="str">
        <f>IFERROR(VLOOKUP(E3728,EIU!$E$2:$H$3662,4,FALSE),"")</f>
        <v/>
      </c>
    </row>
    <row r="3729" spans="1:9" x14ac:dyDescent="0.25">
      <c r="A3729" s="12" t="s">
        <v>296</v>
      </c>
      <c r="B3729" s="13" t="s">
        <v>297</v>
      </c>
      <c r="C3729" s="14">
        <v>182</v>
      </c>
      <c r="D3729" s="14">
        <v>2001</v>
      </c>
      <c r="E3729">
        <f t="shared" si="58"/>
        <v>1822001</v>
      </c>
      <c r="F3729" s="41">
        <f>IFERROR(VLOOKUP(E3729,Heritage!$E$3:$H$4601,4,FALSE),"")</f>
        <v>0.3</v>
      </c>
      <c r="G3729" s="41" t="str">
        <f>IFERROR(VLOOKUP(E3729,'PRS até 2014'!$E$4:$L$6307,8,FALSE),"")</f>
        <v xml:space="preserve"> </v>
      </c>
      <c r="H3729" s="41" t="str">
        <f>IFERROR(VLOOKUP(E3729,'Global Insight'!$E$2:$F$4102,2,FALSE),"")</f>
        <v/>
      </c>
      <c r="I3729" t="str">
        <f>IFERROR(VLOOKUP(E3729,EIU!$E$2:$H$3662,4,FALSE),"")</f>
        <v/>
      </c>
    </row>
    <row r="3730" spans="1:9" x14ac:dyDescent="0.25">
      <c r="A3730" s="12" t="s">
        <v>372</v>
      </c>
      <c r="B3730" s="13" t="s">
        <v>398</v>
      </c>
      <c r="C3730" s="14">
        <v>183</v>
      </c>
      <c r="D3730" s="14">
        <v>2001</v>
      </c>
      <c r="E3730">
        <f t="shared" si="58"/>
        <v>1832001</v>
      </c>
      <c r="F3730" s="41" t="str">
        <f>IFERROR(VLOOKUP(E3730,Heritage!$E$3:$H$4601,4,FALSE),"")</f>
        <v/>
      </c>
      <c r="G3730" s="41" t="str">
        <f>IFERROR(VLOOKUP(E3730,'PRS até 2014'!$E$4:$L$6307,8,FALSE),"")</f>
        <v xml:space="preserve"> </v>
      </c>
      <c r="H3730" s="41" t="str">
        <f>IFERROR(VLOOKUP(E3730,'Global Insight'!$E$2:$F$4102,2,FALSE),"")</f>
        <v/>
      </c>
      <c r="I3730" t="str">
        <f>IFERROR(VLOOKUP(E3730,EIU!$E$2:$H$3662,4,FALSE),"")</f>
        <v/>
      </c>
    </row>
    <row r="3731" spans="1:9" x14ac:dyDescent="0.25">
      <c r="A3731" s="12" t="s">
        <v>308</v>
      </c>
      <c r="B3731" s="13" t="s">
        <v>309</v>
      </c>
      <c r="C3731" s="14">
        <v>184</v>
      </c>
      <c r="D3731" s="14">
        <v>2001</v>
      </c>
      <c r="E3731">
        <f t="shared" si="58"/>
        <v>1842001</v>
      </c>
      <c r="F3731" s="41">
        <f>IFERROR(VLOOKUP(E3731,Heritage!$E$3:$H$4601,4,FALSE),"")</f>
        <v>0.5</v>
      </c>
      <c r="G3731" s="41">
        <f>IFERROR(VLOOKUP(E3731,'PRS até 2014'!$E$4:$L$6307,8,FALSE),"")</f>
        <v>0.58333333333333326</v>
      </c>
      <c r="H3731" s="41" t="str">
        <f>IFERROR(VLOOKUP(E3731,'Global Insight'!$E$2:$F$4102,2,FALSE),"")</f>
        <v/>
      </c>
      <c r="I3731" t="str">
        <f>IFERROR(VLOOKUP(E3731,EIU!$E$2:$H$3662,4,FALSE),"")</f>
        <v/>
      </c>
    </row>
    <row r="3732" spans="1:9" x14ac:dyDescent="0.25">
      <c r="A3732" s="12" t="s">
        <v>310</v>
      </c>
      <c r="B3732" s="13" t="s">
        <v>311</v>
      </c>
      <c r="C3732" s="14">
        <v>185</v>
      </c>
      <c r="D3732" s="14">
        <v>2001</v>
      </c>
      <c r="E3732">
        <f t="shared" si="58"/>
        <v>1852001</v>
      </c>
      <c r="F3732" s="41">
        <f>IFERROR(VLOOKUP(E3732,Heritage!$E$3:$H$4601,4,FALSE),"")</f>
        <v>0.3</v>
      </c>
      <c r="G3732" s="41">
        <f>IFERROR(VLOOKUP(E3732,'PRS até 2014'!$E$4:$L$6307,8,FALSE),"")</f>
        <v>0.41666666666666663</v>
      </c>
      <c r="H3732" s="41" t="str">
        <f>IFERROR(VLOOKUP(E3732,'Global Insight'!$E$2:$F$4102,2,FALSE),"")</f>
        <v/>
      </c>
      <c r="I3732" t="str">
        <f>IFERROR(VLOOKUP(E3732,EIU!$E$2:$H$3662,4,FALSE),"")</f>
        <v/>
      </c>
    </row>
    <row r="3733" spans="1:9" x14ac:dyDescent="0.25">
      <c r="A3733" s="12" t="s">
        <v>6</v>
      </c>
      <c r="B3733" s="13" t="s">
        <v>7</v>
      </c>
      <c r="C3733" s="14">
        <v>186</v>
      </c>
      <c r="D3733" s="14">
        <v>2001</v>
      </c>
      <c r="E3733">
        <f t="shared" si="58"/>
        <v>1862001</v>
      </c>
      <c r="F3733" s="41">
        <f>IFERROR(VLOOKUP(E3733,Heritage!$E$3:$H$4601,4,FALSE),"")</f>
        <v>0.7</v>
      </c>
      <c r="G3733" s="41">
        <f>IFERROR(VLOOKUP(E3733,'PRS até 2014'!$E$4:$L$6307,8,FALSE),"")</f>
        <v>0.65277777777777768</v>
      </c>
      <c r="H3733" s="41" t="str">
        <f>IFERROR(VLOOKUP(E3733,'Global Insight'!$E$2:$F$4102,2,FALSE),"")</f>
        <v/>
      </c>
      <c r="I3733" t="str">
        <f>IFERROR(VLOOKUP(E3733,EIU!$E$2:$H$3662,4,FALSE),"")</f>
        <v/>
      </c>
    </row>
    <row r="3734" spans="1:9" x14ac:dyDescent="0.25">
      <c r="A3734" s="12" t="s">
        <v>103</v>
      </c>
      <c r="B3734" s="13" t="s">
        <v>104</v>
      </c>
      <c r="C3734" s="14">
        <v>187</v>
      </c>
      <c r="D3734" s="14">
        <v>2001</v>
      </c>
      <c r="E3734">
        <f t="shared" si="58"/>
        <v>1872001</v>
      </c>
      <c r="F3734" s="41">
        <f>IFERROR(VLOOKUP(E3734,Heritage!$E$3:$H$4601,4,FALSE),"")</f>
        <v>0.9</v>
      </c>
      <c r="G3734" s="41">
        <f>IFERROR(VLOOKUP(E3734,'PRS até 2014'!$E$4:$L$6307,8,FALSE),"")</f>
        <v>0.91666666666666663</v>
      </c>
      <c r="H3734" s="41" t="str">
        <f>IFERROR(VLOOKUP(E3734,'Global Insight'!$E$2:$F$4102,2,FALSE),"")</f>
        <v/>
      </c>
      <c r="I3734" t="str">
        <f>IFERROR(VLOOKUP(E3734,EIU!$E$2:$H$3662,4,FALSE),"")</f>
        <v/>
      </c>
    </row>
    <row r="3735" spans="1:9" x14ac:dyDescent="0.25">
      <c r="A3735" s="12" t="s">
        <v>314</v>
      </c>
      <c r="B3735" s="13" t="s">
        <v>315</v>
      </c>
      <c r="C3735" s="14">
        <v>188</v>
      </c>
      <c r="D3735" s="14">
        <v>2001</v>
      </c>
      <c r="E3735">
        <f t="shared" si="58"/>
        <v>1882001</v>
      </c>
      <c r="F3735" s="41">
        <f>IFERROR(VLOOKUP(E3735,Heritage!$E$3:$H$4601,4,FALSE),"")</f>
        <v>0.9</v>
      </c>
      <c r="G3735" s="41">
        <f>IFERROR(VLOOKUP(E3735,'PRS até 2014'!$E$4:$L$6307,8,FALSE),"")</f>
        <v>0.88888888888888884</v>
      </c>
      <c r="H3735" s="41" t="str">
        <f>IFERROR(VLOOKUP(E3735,'Global Insight'!$E$2:$F$4102,2,FALSE),"")</f>
        <v/>
      </c>
      <c r="I3735" t="str">
        <f>IFERROR(VLOOKUP(E3735,EIU!$E$2:$H$3662,4,FALSE),"")</f>
        <v/>
      </c>
    </row>
    <row r="3736" spans="1:9" x14ac:dyDescent="0.25">
      <c r="A3736" s="12" t="s">
        <v>312</v>
      </c>
      <c r="B3736" s="13" t="s">
        <v>313</v>
      </c>
      <c r="C3736" s="14">
        <v>189</v>
      </c>
      <c r="D3736" s="14">
        <v>2001</v>
      </c>
      <c r="E3736">
        <f t="shared" si="58"/>
        <v>1892001</v>
      </c>
      <c r="F3736" s="41">
        <f>IFERROR(VLOOKUP(E3736,Heritage!$E$3:$H$4601,4,FALSE),"")</f>
        <v>0.7</v>
      </c>
      <c r="G3736" s="41">
        <f>IFERROR(VLOOKUP(E3736,'PRS até 2014'!$E$4:$L$6307,8,FALSE),"")</f>
        <v>0.625</v>
      </c>
      <c r="H3736" s="41" t="str">
        <f>IFERROR(VLOOKUP(E3736,'Global Insight'!$E$2:$F$4102,2,FALSE),"")</f>
        <v/>
      </c>
      <c r="I3736" t="str">
        <f>IFERROR(VLOOKUP(E3736,EIU!$E$2:$H$3662,4,FALSE),"")</f>
        <v/>
      </c>
    </row>
    <row r="3737" spans="1:9" x14ac:dyDescent="0.25">
      <c r="A3737" s="12" t="s">
        <v>316</v>
      </c>
      <c r="B3737" s="13" t="s">
        <v>317</v>
      </c>
      <c r="C3737" s="14">
        <v>190</v>
      </c>
      <c r="D3737" s="14">
        <v>2001</v>
      </c>
      <c r="E3737">
        <f t="shared" si="58"/>
        <v>1902001</v>
      </c>
      <c r="F3737" s="41">
        <f>IFERROR(VLOOKUP(E3737,Heritage!$E$3:$H$4601,4,FALSE),"")</f>
        <v>0.3</v>
      </c>
      <c r="G3737" s="41" t="str">
        <f>IFERROR(VLOOKUP(E3737,'PRS até 2014'!$E$4:$L$6307,8,FALSE),"")</f>
        <v xml:space="preserve"> </v>
      </c>
      <c r="H3737" s="41" t="str">
        <f>IFERROR(VLOOKUP(E3737,'Global Insight'!$E$2:$F$4102,2,FALSE),"")</f>
        <v/>
      </c>
      <c r="I3737" t="str">
        <f>IFERROR(VLOOKUP(E3737,EIU!$E$2:$H$3662,4,FALSE),"")</f>
        <v/>
      </c>
    </row>
    <row r="3738" spans="1:9" x14ac:dyDescent="0.25">
      <c r="A3738" s="12" t="s">
        <v>322</v>
      </c>
      <c r="B3738" s="13" t="s">
        <v>323</v>
      </c>
      <c r="C3738" s="14">
        <v>191</v>
      </c>
      <c r="D3738" s="14">
        <v>2001</v>
      </c>
      <c r="E3738">
        <f t="shared" si="58"/>
        <v>1912001</v>
      </c>
      <c r="F3738" s="41" t="str">
        <f>IFERROR(VLOOKUP(E3738,Heritage!$E$3:$H$4601,4,FALSE),"")</f>
        <v/>
      </c>
      <c r="G3738" s="41" t="str">
        <f>IFERROR(VLOOKUP(E3738,'PRS até 2014'!$E$4:$L$6307,8,FALSE),"")</f>
        <v xml:space="preserve"> </v>
      </c>
      <c r="H3738" s="41" t="str">
        <f>IFERROR(VLOOKUP(E3738,'Global Insight'!$E$2:$F$4102,2,FALSE),"")</f>
        <v/>
      </c>
      <c r="I3738" t="str">
        <f>IFERROR(VLOOKUP(E3738,EIU!$E$2:$H$3662,4,FALSE),"")</f>
        <v/>
      </c>
    </row>
    <row r="3739" spans="1:9" x14ac:dyDescent="0.25">
      <c r="A3739" s="12" t="s">
        <v>318</v>
      </c>
      <c r="B3739" s="13" t="s">
        <v>319</v>
      </c>
      <c r="C3739" s="14">
        <v>192</v>
      </c>
      <c r="D3739" s="14">
        <v>2001</v>
      </c>
      <c r="E3739">
        <f t="shared" si="58"/>
        <v>1922001</v>
      </c>
      <c r="F3739" s="41">
        <f>IFERROR(VLOOKUP(E3739,Heritage!$E$3:$H$4601,4,FALSE),"")</f>
        <v>0.3</v>
      </c>
      <c r="G3739" s="41">
        <f>IFERROR(VLOOKUP(E3739,'PRS até 2014'!$E$4:$L$6307,8,FALSE),"")</f>
        <v>0.41666666666666669</v>
      </c>
      <c r="H3739" s="41" t="str">
        <f>IFERROR(VLOOKUP(E3739,'Global Insight'!$E$2:$F$4102,2,FALSE),"")</f>
        <v/>
      </c>
      <c r="I3739" t="str">
        <f>IFERROR(VLOOKUP(E3739,EIU!$E$2:$H$3662,4,FALSE),"")</f>
        <v/>
      </c>
    </row>
    <row r="3740" spans="1:9" x14ac:dyDescent="0.25">
      <c r="A3740" s="12" t="s">
        <v>320</v>
      </c>
      <c r="B3740" s="13" t="s">
        <v>321</v>
      </c>
      <c r="C3740" s="14">
        <v>193</v>
      </c>
      <c r="D3740" s="14">
        <v>2001</v>
      </c>
      <c r="E3740">
        <f t="shared" si="58"/>
        <v>1932001</v>
      </c>
      <c r="F3740" s="41">
        <f>IFERROR(VLOOKUP(E3740,Heritage!$E$3:$H$4601,4,FALSE),"")</f>
        <v>0.1</v>
      </c>
      <c r="G3740" s="41">
        <f>IFERROR(VLOOKUP(E3740,'PRS até 2014'!$E$4:$L$6307,8,FALSE),"")</f>
        <v>0.51388888888888884</v>
      </c>
      <c r="H3740" s="41" t="str">
        <f>IFERROR(VLOOKUP(E3740,'Global Insight'!$E$2:$F$4102,2,FALSE),"")</f>
        <v/>
      </c>
      <c r="I3740" t="str">
        <f>IFERROR(VLOOKUP(E3740,EIU!$E$2:$H$3662,4,FALSE),"")</f>
        <v/>
      </c>
    </row>
    <row r="3741" spans="1:9" x14ac:dyDescent="0.25">
      <c r="A3741" s="12" t="s">
        <v>325</v>
      </c>
      <c r="B3741" s="13" t="s">
        <v>326</v>
      </c>
      <c r="C3741" s="14">
        <v>194</v>
      </c>
      <c r="D3741" s="14">
        <v>2001</v>
      </c>
      <c r="E3741">
        <f t="shared" si="58"/>
        <v>1942001</v>
      </c>
      <c r="F3741" s="41">
        <f>IFERROR(VLOOKUP(E3741,Heritage!$E$3:$H$4601,4,FALSE),"")</f>
        <v>0.3</v>
      </c>
      <c r="G3741" s="41">
        <f>IFERROR(VLOOKUP(E3741,'PRS até 2014'!$E$4:$L$6307,8,FALSE),"")</f>
        <v>0.44444444444444442</v>
      </c>
      <c r="H3741" s="41" t="str">
        <f>IFERROR(VLOOKUP(E3741,'Global Insight'!$E$2:$F$4102,2,FALSE),"")</f>
        <v/>
      </c>
      <c r="I3741" t="str">
        <f>IFERROR(VLOOKUP(E3741,EIU!$E$2:$H$3662,4,FALSE),"")</f>
        <v/>
      </c>
    </row>
    <row r="3742" spans="1:9" x14ac:dyDescent="0.25">
      <c r="A3742" s="12" t="s">
        <v>373</v>
      </c>
      <c r="B3742" s="13" t="s">
        <v>341</v>
      </c>
      <c r="C3742" s="14">
        <v>195</v>
      </c>
      <c r="D3742" s="14">
        <v>2001</v>
      </c>
      <c r="E3742">
        <f t="shared" si="58"/>
        <v>1952001</v>
      </c>
      <c r="F3742" s="41" t="str">
        <f>IFERROR(VLOOKUP(E3742,Heritage!$E$3:$H$4601,4,FALSE),"")</f>
        <v/>
      </c>
      <c r="G3742" s="41" t="str">
        <f>IFERROR(VLOOKUP(E3742,'PRS até 2014'!$E$4:$L$6307,8,FALSE),"")</f>
        <v xml:space="preserve"> </v>
      </c>
      <c r="H3742" s="41" t="str">
        <f>IFERROR(VLOOKUP(E3742,'Global Insight'!$E$2:$F$4102,2,FALSE),"")</f>
        <v/>
      </c>
      <c r="I3742" t="str">
        <f>IFERROR(VLOOKUP(E3742,EIU!$E$2:$H$3662,4,FALSE),"")</f>
        <v/>
      </c>
    </row>
    <row r="3743" spans="1:9" x14ac:dyDescent="0.25">
      <c r="A3743" s="12" t="s">
        <v>329</v>
      </c>
      <c r="B3743" s="13" t="s">
        <v>330</v>
      </c>
      <c r="C3743" s="14">
        <v>196</v>
      </c>
      <c r="D3743" s="14">
        <v>2001</v>
      </c>
      <c r="E3743">
        <f t="shared" si="58"/>
        <v>1962001</v>
      </c>
      <c r="F3743" s="41">
        <f>IFERROR(VLOOKUP(E3743,Heritage!$E$3:$H$4601,4,FALSE),"")</f>
        <v>0.5</v>
      </c>
      <c r="G3743" s="41">
        <f>IFERROR(VLOOKUP(E3743,'PRS até 2014'!$E$4:$L$6307,8,FALSE),"")</f>
        <v>0.49999999999999994</v>
      </c>
      <c r="H3743" s="41" t="str">
        <f>IFERROR(VLOOKUP(E3743,'Global Insight'!$E$2:$F$4102,2,FALSE),"")</f>
        <v/>
      </c>
      <c r="I3743" t="str">
        <f>IFERROR(VLOOKUP(E3743,EIU!$E$2:$H$3662,4,FALSE),"")</f>
        <v/>
      </c>
    </row>
    <row r="3744" spans="1:9" x14ac:dyDescent="0.25">
      <c r="A3744" s="16" t="s">
        <v>331</v>
      </c>
      <c r="B3744" s="17" t="s">
        <v>332</v>
      </c>
      <c r="C3744" s="18">
        <v>197</v>
      </c>
      <c r="D3744" s="18">
        <v>2001</v>
      </c>
      <c r="E3744">
        <f t="shared" si="58"/>
        <v>1972001</v>
      </c>
      <c r="F3744" s="41">
        <f>IFERROR(VLOOKUP(E3744,Heritage!$E$3:$H$4601,4,FALSE),"")</f>
        <v>0.1</v>
      </c>
      <c r="G3744" s="41">
        <f>IFERROR(VLOOKUP(E3744,'PRS até 2014'!$E$4:$L$6307,8,FALSE),"")</f>
        <v>9.7222222222222224E-2</v>
      </c>
      <c r="H3744" s="41" t="str">
        <f>IFERROR(VLOOKUP(E3744,'Global Insight'!$E$2:$F$4102,2,FALSE),"")</f>
        <v/>
      </c>
      <c r="I3744" t="str">
        <f>IFERROR(VLOOKUP(E3744,EIU!$E$2:$H$3662,4,FALSE),"")</f>
        <v/>
      </c>
    </row>
    <row r="3745" spans="1:9" x14ac:dyDescent="0.25">
      <c r="A3745" s="12" t="s">
        <v>0</v>
      </c>
      <c r="B3745" s="13" t="s">
        <v>1</v>
      </c>
      <c r="C3745" s="14">
        <v>1</v>
      </c>
      <c r="D3745" s="14">
        <v>2002</v>
      </c>
      <c r="E3745">
        <f t="shared" si="58"/>
        <v>12002</v>
      </c>
      <c r="F3745" s="41" t="str">
        <f>IFERROR(VLOOKUP(E3745,Heritage!$E$3:$H$4601,4,FALSE),"")</f>
        <v/>
      </c>
      <c r="G3745" s="41" t="str">
        <f>IFERROR(VLOOKUP(E3745,'PRS até 2014'!$E$4:$L$6307,8,FALSE),"")</f>
        <v xml:space="preserve"> </v>
      </c>
      <c r="H3745" s="41">
        <f>IFERROR(VLOOKUP(E3745,'Global Insight'!$E$2:$F$4102,2,FALSE),"")</f>
        <v>0.1875</v>
      </c>
      <c r="I3745" t="str">
        <f>IFERROR(VLOOKUP(E3745,EIU!$E$2:$H$3662,4,FALSE),"")</f>
        <v/>
      </c>
    </row>
    <row r="3746" spans="1:9" x14ac:dyDescent="0.25">
      <c r="A3746" s="12" t="s">
        <v>4</v>
      </c>
      <c r="B3746" s="13" t="s">
        <v>5</v>
      </c>
      <c r="C3746" s="14">
        <v>2</v>
      </c>
      <c r="D3746" s="14">
        <v>2002</v>
      </c>
      <c r="E3746">
        <f t="shared" si="58"/>
        <v>22002</v>
      </c>
      <c r="F3746" s="41">
        <f>IFERROR(VLOOKUP(E3746,Heritage!$E$3:$H$4601,4,FALSE),"")</f>
        <v>0.3</v>
      </c>
      <c r="G3746" s="41">
        <f>IFERROR(VLOOKUP(E3746,'PRS até 2014'!$E$4:$L$6307,8,FALSE),"")</f>
        <v>0.44444444444444442</v>
      </c>
      <c r="H3746" s="41">
        <f>IFERROR(VLOOKUP(E3746,'Global Insight'!$E$2:$F$4102,2,FALSE),"")</f>
        <v>0.3125</v>
      </c>
      <c r="I3746" t="str">
        <f>IFERROR(VLOOKUP(E3746,EIU!$E$2:$H$3662,4,FALSE),"")</f>
        <v/>
      </c>
    </row>
    <row r="3747" spans="1:9" x14ac:dyDescent="0.25">
      <c r="A3747" s="12" t="s">
        <v>81</v>
      </c>
      <c r="B3747" s="13" t="s">
        <v>82</v>
      </c>
      <c r="C3747" s="14">
        <v>3</v>
      </c>
      <c r="D3747" s="14">
        <v>2002</v>
      </c>
      <c r="E3747">
        <f t="shared" si="58"/>
        <v>32002</v>
      </c>
      <c r="F3747" s="41">
        <f>IFERROR(VLOOKUP(E3747,Heritage!$E$3:$H$4601,4,FALSE),"")</f>
        <v>0.3</v>
      </c>
      <c r="G3747" s="41">
        <f>IFERROR(VLOOKUP(E3747,'PRS até 2014'!$E$4:$L$6307,8,FALSE),"")</f>
        <v>0.41666666666666663</v>
      </c>
      <c r="H3747" s="41">
        <f>IFERROR(VLOOKUP(E3747,'Global Insight'!$E$2:$F$4102,2,FALSE),"")</f>
        <v>0.375</v>
      </c>
      <c r="I3747">
        <f>IFERROR(VLOOKUP(E3747,EIU!$E$2:$H$3662,4,FALSE),"")</f>
        <v>0.4</v>
      </c>
    </row>
    <row r="3748" spans="1:9" x14ac:dyDescent="0.25">
      <c r="A3748" s="12" t="s">
        <v>346</v>
      </c>
      <c r="B3748" s="13" t="s">
        <v>374</v>
      </c>
      <c r="C3748" s="14">
        <v>4</v>
      </c>
      <c r="D3748" s="14">
        <v>2002</v>
      </c>
      <c r="E3748">
        <f t="shared" si="58"/>
        <v>42002</v>
      </c>
      <c r="F3748" s="41" t="str">
        <f>IFERROR(VLOOKUP(E3748,Heritage!$E$3:$H$4601,4,FALSE),"")</f>
        <v/>
      </c>
      <c r="G3748" s="41" t="str">
        <f>IFERROR(VLOOKUP(E3748,'PRS até 2014'!$E$4:$L$6307,8,FALSE),"")</f>
        <v xml:space="preserve"> </v>
      </c>
      <c r="H3748" s="41">
        <f>IFERROR(VLOOKUP(E3748,'Global Insight'!$E$2:$F$4102,2,FALSE),"")</f>
        <v>0.9375</v>
      </c>
      <c r="I3748" t="str">
        <f>IFERROR(VLOOKUP(E3748,EIU!$E$2:$H$3662,4,FALSE),"")</f>
        <v/>
      </c>
    </row>
    <row r="3749" spans="1:9" x14ac:dyDescent="0.25">
      <c r="A3749" s="12" t="s">
        <v>2</v>
      </c>
      <c r="B3749" s="13" t="s">
        <v>3</v>
      </c>
      <c r="C3749" s="14">
        <v>5</v>
      </c>
      <c r="D3749" s="14">
        <v>2002</v>
      </c>
      <c r="E3749">
        <f t="shared" si="58"/>
        <v>52002</v>
      </c>
      <c r="F3749" s="41" t="str">
        <f>IFERROR(VLOOKUP(E3749,Heritage!$E$3:$H$4601,4,FALSE),"")</f>
        <v/>
      </c>
      <c r="G3749" s="41">
        <f>IFERROR(VLOOKUP(E3749,'PRS até 2014'!$E$4:$L$6307,8,FALSE),"")</f>
        <v>0.51388888888888884</v>
      </c>
      <c r="H3749" s="41">
        <f>IFERROR(VLOOKUP(E3749,'Global Insight'!$E$2:$F$4102,2,FALSE),"")</f>
        <v>0.25</v>
      </c>
      <c r="I3749">
        <f>IFERROR(VLOOKUP(E3749,EIU!$E$2:$H$3662,4,FALSE),"")</f>
        <v>0.05</v>
      </c>
    </row>
    <row r="3750" spans="1:9" x14ac:dyDescent="0.25">
      <c r="A3750" s="12" t="s">
        <v>347</v>
      </c>
      <c r="B3750" s="13" t="s">
        <v>375</v>
      </c>
      <c r="C3750" s="14">
        <v>6</v>
      </c>
      <c r="D3750" s="14">
        <v>2002</v>
      </c>
      <c r="E3750">
        <f t="shared" si="58"/>
        <v>62002</v>
      </c>
      <c r="F3750" s="41" t="str">
        <f>IFERROR(VLOOKUP(E3750,Heritage!$E$3:$H$4601,4,FALSE),"")</f>
        <v/>
      </c>
      <c r="G3750" s="41" t="str">
        <f>IFERROR(VLOOKUP(E3750,'PRS até 2014'!$E$4:$L$6307,8,FALSE),"")</f>
        <v xml:space="preserve"> </v>
      </c>
      <c r="H3750" s="41">
        <f>IFERROR(VLOOKUP(E3750,'Global Insight'!$E$2:$F$4102,2,FALSE),"")</f>
        <v>0.8125</v>
      </c>
      <c r="I3750" t="str">
        <f>IFERROR(VLOOKUP(E3750,EIU!$E$2:$H$3662,4,FALSE),"")</f>
        <v/>
      </c>
    </row>
    <row r="3751" spans="1:9" x14ac:dyDescent="0.25">
      <c r="A3751" s="12" t="s">
        <v>8</v>
      </c>
      <c r="B3751" s="13" t="s">
        <v>9</v>
      </c>
      <c r="C3751" s="14">
        <v>7</v>
      </c>
      <c r="D3751" s="14">
        <v>2002</v>
      </c>
      <c r="E3751">
        <f t="shared" si="58"/>
        <v>72002</v>
      </c>
      <c r="F3751" s="41">
        <f>IFERROR(VLOOKUP(E3751,Heritage!$E$3:$H$4601,4,FALSE),"")</f>
        <v>0.3</v>
      </c>
      <c r="G3751" s="41">
        <f>IFERROR(VLOOKUP(E3751,'PRS até 2014'!$E$4:$L$6307,8,FALSE),"")</f>
        <v>0.31944444444444442</v>
      </c>
      <c r="H3751" s="41">
        <f>IFERROR(VLOOKUP(E3751,'Global Insight'!$E$2:$F$4102,2,FALSE),"")</f>
        <v>0.5</v>
      </c>
      <c r="I3751">
        <f>IFERROR(VLOOKUP(E3751,EIU!$E$2:$H$3662,4,FALSE),"")</f>
        <v>0.32500000000000001</v>
      </c>
    </row>
    <row r="3752" spans="1:9" x14ac:dyDescent="0.25">
      <c r="A3752" s="12" t="s">
        <v>10</v>
      </c>
      <c r="B3752" s="13" t="s">
        <v>11</v>
      </c>
      <c r="C3752" s="14">
        <v>8</v>
      </c>
      <c r="D3752" s="14">
        <v>2002</v>
      </c>
      <c r="E3752">
        <f t="shared" si="58"/>
        <v>82002</v>
      </c>
      <c r="F3752" s="41">
        <f>IFERROR(VLOOKUP(E3752,Heritage!$E$3:$H$4601,4,FALSE),"")</f>
        <v>0.5</v>
      </c>
      <c r="G3752" s="41">
        <f>IFERROR(VLOOKUP(E3752,'PRS até 2014'!$E$4:$L$6307,8,FALSE),"")</f>
        <v>0.47222222222222215</v>
      </c>
      <c r="H3752" s="41">
        <f>IFERROR(VLOOKUP(E3752,'Global Insight'!$E$2:$F$4102,2,FALSE),"")</f>
        <v>0.5625</v>
      </c>
      <c r="I3752" t="str">
        <f>IFERROR(VLOOKUP(E3752,EIU!$E$2:$H$3662,4,FALSE),"")</f>
        <v/>
      </c>
    </row>
    <row r="3753" spans="1:9" x14ac:dyDescent="0.25">
      <c r="A3753" s="12" t="s">
        <v>12</v>
      </c>
      <c r="B3753" s="13" t="s">
        <v>13</v>
      </c>
      <c r="C3753" s="14">
        <v>9</v>
      </c>
      <c r="D3753" s="14">
        <v>2002</v>
      </c>
      <c r="E3753">
        <f t="shared" si="58"/>
        <v>92002</v>
      </c>
      <c r="F3753" s="41">
        <f>IFERROR(VLOOKUP(E3753,Heritage!$E$3:$H$4601,4,FALSE),"")</f>
        <v>0.9</v>
      </c>
      <c r="G3753" s="41">
        <f>IFERROR(VLOOKUP(E3753,'PRS até 2014'!$E$4:$L$6307,8,FALSE),"")</f>
        <v>0.86111111111111116</v>
      </c>
      <c r="H3753" s="41">
        <f>IFERROR(VLOOKUP(E3753,'Global Insight'!$E$2:$F$4102,2,FALSE),"")</f>
        <v>0.9375</v>
      </c>
      <c r="I3753">
        <f>IFERROR(VLOOKUP(E3753,EIU!$E$2:$H$3662,4,FALSE),"")</f>
        <v>0.9</v>
      </c>
    </row>
    <row r="3754" spans="1:9" x14ac:dyDescent="0.25">
      <c r="A3754" s="12" t="s">
        <v>14</v>
      </c>
      <c r="B3754" s="13" t="s">
        <v>15</v>
      </c>
      <c r="C3754" s="14">
        <v>10</v>
      </c>
      <c r="D3754" s="14">
        <v>2002</v>
      </c>
      <c r="E3754">
        <f t="shared" si="58"/>
        <v>102002</v>
      </c>
      <c r="F3754" s="41">
        <f>IFERROR(VLOOKUP(E3754,Heritage!$E$3:$H$4601,4,FALSE),"")</f>
        <v>0.9</v>
      </c>
      <c r="G3754" s="41">
        <f>IFERROR(VLOOKUP(E3754,'PRS até 2014'!$E$4:$L$6307,8,FALSE),"")</f>
        <v>0.94444444444444442</v>
      </c>
      <c r="H3754" s="41">
        <f>IFERROR(VLOOKUP(E3754,'Global Insight'!$E$2:$F$4102,2,FALSE),"")</f>
        <v>1</v>
      </c>
      <c r="I3754">
        <f>IFERROR(VLOOKUP(E3754,EIU!$E$2:$H$3662,4,FALSE),"")</f>
        <v>0.95</v>
      </c>
    </row>
    <row r="3755" spans="1:9" x14ac:dyDescent="0.25">
      <c r="A3755" s="12" t="s">
        <v>16</v>
      </c>
      <c r="B3755" s="13" t="s">
        <v>17</v>
      </c>
      <c r="C3755" s="14">
        <v>11</v>
      </c>
      <c r="D3755" s="14">
        <v>2002</v>
      </c>
      <c r="E3755">
        <f t="shared" si="58"/>
        <v>112002</v>
      </c>
      <c r="F3755" s="41">
        <f>IFERROR(VLOOKUP(E3755,Heritage!$E$3:$H$4601,4,FALSE),"")</f>
        <v>0.3</v>
      </c>
      <c r="G3755" s="41">
        <f>IFERROR(VLOOKUP(E3755,'PRS até 2014'!$E$4:$L$6307,8,FALSE),"")</f>
        <v>0.58333333333333326</v>
      </c>
      <c r="H3755" s="41">
        <f>IFERROR(VLOOKUP(E3755,'Global Insight'!$E$2:$F$4102,2,FALSE),"")</f>
        <v>0.3125</v>
      </c>
      <c r="I3755">
        <f>IFERROR(VLOOKUP(E3755,EIU!$E$2:$H$3662,4,FALSE),"")</f>
        <v>0.27500000000000002</v>
      </c>
    </row>
    <row r="3756" spans="1:9" x14ac:dyDescent="0.25">
      <c r="A3756" s="12" t="s">
        <v>348</v>
      </c>
      <c r="B3756" s="13" t="s">
        <v>376</v>
      </c>
      <c r="C3756" s="14">
        <v>12</v>
      </c>
      <c r="D3756" s="14">
        <v>2002</v>
      </c>
      <c r="E3756">
        <f t="shared" si="58"/>
        <v>122002</v>
      </c>
      <c r="F3756" s="41">
        <f>IFERROR(VLOOKUP(E3756,Heritage!$E$3:$H$4601,4,FALSE),"")</f>
        <v>0.9</v>
      </c>
      <c r="G3756" s="41">
        <f>IFERROR(VLOOKUP(E3756,'PRS até 2014'!$E$4:$L$6307,8,FALSE),"")</f>
        <v>0.76388888888888884</v>
      </c>
      <c r="H3756" s="41">
        <f>IFERROR(VLOOKUP(E3756,'Global Insight'!$E$2:$F$4102,2,FALSE),"")</f>
        <v>0.875</v>
      </c>
      <c r="I3756" t="str">
        <f>IFERROR(VLOOKUP(E3756,EIU!$E$2:$H$3662,4,FALSE),"")</f>
        <v/>
      </c>
    </row>
    <row r="3757" spans="1:9" x14ac:dyDescent="0.25">
      <c r="A3757" s="12" t="s">
        <v>30</v>
      </c>
      <c r="B3757" s="13" t="s">
        <v>31</v>
      </c>
      <c r="C3757" s="14">
        <v>13</v>
      </c>
      <c r="D3757" s="14">
        <v>2002</v>
      </c>
      <c r="E3757">
        <f t="shared" si="58"/>
        <v>132002</v>
      </c>
      <c r="F3757" s="41">
        <f>IFERROR(VLOOKUP(E3757,Heritage!$E$3:$H$4601,4,FALSE),"")</f>
        <v>0.7</v>
      </c>
      <c r="G3757" s="41">
        <f>IFERROR(VLOOKUP(E3757,'PRS até 2014'!$E$4:$L$6307,8,FALSE),"")</f>
        <v>0.70833333333333326</v>
      </c>
      <c r="H3757" s="41">
        <f>IFERROR(VLOOKUP(E3757,'Global Insight'!$E$2:$F$4102,2,FALSE),"")</f>
        <v>0.8125</v>
      </c>
      <c r="I3757">
        <f>IFERROR(VLOOKUP(E3757,EIU!$E$2:$H$3662,4,FALSE),"")</f>
        <v>0.65</v>
      </c>
    </row>
    <row r="3758" spans="1:9" x14ac:dyDescent="0.25">
      <c r="A3758" s="12" t="s">
        <v>26</v>
      </c>
      <c r="B3758" s="13" t="s">
        <v>27</v>
      </c>
      <c r="C3758" s="14">
        <v>14</v>
      </c>
      <c r="D3758" s="14">
        <v>2002</v>
      </c>
      <c r="E3758">
        <f t="shared" si="58"/>
        <v>142002</v>
      </c>
      <c r="F3758" s="41">
        <f>IFERROR(VLOOKUP(E3758,Heritage!$E$3:$H$4601,4,FALSE),"")</f>
        <v>0.3</v>
      </c>
      <c r="G3758" s="41">
        <f>IFERROR(VLOOKUP(E3758,'PRS até 2014'!$E$4:$L$6307,8,FALSE),"")</f>
        <v>0.27777777777777779</v>
      </c>
      <c r="H3758" s="41">
        <f>IFERROR(VLOOKUP(E3758,'Global Insight'!$E$2:$F$4102,2,FALSE),"")</f>
        <v>0.375</v>
      </c>
      <c r="I3758">
        <f>IFERROR(VLOOKUP(E3758,EIU!$E$2:$H$3662,4,FALSE),"")</f>
        <v>0.17499999999999999</v>
      </c>
    </row>
    <row r="3759" spans="1:9" x14ac:dyDescent="0.25">
      <c r="A3759" s="12" t="s">
        <v>39</v>
      </c>
      <c r="B3759" s="13" t="s">
        <v>40</v>
      </c>
      <c r="C3759" s="14">
        <v>15</v>
      </c>
      <c r="D3759" s="14">
        <v>2002</v>
      </c>
      <c r="E3759">
        <f t="shared" si="58"/>
        <v>152002</v>
      </c>
      <c r="F3759" s="41">
        <f>IFERROR(VLOOKUP(E3759,Heritage!$E$3:$H$4601,4,FALSE),"")</f>
        <v>0.9</v>
      </c>
      <c r="G3759" s="41" t="str">
        <f>IFERROR(VLOOKUP(E3759,'PRS até 2014'!$E$4:$L$6307,8,FALSE),"")</f>
        <v xml:space="preserve"> </v>
      </c>
      <c r="H3759" s="41">
        <f>IFERROR(VLOOKUP(E3759,'Global Insight'!$E$2:$F$4102,2,FALSE),"")</f>
        <v>0.875</v>
      </c>
      <c r="I3759" t="str">
        <f>IFERROR(VLOOKUP(E3759,EIU!$E$2:$H$3662,4,FALSE),"")</f>
        <v/>
      </c>
    </row>
    <row r="3760" spans="1:9" x14ac:dyDescent="0.25">
      <c r="A3760" s="12" t="s">
        <v>33</v>
      </c>
      <c r="B3760" s="13" t="s">
        <v>34</v>
      </c>
      <c r="C3760" s="14">
        <v>16</v>
      </c>
      <c r="D3760" s="14">
        <v>2002</v>
      </c>
      <c r="E3760">
        <f t="shared" si="58"/>
        <v>162002</v>
      </c>
      <c r="F3760" s="41">
        <f>IFERROR(VLOOKUP(E3760,Heritage!$E$3:$H$4601,4,FALSE),"")</f>
        <v>0.3</v>
      </c>
      <c r="G3760" s="41">
        <f>IFERROR(VLOOKUP(E3760,'PRS até 2014'!$E$4:$L$6307,8,FALSE),"")</f>
        <v>0.4861111111111111</v>
      </c>
      <c r="H3760" s="41">
        <f>IFERROR(VLOOKUP(E3760,'Global Insight'!$E$2:$F$4102,2,FALSE),"")</f>
        <v>0.375</v>
      </c>
      <c r="I3760" t="str">
        <f>IFERROR(VLOOKUP(E3760,EIU!$E$2:$H$3662,4,FALSE),"")</f>
        <v/>
      </c>
    </row>
    <row r="3761" spans="1:9" x14ac:dyDescent="0.25">
      <c r="A3761" s="12" t="s">
        <v>20</v>
      </c>
      <c r="B3761" s="13" t="s">
        <v>21</v>
      </c>
      <c r="C3761" s="14">
        <v>17</v>
      </c>
      <c r="D3761" s="14">
        <v>2002</v>
      </c>
      <c r="E3761">
        <f t="shared" si="58"/>
        <v>172002</v>
      </c>
      <c r="F3761" s="41">
        <f>IFERROR(VLOOKUP(E3761,Heritage!$E$3:$H$4601,4,FALSE),"")</f>
        <v>0.9</v>
      </c>
      <c r="G3761" s="41">
        <f>IFERROR(VLOOKUP(E3761,'PRS até 2014'!$E$4:$L$6307,8,FALSE),"")</f>
        <v>0.81944444444444442</v>
      </c>
      <c r="H3761" s="41">
        <f>IFERROR(VLOOKUP(E3761,'Global Insight'!$E$2:$F$4102,2,FALSE),"")</f>
        <v>0.875</v>
      </c>
      <c r="I3761">
        <f>IFERROR(VLOOKUP(E3761,EIU!$E$2:$H$3662,4,FALSE),"")</f>
        <v>0.82499999999999996</v>
      </c>
    </row>
    <row r="3762" spans="1:9" x14ac:dyDescent="0.25">
      <c r="A3762" s="12" t="s">
        <v>349</v>
      </c>
      <c r="B3762" s="13" t="s">
        <v>377</v>
      </c>
      <c r="C3762" s="14">
        <v>18</v>
      </c>
      <c r="D3762" s="14">
        <v>2002</v>
      </c>
      <c r="E3762">
        <f t="shared" si="58"/>
        <v>182002</v>
      </c>
      <c r="F3762" s="41">
        <f>IFERROR(VLOOKUP(E3762,Heritage!$E$3:$H$4601,4,FALSE),"")</f>
        <v>0.5</v>
      </c>
      <c r="G3762" s="41" t="str">
        <f>IFERROR(VLOOKUP(E3762,'PRS até 2014'!$E$4:$L$6307,8,FALSE),"")</f>
        <v xml:space="preserve"> </v>
      </c>
      <c r="H3762" s="41">
        <f>IFERROR(VLOOKUP(E3762,'Global Insight'!$E$2:$F$4102,2,FALSE),"")</f>
        <v>0.5625</v>
      </c>
      <c r="I3762" t="str">
        <f>IFERROR(VLOOKUP(E3762,EIU!$E$2:$H$3662,4,FALSE),"")</f>
        <v/>
      </c>
    </row>
    <row r="3763" spans="1:9" x14ac:dyDescent="0.25">
      <c r="A3763" s="12" t="s">
        <v>22</v>
      </c>
      <c r="B3763" s="13" t="s">
        <v>23</v>
      </c>
      <c r="C3763" s="14">
        <v>19</v>
      </c>
      <c r="D3763" s="14">
        <v>2002</v>
      </c>
      <c r="E3763">
        <f t="shared" si="58"/>
        <v>192002</v>
      </c>
      <c r="F3763" s="41">
        <f>IFERROR(VLOOKUP(E3763,Heritage!$E$3:$H$4601,4,FALSE),"")</f>
        <v>0.3</v>
      </c>
      <c r="G3763" s="41" t="str">
        <f>IFERROR(VLOOKUP(E3763,'PRS até 2014'!$E$4:$L$6307,8,FALSE),"")</f>
        <v xml:space="preserve"> </v>
      </c>
      <c r="H3763" s="41">
        <f>IFERROR(VLOOKUP(E3763,'Global Insight'!$E$2:$F$4102,2,FALSE),"")</f>
        <v>0.5</v>
      </c>
      <c r="I3763" t="str">
        <f>IFERROR(VLOOKUP(E3763,EIU!$E$2:$H$3662,4,FALSE),"")</f>
        <v/>
      </c>
    </row>
    <row r="3764" spans="1:9" x14ac:dyDescent="0.25">
      <c r="A3764" s="12" t="s">
        <v>41</v>
      </c>
      <c r="B3764" s="13" t="s">
        <v>42</v>
      </c>
      <c r="C3764" s="14">
        <v>20</v>
      </c>
      <c r="D3764" s="14">
        <v>2002</v>
      </c>
      <c r="E3764">
        <f t="shared" si="58"/>
        <v>202002</v>
      </c>
      <c r="F3764" s="41" t="str">
        <f>IFERROR(VLOOKUP(E3764,Heritage!$E$3:$H$4601,4,FALSE),"")</f>
        <v/>
      </c>
      <c r="G3764" s="41" t="str">
        <f>IFERROR(VLOOKUP(E3764,'PRS até 2014'!$E$4:$L$6307,8,FALSE),"")</f>
        <v xml:space="preserve"> </v>
      </c>
      <c r="H3764" s="41">
        <f>IFERROR(VLOOKUP(E3764,'Global Insight'!$E$2:$F$4102,2,FALSE),"")</f>
        <v>0.6875</v>
      </c>
      <c r="I3764" t="str">
        <f>IFERROR(VLOOKUP(E3764,EIU!$E$2:$H$3662,4,FALSE),"")</f>
        <v/>
      </c>
    </row>
    <row r="3765" spans="1:9" x14ac:dyDescent="0.25">
      <c r="A3765" s="12" t="s">
        <v>35</v>
      </c>
      <c r="B3765" s="13" t="s">
        <v>36</v>
      </c>
      <c r="C3765" s="14">
        <v>21</v>
      </c>
      <c r="D3765" s="14">
        <v>2002</v>
      </c>
      <c r="E3765">
        <f t="shared" si="58"/>
        <v>212002</v>
      </c>
      <c r="F3765" s="41">
        <f>IFERROR(VLOOKUP(E3765,Heritage!$E$3:$H$4601,4,FALSE),"")</f>
        <v>0.3</v>
      </c>
      <c r="G3765" s="41">
        <f>IFERROR(VLOOKUP(E3765,'PRS até 2014'!$E$4:$L$6307,8,FALSE),"")</f>
        <v>0.54166666666666652</v>
      </c>
      <c r="H3765" s="41">
        <f>IFERROR(VLOOKUP(E3765,'Global Insight'!$E$2:$F$4102,2,FALSE),"")</f>
        <v>0.5</v>
      </c>
      <c r="I3765">
        <f>IFERROR(VLOOKUP(E3765,EIU!$E$2:$H$3662,4,FALSE),"")</f>
        <v>0.375</v>
      </c>
    </row>
    <row r="3766" spans="1:9" x14ac:dyDescent="0.25">
      <c r="A3766" s="12" t="s">
        <v>333</v>
      </c>
      <c r="B3766" s="13" t="s">
        <v>32</v>
      </c>
      <c r="C3766" s="14">
        <v>22</v>
      </c>
      <c r="D3766" s="14">
        <v>2002</v>
      </c>
      <c r="E3766">
        <f t="shared" ref="E3766:E3829" si="59">C3766*10000+D3766</f>
        <v>222002</v>
      </c>
      <c r="F3766" s="41">
        <f>IFERROR(VLOOKUP(E3766,Heritage!$E$3:$H$4601,4,FALSE),"")</f>
        <v>0.1</v>
      </c>
      <c r="G3766" s="41" t="str">
        <f>IFERROR(VLOOKUP(E3766,'PRS até 2014'!$E$4:$L$6307,8,FALSE),"")</f>
        <v xml:space="preserve"> </v>
      </c>
      <c r="H3766" s="41">
        <f>IFERROR(VLOOKUP(E3766,'Global Insight'!$E$2:$F$4102,2,FALSE),"")</f>
        <v>0.5</v>
      </c>
      <c r="I3766">
        <f>IFERROR(VLOOKUP(E3766,EIU!$E$2:$H$3662,4,FALSE),"")</f>
        <v>0.42499999999999999</v>
      </c>
    </row>
    <row r="3767" spans="1:9" x14ac:dyDescent="0.25">
      <c r="A3767" s="12" t="s">
        <v>43</v>
      </c>
      <c r="B3767" s="13" t="s">
        <v>44</v>
      </c>
      <c r="C3767" s="14">
        <v>23</v>
      </c>
      <c r="D3767" s="14">
        <v>2002</v>
      </c>
      <c r="E3767">
        <f t="shared" si="59"/>
        <v>232002</v>
      </c>
      <c r="F3767" s="41">
        <f>IFERROR(VLOOKUP(E3767,Heritage!$E$3:$H$4601,4,FALSE),"")</f>
        <v>0.7</v>
      </c>
      <c r="G3767" s="41">
        <f>IFERROR(VLOOKUP(E3767,'PRS até 2014'!$E$4:$L$6307,8,FALSE),"")</f>
        <v>0.68055555555555547</v>
      </c>
      <c r="H3767" s="41">
        <f>IFERROR(VLOOKUP(E3767,'Global Insight'!$E$2:$F$4102,2,FALSE),"")</f>
        <v>0.625</v>
      </c>
      <c r="I3767">
        <f>IFERROR(VLOOKUP(E3767,EIU!$E$2:$H$3662,4,FALSE),"")</f>
        <v>0.6</v>
      </c>
    </row>
    <row r="3768" spans="1:9" x14ac:dyDescent="0.25">
      <c r="A3768" s="12" t="s">
        <v>37</v>
      </c>
      <c r="B3768" s="13" t="s">
        <v>38</v>
      </c>
      <c r="C3768" s="14">
        <v>24</v>
      </c>
      <c r="D3768" s="14">
        <v>2002</v>
      </c>
      <c r="E3768">
        <f t="shared" si="59"/>
        <v>242002</v>
      </c>
      <c r="F3768" s="41">
        <f>IFERROR(VLOOKUP(E3768,Heritage!$E$3:$H$4601,4,FALSE),"")</f>
        <v>0.5</v>
      </c>
      <c r="G3768" s="41">
        <f>IFERROR(VLOOKUP(E3768,'PRS até 2014'!$E$4:$L$6307,8,FALSE),"")</f>
        <v>0.51388888888888884</v>
      </c>
      <c r="H3768" s="41">
        <f>IFERROR(VLOOKUP(E3768,'Global Insight'!$E$2:$F$4102,2,FALSE),"")</f>
        <v>0.4375</v>
      </c>
      <c r="I3768">
        <f>IFERROR(VLOOKUP(E3768,EIU!$E$2:$H$3662,4,FALSE),"")</f>
        <v>0.4</v>
      </c>
    </row>
    <row r="3769" spans="1:9" x14ac:dyDescent="0.25">
      <c r="A3769" s="12" t="s">
        <v>350</v>
      </c>
      <c r="B3769" s="13" t="s">
        <v>378</v>
      </c>
      <c r="C3769" s="14">
        <v>25</v>
      </c>
      <c r="D3769" s="14">
        <v>2002</v>
      </c>
      <c r="E3769">
        <f t="shared" si="59"/>
        <v>252002</v>
      </c>
      <c r="F3769" s="41" t="str">
        <f>IFERROR(VLOOKUP(E3769,Heritage!$E$3:$H$4601,4,FALSE),"")</f>
        <v/>
      </c>
      <c r="G3769" s="41">
        <f>IFERROR(VLOOKUP(E3769,'PRS até 2014'!$E$4:$L$6307,8,FALSE),"")</f>
        <v>0.79166666666666652</v>
      </c>
      <c r="H3769" s="41">
        <f>IFERROR(VLOOKUP(E3769,'Global Insight'!$E$2:$F$4102,2,FALSE),"")</f>
        <v>0.6875</v>
      </c>
      <c r="I3769" t="str">
        <f>IFERROR(VLOOKUP(E3769,EIU!$E$2:$H$3662,4,FALSE),"")</f>
        <v/>
      </c>
    </row>
    <row r="3770" spans="1:9" x14ac:dyDescent="0.25">
      <c r="A3770" s="12" t="s">
        <v>28</v>
      </c>
      <c r="B3770" s="13" t="s">
        <v>29</v>
      </c>
      <c r="C3770" s="14">
        <v>26</v>
      </c>
      <c r="D3770" s="14">
        <v>2002</v>
      </c>
      <c r="E3770">
        <f t="shared" si="59"/>
        <v>262002</v>
      </c>
      <c r="F3770" s="41">
        <f>IFERROR(VLOOKUP(E3770,Heritage!$E$3:$H$4601,4,FALSE),"")</f>
        <v>0.5</v>
      </c>
      <c r="G3770" s="41">
        <f>IFERROR(VLOOKUP(E3770,'PRS até 2014'!$E$4:$L$6307,8,FALSE),"")</f>
        <v>0.65277777777777768</v>
      </c>
      <c r="H3770" s="41">
        <f>IFERROR(VLOOKUP(E3770,'Global Insight'!$E$2:$F$4102,2,FALSE),"")</f>
        <v>0.5</v>
      </c>
      <c r="I3770">
        <f>IFERROR(VLOOKUP(E3770,EIU!$E$2:$H$3662,4,FALSE),"")</f>
        <v>0.52500000000000002</v>
      </c>
    </row>
    <row r="3771" spans="1:9" x14ac:dyDescent="0.25">
      <c r="A3771" s="12" t="s">
        <v>24</v>
      </c>
      <c r="B3771" s="13" t="s">
        <v>25</v>
      </c>
      <c r="C3771" s="14">
        <v>27</v>
      </c>
      <c r="D3771" s="14">
        <v>2002</v>
      </c>
      <c r="E3771">
        <f t="shared" si="59"/>
        <v>272002</v>
      </c>
      <c r="F3771" s="41">
        <f>IFERROR(VLOOKUP(E3771,Heritage!$E$3:$H$4601,4,FALSE),"")</f>
        <v>0.3</v>
      </c>
      <c r="G3771" s="41">
        <f>IFERROR(VLOOKUP(E3771,'PRS até 2014'!$E$4:$L$6307,8,FALSE),"")</f>
        <v>0.55555555555555558</v>
      </c>
      <c r="H3771" s="41">
        <f>IFERROR(VLOOKUP(E3771,'Global Insight'!$E$2:$F$4102,2,FALSE),"")</f>
        <v>0.4375</v>
      </c>
      <c r="I3771" t="str">
        <f>IFERROR(VLOOKUP(E3771,EIU!$E$2:$H$3662,4,FALSE),"")</f>
        <v/>
      </c>
    </row>
    <row r="3772" spans="1:9" x14ac:dyDescent="0.25">
      <c r="A3772" s="12" t="s">
        <v>18</v>
      </c>
      <c r="B3772" s="13" t="s">
        <v>19</v>
      </c>
      <c r="C3772" s="14">
        <v>28</v>
      </c>
      <c r="D3772" s="14">
        <v>2002</v>
      </c>
      <c r="E3772">
        <f t="shared" si="59"/>
        <v>282002</v>
      </c>
      <c r="F3772" s="41" t="str">
        <f>IFERROR(VLOOKUP(E3772,Heritage!$E$3:$H$4601,4,FALSE),"")</f>
        <v/>
      </c>
      <c r="G3772" s="41" t="str">
        <f>IFERROR(VLOOKUP(E3772,'PRS até 2014'!$E$4:$L$6307,8,FALSE),"")</f>
        <v xml:space="preserve"> </v>
      </c>
      <c r="H3772" s="41">
        <f>IFERROR(VLOOKUP(E3772,'Global Insight'!$E$2:$F$4102,2,FALSE),"")</f>
        <v>0.1875</v>
      </c>
      <c r="I3772" t="str">
        <f>IFERROR(VLOOKUP(E3772,EIU!$E$2:$H$3662,4,FALSE),"")</f>
        <v/>
      </c>
    </row>
    <row r="3773" spans="1:9" x14ac:dyDescent="0.25">
      <c r="A3773" s="12" t="s">
        <v>160</v>
      </c>
      <c r="B3773" s="13" t="s">
        <v>161</v>
      </c>
      <c r="C3773" s="14">
        <v>29</v>
      </c>
      <c r="D3773" s="14">
        <v>2002</v>
      </c>
      <c r="E3773">
        <f t="shared" si="59"/>
        <v>292002</v>
      </c>
      <c r="F3773" s="41">
        <f>IFERROR(VLOOKUP(E3773,Heritage!$E$3:$H$4601,4,FALSE),"")</f>
        <v>0.3</v>
      </c>
      <c r="G3773" s="41" t="str">
        <f>IFERROR(VLOOKUP(E3773,'PRS até 2014'!$E$4:$L$6307,8,FALSE),"")</f>
        <v xml:space="preserve"> </v>
      </c>
      <c r="H3773" s="41">
        <f>IFERROR(VLOOKUP(E3773,'Global Insight'!$E$2:$F$4102,2,FALSE),"")</f>
        <v>0.375</v>
      </c>
      <c r="I3773">
        <f>IFERROR(VLOOKUP(E3773,EIU!$E$2:$H$3662,4,FALSE),"")</f>
        <v>0.15</v>
      </c>
    </row>
    <row r="3774" spans="1:9" x14ac:dyDescent="0.25">
      <c r="A3774" s="12" t="s">
        <v>56</v>
      </c>
      <c r="B3774" s="13" t="s">
        <v>57</v>
      </c>
      <c r="C3774" s="14">
        <v>30</v>
      </c>
      <c r="D3774" s="14">
        <v>2002</v>
      </c>
      <c r="E3774">
        <f t="shared" si="59"/>
        <v>302002</v>
      </c>
      <c r="F3774" s="41">
        <f>IFERROR(VLOOKUP(E3774,Heritage!$E$3:$H$4601,4,FALSE),"")</f>
        <v>0.3</v>
      </c>
      <c r="G3774" s="41">
        <f>IFERROR(VLOOKUP(E3774,'PRS até 2014'!$E$4:$L$6307,8,FALSE),"")</f>
        <v>0.40277777777777773</v>
      </c>
      <c r="H3774" s="41">
        <f>IFERROR(VLOOKUP(E3774,'Global Insight'!$E$2:$F$4102,2,FALSE),"")</f>
        <v>0.25</v>
      </c>
      <c r="I3774">
        <f>IFERROR(VLOOKUP(E3774,EIU!$E$2:$H$3662,4,FALSE),"")</f>
        <v>0.125</v>
      </c>
    </row>
    <row r="3775" spans="1:9" x14ac:dyDescent="0.25">
      <c r="A3775" s="12" t="s">
        <v>47</v>
      </c>
      <c r="B3775" s="13" t="s">
        <v>48</v>
      </c>
      <c r="C3775" s="14">
        <v>31</v>
      </c>
      <c r="D3775" s="14">
        <v>2002</v>
      </c>
      <c r="E3775">
        <f t="shared" si="59"/>
        <v>312002</v>
      </c>
      <c r="F3775" s="41">
        <f>IFERROR(VLOOKUP(E3775,Heritage!$E$3:$H$4601,4,FALSE),"")</f>
        <v>0.9</v>
      </c>
      <c r="G3775" s="41">
        <f>IFERROR(VLOOKUP(E3775,'PRS até 2014'!$E$4:$L$6307,8,FALSE),"")</f>
        <v>0.88888888888888884</v>
      </c>
      <c r="H3775" s="41">
        <f>IFERROR(VLOOKUP(E3775,'Global Insight'!$E$2:$F$4102,2,FALSE),"")</f>
        <v>1</v>
      </c>
      <c r="I3775">
        <f>IFERROR(VLOOKUP(E3775,EIU!$E$2:$H$3662,4,FALSE),"")</f>
        <v>0.875</v>
      </c>
    </row>
    <row r="3776" spans="1:9" x14ac:dyDescent="0.25">
      <c r="A3776" s="12" t="s">
        <v>63</v>
      </c>
      <c r="B3776" s="13" t="s">
        <v>64</v>
      </c>
      <c r="C3776" s="14">
        <v>32</v>
      </c>
      <c r="D3776" s="14">
        <v>2002</v>
      </c>
      <c r="E3776">
        <f t="shared" si="59"/>
        <v>322002</v>
      </c>
      <c r="F3776" s="41" t="str">
        <f>IFERROR(VLOOKUP(E3776,Heritage!$E$3:$H$4601,4,FALSE),"")</f>
        <v/>
      </c>
      <c r="G3776" s="41" t="str">
        <f>IFERROR(VLOOKUP(E3776,'PRS até 2014'!$E$4:$L$6307,8,FALSE),"")</f>
        <v xml:space="preserve"> </v>
      </c>
      <c r="H3776" s="41">
        <f>IFERROR(VLOOKUP(E3776,'Global Insight'!$E$2:$F$4102,2,FALSE),"")</f>
        <v>0.625</v>
      </c>
      <c r="I3776" t="str">
        <f>IFERROR(VLOOKUP(E3776,EIU!$E$2:$H$3662,4,FALSE),"")</f>
        <v/>
      </c>
    </row>
    <row r="3777" spans="1:9" x14ac:dyDescent="0.25">
      <c r="A3777" s="12" t="s">
        <v>45</v>
      </c>
      <c r="B3777" s="13" t="s">
        <v>46</v>
      </c>
      <c r="C3777" s="14">
        <v>33</v>
      </c>
      <c r="D3777" s="14">
        <v>2002</v>
      </c>
      <c r="E3777">
        <f t="shared" si="59"/>
        <v>332002</v>
      </c>
      <c r="F3777" s="41">
        <f>IFERROR(VLOOKUP(E3777,Heritage!$E$3:$H$4601,4,FALSE),"")</f>
        <v>0.5</v>
      </c>
      <c r="G3777" s="41" t="str">
        <f>IFERROR(VLOOKUP(E3777,'PRS até 2014'!$E$4:$L$6307,8,FALSE),"")</f>
        <v xml:space="preserve"> </v>
      </c>
      <c r="H3777" s="41">
        <f>IFERROR(VLOOKUP(E3777,'Global Insight'!$E$2:$F$4102,2,FALSE),"")</f>
        <v>0.25</v>
      </c>
      <c r="I3777" t="str">
        <f>IFERROR(VLOOKUP(E3777,EIU!$E$2:$H$3662,4,FALSE),"")</f>
        <v/>
      </c>
    </row>
    <row r="3778" spans="1:9" x14ac:dyDescent="0.25">
      <c r="A3778" s="12" t="s">
        <v>288</v>
      </c>
      <c r="B3778" s="13" t="s">
        <v>289</v>
      </c>
      <c r="C3778" s="14">
        <v>34</v>
      </c>
      <c r="D3778" s="14">
        <v>2002</v>
      </c>
      <c r="E3778">
        <f t="shared" si="59"/>
        <v>342002</v>
      </c>
      <c r="F3778" s="41">
        <f>IFERROR(VLOOKUP(E3778,Heritage!$E$3:$H$4601,4,FALSE),"")</f>
        <v>0.3</v>
      </c>
      <c r="G3778" s="41" t="str">
        <f>IFERROR(VLOOKUP(E3778,'PRS até 2014'!$E$4:$L$6307,8,FALSE),"")</f>
        <v xml:space="preserve"> </v>
      </c>
      <c r="H3778" s="41">
        <f>IFERROR(VLOOKUP(E3778,'Global Insight'!$E$2:$F$4102,2,FALSE),"")</f>
        <v>0.375</v>
      </c>
      <c r="I3778" t="str">
        <f>IFERROR(VLOOKUP(E3778,EIU!$E$2:$H$3662,4,FALSE),"")</f>
        <v/>
      </c>
    </row>
    <row r="3779" spans="1:9" x14ac:dyDescent="0.25">
      <c r="A3779" s="12" t="s">
        <v>51</v>
      </c>
      <c r="B3779" s="13" t="s">
        <v>52</v>
      </c>
      <c r="C3779" s="14">
        <v>35</v>
      </c>
      <c r="D3779" s="14">
        <v>2002</v>
      </c>
      <c r="E3779">
        <f t="shared" si="59"/>
        <v>352002</v>
      </c>
      <c r="F3779" s="41">
        <f>IFERROR(VLOOKUP(E3779,Heritage!$E$3:$H$4601,4,FALSE),"")</f>
        <v>0.9</v>
      </c>
      <c r="G3779" s="41">
        <f>IFERROR(VLOOKUP(E3779,'PRS até 2014'!$E$4:$L$6307,8,FALSE),"")</f>
        <v>0.79166666666666663</v>
      </c>
      <c r="H3779" s="41">
        <f>IFERROR(VLOOKUP(E3779,'Global Insight'!$E$2:$F$4102,2,FALSE),"")</f>
        <v>0.8125</v>
      </c>
      <c r="I3779">
        <f>IFERROR(VLOOKUP(E3779,EIU!$E$2:$H$3662,4,FALSE),"")</f>
        <v>0.8</v>
      </c>
    </row>
    <row r="3780" spans="1:9" x14ac:dyDescent="0.25">
      <c r="A3780" s="12" t="s">
        <v>53</v>
      </c>
      <c r="B3780" s="13" t="s">
        <v>54</v>
      </c>
      <c r="C3780" s="14">
        <v>36</v>
      </c>
      <c r="D3780" s="14">
        <v>2002</v>
      </c>
      <c r="E3780">
        <f t="shared" si="59"/>
        <v>362002</v>
      </c>
      <c r="F3780" s="41">
        <f>IFERROR(VLOOKUP(E3780,Heritage!$E$3:$H$4601,4,FALSE),"")</f>
        <v>0.3</v>
      </c>
      <c r="G3780" s="41">
        <f>IFERROR(VLOOKUP(E3780,'PRS até 2014'!$E$4:$L$6307,8,FALSE),"")</f>
        <v>0.51388888888888884</v>
      </c>
      <c r="H3780" s="41">
        <f>IFERROR(VLOOKUP(E3780,'Global Insight'!$E$2:$F$4102,2,FALSE),"")</f>
        <v>0.5625</v>
      </c>
      <c r="I3780">
        <f>IFERROR(VLOOKUP(E3780,EIU!$E$2:$H$3662,4,FALSE),"")</f>
        <v>0.27500000000000002</v>
      </c>
    </row>
    <row r="3781" spans="1:9" x14ac:dyDescent="0.25">
      <c r="A3781" s="12" t="s">
        <v>59</v>
      </c>
      <c r="B3781" s="13" t="s">
        <v>60</v>
      </c>
      <c r="C3781" s="14">
        <v>37</v>
      </c>
      <c r="D3781" s="14">
        <v>2002</v>
      </c>
      <c r="E3781">
        <f t="shared" si="59"/>
        <v>372002</v>
      </c>
      <c r="F3781" s="41">
        <f>IFERROR(VLOOKUP(E3781,Heritage!$E$3:$H$4601,4,FALSE),"")</f>
        <v>0.3</v>
      </c>
      <c r="G3781" s="41">
        <f>IFERROR(VLOOKUP(E3781,'PRS até 2014'!$E$4:$L$6307,8,FALSE),"")</f>
        <v>0.48611111111111105</v>
      </c>
      <c r="H3781" s="41">
        <f>IFERROR(VLOOKUP(E3781,'Global Insight'!$E$2:$F$4102,2,FALSE),"")</f>
        <v>0.25</v>
      </c>
      <c r="I3781">
        <f>IFERROR(VLOOKUP(E3781,EIU!$E$2:$H$3662,4,FALSE),"")</f>
        <v>0.32500000000000001</v>
      </c>
    </row>
    <row r="3782" spans="1:9" x14ac:dyDescent="0.25">
      <c r="A3782" s="12" t="s">
        <v>61</v>
      </c>
      <c r="B3782" s="13" t="s">
        <v>62</v>
      </c>
      <c r="C3782" s="14">
        <v>38</v>
      </c>
      <c r="D3782" s="14">
        <v>2002</v>
      </c>
      <c r="E3782">
        <f t="shared" si="59"/>
        <v>382002</v>
      </c>
      <c r="F3782" s="41" t="str">
        <f>IFERROR(VLOOKUP(E3782,Heritage!$E$3:$H$4601,4,FALSE),"")</f>
        <v/>
      </c>
      <c r="G3782" s="41" t="str">
        <f>IFERROR(VLOOKUP(E3782,'PRS até 2014'!$E$4:$L$6307,8,FALSE),"")</f>
        <v xml:space="preserve"> </v>
      </c>
      <c r="H3782" s="41">
        <f>IFERROR(VLOOKUP(E3782,'Global Insight'!$E$2:$F$4102,2,FALSE),"")</f>
        <v>0.375</v>
      </c>
      <c r="I3782" t="str">
        <f>IFERROR(VLOOKUP(E3782,EIU!$E$2:$H$3662,4,FALSE),"")</f>
        <v/>
      </c>
    </row>
    <row r="3783" spans="1:9" x14ac:dyDescent="0.25">
      <c r="A3783" s="15" t="s">
        <v>334</v>
      </c>
      <c r="B3783" s="13" t="s">
        <v>58</v>
      </c>
      <c r="C3783" s="14">
        <v>39</v>
      </c>
      <c r="D3783" s="14">
        <v>2002</v>
      </c>
      <c r="E3783">
        <f t="shared" si="59"/>
        <v>392002</v>
      </c>
      <c r="F3783" s="41">
        <f>IFERROR(VLOOKUP(E3783,Heritage!$E$3:$H$4601,4,FALSE),"")</f>
        <v>0.3</v>
      </c>
      <c r="G3783" s="41">
        <f>IFERROR(VLOOKUP(E3783,'PRS até 2014'!$E$4:$L$6307,8,FALSE),"")</f>
        <v>0.45833333333333331</v>
      </c>
      <c r="H3783" s="41">
        <f>IFERROR(VLOOKUP(E3783,'Global Insight'!$E$2:$F$4102,2,FALSE),"")</f>
        <v>0.25</v>
      </c>
      <c r="I3783" t="str">
        <f>IFERROR(VLOOKUP(E3783,EIU!$E$2:$H$3662,4,FALSE),"")</f>
        <v/>
      </c>
    </row>
    <row r="3784" spans="1:9" x14ac:dyDescent="0.25">
      <c r="A3784" s="15" t="s">
        <v>351</v>
      </c>
      <c r="B3784" s="13" t="s">
        <v>335</v>
      </c>
      <c r="C3784" s="14">
        <v>40</v>
      </c>
      <c r="D3784" s="14">
        <v>2002</v>
      </c>
      <c r="E3784">
        <f t="shared" si="59"/>
        <v>402002</v>
      </c>
      <c r="F3784" s="41" t="str">
        <f>IFERROR(VLOOKUP(E3784,Heritage!$E$3:$H$4601,4,FALSE),"")</f>
        <v/>
      </c>
      <c r="G3784" s="41">
        <f>IFERROR(VLOOKUP(E3784,'PRS até 2014'!$E$4:$L$6307,8,FALSE),"")</f>
        <v>0.27777777777777779</v>
      </c>
      <c r="H3784" s="41">
        <f>IFERROR(VLOOKUP(E3784,'Global Insight'!$E$2:$F$4102,2,FALSE),"")</f>
        <v>0.1875</v>
      </c>
      <c r="I3784" t="str">
        <f>IFERROR(VLOOKUP(E3784,EIU!$E$2:$H$3662,4,FALSE),"")</f>
        <v/>
      </c>
    </row>
    <row r="3785" spans="1:9" x14ac:dyDescent="0.25">
      <c r="A3785" s="12" t="s">
        <v>65</v>
      </c>
      <c r="B3785" s="13" t="s">
        <v>66</v>
      </c>
      <c r="C3785" s="14">
        <v>41</v>
      </c>
      <c r="D3785" s="14">
        <v>2002</v>
      </c>
      <c r="E3785">
        <f t="shared" si="59"/>
        <v>412002</v>
      </c>
      <c r="F3785" s="41">
        <f>IFERROR(VLOOKUP(E3785,Heritage!$E$3:$H$4601,4,FALSE),"")</f>
        <v>0.5</v>
      </c>
      <c r="G3785" s="41">
        <f>IFERROR(VLOOKUP(E3785,'PRS até 2014'!$E$4:$L$6307,8,FALSE),"")</f>
        <v>0.59722222222222221</v>
      </c>
      <c r="H3785" s="41">
        <f>IFERROR(VLOOKUP(E3785,'Global Insight'!$E$2:$F$4102,2,FALSE),"")</f>
        <v>0.75</v>
      </c>
      <c r="I3785">
        <f>IFERROR(VLOOKUP(E3785,EIU!$E$2:$H$3662,4,FALSE),"")</f>
        <v>0.57499999999999996</v>
      </c>
    </row>
    <row r="3786" spans="1:9" x14ac:dyDescent="0.25">
      <c r="A3786" s="12" t="s">
        <v>352</v>
      </c>
      <c r="B3786" s="13" t="s">
        <v>55</v>
      </c>
      <c r="C3786" s="14">
        <v>42</v>
      </c>
      <c r="D3786" s="14">
        <v>2002</v>
      </c>
      <c r="E3786">
        <f t="shared" si="59"/>
        <v>422002</v>
      </c>
      <c r="F3786" s="41">
        <f>IFERROR(VLOOKUP(E3786,Heritage!$E$3:$H$4601,4,FALSE),"")</f>
        <v>0.3</v>
      </c>
      <c r="G3786" s="41">
        <f>IFERROR(VLOOKUP(E3786,'PRS até 2014'!$E$4:$L$6307,8,FALSE),"")</f>
        <v>0.47222222222222221</v>
      </c>
      <c r="H3786" s="41">
        <f>IFERROR(VLOOKUP(E3786,'Global Insight'!$E$2:$F$4102,2,FALSE),"")</f>
        <v>0.25</v>
      </c>
      <c r="I3786">
        <f>IFERROR(VLOOKUP(E3786,EIU!$E$2:$H$3662,4,FALSE),"")</f>
        <v>0.05</v>
      </c>
    </row>
    <row r="3787" spans="1:9" x14ac:dyDescent="0.25">
      <c r="A3787" s="15" t="s">
        <v>126</v>
      </c>
      <c r="B3787" s="13" t="s">
        <v>127</v>
      </c>
      <c r="C3787" s="14">
        <v>43</v>
      </c>
      <c r="D3787" s="14">
        <v>2002</v>
      </c>
      <c r="E3787">
        <f t="shared" si="59"/>
        <v>432002</v>
      </c>
      <c r="F3787" s="41">
        <f>IFERROR(VLOOKUP(E3787,Heritage!$E$3:$H$4601,4,FALSE),"")</f>
        <v>0.3</v>
      </c>
      <c r="G3787" s="41">
        <f>IFERROR(VLOOKUP(E3787,'PRS até 2014'!$E$4:$L$6307,8,FALSE),"")</f>
        <v>0.69444444444444442</v>
      </c>
      <c r="H3787" s="41">
        <f>IFERROR(VLOOKUP(E3787,'Global Insight'!$E$2:$F$4102,2,FALSE),"")</f>
        <v>0.6875</v>
      </c>
      <c r="I3787">
        <f>IFERROR(VLOOKUP(E3787,EIU!$E$2:$H$3662,4,FALSE),"")</f>
        <v>0.45</v>
      </c>
    </row>
    <row r="3788" spans="1:9" x14ac:dyDescent="0.25">
      <c r="A3788" s="12" t="s">
        <v>67</v>
      </c>
      <c r="B3788" s="13" t="s">
        <v>68</v>
      </c>
      <c r="C3788" s="14">
        <v>44</v>
      </c>
      <c r="D3788" s="14">
        <v>2002</v>
      </c>
      <c r="E3788">
        <f t="shared" si="59"/>
        <v>442002</v>
      </c>
      <c r="F3788" s="41">
        <f>IFERROR(VLOOKUP(E3788,Heritage!$E$3:$H$4601,4,FALSE),"")</f>
        <v>0.1</v>
      </c>
      <c r="G3788" s="41">
        <f>IFERROR(VLOOKUP(E3788,'PRS até 2014'!$E$4:$L$6307,8,FALSE),"")</f>
        <v>0.5</v>
      </c>
      <c r="H3788" s="41">
        <f>IFERROR(VLOOKUP(E3788,'Global Insight'!$E$2:$F$4102,2,FALSE),"")</f>
        <v>0.4375</v>
      </c>
      <c r="I3788">
        <f>IFERROR(VLOOKUP(E3788,EIU!$E$2:$H$3662,4,FALSE),"")</f>
        <v>0.3</v>
      </c>
    </row>
    <row r="3789" spans="1:9" x14ac:dyDescent="0.25">
      <c r="A3789" s="12" t="s">
        <v>69</v>
      </c>
      <c r="B3789" s="13" t="s">
        <v>70</v>
      </c>
      <c r="C3789" s="14">
        <v>45</v>
      </c>
      <c r="D3789" s="14">
        <v>2002</v>
      </c>
      <c r="E3789">
        <f t="shared" si="59"/>
        <v>452002</v>
      </c>
      <c r="F3789" s="41">
        <f>IFERROR(VLOOKUP(E3789,Heritage!$E$3:$H$4601,4,FALSE),"")</f>
        <v>0.9</v>
      </c>
      <c r="G3789" s="41">
        <f>IFERROR(VLOOKUP(E3789,'PRS até 2014'!$E$4:$L$6307,8,FALSE),"")</f>
        <v>0.83333333333333337</v>
      </c>
      <c r="H3789" s="41">
        <f>IFERROR(VLOOKUP(E3789,'Global Insight'!$E$2:$F$4102,2,FALSE),"")</f>
        <v>0.75</v>
      </c>
      <c r="I3789">
        <f>IFERROR(VLOOKUP(E3789,EIU!$E$2:$H$3662,4,FALSE),"")</f>
        <v>0.7</v>
      </c>
    </row>
    <row r="3790" spans="1:9" x14ac:dyDescent="0.25">
      <c r="A3790" s="12" t="s">
        <v>71</v>
      </c>
      <c r="B3790" s="13" t="s">
        <v>72</v>
      </c>
      <c r="C3790" s="14">
        <v>46</v>
      </c>
      <c r="D3790" s="14">
        <v>2002</v>
      </c>
      <c r="E3790">
        <f t="shared" si="59"/>
        <v>462002</v>
      </c>
      <c r="F3790" s="41">
        <f>IFERROR(VLOOKUP(E3790,Heritage!$E$3:$H$4601,4,FALSE),"")</f>
        <v>0.7</v>
      </c>
      <c r="G3790" s="41">
        <f>IFERROR(VLOOKUP(E3790,'PRS até 2014'!$E$4:$L$6307,8,FALSE),"")</f>
        <v>0.75</v>
      </c>
      <c r="H3790" s="41">
        <f>IFERROR(VLOOKUP(E3790,'Global Insight'!$E$2:$F$4102,2,FALSE),"")</f>
        <v>0.8125</v>
      </c>
      <c r="I3790">
        <f>IFERROR(VLOOKUP(E3790,EIU!$E$2:$H$3662,4,FALSE),"")</f>
        <v>0.7</v>
      </c>
    </row>
    <row r="3791" spans="1:9" x14ac:dyDescent="0.25">
      <c r="A3791" s="12" t="s">
        <v>77</v>
      </c>
      <c r="B3791" s="13" t="s">
        <v>78</v>
      </c>
      <c r="C3791" s="14">
        <v>47</v>
      </c>
      <c r="D3791" s="14">
        <v>2002</v>
      </c>
      <c r="E3791">
        <f t="shared" si="59"/>
        <v>472002</v>
      </c>
      <c r="F3791" s="41">
        <f>IFERROR(VLOOKUP(E3791,Heritage!$E$3:$H$4601,4,FALSE),"")</f>
        <v>0.9</v>
      </c>
      <c r="G3791" s="41">
        <f>IFERROR(VLOOKUP(E3791,'PRS até 2014'!$E$4:$L$6307,8,FALSE),"")</f>
        <v>0.95833333333333326</v>
      </c>
      <c r="H3791" s="41">
        <f>IFERROR(VLOOKUP(E3791,'Global Insight'!$E$2:$F$4102,2,FALSE),"")</f>
        <v>1</v>
      </c>
      <c r="I3791">
        <f>IFERROR(VLOOKUP(E3791,EIU!$E$2:$H$3662,4,FALSE),"")</f>
        <v>0.95</v>
      </c>
    </row>
    <row r="3792" spans="1:9" x14ac:dyDescent="0.25">
      <c r="A3792" s="12" t="s">
        <v>75</v>
      </c>
      <c r="B3792" s="13" t="s">
        <v>76</v>
      </c>
      <c r="C3792" s="14">
        <v>48</v>
      </c>
      <c r="D3792" s="14">
        <v>2002</v>
      </c>
      <c r="E3792">
        <f t="shared" si="59"/>
        <v>482002</v>
      </c>
      <c r="F3792" s="41">
        <f>IFERROR(VLOOKUP(E3792,Heritage!$E$3:$H$4601,4,FALSE),"")</f>
        <v>0.3</v>
      </c>
      <c r="G3792" s="41" t="str">
        <f>IFERROR(VLOOKUP(E3792,'PRS até 2014'!$E$4:$L$6307,8,FALSE),"")</f>
        <v xml:space="preserve"> </v>
      </c>
      <c r="H3792" s="41">
        <f>IFERROR(VLOOKUP(E3792,'Global Insight'!$E$2:$F$4102,2,FALSE),"")</f>
        <v>0.4375</v>
      </c>
      <c r="I3792" t="str">
        <f>IFERROR(VLOOKUP(E3792,EIU!$E$2:$H$3662,4,FALSE),"")</f>
        <v/>
      </c>
    </row>
    <row r="3793" spans="1:9" x14ac:dyDescent="0.25">
      <c r="A3793" s="12" t="s">
        <v>353</v>
      </c>
      <c r="B3793" s="13" t="s">
        <v>379</v>
      </c>
      <c r="C3793" s="14">
        <v>49</v>
      </c>
      <c r="D3793" s="14">
        <v>2002</v>
      </c>
      <c r="E3793">
        <f t="shared" si="59"/>
        <v>492002</v>
      </c>
      <c r="F3793" s="41" t="str">
        <f>IFERROR(VLOOKUP(E3793,Heritage!$E$3:$H$4601,4,FALSE),"")</f>
        <v/>
      </c>
      <c r="G3793" s="41" t="str">
        <f>IFERROR(VLOOKUP(E3793,'PRS até 2014'!$E$4:$L$6307,8,FALSE),"")</f>
        <v xml:space="preserve"> </v>
      </c>
      <c r="H3793" s="41">
        <f>IFERROR(VLOOKUP(E3793,'Global Insight'!$E$2:$F$4102,2,FALSE),"")</f>
        <v>0.75</v>
      </c>
      <c r="I3793" t="str">
        <f>IFERROR(VLOOKUP(E3793,EIU!$E$2:$H$3662,4,FALSE),"")</f>
        <v/>
      </c>
    </row>
    <row r="3794" spans="1:9" x14ac:dyDescent="0.25">
      <c r="A3794" s="12" t="s">
        <v>79</v>
      </c>
      <c r="B3794" s="13" t="s">
        <v>80</v>
      </c>
      <c r="C3794" s="14">
        <v>50</v>
      </c>
      <c r="D3794" s="14">
        <v>2002</v>
      </c>
      <c r="E3794">
        <f t="shared" si="59"/>
        <v>502002</v>
      </c>
      <c r="F3794" s="41">
        <f>IFERROR(VLOOKUP(E3794,Heritage!$E$3:$H$4601,4,FALSE),"")</f>
        <v>0.3</v>
      </c>
      <c r="G3794" s="41">
        <f>IFERROR(VLOOKUP(E3794,'PRS até 2014'!$E$4:$L$6307,8,FALSE),"")</f>
        <v>0.45833333333333331</v>
      </c>
      <c r="H3794" s="41">
        <f>IFERROR(VLOOKUP(E3794,'Global Insight'!$E$2:$F$4102,2,FALSE),"")</f>
        <v>0.4375</v>
      </c>
      <c r="I3794">
        <f>IFERROR(VLOOKUP(E3794,EIU!$E$2:$H$3662,4,FALSE),"")</f>
        <v>0.32500000000000001</v>
      </c>
    </row>
    <row r="3795" spans="1:9" x14ac:dyDescent="0.25">
      <c r="A3795" s="12" t="s">
        <v>83</v>
      </c>
      <c r="B3795" s="13" t="s">
        <v>84</v>
      </c>
      <c r="C3795" s="14">
        <v>51</v>
      </c>
      <c r="D3795" s="14">
        <v>2002</v>
      </c>
      <c r="E3795">
        <f t="shared" si="59"/>
        <v>512002</v>
      </c>
      <c r="F3795" s="41">
        <f>IFERROR(VLOOKUP(E3795,Heritage!$E$3:$H$4601,4,FALSE),"")</f>
        <v>0.3</v>
      </c>
      <c r="G3795" s="41">
        <f>IFERROR(VLOOKUP(E3795,'PRS até 2014'!$E$4:$L$6307,8,FALSE),"")</f>
        <v>0.5</v>
      </c>
      <c r="H3795" s="41">
        <f>IFERROR(VLOOKUP(E3795,'Global Insight'!$E$2:$F$4102,2,FALSE),"")</f>
        <v>0.4375</v>
      </c>
      <c r="I3795">
        <f>IFERROR(VLOOKUP(E3795,EIU!$E$2:$H$3662,4,FALSE),"")</f>
        <v>0.27500000000000002</v>
      </c>
    </row>
    <row r="3796" spans="1:9" x14ac:dyDescent="0.25">
      <c r="A3796" s="12" t="s">
        <v>85</v>
      </c>
      <c r="B3796" s="13" t="s">
        <v>86</v>
      </c>
      <c r="C3796" s="14">
        <v>52</v>
      </c>
      <c r="D3796" s="14">
        <v>2002</v>
      </c>
      <c r="E3796">
        <f t="shared" si="59"/>
        <v>522002</v>
      </c>
      <c r="F3796" s="41">
        <f>IFERROR(VLOOKUP(E3796,Heritage!$E$3:$H$4601,4,FALSE),"")</f>
        <v>0.5</v>
      </c>
      <c r="G3796" s="41">
        <f>IFERROR(VLOOKUP(E3796,'PRS até 2014'!$E$4:$L$6307,8,FALSE),"")</f>
        <v>0.48611111111111105</v>
      </c>
      <c r="H3796" s="41">
        <f>IFERROR(VLOOKUP(E3796,'Global Insight'!$E$2:$F$4102,2,FALSE),"")</f>
        <v>0.5</v>
      </c>
      <c r="I3796">
        <f>IFERROR(VLOOKUP(E3796,EIU!$E$2:$H$3662,4,FALSE),"")</f>
        <v>0.52500000000000002</v>
      </c>
    </row>
    <row r="3797" spans="1:9" x14ac:dyDescent="0.25">
      <c r="A3797" s="12" t="s">
        <v>267</v>
      </c>
      <c r="B3797" s="13" t="s">
        <v>268</v>
      </c>
      <c r="C3797" s="14">
        <v>53</v>
      </c>
      <c r="D3797" s="14">
        <v>2002</v>
      </c>
      <c r="E3797">
        <f t="shared" si="59"/>
        <v>532002</v>
      </c>
      <c r="F3797" s="41">
        <f>IFERROR(VLOOKUP(E3797,Heritage!$E$3:$H$4601,4,FALSE),"")</f>
        <v>0.5</v>
      </c>
      <c r="G3797" s="41">
        <f>IFERROR(VLOOKUP(E3797,'PRS até 2014'!$E$4:$L$6307,8,FALSE),"")</f>
        <v>0.44444444444444448</v>
      </c>
      <c r="H3797" s="41">
        <f>IFERROR(VLOOKUP(E3797,'Global Insight'!$E$2:$F$4102,2,FALSE),"")</f>
        <v>0.375</v>
      </c>
      <c r="I3797">
        <f>IFERROR(VLOOKUP(E3797,EIU!$E$2:$H$3662,4,FALSE),"")</f>
        <v>0.25</v>
      </c>
    </row>
    <row r="3798" spans="1:9" x14ac:dyDescent="0.25">
      <c r="A3798" s="12" t="s">
        <v>114</v>
      </c>
      <c r="B3798" s="13" t="s">
        <v>115</v>
      </c>
      <c r="C3798" s="14">
        <v>54</v>
      </c>
      <c r="D3798" s="14">
        <v>2002</v>
      </c>
      <c r="E3798">
        <f t="shared" si="59"/>
        <v>542002</v>
      </c>
      <c r="F3798" s="41">
        <f>IFERROR(VLOOKUP(E3798,Heritage!$E$3:$H$4601,4,FALSE),"")</f>
        <v>0.3</v>
      </c>
      <c r="G3798" s="41" t="str">
        <f>IFERROR(VLOOKUP(E3798,'PRS até 2014'!$E$4:$L$6307,8,FALSE),"")</f>
        <v xml:space="preserve"> </v>
      </c>
      <c r="H3798" s="41">
        <f>IFERROR(VLOOKUP(E3798,'Global Insight'!$E$2:$F$4102,2,FALSE),"")</f>
        <v>0.4375</v>
      </c>
      <c r="I3798">
        <f>IFERROR(VLOOKUP(E3798,EIU!$E$2:$H$3662,4,FALSE),"")</f>
        <v>0.1</v>
      </c>
    </row>
    <row r="3799" spans="1:9" x14ac:dyDescent="0.25">
      <c r="A3799" s="12" t="s">
        <v>87</v>
      </c>
      <c r="B3799" s="13" t="s">
        <v>88</v>
      </c>
      <c r="C3799" s="14">
        <v>55</v>
      </c>
      <c r="D3799" s="14">
        <v>2002</v>
      </c>
      <c r="E3799">
        <f t="shared" si="59"/>
        <v>552002</v>
      </c>
      <c r="F3799" s="41" t="str">
        <f>IFERROR(VLOOKUP(E3799,Heritage!$E$3:$H$4601,4,FALSE),"")</f>
        <v/>
      </c>
      <c r="G3799" s="41" t="str">
        <f>IFERROR(VLOOKUP(E3799,'PRS até 2014'!$E$4:$L$6307,8,FALSE),"")</f>
        <v xml:space="preserve"> </v>
      </c>
      <c r="H3799" s="41">
        <f>IFERROR(VLOOKUP(E3799,'Global Insight'!$E$2:$F$4102,2,FALSE),"")</f>
        <v>0.5</v>
      </c>
      <c r="I3799" t="str">
        <f>IFERROR(VLOOKUP(E3799,EIU!$E$2:$H$3662,4,FALSE),"")</f>
        <v/>
      </c>
    </row>
    <row r="3800" spans="1:9" x14ac:dyDescent="0.25">
      <c r="A3800" s="12" t="s">
        <v>91</v>
      </c>
      <c r="B3800" s="13" t="s">
        <v>92</v>
      </c>
      <c r="C3800" s="14">
        <v>56</v>
      </c>
      <c r="D3800" s="14">
        <v>2002</v>
      </c>
      <c r="E3800">
        <f t="shared" si="59"/>
        <v>562002</v>
      </c>
      <c r="F3800" s="41">
        <f>IFERROR(VLOOKUP(E3800,Heritage!$E$3:$H$4601,4,FALSE),"")</f>
        <v>0.7</v>
      </c>
      <c r="G3800" s="41">
        <f>IFERROR(VLOOKUP(E3800,'PRS até 2014'!$E$4:$L$6307,8,FALSE),"")</f>
        <v>0.66666666666666663</v>
      </c>
      <c r="H3800" s="41">
        <f>IFERROR(VLOOKUP(E3800,'Global Insight'!$E$2:$F$4102,2,FALSE),"")</f>
        <v>0.6875</v>
      </c>
      <c r="I3800">
        <f>IFERROR(VLOOKUP(E3800,EIU!$E$2:$H$3662,4,FALSE),"")</f>
        <v>0.67500000000000004</v>
      </c>
    </row>
    <row r="3801" spans="1:9" x14ac:dyDescent="0.25">
      <c r="A3801" s="12" t="s">
        <v>93</v>
      </c>
      <c r="B3801" s="13" t="s">
        <v>94</v>
      </c>
      <c r="C3801" s="14">
        <v>57</v>
      </c>
      <c r="D3801" s="14">
        <v>2002</v>
      </c>
      <c r="E3801">
        <f t="shared" si="59"/>
        <v>572002</v>
      </c>
      <c r="F3801" s="41">
        <f>IFERROR(VLOOKUP(E3801,Heritage!$E$3:$H$4601,4,FALSE),"")</f>
        <v>0.3</v>
      </c>
      <c r="G3801" s="41">
        <f>IFERROR(VLOOKUP(E3801,'PRS até 2014'!$E$4:$L$6307,8,FALSE),"")</f>
        <v>0.58333333333333326</v>
      </c>
      <c r="H3801" s="41">
        <f>IFERROR(VLOOKUP(E3801,'Global Insight'!$E$2:$F$4102,2,FALSE),"")</f>
        <v>0.5</v>
      </c>
      <c r="I3801">
        <f>IFERROR(VLOOKUP(E3801,EIU!$E$2:$H$3662,4,FALSE),"")</f>
        <v>0.125</v>
      </c>
    </row>
    <row r="3802" spans="1:9" x14ac:dyDescent="0.25">
      <c r="A3802" s="12" t="s">
        <v>97</v>
      </c>
      <c r="B3802" s="13" t="s">
        <v>98</v>
      </c>
      <c r="C3802" s="14">
        <v>58</v>
      </c>
      <c r="D3802" s="14">
        <v>2002</v>
      </c>
      <c r="E3802">
        <f t="shared" si="59"/>
        <v>582002</v>
      </c>
      <c r="F3802" s="41">
        <f>IFERROR(VLOOKUP(E3802,Heritage!$E$3:$H$4601,4,FALSE),"")</f>
        <v>0.3</v>
      </c>
      <c r="G3802" s="41" t="str">
        <f>IFERROR(VLOOKUP(E3802,'PRS até 2014'!$E$4:$L$6307,8,FALSE),"")</f>
        <v xml:space="preserve"> </v>
      </c>
      <c r="H3802" s="41">
        <f>IFERROR(VLOOKUP(E3802,'Global Insight'!$E$2:$F$4102,2,FALSE),"")</f>
        <v>0.625</v>
      </c>
      <c r="I3802" t="str">
        <f>IFERROR(VLOOKUP(E3802,EIU!$E$2:$H$3662,4,FALSE),"")</f>
        <v/>
      </c>
    </row>
    <row r="3803" spans="1:9" x14ac:dyDescent="0.25">
      <c r="A3803" s="12" t="s">
        <v>95</v>
      </c>
      <c r="B3803" s="13" t="s">
        <v>96</v>
      </c>
      <c r="C3803" s="14">
        <v>59</v>
      </c>
      <c r="D3803" s="14">
        <v>2002</v>
      </c>
      <c r="E3803">
        <f t="shared" si="59"/>
        <v>592002</v>
      </c>
      <c r="F3803" s="41">
        <f>IFERROR(VLOOKUP(E3803,Heritage!$E$3:$H$4601,4,FALSE),"")</f>
        <v>0.9</v>
      </c>
      <c r="G3803" s="41">
        <f>IFERROR(VLOOKUP(E3803,'PRS até 2014'!$E$4:$L$6307,8,FALSE),"")</f>
        <v>1</v>
      </c>
      <c r="H3803" s="41">
        <f>IFERROR(VLOOKUP(E3803,'Global Insight'!$E$2:$F$4102,2,FALSE),"")</f>
        <v>0.9375</v>
      </c>
      <c r="I3803">
        <f>IFERROR(VLOOKUP(E3803,EIU!$E$2:$H$3662,4,FALSE),"")</f>
        <v>1</v>
      </c>
    </row>
    <row r="3804" spans="1:9" x14ac:dyDescent="0.25">
      <c r="A3804" s="12" t="s">
        <v>99</v>
      </c>
      <c r="B3804" s="13" t="s">
        <v>100</v>
      </c>
      <c r="C3804" s="14">
        <v>60</v>
      </c>
      <c r="D3804" s="14">
        <v>2002</v>
      </c>
      <c r="E3804">
        <f t="shared" si="59"/>
        <v>602002</v>
      </c>
      <c r="F3804" s="41">
        <f>IFERROR(VLOOKUP(E3804,Heritage!$E$3:$H$4601,4,FALSE),"")</f>
        <v>0.7</v>
      </c>
      <c r="G3804" s="41">
        <f>IFERROR(VLOOKUP(E3804,'PRS até 2014'!$E$4:$L$6307,8,FALSE),"")</f>
        <v>0.74999999999999989</v>
      </c>
      <c r="H3804" s="41">
        <f>IFERROR(VLOOKUP(E3804,'Global Insight'!$E$2:$F$4102,2,FALSE),"")</f>
        <v>0.875</v>
      </c>
      <c r="I3804">
        <f>IFERROR(VLOOKUP(E3804,EIU!$E$2:$H$3662,4,FALSE),"")</f>
        <v>0.875</v>
      </c>
    </row>
    <row r="3805" spans="1:9" x14ac:dyDescent="0.25">
      <c r="A3805" s="12" t="s">
        <v>101</v>
      </c>
      <c r="B3805" s="13" t="s">
        <v>102</v>
      </c>
      <c r="C3805" s="14">
        <v>61</v>
      </c>
      <c r="D3805" s="14">
        <v>2002</v>
      </c>
      <c r="E3805">
        <f t="shared" si="59"/>
        <v>612002</v>
      </c>
      <c r="F3805" s="41">
        <f>IFERROR(VLOOKUP(E3805,Heritage!$E$3:$H$4601,4,FALSE),"")</f>
        <v>0.5</v>
      </c>
      <c r="G3805" s="41">
        <f>IFERROR(VLOOKUP(E3805,'PRS até 2014'!$E$4:$L$6307,8,FALSE),"")</f>
        <v>0.44444444444444442</v>
      </c>
      <c r="H3805" s="41">
        <f>IFERROR(VLOOKUP(E3805,'Global Insight'!$E$2:$F$4102,2,FALSE),"")</f>
        <v>0.5625</v>
      </c>
      <c r="I3805">
        <f>IFERROR(VLOOKUP(E3805,EIU!$E$2:$H$3662,4,FALSE),"")</f>
        <v>0.4</v>
      </c>
    </row>
    <row r="3806" spans="1:9" x14ac:dyDescent="0.25">
      <c r="A3806" s="12" t="s">
        <v>354</v>
      </c>
      <c r="B3806" s="13" t="s">
        <v>111</v>
      </c>
      <c r="C3806" s="14">
        <v>62</v>
      </c>
      <c r="D3806" s="14">
        <v>2002</v>
      </c>
      <c r="E3806">
        <f t="shared" si="59"/>
        <v>622002</v>
      </c>
      <c r="F3806" s="41">
        <f>IFERROR(VLOOKUP(E3806,Heritage!$E$3:$H$4601,4,FALSE),"")</f>
        <v>0.5</v>
      </c>
      <c r="G3806" s="41">
        <f>IFERROR(VLOOKUP(E3806,'PRS até 2014'!$E$4:$L$6307,8,FALSE),"")</f>
        <v>0.625</v>
      </c>
      <c r="H3806" s="41">
        <f>IFERROR(VLOOKUP(E3806,'Global Insight'!$E$2:$F$4102,2,FALSE),"")</f>
        <v>0.5625</v>
      </c>
      <c r="I3806" t="str">
        <f>IFERROR(VLOOKUP(E3806,EIU!$E$2:$H$3662,4,FALSE),"")</f>
        <v/>
      </c>
    </row>
    <row r="3807" spans="1:9" x14ac:dyDescent="0.25">
      <c r="A3807" s="12" t="s">
        <v>105</v>
      </c>
      <c r="B3807" s="13" t="s">
        <v>106</v>
      </c>
      <c r="C3807" s="14">
        <v>63</v>
      </c>
      <c r="D3807" s="14">
        <v>2002</v>
      </c>
      <c r="E3807">
        <f t="shared" si="59"/>
        <v>632002</v>
      </c>
      <c r="F3807" s="41">
        <f>IFERROR(VLOOKUP(E3807,Heritage!$E$3:$H$4601,4,FALSE),"")</f>
        <v>0.3</v>
      </c>
      <c r="G3807" s="41" t="str">
        <f>IFERROR(VLOOKUP(E3807,'PRS até 2014'!$E$4:$L$6307,8,FALSE),"")</f>
        <v xml:space="preserve"> </v>
      </c>
      <c r="H3807" s="41">
        <f>IFERROR(VLOOKUP(E3807,'Global Insight'!$E$2:$F$4102,2,FALSE),"")</f>
        <v>0.1875</v>
      </c>
      <c r="I3807" t="str">
        <f>IFERROR(VLOOKUP(E3807,EIU!$E$2:$H$3662,4,FALSE),"")</f>
        <v/>
      </c>
    </row>
    <row r="3808" spans="1:9" x14ac:dyDescent="0.25">
      <c r="A3808" s="12" t="s">
        <v>73</v>
      </c>
      <c r="B3808" s="13" t="s">
        <v>74</v>
      </c>
      <c r="C3808" s="14">
        <v>64</v>
      </c>
      <c r="D3808" s="14">
        <v>2002</v>
      </c>
      <c r="E3808">
        <f t="shared" si="59"/>
        <v>642002</v>
      </c>
      <c r="F3808" s="41">
        <f>IFERROR(VLOOKUP(E3808,Heritage!$E$3:$H$4601,4,FALSE),"")</f>
        <v>0.9</v>
      </c>
      <c r="G3808" s="41">
        <f>IFERROR(VLOOKUP(E3808,'PRS até 2014'!$E$4:$L$6307,8,FALSE),"")</f>
        <v>0.83333333333333337</v>
      </c>
      <c r="H3808" s="41">
        <f>IFERROR(VLOOKUP(E3808,'Global Insight'!$E$2:$F$4102,2,FALSE),"")</f>
        <v>0.9375</v>
      </c>
      <c r="I3808">
        <f>IFERROR(VLOOKUP(E3808,EIU!$E$2:$H$3662,4,FALSE),"")</f>
        <v>0.9</v>
      </c>
    </row>
    <row r="3809" spans="1:9" x14ac:dyDescent="0.25">
      <c r="A3809" s="12" t="s">
        <v>336</v>
      </c>
      <c r="B3809" s="13" t="s">
        <v>337</v>
      </c>
      <c r="C3809" s="14">
        <v>65</v>
      </c>
      <c r="D3809" s="14">
        <v>2002</v>
      </c>
      <c r="E3809">
        <f t="shared" si="59"/>
        <v>652002</v>
      </c>
      <c r="F3809" s="41" t="str">
        <f>IFERROR(VLOOKUP(E3809,Heritage!$E$3:$H$4601,4,FALSE),"")</f>
        <v/>
      </c>
      <c r="G3809" s="41" t="str">
        <f>IFERROR(VLOOKUP(E3809,'PRS até 2014'!$E$4:$L$6307,8,FALSE),"")</f>
        <v xml:space="preserve"> </v>
      </c>
      <c r="H3809" s="41" t="str">
        <f>IFERROR(VLOOKUP(E3809,'Global Insight'!$E$2:$F$4102,2,FALSE),"")</f>
        <v/>
      </c>
      <c r="I3809" t="str">
        <f>IFERROR(VLOOKUP(E3809,EIU!$E$2:$H$3662,4,FALSE),"")</f>
        <v/>
      </c>
    </row>
    <row r="3810" spans="1:9" x14ac:dyDescent="0.25">
      <c r="A3810" s="12" t="s">
        <v>107</v>
      </c>
      <c r="B3810" s="13" t="s">
        <v>108</v>
      </c>
      <c r="C3810" s="14">
        <v>66</v>
      </c>
      <c r="D3810" s="14">
        <v>2002</v>
      </c>
      <c r="E3810">
        <f t="shared" si="59"/>
        <v>662002</v>
      </c>
      <c r="F3810" s="41">
        <f>IFERROR(VLOOKUP(E3810,Heritage!$E$3:$H$4601,4,FALSE),"")</f>
        <v>0.5</v>
      </c>
      <c r="G3810" s="41">
        <f>IFERROR(VLOOKUP(E3810,'PRS até 2014'!$E$4:$L$6307,8,FALSE),"")</f>
        <v>0.44444444444444448</v>
      </c>
      <c r="H3810" s="41">
        <f>IFERROR(VLOOKUP(E3810,'Global Insight'!$E$2:$F$4102,2,FALSE),"")</f>
        <v>0.5625</v>
      </c>
      <c r="I3810">
        <f>IFERROR(VLOOKUP(E3810,EIU!$E$2:$H$3662,4,FALSE),"")</f>
        <v>0.47499999999999998</v>
      </c>
    </row>
    <row r="3811" spans="1:9" x14ac:dyDescent="0.25">
      <c r="A3811" s="12" t="s">
        <v>116</v>
      </c>
      <c r="B3811" s="13" t="s">
        <v>117</v>
      </c>
      <c r="C3811" s="14">
        <v>67</v>
      </c>
      <c r="D3811" s="14">
        <v>2002</v>
      </c>
      <c r="E3811">
        <f t="shared" si="59"/>
        <v>672002</v>
      </c>
      <c r="F3811" s="41">
        <f>IFERROR(VLOOKUP(E3811,Heritage!$E$3:$H$4601,4,FALSE),"")</f>
        <v>0.5</v>
      </c>
      <c r="G3811" s="41">
        <f>IFERROR(VLOOKUP(E3811,'PRS até 2014'!$E$4:$L$6307,8,FALSE),"")</f>
        <v>0.61111111111111116</v>
      </c>
      <c r="H3811" s="41">
        <f>IFERROR(VLOOKUP(E3811,'Global Insight'!$E$2:$F$4102,2,FALSE),"")</f>
        <v>0.875</v>
      </c>
      <c r="I3811">
        <f>IFERROR(VLOOKUP(E3811,EIU!$E$2:$H$3662,4,FALSE),"")</f>
        <v>0.7</v>
      </c>
    </row>
    <row r="3812" spans="1:9" x14ac:dyDescent="0.25">
      <c r="A3812" s="12" t="s">
        <v>355</v>
      </c>
      <c r="B3812" s="13" t="s">
        <v>380</v>
      </c>
      <c r="C3812" s="14">
        <v>68</v>
      </c>
      <c r="D3812" s="14">
        <v>2002</v>
      </c>
      <c r="E3812">
        <f t="shared" si="59"/>
        <v>682002</v>
      </c>
      <c r="F3812" s="41" t="str">
        <f>IFERROR(VLOOKUP(E3812,Heritage!$E$3:$H$4601,4,FALSE),"")</f>
        <v/>
      </c>
      <c r="G3812" s="41" t="str">
        <f>IFERROR(VLOOKUP(E3812,'PRS até 2014'!$E$4:$L$6307,8,FALSE),"")</f>
        <v xml:space="preserve"> </v>
      </c>
      <c r="H3812" s="41">
        <f>IFERROR(VLOOKUP(E3812,'Global Insight'!$E$2:$F$4102,2,FALSE),"")</f>
        <v>0.625</v>
      </c>
      <c r="I3812" t="str">
        <f>IFERROR(VLOOKUP(E3812,EIU!$E$2:$H$3662,4,FALSE),"")</f>
        <v/>
      </c>
    </row>
    <row r="3813" spans="1:9" x14ac:dyDescent="0.25">
      <c r="A3813" s="12" t="s">
        <v>118</v>
      </c>
      <c r="B3813" s="13" t="s">
        <v>119</v>
      </c>
      <c r="C3813" s="14">
        <v>69</v>
      </c>
      <c r="D3813" s="14">
        <v>2002</v>
      </c>
      <c r="E3813">
        <f t="shared" si="59"/>
        <v>692002</v>
      </c>
      <c r="F3813" s="41">
        <f>IFERROR(VLOOKUP(E3813,Heritage!$E$3:$H$4601,4,FALSE),"")</f>
        <v>0.3</v>
      </c>
      <c r="G3813" s="41">
        <f>IFERROR(VLOOKUP(E3813,'PRS até 2014'!$E$4:$L$6307,8,FALSE),"")</f>
        <v>0.47222222222222215</v>
      </c>
      <c r="H3813" s="41">
        <f>IFERROR(VLOOKUP(E3813,'Global Insight'!$E$2:$F$4102,2,FALSE),"")</f>
        <v>0.375</v>
      </c>
      <c r="I3813">
        <f>IFERROR(VLOOKUP(E3813,EIU!$E$2:$H$3662,4,FALSE),"")</f>
        <v>0.27500000000000002</v>
      </c>
    </row>
    <row r="3814" spans="1:9" x14ac:dyDescent="0.25">
      <c r="A3814" s="12" t="s">
        <v>109</v>
      </c>
      <c r="B3814" s="13" t="s">
        <v>110</v>
      </c>
      <c r="C3814" s="14">
        <v>70</v>
      </c>
      <c r="D3814" s="14">
        <v>2002</v>
      </c>
      <c r="E3814">
        <f t="shared" si="59"/>
        <v>702002</v>
      </c>
      <c r="F3814" s="41">
        <f>IFERROR(VLOOKUP(E3814,Heritage!$E$3:$H$4601,4,FALSE),"")</f>
        <v>0.3</v>
      </c>
      <c r="G3814" s="41">
        <f>IFERROR(VLOOKUP(E3814,'PRS até 2014'!$E$4:$L$6307,8,FALSE),"")</f>
        <v>0.48611111111111105</v>
      </c>
      <c r="H3814" s="41">
        <f>IFERROR(VLOOKUP(E3814,'Global Insight'!$E$2:$F$4102,2,FALSE),"")</f>
        <v>0.4375</v>
      </c>
      <c r="I3814" t="str">
        <f>IFERROR(VLOOKUP(E3814,EIU!$E$2:$H$3662,4,FALSE),"")</f>
        <v/>
      </c>
    </row>
    <row r="3815" spans="1:9" x14ac:dyDescent="0.25">
      <c r="A3815" s="12" t="s">
        <v>112</v>
      </c>
      <c r="B3815" s="13" t="s">
        <v>113</v>
      </c>
      <c r="C3815" s="14">
        <v>71</v>
      </c>
      <c r="D3815" s="14">
        <v>2002</v>
      </c>
      <c r="E3815">
        <f t="shared" si="59"/>
        <v>712002</v>
      </c>
      <c r="F3815" s="41">
        <f>IFERROR(VLOOKUP(E3815,Heritage!$E$3:$H$4601,4,FALSE),"")</f>
        <v>0.1</v>
      </c>
      <c r="G3815" s="41">
        <f>IFERROR(VLOOKUP(E3815,'PRS até 2014'!$E$4:$L$6307,8,FALSE),"")</f>
        <v>0.3611111111111111</v>
      </c>
      <c r="H3815" s="41">
        <f>IFERROR(VLOOKUP(E3815,'Global Insight'!$E$2:$F$4102,2,FALSE),"")</f>
        <v>0.4375</v>
      </c>
      <c r="I3815" t="str">
        <f>IFERROR(VLOOKUP(E3815,EIU!$E$2:$H$3662,4,FALSE),"")</f>
        <v/>
      </c>
    </row>
    <row r="3816" spans="1:9" x14ac:dyDescent="0.25">
      <c r="A3816" s="12" t="s">
        <v>120</v>
      </c>
      <c r="B3816" s="13" t="s">
        <v>121</v>
      </c>
      <c r="C3816" s="14">
        <v>72</v>
      </c>
      <c r="D3816" s="14">
        <v>2002</v>
      </c>
      <c r="E3816">
        <f t="shared" si="59"/>
        <v>722002</v>
      </c>
      <c r="F3816" s="41">
        <f>IFERROR(VLOOKUP(E3816,Heritage!$E$3:$H$4601,4,FALSE),"")</f>
        <v>0.5</v>
      </c>
      <c r="G3816" s="41">
        <f>IFERROR(VLOOKUP(E3816,'PRS até 2014'!$E$4:$L$6307,8,FALSE),"")</f>
        <v>0.45833333333333326</v>
      </c>
      <c r="H3816" s="41">
        <f>IFERROR(VLOOKUP(E3816,'Global Insight'!$E$2:$F$4102,2,FALSE),"")</f>
        <v>0.8125</v>
      </c>
      <c r="I3816" t="str">
        <f>IFERROR(VLOOKUP(E3816,EIU!$E$2:$H$3662,4,FALSE),"")</f>
        <v/>
      </c>
    </row>
    <row r="3817" spans="1:9" x14ac:dyDescent="0.25">
      <c r="A3817" s="12" t="s">
        <v>128</v>
      </c>
      <c r="B3817" s="13" t="s">
        <v>129</v>
      </c>
      <c r="C3817" s="14">
        <v>73</v>
      </c>
      <c r="D3817" s="14">
        <v>2002</v>
      </c>
      <c r="E3817">
        <f t="shared" si="59"/>
        <v>732002</v>
      </c>
      <c r="F3817" s="41">
        <f>IFERROR(VLOOKUP(E3817,Heritage!$E$3:$H$4601,4,FALSE),"")</f>
        <v>0.1</v>
      </c>
      <c r="G3817" s="41">
        <f>IFERROR(VLOOKUP(E3817,'PRS até 2014'!$E$4:$L$6307,8,FALSE),"")</f>
        <v>0.30555555555555558</v>
      </c>
      <c r="H3817" s="41">
        <f>IFERROR(VLOOKUP(E3817,'Global Insight'!$E$2:$F$4102,2,FALSE),"")</f>
        <v>0.125</v>
      </c>
      <c r="I3817" t="str">
        <f>IFERROR(VLOOKUP(E3817,EIU!$E$2:$H$3662,4,FALSE),"")</f>
        <v/>
      </c>
    </row>
    <row r="3818" spans="1:9" x14ac:dyDescent="0.25">
      <c r="A3818" s="12" t="s">
        <v>124</v>
      </c>
      <c r="B3818" s="13" t="s">
        <v>125</v>
      </c>
      <c r="C3818" s="14">
        <v>74</v>
      </c>
      <c r="D3818" s="14">
        <v>2002</v>
      </c>
      <c r="E3818">
        <f t="shared" si="59"/>
        <v>742002</v>
      </c>
      <c r="F3818" s="41">
        <f>IFERROR(VLOOKUP(E3818,Heritage!$E$3:$H$4601,4,FALSE),"")</f>
        <v>0.5</v>
      </c>
      <c r="G3818" s="41">
        <f>IFERROR(VLOOKUP(E3818,'PRS até 2014'!$E$4:$L$6307,8,FALSE),"")</f>
        <v>0.44444444444444442</v>
      </c>
      <c r="H3818" s="41">
        <f>IFERROR(VLOOKUP(E3818,'Global Insight'!$E$2:$F$4102,2,FALSE),"")</f>
        <v>0.25</v>
      </c>
      <c r="I3818">
        <f>IFERROR(VLOOKUP(E3818,EIU!$E$2:$H$3662,4,FALSE),"")</f>
        <v>0.22500000000000001</v>
      </c>
    </row>
    <row r="3819" spans="1:9" x14ac:dyDescent="0.25">
      <c r="A3819" s="12" t="s">
        <v>122</v>
      </c>
      <c r="B3819" s="13" t="s">
        <v>123</v>
      </c>
      <c r="C3819" s="14">
        <v>75</v>
      </c>
      <c r="D3819" s="14">
        <v>2002</v>
      </c>
      <c r="E3819">
        <f t="shared" si="59"/>
        <v>752002</v>
      </c>
      <c r="F3819" s="41">
        <f>IFERROR(VLOOKUP(E3819,Heritage!$E$3:$H$4601,4,FALSE),"")</f>
        <v>0.9</v>
      </c>
      <c r="G3819" s="41">
        <f>IFERROR(VLOOKUP(E3819,'PRS até 2014'!$E$4:$L$6307,8,FALSE),"")</f>
        <v>0.79166666666666663</v>
      </c>
      <c r="H3819" s="41">
        <f>IFERROR(VLOOKUP(E3819,'Global Insight'!$E$2:$F$4102,2,FALSE),"")</f>
        <v>0.6875</v>
      </c>
      <c r="I3819">
        <f>IFERROR(VLOOKUP(E3819,EIU!$E$2:$H$3662,4,FALSE),"")</f>
        <v>0.85</v>
      </c>
    </row>
    <row r="3820" spans="1:9" x14ac:dyDescent="0.25">
      <c r="A3820" s="12" t="s">
        <v>130</v>
      </c>
      <c r="B3820" s="13" t="s">
        <v>131</v>
      </c>
      <c r="C3820" s="14">
        <v>76</v>
      </c>
      <c r="D3820" s="14">
        <v>2002</v>
      </c>
      <c r="E3820">
        <f t="shared" si="59"/>
        <v>762002</v>
      </c>
      <c r="F3820" s="41">
        <f>IFERROR(VLOOKUP(E3820,Heritage!$E$3:$H$4601,4,FALSE),"")</f>
        <v>0.7</v>
      </c>
      <c r="G3820" s="41">
        <f>IFERROR(VLOOKUP(E3820,'PRS até 2014'!$E$4:$L$6307,8,FALSE),"")</f>
        <v>0.72222222222222221</v>
      </c>
      <c r="H3820" s="41">
        <f>IFERROR(VLOOKUP(E3820,'Global Insight'!$E$2:$F$4102,2,FALSE),"")</f>
        <v>0.75</v>
      </c>
      <c r="I3820">
        <f>IFERROR(VLOOKUP(E3820,EIU!$E$2:$H$3662,4,FALSE),"")</f>
        <v>0.7</v>
      </c>
    </row>
    <row r="3821" spans="1:9" x14ac:dyDescent="0.25">
      <c r="A3821" s="12" t="s">
        <v>142</v>
      </c>
      <c r="B3821" s="13" t="s">
        <v>143</v>
      </c>
      <c r="C3821" s="14">
        <v>77</v>
      </c>
      <c r="D3821" s="14">
        <v>2002</v>
      </c>
      <c r="E3821">
        <f t="shared" si="59"/>
        <v>772002</v>
      </c>
      <c r="F3821" s="41">
        <f>IFERROR(VLOOKUP(E3821,Heritage!$E$3:$H$4601,4,FALSE),"")</f>
        <v>0.9</v>
      </c>
      <c r="G3821" s="41">
        <f>IFERROR(VLOOKUP(E3821,'PRS até 2014'!$E$4:$L$6307,8,FALSE),"")</f>
        <v>0.91666666666666663</v>
      </c>
      <c r="H3821" s="41">
        <f>IFERROR(VLOOKUP(E3821,'Global Insight'!$E$2:$F$4102,2,FALSE),"")</f>
        <v>1</v>
      </c>
      <c r="I3821" t="str">
        <f>IFERROR(VLOOKUP(E3821,EIU!$E$2:$H$3662,4,FALSE),"")</f>
        <v/>
      </c>
    </row>
    <row r="3822" spans="1:9" x14ac:dyDescent="0.25">
      <c r="A3822" s="12" t="s">
        <v>134</v>
      </c>
      <c r="B3822" s="13" t="s">
        <v>135</v>
      </c>
      <c r="C3822" s="14">
        <v>78</v>
      </c>
      <c r="D3822" s="14">
        <v>2002</v>
      </c>
      <c r="E3822">
        <f t="shared" si="59"/>
        <v>782002</v>
      </c>
      <c r="F3822" s="41">
        <f>IFERROR(VLOOKUP(E3822,Heritage!$E$3:$H$4601,4,FALSE),"")</f>
        <v>0.5</v>
      </c>
      <c r="G3822" s="41">
        <f>IFERROR(VLOOKUP(E3822,'PRS até 2014'!$E$4:$L$6307,8,FALSE),"")</f>
        <v>0.52777777777777779</v>
      </c>
      <c r="H3822" s="41">
        <f>IFERROR(VLOOKUP(E3822,'Global Insight'!$E$2:$F$4102,2,FALSE),"")</f>
        <v>0.625</v>
      </c>
      <c r="I3822">
        <f>IFERROR(VLOOKUP(E3822,EIU!$E$2:$H$3662,4,FALSE),"")</f>
        <v>0.375</v>
      </c>
    </row>
    <row r="3823" spans="1:9" x14ac:dyDescent="0.25">
      <c r="A3823" s="12" t="s">
        <v>132</v>
      </c>
      <c r="B3823" s="13" t="s">
        <v>133</v>
      </c>
      <c r="C3823" s="14">
        <v>79</v>
      </c>
      <c r="D3823" s="14">
        <v>2002</v>
      </c>
      <c r="E3823">
        <f t="shared" si="59"/>
        <v>792002</v>
      </c>
      <c r="F3823" s="41">
        <f>IFERROR(VLOOKUP(E3823,Heritage!$E$3:$H$4601,4,FALSE),"")</f>
        <v>0.3</v>
      </c>
      <c r="G3823" s="41">
        <f>IFERROR(VLOOKUP(E3823,'PRS até 2014'!$E$4:$L$6307,8,FALSE),"")</f>
        <v>0.29166666666666663</v>
      </c>
      <c r="H3823" s="41">
        <f>IFERROR(VLOOKUP(E3823,'Global Insight'!$E$2:$F$4102,2,FALSE),"")</f>
        <v>0.375</v>
      </c>
      <c r="I3823">
        <f>IFERROR(VLOOKUP(E3823,EIU!$E$2:$H$3662,4,FALSE),"")</f>
        <v>0.25</v>
      </c>
    </row>
    <row r="3824" spans="1:9" x14ac:dyDescent="0.25">
      <c r="A3824" s="12" t="s">
        <v>138</v>
      </c>
      <c r="B3824" s="13" t="s">
        <v>139</v>
      </c>
      <c r="C3824" s="14">
        <v>80</v>
      </c>
      <c r="D3824" s="14">
        <v>2002</v>
      </c>
      <c r="E3824">
        <f t="shared" si="59"/>
        <v>802002</v>
      </c>
      <c r="F3824" s="41">
        <f>IFERROR(VLOOKUP(E3824,Heritage!$E$3:$H$4601,4,FALSE),"")</f>
        <v>0.1</v>
      </c>
      <c r="G3824" s="41">
        <f>IFERROR(VLOOKUP(E3824,'PRS até 2014'!$E$4:$L$6307,8,FALSE),"")</f>
        <v>0.49999999999999994</v>
      </c>
      <c r="H3824" s="41">
        <f>IFERROR(VLOOKUP(E3824,'Global Insight'!$E$2:$F$4102,2,FALSE),"")</f>
        <v>0.625</v>
      </c>
      <c r="I3824">
        <f>IFERROR(VLOOKUP(E3824,EIU!$E$2:$H$3662,4,FALSE),"")</f>
        <v>0.3</v>
      </c>
    </row>
    <row r="3825" spans="1:9" x14ac:dyDescent="0.25">
      <c r="A3825" s="12" t="s">
        <v>140</v>
      </c>
      <c r="B3825" s="13" t="s">
        <v>141</v>
      </c>
      <c r="C3825" s="14">
        <v>81</v>
      </c>
      <c r="D3825" s="14">
        <v>2002</v>
      </c>
      <c r="E3825">
        <f t="shared" si="59"/>
        <v>812002</v>
      </c>
      <c r="F3825" s="41" t="str">
        <f>IFERROR(VLOOKUP(E3825,Heritage!$E$3:$H$4601,4,FALSE),"")</f>
        <v/>
      </c>
      <c r="G3825" s="41">
        <f>IFERROR(VLOOKUP(E3825,'PRS até 2014'!$E$4:$L$6307,8,FALSE),"")</f>
        <v>0.24999999999999997</v>
      </c>
      <c r="H3825" s="41">
        <f>IFERROR(VLOOKUP(E3825,'Global Insight'!$E$2:$F$4102,2,FALSE),"")</f>
        <v>0.3125</v>
      </c>
      <c r="I3825">
        <f>IFERROR(VLOOKUP(E3825,EIU!$E$2:$H$3662,4,FALSE),"")</f>
        <v>0.1</v>
      </c>
    </row>
    <row r="3826" spans="1:9" x14ac:dyDescent="0.25">
      <c r="A3826" s="12" t="s">
        <v>136</v>
      </c>
      <c r="B3826" s="13" t="s">
        <v>137</v>
      </c>
      <c r="C3826" s="14">
        <v>82</v>
      </c>
      <c r="D3826" s="14">
        <v>2002</v>
      </c>
      <c r="E3826">
        <f t="shared" si="59"/>
        <v>822002</v>
      </c>
      <c r="F3826" s="41">
        <f>IFERROR(VLOOKUP(E3826,Heritage!$E$3:$H$4601,4,FALSE),"")</f>
        <v>0.9</v>
      </c>
      <c r="G3826" s="41">
        <f>IFERROR(VLOOKUP(E3826,'PRS até 2014'!$E$4:$L$6307,8,FALSE),"")</f>
        <v>0.86111111111111105</v>
      </c>
      <c r="H3826" s="41">
        <f>IFERROR(VLOOKUP(E3826,'Global Insight'!$E$2:$F$4102,2,FALSE),"")</f>
        <v>0.9375</v>
      </c>
      <c r="I3826">
        <f>IFERROR(VLOOKUP(E3826,EIU!$E$2:$H$3662,4,FALSE),"")</f>
        <v>0.875</v>
      </c>
    </row>
    <row r="3827" spans="1:9" x14ac:dyDescent="0.25">
      <c r="A3827" s="12" t="s">
        <v>144</v>
      </c>
      <c r="B3827" s="13" t="s">
        <v>145</v>
      </c>
      <c r="C3827" s="14">
        <v>83</v>
      </c>
      <c r="D3827" s="14">
        <v>2002</v>
      </c>
      <c r="E3827">
        <f t="shared" si="59"/>
        <v>832002</v>
      </c>
      <c r="F3827" s="41">
        <f>IFERROR(VLOOKUP(E3827,Heritage!$E$3:$H$4601,4,FALSE),"")</f>
        <v>0.7</v>
      </c>
      <c r="G3827" s="41">
        <f>IFERROR(VLOOKUP(E3827,'PRS até 2014'!$E$4:$L$6307,8,FALSE),"")</f>
        <v>0.69444444444444442</v>
      </c>
      <c r="H3827" s="41">
        <f>IFERROR(VLOOKUP(E3827,'Global Insight'!$E$2:$F$4102,2,FALSE),"")</f>
        <v>0.75</v>
      </c>
      <c r="I3827">
        <f>IFERROR(VLOOKUP(E3827,EIU!$E$2:$H$3662,4,FALSE),"")</f>
        <v>0.75</v>
      </c>
    </row>
    <row r="3828" spans="1:9" x14ac:dyDescent="0.25">
      <c r="A3828" s="12" t="s">
        <v>146</v>
      </c>
      <c r="B3828" s="13" t="s">
        <v>147</v>
      </c>
      <c r="C3828" s="14">
        <v>84</v>
      </c>
      <c r="D3828" s="14">
        <v>2002</v>
      </c>
      <c r="E3828">
        <f t="shared" si="59"/>
        <v>842002</v>
      </c>
      <c r="F3828" s="41">
        <f>IFERROR(VLOOKUP(E3828,Heritage!$E$3:$H$4601,4,FALSE),"")</f>
        <v>0.7</v>
      </c>
      <c r="G3828" s="41">
        <f>IFERROR(VLOOKUP(E3828,'PRS até 2014'!$E$4:$L$6307,8,FALSE),"")</f>
        <v>0.66666666666666674</v>
      </c>
      <c r="H3828" s="41">
        <f>IFERROR(VLOOKUP(E3828,'Global Insight'!$E$2:$F$4102,2,FALSE),"")</f>
        <v>0.75</v>
      </c>
      <c r="I3828">
        <f>IFERROR(VLOOKUP(E3828,EIU!$E$2:$H$3662,4,FALSE),"")</f>
        <v>0.67500000000000004</v>
      </c>
    </row>
    <row r="3829" spans="1:9" x14ac:dyDescent="0.25">
      <c r="A3829" s="12" t="s">
        <v>148</v>
      </c>
      <c r="B3829" s="13" t="s">
        <v>149</v>
      </c>
      <c r="C3829" s="14">
        <v>85</v>
      </c>
      <c r="D3829" s="14">
        <v>2002</v>
      </c>
      <c r="E3829">
        <f t="shared" si="59"/>
        <v>852002</v>
      </c>
      <c r="F3829" s="41">
        <f>IFERROR(VLOOKUP(E3829,Heritage!$E$3:$H$4601,4,FALSE),"")</f>
        <v>0.5</v>
      </c>
      <c r="G3829" s="41">
        <f>IFERROR(VLOOKUP(E3829,'PRS até 2014'!$E$4:$L$6307,8,FALSE),"")</f>
        <v>0.40277777777777773</v>
      </c>
      <c r="H3829" s="41">
        <f>IFERROR(VLOOKUP(E3829,'Global Insight'!$E$2:$F$4102,2,FALSE),"")</f>
        <v>0.375</v>
      </c>
      <c r="I3829">
        <f>IFERROR(VLOOKUP(E3829,EIU!$E$2:$H$3662,4,FALSE),"")</f>
        <v>0.27500000000000002</v>
      </c>
    </row>
    <row r="3830" spans="1:9" x14ac:dyDescent="0.25">
      <c r="A3830" s="12" t="s">
        <v>152</v>
      </c>
      <c r="B3830" s="13" t="s">
        <v>153</v>
      </c>
      <c r="C3830" s="14">
        <v>86</v>
      </c>
      <c r="D3830" s="14">
        <v>2002</v>
      </c>
      <c r="E3830">
        <f t="shared" ref="E3830:E3893" si="60">C3830*10000+D3830</f>
        <v>862002</v>
      </c>
      <c r="F3830" s="41">
        <f>IFERROR(VLOOKUP(E3830,Heritage!$E$3:$H$4601,4,FALSE),"")</f>
        <v>0.7</v>
      </c>
      <c r="G3830" s="41">
        <f>IFERROR(VLOOKUP(E3830,'PRS até 2014'!$E$4:$L$6307,8,FALSE),"")</f>
        <v>0.80555555555555558</v>
      </c>
      <c r="H3830" s="41">
        <f>IFERROR(VLOOKUP(E3830,'Global Insight'!$E$2:$F$4102,2,FALSE),"")</f>
        <v>0.9375</v>
      </c>
      <c r="I3830">
        <f>IFERROR(VLOOKUP(E3830,EIU!$E$2:$H$3662,4,FALSE),"")</f>
        <v>0.7</v>
      </c>
    </row>
    <row r="3831" spans="1:9" x14ac:dyDescent="0.25">
      <c r="A3831" s="12" t="s">
        <v>150</v>
      </c>
      <c r="B3831" s="13" t="s">
        <v>151</v>
      </c>
      <c r="C3831" s="14">
        <v>87</v>
      </c>
      <c r="D3831" s="14">
        <v>2002</v>
      </c>
      <c r="E3831">
        <f t="shared" si="60"/>
        <v>872002</v>
      </c>
      <c r="F3831" s="41">
        <f>IFERROR(VLOOKUP(E3831,Heritage!$E$3:$H$4601,4,FALSE),"")</f>
        <v>0.5</v>
      </c>
      <c r="G3831" s="41">
        <f>IFERROR(VLOOKUP(E3831,'PRS até 2014'!$E$4:$L$6307,8,FALSE),"")</f>
        <v>0.65277777777777768</v>
      </c>
      <c r="H3831" s="41">
        <f>IFERROR(VLOOKUP(E3831,'Global Insight'!$E$2:$F$4102,2,FALSE),"")</f>
        <v>0.6875</v>
      </c>
      <c r="I3831">
        <f>IFERROR(VLOOKUP(E3831,EIU!$E$2:$H$3662,4,FALSE),"")</f>
        <v>0.42499999999999999</v>
      </c>
    </row>
    <row r="3832" spans="1:9" x14ac:dyDescent="0.25">
      <c r="A3832" s="12" t="s">
        <v>154</v>
      </c>
      <c r="B3832" s="13" t="s">
        <v>155</v>
      </c>
      <c r="C3832" s="14">
        <v>88</v>
      </c>
      <c r="D3832" s="14">
        <v>2002</v>
      </c>
      <c r="E3832">
        <f t="shared" si="60"/>
        <v>882002</v>
      </c>
      <c r="F3832" s="41">
        <f>IFERROR(VLOOKUP(E3832,Heritage!$E$3:$H$4601,4,FALSE),"")</f>
        <v>0.3</v>
      </c>
      <c r="G3832" s="41">
        <f>IFERROR(VLOOKUP(E3832,'PRS até 2014'!$E$4:$L$6307,8,FALSE),"")</f>
        <v>0.51388888888888884</v>
      </c>
      <c r="H3832" s="41">
        <f>IFERROR(VLOOKUP(E3832,'Global Insight'!$E$2:$F$4102,2,FALSE),"")</f>
        <v>0.375</v>
      </c>
      <c r="I3832">
        <f>IFERROR(VLOOKUP(E3832,EIU!$E$2:$H$3662,4,FALSE),"")</f>
        <v>0.15</v>
      </c>
    </row>
    <row r="3833" spans="1:9" x14ac:dyDescent="0.25">
      <c r="A3833" s="12" t="s">
        <v>156</v>
      </c>
      <c r="B3833" s="13" t="s">
        <v>157</v>
      </c>
      <c r="C3833" s="14">
        <v>89</v>
      </c>
      <c r="D3833" s="14">
        <v>2002</v>
      </c>
      <c r="E3833">
        <f t="shared" si="60"/>
        <v>892002</v>
      </c>
      <c r="F3833" s="41">
        <f>IFERROR(VLOOKUP(E3833,Heritage!$E$3:$H$4601,4,FALSE),"")</f>
        <v>0.5</v>
      </c>
      <c r="G3833" s="41">
        <f>IFERROR(VLOOKUP(E3833,'PRS até 2014'!$E$4:$L$6307,8,FALSE),"")</f>
        <v>0.44444444444444442</v>
      </c>
      <c r="H3833" s="41">
        <f>IFERROR(VLOOKUP(E3833,'Global Insight'!$E$2:$F$4102,2,FALSE),"")</f>
        <v>0.4375</v>
      </c>
      <c r="I3833">
        <f>IFERROR(VLOOKUP(E3833,EIU!$E$2:$H$3662,4,FALSE),"")</f>
        <v>0.15</v>
      </c>
    </row>
    <row r="3834" spans="1:9" x14ac:dyDescent="0.25">
      <c r="A3834" s="12" t="s">
        <v>356</v>
      </c>
      <c r="B3834" s="13" t="s">
        <v>381</v>
      </c>
      <c r="C3834" s="14">
        <v>90</v>
      </c>
      <c r="D3834" s="14">
        <v>2002</v>
      </c>
      <c r="E3834">
        <f t="shared" si="60"/>
        <v>902002</v>
      </c>
      <c r="F3834" s="41" t="str">
        <f>IFERROR(VLOOKUP(E3834,Heritage!$E$3:$H$4601,4,FALSE),"")</f>
        <v/>
      </c>
      <c r="G3834" s="41" t="str">
        <f>IFERROR(VLOOKUP(E3834,'PRS até 2014'!$E$4:$L$6307,8,FALSE),"")</f>
        <v xml:space="preserve"> </v>
      </c>
      <c r="H3834" s="41" t="str">
        <f>IFERROR(VLOOKUP(E3834,'Global Insight'!$E$2:$F$4102,2,FALSE),"")</f>
        <v/>
      </c>
      <c r="I3834" t="str">
        <f>IFERROR(VLOOKUP(E3834,EIU!$E$2:$H$3662,4,FALSE),"")</f>
        <v/>
      </c>
    </row>
    <row r="3835" spans="1:9" x14ac:dyDescent="0.25">
      <c r="A3835" s="12" t="s">
        <v>357</v>
      </c>
      <c r="B3835" s="13" t="s">
        <v>243</v>
      </c>
      <c r="C3835" s="14">
        <v>91</v>
      </c>
      <c r="D3835" s="14">
        <v>2002</v>
      </c>
      <c r="E3835">
        <f t="shared" si="60"/>
        <v>912002</v>
      </c>
      <c r="F3835" s="41">
        <f>IFERROR(VLOOKUP(E3835,Heritage!$E$3:$H$4601,4,FALSE),"")</f>
        <v>0.1</v>
      </c>
      <c r="G3835" s="41">
        <f>IFERROR(VLOOKUP(E3835,'PRS até 2014'!$E$4:$L$6307,8,FALSE),"")</f>
        <v>0.48611111111111116</v>
      </c>
      <c r="H3835" s="41">
        <f>IFERROR(VLOOKUP(E3835,'Global Insight'!$E$2:$F$4102,2,FALSE),"")</f>
        <v>0.4375</v>
      </c>
      <c r="I3835" t="str">
        <f>IFERROR(VLOOKUP(E3835,EIU!$E$2:$H$3662,4,FALSE),"")</f>
        <v/>
      </c>
    </row>
    <row r="3836" spans="1:9" x14ac:dyDescent="0.25">
      <c r="A3836" s="12" t="s">
        <v>358</v>
      </c>
      <c r="B3836" s="13" t="s">
        <v>162</v>
      </c>
      <c r="C3836" s="14">
        <v>92</v>
      </c>
      <c r="D3836" s="14">
        <v>2002</v>
      </c>
      <c r="E3836">
        <f t="shared" si="60"/>
        <v>922002</v>
      </c>
      <c r="F3836" s="41">
        <f>IFERROR(VLOOKUP(E3836,Heritage!$E$3:$H$4601,4,FALSE),"")</f>
        <v>0.7</v>
      </c>
      <c r="G3836" s="41">
        <f>IFERROR(VLOOKUP(E3836,'PRS até 2014'!$E$4:$L$6307,8,FALSE),"")</f>
        <v>0.58333333333333326</v>
      </c>
      <c r="H3836" s="41">
        <f>IFERROR(VLOOKUP(E3836,'Global Insight'!$E$2:$F$4102,2,FALSE),"")</f>
        <v>0.875</v>
      </c>
      <c r="I3836">
        <f>IFERROR(VLOOKUP(E3836,EIU!$E$2:$H$3662,4,FALSE),"")</f>
        <v>0.7</v>
      </c>
    </row>
    <row r="3837" spans="1:9" x14ac:dyDescent="0.25">
      <c r="A3837" s="12" t="s">
        <v>324</v>
      </c>
      <c r="B3837" s="13" t="s">
        <v>382</v>
      </c>
      <c r="C3837" s="14">
        <v>93</v>
      </c>
      <c r="D3837" s="14">
        <v>2002</v>
      </c>
      <c r="E3837">
        <f t="shared" si="60"/>
        <v>932002</v>
      </c>
      <c r="F3837" s="41" t="str">
        <f>IFERROR(VLOOKUP(E3837,Heritage!$E$3:$H$4601,4,FALSE),"")</f>
        <v/>
      </c>
      <c r="G3837" s="41" t="str">
        <f>IFERROR(VLOOKUP(E3837,'PRS até 2014'!$E$4:$L$6307,8,FALSE),"")</f>
        <v xml:space="preserve"> </v>
      </c>
      <c r="H3837" s="41" t="str">
        <f>IFERROR(VLOOKUP(E3837,'Global Insight'!$E$2:$F$4102,2,FALSE),"")</f>
        <v/>
      </c>
      <c r="I3837" t="str">
        <f>IFERROR(VLOOKUP(E3837,EIU!$E$2:$H$3662,4,FALSE),"")</f>
        <v/>
      </c>
    </row>
    <row r="3838" spans="1:9" x14ac:dyDescent="0.25">
      <c r="A3838" s="12" t="s">
        <v>163</v>
      </c>
      <c r="B3838" s="13" t="s">
        <v>164</v>
      </c>
      <c r="C3838" s="14">
        <v>94</v>
      </c>
      <c r="D3838" s="14">
        <v>2002</v>
      </c>
      <c r="E3838">
        <f t="shared" si="60"/>
        <v>942002</v>
      </c>
      <c r="F3838" s="41">
        <f>IFERROR(VLOOKUP(E3838,Heritage!$E$3:$H$4601,4,FALSE),"")</f>
        <v>0.7</v>
      </c>
      <c r="G3838" s="41">
        <f>IFERROR(VLOOKUP(E3838,'PRS até 2014'!$E$4:$L$6307,8,FALSE),"")</f>
        <v>0.69444444444444442</v>
      </c>
      <c r="H3838" s="41">
        <f>IFERROR(VLOOKUP(E3838,'Global Insight'!$E$2:$F$4102,2,FALSE),"")</f>
        <v>0.75</v>
      </c>
      <c r="I3838">
        <f>IFERROR(VLOOKUP(E3838,EIU!$E$2:$H$3662,4,FALSE),"")</f>
        <v>0.625</v>
      </c>
    </row>
    <row r="3839" spans="1:9" x14ac:dyDescent="0.25">
      <c r="A3839" s="12" t="s">
        <v>158</v>
      </c>
      <c r="B3839" s="13" t="s">
        <v>159</v>
      </c>
      <c r="C3839" s="14">
        <v>95</v>
      </c>
      <c r="D3839" s="14">
        <v>2002</v>
      </c>
      <c r="E3839">
        <f t="shared" si="60"/>
        <v>952002</v>
      </c>
      <c r="F3839" s="41">
        <f>IFERROR(VLOOKUP(E3839,Heritage!$E$3:$H$4601,4,FALSE),"")</f>
        <v>0.3</v>
      </c>
      <c r="G3839" s="41" t="str">
        <f>IFERROR(VLOOKUP(E3839,'PRS até 2014'!$E$4:$L$6307,8,FALSE),"")</f>
        <v xml:space="preserve"> </v>
      </c>
      <c r="H3839" s="41" t="str">
        <f>IFERROR(VLOOKUP(E3839,'Global Insight'!$E$2:$F$4102,2,FALSE),"")</f>
        <v/>
      </c>
      <c r="I3839" t="str">
        <f>IFERROR(VLOOKUP(E3839,EIU!$E$2:$H$3662,4,FALSE),"")</f>
        <v/>
      </c>
    </row>
    <row r="3840" spans="1:9" x14ac:dyDescent="0.25">
      <c r="A3840" s="12" t="s">
        <v>165</v>
      </c>
      <c r="B3840" s="13" t="s">
        <v>166</v>
      </c>
      <c r="C3840" s="14">
        <v>96</v>
      </c>
      <c r="D3840" s="14">
        <v>2002</v>
      </c>
      <c r="E3840">
        <f t="shared" si="60"/>
        <v>962002</v>
      </c>
      <c r="F3840" s="41">
        <f>IFERROR(VLOOKUP(E3840,Heritage!$E$3:$H$4601,4,FALSE),"")</f>
        <v>0.1</v>
      </c>
      <c r="G3840" s="41" t="str">
        <f>IFERROR(VLOOKUP(E3840,'PRS até 2014'!$E$4:$L$6307,8,FALSE),"")</f>
        <v xml:space="preserve"> </v>
      </c>
      <c r="H3840" s="41">
        <f>IFERROR(VLOOKUP(E3840,'Global Insight'!$E$2:$F$4102,2,FALSE),"")</f>
        <v>0.4375</v>
      </c>
      <c r="I3840" t="str">
        <f>IFERROR(VLOOKUP(E3840,EIU!$E$2:$H$3662,4,FALSE),"")</f>
        <v/>
      </c>
    </row>
    <row r="3841" spans="1:9" x14ac:dyDescent="0.25">
      <c r="A3841" s="12" t="s">
        <v>181</v>
      </c>
      <c r="B3841" s="13" t="s">
        <v>182</v>
      </c>
      <c r="C3841" s="14">
        <v>97</v>
      </c>
      <c r="D3841" s="14">
        <v>2002</v>
      </c>
      <c r="E3841">
        <f t="shared" si="60"/>
        <v>972002</v>
      </c>
      <c r="F3841" s="41">
        <f>IFERROR(VLOOKUP(E3841,Heritage!$E$3:$H$4601,4,FALSE),"")</f>
        <v>0.5</v>
      </c>
      <c r="G3841" s="41">
        <f>IFERROR(VLOOKUP(E3841,'PRS até 2014'!$E$4:$L$6307,8,FALSE),"")</f>
        <v>0.69444444444444442</v>
      </c>
      <c r="H3841" s="41">
        <f>IFERROR(VLOOKUP(E3841,'Global Insight'!$E$2:$F$4102,2,FALSE),"")</f>
        <v>0.625</v>
      </c>
      <c r="I3841">
        <f>IFERROR(VLOOKUP(E3841,EIU!$E$2:$H$3662,4,FALSE),"")</f>
        <v>0.52500000000000002</v>
      </c>
    </row>
    <row r="3842" spans="1:9" x14ac:dyDescent="0.25">
      <c r="A3842" s="12" t="s">
        <v>167</v>
      </c>
      <c r="B3842" s="13" t="s">
        <v>168</v>
      </c>
      <c r="C3842" s="14">
        <v>98</v>
      </c>
      <c r="D3842" s="14">
        <v>2002</v>
      </c>
      <c r="E3842">
        <f t="shared" si="60"/>
        <v>982002</v>
      </c>
      <c r="F3842" s="41">
        <f>IFERROR(VLOOKUP(E3842,Heritage!$E$3:$H$4601,4,FALSE),"")</f>
        <v>0.3</v>
      </c>
      <c r="G3842" s="41">
        <f>IFERROR(VLOOKUP(E3842,'PRS até 2014'!$E$4:$L$6307,8,FALSE),"")</f>
        <v>0.52777777777777779</v>
      </c>
      <c r="H3842" s="41">
        <f>IFERROR(VLOOKUP(E3842,'Global Insight'!$E$2:$F$4102,2,FALSE),"")</f>
        <v>0.5625</v>
      </c>
      <c r="I3842">
        <f>IFERROR(VLOOKUP(E3842,EIU!$E$2:$H$3662,4,FALSE),"")</f>
        <v>0.42499999999999999</v>
      </c>
    </row>
    <row r="3843" spans="1:9" x14ac:dyDescent="0.25">
      <c r="A3843" s="12" t="s">
        <v>175</v>
      </c>
      <c r="B3843" s="13" t="s">
        <v>176</v>
      </c>
      <c r="C3843" s="14">
        <v>99</v>
      </c>
      <c r="D3843" s="14">
        <v>2002</v>
      </c>
      <c r="E3843">
        <f t="shared" si="60"/>
        <v>992002</v>
      </c>
      <c r="F3843" s="41">
        <f>IFERROR(VLOOKUP(E3843,Heritage!$E$3:$H$4601,4,FALSE),"")</f>
        <v>0.5</v>
      </c>
      <c r="G3843" s="41" t="str">
        <f>IFERROR(VLOOKUP(E3843,'PRS até 2014'!$E$4:$L$6307,8,FALSE),"")</f>
        <v xml:space="preserve"> </v>
      </c>
      <c r="H3843" s="41">
        <f>IFERROR(VLOOKUP(E3843,'Global Insight'!$E$2:$F$4102,2,FALSE),"")</f>
        <v>0.5625</v>
      </c>
      <c r="I3843" t="str">
        <f>IFERROR(VLOOKUP(E3843,EIU!$E$2:$H$3662,4,FALSE),"")</f>
        <v/>
      </c>
    </row>
    <row r="3844" spans="1:9" x14ac:dyDescent="0.25">
      <c r="A3844" s="12" t="s">
        <v>169</v>
      </c>
      <c r="B3844" s="13" t="s">
        <v>170</v>
      </c>
      <c r="C3844" s="14">
        <v>100</v>
      </c>
      <c r="D3844" s="14">
        <v>2002</v>
      </c>
      <c r="E3844">
        <f t="shared" si="60"/>
        <v>1002002</v>
      </c>
      <c r="F3844" s="41" t="str">
        <f>IFERROR(VLOOKUP(E3844,Heritage!$E$3:$H$4601,4,FALSE),"")</f>
        <v/>
      </c>
      <c r="G3844" s="41">
        <f>IFERROR(VLOOKUP(E3844,'PRS até 2014'!$E$4:$L$6307,8,FALSE),"")</f>
        <v>0.34722222222222221</v>
      </c>
      <c r="H3844" s="41">
        <f>IFERROR(VLOOKUP(E3844,'Global Insight'!$E$2:$F$4102,2,FALSE),"")</f>
        <v>0.25</v>
      </c>
      <c r="I3844" t="str">
        <f>IFERROR(VLOOKUP(E3844,EIU!$E$2:$H$3662,4,FALSE),"")</f>
        <v/>
      </c>
    </row>
    <row r="3845" spans="1:9" x14ac:dyDescent="0.25">
      <c r="A3845" s="12" t="s">
        <v>171</v>
      </c>
      <c r="B3845" s="13" t="s">
        <v>172</v>
      </c>
      <c r="C3845" s="14">
        <v>101</v>
      </c>
      <c r="D3845" s="14">
        <v>2002</v>
      </c>
      <c r="E3845">
        <f t="shared" si="60"/>
        <v>1012002</v>
      </c>
      <c r="F3845" s="41">
        <f>IFERROR(VLOOKUP(E3845,Heritage!$E$3:$H$4601,4,FALSE),"")</f>
        <v>0.1</v>
      </c>
      <c r="G3845" s="41">
        <f>IFERROR(VLOOKUP(E3845,'PRS até 2014'!$E$4:$L$6307,8,FALSE),"")</f>
        <v>0.56944444444444442</v>
      </c>
      <c r="H3845" s="41">
        <f>IFERROR(VLOOKUP(E3845,'Global Insight'!$E$2:$F$4102,2,FALSE),"")</f>
        <v>0.5625</v>
      </c>
      <c r="I3845">
        <f>IFERROR(VLOOKUP(E3845,EIU!$E$2:$H$3662,4,FALSE),"")</f>
        <v>0.15</v>
      </c>
    </row>
    <row r="3846" spans="1:9" x14ac:dyDescent="0.25">
      <c r="A3846" s="12" t="s">
        <v>359</v>
      </c>
      <c r="B3846" s="13" t="s">
        <v>383</v>
      </c>
      <c r="C3846" s="14">
        <v>102</v>
      </c>
      <c r="D3846" s="14">
        <v>2002</v>
      </c>
      <c r="E3846">
        <f t="shared" si="60"/>
        <v>1022002</v>
      </c>
      <c r="F3846" s="41" t="str">
        <f>IFERROR(VLOOKUP(E3846,Heritage!$E$3:$H$4601,4,FALSE),"")</f>
        <v/>
      </c>
      <c r="G3846" s="41" t="str">
        <f>IFERROR(VLOOKUP(E3846,'PRS até 2014'!$E$4:$L$6307,8,FALSE),"")</f>
        <v xml:space="preserve"> </v>
      </c>
      <c r="H3846" s="41">
        <f>IFERROR(VLOOKUP(E3846,'Global Insight'!$E$2:$F$4102,2,FALSE),"")</f>
        <v>0.9375</v>
      </c>
      <c r="I3846" t="str">
        <f>IFERROR(VLOOKUP(E3846,EIU!$E$2:$H$3662,4,FALSE),"")</f>
        <v/>
      </c>
    </row>
    <row r="3847" spans="1:9" x14ac:dyDescent="0.25">
      <c r="A3847" s="12" t="s">
        <v>177</v>
      </c>
      <c r="B3847" s="13" t="s">
        <v>178</v>
      </c>
      <c r="C3847" s="14">
        <v>103</v>
      </c>
      <c r="D3847" s="14">
        <v>2002</v>
      </c>
      <c r="E3847">
        <f t="shared" si="60"/>
        <v>1032002</v>
      </c>
      <c r="F3847" s="41">
        <f>IFERROR(VLOOKUP(E3847,Heritage!$E$3:$H$4601,4,FALSE),"")</f>
        <v>0.5</v>
      </c>
      <c r="G3847" s="41">
        <f>IFERROR(VLOOKUP(E3847,'PRS até 2014'!$E$4:$L$6307,8,FALSE),"")</f>
        <v>0.66666666666666652</v>
      </c>
      <c r="H3847" s="41">
        <f>IFERROR(VLOOKUP(E3847,'Global Insight'!$E$2:$F$4102,2,FALSE),"")</f>
        <v>0.75</v>
      </c>
      <c r="I3847">
        <f>IFERROR(VLOOKUP(E3847,EIU!$E$2:$H$3662,4,FALSE),"")</f>
        <v>0.42499999999999999</v>
      </c>
    </row>
    <row r="3848" spans="1:9" x14ac:dyDescent="0.25">
      <c r="A3848" s="12" t="s">
        <v>179</v>
      </c>
      <c r="B3848" s="13" t="s">
        <v>180</v>
      </c>
      <c r="C3848" s="14">
        <v>104</v>
      </c>
      <c r="D3848" s="14">
        <v>2002</v>
      </c>
      <c r="E3848">
        <f t="shared" si="60"/>
        <v>1042002</v>
      </c>
      <c r="F3848" s="41">
        <f>IFERROR(VLOOKUP(E3848,Heritage!$E$3:$H$4601,4,FALSE),"")</f>
        <v>0.9</v>
      </c>
      <c r="G3848" s="41">
        <f>IFERROR(VLOOKUP(E3848,'PRS até 2014'!$E$4:$L$6307,8,FALSE),"")</f>
        <v>0.94444444444444442</v>
      </c>
      <c r="H3848" s="41">
        <f>IFERROR(VLOOKUP(E3848,'Global Insight'!$E$2:$F$4102,2,FALSE),"")</f>
        <v>1</v>
      </c>
      <c r="I3848" t="str">
        <f>IFERROR(VLOOKUP(E3848,EIU!$E$2:$H$3662,4,FALSE),"")</f>
        <v/>
      </c>
    </row>
    <row r="3849" spans="1:9" x14ac:dyDescent="0.25">
      <c r="A3849" s="12" t="s">
        <v>193</v>
      </c>
      <c r="B3849" s="13" t="s">
        <v>194</v>
      </c>
      <c r="C3849" s="14">
        <v>105</v>
      </c>
      <c r="D3849" s="14">
        <v>2002</v>
      </c>
      <c r="E3849">
        <f t="shared" si="60"/>
        <v>1052002</v>
      </c>
      <c r="F3849" s="41">
        <f>IFERROR(VLOOKUP(E3849,Heritage!$E$3:$H$4601,4,FALSE),"")</f>
        <v>0.3</v>
      </c>
      <c r="G3849" s="41" t="str">
        <f>IFERROR(VLOOKUP(E3849,'PRS até 2014'!$E$4:$L$6307,8,FALSE),"")</f>
        <v xml:space="preserve"> </v>
      </c>
      <c r="H3849" s="41">
        <f>IFERROR(VLOOKUP(E3849,'Global Insight'!$E$2:$F$4102,2,FALSE),"")</f>
        <v>0.4375</v>
      </c>
      <c r="I3849">
        <f>IFERROR(VLOOKUP(E3849,EIU!$E$2:$H$3662,4,FALSE),"")</f>
        <v>0.2</v>
      </c>
    </row>
    <row r="3850" spans="1:9" x14ac:dyDescent="0.25">
      <c r="A3850" s="12" t="s">
        <v>187</v>
      </c>
      <c r="B3850" s="13" t="s">
        <v>188</v>
      </c>
      <c r="C3850" s="14">
        <v>106</v>
      </c>
      <c r="D3850" s="14">
        <v>2002</v>
      </c>
      <c r="E3850">
        <f t="shared" si="60"/>
        <v>1062002</v>
      </c>
      <c r="F3850" s="41">
        <f>IFERROR(VLOOKUP(E3850,Heritage!$E$3:$H$4601,4,FALSE),"")</f>
        <v>0.5</v>
      </c>
      <c r="G3850" s="41">
        <f>IFERROR(VLOOKUP(E3850,'PRS até 2014'!$E$4:$L$6307,8,FALSE),"")</f>
        <v>0.52777777777777779</v>
      </c>
      <c r="H3850" s="41">
        <f>IFERROR(VLOOKUP(E3850,'Global Insight'!$E$2:$F$4102,2,FALSE),"")</f>
        <v>0.625</v>
      </c>
      <c r="I3850" t="str">
        <f>IFERROR(VLOOKUP(E3850,EIU!$E$2:$H$3662,4,FALSE),"")</f>
        <v/>
      </c>
    </row>
    <row r="3851" spans="1:9" x14ac:dyDescent="0.25">
      <c r="A3851" s="12" t="s">
        <v>209</v>
      </c>
      <c r="B3851" s="13" t="s">
        <v>210</v>
      </c>
      <c r="C3851" s="14">
        <v>107</v>
      </c>
      <c r="D3851" s="14">
        <v>2002</v>
      </c>
      <c r="E3851">
        <f t="shared" si="60"/>
        <v>1072002</v>
      </c>
      <c r="F3851" s="41">
        <f>IFERROR(VLOOKUP(E3851,Heritage!$E$3:$H$4601,4,FALSE),"")</f>
        <v>0.5</v>
      </c>
      <c r="G3851" s="41">
        <f>IFERROR(VLOOKUP(E3851,'PRS até 2014'!$E$4:$L$6307,8,FALSE),"")</f>
        <v>0.49999999999999994</v>
      </c>
      <c r="H3851" s="41">
        <f>IFERROR(VLOOKUP(E3851,'Global Insight'!$E$2:$F$4102,2,FALSE),"")</f>
        <v>0.5</v>
      </c>
      <c r="I3851">
        <f>IFERROR(VLOOKUP(E3851,EIU!$E$2:$H$3662,4,FALSE),"")</f>
        <v>0.22500000000000001</v>
      </c>
    </row>
    <row r="3852" spans="1:9" x14ac:dyDescent="0.25">
      <c r="A3852" s="12" t="s">
        <v>211</v>
      </c>
      <c r="B3852" s="13" t="s">
        <v>212</v>
      </c>
      <c r="C3852" s="14">
        <v>108</v>
      </c>
      <c r="D3852" s="14">
        <v>2002</v>
      </c>
      <c r="E3852">
        <f t="shared" si="60"/>
        <v>1082002</v>
      </c>
      <c r="F3852" s="41">
        <f>IFERROR(VLOOKUP(E3852,Heritage!$E$3:$H$4601,4,FALSE),"")</f>
        <v>0.5</v>
      </c>
      <c r="G3852" s="41">
        <f>IFERROR(VLOOKUP(E3852,'PRS até 2014'!$E$4:$L$6307,8,FALSE),"")</f>
        <v>0.54166666666666674</v>
      </c>
      <c r="H3852" s="41">
        <f>IFERROR(VLOOKUP(E3852,'Global Insight'!$E$2:$F$4102,2,FALSE),"")</f>
        <v>0.6875</v>
      </c>
      <c r="I3852">
        <f>IFERROR(VLOOKUP(E3852,EIU!$E$2:$H$3662,4,FALSE),"")</f>
        <v>0.57499999999999996</v>
      </c>
    </row>
    <row r="3853" spans="1:9" x14ac:dyDescent="0.25">
      <c r="A3853" s="12" t="s">
        <v>189</v>
      </c>
      <c r="B3853" s="13" t="s">
        <v>190</v>
      </c>
      <c r="C3853" s="14">
        <v>109</v>
      </c>
      <c r="D3853" s="14">
        <v>2002</v>
      </c>
      <c r="E3853">
        <f t="shared" si="60"/>
        <v>1092002</v>
      </c>
      <c r="F3853" s="41" t="str">
        <f>IFERROR(VLOOKUP(E3853,Heritage!$E$3:$H$4601,4,FALSE),"")</f>
        <v/>
      </c>
      <c r="G3853" s="41" t="str">
        <f>IFERROR(VLOOKUP(E3853,'PRS até 2014'!$E$4:$L$6307,8,FALSE),"")</f>
        <v xml:space="preserve"> </v>
      </c>
      <c r="H3853" s="41">
        <f>IFERROR(VLOOKUP(E3853,'Global Insight'!$E$2:$F$4102,2,FALSE),"")</f>
        <v>0.75</v>
      </c>
      <c r="I3853" t="str">
        <f>IFERROR(VLOOKUP(E3853,EIU!$E$2:$H$3662,4,FALSE),"")</f>
        <v/>
      </c>
    </row>
    <row r="3854" spans="1:9" x14ac:dyDescent="0.25">
      <c r="A3854" s="12" t="s">
        <v>195</v>
      </c>
      <c r="B3854" s="13" t="s">
        <v>196</v>
      </c>
      <c r="C3854" s="14">
        <v>110</v>
      </c>
      <c r="D3854" s="14">
        <v>2002</v>
      </c>
      <c r="E3854">
        <f t="shared" si="60"/>
        <v>1102002</v>
      </c>
      <c r="F3854" s="41">
        <f>IFERROR(VLOOKUP(E3854,Heritage!$E$3:$H$4601,4,FALSE),"")</f>
        <v>0.5</v>
      </c>
      <c r="G3854" s="41">
        <f>IFERROR(VLOOKUP(E3854,'PRS até 2014'!$E$4:$L$6307,8,FALSE),"")</f>
        <v>0.54166666666666663</v>
      </c>
      <c r="H3854" s="41">
        <f>IFERROR(VLOOKUP(E3854,'Global Insight'!$E$2:$F$4102,2,FALSE),"")</f>
        <v>0.4375</v>
      </c>
      <c r="I3854" t="str">
        <f>IFERROR(VLOOKUP(E3854,EIU!$E$2:$H$3662,4,FALSE),"")</f>
        <v/>
      </c>
    </row>
    <row r="3855" spans="1:9" x14ac:dyDescent="0.25">
      <c r="A3855" s="12" t="s">
        <v>197</v>
      </c>
      <c r="B3855" s="13" t="s">
        <v>198</v>
      </c>
      <c r="C3855" s="14">
        <v>111</v>
      </c>
      <c r="D3855" s="14">
        <v>2002</v>
      </c>
      <c r="E3855">
        <f t="shared" si="60"/>
        <v>1112002</v>
      </c>
      <c r="F3855" s="41">
        <f>IFERROR(VLOOKUP(E3855,Heritage!$E$3:$H$4601,4,FALSE),"")</f>
        <v>0.9</v>
      </c>
      <c r="G3855" s="41">
        <f>IFERROR(VLOOKUP(E3855,'PRS até 2014'!$E$4:$L$6307,8,FALSE),"")</f>
        <v>0.76388888888888884</v>
      </c>
      <c r="H3855" s="41">
        <f>IFERROR(VLOOKUP(E3855,'Global Insight'!$E$2:$F$4102,2,FALSE),"")</f>
        <v>0.875</v>
      </c>
      <c r="I3855" t="str">
        <f>IFERROR(VLOOKUP(E3855,EIU!$E$2:$H$3662,4,FALSE),"")</f>
        <v/>
      </c>
    </row>
    <row r="3856" spans="1:9" x14ac:dyDescent="0.25">
      <c r="A3856" s="12" t="s">
        <v>360</v>
      </c>
      <c r="B3856" s="13" t="s">
        <v>384</v>
      </c>
      <c r="C3856" s="14">
        <v>112</v>
      </c>
      <c r="D3856" s="14">
        <v>2002</v>
      </c>
      <c r="E3856">
        <f t="shared" si="60"/>
        <v>1122002</v>
      </c>
      <c r="F3856" s="41" t="str">
        <f>IFERROR(VLOOKUP(E3856,Heritage!$E$3:$H$4601,4,FALSE),"")</f>
        <v/>
      </c>
      <c r="G3856" s="41" t="str">
        <f>IFERROR(VLOOKUP(E3856,'PRS até 2014'!$E$4:$L$6307,8,FALSE),"")</f>
        <v xml:space="preserve"> </v>
      </c>
      <c r="H3856" s="41" t="str">
        <f>IFERROR(VLOOKUP(E3856,'Global Insight'!$E$2:$F$4102,2,FALSE),"")</f>
        <v/>
      </c>
      <c r="I3856" t="str">
        <f>IFERROR(VLOOKUP(E3856,EIU!$E$2:$H$3662,4,FALSE),"")</f>
        <v/>
      </c>
    </row>
    <row r="3857" spans="1:9" x14ac:dyDescent="0.25">
      <c r="A3857" s="12" t="s">
        <v>205</v>
      </c>
      <c r="B3857" s="13" t="s">
        <v>206</v>
      </c>
      <c r="C3857" s="14">
        <v>113</v>
      </c>
      <c r="D3857" s="14">
        <v>2002</v>
      </c>
      <c r="E3857">
        <f t="shared" si="60"/>
        <v>1132002</v>
      </c>
      <c r="F3857" s="41">
        <f>IFERROR(VLOOKUP(E3857,Heritage!$E$3:$H$4601,4,FALSE),"")</f>
        <v>0.3</v>
      </c>
      <c r="G3857" s="41" t="str">
        <f>IFERROR(VLOOKUP(E3857,'PRS até 2014'!$E$4:$L$6307,8,FALSE),"")</f>
        <v xml:space="preserve"> </v>
      </c>
      <c r="H3857" s="41">
        <f>IFERROR(VLOOKUP(E3857,'Global Insight'!$E$2:$F$4102,2,FALSE),"")</f>
        <v>0.5625</v>
      </c>
      <c r="I3857" t="str">
        <f>IFERROR(VLOOKUP(E3857,EIU!$E$2:$H$3662,4,FALSE),"")</f>
        <v/>
      </c>
    </row>
    <row r="3858" spans="1:9" x14ac:dyDescent="0.25">
      <c r="A3858" s="12" t="s">
        <v>207</v>
      </c>
      <c r="B3858" s="13" t="s">
        <v>208</v>
      </c>
      <c r="C3858" s="14">
        <v>114</v>
      </c>
      <c r="D3858" s="14">
        <v>2002</v>
      </c>
      <c r="E3858">
        <f t="shared" si="60"/>
        <v>1142002</v>
      </c>
      <c r="F3858" s="41">
        <f>IFERROR(VLOOKUP(E3858,Heritage!$E$3:$H$4601,4,FALSE),"")</f>
        <v>0.7</v>
      </c>
      <c r="G3858" s="41" t="str">
        <f>IFERROR(VLOOKUP(E3858,'PRS até 2014'!$E$4:$L$6307,8,FALSE),"")</f>
        <v xml:space="preserve"> </v>
      </c>
      <c r="H3858" s="41">
        <f>IFERROR(VLOOKUP(E3858,'Global Insight'!$E$2:$F$4102,2,FALSE),"")</f>
        <v>0.8125</v>
      </c>
      <c r="I3858">
        <f>IFERROR(VLOOKUP(E3858,EIU!$E$2:$H$3662,4,FALSE),"")</f>
        <v>0.7</v>
      </c>
    </row>
    <row r="3859" spans="1:9" x14ac:dyDescent="0.25">
      <c r="A3859" s="12" t="s">
        <v>191</v>
      </c>
      <c r="B3859" s="13" t="s">
        <v>192</v>
      </c>
      <c r="C3859" s="14">
        <v>115</v>
      </c>
      <c r="D3859" s="14">
        <v>2002</v>
      </c>
      <c r="E3859">
        <f t="shared" si="60"/>
        <v>1152002</v>
      </c>
      <c r="F3859" s="41">
        <f>IFERROR(VLOOKUP(E3859,Heritage!$E$3:$H$4601,4,FALSE),"")</f>
        <v>0.5</v>
      </c>
      <c r="G3859" s="41">
        <f>IFERROR(VLOOKUP(E3859,'PRS até 2014'!$E$4:$L$6307,8,FALSE),"")</f>
        <v>0.54166666666666663</v>
      </c>
      <c r="H3859" s="41">
        <f>IFERROR(VLOOKUP(E3859,'Global Insight'!$E$2:$F$4102,2,FALSE),"")</f>
        <v>0.4375</v>
      </c>
      <c r="I3859">
        <f>IFERROR(VLOOKUP(E3859,EIU!$E$2:$H$3662,4,FALSE),"")</f>
        <v>0.5</v>
      </c>
    </row>
    <row r="3860" spans="1:9" x14ac:dyDescent="0.25">
      <c r="A3860" s="12" t="s">
        <v>361</v>
      </c>
      <c r="B3860" s="13" t="s">
        <v>385</v>
      </c>
      <c r="C3860" s="14">
        <v>116</v>
      </c>
      <c r="D3860" s="14">
        <v>2002</v>
      </c>
      <c r="E3860">
        <f t="shared" si="60"/>
        <v>1162002</v>
      </c>
      <c r="F3860" s="41" t="str">
        <f>IFERROR(VLOOKUP(E3860,Heritage!$E$3:$H$4601,4,FALSE),"")</f>
        <v/>
      </c>
      <c r="G3860" s="41" t="str">
        <f>IFERROR(VLOOKUP(E3860,'PRS até 2014'!$E$4:$L$6307,8,FALSE),"")</f>
        <v xml:space="preserve"> </v>
      </c>
      <c r="H3860" s="41" t="str">
        <f>IFERROR(VLOOKUP(E3860,'Global Insight'!$E$2:$F$4102,2,FALSE),"")</f>
        <v/>
      </c>
      <c r="I3860" t="str">
        <f>IFERROR(VLOOKUP(E3860,EIU!$E$2:$H$3662,4,FALSE),"")</f>
        <v/>
      </c>
    </row>
    <row r="3861" spans="1:9" x14ac:dyDescent="0.25">
      <c r="A3861" s="12" t="s">
        <v>185</v>
      </c>
      <c r="B3861" s="13" t="s">
        <v>186</v>
      </c>
      <c r="C3861" s="14">
        <v>117</v>
      </c>
      <c r="D3861" s="14">
        <v>2002</v>
      </c>
      <c r="E3861">
        <f t="shared" si="60"/>
        <v>1172002</v>
      </c>
      <c r="F3861" s="41">
        <f>IFERROR(VLOOKUP(E3861,Heritage!$E$3:$H$4601,4,FALSE),"")</f>
        <v>0.5</v>
      </c>
      <c r="G3861" s="41">
        <f>IFERROR(VLOOKUP(E3861,'PRS até 2014'!$E$4:$L$6307,8,FALSE),"")</f>
        <v>0.54166666666666663</v>
      </c>
      <c r="H3861" s="41">
        <f>IFERROR(VLOOKUP(E3861,'Global Insight'!$E$2:$F$4102,2,FALSE),"")</f>
        <v>0.375</v>
      </c>
      <c r="I3861">
        <f>IFERROR(VLOOKUP(E3861,EIU!$E$2:$H$3662,4,FALSE),"")</f>
        <v>0.22500000000000001</v>
      </c>
    </row>
    <row r="3862" spans="1:9" x14ac:dyDescent="0.25">
      <c r="A3862" s="12" t="s">
        <v>362</v>
      </c>
      <c r="B3862" s="13" t="s">
        <v>386</v>
      </c>
      <c r="C3862" s="14">
        <v>118</v>
      </c>
      <c r="D3862" s="14">
        <v>2002</v>
      </c>
      <c r="E3862">
        <f t="shared" si="60"/>
        <v>1182002</v>
      </c>
      <c r="F3862" s="41" t="str">
        <f>IFERROR(VLOOKUP(E3862,Heritage!$E$3:$H$4601,4,FALSE),"")</f>
        <v/>
      </c>
      <c r="G3862" s="41" t="str">
        <f>IFERROR(VLOOKUP(E3862,'PRS até 2014'!$E$4:$L$6307,8,FALSE),"")</f>
        <v/>
      </c>
      <c r="H3862" s="41" t="str">
        <f>IFERROR(VLOOKUP(E3862,'Global Insight'!$E$2:$F$4102,2,FALSE),"")</f>
        <v/>
      </c>
      <c r="I3862" t="str">
        <f>IFERROR(VLOOKUP(E3862,EIU!$E$2:$H$3662,4,FALSE),"")</f>
        <v/>
      </c>
    </row>
    <row r="3863" spans="1:9" x14ac:dyDescent="0.25">
      <c r="A3863" s="12" t="s">
        <v>201</v>
      </c>
      <c r="B3863" s="13" t="s">
        <v>202</v>
      </c>
      <c r="C3863" s="14">
        <v>119</v>
      </c>
      <c r="D3863" s="14">
        <v>2002</v>
      </c>
      <c r="E3863">
        <f t="shared" si="60"/>
        <v>1192002</v>
      </c>
      <c r="F3863" s="41">
        <f>IFERROR(VLOOKUP(E3863,Heritage!$E$3:$H$4601,4,FALSE),"")</f>
        <v>0.5</v>
      </c>
      <c r="G3863" s="41">
        <f>IFERROR(VLOOKUP(E3863,'PRS até 2014'!$E$4:$L$6307,8,FALSE),"")</f>
        <v>0.55555555555555558</v>
      </c>
      <c r="H3863" s="41">
        <f>IFERROR(VLOOKUP(E3863,'Global Insight'!$E$2:$F$4102,2,FALSE),"")</f>
        <v>0.6875</v>
      </c>
      <c r="I3863" t="str">
        <f>IFERROR(VLOOKUP(E3863,EIU!$E$2:$H$3662,4,FALSE),"")</f>
        <v/>
      </c>
    </row>
    <row r="3864" spans="1:9" x14ac:dyDescent="0.25">
      <c r="A3864" s="12" t="s">
        <v>200</v>
      </c>
      <c r="B3864" s="13" t="s">
        <v>387</v>
      </c>
      <c r="C3864" s="14">
        <v>120</v>
      </c>
      <c r="D3864" s="14">
        <v>2002</v>
      </c>
      <c r="E3864">
        <f t="shared" si="60"/>
        <v>1202002</v>
      </c>
      <c r="F3864" s="41">
        <f>IFERROR(VLOOKUP(E3864,Heritage!$E$3:$H$4601,4,FALSE),"")</f>
        <v>0.3</v>
      </c>
      <c r="G3864" s="41" t="str">
        <f>IFERROR(VLOOKUP(E3864,'PRS até 2014'!$E$4:$L$6307,8,FALSE),"")</f>
        <v xml:space="preserve"> </v>
      </c>
      <c r="H3864" s="41" t="str">
        <f>IFERROR(VLOOKUP(E3864,'Global Insight'!$E$2:$F$4102,2,FALSE),"")</f>
        <v/>
      </c>
      <c r="I3864" t="str">
        <f>IFERROR(VLOOKUP(E3864,EIU!$E$2:$H$3662,4,FALSE),"")</f>
        <v/>
      </c>
    </row>
    <row r="3865" spans="1:9" x14ac:dyDescent="0.25">
      <c r="A3865" s="12" t="s">
        <v>183</v>
      </c>
      <c r="B3865" s="13" t="s">
        <v>184</v>
      </c>
      <c r="C3865" s="14">
        <v>121</v>
      </c>
      <c r="D3865" s="14">
        <v>2002</v>
      </c>
      <c r="E3865">
        <f t="shared" si="60"/>
        <v>1212002</v>
      </c>
      <c r="F3865" s="41">
        <f>IFERROR(VLOOKUP(E3865,Heritage!$E$3:$H$4601,4,FALSE),"")</f>
        <v>0.3</v>
      </c>
      <c r="G3865" s="41">
        <f>IFERROR(VLOOKUP(E3865,'PRS até 2014'!$E$4:$L$6307,8,FALSE),"")</f>
        <v>0.74999999999999989</v>
      </c>
      <c r="H3865" s="41">
        <f>IFERROR(VLOOKUP(E3865,'Global Insight'!$E$2:$F$4102,2,FALSE),"")</f>
        <v>0.625</v>
      </c>
      <c r="I3865">
        <f>IFERROR(VLOOKUP(E3865,EIU!$E$2:$H$3662,4,FALSE),"")</f>
        <v>0.45</v>
      </c>
    </row>
    <row r="3866" spans="1:9" x14ac:dyDescent="0.25">
      <c r="A3866" s="12" t="s">
        <v>203</v>
      </c>
      <c r="B3866" s="13" t="s">
        <v>204</v>
      </c>
      <c r="C3866" s="14">
        <v>122</v>
      </c>
      <c r="D3866" s="14">
        <v>2002</v>
      </c>
      <c r="E3866">
        <f t="shared" si="60"/>
        <v>1222002</v>
      </c>
      <c r="F3866" s="41">
        <f>IFERROR(VLOOKUP(E3866,Heritage!$E$3:$H$4601,4,FALSE),"")</f>
        <v>0.3</v>
      </c>
      <c r="G3866" s="41">
        <f>IFERROR(VLOOKUP(E3866,'PRS até 2014'!$E$4:$L$6307,8,FALSE),"")</f>
        <v>0.4861111111111111</v>
      </c>
      <c r="H3866" s="41">
        <f>IFERROR(VLOOKUP(E3866,'Global Insight'!$E$2:$F$4102,2,FALSE),"")</f>
        <v>0.4375</v>
      </c>
      <c r="I3866">
        <f>IFERROR(VLOOKUP(E3866,EIU!$E$2:$H$3662,4,FALSE),"")</f>
        <v>0.32500000000000001</v>
      </c>
    </row>
    <row r="3867" spans="1:9" x14ac:dyDescent="0.25">
      <c r="A3867" s="12" t="s">
        <v>338</v>
      </c>
      <c r="B3867" s="13" t="s">
        <v>199</v>
      </c>
      <c r="C3867" s="14">
        <v>123</v>
      </c>
      <c r="D3867" s="14">
        <v>2002</v>
      </c>
      <c r="E3867">
        <f t="shared" si="60"/>
        <v>1232002</v>
      </c>
      <c r="F3867" s="41">
        <f>IFERROR(VLOOKUP(E3867,Heritage!$E$3:$H$4601,4,FALSE),"")</f>
        <v>0.1</v>
      </c>
      <c r="G3867" s="41">
        <f>IFERROR(VLOOKUP(E3867,'PRS até 2014'!$E$4:$L$6307,8,FALSE),"")</f>
        <v>0.33333333333333337</v>
      </c>
      <c r="H3867" s="41">
        <f>IFERROR(VLOOKUP(E3867,'Global Insight'!$E$2:$F$4102,2,FALSE),"")</f>
        <v>0.3125</v>
      </c>
      <c r="I3867">
        <f>IFERROR(VLOOKUP(E3867,EIU!$E$2:$H$3662,4,FALSE),"")</f>
        <v>0.05</v>
      </c>
    </row>
    <row r="3868" spans="1:9" x14ac:dyDescent="0.25">
      <c r="A3868" s="12" t="s">
        <v>213</v>
      </c>
      <c r="B3868" s="13" t="s">
        <v>214</v>
      </c>
      <c r="C3868" s="14">
        <v>124</v>
      </c>
      <c r="D3868" s="14">
        <v>2002</v>
      </c>
      <c r="E3868">
        <f t="shared" si="60"/>
        <v>1242002</v>
      </c>
      <c r="F3868" s="41">
        <f>IFERROR(VLOOKUP(E3868,Heritage!$E$3:$H$4601,4,FALSE),"")</f>
        <v>0.7</v>
      </c>
      <c r="G3868" s="41">
        <f>IFERROR(VLOOKUP(E3868,'PRS até 2014'!$E$4:$L$6307,8,FALSE),"")</f>
        <v>0.69444444444444453</v>
      </c>
      <c r="H3868" s="41">
        <f>IFERROR(VLOOKUP(E3868,'Global Insight'!$E$2:$F$4102,2,FALSE),"")</f>
        <v>0.625</v>
      </c>
      <c r="I3868">
        <f>IFERROR(VLOOKUP(E3868,EIU!$E$2:$H$3662,4,FALSE),"")</f>
        <v>0.375</v>
      </c>
    </row>
    <row r="3869" spans="1:9" x14ac:dyDescent="0.25">
      <c r="A3869" s="12" t="s">
        <v>363</v>
      </c>
      <c r="B3869" s="13" t="s">
        <v>388</v>
      </c>
      <c r="C3869" s="14">
        <v>125</v>
      </c>
      <c r="D3869" s="14">
        <v>2002</v>
      </c>
      <c r="E3869">
        <f t="shared" si="60"/>
        <v>1252002</v>
      </c>
      <c r="F3869" s="41" t="str">
        <f>IFERROR(VLOOKUP(E3869,Heritage!$E$3:$H$4601,4,FALSE),"")</f>
        <v/>
      </c>
      <c r="G3869" s="41" t="str">
        <f>IFERROR(VLOOKUP(E3869,'PRS até 2014'!$E$4:$L$6307,8,FALSE),"")</f>
        <v xml:space="preserve"> </v>
      </c>
      <c r="H3869" s="41" t="str">
        <f>IFERROR(VLOOKUP(E3869,'Global Insight'!$E$2:$F$4102,2,FALSE),"")</f>
        <v/>
      </c>
      <c r="I3869" t="str">
        <f>IFERROR(VLOOKUP(E3869,EIU!$E$2:$H$3662,4,FALSE),"")</f>
        <v/>
      </c>
    </row>
    <row r="3870" spans="1:9" x14ac:dyDescent="0.25">
      <c r="A3870" s="12" t="s">
        <v>225</v>
      </c>
      <c r="B3870" s="13" t="s">
        <v>226</v>
      </c>
      <c r="C3870" s="14">
        <v>126</v>
      </c>
      <c r="D3870" s="14">
        <v>2002</v>
      </c>
      <c r="E3870">
        <f t="shared" si="60"/>
        <v>1262002</v>
      </c>
      <c r="F3870" s="41">
        <f>IFERROR(VLOOKUP(E3870,Heritage!$E$3:$H$4601,4,FALSE),"")</f>
        <v>0.3</v>
      </c>
      <c r="G3870" s="41" t="str">
        <f>IFERROR(VLOOKUP(E3870,'PRS até 2014'!$E$4:$L$6307,8,FALSE),"")</f>
        <v xml:space="preserve"> </v>
      </c>
      <c r="H3870" s="41">
        <f>IFERROR(VLOOKUP(E3870,'Global Insight'!$E$2:$F$4102,2,FALSE),"")</f>
        <v>0.5</v>
      </c>
      <c r="I3870" t="str">
        <f>IFERROR(VLOOKUP(E3870,EIU!$E$2:$H$3662,4,FALSE),"")</f>
        <v/>
      </c>
    </row>
    <row r="3871" spans="1:9" x14ac:dyDescent="0.25">
      <c r="A3871" s="12" t="s">
        <v>221</v>
      </c>
      <c r="B3871" s="13" t="s">
        <v>222</v>
      </c>
      <c r="C3871" s="14">
        <v>127</v>
      </c>
      <c r="D3871" s="14">
        <v>2002</v>
      </c>
      <c r="E3871">
        <f t="shared" si="60"/>
        <v>1272002</v>
      </c>
      <c r="F3871" s="41">
        <f>IFERROR(VLOOKUP(E3871,Heritage!$E$3:$H$4601,4,FALSE),"")</f>
        <v>0.9</v>
      </c>
      <c r="G3871" s="41">
        <f>IFERROR(VLOOKUP(E3871,'PRS até 2014'!$E$4:$L$6307,8,FALSE),"")</f>
        <v>0.94444444444444442</v>
      </c>
      <c r="H3871" s="41">
        <f>IFERROR(VLOOKUP(E3871,'Global Insight'!$E$2:$F$4102,2,FALSE),"")</f>
        <v>0.9375</v>
      </c>
      <c r="I3871">
        <f>IFERROR(VLOOKUP(E3871,EIU!$E$2:$H$3662,4,FALSE),"")</f>
        <v>0.95</v>
      </c>
    </row>
    <row r="3872" spans="1:9" x14ac:dyDescent="0.25">
      <c r="A3872" s="12" t="s">
        <v>227</v>
      </c>
      <c r="B3872" s="13" t="s">
        <v>228</v>
      </c>
      <c r="C3872" s="14">
        <v>128</v>
      </c>
      <c r="D3872" s="14">
        <v>2002</v>
      </c>
      <c r="E3872">
        <f t="shared" si="60"/>
        <v>1282002</v>
      </c>
      <c r="F3872" s="41">
        <f>IFERROR(VLOOKUP(E3872,Heritage!$E$3:$H$4601,4,FALSE),"")</f>
        <v>0.9</v>
      </c>
      <c r="G3872" s="41">
        <f>IFERROR(VLOOKUP(E3872,'PRS até 2014'!$E$4:$L$6307,8,FALSE),"")</f>
        <v>0.95833333333333326</v>
      </c>
      <c r="H3872" s="41">
        <f>IFERROR(VLOOKUP(E3872,'Global Insight'!$E$2:$F$4102,2,FALSE),"")</f>
        <v>0.9375</v>
      </c>
      <c r="I3872">
        <f>IFERROR(VLOOKUP(E3872,EIU!$E$2:$H$3662,4,FALSE),"")</f>
        <v>0.97499999999999998</v>
      </c>
    </row>
    <row r="3873" spans="1:9" x14ac:dyDescent="0.25">
      <c r="A3873" s="12" t="s">
        <v>219</v>
      </c>
      <c r="B3873" s="13" t="s">
        <v>220</v>
      </c>
      <c r="C3873" s="14">
        <v>129</v>
      </c>
      <c r="D3873" s="14">
        <v>2002</v>
      </c>
      <c r="E3873">
        <f t="shared" si="60"/>
        <v>1292002</v>
      </c>
      <c r="F3873" s="41">
        <f>IFERROR(VLOOKUP(E3873,Heritage!$E$3:$H$4601,4,FALSE),"")</f>
        <v>0.3</v>
      </c>
      <c r="G3873" s="41">
        <f>IFERROR(VLOOKUP(E3873,'PRS até 2014'!$E$4:$L$6307,8,FALSE),"")</f>
        <v>0.52777777777777768</v>
      </c>
      <c r="H3873" s="41">
        <f>IFERROR(VLOOKUP(E3873,'Global Insight'!$E$2:$F$4102,2,FALSE),"")</f>
        <v>0.375</v>
      </c>
      <c r="I3873">
        <f>IFERROR(VLOOKUP(E3873,EIU!$E$2:$H$3662,4,FALSE),"")</f>
        <v>0.32500000000000001</v>
      </c>
    </row>
    <row r="3874" spans="1:9" x14ac:dyDescent="0.25">
      <c r="A3874" s="12" t="s">
        <v>215</v>
      </c>
      <c r="B3874" s="13" t="s">
        <v>216</v>
      </c>
      <c r="C3874" s="14">
        <v>130</v>
      </c>
      <c r="D3874" s="14">
        <v>2002</v>
      </c>
      <c r="E3874">
        <f t="shared" si="60"/>
        <v>1302002</v>
      </c>
      <c r="F3874" s="41">
        <f>IFERROR(VLOOKUP(E3874,Heritage!$E$3:$H$4601,4,FALSE),"")</f>
        <v>0.3</v>
      </c>
      <c r="G3874" s="41">
        <f>IFERROR(VLOOKUP(E3874,'PRS até 2014'!$E$4:$L$6307,8,FALSE),"")</f>
        <v>0.375</v>
      </c>
      <c r="H3874" s="41">
        <f>IFERROR(VLOOKUP(E3874,'Global Insight'!$E$2:$F$4102,2,FALSE),"")</f>
        <v>0.4375</v>
      </c>
      <c r="I3874" t="str">
        <f>IFERROR(VLOOKUP(E3874,EIU!$E$2:$H$3662,4,FALSE),"")</f>
        <v/>
      </c>
    </row>
    <row r="3875" spans="1:9" x14ac:dyDescent="0.25">
      <c r="A3875" s="12" t="s">
        <v>217</v>
      </c>
      <c r="B3875" s="13" t="s">
        <v>218</v>
      </c>
      <c r="C3875" s="14">
        <v>131</v>
      </c>
      <c r="D3875" s="14">
        <v>2002</v>
      </c>
      <c r="E3875">
        <f t="shared" si="60"/>
        <v>1312002</v>
      </c>
      <c r="F3875" s="41">
        <f>IFERROR(VLOOKUP(E3875,Heritage!$E$3:$H$4601,4,FALSE),"")</f>
        <v>0.3</v>
      </c>
      <c r="G3875" s="41">
        <f>IFERROR(VLOOKUP(E3875,'PRS até 2014'!$E$4:$L$6307,8,FALSE),"")</f>
        <v>0.2361111111111111</v>
      </c>
      <c r="H3875" s="41">
        <f>IFERROR(VLOOKUP(E3875,'Global Insight'!$E$2:$F$4102,2,FALSE),"")</f>
        <v>0.125</v>
      </c>
      <c r="I3875">
        <f>IFERROR(VLOOKUP(E3875,EIU!$E$2:$H$3662,4,FALSE),"")</f>
        <v>7.4999999999999997E-2</v>
      </c>
    </row>
    <row r="3876" spans="1:9" x14ac:dyDescent="0.25">
      <c r="A3876" s="12" t="s">
        <v>223</v>
      </c>
      <c r="B3876" s="13" t="s">
        <v>224</v>
      </c>
      <c r="C3876" s="14">
        <v>132</v>
      </c>
      <c r="D3876" s="14">
        <v>2002</v>
      </c>
      <c r="E3876">
        <f t="shared" si="60"/>
        <v>1322002</v>
      </c>
      <c r="F3876" s="41">
        <f>IFERROR(VLOOKUP(E3876,Heritage!$E$3:$H$4601,4,FALSE),"")</f>
        <v>0.9</v>
      </c>
      <c r="G3876" s="41">
        <f>IFERROR(VLOOKUP(E3876,'PRS até 2014'!$E$4:$L$6307,8,FALSE),"")</f>
        <v>0.93055555555555547</v>
      </c>
      <c r="H3876" s="41">
        <f>IFERROR(VLOOKUP(E3876,'Global Insight'!$E$2:$F$4102,2,FALSE),"")</f>
        <v>1</v>
      </c>
      <c r="I3876">
        <f>IFERROR(VLOOKUP(E3876,EIU!$E$2:$H$3662,4,FALSE),"")</f>
        <v>1</v>
      </c>
    </row>
    <row r="3877" spans="1:9" x14ac:dyDescent="0.25">
      <c r="A3877" s="12" t="s">
        <v>229</v>
      </c>
      <c r="B3877" s="13" t="s">
        <v>230</v>
      </c>
      <c r="C3877" s="14">
        <v>133</v>
      </c>
      <c r="D3877" s="14">
        <v>2002</v>
      </c>
      <c r="E3877">
        <f t="shared" si="60"/>
        <v>1332002</v>
      </c>
      <c r="F3877" s="41">
        <f>IFERROR(VLOOKUP(E3877,Heritage!$E$3:$H$4601,4,FALSE),"")</f>
        <v>0.5</v>
      </c>
      <c r="G3877" s="41">
        <f>IFERROR(VLOOKUP(E3877,'PRS até 2014'!$E$4:$L$6307,8,FALSE),"")</f>
        <v>0.73611111111111116</v>
      </c>
      <c r="H3877" s="41">
        <f>IFERROR(VLOOKUP(E3877,'Global Insight'!$E$2:$F$4102,2,FALSE),"")</f>
        <v>0.75</v>
      </c>
      <c r="I3877">
        <f>IFERROR(VLOOKUP(E3877,EIU!$E$2:$H$3662,4,FALSE),"")</f>
        <v>0.625</v>
      </c>
    </row>
    <row r="3878" spans="1:9" x14ac:dyDescent="0.25">
      <c r="A3878" s="12" t="s">
        <v>231</v>
      </c>
      <c r="B3878" s="13" t="s">
        <v>232</v>
      </c>
      <c r="C3878" s="14">
        <v>134</v>
      </c>
      <c r="D3878" s="14">
        <v>2002</v>
      </c>
      <c r="E3878">
        <f t="shared" si="60"/>
        <v>1342002</v>
      </c>
      <c r="F3878" s="41">
        <f>IFERROR(VLOOKUP(E3878,Heritage!$E$3:$H$4601,4,FALSE),"")</f>
        <v>0.3</v>
      </c>
      <c r="G3878" s="41">
        <f>IFERROR(VLOOKUP(E3878,'PRS até 2014'!$E$4:$L$6307,8,FALSE),"")</f>
        <v>0.37499999999999994</v>
      </c>
      <c r="H3878" s="41">
        <f>IFERROR(VLOOKUP(E3878,'Global Insight'!$E$2:$F$4102,2,FALSE),"")</f>
        <v>0.3125</v>
      </c>
      <c r="I3878">
        <f>IFERROR(VLOOKUP(E3878,EIU!$E$2:$H$3662,4,FALSE),"")</f>
        <v>0.27500000000000002</v>
      </c>
    </row>
    <row r="3879" spans="1:9" x14ac:dyDescent="0.25">
      <c r="A3879" s="12" t="s">
        <v>364</v>
      </c>
      <c r="B3879" s="13" t="s">
        <v>389</v>
      </c>
      <c r="C3879" s="14">
        <v>135</v>
      </c>
      <c r="D3879" s="14">
        <v>2002</v>
      </c>
      <c r="E3879">
        <f t="shared" si="60"/>
        <v>1352002</v>
      </c>
      <c r="F3879" s="41" t="str">
        <f>IFERROR(VLOOKUP(E3879,Heritage!$E$3:$H$4601,4,FALSE),"")</f>
        <v/>
      </c>
      <c r="G3879" s="41" t="str">
        <f>IFERROR(VLOOKUP(E3879,'PRS até 2014'!$E$4:$L$6307,8,FALSE),"")</f>
        <v xml:space="preserve"> </v>
      </c>
      <c r="H3879" s="41" t="str">
        <f>IFERROR(VLOOKUP(E3879,'Global Insight'!$E$2:$F$4102,2,FALSE),"")</f>
        <v/>
      </c>
      <c r="I3879" t="str">
        <f>IFERROR(VLOOKUP(E3879,EIU!$E$2:$H$3662,4,FALSE),"")</f>
        <v/>
      </c>
    </row>
    <row r="3880" spans="1:9" x14ac:dyDescent="0.25">
      <c r="A3880" s="12" t="s">
        <v>233</v>
      </c>
      <c r="B3880" s="13" t="s">
        <v>234</v>
      </c>
      <c r="C3880" s="14">
        <v>136</v>
      </c>
      <c r="D3880" s="14">
        <v>2002</v>
      </c>
      <c r="E3880">
        <f t="shared" si="60"/>
        <v>1362002</v>
      </c>
      <c r="F3880" s="41">
        <f>IFERROR(VLOOKUP(E3880,Heritage!$E$3:$H$4601,4,FALSE),"")</f>
        <v>0.3</v>
      </c>
      <c r="G3880" s="41">
        <f>IFERROR(VLOOKUP(E3880,'PRS até 2014'!$E$4:$L$6307,8,FALSE),"")</f>
        <v>0.54166666666666652</v>
      </c>
      <c r="H3880" s="41">
        <f>IFERROR(VLOOKUP(E3880,'Global Insight'!$E$2:$F$4102,2,FALSE),"")</f>
        <v>0.5</v>
      </c>
      <c r="I3880">
        <f>IFERROR(VLOOKUP(E3880,EIU!$E$2:$H$3662,4,FALSE),"")</f>
        <v>0.55000000000000004</v>
      </c>
    </row>
    <row r="3881" spans="1:9" x14ac:dyDescent="0.25">
      <c r="A3881" s="12" t="s">
        <v>239</v>
      </c>
      <c r="B3881" s="13" t="s">
        <v>240</v>
      </c>
      <c r="C3881" s="14">
        <v>137</v>
      </c>
      <c r="D3881" s="14">
        <v>2002</v>
      </c>
      <c r="E3881">
        <f t="shared" si="60"/>
        <v>1372002</v>
      </c>
      <c r="F3881" s="41" t="str">
        <f>IFERROR(VLOOKUP(E3881,Heritage!$E$3:$H$4601,4,FALSE),"")</f>
        <v/>
      </c>
      <c r="G3881" s="41">
        <f>IFERROR(VLOOKUP(E3881,'PRS até 2014'!$E$4:$L$6307,8,FALSE),"")</f>
        <v>0.38888888888888884</v>
      </c>
      <c r="H3881" s="41">
        <f>IFERROR(VLOOKUP(E3881,'Global Insight'!$E$2:$F$4102,2,FALSE),"")</f>
        <v>0.375</v>
      </c>
      <c r="I3881">
        <f>IFERROR(VLOOKUP(E3881,EIU!$E$2:$H$3662,4,FALSE),"")</f>
        <v>0.2</v>
      </c>
    </row>
    <row r="3882" spans="1:9" x14ac:dyDescent="0.25">
      <c r="A3882" s="12" t="s">
        <v>246</v>
      </c>
      <c r="B3882" s="13" t="s">
        <v>247</v>
      </c>
      <c r="C3882" s="14">
        <v>138</v>
      </c>
      <c r="D3882" s="14">
        <v>2002</v>
      </c>
      <c r="E3882">
        <f t="shared" si="60"/>
        <v>1382002</v>
      </c>
      <c r="F3882" s="41">
        <f>IFERROR(VLOOKUP(E3882,Heritage!$E$3:$H$4601,4,FALSE),"")</f>
        <v>0.3</v>
      </c>
      <c r="G3882" s="41">
        <f>IFERROR(VLOOKUP(E3882,'PRS até 2014'!$E$4:$L$6307,8,FALSE),"")</f>
        <v>0.40277777777777779</v>
      </c>
      <c r="H3882" s="41">
        <f>IFERROR(VLOOKUP(E3882,'Global Insight'!$E$2:$F$4102,2,FALSE),"")</f>
        <v>0.25</v>
      </c>
      <c r="I3882">
        <f>IFERROR(VLOOKUP(E3882,EIU!$E$2:$H$3662,4,FALSE),"")</f>
        <v>0.17499999999999999</v>
      </c>
    </row>
    <row r="3883" spans="1:9" x14ac:dyDescent="0.25">
      <c r="A3883" s="12" t="s">
        <v>235</v>
      </c>
      <c r="B3883" s="13" t="s">
        <v>236</v>
      </c>
      <c r="C3883" s="14">
        <v>139</v>
      </c>
      <c r="D3883" s="14">
        <v>2002</v>
      </c>
      <c r="E3883">
        <f t="shared" si="60"/>
        <v>1392002</v>
      </c>
      <c r="F3883" s="41">
        <f>IFERROR(VLOOKUP(E3883,Heritage!$E$3:$H$4601,4,FALSE),"")</f>
        <v>0.3</v>
      </c>
      <c r="G3883" s="41">
        <f>IFERROR(VLOOKUP(E3883,'PRS até 2014'!$E$4:$L$6307,8,FALSE),"")</f>
        <v>0.4861111111111111</v>
      </c>
      <c r="H3883" s="41">
        <f>IFERROR(VLOOKUP(E3883,'Global Insight'!$E$2:$F$4102,2,FALSE),"")</f>
        <v>0.375</v>
      </c>
      <c r="I3883">
        <f>IFERROR(VLOOKUP(E3883,EIU!$E$2:$H$3662,4,FALSE),"")</f>
        <v>0.375</v>
      </c>
    </row>
    <row r="3884" spans="1:9" x14ac:dyDescent="0.25">
      <c r="A3884" s="12" t="s">
        <v>237</v>
      </c>
      <c r="B3884" s="13" t="s">
        <v>238</v>
      </c>
      <c r="C3884" s="14">
        <v>140</v>
      </c>
      <c r="D3884" s="14">
        <v>2002</v>
      </c>
      <c r="E3884">
        <f t="shared" si="60"/>
        <v>1402002</v>
      </c>
      <c r="F3884" s="41">
        <f>IFERROR(VLOOKUP(E3884,Heritage!$E$3:$H$4601,4,FALSE),"")</f>
        <v>0.5</v>
      </c>
      <c r="G3884" s="41">
        <f>IFERROR(VLOOKUP(E3884,'PRS até 2014'!$E$4:$L$6307,8,FALSE),"")</f>
        <v>0.47222222222222221</v>
      </c>
      <c r="H3884" s="41">
        <f>IFERROR(VLOOKUP(E3884,'Global Insight'!$E$2:$F$4102,2,FALSE),"")</f>
        <v>0.4375</v>
      </c>
      <c r="I3884">
        <f>IFERROR(VLOOKUP(E3884,EIU!$E$2:$H$3662,4,FALSE),"")</f>
        <v>0.4</v>
      </c>
    </row>
    <row r="3885" spans="1:9" x14ac:dyDescent="0.25">
      <c r="A3885" s="12" t="s">
        <v>241</v>
      </c>
      <c r="B3885" s="13" t="s">
        <v>242</v>
      </c>
      <c r="C3885" s="14">
        <v>141</v>
      </c>
      <c r="D3885" s="14">
        <v>2002</v>
      </c>
      <c r="E3885">
        <f t="shared" si="60"/>
        <v>1412002</v>
      </c>
      <c r="F3885" s="41">
        <f>IFERROR(VLOOKUP(E3885,Heritage!$E$3:$H$4601,4,FALSE),"")</f>
        <v>0.7</v>
      </c>
      <c r="G3885" s="41">
        <f>IFERROR(VLOOKUP(E3885,'PRS até 2014'!$E$4:$L$6307,8,FALSE),"")</f>
        <v>0.63888888888888884</v>
      </c>
      <c r="H3885" s="41">
        <f>IFERROR(VLOOKUP(E3885,'Global Insight'!$E$2:$F$4102,2,FALSE),"")</f>
        <v>0.75</v>
      </c>
      <c r="I3885">
        <f>IFERROR(VLOOKUP(E3885,EIU!$E$2:$H$3662,4,FALSE),"")</f>
        <v>0.65</v>
      </c>
    </row>
    <row r="3886" spans="1:9" x14ac:dyDescent="0.25">
      <c r="A3886" s="12" t="s">
        <v>244</v>
      </c>
      <c r="B3886" s="13" t="s">
        <v>245</v>
      </c>
      <c r="C3886" s="14">
        <v>142</v>
      </c>
      <c r="D3886" s="14">
        <v>2002</v>
      </c>
      <c r="E3886">
        <f t="shared" si="60"/>
        <v>1422002</v>
      </c>
      <c r="F3886" s="41">
        <f>IFERROR(VLOOKUP(E3886,Heritage!$E$3:$H$4601,4,FALSE),"")</f>
        <v>0.7</v>
      </c>
      <c r="G3886" s="41">
        <f>IFERROR(VLOOKUP(E3886,'PRS até 2014'!$E$4:$L$6307,8,FALSE),"")</f>
        <v>0.80555555555555558</v>
      </c>
      <c r="H3886" s="41">
        <f>IFERROR(VLOOKUP(E3886,'Global Insight'!$E$2:$F$4102,2,FALSE),"")</f>
        <v>0.9375</v>
      </c>
      <c r="I3886">
        <f>IFERROR(VLOOKUP(E3886,EIU!$E$2:$H$3662,4,FALSE),"")</f>
        <v>0.85</v>
      </c>
    </row>
    <row r="3887" spans="1:9" x14ac:dyDescent="0.25">
      <c r="A3887" s="12" t="s">
        <v>248</v>
      </c>
      <c r="B3887" s="13" t="s">
        <v>249</v>
      </c>
      <c r="C3887" s="14">
        <v>143</v>
      </c>
      <c r="D3887" s="14">
        <v>2002</v>
      </c>
      <c r="E3887">
        <f t="shared" si="60"/>
        <v>1432002</v>
      </c>
      <c r="F3887" s="41">
        <f>IFERROR(VLOOKUP(E3887,Heritage!$E$3:$H$4601,4,FALSE),"")</f>
        <v>0.5</v>
      </c>
      <c r="G3887" s="41">
        <f>IFERROR(VLOOKUP(E3887,'PRS até 2014'!$E$4:$L$6307,8,FALSE),"")</f>
        <v>0.66666666666666674</v>
      </c>
      <c r="H3887" s="41">
        <f>IFERROR(VLOOKUP(E3887,'Global Insight'!$E$2:$F$4102,2,FALSE),"")</f>
        <v>0.8125</v>
      </c>
      <c r="I3887">
        <f>IFERROR(VLOOKUP(E3887,EIU!$E$2:$H$3662,4,FALSE),"")</f>
        <v>0.6</v>
      </c>
    </row>
    <row r="3888" spans="1:9" x14ac:dyDescent="0.25">
      <c r="A3888" s="12" t="s">
        <v>250</v>
      </c>
      <c r="B3888" s="13" t="s">
        <v>390</v>
      </c>
      <c r="C3888" s="14">
        <v>144</v>
      </c>
      <c r="D3888" s="14">
        <v>2002</v>
      </c>
      <c r="E3888">
        <f t="shared" si="60"/>
        <v>1442002</v>
      </c>
      <c r="F3888" s="41">
        <f>IFERROR(VLOOKUP(E3888,Heritage!$E$3:$H$4601,4,FALSE),"")</f>
        <v>0.3</v>
      </c>
      <c r="G3888" s="41">
        <f>IFERROR(VLOOKUP(E3888,'PRS até 2014'!$E$4:$L$6307,8,FALSE),"")</f>
        <v>0.56944444444444442</v>
      </c>
      <c r="H3888" s="41">
        <f>IFERROR(VLOOKUP(E3888,'Global Insight'!$E$2:$F$4102,2,FALSE),"")</f>
        <v>0.625</v>
      </c>
      <c r="I3888">
        <f>IFERROR(VLOOKUP(E3888,EIU!$E$2:$H$3662,4,FALSE),"")</f>
        <v>0.42499999999999999</v>
      </c>
    </row>
    <row r="3889" spans="1:9" x14ac:dyDescent="0.25">
      <c r="A3889" s="12" t="s">
        <v>251</v>
      </c>
      <c r="B3889" s="13" t="s">
        <v>252</v>
      </c>
      <c r="C3889" s="14">
        <v>145</v>
      </c>
      <c r="D3889" s="14">
        <v>2002</v>
      </c>
      <c r="E3889">
        <f t="shared" si="60"/>
        <v>1452002</v>
      </c>
      <c r="F3889" s="41">
        <f>IFERROR(VLOOKUP(E3889,Heritage!$E$3:$H$4601,4,FALSE),"")</f>
        <v>0.3</v>
      </c>
      <c r="G3889" s="41">
        <f>IFERROR(VLOOKUP(E3889,'PRS até 2014'!$E$4:$L$6307,8,FALSE),"")</f>
        <v>0.52777777777777779</v>
      </c>
      <c r="H3889" s="41">
        <f>IFERROR(VLOOKUP(E3889,'Global Insight'!$E$2:$F$4102,2,FALSE),"")</f>
        <v>0.3125</v>
      </c>
      <c r="I3889">
        <f>IFERROR(VLOOKUP(E3889,EIU!$E$2:$H$3662,4,FALSE),"")</f>
        <v>0.2</v>
      </c>
    </row>
    <row r="3890" spans="1:9" x14ac:dyDescent="0.25">
      <c r="A3890" s="12" t="s">
        <v>253</v>
      </c>
      <c r="B3890" s="13" t="s">
        <v>254</v>
      </c>
      <c r="C3890" s="14">
        <v>146</v>
      </c>
      <c r="D3890" s="14">
        <v>2002</v>
      </c>
      <c r="E3890">
        <f t="shared" si="60"/>
        <v>1462002</v>
      </c>
      <c r="F3890" s="41">
        <f>IFERROR(VLOOKUP(E3890,Heritage!$E$3:$H$4601,4,FALSE),"")</f>
        <v>0.3</v>
      </c>
      <c r="G3890" s="41" t="str">
        <f>IFERROR(VLOOKUP(E3890,'PRS até 2014'!$E$4:$L$6307,8,FALSE),"")</f>
        <v xml:space="preserve"> </v>
      </c>
      <c r="H3890" s="41">
        <f>IFERROR(VLOOKUP(E3890,'Global Insight'!$E$2:$F$4102,2,FALSE),"")</f>
        <v>0.25</v>
      </c>
      <c r="I3890" t="str">
        <f>IFERROR(VLOOKUP(E3890,EIU!$E$2:$H$3662,4,FALSE),"")</f>
        <v/>
      </c>
    </row>
    <row r="3891" spans="1:9" x14ac:dyDescent="0.25">
      <c r="A3891" s="12" t="s">
        <v>365</v>
      </c>
      <c r="B3891" s="13" t="s">
        <v>391</v>
      </c>
      <c r="C3891" s="14">
        <v>147</v>
      </c>
      <c r="D3891" s="14">
        <v>2002</v>
      </c>
      <c r="E3891">
        <f t="shared" si="60"/>
        <v>1472002</v>
      </c>
      <c r="F3891" s="41" t="str">
        <f>IFERROR(VLOOKUP(E3891,Heritage!$E$3:$H$4601,4,FALSE),"")</f>
        <v/>
      </c>
      <c r="G3891" s="41" t="str">
        <f>IFERROR(VLOOKUP(E3891,'PRS até 2014'!$E$4:$L$6307,8,FALSE),"")</f>
        <v xml:space="preserve"> </v>
      </c>
      <c r="H3891" s="41">
        <f>IFERROR(VLOOKUP(E3891,'Global Insight'!$E$2:$F$4102,2,FALSE),"")</f>
        <v>0.875</v>
      </c>
      <c r="I3891" t="str">
        <f>IFERROR(VLOOKUP(E3891,EIU!$E$2:$H$3662,4,FALSE),"")</f>
        <v/>
      </c>
    </row>
    <row r="3892" spans="1:9" x14ac:dyDescent="0.25">
      <c r="A3892" s="12" t="s">
        <v>366</v>
      </c>
      <c r="B3892" s="13" t="s">
        <v>392</v>
      </c>
      <c r="C3892" s="14">
        <v>148</v>
      </c>
      <c r="D3892" s="14">
        <v>2002</v>
      </c>
      <c r="E3892">
        <f t="shared" si="60"/>
        <v>1482002</v>
      </c>
      <c r="F3892" s="41" t="str">
        <f>IFERROR(VLOOKUP(E3892,Heritage!$E$3:$H$4601,4,FALSE),"")</f>
        <v/>
      </c>
      <c r="G3892" s="41" t="str">
        <f>IFERROR(VLOOKUP(E3892,'PRS até 2014'!$E$4:$L$6307,8,FALSE),"")</f>
        <v xml:space="preserve"> </v>
      </c>
      <c r="H3892" s="41" t="str">
        <f>IFERROR(VLOOKUP(E3892,'Global Insight'!$E$2:$F$4102,2,FALSE),"")</f>
        <v/>
      </c>
      <c r="I3892" t="str">
        <f>IFERROR(VLOOKUP(E3892,EIU!$E$2:$H$3662,4,FALSE),"")</f>
        <v/>
      </c>
    </row>
    <row r="3893" spans="1:9" x14ac:dyDescent="0.25">
      <c r="A3893" s="12" t="s">
        <v>272</v>
      </c>
      <c r="B3893" s="13" t="s">
        <v>273</v>
      </c>
      <c r="C3893" s="14">
        <v>149</v>
      </c>
      <c r="D3893" s="14">
        <v>2002</v>
      </c>
      <c r="E3893">
        <f t="shared" si="60"/>
        <v>1492002</v>
      </c>
      <c r="F3893" s="41" t="str">
        <f>IFERROR(VLOOKUP(E3893,Heritage!$E$3:$H$4601,4,FALSE),"")</f>
        <v/>
      </c>
      <c r="G3893" s="41" t="str">
        <f>IFERROR(VLOOKUP(E3893,'PRS até 2014'!$E$4:$L$6307,8,FALSE),"")</f>
        <v xml:space="preserve"> </v>
      </c>
      <c r="H3893" s="41">
        <f>IFERROR(VLOOKUP(E3893,'Global Insight'!$E$2:$F$4102,2,FALSE),"")</f>
        <v>0.5</v>
      </c>
      <c r="I3893" t="str">
        <f>IFERROR(VLOOKUP(E3893,EIU!$E$2:$H$3662,4,FALSE),"")</f>
        <v/>
      </c>
    </row>
    <row r="3894" spans="1:9" x14ac:dyDescent="0.25">
      <c r="A3894" s="12" t="s">
        <v>255</v>
      </c>
      <c r="B3894" s="13" t="s">
        <v>256</v>
      </c>
      <c r="C3894" s="14">
        <v>150</v>
      </c>
      <c r="D3894" s="14">
        <v>2002</v>
      </c>
      <c r="E3894">
        <f t="shared" ref="E3894:E3957" si="61">C3894*10000+D3894</f>
        <v>1502002</v>
      </c>
      <c r="F3894" s="41">
        <f>IFERROR(VLOOKUP(E3894,Heritage!$E$3:$H$4601,4,FALSE),"")</f>
        <v>0.5</v>
      </c>
      <c r="G3894" s="41">
        <f>IFERROR(VLOOKUP(E3894,'PRS até 2014'!$E$4:$L$6307,8,FALSE),"")</f>
        <v>0.69444444444444442</v>
      </c>
      <c r="H3894" s="41">
        <f>IFERROR(VLOOKUP(E3894,'Global Insight'!$E$2:$F$4102,2,FALSE),"")</f>
        <v>0.625</v>
      </c>
      <c r="I3894">
        <f>IFERROR(VLOOKUP(E3894,EIU!$E$2:$H$3662,4,FALSE),"")</f>
        <v>0.52500000000000002</v>
      </c>
    </row>
    <row r="3895" spans="1:9" x14ac:dyDescent="0.25">
      <c r="A3895" s="12" t="s">
        <v>259</v>
      </c>
      <c r="B3895" s="13" t="s">
        <v>260</v>
      </c>
      <c r="C3895" s="14">
        <v>151</v>
      </c>
      <c r="D3895" s="14">
        <v>2002</v>
      </c>
      <c r="E3895">
        <f t="shared" si="61"/>
        <v>1512002</v>
      </c>
      <c r="F3895" s="41">
        <f>IFERROR(VLOOKUP(E3895,Heritage!$E$3:$H$4601,4,FALSE),"")</f>
        <v>0.5</v>
      </c>
      <c r="G3895" s="41">
        <f>IFERROR(VLOOKUP(E3895,'PRS até 2014'!$E$4:$L$6307,8,FALSE),"")</f>
        <v>0.52777777777777768</v>
      </c>
      <c r="H3895" s="41">
        <f>IFERROR(VLOOKUP(E3895,'Global Insight'!$E$2:$F$4102,2,FALSE),"")</f>
        <v>0.5</v>
      </c>
      <c r="I3895">
        <f>IFERROR(VLOOKUP(E3895,EIU!$E$2:$H$3662,4,FALSE),"")</f>
        <v>0.6</v>
      </c>
    </row>
    <row r="3896" spans="1:9" x14ac:dyDescent="0.25">
      <c r="A3896" s="12" t="s">
        <v>271</v>
      </c>
      <c r="B3896" s="13" t="s">
        <v>393</v>
      </c>
      <c r="C3896" s="14">
        <v>152</v>
      </c>
      <c r="D3896" s="14">
        <v>2002</v>
      </c>
      <c r="E3896">
        <f t="shared" si="61"/>
        <v>1522002</v>
      </c>
      <c r="F3896" s="41">
        <f>IFERROR(VLOOKUP(E3896,Heritage!$E$3:$H$4601,4,FALSE),"")</f>
        <v>0.3</v>
      </c>
      <c r="G3896" s="41">
        <f>IFERROR(VLOOKUP(E3896,'PRS até 2014'!$E$4:$L$6307,8,FALSE),"")</f>
        <v>0.44444444444444442</v>
      </c>
      <c r="H3896" s="41">
        <f>IFERROR(VLOOKUP(E3896,'Global Insight'!$E$2:$F$4102,2,FALSE),"")</f>
        <v>0.375</v>
      </c>
      <c r="I3896">
        <f>IFERROR(VLOOKUP(E3896,EIU!$E$2:$H$3662,4,FALSE),"")</f>
        <v>7.4999999999999997E-2</v>
      </c>
    </row>
    <row r="3897" spans="1:9" x14ac:dyDescent="0.25">
      <c r="A3897" s="12" t="s">
        <v>284</v>
      </c>
      <c r="B3897" s="13" t="s">
        <v>285</v>
      </c>
      <c r="C3897" s="14">
        <v>153</v>
      </c>
      <c r="D3897" s="14">
        <v>2002</v>
      </c>
      <c r="E3897">
        <f t="shared" si="61"/>
        <v>1532002</v>
      </c>
      <c r="F3897" s="41" t="str">
        <f>IFERROR(VLOOKUP(E3897,Heritage!$E$3:$H$4601,4,FALSE),"")</f>
        <v/>
      </c>
      <c r="G3897" s="41" t="str">
        <f>IFERROR(VLOOKUP(E3897,'PRS até 2014'!$E$4:$L$6307,8,FALSE),"")</f>
        <v xml:space="preserve"> </v>
      </c>
      <c r="H3897" s="41">
        <f>IFERROR(VLOOKUP(E3897,'Global Insight'!$E$2:$F$4102,2,FALSE),"")</f>
        <v>0.8125</v>
      </c>
      <c r="I3897" t="str">
        <f>IFERROR(VLOOKUP(E3897,EIU!$E$2:$H$3662,4,FALSE),"")</f>
        <v/>
      </c>
    </row>
    <row r="3898" spans="1:9" x14ac:dyDescent="0.25">
      <c r="A3898" s="12" t="s">
        <v>265</v>
      </c>
      <c r="B3898" s="13" t="s">
        <v>266</v>
      </c>
      <c r="C3898" s="14">
        <v>154</v>
      </c>
      <c r="D3898" s="14">
        <v>2002</v>
      </c>
      <c r="E3898">
        <f t="shared" si="61"/>
        <v>1542002</v>
      </c>
      <c r="F3898" s="41">
        <f>IFERROR(VLOOKUP(E3898,Heritage!$E$3:$H$4601,4,FALSE),"")</f>
        <v>0.1</v>
      </c>
      <c r="G3898" s="41">
        <f>IFERROR(VLOOKUP(E3898,'PRS até 2014'!$E$4:$L$6307,8,FALSE),"")</f>
        <v>0.4861111111111111</v>
      </c>
      <c r="H3898" s="41">
        <f>IFERROR(VLOOKUP(E3898,'Global Insight'!$E$2:$F$4102,2,FALSE),"")</f>
        <v>0.25</v>
      </c>
      <c r="I3898" t="str">
        <f>IFERROR(VLOOKUP(E3898,EIU!$E$2:$H$3662,4,FALSE),"")</f>
        <v/>
      </c>
    </row>
    <row r="3899" spans="1:9" x14ac:dyDescent="0.25">
      <c r="A3899" s="12" t="s">
        <v>261</v>
      </c>
      <c r="B3899" s="13" t="s">
        <v>262</v>
      </c>
      <c r="C3899" s="14">
        <v>155</v>
      </c>
      <c r="D3899" s="14">
        <v>2002</v>
      </c>
      <c r="E3899">
        <f t="shared" si="61"/>
        <v>1552002</v>
      </c>
      <c r="F3899" s="41">
        <f>IFERROR(VLOOKUP(E3899,Heritage!$E$3:$H$4601,4,FALSE),"")</f>
        <v>0.9</v>
      </c>
      <c r="G3899" s="41">
        <f>IFERROR(VLOOKUP(E3899,'PRS até 2014'!$E$4:$L$6307,8,FALSE),"")</f>
        <v>0.91666666666666663</v>
      </c>
      <c r="H3899" s="41">
        <f>IFERROR(VLOOKUP(E3899,'Global Insight'!$E$2:$F$4102,2,FALSE),"")</f>
        <v>0.75</v>
      </c>
      <c r="I3899">
        <f>IFERROR(VLOOKUP(E3899,EIU!$E$2:$H$3662,4,FALSE),"")</f>
        <v>0.95</v>
      </c>
    </row>
    <row r="3900" spans="1:9" x14ac:dyDescent="0.25">
      <c r="A3900" s="12" t="s">
        <v>276</v>
      </c>
      <c r="B3900" s="13" t="s">
        <v>277</v>
      </c>
      <c r="C3900" s="14">
        <v>156</v>
      </c>
      <c r="D3900" s="14">
        <v>2002</v>
      </c>
      <c r="E3900">
        <f t="shared" si="61"/>
        <v>1562002</v>
      </c>
      <c r="F3900" s="41">
        <f>IFERROR(VLOOKUP(E3900,Heritage!$E$3:$H$4601,4,FALSE),"")</f>
        <v>0.5</v>
      </c>
      <c r="G3900" s="41">
        <f>IFERROR(VLOOKUP(E3900,'PRS até 2014'!$E$4:$L$6307,8,FALSE),"")</f>
        <v>0.69444444444444442</v>
      </c>
      <c r="H3900" s="41">
        <f>IFERROR(VLOOKUP(E3900,'Global Insight'!$E$2:$F$4102,2,FALSE),"")</f>
        <v>0.6875</v>
      </c>
      <c r="I3900">
        <f>IFERROR(VLOOKUP(E3900,EIU!$E$2:$H$3662,4,FALSE),"")</f>
        <v>0.5</v>
      </c>
    </row>
    <row r="3901" spans="1:9" x14ac:dyDescent="0.25">
      <c r="A3901" s="12" t="s">
        <v>278</v>
      </c>
      <c r="B3901" s="13" t="s">
        <v>279</v>
      </c>
      <c r="C3901" s="14">
        <v>157</v>
      </c>
      <c r="D3901" s="14">
        <v>2002</v>
      </c>
      <c r="E3901">
        <f t="shared" si="61"/>
        <v>1572002</v>
      </c>
      <c r="F3901" s="41">
        <f>IFERROR(VLOOKUP(E3901,Heritage!$E$3:$H$4601,4,FALSE),"")</f>
        <v>0.5</v>
      </c>
      <c r="G3901" s="41">
        <f>IFERROR(VLOOKUP(E3901,'PRS até 2014'!$E$4:$L$6307,8,FALSE),"")</f>
        <v>0.69444444444444442</v>
      </c>
      <c r="H3901" s="41">
        <f>IFERROR(VLOOKUP(E3901,'Global Insight'!$E$2:$F$4102,2,FALSE),"")</f>
        <v>0.875</v>
      </c>
      <c r="I3901">
        <f>IFERROR(VLOOKUP(E3901,EIU!$E$2:$H$3662,4,FALSE),"")</f>
        <v>0.72499999999999998</v>
      </c>
    </row>
    <row r="3902" spans="1:9" x14ac:dyDescent="0.25">
      <c r="A3902" s="12" t="s">
        <v>263</v>
      </c>
      <c r="B3902" s="13" t="s">
        <v>264</v>
      </c>
      <c r="C3902" s="14">
        <v>158</v>
      </c>
      <c r="D3902" s="14">
        <v>2002</v>
      </c>
      <c r="E3902">
        <f t="shared" si="61"/>
        <v>1582002</v>
      </c>
      <c r="F3902" s="41" t="str">
        <f>IFERROR(VLOOKUP(E3902,Heritage!$E$3:$H$4601,4,FALSE),"")</f>
        <v/>
      </c>
      <c r="G3902" s="41" t="str">
        <f>IFERROR(VLOOKUP(E3902,'PRS até 2014'!$E$4:$L$6307,8,FALSE),"")</f>
        <v xml:space="preserve"> </v>
      </c>
      <c r="H3902" s="41" t="str">
        <f>IFERROR(VLOOKUP(E3902,'Global Insight'!$E$2:$F$4102,2,FALSE),"")</f>
        <v/>
      </c>
      <c r="I3902" t="str">
        <f>IFERROR(VLOOKUP(E3902,EIU!$E$2:$H$3662,4,FALSE),"")</f>
        <v/>
      </c>
    </row>
    <row r="3903" spans="1:9" x14ac:dyDescent="0.25">
      <c r="A3903" s="12" t="s">
        <v>269</v>
      </c>
      <c r="B3903" s="13" t="s">
        <v>270</v>
      </c>
      <c r="C3903" s="14">
        <v>159</v>
      </c>
      <c r="D3903" s="14">
        <v>2002</v>
      </c>
      <c r="E3903">
        <f t="shared" si="61"/>
        <v>1592002</v>
      </c>
      <c r="F3903" s="41" t="str">
        <f>IFERROR(VLOOKUP(E3903,Heritage!$E$3:$H$4601,4,FALSE),"")</f>
        <v/>
      </c>
      <c r="G3903" s="41">
        <f>IFERROR(VLOOKUP(E3903,'PRS até 2014'!$E$4:$L$6307,8,FALSE),"")</f>
        <v>0.2361111111111111</v>
      </c>
      <c r="H3903" s="41">
        <f>IFERROR(VLOOKUP(E3903,'Global Insight'!$E$2:$F$4102,2,FALSE),"")</f>
        <v>0.125</v>
      </c>
      <c r="I3903" t="str">
        <f>IFERROR(VLOOKUP(E3903,EIU!$E$2:$H$3662,4,FALSE),"")</f>
        <v/>
      </c>
    </row>
    <row r="3904" spans="1:9" x14ac:dyDescent="0.25">
      <c r="A3904" s="12" t="s">
        <v>327</v>
      </c>
      <c r="B3904" s="13" t="s">
        <v>328</v>
      </c>
      <c r="C3904" s="14">
        <v>160</v>
      </c>
      <c r="D3904" s="14">
        <v>2002</v>
      </c>
      <c r="E3904">
        <f t="shared" si="61"/>
        <v>1602002</v>
      </c>
      <c r="F3904" s="41">
        <f>IFERROR(VLOOKUP(E3904,Heritage!$E$3:$H$4601,4,FALSE),"")</f>
        <v>0.5</v>
      </c>
      <c r="G3904" s="41">
        <f>IFERROR(VLOOKUP(E3904,'PRS até 2014'!$E$4:$L$6307,8,FALSE),"")</f>
        <v>0.51388888888888884</v>
      </c>
      <c r="H3904" s="41">
        <f>IFERROR(VLOOKUP(E3904,'Global Insight'!$E$2:$F$4102,2,FALSE),"")</f>
        <v>0.5</v>
      </c>
      <c r="I3904">
        <f>IFERROR(VLOOKUP(E3904,EIU!$E$2:$H$3662,4,FALSE),"")</f>
        <v>0.5</v>
      </c>
    </row>
    <row r="3905" spans="1:9" x14ac:dyDescent="0.25">
      <c r="A3905" s="12" t="s">
        <v>89</v>
      </c>
      <c r="B3905" s="13" t="s">
        <v>90</v>
      </c>
      <c r="C3905" s="14">
        <v>161</v>
      </c>
      <c r="D3905" s="14">
        <v>2002</v>
      </c>
      <c r="E3905">
        <f t="shared" si="61"/>
        <v>1612002</v>
      </c>
      <c r="F3905" s="41">
        <f>IFERROR(VLOOKUP(E3905,Heritage!$E$3:$H$4601,4,FALSE),"")</f>
        <v>0.7</v>
      </c>
      <c r="G3905" s="41">
        <f>IFERROR(VLOOKUP(E3905,'PRS até 2014'!$E$4:$L$6307,8,FALSE),"")</f>
        <v>0.77777777777777768</v>
      </c>
      <c r="H3905" s="41">
        <f>IFERROR(VLOOKUP(E3905,'Global Insight'!$E$2:$F$4102,2,FALSE),"")</f>
        <v>0.875</v>
      </c>
      <c r="I3905">
        <f>IFERROR(VLOOKUP(E3905,EIU!$E$2:$H$3662,4,FALSE),"")</f>
        <v>0.875</v>
      </c>
    </row>
    <row r="3906" spans="1:9" x14ac:dyDescent="0.25">
      <c r="A3906" s="12" t="s">
        <v>173</v>
      </c>
      <c r="B3906" s="13" t="s">
        <v>174</v>
      </c>
      <c r="C3906" s="14">
        <v>162</v>
      </c>
      <c r="D3906" s="14">
        <v>2002</v>
      </c>
      <c r="E3906">
        <f t="shared" si="61"/>
        <v>1622002</v>
      </c>
      <c r="F3906" s="41">
        <f>IFERROR(VLOOKUP(E3906,Heritage!$E$3:$H$4601,4,FALSE),"")</f>
        <v>0.5</v>
      </c>
      <c r="G3906" s="41">
        <f>IFERROR(VLOOKUP(E3906,'PRS até 2014'!$E$4:$L$6307,8,FALSE),"")</f>
        <v>0.56944444444444442</v>
      </c>
      <c r="H3906" s="41">
        <f>IFERROR(VLOOKUP(E3906,'Global Insight'!$E$2:$F$4102,2,FALSE),"")</f>
        <v>0.6875</v>
      </c>
      <c r="I3906">
        <f>IFERROR(VLOOKUP(E3906,EIU!$E$2:$H$3662,4,FALSE),"")</f>
        <v>0.55000000000000004</v>
      </c>
    </row>
    <row r="3907" spans="1:9" x14ac:dyDescent="0.25">
      <c r="A3907" s="12" t="s">
        <v>367</v>
      </c>
      <c r="B3907" s="13" t="s">
        <v>394</v>
      </c>
      <c r="C3907" s="14">
        <v>163</v>
      </c>
      <c r="D3907" s="14">
        <v>2002</v>
      </c>
      <c r="E3907">
        <f t="shared" si="61"/>
        <v>1632002</v>
      </c>
      <c r="F3907" s="41" t="str">
        <f>IFERROR(VLOOKUP(E3907,Heritage!$E$3:$H$4601,4,FALSE),"")</f>
        <v/>
      </c>
      <c r="G3907" s="41" t="str">
        <f>IFERROR(VLOOKUP(E3907,'PRS até 2014'!$E$4:$L$6307,8,FALSE),"")</f>
        <v xml:space="preserve"> </v>
      </c>
      <c r="H3907" s="41" t="str">
        <f>IFERROR(VLOOKUP(E3907,'Global Insight'!$E$2:$F$4102,2,FALSE),"")</f>
        <v/>
      </c>
      <c r="I3907" t="str">
        <f>IFERROR(VLOOKUP(E3907,EIU!$E$2:$H$3662,4,FALSE),"")</f>
        <v/>
      </c>
    </row>
    <row r="3908" spans="1:9" x14ac:dyDescent="0.25">
      <c r="A3908" s="12" t="s">
        <v>368</v>
      </c>
      <c r="B3908" s="13" t="s">
        <v>395</v>
      </c>
      <c r="C3908" s="14">
        <v>164</v>
      </c>
      <c r="D3908" s="14">
        <v>2002</v>
      </c>
      <c r="E3908">
        <f t="shared" si="61"/>
        <v>1642002</v>
      </c>
      <c r="F3908" s="41" t="str">
        <f>IFERROR(VLOOKUP(E3908,Heritage!$E$3:$H$4601,4,FALSE),"")</f>
        <v/>
      </c>
      <c r="G3908" s="41" t="str">
        <f>IFERROR(VLOOKUP(E3908,'PRS até 2014'!$E$4:$L$6307,8,FALSE),"")</f>
        <v xml:space="preserve"> </v>
      </c>
      <c r="H3908" s="41" t="str">
        <f>IFERROR(VLOOKUP(E3908,'Global Insight'!$E$2:$F$4102,2,FALSE),"")</f>
        <v/>
      </c>
      <c r="I3908" t="str">
        <f>IFERROR(VLOOKUP(E3908,EIU!$E$2:$H$3662,4,FALSE),"")</f>
        <v/>
      </c>
    </row>
    <row r="3909" spans="1:9" x14ac:dyDescent="0.25">
      <c r="A3909" s="12" t="s">
        <v>369</v>
      </c>
      <c r="B3909" s="13" t="s">
        <v>396</v>
      </c>
      <c r="C3909" s="14">
        <v>165</v>
      </c>
      <c r="D3909" s="14">
        <v>2002</v>
      </c>
      <c r="E3909">
        <f t="shared" si="61"/>
        <v>1652002</v>
      </c>
      <c r="F3909" s="41" t="str">
        <f>IFERROR(VLOOKUP(E3909,Heritage!$E$3:$H$4601,4,FALSE),"")</f>
        <v/>
      </c>
      <c r="G3909" s="41" t="str">
        <f>IFERROR(VLOOKUP(E3909,'PRS até 2014'!$E$4:$L$6307,8,FALSE),"")</f>
        <v xml:space="preserve"> </v>
      </c>
      <c r="H3909" s="41" t="str">
        <f>IFERROR(VLOOKUP(E3909,'Global Insight'!$E$2:$F$4102,2,FALSE),"")</f>
        <v/>
      </c>
      <c r="I3909" t="str">
        <f>IFERROR(VLOOKUP(E3909,EIU!$E$2:$H$3662,4,FALSE),"")</f>
        <v/>
      </c>
    </row>
    <row r="3910" spans="1:9" x14ac:dyDescent="0.25">
      <c r="A3910" s="12" t="s">
        <v>257</v>
      </c>
      <c r="B3910" s="13" t="s">
        <v>258</v>
      </c>
      <c r="C3910" s="14">
        <v>166</v>
      </c>
      <c r="D3910" s="14">
        <v>2002</v>
      </c>
      <c r="E3910">
        <f t="shared" si="61"/>
        <v>1662002</v>
      </c>
      <c r="F3910" s="41" t="str">
        <f>IFERROR(VLOOKUP(E3910,Heritage!$E$3:$H$4601,4,FALSE),"")</f>
        <v/>
      </c>
      <c r="G3910" s="41">
        <f>IFERROR(VLOOKUP(E3910,'PRS até 2014'!$E$4:$L$6307,8,FALSE),"")</f>
        <v>0.36111111111111116</v>
      </c>
      <c r="H3910" s="41">
        <f>IFERROR(VLOOKUP(E3910,'Global Insight'!$E$2:$F$4102,2,FALSE),"")</f>
        <v>0.375</v>
      </c>
      <c r="I3910">
        <f>IFERROR(VLOOKUP(E3910,EIU!$E$2:$H$3662,4,FALSE),"")</f>
        <v>0.15</v>
      </c>
    </row>
    <row r="3911" spans="1:9" x14ac:dyDescent="0.25">
      <c r="A3911" s="12" t="s">
        <v>274</v>
      </c>
      <c r="B3911" s="13" t="s">
        <v>275</v>
      </c>
      <c r="C3911" s="14">
        <v>167</v>
      </c>
      <c r="D3911" s="14">
        <v>2002</v>
      </c>
      <c r="E3911">
        <f t="shared" si="61"/>
        <v>1672002</v>
      </c>
      <c r="F3911" s="41">
        <f>IFERROR(VLOOKUP(E3911,Heritage!$E$3:$H$4601,4,FALSE),"")</f>
        <v>0.5</v>
      </c>
      <c r="G3911" s="41">
        <f>IFERROR(VLOOKUP(E3911,'PRS até 2014'!$E$4:$L$6307,8,FALSE),"")</f>
        <v>0.43055555555555552</v>
      </c>
      <c r="H3911" s="41">
        <f>IFERROR(VLOOKUP(E3911,'Global Insight'!$E$2:$F$4102,2,FALSE),"")</f>
        <v>0.5625</v>
      </c>
      <c r="I3911" t="str">
        <f>IFERROR(VLOOKUP(E3911,EIU!$E$2:$H$3662,4,FALSE),"")</f>
        <v/>
      </c>
    </row>
    <row r="3912" spans="1:9" x14ac:dyDescent="0.25">
      <c r="A3912" s="12" t="s">
        <v>282</v>
      </c>
      <c r="B3912" s="13" t="s">
        <v>283</v>
      </c>
      <c r="C3912" s="14">
        <v>168</v>
      </c>
      <c r="D3912" s="14">
        <v>2002</v>
      </c>
      <c r="E3912">
        <f t="shared" si="61"/>
        <v>1682002</v>
      </c>
      <c r="F3912" s="41" t="str">
        <f>IFERROR(VLOOKUP(E3912,Heritage!$E$3:$H$4601,4,FALSE),"")</f>
        <v/>
      </c>
      <c r="G3912" s="41" t="str">
        <f>IFERROR(VLOOKUP(E3912,'PRS até 2014'!$E$4:$L$6307,8,FALSE),"")</f>
        <v xml:space="preserve"> </v>
      </c>
      <c r="H3912" s="41">
        <f>IFERROR(VLOOKUP(E3912,'Global Insight'!$E$2:$F$4102,2,FALSE),"")</f>
        <v>0.3125</v>
      </c>
      <c r="I3912" t="str">
        <f>IFERROR(VLOOKUP(E3912,EIU!$E$2:$H$3662,4,FALSE),"")</f>
        <v/>
      </c>
    </row>
    <row r="3913" spans="1:9" x14ac:dyDescent="0.25">
      <c r="A3913" s="12" t="s">
        <v>280</v>
      </c>
      <c r="B3913" s="13" t="s">
        <v>281</v>
      </c>
      <c r="C3913" s="14">
        <v>169</v>
      </c>
      <c r="D3913" s="14">
        <v>2002</v>
      </c>
      <c r="E3913">
        <f t="shared" si="61"/>
        <v>1692002</v>
      </c>
      <c r="F3913" s="41">
        <f>IFERROR(VLOOKUP(E3913,Heritage!$E$3:$H$4601,4,FALSE),"")</f>
        <v>0.9</v>
      </c>
      <c r="G3913" s="41">
        <f>IFERROR(VLOOKUP(E3913,'PRS até 2014'!$E$4:$L$6307,8,FALSE),"")</f>
        <v>0.9722222222222221</v>
      </c>
      <c r="H3913" s="41">
        <f>IFERROR(VLOOKUP(E3913,'Global Insight'!$E$2:$F$4102,2,FALSE),"")</f>
        <v>1</v>
      </c>
      <c r="I3913">
        <f>IFERROR(VLOOKUP(E3913,EIU!$E$2:$H$3662,4,FALSE),"")</f>
        <v>1</v>
      </c>
    </row>
    <row r="3914" spans="1:9" x14ac:dyDescent="0.25">
      <c r="A3914" s="12" t="s">
        <v>49</v>
      </c>
      <c r="B3914" s="13" t="s">
        <v>50</v>
      </c>
      <c r="C3914" s="14">
        <v>170</v>
      </c>
      <c r="D3914" s="14">
        <v>2002</v>
      </c>
      <c r="E3914">
        <f t="shared" si="61"/>
        <v>1702002</v>
      </c>
      <c r="F3914" s="41">
        <f>IFERROR(VLOOKUP(E3914,Heritage!$E$3:$H$4601,4,FALSE),"")</f>
        <v>0.9</v>
      </c>
      <c r="G3914" s="41">
        <f>IFERROR(VLOOKUP(E3914,'PRS até 2014'!$E$4:$L$6307,8,FALSE),"")</f>
        <v>0.84722222222222221</v>
      </c>
      <c r="H3914" s="41">
        <f>IFERROR(VLOOKUP(E3914,'Global Insight'!$E$2:$F$4102,2,FALSE),"")</f>
        <v>1</v>
      </c>
      <c r="I3914">
        <f>IFERROR(VLOOKUP(E3914,EIU!$E$2:$H$3662,4,FALSE),"")</f>
        <v>1</v>
      </c>
    </row>
    <row r="3915" spans="1:9" x14ac:dyDescent="0.25">
      <c r="A3915" s="12" t="s">
        <v>286</v>
      </c>
      <c r="B3915" s="13" t="s">
        <v>287</v>
      </c>
      <c r="C3915" s="14">
        <v>171</v>
      </c>
      <c r="D3915" s="14">
        <v>2002</v>
      </c>
      <c r="E3915">
        <f t="shared" si="61"/>
        <v>1712002</v>
      </c>
      <c r="F3915" s="41">
        <f>IFERROR(VLOOKUP(E3915,Heritage!$E$3:$H$4601,4,FALSE),"")</f>
        <v>0.3</v>
      </c>
      <c r="G3915" s="41">
        <f>IFERROR(VLOOKUP(E3915,'PRS até 2014'!$E$4:$L$6307,8,FALSE),"")</f>
        <v>0.56944444444444442</v>
      </c>
      <c r="H3915" s="41">
        <f>IFERROR(VLOOKUP(E3915,'Global Insight'!$E$2:$F$4102,2,FALSE),"")</f>
        <v>0.5625</v>
      </c>
      <c r="I3915">
        <f>IFERROR(VLOOKUP(E3915,EIU!$E$2:$H$3662,4,FALSE),"")</f>
        <v>0.375</v>
      </c>
    </row>
    <row r="3916" spans="1:9" x14ac:dyDescent="0.25">
      <c r="A3916" s="12" t="s">
        <v>370</v>
      </c>
      <c r="B3916" s="13" t="s">
        <v>305</v>
      </c>
      <c r="C3916" s="14">
        <v>172</v>
      </c>
      <c r="D3916" s="14">
        <v>2002</v>
      </c>
      <c r="E3916">
        <f t="shared" si="61"/>
        <v>1722002</v>
      </c>
      <c r="F3916" s="41">
        <f>IFERROR(VLOOKUP(E3916,Heritage!$E$3:$H$4601,4,FALSE),"")</f>
        <v>0.7</v>
      </c>
      <c r="G3916" s="41">
        <f>IFERROR(VLOOKUP(E3916,'PRS até 2014'!$E$4:$L$6307,8,FALSE),"")</f>
        <v>0.70833333333333326</v>
      </c>
      <c r="H3916" s="41">
        <f>IFERROR(VLOOKUP(E3916,'Global Insight'!$E$2:$F$4102,2,FALSE),"")</f>
        <v>0.75</v>
      </c>
      <c r="I3916">
        <f>IFERROR(VLOOKUP(E3916,EIU!$E$2:$H$3662,4,FALSE),"")</f>
        <v>0.72499999999999998</v>
      </c>
    </row>
    <row r="3917" spans="1:9" x14ac:dyDescent="0.25">
      <c r="A3917" s="12" t="s">
        <v>294</v>
      </c>
      <c r="B3917" s="13" t="s">
        <v>295</v>
      </c>
      <c r="C3917" s="14">
        <v>173</v>
      </c>
      <c r="D3917" s="14">
        <v>2002</v>
      </c>
      <c r="E3917">
        <f t="shared" si="61"/>
        <v>1732002</v>
      </c>
      <c r="F3917" s="41">
        <f>IFERROR(VLOOKUP(E3917,Heritage!$E$3:$H$4601,4,FALSE),"")</f>
        <v>0.3</v>
      </c>
      <c r="G3917" s="41" t="str">
        <f>IFERROR(VLOOKUP(E3917,'PRS até 2014'!$E$4:$L$6307,8,FALSE),"")</f>
        <v xml:space="preserve"> </v>
      </c>
      <c r="H3917" s="41">
        <f>IFERROR(VLOOKUP(E3917,'Global Insight'!$E$2:$F$4102,2,FALSE),"")</f>
        <v>0.375</v>
      </c>
      <c r="I3917" t="str">
        <f>IFERROR(VLOOKUP(E3917,EIU!$E$2:$H$3662,4,FALSE),"")</f>
        <v/>
      </c>
    </row>
    <row r="3918" spans="1:9" x14ac:dyDescent="0.25">
      <c r="A3918" s="12" t="s">
        <v>306</v>
      </c>
      <c r="B3918" s="13" t="s">
        <v>307</v>
      </c>
      <c r="C3918" s="14">
        <v>174</v>
      </c>
      <c r="D3918" s="14">
        <v>2002</v>
      </c>
      <c r="E3918">
        <f t="shared" si="61"/>
        <v>1742002</v>
      </c>
      <c r="F3918" s="41">
        <f>IFERROR(VLOOKUP(E3918,Heritage!$E$3:$H$4601,4,FALSE),"")</f>
        <v>0.3</v>
      </c>
      <c r="G3918" s="41">
        <f>IFERROR(VLOOKUP(E3918,'PRS até 2014'!$E$4:$L$6307,8,FALSE),"")</f>
        <v>0.59722222222222221</v>
      </c>
      <c r="H3918" s="41">
        <f>IFERROR(VLOOKUP(E3918,'Global Insight'!$E$2:$F$4102,2,FALSE),"")</f>
        <v>0.5</v>
      </c>
      <c r="I3918">
        <f>IFERROR(VLOOKUP(E3918,EIU!$E$2:$H$3662,4,FALSE),"")</f>
        <v>0.32500000000000001</v>
      </c>
    </row>
    <row r="3919" spans="1:9" x14ac:dyDescent="0.25">
      <c r="A3919" s="12" t="s">
        <v>292</v>
      </c>
      <c r="B3919" s="13" t="s">
        <v>293</v>
      </c>
      <c r="C3919" s="14">
        <v>175</v>
      </c>
      <c r="D3919" s="14">
        <v>2002</v>
      </c>
      <c r="E3919">
        <f t="shared" si="61"/>
        <v>1752002</v>
      </c>
      <c r="F3919" s="41">
        <f>IFERROR(VLOOKUP(E3919,Heritage!$E$3:$H$4601,4,FALSE),"")</f>
        <v>0.7</v>
      </c>
      <c r="G3919" s="41">
        <f>IFERROR(VLOOKUP(E3919,'PRS até 2014'!$E$4:$L$6307,8,FALSE),"")</f>
        <v>0.59722222222222221</v>
      </c>
      <c r="H3919" s="41">
        <f>IFERROR(VLOOKUP(E3919,'Global Insight'!$E$2:$F$4102,2,FALSE),"")</f>
        <v>0.6875</v>
      </c>
      <c r="I3919">
        <f>IFERROR(VLOOKUP(E3919,EIU!$E$2:$H$3662,4,FALSE),"")</f>
        <v>0.47499999999999998</v>
      </c>
    </row>
    <row r="3920" spans="1:9" x14ac:dyDescent="0.25">
      <c r="A3920" s="12" t="s">
        <v>339</v>
      </c>
      <c r="B3920" s="13" t="s">
        <v>340</v>
      </c>
      <c r="C3920" s="14">
        <v>176</v>
      </c>
      <c r="D3920" s="14">
        <v>2002</v>
      </c>
      <c r="E3920">
        <f t="shared" si="61"/>
        <v>1762002</v>
      </c>
      <c r="F3920" s="41" t="str">
        <f>IFERROR(VLOOKUP(E3920,Heritage!$E$3:$H$4601,4,FALSE),"")</f>
        <v/>
      </c>
      <c r="G3920" s="41" t="str">
        <f>IFERROR(VLOOKUP(E3920,'PRS até 2014'!$E$4:$L$6307,8,FALSE),"")</f>
        <v xml:space="preserve"> </v>
      </c>
      <c r="H3920" s="41">
        <f>IFERROR(VLOOKUP(E3920,'Global Insight'!$E$2:$F$4102,2,FALSE),"")</f>
        <v>0.3125</v>
      </c>
      <c r="I3920" t="str">
        <f>IFERROR(VLOOKUP(E3920,EIU!$E$2:$H$3662,4,FALSE),"")</f>
        <v/>
      </c>
    </row>
    <row r="3921" spans="1:9" x14ac:dyDescent="0.25">
      <c r="A3921" s="12" t="s">
        <v>290</v>
      </c>
      <c r="B3921" s="13" t="s">
        <v>291</v>
      </c>
      <c r="C3921" s="14">
        <v>177</v>
      </c>
      <c r="D3921" s="14">
        <v>2002</v>
      </c>
      <c r="E3921">
        <f t="shared" si="61"/>
        <v>1772002</v>
      </c>
      <c r="F3921" s="41">
        <f>IFERROR(VLOOKUP(E3921,Heritage!$E$3:$H$4601,4,FALSE),"")</f>
        <v>0.3</v>
      </c>
      <c r="G3921" s="41">
        <f>IFERROR(VLOOKUP(E3921,'PRS até 2014'!$E$4:$L$6307,8,FALSE),"")</f>
        <v>0.45833333333333331</v>
      </c>
      <c r="H3921" s="41">
        <f>IFERROR(VLOOKUP(E3921,'Global Insight'!$E$2:$F$4102,2,FALSE),"")</f>
        <v>0.5</v>
      </c>
      <c r="I3921" t="str">
        <f>IFERROR(VLOOKUP(E3921,EIU!$E$2:$H$3662,4,FALSE),"")</f>
        <v/>
      </c>
    </row>
    <row r="3922" spans="1:9" x14ac:dyDescent="0.25">
      <c r="A3922" s="12" t="s">
        <v>371</v>
      </c>
      <c r="B3922" s="13" t="s">
        <v>397</v>
      </c>
      <c r="C3922" s="14">
        <v>178</v>
      </c>
      <c r="D3922" s="14">
        <v>2002</v>
      </c>
      <c r="E3922">
        <f t="shared" si="61"/>
        <v>1782002</v>
      </c>
      <c r="F3922" s="41" t="str">
        <f>IFERROR(VLOOKUP(E3922,Heritage!$E$3:$H$4601,4,FALSE),"")</f>
        <v/>
      </c>
      <c r="G3922" s="41" t="str">
        <f>IFERROR(VLOOKUP(E3922,'PRS até 2014'!$E$4:$L$6307,8,FALSE),"")</f>
        <v xml:space="preserve"> </v>
      </c>
      <c r="H3922" s="41" t="str">
        <f>IFERROR(VLOOKUP(E3922,'Global Insight'!$E$2:$F$4102,2,FALSE),"")</f>
        <v/>
      </c>
      <c r="I3922" t="str">
        <f>IFERROR(VLOOKUP(E3922,EIU!$E$2:$H$3662,4,FALSE),"")</f>
        <v/>
      </c>
    </row>
    <row r="3923" spans="1:9" x14ac:dyDescent="0.25">
      <c r="A3923" s="12" t="s">
        <v>298</v>
      </c>
      <c r="B3923" s="13" t="s">
        <v>299</v>
      </c>
      <c r="C3923" s="14">
        <v>179</v>
      </c>
      <c r="D3923" s="14">
        <v>2002</v>
      </c>
      <c r="E3923">
        <f t="shared" si="61"/>
        <v>1792002</v>
      </c>
      <c r="F3923" s="41">
        <f>IFERROR(VLOOKUP(E3923,Heritage!$E$3:$H$4601,4,FALSE),"")</f>
        <v>0.7</v>
      </c>
      <c r="G3923" s="41">
        <f>IFERROR(VLOOKUP(E3923,'PRS até 2014'!$E$4:$L$6307,8,FALSE),"")</f>
        <v>0.5972222222222221</v>
      </c>
      <c r="H3923" s="41">
        <f>IFERROR(VLOOKUP(E3923,'Global Insight'!$E$2:$F$4102,2,FALSE),"")</f>
        <v>0.625</v>
      </c>
      <c r="I3923">
        <f>IFERROR(VLOOKUP(E3923,EIU!$E$2:$H$3662,4,FALSE),"")</f>
        <v>0.52500000000000002</v>
      </c>
    </row>
    <row r="3924" spans="1:9" x14ac:dyDescent="0.25">
      <c r="A3924" s="12" t="s">
        <v>300</v>
      </c>
      <c r="B3924" s="13" t="s">
        <v>301</v>
      </c>
      <c r="C3924" s="14">
        <v>180</v>
      </c>
      <c r="D3924" s="14">
        <v>2002</v>
      </c>
      <c r="E3924">
        <f t="shared" si="61"/>
        <v>1802002</v>
      </c>
      <c r="F3924" s="41">
        <f>IFERROR(VLOOKUP(E3924,Heritage!$E$3:$H$4601,4,FALSE),"")</f>
        <v>0.5</v>
      </c>
      <c r="G3924" s="41">
        <f>IFERROR(VLOOKUP(E3924,'PRS até 2014'!$E$4:$L$6307,8,FALSE),"")</f>
        <v>0.61111111111111116</v>
      </c>
      <c r="H3924" s="41">
        <f>IFERROR(VLOOKUP(E3924,'Global Insight'!$E$2:$F$4102,2,FALSE),"")</f>
        <v>0.625</v>
      </c>
      <c r="I3924">
        <f>IFERROR(VLOOKUP(E3924,EIU!$E$2:$H$3662,4,FALSE),"")</f>
        <v>0.45</v>
      </c>
    </row>
    <row r="3925" spans="1:9" x14ac:dyDescent="0.25">
      <c r="A3925" s="12" t="s">
        <v>302</v>
      </c>
      <c r="B3925" s="13" t="s">
        <v>303</v>
      </c>
      <c r="C3925" s="14">
        <v>181</v>
      </c>
      <c r="D3925" s="14">
        <v>2002</v>
      </c>
      <c r="E3925">
        <f t="shared" si="61"/>
        <v>1812002</v>
      </c>
      <c r="F3925" s="41">
        <f>IFERROR(VLOOKUP(E3925,Heritage!$E$3:$H$4601,4,FALSE),"")</f>
        <v>0.5</v>
      </c>
      <c r="G3925" s="41">
        <f>IFERROR(VLOOKUP(E3925,'PRS até 2014'!$E$4:$L$6307,8,FALSE),"")</f>
        <v>0.54166666666666663</v>
      </c>
      <c r="H3925" s="41">
        <f>IFERROR(VLOOKUP(E3925,'Global Insight'!$E$2:$F$4102,2,FALSE),"")</f>
        <v>0.5</v>
      </c>
      <c r="I3925">
        <f>IFERROR(VLOOKUP(E3925,EIU!$E$2:$H$3662,4,FALSE),"")</f>
        <v>0.42499999999999999</v>
      </c>
    </row>
    <row r="3926" spans="1:9" x14ac:dyDescent="0.25">
      <c r="A3926" s="12" t="s">
        <v>296</v>
      </c>
      <c r="B3926" s="13" t="s">
        <v>297</v>
      </c>
      <c r="C3926" s="14">
        <v>182</v>
      </c>
      <c r="D3926" s="14">
        <v>2002</v>
      </c>
      <c r="E3926">
        <f t="shared" si="61"/>
        <v>1822002</v>
      </c>
      <c r="F3926" s="41">
        <f>IFERROR(VLOOKUP(E3926,Heritage!$E$3:$H$4601,4,FALSE),"")</f>
        <v>0.3</v>
      </c>
      <c r="G3926" s="41" t="str">
        <f>IFERROR(VLOOKUP(E3926,'PRS até 2014'!$E$4:$L$6307,8,FALSE),"")</f>
        <v xml:space="preserve"> </v>
      </c>
      <c r="H3926" s="41">
        <f>IFERROR(VLOOKUP(E3926,'Global Insight'!$E$2:$F$4102,2,FALSE),"")</f>
        <v>0.375</v>
      </c>
      <c r="I3926" t="str">
        <f>IFERROR(VLOOKUP(E3926,EIU!$E$2:$H$3662,4,FALSE),"")</f>
        <v/>
      </c>
    </row>
    <row r="3927" spans="1:9" x14ac:dyDescent="0.25">
      <c r="A3927" s="12" t="s">
        <v>372</v>
      </c>
      <c r="B3927" s="13" t="s">
        <v>398</v>
      </c>
      <c r="C3927" s="14">
        <v>183</v>
      </c>
      <c r="D3927" s="14">
        <v>2002</v>
      </c>
      <c r="E3927">
        <f t="shared" si="61"/>
        <v>1832002</v>
      </c>
      <c r="F3927" s="41" t="str">
        <f>IFERROR(VLOOKUP(E3927,Heritage!$E$3:$H$4601,4,FALSE),"")</f>
        <v/>
      </c>
      <c r="G3927" s="41" t="str">
        <f>IFERROR(VLOOKUP(E3927,'PRS até 2014'!$E$4:$L$6307,8,FALSE),"")</f>
        <v xml:space="preserve"> </v>
      </c>
      <c r="H3927" s="41" t="str">
        <f>IFERROR(VLOOKUP(E3927,'Global Insight'!$E$2:$F$4102,2,FALSE),"")</f>
        <v/>
      </c>
      <c r="I3927" t="str">
        <f>IFERROR(VLOOKUP(E3927,EIU!$E$2:$H$3662,4,FALSE),"")</f>
        <v/>
      </c>
    </row>
    <row r="3928" spans="1:9" x14ac:dyDescent="0.25">
      <c r="A3928" s="12" t="s">
        <v>308</v>
      </c>
      <c r="B3928" s="13" t="s">
        <v>309</v>
      </c>
      <c r="C3928" s="14">
        <v>184</v>
      </c>
      <c r="D3928" s="14">
        <v>2002</v>
      </c>
      <c r="E3928">
        <f t="shared" si="61"/>
        <v>1842002</v>
      </c>
      <c r="F3928" s="41">
        <f>IFERROR(VLOOKUP(E3928,Heritage!$E$3:$H$4601,4,FALSE),"")</f>
        <v>0.5</v>
      </c>
      <c r="G3928" s="41">
        <f>IFERROR(VLOOKUP(E3928,'PRS até 2014'!$E$4:$L$6307,8,FALSE),"")</f>
        <v>0.58333333333333326</v>
      </c>
      <c r="H3928" s="41">
        <f>IFERROR(VLOOKUP(E3928,'Global Insight'!$E$2:$F$4102,2,FALSE),"")</f>
        <v>0.5</v>
      </c>
      <c r="I3928">
        <f>IFERROR(VLOOKUP(E3928,EIU!$E$2:$H$3662,4,FALSE),"")</f>
        <v>0.125</v>
      </c>
    </row>
    <row r="3929" spans="1:9" x14ac:dyDescent="0.25">
      <c r="A3929" s="12" t="s">
        <v>310</v>
      </c>
      <c r="B3929" s="13" t="s">
        <v>311</v>
      </c>
      <c r="C3929" s="14">
        <v>185</v>
      </c>
      <c r="D3929" s="14">
        <v>2002</v>
      </c>
      <c r="E3929">
        <f t="shared" si="61"/>
        <v>1852002</v>
      </c>
      <c r="F3929" s="41">
        <f>IFERROR(VLOOKUP(E3929,Heritage!$E$3:$H$4601,4,FALSE),"")</f>
        <v>0.3</v>
      </c>
      <c r="G3929" s="41">
        <f>IFERROR(VLOOKUP(E3929,'PRS até 2014'!$E$4:$L$6307,8,FALSE),"")</f>
        <v>0.44444444444444442</v>
      </c>
      <c r="H3929" s="41">
        <f>IFERROR(VLOOKUP(E3929,'Global Insight'!$E$2:$F$4102,2,FALSE),"")</f>
        <v>0.3125</v>
      </c>
      <c r="I3929">
        <f>IFERROR(VLOOKUP(E3929,EIU!$E$2:$H$3662,4,FALSE),"")</f>
        <v>0.2</v>
      </c>
    </row>
    <row r="3930" spans="1:9" x14ac:dyDescent="0.25">
      <c r="A3930" s="12" t="s">
        <v>6</v>
      </c>
      <c r="B3930" s="13" t="s">
        <v>7</v>
      </c>
      <c r="C3930" s="14">
        <v>186</v>
      </c>
      <c r="D3930" s="14">
        <v>2002</v>
      </c>
      <c r="E3930">
        <f t="shared" si="61"/>
        <v>1862002</v>
      </c>
      <c r="F3930" s="41">
        <f>IFERROR(VLOOKUP(E3930,Heritage!$E$3:$H$4601,4,FALSE),"")</f>
        <v>0.7</v>
      </c>
      <c r="G3930" s="41">
        <f>IFERROR(VLOOKUP(E3930,'PRS até 2014'!$E$4:$L$6307,8,FALSE),"")</f>
        <v>0.65277777777777768</v>
      </c>
      <c r="H3930" s="41">
        <f>IFERROR(VLOOKUP(E3930,'Global Insight'!$E$2:$F$4102,2,FALSE),"")</f>
        <v>0.875</v>
      </c>
      <c r="I3930">
        <f>IFERROR(VLOOKUP(E3930,EIU!$E$2:$H$3662,4,FALSE),"")</f>
        <v>0.57499999999999996</v>
      </c>
    </row>
    <row r="3931" spans="1:9" x14ac:dyDescent="0.25">
      <c r="A3931" s="12" t="s">
        <v>103</v>
      </c>
      <c r="B3931" s="13" t="s">
        <v>104</v>
      </c>
      <c r="C3931" s="14">
        <v>187</v>
      </c>
      <c r="D3931" s="14">
        <v>2002</v>
      </c>
      <c r="E3931">
        <f t="shared" si="61"/>
        <v>1872002</v>
      </c>
      <c r="F3931" s="41">
        <f>IFERROR(VLOOKUP(E3931,Heritage!$E$3:$H$4601,4,FALSE),"")</f>
        <v>0.9</v>
      </c>
      <c r="G3931" s="41">
        <f>IFERROR(VLOOKUP(E3931,'PRS até 2014'!$E$4:$L$6307,8,FALSE),"")</f>
        <v>0.91666666666666663</v>
      </c>
      <c r="H3931" s="41">
        <f>IFERROR(VLOOKUP(E3931,'Global Insight'!$E$2:$F$4102,2,FALSE),"")</f>
        <v>0.9375</v>
      </c>
      <c r="I3931">
        <f>IFERROR(VLOOKUP(E3931,EIU!$E$2:$H$3662,4,FALSE),"")</f>
        <v>0.92500000000000004</v>
      </c>
    </row>
    <row r="3932" spans="1:9" x14ac:dyDescent="0.25">
      <c r="A3932" s="12" t="s">
        <v>314</v>
      </c>
      <c r="B3932" s="13" t="s">
        <v>315</v>
      </c>
      <c r="C3932" s="14">
        <v>188</v>
      </c>
      <c r="D3932" s="14">
        <v>2002</v>
      </c>
      <c r="E3932">
        <f t="shared" si="61"/>
        <v>1882002</v>
      </c>
      <c r="F3932" s="41">
        <f>IFERROR(VLOOKUP(E3932,Heritage!$E$3:$H$4601,4,FALSE),"")</f>
        <v>0.9</v>
      </c>
      <c r="G3932" s="41">
        <f>IFERROR(VLOOKUP(E3932,'PRS até 2014'!$E$4:$L$6307,8,FALSE),"")</f>
        <v>0.83333333333333337</v>
      </c>
      <c r="H3932" s="41">
        <f>IFERROR(VLOOKUP(E3932,'Global Insight'!$E$2:$F$4102,2,FALSE),"")</f>
        <v>0.8125</v>
      </c>
      <c r="I3932">
        <f>IFERROR(VLOOKUP(E3932,EIU!$E$2:$H$3662,4,FALSE),"")</f>
        <v>0.9</v>
      </c>
    </row>
    <row r="3933" spans="1:9" x14ac:dyDescent="0.25">
      <c r="A3933" s="12" t="s">
        <v>312</v>
      </c>
      <c r="B3933" s="13" t="s">
        <v>313</v>
      </c>
      <c r="C3933" s="14">
        <v>189</v>
      </c>
      <c r="D3933" s="14">
        <v>2002</v>
      </c>
      <c r="E3933">
        <f t="shared" si="61"/>
        <v>1892002</v>
      </c>
      <c r="F3933" s="41">
        <f>IFERROR(VLOOKUP(E3933,Heritage!$E$3:$H$4601,4,FALSE),"")</f>
        <v>0.7</v>
      </c>
      <c r="G3933" s="41">
        <f>IFERROR(VLOOKUP(E3933,'PRS até 2014'!$E$4:$L$6307,8,FALSE),"")</f>
        <v>0.59722222222222221</v>
      </c>
      <c r="H3933" s="41">
        <f>IFERROR(VLOOKUP(E3933,'Global Insight'!$E$2:$F$4102,2,FALSE),"")</f>
        <v>0.6875</v>
      </c>
      <c r="I3933">
        <f>IFERROR(VLOOKUP(E3933,EIU!$E$2:$H$3662,4,FALSE),"")</f>
        <v>0.57499999999999996</v>
      </c>
    </row>
    <row r="3934" spans="1:9" x14ac:dyDescent="0.25">
      <c r="A3934" s="12" t="s">
        <v>316</v>
      </c>
      <c r="B3934" s="13" t="s">
        <v>317</v>
      </c>
      <c r="C3934" s="14">
        <v>190</v>
      </c>
      <c r="D3934" s="14">
        <v>2002</v>
      </c>
      <c r="E3934">
        <f t="shared" si="61"/>
        <v>1902002</v>
      </c>
      <c r="F3934" s="41">
        <f>IFERROR(VLOOKUP(E3934,Heritage!$E$3:$H$4601,4,FALSE),"")</f>
        <v>0.3</v>
      </c>
      <c r="G3934" s="41" t="str">
        <f>IFERROR(VLOOKUP(E3934,'PRS até 2014'!$E$4:$L$6307,8,FALSE),"")</f>
        <v xml:space="preserve"> </v>
      </c>
      <c r="H3934" s="41">
        <f>IFERROR(VLOOKUP(E3934,'Global Insight'!$E$2:$F$4102,2,FALSE),"")</f>
        <v>0.1875</v>
      </c>
      <c r="I3934">
        <f>IFERROR(VLOOKUP(E3934,EIU!$E$2:$H$3662,4,FALSE),"")</f>
        <v>0.17499999999999999</v>
      </c>
    </row>
    <row r="3935" spans="1:9" x14ac:dyDescent="0.25">
      <c r="A3935" s="12" t="s">
        <v>322</v>
      </c>
      <c r="B3935" s="13" t="s">
        <v>323</v>
      </c>
      <c r="C3935" s="14">
        <v>191</v>
      </c>
      <c r="D3935" s="14">
        <v>2002</v>
      </c>
      <c r="E3935">
        <f t="shared" si="61"/>
        <v>1912002</v>
      </c>
      <c r="F3935" s="41" t="str">
        <f>IFERROR(VLOOKUP(E3935,Heritage!$E$3:$H$4601,4,FALSE),"")</f>
        <v/>
      </c>
      <c r="G3935" s="41" t="str">
        <f>IFERROR(VLOOKUP(E3935,'PRS até 2014'!$E$4:$L$6307,8,FALSE),"")</f>
        <v xml:space="preserve"> </v>
      </c>
      <c r="H3935" s="41" t="str">
        <f>IFERROR(VLOOKUP(E3935,'Global Insight'!$E$2:$F$4102,2,FALSE),"")</f>
        <v/>
      </c>
      <c r="I3935" t="str">
        <f>IFERROR(VLOOKUP(E3935,EIU!$E$2:$H$3662,4,FALSE),"")</f>
        <v/>
      </c>
    </row>
    <row r="3936" spans="1:9" x14ac:dyDescent="0.25">
      <c r="A3936" s="12" t="s">
        <v>318</v>
      </c>
      <c r="B3936" s="13" t="s">
        <v>319</v>
      </c>
      <c r="C3936" s="14">
        <v>192</v>
      </c>
      <c r="D3936" s="14">
        <v>2002</v>
      </c>
      <c r="E3936">
        <f t="shared" si="61"/>
        <v>1922002</v>
      </c>
      <c r="F3936" s="41">
        <f>IFERROR(VLOOKUP(E3936,Heritage!$E$3:$H$4601,4,FALSE),"")</f>
        <v>0.3</v>
      </c>
      <c r="G3936" s="41">
        <f>IFERROR(VLOOKUP(E3936,'PRS até 2014'!$E$4:$L$6307,8,FALSE),"")</f>
        <v>0.3611111111111111</v>
      </c>
      <c r="H3936" s="41">
        <f>IFERROR(VLOOKUP(E3936,'Global Insight'!$E$2:$F$4102,2,FALSE),"")</f>
        <v>0.25</v>
      </c>
      <c r="I3936">
        <f>IFERROR(VLOOKUP(E3936,EIU!$E$2:$H$3662,4,FALSE),"")</f>
        <v>0.2</v>
      </c>
    </row>
    <row r="3937" spans="1:9" x14ac:dyDescent="0.25">
      <c r="A3937" s="12" t="s">
        <v>320</v>
      </c>
      <c r="B3937" s="13" t="s">
        <v>321</v>
      </c>
      <c r="C3937" s="14">
        <v>193</v>
      </c>
      <c r="D3937" s="14">
        <v>2002</v>
      </c>
      <c r="E3937">
        <f t="shared" si="61"/>
        <v>1932002</v>
      </c>
      <c r="F3937" s="41">
        <f>IFERROR(VLOOKUP(E3937,Heritage!$E$3:$H$4601,4,FALSE),"")</f>
        <v>0.1</v>
      </c>
      <c r="G3937" s="41">
        <f>IFERROR(VLOOKUP(E3937,'PRS até 2014'!$E$4:$L$6307,8,FALSE),"")</f>
        <v>0.51388888888888884</v>
      </c>
      <c r="H3937" s="41">
        <f>IFERROR(VLOOKUP(E3937,'Global Insight'!$E$2:$F$4102,2,FALSE),"")</f>
        <v>0.5</v>
      </c>
      <c r="I3937">
        <f>IFERROR(VLOOKUP(E3937,EIU!$E$2:$H$3662,4,FALSE),"")</f>
        <v>0.45</v>
      </c>
    </row>
    <row r="3938" spans="1:9" x14ac:dyDescent="0.25">
      <c r="A3938" s="12" t="s">
        <v>325</v>
      </c>
      <c r="B3938" s="13" t="s">
        <v>326</v>
      </c>
      <c r="C3938" s="14">
        <v>194</v>
      </c>
      <c r="D3938" s="14">
        <v>2002</v>
      </c>
      <c r="E3938">
        <f t="shared" si="61"/>
        <v>1942002</v>
      </c>
      <c r="F3938" s="41">
        <f>IFERROR(VLOOKUP(E3938,Heritage!$E$3:$H$4601,4,FALSE),"")</f>
        <v>0.3</v>
      </c>
      <c r="G3938" s="41">
        <f>IFERROR(VLOOKUP(E3938,'PRS até 2014'!$E$4:$L$6307,8,FALSE),"")</f>
        <v>0.44444444444444442</v>
      </c>
      <c r="H3938" s="41">
        <f>IFERROR(VLOOKUP(E3938,'Global Insight'!$E$2:$F$4102,2,FALSE),"")</f>
        <v>0.3125</v>
      </c>
      <c r="I3938">
        <f>IFERROR(VLOOKUP(E3938,EIU!$E$2:$H$3662,4,FALSE),"")</f>
        <v>7.4999999999999997E-2</v>
      </c>
    </row>
    <row r="3939" spans="1:9" x14ac:dyDescent="0.25">
      <c r="A3939" s="12" t="s">
        <v>373</v>
      </c>
      <c r="B3939" s="13" t="s">
        <v>341</v>
      </c>
      <c r="C3939" s="14">
        <v>195</v>
      </c>
      <c r="D3939" s="14">
        <v>2002</v>
      </c>
      <c r="E3939">
        <f t="shared" si="61"/>
        <v>1952002</v>
      </c>
      <c r="F3939" s="41" t="str">
        <f>IFERROR(VLOOKUP(E3939,Heritage!$E$3:$H$4601,4,FALSE),"")</f>
        <v/>
      </c>
      <c r="G3939" s="41" t="str">
        <f>IFERROR(VLOOKUP(E3939,'PRS até 2014'!$E$4:$L$6307,8,FALSE),"")</f>
        <v xml:space="preserve"> </v>
      </c>
      <c r="H3939" s="41" t="str">
        <f>IFERROR(VLOOKUP(E3939,'Global Insight'!$E$2:$F$4102,2,FALSE),"")</f>
        <v/>
      </c>
      <c r="I3939" t="str">
        <f>IFERROR(VLOOKUP(E3939,EIU!$E$2:$H$3662,4,FALSE),"")</f>
        <v/>
      </c>
    </row>
    <row r="3940" spans="1:9" x14ac:dyDescent="0.25">
      <c r="A3940" s="12" t="s">
        <v>329</v>
      </c>
      <c r="B3940" s="13" t="s">
        <v>330</v>
      </c>
      <c r="C3940" s="14">
        <v>196</v>
      </c>
      <c r="D3940" s="14">
        <v>2002</v>
      </c>
      <c r="E3940">
        <f t="shared" si="61"/>
        <v>1962002</v>
      </c>
      <c r="F3940" s="41">
        <f>IFERROR(VLOOKUP(E3940,Heritage!$E$3:$H$4601,4,FALSE),"")</f>
        <v>0.5</v>
      </c>
      <c r="G3940" s="41">
        <f>IFERROR(VLOOKUP(E3940,'PRS até 2014'!$E$4:$L$6307,8,FALSE),"")</f>
        <v>0.49999999999999994</v>
      </c>
      <c r="H3940" s="41">
        <f>IFERROR(VLOOKUP(E3940,'Global Insight'!$E$2:$F$4102,2,FALSE),"")</f>
        <v>0.5</v>
      </c>
      <c r="I3940">
        <f>IFERROR(VLOOKUP(E3940,EIU!$E$2:$H$3662,4,FALSE),"")</f>
        <v>0.22500000000000001</v>
      </c>
    </row>
    <row r="3941" spans="1:9" x14ac:dyDescent="0.25">
      <c r="A3941" s="16" t="s">
        <v>331</v>
      </c>
      <c r="B3941" s="17" t="s">
        <v>332</v>
      </c>
      <c r="C3941" s="18">
        <v>197</v>
      </c>
      <c r="D3941" s="18">
        <v>2002</v>
      </c>
      <c r="E3941">
        <f t="shared" si="61"/>
        <v>1972002</v>
      </c>
      <c r="F3941" s="41">
        <f>IFERROR(VLOOKUP(E3941,Heritage!$E$3:$H$4601,4,FALSE),"")</f>
        <v>0.1</v>
      </c>
      <c r="G3941" s="41">
        <f>IFERROR(VLOOKUP(E3941,'PRS até 2014'!$E$4:$L$6307,8,FALSE),"")</f>
        <v>9.7222222222222224E-2</v>
      </c>
      <c r="H3941" s="41">
        <f>IFERROR(VLOOKUP(E3941,'Global Insight'!$E$2:$F$4102,2,FALSE),"")</f>
        <v>0.3125</v>
      </c>
      <c r="I3941">
        <f>IFERROR(VLOOKUP(E3941,EIU!$E$2:$H$3662,4,FALSE),"")</f>
        <v>0.05</v>
      </c>
    </row>
    <row r="3942" spans="1:9" x14ac:dyDescent="0.25">
      <c r="A3942" s="12" t="s">
        <v>0</v>
      </c>
      <c r="B3942" s="13" t="s">
        <v>1</v>
      </c>
      <c r="C3942" s="14">
        <v>1</v>
      </c>
      <c r="D3942" s="14">
        <v>2003</v>
      </c>
      <c r="E3942">
        <f t="shared" si="61"/>
        <v>12003</v>
      </c>
      <c r="F3942" s="41" t="str">
        <f>IFERROR(VLOOKUP(E3942,Heritage!$E$3:$H$4601,4,FALSE),"")</f>
        <v/>
      </c>
      <c r="G3942" s="41" t="str">
        <f>IFERROR(VLOOKUP(E3942,'PRS até 2014'!$E$4:$L$6307,8,FALSE),"")</f>
        <v xml:space="preserve"> </v>
      </c>
      <c r="H3942" s="41">
        <f>IFERROR(VLOOKUP(E3942,'Global Insight'!$E$2:$F$4102,2,FALSE),"")</f>
        <v>0.1875</v>
      </c>
      <c r="I3942" t="str">
        <f>IFERROR(VLOOKUP(E3942,EIU!$E$2:$H$3662,4,FALSE),"")</f>
        <v/>
      </c>
    </row>
    <row r="3943" spans="1:9" x14ac:dyDescent="0.25">
      <c r="A3943" s="12" t="s">
        <v>4</v>
      </c>
      <c r="B3943" s="13" t="s">
        <v>5</v>
      </c>
      <c r="C3943" s="14">
        <v>2</v>
      </c>
      <c r="D3943" s="14">
        <v>2003</v>
      </c>
      <c r="E3943">
        <f t="shared" si="61"/>
        <v>22003</v>
      </c>
      <c r="F3943" s="41">
        <f>IFERROR(VLOOKUP(E3943,Heritage!$E$3:$H$4601,4,FALSE),"")</f>
        <v>0.3</v>
      </c>
      <c r="G3943" s="41">
        <f>IFERROR(VLOOKUP(E3943,'PRS até 2014'!$E$4:$L$6307,8,FALSE),"")</f>
        <v>0.44444444444444442</v>
      </c>
      <c r="H3943" s="41">
        <f>IFERROR(VLOOKUP(E3943,'Global Insight'!$E$2:$F$4102,2,FALSE),"")</f>
        <v>0.3125</v>
      </c>
      <c r="I3943" t="str">
        <f>IFERROR(VLOOKUP(E3943,EIU!$E$2:$H$3662,4,FALSE),"")</f>
        <v/>
      </c>
    </row>
    <row r="3944" spans="1:9" x14ac:dyDescent="0.25">
      <c r="A3944" s="12" t="s">
        <v>81</v>
      </c>
      <c r="B3944" s="13" t="s">
        <v>82</v>
      </c>
      <c r="C3944" s="14">
        <v>3</v>
      </c>
      <c r="D3944" s="14">
        <v>2003</v>
      </c>
      <c r="E3944">
        <f t="shared" si="61"/>
        <v>32003</v>
      </c>
      <c r="F3944" s="41">
        <f>IFERROR(VLOOKUP(E3944,Heritage!$E$3:$H$4601,4,FALSE),"")</f>
        <v>0.3</v>
      </c>
      <c r="G3944" s="41">
        <f>IFERROR(VLOOKUP(E3944,'PRS até 2014'!$E$4:$L$6307,8,FALSE),"")</f>
        <v>0.41666666666666663</v>
      </c>
      <c r="H3944" s="41">
        <f>IFERROR(VLOOKUP(E3944,'Global Insight'!$E$2:$F$4102,2,FALSE),"")</f>
        <v>0.4375</v>
      </c>
      <c r="I3944">
        <f>IFERROR(VLOOKUP(E3944,EIU!$E$2:$H$3662,4,FALSE),"")</f>
        <v>0.375</v>
      </c>
    </row>
    <row r="3945" spans="1:9" x14ac:dyDescent="0.25">
      <c r="A3945" s="12" t="s">
        <v>346</v>
      </c>
      <c r="B3945" s="13" t="s">
        <v>374</v>
      </c>
      <c r="C3945" s="14">
        <v>4</v>
      </c>
      <c r="D3945" s="14">
        <v>2003</v>
      </c>
      <c r="E3945">
        <f t="shared" si="61"/>
        <v>42003</v>
      </c>
      <c r="F3945" s="41" t="str">
        <f>IFERROR(VLOOKUP(E3945,Heritage!$E$3:$H$4601,4,FALSE),"")</f>
        <v/>
      </c>
      <c r="G3945" s="41" t="str">
        <f>IFERROR(VLOOKUP(E3945,'PRS até 2014'!$E$4:$L$6307,8,FALSE),"")</f>
        <v xml:space="preserve"> </v>
      </c>
      <c r="H3945" s="41">
        <f>IFERROR(VLOOKUP(E3945,'Global Insight'!$E$2:$F$4102,2,FALSE),"")</f>
        <v>0.875</v>
      </c>
      <c r="I3945" t="str">
        <f>IFERROR(VLOOKUP(E3945,EIU!$E$2:$H$3662,4,FALSE),"")</f>
        <v/>
      </c>
    </row>
    <row r="3946" spans="1:9" x14ac:dyDescent="0.25">
      <c r="A3946" s="12" t="s">
        <v>2</v>
      </c>
      <c r="B3946" s="13" t="s">
        <v>3</v>
      </c>
      <c r="C3946" s="14">
        <v>5</v>
      </c>
      <c r="D3946" s="14">
        <v>2003</v>
      </c>
      <c r="E3946">
        <f t="shared" si="61"/>
        <v>52003</v>
      </c>
      <c r="F3946" s="41" t="str">
        <f>IFERROR(VLOOKUP(E3946,Heritage!$E$3:$H$4601,4,FALSE),"")</f>
        <v/>
      </c>
      <c r="G3946" s="41">
        <f>IFERROR(VLOOKUP(E3946,'PRS até 2014'!$E$4:$L$6307,8,FALSE),"")</f>
        <v>0.49999999999999994</v>
      </c>
      <c r="H3946" s="41">
        <f>IFERROR(VLOOKUP(E3946,'Global Insight'!$E$2:$F$4102,2,FALSE),"")</f>
        <v>0.25</v>
      </c>
      <c r="I3946">
        <f>IFERROR(VLOOKUP(E3946,EIU!$E$2:$H$3662,4,FALSE),"")</f>
        <v>0.05</v>
      </c>
    </row>
    <row r="3947" spans="1:9" x14ac:dyDescent="0.25">
      <c r="A3947" s="12" t="s">
        <v>347</v>
      </c>
      <c r="B3947" s="13" t="s">
        <v>375</v>
      </c>
      <c r="C3947" s="14">
        <v>6</v>
      </c>
      <c r="D3947" s="14">
        <v>2003</v>
      </c>
      <c r="E3947">
        <f t="shared" si="61"/>
        <v>62003</v>
      </c>
      <c r="F3947" s="41" t="str">
        <f>IFERROR(VLOOKUP(E3947,Heritage!$E$3:$H$4601,4,FALSE),"")</f>
        <v/>
      </c>
      <c r="G3947" s="41" t="str">
        <f>IFERROR(VLOOKUP(E3947,'PRS até 2014'!$E$4:$L$6307,8,FALSE),"")</f>
        <v xml:space="preserve"> </v>
      </c>
      <c r="H3947" s="41">
        <f>IFERROR(VLOOKUP(E3947,'Global Insight'!$E$2:$F$4102,2,FALSE),"")</f>
        <v>0.8125</v>
      </c>
      <c r="I3947" t="str">
        <f>IFERROR(VLOOKUP(E3947,EIU!$E$2:$H$3662,4,FALSE),"")</f>
        <v/>
      </c>
    </row>
    <row r="3948" spans="1:9" x14ac:dyDescent="0.25">
      <c r="A3948" s="12" t="s">
        <v>8</v>
      </c>
      <c r="B3948" s="13" t="s">
        <v>9</v>
      </c>
      <c r="C3948" s="14">
        <v>7</v>
      </c>
      <c r="D3948" s="14">
        <v>2003</v>
      </c>
      <c r="E3948">
        <f t="shared" si="61"/>
        <v>72003</v>
      </c>
      <c r="F3948" s="41">
        <f>IFERROR(VLOOKUP(E3948,Heritage!$E$3:$H$4601,4,FALSE),"")</f>
        <v>0.3</v>
      </c>
      <c r="G3948" s="41">
        <f>IFERROR(VLOOKUP(E3948,'PRS até 2014'!$E$4:$L$6307,8,FALSE),"")</f>
        <v>0.375</v>
      </c>
      <c r="H3948" s="41">
        <f>IFERROR(VLOOKUP(E3948,'Global Insight'!$E$2:$F$4102,2,FALSE),"")</f>
        <v>0.5</v>
      </c>
      <c r="I3948">
        <f>IFERROR(VLOOKUP(E3948,EIU!$E$2:$H$3662,4,FALSE),"")</f>
        <v>0.32500000000000001</v>
      </c>
    </row>
    <row r="3949" spans="1:9" x14ac:dyDescent="0.25">
      <c r="A3949" s="12" t="s">
        <v>10</v>
      </c>
      <c r="B3949" s="13" t="s">
        <v>11</v>
      </c>
      <c r="C3949" s="14">
        <v>8</v>
      </c>
      <c r="D3949" s="14">
        <v>2003</v>
      </c>
      <c r="E3949">
        <f t="shared" si="61"/>
        <v>82003</v>
      </c>
      <c r="F3949" s="41">
        <f>IFERROR(VLOOKUP(E3949,Heritage!$E$3:$H$4601,4,FALSE),"")</f>
        <v>0.5</v>
      </c>
      <c r="G3949" s="41">
        <f>IFERROR(VLOOKUP(E3949,'PRS até 2014'!$E$4:$L$6307,8,FALSE),"")</f>
        <v>0.47222222222222215</v>
      </c>
      <c r="H3949" s="41">
        <f>IFERROR(VLOOKUP(E3949,'Global Insight'!$E$2:$F$4102,2,FALSE),"")</f>
        <v>0.5625</v>
      </c>
      <c r="I3949" t="str">
        <f>IFERROR(VLOOKUP(E3949,EIU!$E$2:$H$3662,4,FALSE),"")</f>
        <v/>
      </c>
    </row>
    <row r="3950" spans="1:9" x14ac:dyDescent="0.25">
      <c r="A3950" s="12" t="s">
        <v>12</v>
      </c>
      <c r="B3950" s="13" t="s">
        <v>13</v>
      </c>
      <c r="C3950" s="14">
        <v>9</v>
      </c>
      <c r="D3950" s="14">
        <v>2003</v>
      </c>
      <c r="E3950">
        <f t="shared" si="61"/>
        <v>92003</v>
      </c>
      <c r="F3950" s="41">
        <f>IFERROR(VLOOKUP(E3950,Heritage!$E$3:$H$4601,4,FALSE),"")</f>
        <v>0.9</v>
      </c>
      <c r="G3950" s="41">
        <f>IFERROR(VLOOKUP(E3950,'PRS até 2014'!$E$4:$L$6307,8,FALSE),"")</f>
        <v>0.90277777777777768</v>
      </c>
      <c r="H3950" s="41">
        <f>IFERROR(VLOOKUP(E3950,'Global Insight'!$E$2:$F$4102,2,FALSE),"")</f>
        <v>0.9375</v>
      </c>
      <c r="I3950">
        <f>IFERROR(VLOOKUP(E3950,EIU!$E$2:$H$3662,4,FALSE),"")</f>
        <v>0.9</v>
      </c>
    </row>
    <row r="3951" spans="1:9" x14ac:dyDescent="0.25">
      <c r="A3951" s="12" t="s">
        <v>14</v>
      </c>
      <c r="B3951" s="13" t="s">
        <v>15</v>
      </c>
      <c r="C3951" s="14">
        <v>10</v>
      </c>
      <c r="D3951" s="14">
        <v>2003</v>
      </c>
      <c r="E3951">
        <f t="shared" si="61"/>
        <v>102003</v>
      </c>
      <c r="F3951" s="41">
        <f>IFERROR(VLOOKUP(E3951,Heritage!$E$3:$H$4601,4,FALSE),"")</f>
        <v>0.9</v>
      </c>
      <c r="G3951" s="41">
        <f>IFERROR(VLOOKUP(E3951,'PRS até 2014'!$E$4:$L$6307,8,FALSE),"")</f>
        <v>0.94444444444444442</v>
      </c>
      <c r="H3951" s="41">
        <f>IFERROR(VLOOKUP(E3951,'Global Insight'!$E$2:$F$4102,2,FALSE),"")</f>
        <v>1</v>
      </c>
      <c r="I3951">
        <f>IFERROR(VLOOKUP(E3951,EIU!$E$2:$H$3662,4,FALSE),"")</f>
        <v>0.95</v>
      </c>
    </row>
    <row r="3952" spans="1:9" x14ac:dyDescent="0.25">
      <c r="A3952" s="12" t="s">
        <v>16</v>
      </c>
      <c r="B3952" s="13" t="s">
        <v>17</v>
      </c>
      <c r="C3952" s="14">
        <v>11</v>
      </c>
      <c r="D3952" s="14">
        <v>2003</v>
      </c>
      <c r="E3952">
        <f t="shared" si="61"/>
        <v>112003</v>
      </c>
      <c r="F3952" s="41">
        <f>IFERROR(VLOOKUP(E3952,Heritage!$E$3:$H$4601,4,FALSE),"")</f>
        <v>0.3</v>
      </c>
      <c r="G3952" s="41">
        <f>IFERROR(VLOOKUP(E3952,'PRS até 2014'!$E$4:$L$6307,8,FALSE),"")</f>
        <v>0.54166666666666663</v>
      </c>
      <c r="H3952" s="41">
        <f>IFERROR(VLOOKUP(E3952,'Global Insight'!$E$2:$F$4102,2,FALSE),"")</f>
        <v>0.375</v>
      </c>
      <c r="I3952">
        <f>IFERROR(VLOOKUP(E3952,EIU!$E$2:$H$3662,4,FALSE),"")</f>
        <v>0.27500000000000002</v>
      </c>
    </row>
    <row r="3953" spans="1:9" x14ac:dyDescent="0.25">
      <c r="A3953" s="12" t="s">
        <v>348</v>
      </c>
      <c r="B3953" s="13" t="s">
        <v>376</v>
      </c>
      <c r="C3953" s="14">
        <v>12</v>
      </c>
      <c r="D3953" s="14">
        <v>2003</v>
      </c>
      <c r="E3953">
        <f t="shared" si="61"/>
        <v>122003</v>
      </c>
      <c r="F3953" s="41">
        <f>IFERROR(VLOOKUP(E3953,Heritage!$E$3:$H$4601,4,FALSE),"")</f>
        <v>0.9</v>
      </c>
      <c r="G3953" s="41">
        <f>IFERROR(VLOOKUP(E3953,'PRS até 2014'!$E$4:$L$6307,8,FALSE),"")</f>
        <v>0.76388888888888884</v>
      </c>
      <c r="H3953" s="41">
        <f>IFERROR(VLOOKUP(E3953,'Global Insight'!$E$2:$F$4102,2,FALSE),"")</f>
        <v>0.875</v>
      </c>
      <c r="I3953" t="str">
        <f>IFERROR(VLOOKUP(E3953,EIU!$E$2:$H$3662,4,FALSE),"")</f>
        <v/>
      </c>
    </row>
    <row r="3954" spans="1:9" x14ac:dyDescent="0.25">
      <c r="A3954" s="12" t="s">
        <v>30</v>
      </c>
      <c r="B3954" s="13" t="s">
        <v>31</v>
      </c>
      <c r="C3954" s="14">
        <v>13</v>
      </c>
      <c r="D3954" s="14">
        <v>2003</v>
      </c>
      <c r="E3954">
        <f t="shared" si="61"/>
        <v>132003</v>
      </c>
      <c r="F3954" s="41">
        <f>IFERROR(VLOOKUP(E3954,Heritage!$E$3:$H$4601,4,FALSE),"")</f>
        <v>0.6</v>
      </c>
      <c r="G3954" s="41">
        <f>IFERROR(VLOOKUP(E3954,'PRS até 2014'!$E$4:$L$6307,8,FALSE),"")</f>
        <v>0.70833333333333326</v>
      </c>
      <c r="H3954" s="41">
        <f>IFERROR(VLOOKUP(E3954,'Global Insight'!$E$2:$F$4102,2,FALSE),"")</f>
        <v>0.8125</v>
      </c>
      <c r="I3954">
        <f>IFERROR(VLOOKUP(E3954,EIU!$E$2:$H$3662,4,FALSE),"")</f>
        <v>0.65</v>
      </c>
    </row>
    <row r="3955" spans="1:9" x14ac:dyDescent="0.25">
      <c r="A3955" s="12" t="s">
        <v>26</v>
      </c>
      <c r="B3955" s="13" t="s">
        <v>27</v>
      </c>
      <c r="C3955" s="14">
        <v>14</v>
      </c>
      <c r="D3955" s="14">
        <v>2003</v>
      </c>
      <c r="E3955">
        <f t="shared" si="61"/>
        <v>142003</v>
      </c>
      <c r="F3955" s="41">
        <f>IFERROR(VLOOKUP(E3955,Heritage!$E$3:$H$4601,4,FALSE),"")</f>
        <v>0.3</v>
      </c>
      <c r="G3955" s="41">
        <f>IFERROR(VLOOKUP(E3955,'PRS até 2014'!$E$4:$L$6307,8,FALSE),"")</f>
        <v>0.29166666666666663</v>
      </c>
      <c r="H3955" s="41">
        <f>IFERROR(VLOOKUP(E3955,'Global Insight'!$E$2:$F$4102,2,FALSE),"")</f>
        <v>0.375</v>
      </c>
      <c r="I3955">
        <f>IFERROR(VLOOKUP(E3955,EIU!$E$2:$H$3662,4,FALSE),"")</f>
        <v>0.17499999999999999</v>
      </c>
    </row>
    <row r="3956" spans="1:9" x14ac:dyDescent="0.25">
      <c r="A3956" s="12" t="s">
        <v>39</v>
      </c>
      <c r="B3956" s="13" t="s">
        <v>40</v>
      </c>
      <c r="C3956" s="14">
        <v>15</v>
      </c>
      <c r="D3956" s="14">
        <v>2003</v>
      </c>
      <c r="E3956">
        <f t="shared" si="61"/>
        <v>152003</v>
      </c>
      <c r="F3956" s="41">
        <f>IFERROR(VLOOKUP(E3956,Heritage!$E$3:$H$4601,4,FALSE),"")</f>
        <v>0.9</v>
      </c>
      <c r="G3956" s="41" t="str">
        <f>IFERROR(VLOOKUP(E3956,'PRS até 2014'!$E$4:$L$6307,8,FALSE),"")</f>
        <v xml:space="preserve"> </v>
      </c>
      <c r="H3956" s="41">
        <f>IFERROR(VLOOKUP(E3956,'Global Insight'!$E$2:$F$4102,2,FALSE),"")</f>
        <v>0.875</v>
      </c>
      <c r="I3956" t="str">
        <f>IFERROR(VLOOKUP(E3956,EIU!$E$2:$H$3662,4,FALSE),"")</f>
        <v/>
      </c>
    </row>
    <row r="3957" spans="1:9" x14ac:dyDescent="0.25">
      <c r="A3957" s="12" t="s">
        <v>33</v>
      </c>
      <c r="B3957" s="13" t="s">
        <v>34</v>
      </c>
      <c r="C3957" s="14">
        <v>16</v>
      </c>
      <c r="D3957" s="14">
        <v>2003</v>
      </c>
      <c r="E3957">
        <f t="shared" si="61"/>
        <v>162003</v>
      </c>
      <c r="F3957" s="41">
        <f>IFERROR(VLOOKUP(E3957,Heritage!$E$3:$H$4601,4,FALSE),"")</f>
        <v>0.3</v>
      </c>
      <c r="G3957" s="41">
        <f>IFERROR(VLOOKUP(E3957,'PRS até 2014'!$E$4:$L$6307,8,FALSE),"")</f>
        <v>0.4861111111111111</v>
      </c>
      <c r="H3957" s="41">
        <f>IFERROR(VLOOKUP(E3957,'Global Insight'!$E$2:$F$4102,2,FALSE),"")</f>
        <v>0.375</v>
      </c>
      <c r="I3957" t="str">
        <f>IFERROR(VLOOKUP(E3957,EIU!$E$2:$H$3662,4,FALSE),"")</f>
        <v/>
      </c>
    </row>
    <row r="3958" spans="1:9" x14ac:dyDescent="0.25">
      <c r="A3958" s="12" t="s">
        <v>20</v>
      </c>
      <c r="B3958" s="13" t="s">
        <v>21</v>
      </c>
      <c r="C3958" s="14">
        <v>17</v>
      </c>
      <c r="D3958" s="14">
        <v>2003</v>
      </c>
      <c r="E3958">
        <f t="shared" ref="E3958:E4021" si="62">C3958*10000+D3958</f>
        <v>172003</v>
      </c>
      <c r="F3958" s="41">
        <f>IFERROR(VLOOKUP(E3958,Heritage!$E$3:$H$4601,4,FALSE),"")</f>
        <v>0.9</v>
      </c>
      <c r="G3958" s="41">
        <f>IFERROR(VLOOKUP(E3958,'PRS até 2014'!$E$4:$L$6307,8,FALSE),"")</f>
        <v>0.81944444444444442</v>
      </c>
      <c r="H3958" s="41">
        <f>IFERROR(VLOOKUP(E3958,'Global Insight'!$E$2:$F$4102,2,FALSE),"")</f>
        <v>0.875</v>
      </c>
      <c r="I3958">
        <f>IFERROR(VLOOKUP(E3958,EIU!$E$2:$H$3662,4,FALSE),"")</f>
        <v>0.82499999999999996</v>
      </c>
    </row>
    <row r="3959" spans="1:9" x14ac:dyDescent="0.25">
      <c r="A3959" s="12" t="s">
        <v>349</v>
      </c>
      <c r="B3959" s="13" t="s">
        <v>377</v>
      </c>
      <c r="C3959" s="14">
        <v>18</v>
      </c>
      <c r="D3959" s="14">
        <v>2003</v>
      </c>
      <c r="E3959">
        <f t="shared" si="62"/>
        <v>182003</v>
      </c>
      <c r="F3959" s="41">
        <f>IFERROR(VLOOKUP(E3959,Heritage!$E$3:$H$4601,4,FALSE),"")</f>
        <v>0.5</v>
      </c>
      <c r="G3959" s="41" t="str">
        <f>IFERROR(VLOOKUP(E3959,'PRS até 2014'!$E$4:$L$6307,8,FALSE),"")</f>
        <v xml:space="preserve"> </v>
      </c>
      <c r="H3959" s="41">
        <f>IFERROR(VLOOKUP(E3959,'Global Insight'!$E$2:$F$4102,2,FALSE),"")</f>
        <v>0.625</v>
      </c>
      <c r="I3959" t="str">
        <f>IFERROR(VLOOKUP(E3959,EIU!$E$2:$H$3662,4,FALSE),"")</f>
        <v/>
      </c>
    </row>
    <row r="3960" spans="1:9" x14ac:dyDescent="0.25">
      <c r="A3960" s="12" t="s">
        <v>22</v>
      </c>
      <c r="B3960" s="13" t="s">
        <v>23</v>
      </c>
      <c r="C3960" s="14">
        <v>19</v>
      </c>
      <c r="D3960" s="14">
        <v>2003</v>
      </c>
      <c r="E3960">
        <f t="shared" si="62"/>
        <v>192003</v>
      </c>
      <c r="F3960" s="41">
        <f>IFERROR(VLOOKUP(E3960,Heritage!$E$3:$H$4601,4,FALSE),"")</f>
        <v>0.3</v>
      </c>
      <c r="G3960" s="41" t="str">
        <f>IFERROR(VLOOKUP(E3960,'PRS até 2014'!$E$4:$L$6307,8,FALSE),"")</f>
        <v xml:space="preserve"> </v>
      </c>
      <c r="H3960" s="41">
        <f>IFERROR(VLOOKUP(E3960,'Global Insight'!$E$2:$F$4102,2,FALSE),"")</f>
        <v>0.4375</v>
      </c>
      <c r="I3960" t="str">
        <f>IFERROR(VLOOKUP(E3960,EIU!$E$2:$H$3662,4,FALSE),"")</f>
        <v/>
      </c>
    </row>
    <row r="3961" spans="1:9" x14ac:dyDescent="0.25">
      <c r="A3961" s="12" t="s">
        <v>41</v>
      </c>
      <c r="B3961" s="13" t="s">
        <v>42</v>
      </c>
      <c r="C3961" s="14">
        <v>20</v>
      </c>
      <c r="D3961" s="14">
        <v>2003</v>
      </c>
      <c r="E3961">
        <f t="shared" si="62"/>
        <v>202003</v>
      </c>
      <c r="F3961" s="41" t="str">
        <f>IFERROR(VLOOKUP(E3961,Heritage!$E$3:$H$4601,4,FALSE),"")</f>
        <v/>
      </c>
      <c r="G3961" s="41" t="str">
        <f>IFERROR(VLOOKUP(E3961,'PRS até 2014'!$E$4:$L$6307,8,FALSE),"")</f>
        <v xml:space="preserve"> </v>
      </c>
      <c r="H3961" s="41">
        <f>IFERROR(VLOOKUP(E3961,'Global Insight'!$E$2:$F$4102,2,FALSE),"")</f>
        <v>0.6875</v>
      </c>
      <c r="I3961" t="str">
        <f>IFERROR(VLOOKUP(E3961,EIU!$E$2:$H$3662,4,FALSE),"")</f>
        <v/>
      </c>
    </row>
    <row r="3962" spans="1:9" x14ac:dyDescent="0.25">
      <c r="A3962" s="12" t="s">
        <v>35</v>
      </c>
      <c r="B3962" s="13" t="s">
        <v>36</v>
      </c>
      <c r="C3962" s="14">
        <v>21</v>
      </c>
      <c r="D3962" s="14">
        <v>2003</v>
      </c>
      <c r="E3962">
        <f t="shared" si="62"/>
        <v>212003</v>
      </c>
      <c r="F3962" s="41">
        <f>IFERROR(VLOOKUP(E3962,Heritage!$E$3:$H$4601,4,FALSE),"")</f>
        <v>0.3</v>
      </c>
      <c r="G3962" s="41">
        <f>IFERROR(VLOOKUP(E3962,'PRS até 2014'!$E$4:$L$6307,8,FALSE),"")</f>
        <v>0.54166666666666652</v>
      </c>
      <c r="H3962" s="41">
        <f>IFERROR(VLOOKUP(E3962,'Global Insight'!$E$2:$F$4102,2,FALSE),"")</f>
        <v>0.5</v>
      </c>
      <c r="I3962">
        <f>IFERROR(VLOOKUP(E3962,EIU!$E$2:$H$3662,4,FALSE),"")</f>
        <v>0.375</v>
      </c>
    </row>
    <row r="3963" spans="1:9" x14ac:dyDescent="0.25">
      <c r="A3963" s="12" t="s">
        <v>333</v>
      </c>
      <c r="B3963" s="13" t="s">
        <v>32</v>
      </c>
      <c r="C3963" s="14">
        <v>22</v>
      </c>
      <c r="D3963" s="14">
        <v>2003</v>
      </c>
      <c r="E3963">
        <f t="shared" si="62"/>
        <v>222003</v>
      </c>
      <c r="F3963" s="41">
        <f>IFERROR(VLOOKUP(E3963,Heritage!$E$3:$H$4601,4,FALSE),"")</f>
        <v>0.1</v>
      </c>
      <c r="G3963" s="41" t="str">
        <f>IFERROR(VLOOKUP(E3963,'PRS até 2014'!$E$4:$L$6307,8,FALSE),"")</f>
        <v xml:space="preserve"> </v>
      </c>
      <c r="H3963" s="41">
        <f>IFERROR(VLOOKUP(E3963,'Global Insight'!$E$2:$F$4102,2,FALSE),"")</f>
        <v>0.375</v>
      </c>
      <c r="I3963">
        <f>IFERROR(VLOOKUP(E3963,EIU!$E$2:$H$3662,4,FALSE),"")</f>
        <v>0.42499999999999999</v>
      </c>
    </row>
    <row r="3964" spans="1:9" x14ac:dyDescent="0.25">
      <c r="A3964" s="12" t="s">
        <v>43</v>
      </c>
      <c r="B3964" s="13" t="s">
        <v>44</v>
      </c>
      <c r="C3964" s="14">
        <v>23</v>
      </c>
      <c r="D3964" s="14">
        <v>2003</v>
      </c>
      <c r="E3964">
        <f t="shared" si="62"/>
        <v>232003</v>
      </c>
      <c r="F3964" s="41">
        <f>IFERROR(VLOOKUP(E3964,Heritage!$E$3:$H$4601,4,FALSE),"")</f>
        <v>0.7</v>
      </c>
      <c r="G3964" s="41">
        <f>IFERROR(VLOOKUP(E3964,'PRS até 2014'!$E$4:$L$6307,8,FALSE),"")</f>
        <v>0.68055555555555547</v>
      </c>
      <c r="H3964" s="41">
        <f>IFERROR(VLOOKUP(E3964,'Global Insight'!$E$2:$F$4102,2,FALSE),"")</f>
        <v>0.6875</v>
      </c>
      <c r="I3964">
        <f>IFERROR(VLOOKUP(E3964,EIU!$E$2:$H$3662,4,FALSE),"")</f>
        <v>0.7</v>
      </c>
    </row>
    <row r="3965" spans="1:9" x14ac:dyDescent="0.25">
      <c r="A3965" s="12" t="s">
        <v>37</v>
      </c>
      <c r="B3965" s="13" t="s">
        <v>38</v>
      </c>
      <c r="C3965" s="14">
        <v>24</v>
      </c>
      <c r="D3965" s="14">
        <v>2003</v>
      </c>
      <c r="E3965">
        <f t="shared" si="62"/>
        <v>242003</v>
      </c>
      <c r="F3965" s="41">
        <f>IFERROR(VLOOKUP(E3965,Heritage!$E$3:$H$4601,4,FALSE),"")</f>
        <v>0.5</v>
      </c>
      <c r="G3965" s="41">
        <f>IFERROR(VLOOKUP(E3965,'PRS até 2014'!$E$4:$L$6307,8,FALSE),"")</f>
        <v>0.52777777777777768</v>
      </c>
      <c r="H3965" s="41">
        <f>IFERROR(VLOOKUP(E3965,'Global Insight'!$E$2:$F$4102,2,FALSE),"")</f>
        <v>0.375</v>
      </c>
      <c r="I3965">
        <f>IFERROR(VLOOKUP(E3965,EIU!$E$2:$H$3662,4,FALSE),"")</f>
        <v>0.375</v>
      </c>
    </row>
    <row r="3966" spans="1:9" x14ac:dyDescent="0.25">
      <c r="A3966" s="12" t="s">
        <v>350</v>
      </c>
      <c r="B3966" s="13" t="s">
        <v>378</v>
      </c>
      <c r="C3966" s="14">
        <v>25</v>
      </c>
      <c r="D3966" s="14">
        <v>2003</v>
      </c>
      <c r="E3966">
        <f t="shared" si="62"/>
        <v>252003</v>
      </c>
      <c r="F3966" s="41" t="str">
        <f>IFERROR(VLOOKUP(E3966,Heritage!$E$3:$H$4601,4,FALSE),"")</f>
        <v/>
      </c>
      <c r="G3966" s="41">
        <f>IFERROR(VLOOKUP(E3966,'PRS até 2014'!$E$4:$L$6307,8,FALSE),"")</f>
        <v>0.79166666666666652</v>
      </c>
      <c r="H3966" s="41">
        <f>IFERROR(VLOOKUP(E3966,'Global Insight'!$E$2:$F$4102,2,FALSE),"")</f>
        <v>0.6875</v>
      </c>
      <c r="I3966" t="str">
        <f>IFERROR(VLOOKUP(E3966,EIU!$E$2:$H$3662,4,FALSE),"")</f>
        <v/>
      </c>
    </row>
    <row r="3967" spans="1:9" x14ac:dyDescent="0.25">
      <c r="A3967" s="12" t="s">
        <v>28</v>
      </c>
      <c r="B3967" s="13" t="s">
        <v>29</v>
      </c>
      <c r="C3967" s="14">
        <v>26</v>
      </c>
      <c r="D3967" s="14">
        <v>2003</v>
      </c>
      <c r="E3967">
        <f t="shared" si="62"/>
        <v>262003</v>
      </c>
      <c r="F3967" s="41">
        <f>IFERROR(VLOOKUP(E3967,Heritage!$E$3:$H$4601,4,FALSE),"")</f>
        <v>0.3</v>
      </c>
      <c r="G3967" s="41">
        <f>IFERROR(VLOOKUP(E3967,'PRS até 2014'!$E$4:$L$6307,8,FALSE),"")</f>
        <v>0.65277777777777768</v>
      </c>
      <c r="H3967" s="41">
        <f>IFERROR(VLOOKUP(E3967,'Global Insight'!$E$2:$F$4102,2,FALSE),"")</f>
        <v>0.5</v>
      </c>
      <c r="I3967">
        <f>IFERROR(VLOOKUP(E3967,EIU!$E$2:$H$3662,4,FALSE),"")</f>
        <v>0.5</v>
      </c>
    </row>
    <row r="3968" spans="1:9" x14ac:dyDescent="0.25">
      <c r="A3968" s="12" t="s">
        <v>24</v>
      </c>
      <c r="B3968" s="13" t="s">
        <v>25</v>
      </c>
      <c r="C3968" s="14">
        <v>27</v>
      </c>
      <c r="D3968" s="14">
        <v>2003</v>
      </c>
      <c r="E3968">
        <f t="shared" si="62"/>
        <v>272003</v>
      </c>
      <c r="F3968" s="41">
        <f>IFERROR(VLOOKUP(E3968,Heritage!$E$3:$H$4601,4,FALSE),"")</f>
        <v>0.3</v>
      </c>
      <c r="G3968" s="41">
        <f>IFERROR(VLOOKUP(E3968,'PRS até 2014'!$E$4:$L$6307,8,FALSE),"")</f>
        <v>0.55555555555555558</v>
      </c>
      <c r="H3968" s="41">
        <f>IFERROR(VLOOKUP(E3968,'Global Insight'!$E$2:$F$4102,2,FALSE),"")</f>
        <v>0.5</v>
      </c>
      <c r="I3968" t="str">
        <f>IFERROR(VLOOKUP(E3968,EIU!$E$2:$H$3662,4,FALSE),"")</f>
        <v/>
      </c>
    </row>
    <row r="3969" spans="1:9" x14ac:dyDescent="0.25">
      <c r="A3969" s="12" t="s">
        <v>18</v>
      </c>
      <c r="B3969" s="13" t="s">
        <v>19</v>
      </c>
      <c r="C3969" s="14">
        <v>28</v>
      </c>
      <c r="D3969" s="14">
        <v>2003</v>
      </c>
      <c r="E3969">
        <f t="shared" si="62"/>
        <v>282003</v>
      </c>
      <c r="F3969" s="41" t="str">
        <f>IFERROR(VLOOKUP(E3969,Heritage!$E$3:$H$4601,4,FALSE),"")</f>
        <v/>
      </c>
      <c r="G3969" s="41" t="str">
        <f>IFERROR(VLOOKUP(E3969,'PRS até 2014'!$E$4:$L$6307,8,FALSE),"")</f>
        <v xml:space="preserve"> </v>
      </c>
      <c r="H3969" s="41">
        <f>IFERROR(VLOOKUP(E3969,'Global Insight'!$E$2:$F$4102,2,FALSE),"")</f>
        <v>0.1875</v>
      </c>
      <c r="I3969" t="str">
        <f>IFERROR(VLOOKUP(E3969,EIU!$E$2:$H$3662,4,FALSE),"")</f>
        <v/>
      </c>
    </row>
    <row r="3970" spans="1:9" x14ac:dyDescent="0.25">
      <c r="A3970" s="12" t="s">
        <v>160</v>
      </c>
      <c r="B3970" s="13" t="s">
        <v>161</v>
      </c>
      <c r="C3970" s="14">
        <v>29</v>
      </c>
      <c r="D3970" s="14">
        <v>2003</v>
      </c>
      <c r="E3970">
        <f t="shared" si="62"/>
        <v>292003</v>
      </c>
      <c r="F3970" s="41">
        <f>IFERROR(VLOOKUP(E3970,Heritage!$E$3:$H$4601,4,FALSE),"")</f>
        <v>0.3</v>
      </c>
      <c r="G3970" s="41" t="str">
        <f>IFERROR(VLOOKUP(E3970,'PRS até 2014'!$E$4:$L$6307,8,FALSE),"")</f>
        <v xml:space="preserve"> </v>
      </c>
      <c r="H3970" s="41">
        <f>IFERROR(VLOOKUP(E3970,'Global Insight'!$E$2:$F$4102,2,FALSE),"")</f>
        <v>0.375</v>
      </c>
      <c r="I3970">
        <f>IFERROR(VLOOKUP(E3970,EIU!$E$2:$H$3662,4,FALSE),"")</f>
        <v>0.15</v>
      </c>
    </row>
    <row r="3971" spans="1:9" x14ac:dyDescent="0.25">
      <c r="A3971" s="12" t="s">
        <v>56</v>
      </c>
      <c r="B3971" s="13" t="s">
        <v>57</v>
      </c>
      <c r="C3971" s="14">
        <v>30</v>
      </c>
      <c r="D3971" s="14">
        <v>2003</v>
      </c>
      <c r="E3971">
        <f t="shared" si="62"/>
        <v>302003</v>
      </c>
      <c r="F3971" s="41">
        <f>IFERROR(VLOOKUP(E3971,Heritage!$E$3:$H$4601,4,FALSE),"")</f>
        <v>0.3</v>
      </c>
      <c r="G3971" s="41">
        <f>IFERROR(VLOOKUP(E3971,'PRS até 2014'!$E$4:$L$6307,8,FALSE),"")</f>
        <v>0.40277777777777773</v>
      </c>
      <c r="H3971" s="41">
        <f>IFERROR(VLOOKUP(E3971,'Global Insight'!$E$2:$F$4102,2,FALSE),"")</f>
        <v>0.3125</v>
      </c>
      <c r="I3971">
        <f>IFERROR(VLOOKUP(E3971,EIU!$E$2:$H$3662,4,FALSE),"")</f>
        <v>0.17499999999999999</v>
      </c>
    </row>
    <row r="3972" spans="1:9" x14ac:dyDescent="0.25">
      <c r="A3972" s="12" t="s">
        <v>47</v>
      </c>
      <c r="B3972" s="13" t="s">
        <v>48</v>
      </c>
      <c r="C3972" s="14">
        <v>31</v>
      </c>
      <c r="D3972" s="14">
        <v>2003</v>
      </c>
      <c r="E3972">
        <f t="shared" si="62"/>
        <v>312003</v>
      </c>
      <c r="F3972" s="41">
        <f>IFERROR(VLOOKUP(E3972,Heritage!$E$3:$H$4601,4,FALSE),"")</f>
        <v>0.9</v>
      </c>
      <c r="G3972" s="41">
        <f>IFERROR(VLOOKUP(E3972,'PRS até 2014'!$E$4:$L$6307,8,FALSE),"")</f>
        <v>0.94444444444444442</v>
      </c>
      <c r="H3972" s="41">
        <f>IFERROR(VLOOKUP(E3972,'Global Insight'!$E$2:$F$4102,2,FALSE),"")</f>
        <v>1</v>
      </c>
      <c r="I3972">
        <f>IFERROR(VLOOKUP(E3972,EIU!$E$2:$H$3662,4,FALSE),"")</f>
        <v>0.875</v>
      </c>
    </row>
    <row r="3973" spans="1:9" x14ac:dyDescent="0.25">
      <c r="A3973" s="12" t="s">
        <v>63</v>
      </c>
      <c r="B3973" s="13" t="s">
        <v>64</v>
      </c>
      <c r="C3973" s="14">
        <v>32</v>
      </c>
      <c r="D3973" s="14">
        <v>2003</v>
      </c>
      <c r="E3973">
        <f t="shared" si="62"/>
        <v>322003</v>
      </c>
      <c r="F3973" s="41" t="str">
        <f>IFERROR(VLOOKUP(E3973,Heritage!$E$3:$H$4601,4,FALSE),"")</f>
        <v/>
      </c>
      <c r="G3973" s="41" t="str">
        <f>IFERROR(VLOOKUP(E3973,'PRS até 2014'!$E$4:$L$6307,8,FALSE),"")</f>
        <v xml:space="preserve"> </v>
      </c>
      <c r="H3973" s="41">
        <f>IFERROR(VLOOKUP(E3973,'Global Insight'!$E$2:$F$4102,2,FALSE),"")</f>
        <v>0.625</v>
      </c>
      <c r="I3973" t="str">
        <f>IFERROR(VLOOKUP(E3973,EIU!$E$2:$H$3662,4,FALSE),"")</f>
        <v/>
      </c>
    </row>
    <row r="3974" spans="1:9" x14ac:dyDescent="0.25">
      <c r="A3974" s="12" t="s">
        <v>45</v>
      </c>
      <c r="B3974" s="13" t="s">
        <v>46</v>
      </c>
      <c r="C3974" s="14">
        <v>33</v>
      </c>
      <c r="D3974" s="14">
        <v>2003</v>
      </c>
      <c r="E3974">
        <f t="shared" si="62"/>
        <v>332003</v>
      </c>
      <c r="F3974" s="41">
        <f>IFERROR(VLOOKUP(E3974,Heritage!$E$3:$H$4601,4,FALSE),"")</f>
        <v>0.3</v>
      </c>
      <c r="G3974" s="41" t="str">
        <f>IFERROR(VLOOKUP(E3974,'PRS até 2014'!$E$4:$L$6307,8,FALSE),"")</f>
        <v xml:space="preserve"> </v>
      </c>
      <c r="H3974" s="41">
        <f>IFERROR(VLOOKUP(E3974,'Global Insight'!$E$2:$F$4102,2,FALSE),"")</f>
        <v>0.125</v>
      </c>
      <c r="I3974" t="str">
        <f>IFERROR(VLOOKUP(E3974,EIU!$E$2:$H$3662,4,FALSE),"")</f>
        <v/>
      </c>
    </row>
    <row r="3975" spans="1:9" x14ac:dyDescent="0.25">
      <c r="A3975" s="12" t="s">
        <v>288</v>
      </c>
      <c r="B3975" s="13" t="s">
        <v>289</v>
      </c>
      <c r="C3975" s="14">
        <v>34</v>
      </c>
      <c r="D3975" s="14">
        <v>2003</v>
      </c>
      <c r="E3975">
        <f t="shared" si="62"/>
        <v>342003</v>
      </c>
      <c r="F3975" s="41">
        <f>IFERROR(VLOOKUP(E3975,Heritage!$E$3:$H$4601,4,FALSE),"")</f>
        <v>0.3</v>
      </c>
      <c r="G3975" s="41" t="str">
        <f>IFERROR(VLOOKUP(E3975,'PRS até 2014'!$E$4:$L$6307,8,FALSE),"")</f>
        <v xml:space="preserve"> </v>
      </c>
      <c r="H3975" s="41">
        <f>IFERROR(VLOOKUP(E3975,'Global Insight'!$E$2:$F$4102,2,FALSE),"")</f>
        <v>0.25</v>
      </c>
      <c r="I3975" t="str">
        <f>IFERROR(VLOOKUP(E3975,EIU!$E$2:$H$3662,4,FALSE),"")</f>
        <v/>
      </c>
    </row>
    <row r="3976" spans="1:9" x14ac:dyDescent="0.25">
      <c r="A3976" s="12" t="s">
        <v>51</v>
      </c>
      <c r="B3976" s="13" t="s">
        <v>52</v>
      </c>
      <c r="C3976" s="14">
        <v>35</v>
      </c>
      <c r="D3976" s="14">
        <v>2003</v>
      </c>
      <c r="E3976">
        <f t="shared" si="62"/>
        <v>352003</v>
      </c>
      <c r="F3976" s="41">
        <f>IFERROR(VLOOKUP(E3976,Heritage!$E$3:$H$4601,4,FALSE),"")</f>
        <v>0.9</v>
      </c>
      <c r="G3976" s="41">
        <f>IFERROR(VLOOKUP(E3976,'PRS até 2014'!$E$4:$L$6307,8,FALSE),"")</f>
        <v>0.7222222222222221</v>
      </c>
      <c r="H3976" s="41">
        <f>IFERROR(VLOOKUP(E3976,'Global Insight'!$E$2:$F$4102,2,FALSE),"")</f>
        <v>0.75</v>
      </c>
      <c r="I3976">
        <f>IFERROR(VLOOKUP(E3976,EIU!$E$2:$H$3662,4,FALSE),"")</f>
        <v>0.8</v>
      </c>
    </row>
    <row r="3977" spans="1:9" x14ac:dyDescent="0.25">
      <c r="A3977" s="12" t="s">
        <v>53</v>
      </c>
      <c r="B3977" s="13" t="s">
        <v>54</v>
      </c>
      <c r="C3977" s="14">
        <v>36</v>
      </c>
      <c r="D3977" s="14">
        <v>2003</v>
      </c>
      <c r="E3977">
        <f t="shared" si="62"/>
        <v>362003</v>
      </c>
      <c r="F3977" s="41">
        <f>IFERROR(VLOOKUP(E3977,Heritage!$E$3:$H$4601,4,FALSE),"")</f>
        <v>0.3</v>
      </c>
      <c r="G3977" s="41">
        <f>IFERROR(VLOOKUP(E3977,'PRS até 2014'!$E$4:$L$6307,8,FALSE),"")</f>
        <v>0.56944444444444442</v>
      </c>
      <c r="H3977" s="41">
        <f>IFERROR(VLOOKUP(E3977,'Global Insight'!$E$2:$F$4102,2,FALSE),"")</f>
        <v>0.5</v>
      </c>
      <c r="I3977">
        <f>IFERROR(VLOOKUP(E3977,EIU!$E$2:$H$3662,4,FALSE),"")</f>
        <v>0.27500000000000002</v>
      </c>
    </row>
    <row r="3978" spans="1:9" x14ac:dyDescent="0.25">
      <c r="A3978" s="12" t="s">
        <v>59</v>
      </c>
      <c r="B3978" s="13" t="s">
        <v>60</v>
      </c>
      <c r="C3978" s="14">
        <v>37</v>
      </c>
      <c r="D3978" s="14">
        <v>2003</v>
      </c>
      <c r="E3978">
        <f t="shared" si="62"/>
        <v>372003</v>
      </c>
      <c r="F3978" s="41">
        <f>IFERROR(VLOOKUP(E3978,Heritage!$E$3:$H$4601,4,FALSE),"")</f>
        <v>0.3</v>
      </c>
      <c r="G3978" s="41">
        <f>IFERROR(VLOOKUP(E3978,'PRS até 2014'!$E$4:$L$6307,8,FALSE),"")</f>
        <v>0.45833333333333326</v>
      </c>
      <c r="H3978" s="41">
        <f>IFERROR(VLOOKUP(E3978,'Global Insight'!$E$2:$F$4102,2,FALSE),"")</f>
        <v>0.25</v>
      </c>
      <c r="I3978">
        <f>IFERROR(VLOOKUP(E3978,EIU!$E$2:$H$3662,4,FALSE),"")</f>
        <v>0.35</v>
      </c>
    </row>
    <row r="3979" spans="1:9" x14ac:dyDescent="0.25">
      <c r="A3979" s="12" t="s">
        <v>61</v>
      </c>
      <c r="B3979" s="13" t="s">
        <v>62</v>
      </c>
      <c r="C3979" s="14">
        <v>38</v>
      </c>
      <c r="D3979" s="14">
        <v>2003</v>
      </c>
      <c r="E3979">
        <f t="shared" si="62"/>
        <v>382003</v>
      </c>
      <c r="F3979" s="41" t="str">
        <f>IFERROR(VLOOKUP(E3979,Heritage!$E$3:$H$4601,4,FALSE),"")</f>
        <v/>
      </c>
      <c r="G3979" s="41" t="str">
        <f>IFERROR(VLOOKUP(E3979,'PRS até 2014'!$E$4:$L$6307,8,FALSE),"")</f>
        <v xml:space="preserve"> </v>
      </c>
      <c r="H3979" s="41">
        <f>IFERROR(VLOOKUP(E3979,'Global Insight'!$E$2:$F$4102,2,FALSE),"")</f>
        <v>0.375</v>
      </c>
      <c r="I3979" t="str">
        <f>IFERROR(VLOOKUP(E3979,EIU!$E$2:$H$3662,4,FALSE),"")</f>
        <v/>
      </c>
    </row>
    <row r="3980" spans="1:9" x14ac:dyDescent="0.25">
      <c r="A3980" s="15" t="s">
        <v>334</v>
      </c>
      <c r="B3980" s="13" t="s">
        <v>58</v>
      </c>
      <c r="C3980" s="14">
        <v>39</v>
      </c>
      <c r="D3980" s="14">
        <v>2003</v>
      </c>
      <c r="E3980">
        <f t="shared" si="62"/>
        <v>392003</v>
      </c>
      <c r="F3980" s="41">
        <f>IFERROR(VLOOKUP(E3980,Heritage!$E$3:$H$4601,4,FALSE),"")</f>
        <v>0.3</v>
      </c>
      <c r="G3980" s="41">
        <f>IFERROR(VLOOKUP(E3980,'PRS até 2014'!$E$4:$L$6307,8,FALSE),"")</f>
        <v>0.43055555555555552</v>
      </c>
      <c r="H3980" s="41">
        <f>IFERROR(VLOOKUP(E3980,'Global Insight'!$E$2:$F$4102,2,FALSE),"")</f>
        <v>0.25</v>
      </c>
      <c r="I3980" t="str">
        <f>IFERROR(VLOOKUP(E3980,EIU!$E$2:$H$3662,4,FALSE),"")</f>
        <v/>
      </c>
    </row>
    <row r="3981" spans="1:9" x14ac:dyDescent="0.25">
      <c r="A3981" s="15" t="s">
        <v>351</v>
      </c>
      <c r="B3981" s="13" t="s">
        <v>335</v>
      </c>
      <c r="C3981" s="14">
        <v>40</v>
      </c>
      <c r="D3981" s="14">
        <v>2003</v>
      </c>
      <c r="E3981">
        <f t="shared" si="62"/>
        <v>402003</v>
      </c>
      <c r="F3981" s="41" t="str">
        <f>IFERROR(VLOOKUP(E3981,Heritage!$E$3:$H$4601,4,FALSE),"")</f>
        <v/>
      </c>
      <c r="G3981" s="41">
        <f>IFERROR(VLOOKUP(E3981,'PRS até 2014'!$E$4:$L$6307,8,FALSE),"")</f>
        <v>0.27777777777777779</v>
      </c>
      <c r="H3981" s="41">
        <f>IFERROR(VLOOKUP(E3981,'Global Insight'!$E$2:$F$4102,2,FALSE),"")</f>
        <v>0.1875</v>
      </c>
      <c r="I3981" t="str">
        <f>IFERROR(VLOOKUP(E3981,EIU!$E$2:$H$3662,4,FALSE),"")</f>
        <v/>
      </c>
    </row>
    <row r="3982" spans="1:9" x14ac:dyDescent="0.25">
      <c r="A3982" s="12" t="s">
        <v>65</v>
      </c>
      <c r="B3982" s="13" t="s">
        <v>66</v>
      </c>
      <c r="C3982" s="14">
        <v>41</v>
      </c>
      <c r="D3982" s="14">
        <v>2003</v>
      </c>
      <c r="E3982">
        <f t="shared" si="62"/>
        <v>412003</v>
      </c>
      <c r="F3982" s="41">
        <f>IFERROR(VLOOKUP(E3982,Heritage!$E$3:$H$4601,4,FALSE),"")</f>
        <v>0.5</v>
      </c>
      <c r="G3982" s="41">
        <f>IFERROR(VLOOKUP(E3982,'PRS até 2014'!$E$4:$L$6307,8,FALSE),"")</f>
        <v>0.61111111111111116</v>
      </c>
      <c r="H3982" s="41">
        <f>IFERROR(VLOOKUP(E3982,'Global Insight'!$E$2:$F$4102,2,FALSE),"")</f>
        <v>0.75</v>
      </c>
      <c r="I3982">
        <f>IFERROR(VLOOKUP(E3982,EIU!$E$2:$H$3662,4,FALSE),"")</f>
        <v>0.57499999999999996</v>
      </c>
    </row>
    <row r="3983" spans="1:9" x14ac:dyDescent="0.25">
      <c r="A3983" s="12" t="s">
        <v>352</v>
      </c>
      <c r="B3983" s="13" t="s">
        <v>55</v>
      </c>
      <c r="C3983" s="14">
        <v>42</v>
      </c>
      <c r="D3983" s="14">
        <v>2003</v>
      </c>
      <c r="E3983">
        <f t="shared" si="62"/>
        <v>422003</v>
      </c>
      <c r="F3983" s="41">
        <f>IFERROR(VLOOKUP(E3983,Heritage!$E$3:$H$4601,4,FALSE),"")</f>
        <v>0.3</v>
      </c>
      <c r="G3983" s="41">
        <f>IFERROR(VLOOKUP(E3983,'PRS até 2014'!$E$4:$L$6307,8,FALSE),"")</f>
        <v>0.47222222222222221</v>
      </c>
      <c r="H3983" s="41">
        <f>IFERROR(VLOOKUP(E3983,'Global Insight'!$E$2:$F$4102,2,FALSE),"")</f>
        <v>0.25</v>
      </c>
      <c r="I3983">
        <f>IFERROR(VLOOKUP(E3983,EIU!$E$2:$H$3662,4,FALSE),"")</f>
        <v>0.05</v>
      </c>
    </row>
    <row r="3984" spans="1:9" x14ac:dyDescent="0.25">
      <c r="A3984" s="15" t="s">
        <v>126</v>
      </c>
      <c r="B3984" s="13" t="s">
        <v>127</v>
      </c>
      <c r="C3984" s="14">
        <v>43</v>
      </c>
      <c r="D3984" s="14">
        <v>2003</v>
      </c>
      <c r="E3984">
        <f t="shared" si="62"/>
        <v>432003</v>
      </c>
      <c r="F3984" s="41">
        <f>IFERROR(VLOOKUP(E3984,Heritage!$E$3:$H$4601,4,FALSE),"")</f>
        <v>0.3</v>
      </c>
      <c r="G3984" s="41">
        <f>IFERROR(VLOOKUP(E3984,'PRS até 2014'!$E$4:$L$6307,8,FALSE),"")</f>
        <v>0.69444444444444442</v>
      </c>
      <c r="H3984" s="41">
        <f>IFERROR(VLOOKUP(E3984,'Global Insight'!$E$2:$F$4102,2,FALSE),"")</f>
        <v>0.6875</v>
      </c>
      <c r="I3984">
        <f>IFERROR(VLOOKUP(E3984,EIU!$E$2:$H$3662,4,FALSE),"")</f>
        <v>0.55000000000000004</v>
      </c>
    </row>
    <row r="3985" spans="1:9" x14ac:dyDescent="0.25">
      <c r="A3985" s="12" t="s">
        <v>67</v>
      </c>
      <c r="B3985" s="13" t="s">
        <v>68</v>
      </c>
      <c r="C3985" s="14">
        <v>44</v>
      </c>
      <c r="D3985" s="14">
        <v>2003</v>
      </c>
      <c r="E3985">
        <f t="shared" si="62"/>
        <v>442003</v>
      </c>
      <c r="F3985" s="41">
        <f>IFERROR(VLOOKUP(E3985,Heritage!$E$3:$H$4601,4,FALSE),"")</f>
        <v>0.1</v>
      </c>
      <c r="G3985" s="41">
        <f>IFERROR(VLOOKUP(E3985,'PRS até 2014'!$E$4:$L$6307,8,FALSE),"")</f>
        <v>0.45833333333333331</v>
      </c>
      <c r="H3985" s="41">
        <f>IFERROR(VLOOKUP(E3985,'Global Insight'!$E$2:$F$4102,2,FALSE),"")</f>
        <v>0.4375</v>
      </c>
      <c r="I3985">
        <f>IFERROR(VLOOKUP(E3985,EIU!$E$2:$H$3662,4,FALSE),"")</f>
        <v>0.3</v>
      </c>
    </row>
    <row r="3986" spans="1:9" x14ac:dyDescent="0.25">
      <c r="A3986" s="12" t="s">
        <v>69</v>
      </c>
      <c r="B3986" s="13" t="s">
        <v>70</v>
      </c>
      <c r="C3986" s="14">
        <v>45</v>
      </c>
      <c r="D3986" s="14">
        <v>2003</v>
      </c>
      <c r="E3986">
        <f t="shared" si="62"/>
        <v>452003</v>
      </c>
      <c r="F3986" s="41">
        <f>IFERROR(VLOOKUP(E3986,Heritage!$E$3:$H$4601,4,FALSE),"")</f>
        <v>0.9</v>
      </c>
      <c r="G3986" s="41">
        <f>IFERROR(VLOOKUP(E3986,'PRS até 2014'!$E$4:$L$6307,8,FALSE),"")</f>
        <v>0.83333333333333337</v>
      </c>
      <c r="H3986" s="41">
        <f>IFERROR(VLOOKUP(E3986,'Global Insight'!$E$2:$F$4102,2,FALSE),"")</f>
        <v>0.8125</v>
      </c>
      <c r="I3986">
        <f>IFERROR(VLOOKUP(E3986,EIU!$E$2:$H$3662,4,FALSE),"")</f>
        <v>0.625</v>
      </c>
    </row>
    <row r="3987" spans="1:9" x14ac:dyDescent="0.25">
      <c r="A3987" s="12" t="s">
        <v>71</v>
      </c>
      <c r="B3987" s="13" t="s">
        <v>72</v>
      </c>
      <c r="C3987" s="14">
        <v>46</v>
      </c>
      <c r="D3987" s="14">
        <v>2003</v>
      </c>
      <c r="E3987">
        <f t="shared" si="62"/>
        <v>462003</v>
      </c>
      <c r="F3987" s="41">
        <f>IFERROR(VLOOKUP(E3987,Heritage!$E$3:$H$4601,4,FALSE),"")</f>
        <v>0.7</v>
      </c>
      <c r="G3987" s="41">
        <f>IFERROR(VLOOKUP(E3987,'PRS até 2014'!$E$4:$L$6307,8,FALSE),"")</f>
        <v>0.75</v>
      </c>
      <c r="H3987" s="41">
        <f>IFERROR(VLOOKUP(E3987,'Global Insight'!$E$2:$F$4102,2,FALSE),"")</f>
        <v>0.875</v>
      </c>
      <c r="I3987">
        <f>IFERROR(VLOOKUP(E3987,EIU!$E$2:$H$3662,4,FALSE),"")</f>
        <v>0.7</v>
      </c>
    </row>
    <row r="3988" spans="1:9" x14ac:dyDescent="0.25">
      <c r="A3988" s="12" t="s">
        <v>77</v>
      </c>
      <c r="B3988" s="13" t="s">
        <v>78</v>
      </c>
      <c r="C3988" s="14">
        <v>47</v>
      </c>
      <c r="D3988" s="14">
        <v>2003</v>
      </c>
      <c r="E3988">
        <f t="shared" si="62"/>
        <v>472003</v>
      </c>
      <c r="F3988" s="41">
        <f>IFERROR(VLOOKUP(E3988,Heritage!$E$3:$H$4601,4,FALSE),"")</f>
        <v>0.9</v>
      </c>
      <c r="G3988" s="41">
        <f>IFERROR(VLOOKUP(E3988,'PRS até 2014'!$E$4:$L$6307,8,FALSE),"")</f>
        <v>0.95833333333333326</v>
      </c>
      <c r="H3988" s="41">
        <f>IFERROR(VLOOKUP(E3988,'Global Insight'!$E$2:$F$4102,2,FALSE),"")</f>
        <v>1</v>
      </c>
      <c r="I3988">
        <f>IFERROR(VLOOKUP(E3988,EIU!$E$2:$H$3662,4,FALSE),"")</f>
        <v>0.95</v>
      </c>
    </row>
    <row r="3989" spans="1:9" x14ac:dyDescent="0.25">
      <c r="A3989" s="12" t="s">
        <v>75</v>
      </c>
      <c r="B3989" s="13" t="s">
        <v>76</v>
      </c>
      <c r="C3989" s="14">
        <v>48</v>
      </c>
      <c r="D3989" s="14">
        <v>2003</v>
      </c>
      <c r="E3989">
        <f t="shared" si="62"/>
        <v>482003</v>
      </c>
      <c r="F3989" s="41">
        <f>IFERROR(VLOOKUP(E3989,Heritage!$E$3:$H$4601,4,FALSE),"")</f>
        <v>0.3</v>
      </c>
      <c r="G3989" s="41" t="str">
        <f>IFERROR(VLOOKUP(E3989,'PRS até 2014'!$E$4:$L$6307,8,FALSE),"")</f>
        <v xml:space="preserve"> </v>
      </c>
      <c r="H3989" s="41">
        <f>IFERROR(VLOOKUP(E3989,'Global Insight'!$E$2:$F$4102,2,FALSE),"")</f>
        <v>0.4375</v>
      </c>
      <c r="I3989" t="str">
        <f>IFERROR(VLOOKUP(E3989,EIU!$E$2:$H$3662,4,FALSE),"")</f>
        <v/>
      </c>
    </row>
    <row r="3990" spans="1:9" x14ac:dyDescent="0.25">
      <c r="A3990" s="12" t="s">
        <v>353</v>
      </c>
      <c r="B3990" s="13" t="s">
        <v>379</v>
      </c>
      <c r="C3990" s="14">
        <v>49</v>
      </c>
      <c r="D3990" s="14">
        <v>2003</v>
      </c>
      <c r="E3990">
        <f t="shared" si="62"/>
        <v>492003</v>
      </c>
      <c r="F3990" s="41" t="str">
        <f>IFERROR(VLOOKUP(E3990,Heritage!$E$3:$H$4601,4,FALSE),"")</f>
        <v/>
      </c>
      <c r="G3990" s="41" t="str">
        <f>IFERROR(VLOOKUP(E3990,'PRS até 2014'!$E$4:$L$6307,8,FALSE),"")</f>
        <v xml:space="preserve"> </v>
      </c>
      <c r="H3990" s="41">
        <f>IFERROR(VLOOKUP(E3990,'Global Insight'!$E$2:$F$4102,2,FALSE),"")</f>
        <v>0.75</v>
      </c>
      <c r="I3990" t="str">
        <f>IFERROR(VLOOKUP(E3990,EIU!$E$2:$H$3662,4,FALSE),"")</f>
        <v/>
      </c>
    </row>
    <row r="3991" spans="1:9" x14ac:dyDescent="0.25">
      <c r="A3991" s="12" t="s">
        <v>79</v>
      </c>
      <c r="B3991" s="13" t="s">
        <v>80</v>
      </c>
      <c r="C3991" s="14">
        <v>50</v>
      </c>
      <c r="D3991" s="14">
        <v>2003</v>
      </c>
      <c r="E3991">
        <f t="shared" si="62"/>
        <v>502003</v>
      </c>
      <c r="F3991" s="41">
        <f>IFERROR(VLOOKUP(E3991,Heritage!$E$3:$H$4601,4,FALSE),"")</f>
        <v>0.3</v>
      </c>
      <c r="G3991" s="41">
        <f>IFERROR(VLOOKUP(E3991,'PRS até 2014'!$E$4:$L$6307,8,FALSE),"")</f>
        <v>0.44444444444444442</v>
      </c>
      <c r="H3991" s="41">
        <f>IFERROR(VLOOKUP(E3991,'Global Insight'!$E$2:$F$4102,2,FALSE),"")</f>
        <v>0.5</v>
      </c>
      <c r="I3991">
        <f>IFERROR(VLOOKUP(E3991,EIU!$E$2:$H$3662,4,FALSE),"")</f>
        <v>0.2</v>
      </c>
    </row>
    <row r="3992" spans="1:9" x14ac:dyDescent="0.25">
      <c r="A3992" s="12" t="s">
        <v>83</v>
      </c>
      <c r="B3992" s="13" t="s">
        <v>84</v>
      </c>
      <c r="C3992" s="14">
        <v>51</v>
      </c>
      <c r="D3992" s="14">
        <v>2003</v>
      </c>
      <c r="E3992">
        <f t="shared" si="62"/>
        <v>512003</v>
      </c>
      <c r="F3992" s="41">
        <f>IFERROR(VLOOKUP(E3992,Heritage!$E$3:$H$4601,4,FALSE),"")</f>
        <v>0.3</v>
      </c>
      <c r="G3992" s="41">
        <f>IFERROR(VLOOKUP(E3992,'PRS até 2014'!$E$4:$L$6307,8,FALSE),"")</f>
        <v>0.5</v>
      </c>
      <c r="H3992" s="41">
        <f>IFERROR(VLOOKUP(E3992,'Global Insight'!$E$2:$F$4102,2,FALSE),"")</f>
        <v>0.4375</v>
      </c>
      <c r="I3992">
        <f>IFERROR(VLOOKUP(E3992,EIU!$E$2:$H$3662,4,FALSE),"")</f>
        <v>0.3</v>
      </c>
    </row>
    <row r="3993" spans="1:9" x14ac:dyDescent="0.25">
      <c r="A3993" s="12" t="s">
        <v>85</v>
      </c>
      <c r="B3993" s="13" t="s">
        <v>86</v>
      </c>
      <c r="C3993" s="14">
        <v>52</v>
      </c>
      <c r="D3993" s="14">
        <v>2003</v>
      </c>
      <c r="E3993">
        <f t="shared" si="62"/>
        <v>522003</v>
      </c>
      <c r="F3993" s="41">
        <f>IFERROR(VLOOKUP(E3993,Heritage!$E$3:$H$4601,4,FALSE),"")</f>
        <v>0.5</v>
      </c>
      <c r="G3993" s="41">
        <f>IFERROR(VLOOKUP(E3993,'PRS até 2014'!$E$4:$L$6307,8,FALSE),"")</f>
        <v>0.48611111111111105</v>
      </c>
      <c r="H3993" s="41">
        <f>IFERROR(VLOOKUP(E3993,'Global Insight'!$E$2:$F$4102,2,FALSE),"")</f>
        <v>0.5625</v>
      </c>
      <c r="I3993">
        <f>IFERROR(VLOOKUP(E3993,EIU!$E$2:$H$3662,4,FALSE),"")</f>
        <v>0.52500000000000002</v>
      </c>
    </row>
    <row r="3994" spans="1:9" x14ac:dyDescent="0.25">
      <c r="A3994" s="12" t="s">
        <v>267</v>
      </c>
      <c r="B3994" s="13" t="s">
        <v>268</v>
      </c>
      <c r="C3994" s="14">
        <v>53</v>
      </c>
      <c r="D3994" s="14">
        <v>2003</v>
      </c>
      <c r="E3994">
        <f t="shared" si="62"/>
        <v>532003</v>
      </c>
      <c r="F3994" s="41">
        <f>IFERROR(VLOOKUP(E3994,Heritage!$E$3:$H$4601,4,FALSE),"")</f>
        <v>0.5</v>
      </c>
      <c r="G3994" s="41">
        <f>IFERROR(VLOOKUP(E3994,'PRS até 2014'!$E$4:$L$6307,8,FALSE),"")</f>
        <v>0.44444444444444448</v>
      </c>
      <c r="H3994" s="41">
        <f>IFERROR(VLOOKUP(E3994,'Global Insight'!$E$2:$F$4102,2,FALSE),"")</f>
        <v>0.4375</v>
      </c>
      <c r="I3994">
        <f>IFERROR(VLOOKUP(E3994,EIU!$E$2:$H$3662,4,FALSE),"")</f>
        <v>0.25</v>
      </c>
    </row>
    <row r="3995" spans="1:9" x14ac:dyDescent="0.25">
      <c r="A3995" s="12" t="s">
        <v>114</v>
      </c>
      <c r="B3995" s="13" t="s">
        <v>115</v>
      </c>
      <c r="C3995" s="14">
        <v>54</v>
      </c>
      <c r="D3995" s="14">
        <v>2003</v>
      </c>
      <c r="E3995">
        <f t="shared" si="62"/>
        <v>542003</v>
      </c>
      <c r="F3995" s="41">
        <f>IFERROR(VLOOKUP(E3995,Heritage!$E$3:$H$4601,4,FALSE),"")</f>
        <v>0.3</v>
      </c>
      <c r="G3995" s="41" t="str">
        <f>IFERROR(VLOOKUP(E3995,'PRS até 2014'!$E$4:$L$6307,8,FALSE),"")</f>
        <v xml:space="preserve"> </v>
      </c>
      <c r="H3995" s="41">
        <f>IFERROR(VLOOKUP(E3995,'Global Insight'!$E$2:$F$4102,2,FALSE),"")</f>
        <v>0.4375</v>
      </c>
      <c r="I3995">
        <f>IFERROR(VLOOKUP(E3995,EIU!$E$2:$H$3662,4,FALSE),"")</f>
        <v>0.1</v>
      </c>
    </row>
    <row r="3996" spans="1:9" x14ac:dyDescent="0.25">
      <c r="A3996" s="12" t="s">
        <v>87</v>
      </c>
      <c r="B3996" s="13" t="s">
        <v>88</v>
      </c>
      <c r="C3996" s="14">
        <v>55</v>
      </c>
      <c r="D3996" s="14">
        <v>2003</v>
      </c>
      <c r="E3996">
        <f t="shared" si="62"/>
        <v>552003</v>
      </c>
      <c r="F3996" s="41" t="str">
        <f>IFERROR(VLOOKUP(E3996,Heritage!$E$3:$H$4601,4,FALSE),"")</f>
        <v/>
      </c>
      <c r="G3996" s="41" t="str">
        <f>IFERROR(VLOOKUP(E3996,'PRS até 2014'!$E$4:$L$6307,8,FALSE),"")</f>
        <v xml:space="preserve"> </v>
      </c>
      <c r="H3996" s="41">
        <f>IFERROR(VLOOKUP(E3996,'Global Insight'!$E$2:$F$4102,2,FALSE),"")</f>
        <v>0.5</v>
      </c>
      <c r="I3996" t="str">
        <f>IFERROR(VLOOKUP(E3996,EIU!$E$2:$H$3662,4,FALSE),"")</f>
        <v/>
      </c>
    </row>
    <row r="3997" spans="1:9" x14ac:dyDescent="0.25">
      <c r="A3997" s="12" t="s">
        <v>91</v>
      </c>
      <c r="B3997" s="13" t="s">
        <v>92</v>
      </c>
      <c r="C3997" s="14">
        <v>56</v>
      </c>
      <c r="D3997" s="14">
        <v>2003</v>
      </c>
      <c r="E3997">
        <f t="shared" si="62"/>
        <v>562003</v>
      </c>
      <c r="F3997" s="41">
        <f>IFERROR(VLOOKUP(E3997,Heritage!$E$3:$H$4601,4,FALSE),"")</f>
        <v>0.7</v>
      </c>
      <c r="G3997" s="41">
        <f>IFERROR(VLOOKUP(E3997,'PRS até 2014'!$E$4:$L$6307,8,FALSE),"")</f>
        <v>0.66666666666666663</v>
      </c>
      <c r="H3997" s="41">
        <f>IFERROR(VLOOKUP(E3997,'Global Insight'!$E$2:$F$4102,2,FALSE),"")</f>
        <v>0.6875</v>
      </c>
      <c r="I3997">
        <f>IFERROR(VLOOKUP(E3997,EIU!$E$2:$H$3662,4,FALSE),"")</f>
        <v>0.67500000000000004</v>
      </c>
    </row>
    <row r="3998" spans="1:9" x14ac:dyDescent="0.25">
      <c r="A3998" s="12" t="s">
        <v>93</v>
      </c>
      <c r="B3998" s="13" t="s">
        <v>94</v>
      </c>
      <c r="C3998" s="14">
        <v>57</v>
      </c>
      <c r="D3998" s="14">
        <v>2003</v>
      </c>
      <c r="E3998">
        <f t="shared" si="62"/>
        <v>572003</v>
      </c>
      <c r="F3998" s="41">
        <f>IFERROR(VLOOKUP(E3998,Heritage!$E$3:$H$4601,4,FALSE),"")</f>
        <v>0.3</v>
      </c>
      <c r="G3998" s="41">
        <f>IFERROR(VLOOKUP(E3998,'PRS até 2014'!$E$4:$L$6307,8,FALSE),"")</f>
        <v>0.58333333333333326</v>
      </c>
      <c r="H3998" s="41">
        <f>IFERROR(VLOOKUP(E3998,'Global Insight'!$E$2:$F$4102,2,FALSE),"")</f>
        <v>0.5</v>
      </c>
      <c r="I3998">
        <f>IFERROR(VLOOKUP(E3998,EIU!$E$2:$H$3662,4,FALSE),"")</f>
        <v>0.125</v>
      </c>
    </row>
    <row r="3999" spans="1:9" x14ac:dyDescent="0.25">
      <c r="A3999" s="12" t="s">
        <v>97</v>
      </c>
      <c r="B3999" s="13" t="s">
        <v>98</v>
      </c>
      <c r="C3999" s="14">
        <v>58</v>
      </c>
      <c r="D3999" s="14">
        <v>2003</v>
      </c>
      <c r="E3999">
        <f t="shared" si="62"/>
        <v>582003</v>
      </c>
      <c r="F3999" s="41">
        <f>IFERROR(VLOOKUP(E3999,Heritage!$E$3:$H$4601,4,FALSE),"")</f>
        <v>0.3</v>
      </c>
      <c r="G3999" s="41" t="str">
        <f>IFERROR(VLOOKUP(E3999,'PRS até 2014'!$E$4:$L$6307,8,FALSE),"")</f>
        <v xml:space="preserve"> </v>
      </c>
      <c r="H3999" s="41">
        <f>IFERROR(VLOOKUP(E3999,'Global Insight'!$E$2:$F$4102,2,FALSE),"")</f>
        <v>0.625</v>
      </c>
      <c r="I3999" t="str">
        <f>IFERROR(VLOOKUP(E3999,EIU!$E$2:$H$3662,4,FALSE),"")</f>
        <v/>
      </c>
    </row>
    <row r="4000" spans="1:9" x14ac:dyDescent="0.25">
      <c r="A4000" s="12" t="s">
        <v>95</v>
      </c>
      <c r="B4000" s="13" t="s">
        <v>96</v>
      </c>
      <c r="C4000" s="14">
        <v>59</v>
      </c>
      <c r="D4000" s="14">
        <v>2003</v>
      </c>
      <c r="E4000">
        <f t="shared" si="62"/>
        <v>592003</v>
      </c>
      <c r="F4000" s="41">
        <f>IFERROR(VLOOKUP(E4000,Heritage!$E$3:$H$4601,4,FALSE),"")</f>
        <v>0.9</v>
      </c>
      <c r="G4000" s="41">
        <f>IFERROR(VLOOKUP(E4000,'PRS até 2014'!$E$4:$L$6307,8,FALSE),"")</f>
        <v>1</v>
      </c>
      <c r="H4000" s="41">
        <f>IFERROR(VLOOKUP(E4000,'Global Insight'!$E$2:$F$4102,2,FALSE),"")</f>
        <v>0.9375</v>
      </c>
      <c r="I4000">
        <f>IFERROR(VLOOKUP(E4000,EIU!$E$2:$H$3662,4,FALSE),"")</f>
        <v>1</v>
      </c>
    </row>
    <row r="4001" spans="1:9" x14ac:dyDescent="0.25">
      <c r="A4001" s="12" t="s">
        <v>99</v>
      </c>
      <c r="B4001" s="13" t="s">
        <v>100</v>
      </c>
      <c r="C4001" s="14">
        <v>60</v>
      </c>
      <c r="D4001" s="14">
        <v>2003</v>
      </c>
      <c r="E4001">
        <f t="shared" si="62"/>
        <v>602003</v>
      </c>
      <c r="F4001" s="41">
        <f>IFERROR(VLOOKUP(E4001,Heritage!$E$3:$H$4601,4,FALSE),"")</f>
        <v>0.7</v>
      </c>
      <c r="G4001" s="41">
        <f>IFERROR(VLOOKUP(E4001,'PRS até 2014'!$E$4:$L$6307,8,FALSE),"")</f>
        <v>0.74999999999999989</v>
      </c>
      <c r="H4001" s="41">
        <f>IFERROR(VLOOKUP(E4001,'Global Insight'!$E$2:$F$4102,2,FALSE),"")</f>
        <v>0.875</v>
      </c>
      <c r="I4001">
        <f>IFERROR(VLOOKUP(E4001,EIU!$E$2:$H$3662,4,FALSE),"")</f>
        <v>0.875</v>
      </c>
    </row>
    <row r="4002" spans="1:9" x14ac:dyDescent="0.25">
      <c r="A4002" s="12" t="s">
        <v>101</v>
      </c>
      <c r="B4002" s="13" t="s">
        <v>102</v>
      </c>
      <c r="C4002" s="14">
        <v>61</v>
      </c>
      <c r="D4002" s="14">
        <v>2003</v>
      </c>
      <c r="E4002">
        <f t="shared" si="62"/>
        <v>612003</v>
      </c>
      <c r="F4002" s="41">
        <f>IFERROR(VLOOKUP(E4002,Heritage!$E$3:$H$4601,4,FALSE),"")</f>
        <v>0.5</v>
      </c>
      <c r="G4002" s="41">
        <f>IFERROR(VLOOKUP(E4002,'PRS até 2014'!$E$4:$L$6307,8,FALSE),"")</f>
        <v>0.43055555555555558</v>
      </c>
      <c r="H4002" s="41">
        <f>IFERROR(VLOOKUP(E4002,'Global Insight'!$E$2:$F$4102,2,FALSE),"")</f>
        <v>0.4375</v>
      </c>
      <c r="I4002">
        <f>IFERROR(VLOOKUP(E4002,EIU!$E$2:$H$3662,4,FALSE),"")</f>
        <v>0.4</v>
      </c>
    </row>
    <row r="4003" spans="1:9" x14ac:dyDescent="0.25">
      <c r="A4003" s="12" t="s">
        <v>354</v>
      </c>
      <c r="B4003" s="13" t="s">
        <v>111</v>
      </c>
      <c r="C4003" s="14">
        <v>62</v>
      </c>
      <c r="D4003" s="14">
        <v>2003</v>
      </c>
      <c r="E4003">
        <f t="shared" si="62"/>
        <v>622003</v>
      </c>
      <c r="F4003" s="41">
        <f>IFERROR(VLOOKUP(E4003,Heritage!$E$3:$H$4601,4,FALSE),"")</f>
        <v>0.5</v>
      </c>
      <c r="G4003" s="41">
        <f>IFERROR(VLOOKUP(E4003,'PRS até 2014'!$E$4:$L$6307,8,FALSE),"")</f>
        <v>0.625</v>
      </c>
      <c r="H4003" s="41">
        <f>IFERROR(VLOOKUP(E4003,'Global Insight'!$E$2:$F$4102,2,FALSE),"")</f>
        <v>0.625</v>
      </c>
      <c r="I4003" t="str">
        <f>IFERROR(VLOOKUP(E4003,EIU!$E$2:$H$3662,4,FALSE),"")</f>
        <v/>
      </c>
    </row>
    <row r="4004" spans="1:9" x14ac:dyDescent="0.25">
      <c r="A4004" s="12" t="s">
        <v>105</v>
      </c>
      <c r="B4004" s="13" t="s">
        <v>106</v>
      </c>
      <c r="C4004" s="14">
        <v>63</v>
      </c>
      <c r="D4004" s="14">
        <v>2003</v>
      </c>
      <c r="E4004">
        <f t="shared" si="62"/>
        <v>632003</v>
      </c>
      <c r="F4004" s="41">
        <f>IFERROR(VLOOKUP(E4004,Heritage!$E$3:$H$4601,4,FALSE),"")</f>
        <v>0.3</v>
      </c>
      <c r="G4004" s="41" t="str">
        <f>IFERROR(VLOOKUP(E4004,'PRS até 2014'!$E$4:$L$6307,8,FALSE),"")</f>
        <v xml:space="preserve"> </v>
      </c>
      <c r="H4004" s="41">
        <f>IFERROR(VLOOKUP(E4004,'Global Insight'!$E$2:$F$4102,2,FALSE),"")</f>
        <v>0.25</v>
      </c>
      <c r="I4004" t="str">
        <f>IFERROR(VLOOKUP(E4004,EIU!$E$2:$H$3662,4,FALSE),"")</f>
        <v/>
      </c>
    </row>
    <row r="4005" spans="1:9" x14ac:dyDescent="0.25">
      <c r="A4005" s="12" t="s">
        <v>73</v>
      </c>
      <c r="B4005" s="13" t="s">
        <v>74</v>
      </c>
      <c r="C4005" s="14">
        <v>64</v>
      </c>
      <c r="D4005" s="14">
        <v>2003</v>
      </c>
      <c r="E4005">
        <f t="shared" si="62"/>
        <v>642003</v>
      </c>
      <c r="F4005" s="41">
        <f>IFERROR(VLOOKUP(E4005,Heritage!$E$3:$H$4601,4,FALSE),"")</f>
        <v>0.9</v>
      </c>
      <c r="G4005" s="41">
        <f>IFERROR(VLOOKUP(E4005,'PRS até 2014'!$E$4:$L$6307,8,FALSE),"")</f>
        <v>0.86111111111111116</v>
      </c>
      <c r="H4005" s="41">
        <f>IFERROR(VLOOKUP(E4005,'Global Insight'!$E$2:$F$4102,2,FALSE),"")</f>
        <v>0.9375</v>
      </c>
      <c r="I4005">
        <f>IFERROR(VLOOKUP(E4005,EIU!$E$2:$H$3662,4,FALSE),"")</f>
        <v>0.9</v>
      </c>
    </row>
    <row r="4006" spans="1:9" x14ac:dyDescent="0.25">
      <c r="A4006" s="12" t="s">
        <v>336</v>
      </c>
      <c r="B4006" s="13" t="s">
        <v>337</v>
      </c>
      <c r="C4006" s="14">
        <v>65</v>
      </c>
      <c r="D4006" s="14">
        <v>2003</v>
      </c>
      <c r="E4006">
        <f t="shared" si="62"/>
        <v>652003</v>
      </c>
      <c r="F4006" s="41" t="str">
        <f>IFERROR(VLOOKUP(E4006,Heritage!$E$3:$H$4601,4,FALSE),"")</f>
        <v/>
      </c>
      <c r="G4006" s="41" t="str">
        <f>IFERROR(VLOOKUP(E4006,'PRS até 2014'!$E$4:$L$6307,8,FALSE),"")</f>
        <v xml:space="preserve"> </v>
      </c>
      <c r="H4006" s="41" t="str">
        <f>IFERROR(VLOOKUP(E4006,'Global Insight'!$E$2:$F$4102,2,FALSE),"")</f>
        <v/>
      </c>
      <c r="I4006" t="str">
        <f>IFERROR(VLOOKUP(E4006,EIU!$E$2:$H$3662,4,FALSE),"")</f>
        <v/>
      </c>
    </row>
    <row r="4007" spans="1:9" x14ac:dyDescent="0.25">
      <c r="A4007" s="12" t="s">
        <v>107</v>
      </c>
      <c r="B4007" s="13" t="s">
        <v>108</v>
      </c>
      <c r="C4007" s="14">
        <v>66</v>
      </c>
      <c r="D4007" s="14">
        <v>2003</v>
      </c>
      <c r="E4007">
        <f t="shared" si="62"/>
        <v>662003</v>
      </c>
      <c r="F4007" s="41">
        <f>IFERROR(VLOOKUP(E4007,Heritage!$E$3:$H$4601,4,FALSE),"")</f>
        <v>0.5</v>
      </c>
      <c r="G4007" s="41">
        <f>IFERROR(VLOOKUP(E4007,'PRS até 2014'!$E$4:$L$6307,8,FALSE),"")</f>
        <v>0.44444444444444448</v>
      </c>
      <c r="H4007" s="41">
        <f>IFERROR(VLOOKUP(E4007,'Global Insight'!$E$2:$F$4102,2,FALSE),"")</f>
        <v>0.5</v>
      </c>
      <c r="I4007">
        <f>IFERROR(VLOOKUP(E4007,EIU!$E$2:$H$3662,4,FALSE),"")</f>
        <v>0.47499999999999998</v>
      </c>
    </row>
    <row r="4008" spans="1:9" x14ac:dyDescent="0.25">
      <c r="A4008" s="12" t="s">
        <v>116</v>
      </c>
      <c r="B4008" s="13" t="s">
        <v>117</v>
      </c>
      <c r="C4008" s="14">
        <v>67</v>
      </c>
      <c r="D4008" s="14">
        <v>2003</v>
      </c>
      <c r="E4008">
        <f t="shared" si="62"/>
        <v>672003</v>
      </c>
      <c r="F4008" s="41">
        <f>IFERROR(VLOOKUP(E4008,Heritage!$E$3:$H$4601,4,FALSE),"")</f>
        <v>0.5</v>
      </c>
      <c r="G4008" s="41">
        <f>IFERROR(VLOOKUP(E4008,'PRS até 2014'!$E$4:$L$6307,8,FALSE),"")</f>
        <v>0.61111111111111116</v>
      </c>
      <c r="H4008" s="41">
        <f>IFERROR(VLOOKUP(E4008,'Global Insight'!$E$2:$F$4102,2,FALSE),"")</f>
        <v>0.875</v>
      </c>
      <c r="I4008">
        <f>IFERROR(VLOOKUP(E4008,EIU!$E$2:$H$3662,4,FALSE),"")</f>
        <v>0.7</v>
      </c>
    </row>
    <row r="4009" spans="1:9" x14ac:dyDescent="0.25">
      <c r="A4009" s="12" t="s">
        <v>355</v>
      </c>
      <c r="B4009" s="13" t="s">
        <v>380</v>
      </c>
      <c r="C4009" s="14">
        <v>68</v>
      </c>
      <c r="D4009" s="14">
        <v>2003</v>
      </c>
      <c r="E4009">
        <f t="shared" si="62"/>
        <v>682003</v>
      </c>
      <c r="F4009" s="41" t="str">
        <f>IFERROR(VLOOKUP(E4009,Heritage!$E$3:$H$4601,4,FALSE),"")</f>
        <v/>
      </c>
      <c r="G4009" s="41" t="str">
        <f>IFERROR(VLOOKUP(E4009,'PRS até 2014'!$E$4:$L$6307,8,FALSE),"")</f>
        <v xml:space="preserve"> </v>
      </c>
      <c r="H4009" s="41">
        <f>IFERROR(VLOOKUP(E4009,'Global Insight'!$E$2:$F$4102,2,FALSE),"")</f>
        <v>0.625</v>
      </c>
      <c r="I4009" t="str">
        <f>IFERROR(VLOOKUP(E4009,EIU!$E$2:$H$3662,4,FALSE),"")</f>
        <v/>
      </c>
    </row>
    <row r="4010" spans="1:9" x14ac:dyDescent="0.25">
      <c r="A4010" s="12" t="s">
        <v>118</v>
      </c>
      <c r="B4010" s="13" t="s">
        <v>119</v>
      </c>
      <c r="C4010" s="14">
        <v>69</v>
      </c>
      <c r="D4010" s="14">
        <v>2003</v>
      </c>
      <c r="E4010">
        <f t="shared" si="62"/>
        <v>692003</v>
      </c>
      <c r="F4010" s="41">
        <f>IFERROR(VLOOKUP(E4010,Heritage!$E$3:$H$4601,4,FALSE),"")</f>
        <v>0.3</v>
      </c>
      <c r="G4010" s="41">
        <f>IFERROR(VLOOKUP(E4010,'PRS até 2014'!$E$4:$L$6307,8,FALSE),"")</f>
        <v>0.47222222222222215</v>
      </c>
      <c r="H4010" s="41">
        <f>IFERROR(VLOOKUP(E4010,'Global Insight'!$E$2:$F$4102,2,FALSE),"")</f>
        <v>0.3125</v>
      </c>
      <c r="I4010">
        <f>IFERROR(VLOOKUP(E4010,EIU!$E$2:$H$3662,4,FALSE),"")</f>
        <v>0.27500000000000002</v>
      </c>
    </row>
    <row r="4011" spans="1:9" x14ac:dyDescent="0.25">
      <c r="A4011" s="12" t="s">
        <v>109</v>
      </c>
      <c r="B4011" s="13" t="s">
        <v>110</v>
      </c>
      <c r="C4011" s="14">
        <v>70</v>
      </c>
      <c r="D4011" s="14">
        <v>2003</v>
      </c>
      <c r="E4011">
        <f t="shared" si="62"/>
        <v>702003</v>
      </c>
      <c r="F4011" s="41">
        <f>IFERROR(VLOOKUP(E4011,Heritage!$E$3:$H$4601,4,FALSE),"")</f>
        <v>0.3</v>
      </c>
      <c r="G4011" s="41">
        <f>IFERROR(VLOOKUP(E4011,'PRS até 2014'!$E$4:$L$6307,8,FALSE),"")</f>
        <v>0.45833333333333326</v>
      </c>
      <c r="H4011" s="41">
        <f>IFERROR(VLOOKUP(E4011,'Global Insight'!$E$2:$F$4102,2,FALSE),"")</f>
        <v>0.3125</v>
      </c>
      <c r="I4011" t="str">
        <f>IFERROR(VLOOKUP(E4011,EIU!$E$2:$H$3662,4,FALSE),"")</f>
        <v/>
      </c>
    </row>
    <row r="4012" spans="1:9" x14ac:dyDescent="0.25">
      <c r="A4012" s="12" t="s">
        <v>112</v>
      </c>
      <c r="B4012" s="13" t="s">
        <v>113</v>
      </c>
      <c r="C4012" s="14">
        <v>71</v>
      </c>
      <c r="D4012" s="14">
        <v>2003</v>
      </c>
      <c r="E4012">
        <f t="shared" si="62"/>
        <v>712003</v>
      </c>
      <c r="F4012" s="41">
        <f>IFERROR(VLOOKUP(E4012,Heritage!$E$3:$H$4601,4,FALSE),"")</f>
        <v>0.1</v>
      </c>
      <c r="G4012" s="41">
        <f>IFERROR(VLOOKUP(E4012,'PRS até 2014'!$E$4:$L$6307,8,FALSE),"")</f>
        <v>0.3611111111111111</v>
      </c>
      <c r="H4012" s="41">
        <f>IFERROR(VLOOKUP(E4012,'Global Insight'!$E$2:$F$4102,2,FALSE),"")</f>
        <v>0.375</v>
      </c>
      <c r="I4012" t="str">
        <f>IFERROR(VLOOKUP(E4012,EIU!$E$2:$H$3662,4,FALSE),"")</f>
        <v/>
      </c>
    </row>
    <row r="4013" spans="1:9" x14ac:dyDescent="0.25">
      <c r="A4013" s="12" t="s">
        <v>120</v>
      </c>
      <c r="B4013" s="13" t="s">
        <v>121</v>
      </c>
      <c r="C4013" s="14">
        <v>72</v>
      </c>
      <c r="D4013" s="14">
        <v>2003</v>
      </c>
      <c r="E4013">
        <f t="shared" si="62"/>
        <v>722003</v>
      </c>
      <c r="F4013" s="41">
        <f>IFERROR(VLOOKUP(E4013,Heritage!$E$3:$H$4601,4,FALSE),"")</f>
        <v>0.5</v>
      </c>
      <c r="G4013" s="41">
        <f>IFERROR(VLOOKUP(E4013,'PRS até 2014'!$E$4:$L$6307,8,FALSE),"")</f>
        <v>0.47222222222222221</v>
      </c>
      <c r="H4013" s="41">
        <f>IFERROR(VLOOKUP(E4013,'Global Insight'!$E$2:$F$4102,2,FALSE),"")</f>
        <v>0.8125</v>
      </c>
      <c r="I4013" t="str">
        <f>IFERROR(VLOOKUP(E4013,EIU!$E$2:$H$3662,4,FALSE),"")</f>
        <v/>
      </c>
    </row>
    <row r="4014" spans="1:9" x14ac:dyDescent="0.25">
      <c r="A4014" s="12" t="s">
        <v>128</v>
      </c>
      <c r="B4014" s="13" t="s">
        <v>129</v>
      </c>
      <c r="C4014" s="14">
        <v>73</v>
      </c>
      <c r="D4014" s="14">
        <v>2003</v>
      </c>
      <c r="E4014">
        <f t="shared" si="62"/>
        <v>732003</v>
      </c>
      <c r="F4014" s="41">
        <f>IFERROR(VLOOKUP(E4014,Heritage!$E$3:$H$4601,4,FALSE),"")</f>
        <v>0.1</v>
      </c>
      <c r="G4014" s="41">
        <f>IFERROR(VLOOKUP(E4014,'PRS até 2014'!$E$4:$L$6307,8,FALSE),"")</f>
        <v>0.30555555555555558</v>
      </c>
      <c r="H4014" s="41">
        <f>IFERROR(VLOOKUP(E4014,'Global Insight'!$E$2:$F$4102,2,FALSE),"")</f>
        <v>0.1875</v>
      </c>
      <c r="I4014" t="str">
        <f>IFERROR(VLOOKUP(E4014,EIU!$E$2:$H$3662,4,FALSE),"")</f>
        <v/>
      </c>
    </row>
    <row r="4015" spans="1:9" x14ac:dyDescent="0.25">
      <c r="A4015" s="12" t="s">
        <v>124</v>
      </c>
      <c r="B4015" s="13" t="s">
        <v>125</v>
      </c>
      <c r="C4015" s="14">
        <v>74</v>
      </c>
      <c r="D4015" s="14">
        <v>2003</v>
      </c>
      <c r="E4015">
        <f t="shared" si="62"/>
        <v>742003</v>
      </c>
      <c r="F4015" s="41">
        <f>IFERROR(VLOOKUP(E4015,Heritage!$E$3:$H$4601,4,FALSE),"")</f>
        <v>0.3</v>
      </c>
      <c r="G4015" s="41">
        <f>IFERROR(VLOOKUP(E4015,'PRS até 2014'!$E$4:$L$6307,8,FALSE),"")</f>
        <v>0.44444444444444442</v>
      </c>
      <c r="H4015" s="41">
        <f>IFERROR(VLOOKUP(E4015,'Global Insight'!$E$2:$F$4102,2,FALSE),"")</f>
        <v>0.375</v>
      </c>
      <c r="I4015">
        <f>IFERROR(VLOOKUP(E4015,EIU!$E$2:$H$3662,4,FALSE),"")</f>
        <v>0.22500000000000001</v>
      </c>
    </row>
    <row r="4016" spans="1:9" x14ac:dyDescent="0.25">
      <c r="A4016" s="12" t="s">
        <v>122</v>
      </c>
      <c r="B4016" s="13" t="s">
        <v>123</v>
      </c>
      <c r="C4016" s="14">
        <v>75</v>
      </c>
      <c r="D4016" s="14">
        <v>2003</v>
      </c>
      <c r="E4016">
        <f t="shared" si="62"/>
        <v>752003</v>
      </c>
      <c r="F4016" s="41">
        <f>IFERROR(VLOOKUP(E4016,Heritage!$E$3:$H$4601,4,FALSE),"")</f>
        <v>0.9</v>
      </c>
      <c r="G4016" s="41">
        <f>IFERROR(VLOOKUP(E4016,'PRS até 2014'!$E$4:$L$6307,8,FALSE),"")</f>
        <v>0.80555555555555547</v>
      </c>
      <c r="H4016" s="41">
        <f>IFERROR(VLOOKUP(E4016,'Global Insight'!$E$2:$F$4102,2,FALSE),"")</f>
        <v>0.875</v>
      </c>
      <c r="I4016">
        <f>IFERROR(VLOOKUP(E4016,EIU!$E$2:$H$3662,4,FALSE),"")</f>
        <v>0.875</v>
      </c>
    </row>
    <row r="4017" spans="1:9" x14ac:dyDescent="0.25">
      <c r="A4017" s="12" t="s">
        <v>130</v>
      </c>
      <c r="B4017" s="13" t="s">
        <v>131</v>
      </c>
      <c r="C4017" s="14">
        <v>76</v>
      </c>
      <c r="D4017" s="14">
        <v>2003</v>
      </c>
      <c r="E4017">
        <f t="shared" si="62"/>
        <v>762003</v>
      </c>
      <c r="F4017" s="41">
        <f>IFERROR(VLOOKUP(E4017,Heritage!$E$3:$H$4601,4,FALSE),"")</f>
        <v>0.7</v>
      </c>
      <c r="G4017" s="41">
        <f>IFERROR(VLOOKUP(E4017,'PRS até 2014'!$E$4:$L$6307,8,FALSE),"")</f>
        <v>0.72222222222222221</v>
      </c>
      <c r="H4017" s="41">
        <f>IFERROR(VLOOKUP(E4017,'Global Insight'!$E$2:$F$4102,2,FALSE),"")</f>
        <v>0.75</v>
      </c>
      <c r="I4017">
        <f>IFERROR(VLOOKUP(E4017,EIU!$E$2:$H$3662,4,FALSE),"")</f>
        <v>0.7</v>
      </c>
    </row>
    <row r="4018" spans="1:9" x14ac:dyDescent="0.25">
      <c r="A4018" s="12" t="s">
        <v>142</v>
      </c>
      <c r="B4018" s="13" t="s">
        <v>143</v>
      </c>
      <c r="C4018" s="14">
        <v>77</v>
      </c>
      <c r="D4018" s="14">
        <v>2003</v>
      </c>
      <c r="E4018">
        <f t="shared" si="62"/>
        <v>772003</v>
      </c>
      <c r="F4018" s="41">
        <f>IFERROR(VLOOKUP(E4018,Heritage!$E$3:$H$4601,4,FALSE),"")</f>
        <v>0.9</v>
      </c>
      <c r="G4018" s="41">
        <f>IFERROR(VLOOKUP(E4018,'PRS até 2014'!$E$4:$L$6307,8,FALSE),"")</f>
        <v>0.88888888888888884</v>
      </c>
      <c r="H4018" s="41">
        <f>IFERROR(VLOOKUP(E4018,'Global Insight'!$E$2:$F$4102,2,FALSE),"")</f>
        <v>1</v>
      </c>
      <c r="I4018" t="str">
        <f>IFERROR(VLOOKUP(E4018,EIU!$E$2:$H$3662,4,FALSE),"")</f>
        <v/>
      </c>
    </row>
    <row r="4019" spans="1:9" x14ac:dyDescent="0.25">
      <c r="A4019" s="12" t="s">
        <v>134</v>
      </c>
      <c r="B4019" s="13" t="s">
        <v>135</v>
      </c>
      <c r="C4019" s="14">
        <v>78</v>
      </c>
      <c r="D4019" s="14">
        <v>2003</v>
      </c>
      <c r="E4019">
        <f t="shared" si="62"/>
        <v>782003</v>
      </c>
      <c r="F4019" s="41">
        <f>IFERROR(VLOOKUP(E4019,Heritage!$E$3:$H$4601,4,FALSE),"")</f>
        <v>0.5</v>
      </c>
      <c r="G4019" s="41">
        <f>IFERROR(VLOOKUP(E4019,'PRS até 2014'!$E$4:$L$6307,8,FALSE),"")</f>
        <v>0.54166666666666663</v>
      </c>
      <c r="H4019" s="41">
        <f>IFERROR(VLOOKUP(E4019,'Global Insight'!$E$2:$F$4102,2,FALSE),"")</f>
        <v>0.6875</v>
      </c>
      <c r="I4019">
        <f>IFERROR(VLOOKUP(E4019,EIU!$E$2:$H$3662,4,FALSE),"")</f>
        <v>0.375</v>
      </c>
    </row>
    <row r="4020" spans="1:9" x14ac:dyDescent="0.25">
      <c r="A4020" s="12" t="s">
        <v>132</v>
      </c>
      <c r="B4020" s="13" t="s">
        <v>133</v>
      </c>
      <c r="C4020" s="14">
        <v>79</v>
      </c>
      <c r="D4020" s="14">
        <v>2003</v>
      </c>
      <c r="E4020">
        <f t="shared" si="62"/>
        <v>792003</v>
      </c>
      <c r="F4020" s="41">
        <f>IFERROR(VLOOKUP(E4020,Heritage!$E$3:$H$4601,4,FALSE),"")</f>
        <v>0.3</v>
      </c>
      <c r="G4020" s="41">
        <f>IFERROR(VLOOKUP(E4020,'PRS até 2014'!$E$4:$L$6307,8,FALSE),"")</f>
        <v>0.33333333333333337</v>
      </c>
      <c r="H4020" s="41">
        <f>IFERROR(VLOOKUP(E4020,'Global Insight'!$E$2:$F$4102,2,FALSE),"")</f>
        <v>0.375</v>
      </c>
      <c r="I4020">
        <f>IFERROR(VLOOKUP(E4020,EIU!$E$2:$H$3662,4,FALSE),"")</f>
        <v>0.22500000000000001</v>
      </c>
    </row>
    <row r="4021" spans="1:9" x14ac:dyDescent="0.25">
      <c r="A4021" s="12" t="s">
        <v>138</v>
      </c>
      <c r="B4021" s="13" t="s">
        <v>139</v>
      </c>
      <c r="C4021" s="14">
        <v>80</v>
      </c>
      <c r="D4021" s="14">
        <v>2003</v>
      </c>
      <c r="E4021">
        <f t="shared" si="62"/>
        <v>802003</v>
      </c>
      <c r="F4021" s="41">
        <f>IFERROR(VLOOKUP(E4021,Heritage!$E$3:$H$4601,4,FALSE),"")</f>
        <v>0.1</v>
      </c>
      <c r="G4021" s="41">
        <f>IFERROR(VLOOKUP(E4021,'PRS até 2014'!$E$4:$L$6307,8,FALSE),"")</f>
        <v>0.49999999999999994</v>
      </c>
      <c r="H4021" s="41">
        <f>IFERROR(VLOOKUP(E4021,'Global Insight'!$E$2:$F$4102,2,FALSE),"")</f>
        <v>0.625</v>
      </c>
      <c r="I4021">
        <f>IFERROR(VLOOKUP(E4021,EIU!$E$2:$H$3662,4,FALSE),"")</f>
        <v>0.3</v>
      </c>
    </row>
    <row r="4022" spans="1:9" x14ac:dyDescent="0.25">
      <c r="A4022" s="12" t="s">
        <v>140</v>
      </c>
      <c r="B4022" s="13" t="s">
        <v>141</v>
      </c>
      <c r="C4022" s="14">
        <v>81</v>
      </c>
      <c r="D4022" s="14">
        <v>2003</v>
      </c>
      <c r="E4022">
        <f t="shared" ref="E4022:E4085" si="63">C4022*10000+D4022</f>
        <v>812003</v>
      </c>
      <c r="F4022" s="41" t="str">
        <f>IFERROR(VLOOKUP(E4022,Heritage!$E$3:$H$4601,4,FALSE),"")</f>
        <v/>
      </c>
      <c r="G4022" s="41">
        <f>IFERROR(VLOOKUP(E4022,'PRS até 2014'!$E$4:$L$6307,8,FALSE),"")</f>
        <v>0.52777777777777768</v>
      </c>
      <c r="H4022" s="41">
        <f>IFERROR(VLOOKUP(E4022,'Global Insight'!$E$2:$F$4102,2,FALSE),"")</f>
        <v>0.1875</v>
      </c>
      <c r="I4022">
        <f>IFERROR(VLOOKUP(E4022,EIU!$E$2:$H$3662,4,FALSE),"")</f>
        <v>0.1</v>
      </c>
    </row>
    <row r="4023" spans="1:9" x14ac:dyDescent="0.25">
      <c r="A4023" s="12" t="s">
        <v>136</v>
      </c>
      <c r="B4023" s="13" t="s">
        <v>137</v>
      </c>
      <c r="C4023" s="14">
        <v>82</v>
      </c>
      <c r="D4023" s="14">
        <v>2003</v>
      </c>
      <c r="E4023">
        <f t="shared" si="63"/>
        <v>822003</v>
      </c>
      <c r="F4023" s="41">
        <f>IFERROR(VLOOKUP(E4023,Heritage!$E$3:$H$4601,4,FALSE),"")</f>
        <v>0.9</v>
      </c>
      <c r="G4023" s="41">
        <f>IFERROR(VLOOKUP(E4023,'PRS até 2014'!$E$4:$L$6307,8,FALSE),"")</f>
        <v>0.86111111111111105</v>
      </c>
      <c r="H4023" s="41">
        <f>IFERROR(VLOOKUP(E4023,'Global Insight'!$E$2:$F$4102,2,FALSE),"")</f>
        <v>0.875</v>
      </c>
      <c r="I4023">
        <f>IFERROR(VLOOKUP(E4023,EIU!$E$2:$H$3662,4,FALSE),"")</f>
        <v>0.92500000000000004</v>
      </c>
    </row>
    <row r="4024" spans="1:9" x14ac:dyDescent="0.25">
      <c r="A4024" s="12" t="s">
        <v>144</v>
      </c>
      <c r="B4024" s="13" t="s">
        <v>145</v>
      </c>
      <c r="C4024" s="14">
        <v>83</v>
      </c>
      <c r="D4024" s="14">
        <v>2003</v>
      </c>
      <c r="E4024">
        <f t="shared" si="63"/>
        <v>832003</v>
      </c>
      <c r="F4024" s="41">
        <f>IFERROR(VLOOKUP(E4024,Heritage!$E$3:$H$4601,4,FALSE),"")</f>
        <v>0.7</v>
      </c>
      <c r="G4024" s="41">
        <f>IFERROR(VLOOKUP(E4024,'PRS até 2014'!$E$4:$L$6307,8,FALSE),"")</f>
        <v>0.77777777777777779</v>
      </c>
      <c r="H4024" s="41">
        <f>IFERROR(VLOOKUP(E4024,'Global Insight'!$E$2:$F$4102,2,FALSE),"")</f>
        <v>0.625</v>
      </c>
      <c r="I4024">
        <f>IFERROR(VLOOKUP(E4024,EIU!$E$2:$H$3662,4,FALSE),"")</f>
        <v>0.67500000000000004</v>
      </c>
    </row>
    <row r="4025" spans="1:9" x14ac:dyDescent="0.25">
      <c r="A4025" s="12" t="s">
        <v>146</v>
      </c>
      <c r="B4025" s="13" t="s">
        <v>147</v>
      </c>
      <c r="C4025" s="14">
        <v>84</v>
      </c>
      <c r="D4025" s="14">
        <v>2003</v>
      </c>
      <c r="E4025">
        <f t="shared" si="63"/>
        <v>842003</v>
      </c>
      <c r="F4025" s="41">
        <f>IFERROR(VLOOKUP(E4025,Heritage!$E$3:$H$4601,4,FALSE),"")</f>
        <v>0.7</v>
      </c>
      <c r="G4025" s="41">
        <f>IFERROR(VLOOKUP(E4025,'PRS até 2014'!$E$4:$L$6307,8,FALSE),"")</f>
        <v>0.63888888888888884</v>
      </c>
      <c r="H4025" s="41">
        <f>IFERROR(VLOOKUP(E4025,'Global Insight'!$E$2:$F$4102,2,FALSE),"")</f>
        <v>0.75</v>
      </c>
      <c r="I4025">
        <f>IFERROR(VLOOKUP(E4025,EIU!$E$2:$H$3662,4,FALSE),"")</f>
        <v>0.65</v>
      </c>
    </row>
    <row r="4026" spans="1:9" x14ac:dyDescent="0.25">
      <c r="A4026" s="12" t="s">
        <v>148</v>
      </c>
      <c r="B4026" s="13" t="s">
        <v>149</v>
      </c>
      <c r="C4026" s="14">
        <v>85</v>
      </c>
      <c r="D4026" s="14">
        <v>2003</v>
      </c>
      <c r="E4026">
        <f t="shared" si="63"/>
        <v>852003</v>
      </c>
      <c r="F4026" s="41">
        <f>IFERROR(VLOOKUP(E4026,Heritage!$E$3:$H$4601,4,FALSE),"")</f>
        <v>0.5</v>
      </c>
      <c r="G4026" s="41">
        <f>IFERROR(VLOOKUP(E4026,'PRS até 2014'!$E$4:$L$6307,8,FALSE),"")</f>
        <v>0.40277777777777773</v>
      </c>
      <c r="H4026" s="41">
        <f>IFERROR(VLOOKUP(E4026,'Global Insight'!$E$2:$F$4102,2,FALSE),"")</f>
        <v>0.375</v>
      </c>
      <c r="I4026">
        <f>IFERROR(VLOOKUP(E4026,EIU!$E$2:$H$3662,4,FALSE),"")</f>
        <v>0.27500000000000002</v>
      </c>
    </row>
    <row r="4027" spans="1:9" x14ac:dyDescent="0.25">
      <c r="A4027" s="12" t="s">
        <v>152</v>
      </c>
      <c r="B4027" s="13" t="s">
        <v>153</v>
      </c>
      <c r="C4027" s="14">
        <v>86</v>
      </c>
      <c r="D4027" s="14">
        <v>2003</v>
      </c>
      <c r="E4027">
        <f t="shared" si="63"/>
        <v>862003</v>
      </c>
      <c r="F4027" s="41">
        <f>IFERROR(VLOOKUP(E4027,Heritage!$E$3:$H$4601,4,FALSE),"")</f>
        <v>0.7</v>
      </c>
      <c r="G4027" s="41">
        <f>IFERROR(VLOOKUP(E4027,'PRS até 2014'!$E$4:$L$6307,8,FALSE),"")</f>
        <v>0.79166666666666663</v>
      </c>
      <c r="H4027" s="41">
        <f>IFERROR(VLOOKUP(E4027,'Global Insight'!$E$2:$F$4102,2,FALSE),"")</f>
        <v>0.9375</v>
      </c>
      <c r="I4027">
        <f>IFERROR(VLOOKUP(E4027,EIU!$E$2:$H$3662,4,FALSE),"")</f>
        <v>0.7</v>
      </c>
    </row>
    <row r="4028" spans="1:9" x14ac:dyDescent="0.25">
      <c r="A4028" s="12" t="s">
        <v>150</v>
      </c>
      <c r="B4028" s="13" t="s">
        <v>151</v>
      </c>
      <c r="C4028" s="14">
        <v>87</v>
      </c>
      <c r="D4028" s="14">
        <v>2003</v>
      </c>
      <c r="E4028">
        <f t="shared" si="63"/>
        <v>872003</v>
      </c>
      <c r="F4028" s="41">
        <f>IFERROR(VLOOKUP(E4028,Heritage!$E$3:$H$4601,4,FALSE),"")</f>
        <v>0.5</v>
      </c>
      <c r="G4028" s="41">
        <f>IFERROR(VLOOKUP(E4028,'PRS até 2014'!$E$4:$L$6307,8,FALSE),"")</f>
        <v>0.65277777777777768</v>
      </c>
      <c r="H4028" s="41">
        <f>IFERROR(VLOOKUP(E4028,'Global Insight'!$E$2:$F$4102,2,FALSE),"")</f>
        <v>0.6875</v>
      </c>
      <c r="I4028">
        <f>IFERROR(VLOOKUP(E4028,EIU!$E$2:$H$3662,4,FALSE),"")</f>
        <v>0.42499999999999999</v>
      </c>
    </row>
    <row r="4029" spans="1:9" x14ac:dyDescent="0.25">
      <c r="A4029" s="12" t="s">
        <v>154</v>
      </c>
      <c r="B4029" s="13" t="s">
        <v>155</v>
      </c>
      <c r="C4029" s="14">
        <v>88</v>
      </c>
      <c r="D4029" s="14">
        <v>2003</v>
      </c>
      <c r="E4029">
        <f t="shared" si="63"/>
        <v>882003</v>
      </c>
      <c r="F4029" s="41">
        <f>IFERROR(VLOOKUP(E4029,Heritage!$E$3:$H$4601,4,FALSE),"")</f>
        <v>0.3</v>
      </c>
      <c r="G4029" s="41">
        <f>IFERROR(VLOOKUP(E4029,'PRS até 2014'!$E$4:$L$6307,8,FALSE),"")</f>
        <v>0.51388888888888884</v>
      </c>
      <c r="H4029" s="41">
        <f>IFERROR(VLOOKUP(E4029,'Global Insight'!$E$2:$F$4102,2,FALSE),"")</f>
        <v>0.375</v>
      </c>
      <c r="I4029">
        <f>IFERROR(VLOOKUP(E4029,EIU!$E$2:$H$3662,4,FALSE),"")</f>
        <v>0.15</v>
      </c>
    </row>
    <row r="4030" spans="1:9" x14ac:dyDescent="0.25">
      <c r="A4030" s="12" t="s">
        <v>156</v>
      </c>
      <c r="B4030" s="13" t="s">
        <v>157</v>
      </c>
      <c r="C4030" s="14">
        <v>89</v>
      </c>
      <c r="D4030" s="14">
        <v>2003</v>
      </c>
      <c r="E4030">
        <f t="shared" si="63"/>
        <v>892003</v>
      </c>
      <c r="F4030" s="41">
        <f>IFERROR(VLOOKUP(E4030,Heritage!$E$3:$H$4601,4,FALSE),"")</f>
        <v>0.5</v>
      </c>
      <c r="G4030" s="41">
        <f>IFERROR(VLOOKUP(E4030,'PRS até 2014'!$E$4:$L$6307,8,FALSE),"")</f>
        <v>0.56944444444444442</v>
      </c>
      <c r="H4030" s="41">
        <f>IFERROR(VLOOKUP(E4030,'Global Insight'!$E$2:$F$4102,2,FALSE),"")</f>
        <v>0.375</v>
      </c>
      <c r="I4030">
        <f>IFERROR(VLOOKUP(E4030,EIU!$E$2:$H$3662,4,FALSE),"")</f>
        <v>0.15</v>
      </c>
    </row>
    <row r="4031" spans="1:9" x14ac:dyDescent="0.25">
      <c r="A4031" s="12" t="s">
        <v>356</v>
      </c>
      <c r="B4031" s="13" t="s">
        <v>381</v>
      </c>
      <c r="C4031" s="14">
        <v>90</v>
      </c>
      <c r="D4031" s="14">
        <v>2003</v>
      </c>
      <c r="E4031">
        <f t="shared" si="63"/>
        <v>902003</v>
      </c>
      <c r="F4031" s="41" t="str">
        <f>IFERROR(VLOOKUP(E4031,Heritage!$E$3:$H$4601,4,FALSE),"")</f>
        <v/>
      </c>
      <c r="G4031" s="41" t="str">
        <f>IFERROR(VLOOKUP(E4031,'PRS até 2014'!$E$4:$L$6307,8,FALSE),"")</f>
        <v xml:space="preserve"> </v>
      </c>
      <c r="H4031" s="41" t="str">
        <f>IFERROR(VLOOKUP(E4031,'Global Insight'!$E$2:$F$4102,2,FALSE),"")</f>
        <v/>
      </c>
      <c r="I4031" t="str">
        <f>IFERROR(VLOOKUP(E4031,EIU!$E$2:$H$3662,4,FALSE),"")</f>
        <v/>
      </c>
    </row>
    <row r="4032" spans="1:9" x14ac:dyDescent="0.25">
      <c r="A4032" s="12" t="s">
        <v>357</v>
      </c>
      <c r="B4032" s="13" t="s">
        <v>243</v>
      </c>
      <c r="C4032" s="14">
        <v>91</v>
      </c>
      <c r="D4032" s="14">
        <v>2003</v>
      </c>
      <c r="E4032">
        <f t="shared" si="63"/>
        <v>912003</v>
      </c>
      <c r="F4032" s="41">
        <f>IFERROR(VLOOKUP(E4032,Heritage!$E$3:$H$4601,4,FALSE),"")</f>
        <v>0.1</v>
      </c>
      <c r="G4032" s="41">
        <f>IFERROR(VLOOKUP(E4032,'PRS até 2014'!$E$4:$L$6307,8,FALSE),"")</f>
        <v>0.48611111111111116</v>
      </c>
      <c r="H4032" s="41">
        <f>IFERROR(VLOOKUP(E4032,'Global Insight'!$E$2:$F$4102,2,FALSE),"")</f>
        <v>0.5</v>
      </c>
      <c r="I4032" t="str">
        <f>IFERROR(VLOOKUP(E4032,EIU!$E$2:$H$3662,4,FALSE),"")</f>
        <v/>
      </c>
    </row>
    <row r="4033" spans="1:9" x14ac:dyDescent="0.25">
      <c r="A4033" s="12" t="s">
        <v>358</v>
      </c>
      <c r="B4033" s="13" t="s">
        <v>162</v>
      </c>
      <c r="C4033" s="14">
        <v>92</v>
      </c>
      <c r="D4033" s="14">
        <v>2003</v>
      </c>
      <c r="E4033">
        <f t="shared" si="63"/>
        <v>922003</v>
      </c>
      <c r="F4033" s="41">
        <f>IFERROR(VLOOKUP(E4033,Heritage!$E$3:$H$4601,4,FALSE),"")</f>
        <v>0.7</v>
      </c>
      <c r="G4033" s="41">
        <f>IFERROR(VLOOKUP(E4033,'PRS até 2014'!$E$4:$L$6307,8,FALSE),"")</f>
        <v>0.70833333333333326</v>
      </c>
      <c r="H4033" s="41">
        <f>IFERROR(VLOOKUP(E4033,'Global Insight'!$E$2:$F$4102,2,FALSE),"")</f>
        <v>0.6875</v>
      </c>
      <c r="I4033">
        <f>IFERROR(VLOOKUP(E4033,EIU!$E$2:$H$3662,4,FALSE),"")</f>
        <v>0.7</v>
      </c>
    </row>
    <row r="4034" spans="1:9" x14ac:dyDescent="0.25">
      <c r="A4034" s="12" t="s">
        <v>324</v>
      </c>
      <c r="B4034" s="13" t="s">
        <v>382</v>
      </c>
      <c r="C4034" s="14">
        <v>93</v>
      </c>
      <c r="D4034" s="14">
        <v>2003</v>
      </c>
      <c r="E4034">
        <f t="shared" si="63"/>
        <v>932003</v>
      </c>
      <c r="F4034" s="41" t="str">
        <f>IFERROR(VLOOKUP(E4034,Heritage!$E$3:$H$4601,4,FALSE),"")</f>
        <v/>
      </c>
      <c r="G4034" s="41" t="str">
        <f>IFERROR(VLOOKUP(E4034,'PRS até 2014'!$E$4:$L$6307,8,FALSE),"")</f>
        <v xml:space="preserve"> </v>
      </c>
      <c r="H4034" s="41" t="str">
        <f>IFERROR(VLOOKUP(E4034,'Global Insight'!$E$2:$F$4102,2,FALSE),"")</f>
        <v/>
      </c>
      <c r="I4034" t="str">
        <f>IFERROR(VLOOKUP(E4034,EIU!$E$2:$H$3662,4,FALSE),"")</f>
        <v/>
      </c>
    </row>
    <row r="4035" spans="1:9" x14ac:dyDescent="0.25">
      <c r="A4035" s="12" t="s">
        <v>163</v>
      </c>
      <c r="B4035" s="13" t="s">
        <v>164</v>
      </c>
      <c r="C4035" s="14">
        <v>94</v>
      </c>
      <c r="D4035" s="14">
        <v>2003</v>
      </c>
      <c r="E4035">
        <f t="shared" si="63"/>
        <v>942003</v>
      </c>
      <c r="F4035" s="41">
        <f>IFERROR(VLOOKUP(E4035,Heritage!$E$3:$H$4601,4,FALSE),"")</f>
        <v>0.5</v>
      </c>
      <c r="G4035" s="41">
        <f>IFERROR(VLOOKUP(E4035,'PRS até 2014'!$E$4:$L$6307,8,FALSE),"")</f>
        <v>0.69444444444444442</v>
      </c>
      <c r="H4035" s="41">
        <f>IFERROR(VLOOKUP(E4035,'Global Insight'!$E$2:$F$4102,2,FALSE),"")</f>
        <v>0.8125</v>
      </c>
      <c r="I4035">
        <f>IFERROR(VLOOKUP(E4035,EIU!$E$2:$H$3662,4,FALSE),"")</f>
        <v>0.625</v>
      </c>
    </row>
    <row r="4036" spans="1:9" x14ac:dyDescent="0.25">
      <c r="A4036" s="12" t="s">
        <v>158</v>
      </c>
      <c r="B4036" s="13" t="s">
        <v>159</v>
      </c>
      <c r="C4036" s="14">
        <v>95</v>
      </c>
      <c r="D4036" s="14">
        <v>2003</v>
      </c>
      <c r="E4036">
        <f t="shared" si="63"/>
        <v>952003</v>
      </c>
      <c r="F4036" s="41">
        <f>IFERROR(VLOOKUP(E4036,Heritage!$E$3:$H$4601,4,FALSE),"")</f>
        <v>0.3</v>
      </c>
      <c r="G4036" s="41" t="str">
        <f>IFERROR(VLOOKUP(E4036,'PRS até 2014'!$E$4:$L$6307,8,FALSE),"")</f>
        <v xml:space="preserve"> </v>
      </c>
      <c r="H4036" s="41" t="str">
        <f>IFERROR(VLOOKUP(E4036,'Global Insight'!$E$2:$F$4102,2,FALSE),"")</f>
        <v/>
      </c>
      <c r="I4036" t="str">
        <f>IFERROR(VLOOKUP(E4036,EIU!$E$2:$H$3662,4,FALSE),"")</f>
        <v/>
      </c>
    </row>
    <row r="4037" spans="1:9" x14ac:dyDescent="0.25">
      <c r="A4037" s="12" t="s">
        <v>165</v>
      </c>
      <c r="B4037" s="13" t="s">
        <v>166</v>
      </c>
      <c r="C4037" s="14">
        <v>96</v>
      </c>
      <c r="D4037" s="14">
        <v>2003</v>
      </c>
      <c r="E4037">
        <f t="shared" si="63"/>
        <v>962003</v>
      </c>
      <c r="F4037" s="41">
        <f>IFERROR(VLOOKUP(E4037,Heritage!$E$3:$H$4601,4,FALSE),"")</f>
        <v>0.1</v>
      </c>
      <c r="G4037" s="41" t="str">
        <f>IFERROR(VLOOKUP(E4037,'PRS até 2014'!$E$4:$L$6307,8,FALSE),"")</f>
        <v xml:space="preserve"> </v>
      </c>
      <c r="H4037" s="41">
        <f>IFERROR(VLOOKUP(E4037,'Global Insight'!$E$2:$F$4102,2,FALSE),"")</f>
        <v>0.375</v>
      </c>
      <c r="I4037" t="str">
        <f>IFERROR(VLOOKUP(E4037,EIU!$E$2:$H$3662,4,FALSE),"")</f>
        <v/>
      </c>
    </row>
    <row r="4038" spans="1:9" x14ac:dyDescent="0.25">
      <c r="A4038" s="12" t="s">
        <v>181</v>
      </c>
      <c r="B4038" s="13" t="s">
        <v>182</v>
      </c>
      <c r="C4038" s="14">
        <v>97</v>
      </c>
      <c r="D4038" s="14">
        <v>2003</v>
      </c>
      <c r="E4038">
        <f t="shared" si="63"/>
        <v>972003</v>
      </c>
      <c r="F4038" s="41">
        <f>IFERROR(VLOOKUP(E4038,Heritage!$E$3:$H$4601,4,FALSE),"")</f>
        <v>0.5</v>
      </c>
      <c r="G4038" s="41">
        <f>IFERROR(VLOOKUP(E4038,'PRS até 2014'!$E$4:$L$6307,8,FALSE),"")</f>
        <v>0.69444444444444442</v>
      </c>
      <c r="H4038" s="41">
        <f>IFERROR(VLOOKUP(E4038,'Global Insight'!$E$2:$F$4102,2,FALSE),"")</f>
        <v>0.6875</v>
      </c>
      <c r="I4038">
        <f>IFERROR(VLOOKUP(E4038,EIU!$E$2:$H$3662,4,FALSE),"")</f>
        <v>0.625</v>
      </c>
    </row>
    <row r="4039" spans="1:9" x14ac:dyDescent="0.25">
      <c r="A4039" s="12" t="s">
        <v>167</v>
      </c>
      <c r="B4039" s="13" t="s">
        <v>168</v>
      </c>
      <c r="C4039" s="14">
        <v>98</v>
      </c>
      <c r="D4039" s="14">
        <v>2003</v>
      </c>
      <c r="E4039">
        <f t="shared" si="63"/>
        <v>982003</v>
      </c>
      <c r="F4039" s="41">
        <f>IFERROR(VLOOKUP(E4039,Heritage!$E$3:$H$4601,4,FALSE),"")</f>
        <v>0.3</v>
      </c>
      <c r="G4039" s="41">
        <f>IFERROR(VLOOKUP(E4039,'PRS até 2014'!$E$4:$L$6307,8,FALSE),"")</f>
        <v>0.52777777777777779</v>
      </c>
      <c r="H4039" s="41">
        <f>IFERROR(VLOOKUP(E4039,'Global Insight'!$E$2:$F$4102,2,FALSE),"")</f>
        <v>0.625</v>
      </c>
      <c r="I4039">
        <f>IFERROR(VLOOKUP(E4039,EIU!$E$2:$H$3662,4,FALSE),"")</f>
        <v>0.32500000000000001</v>
      </c>
    </row>
    <row r="4040" spans="1:9" x14ac:dyDescent="0.25">
      <c r="A4040" s="12" t="s">
        <v>175</v>
      </c>
      <c r="B4040" s="13" t="s">
        <v>176</v>
      </c>
      <c r="C4040" s="14">
        <v>99</v>
      </c>
      <c r="D4040" s="14">
        <v>2003</v>
      </c>
      <c r="E4040">
        <f t="shared" si="63"/>
        <v>992003</v>
      </c>
      <c r="F4040" s="41">
        <f>IFERROR(VLOOKUP(E4040,Heritage!$E$3:$H$4601,4,FALSE),"")</f>
        <v>0.5</v>
      </c>
      <c r="G4040" s="41" t="str">
        <f>IFERROR(VLOOKUP(E4040,'PRS até 2014'!$E$4:$L$6307,8,FALSE),"")</f>
        <v xml:space="preserve"> </v>
      </c>
      <c r="H4040" s="41">
        <f>IFERROR(VLOOKUP(E4040,'Global Insight'!$E$2:$F$4102,2,FALSE),"")</f>
        <v>0.5625</v>
      </c>
      <c r="I4040" t="str">
        <f>IFERROR(VLOOKUP(E4040,EIU!$E$2:$H$3662,4,FALSE),"")</f>
        <v/>
      </c>
    </row>
    <row r="4041" spans="1:9" x14ac:dyDescent="0.25">
      <c r="A4041" s="12" t="s">
        <v>169</v>
      </c>
      <c r="B4041" s="13" t="s">
        <v>170</v>
      </c>
      <c r="C4041" s="14">
        <v>100</v>
      </c>
      <c r="D4041" s="14">
        <v>2003</v>
      </c>
      <c r="E4041">
        <f t="shared" si="63"/>
        <v>1002003</v>
      </c>
      <c r="F4041" s="41" t="str">
        <f>IFERROR(VLOOKUP(E4041,Heritage!$E$3:$H$4601,4,FALSE),"")</f>
        <v/>
      </c>
      <c r="G4041" s="41">
        <f>IFERROR(VLOOKUP(E4041,'PRS até 2014'!$E$4:$L$6307,8,FALSE),"")</f>
        <v>0.3611111111111111</v>
      </c>
      <c r="H4041" s="41">
        <f>IFERROR(VLOOKUP(E4041,'Global Insight'!$E$2:$F$4102,2,FALSE),"")</f>
        <v>0.25</v>
      </c>
      <c r="I4041" t="str">
        <f>IFERROR(VLOOKUP(E4041,EIU!$E$2:$H$3662,4,FALSE),"")</f>
        <v/>
      </c>
    </row>
    <row r="4042" spans="1:9" x14ac:dyDescent="0.25">
      <c r="A4042" s="12" t="s">
        <v>171</v>
      </c>
      <c r="B4042" s="13" t="s">
        <v>172</v>
      </c>
      <c r="C4042" s="14">
        <v>101</v>
      </c>
      <c r="D4042" s="14">
        <v>2003</v>
      </c>
      <c r="E4042">
        <f t="shared" si="63"/>
        <v>1012003</v>
      </c>
      <c r="F4042" s="41">
        <f>IFERROR(VLOOKUP(E4042,Heritage!$E$3:$H$4601,4,FALSE),"")</f>
        <v>0.1</v>
      </c>
      <c r="G4042" s="41">
        <f>IFERROR(VLOOKUP(E4042,'PRS até 2014'!$E$4:$L$6307,8,FALSE),"")</f>
        <v>0.58333333333333326</v>
      </c>
      <c r="H4042" s="41">
        <f>IFERROR(VLOOKUP(E4042,'Global Insight'!$E$2:$F$4102,2,FALSE),"")</f>
        <v>0.5625</v>
      </c>
      <c r="I4042">
        <f>IFERROR(VLOOKUP(E4042,EIU!$E$2:$H$3662,4,FALSE),"")</f>
        <v>0.22500000000000001</v>
      </c>
    </row>
    <row r="4043" spans="1:9" x14ac:dyDescent="0.25">
      <c r="A4043" s="12" t="s">
        <v>359</v>
      </c>
      <c r="B4043" s="13" t="s">
        <v>383</v>
      </c>
      <c r="C4043" s="14">
        <v>102</v>
      </c>
      <c r="D4043" s="14">
        <v>2003</v>
      </c>
      <c r="E4043">
        <f t="shared" si="63"/>
        <v>1022003</v>
      </c>
      <c r="F4043" s="41" t="str">
        <f>IFERROR(VLOOKUP(E4043,Heritage!$E$3:$H$4601,4,FALSE),"")</f>
        <v/>
      </c>
      <c r="G4043" s="41" t="str">
        <f>IFERROR(VLOOKUP(E4043,'PRS até 2014'!$E$4:$L$6307,8,FALSE),"")</f>
        <v xml:space="preserve"> </v>
      </c>
      <c r="H4043" s="41">
        <f>IFERROR(VLOOKUP(E4043,'Global Insight'!$E$2:$F$4102,2,FALSE),"")</f>
        <v>0.875</v>
      </c>
      <c r="I4043" t="str">
        <f>IFERROR(VLOOKUP(E4043,EIU!$E$2:$H$3662,4,FALSE),"")</f>
        <v/>
      </c>
    </row>
    <row r="4044" spans="1:9" x14ac:dyDescent="0.25">
      <c r="A4044" s="12" t="s">
        <v>177</v>
      </c>
      <c r="B4044" s="13" t="s">
        <v>178</v>
      </c>
      <c r="C4044" s="14">
        <v>103</v>
      </c>
      <c r="D4044" s="14">
        <v>2003</v>
      </c>
      <c r="E4044">
        <f t="shared" si="63"/>
        <v>1032003</v>
      </c>
      <c r="F4044" s="41">
        <f>IFERROR(VLOOKUP(E4044,Heritage!$E$3:$H$4601,4,FALSE),"")</f>
        <v>0.5</v>
      </c>
      <c r="G4044" s="41">
        <f>IFERROR(VLOOKUP(E4044,'PRS até 2014'!$E$4:$L$6307,8,FALSE),"")</f>
        <v>0.66666666666666652</v>
      </c>
      <c r="H4044" s="41">
        <f>IFERROR(VLOOKUP(E4044,'Global Insight'!$E$2:$F$4102,2,FALSE),"")</f>
        <v>0.75</v>
      </c>
      <c r="I4044">
        <f>IFERROR(VLOOKUP(E4044,EIU!$E$2:$H$3662,4,FALSE),"")</f>
        <v>0.5</v>
      </c>
    </row>
    <row r="4045" spans="1:9" x14ac:dyDescent="0.25">
      <c r="A4045" s="12" t="s">
        <v>179</v>
      </c>
      <c r="B4045" s="13" t="s">
        <v>180</v>
      </c>
      <c r="C4045" s="14">
        <v>104</v>
      </c>
      <c r="D4045" s="14">
        <v>2003</v>
      </c>
      <c r="E4045">
        <f t="shared" si="63"/>
        <v>1042003</v>
      </c>
      <c r="F4045" s="41">
        <f>IFERROR(VLOOKUP(E4045,Heritage!$E$3:$H$4601,4,FALSE),"")</f>
        <v>0.9</v>
      </c>
      <c r="G4045" s="41">
        <f>IFERROR(VLOOKUP(E4045,'PRS até 2014'!$E$4:$L$6307,8,FALSE),"")</f>
        <v>0.94444444444444442</v>
      </c>
      <c r="H4045" s="41">
        <f>IFERROR(VLOOKUP(E4045,'Global Insight'!$E$2:$F$4102,2,FALSE),"")</f>
        <v>1</v>
      </c>
      <c r="I4045" t="str">
        <f>IFERROR(VLOOKUP(E4045,EIU!$E$2:$H$3662,4,FALSE),"")</f>
        <v/>
      </c>
    </row>
    <row r="4046" spans="1:9" x14ac:dyDescent="0.25">
      <c r="A4046" s="12" t="s">
        <v>193</v>
      </c>
      <c r="B4046" s="13" t="s">
        <v>194</v>
      </c>
      <c r="C4046" s="14">
        <v>105</v>
      </c>
      <c r="D4046" s="14">
        <v>2003</v>
      </c>
      <c r="E4046">
        <f t="shared" si="63"/>
        <v>1052003</v>
      </c>
      <c r="F4046" s="41">
        <f>IFERROR(VLOOKUP(E4046,Heritage!$E$3:$H$4601,4,FALSE),"")</f>
        <v>0.3</v>
      </c>
      <c r="G4046" s="41" t="str">
        <f>IFERROR(VLOOKUP(E4046,'PRS até 2014'!$E$4:$L$6307,8,FALSE),"")</f>
        <v xml:space="preserve"> </v>
      </c>
      <c r="H4046" s="41">
        <f>IFERROR(VLOOKUP(E4046,'Global Insight'!$E$2:$F$4102,2,FALSE),"")</f>
        <v>0.5</v>
      </c>
      <c r="I4046">
        <f>IFERROR(VLOOKUP(E4046,EIU!$E$2:$H$3662,4,FALSE),"")</f>
        <v>0.2</v>
      </c>
    </row>
    <row r="4047" spans="1:9" x14ac:dyDescent="0.25">
      <c r="A4047" s="12" t="s">
        <v>187</v>
      </c>
      <c r="B4047" s="13" t="s">
        <v>188</v>
      </c>
      <c r="C4047" s="14">
        <v>106</v>
      </c>
      <c r="D4047" s="14">
        <v>2003</v>
      </c>
      <c r="E4047">
        <f t="shared" si="63"/>
        <v>1062003</v>
      </c>
      <c r="F4047" s="41">
        <f>IFERROR(VLOOKUP(E4047,Heritage!$E$3:$H$4601,4,FALSE),"")</f>
        <v>0.5</v>
      </c>
      <c r="G4047" s="41">
        <f>IFERROR(VLOOKUP(E4047,'PRS até 2014'!$E$4:$L$6307,8,FALSE),"")</f>
        <v>0.58333333333333326</v>
      </c>
      <c r="H4047" s="41">
        <f>IFERROR(VLOOKUP(E4047,'Global Insight'!$E$2:$F$4102,2,FALSE),"")</f>
        <v>0.625</v>
      </c>
      <c r="I4047" t="str">
        <f>IFERROR(VLOOKUP(E4047,EIU!$E$2:$H$3662,4,FALSE),"")</f>
        <v/>
      </c>
    </row>
    <row r="4048" spans="1:9" x14ac:dyDescent="0.25">
      <c r="A4048" s="12" t="s">
        <v>209</v>
      </c>
      <c r="B4048" s="13" t="s">
        <v>210</v>
      </c>
      <c r="C4048" s="14">
        <v>107</v>
      </c>
      <c r="D4048" s="14">
        <v>2003</v>
      </c>
      <c r="E4048">
        <f t="shared" si="63"/>
        <v>1072003</v>
      </c>
      <c r="F4048" s="41">
        <f>IFERROR(VLOOKUP(E4048,Heritage!$E$3:$H$4601,4,FALSE),"")</f>
        <v>0.5</v>
      </c>
      <c r="G4048" s="41">
        <f>IFERROR(VLOOKUP(E4048,'PRS até 2014'!$E$4:$L$6307,8,FALSE),"")</f>
        <v>0.49999999999999994</v>
      </c>
      <c r="H4048" s="41">
        <f>IFERROR(VLOOKUP(E4048,'Global Insight'!$E$2:$F$4102,2,FALSE),"")</f>
        <v>0.5625</v>
      </c>
      <c r="I4048">
        <f>IFERROR(VLOOKUP(E4048,EIU!$E$2:$H$3662,4,FALSE),"")</f>
        <v>0.22500000000000001</v>
      </c>
    </row>
    <row r="4049" spans="1:9" x14ac:dyDescent="0.25">
      <c r="A4049" s="12" t="s">
        <v>211</v>
      </c>
      <c r="B4049" s="13" t="s">
        <v>212</v>
      </c>
      <c r="C4049" s="14">
        <v>108</v>
      </c>
      <c r="D4049" s="14">
        <v>2003</v>
      </c>
      <c r="E4049">
        <f t="shared" si="63"/>
        <v>1082003</v>
      </c>
      <c r="F4049" s="41">
        <f>IFERROR(VLOOKUP(E4049,Heritage!$E$3:$H$4601,4,FALSE),"")</f>
        <v>0.5</v>
      </c>
      <c r="G4049" s="41">
        <f>IFERROR(VLOOKUP(E4049,'PRS até 2014'!$E$4:$L$6307,8,FALSE),"")</f>
        <v>0.55555555555555558</v>
      </c>
      <c r="H4049" s="41">
        <f>IFERROR(VLOOKUP(E4049,'Global Insight'!$E$2:$F$4102,2,FALSE),"")</f>
        <v>0.6875</v>
      </c>
      <c r="I4049">
        <f>IFERROR(VLOOKUP(E4049,EIU!$E$2:$H$3662,4,FALSE),"")</f>
        <v>0.57499999999999996</v>
      </c>
    </row>
    <row r="4050" spans="1:9" x14ac:dyDescent="0.25">
      <c r="A4050" s="12" t="s">
        <v>189</v>
      </c>
      <c r="B4050" s="13" t="s">
        <v>190</v>
      </c>
      <c r="C4050" s="14">
        <v>109</v>
      </c>
      <c r="D4050" s="14">
        <v>2003</v>
      </c>
      <c r="E4050">
        <f t="shared" si="63"/>
        <v>1092003</v>
      </c>
      <c r="F4050" s="41" t="str">
        <f>IFERROR(VLOOKUP(E4050,Heritage!$E$3:$H$4601,4,FALSE),"")</f>
        <v/>
      </c>
      <c r="G4050" s="41" t="str">
        <f>IFERROR(VLOOKUP(E4050,'PRS até 2014'!$E$4:$L$6307,8,FALSE),"")</f>
        <v xml:space="preserve"> </v>
      </c>
      <c r="H4050" s="41">
        <f>IFERROR(VLOOKUP(E4050,'Global Insight'!$E$2:$F$4102,2,FALSE),"")</f>
        <v>0.75</v>
      </c>
      <c r="I4050" t="str">
        <f>IFERROR(VLOOKUP(E4050,EIU!$E$2:$H$3662,4,FALSE),"")</f>
        <v/>
      </c>
    </row>
    <row r="4051" spans="1:9" x14ac:dyDescent="0.25">
      <c r="A4051" s="12" t="s">
        <v>195</v>
      </c>
      <c r="B4051" s="13" t="s">
        <v>196</v>
      </c>
      <c r="C4051" s="14">
        <v>110</v>
      </c>
      <c r="D4051" s="14">
        <v>2003</v>
      </c>
      <c r="E4051">
        <f t="shared" si="63"/>
        <v>1102003</v>
      </c>
      <c r="F4051" s="41">
        <f>IFERROR(VLOOKUP(E4051,Heritage!$E$3:$H$4601,4,FALSE),"")</f>
        <v>0.5</v>
      </c>
      <c r="G4051" s="41">
        <f>IFERROR(VLOOKUP(E4051,'PRS até 2014'!$E$4:$L$6307,8,FALSE),"")</f>
        <v>0.54166666666666663</v>
      </c>
      <c r="H4051" s="41">
        <f>IFERROR(VLOOKUP(E4051,'Global Insight'!$E$2:$F$4102,2,FALSE),"")</f>
        <v>0.625</v>
      </c>
      <c r="I4051" t="str">
        <f>IFERROR(VLOOKUP(E4051,EIU!$E$2:$H$3662,4,FALSE),"")</f>
        <v/>
      </c>
    </row>
    <row r="4052" spans="1:9" x14ac:dyDescent="0.25">
      <c r="A4052" s="12" t="s">
        <v>197</v>
      </c>
      <c r="B4052" s="13" t="s">
        <v>198</v>
      </c>
      <c r="C4052" s="14">
        <v>111</v>
      </c>
      <c r="D4052" s="14">
        <v>2003</v>
      </c>
      <c r="E4052">
        <f t="shared" si="63"/>
        <v>1112003</v>
      </c>
      <c r="F4052" s="41">
        <f>IFERROR(VLOOKUP(E4052,Heritage!$E$3:$H$4601,4,FALSE),"")</f>
        <v>0.9</v>
      </c>
      <c r="G4052" s="41">
        <f>IFERROR(VLOOKUP(E4052,'PRS até 2014'!$E$4:$L$6307,8,FALSE),"")</f>
        <v>0.76388888888888884</v>
      </c>
      <c r="H4052" s="41">
        <f>IFERROR(VLOOKUP(E4052,'Global Insight'!$E$2:$F$4102,2,FALSE),"")</f>
        <v>0.9375</v>
      </c>
      <c r="I4052" t="str">
        <f>IFERROR(VLOOKUP(E4052,EIU!$E$2:$H$3662,4,FALSE),"")</f>
        <v/>
      </c>
    </row>
    <row r="4053" spans="1:9" x14ac:dyDescent="0.25">
      <c r="A4053" s="12" t="s">
        <v>360</v>
      </c>
      <c r="B4053" s="13" t="s">
        <v>384</v>
      </c>
      <c r="C4053" s="14">
        <v>112</v>
      </c>
      <c r="D4053" s="14">
        <v>2003</v>
      </c>
      <c r="E4053">
        <f t="shared" si="63"/>
        <v>1122003</v>
      </c>
      <c r="F4053" s="41" t="str">
        <f>IFERROR(VLOOKUP(E4053,Heritage!$E$3:$H$4601,4,FALSE),"")</f>
        <v/>
      </c>
      <c r="G4053" s="41" t="str">
        <f>IFERROR(VLOOKUP(E4053,'PRS até 2014'!$E$4:$L$6307,8,FALSE),"")</f>
        <v xml:space="preserve"> </v>
      </c>
      <c r="H4053" s="41" t="str">
        <f>IFERROR(VLOOKUP(E4053,'Global Insight'!$E$2:$F$4102,2,FALSE),"")</f>
        <v/>
      </c>
      <c r="I4053" t="str">
        <f>IFERROR(VLOOKUP(E4053,EIU!$E$2:$H$3662,4,FALSE),"")</f>
        <v/>
      </c>
    </row>
    <row r="4054" spans="1:9" x14ac:dyDescent="0.25">
      <c r="A4054" s="12" t="s">
        <v>205</v>
      </c>
      <c r="B4054" s="13" t="s">
        <v>206</v>
      </c>
      <c r="C4054" s="14">
        <v>113</v>
      </c>
      <c r="D4054" s="14">
        <v>2003</v>
      </c>
      <c r="E4054">
        <f t="shared" si="63"/>
        <v>1132003</v>
      </c>
      <c r="F4054" s="41">
        <f>IFERROR(VLOOKUP(E4054,Heritage!$E$3:$H$4601,4,FALSE),"")</f>
        <v>0.3</v>
      </c>
      <c r="G4054" s="41" t="str">
        <f>IFERROR(VLOOKUP(E4054,'PRS até 2014'!$E$4:$L$6307,8,FALSE),"")</f>
        <v xml:space="preserve"> </v>
      </c>
      <c r="H4054" s="41">
        <f>IFERROR(VLOOKUP(E4054,'Global Insight'!$E$2:$F$4102,2,FALSE),"")</f>
        <v>0.5</v>
      </c>
      <c r="I4054" t="str">
        <f>IFERROR(VLOOKUP(E4054,EIU!$E$2:$H$3662,4,FALSE),"")</f>
        <v/>
      </c>
    </row>
    <row r="4055" spans="1:9" x14ac:dyDescent="0.25">
      <c r="A4055" s="12" t="s">
        <v>207</v>
      </c>
      <c r="B4055" s="13" t="s">
        <v>208</v>
      </c>
      <c r="C4055" s="14">
        <v>114</v>
      </c>
      <c r="D4055" s="14">
        <v>2003</v>
      </c>
      <c r="E4055">
        <f t="shared" si="63"/>
        <v>1142003</v>
      </c>
      <c r="F4055" s="41">
        <f>IFERROR(VLOOKUP(E4055,Heritage!$E$3:$H$4601,4,FALSE),"")</f>
        <v>0.7</v>
      </c>
      <c r="G4055" s="41" t="str">
        <f>IFERROR(VLOOKUP(E4055,'PRS até 2014'!$E$4:$L$6307,8,FALSE),"")</f>
        <v xml:space="preserve"> </v>
      </c>
      <c r="H4055" s="41">
        <f>IFERROR(VLOOKUP(E4055,'Global Insight'!$E$2:$F$4102,2,FALSE),"")</f>
        <v>0.875</v>
      </c>
      <c r="I4055">
        <f>IFERROR(VLOOKUP(E4055,EIU!$E$2:$H$3662,4,FALSE),"")</f>
        <v>0.65</v>
      </c>
    </row>
    <row r="4056" spans="1:9" x14ac:dyDescent="0.25">
      <c r="A4056" s="12" t="s">
        <v>191</v>
      </c>
      <c r="B4056" s="13" t="s">
        <v>192</v>
      </c>
      <c r="C4056" s="14">
        <v>115</v>
      </c>
      <c r="D4056" s="14">
        <v>2003</v>
      </c>
      <c r="E4056">
        <f t="shared" si="63"/>
        <v>1152003</v>
      </c>
      <c r="F4056" s="41">
        <f>IFERROR(VLOOKUP(E4056,Heritage!$E$3:$H$4601,4,FALSE),"")</f>
        <v>0.5</v>
      </c>
      <c r="G4056" s="41">
        <f>IFERROR(VLOOKUP(E4056,'PRS até 2014'!$E$4:$L$6307,8,FALSE),"")</f>
        <v>0.54166666666666663</v>
      </c>
      <c r="H4056" s="41">
        <f>IFERROR(VLOOKUP(E4056,'Global Insight'!$E$2:$F$4102,2,FALSE),"")</f>
        <v>0.4375</v>
      </c>
      <c r="I4056">
        <f>IFERROR(VLOOKUP(E4056,EIU!$E$2:$H$3662,4,FALSE),"")</f>
        <v>0.5</v>
      </c>
    </row>
    <row r="4057" spans="1:9" x14ac:dyDescent="0.25">
      <c r="A4057" s="12" t="s">
        <v>361</v>
      </c>
      <c r="B4057" s="13" t="s">
        <v>385</v>
      </c>
      <c r="C4057" s="14">
        <v>116</v>
      </c>
      <c r="D4057" s="14">
        <v>2003</v>
      </c>
      <c r="E4057">
        <f t="shared" si="63"/>
        <v>1162003</v>
      </c>
      <c r="F4057" s="41" t="str">
        <f>IFERROR(VLOOKUP(E4057,Heritage!$E$3:$H$4601,4,FALSE),"")</f>
        <v/>
      </c>
      <c r="G4057" s="41" t="str">
        <f>IFERROR(VLOOKUP(E4057,'PRS até 2014'!$E$4:$L$6307,8,FALSE),"")</f>
        <v xml:space="preserve"> </v>
      </c>
      <c r="H4057" s="41" t="str">
        <f>IFERROR(VLOOKUP(E4057,'Global Insight'!$E$2:$F$4102,2,FALSE),"")</f>
        <v/>
      </c>
      <c r="I4057" t="str">
        <f>IFERROR(VLOOKUP(E4057,EIU!$E$2:$H$3662,4,FALSE),"")</f>
        <v/>
      </c>
    </row>
    <row r="4058" spans="1:9" x14ac:dyDescent="0.25">
      <c r="A4058" s="12" t="s">
        <v>185</v>
      </c>
      <c r="B4058" s="13" t="s">
        <v>186</v>
      </c>
      <c r="C4058" s="14">
        <v>117</v>
      </c>
      <c r="D4058" s="14">
        <v>2003</v>
      </c>
      <c r="E4058">
        <f t="shared" si="63"/>
        <v>1172003</v>
      </c>
      <c r="F4058" s="41">
        <f>IFERROR(VLOOKUP(E4058,Heritage!$E$3:$H$4601,4,FALSE),"")</f>
        <v>0.5</v>
      </c>
      <c r="G4058" s="41">
        <f>IFERROR(VLOOKUP(E4058,'PRS até 2014'!$E$4:$L$6307,8,FALSE),"")</f>
        <v>0.54166666666666663</v>
      </c>
      <c r="H4058" s="41">
        <f>IFERROR(VLOOKUP(E4058,'Global Insight'!$E$2:$F$4102,2,FALSE),"")</f>
        <v>0.375</v>
      </c>
      <c r="I4058">
        <f>IFERROR(VLOOKUP(E4058,EIU!$E$2:$H$3662,4,FALSE),"")</f>
        <v>0.22500000000000001</v>
      </c>
    </row>
    <row r="4059" spans="1:9" x14ac:dyDescent="0.25">
      <c r="A4059" s="12" t="s">
        <v>362</v>
      </c>
      <c r="B4059" s="13" t="s">
        <v>386</v>
      </c>
      <c r="C4059" s="14">
        <v>118</v>
      </c>
      <c r="D4059" s="14">
        <v>2003</v>
      </c>
      <c r="E4059">
        <f t="shared" si="63"/>
        <v>1182003</v>
      </c>
      <c r="F4059" s="41" t="str">
        <f>IFERROR(VLOOKUP(E4059,Heritage!$E$3:$H$4601,4,FALSE),"")</f>
        <v/>
      </c>
      <c r="G4059" s="41" t="str">
        <f>IFERROR(VLOOKUP(E4059,'PRS até 2014'!$E$4:$L$6307,8,FALSE),"")</f>
        <v/>
      </c>
      <c r="H4059" s="41" t="str">
        <f>IFERROR(VLOOKUP(E4059,'Global Insight'!$E$2:$F$4102,2,FALSE),"")</f>
        <v/>
      </c>
      <c r="I4059" t="str">
        <f>IFERROR(VLOOKUP(E4059,EIU!$E$2:$H$3662,4,FALSE),"")</f>
        <v/>
      </c>
    </row>
    <row r="4060" spans="1:9" x14ac:dyDescent="0.25">
      <c r="A4060" s="12" t="s">
        <v>201</v>
      </c>
      <c r="B4060" s="13" t="s">
        <v>202</v>
      </c>
      <c r="C4060" s="14">
        <v>119</v>
      </c>
      <c r="D4060" s="14">
        <v>2003</v>
      </c>
      <c r="E4060">
        <f t="shared" si="63"/>
        <v>1192003</v>
      </c>
      <c r="F4060" s="41">
        <f>IFERROR(VLOOKUP(E4060,Heritage!$E$3:$H$4601,4,FALSE),"")</f>
        <v>0.5</v>
      </c>
      <c r="G4060" s="41">
        <f>IFERROR(VLOOKUP(E4060,'PRS até 2014'!$E$4:$L$6307,8,FALSE),"")</f>
        <v>0.55555555555555558</v>
      </c>
      <c r="H4060" s="41">
        <f>IFERROR(VLOOKUP(E4060,'Global Insight'!$E$2:$F$4102,2,FALSE),"")</f>
        <v>0.6875</v>
      </c>
      <c r="I4060" t="str">
        <f>IFERROR(VLOOKUP(E4060,EIU!$E$2:$H$3662,4,FALSE),"")</f>
        <v/>
      </c>
    </row>
    <row r="4061" spans="1:9" x14ac:dyDescent="0.25">
      <c r="A4061" s="12" t="s">
        <v>200</v>
      </c>
      <c r="B4061" s="13" t="s">
        <v>387</v>
      </c>
      <c r="C4061" s="14">
        <v>120</v>
      </c>
      <c r="D4061" s="14">
        <v>2003</v>
      </c>
      <c r="E4061">
        <f t="shared" si="63"/>
        <v>1202003</v>
      </c>
      <c r="F4061" s="41" t="str">
        <f>IFERROR(VLOOKUP(E4061,Heritage!$E$3:$H$4601,4,FALSE),"")</f>
        <v/>
      </c>
      <c r="G4061" s="41" t="str">
        <f>IFERROR(VLOOKUP(E4061,'PRS até 2014'!$E$4:$L$6307,8,FALSE),"")</f>
        <v xml:space="preserve"> </v>
      </c>
      <c r="H4061" s="41" t="str">
        <f>IFERROR(VLOOKUP(E4061,'Global Insight'!$E$2:$F$4102,2,FALSE),"")</f>
        <v/>
      </c>
      <c r="I4061" t="str">
        <f>IFERROR(VLOOKUP(E4061,EIU!$E$2:$H$3662,4,FALSE),"")</f>
        <v/>
      </c>
    </row>
    <row r="4062" spans="1:9" x14ac:dyDescent="0.25">
      <c r="A4062" s="12" t="s">
        <v>183</v>
      </c>
      <c r="B4062" s="13" t="s">
        <v>184</v>
      </c>
      <c r="C4062" s="14">
        <v>121</v>
      </c>
      <c r="D4062" s="14">
        <v>2003</v>
      </c>
      <c r="E4062">
        <f t="shared" si="63"/>
        <v>1212003</v>
      </c>
      <c r="F4062" s="41">
        <f>IFERROR(VLOOKUP(E4062,Heritage!$E$3:$H$4601,4,FALSE),"")</f>
        <v>0.3</v>
      </c>
      <c r="G4062" s="41">
        <f>IFERROR(VLOOKUP(E4062,'PRS até 2014'!$E$4:$L$6307,8,FALSE),"")</f>
        <v>0.69444444444444442</v>
      </c>
      <c r="H4062" s="41">
        <f>IFERROR(VLOOKUP(E4062,'Global Insight'!$E$2:$F$4102,2,FALSE),"")</f>
        <v>0.625</v>
      </c>
      <c r="I4062">
        <f>IFERROR(VLOOKUP(E4062,EIU!$E$2:$H$3662,4,FALSE),"")</f>
        <v>0.45</v>
      </c>
    </row>
    <row r="4063" spans="1:9" x14ac:dyDescent="0.25">
      <c r="A4063" s="12" t="s">
        <v>203</v>
      </c>
      <c r="B4063" s="13" t="s">
        <v>204</v>
      </c>
      <c r="C4063" s="14">
        <v>122</v>
      </c>
      <c r="D4063" s="14">
        <v>2003</v>
      </c>
      <c r="E4063">
        <f t="shared" si="63"/>
        <v>1222003</v>
      </c>
      <c r="F4063" s="41">
        <f>IFERROR(VLOOKUP(E4063,Heritage!$E$3:$H$4601,4,FALSE),"")</f>
        <v>0.3</v>
      </c>
      <c r="G4063" s="41">
        <f>IFERROR(VLOOKUP(E4063,'PRS até 2014'!$E$4:$L$6307,8,FALSE),"")</f>
        <v>0.4861111111111111</v>
      </c>
      <c r="H4063" s="41">
        <f>IFERROR(VLOOKUP(E4063,'Global Insight'!$E$2:$F$4102,2,FALSE),"")</f>
        <v>0.4375</v>
      </c>
      <c r="I4063">
        <f>IFERROR(VLOOKUP(E4063,EIU!$E$2:$H$3662,4,FALSE),"")</f>
        <v>0.32500000000000001</v>
      </c>
    </row>
    <row r="4064" spans="1:9" x14ac:dyDescent="0.25">
      <c r="A4064" s="12" t="s">
        <v>338</v>
      </c>
      <c r="B4064" s="13" t="s">
        <v>199</v>
      </c>
      <c r="C4064" s="14">
        <v>123</v>
      </c>
      <c r="D4064" s="14">
        <v>2003</v>
      </c>
      <c r="E4064">
        <f t="shared" si="63"/>
        <v>1232003</v>
      </c>
      <c r="F4064" s="41">
        <f>IFERROR(VLOOKUP(E4064,Heritage!$E$3:$H$4601,4,FALSE),"")</f>
        <v>0.1</v>
      </c>
      <c r="G4064" s="41">
        <f>IFERROR(VLOOKUP(E4064,'PRS até 2014'!$E$4:$L$6307,8,FALSE),"")</f>
        <v>0.31944444444444442</v>
      </c>
      <c r="H4064" s="41">
        <f>IFERROR(VLOOKUP(E4064,'Global Insight'!$E$2:$F$4102,2,FALSE),"")</f>
        <v>0.3125</v>
      </c>
      <c r="I4064">
        <f>IFERROR(VLOOKUP(E4064,EIU!$E$2:$H$3662,4,FALSE),"")</f>
        <v>0.05</v>
      </c>
    </row>
    <row r="4065" spans="1:9" x14ac:dyDescent="0.25">
      <c r="A4065" s="12" t="s">
        <v>213</v>
      </c>
      <c r="B4065" s="13" t="s">
        <v>214</v>
      </c>
      <c r="C4065" s="14">
        <v>124</v>
      </c>
      <c r="D4065" s="14">
        <v>2003</v>
      </c>
      <c r="E4065">
        <f t="shared" si="63"/>
        <v>1242003</v>
      </c>
      <c r="F4065" s="41">
        <f>IFERROR(VLOOKUP(E4065,Heritage!$E$3:$H$4601,4,FALSE),"")</f>
        <v>0.7</v>
      </c>
      <c r="G4065" s="41">
        <f>IFERROR(VLOOKUP(E4065,'PRS até 2014'!$E$4:$L$6307,8,FALSE),"")</f>
        <v>0.69444444444444453</v>
      </c>
      <c r="H4065" s="41">
        <f>IFERROR(VLOOKUP(E4065,'Global Insight'!$E$2:$F$4102,2,FALSE),"")</f>
        <v>0.625</v>
      </c>
      <c r="I4065">
        <f>IFERROR(VLOOKUP(E4065,EIU!$E$2:$H$3662,4,FALSE),"")</f>
        <v>0.375</v>
      </c>
    </row>
    <row r="4066" spans="1:9" x14ac:dyDescent="0.25">
      <c r="A4066" s="12" t="s">
        <v>363</v>
      </c>
      <c r="B4066" s="13" t="s">
        <v>388</v>
      </c>
      <c r="C4066" s="14">
        <v>125</v>
      </c>
      <c r="D4066" s="14">
        <v>2003</v>
      </c>
      <c r="E4066">
        <f t="shared" si="63"/>
        <v>1252003</v>
      </c>
      <c r="F4066" s="41" t="str">
        <f>IFERROR(VLOOKUP(E4066,Heritage!$E$3:$H$4601,4,FALSE),"")</f>
        <v/>
      </c>
      <c r="G4066" s="41" t="str">
        <f>IFERROR(VLOOKUP(E4066,'PRS até 2014'!$E$4:$L$6307,8,FALSE),"")</f>
        <v xml:space="preserve"> </v>
      </c>
      <c r="H4066" s="41" t="str">
        <f>IFERROR(VLOOKUP(E4066,'Global Insight'!$E$2:$F$4102,2,FALSE),"")</f>
        <v/>
      </c>
      <c r="I4066" t="str">
        <f>IFERROR(VLOOKUP(E4066,EIU!$E$2:$H$3662,4,FALSE),"")</f>
        <v/>
      </c>
    </row>
    <row r="4067" spans="1:9" x14ac:dyDescent="0.25">
      <c r="A4067" s="12" t="s">
        <v>225</v>
      </c>
      <c r="B4067" s="13" t="s">
        <v>226</v>
      </c>
      <c r="C4067" s="14">
        <v>126</v>
      </c>
      <c r="D4067" s="14">
        <v>2003</v>
      </c>
      <c r="E4067">
        <f t="shared" si="63"/>
        <v>1262003</v>
      </c>
      <c r="F4067" s="41">
        <f>IFERROR(VLOOKUP(E4067,Heritage!$E$3:$H$4601,4,FALSE),"")</f>
        <v>0.3</v>
      </c>
      <c r="G4067" s="41" t="str">
        <f>IFERROR(VLOOKUP(E4067,'PRS até 2014'!$E$4:$L$6307,8,FALSE),"")</f>
        <v xml:space="preserve"> </v>
      </c>
      <c r="H4067" s="41">
        <f>IFERROR(VLOOKUP(E4067,'Global Insight'!$E$2:$F$4102,2,FALSE),"")</f>
        <v>0.4375</v>
      </c>
      <c r="I4067" t="str">
        <f>IFERROR(VLOOKUP(E4067,EIU!$E$2:$H$3662,4,FALSE),"")</f>
        <v/>
      </c>
    </row>
    <row r="4068" spans="1:9" x14ac:dyDescent="0.25">
      <c r="A4068" s="12" t="s">
        <v>221</v>
      </c>
      <c r="B4068" s="13" t="s">
        <v>222</v>
      </c>
      <c r="C4068" s="14">
        <v>127</v>
      </c>
      <c r="D4068" s="14">
        <v>2003</v>
      </c>
      <c r="E4068">
        <f t="shared" si="63"/>
        <v>1272003</v>
      </c>
      <c r="F4068" s="41">
        <f>IFERROR(VLOOKUP(E4068,Heritage!$E$3:$H$4601,4,FALSE),"")</f>
        <v>0.9</v>
      </c>
      <c r="G4068" s="41">
        <f>IFERROR(VLOOKUP(E4068,'PRS até 2014'!$E$4:$L$6307,8,FALSE),"")</f>
        <v>0.94444444444444442</v>
      </c>
      <c r="H4068" s="41">
        <f>IFERROR(VLOOKUP(E4068,'Global Insight'!$E$2:$F$4102,2,FALSE),"")</f>
        <v>0.9375</v>
      </c>
      <c r="I4068">
        <f>IFERROR(VLOOKUP(E4068,EIU!$E$2:$H$3662,4,FALSE),"")</f>
        <v>0.95</v>
      </c>
    </row>
    <row r="4069" spans="1:9" x14ac:dyDescent="0.25">
      <c r="A4069" s="12" t="s">
        <v>227</v>
      </c>
      <c r="B4069" s="13" t="s">
        <v>228</v>
      </c>
      <c r="C4069" s="14">
        <v>128</v>
      </c>
      <c r="D4069" s="14">
        <v>2003</v>
      </c>
      <c r="E4069">
        <f t="shared" si="63"/>
        <v>1282003</v>
      </c>
      <c r="F4069" s="41">
        <f>IFERROR(VLOOKUP(E4069,Heritage!$E$3:$H$4601,4,FALSE),"")</f>
        <v>0.9</v>
      </c>
      <c r="G4069" s="41">
        <f>IFERROR(VLOOKUP(E4069,'PRS até 2014'!$E$4:$L$6307,8,FALSE),"")</f>
        <v>0.95833333333333326</v>
      </c>
      <c r="H4069" s="41">
        <f>IFERROR(VLOOKUP(E4069,'Global Insight'!$E$2:$F$4102,2,FALSE),"")</f>
        <v>0.9375</v>
      </c>
      <c r="I4069">
        <f>IFERROR(VLOOKUP(E4069,EIU!$E$2:$H$3662,4,FALSE),"")</f>
        <v>0.97499999999999998</v>
      </c>
    </row>
    <row r="4070" spans="1:9" x14ac:dyDescent="0.25">
      <c r="A4070" s="12" t="s">
        <v>219</v>
      </c>
      <c r="B4070" s="13" t="s">
        <v>220</v>
      </c>
      <c r="C4070" s="14">
        <v>129</v>
      </c>
      <c r="D4070" s="14">
        <v>2003</v>
      </c>
      <c r="E4070">
        <f t="shared" si="63"/>
        <v>1292003</v>
      </c>
      <c r="F4070" s="41">
        <f>IFERROR(VLOOKUP(E4070,Heritage!$E$3:$H$4601,4,FALSE),"")</f>
        <v>0.3</v>
      </c>
      <c r="G4070" s="41">
        <f>IFERROR(VLOOKUP(E4070,'PRS até 2014'!$E$4:$L$6307,8,FALSE),"")</f>
        <v>0.58333333333333326</v>
      </c>
      <c r="H4070" s="41">
        <f>IFERROR(VLOOKUP(E4070,'Global Insight'!$E$2:$F$4102,2,FALSE),"")</f>
        <v>0.4375</v>
      </c>
      <c r="I4070">
        <f>IFERROR(VLOOKUP(E4070,EIU!$E$2:$H$3662,4,FALSE),"")</f>
        <v>0.32500000000000001</v>
      </c>
    </row>
    <row r="4071" spans="1:9" x14ac:dyDescent="0.25">
      <c r="A4071" s="12" t="s">
        <v>215</v>
      </c>
      <c r="B4071" s="13" t="s">
        <v>216</v>
      </c>
      <c r="C4071" s="14">
        <v>130</v>
      </c>
      <c r="D4071" s="14">
        <v>2003</v>
      </c>
      <c r="E4071">
        <f t="shared" si="63"/>
        <v>1302003</v>
      </c>
      <c r="F4071" s="41">
        <f>IFERROR(VLOOKUP(E4071,Heritage!$E$3:$H$4601,4,FALSE),"")</f>
        <v>0.3</v>
      </c>
      <c r="G4071" s="41">
        <f>IFERROR(VLOOKUP(E4071,'PRS até 2014'!$E$4:$L$6307,8,FALSE),"")</f>
        <v>0.375</v>
      </c>
      <c r="H4071" s="41">
        <f>IFERROR(VLOOKUP(E4071,'Global Insight'!$E$2:$F$4102,2,FALSE),"")</f>
        <v>0.4375</v>
      </c>
      <c r="I4071" t="str">
        <f>IFERROR(VLOOKUP(E4071,EIU!$E$2:$H$3662,4,FALSE),"")</f>
        <v/>
      </c>
    </row>
    <row r="4072" spans="1:9" x14ac:dyDescent="0.25">
      <c r="A4072" s="12" t="s">
        <v>217</v>
      </c>
      <c r="B4072" s="13" t="s">
        <v>218</v>
      </c>
      <c r="C4072" s="14">
        <v>131</v>
      </c>
      <c r="D4072" s="14">
        <v>2003</v>
      </c>
      <c r="E4072">
        <f t="shared" si="63"/>
        <v>1312003</v>
      </c>
      <c r="F4072" s="41">
        <f>IFERROR(VLOOKUP(E4072,Heritage!$E$3:$H$4601,4,FALSE),"")</f>
        <v>0.3</v>
      </c>
      <c r="G4072" s="41">
        <f>IFERROR(VLOOKUP(E4072,'PRS até 2014'!$E$4:$L$6307,8,FALSE),"")</f>
        <v>0.26388888888888884</v>
      </c>
      <c r="H4072" s="41">
        <f>IFERROR(VLOOKUP(E4072,'Global Insight'!$E$2:$F$4102,2,FALSE),"")</f>
        <v>6.25E-2</v>
      </c>
      <c r="I4072">
        <f>IFERROR(VLOOKUP(E4072,EIU!$E$2:$H$3662,4,FALSE),"")</f>
        <v>7.4999999999999997E-2</v>
      </c>
    </row>
    <row r="4073" spans="1:9" x14ac:dyDescent="0.25">
      <c r="A4073" s="12" t="s">
        <v>223</v>
      </c>
      <c r="B4073" s="13" t="s">
        <v>224</v>
      </c>
      <c r="C4073" s="14">
        <v>132</v>
      </c>
      <c r="D4073" s="14">
        <v>2003</v>
      </c>
      <c r="E4073">
        <f t="shared" si="63"/>
        <v>1322003</v>
      </c>
      <c r="F4073" s="41">
        <f>IFERROR(VLOOKUP(E4073,Heritage!$E$3:$H$4601,4,FALSE),"")</f>
        <v>0.9</v>
      </c>
      <c r="G4073" s="41">
        <f>IFERROR(VLOOKUP(E4073,'PRS até 2014'!$E$4:$L$6307,8,FALSE),"")</f>
        <v>0.93055555555555547</v>
      </c>
      <c r="H4073" s="41">
        <f>IFERROR(VLOOKUP(E4073,'Global Insight'!$E$2:$F$4102,2,FALSE),"")</f>
        <v>1</v>
      </c>
      <c r="I4073">
        <f>IFERROR(VLOOKUP(E4073,EIU!$E$2:$H$3662,4,FALSE),"")</f>
        <v>1</v>
      </c>
    </row>
    <row r="4074" spans="1:9" x14ac:dyDescent="0.25">
      <c r="A4074" s="12" t="s">
        <v>229</v>
      </c>
      <c r="B4074" s="13" t="s">
        <v>230</v>
      </c>
      <c r="C4074" s="14">
        <v>133</v>
      </c>
      <c r="D4074" s="14">
        <v>2003</v>
      </c>
      <c r="E4074">
        <f t="shared" si="63"/>
        <v>1332003</v>
      </c>
      <c r="F4074" s="41">
        <f>IFERROR(VLOOKUP(E4074,Heritage!$E$3:$H$4601,4,FALSE),"")</f>
        <v>0.5</v>
      </c>
      <c r="G4074" s="41">
        <f>IFERROR(VLOOKUP(E4074,'PRS até 2014'!$E$4:$L$6307,8,FALSE),"")</f>
        <v>0.73611111111111116</v>
      </c>
      <c r="H4074" s="41">
        <f>IFERROR(VLOOKUP(E4074,'Global Insight'!$E$2:$F$4102,2,FALSE),"")</f>
        <v>0.75</v>
      </c>
      <c r="I4074">
        <f>IFERROR(VLOOKUP(E4074,EIU!$E$2:$H$3662,4,FALSE),"")</f>
        <v>0.625</v>
      </c>
    </row>
    <row r="4075" spans="1:9" x14ac:dyDescent="0.25">
      <c r="A4075" s="12" t="s">
        <v>231</v>
      </c>
      <c r="B4075" s="13" t="s">
        <v>232</v>
      </c>
      <c r="C4075" s="14">
        <v>134</v>
      </c>
      <c r="D4075" s="14">
        <v>2003</v>
      </c>
      <c r="E4075">
        <f t="shared" si="63"/>
        <v>1342003</v>
      </c>
      <c r="F4075" s="41">
        <f>IFERROR(VLOOKUP(E4075,Heritage!$E$3:$H$4601,4,FALSE),"")</f>
        <v>0.3</v>
      </c>
      <c r="G4075" s="41">
        <f>IFERROR(VLOOKUP(E4075,'PRS até 2014'!$E$4:$L$6307,8,FALSE),"")</f>
        <v>0.3611111111111111</v>
      </c>
      <c r="H4075" s="41">
        <f>IFERROR(VLOOKUP(E4075,'Global Insight'!$E$2:$F$4102,2,FALSE),"")</f>
        <v>0.375</v>
      </c>
      <c r="I4075">
        <f>IFERROR(VLOOKUP(E4075,EIU!$E$2:$H$3662,4,FALSE),"")</f>
        <v>0.27500000000000002</v>
      </c>
    </row>
    <row r="4076" spans="1:9" x14ac:dyDescent="0.25">
      <c r="A4076" s="12" t="s">
        <v>364</v>
      </c>
      <c r="B4076" s="13" t="s">
        <v>389</v>
      </c>
      <c r="C4076" s="14">
        <v>135</v>
      </c>
      <c r="D4076" s="14">
        <v>2003</v>
      </c>
      <c r="E4076">
        <f t="shared" si="63"/>
        <v>1352003</v>
      </c>
      <c r="F4076" s="41" t="str">
        <f>IFERROR(VLOOKUP(E4076,Heritage!$E$3:$H$4601,4,FALSE),"")</f>
        <v/>
      </c>
      <c r="G4076" s="41" t="str">
        <f>IFERROR(VLOOKUP(E4076,'PRS até 2014'!$E$4:$L$6307,8,FALSE),"")</f>
        <v xml:space="preserve"> </v>
      </c>
      <c r="H4076" s="41" t="str">
        <f>IFERROR(VLOOKUP(E4076,'Global Insight'!$E$2:$F$4102,2,FALSE),"")</f>
        <v/>
      </c>
      <c r="I4076" t="str">
        <f>IFERROR(VLOOKUP(E4076,EIU!$E$2:$H$3662,4,FALSE),"")</f>
        <v/>
      </c>
    </row>
    <row r="4077" spans="1:9" x14ac:dyDescent="0.25">
      <c r="A4077" s="12" t="s">
        <v>233</v>
      </c>
      <c r="B4077" s="13" t="s">
        <v>234</v>
      </c>
      <c r="C4077" s="14">
        <v>136</v>
      </c>
      <c r="D4077" s="14">
        <v>2003</v>
      </c>
      <c r="E4077">
        <f t="shared" si="63"/>
        <v>1362003</v>
      </c>
      <c r="F4077" s="41">
        <f>IFERROR(VLOOKUP(E4077,Heritage!$E$3:$H$4601,4,FALSE),"")</f>
        <v>0.3</v>
      </c>
      <c r="G4077" s="41">
        <f>IFERROR(VLOOKUP(E4077,'PRS até 2014'!$E$4:$L$6307,8,FALSE),"")</f>
        <v>0.55555555555555558</v>
      </c>
      <c r="H4077" s="41">
        <f>IFERROR(VLOOKUP(E4077,'Global Insight'!$E$2:$F$4102,2,FALSE),"")</f>
        <v>0.5</v>
      </c>
      <c r="I4077">
        <f>IFERROR(VLOOKUP(E4077,EIU!$E$2:$H$3662,4,FALSE),"")</f>
        <v>0.55000000000000004</v>
      </c>
    </row>
    <row r="4078" spans="1:9" x14ac:dyDescent="0.25">
      <c r="A4078" s="12" t="s">
        <v>239</v>
      </c>
      <c r="B4078" s="13" t="s">
        <v>240</v>
      </c>
      <c r="C4078" s="14">
        <v>137</v>
      </c>
      <c r="D4078" s="14">
        <v>2003</v>
      </c>
      <c r="E4078">
        <f t="shared" si="63"/>
        <v>1372003</v>
      </c>
      <c r="F4078" s="41" t="str">
        <f>IFERROR(VLOOKUP(E4078,Heritage!$E$3:$H$4601,4,FALSE),"")</f>
        <v/>
      </c>
      <c r="G4078" s="41">
        <f>IFERROR(VLOOKUP(E4078,'PRS até 2014'!$E$4:$L$6307,8,FALSE),"")</f>
        <v>0.38888888888888884</v>
      </c>
      <c r="H4078" s="41">
        <f>IFERROR(VLOOKUP(E4078,'Global Insight'!$E$2:$F$4102,2,FALSE),"")</f>
        <v>0.25</v>
      </c>
      <c r="I4078">
        <f>IFERROR(VLOOKUP(E4078,EIU!$E$2:$H$3662,4,FALSE),"")</f>
        <v>0.2</v>
      </c>
    </row>
    <row r="4079" spans="1:9" x14ac:dyDescent="0.25">
      <c r="A4079" s="12" t="s">
        <v>246</v>
      </c>
      <c r="B4079" s="13" t="s">
        <v>247</v>
      </c>
      <c r="C4079" s="14">
        <v>138</v>
      </c>
      <c r="D4079" s="14">
        <v>2003</v>
      </c>
      <c r="E4079">
        <f t="shared" si="63"/>
        <v>1382003</v>
      </c>
      <c r="F4079" s="41">
        <f>IFERROR(VLOOKUP(E4079,Heritage!$E$3:$H$4601,4,FALSE),"")</f>
        <v>0.3</v>
      </c>
      <c r="G4079" s="41">
        <f>IFERROR(VLOOKUP(E4079,'PRS até 2014'!$E$4:$L$6307,8,FALSE),"")</f>
        <v>0.40277777777777779</v>
      </c>
      <c r="H4079" s="41">
        <f>IFERROR(VLOOKUP(E4079,'Global Insight'!$E$2:$F$4102,2,FALSE),"")</f>
        <v>0.3125</v>
      </c>
      <c r="I4079">
        <f>IFERROR(VLOOKUP(E4079,EIU!$E$2:$H$3662,4,FALSE),"")</f>
        <v>0.17499999999999999</v>
      </c>
    </row>
    <row r="4080" spans="1:9" x14ac:dyDescent="0.25">
      <c r="A4080" s="12" t="s">
        <v>235</v>
      </c>
      <c r="B4080" s="13" t="s">
        <v>236</v>
      </c>
      <c r="C4080" s="14">
        <v>139</v>
      </c>
      <c r="D4080" s="14">
        <v>2003</v>
      </c>
      <c r="E4080">
        <f t="shared" si="63"/>
        <v>1392003</v>
      </c>
      <c r="F4080" s="41">
        <f>IFERROR(VLOOKUP(E4080,Heritage!$E$3:$H$4601,4,FALSE),"")</f>
        <v>0.3</v>
      </c>
      <c r="G4080" s="41">
        <f>IFERROR(VLOOKUP(E4080,'PRS até 2014'!$E$4:$L$6307,8,FALSE),"")</f>
        <v>0.52777777777777768</v>
      </c>
      <c r="H4080" s="41">
        <f>IFERROR(VLOOKUP(E4080,'Global Insight'!$E$2:$F$4102,2,FALSE),"")</f>
        <v>0.4375</v>
      </c>
      <c r="I4080">
        <f>IFERROR(VLOOKUP(E4080,EIU!$E$2:$H$3662,4,FALSE),"")</f>
        <v>0.375</v>
      </c>
    </row>
    <row r="4081" spans="1:9" x14ac:dyDescent="0.25">
      <c r="A4081" s="12" t="s">
        <v>237</v>
      </c>
      <c r="B4081" s="13" t="s">
        <v>238</v>
      </c>
      <c r="C4081" s="14">
        <v>140</v>
      </c>
      <c r="D4081" s="14">
        <v>2003</v>
      </c>
      <c r="E4081">
        <f t="shared" si="63"/>
        <v>1402003</v>
      </c>
      <c r="F4081" s="41">
        <f>IFERROR(VLOOKUP(E4081,Heritage!$E$3:$H$4601,4,FALSE),"")</f>
        <v>0.3</v>
      </c>
      <c r="G4081" s="41">
        <f>IFERROR(VLOOKUP(E4081,'PRS até 2014'!$E$4:$L$6307,8,FALSE),"")</f>
        <v>0.47222222222222221</v>
      </c>
      <c r="H4081" s="41">
        <f>IFERROR(VLOOKUP(E4081,'Global Insight'!$E$2:$F$4102,2,FALSE),"")</f>
        <v>0.4375</v>
      </c>
      <c r="I4081">
        <f>IFERROR(VLOOKUP(E4081,EIU!$E$2:$H$3662,4,FALSE),"")</f>
        <v>0.4</v>
      </c>
    </row>
    <row r="4082" spans="1:9" x14ac:dyDescent="0.25">
      <c r="A4082" s="12" t="s">
        <v>241</v>
      </c>
      <c r="B4082" s="13" t="s">
        <v>242</v>
      </c>
      <c r="C4082" s="14">
        <v>141</v>
      </c>
      <c r="D4082" s="14">
        <v>2003</v>
      </c>
      <c r="E4082">
        <f t="shared" si="63"/>
        <v>1412003</v>
      </c>
      <c r="F4082" s="41">
        <f>IFERROR(VLOOKUP(E4082,Heritage!$E$3:$H$4601,4,FALSE),"")</f>
        <v>0.5</v>
      </c>
      <c r="G4082" s="41">
        <f>IFERROR(VLOOKUP(E4082,'PRS até 2014'!$E$4:$L$6307,8,FALSE),"")</f>
        <v>0.63888888888888884</v>
      </c>
      <c r="H4082" s="41">
        <f>IFERROR(VLOOKUP(E4082,'Global Insight'!$E$2:$F$4102,2,FALSE),"")</f>
        <v>0.75</v>
      </c>
      <c r="I4082">
        <f>IFERROR(VLOOKUP(E4082,EIU!$E$2:$H$3662,4,FALSE),"")</f>
        <v>0.65</v>
      </c>
    </row>
    <row r="4083" spans="1:9" x14ac:dyDescent="0.25">
      <c r="A4083" s="12" t="s">
        <v>244</v>
      </c>
      <c r="B4083" s="13" t="s">
        <v>245</v>
      </c>
      <c r="C4083" s="14">
        <v>142</v>
      </c>
      <c r="D4083" s="14">
        <v>2003</v>
      </c>
      <c r="E4083">
        <f t="shared" si="63"/>
        <v>1422003</v>
      </c>
      <c r="F4083" s="41">
        <f>IFERROR(VLOOKUP(E4083,Heritage!$E$3:$H$4601,4,FALSE),"")</f>
        <v>0.7</v>
      </c>
      <c r="G4083" s="41">
        <f>IFERROR(VLOOKUP(E4083,'PRS até 2014'!$E$4:$L$6307,8,FALSE),"")</f>
        <v>0.80555555555555558</v>
      </c>
      <c r="H4083" s="41">
        <f>IFERROR(VLOOKUP(E4083,'Global Insight'!$E$2:$F$4102,2,FALSE),"")</f>
        <v>0.9375</v>
      </c>
      <c r="I4083">
        <f>IFERROR(VLOOKUP(E4083,EIU!$E$2:$H$3662,4,FALSE),"")</f>
        <v>0.85</v>
      </c>
    </row>
    <row r="4084" spans="1:9" x14ac:dyDescent="0.25">
      <c r="A4084" s="12" t="s">
        <v>248</v>
      </c>
      <c r="B4084" s="13" t="s">
        <v>249</v>
      </c>
      <c r="C4084" s="14">
        <v>143</v>
      </c>
      <c r="D4084" s="14">
        <v>2003</v>
      </c>
      <c r="E4084">
        <f t="shared" si="63"/>
        <v>1432003</v>
      </c>
      <c r="F4084" s="41">
        <f>IFERROR(VLOOKUP(E4084,Heritage!$E$3:$H$4601,4,FALSE),"")</f>
        <v>0.5</v>
      </c>
      <c r="G4084" s="41">
        <f>IFERROR(VLOOKUP(E4084,'PRS até 2014'!$E$4:$L$6307,8,FALSE),"")</f>
        <v>0.66666666666666674</v>
      </c>
      <c r="H4084" s="41">
        <f>IFERROR(VLOOKUP(E4084,'Global Insight'!$E$2:$F$4102,2,FALSE),"")</f>
        <v>0.75</v>
      </c>
      <c r="I4084">
        <f>IFERROR(VLOOKUP(E4084,EIU!$E$2:$H$3662,4,FALSE),"")</f>
        <v>0.625</v>
      </c>
    </row>
    <row r="4085" spans="1:9" x14ac:dyDescent="0.25">
      <c r="A4085" s="12" t="s">
        <v>250</v>
      </c>
      <c r="B4085" s="13" t="s">
        <v>390</v>
      </c>
      <c r="C4085" s="14">
        <v>144</v>
      </c>
      <c r="D4085" s="14">
        <v>2003</v>
      </c>
      <c r="E4085">
        <f t="shared" si="63"/>
        <v>1442003</v>
      </c>
      <c r="F4085" s="41">
        <f>IFERROR(VLOOKUP(E4085,Heritage!$E$3:$H$4601,4,FALSE),"")</f>
        <v>0.3</v>
      </c>
      <c r="G4085" s="41">
        <f>IFERROR(VLOOKUP(E4085,'PRS até 2014'!$E$4:$L$6307,8,FALSE),"")</f>
        <v>0.59722222222222221</v>
      </c>
      <c r="H4085" s="41">
        <f>IFERROR(VLOOKUP(E4085,'Global Insight'!$E$2:$F$4102,2,FALSE),"")</f>
        <v>0.625</v>
      </c>
      <c r="I4085">
        <f>IFERROR(VLOOKUP(E4085,EIU!$E$2:$H$3662,4,FALSE),"")</f>
        <v>0.45</v>
      </c>
    </row>
    <row r="4086" spans="1:9" x14ac:dyDescent="0.25">
      <c r="A4086" s="12" t="s">
        <v>251</v>
      </c>
      <c r="B4086" s="13" t="s">
        <v>252</v>
      </c>
      <c r="C4086" s="14">
        <v>145</v>
      </c>
      <c r="D4086" s="14">
        <v>2003</v>
      </c>
      <c r="E4086">
        <f t="shared" ref="E4086:E4149" si="64">C4086*10000+D4086</f>
        <v>1452003</v>
      </c>
      <c r="F4086" s="41">
        <f>IFERROR(VLOOKUP(E4086,Heritage!$E$3:$H$4601,4,FALSE),"")</f>
        <v>0.3</v>
      </c>
      <c r="G4086" s="41">
        <f>IFERROR(VLOOKUP(E4086,'PRS até 2014'!$E$4:$L$6307,8,FALSE),"")</f>
        <v>0.55555555555555558</v>
      </c>
      <c r="H4086" s="41">
        <f>IFERROR(VLOOKUP(E4086,'Global Insight'!$E$2:$F$4102,2,FALSE),"")</f>
        <v>0.3125</v>
      </c>
      <c r="I4086">
        <f>IFERROR(VLOOKUP(E4086,EIU!$E$2:$H$3662,4,FALSE),"")</f>
        <v>0.17499999999999999</v>
      </c>
    </row>
    <row r="4087" spans="1:9" x14ac:dyDescent="0.25">
      <c r="A4087" s="12" t="s">
        <v>253</v>
      </c>
      <c r="B4087" s="13" t="s">
        <v>254</v>
      </c>
      <c r="C4087" s="14">
        <v>146</v>
      </c>
      <c r="D4087" s="14">
        <v>2003</v>
      </c>
      <c r="E4087">
        <f t="shared" si="64"/>
        <v>1462003</v>
      </c>
      <c r="F4087" s="41">
        <f>IFERROR(VLOOKUP(E4087,Heritage!$E$3:$H$4601,4,FALSE),"")</f>
        <v>0.3</v>
      </c>
      <c r="G4087" s="41" t="str">
        <f>IFERROR(VLOOKUP(E4087,'PRS até 2014'!$E$4:$L$6307,8,FALSE),"")</f>
        <v xml:space="preserve"> </v>
      </c>
      <c r="H4087" s="41">
        <f>IFERROR(VLOOKUP(E4087,'Global Insight'!$E$2:$F$4102,2,FALSE),"")</f>
        <v>0.3125</v>
      </c>
      <c r="I4087" t="str">
        <f>IFERROR(VLOOKUP(E4087,EIU!$E$2:$H$3662,4,FALSE),"")</f>
        <v/>
      </c>
    </row>
    <row r="4088" spans="1:9" x14ac:dyDescent="0.25">
      <c r="A4088" s="12" t="s">
        <v>365</v>
      </c>
      <c r="B4088" s="13" t="s">
        <v>391</v>
      </c>
      <c r="C4088" s="14">
        <v>147</v>
      </c>
      <c r="D4088" s="14">
        <v>2003</v>
      </c>
      <c r="E4088">
        <f t="shared" si="64"/>
        <v>1472003</v>
      </c>
      <c r="F4088" s="41" t="str">
        <f>IFERROR(VLOOKUP(E4088,Heritage!$E$3:$H$4601,4,FALSE),"")</f>
        <v/>
      </c>
      <c r="G4088" s="41" t="str">
        <f>IFERROR(VLOOKUP(E4088,'PRS até 2014'!$E$4:$L$6307,8,FALSE),"")</f>
        <v xml:space="preserve"> </v>
      </c>
      <c r="H4088" s="41">
        <f>IFERROR(VLOOKUP(E4088,'Global Insight'!$E$2:$F$4102,2,FALSE),"")</f>
        <v>0.875</v>
      </c>
      <c r="I4088" t="str">
        <f>IFERROR(VLOOKUP(E4088,EIU!$E$2:$H$3662,4,FALSE),"")</f>
        <v/>
      </c>
    </row>
    <row r="4089" spans="1:9" x14ac:dyDescent="0.25">
      <c r="A4089" s="12" t="s">
        <v>366</v>
      </c>
      <c r="B4089" s="13" t="s">
        <v>392</v>
      </c>
      <c r="C4089" s="14">
        <v>148</v>
      </c>
      <c r="D4089" s="14">
        <v>2003</v>
      </c>
      <c r="E4089">
        <f t="shared" si="64"/>
        <v>1482003</v>
      </c>
      <c r="F4089" s="41" t="str">
        <f>IFERROR(VLOOKUP(E4089,Heritage!$E$3:$H$4601,4,FALSE),"")</f>
        <v/>
      </c>
      <c r="G4089" s="41" t="str">
        <f>IFERROR(VLOOKUP(E4089,'PRS até 2014'!$E$4:$L$6307,8,FALSE),"")</f>
        <v xml:space="preserve"> </v>
      </c>
      <c r="H4089" s="41" t="str">
        <f>IFERROR(VLOOKUP(E4089,'Global Insight'!$E$2:$F$4102,2,FALSE),"")</f>
        <v/>
      </c>
      <c r="I4089" t="str">
        <f>IFERROR(VLOOKUP(E4089,EIU!$E$2:$H$3662,4,FALSE),"")</f>
        <v/>
      </c>
    </row>
    <row r="4090" spans="1:9" x14ac:dyDescent="0.25">
      <c r="A4090" s="12" t="s">
        <v>272</v>
      </c>
      <c r="B4090" s="13" t="s">
        <v>273</v>
      </c>
      <c r="C4090" s="14">
        <v>149</v>
      </c>
      <c r="D4090" s="14">
        <v>2003</v>
      </c>
      <c r="E4090">
        <f t="shared" si="64"/>
        <v>1492003</v>
      </c>
      <c r="F4090" s="41" t="str">
        <f>IFERROR(VLOOKUP(E4090,Heritage!$E$3:$H$4601,4,FALSE),"")</f>
        <v/>
      </c>
      <c r="G4090" s="41" t="str">
        <f>IFERROR(VLOOKUP(E4090,'PRS até 2014'!$E$4:$L$6307,8,FALSE),"")</f>
        <v xml:space="preserve"> </v>
      </c>
      <c r="H4090" s="41">
        <f>IFERROR(VLOOKUP(E4090,'Global Insight'!$E$2:$F$4102,2,FALSE),"")</f>
        <v>0.5</v>
      </c>
      <c r="I4090" t="str">
        <f>IFERROR(VLOOKUP(E4090,EIU!$E$2:$H$3662,4,FALSE),"")</f>
        <v/>
      </c>
    </row>
    <row r="4091" spans="1:9" x14ac:dyDescent="0.25">
      <c r="A4091" s="12" t="s">
        <v>255</v>
      </c>
      <c r="B4091" s="13" t="s">
        <v>256</v>
      </c>
      <c r="C4091" s="14">
        <v>150</v>
      </c>
      <c r="D4091" s="14">
        <v>2003</v>
      </c>
      <c r="E4091">
        <f t="shared" si="64"/>
        <v>1502003</v>
      </c>
      <c r="F4091" s="41">
        <f>IFERROR(VLOOKUP(E4091,Heritage!$E$3:$H$4601,4,FALSE),"")</f>
        <v>0.5</v>
      </c>
      <c r="G4091" s="41">
        <f>IFERROR(VLOOKUP(E4091,'PRS até 2014'!$E$4:$L$6307,8,FALSE),"")</f>
        <v>0.69444444444444442</v>
      </c>
      <c r="H4091" s="41">
        <f>IFERROR(VLOOKUP(E4091,'Global Insight'!$E$2:$F$4102,2,FALSE),"")</f>
        <v>0.6875</v>
      </c>
      <c r="I4091">
        <f>IFERROR(VLOOKUP(E4091,EIU!$E$2:$H$3662,4,FALSE),"")</f>
        <v>0.52500000000000002</v>
      </c>
    </row>
    <row r="4092" spans="1:9" x14ac:dyDescent="0.25">
      <c r="A4092" s="12" t="s">
        <v>259</v>
      </c>
      <c r="B4092" s="13" t="s">
        <v>260</v>
      </c>
      <c r="C4092" s="14">
        <v>151</v>
      </c>
      <c r="D4092" s="14">
        <v>2003</v>
      </c>
      <c r="E4092">
        <f t="shared" si="64"/>
        <v>1512003</v>
      </c>
      <c r="F4092" s="41">
        <f>IFERROR(VLOOKUP(E4092,Heritage!$E$3:$H$4601,4,FALSE),"")</f>
        <v>0.5</v>
      </c>
      <c r="G4092" s="41">
        <f>IFERROR(VLOOKUP(E4092,'PRS até 2014'!$E$4:$L$6307,8,FALSE),"")</f>
        <v>0.52777777777777768</v>
      </c>
      <c r="H4092" s="41">
        <f>IFERROR(VLOOKUP(E4092,'Global Insight'!$E$2:$F$4102,2,FALSE),"")</f>
        <v>0.5625</v>
      </c>
      <c r="I4092">
        <f>IFERROR(VLOOKUP(E4092,EIU!$E$2:$H$3662,4,FALSE),"")</f>
        <v>0.45</v>
      </c>
    </row>
    <row r="4093" spans="1:9" x14ac:dyDescent="0.25">
      <c r="A4093" s="12" t="s">
        <v>271</v>
      </c>
      <c r="B4093" s="13" t="s">
        <v>393</v>
      </c>
      <c r="C4093" s="14">
        <v>152</v>
      </c>
      <c r="D4093" s="14">
        <v>2003</v>
      </c>
      <c r="E4093">
        <f t="shared" si="64"/>
        <v>1522003</v>
      </c>
      <c r="F4093" s="41" t="str">
        <f>IFERROR(VLOOKUP(E4093,Heritage!$E$3:$H$4601,4,FALSE),"")</f>
        <v/>
      </c>
      <c r="G4093" s="41">
        <f>IFERROR(VLOOKUP(E4093,'PRS até 2014'!$E$4:$L$6307,8,FALSE),"")</f>
        <v>0.52777777777777768</v>
      </c>
      <c r="H4093" s="41">
        <f>IFERROR(VLOOKUP(E4093,'Global Insight'!$E$2:$F$4102,2,FALSE),"")</f>
        <v>0.375</v>
      </c>
      <c r="I4093">
        <f>IFERROR(VLOOKUP(E4093,EIU!$E$2:$H$3662,4,FALSE),"")</f>
        <v>7.4999999999999997E-2</v>
      </c>
    </row>
    <row r="4094" spans="1:9" x14ac:dyDescent="0.25">
      <c r="A4094" s="12" t="s">
        <v>284</v>
      </c>
      <c r="B4094" s="13" t="s">
        <v>285</v>
      </c>
      <c r="C4094" s="14">
        <v>153</v>
      </c>
      <c r="D4094" s="14">
        <v>2003</v>
      </c>
      <c r="E4094">
        <f t="shared" si="64"/>
        <v>1532003</v>
      </c>
      <c r="F4094" s="41" t="str">
        <f>IFERROR(VLOOKUP(E4094,Heritage!$E$3:$H$4601,4,FALSE),"")</f>
        <v/>
      </c>
      <c r="G4094" s="41" t="str">
        <f>IFERROR(VLOOKUP(E4094,'PRS até 2014'!$E$4:$L$6307,8,FALSE),"")</f>
        <v xml:space="preserve"> </v>
      </c>
      <c r="H4094" s="41">
        <f>IFERROR(VLOOKUP(E4094,'Global Insight'!$E$2:$F$4102,2,FALSE),"")</f>
        <v>0.8125</v>
      </c>
      <c r="I4094" t="str">
        <f>IFERROR(VLOOKUP(E4094,EIU!$E$2:$H$3662,4,FALSE),"")</f>
        <v/>
      </c>
    </row>
    <row r="4095" spans="1:9" x14ac:dyDescent="0.25">
      <c r="A4095" s="12" t="s">
        <v>265</v>
      </c>
      <c r="B4095" s="13" t="s">
        <v>266</v>
      </c>
      <c r="C4095" s="14">
        <v>154</v>
      </c>
      <c r="D4095" s="14">
        <v>2003</v>
      </c>
      <c r="E4095">
        <f t="shared" si="64"/>
        <v>1542003</v>
      </c>
      <c r="F4095" s="41">
        <f>IFERROR(VLOOKUP(E4095,Heritage!$E$3:$H$4601,4,FALSE),"")</f>
        <v>0.1</v>
      </c>
      <c r="G4095" s="41">
        <f>IFERROR(VLOOKUP(E4095,'PRS até 2014'!$E$4:$L$6307,8,FALSE),"")</f>
        <v>0.5</v>
      </c>
      <c r="H4095" s="41">
        <f>IFERROR(VLOOKUP(E4095,'Global Insight'!$E$2:$F$4102,2,FALSE),"")</f>
        <v>0.3125</v>
      </c>
      <c r="I4095" t="str">
        <f>IFERROR(VLOOKUP(E4095,EIU!$E$2:$H$3662,4,FALSE),"")</f>
        <v/>
      </c>
    </row>
    <row r="4096" spans="1:9" x14ac:dyDescent="0.25">
      <c r="A4096" s="12" t="s">
        <v>261</v>
      </c>
      <c r="B4096" s="13" t="s">
        <v>262</v>
      </c>
      <c r="C4096" s="14">
        <v>155</v>
      </c>
      <c r="D4096" s="14">
        <v>2003</v>
      </c>
      <c r="E4096">
        <f t="shared" si="64"/>
        <v>1552003</v>
      </c>
      <c r="F4096" s="41">
        <f>IFERROR(VLOOKUP(E4096,Heritage!$E$3:$H$4601,4,FALSE),"")</f>
        <v>0.9</v>
      </c>
      <c r="G4096" s="41">
        <f>IFERROR(VLOOKUP(E4096,'PRS até 2014'!$E$4:$L$6307,8,FALSE),"")</f>
        <v>0.86111111111111116</v>
      </c>
      <c r="H4096" s="41">
        <f>IFERROR(VLOOKUP(E4096,'Global Insight'!$E$2:$F$4102,2,FALSE),"")</f>
        <v>0.875</v>
      </c>
      <c r="I4096">
        <f>IFERROR(VLOOKUP(E4096,EIU!$E$2:$H$3662,4,FALSE),"")</f>
        <v>0.97499999999999998</v>
      </c>
    </row>
    <row r="4097" spans="1:9" x14ac:dyDescent="0.25">
      <c r="A4097" s="12" t="s">
        <v>276</v>
      </c>
      <c r="B4097" s="13" t="s">
        <v>277</v>
      </c>
      <c r="C4097" s="14">
        <v>156</v>
      </c>
      <c r="D4097" s="14">
        <v>2003</v>
      </c>
      <c r="E4097">
        <f t="shared" si="64"/>
        <v>1562003</v>
      </c>
      <c r="F4097" s="41">
        <f>IFERROR(VLOOKUP(E4097,Heritage!$E$3:$H$4601,4,FALSE),"")</f>
        <v>0.5</v>
      </c>
      <c r="G4097" s="41">
        <f>IFERROR(VLOOKUP(E4097,'PRS até 2014'!$E$4:$L$6307,8,FALSE),"")</f>
        <v>0.69444444444444442</v>
      </c>
      <c r="H4097" s="41">
        <f>IFERROR(VLOOKUP(E4097,'Global Insight'!$E$2:$F$4102,2,FALSE),"")</f>
        <v>0.75</v>
      </c>
      <c r="I4097">
        <f>IFERROR(VLOOKUP(E4097,EIU!$E$2:$H$3662,4,FALSE),"")</f>
        <v>0.57499999999999996</v>
      </c>
    </row>
    <row r="4098" spans="1:9" x14ac:dyDescent="0.25">
      <c r="A4098" s="12" t="s">
        <v>278</v>
      </c>
      <c r="B4098" s="13" t="s">
        <v>279</v>
      </c>
      <c r="C4098" s="14">
        <v>157</v>
      </c>
      <c r="D4098" s="14">
        <v>2003</v>
      </c>
      <c r="E4098">
        <f t="shared" si="64"/>
        <v>1572003</v>
      </c>
      <c r="F4098" s="41">
        <f>IFERROR(VLOOKUP(E4098,Heritage!$E$3:$H$4601,4,FALSE),"")</f>
        <v>0.5</v>
      </c>
      <c r="G4098" s="41">
        <f>IFERROR(VLOOKUP(E4098,'PRS até 2014'!$E$4:$L$6307,8,FALSE),"")</f>
        <v>0.72222222222222221</v>
      </c>
      <c r="H4098" s="41">
        <f>IFERROR(VLOOKUP(E4098,'Global Insight'!$E$2:$F$4102,2,FALSE),"")</f>
        <v>0.875</v>
      </c>
      <c r="I4098">
        <f>IFERROR(VLOOKUP(E4098,EIU!$E$2:$H$3662,4,FALSE),"")</f>
        <v>0.72499999999999998</v>
      </c>
    </row>
    <row r="4099" spans="1:9" x14ac:dyDescent="0.25">
      <c r="A4099" s="12" t="s">
        <v>263</v>
      </c>
      <c r="B4099" s="13" t="s">
        <v>264</v>
      </c>
      <c r="C4099" s="14">
        <v>158</v>
      </c>
      <c r="D4099" s="14">
        <v>2003</v>
      </c>
      <c r="E4099">
        <f t="shared" si="64"/>
        <v>1582003</v>
      </c>
      <c r="F4099" s="41" t="str">
        <f>IFERROR(VLOOKUP(E4099,Heritage!$E$3:$H$4601,4,FALSE),"")</f>
        <v/>
      </c>
      <c r="G4099" s="41" t="str">
        <f>IFERROR(VLOOKUP(E4099,'PRS até 2014'!$E$4:$L$6307,8,FALSE),"")</f>
        <v xml:space="preserve"> </v>
      </c>
      <c r="H4099" s="41" t="str">
        <f>IFERROR(VLOOKUP(E4099,'Global Insight'!$E$2:$F$4102,2,FALSE),"")</f>
        <v/>
      </c>
      <c r="I4099" t="str">
        <f>IFERROR(VLOOKUP(E4099,EIU!$E$2:$H$3662,4,FALSE),"")</f>
        <v/>
      </c>
    </row>
    <row r="4100" spans="1:9" x14ac:dyDescent="0.25">
      <c r="A4100" s="12" t="s">
        <v>269</v>
      </c>
      <c r="B4100" s="13" t="s">
        <v>270</v>
      </c>
      <c r="C4100" s="14">
        <v>159</v>
      </c>
      <c r="D4100" s="14">
        <v>2003</v>
      </c>
      <c r="E4100">
        <f t="shared" si="64"/>
        <v>1592003</v>
      </c>
      <c r="F4100" s="41" t="str">
        <f>IFERROR(VLOOKUP(E4100,Heritage!$E$3:$H$4601,4,FALSE),"")</f>
        <v/>
      </c>
      <c r="G4100" s="41">
        <f>IFERROR(VLOOKUP(E4100,'PRS até 2014'!$E$4:$L$6307,8,FALSE),"")</f>
        <v>0.2361111111111111</v>
      </c>
      <c r="H4100" s="41">
        <f>IFERROR(VLOOKUP(E4100,'Global Insight'!$E$2:$F$4102,2,FALSE),"")</f>
        <v>0.125</v>
      </c>
      <c r="I4100" t="str">
        <f>IFERROR(VLOOKUP(E4100,EIU!$E$2:$H$3662,4,FALSE),"")</f>
        <v/>
      </c>
    </row>
    <row r="4101" spans="1:9" x14ac:dyDescent="0.25">
      <c r="A4101" s="12" t="s">
        <v>327</v>
      </c>
      <c r="B4101" s="13" t="s">
        <v>328</v>
      </c>
      <c r="C4101" s="14">
        <v>160</v>
      </c>
      <c r="D4101" s="14">
        <v>2003</v>
      </c>
      <c r="E4101">
        <f t="shared" si="64"/>
        <v>1602003</v>
      </c>
      <c r="F4101" s="41">
        <f>IFERROR(VLOOKUP(E4101,Heritage!$E$3:$H$4601,4,FALSE),"")</f>
        <v>0.5</v>
      </c>
      <c r="G4101" s="41">
        <f>IFERROR(VLOOKUP(E4101,'PRS até 2014'!$E$4:$L$6307,8,FALSE),"")</f>
        <v>0.55555555555555558</v>
      </c>
      <c r="H4101" s="41">
        <f>IFERROR(VLOOKUP(E4101,'Global Insight'!$E$2:$F$4102,2,FALSE),"")</f>
        <v>0.5</v>
      </c>
      <c r="I4101">
        <f>IFERROR(VLOOKUP(E4101,EIU!$E$2:$H$3662,4,FALSE),"")</f>
        <v>0.5</v>
      </c>
    </row>
    <row r="4102" spans="1:9" x14ac:dyDescent="0.25">
      <c r="A4102" s="12" t="s">
        <v>89</v>
      </c>
      <c r="B4102" s="13" t="s">
        <v>90</v>
      </c>
      <c r="C4102" s="14">
        <v>161</v>
      </c>
      <c r="D4102" s="14">
        <v>2003</v>
      </c>
      <c r="E4102">
        <f t="shared" si="64"/>
        <v>1612003</v>
      </c>
      <c r="F4102" s="41">
        <f>IFERROR(VLOOKUP(E4102,Heritage!$E$3:$H$4601,4,FALSE),"")</f>
        <v>0.7</v>
      </c>
      <c r="G4102" s="41">
        <f>IFERROR(VLOOKUP(E4102,'PRS até 2014'!$E$4:$L$6307,8,FALSE),"")</f>
        <v>0.77777777777777768</v>
      </c>
      <c r="H4102" s="41">
        <f>IFERROR(VLOOKUP(E4102,'Global Insight'!$E$2:$F$4102,2,FALSE),"")</f>
        <v>0.9375</v>
      </c>
      <c r="I4102">
        <f>IFERROR(VLOOKUP(E4102,EIU!$E$2:$H$3662,4,FALSE),"")</f>
        <v>0.875</v>
      </c>
    </row>
    <row r="4103" spans="1:9" x14ac:dyDescent="0.25">
      <c r="A4103" s="12" t="s">
        <v>173</v>
      </c>
      <c r="B4103" s="13" t="s">
        <v>174</v>
      </c>
      <c r="C4103" s="14">
        <v>162</v>
      </c>
      <c r="D4103" s="14">
        <v>2003</v>
      </c>
      <c r="E4103">
        <f t="shared" si="64"/>
        <v>1622003</v>
      </c>
      <c r="F4103" s="41">
        <f>IFERROR(VLOOKUP(E4103,Heritage!$E$3:$H$4601,4,FALSE),"")</f>
        <v>0.5</v>
      </c>
      <c r="G4103" s="41">
        <f>IFERROR(VLOOKUP(E4103,'PRS até 2014'!$E$4:$L$6307,8,FALSE),"")</f>
        <v>0.55555555555555547</v>
      </c>
      <c r="H4103" s="41">
        <f>IFERROR(VLOOKUP(E4103,'Global Insight'!$E$2:$F$4102,2,FALSE),"")</f>
        <v>0.6875</v>
      </c>
      <c r="I4103">
        <f>IFERROR(VLOOKUP(E4103,EIU!$E$2:$H$3662,4,FALSE),"")</f>
        <v>0.55000000000000004</v>
      </c>
    </row>
    <row r="4104" spans="1:9" x14ac:dyDescent="0.25">
      <c r="A4104" s="12" t="s">
        <v>367</v>
      </c>
      <c r="B4104" s="13" t="s">
        <v>394</v>
      </c>
      <c r="C4104" s="14">
        <v>163</v>
      </c>
      <c r="D4104" s="14">
        <v>2003</v>
      </c>
      <c r="E4104">
        <f t="shared" si="64"/>
        <v>1632003</v>
      </c>
      <c r="F4104" s="41" t="str">
        <f>IFERROR(VLOOKUP(E4104,Heritage!$E$3:$H$4601,4,FALSE),"")</f>
        <v/>
      </c>
      <c r="G4104" s="41" t="str">
        <f>IFERROR(VLOOKUP(E4104,'PRS até 2014'!$E$4:$L$6307,8,FALSE),"")</f>
        <v xml:space="preserve"> </v>
      </c>
      <c r="H4104" s="41" t="str">
        <f>IFERROR(VLOOKUP(E4104,'Global Insight'!$E$2:$F$4102,2,FALSE),"")</f>
        <v/>
      </c>
      <c r="I4104" t="str">
        <f>IFERROR(VLOOKUP(E4104,EIU!$E$2:$H$3662,4,FALSE),"")</f>
        <v/>
      </c>
    </row>
    <row r="4105" spans="1:9" x14ac:dyDescent="0.25">
      <c r="A4105" s="12" t="s">
        <v>368</v>
      </c>
      <c r="B4105" s="13" t="s">
        <v>395</v>
      </c>
      <c r="C4105" s="14">
        <v>164</v>
      </c>
      <c r="D4105" s="14">
        <v>2003</v>
      </c>
      <c r="E4105">
        <f t="shared" si="64"/>
        <v>1642003</v>
      </c>
      <c r="F4105" s="41" t="str">
        <f>IFERROR(VLOOKUP(E4105,Heritage!$E$3:$H$4601,4,FALSE),"")</f>
        <v/>
      </c>
      <c r="G4105" s="41" t="str">
        <f>IFERROR(VLOOKUP(E4105,'PRS até 2014'!$E$4:$L$6307,8,FALSE),"")</f>
        <v xml:space="preserve"> </v>
      </c>
      <c r="H4105" s="41" t="str">
        <f>IFERROR(VLOOKUP(E4105,'Global Insight'!$E$2:$F$4102,2,FALSE),"")</f>
        <v/>
      </c>
      <c r="I4105" t="str">
        <f>IFERROR(VLOOKUP(E4105,EIU!$E$2:$H$3662,4,FALSE),"")</f>
        <v/>
      </c>
    </row>
    <row r="4106" spans="1:9" x14ac:dyDescent="0.25">
      <c r="A4106" s="12" t="s">
        <v>369</v>
      </c>
      <c r="B4106" s="13" t="s">
        <v>396</v>
      </c>
      <c r="C4106" s="14">
        <v>165</v>
      </c>
      <c r="D4106" s="14">
        <v>2003</v>
      </c>
      <c r="E4106">
        <f t="shared" si="64"/>
        <v>1652003</v>
      </c>
      <c r="F4106" s="41" t="str">
        <f>IFERROR(VLOOKUP(E4106,Heritage!$E$3:$H$4601,4,FALSE),"")</f>
        <v/>
      </c>
      <c r="G4106" s="41" t="str">
        <f>IFERROR(VLOOKUP(E4106,'PRS até 2014'!$E$4:$L$6307,8,FALSE),"")</f>
        <v xml:space="preserve"> </v>
      </c>
      <c r="H4106" s="41" t="str">
        <f>IFERROR(VLOOKUP(E4106,'Global Insight'!$E$2:$F$4102,2,FALSE),"")</f>
        <v/>
      </c>
      <c r="I4106" t="str">
        <f>IFERROR(VLOOKUP(E4106,EIU!$E$2:$H$3662,4,FALSE),"")</f>
        <v/>
      </c>
    </row>
    <row r="4107" spans="1:9" x14ac:dyDescent="0.25">
      <c r="A4107" s="12" t="s">
        <v>257</v>
      </c>
      <c r="B4107" s="13" t="s">
        <v>258</v>
      </c>
      <c r="C4107" s="14">
        <v>166</v>
      </c>
      <c r="D4107" s="14">
        <v>2003</v>
      </c>
      <c r="E4107">
        <f t="shared" si="64"/>
        <v>1662003</v>
      </c>
      <c r="F4107" s="41" t="str">
        <f>IFERROR(VLOOKUP(E4107,Heritage!$E$3:$H$4601,4,FALSE),"")</f>
        <v/>
      </c>
      <c r="G4107" s="41">
        <f>IFERROR(VLOOKUP(E4107,'PRS até 2014'!$E$4:$L$6307,8,FALSE),"")</f>
        <v>0.36111111111111116</v>
      </c>
      <c r="H4107" s="41">
        <f>IFERROR(VLOOKUP(E4107,'Global Insight'!$E$2:$F$4102,2,FALSE),"")</f>
        <v>0.3125</v>
      </c>
      <c r="I4107">
        <f>IFERROR(VLOOKUP(E4107,EIU!$E$2:$H$3662,4,FALSE),"")</f>
        <v>0.1</v>
      </c>
    </row>
    <row r="4108" spans="1:9" x14ac:dyDescent="0.25">
      <c r="A4108" s="12" t="s">
        <v>274</v>
      </c>
      <c r="B4108" s="13" t="s">
        <v>275</v>
      </c>
      <c r="C4108" s="14">
        <v>167</v>
      </c>
      <c r="D4108" s="14">
        <v>2003</v>
      </c>
      <c r="E4108">
        <f t="shared" si="64"/>
        <v>1672003</v>
      </c>
      <c r="F4108" s="41">
        <f>IFERROR(VLOOKUP(E4108,Heritage!$E$3:$H$4601,4,FALSE),"")</f>
        <v>0.5</v>
      </c>
      <c r="G4108" s="41">
        <f>IFERROR(VLOOKUP(E4108,'PRS até 2014'!$E$4:$L$6307,8,FALSE),"")</f>
        <v>0.43055555555555552</v>
      </c>
      <c r="H4108" s="41">
        <f>IFERROR(VLOOKUP(E4108,'Global Insight'!$E$2:$F$4102,2,FALSE),"")</f>
        <v>0.5625</v>
      </c>
      <c r="I4108" t="str">
        <f>IFERROR(VLOOKUP(E4108,EIU!$E$2:$H$3662,4,FALSE),"")</f>
        <v/>
      </c>
    </row>
    <row r="4109" spans="1:9" x14ac:dyDescent="0.25">
      <c r="A4109" s="12" t="s">
        <v>282</v>
      </c>
      <c r="B4109" s="13" t="s">
        <v>283</v>
      </c>
      <c r="C4109" s="14">
        <v>168</v>
      </c>
      <c r="D4109" s="14">
        <v>2003</v>
      </c>
      <c r="E4109">
        <f t="shared" si="64"/>
        <v>1682003</v>
      </c>
      <c r="F4109" s="41" t="str">
        <f>IFERROR(VLOOKUP(E4109,Heritage!$E$3:$H$4601,4,FALSE),"")</f>
        <v/>
      </c>
      <c r="G4109" s="41" t="str">
        <f>IFERROR(VLOOKUP(E4109,'PRS até 2014'!$E$4:$L$6307,8,FALSE),"")</f>
        <v xml:space="preserve"> </v>
      </c>
      <c r="H4109" s="41">
        <f>IFERROR(VLOOKUP(E4109,'Global Insight'!$E$2:$F$4102,2,FALSE),"")</f>
        <v>0.375</v>
      </c>
      <c r="I4109" t="str">
        <f>IFERROR(VLOOKUP(E4109,EIU!$E$2:$H$3662,4,FALSE),"")</f>
        <v/>
      </c>
    </row>
    <row r="4110" spans="1:9" x14ac:dyDescent="0.25">
      <c r="A4110" s="12" t="s">
        <v>280</v>
      </c>
      <c r="B4110" s="13" t="s">
        <v>281</v>
      </c>
      <c r="C4110" s="14">
        <v>169</v>
      </c>
      <c r="D4110" s="14">
        <v>2003</v>
      </c>
      <c r="E4110">
        <f t="shared" si="64"/>
        <v>1692003</v>
      </c>
      <c r="F4110" s="41">
        <f>IFERROR(VLOOKUP(E4110,Heritage!$E$3:$H$4601,4,FALSE),"")</f>
        <v>0.9</v>
      </c>
      <c r="G4110" s="41">
        <f>IFERROR(VLOOKUP(E4110,'PRS até 2014'!$E$4:$L$6307,8,FALSE),"")</f>
        <v>0.9722222222222221</v>
      </c>
      <c r="H4110" s="41">
        <f>IFERROR(VLOOKUP(E4110,'Global Insight'!$E$2:$F$4102,2,FALSE),"")</f>
        <v>1</v>
      </c>
      <c r="I4110">
        <f>IFERROR(VLOOKUP(E4110,EIU!$E$2:$H$3662,4,FALSE),"")</f>
        <v>1</v>
      </c>
    </row>
    <row r="4111" spans="1:9" x14ac:dyDescent="0.25">
      <c r="A4111" s="12" t="s">
        <v>49</v>
      </c>
      <c r="B4111" s="13" t="s">
        <v>50</v>
      </c>
      <c r="C4111" s="14">
        <v>170</v>
      </c>
      <c r="D4111" s="14">
        <v>2003</v>
      </c>
      <c r="E4111">
        <f t="shared" si="64"/>
        <v>1702003</v>
      </c>
      <c r="F4111" s="41">
        <f>IFERROR(VLOOKUP(E4111,Heritage!$E$3:$H$4601,4,FALSE),"")</f>
        <v>0.9</v>
      </c>
      <c r="G4111" s="41">
        <f>IFERROR(VLOOKUP(E4111,'PRS até 2014'!$E$4:$L$6307,8,FALSE),"")</f>
        <v>0.84722222222222221</v>
      </c>
      <c r="H4111" s="41">
        <f>IFERROR(VLOOKUP(E4111,'Global Insight'!$E$2:$F$4102,2,FALSE),"")</f>
        <v>1</v>
      </c>
      <c r="I4111">
        <f>IFERROR(VLOOKUP(E4111,EIU!$E$2:$H$3662,4,FALSE),"")</f>
        <v>1</v>
      </c>
    </row>
    <row r="4112" spans="1:9" x14ac:dyDescent="0.25">
      <c r="A4112" s="12" t="s">
        <v>286</v>
      </c>
      <c r="B4112" s="13" t="s">
        <v>287</v>
      </c>
      <c r="C4112" s="14">
        <v>171</v>
      </c>
      <c r="D4112" s="14">
        <v>2003</v>
      </c>
      <c r="E4112">
        <f t="shared" si="64"/>
        <v>1712003</v>
      </c>
      <c r="F4112" s="41">
        <f>IFERROR(VLOOKUP(E4112,Heritage!$E$3:$H$4601,4,FALSE),"")</f>
        <v>0.3</v>
      </c>
      <c r="G4112" s="41">
        <f>IFERROR(VLOOKUP(E4112,'PRS até 2014'!$E$4:$L$6307,8,FALSE),"")</f>
        <v>0.56944444444444442</v>
      </c>
      <c r="H4112" s="41">
        <f>IFERROR(VLOOKUP(E4112,'Global Insight'!$E$2:$F$4102,2,FALSE),"")</f>
        <v>0.5625</v>
      </c>
      <c r="I4112">
        <f>IFERROR(VLOOKUP(E4112,EIU!$E$2:$H$3662,4,FALSE),"")</f>
        <v>0.32500000000000001</v>
      </c>
    </row>
    <row r="4113" spans="1:9" x14ac:dyDescent="0.25">
      <c r="A4113" s="12" t="s">
        <v>370</v>
      </c>
      <c r="B4113" s="13" t="s">
        <v>305</v>
      </c>
      <c r="C4113" s="14">
        <v>172</v>
      </c>
      <c r="D4113" s="14">
        <v>2003</v>
      </c>
      <c r="E4113">
        <f t="shared" si="64"/>
        <v>1722003</v>
      </c>
      <c r="F4113" s="41">
        <f>IFERROR(VLOOKUP(E4113,Heritage!$E$3:$H$4601,4,FALSE),"")</f>
        <v>0.7</v>
      </c>
      <c r="G4113" s="41">
        <f>IFERROR(VLOOKUP(E4113,'PRS até 2014'!$E$4:$L$6307,8,FALSE),"")</f>
        <v>0.70833333333333326</v>
      </c>
      <c r="H4113" s="41">
        <f>IFERROR(VLOOKUP(E4113,'Global Insight'!$E$2:$F$4102,2,FALSE),"")</f>
        <v>0.75</v>
      </c>
      <c r="I4113">
        <f>IFERROR(VLOOKUP(E4113,EIU!$E$2:$H$3662,4,FALSE),"")</f>
        <v>0.72499999999999998</v>
      </c>
    </row>
    <row r="4114" spans="1:9" x14ac:dyDescent="0.25">
      <c r="A4114" s="12" t="s">
        <v>294</v>
      </c>
      <c r="B4114" s="13" t="s">
        <v>295</v>
      </c>
      <c r="C4114" s="14">
        <v>173</v>
      </c>
      <c r="D4114" s="14">
        <v>2003</v>
      </c>
      <c r="E4114">
        <f t="shared" si="64"/>
        <v>1732003</v>
      </c>
      <c r="F4114" s="41">
        <f>IFERROR(VLOOKUP(E4114,Heritage!$E$3:$H$4601,4,FALSE),"")</f>
        <v>0.3</v>
      </c>
      <c r="G4114" s="41" t="str">
        <f>IFERROR(VLOOKUP(E4114,'PRS até 2014'!$E$4:$L$6307,8,FALSE),"")</f>
        <v xml:space="preserve"> </v>
      </c>
      <c r="H4114" s="41">
        <f>IFERROR(VLOOKUP(E4114,'Global Insight'!$E$2:$F$4102,2,FALSE),"")</f>
        <v>0.375</v>
      </c>
      <c r="I4114" t="str">
        <f>IFERROR(VLOOKUP(E4114,EIU!$E$2:$H$3662,4,FALSE),"")</f>
        <v/>
      </c>
    </row>
    <row r="4115" spans="1:9" x14ac:dyDescent="0.25">
      <c r="A4115" s="12" t="s">
        <v>306</v>
      </c>
      <c r="B4115" s="13" t="s">
        <v>307</v>
      </c>
      <c r="C4115" s="14">
        <v>174</v>
      </c>
      <c r="D4115" s="14">
        <v>2003</v>
      </c>
      <c r="E4115">
        <f t="shared" si="64"/>
        <v>1742003</v>
      </c>
      <c r="F4115" s="41">
        <f>IFERROR(VLOOKUP(E4115,Heritage!$E$3:$H$4601,4,FALSE),"")</f>
        <v>0.3</v>
      </c>
      <c r="G4115" s="41">
        <f>IFERROR(VLOOKUP(E4115,'PRS até 2014'!$E$4:$L$6307,8,FALSE),"")</f>
        <v>0.59722222222222221</v>
      </c>
      <c r="H4115" s="41">
        <f>IFERROR(VLOOKUP(E4115,'Global Insight'!$E$2:$F$4102,2,FALSE),"")</f>
        <v>0.5</v>
      </c>
      <c r="I4115">
        <f>IFERROR(VLOOKUP(E4115,EIU!$E$2:$H$3662,4,FALSE),"")</f>
        <v>0.32500000000000001</v>
      </c>
    </row>
    <row r="4116" spans="1:9" x14ac:dyDescent="0.25">
      <c r="A4116" s="12" t="s">
        <v>292</v>
      </c>
      <c r="B4116" s="13" t="s">
        <v>293</v>
      </c>
      <c r="C4116" s="14">
        <v>175</v>
      </c>
      <c r="D4116" s="14">
        <v>2003</v>
      </c>
      <c r="E4116">
        <f t="shared" si="64"/>
        <v>1752003</v>
      </c>
      <c r="F4116" s="41">
        <f>IFERROR(VLOOKUP(E4116,Heritage!$E$3:$H$4601,4,FALSE),"")</f>
        <v>0.5</v>
      </c>
      <c r="G4116" s="41">
        <f>IFERROR(VLOOKUP(E4116,'PRS até 2014'!$E$4:$L$6307,8,FALSE),"")</f>
        <v>0.47222222222222221</v>
      </c>
      <c r="H4116" s="41">
        <f>IFERROR(VLOOKUP(E4116,'Global Insight'!$E$2:$F$4102,2,FALSE),"")</f>
        <v>0.6875</v>
      </c>
      <c r="I4116">
        <f>IFERROR(VLOOKUP(E4116,EIU!$E$2:$H$3662,4,FALSE),"")</f>
        <v>0.35</v>
      </c>
    </row>
    <row r="4117" spans="1:9" x14ac:dyDescent="0.25">
      <c r="A4117" s="12" t="s">
        <v>339</v>
      </c>
      <c r="B4117" s="13" t="s">
        <v>340</v>
      </c>
      <c r="C4117" s="14">
        <v>176</v>
      </c>
      <c r="D4117" s="14">
        <v>2003</v>
      </c>
      <c r="E4117">
        <f t="shared" si="64"/>
        <v>1762003</v>
      </c>
      <c r="F4117" s="41" t="str">
        <f>IFERROR(VLOOKUP(E4117,Heritage!$E$3:$H$4601,4,FALSE),"")</f>
        <v/>
      </c>
      <c r="G4117" s="41" t="str">
        <f>IFERROR(VLOOKUP(E4117,'PRS até 2014'!$E$4:$L$6307,8,FALSE),"")</f>
        <v xml:space="preserve"> </v>
      </c>
      <c r="H4117" s="41">
        <f>IFERROR(VLOOKUP(E4117,'Global Insight'!$E$2:$F$4102,2,FALSE),"")</f>
        <v>0.375</v>
      </c>
      <c r="I4117" t="str">
        <f>IFERROR(VLOOKUP(E4117,EIU!$E$2:$H$3662,4,FALSE),"")</f>
        <v/>
      </c>
    </row>
    <row r="4118" spans="1:9" x14ac:dyDescent="0.25">
      <c r="A4118" s="12" t="s">
        <v>290</v>
      </c>
      <c r="B4118" s="13" t="s">
        <v>291</v>
      </c>
      <c r="C4118" s="14">
        <v>177</v>
      </c>
      <c r="D4118" s="14">
        <v>2003</v>
      </c>
      <c r="E4118">
        <f t="shared" si="64"/>
        <v>1772003</v>
      </c>
      <c r="F4118" s="41">
        <f>IFERROR(VLOOKUP(E4118,Heritage!$E$3:$H$4601,4,FALSE),"")</f>
        <v>0.3</v>
      </c>
      <c r="G4118" s="41">
        <f>IFERROR(VLOOKUP(E4118,'PRS até 2014'!$E$4:$L$6307,8,FALSE),"")</f>
        <v>0.45833333333333331</v>
      </c>
      <c r="H4118" s="41">
        <f>IFERROR(VLOOKUP(E4118,'Global Insight'!$E$2:$F$4102,2,FALSE),"")</f>
        <v>0.375</v>
      </c>
      <c r="I4118" t="str">
        <f>IFERROR(VLOOKUP(E4118,EIU!$E$2:$H$3662,4,FALSE),"")</f>
        <v/>
      </c>
    </row>
    <row r="4119" spans="1:9" x14ac:dyDescent="0.25">
      <c r="A4119" s="12" t="s">
        <v>371</v>
      </c>
      <c r="B4119" s="13" t="s">
        <v>397</v>
      </c>
      <c r="C4119" s="14">
        <v>178</v>
      </c>
      <c r="D4119" s="14">
        <v>2003</v>
      </c>
      <c r="E4119">
        <f t="shared" si="64"/>
        <v>1782003</v>
      </c>
      <c r="F4119" s="41" t="str">
        <f>IFERROR(VLOOKUP(E4119,Heritage!$E$3:$H$4601,4,FALSE),"")</f>
        <v/>
      </c>
      <c r="G4119" s="41" t="str">
        <f>IFERROR(VLOOKUP(E4119,'PRS até 2014'!$E$4:$L$6307,8,FALSE),"")</f>
        <v xml:space="preserve"> </v>
      </c>
      <c r="H4119" s="41" t="str">
        <f>IFERROR(VLOOKUP(E4119,'Global Insight'!$E$2:$F$4102,2,FALSE),"")</f>
        <v/>
      </c>
      <c r="I4119" t="str">
        <f>IFERROR(VLOOKUP(E4119,EIU!$E$2:$H$3662,4,FALSE),"")</f>
        <v/>
      </c>
    </row>
    <row r="4120" spans="1:9" x14ac:dyDescent="0.25">
      <c r="A4120" s="12" t="s">
        <v>298</v>
      </c>
      <c r="B4120" s="13" t="s">
        <v>299</v>
      </c>
      <c r="C4120" s="14">
        <v>179</v>
      </c>
      <c r="D4120" s="14">
        <v>2003</v>
      </c>
      <c r="E4120">
        <f t="shared" si="64"/>
        <v>1792003</v>
      </c>
      <c r="F4120" s="41">
        <f>IFERROR(VLOOKUP(E4120,Heritage!$E$3:$H$4601,4,FALSE),"")</f>
        <v>0.7</v>
      </c>
      <c r="G4120" s="41">
        <f>IFERROR(VLOOKUP(E4120,'PRS até 2014'!$E$4:$L$6307,8,FALSE),"")</f>
        <v>0.54166666666666663</v>
      </c>
      <c r="H4120" s="41">
        <f>IFERROR(VLOOKUP(E4120,'Global Insight'!$E$2:$F$4102,2,FALSE),"")</f>
        <v>0.625</v>
      </c>
      <c r="I4120">
        <f>IFERROR(VLOOKUP(E4120,EIU!$E$2:$H$3662,4,FALSE),"")</f>
        <v>0.47499999999999998</v>
      </c>
    </row>
    <row r="4121" spans="1:9" x14ac:dyDescent="0.25">
      <c r="A4121" s="12" t="s">
        <v>300</v>
      </c>
      <c r="B4121" s="13" t="s">
        <v>301</v>
      </c>
      <c r="C4121" s="14">
        <v>180</v>
      </c>
      <c r="D4121" s="14">
        <v>2003</v>
      </c>
      <c r="E4121">
        <f t="shared" si="64"/>
        <v>1802003</v>
      </c>
      <c r="F4121" s="41">
        <f>IFERROR(VLOOKUP(E4121,Heritage!$E$3:$H$4601,4,FALSE),"")</f>
        <v>0.5</v>
      </c>
      <c r="G4121" s="41">
        <f>IFERROR(VLOOKUP(E4121,'PRS até 2014'!$E$4:$L$6307,8,FALSE),"")</f>
        <v>0.63888888888888884</v>
      </c>
      <c r="H4121" s="41">
        <f>IFERROR(VLOOKUP(E4121,'Global Insight'!$E$2:$F$4102,2,FALSE),"")</f>
        <v>0.625</v>
      </c>
      <c r="I4121">
        <f>IFERROR(VLOOKUP(E4121,EIU!$E$2:$H$3662,4,FALSE),"")</f>
        <v>0.375</v>
      </c>
    </row>
    <row r="4122" spans="1:9" x14ac:dyDescent="0.25">
      <c r="A4122" s="12" t="s">
        <v>302</v>
      </c>
      <c r="B4122" s="13" t="s">
        <v>303</v>
      </c>
      <c r="C4122" s="14">
        <v>181</v>
      </c>
      <c r="D4122" s="14">
        <v>2003</v>
      </c>
      <c r="E4122">
        <f t="shared" si="64"/>
        <v>1812003</v>
      </c>
      <c r="F4122" s="41">
        <f>IFERROR(VLOOKUP(E4122,Heritage!$E$3:$H$4601,4,FALSE),"")</f>
        <v>0.5</v>
      </c>
      <c r="G4122" s="41">
        <f>IFERROR(VLOOKUP(E4122,'PRS até 2014'!$E$4:$L$6307,8,FALSE),"")</f>
        <v>0.59722222222222221</v>
      </c>
      <c r="H4122" s="41">
        <f>IFERROR(VLOOKUP(E4122,'Global Insight'!$E$2:$F$4102,2,FALSE),"")</f>
        <v>0.625</v>
      </c>
      <c r="I4122">
        <f>IFERROR(VLOOKUP(E4122,EIU!$E$2:$H$3662,4,FALSE),"")</f>
        <v>0.42499999999999999</v>
      </c>
    </row>
    <row r="4123" spans="1:9" x14ac:dyDescent="0.25">
      <c r="A4123" s="12" t="s">
        <v>296</v>
      </c>
      <c r="B4123" s="13" t="s">
        <v>297</v>
      </c>
      <c r="C4123" s="14">
        <v>182</v>
      </c>
      <c r="D4123" s="14">
        <v>2003</v>
      </c>
      <c r="E4123">
        <f t="shared" si="64"/>
        <v>1822003</v>
      </c>
      <c r="F4123" s="41">
        <f>IFERROR(VLOOKUP(E4123,Heritage!$E$3:$H$4601,4,FALSE),"")</f>
        <v>0.3</v>
      </c>
      <c r="G4123" s="41" t="str">
        <f>IFERROR(VLOOKUP(E4123,'PRS até 2014'!$E$4:$L$6307,8,FALSE),"")</f>
        <v xml:space="preserve"> </v>
      </c>
      <c r="H4123" s="41">
        <f>IFERROR(VLOOKUP(E4123,'Global Insight'!$E$2:$F$4102,2,FALSE),"")</f>
        <v>0.375</v>
      </c>
      <c r="I4123" t="str">
        <f>IFERROR(VLOOKUP(E4123,EIU!$E$2:$H$3662,4,FALSE),"")</f>
        <v/>
      </c>
    </row>
    <row r="4124" spans="1:9" x14ac:dyDescent="0.25">
      <c r="A4124" s="12" t="s">
        <v>372</v>
      </c>
      <c r="B4124" s="13" t="s">
        <v>398</v>
      </c>
      <c r="C4124" s="14">
        <v>183</v>
      </c>
      <c r="D4124" s="14">
        <v>2003</v>
      </c>
      <c r="E4124">
        <f t="shared" si="64"/>
        <v>1832003</v>
      </c>
      <c r="F4124" s="41" t="str">
        <f>IFERROR(VLOOKUP(E4124,Heritage!$E$3:$H$4601,4,FALSE),"")</f>
        <v/>
      </c>
      <c r="G4124" s="41" t="str">
        <f>IFERROR(VLOOKUP(E4124,'PRS até 2014'!$E$4:$L$6307,8,FALSE),"")</f>
        <v xml:space="preserve"> </v>
      </c>
      <c r="H4124" s="41" t="str">
        <f>IFERROR(VLOOKUP(E4124,'Global Insight'!$E$2:$F$4102,2,FALSE),"")</f>
        <v/>
      </c>
      <c r="I4124" t="str">
        <f>IFERROR(VLOOKUP(E4124,EIU!$E$2:$H$3662,4,FALSE),"")</f>
        <v/>
      </c>
    </row>
    <row r="4125" spans="1:9" x14ac:dyDescent="0.25">
      <c r="A4125" s="12" t="s">
        <v>308</v>
      </c>
      <c r="B4125" s="13" t="s">
        <v>309</v>
      </c>
      <c r="C4125" s="14">
        <v>184</v>
      </c>
      <c r="D4125" s="14">
        <v>2003</v>
      </c>
      <c r="E4125">
        <f t="shared" si="64"/>
        <v>1842003</v>
      </c>
      <c r="F4125" s="41">
        <f>IFERROR(VLOOKUP(E4125,Heritage!$E$3:$H$4601,4,FALSE),"")</f>
        <v>0.5</v>
      </c>
      <c r="G4125" s="41">
        <f>IFERROR(VLOOKUP(E4125,'PRS até 2014'!$E$4:$L$6307,8,FALSE),"")</f>
        <v>0.56944444444444442</v>
      </c>
      <c r="H4125" s="41">
        <f>IFERROR(VLOOKUP(E4125,'Global Insight'!$E$2:$F$4102,2,FALSE),"")</f>
        <v>0.5</v>
      </c>
      <c r="I4125">
        <f>IFERROR(VLOOKUP(E4125,EIU!$E$2:$H$3662,4,FALSE),"")</f>
        <v>0.125</v>
      </c>
    </row>
    <row r="4126" spans="1:9" x14ac:dyDescent="0.25">
      <c r="A4126" s="12" t="s">
        <v>310</v>
      </c>
      <c r="B4126" s="13" t="s">
        <v>311</v>
      </c>
      <c r="C4126" s="14">
        <v>185</v>
      </c>
      <c r="D4126" s="14">
        <v>2003</v>
      </c>
      <c r="E4126">
        <f t="shared" si="64"/>
        <v>1852003</v>
      </c>
      <c r="F4126" s="41">
        <f>IFERROR(VLOOKUP(E4126,Heritage!$E$3:$H$4601,4,FALSE),"")</f>
        <v>0.3</v>
      </c>
      <c r="G4126" s="41">
        <f>IFERROR(VLOOKUP(E4126,'PRS até 2014'!$E$4:$L$6307,8,FALSE),"")</f>
        <v>0.44444444444444442</v>
      </c>
      <c r="H4126" s="41">
        <f>IFERROR(VLOOKUP(E4126,'Global Insight'!$E$2:$F$4102,2,FALSE),"")</f>
        <v>0.3125</v>
      </c>
      <c r="I4126">
        <f>IFERROR(VLOOKUP(E4126,EIU!$E$2:$H$3662,4,FALSE),"")</f>
        <v>0.2</v>
      </c>
    </row>
    <row r="4127" spans="1:9" x14ac:dyDescent="0.25">
      <c r="A4127" s="12" t="s">
        <v>6</v>
      </c>
      <c r="B4127" s="13" t="s">
        <v>7</v>
      </c>
      <c r="C4127" s="14">
        <v>186</v>
      </c>
      <c r="D4127" s="14">
        <v>2003</v>
      </c>
      <c r="E4127">
        <f t="shared" si="64"/>
        <v>1862003</v>
      </c>
      <c r="F4127" s="41">
        <f>IFERROR(VLOOKUP(E4127,Heritage!$E$3:$H$4601,4,FALSE),"")</f>
        <v>0.7</v>
      </c>
      <c r="G4127" s="41">
        <f>IFERROR(VLOOKUP(E4127,'PRS até 2014'!$E$4:$L$6307,8,FALSE),"")</f>
        <v>0.65277777777777768</v>
      </c>
      <c r="H4127" s="41">
        <f>IFERROR(VLOOKUP(E4127,'Global Insight'!$E$2:$F$4102,2,FALSE),"")</f>
        <v>0.875</v>
      </c>
      <c r="I4127">
        <f>IFERROR(VLOOKUP(E4127,EIU!$E$2:$H$3662,4,FALSE),"")</f>
        <v>0.57499999999999996</v>
      </c>
    </row>
    <row r="4128" spans="1:9" x14ac:dyDescent="0.25">
      <c r="A4128" s="12" t="s">
        <v>103</v>
      </c>
      <c r="B4128" s="13" t="s">
        <v>104</v>
      </c>
      <c r="C4128" s="14">
        <v>187</v>
      </c>
      <c r="D4128" s="14">
        <v>2003</v>
      </c>
      <c r="E4128">
        <f t="shared" si="64"/>
        <v>1872003</v>
      </c>
      <c r="F4128" s="41">
        <f>IFERROR(VLOOKUP(E4128,Heritage!$E$3:$H$4601,4,FALSE),"")</f>
        <v>0.9</v>
      </c>
      <c r="G4128" s="41">
        <f>IFERROR(VLOOKUP(E4128,'PRS até 2014'!$E$4:$L$6307,8,FALSE),"")</f>
        <v>0.91666666666666663</v>
      </c>
      <c r="H4128" s="41">
        <f>IFERROR(VLOOKUP(E4128,'Global Insight'!$E$2:$F$4102,2,FALSE),"")</f>
        <v>0.9375</v>
      </c>
      <c r="I4128">
        <f>IFERROR(VLOOKUP(E4128,EIU!$E$2:$H$3662,4,FALSE),"")</f>
        <v>0.92500000000000004</v>
      </c>
    </row>
    <row r="4129" spans="1:9" x14ac:dyDescent="0.25">
      <c r="A4129" s="12" t="s">
        <v>314</v>
      </c>
      <c r="B4129" s="13" t="s">
        <v>315</v>
      </c>
      <c r="C4129" s="14">
        <v>188</v>
      </c>
      <c r="D4129" s="14">
        <v>2003</v>
      </c>
      <c r="E4129">
        <f t="shared" si="64"/>
        <v>1882003</v>
      </c>
      <c r="F4129" s="41">
        <f>IFERROR(VLOOKUP(E4129,Heritage!$E$3:$H$4601,4,FALSE),"")</f>
        <v>0.9</v>
      </c>
      <c r="G4129" s="41">
        <f>IFERROR(VLOOKUP(E4129,'PRS até 2014'!$E$4:$L$6307,8,FALSE),"")</f>
        <v>0.81944444444444442</v>
      </c>
      <c r="H4129" s="41">
        <f>IFERROR(VLOOKUP(E4129,'Global Insight'!$E$2:$F$4102,2,FALSE),"")</f>
        <v>0.875</v>
      </c>
      <c r="I4129">
        <f>IFERROR(VLOOKUP(E4129,EIU!$E$2:$H$3662,4,FALSE),"")</f>
        <v>0.9</v>
      </c>
    </row>
    <row r="4130" spans="1:9" x14ac:dyDescent="0.25">
      <c r="A4130" s="12" t="s">
        <v>312</v>
      </c>
      <c r="B4130" s="13" t="s">
        <v>313</v>
      </c>
      <c r="C4130" s="14">
        <v>189</v>
      </c>
      <c r="D4130" s="14">
        <v>2003</v>
      </c>
      <c r="E4130">
        <f t="shared" si="64"/>
        <v>1892003</v>
      </c>
      <c r="F4130" s="41">
        <f>IFERROR(VLOOKUP(E4130,Heritage!$E$3:$H$4601,4,FALSE),"")</f>
        <v>0.7</v>
      </c>
      <c r="G4130" s="41">
        <f>IFERROR(VLOOKUP(E4130,'PRS até 2014'!$E$4:$L$6307,8,FALSE),"")</f>
        <v>0.54166666666666663</v>
      </c>
      <c r="H4130" s="41">
        <f>IFERROR(VLOOKUP(E4130,'Global Insight'!$E$2:$F$4102,2,FALSE),"")</f>
        <v>0.6875</v>
      </c>
      <c r="I4130">
        <f>IFERROR(VLOOKUP(E4130,EIU!$E$2:$H$3662,4,FALSE),"")</f>
        <v>0.57499999999999996</v>
      </c>
    </row>
    <row r="4131" spans="1:9" x14ac:dyDescent="0.25">
      <c r="A4131" s="12" t="s">
        <v>316</v>
      </c>
      <c r="B4131" s="13" t="s">
        <v>317</v>
      </c>
      <c r="C4131" s="14">
        <v>190</v>
      </c>
      <c r="D4131" s="14">
        <v>2003</v>
      </c>
      <c r="E4131">
        <f t="shared" si="64"/>
        <v>1902003</v>
      </c>
      <c r="F4131" s="41">
        <f>IFERROR(VLOOKUP(E4131,Heritage!$E$3:$H$4601,4,FALSE),"")</f>
        <v>0.3</v>
      </c>
      <c r="G4131" s="41" t="str">
        <f>IFERROR(VLOOKUP(E4131,'PRS até 2014'!$E$4:$L$6307,8,FALSE),"")</f>
        <v xml:space="preserve"> </v>
      </c>
      <c r="H4131" s="41">
        <f>IFERROR(VLOOKUP(E4131,'Global Insight'!$E$2:$F$4102,2,FALSE),"")</f>
        <v>0.25</v>
      </c>
      <c r="I4131">
        <f>IFERROR(VLOOKUP(E4131,EIU!$E$2:$H$3662,4,FALSE),"")</f>
        <v>0.17499999999999999</v>
      </c>
    </row>
    <row r="4132" spans="1:9" x14ac:dyDescent="0.25">
      <c r="A4132" s="12" t="s">
        <v>322</v>
      </c>
      <c r="B4132" s="13" t="s">
        <v>323</v>
      </c>
      <c r="C4132" s="14">
        <v>191</v>
      </c>
      <c r="D4132" s="14">
        <v>2003</v>
      </c>
      <c r="E4132">
        <f t="shared" si="64"/>
        <v>1912003</v>
      </c>
      <c r="F4132" s="41" t="str">
        <f>IFERROR(VLOOKUP(E4132,Heritage!$E$3:$H$4601,4,FALSE),"")</f>
        <v/>
      </c>
      <c r="G4132" s="41" t="str">
        <f>IFERROR(VLOOKUP(E4132,'PRS até 2014'!$E$4:$L$6307,8,FALSE),"")</f>
        <v xml:space="preserve"> </v>
      </c>
      <c r="H4132" s="41" t="str">
        <f>IFERROR(VLOOKUP(E4132,'Global Insight'!$E$2:$F$4102,2,FALSE),"")</f>
        <v/>
      </c>
      <c r="I4132" t="str">
        <f>IFERROR(VLOOKUP(E4132,EIU!$E$2:$H$3662,4,FALSE),"")</f>
        <v/>
      </c>
    </row>
    <row r="4133" spans="1:9" x14ac:dyDescent="0.25">
      <c r="A4133" s="12" t="s">
        <v>318</v>
      </c>
      <c r="B4133" s="13" t="s">
        <v>319</v>
      </c>
      <c r="C4133" s="14">
        <v>192</v>
      </c>
      <c r="D4133" s="14">
        <v>2003</v>
      </c>
      <c r="E4133">
        <f t="shared" si="64"/>
        <v>1922003</v>
      </c>
      <c r="F4133" s="41">
        <f>IFERROR(VLOOKUP(E4133,Heritage!$E$3:$H$4601,4,FALSE),"")</f>
        <v>0.3</v>
      </c>
      <c r="G4133" s="41">
        <f>IFERROR(VLOOKUP(E4133,'PRS até 2014'!$E$4:$L$6307,8,FALSE),"")</f>
        <v>0.25</v>
      </c>
      <c r="H4133" s="41">
        <f>IFERROR(VLOOKUP(E4133,'Global Insight'!$E$2:$F$4102,2,FALSE),"")</f>
        <v>0.3125</v>
      </c>
      <c r="I4133">
        <f>IFERROR(VLOOKUP(E4133,EIU!$E$2:$H$3662,4,FALSE),"")</f>
        <v>0.17499999999999999</v>
      </c>
    </row>
    <row r="4134" spans="1:9" x14ac:dyDescent="0.25">
      <c r="A4134" s="12" t="s">
        <v>320</v>
      </c>
      <c r="B4134" s="13" t="s">
        <v>321</v>
      </c>
      <c r="C4134" s="14">
        <v>193</v>
      </c>
      <c r="D4134" s="14">
        <v>2003</v>
      </c>
      <c r="E4134">
        <f t="shared" si="64"/>
        <v>1932003</v>
      </c>
      <c r="F4134" s="41">
        <f>IFERROR(VLOOKUP(E4134,Heritage!$E$3:$H$4601,4,FALSE),"")</f>
        <v>0.1</v>
      </c>
      <c r="G4134" s="41">
        <f>IFERROR(VLOOKUP(E4134,'PRS até 2014'!$E$4:$L$6307,8,FALSE),"")</f>
        <v>0.49999999999999994</v>
      </c>
      <c r="H4134" s="41">
        <f>IFERROR(VLOOKUP(E4134,'Global Insight'!$E$2:$F$4102,2,FALSE),"")</f>
        <v>0.5625</v>
      </c>
      <c r="I4134">
        <f>IFERROR(VLOOKUP(E4134,EIU!$E$2:$H$3662,4,FALSE),"")</f>
        <v>0.45</v>
      </c>
    </row>
    <row r="4135" spans="1:9" x14ac:dyDescent="0.25">
      <c r="A4135" s="12" t="s">
        <v>325</v>
      </c>
      <c r="B4135" s="13" t="s">
        <v>326</v>
      </c>
      <c r="C4135" s="14">
        <v>194</v>
      </c>
      <c r="D4135" s="14">
        <v>2003</v>
      </c>
      <c r="E4135">
        <f t="shared" si="64"/>
        <v>1942003</v>
      </c>
      <c r="F4135" s="41">
        <f>IFERROR(VLOOKUP(E4135,Heritage!$E$3:$H$4601,4,FALSE),"")</f>
        <v>0.3</v>
      </c>
      <c r="G4135" s="41">
        <f>IFERROR(VLOOKUP(E4135,'PRS até 2014'!$E$4:$L$6307,8,FALSE),"")</f>
        <v>0.44444444444444442</v>
      </c>
      <c r="H4135" s="41">
        <f>IFERROR(VLOOKUP(E4135,'Global Insight'!$E$2:$F$4102,2,FALSE),"")</f>
        <v>0.375</v>
      </c>
      <c r="I4135">
        <f>IFERROR(VLOOKUP(E4135,EIU!$E$2:$H$3662,4,FALSE),"")</f>
        <v>7.4999999999999997E-2</v>
      </c>
    </row>
    <row r="4136" spans="1:9" x14ac:dyDescent="0.25">
      <c r="A4136" s="12" t="s">
        <v>373</v>
      </c>
      <c r="B4136" s="13" t="s">
        <v>341</v>
      </c>
      <c r="C4136" s="14">
        <v>195</v>
      </c>
      <c r="D4136" s="14">
        <v>2003</v>
      </c>
      <c r="E4136">
        <f t="shared" si="64"/>
        <v>1952003</v>
      </c>
      <c r="F4136" s="41" t="str">
        <f>IFERROR(VLOOKUP(E4136,Heritage!$E$3:$H$4601,4,FALSE),"")</f>
        <v/>
      </c>
      <c r="G4136" s="41" t="str">
        <f>IFERROR(VLOOKUP(E4136,'PRS até 2014'!$E$4:$L$6307,8,FALSE),"")</f>
        <v xml:space="preserve"> </v>
      </c>
      <c r="H4136" s="41" t="str">
        <f>IFERROR(VLOOKUP(E4136,'Global Insight'!$E$2:$F$4102,2,FALSE),"")</f>
        <v/>
      </c>
      <c r="I4136" t="str">
        <f>IFERROR(VLOOKUP(E4136,EIU!$E$2:$H$3662,4,FALSE),"")</f>
        <v/>
      </c>
    </row>
    <row r="4137" spans="1:9" x14ac:dyDescent="0.25">
      <c r="A4137" s="12" t="s">
        <v>329</v>
      </c>
      <c r="B4137" s="13" t="s">
        <v>330</v>
      </c>
      <c r="C4137" s="14">
        <v>196</v>
      </c>
      <c r="D4137" s="14">
        <v>2003</v>
      </c>
      <c r="E4137">
        <f t="shared" si="64"/>
        <v>1962003</v>
      </c>
      <c r="F4137" s="41">
        <f>IFERROR(VLOOKUP(E4137,Heritage!$E$3:$H$4601,4,FALSE),"")</f>
        <v>0.5</v>
      </c>
      <c r="G4137" s="41">
        <f>IFERROR(VLOOKUP(E4137,'PRS até 2014'!$E$4:$L$6307,8,FALSE),"")</f>
        <v>0.49999999999999994</v>
      </c>
      <c r="H4137" s="41">
        <f>IFERROR(VLOOKUP(E4137,'Global Insight'!$E$2:$F$4102,2,FALSE),"")</f>
        <v>0.4375</v>
      </c>
      <c r="I4137">
        <f>IFERROR(VLOOKUP(E4137,EIU!$E$2:$H$3662,4,FALSE),"")</f>
        <v>0.22500000000000001</v>
      </c>
    </row>
    <row r="4138" spans="1:9" x14ac:dyDescent="0.25">
      <c r="A4138" s="16" t="s">
        <v>331</v>
      </c>
      <c r="B4138" s="17" t="s">
        <v>332</v>
      </c>
      <c r="C4138" s="18">
        <v>197</v>
      </c>
      <c r="D4138" s="18">
        <v>2003</v>
      </c>
      <c r="E4138">
        <f t="shared" si="64"/>
        <v>1972003</v>
      </c>
      <c r="F4138" s="41">
        <f>IFERROR(VLOOKUP(E4138,Heritage!$E$3:$H$4601,4,FALSE),"")</f>
        <v>0.1</v>
      </c>
      <c r="G4138" s="41">
        <f>IFERROR(VLOOKUP(E4138,'PRS até 2014'!$E$4:$L$6307,8,FALSE),"")</f>
        <v>6.9444444444444448E-2</v>
      </c>
      <c r="H4138" s="41">
        <f>IFERROR(VLOOKUP(E4138,'Global Insight'!$E$2:$F$4102,2,FALSE),"")</f>
        <v>0.3125</v>
      </c>
      <c r="I4138">
        <f>IFERROR(VLOOKUP(E4138,EIU!$E$2:$H$3662,4,FALSE),"")</f>
        <v>0.05</v>
      </c>
    </row>
    <row r="4139" spans="1:9" x14ac:dyDescent="0.25">
      <c r="A4139" s="12" t="s">
        <v>0</v>
      </c>
      <c r="B4139" s="13" t="s">
        <v>1</v>
      </c>
      <c r="C4139" s="14">
        <v>1</v>
      </c>
      <c r="D4139" s="14">
        <v>2004</v>
      </c>
      <c r="E4139">
        <f t="shared" si="64"/>
        <v>12004</v>
      </c>
      <c r="F4139" s="41" t="str">
        <f>IFERROR(VLOOKUP(E4139,Heritage!$E$3:$H$4601,4,FALSE),"")</f>
        <v/>
      </c>
      <c r="G4139" s="41" t="str">
        <f>IFERROR(VLOOKUP(E4139,'PRS até 2014'!$E$4:$L$6307,8,FALSE),"")</f>
        <v xml:space="preserve"> </v>
      </c>
      <c r="H4139" s="41">
        <f>IFERROR(VLOOKUP(E4139,'Global Insight'!$E$2:$F$4102,2,FALSE),"")</f>
        <v>0.26500000000000001</v>
      </c>
      <c r="I4139">
        <f>IFERROR(VLOOKUP(E4139,EIU!$E$2:$H$3662,4,FALSE),"")</f>
        <v>7.4999999999999997E-2</v>
      </c>
    </row>
    <row r="4140" spans="1:9" x14ac:dyDescent="0.25">
      <c r="A4140" s="12" t="s">
        <v>4</v>
      </c>
      <c r="B4140" s="13" t="s">
        <v>5</v>
      </c>
      <c r="C4140" s="14">
        <v>2</v>
      </c>
      <c r="D4140" s="14">
        <v>2004</v>
      </c>
      <c r="E4140">
        <f t="shared" si="64"/>
        <v>22004</v>
      </c>
      <c r="F4140" s="41">
        <f>IFERROR(VLOOKUP(E4140,Heritage!$E$3:$H$4601,4,FALSE),"")</f>
        <v>0.3</v>
      </c>
      <c r="G4140" s="41">
        <f>IFERROR(VLOOKUP(E4140,'PRS até 2014'!$E$4:$L$6307,8,FALSE),"")</f>
        <v>0.44444444444444442</v>
      </c>
      <c r="H4140" s="41">
        <f>IFERROR(VLOOKUP(E4140,'Global Insight'!$E$2:$F$4102,2,FALSE),"")</f>
        <v>0.36499999999999999</v>
      </c>
      <c r="I4140" t="str">
        <f>IFERROR(VLOOKUP(E4140,EIU!$E$2:$H$3662,4,FALSE),"")</f>
        <v/>
      </c>
    </row>
    <row r="4141" spans="1:9" x14ac:dyDescent="0.25">
      <c r="A4141" s="12" t="s">
        <v>81</v>
      </c>
      <c r="B4141" s="13" t="s">
        <v>82</v>
      </c>
      <c r="C4141" s="14">
        <v>3</v>
      </c>
      <c r="D4141" s="14">
        <v>2004</v>
      </c>
      <c r="E4141">
        <f t="shared" si="64"/>
        <v>32004</v>
      </c>
      <c r="F4141" s="41">
        <f>IFERROR(VLOOKUP(E4141,Heritage!$E$3:$H$4601,4,FALSE),"")</f>
        <v>0.3</v>
      </c>
      <c r="G4141" s="41">
        <f>IFERROR(VLOOKUP(E4141,'PRS até 2014'!$E$4:$L$6307,8,FALSE),"")</f>
        <v>0.4861111111111111</v>
      </c>
      <c r="H4141" s="41">
        <f>IFERROR(VLOOKUP(E4141,'Global Insight'!$E$2:$F$4102,2,FALSE),"")</f>
        <v>0.47500000000000003</v>
      </c>
      <c r="I4141">
        <f>IFERROR(VLOOKUP(E4141,EIU!$E$2:$H$3662,4,FALSE),"")</f>
        <v>0.32500000000000001</v>
      </c>
    </row>
    <row r="4142" spans="1:9" x14ac:dyDescent="0.25">
      <c r="A4142" s="12" t="s">
        <v>346</v>
      </c>
      <c r="B4142" s="13" t="s">
        <v>374</v>
      </c>
      <c r="C4142" s="14">
        <v>4</v>
      </c>
      <c r="D4142" s="14">
        <v>2004</v>
      </c>
      <c r="E4142">
        <f t="shared" si="64"/>
        <v>42004</v>
      </c>
      <c r="F4142" s="41" t="str">
        <f>IFERROR(VLOOKUP(E4142,Heritage!$E$3:$H$4601,4,FALSE),"")</f>
        <v/>
      </c>
      <c r="G4142" s="41" t="str">
        <f>IFERROR(VLOOKUP(E4142,'PRS até 2014'!$E$4:$L$6307,8,FALSE),"")</f>
        <v xml:space="preserve"> </v>
      </c>
      <c r="H4142" s="41">
        <f>IFERROR(VLOOKUP(E4142,'Global Insight'!$E$2:$F$4102,2,FALSE),"")</f>
        <v>0.85000000000000009</v>
      </c>
      <c r="I4142" t="str">
        <f>IFERROR(VLOOKUP(E4142,EIU!$E$2:$H$3662,4,FALSE),"")</f>
        <v/>
      </c>
    </row>
    <row r="4143" spans="1:9" x14ac:dyDescent="0.25">
      <c r="A4143" s="12" t="s">
        <v>2</v>
      </c>
      <c r="B4143" s="13" t="s">
        <v>3</v>
      </c>
      <c r="C4143" s="14">
        <v>5</v>
      </c>
      <c r="D4143" s="14">
        <v>2004</v>
      </c>
      <c r="E4143">
        <f t="shared" si="64"/>
        <v>52004</v>
      </c>
      <c r="F4143" s="41" t="str">
        <f>IFERROR(VLOOKUP(E4143,Heritage!$E$3:$H$4601,4,FALSE),"")</f>
        <v/>
      </c>
      <c r="G4143" s="41">
        <f>IFERROR(VLOOKUP(E4143,'PRS até 2014'!$E$4:$L$6307,8,FALSE),"")</f>
        <v>0.49999999999999994</v>
      </c>
      <c r="H4143" s="41">
        <f>IFERROR(VLOOKUP(E4143,'Global Insight'!$E$2:$F$4102,2,FALSE),"")</f>
        <v>0.30500000000000005</v>
      </c>
      <c r="I4143">
        <f>IFERROR(VLOOKUP(E4143,EIU!$E$2:$H$3662,4,FALSE),"")</f>
        <v>0.125</v>
      </c>
    </row>
    <row r="4144" spans="1:9" x14ac:dyDescent="0.25">
      <c r="A4144" s="12" t="s">
        <v>347</v>
      </c>
      <c r="B4144" s="13" t="s">
        <v>375</v>
      </c>
      <c r="C4144" s="14">
        <v>6</v>
      </c>
      <c r="D4144" s="14">
        <v>2004</v>
      </c>
      <c r="E4144">
        <f t="shared" si="64"/>
        <v>62004</v>
      </c>
      <c r="F4144" s="41" t="str">
        <f>IFERROR(VLOOKUP(E4144,Heritage!$E$3:$H$4601,4,FALSE),"")</f>
        <v/>
      </c>
      <c r="G4144" s="41" t="str">
        <f>IFERROR(VLOOKUP(E4144,'PRS até 2014'!$E$4:$L$6307,8,FALSE),"")</f>
        <v xml:space="preserve"> </v>
      </c>
      <c r="H4144" s="41">
        <f>IFERROR(VLOOKUP(E4144,'Global Insight'!$E$2:$F$4102,2,FALSE),"")</f>
        <v>0.75</v>
      </c>
      <c r="I4144" t="str">
        <f>IFERROR(VLOOKUP(E4144,EIU!$E$2:$H$3662,4,FALSE),"")</f>
        <v/>
      </c>
    </row>
    <row r="4145" spans="1:9" x14ac:dyDescent="0.25">
      <c r="A4145" s="12" t="s">
        <v>8</v>
      </c>
      <c r="B4145" s="13" t="s">
        <v>9</v>
      </c>
      <c r="C4145" s="14">
        <v>7</v>
      </c>
      <c r="D4145" s="14">
        <v>2004</v>
      </c>
      <c r="E4145">
        <f t="shared" si="64"/>
        <v>72004</v>
      </c>
      <c r="F4145" s="41">
        <f>IFERROR(VLOOKUP(E4145,Heritage!$E$3:$H$4601,4,FALSE),"")</f>
        <v>0.3</v>
      </c>
      <c r="G4145" s="41">
        <f>IFERROR(VLOOKUP(E4145,'PRS até 2014'!$E$4:$L$6307,8,FALSE),"")</f>
        <v>0.45833333333333331</v>
      </c>
      <c r="H4145" s="41">
        <f>IFERROR(VLOOKUP(E4145,'Global Insight'!$E$2:$F$4102,2,FALSE),"")</f>
        <v>0.44500000000000001</v>
      </c>
      <c r="I4145">
        <f>IFERROR(VLOOKUP(E4145,EIU!$E$2:$H$3662,4,FALSE),"")</f>
        <v>0.35</v>
      </c>
    </row>
    <row r="4146" spans="1:9" x14ac:dyDescent="0.25">
      <c r="A4146" s="12" t="s">
        <v>10</v>
      </c>
      <c r="B4146" s="13" t="s">
        <v>11</v>
      </c>
      <c r="C4146" s="14">
        <v>8</v>
      </c>
      <c r="D4146" s="14">
        <v>2004</v>
      </c>
      <c r="E4146">
        <f t="shared" si="64"/>
        <v>82004</v>
      </c>
      <c r="F4146" s="41">
        <f>IFERROR(VLOOKUP(E4146,Heritage!$E$3:$H$4601,4,FALSE),"")</f>
        <v>0.5</v>
      </c>
      <c r="G4146" s="41">
        <f>IFERROR(VLOOKUP(E4146,'PRS até 2014'!$E$4:$L$6307,8,FALSE),"")</f>
        <v>0.47222222222222215</v>
      </c>
      <c r="H4146" s="41">
        <f>IFERROR(VLOOKUP(E4146,'Global Insight'!$E$2:$F$4102,2,FALSE),"")</f>
        <v>0.49500000000000005</v>
      </c>
      <c r="I4146" t="str">
        <f>IFERROR(VLOOKUP(E4146,EIU!$E$2:$H$3662,4,FALSE),"")</f>
        <v/>
      </c>
    </row>
    <row r="4147" spans="1:9" x14ac:dyDescent="0.25">
      <c r="A4147" s="12" t="s">
        <v>12</v>
      </c>
      <c r="B4147" s="13" t="s">
        <v>13</v>
      </c>
      <c r="C4147" s="14">
        <v>9</v>
      </c>
      <c r="D4147" s="14">
        <v>2004</v>
      </c>
      <c r="E4147">
        <f t="shared" si="64"/>
        <v>92004</v>
      </c>
      <c r="F4147" s="41">
        <f>IFERROR(VLOOKUP(E4147,Heritage!$E$3:$H$4601,4,FALSE),"")</f>
        <v>0.9</v>
      </c>
      <c r="G4147" s="41">
        <f>IFERROR(VLOOKUP(E4147,'PRS até 2014'!$E$4:$L$6307,8,FALSE),"")</f>
        <v>0.94444444444444442</v>
      </c>
      <c r="H4147" s="41">
        <f>IFERROR(VLOOKUP(E4147,'Global Insight'!$E$2:$F$4102,2,FALSE),"")</f>
        <v>0.88</v>
      </c>
      <c r="I4147">
        <f>IFERROR(VLOOKUP(E4147,EIU!$E$2:$H$3662,4,FALSE),"")</f>
        <v>0.875</v>
      </c>
    </row>
    <row r="4148" spans="1:9" x14ac:dyDescent="0.25">
      <c r="A4148" s="12" t="s">
        <v>14</v>
      </c>
      <c r="B4148" s="13" t="s">
        <v>15</v>
      </c>
      <c r="C4148" s="14">
        <v>10</v>
      </c>
      <c r="D4148" s="14">
        <v>2004</v>
      </c>
      <c r="E4148">
        <f t="shared" si="64"/>
        <v>102004</v>
      </c>
      <c r="F4148" s="41">
        <f>IFERROR(VLOOKUP(E4148,Heritage!$E$3:$H$4601,4,FALSE),"")</f>
        <v>0.9</v>
      </c>
      <c r="G4148" s="41">
        <f>IFERROR(VLOOKUP(E4148,'PRS até 2014'!$E$4:$L$6307,8,FALSE),"")</f>
        <v>0.94444444444444442</v>
      </c>
      <c r="H4148" s="41">
        <f>IFERROR(VLOOKUP(E4148,'Global Insight'!$E$2:$F$4102,2,FALSE),"")</f>
        <v>0.88500000000000001</v>
      </c>
      <c r="I4148">
        <f>IFERROR(VLOOKUP(E4148,EIU!$E$2:$H$3662,4,FALSE),"")</f>
        <v>0.95</v>
      </c>
    </row>
    <row r="4149" spans="1:9" x14ac:dyDescent="0.25">
      <c r="A4149" s="12" t="s">
        <v>16</v>
      </c>
      <c r="B4149" s="13" t="s">
        <v>17</v>
      </c>
      <c r="C4149" s="14">
        <v>11</v>
      </c>
      <c r="D4149" s="14">
        <v>2004</v>
      </c>
      <c r="E4149">
        <f t="shared" si="64"/>
        <v>112004</v>
      </c>
      <c r="F4149" s="41">
        <f>IFERROR(VLOOKUP(E4149,Heritage!$E$3:$H$4601,4,FALSE),"")</f>
        <v>0.3</v>
      </c>
      <c r="G4149" s="41">
        <f>IFERROR(VLOOKUP(E4149,'PRS até 2014'!$E$4:$L$6307,8,FALSE),"")</f>
        <v>0.55555555555555558</v>
      </c>
      <c r="H4149" s="41">
        <f>IFERROR(VLOOKUP(E4149,'Global Insight'!$E$2:$F$4102,2,FALSE),"")</f>
        <v>0.38</v>
      </c>
      <c r="I4149">
        <f>IFERROR(VLOOKUP(E4149,EIU!$E$2:$H$3662,4,FALSE),"")</f>
        <v>0.27500000000000002</v>
      </c>
    </row>
    <row r="4150" spans="1:9" x14ac:dyDescent="0.25">
      <c r="A4150" s="12" t="s">
        <v>348</v>
      </c>
      <c r="B4150" s="13" t="s">
        <v>376</v>
      </c>
      <c r="C4150" s="14">
        <v>12</v>
      </c>
      <c r="D4150" s="14">
        <v>2004</v>
      </c>
      <c r="E4150">
        <f t="shared" ref="E4150:E4213" si="65">C4150*10000+D4150</f>
        <v>122004</v>
      </c>
      <c r="F4150" s="41">
        <f>IFERROR(VLOOKUP(E4150,Heritage!$E$3:$H$4601,4,FALSE),"")</f>
        <v>0.9</v>
      </c>
      <c r="G4150" s="41">
        <f>IFERROR(VLOOKUP(E4150,'PRS até 2014'!$E$4:$L$6307,8,FALSE),"")</f>
        <v>0.79166666666666663</v>
      </c>
      <c r="H4150" s="41">
        <f>IFERROR(VLOOKUP(E4150,'Global Insight'!$E$2:$F$4102,2,FALSE),"")</f>
        <v>0.80499999999999994</v>
      </c>
      <c r="I4150" t="str">
        <f>IFERROR(VLOOKUP(E4150,EIU!$E$2:$H$3662,4,FALSE),"")</f>
        <v/>
      </c>
    </row>
    <row r="4151" spans="1:9" x14ac:dyDescent="0.25">
      <c r="A4151" s="12" t="s">
        <v>30</v>
      </c>
      <c r="B4151" s="13" t="s">
        <v>31</v>
      </c>
      <c r="C4151" s="14">
        <v>13</v>
      </c>
      <c r="D4151" s="14">
        <v>2004</v>
      </c>
      <c r="E4151">
        <f t="shared" si="65"/>
        <v>132004</v>
      </c>
      <c r="F4151" s="41">
        <f>IFERROR(VLOOKUP(E4151,Heritage!$E$3:$H$4601,4,FALSE),"")</f>
        <v>0.7</v>
      </c>
      <c r="G4151" s="41">
        <f>IFERROR(VLOOKUP(E4151,'PRS até 2014'!$E$4:$L$6307,8,FALSE),"")</f>
        <v>0.70833333333333326</v>
      </c>
      <c r="H4151" s="41">
        <f>IFERROR(VLOOKUP(E4151,'Global Insight'!$E$2:$F$4102,2,FALSE),"")</f>
        <v>0.78</v>
      </c>
      <c r="I4151">
        <f>IFERROR(VLOOKUP(E4151,EIU!$E$2:$H$3662,4,FALSE),"")</f>
        <v>0.65</v>
      </c>
    </row>
    <row r="4152" spans="1:9" x14ac:dyDescent="0.25">
      <c r="A4152" s="12" t="s">
        <v>26</v>
      </c>
      <c r="B4152" s="13" t="s">
        <v>27</v>
      </c>
      <c r="C4152" s="14">
        <v>14</v>
      </c>
      <c r="D4152" s="14">
        <v>2004</v>
      </c>
      <c r="E4152">
        <f t="shared" si="65"/>
        <v>142004</v>
      </c>
      <c r="F4152" s="41">
        <f>IFERROR(VLOOKUP(E4152,Heritage!$E$3:$H$4601,4,FALSE),"")</f>
        <v>0.3</v>
      </c>
      <c r="G4152" s="41">
        <f>IFERROR(VLOOKUP(E4152,'PRS até 2014'!$E$4:$L$6307,8,FALSE),"")</f>
        <v>0.34722222222222215</v>
      </c>
      <c r="H4152" s="41">
        <f>IFERROR(VLOOKUP(E4152,'Global Insight'!$E$2:$F$4102,2,FALSE),"")</f>
        <v>0.32499999999999996</v>
      </c>
      <c r="I4152">
        <f>IFERROR(VLOOKUP(E4152,EIU!$E$2:$H$3662,4,FALSE),"")</f>
        <v>0.22500000000000001</v>
      </c>
    </row>
    <row r="4153" spans="1:9" x14ac:dyDescent="0.25">
      <c r="A4153" s="12" t="s">
        <v>39</v>
      </c>
      <c r="B4153" s="13" t="s">
        <v>40</v>
      </c>
      <c r="C4153" s="14">
        <v>15</v>
      </c>
      <c r="D4153" s="14">
        <v>2004</v>
      </c>
      <c r="E4153">
        <f t="shared" si="65"/>
        <v>152004</v>
      </c>
      <c r="F4153" s="41">
        <f>IFERROR(VLOOKUP(E4153,Heritage!$E$3:$H$4601,4,FALSE),"")</f>
        <v>0.9</v>
      </c>
      <c r="G4153" s="41" t="str">
        <f>IFERROR(VLOOKUP(E4153,'PRS até 2014'!$E$4:$L$6307,8,FALSE),"")</f>
        <v xml:space="preserve"> </v>
      </c>
      <c r="H4153" s="41">
        <f>IFERROR(VLOOKUP(E4153,'Global Insight'!$E$2:$F$4102,2,FALSE),"")</f>
        <v>0.79500000000000004</v>
      </c>
      <c r="I4153" t="str">
        <f>IFERROR(VLOOKUP(E4153,EIU!$E$2:$H$3662,4,FALSE),"")</f>
        <v/>
      </c>
    </row>
    <row r="4154" spans="1:9" x14ac:dyDescent="0.25">
      <c r="A4154" s="12" t="s">
        <v>33</v>
      </c>
      <c r="B4154" s="13" t="s">
        <v>34</v>
      </c>
      <c r="C4154" s="14">
        <v>16</v>
      </c>
      <c r="D4154" s="14">
        <v>2004</v>
      </c>
      <c r="E4154">
        <f t="shared" si="65"/>
        <v>162004</v>
      </c>
      <c r="F4154" s="41">
        <f>IFERROR(VLOOKUP(E4154,Heritage!$E$3:$H$4601,4,FALSE),"")</f>
        <v>0.3</v>
      </c>
      <c r="G4154" s="41">
        <f>IFERROR(VLOOKUP(E4154,'PRS até 2014'!$E$4:$L$6307,8,FALSE),"")</f>
        <v>0.4861111111111111</v>
      </c>
      <c r="H4154" s="41">
        <f>IFERROR(VLOOKUP(E4154,'Global Insight'!$E$2:$F$4102,2,FALSE),"")</f>
        <v>0.36499999999999994</v>
      </c>
      <c r="I4154" t="str">
        <f>IFERROR(VLOOKUP(E4154,EIU!$E$2:$H$3662,4,FALSE),"")</f>
        <v/>
      </c>
    </row>
    <row r="4155" spans="1:9" x14ac:dyDescent="0.25">
      <c r="A4155" s="12" t="s">
        <v>20</v>
      </c>
      <c r="B4155" s="13" t="s">
        <v>21</v>
      </c>
      <c r="C4155" s="14">
        <v>17</v>
      </c>
      <c r="D4155" s="14">
        <v>2004</v>
      </c>
      <c r="E4155">
        <f t="shared" si="65"/>
        <v>172004</v>
      </c>
      <c r="F4155" s="41">
        <f>IFERROR(VLOOKUP(E4155,Heritage!$E$3:$H$4601,4,FALSE),"")</f>
        <v>0.9</v>
      </c>
      <c r="G4155" s="41">
        <f>IFERROR(VLOOKUP(E4155,'PRS até 2014'!$E$4:$L$6307,8,FALSE),"")</f>
        <v>0.81944444444444442</v>
      </c>
      <c r="H4155" s="41">
        <f>IFERROR(VLOOKUP(E4155,'Global Insight'!$E$2:$F$4102,2,FALSE),"")</f>
        <v>0.86</v>
      </c>
      <c r="I4155">
        <f>IFERROR(VLOOKUP(E4155,EIU!$E$2:$H$3662,4,FALSE),"")</f>
        <v>0.77500000000000002</v>
      </c>
    </row>
    <row r="4156" spans="1:9" x14ac:dyDescent="0.25">
      <c r="A4156" s="12" t="s">
        <v>349</v>
      </c>
      <c r="B4156" s="13" t="s">
        <v>377</v>
      </c>
      <c r="C4156" s="14">
        <v>18</v>
      </c>
      <c r="D4156" s="14">
        <v>2004</v>
      </c>
      <c r="E4156">
        <f t="shared" si="65"/>
        <v>182004</v>
      </c>
      <c r="F4156" s="41">
        <f>IFERROR(VLOOKUP(E4156,Heritage!$E$3:$H$4601,4,FALSE),"")</f>
        <v>0.5</v>
      </c>
      <c r="G4156" s="41" t="str">
        <f>IFERROR(VLOOKUP(E4156,'PRS até 2014'!$E$4:$L$6307,8,FALSE),"")</f>
        <v xml:space="preserve"> </v>
      </c>
      <c r="H4156" s="41">
        <f>IFERROR(VLOOKUP(E4156,'Global Insight'!$E$2:$F$4102,2,FALSE),"")</f>
        <v>0.56000000000000005</v>
      </c>
      <c r="I4156" t="str">
        <f>IFERROR(VLOOKUP(E4156,EIU!$E$2:$H$3662,4,FALSE),"")</f>
        <v/>
      </c>
    </row>
    <row r="4157" spans="1:9" x14ac:dyDescent="0.25">
      <c r="A4157" s="12" t="s">
        <v>22</v>
      </c>
      <c r="B4157" s="13" t="s">
        <v>23</v>
      </c>
      <c r="C4157" s="14">
        <v>19</v>
      </c>
      <c r="D4157" s="14">
        <v>2004</v>
      </c>
      <c r="E4157">
        <f t="shared" si="65"/>
        <v>192004</v>
      </c>
      <c r="F4157" s="41">
        <f>IFERROR(VLOOKUP(E4157,Heritage!$E$3:$H$4601,4,FALSE),"")</f>
        <v>0.3</v>
      </c>
      <c r="G4157" s="41" t="str">
        <f>IFERROR(VLOOKUP(E4157,'PRS até 2014'!$E$4:$L$6307,8,FALSE),"")</f>
        <v xml:space="preserve"> </v>
      </c>
      <c r="H4157" s="41">
        <f>IFERROR(VLOOKUP(E4157,'Global Insight'!$E$2:$F$4102,2,FALSE),"")</f>
        <v>0.43</v>
      </c>
      <c r="I4157" t="str">
        <f>IFERROR(VLOOKUP(E4157,EIU!$E$2:$H$3662,4,FALSE),"")</f>
        <v/>
      </c>
    </row>
    <row r="4158" spans="1:9" x14ac:dyDescent="0.25">
      <c r="A4158" s="12" t="s">
        <v>41</v>
      </c>
      <c r="B4158" s="13" t="s">
        <v>42</v>
      </c>
      <c r="C4158" s="14">
        <v>20</v>
      </c>
      <c r="D4158" s="14">
        <v>2004</v>
      </c>
      <c r="E4158">
        <f t="shared" si="65"/>
        <v>202004</v>
      </c>
      <c r="F4158" s="41" t="str">
        <f>IFERROR(VLOOKUP(E4158,Heritage!$E$3:$H$4601,4,FALSE),"")</f>
        <v/>
      </c>
      <c r="G4158" s="41" t="str">
        <f>IFERROR(VLOOKUP(E4158,'PRS até 2014'!$E$4:$L$6307,8,FALSE),"")</f>
        <v xml:space="preserve"> </v>
      </c>
      <c r="H4158" s="41">
        <f>IFERROR(VLOOKUP(E4158,'Global Insight'!$E$2:$F$4102,2,FALSE),"")</f>
        <v>0.60499999999999998</v>
      </c>
      <c r="I4158" t="str">
        <f>IFERROR(VLOOKUP(E4158,EIU!$E$2:$H$3662,4,FALSE),"")</f>
        <v/>
      </c>
    </row>
    <row r="4159" spans="1:9" x14ac:dyDescent="0.25">
      <c r="A4159" s="12" t="s">
        <v>35</v>
      </c>
      <c r="B4159" s="13" t="s">
        <v>36</v>
      </c>
      <c r="C4159" s="14">
        <v>21</v>
      </c>
      <c r="D4159" s="14">
        <v>2004</v>
      </c>
      <c r="E4159">
        <f t="shared" si="65"/>
        <v>212004</v>
      </c>
      <c r="F4159" s="41">
        <f>IFERROR(VLOOKUP(E4159,Heritage!$E$3:$H$4601,4,FALSE),"")</f>
        <v>0.3</v>
      </c>
      <c r="G4159" s="41">
        <f>IFERROR(VLOOKUP(E4159,'PRS até 2014'!$E$4:$L$6307,8,FALSE),"")</f>
        <v>0.4861111111111111</v>
      </c>
      <c r="H4159" s="41">
        <f>IFERROR(VLOOKUP(E4159,'Global Insight'!$E$2:$F$4102,2,FALSE),"")</f>
        <v>0.53</v>
      </c>
      <c r="I4159">
        <f>IFERROR(VLOOKUP(E4159,EIU!$E$2:$H$3662,4,FALSE),"")</f>
        <v>0.35</v>
      </c>
    </row>
    <row r="4160" spans="1:9" x14ac:dyDescent="0.25">
      <c r="A4160" s="12" t="s">
        <v>333</v>
      </c>
      <c r="B4160" s="13" t="s">
        <v>32</v>
      </c>
      <c r="C4160" s="14">
        <v>22</v>
      </c>
      <c r="D4160" s="14">
        <v>2004</v>
      </c>
      <c r="E4160">
        <f t="shared" si="65"/>
        <v>222004</v>
      </c>
      <c r="F4160" s="41">
        <f>IFERROR(VLOOKUP(E4160,Heritage!$E$3:$H$4601,4,FALSE),"")</f>
        <v>0.1</v>
      </c>
      <c r="G4160" s="41" t="str">
        <f>IFERROR(VLOOKUP(E4160,'PRS até 2014'!$E$4:$L$6307,8,FALSE),"")</f>
        <v xml:space="preserve"> </v>
      </c>
      <c r="H4160" s="41">
        <f>IFERROR(VLOOKUP(E4160,'Global Insight'!$E$2:$F$4102,2,FALSE),"")</f>
        <v>0.495</v>
      </c>
      <c r="I4160">
        <f>IFERROR(VLOOKUP(E4160,EIU!$E$2:$H$3662,4,FALSE),"")</f>
        <v>0.42499999999999999</v>
      </c>
    </row>
    <row r="4161" spans="1:9" x14ac:dyDescent="0.25">
      <c r="A4161" s="12" t="s">
        <v>43</v>
      </c>
      <c r="B4161" s="13" t="s">
        <v>44</v>
      </c>
      <c r="C4161" s="14">
        <v>23</v>
      </c>
      <c r="D4161" s="14">
        <v>2004</v>
      </c>
      <c r="E4161">
        <f t="shared" si="65"/>
        <v>232004</v>
      </c>
      <c r="F4161" s="41">
        <f>IFERROR(VLOOKUP(E4161,Heritage!$E$3:$H$4601,4,FALSE),"")</f>
        <v>0.7</v>
      </c>
      <c r="G4161" s="41">
        <f>IFERROR(VLOOKUP(E4161,'PRS até 2014'!$E$4:$L$6307,8,FALSE),"")</f>
        <v>0.70833333333333326</v>
      </c>
      <c r="H4161" s="41">
        <f>IFERROR(VLOOKUP(E4161,'Global Insight'!$E$2:$F$4102,2,FALSE),"")</f>
        <v>0.6399999999999999</v>
      </c>
      <c r="I4161">
        <f>IFERROR(VLOOKUP(E4161,EIU!$E$2:$H$3662,4,FALSE),"")</f>
        <v>0.65</v>
      </c>
    </row>
    <row r="4162" spans="1:9" x14ac:dyDescent="0.25">
      <c r="A4162" s="12" t="s">
        <v>37</v>
      </c>
      <c r="B4162" s="13" t="s">
        <v>38</v>
      </c>
      <c r="C4162" s="14">
        <v>24</v>
      </c>
      <c r="D4162" s="14">
        <v>2004</v>
      </c>
      <c r="E4162">
        <f t="shared" si="65"/>
        <v>242004</v>
      </c>
      <c r="F4162" s="41">
        <f>IFERROR(VLOOKUP(E4162,Heritage!$E$3:$H$4601,4,FALSE),"")</f>
        <v>0.5</v>
      </c>
      <c r="G4162" s="41">
        <f>IFERROR(VLOOKUP(E4162,'PRS até 2014'!$E$4:$L$6307,8,FALSE),"")</f>
        <v>0.45833333333333331</v>
      </c>
      <c r="H4162" s="41">
        <f>IFERROR(VLOOKUP(E4162,'Global Insight'!$E$2:$F$4102,2,FALSE),"")</f>
        <v>0.4</v>
      </c>
      <c r="I4162">
        <f>IFERROR(VLOOKUP(E4162,EIU!$E$2:$H$3662,4,FALSE),"")</f>
        <v>0.375</v>
      </c>
    </row>
    <row r="4163" spans="1:9" x14ac:dyDescent="0.25">
      <c r="A4163" s="12" t="s">
        <v>350</v>
      </c>
      <c r="B4163" s="13" t="s">
        <v>378</v>
      </c>
      <c r="C4163" s="14">
        <v>25</v>
      </c>
      <c r="D4163" s="14">
        <v>2004</v>
      </c>
      <c r="E4163">
        <f t="shared" si="65"/>
        <v>252004</v>
      </c>
      <c r="F4163" s="41" t="str">
        <f>IFERROR(VLOOKUP(E4163,Heritage!$E$3:$H$4601,4,FALSE),"")</f>
        <v/>
      </c>
      <c r="G4163" s="41">
        <f>IFERROR(VLOOKUP(E4163,'PRS até 2014'!$E$4:$L$6307,8,FALSE),"")</f>
        <v>0.79166666666666652</v>
      </c>
      <c r="H4163" s="41">
        <f>IFERROR(VLOOKUP(E4163,'Global Insight'!$E$2:$F$4102,2,FALSE),"")</f>
        <v>0.61</v>
      </c>
      <c r="I4163" t="str">
        <f>IFERROR(VLOOKUP(E4163,EIU!$E$2:$H$3662,4,FALSE),"")</f>
        <v/>
      </c>
    </row>
    <row r="4164" spans="1:9" x14ac:dyDescent="0.25">
      <c r="A4164" s="12" t="s">
        <v>28</v>
      </c>
      <c r="B4164" s="13" t="s">
        <v>29</v>
      </c>
      <c r="C4164" s="14">
        <v>26</v>
      </c>
      <c r="D4164" s="14">
        <v>2004</v>
      </c>
      <c r="E4164">
        <f t="shared" si="65"/>
        <v>262004</v>
      </c>
      <c r="F4164" s="41">
        <f>IFERROR(VLOOKUP(E4164,Heritage!$E$3:$H$4601,4,FALSE),"")</f>
        <v>0.3</v>
      </c>
      <c r="G4164" s="41">
        <f>IFERROR(VLOOKUP(E4164,'PRS até 2014'!$E$4:$L$6307,8,FALSE),"")</f>
        <v>0.65277777777777768</v>
      </c>
      <c r="H4164" s="41">
        <f>IFERROR(VLOOKUP(E4164,'Global Insight'!$E$2:$F$4102,2,FALSE),"")</f>
        <v>0.53</v>
      </c>
      <c r="I4164">
        <f>IFERROR(VLOOKUP(E4164,EIU!$E$2:$H$3662,4,FALSE),"")</f>
        <v>0.5</v>
      </c>
    </row>
    <row r="4165" spans="1:9" x14ac:dyDescent="0.25">
      <c r="A4165" s="12" t="s">
        <v>24</v>
      </c>
      <c r="B4165" s="13" t="s">
        <v>25</v>
      </c>
      <c r="C4165" s="14">
        <v>27</v>
      </c>
      <c r="D4165" s="14">
        <v>2004</v>
      </c>
      <c r="E4165">
        <f t="shared" si="65"/>
        <v>272004</v>
      </c>
      <c r="F4165" s="41">
        <f>IFERROR(VLOOKUP(E4165,Heritage!$E$3:$H$4601,4,FALSE),"")</f>
        <v>0.3</v>
      </c>
      <c r="G4165" s="41">
        <f>IFERROR(VLOOKUP(E4165,'PRS até 2014'!$E$4:$L$6307,8,FALSE),"")</f>
        <v>0.55555555555555558</v>
      </c>
      <c r="H4165" s="41">
        <f>IFERROR(VLOOKUP(E4165,'Global Insight'!$E$2:$F$4102,2,FALSE),"")</f>
        <v>0.50500000000000012</v>
      </c>
      <c r="I4165" t="str">
        <f>IFERROR(VLOOKUP(E4165,EIU!$E$2:$H$3662,4,FALSE),"")</f>
        <v/>
      </c>
    </row>
    <row r="4166" spans="1:9" x14ac:dyDescent="0.25">
      <c r="A4166" s="12" t="s">
        <v>18</v>
      </c>
      <c r="B4166" s="13" t="s">
        <v>19</v>
      </c>
      <c r="C4166" s="14">
        <v>28</v>
      </c>
      <c r="D4166" s="14">
        <v>2004</v>
      </c>
      <c r="E4166">
        <f t="shared" si="65"/>
        <v>282004</v>
      </c>
      <c r="F4166" s="41" t="str">
        <f>IFERROR(VLOOKUP(E4166,Heritage!$E$3:$H$4601,4,FALSE),"")</f>
        <v/>
      </c>
      <c r="G4166" s="41" t="str">
        <f>IFERROR(VLOOKUP(E4166,'PRS até 2014'!$E$4:$L$6307,8,FALSE),"")</f>
        <v xml:space="preserve"> </v>
      </c>
      <c r="H4166" s="41">
        <f>IFERROR(VLOOKUP(E4166,'Global Insight'!$E$2:$F$4102,2,FALSE),"")</f>
        <v>0.24</v>
      </c>
      <c r="I4166" t="str">
        <f>IFERROR(VLOOKUP(E4166,EIU!$E$2:$H$3662,4,FALSE),"")</f>
        <v/>
      </c>
    </row>
    <row r="4167" spans="1:9" x14ac:dyDescent="0.25">
      <c r="A4167" s="12" t="s">
        <v>160</v>
      </c>
      <c r="B4167" s="13" t="s">
        <v>161</v>
      </c>
      <c r="C4167" s="14">
        <v>29</v>
      </c>
      <c r="D4167" s="14">
        <v>2004</v>
      </c>
      <c r="E4167">
        <f t="shared" si="65"/>
        <v>292004</v>
      </c>
      <c r="F4167" s="41">
        <f>IFERROR(VLOOKUP(E4167,Heritage!$E$3:$H$4601,4,FALSE),"")</f>
        <v>0.3</v>
      </c>
      <c r="G4167" s="41" t="str">
        <f>IFERROR(VLOOKUP(E4167,'PRS até 2014'!$E$4:$L$6307,8,FALSE),"")</f>
        <v xml:space="preserve"> </v>
      </c>
      <c r="H4167" s="41">
        <f>IFERROR(VLOOKUP(E4167,'Global Insight'!$E$2:$F$4102,2,FALSE),"")</f>
        <v>0.40499999999999997</v>
      </c>
      <c r="I4167">
        <f>IFERROR(VLOOKUP(E4167,EIU!$E$2:$H$3662,4,FALSE),"")</f>
        <v>0.15</v>
      </c>
    </row>
    <row r="4168" spans="1:9" x14ac:dyDescent="0.25">
      <c r="A4168" s="12" t="s">
        <v>56</v>
      </c>
      <c r="B4168" s="13" t="s">
        <v>57</v>
      </c>
      <c r="C4168" s="14">
        <v>30</v>
      </c>
      <c r="D4168" s="14">
        <v>2004</v>
      </c>
      <c r="E4168">
        <f t="shared" si="65"/>
        <v>302004</v>
      </c>
      <c r="F4168" s="41">
        <f>IFERROR(VLOOKUP(E4168,Heritage!$E$3:$H$4601,4,FALSE),"")</f>
        <v>0.3</v>
      </c>
      <c r="G4168" s="41">
        <f>IFERROR(VLOOKUP(E4168,'PRS até 2014'!$E$4:$L$6307,8,FALSE),"")</f>
        <v>0.44444444444444442</v>
      </c>
      <c r="H4168" s="41">
        <f>IFERROR(VLOOKUP(E4168,'Global Insight'!$E$2:$F$4102,2,FALSE),"")</f>
        <v>0.33</v>
      </c>
      <c r="I4168">
        <f>IFERROR(VLOOKUP(E4168,EIU!$E$2:$H$3662,4,FALSE),"")</f>
        <v>0.17499999999999999</v>
      </c>
    </row>
    <row r="4169" spans="1:9" x14ac:dyDescent="0.25">
      <c r="A4169" s="12" t="s">
        <v>47</v>
      </c>
      <c r="B4169" s="13" t="s">
        <v>48</v>
      </c>
      <c r="C4169" s="14">
        <v>31</v>
      </c>
      <c r="D4169" s="14">
        <v>2004</v>
      </c>
      <c r="E4169">
        <f t="shared" si="65"/>
        <v>312004</v>
      </c>
      <c r="F4169" s="41">
        <f>IFERROR(VLOOKUP(E4169,Heritage!$E$3:$H$4601,4,FALSE),"")</f>
        <v>0.9</v>
      </c>
      <c r="G4169" s="41">
        <f>IFERROR(VLOOKUP(E4169,'PRS até 2014'!$E$4:$L$6307,8,FALSE),"")</f>
        <v>0.88888888888888884</v>
      </c>
      <c r="H4169" s="41">
        <f>IFERROR(VLOOKUP(E4169,'Global Insight'!$E$2:$F$4102,2,FALSE),"")</f>
        <v>0.91</v>
      </c>
      <c r="I4169">
        <f>IFERROR(VLOOKUP(E4169,EIU!$E$2:$H$3662,4,FALSE),"")</f>
        <v>0.875</v>
      </c>
    </row>
    <row r="4170" spans="1:9" x14ac:dyDescent="0.25">
      <c r="A4170" s="12" t="s">
        <v>63</v>
      </c>
      <c r="B4170" s="13" t="s">
        <v>64</v>
      </c>
      <c r="C4170" s="14">
        <v>32</v>
      </c>
      <c r="D4170" s="14">
        <v>2004</v>
      </c>
      <c r="E4170">
        <f t="shared" si="65"/>
        <v>322004</v>
      </c>
      <c r="F4170" s="41" t="str">
        <f>IFERROR(VLOOKUP(E4170,Heritage!$E$3:$H$4601,4,FALSE),"")</f>
        <v/>
      </c>
      <c r="G4170" s="41" t="str">
        <f>IFERROR(VLOOKUP(E4170,'PRS até 2014'!$E$4:$L$6307,8,FALSE),"")</f>
        <v xml:space="preserve"> </v>
      </c>
      <c r="H4170" s="41">
        <f>IFERROR(VLOOKUP(E4170,'Global Insight'!$E$2:$F$4102,2,FALSE),"")</f>
        <v>0.66</v>
      </c>
      <c r="I4170" t="str">
        <f>IFERROR(VLOOKUP(E4170,EIU!$E$2:$H$3662,4,FALSE),"")</f>
        <v/>
      </c>
    </row>
    <row r="4171" spans="1:9" x14ac:dyDescent="0.25">
      <c r="A4171" s="12" t="s">
        <v>45</v>
      </c>
      <c r="B4171" s="13" t="s">
        <v>46</v>
      </c>
      <c r="C4171" s="14">
        <v>33</v>
      </c>
      <c r="D4171" s="14">
        <v>2004</v>
      </c>
      <c r="E4171">
        <f t="shared" si="65"/>
        <v>332004</v>
      </c>
      <c r="F4171" s="41">
        <f>IFERROR(VLOOKUP(E4171,Heritage!$E$3:$H$4601,4,FALSE),"")</f>
        <v>0.3</v>
      </c>
      <c r="G4171" s="41" t="str">
        <f>IFERROR(VLOOKUP(E4171,'PRS até 2014'!$E$4:$L$6307,8,FALSE),"")</f>
        <v xml:space="preserve"> </v>
      </c>
      <c r="H4171" s="41">
        <f>IFERROR(VLOOKUP(E4171,'Global Insight'!$E$2:$F$4102,2,FALSE),"")</f>
        <v>0.17499999999999999</v>
      </c>
      <c r="I4171" t="str">
        <f>IFERROR(VLOOKUP(E4171,EIU!$E$2:$H$3662,4,FALSE),"")</f>
        <v/>
      </c>
    </row>
    <row r="4172" spans="1:9" x14ac:dyDescent="0.25">
      <c r="A4172" s="12" t="s">
        <v>288</v>
      </c>
      <c r="B4172" s="13" t="s">
        <v>289</v>
      </c>
      <c r="C4172" s="14">
        <v>34</v>
      </c>
      <c r="D4172" s="14">
        <v>2004</v>
      </c>
      <c r="E4172">
        <f t="shared" si="65"/>
        <v>342004</v>
      </c>
      <c r="F4172" s="41">
        <f>IFERROR(VLOOKUP(E4172,Heritage!$E$3:$H$4601,4,FALSE),"")</f>
        <v>0.3</v>
      </c>
      <c r="G4172" s="41" t="str">
        <f>IFERROR(VLOOKUP(E4172,'PRS até 2014'!$E$4:$L$6307,8,FALSE),"")</f>
        <v xml:space="preserve"> </v>
      </c>
      <c r="H4172" s="41">
        <f>IFERROR(VLOOKUP(E4172,'Global Insight'!$E$2:$F$4102,2,FALSE),"")</f>
        <v>0.28500000000000003</v>
      </c>
      <c r="I4172" t="str">
        <f>IFERROR(VLOOKUP(E4172,EIU!$E$2:$H$3662,4,FALSE),"")</f>
        <v/>
      </c>
    </row>
    <row r="4173" spans="1:9" x14ac:dyDescent="0.25">
      <c r="A4173" s="12" t="s">
        <v>51</v>
      </c>
      <c r="B4173" s="13" t="s">
        <v>52</v>
      </c>
      <c r="C4173" s="14">
        <v>35</v>
      </c>
      <c r="D4173" s="14">
        <v>2004</v>
      </c>
      <c r="E4173">
        <f t="shared" si="65"/>
        <v>352004</v>
      </c>
      <c r="F4173" s="41">
        <f>IFERROR(VLOOKUP(E4173,Heritage!$E$3:$H$4601,4,FALSE),"")</f>
        <v>0.9</v>
      </c>
      <c r="G4173" s="41">
        <f>IFERROR(VLOOKUP(E4173,'PRS até 2014'!$E$4:$L$6307,8,FALSE),"")</f>
        <v>0.73611111111111116</v>
      </c>
      <c r="H4173" s="41">
        <f>IFERROR(VLOOKUP(E4173,'Global Insight'!$E$2:$F$4102,2,FALSE),"")</f>
        <v>0.7</v>
      </c>
      <c r="I4173">
        <f>IFERROR(VLOOKUP(E4173,EIU!$E$2:$H$3662,4,FALSE),"")</f>
        <v>0.8</v>
      </c>
    </row>
    <row r="4174" spans="1:9" x14ac:dyDescent="0.25">
      <c r="A4174" s="12" t="s">
        <v>53</v>
      </c>
      <c r="B4174" s="13" t="s">
        <v>54</v>
      </c>
      <c r="C4174" s="14">
        <v>36</v>
      </c>
      <c r="D4174" s="14">
        <v>2004</v>
      </c>
      <c r="E4174">
        <f t="shared" si="65"/>
        <v>362004</v>
      </c>
      <c r="F4174" s="41">
        <f>IFERROR(VLOOKUP(E4174,Heritage!$E$3:$H$4601,4,FALSE),"")</f>
        <v>0.3</v>
      </c>
      <c r="G4174" s="41">
        <f>IFERROR(VLOOKUP(E4174,'PRS até 2014'!$E$4:$L$6307,8,FALSE),"")</f>
        <v>0.55555555555555558</v>
      </c>
      <c r="H4174" s="41">
        <f>IFERROR(VLOOKUP(E4174,'Global Insight'!$E$2:$F$4102,2,FALSE),"")</f>
        <v>0.52499999999999991</v>
      </c>
      <c r="I4174">
        <f>IFERROR(VLOOKUP(E4174,EIU!$E$2:$H$3662,4,FALSE),"")</f>
        <v>0.27500000000000002</v>
      </c>
    </row>
    <row r="4175" spans="1:9" x14ac:dyDescent="0.25">
      <c r="A4175" s="12" t="s">
        <v>59</v>
      </c>
      <c r="B4175" s="13" t="s">
        <v>60</v>
      </c>
      <c r="C4175" s="14">
        <v>37</v>
      </c>
      <c r="D4175" s="14">
        <v>2004</v>
      </c>
      <c r="E4175">
        <f t="shared" si="65"/>
        <v>372004</v>
      </c>
      <c r="F4175" s="41">
        <f>IFERROR(VLOOKUP(E4175,Heritage!$E$3:$H$4601,4,FALSE),"")</f>
        <v>0.3</v>
      </c>
      <c r="G4175" s="41">
        <f>IFERROR(VLOOKUP(E4175,'PRS até 2014'!$E$4:$L$6307,8,FALSE),"")</f>
        <v>0.47222222222222221</v>
      </c>
      <c r="H4175" s="41">
        <f>IFERROR(VLOOKUP(E4175,'Global Insight'!$E$2:$F$4102,2,FALSE),"")</f>
        <v>0.30499999999999999</v>
      </c>
      <c r="I4175">
        <f>IFERROR(VLOOKUP(E4175,EIU!$E$2:$H$3662,4,FALSE),"")</f>
        <v>0.35</v>
      </c>
    </row>
    <row r="4176" spans="1:9" x14ac:dyDescent="0.25">
      <c r="A4176" s="12" t="s">
        <v>61</v>
      </c>
      <c r="B4176" s="13" t="s">
        <v>62</v>
      </c>
      <c r="C4176" s="14">
        <v>38</v>
      </c>
      <c r="D4176" s="14">
        <v>2004</v>
      </c>
      <c r="E4176">
        <f t="shared" si="65"/>
        <v>382004</v>
      </c>
      <c r="F4176" s="41" t="str">
        <f>IFERROR(VLOOKUP(E4176,Heritage!$E$3:$H$4601,4,FALSE),"")</f>
        <v/>
      </c>
      <c r="G4176" s="41" t="str">
        <f>IFERROR(VLOOKUP(E4176,'PRS até 2014'!$E$4:$L$6307,8,FALSE),"")</f>
        <v xml:space="preserve"> </v>
      </c>
      <c r="H4176" s="41">
        <f>IFERROR(VLOOKUP(E4176,'Global Insight'!$E$2:$F$4102,2,FALSE),"")</f>
        <v>0.39500000000000002</v>
      </c>
      <c r="I4176" t="str">
        <f>IFERROR(VLOOKUP(E4176,EIU!$E$2:$H$3662,4,FALSE),"")</f>
        <v/>
      </c>
    </row>
    <row r="4177" spans="1:9" x14ac:dyDescent="0.25">
      <c r="A4177" s="15" t="s">
        <v>334</v>
      </c>
      <c r="B4177" s="13" t="s">
        <v>58</v>
      </c>
      <c r="C4177" s="14">
        <v>39</v>
      </c>
      <c r="D4177" s="14">
        <v>2004</v>
      </c>
      <c r="E4177">
        <f t="shared" si="65"/>
        <v>392004</v>
      </c>
      <c r="F4177" s="41">
        <f>IFERROR(VLOOKUP(E4177,Heritage!$E$3:$H$4601,4,FALSE),"")</f>
        <v>0.3</v>
      </c>
      <c r="G4177" s="41">
        <f>IFERROR(VLOOKUP(E4177,'PRS até 2014'!$E$4:$L$6307,8,FALSE),"")</f>
        <v>0.43055555555555552</v>
      </c>
      <c r="H4177" s="41">
        <f>IFERROR(VLOOKUP(E4177,'Global Insight'!$E$2:$F$4102,2,FALSE),"")</f>
        <v>0.28500000000000003</v>
      </c>
      <c r="I4177" t="str">
        <f>IFERROR(VLOOKUP(E4177,EIU!$E$2:$H$3662,4,FALSE),"")</f>
        <v/>
      </c>
    </row>
    <row r="4178" spans="1:9" x14ac:dyDescent="0.25">
      <c r="A4178" s="15" t="s">
        <v>351</v>
      </c>
      <c r="B4178" s="13" t="s">
        <v>335</v>
      </c>
      <c r="C4178" s="14">
        <v>40</v>
      </c>
      <c r="D4178" s="14">
        <v>2004</v>
      </c>
      <c r="E4178">
        <f t="shared" si="65"/>
        <v>402004</v>
      </c>
      <c r="F4178" s="41" t="str">
        <f>IFERROR(VLOOKUP(E4178,Heritage!$E$3:$H$4601,4,FALSE),"")</f>
        <v/>
      </c>
      <c r="G4178" s="41">
        <f>IFERROR(VLOOKUP(E4178,'PRS até 2014'!$E$4:$L$6307,8,FALSE),"")</f>
        <v>0.27777777777777779</v>
      </c>
      <c r="H4178" s="41">
        <f>IFERROR(VLOOKUP(E4178,'Global Insight'!$E$2:$F$4102,2,FALSE),"")</f>
        <v>0.22999999999999998</v>
      </c>
      <c r="I4178" t="str">
        <f>IFERROR(VLOOKUP(E4178,EIU!$E$2:$H$3662,4,FALSE),"")</f>
        <v/>
      </c>
    </row>
    <row r="4179" spans="1:9" x14ac:dyDescent="0.25">
      <c r="A4179" s="12" t="s">
        <v>65</v>
      </c>
      <c r="B4179" s="13" t="s">
        <v>66</v>
      </c>
      <c r="C4179" s="14">
        <v>41</v>
      </c>
      <c r="D4179" s="14">
        <v>2004</v>
      </c>
      <c r="E4179">
        <f t="shared" si="65"/>
        <v>412004</v>
      </c>
      <c r="F4179" s="41">
        <f>IFERROR(VLOOKUP(E4179,Heritage!$E$3:$H$4601,4,FALSE),"")</f>
        <v>0.5</v>
      </c>
      <c r="G4179" s="41">
        <f>IFERROR(VLOOKUP(E4179,'PRS até 2014'!$E$4:$L$6307,8,FALSE),"")</f>
        <v>0.59722222222222221</v>
      </c>
      <c r="H4179" s="41">
        <f>IFERROR(VLOOKUP(E4179,'Global Insight'!$E$2:$F$4102,2,FALSE),"")</f>
        <v>0.68499999999999994</v>
      </c>
      <c r="I4179">
        <f>IFERROR(VLOOKUP(E4179,EIU!$E$2:$H$3662,4,FALSE),"")</f>
        <v>0.57499999999999996</v>
      </c>
    </row>
    <row r="4180" spans="1:9" x14ac:dyDescent="0.25">
      <c r="A4180" s="12" t="s">
        <v>352</v>
      </c>
      <c r="B4180" s="13" t="s">
        <v>55</v>
      </c>
      <c r="C4180" s="14">
        <v>42</v>
      </c>
      <c r="D4180" s="14">
        <v>2004</v>
      </c>
      <c r="E4180">
        <f t="shared" si="65"/>
        <v>422004</v>
      </c>
      <c r="F4180" s="41">
        <f>IFERROR(VLOOKUP(E4180,Heritage!$E$3:$H$4601,4,FALSE),"")</f>
        <v>0.3</v>
      </c>
      <c r="G4180" s="41">
        <f>IFERROR(VLOOKUP(E4180,'PRS até 2014'!$E$4:$L$6307,8,FALSE),"")</f>
        <v>0.40277777777777773</v>
      </c>
      <c r="H4180" s="41">
        <f>IFERROR(VLOOKUP(E4180,'Global Insight'!$E$2:$F$4102,2,FALSE),"")</f>
        <v>0.26500000000000001</v>
      </c>
      <c r="I4180">
        <f>IFERROR(VLOOKUP(E4180,EIU!$E$2:$H$3662,4,FALSE),"")</f>
        <v>0.125</v>
      </c>
    </row>
    <row r="4181" spans="1:9" x14ac:dyDescent="0.25">
      <c r="A4181" s="15" t="s">
        <v>126</v>
      </c>
      <c r="B4181" s="13" t="s">
        <v>127</v>
      </c>
      <c r="C4181" s="14">
        <v>43</v>
      </c>
      <c r="D4181" s="14">
        <v>2004</v>
      </c>
      <c r="E4181">
        <f t="shared" si="65"/>
        <v>432004</v>
      </c>
      <c r="F4181" s="41">
        <f>IFERROR(VLOOKUP(E4181,Heritage!$E$3:$H$4601,4,FALSE),"")</f>
        <v>0.3</v>
      </c>
      <c r="G4181" s="41">
        <f>IFERROR(VLOOKUP(E4181,'PRS até 2014'!$E$4:$L$6307,8,FALSE),"")</f>
        <v>0.70833333333333326</v>
      </c>
      <c r="H4181" s="41">
        <f>IFERROR(VLOOKUP(E4181,'Global Insight'!$E$2:$F$4102,2,FALSE),"")</f>
        <v>0.67999999999999994</v>
      </c>
      <c r="I4181">
        <f>IFERROR(VLOOKUP(E4181,EIU!$E$2:$H$3662,4,FALSE),"")</f>
        <v>0.55000000000000004</v>
      </c>
    </row>
    <row r="4182" spans="1:9" x14ac:dyDescent="0.25">
      <c r="A4182" s="12" t="s">
        <v>67</v>
      </c>
      <c r="B4182" s="13" t="s">
        <v>68</v>
      </c>
      <c r="C4182" s="14">
        <v>44</v>
      </c>
      <c r="D4182" s="14">
        <v>2004</v>
      </c>
      <c r="E4182">
        <f t="shared" si="65"/>
        <v>442004</v>
      </c>
      <c r="F4182" s="41">
        <f>IFERROR(VLOOKUP(E4182,Heritage!$E$3:$H$4601,4,FALSE),"")</f>
        <v>0.1</v>
      </c>
      <c r="G4182" s="41">
        <f>IFERROR(VLOOKUP(E4182,'PRS até 2014'!$E$4:$L$6307,8,FALSE),"")</f>
        <v>0.45833333333333331</v>
      </c>
      <c r="H4182" s="41">
        <f>IFERROR(VLOOKUP(E4182,'Global Insight'!$E$2:$F$4102,2,FALSE),"")</f>
        <v>0.47</v>
      </c>
      <c r="I4182">
        <f>IFERROR(VLOOKUP(E4182,EIU!$E$2:$H$3662,4,FALSE),"")</f>
        <v>0.3</v>
      </c>
    </row>
    <row r="4183" spans="1:9" x14ac:dyDescent="0.25">
      <c r="A4183" s="12" t="s">
        <v>69</v>
      </c>
      <c r="B4183" s="13" t="s">
        <v>70</v>
      </c>
      <c r="C4183" s="14">
        <v>45</v>
      </c>
      <c r="D4183" s="14">
        <v>2004</v>
      </c>
      <c r="E4183">
        <f t="shared" si="65"/>
        <v>452004</v>
      </c>
      <c r="F4183" s="41">
        <f>IFERROR(VLOOKUP(E4183,Heritage!$E$3:$H$4601,4,FALSE),"")</f>
        <v>0.9</v>
      </c>
      <c r="G4183" s="41">
        <f>IFERROR(VLOOKUP(E4183,'PRS até 2014'!$E$4:$L$6307,8,FALSE),"")</f>
        <v>0.83333333333333337</v>
      </c>
      <c r="H4183" s="41">
        <f>IFERROR(VLOOKUP(E4183,'Global Insight'!$E$2:$F$4102,2,FALSE),"")</f>
        <v>0.76500000000000001</v>
      </c>
      <c r="I4183">
        <f>IFERROR(VLOOKUP(E4183,EIU!$E$2:$H$3662,4,FALSE),"")</f>
        <v>0.57499999999999996</v>
      </c>
    </row>
    <row r="4184" spans="1:9" x14ac:dyDescent="0.25">
      <c r="A4184" s="12" t="s">
        <v>71</v>
      </c>
      <c r="B4184" s="13" t="s">
        <v>72</v>
      </c>
      <c r="C4184" s="14">
        <v>46</v>
      </c>
      <c r="D4184" s="14">
        <v>2004</v>
      </c>
      <c r="E4184">
        <f t="shared" si="65"/>
        <v>462004</v>
      </c>
      <c r="F4184" s="41">
        <f>IFERROR(VLOOKUP(E4184,Heritage!$E$3:$H$4601,4,FALSE),"")</f>
        <v>0.7</v>
      </c>
      <c r="G4184" s="41">
        <f>IFERROR(VLOOKUP(E4184,'PRS até 2014'!$E$4:$L$6307,8,FALSE),"")</f>
        <v>0.75</v>
      </c>
      <c r="H4184" s="41">
        <f>IFERROR(VLOOKUP(E4184,'Global Insight'!$E$2:$F$4102,2,FALSE),"")</f>
        <v>0.71499999999999997</v>
      </c>
      <c r="I4184">
        <f>IFERROR(VLOOKUP(E4184,EIU!$E$2:$H$3662,4,FALSE),"")</f>
        <v>0.7</v>
      </c>
    </row>
    <row r="4185" spans="1:9" x14ac:dyDescent="0.25">
      <c r="A4185" s="12" t="s">
        <v>77</v>
      </c>
      <c r="B4185" s="13" t="s">
        <v>78</v>
      </c>
      <c r="C4185" s="14">
        <v>47</v>
      </c>
      <c r="D4185" s="14">
        <v>2004</v>
      </c>
      <c r="E4185">
        <f t="shared" si="65"/>
        <v>472004</v>
      </c>
      <c r="F4185" s="41">
        <f>IFERROR(VLOOKUP(E4185,Heritage!$E$3:$H$4601,4,FALSE),"")</f>
        <v>0.9</v>
      </c>
      <c r="G4185" s="41">
        <f>IFERROR(VLOOKUP(E4185,'PRS até 2014'!$E$4:$L$6307,8,FALSE),"")</f>
        <v>0.95833333333333326</v>
      </c>
      <c r="H4185" s="41">
        <f>IFERROR(VLOOKUP(E4185,'Global Insight'!$E$2:$F$4102,2,FALSE),"")</f>
        <v>0.93499999999999994</v>
      </c>
      <c r="I4185">
        <f>IFERROR(VLOOKUP(E4185,EIU!$E$2:$H$3662,4,FALSE),"")</f>
        <v>0.95</v>
      </c>
    </row>
    <row r="4186" spans="1:9" x14ac:dyDescent="0.25">
      <c r="A4186" s="12" t="s">
        <v>75</v>
      </c>
      <c r="B4186" s="13" t="s">
        <v>76</v>
      </c>
      <c r="C4186" s="14">
        <v>48</v>
      </c>
      <c r="D4186" s="14">
        <v>2004</v>
      </c>
      <c r="E4186">
        <f t="shared" si="65"/>
        <v>482004</v>
      </c>
      <c r="F4186" s="41">
        <f>IFERROR(VLOOKUP(E4186,Heritage!$E$3:$H$4601,4,FALSE),"")</f>
        <v>0.3</v>
      </c>
      <c r="G4186" s="41" t="str">
        <f>IFERROR(VLOOKUP(E4186,'PRS até 2014'!$E$4:$L$6307,8,FALSE),"")</f>
        <v xml:space="preserve"> </v>
      </c>
      <c r="H4186" s="41">
        <f>IFERROR(VLOOKUP(E4186,'Global Insight'!$E$2:$F$4102,2,FALSE),"")</f>
        <v>0.49000000000000005</v>
      </c>
      <c r="I4186" t="str">
        <f>IFERROR(VLOOKUP(E4186,EIU!$E$2:$H$3662,4,FALSE),"")</f>
        <v/>
      </c>
    </row>
    <row r="4187" spans="1:9" x14ac:dyDescent="0.25">
      <c r="A4187" s="12" t="s">
        <v>353</v>
      </c>
      <c r="B4187" s="13" t="s">
        <v>379</v>
      </c>
      <c r="C4187" s="14">
        <v>49</v>
      </c>
      <c r="D4187" s="14">
        <v>2004</v>
      </c>
      <c r="E4187">
        <f t="shared" si="65"/>
        <v>492004</v>
      </c>
      <c r="F4187" s="41" t="str">
        <f>IFERROR(VLOOKUP(E4187,Heritage!$E$3:$H$4601,4,FALSE),"")</f>
        <v/>
      </c>
      <c r="G4187" s="41" t="str">
        <f>IFERROR(VLOOKUP(E4187,'PRS até 2014'!$E$4:$L$6307,8,FALSE),"")</f>
        <v xml:space="preserve"> </v>
      </c>
      <c r="H4187" s="41">
        <f>IFERROR(VLOOKUP(E4187,'Global Insight'!$E$2:$F$4102,2,FALSE),"")</f>
        <v>0.70499999999999996</v>
      </c>
      <c r="I4187" t="str">
        <f>IFERROR(VLOOKUP(E4187,EIU!$E$2:$H$3662,4,FALSE),"")</f>
        <v/>
      </c>
    </row>
    <row r="4188" spans="1:9" x14ac:dyDescent="0.25">
      <c r="A4188" s="12" t="s">
        <v>79</v>
      </c>
      <c r="B4188" s="13" t="s">
        <v>80</v>
      </c>
      <c r="C4188" s="14">
        <v>50</v>
      </c>
      <c r="D4188" s="14">
        <v>2004</v>
      </c>
      <c r="E4188">
        <f t="shared" si="65"/>
        <v>502004</v>
      </c>
      <c r="F4188" s="41">
        <f>IFERROR(VLOOKUP(E4188,Heritage!$E$3:$H$4601,4,FALSE),"")</f>
        <v>0.3</v>
      </c>
      <c r="G4188" s="41">
        <f>IFERROR(VLOOKUP(E4188,'PRS até 2014'!$E$4:$L$6307,8,FALSE),"")</f>
        <v>0.44444444444444442</v>
      </c>
      <c r="H4188" s="41">
        <f>IFERROR(VLOOKUP(E4188,'Global Insight'!$E$2:$F$4102,2,FALSE),"")</f>
        <v>0.48</v>
      </c>
      <c r="I4188">
        <f>IFERROR(VLOOKUP(E4188,EIU!$E$2:$H$3662,4,FALSE),"")</f>
        <v>0.3</v>
      </c>
    </row>
    <row r="4189" spans="1:9" x14ac:dyDescent="0.25">
      <c r="A4189" s="12" t="s">
        <v>83</v>
      </c>
      <c r="B4189" s="13" t="s">
        <v>84</v>
      </c>
      <c r="C4189" s="14">
        <v>51</v>
      </c>
      <c r="D4189" s="14">
        <v>2004</v>
      </c>
      <c r="E4189">
        <f t="shared" si="65"/>
        <v>512004</v>
      </c>
      <c r="F4189" s="41">
        <f>IFERROR(VLOOKUP(E4189,Heritage!$E$3:$H$4601,4,FALSE),"")</f>
        <v>0.3</v>
      </c>
      <c r="G4189" s="41">
        <f>IFERROR(VLOOKUP(E4189,'PRS até 2014'!$E$4:$L$6307,8,FALSE),"")</f>
        <v>0.48611111111111105</v>
      </c>
      <c r="H4189" s="41">
        <f>IFERROR(VLOOKUP(E4189,'Global Insight'!$E$2:$F$4102,2,FALSE),"")</f>
        <v>0.46499999999999997</v>
      </c>
      <c r="I4189">
        <f>IFERROR(VLOOKUP(E4189,EIU!$E$2:$H$3662,4,FALSE),"")</f>
        <v>0.3</v>
      </c>
    </row>
    <row r="4190" spans="1:9" x14ac:dyDescent="0.25">
      <c r="A4190" s="12" t="s">
        <v>85</v>
      </c>
      <c r="B4190" s="13" t="s">
        <v>86</v>
      </c>
      <c r="C4190" s="14">
        <v>52</v>
      </c>
      <c r="D4190" s="14">
        <v>2004</v>
      </c>
      <c r="E4190">
        <f t="shared" si="65"/>
        <v>522004</v>
      </c>
      <c r="F4190" s="41">
        <f>IFERROR(VLOOKUP(E4190,Heritage!$E$3:$H$4601,4,FALSE),"")</f>
        <v>0.5</v>
      </c>
      <c r="G4190" s="41">
        <f>IFERROR(VLOOKUP(E4190,'PRS até 2014'!$E$4:$L$6307,8,FALSE),"")</f>
        <v>0.48611111111111105</v>
      </c>
      <c r="H4190" s="41">
        <f>IFERROR(VLOOKUP(E4190,'Global Insight'!$E$2:$F$4102,2,FALSE),"")</f>
        <v>0.55000000000000004</v>
      </c>
      <c r="I4190">
        <f>IFERROR(VLOOKUP(E4190,EIU!$E$2:$H$3662,4,FALSE),"")</f>
        <v>0.52500000000000002</v>
      </c>
    </row>
    <row r="4191" spans="1:9" x14ac:dyDescent="0.25">
      <c r="A4191" s="12" t="s">
        <v>267</v>
      </c>
      <c r="B4191" s="13" t="s">
        <v>268</v>
      </c>
      <c r="C4191" s="14">
        <v>53</v>
      </c>
      <c r="D4191" s="14">
        <v>2004</v>
      </c>
      <c r="E4191">
        <f t="shared" si="65"/>
        <v>532004</v>
      </c>
      <c r="F4191" s="41">
        <f>IFERROR(VLOOKUP(E4191,Heritage!$E$3:$H$4601,4,FALSE),"")</f>
        <v>0.5</v>
      </c>
      <c r="G4191" s="41">
        <f>IFERROR(VLOOKUP(E4191,'PRS até 2014'!$E$4:$L$6307,8,FALSE),"")</f>
        <v>0.54166666666666674</v>
      </c>
      <c r="H4191" s="41">
        <f>IFERROR(VLOOKUP(E4191,'Global Insight'!$E$2:$F$4102,2,FALSE),"")</f>
        <v>0.41499999999999998</v>
      </c>
      <c r="I4191">
        <f>IFERROR(VLOOKUP(E4191,EIU!$E$2:$H$3662,4,FALSE),"")</f>
        <v>0.27500000000000002</v>
      </c>
    </row>
    <row r="4192" spans="1:9" x14ac:dyDescent="0.25">
      <c r="A4192" s="12" t="s">
        <v>114</v>
      </c>
      <c r="B4192" s="13" t="s">
        <v>115</v>
      </c>
      <c r="C4192" s="14">
        <v>54</v>
      </c>
      <c r="D4192" s="14">
        <v>2004</v>
      </c>
      <c r="E4192">
        <f t="shared" si="65"/>
        <v>542004</v>
      </c>
      <c r="F4192" s="41">
        <f>IFERROR(VLOOKUP(E4192,Heritage!$E$3:$H$4601,4,FALSE),"")</f>
        <v>0.3</v>
      </c>
      <c r="G4192" s="41" t="str">
        <f>IFERROR(VLOOKUP(E4192,'PRS até 2014'!$E$4:$L$6307,8,FALSE),"")</f>
        <v xml:space="preserve"> </v>
      </c>
      <c r="H4192" s="41">
        <f>IFERROR(VLOOKUP(E4192,'Global Insight'!$E$2:$F$4102,2,FALSE),"")</f>
        <v>0.435</v>
      </c>
      <c r="I4192">
        <f>IFERROR(VLOOKUP(E4192,EIU!$E$2:$H$3662,4,FALSE),"")</f>
        <v>0.1</v>
      </c>
    </row>
    <row r="4193" spans="1:9" x14ac:dyDescent="0.25">
      <c r="A4193" s="12" t="s">
        <v>87</v>
      </c>
      <c r="B4193" s="13" t="s">
        <v>88</v>
      </c>
      <c r="C4193" s="14">
        <v>55</v>
      </c>
      <c r="D4193" s="14">
        <v>2004</v>
      </c>
      <c r="E4193">
        <f t="shared" si="65"/>
        <v>552004</v>
      </c>
      <c r="F4193" s="41" t="str">
        <f>IFERROR(VLOOKUP(E4193,Heritage!$E$3:$H$4601,4,FALSE),"")</f>
        <v/>
      </c>
      <c r="G4193" s="41" t="str">
        <f>IFERROR(VLOOKUP(E4193,'PRS até 2014'!$E$4:$L$6307,8,FALSE),"")</f>
        <v xml:space="preserve"> </v>
      </c>
      <c r="H4193" s="41">
        <f>IFERROR(VLOOKUP(E4193,'Global Insight'!$E$2:$F$4102,2,FALSE),"")</f>
        <v>0.495</v>
      </c>
      <c r="I4193" t="str">
        <f>IFERROR(VLOOKUP(E4193,EIU!$E$2:$H$3662,4,FALSE),"")</f>
        <v/>
      </c>
    </row>
    <row r="4194" spans="1:9" x14ac:dyDescent="0.25">
      <c r="A4194" s="12" t="s">
        <v>91</v>
      </c>
      <c r="B4194" s="13" t="s">
        <v>92</v>
      </c>
      <c r="C4194" s="14">
        <v>56</v>
      </c>
      <c r="D4194" s="14">
        <v>2004</v>
      </c>
      <c r="E4194">
        <f t="shared" si="65"/>
        <v>562004</v>
      </c>
      <c r="F4194" s="41">
        <f>IFERROR(VLOOKUP(E4194,Heritage!$E$3:$H$4601,4,FALSE),"")</f>
        <v>0.7</v>
      </c>
      <c r="G4194" s="41">
        <f>IFERROR(VLOOKUP(E4194,'PRS até 2014'!$E$4:$L$6307,8,FALSE),"")</f>
        <v>0.66666666666666663</v>
      </c>
      <c r="H4194" s="41">
        <f>IFERROR(VLOOKUP(E4194,'Global Insight'!$E$2:$F$4102,2,FALSE),"")</f>
        <v>0.67999999999999994</v>
      </c>
      <c r="I4194">
        <f>IFERROR(VLOOKUP(E4194,EIU!$E$2:$H$3662,4,FALSE),"")</f>
        <v>0.67500000000000004</v>
      </c>
    </row>
    <row r="4195" spans="1:9" x14ac:dyDescent="0.25">
      <c r="A4195" s="12" t="s">
        <v>93</v>
      </c>
      <c r="B4195" s="13" t="s">
        <v>94</v>
      </c>
      <c r="C4195" s="14">
        <v>57</v>
      </c>
      <c r="D4195" s="14">
        <v>2004</v>
      </c>
      <c r="E4195">
        <f t="shared" si="65"/>
        <v>572004</v>
      </c>
      <c r="F4195" s="41">
        <f>IFERROR(VLOOKUP(E4195,Heritage!$E$3:$H$4601,4,FALSE),"")</f>
        <v>0.3</v>
      </c>
      <c r="G4195" s="41">
        <f>IFERROR(VLOOKUP(E4195,'PRS até 2014'!$E$4:$L$6307,8,FALSE),"")</f>
        <v>0.58333333333333326</v>
      </c>
      <c r="H4195" s="41">
        <f>IFERROR(VLOOKUP(E4195,'Global Insight'!$E$2:$F$4102,2,FALSE),"")</f>
        <v>0.48000000000000004</v>
      </c>
      <c r="I4195">
        <f>IFERROR(VLOOKUP(E4195,EIU!$E$2:$H$3662,4,FALSE),"")</f>
        <v>0.125</v>
      </c>
    </row>
    <row r="4196" spans="1:9" x14ac:dyDescent="0.25">
      <c r="A4196" s="12" t="s">
        <v>97</v>
      </c>
      <c r="B4196" s="13" t="s">
        <v>98</v>
      </c>
      <c r="C4196" s="14">
        <v>58</v>
      </c>
      <c r="D4196" s="14">
        <v>2004</v>
      </c>
      <c r="E4196">
        <f t="shared" si="65"/>
        <v>582004</v>
      </c>
      <c r="F4196" s="41">
        <f>IFERROR(VLOOKUP(E4196,Heritage!$E$3:$H$4601,4,FALSE),"")</f>
        <v>0.3</v>
      </c>
      <c r="G4196" s="41" t="str">
        <f>IFERROR(VLOOKUP(E4196,'PRS até 2014'!$E$4:$L$6307,8,FALSE),"")</f>
        <v xml:space="preserve"> </v>
      </c>
      <c r="H4196" s="41">
        <f>IFERROR(VLOOKUP(E4196,'Global Insight'!$E$2:$F$4102,2,FALSE),"")</f>
        <v>0.625</v>
      </c>
      <c r="I4196" t="str">
        <f>IFERROR(VLOOKUP(E4196,EIU!$E$2:$H$3662,4,FALSE),"")</f>
        <v/>
      </c>
    </row>
    <row r="4197" spans="1:9" x14ac:dyDescent="0.25">
      <c r="A4197" s="12" t="s">
        <v>95</v>
      </c>
      <c r="B4197" s="13" t="s">
        <v>96</v>
      </c>
      <c r="C4197" s="14">
        <v>59</v>
      </c>
      <c r="D4197" s="14">
        <v>2004</v>
      </c>
      <c r="E4197">
        <f t="shared" si="65"/>
        <v>592004</v>
      </c>
      <c r="F4197" s="41">
        <f>IFERROR(VLOOKUP(E4197,Heritage!$E$3:$H$4601,4,FALSE),"")</f>
        <v>0.9</v>
      </c>
      <c r="G4197" s="41">
        <f>IFERROR(VLOOKUP(E4197,'PRS até 2014'!$E$4:$L$6307,8,FALSE),"")</f>
        <v>1</v>
      </c>
      <c r="H4197" s="41">
        <f>IFERROR(VLOOKUP(E4197,'Global Insight'!$E$2:$F$4102,2,FALSE),"")</f>
        <v>0.88</v>
      </c>
      <c r="I4197">
        <f>IFERROR(VLOOKUP(E4197,EIU!$E$2:$H$3662,4,FALSE),"")</f>
        <v>1</v>
      </c>
    </row>
    <row r="4198" spans="1:9" x14ac:dyDescent="0.25">
      <c r="A4198" s="12" t="s">
        <v>99</v>
      </c>
      <c r="B4198" s="13" t="s">
        <v>100</v>
      </c>
      <c r="C4198" s="14">
        <v>60</v>
      </c>
      <c r="D4198" s="14">
        <v>2004</v>
      </c>
      <c r="E4198">
        <f t="shared" si="65"/>
        <v>602004</v>
      </c>
      <c r="F4198" s="41">
        <f>IFERROR(VLOOKUP(E4198,Heritage!$E$3:$H$4601,4,FALSE),"")</f>
        <v>0.7</v>
      </c>
      <c r="G4198" s="41">
        <f>IFERROR(VLOOKUP(E4198,'PRS até 2014'!$E$4:$L$6307,8,FALSE),"")</f>
        <v>0.77777777777777779</v>
      </c>
      <c r="H4198" s="41">
        <f>IFERROR(VLOOKUP(E4198,'Global Insight'!$E$2:$F$4102,2,FALSE),"")</f>
        <v>0.84499999999999997</v>
      </c>
      <c r="I4198">
        <f>IFERROR(VLOOKUP(E4198,EIU!$E$2:$H$3662,4,FALSE),"")</f>
        <v>0.875</v>
      </c>
    </row>
    <row r="4199" spans="1:9" x14ac:dyDescent="0.25">
      <c r="A4199" s="12" t="s">
        <v>101</v>
      </c>
      <c r="B4199" s="13" t="s">
        <v>102</v>
      </c>
      <c r="C4199" s="14">
        <v>61</v>
      </c>
      <c r="D4199" s="14">
        <v>2004</v>
      </c>
      <c r="E4199">
        <f t="shared" si="65"/>
        <v>612004</v>
      </c>
      <c r="F4199" s="41">
        <f>IFERROR(VLOOKUP(E4199,Heritage!$E$3:$H$4601,4,FALSE),"")</f>
        <v>0.5</v>
      </c>
      <c r="G4199" s="41">
        <f>IFERROR(VLOOKUP(E4199,'PRS até 2014'!$E$4:$L$6307,8,FALSE),"")</f>
        <v>0.44444444444444442</v>
      </c>
      <c r="H4199" s="41">
        <f>IFERROR(VLOOKUP(E4199,'Global Insight'!$E$2:$F$4102,2,FALSE),"")</f>
        <v>0.41499999999999998</v>
      </c>
      <c r="I4199">
        <f>IFERROR(VLOOKUP(E4199,EIU!$E$2:$H$3662,4,FALSE),"")</f>
        <v>0.4</v>
      </c>
    </row>
    <row r="4200" spans="1:9" x14ac:dyDescent="0.25">
      <c r="A4200" s="12" t="s">
        <v>354</v>
      </c>
      <c r="B4200" s="13" t="s">
        <v>111</v>
      </c>
      <c r="C4200" s="14">
        <v>62</v>
      </c>
      <c r="D4200" s="14">
        <v>2004</v>
      </c>
      <c r="E4200">
        <f t="shared" si="65"/>
        <v>622004</v>
      </c>
      <c r="F4200" s="41">
        <f>IFERROR(VLOOKUP(E4200,Heritage!$E$3:$H$4601,4,FALSE),"")</f>
        <v>0.3</v>
      </c>
      <c r="G4200" s="41">
        <f>IFERROR(VLOOKUP(E4200,'PRS até 2014'!$E$4:$L$6307,8,FALSE),"")</f>
        <v>0.59722222222222221</v>
      </c>
      <c r="H4200" s="41">
        <f>IFERROR(VLOOKUP(E4200,'Global Insight'!$E$2:$F$4102,2,FALSE),"")</f>
        <v>0.61</v>
      </c>
      <c r="I4200" t="str">
        <f>IFERROR(VLOOKUP(E4200,EIU!$E$2:$H$3662,4,FALSE),"")</f>
        <v/>
      </c>
    </row>
    <row r="4201" spans="1:9" x14ac:dyDescent="0.25">
      <c r="A4201" s="12" t="s">
        <v>105</v>
      </c>
      <c r="B4201" s="13" t="s">
        <v>106</v>
      </c>
      <c r="C4201" s="14">
        <v>63</v>
      </c>
      <c r="D4201" s="14">
        <v>2004</v>
      </c>
      <c r="E4201">
        <f t="shared" si="65"/>
        <v>632004</v>
      </c>
      <c r="F4201" s="41">
        <f>IFERROR(VLOOKUP(E4201,Heritage!$E$3:$H$4601,4,FALSE),"")</f>
        <v>0.3</v>
      </c>
      <c r="G4201" s="41" t="str">
        <f>IFERROR(VLOOKUP(E4201,'PRS até 2014'!$E$4:$L$6307,8,FALSE),"")</f>
        <v xml:space="preserve"> </v>
      </c>
      <c r="H4201" s="41">
        <f>IFERROR(VLOOKUP(E4201,'Global Insight'!$E$2:$F$4102,2,FALSE),"")</f>
        <v>0.41</v>
      </c>
      <c r="I4201" t="str">
        <f>IFERROR(VLOOKUP(E4201,EIU!$E$2:$H$3662,4,FALSE),"")</f>
        <v/>
      </c>
    </row>
    <row r="4202" spans="1:9" x14ac:dyDescent="0.25">
      <c r="A4202" s="12" t="s">
        <v>73</v>
      </c>
      <c r="B4202" s="13" t="s">
        <v>74</v>
      </c>
      <c r="C4202" s="14">
        <v>64</v>
      </c>
      <c r="D4202" s="14">
        <v>2004</v>
      </c>
      <c r="E4202">
        <f t="shared" si="65"/>
        <v>642004</v>
      </c>
      <c r="F4202" s="41">
        <f>IFERROR(VLOOKUP(E4202,Heritage!$E$3:$H$4601,4,FALSE),"")</f>
        <v>0.9</v>
      </c>
      <c r="G4202" s="41">
        <f>IFERROR(VLOOKUP(E4202,'PRS até 2014'!$E$4:$L$6307,8,FALSE),"")</f>
        <v>0.86111111111111116</v>
      </c>
      <c r="H4202" s="41">
        <f>IFERROR(VLOOKUP(E4202,'Global Insight'!$E$2:$F$4102,2,FALSE),"")</f>
        <v>0.86499999999999999</v>
      </c>
      <c r="I4202">
        <f>IFERROR(VLOOKUP(E4202,EIU!$E$2:$H$3662,4,FALSE),"")</f>
        <v>0.9</v>
      </c>
    </row>
    <row r="4203" spans="1:9" x14ac:dyDescent="0.25">
      <c r="A4203" s="12" t="s">
        <v>336</v>
      </c>
      <c r="B4203" s="13" t="s">
        <v>337</v>
      </c>
      <c r="C4203" s="14">
        <v>65</v>
      </c>
      <c r="D4203" s="14">
        <v>2004</v>
      </c>
      <c r="E4203">
        <f t="shared" si="65"/>
        <v>652004</v>
      </c>
      <c r="F4203" s="41" t="str">
        <f>IFERROR(VLOOKUP(E4203,Heritage!$E$3:$H$4601,4,FALSE),"")</f>
        <v/>
      </c>
      <c r="G4203" s="41" t="str">
        <f>IFERROR(VLOOKUP(E4203,'PRS até 2014'!$E$4:$L$6307,8,FALSE),"")</f>
        <v xml:space="preserve"> </v>
      </c>
      <c r="H4203" s="41" t="str">
        <f>IFERROR(VLOOKUP(E4203,'Global Insight'!$E$2:$F$4102,2,FALSE),"")</f>
        <v/>
      </c>
      <c r="I4203" t="str">
        <f>IFERROR(VLOOKUP(E4203,EIU!$E$2:$H$3662,4,FALSE),"")</f>
        <v/>
      </c>
    </row>
    <row r="4204" spans="1:9" x14ac:dyDescent="0.25">
      <c r="A4204" s="12" t="s">
        <v>107</v>
      </c>
      <c r="B4204" s="13" t="s">
        <v>108</v>
      </c>
      <c r="C4204" s="14">
        <v>66</v>
      </c>
      <c r="D4204" s="14">
        <v>2004</v>
      </c>
      <c r="E4204">
        <f t="shared" si="65"/>
        <v>662004</v>
      </c>
      <c r="F4204" s="41">
        <f>IFERROR(VLOOKUP(E4204,Heritage!$E$3:$H$4601,4,FALSE),"")</f>
        <v>0.5</v>
      </c>
      <c r="G4204" s="41">
        <f>IFERROR(VLOOKUP(E4204,'PRS até 2014'!$E$4:$L$6307,8,FALSE),"")</f>
        <v>0.45833333333333331</v>
      </c>
      <c r="H4204" s="41">
        <f>IFERROR(VLOOKUP(E4204,'Global Insight'!$E$2:$F$4102,2,FALSE),"")</f>
        <v>0.52</v>
      </c>
      <c r="I4204">
        <f>IFERROR(VLOOKUP(E4204,EIU!$E$2:$H$3662,4,FALSE),"")</f>
        <v>0.4</v>
      </c>
    </row>
    <row r="4205" spans="1:9" x14ac:dyDescent="0.25">
      <c r="A4205" s="12" t="s">
        <v>116</v>
      </c>
      <c r="B4205" s="13" t="s">
        <v>117</v>
      </c>
      <c r="C4205" s="14">
        <v>67</v>
      </c>
      <c r="D4205" s="14">
        <v>2004</v>
      </c>
      <c r="E4205">
        <f t="shared" si="65"/>
        <v>672004</v>
      </c>
      <c r="F4205" s="41">
        <f>IFERROR(VLOOKUP(E4205,Heritage!$E$3:$H$4601,4,FALSE),"")</f>
        <v>0.5</v>
      </c>
      <c r="G4205" s="41">
        <f>IFERROR(VLOOKUP(E4205,'PRS até 2014'!$E$4:$L$6307,8,FALSE),"")</f>
        <v>0.66666666666666674</v>
      </c>
      <c r="H4205" s="41">
        <f>IFERROR(VLOOKUP(E4205,'Global Insight'!$E$2:$F$4102,2,FALSE),"")</f>
        <v>0.84</v>
      </c>
      <c r="I4205">
        <f>IFERROR(VLOOKUP(E4205,EIU!$E$2:$H$3662,4,FALSE),"")</f>
        <v>0.7</v>
      </c>
    </row>
    <row r="4206" spans="1:9" x14ac:dyDescent="0.25">
      <c r="A4206" s="12" t="s">
        <v>355</v>
      </c>
      <c r="B4206" s="13" t="s">
        <v>380</v>
      </c>
      <c r="C4206" s="14">
        <v>68</v>
      </c>
      <c r="D4206" s="14">
        <v>2004</v>
      </c>
      <c r="E4206">
        <f t="shared" si="65"/>
        <v>682004</v>
      </c>
      <c r="F4206" s="41" t="str">
        <f>IFERROR(VLOOKUP(E4206,Heritage!$E$3:$H$4601,4,FALSE),"")</f>
        <v/>
      </c>
      <c r="G4206" s="41" t="str">
        <f>IFERROR(VLOOKUP(E4206,'PRS até 2014'!$E$4:$L$6307,8,FALSE),"")</f>
        <v xml:space="preserve"> </v>
      </c>
      <c r="H4206" s="41">
        <f>IFERROR(VLOOKUP(E4206,'Global Insight'!$E$2:$F$4102,2,FALSE),"")</f>
        <v>0.6</v>
      </c>
      <c r="I4206" t="str">
        <f>IFERROR(VLOOKUP(E4206,EIU!$E$2:$H$3662,4,FALSE),"")</f>
        <v/>
      </c>
    </row>
    <row r="4207" spans="1:9" x14ac:dyDescent="0.25">
      <c r="A4207" s="12" t="s">
        <v>118</v>
      </c>
      <c r="B4207" s="13" t="s">
        <v>119</v>
      </c>
      <c r="C4207" s="14">
        <v>69</v>
      </c>
      <c r="D4207" s="14">
        <v>2004</v>
      </c>
      <c r="E4207">
        <f t="shared" si="65"/>
        <v>692004</v>
      </c>
      <c r="F4207" s="41">
        <f>IFERROR(VLOOKUP(E4207,Heritage!$E$3:$H$4601,4,FALSE),"")</f>
        <v>0.3</v>
      </c>
      <c r="G4207" s="41">
        <f>IFERROR(VLOOKUP(E4207,'PRS até 2014'!$E$4:$L$6307,8,FALSE),"")</f>
        <v>0.44444444444444442</v>
      </c>
      <c r="H4207" s="41">
        <f>IFERROR(VLOOKUP(E4207,'Global Insight'!$E$2:$F$4102,2,FALSE),"")</f>
        <v>0.35500000000000004</v>
      </c>
      <c r="I4207">
        <f>IFERROR(VLOOKUP(E4207,EIU!$E$2:$H$3662,4,FALSE),"")</f>
        <v>0.27500000000000002</v>
      </c>
    </row>
    <row r="4208" spans="1:9" x14ac:dyDescent="0.25">
      <c r="A4208" s="12" t="s">
        <v>109</v>
      </c>
      <c r="B4208" s="13" t="s">
        <v>110</v>
      </c>
      <c r="C4208" s="14">
        <v>70</v>
      </c>
      <c r="D4208" s="14">
        <v>2004</v>
      </c>
      <c r="E4208">
        <f t="shared" si="65"/>
        <v>702004</v>
      </c>
      <c r="F4208" s="41">
        <f>IFERROR(VLOOKUP(E4208,Heritage!$E$3:$H$4601,4,FALSE),"")</f>
        <v>0.3</v>
      </c>
      <c r="G4208" s="41">
        <f>IFERROR(VLOOKUP(E4208,'PRS até 2014'!$E$4:$L$6307,8,FALSE),"")</f>
        <v>0.43055555555555552</v>
      </c>
      <c r="H4208" s="41">
        <f>IFERROR(VLOOKUP(E4208,'Global Insight'!$E$2:$F$4102,2,FALSE),"")</f>
        <v>0.32500000000000001</v>
      </c>
      <c r="I4208" t="str">
        <f>IFERROR(VLOOKUP(E4208,EIU!$E$2:$H$3662,4,FALSE),"")</f>
        <v/>
      </c>
    </row>
    <row r="4209" spans="1:9" x14ac:dyDescent="0.25">
      <c r="A4209" s="12" t="s">
        <v>112</v>
      </c>
      <c r="B4209" s="13" t="s">
        <v>113</v>
      </c>
      <c r="C4209" s="14">
        <v>71</v>
      </c>
      <c r="D4209" s="14">
        <v>2004</v>
      </c>
      <c r="E4209">
        <f t="shared" si="65"/>
        <v>712004</v>
      </c>
      <c r="F4209" s="41">
        <f>IFERROR(VLOOKUP(E4209,Heritage!$E$3:$H$4601,4,FALSE),"")</f>
        <v>0.1</v>
      </c>
      <c r="G4209" s="41">
        <f>IFERROR(VLOOKUP(E4209,'PRS até 2014'!$E$4:$L$6307,8,FALSE),"")</f>
        <v>0.49999999999999994</v>
      </c>
      <c r="H4209" s="41">
        <f>IFERROR(VLOOKUP(E4209,'Global Insight'!$E$2:$F$4102,2,FALSE),"")</f>
        <v>0.44</v>
      </c>
      <c r="I4209" t="str">
        <f>IFERROR(VLOOKUP(E4209,EIU!$E$2:$H$3662,4,FALSE),"")</f>
        <v/>
      </c>
    </row>
    <row r="4210" spans="1:9" x14ac:dyDescent="0.25">
      <c r="A4210" s="12" t="s">
        <v>120</v>
      </c>
      <c r="B4210" s="13" t="s">
        <v>121</v>
      </c>
      <c r="C4210" s="14">
        <v>72</v>
      </c>
      <c r="D4210" s="14">
        <v>2004</v>
      </c>
      <c r="E4210">
        <f t="shared" si="65"/>
        <v>722004</v>
      </c>
      <c r="F4210" s="41">
        <f>IFERROR(VLOOKUP(E4210,Heritage!$E$3:$H$4601,4,FALSE),"")</f>
        <v>0.5</v>
      </c>
      <c r="G4210" s="41">
        <f>IFERROR(VLOOKUP(E4210,'PRS até 2014'!$E$4:$L$6307,8,FALSE),"")</f>
        <v>0.48611111111111105</v>
      </c>
      <c r="H4210" s="41">
        <f>IFERROR(VLOOKUP(E4210,'Global Insight'!$E$2:$F$4102,2,FALSE),"")</f>
        <v>0.68499999999999994</v>
      </c>
      <c r="I4210" t="str">
        <f>IFERROR(VLOOKUP(E4210,EIU!$E$2:$H$3662,4,FALSE),"")</f>
        <v/>
      </c>
    </row>
    <row r="4211" spans="1:9" x14ac:dyDescent="0.25">
      <c r="A4211" s="12" t="s">
        <v>128</v>
      </c>
      <c r="B4211" s="13" t="s">
        <v>129</v>
      </c>
      <c r="C4211" s="14">
        <v>73</v>
      </c>
      <c r="D4211" s="14">
        <v>2004</v>
      </c>
      <c r="E4211">
        <f t="shared" si="65"/>
        <v>732004</v>
      </c>
      <c r="F4211" s="41">
        <f>IFERROR(VLOOKUP(E4211,Heritage!$E$3:$H$4601,4,FALSE),"")</f>
        <v>0.1</v>
      </c>
      <c r="G4211" s="41">
        <f>IFERROR(VLOOKUP(E4211,'PRS até 2014'!$E$4:$L$6307,8,FALSE),"")</f>
        <v>0.43055555555555552</v>
      </c>
      <c r="H4211" s="41">
        <f>IFERROR(VLOOKUP(E4211,'Global Insight'!$E$2:$F$4102,2,FALSE),"")</f>
        <v>0.18</v>
      </c>
      <c r="I4211" t="str">
        <f>IFERROR(VLOOKUP(E4211,EIU!$E$2:$H$3662,4,FALSE),"")</f>
        <v/>
      </c>
    </row>
    <row r="4212" spans="1:9" x14ac:dyDescent="0.25">
      <c r="A4212" s="12" t="s">
        <v>124</v>
      </c>
      <c r="B4212" s="13" t="s">
        <v>125</v>
      </c>
      <c r="C4212" s="14">
        <v>74</v>
      </c>
      <c r="D4212" s="14">
        <v>2004</v>
      </c>
      <c r="E4212">
        <f t="shared" si="65"/>
        <v>742004</v>
      </c>
      <c r="F4212" s="41">
        <f>IFERROR(VLOOKUP(E4212,Heritage!$E$3:$H$4601,4,FALSE),"")</f>
        <v>0.3</v>
      </c>
      <c r="G4212" s="41">
        <f>IFERROR(VLOOKUP(E4212,'PRS até 2014'!$E$4:$L$6307,8,FALSE),"")</f>
        <v>0.40277777777777773</v>
      </c>
      <c r="H4212" s="41">
        <f>IFERROR(VLOOKUP(E4212,'Global Insight'!$E$2:$F$4102,2,FALSE),"")</f>
        <v>0.39999999999999997</v>
      </c>
      <c r="I4212">
        <f>IFERROR(VLOOKUP(E4212,EIU!$E$2:$H$3662,4,FALSE),"")</f>
        <v>0.22500000000000001</v>
      </c>
    </row>
    <row r="4213" spans="1:9" x14ac:dyDescent="0.25">
      <c r="A4213" s="12" t="s">
        <v>122</v>
      </c>
      <c r="B4213" s="13" t="s">
        <v>123</v>
      </c>
      <c r="C4213" s="14">
        <v>75</v>
      </c>
      <c r="D4213" s="14">
        <v>2004</v>
      </c>
      <c r="E4213">
        <f t="shared" si="65"/>
        <v>752004</v>
      </c>
      <c r="F4213" s="41">
        <f>IFERROR(VLOOKUP(E4213,Heritage!$E$3:$H$4601,4,FALSE),"")</f>
        <v>0.9</v>
      </c>
      <c r="G4213" s="41">
        <f>IFERROR(VLOOKUP(E4213,'PRS até 2014'!$E$4:$L$6307,8,FALSE),"")</f>
        <v>0.80555555555555547</v>
      </c>
      <c r="H4213" s="41">
        <f>IFERROR(VLOOKUP(E4213,'Global Insight'!$E$2:$F$4102,2,FALSE),"")</f>
        <v>0.85499999999999998</v>
      </c>
      <c r="I4213">
        <f>IFERROR(VLOOKUP(E4213,EIU!$E$2:$H$3662,4,FALSE),"")</f>
        <v>0.875</v>
      </c>
    </row>
    <row r="4214" spans="1:9" x14ac:dyDescent="0.25">
      <c r="A4214" s="12" t="s">
        <v>130</v>
      </c>
      <c r="B4214" s="13" t="s">
        <v>131</v>
      </c>
      <c r="C4214" s="14">
        <v>76</v>
      </c>
      <c r="D4214" s="14">
        <v>2004</v>
      </c>
      <c r="E4214">
        <f t="shared" ref="E4214:E4277" si="66">C4214*10000+D4214</f>
        <v>762004</v>
      </c>
      <c r="F4214" s="41">
        <f>IFERROR(VLOOKUP(E4214,Heritage!$E$3:$H$4601,4,FALSE),"")</f>
        <v>0.7</v>
      </c>
      <c r="G4214" s="41">
        <f>IFERROR(VLOOKUP(E4214,'PRS até 2014'!$E$4:$L$6307,8,FALSE),"")</f>
        <v>0.72222222222222221</v>
      </c>
      <c r="H4214" s="41">
        <f>IFERROR(VLOOKUP(E4214,'Global Insight'!$E$2:$F$4102,2,FALSE),"")</f>
        <v>0.74</v>
      </c>
      <c r="I4214">
        <f>IFERROR(VLOOKUP(E4214,EIU!$E$2:$H$3662,4,FALSE),"")</f>
        <v>0.7</v>
      </c>
    </row>
    <row r="4215" spans="1:9" x14ac:dyDescent="0.25">
      <c r="A4215" s="12" t="s">
        <v>142</v>
      </c>
      <c r="B4215" s="13" t="s">
        <v>143</v>
      </c>
      <c r="C4215" s="14">
        <v>77</v>
      </c>
      <c r="D4215" s="14">
        <v>2004</v>
      </c>
      <c r="E4215">
        <f t="shared" si="66"/>
        <v>772004</v>
      </c>
      <c r="F4215" s="41">
        <f>IFERROR(VLOOKUP(E4215,Heritage!$E$3:$H$4601,4,FALSE),"")</f>
        <v>0.9</v>
      </c>
      <c r="G4215" s="41">
        <f>IFERROR(VLOOKUP(E4215,'PRS até 2014'!$E$4:$L$6307,8,FALSE),"")</f>
        <v>0.88888888888888884</v>
      </c>
      <c r="H4215" s="41">
        <f>IFERROR(VLOOKUP(E4215,'Global Insight'!$E$2:$F$4102,2,FALSE),"")</f>
        <v>0.89</v>
      </c>
      <c r="I4215" t="str">
        <f>IFERROR(VLOOKUP(E4215,EIU!$E$2:$H$3662,4,FALSE),"")</f>
        <v/>
      </c>
    </row>
    <row r="4216" spans="1:9" x14ac:dyDescent="0.25">
      <c r="A4216" s="12" t="s">
        <v>134</v>
      </c>
      <c r="B4216" s="13" t="s">
        <v>135</v>
      </c>
      <c r="C4216" s="14">
        <v>78</v>
      </c>
      <c r="D4216" s="14">
        <v>2004</v>
      </c>
      <c r="E4216">
        <f t="shared" si="66"/>
        <v>782004</v>
      </c>
      <c r="F4216" s="41">
        <f>IFERROR(VLOOKUP(E4216,Heritage!$E$3:$H$4601,4,FALSE),"")</f>
        <v>0.5</v>
      </c>
      <c r="G4216" s="41">
        <f>IFERROR(VLOOKUP(E4216,'PRS até 2014'!$E$4:$L$6307,8,FALSE),"")</f>
        <v>0.61111111111111116</v>
      </c>
      <c r="H4216" s="41">
        <f>IFERROR(VLOOKUP(E4216,'Global Insight'!$E$2:$F$4102,2,FALSE),"")</f>
        <v>0.63500000000000001</v>
      </c>
      <c r="I4216">
        <f>IFERROR(VLOOKUP(E4216,EIU!$E$2:$H$3662,4,FALSE),"")</f>
        <v>0.375</v>
      </c>
    </row>
    <row r="4217" spans="1:9" x14ac:dyDescent="0.25">
      <c r="A4217" s="12" t="s">
        <v>132</v>
      </c>
      <c r="B4217" s="13" t="s">
        <v>133</v>
      </c>
      <c r="C4217" s="14">
        <v>79</v>
      </c>
      <c r="D4217" s="14">
        <v>2004</v>
      </c>
      <c r="E4217">
        <f t="shared" si="66"/>
        <v>792004</v>
      </c>
      <c r="F4217" s="41">
        <f>IFERROR(VLOOKUP(E4217,Heritage!$E$3:$H$4601,4,FALSE),"")</f>
        <v>0.3</v>
      </c>
      <c r="G4217" s="41">
        <f>IFERROR(VLOOKUP(E4217,'PRS até 2014'!$E$4:$L$6307,8,FALSE),"")</f>
        <v>0.40277777777777779</v>
      </c>
      <c r="H4217" s="41">
        <f>IFERROR(VLOOKUP(E4217,'Global Insight'!$E$2:$F$4102,2,FALSE),"")</f>
        <v>0.44</v>
      </c>
      <c r="I4217">
        <f>IFERROR(VLOOKUP(E4217,EIU!$E$2:$H$3662,4,FALSE),"")</f>
        <v>0.22500000000000001</v>
      </c>
    </row>
    <row r="4218" spans="1:9" x14ac:dyDescent="0.25">
      <c r="A4218" s="12" t="s">
        <v>138</v>
      </c>
      <c r="B4218" s="13" t="s">
        <v>139</v>
      </c>
      <c r="C4218" s="14">
        <v>80</v>
      </c>
      <c r="D4218" s="14">
        <v>2004</v>
      </c>
      <c r="E4218">
        <f t="shared" si="66"/>
        <v>802004</v>
      </c>
      <c r="F4218" s="41">
        <f>IFERROR(VLOOKUP(E4218,Heritage!$E$3:$H$4601,4,FALSE),"")</f>
        <v>0.1</v>
      </c>
      <c r="G4218" s="41">
        <f>IFERROR(VLOOKUP(E4218,'PRS até 2014'!$E$4:$L$6307,8,FALSE),"")</f>
        <v>0.49999999999999994</v>
      </c>
      <c r="H4218" s="41">
        <f>IFERROR(VLOOKUP(E4218,'Global Insight'!$E$2:$F$4102,2,FALSE),"")</f>
        <v>0.63500000000000001</v>
      </c>
      <c r="I4218">
        <f>IFERROR(VLOOKUP(E4218,EIU!$E$2:$H$3662,4,FALSE),"")</f>
        <v>0.3</v>
      </c>
    </row>
    <row r="4219" spans="1:9" x14ac:dyDescent="0.25">
      <c r="A4219" s="12" t="s">
        <v>140</v>
      </c>
      <c r="B4219" s="13" t="s">
        <v>141</v>
      </c>
      <c r="C4219" s="14">
        <v>81</v>
      </c>
      <c r="D4219" s="14">
        <v>2004</v>
      </c>
      <c r="E4219">
        <f t="shared" si="66"/>
        <v>812004</v>
      </c>
      <c r="F4219" s="41" t="str">
        <f>IFERROR(VLOOKUP(E4219,Heritage!$E$3:$H$4601,4,FALSE),"")</f>
        <v/>
      </c>
      <c r="G4219" s="41">
        <f>IFERROR(VLOOKUP(E4219,'PRS até 2014'!$E$4:$L$6307,8,FALSE),"")</f>
        <v>0.33333333333333337</v>
      </c>
      <c r="H4219" s="41">
        <f>IFERROR(VLOOKUP(E4219,'Global Insight'!$E$2:$F$4102,2,FALSE),"")</f>
        <v>0.17499999999999999</v>
      </c>
      <c r="I4219">
        <f>IFERROR(VLOOKUP(E4219,EIU!$E$2:$H$3662,4,FALSE),"")</f>
        <v>7.4999999999999997E-2</v>
      </c>
    </row>
    <row r="4220" spans="1:9" x14ac:dyDescent="0.25">
      <c r="A4220" s="12" t="s">
        <v>136</v>
      </c>
      <c r="B4220" s="13" t="s">
        <v>137</v>
      </c>
      <c r="C4220" s="14">
        <v>82</v>
      </c>
      <c r="D4220" s="14">
        <v>2004</v>
      </c>
      <c r="E4220">
        <f t="shared" si="66"/>
        <v>822004</v>
      </c>
      <c r="F4220" s="41">
        <f>IFERROR(VLOOKUP(E4220,Heritage!$E$3:$H$4601,4,FALSE),"")</f>
        <v>0.9</v>
      </c>
      <c r="G4220" s="41">
        <f>IFERROR(VLOOKUP(E4220,'PRS até 2014'!$E$4:$L$6307,8,FALSE),"")</f>
        <v>0.80555555555555558</v>
      </c>
      <c r="H4220" s="41">
        <f>IFERROR(VLOOKUP(E4220,'Global Insight'!$E$2:$F$4102,2,FALSE),"")</f>
        <v>0.81</v>
      </c>
      <c r="I4220">
        <f>IFERROR(VLOOKUP(E4220,EIU!$E$2:$H$3662,4,FALSE),"")</f>
        <v>0.875</v>
      </c>
    </row>
    <row r="4221" spans="1:9" x14ac:dyDescent="0.25">
      <c r="A4221" s="12" t="s">
        <v>144</v>
      </c>
      <c r="B4221" s="13" t="s">
        <v>145</v>
      </c>
      <c r="C4221" s="14">
        <v>83</v>
      </c>
      <c r="D4221" s="14">
        <v>2004</v>
      </c>
      <c r="E4221">
        <f t="shared" si="66"/>
        <v>832004</v>
      </c>
      <c r="F4221" s="41">
        <f>IFERROR(VLOOKUP(E4221,Heritage!$E$3:$H$4601,4,FALSE),"")</f>
        <v>0.7</v>
      </c>
      <c r="G4221" s="41">
        <f>IFERROR(VLOOKUP(E4221,'PRS até 2014'!$E$4:$L$6307,8,FALSE),"")</f>
        <v>0.72222222222222221</v>
      </c>
      <c r="H4221" s="41">
        <f>IFERROR(VLOOKUP(E4221,'Global Insight'!$E$2:$F$4102,2,FALSE),"")</f>
        <v>0.63</v>
      </c>
      <c r="I4221">
        <f>IFERROR(VLOOKUP(E4221,EIU!$E$2:$H$3662,4,FALSE),"")</f>
        <v>0.67500000000000004</v>
      </c>
    </row>
    <row r="4222" spans="1:9" x14ac:dyDescent="0.25">
      <c r="A4222" s="12" t="s">
        <v>146</v>
      </c>
      <c r="B4222" s="13" t="s">
        <v>147</v>
      </c>
      <c r="C4222" s="14">
        <v>84</v>
      </c>
      <c r="D4222" s="14">
        <v>2004</v>
      </c>
      <c r="E4222">
        <f t="shared" si="66"/>
        <v>842004</v>
      </c>
      <c r="F4222" s="41">
        <f>IFERROR(VLOOKUP(E4222,Heritage!$E$3:$H$4601,4,FALSE),"")</f>
        <v>0.7</v>
      </c>
      <c r="G4222" s="41">
        <f>IFERROR(VLOOKUP(E4222,'PRS até 2014'!$E$4:$L$6307,8,FALSE),"")</f>
        <v>0.66666666666666674</v>
      </c>
      <c r="H4222" s="41">
        <f>IFERROR(VLOOKUP(E4222,'Global Insight'!$E$2:$F$4102,2,FALSE),"")</f>
        <v>0.65500000000000003</v>
      </c>
      <c r="I4222">
        <f>IFERROR(VLOOKUP(E4222,EIU!$E$2:$H$3662,4,FALSE),"")</f>
        <v>0.67500000000000004</v>
      </c>
    </row>
    <row r="4223" spans="1:9" x14ac:dyDescent="0.25">
      <c r="A4223" s="12" t="s">
        <v>148</v>
      </c>
      <c r="B4223" s="13" t="s">
        <v>149</v>
      </c>
      <c r="C4223" s="14">
        <v>85</v>
      </c>
      <c r="D4223" s="14">
        <v>2004</v>
      </c>
      <c r="E4223">
        <f t="shared" si="66"/>
        <v>852004</v>
      </c>
      <c r="F4223" s="41">
        <f>IFERROR(VLOOKUP(E4223,Heritage!$E$3:$H$4601,4,FALSE),"")</f>
        <v>0.5</v>
      </c>
      <c r="G4223" s="41">
        <f>IFERROR(VLOOKUP(E4223,'PRS até 2014'!$E$4:$L$6307,8,FALSE),"")</f>
        <v>0.47222222222222221</v>
      </c>
      <c r="H4223" s="41">
        <f>IFERROR(VLOOKUP(E4223,'Global Insight'!$E$2:$F$4102,2,FALSE),"")</f>
        <v>0.41499999999999998</v>
      </c>
      <c r="I4223">
        <f>IFERROR(VLOOKUP(E4223,EIU!$E$2:$H$3662,4,FALSE),"")</f>
        <v>0.32500000000000001</v>
      </c>
    </row>
    <row r="4224" spans="1:9" x14ac:dyDescent="0.25">
      <c r="A4224" s="12" t="s">
        <v>152</v>
      </c>
      <c r="B4224" s="13" t="s">
        <v>153</v>
      </c>
      <c r="C4224" s="14">
        <v>86</v>
      </c>
      <c r="D4224" s="14">
        <v>2004</v>
      </c>
      <c r="E4224">
        <f t="shared" si="66"/>
        <v>862004</v>
      </c>
      <c r="F4224" s="41">
        <f>IFERROR(VLOOKUP(E4224,Heritage!$E$3:$H$4601,4,FALSE),"")</f>
        <v>0.7</v>
      </c>
      <c r="G4224" s="41">
        <f>IFERROR(VLOOKUP(E4224,'PRS até 2014'!$E$4:$L$6307,8,FALSE),"")</f>
        <v>0.79166666666666663</v>
      </c>
      <c r="H4224" s="41">
        <f>IFERROR(VLOOKUP(E4224,'Global Insight'!$E$2:$F$4102,2,FALSE),"")</f>
        <v>0.85499999999999998</v>
      </c>
      <c r="I4224">
        <f>IFERROR(VLOOKUP(E4224,EIU!$E$2:$H$3662,4,FALSE),"")</f>
        <v>0.7</v>
      </c>
    </row>
    <row r="4225" spans="1:9" x14ac:dyDescent="0.25">
      <c r="A4225" s="12" t="s">
        <v>150</v>
      </c>
      <c r="B4225" s="13" t="s">
        <v>151</v>
      </c>
      <c r="C4225" s="14">
        <v>87</v>
      </c>
      <c r="D4225" s="14">
        <v>2004</v>
      </c>
      <c r="E4225">
        <f t="shared" si="66"/>
        <v>872004</v>
      </c>
      <c r="F4225" s="41">
        <f>IFERROR(VLOOKUP(E4225,Heritage!$E$3:$H$4601,4,FALSE),"")</f>
        <v>0.5</v>
      </c>
      <c r="G4225" s="41">
        <f>IFERROR(VLOOKUP(E4225,'PRS até 2014'!$E$4:$L$6307,8,FALSE),"")</f>
        <v>0.65277777777777768</v>
      </c>
      <c r="H4225" s="41">
        <f>IFERROR(VLOOKUP(E4225,'Global Insight'!$E$2:$F$4102,2,FALSE),"")</f>
        <v>0.65</v>
      </c>
      <c r="I4225">
        <f>IFERROR(VLOOKUP(E4225,EIU!$E$2:$H$3662,4,FALSE),"")</f>
        <v>0.45</v>
      </c>
    </row>
    <row r="4226" spans="1:9" x14ac:dyDescent="0.25">
      <c r="A4226" s="12" t="s">
        <v>154</v>
      </c>
      <c r="B4226" s="13" t="s">
        <v>155</v>
      </c>
      <c r="C4226" s="14">
        <v>88</v>
      </c>
      <c r="D4226" s="14">
        <v>2004</v>
      </c>
      <c r="E4226">
        <f t="shared" si="66"/>
        <v>882004</v>
      </c>
      <c r="F4226" s="41">
        <f>IFERROR(VLOOKUP(E4226,Heritage!$E$3:$H$4601,4,FALSE),"")</f>
        <v>0.3</v>
      </c>
      <c r="G4226" s="41">
        <f>IFERROR(VLOOKUP(E4226,'PRS até 2014'!$E$4:$L$6307,8,FALSE),"")</f>
        <v>0.51388888888888884</v>
      </c>
      <c r="H4226" s="41">
        <f>IFERROR(VLOOKUP(E4226,'Global Insight'!$E$2:$F$4102,2,FALSE),"")</f>
        <v>0.38</v>
      </c>
      <c r="I4226">
        <f>IFERROR(VLOOKUP(E4226,EIU!$E$2:$H$3662,4,FALSE),"")</f>
        <v>0.15</v>
      </c>
    </row>
    <row r="4227" spans="1:9" x14ac:dyDescent="0.25">
      <c r="A4227" s="12" t="s">
        <v>156</v>
      </c>
      <c r="B4227" s="13" t="s">
        <v>157</v>
      </c>
      <c r="C4227" s="14">
        <v>89</v>
      </c>
      <c r="D4227" s="14">
        <v>2004</v>
      </c>
      <c r="E4227">
        <f t="shared" si="66"/>
        <v>892004</v>
      </c>
      <c r="F4227" s="41">
        <f>IFERROR(VLOOKUP(E4227,Heritage!$E$3:$H$4601,4,FALSE),"")</f>
        <v>0.5</v>
      </c>
      <c r="G4227" s="41">
        <f>IFERROR(VLOOKUP(E4227,'PRS até 2014'!$E$4:$L$6307,8,FALSE),"")</f>
        <v>0.45833333333333326</v>
      </c>
      <c r="H4227" s="41">
        <f>IFERROR(VLOOKUP(E4227,'Global Insight'!$E$2:$F$4102,2,FALSE),"")</f>
        <v>0.41</v>
      </c>
      <c r="I4227">
        <f>IFERROR(VLOOKUP(E4227,EIU!$E$2:$H$3662,4,FALSE),"")</f>
        <v>0.15</v>
      </c>
    </row>
    <row r="4228" spans="1:9" x14ac:dyDescent="0.25">
      <c r="A4228" s="12" t="s">
        <v>356</v>
      </c>
      <c r="B4228" s="13" t="s">
        <v>381</v>
      </c>
      <c r="C4228" s="14">
        <v>90</v>
      </c>
      <c r="D4228" s="14">
        <v>2004</v>
      </c>
      <c r="E4228">
        <f t="shared" si="66"/>
        <v>902004</v>
      </c>
      <c r="F4228" s="41" t="str">
        <f>IFERROR(VLOOKUP(E4228,Heritage!$E$3:$H$4601,4,FALSE),"")</f>
        <v/>
      </c>
      <c r="G4228" s="41" t="str">
        <f>IFERROR(VLOOKUP(E4228,'PRS até 2014'!$E$4:$L$6307,8,FALSE),"")</f>
        <v xml:space="preserve"> </v>
      </c>
      <c r="H4228" s="41">
        <f>IFERROR(VLOOKUP(E4228,'Global Insight'!$E$2:$F$4102,2,FALSE),"")</f>
        <v>0.67500000000000004</v>
      </c>
      <c r="I4228" t="str">
        <f>IFERROR(VLOOKUP(E4228,EIU!$E$2:$H$3662,4,FALSE),"")</f>
        <v/>
      </c>
    </row>
    <row r="4229" spans="1:9" x14ac:dyDescent="0.25">
      <c r="A4229" s="12" t="s">
        <v>357</v>
      </c>
      <c r="B4229" s="13" t="s">
        <v>243</v>
      </c>
      <c r="C4229" s="14">
        <v>91</v>
      </c>
      <c r="D4229" s="14">
        <v>2004</v>
      </c>
      <c r="E4229">
        <f t="shared" si="66"/>
        <v>912004</v>
      </c>
      <c r="F4229" s="41">
        <f>IFERROR(VLOOKUP(E4229,Heritage!$E$3:$H$4601,4,FALSE),"")</f>
        <v>0.1</v>
      </c>
      <c r="G4229" s="41">
        <f>IFERROR(VLOOKUP(E4229,'PRS até 2014'!$E$4:$L$6307,8,FALSE),"")</f>
        <v>0.48611111111111116</v>
      </c>
      <c r="H4229" s="41">
        <f>IFERROR(VLOOKUP(E4229,'Global Insight'!$E$2:$F$4102,2,FALSE),"")</f>
        <v>0.45</v>
      </c>
      <c r="I4229">
        <f>IFERROR(VLOOKUP(E4229,EIU!$E$2:$H$3662,4,FALSE),"")</f>
        <v>0.17499999999999999</v>
      </c>
    </row>
    <row r="4230" spans="1:9" x14ac:dyDescent="0.25">
      <c r="A4230" s="12" t="s">
        <v>358</v>
      </c>
      <c r="B4230" s="13" t="s">
        <v>162</v>
      </c>
      <c r="C4230" s="14">
        <v>92</v>
      </c>
      <c r="D4230" s="14">
        <v>2004</v>
      </c>
      <c r="E4230">
        <f t="shared" si="66"/>
        <v>922004</v>
      </c>
      <c r="F4230" s="41">
        <f>IFERROR(VLOOKUP(E4230,Heritage!$E$3:$H$4601,4,FALSE),"")</f>
        <v>0.7</v>
      </c>
      <c r="G4230" s="41">
        <f>IFERROR(VLOOKUP(E4230,'PRS até 2014'!$E$4:$L$6307,8,FALSE),"")</f>
        <v>0.70833333333333326</v>
      </c>
      <c r="H4230" s="41">
        <f>IFERROR(VLOOKUP(E4230,'Global Insight'!$E$2:$F$4102,2,FALSE),"")</f>
        <v>0.74</v>
      </c>
      <c r="I4230">
        <f>IFERROR(VLOOKUP(E4230,EIU!$E$2:$H$3662,4,FALSE),"")</f>
        <v>0.7</v>
      </c>
    </row>
    <row r="4231" spans="1:9" x14ac:dyDescent="0.25">
      <c r="A4231" s="12" t="s">
        <v>324</v>
      </c>
      <c r="B4231" s="13" t="s">
        <v>382</v>
      </c>
      <c r="C4231" s="14">
        <v>93</v>
      </c>
      <c r="D4231" s="14">
        <v>2004</v>
      </c>
      <c r="E4231">
        <f t="shared" si="66"/>
        <v>932004</v>
      </c>
      <c r="F4231" s="41" t="str">
        <f>IFERROR(VLOOKUP(E4231,Heritage!$E$3:$H$4601,4,FALSE),"")</f>
        <v/>
      </c>
      <c r="G4231" s="41" t="str">
        <f>IFERROR(VLOOKUP(E4231,'PRS até 2014'!$E$4:$L$6307,8,FALSE),"")</f>
        <v xml:space="preserve"> </v>
      </c>
      <c r="H4231" s="41" t="str">
        <f>IFERROR(VLOOKUP(E4231,'Global Insight'!$E$2:$F$4102,2,FALSE),"")</f>
        <v/>
      </c>
      <c r="I4231" t="str">
        <f>IFERROR(VLOOKUP(E4231,EIU!$E$2:$H$3662,4,FALSE),"")</f>
        <v/>
      </c>
    </row>
    <row r="4232" spans="1:9" x14ac:dyDescent="0.25">
      <c r="A4232" s="12" t="s">
        <v>163</v>
      </c>
      <c r="B4232" s="13" t="s">
        <v>164</v>
      </c>
      <c r="C4232" s="14">
        <v>94</v>
      </c>
      <c r="D4232" s="14">
        <v>2004</v>
      </c>
      <c r="E4232">
        <f t="shared" si="66"/>
        <v>942004</v>
      </c>
      <c r="F4232" s="41">
        <f>IFERROR(VLOOKUP(E4232,Heritage!$E$3:$H$4601,4,FALSE),"")</f>
        <v>0.5</v>
      </c>
      <c r="G4232" s="41">
        <f>IFERROR(VLOOKUP(E4232,'PRS até 2014'!$E$4:$L$6307,8,FALSE),"")</f>
        <v>0.70833333333333326</v>
      </c>
      <c r="H4232" s="41">
        <f>IFERROR(VLOOKUP(E4232,'Global Insight'!$E$2:$F$4102,2,FALSE),"")</f>
        <v>0.77499999999999991</v>
      </c>
      <c r="I4232">
        <f>IFERROR(VLOOKUP(E4232,EIU!$E$2:$H$3662,4,FALSE),"")</f>
        <v>0.625</v>
      </c>
    </row>
    <row r="4233" spans="1:9" x14ac:dyDescent="0.25">
      <c r="A4233" s="12" t="s">
        <v>158</v>
      </c>
      <c r="B4233" s="13" t="s">
        <v>159</v>
      </c>
      <c r="C4233" s="14">
        <v>95</v>
      </c>
      <c r="D4233" s="14">
        <v>2004</v>
      </c>
      <c r="E4233">
        <f t="shared" si="66"/>
        <v>952004</v>
      </c>
      <c r="F4233" s="41">
        <f>IFERROR(VLOOKUP(E4233,Heritage!$E$3:$H$4601,4,FALSE),"")</f>
        <v>0.3</v>
      </c>
      <c r="G4233" s="41" t="str">
        <f>IFERROR(VLOOKUP(E4233,'PRS até 2014'!$E$4:$L$6307,8,FALSE),"")</f>
        <v xml:space="preserve"> </v>
      </c>
      <c r="H4233" s="41" t="str">
        <f>IFERROR(VLOOKUP(E4233,'Global Insight'!$E$2:$F$4102,2,FALSE),"")</f>
        <v/>
      </c>
      <c r="I4233" t="str">
        <f>IFERROR(VLOOKUP(E4233,EIU!$E$2:$H$3662,4,FALSE),"")</f>
        <v/>
      </c>
    </row>
    <row r="4234" spans="1:9" x14ac:dyDescent="0.25">
      <c r="A4234" s="12" t="s">
        <v>165</v>
      </c>
      <c r="B4234" s="13" t="s">
        <v>166</v>
      </c>
      <c r="C4234" s="14">
        <v>96</v>
      </c>
      <c r="D4234" s="14">
        <v>2004</v>
      </c>
      <c r="E4234">
        <f t="shared" si="66"/>
        <v>962004</v>
      </c>
      <c r="F4234" s="41">
        <f>IFERROR(VLOOKUP(E4234,Heritage!$E$3:$H$4601,4,FALSE),"")</f>
        <v>0.1</v>
      </c>
      <c r="G4234" s="41" t="str">
        <f>IFERROR(VLOOKUP(E4234,'PRS até 2014'!$E$4:$L$6307,8,FALSE),"")</f>
        <v xml:space="preserve"> </v>
      </c>
      <c r="H4234" s="41">
        <f>IFERROR(VLOOKUP(E4234,'Global Insight'!$E$2:$F$4102,2,FALSE),"")</f>
        <v>0.43500000000000005</v>
      </c>
      <c r="I4234" t="str">
        <f>IFERROR(VLOOKUP(E4234,EIU!$E$2:$H$3662,4,FALSE),"")</f>
        <v/>
      </c>
    </row>
    <row r="4235" spans="1:9" x14ac:dyDescent="0.25">
      <c r="A4235" s="12" t="s">
        <v>181</v>
      </c>
      <c r="B4235" s="13" t="s">
        <v>182</v>
      </c>
      <c r="C4235" s="14">
        <v>97</v>
      </c>
      <c r="D4235" s="14">
        <v>2004</v>
      </c>
      <c r="E4235">
        <f t="shared" si="66"/>
        <v>972004</v>
      </c>
      <c r="F4235" s="41">
        <f>IFERROR(VLOOKUP(E4235,Heritage!$E$3:$H$4601,4,FALSE),"")</f>
        <v>0.5</v>
      </c>
      <c r="G4235" s="41">
        <f>IFERROR(VLOOKUP(E4235,'PRS até 2014'!$E$4:$L$6307,8,FALSE),"")</f>
        <v>0.69444444444444442</v>
      </c>
      <c r="H4235" s="41">
        <f>IFERROR(VLOOKUP(E4235,'Global Insight'!$E$2:$F$4102,2,FALSE),"")</f>
        <v>0.65999999999999992</v>
      </c>
      <c r="I4235">
        <f>IFERROR(VLOOKUP(E4235,EIU!$E$2:$H$3662,4,FALSE),"")</f>
        <v>0.6</v>
      </c>
    </row>
    <row r="4236" spans="1:9" x14ac:dyDescent="0.25">
      <c r="A4236" s="12" t="s">
        <v>167</v>
      </c>
      <c r="B4236" s="13" t="s">
        <v>168</v>
      </c>
      <c r="C4236" s="14">
        <v>98</v>
      </c>
      <c r="D4236" s="14">
        <v>2004</v>
      </c>
      <c r="E4236">
        <f t="shared" si="66"/>
        <v>982004</v>
      </c>
      <c r="F4236" s="41">
        <f>IFERROR(VLOOKUP(E4236,Heritage!$E$3:$H$4601,4,FALSE),"")</f>
        <v>0.3</v>
      </c>
      <c r="G4236" s="41">
        <f>IFERROR(VLOOKUP(E4236,'PRS até 2014'!$E$4:$L$6307,8,FALSE),"")</f>
        <v>0.54166666666666663</v>
      </c>
      <c r="H4236" s="41">
        <f>IFERROR(VLOOKUP(E4236,'Global Insight'!$E$2:$F$4102,2,FALSE),"")</f>
        <v>0.62</v>
      </c>
      <c r="I4236">
        <f>IFERROR(VLOOKUP(E4236,EIU!$E$2:$H$3662,4,FALSE),"")</f>
        <v>0.4</v>
      </c>
    </row>
    <row r="4237" spans="1:9" x14ac:dyDescent="0.25">
      <c r="A4237" s="12" t="s">
        <v>175</v>
      </c>
      <c r="B4237" s="13" t="s">
        <v>176</v>
      </c>
      <c r="C4237" s="14">
        <v>99</v>
      </c>
      <c r="D4237" s="14">
        <v>2004</v>
      </c>
      <c r="E4237">
        <f t="shared" si="66"/>
        <v>992004</v>
      </c>
      <c r="F4237" s="41">
        <f>IFERROR(VLOOKUP(E4237,Heritage!$E$3:$H$4601,4,FALSE),"")</f>
        <v>0.5</v>
      </c>
      <c r="G4237" s="41" t="str">
        <f>IFERROR(VLOOKUP(E4237,'PRS até 2014'!$E$4:$L$6307,8,FALSE),"")</f>
        <v xml:space="preserve"> </v>
      </c>
      <c r="H4237" s="41">
        <f>IFERROR(VLOOKUP(E4237,'Global Insight'!$E$2:$F$4102,2,FALSE),"")</f>
        <v>0.56000000000000005</v>
      </c>
      <c r="I4237" t="str">
        <f>IFERROR(VLOOKUP(E4237,EIU!$E$2:$H$3662,4,FALSE),"")</f>
        <v/>
      </c>
    </row>
    <row r="4238" spans="1:9" x14ac:dyDescent="0.25">
      <c r="A4238" s="12" t="s">
        <v>169</v>
      </c>
      <c r="B4238" s="13" t="s">
        <v>170</v>
      </c>
      <c r="C4238" s="14">
        <v>100</v>
      </c>
      <c r="D4238" s="14">
        <v>2004</v>
      </c>
      <c r="E4238">
        <f t="shared" si="66"/>
        <v>1002004</v>
      </c>
      <c r="F4238" s="41" t="str">
        <f>IFERROR(VLOOKUP(E4238,Heritage!$E$3:$H$4601,4,FALSE),"")</f>
        <v/>
      </c>
      <c r="G4238" s="41">
        <f>IFERROR(VLOOKUP(E4238,'PRS até 2014'!$E$4:$L$6307,8,FALSE),"")</f>
        <v>0.3888888888888889</v>
      </c>
      <c r="H4238" s="41">
        <f>IFERROR(VLOOKUP(E4238,'Global Insight'!$E$2:$F$4102,2,FALSE),"")</f>
        <v>0.30499999999999999</v>
      </c>
      <c r="I4238" t="str">
        <f>IFERROR(VLOOKUP(E4238,EIU!$E$2:$H$3662,4,FALSE),"")</f>
        <v/>
      </c>
    </row>
    <row r="4239" spans="1:9" x14ac:dyDescent="0.25">
      <c r="A4239" s="12" t="s">
        <v>171</v>
      </c>
      <c r="B4239" s="13" t="s">
        <v>172</v>
      </c>
      <c r="C4239" s="14">
        <v>101</v>
      </c>
      <c r="D4239" s="14">
        <v>2004</v>
      </c>
      <c r="E4239">
        <f t="shared" si="66"/>
        <v>1012004</v>
      </c>
      <c r="F4239" s="41">
        <f>IFERROR(VLOOKUP(E4239,Heritage!$E$3:$H$4601,4,FALSE),"")</f>
        <v>0.1</v>
      </c>
      <c r="G4239" s="41">
        <f>IFERROR(VLOOKUP(E4239,'PRS até 2014'!$E$4:$L$6307,8,FALSE),"")</f>
        <v>0.5972222222222221</v>
      </c>
      <c r="H4239" s="41">
        <f>IFERROR(VLOOKUP(E4239,'Global Insight'!$E$2:$F$4102,2,FALSE),"")</f>
        <v>0.56499999999999995</v>
      </c>
      <c r="I4239">
        <f>IFERROR(VLOOKUP(E4239,EIU!$E$2:$H$3662,4,FALSE),"")</f>
        <v>0.22500000000000001</v>
      </c>
    </row>
    <row r="4240" spans="1:9" x14ac:dyDescent="0.25">
      <c r="A4240" s="12" t="s">
        <v>359</v>
      </c>
      <c r="B4240" s="13" t="s">
        <v>383</v>
      </c>
      <c r="C4240" s="14">
        <v>102</v>
      </c>
      <c r="D4240" s="14">
        <v>2004</v>
      </c>
      <c r="E4240">
        <f t="shared" si="66"/>
        <v>1022004</v>
      </c>
      <c r="F4240" s="41" t="str">
        <f>IFERROR(VLOOKUP(E4240,Heritage!$E$3:$H$4601,4,FALSE),"")</f>
        <v/>
      </c>
      <c r="G4240" s="41" t="str">
        <f>IFERROR(VLOOKUP(E4240,'PRS até 2014'!$E$4:$L$6307,8,FALSE),"")</f>
        <v xml:space="preserve"> </v>
      </c>
      <c r="H4240" s="41">
        <f>IFERROR(VLOOKUP(E4240,'Global Insight'!$E$2:$F$4102,2,FALSE),"")</f>
        <v>0.82499999999999996</v>
      </c>
      <c r="I4240" t="str">
        <f>IFERROR(VLOOKUP(E4240,EIU!$E$2:$H$3662,4,FALSE),"")</f>
        <v/>
      </c>
    </row>
    <row r="4241" spans="1:9" x14ac:dyDescent="0.25">
      <c r="A4241" s="12" t="s">
        <v>177</v>
      </c>
      <c r="B4241" s="13" t="s">
        <v>178</v>
      </c>
      <c r="C4241" s="14">
        <v>103</v>
      </c>
      <c r="D4241" s="14">
        <v>2004</v>
      </c>
      <c r="E4241">
        <f t="shared" si="66"/>
        <v>1032004</v>
      </c>
      <c r="F4241" s="41">
        <f>IFERROR(VLOOKUP(E4241,Heritage!$E$3:$H$4601,4,FALSE),"")</f>
        <v>0.5</v>
      </c>
      <c r="G4241" s="41">
        <f>IFERROR(VLOOKUP(E4241,'PRS até 2014'!$E$4:$L$6307,8,FALSE),"")</f>
        <v>0.66666666666666652</v>
      </c>
      <c r="H4241" s="41">
        <f>IFERROR(VLOOKUP(E4241,'Global Insight'!$E$2:$F$4102,2,FALSE),"")</f>
        <v>0.71</v>
      </c>
      <c r="I4241">
        <f>IFERROR(VLOOKUP(E4241,EIU!$E$2:$H$3662,4,FALSE),"")</f>
        <v>0.6</v>
      </c>
    </row>
    <row r="4242" spans="1:9" x14ac:dyDescent="0.25">
      <c r="A4242" s="12" t="s">
        <v>179</v>
      </c>
      <c r="B4242" s="13" t="s">
        <v>180</v>
      </c>
      <c r="C4242" s="14">
        <v>104</v>
      </c>
      <c r="D4242" s="14">
        <v>2004</v>
      </c>
      <c r="E4242">
        <f t="shared" si="66"/>
        <v>1042004</v>
      </c>
      <c r="F4242" s="41">
        <f>IFERROR(VLOOKUP(E4242,Heritage!$E$3:$H$4601,4,FALSE),"")</f>
        <v>0.9</v>
      </c>
      <c r="G4242" s="41">
        <f>IFERROR(VLOOKUP(E4242,'PRS até 2014'!$E$4:$L$6307,8,FALSE),"")</f>
        <v>0.94444444444444442</v>
      </c>
      <c r="H4242" s="41">
        <f>IFERROR(VLOOKUP(E4242,'Global Insight'!$E$2:$F$4102,2,FALSE),"")</f>
        <v>0.90500000000000003</v>
      </c>
      <c r="I4242" t="str">
        <f>IFERROR(VLOOKUP(E4242,EIU!$E$2:$H$3662,4,FALSE),"")</f>
        <v/>
      </c>
    </row>
    <row r="4243" spans="1:9" x14ac:dyDescent="0.25">
      <c r="A4243" s="12" t="s">
        <v>193</v>
      </c>
      <c r="B4243" s="13" t="s">
        <v>194</v>
      </c>
      <c r="C4243" s="14">
        <v>105</v>
      </c>
      <c r="D4243" s="14">
        <v>2004</v>
      </c>
      <c r="E4243">
        <f t="shared" si="66"/>
        <v>1052004</v>
      </c>
      <c r="F4243" s="41">
        <f>IFERROR(VLOOKUP(E4243,Heritage!$E$3:$H$4601,4,FALSE),"")</f>
        <v>0.3</v>
      </c>
      <c r="G4243" s="41" t="str">
        <f>IFERROR(VLOOKUP(E4243,'PRS até 2014'!$E$4:$L$6307,8,FALSE),"")</f>
        <v xml:space="preserve"> </v>
      </c>
      <c r="H4243" s="41">
        <f>IFERROR(VLOOKUP(E4243,'Global Insight'!$E$2:$F$4102,2,FALSE),"")</f>
        <v>0.56000000000000005</v>
      </c>
      <c r="I4243">
        <f>IFERROR(VLOOKUP(E4243,EIU!$E$2:$H$3662,4,FALSE),"")</f>
        <v>0.4</v>
      </c>
    </row>
    <row r="4244" spans="1:9" x14ac:dyDescent="0.25">
      <c r="A4244" s="12" t="s">
        <v>187</v>
      </c>
      <c r="B4244" s="13" t="s">
        <v>188</v>
      </c>
      <c r="C4244" s="14">
        <v>106</v>
      </c>
      <c r="D4244" s="14">
        <v>2004</v>
      </c>
      <c r="E4244">
        <f t="shared" si="66"/>
        <v>1062004</v>
      </c>
      <c r="F4244" s="41">
        <f>IFERROR(VLOOKUP(E4244,Heritage!$E$3:$H$4601,4,FALSE),"")</f>
        <v>0.5</v>
      </c>
      <c r="G4244" s="41">
        <f>IFERROR(VLOOKUP(E4244,'PRS até 2014'!$E$4:$L$6307,8,FALSE),"")</f>
        <v>0.58333333333333326</v>
      </c>
      <c r="H4244" s="41">
        <f>IFERROR(VLOOKUP(E4244,'Global Insight'!$E$2:$F$4102,2,FALSE),"")</f>
        <v>0.6</v>
      </c>
      <c r="I4244" t="str">
        <f>IFERROR(VLOOKUP(E4244,EIU!$E$2:$H$3662,4,FALSE),"")</f>
        <v/>
      </c>
    </row>
    <row r="4245" spans="1:9" x14ac:dyDescent="0.25">
      <c r="A4245" s="12" t="s">
        <v>209</v>
      </c>
      <c r="B4245" s="13" t="s">
        <v>210</v>
      </c>
      <c r="C4245" s="14">
        <v>107</v>
      </c>
      <c r="D4245" s="14">
        <v>2004</v>
      </c>
      <c r="E4245">
        <f t="shared" si="66"/>
        <v>1072004</v>
      </c>
      <c r="F4245" s="41">
        <f>IFERROR(VLOOKUP(E4245,Heritage!$E$3:$H$4601,4,FALSE),"")</f>
        <v>0.5</v>
      </c>
      <c r="G4245" s="41">
        <f>IFERROR(VLOOKUP(E4245,'PRS até 2014'!$E$4:$L$6307,8,FALSE),"")</f>
        <v>0.49999999999999994</v>
      </c>
      <c r="H4245" s="41">
        <f>IFERROR(VLOOKUP(E4245,'Global Insight'!$E$2:$F$4102,2,FALSE),"")</f>
        <v>0.56499999999999995</v>
      </c>
      <c r="I4245">
        <f>IFERROR(VLOOKUP(E4245,EIU!$E$2:$H$3662,4,FALSE),"")</f>
        <v>0.32500000000000001</v>
      </c>
    </row>
    <row r="4246" spans="1:9" x14ac:dyDescent="0.25">
      <c r="A4246" s="12" t="s">
        <v>211</v>
      </c>
      <c r="B4246" s="13" t="s">
        <v>212</v>
      </c>
      <c r="C4246" s="14">
        <v>108</v>
      </c>
      <c r="D4246" s="14">
        <v>2004</v>
      </c>
      <c r="E4246">
        <f t="shared" si="66"/>
        <v>1082004</v>
      </c>
      <c r="F4246" s="41">
        <f>IFERROR(VLOOKUP(E4246,Heritage!$E$3:$H$4601,4,FALSE),"")</f>
        <v>0.5</v>
      </c>
      <c r="G4246" s="41">
        <f>IFERROR(VLOOKUP(E4246,'PRS até 2014'!$E$4:$L$6307,8,FALSE),"")</f>
        <v>0.61111111111111116</v>
      </c>
      <c r="H4246" s="41">
        <f>IFERROR(VLOOKUP(E4246,'Global Insight'!$E$2:$F$4102,2,FALSE),"")</f>
        <v>0.63500000000000001</v>
      </c>
      <c r="I4246">
        <f>IFERROR(VLOOKUP(E4246,EIU!$E$2:$H$3662,4,FALSE),"")</f>
        <v>0.57499999999999996</v>
      </c>
    </row>
    <row r="4247" spans="1:9" x14ac:dyDescent="0.25">
      <c r="A4247" s="12" t="s">
        <v>189</v>
      </c>
      <c r="B4247" s="13" t="s">
        <v>190</v>
      </c>
      <c r="C4247" s="14">
        <v>109</v>
      </c>
      <c r="D4247" s="14">
        <v>2004</v>
      </c>
      <c r="E4247">
        <f t="shared" si="66"/>
        <v>1092004</v>
      </c>
      <c r="F4247" s="41" t="str">
        <f>IFERROR(VLOOKUP(E4247,Heritage!$E$3:$H$4601,4,FALSE),"")</f>
        <v/>
      </c>
      <c r="G4247" s="41" t="str">
        <f>IFERROR(VLOOKUP(E4247,'PRS até 2014'!$E$4:$L$6307,8,FALSE),"")</f>
        <v xml:space="preserve"> </v>
      </c>
      <c r="H4247" s="41">
        <f>IFERROR(VLOOKUP(E4247,'Global Insight'!$E$2:$F$4102,2,FALSE),"")</f>
        <v>0.63500000000000001</v>
      </c>
      <c r="I4247" t="str">
        <f>IFERROR(VLOOKUP(E4247,EIU!$E$2:$H$3662,4,FALSE),"")</f>
        <v/>
      </c>
    </row>
    <row r="4248" spans="1:9" x14ac:dyDescent="0.25">
      <c r="A4248" s="12" t="s">
        <v>195</v>
      </c>
      <c r="B4248" s="13" t="s">
        <v>196</v>
      </c>
      <c r="C4248" s="14">
        <v>110</v>
      </c>
      <c r="D4248" s="14">
        <v>2004</v>
      </c>
      <c r="E4248">
        <f t="shared" si="66"/>
        <v>1102004</v>
      </c>
      <c r="F4248" s="41">
        <f>IFERROR(VLOOKUP(E4248,Heritage!$E$3:$H$4601,4,FALSE),"")</f>
        <v>0.3</v>
      </c>
      <c r="G4248" s="41">
        <f>IFERROR(VLOOKUP(E4248,'PRS até 2014'!$E$4:$L$6307,8,FALSE),"")</f>
        <v>0.4861111111111111</v>
      </c>
      <c r="H4248" s="41">
        <f>IFERROR(VLOOKUP(E4248,'Global Insight'!$E$2:$F$4102,2,FALSE),"")</f>
        <v>0.6</v>
      </c>
      <c r="I4248" t="str">
        <f>IFERROR(VLOOKUP(E4248,EIU!$E$2:$H$3662,4,FALSE),"")</f>
        <v/>
      </c>
    </row>
    <row r="4249" spans="1:9" x14ac:dyDescent="0.25">
      <c r="A4249" s="12" t="s">
        <v>197</v>
      </c>
      <c r="B4249" s="13" t="s">
        <v>198</v>
      </c>
      <c r="C4249" s="14">
        <v>111</v>
      </c>
      <c r="D4249" s="14">
        <v>2004</v>
      </c>
      <c r="E4249">
        <f t="shared" si="66"/>
        <v>1112004</v>
      </c>
      <c r="F4249" s="41">
        <f>IFERROR(VLOOKUP(E4249,Heritage!$E$3:$H$4601,4,FALSE),"")</f>
        <v>0.9</v>
      </c>
      <c r="G4249" s="41">
        <f>IFERROR(VLOOKUP(E4249,'PRS até 2014'!$E$4:$L$6307,8,FALSE),"")</f>
        <v>0.76388888888888884</v>
      </c>
      <c r="H4249" s="41">
        <f>IFERROR(VLOOKUP(E4249,'Global Insight'!$E$2:$F$4102,2,FALSE),"")</f>
        <v>0.82499999999999996</v>
      </c>
      <c r="I4249" t="str">
        <f>IFERROR(VLOOKUP(E4249,EIU!$E$2:$H$3662,4,FALSE),"")</f>
        <v/>
      </c>
    </row>
    <row r="4250" spans="1:9" x14ac:dyDescent="0.25">
      <c r="A4250" s="12" t="s">
        <v>360</v>
      </c>
      <c r="B4250" s="13" t="s">
        <v>384</v>
      </c>
      <c r="C4250" s="14">
        <v>112</v>
      </c>
      <c r="D4250" s="14">
        <v>2004</v>
      </c>
      <c r="E4250">
        <f t="shared" si="66"/>
        <v>1122004</v>
      </c>
      <c r="F4250" s="41" t="str">
        <f>IFERROR(VLOOKUP(E4250,Heritage!$E$3:$H$4601,4,FALSE),"")</f>
        <v/>
      </c>
      <c r="G4250" s="41" t="str">
        <f>IFERROR(VLOOKUP(E4250,'PRS até 2014'!$E$4:$L$6307,8,FALSE),"")</f>
        <v xml:space="preserve"> </v>
      </c>
      <c r="H4250" s="41" t="str">
        <f>IFERROR(VLOOKUP(E4250,'Global Insight'!$E$2:$F$4102,2,FALSE),"")</f>
        <v/>
      </c>
      <c r="I4250" t="str">
        <f>IFERROR(VLOOKUP(E4250,EIU!$E$2:$H$3662,4,FALSE),"")</f>
        <v/>
      </c>
    </row>
    <row r="4251" spans="1:9" x14ac:dyDescent="0.25">
      <c r="A4251" s="12" t="s">
        <v>205</v>
      </c>
      <c r="B4251" s="13" t="s">
        <v>206</v>
      </c>
      <c r="C4251" s="14">
        <v>113</v>
      </c>
      <c r="D4251" s="14">
        <v>2004</v>
      </c>
      <c r="E4251">
        <f t="shared" si="66"/>
        <v>1132004</v>
      </c>
      <c r="F4251" s="41">
        <f>IFERROR(VLOOKUP(E4251,Heritage!$E$3:$H$4601,4,FALSE),"")</f>
        <v>0.3</v>
      </c>
      <c r="G4251" s="41" t="str">
        <f>IFERROR(VLOOKUP(E4251,'PRS até 2014'!$E$4:$L$6307,8,FALSE),"")</f>
        <v xml:space="preserve"> </v>
      </c>
      <c r="H4251" s="41">
        <f>IFERROR(VLOOKUP(E4251,'Global Insight'!$E$2:$F$4102,2,FALSE),"")</f>
        <v>0.45500000000000002</v>
      </c>
      <c r="I4251" t="str">
        <f>IFERROR(VLOOKUP(E4251,EIU!$E$2:$H$3662,4,FALSE),"")</f>
        <v/>
      </c>
    </row>
    <row r="4252" spans="1:9" x14ac:dyDescent="0.25">
      <c r="A4252" s="12" t="s">
        <v>207</v>
      </c>
      <c r="B4252" s="13" t="s">
        <v>208</v>
      </c>
      <c r="C4252" s="14">
        <v>114</v>
      </c>
      <c r="D4252" s="14">
        <v>2004</v>
      </c>
      <c r="E4252">
        <f t="shared" si="66"/>
        <v>1142004</v>
      </c>
      <c r="F4252" s="41">
        <f>IFERROR(VLOOKUP(E4252,Heritage!$E$3:$H$4601,4,FALSE),"")</f>
        <v>0.7</v>
      </c>
      <c r="G4252" s="41" t="str">
        <f>IFERROR(VLOOKUP(E4252,'PRS até 2014'!$E$4:$L$6307,8,FALSE),"")</f>
        <v xml:space="preserve"> </v>
      </c>
      <c r="H4252" s="41">
        <f>IFERROR(VLOOKUP(E4252,'Global Insight'!$E$2:$F$4102,2,FALSE),"")</f>
        <v>0.79499999999999993</v>
      </c>
      <c r="I4252">
        <f>IFERROR(VLOOKUP(E4252,EIU!$E$2:$H$3662,4,FALSE),"")</f>
        <v>0.72499999999999998</v>
      </c>
    </row>
    <row r="4253" spans="1:9" x14ac:dyDescent="0.25">
      <c r="A4253" s="12" t="s">
        <v>191</v>
      </c>
      <c r="B4253" s="13" t="s">
        <v>192</v>
      </c>
      <c r="C4253" s="14">
        <v>115</v>
      </c>
      <c r="D4253" s="14">
        <v>2004</v>
      </c>
      <c r="E4253">
        <f t="shared" si="66"/>
        <v>1152004</v>
      </c>
      <c r="F4253" s="41">
        <f>IFERROR(VLOOKUP(E4253,Heritage!$E$3:$H$4601,4,FALSE),"")</f>
        <v>0.5</v>
      </c>
      <c r="G4253" s="41">
        <f>IFERROR(VLOOKUP(E4253,'PRS até 2014'!$E$4:$L$6307,8,FALSE),"")</f>
        <v>0.5972222222222221</v>
      </c>
      <c r="H4253" s="41">
        <f>IFERROR(VLOOKUP(E4253,'Global Insight'!$E$2:$F$4102,2,FALSE),"")</f>
        <v>0.42500000000000004</v>
      </c>
      <c r="I4253">
        <f>IFERROR(VLOOKUP(E4253,EIU!$E$2:$H$3662,4,FALSE),"")</f>
        <v>0.5</v>
      </c>
    </row>
    <row r="4254" spans="1:9" x14ac:dyDescent="0.25">
      <c r="A4254" s="12" t="s">
        <v>361</v>
      </c>
      <c r="B4254" s="13" t="s">
        <v>385</v>
      </c>
      <c r="C4254" s="14">
        <v>116</v>
      </c>
      <c r="D4254" s="14">
        <v>2004</v>
      </c>
      <c r="E4254">
        <f t="shared" si="66"/>
        <v>1162004</v>
      </c>
      <c r="F4254" s="41" t="str">
        <f>IFERROR(VLOOKUP(E4254,Heritage!$E$3:$H$4601,4,FALSE),"")</f>
        <v/>
      </c>
      <c r="G4254" s="41" t="str">
        <f>IFERROR(VLOOKUP(E4254,'PRS até 2014'!$E$4:$L$6307,8,FALSE),"")</f>
        <v xml:space="preserve"> </v>
      </c>
      <c r="H4254" s="41">
        <f>IFERROR(VLOOKUP(E4254,'Global Insight'!$E$2:$F$4102,2,FALSE),"")</f>
        <v>0.7649999999999999</v>
      </c>
      <c r="I4254" t="str">
        <f>IFERROR(VLOOKUP(E4254,EIU!$E$2:$H$3662,4,FALSE),"")</f>
        <v/>
      </c>
    </row>
    <row r="4255" spans="1:9" x14ac:dyDescent="0.25">
      <c r="A4255" s="12" t="s">
        <v>185</v>
      </c>
      <c r="B4255" s="13" t="s">
        <v>186</v>
      </c>
      <c r="C4255" s="14">
        <v>117</v>
      </c>
      <c r="D4255" s="14">
        <v>2004</v>
      </c>
      <c r="E4255">
        <f t="shared" si="66"/>
        <v>1172004</v>
      </c>
      <c r="F4255" s="41">
        <f>IFERROR(VLOOKUP(E4255,Heritage!$E$3:$H$4601,4,FALSE),"")</f>
        <v>0.5</v>
      </c>
      <c r="G4255" s="41">
        <f>IFERROR(VLOOKUP(E4255,'PRS até 2014'!$E$4:$L$6307,8,FALSE),"")</f>
        <v>0.54166666666666663</v>
      </c>
      <c r="H4255" s="41">
        <f>IFERROR(VLOOKUP(E4255,'Global Insight'!$E$2:$F$4102,2,FALSE),"")</f>
        <v>0.42499999999999999</v>
      </c>
      <c r="I4255">
        <f>IFERROR(VLOOKUP(E4255,EIU!$E$2:$H$3662,4,FALSE),"")</f>
        <v>0.35</v>
      </c>
    </row>
    <row r="4256" spans="1:9" x14ac:dyDescent="0.25">
      <c r="A4256" s="12" t="s">
        <v>362</v>
      </c>
      <c r="B4256" s="13" t="s">
        <v>386</v>
      </c>
      <c r="C4256" s="14">
        <v>118</v>
      </c>
      <c r="D4256" s="14">
        <v>2004</v>
      </c>
      <c r="E4256">
        <f t="shared" si="66"/>
        <v>1182004</v>
      </c>
      <c r="F4256" s="41" t="str">
        <f>IFERROR(VLOOKUP(E4256,Heritage!$E$3:$H$4601,4,FALSE),"")</f>
        <v/>
      </c>
      <c r="G4256" s="41" t="str">
        <f>IFERROR(VLOOKUP(E4256,'PRS até 2014'!$E$4:$L$6307,8,FALSE),"")</f>
        <v/>
      </c>
      <c r="H4256" s="41" t="str">
        <f>IFERROR(VLOOKUP(E4256,'Global Insight'!$E$2:$F$4102,2,FALSE),"")</f>
        <v/>
      </c>
      <c r="I4256" t="str">
        <f>IFERROR(VLOOKUP(E4256,EIU!$E$2:$H$3662,4,FALSE),"")</f>
        <v/>
      </c>
    </row>
    <row r="4257" spans="1:9" x14ac:dyDescent="0.25">
      <c r="A4257" s="12" t="s">
        <v>201</v>
      </c>
      <c r="B4257" s="13" t="s">
        <v>202</v>
      </c>
      <c r="C4257" s="14">
        <v>119</v>
      </c>
      <c r="D4257" s="14">
        <v>2004</v>
      </c>
      <c r="E4257">
        <f t="shared" si="66"/>
        <v>1192004</v>
      </c>
      <c r="F4257" s="41">
        <f>IFERROR(VLOOKUP(E4257,Heritage!$E$3:$H$4601,4,FALSE),"")</f>
        <v>0.5</v>
      </c>
      <c r="G4257" s="41">
        <f>IFERROR(VLOOKUP(E4257,'PRS até 2014'!$E$4:$L$6307,8,FALSE),"")</f>
        <v>0.55555555555555558</v>
      </c>
      <c r="H4257" s="41">
        <f>IFERROR(VLOOKUP(E4257,'Global Insight'!$E$2:$F$4102,2,FALSE),"")</f>
        <v>0.63</v>
      </c>
      <c r="I4257" t="str">
        <f>IFERROR(VLOOKUP(E4257,EIU!$E$2:$H$3662,4,FALSE),"")</f>
        <v/>
      </c>
    </row>
    <row r="4258" spans="1:9" x14ac:dyDescent="0.25">
      <c r="A4258" s="12" t="s">
        <v>200</v>
      </c>
      <c r="B4258" s="13" t="s">
        <v>387</v>
      </c>
      <c r="C4258" s="14">
        <v>120</v>
      </c>
      <c r="D4258" s="14">
        <v>2004</v>
      </c>
      <c r="E4258">
        <f t="shared" si="66"/>
        <v>1202004</v>
      </c>
      <c r="F4258" s="41" t="str">
        <f>IFERROR(VLOOKUP(E4258,Heritage!$E$3:$H$4601,4,FALSE),"")</f>
        <v/>
      </c>
      <c r="G4258" s="41" t="str">
        <f>IFERROR(VLOOKUP(E4258,'PRS até 2014'!$E$4:$L$6307,8,FALSE),"")</f>
        <v xml:space="preserve"> </v>
      </c>
      <c r="H4258" s="41" t="str">
        <f>IFERROR(VLOOKUP(E4258,'Global Insight'!$E$2:$F$4102,2,FALSE),"")</f>
        <v/>
      </c>
      <c r="I4258" t="str">
        <f>IFERROR(VLOOKUP(E4258,EIU!$E$2:$H$3662,4,FALSE),"")</f>
        <v/>
      </c>
    </row>
    <row r="4259" spans="1:9" x14ac:dyDescent="0.25">
      <c r="A4259" s="12" t="s">
        <v>183</v>
      </c>
      <c r="B4259" s="13" t="s">
        <v>184</v>
      </c>
      <c r="C4259" s="14">
        <v>121</v>
      </c>
      <c r="D4259" s="14">
        <v>2004</v>
      </c>
      <c r="E4259">
        <f t="shared" si="66"/>
        <v>1212004</v>
      </c>
      <c r="F4259" s="41">
        <f>IFERROR(VLOOKUP(E4259,Heritage!$E$3:$H$4601,4,FALSE),"")</f>
        <v>0.3</v>
      </c>
      <c r="G4259" s="41">
        <f>IFERROR(VLOOKUP(E4259,'PRS até 2014'!$E$4:$L$6307,8,FALSE),"")</f>
        <v>0.69444444444444442</v>
      </c>
      <c r="H4259" s="41">
        <f>IFERROR(VLOOKUP(E4259,'Global Insight'!$E$2:$F$4102,2,FALSE),"")</f>
        <v>0.62</v>
      </c>
      <c r="I4259">
        <f>IFERROR(VLOOKUP(E4259,EIU!$E$2:$H$3662,4,FALSE),"")</f>
        <v>0.45</v>
      </c>
    </row>
    <row r="4260" spans="1:9" x14ac:dyDescent="0.25">
      <c r="A4260" s="12" t="s">
        <v>203</v>
      </c>
      <c r="B4260" s="13" t="s">
        <v>204</v>
      </c>
      <c r="C4260" s="14">
        <v>122</v>
      </c>
      <c r="D4260" s="14">
        <v>2004</v>
      </c>
      <c r="E4260">
        <f t="shared" si="66"/>
        <v>1222004</v>
      </c>
      <c r="F4260" s="41">
        <f>IFERROR(VLOOKUP(E4260,Heritage!$E$3:$H$4601,4,FALSE),"")</f>
        <v>0.3</v>
      </c>
      <c r="G4260" s="41">
        <f>IFERROR(VLOOKUP(E4260,'PRS até 2014'!$E$4:$L$6307,8,FALSE),"")</f>
        <v>0.4861111111111111</v>
      </c>
      <c r="H4260" s="41">
        <f>IFERROR(VLOOKUP(E4260,'Global Insight'!$E$2:$F$4102,2,FALSE),"")</f>
        <v>0.5</v>
      </c>
      <c r="I4260">
        <f>IFERROR(VLOOKUP(E4260,EIU!$E$2:$H$3662,4,FALSE),"")</f>
        <v>0.32500000000000001</v>
      </c>
    </row>
    <row r="4261" spans="1:9" x14ac:dyDescent="0.25">
      <c r="A4261" s="12" t="s">
        <v>338</v>
      </c>
      <c r="B4261" s="13" t="s">
        <v>199</v>
      </c>
      <c r="C4261" s="14">
        <v>123</v>
      </c>
      <c r="D4261" s="14">
        <v>2004</v>
      </c>
      <c r="E4261">
        <f t="shared" si="66"/>
        <v>1232004</v>
      </c>
      <c r="F4261" s="41">
        <f>IFERROR(VLOOKUP(E4261,Heritage!$E$3:$H$4601,4,FALSE),"")</f>
        <v>0.1</v>
      </c>
      <c r="G4261" s="41">
        <f>IFERROR(VLOOKUP(E4261,'PRS até 2014'!$E$4:$L$6307,8,FALSE),"")</f>
        <v>0.29166666666666663</v>
      </c>
      <c r="H4261" s="41">
        <f>IFERROR(VLOOKUP(E4261,'Global Insight'!$E$2:$F$4102,2,FALSE),"")</f>
        <v>0.39499999999999996</v>
      </c>
      <c r="I4261">
        <f>IFERROR(VLOOKUP(E4261,EIU!$E$2:$H$3662,4,FALSE),"")</f>
        <v>2.5000000000000001E-2</v>
      </c>
    </row>
    <row r="4262" spans="1:9" x14ac:dyDescent="0.25">
      <c r="A4262" s="12" t="s">
        <v>213</v>
      </c>
      <c r="B4262" s="13" t="s">
        <v>214</v>
      </c>
      <c r="C4262" s="14">
        <v>124</v>
      </c>
      <c r="D4262" s="14">
        <v>2004</v>
      </c>
      <c r="E4262">
        <f t="shared" si="66"/>
        <v>1242004</v>
      </c>
      <c r="F4262" s="41">
        <f>IFERROR(VLOOKUP(E4262,Heritage!$E$3:$H$4601,4,FALSE),"")</f>
        <v>0.3</v>
      </c>
      <c r="G4262" s="41">
        <f>IFERROR(VLOOKUP(E4262,'PRS até 2014'!$E$4:$L$6307,8,FALSE),"")</f>
        <v>0.63888888888888895</v>
      </c>
      <c r="H4262" s="41">
        <f>IFERROR(VLOOKUP(E4262,'Global Insight'!$E$2:$F$4102,2,FALSE),"")</f>
        <v>0.57999999999999996</v>
      </c>
      <c r="I4262">
        <f>IFERROR(VLOOKUP(E4262,EIU!$E$2:$H$3662,4,FALSE),"")</f>
        <v>0.4</v>
      </c>
    </row>
    <row r="4263" spans="1:9" x14ac:dyDescent="0.25">
      <c r="A4263" s="12" t="s">
        <v>363</v>
      </c>
      <c r="B4263" s="13" t="s">
        <v>388</v>
      </c>
      <c r="C4263" s="14">
        <v>125</v>
      </c>
      <c r="D4263" s="14">
        <v>2004</v>
      </c>
      <c r="E4263">
        <f t="shared" si="66"/>
        <v>1252004</v>
      </c>
      <c r="F4263" s="41" t="str">
        <f>IFERROR(VLOOKUP(E4263,Heritage!$E$3:$H$4601,4,FALSE),"")</f>
        <v/>
      </c>
      <c r="G4263" s="41" t="str">
        <f>IFERROR(VLOOKUP(E4263,'PRS até 2014'!$E$4:$L$6307,8,FALSE),"")</f>
        <v xml:space="preserve"> </v>
      </c>
      <c r="H4263" s="41" t="str">
        <f>IFERROR(VLOOKUP(E4263,'Global Insight'!$E$2:$F$4102,2,FALSE),"")</f>
        <v/>
      </c>
      <c r="I4263" t="str">
        <f>IFERROR(VLOOKUP(E4263,EIU!$E$2:$H$3662,4,FALSE),"")</f>
        <v/>
      </c>
    </row>
    <row r="4264" spans="1:9" x14ac:dyDescent="0.25">
      <c r="A4264" s="12" t="s">
        <v>225</v>
      </c>
      <c r="B4264" s="13" t="s">
        <v>226</v>
      </c>
      <c r="C4264" s="14">
        <v>126</v>
      </c>
      <c r="D4264" s="14">
        <v>2004</v>
      </c>
      <c r="E4264">
        <f t="shared" si="66"/>
        <v>1262004</v>
      </c>
      <c r="F4264" s="41">
        <f>IFERROR(VLOOKUP(E4264,Heritage!$E$3:$H$4601,4,FALSE),"")</f>
        <v>0.3</v>
      </c>
      <c r="G4264" s="41" t="str">
        <f>IFERROR(VLOOKUP(E4264,'PRS até 2014'!$E$4:$L$6307,8,FALSE),"")</f>
        <v xml:space="preserve"> </v>
      </c>
      <c r="H4264" s="41">
        <f>IFERROR(VLOOKUP(E4264,'Global Insight'!$E$2:$F$4102,2,FALSE),"")</f>
        <v>0.46499999999999997</v>
      </c>
      <c r="I4264">
        <f>IFERROR(VLOOKUP(E4264,EIU!$E$2:$H$3662,4,FALSE),"")</f>
        <v>0.22500000000000001</v>
      </c>
    </row>
    <row r="4265" spans="1:9" x14ac:dyDescent="0.25">
      <c r="A4265" s="12" t="s">
        <v>221</v>
      </c>
      <c r="B4265" s="13" t="s">
        <v>222</v>
      </c>
      <c r="C4265" s="14">
        <v>127</v>
      </c>
      <c r="D4265" s="14">
        <v>2004</v>
      </c>
      <c r="E4265">
        <f t="shared" si="66"/>
        <v>1272004</v>
      </c>
      <c r="F4265" s="41">
        <f>IFERROR(VLOOKUP(E4265,Heritage!$E$3:$H$4601,4,FALSE),"")</f>
        <v>0.9</v>
      </c>
      <c r="G4265" s="41">
        <f>IFERROR(VLOOKUP(E4265,'PRS até 2014'!$E$4:$L$6307,8,FALSE),"")</f>
        <v>0.94444444444444442</v>
      </c>
      <c r="H4265" s="41">
        <f>IFERROR(VLOOKUP(E4265,'Global Insight'!$E$2:$F$4102,2,FALSE),"")</f>
        <v>0.87000000000000011</v>
      </c>
      <c r="I4265">
        <f>IFERROR(VLOOKUP(E4265,EIU!$E$2:$H$3662,4,FALSE),"")</f>
        <v>0.95</v>
      </c>
    </row>
    <row r="4266" spans="1:9" x14ac:dyDescent="0.25">
      <c r="A4266" s="12" t="s">
        <v>227</v>
      </c>
      <c r="B4266" s="13" t="s">
        <v>228</v>
      </c>
      <c r="C4266" s="14">
        <v>128</v>
      </c>
      <c r="D4266" s="14">
        <v>2004</v>
      </c>
      <c r="E4266">
        <f t="shared" si="66"/>
        <v>1282004</v>
      </c>
      <c r="F4266" s="41">
        <f>IFERROR(VLOOKUP(E4266,Heritage!$E$3:$H$4601,4,FALSE),"")</f>
        <v>0.9</v>
      </c>
      <c r="G4266" s="41">
        <f>IFERROR(VLOOKUP(E4266,'PRS até 2014'!$E$4:$L$6307,8,FALSE),"")</f>
        <v>0.9722222222222221</v>
      </c>
      <c r="H4266" s="41">
        <f>IFERROR(VLOOKUP(E4266,'Global Insight'!$E$2:$F$4102,2,FALSE),"")</f>
        <v>0.9</v>
      </c>
      <c r="I4266">
        <f>IFERROR(VLOOKUP(E4266,EIU!$E$2:$H$3662,4,FALSE),"")</f>
        <v>0.97499999999999998</v>
      </c>
    </row>
    <row r="4267" spans="1:9" x14ac:dyDescent="0.25">
      <c r="A4267" s="12" t="s">
        <v>219</v>
      </c>
      <c r="B4267" s="13" t="s">
        <v>220</v>
      </c>
      <c r="C4267" s="14">
        <v>129</v>
      </c>
      <c r="D4267" s="14">
        <v>2004</v>
      </c>
      <c r="E4267">
        <f t="shared" si="66"/>
        <v>1292004</v>
      </c>
      <c r="F4267" s="41">
        <f>IFERROR(VLOOKUP(E4267,Heritage!$E$3:$H$4601,4,FALSE),"")</f>
        <v>0.3</v>
      </c>
      <c r="G4267" s="41">
        <f>IFERROR(VLOOKUP(E4267,'PRS até 2014'!$E$4:$L$6307,8,FALSE),"")</f>
        <v>0.59722222222222221</v>
      </c>
      <c r="H4267" s="41">
        <f>IFERROR(VLOOKUP(E4267,'Global Insight'!$E$2:$F$4102,2,FALSE),"")</f>
        <v>0.34499999999999997</v>
      </c>
      <c r="I4267">
        <f>IFERROR(VLOOKUP(E4267,EIU!$E$2:$H$3662,4,FALSE),"")</f>
        <v>0.32500000000000001</v>
      </c>
    </row>
    <row r="4268" spans="1:9" x14ac:dyDescent="0.25">
      <c r="A4268" s="12" t="s">
        <v>215</v>
      </c>
      <c r="B4268" s="13" t="s">
        <v>216</v>
      </c>
      <c r="C4268" s="14">
        <v>130</v>
      </c>
      <c r="D4268" s="14">
        <v>2004</v>
      </c>
      <c r="E4268">
        <f t="shared" si="66"/>
        <v>1302004</v>
      </c>
      <c r="F4268" s="41">
        <f>IFERROR(VLOOKUP(E4268,Heritage!$E$3:$H$4601,4,FALSE),"")</f>
        <v>0.3</v>
      </c>
      <c r="G4268" s="41">
        <f>IFERROR(VLOOKUP(E4268,'PRS até 2014'!$E$4:$L$6307,8,FALSE),"")</f>
        <v>0.375</v>
      </c>
      <c r="H4268" s="41">
        <f>IFERROR(VLOOKUP(E4268,'Global Insight'!$E$2:$F$4102,2,FALSE),"")</f>
        <v>0.45500000000000002</v>
      </c>
      <c r="I4268" t="str">
        <f>IFERROR(VLOOKUP(E4268,EIU!$E$2:$H$3662,4,FALSE),"")</f>
        <v/>
      </c>
    </row>
    <row r="4269" spans="1:9" x14ac:dyDescent="0.25">
      <c r="A4269" s="12" t="s">
        <v>217</v>
      </c>
      <c r="B4269" s="13" t="s">
        <v>218</v>
      </c>
      <c r="C4269" s="14">
        <v>131</v>
      </c>
      <c r="D4269" s="14">
        <v>2004</v>
      </c>
      <c r="E4269">
        <f t="shared" si="66"/>
        <v>1312004</v>
      </c>
      <c r="F4269" s="41">
        <f>IFERROR(VLOOKUP(E4269,Heritage!$E$3:$H$4601,4,FALSE),"")</f>
        <v>0.3</v>
      </c>
      <c r="G4269" s="41">
        <f>IFERROR(VLOOKUP(E4269,'PRS até 2014'!$E$4:$L$6307,8,FALSE),"")</f>
        <v>0.26388888888888884</v>
      </c>
      <c r="H4269" s="41">
        <f>IFERROR(VLOOKUP(E4269,'Global Insight'!$E$2:$F$4102,2,FALSE),"")</f>
        <v>0.2</v>
      </c>
      <c r="I4269">
        <f>IFERROR(VLOOKUP(E4269,EIU!$E$2:$H$3662,4,FALSE),"")</f>
        <v>7.4999999999999997E-2</v>
      </c>
    </row>
    <row r="4270" spans="1:9" x14ac:dyDescent="0.25">
      <c r="A4270" s="12" t="s">
        <v>223</v>
      </c>
      <c r="B4270" s="13" t="s">
        <v>224</v>
      </c>
      <c r="C4270" s="14">
        <v>132</v>
      </c>
      <c r="D4270" s="14">
        <v>2004</v>
      </c>
      <c r="E4270">
        <f t="shared" si="66"/>
        <v>1322004</v>
      </c>
      <c r="F4270" s="41">
        <f>IFERROR(VLOOKUP(E4270,Heritage!$E$3:$H$4601,4,FALSE),"")</f>
        <v>0.9</v>
      </c>
      <c r="G4270" s="41">
        <f>IFERROR(VLOOKUP(E4270,'PRS até 2014'!$E$4:$L$6307,8,FALSE),"")</f>
        <v>0.93055555555555547</v>
      </c>
      <c r="H4270" s="41">
        <f>IFERROR(VLOOKUP(E4270,'Global Insight'!$E$2:$F$4102,2,FALSE),"")</f>
        <v>0.91500000000000004</v>
      </c>
      <c r="I4270">
        <f>IFERROR(VLOOKUP(E4270,EIU!$E$2:$H$3662,4,FALSE),"")</f>
        <v>0.95</v>
      </c>
    </row>
    <row r="4271" spans="1:9" x14ac:dyDescent="0.25">
      <c r="A4271" s="12" t="s">
        <v>229</v>
      </c>
      <c r="B4271" s="13" t="s">
        <v>230</v>
      </c>
      <c r="C4271" s="14">
        <v>133</v>
      </c>
      <c r="D4271" s="14">
        <v>2004</v>
      </c>
      <c r="E4271">
        <f t="shared" si="66"/>
        <v>1332004</v>
      </c>
      <c r="F4271" s="41">
        <f>IFERROR(VLOOKUP(E4271,Heritage!$E$3:$H$4601,4,FALSE),"")</f>
        <v>0.5</v>
      </c>
      <c r="G4271" s="41">
        <f>IFERROR(VLOOKUP(E4271,'PRS até 2014'!$E$4:$L$6307,8,FALSE),"")</f>
        <v>0.73611111111111116</v>
      </c>
      <c r="H4271" s="41">
        <f>IFERROR(VLOOKUP(E4271,'Global Insight'!$E$2:$F$4102,2,FALSE),"")</f>
        <v>0.72500000000000009</v>
      </c>
      <c r="I4271">
        <f>IFERROR(VLOOKUP(E4271,EIU!$E$2:$H$3662,4,FALSE),"")</f>
        <v>0.625</v>
      </c>
    </row>
    <row r="4272" spans="1:9" x14ac:dyDescent="0.25">
      <c r="A4272" s="12" t="s">
        <v>231</v>
      </c>
      <c r="B4272" s="13" t="s">
        <v>232</v>
      </c>
      <c r="C4272" s="14">
        <v>134</v>
      </c>
      <c r="D4272" s="14">
        <v>2004</v>
      </c>
      <c r="E4272">
        <f t="shared" si="66"/>
        <v>1342004</v>
      </c>
      <c r="F4272" s="41">
        <f>IFERROR(VLOOKUP(E4272,Heritage!$E$3:$H$4601,4,FALSE),"")</f>
        <v>0.3</v>
      </c>
      <c r="G4272" s="41">
        <f>IFERROR(VLOOKUP(E4272,'PRS até 2014'!$E$4:$L$6307,8,FALSE),"")</f>
        <v>0.3611111111111111</v>
      </c>
      <c r="H4272" s="41">
        <f>IFERROR(VLOOKUP(E4272,'Global Insight'!$E$2:$F$4102,2,FALSE),"")</f>
        <v>0.375</v>
      </c>
      <c r="I4272">
        <f>IFERROR(VLOOKUP(E4272,EIU!$E$2:$H$3662,4,FALSE),"")</f>
        <v>0.27500000000000002</v>
      </c>
    </row>
    <row r="4273" spans="1:9" x14ac:dyDescent="0.25">
      <c r="A4273" s="12" t="s">
        <v>364</v>
      </c>
      <c r="B4273" s="13" t="s">
        <v>389</v>
      </c>
      <c r="C4273" s="14">
        <v>135</v>
      </c>
      <c r="D4273" s="14">
        <v>2004</v>
      </c>
      <c r="E4273">
        <f t="shared" si="66"/>
        <v>1352004</v>
      </c>
      <c r="F4273" s="41" t="str">
        <f>IFERROR(VLOOKUP(E4273,Heritage!$E$3:$H$4601,4,FALSE),"")</f>
        <v/>
      </c>
      <c r="G4273" s="41" t="str">
        <f>IFERROR(VLOOKUP(E4273,'PRS até 2014'!$E$4:$L$6307,8,FALSE),"")</f>
        <v xml:space="preserve"> </v>
      </c>
      <c r="H4273" s="41" t="str">
        <f>IFERROR(VLOOKUP(E4273,'Global Insight'!$E$2:$F$4102,2,FALSE),"")</f>
        <v/>
      </c>
      <c r="I4273" t="str">
        <f>IFERROR(VLOOKUP(E4273,EIU!$E$2:$H$3662,4,FALSE),"")</f>
        <v/>
      </c>
    </row>
    <row r="4274" spans="1:9" x14ac:dyDescent="0.25">
      <c r="A4274" s="12" t="s">
        <v>233</v>
      </c>
      <c r="B4274" s="13" t="s">
        <v>234</v>
      </c>
      <c r="C4274" s="14">
        <v>136</v>
      </c>
      <c r="D4274" s="14">
        <v>2004</v>
      </c>
      <c r="E4274">
        <f t="shared" si="66"/>
        <v>1362004</v>
      </c>
      <c r="F4274" s="41">
        <f>IFERROR(VLOOKUP(E4274,Heritage!$E$3:$H$4601,4,FALSE),"")</f>
        <v>0.3</v>
      </c>
      <c r="G4274" s="41">
        <f>IFERROR(VLOOKUP(E4274,'PRS até 2014'!$E$4:$L$6307,8,FALSE),"")</f>
        <v>0.55555555555555558</v>
      </c>
      <c r="H4274" s="41">
        <f>IFERROR(VLOOKUP(E4274,'Global Insight'!$E$2:$F$4102,2,FALSE),"")</f>
        <v>0.49</v>
      </c>
      <c r="I4274">
        <f>IFERROR(VLOOKUP(E4274,EIU!$E$2:$H$3662,4,FALSE),"")</f>
        <v>0.55000000000000004</v>
      </c>
    </row>
    <row r="4275" spans="1:9" x14ac:dyDescent="0.25">
      <c r="A4275" s="12" t="s">
        <v>239</v>
      </c>
      <c r="B4275" s="13" t="s">
        <v>240</v>
      </c>
      <c r="C4275" s="14">
        <v>137</v>
      </c>
      <c r="D4275" s="14">
        <v>2004</v>
      </c>
      <c r="E4275">
        <f t="shared" si="66"/>
        <v>1372004</v>
      </c>
      <c r="F4275" s="41" t="str">
        <f>IFERROR(VLOOKUP(E4275,Heritage!$E$3:$H$4601,4,FALSE),"")</f>
        <v/>
      </c>
      <c r="G4275" s="41">
        <f>IFERROR(VLOOKUP(E4275,'PRS até 2014'!$E$4:$L$6307,8,FALSE),"")</f>
        <v>0.38888888888888884</v>
      </c>
      <c r="H4275" s="41">
        <f>IFERROR(VLOOKUP(E4275,'Global Insight'!$E$2:$F$4102,2,FALSE),"")</f>
        <v>0.36499999999999999</v>
      </c>
      <c r="I4275">
        <f>IFERROR(VLOOKUP(E4275,EIU!$E$2:$H$3662,4,FALSE),"")</f>
        <v>0.25</v>
      </c>
    </row>
    <row r="4276" spans="1:9" x14ac:dyDescent="0.25">
      <c r="A4276" s="12" t="s">
        <v>246</v>
      </c>
      <c r="B4276" s="13" t="s">
        <v>247</v>
      </c>
      <c r="C4276" s="14">
        <v>138</v>
      </c>
      <c r="D4276" s="14">
        <v>2004</v>
      </c>
      <c r="E4276">
        <f t="shared" si="66"/>
        <v>1382004</v>
      </c>
      <c r="F4276" s="41">
        <f>IFERROR(VLOOKUP(E4276,Heritage!$E$3:$H$4601,4,FALSE),"")</f>
        <v>0.3</v>
      </c>
      <c r="G4276" s="41">
        <f>IFERROR(VLOOKUP(E4276,'PRS até 2014'!$E$4:$L$6307,8,FALSE),"")</f>
        <v>0.40277777777777779</v>
      </c>
      <c r="H4276" s="41">
        <f>IFERROR(VLOOKUP(E4276,'Global Insight'!$E$2:$F$4102,2,FALSE),"")</f>
        <v>0.34</v>
      </c>
      <c r="I4276">
        <f>IFERROR(VLOOKUP(E4276,EIU!$E$2:$H$3662,4,FALSE),"")</f>
        <v>0.22500000000000001</v>
      </c>
    </row>
    <row r="4277" spans="1:9" x14ac:dyDescent="0.25">
      <c r="A4277" s="12" t="s">
        <v>235</v>
      </c>
      <c r="B4277" s="13" t="s">
        <v>236</v>
      </c>
      <c r="C4277" s="14">
        <v>139</v>
      </c>
      <c r="D4277" s="14">
        <v>2004</v>
      </c>
      <c r="E4277">
        <f t="shared" si="66"/>
        <v>1392004</v>
      </c>
      <c r="F4277" s="41">
        <f>IFERROR(VLOOKUP(E4277,Heritage!$E$3:$H$4601,4,FALSE),"")</f>
        <v>0.3</v>
      </c>
      <c r="G4277" s="41">
        <f>IFERROR(VLOOKUP(E4277,'PRS até 2014'!$E$4:$L$6307,8,FALSE),"")</f>
        <v>0.52777777777777768</v>
      </c>
      <c r="H4277" s="41">
        <f>IFERROR(VLOOKUP(E4277,'Global Insight'!$E$2:$F$4102,2,FALSE),"")</f>
        <v>0.44500000000000001</v>
      </c>
      <c r="I4277">
        <f>IFERROR(VLOOKUP(E4277,EIU!$E$2:$H$3662,4,FALSE),"")</f>
        <v>0.3</v>
      </c>
    </row>
    <row r="4278" spans="1:9" x14ac:dyDescent="0.25">
      <c r="A4278" s="12" t="s">
        <v>237</v>
      </c>
      <c r="B4278" s="13" t="s">
        <v>238</v>
      </c>
      <c r="C4278" s="14">
        <v>140</v>
      </c>
      <c r="D4278" s="14">
        <v>2004</v>
      </c>
      <c r="E4278">
        <f t="shared" ref="E4278:E4341" si="67">C4278*10000+D4278</f>
        <v>1402004</v>
      </c>
      <c r="F4278" s="41">
        <f>IFERROR(VLOOKUP(E4278,Heritage!$E$3:$H$4601,4,FALSE),"")</f>
        <v>0.3</v>
      </c>
      <c r="G4278" s="41">
        <f>IFERROR(VLOOKUP(E4278,'PRS até 2014'!$E$4:$L$6307,8,FALSE),"")</f>
        <v>0.48611111111111105</v>
      </c>
      <c r="H4278" s="41">
        <f>IFERROR(VLOOKUP(E4278,'Global Insight'!$E$2:$F$4102,2,FALSE),"")</f>
        <v>0.39</v>
      </c>
      <c r="I4278">
        <f>IFERROR(VLOOKUP(E4278,EIU!$E$2:$H$3662,4,FALSE),"")</f>
        <v>0.375</v>
      </c>
    </row>
    <row r="4279" spans="1:9" x14ac:dyDescent="0.25">
      <c r="A4279" s="12" t="s">
        <v>241</v>
      </c>
      <c r="B4279" s="13" t="s">
        <v>242</v>
      </c>
      <c r="C4279" s="14">
        <v>141</v>
      </c>
      <c r="D4279" s="14">
        <v>2004</v>
      </c>
      <c r="E4279">
        <f t="shared" si="67"/>
        <v>1412004</v>
      </c>
      <c r="F4279" s="41">
        <f>IFERROR(VLOOKUP(E4279,Heritage!$E$3:$H$4601,4,FALSE),"")</f>
        <v>0.5</v>
      </c>
      <c r="G4279" s="41">
        <f>IFERROR(VLOOKUP(E4279,'PRS até 2014'!$E$4:$L$6307,8,FALSE),"")</f>
        <v>0.65277777777777768</v>
      </c>
      <c r="H4279" s="41">
        <f>IFERROR(VLOOKUP(E4279,'Global Insight'!$E$2:$F$4102,2,FALSE),"")</f>
        <v>0.67999999999999994</v>
      </c>
      <c r="I4279">
        <f>IFERROR(VLOOKUP(E4279,EIU!$E$2:$H$3662,4,FALSE),"")</f>
        <v>0.6</v>
      </c>
    </row>
    <row r="4280" spans="1:9" x14ac:dyDescent="0.25">
      <c r="A4280" s="12" t="s">
        <v>244</v>
      </c>
      <c r="B4280" s="13" t="s">
        <v>245</v>
      </c>
      <c r="C4280" s="14">
        <v>142</v>
      </c>
      <c r="D4280" s="14">
        <v>2004</v>
      </c>
      <c r="E4280">
        <f t="shared" si="67"/>
        <v>1422004</v>
      </c>
      <c r="F4280" s="41">
        <f>IFERROR(VLOOKUP(E4280,Heritage!$E$3:$H$4601,4,FALSE),"")</f>
        <v>0.7</v>
      </c>
      <c r="G4280" s="41">
        <f>IFERROR(VLOOKUP(E4280,'PRS até 2014'!$E$4:$L$6307,8,FALSE),"")</f>
        <v>0.80555555555555558</v>
      </c>
      <c r="H4280" s="41">
        <f>IFERROR(VLOOKUP(E4280,'Global Insight'!$E$2:$F$4102,2,FALSE),"")</f>
        <v>0.81499999999999995</v>
      </c>
      <c r="I4280">
        <f>IFERROR(VLOOKUP(E4280,EIU!$E$2:$H$3662,4,FALSE),"")</f>
        <v>0.875</v>
      </c>
    </row>
    <row r="4281" spans="1:9" x14ac:dyDescent="0.25">
      <c r="A4281" s="12" t="s">
        <v>248</v>
      </c>
      <c r="B4281" s="13" t="s">
        <v>249</v>
      </c>
      <c r="C4281" s="14">
        <v>143</v>
      </c>
      <c r="D4281" s="14">
        <v>2004</v>
      </c>
      <c r="E4281">
        <f t="shared" si="67"/>
        <v>1432004</v>
      </c>
      <c r="F4281" s="41">
        <f>IFERROR(VLOOKUP(E4281,Heritage!$E$3:$H$4601,4,FALSE),"")</f>
        <v>0.5</v>
      </c>
      <c r="G4281" s="41">
        <f>IFERROR(VLOOKUP(E4281,'PRS até 2014'!$E$4:$L$6307,8,FALSE),"")</f>
        <v>0.66666666666666674</v>
      </c>
      <c r="H4281" s="41">
        <f>IFERROR(VLOOKUP(E4281,'Global Insight'!$E$2:$F$4102,2,FALSE),"")</f>
        <v>0.71499999999999997</v>
      </c>
      <c r="I4281">
        <f>IFERROR(VLOOKUP(E4281,EIU!$E$2:$H$3662,4,FALSE),"")</f>
        <v>0.57499999999999996</v>
      </c>
    </row>
    <row r="4282" spans="1:9" x14ac:dyDescent="0.25">
      <c r="A4282" s="12" t="s">
        <v>250</v>
      </c>
      <c r="B4282" s="13" t="s">
        <v>390</v>
      </c>
      <c r="C4282" s="14">
        <v>144</v>
      </c>
      <c r="D4282" s="14">
        <v>2004</v>
      </c>
      <c r="E4282">
        <f t="shared" si="67"/>
        <v>1442004</v>
      </c>
      <c r="F4282" s="41">
        <f>IFERROR(VLOOKUP(E4282,Heritage!$E$3:$H$4601,4,FALSE),"")</f>
        <v>0.3</v>
      </c>
      <c r="G4282" s="41">
        <f>IFERROR(VLOOKUP(E4282,'PRS até 2014'!$E$4:$L$6307,8,FALSE),"")</f>
        <v>0.61111111111111116</v>
      </c>
      <c r="H4282" s="41">
        <f>IFERROR(VLOOKUP(E4282,'Global Insight'!$E$2:$F$4102,2,FALSE),"")</f>
        <v>0.61499999999999999</v>
      </c>
      <c r="I4282">
        <f>IFERROR(VLOOKUP(E4282,EIU!$E$2:$H$3662,4,FALSE),"")</f>
        <v>0.45</v>
      </c>
    </row>
    <row r="4283" spans="1:9" x14ac:dyDescent="0.25">
      <c r="A4283" s="12" t="s">
        <v>251</v>
      </c>
      <c r="B4283" s="13" t="s">
        <v>252</v>
      </c>
      <c r="C4283" s="14">
        <v>145</v>
      </c>
      <c r="D4283" s="14">
        <v>2004</v>
      </c>
      <c r="E4283">
        <f t="shared" si="67"/>
        <v>1452004</v>
      </c>
      <c r="F4283" s="41">
        <f>IFERROR(VLOOKUP(E4283,Heritage!$E$3:$H$4601,4,FALSE),"")</f>
        <v>0.3</v>
      </c>
      <c r="G4283" s="41">
        <f>IFERROR(VLOOKUP(E4283,'PRS até 2014'!$E$4:$L$6307,8,FALSE),"")</f>
        <v>0.58333333333333326</v>
      </c>
      <c r="H4283" s="41">
        <f>IFERROR(VLOOKUP(E4283,'Global Insight'!$E$2:$F$4102,2,FALSE),"")</f>
        <v>0.375</v>
      </c>
      <c r="I4283">
        <f>IFERROR(VLOOKUP(E4283,EIU!$E$2:$H$3662,4,FALSE),"")</f>
        <v>0.17499999999999999</v>
      </c>
    </row>
    <row r="4284" spans="1:9" x14ac:dyDescent="0.25">
      <c r="A4284" s="12" t="s">
        <v>253</v>
      </c>
      <c r="B4284" s="13" t="s">
        <v>254</v>
      </c>
      <c r="C4284" s="14">
        <v>146</v>
      </c>
      <c r="D4284" s="14">
        <v>2004</v>
      </c>
      <c r="E4284">
        <f t="shared" si="67"/>
        <v>1462004</v>
      </c>
      <c r="F4284" s="41">
        <f>IFERROR(VLOOKUP(E4284,Heritage!$E$3:$H$4601,4,FALSE),"")</f>
        <v>0.3</v>
      </c>
      <c r="G4284" s="41" t="str">
        <f>IFERROR(VLOOKUP(E4284,'PRS até 2014'!$E$4:$L$6307,8,FALSE),"")</f>
        <v xml:space="preserve"> </v>
      </c>
      <c r="H4284" s="41">
        <f>IFERROR(VLOOKUP(E4284,'Global Insight'!$E$2:$F$4102,2,FALSE),"")</f>
        <v>0.41499999999999998</v>
      </c>
      <c r="I4284" t="str">
        <f>IFERROR(VLOOKUP(E4284,EIU!$E$2:$H$3662,4,FALSE),"")</f>
        <v/>
      </c>
    </row>
    <row r="4285" spans="1:9" x14ac:dyDescent="0.25">
      <c r="A4285" s="12" t="s">
        <v>365</v>
      </c>
      <c r="B4285" s="13" t="s">
        <v>391</v>
      </c>
      <c r="C4285" s="14">
        <v>147</v>
      </c>
      <c r="D4285" s="14">
        <v>2004</v>
      </c>
      <c r="E4285">
        <f t="shared" si="67"/>
        <v>1472004</v>
      </c>
      <c r="F4285" s="41" t="str">
        <f>IFERROR(VLOOKUP(E4285,Heritage!$E$3:$H$4601,4,FALSE),"")</f>
        <v/>
      </c>
      <c r="G4285" s="41" t="str">
        <f>IFERROR(VLOOKUP(E4285,'PRS até 2014'!$E$4:$L$6307,8,FALSE),"")</f>
        <v xml:space="preserve"> </v>
      </c>
      <c r="H4285" s="41">
        <f>IFERROR(VLOOKUP(E4285,'Global Insight'!$E$2:$F$4102,2,FALSE),"")</f>
        <v>0.76</v>
      </c>
      <c r="I4285" t="str">
        <f>IFERROR(VLOOKUP(E4285,EIU!$E$2:$H$3662,4,FALSE),"")</f>
        <v/>
      </c>
    </row>
    <row r="4286" spans="1:9" x14ac:dyDescent="0.25">
      <c r="A4286" s="12" t="s">
        <v>366</v>
      </c>
      <c r="B4286" s="13" t="s">
        <v>392</v>
      </c>
      <c r="C4286" s="14">
        <v>148</v>
      </c>
      <c r="D4286" s="14">
        <v>2004</v>
      </c>
      <c r="E4286">
        <f t="shared" si="67"/>
        <v>1482004</v>
      </c>
      <c r="F4286" s="41" t="str">
        <f>IFERROR(VLOOKUP(E4286,Heritage!$E$3:$H$4601,4,FALSE),"")</f>
        <v/>
      </c>
      <c r="G4286" s="41" t="str">
        <f>IFERROR(VLOOKUP(E4286,'PRS até 2014'!$E$4:$L$6307,8,FALSE),"")</f>
        <v xml:space="preserve"> </v>
      </c>
      <c r="H4286" s="41" t="str">
        <f>IFERROR(VLOOKUP(E4286,'Global Insight'!$E$2:$F$4102,2,FALSE),"")</f>
        <v/>
      </c>
      <c r="I4286" t="str">
        <f>IFERROR(VLOOKUP(E4286,EIU!$E$2:$H$3662,4,FALSE),"")</f>
        <v/>
      </c>
    </row>
    <row r="4287" spans="1:9" x14ac:dyDescent="0.25">
      <c r="A4287" s="12" t="s">
        <v>272</v>
      </c>
      <c r="B4287" s="13" t="s">
        <v>273</v>
      </c>
      <c r="C4287" s="14">
        <v>149</v>
      </c>
      <c r="D4287" s="14">
        <v>2004</v>
      </c>
      <c r="E4287">
        <f t="shared" si="67"/>
        <v>1492004</v>
      </c>
      <c r="F4287" s="41" t="str">
        <f>IFERROR(VLOOKUP(E4287,Heritage!$E$3:$H$4601,4,FALSE),"")</f>
        <v/>
      </c>
      <c r="G4287" s="41" t="str">
        <f>IFERROR(VLOOKUP(E4287,'PRS até 2014'!$E$4:$L$6307,8,FALSE),"")</f>
        <v xml:space="preserve"> </v>
      </c>
      <c r="H4287" s="41">
        <f>IFERROR(VLOOKUP(E4287,'Global Insight'!$E$2:$F$4102,2,FALSE),"")</f>
        <v>0.52499999999999991</v>
      </c>
      <c r="I4287" t="str">
        <f>IFERROR(VLOOKUP(E4287,EIU!$E$2:$H$3662,4,FALSE),"")</f>
        <v/>
      </c>
    </row>
    <row r="4288" spans="1:9" x14ac:dyDescent="0.25">
      <c r="A4288" s="12" t="s">
        <v>255</v>
      </c>
      <c r="B4288" s="13" t="s">
        <v>256</v>
      </c>
      <c r="C4288" s="14">
        <v>150</v>
      </c>
      <c r="D4288" s="14">
        <v>2004</v>
      </c>
      <c r="E4288">
        <f t="shared" si="67"/>
        <v>1502004</v>
      </c>
      <c r="F4288" s="41">
        <f>IFERROR(VLOOKUP(E4288,Heritage!$E$3:$H$4601,4,FALSE),"")</f>
        <v>0.5</v>
      </c>
      <c r="G4288" s="41">
        <f>IFERROR(VLOOKUP(E4288,'PRS até 2014'!$E$4:$L$6307,8,FALSE),"")</f>
        <v>0.69444444444444442</v>
      </c>
      <c r="H4288" s="41">
        <f>IFERROR(VLOOKUP(E4288,'Global Insight'!$E$2:$F$4102,2,FALSE),"")</f>
        <v>0.65</v>
      </c>
      <c r="I4288">
        <f>IFERROR(VLOOKUP(E4288,EIU!$E$2:$H$3662,4,FALSE),"")</f>
        <v>0.5</v>
      </c>
    </row>
    <row r="4289" spans="1:9" x14ac:dyDescent="0.25">
      <c r="A4289" s="12" t="s">
        <v>259</v>
      </c>
      <c r="B4289" s="13" t="s">
        <v>260</v>
      </c>
      <c r="C4289" s="14">
        <v>151</v>
      </c>
      <c r="D4289" s="14">
        <v>2004</v>
      </c>
      <c r="E4289">
        <f t="shared" si="67"/>
        <v>1512004</v>
      </c>
      <c r="F4289" s="41">
        <f>IFERROR(VLOOKUP(E4289,Heritage!$E$3:$H$4601,4,FALSE),"")</f>
        <v>0.5</v>
      </c>
      <c r="G4289" s="41">
        <f>IFERROR(VLOOKUP(E4289,'PRS até 2014'!$E$4:$L$6307,8,FALSE),"")</f>
        <v>0.52777777777777768</v>
      </c>
      <c r="H4289" s="41">
        <f>IFERROR(VLOOKUP(E4289,'Global Insight'!$E$2:$F$4102,2,FALSE),"")</f>
        <v>0.55000000000000004</v>
      </c>
      <c r="I4289">
        <f>IFERROR(VLOOKUP(E4289,EIU!$E$2:$H$3662,4,FALSE),"")</f>
        <v>0.45</v>
      </c>
    </row>
    <row r="4290" spans="1:9" x14ac:dyDescent="0.25">
      <c r="A4290" s="12" t="s">
        <v>271</v>
      </c>
      <c r="B4290" s="13" t="s">
        <v>393</v>
      </c>
      <c r="C4290" s="14">
        <v>152</v>
      </c>
      <c r="D4290" s="14">
        <v>2004</v>
      </c>
      <c r="E4290">
        <f t="shared" si="67"/>
        <v>1522004</v>
      </c>
      <c r="F4290" s="41" t="str">
        <f>IFERROR(VLOOKUP(E4290,Heritage!$E$3:$H$4601,4,FALSE),"")</f>
        <v/>
      </c>
      <c r="G4290" s="41">
        <f>IFERROR(VLOOKUP(E4290,'PRS até 2014'!$E$4:$L$6307,8,FALSE),"")</f>
        <v>0.52777777777777768</v>
      </c>
      <c r="H4290" s="41">
        <f>IFERROR(VLOOKUP(E4290,'Global Insight'!$E$2:$F$4102,2,FALSE),"")</f>
        <v>0.48499999999999999</v>
      </c>
      <c r="I4290">
        <f>IFERROR(VLOOKUP(E4290,EIU!$E$2:$H$3662,4,FALSE),"")</f>
        <v>0.1</v>
      </c>
    </row>
    <row r="4291" spans="1:9" x14ac:dyDescent="0.25">
      <c r="A4291" s="12" t="s">
        <v>284</v>
      </c>
      <c r="B4291" s="13" t="s">
        <v>285</v>
      </c>
      <c r="C4291" s="14">
        <v>153</v>
      </c>
      <c r="D4291" s="14">
        <v>2004</v>
      </c>
      <c r="E4291">
        <f t="shared" si="67"/>
        <v>1532004</v>
      </c>
      <c r="F4291" s="41" t="str">
        <f>IFERROR(VLOOKUP(E4291,Heritage!$E$3:$H$4601,4,FALSE),"")</f>
        <v/>
      </c>
      <c r="G4291" s="41" t="str">
        <f>IFERROR(VLOOKUP(E4291,'PRS até 2014'!$E$4:$L$6307,8,FALSE),"")</f>
        <v xml:space="preserve"> </v>
      </c>
      <c r="H4291" s="41">
        <f>IFERROR(VLOOKUP(E4291,'Global Insight'!$E$2:$F$4102,2,FALSE),"")</f>
        <v>0.75</v>
      </c>
      <c r="I4291">
        <f>IFERROR(VLOOKUP(E4291,EIU!$E$2:$H$3662,4,FALSE),"")</f>
        <v>0.57499999999999996</v>
      </c>
    </row>
    <row r="4292" spans="1:9" x14ac:dyDescent="0.25">
      <c r="A4292" s="12" t="s">
        <v>265</v>
      </c>
      <c r="B4292" s="13" t="s">
        <v>266</v>
      </c>
      <c r="C4292" s="14">
        <v>154</v>
      </c>
      <c r="D4292" s="14">
        <v>2004</v>
      </c>
      <c r="E4292">
        <f t="shared" si="67"/>
        <v>1542004</v>
      </c>
      <c r="F4292" s="41">
        <f>IFERROR(VLOOKUP(E4292,Heritage!$E$3:$H$4601,4,FALSE),"")</f>
        <v>0.1</v>
      </c>
      <c r="G4292" s="41">
        <f>IFERROR(VLOOKUP(E4292,'PRS até 2014'!$E$4:$L$6307,8,FALSE),"")</f>
        <v>0.54166666666666674</v>
      </c>
      <c r="H4292" s="41">
        <f>IFERROR(VLOOKUP(E4292,'Global Insight'!$E$2:$F$4102,2,FALSE),"")</f>
        <v>0.375</v>
      </c>
      <c r="I4292" t="str">
        <f>IFERROR(VLOOKUP(E4292,EIU!$E$2:$H$3662,4,FALSE),"")</f>
        <v/>
      </c>
    </row>
    <row r="4293" spans="1:9" x14ac:dyDescent="0.25">
      <c r="A4293" s="12" t="s">
        <v>261</v>
      </c>
      <c r="B4293" s="13" t="s">
        <v>262</v>
      </c>
      <c r="C4293" s="14">
        <v>155</v>
      </c>
      <c r="D4293" s="14">
        <v>2004</v>
      </c>
      <c r="E4293">
        <f t="shared" si="67"/>
        <v>1552004</v>
      </c>
      <c r="F4293" s="41">
        <f>IFERROR(VLOOKUP(E4293,Heritage!$E$3:$H$4601,4,FALSE),"")</f>
        <v>0.9</v>
      </c>
      <c r="G4293" s="41">
        <f>IFERROR(VLOOKUP(E4293,'PRS até 2014'!$E$4:$L$6307,8,FALSE),"")</f>
        <v>0.86111111111111116</v>
      </c>
      <c r="H4293" s="41">
        <f>IFERROR(VLOOKUP(E4293,'Global Insight'!$E$2:$F$4102,2,FALSE),"")</f>
        <v>0.89500000000000002</v>
      </c>
      <c r="I4293">
        <f>IFERROR(VLOOKUP(E4293,EIU!$E$2:$H$3662,4,FALSE),"")</f>
        <v>0.97499999999999998</v>
      </c>
    </row>
    <row r="4294" spans="1:9" x14ac:dyDescent="0.25">
      <c r="A4294" s="12" t="s">
        <v>276</v>
      </c>
      <c r="B4294" s="13" t="s">
        <v>277</v>
      </c>
      <c r="C4294" s="14">
        <v>156</v>
      </c>
      <c r="D4294" s="14">
        <v>2004</v>
      </c>
      <c r="E4294">
        <f t="shared" si="67"/>
        <v>1562004</v>
      </c>
      <c r="F4294" s="41">
        <f>IFERROR(VLOOKUP(E4294,Heritage!$E$3:$H$4601,4,FALSE),"")</f>
        <v>0.5</v>
      </c>
      <c r="G4294" s="41">
        <f>IFERROR(VLOOKUP(E4294,'PRS até 2014'!$E$4:$L$6307,8,FALSE),"")</f>
        <v>0.69444444444444442</v>
      </c>
      <c r="H4294" s="41">
        <f>IFERROR(VLOOKUP(E4294,'Global Insight'!$E$2:$F$4102,2,FALSE),"")</f>
        <v>0.72</v>
      </c>
      <c r="I4294">
        <f>IFERROR(VLOOKUP(E4294,EIU!$E$2:$H$3662,4,FALSE),"")</f>
        <v>0.6</v>
      </c>
    </row>
    <row r="4295" spans="1:9" x14ac:dyDescent="0.25">
      <c r="A4295" s="12" t="s">
        <v>278</v>
      </c>
      <c r="B4295" s="13" t="s">
        <v>279</v>
      </c>
      <c r="C4295" s="14">
        <v>157</v>
      </c>
      <c r="D4295" s="14">
        <v>2004</v>
      </c>
      <c r="E4295">
        <f t="shared" si="67"/>
        <v>1572004</v>
      </c>
      <c r="F4295" s="41">
        <f>IFERROR(VLOOKUP(E4295,Heritage!$E$3:$H$4601,4,FALSE),"")</f>
        <v>0.5</v>
      </c>
      <c r="G4295" s="41">
        <f>IFERROR(VLOOKUP(E4295,'PRS até 2014'!$E$4:$L$6307,8,FALSE),"")</f>
        <v>0.72222222222222221</v>
      </c>
      <c r="H4295" s="41">
        <f>IFERROR(VLOOKUP(E4295,'Global Insight'!$E$2:$F$4102,2,FALSE),"")</f>
        <v>0.81</v>
      </c>
      <c r="I4295">
        <f>IFERROR(VLOOKUP(E4295,EIU!$E$2:$H$3662,4,FALSE),"")</f>
        <v>0.8</v>
      </c>
    </row>
    <row r="4296" spans="1:9" x14ac:dyDescent="0.25">
      <c r="A4296" s="12" t="s">
        <v>263</v>
      </c>
      <c r="B4296" s="13" t="s">
        <v>264</v>
      </c>
      <c r="C4296" s="14">
        <v>158</v>
      </c>
      <c r="D4296" s="14">
        <v>2004</v>
      </c>
      <c r="E4296">
        <f t="shared" si="67"/>
        <v>1582004</v>
      </c>
      <c r="F4296" s="41" t="str">
        <f>IFERROR(VLOOKUP(E4296,Heritage!$E$3:$H$4601,4,FALSE),"")</f>
        <v/>
      </c>
      <c r="G4296" s="41" t="str">
        <f>IFERROR(VLOOKUP(E4296,'PRS até 2014'!$E$4:$L$6307,8,FALSE),"")</f>
        <v xml:space="preserve"> </v>
      </c>
      <c r="H4296" s="41">
        <f>IFERROR(VLOOKUP(E4296,'Global Insight'!$E$2:$F$4102,2,FALSE),"")</f>
        <v>0.33999999999999997</v>
      </c>
      <c r="I4296" t="str">
        <f>IFERROR(VLOOKUP(E4296,EIU!$E$2:$H$3662,4,FALSE),"")</f>
        <v/>
      </c>
    </row>
    <row r="4297" spans="1:9" x14ac:dyDescent="0.25">
      <c r="A4297" s="12" t="s">
        <v>269</v>
      </c>
      <c r="B4297" s="13" t="s">
        <v>270</v>
      </c>
      <c r="C4297" s="14">
        <v>159</v>
      </c>
      <c r="D4297" s="14">
        <v>2004</v>
      </c>
      <c r="E4297">
        <f t="shared" si="67"/>
        <v>1592004</v>
      </c>
      <c r="F4297" s="41" t="str">
        <f>IFERROR(VLOOKUP(E4297,Heritage!$E$3:$H$4601,4,FALSE),"")</f>
        <v/>
      </c>
      <c r="G4297" s="41">
        <f>IFERROR(VLOOKUP(E4297,'PRS até 2014'!$E$4:$L$6307,8,FALSE),"")</f>
        <v>0.15277777777777779</v>
      </c>
      <c r="H4297" s="41">
        <f>IFERROR(VLOOKUP(E4297,'Global Insight'!$E$2:$F$4102,2,FALSE),"")</f>
        <v>0.13</v>
      </c>
      <c r="I4297" t="str">
        <f>IFERROR(VLOOKUP(E4297,EIU!$E$2:$H$3662,4,FALSE),"")</f>
        <v/>
      </c>
    </row>
    <row r="4298" spans="1:9" x14ac:dyDescent="0.25">
      <c r="A4298" s="12" t="s">
        <v>327</v>
      </c>
      <c r="B4298" s="13" t="s">
        <v>328</v>
      </c>
      <c r="C4298" s="14">
        <v>160</v>
      </c>
      <c r="D4298" s="14">
        <v>2004</v>
      </c>
      <c r="E4298">
        <f t="shared" si="67"/>
        <v>1602004</v>
      </c>
      <c r="F4298" s="41">
        <f>IFERROR(VLOOKUP(E4298,Heritage!$E$3:$H$4601,4,FALSE),"")</f>
        <v>0.5</v>
      </c>
      <c r="G4298" s="41">
        <f>IFERROR(VLOOKUP(E4298,'PRS até 2014'!$E$4:$L$6307,8,FALSE),"")</f>
        <v>0.55555555555555558</v>
      </c>
      <c r="H4298" s="41">
        <f>IFERROR(VLOOKUP(E4298,'Global Insight'!$E$2:$F$4102,2,FALSE),"")</f>
        <v>0.50499999999999989</v>
      </c>
      <c r="I4298">
        <f>IFERROR(VLOOKUP(E4298,EIU!$E$2:$H$3662,4,FALSE),"")</f>
        <v>0.5</v>
      </c>
    </row>
    <row r="4299" spans="1:9" x14ac:dyDescent="0.25">
      <c r="A4299" s="12" t="s">
        <v>89</v>
      </c>
      <c r="B4299" s="13" t="s">
        <v>90</v>
      </c>
      <c r="C4299" s="14">
        <v>161</v>
      </c>
      <c r="D4299" s="14">
        <v>2004</v>
      </c>
      <c r="E4299">
        <f t="shared" si="67"/>
        <v>1612004</v>
      </c>
      <c r="F4299" s="41">
        <f>IFERROR(VLOOKUP(E4299,Heritage!$E$3:$H$4601,4,FALSE),"")</f>
        <v>0.7</v>
      </c>
      <c r="G4299" s="41">
        <f>IFERROR(VLOOKUP(E4299,'PRS até 2014'!$E$4:$L$6307,8,FALSE),"")</f>
        <v>0.83333333333333337</v>
      </c>
      <c r="H4299" s="41">
        <f>IFERROR(VLOOKUP(E4299,'Global Insight'!$E$2:$F$4102,2,FALSE),"")</f>
        <v>0.85499999999999998</v>
      </c>
      <c r="I4299">
        <f>IFERROR(VLOOKUP(E4299,EIU!$E$2:$H$3662,4,FALSE),"")</f>
        <v>0.77500000000000002</v>
      </c>
    </row>
    <row r="4300" spans="1:9" x14ac:dyDescent="0.25">
      <c r="A4300" s="12" t="s">
        <v>173</v>
      </c>
      <c r="B4300" s="13" t="s">
        <v>174</v>
      </c>
      <c r="C4300" s="14">
        <v>162</v>
      </c>
      <c r="D4300" s="14">
        <v>2004</v>
      </c>
      <c r="E4300">
        <f t="shared" si="67"/>
        <v>1622004</v>
      </c>
      <c r="F4300" s="41">
        <f>IFERROR(VLOOKUP(E4300,Heritage!$E$3:$H$4601,4,FALSE),"")</f>
        <v>0.5</v>
      </c>
      <c r="G4300" s="41">
        <f>IFERROR(VLOOKUP(E4300,'PRS até 2014'!$E$4:$L$6307,8,FALSE),"")</f>
        <v>0.54166666666666663</v>
      </c>
      <c r="H4300" s="41">
        <f>IFERROR(VLOOKUP(E4300,'Global Insight'!$E$2:$F$4102,2,FALSE),"")</f>
        <v>0.64999999999999991</v>
      </c>
      <c r="I4300">
        <f>IFERROR(VLOOKUP(E4300,EIU!$E$2:$H$3662,4,FALSE),"")</f>
        <v>0.55000000000000004</v>
      </c>
    </row>
    <row r="4301" spans="1:9" x14ac:dyDescent="0.25">
      <c r="A4301" s="12" t="s">
        <v>367</v>
      </c>
      <c r="B4301" s="13" t="s">
        <v>394</v>
      </c>
      <c r="C4301" s="14">
        <v>163</v>
      </c>
      <c r="D4301" s="14">
        <v>2004</v>
      </c>
      <c r="E4301">
        <f t="shared" si="67"/>
        <v>1632004</v>
      </c>
      <c r="F4301" s="41" t="str">
        <f>IFERROR(VLOOKUP(E4301,Heritage!$E$3:$H$4601,4,FALSE),"")</f>
        <v/>
      </c>
      <c r="G4301" s="41" t="str">
        <f>IFERROR(VLOOKUP(E4301,'PRS até 2014'!$E$4:$L$6307,8,FALSE),"")</f>
        <v xml:space="preserve"> </v>
      </c>
      <c r="H4301" s="41">
        <f>IFERROR(VLOOKUP(E4301,'Global Insight'!$E$2:$F$4102,2,FALSE),"")</f>
        <v>0.74</v>
      </c>
      <c r="I4301" t="str">
        <f>IFERROR(VLOOKUP(E4301,EIU!$E$2:$H$3662,4,FALSE),"")</f>
        <v/>
      </c>
    </row>
    <row r="4302" spans="1:9" x14ac:dyDescent="0.25">
      <c r="A4302" s="12" t="s">
        <v>368</v>
      </c>
      <c r="B4302" s="13" t="s">
        <v>395</v>
      </c>
      <c r="C4302" s="14">
        <v>164</v>
      </c>
      <c r="D4302" s="14">
        <v>2004</v>
      </c>
      <c r="E4302">
        <f t="shared" si="67"/>
        <v>1642004</v>
      </c>
      <c r="F4302" s="41" t="str">
        <f>IFERROR(VLOOKUP(E4302,Heritage!$E$3:$H$4601,4,FALSE),"")</f>
        <v/>
      </c>
      <c r="G4302" s="41" t="str">
        <f>IFERROR(VLOOKUP(E4302,'PRS até 2014'!$E$4:$L$6307,8,FALSE),"")</f>
        <v xml:space="preserve"> </v>
      </c>
      <c r="H4302" s="41">
        <f>IFERROR(VLOOKUP(E4302,'Global Insight'!$E$2:$F$4102,2,FALSE),"")</f>
        <v>0.72500000000000009</v>
      </c>
      <c r="I4302" t="str">
        <f>IFERROR(VLOOKUP(E4302,EIU!$E$2:$H$3662,4,FALSE),"")</f>
        <v/>
      </c>
    </row>
    <row r="4303" spans="1:9" x14ac:dyDescent="0.25">
      <c r="A4303" s="12" t="s">
        <v>369</v>
      </c>
      <c r="B4303" s="13" t="s">
        <v>396</v>
      </c>
      <c r="C4303" s="14">
        <v>165</v>
      </c>
      <c r="D4303" s="14">
        <v>2004</v>
      </c>
      <c r="E4303">
        <f t="shared" si="67"/>
        <v>1652004</v>
      </c>
      <c r="F4303" s="41" t="str">
        <f>IFERROR(VLOOKUP(E4303,Heritage!$E$3:$H$4601,4,FALSE),"")</f>
        <v/>
      </c>
      <c r="G4303" s="41" t="str">
        <f>IFERROR(VLOOKUP(E4303,'PRS até 2014'!$E$4:$L$6307,8,FALSE),"")</f>
        <v xml:space="preserve"> </v>
      </c>
      <c r="H4303" s="41">
        <f>IFERROR(VLOOKUP(E4303,'Global Insight'!$E$2:$F$4102,2,FALSE),"")</f>
        <v>0.74</v>
      </c>
      <c r="I4303" t="str">
        <f>IFERROR(VLOOKUP(E4303,EIU!$E$2:$H$3662,4,FALSE),"")</f>
        <v/>
      </c>
    </row>
    <row r="4304" spans="1:9" x14ac:dyDescent="0.25">
      <c r="A4304" s="12" t="s">
        <v>257</v>
      </c>
      <c r="B4304" s="13" t="s">
        <v>258</v>
      </c>
      <c r="C4304" s="14">
        <v>166</v>
      </c>
      <c r="D4304" s="14">
        <v>2004</v>
      </c>
      <c r="E4304">
        <f t="shared" si="67"/>
        <v>1662004</v>
      </c>
      <c r="F4304" s="41" t="str">
        <f>IFERROR(VLOOKUP(E4304,Heritage!$E$3:$H$4601,4,FALSE),"")</f>
        <v/>
      </c>
      <c r="G4304" s="41">
        <f>IFERROR(VLOOKUP(E4304,'PRS até 2014'!$E$4:$L$6307,8,FALSE),"")</f>
        <v>0.40277777777777779</v>
      </c>
      <c r="H4304" s="41">
        <f>IFERROR(VLOOKUP(E4304,'Global Insight'!$E$2:$F$4102,2,FALSE),"")</f>
        <v>0.375</v>
      </c>
      <c r="I4304">
        <f>IFERROR(VLOOKUP(E4304,EIU!$E$2:$H$3662,4,FALSE),"")</f>
        <v>0.1</v>
      </c>
    </row>
    <row r="4305" spans="1:9" x14ac:dyDescent="0.25">
      <c r="A4305" s="12" t="s">
        <v>274</v>
      </c>
      <c r="B4305" s="13" t="s">
        <v>275</v>
      </c>
      <c r="C4305" s="14">
        <v>167</v>
      </c>
      <c r="D4305" s="14">
        <v>2004</v>
      </c>
      <c r="E4305">
        <f t="shared" si="67"/>
        <v>1672004</v>
      </c>
      <c r="F4305" s="41">
        <f>IFERROR(VLOOKUP(E4305,Heritage!$E$3:$H$4601,4,FALSE),"")</f>
        <v>0.5</v>
      </c>
      <c r="G4305" s="41">
        <f>IFERROR(VLOOKUP(E4305,'PRS até 2014'!$E$4:$L$6307,8,FALSE),"")</f>
        <v>0.44444444444444442</v>
      </c>
      <c r="H4305" s="41">
        <f>IFERROR(VLOOKUP(E4305,'Global Insight'!$E$2:$F$4102,2,FALSE),"")</f>
        <v>0.53</v>
      </c>
      <c r="I4305" t="str">
        <f>IFERROR(VLOOKUP(E4305,EIU!$E$2:$H$3662,4,FALSE),"")</f>
        <v/>
      </c>
    </row>
    <row r="4306" spans="1:9" x14ac:dyDescent="0.25">
      <c r="A4306" s="12" t="s">
        <v>282</v>
      </c>
      <c r="B4306" s="13" t="s">
        <v>283</v>
      </c>
      <c r="C4306" s="14">
        <v>168</v>
      </c>
      <c r="D4306" s="14">
        <v>2004</v>
      </c>
      <c r="E4306">
        <f t="shared" si="67"/>
        <v>1682004</v>
      </c>
      <c r="F4306" s="41" t="str">
        <f>IFERROR(VLOOKUP(E4306,Heritage!$E$3:$H$4601,4,FALSE),"")</f>
        <v/>
      </c>
      <c r="G4306" s="41" t="str">
        <f>IFERROR(VLOOKUP(E4306,'PRS até 2014'!$E$4:$L$6307,8,FALSE),"")</f>
        <v xml:space="preserve"> </v>
      </c>
      <c r="H4306" s="41">
        <f>IFERROR(VLOOKUP(E4306,'Global Insight'!$E$2:$F$4102,2,FALSE),"")</f>
        <v>0.41500000000000004</v>
      </c>
      <c r="I4306" t="str">
        <f>IFERROR(VLOOKUP(E4306,EIU!$E$2:$H$3662,4,FALSE),"")</f>
        <v/>
      </c>
    </row>
    <row r="4307" spans="1:9" x14ac:dyDescent="0.25">
      <c r="A4307" s="12" t="s">
        <v>280</v>
      </c>
      <c r="B4307" s="13" t="s">
        <v>281</v>
      </c>
      <c r="C4307" s="14">
        <v>169</v>
      </c>
      <c r="D4307" s="14">
        <v>2004</v>
      </c>
      <c r="E4307">
        <f t="shared" si="67"/>
        <v>1692004</v>
      </c>
      <c r="F4307" s="41">
        <f>IFERROR(VLOOKUP(E4307,Heritage!$E$3:$H$4601,4,FALSE),"")</f>
        <v>0.9</v>
      </c>
      <c r="G4307" s="41">
        <f>IFERROR(VLOOKUP(E4307,'PRS até 2014'!$E$4:$L$6307,8,FALSE),"")</f>
        <v>0.94444444444444442</v>
      </c>
      <c r="H4307" s="41">
        <f>IFERROR(VLOOKUP(E4307,'Global Insight'!$E$2:$F$4102,2,FALSE),"")</f>
        <v>0.90999999999999992</v>
      </c>
      <c r="I4307">
        <f>IFERROR(VLOOKUP(E4307,EIU!$E$2:$H$3662,4,FALSE),"")</f>
        <v>1</v>
      </c>
    </row>
    <row r="4308" spans="1:9" x14ac:dyDescent="0.25">
      <c r="A4308" s="12" t="s">
        <v>49</v>
      </c>
      <c r="B4308" s="13" t="s">
        <v>50</v>
      </c>
      <c r="C4308" s="14">
        <v>170</v>
      </c>
      <c r="D4308" s="14">
        <v>2004</v>
      </c>
      <c r="E4308">
        <f t="shared" si="67"/>
        <v>1702004</v>
      </c>
      <c r="F4308" s="41">
        <f>IFERROR(VLOOKUP(E4308,Heritage!$E$3:$H$4601,4,FALSE),"")</f>
        <v>0.9</v>
      </c>
      <c r="G4308" s="41">
        <f>IFERROR(VLOOKUP(E4308,'PRS até 2014'!$E$4:$L$6307,8,FALSE),"")</f>
        <v>0.84722222222222221</v>
      </c>
      <c r="H4308" s="41">
        <f>IFERROR(VLOOKUP(E4308,'Global Insight'!$E$2:$F$4102,2,FALSE),"")</f>
        <v>0.89</v>
      </c>
      <c r="I4308">
        <f>IFERROR(VLOOKUP(E4308,EIU!$E$2:$H$3662,4,FALSE),"")</f>
        <v>1</v>
      </c>
    </row>
    <row r="4309" spans="1:9" x14ac:dyDescent="0.25">
      <c r="A4309" s="12" t="s">
        <v>286</v>
      </c>
      <c r="B4309" s="13" t="s">
        <v>287</v>
      </c>
      <c r="C4309" s="14">
        <v>171</v>
      </c>
      <c r="D4309" s="14">
        <v>2004</v>
      </c>
      <c r="E4309">
        <f t="shared" si="67"/>
        <v>1712004</v>
      </c>
      <c r="F4309" s="41">
        <f>IFERROR(VLOOKUP(E4309,Heritage!$E$3:$H$4601,4,FALSE),"")</f>
        <v>0.3</v>
      </c>
      <c r="G4309" s="41">
        <f>IFERROR(VLOOKUP(E4309,'PRS até 2014'!$E$4:$L$6307,8,FALSE),"")</f>
        <v>0.56944444444444442</v>
      </c>
      <c r="H4309" s="41">
        <f>IFERROR(VLOOKUP(E4309,'Global Insight'!$E$2:$F$4102,2,FALSE),"")</f>
        <v>0.56499999999999995</v>
      </c>
      <c r="I4309">
        <f>IFERROR(VLOOKUP(E4309,EIU!$E$2:$H$3662,4,FALSE),"")</f>
        <v>0.32500000000000001</v>
      </c>
    </row>
    <row r="4310" spans="1:9" x14ac:dyDescent="0.25">
      <c r="A4310" s="12" t="s">
        <v>370</v>
      </c>
      <c r="B4310" s="13" t="s">
        <v>305</v>
      </c>
      <c r="C4310" s="14">
        <v>172</v>
      </c>
      <c r="D4310" s="14">
        <v>2004</v>
      </c>
      <c r="E4310">
        <f t="shared" si="67"/>
        <v>1722004</v>
      </c>
      <c r="F4310" s="41">
        <f>IFERROR(VLOOKUP(E4310,Heritage!$E$3:$H$4601,4,FALSE),"")</f>
        <v>0.7</v>
      </c>
      <c r="G4310" s="41">
        <f>IFERROR(VLOOKUP(E4310,'PRS até 2014'!$E$4:$L$6307,8,FALSE),"")</f>
        <v>0.76388888888888884</v>
      </c>
      <c r="H4310" s="41">
        <f>IFERROR(VLOOKUP(E4310,'Global Insight'!$E$2:$F$4102,2,FALSE),"")</f>
        <v>0.73</v>
      </c>
      <c r="I4310">
        <f>IFERROR(VLOOKUP(E4310,EIU!$E$2:$H$3662,4,FALSE),"")</f>
        <v>0.72499999999999998</v>
      </c>
    </row>
    <row r="4311" spans="1:9" x14ac:dyDescent="0.25">
      <c r="A4311" s="12" t="s">
        <v>294</v>
      </c>
      <c r="B4311" s="13" t="s">
        <v>295</v>
      </c>
      <c r="C4311" s="14">
        <v>173</v>
      </c>
      <c r="D4311" s="14">
        <v>2004</v>
      </c>
      <c r="E4311">
        <f t="shared" si="67"/>
        <v>1732004</v>
      </c>
      <c r="F4311" s="41">
        <f>IFERROR(VLOOKUP(E4311,Heritage!$E$3:$H$4601,4,FALSE),"")</f>
        <v>0.3</v>
      </c>
      <c r="G4311" s="41" t="str">
        <f>IFERROR(VLOOKUP(E4311,'PRS até 2014'!$E$4:$L$6307,8,FALSE),"")</f>
        <v xml:space="preserve"> </v>
      </c>
      <c r="H4311" s="41">
        <f>IFERROR(VLOOKUP(E4311,'Global Insight'!$E$2:$F$4102,2,FALSE),"")</f>
        <v>0.33</v>
      </c>
      <c r="I4311" t="str">
        <f>IFERROR(VLOOKUP(E4311,EIU!$E$2:$H$3662,4,FALSE),"")</f>
        <v/>
      </c>
    </row>
    <row r="4312" spans="1:9" x14ac:dyDescent="0.25">
      <c r="A4312" s="12" t="s">
        <v>306</v>
      </c>
      <c r="B4312" s="13" t="s">
        <v>307</v>
      </c>
      <c r="C4312" s="14">
        <v>174</v>
      </c>
      <c r="D4312" s="14">
        <v>2004</v>
      </c>
      <c r="E4312">
        <f t="shared" si="67"/>
        <v>1742004</v>
      </c>
      <c r="F4312" s="41">
        <f>IFERROR(VLOOKUP(E4312,Heritage!$E$3:$H$4601,4,FALSE),"")</f>
        <v>0.3</v>
      </c>
      <c r="G4312" s="41">
        <f>IFERROR(VLOOKUP(E4312,'PRS até 2014'!$E$4:$L$6307,8,FALSE),"")</f>
        <v>0.59722222222222221</v>
      </c>
      <c r="H4312" s="41">
        <f>IFERROR(VLOOKUP(E4312,'Global Insight'!$E$2:$F$4102,2,FALSE),"")</f>
        <v>0.5</v>
      </c>
      <c r="I4312">
        <f>IFERROR(VLOOKUP(E4312,EIU!$E$2:$H$3662,4,FALSE),"")</f>
        <v>0.3</v>
      </c>
    </row>
    <row r="4313" spans="1:9" x14ac:dyDescent="0.25">
      <c r="A4313" s="12" t="s">
        <v>292</v>
      </c>
      <c r="B4313" s="13" t="s">
        <v>293</v>
      </c>
      <c r="C4313" s="14">
        <v>175</v>
      </c>
      <c r="D4313" s="14">
        <v>2004</v>
      </c>
      <c r="E4313">
        <f t="shared" si="67"/>
        <v>1752004</v>
      </c>
      <c r="F4313" s="41">
        <f>IFERROR(VLOOKUP(E4313,Heritage!$E$3:$H$4601,4,FALSE),"")</f>
        <v>0.5</v>
      </c>
      <c r="G4313" s="41">
        <f>IFERROR(VLOOKUP(E4313,'PRS até 2014'!$E$4:$L$6307,8,FALSE),"")</f>
        <v>0.45833333333333331</v>
      </c>
      <c r="H4313" s="41">
        <f>IFERROR(VLOOKUP(E4313,'Global Insight'!$E$2:$F$4102,2,FALSE),"")</f>
        <v>0.64999999999999991</v>
      </c>
      <c r="I4313">
        <f>IFERROR(VLOOKUP(E4313,EIU!$E$2:$H$3662,4,FALSE),"")</f>
        <v>0.32500000000000001</v>
      </c>
    </row>
    <row r="4314" spans="1:9" x14ac:dyDescent="0.25">
      <c r="A4314" s="12" t="s">
        <v>339</v>
      </c>
      <c r="B4314" s="13" t="s">
        <v>340</v>
      </c>
      <c r="C4314" s="14">
        <v>176</v>
      </c>
      <c r="D4314" s="14">
        <v>2004</v>
      </c>
      <c r="E4314">
        <f t="shared" si="67"/>
        <v>1762004</v>
      </c>
      <c r="F4314" s="41" t="str">
        <f>IFERROR(VLOOKUP(E4314,Heritage!$E$3:$H$4601,4,FALSE),"")</f>
        <v/>
      </c>
      <c r="G4314" s="41" t="str">
        <f>IFERROR(VLOOKUP(E4314,'PRS até 2014'!$E$4:$L$6307,8,FALSE),"")</f>
        <v xml:space="preserve"> </v>
      </c>
      <c r="H4314" s="41">
        <f>IFERROR(VLOOKUP(E4314,'Global Insight'!$E$2:$F$4102,2,FALSE),"")</f>
        <v>0.39499999999999996</v>
      </c>
      <c r="I4314" t="str">
        <f>IFERROR(VLOOKUP(E4314,EIU!$E$2:$H$3662,4,FALSE),"")</f>
        <v/>
      </c>
    </row>
    <row r="4315" spans="1:9" x14ac:dyDescent="0.25">
      <c r="A4315" s="12" t="s">
        <v>290</v>
      </c>
      <c r="B4315" s="13" t="s">
        <v>291</v>
      </c>
      <c r="C4315" s="14">
        <v>177</v>
      </c>
      <c r="D4315" s="14">
        <v>2004</v>
      </c>
      <c r="E4315">
        <f t="shared" si="67"/>
        <v>1772004</v>
      </c>
      <c r="F4315" s="41">
        <f>IFERROR(VLOOKUP(E4315,Heritage!$E$3:$H$4601,4,FALSE),"")</f>
        <v>0.3</v>
      </c>
      <c r="G4315" s="41">
        <f>IFERROR(VLOOKUP(E4315,'PRS até 2014'!$E$4:$L$6307,8,FALSE),"")</f>
        <v>0.45833333333333331</v>
      </c>
      <c r="H4315" s="41">
        <f>IFERROR(VLOOKUP(E4315,'Global Insight'!$E$2:$F$4102,2,FALSE),"")</f>
        <v>0.39</v>
      </c>
      <c r="I4315" t="str">
        <f>IFERROR(VLOOKUP(E4315,EIU!$E$2:$H$3662,4,FALSE),"")</f>
        <v/>
      </c>
    </row>
    <row r="4316" spans="1:9" x14ac:dyDescent="0.25">
      <c r="A4316" s="12" t="s">
        <v>371</v>
      </c>
      <c r="B4316" s="13" t="s">
        <v>397</v>
      </c>
      <c r="C4316" s="14">
        <v>178</v>
      </c>
      <c r="D4316" s="14">
        <v>2004</v>
      </c>
      <c r="E4316">
        <f t="shared" si="67"/>
        <v>1782004</v>
      </c>
      <c r="F4316" s="41" t="str">
        <f>IFERROR(VLOOKUP(E4316,Heritage!$E$3:$H$4601,4,FALSE),"")</f>
        <v/>
      </c>
      <c r="G4316" s="41" t="str">
        <f>IFERROR(VLOOKUP(E4316,'PRS até 2014'!$E$4:$L$6307,8,FALSE),"")</f>
        <v xml:space="preserve"> </v>
      </c>
      <c r="H4316" s="41">
        <f>IFERROR(VLOOKUP(E4316,'Global Insight'!$E$2:$F$4102,2,FALSE),"")</f>
        <v>0.59000000000000008</v>
      </c>
      <c r="I4316" t="str">
        <f>IFERROR(VLOOKUP(E4316,EIU!$E$2:$H$3662,4,FALSE),"")</f>
        <v/>
      </c>
    </row>
    <row r="4317" spans="1:9" x14ac:dyDescent="0.25">
      <c r="A4317" s="12" t="s">
        <v>298</v>
      </c>
      <c r="B4317" s="13" t="s">
        <v>299</v>
      </c>
      <c r="C4317" s="14">
        <v>179</v>
      </c>
      <c r="D4317" s="14">
        <v>2004</v>
      </c>
      <c r="E4317">
        <f t="shared" si="67"/>
        <v>1792004</v>
      </c>
      <c r="F4317" s="41">
        <f>IFERROR(VLOOKUP(E4317,Heritage!$E$3:$H$4601,4,FALSE),"")</f>
        <v>0.7</v>
      </c>
      <c r="G4317" s="41">
        <f>IFERROR(VLOOKUP(E4317,'PRS até 2014'!$E$4:$L$6307,8,FALSE),"")</f>
        <v>0.54166666666666663</v>
      </c>
      <c r="H4317" s="41">
        <f>IFERROR(VLOOKUP(E4317,'Global Insight'!$E$2:$F$4102,2,FALSE),"")</f>
        <v>0.5149999999999999</v>
      </c>
      <c r="I4317">
        <f>IFERROR(VLOOKUP(E4317,EIU!$E$2:$H$3662,4,FALSE),"")</f>
        <v>0.47499999999999998</v>
      </c>
    </row>
    <row r="4318" spans="1:9" x14ac:dyDescent="0.25">
      <c r="A4318" s="12" t="s">
        <v>300</v>
      </c>
      <c r="B4318" s="13" t="s">
        <v>301</v>
      </c>
      <c r="C4318" s="14">
        <v>180</v>
      </c>
      <c r="D4318" s="14">
        <v>2004</v>
      </c>
      <c r="E4318">
        <f t="shared" si="67"/>
        <v>1802004</v>
      </c>
      <c r="F4318" s="41">
        <f>IFERROR(VLOOKUP(E4318,Heritage!$E$3:$H$4601,4,FALSE),"")</f>
        <v>0.5</v>
      </c>
      <c r="G4318" s="41">
        <f>IFERROR(VLOOKUP(E4318,'PRS até 2014'!$E$4:$L$6307,8,FALSE),"")</f>
        <v>0.63888888888888884</v>
      </c>
      <c r="H4318" s="41">
        <f>IFERROR(VLOOKUP(E4318,'Global Insight'!$E$2:$F$4102,2,FALSE),"")</f>
        <v>0.67</v>
      </c>
      <c r="I4318">
        <f>IFERROR(VLOOKUP(E4318,EIU!$E$2:$H$3662,4,FALSE),"")</f>
        <v>0.47499999999999998</v>
      </c>
    </row>
    <row r="4319" spans="1:9" x14ac:dyDescent="0.25">
      <c r="A4319" s="12" t="s">
        <v>302</v>
      </c>
      <c r="B4319" s="13" t="s">
        <v>303</v>
      </c>
      <c r="C4319" s="14">
        <v>181</v>
      </c>
      <c r="D4319" s="14">
        <v>2004</v>
      </c>
      <c r="E4319">
        <f t="shared" si="67"/>
        <v>1812004</v>
      </c>
      <c r="F4319" s="41">
        <f>IFERROR(VLOOKUP(E4319,Heritage!$E$3:$H$4601,4,FALSE),"")</f>
        <v>0.5</v>
      </c>
      <c r="G4319" s="41">
        <f>IFERROR(VLOOKUP(E4319,'PRS até 2014'!$E$4:$L$6307,8,FALSE),"")</f>
        <v>0.61111111111111116</v>
      </c>
      <c r="H4319" s="41">
        <f>IFERROR(VLOOKUP(E4319,'Global Insight'!$E$2:$F$4102,2,FALSE),"")</f>
        <v>0.63500000000000001</v>
      </c>
      <c r="I4319">
        <f>IFERROR(VLOOKUP(E4319,EIU!$E$2:$H$3662,4,FALSE),"")</f>
        <v>0.42499999999999999</v>
      </c>
    </row>
    <row r="4320" spans="1:9" x14ac:dyDescent="0.25">
      <c r="A4320" s="12" t="s">
        <v>296</v>
      </c>
      <c r="B4320" s="13" t="s">
        <v>297</v>
      </c>
      <c r="C4320" s="14">
        <v>182</v>
      </c>
      <c r="D4320" s="14">
        <v>2004</v>
      </c>
      <c r="E4320">
        <f t="shared" si="67"/>
        <v>1822004</v>
      </c>
      <c r="F4320" s="41">
        <f>IFERROR(VLOOKUP(E4320,Heritage!$E$3:$H$4601,4,FALSE),"")</f>
        <v>0.1</v>
      </c>
      <c r="G4320" s="41" t="str">
        <f>IFERROR(VLOOKUP(E4320,'PRS até 2014'!$E$4:$L$6307,8,FALSE),"")</f>
        <v xml:space="preserve"> </v>
      </c>
      <c r="H4320" s="41">
        <f>IFERROR(VLOOKUP(E4320,'Global Insight'!$E$2:$F$4102,2,FALSE),"")</f>
        <v>0.33</v>
      </c>
      <c r="I4320" t="str">
        <f>IFERROR(VLOOKUP(E4320,EIU!$E$2:$H$3662,4,FALSE),"")</f>
        <v/>
      </c>
    </row>
    <row r="4321" spans="1:9" x14ac:dyDescent="0.25">
      <c r="A4321" s="12" t="s">
        <v>372</v>
      </c>
      <c r="B4321" s="13" t="s">
        <v>398</v>
      </c>
      <c r="C4321" s="14">
        <v>183</v>
      </c>
      <c r="D4321" s="14">
        <v>2004</v>
      </c>
      <c r="E4321">
        <f t="shared" si="67"/>
        <v>1832004</v>
      </c>
      <c r="F4321" s="41" t="str">
        <f>IFERROR(VLOOKUP(E4321,Heritage!$E$3:$H$4601,4,FALSE),"")</f>
        <v/>
      </c>
      <c r="G4321" s="41" t="str">
        <f>IFERROR(VLOOKUP(E4321,'PRS até 2014'!$E$4:$L$6307,8,FALSE),"")</f>
        <v xml:space="preserve"> </v>
      </c>
      <c r="H4321" s="41">
        <f>IFERROR(VLOOKUP(E4321,'Global Insight'!$E$2:$F$4102,2,FALSE),"")</f>
        <v>0.71</v>
      </c>
      <c r="I4321" t="str">
        <f>IFERROR(VLOOKUP(E4321,EIU!$E$2:$H$3662,4,FALSE),"")</f>
        <v/>
      </c>
    </row>
    <row r="4322" spans="1:9" x14ac:dyDescent="0.25">
      <c r="A4322" s="12" t="s">
        <v>308</v>
      </c>
      <c r="B4322" s="13" t="s">
        <v>309</v>
      </c>
      <c r="C4322" s="14">
        <v>184</v>
      </c>
      <c r="D4322" s="14">
        <v>2004</v>
      </c>
      <c r="E4322">
        <f t="shared" si="67"/>
        <v>1842004</v>
      </c>
      <c r="F4322" s="41">
        <f>IFERROR(VLOOKUP(E4322,Heritage!$E$3:$H$4601,4,FALSE),"")</f>
        <v>0.3</v>
      </c>
      <c r="G4322" s="41">
        <f>IFERROR(VLOOKUP(E4322,'PRS até 2014'!$E$4:$L$6307,8,FALSE),"")</f>
        <v>0.56944444444444442</v>
      </c>
      <c r="H4322" s="41">
        <f>IFERROR(VLOOKUP(E4322,'Global Insight'!$E$2:$F$4102,2,FALSE),"")</f>
        <v>0.48</v>
      </c>
      <c r="I4322">
        <f>IFERROR(VLOOKUP(E4322,EIU!$E$2:$H$3662,4,FALSE),"")</f>
        <v>0.125</v>
      </c>
    </row>
    <row r="4323" spans="1:9" x14ac:dyDescent="0.25">
      <c r="A4323" s="12" t="s">
        <v>310</v>
      </c>
      <c r="B4323" s="13" t="s">
        <v>311</v>
      </c>
      <c r="C4323" s="14">
        <v>185</v>
      </c>
      <c r="D4323" s="14">
        <v>2004</v>
      </c>
      <c r="E4323">
        <f t="shared" si="67"/>
        <v>1852004</v>
      </c>
      <c r="F4323" s="41">
        <f>IFERROR(VLOOKUP(E4323,Heritage!$E$3:$H$4601,4,FALSE),"")</f>
        <v>0.3</v>
      </c>
      <c r="G4323" s="41">
        <f>IFERROR(VLOOKUP(E4323,'PRS até 2014'!$E$4:$L$6307,8,FALSE),"")</f>
        <v>0.47222222222222221</v>
      </c>
      <c r="H4323" s="41">
        <f>IFERROR(VLOOKUP(E4323,'Global Insight'!$E$2:$F$4102,2,FALSE),"")</f>
        <v>0.40499999999999997</v>
      </c>
      <c r="I4323">
        <f>IFERROR(VLOOKUP(E4323,EIU!$E$2:$H$3662,4,FALSE),"")</f>
        <v>0.2</v>
      </c>
    </row>
    <row r="4324" spans="1:9" x14ac:dyDescent="0.25">
      <c r="A4324" s="12" t="s">
        <v>6</v>
      </c>
      <c r="B4324" s="13" t="s">
        <v>7</v>
      </c>
      <c r="C4324" s="14">
        <v>186</v>
      </c>
      <c r="D4324" s="14">
        <v>2004</v>
      </c>
      <c r="E4324">
        <f t="shared" si="67"/>
        <v>1862004</v>
      </c>
      <c r="F4324" s="41">
        <f>IFERROR(VLOOKUP(E4324,Heritage!$E$3:$H$4601,4,FALSE),"")</f>
        <v>0.5</v>
      </c>
      <c r="G4324" s="41">
        <f>IFERROR(VLOOKUP(E4324,'PRS até 2014'!$E$4:$L$6307,8,FALSE),"")</f>
        <v>0.65277777777777768</v>
      </c>
      <c r="H4324" s="41">
        <f>IFERROR(VLOOKUP(E4324,'Global Insight'!$E$2:$F$4102,2,FALSE),"")</f>
        <v>0.81499999999999995</v>
      </c>
      <c r="I4324">
        <f>IFERROR(VLOOKUP(E4324,EIU!$E$2:$H$3662,4,FALSE),"")</f>
        <v>0.57499999999999996</v>
      </c>
    </row>
    <row r="4325" spans="1:9" x14ac:dyDescent="0.25">
      <c r="A4325" s="12" t="s">
        <v>103</v>
      </c>
      <c r="B4325" s="13" t="s">
        <v>104</v>
      </c>
      <c r="C4325" s="14">
        <v>187</v>
      </c>
      <c r="D4325" s="14">
        <v>2004</v>
      </c>
      <c r="E4325">
        <f t="shared" si="67"/>
        <v>1872004</v>
      </c>
      <c r="F4325" s="41">
        <f>IFERROR(VLOOKUP(E4325,Heritage!$E$3:$H$4601,4,FALSE),"")</f>
        <v>0.9</v>
      </c>
      <c r="G4325" s="41">
        <f>IFERROR(VLOOKUP(E4325,'PRS até 2014'!$E$4:$L$6307,8,FALSE),"")</f>
        <v>0.88888888888888884</v>
      </c>
      <c r="H4325" s="41">
        <f>IFERROR(VLOOKUP(E4325,'Global Insight'!$E$2:$F$4102,2,FALSE),"")</f>
        <v>0.86499999999999999</v>
      </c>
      <c r="I4325">
        <f>IFERROR(VLOOKUP(E4325,EIU!$E$2:$H$3662,4,FALSE),"")</f>
        <v>0.92500000000000004</v>
      </c>
    </row>
    <row r="4326" spans="1:9" x14ac:dyDescent="0.25">
      <c r="A4326" s="12" t="s">
        <v>314</v>
      </c>
      <c r="B4326" s="13" t="s">
        <v>315</v>
      </c>
      <c r="C4326" s="14">
        <v>188</v>
      </c>
      <c r="D4326" s="14">
        <v>2004</v>
      </c>
      <c r="E4326">
        <f t="shared" si="67"/>
        <v>1882004</v>
      </c>
      <c r="F4326" s="41">
        <f>IFERROR(VLOOKUP(E4326,Heritage!$E$3:$H$4601,4,FALSE),"")</f>
        <v>0.9</v>
      </c>
      <c r="G4326" s="41">
        <f>IFERROR(VLOOKUP(E4326,'PRS até 2014'!$E$4:$L$6307,8,FALSE),"")</f>
        <v>0.875</v>
      </c>
      <c r="H4326" s="41">
        <f>IFERROR(VLOOKUP(E4326,'Global Insight'!$E$2:$F$4102,2,FALSE),"")</f>
        <v>0.74</v>
      </c>
      <c r="I4326">
        <f>IFERROR(VLOOKUP(E4326,EIU!$E$2:$H$3662,4,FALSE),"")</f>
        <v>0.9</v>
      </c>
    </row>
    <row r="4327" spans="1:9" x14ac:dyDescent="0.25">
      <c r="A4327" s="12" t="s">
        <v>312</v>
      </c>
      <c r="B4327" s="13" t="s">
        <v>313</v>
      </c>
      <c r="C4327" s="14">
        <v>189</v>
      </c>
      <c r="D4327" s="14">
        <v>2004</v>
      </c>
      <c r="E4327">
        <f t="shared" si="67"/>
        <v>1892004</v>
      </c>
      <c r="F4327" s="41">
        <f>IFERROR(VLOOKUP(E4327,Heritage!$E$3:$H$4601,4,FALSE),"")</f>
        <v>0.7</v>
      </c>
      <c r="G4327" s="41">
        <f>IFERROR(VLOOKUP(E4327,'PRS até 2014'!$E$4:$L$6307,8,FALSE),"")</f>
        <v>0.58333333333333337</v>
      </c>
      <c r="H4327" s="41">
        <f>IFERROR(VLOOKUP(E4327,'Global Insight'!$E$2:$F$4102,2,FALSE),"")</f>
        <v>0.625</v>
      </c>
      <c r="I4327">
        <f>IFERROR(VLOOKUP(E4327,EIU!$E$2:$H$3662,4,FALSE),"")</f>
        <v>0.55000000000000004</v>
      </c>
    </row>
    <row r="4328" spans="1:9" x14ac:dyDescent="0.25">
      <c r="A4328" s="12" t="s">
        <v>316</v>
      </c>
      <c r="B4328" s="13" t="s">
        <v>317</v>
      </c>
      <c r="C4328" s="14">
        <v>190</v>
      </c>
      <c r="D4328" s="14">
        <v>2004</v>
      </c>
      <c r="E4328">
        <f t="shared" si="67"/>
        <v>1902004</v>
      </c>
      <c r="F4328" s="41">
        <f>IFERROR(VLOOKUP(E4328,Heritage!$E$3:$H$4601,4,FALSE),"")</f>
        <v>0.3</v>
      </c>
      <c r="G4328" s="41" t="str">
        <f>IFERROR(VLOOKUP(E4328,'PRS até 2014'!$E$4:$L$6307,8,FALSE),"")</f>
        <v xml:space="preserve"> </v>
      </c>
      <c r="H4328" s="41">
        <f>IFERROR(VLOOKUP(E4328,'Global Insight'!$E$2:$F$4102,2,FALSE),"")</f>
        <v>0.25</v>
      </c>
      <c r="I4328">
        <f>IFERROR(VLOOKUP(E4328,EIU!$E$2:$H$3662,4,FALSE),"")</f>
        <v>0.17499999999999999</v>
      </c>
    </row>
    <row r="4329" spans="1:9" x14ac:dyDescent="0.25">
      <c r="A4329" s="12" t="s">
        <v>322</v>
      </c>
      <c r="B4329" s="13" t="s">
        <v>323</v>
      </c>
      <c r="C4329" s="14">
        <v>191</v>
      </c>
      <c r="D4329" s="14">
        <v>2004</v>
      </c>
      <c r="E4329">
        <f t="shared" si="67"/>
        <v>1912004</v>
      </c>
      <c r="F4329" s="41" t="str">
        <f>IFERROR(VLOOKUP(E4329,Heritage!$E$3:$H$4601,4,FALSE),"")</f>
        <v/>
      </c>
      <c r="G4329" s="41" t="str">
        <f>IFERROR(VLOOKUP(E4329,'PRS até 2014'!$E$4:$L$6307,8,FALSE),"")</f>
        <v xml:space="preserve"> </v>
      </c>
      <c r="H4329" s="41">
        <f>IFERROR(VLOOKUP(E4329,'Global Insight'!$E$2:$F$4102,2,FALSE),"")</f>
        <v>0.63</v>
      </c>
      <c r="I4329" t="str">
        <f>IFERROR(VLOOKUP(E4329,EIU!$E$2:$H$3662,4,FALSE),"")</f>
        <v/>
      </c>
    </row>
    <row r="4330" spans="1:9" x14ac:dyDescent="0.25">
      <c r="A4330" s="12" t="s">
        <v>318</v>
      </c>
      <c r="B4330" s="13" t="s">
        <v>319</v>
      </c>
      <c r="C4330" s="14">
        <v>192</v>
      </c>
      <c r="D4330" s="14">
        <v>2004</v>
      </c>
      <c r="E4330">
        <f t="shared" si="67"/>
        <v>1922004</v>
      </c>
      <c r="F4330" s="41">
        <f>IFERROR(VLOOKUP(E4330,Heritage!$E$3:$H$4601,4,FALSE),"")</f>
        <v>0.3</v>
      </c>
      <c r="G4330" s="41">
        <f>IFERROR(VLOOKUP(E4330,'PRS até 2014'!$E$4:$L$6307,8,FALSE),"")</f>
        <v>0.33333333333333331</v>
      </c>
      <c r="H4330" s="41">
        <f>IFERROR(VLOOKUP(E4330,'Global Insight'!$E$2:$F$4102,2,FALSE),"")</f>
        <v>0.37</v>
      </c>
      <c r="I4330">
        <f>IFERROR(VLOOKUP(E4330,EIU!$E$2:$H$3662,4,FALSE),"")</f>
        <v>0.17499999999999999</v>
      </c>
    </row>
    <row r="4331" spans="1:9" x14ac:dyDescent="0.25">
      <c r="A4331" s="12" t="s">
        <v>320</v>
      </c>
      <c r="B4331" s="13" t="s">
        <v>321</v>
      </c>
      <c r="C4331" s="14">
        <v>193</v>
      </c>
      <c r="D4331" s="14">
        <v>2004</v>
      </c>
      <c r="E4331">
        <f t="shared" si="67"/>
        <v>1932004</v>
      </c>
      <c r="F4331" s="41">
        <f>IFERROR(VLOOKUP(E4331,Heritage!$E$3:$H$4601,4,FALSE),"")</f>
        <v>0.1</v>
      </c>
      <c r="G4331" s="41">
        <f>IFERROR(VLOOKUP(E4331,'PRS até 2014'!$E$4:$L$6307,8,FALSE),"")</f>
        <v>0.54166666666666663</v>
      </c>
      <c r="H4331" s="41">
        <f>IFERROR(VLOOKUP(E4331,'Global Insight'!$E$2:$F$4102,2,FALSE),"")</f>
        <v>0.49999999999999994</v>
      </c>
      <c r="I4331">
        <f>IFERROR(VLOOKUP(E4331,EIU!$E$2:$H$3662,4,FALSE),"")</f>
        <v>0.45</v>
      </c>
    </row>
    <row r="4332" spans="1:9" x14ac:dyDescent="0.25">
      <c r="A4332" s="12" t="s">
        <v>325</v>
      </c>
      <c r="B4332" s="13" t="s">
        <v>326</v>
      </c>
      <c r="C4332" s="14">
        <v>194</v>
      </c>
      <c r="D4332" s="14">
        <v>2004</v>
      </c>
      <c r="E4332">
        <f t="shared" si="67"/>
        <v>1942004</v>
      </c>
      <c r="F4332" s="41">
        <f>IFERROR(VLOOKUP(E4332,Heritage!$E$3:$H$4601,4,FALSE),"")</f>
        <v>0.3</v>
      </c>
      <c r="G4332" s="41">
        <f>IFERROR(VLOOKUP(E4332,'PRS até 2014'!$E$4:$L$6307,8,FALSE),"")</f>
        <v>0.44444444444444442</v>
      </c>
      <c r="H4332" s="41">
        <f>IFERROR(VLOOKUP(E4332,'Global Insight'!$E$2:$F$4102,2,FALSE),"")</f>
        <v>0.42499999999999999</v>
      </c>
      <c r="I4332">
        <f>IFERROR(VLOOKUP(E4332,EIU!$E$2:$H$3662,4,FALSE),"")</f>
        <v>7.4999999999999997E-2</v>
      </c>
    </row>
    <row r="4333" spans="1:9" x14ac:dyDescent="0.25">
      <c r="A4333" s="12" t="s">
        <v>373</v>
      </c>
      <c r="B4333" s="13" t="s">
        <v>341</v>
      </c>
      <c r="C4333" s="14">
        <v>195</v>
      </c>
      <c r="D4333" s="14">
        <v>2004</v>
      </c>
      <c r="E4333">
        <f t="shared" si="67"/>
        <v>1952004</v>
      </c>
      <c r="F4333" s="41" t="str">
        <f>IFERROR(VLOOKUP(E4333,Heritage!$E$3:$H$4601,4,FALSE),"")</f>
        <v/>
      </c>
      <c r="G4333" s="41" t="str">
        <f>IFERROR(VLOOKUP(E4333,'PRS até 2014'!$E$4:$L$6307,8,FALSE),"")</f>
        <v xml:space="preserve"> </v>
      </c>
      <c r="H4333" s="41" t="str">
        <f>IFERROR(VLOOKUP(E4333,'Global Insight'!$E$2:$F$4102,2,FALSE),"")</f>
        <v/>
      </c>
      <c r="I4333" t="str">
        <f>IFERROR(VLOOKUP(E4333,EIU!$E$2:$H$3662,4,FALSE),"")</f>
        <v/>
      </c>
    </row>
    <row r="4334" spans="1:9" x14ac:dyDescent="0.25">
      <c r="A4334" s="12" t="s">
        <v>329</v>
      </c>
      <c r="B4334" s="13" t="s">
        <v>330</v>
      </c>
      <c r="C4334" s="14">
        <v>196</v>
      </c>
      <c r="D4334" s="14">
        <v>2004</v>
      </c>
      <c r="E4334">
        <f t="shared" si="67"/>
        <v>1962004</v>
      </c>
      <c r="F4334" s="41">
        <f>IFERROR(VLOOKUP(E4334,Heritage!$E$3:$H$4601,4,FALSE),"")</f>
        <v>0.5</v>
      </c>
      <c r="G4334" s="41">
        <f>IFERROR(VLOOKUP(E4334,'PRS até 2014'!$E$4:$L$6307,8,FALSE),"")</f>
        <v>0.55555555555555547</v>
      </c>
      <c r="H4334" s="41">
        <f>IFERROR(VLOOKUP(E4334,'Global Insight'!$E$2:$F$4102,2,FALSE),"")</f>
        <v>0.45</v>
      </c>
      <c r="I4334">
        <f>IFERROR(VLOOKUP(E4334,EIU!$E$2:$H$3662,4,FALSE),"")</f>
        <v>0.22500000000000001</v>
      </c>
    </row>
    <row r="4335" spans="1:9" x14ac:dyDescent="0.25">
      <c r="A4335" s="16" t="s">
        <v>331</v>
      </c>
      <c r="B4335" s="17" t="s">
        <v>332</v>
      </c>
      <c r="C4335" s="18">
        <v>197</v>
      </c>
      <c r="D4335" s="18">
        <v>2004</v>
      </c>
      <c r="E4335">
        <f t="shared" si="67"/>
        <v>1972004</v>
      </c>
      <c r="F4335" s="41">
        <f>IFERROR(VLOOKUP(E4335,Heritage!$E$3:$H$4601,4,FALSE),"")</f>
        <v>0.1</v>
      </c>
      <c r="G4335" s="41">
        <f>IFERROR(VLOOKUP(E4335,'PRS até 2014'!$E$4:$L$6307,8,FALSE),"")</f>
        <v>0.20833333333333331</v>
      </c>
      <c r="H4335" s="41">
        <f>IFERROR(VLOOKUP(E4335,'Global Insight'!$E$2:$F$4102,2,FALSE),"")</f>
        <v>0.27499999999999997</v>
      </c>
      <c r="I4335">
        <f>IFERROR(VLOOKUP(E4335,EIU!$E$2:$H$3662,4,FALSE),"")</f>
        <v>0.05</v>
      </c>
    </row>
    <row r="4336" spans="1:9" x14ac:dyDescent="0.25">
      <c r="A4336" s="12" t="s">
        <v>0</v>
      </c>
      <c r="B4336" s="13" t="s">
        <v>1</v>
      </c>
      <c r="C4336" s="14">
        <v>1</v>
      </c>
      <c r="D4336" s="14">
        <v>2005</v>
      </c>
      <c r="E4336">
        <f t="shared" si="67"/>
        <v>12005</v>
      </c>
      <c r="F4336" s="41" t="str">
        <f>IFERROR(VLOOKUP(E4336,Heritage!$E$3:$H$4601,4,FALSE),"")</f>
        <v/>
      </c>
      <c r="G4336" s="41" t="str">
        <f>IFERROR(VLOOKUP(E4336,'PRS até 2014'!$E$4:$L$6307,8,FALSE),"")</f>
        <v xml:space="preserve"> </v>
      </c>
      <c r="H4336" s="41">
        <f>IFERROR(VLOOKUP(E4336,'Global Insight'!$E$2:$F$4102,2,FALSE),"")</f>
        <v>0.1875</v>
      </c>
      <c r="I4336">
        <f>IFERROR(VLOOKUP(E4336,EIU!$E$2:$H$3662,4,FALSE),"")</f>
        <v>7.4999999999999997E-2</v>
      </c>
    </row>
    <row r="4337" spans="1:9" x14ac:dyDescent="0.25">
      <c r="A4337" s="12" t="s">
        <v>4</v>
      </c>
      <c r="B4337" s="13" t="s">
        <v>5</v>
      </c>
      <c r="C4337" s="14">
        <v>2</v>
      </c>
      <c r="D4337" s="14">
        <v>2005</v>
      </c>
      <c r="E4337">
        <f t="shared" si="67"/>
        <v>22005</v>
      </c>
      <c r="F4337" s="41">
        <f>IFERROR(VLOOKUP(E4337,Heritage!$E$3:$H$4601,4,FALSE),"")</f>
        <v>0.3</v>
      </c>
      <c r="G4337" s="41">
        <f>IFERROR(VLOOKUP(E4337,'PRS até 2014'!$E$4:$L$6307,8,FALSE),"")</f>
        <v>0.41666666666666663</v>
      </c>
      <c r="H4337" s="41">
        <f>IFERROR(VLOOKUP(E4337,'Global Insight'!$E$2:$F$4102,2,FALSE),"")</f>
        <v>0.3125</v>
      </c>
      <c r="I4337" t="str">
        <f>IFERROR(VLOOKUP(E4337,EIU!$E$2:$H$3662,4,FALSE),"")</f>
        <v/>
      </c>
    </row>
    <row r="4338" spans="1:9" x14ac:dyDescent="0.25">
      <c r="A4338" s="12" t="s">
        <v>81</v>
      </c>
      <c r="B4338" s="13" t="s">
        <v>82</v>
      </c>
      <c r="C4338" s="14">
        <v>3</v>
      </c>
      <c r="D4338" s="14">
        <v>2005</v>
      </c>
      <c r="E4338">
        <f t="shared" si="67"/>
        <v>32005</v>
      </c>
      <c r="F4338" s="41">
        <f>IFERROR(VLOOKUP(E4338,Heritage!$E$3:$H$4601,4,FALSE),"")</f>
        <v>0.3</v>
      </c>
      <c r="G4338" s="41">
        <f>IFERROR(VLOOKUP(E4338,'PRS até 2014'!$E$4:$L$6307,8,FALSE),"")</f>
        <v>0.51388888888888884</v>
      </c>
      <c r="H4338" s="41">
        <f>IFERROR(VLOOKUP(E4338,'Global Insight'!$E$2:$F$4102,2,FALSE),"")</f>
        <v>0.4375</v>
      </c>
      <c r="I4338">
        <f>IFERROR(VLOOKUP(E4338,EIU!$E$2:$H$3662,4,FALSE),"")</f>
        <v>0.35</v>
      </c>
    </row>
    <row r="4339" spans="1:9" x14ac:dyDescent="0.25">
      <c r="A4339" s="12" t="s">
        <v>346</v>
      </c>
      <c r="B4339" s="13" t="s">
        <v>374</v>
      </c>
      <c r="C4339" s="14">
        <v>4</v>
      </c>
      <c r="D4339" s="14">
        <v>2005</v>
      </c>
      <c r="E4339">
        <f t="shared" si="67"/>
        <v>42005</v>
      </c>
      <c r="F4339" s="41" t="str">
        <f>IFERROR(VLOOKUP(E4339,Heritage!$E$3:$H$4601,4,FALSE),"")</f>
        <v/>
      </c>
      <c r="G4339" s="41" t="str">
        <f>IFERROR(VLOOKUP(E4339,'PRS até 2014'!$E$4:$L$6307,8,FALSE),"")</f>
        <v xml:space="preserve"> </v>
      </c>
      <c r="H4339" s="41">
        <f>IFERROR(VLOOKUP(E4339,'Global Insight'!$E$2:$F$4102,2,FALSE),"")</f>
        <v>0.875</v>
      </c>
      <c r="I4339" t="str">
        <f>IFERROR(VLOOKUP(E4339,EIU!$E$2:$H$3662,4,FALSE),"")</f>
        <v/>
      </c>
    </row>
    <row r="4340" spans="1:9" x14ac:dyDescent="0.25">
      <c r="A4340" s="12" t="s">
        <v>2</v>
      </c>
      <c r="B4340" s="13" t="s">
        <v>3</v>
      </c>
      <c r="C4340" s="14">
        <v>5</v>
      </c>
      <c r="D4340" s="14">
        <v>2005</v>
      </c>
      <c r="E4340">
        <f t="shared" si="67"/>
        <v>52005</v>
      </c>
      <c r="F4340" s="41">
        <f>IFERROR(VLOOKUP(E4340,Heritage!$E$3:$H$4601,4,FALSE),"")</f>
        <v>0.3</v>
      </c>
      <c r="G4340" s="41">
        <f>IFERROR(VLOOKUP(E4340,'PRS até 2014'!$E$4:$L$6307,8,FALSE),"")</f>
        <v>0.4861111111111111</v>
      </c>
      <c r="H4340" s="41">
        <f>IFERROR(VLOOKUP(E4340,'Global Insight'!$E$2:$F$4102,2,FALSE),"")</f>
        <v>0.25</v>
      </c>
      <c r="I4340">
        <f>IFERROR(VLOOKUP(E4340,EIU!$E$2:$H$3662,4,FALSE),"")</f>
        <v>0.125</v>
      </c>
    </row>
    <row r="4341" spans="1:9" x14ac:dyDescent="0.25">
      <c r="A4341" s="12" t="s">
        <v>347</v>
      </c>
      <c r="B4341" s="13" t="s">
        <v>375</v>
      </c>
      <c r="C4341" s="14">
        <v>6</v>
      </c>
      <c r="D4341" s="14">
        <v>2005</v>
      </c>
      <c r="E4341">
        <f t="shared" si="67"/>
        <v>62005</v>
      </c>
      <c r="F4341" s="41" t="str">
        <f>IFERROR(VLOOKUP(E4341,Heritage!$E$3:$H$4601,4,FALSE),"")</f>
        <v/>
      </c>
      <c r="G4341" s="41" t="str">
        <f>IFERROR(VLOOKUP(E4341,'PRS até 2014'!$E$4:$L$6307,8,FALSE),"")</f>
        <v xml:space="preserve"> </v>
      </c>
      <c r="H4341" s="41">
        <f>IFERROR(VLOOKUP(E4341,'Global Insight'!$E$2:$F$4102,2,FALSE),"")</f>
        <v>0.75</v>
      </c>
      <c r="I4341" t="str">
        <f>IFERROR(VLOOKUP(E4341,EIU!$E$2:$H$3662,4,FALSE),"")</f>
        <v/>
      </c>
    </row>
    <row r="4342" spans="1:9" x14ac:dyDescent="0.25">
      <c r="A4342" s="12" t="s">
        <v>8</v>
      </c>
      <c r="B4342" s="13" t="s">
        <v>9</v>
      </c>
      <c r="C4342" s="14">
        <v>7</v>
      </c>
      <c r="D4342" s="14">
        <v>2005</v>
      </c>
      <c r="E4342">
        <f t="shared" ref="E4342:E4405" si="68">C4342*10000+D4342</f>
        <v>72005</v>
      </c>
      <c r="F4342" s="41">
        <f>IFERROR(VLOOKUP(E4342,Heritage!$E$3:$H$4601,4,FALSE),"")</f>
        <v>0.3</v>
      </c>
      <c r="G4342" s="41">
        <f>IFERROR(VLOOKUP(E4342,'PRS até 2014'!$E$4:$L$6307,8,FALSE),"")</f>
        <v>0.5</v>
      </c>
      <c r="H4342" s="41">
        <f>IFERROR(VLOOKUP(E4342,'Global Insight'!$E$2:$F$4102,2,FALSE),"")</f>
        <v>0.625</v>
      </c>
      <c r="I4342">
        <f>IFERROR(VLOOKUP(E4342,EIU!$E$2:$H$3662,4,FALSE),"")</f>
        <v>0.35</v>
      </c>
    </row>
    <row r="4343" spans="1:9" x14ac:dyDescent="0.25">
      <c r="A4343" s="12" t="s">
        <v>10</v>
      </c>
      <c r="B4343" s="13" t="s">
        <v>11</v>
      </c>
      <c r="C4343" s="14">
        <v>8</v>
      </c>
      <c r="D4343" s="14">
        <v>2005</v>
      </c>
      <c r="E4343">
        <f t="shared" si="68"/>
        <v>82005</v>
      </c>
      <c r="F4343" s="41">
        <f>IFERROR(VLOOKUP(E4343,Heritage!$E$3:$H$4601,4,FALSE),"")</f>
        <v>0.5</v>
      </c>
      <c r="G4343" s="41">
        <f>IFERROR(VLOOKUP(E4343,'PRS até 2014'!$E$4:$L$6307,8,FALSE),"")</f>
        <v>0.47222222222222215</v>
      </c>
      <c r="H4343" s="41">
        <f>IFERROR(VLOOKUP(E4343,'Global Insight'!$E$2:$F$4102,2,FALSE),"")</f>
        <v>0.5625</v>
      </c>
      <c r="I4343" t="str">
        <f>IFERROR(VLOOKUP(E4343,EIU!$E$2:$H$3662,4,FALSE),"")</f>
        <v/>
      </c>
    </row>
    <row r="4344" spans="1:9" x14ac:dyDescent="0.25">
      <c r="A4344" s="12" t="s">
        <v>12</v>
      </c>
      <c r="B4344" s="13" t="s">
        <v>13</v>
      </c>
      <c r="C4344" s="14">
        <v>9</v>
      </c>
      <c r="D4344" s="14">
        <v>2005</v>
      </c>
      <c r="E4344">
        <f t="shared" si="68"/>
        <v>92005</v>
      </c>
      <c r="F4344" s="41">
        <f>IFERROR(VLOOKUP(E4344,Heritage!$E$3:$H$4601,4,FALSE),"")</f>
        <v>0.9</v>
      </c>
      <c r="G4344" s="41">
        <f>IFERROR(VLOOKUP(E4344,'PRS até 2014'!$E$4:$L$6307,8,FALSE),"")</f>
        <v>0.91666666666666663</v>
      </c>
      <c r="H4344" s="41">
        <f>IFERROR(VLOOKUP(E4344,'Global Insight'!$E$2:$F$4102,2,FALSE),"")</f>
        <v>0.9375</v>
      </c>
      <c r="I4344">
        <f>IFERROR(VLOOKUP(E4344,EIU!$E$2:$H$3662,4,FALSE),"")</f>
        <v>0.875</v>
      </c>
    </row>
    <row r="4345" spans="1:9" x14ac:dyDescent="0.25">
      <c r="A4345" s="12" t="s">
        <v>14</v>
      </c>
      <c r="B4345" s="13" t="s">
        <v>15</v>
      </c>
      <c r="C4345" s="14">
        <v>10</v>
      </c>
      <c r="D4345" s="14">
        <v>2005</v>
      </c>
      <c r="E4345">
        <f t="shared" si="68"/>
        <v>102005</v>
      </c>
      <c r="F4345" s="41">
        <f>IFERROR(VLOOKUP(E4345,Heritage!$E$3:$H$4601,4,FALSE),"")</f>
        <v>0.9</v>
      </c>
      <c r="G4345" s="41">
        <f>IFERROR(VLOOKUP(E4345,'PRS até 2014'!$E$4:$L$6307,8,FALSE),"")</f>
        <v>0.94444444444444442</v>
      </c>
      <c r="H4345" s="41">
        <f>IFERROR(VLOOKUP(E4345,'Global Insight'!$E$2:$F$4102,2,FALSE),"")</f>
        <v>1</v>
      </c>
      <c r="I4345">
        <f>IFERROR(VLOOKUP(E4345,EIU!$E$2:$H$3662,4,FALSE),"")</f>
        <v>0.95</v>
      </c>
    </row>
    <row r="4346" spans="1:9" x14ac:dyDescent="0.25">
      <c r="A4346" s="12" t="s">
        <v>16</v>
      </c>
      <c r="B4346" s="13" t="s">
        <v>17</v>
      </c>
      <c r="C4346" s="14">
        <v>11</v>
      </c>
      <c r="D4346" s="14">
        <v>2005</v>
      </c>
      <c r="E4346">
        <f t="shared" si="68"/>
        <v>112005</v>
      </c>
      <c r="F4346" s="41">
        <f>IFERROR(VLOOKUP(E4346,Heritage!$E$3:$H$4601,4,FALSE),"")</f>
        <v>0.3</v>
      </c>
      <c r="G4346" s="41">
        <f>IFERROR(VLOOKUP(E4346,'PRS até 2014'!$E$4:$L$6307,8,FALSE),"")</f>
        <v>0.54166666666666663</v>
      </c>
      <c r="H4346" s="41">
        <f>IFERROR(VLOOKUP(E4346,'Global Insight'!$E$2:$F$4102,2,FALSE),"")</f>
        <v>0.375</v>
      </c>
      <c r="I4346">
        <f>IFERROR(VLOOKUP(E4346,EIU!$E$2:$H$3662,4,FALSE),"")</f>
        <v>0.27500000000000002</v>
      </c>
    </row>
    <row r="4347" spans="1:9" x14ac:dyDescent="0.25">
      <c r="A4347" s="12" t="s">
        <v>348</v>
      </c>
      <c r="B4347" s="13" t="s">
        <v>376</v>
      </c>
      <c r="C4347" s="14">
        <v>12</v>
      </c>
      <c r="D4347" s="14">
        <v>2005</v>
      </c>
      <c r="E4347">
        <f t="shared" si="68"/>
        <v>122005</v>
      </c>
      <c r="F4347" s="41">
        <f>IFERROR(VLOOKUP(E4347,Heritage!$E$3:$H$4601,4,FALSE),"")</f>
        <v>0.9</v>
      </c>
      <c r="G4347" s="41">
        <f>IFERROR(VLOOKUP(E4347,'PRS até 2014'!$E$4:$L$6307,8,FALSE),"")</f>
        <v>0.79166666666666663</v>
      </c>
      <c r="H4347" s="41">
        <f>IFERROR(VLOOKUP(E4347,'Global Insight'!$E$2:$F$4102,2,FALSE),"")</f>
        <v>0.875</v>
      </c>
      <c r="I4347" t="str">
        <f>IFERROR(VLOOKUP(E4347,EIU!$E$2:$H$3662,4,FALSE),"")</f>
        <v/>
      </c>
    </row>
    <row r="4348" spans="1:9" x14ac:dyDescent="0.25">
      <c r="A4348" s="12" t="s">
        <v>30</v>
      </c>
      <c r="B4348" s="13" t="s">
        <v>31</v>
      </c>
      <c r="C4348" s="14">
        <v>13</v>
      </c>
      <c r="D4348" s="14">
        <v>2005</v>
      </c>
      <c r="E4348">
        <f t="shared" si="68"/>
        <v>132005</v>
      </c>
      <c r="F4348" s="41">
        <f>IFERROR(VLOOKUP(E4348,Heritage!$E$3:$H$4601,4,FALSE),"")</f>
        <v>0.7</v>
      </c>
      <c r="G4348" s="41">
        <f>IFERROR(VLOOKUP(E4348,'PRS até 2014'!$E$4:$L$6307,8,FALSE),"")</f>
        <v>0.70833333333333326</v>
      </c>
      <c r="H4348" s="41">
        <f>IFERROR(VLOOKUP(E4348,'Global Insight'!$E$2:$F$4102,2,FALSE),"")</f>
        <v>0.8125</v>
      </c>
      <c r="I4348">
        <f>IFERROR(VLOOKUP(E4348,EIU!$E$2:$H$3662,4,FALSE),"")</f>
        <v>0.65</v>
      </c>
    </row>
    <row r="4349" spans="1:9" x14ac:dyDescent="0.25">
      <c r="A4349" s="12" t="s">
        <v>26</v>
      </c>
      <c r="B4349" s="13" t="s">
        <v>27</v>
      </c>
      <c r="C4349" s="14">
        <v>14</v>
      </c>
      <c r="D4349" s="14">
        <v>2005</v>
      </c>
      <c r="E4349">
        <f t="shared" si="68"/>
        <v>142005</v>
      </c>
      <c r="F4349" s="41">
        <f>IFERROR(VLOOKUP(E4349,Heritage!$E$3:$H$4601,4,FALSE),"")</f>
        <v>0.3</v>
      </c>
      <c r="G4349" s="41">
        <f>IFERROR(VLOOKUP(E4349,'PRS até 2014'!$E$4:$L$6307,8,FALSE),"")</f>
        <v>0.41666666666666669</v>
      </c>
      <c r="H4349" s="41">
        <f>IFERROR(VLOOKUP(E4349,'Global Insight'!$E$2:$F$4102,2,FALSE),"")</f>
        <v>0.3125</v>
      </c>
      <c r="I4349">
        <f>IFERROR(VLOOKUP(E4349,EIU!$E$2:$H$3662,4,FALSE),"")</f>
        <v>0.22500000000000001</v>
      </c>
    </row>
    <row r="4350" spans="1:9" x14ac:dyDescent="0.25">
      <c r="A4350" s="12" t="s">
        <v>39</v>
      </c>
      <c r="B4350" s="13" t="s">
        <v>40</v>
      </c>
      <c r="C4350" s="14">
        <v>15</v>
      </c>
      <c r="D4350" s="14">
        <v>2005</v>
      </c>
      <c r="E4350">
        <f t="shared" si="68"/>
        <v>152005</v>
      </c>
      <c r="F4350" s="41">
        <f>IFERROR(VLOOKUP(E4350,Heritage!$E$3:$H$4601,4,FALSE),"")</f>
        <v>0.9</v>
      </c>
      <c r="G4350" s="41" t="str">
        <f>IFERROR(VLOOKUP(E4350,'PRS até 2014'!$E$4:$L$6307,8,FALSE),"")</f>
        <v xml:space="preserve"> </v>
      </c>
      <c r="H4350" s="41">
        <f>IFERROR(VLOOKUP(E4350,'Global Insight'!$E$2:$F$4102,2,FALSE),"")</f>
        <v>0.8125</v>
      </c>
      <c r="I4350" t="str">
        <f>IFERROR(VLOOKUP(E4350,EIU!$E$2:$H$3662,4,FALSE),"")</f>
        <v/>
      </c>
    </row>
    <row r="4351" spans="1:9" x14ac:dyDescent="0.25">
      <c r="A4351" s="12" t="s">
        <v>33</v>
      </c>
      <c r="B4351" s="13" t="s">
        <v>34</v>
      </c>
      <c r="C4351" s="14">
        <v>16</v>
      </c>
      <c r="D4351" s="14">
        <v>2005</v>
      </c>
      <c r="E4351">
        <f t="shared" si="68"/>
        <v>162005</v>
      </c>
      <c r="F4351" s="41">
        <f>IFERROR(VLOOKUP(E4351,Heritage!$E$3:$H$4601,4,FALSE),"")</f>
        <v>0.3</v>
      </c>
      <c r="G4351" s="41">
        <f>IFERROR(VLOOKUP(E4351,'PRS até 2014'!$E$4:$L$6307,8,FALSE),"")</f>
        <v>0.4861111111111111</v>
      </c>
      <c r="H4351" s="41">
        <f>IFERROR(VLOOKUP(E4351,'Global Insight'!$E$2:$F$4102,2,FALSE),"")</f>
        <v>0.375</v>
      </c>
      <c r="I4351" t="str">
        <f>IFERROR(VLOOKUP(E4351,EIU!$E$2:$H$3662,4,FALSE),"")</f>
        <v/>
      </c>
    </row>
    <row r="4352" spans="1:9" x14ac:dyDescent="0.25">
      <c r="A4352" s="12" t="s">
        <v>20</v>
      </c>
      <c r="B4352" s="13" t="s">
        <v>21</v>
      </c>
      <c r="C4352" s="14">
        <v>17</v>
      </c>
      <c r="D4352" s="14">
        <v>2005</v>
      </c>
      <c r="E4352">
        <f t="shared" si="68"/>
        <v>172005</v>
      </c>
      <c r="F4352" s="41">
        <f>IFERROR(VLOOKUP(E4352,Heritage!$E$3:$H$4601,4,FALSE),"")</f>
        <v>0.9</v>
      </c>
      <c r="G4352" s="41">
        <f>IFERROR(VLOOKUP(E4352,'PRS até 2014'!$E$4:$L$6307,8,FALSE),"")</f>
        <v>0.81944444444444442</v>
      </c>
      <c r="H4352" s="41">
        <f>IFERROR(VLOOKUP(E4352,'Global Insight'!$E$2:$F$4102,2,FALSE),"")</f>
        <v>0.875</v>
      </c>
      <c r="I4352">
        <f>IFERROR(VLOOKUP(E4352,EIU!$E$2:$H$3662,4,FALSE),"")</f>
        <v>0.77500000000000002</v>
      </c>
    </row>
    <row r="4353" spans="1:9" x14ac:dyDescent="0.25">
      <c r="A4353" s="12" t="s">
        <v>349</v>
      </c>
      <c r="B4353" s="13" t="s">
        <v>377</v>
      </c>
      <c r="C4353" s="14">
        <v>18</v>
      </c>
      <c r="D4353" s="14">
        <v>2005</v>
      </c>
      <c r="E4353">
        <f t="shared" si="68"/>
        <v>182005</v>
      </c>
      <c r="F4353" s="41">
        <f>IFERROR(VLOOKUP(E4353,Heritage!$E$3:$H$4601,4,FALSE),"")</f>
        <v>0.5</v>
      </c>
      <c r="G4353" s="41" t="str">
        <f>IFERROR(VLOOKUP(E4353,'PRS até 2014'!$E$4:$L$6307,8,FALSE),"")</f>
        <v xml:space="preserve"> </v>
      </c>
      <c r="H4353" s="41">
        <f>IFERROR(VLOOKUP(E4353,'Global Insight'!$E$2:$F$4102,2,FALSE),"")</f>
        <v>0.625</v>
      </c>
      <c r="I4353" t="str">
        <f>IFERROR(VLOOKUP(E4353,EIU!$E$2:$H$3662,4,FALSE),"")</f>
        <v/>
      </c>
    </row>
    <row r="4354" spans="1:9" x14ac:dyDescent="0.25">
      <c r="A4354" s="12" t="s">
        <v>22</v>
      </c>
      <c r="B4354" s="13" t="s">
        <v>23</v>
      </c>
      <c r="C4354" s="14">
        <v>19</v>
      </c>
      <c r="D4354" s="14">
        <v>2005</v>
      </c>
      <c r="E4354">
        <f t="shared" si="68"/>
        <v>192005</v>
      </c>
      <c r="F4354" s="41">
        <f>IFERROR(VLOOKUP(E4354,Heritage!$E$3:$H$4601,4,FALSE),"")</f>
        <v>0.3</v>
      </c>
      <c r="G4354" s="41" t="str">
        <f>IFERROR(VLOOKUP(E4354,'PRS até 2014'!$E$4:$L$6307,8,FALSE),"")</f>
        <v xml:space="preserve"> </v>
      </c>
      <c r="H4354" s="41">
        <f>IFERROR(VLOOKUP(E4354,'Global Insight'!$E$2:$F$4102,2,FALSE),"")</f>
        <v>0.5</v>
      </c>
      <c r="I4354" t="str">
        <f>IFERROR(VLOOKUP(E4354,EIU!$E$2:$H$3662,4,FALSE),"")</f>
        <v/>
      </c>
    </row>
    <row r="4355" spans="1:9" x14ac:dyDescent="0.25">
      <c r="A4355" s="12" t="s">
        <v>41</v>
      </c>
      <c r="B4355" s="13" t="s">
        <v>42</v>
      </c>
      <c r="C4355" s="14">
        <v>20</v>
      </c>
      <c r="D4355" s="14">
        <v>2005</v>
      </c>
      <c r="E4355">
        <f t="shared" si="68"/>
        <v>202005</v>
      </c>
      <c r="F4355" s="41" t="str">
        <f>IFERROR(VLOOKUP(E4355,Heritage!$E$3:$H$4601,4,FALSE),"")</f>
        <v/>
      </c>
      <c r="G4355" s="41" t="str">
        <f>IFERROR(VLOOKUP(E4355,'PRS até 2014'!$E$4:$L$6307,8,FALSE),"")</f>
        <v xml:space="preserve"> </v>
      </c>
      <c r="H4355" s="41">
        <f>IFERROR(VLOOKUP(E4355,'Global Insight'!$E$2:$F$4102,2,FALSE),"")</f>
        <v>0.6875</v>
      </c>
      <c r="I4355" t="str">
        <f>IFERROR(VLOOKUP(E4355,EIU!$E$2:$H$3662,4,FALSE),"")</f>
        <v/>
      </c>
    </row>
    <row r="4356" spans="1:9" x14ac:dyDescent="0.25">
      <c r="A4356" s="12" t="s">
        <v>35</v>
      </c>
      <c r="B4356" s="13" t="s">
        <v>36</v>
      </c>
      <c r="C4356" s="14">
        <v>21</v>
      </c>
      <c r="D4356" s="14">
        <v>2005</v>
      </c>
      <c r="E4356">
        <f t="shared" si="68"/>
        <v>212005</v>
      </c>
      <c r="F4356" s="41">
        <f>IFERROR(VLOOKUP(E4356,Heritage!$E$3:$H$4601,4,FALSE),"")</f>
        <v>0.3</v>
      </c>
      <c r="G4356" s="41">
        <f>IFERROR(VLOOKUP(E4356,'PRS até 2014'!$E$4:$L$6307,8,FALSE),"")</f>
        <v>0.45833333333333331</v>
      </c>
      <c r="H4356" s="41">
        <f>IFERROR(VLOOKUP(E4356,'Global Insight'!$E$2:$F$4102,2,FALSE),"")</f>
        <v>0.5</v>
      </c>
      <c r="I4356">
        <f>IFERROR(VLOOKUP(E4356,EIU!$E$2:$H$3662,4,FALSE),"")</f>
        <v>0.3</v>
      </c>
    </row>
    <row r="4357" spans="1:9" x14ac:dyDescent="0.25">
      <c r="A4357" s="12" t="s">
        <v>333</v>
      </c>
      <c r="B4357" s="13" t="s">
        <v>32</v>
      </c>
      <c r="C4357" s="14">
        <v>22</v>
      </c>
      <c r="D4357" s="14">
        <v>2005</v>
      </c>
      <c r="E4357">
        <f t="shared" si="68"/>
        <v>222005</v>
      </c>
      <c r="F4357" s="41">
        <f>IFERROR(VLOOKUP(E4357,Heritage!$E$3:$H$4601,4,FALSE),"")</f>
        <v>0.1</v>
      </c>
      <c r="G4357" s="41" t="str">
        <f>IFERROR(VLOOKUP(E4357,'PRS até 2014'!$E$4:$L$6307,8,FALSE),"")</f>
        <v xml:space="preserve"> </v>
      </c>
      <c r="H4357" s="41">
        <f>IFERROR(VLOOKUP(E4357,'Global Insight'!$E$2:$F$4102,2,FALSE),"")</f>
        <v>0.4375</v>
      </c>
      <c r="I4357">
        <f>IFERROR(VLOOKUP(E4357,EIU!$E$2:$H$3662,4,FALSE),"")</f>
        <v>0.42499999999999999</v>
      </c>
    </row>
    <row r="4358" spans="1:9" x14ac:dyDescent="0.25">
      <c r="A4358" s="12" t="s">
        <v>43</v>
      </c>
      <c r="B4358" s="13" t="s">
        <v>44</v>
      </c>
      <c r="C4358" s="14">
        <v>23</v>
      </c>
      <c r="D4358" s="14">
        <v>2005</v>
      </c>
      <c r="E4358">
        <f t="shared" si="68"/>
        <v>232005</v>
      </c>
      <c r="F4358" s="41">
        <f>IFERROR(VLOOKUP(E4358,Heritage!$E$3:$H$4601,4,FALSE),"")</f>
        <v>0.7</v>
      </c>
      <c r="G4358" s="41">
        <f>IFERROR(VLOOKUP(E4358,'PRS até 2014'!$E$4:$L$6307,8,FALSE),"")</f>
        <v>0.70833333333333326</v>
      </c>
      <c r="H4358" s="41">
        <f>IFERROR(VLOOKUP(E4358,'Global Insight'!$E$2:$F$4102,2,FALSE),"")</f>
        <v>0.6875</v>
      </c>
      <c r="I4358">
        <f>IFERROR(VLOOKUP(E4358,EIU!$E$2:$H$3662,4,FALSE),"")</f>
        <v>0.7</v>
      </c>
    </row>
    <row r="4359" spans="1:9" x14ac:dyDescent="0.25">
      <c r="A4359" s="12" t="s">
        <v>37</v>
      </c>
      <c r="B4359" s="13" t="s">
        <v>38</v>
      </c>
      <c r="C4359" s="14">
        <v>24</v>
      </c>
      <c r="D4359" s="14">
        <v>2005</v>
      </c>
      <c r="E4359">
        <f t="shared" si="68"/>
        <v>242005</v>
      </c>
      <c r="F4359" s="41">
        <f>IFERROR(VLOOKUP(E4359,Heritage!$E$3:$H$4601,4,FALSE),"")</f>
        <v>0.5</v>
      </c>
      <c r="G4359" s="41">
        <f>IFERROR(VLOOKUP(E4359,'PRS até 2014'!$E$4:$L$6307,8,FALSE),"")</f>
        <v>0.43055555555555552</v>
      </c>
      <c r="H4359" s="41">
        <f>IFERROR(VLOOKUP(E4359,'Global Insight'!$E$2:$F$4102,2,FALSE),"")</f>
        <v>0.375</v>
      </c>
      <c r="I4359">
        <f>IFERROR(VLOOKUP(E4359,EIU!$E$2:$H$3662,4,FALSE),"")</f>
        <v>0.375</v>
      </c>
    </row>
    <row r="4360" spans="1:9" x14ac:dyDescent="0.25">
      <c r="A4360" s="12" t="s">
        <v>350</v>
      </c>
      <c r="B4360" s="13" t="s">
        <v>378</v>
      </c>
      <c r="C4360" s="14">
        <v>25</v>
      </c>
      <c r="D4360" s="14">
        <v>2005</v>
      </c>
      <c r="E4360">
        <f t="shared" si="68"/>
        <v>252005</v>
      </c>
      <c r="F4360" s="41" t="str">
        <f>IFERROR(VLOOKUP(E4360,Heritage!$E$3:$H$4601,4,FALSE),"")</f>
        <v/>
      </c>
      <c r="G4360" s="41">
        <f>IFERROR(VLOOKUP(E4360,'PRS até 2014'!$E$4:$L$6307,8,FALSE),"")</f>
        <v>0.73611111111111116</v>
      </c>
      <c r="H4360" s="41">
        <f>IFERROR(VLOOKUP(E4360,'Global Insight'!$E$2:$F$4102,2,FALSE),"")</f>
        <v>0.6875</v>
      </c>
      <c r="I4360" t="str">
        <f>IFERROR(VLOOKUP(E4360,EIU!$E$2:$H$3662,4,FALSE),"")</f>
        <v/>
      </c>
    </row>
    <row r="4361" spans="1:9" x14ac:dyDescent="0.25">
      <c r="A4361" s="12" t="s">
        <v>28</v>
      </c>
      <c r="B4361" s="13" t="s">
        <v>29</v>
      </c>
      <c r="C4361" s="14">
        <v>26</v>
      </c>
      <c r="D4361" s="14">
        <v>2005</v>
      </c>
      <c r="E4361">
        <f t="shared" si="68"/>
        <v>262005</v>
      </c>
      <c r="F4361" s="41">
        <f>IFERROR(VLOOKUP(E4361,Heritage!$E$3:$H$4601,4,FALSE),"")</f>
        <v>0.3</v>
      </c>
      <c r="G4361" s="41">
        <f>IFERROR(VLOOKUP(E4361,'PRS até 2014'!$E$4:$L$6307,8,FALSE),"")</f>
        <v>0.65277777777777768</v>
      </c>
      <c r="H4361" s="41">
        <f>IFERROR(VLOOKUP(E4361,'Global Insight'!$E$2:$F$4102,2,FALSE),"")</f>
        <v>0.5</v>
      </c>
      <c r="I4361">
        <f>IFERROR(VLOOKUP(E4361,EIU!$E$2:$H$3662,4,FALSE),"")</f>
        <v>0.5</v>
      </c>
    </row>
    <row r="4362" spans="1:9" x14ac:dyDescent="0.25">
      <c r="A4362" s="12" t="s">
        <v>24</v>
      </c>
      <c r="B4362" s="13" t="s">
        <v>25</v>
      </c>
      <c r="C4362" s="14">
        <v>27</v>
      </c>
      <c r="D4362" s="14">
        <v>2005</v>
      </c>
      <c r="E4362">
        <f t="shared" si="68"/>
        <v>272005</v>
      </c>
      <c r="F4362" s="41">
        <f>IFERROR(VLOOKUP(E4362,Heritage!$E$3:$H$4601,4,FALSE),"")</f>
        <v>0.3</v>
      </c>
      <c r="G4362" s="41">
        <f>IFERROR(VLOOKUP(E4362,'PRS até 2014'!$E$4:$L$6307,8,FALSE),"")</f>
        <v>0.55555555555555558</v>
      </c>
      <c r="H4362" s="41">
        <f>IFERROR(VLOOKUP(E4362,'Global Insight'!$E$2:$F$4102,2,FALSE),"")</f>
        <v>0.5</v>
      </c>
      <c r="I4362" t="str">
        <f>IFERROR(VLOOKUP(E4362,EIU!$E$2:$H$3662,4,FALSE),"")</f>
        <v/>
      </c>
    </row>
    <row r="4363" spans="1:9" x14ac:dyDescent="0.25">
      <c r="A4363" s="12" t="s">
        <v>18</v>
      </c>
      <c r="B4363" s="13" t="s">
        <v>19</v>
      </c>
      <c r="C4363" s="14">
        <v>28</v>
      </c>
      <c r="D4363" s="14">
        <v>2005</v>
      </c>
      <c r="E4363">
        <f t="shared" si="68"/>
        <v>282005</v>
      </c>
      <c r="F4363" s="41">
        <f>IFERROR(VLOOKUP(E4363,Heritage!$E$3:$H$4601,4,FALSE),"")</f>
        <v>0.3</v>
      </c>
      <c r="G4363" s="41" t="str">
        <f>IFERROR(VLOOKUP(E4363,'PRS até 2014'!$E$4:$L$6307,8,FALSE),"")</f>
        <v xml:space="preserve"> </v>
      </c>
      <c r="H4363" s="41">
        <f>IFERROR(VLOOKUP(E4363,'Global Insight'!$E$2:$F$4102,2,FALSE),"")</f>
        <v>0.25</v>
      </c>
      <c r="I4363" t="str">
        <f>IFERROR(VLOOKUP(E4363,EIU!$E$2:$H$3662,4,FALSE),"")</f>
        <v/>
      </c>
    </row>
    <row r="4364" spans="1:9" x14ac:dyDescent="0.25">
      <c r="A4364" s="12" t="s">
        <v>160</v>
      </c>
      <c r="B4364" s="13" t="s">
        <v>161</v>
      </c>
      <c r="C4364" s="14">
        <v>29</v>
      </c>
      <c r="D4364" s="14">
        <v>2005</v>
      </c>
      <c r="E4364">
        <f t="shared" si="68"/>
        <v>292005</v>
      </c>
      <c r="F4364" s="41">
        <f>IFERROR(VLOOKUP(E4364,Heritage!$E$3:$H$4601,4,FALSE),"")</f>
        <v>0.3</v>
      </c>
      <c r="G4364" s="41" t="str">
        <f>IFERROR(VLOOKUP(E4364,'PRS até 2014'!$E$4:$L$6307,8,FALSE),"")</f>
        <v xml:space="preserve"> </v>
      </c>
      <c r="H4364" s="41">
        <f>IFERROR(VLOOKUP(E4364,'Global Insight'!$E$2:$F$4102,2,FALSE),"")</f>
        <v>0.375</v>
      </c>
      <c r="I4364">
        <f>IFERROR(VLOOKUP(E4364,EIU!$E$2:$H$3662,4,FALSE),"")</f>
        <v>0.15</v>
      </c>
    </row>
    <row r="4365" spans="1:9" x14ac:dyDescent="0.25">
      <c r="A4365" s="12" t="s">
        <v>56</v>
      </c>
      <c r="B4365" s="13" t="s">
        <v>57</v>
      </c>
      <c r="C4365" s="14">
        <v>30</v>
      </c>
      <c r="D4365" s="14">
        <v>2005</v>
      </c>
      <c r="E4365">
        <f t="shared" si="68"/>
        <v>302005</v>
      </c>
      <c r="F4365" s="41">
        <f>IFERROR(VLOOKUP(E4365,Heritage!$E$3:$H$4601,4,FALSE),"")</f>
        <v>0.3</v>
      </c>
      <c r="G4365" s="41">
        <f>IFERROR(VLOOKUP(E4365,'PRS até 2014'!$E$4:$L$6307,8,FALSE),"")</f>
        <v>0.44444444444444442</v>
      </c>
      <c r="H4365" s="41">
        <f>IFERROR(VLOOKUP(E4365,'Global Insight'!$E$2:$F$4102,2,FALSE),"")</f>
        <v>0.3125</v>
      </c>
      <c r="I4365">
        <f>IFERROR(VLOOKUP(E4365,EIU!$E$2:$H$3662,4,FALSE),"")</f>
        <v>0.125</v>
      </c>
    </row>
    <row r="4366" spans="1:9" x14ac:dyDescent="0.25">
      <c r="A4366" s="12" t="s">
        <v>47</v>
      </c>
      <c r="B4366" s="13" t="s">
        <v>48</v>
      </c>
      <c r="C4366" s="14">
        <v>31</v>
      </c>
      <c r="D4366" s="14">
        <v>2005</v>
      </c>
      <c r="E4366">
        <f t="shared" si="68"/>
        <v>312005</v>
      </c>
      <c r="F4366" s="41">
        <f>IFERROR(VLOOKUP(E4366,Heritage!$E$3:$H$4601,4,FALSE),"")</f>
        <v>0.9</v>
      </c>
      <c r="G4366" s="41">
        <f>IFERROR(VLOOKUP(E4366,'PRS até 2014'!$E$4:$L$6307,8,FALSE),"")</f>
        <v>0.94444444444444442</v>
      </c>
      <c r="H4366" s="41">
        <f>IFERROR(VLOOKUP(E4366,'Global Insight'!$E$2:$F$4102,2,FALSE),"")</f>
        <v>1</v>
      </c>
      <c r="I4366">
        <f>IFERROR(VLOOKUP(E4366,EIU!$E$2:$H$3662,4,FALSE),"")</f>
        <v>0.875</v>
      </c>
    </row>
    <row r="4367" spans="1:9" x14ac:dyDescent="0.25">
      <c r="A4367" s="12" t="s">
        <v>63</v>
      </c>
      <c r="B4367" s="13" t="s">
        <v>64</v>
      </c>
      <c r="C4367" s="14">
        <v>32</v>
      </c>
      <c r="D4367" s="14">
        <v>2005</v>
      </c>
      <c r="E4367">
        <f t="shared" si="68"/>
        <v>322005</v>
      </c>
      <c r="F4367" s="41" t="str">
        <f>IFERROR(VLOOKUP(E4367,Heritage!$E$3:$H$4601,4,FALSE),"")</f>
        <v/>
      </c>
      <c r="G4367" s="41" t="str">
        <f>IFERROR(VLOOKUP(E4367,'PRS até 2014'!$E$4:$L$6307,8,FALSE),"")</f>
        <v xml:space="preserve"> </v>
      </c>
      <c r="H4367" s="41">
        <f>IFERROR(VLOOKUP(E4367,'Global Insight'!$E$2:$F$4102,2,FALSE),"")</f>
        <v>0.625</v>
      </c>
      <c r="I4367" t="str">
        <f>IFERROR(VLOOKUP(E4367,EIU!$E$2:$H$3662,4,FALSE),"")</f>
        <v/>
      </c>
    </row>
    <row r="4368" spans="1:9" x14ac:dyDescent="0.25">
      <c r="A4368" s="12" t="s">
        <v>45</v>
      </c>
      <c r="B4368" s="13" t="s">
        <v>46</v>
      </c>
      <c r="C4368" s="14">
        <v>33</v>
      </c>
      <c r="D4368" s="14">
        <v>2005</v>
      </c>
      <c r="E4368">
        <f t="shared" si="68"/>
        <v>332005</v>
      </c>
      <c r="F4368" s="41">
        <f>IFERROR(VLOOKUP(E4368,Heritage!$E$3:$H$4601,4,FALSE),"")</f>
        <v>0.3</v>
      </c>
      <c r="G4368" s="41" t="str">
        <f>IFERROR(VLOOKUP(E4368,'PRS até 2014'!$E$4:$L$6307,8,FALSE),"")</f>
        <v xml:space="preserve"> </v>
      </c>
      <c r="H4368" s="41">
        <f>IFERROR(VLOOKUP(E4368,'Global Insight'!$E$2:$F$4102,2,FALSE),"")</f>
        <v>0.25</v>
      </c>
      <c r="I4368" t="str">
        <f>IFERROR(VLOOKUP(E4368,EIU!$E$2:$H$3662,4,FALSE),"")</f>
        <v/>
      </c>
    </row>
    <row r="4369" spans="1:9" x14ac:dyDescent="0.25">
      <c r="A4369" s="12" t="s">
        <v>288</v>
      </c>
      <c r="B4369" s="13" t="s">
        <v>289</v>
      </c>
      <c r="C4369" s="14">
        <v>34</v>
      </c>
      <c r="D4369" s="14">
        <v>2005</v>
      </c>
      <c r="E4369">
        <f t="shared" si="68"/>
        <v>342005</v>
      </c>
      <c r="F4369" s="41">
        <f>IFERROR(VLOOKUP(E4369,Heritage!$E$3:$H$4601,4,FALSE),"")</f>
        <v>0.3</v>
      </c>
      <c r="G4369" s="41" t="str">
        <f>IFERROR(VLOOKUP(E4369,'PRS até 2014'!$E$4:$L$6307,8,FALSE),"")</f>
        <v xml:space="preserve"> </v>
      </c>
      <c r="H4369" s="41">
        <f>IFERROR(VLOOKUP(E4369,'Global Insight'!$E$2:$F$4102,2,FALSE),"")</f>
        <v>0.25</v>
      </c>
      <c r="I4369" t="str">
        <f>IFERROR(VLOOKUP(E4369,EIU!$E$2:$H$3662,4,FALSE),"")</f>
        <v/>
      </c>
    </row>
    <row r="4370" spans="1:9" x14ac:dyDescent="0.25">
      <c r="A4370" s="12" t="s">
        <v>51</v>
      </c>
      <c r="B4370" s="13" t="s">
        <v>52</v>
      </c>
      <c r="C4370" s="14">
        <v>35</v>
      </c>
      <c r="D4370" s="14">
        <v>2005</v>
      </c>
      <c r="E4370">
        <f t="shared" si="68"/>
        <v>352005</v>
      </c>
      <c r="F4370" s="41">
        <f>IFERROR(VLOOKUP(E4370,Heritage!$E$3:$H$4601,4,FALSE),"")</f>
        <v>0.9</v>
      </c>
      <c r="G4370" s="41">
        <f>IFERROR(VLOOKUP(E4370,'PRS até 2014'!$E$4:$L$6307,8,FALSE),"")</f>
        <v>0.84722222222222221</v>
      </c>
      <c r="H4370" s="41">
        <f>IFERROR(VLOOKUP(E4370,'Global Insight'!$E$2:$F$4102,2,FALSE),"")</f>
        <v>0.75</v>
      </c>
      <c r="I4370">
        <f>IFERROR(VLOOKUP(E4370,EIU!$E$2:$H$3662,4,FALSE),"")</f>
        <v>0.8</v>
      </c>
    </row>
    <row r="4371" spans="1:9" x14ac:dyDescent="0.25">
      <c r="A4371" s="12" t="s">
        <v>53</v>
      </c>
      <c r="B4371" s="13" t="s">
        <v>54</v>
      </c>
      <c r="C4371" s="14">
        <v>36</v>
      </c>
      <c r="D4371" s="14">
        <v>2005</v>
      </c>
      <c r="E4371">
        <f t="shared" si="68"/>
        <v>362005</v>
      </c>
      <c r="F4371" s="41">
        <f>IFERROR(VLOOKUP(E4371,Heritage!$E$3:$H$4601,4,FALSE),"")</f>
        <v>0.3</v>
      </c>
      <c r="G4371" s="41">
        <f>IFERROR(VLOOKUP(E4371,'PRS até 2014'!$E$4:$L$6307,8,FALSE),"")</f>
        <v>0.56944444444444442</v>
      </c>
      <c r="H4371" s="41">
        <f>IFERROR(VLOOKUP(E4371,'Global Insight'!$E$2:$F$4102,2,FALSE),"")</f>
        <v>0.5</v>
      </c>
      <c r="I4371">
        <f>IFERROR(VLOOKUP(E4371,EIU!$E$2:$H$3662,4,FALSE),"")</f>
        <v>0.27500000000000002</v>
      </c>
    </row>
    <row r="4372" spans="1:9" x14ac:dyDescent="0.25">
      <c r="A4372" s="12" t="s">
        <v>59</v>
      </c>
      <c r="B4372" s="13" t="s">
        <v>60</v>
      </c>
      <c r="C4372" s="14">
        <v>37</v>
      </c>
      <c r="D4372" s="14">
        <v>2005</v>
      </c>
      <c r="E4372">
        <f t="shared" si="68"/>
        <v>372005</v>
      </c>
      <c r="F4372" s="41">
        <f>IFERROR(VLOOKUP(E4372,Heritage!$E$3:$H$4601,4,FALSE),"")</f>
        <v>0.3</v>
      </c>
      <c r="G4372" s="41">
        <f>IFERROR(VLOOKUP(E4372,'PRS até 2014'!$E$4:$L$6307,8,FALSE),"")</f>
        <v>0.45833333333333326</v>
      </c>
      <c r="H4372" s="41">
        <f>IFERROR(VLOOKUP(E4372,'Global Insight'!$E$2:$F$4102,2,FALSE),"")</f>
        <v>0.25</v>
      </c>
      <c r="I4372">
        <f>IFERROR(VLOOKUP(E4372,EIU!$E$2:$H$3662,4,FALSE),"")</f>
        <v>0.375</v>
      </c>
    </row>
    <row r="4373" spans="1:9" x14ac:dyDescent="0.25">
      <c r="A4373" s="12" t="s">
        <v>61</v>
      </c>
      <c r="B4373" s="13" t="s">
        <v>62</v>
      </c>
      <c r="C4373" s="14">
        <v>38</v>
      </c>
      <c r="D4373" s="14">
        <v>2005</v>
      </c>
      <c r="E4373">
        <f t="shared" si="68"/>
        <v>382005</v>
      </c>
      <c r="F4373" s="41" t="str">
        <f>IFERROR(VLOOKUP(E4373,Heritage!$E$3:$H$4601,4,FALSE),"")</f>
        <v/>
      </c>
      <c r="G4373" s="41" t="str">
        <f>IFERROR(VLOOKUP(E4373,'PRS até 2014'!$E$4:$L$6307,8,FALSE),"")</f>
        <v xml:space="preserve"> </v>
      </c>
      <c r="H4373" s="41">
        <f>IFERROR(VLOOKUP(E4373,'Global Insight'!$E$2:$F$4102,2,FALSE),"")</f>
        <v>0.375</v>
      </c>
      <c r="I4373" t="str">
        <f>IFERROR(VLOOKUP(E4373,EIU!$E$2:$H$3662,4,FALSE),"")</f>
        <v/>
      </c>
    </row>
    <row r="4374" spans="1:9" x14ac:dyDescent="0.25">
      <c r="A4374" s="15" t="s">
        <v>334</v>
      </c>
      <c r="B4374" s="13" t="s">
        <v>58</v>
      </c>
      <c r="C4374" s="14">
        <v>39</v>
      </c>
      <c r="D4374" s="14">
        <v>2005</v>
      </c>
      <c r="E4374">
        <f t="shared" si="68"/>
        <v>392005</v>
      </c>
      <c r="F4374" s="41">
        <f>IFERROR(VLOOKUP(E4374,Heritage!$E$3:$H$4601,4,FALSE),"")</f>
        <v>0.1</v>
      </c>
      <c r="G4374" s="41">
        <f>IFERROR(VLOOKUP(E4374,'PRS até 2014'!$E$4:$L$6307,8,FALSE),"")</f>
        <v>0.45833333333333331</v>
      </c>
      <c r="H4374" s="41">
        <f>IFERROR(VLOOKUP(E4374,'Global Insight'!$E$2:$F$4102,2,FALSE),"")</f>
        <v>0.25</v>
      </c>
      <c r="I4374">
        <f>IFERROR(VLOOKUP(E4374,EIU!$E$2:$H$3662,4,FALSE),"")</f>
        <v>0.15</v>
      </c>
    </row>
    <row r="4375" spans="1:9" x14ac:dyDescent="0.25">
      <c r="A4375" s="15" t="s">
        <v>351</v>
      </c>
      <c r="B4375" s="13" t="s">
        <v>335</v>
      </c>
      <c r="C4375" s="14">
        <v>40</v>
      </c>
      <c r="D4375" s="14">
        <v>2005</v>
      </c>
      <c r="E4375">
        <f t="shared" si="68"/>
        <v>402005</v>
      </c>
      <c r="F4375" s="41" t="str">
        <f>IFERROR(VLOOKUP(E4375,Heritage!$E$3:$H$4601,4,FALSE),"")</f>
        <v/>
      </c>
      <c r="G4375" s="41">
        <f>IFERROR(VLOOKUP(E4375,'PRS até 2014'!$E$4:$L$6307,8,FALSE),"")</f>
        <v>0.27777777777777779</v>
      </c>
      <c r="H4375" s="41">
        <f>IFERROR(VLOOKUP(E4375,'Global Insight'!$E$2:$F$4102,2,FALSE),"")</f>
        <v>0.1875</v>
      </c>
      <c r="I4375" t="str">
        <f>IFERROR(VLOOKUP(E4375,EIU!$E$2:$H$3662,4,FALSE),"")</f>
        <v/>
      </c>
    </row>
    <row r="4376" spans="1:9" x14ac:dyDescent="0.25">
      <c r="A4376" s="12" t="s">
        <v>65</v>
      </c>
      <c r="B4376" s="13" t="s">
        <v>66</v>
      </c>
      <c r="C4376" s="14">
        <v>41</v>
      </c>
      <c r="D4376" s="14">
        <v>2005</v>
      </c>
      <c r="E4376">
        <f t="shared" si="68"/>
        <v>412005</v>
      </c>
      <c r="F4376" s="41">
        <f>IFERROR(VLOOKUP(E4376,Heritage!$E$3:$H$4601,4,FALSE),"")</f>
        <v>0.5</v>
      </c>
      <c r="G4376" s="41">
        <f>IFERROR(VLOOKUP(E4376,'PRS até 2014'!$E$4:$L$6307,8,FALSE),"")</f>
        <v>0.54166666666666663</v>
      </c>
      <c r="H4376" s="41">
        <f>IFERROR(VLOOKUP(E4376,'Global Insight'!$E$2:$F$4102,2,FALSE),"")</f>
        <v>0.75</v>
      </c>
      <c r="I4376">
        <f>IFERROR(VLOOKUP(E4376,EIU!$E$2:$H$3662,4,FALSE),"")</f>
        <v>0.57499999999999996</v>
      </c>
    </row>
    <row r="4377" spans="1:9" x14ac:dyDescent="0.25">
      <c r="A4377" s="12" t="s">
        <v>352</v>
      </c>
      <c r="B4377" s="13" t="s">
        <v>55</v>
      </c>
      <c r="C4377" s="14">
        <v>42</v>
      </c>
      <c r="D4377" s="14">
        <v>2005</v>
      </c>
      <c r="E4377">
        <f t="shared" si="68"/>
        <v>422005</v>
      </c>
      <c r="F4377" s="41">
        <f>IFERROR(VLOOKUP(E4377,Heritage!$E$3:$H$4601,4,FALSE),"")</f>
        <v>0.3</v>
      </c>
      <c r="G4377" s="41">
        <f>IFERROR(VLOOKUP(E4377,'PRS até 2014'!$E$4:$L$6307,8,FALSE),"")</f>
        <v>0.3611111111111111</v>
      </c>
      <c r="H4377" s="41">
        <f>IFERROR(VLOOKUP(E4377,'Global Insight'!$E$2:$F$4102,2,FALSE),"")</f>
        <v>0.25</v>
      </c>
      <c r="I4377">
        <f>IFERROR(VLOOKUP(E4377,EIU!$E$2:$H$3662,4,FALSE),"")</f>
        <v>0.125</v>
      </c>
    </row>
    <row r="4378" spans="1:9" x14ac:dyDescent="0.25">
      <c r="A4378" s="15" t="s">
        <v>126</v>
      </c>
      <c r="B4378" s="13" t="s">
        <v>127</v>
      </c>
      <c r="C4378" s="14">
        <v>43</v>
      </c>
      <c r="D4378" s="14">
        <v>2005</v>
      </c>
      <c r="E4378">
        <f t="shared" si="68"/>
        <v>432005</v>
      </c>
      <c r="F4378" s="41">
        <f>IFERROR(VLOOKUP(E4378,Heritage!$E$3:$H$4601,4,FALSE),"")</f>
        <v>0.3</v>
      </c>
      <c r="G4378" s="41">
        <f>IFERROR(VLOOKUP(E4378,'PRS até 2014'!$E$4:$L$6307,8,FALSE),"")</f>
        <v>0.68055555555555558</v>
      </c>
      <c r="H4378" s="41">
        <f>IFERROR(VLOOKUP(E4378,'Global Insight'!$E$2:$F$4102,2,FALSE),"")</f>
        <v>0.6875</v>
      </c>
      <c r="I4378">
        <f>IFERROR(VLOOKUP(E4378,EIU!$E$2:$H$3662,4,FALSE),"")</f>
        <v>0.55000000000000004</v>
      </c>
    </row>
    <row r="4379" spans="1:9" x14ac:dyDescent="0.25">
      <c r="A4379" s="12" t="s">
        <v>67</v>
      </c>
      <c r="B4379" s="13" t="s">
        <v>68</v>
      </c>
      <c r="C4379" s="14">
        <v>44</v>
      </c>
      <c r="D4379" s="14">
        <v>2005</v>
      </c>
      <c r="E4379">
        <f t="shared" si="68"/>
        <v>442005</v>
      </c>
      <c r="F4379" s="41">
        <f>IFERROR(VLOOKUP(E4379,Heritage!$E$3:$H$4601,4,FALSE),"")</f>
        <v>0.1</v>
      </c>
      <c r="G4379" s="41">
        <f>IFERROR(VLOOKUP(E4379,'PRS até 2014'!$E$4:$L$6307,8,FALSE),"")</f>
        <v>0.45833333333333331</v>
      </c>
      <c r="H4379" s="41">
        <f>IFERROR(VLOOKUP(E4379,'Global Insight'!$E$2:$F$4102,2,FALSE),"")</f>
        <v>0.4375</v>
      </c>
      <c r="I4379">
        <f>IFERROR(VLOOKUP(E4379,EIU!$E$2:$H$3662,4,FALSE),"")</f>
        <v>0.3</v>
      </c>
    </row>
    <row r="4380" spans="1:9" x14ac:dyDescent="0.25">
      <c r="A4380" s="12" t="s">
        <v>69</v>
      </c>
      <c r="B4380" s="13" t="s">
        <v>70</v>
      </c>
      <c r="C4380" s="14">
        <v>45</v>
      </c>
      <c r="D4380" s="14">
        <v>2005</v>
      </c>
      <c r="E4380">
        <f t="shared" si="68"/>
        <v>452005</v>
      </c>
      <c r="F4380" s="41">
        <f>IFERROR(VLOOKUP(E4380,Heritage!$E$3:$H$4601,4,FALSE),"")</f>
        <v>0.9</v>
      </c>
      <c r="G4380" s="41">
        <f>IFERROR(VLOOKUP(E4380,'PRS até 2014'!$E$4:$L$6307,8,FALSE),"")</f>
        <v>0.83333333333333337</v>
      </c>
      <c r="H4380" s="41">
        <f>IFERROR(VLOOKUP(E4380,'Global Insight'!$E$2:$F$4102,2,FALSE),"")</f>
        <v>0.8125</v>
      </c>
      <c r="I4380">
        <f>IFERROR(VLOOKUP(E4380,EIU!$E$2:$H$3662,4,FALSE),"")</f>
        <v>0.57499999999999996</v>
      </c>
    </row>
    <row r="4381" spans="1:9" x14ac:dyDescent="0.25">
      <c r="A4381" s="12" t="s">
        <v>71</v>
      </c>
      <c r="B4381" s="13" t="s">
        <v>72</v>
      </c>
      <c r="C4381" s="14">
        <v>46</v>
      </c>
      <c r="D4381" s="14">
        <v>2005</v>
      </c>
      <c r="E4381">
        <f t="shared" si="68"/>
        <v>462005</v>
      </c>
      <c r="F4381" s="41">
        <f>IFERROR(VLOOKUP(E4381,Heritage!$E$3:$H$4601,4,FALSE),"")</f>
        <v>0.7</v>
      </c>
      <c r="G4381" s="41">
        <f>IFERROR(VLOOKUP(E4381,'PRS até 2014'!$E$4:$L$6307,8,FALSE),"")</f>
        <v>0.73611111111111116</v>
      </c>
      <c r="H4381" s="41">
        <f>IFERROR(VLOOKUP(E4381,'Global Insight'!$E$2:$F$4102,2,FALSE),"")</f>
        <v>0.875</v>
      </c>
      <c r="I4381">
        <f>IFERROR(VLOOKUP(E4381,EIU!$E$2:$H$3662,4,FALSE),"")</f>
        <v>0.7</v>
      </c>
    </row>
    <row r="4382" spans="1:9" x14ac:dyDescent="0.25">
      <c r="A4382" s="12" t="s">
        <v>77</v>
      </c>
      <c r="B4382" s="13" t="s">
        <v>78</v>
      </c>
      <c r="C4382" s="14">
        <v>47</v>
      </c>
      <c r="D4382" s="14">
        <v>2005</v>
      </c>
      <c r="E4382">
        <f t="shared" si="68"/>
        <v>472005</v>
      </c>
      <c r="F4382" s="41">
        <f>IFERROR(VLOOKUP(E4382,Heritage!$E$3:$H$4601,4,FALSE),"")</f>
        <v>0.9</v>
      </c>
      <c r="G4382" s="41">
        <f>IFERROR(VLOOKUP(E4382,'PRS até 2014'!$E$4:$L$6307,8,FALSE),"")</f>
        <v>0.95833333333333326</v>
      </c>
      <c r="H4382" s="41">
        <f>IFERROR(VLOOKUP(E4382,'Global Insight'!$E$2:$F$4102,2,FALSE),"")</f>
        <v>1</v>
      </c>
      <c r="I4382">
        <f>IFERROR(VLOOKUP(E4382,EIU!$E$2:$H$3662,4,FALSE),"")</f>
        <v>0.97499999999999998</v>
      </c>
    </row>
    <row r="4383" spans="1:9" x14ac:dyDescent="0.25">
      <c r="A4383" s="12" t="s">
        <v>75</v>
      </c>
      <c r="B4383" s="13" t="s">
        <v>76</v>
      </c>
      <c r="C4383" s="14">
        <v>48</v>
      </c>
      <c r="D4383" s="14">
        <v>2005</v>
      </c>
      <c r="E4383">
        <f t="shared" si="68"/>
        <v>482005</v>
      </c>
      <c r="F4383" s="41">
        <f>IFERROR(VLOOKUP(E4383,Heritage!$E$3:$H$4601,4,FALSE),"")</f>
        <v>0.3</v>
      </c>
      <c r="G4383" s="41" t="str">
        <f>IFERROR(VLOOKUP(E4383,'PRS até 2014'!$E$4:$L$6307,8,FALSE),"")</f>
        <v xml:space="preserve"> </v>
      </c>
      <c r="H4383" s="41">
        <f>IFERROR(VLOOKUP(E4383,'Global Insight'!$E$2:$F$4102,2,FALSE),"")</f>
        <v>0.4375</v>
      </c>
      <c r="I4383" t="str">
        <f>IFERROR(VLOOKUP(E4383,EIU!$E$2:$H$3662,4,FALSE),"")</f>
        <v/>
      </c>
    </row>
    <row r="4384" spans="1:9" x14ac:dyDescent="0.25">
      <c r="A4384" s="12" t="s">
        <v>353</v>
      </c>
      <c r="B4384" s="13" t="s">
        <v>379</v>
      </c>
      <c r="C4384" s="14">
        <v>49</v>
      </c>
      <c r="D4384" s="14">
        <v>2005</v>
      </c>
      <c r="E4384">
        <f t="shared" si="68"/>
        <v>492005</v>
      </c>
      <c r="F4384" s="41" t="str">
        <f>IFERROR(VLOOKUP(E4384,Heritage!$E$3:$H$4601,4,FALSE),"")</f>
        <v/>
      </c>
      <c r="G4384" s="41" t="str">
        <f>IFERROR(VLOOKUP(E4384,'PRS até 2014'!$E$4:$L$6307,8,FALSE),"")</f>
        <v xml:space="preserve"> </v>
      </c>
      <c r="H4384" s="41">
        <f>IFERROR(VLOOKUP(E4384,'Global Insight'!$E$2:$F$4102,2,FALSE),"")</f>
        <v>0.75</v>
      </c>
      <c r="I4384" t="str">
        <f>IFERROR(VLOOKUP(E4384,EIU!$E$2:$H$3662,4,FALSE),"")</f>
        <v/>
      </c>
    </row>
    <row r="4385" spans="1:9" x14ac:dyDescent="0.25">
      <c r="A4385" s="12" t="s">
        <v>79</v>
      </c>
      <c r="B4385" s="13" t="s">
        <v>80</v>
      </c>
      <c r="C4385" s="14">
        <v>50</v>
      </c>
      <c r="D4385" s="14">
        <v>2005</v>
      </c>
      <c r="E4385">
        <f t="shared" si="68"/>
        <v>502005</v>
      </c>
      <c r="F4385" s="41">
        <f>IFERROR(VLOOKUP(E4385,Heritage!$E$3:$H$4601,4,FALSE),"")</f>
        <v>0.3</v>
      </c>
      <c r="G4385" s="41">
        <f>IFERROR(VLOOKUP(E4385,'PRS até 2014'!$E$4:$L$6307,8,FALSE),"")</f>
        <v>0.48611111111111105</v>
      </c>
      <c r="H4385" s="41">
        <f>IFERROR(VLOOKUP(E4385,'Global Insight'!$E$2:$F$4102,2,FALSE),"")</f>
        <v>0.5</v>
      </c>
      <c r="I4385">
        <f>IFERROR(VLOOKUP(E4385,EIU!$E$2:$H$3662,4,FALSE),"")</f>
        <v>0.25</v>
      </c>
    </row>
    <row r="4386" spans="1:9" x14ac:dyDescent="0.25">
      <c r="A4386" s="12" t="s">
        <v>83</v>
      </c>
      <c r="B4386" s="13" t="s">
        <v>84</v>
      </c>
      <c r="C4386" s="14">
        <v>51</v>
      </c>
      <c r="D4386" s="14">
        <v>2005</v>
      </c>
      <c r="E4386">
        <f t="shared" si="68"/>
        <v>512005</v>
      </c>
      <c r="F4386" s="41">
        <f>IFERROR(VLOOKUP(E4386,Heritage!$E$3:$H$4601,4,FALSE),"")</f>
        <v>0.3</v>
      </c>
      <c r="G4386" s="41">
        <f>IFERROR(VLOOKUP(E4386,'PRS até 2014'!$E$4:$L$6307,8,FALSE),"")</f>
        <v>0.45833333333333326</v>
      </c>
      <c r="H4386" s="41">
        <f>IFERROR(VLOOKUP(E4386,'Global Insight'!$E$2:$F$4102,2,FALSE),"")</f>
        <v>0.4375</v>
      </c>
      <c r="I4386">
        <f>IFERROR(VLOOKUP(E4386,EIU!$E$2:$H$3662,4,FALSE),"")</f>
        <v>0.27500000000000002</v>
      </c>
    </row>
    <row r="4387" spans="1:9" x14ac:dyDescent="0.25">
      <c r="A4387" s="12" t="s">
        <v>85</v>
      </c>
      <c r="B4387" s="13" t="s">
        <v>86</v>
      </c>
      <c r="C4387" s="14">
        <v>52</v>
      </c>
      <c r="D4387" s="14">
        <v>2005</v>
      </c>
      <c r="E4387">
        <f t="shared" si="68"/>
        <v>522005</v>
      </c>
      <c r="F4387" s="41">
        <f>IFERROR(VLOOKUP(E4387,Heritage!$E$3:$H$4601,4,FALSE),"")</f>
        <v>0.5</v>
      </c>
      <c r="G4387" s="41">
        <f>IFERROR(VLOOKUP(E4387,'PRS até 2014'!$E$4:$L$6307,8,FALSE),"")</f>
        <v>0.48611111111111105</v>
      </c>
      <c r="H4387" s="41">
        <f>IFERROR(VLOOKUP(E4387,'Global Insight'!$E$2:$F$4102,2,FALSE),"")</f>
        <v>0.5625</v>
      </c>
      <c r="I4387">
        <f>IFERROR(VLOOKUP(E4387,EIU!$E$2:$H$3662,4,FALSE),"")</f>
        <v>0.52500000000000002</v>
      </c>
    </row>
    <row r="4388" spans="1:9" x14ac:dyDescent="0.25">
      <c r="A4388" s="12" t="s">
        <v>267</v>
      </c>
      <c r="B4388" s="13" t="s">
        <v>268</v>
      </c>
      <c r="C4388" s="14">
        <v>53</v>
      </c>
      <c r="D4388" s="14">
        <v>2005</v>
      </c>
      <c r="E4388">
        <f t="shared" si="68"/>
        <v>532005</v>
      </c>
      <c r="F4388" s="41">
        <f>IFERROR(VLOOKUP(E4388,Heritage!$E$3:$H$4601,4,FALSE),"")</f>
        <v>0.5</v>
      </c>
      <c r="G4388" s="41">
        <f>IFERROR(VLOOKUP(E4388,'PRS até 2014'!$E$4:$L$6307,8,FALSE),"")</f>
        <v>0.5</v>
      </c>
      <c r="H4388" s="41">
        <f>IFERROR(VLOOKUP(E4388,'Global Insight'!$E$2:$F$4102,2,FALSE),"")</f>
        <v>0.4375</v>
      </c>
      <c r="I4388">
        <f>IFERROR(VLOOKUP(E4388,EIU!$E$2:$H$3662,4,FALSE),"")</f>
        <v>0.27500000000000002</v>
      </c>
    </row>
    <row r="4389" spans="1:9" x14ac:dyDescent="0.25">
      <c r="A4389" s="12" t="s">
        <v>114</v>
      </c>
      <c r="B4389" s="13" t="s">
        <v>115</v>
      </c>
      <c r="C4389" s="14">
        <v>54</v>
      </c>
      <c r="D4389" s="14">
        <v>2005</v>
      </c>
      <c r="E4389">
        <f t="shared" si="68"/>
        <v>542005</v>
      </c>
      <c r="F4389" s="41">
        <f>IFERROR(VLOOKUP(E4389,Heritage!$E$3:$H$4601,4,FALSE),"")</f>
        <v>0.3</v>
      </c>
      <c r="G4389" s="41" t="str">
        <f>IFERROR(VLOOKUP(E4389,'PRS até 2014'!$E$4:$L$6307,8,FALSE),"")</f>
        <v xml:space="preserve"> </v>
      </c>
      <c r="H4389" s="41">
        <f>IFERROR(VLOOKUP(E4389,'Global Insight'!$E$2:$F$4102,2,FALSE),"")</f>
        <v>0.4375</v>
      </c>
      <c r="I4389">
        <f>IFERROR(VLOOKUP(E4389,EIU!$E$2:$H$3662,4,FALSE),"")</f>
        <v>0.1</v>
      </c>
    </row>
    <row r="4390" spans="1:9" x14ac:dyDescent="0.25">
      <c r="A4390" s="12" t="s">
        <v>87</v>
      </c>
      <c r="B4390" s="13" t="s">
        <v>88</v>
      </c>
      <c r="C4390" s="14">
        <v>55</v>
      </c>
      <c r="D4390" s="14">
        <v>2005</v>
      </c>
      <c r="E4390">
        <f t="shared" si="68"/>
        <v>552005</v>
      </c>
      <c r="F4390" s="41" t="str">
        <f>IFERROR(VLOOKUP(E4390,Heritage!$E$3:$H$4601,4,FALSE),"")</f>
        <v/>
      </c>
      <c r="G4390" s="41" t="str">
        <f>IFERROR(VLOOKUP(E4390,'PRS até 2014'!$E$4:$L$6307,8,FALSE),"")</f>
        <v xml:space="preserve"> </v>
      </c>
      <c r="H4390" s="41">
        <f>IFERROR(VLOOKUP(E4390,'Global Insight'!$E$2:$F$4102,2,FALSE),"")</f>
        <v>0.5</v>
      </c>
      <c r="I4390" t="str">
        <f>IFERROR(VLOOKUP(E4390,EIU!$E$2:$H$3662,4,FALSE),"")</f>
        <v/>
      </c>
    </row>
    <row r="4391" spans="1:9" x14ac:dyDescent="0.25">
      <c r="A4391" s="12" t="s">
        <v>91</v>
      </c>
      <c r="B4391" s="13" t="s">
        <v>92</v>
      </c>
      <c r="C4391" s="14">
        <v>56</v>
      </c>
      <c r="D4391" s="14">
        <v>2005</v>
      </c>
      <c r="E4391">
        <f t="shared" si="68"/>
        <v>562005</v>
      </c>
      <c r="F4391" s="41">
        <f>IFERROR(VLOOKUP(E4391,Heritage!$E$3:$H$4601,4,FALSE),"")</f>
        <v>0.7</v>
      </c>
      <c r="G4391" s="41">
        <f>IFERROR(VLOOKUP(E4391,'PRS até 2014'!$E$4:$L$6307,8,FALSE),"")</f>
        <v>0.66666666666666663</v>
      </c>
      <c r="H4391" s="41">
        <f>IFERROR(VLOOKUP(E4391,'Global Insight'!$E$2:$F$4102,2,FALSE),"")</f>
        <v>0.6875</v>
      </c>
      <c r="I4391">
        <f>IFERROR(VLOOKUP(E4391,EIU!$E$2:$H$3662,4,FALSE),"")</f>
        <v>0.72499999999999998</v>
      </c>
    </row>
    <row r="4392" spans="1:9" x14ac:dyDescent="0.25">
      <c r="A4392" s="12" t="s">
        <v>93</v>
      </c>
      <c r="B4392" s="13" t="s">
        <v>94</v>
      </c>
      <c r="C4392" s="14">
        <v>57</v>
      </c>
      <c r="D4392" s="14">
        <v>2005</v>
      </c>
      <c r="E4392">
        <f t="shared" si="68"/>
        <v>572005</v>
      </c>
      <c r="F4392" s="41">
        <f>IFERROR(VLOOKUP(E4392,Heritage!$E$3:$H$4601,4,FALSE),"")</f>
        <v>0.3</v>
      </c>
      <c r="G4392" s="41">
        <f>IFERROR(VLOOKUP(E4392,'PRS até 2014'!$E$4:$L$6307,8,FALSE),"")</f>
        <v>0.58333333333333326</v>
      </c>
      <c r="H4392" s="41">
        <f>IFERROR(VLOOKUP(E4392,'Global Insight'!$E$2:$F$4102,2,FALSE),"")</f>
        <v>0.4375</v>
      </c>
      <c r="I4392">
        <f>IFERROR(VLOOKUP(E4392,EIU!$E$2:$H$3662,4,FALSE),"")</f>
        <v>0.125</v>
      </c>
    </row>
    <row r="4393" spans="1:9" x14ac:dyDescent="0.25">
      <c r="A4393" s="12" t="s">
        <v>97</v>
      </c>
      <c r="B4393" s="13" t="s">
        <v>98</v>
      </c>
      <c r="C4393" s="14">
        <v>58</v>
      </c>
      <c r="D4393" s="14">
        <v>2005</v>
      </c>
      <c r="E4393">
        <f t="shared" si="68"/>
        <v>582005</v>
      </c>
      <c r="F4393" s="41">
        <f>IFERROR(VLOOKUP(E4393,Heritage!$E$3:$H$4601,4,FALSE),"")</f>
        <v>0.3</v>
      </c>
      <c r="G4393" s="41" t="str">
        <f>IFERROR(VLOOKUP(E4393,'PRS até 2014'!$E$4:$L$6307,8,FALSE),"")</f>
        <v xml:space="preserve"> </v>
      </c>
      <c r="H4393" s="41">
        <f>IFERROR(VLOOKUP(E4393,'Global Insight'!$E$2:$F$4102,2,FALSE),"")</f>
        <v>0.6875</v>
      </c>
      <c r="I4393" t="str">
        <f>IFERROR(VLOOKUP(E4393,EIU!$E$2:$H$3662,4,FALSE),"")</f>
        <v/>
      </c>
    </row>
    <row r="4394" spans="1:9" x14ac:dyDescent="0.25">
      <c r="A4394" s="12" t="s">
        <v>95</v>
      </c>
      <c r="B4394" s="13" t="s">
        <v>96</v>
      </c>
      <c r="C4394" s="14">
        <v>59</v>
      </c>
      <c r="D4394" s="14">
        <v>2005</v>
      </c>
      <c r="E4394">
        <f t="shared" si="68"/>
        <v>592005</v>
      </c>
      <c r="F4394" s="41">
        <f>IFERROR(VLOOKUP(E4394,Heritage!$E$3:$H$4601,4,FALSE),"")</f>
        <v>0.9</v>
      </c>
      <c r="G4394" s="41">
        <f>IFERROR(VLOOKUP(E4394,'PRS até 2014'!$E$4:$L$6307,8,FALSE),"")</f>
        <v>1</v>
      </c>
      <c r="H4394" s="41">
        <f>IFERROR(VLOOKUP(E4394,'Global Insight'!$E$2:$F$4102,2,FALSE),"")</f>
        <v>0.9375</v>
      </c>
      <c r="I4394">
        <f>IFERROR(VLOOKUP(E4394,EIU!$E$2:$H$3662,4,FALSE),"")</f>
        <v>1</v>
      </c>
    </row>
    <row r="4395" spans="1:9" x14ac:dyDescent="0.25">
      <c r="A4395" s="12" t="s">
        <v>99</v>
      </c>
      <c r="B4395" s="13" t="s">
        <v>100</v>
      </c>
      <c r="C4395" s="14">
        <v>60</v>
      </c>
      <c r="D4395" s="14">
        <v>2005</v>
      </c>
      <c r="E4395">
        <f t="shared" si="68"/>
        <v>602005</v>
      </c>
      <c r="F4395" s="41">
        <f>IFERROR(VLOOKUP(E4395,Heritage!$E$3:$H$4601,4,FALSE),"")</f>
        <v>0.7</v>
      </c>
      <c r="G4395" s="41">
        <f>IFERROR(VLOOKUP(E4395,'PRS até 2014'!$E$4:$L$6307,8,FALSE),"")</f>
        <v>0.80555555555555558</v>
      </c>
      <c r="H4395" s="41">
        <f>IFERROR(VLOOKUP(E4395,'Global Insight'!$E$2:$F$4102,2,FALSE),"")</f>
        <v>0.875</v>
      </c>
      <c r="I4395">
        <f>IFERROR(VLOOKUP(E4395,EIU!$E$2:$H$3662,4,FALSE),"")</f>
        <v>0.875</v>
      </c>
    </row>
    <row r="4396" spans="1:9" x14ac:dyDescent="0.25">
      <c r="A4396" s="12" t="s">
        <v>101</v>
      </c>
      <c r="B4396" s="13" t="s">
        <v>102</v>
      </c>
      <c r="C4396" s="14">
        <v>61</v>
      </c>
      <c r="D4396" s="14">
        <v>2005</v>
      </c>
      <c r="E4396">
        <f t="shared" si="68"/>
        <v>612005</v>
      </c>
      <c r="F4396" s="41">
        <f>IFERROR(VLOOKUP(E4396,Heritage!$E$3:$H$4601,4,FALSE),"")</f>
        <v>0.5</v>
      </c>
      <c r="G4396" s="41">
        <f>IFERROR(VLOOKUP(E4396,'PRS até 2014'!$E$4:$L$6307,8,FALSE),"")</f>
        <v>0.47222222222222221</v>
      </c>
      <c r="H4396" s="41">
        <f>IFERROR(VLOOKUP(E4396,'Global Insight'!$E$2:$F$4102,2,FALSE),"")</f>
        <v>0.4375</v>
      </c>
      <c r="I4396">
        <f>IFERROR(VLOOKUP(E4396,EIU!$E$2:$H$3662,4,FALSE),"")</f>
        <v>0.4</v>
      </c>
    </row>
    <row r="4397" spans="1:9" x14ac:dyDescent="0.25">
      <c r="A4397" s="12" t="s">
        <v>354</v>
      </c>
      <c r="B4397" s="13" t="s">
        <v>111</v>
      </c>
      <c r="C4397" s="14">
        <v>62</v>
      </c>
      <c r="D4397" s="14">
        <v>2005</v>
      </c>
      <c r="E4397">
        <f t="shared" si="68"/>
        <v>622005</v>
      </c>
      <c r="F4397" s="41">
        <f>IFERROR(VLOOKUP(E4397,Heritage!$E$3:$H$4601,4,FALSE),"")</f>
        <v>0.3</v>
      </c>
      <c r="G4397" s="41">
        <f>IFERROR(VLOOKUP(E4397,'PRS até 2014'!$E$4:$L$6307,8,FALSE),"")</f>
        <v>0.59722222222222221</v>
      </c>
      <c r="H4397" s="41">
        <f>IFERROR(VLOOKUP(E4397,'Global Insight'!$E$2:$F$4102,2,FALSE),"")</f>
        <v>0.625</v>
      </c>
      <c r="I4397" t="str">
        <f>IFERROR(VLOOKUP(E4397,EIU!$E$2:$H$3662,4,FALSE),"")</f>
        <v/>
      </c>
    </row>
    <row r="4398" spans="1:9" x14ac:dyDescent="0.25">
      <c r="A4398" s="12" t="s">
        <v>105</v>
      </c>
      <c r="B4398" s="13" t="s">
        <v>106</v>
      </c>
      <c r="C4398" s="14">
        <v>63</v>
      </c>
      <c r="D4398" s="14">
        <v>2005</v>
      </c>
      <c r="E4398">
        <f t="shared" si="68"/>
        <v>632005</v>
      </c>
      <c r="F4398" s="41">
        <f>IFERROR(VLOOKUP(E4398,Heritage!$E$3:$H$4601,4,FALSE),"")</f>
        <v>0.3</v>
      </c>
      <c r="G4398" s="41" t="str">
        <f>IFERROR(VLOOKUP(E4398,'PRS até 2014'!$E$4:$L$6307,8,FALSE),"")</f>
        <v xml:space="preserve"> </v>
      </c>
      <c r="H4398" s="41">
        <f>IFERROR(VLOOKUP(E4398,'Global Insight'!$E$2:$F$4102,2,FALSE),"")</f>
        <v>0.3125</v>
      </c>
      <c r="I4398" t="str">
        <f>IFERROR(VLOOKUP(E4398,EIU!$E$2:$H$3662,4,FALSE),"")</f>
        <v/>
      </c>
    </row>
    <row r="4399" spans="1:9" x14ac:dyDescent="0.25">
      <c r="A4399" s="12" t="s">
        <v>73</v>
      </c>
      <c r="B4399" s="13" t="s">
        <v>74</v>
      </c>
      <c r="C4399" s="14">
        <v>64</v>
      </c>
      <c r="D4399" s="14">
        <v>2005</v>
      </c>
      <c r="E4399">
        <f t="shared" si="68"/>
        <v>642005</v>
      </c>
      <c r="F4399" s="41">
        <f>IFERROR(VLOOKUP(E4399,Heritage!$E$3:$H$4601,4,FALSE),"")</f>
        <v>0.9</v>
      </c>
      <c r="G4399" s="41">
        <f>IFERROR(VLOOKUP(E4399,'PRS até 2014'!$E$4:$L$6307,8,FALSE),"")</f>
        <v>0.88888888888888895</v>
      </c>
      <c r="H4399" s="41">
        <f>IFERROR(VLOOKUP(E4399,'Global Insight'!$E$2:$F$4102,2,FALSE),"")</f>
        <v>0.9375</v>
      </c>
      <c r="I4399">
        <f>IFERROR(VLOOKUP(E4399,EIU!$E$2:$H$3662,4,FALSE),"")</f>
        <v>0.9</v>
      </c>
    </row>
    <row r="4400" spans="1:9" x14ac:dyDescent="0.25">
      <c r="A4400" s="12" t="s">
        <v>336</v>
      </c>
      <c r="B4400" s="13" t="s">
        <v>337</v>
      </c>
      <c r="C4400" s="14">
        <v>65</v>
      </c>
      <c r="D4400" s="14">
        <v>2005</v>
      </c>
      <c r="E4400">
        <f t="shared" si="68"/>
        <v>652005</v>
      </c>
      <c r="F4400" s="41" t="str">
        <f>IFERROR(VLOOKUP(E4400,Heritage!$E$3:$H$4601,4,FALSE),"")</f>
        <v/>
      </c>
      <c r="G4400" s="41" t="str">
        <f>IFERROR(VLOOKUP(E4400,'PRS até 2014'!$E$4:$L$6307,8,FALSE),"")</f>
        <v xml:space="preserve"> </v>
      </c>
      <c r="H4400" s="41" t="str">
        <f>IFERROR(VLOOKUP(E4400,'Global Insight'!$E$2:$F$4102,2,FALSE),"")</f>
        <v/>
      </c>
      <c r="I4400" t="str">
        <f>IFERROR(VLOOKUP(E4400,EIU!$E$2:$H$3662,4,FALSE),"")</f>
        <v/>
      </c>
    </row>
    <row r="4401" spans="1:9" x14ac:dyDescent="0.25">
      <c r="A4401" s="12" t="s">
        <v>107</v>
      </c>
      <c r="B4401" s="13" t="s">
        <v>108</v>
      </c>
      <c r="C4401" s="14">
        <v>66</v>
      </c>
      <c r="D4401" s="14">
        <v>2005</v>
      </c>
      <c r="E4401">
        <f t="shared" si="68"/>
        <v>662005</v>
      </c>
      <c r="F4401" s="41">
        <f>IFERROR(VLOOKUP(E4401,Heritage!$E$3:$H$4601,4,FALSE),"")</f>
        <v>0.5</v>
      </c>
      <c r="G4401" s="41">
        <f>IFERROR(VLOOKUP(E4401,'PRS até 2014'!$E$4:$L$6307,8,FALSE),"")</f>
        <v>0.45833333333333331</v>
      </c>
      <c r="H4401" s="41">
        <f>IFERROR(VLOOKUP(E4401,'Global Insight'!$E$2:$F$4102,2,FALSE),"")</f>
        <v>0.5</v>
      </c>
      <c r="I4401">
        <f>IFERROR(VLOOKUP(E4401,EIU!$E$2:$H$3662,4,FALSE),"")</f>
        <v>0.4</v>
      </c>
    </row>
    <row r="4402" spans="1:9" x14ac:dyDescent="0.25">
      <c r="A4402" s="12" t="s">
        <v>116</v>
      </c>
      <c r="B4402" s="13" t="s">
        <v>117</v>
      </c>
      <c r="C4402" s="14">
        <v>67</v>
      </c>
      <c r="D4402" s="14">
        <v>2005</v>
      </c>
      <c r="E4402">
        <f t="shared" si="68"/>
        <v>672005</v>
      </c>
      <c r="F4402" s="41">
        <f>IFERROR(VLOOKUP(E4402,Heritage!$E$3:$H$4601,4,FALSE),"")</f>
        <v>0.5</v>
      </c>
      <c r="G4402" s="41">
        <f>IFERROR(VLOOKUP(E4402,'PRS até 2014'!$E$4:$L$6307,8,FALSE),"")</f>
        <v>0.65277777777777768</v>
      </c>
      <c r="H4402" s="41">
        <f>IFERROR(VLOOKUP(E4402,'Global Insight'!$E$2:$F$4102,2,FALSE),"")</f>
        <v>0.875</v>
      </c>
      <c r="I4402">
        <f>IFERROR(VLOOKUP(E4402,EIU!$E$2:$H$3662,4,FALSE),"")</f>
        <v>0.7</v>
      </c>
    </row>
    <row r="4403" spans="1:9" x14ac:dyDescent="0.25">
      <c r="A4403" s="12" t="s">
        <v>355</v>
      </c>
      <c r="B4403" s="13" t="s">
        <v>380</v>
      </c>
      <c r="C4403" s="14">
        <v>68</v>
      </c>
      <c r="D4403" s="14">
        <v>2005</v>
      </c>
      <c r="E4403">
        <f t="shared" si="68"/>
        <v>682005</v>
      </c>
      <c r="F4403" s="41" t="str">
        <f>IFERROR(VLOOKUP(E4403,Heritage!$E$3:$H$4601,4,FALSE),"")</f>
        <v/>
      </c>
      <c r="G4403" s="41" t="str">
        <f>IFERROR(VLOOKUP(E4403,'PRS até 2014'!$E$4:$L$6307,8,FALSE),"")</f>
        <v xml:space="preserve"> </v>
      </c>
      <c r="H4403" s="41">
        <f>IFERROR(VLOOKUP(E4403,'Global Insight'!$E$2:$F$4102,2,FALSE),"")</f>
        <v>0.625</v>
      </c>
      <c r="I4403" t="str">
        <f>IFERROR(VLOOKUP(E4403,EIU!$E$2:$H$3662,4,FALSE),"")</f>
        <v/>
      </c>
    </row>
    <row r="4404" spans="1:9" x14ac:dyDescent="0.25">
      <c r="A4404" s="12" t="s">
        <v>118</v>
      </c>
      <c r="B4404" s="13" t="s">
        <v>119</v>
      </c>
      <c r="C4404" s="14">
        <v>69</v>
      </c>
      <c r="D4404" s="14">
        <v>2005</v>
      </c>
      <c r="E4404">
        <f t="shared" si="68"/>
        <v>692005</v>
      </c>
      <c r="F4404" s="41">
        <f>IFERROR(VLOOKUP(E4404,Heritage!$E$3:$H$4601,4,FALSE),"")</f>
        <v>0.3</v>
      </c>
      <c r="G4404" s="41">
        <f>IFERROR(VLOOKUP(E4404,'PRS até 2014'!$E$4:$L$6307,8,FALSE),"")</f>
        <v>0.5</v>
      </c>
      <c r="H4404" s="41">
        <f>IFERROR(VLOOKUP(E4404,'Global Insight'!$E$2:$F$4102,2,FALSE),"")</f>
        <v>0.3125</v>
      </c>
      <c r="I4404">
        <f>IFERROR(VLOOKUP(E4404,EIU!$E$2:$H$3662,4,FALSE),"")</f>
        <v>0.27500000000000002</v>
      </c>
    </row>
    <row r="4405" spans="1:9" x14ac:dyDescent="0.25">
      <c r="A4405" s="12" t="s">
        <v>109</v>
      </c>
      <c r="B4405" s="13" t="s">
        <v>110</v>
      </c>
      <c r="C4405" s="14">
        <v>70</v>
      </c>
      <c r="D4405" s="14">
        <v>2005</v>
      </c>
      <c r="E4405">
        <f t="shared" si="68"/>
        <v>702005</v>
      </c>
      <c r="F4405" s="41">
        <f>IFERROR(VLOOKUP(E4405,Heritage!$E$3:$H$4601,4,FALSE),"")</f>
        <v>0.3</v>
      </c>
      <c r="G4405" s="41">
        <f>IFERROR(VLOOKUP(E4405,'PRS até 2014'!$E$4:$L$6307,8,FALSE),"")</f>
        <v>0.41666666666666669</v>
      </c>
      <c r="H4405" s="41">
        <f>IFERROR(VLOOKUP(E4405,'Global Insight'!$E$2:$F$4102,2,FALSE),"")</f>
        <v>0.3125</v>
      </c>
      <c r="I4405" t="str">
        <f>IFERROR(VLOOKUP(E4405,EIU!$E$2:$H$3662,4,FALSE),"")</f>
        <v/>
      </c>
    </row>
    <row r="4406" spans="1:9" x14ac:dyDescent="0.25">
      <c r="A4406" s="12" t="s">
        <v>112</v>
      </c>
      <c r="B4406" s="13" t="s">
        <v>113</v>
      </c>
      <c r="C4406" s="14">
        <v>71</v>
      </c>
      <c r="D4406" s="14">
        <v>2005</v>
      </c>
      <c r="E4406">
        <f t="shared" ref="E4406:E4469" si="69">C4406*10000+D4406</f>
        <v>712005</v>
      </c>
      <c r="F4406" s="41">
        <f>IFERROR(VLOOKUP(E4406,Heritage!$E$3:$H$4601,4,FALSE),"")</f>
        <v>0.1</v>
      </c>
      <c r="G4406" s="41">
        <f>IFERROR(VLOOKUP(E4406,'PRS até 2014'!$E$4:$L$6307,8,FALSE),"")</f>
        <v>0.4861111111111111</v>
      </c>
      <c r="H4406" s="41">
        <f>IFERROR(VLOOKUP(E4406,'Global Insight'!$E$2:$F$4102,2,FALSE),"")</f>
        <v>0.3125</v>
      </c>
      <c r="I4406" t="str">
        <f>IFERROR(VLOOKUP(E4406,EIU!$E$2:$H$3662,4,FALSE),"")</f>
        <v/>
      </c>
    </row>
    <row r="4407" spans="1:9" x14ac:dyDescent="0.25">
      <c r="A4407" s="12" t="s">
        <v>120</v>
      </c>
      <c r="B4407" s="13" t="s">
        <v>121</v>
      </c>
      <c r="C4407" s="14">
        <v>72</v>
      </c>
      <c r="D4407" s="14">
        <v>2005</v>
      </c>
      <c r="E4407">
        <f t="shared" si="69"/>
        <v>722005</v>
      </c>
      <c r="F4407" s="41">
        <f>IFERROR(VLOOKUP(E4407,Heritage!$E$3:$H$4601,4,FALSE),"")</f>
        <v>0.5</v>
      </c>
      <c r="G4407" s="41">
        <f>IFERROR(VLOOKUP(E4407,'PRS até 2014'!$E$4:$L$6307,8,FALSE),"")</f>
        <v>0.48611111111111105</v>
      </c>
      <c r="H4407" s="41">
        <f>IFERROR(VLOOKUP(E4407,'Global Insight'!$E$2:$F$4102,2,FALSE),"")</f>
        <v>0.8125</v>
      </c>
      <c r="I4407" t="str">
        <f>IFERROR(VLOOKUP(E4407,EIU!$E$2:$H$3662,4,FALSE),"")</f>
        <v/>
      </c>
    </row>
    <row r="4408" spans="1:9" x14ac:dyDescent="0.25">
      <c r="A4408" s="12" t="s">
        <v>128</v>
      </c>
      <c r="B4408" s="13" t="s">
        <v>129</v>
      </c>
      <c r="C4408" s="14">
        <v>73</v>
      </c>
      <c r="D4408" s="14">
        <v>2005</v>
      </c>
      <c r="E4408">
        <f t="shared" si="69"/>
        <v>732005</v>
      </c>
      <c r="F4408" s="41">
        <f>IFERROR(VLOOKUP(E4408,Heritage!$E$3:$H$4601,4,FALSE),"")</f>
        <v>0.1</v>
      </c>
      <c r="G4408" s="41">
        <f>IFERROR(VLOOKUP(E4408,'PRS até 2014'!$E$4:$L$6307,8,FALSE),"")</f>
        <v>0.31944444444444442</v>
      </c>
      <c r="H4408" s="41">
        <f>IFERROR(VLOOKUP(E4408,'Global Insight'!$E$2:$F$4102,2,FALSE),"")</f>
        <v>0.1875</v>
      </c>
      <c r="I4408" t="str">
        <f>IFERROR(VLOOKUP(E4408,EIU!$E$2:$H$3662,4,FALSE),"")</f>
        <v/>
      </c>
    </row>
    <row r="4409" spans="1:9" x14ac:dyDescent="0.25">
      <c r="A4409" s="12" t="s">
        <v>124</v>
      </c>
      <c r="B4409" s="13" t="s">
        <v>125</v>
      </c>
      <c r="C4409" s="14">
        <v>74</v>
      </c>
      <c r="D4409" s="14">
        <v>2005</v>
      </c>
      <c r="E4409">
        <f t="shared" si="69"/>
        <v>742005</v>
      </c>
      <c r="F4409" s="41">
        <f>IFERROR(VLOOKUP(E4409,Heritage!$E$3:$H$4601,4,FALSE),"")</f>
        <v>0.3</v>
      </c>
      <c r="G4409" s="41">
        <f>IFERROR(VLOOKUP(E4409,'PRS até 2014'!$E$4:$L$6307,8,FALSE),"")</f>
        <v>0.40277777777777773</v>
      </c>
      <c r="H4409" s="41">
        <f>IFERROR(VLOOKUP(E4409,'Global Insight'!$E$2:$F$4102,2,FALSE),"")</f>
        <v>0.4375</v>
      </c>
      <c r="I4409">
        <f>IFERROR(VLOOKUP(E4409,EIU!$E$2:$H$3662,4,FALSE),"")</f>
        <v>0.17499999999999999</v>
      </c>
    </row>
    <row r="4410" spans="1:9" x14ac:dyDescent="0.25">
      <c r="A4410" s="12" t="s">
        <v>122</v>
      </c>
      <c r="B4410" s="13" t="s">
        <v>123</v>
      </c>
      <c r="C4410" s="14">
        <v>75</v>
      </c>
      <c r="D4410" s="14">
        <v>2005</v>
      </c>
      <c r="E4410">
        <f t="shared" si="69"/>
        <v>752005</v>
      </c>
      <c r="F4410" s="41">
        <f>IFERROR(VLOOKUP(E4410,Heritage!$E$3:$H$4601,4,FALSE),"")</f>
        <v>0.9</v>
      </c>
      <c r="G4410" s="41">
        <f>IFERROR(VLOOKUP(E4410,'PRS até 2014'!$E$4:$L$6307,8,FALSE),"")</f>
        <v>0.83333333333333337</v>
      </c>
      <c r="H4410" s="41">
        <f>IFERROR(VLOOKUP(E4410,'Global Insight'!$E$2:$F$4102,2,FALSE),"")</f>
        <v>0.9375</v>
      </c>
      <c r="I4410">
        <f>IFERROR(VLOOKUP(E4410,EIU!$E$2:$H$3662,4,FALSE),"")</f>
        <v>0.875</v>
      </c>
    </row>
    <row r="4411" spans="1:9" x14ac:dyDescent="0.25">
      <c r="A4411" s="12" t="s">
        <v>130</v>
      </c>
      <c r="B4411" s="13" t="s">
        <v>131</v>
      </c>
      <c r="C4411" s="14">
        <v>76</v>
      </c>
      <c r="D4411" s="14">
        <v>2005</v>
      </c>
      <c r="E4411">
        <f t="shared" si="69"/>
        <v>762005</v>
      </c>
      <c r="F4411" s="41">
        <f>IFERROR(VLOOKUP(E4411,Heritage!$E$3:$H$4601,4,FALSE),"")</f>
        <v>0.7</v>
      </c>
      <c r="G4411" s="41">
        <f>IFERROR(VLOOKUP(E4411,'PRS até 2014'!$E$4:$L$6307,8,FALSE),"")</f>
        <v>0.70833333333333326</v>
      </c>
      <c r="H4411" s="41">
        <f>IFERROR(VLOOKUP(E4411,'Global Insight'!$E$2:$F$4102,2,FALSE),"")</f>
        <v>0.75</v>
      </c>
      <c r="I4411">
        <f>IFERROR(VLOOKUP(E4411,EIU!$E$2:$H$3662,4,FALSE),"")</f>
        <v>0.7</v>
      </c>
    </row>
    <row r="4412" spans="1:9" x14ac:dyDescent="0.25">
      <c r="A4412" s="12" t="s">
        <v>142</v>
      </c>
      <c r="B4412" s="13" t="s">
        <v>143</v>
      </c>
      <c r="C4412" s="14">
        <v>77</v>
      </c>
      <c r="D4412" s="14">
        <v>2005</v>
      </c>
      <c r="E4412">
        <f t="shared" si="69"/>
        <v>772005</v>
      </c>
      <c r="F4412" s="41">
        <f>IFERROR(VLOOKUP(E4412,Heritage!$E$3:$H$4601,4,FALSE),"")</f>
        <v>0.9</v>
      </c>
      <c r="G4412" s="41">
        <f>IFERROR(VLOOKUP(E4412,'PRS até 2014'!$E$4:$L$6307,8,FALSE),"")</f>
        <v>0.94444444444444442</v>
      </c>
      <c r="H4412" s="41">
        <f>IFERROR(VLOOKUP(E4412,'Global Insight'!$E$2:$F$4102,2,FALSE),"")</f>
        <v>1</v>
      </c>
      <c r="I4412" t="str">
        <f>IFERROR(VLOOKUP(E4412,EIU!$E$2:$H$3662,4,FALSE),"")</f>
        <v/>
      </c>
    </row>
    <row r="4413" spans="1:9" x14ac:dyDescent="0.25">
      <c r="A4413" s="12" t="s">
        <v>134</v>
      </c>
      <c r="B4413" s="13" t="s">
        <v>135</v>
      </c>
      <c r="C4413" s="14">
        <v>78</v>
      </c>
      <c r="D4413" s="14">
        <v>2005</v>
      </c>
      <c r="E4413">
        <f t="shared" si="69"/>
        <v>782005</v>
      </c>
      <c r="F4413" s="41">
        <f>IFERROR(VLOOKUP(E4413,Heritage!$E$3:$H$4601,4,FALSE),"")</f>
        <v>0.5</v>
      </c>
      <c r="G4413" s="41">
        <f>IFERROR(VLOOKUP(E4413,'PRS até 2014'!$E$4:$L$6307,8,FALSE),"")</f>
        <v>0.625</v>
      </c>
      <c r="H4413" s="41">
        <f>IFERROR(VLOOKUP(E4413,'Global Insight'!$E$2:$F$4102,2,FALSE),"")</f>
        <v>0.75</v>
      </c>
      <c r="I4413">
        <f>IFERROR(VLOOKUP(E4413,EIU!$E$2:$H$3662,4,FALSE),"")</f>
        <v>0.375</v>
      </c>
    </row>
    <row r="4414" spans="1:9" x14ac:dyDescent="0.25">
      <c r="A4414" s="12" t="s">
        <v>132</v>
      </c>
      <c r="B4414" s="13" t="s">
        <v>133</v>
      </c>
      <c r="C4414" s="14">
        <v>79</v>
      </c>
      <c r="D4414" s="14">
        <v>2005</v>
      </c>
      <c r="E4414">
        <f t="shared" si="69"/>
        <v>792005</v>
      </c>
      <c r="F4414" s="41">
        <f>IFERROR(VLOOKUP(E4414,Heritage!$E$3:$H$4601,4,FALSE),"")</f>
        <v>0.3</v>
      </c>
      <c r="G4414" s="41">
        <f>IFERROR(VLOOKUP(E4414,'PRS até 2014'!$E$4:$L$6307,8,FALSE),"")</f>
        <v>0.47222222222222221</v>
      </c>
      <c r="H4414" s="41">
        <f>IFERROR(VLOOKUP(E4414,'Global Insight'!$E$2:$F$4102,2,FALSE),"")</f>
        <v>0.4375</v>
      </c>
      <c r="I4414">
        <f>IFERROR(VLOOKUP(E4414,EIU!$E$2:$H$3662,4,FALSE),"")</f>
        <v>0.22500000000000001</v>
      </c>
    </row>
    <row r="4415" spans="1:9" x14ac:dyDescent="0.25">
      <c r="A4415" s="12" t="s">
        <v>138</v>
      </c>
      <c r="B4415" s="13" t="s">
        <v>139</v>
      </c>
      <c r="C4415" s="14">
        <v>80</v>
      </c>
      <c r="D4415" s="14">
        <v>2005</v>
      </c>
      <c r="E4415">
        <f t="shared" si="69"/>
        <v>802005</v>
      </c>
      <c r="F4415" s="41">
        <f>IFERROR(VLOOKUP(E4415,Heritage!$E$3:$H$4601,4,FALSE),"")</f>
        <v>0.1</v>
      </c>
      <c r="G4415" s="41">
        <f>IFERROR(VLOOKUP(E4415,'PRS até 2014'!$E$4:$L$6307,8,FALSE),"")</f>
        <v>0.51388888888888884</v>
      </c>
      <c r="H4415" s="41">
        <f>IFERROR(VLOOKUP(E4415,'Global Insight'!$E$2:$F$4102,2,FALSE),"")</f>
        <v>0.625</v>
      </c>
      <c r="I4415">
        <f>IFERROR(VLOOKUP(E4415,EIU!$E$2:$H$3662,4,FALSE),"")</f>
        <v>0.27500000000000002</v>
      </c>
    </row>
    <row r="4416" spans="1:9" x14ac:dyDescent="0.25">
      <c r="A4416" s="12" t="s">
        <v>140</v>
      </c>
      <c r="B4416" s="13" t="s">
        <v>141</v>
      </c>
      <c r="C4416" s="14">
        <v>81</v>
      </c>
      <c r="D4416" s="14">
        <v>2005</v>
      </c>
      <c r="E4416">
        <f t="shared" si="69"/>
        <v>812005</v>
      </c>
      <c r="F4416" s="41" t="str">
        <f>IFERROR(VLOOKUP(E4416,Heritage!$E$3:$H$4601,4,FALSE),"")</f>
        <v/>
      </c>
      <c r="G4416" s="41">
        <f>IFERROR(VLOOKUP(E4416,'PRS até 2014'!$E$4:$L$6307,8,FALSE),"")</f>
        <v>0.34722222222222221</v>
      </c>
      <c r="H4416" s="41">
        <f>IFERROR(VLOOKUP(E4416,'Global Insight'!$E$2:$F$4102,2,FALSE),"")</f>
        <v>0.1875</v>
      </c>
      <c r="I4416">
        <f>IFERROR(VLOOKUP(E4416,EIU!$E$2:$H$3662,4,FALSE),"")</f>
        <v>7.4999999999999997E-2</v>
      </c>
    </row>
    <row r="4417" spans="1:9" x14ac:dyDescent="0.25">
      <c r="A4417" s="12" t="s">
        <v>136</v>
      </c>
      <c r="B4417" s="13" t="s">
        <v>137</v>
      </c>
      <c r="C4417" s="14">
        <v>82</v>
      </c>
      <c r="D4417" s="14">
        <v>2005</v>
      </c>
      <c r="E4417">
        <f t="shared" si="69"/>
        <v>822005</v>
      </c>
      <c r="F4417" s="41">
        <f>IFERROR(VLOOKUP(E4417,Heritage!$E$3:$H$4601,4,FALSE),"")</f>
        <v>0.9</v>
      </c>
      <c r="G4417" s="41">
        <f>IFERROR(VLOOKUP(E4417,'PRS até 2014'!$E$4:$L$6307,8,FALSE),"")</f>
        <v>0.88888888888888884</v>
      </c>
      <c r="H4417" s="41">
        <f>IFERROR(VLOOKUP(E4417,'Global Insight'!$E$2:$F$4102,2,FALSE),"")</f>
        <v>0.875</v>
      </c>
      <c r="I4417">
        <f>IFERROR(VLOOKUP(E4417,EIU!$E$2:$H$3662,4,FALSE),"")</f>
        <v>0.92500000000000004</v>
      </c>
    </row>
    <row r="4418" spans="1:9" x14ac:dyDescent="0.25">
      <c r="A4418" s="12" t="s">
        <v>144</v>
      </c>
      <c r="B4418" s="13" t="s">
        <v>145</v>
      </c>
      <c r="C4418" s="14">
        <v>83</v>
      </c>
      <c r="D4418" s="14">
        <v>2005</v>
      </c>
      <c r="E4418">
        <f t="shared" si="69"/>
        <v>832005</v>
      </c>
      <c r="F4418" s="41">
        <f>IFERROR(VLOOKUP(E4418,Heritage!$E$3:$H$4601,4,FALSE),"")</f>
        <v>0.7</v>
      </c>
      <c r="G4418" s="41">
        <f>IFERROR(VLOOKUP(E4418,'PRS até 2014'!$E$4:$L$6307,8,FALSE),"")</f>
        <v>0.72222222222222221</v>
      </c>
      <c r="H4418" s="41">
        <f>IFERROR(VLOOKUP(E4418,'Global Insight'!$E$2:$F$4102,2,FALSE),"")</f>
        <v>0.625</v>
      </c>
      <c r="I4418">
        <f>IFERROR(VLOOKUP(E4418,EIU!$E$2:$H$3662,4,FALSE),"")</f>
        <v>0.67500000000000004</v>
      </c>
    </row>
    <row r="4419" spans="1:9" x14ac:dyDescent="0.25">
      <c r="A4419" s="12" t="s">
        <v>146</v>
      </c>
      <c r="B4419" s="13" t="s">
        <v>147</v>
      </c>
      <c r="C4419" s="14">
        <v>84</v>
      </c>
      <c r="D4419" s="14">
        <v>2005</v>
      </c>
      <c r="E4419">
        <f t="shared" si="69"/>
        <v>842005</v>
      </c>
      <c r="F4419" s="41">
        <f>IFERROR(VLOOKUP(E4419,Heritage!$E$3:$H$4601,4,FALSE),"")</f>
        <v>0.5</v>
      </c>
      <c r="G4419" s="41">
        <f>IFERROR(VLOOKUP(E4419,'PRS até 2014'!$E$4:$L$6307,8,FALSE),"")</f>
        <v>0.69444444444444442</v>
      </c>
      <c r="H4419" s="41">
        <f>IFERROR(VLOOKUP(E4419,'Global Insight'!$E$2:$F$4102,2,FALSE),"")</f>
        <v>0.75</v>
      </c>
      <c r="I4419">
        <f>IFERROR(VLOOKUP(E4419,EIU!$E$2:$H$3662,4,FALSE),"")</f>
        <v>0.65</v>
      </c>
    </row>
    <row r="4420" spans="1:9" x14ac:dyDescent="0.25">
      <c r="A4420" s="12" t="s">
        <v>148</v>
      </c>
      <c r="B4420" s="13" t="s">
        <v>149</v>
      </c>
      <c r="C4420" s="14">
        <v>85</v>
      </c>
      <c r="D4420" s="14">
        <v>2005</v>
      </c>
      <c r="E4420">
        <f t="shared" si="69"/>
        <v>852005</v>
      </c>
      <c r="F4420" s="41">
        <f>IFERROR(VLOOKUP(E4420,Heritage!$E$3:$H$4601,4,FALSE),"")</f>
        <v>0.5</v>
      </c>
      <c r="G4420" s="41">
        <f>IFERROR(VLOOKUP(E4420,'PRS até 2014'!$E$4:$L$6307,8,FALSE),"")</f>
        <v>0.48611111111111105</v>
      </c>
      <c r="H4420" s="41">
        <f>IFERROR(VLOOKUP(E4420,'Global Insight'!$E$2:$F$4102,2,FALSE),"")</f>
        <v>0.375</v>
      </c>
      <c r="I4420">
        <f>IFERROR(VLOOKUP(E4420,EIU!$E$2:$H$3662,4,FALSE),"")</f>
        <v>0.32500000000000001</v>
      </c>
    </row>
    <row r="4421" spans="1:9" x14ac:dyDescent="0.25">
      <c r="A4421" s="12" t="s">
        <v>152</v>
      </c>
      <c r="B4421" s="13" t="s">
        <v>153</v>
      </c>
      <c r="C4421" s="14">
        <v>86</v>
      </c>
      <c r="D4421" s="14">
        <v>2005</v>
      </c>
      <c r="E4421">
        <f t="shared" si="69"/>
        <v>862005</v>
      </c>
      <c r="F4421" s="41">
        <f>IFERROR(VLOOKUP(E4421,Heritage!$E$3:$H$4601,4,FALSE),"")</f>
        <v>0.7</v>
      </c>
      <c r="G4421" s="41">
        <f>IFERROR(VLOOKUP(E4421,'PRS até 2014'!$E$4:$L$6307,8,FALSE),"")</f>
        <v>0.79166666666666663</v>
      </c>
      <c r="H4421" s="41">
        <f>IFERROR(VLOOKUP(E4421,'Global Insight'!$E$2:$F$4102,2,FALSE),"")</f>
        <v>0.9375</v>
      </c>
      <c r="I4421">
        <f>IFERROR(VLOOKUP(E4421,EIU!$E$2:$H$3662,4,FALSE),"")</f>
        <v>0.7</v>
      </c>
    </row>
    <row r="4422" spans="1:9" x14ac:dyDescent="0.25">
      <c r="A4422" s="12" t="s">
        <v>150</v>
      </c>
      <c r="B4422" s="13" t="s">
        <v>151</v>
      </c>
      <c r="C4422" s="14">
        <v>87</v>
      </c>
      <c r="D4422" s="14">
        <v>2005</v>
      </c>
      <c r="E4422">
        <f t="shared" si="69"/>
        <v>872005</v>
      </c>
      <c r="F4422" s="41">
        <f>IFERROR(VLOOKUP(E4422,Heritage!$E$3:$H$4601,4,FALSE),"")</f>
        <v>0.5</v>
      </c>
      <c r="G4422" s="41">
        <f>IFERROR(VLOOKUP(E4422,'PRS até 2014'!$E$4:$L$6307,8,FALSE),"")</f>
        <v>0.66666666666666663</v>
      </c>
      <c r="H4422" s="41">
        <f>IFERROR(VLOOKUP(E4422,'Global Insight'!$E$2:$F$4102,2,FALSE),"")</f>
        <v>0.6875</v>
      </c>
      <c r="I4422">
        <f>IFERROR(VLOOKUP(E4422,EIU!$E$2:$H$3662,4,FALSE),"")</f>
        <v>0.45</v>
      </c>
    </row>
    <row r="4423" spans="1:9" x14ac:dyDescent="0.25">
      <c r="A4423" s="12" t="s">
        <v>154</v>
      </c>
      <c r="B4423" s="13" t="s">
        <v>155</v>
      </c>
      <c r="C4423" s="14">
        <v>88</v>
      </c>
      <c r="D4423" s="14">
        <v>2005</v>
      </c>
      <c r="E4423">
        <f t="shared" si="69"/>
        <v>882005</v>
      </c>
      <c r="F4423" s="41">
        <f>IFERROR(VLOOKUP(E4423,Heritage!$E$3:$H$4601,4,FALSE),"")</f>
        <v>0.3</v>
      </c>
      <c r="G4423" s="41">
        <f>IFERROR(VLOOKUP(E4423,'PRS até 2014'!$E$4:$L$6307,8,FALSE),"")</f>
        <v>0.54166666666666663</v>
      </c>
      <c r="H4423" s="41">
        <f>IFERROR(VLOOKUP(E4423,'Global Insight'!$E$2:$F$4102,2,FALSE),"")</f>
        <v>0.5</v>
      </c>
      <c r="I4423">
        <f>IFERROR(VLOOKUP(E4423,EIU!$E$2:$H$3662,4,FALSE),"")</f>
        <v>0.15</v>
      </c>
    </row>
    <row r="4424" spans="1:9" x14ac:dyDescent="0.25">
      <c r="A4424" s="12" t="s">
        <v>156</v>
      </c>
      <c r="B4424" s="13" t="s">
        <v>157</v>
      </c>
      <c r="C4424" s="14">
        <v>89</v>
      </c>
      <c r="D4424" s="14">
        <v>2005</v>
      </c>
      <c r="E4424">
        <f t="shared" si="69"/>
        <v>892005</v>
      </c>
      <c r="F4424" s="41">
        <f>IFERROR(VLOOKUP(E4424,Heritage!$E$3:$H$4601,4,FALSE),"")</f>
        <v>0.5</v>
      </c>
      <c r="G4424" s="41">
        <f>IFERROR(VLOOKUP(E4424,'PRS até 2014'!$E$4:$L$6307,8,FALSE),"")</f>
        <v>0.43055555555555552</v>
      </c>
      <c r="H4424" s="41">
        <f>IFERROR(VLOOKUP(E4424,'Global Insight'!$E$2:$F$4102,2,FALSE),"")</f>
        <v>0.375</v>
      </c>
      <c r="I4424">
        <f>IFERROR(VLOOKUP(E4424,EIU!$E$2:$H$3662,4,FALSE),"")</f>
        <v>0.15</v>
      </c>
    </row>
    <row r="4425" spans="1:9" x14ac:dyDescent="0.25">
      <c r="A4425" s="12" t="s">
        <v>356</v>
      </c>
      <c r="B4425" s="13" t="s">
        <v>381</v>
      </c>
      <c r="C4425" s="14">
        <v>90</v>
      </c>
      <c r="D4425" s="14">
        <v>2005</v>
      </c>
      <c r="E4425">
        <f t="shared" si="69"/>
        <v>902005</v>
      </c>
      <c r="F4425" s="41" t="str">
        <f>IFERROR(VLOOKUP(E4425,Heritage!$E$3:$H$4601,4,FALSE),"")</f>
        <v/>
      </c>
      <c r="G4425" s="41" t="str">
        <f>IFERROR(VLOOKUP(E4425,'PRS até 2014'!$E$4:$L$6307,8,FALSE),"")</f>
        <v xml:space="preserve"> </v>
      </c>
      <c r="H4425" s="41">
        <f>IFERROR(VLOOKUP(E4425,'Global Insight'!$E$2:$F$4102,2,FALSE),"")</f>
        <v>0.875</v>
      </c>
      <c r="I4425" t="str">
        <f>IFERROR(VLOOKUP(E4425,EIU!$E$2:$H$3662,4,FALSE),"")</f>
        <v/>
      </c>
    </row>
    <row r="4426" spans="1:9" x14ac:dyDescent="0.25">
      <c r="A4426" s="12" t="s">
        <v>357</v>
      </c>
      <c r="B4426" s="13" t="s">
        <v>243</v>
      </c>
      <c r="C4426" s="14">
        <v>91</v>
      </c>
      <c r="D4426" s="14">
        <v>2005</v>
      </c>
      <c r="E4426">
        <f t="shared" si="69"/>
        <v>912005</v>
      </c>
      <c r="F4426" s="41">
        <f>IFERROR(VLOOKUP(E4426,Heritage!$E$3:$H$4601,4,FALSE),"")</f>
        <v>0.1</v>
      </c>
      <c r="G4426" s="41">
        <f>IFERROR(VLOOKUP(E4426,'PRS até 2014'!$E$4:$L$6307,8,FALSE),"")</f>
        <v>0.48611111111111116</v>
      </c>
      <c r="H4426" s="41">
        <f>IFERROR(VLOOKUP(E4426,'Global Insight'!$E$2:$F$4102,2,FALSE),"")</f>
        <v>0.5</v>
      </c>
      <c r="I4426">
        <f>IFERROR(VLOOKUP(E4426,EIU!$E$2:$H$3662,4,FALSE),"")</f>
        <v>0.17499999999999999</v>
      </c>
    </row>
    <row r="4427" spans="1:9" x14ac:dyDescent="0.25">
      <c r="A4427" s="12" t="s">
        <v>358</v>
      </c>
      <c r="B4427" s="13" t="s">
        <v>162</v>
      </c>
      <c r="C4427" s="14">
        <v>92</v>
      </c>
      <c r="D4427" s="14">
        <v>2005</v>
      </c>
      <c r="E4427">
        <f t="shared" si="69"/>
        <v>922005</v>
      </c>
      <c r="F4427" s="41">
        <f>IFERROR(VLOOKUP(E4427,Heritage!$E$3:$H$4601,4,FALSE),"")</f>
        <v>0.7</v>
      </c>
      <c r="G4427" s="41">
        <f>IFERROR(VLOOKUP(E4427,'PRS até 2014'!$E$4:$L$6307,8,FALSE),"")</f>
        <v>0.69444444444444442</v>
      </c>
      <c r="H4427" s="41">
        <f>IFERROR(VLOOKUP(E4427,'Global Insight'!$E$2:$F$4102,2,FALSE),"")</f>
        <v>0.8125</v>
      </c>
      <c r="I4427">
        <f>IFERROR(VLOOKUP(E4427,EIU!$E$2:$H$3662,4,FALSE),"")</f>
        <v>0.7</v>
      </c>
    </row>
    <row r="4428" spans="1:9" x14ac:dyDescent="0.25">
      <c r="A4428" s="12" t="s">
        <v>324</v>
      </c>
      <c r="B4428" s="13" t="s">
        <v>382</v>
      </c>
      <c r="C4428" s="14">
        <v>93</v>
      </c>
      <c r="D4428" s="14">
        <v>2005</v>
      </c>
      <c r="E4428">
        <f t="shared" si="69"/>
        <v>932005</v>
      </c>
      <c r="F4428" s="41" t="str">
        <f>IFERROR(VLOOKUP(E4428,Heritage!$E$3:$H$4601,4,FALSE),"")</f>
        <v/>
      </c>
      <c r="G4428" s="41" t="str">
        <f>IFERROR(VLOOKUP(E4428,'PRS até 2014'!$E$4:$L$6307,8,FALSE),"")</f>
        <v xml:space="preserve"> </v>
      </c>
      <c r="H4428" s="41" t="str">
        <f>IFERROR(VLOOKUP(E4428,'Global Insight'!$E$2:$F$4102,2,FALSE),"")</f>
        <v/>
      </c>
      <c r="I4428" t="str">
        <f>IFERROR(VLOOKUP(E4428,EIU!$E$2:$H$3662,4,FALSE),"")</f>
        <v/>
      </c>
    </row>
    <row r="4429" spans="1:9" x14ac:dyDescent="0.25">
      <c r="A4429" s="12" t="s">
        <v>163</v>
      </c>
      <c r="B4429" s="13" t="s">
        <v>164</v>
      </c>
      <c r="C4429" s="14">
        <v>94</v>
      </c>
      <c r="D4429" s="14">
        <v>2005</v>
      </c>
      <c r="E4429">
        <f t="shared" si="69"/>
        <v>942005</v>
      </c>
      <c r="F4429" s="41">
        <f>IFERROR(VLOOKUP(E4429,Heritage!$E$3:$H$4601,4,FALSE),"")</f>
        <v>0.5</v>
      </c>
      <c r="G4429" s="41">
        <f>IFERROR(VLOOKUP(E4429,'PRS até 2014'!$E$4:$L$6307,8,FALSE),"")</f>
        <v>0.73611111111111116</v>
      </c>
      <c r="H4429" s="41">
        <f>IFERROR(VLOOKUP(E4429,'Global Insight'!$E$2:$F$4102,2,FALSE),"")</f>
        <v>0.8125</v>
      </c>
      <c r="I4429">
        <f>IFERROR(VLOOKUP(E4429,EIU!$E$2:$H$3662,4,FALSE),"")</f>
        <v>0.625</v>
      </c>
    </row>
    <row r="4430" spans="1:9" x14ac:dyDescent="0.25">
      <c r="A4430" s="12" t="s">
        <v>158</v>
      </c>
      <c r="B4430" s="13" t="s">
        <v>159</v>
      </c>
      <c r="C4430" s="14">
        <v>95</v>
      </c>
      <c r="D4430" s="14">
        <v>2005</v>
      </c>
      <c r="E4430">
        <f t="shared" si="69"/>
        <v>952005</v>
      </c>
      <c r="F4430" s="41">
        <f>IFERROR(VLOOKUP(E4430,Heritage!$E$3:$H$4601,4,FALSE),"")</f>
        <v>0.3</v>
      </c>
      <c r="G4430" s="41" t="str">
        <f>IFERROR(VLOOKUP(E4430,'PRS até 2014'!$E$4:$L$6307,8,FALSE),"")</f>
        <v xml:space="preserve"> </v>
      </c>
      <c r="H4430" s="41" t="str">
        <f>IFERROR(VLOOKUP(E4430,'Global Insight'!$E$2:$F$4102,2,FALSE),"")</f>
        <v/>
      </c>
      <c r="I4430" t="str">
        <f>IFERROR(VLOOKUP(E4430,EIU!$E$2:$H$3662,4,FALSE),"")</f>
        <v/>
      </c>
    </row>
    <row r="4431" spans="1:9" x14ac:dyDescent="0.25">
      <c r="A4431" s="12" t="s">
        <v>165</v>
      </c>
      <c r="B4431" s="13" t="s">
        <v>166</v>
      </c>
      <c r="C4431" s="14">
        <v>96</v>
      </c>
      <c r="D4431" s="14">
        <v>2005</v>
      </c>
      <c r="E4431">
        <f t="shared" si="69"/>
        <v>962005</v>
      </c>
      <c r="F4431" s="41">
        <f>IFERROR(VLOOKUP(E4431,Heritage!$E$3:$H$4601,4,FALSE),"")</f>
        <v>0.1</v>
      </c>
      <c r="G4431" s="41" t="str">
        <f>IFERROR(VLOOKUP(E4431,'PRS até 2014'!$E$4:$L$6307,8,FALSE),"")</f>
        <v xml:space="preserve"> </v>
      </c>
      <c r="H4431" s="41">
        <f>IFERROR(VLOOKUP(E4431,'Global Insight'!$E$2:$F$4102,2,FALSE),"")</f>
        <v>0.4375</v>
      </c>
      <c r="I4431" t="str">
        <f>IFERROR(VLOOKUP(E4431,EIU!$E$2:$H$3662,4,FALSE),"")</f>
        <v/>
      </c>
    </row>
    <row r="4432" spans="1:9" x14ac:dyDescent="0.25">
      <c r="A4432" s="12" t="s">
        <v>181</v>
      </c>
      <c r="B4432" s="13" t="s">
        <v>182</v>
      </c>
      <c r="C4432" s="14">
        <v>97</v>
      </c>
      <c r="D4432" s="14">
        <v>2005</v>
      </c>
      <c r="E4432">
        <f t="shared" si="69"/>
        <v>972005</v>
      </c>
      <c r="F4432" s="41">
        <f>IFERROR(VLOOKUP(E4432,Heritage!$E$3:$H$4601,4,FALSE),"")</f>
        <v>0.5</v>
      </c>
      <c r="G4432" s="41">
        <f>IFERROR(VLOOKUP(E4432,'PRS até 2014'!$E$4:$L$6307,8,FALSE),"")</f>
        <v>0.69444444444444442</v>
      </c>
      <c r="H4432" s="41">
        <f>IFERROR(VLOOKUP(E4432,'Global Insight'!$E$2:$F$4102,2,FALSE),"")</f>
        <v>0.6875</v>
      </c>
      <c r="I4432">
        <f>IFERROR(VLOOKUP(E4432,EIU!$E$2:$H$3662,4,FALSE),"")</f>
        <v>0.65</v>
      </c>
    </row>
    <row r="4433" spans="1:9" x14ac:dyDescent="0.25">
      <c r="A4433" s="12" t="s">
        <v>167</v>
      </c>
      <c r="B4433" s="13" t="s">
        <v>168</v>
      </c>
      <c r="C4433" s="14">
        <v>98</v>
      </c>
      <c r="D4433" s="14">
        <v>2005</v>
      </c>
      <c r="E4433">
        <f t="shared" si="69"/>
        <v>982005</v>
      </c>
      <c r="F4433" s="41">
        <f>IFERROR(VLOOKUP(E4433,Heritage!$E$3:$H$4601,4,FALSE),"")</f>
        <v>0.3</v>
      </c>
      <c r="G4433" s="41">
        <f>IFERROR(VLOOKUP(E4433,'PRS até 2014'!$E$4:$L$6307,8,FALSE),"")</f>
        <v>0.51388888888888884</v>
      </c>
      <c r="H4433" s="41">
        <f>IFERROR(VLOOKUP(E4433,'Global Insight'!$E$2:$F$4102,2,FALSE),"")</f>
        <v>0.625</v>
      </c>
      <c r="I4433">
        <f>IFERROR(VLOOKUP(E4433,EIU!$E$2:$H$3662,4,FALSE),"")</f>
        <v>0.4</v>
      </c>
    </row>
    <row r="4434" spans="1:9" x14ac:dyDescent="0.25">
      <c r="A4434" s="12" t="s">
        <v>175</v>
      </c>
      <c r="B4434" s="13" t="s">
        <v>176</v>
      </c>
      <c r="C4434" s="14">
        <v>99</v>
      </c>
      <c r="D4434" s="14">
        <v>2005</v>
      </c>
      <c r="E4434">
        <f t="shared" si="69"/>
        <v>992005</v>
      </c>
      <c r="F4434" s="41">
        <f>IFERROR(VLOOKUP(E4434,Heritage!$E$3:$H$4601,4,FALSE),"")</f>
        <v>0.5</v>
      </c>
      <c r="G4434" s="41" t="str">
        <f>IFERROR(VLOOKUP(E4434,'PRS até 2014'!$E$4:$L$6307,8,FALSE),"")</f>
        <v xml:space="preserve"> </v>
      </c>
      <c r="H4434" s="41">
        <f>IFERROR(VLOOKUP(E4434,'Global Insight'!$E$2:$F$4102,2,FALSE),"")</f>
        <v>0.5625</v>
      </c>
      <c r="I4434" t="str">
        <f>IFERROR(VLOOKUP(E4434,EIU!$E$2:$H$3662,4,FALSE),"")</f>
        <v/>
      </c>
    </row>
    <row r="4435" spans="1:9" x14ac:dyDescent="0.25">
      <c r="A4435" s="12" t="s">
        <v>169</v>
      </c>
      <c r="B4435" s="13" t="s">
        <v>170</v>
      </c>
      <c r="C4435" s="14">
        <v>100</v>
      </c>
      <c r="D4435" s="14">
        <v>2005</v>
      </c>
      <c r="E4435">
        <f t="shared" si="69"/>
        <v>1002005</v>
      </c>
      <c r="F4435" s="41" t="str">
        <f>IFERROR(VLOOKUP(E4435,Heritage!$E$3:$H$4601,4,FALSE),"")</f>
        <v/>
      </c>
      <c r="G4435" s="41">
        <f>IFERROR(VLOOKUP(E4435,'PRS até 2014'!$E$4:$L$6307,8,FALSE),"")</f>
        <v>0.3611111111111111</v>
      </c>
      <c r="H4435" s="41">
        <f>IFERROR(VLOOKUP(E4435,'Global Insight'!$E$2:$F$4102,2,FALSE),"")</f>
        <v>0.25</v>
      </c>
      <c r="I4435" t="str">
        <f>IFERROR(VLOOKUP(E4435,EIU!$E$2:$H$3662,4,FALSE),"")</f>
        <v/>
      </c>
    </row>
    <row r="4436" spans="1:9" x14ac:dyDescent="0.25">
      <c r="A4436" s="12" t="s">
        <v>171</v>
      </c>
      <c r="B4436" s="13" t="s">
        <v>172</v>
      </c>
      <c r="C4436" s="14">
        <v>101</v>
      </c>
      <c r="D4436" s="14">
        <v>2005</v>
      </c>
      <c r="E4436">
        <f t="shared" si="69"/>
        <v>1012005</v>
      </c>
      <c r="F4436" s="41">
        <f>IFERROR(VLOOKUP(E4436,Heritage!$E$3:$H$4601,4,FALSE),"")</f>
        <v>0.1</v>
      </c>
      <c r="G4436" s="41">
        <f>IFERROR(VLOOKUP(E4436,'PRS até 2014'!$E$4:$L$6307,8,FALSE),"")</f>
        <v>0.56944444444444442</v>
      </c>
      <c r="H4436" s="41">
        <f>IFERROR(VLOOKUP(E4436,'Global Insight'!$E$2:$F$4102,2,FALSE),"")</f>
        <v>0.5625</v>
      </c>
      <c r="I4436">
        <f>IFERROR(VLOOKUP(E4436,EIU!$E$2:$H$3662,4,FALSE),"")</f>
        <v>0.22500000000000001</v>
      </c>
    </row>
    <row r="4437" spans="1:9" x14ac:dyDescent="0.25">
      <c r="A4437" s="12" t="s">
        <v>359</v>
      </c>
      <c r="B4437" s="13" t="s">
        <v>383</v>
      </c>
      <c r="C4437" s="14">
        <v>102</v>
      </c>
      <c r="D4437" s="14">
        <v>2005</v>
      </c>
      <c r="E4437">
        <f t="shared" si="69"/>
        <v>1022005</v>
      </c>
      <c r="F4437" s="41" t="str">
        <f>IFERROR(VLOOKUP(E4437,Heritage!$E$3:$H$4601,4,FALSE),"")</f>
        <v/>
      </c>
      <c r="G4437" s="41" t="str">
        <f>IFERROR(VLOOKUP(E4437,'PRS até 2014'!$E$4:$L$6307,8,FALSE),"")</f>
        <v xml:space="preserve"> </v>
      </c>
      <c r="H4437" s="41">
        <f>IFERROR(VLOOKUP(E4437,'Global Insight'!$E$2:$F$4102,2,FALSE),"")</f>
        <v>0.875</v>
      </c>
      <c r="I4437" t="str">
        <f>IFERROR(VLOOKUP(E4437,EIU!$E$2:$H$3662,4,FALSE),"")</f>
        <v/>
      </c>
    </row>
    <row r="4438" spans="1:9" x14ac:dyDescent="0.25">
      <c r="A4438" s="12" t="s">
        <v>177</v>
      </c>
      <c r="B4438" s="13" t="s">
        <v>178</v>
      </c>
      <c r="C4438" s="14">
        <v>103</v>
      </c>
      <c r="D4438" s="14">
        <v>2005</v>
      </c>
      <c r="E4438">
        <f t="shared" si="69"/>
        <v>1032005</v>
      </c>
      <c r="F4438" s="41">
        <f>IFERROR(VLOOKUP(E4438,Heritage!$E$3:$H$4601,4,FALSE),"")</f>
        <v>0.5</v>
      </c>
      <c r="G4438" s="41">
        <f>IFERROR(VLOOKUP(E4438,'PRS até 2014'!$E$4:$L$6307,8,FALSE),"")</f>
        <v>0.66666666666666652</v>
      </c>
      <c r="H4438" s="41">
        <f>IFERROR(VLOOKUP(E4438,'Global Insight'!$E$2:$F$4102,2,FALSE),"")</f>
        <v>0.75</v>
      </c>
      <c r="I4438">
        <f>IFERROR(VLOOKUP(E4438,EIU!$E$2:$H$3662,4,FALSE),"")</f>
        <v>0.6</v>
      </c>
    </row>
    <row r="4439" spans="1:9" x14ac:dyDescent="0.25">
      <c r="A4439" s="12" t="s">
        <v>179</v>
      </c>
      <c r="B4439" s="13" t="s">
        <v>180</v>
      </c>
      <c r="C4439" s="14">
        <v>104</v>
      </c>
      <c r="D4439" s="14">
        <v>2005</v>
      </c>
      <c r="E4439">
        <f t="shared" si="69"/>
        <v>1042005</v>
      </c>
      <c r="F4439" s="41">
        <f>IFERROR(VLOOKUP(E4439,Heritage!$E$3:$H$4601,4,FALSE),"")</f>
        <v>0.9</v>
      </c>
      <c r="G4439" s="41">
        <f>IFERROR(VLOOKUP(E4439,'PRS até 2014'!$E$4:$L$6307,8,FALSE),"")</f>
        <v>0.94444444444444442</v>
      </c>
      <c r="H4439" s="41">
        <f>IFERROR(VLOOKUP(E4439,'Global Insight'!$E$2:$F$4102,2,FALSE),"")</f>
        <v>1</v>
      </c>
      <c r="I4439" t="str">
        <f>IFERROR(VLOOKUP(E4439,EIU!$E$2:$H$3662,4,FALSE),"")</f>
        <v/>
      </c>
    </row>
    <row r="4440" spans="1:9" x14ac:dyDescent="0.25">
      <c r="A4440" s="12" t="s">
        <v>193</v>
      </c>
      <c r="B4440" s="13" t="s">
        <v>194</v>
      </c>
      <c r="C4440" s="14">
        <v>105</v>
      </c>
      <c r="D4440" s="14">
        <v>2005</v>
      </c>
      <c r="E4440">
        <f t="shared" si="69"/>
        <v>1052005</v>
      </c>
      <c r="F4440" s="41">
        <f>IFERROR(VLOOKUP(E4440,Heritage!$E$3:$H$4601,4,FALSE),"")</f>
        <v>0.3</v>
      </c>
      <c r="G4440" s="41" t="str">
        <f>IFERROR(VLOOKUP(E4440,'PRS até 2014'!$E$4:$L$6307,8,FALSE),"")</f>
        <v xml:space="preserve"> </v>
      </c>
      <c r="H4440" s="41">
        <f>IFERROR(VLOOKUP(E4440,'Global Insight'!$E$2:$F$4102,2,FALSE),"")</f>
        <v>0.5</v>
      </c>
      <c r="I4440">
        <f>IFERROR(VLOOKUP(E4440,EIU!$E$2:$H$3662,4,FALSE),"")</f>
        <v>0.4</v>
      </c>
    </row>
    <row r="4441" spans="1:9" x14ac:dyDescent="0.25">
      <c r="A4441" s="12" t="s">
        <v>187</v>
      </c>
      <c r="B4441" s="13" t="s">
        <v>188</v>
      </c>
      <c r="C4441" s="14">
        <v>106</v>
      </c>
      <c r="D4441" s="14">
        <v>2005</v>
      </c>
      <c r="E4441">
        <f t="shared" si="69"/>
        <v>1062005</v>
      </c>
      <c r="F4441" s="41">
        <f>IFERROR(VLOOKUP(E4441,Heritage!$E$3:$H$4601,4,FALSE),"")</f>
        <v>0.5</v>
      </c>
      <c r="G4441" s="41">
        <f>IFERROR(VLOOKUP(E4441,'PRS até 2014'!$E$4:$L$6307,8,FALSE),"")</f>
        <v>0.58333333333333326</v>
      </c>
      <c r="H4441" s="41">
        <f>IFERROR(VLOOKUP(E4441,'Global Insight'!$E$2:$F$4102,2,FALSE),"")</f>
        <v>0.625</v>
      </c>
      <c r="I4441" t="str">
        <f>IFERROR(VLOOKUP(E4441,EIU!$E$2:$H$3662,4,FALSE),"")</f>
        <v/>
      </c>
    </row>
    <row r="4442" spans="1:9" x14ac:dyDescent="0.25">
      <c r="A4442" s="12" t="s">
        <v>209</v>
      </c>
      <c r="B4442" s="13" t="s">
        <v>210</v>
      </c>
      <c r="C4442" s="14">
        <v>107</v>
      </c>
      <c r="D4442" s="14">
        <v>2005</v>
      </c>
      <c r="E4442">
        <f t="shared" si="69"/>
        <v>1072005</v>
      </c>
      <c r="F4442" s="41">
        <f>IFERROR(VLOOKUP(E4442,Heritage!$E$3:$H$4601,4,FALSE),"")</f>
        <v>0.5</v>
      </c>
      <c r="G4442" s="41">
        <f>IFERROR(VLOOKUP(E4442,'PRS até 2014'!$E$4:$L$6307,8,FALSE),"")</f>
        <v>0.49999999999999994</v>
      </c>
      <c r="H4442" s="41">
        <f>IFERROR(VLOOKUP(E4442,'Global Insight'!$E$2:$F$4102,2,FALSE),"")</f>
        <v>0.5625</v>
      </c>
      <c r="I4442">
        <f>IFERROR(VLOOKUP(E4442,EIU!$E$2:$H$3662,4,FALSE),"")</f>
        <v>0.32500000000000001</v>
      </c>
    </row>
    <row r="4443" spans="1:9" x14ac:dyDescent="0.25">
      <c r="A4443" s="12" t="s">
        <v>211</v>
      </c>
      <c r="B4443" s="13" t="s">
        <v>212</v>
      </c>
      <c r="C4443" s="14">
        <v>108</v>
      </c>
      <c r="D4443" s="14">
        <v>2005</v>
      </c>
      <c r="E4443">
        <f t="shared" si="69"/>
        <v>1082005</v>
      </c>
      <c r="F4443" s="41">
        <f>IFERROR(VLOOKUP(E4443,Heritage!$E$3:$H$4601,4,FALSE),"")</f>
        <v>0.5</v>
      </c>
      <c r="G4443" s="41">
        <f>IFERROR(VLOOKUP(E4443,'PRS até 2014'!$E$4:$L$6307,8,FALSE),"")</f>
        <v>0.58333333333333326</v>
      </c>
      <c r="H4443" s="41">
        <f>IFERROR(VLOOKUP(E4443,'Global Insight'!$E$2:$F$4102,2,FALSE),"")</f>
        <v>0.75</v>
      </c>
      <c r="I4443">
        <f>IFERROR(VLOOKUP(E4443,EIU!$E$2:$H$3662,4,FALSE),"")</f>
        <v>0.57499999999999996</v>
      </c>
    </row>
    <row r="4444" spans="1:9" x14ac:dyDescent="0.25">
      <c r="A4444" s="12" t="s">
        <v>189</v>
      </c>
      <c r="B4444" s="13" t="s">
        <v>190</v>
      </c>
      <c r="C4444" s="14">
        <v>109</v>
      </c>
      <c r="D4444" s="14">
        <v>2005</v>
      </c>
      <c r="E4444">
        <f t="shared" si="69"/>
        <v>1092005</v>
      </c>
      <c r="F4444" s="41" t="str">
        <f>IFERROR(VLOOKUP(E4444,Heritage!$E$3:$H$4601,4,FALSE),"")</f>
        <v/>
      </c>
      <c r="G4444" s="41" t="str">
        <f>IFERROR(VLOOKUP(E4444,'PRS até 2014'!$E$4:$L$6307,8,FALSE),"")</f>
        <v xml:space="preserve"> </v>
      </c>
      <c r="H4444" s="41">
        <f>IFERROR(VLOOKUP(E4444,'Global Insight'!$E$2:$F$4102,2,FALSE),"")</f>
        <v>0.6875</v>
      </c>
      <c r="I4444" t="str">
        <f>IFERROR(VLOOKUP(E4444,EIU!$E$2:$H$3662,4,FALSE),"")</f>
        <v/>
      </c>
    </row>
    <row r="4445" spans="1:9" x14ac:dyDescent="0.25">
      <c r="A4445" s="12" t="s">
        <v>195</v>
      </c>
      <c r="B4445" s="13" t="s">
        <v>196</v>
      </c>
      <c r="C4445" s="14">
        <v>110</v>
      </c>
      <c r="D4445" s="14">
        <v>2005</v>
      </c>
      <c r="E4445">
        <f t="shared" si="69"/>
        <v>1102005</v>
      </c>
      <c r="F4445" s="41">
        <f>IFERROR(VLOOKUP(E4445,Heritage!$E$3:$H$4601,4,FALSE),"")</f>
        <v>0.3</v>
      </c>
      <c r="G4445" s="41">
        <f>IFERROR(VLOOKUP(E4445,'PRS até 2014'!$E$4:$L$6307,8,FALSE),"")</f>
        <v>0.4861111111111111</v>
      </c>
      <c r="H4445" s="41">
        <f>IFERROR(VLOOKUP(E4445,'Global Insight'!$E$2:$F$4102,2,FALSE),"")</f>
        <v>0.6875</v>
      </c>
      <c r="I4445" t="str">
        <f>IFERROR(VLOOKUP(E4445,EIU!$E$2:$H$3662,4,FALSE),"")</f>
        <v/>
      </c>
    </row>
    <row r="4446" spans="1:9" x14ac:dyDescent="0.25">
      <c r="A4446" s="12" t="s">
        <v>197</v>
      </c>
      <c r="B4446" s="13" t="s">
        <v>198</v>
      </c>
      <c r="C4446" s="14">
        <v>111</v>
      </c>
      <c r="D4446" s="14">
        <v>2005</v>
      </c>
      <c r="E4446">
        <f t="shared" si="69"/>
        <v>1112005</v>
      </c>
      <c r="F4446" s="41">
        <f>IFERROR(VLOOKUP(E4446,Heritage!$E$3:$H$4601,4,FALSE),"")</f>
        <v>0.9</v>
      </c>
      <c r="G4446" s="41">
        <f>IFERROR(VLOOKUP(E4446,'PRS até 2014'!$E$4:$L$6307,8,FALSE),"")</f>
        <v>0.79166666666666663</v>
      </c>
      <c r="H4446" s="41">
        <f>IFERROR(VLOOKUP(E4446,'Global Insight'!$E$2:$F$4102,2,FALSE),"")</f>
        <v>0.9375</v>
      </c>
      <c r="I4446" t="str">
        <f>IFERROR(VLOOKUP(E4446,EIU!$E$2:$H$3662,4,FALSE),"")</f>
        <v/>
      </c>
    </row>
    <row r="4447" spans="1:9" x14ac:dyDescent="0.25">
      <c r="A4447" s="12" t="s">
        <v>360</v>
      </c>
      <c r="B4447" s="13" t="s">
        <v>384</v>
      </c>
      <c r="C4447" s="14">
        <v>112</v>
      </c>
      <c r="D4447" s="14">
        <v>2005</v>
      </c>
      <c r="E4447">
        <f t="shared" si="69"/>
        <v>1122005</v>
      </c>
      <c r="F4447" s="41" t="str">
        <f>IFERROR(VLOOKUP(E4447,Heritage!$E$3:$H$4601,4,FALSE),"")</f>
        <v/>
      </c>
      <c r="G4447" s="41" t="str">
        <f>IFERROR(VLOOKUP(E4447,'PRS até 2014'!$E$4:$L$6307,8,FALSE),"")</f>
        <v xml:space="preserve"> </v>
      </c>
      <c r="H4447" s="41" t="str">
        <f>IFERROR(VLOOKUP(E4447,'Global Insight'!$E$2:$F$4102,2,FALSE),"")</f>
        <v/>
      </c>
      <c r="I4447" t="str">
        <f>IFERROR(VLOOKUP(E4447,EIU!$E$2:$H$3662,4,FALSE),"")</f>
        <v/>
      </c>
    </row>
    <row r="4448" spans="1:9" x14ac:dyDescent="0.25">
      <c r="A4448" s="12" t="s">
        <v>205</v>
      </c>
      <c r="B4448" s="13" t="s">
        <v>206</v>
      </c>
      <c r="C4448" s="14">
        <v>113</v>
      </c>
      <c r="D4448" s="14">
        <v>2005</v>
      </c>
      <c r="E4448">
        <f t="shared" si="69"/>
        <v>1132005</v>
      </c>
      <c r="F4448" s="41">
        <f>IFERROR(VLOOKUP(E4448,Heritage!$E$3:$H$4601,4,FALSE),"")</f>
        <v>0.3</v>
      </c>
      <c r="G4448" s="41" t="str">
        <f>IFERROR(VLOOKUP(E4448,'PRS até 2014'!$E$4:$L$6307,8,FALSE),"")</f>
        <v xml:space="preserve"> </v>
      </c>
      <c r="H4448" s="41">
        <f>IFERROR(VLOOKUP(E4448,'Global Insight'!$E$2:$F$4102,2,FALSE),"")</f>
        <v>0.5625</v>
      </c>
      <c r="I4448" t="str">
        <f>IFERROR(VLOOKUP(E4448,EIU!$E$2:$H$3662,4,FALSE),"")</f>
        <v/>
      </c>
    </row>
    <row r="4449" spans="1:9" x14ac:dyDescent="0.25">
      <c r="A4449" s="12" t="s">
        <v>207</v>
      </c>
      <c r="B4449" s="13" t="s">
        <v>208</v>
      </c>
      <c r="C4449" s="14">
        <v>114</v>
      </c>
      <c r="D4449" s="14">
        <v>2005</v>
      </c>
      <c r="E4449">
        <f t="shared" si="69"/>
        <v>1142005</v>
      </c>
      <c r="F4449" s="41">
        <f>IFERROR(VLOOKUP(E4449,Heritage!$E$3:$H$4601,4,FALSE),"")</f>
        <v>0.7</v>
      </c>
      <c r="G4449" s="41" t="str">
        <f>IFERROR(VLOOKUP(E4449,'PRS até 2014'!$E$4:$L$6307,8,FALSE),"")</f>
        <v xml:space="preserve"> </v>
      </c>
      <c r="H4449" s="41">
        <f>IFERROR(VLOOKUP(E4449,'Global Insight'!$E$2:$F$4102,2,FALSE),"")</f>
        <v>0.875</v>
      </c>
      <c r="I4449">
        <f>IFERROR(VLOOKUP(E4449,EIU!$E$2:$H$3662,4,FALSE),"")</f>
        <v>0.72499999999999998</v>
      </c>
    </row>
    <row r="4450" spans="1:9" x14ac:dyDescent="0.25">
      <c r="A4450" s="12" t="s">
        <v>191</v>
      </c>
      <c r="B4450" s="13" t="s">
        <v>192</v>
      </c>
      <c r="C4450" s="14">
        <v>115</v>
      </c>
      <c r="D4450" s="14">
        <v>2005</v>
      </c>
      <c r="E4450">
        <f t="shared" si="69"/>
        <v>1152005</v>
      </c>
      <c r="F4450" s="41">
        <f>IFERROR(VLOOKUP(E4450,Heritage!$E$3:$H$4601,4,FALSE),"")</f>
        <v>0.5</v>
      </c>
      <c r="G4450" s="41">
        <f>IFERROR(VLOOKUP(E4450,'PRS até 2014'!$E$4:$L$6307,8,FALSE),"")</f>
        <v>0.56944444444444442</v>
      </c>
      <c r="H4450" s="41">
        <f>IFERROR(VLOOKUP(E4450,'Global Insight'!$E$2:$F$4102,2,FALSE),"")</f>
        <v>0.4375</v>
      </c>
      <c r="I4450">
        <f>IFERROR(VLOOKUP(E4450,EIU!$E$2:$H$3662,4,FALSE),"")</f>
        <v>0.47499999999999998</v>
      </c>
    </row>
    <row r="4451" spans="1:9" x14ac:dyDescent="0.25">
      <c r="A4451" s="12" t="s">
        <v>361</v>
      </c>
      <c r="B4451" s="13" t="s">
        <v>385</v>
      </c>
      <c r="C4451" s="14">
        <v>116</v>
      </c>
      <c r="D4451" s="14">
        <v>2005</v>
      </c>
      <c r="E4451">
        <f t="shared" si="69"/>
        <v>1162005</v>
      </c>
      <c r="F4451" s="41" t="str">
        <f>IFERROR(VLOOKUP(E4451,Heritage!$E$3:$H$4601,4,FALSE),"")</f>
        <v/>
      </c>
      <c r="G4451" s="41" t="str">
        <f>IFERROR(VLOOKUP(E4451,'PRS até 2014'!$E$4:$L$6307,8,FALSE),"")</f>
        <v xml:space="preserve"> </v>
      </c>
      <c r="H4451" s="41">
        <f>IFERROR(VLOOKUP(E4451,'Global Insight'!$E$2:$F$4102,2,FALSE),"")</f>
        <v>0.875</v>
      </c>
      <c r="I4451" t="str">
        <f>IFERROR(VLOOKUP(E4451,EIU!$E$2:$H$3662,4,FALSE),"")</f>
        <v/>
      </c>
    </row>
    <row r="4452" spans="1:9" x14ac:dyDescent="0.25">
      <c r="A4452" s="12" t="s">
        <v>185</v>
      </c>
      <c r="B4452" s="13" t="s">
        <v>186</v>
      </c>
      <c r="C4452" s="14">
        <v>117</v>
      </c>
      <c r="D4452" s="14">
        <v>2005</v>
      </c>
      <c r="E4452">
        <f t="shared" si="69"/>
        <v>1172005</v>
      </c>
      <c r="F4452" s="41">
        <f>IFERROR(VLOOKUP(E4452,Heritage!$E$3:$H$4601,4,FALSE),"")</f>
        <v>0.5</v>
      </c>
      <c r="G4452" s="41">
        <f>IFERROR(VLOOKUP(E4452,'PRS até 2014'!$E$4:$L$6307,8,FALSE),"")</f>
        <v>0.54166666666666663</v>
      </c>
      <c r="H4452" s="41">
        <f>IFERROR(VLOOKUP(E4452,'Global Insight'!$E$2:$F$4102,2,FALSE),"")</f>
        <v>0.375</v>
      </c>
      <c r="I4452">
        <f>IFERROR(VLOOKUP(E4452,EIU!$E$2:$H$3662,4,FALSE),"")</f>
        <v>0.35</v>
      </c>
    </row>
    <row r="4453" spans="1:9" x14ac:dyDescent="0.25">
      <c r="A4453" s="12" t="s">
        <v>362</v>
      </c>
      <c r="B4453" s="13" t="s">
        <v>386</v>
      </c>
      <c r="C4453" s="14">
        <v>118</v>
      </c>
      <c r="D4453" s="14">
        <v>2005</v>
      </c>
      <c r="E4453">
        <f t="shared" si="69"/>
        <v>1182005</v>
      </c>
      <c r="F4453" s="41" t="str">
        <f>IFERROR(VLOOKUP(E4453,Heritage!$E$3:$H$4601,4,FALSE),"")</f>
        <v/>
      </c>
      <c r="G4453" s="41" t="str">
        <f>IFERROR(VLOOKUP(E4453,'PRS até 2014'!$E$4:$L$6307,8,FALSE),"")</f>
        <v/>
      </c>
      <c r="H4453" s="41" t="str">
        <f>IFERROR(VLOOKUP(E4453,'Global Insight'!$E$2:$F$4102,2,FALSE),"")</f>
        <v/>
      </c>
      <c r="I4453" t="str">
        <f>IFERROR(VLOOKUP(E4453,EIU!$E$2:$H$3662,4,FALSE),"")</f>
        <v/>
      </c>
    </row>
    <row r="4454" spans="1:9" x14ac:dyDescent="0.25">
      <c r="A4454" s="12" t="s">
        <v>201</v>
      </c>
      <c r="B4454" s="13" t="s">
        <v>202</v>
      </c>
      <c r="C4454" s="14">
        <v>119</v>
      </c>
      <c r="D4454" s="14">
        <v>2005</v>
      </c>
      <c r="E4454">
        <f t="shared" si="69"/>
        <v>1192005</v>
      </c>
      <c r="F4454" s="41">
        <f>IFERROR(VLOOKUP(E4454,Heritage!$E$3:$H$4601,4,FALSE),"")</f>
        <v>0.3</v>
      </c>
      <c r="G4454" s="41">
        <f>IFERROR(VLOOKUP(E4454,'PRS até 2014'!$E$4:$L$6307,8,FALSE),"")</f>
        <v>0.55555555555555558</v>
      </c>
      <c r="H4454" s="41">
        <f>IFERROR(VLOOKUP(E4454,'Global Insight'!$E$2:$F$4102,2,FALSE),"")</f>
        <v>0.6875</v>
      </c>
      <c r="I4454" t="str">
        <f>IFERROR(VLOOKUP(E4454,EIU!$E$2:$H$3662,4,FALSE),"")</f>
        <v/>
      </c>
    </row>
    <row r="4455" spans="1:9" x14ac:dyDescent="0.25">
      <c r="A4455" s="12" t="s">
        <v>200</v>
      </c>
      <c r="B4455" s="13" t="s">
        <v>387</v>
      </c>
      <c r="C4455" s="14">
        <v>120</v>
      </c>
      <c r="D4455" s="14">
        <v>2005</v>
      </c>
      <c r="E4455">
        <f t="shared" si="69"/>
        <v>1202005</v>
      </c>
      <c r="F4455" s="41" t="str">
        <f>IFERROR(VLOOKUP(E4455,Heritage!$E$3:$H$4601,4,FALSE),"")</f>
        <v/>
      </c>
      <c r="G4455" s="41" t="str">
        <f>IFERROR(VLOOKUP(E4455,'PRS até 2014'!$E$4:$L$6307,8,FALSE),"")</f>
        <v xml:space="preserve"> </v>
      </c>
      <c r="H4455" s="41" t="str">
        <f>IFERROR(VLOOKUP(E4455,'Global Insight'!$E$2:$F$4102,2,FALSE),"")</f>
        <v/>
      </c>
      <c r="I4455" t="str">
        <f>IFERROR(VLOOKUP(E4455,EIU!$E$2:$H$3662,4,FALSE),"")</f>
        <v/>
      </c>
    </row>
    <row r="4456" spans="1:9" x14ac:dyDescent="0.25">
      <c r="A4456" s="12" t="s">
        <v>183</v>
      </c>
      <c r="B4456" s="13" t="s">
        <v>184</v>
      </c>
      <c r="C4456" s="14">
        <v>121</v>
      </c>
      <c r="D4456" s="14">
        <v>2005</v>
      </c>
      <c r="E4456">
        <f t="shared" si="69"/>
        <v>1212005</v>
      </c>
      <c r="F4456" s="41">
        <f>IFERROR(VLOOKUP(E4456,Heritage!$E$3:$H$4601,4,FALSE),"")</f>
        <v>0.3</v>
      </c>
      <c r="G4456" s="41">
        <f>IFERROR(VLOOKUP(E4456,'PRS até 2014'!$E$4:$L$6307,8,FALSE),"")</f>
        <v>0.66666666666666674</v>
      </c>
      <c r="H4456" s="41">
        <f>IFERROR(VLOOKUP(E4456,'Global Insight'!$E$2:$F$4102,2,FALSE),"")</f>
        <v>0.625</v>
      </c>
      <c r="I4456">
        <f>IFERROR(VLOOKUP(E4456,EIU!$E$2:$H$3662,4,FALSE),"")</f>
        <v>0.4</v>
      </c>
    </row>
    <row r="4457" spans="1:9" x14ac:dyDescent="0.25">
      <c r="A4457" s="12" t="s">
        <v>203</v>
      </c>
      <c r="B4457" s="13" t="s">
        <v>204</v>
      </c>
      <c r="C4457" s="14">
        <v>122</v>
      </c>
      <c r="D4457" s="14">
        <v>2005</v>
      </c>
      <c r="E4457">
        <f t="shared" si="69"/>
        <v>1222005</v>
      </c>
      <c r="F4457" s="41">
        <f>IFERROR(VLOOKUP(E4457,Heritage!$E$3:$H$4601,4,FALSE),"")</f>
        <v>0.3</v>
      </c>
      <c r="G4457" s="41">
        <f>IFERROR(VLOOKUP(E4457,'PRS até 2014'!$E$4:$L$6307,8,FALSE),"")</f>
        <v>0.4861111111111111</v>
      </c>
      <c r="H4457" s="41">
        <f>IFERROR(VLOOKUP(E4457,'Global Insight'!$E$2:$F$4102,2,FALSE),"")</f>
        <v>0.4375</v>
      </c>
      <c r="I4457">
        <f>IFERROR(VLOOKUP(E4457,EIU!$E$2:$H$3662,4,FALSE),"")</f>
        <v>0.32500000000000001</v>
      </c>
    </row>
    <row r="4458" spans="1:9" x14ac:dyDescent="0.25">
      <c r="A4458" s="12" t="s">
        <v>338</v>
      </c>
      <c r="B4458" s="13" t="s">
        <v>199</v>
      </c>
      <c r="C4458" s="14">
        <v>123</v>
      </c>
      <c r="D4458" s="14">
        <v>2005</v>
      </c>
      <c r="E4458">
        <f t="shared" si="69"/>
        <v>1232005</v>
      </c>
      <c r="F4458" s="41">
        <f>IFERROR(VLOOKUP(E4458,Heritage!$E$3:$H$4601,4,FALSE),"")</f>
        <v>0.1</v>
      </c>
      <c r="G4458" s="41">
        <f>IFERROR(VLOOKUP(E4458,'PRS até 2014'!$E$4:$L$6307,8,FALSE),"")</f>
        <v>0.29166666666666663</v>
      </c>
      <c r="H4458" s="41">
        <f>IFERROR(VLOOKUP(E4458,'Global Insight'!$E$2:$F$4102,2,FALSE),"")</f>
        <v>0.375</v>
      </c>
      <c r="I4458">
        <f>IFERROR(VLOOKUP(E4458,EIU!$E$2:$H$3662,4,FALSE),"")</f>
        <v>2.5000000000000001E-2</v>
      </c>
    </row>
    <row r="4459" spans="1:9" x14ac:dyDescent="0.25">
      <c r="A4459" s="12" t="s">
        <v>213</v>
      </c>
      <c r="B4459" s="13" t="s">
        <v>214</v>
      </c>
      <c r="C4459" s="14">
        <v>124</v>
      </c>
      <c r="D4459" s="14">
        <v>2005</v>
      </c>
      <c r="E4459">
        <f t="shared" si="69"/>
        <v>1242005</v>
      </c>
      <c r="F4459" s="41">
        <f>IFERROR(VLOOKUP(E4459,Heritage!$E$3:$H$4601,4,FALSE),"")</f>
        <v>0.3</v>
      </c>
      <c r="G4459" s="41">
        <f>IFERROR(VLOOKUP(E4459,'PRS até 2014'!$E$4:$L$6307,8,FALSE),"")</f>
        <v>0.63888888888888895</v>
      </c>
      <c r="H4459" s="41">
        <f>IFERROR(VLOOKUP(E4459,'Global Insight'!$E$2:$F$4102,2,FALSE),"")</f>
        <v>0.6875</v>
      </c>
      <c r="I4459">
        <f>IFERROR(VLOOKUP(E4459,EIU!$E$2:$H$3662,4,FALSE),"")</f>
        <v>0.4</v>
      </c>
    </row>
    <row r="4460" spans="1:9" x14ac:dyDescent="0.25">
      <c r="A4460" s="12" t="s">
        <v>363</v>
      </c>
      <c r="B4460" s="13" t="s">
        <v>388</v>
      </c>
      <c r="C4460" s="14">
        <v>125</v>
      </c>
      <c r="D4460" s="14">
        <v>2005</v>
      </c>
      <c r="E4460">
        <f t="shared" si="69"/>
        <v>1252005</v>
      </c>
      <c r="F4460" s="41" t="str">
        <f>IFERROR(VLOOKUP(E4460,Heritage!$E$3:$H$4601,4,FALSE),"")</f>
        <v/>
      </c>
      <c r="G4460" s="41" t="str">
        <f>IFERROR(VLOOKUP(E4460,'PRS até 2014'!$E$4:$L$6307,8,FALSE),"")</f>
        <v xml:space="preserve"> </v>
      </c>
      <c r="H4460" s="41" t="str">
        <f>IFERROR(VLOOKUP(E4460,'Global Insight'!$E$2:$F$4102,2,FALSE),"")</f>
        <v/>
      </c>
      <c r="I4460" t="str">
        <f>IFERROR(VLOOKUP(E4460,EIU!$E$2:$H$3662,4,FALSE),"")</f>
        <v/>
      </c>
    </row>
    <row r="4461" spans="1:9" x14ac:dyDescent="0.25">
      <c r="A4461" s="12" t="s">
        <v>225</v>
      </c>
      <c r="B4461" s="13" t="s">
        <v>226</v>
      </c>
      <c r="C4461" s="14">
        <v>126</v>
      </c>
      <c r="D4461" s="14">
        <v>2005</v>
      </c>
      <c r="E4461">
        <f t="shared" si="69"/>
        <v>1262005</v>
      </c>
      <c r="F4461" s="41">
        <f>IFERROR(VLOOKUP(E4461,Heritage!$E$3:$H$4601,4,FALSE),"")</f>
        <v>0.3</v>
      </c>
      <c r="G4461" s="41" t="str">
        <f>IFERROR(VLOOKUP(E4461,'PRS até 2014'!$E$4:$L$6307,8,FALSE),"")</f>
        <v xml:space="preserve"> </v>
      </c>
      <c r="H4461" s="41">
        <f>IFERROR(VLOOKUP(E4461,'Global Insight'!$E$2:$F$4102,2,FALSE),"")</f>
        <v>0.4375</v>
      </c>
      <c r="I4461">
        <f>IFERROR(VLOOKUP(E4461,EIU!$E$2:$H$3662,4,FALSE),"")</f>
        <v>0.22500000000000001</v>
      </c>
    </row>
    <row r="4462" spans="1:9" x14ac:dyDescent="0.25">
      <c r="A4462" s="12" t="s">
        <v>221</v>
      </c>
      <c r="B4462" s="13" t="s">
        <v>222</v>
      </c>
      <c r="C4462" s="14">
        <v>127</v>
      </c>
      <c r="D4462" s="14">
        <v>2005</v>
      </c>
      <c r="E4462">
        <f t="shared" si="69"/>
        <v>1272005</v>
      </c>
      <c r="F4462" s="41">
        <f>IFERROR(VLOOKUP(E4462,Heritage!$E$3:$H$4601,4,FALSE),"")</f>
        <v>0.9</v>
      </c>
      <c r="G4462" s="41">
        <f>IFERROR(VLOOKUP(E4462,'PRS até 2014'!$E$4:$L$6307,8,FALSE),"")</f>
        <v>0.94444444444444442</v>
      </c>
      <c r="H4462" s="41">
        <f>IFERROR(VLOOKUP(E4462,'Global Insight'!$E$2:$F$4102,2,FALSE),"")</f>
        <v>0.9375</v>
      </c>
      <c r="I4462">
        <f>IFERROR(VLOOKUP(E4462,EIU!$E$2:$H$3662,4,FALSE),"")</f>
        <v>0.95</v>
      </c>
    </row>
    <row r="4463" spans="1:9" x14ac:dyDescent="0.25">
      <c r="A4463" s="12" t="s">
        <v>227</v>
      </c>
      <c r="B4463" s="13" t="s">
        <v>228</v>
      </c>
      <c r="C4463" s="14">
        <v>128</v>
      </c>
      <c r="D4463" s="14">
        <v>2005</v>
      </c>
      <c r="E4463">
        <f t="shared" si="69"/>
        <v>1282005</v>
      </c>
      <c r="F4463" s="41">
        <f>IFERROR(VLOOKUP(E4463,Heritage!$E$3:$H$4601,4,FALSE),"")</f>
        <v>0.9</v>
      </c>
      <c r="G4463" s="41">
        <f>IFERROR(VLOOKUP(E4463,'PRS até 2014'!$E$4:$L$6307,8,FALSE),"")</f>
        <v>0.94444444444444442</v>
      </c>
      <c r="H4463" s="41">
        <f>IFERROR(VLOOKUP(E4463,'Global Insight'!$E$2:$F$4102,2,FALSE),"")</f>
        <v>1</v>
      </c>
      <c r="I4463">
        <f>IFERROR(VLOOKUP(E4463,EIU!$E$2:$H$3662,4,FALSE),"")</f>
        <v>0.97499999999999998</v>
      </c>
    </row>
    <row r="4464" spans="1:9" x14ac:dyDescent="0.25">
      <c r="A4464" s="12" t="s">
        <v>219</v>
      </c>
      <c r="B4464" s="13" t="s">
        <v>220</v>
      </c>
      <c r="C4464" s="14">
        <v>129</v>
      </c>
      <c r="D4464" s="14">
        <v>2005</v>
      </c>
      <c r="E4464">
        <f t="shared" si="69"/>
        <v>1292005</v>
      </c>
      <c r="F4464" s="41">
        <f>IFERROR(VLOOKUP(E4464,Heritage!$E$3:$H$4601,4,FALSE),"")</f>
        <v>0.3</v>
      </c>
      <c r="G4464" s="41">
        <f>IFERROR(VLOOKUP(E4464,'PRS até 2014'!$E$4:$L$6307,8,FALSE),"")</f>
        <v>0.61111111111111116</v>
      </c>
      <c r="H4464" s="41">
        <f>IFERROR(VLOOKUP(E4464,'Global Insight'!$E$2:$F$4102,2,FALSE),"")</f>
        <v>0.375</v>
      </c>
      <c r="I4464">
        <f>IFERROR(VLOOKUP(E4464,EIU!$E$2:$H$3662,4,FALSE),"")</f>
        <v>0.32500000000000001</v>
      </c>
    </row>
    <row r="4465" spans="1:9" x14ac:dyDescent="0.25">
      <c r="A4465" s="12" t="s">
        <v>215</v>
      </c>
      <c r="B4465" s="13" t="s">
        <v>216</v>
      </c>
      <c r="C4465" s="14">
        <v>130</v>
      </c>
      <c r="D4465" s="14">
        <v>2005</v>
      </c>
      <c r="E4465">
        <f t="shared" si="69"/>
        <v>1302005</v>
      </c>
      <c r="F4465" s="41">
        <f>IFERROR(VLOOKUP(E4465,Heritage!$E$3:$H$4601,4,FALSE),"")</f>
        <v>0.3</v>
      </c>
      <c r="G4465" s="41">
        <f>IFERROR(VLOOKUP(E4465,'PRS até 2014'!$E$4:$L$6307,8,FALSE),"")</f>
        <v>0.375</v>
      </c>
      <c r="H4465" s="41">
        <f>IFERROR(VLOOKUP(E4465,'Global Insight'!$E$2:$F$4102,2,FALSE),"")</f>
        <v>0.4375</v>
      </c>
      <c r="I4465" t="str">
        <f>IFERROR(VLOOKUP(E4465,EIU!$E$2:$H$3662,4,FALSE),"")</f>
        <v/>
      </c>
    </row>
    <row r="4466" spans="1:9" x14ac:dyDescent="0.25">
      <c r="A4466" s="12" t="s">
        <v>217</v>
      </c>
      <c r="B4466" s="13" t="s">
        <v>218</v>
      </c>
      <c r="C4466" s="14">
        <v>131</v>
      </c>
      <c r="D4466" s="14">
        <v>2005</v>
      </c>
      <c r="E4466">
        <f t="shared" si="69"/>
        <v>1312005</v>
      </c>
      <c r="F4466" s="41">
        <f>IFERROR(VLOOKUP(E4466,Heritage!$E$3:$H$4601,4,FALSE),"")</f>
        <v>0.3</v>
      </c>
      <c r="G4466" s="41">
        <f>IFERROR(VLOOKUP(E4466,'PRS até 2014'!$E$4:$L$6307,8,FALSE),"")</f>
        <v>0.3888888888888889</v>
      </c>
      <c r="H4466" s="41">
        <f>IFERROR(VLOOKUP(E4466,'Global Insight'!$E$2:$F$4102,2,FALSE),"")</f>
        <v>0.1875</v>
      </c>
      <c r="I4466">
        <f>IFERROR(VLOOKUP(E4466,EIU!$E$2:$H$3662,4,FALSE),"")</f>
        <v>7.4999999999999997E-2</v>
      </c>
    </row>
    <row r="4467" spans="1:9" x14ac:dyDescent="0.25">
      <c r="A4467" s="12" t="s">
        <v>223</v>
      </c>
      <c r="B4467" s="13" t="s">
        <v>224</v>
      </c>
      <c r="C4467" s="14">
        <v>132</v>
      </c>
      <c r="D4467" s="14">
        <v>2005</v>
      </c>
      <c r="E4467">
        <f t="shared" si="69"/>
        <v>1322005</v>
      </c>
      <c r="F4467" s="41">
        <f>IFERROR(VLOOKUP(E4467,Heritage!$E$3:$H$4601,4,FALSE),"")</f>
        <v>0.9</v>
      </c>
      <c r="G4467" s="41">
        <f>IFERROR(VLOOKUP(E4467,'PRS até 2014'!$E$4:$L$6307,8,FALSE),"")</f>
        <v>0.93055555555555547</v>
      </c>
      <c r="H4467" s="41">
        <f>IFERROR(VLOOKUP(E4467,'Global Insight'!$E$2:$F$4102,2,FALSE),"")</f>
        <v>1</v>
      </c>
      <c r="I4467">
        <f>IFERROR(VLOOKUP(E4467,EIU!$E$2:$H$3662,4,FALSE),"")</f>
        <v>1</v>
      </c>
    </row>
    <row r="4468" spans="1:9" x14ac:dyDescent="0.25">
      <c r="A4468" s="12" t="s">
        <v>229</v>
      </c>
      <c r="B4468" s="13" t="s">
        <v>230</v>
      </c>
      <c r="C4468" s="14">
        <v>133</v>
      </c>
      <c r="D4468" s="14">
        <v>2005</v>
      </c>
      <c r="E4468">
        <f t="shared" si="69"/>
        <v>1332005</v>
      </c>
      <c r="F4468" s="41">
        <f>IFERROR(VLOOKUP(E4468,Heritage!$E$3:$H$4601,4,FALSE),"")</f>
        <v>0.5</v>
      </c>
      <c r="G4468" s="41">
        <f>IFERROR(VLOOKUP(E4468,'PRS até 2014'!$E$4:$L$6307,8,FALSE),"")</f>
        <v>0.73611111111111116</v>
      </c>
      <c r="H4468" s="41">
        <f>IFERROR(VLOOKUP(E4468,'Global Insight'!$E$2:$F$4102,2,FALSE),"")</f>
        <v>0.75</v>
      </c>
      <c r="I4468">
        <f>IFERROR(VLOOKUP(E4468,EIU!$E$2:$H$3662,4,FALSE),"")</f>
        <v>0.625</v>
      </c>
    </row>
    <row r="4469" spans="1:9" x14ac:dyDescent="0.25">
      <c r="A4469" s="12" t="s">
        <v>231</v>
      </c>
      <c r="B4469" s="13" t="s">
        <v>232</v>
      </c>
      <c r="C4469" s="14">
        <v>134</v>
      </c>
      <c r="D4469" s="14">
        <v>2005</v>
      </c>
      <c r="E4469">
        <f t="shared" si="69"/>
        <v>1342005</v>
      </c>
      <c r="F4469" s="41">
        <f>IFERROR(VLOOKUP(E4469,Heritage!$E$3:$H$4601,4,FALSE),"")</f>
        <v>0.3</v>
      </c>
      <c r="G4469" s="41">
        <f>IFERROR(VLOOKUP(E4469,'PRS até 2014'!$E$4:$L$6307,8,FALSE),"")</f>
        <v>0.40277777777777773</v>
      </c>
      <c r="H4469" s="41">
        <f>IFERROR(VLOOKUP(E4469,'Global Insight'!$E$2:$F$4102,2,FALSE),"")</f>
        <v>0.375</v>
      </c>
      <c r="I4469">
        <f>IFERROR(VLOOKUP(E4469,EIU!$E$2:$H$3662,4,FALSE),"")</f>
        <v>0.27500000000000002</v>
      </c>
    </row>
    <row r="4470" spans="1:9" x14ac:dyDescent="0.25">
      <c r="A4470" s="12" t="s">
        <v>364</v>
      </c>
      <c r="B4470" s="13" t="s">
        <v>389</v>
      </c>
      <c r="C4470" s="14">
        <v>135</v>
      </c>
      <c r="D4470" s="14">
        <v>2005</v>
      </c>
      <c r="E4470">
        <f t="shared" ref="E4470:E4534" si="70">C4470*10000+D4470</f>
        <v>1352005</v>
      </c>
      <c r="F4470" s="41" t="str">
        <f>IFERROR(VLOOKUP(E4470,Heritage!$E$3:$H$4601,4,FALSE),"")</f>
        <v/>
      </c>
      <c r="G4470" s="41" t="str">
        <f>IFERROR(VLOOKUP(E4470,'PRS até 2014'!$E$4:$L$6307,8,FALSE),"")</f>
        <v xml:space="preserve"> </v>
      </c>
      <c r="H4470" s="41" t="str">
        <f>IFERROR(VLOOKUP(E4470,'Global Insight'!$E$2:$F$4102,2,FALSE),"")</f>
        <v/>
      </c>
      <c r="I4470" t="str">
        <f>IFERROR(VLOOKUP(E4470,EIU!$E$2:$H$3662,4,FALSE),"")</f>
        <v/>
      </c>
    </row>
    <row r="4471" spans="1:9" x14ac:dyDescent="0.25">
      <c r="A4471" s="12" t="s">
        <v>233</v>
      </c>
      <c r="B4471" s="13" t="s">
        <v>234</v>
      </c>
      <c r="C4471" s="14">
        <v>136</v>
      </c>
      <c r="D4471" s="14">
        <v>2005</v>
      </c>
      <c r="E4471">
        <f t="shared" si="70"/>
        <v>1362005</v>
      </c>
      <c r="F4471" s="41">
        <f>IFERROR(VLOOKUP(E4471,Heritage!$E$3:$H$4601,4,FALSE),"")</f>
        <v>0.3</v>
      </c>
      <c r="G4471" s="41">
        <f>IFERROR(VLOOKUP(E4471,'PRS até 2014'!$E$4:$L$6307,8,FALSE),"")</f>
        <v>0.55555555555555558</v>
      </c>
      <c r="H4471" s="41">
        <f>IFERROR(VLOOKUP(E4471,'Global Insight'!$E$2:$F$4102,2,FALSE),"")</f>
        <v>0.5</v>
      </c>
      <c r="I4471">
        <f>IFERROR(VLOOKUP(E4471,EIU!$E$2:$H$3662,4,FALSE),"")</f>
        <v>0.55000000000000004</v>
      </c>
    </row>
    <row r="4472" spans="1:9" x14ac:dyDescent="0.25">
      <c r="A4472" s="12" t="s">
        <v>239</v>
      </c>
      <c r="B4472" s="13" t="s">
        <v>240</v>
      </c>
      <c r="C4472" s="14">
        <v>137</v>
      </c>
      <c r="D4472" s="14">
        <v>2005</v>
      </c>
      <c r="E4472">
        <f t="shared" si="70"/>
        <v>1372005</v>
      </c>
      <c r="F4472" s="41" t="str">
        <f>IFERROR(VLOOKUP(E4472,Heritage!$E$3:$H$4601,4,FALSE),"")</f>
        <v/>
      </c>
      <c r="G4472" s="41">
        <f>IFERROR(VLOOKUP(E4472,'PRS até 2014'!$E$4:$L$6307,8,FALSE),"")</f>
        <v>0.41666666666666663</v>
      </c>
      <c r="H4472" s="41">
        <f>IFERROR(VLOOKUP(E4472,'Global Insight'!$E$2:$F$4102,2,FALSE),"")</f>
        <v>0.25</v>
      </c>
      <c r="I4472">
        <f>IFERROR(VLOOKUP(E4472,EIU!$E$2:$H$3662,4,FALSE),"")</f>
        <v>0.25</v>
      </c>
    </row>
    <row r="4473" spans="1:9" x14ac:dyDescent="0.25">
      <c r="A4473" s="12" t="s">
        <v>246</v>
      </c>
      <c r="B4473" s="13" t="s">
        <v>247</v>
      </c>
      <c r="C4473" s="14">
        <v>138</v>
      </c>
      <c r="D4473" s="14">
        <v>2005</v>
      </c>
      <c r="E4473">
        <f t="shared" si="70"/>
        <v>1382005</v>
      </c>
      <c r="F4473" s="41">
        <f>IFERROR(VLOOKUP(E4473,Heritage!$E$3:$H$4601,4,FALSE),"")</f>
        <v>0.3</v>
      </c>
      <c r="G4473" s="41">
        <f>IFERROR(VLOOKUP(E4473,'PRS até 2014'!$E$4:$L$6307,8,FALSE),"")</f>
        <v>0.40277777777777779</v>
      </c>
      <c r="H4473" s="41">
        <f>IFERROR(VLOOKUP(E4473,'Global Insight'!$E$2:$F$4102,2,FALSE),"")</f>
        <v>0.375</v>
      </c>
      <c r="I4473">
        <f>IFERROR(VLOOKUP(E4473,EIU!$E$2:$H$3662,4,FALSE),"")</f>
        <v>0.22500000000000001</v>
      </c>
    </row>
    <row r="4474" spans="1:9" x14ac:dyDescent="0.25">
      <c r="A4474" s="12" t="s">
        <v>235</v>
      </c>
      <c r="B4474" s="13" t="s">
        <v>236</v>
      </c>
      <c r="C4474" s="14">
        <v>139</v>
      </c>
      <c r="D4474" s="14">
        <v>2005</v>
      </c>
      <c r="E4474">
        <f t="shared" si="70"/>
        <v>1392005</v>
      </c>
      <c r="F4474" s="41">
        <f>IFERROR(VLOOKUP(E4474,Heritage!$E$3:$H$4601,4,FALSE),"")</f>
        <v>0.3</v>
      </c>
      <c r="G4474" s="41">
        <f>IFERROR(VLOOKUP(E4474,'PRS até 2014'!$E$4:$L$6307,8,FALSE),"")</f>
        <v>0.52777777777777768</v>
      </c>
      <c r="H4474" s="41">
        <f>IFERROR(VLOOKUP(E4474,'Global Insight'!$E$2:$F$4102,2,FALSE),"")</f>
        <v>0.4375</v>
      </c>
      <c r="I4474">
        <f>IFERROR(VLOOKUP(E4474,EIU!$E$2:$H$3662,4,FALSE),"")</f>
        <v>0.22500000000000001</v>
      </c>
    </row>
    <row r="4475" spans="1:9" x14ac:dyDescent="0.25">
      <c r="A4475" s="12" t="s">
        <v>237</v>
      </c>
      <c r="B4475" s="13" t="s">
        <v>238</v>
      </c>
      <c r="C4475" s="14">
        <v>140</v>
      </c>
      <c r="D4475" s="14">
        <v>2005</v>
      </c>
      <c r="E4475">
        <f t="shared" si="70"/>
        <v>1402005</v>
      </c>
      <c r="F4475" s="41">
        <f>IFERROR(VLOOKUP(E4475,Heritage!$E$3:$H$4601,4,FALSE),"")</f>
        <v>0.3</v>
      </c>
      <c r="G4475" s="41">
        <f>IFERROR(VLOOKUP(E4475,'PRS até 2014'!$E$4:$L$6307,8,FALSE),"")</f>
        <v>0.5</v>
      </c>
      <c r="H4475" s="41">
        <f>IFERROR(VLOOKUP(E4475,'Global Insight'!$E$2:$F$4102,2,FALSE),"")</f>
        <v>0.625</v>
      </c>
      <c r="I4475">
        <f>IFERROR(VLOOKUP(E4475,EIU!$E$2:$H$3662,4,FALSE),"")</f>
        <v>0.375</v>
      </c>
    </row>
    <row r="4476" spans="1:9" x14ac:dyDescent="0.25">
      <c r="A4476" s="12" t="s">
        <v>241</v>
      </c>
      <c r="B4476" s="13" t="s">
        <v>242</v>
      </c>
      <c r="C4476" s="14">
        <v>141</v>
      </c>
      <c r="D4476" s="14">
        <v>2005</v>
      </c>
      <c r="E4476">
        <f t="shared" si="70"/>
        <v>1412005</v>
      </c>
      <c r="F4476" s="41">
        <f>IFERROR(VLOOKUP(E4476,Heritage!$E$3:$H$4601,4,FALSE),"")</f>
        <v>0.5</v>
      </c>
      <c r="G4476" s="41">
        <f>IFERROR(VLOOKUP(E4476,'PRS até 2014'!$E$4:$L$6307,8,FALSE),"")</f>
        <v>0.70833333333333326</v>
      </c>
      <c r="H4476" s="41">
        <f>IFERROR(VLOOKUP(E4476,'Global Insight'!$E$2:$F$4102,2,FALSE),"")</f>
        <v>0.75</v>
      </c>
      <c r="I4476">
        <f>IFERROR(VLOOKUP(E4476,EIU!$E$2:$H$3662,4,FALSE),"")</f>
        <v>0.6</v>
      </c>
    </row>
    <row r="4477" spans="1:9" x14ac:dyDescent="0.25">
      <c r="A4477" s="12" t="s">
        <v>244</v>
      </c>
      <c r="B4477" s="13" t="s">
        <v>245</v>
      </c>
      <c r="C4477" s="14">
        <v>142</v>
      </c>
      <c r="D4477" s="14">
        <v>2005</v>
      </c>
      <c r="E4477">
        <f t="shared" si="70"/>
        <v>1422005</v>
      </c>
      <c r="F4477" s="41">
        <f>IFERROR(VLOOKUP(E4477,Heritage!$E$3:$H$4601,4,FALSE),"")</f>
        <v>0.7</v>
      </c>
      <c r="G4477" s="41">
        <f>IFERROR(VLOOKUP(E4477,'PRS até 2014'!$E$4:$L$6307,8,FALSE),"")</f>
        <v>0.83333333333333337</v>
      </c>
      <c r="H4477" s="41">
        <f>IFERROR(VLOOKUP(E4477,'Global Insight'!$E$2:$F$4102,2,FALSE),"")</f>
        <v>0.875</v>
      </c>
      <c r="I4477">
        <f>IFERROR(VLOOKUP(E4477,EIU!$E$2:$H$3662,4,FALSE),"")</f>
        <v>0.82499999999999996</v>
      </c>
    </row>
    <row r="4478" spans="1:9" x14ac:dyDescent="0.25">
      <c r="A4478" s="12" t="s">
        <v>248</v>
      </c>
      <c r="B4478" s="13" t="s">
        <v>249</v>
      </c>
      <c r="C4478" s="14">
        <v>143</v>
      </c>
      <c r="D4478" s="14">
        <v>2005</v>
      </c>
      <c r="E4478">
        <f t="shared" si="70"/>
        <v>1432005</v>
      </c>
      <c r="F4478" s="41">
        <f>IFERROR(VLOOKUP(E4478,Heritage!$E$3:$H$4601,4,FALSE),"")</f>
        <v>0.5</v>
      </c>
      <c r="G4478" s="41">
        <f>IFERROR(VLOOKUP(E4478,'PRS até 2014'!$E$4:$L$6307,8,FALSE),"")</f>
        <v>0.69444444444444442</v>
      </c>
      <c r="H4478" s="41">
        <f>IFERROR(VLOOKUP(E4478,'Global Insight'!$E$2:$F$4102,2,FALSE),"")</f>
        <v>0.75</v>
      </c>
      <c r="I4478">
        <f>IFERROR(VLOOKUP(E4478,EIU!$E$2:$H$3662,4,FALSE),"")</f>
        <v>0.625</v>
      </c>
    </row>
    <row r="4479" spans="1:9" x14ac:dyDescent="0.25">
      <c r="A4479" s="12" t="s">
        <v>250</v>
      </c>
      <c r="B4479" s="13" t="s">
        <v>390</v>
      </c>
      <c r="C4479" s="14">
        <v>144</v>
      </c>
      <c r="D4479" s="14">
        <v>2005</v>
      </c>
      <c r="E4479">
        <f t="shared" si="70"/>
        <v>1442005</v>
      </c>
      <c r="F4479" s="41">
        <f>IFERROR(VLOOKUP(E4479,Heritage!$E$3:$H$4601,4,FALSE),"")</f>
        <v>0.3</v>
      </c>
      <c r="G4479" s="41">
        <f>IFERROR(VLOOKUP(E4479,'PRS até 2014'!$E$4:$L$6307,8,FALSE),"")</f>
        <v>0.61111111111111116</v>
      </c>
      <c r="H4479" s="41">
        <f>IFERROR(VLOOKUP(E4479,'Global Insight'!$E$2:$F$4102,2,FALSE),"")</f>
        <v>0.625</v>
      </c>
      <c r="I4479">
        <f>IFERROR(VLOOKUP(E4479,EIU!$E$2:$H$3662,4,FALSE),"")</f>
        <v>0.47499999999999998</v>
      </c>
    </row>
    <row r="4480" spans="1:9" x14ac:dyDescent="0.25">
      <c r="A4480" s="12" t="s">
        <v>251</v>
      </c>
      <c r="B4480" s="13" t="s">
        <v>252</v>
      </c>
      <c r="C4480" s="14">
        <v>145</v>
      </c>
      <c r="D4480" s="14">
        <v>2005</v>
      </c>
      <c r="E4480">
        <f t="shared" si="70"/>
        <v>1452005</v>
      </c>
      <c r="F4480" s="41">
        <f>IFERROR(VLOOKUP(E4480,Heritage!$E$3:$H$4601,4,FALSE),"")</f>
        <v>0.3</v>
      </c>
      <c r="G4480" s="41">
        <f>IFERROR(VLOOKUP(E4480,'PRS até 2014'!$E$4:$L$6307,8,FALSE),"")</f>
        <v>0.58333333333333326</v>
      </c>
      <c r="H4480" s="41">
        <f>IFERROR(VLOOKUP(E4480,'Global Insight'!$E$2:$F$4102,2,FALSE),"")</f>
        <v>0.375</v>
      </c>
      <c r="I4480">
        <f>IFERROR(VLOOKUP(E4480,EIU!$E$2:$H$3662,4,FALSE),"")</f>
        <v>0.17499999999999999</v>
      </c>
    </row>
    <row r="4481" spans="1:9" x14ac:dyDescent="0.25">
      <c r="A4481" s="12" t="s">
        <v>253</v>
      </c>
      <c r="B4481" s="13" t="s">
        <v>254</v>
      </c>
      <c r="C4481" s="14">
        <v>146</v>
      </c>
      <c r="D4481" s="14">
        <v>2005</v>
      </c>
      <c r="E4481">
        <f t="shared" si="70"/>
        <v>1462005</v>
      </c>
      <c r="F4481" s="41">
        <f>IFERROR(VLOOKUP(E4481,Heritage!$E$3:$H$4601,4,FALSE),"")</f>
        <v>0.3</v>
      </c>
      <c r="G4481" s="41" t="str">
        <f>IFERROR(VLOOKUP(E4481,'PRS até 2014'!$E$4:$L$6307,8,FALSE),"")</f>
        <v xml:space="preserve"> </v>
      </c>
      <c r="H4481" s="41">
        <f>IFERROR(VLOOKUP(E4481,'Global Insight'!$E$2:$F$4102,2,FALSE),"")</f>
        <v>0.3125</v>
      </c>
      <c r="I4481" t="str">
        <f>IFERROR(VLOOKUP(E4481,EIU!$E$2:$H$3662,4,FALSE),"")</f>
        <v/>
      </c>
    </row>
    <row r="4482" spans="1:9" x14ac:dyDescent="0.25">
      <c r="A4482" s="12" t="s">
        <v>365</v>
      </c>
      <c r="B4482" s="13" t="s">
        <v>391</v>
      </c>
      <c r="C4482" s="14">
        <v>147</v>
      </c>
      <c r="D4482" s="14">
        <v>2005</v>
      </c>
      <c r="E4482">
        <f t="shared" si="70"/>
        <v>1472005</v>
      </c>
      <c r="F4482" s="41" t="str">
        <f>IFERROR(VLOOKUP(E4482,Heritage!$E$3:$H$4601,4,FALSE),"")</f>
        <v/>
      </c>
      <c r="G4482" s="41" t="str">
        <f>IFERROR(VLOOKUP(E4482,'PRS até 2014'!$E$4:$L$6307,8,FALSE),"")</f>
        <v xml:space="preserve"> </v>
      </c>
      <c r="H4482" s="41">
        <f>IFERROR(VLOOKUP(E4482,'Global Insight'!$E$2:$F$4102,2,FALSE),"")</f>
        <v>0.875</v>
      </c>
      <c r="I4482" t="str">
        <f>IFERROR(VLOOKUP(E4482,EIU!$E$2:$H$3662,4,FALSE),"")</f>
        <v/>
      </c>
    </row>
    <row r="4483" spans="1:9" x14ac:dyDescent="0.25">
      <c r="A4483" s="12" t="s">
        <v>366</v>
      </c>
      <c r="B4483" s="13" t="s">
        <v>392</v>
      </c>
      <c r="C4483" s="14">
        <v>148</v>
      </c>
      <c r="D4483" s="14">
        <v>2005</v>
      </c>
      <c r="E4483">
        <f t="shared" si="70"/>
        <v>1482005</v>
      </c>
      <c r="F4483" s="41" t="str">
        <f>IFERROR(VLOOKUP(E4483,Heritage!$E$3:$H$4601,4,FALSE),"")</f>
        <v/>
      </c>
      <c r="G4483" s="41" t="str">
        <f>IFERROR(VLOOKUP(E4483,'PRS até 2014'!$E$4:$L$6307,8,FALSE),"")</f>
        <v xml:space="preserve"> </v>
      </c>
      <c r="H4483" s="41" t="str">
        <f>IFERROR(VLOOKUP(E4483,'Global Insight'!$E$2:$F$4102,2,FALSE),"")</f>
        <v/>
      </c>
      <c r="I4483" t="str">
        <f>IFERROR(VLOOKUP(E4483,EIU!$E$2:$H$3662,4,FALSE),"")</f>
        <v/>
      </c>
    </row>
    <row r="4484" spans="1:9" x14ac:dyDescent="0.25">
      <c r="A4484" s="12" t="s">
        <v>272</v>
      </c>
      <c r="B4484" s="13" t="s">
        <v>273</v>
      </c>
      <c r="C4484" s="14">
        <v>149</v>
      </c>
      <c r="D4484" s="14">
        <v>2005</v>
      </c>
      <c r="E4484">
        <f t="shared" si="70"/>
        <v>1492005</v>
      </c>
      <c r="F4484" s="41" t="str">
        <f>IFERROR(VLOOKUP(E4484,Heritage!$E$3:$H$4601,4,FALSE),"")</f>
        <v/>
      </c>
      <c r="G4484" s="41" t="str">
        <f>IFERROR(VLOOKUP(E4484,'PRS até 2014'!$E$4:$L$6307,8,FALSE),"")</f>
        <v xml:space="preserve"> </v>
      </c>
      <c r="H4484" s="41">
        <f>IFERROR(VLOOKUP(E4484,'Global Insight'!$E$2:$F$4102,2,FALSE),"")</f>
        <v>0.5</v>
      </c>
      <c r="I4484" t="str">
        <f>IFERROR(VLOOKUP(E4484,EIU!$E$2:$H$3662,4,FALSE),"")</f>
        <v/>
      </c>
    </row>
    <row r="4485" spans="1:9" x14ac:dyDescent="0.25">
      <c r="A4485" s="12" t="s">
        <v>255</v>
      </c>
      <c r="B4485" s="13" t="s">
        <v>256</v>
      </c>
      <c r="C4485" s="14">
        <v>150</v>
      </c>
      <c r="D4485" s="14">
        <v>2005</v>
      </c>
      <c r="E4485">
        <f t="shared" si="70"/>
        <v>1502005</v>
      </c>
      <c r="F4485" s="41">
        <f>IFERROR(VLOOKUP(E4485,Heritage!$E$3:$H$4601,4,FALSE),"")</f>
        <v>0.5</v>
      </c>
      <c r="G4485" s="41">
        <f>IFERROR(VLOOKUP(E4485,'PRS até 2014'!$E$4:$L$6307,8,FALSE),"")</f>
        <v>0.69444444444444442</v>
      </c>
      <c r="H4485" s="41">
        <f>IFERROR(VLOOKUP(E4485,'Global Insight'!$E$2:$F$4102,2,FALSE),"")</f>
        <v>0.6875</v>
      </c>
      <c r="I4485">
        <f>IFERROR(VLOOKUP(E4485,EIU!$E$2:$H$3662,4,FALSE),"")</f>
        <v>0.5</v>
      </c>
    </row>
    <row r="4486" spans="1:9" x14ac:dyDescent="0.25">
      <c r="A4486" s="12" t="s">
        <v>259</v>
      </c>
      <c r="B4486" s="13" t="s">
        <v>260</v>
      </c>
      <c r="C4486" s="14">
        <v>151</v>
      </c>
      <c r="D4486" s="14">
        <v>2005</v>
      </c>
      <c r="E4486">
        <f t="shared" si="70"/>
        <v>1512005</v>
      </c>
      <c r="F4486" s="41">
        <f>IFERROR(VLOOKUP(E4486,Heritage!$E$3:$H$4601,4,FALSE),"")</f>
        <v>0.5</v>
      </c>
      <c r="G4486" s="41">
        <f>IFERROR(VLOOKUP(E4486,'PRS até 2014'!$E$4:$L$6307,8,FALSE),"")</f>
        <v>0.52777777777777768</v>
      </c>
      <c r="H4486" s="41">
        <f>IFERROR(VLOOKUP(E4486,'Global Insight'!$E$2:$F$4102,2,FALSE),"")</f>
        <v>0.625</v>
      </c>
      <c r="I4486">
        <f>IFERROR(VLOOKUP(E4486,EIU!$E$2:$H$3662,4,FALSE),"")</f>
        <v>0.45</v>
      </c>
    </row>
    <row r="4487" spans="1:9" x14ac:dyDescent="0.25">
      <c r="A4487" s="12" t="s">
        <v>271</v>
      </c>
      <c r="B4487" s="13" t="s">
        <v>393</v>
      </c>
      <c r="C4487" s="14">
        <v>152</v>
      </c>
      <c r="D4487" s="14">
        <v>2005</v>
      </c>
      <c r="E4487">
        <f t="shared" si="70"/>
        <v>1522005</v>
      </c>
      <c r="F4487" s="41" t="str">
        <f>IFERROR(VLOOKUP(E4487,Heritage!$E$3:$H$4601,4,FALSE),"")</f>
        <v/>
      </c>
      <c r="G4487" s="41">
        <f>IFERROR(VLOOKUP(E4487,'PRS até 2014'!$E$4:$L$6307,8,FALSE),"")</f>
        <v>0.52777777777777768</v>
      </c>
      <c r="H4487" s="41">
        <f>IFERROR(VLOOKUP(E4487,'Global Insight'!$E$2:$F$4102,2,FALSE),"")</f>
        <v>0.375</v>
      </c>
      <c r="I4487">
        <f>IFERROR(VLOOKUP(E4487,EIU!$E$2:$H$3662,4,FALSE),"")</f>
        <v>0.1</v>
      </c>
    </row>
    <row r="4488" spans="1:9" x14ac:dyDescent="0.25">
      <c r="A4488" s="12" t="s">
        <v>284</v>
      </c>
      <c r="B4488" s="13" t="s">
        <v>285</v>
      </c>
      <c r="C4488" s="14">
        <v>153</v>
      </c>
      <c r="D4488" s="14">
        <v>2005</v>
      </c>
      <c r="E4488">
        <f t="shared" si="70"/>
        <v>1532005</v>
      </c>
      <c r="F4488" s="41" t="str">
        <f>IFERROR(VLOOKUP(E4488,Heritage!$E$3:$H$4601,4,FALSE),"")</f>
        <v/>
      </c>
      <c r="G4488" s="41" t="str">
        <f>IFERROR(VLOOKUP(E4488,'PRS até 2014'!$E$4:$L$6307,8,FALSE),"")</f>
        <v xml:space="preserve"> </v>
      </c>
      <c r="H4488" s="41">
        <f>IFERROR(VLOOKUP(E4488,'Global Insight'!$E$2:$F$4102,2,FALSE),"")</f>
        <v>0.8125</v>
      </c>
      <c r="I4488">
        <f>IFERROR(VLOOKUP(E4488,EIU!$E$2:$H$3662,4,FALSE),"")</f>
        <v>0.57499999999999996</v>
      </c>
    </row>
    <row r="4489" spans="1:9" x14ac:dyDescent="0.25">
      <c r="A4489" s="12" t="s">
        <v>265</v>
      </c>
      <c r="B4489" s="13" t="s">
        <v>266</v>
      </c>
      <c r="C4489" s="14">
        <v>154</v>
      </c>
      <c r="D4489" s="14">
        <v>2005</v>
      </c>
      <c r="E4489">
        <f t="shared" si="70"/>
        <v>1542005</v>
      </c>
      <c r="F4489" s="41">
        <f>IFERROR(VLOOKUP(E4489,Heritage!$E$3:$H$4601,4,FALSE),"")</f>
        <v>0.1</v>
      </c>
      <c r="G4489" s="41">
        <f>IFERROR(VLOOKUP(E4489,'PRS até 2014'!$E$4:$L$6307,8,FALSE),"")</f>
        <v>0.4861111111111111</v>
      </c>
      <c r="H4489" s="41">
        <f>IFERROR(VLOOKUP(E4489,'Global Insight'!$E$2:$F$4102,2,FALSE),"")</f>
        <v>0.3125</v>
      </c>
      <c r="I4489" t="str">
        <f>IFERROR(VLOOKUP(E4489,EIU!$E$2:$H$3662,4,FALSE),"")</f>
        <v/>
      </c>
    </row>
    <row r="4490" spans="1:9" x14ac:dyDescent="0.25">
      <c r="A4490" s="12" t="s">
        <v>261</v>
      </c>
      <c r="B4490" s="13" t="s">
        <v>262</v>
      </c>
      <c r="C4490" s="14">
        <v>155</v>
      </c>
      <c r="D4490" s="14">
        <v>2005</v>
      </c>
      <c r="E4490">
        <f t="shared" si="70"/>
        <v>1552005</v>
      </c>
      <c r="F4490" s="41">
        <f>IFERROR(VLOOKUP(E4490,Heritage!$E$3:$H$4601,4,FALSE),"")</f>
        <v>0.9</v>
      </c>
      <c r="G4490" s="41">
        <f>IFERROR(VLOOKUP(E4490,'PRS até 2014'!$E$4:$L$6307,8,FALSE),"")</f>
        <v>0.86111111111111116</v>
      </c>
      <c r="H4490" s="41">
        <f>IFERROR(VLOOKUP(E4490,'Global Insight'!$E$2:$F$4102,2,FALSE),"")</f>
        <v>0.9375</v>
      </c>
      <c r="I4490">
        <f>IFERROR(VLOOKUP(E4490,EIU!$E$2:$H$3662,4,FALSE),"")</f>
        <v>0.97499999999999998</v>
      </c>
    </row>
    <row r="4491" spans="1:9" x14ac:dyDescent="0.25">
      <c r="A4491" s="12" t="s">
        <v>276</v>
      </c>
      <c r="B4491" s="13" t="s">
        <v>277</v>
      </c>
      <c r="C4491" s="14">
        <v>156</v>
      </c>
      <c r="D4491" s="14">
        <v>2005</v>
      </c>
      <c r="E4491">
        <f t="shared" si="70"/>
        <v>1562005</v>
      </c>
      <c r="F4491" s="41">
        <f>IFERROR(VLOOKUP(E4491,Heritage!$E$3:$H$4601,4,FALSE),"")</f>
        <v>0.5</v>
      </c>
      <c r="G4491" s="41">
        <f>IFERROR(VLOOKUP(E4491,'PRS até 2014'!$E$4:$L$6307,8,FALSE),"")</f>
        <v>0.66666666666666652</v>
      </c>
      <c r="H4491" s="41">
        <f>IFERROR(VLOOKUP(E4491,'Global Insight'!$E$2:$F$4102,2,FALSE),"")</f>
        <v>0.75</v>
      </c>
      <c r="I4491">
        <f>IFERROR(VLOOKUP(E4491,EIU!$E$2:$H$3662,4,FALSE),"")</f>
        <v>0.6</v>
      </c>
    </row>
    <row r="4492" spans="1:9" x14ac:dyDescent="0.25">
      <c r="A4492" s="12" t="s">
        <v>278</v>
      </c>
      <c r="B4492" s="13" t="s">
        <v>279</v>
      </c>
      <c r="C4492" s="14">
        <v>157</v>
      </c>
      <c r="D4492" s="14">
        <v>2005</v>
      </c>
      <c r="E4492">
        <f t="shared" si="70"/>
        <v>1572005</v>
      </c>
      <c r="F4492" s="41">
        <f>IFERROR(VLOOKUP(E4492,Heritage!$E$3:$H$4601,4,FALSE),"")</f>
        <v>0.5</v>
      </c>
      <c r="G4492" s="41">
        <f>IFERROR(VLOOKUP(E4492,'PRS até 2014'!$E$4:$L$6307,8,FALSE),"")</f>
        <v>0.72222222222222221</v>
      </c>
      <c r="H4492" s="41">
        <f>IFERROR(VLOOKUP(E4492,'Global Insight'!$E$2:$F$4102,2,FALSE),"")</f>
        <v>0.875</v>
      </c>
      <c r="I4492">
        <f>IFERROR(VLOOKUP(E4492,EIU!$E$2:$H$3662,4,FALSE),"")</f>
        <v>0.8</v>
      </c>
    </row>
    <row r="4493" spans="1:9" x14ac:dyDescent="0.25">
      <c r="A4493" s="12" t="s">
        <v>263</v>
      </c>
      <c r="B4493" s="13" t="s">
        <v>264</v>
      </c>
      <c r="C4493" s="14">
        <v>158</v>
      </c>
      <c r="D4493" s="14">
        <v>2005</v>
      </c>
      <c r="E4493">
        <f t="shared" si="70"/>
        <v>1582005</v>
      </c>
      <c r="F4493" s="41" t="str">
        <f>IFERROR(VLOOKUP(E4493,Heritage!$E$3:$H$4601,4,FALSE),"")</f>
        <v/>
      </c>
      <c r="G4493" s="41" t="str">
        <f>IFERROR(VLOOKUP(E4493,'PRS até 2014'!$E$4:$L$6307,8,FALSE),"")</f>
        <v xml:space="preserve"> </v>
      </c>
      <c r="H4493" s="41">
        <f>IFERROR(VLOOKUP(E4493,'Global Insight'!$E$2:$F$4102,2,FALSE),"")</f>
        <v>0.375</v>
      </c>
      <c r="I4493" t="str">
        <f>IFERROR(VLOOKUP(E4493,EIU!$E$2:$H$3662,4,FALSE),"")</f>
        <v/>
      </c>
    </row>
    <row r="4494" spans="1:9" x14ac:dyDescent="0.25">
      <c r="A4494" s="12" t="s">
        <v>269</v>
      </c>
      <c r="B4494" s="13" t="s">
        <v>270</v>
      </c>
      <c r="C4494" s="14">
        <v>159</v>
      </c>
      <c r="D4494" s="14">
        <v>2005</v>
      </c>
      <c r="E4494">
        <f t="shared" si="70"/>
        <v>1592005</v>
      </c>
      <c r="F4494" s="41" t="str">
        <f>IFERROR(VLOOKUP(E4494,Heritage!$E$3:$H$4601,4,FALSE),"")</f>
        <v/>
      </c>
      <c r="G4494" s="41">
        <f>IFERROR(VLOOKUP(E4494,'PRS até 2014'!$E$4:$L$6307,8,FALSE),"")</f>
        <v>0.1388888888888889</v>
      </c>
      <c r="H4494" s="41">
        <f>IFERROR(VLOOKUP(E4494,'Global Insight'!$E$2:$F$4102,2,FALSE),"")</f>
        <v>0.125</v>
      </c>
      <c r="I4494" t="str">
        <f>IFERROR(VLOOKUP(E4494,EIU!$E$2:$H$3662,4,FALSE),"")</f>
        <v/>
      </c>
    </row>
    <row r="4495" spans="1:9" x14ac:dyDescent="0.25">
      <c r="A4495" s="12" t="s">
        <v>327</v>
      </c>
      <c r="B4495" s="13" t="s">
        <v>328</v>
      </c>
      <c r="C4495" s="14">
        <v>160</v>
      </c>
      <c r="D4495" s="14">
        <v>2005</v>
      </c>
      <c r="E4495">
        <f t="shared" si="70"/>
        <v>1602005</v>
      </c>
      <c r="F4495" s="41">
        <f>IFERROR(VLOOKUP(E4495,Heritage!$E$3:$H$4601,4,FALSE),"")</f>
        <v>0.5</v>
      </c>
      <c r="G4495" s="41">
        <f>IFERROR(VLOOKUP(E4495,'PRS até 2014'!$E$4:$L$6307,8,FALSE),"")</f>
        <v>0.58333333333333326</v>
      </c>
      <c r="H4495" s="41">
        <f>IFERROR(VLOOKUP(E4495,'Global Insight'!$E$2:$F$4102,2,FALSE),"")</f>
        <v>0.5</v>
      </c>
      <c r="I4495">
        <f>IFERROR(VLOOKUP(E4495,EIU!$E$2:$H$3662,4,FALSE),"")</f>
        <v>0.5</v>
      </c>
    </row>
    <row r="4496" spans="1:9" x14ac:dyDescent="0.25">
      <c r="A4496" s="12" t="s">
        <v>89</v>
      </c>
      <c r="B4496" s="13" t="s">
        <v>90</v>
      </c>
      <c r="C4496" s="14">
        <v>161</v>
      </c>
      <c r="D4496" s="14">
        <v>2005</v>
      </c>
      <c r="E4496">
        <f t="shared" si="70"/>
        <v>1612005</v>
      </c>
      <c r="F4496" s="41">
        <f>IFERROR(VLOOKUP(E4496,Heritage!$E$3:$H$4601,4,FALSE),"")</f>
        <v>0.7</v>
      </c>
      <c r="G4496" s="41">
        <f>IFERROR(VLOOKUP(E4496,'PRS até 2014'!$E$4:$L$6307,8,FALSE),"")</f>
        <v>0.83333333333333337</v>
      </c>
      <c r="H4496" s="41">
        <f>IFERROR(VLOOKUP(E4496,'Global Insight'!$E$2:$F$4102,2,FALSE),"")</f>
        <v>0.9375</v>
      </c>
      <c r="I4496">
        <f>IFERROR(VLOOKUP(E4496,EIU!$E$2:$H$3662,4,FALSE),"")</f>
        <v>0.77500000000000002</v>
      </c>
    </row>
    <row r="4497" spans="1:9" x14ac:dyDescent="0.25">
      <c r="A4497" s="12" t="s">
        <v>173</v>
      </c>
      <c r="B4497" s="13" t="s">
        <v>174</v>
      </c>
      <c r="C4497" s="14">
        <v>162</v>
      </c>
      <c r="D4497" s="14">
        <v>2005</v>
      </c>
      <c r="E4497">
        <f t="shared" si="70"/>
        <v>1622005</v>
      </c>
      <c r="F4497" s="41">
        <f>IFERROR(VLOOKUP(E4497,Heritage!$E$3:$H$4601,4,FALSE),"")</f>
        <v>0.5</v>
      </c>
      <c r="G4497" s="41">
        <f>IFERROR(VLOOKUP(E4497,'PRS até 2014'!$E$4:$L$6307,8,FALSE),"")</f>
        <v>0.51388888888888884</v>
      </c>
      <c r="H4497" s="41">
        <f>IFERROR(VLOOKUP(E4497,'Global Insight'!$E$2:$F$4102,2,FALSE),"")</f>
        <v>0.6875</v>
      </c>
      <c r="I4497">
        <f>IFERROR(VLOOKUP(E4497,EIU!$E$2:$H$3662,4,FALSE),"")</f>
        <v>0.55000000000000004</v>
      </c>
    </row>
    <row r="4498" spans="1:9" x14ac:dyDescent="0.25">
      <c r="A4498" s="12" t="s">
        <v>367</v>
      </c>
      <c r="B4498" s="13" t="s">
        <v>394</v>
      </c>
      <c r="C4498" s="14">
        <v>163</v>
      </c>
      <c r="D4498" s="14">
        <v>2005</v>
      </c>
      <c r="E4498">
        <f t="shared" si="70"/>
        <v>1632005</v>
      </c>
      <c r="F4498" s="41" t="str">
        <f>IFERROR(VLOOKUP(E4498,Heritage!$E$3:$H$4601,4,FALSE),"")</f>
        <v/>
      </c>
      <c r="G4498" s="41" t="str">
        <f>IFERROR(VLOOKUP(E4498,'PRS até 2014'!$E$4:$L$6307,8,FALSE),"")</f>
        <v xml:space="preserve"> </v>
      </c>
      <c r="H4498" s="41">
        <f>IFERROR(VLOOKUP(E4498,'Global Insight'!$E$2:$F$4102,2,FALSE),"")</f>
        <v>0.8125</v>
      </c>
      <c r="I4498" t="str">
        <f>IFERROR(VLOOKUP(E4498,EIU!$E$2:$H$3662,4,FALSE),"")</f>
        <v/>
      </c>
    </row>
    <row r="4499" spans="1:9" x14ac:dyDescent="0.25">
      <c r="A4499" s="12" t="s">
        <v>368</v>
      </c>
      <c r="B4499" s="13" t="s">
        <v>395</v>
      </c>
      <c r="C4499" s="14">
        <v>164</v>
      </c>
      <c r="D4499" s="14">
        <v>2005</v>
      </c>
      <c r="E4499">
        <f t="shared" si="70"/>
        <v>1642005</v>
      </c>
      <c r="F4499" s="41" t="str">
        <f>IFERROR(VLOOKUP(E4499,Heritage!$E$3:$H$4601,4,FALSE),"")</f>
        <v/>
      </c>
      <c r="G4499" s="41" t="str">
        <f>IFERROR(VLOOKUP(E4499,'PRS até 2014'!$E$4:$L$6307,8,FALSE),"")</f>
        <v xml:space="preserve"> </v>
      </c>
      <c r="H4499" s="41">
        <f>IFERROR(VLOOKUP(E4499,'Global Insight'!$E$2:$F$4102,2,FALSE),"")</f>
        <v>0.8125</v>
      </c>
      <c r="I4499" t="str">
        <f>IFERROR(VLOOKUP(E4499,EIU!$E$2:$H$3662,4,FALSE),"")</f>
        <v/>
      </c>
    </row>
    <row r="4500" spans="1:9" x14ac:dyDescent="0.25">
      <c r="A4500" s="12" t="s">
        <v>369</v>
      </c>
      <c r="B4500" s="13" t="s">
        <v>396</v>
      </c>
      <c r="C4500" s="14">
        <v>165</v>
      </c>
      <c r="D4500" s="14">
        <v>2005</v>
      </c>
      <c r="E4500">
        <f t="shared" si="70"/>
        <v>1652005</v>
      </c>
      <c r="F4500" s="41" t="str">
        <f>IFERROR(VLOOKUP(E4500,Heritage!$E$3:$H$4601,4,FALSE),"")</f>
        <v/>
      </c>
      <c r="G4500" s="41" t="str">
        <f>IFERROR(VLOOKUP(E4500,'PRS até 2014'!$E$4:$L$6307,8,FALSE),"")</f>
        <v xml:space="preserve"> </v>
      </c>
      <c r="H4500" s="41">
        <f>IFERROR(VLOOKUP(E4500,'Global Insight'!$E$2:$F$4102,2,FALSE),"")</f>
        <v>0.8125</v>
      </c>
      <c r="I4500" t="str">
        <f>IFERROR(VLOOKUP(E4500,EIU!$E$2:$H$3662,4,FALSE),"")</f>
        <v/>
      </c>
    </row>
    <row r="4501" spans="1:9" x14ac:dyDescent="0.25">
      <c r="A4501" s="12" t="s">
        <v>257</v>
      </c>
      <c r="B4501" s="13" t="s">
        <v>258</v>
      </c>
      <c r="C4501" s="14">
        <v>166</v>
      </c>
      <c r="D4501" s="14">
        <v>2005</v>
      </c>
      <c r="E4501">
        <f t="shared" si="70"/>
        <v>1662005</v>
      </c>
      <c r="F4501" s="41" t="str">
        <f>IFERROR(VLOOKUP(E4501,Heritage!$E$3:$H$4601,4,FALSE),"")</f>
        <v/>
      </c>
      <c r="G4501" s="41">
        <f>IFERROR(VLOOKUP(E4501,'PRS até 2014'!$E$4:$L$6307,8,FALSE),"")</f>
        <v>0.40277777777777779</v>
      </c>
      <c r="H4501" s="41">
        <f>IFERROR(VLOOKUP(E4501,'Global Insight'!$E$2:$F$4102,2,FALSE),"")</f>
        <v>0.25</v>
      </c>
      <c r="I4501">
        <f>IFERROR(VLOOKUP(E4501,EIU!$E$2:$H$3662,4,FALSE),"")</f>
        <v>0.1</v>
      </c>
    </row>
    <row r="4502" spans="1:9" x14ac:dyDescent="0.25">
      <c r="A4502" s="12" t="s">
        <v>274</v>
      </c>
      <c r="B4502" s="13" t="s">
        <v>275</v>
      </c>
      <c r="C4502" s="14">
        <v>167</v>
      </c>
      <c r="D4502" s="14">
        <v>2005</v>
      </c>
      <c r="E4502">
        <f t="shared" si="70"/>
        <v>1672005</v>
      </c>
      <c r="F4502" s="41">
        <f>IFERROR(VLOOKUP(E4502,Heritage!$E$3:$H$4601,4,FALSE),"")</f>
        <v>0.5</v>
      </c>
      <c r="G4502" s="41">
        <f>IFERROR(VLOOKUP(E4502,'PRS até 2014'!$E$4:$L$6307,8,FALSE),"")</f>
        <v>0.47222222222222221</v>
      </c>
      <c r="H4502" s="41">
        <f>IFERROR(VLOOKUP(E4502,'Global Insight'!$E$2:$F$4102,2,FALSE),"")</f>
        <v>0.5</v>
      </c>
      <c r="I4502" t="str">
        <f>IFERROR(VLOOKUP(E4502,EIU!$E$2:$H$3662,4,FALSE),"")</f>
        <v/>
      </c>
    </row>
    <row r="4503" spans="1:9" x14ac:dyDescent="0.25">
      <c r="A4503" s="12" t="s">
        <v>282</v>
      </c>
      <c r="B4503" s="13" t="s">
        <v>283</v>
      </c>
      <c r="C4503" s="14">
        <v>168</v>
      </c>
      <c r="D4503" s="14">
        <v>2005</v>
      </c>
      <c r="E4503">
        <f t="shared" si="70"/>
        <v>1682005</v>
      </c>
      <c r="F4503" s="41" t="str">
        <f>IFERROR(VLOOKUP(E4503,Heritage!$E$3:$H$4601,4,FALSE),"")</f>
        <v/>
      </c>
      <c r="G4503" s="41" t="str">
        <f>IFERROR(VLOOKUP(E4503,'PRS até 2014'!$E$4:$L$6307,8,FALSE),"")</f>
        <v xml:space="preserve"> </v>
      </c>
      <c r="H4503" s="41">
        <f>IFERROR(VLOOKUP(E4503,'Global Insight'!$E$2:$F$4102,2,FALSE),"")</f>
        <v>0.375</v>
      </c>
      <c r="I4503" t="str">
        <f>IFERROR(VLOOKUP(E4503,EIU!$E$2:$H$3662,4,FALSE),"")</f>
        <v/>
      </c>
    </row>
    <row r="4504" spans="1:9" x14ac:dyDescent="0.25">
      <c r="A4504" s="12" t="s">
        <v>280</v>
      </c>
      <c r="B4504" s="13" t="s">
        <v>281</v>
      </c>
      <c r="C4504" s="14">
        <v>169</v>
      </c>
      <c r="D4504" s="14">
        <v>2005</v>
      </c>
      <c r="E4504">
        <f t="shared" si="70"/>
        <v>1692005</v>
      </c>
      <c r="F4504" s="41">
        <f>IFERROR(VLOOKUP(E4504,Heritage!$E$3:$H$4601,4,FALSE),"")</f>
        <v>0.9</v>
      </c>
      <c r="G4504" s="41">
        <f>IFERROR(VLOOKUP(E4504,'PRS até 2014'!$E$4:$L$6307,8,FALSE),"")</f>
        <v>0.94444444444444442</v>
      </c>
      <c r="H4504" s="41">
        <f>IFERROR(VLOOKUP(E4504,'Global Insight'!$E$2:$F$4102,2,FALSE),"")</f>
        <v>1</v>
      </c>
      <c r="I4504">
        <f>IFERROR(VLOOKUP(E4504,EIU!$E$2:$H$3662,4,FALSE),"")</f>
        <v>1</v>
      </c>
    </row>
    <row r="4505" spans="1:9" x14ac:dyDescent="0.25">
      <c r="A4505" s="12" t="s">
        <v>49</v>
      </c>
      <c r="B4505" s="13" t="s">
        <v>50</v>
      </c>
      <c r="C4505" s="14">
        <v>170</v>
      </c>
      <c r="D4505" s="14">
        <v>2005</v>
      </c>
      <c r="E4505">
        <f t="shared" si="70"/>
        <v>1702005</v>
      </c>
      <c r="F4505" s="41">
        <f>IFERROR(VLOOKUP(E4505,Heritage!$E$3:$H$4601,4,FALSE),"")</f>
        <v>0.9</v>
      </c>
      <c r="G4505" s="41">
        <f>IFERROR(VLOOKUP(E4505,'PRS até 2014'!$E$4:$L$6307,8,FALSE),"")</f>
        <v>0.86111111111111116</v>
      </c>
      <c r="H4505" s="41">
        <f>IFERROR(VLOOKUP(E4505,'Global Insight'!$E$2:$F$4102,2,FALSE),"")</f>
        <v>0.9375</v>
      </c>
      <c r="I4505">
        <f>IFERROR(VLOOKUP(E4505,EIU!$E$2:$H$3662,4,FALSE),"")</f>
        <v>1</v>
      </c>
    </row>
    <row r="4506" spans="1:9" x14ac:dyDescent="0.25">
      <c r="A4506" s="12" t="s">
        <v>286</v>
      </c>
      <c r="B4506" s="13" t="s">
        <v>287</v>
      </c>
      <c r="C4506" s="14">
        <v>171</v>
      </c>
      <c r="D4506" s="14">
        <v>2005</v>
      </c>
      <c r="E4506">
        <f t="shared" si="70"/>
        <v>1712005</v>
      </c>
      <c r="F4506" s="41">
        <f>IFERROR(VLOOKUP(E4506,Heritage!$E$3:$H$4601,4,FALSE),"")</f>
        <v>0.3</v>
      </c>
      <c r="G4506" s="41">
        <f>IFERROR(VLOOKUP(E4506,'PRS até 2014'!$E$4:$L$6307,8,FALSE),"")</f>
        <v>0.55555555555555558</v>
      </c>
      <c r="H4506" s="41">
        <f>IFERROR(VLOOKUP(E4506,'Global Insight'!$E$2:$F$4102,2,FALSE),"")</f>
        <v>0.5625</v>
      </c>
      <c r="I4506">
        <f>IFERROR(VLOOKUP(E4506,EIU!$E$2:$H$3662,4,FALSE),"")</f>
        <v>0.32500000000000001</v>
      </c>
    </row>
    <row r="4507" spans="1:9" x14ac:dyDescent="0.25">
      <c r="A4507" s="12" t="s">
        <v>370</v>
      </c>
      <c r="B4507" s="13" t="s">
        <v>305</v>
      </c>
      <c r="C4507" s="14">
        <v>172</v>
      </c>
      <c r="D4507" s="14">
        <v>2005</v>
      </c>
      <c r="E4507">
        <f t="shared" si="70"/>
        <v>1722005</v>
      </c>
      <c r="F4507" s="41">
        <f>IFERROR(VLOOKUP(E4507,Heritage!$E$3:$H$4601,4,FALSE),"")</f>
        <v>0.7</v>
      </c>
      <c r="G4507" s="41">
        <f>IFERROR(VLOOKUP(E4507,'PRS até 2014'!$E$4:$L$6307,8,FALSE),"")</f>
        <v>0.76388888888888884</v>
      </c>
      <c r="H4507" s="41">
        <f>IFERROR(VLOOKUP(E4507,'Global Insight'!$E$2:$F$4102,2,FALSE),"")</f>
        <v>0.75</v>
      </c>
      <c r="I4507">
        <f>IFERROR(VLOOKUP(E4507,EIU!$E$2:$H$3662,4,FALSE),"")</f>
        <v>0.72499999999999998</v>
      </c>
    </row>
    <row r="4508" spans="1:9" x14ac:dyDescent="0.25">
      <c r="A4508" s="12" t="s">
        <v>294</v>
      </c>
      <c r="B4508" s="13" t="s">
        <v>295</v>
      </c>
      <c r="C4508" s="14">
        <v>173</v>
      </c>
      <c r="D4508" s="14">
        <v>2005</v>
      </c>
      <c r="E4508">
        <f t="shared" si="70"/>
        <v>1732005</v>
      </c>
      <c r="F4508" s="41">
        <f>IFERROR(VLOOKUP(E4508,Heritage!$E$3:$H$4601,4,FALSE),"")</f>
        <v>0.3</v>
      </c>
      <c r="G4508" s="41" t="str">
        <f>IFERROR(VLOOKUP(E4508,'PRS até 2014'!$E$4:$L$6307,8,FALSE),"")</f>
        <v xml:space="preserve"> </v>
      </c>
      <c r="H4508" s="41">
        <f>IFERROR(VLOOKUP(E4508,'Global Insight'!$E$2:$F$4102,2,FALSE),"")</f>
        <v>0.375</v>
      </c>
      <c r="I4508" t="str">
        <f>IFERROR(VLOOKUP(E4508,EIU!$E$2:$H$3662,4,FALSE),"")</f>
        <v/>
      </c>
    </row>
    <row r="4509" spans="1:9" x14ac:dyDescent="0.25">
      <c r="A4509" s="12" t="s">
        <v>306</v>
      </c>
      <c r="B4509" s="13" t="s">
        <v>307</v>
      </c>
      <c r="C4509" s="14">
        <v>174</v>
      </c>
      <c r="D4509" s="14">
        <v>2005</v>
      </c>
      <c r="E4509">
        <f t="shared" si="70"/>
        <v>1742005</v>
      </c>
      <c r="F4509" s="41">
        <f>IFERROR(VLOOKUP(E4509,Heritage!$E$3:$H$4601,4,FALSE),"")</f>
        <v>0.3</v>
      </c>
      <c r="G4509" s="41">
        <f>IFERROR(VLOOKUP(E4509,'PRS até 2014'!$E$4:$L$6307,8,FALSE),"")</f>
        <v>0.59722222222222221</v>
      </c>
      <c r="H4509" s="41">
        <f>IFERROR(VLOOKUP(E4509,'Global Insight'!$E$2:$F$4102,2,FALSE),"")</f>
        <v>0.5</v>
      </c>
      <c r="I4509">
        <f>IFERROR(VLOOKUP(E4509,EIU!$E$2:$H$3662,4,FALSE),"")</f>
        <v>0.25</v>
      </c>
    </row>
    <row r="4510" spans="1:9" x14ac:dyDescent="0.25">
      <c r="A4510" s="12" t="s">
        <v>292</v>
      </c>
      <c r="B4510" s="13" t="s">
        <v>293</v>
      </c>
      <c r="C4510" s="14">
        <v>175</v>
      </c>
      <c r="D4510" s="14">
        <v>2005</v>
      </c>
      <c r="E4510">
        <f t="shared" si="70"/>
        <v>1752005</v>
      </c>
      <c r="F4510" s="41">
        <f>IFERROR(VLOOKUP(E4510,Heritage!$E$3:$H$4601,4,FALSE),"")</f>
        <v>0.5</v>
      </c>
      <c r="G4510" s="41">
        <f>IFERROR(VLOOKUP(E4510,'PRS até 2014'!$E$4:$L$6307,8,FALSE),"")</f>
        <v>0.45833333333333331</v>
      </c>
      <c r="H4510" s="41">
        <f>IFERROR(VLOOKUP(E4510,'Global Insight'!$E$2:$F$4102,2,FALSE),"")</f>
        <v>0.6875</v>
      </c>
      <c r="I4510">
        <f>IFERROR(VLOOKUP(E4510,EIU!$E$2:$H$3662,4,FALSE),"")</f>
        <v>0.3</v>
      </c>
    </row>
    <row r="4511" spans="1:9" x14ac:dyDescent="0.25">
      <c r="A4511" s="12" t="s">
        <v>339</v>
      </c>
      <c r="B4511" s="13" t="s">
        <v>340</v>
      </c>
      <c r="C4511" s="14">
        <v>176</v>
      </c>
      <c r="D4511" s="14">
        <v>2005</v>
      </c>
      <c r="E4511">
        <f t="shared" si="70"/>
        <v>1762005</v>
      </c>
      <c r="F4511" s="41" t="str">
        <f>IFERROR(VLOOKUP(E4511,Heritage!$E$3:$H$4601,4,FALSE),"")</f>
        <v/>
      </c>
      <c r="G4511" s="41" t="str">
        <f>IFERROR(VLOOKUP(E4511,'PRS até 2014'!$E$4:$L$6307,8,FALSE),"")</f>
        <v xml:space="preserve"> </v>
      </c>
      <c r="H4511" s="41">
        <f>IFERROR(VLOOKUP(E4511,'Global Insight'!$E$2:$F$4102,2,FALSE),"")</f>
        <v>0.4375</v>
      </c>
      <c r="I4511" t="str">
        <f>IFERROR(VLOOKUP(E4511,EIU!$E$2:$H$3662,4,FALSE),"")</f>
        <v/>
      </c>
    </row>
    <row r="4512" spans="1:9" x14ac:dyDescent="0.25">
      <c r="A4512" s="12" t="s">
        <v>290</v>
      </c>
      <c r="B4512" s="13" t="s">
        <v>291</v>
      </c>
      <c r="C4512" s="14">
        <v>177</v>
      </c>
      <c r="D4512" s="14">
        <v>2005</v>
      </c>
      <c r="E4512">
        <f t="shared" si="70"/>
        <v>1772005</v>
      </c>
      <c r="F4512" s="41">
        <f>IFERROR(VLOOKUP(E4512,Heritage!$E$3:$H$4601,4,FALSE),"")</f>
        <v>0.3</v>
      </c>
      <c r="G4512" s="41">
        <f>IFERROR(VLOOKUP(E4512,'PRS até 2014'!$E$4:$L$6307,8,FALSE),"")</f>
        <v>0.45833333333333331</v>
      </c>
      <c r="H4512" s="41">
        <f>IFERROR(VLOOKUP(E4512,'Global Insight'!$E$2:$F$4102,2,FALSE),"")</f>
        <v>0.375</v>
      </c>
      <c r="I4512" t="str">
        <f>IFERROR(VLOOKUP(E4512,EIU!$E$2:$H$3662,4,FALSE),"")</f>
        <v/>
      </c>
    </row>
    <row r="4513" spans="1:9" x14ac:dyDescent="0.25">
      <c r="A4513" s="12" t="s">
        <v>371</v>
      </c>
      <c r="B4513" s="13" t="s">
        <v>397</v>
      </c>
      <c r="C4513" s="14">
        <v>178</v>
      </c>
      <c r="D4513" s="14">
        <v>2005</v>
      </c>
      <c r="E4513">
        <f t="shared" si="70"/>
        <v>1782005</v>
      </c>
      <c r="F4513" s="41" t="str">
        <f>IFERROR(VLOOKUP(E4513,Heritage!$E$3:$H$4601,4,FALSE),"")</f>
        <v/>
      </c>
      <c r="G4513" s="41" t="str">
        <f>IFERROR(VLOOKUP(E4513,'PRS até 2014'!$E$4:$L$6307,8,FALSE),"")</f>
        <v xml:space="preserve"> </v>
      </c>
      <c r="H4513" s="41">
        <f>IFERROR(VLOOKUP(E4513,'Global Insight'!$E$2:$F$4102,2,FALSE),"")</f>
        <v>0.75</v>
      </c>
      <c r="I4513" t="str">
        <f>IFERROR(VLOOKUP(E4513,EIU!$E$2:$H$3662,4,FALSE),"")</f>
        <v/>
      </c>
    </row>
    <row r="4514" spans="1:9" x14ac:dyDescent="0.25">
      <c r="A4514" s="12" t="s">
        <v>298</v>
      </c>
      <c r="B4514" s="13" t="s">
        <v>299</v>
      </c>
      <c r="C4514" s="14">
        <v>179</v>
      </c>
      <c r="D4514" s="14">
        <v>2005</v>
      </c>
      <c r="E4514">
        <f t="shared" si="70"/>
        <v>1792005</v>
      </c>
      <c r="F4514" s="41">
        <f>IFERROR(VLOOKUP(E4514,Heritage!$E$3:$H$4601,4,FALSE),"")</f>
        <v>0.7</v>
      </c>
      <c r="G4514" s="41">
        <f>IFERROR(VLOOKUP(E4514,'PRS até 2014'!$E$4:$L$6307,8,FALSE),"")</f>
        <v>0.56944444444444442</v>
      </c>
      <c r="H4514" s="41">
        <f>IFERROR(VLOOKUP(E4514,'Global Insight'!$E$2:$F$4102,2,FALSE),"")</f>
        <v>0.5</v>
      </c>
      <c r="I4514">
        <f>IFERROR(VLOOKUP(E4514,EIU!$E$2:$H$3662,4,FALSE),"")</f>
        <v>0.47499999999999998</v>
      </c>
    </row>
    <row r="4515" spans="1:9" x14ac:dyDescent="0.25">
      <c r="A4515" s="12" t="s">
        <v>300</v>
      </c>
      <c r="B4515" s="13" t="s">
        <v>301</v>
      </c>
      <c r="C4515" s="14">
        <v>180</v>
      </c>
      <c r="D4515" s="14">
        <v>2005</v>
      </c>
      <c r="E4515">
        <f t="shared" si="70"/>
        <v>1802005</v>
      </c>
      <c r="F4515" s="41">
        <f>IFERROR(VLOOKUP(E4515,Heritage!$E$3:$H$4601,4,FALSE),"")</f>
        <v>0.5</v>
      </c>
      <c r="G4515" s="41">
        <f>IFERROR(VLOOKUP(E4515,'PRS até 2014'!$E$4:$L$6307,8,FALSE),"")</f>
        <v>0.61111111111111116</v>
      </c>
      <c r="H4515" s="41">
        <f>IFERROR(VLOOKUP(E4515,'Global Insight'!$E$2:$F$4102,2,FALSE),"")</f>
        <v>0.625</v>
      </c>
      <c r="I4515">
        <f>IFERROR(VLOOKUP(E4515,EIU!$E$2:$H$3662,4,FALSE),"")</f>
        <v>0.42499999999999999</v>
      </c>
    </row>
    <row r="4516" spans="1:9" x14ac:dyDescent="0.25">
      <c r="A4516" s="12" t="s">
        <v>302</v>
      </c>
      <c r="B4516" s="13" t="s">
        <v>303</v>
      </c>
      <c r="C4516" s="14">
        <v>181</v>
      </c>
      <c r="D4516" s="14">
        <v>2005</v>
      </c>
      <c r="E4516">
        <f t="shared" si="70"/>
        <v>1812005</v>
      </c>
      <c r="F4516" s="41">
        <f>IFERROR(VLOOKUP(E4516,Heritage!$E$3:$H$4601,4,FALSE),"")</f>
        <v>0.5</v>
      </c>
      <c r="G4516" s="41">
        <f>IFERROR(VLOOKUP(E4516,'PRS até 2014'!$E$4:$L$6307,8,FALSE),"")</f>
        <v>0.61111111111111116</v>
      </c>
      <c r="H4516" s="41">
        <f>IFERROR(VLOOKUP(E4516,'Global Insight'!$E$2:$F$4102,2,FALSE),"")</f>
        <v>0.625</v>
      </c>
      <c r="I4516">
        <f>IFERROR(VLOOKUP(E4516,EIU!$E$2:$H$3662,4,FALSE),"")</f>
        <v>0.42499999999999999</v>
      </c>
    </row>
    <row r="4517" spans="1:9" x14ac:dyDescent="0.25">
      <c r="A4517" s="12" t="s">
        <v>296</v>
      </c>
      <c r="B4517" s="13" t="s">
        <v>297</v>
      </c>
      <c r="C4517" s="14">
        <v>182</v>
      </c>
      <c r="D4517" s="14">
        <v>2005</v>
      </c>
      <c r="E4517">
        <f t="shared" si="70"/>
        <v>1822005</v>
      </c>
      <c r="F4517" s="41">
        <f>IFERROR(VLOOKUP(E4517,Heritage!$E$3:$H$4601,4,FALSE),"")</f>
        <v>0.1</v>
      </c>
      <c r="G4517" s="41" t="str">
        <f>IFERROR(VLOOKUP(E4517,'PRS até 2014'!$E$4:$L$6307,8,FALSE),"")</f>
        <v xml:space="preserve"> </v>
      </c>
      <c r="H4517" s="41">
        <f>IFERROR(VLOOKUP(E4517,'Global Insight'!$E$2:$F$4102,2,FALSE),"")</f>
        <v>0.3125</v>
      </c>
      <c r="I4517">
        <f>IFERROR(VLOOKUP(E4517,EIU!$E$2:$H$3662,4,FALSE),"")</f>
        <v>0.1</v>
      </c>
    </row>
    <row r="4518" spans="1:9" x14ac:dyDescent="0.25">
      <c r="A4518" s="12" t="s">
        <v>372</v>
      </c>
      <c r="B4518" s="13" t="s">
        <v>398</v>
      </c>
      <c r="C4518" s="14">
        <v>183</v>
      </c>
      <c r="D4518" s="14">
        <v>2005</v>
      </c>
      <c r="E4518">
        <f t="shared" si="70"/>
        <v>1832005</v>
      </c>
      <c r="F4518" s="41" t="str">
        <f>IFERROR(VLOOKUP(E4518,Heritage!$E$3:$H$4601,4,FALSE),"")</f>
        <v/>
      </c>
      <c r="G4518" s="41" t="str">
        <f>IFERROR(VLOOKUP(E4518,'PRS até 2014'!$E$4:$L$6307,8,FALSE),"")</f>
        <v xml:space="preserve"> </v>
      </c>
      <c r="H4518" s="41">
        <f>IFERROR(VLOOKUP(E4518,'Global Insight'!$E$2:$F$4102,2,FALSE),"")</f>
        <v>0.875</v>
      </c>
      <c r="I4518" t="str">
        <f>IFERROR(VLOOKUP(E4518,EIU!$E$2:$H$3662,4,FALSE),"")</f>
        <v/>
      </c>
    </row>
    <row r="4519" spans="1:9" x14ac:dyDescent="0.25">
      <c r="A4519" s="12" t="s">
        <v>308</v>
      </c>
      <c r="B4519" s="13" t="s">
        <v>309</v>
      </c>
      <c r="C4519" s="14">
        <v>184</v>
      </c>
      <c r="D4519" s="14">
        <v>2005</v>
      </c>
      <c r="E4519">
        <f t="shared" si="70"/>
        <v>1842005</v>
      </c>
      <c r="F4519" s="41">
        <f>IFERROR(VLOOKUP(E4519,Heritage!$E$3:$H$4601,4,FALSE),"")</f>
        <v>0.3</v>
      </c>
      <c r="G4519" s="41">
        <f>IFERROR(VLOOKUP(E4519,'PRS até 2014'!$E$4:$L$6307,8,FALSE),"")</f>
        <v>0.56944444444444442</v>
      </c>
      <c r="H4519" s="41">
        <f>IFERROR(VLOOKUP(E4519,'Global Insight'!$E$2:$F$4102,2,FALSE),"")</f>
        <v>0.5</v>
      </c>
      <c r="I4519">
        <f>IFERROR(VLOOKUP(E4519,EIU!$E$2:$H$3662,4,FALSE),"")</f>
        <v>0.125</v>
      </c>
    </row>
    <row r="4520" spans="1:9" x14ac:dyDescent="0.25">
      <c r="A4520" s="12" t="s">
        <v>310</v>
      </c>
      <c r="B4520" s="13" t="s">
        <v>311</v>
      </c>
      <c r="C4520" s="14">
        <v>185</v>
      </c>
      <c r="D4520" s="14">
        <v>2005</v>
      </c>
      <c r="E4520">
        <f t="shared" si="70"/>
        <v>1852005</v>
      </c>
      <c r="F4520" s="41">
        <f>IFERROR(VLOOKUP(E4520,Heritage!$E$3:$H$4601,4,FALSE),"")</f>
        <v>0.3</v>
      </c>
      <c r="G4520" s="41">
        <f>IFERROR(VLOOKUP(E4520,'PRS até 2014'!$E$4:$L$6307,8,FALSE),"")</f>
        <v>0.55555555555555558</v>
      </c>
      <c r="H4520" s="41">
        <f>IFERROR(VLOOKUP(E4520,'Global Insight'!$E$2:$F$4102,2,FALSE),"")</f>
        <v>0.375</v>
      </c>
      <c r="I4520">
        <f>IFERROR(VLOOKUP(E4520,EIU!$E$2:$H$3662,4,FALSE),"")</f>
        <v>0.2</v>
      </c>
    </row>
    <row r="4521" spans="1:9" x14ac:dyDescent="0.25">
      <c r="A4521" s="12" t="s">
        <v>6</v>
      </c>
      <c r="B4521" s="13" t="s">
        <v>7</v>
      </c>
      <c r="C4521" s="14">
        <v>186</v>
      </c>
      <c r="D4521" s="14">
        <v>2005</v>
      </c>
      <c r="E4521">
        <f t="shared" si="70"/>
        <v>1862005</v>
      </c>
      <c r="F4521" s="41">
        <f>IFERROR(VLOOKUP(E4521,Heritage!$E$3:$H$4601,4,FALSE),"")</f>
        <v>0.5</v>
      </c>
      <c r="G4521" s="41">
        <f>IFERROR(VLOOKUP(E4521,'PRS até 2014'!$E$4:$L$6307,8,FALSE),"")</f>
        <v>0.65277777777777768</v>
      </c>
      <c r="H4521" s="41">
        <f>IFERROR(VLOOKUP(E4521,'Global Insight'!$E$2:$F$4102,2,FALSE),"")</f>
        <v>0.875</v>
      </c>
      <c r="I4521">
        <f>IFERROR(VLOOKUP(E4521,EIU!$E$2:$H$3662,4,FALSE),"")</f>
        <v>0.57499999999999996</v>
      </c>
    </row>
    <row r="4522" spans="1:9" x14ac:dyDescent="0.25">
      <c r="A4522" s="12" t="s">
        <v>103</v>
      </c>
      <c r="B4522" s="13" t="s">
        <v>104</v>
      </c>
      <c r="C4522" s="14">
        <v>187</v>
      </c>
      <c r="D4522" s="14">
        <v>2005</v>
      </c>
      <c r="E4522">
        <f t="shared" si="70"/>
        <v>1872005</v>
      </c>
      <c r="F4522" s="41">
        <f>IFERROR(VLOOKUP(E4522,Heritage!$E$3:$H$4601,4,FALSE),"")</f>
        <v>0.9</v>
      </c>
      <c r="G4522" s="41">
        <f>IFERROR(VLOOKUP(E4522,'PRS até 2014'!$E$4:$L$6307,8,FALSE),"")</f>
        <v>0.88888888888888884</v>
      </c>
      <c r="H4522" s="41">
        <f>IFERROR(VLOOKUP(E4522,'Global Insight'!$E$2:$F$4102,2,FALSE),"")</f>
        <v>0.9375</v>
      </c>
      <c r="I4522">
        <f>IFERROR(VLOOKUP(E4522,EIU!$E$2:$H$3662,4,FALSE),"")</f>
        <v>0.92500000000000004</v>
      </c>
    </row>
    <row r="4523" spans="1:9" x14ac:dyDescent="0.25">
      <c r="A4523" s="12" t="s">
        <v>314</v>
      </c>
      <c r="B4523" s="13" t="s">
        <v>315</v>
      </c>
      <c r="C4523" s="14">
        <v>188</v>
      </c>
      <c r="D4523" s="14">
        <v>2005</v>
      </c>
      <c r="E4523">
        <f t="shared" si="70"/>
        <v>1882005</v>
      </c>
      <c r="F4523" s="41">
        <f>IFERROR(VLOOKUP(E4523,Heritage!$E$3:$H$4601,4,FALSE),"")</f>
        <v>0.9</v>
      </c>
      <c r="G4523" s="41">
        <f>IFERROR(VLOOKUP(E4523,'PRS até 2014'!$E$4:$L$6307,8,FALSE),"")</f>
        <v>0.88888888888888895</v>
      </c>
      <c r="H4523" s="41">
        <f>IFERROR(VLOOKUP(E4523,'Global Insight'!$E$2:$F$4102,2,FALSE),"")</f>
        <v>0.875</v>
      </c>
      <c r="I4523">
        <f>IFERROR(VLOOKUP(E4523,EIU!$E$2:$H$3662,4,FALSE),"")</f>
        <v>0.85</v>
      </c>
    </row>
    <row r="4524" spans="1:9" x14ac:dyDescent="0.25">
      <c r="A4524" s="12" t="s">
        <v>312</v>
      </c>
      <c r="B4524" s="13" t="s">
        <v>313</v>
      </c>
      <c r="C4524" s="14">
        <v>189</v>
      </c>
      <c r="D4524" s="14">
        <v>2005</v>
      </c>
      <c r="E4524">
        <f t="shared" si="70"/>
        <v>1892005</v>
      </c>
      <c r="F4524" s="41">
        <f>IFERROR(VLOOKUP(E4524,Heritage!$E$3:$H$4601,4,FALSE),"")</f>
        <v>0.7</v>
      </c>
      <c r="G4524" s="41">
        <f>IFERROR(VLOOKUP(E4524,'PRS até 2014'!$E$4:$L$6307,8,FALSE),"")</f>
        <v>0.56944444444444442</v>
      </c>
      <c r="H4524" s="41">
        <f>IFERROR(VLOOKUP(E4524,'Global Insight'!$E$2:$F$4102,2,FALSE),"")</f>
        <v>0.6875</v>
      </c>
      <c r="I4524">
        <f>IFERROR(VLOOKUP(E4524,EIU!$E$2:$H$3662,4,FALSE),"")</f>
        <v>0.52500000000000002</v>
      </c>
    </row>
    <row r="4525" spans="1:9" x14ac:dyDescent="0.25">
      <c r="A4525" s="12" t="s">
        <v>316</v>
      </c>
      <c r="B4525" s="13" t="s">
        <v>317</v>
      </c>
      <c r="C4525" s="14">
        <v>190</v>
      </c>
      <c r="D4525" s="14">
        <v>2005</v>
      </c>
      <c r="E4525">
        <f t="shared" si="70"/>
        <v>1902005</v>
      </c>
      <c r="F4525" s="41">
        <f>IFERROR(VLOOKUP(E4525,Heritage!$E$3:$H$4601,4,FALSE),"")</f>
        <v>0.3</v>
      </c>
      <c r="G4525" s="41" t="str">
        <f>IFERROR(VLOOKUP(E4525,'PRS até 2014'!$E$4:$L$6307,8,FALSE),"")</f>
        <v xml:space="preserve"> </v>
      </c>
      <c r="H4525" s="41">
        <f>IFERROR(VLOOKUP(E4525,'Global Insight'!$E$2:$F$4102,2,FALSE),"")</f>
        <v>0.1875</v>
      </c>
      <c r="I4525">
        <f>IFERROR(VLOOKUP(E4525,EIU!$E$2:$H$3662,4,FALSE),"")</f>
        <v>0.17499999999999999</v>
      </c>
    </row>
    <row r="4526" spans="1:9" x14ac:dyDescent="0.25">
      <c r="A4526" s="12" t="s">
        <v>322</v>
      </c>
      <c r="B4526" s="13" t="s">
        <v>323</v>
      </c>
      <c r="C4526" s="14">
        <v>191</v>
      </c>
      <c r="D4526" s="14">
        <v>2005</v>
      </c>
      <c r="E4526">
        <f t="shared" si="70"/>
        <v>1912005</v>
      </c>
      <c r="F4526" s="41" t="str">
        <f>IFERROR(VLOOKUP(E4526,Heritage!$E$3:$H$4601,4,FALSE),"")</f>
        <v/>
      </c>
      <c r="G4526" s="41" t="str">
        <f>IFERROR(VLOOKUP(E4526,'PRS até 2014'!$E$4:$L$6307,8,FALSE),"")</f>
        <v xml:space="preserve"> </v>
      </c>
      <c r="H4526" s="41">
        <f>IFERROR(VLOOKUP(E4526,'Global Insight'!$E$2:$F$4102,2,FALSE),"")</f>
        <v>0.875</v>
      </c>
      <c r="I4526" t="str">
        <f>IFERROR(VLOOKUP(E4526,EIU!$E$2:$H$3662,4,FALSE),"")</f>
        <v/>
      </c>
    </row>
    <row r="4527" spans="1:9" x14ac:dyDescent="0.25">
      <c r="A4527" s="12" t="s">
        <v>318</v>
      </c>
      <c r="B4527" s="13" t="s">
        <v>319</v>
      </c>
      <c r="C4527" s="14">
        <v>192</v>
      </c>
      <c r="D4527" s="14">
        <v>2005</v>
      </c>
      <c r="E4527">
        <f t="shared" si="70"/>
        <v>1922005</v>
      </c>
      <c r="F4527" s="41">
        <f>IFERROR(VLOOKUP(E4527,Heritage!$E$3:$H$4601,4,FALSE),"")</f>
        <v>0.3</v>
      </c>
      <c r="G4527" s="41">
        <f>IFERROR(VLOOKUP(E4527,'PRS até 2014'!$E$4:$L$6307,8,FALSE),"")</f>
        <v>0.34722222222222221</v>
      </c>
      <c r="H4527" s="41">
        <f>IFERROR(VLOOKUP(E4527,'Global Insight'!$E$2:$F$4102,2,FALSE),"")</f>
        <v>0.3125</v>
      </c>
      <c r="I4527">
        <f>IFERROR(VLOOKUP(E4527,EIU!$E$2:$H$3662,4,FALSE),"")</f>
        <v>0.17499999999999999</v>
      </c>
    </row>
    <row r="4528" spans="1:9" x14ac:dyDescent="0.25">
      <c r="A4528" s="12" t="s">
        <v>320</v>
      </c>
      <c r="B4528" s="13" t="s">
        <v>321</v>
      </c>
      <c r="C4528" s="14">
        <v>193</v>
      </c>
      <c r="D4528" s="14">
        <v>2005</v>
      </c>
      <c r="E4528">
        <f t="shared" si="70"/>
        <v>1932005</v>
      </c>
      <c r="F4528" s="41">
        <f>IFERROR(VLOOKUP(E4528,Heritage!$E$3:$H$4601,4,FALSE),"")</f>
        <v>0.1</v>
      </c>
      <c r="G4528" s="41">
        <f>IFERROR(VLOOKUP(E4528,'PRS até 2014'!$E$4:$L$6307,8,FALSE),"")</f>
        <v>0.54166666666666663</v>
      </c>
      <c r="H4528" s="41">
        <f>IFERROR(VLOOKUP(E4528,'Global Insight'!$E$2:$F$4102,2,FALSE),"")</f>
        <v>0.625</v>
      </c>
      <c r="I4528">
        <f>IFERROR(VLOOKUP(E4528,EIU!$E$2:$H$3662,4,FALSE),"")</f>
        <v>0.45</v>
      </c>
    </row>
    <row r="4529" spans="1:9" x14ac:dyDescent="0.25">
      <c r="A4529" s="12" t="s">
        <v>325</v>
      </c>
      <c r="B4529" s="13" t="s">
        <v>326</v>
      </c>
      <c r="C4529" s="14">
        <v>194</v>
      </c>
      <c r="D4529" s="14">
        <v>2005</v>
      </c>
      <c r="E4529">
        <f t="shared" si="70"/>
        <v>1942005</v>
      </c>
      <c r="F4529" s="41">
        <f>IFERROR(VLOOKUP(E4529,Heritage!$E$3:$H$4601,4,FALSE),"")</f>
        <v>0.3</v>
      </c>
      <c r="G4529" s="41">
        <f>IFERROR(VLOOKUP(E4529,'PRS até 2014'!$E$4:$L$6307,8,FALSE),"")</f>
        <v>0.44444444444444442</v>
      </c>
      <c r="H4529" s="41">
        <f>IFERROR(VLOOKUP(E4529,'Global Insight'!$E$2:$F$4102,2,FALSE),"")</f>
        <v>0.375</v>
      </c>
      <c r="I4529">
        <f>IFERROR(VLOOKUP(E4529,EIU!$E$2:$H$3662,4,FALSE),"")</f>
        <v>7.4999999999999997E-2</v>
      </c>
    </row>
    <row r="4530" spans="1:9" x14ac:dyDescent="0.25">
      <c r="A4530" s="12" t="s">
        <v>373</v>
      </c>
      <c r="B4530" s="13" t="s">
        <v>341</v>
      </c>
      <c r="C4530" s="14">
        <v>195</v>
      </c>
      <c r="D4530" s="14">
        <v>2005</v>
      </c>
      <c r="E4530">
        <f t="shared" si="70"/>
        <v>1952005</v>
      </c>
      <c r="F4530" s="41" t="str">
        <f>IFERROR(VLOOKUP(E4530,Heritage!$E$3:$H$4601,4,FALSE),"")</f>
        <v/>
      </c>
      <c r="G4530" s="41" t="str">
        <f>IFERROR(VLOOKUP(E4530,'PRS até 2014'!$E$4:$L$6307,8,FALSE),"")</f>
        <v xml:space="preserve"> </v>
      </c>
      <c r="H4530" s="41" t="str">
        <f>IFERROR(VLOOKUP(E4530,'Global Insight'!$E$2:$F$4102,2,FALSE),"")</f>
        <v/>
      </c>
      <c r="I4530" t="str">
        <f>IFERROR(VLOOKUP(E4530,EIU!$E$2:$H$3662,4,FALSE),"")</f>
        <v/>
      </c>
    </row>
    <row r="4531" spans="1:9" x14ac:dyDescent="0.25">
      <c r="A4531" s="12" t="s">
        <v>329</v>
      </c>
      <c r="B4531" s="13" t="s">
        <v>330</v>
      </c>
      <c r="C4531" s="14">
        <v>196</v>
      </c>
      <c r="D4531" s="14">
        <v>2005</v>
      </c>
      <c r="E4531">
        <f t="shared" si="70"/>
        <v>1962005</v>
      </c>
      <c r="F4531" s="41">
        <f>IFERROR(VLOOKUP(E4531,Heritage!$E$3:$H$4601,4,FALSE),"")</f>
        <v>0.5</v>
      </c>
      <c r="G4531" s="41">
        <f>IFERROR(VLOOKUP(E4531,'PRS até 2014'!$E$4:$L$6307,8,FALSE),"")</f>
        <v>0.58333333333333326</v>
      </c>
      <c r="H4531" s="41">
        <f>IFERROR(VLOOKUP(E4531,'Global Insight'!$E$2:$F$4102,2,FALSE),"")</f>
        <v>0.4375</v>
      </c>
      <c r="I4531">
        <f>IFERROR(VLOOKUP(E4531,EIU!$E$2:$H$3662,4,FALSE),"")</f>
        <v>0.22500000000000001</v>
      </c>
    </row>
    <row r="4532" spans="1:9" x14ac:dyDescent="0.25">
      <c r="A4532" s="16" t="s">
        <v>331</v>
      </c>
      <c r="B4532" s="17" t="s">
        <v>332</v>
      </c>
      <c r="C4532" s="18">
        <v>197</v>
      </c>
      <c r="D4532" s="18">
        <v>2005</v>
      </c>
      <c r="E4532">
        <f t="shared" si="70"/>
        <v>1972005</v>
      </c>
      <c r="F4532" s="41">
        <f>IFERROR(VLOOKUP(E4532,Heritage!$E$3:$H$4601,4,FALSE),"")</f>
        <v>0.1</v>
      </c>
      <c r="G4532" s="41">
        <f>IFERROR(VLOOKUP(E4532,'PRS até 2014'!$E$4:$L$6307,8,FALSE),"")</f>
        <v>0.20833333333333331</v>
      </c>
      <c r="H4532" s="41">
        <f>IFERROR(VLOOKUP(E4532,'Global Insight'!$E$2:$F$4102,2,FALSE),"")</f>
        <v>0.3125</v>
      </c>
      <c r="I4532">
        <f>IFERROR(VLOOKUP(E4532,EIU!$E$2:$H$3662,4,FALSE),"")</f>
        <v>0.05</v>
      </c>
    </row>
    <row r="4533" spans="1:9" x14ac:dyDescent="0.25">
      <c r="A4533" s="12" t="s">
        <v>0</v>
      </c>
      <c r="B4533" s="13" t="s">
        <v>1</v>
      </c>
      <c r="C4533" s="14">
        <v>1</v>
      </c>
      <c r="D4533" s="14">
        <v>2006</v>
      </c>
      <c r="E4533">
        <f t="shared" si="70"/>
        <v>12006</v>
      </c>
      <c r="F4533" s="41" t="str">
        <f>IFERROR(VLOOKUP(E4533,Heritage!$E$3:$H$4601,4,FALSE),"")</f>
        <v/>
      </c>
      <c r="G4533" s="41" t="str">
        <f>IFERROR(VLOOKUP(E4533,'PRS até 2014'!$E$4:$L$6307,8,FALSE),"")</f>
        <v xml:space="preserve"> </v>
      </c>
      <c r="H4533" s="41">
        <f>IFERROR(VLOOKUP(E4533,'Global Insight'!$E$2:$F$4102,2,FALSE),"")</f>
        <v>0.1875</v>
      </c>
      <c r="I4533">
        <f>IFERROR(VLOOKUP(E4533,EIU!$E$2:$H$3662,4,FALSE),"")</f>
        <v>2.5000000000000001E-2</v>
      </c>
    </row>
    <row r="4534" spans="1:9" x14ac:dyDescent="0.25">
      <c r="A4534" s="12" t="s">
        <v>4</v>
      </c>
      <c r="B4534" s="13" t="s">
        <v>5</v>
      </c>
      <c r="C4534" s="14">
        <v>2</v>
      </c>
      <c r="D4534" s="14">
        <v>2006</v>
      </c>
      <c r="E4534">
        <f t="shared" si="70"/>
        <v>22006</v>
      </c>
      <c r="F4534" s="41">
        <f>IFERROR(VLOOKUP(E4534,Heritage!$E$3:$H$4601,4,FALSE),"")</f>
        <v>0.3</v>
      </c>
      <c r="G4534" s="41">
        <f>IFERROR(VLOOKUP(E4534,'PRS até 2014'!$E$4:$L$6307,8,FALSE),"")</f>
        <v>0.41666666666666663</v>
      </c>
      <c r="H4534" s="41">
        <f>IFERROR(VLOOKUP(E4534,'Global Insight'!$E$2:$F$4102,2,FALSE),"")</f>
        <v>0.3125</v>
      </c>
      <c r="I4534">
        <f>IFERROR(VLOOKUP(E4534,EIU!$E$2:$H$3662,4,FALSE),"")</f>
        <v>0.35</v>
      </c>
    </row>
    <row r="4535" spans="1:9" x14ac:dyDescent="0.25">
      <c r="A4535" s="12" t="s">
        <v>81</v>
      </c>
      <c r="B4535" s="13" t="s">
        <v>82</v>
      </c>
      <c r="C4535" s="14">
        <v>3</v>
      </c>
      <c r="D4535" s="14">
        <v>2006</v>
      </c>
      <c r="E4535">
        <f t="shared" ref="E4535:E4598" si="71">C4535*10000+D4535</f>
        <v>32006</v>
      </c>
      <c r="F4535" s="41">
        <f>IFERROR(VLOOKUP(E4535,Heritage!$E$3:$H$4601,4,FALSE),"")</f>
        <v>0.3</v>
      </c>
      <c r="G4535" s="41">
        <f>IFERROR(VLOOKUP(E4535,'PRS até 2014'!$E$4:$L$6307,8,FALSE),"")</f>
        <v>0.4861111111111111</v>
      </c>
      <c r="H4535" s="41">
        <f>IFERROR(VLOOKUP(E4535,'Global Insight'!$E$2:$F$4102,2,FALSE),"")</f>
        <v>0.4375</v>
      </c>
      <c r="I4535">
        <f>IFERROR(VLOOKUP(E4535,EIU!$E$2:$H$3662,4,FALSE),"")</f>
        <v>0.35</v>
      </c>
    </row>
    <row r="4536" spans="1:9" x14ac:dyDescent="0.25">
      <c r="A4536" s="12" t="s">
        <v>346</v>
      </c>
      <c r="B4536" s="13" t="s">
        <v>374</v>
      </c>
      <c r="C4536" s="14">
        <v>4</v>
      </c>
      <c r="D4536" s="14">
        <v>2006</v>
      </c>
      <c r="E4536">
        <f t="shared" si="71"/>
        <v>42006</v>
      </c>
      <c r="F4536" s="41" t="str">
        <f>IFERROR(VLOOKUP(E4536,Heritage!$E$3:$H$4601,4,FALSE),"")</f>
        <v/>
      </c>
      <c r="G4536" s="41" t="str">
        <f>IFERROR(VLOOKUP(E4536,'PRS até 2014'!$E$4:$L$6307,8,FALSE),"")</f>
        <v xml:space="preserve"> </v>
      </c>
      <c r="H4536" s="41">
        <f>IFERROR(VLOOKUP(E4536,'Global Insight'!$E$2:$F$4102,2,FALSE),"")</f>
        <v>0.875</v>
      </c>
      <c r="I4536" t="str">
        <f>IFERROR(VLOOKUP(E4536,EIU!$E$2:$H$3662,4,FALSE),"")</f>
        <v/>
      </c>
    </row>
    <row r="4537" spans="1:9" x14ac:dyDescent="0.25">
      <c r="A4537" s="12" t="s">
        <v>2</v>
      </c>
      <c r="B4537" s="13" t="s">
        <v>3</v>
      </c>
      <c r="C4537" s="14">
        <v>5</v>
      </c>
      <c r="D4537" s="14">
        <v>2006</v>
      </c>
      <c r="E4537">
        <f t="shared" si="71"/>
        <v>52006</v>
      </c>
      <c r="F4537" s="41">
        <f>IFERROR(VLOOKUP(E4537,Heritage!$E$3:$H$4601,4,FALSE),"")</f>
        <v>0.2</v>
      </c>
      <c r="G4537" s="41">
        <f>IFERROR(VLOOKUP(E4537,'PRS até 2014'!$E$4:$L$6307,8,FALSE),"")</f>
        <v>0.49999999999999994</v>
      </c>
      <c r="H4537" s="41">
        <f>IFERROR(VLOOKUP(E4537,'Global Insight'!$E$2:$F$4102,2,FALSE),"")</f>
        <v>0.25</v>
      </c>
      <c r="I4537">
        <f>IFERROR(VLOOKUP(E4537,EIU!$E$2:$H$3662,4,FALSE),"")</f>
        <v>0.22500000000000001</v>
      </c>
    </row>
    <row r="4538" spans="1:9" x14ac:dyDescent="0.25">
      <c r="A4538" s="12" t="s">
        <v>347</v>
      </c>
      <c r="B4538" s="13" t="s">
        <v>375</v>
      </c>
      <c r="C4538" s="14">
        <v>6</v>
      </c>
      <c r="D4538" s="14">
        <v>2006</v>
      </c>
      <c r="E4538">
        <f t="shared" si="71"/>
        <v>62006</v>
      </c>
      <c r="F4538" s="41" t="str">
        <f>IFERROR(VLOOKUP(E4538,Heritage!$E$3:$H$4601,4,FALSE),"")</f>
        <v/>
      </c>
      <c r="G4538" s="41" t="str">
        <f>IFERROR(VLOOKUP(E4538,'PRS até 2014'!$E$4:$L$6307,8,FALSE),"")</f>
        <v xml:space="preserve"> </v>
      </c>
      <c r="H4538" s="41">
        <f>IFERROR(VLOOKUP(E4538,'Global Insight'!$E$2:$F$4102,2,FALSE),"")</f>
        <v>0.8125</v>
      </c>
      <c r="I4538" t="str">
        <f>IFERROR(VLOOKUP(E4538,EIU!$E$2:$H$3662,4,FALSE),"")</f>
        <v/>
      </c>
    </row>
    <row r="4539" spans="1:9" x14ac:dyDescent="0.25">
      <c r="A4539" s="12" t="s">
        <v>8</v>
      </c>
      <c r="B4539" s="13" t="s">
        <v>9</v>
      </c>
      <c r="C4539" s="14">
        <v>7</v>
      </c>
      <c r="D4539" s="14">
        <v>2006</v>
      </c>
      <c r="E4539">
        <f t="shared" si="71"/>
        <v>72006</v>
      </c>
      <c r="F4539" s="41">
        <f>IFERROR(VLOOKUP(E4539,Heritage!$E$3:$H$4601,4,FALSE),"")</f>
        <v>0.3</v>
      </c>
      <c r="G4539" s="41">
        <f>IFERROR(VLOOKUP(E4539,'PRS até 2014'!$E$4:$L$6307,8,FALSE),"")</f>
        <v>0.45833333333333331</v>
      </c>
      <c r="H4539" s="41">
        <f>IFERROR(VLOOKUP(E4539,'Global Insight'!$E$2:$F$4102,2,FALSE),"")</f>
        <v>0.625</v>
      </c>
      <c r="I4539">
        <f>IFERROR(VLOOKUP(E4539,EIU!$E$2:$H$3662,4,FALSE),"")</f>
        <v>0.35</v>
      </c>
    </row>
    <row r="4540" spans="1:9" x14ac:dyDescent="0.25">
      <c r="A4540" s="12" t="s">
        <v>10</v>
      </c>
      <c r="B4540" s="13" t="s">
        <v>11</v>
      </c>
      <c r="C4540" s="14">
        <v>8</v>
      </c>
      <c r="D4540" s="14">
        <v>2006</v>
      </c>
      <c r="E4540">
        <f t="shared" si="71"/>
        <v>82006</v>
      </c>
      <c r="F4540" s="41">
        <f>IFERROR(VLOOKUP(E4540,Heritage!$E$3:$H$4601,4,FALSE),"")</f>
        <v>0.3</v>
      </c>
      <c r="G4540" s="41">
        <f>IFERROR(VLOOKUP(E4540,'PRS até 2014'!$E$4:$L$6307,8,FALSE),"")</f>
        <v>0.4861111111111111</v>
      </c>
      <c r="H4540" s="41">
        <f>IFERROR(VLOOKUP(E4540,'Global Insight'!$E$2:$F$4102,2,FALSE),"")</f>
        <v>0.5625</v>
      </c>
      <c r="I4540">
        <f>IFERROR(VLOOKUP(E4540,EIU!$E$2:$H$3662,4,FALSE),"")</f>
        <v>0.4</v>
      </c>
    </row>
    <row r="4541" spans="1:9" x14ac:dyDescent="0.25">
      <c r="A4541" s="12" t="s">
        <v>12</v>
      </c>
      <c r="B4541" s="13" t="s">
        <v>13</v>
      </c>
      <c r="C4541" s="14">
        <v>9</v>
      </c>
      <c r="D4541" s="14">
        <v>2006</v>
      </c>
      <c r="E4541">
        <f t="shared" si="71"/>
        <v>92006</v>
      </c>
      <c r="F4541" s="41">
        <f>IFERROR(VLOOKUP(E4541,Heritage!$E$3:$H$4601,4,FALSE),"")</f>
        <v>0.9</v>
      </c>
      <c r="G4541" s="41">
        <f>IFERROR(VLOOKUP(E4541,'PRS até 2014'!$E$4:$L$6307,8,FALSE),"")</f>
        <v>0.88888888888888884</v>
      </c>
      <c r="H4541" s="41">
        <f>IFERROR(VLOOKUP(E4541,'Global Insight'!$E$2:$F$4102,2,FALSE),"")</f>
        <v>0.9375</v>
      </c>
      <c r="I4541">
        <f>IFERROR(VLOOKUP(E4541,EIU!$E$2:$H$3662,4,FALSE),"")</f>
        <v>0.875</v>
      </c>
    </row>
    <row r="4542" spans="1:9" x14ac:dyDescent="0.25">
      <c r="A4542" s="12" t="s">
        <v>14</v>
      </c>
      <c r="B4542" s="13" t="s">
        <v>15</v>
      </c>
      <c r="C4542" s="14">
        <v>10</v>
      </c>
      <c r="D4542" s="14">
        <v>2006</v>
      </c>
      <c r="E4542">
        <f t="shared" si="71"/>
        <v>102006</v>
      </c>
      <c r="F4542" s="41">
        <f>IFERROR(VLOOKUP(E4542,Heritage!$E$3:$H$4601,4,FALSE),"")</f>
        <v>0.9</v>
      </c>
      <c r="G4542" s="41">
        <f>IFERROR(VLOOKUP(E4542,'PRS até 2014'!$E$4:$L$6307,8,FALSE),"")</f>
        <v>0.94444444444444442</v>
      </c>
      <c r="H4542" s="41">
        <f>IFERROR(VLOOKUP(E4542,'Global Insight'!$E$2:$F$4102,2,FALSE),"")</f>
        <v>1</v>
      </c>
      <c r="I4542">
        <f>IFERROR(VLOOKUP(E4542,EIU!$E$2:$H$3662,4,FALSE),"")</f>
        <v>0.95</v>
      </c>
    </row>
    <row r="4543" spans="1:9" x14ac:dyDescent="0.25">
      <c r="A4543" s="12" t="s">
        <v>16</v>
      </c>
      <c r="B4543" s="13" t="s">
        <v>17</v>
      </c>
      <c r="C4543" s="14">
        <v>11</v>
      </c>
      <c r="D4543" s="14">
        <v>2006</v>
      </c>
      <c r="E4543">
        <f t="shared" si="71"/>
        <v>112006</v>
      </c>
      <c r="F4543" s="41">
        <f>IFERROR(VLOOKUP(E4543,Heritage!$E$3:$H$4601,4,FALSE),"")</f>
        <v>0.3</v>
      </c>
      <c r="G4543" s="41">
        <f>IFERROR(VLOOKUP(E4543,'PRS até 2014'!$E$4:$L$6307,8,FALSE),"")</f>
        <v>0.54166666666666663</v>
      </c>
      <c r="H4543" s="41">
        <f>IFERROR(VLOOKUP(E4543,'Global Insight'!$E$2:$F$4102,2,FALSE),"")</f>
        <v>0.375</v>
      </c>
      <c r="I4543">
        <f>IFERROR(VLOOKUP(E4543,EIU!$E$2:$H$3662,4,FALSE),"")</f>
        <v>0.22500000000000001</v>
      </c>
    </row>
    <row r="4544" spans="1:9" x14ac:dyDescent="0.25">
      <c r="A4544" s="12" t="s">
        <v>348</v>
      </c>
      <c r="B4544" s="13" t="s">
        <v>376</v>
      </c>
      <c r="C4544" s="14">
        <v>12</v>
      </c>
      <c r="D4544" s="14">
        <v>2006</v>
      </c>
      <c r="E4544">
        <f t="shared" si="71"/>
        <v>122006</v>
      </c>
      <c r="F4544" s="41">
        <f>IFERROR(VLOOKUP(E4544,Heritage!$E$3:$H$4601,4,FALSE),"")</f>
        <v>0.8</v>
      </c>
      <c r="G4544" s="41">
        <f>IFERROR(VLOOKUP(E4544,'PRS até 2014'!$E$4:$L$6307,8,FALSE),"")</f>
        <v>0.79166666666666663</v>
      </c>
      <c r="H4544" s="41">
        <f>IFERROR(VLOOKUP(E4544,'Global Insight'!$E$2:$F$4102,2,FALSE),"")</f>
        <v>0.875</v>
      </c>
      <c r="I4544" t="str">
        <f>IFERROR(VLOOKUP(E4544,EIU!$E$2:$H$3662,4,FALSE),"")</f>
        <v/>
      </c>
    </row>
    <row r="4545" spans="1:9" x14ac:dyDescent="0.25">
      <c r="A4545" s="12" t="s">
        <v>30</v>
      </c>
      <c r="B4545" s="13" t="s">
        <v>31</v>
      </c>
      <c r="C4545" s="14">
        <v>13</v>
      </c>
      <c r="D4545" s="14">
        <v>2006</v>
      </c>
      <c r="E4545">
        <f t="shared" si="71"/>
        <v>132006</v>
      </c>
      <c r="F4545" s="41">
        <f>IFERROR(VLOOKUP(E4545,Heritage!$E$3:$H$4601,4,FALSE),"")</f>
        <v>0.6</v>
      </c>
      <c r="G4545" s="41">
        <f>IFERROR(VLOOKUP(E4545,'PRS até 2014'!$E$4:$L$6307,8,FALSE),"")</f>
        <v>0.70833333333333326</v>
      </c>
      <c r="H4545" s="41">
        <f>IFERROR(VLOOKUP(E4545,'Global Insight'!$E$2:$F$4102,2,FALSE),"")</f>
        <v>0.75</v>
      </c>
      <c r="I4545">
        <f>IFERROR(VLOOKUP(E4545,EIU!$E$2:$H$3662,4,FALSE),"")</f>
        <v>0.65</v>
      </c>
    </row>
    <row r="4546" spans="1:9" x14ac:dyDescent="0.25">
      <c r="A4546" s="12" t="s">
        <v>26</v>
      </c>
      <c r="B4546" s="13" t="s">
        <v>27</v>
      </c>
      <c r="C4546" s="14">
        <v>14</v>
      </c>
      <c r="D4546" s="14">
        <v>2006</v>
      </c>
      <c r="E4546">
        <f t="shared" si="71"/>
        <v>142006</v>
      </c>
      <c r="F4546" s="41">
        <f>IFERROR(VLOOKUP(E4546,Heritage!$E$3:$H$4601,4,FALSE),"")</f>
        <v>0.3</v>
      </c>
      <c r="G4546" s="41">
        <f>IFERROR(VLOOKUP(E4546,'PRS até 2014'!$E$4:$L$6307,8,FALSE),"")</f>
        <v>0.40277777777777773</v>
      </c>
      <c r="H4546" s="41">
        <f>IFERROR(VLOOKUP(E4546,'Global Insight'!$E$2:$F$4102,2,FALSE),"")</f>
        <v>0.375</v>
      </c>
      <c r="I4546">
        <f>IFERROR(VLOOKUP(E4546,EIU!$E$2:$H$3662,4,FALSE),"")</f>
        <v>0.27500000000000002</v>
      </c>
    </row>
    <row r="4547" spans="1:9" x14ac:dyDescent="0.25">
      <c r="A4547" s="12" t="s">
        <v>39</v>
      </c>
      <c r="B4547" s="13" t="s">
        <v>40</v>
      </c>
      <c r="C4547" s="14">
        <v>15</v>
      </c>
      <c r="D4547" s="14">
        <v>2006</v>
      </c>
      <c r="E4547">
        <f t="shared" si="71"/>
        <v>152006</v>
      </c>
      <c r="F4547" s="41">
        <f>IFERROR(VLOOKUP(E4547,Heritage!$E$3:$H$4601,4,FALSE),"")</f>
        <v>0.9</v>
      </c>
      <c r="G4547" s="41" t="str">
        <f>IFERROR(VLOOKUP(E4547,'PRS até 2014'!$E$4:$L$6307,8,FALSE),"")</f>
        <v xml:space="preserve"> </v>
      </c>
      <c r="H4547" s="41">
        <f>IFERROR(VLOOKUP(E4547,'Global Insight'!$E$2:$F$4102,2,FALSE),"")</f>
        <v>0.75</v>
      </c>
      <c r="I4547" t="str">
        <f>IFERROR(VLOOKUP(E4547,EIU!$E$2:$H$3662,4,FALSE),"")</f>
        <v/>
      </c>
    </row>
    <row r="4548" spans="1:9" x14ac:dyDescent="0.25">
      <c r="A4548" s="12" t="s">
        <v>33</v>
      </c>
      <c r="B4548" s="13" t="s">
        <v>34</v>
      </c>
      <c r="C4548" s="14">
        <v>16</v>
      </c>
      <c r="D4548" s="14">
        <v>2006</v>
      </c>
      <c r="E4548">
        <f t="shared" si="71"/>
        <v>162006</v>
      </c>
      <c r="F4548" s="41">
        <f>IFERROR(VLOOKUP(E4548,Heritage!$E$3:$H$4601,4,FALSE),"")</f>
        <v>0.2</v>
      </c>
      <c r="G4548" s="41">
        <f>IFERROR(VLOOKUP(E4548,'PRS até 2014'!$E$4:$L$6307,8,FALSE),"")</f>
        <v>0.4861111111111111</v>
      </c>
      <c r="H4548" s="41">
        <f>IFERROR(VLOOKUP(E4548,'Global Insight'!$E$2:$F$4102,2,FALSE),"")</f>
        <v>0.375</v>
      </c>
      <c r="I4548">
        <f>IFERROR(VLOOKUP(E4548,EIU!$E$2:$H$3662,4,FALSE),"")</f>
        <v>0.22500000000000001</v>
      </c>
    </row>
    <row r="4549" spans="1:9" x14ac:dyDescent="0.25">
      <c r="A4549" s="12" t="s">
        <v>20</v>
      </c>
      <c r="B4549" s="13" t="s">
        <v>21</v>
      </c>
      <c r="C4549" s="14">
        <v>17</v>
      </c>
      <c r="D4549" s="14">
        <v>2006</v>
      </c>
      <c r="E4549">
        <f t="shared" si="71"/>
        <v>172006</v>
      </c>
      <c r="F4549" s="41">
        <f>IFERROR(VLOOKUP(E4549,Heritage!$E$3:$H$4601,4,FALSE),"")</f>
        <v>0.8</v>
      </c>
      <c r="G4549" s="41">
        <f>IFERROR(VLOOKUP(E4549,'PRS até 2014'!$E$4:$L$6307,8,FALSE),"")</f>
        <v>0.79166666666666663</v>
      </c>
      <c r="H4549" s="41">
        <f>IFERROR(VLOOKUP(E4549,'Global Insight'!$E$2:$F$4102,2,FALSE),"")</f>
        <v>0.875</v>
      </c>
      <c r="I4549">
        <f>IFERROR(VLOOKUP(E4549,EIU!$E$2:$H$3662,4,FALSE),"")</f>
        <v>0.77500000000000002</v>
      </c>
    </row>
    <row r="4550" spans="1:9" x14ac:dyDescent="0.25">
      <c r="A4550" s="12" t="s">
        <v>349</v>
      </c>
      <c r="B4550" s="13" t="s">
        <v>377</v>
      </c>
      <c r="C4550" s="14">
        <v>18</v>
      </c>
      <c r="D4550" s="14">
        <v>2006</v>
      </c>
      <c r="E4550">
        <f t="shared" si="71"/>
        <v>182006</v>
      </c>
      <c r="F4550" s="41">
        <f>IFERROR(VLOOKUP(E4550,Heritage!$E$3:$H$4601,4,FALSE),"")</f>
        <v>0.5</v>
      </c>
      <c r="G4550" s="41" t="str">
        <f>IFERROR(VLOOKUP(E4550,'PRS até 2014'!$E$4:$L$6307,8,FALSE),"")</f>
        <v xml:space="preserve"> </v>
      </c>
      <c r="H4550" s="41">
        <f>IFERROR(VLOOKUP(E4550,'Global Insight'!$E$2:$F$4102,2,FALSE),"")</f>
        <v>0.625</v>
      </c>
      <c r="I4550">
        <f>IFERROR(VLOOKUP(E4550,EIU!$E$2:$H$3662,4,FALSE),"")</f>
        <v>0.42499999999999999</v>
      </c>
    </row>
    <row r="4551" spans="1:9" x14ac:dyDescent="0.25">
      <c r="A4551" s="12" t="s">
        <v>22</v>
      </c>
      <c r="B4551" s="13" t="s">
        <v>23</v>
      </c>
      <c r="C4551" s="14">
        <v>19</v>
      </c>
      <c r="D4551" s="14">
        <v>2006</v>
      </c>
      <c r="E4551">
        <f t="shared" si="71"/>
        <v>192006</v>
      </c>
      <c r="F4551" s="41">
        <f>IFERROR(VLOOKUP(E4551,Heritage!$E$3:$H$4601,4,FALSE),"")</f>
        <v>0.3</v>
      </c>
      <c r="G4551" s="41" t="str">
        <f>IFERROR(VLOOKUP(E4551,'PRS até 2014'!$E$4:$L$6307,8,FALSE),"")</f>
        <v xml:space="preserve"> </v>
      </c>
      <c r="H4551" s="41">
        <f>IFERROR(VLOOKUP(E4551,'Global Insight'!$E$2:$F$4102,2,FALSE),"")</f>
        <v>0.5</v>
      </c>
      <c r="I4551">
        <f>IFERROR(VLOOKUP(E4551,EIU!$E$2:$H$3662,4,FALSE),"")</f>
        <v>0.375</v>
      </c>
    </row>
    <row r="4552" spans="1:9" x14ac:dyDescent="0.25">
      <c r="A4552" s="12" t="s">
        <v>41</v>
      </c>
      <c r="B4552" s="13" t="s">
        <v>42</v>
      </c>
      <c r="C4552" s="14">
        <v>20</v>
      </c>
      <c r="D4552" s="14">
        <v>2006</v>
      </c>
      <c r="E4552">
        <f t="shared" si="71"/>
        <v>202006</v>
      </c>
      <c r="F4552" s="41" t="str">
        <f>IFERROR(VLOOKUP(E4552,Heritage!$E$3:$H$4601,4,FALSE),"")</f>
        <v/>
      </c>
      <c r="G4552" s="41" t="str">
        <f>IFERROR(VLOOKUP(E4552,'PRS até 2014'!$E$4:$L$6307,8,FALSE),"")</f>
        <v xml:space="preserve"> </v>
      </c>
      <c r="H4552" s="41">
        <f>IFERROR(VLOOKUP(E4552,'Global Insight'!$E$2:$F$4102,2,FALSE),"")</f>
        <v>0.6875</v>
      </c>
      <c r="I4552" t="str">
        <f>IFERROR(VLOOKUP(E4552,EIU!$E$2:$H$3662,4,FALSE),"")</f>
        <v/>
      </c>
    </row>
    <row r="4553" spans="1:9" x14ac:dyDescent="0.25">
      <c r="A4553" s="12" t="s">
        <v>35</v>
      </c>
      <c r="B4553" s="13" t="s">
        <v>36</v>
      </c>
      <c r="C4553" s="14">
        <v>21</v>
      </c>
      <c r="D4553" s="14">
        <v>2006</v>
      </c>
      <c r="E4553">
        <f t="shared" si="71"/>
        <v>212006</v>
      </c>
      <c r="F4553" s="41">
        <f>IFERROR(VLOOKUP(E4553,Heritage!$E$3:$H$4601,4,FALSE),"")</f>
        <v>0.3</v>
      </c>
      <c r="G4553" s="41">
        <f>IFERROR(VLOOKUP(E4553,'PRS até 2014'!$E$4:$L$6307,8,FALSE),"")</f>
        <v>0.3611111111111111</v>
      </c>
      <c r="H4553" s="41">
        <f>IFERROR(VLOOKUP(E4553,'Global Insight'!$E$2:$F$4102,2,FALSE),"")</f>
        <v>0.5</v>
      </c>
      <c r="I4553">
        <f>IFERROR(VLOOKUP(E4553,EIU!$E$2:$H$3662,4,FALSE),"")</f>
        <v>0.27500000000000002</v>
      </c>
    </row>
    <row r="4554" spans="1:9" x14ac:dyDescent="0.25">
      <c r="A4554" s="12" t="s">
        <v>333</v>
      </c>
      <c r="B4554" s="13" t="s">
        <v>32</v>
      </c>
      <c r="C4554" s="14">
        <v>22</v>
      </c>
      <c r="D4554" s="14">
        <v>2006</v>
      </c>
      <c r="E4554">
        <f t="shared" si="71"/>
        <v>222006</v>
      </c>
      <c r="F4554" s="41">
        <f>IFERROR(VLOOKUP(E4554,Heritage!$E$3:$H$4601,4,FALSE),"")</f>
        <v>0.1</v>
      </c>
      <c r="G4554" s="41" t="str">
        <f>IFERROR(VLOOKUP(E4554,'PRS até 2014'!$E$4:$L$6307,8,FALSE),"")</f>
        <v xml:space="preserve"> </v>
      </c>
      <c r="H4554" s="41">
        <f>IFERROR(VLOOKUP(E4554,'Global Insight'!$E$2:$F$4102,2,FALSE),"")</f>
        <v>0.5</v>
      </c>
      <c r="I4554">
        <f>IFERROR(VLOOKUP(E4554,EIU!$E$2:$H$3662,4,FALSE),"")</f>
        <v>0.42499999999999999</v>
      </c>
    </row>
    <row r="4555" spans="1:9" x14ac:dyDescent="0.25">
      <c r="A4555" s="12" t="s">
        <v>43</v>
      </c>
      <c r="B4555" s="13" t="s">
        <v>44</v>
      </c>
      <c r="C4555" s="14">
        <v>23</v>
      </c>
      <c r="D4555" s="14">
        <v>2006</v>
      </c>
      <c r="E4555">
        <f t="shared" si="71"/>
        <v>232006</v>
      </c>
      <c r="F4555" s="41">
        <f>IFERROR(VLOOKUP(E4555,Heritage!$E$3:$H$4601,4,FALSE),"")</f>
        <v>0.7</v>
      </c>
      <c r="G4555" s="41">
        <f>IFERROR(VLOOKUP(E4555,'PRS até 2014'!$E$4:$L$6307,8,FALSE),"")</f>
        <v>0.73611111111111105</v>
      </c>
      <c r="H4555" s="41">
        <f>IFERROR(VLOOKUP(E4555,'Global Insight'!$E$2:$F$4102,2,FALSE),"")</f>
        <v>0.625</v>
      </c>
      <c r="I4555">
        <f>IFERROR(VLOOKUP(E4555,EIU!$E$2:$H$3662,4,FALSE),"")</f>
        <v>0.65</v>
      </c>
    </row>
    <row r="4556" spans="1:9" x14ac:dyDescent="0.25">
      <c r="A4556" s="12" t="s">
        <v>37</v>
      </c>
      <c r="B4556" s="13" t="s">
        <v>38</v>
      </c>
      <c r="C4556" s="14">
        <v>24</v>
      </c>
      <c r="D4556" s="14">
        <v>2006</v>
      </c>
      <c r="E4556">
        <f t="shared" si="71"/>
        <v>242006</v>
      </c>
      <c r="F4556" s="41">
        <f>IFERROR(VLOOKUP(E4556,Heritage!$E$3:$H$4601,4,FALSE),"")</f>
        <v>0.5</v>
      </c>
      <c r="G4556" s="41">
        <f>IFERROR(VLOOKUP(E4556,'PRS até 2014'!$E$4:$L$6307,8,FALSE),"")</f>
        <v>0.45833333333333331</v>
      </c>
      <c r="H4556" s="41">
        <f>IFERROR(VLOOKUP(E4556,'Global Insight'!$E$2:$F$4102,2,FALSE),"")</f>
        <v>0.375</v>
      </c>
      <c r="I4556">
        <f>IFERROR(VLOOKUP(E4556,EIU!$E$2:$H$3662,4,FALSE),"")</f>
        <v>0.375</v>
      </c>
    </row>
    <row r="4557" spans="1:9" x14ac:dyDescent="0.25">
      <c r="A4557" s="12" t="s">
        <v>350</v>
      </c>
      <c r="B4557" s="13" t="s">
        <v>378</v>
      </c>
      <c r="C4557" s="14">
        <v>25</v>
      </c>
      <c r="D4557" s="14">
        <v>2006</v>
      </c>
      <c r="E4557">
        <f t="shared" si="71"/>
        <v>252006</v>
      </c>
      <c r="F4557" s="41" t="str">
        <f>IFERROR(VLOOKUP(E4557,Heritage!$E$3:$H$4601,4,FALSE),"")</f>
        <v/>
      </c>
      <c r="G4557" s="41">
        <f>IFERROR(VLOOKUP(E4557,'PRS até 2014'!$E$4:$L$6307,8,FALSE),"")</f>
        <v>0.73611111111111116</v>
      </c>
      <c r="H4557" s="41">
        <f>IFERROR(VLOOKUP(E4557,'Global Insight'!$E$2:$F$4102,2,FALSE),"")</f>
        <v>0.6875</v>
      </c>
      <c r="I4557" t="str">
        <f>IFERROR(VLOOKUP(E4557,EIU!$E$2:$H$3662,4,FALSE),"")</f>
        <v/>
      </c>
    </row>
    <row r="4558" spans="1:9" x14ac:dyDescent="0.25">
      <c r="A4558" s="12" t="s">
        <v>28</v>
      </c>
      <c r="B4558" s="13" t="s">
        <v>29</v>
      </c>
      <c r="C4558" s="14">
        <v>26</v>
      </c>
      <c r="D4558" s="14">
        <v>2006</v>
      </c>
      <c r="E4558">
        <f t="shared" si="71"/>
        <v>262006</v>
      </c>
      <c r="F4558" s="41">
        <f>IFERROR(VLOOKUP(E4558,Heritage!$E$3:$H$4601,4,FALSE),"")</f>
        <v>0.3</v>
      </c>
      <c r="G4558" s="41">
        <f>IFERROR(VLOOKUP(E4558,'PRS até 2014'!$E$4:$L$6307,8,FALSE),"")</f>
        <v>0.56944444444444442</v>
      </c>
      <c r="H4558" s="41">
        <f>IFERROR(VLOOKUP(E4558,'Global Insight'!$E$2:$F$4102,2,FALSE),"")</f>
        <v>0.625</v>
      </c>
      <c r="I4558">
        <f>IFERROR(VLOOKUP(E4558,EIU!$E$2:$H$3662,4,FALSE),"")</f>
        <v>0.5</v>
      </c>
    </row>
    <row r="4559" spans="1:9" x14ac:dyDescent="0.25">
      <c r="A4559" s="12" t="s">
        <v>24</v>
      </c>
      <c r="B4559" s="13" t="s">
        <v>25</v>
      </c>
      <c r="C4559" s="14">
        <v>27</v>
      </c>
      <c r="D4559" s="14">
        <v>2006</v>
      </c>
      <c r="E4559">
        <f t="shared" si="71"/>
        <v>272006</v>
      </c>
      <c r="F4559" s="41">
        <f>IFERROR(VLOOKUP(E4559,Heritage!$E$3:$H$4601,4,FALSE),"")</f>
        <v>0.3</v>
      </c>
      <c r="G4559" s="41">
        <f>IFERROR(VLOOKUP(E4559,'PRS até 2014'!$E$4:$L$6307,8,FALSE),"")</f>
        <v>0.56944444444444442</v>
      </c>
      <c r="H4559" s="41">
        <f>IFERROR(VLOOKUP(E4559,'Global Insight'!$E$2:$F$4102,2,FALSE),"")</f>
        <v>0.5</v>
      </c>
      <c r="I4559">
        <f>IFERROR(VLOOKUP(E4559,EIU!$E$2:$H$3662,4,FALSE),"")</f>
        <v>0.45</v>
      </c>
    </row>
    <row r="4560" spans="1:9" x14ac:dyDescent="0.25">
      <c r="A4560" s="12" t="s">
        <v>18</v>
      </c>
      <c r="B4560" s="13" t="s">
        <v>19</v>
      </c>
      <c r="C4560" s="14">
        <v>28</v>
      </c>
      <c r="D4560" s="14">
        <v>2006</v>
      </c>
      <c r="E4560">
        <f t="shared" si="71"/>
        <v>282006</v>
      </c>
      <c r="F4560" s="41">
        <f>IFERROR(VLOOKUP(E4560,Heritage!$E$3:$H$4601,4,FALSE),"")</f>
        <v>0.3</v>
      </c>
      <c r="G4560" s="41" t="str">
        <f>IFERROR(VLOOKUP(E4560,'PRS até 2014'!$E$4:$L$6307,8,FALSE),"")</f>
        <v xml:space="preserve"> </v>
      </c>
      <c r="H4560" s="41">
        <f>IFERROR(VLOOKUP(E4560,'Global Insight'!$E$2:$F$4102,2,FALSE),"")</f>
        <v>0.3125</v>
      </c>
      <c r="I4560">
        <f>IFERROR(VLOOKUP(E4560,EIU!$E$2:$H$3662,4,FALSE),"")</f>
        <v>0.4</v>
      </c>
    </row>
    <row r="4561" spans="1:9" x14ac:dyDescent="0.25">
      <c r="A4561" s="12" t="s">
        <v>160</v>
      </c>
      <c r="B4561" s="13" t="s">
        <v>161</v>
      </c>
      <c r="C4561" s="14">
        <v>29</v>
      </c>
      <c r="D4561" s="14">
        <v>2006</v>
      </c>
      <c r="E4561">
        <f t="shared" si="71"/>
        <v>292006</v>
      </c>
      <c r="F4561" s="41">
        <f>IFERROR(VLOOKUP(E4561,Heritage!$E$3:$H$4601,4,FALSE),"")</f>
        <v>0.3</v>
      </c>
      <c r="G4561" s="41" t="str">
        <f>IFERROR(VLOOKUP(E4561,'PRS até 2014'!$E$4:$L$6307,8,FALSE),"")</f>
        <v xml:space="preserve"> </v>
      </c>
      <c r="H4561" s="41">
        <f>IFERROR(VLOOKUP(E4561,'Global Insight'!$E$2:$F$4102,2,FALSE),"")</f>
        <v>0.375</v>
      </c>
      <c r="I4561">
        <f>IFERROR(VLOOKUP(E4561,EIU!$E$2:$H$3662,4,FALSE),"")</f>
        <v>0.15</v>
      </c>
    </row>
    <row r="4562" spans="1:9" x14ac:dyDescent="0.25">
      <c r="A4562" s="12" t="s">
        <v>56</v>
      </c>
      <c r="B4562" s="13" t="s">
        <v>57</v>
      </c>
      <c r="C4562" s="14">
        <v>30</v>
      </c>
      <c r="D4562" s="14">
        <v>2006</v>
      </c>
      <c r="E4562">
        <f t="shared" si="71"/>
        <v>302006</v>
      </c>
      <c r="F4562" s="41">
        <f>IFERROR(VLOOKUP(E4562,Heritage!$E$3:$H$4601,4,FALSE),"")</f>
        <v>0.3</v>
      </c>
      <c r="G4562" s="41">
        <f>IFERROR(VLOOKUP(E4562,'PRS até 2014'!$E$4:$L$6307,8,FALSE),"")</f>
        <v>0.54166666666666663</v>
      </c>
      <c r="H4562" s="41">
        <f>IFERROR(VLOOKUP(E4562,'Global Insight'!$E$2:$F$4102,2,FALSE),"")</f>
        <v>0.3125</v>
      </c>
      <c r="I4562">
        <f>IFERROR(VLOOKUP(E4562,EIU!$E$2:$H$3662,4,FALSE),"")</f>
        <v>0.22500000000000001</v>
      </c>
    </row>
    <row r="4563" spans="1:9" x14ac:dyDescent="0.25">
      <c r="A4563" s="12" t="s">
        <v>47</v>
      </c>
      <c r="B4563" s="13" t="s">
        <v>48</v>
      </c>
      <c r="C4563" s="14">
        <v>31</v>
      </c>
      <c r="D4563" s="14">
        <v>2006</v>
      </c>
      <c r="E4563">
        <f t="shared" si="71"/>
        <v>312006</v>
      </c>
      <c r="F4563" s="41">
        <f>IFERROR(VLOOKUP(E4563,Heritage!$E$3:$H$4601,4,FALSE),"")</f>
        <v>0.9</v>
      </c>
      <c r="G4563" s="41">
        <f>IFERROR(VLOOKUP(E4563,'PRS até 2014'!$E$4:$L$6307,8,FALSE),"")</f>
        <v>0.94444444444444442</v>
      </c>
      <c r="H4563" s="41">
        <f>IFERROR(VLOOKUP(E4563,'Global Insight'!$E$2:$F$4102,2,FALSE),"")</f>
        <v>1</v>
      </c>
      <c r="I4563">
        <f>IFERROR(VLOOKUP(E4563,EIU!$E$2:$H$3662,4,FALSE),"")</f>
        <v>0.95</v>
      </c>
    </row>
    <row r="4564" spans="1:9" x14ac:dyDescent="0.25">
      <c r="A4564" s="12" t="s">
        <v>63</v>
      </c>
      <c r="B4564" s="13" t="s">
        <v>64</v>
      </c>
      <c r="C4564" s="14">
        <v>32</v>
      </c>
      <c r="D4564" s="14">
        <v>2006</v>
      </c>
      <c r="E4564">
        <f t="shared" si="71"/>
        <v>322006</v>
      </c>
      <c r="F4564" s="41" t="str">
        <f>IFERROR(VLOOKUP(E4564,Heritage!$E$3:$H$4601,4,FALSE),"")</f>
        <v/>
      </c>
      <c r="G4564" s="41" t="str">
        <f>IFERROR(VLOOKUP(E4564,'PRS até 2014'!$E$4:$L$6307,8,FALSE),"")</f>
        <v xml:space="preserve"> </v>
      </c>
      <c r="H4564" s="41">
        <f>IFERROR(VLOOKUP(E4564,'Global Insight'!$E$2:$F$4102,2,FALSE),"")</f>
        <v>0.6875</v>
      </c>
      <c r="I4564">
        <f>IFERROR(VLOOKUP(E4564,EIU!$E$2:$H$3662,4,FALSE),"")</f>
        <v>0.72499999999999998</v>
      </c>
    </row>
    <row r="4565" spans="1:9" x14ac:dyDescent="0.25">
      <c r="A4565" s="12" t="s">
        <v>45</v>
      </c>
      <c r="B4565" s="13" t="s">
        <v>46</v>
      </c>
      <c r="C4565" s="14">
        <v>33</v>
      </c>
      <c r="D4565" s="14">
        <v>2006</v>
      </c>
      <c r="E4565">
        <f t="shared" si="71"/>
        <v>332006</v>
      </c>
      <c r="F4565" s="41">
        <f>IFERROR(VLOOKUP(E4565,Heritage!$E$3:$H$4601,4,FALSE),"")</f>
        <v>0.2</v>
      </c>
      <c r="G4565" s="41" t="str">
        <f>IFERROR(VLOOKUP(E4565,'PRS até 2014'!$E$4:$L$6307,8,FALSE),"")</f>
        <v xml:space="preserve"> </v>
      </c>
      <c r="H4565" s="41">
        <f>IFERROR(VLOOKUP(E4565,'Global Insight'!$E$2:$F$4102,2,FALSE),"")</f>
        <v>0.1875</v>
      </c>
      <c r="I4565" t="str">
        <f>IFERROR(VLOOKUP(E4565,EIU!$E$2:$H$3662,4,FALSE),"")</f>
        <v/>
      </c>
    </row>
    <row r="4566" spans="1:9" x14ac:dyDescent="0.25">
      <c r="A4566" s="12" t="s">
        <v>288</v>
      </c>
      <c r="B4566" s="13" t="s">
        <v>289</v>
      </c>
      <c r="C4566" s="14">
        <v>34</v>
      </c>
      <c r="D4566" s="14">
        <v>2006</v>
      </c>
      <c r="E4566">
        <f t="shared" si="71"/>
        <v>342006</v>
      </c>
      <c r="F4566" s="41">
        <f>IFERROR(VLOOKUP(E4566,Heritage!$E$3:$H$4601,4,FALSE),"")</f>
        <v>0.2</v>
      </c>
      <c r="G4566" s="41" t="str">
        <f>IFERROR(VLOOKUP(E4566,'PRS até 2014'!$E$4:$L$6307,8,FALSE),"")</f>
        <v xml:space="preserve"> </v>
      </c>
      <c r="H4566" s="41">
        <f>IFERROR(VLOOKUP(E4566,'Global Insight'!$E$2:$F$4102,2,FALSE),"")</f>
        <v>0.25</v>
      </c>
      <c r="I4566">
        <f>IFERROR(VLOOKUP(E4566,EIU!$E$2:$H$3662,4,FALSE),"")</f>
        <v>0.25</v>
      </c>
    </row>
    <row r="4567" spans="1:9" x14ac:dyDescent="0.25">
      <c r="A4567" s="12" t="s">
        <v>51</v>
      </c>
      <c r="B4567" s="13" t="s">
        <v>52</v>
      </c>
      <c r="C4567" s="14">
        <v>35</v>
      </c>
      <c r="D4567" s="14">
        <v>2006</v>
      </c>
      <c r="E4567">
        <f t="shared" si="71"/>
        <v>352006</v>
      </c>
      <c r="F4567" s="41">
        <f>IFERROR(VLOOKUP(E4567,Heritage!$E$3:$H$4601,4,FALSE),"")</f>
        <v>0.9</v>
      </c>
      <c r="G4567" s="41">
        <f>IFERROR(VLOOKUP(E4567,'PRS até 2014'!$E$4:$L$6307,8,FALSE),"")</f>
        <v>0.84722222222222221</v>
      </c>
      <c r="H4567" s="41">
        <f>IFERROR(VLOOKUP(E4567,'Global Insight'!$E$2:$F$4102,2,FALSE),"")</f>
        <v>0.75</v>
      </c>
      <c r="I4567">
        <f>IFERROR(VLOOKUP(E4567,EIU!$E$2:$H$3662,4,FALSE),"")</f>
        <v>0.8</v>
      </c>
    </row>
    <row r="4568" spans="1:9" x14ac:dyDescent="0.25">
      <c r="A4568" s="12" t="s">
        <v>53</v>
      </c>
      <c r="B4568" s="13" t="s">
        <v>54</v>
      </c>
      <c r="C4568" s="14">
        <v>36</v>
      </c>
      <c r="D4568" s="14">
        <v>2006</v>
      </c>
      <c r="E4568">
        <f t="shared" si="71"/>
        <v>362006</v>
      </c>
      <c r="F4568" s="41">
        <f>IFERROR(VLOOKUP(E4568,Heritage!$E$3:$H$4601,4,FALSE),"")</f>
        <v>0.2</v>
      </c>
      <c r="G4568" s="41">
        <f>IFERROR(VLOOKUP(E4568,'PRS até 2014'!$E$4:$L$6307,8,FALSE),"")</f>
        <v>0.52777777777777779</v>
      </c>
      <c r="H4568" s="41">
        <f>IFERROR(VLOOKUP(E4568,'Global Insight'!$E$2:$F$4102,2,FALSE),"")</f>
        <v>0.5</v>
      </c>
      <c r="I4568">
        <f>IFERROR(VLOOKUP(E4568,EIU!$E$2:$H$3662,4,FALSE),"")</f>
        <v>0.32500000000000001</v>
      </c>
    </row>
    <row r="4569" spans="1:9" x14ac:dyDescent="0.25">
      <c r="A4569" s="12" t="s">
        <v>59</v>
      </c>
      <c r="B4569" s="13" t="s">
        <v>60</v>
      </c>
      <c r="C4569" s="14">
        <v>37</v>
      </c>
      <c r="D4569" s="14">
        <v>2006</v>
      </c>
      <c r="E4569">
        <f t="shared" si="71"/>
        <v>372006</v>
      </c>
      <c r="F4569" s="41">
        <f>IFERROR(VLOOKUP(E4569,Heritage!$E$3:$H$4601,4,FALSE),"")</f>
        <v>0.3</v>
      </c>
      <c r="G4569" s="41">
        <f>IFERROR(VLOOKUP(E4569,'PRS até 2014'!$E$4:$L$6307,8,FALSE),"")</f>
        <v>0.45833333333333331</v>
      </c>
      <c r="H4569" s="41">
        <f>IFERROR(VLOOKUP(E4569,'Global Insight'!$E$2:$F$4102,2,FALSE),"")</f>
        <v>0.3125</v>
      </c>
      <c r="I4569">
        <f>IFERROR(VLOOKUP(E4569,EIU!$E$2:$H$3662,4,FALSE),"")</f>
        <v>0.375</v>
      </c>
    </row>
    <row r="4570" spans="1:9" x14ac:dyDescent="0.25">
      <c r="A4570" s="12" t="s">
        <v>61</v>
      </c>
      <c r="B4570" s="13" t="s">
        <v>62</v>
      </c>
      <c r="C4570" s="14">
        <v>38</v>
      </c>
      <c r="D4570" s="14">
        <v>2006</v>
      </c>
      <c r="E4570">
        <f t="shared" si="71"/>
        <v>382006</v>
      </c>
      <c r="F4570" s="41" t="str">
        <f>IFERROR(VLOOKUP(E4570,Heritage!$E$3:$H$4601,4,FALSE),"")</f>
        <v/>
      </c>
      <c r="G4570" s="41" t="str">
        <f>IFERROR(VLOOKUP(E4570,'PRS até 2014'!$E$4:$L$6307,8,FALSE),"")</f>
        <v xml:space="preserve"> </v>
      </c>
      <c r="H4570" s="41">
        <f>IFERROR(VLOOKUP(E4570,'Global Insight'!$E$2:$F$4102,2,FALSE),"")</f>
        <v>0.375</v>
      </c>
      <c r="I4570" t="str">
        <f>IFERROR(VLOOKUP(E4570,EIU!$E$2:$H$3662,4,FALSE),"")</f>
        <v/>
      </c>
    </row>
    <row r="4571" spans="1:9" x14ac:dyDescent="0.25">
      <c r="A4571" s="15" t="s">
        <v>334</v>
      </c>
      <c r="B4571" s="13" t="s">
        <v>58</v>
      </c>
      <c r="C4571" s="14">
        <v>39</v>
      </c>
      <c r="D4571" s="14">
        <v>2006</v>
      </c>
      <c r="E4571">
        <f t="shared" si="71"/>
        <v>392006</v>
      </c>
      <c r="F4571" s="41">
        <f>IFERROR(VLOOKUP(E4571,Heritage!$E$3:$H$4601,4,FALSE),"")</f>
        <v>0.1</v>
      </c>
      <c r="G4571" s="41">
        <f>IFERROR(VLOOKUP(E4571,'PRS até 2014'!$E$4:$L$6307,8,FALSE),"")</f>
        <v>0.47222222222222221</v>
      </c>
      <c r="H4571" s="41">
        <f>IFERROR(VLOOKUP(E4571,'Global Insight'!$E$2:$F$4102,2,FALSE),"")</f>
        <v>0.3125</v>
      </c>
      <c r="I4571">
        <f>IFERROR(VLOOKUP(E4571,EIU!$E$2:$H$3662,4,FALSE),"")</f>
        <v>0.22500000000000001</v>
      </c>
    </row>
    <row r="4572" spans="1:9" x14ac:dyDescent="0.25">
      <c r="A4572" s="15" t="s">
        <v>351</v>
      </c>
      <c r="B4572" s="13" t="s">
        <v>335</v>
      </c>
      <c r="C4572" s="14">
        <v>40</v>
      </c>
      <c r="D4572" s="14">
        <v>2006</v>
      </c>
      <c r="E4572">
        <f t="shared" si="71"/>
        <v>402006</v>
      </c>
      <c r="F4572" s="41" t="str">
        <f>IFERROR(VLOOKUP(E4572,Heritage!$E$3:$H$4601,4,FALSE),"")</f>
        <v/>
      </c>
      <c r="G4572" s="41">
        <f>IFERROR(VLOOKUP(E4572,'PRS até 2014'!$E$4:$L$6307,8,FALSE),"")</f>
        <v>0.27777777777777779</v>
      </c>
      <c r="H4572" s="41">
        <f>IFERROR(VLOOKUP(E4572,'Global Insight'!$E$2:$F$4102,2,FALSE),"")</f>
        <v>0.25</v>
      </c>
      <c r="I4572" t="str">
        <f>IFERROR(VLOOKUP(E4572,EIU!$E$2:$H$3662,4,FALSE),"")</f>
        <v/>
      </c>
    </row>
    <row r="4573" spans="1:9" x14ac:dyDescent="0.25">
      <c r="A4573" s="12" t="s">
        <v>65</v>
      </c>
      <c r="B4573" s="13" t="s">
        <v>66</v>
      </c>
      <c r="C4573" s="14">
        <v>41</v>
      </c>
      <c r="D4573" s="14">
        <v>2006</v>
      </c>
      <c r="E4573">
        <f t="shared" si="71"/>
        <v>412006</v>
      </c>
      <c r="F4573" s="41">
        <f>IFERROR(VLOOKUP(E4573,Heritage!$E$3:$H$4601,4,FALSE),"")</f>
        <v>0.5</v>
      </c>
      <c r="G4573" s="41">
        <f>IFERROR(VLOOKUP(E4573,'PRS até 2014'!$E$4:$L$6307,8,FALSE),"")</f>
        <v>0.52777777777777779</v>
      </c>
      <c r="H4573" s="41">
        <f>IFERROR(VLOOKUP(E4573,'Global Insight'!$E$2:$F$4102,2,FALSE),"")</f>
        <v>0.75</v>
      </c>
      <c r="I4573">
        <f>IFERROR(VLOOKUP(E4573,EIU!$E$2:$H$3662,4,FALSE),"")</f>
        <v>0.57499999999999996</v>
      </c>
    </row>
    <row r="4574" spans="1:9" x14ac:dyDescent="0.25">
      <c r="A4574" s="12" t="s">
        <v>352</v>
      </c>
      <c r="B4574" s="13" t="s">
        <v>55</v>
      </c>
      <c r="C4574" s="14">
        <v>42</v>
      </c>
      <c r="D4574" s="14">
        <v>2006</v>
      </c>
      <c r="E4574">
        <f t="shared" si="71"/>
        <v>422006</v>
      </c>
      <c r="F4574" s="41">
        <f>IFERROR(VLOOKUP(E4574,Heritage!$E$3:$H$4601,4,FALSE),"")</f>
        <v>0.3</v>
      </c>
      <c r="G4574" s="41">
        <f>IFERROR(VLOOKUP(E4574,'PRS até 2014'!$E$4:$L$6307,8,FALSE),"")</f>
        <v>0.3611111111111111</v>
      </c>
      <c r="H4574" s="41">
        <f>IFERROR(VLOOKUP(E4574,'Global Insight'!$E$2:$F$4102,2,FALSE),"")</f>
        <v>0.3125</v>
      </c>
      <c r="I4574">
        <f>IFERROR(VLOOKUP(E4574,EIU!$E$2:$H$3662,4,FALSE),"")</f>
        <v>0.17499999999999999</v>
      </c>
    </row>
    <row r="4575" spans="1:9" x14ac:dyDescent="0.25">
      <c r="A4575" s="15" t="s">
        <v>126</v>
      </c>
      <c r="B4575" s="13" t="s">
        <v>127</v>
      </c>
      <c r="C4575" s="14">
        <v>43</v>
      </c>
      <c r="D4575" s="14">
        <v>2006</v>
      </c>
      <c r="E4575">
        <f t="shared" si="71"/>
        <v>432006</v>
      </c>
      <c r="F4575" s="41">
        <f>IFERROR(VLOOKUP(E4575,Heritage!$E$3:$H$4601,4,FALSE),"")</f>
        <v>0.3</v>
      </c>
      <c r="G4575" s="41">
        <f>IFERROR(VLOOKUP(E4575,'PRS até 2014'!$E$4:$L$6307,8,FALSE),"")</f>
        <v>0.68055555555555558</v>
      </c>
      <c r="H4575" s="41">
        <f>IFERROR(VLOOKUP(E4575,'Global Insight'!$E$2:$F$4102,2,FALSE),"")</f>
        <v>0.6875</v>
      </c>
      <c r="I4575">
        <f>IFERROR(VLOOKUP(E4575,EIU!$E$2:$H$3662,4,FALSE),"")</f>
        <v>0.55000000000000004</v>
      </c>
    </row>
    <row r="4576" spans="1:9" x14ac:dyDescent="0.25">
      <c r="A4576" s="12" t="s">
        <v>67</v>
      </c>
      <c r="B4576" s="13" t="s">
        <v>68</v>
      </c>
      <c r="C4576" s="14">
        <v>44</v>
      </c>
      <c r="D4576" s="14">
        <v>2006</v>
      </c>
      <c r="E4576">
        <f t="shared" si="71"/>
        <v>442006</v>
      </c>
      <c r="F4576" s="41">
        <f>IFERROR(VLOOKUP(E4576,Heritage!$E$3:$H$4601,4,FALSE),"")</f>
        <v>0.1</v>
      </c>
      <c r="G4576" s="41">
        <f>IFERROR(VLOOKUP(E4576,'PRS até 2014'!$E$4:$L$6307,8,FALSE),"")</f>
        <v>0.45833333333333331</v>
      </c>
      <c r="H4576" s="41">
        <f>IFERROR(VLOOKUP(E4576,'Global Insight'!$E$2:$F$4102,2,FALSE),"")</f>
        <v>0.4375</v>
      </c>
      <c r="I4576">
        <f>IFERROR(VLOOKUP(E4576,EIU!$E$2:$H$3662,4,FALSE),"")</f>
        <v>0.55000000000000004</v>
      </c>
    </row>
    <row r="4577" spans="1:9" x14ac:dyDescent="0.25">
      <c r="A4577" s="12" t="s">
        <v>69</v>
      </c>
      <c r="B4577" s="13" t="s">
        <v>70</v>
      </c>
      <c r="C4577" s="14">
        <v>45</v>
      </c>
      <c r="D4577" s="14">
        <v>2006</v>
      </c>
      <c r="E4577">
        <f t="shared" si="71"/>
        <v>452006</v>
      </c>
      <c r="F4577" s="41">
        <f>IFERROR(VLOOKUP(E4577,Heritage!$E$3:$H$4601,4,FALSE),"")</f>
        <v>0.9</v>
      </c>
      <c r="G4577" s="41">
        <f>IFERROR(VLOOKUP(E4577,'PRS até 2014'!$E$4:$L$6307,8,FALSE),"")</f>
        <v>0.83333333333333337</v>
      </c>
      <c r="H4577" s="41">
        <f>IFERROR(VLOOKUP(E4577,'Global Insight'!$E$2:$F$4102,2,FALSE),"")</f>
        <v>0.75</v>
      </c>
      <c r="I4577">
        <f>IFERROR(VLOOKUP(E4577,EIU!$E$2:$H$3662,4,FALSE),"")</f>
        <v>0.75</v>
      </c>
    </row>
    <row r="4578" spans="1:9" x14ac:dyDescent="0.25">
      <c r="A4578" s="12" t="s">
        <v>71</v>
      </c>
      <c r="B4578" s="13" t="s">
        <v>72</v>
      </c>
      <c r="C4578" s="14">
        <v>46</v>
      </c>
      <c r="D4578" s="14">
        <v>2006</v>
      </c>
      <c r="E4578">
        <f t="shared" si="71"/>
        <v>462006</v>
      </c>
      <c r="F4578" s="41">
        <f>IFERROR(VLOOKUP(E4578,Heritage!$E$3:$H$4601,4,FALSE),"")</f>
        <v>0.7</v>
      </c>
      <c r="G4578" s="41">
        <f>IFERROR(VLOOKUP(E4578,'PRS até 2014'!$E$4:$L$6307,8,FALSE),"")</f>
        <v>0.73611111111111116</v>
      </c>
      <c r="H4578" s="41">
        <f>IFERROR(VLOOKUP(E4578,'Global Insight'!$E$2:$F$4102,2,FALSE),"")</f>
        <v>0.875</v>
      </c>
      <c r="I4578">
        <f>IFERROR(VLOOKUP(E4578,EIU!$E$2:$H$3662,4,FALSE),"")</f>
        <v>0.7</v>
      </c>
    </row>
    <row r="4579" spans="1:9" x14ac:dyDescent="0.25">
      <c r="A4579" s="12" t="s">
        <v>77</v>
      </c>
      <c r="B4579" s="13" t="s">
        <v>78</v>
      </c>
      <c r="C4579" s="14">
        <v>47</v>
      </c>
      <c r="D4579" s="14">
        <v>2006</v>
      </c>
      <c r="E4579">
        <f t="shared" si="71"/>
        <v>472006</v>
      </c>
      <c r="F4579" s="41">
        <f>IFERROR(VLOOKUP(E4579,Heritage!$E$3:$H$4601,4,FALSE),"")</f>
        <v>0.9</v>
      </c>
      <c r="G4579" s="41">
        <f>IFERROR(VLOOKUP(E4579,'PRS até 2014'!$E$4:$L$6307,8,FALSE),"")</f>
        <v>0.95833333333333326</v>
      </c>
      <c r="H4579" s="41">
        <f>IFERROR(VLOOKUP(E4579,'Global Insight'!$E$2:$F$4102,2,FALSE),"")</f>
        <v>1</v>
      </c>
      <c r="I4579">
        <f>IFERROR(VLOOKUP(E4579,EIU!$E$2:$H$3662,4,FALSE),"")</f>
        <v>0.97499999999999998</v>
      </c>
    </row>
    <row r="4580" spans="1:9" x14ac:dyDescent="0.25">
      <c r="A4580" s="12" t="s">
        <v>75</v>
      </c>
      <c r="B4580" s="13" t="s">
        <v>76</v>
      </c>
      <c r="C4580" s="14">
        <v>48</v>
      </c>
      <c r="D4580" s="14">
        <v>2006</v>
      </c>
      <c r="E4580">
        <f t="shared" si="71"/>
        <v>482006</v>
      </c>
      <c r="F4580" s="41">
        <f>IFERROR(VLOOKUP(E4580,Heritage!$E$3:$H$4601,4,FALSE),"")</f>
        <v>0.3</v>
      </c>
      <c r="G4580" s="41" t="str">
        <f>IFERROR(VLOOKUP(E4580,'PRS até 2014'!$E$4:$L$6307,8,FALSE),"")</f>
        <v xml:space="preserve"> </v>
      </c>
      <c r="H4580" s="41">
        <f>IFERROR(VLOOKUP(E4580,'Global Insight'!$E$2:$F$4102,2,FALSE),"")</f>
        <v>0.5</v>
      </c>
      <c r="I4580" t="str">
        <f>IFERROR(VLOOKUP(E4580,EIU!$E$2:$H$3662,4,FALSE),"")</f>
        <v/>
      </c>
    </row>
    <row r="4581" spans="1:9" x14ac:dyDescent="0.25">
      <c r="A4581" s="12" t="s">
        <v>353</v>
      </c>
      <c r="B4581" s="13" t="s">
        <v>379</v>
      </c>
      <c r="C4581" s="14">
        <v>49</v>
      </c>
      <c r="D4581" s="14">
        <v>2006</v>
      </c>
      <c r="E4581">
        <f t="shared" si="71"/>
        <v>492006</v>
      </c>
      <c r="F4581" s="41" t="str">
        <f>IFERROR(VLOOKUP(E4581,Heritage!$E$3:$H$4601,4,FALSE),"")</f>
        <v/>
      </c>
      <c r="G4581" s="41" t="str">
        <f>IFERROR(VLOOKUP(E4581,'PRS até 2014'!$E$4:$L$6307,8,FALSE),"")</f>
        <v xml:space="preserve"> </v>
      </c>
      <c r="H4581" s="41">
        <f>IFERROR(VLOOKUP(E4581,'Global Insight'!$E$2:$F$4102,2,FALSE),"")</f>
        <v>0.75</v>
      </c>
      <c r="I4581" t="str">
        <f>IFERROR(VLOOKUP(E4581,EIU!$E$2:$H$3662,4,FALSE),"")</f>
        <v/>
      </c>
    </row>
    <row r="4582" spans="1:9" x14ac:dyDescent="0.25">
      <c r="A4582" s="12" t="s">
        <v>79</v>
      </c>
      <c r="B4582" s="13" t="s">
        <v>80</v>
      </c>
      <c r="C4582" s="14">
        <v>50</v>
      </c>
      <c r="D4582" s="14">
        <v>2006</v>
      </c>
      <c r="E4582">
        <f t="shared" si="71"/>
        <v>502006</v>
      </c>
      <c r="F4582" s="41">
        <f>IFERROR(VLOOKUP(E4582,Heritage!$E$3:$H$4601,4,FALSE),"")</f>
        <v>0.3</v>
      </c>
      <c r="G4582" s="41">
        <f>IFERROR(VLOOKUP(E4582,'PRS até 2014'!$E$4:$L$6307,8,FALSE),"")</f>
        <v>0.51388888888888884</v>
      </c>
      <c r="H4582" s="41">
        <f>IFERROR(VLOOKUP(E4582,'Global Insight'!$E$2:$F$4102,2,FALSE),"")</f>
        <v>0.5</v>
      </c>
      <c r="I4582">
        <f>IFERROR(VLOOKUP(E4582,EIU!$E$2:$H$3662,4,FALSE),"")</f>
        <v>0.3</v>
      </c>
    </row>
    <row r="4583" spans="1:9" x14ac:dyDescent="0.25">
      <c r="A4583" s="12" t="s">
        <v>83</v>
      </c>
      <c r="B4583" s="13" t="s">
        <v>84</v>
      </c>
      <c r="C4583" s="14">
        <v>51</v>
      </c>
      <c r="D4583" s="14">
        <v>2006</v>
      </c>
      <c r="E4583">
        <f t="shared" si="71"/>
        <v>512006</v>
      </c>
      <c r="F4583" s="41">
        <f>IFERROR(VLOOKUP(E4583,Heritage!$E$3:$H$4601,4,FALSE),"")</f>
        <v>0.3</v>
      </c>
      <c r="G4583" s="41">
        <f>IFERROR(VLOOKUP(E4583,'PRS até 2014'!$E$4:$L$6307,8,FALSE),"")</f>
        <v>0.41666666666666663</v>
      </c>
      <c r="H4583" s="41">
        <f>IFERROR(VLOOKUP(E4583,'Global Insight'!$E$2:$F$4102,2,FALSE),"")</f>
        <v>0.4375</v>
      </c>
      <c r="I4583">
        <f>IFERROR(VLOOKUP(E4583,EIU!$E$2:$H$3662,4,FALSE),"")</f>
        <v>0.22500000000000001</v>
      </c>
    </row>
    <row r="4584" spans="1:9" x14ac:dyDescent="0.25">
      <c r="A4584" s="12" t="s">
        <v>85</v>
      </c>
      <c r="B4584" s="13" t="s">
        <v>86</v>
      </c>
      <c r="C4584" s="14">
        <v>52</v>
      </c>
      <c r="D4584" s="14">
        <v>2006</v>
      </c>
      <c r="E4584">
        <f t="shared" si="71"/>
        <v>522006</v>
      </c>
      <c r="F4584" s="41">
        <f>IFERROR(VLOOKUP(E4584,Heritage!$E$3:$H$4601,4,FALSE),"")</f>
        <v>0.4</v>
      </c>
      <c r="G4584" s="41">
        <f>IFERROR(VLOOKUP(E4584,'PRS até 2014'!$E$4:$L$6307,8,FALSE),"")</f>
        <v>0.51388888888888884</v>
      </c>
      <c r="H4584" s="41">
        <f>IFERROR(VLOOKUP(E4584,'Global Insight'!$E$2:$F$4102,2,FALSE),"")</f>
        <v>0.5625</v>
      </c>
      <c r="I4584">
        <f>IFERROR(VLOOKUP(E4584,EIU!$E$2:$H$3662,4,FALSE),"")</f>
        <v>0.55000000000000004</v>
      </c>
    </row>
    <row r="4585" spans="1:9" x14ac:dyDescent="0.25">
      <c r="A4585" s="12" t="s">
        <v>267</v>
      </c>
      <c r="B4585" s="13" t="s">
        <v>268</v>
      </c>
      <c r="C4585" s="14">
        <v>53</v>
      </c>
      <c r="D4585" s="14">
        <v>2006</v>
      </c>
      <c r="E4585">
        <f t="shared" si="71"/>
        <v>532006</v>
      </c>
      <c r="F4585" s="41">
        <f>IFERROR(VLOOKUP(E4585,Heritage!$E$3:$H$4601,4,FALSE),"")</f>
        <v>0.5</v>
      </c>
      <c r="G4585" s="41">
        <f>IFERROR(VLOOKUP(E4585,'PRS até 2014'!$E$4:$L$6307,8,FALSE),"")</f>
        <v>0.47222222222222221</v>
      </c>
      <c r="H4585" s="41">
        <f>IFERROR(VLOOKUP(E4585,'Global Insight'!$E$2:$F$4102,2,FALSE),"")</f>
        <v>0.4375</v>
      </c>
      <c r="I4585">
        <f>IFERROR(VLOOKUP(E4585,EIU!$E$2:$H$3662,4,FALSE),"")</f>
        <v>0.27500000000000002</v>
      </c>
    </row>
    <row r="4586" spans="1:9" x14ac:dyDescent="0.25">
      <c r="A4586" s="12" t="s">
        <v>114</v>
      </c>
      <c r="B4586" s="13" t="s">
        <v>115</v>
      </c>
      <c r="C4586" s="14">
        <v>54</v>
      </c>
      <c r="D4586" s="14">
        <v>2006</v>
      </c>
      <c r="E4586">
        <f t="shared" si="71"/>
        <v>542006</v>
      </c>
      <c r="F4586" s="41">
        <f>IFERROR(VLOOKUP(E4586,Heritage!$E$3:$H$4601,4,FALSE),"")</f>
        <v>0.3</v>
      </c>
      <c r="G4586" s="41" t="str">
        <f>IFERROR(VLOOKUP(E4586,'PRS até 2014'!$E$4:$L$6307,8,FALSE),"")</f>
        <v xml:space="preserve"> </v>
      </c>
      <c r="H4586" s="41">
        <f>IFERROR(VLOOKUP(E4586,'Global Insight'!$E$2:$F$4102,2,FALSE),"")</f>
        <v>0.4375</v>
      </c>
      <c r="I4586">
        <f>IFERROR(VLOOKUP(E4586,EIU!$E$2:$H$3662,4,FALSE),"")</f>
        <v>0.2</v>
      </c>
    </row>
    <row r="4587" spans="1:9" x14ac:dyDescent="0.25">
      <c r="A4587" s="12" t="s">
        <v>87</v>
      </c>
      <c r="B4587" s="13" t="s">
        <v>88</v>
      </c>
      <c r="C4587" s="14">
        <v>55</v>
      </c>
      <c r="D4587" s="14">
        <v>2006</v>
      </c>
      <c r="E4587">
        <f t="shared" si="71"/>
        <v>552006</v>
      </c>
      <c r="F4587" s="41" t="str">
        <f>IFERROR(VLOOKUP(E4587,Heritage!$E$3:$H$4601,4,FALSE),"")</f>
        <v/>
      </c>
      <c r="G4587" s="41" t="str">
        <f>IFERROR(VLOOKUP(E4587,'PRS até 2014'!$E$4:$L$6307,8,FALSE),"")</f>
        <v xml:space="preserve"> </v>
      </c>
      <c r="H4587" s="41">
        <f>IFERROR(VLOOKUP(E4587,'Global Insight'!$E$2:$F$4102,2,FALSE),"")</f>
        <v>0.4375</v>
      </c>
      <c r="I4587">
        <f>IFERROR(VLOOKUP(E4587,EIU!$E$2:$H$3662,4,FALSE),"")</f>
        <v>0.27500000000000002</v>
      </c>
    </row>
    <row r="4588" spans="1:9" x14ac:dyDescent="0.25">
      <c r="A4588" s="12" t="s">
        <v>91</v>
      </c>
      <c r="B4588" s="13" t="s">
        <v>92</v>
      </c>
      <c r="C4588" s="14">
        <v>56</v>
      </c>
      <c r="D4588" s="14">
        <v>2006</v>
      </c>
      <c r="E4588">
        <f t="shared" si="71"/>
        <v>562006</v>
      </c>
      <c r="F4588" s="41">
        <f>IFERROR(VLOOKUP(E4588,Heritage!$E$3:$H$4601,4,FALSE),"")</f>
        <v>0.9</v>
      </c>
      <c r="G4588" s="41">
        <f>IFERROR(VLOOKUP(E4588,'PRS até 2014'!$E$4:$L$6307,8,FALSE),"")</f>
        <v>0.68055555555555547</v>
      </c>
      <c r="H4588" s="41">
        <f>IFERROR(VLOOKUP(E4588,'Global Insight'!$E$2:$F$4102,2,FALSE),"")</f>
        <v>0.75</v>
      </c>
      <c r="I4588">
        <f>IFERROR(VLOOKUP(E4588,EIU!$E$2:$H$3662,4,FALSE),"")</f>
        <v>0.72499999999999998</v>
      </c>
    </row>
    <row r="4589" spans="1:9" x14ac:dyDescent="0.25">
      <c r="A4589" s="12" t="s">
        <v>93</v>
      </c>
      <c r="B4589" s="13" t="s">
        <v>94</v>
      </c>
      <c r="C4589" s="14">
        <v>57</v>
      </c>
      <c r="D4589" s="14">
        <v>2006</v>
      </c>
      <c r="E4589">
        <f t="shared" si="71"/>
        <v>572006</v>
      </c>
      <c r="F4589" s="41">
        <f>IFERROR(VLOOKUP(E4589,Heritage!$E$3:$H$4601,4,FALSE),"")</f>
        <v>0.3</v>
      </c>
      <c r="G4589" s="41">
        <f>IFERROR(VLOOKUP(E4589,'PRS até 2014'!$E$4:$L$6307,8,FALSE),"")</f>
        <v>0.58333333333333326</v>
      </c>
      <c r="H4589" s="41">
        <f>IFERROR(VLOOKUP(E4589,'Global Insight'!$E$2:$F$4102,2,FALSE),"")</f>
        <v>0.375</v>
      </c>
      <c r="I4589">
        <f>IFERROR(VLOOKUP(E4589,EIU!$E$2:$H$3662,4,FALSE),"")</f>
        <v>0.32500000000000001</v>
      </c>
    </row>
    <row r="4590" spans="1:9" x14ac:dyDescent="0.25">
      <c r="A4590" s="12" t="s">
        <v>97</v>
      </c>
      <c r="B4590" s="13" t="s">
        <v>98</v>
      </c>
      <c r="C4590" s="14">
        <v>58</v>
      </c>
      <c r="D4590" s="14">
        <v>2006</v>
      </c>
      <c r="E4590">
        <f t="shared" si="71"/>
        <v>582006</v>
      </c>
      <c r="F4590" s="41">
        <f>IFERROR(VLOOKUP(E4590,Heritage!$E$3:$H$4601,4,FALSE),"")</f>
        <v>0.3</v>
      </c>
      <c r="G4590" s="41" t="str">
        <f>IFERROR(VLOOKUP(E4590,'PRS até 2014'!$E$4:$L$6307,8,FALSE),"")</f>
        <v xml:space="preserve"> </v>
      </c>
      <c r="H4590" s="41">
        <f>IFERROR(VLOOKUP(E4590,'Global Insight'!$E$2:$F$4102,2,FALSE),"")</f>
        <v>0.6875</v>
      </c>
      <c r="I4590" t="str">
        <f>IFERROR(VLOOKUP(E4590,EIU!$E$2:$H$3662,4,FALSE),"")</f>
        <v/>
      </c>
    </row>
    <row r="4591" spans="1:9" x14ac:dyDescent="0.25">
      <c r="A4591" s="12" t="s">
        <v>95</v>
      </c>
      <c r="B4591" s="13" t="s">
        <v>96</v>
      </c>
      <c r="C4591" s="14">
        <v>59</v>
      </c>
      <c r="D4591" s="14">
        <v>2006</v>
      </c>
      <c r="E4591">
        <f t="shared" si="71"/>
        <v>592006</v>
      </c>
      <c r="F4591" s="41">
        <f>IFERROR(VLOOKUP(E4591,Heritage!$E$3:$H$4601,4,FALSE),"")</f>
        <v>0.9</v>
      </c>
      <c r="G4591" s="41">
        <f>IFERROR(VLOOKUP(E4591,'PRS até 2014'!$E$4:$L$6307,8,FALSE),"")</f>
        <v>1</v>
      </c>
      <c r="H4591" s="41">
        <f>IFERROR(VLOOKUP(E4591,'Global Insight'!$E$2:$F$4102,2,FALSE),"")</f>
        <v>0.9375</v>
      </c>
      <c r="I4591">
        <f>IFERROR(VLOOKUP(E4591,EIU!$E$2:$H$3662,4,FALSE),"")</f>
        <v>0.97499999999999998</v>
      </c>
    </row>
    <row r="4592" spans="1:9" x14ac:dyDescent="0.25">
      <c r="A4592" s="12" t="s">
        <v>99</v>
      </c>
      <c r="B4592" s="13" t="s">
        <v>100</v>
      </c>
      <c r="C4592" s="14">
        <v>60</v>
      </c>
      <c r="D4592" s="14">
        <v>2006</v>
      </c>
      <c r="E4592">
        <f t="shared" si="71"/>
        <v>602006</v>
      </c>
      <c r="F4592" s="41">
        <f>IFERROR(VLOOKUP(E4592,Heritage!$E$3:$H$4601,4,FALSE),"")</f>
        <v>0.7</v>
      </c>
      <c r="G4592" s="41">
        <f>IFERROR(VLOOKUP(E4592,'PRS até 2014'!$E$4:$L$6307,8,FALSE),"")</f>
        <v>0.80555555555555558</v>
      </c>
      <c r="H4592" s="41">
        <f>IFERROR(VLOOKUP(E4592,'Global Insight'!$E$2:$F$4102,2,FALSE),"")</f>
        <v>0.8125</v>
      </c>
      <c r="I4592">
        <f>IFERROR(VLOOKUP(E4592,EIU!$E$2:$H$3662,4,FALSE),"")</f>
        <v>0.9</v>
      </c>
    </row>
    <row r="4593" spans="1:9" x14ac:dyDescent="0.25">
      <c r="A4593" s="12" t="s">
        <v>101</v>
      </c>
      <c r="B4593" s="13" t="s">
        <v>102</v>
      </c>
      <c r="C4593" s="14">
        <v>61</v>
      </c>
      <c r="D4593" s="14">
        <v>2006</v>
      </c>
      <c r="E4593">
        <f t="shared" si="71"/>
        <v>612006</v>
      </c>
      <c r="F4593" s="41">
        <f>IFERROR(VLOOKUP(E4593,Heritage!$E$3:$H$4601,4,FALSE),"")</f>
        <v>0.4</v>
      </c>
      <c r="G4593" s="41">
        <f>IFERROR(VLOOKUP(E4593,'PRS até 2014'!$E$4:$L$6307,8,FALSE),"")</f>
        <v>0.47222222222222221</v>
      </c>
      <c r="H4593" s="41">
        <f>IFERROR(VLOOKUP(E4593,'Global Insight'!$E$2:$F$4102,2,FALSE),"")</f>
        <v>0.5</v>
      </c>
      <c r="I4593">
        <f>IFERROR(VLOOKUP(E4593,EIU!$E$2:$H$3662,4,FALSE),"")</f>
        <v>0.3</v>
      </c>
    </row>
    <row r="4594" spans="1:9" x14ac:dyDescent="0.25">
      <c r="A4594" s="12" t="s">
        <v>354</v>
      </c>
      <c r="B4594" s="13" t="s">
        <v>111</v>
      </c>
      <c r="C4594" s="14">
        <v>62</v>
      </c>
      <c r="D4594" s="14">
        <v>2006</v>
      </c>
      <c r="E4594">
        <f t="shared" si="71"/>
        <v>622006</v>
      </c>
      <c r="F4594" s="41">
        <f>IFERROR(VLOOKUP(E4594,Heritage!$E$3:$H$4601,4,FALSE),"")</f>
        <v>0.3</v>
      </c>
      <c r="G4594" s="41">
        <f>IFERROR(VLOOKUP(E4594,'PRS até 2014'!$E$4:$L$6307,8,FALSE),"")</f>
        <v>0.56944444444444442</v>
      </c>
      <c r="H4594" s="41">
        <f>IFERROR(VLOOKUP(E4594,'Global Insight'!$E$2:$F$4102,2,FALSE),"")</f>
        <v>0.625</v>
      </c>
      <c r="I4594">
        <f>IFERROR(VLOOKUP(E4594,EIU!$E$2:$H$3662,4,FALSE),"")</f>
        <v>0.4</v>
      </c>
    </row>
    <row r="4595" spans="1:9" x14ac:dyDescent="0.25">
      <c r="A4595" s="12" t="s">
        <v>105</v>
      </c>
      <c r="B4595" s="13" t="s">
        <v>106</v>
      </c>
      <c r="C4595" s="14">
        <v>63</v>
      </c>
      <c r="D4595" s="14">
        <v>2006</v>
      </c>
      <c r="E4595">
        <f t="shared" si="71"/>
        <v>632006</v>
      </c>
      <c r="F4595" s="41">
        <f>IFERROR(VLOOKUP(E4595,Heritage!$E$3:$H$4601,4,FALSE),"")</f>
        <v>0.3</v>
      </c>
      <c r="G4595" s="41" t="str">
        <f>IFERROR(VLOOKUP(E4595,'PRS até 2014'!$E$4:$L$6307,8,FALSE),"")</f>
        <v xml:space="preserve"> </v>
      </c>
      <c r="H4595" s="41">
        <f>IFERROR(VLOOKUP(E4595,'Global Insight'!$E$2:$F$4102,2,FALSE),"")</f>
        <v>0.3125</v>
      </c>
      <c r="I4595">
        <f>IFERROR(VLOOKUP(E4595,EIU!$E$2:$H$3662,4,FALSE),"")</f>
        <v>0.45</v>
      </c>
    </row>
    <row r="4596" spans="1:9" x14ac:dyDescent="0.25">
      <c r="A4596" s="12" t="s">
        <v>73</v>
      </c>
      <c r="B4596" s="13" t="s">
        <v>74</v>
      </c>
      <c r="C4596" s="14">
        <v>64</v>
      </c>
      <c r="D4596" s="14">
        <v>2006</v>
      </c>
      <c r="E4596">
        <f t="shared" si="71"/>
        <v>642006</v>
      </c>
      <c r="F4596" s="41">
        <f>IFERROR(VLOOKUP(E4596,Heritage!$E$3:$H$4601,4,FALSE),"")</f>
        <v>0.9</v>
      </c>
      <c r="G4596" s="41">
        <f>IFERROR(VLOOKUP(E4596,'PRS até 2014'!$E$4:$L$6307,8,FALSE),"")</f>
        <v>0.88888888888888895</v>
      </c>
      <c r="H4596" s="41">
        <f>IFERROR(VLOOKUP(E4596,'Global Insight'!$E$2:$F$4102,2,FALSE),"")</f>
        <v>0.9375</v>
      </c>
      <c r="I4596">
        <f>IFERROR(VLOOKUP(E4596,EIU!$E$2:$H$3662,4,FALSE),"")</f>
        <v>0.85</v>
      </c>
    </row>
    <row r="4597" spans="1:9" x14ac:dyDescent="0.25">
      <c r="A4597" s="12" t="s">
        <v>336</v>
      </c>
      <c r="B4597" s="13" t="s">
        <v>337</v>
      </c>
      <c r="C4597" s="14">
        <v>65</v>
      </c>
      <c r="D4597" s="14">
        <v>2006</v>
      </c>
      <c r="E4597">
        <f t="shared" si="71"/>
        <v>652006</v>
      </c>
      <c r="F4597" s="41" t="str">
        <f>IFERROR(VLOOKUP(E4597,Heritage!$E$3:$H$4601,4,FALSE),"")</f>
        <v/>
      </c>
      <c r="G4597" s="41" t="str">
        <f>IFERROR(VLOOKUP(E4597,'PRS até 2014'!$E$4:$L$6307,8,FALSE),"")</f>
        <v xml:space="preserve"> </v>
      </c>
      <c r="H4597" s="41" t="str">
        <f>IFERROR(VLOOKUP(E4597,'Global Insight'!$E$2:$F$4102,2,FALSE),"")</f>
        <v/>
      </c>
      <c r="I4597" t="str">
        <f>IFERROR(VLOOKUP(E4597,EIU!$E$2:$H$3662,4,FALSE),"")</f>
        <v/>
      </c>
    </row>
    <row r="4598" spans="1:9" x14ac:dyDescent="0.25">
      <c r="A4598" s="12" t="s">
        <v>107</v>
      </c>
      <c r="B4598" s="13" t="s">
        <v>108</v>
      </c>
      <c r="C4598" s="14">
        <v>66</v>
      </c>
      <c r="D4598" s="14">
        <v>2006</v>
      </c>
      <c r="E4598">
        <f t="shared" si="71"/>
        <v>662006</v>
      </c>
      <c r="F4598" s="41">
        <f>IFERROR(VLOOKUP(E4598,Heritage!$E$3:$H$4601,4,FALSE),"")</f>
        <v>0.5</v>
      </c>
      <c r="G4598" s="41">
        <f>IFERROR(VLOOKUP(E4598,'PRS até 2014'!$E$4:$L$6307,8,FALSE),"")</f>
        <v>0.45833333333333331</v>
      </c>
      <c r="H4598" s="41">
        <f>IFERROR(VLOOKUP(E4598,'Global Insight'!$E$2:$F$4102,2,FALSE),"")</f>
        <v>0.625</v>
      </c>
      <c r="I4598">
        <f>IFERROR(VLOOKUP(E4598,EIU!$E$2:$H$3662,4,FALSE),"")</f>
        <v>0.5</v>
      </c>
    </row>
    <row r="4599" spans="1:9" x14ac:dyDescent="0.25">
      <c r="A4599" s="12" t="s">
        <v>116</v>
      </c>
      <c r="B4599" s="13" t="s">
        <v>117</v>
      </c>
      <c r="C4599" s="14">
        <v>67</v>
      </c>
      <c r="D4599" s="14">
        <v>2006</v>
      </c>
      <c r="E4599">
        <f t="shared" ref="E4599:E4662" si="72">C4599*10000+D4599</f>
        <v>672006</v>
      </c>
      <c r="F4599" s="41">
        <f>IFERROR(VLOOKUP(E4599,Heritage!$E$3:$H$4601,4,FALSE),"")</f>
        <v>0.5</v>
      </c>
      <c r="G4599" s="41">
        <f>IFERROR(VLOOKUP(E4599,'PRS até 2014'!$E$4:$L$6307,8,FALSE),"")</f>
        <v>0.65277777777777768</v>
      </c>
      <c r="H4599" s="41">
        <f>IFERROR(VLOOKUP(E4599,'Global Insight'!$E$2:$F$4102,2,FALSE),"")</f>
        <v>0.875</v>
      </c>
      <c r="I4599">
        <f>IFERROR(VLOOKUP(E4599,EIU!$E$2:$H$3662,4,FALSE),"")</f>
        <v>0.7</v>
      </c>
    </row>
    <row r="4600" spans="1:9" x14ac:dyDescent="0.25">
      <c r="A4600" s="12" t="s">
        <v>355</v>
      </c>
      <c r="B4600" s="13" t="s">
        <v>380</v>
      </c>
      <c r="C4600" s="14">
        <v>68</v>
      </c>
      <c r="D4600" s="14">
        <v>2006</v>
      </c>
      <c r="E4600">
        <f t="shared" si="72"/>
        <v>682006</v>
      </c>
      <c r="F4600" s="41" t="str">
        <f>IFERROR(VLOOKUP(E4600,Heritage!$E$3:$H$4601,4,FALSE),"")</f>
        <v/>
      </c>
      <c r="G4600" s="41" t="str">
        <f>IFERROR(VLOOKUP(E4600,'PRS até 2014'!$E$4:$L$6307,8,FALSE),"")</f>
        <v xml:space="preserve"> </v>
      </c>
      <c r="H4600" s="41">
        <f>IFERROR(VLOOKUP(E4600,'Global Insight'!$E$2:$F$4102,2,FALSE),"")</f>
        <v>0.625</v>
      </c>
      <c r="I4600" t="str">
        <f>IFERROR(VLOOKUP(E4600,EIU!$E$2:$H$3662,4,FALSE),"")</f>
        <v/>
      </c>
    </row>
    <row r="4601" spans="1:9" x14ac:dyDescent="0.25">
      <c r="A4601" s="12" t="s">
        <v>118</v>
      </c>
      <c r="B4601" s="13" t="s">
        <v>119</v>
      </c>
      <c r="C4601" s="14">
        <v>69</v>
      </c>
      <c r="D4601" s="14">
        <v>2006</v>
      </c>
      <c r="E4601">
        <f t="shared" si="72"/>
        <v>692006</v>
      </c>
      <c r="F4601" s="41">
        <f>IFERROR(VLOOKUP(E4601,Heritage!$E$3:$H$4601,4,FALSE),"")</f>
        <v>0.3</v>
      </c>
      <c r="G4601" s="41">
        <f>IFERROR(VLOOKUP(E4601,'PRS até 2014'!$E$4:$L$6307,8,FALSE),"")</f>
        <v>0.44444444444444442</v>
      </c>
      <c r="H4601" s="41">
        <f>IFERROR(VLOOKUP(E4601,'Global Insight'!$E$2:$F$4102,2,FALSE),"")</f>
        <v>0.3125</v>
      </c>
      <c r="I4601">
        <f>IFERROR(VLOOKUP(E4601,EIU!$E$2:$H$3662,4,FALSE),"")</f>
        <v>0.22500000000000001</v>
      </c>
    </row>
    <row r="4602" spans="1:9" x14ac:dyDescent="0.25">
      <c r="A4602" s="12" t="s">
        <v>109</v>
      </c>
      <c r="B4602" s="13" t="s">
        <v>110</v>
      </c>
      <c r="C4602" s="14">
        <v>70</v>
      </c>
      <c r="D4602" s="14">
        <v>2006</v>
      </c>
      <c r="E4602">
        <f t="shared" si="72"/>
        <v>702006</v>
      </c>
      <c r="F4602" s="41">
        <f>IFERROR(VLOOKUP(E4602,Heritage!$E$3:$H$4601,4,FALSE),"")</f>
        <v>0.3</v>
      </c>
      <c r="G4602" s="41">
        <f>IFERROR(VLOOKUP(E4602,'PRS até 2014'!$E$4:$L$6307,8,FALSE),"")</f>
        <v>0.41666666666666669</v>
      </c>
      <c r="H4602" s="41">
        <f>IFERROR(VLOOKUP(E4602,'Global Insight'!$E$2:$F$4102,2,FALSE),"")</f>
        <v>0.125</v>
      </c>
      <c r="I4602">
        <f>IFERROR(VLOOKUP(E4602,EIU!$E$2:$H$3662,4,FALSE),"")</f>
        <v>0.27500000000000002</v>
      </c>
    </row>
    <row r="4603" spans="1:9" x14ac:dyDescent="0.25">
      <c r="A4603" s="12" t="s">
        <v>112</v>
      </c>
      <c r="B4603" s="13" t="s">
        <v>113</v>
      </c>
      <c r="C4603" s="14">
        <v>71</v>
      </c>
      <c r="D4603" s="14">
        <v>2006</v>
      </c>
      <c r="E4603">
        <f t="shared" si="72"/>
        <v>712006</v>
      </c>
      <c r="F4603" s="41">
        <f>IFERROR(VLOOKUP(E4603,Heritage!$E$3:$H$4601,4,FALSE),"")</f>
        <v>0.2</v>
      </c>
      <c r="G4603" s="41">
        <f>IFERROR(VLOOKUP(E4603,'PRS até 2014'!$E$4:$L$6307,8,FALSE),"")</f>
        <v>0.4861111111111111</v>
      </c>
      <c r="H4603" s="41">
        <f>IFERROR(VLOOKUP(E4603,'Global Insight'!$E$2:$F$4102,2,FALSE),"")</f>
        <v>0.25</v>
      </c>
      <c r="I4603" t="str">
        <f>IFERROR(VLOOKUP(E4603,EIU!$E$2:$H$3662,4,FALSE),"")</f>
        <v/>
      </c>
    </row>
    <row r="4604" spans="1:9" x14ac:dyDescent="0.25">
      <c r="A4604" s="12" t="s">
        <v>120</v>
      </c>
      <c r="B4604" s="13" t="s">
        <v>121</v>
      </c>
      <c r="C4604" s="14">
        <v>72</v>
      </c>
      <c r="D4604" s="14">
        <v>2006</v>
      </c>
      <c r="E4604">
        <f t="shared" si="72"/>
        <v>722006</v>
      </c>
      <c r="F4604" s="41">
        <f>IFERROR(VLOOKUP(E4604,Heritage!$E$3:$H$4601,4,FALSE),"")</f>
        <v>0.4</v>
      </c>
      <c r="G4604" s="41">
        <f>IFERROR(VLOOKUP(E4604,'PRS até 2014'!$E$4:$L$6307,8,FALSE),"")</f>
        <v>0.43055555555555552</v>
      </c>
      <c r="H4604" s="41">
        <f>IFERROR(VLOOKUP(E4604,'Global Insight'!$E$2:$F$4102,2,FALSE),"")</f>
        <v>0.8125</v>
      </c>
      <c r="I4604" t="str">
        <f>IFERROR(VLOOKUP(E4604,EIU!$E$2:$H$3662,4,FALSE),"")</f>
        <v/>
      </c>
    </row>
    <row r="4605" spans="1:9" x14ac:dyDescent="0.25">
      <c r="A4605" s="12" t="s">
        <v>128</v>
      </c>
      <c r="B4605" s="13" t="s">
        <v>129</v>
      </c>
      <c r="C4605" s="14">
        <v>73</v>
      </c>
      <c r="D4605" s="14">
        <v>2006</v>
      </c>
      <c r="E4605">
        <f t="shared" si="72"/>
        <v>732006</v>
      </c>
      <c r="F4605" s="41">
        <f>IFERROR(VLOOKUP(E4605,Heritage!$E$3:$H$4601,4,FALSE),"")</f>
        <v>0.1</v>
      </c>
      <c r="G4605" s="41">
        <f>IFERROR(VLOOKUP(E4605,'PRS até 2014'!$E$4:$L$6307,8,FALSE),"")</f>
        <v>0.26388888888888884</v>
      </c>
      <c r="H4605" s="41">
        <f>IFERROR(VLOOKUP(E4605,'Global Insight'!$E$2:$F$4102,2,FALSE),"")</f>
        <v>0.3125</v>
      </c>
      <c r="I4605">
        <f>IFERROR(VLOOKUP(E4605,EIU!$E$2:$H$3662,4,FALSE),"")</f>
        <v>0.15</v>
      </c>
    </row>
    <row r="4606" spans="1:9" x14ac:dyDescent="0.25">
      <c r="A4606" s="12" t="s">
        <v>124</v>
      </c>
      <c r="B4606" s="13" t="s">
        <v>125</v>
      </c>
      <c r="C4606" s="14">
        <v>74</v>
      </c>
      <c r="D4606" s="14">
        <v>2006</v>
      </c>
      <c r="E4606">
        <f t="shared" si="72"/>
        <v>742006</v>
      </c>
      <c r="F4606" s="41">
        <f>IFERROR(VLOOKUP(E4606,Heritage!$E$3:$H$4601,4,FALSE),"")</f>
        <v>0.3</v>
      </c>
      <c r="G4606" s="41">
        <f>IFERROR(VLOOKUP(E4606,'PRS até 2014'!$E$4:$L$6307,8,FALSE),"")</f>
        <v>0.3888888888888889</v>
      </c>
      <c r="H4606" s="41">
        <f>IFERROR(VLOOKUP(E4606,'Global Insight'!$E$2:$F$4102,2,FALSE),"")</f>
        <v>0.4375</v>
      </c>
      <c r="I4606">
        <f>IFERROR(VLOOKUP(E4606,EIU!$E$2:$H$3662,4,FALSE),"")</f>
        <v>0.17499999999999999</v>
      </c>
    </row>
    <row r="4607" spans="1:9" x14ac:dyDescent="0.25">
      <c r="A4607" s="12" t="s">
        <v>122</v>
      </c>
      <c r="B4607" s="13" t="s">
        <v>123</v>
      </c>
      <c r="C4607" s="14">
        <v>75</v>
      </c>
      <c r="D4607" s="14">
        <v>2006</v>
      </c>
      <c r="E4607">
        <f t="shared" si="72"/>
        <v>752006</v>
      </c>
      <c r="F4607" s="41">
        <f>IFERROR(VLOOKUP(E4607,Heritage!$E$3:$H$4601,4,FALSE),"")</f>
        <v>0.9</v>
      </c>
      <c r="G4607" s="41">
        <f>IFERROR(VLOOKUP(E4607,'PRS até 2014'!$E$4:$L$6307,8,FALSE),"")</f>
        <v>0.83333333333333337</v>
      </c>
      <c r="H4607" s="41">
        <f>IFERROR(VLOOKUP(E4607,'Global Insight'!$E$2:$F$4102,2,FALSE),"")</f>
        <v>0.8125</v>
      </c>
      <c r="I4607">
        <f>IFERROR(VLOOKUP(E4607,EIU!$E$2:$H$3662,4,FALSE),"")</f>
        <v>0.875</v>
      </c>
    </row>
    <row r="4608" spans="1:9" x14ac:dyDescent="0.25">
      <c r="A4608" s="12" t="s">
        <v>130</v>
      </c>
      <c r="B4608" s="13" t="s">
        <v>131</v>
      </c>
      <c r="C4608" s="14">
        <v>76</v>
      </c>
      <c r="D4608" s="14">
        <v>2006</v>
      </c>
      <c r="E4608">
        <f t="shared" si="72"/>
        <v>762006</v>
      </c>
      <c r="F4608" s="41">
        <f>IFERROR(VLOOKUP(E4608,Heritage!$E$3:$H$4601,4,FALSE),"")</f>
        <v>0.7</v>
      </c>
      <c r="G4608" s="41">
        <f>IFERROR(VLOOKUP(E4608,'PRS até 2014'!$E$4:$L$6307,8,FALSE),"")</f>
        <v>0.70833333333333326</v>
      </c>
      <c r="H4608" s="41">
        <f>IFERROR(VLOOKUP(E4608,'Global Insight'!$E$2:$F$4102,2,FALSE),"")</f>
        <v>0.8125</v>
      </c>
      <c r="I4608">
        <f>IFERROR(VLOOKUP(E4608,EIU!$E$2:$H$3662,4,FALSE),"")</f>
        <v>0.7</v>
      </c>
    </row>
    <row r="4609" spans="1:9" x14ac:dyDescent="0.25">
      <c r="A4609" s="12" t="s">
        <v>142</v>
      </c>
      <c r="B4609" s="13" t="s">
        <v>143</v>
      </c>
      <c r="C4609" s="14">
        <v>77</v>
      </c>
      <c r="D4609" s="14">
        <v>2006</v>
      </c>
      <c r="E4609">
        <f t="shared" si="72"/>
        <v>772006</v>
      </c>
      <c r="F4609" s="41">
        <f>IFERROR(VLOOKUP(E4609,Heritage!$E$3:$H$4601,4,FALSE),"")</f>
        <v>0.9</v>
      </c>
      <c r="G4609" s="41">
        <f>IFERROR(VLOOKUP(E4609,'PRS até 2014'!$E$4:$L$6307,8,FALSE),"")</f>
        <v>0.91666666666666674</v>
      </c>
      <c r="H4609" s="41">
        <f>IFERROR(VLOOKUP(E4609,'Global Insight'!$E$2:$F$4102,2,FALSE),"")</f>
        <v>1</v>
      </c>
      <c r="I4609">
        <f>IFERROR(VLOOKUP(E4609,EIU!$E$2:$H$3662,4,FALSE),"")</f>
        <v>0.875</v>
      </c>
    </row>
    <row r="4610" spans="1:9" x14ac:dyDescent="0.25">
      <c r="A4610" s="12" t="s">
        <v>134</v>
      </c>
      <c r="B4610" s="13" t="s">
        <v>135</v>
      </c>
      <c r="C4610" s="14">
        <v>78</v>
      </c>
      <c r="D4610" s="14">
        <v>2006</v>
      </c>
      <c r="E4610">
        <f t="shared" si="72"/>
        <v>782006</v>
      </c>
      <c r="F4610" s="41">
        <f>IFERROR(VLOOKUP(E4610,Heritage!$E$3:$H$4601,4,FALSE),"")</f>
        <v>0.5</v>
      </c>
      <c r="G4610" s="41">
        <f>IFERROR(VLOOKUP(E4610,'PRS até 2014'!$E$4:$L$6307,8,FALSE),"")</f>
        <v>0.59722222222222221</v>
      </c>
      <c r="H4610" s="41">
        <f>IFERROR(VLOOKUP(E4610,'Global Insight'!$E$2:$F$4102,2,FALSE),"")</f>
        <v>0.75</v>
      </c>
      <c r="I4610">
        <f>IFERROR(VLOOKUP(E4610,EIU!$E$2:$H$3662,4,FALSE),"")</f>
        <v>0.375</v>
      </c>
    </row>
    <row r="4611" spans="1:9" x14ac:dyDescent="0.25">
      <c r="A4611" s="12" t="s">
        <v>132</v>
      </c>
      <c r="B4611" s="13" t="s">
        <v>133</v>
      </c>
      <c r="C4611" s="14">
        <v>79</v>
      </c>
      <c r="D4611" s="14">
        <v>2006</v>
      </c>
      <c r="E4611">
        <f t="shared" si="72"/>
        <v>792006</v>
      </c>
      <c r="F4611" s="41">
        <f>IFERROR(VLOOKUP(E4611,Heritage!$E$3:$H$4601,4,FALSE),"")</f>
        <v>0.3</v>
      </c>
      <c r="G4611" s="41">
        <f>IFERROR(VLOOKUP(E4611,'PRS até 2014'!$E$4:$L$6307,8,FALSE),"")</f>
        <v>0.55555555555555558</v>
      </c>
      <c r="H4611" s="41">
        <f>IFERROR(VLOOKUP(E4611,'Global Insight'!$E$2:$F$4102,2,FALSE),"")</f>
        <v>0.4375</v>
      </c>
      <c r="I4611">
        <f>IFERROR(VLOOKUP(E4611,EIU!$E$2:$H$3662,4,FALSE),"")</f>
        <v>0.22500000000000001</v>
      </c>
    </row>
    <row r="4612" spans="1:9" x14ac:dyDescent="0.25">
      <c r="A4612" s="12" t="s">
        <v>138</v>
      </c>
      <c r="B4612" s="13" t="s">
        <v>139</v>
      </c>
      <c r="C4612" s="14">
        <v>80</v>
      </c>
      <c r="D4612" s="14">
        <v>2006</v>
      </c>
      <c r="E4612">
        <f t="shared" si="72"/>
        <v>802006</v>
      </c>
      <c r="F4612" s="41">
        <f>IFERROR(VLOOKUP(E4612,Heritage!$E$3:$H$4601,4,FALSE),"")</f>
        <v>0.1</v>
      </c>
      <c r="G4612" s="41">
        <f>IFERROR(VLOOKUP(E4612,'PRS até 2014'!$E$4:$L$6307,8,FALSE),"")</f>
        <v>0.51388888888888884</v>
      </c>
      <c r="H4612" s="41">
        <f>IFERROR(VLOOKUP(E4612,'Global Insight'!$E$2:$F$4102,2,FALSE),"")</f>
        <v>0.625</v>
      </c>
      <c r="I4612">
        <f>IFERROR(VLOOKUP(E4612,EIU!$E$2:$H$3662,4,FALSE),"")</f>
        <v>0.27500000000000002</v>
      </c>
    </row>
    <row r="4613" spans="1:9" x14ac:dyDescent="0.25">
      <c r="A4613" s="12" t="s">
        <v>140</v>
      </c>
      <c r="B4613" s="13" t="s">
        <v>141</v>
      </c>
      <c r="C4613" s="14">
        <v>81</v>
      </c>
      <c r="D4613" s="14">
        <v>2006</v>
      </c>
      <c r="E4613">
        <f t="shared" si="72"/>
        <v>812006</v>
      </c>
      <c r="F4613" s="41" t="str">
        <f>IFERROR(VLOOKUP(E4613,Heritage!$E$3:$H$4601,4,FALSE),"")</f>
        <v/>
      </c>
      <c r="G4613" s="41">
        <f>IFERROR(VLOOKUP(E4613,'PRS até 2014'!$E$4:$L$6307,8,FALSE),"")</f>
        <v>0.34722222222222221</v>
      </c>
      <c r="H4613" s="41">
        <f>IFERROR(VLOOKUP(E4613,'Global Insight'!$E$2:$F$4102,2,FALSE),"")</f>
        <v>0.1875</v>
      </c>
      <c r="I4613">
        <f>IFERROR(VLOOKUP(E4613,EIU!$E$2:$H$3662,4,FALSE),"")</f>
        <v>0.05</v>
      </c>
    </row>
    <row r="4614" spans="1:9" x14ac:dyDescent="0.25">
      <c r="A4614" s="12" t="s">
        <v>136</v>
      </c>
      <c r="B4614" s="13" t="s">
        <v>137</v>
      </c>
      <c r="C4614" s="14">
        <v>82</v>
      </c>
      <c r="D4614" s="14">
        <v>2006</v>
      </c>
      <c r="E4614">
        <f t="shared" si="72"/>
        <v>822006</v>
      </c>
      <c r="F4614" s="41">
        <f>IFERROR(VLOOKUP(E4614,Heritage!$E$3:$H$4601,4,FALSE),"")</f>
        <v>0.9</v>
      </c>
      <c r="G4614" s="41">
        <f>IFERROR(VLOOKUP(E4614,'PRS até 2014'!$E$4:$L$6307,8,FALSE),"")</f>
        <v>0.86111111111111105</v>
      </c>
      <c r="H4614" s="41">
        <f>IFERROR(VLOOKUP(E4614,'Global Insight'!$E$2:$F$4102,2,FALSE),"")</f>
        <v>0.875</v>
      </c>
      <c r="I4614">
        <f>IFERROR(VLOOKUP(E4614,EIU!$E$2:$H$3662,4,FALSE),"")</f>
        <v>0.95</v>
      </c>
    </row>
    <row r="4615" spans="1:9" x14ac:dyDescent="0.25">
      <c r="A4615" s="12" t="s">
        <v>144</v>
      </c>
      <c r="B4615" s="13" t="s">
        <v>145</v>
      </c>
      <c r="C4615" s="14">
        <v>83</v>
      </c>
      <c r="D4615" s="14">
        <v>2006</v>
      </c>
      <c r="E4615">
        <f t="shared" si="72"/>
        <v>832006</v>
      </c>
      <c r="F4615" s="41">
        <f>IFERROR(VLOOKUP(E4615,Heritage!$E$3:$H$4601,4,FALSE),"")</f>
        <v>0.7</v>
      </c>
      <c r="G4615" s="41">
        <f>IFERROR(VLOOKUP(E4615,'PRS até 2014'!$E$4:$L$6307,8,FALSE),"")</f>
        <v>0.72222222222222221</v>
      </c>
      <c r="H4615" s="41">
        <f>IFERROR(VLOOKUP(E4615,'Global Insight'!$E$2:$F$4102,2,FALSE),"")</f>
        <v>0.625</v>
      </c>
      <c r="I4615">
        <f>IFERROR(VLOOKUP(E4615,EIU!$E$2:$H$3662,4,FALSE),"")</f>
        <v>0.625</v>
      </c>
    </row>
    <row r="4616" spans="1:9" x14ac:dyDescent="0.25">
      <c r="A4616" s="12" t="s">
        <v>146</v>
      </c>
      <c r="B4616" s="13" t="s">
        <v>147</v>
      </c>
      <c r="C4616" s="14">
        <v>84</v>
      </c>
      <c r="D4616" s="14">
        <v>2006</v>
      </c>
      <c r="E4616">
        <f t="shared" si="72"/>
        <v>842006</v>
      </c>
      <c r="F4616" s="41">
        <f>IFERROR(VLOOKUP(E4616,Heritage!$E$3:$H$4601,4,FALSE),"")</f>
        <v>0.5</v>
      </c>
      <c r="G4616" s="41">
        <f>IFERROR(VLOOKUP(E4616,'PRS até 2014'!$E$4:$L$6307,8,FALSE),"")</f>
        <v>0.69444444444444442</v>
      </c>
      <c r="H4616" s="41">
        <f>IFERROR(VLOOKUP(E4616,'Global Insight'!$E$2:$F$4102,2,FALSE),"")</f>
        <v>0.75</v>
      </c>
      <c r="I4616">
        <f>IFERROR(VLOOKUP(E4616,EIU!$E$2:$H$3662,4,FALSE),"")</f>
        <v>0.6</v>
      </c>
    </row>
    <row r="4617" spans="1:9" x14ac:dyDescent="0.25">
      <c r="A4617" s="12" t="s">
        <v>148</v>
      </c>
      <c r="B4617" s="13" t="s">
        <v>149</v>
      </c>
      <c r="C4617" s="14">
        <v>85</v>
      </c>
      <c r="D4617" s="14">
        <v>2006</v>
      </c>
      <c r="E4617">
        <f t="shared" si="72"/>
        <v>852006</v>
      </c>
      <c r="F4617" s="41">
        <f>IFERROR(VLOOKUP(E4617,Heritage!$E$3:$H$4601,4,FALSE),"")</f>
        <v>0.5</v>
      </c>
      <c r="G4617" s="41">
        <f>IFERROR(VLOOKUP(E4617,'PRS até 2014'!$E$4:$L$6307,8,FALSE),"")</f>
        <v>0.45833333333333326</v>
      </c>
      <c r="H4617" s="41">
        <f>IFERROR(VLOOKUP(E4617,'Global Insight'!$E$2:$F$4102,2,FALSE),"")</f>
        <v>0.375</v>
      </c>
      <c r="I4617">
        <f>IFERROR(VLOOKUP(E4617,EIU!$E$2:$H$3662,4,FALSE),"")</f>
        <v>0.4</v>
      </c>
    </row>
    <row r="4618" spans="1:9" x14ac:dyDescent="0.25">
      <c r="A4618" s="12" t="s">
        <v>152</v>
      </c>
      <c r="B4618" s="13" t="s">
        <v>153</v>
      </c>
      <c r="C4618" s="14">
        <v>86</v>
      </c>
      <c r="D4618" s="14">
        <v>2006</v>
      </c>
      <c r="E4618">
        <f t="shared" si="72"/>
        <v>862006</v>
      </c>
      <c r="F4618" s="41">
        <f>IFERROR(VLOOKUP(E4618,Heritage!$E$3:$H$4601,4,FALSE),"")</f>
        <v>0.7</v>
      </c>
      <c r="G4618" s="41">
        <f>IFERROR(VLOOKUP(E4618,'PRS até 2014'!$E$4:$L$6307,8,FALSE),"")</f>
        <v>0.79166666666666663</v>
      </c>
      <c r="H4618" s="41">
        <f>IFERROR(VLOOKUP(E4618,'Global Insight'!$E$2:$F$4102,2,FALSE),"")</f>
        <v>0.9375</v>
      </c>
      <c r="I4618">
        <f>IFERROR(VLOOKUP(E4618,EIU!$E$2:$H$3662,4,FALSE),"")</f>
        <v>0.7</v>
      </c>
    </row>
    <row r="4619" spans="1:9" x14ac:dyDescent="0.25">
      <c r="A4619" s="12" t="s">
        <v>150</v>
      </c>
      <c r="B4619" s="13" t="s">
        <v>151</v>
      </c>
      <c r="C4619" s="14">
        <v>87</v>
      </c>
      <c r="D4619" s="14">
        <v>2006</v>
      </c>
      <c r="E4619">
        <f t="shared" si="72"/>
        <v>872006</v>
      </c>
      <c r="F4619" s="41">
        <f>IFERROR(VLOOKUP(E4619,Heritage!$E$3:$H$4601,4,FALSE),"")</f>
        <v>0.5</v>
      </c>
      <c r="G4619" s="41">
        <f>IFERROR(VLOOKUP(E4619,'PRS até 2014'!$E$4:$L$6307,8,FALSE),"")</f>
        <v>0.66666666666666663</v>
      </c>
      <c r="H4619" s="41">
        <f>IFERROR(VLOOKUP(E4619,'Global Insight'!$E$2:$F$4102,2,FALSE),"")</f>
        <v>0.6875</v>
      </c>
      <c r="I4619">
        <f>IFERROR(VLOOKUP(E4619,EIU!$E$2:$H$3662,4,FALSE),"")</f>
        <v>0.45</v>
      </c>
    </row>
    <row r="4620" spans="1:9" x14ac:dyDescent="0.25">
      <c r="A4620" s="12" t="s">
        <v>154</v>
      </c>
      <c r="B4620" s="13" t="s">
        <v>155</v>
      </c>
      <c r="C4620" s="14">
        <v>88</v>
      </c>
      <c r="D4620" s="14">
        <v>2006</v>
      </c>
      <c r="E4620">
        <f t="shared" si="72"/>
        <v>882006</v>
      </c>
      <c r="F4620" s="41">
        <f>IFERROR(VLOOKUP(E4620,Heritage!$E$3:$H$4601,4,FALSE),"")</f>
        <v>0.3</v>
      </c>
      <c r="G4620" s="41">
        <f>IFERROR(VLOOKUP(E4620,'PRS até 2014'!$E$4:$L$6307,8,FALSE),"")</f>
        <v>0.54166666666666663</v>
      </c>
      <c r="H4620" s="41">
        <f>IFERROR(VLOOKUP(E4620,'Global Insight'!$E$2:$F$4102,2,FALSE),"")</f>
        <v>0.375</v>
      </c>
      <c r="I4620">
        <f>IFERROR(VLOOKUP(E4620,EIU!$E$2:$H$3662,4,FALSE),"")</f>
        <v>0.2</v>
      </c>
    </row>
    <row r="4621" spans="1:9" x14ac:dyDescent="0.25">
      <c r="A4621" s="12" t="s">
        <v>156</v>
      </c>
      <c r="B4621" s="13" t="s">
        <v>157</v>
      </c>
      <c r="C4621" s="14">
        <v>89</v>
      </c>
      <c r="D4621" s="14">
        <v>2006</v>
      </c>
      <c r="E4621">
        <f t="shared" si="72"/>
        <v>892006</v>
      </c>
      <c r="F4621" s="41">
        <f>IFERROR(VLOOKUP(E4621,Heritage!$E$3:$H$4601,4,FALSE),"")</f>
        <v>0.4</v>
      </c>
      <c r="G4621" s="41">
        <f>IFERROR(VLOOKUP(E4621,'PRS até 2014'!$E$4:$L$6307,8,FALSE),"")</f>
        <v>0.43055555555555552</v>
      </c>
      <c r="H4621" s="41">
        <f>IFERROR(VLOOKUP(E4621,'Global Insight'!$E$2:$F$4102,2,FALSE),"")</f>
        <v>0.375</v>
      </c>
      <c r="I4621">
        <f>IFERROR(VLOOKUP(E4621,EIU!$E$2:$H$3662,4,FALSE),"")</f>
        <v>0.15</v>
      </c>
    </row>
    <row r="4622" spans="1:9" x14ac:dyDescent="0.25">
      <c r="A4622" s="12" t="s">
        <v>356</v>
      </c>
      <c r="B4622" s="13" t="s">
        <v>381</v>
      </c>
      <c r="C4622" s="14">
        <v>90</v>
      </c>
      <c r="D4622" s="14">
        <v>2006</v>
      </c>
      <c r="E4622">
        <f t="shared" si="72"/>
        <v>902006</v>
      </c>
      <c r="F4622" s="41" t="str">
        <f>IFERROR(VLOOKUP(E4622,Heritage!$E$3:$H$4601,4,FALSE),"")</f>
        <v/>
      </c>
      <c r="G4622" s="41" t="str">
        <f>IFERROR(VLOOKUP(E4622,'PRS até 2014'!$E$4:$L$6307,8,FALSE),"")</f>
        <v xml:space="preserve"> </v>
      </c>
      <c r="H4622" s="41">
        <f>IFERROR(VLOOKUP(E4622,'Global Insight'!$E$2:$F$4102,2,FALSE),"")</f>
        <v>0.875</v>
      </c>
      <c r="I4622" t="str">
        <f>IFERROR(VLOOKUP(E4622,EIU!$E$2:$H$3662,4,FALSE),"")</f>
        <v/>
      </c>
    </row>
    <row r="4623" spans="1:9" x14ac:dyDescent="0.25">
      <c r="A4623" s="12" t="s">
        <v>357</v>
      </c>
      <c r="B4623" s="13" t="s">
        <v>243</v>
      </c>
      <c r="C4623" s="14">
        <v>91</v>
      </c>
      <c r="D4623" s="14">
        <v>2006</v>
      </c>
      <c r="E4623">
        <f t="shared" si="72"/>
        <v>912006</v>
      </c>
      <c r="F4623" s="41">
        <f>IFERROR(VLOOKUP(E4623,Heritage!$E$3:$H$4601,4,FALSE),"")</f>
        <v>0.1</v>
      </c>
      <c r="G4623" s="41">
        <f>IFERROR(VLOOKUP(E4623,'PRS até 2014'!$E$4:$L$6307,8,FALSE),"")</f>
        <v>0.5</v>
      </c>
      <c r="H4623" s="41">
        <f>IFERROR(VLOOKUP(E4623,'Global Insight'!$E$2:$F$4102,2,FALSE),"")</f>
        <v>0.4375</v>
      </c>
      <c r="I4623">
        <f>IFERROR(VLOOKUP(E4623,EIU!$E$2:$H$3662,4,FALSE),"")</f>
        <v>0.125</v>
      </c>
    </row>
    <row r="4624" spans="1:9" x14ac:dyDescent="0.25">
      <c r="A4624" s="12" t="s">
        <v>358</v>
      </c>
      <c r="B4624" s="13" t="s">
        <v>162</v>
      </c>
      <c r="C4624" s="14">
        <v>92</v>
      </c>
      <c r="D4624" s="14">
        <v>2006</v>
      </c>
      <c r="E4624">
        <f t="shared" si="72"/>
        <v>922006</v>
      </c>
      <c r="F4624" s="41">
        <f>IFERROR(VLOOKUP(E4624,Heritage!$E$3:$H$4601,4,FALSE),"")</f>
        <v>0.7</v>
      </c>
      <c r="G4624" s="41">
        <f>IFERROR(VLOOKUP(E4624,'PRS até 2014'!$E$4:$L$6307,8,FALSE),"")</f>
        <v>0.69444444444444442</v>
      </c>
      <c r="H4624" s="41">
        <f>IFERROR(VLOOKUP(E4624,'Global Insight'!$E$2:$F$4102,2,FALSE),"")</f>
        <v>0.8125</v>
      </c>
      <c r="I4624">
        <f>IFERROR(VLOOKUP(E4624,EIU!$E$2:$H$3662,4,FALSE),"")</f>
        <v>0.7</v>
      </c>
    </row>
    <row r="4625" spans="1:9" x14ac:dyDescent="0.25">
      <c r="A4625" s="12" t="s">
        <v>324</v>
      </c>
      <c r="B4625" s="13" t="s">
        <v>382</v>
      </c>
      <c r="C4625" s="14">
        <v>93</v>
      </c>
      <c r="D4625" s="14">
        <v>2006</v>
      </c>
      <c r="E4625">
        <f t="shared" si="72"/>
        <v>932006</v>
      </c>
      <c r="F4625" s="41" t="str">
        <f>IFERROR(VLOOKUP(E4625,Heritage!$E$3:$H$4601,4,FALSE),"")</f>
        <v/>
      </c>
      <c r="G4625" s="41" t="str">
        <f>IFERROR(VLOOKUP(E4625,'PRS até 2014'!$E$4:$L$6307,8,FALSE),"")</f>
        <v xml:space="preserve"> </v>
      </c>
      <c r="H4625" s="41" t="str">
        <f>IFERROR(VLOOKUP(E4625,'Global Insight'!$E$2:$F$4102,2,FALSE),"")</f>
        <v/>
      </c>
      <c r="I4625" t="str">
        <f>IFERROR(VLOOKUP(E4625,EIU!$E$2:$H$3662,4,FALSE),"")</f>
        <v/>
      </c>
    </row>
    <row r="4626" spans="1:9" x14ac:dyDescent="0.25">
      <c r="A4626" s="12" t="s">
        <v>163</v>
      </c>
      <c r="B4626" s="13" t="s">
        <v>164</v>
      </c>
      <c r="C4626" s="14">
        <v>94</v>
      </c>
      <c r="D4626" s="14">
        <v>2006</v>
      </c>
      <c r="E4626">
        <f t="shared" si="72"/>
        <v>942006</v>
      </c>
      <c r="F4626" s="41">
        <f>IFERROR(VLOOKUP(E4626,Heritage!$E$3:$H$4601,4,FALSE),"")</f>
        <v>0.5</v>
      </c>
      <c r="G4626" s="41">
        <f>IFERROR(VLOOKUP(E4626,'PRS até 2014'!$E$4:$L$6307,8,FALSE),"")</f>
        <v>0.76388888888888884</v>
      </c>
      <c r="H4626" s="41">
        <f>IFERROR(VLOOKUP(E4626,'Global Insight'!$E$2:$F$4102,2,FALSE),"")</f>
        <v>0.8125</v>
      </c>
      <c r="I4626">
        <f>IFERROR(VLOOKUP(E4626,EIU!$E$2:$H$3662,4,FALSE),"")</f>
        <v>0.57499999999999996</v>
      </c>
    </row>
    <row r="4627" spans="1:9" x14ac:dyDescent="0.25">
      <c r="A4627" s="12" t="s">
        <v>158</v>
      </c>
      <c r="B4627" s="13" t="s">
        <v>159</v>
      </c>
      <c r="C4627" s="14">
        <v>95</v>
      </c>
      <c r="D4627" s="14">
        <v>2006</v>
      </c>
      <c r="E4627">
        <f t="shared" si="72"/>
        <v>952006</v>
      </c>
      <c r="F4627" s="41">
        <f>IFERROR(VLOOKUP(E4627,Heritage!$E$3:$H$4601,4,FALSE),"")</f>
        <v>0.3</v>
      </c>
      <c r="G4627" s="41" t="str">
        <f>IFERROR(VLOOKUP(E4627,'PRS até 2014'!$E$4:$L$6307,8,FALSE),"")</f>
        <v xml:space="preserve"> </v>
      </c>
      <c r="H4627" s="41" t="str">
        <f>IFERROR(VLOOKUP(E4627,'Global Insight'!$E$2:$F$4102,2,FALSE),"")</f>
        <v/>
      </c>
      <c r="I4627">
        <f>IFERROR(VLOOKUP(E4627,EIU!$E$2:$H$3662,4,FALSE),"")</f>
        <v>0.05</v>
      </c>
    </row>
    <row r="4628" spans="1:9" x14ac:dyDescent="0.25">
      <c r="A4628" s="12" t="s">
        <v>165</v>
      </c>
      <c r="B4628" s="13" t="s">
        <v>166</v>
      </c>
      <c r="C4628" s="14">
        <v>96</v>
      </c>
      <c r="D4628" s="14">
        <v>2006</v>
      </c>
      <c r="E4628">
        <f t="shared" si="72"/>
        <v>962006</v>
      </c>
      <c r="F4628" s="41">
        <f>IFERROR(VLOOKUP(E4628,Heritage!$E$3:$H$4601,4,FALSE),"")</f>
        <v>0.1</v>
      </c>
      <c r="G4628" s="41" t="str">
        <f>IFERROR(VLOOKUP(E4628,'PRS até 2014'!$E$4:$L$6307,8,FALSE),"")</f>
        <v xml:space="preserve"> </v>
      </c>
      <c r="H4628" s="41">
        <f>IFERROR(VLOOKUP(E4628,'Global Insight'!$E$2:$F$4102,2,FALSE),"")</f>
        <v>0.4375</v>
      </c>
      <c r="I4628">
        <f>IFERROR(VLOOKUP(E4628,EIU!$E$2:$H$3662,4,FALSE),"")</f>
        <v>0.27500000000000002</v>
      </c>
    </row>
    <row r="4629" spans="1:9" x14ac:dyDescent="0.25">
      <c r="A4629" s="12" t="s">
        <v>181</v>
      </c>
      <c r="B4629" s="13" t="s">
        <v>182</v>
      </c>
      <c r="C4629" s="14">
        <v>97</v>
      </c>
      <c r="D4629" s="14">
        <v>2006</v>
      </c>
      <c r="E4629">
        <f t="shared" si="72"/>
        <v>972006</v>
      </c>
      <c r="F4629" s="41">
        <f>IFERROR(VLOOKUP(E4629,Heritage!$E$3:$H$4601,4,FALSE),"")</f>
        <v>0.5</v>
      </c>
      <c r="G4629" s="41">
        <f>IFERROR(VLOOKUP(E4629,'PRS até 2014'!$E$4:$L$6307,8,FALSE),"")</f>
        <v>0.69444444444444442</v>
      </c>
      <c r="H4629" s="41">
        <f>IFERROR(VLOOKUP(E4629,'Global Insight'!$E$2:$F$4102,2,FALSE),"")</f>
        <v>0.6875</v>
      </c>
      <c r="I4629">
        <f>IFERROR(VLOOKUP(E4629,EIU!$E$2:$H$3662,4,FALSE),"")</f>
        <v>0.7</v>
      </c>
    </row>
    <row r="4630" spans="1:9" x14ac:dyDescent="0.25">
      <c r="A4630" s="12" t="s">
        <v>167</v>
      </c>
      <c r="B4630" s="13" t="s">
        <v>168</v>
      </c>
      <c r="C4630" s="14">
        <v>98</v>
      </c>
      <c r="D4630" s="14">
        <v>2006</v>
      </c>
      <c r="E4630">
        <f t="shared" si="72"/>
        <v>982006</v>
      </c>
      <c r="F4630" s="41">
        <f>IFERROR(VLOOKUP(E4630,Heritage!$E$3:$H$4601,4,FALSE),"")</f>
        <v>0.3</v>
      </c>
      <c r="G4630" s="41">
        <f>IFERROR(VLOOKUP(E4630,'PRS até 2014'!$E$4:$L$6307,8,FALSE),"")</f>
        <v>0.51388888888888884</v>
      </c>
      <c r="H4630" s="41">
        <f>IFERROR(VLOOKUP(E4630,'Global Insight'!$E$2:$F$4102,2,FALSE),"")</f>
        <v>0.5</v>
      </c>
      <c r="I4630">
        <f>IFERROR(VLOOKUP(E4630,EIU!$E$2:$H$3662,4,FALSE),"")</f>
        <v>0.4</v>
      </c>
    </row>
    <row r="4631" spans="1:9" x14ac:dyDescent="0.25">
      <c r="A4631" s="12" t="s">
        <v>175</v>
      </c>
      <c r="B4631" s="13" t="s">
        <v>176</v>
      </c>
      <c r="C4631" s="14">
        <v>99</v>
      </c>
      <c r="D4631" s="14">
        <v>2006</v>
      </c>
      <c r="E4631">
        <f t="shared" si="72"/>
        <v>992006</v>
      </c>
      <c r="F4631" s="41">
        <f>IFERROR(VLOOKUP(E4631,Heritage!$E$3:$H$4601,4,FALSE),"")</f>
        <v>0.4</v>
      </c>
      <c r="G4631" s="41" t="str">
        <f>IFERROR(VLOOKUP(E4631,'PRS até 2014'!$E$4:$L$6307,8,FALSE),"")</f>
        <v xml:space="preserve"> </v>
      </c>
      <c r="H4631" s="41">
        <f>IFERROR(VLOOKUP(E4631,'Global Insight'!$E$2:$F$4102,2,FALSE),"")</f>
        <v>0.5625</v>
      </c>
      <c r="I4631">
        <f>IFERROR(VLOOKUP(E4631,EIU!$E$2:$H$3662,4,FALSE),"")</f>
        <v>0.5</v>
      </c>
    </row>
    <row r="4632" spans="1:9" x14ac:dyDescent="0.25">
      <c r="A4632" s="12" t="s">
        <v>169</v>
      </c>
      <c r="B4632" s="13" t="s">
        <v>170</v>
      </c>
      <c r="C4632" s="14">
        <v>100</v>
      </c>
      <c r="D4632" s="14">
        <v>2006</v>
      </c>
      <c r="E4632">
        <f t="shared" si="72"/>
        <v>1002006</v>
      </c>
      <c r="F4632" s="41" t="str">
        <f>IFERROR(VLOOKUP(E4632,Heritage!$E$3:$H$4601,4,FALSE),"")</f>
        <v/>
      </c>
      <c r="G4632" s="41">
        <f>IFERROR(VLOOKUP(E4632,'PRS até 2014'!$E$4:$L$6307,8,FALSE),"")</f>
        <v>0.41666666666666669</v>
      </c>
      <c r="H4632" s="41">
        <f>IFERROR(VLOOKUP(E4632,'Global Insight'!$E$2:$F$4102,2,FALSE),"")</f>
        <v>0.3125</v>
      </c>
      <c r="I4632" t="str">
        <f>IFERROR(VLOOKUP(E4632,EIU!$E$2:$H$3662,4,FALSE),"")</f>
        <v/>
      </c>
    </row>
    <row r="4633" spans="1:9" x14ac:dyDescent="0.25">
      <c r="A4633" s="12" t="s">
        <v>171</v>
      </c>
      <c r="B4633" s="13" t="s">
        <v>172</v>
      </c>
      <c r="C4633" s="14">
        <v>101</v>
      </c>
      <c r="D4633" s="14">
        <v>2006</v>
      </c>
      <c r="E4633">
        <f t="shared" si="72"/>
        <v>1012006</v>
      </c>
      <c r="F4633" s="41">
        <f>IFERROR(VLOOKUP(E4633,Heritage!$E$3:$H$4601,4,FALSE),"")</f>
        <v>0.1</v>
      </c>
      <c r="G4633" s="41">
        <f>IFERROR(VLOOKUP(E4633,'PRS até 2014'!$E$4:$L$6307,8,FALSE),"")</f>
        <v>0.58333333333333337</v>
      </c>
      <c r="H4633" s="41">
        <f>IFERROR(VLOOKUP(E4633,'Global Insight'!$E$2:$F$4102,2,FALSE),"")</f>
        <v>0.5625</v>
      </c>
      <c r="I4633">
        <f>IFERROR(VLOOKUP(E4633,EIU!$E$2:$H$3662,4,FALSE),"")</f>
        <v>0.22500000000000001</v>
      </c>
    </row>
    <row r="4634" spans="1:9" x14ac:dyDescent="0.25">
      <c r="A4634" s="12" t="s">
        <v>359</v>
      </c>
      <c r="B4634" s="13" t="s">
        <v>383</v>
      </c>
      <c r="C4634" s="14">
        <v>102</v>
      </c>
      <c r="D4634" s="14">
        <v>2006</v>
      </c>
      <c r="E4634">
        <f t="shared" si="72"/>
        <v>1022006</v>
      </c>
      <c r="F4634" s="41" t="str">
        <f>IFERROR(VLOOKUP(E4634,Heritage!$E$3:$H$4601,4,FALSE),"")</f>
        <v/>
      </c>
      <c r="G4634" s="41" t="str">
        <f>IFERROR(VLOOKUP(E4634,'PRS até 2014'!$E$4:$L$6307,8,FALSE),"")</f>
        <v xml:space="preserve"> </v>
      </c>
      <c r="H4634" s="41">
        <f>IFERROR(VLOOKUP(E4634,'Global Insight'!$E$2:$F$4102,2,FALSE),"")</f>
        <v>0.9375</v>
      </c>
      <c r="I4634" t="str">
        <f>IFERROR(VLOOKUP(E4634,EIU!$E$2:$H$3662,4,FALSE),"")</f>
        <v/>
      </c>
    </row>
    <row r="4635" spans="1:9" x14ac:dyDescent="0.25">
      <c r="A4635" s="12" t="s">
        <v>177</v>
      </c>
      <c r="B4635" s="13" t="s">
        <v>178</v>
      </c>
      <c r="C4635" s="14">
        <v>103</v>
      </c>
      <c r="D4635" s="14">
        <v>2006</v>
      </c>
      <c r="E4635">
        <f t="shared" si="72"/>
        <v>1032006</v>
      </c>
      <c r="F4635" s="41">
        <f>IFERROR(VLOOKUP(E4635,Heritage!$E$3:$H$4601,4,FALSE),"")</f>
        <v>0.5</v>
      </c>
      <c r="G4635" s="41">
        <f>IFERROR(VLOOKUP(E4635,'PRS até 2014'!$E$4:$L$6307,8,FALSE),"")</f>
        <v>0.63888888888888884</v>
      </c>
      <c r="H4635" s="41">
        <f>IFERROR(VLOOKUP(E4635,'Global Insight'!$E$2:$F$4102,2,FALSE),"")</f>
        <v>0.75</v>
      </c>
      <c r="I4635">
        <f>IFERROR(VLOOKUP(E4635,EIU!$E$2:$H$3662,4,FALSE),"")</f>
        <v>0.625</v>
      </c>
    </row>
    <row r="4636" spans="1:9" x14ac:dyDescent="0.25">
      <c r="A4636" s="12" t="s">
        <v>179</v>
      </c>
      <c r="B4636" s="13" t="s">
        <v>180</v>
      </c>
      <c r="C4636" s="14">
        <v>104</v>
      </c>
      <c r="D4636" s="14">
        <v>2006</v>
      </c>
      <c r="E4636">
        <f t="shared" si="72"/>
        <v>1042006</v>
      </c>
      <c r="F4636" s="41">
        <f>IFERROR(VLOOKUP(E4636,Heritage!$E$3:$H$4601,4,FALSE),"")</f>
        <v>0.9</v>
      </c>
      <c r="G4636" s="41">
        <f>IFERROR(VLOOKUP(E4636,'PRS até 2014'!$E$4:$L$6307,8,FALSE),"")</f>
        <v>0.94444444444444442</v>
      </c>
      <c r="H4636" s="41">
        <f>IFERROR(VLOOKUP(E4636,'Global Insight'!$E$2:$F$4102,2,FALSE),"")</f>
        <v>1</v>
      </c>
      <c r="I4636">
        <f>IFERROR(VLOOKUP(E4636,EIU!$E$2:$H$3662,4,FALSE),"")</f>
        <v>0.9</v>
      </c>
    </row>
    <row r="4637" spans="1:9" x14ac:dyDescent="0.25">
      <c r="A4637" s="12" t="s">
        <v>193</v>
      </c>
      <c r="B4637" s="13" t="s">
        <v>194</v>
      </c>
      <c r="C4637" s="14">
        <v>105</v>
      </c>
      <c r="D4637" s="14">
        <v>2006</v>
      </c>
      <c r="E4637">
        <f t="shared" si="72"/>
        <v>1052006</v>
      </c>
      <c r="F4637" s="41">
        <f>IFERROR(VLOOKUP(E4637,Heritage!$E$3:$H$4601,4,FALSE),"")</f>
        <v>0.3</v>
      </c>
      <c r="G4637" s="41" t="str">
        <f>IFERROR(VLOOKUP(E4637,'PRS até 2014'!$E$4:$L$6307,8,FALSE),"")</f>
        <v xml:space="preserve"> </v>
      </c>
      <c r="H4637" s="41">
        <f>IFERROR(VLOOKUP(E4637,'Global Insight'!$E$2:$F$4102,2,FALSE),"")</f>
        <v>0.5</v>
      </c>
      <c r="I4637">
        <f>IFERROR(VLOOKUP(E4637,EIU!$E$2:$H$3662,4,FALSE),"")</f>
        <v>0.35</v>
      </c>
    </row>
    <row r="4638" spans="1:9" x14ac:dyDescent="0.25">
      <c r="A4638" s="12" t="s">
        <v>187</v>
      </c>
      <c r="B4638" s="13" t="s">
        <v>188</v>
      </c>
      <c r="C4638" s="14">
        <v>106</v>
      </c>
      <c r="D4638" s="14">
        <v>2006</v>
      </c>
      <c r="E4638">
        <f t="shared" si="72"/>
        <v>1062006</v>
      </c>
      <c r="F4638" s="41">
        <f>IFERROR(VLOOKUP(E4638,Heritage!$E$3:$H$4601,4,FALSE),"")</f>
        <v>0.5</v>
      </c>
      <c r="G4638" s="41">
        <f>IFERROR(VLOOKUP(E4638,'PRS até 2014'!$E$4:$L$6307,8,FALSE),"")</f>
        <v>0.58333333333333326</v>
      </c>
      <c r="H4638" s="41">
        <f>IFERROR(VLOOKUP(E4638,'Global Insight'!$E$2:$F$4102,2,FALSE),"")</f>
        <v>0.625</v>
      </c>
      <c r="I4638">
        <f>IFERROR(VLOOKUP(E4638,EIU!$E$2:$H$3662,4,FALSE),"")</f>
        <v>0.4</v>
      </c>
    </row>
    <row r="4639" spans="1:9" x14ac:dyDescent="0.25">
      <c r="A4639" s="12" t="s">
        <v>209</v>
      </c>
      <c r="B4639" s="13" t="s">
        <v>210</v>
      </c>
      <c r="C4639" s="14">
        <v>107</v>
      </c>
      <c r="D4639" s="14">
        <v>2006</v>
      </c>
      <c r="E4639">
        <f t="shared" si="72"/>
        <v>1072006</v>
      </c>
      <c r="F4639" s="41">
        <f>IFERROR(VLOOKUP(E4639,Heritage!$E$3:$H$4601,4,FALSE),"")</f>
        <v>0.4</v>
      </c>
      <c r="G4639" s="41">
        <f>IFERROR(VLOOKUP(E4639,'PRS até 2014'!$E$4:$L$6307,8,FALSE),"")</f>
        <v>0.51388888888888884</v>
      </c>
      <c r="H4639" s="41">
        <f>IFERROR(VLOOKUP(E4639,'Global Insight'!$E$2:$F$4102,2,FALSE),"")</f>
        <v>0.5</v>
      </c>
      <c r="I4639">
        <f>IFERROR(VLOOKUP(E4639,EIU!$E$2:$H$3662,4,FALSE),"")</f>
        <v>0.35</v>
      </c>
    </row>
    <row r="4640" spans="1:9" x14ac:dyDescent="0.25">
      <c r="A4640" s="12" t="s">
        <v>211</v>
      </c>
      <c r="B4640" s="13" t="s">
        <v>212</v>
      </c>
      <c r="C4640" s="14">
        <v>108</v>
      </c>
      <c r="D4640" s="14">
        <v>2006</v>
      </c>
      <c r="E4640">
        <f t="shared" si="72"/>
        <v>1082006</v>
      </c>
      <c r="F4640" s="41">
        <f>IFERROR(VLOOKUP(E4640,Heritage!$E$3:$H$4601,4,FALSE),"")</f>
        <v>0.5</v>
      </c>
      <c r="G4640" s="41">
        <f>IFERROR(VLOOKUP(E4640,'PRS até 2014'!$E$4:$L$6307,8,FALSE),"")</f>
        <v>0.61111111111111116</v>
      </c>
      <c r="H4640" s="41">
        <f>IFERROR(VLOOKUP(E4640,'Global Insight'!$E$2:$F$4102,2,FALSE),"")</f>
        <v>0.75</v>
      </c>
      <c r="I4640">
        <f>IFERROR(VLOOKUP(E4640,EIU!$E$2:$H$3662,4,FALSE),"")</f>
        <v>0.57499999999999996</v>
      </c>
    </row>
    <row r="4641" spans="1:9" x14ac:dyDescent="0.25">
      <c r="A4641" s="12" t="s">
        <v>189</v>
      </c>
      <c r="B4641" s="13" t="s">
        <v>190</v>
      </c>
      <c r="C4641" s="14">
        <v>109</v>
      </c>
      <c r="D4641" s="14">
        <v>2006</v>
      </c>
      <c r="E4641">
        <f t="shared" si="72"/>
        <v>1092006</v>
      </c>
      <c r="F4641" s="41" t="str">
        <f>IFERROR(VLOOKUP(E4641,Heritage!$E$3:$H$4601,4,FALSE),"")</f>
        <v/>
      </c>
      <c r="G4641" s="41" t="str">
        <f>IFERROR(VLOOKUP(E4641,'PRS até 2014'!$E$4:$L$6307,8,FALSE),"")</f>
        <v xml:space="preserve"> </v>
      </c>
      <c r="H4641" s="41">
        <f>IFERROR(VLOOKUP(E4641,'Global Insight'!$E$2:$F$4102,2,FALSE),"")</f>
        <v>0.6875</v>
      </c>
      <c r="I4641" t="str">
        <f>IFERROR(VLOOKUP(E4641,EIU!$E$2:$H$3662,4,FALSE),"")</f>
        <v/>
      </c>
    </row>
    <row r="4642" spans="1:9" x14ac:dyDescent="0.25">
      <c r="A4642" s="12" t="s">
        <v>195</v>
      </c>
      <c r="B4642" s="13" t="s">
        <v>196</v>
      </c>
      <c r="C4642" s="14">
        <v>110</v>
      </c>
      <c r="D4642" s="14">
        <v>2006</v>
      </c>
      <c r="E4642">
        <f t="shared" si="72"/>
        <v>1102006</v>
      </c>
      <c r="F4642" s="41">
        <f>IFERROR(VLOOKUP(E4642,Heritage!$E$3:$H$4601,4,FALSE),"")</f>
        <v>0.3</v>
      </c>
      <c r="G4642" s="41">
        <f>IFERROR(VLOOKUP(E4642,'PRS até 2014'!$E$4:$L$6307,8,FALSE),"")</f>
        <v>0.4861111111111111</v>
      </c>
      <c r="H4642" s="41">
        <f>IFERROR(VLOOKUP(E4642,'Global Insight'!$E$2:$F$4102,2,FALSE),"")</f>
        <v>0.6875</v>
      </c>
      <c r="I4642" t="str">
        <f>IFERROR(VLOOKUP(E4642,EIU!$E$2:$H$3662,4,FALSE),"")</f>
        <v/>
      </c>
    </row>
    <row r="4643" spans="1:9" x14ac:dyDescent="0.25">
      <c r="A4643" s="12" t="s">
        <v>197</v>
      </c>
      <c r="B4643" s="13" t="s">
        <v>198</v>
      </c>
      <c r="C4643" s="14">
        <v>111</v>
      </c>
      <c r="D4643" s="14">
        <v>2006</v>
      </c>
      <c r="E4643">
        <f t="shared" si="72"/>
        <v>1112006</v>
      </c>
      <c r="F4643" s="41">
        <f>IFERROR(VLOOKUP(E4643,Heritage!$E$3:$H$4601,4,FALSE),"")</f>
        <v>0.9</v>
      </c>
      <c r="G4643" s="41">
        <f>IFERROR(VLOOKUP(E4643,'PRS até 2014'!$E$4:$L$6307,8,FALSE),"")</f>
        <v>0.79166666666666663</v>
      </c>
      <c r="H4643" s="41">
        <f>IFERROR(VLOOKUP(E4643,'Global Insight'!$E$2:$F$4102,2,FALSE),"")</f>
        <v>0.9375</v>
      </c>
      <c r="I4643">
        <f>IFERROR(VLOOKUP(E4643,EIU!$E$2:$H$3662,4,FALSE),"")</f>
        <v>0.9</v>
      </c>
    </row>
    <row r="4644" spans="1:9" x14ac:dyDescent="0.25">
      <c r="A4644" s="12" t="s">
        <v>360</v>
      </c>
      <c r="B4644" s="13" t="s">
        <v>384</v>
      </c>
      <c r="C4644" s="14">
        <v>112</v>
      </c>
      <c r="D4644" s="14">
        <v>2006</v>
      </c>
      <c r="E4644">
        <f t="shared" si="72"/>
        <v>1122006</v>
      </c>
      <c r="F4644" s="41" t="str">
        <f>IFERROR(VLOOKUP(E4644,Heritage!$E$3:$H$4601,4,FALSE),"")</f>
        <v/>
      </c>
      <c r="G4644" s="41" t="str">
        <f>IFERROR(VLOOKUP(E4644,'PRS até 2014'!$E$4:$L$6307,8,FALSE),"")</f>
        <v xml:space="preserve"> </v>
      </c>
      <c r="H4644" s="41" t="str">
        <f>IFERROR(VLOOKUP(E4644,'Global Insight'!$E$2:$F$4102,2,FALSE),"")</f>
        <v/>
      </c>
      <c r="I4644" t="str">
        <f>IFERROR(VLOOKUP(E4644,EIU!$E$2:$H$3662,4,FALSE),"")</f>
        <v/>
      </c>
    </row>
    <row r="4645" spans="1:9" x14ac:dyDescent="0.25">
      <c r="A4645" s="12" t="s">
        <v>205</v>
      </c>
      <c r="B4645" s="13" t="s">
        <v>206</v>
      </c>
      <c r="C4645" s="14">
        <v>113</v>
      </c>
      <c r="D4645" s="14">
        <v>2006</v>
      </c>
      <c r="E4645">
        <f t="shared" si="72"/>
        <v>1132006</v>
      </c>
      <c r="F4645" s="41">
        <f>IFERROR(VLOOKUP(E4645,Heritage!$E$3:$H$4601,4,FALSE),"")</f>
        <v>0.3</v>
      </c>
      <c r="G4645" s="41" t="str">
        <f>IFERROR(VLOOKUP(E4645,'PRS até 2014'!$E$4:$L$6307,8,FALSE),"")</f>
        <v xml:space="preserve"> </v>
      </c>
      <c r="H4645" s="41">
        <f>IFERROR(VLOOKUP(E4645,'Global Insight'!$E$2:$F$4102,2,FALSE),"")</f>
        <v>0.5625</v>
      </c>
      <c r="I4645" t="str">
        <f>IFERROR(VLOOKUP(E4645,EIU!$E$2:$H$3662,4,FALSE),"")</f>
        <v/>
      </c>
    </row>
    <row r="4646" spans="1:9" x14ac:dyDescent="0.25">
      <c r="A4646" s="12" t="s">
        <v>207</v>
      </c>
      <c r="B4646" s="13" t="s">
        <v>208</v>
      </c>
      <c r="C4646" s="14">
        <v>114</v>
      </c>
      <c r="D4646" s="14">
        <v>2006</v>
      </c>
      <c r="E4646">
        <f t="shared" si="72"/>
        <v>1142006</v>
      </c>
      <c r="F4646" s="41">
        <f>IFERROR(VLOOKUP(E4646,Heritage!$E$3:$H$4601,4,FALSE),"")</f>
        <v>0.6</v>
      </c>
      <c r="G4646" s="41" t="str">
        <f>IFERROR(VLOOKUP(E4646,'PRS até 2014'!$E$4:$L$6307,8,FALSE),"")</f>
        <v xml:space="preserve"> </v>
      </c>
      <c r="H4646" s="41">
        <f>IFERROR(VLOOKUP(E4646,'Global Insight'!$E$2:$F$4102,2,FALSE),"")</f>
        <v>0.875</v>
      </c>
      <c r="I4646">
        <f>IFERROR(VLOOKUP(E4646,EIU!$E$2:$H$3662,4,FALSE),"")</f>
        <v>0.67500000000000004</v>
      </c>
    </row>
    <row r="4647" spans="1:9" x14ac:dyDescent="0.25">
      <c r="A4647" s="12" t="s">
        <v>191</v>
      </c>
      <c r="B4647" s="13" t="s">
        <v>192</v>
      </c>
      <c r="C4647" s="14">
        <v>115</v>
      </c>
      <c r="D4647" s="14">
        <v>2006</v>
      </c>
      <c r="E4647">
        <f t="shared" si="72"/>
        <v>1152006</v>
      </c>
      <c r="F4647" s="41">
        <f>IFERROR(VLOOKUP(E4647,Heritage!$E$3:$H$4601,4,FALSE),"")</f>
        <v>0.5</v>
      </c>
      <c r="G4647" s="41">
        <f>IFERROR(VLOOKUP(E4647,'PRS até 2014'!$E$4:$L$6307,8,FALSE),"")</f>
        <v>0.56944444444444442</v>
      </c>
      <c r="H4647" s="41">
        <f>IFERROR(VLOOKUP(E4647,'Global Insight'!$E$2:$F$4102,2,FALSE),"")</f>
        <v>0.5</v>
      </c>
      <c r="I4647">
        <f>IFERROR(VLOOKUP(E4647,EIU!$E$2:$H$3662,4,FALSE),"")</f>
        <v>0.47499999999999998</v>
      </c>
    </row>
    <row r="4648" spans="1:9" x14ac:dyDescent="0.25">
      <c r="A4648" s="12" t="s">
        <v>361</v>
      </c>
      <c r="B4648" s="13" t="s">
        <v>385</v>
      </c>
      <c r="C4648" s="14">
        <v>116</v>
      </c>
      <c r="D4648" s="14">
        <v>2006</v>
      </c>
      <c r="E4648">
        <f t="shared" si="72"/>
        <v>1162006</v>
      </c>
      <c r="F4648" s="41" t="str">
        <f>IFERROR(VLOOKUP(E4648,Heritage!$E$3:$H$4601,4,FALSE),"")</f>
        <v/>
      </c>
      <c r="G4648" s="41" t="str">
        <f>IFERROR(VLOOKUP(E4648,'PRS até 2014'!$E$4:$L$6307,8,FALSE),"")</f>
        <v xml:space="preserve"> </v>
      </c>
      <c r="H4648" s="41">
        <f>IFERROR(VLOOKUP(E4648,'Global Insight'!$E$2:$F$4102,2,FALSE),"")</f>
        <v>0.875</v>
      </c>
      <c r="I4648" t="str">
        <f>IFERROR(VLOOKUP(E4648,EIU!$E$2:$H$3662,4,FALSE),"")</f>
        <v/>
      </c>
    </row>
    <row r="4649" spans="1:9" x14ac:dyDescent="0.25">
      <c r="A4649" s="12" t="s">
        <v>185</v>
      </c>
      <c r="B4649" s="13" t="s">
        <v>186</v>
      </c>
      <c r="C4649" s="14">
        <v>117</v>
      </c>
      <c r="D4649" s="14">
        <v>2006</v>
      </c>
      <c r="E4649">
        <f t="shared" si="72"/>
        <v>1172006</v>
      </c>
      <c r="F4649" s="41">
        <f>IFERROR(VLOOKUP(E4649,Heritage!$E$3:$H$4601,4,FALSE),"")</f>
        <v>0.5</v>
      </c>
      <c r="G4649" s="41">
        <f>IFERROR(VLOOKUP(E4649,'PRS até 2014'!$E$4:$L$6307,8,FALSE),"")</f>
        <v>0.54166666666666663</v>
      </c>
      <c r="H4649" s="41">
        <f>IFERROR(VLOOKUP(E4649,'Global Insight'!$E$2:$F$4102,2,FALSE),"")</f>
        <v>0.375</v>
      </c>
      <c r="I4649">
        <f>IFERROR(VLOOKUP(E4649,EIU!$E$2:$H$3662,4,FALSE),"")</f>
        <v>0.27500000000000002</v>
      </c>
    </row>
    <row r="4650" spans="1:9" x14ac:dyDescent="0.25">
      <c r="A4650" s="12" t="s">
        <v>362</v>
      </c>
      <c r="B4650" s="13" t="s">
        <v>386</v>
      </c>
      <c r="C4650" s="14">
        <v>118</v>
      </c>
      <c r="D4650" s="14">
        <v>2006</v>
      </c>
      <c r="E4650">
        <f t="shared" si="72"/>
        <v>1182006</v>
      </c>
      <c r="F4650" s="41" t="str">
        <f>IFERROR(VLOOKUP(E4650,Heritage!$E$3:$H$4601,4,FALSE),"")</f>
        <v/>
      </c>
      <c r="G4650" s="41" t="str">
        <f>IFERROR(VLOOKUP(E4650,'PRS até 2014'!$E$4:$L$6307,8,FALSE),"")</f>
        <v/>
      </c>
      <c r="H4650" s="41" t="str">
        <f>IFERROR(VLOOKUP(E4650,'Global Insight'!$E$2:$F$4102,2,FALSE),"")</f>
        <v/>
      </c>
      <c r="I4650" t="str">
        <f>IFERROR(VLOOKUP(E4650,EIU!$E$2:$H$3662,4,FALSE),"")</f>
        <v/>
      </c>
    </row>
    <row r="4651" spans="1:9" x14ac:dyDescent="0.25">
      <c r="A4651" s="12" t="s">
        <v>201</v>
      </c>
      <c r="B4651" s="13" t="s">
        <v>202</v>
      </c>
      <c r="C4651" s="14">
        <v>119</v>
      </c>
      <c r="D4651" s="14">
        <v>2006</v>
      </c>
      <c r="E4651">
        <f t="shared" si="72"/>
        <v>1192006</v>
      </c>
      <c r="F4651" s="41">
        <f>IFERROR(VLOOKUP(E4651,Heritage!$E$3:$H$4601,4,FALSE),"")</f>
        <v>0.3</v>
      </c>
      <c r="G4651" s="41">
        <f>IFERROR(VLOOKUP(E4651,'PRS até 2014'!$E$4:$L$6307,8,FALSE),"")</f>
        <v>0.55555555555555558</v>
      </c>
      <c r="H4651" s="41">
        <f>IFERROR(VLOOKUP(E4651,'Global Insight'!$E$2:$F$4102,2,FALSE),"")</f>
        <v>0.625</v>
      </c>
      <c r="I4651" t="str">
        <f>IFERROR(VLOOKUP(E4651,EIU!$E$2:$H$3662,4,FALSE),"")</f>
        <v/>
      </c>
    </row>
    <row r="4652" spans="1:9" x14ac:dyDescent="0.25">
      <c r="A4652" s="12" t="s">
        <v>200</v>
      </c>
      <c r="B4652" s="13" t="s">
        <v>387</v>
      </c>
      <c r="C4652" s="14">
        <v>120</v>
      </c>
      <c r="D4652" s="14">
        <v>2006</v>
      </c>
      <c r="E4652">
        <f t="shared" si="72"/>
        <v>1202006</v>
      </c>
      <c r="F4652" s="41" t="str">
        <f>IFERROR(VLOOKUP(E4652,Heritage!$E$3:$H$4601,4,FALSE),"")</f>
        <v/>
      </c>
      <c r="G4652" s="41" t="str">
        <f>IFERROR(VLOOKUP(E4652,'PRS até 2014'!$E$4:$L$6307,8,FALSE),"")</f>
        <v xml:space="preserve"> </v>
      </c>
      <c r="H4652" s="41" t="str">
        <f>IFERROR(VLOOKUP(E4652,'Global Insight'!$E$2:$F$4102,2,FALSE),"")</f>
        <v/>
      </c>
      <c r="I4652" t="str">
        <f>IFERROR(VLOOKUP(E4652,EIU!$E$2:$H$3662,4,FALSE),"")</f>
        <v/>
      </c>
    </row>
    <row r="4653" spans="1:9" x14ac:dyDescent="0.25">
      <c r="A4653" s="12" t="s">
        <v>183</v>
      </c>
      <c r="B4653" s="13" t="s">
        <v>184</v>
      </c>
      <c r="C4653" s="14">
        <v>121</v>
      </c>
      <c r="D4653" s="14">
        <v>2006</v>
      </c>
      <c r="E4653">
        <f t="shared" si="72"/>
        <v>1212006</v>
      </c>
      <c r="F4653" s="41">
        <f>IFERROR(VLOOKUP(E4653,Heritage!$E$3:$H$4601,4,FALSE),"")</f>
        <v>0.3</v>
      </c>
      <c r="G4653" s="41">
        <f>IFERROR(VLOOKUP(E4653,'PRS até 2014'!$E$4:$L$6307,8,FALSE),"")</f>
        <v>0.70833333333333326</v>
      </c>
      <c r="H4653" s="41">
        <f>IFERROR(VLOOKUP(E4653,'Global Insight'!$E$2:$F$4102,2,FALSE),"")</f>
        <v>0.625</v>
      </c>
      <c r="I4653">
        <f>IFERROR(VLOOKUP(E4653,EIU!$E$2:$H$3662,4,FALSE),"")</f>
        <v>0.4</v>
      </c>
    </row>
    <row r="4654" spans="1:9" x14ac:dyDescent="0.25">
      <c r="A4654" s="12" t="s">
        <v>203</v>
      </c>
      <c r="B4654" s="13" t="s">
        <v>204</v>
      </c>
      <c r="C4654" s="14">
        <v>122</v>
      </c>
      <c r="D4654" s="14">
        <v>2006</v>
      </c>
      <c r="E4654">
        <f t="shared" si="72"/>
        <v>1222006</v>
      </c>
      <c r="F4654" s="41">
        <f>IFERROR(VLOOKUP(E4654,Heritage!$E$3:$H$4601,4,FALSE),"")</f>
        <v>0.3</v>
      </c>
      <c r="G4654" s="41">
        <f>IFERROR(VLOOKUP(E4654,'PRS até 2014'!$E$4:$L$6307,8,FALSE),"")</f>
        <v>0.49999999999999994</v>
      </c>
      <c r="H4654" s="41">
        <f>IFERROR(VLOOKUP(E4654,'Global Insight'!$E$2:$F$4102,2,FALSE),"")</f>
        <v>0.5</v>
      </c>
      <c r="I4654">
        <f>IFERROR(VLOOKUP(E4654,EIU!$E$2:$H$3662,4,FALSE),"")</f>
        <v>0.45</v>
      </c>
    </row>
    <row r="4655" spans="1:9" x14ac:dyDescent="0.25">
      <c r="A4655" s="12" t="s">
        <v>338</v>
      </c>
      <c r="B4655" s="13" t="s">
        <v>199</v>
      </c>
      <c r="C4655" s="14">
        <v>123</v>
      </c>
      <c r="D4655" s="14">
        <v>2006</v>
      </c>
      <c r="E4655">
        <f t="shared" si="72"/>
        <v>1232006</v>
      </c>
      <c r="F4655" s="41">
        <f>IFERROR(VLOOKUP(E4655,Heritage!$E$3:$H$4601,4,FALSE),"")</f>
        <v>0.1</v>
      </c>
      <c r="G4655" s="41">
        <f>IFERROR(VLOOKUP(E4655,'PRS até 2014'!$E$4:$L$6307,8,FALSE),"")</f>
        <v>0.29166666666666663</v>
      </c>
      <c r="H4655" s="41">
        <f>IFERROR(VLOOKUP(E4655,'Global Insight'!$E$2:$F$4102,2,FALSE),"")</f>
        <v>0.375</v>
      </c>
      <c r="I4655">
        <f>IFERROR(VLOOKUP(E4655,EIU!$E$2:$H$3662,4,FALSE),"")</f>
        <v>0.125</v>
      </c>
    </row>
    <row r="4656" spans="1:9" x14ac:dyDescent="0.25">
      <c r="A4656" s="12" t="s">
        <v>213</v>
      </c>
      <c r="B4656" s="13" t="s">
        <v>214</v>
      </c>
      <c r="C4656" s="14">
        <v>124</v>
      </c>
      <c r="D4656" s="14">
        <v>2006</v>
      </c>
      <c r="E4656">
        <f t="shared" si="72"/>
        <v>1242006</v>
      </c>
      <c r="F4656" s="41">
        <f>IFERROR(VLOOKUP(E4656,Heritage!$E$3:$H$4601,4,FALSE),"")</f>
        <v>0.3</v>
      </c>
      <c r="G4656" s="41">
        <f>IFERROR(VLOOKUP(E4656,'PRS até 2014'!$E$4:$L$6307,8,FALSE),"")</f>
        <v>0.63888888888888895</v>
      </c>
      <c r="H4656" s="41">
        <f>IFERROR(VLOOKUP(E4656,'Global Insight'!$E$2:$F$4102,2,FALSE),"")</f>
        <v>0.6875</v>
      </c>
      <c r="I4656">
        <f>IFERROR(VLOOKUP(E4656,EIU!$E$2:$H$3662,4,FALSE),"")</f>
        <v>0.57499999999999996</v>
      </c>
    </row>
    <row r="4657" spans="1:9" x14ac:dyDescent="0.25">
      <c r="A4657" s="12" t="s">
        <v>363</v>
      </c>
      <c r="B4657" s="13" t="s">
        <v>388</v>
      </c>
      <c r="C4657" s="14">
        <v>125</v>
      </c>
      <c r="D4657" s="14">
        <v>2006</v>
      </c>
      <c r="E4657">
        <f t="shared" si="72"/>
        <v>1252006</v>
      </c>
      <c r="F4657" s="41" t="str">
        <f>IFERROR(VLOOKUP(E4657,Heritage!$E$3:$H$4601,4,FALSE),"")</f>
        <v/>
      </c>
      <c r="G4657" s="41" t="str">
        <f>IFERROR(VLOOKUP(E4657,'PRS até 2014'!$E$4:$L$6307,8,FALSE),"")</f>
        <v xml:space="preserve"> </v>
      </c>
      <c r="H4657" s="41" t="str">
        <f>IFERROR(VLOOKUP(E4657,'Global Insight'!$E$2:$F$4102,2,FALSE),"")</f>
        <v/>
      </c>
      <c r="I4657" t="str">
        <f>IFERROR(VLOOKUP(E4657,EIU!$E$2:$H$3662,4,FALSE),"")</f>
        <v/>
      </c>
    </row>
    <row r="4658" spans="1:9" x14ac:dyDescent="0.25">
      <c r="A4658" s="12" t="s">
        <v>225</v>
      </c>
      <c r="B4658" s="13" t="s">
        <v>226</v>
      </c>
      <c r="C4658" s="14">
        <v>126</v>
      </c>
      <c r="D4658" s="14">
        <v>2006</v>
      </c>
      <c r="E4658">
        <f t="shared" si="72"/>
        <v>1262006</v>
      </c>
      <c r="F4658" s="41">
        <f>IFERROR(VLOOKUP(E4658,Heritage!$E$3:$H$4601,4,FALSE),"")</f>
        <v>0.3</v>
      </c>
      <c r="G4658" s="41" t="str">
        <f>IFERROR(VLOOKUP(E4658,'PRS até 2014'!$E$4:$L$6307,8,FALSE),"")</f>
        <v xml:space="preserve"> </v>
      </c>
      <c r="H4658" s="41">
        <f>IFERROR(VLOOKUP(E4658,'Global Insight'!$E$2:$F$4102,2,FALSE),"")</f>
        <v>0.5</v>
      </c>
      <c r="I4658" t="str">
        <f>IFERROR(VLOOKUP(E4658,EIU!$E$2:$H$3662,4,FALSE),"")</f>
        <v/>
      </c>
    </row>
    <row r="4659" spans="1:9" x14ac:dyDescent="0.25">
      <c r="A4659" s="12" t="s">
        <v>221</v>
      </c>
      <c r="B4659" s="13" t="s">
        <v>222</v>
      </c>
      <c r="C4659" s="14">
        <v>127</v>
      </c>
      <c r="D4659" s="14">
        <v>2006</v>
      </c>
      <c r="E4659">
        <f t="shared" si="72"/>
        <v>1272006</v>
      </c>
      <c r="F4659" s="41">
        <f>IFERROR(VLOOKUP(E4659,Heritage!$E$3:$H$4601,4,FALSE),"")</f>
        <v>0.9</v>
      </c>
      <c r="G4659" s="41">
        <f>IFERROR(VLOOKUP(E4659,'PRS até 2014'!$E$4:$L$6307,8,FALSE),"")</f>
        <v>0.94444444444444442</v>
      </c>
      <c r="H4659" s="41">
        <f>IFERROR(VLOOKUP(E4659,'Global Insight'!$E$2:$F$4102,2,FALSE),"")</f>
        <v>0.9375</v>
      </c>
      <c r="I4659">
        <f>IFERROR(VLOOKUP(E4659,EIU!$E$2:$H$3662,4,FALSE),"")</f>
        <v>0.92500000000000004</v>
      </c>
    </row>
    <row r="4660" spans="1:9" x14ac:dyDescent="0.25">
      <c r="A4660" s="12" t="s">
        <v>227</v>
      </c>
      <c r="B4660" s="13" t="s">
        <v>228</v>
      </c>
      <c r="C4660" s="14">
        <v>128</v>
      </c>
      <c r="D4660" s="14">
        <v>2006</v>
      </c>
      <c r="E4660">
        <f t="shared" si="72"/>
        <v>1282006</v>
      </c>
      <c r="F4660" s="41">
        <f>IFERROR(VLOOKUP(E4660,Heritage!$E$3:$H$4601,4,FALSE),"")</f>
        <v>0.9</v>
      </c>
      <c r="G4660" s="41">
        <f>IFERROR(VLOOKUP(E4660,'PRS até 2014'!$E$4:$L$6307,8,FALSE),"")</f>
        <v>0.94444444444444442</v>
      </c>
      <c r="H4660" s="41">
        <f>IFERROR(VLOOKUP(E4660,'Global Insight'!$E$2:$F$4102,2,FALSE),"")</f>
        <v>1</v>
      </c>
      <c r="I4660">
        <f>IFERROR(VLOOKUP(E4660,EIU!$E$2:$H$3662,4,FALSE),"")</f>
        <v>0.95</v>
      </c>
    </row>
    <row r="4661" spans="1:9" x14ac:dyDescent="0.25">
      <c r="A4661" s="12" t="s">
        <v>219</v>
      </c>
      <c r="B4661" s="13" t="s">
        <v>220</v>
      </c>
      <c r="C4661" s="14">
        <v>129</v>
      </c>
      <c r="D4661" s="14">
        <v>2006</v>
      </c>
      <c r="E4661">
        <f t="shared" si="72"/>
        <v>1292006</v>
      </c>
      <c r="F4661" s="41">
        <f>IFERROR(VLOOKUP(E4661,Heritage!$E$3:$H$4601,4,FALSE),"")</f>
        <v>0.3</v>
      </c>
      <c r="G4661" s="41">
        <f>IFERROR(VLOOKUP(E4661,'PRS até 2014'!$E$4:$L$6307,8,FALSE),"")</f>
        <v>0.61111111111111116</v>
      </c>
      <c r="H4661" s="41">
        <f>IFERROR(VLOOKUP(E4661,'Global Insight'!$E$2:$F$4102,2,FALSE),"")</f>
        <v>0.375</v>
      </c>
      <c r="I4661">
        <f>IFERROR(VLOOKUP(E4661,EIU!$E$2:$H$3662,4,FALSE),"")</f>
        <v>0.32500000000000001</v>
      </c>
    </row>
    <row r="4662" spans="1:9" x14ac:dyDescent="0.25">
      <c r="A4662" s="12" t="s">
        <v>215</v>
      </c>
      <c r="B4662" s="13" t="s">
        <v>216</v>
      </c>
      <c r="C4662" s="14">
        <v>130</v>
      </c>
      <c r="D4662" s="14">
        <v>2006</v>
      </c>
      <c r="E4662">
        <f t="shared" si="72"/>
        <v>1302006</v>
      </c>
      <c r="F4662" s="41">
        <f>IFERROR(VLOOKUP(E4662,Heritage!$E$3:$H$4601,4,FALSE),"")</f>
        <v>0.3</v>
      </c>
      <c r="G4662" s="41">
        <f>IFERROR(VLOOKUP(E4662,'PRS até 2014'!$E$4:$L$6307,8,FALSE),"")</f>
        <v>0.375</v>
      </c>
      <c r="H4662" s="41">
        <f>IFERROR(VLOOKUP(E4662,'Global Insight'!$E$2:$F$4102,2,FALSE),"")</f>
        <v>0.5</v>
      </c>
      <c r="I4662" t="str">
        <f>IFERROR(VLOOKUP(E4662,EIU!$E$2:$H$3662,4,FALSE),"")</f>
        <v/>
      </c>
    </row>
    <row r="4663" spans="1:9" x14ac:dyDescent="0.25">
      <c r="A4663" s="12" t="s">
        <v>217</v>
      </c>
      <c r="B4663" s="13" t="s">
        <v>218</v>
      </c>
      <c r="C4663" s="14">
        <v>131</v>
      </c>
      <c r="D4663" s="14">
        <v>2006</v>
      </c>
      <c r="E4663">
        <f t="shared" ref="E4663:E4726" si="73">C4663*10000+D4663</f>
        <v>1312006</v>
      </c>
      <c r="F4663" s="41">
        <f>IFERROR(VLOOKUP(E4663,Heritage!$E$3:$H$4601,4,FALSE),"")</f>
        <v>0.3</v>
      </c>
      <c r="G4663" s="41">
        <f>IFERROR(VLOOKUP(E4663,'PRS até 2014'!$E$4:$L$6307,8,FALSE),"")</f>
        <v>0.3611111111111111</v>
      </c>
      <c r="H4663" s="41">
        <f>IFERROR(VLOOKUP(E4663,'Global Insight'!$E$2:$F$4102,2,FALSE),"")</f>
        <v>0.4375</v>
      </c>
      <c r="I4663">
        <f>IFERROR(VLOOKUP(E4663,EIU!$E$2:$H$3662,4,FALSE),"")</f>
        <v>7.4999999999999997E-2</v>
      </c>
    </row>
    <row r="4664" spans="1:9" x14ac:dyDescent="0.25">
      <c r="A4664" s="12" t="s">
        <v>223</v>
      </c>
      <c r="B4664" s="13" t="s">
        <v>224</v>
      </c>
      <c r="C4664" s="14">
        <v>132</v>
      </c>
      <c r="D4664" s="14">
        <v>2006</v>
      </c>
      <c r="E4664">
        <f t="shared" si="73"/>
        <v>1322006</v>
      </c>
      <c r="F4664" s="41">
        <f>IFERROR(VLOOKUP(E4664,Heritage!$E$3:$H$4601,4,FALSE),"")</f>
        <v>0.9</v>
      </c>
      <c r="G4664" s="41">
        <f>IFERROR(VLOOKUP(E4664,'PRS até 2014'!$E$4:$L$6307,8,FALSE),"")</f>
        <v>0.93055555555555547</v>
      </c>
      <c r="H4664" s="41">
        <f>IFERROR(VLOOKUP(E4664,'Global Insight'!$E$2:$F$4102,2,FALSE),"")</f>
        <v>1</v>
      </c>
      <c r="I4664">
        <f>IFERROR(VLOOKUP(E4664,EIU!$E$2:$H$3662,4,FALSE),"")</f>
        <v>0.97499999999999998</v>
      </c>
    </row>
    <row r="4665" spans="1:9" x14ac:dyDescent="0.25">
      <c r="A4665" s="12" t="s">
        <v>229</v>
      </c>
      <c r="B4665" s="13" t="s">
        <v>230</v>
      </c>
      <c r="C4665" s="14">
        <v>133</v>
      </c>
      <c r="D4665" s="14">
        <v>2006</v>
      </c>
      <c r="E4665">
        <f t="shared" si="73"/>
        <v>1332006</v>
      </c>
      <c r="F4665" s="41">
        <f>IFERROR(VLOOKUP(E4665,Heritage!$E$3:$H$4601,4,FALSE),"")</f>
        <v>0.5</v>
      </c>
      <c r="G4665" s="41">
        <f>IFERROR(VLOOKUP(E4665,'PRS até 2014'!$E$4:$L$6307,8,FALSE),"")</f>
        <v>0.73611111111111116</v>
      </c>
      <c r="H4665" s="41">
        <f>IFERROR(VLOOKUP(E4665,'Global Insight'!$E$2:$F$4102,2,FALSE),"")</f>
        <v>0.75</v>
      </c>
      <c r="I4665">
        <f>IFERROR(VLOOKUP(E4665,EIU!$E$2:$H$3662,4,FALSE),"")</f>
        <v>0.625</v>
      </c>
    </row>
    <row r="4666" spans="1:9" x14ac:dyDescent="0.25">
      <c r="A4666" s="12" t="s">
        <v>231</v>
      </c>
      <c r="B4666" s="13" t="s">
        <v>232</v>
      </c>
      <c r="C4666" s="14">
        <v>134</v>
      </c>
      <c r="D4666" s="14">
        <v>2006</v>
      </c>
      <c r="E4666">
        <f t="shared" si="73"/>
        <v>1342006</v>
      </c>
      <c r="F4666" s="41">
        <f>IFERROR(VLOOKUP(E4666,Heritage!$E$3:$H$4601,4,FALSE),"")</f>
        <v>0.3</v>
      </c>
      <c r="G4666" s="41">
        <f>IFERROR(VLOOKUP(E4666,'PRS até 2014'!$E$4:$L$6307,8,FALSE),"")</f>
        <v>0.47222222222222215</v>
      </c>
      <c r="H4666" s="41">
        <f>IFERROR(VLOOKUP(E4666,'Global Insight'!$E$2:$F$4102,2,FALSE),"")</f>
        <v>0.375</v>
      </c>
      <c r="I4666">
        <f>IFERROR(VLOOKUP(E4666,EIU!$E$2:$H$3662,4,FALSE),"")</f>
        <v>0.27500000000000002</v>
      </c>
    </row>
    <row r="4667" spans="1:9" x14ac:dyDescent="0.25">
      <c r="A4667" s="12" t="s">
        <v>364</v>
      </c>
      <c r="B4667" s="13" t="s">
        <v>389</v>
      </c>
      <c r="C4667" s="14">
        <v>135</v>
      </c>
      <c r="D4667" s="14">
        <v>2006</v>
      </c>
      <c r="E4667">
        <f t="shared" si="73"/>
        <v>1352006</v>
      </c>
      <c r="F4667" s="41" t="str">
        <f>IFERROR(VLOOKUP(E4667,Heritage!$E$3:$H$4601,4,FALSE),"")</f>
        <v/>
      </c>
      <c r="G4667" s="41" t="str">
        <f>IFERROR(VLOOKUP(E4667,'PRS até 2014'!$E$4:$L$6307,8,FALSE),"")</f>
        <v xml:space="preserve"> </v>
      </c>
      <c r="H4667" s="41" t="str">
        <f>IFERROR(VLOOKUP(E4667,'Global Insight'!$E$2:$F$4102,2,FALSE),"")</f>
        <v/>
      </c>
      <c r="I4667" t="str">
        <f>IFERROR(VLOOKUP(E4667,EIU!$E$2:$H$3662,4,FALSE),"")</f>
        <v/>
      </c>
    </row>
    <row r="4668" spans="1:9" x14ac:dyDescent="0.25">
      <c r="A4668" s="12" t="s">
        <v>233</v>
      </c>
      <c r="B4668" s="13" t="s">
        <v>234</v>
      </c>
      <c r="C4668" s="14">
        <v>136</v>
      </c>
      <c r="D4668" s="14">
        <v>2006</v>
      </c>
      <c r="E4668">
        <f t="shared" si="73"/>
        <v>1362006</v>
      </c>
      <c r="F4668" s="41">
        <f>IFERROR(VLOOKUP(E4668,Heritage!$E$3:$H$4601,4,FALSE),"")</f>
        <v>0.3</v>
      </c>
      <c r="G4668" s="41">
        <f>IFERROR(VLOOKUP(E4668,'PRS até 2014'!$E$4:$L$6307,8,FALSE),"")</f>
        <v>0.55555555555555558</v>
      </c>
      <c r="H4668" s="41">
        <f>IFERROR(VLOOKUP(E4668,'Global Insight'!$E$2:$F$4102,2,FALSE),"")</f>
        <v>0.5</v>
      </c>
      <c r="I4668">
        <f>IFERROR(VLOOKUP(E4668,EIU!$E$2:$H$3662,4,FALSE),"")</f>
        <v>0.55000000000000004</v>
      </c>
    </row>
    <row r="4669" spans="1:9" x14ac:dyDescent="0.25">
      <c r="A4669" s="12" t="s">
        <v>239</v>
      </c>
      <c r="B4669" s="13" t="s">
        <v>240</v>
      </c>
      <c r="C4669" s="14">
        <v>137</v>
      </c>
      <c r="D4669" s="14">
        <v>2006</v>
      </c>
      <c r="E4669">
        <f t="shared" si="73"/>
        <v>1372006</v>
      </c>
      <c r="F4669" s="41" t="str">
        <f>IFERROR(VLOOKUP(E4669,Heritage!$E$3:$H$4601,4,FALSE),"")</f>
        <v/>
      </c>
      <c r="G4669" s="41">
        <f>IFERROR(VLOOKUP(E4669,'PRS até 2014'!$E$4:$L$6307,8,FALSE),"")</f>
        <v>0.41666666666666663</v>
      </c>
      <c r="H4669" s="41">
        <f>IFERROR(VLOOKUP(E4669,'Global Insight'!$E$2:$F$4102,2,FALSE),"")</f>
        <v>0.25</v>
      </c>
      <c r="I4669">
        <f>IFERROR(VLOOKUP(E4669,EIU!$E$2:$H$3662,4,FALSE),"")</f>
        <v>0.35</v>
      </c>
    </row>
    <row r="4670" spans="1:9" x14ac:dyDescent="0.25">
      <c r="A4670" s="12" t="s">
        <v>246</v>
      </c>
      <c r="B4670" s="13" t="s">
        <v>247</v>
      </c>
      <c r="C4670" s="14">
        <v>138</v>
      </c>
      <c r="D4670" s="14">
        <v>2006</v>
      </c>
      <c r="E4670">
        <f t="shared" si="73"/>
        <v>1382006</v>
      </c>
      <c r="F4670" s="41">
        <f>IFERROR(VLOOKUP(E4670,Heritage!$E$3:$H$4601,4,FALSE),"")</f>
        <v>0.3</v>
      </c>
      <c r="G4670" s="41">
        <f>IFERROR(VLOOKUP(E4670,'PRS até 2014'!$E$4:$L$6307,8,FALSE),"")</f>
        <v>0.40277777777777779</v>
      </c>
      <c r="H4670" s="41">
        <f>IFERROR(VLOOKUP(E4670,'Global Insight'!$E$2:$F$4102,2,FALSE),"")</f>
        <v>0.375</v>
      </c>
      <c r="I4670">
        <f>IFERROR(VLOOKUP(E4670,EIU!$E$2:$H$3662,4,FALSE),"")</f>
        <v>0.35</v>
      </c>
    </row>
    <row r="4671" spans="1:9" x14ac:dyDescent="0.25">
      <c r="A4671" s="12" t="s">
        <v>235</v>
      </c>
      <c r="B4671" s="13" t="s">
        <v>236</v>
      </c>
      <c r="C4671" s="14">
        <v>139</v>
      </c>
      <c r="D4671" s="14">
        <v>2006</v>
      </c>
      <c r="E4671">
        <f t="shared" si="73"/>
        <v>1392006</v>
      </c>
      <c r="F4671" s="41">
        <f>IFERROR(VLOOKUP(E4671,Heritage!$E$3:$H$4601,4,FALSE),"")</f>
        <v>0.4</v>
      </c>
      <c r="G4671" s="41">
        <f>IFERROR(VLOOKUP(E4671,'PRS até 2014'!$E$4:$L$6307,8,FALSE),"")</f>
        <v>0.52777777777777768</v>
      </c>
      <c r="H4671" s="41">
        <f>IFERROR(VLOOKUP(E4671,'Global Insight'!$E$2:$F$4102,2,FALSE),"")</f>
        <v>0.4375</v>
      </c>
      <c r="I4671">
        <f>IFERROR(VLOOKUP(E4671,EIU!$E$2:$H$3662,4,FALSE),"")</f>
        <v>0.25</v>
      </c>
    </row>
    <row r="4672" spans="1:9" x14ac:dyDescent="0.25">
      <c r="A4672" s="12" t="s">
        <v>237</v>
      </c>
      <c r="B4672" s="13" t="s">
        <v>238</v>
      </c>
      <c r="C4672" s="14">
        <v>140</v>
      </c>
      <c r="D4672" s="14">
        <v>2006</v>
      </c>
      <c r="E4672">
        <f t="shared" si="73"/>
        <v>1402006</v>
      </c>
      <c r="F4672" s="41">
        <f>IFERROR(VLOOKUP(E4672,Heritage!$E$3:$H$4601,4,FALSE),"")</f>
        <v>0.3</v>
      </c>
      <c r="G4672" s="41">
        <f>IFERROR(VLOOKUP(E4672,'PRS até 2014'!$E$4:$L$6307,8,FALSE),"")</f>
        <v>0.5</v>
      </c>
      <c r="H4672" s="41">
        <f>IFERROR(VLOOKUP(E4672,'Global Insight'!$E$2:$F$4102,2,FALSE),"")</f>
        <v>0.5625</v>
      </c>
      <c r="I4672">
        <f>IFERROR(VLOOKUP(E4672,EIU!$E$2:$H$3662,4,FALSE),"")</f>
        <v>0.375</v>
      </c>
    </row>
    <row r="4673" spans="1:9" x14ac:dyDescent="0.25">
      <c r="A4673" s="12" t="s">
        <v>241</v>
      </c>
      <c r="B4673" s="13" t="s">
        <v>242</v>
      </c>
      <c r="C4673" s="14">
        <v>141</v>
      </c>
      <c r="D4673" s="14">
        <v>2006</v>
      </c>
      <c r="E4673">
        <f t="shared" si="73"/>
        <v>1412006</v>
      </c>
      <c r="F4673" s="41">
        <f>IFERROR(VLOOKUP(E4673,Heritage!$E$3:$H$4601,4,FALSE),"")</f>
        <v>0.5</v>
      </c>
      <c r="G4673" s="41">
        <f>IFERROR(VLOOKUP(E4673,'PRS até 2014'!$E$4:$L$6307,8,FALSE),"")</f>
        <v>0.69444444444444442</v>
      </c>
      <c r="H4673" s="41">
        <f>IFERROR(VLOOKUP(E4673,'Global Insight'!$E$2:$F$4102,2,FALSE),"")</f>
        <v>0.75</v>
      </c>
      <c r="I4673">
        <f>IFERROR(VLOOKUP(E4673,EIU!$E$2:$H$3662,4,FALSE),"")</f>
        <v>0.6</v>
      </c>
    </row>
    <row r="4674" spans="1:9" x14ac:dyDescent="0.25">
      <c r="A4674" s="12" t="s">
        <v>244</v>
      </c>
      <c r="B4674" s="13" t="s">
        <v>245</v>
      </c>
      <c r="C4674" s="14">
        <v>142</v>
      </c>
      <c r="D4674" s="14">
        <v>2006</v>
      </c>
      <c r="E4674">
        <f t="shared" si="73"/>
        <v>1422006</v>
      </c>
      <c r="F4674" s="41">
        <f>IFERROR(VLOOKUP(E4674,Heritage!$E$3:$H$4601,4,FALSE),"")</f>
        <v>0.7</v>
      </c>
      <c r="G4674" s="41">
        <f>IFERROR(VLOOKUP(E4674,'PRS até 2014'!$E$4:$L$6307,8,FALSE),"")</f>
        <v>0.83333333333333337</v>
      </c>
      <c r="H4674" s="41">
        <f>IFERROR(VLOOKUP(E4674,'Global Insight'!$E$2:$F$4102,2,FALSE),"")</f>
        <v>0.875</v>
      </c>
      <c r="I4674">
        <f>IFERROR(VLOOKUP(E4674,EIU!$E$2:$H$3662,4,FALSE),"")</f>
        <v>0.75</v>
      </c>
    </row>
    <row r="4675" spans="1:9" x14ac:dyDescent="0.25">
      <c r="A4675" s="12" t="s">
        <v>248</v>
      </c>
      <c r="B4675" s="13" t="s">
        <v>249</v>
      </c>
      <c r="C4675" s="14">
        <v>143</v>
      </c>
      <c r="D4675" s="14">
        <v>2006</v>
      </c>
      <c r="E4675">
        <f t="shared" si="73"/>
        <v>1432006</v>
      </c>
      <c r="F4675" s="41">
        <f>IFERROR(VLOOKUP(E4675,Heritage!$E$3:$H$4601,4,FALSE),"")</f>
        <v>0.5</v>
      </c>
      <c r="G4675" s="41">
        <f>IFERROR(VLOOKUP(E4675,'PRS até 2014'!$E$4:$L$6307,8,FALSE),"")</f>
        <v>0.69444444444444442</v>
      </c>
      <c r="H4675" s="41">
        <f>IFERROR(VLOOKUP(E4675,'Global Insight'!$E$2:$F$4102,2,FALSE),"")</f>
        <v>0.75</v>
      </c>
      <c r="I4675">
        <f>IFERROR(VLOOKUP(E4675,EIU!$E$2:$H$3662,4,FALSE),"")</f>
        <v>0.65</v>
      </c>
    </row>
    <row r="4676" spans="1:9" x14ac:dyDescent="0.25">
      <c r="A4676" s="12" t="s">
        <v>250</v>
      </c>
      <c r="B4676" s="13" t="s">
        <v>390</v>
      </c>
      <c r="C4676" s="14">
        <v>144</v>
      </c>
      <c r="D4676" s="14">
        <v>2006</v>
      </c>
      <c r="E4676">
        <f t="shared" si="73"/>
        <v>1442006</v>
      </c>
      <c r="F4676" s="41">
        <f>IFERROR(VLOOKUP(E4676,Heritage!$E$3:$H$4601,4,FALSE),"")</f>
        <v>0.3</v>
      </c>
      <c r="G4676" s="41">
        <f>IFERROR(VLOOKUP(E4676,'PRS até 2014'!$E$4:$L$6307,8,FALSE),"")</f>
        <v>0.61111111111111116</v>
      </c>
      <c r="H4676" s="41">
        <f>IFERROR(VLOOKUP(E4676,'Global Insight'!$E$2:$F$4102,2,FALSE),"")</f>
        <v>0.75</v>
      </c>
      <c r="I4676">
        <f>IFERROR(VLOOKUP(E4676,EIU!$E$2:$H$3662,4,FALSE),"")</f>
        <v>0.47499999999999998</v>
      </c>
    </row>
    <row r="4677" spans="1:9" x14ac:dyDescent="0.25">
      <c r="A4677" s="12" t="s">
        <v>251</v>
      </c>
      <c r="B4677" s="13" t="s">
        <v>252</v>
      </c>
      <c r="C4677" s="14">
        <v>145</v>
      </c>
      <c r="D4677" s="14">
        <v>2006</v>
      </c>
      <c r="E4677">
        <f t="shared" si="73"/>
        <v>1452006</v>
      </c>
      <c r="F4677" s="41">
        <f>IFERROR(VLOOKUP(E4677,Heritage!$E$3:$H$4601,4,FALSE),"")</f>
        <v>0.3</v>
      </c>
      <c r="G4677" s="41">
        <f>IFERROR(VLOOKUP(E4677,'PRS até 2014'!$E$4:$L$6307,8,FALSE),"")</f>
        <v>0.56944444444444442</v>
      </c>
      <c r="H4677" s="41">
        <f>IFERROR(VLOOKUP(E4677,'Global Insight'!$E$2:$F$4102,2,FALSE),"")</f>
        <v>0.3125</v>
      </c>
      <c r="I4677">
        <f>IFERROR(VLOOKUP(E4677,EIU!$E$2:$H$3662,4,FALSE),"")</f>
        <v>0.22500000000000001</v>
      </c>
    </row>
    <row r="4678" spans="1:9" x14ac:dyDescent="0.25">
      <c r="A4678" s="12" t="s">
        <v>253</v>
      </c>
      <c r="B4678" s="13" t="s">
        <v>254</v>
      </c>
      <c r="C4678" s="14">
        <v>146</v>
      </c>
      <c r="D4678" s="14">
        <v>2006</v>
      </c>
      <c r="E4678">
        <f t="shared" si="73"/>
        <v>1462006</v>
      </c>
      <c r="F4678" s="41">
        <f>IFERROR(VLOOKUP(E4678,Heritage!$E$3:$H$4601,4,FALSE),"")</f>
        <v>0.3</v>
      </c>
      <c r="G4678" s="41" t="str">
        <f>IFERROR(VLOOKUP(E4678,'PRS até 2014'!$E$4:$L$6307,8,FALSE),"")</f>
        <v xml:space="preserve"> </v>
      </c>
      <c r="H4678" s="41">
        <f>IFERROR(VLOOKUP(E4678,'Global Insight'!$E$2:$F$4102,2,FALSE),"")</f>
        <v>0.3125</v>
      </c>
      <c r="I4678">
        <f>IFERROR(VLOOKUP(E4678,EIU!$E$2:$H$3662,4,FALSE),"")</f>
        <v>0.47499999999999998</v>
      </c>
    </row>
    <row r="4679" spans="1:9" x14ac:dyDescent="0.25">
      <c r="A4679" s="12" t="s">
        <v>365</v>
      </c>
      <c r="B4679" s="13" t="s">
        <v>391</v>
      </c>
      <c r="C4679" s="14">
        <v>147</v>
      </c>
      <c r="D4679" s="14">
        <v>2006</v>
      </c>
      <c r="E4679">
        <f t="shared" si="73"/>
        <v>1472006</v>
      </c>
      <c r="F4679" s="41" t="str">
        <f>IFERROR(VLOOKUP(E4679,Heritage!$E$3:$H$4601,4,FALSE),"")</f>
        <v/>
      </c>
      <c r="G4679" s="41" t="str">
        <f>IFERROR(VLOOKUP(E4679,'PRS até 2014'!$E$4:$L$6307,8,FALSE),"")</f>
        <v xml:space="preserve"> </v>
      </c>
      <c r="H4679" s="41">
        <f>IFERROR(VLOOKUP(E4679,'Global Insight'!$E$2:$F$4102,2,FALSE),"")</f>
        <v>0.8125</v>
      </c>
      <c r="I4679" t="str">
        <f>IFERROR(VLOOKUP(E4679,EIU!$E$2:$H$3662,4,FALSE),"")</f>
        <v/>
      </c>
    </row>
    <row r="4680" spans="1:9" x14ac:dyDescent="0.25">
      <c r="A4680" s="12" t="s">
        <v>366</v>
      </c>
      <c r="B4680" s="13" t="s">
        <v>392</v>
      </c>
      <c r="C4680" s="14">
        <v>148</v>
      </c>
      <c r="D4680" s="14">
        <v>2006</v>
      </c>
      <c r="E4680">
        <f t="shared" si="73"/>
        <v>1482006</v>
      </c>
      <c r="F4680" s="41" t="str">
        <f>IFERROR(VLOOKUP(E4680,Heritage!$E$3:$H$4601,4,FALSE),"")</f>
        <v/>
      </c>
      <c r="G4680" s="41" t="str">
        <f>IFERROR(VLOOKUP(E4680,'PRS até 2014'!$E$4:$L$6307,8,FALSE),"")</f>
        <v xml:space="preserve"> </v>
      </c>
      <c r="H4680" s="41" t="str">
        <f>IFERROR(VLOOKUP(E4680,'Global Insight'!$E$2:$F$4102,2,FALSE),"")</f>
        <v/>
      </c>
      <c r="I4680" t="str">
        <f>IFERROR(VLOOKUP(E4680,EIU!$E$2:$H$3662,4,FALSE),"")</f>
        <v/>
      </c>
    </row>
    <row r="4681" spans="1:9" x14ac:dyDescent="0.25">
      <c r="A4681" s="12" t="s">
        <v>272</v>
      </c>
      <c r="B4681" s="13" t="s">
        <v>273</v>
      </c>
      <c r="C4681" s="14">
        <v>149</v>
      </c>
      <c r="D4681" s="14">
        <v>2006</v>
      </c>
      <c r="E4681">
        <f t="shared" si="73"/>
        <v>1492006</v>
      </c>
      <c r="F4681" s="41" t="str">
        <f>IFERROR(VLOOKUP(E4681,Heritage!$E$3:$H$4601,4,FALSE),"")</f>
        <v/>
      </c>
      <c r="G4681" s="41" t="str">
        <f>IFERROR(VLOOKUP(E4681,'PRS até 2014'!$E$4:$L$6307,8,FALSE),"")</f>
        <v xml:space="preserve"> </v>
      </c>
      <c r="H4681" s="41">
        <f>IFERROR(VLOOKUP(E4681,'Global Insight'!$E$2:$F$4102,2,FALSE),"")</f>
        <v>0.625</v>
      </c>
      <c r="I4681">
        <f>IFERROR(VLOOKUP(E4681,EIU!$E$2:$H$3662,4,FALSE),"")</f>
        <v>0.35</v>
      </c>
    </row>
    <row r="4682" spans="1:9" x14ac:dyDescent="0.25">
      <c r="A4682" s="12" t="s">
        <v>255</v>
      </c>
      <c r="B4682" s="13" t="s">
        <v>256</v>
      </c>
      <c r="C4682" s="14">
        <v>150</v>
      </c>
      <c r="D4682" s="14">
        <v>2006</v>
      </c>
      <c r="E4682">
        <f t="shared" si="73"/>
        <v>1502006</v>
      </c>
      <c r="F4682" s="41">
        <f>IFERROR(VLOOKUP(E4682,Heritage!$E$3:$H$4601,4,FALSE),"")</f>
        <v>0.5</v>
      </c>
      <c r="G4682" s="41">
        <f>IFERROR(VLOOKUP(E4682,'PRS até 2014'!$E$4:$L$6307,8,FALSE),"")</f>
        <v>0.69444444444444442</v>
      </c>
      <c r="H4682" s="41">
        <f>IFERROR(VLOOKUP(E4682,'Global Insight'!$E$2:$F$4102,2,FALSE),"")</f>
        <v>0.6875</v>
      </c>
      <c r="I4682">
        <f>IFERROR(VLOOKUP(E4682,EIU!$E$2:$H$3662,4,FALSE),"")</f>
        <v>0.47499999999999998</v>
      </c>
    </row>
    <row r="4683" spans="1:9" x14ac:dyDescent="0.25">
      <c r="A4683" s="12" t="s">
        <v>259</v>
      </c>
      <c r="B4683" s="13" t="s">
        <v>260</v>
      </c>
      <c r="C4683" s="14">
        <v>151</v>
      </c>
      <c r="D4683" s="14">
        <v>2006</v>
      </c>
      <c r="E4683">
        <f t="shared" si="73"/>
        <v>1512006</v>
      </c>
      <c r="F4683" s="41">
        <f>IFERROR(VLOOKUP(E4683,Heritage!$E$3:$H$4601,4,FALSE),"")</f>
        <v>0.5</v>
      </c>
      <c r="G4683" s="41">
        <f>IFERROR(VLOOKUP(E4683,'PRS até 2014'!$E$4:$L$6307,8,FALSE),"")</f>
        <v>0.52777777777777768</v>
      </c>
      <c r="H4683" s="41">
        <f>IFERROR(VLOOKUP(E4683,'Global Insight'!$E$2:$F$4102,2,FALSE),"")</f>
        <v>0.625</v>
      </c>
      <c r="I4683">
        <f>IFERROR(VLOOKUP(E4683,EIU!$E$2:$H$3662,4,FALSE),"")</f>
        <v>0.35</v>
      </c>
    </row>
    <row r="4684" spans="1:9" x14ac:dyDescent="0.25">
      <c r="A4684" s="12" t="s">
        <v>271</v>
      </c>
      <c r="B4684" s="13" t="s">
        <v>393</v>
      </c>
      <c r="C4684" s="14">
        <v>152</v>
      </c>
      <c r="D4684" s="14">
        <v>2006</v>
      </c>
      <c r="E4684">
        <f t="shared" si="73"/>
        <v>1522006</v>
      </c>
      <c r="F4684" s="41" t="str">
        <f>IFERROR(VLOOKUP(E4684,Heritage!$E$3:$H$4601,4,FALSE),"")</f>
        <v/>
      </c>
      <c r="G4684" s="41">
        <f>IFERROR(VLOOKUP(E4684,'PRS até 2014'!$E$4:$L$6307,8,FALSE),"")</f>
        <v>0.51388888888888884</v>
      </c>
      <c r="H4684" s="41">
        <f>IFERROR(VLOOKUP(E4684,'Global Insight'!$E$2:$F$4102,2,FALSE),"")</f>
        <v>0.4375</v>
      </c>
      <c r="I4684">
        <f>IFERROR(VLOOKUP(E4684,EIU!$E$2:$H$3662,4,FALSE),"")</f>
        <v>0.35</v>
      </c>
    </row>
    <row r="4685" spans="1:9" x14ac:dyDescent="0.25">
      <c r="A4685" s="12" t="s">
        <v>284</v>
      </c>
      <c r="B4685" s="13" t="s">
        <v>285</v>
      </c>
      <c r="C4685" s="14">
        <v>153</v>
      </c>
      <c r="D4685" s="14">
        <v>2006</v>
      </c>
      <c r="E4685">
        <f t="shared" si="73"/>
        <v>1532006</v>
      </c>
      <c r="F4685" s="41" t="str">
        <f>IFERROR(VLOOKUP(E4685,Heritage!$E$3:$H$4601,4,FALSE),"")</f>
        <v/>
      </c>
      <c r="G4685" s="41" t="str">
        <f>IFERROR(VLOOKUP(E4685,'PRS até 2014'!$E$4:$L$6307,8,FALSE),"")</f>
        <v xml:space="preserve"> </v>
      </c>
      <c r="H4685" s="41">
        <f>IFERROR(VLOOKUP(E4685,'Global Insight'!$E$2:$F$4102,2,FALSE),"")</f>
        <v>0.8125</v>
      </c>
      <c r="I4685">
        <f>IFERROR(VLOOKUP(E4685,EIU!$E$2:$H$3662,4,FALSE),"")</f>
        <v>0.52500000000000002</v>
      </c>
    </row>
    <row r="4686" spans="1:9" x14ac:dyDescent="0.25">
      <c r="A4686" s="12" t="s">
        <v>265</v>
      </c>
      <c r="B4686" s="13" t="s">
        <v>266</v>
      </c>
      <c r="C4686" s="14">
        <v>154</v>
      </c>
      <c r="D4686" s="14">
        <v>2006</v>
      </c>
      <c r="E4686">
        <f t="shared" si="73"/>
        <v>1542006</v>
      </c>
      <c r="F4686" s="41">
        <f>IFERROR(VLOOKUP(E4686,Heritage!$E$3:$H$4601,4,FALSE),"")</f>
        <v>0.1</v>
      </c>
      <c r="G4686" s="41">
        <f>IFERROR(VLOOKUP(E4686,'PRS até 2014'!$E$4:$L$6307,8,FALSE),"")</f>
        <v>0.4861111111111111</v>
      </c>
      <c r="H4686" s="41">
        <f>IFERROR(VLOOKUP(E4686,'Global Insight'!$E$2:$F$4102,2,FALSE),"")</f>
        <v>0.375</v>
      </c>
      <c r="I4686" t="str">
        <f>IFERROR(VLOOKUP(E4686,EIU!$E$2:$H$3662,4,FALSE),"")</f>
        <v/>
      </c>
    </row>
    <row r="4687" spans="1:9" x14ac:dyDescent="0.25">
      <c r="A4687" s="12" t="s">
        <v>261</v>
      </c>
      <c r="B4687" s="13" t="s">
        <v>262</v>
      </c>
      <c r="C4687" s="14">
        <v>155</v>
      </c>
      <c r="D4687" s="14">
        <v>2006</v>
      </c>
      <c r="E4687">
        <f t="shared" si="73"/>
        <v>1552006</v>
      </c>
      <c r="F4687" s="41">
        <f>IFERROR(VLOOKUP(E4687,Heritage!$E$3:$H$4601,4,FALSE),"")</f>
        <v>0.9</v>
      </c>
      <c r="G4687" s="41">
        <f>IFERROR(VLOOKUP(E4687,'PRS até 2014'!$E$4:$L$6307,8,FALSE),"")</f>
        <v>0.86111111111111116</v>
      </c>
      <c r="H4687" s="41">
        <f>IFERROR(VLOOKUP(E4687,'Global Insight'!$E$2:$F$4102,2,FALSE),"")</f>
        <v>0.875</v>
      </c>
      <c r="I4687">
        <f>IFERROR(VLOOKUP(E4687,EIU!$E$2:$H$3662,4,FALSE),"")</f>
        <v>0.97499999999999998</v>
      </c>
    </row>
    <row r="4688" spans="1:9" x14ac:dyDescent="0.25">
      <c r="A4688" s="12" t="s">
        <v>276</v>
      </c>
      <c r="B4688" s="13" t="s">
        <v>277</v>
      </c>
      <c r="C4688" s="14">
        <v>156</v>
      </c>
      <c r="D4688" s="14">
        <v>2006</v>
      </c>
      <c r="E4688">
        <f t="shared" si="73"/>
        <v>1562006</v>
      </c>
      <c r="F4688" s="41">
        <f>IFERROR(VLOOKUP(E4688,Heritage!$E$3:$H$4601,4,FALSE),"")</f>
        <v>0.5</v>
      </c>
      <c r="G4688" s="41">
        <f>IFERROR(VLOOKUP(E4688,'PRS até 2014'!$E$4:$L$6307,8,FALSE),"")</f>
        <v>0.66666666666666652</v>
      </c>
      <c r="H4688" s="41">
        <f>IFERROR(VLOOKUP(E4688,'Global Insight'!$E$2:$F$4102,2,FALSE),"")</f>
        <v>0.8125</v>
      </c>
      <c r="I4688">
        <f>IFERROR(VLOOKUP(E4688,EIU!$E$2:$H$3662,4,FALSE),"")</f>
        <v>0.6</v>
      </c>
    </row>
    <row r="4689" spans="1:9" x14ac:dyDescent="0.25">
      <c r="A4689" s="12" t="s">
        <v>278</v>
      </c>
      <c r="B4689" s="13" t="s">
        <v>279</v>
      </c>
      <c r="C4689" s="14">
        <v>157</v>
      </c>
      <c r="D4689" s="14">
        <v>2006</v>
      </c>
      <c r="E4689">
        <f t="shared" si="73"/>
        <v>1572006</v>
      </c>
      <c r="F4689" s="41">
        <f>IFERROR(VLOOKUP(E4689,Heritage!$E$3:$H$4601,4,FALSE),"")</f>
        <v>0.5</v>
      </c>
      <c r="G4689" s="41">
        <f>IFERROR(VLOOKUP(E4689,'PRS até 2014'!$E$4:$L$6307,8,FALSE),"")</f>
        <v>0.72222222222222221</v>
      </c>
      <c r="H4689" s="41">
        <f>IFERROR(VLOOKUP(E4689,'Global Insight'!$E$2:$F$4102,2,FALSE),"")</f>
        <v>0.875</v>
      </c>
      <c r="I4689">
        <f>IFERROR(VLOOKUP(E4689,EIU!$E$2:$H$3662,4,FALSE),"")</f>
        <v>0.8</v>
      </c>
    </row>
    <row r="4690" spans="1:9" x14ac:dyDescent="0.25">
      <c r="A4690" s="12" t="s">
        <v>263</v>
      </c>
      <c r="B4690" s="13" t="s">
        <v>264</v>
      </c>
      <c r="C4690" s="14">
        <v>158</v>
      </c>
      <c r="D4690" s="14">
        <v>2006</v>
      </c>
      <c r="E4690">
        <f t="shared" si="73"/>
        <v>1582006</v>
      </c>
      <c r="F4690" s="41" t="str">
        <f>IFERROR(VLOOKUP(E4690,Heritage!$E$3:$H$4601,4,FALSE),"")</f>
        <v/>
      </c>
      <c r="G4690" s="41" t="str">
        <f>IFERROR(VLOOKUP(E4690,'PRS até 2014'!$E$4:$L$6307,8,FALSE),"")</f>
        <v xml:space="preserve"> </v>
      </c>
      <c r="H4690" s="41">
        <f>IFERROR(VLOOKUP(E4690,'Global Insight'!$E$2:$F$4102,2,FALSE),"")</f>
        <v>0.375</v>
      </c>
      <c r="I4690" t="str">
        <f>IFERROR(VLOOKUP(E4690,EIU!$E$2:$H$3662,4,FALSE),"")</f>
        <v/>
      </c>
    </row>
    <row r="4691" spans="1:9" x14ac:dyDescent="0.25">
      <c r="A4691" s="12" t="s">
        <v>269</v>
      </c>
      <c r="B4691" s="13" t="s">
        <v>270</v>
      </c>
      <c r="C4691" s="14">
        <v>159</v>
      </c>
      <c r="D4691" s="14">
        <v>2006</v>
      </c>
      <c r="E4691">
        <f t="shared" si="73"/>
        <v>1592006</v>
      </c>
      <c r="F4691" s="41" t="str">
        <f>IFERROR(VLOOKUP(E4691,Heritage!$E$3:$H$4601,4,FALSE),"")</f>
        <v/>
      </c>
      <c r="G4691" s="41">
        <f>IFERROR(VLOOKUP(E4691,'PRS até 2014'!$E$4:$L$6307,8,FALSE),"")</f>
        <v>0.1388888888888889</v>
      </c>
      <c r="H4691" s="41">
        <f>IFERROR(VLOOKUP(E4691,'Global Insight'!$E$2:$F$4102,2,FALSE),"")</f>
        <v>6.25E-2</v>
      </c>
      <c r="I4691" t="str">
        <f>IFERROR(VLOOKUP(E4691,EIU!$E$2:$H$3662,4,FALSE),"")</f>
        <v/>
      </c>
    </row>
    <row r="4692" spans="1:9" x14ac:dyDescent="0.25">
      <c r="A4692" s="12" t="s">
        <v>327</v>
      </c>
      <c r="B4692" s="13" t="s">
        <v>328</v>
      </c>
      <c r="C4692" s="14">
        <v>160</v>
      </c>
      <c r="D4692" s="14">
        <v>2006</v>
      </c>
      <c r="E4692">
        <f t="shared" si="73"/>
        <v>1602006</v>
      </c>
      <c r="F4692" s="41">
        <f>IFERROR(VLOOKUP(E4692,Heritage!$E$3:$H$4601,4,FALSE),"")</f>
        <v>0.5</v>
      </c>
      <c r="G4692" s="41">
        <f>IFERROR(VLOOKUP(E4692,'PRS até 2014'!$E$4:$L$6307,8,FALSE),"")</f>
        <v>0.56944444444444442</v>
      </c>
      <c r="H4692" s="41">
        <f>IFERROR(VLOOKUP(E4692,'Global Insight'!$E$2:$F$4102,2,FALSE),"")</f>
        <v>0.5625</v>
      </c>
      <c r="I4692">
        <f>IFERROR(VLOOKUP(E4692,EIU!$E$2:$H$3662,4,FALSE),"")</f>
        <v>0.5</v>
      </c>
    </row>
    <row r="4693" spans="1:9" x14ac:dyDescent="0.25">
      <c r="A4693" s="12" t="s">
        <v>89</v>
      </c>
      <c r="B4693" s="13" t="s">
        <v>90</v>
      </c>
      <c r="C4693" s="14">
        <v>161</v>
      </c>
      <c r="D4693" s="14">
        <v>2006</v>
      </c>
      <c r="E4693">
        <f t="shared" si="73"/>
        <v>1612006</v>
      </c>
      <c r="F4693" s="41">
        <f>IFERROR(VLOOKUP(E4693,Heritage!$E$3:$H$4601,4,FALSE),"")</f>
        <v>0.7</v>
      </c>
      <c r="G4693" s="41">
        <f>IFERROR(VLOOKUP(E4693,'PRS até 2014'!$E$4:$L$6307,8,FALSE),"")</f>
        <v>0.83333333333333337</v>
      </c>
      <c r="H4693" s="41">
        <f>IFERROR(VLOOKUP(E4693,'Global Insight'!$E$2:$F$4102,2,FALSE),"")</f>
        <v>0.9375</v>
      </c>
      <c r="I4693">
        <f>IFERROR(VLOOKUP(E4693,EIU!$E$2:$H$3662,4,FALSE),"")</f>
        <v>0.8</v>
      </c>
    </row>
    <row r="4694" spans="1:9" x14ac:dyDescent="0.25">
      <c r="A4694" s="12" t="s">
        <v>173</v>
      </c>
      <c r="B4694" s="13" t="s">
        <v>174</v>
      </c>
      <c r="C4694" s="14">
        <v>162</v>
      </c>
      <c r="D4694" s="14">
        <v>2006</v>
      </c>
      <c r="E4694">
        <f t="shared" si="73"/>
        <v>1622006</v>
      </c>
      <c r="F4694" s="41">
        <f>IFERROR(VLOOKUP(E4694,Heritage!$E$3:$H$4601,4,FALSE),"")</f>
        <v>0.5</v>
      </c>
      <c r="G4694" s="41">
        <f>IFERROR(VLOOKUP(E4694,'PRS até 2014'!$E$4:$L$6307,8,FALSE),"")</f>
        <v>0.51388888888888884</v>
      </c>
      <c r="H4694" s="41">
        <f>IFERROR(VLOOKUP(E4694,'Global Insight'!$E$2:$F$4102,2,FALSE),"")</f>
        <v>0.6875</v>
      </c>
      <c r="I4694">
        <f>IFERROR(VLOOKUP(E4694,EIU!$E$2:$H$3662,4,FALSE),"")</f>
        <v>0.55000000000000004</v>
      </c>
    </row>
    <row r="4695" spans="1:9" x14ac:dyDescent="0.25">
      <c r="A4695" s="12" t="s">
        <v>367</v>
      </c>
      <c r="B4695" s="13" t="s">
        <v>394</v>
      </c>
      <c r="C4695" s="14">
        <v>163</v>
      </c>
      <c r="D4695" s="14">
        <v>2006</v>
      </c>
      <c r="E4695">
        <f t="shared" si="73"/>
        <v>1632006</v>
      </c>
      <c r="F4695" s="41" t="str">
        <f>IFERROR(VLOOKUP(E4695,Heritage!$E$3:$H$4601,4,FALSE),"")</f>
        <v/>
      </c>
      <c r="G4695" s="41" t="str">
        <f>IFERROR(VLOOKUP(E4695,'PRS até 2014'!$E$4:$L$6307,8,FALSE),"")</f>
        <v xml:space="preserve"> </v>
      </c>
      <c r="H4695" s="41">
        <f>IFERROR(VLOOKUP(E4695,'Global Insight'!$E$2:$F$4102,2,FALSE),"")</f>
        <v>0.8125</v>
      </c>
      <c r="I4695" t="str">
        <f>IFERROR(VLOOKUP(E4695,EIU!$E$2:$H$3662,4,FALSE),"")</f>
        <v/>
      </c>
    </row>
    <row r="4696" spans="1:9" x14ac:dyDescent="0.25">
      <c r="A4696" s="12" t="s">
        <v>368</v>
      </c>
      <c r="B4696" s="13" t="s">
        <v>395</v>
      </c>
      <c r="C4696" s="14">
        <v>164</v>
      </c>
      <c r="D4696" s="14">
        <v>2006</v>
      </c>
      <c r="E4696">
        <f t="shared" si="73"/>
        <v>1642006</v>
      </c>
      <c r="F4696" s="41" t="str">
        <f>IFERROR(VLOOKUP(E4696,Heritage!$E$3:$H$4601,4,FALSE),"")</f>
        <v/>
      </c>
      <c r="G4696" s="41" t="str">
        <f>IFERROR(VLOOKUP(E4696,'PRS até 2014'!$E$4:$L$6307,8,FALSE),"")</f>
        <v xml:space="preserve"> </v>
      </c>
      <c r="H4696" s="41">
        <f>IFERROR(VLOOKUP(E4696,'Global Insight'!$E$2:$F$4102,2,FALSE),"")</f>
        <v>0.8125</v>
      </c>
      <c r="I4696" t="str">
        <f>IFERROR(VLOOKUP(E4696,EIU!$E$2:$H$3662,4,FALSE),"")</f>
        <v/>
      </c>
    </row>
    <row r="4697" spans="1:9" x14ac:dyDescent="0.25">
      <c r="A4697" s="12" t="s">
        <v>369</v>
      </c>
      <c r="B4697" s="13" t="s">
        <v>396</v>
      </c>
      <c r="C4697" s="14">
        <v>165</v>
      </c>
      <c r="D4697" s="14">
        <v>2006</v>
      </c>
      <c r="E4697">
        <f t="shared" si="73"/>
        <v>1652006</v>
      </c>
      <c r="F4697" s="41" t="str">
        <f>IFERROR(VLOOKUP(E4697,Heritage!$E$3:$H$4601,4,FALSE),"")</f>
        <v/>
      </c>
      <c r="G4697" s="41" t="str">
        <f>IFERROR(VLOOKUP(E4697,'PRS até 2014'!$E$4:$L$6307,8,FALSE),"")</f>
        <v xml:space="preserve"> </v>
      </c>
      <c r="H4697" s="41">
        <f>IFERROR(VLOOKUP(E4697,'Global Insight'!$E$2:$F$4102,2,FALSE),"")</f>
        <v>0.8125</v>
      </c>
      <c r="I4697" t="str">
        <f>IFERROR(VLOOKUP(E4697,EIU!$E$2:$H$3662,4,FALSE),"")</f>
        <v/>
      </c>
    </row>
    <row r="4698" spans="1:9" x14ac:dyDescent="0.25">
      <c r="A4698" s="12" t="s">
        <v>257</v>
      </c>
      <c r="B4698" s="13" t="s">
        <v>258</v>
      </c>
      <c r="C4698" s="14">
        <v>166</v>
      </c>
      <c r="D4698" s="14">
        <v>2006</v>
      </c>
      <c r="E4698">
        <f t="shared" si="73"/>
        <v>1662006</v>
      </c>
      <c r="F4698" s="41" t="str">
        <f>IFERROR(VLOOKUP(E4698,Heritage!$E$3:$H$4601,4,FALSE),"")</f>
        <v/>
      </c>
      <c r="G4698" s="41">
        <f>IFERROR(VLOOKUP(E4698,'PRS até 2014'!$E$4:$L$6307,8,FALSE),"")</f>
        <v>0.40277777777777779</v>
      </c>
      <c r="H4698" s="41">
        <f>IFERROR(VLOOKUP(E4698,'Global Insight'!$E$2:$F$4102,2,FALSE),"")</f>
        <v>0.3125</v>
      </c>
      <c r="I4698">
        <f>IFERROR(VLOOKUP(E4698,EIU!$E$2:$H$3662,4,FALSE),"")</f>
        <v>0.32500000000000001</v>
      </c>
    </row>
    <row r="4699" spans="1:9" x14ac:dyDescent="0.25">
      <c r="A4699" s="12" t="s">
        <v>274</v>
      </c>
      <c r="B4699" s="13" t="s">
        <v>275</v>
      </c>
      <c r="C4699" s="14">
        <v>167</v>
      </c>
      <c r="D4699" s="14">
        <v>2006</v>
      </c>
      <c r="E4699">
        <f t="shared" si="73"/>
        <v>1672006</v>
      </c>
      <c r="F4699" s="41">
        <f>IFERROR(VLOOKUP(E4699,Heritage!$E$3:$H$4601,4,FALSE),"")</f>
        <v>0.5</v>
      </c>
      <c r="G4699" s="41">
        <f>IFERROR(VLOOKUP(E4699,'PRS até 2014'!$E$4:$L$6307,8,FALSE),"")</f>
        <v>0.47222222222222221</v>
      </c>
      <c r="H4699" s="41">
        <f>IFERROR(VLOOKUP(E4699,'Global Insight'!$E$2:$F$4102,2,FALSE),"")</f>
        <v>0.5</v>
      </c>
      <c r="I4699" t="str">
        <f>IFERROR(VLOOKUP(E4699,EIU!$E$2:$H$3662,4,FALSE),"")</f>
        <v/>
      </c>
    </row>
    <row r="4700" spans="1:9" x14ac:dyDescent="0.25">
      <c r="A4700" s="12" t="s">
        <v>282</v>
      </c>
      <c r="B4700" s="13" t="s">
        <v>283</v>
      </c>
      <c r="C4700" s="14">
        <v>168</v>
      </c>
      <c r="D4700" s="14">
        <v>2006</v>
      </c>
      <c r="E4700">
        <f t="shared" si="73"/>
        <v>1682006</v>
      </c>
      <c r="F4700" s="41" t="str">
        <f>IFERROR(VLOOKUP(E4700,Heritage!$E$3:$H$4601,4,FALSE),"")</f>
        <v/>
      </c>
      <c r="G4700" s="41" t="str">
        <f>IFERROR(VLOOKUP(E4700,'PRS até 2014'!$E$4:$L$6307,8,FALSE),"")</f>
        <v xml:space="preserve"> </v>
      </c>
      <c r="H4700" s="41">
        <f>IFERROR(VLOOKUP(E4700,'Global Insight'!$E$2:$F$4102,2,FALSE),"")</f>
        <v>0.375</v>
      </c>
      <c r="I4700">
        <f>IFERROR(VLOOKUP(E4700,EIU!$E$2:$H$3662,4,FALSE),"")</f>
        <v>0.45</v>
      </c>
    </row>
    <row r="4701" spans="1:9" x14ac:dyDescent="0.25">
      <c r="A4701" s="12" t="s">
        <v>280</v>
      </c>
      <c r="B4701" s="13" t="s">
        <v>281</v>
      </c>
      <c r="C4701" s="14">
        <v>169</v>
      </c>
      <c r="D4701" s="14">
        <v>2006</v>
      </c>
      <c r="E4701">
        <f t="shared" si="73"/>
        <v>1692006</v>
      </c>
      <c r="F4701" s="41">
        <f>IFERROR(VLOOKUP(E4701,Heritage!$E$3:$H$4601,4,FALSE),"")</f>
        <v>0.9</v>
      </c>
      <c r="G4701" s="41">
        <f>IFERROR(VLOOKUP(E4701,'PRS até 2014'!$E$4:$L$6307,8,FALSE),"")</f>
        <v>0.94444444444444442</v>
      </c>
      <c r="H4701" s="41">
        <f>IFERROR(VLOOKUP(E4701,'Global Insight'!$E$2:$F$4102,2,FALSE),"")</f>
        <v>1</v>
      </c>
      <c r="I4701">
        <f>IFERROR(VLOOKUP(E4701,EIU!$E$2:$H$3662,4,FALSE),"")</f>
        <v>0.97499999999999998</v>
      </c>
    </row>
    <row r="4702" spans="1:9" x14ac:dyDescent="0.25">
      <c r="A4702" s="12" t="s">
        <v>49</v>
      </c>
      <c r="B4702" s="13" t="s">
        <v>50</v>
      </c>
      <c r="C4702" s="14">
        <v>170</v>
      </c>
      <c r="D4702" s="14">
        <v>2006</v>
      </c>
      <c r="E4702">
        <f t="shared" si="73"/>
        <v>1702006</v>
      </c>
      <c r="F4702" s="41">
        <f>IFERROR(VLOOKUP(E4702,Heritage!$E$3:$H$4601,4,FALSE),"")</f>
        <v>0.9</v>
      </c>
      <c r="G4702" s="41">
        <f>IFERROR(VLOOKUP(E4702,'PRS até 2014'!$E$4:$L$6307,8,FALSE),"")</f>
        <v>0.86111111111111116</v>
      </c>
      <c r="H4702" s="41">
        <f>IFERROR(VLOOKUP(E4702,'Global Insight'!$E$2:$F$4102,2,FALSE),"")</f>
        <v>0.9375</v>
      </c>
      <c r="I4702">
        <f>IFERROR(VLOOKUP(E4702,EIU!$E$2:$H$3662,4,FALSE),"")</f>
        <v>0.92500000000000004</v>
      </c>
    </row>
    <row r="4703" spans="1:9" x14ac:dyDescent="0.25">
      <c r="A4703" s="12" t="s">
        <v>286</v>
      </c>
      <c r="B4703" s="13" t="s">
        <v>287</v>
      </c>
      <c r="C4703" s="14">
        <v>171</v>
      </c>
      <c r="D4703" s="14">
        <v>2006</v>
      </c>
      <c r="E4703">
        <f t="shared" si="73"/>
        <v>1712006</v>
      </c>
      <c r="F4703" s="41">
        <f>IFERROR(VLOOKUP(E4703,Heritage!$E$3:$H$4601,4,FALSE),"")</f>
        <v>0.3</v>
      </c>
      <c r="G4703" s="41">
        <f>IFERROR(VLOOKUP(E4703,'PRS até 2014'!$E$4:$L$6307,8,FALSE),"")</f>
        <v>0.52777777777777779</v>
      </c>
      <c r="H4703" s="41">
        <f>IFERROR(VLOOKUP(E4703,'Global Insight'!$E$2:$F$4102,2,FALSE),"")</f>
        <v>0.5625</v>
      </c>
      <c r="I4703">
        <f>IFERROR(VLOOKUP(E4703,EIU!$E$2:$H$3662,4,FALSE),"")</f>
        <v>0.35</v>
      </c>
    </row>
    <row r="4704" spans="1:9" x14ac:dyDescent="0.25">
      <c r="A4704" s="12" t="s">
        <v>370</v>
      </c>
      <c r="B4704" s="13" t="s">
        <v>305</v>
      </c>
      <c r="C4704" s="14">
        <v>172</v>
      </c>
      <c r="D4704" s="14">
        <v>2006</v>
      </c>
      <c r="E4704">
        <f t="shared" si="73"/>
        <v>1722006</v>
      </c>
      <c r="F4704" s="41">
        <f>IFERROR(VLOOKUP(E4704,Heritage!$E$3:$H$4601,4,FALSE),"")</f>
        <v>0.7</v>
      </c>
      <c r="G4704" s="41">
        <f>IFERROR(VLOOKUP(E4704,'PRS até 2014'!$E$4:$L$6307,8,FALSE),"")</f>
        <v>0.73611111111111116</v>
      </c>
      <c r="H4704" s="41">
        <f>IFERROR(VLOOKUP(E4704,'Global Insight'!$E$2:$F$4102,2,FALSE),"")</f>
        <v>0.75</v>
      </c>
      <c r="I4704">
        <f>IFERROR(VLOOKUP(E4704,EIU!$E$2:$H$3662,4,FALSE),"")</f>
        <v>0.72499999999999998</v>
      </c>
    </row>
    <row r="4705" spans="1:9" x14ac:dyDescent="0.25">
      <c r="A4705" s="12" t="s">
        <v>294</v>
      </c>
      <c r="B4705" s="13" t="s">
        <v>295</v>
      </c>
      <c r="C4705" s="14">
        <v>173</v>
      </c>
      <c r="D4705" s="14">
        <v>2006</v>
      </c>
      <c r="E4705">
        <f t="shared" si="73"/>
        <v>1732006</v>
      </c>
      <c r="F4705" s="41">
        <f>IFERROR(VLOOKUP(E4705,Heritage!$E$3:$H$4601,4,FALSE),"")</f>
        <v>0.3</v>
      </c>
      <c r="G4705" s="41" t="str">
        <f>IFERROR(VLOOKUP(E4705,'PRS até 2014'!$E$4:$L$6307,8,FALSE),"")</f>
        <v xml:space="preserve"> </v>
      </c>
      <c r="H4705" s="41">
        <f>IFERROR(VLOOKUP(E4705,'Global Insight'!$E$2:$F$4102,2,FALSE),"")</f>
        <v>0.375</v>
      </c>
      <c r="I4705">
        <f>IFERROR(VLOOKUP(E4705,EIU!$E$2:$H$3662,4,FALSE),"")</f>
        <v>0.1</v>
      </c>
    </row>
    <row r="4706" spans="1:9" x14ac:dyDescent="0.25">
      <c r="A4706" s="12" t="s">
        <v>306</v>
      </c>
      <c r="B4706" s="13" t="s">
        <v>307</v>
      </c>
      <c r="C4706" s="14">
        <v>174</v>
      </c>
      <c r="D4706" s="14">
        <v>2006</v>
      </c>
      <c r="E4706">
        <f t="shared" si="73"/>
        <v>1742006</v>
      </c>
      <c r="F4706" s="41">
        <f>IFERROR(VLOOKUP(E4706,Heritage!$E$3:$H$4601,4,FALSE),"")</f>
        <v>0.3</v>
      </c>
      <c r="G4706" s="41">
        <f>IFERROR(VLOOKUP(E4706,'PRS até 2014'!$E$4:$L$6307,8,FALSE),"")</f>
        <v>0.59722222222222221</v>
      </c>
      <c r="H4706" s="41">
        <f>IFERROR(VLOOKUP(E4706,'Global Insight'!$E$2:$F$4102,2,FALSE),"")</f>
        <v>0.5</v>
      </c>
      <c r="I4706">
        <f>IFERROR(VLOOKUP(E4706,EIU!$E$2:$H$3662,4,FALSE),"")</f>
        <v>0.27500000000000002</v>
      </c>
    </row>
    <row r="4707" spans="1:9" x14ac:dyDescent="0.25">
      <c r="A4707" s="12" t="s">
        <v>292</v>
      </c>
      <c r="B4707" s="13" t="s">
        <v>293</v>
      </c>
      <c r="C4707" s="14">
        <v>175</v>
      </c>
      <c r="D4707" s="14">
        <v>2006</v>
      </c>
      <c r="E4707">
        <f t="shared" si="73"/>
        <v>1752006</v>
      </c>
      <c r="F4707" s="41">
        <f>IFERROR(VLOOKUP(E4707,Heritage!$E$3:$H$4601,4,FALSE),"")</f>
        <v>0.5</v>
      </c>
      <c r="G4707" s="41">
        <f>IFERROR(VLOOKUP(E4707,'PRS até 2014'!$E$4:$L$6307,8,FALSE),"")</f>
        <v>0.45833333333333331</v>
      </c>
      <c r="H4707" s="41">
        <f>IFERROR(VLOOKUP(E4707,'Global Insight'!$E$2:$F$4102,2,FALSE),"")</f>
        <v>0.6875</v>
      </c>
      <c r="I4707">
        <f>IFERROR(VLOOKUP(E4707,EIU!$E$2:$H$3662,4,FALSE),"")</f>
        <v>0.3</v>
      </c>
    </row>
    <row r="4708" spans="1:9" x14ac:dyDescent="0.25">
      <c r="A4708" s="12" t="s">
        <v>339</v>
      </c>
      <c r="B4708" s="13" t="s">
        <v>340</v>
      </c>
      <c r="C4708" s="14">
        <v>176</v>
      </c>
      <c r="D4708" s="14">
        <v>2006</v>
      </c>
      <c r="E4708">
        <f t="shared" si="73"/>
        <v>1762006</v>
      </c>
      <c r="F4708" s="41" t="str">
        <f>IFERROR(VLOOKUP(E4708,Heritage!$E$3:$H$4601,4,FALSE),"")</f>
        <v/>
      </c>
      <c r="G4708" s="41" t="str">
        <f>IFERROR(VLOOKUP(E4708,'PRS até 2014'!$E$4:$L$6307,8,FALSE),"")</f>
        <v xml:space="preserve"> </v>
      </c>
      <c r="H4708" s="41">
        <f>IFERROR(VLOOKUP(E4708,'Global Insight'!$E$2:$F$4102,2,FALSE),"")</f>
        <v>0.3125</v>
      </c>
      <c r="I4708" t="str">
        <f>IFERROR(VLOOKUP(E4708,EIU!$E$2:$H$3662,4,FALSE),"")</f>
        <v/>
      </c>
    </row>
    <row r="4709" spans="1:9" x14ac:dyDescent="0.25">
      <c r="A4709" s="12" t="s">
        <v>290</v>
      </c>
      <c r="B4709" s="13" t="s">
        <v>291</v>
      </c>
      <c r="C4709" s="14">
        <v>177</v>
      </c>
      <c r="D4709" s="14">
        <v>2006</v>
      </c>
      <c r="E4709">
        <f t="shared" si="73"/>
        <v>1772006</v>
      </c>
      <c r="F4709" s="41">
        <f>IFERROR(VLOOKUP(E4709,Heritage!$E$3:$H$4601,4,FALSE),"")</f>
        <v>0.3</v>
      </c>
      <c r="G4709" s="41">
        <f>IFERROR(VLOOKUP(E4709,'PRS até 2014'!$E$4:$L$6307,8,FALSE),"")</f>
        <v>0.45833333333333331</v>
      </c>
      <c r="H4709" s="41">
        <f>IFERROR(VLOOKUP(E4709,'Global Insight'!$E$2:$F$4102,2,FALSE),"")</f>
        <v>0.4375</v>
      </c>
      <c r="I4709">
        <f>IFERROR(VLOOKUP(E4709,EIU!$E$2:$H$3662,4,FALSE),"")</f>
        <v>0.25</v>
      </c>
    </row>
    <row r="4710" spans="1:9" x14ac:dyDescent="0.25">
      <c r="A4710" s="12" t="s">
        <v>371</v>
      </c>
      <c r="B4710" s="13" t="s">
        <v>397</v>
      </c>
      <c r="C4710" s="14">
        <v>178</v>
      </c>
      <c r="D4710" s="14">
        <v>2006</v>
      </c>
      <c r="E4710">
        <f t="shared" si="73"/>
        <v>1782006</v>
      </c>
      <c r="F4710" s="41" t="str">
        <f>IFERROR(VLOOKUP(E4710,Heritage!$E$3:$H$4601,4,FALSE),"")</f>
        <v/>
      </c>
      <c r="G4710" s="41" t="str">
        <f>IFERROR(VLOOKUP(E4710,'PRS até 2014'!$E$4:$L$6307,8,FALSE),"")</f>
        <v xml:space="preserve"> </v>
      </c>
      <c r="H4710" s="41">
        <f>IFERROR(VLOOKUP(E4710,'Global Insight'!$E$2:$F$4102,2,FALSE),"")</f>
        <v>0.75</v>
      </c>
      <c r="I4710" t="str">
        <f>IFERROR(VLOOKUP(E4710,EIU!$E$2:$H$3662,4,FALSE),"")</f>
        <v/>
      </c>
    </row>
    <row r="4711" spans="1:9" x14ac:dyDescent="0.25">
      <c r="A4711" s="12" t="s">
        <v>298</v>
      </c>
      <c r="B4711" s="13" t="s">
        <v>299</v>
      </c>
      <c r="C4711" s="14">
        <v>179</v>
      </c>
      <c r="D4711" s="14">
        <v>2006</v>
      </c>
      <c r="E4711">
        <f t="shared" si="73"/>
        <v>1792006</v>
      </c>
      <c r="F4711" s="41">
        <f>IFERROR(VLOOKUP(E4711,Heritage!$E$3:$H$4601,4,FALSE),"")</f>
        <v>0.7</v>
      </c>
      <c r="G4711" s="41">
        <f>IFERROR(VLOOKUP(E4711,'PRS até 2014'!$E$4:$L$6307,8,FALSE),"")</f>
        <v>0.56944444444444442</v>
      </c>
      <c r="H4711" s="41">
        <f>IFERROR(VLOOKUP(E4711,'Global Insight'!$E$2:$F$4102,2,FALSE),"")</f>
        <v>0.4375</v>
      </c>
      <c r="I4711">
        <f>IFERROR(VLOOKUP(E4711,EIU!$E$2:$H$3662,4,FALSE),"")</f>
        <v>0.42499999999999999</v>
      </c>
    </row>
    <row r="4712" spans="1:9" x14ac:dyDescent="0.25">
      <c r="A4712" s="12" t="s">
        <v>300</v>
      </c>
      <c r="B4712" s="13" t="s">
        <v>301</v>
      </c>
      <c r="C4712" s="14">
        <v>180</v>
      </c>
      <c r="D4712" s="14">
        <v>2006</v>
      </c>
      <c r="E4712">
        <f t="shared" si="73"/>
        <v>1802006</v>
      </c>
      <c r="F4712" s="41">
        <f>IFERROR(VLOOKUP(E4712,Heritage!$E$3:$H$4601,4,FALSE),"")</f>
        <v>0.5</v>
      </c>
      <c r="G4712" s="41">
        <f>IFERROR(VLOOKUP(E4712,'PRS até 2014'!$E$4:$L$6307,8,FALSE),"")</f>
        <v>0.625</v>
      </c>
      <c r="H4712" s="41">
        <f>IFERROR(VLOOKUP(E4712,'Global Insight'!$E$2:$F$4102,2,FALSE),"")</f>
        <v>0.625</v>
      </c>
      <c r="I4712">
        <f>IFERROR(VLOOKUP(E4712,EIU!$E$2:$H$3662,4,FALSE),"")</f>
        <v>0.57499999999999996</v>
      </c>
    </row>
    <row r="4713" spans="1:9" x14ac:dyDescent="0.25">
      <c r="A4713" s="12" t="s">
        <v>302</v>
      </c>
      <c r="B4713" s="13" t="s">
        <v>303</v>
      </c>
      <c r="C4713" s="14">
        <v>181</v>
      </c>
      <c r="D4713" s="14">
        <v>2006</v>
      </c>
      <c r="E4713">
        <f t="shared" si="73"/>
        <v>1812006</v>
      </c>
      <c r="F4713" s="41">
        <f>IFERROR(VLOOKUP(E4713,Heritage!$E$3:$H$4601,4,FALSE),"")</f>
        <v>0.5</v>
      </c>
      <c r="G4713" s="41">
        <f>IFERROR(VLOOKUP(E4713,'PRS até 2014'!$E$4:$L$6307,8,FALSE),"")</f>
        <v>0.61111111111111116</v>
      </c>
      <c r="H4713" s="41">
        <f>IFERROR(VLOOKUP(E4713,'Global Insight'!$E$2:$F$4102,2,FALSE),"")</f>
        <v>0.625</v>
      </c>
      <c r="I4713">
        <f>IFERROR(VLOOKUP(E4713,EIU!$E$2:$H$3662,4,FALSE),"")</f>
        <v>0.47499999999999998</v>
      </c>
    </row>
    <row r="4714" spans="1:9" x14ac:dyDescent="0.25">
      <c r="A4714" s="12" t="s">
        <v>296</v>
      </c>
      <c r="B4714" s="13" t="s">
        <v>297</v>
      </c>
      <c r="C4714" s="14">
        <v>182</v>
      </c>
      <c r="D4714" s="14">
        <v>2006</v>
      </c>
      <c r="E4714">
        <f t="shared" si="73"/>
        <v>1822006</v>
      </c>
      <c r="F4714" s="41">
        <f>IFERROR(VLOOKUP(E4714,Heritage!$E$3:$H$4601,4,FALSE),"")</f>
        <v>0.1</v>
      </c>
      <c r="G4714" s="41" t="str">
        <f>IFERROR(VLOOKUP(E4714,'PRS até 2014'!$E$4:$L$6307,8,FALSE),"")</f>
        <v xml:space="preserve"> </v>
      </c>
      <c r="H4714" s="41">
        <f>IFERROR(VLOOKUP(E4714,'Global Insight'!$E$2:$F$4102,2,FALSE),"")</f>
        <v>0.3125</v>
      </c>
      <c r="I4714">
        <f>IFERROR(VLOOKUP(E4714,EIU!$E$2:$H$3662,4,FALSE),"")</f>
        <v>0.125</v>
      </c>
    </row>
    <row r="4715" spans="1:9" x14ac:dyDescent="0.25">
      <c r="A4715" s="12" t="s">
        <v>372</v>
      </c>
      <c r="B4715" s="13" t="s">
        <v>398</v>
      </c>
      <c r="C4715" s="14">
        <v>183</v>
      </c>
      <c r="D4715" s="14">
        <v>2006</v>
      </c>
      <c r="E4715">
        <f t="shared" si="73"/>
        <v>1832006</v>
      </c>
      <c r="F4715" s="41" t="str">
        <f>IFERROR(VLOOKUP(E4715,Heritage!$E$3:$H$4601,4,FALSE),"")</f>
        <v/>
      </c>
      <c r="G4715" s="41" t="str">
        <f>IFERROR(VLOOKUP(E4715,'PRS até 2014'!$E$4:$L$6307,8,FALSE),"")</f>
        <v xml:space="preserve"> </v>
      </c>
      <c r="H4715" s="41">
        <f>IFERROR(VLOOKUP(E4715,'Global Insight'!$E$2:$F$4102,2,FALSE),"")</f>
        <v>0.8125</v>
      </c>
      <c r="I4715" t="str">
        <f>IFERROR(VLOOKUP(E4715,EIU!$E$2:$H$3662,4,FALSE),"")</f>
        <v/>
      </c>
    </row>
    <row r="4716" spans="1:9" x14ac:dyDescent="0.25">
      <c r="A4716" s="12" t="s">
        <v>308</v>
      </c>
      <c r="B4716" s="13" t="s">
        <v>309</v>
      </c>
      <c r="C4716" s="14">
        <v>184</v>
      </c>
      <c r="D4716" s="14">
        <v>2006</v>
      </c>
      <c r="E4716">
        <f t="shared" si="73"/>
        <v>1842006</v>
      </c>
      <c r="F4716" s="41">
        <f>IFERROR(VLOOKUP(E4716,Heritage!$E$3:$H$4601,4,FALSE),"")</f>
        <v>0.3</v>
      </c>
      <c r="G4716" s="41">
        <f>IFERROR(VLOOKUP(E4716,'PRS até 2014'!$E$4:$L$6307,8,FALSE),"")</f>
        <v>0.56944444444444442</v>
      </c>
      <c r="H4716" s="41">
        <f>IFERROR(VLOOKUP(E4716,'Global Insight'!$E$2:$F$4102,2,FALSE),"")</f>
        <v>0.4375</v>
      </c>
      <c r="I4716">
        <f>IFERROR(VLOOKUP(E4716,EIU!$E$2:$H$3662,4,FALSE),"")</f>
        <v>0.42499999999999999</v>
      </c>
    </row>
    <row r="4717" spans="1:9" x14ac:dyDescent="0.25">
      <c r="A4717" s="12" t="s">
        <v>310</v>
      </c>
      <c r="B4717" s="13" t="s">
        <v>311</v>
      </c>
      <c r="C4717" s="14">
        <v>185</v>
      </c>
      <c r="D4717" s="14">
        <v>2006</v>
      </c>
      <c r="E4717">
        <f t="shared" si="73"/>
        <v>1852006</v>
      </c>
      <c r="F4717" s="41">
        <f>IFERROR(VLOOKUP(E4717,Heritage!$E$3:$H$4601,4,FALSE),"")</f>
        <v>0.3</v>
      </c>
      <c r="G4717" s="41">
        <f>IFERROR(VLOOKUP(E4717,'PRS até 2014'!$E$4:$L$6307,8,FALSE),"")</f>
        <v>0.55555555555555558</v>
      </c>
      <c r="H4717" s="41">
        <f>IFERROR(VLOOKUP(E4717,'Global Insight'!$E$2:$F$4102,2,FALSE),"")</f>
        <v>0.375</v>
      </c>
      <c r="I4717">
        <f>IFERROR(VLOOKUP(E4717,EIU!$E$2:$H$3662,4,FALSE),"")</f>
        <v>0.2</v>
      </c>
    </row>
    <row r="4718" spans="1:9" x14ac:dyDescent="0.25">
      <c r="A4718" s="12" t="s">
        <v>6</v>
      </c>
      <c r="B4718" s="13" t="s">
        <v>7</v>
      </c>
      <c r="C4718" s="14">
        <v>186</v>
      </c>
      <c r="D4718" s="14">
        <v>2006</v>
      </c>
      <c r="E4718">
        <f t="shared" si="73"/>
        <v>1862006</v>
      </c>
      <c r="F4718" s="41">
        <f>IFERROR(VLOOKUP(E4718,Heritage!$E$3:$H$4601,4,FALSE),"")</f>
        <v>0.4</v>
      </c>
      <c r="G4718" s="41">
        <f>IFERROR(VLOOKUP(E4718,'PRS até 2014'!$E$4:$L$6307,8,FALSE),"")</f>
        <v>0.65277777777777768</v>
      </c>
      <c r="H4718" s="41">
        <f>IFERROR(VLOOKUP(E4718,'Global Insight'!$E$2:$F$4102,2,FALSE),"")</f>
        <v>0.8125</v>
      </c>
      <c r="I4718">
        <f>IFERROR(VLOOKUP(E4718,EIU!$E$2:$H$3662,4,FALSE),"")</f>
        <v>0.57499999999999996</v>
      </c>
    </row>
    <row r="4719" spans="1:9" x14ac:dyDescent="0.25">
      <c r="A4719" s="12" t="s">
        <v>103</v>
      </c>
      <c r="B4719" s="13" t="s">
        <v>104</v>
      </c>
      <c r="C4719" s="14">
        <v>187</v>
      </c>
      <c r="D4719" s="14">
        <v>2006</v>
      </c>
      <c r="E4719">
        <f t="shared" si="73"/>
        <v>1872006</v>
      </c>
      <c r="F4719" s="41">
        <f>IFERROR(VLOOKUP(E4719,Heritage!$E$3:$H$4601,4,FALSE),"")</f>
        <v>0.9</v>
      </c>
      <c r="G4719" s="41">
        <f>IFERROR(VLOOKUP(E4719,'PRS até 2014'!$E$4:$L$6307,8,FALSE),"")</f>
        <v>0.86111111111111105</v>
      </c>
      <c r="H4719" s="41">
        <f>IFERROR(VLOOKUP(E4719,'Global Insight'!$E$2:$F$4102,2,FALSE),"")</f>
        <v>0.9375</v>
      </c>
      <c r="I4719">
        <f>IFERROR(VLOOKUP(E4719,EIU!$E$2:$H$3662,4,FALSE),"")</f>
        <v>0.92500000000000004</v>
      </c>
    </row>
    <row r="4720" spans="1:9" x14ac:dyDescent="0.25">
      <c r="A4720" s="12" t="s">
        <v>314</v>
      </c>
      <c r="B4720" s="13" t="s">
        <v>315</v>
      </c>
      <c r="C4720" s="14">
        <v>188</v>
      </c>
      <c r="D4720" s="14">
        <v>2006</v>
      </c>
      <c r="E4720">
        <f t="shared" si="73"/>
        <v>1882006</v>
      </c>
      <c r="F4720" s="41">
        <f>IFERROR(VLOOKUP(E4720,Heritage!$E$3:$H$4601,4,FALSE),"")</f>
        <v>0.9</v>
      </c>
      <c r="G4720" s="41">
        <f>IFERROR(VLOOKUP(E4720,'PRS até 2014'!$E$4:$L$6307,8,FALSE),"")</f>
        <v>0.83333333333333337</v>
      </c>
      <c r="H4720" s="41">
        <f>IFERROR(VLOOKUP(E4720,'Global Insight'!$E$2:$F$4102,2,FALSE),"")</f>
        <v>0.9375</v>
      </c>
      <c r="I4720">
        <f>IFERROR(VLOOKUP(E4720,EIU!$E$2:$H$3662,4,FALSE),"")</f>
        <v>0.9</v>
      </c>
    </row>
    <row r="4721" spans="1:9" x14ac:dyDescent="0.25">
      <c r="A4721" s="12" t="s">
        <v>312</v>
      </c>
      <c r="B4721" s="13" t="s">
        <v>313</v>
      </c>
      <c r="C4721" s="14">
        <v>189</v>
      </c>
      <c r="D4721" s="14">
        <v>2006</v>
      </c>
      <c r="E4721">
        <f t="shared" si="73"/>
        <v>1892006</v>
      </c>
      <c r="F4721" s="41">
        <f>IFERROR(VLOOKUP(E4721,Heritage!$E$3:$H$4601,4,FALSE),"")</f>
        <v>0.7</v>
      </c>
      <c r="G4721" s="41">
        <f>IFERROR(VLOOKUP(E4721,'PRS até 2014'!$E$4:$L$6307,8,FALSE),"")</f>
        <v>0.56944444444444442</v>
      </c>
      <c r="H4721" s="41">
        <f>IFERROR(VLOOKUP(E4721,'Global Insight'!$E$2:$F$4102,2,FALSE),"")</f>
        <v>0.6875</v>
      </c>
      <c r="I4721">
        <f>IFERROR(VLOOKUP(E4721,EIU!$E$2:$H$3662,4,FALSE),"")</f>
        <v>0.57499999999999996</v>
      </c>
    </row>
    <row r="4722" spans="1:9" x14ac:dyDescent="0.25">
      <c r="A4722" s="12" t="s">
        <v>316</v>
      </c>
      <c r="B4722" s="13" t="s">
        <v>317</v>
      </c>
      <c r="C4722" s="14">
        <v>190</v>
      </c>
      <c r="D4722" s="14">
        <v>2006</v>
      </c>
      <c r="E4722">
        <f t="shared" si="73"/>
        <v>1902006</v>
      </c>
      <c r="F4722" s="41">
        <f>IFERROR(VLOOKUP(E4722,Heritage!$E$3:$H$4601,4,FALSE),"")</f>
        <v>0.3</v>
      </c>
      <c r="G4722" s="41" t="str">
        <f>IFERROR(VLOOKUP(E4722,'PRS até 2014'!$E$4:$L$6307,8,FALSE),"")</f>
        <v xml:space="preserve"> </v>
      </c>
      <c r="H4722" s="41">
        <f>IFERROR(VLOOKUP(E4722,'Global Insight'!$E$2:$F$4102,2,FALSE),"")</f>
        <v>0.1875</v>
      </c>
      <c r="I4722">
        <f>IFERROR(VLOOKUP(E4722,EIU!$E$2:$H$3662,4,FALSE),"")</f>
        <v>0.2</v>
      </c>
    </row>
    <row r="4723" spans="1:9" x14ac:dyDescent="0.25">
      <c r="A4723" s="12" t="s">
        <v>322</v>
      </c>
      <c r="B4723" s="13" t="s">
        <v>323</v>
      </c>
      <c r="C4723" s="14">
        <v>191</v>
      </c>
      <c r="D4723" s="14">
        <v>2006</v>
      </c>
      <c r="E4723">
        <f t="shared" si="73"/>
        <v>1912006</v>
      </c>
      <c r="F4723" s="41" t="str">
        <f>IFERROR(VLOOKUP(E4723,Heritage!$E$3:$H$4601,4,FALSE),"")</f>
        <v/>
      </c>
      <c r="G4723" s="41" t="str">
        <f>IFERROR(VLOOKUP(E4723,'PRS até 2014'!$E$4:$L$6307,8,FALSE),"")</f>
        <v xml:space="preserve"> </v>
      </c>
      <c r="H4723" s="41">
        <f>IFERROR(VLOOKUP(E4723,'Global Insight'!$E$2:$F$4102,2,FALSE),"")</f>
        <v>0.875</v>
      </c>
      <c r="I4723" t="str">
        <f>IFERROR(VLOOKUP(E4723,EIU!$E$2:$H$3662,4,FALSE),"")</f>
        <v/>
      </c>
    </row>
    <row r="4724" spans="1:9" x14ac:dyDescent="0.25">
      <c r="A4724" s="12" t="s">
        <v>318</v>
      </c>
      <c r="B4724" s="13" t="s">
        <v>319</v>
      </c>
      <c r="C4724" s="14">
        <v>192</v>
      </c>
      <c r="D4724" s="14">
        <v>2006</v>
      </c>
      <c r="E4724">
        <f t="shared" si="73"/>
        <v>1922006</v>
      </c>
      <c r="F4724" s="41">
        <f>IFERROR(VLOOKUP(E4724,Heritage!$E$3:$H$4601,4,FALSE),"")</f>
        <v>0.3</v>
      </c>
      <c r="G4724" s="41">
        <f>IFERROR(VLOOKUP(E4724,'PRS até 2014'!$E$4:$L$6307,8,FALSE),"")</f>
        <v>0.2638888888888889</v>
      </c>
      <c r="H4724" s="41">
        <f>IFERROR(VLOOKUP(E4724,'Global Insight'!$E$2:$F$4102,2,FALSE),"")</f>
        <v>0.3125</v>
      </c>
      <c r="I4724">
        <f>IFERROR(VLOOKUP(E4724,EIU!$E$2:$H$3662,4,FALSE),"")</f>
        <v>0.17499999999999999</v>
      </c>
    </row>
    <row r="4725" spans="1:9" x14ac:dyDescent="0.25">
      <c r="A4725" s="12" t="s">
        <v>320</v>
      </c>
      <c r="B4725" s="13" t="s">
        <v>321</v>
      </c>
      <c r="C4725" s="14">
        <v>193</v>
      </c>
      <c r="D4725" s="14">
        <v>2006</v>
      </c>
      <c r="E4725">
        <f t="shared" si="73"/>
        <v>1932006</v>
      </c>
      <c r="F4725" s="41">
        <f>IFERROR(VLOOKUP(E4725,Heritage!$E$3:$H$4601,4,FALSE),"")</f>
        <v>0.1</v>
      </c>
      <c r="G4725" s="41">
        <f>IFERROR(VLOOKUP(E4725,'PRS até 2014'!$E$4:$L$6307,8,FALSE),"")</f>
        <v>0.61111111111111116</v>
      </c>
      <c r="H4725" s="41">
        <f>IFERROR(VLOOKUP(E4725,'Global Insight'!$E$2:$F$4102,2,FALSE),"")</f>
        <v>0.625</v>
      </c>
      <c r="I4725">
        <f>IFERROR(VLOOKUP(E4725,EIU!$E$2:$H$3662,4,FALSE),"")</f>
        <v>0.45</v>
      </c>
    </row>
    <row r="4726" spans="1:9" x14ac:dyDescent="0.25">
      <c r="A4726" s="12" t="s">
        <v>325</v>
      </c>
      <c r="B4726" s="13" t="s">
        <v>326</v>
      </c>
      <c r="C4726" s="14">
        <v>194</v>
      </c>
      <c r="D4726" s="14">
        <v>2006</v>
      </c>
      <c r="E4726">
        <f t="shared" si="73"/>
        <v>1942006</v>
      </c>
      <c r="F4726" s="41">
        <f>IFERROR(VLOOKUP(E4726,Heritage!$E$3:$H$4601,4,FALSE),"")</f>
        <v>0.3</v>
      </c>
      <c r="G4726" s="41">
        <f>IFERROR(VLOOKUP(E4726,'PRS até 2014'!$E$4:$L$6307,8,FALSE),"")</f>
        <v>0.44444444444444442</v>
      </c>
      <c r="H4726" s="41">
        <f>IFERROR(VLOOKUP(E4726,'Global Insight'!$E$2:$F$4102,2,FALSE),"")</f>
        <v>0.375</v>
      </c>
      <c r="I4726">
        <f>IFERROR(VLOOKUP(E4726,EIU!$E$2:$H$3662,4,FALSE),"")</f>
        <v>0.32500000000000001</v>
      </c>
    </row>
    <row r="4727" spans="1:9" x14ac:dyDescent="0.25">
      <c r="A4727" s="12" t="s">
        <v>373</v>
      </c>
      <c r="B4727" s="13" t="s">
        <v>341</v>
      </c>
      <c r="C4727" s="14">
        <v>195</v>
      </c>
      <c r="D4727" s="14">
        <v>2006</v>
      </c>
      <c r="E4727">
        <f t="shared" ref="E4727:E4790" si="74">C4727*10000+D4727</f>
        <v>1952006</v>
      </c>
      <c r="F4727" s="41" t="str">
        <f>IFERROR(VLOOKUP(E4727,Heritage!$E$3:$H$4601,4,FALSE),"")</f>
        <v/>
      </c>
      <c r="G4727" s="41" t="str">
        <f>IFERROR(VLOOKUP(E4727,'PRS até 2014'!$E$4:$L$6307,8,FALSE),"")</f>
        <v xml:space="preserve"> </v>
      </c>
      <c r="H4727" s="41" t="str">
        <f>IFERROR(VLOOKUP(E4727,'Global Insight'!$E$2:$F$4102,2,FALSE),"")</f>
        <v/>
      </c>
      <c r="I4727" t="str">
        <f>IFERROR(VLOOKUP(E4727,EIU!$E$2:$H$3662,4,FALSE),"")</f>
        <v/>
      </c>
    </row>
    <row r="4728" spans="1:9" x14ac:dyDescent="0.25">
      <c r="A4728" s="12" t="s">
        <v>329</v>
      </c>
      <c r="B4728" s="13" t="s">
        <v>330</v>
      </c>
      <c r="C4728" s="14">
        <v>196</v>
      </c>
      <c r="D4728" s="14">
        <v>2006</v>
      </c>
      <c r="E4728">
        <f t="shared" si="74"/>
        <v>1962006</v>
      </c>
      <c r="F4728" s="41">
        <f>IFERROR(VLOOKUP(E4728,Heritage!$E$3:$H$4601,4,FALSE),"")</f>
        <v>0.4</v>
      </c>
      <c r="G4728" s="41">
        <f>IFERROR(VLOOKUP(E4728,'PRS até 2014'!$E$4:$L$6307,8,FALSE),"")</f>
        <v>0.56944444444444442</v>
      </c>
      <c r="H4728" s="41">
        <f>IFERROR(VLOOKUP(E4728,'Global Insight'!$E$2:$F$4102,2,FALSE),"")</f>
        <v>0.375</v>
      </c>
      <c r="I4728">
        <f>IFERROR(VLOOKUP(E4728,EIU!$E$2:$H$3662,4,FALSE),"")</f>
        <v>0.35</v>
      </c>
    </row>
    <row r="4729" spans="1:9" x14ac:dyDescent="0.25">
      <c r="A4729" s="16" t="s">
        <v>331</v>
      </c>
      <c r="B4729" s="17" t="s">
        <v>332</v>
      </c>
      <c r="C4729" s="18">
        <v>197</v>
      </c>
      <c r="D4729" s="18">
        <v>2006</v>
      </c>
      <c r="E4729">
        <f t="shared" si="74"/>
        <v>1972006</v>
      </c>
      <c r="F4729" s="41">
        <f>IFERROR(VLOOKUP(E4729,Heritage!$E$3:$H$4601,4,FALSE),"")</f>
        <v>0.1</v>
      </c>
      <c r="G4729" s="41">
        <f>IFERROR(VLOOKUP(E4729,'PRS até 2014'!$E$4:$L$6307,8,FALSE),"")</f>
        <v>0.19444444444444442</v>
      </c>
      <c r="H4729" s="41">
        <f>IFERROR(VLOOKUP(E4729,'Global Insight'!$E$2:$F$4102,2,FALSE),"")</f>
        <v>0.1875</v>
      </c>
      <c r="I4729">
        <f>IFERROR(VLOOKUP(E4729,EIU!$E$2:$H$3662,4,FALSE),"")</f>
        <v>0.15</v>
      </c>
    </row>
    <row r="4730" spans="1:9" x14ac:dyDescent="0.25">
      <c r="A4730" s="12" t="s">
        <v>0</v>
      </c>
      <c r="B4730" s="13" t="s">
        <v>1</v>
      </c>
      <c r="C4730" s="14">
        <v>1</v>
      </c>
      <c r="D4730" s="14">
        <v>2007</v>
      </c>
      <c r="E4730">
        <f t="shared" si="74"/>
        <v>12007</v>
      </c>
      <c r="F4730" s="41" t="str">
        <f>IFERROR(VLOOKUP(E4730,Heritage!$E$3:$H$4601,4,FALSE),"")</f>
        <v/>
      </c>
      <c r="G4730" s="41" t="str">
        <f>IFERROR(VLOOKUP(E4730,'PRS até 2014'!$E$4:$L$6307,8,FALSE),"")</f>
        <v xml:space="preserve"> </v>
      </c>
      <c r="H4730" s="41">
        <f>IFERROR(VLOOKUP(E4730,'Global Insight'!$E$2:$F$4102,2,FALSE),"")</f>
        <v>0.1875</v>
      </c>
      <c r="I4730" t="str">
        <f>IFERROR(VLOOKUP(E4730,EIU!$E$2:$H$3662,4,FALSE),"")</f>
        <v/>
      </c>
    </row>
    <row r="4731" spans="1:9" x14ac:dyDescent="0.25">
      <c r="A4731" s="12" t="s">
        <v>4</v>
      </c>
      <c r="B4731" s="13" t="s">
        <v>5</v>
      </c>
      <c r="C4731" s="14">
        <v>2</v>
      </c>
      <c r="D4731" s="14">
        <v>2007</v>
      </c>
      <c r="E4731">
        <f t="shared" si="74"/>
        <v>22007</v>
      </c>
      <c r="F4731" s="41">
        <f>IFERROR(VLOOKUP(E4731,Heritage!$E$3:$H$4601,4,FALSE),"")</f>
        <v>0.3</v>
      </c>
      <c r="G4731" s="41">
        <f>IFERROR(VLOOKUP(E4731,'PRS até 2014'!$E$4:$L$6307,8,FALSE),"")</f>
        <v>0.43055555555555558</v>
      </c>
      <c r="H4731" s="41">
        <f>IFERROR(VLOOKUP(E4731,'Global Insight'!$E$2:$F$4102,2,FALSE),"")</f>
        <v>0.375</v>
      </c>
      <c r="I4731">
        <f>IFERROR(VLOOKUP(E4731,EIU!$E$2:$H$3662,4,FALSE),"")</f>
        <v>0.35</v>
      </c>
    </row>
    <row r="4732" spans="1:9" x14ac:dyDescent="0.25">
      <c r="A4732" s="12" t="s">
        <v>81</v>
      </c>
      <c r="B4732" s="13" t="s">
        <v>82</v>
      </c>
      <c r="C4732" s="14">
        <v>3</v>
      </c>
      <c r="D4732" s="14">
        <v>2007</v>
      </c>
      <c r="E4732">
        <f t="shared" si="74"/>
        <v>32007</v>
      </c>
      <c r="F4732" s="41">
        <f>IFERROR(VLOOKUP(E4732,Heritage!$E$3:$H$4601,4,FALSE),"")</f>
        <v>0.3</v>
      </c>
      <c r="G4732" s="41">
        <f>IFERROR(VLOOKUP(E4732,'PRS até 2014'!$E$4:$L$6307,8,FALSE),"")</f>
        <v>0.4861111111111111</v>
      </c>
      <c r="H4732" s="41">
        <f>IFERROR(VLOOKUP(E4732,'Global Insight'!$E$2:$F$4102,2,FALSE),"")</f>
        <v>0.5</v>
      </c>
      <c r="I4732">
        <f>IFERROR(VLOOKUP(E4732,EIU!$E$2:$H$3662,4,FALSE),"")</f>
        <v>0.35</v>
      </c>
    </row>
    <row r="4733" spans="1:9" x14ac:dyDescent="0.25">
      <c r="A4733" s="12" t="s">
        <v>346</v>
      </c>
      <c r="B4733" s="13" t="s">
        <v>374</v>
      </c>
      <c r="C4733" s="14">
        <v>4</v>
      </c>
      <c r="D4733" s="14">
        <v>2007</v>
      </c>
      <c r="E4733">
        <f t="shared" si="74"/>
        <v>42007</v>
      </c>
      <c r="F4733" s="41" t="str">
        <f>IFERROR(VLOOKUP(E4733,Heritage!$E$3:$H$4601,4,FALSE),"")</f>
        <v/>
      </c>
      <c r="G4733" s="41" t="str">
        <f>IFERROR(VLOOKUP(E4733,'PRS até 2014'!$E$4:$L$6307,8,FALSE),"")</f>
        <v xml:space="preserve"> </v>
      </c>
      <c r="H4733" s="41">
        <f>IFERROR(VLOOKUP(E4733,'Global Insight'!$E$2:$F$4102,2,FALSE),"")</f>
        <v>0.875</v>
      </c>
      <c r="I4733" t="str">
        <f>IFERROR(VLOOKUP(E4733,EIU!$E$2:$H$3662,4,FALSE),"")</f>
        <v/>
      </c>
    </row>
    <row r="4734" spans="1:9" x14ac:dyDescent="0.25">
      <c r="A4734" s="12" t="s">
        <v>2</v>
      </c>
      <c r="B4734" s="13" t="s">
        <v>3</v>
      </c>
      <c r="C4734" s="14">
        <v>5</v>
      </c>
      <c r="D4734" s="14">
        <v>2007</v>
      </c>
      <c r="E4734">
        <f t="shared" si="74"/>
        <v>52007</v>
      </c>
      <c r="F4734" s="41">
        <f>IFERROR(VLOOKUP(E4734,Heritage!$E$3:$H$4601,4,FALSE),"")</f>
        <v>0.2</v>
      </c>
      <c r="G4734" s="41">
        <f>IFERROR(VLOOKUP(E4734,'PRS até 2014'!$E$4:$L$6307,8,FALSE),"")</f>
        <v>0.49999999999999994</v>
      </c>
      <c r="H4734" s="41">
        <f>IFERROR(VLOOKUP(E4734,'Global Insight'!$E$2:$F$4102,2,FALSE),"")</f>
        <v>0.25</v>
      </c>
      <c r="I4734">
        <f>IFERROR(VLOOKUP(E4734,EIU!$E$2:$H$3662,4,FALSE),"")</f>
        <v>0.2</v>
      </c>
    </row>
    <row r="4735" spans="1:9" x14ac:dyDescent="0.25">
      <c r="A4735" s="12" t="s">
        <v>347</v>
      </c>
      <c r="B4735" s="13" t="s">
        <v>375</v>
      </c>
      <c r="C4735" s="14">
        <v>6</v>
      </c>
      <c r="D4735" s="14">
        <v>2007</v>
      </c>
      <c r="E4735">
        <f t="shared" si="74"/>
        <v>62007</v>
      </c>
      <c r="F4735" s="41" t="str">
        <f>IFERROR(VLOOKUP(E4735,Heritage!$E$3:$H$4601,4,FALSE),"")</f>
        <v/>
      </c>
      <c r="G4735" s="41" t="str">
        <f>IFERROR(VLOOKUP(E4735,'PRS até 2014'!$E$4:$L$6307,8,FALSE),"")</f>
        <v xml:space="preserve"> </v>
      </c>
      <c r="H4735" s="41">
        <f>IFERROR(VLOOKUP(E4735,'Global Insight'!$E$2:$F$4102,2,FALSE),"")</f>
        <v>0.8125</v>
      </c>
      <c r="I4735" t="str">
        <f>IFERROR(VLOOKUP(E4735,EIU!$E$2:$H$3662,4,FALSE),"")</f>
        <v/>
      </c>
    </row>
    <row r="4736" spans="1:9" x14ac:dyDescent="0.25">
      <c r="A4736" s="12" t="s">
        <v>8</v>
      </c>
      <c r="B4736" s="13" t="s">
        <v>9</v>
      </c>
      <c r="C4736" s="14">
        <v>7</v>
      </c>
      <c r="D4736" s="14">
        <v>2007</v>
      </c>
      <c r="E4736">
        <f t="shared" si="74"/>
        <v>72007</v>
      </c>
      <c r="F4736" s="41">
        <f>IFERROR(VLOOKUP(E4736,Heritage!$E$3:$H$4601,4,FALSE),"")</f>
        <v>0.3</v>
      </c>
      <c r="G4736" s="41">
        <f>IFERROR(VLOOKUP(E4736,'PRS até 2014'!$E$4:$L$6307,8,FALSE),"")</f>
        <v>0.45833333333333331</v>
      </c>
      <c r="H4736" s="41">
        <f>IFERROR(VLOOKUP(E4736,'Global Insight'!$E$2:$F$4102,2,FALSE),"")</f>
        <v>0.625</v>
      </c>
      <c r="I4736">
        <f>IFERROR(VLOOKUP(E4736,EIU!$E$2:$H$3662,4,FALSE),"")</f>
        <v>0.36249999999999999</v>
      </c>
    </row>
    <row r="4737" spans="1:9" x14ac:dyDescent="0.25">
      <c r="A4737" s="12" t="s">
        <v>10</v>
      </c>
      <c r="B4737" s="13" t="s">
        <v>11</v>
      </c>
      <c r="C4737" s="14">
        <v>8</v>
      </c>
      <c r="D4737" s="14">
        <v>2007</v>
      </c>
      <c r="E4737">
        <f t="shared" si="74"/>
        <v>82007</v>
      </c>
      <c r="F4737" s="41">
        <f>IFERROR(VLOOKUP(E4737,Heritage!$E$3:$H$4601,4,FALSE),"")</f>
        <v>0.35</v>
      </c>
      <c r="G4737" s="41">
        <f>IFERROR(VLOOKUP(E4737,'PRS até 2014'!$E$4:$L$6307,8,FALSE),"")</f>
        <v>0.4861111111111111</v>
      </c>
      <c r="H4737" s="41">
        <f>IFERROR(VLOOKUP(E4737,'Global Insight'!$E$2:$F$4102,2,FALSE),"")</f>
        <v>0.5625</v>
      </c>
      <c r="I4737">
        <f>IFERROR(VLOOKUP(E4737,EIU!$E$2:$H$3662,4,FALSE),"")</f>
        <v>0.4</v>
      </c>
    </row>
    <row r="4738" spans="1:9" x14ac:dyDescent="0.25">
      <c r="A4738" s="12" t="s">
        <v>12</v>
      </c>
      <c r="B4738" s="13" t="s">
        <v>13</v>
      </c>
      <c r="C4738" s="14">
        <v>9</v>
      </c>
      <c r="D4738" s="14">
        <v>2007</v>
      </c>
      <c r="E4738">
        <f t="shared" si="74"/>
        <v>92007</v>
      </c>
      <c r="F4738" s="41">
        <f>IFERROR(VLOOKUP(E4738,Heritage!$E$3:$H$4601,4,FALSE),"")</f>
        <v>0.9</v>
      </c>
      <c r="G4738" s="41">
        <f>IFERROR(VLOOKUP(E4738,'PRS até 2014'!$E$4:$L$6307,8,FALSE),"")</f>
        <v>0.88888888888888884</v>
      </c>
      <c r="H4738" s="41">
        <f>IFERROR(VLOOKUP(E4738,'Global Insight'!$E$2:$F$4102,2,FALSE),"")</f>
        <v>0.9375</v>
      </c>
      <c r="I4738">
        <f>IFERROR(VLOOKUP(E4738,EIU!$E$2:$H$3662,4,FALSE),"")</f>
        <v>0.9</v>
      </c>
    </row>
    <row r="4739" spans="1:9" x14ac:dyDescent="0.25">
      <c r="A4739" s="12" t="s">
        <v>14</v>
      </c>
      <c r="B4739" s="13" t="s">
        <v>15</v>
      </c>
      <c r="C4739" s="14">
        <v>10</v>
      </c>
      <c r="D4739" s="14">
        <v>2007</v>
      </c>
      <c r="E4739">
        <f t="shared" si="74"/>
        <v>102007</v>
      </c>
      <c r="F4739" s="41">
        <f>IFERROR(VLOOKUP(E4739,Heritage!$E$3:$H$4601,4,FALSE),"")</f>
        <v>0.9</v>
      </c>
      <c r="G4739" s="41">
        <f>IFERROR(VLOOKUP(E4739,'PRS até 2014'!$E$4:$L$6307,8,FALSE),"")</f>
        <v>0.94444444444444442</v>
      </c>
      <c r="H4739" s="41">
        <f>IFERROR(VLOOKUP(E4739,'Global Insight'!$E$2:$F$4102,2,FALSE),"")</f>
        <v>1</v>
      </c>
      <c r="I4739">
        <f>IFERROR(VLOOKUP(E4739,EIU!$E$2:$H$3662,4,FALSE),"")</f>
        <v>0.95</v>
      </c>
    </row>
    <row r="4740" spans="1:9" x14ac:dyDescent="0.25">
      <c r="A4740" s="12" t="s">
        <v>16</v>
      </c>
      <c r="B4740" s="13" t="s">
        <v>17</v>
      </c>
      <c r="C4740" s="14">
        <v>11</v>
      </c>
      <c r="D4740" s="14">
        <v>2007</v>
      </c>
      <c r="E4740">
        <f t="shared" si="74"/>
        <v>112007</v>
      </c>
      <c r="F4740" s="41">
        <f>IFERROR(VLOOKUP(E4740,Heritage!$E$3:$H$4601,4,FALSE),"")</f>
        <v>0.3</v>
      </c>
      <c r="G4740" s="41">
        <f>IFERROR(VLOOKUP(E4740,'PRS até 2014'!$E$4:$L$6307,8,FALSE),"")</f>
        <v>0.54166666666666663</v>
      </c>
      <c r="H4740" s="41">
        <f>IFERROR(VLOOKUP(E4740,'Global Insight'!$E$2:$F$4102,2,FALSE),"")</f>
        <v>0.4375</v>
      </c>
      <c r="I4740">
        <f>IFERROR(VLOOKUP(E4740,EIU!$E$2:$H$3662,4,FALSE),"")</f>
        <v>0.22500000000000001</v>
      </c>
    </row>
    <row r="4741" spans="1:9" x14ac:dyDescent="0.25">
      <c r="A4741" s="12" t="s">
        <v>348</v>
      </c>
      <c r="B4741" s="13" t="s">
        <v>376</v>
      </c>
      <c r="C4741" s="14">
        <v>12</v>
      </c>
      <c r="D4741" s="14">
        <v>2007</v>
      </c>
      <c r="E4741">
        <f t="shared" si="74"/>
        <v>122007</v>
      </c>
      <c r="F4741" s="41">
        <f>IFERROR(VLOOKUP(E4741,Heritage!$E$3:$H$4601,4,FALSE),"")</f>
        <v>0.8</v>
      </c>
      <c r="G4741" s="41">
        <f>IFERROR(VLOOKUP(E4741,'PRS até 2014'!$E$4:$L$6307,8,FALSE),"")</f>
        <v>0.79166666666666663</v>
      </c>
      <c r="H4741" s="41">
        <f>IFERROR(VLOOKUP(E4741,'Global Insight'!$E$2:$F$4102,2,FALSE),"")</f>
        <v>0.875</v>
      </c>
      <c r="I4741" t="str">
        <f>IFERROR(VLOOKUP(E4741,EIU!$E$2:$H$3662,4,FALSE),"")</f>
        <v/>
      </c>
    </row>
    <row r="4742" spans="1:9" x14ac:dyDescent="0.25">
      <c r="A4742" s="12" t="s">
        <v>30</v>
      </c>
      <c r="B4742" s="13" t="s">
        <v>31</v>
      </c>
      <c r="C4742" s="14">
        <v>13</v>
      </c>
      <c r="D4742" s="14">
        <v>2007</v>
      </c>
      <c r="E4742">
        <f t="shared" si="74"/>
        <v>132007</v>
      </c>
      <c r="F4742" s="41">
        <f>IFERROR(VLOOKUP(E4742,Heritage!$E$3:$H$4601,4,FALSE),"")</f>
        <v>0.6</v>
      </c>
      <c r="G4742" s="41">
        <f>IFERROR(VLOOKUP(E4742,'PRS até 2014'!$E$4:$L$6307,8,FALSE),"")</f>
        <v>0.70833333333333326</v>
      </c>
      <c r="H4742" s="41">
        <f>IFERROR(VLOOKUP(E4742,'Global Insight'!$E$2:$F$4102,2,FALSE),"")</f>
        <v>0.75</v>
      </c>
      <c r="I4742">
        <f>IFERROR(VLOOKUP(E4742,EIU!$E$2:$H$3662,4,FALSE),"")</f>
        <v>0.65</v>
      </c>
    </row>
    <row r="4743" spans="1:9" x14ac:dyDescent="0.25">
      <c r="A4743" s="12" t="s">
        <v>26</v>
      </c>
      <c r="B4743" s="13" t="s">
        <v>27</v>
      </c>
      <c r="C4743" s="14">
        <v>14</v>
      </c>
      <c r="D4743" s="14">
        <v>2007</v>
      </c>
      <c r="E4743">
        <f t="shared" si="74"/>
        <v>142007</v>
      </c>
      <c r="F4743" s="41">
        <f>IFERROR(VLOOKUP(E4743,Heritage!$E$3:$H$4601,4,FALSE),"")</f>
        <v>0.25</v>
      </c>
      <c r="G4743" s="41">
        <f>IFERROR(VLOOKUP(E4743,'PRS até 2014'!$E$4:$L$6307,8,FALSE),"")</f>
        <v>0.47222222222222227</v>
      </c>
      <c r="H4743" s="41">
        <f>IFERROR(VLOOKUP(E4743,'Global Insight'!$E$2:$F$4102,2,FALSE),"")</f>
        <v>0.375</v>
      </c>
      <c r="I4743">
        <f>IFERROR(VLOOKUP(E4743,EIU!$E$2:$H$3662,4,FALSE),"")</f>
        <v>0.28749999999999998</v>
      </c>
    </row>
    <row r="4744" spans="1:9" x14ac:dyDescent="0.25">
      <c r="A4744" s="12" t="s">
        <v>39</v>
      </c>
      <c r="B4744" s="13" t="s">
        <v>40</v>
      </c>
      <c r="C4744" s="14">
        <v>15</v>
      </c>
      <c r="D4744" s="14">
        <v>2007</v>
      </c>
      <c r="E4744">
        <f t="shared" si="74"/>
        <v>152007</v>
      </c>
      <c r="F4744" s="41">
        <f>IFERROR(VLOOKUP(E4744,Heritage!$E$3:$H$4601,4,FALSE),"")</f>
        <v>0.9</v>
      </c>
      <c r="G4744" s="41" t="str">
        <f>IFERROR(VLOOKUP(E4744,'PRS até 2014'!$E$4:$L$6307,8,FALSE),"")</f>
        <v xml:space="preserve"> </v>
      </c>
      <c r="H4744" s="41">
        <f>IFERROR(VLOOKUP(E4744,'Global Insight'!$E$2:$F$4102,2,FALSE),"")</f>
        <v>0.8125</v>
      </c>
      <c r="I4744" t="str">
        <f>IFERROR(VLOOKUP(E4744,EIU!$E$2:$H$3662,4,FALSE),"")</f>
        <v/>
      </c>
    </row>
    <row r="4745" spans="1:9" x14ac:dyDescent="0.25">
      <c r="A4745" s="12" t="s">
        <v>33</v>
      </c>
      <c r="B4745" s="13" t="s">
        <v>34</v>
      </c>
      <c r="C4745" s="14">
        <v>16</v>
      </c>
      <c r="D4745" s="14">
        <v>2007</v>
      </c>
      <c r="E4745">
        <f t="shared" si="74"/>
        <v>162007</v>
      </c>
      <c r="F4745" s="41">
        <f>IFERROR(VLOOKUP(E4745,Heritage!$E$3:$H$4601,4,FALSE),"")</f>
        <v>0.2</v>
      </c>
      <c r="G4745" s="41">
        <f>IFERROR(VLOOKUP(E4745,'PRS até 2014'!$E$4:$L$6307,8,FALSE),"")</f>
        <v>0.4861111111111111</v>
      </c>
      <c r="H4745" s="41">
        <f>IFERROR(VLOOKUP(E4745,'Global Insight'!$E$2:$F$4102,2,FALSE),"")</f>
        <v>0.5</v>
      </c>
      <c r="I4745">
        <f>IFERROR(VLOOKUP(E4745,EIU!$E$2:$H$3662,4,FALSE),"")</f>
        <v>0.22500000000000001</v>
      </c>
    </row>
    <row r="4746" spans="1:9" x14ac:dyDescent="0.25">
      <c r="A4746" s="12" t="s">
        <v>20</v>
      </c>
      <c r="B4746" s="13" t="s">
        <v>21</v>
      </c>
      <c r="C4746" s="14">
        <v>17</v>
      </c>
      <c r="D4746" s="14">
        <v>2007</v>
      </c>
      <c r="E4746">
        <f t="shared" si="74"/>
        <v>172007</v>
      </c>
      <c r="F4746" s="41">
        <f>IFERROR(VLOOKUP(E4746,Heritage!$E$3:$H$4601,4,FALSE),"")</f>
        <v>0.8</v>
      </c>
      <c r="G4746" s="41">
        <f>IFERROR(VLOOKUP(E4746,'PRS até 2014'!$E$4:$L$6307,8,FALSE),"")</f>
        <v>0.79166666666666663</v>
      </c>
      <c r="H4746" s="41">
        <f>IFERROR(VLOOKUP(E4746,'Global Insight'!$E$2:$F$4102,2,FALSE),"")</f>
        <v>0.9375</v>
      </c>
      <c r="I4746">
        <f>IFERROR(VLOOKUP(E4746,EIU!$E$2:$H$3662,4,FALSE),"")</f>
        <v>0.77500000000000002</v>
      </c>
    </row>
    <row r="4747" spans="1:9" x14ac:dyDescent="0.25">
      <c r="A4747" s="12" t="s">
        <v>349</v>
      </c>
      <c r="B4747" s="13" t="s">
        <v>377</v>
      </c>
      <c r="C4747" s="14">
        <v>18</v>
      </c>
      <c r="D4747" s="14">
        <v>2007</v>
      </c>
      <c r="E4747">
        <f t="shared" si="74"/>
        <v>182007</v>
      </c>
      <c r="F4747" s="41">
        <f>IFERROR(VLOOKUP(E4747,Heritage!$E$3:$H$4601,4,FALSE),"")</f>
        <v>0.5</v>
      </c>
      <c r="G4747" s="41" t="str">
        <f>IFERROR(VLOOKUP(E4747,'PRS até 2014'!$E$4:$L$6307,8,FALSE),"")</f>
        <v xml:space="preserve"> </v>
      </c>
      <c r="H4747" s="41">
        <f>IFERROR(VLOOKUP(E4747,'Global Insight'!$E$2:$F$4102,2,FALSE),"")</f>
        <v>0.625</v>
      </c>
      <c r="I4747">
        <f>IFERROR(VLOOKUP(E4747,EIU!$E$2:$H$3662,4,FALSE),"")</f>
        <v>0.42499999999999999</v>
      </c>
    </row>
    <row r="4748" spans="1:9" x14ac:dyDescent="0.25">
      <c r="A4748" s="12" t="s">
        <v>22</v>
      </c>
      <c r="B4748" s="13" t="s">
        <v>23</v>
      </c>
      <c r="C4748" s="14">
        <v>19</v>
      </c>
      <c r="D4748" s="14">
        <v>2007</v>
      </c>
      <c r="E4748">
        <f t="shared" si="74"/>
        <v>192007</v>
      </c>
      <c r="F4748" s="41">
        <f>IFERROR(VLOOKUP(E4748,Heritage!$E$3:$H$4601,4,FALSE),"")</f>
        <v>0.3</v>
      </c>
      <c r="G4748" s="41" t="str">
        <f>IFERROR(VLOOKUP(E4748,'PRS até 2014'!$E$4:$L$6307,8,FALSE),"")</f>
        <v xml:space="preserve"> </v>
      </c>
      <c r="H4748" s="41">
        <f>IFERROR(VLOOKUP(E4748,'Global Insight'!$E$2:$F$4102,2,FALSE),"")</f>
        <v>0.5</v>
      </c>
      <c r="I4748">
        <f>IFERROR(VLOOKUP(E4748,EIU!$E$2:$H$3662,4,FALSE),"")</f>
        <v>0.375</v>
      </c>
    </row>
    <row r="4749" spans="1:9" x14ac:dyDescent="0.25">
      <c r="A4749" s="12" t="s">
        <v>41</v>
      </c>
      <c r="B4749" s="13" t="s">
        <v>42</v>
      </c>
      <c r="C4749" s="14">
        <v>20</v>
      </c>
      <c r="D4749" s="14">
        <v>2007</v>
      </c>
      <c r="E4749">
        <f t="shared" si="74"/>
        <v>202007</v>
      </c>
      <c r="F4749" s="41" t="str">
        <f>IFERROR(VLOOKUP(E4749,Heritage!$E$3:$H$4601,4,FALSE),"")</f>
        <v/>
      </c>
      <c r="G4749" s="41" t="str">
        <f>IFERROR(VLOOKUP(E4749,'PRS até 2014'!$E$4:$L$6307,8,FALSE),"")</f>
        <v xml:space="preserve"> </v>
      </c>
      <c r="H4749" s="41">
        <f>IFERROR(VLOOKUP(E4749,'Global Insight'!$E$2:$F$4102,2,FALSE),"")</f>
        <v>0.6875</v>
      </c>
      <c r="I4749" t="str">
        <f>IFERROR(VLOOKUP(E4749,EIU!$E$2:$H$3662,4,FALSE),"")</f>
        <v/>
      </c>
    </row>
    <row r="4750" spans="1:9" x14ac:dyDescent="0.25">
      <c r="A4750" s="12" t="s">
        <v>35</v>
      </c>
      <c r="B4750" s="13" t="s">
        <v>36</v>
      </c>
      <c r="C4750" s="14">
        <v>21</v>
      </c>
      <c r="D4750" s="14">
        <v>2007</v>
      </c>
      <c r="E4750">
        <f t="shared" si="74"/>
        <v>212007</v>
      </c>
      <c r="F4750" s="41">
        <f>IFERROR(VLOOKUP(E4750,Heritage!$E$3:$H$4601,4,FALSE),"")</f>
        <v>0.25</v>
      </c>
      <c r="G4750" s="41">
        <f>IFERROR(VLOOKUP(E4750,'PRS até 2014'!$E$4:$L$6307,8,FALSE),"")</f>
        <v>0.3611111111111111</v>
      </c>
      <c r="H4750" s="41">
        <f>IFERROR(VLOOKUP(E4750,'Global Insight'!$E$2:$F$4102,2,FALSE),"")</f>
        <v>0.5</v>
      </c>
      <c r="I4750">
        <f>IFERROR(VLOOKUP(E4750,EIU!$E$2:$H$3662,4,FALSE),"")</f>
        <v>0.27500000000000002</v>
      </c>
    </row>
    <row r="4751" spans="1:9" x14ac:dyDescent="0.25">
      <c r="A4751" s="12" t="s">
        <v>333</v>
      </c>
      <c r="B4751" s="13" t="s">
        <v>32</v>
      </c>
      <c r="C4751" s="14">
        <v>22</v>
      </c>
      <c r="D4751" s="14">
        <v>2007</v>
      </c>
      <c r="E4751">
        <f t="shared" si="74"/>
        <v>222007</v>
      </c>
      <c r="F4751" s="41">
        <f>IFERROR(VLOOKUP(E4751,Heritage!$E$3:$H$4601,4,FALSE),"")</f>
        <v>0.1</v>
      </c>
      <c r="G4751" s="41" t="str">
        <f>IFERROR(VLOOKUP(E4751,'PRS até 2014'!$E$4:$L$6307,8,FALSE),"")</f>
        <v xml:space="preserve"> </v>
      </c>
      <c r="H4751" s="41">
        <f>IFERROR(VLOOKUP(E4751,'Global Insight'!$E$2:$F$4102,2,FALSE),"")</f>
        <v>0.5</v>
      </c>
      <c r="I4751">
        <f>IFERROR(VLOOKUP(E4751,EIU!$E$2:$H$3662,4,FALSE),"")</f>
        <v>0.41249999999999998</v>
      </c>
    </row>
    <row r="4752" spans="1:9" x14ac:dyDescent="0.25">
      <c r="A4752" s="12" t="s">
        <v>43</v>
      </c>
      <c r="B4752" s="13" t="s">
        <v>44</v>
      </c>
      <c r="C4752" s="14">
        <v>23</v>
      </c>
      <c r="D4752" s="14">
        <v>2007</v>
      </c>
      <c r="E4752">
        <f t="shared" si="74"/>
        <v>232007</v>
      </c>
      <c r="F4752" s="41">
        <f>IFERROR(VLOOKUP(E4752,Heritage!$E$3:$H$4601,4,FALSE),"")</f>
        <v>0.7</v>
      </c>
      <c r="G4752" s="41">
        <f>IFERROR(VLOOKUP(E4752,'PRS até 2014'!$E$4:$L$6307,8,FALSE),"")</f>
        <v>0.68055555555555547</v>
      </c>
      <c r="H4752" s="41">
        <f>IFERROR(VLOOKUP(E4752,'Global Insight'!$E$2:$F$4102,2,FALSE),"")</f>
        <v>0.75</v>
      </c>
      <c r="I4752">
        <f>IFERROR(VLOOKUP(E4752,EIU!$E$2:$H$3662,4,FALSE),"")</f>
        <v>0.65</v>
      </c>
    </row>
    <row r="4753" spans="1:9" x14ac:dyDescent="0.25">
      <c r="A4753" s="12" t="s">
        <v>37</v>
      </c>
      <c r="B4753" s="13" t="s">
        <v>38</v>
      </c>
      <c r="C4753" s="14">
        <v>24</v>
      </c>
      <c r="D4753" s="14">
        <v>2007</v>
      </c>
      <c r="E4753">
        <f t="shared" si="74"/>
        <v>242007</v>
      </c>
      <c r="F4753" s="41">
        <f>IFERROR(VLOOKUP(E4753,Heritage!$E$3:$H$4601,4,FALSE),"")</f>
        <v>0.5</v>
      </c>
      <c r="G4753" s="41">
        <f>IFERROR(VLOOKUP(E4753,'PRS até 2014'!$E$4:$L$6307,8,FALSE),"")</f>
        <v>0.43055555555555552</v>
      </c>
      <c r="H4753" s="41">
        <f>IFERROR(VLOOKUP(E4753,'Global Insight'!$E$2:$F$4102,2,FALSE),"")</f>
        <v>0.4375</v>
      </c>
      <c r="I4753">
        <f>IFERROR(VLOOKUP(E4753,EIU!$E$2:$H$3662,4,FALSE),"")</f>
        <v>0.38750000000000001</v>
      </c>
    </row>
    <row r="4754" spans="1:9" x14ac:dyDescent="0.25">
      <c r="A4754" s="12" t="s">
        <v>350</v>
      </c>
      <c r="B4754" s="13" t="s">
        <v>378</v>
      </c>
      <c r="C4754" s="14">
        <v>25</v>
      </c>
      <c r="D4754" s="14">
        <v>2007</v>
      </c>
      <c r="E4754">
        <f t="shared" si="74"/>
        <v>252007</v>
      </c>
      <c r="F4754" s="41" t="str">
        <f>IFERROR(VLOOKUP(E4754,Heritage!$E$3:$H$4601,4,FALSE),"")</f>
        <v/>
      </c>
      <c r="G4754" s="41">
        <f>IFERROR(VLOOKUP(E4754,'PRS até 2014'!$E$4:$L$6307,8,FALSE),"")</f>
        <v>0.73611111111111116</v>
      </c>
      <c r="H4754" s="41">
        <f>IFERROR(VLOOKUP(E4754,'Global Insight'!$E$2:$F$4102,2,FALSE),"")</f>
        <v>0.6875</v>
      </c>
      <c r="I4754" t="str">
        <f>IFERROR(VLOOKUP(E4754,EIU!$E$2:$H$3662,4,FALSE),"")</f>
        <v/>
      </c>
    </row>
    <row r="4755" spans="1:9" x14ac:dyDescent="0.25">
      <c r="A4755" s="12" t="s">
        <v>28</v>
      </c>
      <c r="B4755" s="13" t="s">
        <v>29</v>
      </c>
      <c r="C4755" s="14">
        <v>26</v>
      </c>
      <c r="D4755" s="14">
        <v>2007</v>
      </c>
      <c r="E4755">
        <f t="shared" si="74"/>
        <v>262007</v>
      </c>
      <c r="F4755" s="41">
        <f>IFERROR(VLOOKUP(E4755,Heritage!$E$3:$H$4601,4,FALSE),"")</f>
        <v>0.3</v>
      </c>
      <c r="G4755" s="41">
        <f>IFERROR(VLOOKUP(E4755,'PRS até 2014'!$E$4:$L$6307,8,FALSE),"")</f>
        <v>0.56944444444444442</v>
      </c>
      <c r="H4755" s="41">
        <f>IFERROR(VLOOKUP(E4755,'Global Insight'!$E$2:$F$4102,2,FALSE),"")</f>
        <v>0.5625</v>
      </c>
      <c r="I4755">
        <f>IFERROR(VLOOKUP(E4755,EIU!$E$2:$H$3662,4,FALSE),"")</f>
        <v>0.5</v>
      </c>
    </row>
    <row r="4756" spans="1:9" x14ac:dyDescent="0.25">
      <c r="A4756" s="12" t="s">
        <v>24</v>
      </c>
      <c r="B4756" s="13" t="s">
        <v>25</v>
      </c>
      <c r="C4756" s="14">
        <v>27</v>
      </c>
      <c r="D4756" s="14">
        <v>2007</v>
      </c>
      <c r="E4756">
        <f t="shared" si="74"/>
        <v>272007</v>
      </c>
      <c r="F4756" s="41">
        <f>IFERROR(VLOOKUP(E4756,Heritage!$E$3:$H$4601,4,FALSE),"")</f>
        <v>0.3</v>
      </c>
      <c r="G4756" s="41">
        <f>IFERROR(VLOOKUP(E4756,'PRS até 2014'!$E$4:$L$6307,8,FALSE),"")</f>
        <v>0.56944444444444442</v>
      </c>
      <c r="H4756" s="41">
        <f>IFERROR(VLOOKUP(E4756,'Global Insight'!$E$2:$F$4102,2,FALSE),"")</f>
        <v>0.5</v>
      </c>
      <c r="I4756">
        <f>IFERROR(VLOOKUP(E4756,EIU!$E$2:$H$3662,4,FALSE),"")</f>
        <v>0.45</v>
      </c>
    </row>
    <row r="4757" spans="1:9" x14ac:dyDescent="0.25">
      <c r="A4757" s="12" t="s">
        <v>18</v>
      </c>
      <c r="B4757" s="13" t="s">
        <v>19</v>
      </c>
      <c r="C4757" s="14">
        <v>28</v>
      </c>
      <c r="D4757" s="14">
        <v>2007</v>
      </c>
      <c r="E4757">
        <f t="shared" si="74"/>
        <v>282007</v>
      </c>
      <c r="F4757" s="41">
        <f>IFERROR(VLOOKUP(E4757,Heritage!$E$3:$H$4601,4,FALSE),"")</f>
        <v>0.3</v>
      </c>
      <c r="G4757" s="41" t="str">
        <f>IFERROR(VLOOKUP(E4757,'PRS até 2014'!$E$4:$L$6307,8,FALSE),"")</f>
        <v xml:space="preserve"> </v>
      </c>
      <c r="H4757" s="41">
        <f>IFERROR(VLOOKUP(E4757,'Global Insight'!$E$2:$F$4102,2,FALSE),"")</f>
        <v>0.25</v>
      </c>
      <c r="I4757">
        <f>IFERROR(VLOOKUP(E4757,EIU!$E$2:$H$3662,4,FALSE),"")</f>
        <v>0.4</v>
      </c>
    </row>
    <row r="4758" spans="1:9" x14ac:dyDescent="0.25">
      <c r="A4758" s="12" t="s">
        <v>160</v>
      </c>
      <c r="B4758" s="13" t="s">
        <v>161</v>
      </c>
      <c r="C4758" s="14">
        <v>29</v>
      </c>
      <c r="D4758" s="14">
        <v>2007</v>
      </c>
      <c r="E4758">
        <f t="shared" si="74"/>
        <v>292007</v>
      </c>
      <c r="F4758" s="41">
        <f>IFERROR(VLOOKUP(E4758,Heritage!$E$3:$H$4601,4,FALSE),"")</f>
        <v>0.3</v>
      </c>
      <c r="G4758" s="41" t="str">
        <f>IFERROR(VLOOKUP(E4758,'PRS até 2014'!$E$4:$L$6307,8,FALSE),"")</f>
        <v xml:space="preserve"> </v>
      </c>
      <c r="H4758" s="41">
        <f>IFERROR(VLOOKUP(E4758,'Global Insight'!$E$2:$F$4102,2,FALSE),"")</f>
        <v>0.4375</v>
      </c>
      <c r="I4758">
        <f>IFERROR(VLOOKUP(E4758,EIU!$E$2:$H$3662,4,FALSE),"")</f>
        <v>0.15</v>
      </c>
    </row>
    <row r="4759" spans="1:9" x14ac:dyDescent="0.25">
      <c r="A4759" s="12" t="s">
        <v>56</v>
      </c>
      <c r="B4759" s="13" t="s">
        <v>57</v>
      </c>
      <c r="C4759" s="14">
        <v>30</v>
      </c>
      <c r="D4759" s="14">
        <v>2007</v>
      </c>
      <c r="E4759">
        <f t="shared" si="74"/>
        <v>302007</v>
      </c>
      <c r="F4759" s="41">
        <f>IFERROR(VLOOKUP(E4759,Heritage!$E$3:$H$4601,4,FALSE),"")</f>
        <v>0.3</v>
      </c>
      <c r="G4759" s="41">
        <f>IFERROR(VLOOKUP(E4759,'PRS até 2014'!$E$4:$L$6307,8,FALSE),"")</f>
        <v>0.55555555555555558</v>
      </c>
      <c r="H4759" s="41">
        <f>IFERROR(VLOOKUP(E4759,'Global Insight'!$E$2:$F$4102,2,FALSE),"")</f>
        <v>0.25</v>
      </c>
      <c r="I4759">
        <f>IFERROR(VLOOKUP(E4759,EIU!$E$2:$H$3662,4,FALSE),"")</f>
        <v>0.23749999999999999</v>
      </c>
    </row>
    <row r="4760" spans="1:9" x14ac:dyDescent="0.25">
      <c r="A4760" s="12" t="s">
        <v>47</v>
      </c>
      <c r="B4760" s="13" t="s">
        <v>48</v>
      </c>
      <c r="C4760" s="14">
        <v>31</v>
      </c>
      <c r="D4760" s="14">
        <v>2007</v>
      </c>
      <c r="E4760">
        <f t="shared" si="74"/>
        <v>312007</v>
      </c>
      <c r="F4760" s="41">
        <f>IFERROR(VLOOKUP(E4760,Heritage!$E$3:$H$4601,4,FALSE),"")</f>
        <v>0.9</v>
      </c>
      <c r="G4760" s="41">
        <f>IFERROR(VLOOKUP(E4760,'PRS até 2014'!$E$4:$L$6307,8,FALSE),"")</f>
        <v>0.94444444444444442</v>
      </c>
      <c r="H4760" s="41">
        <f>IFERROR(VLOOKUP(E4760,'Global Insight'!$E$2:$F$4102,2,FALSE),"")</f>
        <v>1</v>
      </c>
      <c r="I4760">
        <f>IFERROR(VLOOKUP(E4760,EIU!$E$2:$H$3662,4,FALSE),"")</f>
        <v>0.95</v>
      </c>
    </row>
    <row r="4761" spans="1:9" x14ac:dyDescent="0.25">
      <c r="A4761" s="12" t="s">
        <v>63</v>
      </c>
      <c r="B4761" s="13" t="s">
        <v>64</v>
      </c>
      <c r="C4761" s="14">
        <v>32</v>
      </c>
      <c r="D4761" s="14">
        <v>2007</v>
      </c>
      <c r="E4761">
        <f t="shared" si="74"/>
        <v>322007</v>
      </c>
      <c r="F4761" s="41" t="str">
        <f>IFERROR(VLOOKUP(E4761,Heritage!$E$3:$H$4601,4,FALSE),"")</f>
        <v/>
      </c>
      <c r="G4761" s="41" t="str">
        <f>IFERROR(VLOOKUP(E4761,'PRS até 2014'!$E$4:$L$6307,8,FALSE),"")</f>
        <v xml:space="preserve"> </v>
      </c>
      <c r="H4761" s="41">
        <f>IFERROR(VLOOKUP(E4761,'Global Insight'!$E$2:$F$4102,2,FALSE),"")</f>
        <v>0.6875</v>
      </c>
      <c r="I4761">
        <f>IFERROR(VLOOKUP(E4761,EIU!$E$2:$H$3662,4,FALSE),"")</f>
        <v>0.71250000000000002</v>
      </c>
    </row>
    <row r="4762" spans="1:9" x14ac:dyDescent="0.25">
      <c r="A4762" s="12" t="s">
        <v>45</v>
      </c>
      <c r="B4762" s="13" t="s">
        <v>46</v>
      </c>
      <c r="C4762" s="14">
        <v>33</v>
      </c>
      <c r="D4762" s="14">
        <v>2007</v>
      </c>
      <c r="E4762">
        <f t="shared" si="74"/>
        <v>332007</v>
      </c>
      <c r="F4762" s="41">
        <f>IFERROR(VLOOKUP(E4762,Heritage!$E$3:$H$4601,4,FALSE),"")</f>
        <v>0.2</v>
      </c>
      <c r="G4762" s="41" t="str">
        <f>IFERROR(VLOOKUP(E4762,'PRS até 2014'!$E$4:$L$6307,8,FALSE),"")</f>
        <v xml:space="preserve"> </v>
      </c>
      <c r="H4762" s="41">
        <f>IFERROR(VLOOKUP(E4762,'Global Insight'!$E$2:$F$4102,2,FALSE),"")</f>
        <v>0.1875</v>
      </c>
      <c r="I4762" t="str">
        <f>IFERROR(VLOOKUP(E4762,EIU!$E$2:$H$3662,4,FALSE),"")</f>
        <v/>
      </c>
    </row>
    <row r="4763" spans="1:9" x14ac:dyDescent="0.25">
      <c r="A4763" s="12" t="s">
        <v>288</v>
      </c>
      <c r="B4763" s="13" t="s">
        <v>289</v>
      </c>
      <c r="C4763" s="14">
        <v>34</v>
      </c>
      <c r="D4763" s="14">
        <v>2007</v>
      </c>
      <c r="E4763">
        <f t="shared" si="74"/>
        <v>342007</v>
      </c>
      <c r="F4763" s="41">
        <f>IFERROR(VLOOKUP(E4763,Heritage!$E$3:$H$4601,4,FALSE),"")</f>
        <v>0.2</v>
      </c>
      <c r="G4763" s="41" t="str">
        <f>IFERROR(VLOOKUP(E4763,'PRS até 2014'!$E$4:$L$6307,8,FALSE),"")</f>
        <v xml:space="preserve"> </v>
      </c>
      <c r="H4763" s="41">
        <f>IFERROR(VLOOKUP(E4763,'Global Insight'!$E$2:$F$4102,2,FALSE),"")</f>
        <v>0.25</v>
      </c>
      <c r="I4763">
        <f>IFERROR(VLOOKUP(E4763,EIU!$E$2:$H$3662,4,FALSE),"")</f>
        <v>0.25</v>
      </c>
    </row>
    <row r="4764" spans="1:9" x14ac:dyDescent="0.25">
      <c r="A4764" s="12" t="s">
        <v>51</v>
      </c>
      <c r="B4764" s="13" t="s">
        <v>52</v>
      </c>
      <c r="C4764" s="14">
        <v>35</v>
      </c>
      <c r="D4764" s="14">
        <v>2007</v>
      </c>
      <c r="E4764">
        <f t="shared" si="74"/>
        <v>352007</v>
      </c>
      <c r="F4764" s="41">
        <f>IFERROR(VLOOKUP(E4764,Heritage!$E$3:$H$4601,4,FALSE),"")</f>
        <v>0.9</v>
      </c>
      <c r="G4764" s="41">
        <f>IFERROR(VLOOKUP(E4764,'PRS até 2014'!$E$4:$L$6307,8,FALSE),"")</f>
        <v>0.84722222222222221</v>
      </c>
      <c r="H4764" s="41">
        <f>IFERROR(VLOOKUP(E4764,'Global Insight'!$E$2:$F$4102,2,FALSE),"")</f>
        <v>0.75</v>
      </c>
      <c r="I4764">
        <f>IFERROR(VLOOKUP(E4764,EIU!$E$2:$H$3662,4,FALSE),"")</f>
        <v>0.8</v>
      </c>
    </row>
    <row r="4765" spans="1:9" x14ac:dyDescent="0.25">
      <c r="A4765" s="12" t="s">
        <v>53</v>
      </c>
      <c r="B4765" s="13" t="s">
        <v>54</v>
      </c>
      <c r="C4765" s="14">
        <v>36</v>
      </c>
      <c r="D4765" s="14">
        <v>2007</v>
      </c>
      <c r="E4765">
        <f t="shared" si="74"/>
        <v>362007</v>
      </c>
      <c r="F4765" s="41">
        <f>IFERROR(VLOOKUP(E4765,Heritage!$E$3:$H$4601,4,FALSE),"")</f>
        <v>0.2</v>
      </c>
      <c r="G4765" s="41">
        <f>IFERROR(VLOOKUP(E4765,'PRS até 2014'!$E$4:$L$6307,8,FALSE),"")</f>
        <v>0.58333333333333326</v>
      </c>
      <c r="H4765" s="41">
        <f>IFERROR(VLOOKUP(E4765,'Global Insight'!$E$2:$F$4102,2,FALSE),"")</f>
        <v>0.5625</v>
      </c>
      <c r="I4765">
        <f>IFERROR(VLOOKUP(E4765,EIU!$E$2:$H$3662,4,FALSE),"")</f>
        <v>0.35</v>
      </c>
    </row>
    <row r="4766" spans="1:9" x14ac:dyDescent="0.25">
      <c r="A4766" s="12" t="s">
        <v>59</v>
      </c>
      <c r="B4766" s="13" t="s">
        <v>60</v>
      </c>
      <c r="C4766" s="14">
        <v>37</v>
      </c>
      <c r="D4766" s="14">
        <v>2007</v>
      </c>
      <c r="E4766">
        <f t="shared" si="74"/>
        <v>372007</v>
      </c>
      <c r="F4766" s="41">
        <f>IFERROR(VLOOKUP(E4766,Heritage!$E$3:$H$4601,4,FALSE),"")</f>
        <v>0.4</v>
      </c>
      <c r="G4766" s="41">
        <f>IFERROR(VLOOKUP(E4766,'PRS até 2014'!$E$4:$L$6307,8,FALSE),"")</f>
        <v>0.45833333333333331</v>
      </c>
      <c r="H4766" s="41">
        <f>IFERROR(VLOOKUP(E4766,'Global Insight'!$E$2:$F$4102,2,FALSE),"")</f>
        <v>0.375</v>
      </c>
      <c r="I4766">
        <f>IFERROR(VLOOKUP(E4766,EIU!$E$2:$H$3662,4,FALSE),"")</f>
        <v>0.375</v>
      </c>
    </row>
    <row r="4767" spans="1:9" x14ac:dyDescent="0.25">
      <c r="A4767" s="12" t="s">
        <v>61</v>
      </c>
      <c r="B4767" s="13" t="s">
        <v>62</v>
      </c>
      <c r="C4767" s="14">
        <v>38</v>
      </c>
      <c r="D4767" s="14">
        <v>2007</v>
      </c>
      <c r="E4767">
        <f t="shared" si="74"/>
        <v>382007</v>
      </c>
      <c r="F4767" s="41" t="str">
        <f>IFERROR(VLOOKUP(E4767,Heritage!$E$3:$H$4601,4,FALSE),"")</f>
        <v/>
      </c>
      <c r="G4767" s="41" t="str">
        <f>IFERROR(VLOOKUP(E4767,'PRS até 2014'!$E$4:$L$6307,8,FALSE),"")</f>
        <v xml:space="preserve"> </v>
      </c>
      <c r="H4767" s="41">
        <f>IFERROR(VLOOKUP(E4767,'Global Insight'!$E$2:$F$4102,2,FALSE),"")</f>
        <v>0.375</v>
      </c>
      <c r="I4767" t="str">
        <f>IFERROR(VLOOKUP(E4767,EIU!$E$2:$H$3662,4,FALSE),"")</f>
        <v/>
      </c>
    </row>
    <row r="4768" spans="1:9" x14ac:dyDescent="0.25">
      <c r="A4768" s="15" t="s">
        <v>334</v>
      </c>
      <c r="B4768" s="13" t="s">
        <v>58</v>
      </c>
      <c r="C4768" s="14">
        <v>39</v>
      </c>
      <c r="D4768" s="14">
        <v>2007</v>
      </c>
      <c r="E4768">
        <f t="shared" si="74"/>
        <v>392007</v>
      </c>
      <c r="F4768" s="41">
        <f>IFERROR(VLOOKUP(E4768,Heritage!$E$3:$H$4601,4,FALSE),"")</f>
        <v>0.1</v>
      </c>
      <c r="G4768" s="41">
        <f>IFERROR(VLOOKUP(E4768,'PRS até 2014'!$E$4:$L$6307,8,FALSE),"")</f>
        <v>0.47222222222222221</v>
      </c>
      <c r="H4768" s="41">
        <f>IFERROR(VLOOKUP(E4768,'Global Insight'!$E$2:$F$4102,2,FALSE),"")</f>
        <v>0.3125</v>
      </c>
      <c r="I4768">
        <f>IFERROR(VLOOKUP(E4768,EIU!$E$2:$H$3662,4,FALSE),"")</f>
        <v>0.22500000000000001</v>
      </c>
    </row>
    <row r="4769" spans="1:9" x14ac:dyDescent="0.25">
      <c r="A4769" s="15" t="s">
        <v>351</v>
      </c>
      <c r="B4769" s="13" t="s">
        <v>335</v>
      </c>
      <c r="C4769" s="14">
        <v>40</v>
      </c>
      <c r="D4769" s="14">
        <v>2007</v>
      </c>
      <c r="E4769">
        <f t="shared" si="74"/>
        <v>402007</v>
      </c>
      <c r="F4769" s="41" t="str">
        <f>IFERROR(VLOOKUP(E4769,Heritage!$E$3:$H$4601,4,FALSE),"")</f>
        <v/>
      </c>
      <c r="G4769" s="41">
        <f>IFERROR(VLOOKUP(E4769,'PRS até 2014'!$E$4:$L$6307,8,FALSE),"")</f>
        <v>0.27777777777777779</v>
      </c>
      <c r="H4769" s="41">
        <f>IFERROR(VLOOKUP(E4769,'Global Insight'!$E$2:$F$4102,2,FALSE),"")</f>
        <v>0.3125</v>
      </c>
      <c r="I4769" t="str">
        <f>IFERROR(VLOOKUP(E4769,EIU!$E$2:$H$3662,4,FALSE),"")</f>
        <v/>
      </c>
    </row>
    <row r="4770" spans="1:9" x14ac:dyDescent="0.25">
      <c r="A4770" s="12" t="s">
        <v>65</v>
      </c>
      <c r="B4770" s="13" t="s">
        <v>66</v>
      </c>
      <c r="C4770" s="14">
        <v>41</v>
      </c>
      <c r="D4770" s="14">
        <v>2007</v>
      </c>
      <c r="E4770">
        <f t="shared" si="74"/>
        <v>412007</v>
      </c>
      <c r="F4770" s="41">
        <f>IFERROR(VLOOKUP(E4770,Heritage!$E$3:$H$4601,4,FALSE),"")</f>
        <v>0.5</v>
      </c>
      <c r="G4770" s="41">
        <f>IFERROR(VLOOKUP(E4770,'PRS até 2014'!$E$4:$L$6307,8,FALSE),"")</f>
        <v>0.55555555555555558</v>
      </c>
      <c r="H4770" s="41">
        <f>IFERROR(VLOOKUP(E4770,'Global Insight'!$E$2:$F$4102,2,FALSE),"")</f>
        <v>0.75</v>
      </c>
      <c r="I4770">
        <f>IFERROR(VLOOKUP(E4770,EIU!$E$2:$H$3662,4,FALSE),"")</f>
        <v>0.57499999999999996</v>
      </c>
    </row>
    <row r="4771" spans="1:9" x14ac:dyDescent="0.25">
      <c r="A4771" s="12" t="s">
        <v>352</v>
      </c>
      <c r="B4771" s="13" t="s">
        <v>55</v>
      </c>
      <c r="C4771" s="14">
        <v>42</v>
      </c>
      <c r="D4771" s="14">
        <v>2007</v>
      </c>
      <c r="E4771">
        <f t="shared" si="74"/>
        <v>422007</v>
      </c>
      <c r="F4771" s="41">
        <f>IFERROR(VLOOKUP(E4771,Heritage!$E$3:$H$4601,4,FALSE),"")</f>
        <v>0.3</v>
      </c>
      <c r="G4771" s="41">
        <f>IFERROR(VLOOKUP(E4771,'PRS até 2014'!$E$4:$L$6307,8,FALSE),"")</f>
        <v>0.3888888888888889</v>
      </c>
      <c r="H4771" s="41">
        <f>IFERROR(VLOOKUP(E4771,'Global Insight'!$E$2:$F$4102,2,FALSE),"")</f>
        <v>0.3125</v>
      </c>
      <c r="I4771">
        <f>IFERROR(VLOOKUP(E4771,EIU!$E$2:$H$3662,4,FALSE),"")</f>
        <v>0.17499999999999999</v>
      </c>
    </row>
    <row r="4772" spans="1:9" x14ac:dyDescent="0.25">
      <c r="A4772" s="15" t="s">
        <v>126</v>
      </c>
      <c r="B4772" s="13" t="s">
        <v>127</v>
      </c>
      <c r="C4772" s="14">
        <v>43</v>
      </c>
      <c r="D4772" s="14">
        <v>2007</v>
      </c>
      <c r="E4772">
        <f t="shared" si="74"/>
        <v>432007</v>
      </c>
      <c r="F4772" s="41">
        <f>IFERROR(VLOOKUP(E4772,Heritage!$E$3:$H$4601,4,FALSE),"")</f>
        <v>0.3</v>
      </c>
      <c r="G4772" s="41">
        <f>IFERROR(VLOOKUP(E4772,'PRS até 2014'!$E$4:$L$6307,8,FALSE),"")</f>
        <v>0.68055555555555558</v>
      </c>
      <c r="H4772" s="41">
        <f>IFERROR(VLOOKUP(E4772,'Global Insight'!$E$2:$F$4102,2,FALSE),"")</f>
        <v>0.6875</v>
      </c>
      <c r="I4772">
        <f>IFERROR(VLOOKUP(E4772,EIU!$E$2:$H$3662,4,FALSE),"")</f>
        <v>0.55000000000000004</v>
      </c>
    </row>
    <row r="4773" spans="1:9" x14ac:dyDescent="0.25">
      <c r="A4773" s="12" t="s">
        <v>67</v>
      </c>
      <c r="B4773" s="13" t="s">
        <v>68</v>
      </c>
      <c r="C4773" s="14">
        <v>44</v>
      </c>
      <c r="D4773" s="14">
        <v>2007</v>
      </c>
      <c r="E4773">
        <f t="shared" si="74"/>
        <v>442007</v>
      </c>
      <c r="F4773" s="41">
        <f>IFERROR(VLOOKUP(E4773,Heritage!$E$3:$H$4601,4,FALSE),"")</f>
        <v>0.1</v>
      </c>
      <c r="G4773" s="41">
        <f>IFERROR(VLOOKUP(E4773,'PRS até 2014'!$E$4:$L$6307,8,FALSE),"")</f>
        <v>0.45833333333333331</v>
      </c>
      <c r="H4773" s="41">
        <f>IFERROR(VLOOKUP(E4773,'Global Insight'!$E$2:$F$4102,2,FALSE),"")</f>
        <v>0.4375</v>
      </c>
      <c r="I4773">
        <f>IFERROR(VLOOKUP(E4773,EIU!$E$2:$H$3662,4,FALSE),"")</f>
        <v>0.55000000000000004</v>
      </c>
    </row>
    <row r="4774" spans="1:9" x14ac:dyDescent="0.25">
      <c r="A4774" s="12" t="s">
        <v>69</v>
      </c>
      <c r="B4774" s="13" t="s">
        <v>70</v>
      </c>
      <c r="C4774" s="14">
        <v>45</v>
      </c>
      <c r="D4774" s="14">
        <v>2007</v>
      </c>
      <c r="E4774">
        <f t="shared" si="74"/>
        <v>452007</v>
      </c>
      <c r="F4774" s="41">
        <f>IFERROR(VLOOKUP(E4774,Heritage!$E$3:$H$4601,4,FALSE),"")</f>
        <v>0.9</v>
      </c>
      <c r="G4774" s="41">
        <f>IFERROR(VLOOKUP(E4774,'PRS até 2014'!$E$4:$L$6307,8,FALSE),"")</f>
        <v>0.83333333333333337</v>
      </c>
      <c r="H4774" s="41">
        <f>IFERROR(VLOOKUP(E4774,'Global Insight'!$E$2:$F$4102,2,FALSE),"")</f>
        <v>0.75</v>
      </c>
      <c r="I4774">
        <f>IFERROR(VLOOKUP(E4774,EIU!$E$2:$H$3662,4,FALSE),"")</f>
        <v>0.76249999999999996</v>
      </c>
    </row>
    <row r="4775" spans="1:9" x14ac:dyDescent="0.25">
      <c r="A4775" s="12" t="s">
        <v>71</v>
      </c>
      <c r="B4775" s="13" t="s">
        <v>72</v>
      </c>
      <c r="C4775" s="14">
        <v>46</v>
      </c>
      <c r="D4775" s="14">
        <v>2007</v>
      </c>
      <c r="E4775">
        <f t="shared" si="74"/>
        <v>462007</v>
      </c>
      <c r="F4775" s="41">
        <f>IFERROR(VLOOKUP(E4775,Heritage!$E$3:$H$4601,4,FALSE),"")</f>
        <v>0.7</v>
      </c>
      <c r="G4775" s="41">
        <f>IFERROR(VLOOKUP(E4775,'PRS até 2014'!$E$4:$L$6307,8,FALSE),"")</f>
        <v>0.73611111111111116</v>
      </c>
      <c r="H4775" s="41">
        <f>IFERROR(VLOOKUP(E4775,'Global Insight'!$E$2:$F$4102,2,FALSE),"")</f>
        <v>0.875</v>
      </c>
      <c r="I4775">
        <f>IFERROR(VLOOKUP(E4775,EIU!$E$2:$H$3662,4,FALSE),"")</f>
        <v>0.7</v>
      </c>
    </row>
    <row r="4776" spans="1:9" x14ac:dyDescent="0.25">
      <c r="A4776" s="12" t="s">
        <v>77</v>
      </c>
      <c r="B4776" s="13" t="s">
        <v>78</v>
      </c>
      <c r="C4776" s="14">
        <v>47</v>
      </c>
      <c r="D4776" s="14">
        <v>2007</v>
      </c>
      <c r="E4776">
        <f t="shared" si="74"/>
        <v>472007</v>
      </c>
      <c r="F4776" s="41">
        <f>IFERROR(VLOOKUP(E4776,Heritage!$E$3:$H$4601,4,FALSE),"")</f>
        <v>0.9</v>
      </c>
      <c r="G4776" s="41">
        <f>IFERROR(VLOOKUP(E4776,'PRS até 2014'!$E$4:$L$6307,8,FALSE),"")</f>
        <v>0.95833333333333326</v>
      </c>
      <c r="H4776" s="41">
        <f>IFERROR(VLOOKUP(E4776,'Global Insight'!$E$2:$F$4102,2,FALSE),"")</f>
        <v>1</v>
      </c>
      <c r="I4776">
        <f>IFERROR(VLOOKUP(E4776,EIU!$E$2:$H$3662,4,FALSE),"")</f>
        <v>0.97499999999999998</v>
      </c>
    </row>
    <row r="4777" spans="1:9" x14ac:dyDescent="0.25">
      <c r="A4777" s="12" t="s">
        <v>75</v>
      </c>
      <c r="B4777" s="13" t="s">
        <v>76</v>
      </c>
      <c r="C4777" s="14">
        <v>48</v>
      </c>
      <c r="D4777" s="14">
        <v>2007</v>
      </c>
      <c r="E4777">
        <f t="shared" si="74"/>
        <v>482007</v>
      </c>
      <c r="F4777" s="41">
        <f>IFERROR(VLOOKUP(E4777,Heritage!$E$3:$H$4601,4,FALSE),"")</f>
        <v>0.3</v>
      </c>
      <c r="G4777" s="41" t="str">
        <f>IFERROR(VLOOKUP(E4777,'PRS até 2014'!$E$4:$L$6307,8,FALSE),"")</f>
        <v xml:space="preserve"> </v>
      </c>
      <c r="H4777" s="41">
        <f>IFERROR(VLOOKUP(E4777,'Global Insight'!$E$2:$F$4102,2,FALSE),"")</f>
        <v>0.5625</v>
      </c>
      <c r="I4777" t="str">
        <f>IFERROR(VLOOKUP(E4777,EIU!$E$2:$H$3662,4,FALSE),"")</f>
        <v/>
      </c>
    </row>
    <row r="4778" spans="1:9" x14ac:dyDescent="0.25">
      <c r="A4778" s="12" t="s">
        <v>353</v>
      </c>
      <c r="B4778" s="13" t="s">
        <v>379</v>
      </c>
      <c r="C4778" s="14">
        <v>49</v>
      </c>
      <c r="D4778" s="14">
        <v>2007</v>
      </c>
      <c r="E4778">
        <f t="shared" si="74"/>
        <v>492007</v>
      </c>
      <c r="F4778" s="41" t="str">
        <f>IFERROR(VLOOKUP(E4778,Heritage!$E$3:$H$4601,4,FALSE),"")</f>
        <v/>
      </c>
      <c r="G4778" s="41" t="str">
        <f>IFERROR(VLOOKUP(E4778,'PRS até 2014'!$E$4:$L$6307,8,FALSE),"")</f>
        <v xml:space="preserve"> </v>
      </c>
      <c r="H4778" s="41">
        <f>IFERROR(VLOOKUP(E4778,'Global Insight'!$E$2:$F$4102,2,FALSE),"")</f>
        <v>0.75</v>
      </c>
      <c r="I4778" t="str">
        <f>IFERROR(VLOOKUP(E4778,EIU!$E$2:$H$3662,4,FALSE),"")</f>
        <v/>
      </c>
    </row>
    <row r="4779" spans="1:9" x14ac:dyDescent="0.25">
      <c r="A4779" s="12" t="s">
        <v>79</v>
      </c>
      <c r="B4779" s="13" t="s">
        <v>80</v>
      </c>
      <c r="C4779" s="14">
        <v>50</v>
      </c>
      <c r="D4779" s="14">
        <v>2007</v>
      </c>
      <c r="E4779">
        <f t="shared" si="74"/>
        <v>502007</v>
      </c>
      <c r="F4779" s="41">
        <f>IFERROR(VLOOKUP(E4779,Heritage!$E$3:$H$4601,4,FALSE),"")</f>
        <v>0.3</v>
      </c>
      <c r="G4779" s="41">
        <f>IFERROR(VLOOKUP(E4779,'PRS até 2014'!$E$4:$L$6307,8,FALSE),"")</f>
        <v>0.51388888888888884</v>
      </c>
      <c r="H4779" s="41">
        <f>IFERROR(VLOOKUP(E4779,'Global Insight'!$E$2:$F$4102,2,FALSE),"")</f>
        <v>0.5</v>
      </c>
      <c r="I4779">
        <f>IFERROR(VLOOKUP(E4779,EIU!$E$2:$H$3662,4,FALSE),"")</f>
        <v>0.3</v>
      </c>
    </row>
    <row r="4780" spans="1:9" x14ac:dyDescent="0.25">
      <c r="A4780" s="12" t="s">
        <v>83</v>
      </c>
      <c r="B4780" s="13" t="s">
        <v>84</v>
      </c>
      <c r="C4780" s="14">
        <v>51</v>
      </c>
      <c r="D4780" s="14">
        <v>2007</v>
      </c>
      <c r="E4780">
        <f t="shared" si="74"/>
        <v>512007</v>
      </c>
      <c r="F4780" s="41">
        <f>IFERROR(VLOOKUP(E4780,Heritage!$E$3:$H$4601,4,FALSE),"")</f>
        <v>0.3</v>
      </c>
      <c r="G4780" s="41">
        <f>IFERROR(VLOOKUP(E4780,'PRS até 2014'!$E$4:$L$6307,8,FALSE),"")</f>
        <v>0.41666666666666663</v>
      </c>
      <c r="H4780" s="41">
        <f>IFERROR(VLOOKUP(E4780,'Global Insight'!$E$2:$F$4102,2,FALSE),"")</f>
        <v>0.4375</v>
      </c>
      <c r="I4780">
        <f>IFERROR(VLOOKUP(E4780,EIU!$E$2:$H$3662,4,FALSE),"")</f>
        <v>0.1875</v>
      </c>
    </row>
    <row r="4781" spans="1:9" x14ac:dyDescent="0.25">
      <c r="A4781" s="12" t="s">
        <v>85</v>
      </c>
      <c r="B4781" s="13" t="s">
        <v>86</v>
      </c>
      <c r="C4781" s="14">
        <v>52</v>
      </c>
      <c r="D4781" s="14">
        <v>2007</v>
      </c>
      <c r="E4781">
        <f t="shared" si="74"/>
        <v>522007</v>
      </c>
      <c r="F4781" s="41">
        <f>IFERROR(VLOOKUP(E4781,Heritage!$E$3:$H$4601,4,FALSE),"")</f>
        <v>0.4</v>
      </c>
      <c r="G4781" s="41">
        <f>IFERROR(VLOOKUP(E4781,'PRS até 2014'!$E$4:$L$6307,8,FALSE),"")</f>
        <v>0.4861111111111111</v>
      </c>
      <c r="H4781" s="41">
        <f>IFERROR(VLOOKUP(E4781,'Global Insight'!$E$2:$F$4102,2,FALSE),"")</f>
        <v>0.5625</v>
      </c>
      <c r="I4781">
        <f>IFERROR(VLOOKUP(E4781,EIU!$E$2:$H$3662,4,FALSE),"")</f>
        <v>0.55000000000000004</v>
      </c>
    </row>
    <row r="4782" spans="1:9" x14ac:dyDescent="0.25">
      <c r="A4782" s="12" t="s">
        <v>267</v>
      </c>
      <c r="B4782" s="13" t="s">
        <v>268</v>
      </c>
      <c r="C4782" s="14">
        <v>53</v>
      </c>
      <c r="D4782" s="14">
        <v>2007</v>
      </c>
      <c r="E4782">
        <f t="shared" si="74"/>
        <v>532007</v>
      </c>
      <c r="F4782" s="41">
        <f>IFERROR(VLOOKUP(E4782,Heritage!$E$3:$H$4601,4,FALSE),"")</f>
        <v>0.5</v>
      </c>
      <c r="G4782" s="41">
        <f>IFERROR(VLOOKUP(E4782,'PRS até 2014'!$E$4:$L$6307,8,FALSE),"")</f>
        <v>0.44444444444444442</v>
      </c>
      <c r="H4782" s="41">
        <f>IFERROR(VLOOKUP(E4782,'Global Insight'!$E$2:$F$4102,2,FALSE),"")</f>
        <v>0.4375</v>
      </c>
      <c r="I4782">
        <f>IFERROR(VLOOKUP(E4782,EIU!$E$2:$H$3662,4,FALSE),"")</f>
        <v>0.3</v>
      </c>
    </row>
    <row r="4783" spans="1:9" x14ac:dyDescent="0.25">
      <c r="A4783" s="12" t="s">
        <v>114</v>
      </c>
      <c r="B4783" s="13" t="s">
        <v>115</v>
      </c>
      <c r="C4783" s="14">
        <v>54</v>
      </c>
      <c r="D4783" s="14">
        <v>2007</v>
      </c>
      <c r="E4783">
        <f t="shared" si="74"/>
        <v>542007</v>
      </c>
      <c r="F4783" s="41">
        <f>IFERROR(VLOOKUP(E4783,Heritage!$E$3:$H$4601,4,FALSE),"")</f>
        <v>0.3</v>
      </c>
      <c r="G4783" s="41" t="str">
        <f>IFERROR(VLOOKUP(E4783,'PRS até 2014'!$E$4:$L$6307,8,FALSE),"")</f>
        <v xml:space="preserve"> </v>
      </c>
      <c r="H4783" s="41">
        <f>IFERROR(VLOOKUP(E4783,'Global Insight'!$E$2:$F$4102,2,FALSE),"")</f>
        <v>0.4375</v>
      </c>
      <c r="I4783">
        <f>IFERROR(VLOOKUP(E4783,EIU!$E$2:$H$3662,4,FALSE),"")</f>
        <v>0.23749999999999999</v>
      </c>
    </row>
    <row r="4784" spans="1:9" x14ac:dyDescent="0.25">
      <c r="A4784" s="12" t="s">
        <v>87</v>
      </c>
      <c r="B4784" s="13" t="s">
        <v>88</v>
      </c>
      <c r="C4784" s="14">
        <v>55</v>
      </c>
      <c r="D4784" s="14">
        <v>2007</v>
      </c>
      <c r="E4784">
        <f t="shared" si="74"/>
        <v>552007</v>
      </c>
      <c r="F4784" s="41" t="str">
        <f>IFERROR(VLOOKUP(E4784,Heritage!$E$3:$H$4601,4,FALSE),"")</f>
        <v/>
      </c>
      <c r="G4784" s="41" t="str">
        <f>IFERROR(VLOOKUP(E4784,'PRS até 2014'!$E$4:$L$6307,8,FALSE),"")</f>
        <v xml:space="preserve"> </v>
      </c>
      <c r="H4784" s="41">
        <f>IFERROR(VLOOKUP(E4784,'Global Insight'!$E$2:$F$4102,2,FALSE),"")</f>
        <v>0.4375</v>
      </c>
      <c r="I4784">
        <f>IFERROR(VLOOKUP(E4784,EIU!$E$2:$H$3662,4,FALSE),"")</f>
        <v>0.27500000000000002</v>
      </c>
    </row>
    <row r="4785" spans="1:9" x14ac:dyDescent="0.25">
      <c r="A4785" s="12" t="s">
        <v>91</v>
      </c>
      <c r="B4785" s="13" t="s">
        <v>92</v>
      </c>
      <c r="C4785" s="14">
        <v>56</v>
      </c>
      <c r="D4785" s="14">
        <v>2007</v>
      </c>
      <c r="E4785">
        <f t="shared" si="74"/>
        <v>562007</v>
      </c>
      <c r="F4785" s="41">
        <f>IFERROR(VLOOKUP(E4785,Heritage!$E$3:$H$4601,4,FALSE),"")</f>
        <v>0.9</v>
      </c>
      <c r="G4785" s="41">
        <f>IFERROR(VLOOKUP(E4785,'PRS até 2014'!$E$4:$L$6307,8,FALSE),"")</f>
        <v>0.68055555555555547</v>
      </c>
      <c r="H4785" s="41">
        <f>IFERROR(VLOOKUP(E4785,'Global Insight'!$E$2:$F$4102,2,FALSE),"")</f>
        <v>0.75</v>
      </c>
      <c r="I4785">
        <f>IFERROR(VLOOKUP(E4785,EIU!$E$2:$H$3662,4,FALSE),"")</f>
        <v>0.72499999999999998</v>
      </c>
    </row>
    <row r="4786" spans="1:9" x14ac:dyDescent="0.25">
      <c r="A4786" s="12" t="s">
        <v>93</v>
      </c>
      <c r="B4786" s="13" t="s">
        <v>94</v>
      </c>
      <c r="C4786" s="14">
        <v>57</v>
      </c>
      <c r="D4786" s="14">
        <v>2007</v>
      </c>
      <c r="E4786">
        <f t="shared" si="74"/>
        <v>572007</v>
      </c>
      <c r="F4786" s="41">
        <f>IFERROR(VLOOKUP(E4786,Heritage!$E$3:$H$4601,4,FALSE),"")</f>
        <v>0.3</v>
      </c>
      <c r="G4786" s="41">
        <f>IFERROR(VLOOKUP(E4786,'PRS até 2014'!$E$4:$L$6307,8,FALSE),"")</f>
        <v>0.55555555555555558</v>
      </c>
      <c r="H4786" s="41">
        <f>IFERROR(VLOOKUP(E4786,'Global Insight'!$E$2:$F$4102,2,FALSE),"")</f>
        <v>0.375</v>
      </c>
      <c r="I4786">
        <f>IFERROR(VLOOKUP(E4786,EIU!$E$2:$H$3662,4,FALSE),"")</f>
        <v>0.32500000000000001</v>
      </c>
    </row>
    <row r="4787" spans="1:9" x14ac:dyDescent="0.25">
      <c r="A4787" s="12" t="s">
        <v>97</v>
      </c>
      <c r="B4787" s="13" t="s">
        <v>98</v>
      </c>
      <c r="C4787" s="14">
        <v>58</v>
      </c>
      <c r="D4787" s="14">
        <v>2007</v>
      </c>
      <c r="E4787">
        <f t="shared" si="74"/>
        <v>582007</v>
      </c>
      <c r="F4787" s="41">
        <f>IFERROR(VLOOKUP(E4787,Heritage!$E$3:$H$4601,4,FALSE),"")</f>
        <v>0.3</v>
      </c>
      <c r="G4787" s="41" t="str">
        <f>IFERROR(VLOOKUP(E4787,'PRS até 2014'!$E$4:$L$6307,8,FALSE),"")</f>
        <v xml:space="preserve"> </v>
      </c>
      <c r="H4787" s="41">
        <f>IFERROR(VLOOKUP(E4787,'Global Insight'!$E$2:$F$4102,2,FALSE),"")</f>
        <v>0.5625</v>
      </c>
      <c r="I4787" t="str">
        <f>IFERROR(VLOOKUP(E4787,EIU!$E$2:$H$3662,4,FALSE),"")</f>
        <v/>
      </c>
    </row>
    <row r="4788" spans="1:9" x14ac:dyDescent="0.25">
      <c r="A4788" s="12" t="s">
        <v>95</v>
      </c>
      <c r="B4788" s="13" t="s">
        <v>96</v>
      </c>
      <c r="C4788" s="14">
        <v>59</v>
      </c>
      <c r="D4788" s="14">
        <v>2007</v>
      </c>
      <c r="E4788">
        <f t="shared" si="74"/>
        <v>592007</v>
      </c>
      <c r="F4788" s="41">
        <f>IFERROR(VLOOKUP(E4788,Heritage!$E$3:$H$4601,4,FALSE),"")</f>
        <v>0.9</v>
      </c>
      <c r="G4788" s="41">
        <f>IFERROR(VLOOKUP(E4788,'PRS até 2014'!$E$4:$L$6307,8,FALSE),"")</f>
        <v>1</v>
      </c>
      <c r="H4788" s="41">
        <f>IFERROR(VLOOKUP(E4788,'Global Insight'!$E$2:$F$4102,2,FALSE),"")</f>
        <v>0.9375</v>
      </c>
      <c r="I4788">
        <f>IFERROR(VLOOKUP(E4788,EIU!$E$2:$H$3662,4,FALSE),"")</f>
        <v>0.97499999999999998</v>
      </c>
    </row>
    <row r="4789" spans="1:9" x14ac:dyDescent="0.25">
      <c r="A4789" s="12" t="s">
        <v>99</v>
      </c>
      <c r="B4789" s="13" t="s">
        <v>100</v>
      </c>
      <c r="C4789" s="14">
        <v>60</v>
      </c>
      <c r="D4789" s="14">
        <v>2007</v>
      </c>
      <c r="E4789">
        <f t="shared" si="74"/>
        <v>602007</v>
      </c>
      <c r="F4789" s="41">
        <f>IFERROR(VLOOKUP(E4789,Heritage!$E$3:$H$4601,4,FALSE),"")</f>
        <v>0.7</v>
      </c>
      <c r="G4789" s="41">
        <f>IFERROR(VLOOKUP(E4789,'PRS até 2014'!$E$4:$L$6307,8,FALSE),"")</f>
        <v>0.88888888888888895</v>
      </c>
      <c r="H4789" s="41">
        <f>IFERROR(VLOOKUP(E4789,'Global Insight'!$E$2:$F$4102,2,FALSE),"")</f>
        <v>0.8125</v>
      </c>
      <c r="I4789">
        <f>IFERROR(VLOOKUP(E4789,EIU!$E$2:$H$3662,4,FALSE),"")</f>
        <v>0.9</v>
      </c>
    </row>
    <row r="4790" spans="1:9" x14ac:dyDescent="0.25">
      <c r="A4790" s="12" t="s">
        <v>101</v>
      </c>
      <c r="B4790" s="13" t="s">
        <v>102</v>
      </c>
      <c r="C4790" s="14">
        <v>61</v>
      </c>
      <c r="D4790" s="14">
        <v>2007</v>
      </c>
      <c r="E4790">
        <f t="shared" si="74"/>
        <v>612007</v>
      </c>
      <c r="F4790" s="41">
        <f>IFERROR(VLOOKUP(E4790,Heritage!$E$3:$H$4601,4,FALSE),"")</f>
        <v>0.4</v>
      </c>
      <c r="G4790" s="41">
        <f>IFERROR(VLOOKUP(E4790,'PRS até 2014'!$E$4:$L$6307,8,FALSE),"")</f>
        <v>0.47222222222222221</v>
      </c>
      <c r="H4790" s="41">
        <f>IFERROR(VLOOKUP(E4790,'Global Insight'!$E$2:$F$4102,2,FALSE),"")</f>
        <v>0.5</v>
      </c>
      <c r="I4790">
        <f>IFERROR(VLOOKUP(E4790,EIU!$E$2:$H$3662,4,FALSE),"")</f>
        <v>0.33750000000000002</v>
      </c>
    </row>
    <row r="4791" spans="1:9" x14ac:dyDescent="0.25">
      <c r="A4791" s="12" t="s">
        <v>354</v>
      </c>
      <c r="B4791" s="13" t="s">
        <v>111</v>
      </c>
      <c r="C4791" s="14">
        <v>62</v>
      </c>
      <c r="D4791" s="14">
        <v>2007</v>
      </c>
      <c r="E4791">
        <f t="shared" ref="E4791:E4854" si="75">C4791*10000+D4791</f>
        <v>622007</v>
      </c>
      <c r="F4791" s="41">
        <f>IFERROR(VLOOKUP(E4791,Heritage!$E$3:$H$4601,4,FALSE),"")</f>
        <v>0.3</v>
      </c>
      <c r="G4791" s="41">
        <f>IFERROR(VLOOKUP(E4791,'PRS até 2014'!$E$4:$L$6307,8,FALSE),"")</f>
        <v>0.59722222222222221</v>
      </c>
      <c r="H4791" s="41">
        <f>IFERROR(VLOOKUP(E4791,'Global Insight'!$E$2:$F$4102,2,FALSE),"")</f>
        <v>0.625</v>
      </c>
      <c r="I4791">
        <f>IFERROR(VLOOKUP(E4791,EIU!$E$2:$H$3662,4,FALSE),"")</f>
        <v>0.4</v>
      </c>
    </row>
    <row r="4792" spans="1:9" x14ac:dyDescent="0.25">
      <c r="A4792" s="12" t="s">
        <v>105</v>
      </c>
      <c r="B4792" s="13" t="s">
        <v>106</v>
      </c>
      <c r="C4792" s="14">
        <v>63</v>
      </c>
      <c r="D4792" s="14">
        <v>2007</v>
      </c>
      <c r="E4792">
        <f t="shared" si="75"/>
        <v>632007</v>
      </c>
      <c r="F4792" s="41">
        <f>IFERROR(VLOOKUP(E4792,Heritage!$E$3:$H$4601,4,FALSE),"")</f>
        <v>0.35</v>
      </c>
      <c r="G4792" s="41" t="str">
        <f>IFERROR(VLOOKUP(E4792,'PRS até 2014'!$E$4:$L$6307,8,FALSE),"")</f>
        <v xml:space="preserve"> </v>
      </c>
      <c r="H4792" s="41">
        <f>IFERROR(VLOOKUP(E4792,'Global Insight'!$E$2:$F$4102,2,FALSE),"")</f>
        <v>0.5</v>
      </c>
      <c r="I4792">
        <f>IFERROR(VLOOKUP(E4792,EIU!$E$2:$H$3662,4,FALSE),"")</f>
        <v>0.4375</v>
      </c>
    </row>
    <row r="4793" spans="1:9" x14ac:dyDescent="0.25">
      <c r="A4793" s="12" t="s">
        <v>73</v>
      </c>
      <c r="B4793" s="13" t="s">
        <v>74</v>
      </c>
      <c r="C4793" s="14">
        <v>64</v>
      </c>
      <c r="D4793" s="14">
        <v>2007</v>
      </c>
      <c r="E4793">
        <f t="shared" si="75"/>
        <v>642007</v>
      </c>
      <c r="F4793" s="41">
        <f>IFERROR(VLOOKUP(E4793,Heritage!$E$3:$H$4601,4,FALSE),"")</f>
        <v>0.9</v>
      </c>
      <c r="G4793" s="41">
        <f>IFERROR(VLOOKUP(E4793,'PRS até 2014'!$E$4:$L$6307,8,FALSE),"")</f>
        <v>0.88888888888888895</v>
      </c>
      <c r="H4793" s="41">
        <f>IFERROR(VLOOKUP(E4793,'Global Insight'!$E$2:$F$4102,2,FALSE),"")</f>
        <v>0.9375</v>
      </c>
      <c r="I4793">
        <f>IFERROR(VLOOKUP(E4793,EIU!$E$2:$H$3662,4,FALSE),"")</f>
        <v>0.85</v>
      </c>
    </row>
    <row r="4794" spans="1:9" x14ac:dyDescent="0.25">
      <c r="A4794" s="12" t="s">
        <v>336</v>
      </c>
      <c r="B4794" s="13" t="s">
        <v>337</v>
      </c>
      <c r="C4794" s="14">
        <v>65</v>
      </c>
      <c r="D4794" s="14">
        <v>2007</v>
      </c>
      <c r="E4794">
        <f t="shared" si="75"/>
        <v>652007</v>
      </c>
      <c r="F4794" s="41" t="str">
        <f>IFERROR(VLOOKUP(E4794,Heritage!$E$3:$H$4601,4,FALSE),"")</f>
        <v/>
      </c>
      <c r="G4794" s="41" t="str">
        <f>IFERROR(VLOOKUP(E4794,'PRS até 2014'!$E$4:$L$6307,8,FALSE),"")</f>
        <v xml:space="preserve"> </v>
      </c>
      <c r="H4794" s="41" t="str">
        <f>IFERROR(VLOOKUP(E4794,'Global Insight'!$E$2:$F$4102,2,FALSE),"")</f>
        <v/>
      </c>
      <c r="I4794" t="str">
        <f>IFERROR(VLOOKUP(E4794,EIU!$E$2:$H$3662,4,FALSE),"")</f>
        <v/>
      </c>
    </row>
    <row r="4795" spans="1:9" x14ac:dyDescent="0.25">
      <c r="A4795" s="12" t="s">
        <v>107</v>
      </c>
      <c r="B4795" s="13" t="s">
        <v>108</v>
      </c>
      <c r="C4795" s="14">
        <v>66</v>
      </c>
      <c r="D4795" s="14">
        <v>2007</v>
      </c>
      <c r="E4795">
        <f t="shared" si="75"/>
        <v>662007</v>
      </c>
      <c r="F4795" s="41">
        <f>IFERROR(VLOOKUP(E4795,Heritage!$E$3:$H$4601,4,FALSE),"")</f>
        <v>0.5</v>
      </c>
      <c r="G4795" s="41">
        <f>IFERROR(VLOOKUP(E4795,'PRS até 2014'!$E$4:$L$6307,8,FALSE),"")</f>
        <v>0.45833333333333331</v>
      </c>
      <c r="H4795" s="41">
        <f>IFERROR(VLOOKUP(E4795,'Global Insight'!$E$2:$F$4102,2,FALSE),"")</f>
        <v>0.625</v>
      </c>
      <c r="I4795">
        <f>IFERROR(VLOOKUP(E4795,EIU!$E$2:$H$3662,4,FALSE),"")</f>
        <v>0.5</v>
      </c>
    </row>
    <row r="4796" spans="1:9" x14ac:dyDescent="0.25">
      <c r="A4796" s="12" t="s">
        <v>116</v>
      </c>
      <c r="B4796" s="13" t="s">
        <v>117</v>
      </c>
      <c r="C4796" s="14">
        <v>67</v>
      </c>
      <c r="D4796" s="14">
        <v>2007</v>
      </c>
      <c r="E4796">
        <f t="shared" si="75"/>
        <v>672007</v>
      </c>
      <c r="F4796" s="41">
        <f>IFERROR(VLOOKUP(E4796,Heritage!$E$3:$H$4601,4,FALSE),"")</f>
        <v>0.5</v>
      </c>
      <c r="G4796" s="41">
        <f>IFERROR(VLOOKUP(E4796,'PRS até 2014'!$E$4:$L$6307,8,FALSE),"")</f>
        <v>0.65277777777777768</v>
      </c>
      <c r="H4796" s="41">
        <f>IFERROR(VLOOKUP(E4796,'Global Insight'!$E$2:$F$4102,2,FALSE),"")</f>
        <v>0.875</v>
      </c>
      <c r="I4796">
        <f>IFERROR(VLOOKUP(E4796,EIU!$E$2:$H$3662,4,FALSE),"")</f>
        <v>0.7</v>
      </c>
    </row>
    <row r="4797" spans="1:9" x14ac:dyDescent="0.25">
      <c r="A4797" s="12" t="s">
        <v>355</v>
      </c>
      <c r="B4797" s="13" t="s">
        <v>380</v>
      </c>
      <c r="C4797" s="14">
        <v>68</v>
      </c>
      <c r="D4797" s="14">
        <v>2007</v>
      </c>
      <c r="E4797">
        <f t="shared" si="75"/>
        <v>682007</v>
      </c>
      <c r="F4797" s="41" t="str">
        <f>IFERROR(VLOOKUP(E4797,Heritage!$E$3:$H$4601,4,FALSE),"")</f>
        <v/>
      </c>
      <c r="G4797" s="41" t="str">
        <f>IFERROR(VLOOKUP(E4797,'PRS até 2014'!$E$4:$L$6307,8,FALSE),"")</f>
        <v xml:space="preserve"> </v>
      </c>
      <c r="H4797" s="41">
        <f>IFERROR(VLOOKUP(E4797,'Global Insight'!$E$2:$F$4102,2,FALSE),"")</f>
        <v>0.625</v>
      </c>
      <c r="I4797" t="str">
        <f>IFERROR(VLOOKUP(E4797,EIU!$E$2:$H$3662,4,FALSE),"")</f>
        <v/>
      </c>
    </row>
    <row r="4798" spans="1:9" x14ac:dyDescent="0.25">
      <c r="A4798" s="12" t="s">
        <v>118</v>
      </c>
      <c r="B4798" s="13" t="s">
        <v>119</v>
      </c>
      <c r="C4798" s="14">
        <v>69</v>
      </c>
      <c r="D4798" s="14">
        <v>2007</v>
      </c>
      <c r="E4798">
        <f t="shared" si="75"/>
        <v>692007</v>
      </c>
      <c r="F4798" s="41">
        <f>IFERROR(VLOOKUP(E4798,Heritage!$E$3:$H$4601,4,FALSE),"")</f>
        <v>0.3</v>
      </c>
      <c r="G4798" s="41">
        <f>IFERROR(VLOOKUP(E4798,'PRS até 2014'!$E$4:$L$6307,8,FALSE),"")</f>
        <v>0.43055555555555547</v>
      </c>
      <c r="H4798" s="41">
        <f>IFERROR(VLOOKUP(E4798,'Global Insight'!$E$2:$F$4102,2,FALSE),"")</f>
        <v>0.3125</v>
      </c>
      <c r="I4798">
        <f>IFERROR(VLOOKUP(E4798,EIU!$E$2:$H$3662,4,FALSE),"")</f>
        <v>0.25</v>
      </c>
    </row>
    <row r="4799" spans="1:9" x14ac:dyDescent="0.25">
      <c r="A4799" s="12" t="s">
        <v>109</v>
      </c>
      <c r="B4799" s="13" t="s">
        <v>110</v>
      </c>
      <c r="C4799" s="14">
        <v>70</v>
      </c>
      <c r="D4799" s="14">
        <v>2007</v>
      </c>
      <c r="E4799">
        <f t="shared" si="75"/>
        <v>702007</v>
      </c>
      <c r="F4799" s="41">
        <f>IFERROR(VLOOKUP(E4799,Heritage!$E$3:$H$4601,4,FALSE),"")</f>
        <v>0.3</v>
      </c>
      <c r="G4799" s="41">
        <f>IFERROR(VLOOKUP(E4799,'PRS até 2014'!$E$4:$L$6307,8,FALSE),"")</f>
        <v>0.375</v>
      </c>
      <c r="H4799" s="41">
        <f>IFERROR(VLOOKUP(E4799,'Global Insight'!$E$2:$F$4102,2,FALSE),"")</f>
        <v>0.125</v>
      </c>
      <c r="I4799">
        <f>IFERROR(VLOOKUP(E4799,EIU!$E$2:$H$3662,4,FALSE),"")</f>
        <v>0.2</v>
      </c>
    </row>
    <row r="4800" spans="1:9" x14ac:dyDescent="0.25">
      <c r="A4800" s="12" t="s">
        <v>112</v>
      </c>
      <c r="B4800" s="13" t="s">
        <v>113</v>
      </c>
      <c r="C4800" s="14">
        <v>71</v>
      </c>
      <c r="D4800" s="14">
        <v>2007</v>
      </c>
      <c r="E4800">
        <f t="shared" si="75"/>
        <v>712007</v>
      </c>
      <c r="F4800" s="41">
        <f>IFERROR(VLOOKUP(E4800,Heritage!$E$3:$H$4601,4,FALSE),"")</f>
        <v>0.2</v>
      </c>
      <c r="G4800" s="41">
        <f>IFERROR(VLOOKUP(E4800,'PRS até 2014'!$E$4:$L$6307,8,FALSE),"")</f>
        <v>0.4861111111111111</v>
      </c>
      <c r="H4800" s="41">
        <f>IFERROR(VLOOKUP(E4800,'Global Insight'!$E$2:$F$4102,2,FALSE),"")</f>
        <v>0.25</v>
      </c>
      <c r="I4800" t="str">
        <f>IFERROR(VLOOKUP(E4800,EIU!$E$2:$H$3662,4,FALSE),"")</f>
        <v/>
      </c>
    </row>
    <row r="4801" spans="1:9" x14ac:dyDescent="0.25">
      <c r="A4801" s="12" t="s">
        <v>120</v>
      </c>
      <c r="B4801" s="13" t="s">
        <v>121</v>
      </c>
      <c r="C4801" s="14">
        <v>72</v>
      </c>
      <c r="D4801" s="14">
        <v>2007</v>
      </c>
      <c r="E4801">
        <f t="shared" si="75"/>
        <v>722007</v>
      </c>
      <c r="F4801" s="41">
        <f>IFERROR(VLOOKUP(E4801,Heritage!$E$3:$H$4601,4,FALSE),"")</f>
        <v>0.4</v>
      </c>
      <c r="G4801" s="41">
        <f>IFERROR(VLOOKUP(E4801,'PRS até 2014'!$E$4:$L$6307,8,FALSE),"")</f>
        <v>0.40277777777777773</v>
      </c>
      <c r="H4801" s="41">
        <f>IFERROR(VLOOKUP(E4801,'Global Insight'!$E$2:$F$4102,2,FALSE),"")</f>
        <v>0.75</v>
      </c>
      <c r="I4801" t="str">
        <f>IFERROR(VLOOKUP(E4801,EIU!$E$2:$H$3662,4,FALSE),"")</f>
        <v/>
      </c>
    </row>
    <row r="4802" spans="1:9" x14ac:dyDescent="0.25">
      <c r="A4802" s="12" t="s">
        <v>128</v>
      </c>
      <c r="B4802" s="13" t="s">
        <v>129</v>
      </c>
      <c r="C4802" s="14">
        <v>73</v>
      </c>
      <c r="D4802" s="14">
        <v>2007</v>
      </c>
      <c r="E4802">
        <f t="shared" si="75"/>
        <v>732007</v>
      </c>
      <c r="F4802" s="41">
        <f>IFERROR(VLOOKUP(E4802,Heritage!$E$3:$H$4601,4,FALSE),"")</f>
        <v>0.1</v>
      </c>
      <c r="G4802" s="41">
        <f>IFERROR(VLOOKUP(E4802,'PRS até 2014'!$E$4:$L$6307,8,FALSE),"")</f>
        <v>0.29166666666666663</v>
      </c>
      <c r="H4802" s="41">
        <f>IFERROR(VLOOKUP(E4802,'Global Insight'!$E$2:$F$4102,2,FALSE),"")</f>
        <v>0.3125</v>
      </c>
      <c r="I4802">
        <f>IFERROR(VLOOKUP(E4802,EIU!$E$2:$H$3662,4,FALSE),"")</f>
        <v>0.17499999999999999</v>
      </c>
    </row>
    <row r="4803" spans="1:9" x14ac:dyDescent="0.25">
      <c r="A4803" s="12" t="s">
        <v>124</v>
      </c>
      <c r="B4803" s="13" t="s">
        <v>125</v>
      </c>
      <c r="C4803" s="14">
        <v>74</v>
      </c>
      <c r="D4803" s="14">
        <v>2007</v>
      </c>
      <c r="E4803">
        <f t="shared" si="75"/>
        <v>742007</v>
      </c>
      <c r="F4803" s="41">
        <f>IFERROR(VLOOKUP(E4803,Heritage!$E$3:$H$4601,4,FALSE),"")</f>
        <v>0.3</v>
      </c>
      <c r="G4803" s="41">
        <f>IFERROR(VLOOKUP(E4803,'PRS até 2014'!$E$4:$L$6307,8,FALSE),"")</f>
        <v>0.37499999999999994</v>
      </c>
      <c r="H4803" s="41">
        <f>IFERROR(VLOOKUP(E4803,'Global Insight'!$E$2:$F$4102,2,FALSE),"")</f>
        <v>0.4375</v>
      </c>
      <c r="I4803">
        <f>IFERROR(VLOOKUP(E4803,EIU!$E$2:$H$3662,4,FALSE),"")</f>
        <v>0.17499999999999999</v>
      </c>
    </row>
    <row r="4804" spans="1:9" x14ac:dyDescent="0.25">
      <c r="A4804" s="12" t="s">
        <v>122</v>
      </c>
      <c r="B4804" s="13" t="s">
        <v>123</v>
      </c>
      <c r="C4804" s="14">
        <v>75</v>
      </c>
      <c r="D4804" s="14">
        <v>2007</v>
      </c>
      <c r="E4804">
        <f t="shared" si="75"/>
        <v>752007</v>
      </c>
      <c r="F4804" s="41">
        <f>IFERROR(VLOOKUP(E4804,Heritage!$E$3:$H$4601,4,FALSE),"")</f>
        <v>0.9</v>
      </c>
      <c r="G4804" s="41">
        <f>IFERROR(VLOOKUP(E4804,'PRS até 2014'!$E$4:$L$6307,8,FALSE),"")</f>
        <v>0.83333333333333337</v>
      </c>
      <c r="H4804" s="41">
        <f>IFERROR(VLOOKUP(E4804,'Global Insight'!$E$2:$F$4102,2,FALSE),"")</f>
        <v>0.8125</v>
      </c>
      <c r="I4804">
        <f>IFERROR(VLOOKUP(E4804,EIU!$E$2:$H$3662,4,FALSE),"")</f>
        <v>0.875</v>
      </c>
    </row>
    <row r="4805" spans="1:9" x14ac:dyDescent="0.25">
      <c r="A4805" s="12" t="s">
        <v>130</v>
      </c>
      <c r="B4805" s="13" t="s">
        <v>131</v>
      </c>
      <c r="C4805" s="14">
        <v>76</v>
      </c>
      <c r="D4805" s="14">
        <v>2007</v>
      </c>
      <c r="E4805">
        <f t="shared" si="75"/>
        <v>762007</v>
      </c>
      <c r="F4805" s="41">
        <f>IFERROR(VLOOKUP(E4805,Heritage!$E$3:$H$4601,4,FALSE),"")</f>
        <v>0.7</v>
      </c>
      <c r="G4805" s="41">
        <f>IFERROR(VLOOKUP(E4805,'PRS até 2014'!$E$4:$L$6307,8,FALSE),"")</f>
        <v>0.69444444444444431</v>
      </c>
      <c r="H4805" s="41">
        <f>IFERROR(VLOOKUP(E4805,'Global Insight'!$E$2:$F$4102,2,FALSE),"")</f>
        <v>0.8125</v>
      </c>
      <c r="I4805">
        <f>IFERROR(VLOOKUP(E4805,EIU!$E$2:$H$3662,4,FALSE),"")</f>
        <v>0.6875</v>
      </c>
    </row>
    <row r="4806" spans="1:9" x14ac:dyDescent="0.25">
      <c r="A4806" s="12" t="s">
        <v>142</v>
      </c>
      <c r="B4806" s="13" t="s">
        <v>143</v>
      </c>
      <c r="C4806" s="14">
        <v>77</v>
      </c>
      <c r="D4806" s="14">
        <v>2007</v>
      </c>
      <c r="E4806">
        <f t="shared" si="75"/>
        <v>772007</v>
      </c>
      <c r="F4806" s="41">
        <f>IFERROR(VLOOKUP(E4806,Heritage!$E$3:$H$4601,4,FALSE),"")</f>
        <v>0.9</v>
      </c>
      <c r="G4806" s="41">
        <f>IFERROR(VLOOKUP(E4806,'PRS até 2014'!$E$4:$L$6307,8,FALSE),"")</f>
        <v>0.91666666666666674</v>
      </c>
      <c r="H4806" s="41">
        <f>IFERROR(VLOOKUP(E4806,'Global Insight'!$E$2:$F$4102,2,FALSE),"")</f>
        <v>1</v>
      </c>
      <c r="I4806">
        <f>IFERROR(VLOOKUP(E4806,EIU!$E$2:$H$3662,4,FALSE),"")</f>
        <v>0.9</v>
      </c>
    </row>
    <row r="4807" spans="1:9" x14ac:dyDescent="0.25">
      <c r="A4807" s="12" t="s">
        <v>134</v>
      </c>
      <c r="B4807" s="13" t="s">
        <v>135</v>
      </c>
      <c r="C4807" s="14">
        <v>78</v>
      </c>
      <c r="D4807" s="14">
        <v>2007</v>
      </c>
      <c r="E4807">
        <f t="shared" si="75"/>
        <v>782007</v>
      </c>
      <c r="F4807" s="41">
        <f>IFERROR(VLOOKUP(E4807,Heritage!$E$3:$H$4601,4,FALSE),"")</f>
        <v>0.5</v>
      </c>
      <c r="G4807" s="41">
        <f>IFERROR(VLOOKUP(E4807,'PRS até 2014'!$E$4:$L$6307,8,FALSE),"")</f>
        <v>0.59722222222222221</v>
      </c>
      <c r="H4807" s="41">
        <f>IFERROR(VLOOKUP(E4807,'Global Insight'!$E$2:$F$4102,2,FALSE),"")</f>
        <v>0.75</v>
      </c>
      <c r="I4807">
        <f>IFERROR(VLOOKUP(E4807,EIU!$E$2:$H$3662,4,FALSE),"")</f>
        <v>0.375</v>
      </c>
    </row>
    <row r="4808" spans="1:9" x14ac:dyDescent="0.25">
      <c r="A4808" s="12" t="s">
        <v>132</v>
      </c>
      <c r="B4808" s="13" t="s">
        <v>133</v>
      </c>
      <c r="C4808" s="14">
        <v>79</v>
      </c>
      <c r="D4808" s="14">
        <v>2007</v>
      </c>
      <c r="E4808">
        <f t="shared" si="75"/>
        <v>792007</v>
      </c>
      <c r="F4808" s="41">
        <f>IFERROR(VLOOKUP(E4808,Heritage!$E$3:$H$4601,4,FALSE),"")</f>
        <v>0.3</v>
      </c>
      <c r="G4808" s="41">
        <f>IFERROR(VLOOKUP(E4808,'PRS até 2014'!$E$4:$L$6307,8,FALSE),"")</f>
        <v>0.61111111111111105</v>
      </c>
      <c r="H4808" s="41">
        <f>IFERROR(VLOOKUP(E4808,'Global Insight'!$E$2:$F$4102,2,FALSE),"")</f>
        <v>0.4375</v>
      </c>
      <c r="I4808">
        <f>IFERROR(VLOOKUP(E4808,EIU!$E$2:$H$3662,4,FALSE),"")</f>
        <v>0.22500000000000001</v>
      </c>
    </row>
    <row r="4809" spans="1:9" x14ac:dyDescent="0.25">
      <c r="A4809" s="12" t="s">
        <v>138</v>
      </c>
      <c r="B4809" s="13" t="s">
        <v>139</v>
      </c>
      <c r="C4809" s="14">
        <v>80</v>
      </c>
      <c r="D4809" s="14">
        <v>2007</v>
      </c>
      <c r="E4809">
        <f t="shared" si="75"/>
        <v>802007</v>
      </c>
      <c r="F4809" s="41">
        <f>IFERROR(VLOOKUP(E4809,Heritage!$E$3:$H$4601,4,FALSE),"")</f>
        <v>0.1</v>
      </c>
      <c r="G4809" s="41">
        <f>IFERROR(VLOOKUP(E4809,'PRS até 2014'!$E$4:$L$6307,8,FALSE),"")</f>
        <v>0.51388888888888884</v>
      </c>
      <c r="H4809" s="41">
        <f>IFERROR(VLOOKUP(E4809,'Global Insight'!$E$2:$F$4102,2,FALSE),"")</f>
        <v>0.5625</v>
      </c>
      <c r="I4809">
        <f>IFERROR(VLOOKUP(E4809,EIU!$E$2:$H$3662,4,FALSE),"")</f>
        <v>0.27500000000000002</v>
      </c>
    </row>
    <row r="4810" spans="1:9" x14ac:dyDescent="0.25">
      <c r="A4810" s="12" t="s">
        <v>140</v>
      </c>
      <c r="B4810" s="13" t="s">
        <v>141</v>
      </c>
      <c r="C4810" s="14">
        <v>81</v>
      </c>
      <c r="D4810" s="14">
        <v>2007</v>
      </c>
      <c r="E4810">
        <f t="shared" si="75"/>
        <v>812007</v>
      </c>
      <c r="F4810" s="41" t="str">
        <f>IFERROR(VLOOKUP(E4810,Heritage!$E$3:$H$4601,4,FALSE),"")</f>
        <v/>
      </c>
      <c r="G4810" s="41">
        <f>IFERROR(VLOOKUP(E4810,'PRS até 2014'!$E$4:$L$6307,8,FALSE),"")</f>
        <v>0.34722222222222221</v>
      </c>
      <c r="H4810" s="41">
        <f>IFERROR(VLOOKUP(E4810,'Global Insight'!$E$2:$F$4102,2,FALSE),"")</f>
        <v>0.1875</v>
      </c>
      <c r="I4810">
        <f>IFERROR(VLOOKUP(E4810,EIU!$E$2:$H$3662,4,FALSE),"")</f>
        <v>3.7499999999999999E-2</v>
      </c>
    </row>
    <row r="4811" spans="1:9" x14ac:dyDescent="0.25">
      <c r="A4811" s="12" t="s">
        <v>136</v>
      </c>
      <c r="B4811" s="13" t="s">
        <v>137</v>
      </c>
      <c r="C4811" s="14">
        <v>82</v>
      </c>
      <c r="D4811" s="14">
        <v>2007</v>
      </c>
      <c r="E4811">
        <f t="shared" si="75"/>
        <v>822007</v>
      </c>
      <c r="F4811" s="41">
        <f>IFERROR(VLOOKUP(E4811,Heritage!$E$3:$H$4601,4,FALSE),"")</f>
        <v>0.9</v>
      </c>
      <c r="G4811" s="41">
        <f>IFERROR(VLOOKUP(E4811,'PRS até 2014'!$E$4:$L$6307,8,FALSE),"")</f>
        <v>0.86111111111111105</v>
      </c>
      <c r="H4811" s="41">
        <f>IFERROR(VLOOKUP(E4811,'Global Insight'!$E$2:$F$4102,2,FALSE),"")</f>
        <v>0.875</v>
      </c>
      <c r="I4811">
        <f>IFERROR(VLOOKUP(E4811,EIU!$E$2:$H$3662,4,FALSE),"")</f>
        <v>0.95</v>
      </c>
    </row>
    <row r="4812" spans="1:9" x14ac:dyDescent="0.25">
      <c r="A4812" s="12" t="s">
        <v>144</v>
      </c>
      <c r="B4812" s="13" t="s">
        <v>145</v>
      </c>
      <c r="C4812" s="14">
        <v>83</v>
      </c>
      <c r="D4812" s="14">
        <v>2007</v>
      </c>
      <c r="E4812">
        <f t="shared" si="75"/>
        <v>832007</v>
      </c>
      <c r="F4812" s="41">
        <f>IFERROR(VLOOKUP(E4812,Heritage!$E$3:$H$4601,4,FALSE),"")</f>
        <v>0.7</v>
      </c>
      <c r="G4812" s="41">
        <f>IFERROR(VLOOKUP(E4812,'PRS até 2014'!$E$4:$L$6307,8,FALSE),"")</f>
        <v>0.72222222222222221</v>
      </c>
      <c r="H4812" s="41">
        <f>IFERROR(VLOOKUP(E4812,'Global Insight'!$E$2:$F$4102,2,FALSE),"")</f>
        <v>0.625</v>
      </c>
      <c r="I4812">
        <f>IFERROR(VLOOKUP(E4812,EIU!$E$2:$H$3662,4,FALSE),"")</f>
        <v>0.625</v>
      </c>
    </row>
    <row r="4813" spans="1:9" x14ac:dyDescent="0.25">
      <c r="A4813" s="12" t="s">
        <v>146</v>
      </c>
      <c r="B4813" s="13" t="s">
        <v>147</v>
      </c>
      <c r="C4813" s="14">
        <v>84</v>
      </c>
      <c r="D4813" s="14">
        <v>2007</v>
      </c>
      <c r="E4813">
        <f t="shared" si="75"/>
        <v>842007</v>
      </c>
      <c r="F4813" s="41">
        <f>IFERROR(VLOOKUP(E4813,Heritage!$E$3:$H$4601,4,FALSE),"")</f>
        <v>0.5</v>
      </c>
      <c r="G4813" s="41">
        <f>IFERROR(VLOOKUP(E4813,'PRS até 2014'!$E$4:$L$6307,8,FALSE),"")</f>
        <v>0.68055555555555558</v>
      </c>
      <c r="H4813" s="41">
        <f>IFERROR(VLOOKUP(E4813,'Global Insight'!$E$2:$F$4102,2,FALSE),"")</f>
        <v>0.75</v>
      </c>
      <c r="I4813">
        <f>IFERROR(VLOOKUP(E4813,EIU!$E$2:$H$3662,4,FALSE),"")</f>
        <v>0.6</v>
      </c>
    </row>
    <row r="4814" spans="1:9" x14ac:dyDescent="0.25">
      <c r="A4814" s="12" t="s">
        <v>148</v>
      </c>
      <c r="B4814" s="13" t="s">
        <v>149</v>
      </c>
      <c r="C4814" s="14">
        <v>85</v>
      </c>
      <c r="D4814" s="14">
        <v>2007</v>
      </c>
      <c r="E4814">
        <f t="shared" si="75"/>
        <v>852007</v>
      </c>
      <c r="F4814" s="41">
        <f>IFERROR(VLOOKUP(E4814,Heritage!$E$3:$H$4601,4,FALSE),"")</f>
        <v>0.5</v>
      </c>
      <c r="G4814" s="41">
        <f>IFERROR(VLOOKUP(E4814,'PRS até 2014'!$E$4:$L$6307,8,FALSE),"")</f>
        <v>0.48611111111111105</v>
      </c>
      <c r="H4814" s="41">
        <f>IFERROR(VLOOKUP(E4814,'Global Insight'!$E$2:$F$4102,2,FALSE),"")</f>
        <v>0.375</v>
      </c>
      <c r="I4814">
        <f>IFERROR(VLOOKUP(E4814,EIU!$E$2:$H$3662,4,FALSE),"")</f>
        <v>0.4</v>
      </c>
    </row>
    <row r="4815" spans="1:9" x14ac:dyDescent="0.25">
      <c r="A4815" s="12" t="s">
        <v>152</v>
      </c>
      <c r="B4815" s="13" t="s">
        <v>153</v>
      </c>
      <c r="C4815" s="14">
        <v>86</v>
      </c>
      <c r="D4815" s="14">
        <v>2007</v>
      </c>
      <c r="E4815">
        <f t="shared" si="75"/>
        <v>862007</v>
      </c>
      <c r="F4815" s="41">
        <f>IFERROR(VLOOKUP(E4815,Heritage!$E$3:$H$4601,4,FALSE),"")</f>
        <v>0.7</v>
      </c>
      <c r="G4815" s="41">
        <f>IFERROR(VLOOKUP(E4815,'PRS até 2014'!$E$4:$L$6307,8,FALSE),"")</f>
        <v>0.76388888888888884</v>
      </c>
      <c r="H4815" s="41">
        <f>IFERROR(VLOOKUP(E4815,'Global Insight'!$E$2:$F$4102,2,FALSE),"")</f>
        <v>0.9375</v>
      </c>
      <c r="I4815">
        <f>IFERROR(VLOOKUP(E4815,EIU!$E$2:$H$3662,4,FALSE),"")</f>
        <v>0.72499999999999998</v>
      </c>
    </row>
    <row r="4816" spans="1:9" x14ac:dyDescent="0.25">
      <c r="A4816" s="12" t="s">
        <v>150</v>
      </c>
      <c r="B4816" s="13" t="s">
        <v>151</v>
      </c>
      <c r="C4816" s="14">
        <v>87</v>
      </c>
      <c r="D4816" s="14">
        <v>2007</v>
      </c>
      <c r="E4816">
        <f t="shared" si="75"/>
        <v>872007</v>
      </c>
      <c r="F4816" s="41">
        <f>IFERROR(VLOOKUP(E4816,Heritage!$E$3:$H$4601,4,FALSE),"")</f>
        <v>0.55000000000000004</v>
      </c>
      <c r="G4816" s="41">
        <f>IFERROR(VLOOKUP(E4816,'PRS até 2014'!$E$4:$L$6307,8,FALSE),"")</f>
        <v>0.66666666666666663</v>
      </c>
      <c r="H4816" s="41">
        <f>IFERROR(VLOOKUP(E4816,'Global Insight'!$E$2:$F$4102,2,FALSE),"")</f>
        <v>0.75</v>
      </c>
      <c r="I4816">
        <f>IFERROR(VLOOKUP(E4816,EIU!$E$2:$H$3662,4,FALSE),"")</f>
        <v>0.45</v>
      </c>
    </row>
    <row r="4817" spans="1:9" x14ac:dyDescent="0.25">
      <c r="A4817" s="12" t="s">
        <v>154</v>
      </c>
      <c r="B4817" s="13" t="s">
        <v>155</v>
      </c>
      <c r="C4817" s="14">
        <v>88</v>
      </c>
      <c r="D4817" s="14">
        <v>2007</v>
      </c>
      <c r="E4817">
        <f t="shared" si="75"/>
        <v>882007</v>
      </c>
      <c r="F4817" s="41">
        <f>IFERROR(VLOOKUP(E4817,Heritage!$E$3:$H$4601,4,FALSE),"")</f>
        <v>0.3</v>
      </c>
      <c r="G4817" s="41">
        <f>IFERROR(VLOOKUP(E4817,'PRS até 2014'!$E$4:$L$6307,8,FALSE),"")</f>
        <v>0.54166666666666663</v>
      </c>
      <c r="H4817" s="41">
        <f>IFERROR(VLOOKUP(E4817,'Global Insight'!$E$2:$F$4102,2,FALSE),"")</f>
        <v>0.4375</v>
      </c>
      <c r="I4817">
        <f>IFERROR(VLOOKUP(E4817,EIU!$E$2:$H$3662,4,FALSE),"")</f>
        <v>0.2</v>
      </c>
    </row>
    <row r="4818" spans="1:9" x14ac:dyDescent="0.25">
      <c r="A4818" s="12" t="s">
        <v>156</v>
      </c>
      <c r="B4818" s="13" t="s">
        <v>157</v>
      </c>
      <c r="C4818" s="14">
        <v>89</v>
      </c>
      <c r="D4818" s="14">
        <v>2007</v>
      </c>
      <c r="E4818">
        <f t="shared" si="75"/>
        <v>892007</v>
      </c>
      <c r="F4818" s="41">
        <f>IFERROR(VLOOKUP(E4818,Heritage!$E$3:$H$4601,4,FALSE),"")</f>
        <v>0.35</v>
      </c>
      <c r="G4818" s="41">
        <f>IFERROR(VLOOKUP(E4818,'PRS até 2014'!$E$4:$L$6307,8,FALSE),"")</f>
        <v>0.40277777777777773</v>
      </c>
      <c r="H4818" s="41">
        <f>IFERROR(VLOOKUP(E4818,'Global Insight'!$E$2:$F$4102,2,FALSE),"")</f>
        <v>0.375</v>
      </c>
      <c r="I4818">
        <f>IFERROR(VLOOKUP(E4818,EIU!$E$2:$H$3662,4,FALSE),"")</f>
        <v>0.15</v>
      </c>
    </row>
    <row r="4819" spans="1:9" x14ac:dyDescent="0.25">
      <c r="A4819" s="12" t="s">
        <v>356</v>
      </c>
      <c r="B4819" s="13" t="s">
        <v>381</v>
      </c>
      <c r="C4819" s="14">
        <v>90</v>
      </c>
      <c r="D4819" s="14">
        <v>2007</v>
      </c>
      <c r="E4819">
        <f t="shared" si="75"/>
        <v>902007</v>
      </c>
      <c r="F4819" s="41" t="str">
        <f>IFERROR(VLOOKUP(E4819,Heritage!$E$3:$H$4601,4,FALSE),"")</f>
        <v/>
      </c>
      <c r="G4819" s="41" t="str">
        <f>IFERROR(VLOOKUP(E4819,'PRS até 2014'!$E$4:$L$6307,8,FALSE),"")</f>
        <v xml:space="preserve"> </v>
      </c>
      <c r="H4819" s="41">
        <f>IFERROR(VLOOKUP(E4819,'Global Insight'!$E$2:$F$4102,2,FALSE),"")</f>
        <v>0.875</v>
      </c>
      <c r="I4819" t="str">
        <f>IFERROR(VLOOKUP(E4819,EIU!$E$2:$H$3662,4,FALSE),"")</f>
        <v/>
      </c>
    </row>
    <row r="4820" spans="1:9" x14ac:dyDescent="0.25">
      <c r="A4820" s="12" t="s">
        <v>357</v>
      </c>
      <c r="B4820" s="13" t="s">
        <v>243</v>
      </c>
      <c r="C4820" s="14">
        <v>91</v>
      </c>
      <c r="D4820" s="14">
        <v>2007</v>
      </c>
      <c r="E4820">
        <f t="shared" si="75"/>
        <v>912007</v>
      </c>
      <c r="F4820" s="41">
        <f>IFERROR(VLOOKUP(E4820,Heritage!$E$3:$H$4601,4,FALSE),"")</f>
        <v>0.1</v>
      </c>
      <c r="G4820" s="41">
        <f>IFERROR(VLOOKUP(E4820,'PRS até 2014'!$E$4:$L$6307,8,FALSE),"")</f>
        <v>0.5</v>
      </c>
      <c r="H4820" s="41">
        <f>IFERROR(VLOOKUP(E4820,'Global Insight'!$E$2:$F$4102,2,FALSE),"")</f>
        <v>0.4375</v>
      </c>
      <c r="I4820" t="str">
        <f>IFERROR(VLOOKUP(E4820,EIU!$E$2:$H$3662,4,FALSE),"")</f>
        <v/>
      </c>
    </row>
    <row r="4821" spans="1:9" x14ac:dyDescent="0.25">
      <c r="A4821" s="12" t="s">
        <v>358</v>
      </c>
      <c r="B4821" s="13" t="s">
        <v>162</v>
      </c>
      <c r="C4821" s="14">
        <v>92</v>
      </c>
      <c r="D4821" s="14">
        <v>2007</v>
      </c>
      <c r="E4821">
        <f t="shared" si="75"/>
        <v>922007</v>
      </c>
      <c r="F4821" s="41">
        <f>IFERROR(VLOOKUP(E4821,Heritage!$E$3:$H$4601,4,FALSE),"")</f>
        <v>0.7</v>
      </c>
      <c r="G4821" s="41">
        <f>IFERROR(VLOOKUP(E4821,'PRS até 2014'!$E$4:$L$6307,8,FALSE),"")</f>
        <v>0.69444444444444442</v>
      </c>
      <c r="H4821" s="41">
        <f>IFERROR(VLOOKUP(E4821,'Global Insight'!$E$2:$F$4102,2,FALSE),"")</f>
        <v>0.8125</v>
      </c>
      <c r="I4821">
        <f>IFERROR(VLOOKUP(E4821,EIU!$E$2:$H$3662,4,FALSE),"")</f>
        <v>0.7</v>
      </c>
    </row>
    <row r="4822" spans="1:9" x14ac:dyDescent="0.25">
      <c r="A4822" s="12" t="s">
        <v>324</v>
      </c>
      <c r="B4822" s="13" t="s">
        <v>382</v>
      </c>
      <c r="C4822" s="14">
        <v>93</v>
      </c>
      <c r="D4822" s="14">
        <v>2007</v>
      </c>
      <c r="E4822">
        <f t="shared" si="75"/>
        <v>932007</v>
      </c>
      <c r="F4822" s="41" t="str">
        <f>IFERROR(VLOOKUP(E4822,Heritage!$E$3:$H$4601,4,FALSE),"")</f>
        <v/>
      </c>
      <c r="G4822" s="41" t="str">
        <f>IFERROR(VLOOKUP(E4822,'PRS até 2014'!$E$4:$L$6307,8,FALSE),"")</f>
        <v xml:space="preserve"> </v>
      </c>
      <c r="H4822" s="41" t="str">
        <f>IFERROR(VLOOKUP(E4822,'Global Insight'!$E$2:$F$4102,2,FALSE),"")</f>
        <v/>
      </c>
      <c r="I4822" t="str">
        <f>IFERROR(VLOOKUP(E4822,EIU!$E$2:$H$3662,4,FALSE),"")</f>
        <v/>
      </c>
    </row>
    <row r="4823" spans="1:9" x14ac:dyDescent="0.25">
      <c r="A4823" s="12" t="s">
        <v>163</v>
      </c>
      <c r="B4823" s="13" t="s">
        <v>164</v>
      </c>
      <c r="C4823" s="14">
        <v>94</v>
      </c>
      <c r="D4823" s="14">
        <v>2007</v>
      </c>
      <c r="E4823">
        <f t="shared" si="75"/>
        <v>942007</v>
      </c>
      <c r="F4823" s="41">
        <f>IFERROR(VLOOKUP(E4823,Heritage!$E$3:$H$4601,4,FALSE),"")</f>
        <v>0.55000000000000004</v>
      </c>
      <c r="G4823" s="41">
        <f>IFERROR(VLOOKUP(E4823,'PRS até 2014'!$E$4:$L$6307,8,FALSE),"")</f>
        <v>0.76388888888888884</v>
      </c>
      <c r="H4823" s="41">
        <f>IFERROR(VLOOKUP(E4823,'Global Insight'!$E$2:$F$4102,2,FALSE),"")</f>
        <v>0.8125</v>
      </c>
      <c r="I4823">
        <f>IFERROR(VLOOKUP(E4823,EIU!$E$2:$H$3662,4,FALSE),"")</f>
        <v>0.58750000000000002</v>
      </c>
    </row>
    <row r="4824" spans="1:9" x14ac:dyDescent="0.25">
      <c r="A4824" s="12" t="s">
        <v>158</v>
      </c>
      <c r="B4824" s="13" t="s">
        <v>159</v>
      </c>
      <c r="C4824" s="14">
        <v>95</v>
      </c>
      <c r="D4824" s="14">
        <v>2007</v>
      </c>
      <c r="E4824">
        <f t="shared" si="75"/>
        <v>952007</v>
      </c>
      <c r="F4824" s="41">
        <f>IFERROR(VLOOKUP(E4824,Heritage!$E$3:$H$4601,4,FALSE),"")</f>
        <v>0.3</v>
      </c>
      <c r="G4824" s="41" t="str">
        <f>IFERROR(VLOOKUP(E4824,'PRS até 2014'!$E$4:$L$6307,8,FALSE),"")</f>
        <v xml:space="preserve"> </v>
      </c>
      <c r="H4824" s="41" t="str">
        <f>IFERROR(VLOOKUP(E4824,'Global Insight'!$E$2:$F$4102,2,FALSE),"")</f>
        <v/>
      </c>
      <c r="I4824">
        <f>IFERROR(VLOOKUP(E4824,EIU!$E$2:$H$3662,4,FALSE),"")</f>
        <v>2.5000000000000001E-2</v>
      </c>
    </row>
    <row r="4825" spans="1:9" x14ac:dyDescent="0.25">
      <c r="A4825" s="12" t="s">
        <v>165</v>
      </c>
      <c r="B4825" s="13" t="s">
        <v>166</v>
      </c>
      <c r="C4825" s="14">
        <v>96</v>
      </c>
      <c r="D4825" s="14">
        <v>2007</v>
      </c>
      <c r="E4825">
        <f t="shared" si="75"/>
        <v>962007</v>
      </c>
      <c r="F4825" s="41">
        <f>IFERROR(VLOOKUP(E4825,Heritage!$E$3:$H$4601,4,FALSE),"")</f>
        <v>0.1</v>
      </c>
      <c r="G4825" s="41" t="str">
        <f>IFERROR(VLOOKUP(E4825,'PRS até 2014'!$E$4:$L$6307,8,FALSE),"")</f>
        <v xml:space="preserve"> </v>
      </c>
      <c r="H4825" s="41">
        <f>IFERROR(VLOOKUP(E4825,'Global Insight'!$E$2:$F$4102,2,FALSE),"")</f>
        <v>0.4375</v>
      </c>
      <c r="I4825">
        <f>IFERROR(VLOOKUP(E4825,EIU!$E$2:$H$3662,4,FALSE),"")</f>
        <v>0.27500000000000002</v>
      </c>
    </row>
    <row r="4826" spans="1:9" x14ac:dyDescent="0.25">
      <c r="A4826" s="12" t="s">
        <v>181</v>
      </c>
      <c r="B4826" s="13" t="s">
        <v>182</v>
      </c>
      <c r="C4826" s="14">
        <v>97</v>
      </c>
      <c r="D4826" s="14">
        <v>2007</v>
      </c>
      <c r="E4826">
        <f t="shared" si="75"/>
        <v>972007</v>
      </c>
      <c r="F4826" s="41">
        <f>IFERROR(VLOOKUP(E4826,Heritage!$E$3:$H$4601,4,FALSE),"")</f>
        <v>0.55000000000000004</v>
      </c>
      <c r="G4826" s="41">
        <f>IFERROR(VLOOKUP(E4826,'PRS até 2014'!$E$4:$L$6307,8,FALSE),"")</f>
        <v>0.69444444444444442</v>
      </c>
      <c r="H4826" s="41">
        <f>IFERROR(VLOOKUP(E4826,'Global Insight'!$E$2:$F$4102,2,FALSE),"")</f>
        <v>0.6875</v>
      </c>
      <c r="I4826">
        <f>IFERROR(VLOOKUP(E4826,EIU!$E$2:$H$3662,4,FALSE),"")</f>
        <v>0.7</v>
      </c>
    </row>
    <row r="4827" spans="1:9" x14ac:dyDescent="0.25">
      <c r="A4827" s="12" t="s">
        <v>167</v>
      </c>
      <c r="B4827" s="13" t="s">
        <v>168</v>
      </c>
      <c r="C4827" s="14">
        <v>98</v>
      </c>
      <c r="D4827" s="14">
        <v>2007</v>
      </c>
      <c r="E4827">
        <f t="shared" si="75"/>
        <v>982007</v>
      </c>
      <c r="F4827" s="41">
        <f>IFERROR(VLOOKUP(E4827,Heritage!$E$3:$H$4601,4,FALSE),"")</f>
        <v>0.3</v>
      </c>
      <c r="G4827" s="41">
        <f>IFERROR(VLOOKUP(E4827,'PRS até 2014'!$E$4:$L$6307,8,FALSE),"")</f>
        <v>0.51388888888888884</v>
      </c>
      <c r="H4827" s="41">
        <f>IFERROR(VLOOKUP(E4827,'Global Insight'!$E$2:$F$4102,2,FALSE),"")</f>
        <v>0.375</v>
      </c>
      <c r="I4827">
        <f>IFERROR(VLOOKUP(E4827,EIU!$E$2:$H$3662,4,FALSE),"")</f>
        <v>0.4</v>
      </c>
    </row>
    <row r="4828" spans="1:9" x14ac:dyDescent="0.25">
      <c r="A4828" s="12" t="s">
        <v>175</v>
      </c>
      <c r="B4828" s="13" t="s">
        <v>176</v>
      </c>
      <c r="C4828" s="14">
        <v>99</v>
      </c>
      <c r="D4828" s="14">
        <v>2007</v>
      </c>
      <c r="E4828">
        <f t="shared" si="75"/>
        <v>992007</v>
      </c>
      <c r="F4828" s="41">
        <f>IFERROR(VLOOKUP(E4828,Heritage!$E$3:$H$4601,4,FALSE),"")</f>
        <v>0.4</v>
      </c>
      <c r="G4828" s="41" t="str">
        <f>IFERROR(VLOOKUP(E4828,'PRS até 2014'!$E$4:$L$6307,8,FALSE),"")</f>
        <v xml:space="preserve"> </v>
      </c>
      <c r="H4828" s="41">
        <f>IFERROR(VLOOKUP(E4828,'Global Insight'!$E$2:$F$4102,2,FALSE),"")</f>
        <v>0.5625</v>
      </c>
      <c r="I4828">
        <f>IFERROR(VLOOKUP(E4828,EIU!$E$2:$H$3662,4,FALSE),"")</f>
        <v>0.5</v>
      </c>
    </row>
    <row r="4829" spans="1:9" x14ac:dyDescent="0.25">
      <c r="A4829" s="12" t="s">
        <v>169</v>
      </c>
      <c r="B4829" s="13" t="s">
        <v>170</v>
      </c>
      <c r="C4829" s="14">
        <v>100</v>
      </c>
      <c r="D4829" s="14">
        <v>2007</v>
      </c>
      <c r="E4829">
        <f t="shared" si="75"/>
        <v>1002007</v>
      </c>
      <c r="F4829" s="41" t="str">
        <f>IFERROR(VLOOKUP(E4829,Heritage!$E$3:$H$4601,4,FALSE),"")</f>
        <v/>
      </c>
      <c r="G4829" s="41">
        <f>IFERROR(VLOOKUP(E4829,'PRS até 2014'!$E$4:$L$6307,8,FALSE),"")</f>
        <v>0.41666666666666669</v>
      </c>
      <c r="H4829" s="41">
        <f>IFERROR(VLOOKUP(E4829,'Global Insight'!$E$2:$F$4102,2,FALSE),"")</f>
        <v>0.3125</v>
      </c>
      <c r="I4829" t="str">
        <f>IFERROR(VLOOKUP(E4829,EIU!$E$2:$H$3662,4,FALSE),"")</f>
        <v/>
      </c>
    </row>
    <row r="4830" spans="1:9" x14ac:dyDescent="0.25">
      <c r="A4830" s="12" t="s">
        <v>171</v>
      </c>
      <c r="B4830" s="13" t="s">
        <v>172</v>
      </c>
      <c r="C4830" s="14">
        <v>101</v>
      </c>
      <c r="D4830" s="14">
        <v>2007</v>
      </c>
      <c r="E4830">
        <f t="shared" si="75"/>
        <v>1012007</v>
      </c>
      <c r="F4830" s="41">
        <f>IFERROR(VLOOKUP(E4830,Heritage!$E$3:$H$4601,4,FALSE),"")</f>
        <v>0.1</v>
      </c>
      <c r="G4830" s="41">
        <f>IFERROR(VLOOKUP(E4830,'PRS até 2014'!$E$4:$L$6307,8,FALSE),"")</f>
        <v>0.58333333333333337</v>
      </c>
      <c r="H4830" s="41">
        <f>IFERROR(VLOOKUP(E4830,'Global Insight'!$E$2:$F$4102,2,FALSE),"")</f>
        <v>0.5625</v>
      </c>
      <c r="I4830">
        <f>IFERROR(VLOOKUP(E4830,EIU!$E$2:$H$3662,4,FALSE),"")</f>
        <v>0.22500000000000001</v>
      </c>
    </row>
    <row r="4831" spans="1:9" x14ac:dyDescent="0.25">
      <c r="A4831" s="12" t="s">
        <v>359</v>
      </c>
      <c r="B4831" s="13" t="s">
        <v>383</v>
      </c>
      <c r="C4831" s="14">
        <v>102</v>
      </c>
      <c r="D4831" s="14">
        <v>2007</v>
      </c>
      <c r="E4831">
        <f t="shared" si="75"/>
        <v>1022007</v>
      </c>
      <c r="F4831" s="41" t="str">
        <f>IFERROR(VLOOKUP(E4831,Heritage!$E$3:$H$4601,4,FALSE),"")</f>
        <v/>
      </c>
      <c r="G4831" s="41" t="str">
        <f>IFERROR(VLOOKUP(E4831,'PRS até 2014'!$E$4:$L$6307,8,FALSE),"")</f>
        <v xml:space="preserve"> </v>
      </c>
      <c r="H4831" s="41">
        <f>IFERROR(VLOOKUP(E4831,'Global Insight'!$E$2:$F$4102,2,FALSE),"")</f>
        <v>0.9375</v>
      </c>
      <c r="I4831" t="str">
        <f>IFERROR(VLOOKUP(E4831,EIU!$E$2:$H$3662,4,FALSE),"")</f>
        <v/>
      </c>
    </row>
    <row r="4832" spans="1:9" x14ac:dyDescent="0.25">
      <c r="A4832" s="12" t="s">
        <v>177</v>
      </c>
      <c r="B4832" s="13" t="s">
        <v>178</v>
      </c>
      <c r="C4832" s="14">
        <v>103</v>
      </c>
      <c r="D4832" s="14">
        <v>2007</v>
      </c>
      <c r="E4832">
        <f t="shared" si="75"/>
        <v>1032007</v>
      </c>
      <c r="F4832" s="41">
        <f>IFERROR(VLOOKUP(E4832,Heritage!$E$3:$H$4601,4,FALSE),"")</f>
        <v>0.5</v>
      </c>
      <c r="G4832" s="41">
        <f>IFERROR(VLOOKUP(E4832,'PRS até 2014'!$E$4:$L$6307,8,FALSE),"")</f>
        <v>0.63888888888888884</v>
      </c>
      <c r="H4832" s="41">
        <f>IFERROR(VLOOKUP(E4832,'Global Insight'!$E$2:$F$4102,2,FALSE),"")</f>
        <v>0.75</v>
      </c>
      <c r="I4832">
        <f>IFERROR(VLOOKUP(E4832,EIU!$E$2:$H$3662,4,FALSE),"")</f>
        <v>0.625</v>
      </c>
    </row>
    <row r="4833" spans="1:9" x14ac:dyDescent="0.25">
      <c r="A4833" s="12" t="s">
        <v>179</v>
      </c>
      <c r="B4833" s="13" t="s">
        <v>180</v>
      </c>
      <c r="C4833" s="14">
        <v>104</v>
      </c>
      <c r="D4833" s="14">
        <v>2007</v>
      </c>
      <c r="E4833">
        <f t="shared" si="75"/>
        <v>1042007</v>
      </c>
      <c r="F4833" s="41">
        <f>IFERROR(VLOOKUP(E4833,Heritage!$E$3:$H$4601,4,FALSE),"")</f>
        <v>0.9</v>
      </c>
      <c r="G4833" s="41">
        <f>IFERROR(VLOOKUP(E4833,'PRS até 2014'!$E$4:$L$6307,8,FALSE),"")</f>
        <v>0.94444444444444442</v>
      </c>
      <c r="H4833" s="41">
        <f>IFERROR(VLOOKUP(E4833,'Global Insight'!$E$2:$F$4102,2,FALSE),"")</f>
        <v>1</v>
      </c>
      <c r="I4833">
        <f>IFERROR(VLOOKUP(E4833,EIU!$E$2:$H$3662,4,FALSE),"")</f>
        <v>0.9</v>
      </c>
    </row>
    <row r="4834" spans="1:9" x14ac:dyDescent="0.25">
      <c r="A4834" s="12" t="s">
        <v>193</v>
      </c>
      <c r="B4834" s="13" t="s">
        <v>194</v>
      </c>
      <c r="C4834" s="14">
        <v>105</v>
      </c>
      <c r="D4834" s="14">
        <v>2007</v>
      </c>
      <c r="E4834">
        <f t="shared" si="75"/>
        <v>1052007</v>
      </c>
      <c r="F4834" s="41">
        <f>IFERROR(VLOOKUP(E4834,Heritage!$E$3:$H$4601,4,FALSE),"")</f>
        <v>0.3</v>
      </c>
      <c r="G4834" s="41" t="str">
        <f>IFERROR(VLOOKUP(E4834,'PRS até 2014'!$E$4:$L$6307,8,FALSE),"")</f>
        <v xml:space="preserve"> </v>
      </c>
      <c r="H4834" s="41">
        <f>IFERROR(VLOOKUP(E4834,'Global Insight'!$E$2:$F$4102,2,FALSE),"")</f>
        <v>0.5</v>
      </c>
      <c r="I4834">
        <f>IFERROR(VLOOKUP(E4834,EIU!$E$2:$H$3662,4,FALSE),"")</f>
        <v>0.35</v>
      </c>
    </row>
    <row r="4835" spans="1:9" x14ac:dyDescent="0.25">
      <c r="A4835" s="12" t="s">
        <v>187</v>
      </c>
      <c r="B4835" s="13" t="s">
        <v>188</v>
      </c>
      <c r="C4835" s="14">
        <v>106</v>
      </c>
      <c r="D4835" s="14">
        <v>2007</v>
      </c>
      <c r="E4835">
        <f t="shared" si="75"/>
        <v>1062007</v>
      </c>
      <c r="F4835" s="41">
        <f>IFERROR(VLOOKUP(E4835,Heritage!$E$3:$H$4601,4,FALSE),"")</f>
        <v>0.5</v>
      </c>
      <c r="G4835" s="41">
        <f>IFERROR(VLOOKUP(E4835,'PRS até 2014'!$E$4:$L$6307,8,FALSE),"")</f>
        <v>0.56944444444444442</v>
      </c>
      <c r="H4835" s="41">
        <f>IFERROR(VLOOKUP(E4835,'Global Insight'!$E$2:$F$4102,2,FALSE),"")</f>
        <v>0.625</v>
      </c>
      <c r="I4835">
        <f>IFERROR(VLOOKUP(E4835,EIU!$E$2:$H$3662,4,FALSE),"")</f>
        <v>0.4</v>
      </c>
    </row>
    <row r="4836" spans="1:9" x14ac:dyDescent="0.25">
      <c r="A4836" s="12" t="s">
        <v>209</v>
      </c>
      <c r="B4836" s="13" t="s">
        <v>210</v>
      </c>
      <c r="C4836" s="14">
        <v>107</v>
      </c>
      <c r="D4836" s="14">
        <v>2007</v>
      </c>
      <c r="E4836">
        <f t="shared" si="75"/>
        <v>1072007</v>
      </c>
      <c r="F4836" s="41">
        <f>IFERROR(VLOOKUP(E4836,Heritage!$E$3:$H$4601,4,FALSE),"")</f>
        <v>0.4</v>
      </c>
      <c r="G4836" s="41">
        <f>IFERROR(VLOOKUP(E4836,'PRS até 2014'!$E$4:$L$6307,8,FALSE),"")</f>
        <v>0.4861111111111111</v>
      </c>
      <c r="H4836" s="41">
        <f>IFERROR(VLOOKUP(E4836,'Global Insight'!$E$2:$F$4102,2,FALSE),"")</f>
        <v>0.5</v>
      </c>
      <c r="I4836">
        <f>IFERROR(VLOOKUP(E4836,EIU!$E$2:$H$3662,4,FALSE),"")</f>
        <v>0.4</v>
      </c>
    </row>
    <row r="4837" spans="1:9" x14ac:dyDescent="0.25">
      <c r="A4837" s="12" t="s">
        <v>211</v>
      </c>
      <c r="B4837" s="13" t="s">
        <v>212</v>
      </c>
      <c r="C4837" s="14">
        <v>108</v>
      </c>
      <c r="D4837" s="14">
        <v>2007</v>
      </c>
      <c r="E4837">
        <f t="shared" si="75"/>
        <v>1082007</v>
      </c>
      <c r="F4837" s="41">
        <f>IFERROR(VLOOKUP(E4837,Heritage!$E$3:$H$4601,4,FALSE),"")</f>
        <v>0.5</v>
      </c>
      <c r="G4837" s="41">
        <f>IFERROR(VLOOKUP(E4837,'PRS até 2014'!$E$4:$L$6307,8,FALSE),"")</f>
        <v>0.625</v>
      </c>
      <c r="H4837" s="41">
        <f>IFERROR(VLOOKUP(E4837,'Global Insight'!$E$2:$F$4102,2,FALSE),"")</f>
        <v>0.6875</v>
      </c>
      <c r="I4837">
        <f>IFERROR(VLOOKUP(E4837,EIU!$E$2:$H$3662,4,FALSE),"")</f>
        <v>0.57499999999999996</v>
      </c>
    </row>
    <row r="4838" spans="1:9" x14ac:dyDescent="0.25">
      <c r="A4838" s="12" t="s">
        <v>189</v>
      </c>
      <c r="B4838" s="13" t="s">
        <v>190</v>
      </c>
      <c r="C4838" s="14">
        <v>109</v>
      </c>
      <c r="D4838" s="14">
        <v>2007</v>
      </c>
      <c r="E4838">
        <f t="shared" si="75"/>
        <v>1092007</v>
      </c>
      <c r="F4838" s="41" t="str">
        <f>IFERROR(VLOOKUP(E4838,Heritage!$E$3:$H$4601,4,FALSE),"")</f>
        <v/>
      </c>
      <c r="G4838" s="41" t="str">
        <f>IFERROR(VLOOKUP(E4838,'PRS até 2014'!$E$4:$L$6307,8,FALSE),"")</f>
        <v xml:space="preserve"> </v>
      </c>
      <c r="H4838" s="41">
        <f>IFERROR(VLOOKUP(E4838,'Global Insight'!$E$2:$F$4102,2,FALSE),"")</f>
        <v>0.625</v>
      </c>
      <c r="I4838" t="str">
        <f>IFERROR(VLOOKUP(E4838,EIU!$E$2:$H$3662,4,FALSE),"")</f>
        <v/>
      </c>
    </row>
    <row r="4839" spans="1:9" x14ac:dyDescent="0.25">
      <c r="A4839" s="12" t="s">
        <v>195</v>
      </c>
      <c r="B4839" s="13" t="s">
        <v>196</v>
      </c>
      <c r="C4839" s="14">
        <v>110</v>
      </c>
      <c r="D4839" s="14">
        <v>2007</v>
      </c>
      <c r="E4839">
        <f t="shared" si="75"/>
        <v>1102007</v>
      </c>
      <c r="F4839" s="41">
        <f>IFERROR(VLOOKUP(E4839,Heritage!$E$3:$H$4601,4,FALSE),"")</f>
        <v>0.3</v>
      </c>
      <c r="G4839" s="41">
        <f>IFERROR(VLOOKUP(E4839,'PRS até 2014'!$E$4:$L$6307,8,FALSE),"")</f>
        <v>0.49999999999999994</v>
      </c>
      <c r="H4839" s="41">
        <f>IFERROR(VLOOKUP(E4839,'Global Insight'!$E$2:$F$4102,2,FALSE),"")</f>
        <v>0.6875</v>
      </c>
      <c r="I4839" t="str">
        <f>IFERROR(VLOOKUP(E4839,EIU!$E$2:$H$3662,4,FALSE),"")</f>
        <v/>
      </c>
    </row>
    <row r="4840" spans="1:9" x14ac:dyDescent="0.25">
      <c r="A4840" s="12" t="s">
        <v>197</v>
      </c>
      <c r="B4840" s="13" t="s">
        <v>198</v>
      </c>
      <c r="C4840" s="14">
        <v>111</v>
      </c>
      <c r="D4840" s="14">
        <v>2007</v>
      </c>
      <c r="E4840">
        <f t="shared" si="75"/>
        <v>1112007</v>
      </c>
      <c r="F4840" s="41">
        <f>IFERROR(VLOOKUP(E4840,Heritage!$E$3:$H$4601,4,FALSE),"")</f>
        <v>0.9</v>
      </c>
      <c r="G4840" s="41">
        <f>IFERROR(VLOOKUP(E4840,'PRS até 2014'!$E$4:$L$6307,8,FALSE),"")</f>
        <v>0.79166666666666663</v>
      </c>
      <c r="H4840" s="41">
        <f>IFERROR(VLOOKUP(E4840,'Global Insight'!$E$2:$F$4102,2,FALSE),"")</f>
        <v>0.9375</v>
      </c>
      <c r="I4840">
        <f>IFERROR(VLOOKUP(E4840,EIU!$E$2:$H$3662,4,FALSE),"")</f>
        <v>0.9</v>
      </c>
    </row>
    <row r="4841" spans="1:9" x14ac:dyDescent="0.25">
      <c r="A4841" s="12" t="s">
        <v>360</v>
      </c>
      <c r="B4841" s="13" t="s">
        <v>384</v>
      </c>
      <c r="C4841" s="14">
        <v>112</v>
      </c>
      <c r="D4841" s="14">
        <v>2007</v>
      </c>
      <c r="E4841">
        <f t="shared" si="75"/>
        <v>1122007</v>
      </c>
      <c r="F4841" s="41" t="str">
        <f>IFERROR(VLOOKUP(E4841,Heritage!$E$3:$H$4601,4,FALSE),"")</f>
        <v/>
      </c>
      <c r="G4841" s="41" t="str">
        <f>IFERROR(VLOOKUP(E4841,'PRS até 2014'!$E$4:$L$6307,8,FALSE),"")</f>
        <v xml:space="preserve"> </v>
      </c>
      <c r="H4841" s="41" t="str">
        <f>IFERROR(VLOOKUP(E4841,'Global Insight'!$E$2:$F$4102,2,FALSE),"")</f>
        <v/>
      </c>
      <c r="I4841" t="str">
        <f>IFERROR(VLOOKUP(E4841,EIU!$E$2:$H$3662,4,FALSE),"")</f>
        <v/>
      </c>
    </row>
    <row r="4842" spans="1:9" x14ac:dyDescent="0.25">
      <c r="A4842" s="12" t="s">
        <v>205</v>
      </c>
      <c r="B4842" s="13" t="s">
        <v>206</v>
      </c>
      <c r="C4842" s="14">
        <v>113</v>
      </c>
      <c r="D4842" s="14">
        <v>2007</v>
      </c>
      <c r="E4842">
        <f t="shared" si="75"/>
        <v>1132007</v>
      </c>
      <c r="F4842" s="41">
        <f>IFERROR(VLOOKUP(E4842,Heritage!$E$3:$H$4601,4,FALSE),"")</f>
        <v>0.3</v>
      </c>
      <c r="G4842" s="41" t="str">
        <f>IFERROR(VLOOKUP(E4842,'PRS até 2014'!$E$4:$L$6307,8,FALSE),"")</f>
        <v xml:space="preserve"> </v>
      </c>
      <c r="H4842" s="41">
        <f>IFERROR(VLOOKUP(E4842,'Global Insight'!$E$2:$F$4102,2,FALSE),"")</f>
        <v>0.5625</v>
      </c>
      <c r="I4842" t="str">
        <f>IFERROR(VLOOKUP(E4842,EIU!$E$2:$H$3662,4,FALSE),"")</f>
        <v/>
      </c>
    </row>
    <row r="4843" spans="1:9" x14ac:dyDescent="0.25">
      <c r="A4843" s="12" t="s">
        <v>207</v>
      </c>
      <c r="B4843" s="13" t="s">
        <v>208</v>
      </c>
      <c r="C4843" s="14">
        <v>114</v>
      </c>
      <c r="D4843" s="14">
        <v>2007</v>
      </c>
      <c r="E4843">
        <f t="shared" si="75"/>
        <v>1142007</v>
      </c>
      <c r="F4843" s="41">
        <f>IFERROR(VLOOKUP(E4843,Heritage!$E$3:$H$4601,4,FALSE),"")</f>
        <v>0.6</v>
      </c>
      <c r="G4843" s="41" t="str">
        <f>IFERROR(VLOOKUP(E4843,'PRS até 2014'!$E$4:$L$6307,8,FALSE),"")</f>
        <v xml:space="preserve"> </v>
      </c>
      <c r="H4843" s="41">
        <f>IFERROR(VLOOKUP(E4843,'Global Insight'!$E$2:$F$4102,2,FALSE),"")</f>
        <v>0.875</v>
      </c>
      <c r="I4843">
        <f>IFERROR(VLOOKUP(E4843,EIU!$E$2:$H$3662,4,FALSE),"")</f>
        <v>0.67500000000000004</v>
      </c>
    </row>
    <row r="4844" spans="1:9" x14ac:dyDescent="0.25">
      <c r="A4844" s="12" t="s">
        <v>191</v>
      </c>
      <c r="B4844" s="13" t="s">
        <v>192</v>
      </c>
      <c r="C4844" s="14">
        <v>115</v>
      </c>
      <c r="D4844" s="14">
        <v>2007</v>
      </c>
      <c r="E4844">
        <f t="shared" si="75"/>
        <v>1152007</v>
      </c>
      <c r="F4844" s="41">
        <f>IFERROR(VLOOKUP(E4844,Heritage!$E$3:$H$4601,4,FALSE),"")</f>
        <v>0.5</v>
      </c>
      <c r="G4844" s="41">
        <f>IFERROR(VLOOKUP(E4844,'PRS até 2014'!$E$4:$L$6307,8,FALSE),"")</f>
        <v>0.56944444444444442</v>
      </c>
      <c r="H4844" s="41">
        <f>IFERROR(VLOOKUP(E4844,'Global Insight'!$E$2:$F$4102,2,FALSE),"")</f>
        <v>0.5</v>
      </c>
      <c r="I4844">
        <f>IFERROR(VLOOKUP(E4844,EIU!$E$2:$H$3662,4,FALSE),"")</f>
        <v>0.4375</v>
      </c>
    </row>
    <row r="4845" spans="1:9" x14ac:dyDescent="0.25">
      <c r="A4845" s="12" t="s">
        <v>361</v>
      </c>
      <c r="B4845" s="13" t="s">
        <v>385</v>
      </c>
      <c r="C4845" s="14">
        <v>116</v>
      </c>
      <c r="D4845" s="14">
        <v>2007</v>
      </c>
      <c r="E4845">
        <f t="shared" si="75"/>
        <v>1162007</v>
      </c>
      <c r="F4845" s="41" t="str">
        <f>IFERROR(VLOOKUP(E4845,Heritage!$E$3:$H$4601,4,FALSE),"")</f>
        <v/>
      </c>
      <c r="G4845" s="41" t="str">
        <f>IFERROR(VLOOKUP(E4845,'PRS até 2014'!$E$4:$L$6307,8,FALSE),"")</f>
        <v xml:space="preserve"> </v>
      </c>
      <c r="H4845" s="41">
        <f>IFERROR(VLOOKUP(E4845,'Global Insight'!$E$2:$F$4102,2,FALSE),"")</f>
        <v>0.875</v>
      </c>
      <c r="I4845" t="str">
        <f>IFERROR(VLOOKUP(E4845,EIU!$E$2:$H$3662,4,FALSE),"")</f>
        <v/>
      </c>
    </row>
    <row r="4846" spans="1:9" x14ac:dyDescent="0.25">
      <c r="A4846" s="12" t="s">
        <v>185</v>
      </c>
      <c r="B4846" s="13" t="s">
        <v>186</v>
      </c>
      <c r="C4846" s="14">
        <v>117</v>
      </c>
      <c r="D4846" s="14">
        <v>2007</v>
      </c>
      <c r="E4846">
        <f t="shared" si="75"/>
        <v>1172007</v>
      </c>
      <c r="F4846" s="41">
        <f>IFERROR(VLOOKUP(E4846,Heritage!$E$3:$H$4601,4,FALSE),"")</f>
        <v>0.5</v>
      </c>
      <c r="G4846" s="41">
        <f>IFERROR(VLOOKUP(E4846,'PRS até 2014'!$E$4:$L$6307,8,FALSE),"")</f>
        <v>0.54166666666666663</v>
      </c>
      <c r="H4846" s="41">
        <f>IFERROR(VLOOKUP(E4846,'Global Insight'!$E$2:$F$4102,2,FALSE),"")</f>
        <v>0.375</v>
      </c>
      <c r="I4846">
        <f>IFERROR(VLOOKUP(E4846,EIU!$E$2:$H$3662,4,FALSE),"")</f>
        <v>0.27500000000000002</v>
      </c>
    </row>
    <row r="4847" spans="1:9" x14ac:dyDescent="0.25">
      <c r="A4847" s="12" t="s">
        <v>362</v>
      </c>
      <c r="B4847" s="13" t="s">
        <v>386</v>
      </c>
      <c r="C4847" s="14">
        <v>118</v>
      </c>
      <c r="D4847" s="14">
        <v>2007</v>
      </c>
      <c r="E4847">
        <f t="shared" si="75"/>
        <v>1182007</v>
      </c>
      <c r="F4847" s="41" t="str">
        <f>IFERROR(VLOOKUP(E4847,Heritage!$E$3:$H$4601,4,FALSE),"")</f>
        <v/>
      </c>
      <c r="G4847" s="41" t="str">
        <f>IFERROR(VLOOKUP(E4847,'PRS até 2014'!$E$4:$L$6307,8,FALSE),"")</f>
        <v/>
      </c>
      <c r="H4847" s="41" t="str">
        <f>IFERROR(VLOOKUP(E4847,'Global Insight'!$E$2:$F$4102,2,FALSE),"")</f>
        <v/>
      </c>
      <c r="I4847" t="str">
        <f>IFERROR(VLOOKUP(E4847,EIU!$E$2:$H$3662,4,FALSE),"")</f>
        <v/>
      </c>
    </row>
    <row r="4848" spans="1:9" x14ac:dyDescent="0.25">
      <c r="A4848" s="12" t="s">
        <v>201</v>
      </c>
      <c r="B4848" s="13" t="s">
        <v>202</v>
      </c>
      <c r="C4848" s="14">
        <v>119</v>
      </c>
      <c r="D4848" s="14">
        <v>2007</v>
      </c>
      <c r="E4848">
        <f t="shared" si="75"/>
        <v>1192007</v>
      </c>
      <c r="F4848" s="41">
        <f>IFERROR(VLOOKUP(E4848,Heritage!$E$3:$H$4601,4,FALSE),"")</f>
        <v>0.3</v>
      </c>
      <c r="G4848" s="41">
        <f>IFERROR(VLOOKUP(E4848,'PRS até 2014'!$E$4:$L$6307,8,FALSE),"")</f>
        <v>0.55555555555555558</v>
      </c>
      <c r="H4848" s="41">
        <f>IFERROR(VLOOKUP(E4848,'Global Insight'!$E$2:$F$4102,2,FALSE),"")</f>
        <v>0.625</v>
      </c>
      <c r="I4848" t="str">
        <f>IFERROR(VLOOKUP(E4848,EIU!$E$2:$H$3662,4,FALSE),"")</f>
        <v/>
      </c>
    </row>
    <row r="4849" spans="1:9" x14ac:dyDescent="0.25">
      <c r="A4849" s="12" t="s">
        <v>200</v>
      </c>
      <c r="B4849" s="13" t="s">
        <v>387</v>
      </c>
      <c r="C4849" s="14">
        <v>120</v>
      </c>
      <c r="D4849" s="14">
        <v>2007</v>
      </c>
      <c r="E4849">
        <f t="shared" si="75"/>
        <v>1202007</v>
      </c>
      <c r="F4849" s="41" t="str">
        <f>IFERROR(VLOOKUP(E4849,Heritage!$E$3:$H$4601,4,FALSE),"")</f>
        <v/>
      </c>
      <c r="G4849" s="41" t="str">
        <f>IFERROR(VLOOKUP(E4849,'PRS até 2014'!$E$4:$L$6307,8,FALSE),"")</f>
        <v xml:space="preserve"> </v>
      </c>
      <c r="H4849" s="41" t="str">
        <f>IFERROR(VLOOKUP(E4849,'Global Insight'!$E$2:$F$4102,2,FALSE),"")</f>
        <v/>
      </c>
      <c r="I4849" t="str">
        <f>IFERROR(VLOOKUP(E4849,EIU!$E$2:$H$3662,4,FALSE),"")</f>
        <v/>
      </c>
    </row>
    <row r="4850" spans="1:9" x14ac:dyDescent="0.25">
      <c r="A4850" s="12" t="s">
        <v>183</v>
      </c>
      <c r="B4850" s="13" t="s">
        <v>184</v>
      </c>
      <c r="C4850" s="14">
        <v>121</v>
      </c>
      <c r="D4850" s="14">
        <v>2007</v>
      </c>
      <c r="E4850">
        <f t="shared" si="75"/>
        <v>1212007</v>
      </c>
      <c r="F4850" s="41">
        <f>IFERROR(VLOOKUP(E4850,Heritage!$E$3:$H$4601,4,FALSE),"")</f>
        <v>0.35</v>
      </c>
      <c r="G4850" s="41">
        <f>IFERROR(VLOOKUP(E4850,'PRS até 2014'!$E$4:$L$6307,8,FALSE),"")</f>
        <v>0.70833333333333326</v>
      </c>
      <c r="H4850" s="41">
        <f>IFERROR(VLOOKUP(E4850,'Global Insight'!$E$2:$F$4102,2,FALSE),"")</f>
        <v>0.5625</v>
      </c>
      <c r="I4850">
        <f>IFERROR(VLOOKUP(E4850,EIU!$E$2:$H$3662,4,FALSE),"")</f>
        <v>0.4</v>
      </c>
    </row>
    <row r="4851" spans="1:9" x14ac:dyDescent="0.25">
      <c r="A4851" s="12" t="s">
        <v>203</v>
      </c>
      <c r="B4851" s="13" t="s">
        <v>204</v>
      </c>
      <c r="C4851" s="14">
        <v>122</v>
      </c>
      <c r="D4851" s="14">
        <v>2007</v>
      </c>
      <c r="E4851">
        <f t="shared" si="75"/>
        <v>1222007</v>
      </c>
      <c r="F4851" s="41">
        <f>IFERROR(VLOOKUP(E4851,Heritage!$E$3:$H$4601,4,FALSE),"")</f>
        <v>0.3</v>
      </c>
      <c r="G4851" s="41">
        <f>IFERROR(VLOOKUP(E4851,'PRS até 2014'!$E$4:$L$6307,8,FALSE),"")</f>
        <v>0.52777777777777768</v>
      </c>
      <c r="H4851" s="41">
        <f>IFERROR(VLOOKUP(E4851,'Global Insight'!$E$2:$F$4102,2,FALSE),"")</f>
        <v>0.5</v>
      </c>
      <c r="I4851">
        <f>IFERROR(VLOOKUP(E4851,EIU!$E$2:$H$3662,4,FALSE),"")</f>
        <v>0.48749999999999999</v>
      </c>
    </row>
    <row r="4852" spans="1:9" x14ac:dyDescent="0.25">
      <c r="A4852" s="12" t="s">
        <v>338</v>
      </c>
      <c r="B4852" s="13" t="s">
        <v>199</v>
      </c>
      <c r="C4852" s="14">
        <v>123</v>
      </c>
      <c r="D4852" s="14">
        <v>2007</v>
      </c>
      <c r="E4852">
        <f t="shared" si="75"/>
        <v>1232007</v>
      </c>
      <c r="F4852" s="41">
        <f>IFERROR(VLOOKUP(E4852,Heritage!$E$3:$H$4601,4,FALSE),"")</f>
        <v>0.1</v>
      </c>
      <c r="G4852" s="41">
        <f>IFERROR(VLOOKUP(E4852,'PRS até 2014'!$E$4:$L$6307,8,FALSE),"")</f>
        <v>0.31944444444444442</v>
      </c>
      <c r="H4852" s="41">
        <f>IFERROR(VLOOKUP(E4852,'Global Insight'!$E$2:$F$4102,2,FALSE),"")</f>
        <v>0.375</v>
      </c>
      <c r="I4852">
        <f>IFERROR(VLOOKUP(E4852,EIU!$E$2:$H$3662,4,FALSE),"")</f>
        <v>0.125</v>
      </c>
    </row>
    <row r="4853" spans="1:9" x14ac:dyDescent="0.25">
      <c r="A4853" s="12" t="s">
        <v>213</v>
      </c>
      <c r="B4853" s="13" t="s">
        <v>214</v>
      </c>
      <c r="C4853" s="14">
        <v>124</v>
      </c>
      <c r="D4853" s="14">
        <v>2007</v>
      </c>
      <c r="E4853">
        <f t="shared" si="75"/>
        <v>1242007</v>
      </c>
      <c r="F4853" s="41">
        <f>IFERROR(VLOOKUP(E4853,Heritage!$E$3:$H$4601,4,FALSE),"")</f>
        <v>0.3</v>
      </c>
      <c r="G4853" s="41">
        <f>IFERROR(VLOOKUP(E4853,'PRS até 2014'!$E$4:$L$6307,8,FALSE),"")</f>
        <v>0.63888888888888895</v>
      </c>
      <c r="H4853" s="41">
        <f>IFERROR(VLOOKUP(E4853,'Global Insight'!$E$2:$F$4102,2,FALSE),"")</f>
        <v>0.6875</v>
      </c>
      <c r="I4853">
        <f>IFERROR(VLOOKUP(E4853,EIU!$E$2:$H$3662,4,FALSE),"")</f>
        <v>0.57499999999999996</v>
      </c>
    </row>
    <row r="4854" spans="1:9" x14ac:dyDescent="0.25">
      <c r="A4854" s="12" t="s">
        <v>363</v>
      </c>
      <c r="B4854" s="13" t="s">
        <v>388</v>
      </c>
      <c r="C4854" s="14">
        <v>125</v>
      </c>
      <c r="D4854" s="14">
        <v>2007</v>
      </c>
      <c r="E4854">
        <f t="shared" si="75"/>
        <v>1252007</v>
      </c>
      <c r="F4854" s="41" t="str">
        <f>IFERROR(VLOOKUP(E4854,Heritage!$E$3:$H$4601,4,FALSE),"")</f>
        <v/>
      </c>
      <c r="G4854" s="41" t="str">
        <f>IFERROR(VLOOKUP(E4854,'PRS até 2014'!$E$4:$L$6307,8,FALSE),"")</f>
        <v xml:space="preserve"> </v>
      </c>
      <c r="H4854" s="41" t="str">
        <f>IFERROR(VLOOKUP(E4854,'Global Insight'!$E$2:$F$4102,2,FALSE),"")</f>
        <v/>
      </c>
      <c r="I4854" t="str">
        <f>IFERROR(VLOOKUP(E4854,EIU!$E$2:$H$3662,4,FALSE),"")</f>
        <v/>
      </c>
    </row>
    <row r="4855" spans="1:9" x14ac:dyDescent="0.25">
      <c r="A4855" s="12" t="s">
        <v>225</v>
      </c>
      <c r="B4855" s="13" t="s">
        <v>226</v>
      </c>
      <c r="C4855" s="14">
        <v>126</v>
      </c>
      <c r="D4855" s="14">
        <v>2007</v>
      </c>
      <c r="E4855">
        <f t="shared" ref="E4855:E4918" si="76">C4855*10000+D4855</f>
        <v>1262007</v>
      </c>
      <c r="F4855" s="41">
        <f>IFERROR(VLOOKUP(E4855,Heritage!$E$3:$H$4601,4,FALSE),"")</f>
        <v>0.3</v>
      </c>
      <c r="G4855" s="41" t="str">
        <f>IFERROR(VLOOKUP(E4855,'PRS até 2014'!$E$4:$L$6307,8,FALSE),"")</f>
        <v xml:space="preserve"> </v>
      </c>
      <c r="H4855" s="41">
        <f>IFERROR(VLOOKUP(E4855,'Global Insight'!$E$2:$F$4102,2,FALSE),"")</f>
        <v>0.5</v>
      </c>
      <c r="I4855" t="str">
        <f>IFERROR(VLOOKUP(E4855,EIU!$E$2:$H$3662,4,FALSE),"")</f>
        <v/>
      </c>
    </row>
    <row r="4856" spans="1:9" x14ac:dyDescent="0.25">
      <c r="A4856" s="12" t="s">
        <v>221</v>
      </c>
      <c r="B4856" s="13" t="s">
        <v>222</v>
      </c>
      <c r="C4856" s="14">
        <v>127</v>
      </c>
      <c r="D4856" s="14">
        <v>2007</v>
      </c>
      <c r="E4856">
        <f t="shared" si="76"/>
        <v>1272007</v>
      </c>
      <c r="F4856" s="41">
        <f>IFERROR(VLOOKUP(E4856,Heritage!$E$3:$H$4601,4,FALSE),"")</f>
        <v>0.9</v>
      </c>
      <c r="G4856" s="41">
        <f>IFERROR(VLOOKUP(E4856,'PRS até 2014'!$E$4:$L$6307,8,FALSE),"")</f>
        <v>0.94444444444444442</v>
      </c>
      <c r="H4856" s="41">
        <f>IFERROR(VLOOKUP(E4856,'Global Insight'!$E$2:$F$4102,2,FALSE),"")</f>
        <v>0.9375</v>
      </c>
      <c r="I4856">
        <f>IFERROR(VLOOKUP(E4856,EIU!$E$2:$H$3662,4,FALSE),"")</f>
        <v>0.92500000000000004</v>
      </c>
    </row>
    <row r="4857" spans="1:9" x14ac:dyDescent="0.25">
      <c r="A4857" s="12" t="s">
        <v>227</v>
      </c>
      <c r="B4857" s="13" t="s">
        <v>228</v>
      </c>
      <c r="C4857" s="14">
        <v>128</v>
      </c>
      <c r="D4857" s="14">
        <v>2007</v>
      </c>
      <c r="E4857">
        <f t="shared" si="76"/>
        <v>1282007</v>
      </c>
      <c r="F4857" s="41">
        <f>IFERROR(VLOOKUP(E4857,Heritage!$E$3:$H$4601,4,FALSE),"")</f>
        <v>0.9</v>
      </c>
      <c r="G4857" s="41">
        <f>IFERROR(VLOOKUP(E4857,'PRS até 2014'!$E$4:$L$6307,8,FALSE),"")</f>
        <v>0.94444444444444442</v>
      </c>
      <c r="H4857" s="41">
        <f>IFERROR(VLOOKUP(E4857,'Global Insight'!$E$2:$F$4102,2,FALSE),"")</f>
        <v>1</v>
      </c>
      <c r="I4857">
        <f>IFERROR(VLOOKUP(E4857,EIU!$E$2:$H$3662,4,FALSE),"")</f>
        <v>0.95</v>
      </c>
    </row>
    <row r="4858" spans="1:9" x14ac:dyDescent="0.25">
      <c r="A4858" s="12" t="s">
        <v>219</v>
      </c>
      <c r="B4858" s="13" t="s">
        <v>220</v>
      </c>
      <c r="C4858" s="14">
        <v>129</v>
      </c>
      <c r="D4858" s="14">
        <v>2007</v>
      </c>
      <c r="E4858">
        <f t="shared" si="76"/>
        <v>1292007</v>
      </c>
      <c r="F4858" s="41">
        <f>IFERROR(VLOOKUP(E4858,Heritage!$E$3:$H$4601,4,FALSE),"")</f>
        <v>0.25</v>
      </c>
      <c r="G4858" s="41">
        <f>IFERROR(VLOOKUP(E4858,'PRS até 2014'!$E$4:$L$6307,8,FALSE),"")</f>
        <v>0.61111111111111116</v>
      </c>
      <c r="H4858" s="41">
        <f>IFERROR(VLOOKUP(E4858,'Global Insight'!$E$2:$F$4102,2,FALSE),"")</f>
        <v>0.375</v>
      </c>
      <c r="I4858">
        <f>IFERROR(VLOOKUP(E4858,EIU!$E$2:$H$3662,4,FALSE),"")</f>
        <v>0.27500000000000002</v>
      </c>
    </row>
    <row r="4859" spans="1:9" x14ac:dyDescent="0.25">
      <c r="A4859" s="12" t="s">
        <v>215</v>
      </c>
      <c r="B4859" s="13" t="s">
        <v>216</v>
      </c>
      <c r="C4859" s="14">
        <v>130</v>
      </c>
      <c r="D4859" s="14">
        <v>2007</v>
      </c>
      <c r="E4859">
        <f t="shared" si="76"/>
        <v>1302007</v>
      </c>
      <c r="F4859" s="41">
        <f>IFERROR(VLOOKUP(E4859,Heritage!$E$3:$H$4601,4,FALSE),"")</f>
        <v>0.3</v>
      </c>
      <c r="G4859" s="41">
        <f>IFERROR(VLOOKUP(E4859,'PRS até 2014'!$E$4:$L$6307,8,FALSE),"")</f>
        <v>0.3888888888888889</v>
      </c>
      <c r="H4859" s="41">
        <f>IFERROR(VLOOKUP(E4859,'Global Insight'!$E$2:$F$4102,2,FALSE),"")</f>
        <v>0.5</v>
      </c>
      <c r="I4859" t="str">
        <f>IFERROR(VLOOKUP(E4859,EIU!$E$2:$H$3662,4,FALSE),"")</f>
        <v/>
      </c>
    </row>
    <row r="4860" spans="1:9" x14ac:dyDescent="0.25">
      <c r="A4860" s="12" t="s">
        <v>217</v>
      </c>
      <c r="B4860" s="13" t="s">
        <v>218</v>
      </c>
      <c r="C4860" s="14">
        <v>131</v>
      </c>
      <c r="D4860" s="14">
        <v>2007</v>
      </c>
      <c r="E4860">
        <f t="shared" si="76"/>
        <v>1312007</v>
      </c>
      <c r="F4860" s="41">
        <f>IFERROR(VLOOKUP(E4860,Heritage!$E$3:$H$4601,4,FALSE),"")</f>
        <v>0.3</v>
      </c>
      <c r="G4860" s="41">
        <f>IFERROR(VLOOKUP(E4860,'PRS até 2014'!$E$4:$L$6307,8,FALSE),"")</f>
        <v>0.3611111111111111</v>
      </c>
      <c r="H4860" s="41">
        <f>IFERROR(VLOOKUP(E4860,'Global Insight'!$E$2:$F$4102,2,FALSE),"")</f>
        <v>0.4375</v>
      </c>
      <c r="I4860">
        <f>IFERROR(VLOOKUP(E4860,EIU!$E$2:$H$3662,4,FALSE),"")</f>
        <v>0.1</v>
      </c>
    </row>
    <row r="4861" spans="1:9" x14ac:dyDescent="0.25">
      <c r="A4861" s="12" t="s">
        <v>223</v>
      </c>
      <c r="B4861" s="13" t="s">
        <v>224</v>
      </c>
      <c r="C4861" s="14">
        <v>132</v>
      </c>
      <c r="D4861" s="14">
        <v>2007</v>
      </c>
      <c r="E4861">
        <f t="shared" si="76"/>
        <v>1322007</v>
      </c>
      <c r="F4861" s="41">
        <f>IFERROR(VLOOKUP(E4861,Heritage!$E$3:$H$4601,4,FALSE),"")</f>
        <v>0.9</v>
      </c>
      <c r="G4861" s="41">
        <f>IFERROR(VLOOKUP(E4861,'PRS até 2014'!$E$4:$L$6307,8,FALSE),"")</f>
        <v>0.93055555555555547</v>
      </c>
      <c r="H4861" s="41">
        <f>IFERROR(VLOOKUP(E4861,'Global Insight'!$E$2:$F$4102,2,FALSE),"")</f>
        <v>1</v>
      </c>
      <c r="I4861">
        <f>IFERROR(VLOOKUP(E4861,EIU!$E$2:$H$3662,4,FALSE),"")</f>
        <v>0.97499999999999998</v>
      </c>
    </row>
    <row r="4862" spans="1:9" x14ac:dyDescent="0.25">
      <c r="A4862" s="12" t="s">
        <v>229</v>
      </c>
      <c r="B4862" s="13" t="s">
        <v>230</v>
      </c>
      <c r="C4862" s="14">
        <v>133</v>
      </c>
      <c r="D4862" s="14">
        <v>2007</v>
      </c>
      <c r="E4862">
        <f t="shared" si="76"/>
        <v>1332007</v>
      </c>
      <c r="F4862" s="41">
        <f>IFERROR(VLOOKUP(E4862,Heritage!$E$3:$H$4601,4,FALSE),"")</f>
        <v>0.5</v>
      </c>
      <c r="G4862" s="41">
        <f>IFERROR(VLOOKUP(E4862,'PRS até 2014'!$E$4:$L$6307,8,FALSE),"")</f>
        <v>0.73611111111111116</v>
      </c>
      <c r="H4862" s="41">
        <f>IFERROR(VLOOKUP(E4862,'Global Insight'!$E$2:$F$4102,2,FALSE),"")</f>
        <v>0.8125</v>
      </c>
      <c r="I4862">
        <f>IFERROR(VLOOKUP(E4862,EIU!$E$2:$H$3662,4,FALSE),"")</f>
        <v>0.625</v>
      </c>
    </row>
    <row r="4863" spans="1:9" x14ac:dyDescent="0.25">
      <c r="A4863" s="12" t="s">
        <v>231</v>
      </c>
      <c r="B4863" s="13" t="s">
        <v>232</v>
      </c>
      <c r="C4863" s="14">
        <v>134</v>
      </c>
      <c r="D4863" s="14">
        <v>2007</v>
      </c>
      <c r="E4863">
        <f t="shared" si="76"/>
        <v>1342007</v>
      </c>
      <c r="F4863" s="41">
        <f>IFERROR(VLOOKUP(E4863,Heritage!$E$3:$H$4601,4,FALSE),"")</f>
        <v>0.3</v>
      </c>
      <c r="G4863" s="41">
        <f>IFERROR(VLOOKUP(E4863,'PRS até 2014'!$E$4:$L$6307,8,FALSE),"")</f>
        <v>0.49999999999999994</v>
      </c>
      <c r="H4863" s="41">
        <f>IFERROR(VLOOKUP(E4863,'Global Insight'!$E$2:$F$4102,2,FALSE),"")</f>
        <v>0.3125</v>
      </c>
      <c r="I4863">
        <f>IFERROR(VLOOKUP(E4863,EIU!$E$2:$H$3662,4,FALSE),"")</f>
        <v>0.27500000000000002</v>
      </c>
    </row>
    <row r="4864" spans="1:9" x14ac:dyDescent="0.25">
      <c r="A4864" s="12" t="s">
        <v>364</v>
      </c>
      <c r="B4864" s="13" t="s">
        <v>389</v>
      </c>
      <c r="C4864" s="14">
        <v>135</v>
      </c>
      <c r="D4864" s="14">
        <v>2007</v>
      </c>
      <c r="E4864">
        <f t="shared" si="76"/>
        <v>1352007</v>
      </c>
      <c r="F4864" s="41" t="str">
        <f>IFERROR(VLOOKUP(E4864,Heritage!$E$3:$H$4601,4,FALSE),"")</f>
        <v/>
      </c>
      <c r="G4864" s="41" t="str">
        <f>IFERROR(VLOOKUP(E4864,'PRS até 2014'!$E$4:$L$6307,8,FALSE),"")</f>
        <v xml:space="preserve"> </v>
      </c>
      <c r="H4864" s="41" t="str">
        <f>IFERROR(VLOOKUP(E4864,'Global Insight'!$E$2:$F$4102,2,FALSE),"")</f>
        <v/>
      </c>
      <c r="I4864" t="str">
        <f>IFERROR(VLOOKUP(E4864,EIU!$E$2:$H$3662,4,FALSE),"")</f>
        <v/>
      </c>
    </row>
    <row r="4865" spans="1:9" x14ac:dyDescent="0.25">
      <c r="A4865" s="12" t="s">
        <v>233</v>
      </c>
      <c r="B4865" s="13" t="s">
        <v>234</v>
      </c>
      <c r="C4865" s="14">
        <v>136</v>
      </c>
      <c r="D4865" s="14">
        <v>2007</v>
      </c>
      <c r="E4865">
        <f t="shared" si="76"/>
        <v>1362007</v>
      </c>
      <c r="F4865" s="41">
        <f>IFERROR(VLOOKUP(E4865,Heritage!$E$3:$H$4601,4,FALSE),"")</f>
        <v>0.3</v>
      </c>
      <c r="G4865" s="41">
        <f>IFERROR(VLOOKUP(E4865,'PRS até 2014'!$E$4:$L$6307,8,FALSE),"")</f>
        <v>0.55555555555555558</v>
      </c>
      <c r="H4865" s="41">
        <f>IFERROR(VLOOKUP(E4865,'Global Insight'!$E$2:$F$4102,2,FALSE),"")</f>
        <v>0.5</v>
      </c>
      <c r="I4865">
        <f>IFERROR(VLOOKUP(E4865,EIU!$E$2:$H$3662,4,FALSE),"")</f>
        <v>0.55000000000000004</v>
      </c>
    </row>
    <row r="4866" spans="1:9" x14ac:dyDescent="0.25">
      <c r="A4866" s="12" t="s">
        <v>239</v>
      </c>
      <c r="B4866" s="13" t="s">
        <v>240</v>
      </c>
      <c r="C4866" s="14">
        <v>137</v>
      </c>
      <c r="D4866" s="14">
        <v>2007</v>
      </c>
      <c r="E4866">
        <f t="shared" si="76"/>
        <v>1372007</v>
      </c>
      <c r="F4866" s="41" t="str">
        <f>IFERROR(VLOOKUP(E4866,Heritage!$E$3:$H$4601,4,FALSE),"")</f>
        <v/>
      </c>
      <c r="G4866" s="41">
        <f>IFERROR(VLOOKUP(E4866,'PRS até 2014'!$E$4:$L$6307,8,FALSE),"")</f>
        <v>0.41666666666666663</v>
      </c>
      <c r="H4866" s="41">
        <f>IFERROR(VLOOKUP(E4866,'Global Insight'!$E$2:$F$4102,2,FALSE),"")</f>
        <v>0.25</v>
      </c>
      <c r="I4866">
        <f>IFERROR(VLOOKUP(E4866,EIU!$E$2:$H$3662,4,FALSE),"")</f>
        <v>0.35</v>
      </c>
    </row>
    <row r="4867" spans="1:9" x14ac:dyDescent="0.25">
      <c r="A4867" s="12" t="s">
        <v>246</v>
      </c>
      <c r="B4867" s="13" t="s">
        <v>247</v>
      </c>
      <c r="C4867" s="14">
        <v>138</v>
      </c>
      <c r="D4867" s="14">
        <v>2007</v>
      </c>
      <c r="E4867">
        <f t="shared" si="76"/>
        <v>1382007</v>
      </c>
      <c r="F4867" s="41">
        <f>IFERROR(VLOOKUP(E4867,Heritage!$E$3:$H$4601,4,FALSE),"")</f>
        <v>0.35</v>
      </c>
      <c r="G4867" s="41">
        <f>IFERROR(VLOOKUP(E4867,'PRS até 2014'!$E$4:$L$6307,8,FALSE),"")</f>
        <v>0.40277777777777779</v>
      </c>
      <c r="H4867" s="41">
        <f>IFERROR(VLOOKUP(E4867,'Global Insight'!$E$2:$F$4102,2,FALSE),"")</f>
        <v>0.375</v>
      </c>
      <c r="I4867">
        <f>IFERROR(VLOOKUP(E4867,EIU!$E$2:$H$3662,4,FALSE),"")</f>
        <v>0.35</v>
      </c>
    </row>
    <row r="4868" spans="1:9" x14ac:dyDescent="0.25">
      <c r="A4868" s="12" t="s">
        <v>235</v>
      </c>
      <c r="B4868" s="13" t="s">
        <v>236</v>
      </c>
      <c r="C4868" s="14">
        <v>139</v>
      </c>
      <c r="D4868" s="14">
        <v>2007</v>
      </c>
      <c r="E4868">
        <f t="shared" si="76"/>
        <v>1392007</v>
      </c>
      <c r="F4868" s="41">
        <f>IFERROR(VLOOKUP(E4868,Heritage!$E$3:$H$4601,4,FALSE),"")</f>
        <v>0.4</v>
      </c>
      <c r="G4868" s="41">
        <f>IFERROR(VLOOKUP(E4868,'PRS até 2014'!$E$4:$L$6307,8,FALSE),"")</f>
        <v>0.52777777777777768</v>
      </c>
      <c r="H4868" s="41">
        <f>IFERROR(VLOOKUP(E4868,'Global Insight'!$E$2:$F$4102,2,FALSE),"")</f>
        <v>0.5</v>
      </c>
      <c r="I4868">
        <f>IFERROR(VLOOKUP(E4868,EIU!$E$2:$H$3662,4,FALSE),"")</f>
        <v>0.25</v>
      </c>
    </row>
    <row r="4869" spans="1:9" x14ac:dyDescent="0.25">
      <c r="A4869" s="12" t="s">
        <v>237</v>
      </c>
      <c r="B4869" s="13" t="s">
        <v>238</v>
      </c>
      <c r="C4869" s="14">
        <v>140</v>
      </c>
      <c r="D4869" s="14">
        <v>2007</v>
      </c>
      <c r="E4869">
        <f t="shared" si="76"/>
        <v>1402007</v>
      </c>
      <c r="F4869" s="41">
        <f>IFERROR(VLOOKUP(E4869,Heritage!$E$3:$H$4601,4,FALSE),"")</f>
        <v>0.3</v>
      </c>
      <c r="G4869" s="41">
        <f>IFERROR(VLOOKUP(E4869,'PRS até 2014'!$E$4:$L$6307,8,FALSE),"")</f>
        <v>0.5</v>
      </c>
      <c r="H4869" s="41">
        <f>IFERROR(VLOOKUP(E4869,'Global Insight'!$E$2:$F$4102,2,FALSE),"")</f>
        <v>0.5</v>
      </c>
      <c r="I4869">
        <f>IFERROR(VLOOKUP(E4869,EIU!$E$2:$H$3662,4,FALSE),"")</f>
        <v>0.375</v>
      </c>
    </row>
    <row r="4870" spans="1:9" x14ac:dyDescent="0.25">
      <c r="A4870" s="12" t="s">
        <v>241</v>
      </c>
      <c r="B4870" s="13" t="s">
        <v>242</v>
      </c>
      <c r="C4870" s="14">
        <v>141</v>
      </c>
      <c r="D4870" s="14">
        <v>2007</v>
      </c>
      <c r="E4870">
        <f t="shared" si="76"/>
        <v>1412007</v>
      </c>
      <c r="F4870" s="41">
        <f>IFERROR(VLOOKUP(E4870,Heritage!$E$3:$H$4601,4,FALSE),"")</f>
        <v>0.5</v>
      </c>
      <c r="G4870" s="41">
        <f>IFERROR(VLOOKUP(E4870,'PRS até 2014'!$E$4:$L$6307,8,FALSE),"")</f>
        <v>0.69444444444444442</v>
      </c>
      <c r="H4870" s="41">
        <f>IFERROR(VLOOKUP(E4870,'Global Insight'!$E$2:$F$4102,2,FALSE),"")</f>
        <v>0.75</v>
      </c>
      <c r="I4870">
        <f>IFERROR(VLOOKUP(E4870,EIU!$E$2:$H$3662,4,FALSE),"")</f>
        <v>0.6</v>
      </c>
    </row>
    <row r="4871" spans="1:9" x14ac:dyDescent="0.25">
      <c r="A4871" s="12" t="s">
        <v>244</v>
      </c>
      <c r="B4871" s="13" t="s">
        <v>245</v>
      </c>
      <c r="C4871" s="14">
        <v>142</v>
      </c>
      <c r="D4871" s="14">
        <v>2007</v>
      </c>
      <c r="E4871">
        <f t="shared" si="76"/>
        <v>1422007</v>
      </c>
      <c r="F4871" s="41">
        <f>IFERROR(VLOOKUP(E4871,Heritage!$E$3:$H$4601,4,FALSE),"")</f>
        <v>0.7</v>
      </c>
      <c r="G4871" s="41">
        <f>IFERROR(VLOOKUP(E4871,'PRS até 2014'!$E$4:$L$6307,8,FALSE),"")</f>
        <v>0.83333333333333337</v>
      </c>
      <c r="H4871" s="41">
        <f>IFERROR(VLOOKUP(E4871,'Global Insight'!$E$2:$F$4102,2,FALSE),"")</f>
        <v>0.875</v>
      </c>
      <c r="I4871">
        <f>IFERROR(VLOOKUP(E4871,EIU!$E$2:$H$3662,4,FALSE),"")</f>
        <v>0.8</v>
      </c>
    </row>
    <row r="4872" spans="1:9" x14ac:dyDescent="0.25">
      <c r="A4872" s="12" t="s">
        <v>248</v>
      </c>
      <c r="B4872" s="13" t="s">
        <v>249</v>
      </c>
      <c r="C4872" s="14">
        <v>143</v>
      </c>
      <c r="D4872" s="14">
        <v>2007</v>
      </c>
      <c r="E4872">
        <f t="shared" si="76"/>
        <v>1432007</v>
      </c>
      <c r="F4872" s="41">
        <f>IFERROR(VLOOKUP(E4872,Heritage!$E$3:$H$4601,4,FALSE),"")</f>
        <v>0.5</v>
      </c>
      <c r="G4872" s="41">
        <f>IFERROR(VLOOKUP(E4872,'PRS até 2014'!$E$4:$L$6307,8,FALSE),"")</f>
        <v>0.69444444444444442</v>
      </c>
      <c r="H4872" s="41">
        <f>IFERROR(VLOOKUP(E4872,'Global Insight'!$E$2:$F$4102,2,FALSE),"")</f>
        <v>0.75</v>
      </c>
      <c r="I4872">
        <f>IFERROR(VLOOKUP(E4872,EIU!$E$2:$H$3662,4,FALSE),"")</f>
        <v>0.66249999999999998</v>
      </c>
    </row>
    <row r="4873" spans="1:9" x14ac:dyDescent="0.25">
      <c r="A4873" s="12" t="s">
        <v>250</v>
      </c>
      <c r="B4873" s="13" t="s">
        <v>390</v>
      </c>
      <c r="C4873" s="14">
        <v>144</v>
      </c>
      <c r="D4873" s="14">
        <v>2007</v>
      </c>
      <c r="E4873">
        <f t="shared" si="76"/>
        <v>1442007</v>
      </c>
      <c r="F4873" s="41">
        <f>IFERROR(VLOOKUP(E4873,Heritage!$E$3:$H$4601,4,FALSE),"")</f>
        <v>0.3</v>
      </c>
      <c r="G4873" s="41">
        <f>IFERROR(VLOOKUP(E4873,'PRS até 2014'!$E$4:$L$6307,8,FALSE),"")</f>
        <v>0.61111111111111116</v>
      </c>
      <c r="H4873" s="41">
        <f>IFERROR(VLOOKUP(E4873,'Global Insight'!$E$2:$F$4102,2,FALSE),"")</f>
        <v>0.75</v>
      </c>
      <c r="I4873">
        <f>IFERROR(VLOOKUP(E4873,EIU!$E$2:$H$3662,4,FALSE),"")</f>
        <v>0.47499999999999998</v>
      </c>
    </row>
    <row r="4874" spans="1:9" x14ac:dyDescent="0.25">
      <c r="A4874" s="12" t="s">
        <v>251</v>
      </c>
      <c r="B4874" s="13" t="s">
        <v>252</v>
      </c>
      <c r="C4874" s="14">
        <v>145</v>
      </c>
      <c r="D4874" s="14">
        <v>2007</v>
      </c>
      <c r="E4874">
        <f t="shared" si="76"/>
        <v>1452007</v>
      </c>
      <c r="F4874" s="41">
        <f>IFERROR(VLOOKUP(E4874,Heritage!$E$3:$H$4601,4,FALSE),"")</f>
        <v>0.3</v>
      </c>
      <c r="G4874" s="41">
        <f>IFERROR(VLOOKUP(E4874,'PRS até 2014'!$E$4:$L$6307,8,FALSE),"")</f>
        <v>0.5972222222222221</v>
      </c>
      <c r="H4874" s="41">
        <f>IFERROR(VLOOKUP(E4874,'Global Insight'!$E$2:$F$4102,2,FALSE),"")</f>
        <v>0.25</v>
      </c>
      <c r="I4874">
        <f>IFERROR(VLOOKUP(E4874,EIU!$E$2:$H$3662,4,FALSE),"")</f>
        <v>0.22500000000000001</v>
      </c>
    </row>
    <row r="4875" spans="1:9" x14ac:dyDescent="0.25">
      <c r="A4875" s="12" t="s">
        <v>253</v>
      </c>
      <c r="B4875" s="13" t="s">
        <v>254</v>
      </c>
      <c r="C4875" s="14">
        <v>146</v>
      </c>
      <c r="D4875" s="14">
        <v>2007</v>
      </c>
      <c r="E4875">
        <f t="shared" si="76"/>
        <v>1462007</v>
      </c>
      <c r="F4875" s="41">
        <f>IFERROR(VLOOKUP(E4875,Heritage!$E$3:$H$4601,4,FALSE),"")</f>
        <v>0.3</v>
      </c>
      <c r="G4875" s="41" t="str">
        <f>IFERROR(VLOOKUP(E4875,'PRS até 2014'!$E$4:$L$6307,8,FALSE),"")</f>
        <v xml:space="preserve"> </v>
      </c>
      <c r="H4875" s="41">
        <f>IFERROR(VLOOKUP(E4875,'Global Insight'!$E$2:$F$4102,2,FALSE),"")</f>
        <v>0.375</v>
      </c>
      <c r="I4875">
        <f>IFERROR(VLOOKUP(E4875,EIU!$E$2:$H$3662,4,FALSE),"")</f>
        <v>0.47499999999999998</v>
      </c>
    </row>
    <row r="4876" spans="1:9" x14ac:dyDescent="0.25">
      <c r="A4876" s="12" t="s">
        <v>365</v>
      </c>
      <c r="B4876" s="13" t="s">
        <v>391</v>
      </c>
      <c r="C4876" s="14">
        <v>147</v>
      </c>
      <c r="D4876" s="14">
        <v>2007</v>
      </c>
      <c r="E4876">
        <f t="shared" si="76"/>
        <v>1472007</v>
      </c>
      <c r="F4876" s="41" t="str">
        <f>IFERROR(VLOOKUP(E4876,Heritage!$E$3:$H$4601,4,FALSE),"")</f>
        <v/>
      </c>
      <c r="G4876" s="41" t="str">
        <f>IFERROR(VLOOKUP(E4876,'PRS até 2014'!$E$4:$L$6307,8,FALSE),"")</f>
        <v xml:space="preserve"> </v>
      </c>
      <c r="H4876" s="41">
        <f>IFERROR(VLOOKUP(E4876,'Global Insight'!$E$2:$F$4102,2,FALSE),"")</f>
        <v>0.8125</v>
      </c>
      <c r="I4876" t="str">
        <f>IFERROR(VLOOKUP(E4876,EIU!$E$2:$H$3662,4,FALSE),"")</f>
        <v/>
      </c>
    </row>
    <row r="4877" spans="1:9" x14ac:dyDescent="0.25">
      <c r="A4877" s="12" t="s">
        <v>366</v>
      </c>
      <c r="B4877" s="13" t="s">
        <v>392</v>
      </c>
      <c r="C4877" s="14">
        <v>148</v>
      </c>
      <c r="D4877" s="14">
        <v>2007</v>
      </c>
      <c r="E4877">
        <f t="shared" si="76"/>
        <v>1482007</v>
      </c>
      <c r="F4877" s="41" t="str">
        <f>IFERROR(VLOOKUP(E4877,Heritage!$E$3:$H$4601,4,FALSE),"")</f>
        <v/>
      </c>
      <c r="G4877" s="41" t="str">
        <f>IFERROR(VLOOKUP(E4877,'PRS até 2014'!$E$4:$L$6307,8,FALSE),"")</f>
        <v xml:space="preserve"> </v>
      </c>
      <c r="H4877" s="41" t="str">
        <f>IFERROR(VLOOKUP(E4877,'Global Insight'!$E$2:$F$4102,2,FALSE),"")</f>
        <v/>
      </c>
      <c r="I4877" t="str">
        <f>IFERROR(VLOOKUP(E4877,EIU!$E$2:$H$3662,4,FALSE),"")</f>
        <v/>
      </c>
    </row>
    <row r="4878" spans="1:9" x14ac:dyDescent="0.25">
      <c r="A4878" s="12" t="s">
        <v>272</v>
      </c>
      <c r="B4878" s="13" t="s">
        <v>273</v>
      </c>
      <c r="C4878" s="14">
        <v>149</v>
      </c>
      <c r="D4878" s="14">
        <v>2007</v>
      </c>
      <c r="E4878">
        <f t="shared" si="76"/>
        <v>1492007</v>
      </c>
      <c r="F4878" s="41" t="str">
        <f>IFERROR(VLOOKUP(E4878,Heritage!$E$3:$H$4601,4,FALSE),"")</f>
        <v/>
      </c>
      <c r="G4878" s="41" t="str">
        <f>IFERROR(VLOOKUP(E4878,'PRS até 2014'!$E$4:$L$6307,8,FALSE),"")</f>
        <v xml:space="preserve"> </v>
      </c>
      <c r="H4878" s="41">
        <f>IFERROR(VLOOKUP(E4878,'Global Insight'!$E$2:$F$4102,2,FALSE),"")</f>
        <v>0.625</v>
      </c>
      <c r="I4878">
        <f>IFERROR(VLOOKUP(E4878,EIU!$E$2:$H$3662,4,FALSE),"")</f>
        <v>0.38750000000000001</v>
      </c>
    </row>
    <row r="4879" spans="1:9" x14ac:dyDescent="0.25">
      <c r="A4879" s="12" t="s">
        <v>255</v>
      </c>
      <c r="B4879" s="13" t="s">
        <v>256</v>
      </c>
      <c r="C4879" s="14">
        <v>150</v>
      </c>
      <c r="D4879" s="14">
        <v>2007</v>
      </c>
      <c r="E4879">
        <f t="shared" si="76"/>
        <v>1502007</v>
      </c>
      <c r="F4879" s="41">
        <f>IFERROR(VLOOKUP(E4879,Heritage!$E$3:$H$4601,4,FALSE),"")</f>
        <v>0.5</v>
      </c>
      <c r="G4879" s="41">
        <f>IFERROR(VLOOKUP(E4879,'PRS até 2014'!$E$4:$L$6307,8,FALSE),"")</f>
        <v>0.69444444444444442</v>
      </c>
      <c r="H4879" s="41">
        <f>IFERROR(VLOOKUP(E4879,'Global Insight'!$E$2:$F$4102,2,FALSE),"")</f>
        <v>0.75</v>
      </c>
      <c r="I4879">
        <f>IFERROR(VLOOKUP(E4879,EIU!$E$2:$H$3662,4,FALSE),"")</f>
        <v>0.47499999999999998</v>
      </c>
    </row>
    <row r="4880" spans="1:9" x14ac:dyDescent="0.25">
      <c r="A4880" s="12" t="s">
        <v>259</v>
      </c>
      <c r="B4880" s="13" t="s">
        <v>260</v>
      </c>
      <c r="C4880" s="14">
        <v>151</v>
      </c>
      <c r="D4880" s="14">
        <v>2007</v>
      </c>
      <c r="E4880">
        <f t="shared" si="76"/>
        <v>1512007</v>
      </c>
      <c r="F4880" s="41">
        <f>IFERROR(VLOOKUP(E4880,Heritage!$E$3:$H$4601,4,FALSE),"")</f>
        <v>0.5</v>
      </c>
      <c r="G4880" s="41">
        <f>IFERROR(VLOOKUP(E4880,'PRS até 2014'!$E$4:$L$6307,8,FALSE),"")</f>
        <v>0.52777777777777768</v>
      </c>
      <c r="H4880" s="41">
        <f>IFERROR(VLOOKUP(E4880,'Global Insight'!$E$2:$F$4102,2,FALSE),"")</f>
        <v>0.5625</v>
      </c>
      <c r="I4880">
        <f>IFERROR(VLOOKUP(E4880,EIU!$E$2:$H$3662,4,FALSE),"")</f>
        <v>0.35</v>
      </c>
    </row>
    <row r="4881" spans="1:9" x14ac:dyDescent="0.25">
      <c r="A4881" s="12" t="s">
        <v>271</v>
      </c>
      <c r="B4881" s="13" t="s">
        <v>393</v>
      </c>
      <c r="C4881" s="14">
        <v>152</v>
      </c>
      <c r="D4881" s="14">
        <v>2007</v>
      </c>
      <c r="E4881">
        <f t="shared" si="76"/>
        <v>1522007</v>
      </c>
      <c r="F4881" s="41" t="str">
        <f>IFERROR(VLOOKUP(E4881,Heritage!$E$3:$H$4601,4,FALSE),"")</f>
        <v/>
      </c>
      <c r="G4881" s="41">
        <f>IFERROR(VLOOKUP(E4881,'PRS até 2014'!$E$4:$L$6307,8,FALSE),"")</f>
        <v>0.51388888888888884</v>
      </c>
      <c r="H4881" s="41">
        <f>IFERROR(VLOOKUP(E4881,'Global Insight'!$E$2:$F$4102,2,FALSE),"")</f>
        <v>0.4375</v>
      </c>
      <c r="I4881">
        <f>IFERROR(VLOOKUP(E4881,EIU!$E$2:$H$3662,4,FALSE),"")</f>
        <v>0.35</v>
      </c>
    </row>
    <row r="4882" spans="1:9" x14ac:dyDescent="0.25">
      <c r="A4882" s="12" t="s">
        <v>284</v>
      </c>
      <c r="B4882" s="13" t="s">
        <v>285</v>
      </c>
      <c r="C4882" s="14">
        <v>153</v>
      </c>
      <c r="D4882" s="14">
        <v>2007</v>
      </c>
      <c r="E4882">
        <f t="shared" si="76"/>
        <v>1532007</v>
      </c>
      <c r="F4882" s="41" t="str">
        <f>IFERROR(VLOOKUP(E4882,Heritage!$E$3:$H$4601,4,FALSE),"")</f>
        <v/>
      </c>
      <c r="G4882" s="41" t="str">
        <f>IFERROR(VLOOKUP(E4882,'PRS até 2014'!$E$4:$L$6307,8,FALSE),"")</f>
        <v xml:space="preserve"> </v>
      </c>
      <c r="H4882" s="41">
        <f>IFERROR(VLOOKUP(E4882,'Global Insight'!$E$2:$F$4102,2,FALSE),"")</f>
        <v>0.8125</v>
      </c>
      <c r="I4882">
        <f>IFERROR(VLOOKUP(E4882,EIU!$E$2:$H$3662,4,FALSE),"")</f>
        <v>0.52500000000000002</v>
      </c>
    </row>
    <row r="4883" spans="1:9" x14ac:dyDescent="0.25">
      <c r="A4883" s="12" t="s">
        <v>265</v>
      </c>
      <c r="B4883" s="13" t="s">
        <v>266</v>
      </c>
      <c r="C4883" s="14">
        <v>154</v>
      </c>
      <c r="D4883" s="14">
        <v>2007</v>
      </c>
      <c r="E4883">
        <f t="shared" si="76"/>
        <v>1542007</v>
      </c>
      <c r="F4883" s="41">
        <f>IFERROR(VLOOKUP(E4883,Heritage!$E$3:$H$4601,4,FALSE),"")</f>
        <v>0.1</v>
      </c>
      <c r="G4883" s="41">
        <f>IFERROR(VLOOKUP(E4883,'PRS até 2014'!$E$4:$L$6307,8,FALSE),"")</f>
        <v>0.4861111111111111</v>
      </c>
      <c r="H4883" s="41">
        <f>IFERROR(VLOOKUP(E4883,'Global Insight'!$E$2:$F$4102,2,FALSE),"")</f>
        <v>0.375</v>
      </c>
      <c r="I4883" t="str">
        <f>IFERROR(VLOOKUP(E4883,EIU!$E$2:$H$3662,4,FALSE),"")</f>
        <v/>
      </c>
    </row>
    <row r="4884" spans="1:9" x14ac:dyDescent="0.25">
      <c r="A4884" s="12" t="s">
        <v>261</v>
      </c>
      <c r="B4884" s="13" t="s">
        <v>262</v>
      </c>
      <c r="C4884" s="14">
        <v>155</v>
      </c>
      <c r="D4884" s="14">
        <v>2007</v>
      </c>
      <c r="E4884">
        <f t="shared" si="76"/>
        <v>1552007</v>
      </c>
      <c r="F4884" s="41">
        <f>IFERROR(VLOOKUP(E4884,Heritage!$E$3:$H$4601,4,FALSE),"")</f>
        <v>0.9</v>
      </c>
      <c r="G4884" s="41">
        <f>IFERROR(VLOOKUP(E4884,'PRS até 2014'!$E$4:$L$6307,8,FALSE),"")</f>
        <v>0.86111111111111116</v>
      </c>
      <c r="H4884" s="41">
        <f>IFERROR(VLOOKUP(E4884,'Global Insight'!$E$2:$F$4102,2,FALSE),"")</f>
        <v>0.875</v>
      </c>
      <c r="I4884">
        <f>IFERROR(VLOOKUP(E4884,EIU!$E$2:$H$3662,4,FALSE),"")</f>
        <v>0.97499999999999998</v>
      </c>
    </row>
    <row r="4885" spans="1:9" x14ac:dyDescent="0.25">
      <c r="A4885" s="12" t="s">
        <v>276</v>
      </c>
      <c r="B4885" s="13" t="s">
        <v>277</v>
      </c>
      <c r="C4885" s="14">
        <v>156</v>
      </c>
      <c r="D4885" s="14">
        <v>2007</v>
      </c>
      <c r="E4885">
        <f t="shared" si="76"/>
        <v>1562007</v>
      </c>
      <c r="F4885" s="41">
        <f>IFERROR(VLOOKUP(E4885,Heritage!$E$3:$H$4601,4,FALSE),"")</f>
        <v>0.5</v>
      </c>
      <c r="G4885" s="41">
        <f>IFERROR(VLOOKUP(E4885,'PRS até 2014'!$E$4:$L$6307,8,FALSE),"")</f>
        <v>0.66666666666666652</v>
      </c>
      <c r="H4885" s="41">
        <f>IFERROR(VLOOKUP(E4885,'Global Insight'!$E$2:$F$4102,2,FALSE),"")</f>
        <v>0.75</v>
      </c>
      <c r="I4885">
        <f>IFERROR(VLOOKUP(E4885,EIU!$E$2:$H$3662,4,FALSE),"")</f>
        <v>0.6</v>
      </c>
    </row>
    <row r="4886" spans="1:9" x14ac:dyDescent="0.25">
      <c r="A4886" s="12" t="s">
        <v>278</v>
      </c>
      <c r="B4886" s="13" t="s">
        <v>279</v>
      </c>
      <c r="C4886" s="14">
        <v>157</v>
      </c>
      <c r="D4886" s="14">
        <v>2007</v>
      </c>
      <c r="E4886">
        <f t="shared" si="76"/>
        <v>1572007</v>
      </c>
      <c r="F4886" s="41">
        <f>IFERROR(VLOOKUP(E4886,Heritage!$E$3:$H$4601,4,FALSE),"")</f>
        <v>0.5</v>
      </c>
      <c r="G4886" s="41">
        <f>IFERROR(VLOOKUP(E4886,'PRS até 2014'!$E$4:$L$6307,8,FALSE),"")</f>
        <v>0.72222222222222221</v>
      </c>
      <c r="H4886" s="41">
        <f>IFERROR(VLOOKUP(E4886,'Global Insight'!$E$2:$F$4102,2,FALSE),"")</f>
        <v>0.875</v>
      </c>
      <c r="I4886">
        <f>IFERROR(VLOOKUP(E4886,EIU!$E$2:$H$3662,4,FALSE),"")</f>
        <v>0.8</v>
      </c>
    </row>
    <row r="4887" spans="1:9" x14ac:dyDescent="0.25">
      <c r="A4887" s="12" t="s">
        <v>263</v>
      </c>
      <c r="B4887" s="13" t="s">
        <v>264</v>
      </c>
      <c r="C4887" s="14">
        <v>158</v>
      </c>
      <c r="D4887" s="14">
        <v>2007</v>
      </c>
      <c r="E4887">
        <f t="shared" si="76"/>
        <v>1582007</v>
      </c>
      <c r="F4887" s="41" t="str">
        <f>IFERROR(VLOOKUP(E4887,Heritage!$E$3:$H$4601,4,FALSE),"")</f>
        <v/>
      </c>
      <c r="G4887" s="41" t="str">
        <f>IFERROR(VLOOKUP(E4887,'PRS até 2014'!$E$4:$L$6307,8,FALSE),"")</f>
        <v xml:space="preserve"> </v>
      </c>
      <c r="H4887" s="41">
        <f>IFERROR(VLOOKUP(E4887,'Global Insight'!$E$2:$F$4102,2,FALSE),"")</f>
        <v>0.375</v>
      </c>
      <c r="I4887" t="str">
        <f>IFERROR(VLOOKUP(E4887,EIU!$E$2:$H$3662,4,FALSE),"")</f>
        <v/>
      </c>
    </row>
    <row r="4888" spans="1:9" x14ac:dyDescent="0.25">
      <c r="A4888" s="12" t="s">
        <v>269</v>
      </c>
      <c r="B4888" s="13" t="s">
        <v>270</v>
      </c>
      <c r="C4888" s="14">
        <v>159</v>
      </c>
      <c r="D4888" s="14">
        <v>2007</v>
      </c>
      <c r="E4888">
        <f t="shared" si="76"/>
        <v>1592007</v>
      </c>
      <c r="F4888" s="41" t="str">
        <f>IFERROR(VLOOKUP(E4888,Heritage!$E$3:$H$4601,4,FALSE),"")</f>
        <v/>
      </c>
      <c r="G4888" s="41">
        <f>IFERROR(VLOOKUP(E4888,'PRS até 2014'!$E$4:$L$6307,8,FALSE),"")</f>
        <v>0.1388888888888889</v>
      </c>
      <c r="H4888" s="41">
        <f>IFERROR(VLOOKUP(E4888,'Global Insight'!$E$2:$F$4102,2,FALSE),"")</f>
        <v>6.25E-2</v>
      </c>
      <c r="I4888" t="str">
        <f>IFERROR(VLOOKUP(E4888,EIU!$E$2:$H$3662,4,FALSE),"")</f>
        <v/>
      </c>
    </row>
    <row r="4889" spans="1:9" x14ac:dyDescent="0.25">
      <c r="A4889" s="12" t="s">
        <v>327</v>
      </c>
      <c r="B4889" s="13" t="s">
        <v>328</v>
      </c>
      <c r="C4889" s="14">
        <v>160</v>
      </c>
      <c r="D4889" s="14">
        <v>2007</v>
      </c>
      <c r="E4889">
        <f t="shared" si="76"/>
        <v>1602007</v>
      </c>
      <c r="F4889" s="41">
        <f>IFERROR(VLOOKUP(E4889,Heritage!$E$3:$H$4601,4,FALSE),"")</f>
        <v>0.5</v>
      </c>
      <c r="G4889" s="41">
        <f>IFERROR(VLOOKUP(E4889,'PRS até 2014'!$E$4:$L$6307,8,FALSE),"")</f>
        <v>0.56944444444444442</v>
      </c>
      <c r="H4889" s="41">
        <f>IFERROR(VLOOKUP(E4889,'Global Insight'!$E$2:$F$4102,2,FALSE),"")</f>
        <v>0.5625</v>
      </c>
      <c r="I4889">
        <f>IFERROR(VLOOKUP(E4889,EIU!$E$2:$H$3662,4,FALSE),"")</f>
        <v>0.5</v>
      </c>
    </row>
    <row r="4890" spans="1:9" x14ac:dyDescent="0.25">
      <c r="A4890" s="12" t="s">
        <v>89</v>
      </c>
      <c r="B4890" s="13" t="s">
        <v>90</v>
      </c>
      <c r="C4890" s="14">
        <v>161</v>
      </c>
      <c r="D4890" s="14">
        <v>2007</v>
      </c>
      <c r="E4890">
        <f t="shared" si="76"/>
        <v>1612007</v>
      </c>
      <c r="F4890" s="41">
        <f>IFERROR(VLOOKUP(E4890,Heritage!$E$3:$H$4601,4,FALSE),"")</f>
        <v>0.7</v>
      </c>
      <c r="G4890" s="41">
        <f>IFERROR(VLOOKUP(E4890,'PRS até 2014'!$E$4:$L$6307,8,FALSE),"")</f>
        <v>0.83333333333333337</v>
      </c>
      <c r="H4890" s="41">
        <f>IFERROR(VLOOKUP(E4890,'Global Insight'!$E$2:$F$4102,2,FALSE),"")</f>
        <v>0.9375</v>
      </c>
      <c r="I4890">
        <f>IFERROR(VLOOKUP(E4890,EIU!$E$2:$H$3662,4,FALSE),"")</f>
        <v>0.8</v>
      </c>
    </row>
    <row r="4891" spans="1:9" x14ac:dyDescent="0.25">
      <c r="A4891" s="12" t="s">
        <v>173</v>
      </c>
      <c r="B4891" s="13" t="s">
        <v>174</v>
      </c>
      <c r="C4891" s="14">
        <v>162</v>
      </c>
      <c r="D4891" s="14">
        <v>2007</v>
      </c>
      <c r="E4891">
        <f t="shared" si="76"/>
        <v>1622007</v>
      </c>
      <c r="F4891" s="41">
        <f>IFERROR(VLOOKUP(E4891,Heritage!$E$3:$H$4601,4,FALSE),"")</f>
        <v>0.5</v>
      </c>
      <c r="G4891" s="41">
        <f>IFERROR(VLOOKUP(E4891,'PRS até 2014'!$E$4:$L$6307,8,FALSE),"")</f>
        <v>0.51388888888888884</v>
      </c>
      <c r="H4891" s="41">
        <f>IFERROR(VLOOKUP(E4891,'Global Insight'!$E$2:$F$4102,2,FALSE),"")</f>
        <v>0.6875</v>
      </c>
      <c r="I4891">
        <f>IFERROR(VLOOKUP(E4891,EIU!$E$2:$H$3662,4,FALSE),"")</f>
        <v>0.55000000000000004</v>
      </c>
    </row>
    <row r="4892" spans="1:9" x14ac:dyDescent="0.25">
      <c r="A4892" s="12" t="s">
        <v>367</v>
      </c>
      <c r="B4892" s="13" t="s">
        <v>394</v>
      </c>
      <c r="C4892" s="14">
        <v>163</v>
      </c>
      <c r="D4892" s="14">
        <v>2007</v>
      </c>
      <c r="E4892">
        <f t="shared" si="76"/>
        <v>1632007</v>
      </c>
      <c r="F4892" s="41" t="str">
        <f>IFERROR(VLOOKUP(E4892,Heritage!$E$3:$H$4601,4,FALSE),"")</f>
        <v/>
      </c>
      <c r="G4892" s="41" t="str">
        <f>IFERROR(VLOOKUP(E4892,'PRS até 2014'!$E$4:$L$6307,8,FALSE),"")</f>
        <v xml:space="preserve"> </v>
      </c>
      <c r="H4892" s="41">
        <f>IFERROR(VLOOKUP(E4892,'Global Insight'!$E$2:$F$4102,2,FALSE),"")</f>
        <v>0.8125</v>
      </c>
      <c r="I4892" t="str">
        <f>IFERROR(VLOOKUP(E4892,EIU!$E$2:$H$3662,4,FALSE),"")</f>
        <v/>
      </c>
    </row>
    <row r="4893" spans="1:9" x14ac:dyDescent="0.25">
      <c r="A4893" s="12" t="s">
        <v>368</v>
      </c>
      <c r="B4893" s="13" t="s">
        <v>395</v>
      </c>
      <c r="C4893" s="14">
        <v>164</v>
      </c>
      <c r="D4893" s="14">
        <v>2007</v>
      </c>
      <c r="E4893">
        <f t="shared" si="76"/>
        <v>1642007</v>
      </c>
      <c r="F4893" s="41" t="str">
        <f>IFERROR(VLOOKUP(E4893,Heritage!$E$3:$H$4601,4,FALSE),"")</f>
        <v/>
      </c>
      <c r="G4893" s="41" t="str">
        <f>IFERROR(VLOOKUP(E4893,'PRS até 2014'!$E$4:$L$6307,8,FALSE),"")</f>
        <v xml:space="preserve"> </v>
      </c>
      <c r="H4893" s="41">
        <f>IFERROR(VLOOKUP(E4893,'Global Insight'!$E$2:$F$4102,2,FALSE),"")</f>
        <v>0.8125</v>
      </c>
      <c r="I4893" t="str">
        <f>IFERROR(VLOOKUP(E4893,EIU!$E$2:$H$3662,4,FALSE),"")</f>
        <v/>
      </c>
    </row>
    <row r="4894" spans="1:9" x14ac:dyDescent="0.25">
      <c r="A4894" s="12" t="s">
        <v>369</v>
      </c>
      <c r="B4894" s="13" t="s">
        <v>396</v>
      </c>
      <c r="C4894" s="14">
        <v>165</v>
      </c>
      <c r="D4894" s="14">
        <v>2007</v>
      </c>
      <c r="E4894">
        <f t="shared" si="76"/>
        <v>1652007</v>
      </c>
      <c r="F4894" s="41" t="str">
        <f>IFERROR(VLOOKUP(E4894,Heritage!$E$3:$H$4601,4,FALSE),"")</f>
        <v/>
      </c>
      <c r="G4894" s="41" t="str">
        <f>IFERROR(VLOOKUP(E4894,'PRS até 2014'!$E$4:$L$6307,8,FALSE),"")</f>
        <v xml:space="preserve"> </v>
      </c>
      <c r="H4894" s="41">
        <f>IFERROR(VLOOKUP(E4894,'Global Insight'!$E$2:$F$4102,2,FALSE),"")</f>
        <v>0.8125</v>
      </c>
      <c r="I4894" t="str">
        <f>IFERROR(VLOOKUP(E4894,EIU!$E$2:$H$3662,4,FALSE),"")</f>
        <v/>
      </c>
    </row>
    <row r="4895" spans="1:9" x14ac:dyDescent="0.25">
      <c r="A4895" s="12" t="s">
        <v>257</v>
      </c>
      <c r="B4895" s="13" t="s">
        <v>258</v>
      </c>
      <c r="C4895" s="14">
        <v>166</v>
      </c>
      <c r="D4895" s="14">
        <v>2007</v>
      </c>
      <c r="E4895">
        <f t="shared" si="76"/>
        <v>1662007</v>
      </c>
      <c r="F4895" s="41" t="str">
        <f>IFERROR(VLOOKUP(E4895,Heritage!$E$3:$H$4601,4,FALSE),"")</f>
        <v/>
      </c>
      <c r="G4895" s="41">
        <f>IFERROR(VLOOKUP(E4895,'PRS até 2014'!$E$4:$L$6307,8,FALSE),"")</f>
        <v>0.40277777777777779</v>
      </c>
      <c r="H4895" s="41">
        <f>IFERROR(VLOOKUP(E4895,'Global Insight'!$E$2:$F$4102,2,FALSE),"")</f>
        <v>0.25</v>
      </c>
      <c r="I4895">
        <f>IFERROR(VLOOKUP(E4895,EIU!$E$2:$H$3662,4,FALSE),"")</f>
        <v>0.27500000000000002</v>
      </c>
    </row>
    <row r="4896" spans="1:9" x14ac:dyDescent="0.25">
      <c r="A4896" s="12" t="s">
        <v>274</v>
      </c>
      <c r="B4896" s="13" t="s">
        <v>275</v>
      </c>
      <c r="C4896" s="14">
        <v>167</v>
      </c>
      <c r="D4896" s="14">
        <v>2007</v>
      </c>
      <c r="E4896">
        <f t="shared" si="76"/>
        <v>1672007</v>
      </c>
      <c r="F4896" s="41">
        <f>IFERROR(VLOOKUP(E4896,Heritage!$E$3:$H$4601,4,FALSE),"")</f>
        <v>0.5</v>
      </c>
      <c r="G4896" s="41">
        <f>IFERROR(VLOOKUP(E4896,'PRS até 2014'!$E$4:$L$6307,8,FALSE),"")</f>
        <v>0.47222222222222221</v>
      </c>
      <c r="H4896" s="41">
        <f>IFERROR(VLOOKUP(E4896,'Global Insight'!$E$2:$F$4102,2,FALSE),"")</f>
        <v>0.5</v>
      </c>
      <c r="I4896" t="str">
        <f>IFERROR(VLOOKUP(E4896,EIU!$E$2:$H$3662,4,FALSE),"")</f>
        <v/>
      </c>
    </row>
    <row r="4897" spans="1:9" x14ac:dyDescent="0.25">
      <c r="A4897" s="12" t="s">
        <v>282</v>
      </c>
      <c r="B4897" s="13" t="s">
        <v>283</v>
      </c>
      <c r="C4897" s="14">
        <v>168</v>
      </c>
      <c r="D4897" s="14">
        <v>2007</v>
      </c>
      <c r="E4897">
        <f t="shared" si="76"/>
        <v>1682007</v>
      </c>
      <c r="F4897" s="41" t="str">
        <f>IFERROR(VLOOKUP(E4897,Heritage!$E$3:$H$4601,4,FALSE),"")</f>
        <v/>
      </c>
      <c r="G4897" s="41" t="str">
        <f>IFERROR(VLOOKUP(E4897,'PRS até 2014'!$E$4:$L$6307,8,FALSE),"")</f>
        <v xml:space="preserve"> </v>
      </c>
      <c r="H4897" s="41">
        <f>IFERROR(VLOOKUP(E4897,'Global Insight'!$E$2:$F$4102,2,FALSE),"")</f>
        <v>0.3125</v>
      </c>
      <c r="I4897">
        <f>IFERROR(VLOOKUP(E4897,EIU!$E$2:$H$3662,4,FALSE),"")</f>
        <v>0.45</v>
      </c>
    </row>
    <row r="4898" spans="1:9" x14ac:dyDescent="0.25">
      <c r="A4898" s="12" t="s">
        <v>280</v>
      </c>
      <c r="B4898" s="13" t="s">
        <v>281</v>
      </c>
      <c r="C4898" s="14">
        <v>169</v>
      </c>
      <c r="D4898" s="14">
        <v>2007</v>
      </c>
      <c r="E4898">
        <f t="shared" si="76"/>
        <v>1692007</v>
      </c>
      <c r="F4898" s="41">
        <f>IFERROR(VLOOKUP(E4898,Heritage!$E$3:$H$4601,4,FALSE),"")</f>
        <v>0.9</v>
      </c>
      <c r="G4898" s="41">
        <f>IFERROR(VLOOKUP(E4898,'PRS até 2014'!$E$4:$L$6307,8,FALSE),"")</f>
        <v>0.94444444444444442</v>
      </c>
      <c r="H4898" s="41">
        <f>IFERROR(VLOOKUP(E4898,'Global Insight'!$E$2:$F$4102,2,FALSE),"")</f>
        <v>1</v>
      </c>
      <c r="I4898">
        <f>IFERROR(VLOOKUP(E4898,EIU!$E$2:$H$3662,4,FALSE),"")</f>
        <v>0.97499999999999998</v>
      </c>
    </row>
    <row r="4899" spans="1:9" x14ac:dyDescent="0.25">
      <c r="A4899" s="12" t="s">
        <v>49</v>
      </c>
      <c r="B4899" s="13" t="s">
        <v>50</v>
      </c>
      <c r="C4899" s="14">
        <v>170</v>
      </c>
      <c r="D4899" s="14">
        <v>2007</v>
      </c>
      <c r="E4899">
        <f t="shared" si="76"/>
        <v>1702007</v>
      </c>
      <c r="F4899" s="41">
        <f>IFERROR(VLOOKUP(E4899,Heritage!$E$3:$H$4601,4,FALSE),"")</f>
        <v>0.9</v>
      </c>
      <c r="G4899" s="41">
        <f>IFERROR(VLOOKUP(E4899,'PRS até 2014'!$E$4:$L$6307,8,FALSE),"")</f>
        <v>0.86111111111111116</v>
      </c>
      <c r="H4899" s="41">
        <f>IFERROR(VLOOKUP(E4899,'Global Insight'!$E$2:$F$4102,2,FALSE),"")</f>
        <v>0.9375</v>
      </c>
      <c r="I4899">
        <f>IFERROR(VLOOKUP(E4899,EIU!$E$2:$H$3662,4,FALSE),"")</f>
        <v>0.92500000000000004</v>
      </c>
    </row>
    <row r="4900" spans="1:9" x14ac:dyDescent="0.25">
      <c r="A4900" s="12" t="s">
        <v>286</v>
      </c>
      <c r="B4900" s="13" t="s">
        <v>287</v>
      </c>
      <c r="C4900" s="14">
        <v>171</v>
      </c>
      <c r="D4900" s="14">
        <v>2007</v>
      </c>
      <c r="E4900">
        <f t="shared" si="76"/>
        <v>1712007</v>
      </c>
      <c r="F4900" s="41">
        <f>IFERROR(VLOOKUP(E4900,Heritage!$E$3:$H$4601,4,FALSE),"")</f>
        <v>0.3</v>
      </c>
      <c r="G4900" s="41">
        <f>IFERROR(VLOOKUP(E4900,'PRS até 2014'!$E$4:$L$6307,8,FALSE),"")</f>
        <v>0.52777777777777779</v>
      </c>
      <c r="H4900" s="41">
        <f>IFERROR(VLOOKUP(E4900,'Global Insight'!$E$2:$F$4102,2,FALSE),"")</f>
        <v>0.5</v>
      </c>
      <c r="I4900">
        <f>IFERROR(VLOOKUP(E4900,EIU!$E$2:$H$3662,4,FALSE),"")</f>
        <v>0.35</v>
      </c>
    </row>
    <row r="4901" spans="1:9" x14ac:dyDescent="0.25">
      <c r="A4901" s="12" t="s">
        <v>370</v>
      </c>
      <c r="B4901" s="13" t="s">
        <v>305</v>
      </c>
      <c r="C4901" s="14">
        <v>172</v>
      </c>
      <c r="D4901" s="14">
        <v>2007</v>
      </c>
      <c r="E4901">
        <f t="shared" si="76"/>
        <v>1722007</v>
      </c>
      <c r="F4901" s="41">
        <f>IFERROR(VLOOKUP(E4901,Heritage!$E$3:$H$4601,4,FALSE),"")</f>
        <v>0.7</v>
      </c>
      <c r="G4901" s="41">
        <f>IFERROR(VLOOKUP(E4901,'PRS até 2014'!$E$4:$L$6307,8,FALSE),"")</f>
        <v>0.73611111111111116</v>
      </c>
      <c r="H4901" s="41">
        <f>IFERROR(VLOOKUP(E4901,'Global Insight'!$E$2:$F$4102,2,FALSE),"")</f>
        <v>0.6875</v>
      </c>
      <c r="I4901">
        <f>IFERROR(VLOOKUP(E4901,EIU!$E$2:$H$3662,4,FALSE),"")</f>
        <v>0.72499999999999998</v>
      </c>
    </row>
    <row r="4902" spans="1:9" x14ac:dyDescent="0.25">
      <c r="A4902" s="12" t="s">
        <v>294</v>
      </c>
      <c r="B4902" s="13" t="s">
        <v>295</v>
      </c>
      <c r="C4902" s="14">
        <v>173</v>
      </c>
      <c r="D4902" s="14">
        <v>2007</v>
      </c>
      <c r="E4902">
        <f t="shared" si="76"/>
        <v>1732007</v>
      </c>
      <c r="F4902" s="41">
        <f>IFERROR(VLOOKUP(E4902,Heritage!$E$3:$H$4601,4,FALSE),"")</f>
        <v>0.3</v>
      </c>
      <c r="G4902" s="41" t="str">
        <f>IFERROR(VLOOKUP(E4902,'PRS até 2014'!$E$4:$L$6307,8,FALSE),"")</f>
        <v xml:space="preserve"> </v>
      </c>
      <c r="H4902" s="41">
        <f>IFERROR(VLOOKUP(E4902,'Global Insight'!$E$2:$F$4102,2,FALSE),"")</f>
        <v>0.3125</v>
      </c>
      <c r="I4902">
        <f>IFERROR(VLOOKUP(E4902,EIU!$E$2:$H$3662,4,FALSE),"")</f>
        <v>0.1</v>
      </c>
    </row>
    <row r="4903" spans="1:9" x14ac:dyDescent="0.25">
      <c r="A4903" s="12" t="s">
        <v>306</v>
      </c>
      <c r="B4903" s="13" t="s">
        <v>307</v>
      </c>
      <c r="C4903" s="14">
        <v>174</v>
      </c>
      <c r="D4903" s="14">
        <v>2007</v>
      </c>
      <c r="E4903">
        <f t="shared" si="76"/>
        <v>1742007</v>
      </c>
      <c r="F4903" s="41">
        <f>IFERROR(VLOOKUP(E4903,Heritage!$E$3:$H$4601,4,FALSE),"")</f>
        <v>0.3</v>
      </c>
      <c r="G4903" s="41">
        <f>IFERROR(VLOOKUP(E4903,'PRS até 2014'!$E$4:$L$6307,8,FALSE),"")</f>
        <v>0.65277777777777779</v>
      </c>
      <c r="H4903" s="41">
        <f>IFERROR(VLOOKUP(E4903,'Global Insight'!$E$2:$F$4102,2,FALSE),"")</f>
        <v>0.5625</v>
      </c>
      <c r="I4903">
        <f>IFERROR(VLOOKUP(E4903,EIU!$E$2:$H$3662,4,FALSE),"")</f>
        <v>0.27500000000000002</v>
      </c>
    </row>
    <row r="4904" spans="1:9" x14ac:dyDescent="0.25">
      <c r="A4904" s="12" t="s">
        <v>292</v>
      </c>
      <c r="B4904" s="13" t="s">
        <v>293</v>
      </c>
      <c r="C4904" s="14">
        <v>175</v>
      </c>
      <c r="D4904" s="14">
        <v>2007</v>
      </c>
      <c r="E4904">
        <f t="shared" si="76"/>
        <v>1752007</v>
      </c>
      <c r="F4904" s="41">
        <f>IFERROR(VLOOKUP(E4904,Heritage!$E$3:$H$4601,4,FALSE),"")</f>
        <v>0.5</v>
      </c>
      <c r="G4904" s="41">
        <f>IFERROR(VLOOKUP(E4904,'PRS até 2014'!$E$4:$L$6307,8,FALSE),"")</f>
        <v>0.41666666666666669</v>
      </c>
      <c r="H4904" s="41">
        <f>IFERROR(VLOOKUP(E4904,'Global Insight'!$E$2:$F$4102,2,FALSE),"")</f>
        <v>0.6875</v>
      </c>
      <c r="I4904">
        <f>IFERROR(VLOOKUP(E4904,EIU!$E$2:$H$3662,4,FALSE),"")</f>
        <v>0.3</v>
      </c>
    </row>
    <row r="4905" spans="1:9" x14ac:dyDescent="0.25">
      <c r="A4905" s="12" t="s">
        <v>339</v>
      </c>
      <c r="B4905" s="13" t="s">
        <v>340</v>
      </c>
      <c r="C4905" s="14">
        <v>176</v>
      </c>
      <c r="D4905" s="14">
        <v>2007</v>
      </c>
      <c r="E4905">
        <f t="shared" si="76"/>
        <v>1762007</v>
      </c>
      <c r="F4905" s="41" t="str">
        <f>IFERROR(VLOOKUP(E4905,Heritage!$E$3:$H$4601,4,FALSE),"")</f>
        <v/>
      </c>
      <c r="G4905" s="41" t="str">
        <f>IFERROR(VLOOKUP(E4905,'PRS até 2014'!$E$4:$L$6307,8,FALSE),"")</f>
        <v xml:space="preserve"> </v>
      </c>
      <c r="H4905" s="41">
        <f>IFERROR(VLOOKUP(E4905,'Global Insight'!$E$2:$F$4102,2,FALSE),"")</f>
        <v>0.375</v>
      </c>
      <c r="I4905" t="str">
        <f>IFERROR(VLOOKUP(E4905,EIU!$E$2:$H$3662,4,FALSE),"")</f>
        <v/>
      </c>
    </row>
    <row r="4906" spans="1:9" x14ac:dyDescent="0.25">
      <c r="A4906" s="12" t="s">
        <v>290</v>
      </c>
      <c r="B4906" s="13" t="s">
        <v>291</v>
      </c>
      <c r="C4906" s="14">
        <v>177</v>
      </c>
      <c r="D4906" s="14">
        <v>2007</v>
      </c>
      <c r="E4906">
        <f t="shared" si="76"/>
        <v>1772007</v>
      </c>
      <c r="F4906" s="41">
        <f>IFERROR(VLOOKUP(E4906,Heritage!$E$3:$H$4601,4,FALSE),"")</f>
        <v>0.3</v>
      </c>
      <c r="G4906" s="41">
        <f>IFERROR(VLOOKUP(E4906,'PRS até 2014'!$E$4:$L$6307,8,FALSE),"")</f>
        <v>0.45833333333333331</v>
      </c>
      <c r="H4906" s="41">
        <f>IFERROR(VLOOKUP(E4906,'Global Insight'!$E$2:$F$4102,2,FALSE),"")</f>
        <v>0.4375</v>
      </c>
      <c r="I4906">
        <f>IFERROR(VLOOKUP(E4906,EIU!$E$2:$H$3662,4,FALSE),"")</f>
        <v>0.25</v>
      </c>
    </row>
    <row r="4907" spans="1:9" x14ac:dyDescent="0.25">
      <c r="A4907" s="12" t="s">
        <v>371</v>
      </c>
      <c r="B4907" s="13" t="s">
        <v>397</v>
      </c>
      <c r="C4907" s="14">
        <v>178</v>
      </c>
      <c r="D4907" s="14">
        <v>2007</v>
      </c>
      <c r="E4907">
        <f t="shared" si="76"/>
        <v>1782007</v>
      </c>
      <c r="F4907" s="41" t="str">
        <f>IFERROR(VLOOKUP(E4907,Heritage!$E$3:$H$4601,4,FALSE),"")</f>
        <v/>
      </c>
      <c r="G4907" s="41" t="str">
        <f>IFERROR(VLOOKUP(E4907,'PRS até 2014'!$E$4:$L$6307,8,FALSE),"")</f>
        <v xml:space="preserve"> </v>
      </c>
      <c r="H4907" s="41">
        <f>IFERROR(VLOOKUP(E4907,'Global Insight'!$E$2:$F$4102,2,FALSE),"")</f>
        <v>0.75</v>
      </c>
      <c r="I4907" t="str">
        <f>IFERROR(VLOOKUP(E4907,EIU!$E$2:$H$3662,4,FALSE),"")</f>
        <v/>
      </c>
    </row>
    <row r="4908" spans="1:9" x14ac:dyDescent="0.25">
      <c r="A4908" s="12" t="s">
        <v>298</v>
      </c>
      <c r="B4908" s="13" t="s">
        <v>299</v>
      </c>
      <c r="C4908" s="14">
        <v>179</v>
      </c>
      <c r="D4908" s="14">
        <v>2007</v>
      </c>
      <c r="E4908">
        <f t="shared" si="76"/>
        <v>1792007</v>
      </c>
      <c r="F4908" s="41">
        <f>IFERROR(VLOOKUP(E4908,Heritage!$E$3:$H$4601,4,FALSE),"")</f>
        <v>0.65</v>
      </c>
      <c r="G4908" s="41">
        <f>IFERROR(VLOOKUP(E4908,'PRS até 2014'!$E$4:$L$6307,8,FALSE),"")</f>
        <v>0.56944444444444442</v>
      </c>
      <c r="H4908" s="41">
        <f>IFERROR(VLOOKUP(E4908,'Global Insight'!$E$2:$F$4102,2,FALSE),"")</f>
        <v>0.5</v>
      </c>
      <c r="I4908">
        <f>IFERROR(VLOOKUP(E4908,EIU!$E$2:$H$3662,4,FALSE),"")</f>
        <v>0.42499999999999999</v>
      </c>
    </row>
    <row r="4909" spans="1:9" x14ac:dyDescent="0.25">
      <c r="A4909" s="12" t="s">
        <v>300</v>
      </c>
      <c r="B4909" s="13" t="s">
        <v>301</v>
      </c>
      <c r="C4909" s="14">
        <v>180</v>
      </c>
      <c r="D4909" s="14">
        <v>2007</v>
      </c>
      <c r="E4909">
        <f t="shared" si="76"/>
        <v>1802007</v>
      </c>
      <c r="F4909" s="41">
        <f>IFERROR(VLOOKUP(E4909,Heritage!$E$3:$H$4601,4,FALSE),"")</f>
        <v>0.5</v>
      </c>
      <c r="G4909" s="41">
        <f>IFERROR(VLOOKUP(E4909,'PRS até 2014'!$E$4:$L$6307,8,FALSE),"")</f>
        <v>0.625</v>
      </c>
      <c r="H4909" s="41">
        <f>IFERROR(VLOOKUP(E4909,'Global Insight'!$E$2:$F$4102,2,FALSE),"")</f>
        <v>0.625</v>
      </c>
      <c r="I4909">
        <f>IFERROR(VLOOKUP(E4909,EIU!$E$2:$H$3662,4,FALSE),"")</f>
        <v>0.52500000000000002</v>
      </c>
    </row>
    <row r="4910" spans="1:9" x14ac:dyDescent="0.25">
      <c r="A4910" s="12" t="s">
        <v>302</v>
      </c>
      <c r="B4910" s="13" t="s">
        <v>303</v>
      </c>
      <c r="C4910" s="14">
        <v>181</v>
      </c>
      <c r="D4910" s="14">
        <v>2007</v>
      </c>
      <c r="E4910">
        <f t="shared" si="76"/>
        <v>1812007</v>
      </c>
      <c r="F4910" s="41">
        <f>IFERROR(VLOOKUP(E4910,Heritage!$E$3:$H$4601,4,FALSE),"")</f>
        <v>0.5</v>
      </c>
      <c r="G4910" s="41">
        <f>IFERROR(VLOOKUP(E4910,'PRS até 2014'!$E$4:$L$6307,8,FALSE),"")</f>
        <v>0.61111111111111116</v>
      </c>
      <c r="H4910" s="41">
        <f>IFERROR(VLOOKUP(E4910,'Global Insight'!$E$2:$F$4102,2,FALSE),"")</f>
        <v>0.625</v>
      </c>
      <c r="I4910">
        <f>IFERROR(VLOOKUP(E4910,EIU!$E$2:$H$3662,4,FALSE),"")</f>
        <v>0.47499999999999998</v>
      </c>
    </row>
    <row r="4911" spans="1:9" x14ac:dyDescent="0.25">
      <c r="A4911" s="12" t="s">
        <v>296</v>
      </c>
      <c r="B4911" s="13" t="s">
        <v>297</v>
      </c>
      <c r="C4911" s="14">
        <v>182</v>
      </c>
      <c r="D4911" s="14">
        <v>2007</v>
      </c>
      <c r="E4911">
        <f t="shared" si="76"/>
        <v>1822007</v>
      </c>
      <c r="F4911" s="41">
        <f>IFERROR(VLOOKUP(E4911,Heritage!$E$3:$H$4601,4,FALSE),"")</f>
        <v>0.1</v>
      </c>
      <c r="G4911" s="41" t="str">
        <f>IFERROR(VLOOKUP(E4911,'PRS até 2014'!$E$4:$L$6307,8,FALSE),"")</f>
        <v xml:space="preserve"> </v>
      </c>
      <c r="H4911" s="41">
        <f>IFERROR(VLOOKUP(E4911,'Global Insight'!$E$2:$F$4102,2,FALSE),"")</f>
        <v>0.375</v>
      </c>
      <c r="I4911">
        <f>IFERROR(VLOOKUP(E4911,EIU!$E$2:$H$3662,4,FALSE),"")</f>
        <v>0.125</v>
      </c>
    </row>
    <row r="4912" spans="1:9" x14ac:dyDescent="0.25">
      <c r="A4912" s="12" t="s">
        <v>372</v>
      </c>
      <c r="B4912" s="13" t="s">
        <v>398</v>
      </c>
      <c r="C4912" s="14">
        <v>183</v>
      </c>
      <c r="D4912" s="14">
        <v>2007</v>
      </c>
      <c r="E4912">
        <f t="shared" si="76"/>
        <v>1832007</v>
      </c>
      <c r="F4912" s="41" t="str">
        <f>IFERROR(VLOOKUP(E4912,Heritage!$E$3:$H$4601,4,FALSE),"")</f>
        <v/>
      </c>
      <c r="G4912" s="41" t="str">
        <f>IFERROR(VLOOKUP(E4912,'PRS até 2014'!$E$4:$L$6307,8,FALSE),"")</f>
        <v xml:space="preserve"> </v>
      </c>
      <c r="H4912" s="41">
        <f>IFERROR(VLOOKUP(E4912,'Global Insight'!$E$2:$F$4102,2,FALSE),"")</f>
        <v>0.8125</v>
      </c>
      <c r="I4912" t="str">
        <f>IFERROR(VLOOKUP(E4912,EIU!$E$2:$H$3662,4,FALSE),"")</f>
        <v/>
      </c>
    </row>
    <row r="4913" spans="1:9" x14ac:dyDescent="0.25">
      <c r="A4913" s="12" t="s">
        <v>308</v>
      </c>
      <c r="B4913" s="13" t="s">
        <v>309</v>
      </c>
      <c r="C4913" s="14">
        <v>184</v>
      </c>
      <c r="D4913" s="14">
        <v>2007</v>
      </c>
      <c r="E4913">
        <f t="shared" si="76"/>
        <v>1842007</v>
      </c>
      <c r="F4913" s="41">
        <f>IFERROR(VLOOKUP(E4913,Heritage!$E$3:$H$4601,4,FALSE),"")</f>
        <v>0.3</v>
      </c>
      <c r="G4913" s="41">
        <f>IFERROR(VLOOKUP(E4913,'PRS até 2014'!$E$4:$L$6307,8,FALSE),"")</f>
        <v>0.54166666666666674</v>
      </c>
      <c r="H4913" s="41">
        <f>IFERROR(VLOOKUP(E4913,'Global Insight'!$E$2:$F$4102,2,FALSE),"")</f>
        <v>0.4375</v>
      </c>
      <c r="I4913">
        <f>IFERROR(VLOOKUP(E4913,EIU!$E$2:$H$3662,4,FALSE),"")</f>
        <v>0.42499999999999999</v>
      </c>
    </row>
    <row r="4914" spans="1:9" x14ac:dyDescent="0.25">
      <c r="A4914" s="12" t="s">
        <v>310</v>
      </c>
      <c r="B4914" s="13" t="s">
        <v>311</v>
      </c>
      <c r="C4914" s="14">
        <v>185</v>
      </c>
      <c r="D4914" s="14">
        <v>2007</v>
      </c>
      <c r="E4914">
        <f t="shared" si="76"/>
        <v>1852007</v>
      </c>
      <c r="F4914" s="41">
        <f>IFERROR(VLOOKUP(E4914,Heritage!$E$3:$H$4601,4,FALSE),"")</f>
        <v>0.3</v>
      </c>
      <c r="G4914" s="41">
        <f>IFERROR(VLOOKUP(E4914,'PRS até 2014'!$E$4:$L$6307,8,FALSE),"")</f>
        <v>0.55555555555555558</v>
      </c>
      <c r="H4914" s="41">
        <f>IFERROR(VLOOKUP(E4914,'Global Insight'!$E$2:$F$4102,2,FALSE),"")</f>
        <v>0.4375</v>
      </c>
      <c r="I4914">
        <f>IFERROR(VLOOKUP(E4914,EIU!$E$2:$H$3662,4,FALSE),"")</f>
        <v>0.22500000000000001</v>
      </c>
    </row>
    <row r="4915" spans="1:9" x14ac:dyDescent="0.25">
      <c r="A4915" s="12" t="s">
        <v>6</v>
      </c>
      <c r="B4915" s="13" t="s">
        <v>7</v>
      </c>
      <c r="C4915" s="14">
        <v>186</v>
      </c>
      <c r="D4915" s="14">
        <v>2007</v>
      </c>
      <c r="E4915">
        <f t="shared" si="76"/>
        <v>1862007</v>
      </c>
      <c r="F4915" s="41">
        <f>IFERROR(VLOOKUP(E4915,Heritage!$E$3:$H$4601,4,FALSE),"")</f>
        <v>0.4</v>
      </c>
      <c r="G4915" s="41">
        <f>IFERROR(VLOOKUP(E4915,'PRS até 2014'!$E$4:$L$6307,8,FALSE),"")</f>
        <v>0.65277777777777768</v>
      </c>
      <c r="H4915" s="41">
        <f>IFERROR(VLOOKUP(E4915,'Global Insight'!$E$2:$F$4102,2,FALSE),"")</f>
        <v>0.8125</v>
      </c>
      <c r="I4915">
        <f>IFERROR(VLOOKUP(E4915,EIU!$E$2:$H$3662,4,FALSE),"")</f>
        <v>0.5625</v>
      </c>
    </row>
    <row r="4916" spans="1:9" x14ac:dyDescent="0.25">
      <c r="A4916" s="12" t="s">
        <v>103</v>
      </c>
      <c r="B4916" s="13" t="s">
        <v>104</v>
      </c>
      <c r="C4916" s="14">
        <v>187</v>
      </c>
      <c r="D4916" s="14">
        <v>2007</v>
      </c>
      <c r="E4916">
        <f t="shared" si="76"/>
        <v>1872007</v>
      </c>
      <c r="F4916" s="41">
        <f>IFERROR(VLOOKUP(E4916,Heritage!$E$3:$H$4601,4,FALSE),"")</f>
        <v>0.9</v>
      </c>
      <c r="G4916" s="41">
        <f>IFERROR(VLOOKUP(E4916,'PRS até 2014'!$E$4:$L$6307,8,FALSE),"")</f>
        <v>0.86111111111111105</v>
      </c>
      <c r="H4916" s="41">
        <f>IFERROR(VLOOKUP(E4916,'Global Insight'!$E$2:$F$4102,2,FALSE),"")</f>
        <v>0.9375</v>
      </c>
      <c r="I4916">
        <f>IFERROR(VLOOKUP(E4916,EIU!$E$2:$H$3662,4,FALSE),"")</f>
        <v>0.92500000000000004</v>
      </c>
    </row>
    <row r="4917" spans="1:9" x14ac:dyDescent="0.25">
      <c r="A4917" s="12" t="s">
        <v>314</v>
      </c>
      <c r="B4917" s="13" t="s">
        <v>315</v>
      </c>
      <c r="C4917" s="14">
        <v>188</v>
      </c>
      <c r="D4917" s="14">
        <v>2007</v>
      </c>
      <c r="E4917">
        <f t="shared" si="76"/>
        <v>1882007</v>
      </c>
      <c r="F4917" s="41">
        <f>IFERROR(VLOOKUP(E4917,Heritage!$E$3:$H$4601,4,FALSE),"")</f>
        <v>0.9</v>
      </c>
      <c r="G4917" s="41">
        <f>IFERROR(VLOOKUP(E4917,'PRS até 2014'!$E$4:$L$6307,8,FALSE),"")</f>
        <v>0.83333333333333337</v>
      </c>
      <c r="H4917" s="41">
        <f>IFERROR(VLOOKUP(E4917,'Global Insight'!$E$2:$F$4102,2,FALSE),"")</f>
        <v>0.9375</v>
      </c>
      <c r="I4917">
        <f>IFERROR(VLOOKUP(E4917,EIU!$E$2:$H$3662,4,FALSE),"")</f>
        <v>0.9</v>
      </c>
    </row>
    <row r="4918" spans="1:9" x14ac:dyDescent="0.25">
      <c r="A4918" s="12" t="s">
        <v>312</v>
      </c>
      <c r="B4918" s="13" t="s">
        <v>313</v>
      </c>
      <c r="C4918" s="14">
        <v>189</v>
      </c>
      <c r="D4918" s="14">
        <v>2007</v>
      </c>
      <c r="E4918">
        <f t="shared" si="76"/>
        <v>1892007</v>
      </c>
      <c r="F4918" s="41">
        <f>IFERROR(VLOOKUP(E4918,Heritage!$E$3:$H$4601,4,FALSE),"")</f>
        <v>0.7</v>
      </c>
      <c r="G4918" s="41">
        <f>IFERROR(VLOOKUP(E4918,'PRS até 2014'!$E$4:$L$6307,8,FALSE),"")</f>
        <v>0.56944444444444442</v>
      </c>
      <c r="H4918" s="41">
        <f>IFERROR(VLOOKUP(E4918,'Global Insight'!$E$2:$F$4102,2,FALSE),"")</f>
        <v>0.6875</v>
      </c>
      <c r="I4918">
        <f>IFERROR(VLOOKUP(E4918,EIU!$E$2:$H$3662,4,FALSE),"")</f>
        <v>0.625</v>
      </c>
    </row>
    <row r="4919" spans="1:9" x14ac:dyDescent="0.25">
      <c r="A4919" s="12" t="s">
        <v>316</v>
      </c>
      <c r="B4919" s="13" t="s">
        <v>317</v>
      </c>
      <c r="C4919" s="14">
        <v>190</v>
      </c>
      <c r="D4919" s="14">
        <v>2007</v>
      </c>
      <c r="E4919">
        <f t="shared" ref="E4919:E4982" si="77">C4919*10000+D4919</f>
        <v>1902007</v>
      </c>
      <c r="F4919" s="41">
        <f>IFERROR(VLOOKUP(E4919,Heritage!$E$3:$H$4601,4,FALSE),"")</f>
        <v>0.3</v>
      </c>
      <c r="G4919" s="41" t="str">
        <f>IFERROR(VLOOKUP(E4919,'PRS até 2014'!$E$4:$L$6307,8,FALSE),"")</f>
        <v xml:space="preserve"> </v>
      </c>
      <c r="H4919" s="41">
        <f>IFERROR(VLOOKUP(E4919,'Global Insight'!$E$2:$F$4102,2,FALSE),"")</f>
        <v>0.4375</v>
      </c>
      <c r="I4919">
        <f>IFERROR(VLOOKUP(E4919,EIU!$E$2:$H$3662,4,FALSE),"")</f>
        <v>0.2</v>
      </c>
    </row>
    <row r="4920" spans="1:9" x14ac:dyDescent="0.25">
      <c r="A4920" s="12" t="s">
        <v>322</v>
      </c>
      <c r="B4920" s="13" t="s">
        <v>323</v>
      </c>
      <c r="C4920" s="14">
        <v>191</v>
      </c>
      <c r="D4920" s="14">
        <v>2007</v>
      </c>
      <c r="E4920">
        <f t="shared" si="77"/>
        <v>1912007</v>
      </c>
      <c r="F4920" s="41" t="str">
        <f>IFERROR(VLOOKUP(E4920,Heritage!$E$3:$H$4601,4,FALSE),"")</f>
        <v/>
      </c>
      <c r="G4920" s="41" t="str">
        <f>IFERROR(VLOOKUP(E4920,'PRS até 2014'!$E$4:$L$6307,8,FALSE),"")</f>
        <v xml:space="preserve"> </v>
      </c>
      <c r="H4920" s="41">
        <f>IFERROR(VLOOKUP(E4920,'Global Insight'!$E$2:$F$4102,2,FALSE),"")</f>
        <v>0.875</v>
      </c>
      <c r="I4920" t="str">
        <f>IFERROR(VLOOKUP(E4920,EIU!$E$2:$H$3662,4,FALSE),"")</f>
        <v/>
      </c>
    </row>
    <row r="4921" spans="1:9" x14ac:dyDescent="0.25">
      <c r="A4921" s="12" t="s">
        <v>318</v>
      </c>
      <c r="B4921" s="13" t="s">
        <v>319</v>
      </c>
      <c r="C4921" s="14">
        <v>192</v>
      </c>
      <c r="D4921" s="14">
        <v>2007</v>
      </c>
      <c r="E4921">
        <f t="shared" si="77"/>
        <v>1922007</v>
      </c>
      <c r="F4921" s="41">
        <f>IFERROR(VLOOKUP(E4921,Heritage!$E$3:$H$4601,4,FALSE),"")</f>
        <v>0.1</v>
      </c>
      <c r="G4921" s="41">
        <f>IFERROR(VLOOKUP(E4921,'PRS até 2014'!$E$4:$L$6307,8,FALSE),"")</f>
        <v>0.2361111111111111</v>
      </c>
      <c r="H4921" s="41">
        <f>IFERROR(VLOOKUP(E4921,'Global Insight'!$E$2:$F$4102,2,FALSE),"")</f>
        <v>0.3125</v>
      </c>
      <c r="I4921">
        <f>IFERROR(VLOOKUP(E4921,EIU!$E$2:$H$3662,4,FALSE),"")</f>
        <v>0.1125</v>
      </c>
    </row>
    <row r="4922" spans="1:9" x14ac:dyDescent="0.25">
      <c r="A4922" s="12" t="s">
        <v>320</v>
      </c>
      <c r="B4922" s="13" t="s">
        <v>321</v>
      </c>
      <c r="C4922" s="14">
        <v>193</v>
      </c>
      <c r="D4922" s="14">
        <v>2007</v>
      </c>
      <c r="E4922">
        <f t="shared" si="77"/>
        <v>1932007</v>
      </c>
      <c r="F4922" s="41">
        <f>IFERROR(VLOOKUP(E4922,Heritage!$E$3:$H$4601,4,FALSE),"")</f>
        <v>0.1</v>
      </c>
      <c r="G4922" s="41">
        <f>IFERROR(VLOOKUP(E4922,'PRS até 2014'!$E$4:$L$6307,8,FALSE),"")</f>
        <v>0.66666666666666663</v>
      </c>
      <c r="H4922" s="41">
        <f>IFERROR(VLOOKUP(E4922,'Global Insight'!$E$2:$F$4102,2,FALSE),"")</f>
        <v>0.625</v>
      </c>
      <c r="I4922">
        <f>IFERROR(VLOOKUP(E4922,EIU!$E$2:$H$3662,4,FALSE),"")</f>
        <v>0.45</v>
      </c>
    </row>
    <row r="4923" spans="1:9" x14ac:dyDescent="0.25">
      <c r="A4923" s="12" t="s">
        <v>325</v>
      </c>
      <c r="B4923" s="13" t="s">
        <v>326</v>
      </c>
      <c r="C4923" s="14">
        <v>194</v>
      </c>
      <c r="D4923" s="14">
        <v>2007</v>
      </c>
      <c r="E4923">
        <f t="shared" si="77"/>
        <v>1942007</v>
      </c>
      <c r="F4923" s="41">
        <f>IFERROR(VLOOKUP(E4923,Heritage!$E$3:$H$4601,4,FALSE),"")</f>
        <v>0.3</v>
      </c>
      <c r="G4923" s="41">
        <f>IFERROR(VLOOKUP(E4923,'PRS até 2014'!$E$4:$L$6307,8,FALSE),"")</f>
        <v>0.44444444444444442</v>
      </c>
      <c r="H4923" s="41">
        <f>IFERROR(VLOOKUP(E4923,'Global Insight'!$E$2:$F$4102,2,FALSE),"")</f>
        <v>0.375</v>
      </c>
      <c r="I4923">
        <f>IFERROR(VLOOKUP(E4923,EIU!$E$2:$H$3662,4,FALSE),"")</f>
        <v>0.35</v>
      </c>
    </row>
    <row r="4924" spans="1:9" x14ac:dyDescent="0.25">
      <c r="A4924" s="12" t="s">
        <v>373</v>
      </c>
      <c r="B4924" s="13" t="s">
        <v>341</v>
      </c>
      <c r="C4924" s="14">
        <v>195</v>
      </c>
      <c r="D4924" s="14">
        <v>2007</v>
      </c>
      <c r="E4924">
        <f t="shared" si="77"/>
        <v>1952007</v>
      </c>
      <c r="F4924" s="41" t="str">
        <f>IFERROR(VLOOKUP(E4924,Heritage!$E$3:$H$4601,4,FALSE),"")</f>
        <v/>
      </c>
      <c r="G4924" s="41" t="str">
        <f>IFERROR(VLOOKUP(E4924,'PRS até 2014'!$E$4:$L$6307,8,FALSE),"")</f>
        <v xml:space="preserve"> </v>
      </c>
      <c r="H4924" s="41" t="str">
        <f>IFERROR(VLOOKUP(E4924,'Global Insight'!$E$2:$F$4102,2,FALSE),"")</f>
        <v/>
      </c>
      <c r="I4924" t="str">
        <f>IFERROR(VLOOKUP(E4924,EIU!$E$2:$H$3662,4,FALSE),"")</f>
        <v/>
      </c>
    </row>
    <row r="4925" spans="1:9" x14ac:dyDescent="0.25">
      <c r="A4925" s="12" t="s">
        <v>329</v>
      </c>
      <c r="B4925" s="13" t="s">
        <v>330</v>
      </c>
      <c r="C4925" s="14">
        <v>196</v>
      </c>
      <c r="D4925" s="14">
        <v>2007</v>
      </c>
      <c r="E4925">
        <f t="shared" si="77"/>
        <v>1962007</v>
      </c>
      <c r="F4925" s="41">
        <f>IFERROR(VLOOKUP(E4925,Heritage!$E$3:$H$4601,4,FALSE),"")</f>
        <v>0.4</v>
      </c>
      <c r="G4925" s="41">
        <f>IFERROR(VLOOKUP(E4925,'PRS até 2014'!$E$4:$L$6307,8,FALSE),"")</f>
        <v>0.58333333333333326</v>
      </c>
      <c r="H4925" s="41">
        <f>IFERROR(VLOOKUP(E4925,'Global Insight'!$E$2:$F$4102,2,FALSE),"")</f>
        <v>0.375</v>
      </c>
      <c r="I4925">
        <f>IFERROR(VLOOKUP(E4925,EIU!$E$2:$H$3662,4,FALSE),"")</f>
        <v>0.35</v>
      </c>
    </row>
    <row r="4926" spans="1:9" x14ac:dyDescent="0.25">
      <c r="A4926" s="16" t="s">
        <v>331</v>
      </c>
      <c r="B4926" s="17" t="s">
        <v>332</v>
      </c>
      <c r="C4926" s="18">
        <v>197</v>
      </c>
      <c r="D4926" s="18">
        <v>2007</v>
      </c>
      <c r="E4926">
        <f t="shared" si="77"/>
        <v>1972007</v>
      </c>
      <c r="F4926" s="41">
        <f>IFERROR(VLOOKUP(E4926,Heritage!$E$3:$H$4601,4,FALSE),"")</f>
        <v>0.1</v>
      </c>
      <c r="G4926" s="41">
        <f>IFERROR(VLOOKUP(E4926,'PRS até 2014'!$E$4:$L$6307,8,FALSE),"")</f>
        <v>0.19444444444444442</v>
      </c>
      <c r="H4926" s="41">
        <f>IFERROR(VLOOKUP(E4926,'Global Insight'!$E$2:$F$4102,2,FALSE),"")</f>
        <v>0.1875</v>
      </c>
      <c r="I4926">
        <f>IFERROR(VLOOKUP(E4926,EIU!$E$2:$H$3662,4,FALSE),"")</f>
        <v>0.15</v>
      </c>
    </row>
    <row r="4927" spans="1:9" x14ac:dyDescent="0.25">
      <c r="A4927" s="12" t="s">
        <v>0</v>
      </c>
      <c r="B4927" s="13" t="s">
        <v>1</v>
      </c>
      <c r="C4927" s="14">
        <v>1</v>
      </c>
      <c r="D4927" s="14">
        <v>2008</v>
      </c>
      <c r="E4927">
        <f t="shared" si="77"/>
        <v>12008</v>
      </c>
      <c r="F4927" s="41" t="str">
        <f>IFERROR(VLOOKUP(E4927,Heritage!$E$3:$H$4601,4,FALSE),"")</f>
        <v/>
      </c>
      <c r="G4927" s="41" t="str">
        <f>IFERROR(VLOOKUP(E4927,'PRS até 2014'!$E$4:$L$6307,8,FALSE),"")</f>
        <v xml:space="preserve"> </v>
      </c>
      <c r="H4927" s="41">
        <f>IFERROR(VLOOKUP(E4927,'Global Insight'!$E$2:$F$4102,2,FALSE),"")</f>
        <v>0.1875</v>
      </c>
      <c r="I4927" t="str">
        <f>IFERROR(VLOOKUP(E4927,EIU!$E$2:$H$3662,4,FALSE),"")</f>
        <v/>
      </c>
    </row>
    <row r="4928" spans="1:9" x14ac:dyDescent="0.25">
      <c r="A4928" s="12" t="s">
        <v>4</v>
      </c>
      <c r="B4928" s="13" t="s">
        <v>5</v>
      </c>
      <c r="C4928" s="14">
        <v>2</v>
      </c>
      <c r="D4928" s="14">
        <v>2008</v>
      </c>
      <c r="E4928">
        <f t="shared" si="77"/>
        <v>22008</v>
      </c>
      <c r="F4928" s="41">
        <f>IFERROR(VLOOKUP(E4928,Heritage!$E$3:$H$4601,4,FALSE),"")</f>
        <v>0.3</v>
      </c>
      <c r="G4928" s="41">
        <f>IFERROR(VLOOKUP(E4928,'PRS até 2014'!$E$4:$L$6307,8,FALSE),"")</f>
        <v>0.45833333333333331</v>
      </c>
      <c r="H4928" s="41">
        <f>IFERROR(VLOOKUP(E4928,'Global Insight'!$E$2:$F$4102,2,FALSE),"")</f>
        <v>0.375</v>
      </c>
      <c r="I4928">
        <f>IFERROR(VLOOKUP(E4928,EIU!$E$2:$H$3662,4,FALSE),"")</f>
        <v>0.35</v>
      </c>
    </row>
    <row r="4929" spans="1:9" x14ac:dyDescent="0.25">
      <c r="A4929" s="12" t="s">
        <v>81</v>
      </c>
      <c r="B4929" s="13" t="s">
        <v>82</v>
      </c>
      <c r="C4929" s="14">
        <v>3</v>
      </c>
      <c r="D4929" s="14">
        <v>2008</v>
      </c>
      <c r="E4929">
        <f t="shared" si="77"/>
        <v>32008</v>
      </c>
      <c r="F4929" s="41">
        <f>IFERROR(VLOOKUP(E4929,Heritage!$E$3:$H$4601,4,FALSE),"")</f>
        <v>0.3</v>
      </c>
      <c r="G4929" s="41">
        <f>IFERROR(VLOOKUP(E4929,'PRS até 2014'!$E$4:$L$6307,8,FALSE),"")</f>
        <v>0.47222222222222215</v>
      </c>
      <c r="H4929" s="41">
        <f>IFERROR(VLOOKUP(E4929,'Global Insight'!$E$2:$F$4102,2,FALSE),"")</f>
        <v>0.5</v>
      </c>
      <c r="I4929">
        <f>IFERROR(VLOOKUP(E4929,EIU!$E$2:$H$3662,4,FALSE),"")</f>
        <v>0.32500000000000001</v>
      </c>
    </row>
    <row r="4930" spans="1:9" x14ac:dyDescent="0.25">
      <c r="A4930" s="12" t="s">
        <v>346</v>
      </c>
      <c r="B4930" s="13" t="s">
        <v>374</v>
      </c>
      <c r="C4930" s="14">
        <v>4</v>
      </c>
      <c r="D4930" s="14">
        <v>2008</v>
      </c>
      <c r="E4930">
        <f t="shared" si="77"/>
        <v>42008</v>
      </c>
      <c r="F4930" s="41" t="str">
        <f>IFERROR(VLOOKUP(E4930,Heritage!$E$3:$H$4601,4,FALSE),"")</f>
        <v/>
      </c>
      <c r="G4930" s="41" t="str">
        <f>IFERROR(VLOOKUP(E4930,'PRS até 2014'!$E$4:$L$6307,8,FALSE),"")</f>
        <v xml:space="preserve"> </v>
      </c>
      <c r="H4930" s="41">
        <f>IFERROR(VLOOKUP(E4930,'Global Insight'!$E$2:$F$4102,2,FALSE),"")</f>
        <v>0.875</v>
      </c>
      <c r="I4930" t="str">
        <f>IFERROR(VLOOKUP(E4930,EIU!$E$2:$H$3662,4,FALSE),"")</f>
        <v/>
      </c>
    </row>
    <row r="4931" spans="1:9" x14ac:dyDescent="0.25">
      <c r="A4931" s="12" t="s">
        <v>2</v>
      </c>
      <c r="B4931" s="13" t="s">
        <v>3</v>
      </c>
      <c r="C4931" s="14">
        <v>5</v>
      </c>
      <c r="D4931" s="14">
        <v>2008</v>
      </c>
      <c r="E4931">
        <f t="shared" si="77"/>
        <v>52008</v>
      </c>
      <c r="F4931" s="41">
        <f>IFERROR(VLOOKUP(E4931,Heritage!$E$3:$H$4601,4,FALSE),"")</f>
        <v>0.2</v>
      </c>
      <c r="G4931" s="41">
        <f>IFERROR(VLOOKUP(E4931,'PRS até 2014'!$E$4:$L$6307,8,FALSE),"")</f>
        <v>0.49999999999999994</v>
      </c>
      <c r="H4931" s="41">
        <f>IFERROR(VLOOKUP(E4931,'Global Insight'!$E$2:$F$4102,2,FALSE),"")</f>
        <v>0.25</v>
      </c>
      <c r="I4931">
        <f>IFERROR(VLOOKUP(E4931,EIU!$E$2:$H$3662,4,FALSE),"")</f>
        <v>0.22500000000000001</v>
      </c>
    </row>
    <row r="4932" spans="1:9" x14ac:dyDescent="0.25">
      <c r="A4932" s="12" t="s">
        <v>347</v>
      </c>
      <c r="B4932" s="13" t="s">
        <v>375</v>
      </c>
      <c r="C4932" s="14">
        <v>6</v>
      </c>
      <c r="D4932" s="14">
        <v>2008</v>
      </c>
      <c r="E4932">
        <f t="shared" si="77"/>
        <v>62008</v>
      </c>
      <c r="F4932" s="41" t="str">
        <f>IFERROR(VLOOKUP(E4932,Heritage!$E$3:$H$4601,4,FALSE),"")</f>
        <v/>
      </c>
      <c r="G4932" s="41" t="str">
        <f>IFERROR(VLOOKUP(E4932,'PRS até 2014'!$E$4:$L$6307,8,FALSE),"")</f>
        <v xml:space="preserve"> </v>
      </c>
      <c r="H4932" s="41">
        <f>IFERROR(VLOOKUP(E4932,'Global Insight'!$E$2:$F$4102,2,FALSE),"")</f>
        <v>0.8125</v>
      </c>
      <c r="I4932" t="str">
        <f>IFERROR(VLOOKUP(E4932,EIU!$E$2:$H$3662,4,FALSE),"")</f>
        <v/>
      </c>
    </row>
    <row r="4933" spans="1:9" x14ac:dyDescent="0.25">
      <c r="A4933" s="12" t="s">
        <v>8</v>
      </c>
      <c r="B4933" s="13" t="s">
        <v>9</v>
      </c>
      <c r="C4933" s="14">
        <v>7</v>
      </c>
      <c r="D4933" s="14">
        <v>2008</v>
      </c>
      <c r="E4933">
        <f t="shared" si="77"/>
        <v>72008</v>
      </c>
      <c r="F4933" s="41">
        <f>IFERROR(VLOOKUP(E4933,Heritage!$E$3:$H$4601,4,FALSE),"")</f>
        <v>0.2</v>
      </c>
      <c r="G4933" s="41">
        <f>IFERROR(VLOOKUP(E4933,'PRS até 2014'!$E$4:$L$6307,8,FALSE),"")</f>
        <v>0.43055555555555552</v>
      </c>
      <c r="H4933" s="41">
        <f>IFERROR(VLOOKUP(E4933,'Global Insight'!$E$2:$F$4102,2,FALSE),"")</f>
        <v>0.625</v>
      </c>
      <c r="I4933">
        <f>IFERROR(VLOOKUP(E4933,EIU!$E$2:$H$3662,4,FALSE),"")</f>
        <v>0.375</v>
      </c>
    </row>
    <row r="4934" spans="1:9" x14ac:dyDescent="0.25">
      <c r="A4934" s="12" t="s">
        <v>10</v>
      </c>
      <c r="B4934" s="13" t="s">
        <v>11</v>
      </c>
      <c r="C4934" s="14">
        <v>8</v>
      </c>
      <c r="D4934" s="14">
        <v>2008</v>
      </c>
      <c r="E4934">
        <f t="shared" si="77"/>
        <v>82008</v>
      </c>
      <c r="F4934" s="41">
        <f>IFERROR(VLOOKUP(E4934,Heritage!$E$3:$H$4601,4,FALSE),"")</f>
        <v>0.35</v>
      </c>
      <c r="G4934" s="41">
        <f>IFERROR(VLOOKUP(E4934,'PRS até 2014'!$E$4:$L$6307,8,FALSE),"")</f>
        <v>0.4861111111111111</v>
      </c>
      <c r="H4934" s="41">
        <f>IFERROR(VLOOKUP(E4934,'Global Insight'!$E$2:$F$4102,2,FALSE),"")</f>
        <v>0.625</v>
      </c>
      <c r="I4934">
        <f>IFERROR(VLOOKUP(E4934,EIU!$E$2:$H$3662,4,FALSE),"")</f>
        <v>0.4</v>
      </c>
    </row>
    <row r="4935" spans="1:9" x14ac:dyDescent="0.25">
      <c r="A4935" s="12" t="s">
        <v>12</v>
      </c>
      <c r="B4935" s="13" t="s">
        <v>13</v>
      </c>
      <c r="C4935" s="14">
        <v>9</v>
      </c>
      <c r="D4935" s="14">
        <v>2008</v>
      </c>
      <c r="E4935">
        <f t="shared" si="77"/>
        <v>92008</v>
      </c>
      <c r="F4935" s="41">
        <f>IFERROR(VLOOKUP(E4935,Heritage!$E$3:$H$4601,4,FALSE),"")</f>
        <v>0.9</v>
      </c>
      <c r="G4935" s="41">
        <f>IFERROR(VLOOKUP(E4935,'PRS até 2014'!$E$4:$L$6307,8,FALSE),"")</f>
        <v>0.88888888888888884</v>
      </c>
      <c r="H4935" s="41">
        <f>IFERROR(VLOOKUP(E4935,'Global Insight'!$E$2:$F$4102,2,FALSE),"")</f>
        <v>0.9375</v>
      </c>
      <c r="I4935">
        <f>IFERROR(VLOOKUP(E4935,EIU!$E$2:$H$3662,4,FALSE),"")</f>
        <v>0.92500000000000004</v>
      </c>
    </row>
    <row r="4936" spans="1:9" x14ac:dyDescent="0.25">
      <c r="A4936" s="12" t="s">
        <v>14</v>
      </c>
      <c r="B4936" s="13" t="s">
        <v>15</v>
      </c>
      <c r="C4936" s="14">
        <v>10</v>
      </c>
      <c r="D4936" s="14">
        <v>2008</v>
      </c>
      <c r="E4936">
        <f t="shared" si="77"/>
        <v>102008</v>
      </c>
      <c r="F4936" s="41">
        <f>IFERROR(VLOOKUP(E4936,Heritage!$E$3:$H$4601,4,FALSE),"")</f>
        <v>0.9</v>
      </c>
      <c r="G4936" s="41">
        <f>IFERROR(VLOOKUP(E4936,'PRS até 2014'!$E$4:$L$6307,8,FALSE),"")</f>
        <v>0.94444444444444442</v>
      </c>
      <c r="H4936" s="41">
        <f>IFERROR(VLOOKUP(E4936,'Global Insight'!$E$2:$F$4102,2,FALSE),"")</f>
        <v>1</v>
      </c>
      <c r="I4936">
        <f>IFERROR(VLOOKUP(E4936,EIU!$E$2:$H$3662,4,FALSE),"")</f>
        <v>0.95</v>
      </c>
    </row>
    <row r="4937" spans="1:9" x14ac:dyDescent="0.25">
      <c r="A4937" s="12" t="s">
        <v>16</v>
      </c>
      <c r="B4937" s="13" t="s">
        <v>17</v>
      </c>
      <c r="C4937" s="14">
        <v>11</v>
      </c>
      <c r="D4937" s="14">
        <v>2008</v>
      </c>
      <c r="E4937">
        <f t="shared" si="77"/>
        <v>112008</v>
      </c>
      <c r="F4937" s="41">
        <f>IFERROR(VLOOKUP(E4937,Heritage!$E$3:$H$4601,4,FALSE),"")</f>
        <v>0.25</v>
      </c>
      <c r="G4937" s="41">
        <f>IFERROR(VLOOKUP(E4937,'PRS até 2014'!$E$4:$L$6307,8,FALSE),"")</f>
        <v>0.54166666666666663</v>
      </c>
      <c r="H4937" s="41">
        <f>IFERROR(VLOOKUP(E4937,'Global Insight'!$E$2:$F$4102,2,FALSE),"")</f>
        <v>0.4375</v>
      </c>
      <c r="I4937">
        <f>IFERROR(VLOOKUP(E4937,EIU!$E$2:$H$3662,4,FALSE),"")</f>
        <v>0.22500000000000001</v>
      </c>
    </row>
    <row r="4938" spans="1:9" x14ac:dyDescent="0.25">
      <c r="A4938" s="12" t="s">
        <v>348</v>
      </c>
      <c r="B4938" s="13" t="s">
        <v>376</v>
      </c>
      <c r="C4938" s="14">
        <v>12</v>
      </c>
      <c r="D4938" s="14">
        <v>2008</v>
      </c>
      <c r="E4938">
        <f t="shared" si="77"/>
        <v>122008</v>
      </c>
      <c r="F4938" s="41">
        <f>IFERROR(VLOOKUP(E4938,Heritage!$E$3:$H$4601,4,FALSE),"")</f>
        <v>0.75</v>
      </c>
      <c r="G4938" s="41">
        <f>IFERROR(VLOOKUP(E4938,'PRS até 2014'!$E$4:$L$6307,8,FALSE),"")</f>
        <v>0.79166666666666663</v>
      </c>
      <c r="H4938" s="41">
        <f>IFERROR(VLOOKUP(E4938,'Global Insight'!$E$2:$F$4102,2,FALSE),"")</f>
        <v>0.875</v>
      </c>
      <c r="I4938" t="str">
        <f>IFERROR(VLOOKUP(E4938,EIU!$E$2:$H$3662,4,FALSE),"")</f>
        <v/>
      </c>
    </row>
    <row r="4939" spans="1:9" x14ac:dyDescent="0.25">
      <c r="A4939" s="12" t="s">
        <v>30</v>
      </c>
      <c r="B4939" s="13" t="s">
        <v>31</v>
      </c>
      <c r="C4939" s="14">
        <v>13</v>
      </c>
      <c r="D4939" s="14">
        <v>2008</v>
      </c>
      <c r="E4939">
        <f t="shared" si="77"/>
        <v>132008</v>
      </c>
      <c r="F4939" s="41">
        <f>IFERROR(VLOOKUP(E4939,Heritage!$E$3:$H$4601,4,FALSE),"")</f>
        <v>0.6</v>
      </c>
      <c r="G4939" s="41">
        <f>IFERROR(VLOOKUP(E4939,'PRS até 2014'!$E$4:$L$6307,8,FALSE),"")</f>
        <v>0.70833333333333326</v>
      </c>
      <c r="H4939" s="41">
        <f>IFERROR(VLOOKUP(E4939,'Global Insight'!$E$2:$F$4102,2,FALSE),"")</f>
        <v>0.75</v>
      </c>
      <c r="I4939">
        <f>IFERROR(VLOOKUP(E4939,EIU!$E$2:$H$3662,4,FALSE),"")</f>
        <v>0.625</v>
      </c>
    </row>
    <row r="4940" spans="1:9" x14ac:dyDescent="0.25">
      <c r="A4940" s="12" t="s">
        <v>26</v>
      </c>
      <c r="B4940" s="13" t="s">
        <v>27</v>
      </c>
      <c r="C4940" s="14">
        <v>14</v>
      </c>
      <c r="D4940" s="14">
        <v>2008</v>
      </c>
      <c r="E4940">
        <f t="shared" si="77"/>
        <v>142008</v>
      </c>
      <c r="F4940" s="41">
        <f>IFERROR(VLOOKUP(E4940,Heritage!$E$3:$H$4601,4,FALSE),"")</f>
        <v>0.25</v>
      </c>
      <c r="G4940" s="41">
        <f>IFERROR(VLOOKUP(E4940,'PRS até 2014'!$E$4:$L$6307,8,FALSE),"")</f>
        <v>0.47222222222222227</v>
      </c>
      <c r="H4940" s="41">
        <f>IFERROR(VLOOKUP(E4940,'Global Insight'!$E$2:$F$4102,2,FALSE),"")</f>
        <v>0.375</v>
      </c>
      <c r="I4940">
        <f>IFERROR(VLOOKUP(E4940,EIU!$E$2:$H$3662,4,FALSE),"")</f>
        <v>0.3</v>
      </c>
    </row>
    <row r="4941" spans="1:9" x14ac:dyDescent="0.25">
      <c r="A4941" s="12" t="s">
        <v>39</v>
      </c>
      <c r="B4941" s="13" t="s">
        <v>40</v>
      </c>
      <c r="C4941" s="14">
        <v>15</v>
      </c>
      <c r="D4941" s="14">
        <v>2008</v>
      </c>
      <c r="E4941">
        <f t="shared" si="77"/>
        <v>152008</v>
      </c>
      <c r="F4941" s="41">
        <f>IFERROR(VLOOKUP(E4941,Heritage!$E$3:$H$4601,4,FALSE),"")</f>
        <v>0.9</v>
      </c>
      <c r="G4941" s="41" t="str">
        <f>IFERROR(VLOOKUP(E4941,'PRS até 2014'!$E$4:$L$6307,8,FALSE),"")</f>
        <v xml:space="preserve"> </v>
      </c>
      <c r="H4941" s="41">
        <f>IFERROR(VLOOKUP(E4941,'Global Insight'!$E$2:$F$4102,2,FALSE),"")</f>
        <v>0.8125</v>
      </c>
      <c r="I4941" t="str">
        <f>IFERROR(VLOOKUP(E4941,EIU!$E$2:$H$3662,4,FALSE),"")</f>
        <v/>
      </c>
    </row>
    <row r="4942" spans="1:9" x14ac:dyDescent="0.25">
      <c r="A4942" s="12" t="s">
        <v>33</v>
      </c>
      <c r="B4942" s="13" t="s">
        <v>34</v>
      </c>
      <c r="C4942" s="14">
        <v>16</v>
      </c>
      <c r="D4942" s="14">
        <v>2008</v>
      </c>
      <c r="E4942">
        <f t="shared" si="77"/>
        <v>162008</v>
      </c>
      <c r="F4942" s="41">
        <f>IFERROR(VLOOKUP(E4942,Heritage!$E$3:$H$4601,4,FALSE),"")</f>
        <v>0.2</v>
      </c>
      <c r="G4942" s="41">
        <f>IFERROR(VLOOKUP(E4942,'PRS até 2014'!$E$4:$L$6307,8,FALSE),"")</f>
        <v>0.55555555555555558</v>
      </c>
      <c r="H4942" s="41">
        <f>IFERROR(VLOOKUP(E4942,'Global Insight'!$E$2:$F$4102,2,FALSE),"")</f>
        <v>0.5</v>
      </c>
      <c r="I4942">
        <f>IFERROR(VLOOKUP(E4942,EIU!$E$2:$H$3662,4,FALSE),"")</f>
        <v>0.22500000000000001</v>
      </c>
    </row>
    <row r="4943" spans="1:9" x14ac:dyDescent="0.25">
      <c r="A4943" s="12" t="s">
        <v>20</v>
      </c>
      <c r="B4943" s="13" t="s">
        <v>21</v>
      </c>
      <c r="C4943" s="14">
        <v>17</v>
      </c>
      <c r="D4943" s="14">
        <v>2008</v>
      </c>
      <c r="E4943">
        <f t="shared" si="77"/>
        <v>172008</v>
      </c>
      <c r="F4943" s="41">
        <f>IFERROR(VLOOKUP(E4943,Heritage!$E$3:$H$4601,4,FALSE),"")</f>
        <v>0.8</v>
      </c>
      <c r="G4943" s="41">
        <f>IFERROR(VLOOKUP(E4943,'PRS até 2014'!$E$4:$L$6307,8,FALSE),"")</f>
        <v>0.76388888888888884</v>
      </c>
      <c r="H4943" s="41">
        <f>IFERROR(VLOOKUP(E4943,'Global Insight'!$E$2:$F$4102,2,FALSE),"")</f>
        <v>0.9375</v>
      </c>
      <c r="I4943">
        <f>IFERROR(VLOOKUP(E4943,EIU!$E$2:$H$3662,4,FALSE),"")</f>
        <v>0.77500000000000002</v>
      </c>
    </row>
    <row r="4944" spans="1:9" x14ac:dyDescent="0.25">
      <c r="A4944" s="12" t="s">
        <v>349</v>
      </c>
      <c r="B4944" s="13" t="s">
        <v>377</v>
      </c>
      <c r="C4944" s="14">
        <v>18</v>
      </c>
      <c r="D4944" s="14">
        <v>2008</v>
      </c>
      <c r="E4944">
        <f t="shared" si="77"/>
        <v>182008</v>
      </c>
      <c r="F4944" s="41">
        <f>IFERROR(VLOOKUP(E4944,Heritage!$E$3:$H$4601,4,FALSE),"")</f>
        <v>0.5</v>
      </c>
      <c r="G4944" s="41" t="str">
        <f>IFERROR(VLOOKUP(E4944,'PRS até 2014'!$E$4:$L$6307,8,FALSE),"")</f>
        <v xml:space="preserve"> </v>
      </c>
      <c r="H4944" s="41">
        <f>IFERROR(VLOOKUP(E4944,'Global Insight'!$E$2:$F$4102,2,FALSE),"")</f>
        <v>0.625</v>
      </c>
      <c r="I4944">
        <f>IFERROR(VLOOKUP(E4944,EIU!$E$2:$H$3662,4,FALSE),"")</f>
        <v>0.375</v>
      </c>
    </row>
    <row r="4945" spans="1:9" x14ac:dyDescent="0.25">
      <c r="A4945" s="12" t="s">
        <v>22</v>
      </c>
      <c r="B4945" s="13" t="s">
        <v>23</v>
      </c>
      <c r="C4945" s="14">
        <v>19</v>
      </c>
      <c r="D4945" s="14">
        <v>2008</v>
      </c>
      <c r="E4945">
        <f t="shared" si="77"/>
        <v>192008</v>
      </c>
      <c r="F4945" s="41">
        <f>IFERROR(VLOOKUP(E4945,Heritage!$E$3:$H$4601,4,FALSE),"")</f>
        <v>0.3</v>
      </c>
      <c r="G4945" s="41" t="str">
        <f>IFERROR(VLOOKUP(E4945,'PRS até 2014'!$E$4:$L$6307,8,FALSE),"")</f>
        <v xml:space="preserve"> </v>
      </c>
      <c r="H4945" s="41">
        <f>IFERROR(VLOOKUP(E4945,'Global Insight'!$E$2:$F$4102,2,FALSE),"")</f>
        <v>0.4375</v>
      </c>
      <c r="I4945">
        <f>IFERROR(VLOOKUP(E4945,EIU!$E$2:$H$3662,4,FALSE),"")</f>
        <v>0.375</v>
      </c>
    </row>
    <row r="4946" spans="1:9" x14ac:dyDescent="0.25">
      <c r="A4946" s="12" t="s">
        <v>41</v>
      </c>
      <c r="B4946" s="13" t="s">
        <v>42</v>
      </c>
      <c r="C4946" s="14">
        <v>20</v>
      </c>
      <c r="D4946" s="14">
        <v>2008</v>
      </c>
      <c r="E4946">
        <f t="shared" si="77"/>
        <v>202008</v>
      </c>
      <c r="F4946" s="41">
        <f>IFERROR(VLOOKUP(E4946,Heritage!$E$3:$H$4601,4,FALSE),"")</f>
        <v>0.6</v>
      </c>
      <c r="G4946" s="41" t="str">
        <f>IFERROR(VLOOKUP(E4946,'PRS até 2014'!$E$4:$L$6307,8,FALSE),"")</f>
        <v xml:space="preserve"> </v>
      </c>
      <c r="H4946" s="41">
        <f>IFERROR(VLOOKUP(E4946,'Global Insight'!$E$2:$F$4102,2,FALSE),"")</f>
        <v>0.6875</v>
      </c>
      <c r="I4946" t="str">
        <f>IFERROR(VLOOKUP(E4946,EIU!$E$2:$H$3662,4,FALSE),"")</f>
        <v/>
      </c>
    </row>
    <row r="4947" spans="1:9" x14ac:dyDescent="0.25">
      <c r="A4947" s="12" t="s">
        <v>35</v>
      </c>
      <c r="B4947" s="13" t="s">
        <v>36</v>
      </c>
      <c r="C4947" s="14">
        <v>21</v>
      </c>
      <c r="D4947" s="14">
        <v>2008</v>
      </c>
      <c r="E4947">
        <f t="shared" si="77"/>
        <v>212008</v>
      </c>
      <c r="F4947" s="41">
        <f>IFERROR(VLOOKUP(E4947,Heritage!$E$3:$H$4601,4,FALSE),"")</f>
        <v>0.2</v>
      </c>
      <c r="G4947" s="41">
        <f>IFERROR(VLOOKUP(E4947,'PRS até 2014'!$E$4:$L$6307,8,FALSE),"")</f>
        <v>0.41666666666666669</v>
      </c>
      <c r="H4947" s="41">
        <f>IFERROR(VLOOKUP(E4947,'Global Insight'!$E$2:$F$4102,2,FALSE),"")</f>
        <v>0.4375</v>
      </c>
      <c r="I4947">
        <f>IFERROR(VLOOKUP(E4947,EIU!$E$2:$H$3662,4,FALSE),"")</f>
        <v>0.27500000000000002</v>
      </c>
    </row>
    <row r="4948" spans="1:9" x14ac:dyDescent="0.25">
      <c r="A4948" s="12" t="s">
        <v>333</v>
      </c>
      <c r="B4948" s="13" t="s">
        <v>32</v>
      </c>
      <c r="C4948" s="14">
        <v>22</v>
      </c>
      <c r="D4948" s="14">
        <v>2008</v>
      </c>
      <c r="E4948">
        <f t="shared" si="77"/>
        <v>222008</v>
      </c>
      <c r="F4948" s="41">
        <f>IFERROR(VLOOKUP(E4948,Heritage!$E$3:$H$4601,4,FALSE),"")</f>
        <v>0.1</v>
      </c>
      <c r="G4948" s="41" t="str">
        <f>IFERROR(VLOOKUP(E4948,'PRS até 2014'!$E$4:$L$6307,8,FALSE),"")</f>
        <v xml:space="preserve"> </v>
      </c>
      <c r="H4948" s="41">
        <f>IFERROR(VLOOKUP(E4948,'Global Insight'!$E$2:$F$4102,2,FALSE),"")</f>
        <v>0.625</v>
      </c>
      <c r="I4948">
        <f>IFERROR(VLOOKUP(E4948,EIU!$E$2:$H$3662,4,FALSE),"")</f>
        <v>0.4</v>
      </c>
    </row>
    <row r="4949" spans="1:9" x14ac:dyDescent="0.25">
      <c r="A4949" s="12" t="s">
        <v>43</v>
      </c>
      <c r="B4949" s="13" t="s">
        <v>44</v>
      </c>
      <c r="C4949" s="14">
        <v>23</v>
      </c>
      <c r="D4949" s="14">
        <v>2008</v>
      </c>
      <c r="E4949">
        <f t="shared" si="77"/>
        <v>232008</v>
      </c>
      <c r="F4949" s="41">
        <f>IFERROR(VLOOKUP(E4949,Heritage!$E$3:$H$4601,4,FALSE),"")</f>
        <v>0.75</v>
      </c>
      <c r="G4949" s="41">
        <f>IFERROR(VLOOKUP(E4949,'PRS até 2014'!$E$4:$L$6307,8,FALSE),"")</f>
        <v>0.68055555555555547</v>
      </c>
      <c r="H4949" s="41">
        <f>IFERROR(VLOOKUP(E4949,'Global Insight'!$E$2:$F$4102,2,FALSE),"")</f>
        <v>0.75</v>
      </c>
      <c r="I4949">
        <f>IFERROR(VLOOKUP(E4949,EIU!$E$2:$H$3662,4,FALSE),"")</f>
        <v>0.65</v>
      </c>
    </row>
    <row r="4950" spans="1:9" x14ac:dyDescent="0.25">
      <c r="A4950" s="12" t="s">
        <v>37</v>
      </c>
      <c r="B4950" s="13" t="s">
        <v>38</v>
      </c>
      <c r="C4950" s="14">
        <v>24</v>
      </c>
      <c r="D4950" s="14">
        <v>2008</v>
      </c>
      <c r="E4950">
        <f t="shared" si="77"/>
        <v>242008</v>
      </c>
      <c r="F4950" s="41">
        <f>IFERROR(VLOOKUP(E4950,Heritage!$E$3:$H$4601,4,FALSE),"")</f>
        <v>0.5</v>
      </c>
      <c r="G4950" s="41">
        <f>IFERROR(VLOOKUP(E4950,'PRS até 2014'!$E$4:$L$6307,8,FALSE),"")</f>
        <v>0.47222222222222221</v>
      </c>
      <c r="H4950" s="41">
        <f>IFERROR(VLOOKUP(E4950,'Global Insight'!$E$2:$F$4102,2,FALSE),"")</f>
        <v>0.5</v>
      </c>
      <c r="I4950">
        <f>IFERROR(VLOOKUP(E4950,EIU!$E$2:$H$3662,4,FALSE),"")</f>
        <v>0.42499999999999999</v>
      </c>
    </row>
    <row r="4951" spans="1:9" x14ac:dyDescent="0.25">
      <c r="A4951" s="12" t="s">
        <v>350</v>
      </c>
      <c r="B4951" s="13" t="s">
        <v>378</v>
      </c>
      <c r="C4951" s="14">
        <v>25</v>
      </c>
      <c r="D4951" s="14">
        <v>2008</v>
      </c>
      <c r="E4951">
        <f t="shared" si="77"/>
        <v>252008</v>
      </c>
      <c r="F4951" s="41" t="str">
        <f>IFERROR(VLOOKUP(E4951,Heritage!$E$3:$H$4601,4,FALSE),"")</f>
        <v/>
      </c>
      <c r="G4951" s="41">
        <f>IFERROR(VLOOKUP(E4951,'PRS até 2014'!$E$4:$L$6307,8,FALSE),"")</f>
        <v>0.73611111111111116</v>
      </c>
      <c r="H4951" s="41">
        <f>IFERROR(VLOOKUP(E4951,'Global Insight'!$E$2:$F$4102,2,FALSE),"")</f>
        <v>0.6875</v>
      </c>
      <c r="I4951" t="str">
        <f>IFERROR(VLOOKUP(E4951,EIU!$E$2:$H$3662,4,FALSE),"")</f>
        <v/>
      </c>
    </row>
    <row r="4952" spans="1:9" x14ac:dyDescent="0.25">
      <c r="A4952" s="12" t="s">
        <v>28</v>
      </c>
      <c r="B4952" s="13" t="s">
        <v>29</v>
      </c>
      <c r="C4952" s="14">
        <v>26</v>
      </c>
      <c r="D4952" s="14">
        <v>2008</v>
      </c>
      <c r="E4952">
        <f t="shared" si="77"/>
        <v>262008</v>
      </c>
      <c r="F4952" s="41">
        <f>IFERROR(VLOOKUP(E4952,Heritage!$E$3:$H$4601,4,FALSE),"")</f>
        <v>0.3</v>
      </c>
      <c r="G4952" s="41">
        <f>IFERROR(VLOOKUP(E4952,'PRS até 2014'!$E$4:$L$6307,8,FALSE),"")</f>
        <v>0.56944444444444442</v>
      </c>
      <c r="H4952" s="41">
        <f>IFERROR(VLOOKUP(E4952,'Global Insight'!$E$2:$F$4102,2,FALSE),"")</f>
        <v>0.5625</v>
      </c>
      <c r="I4952">
        <f>IFERROR(VLOOKUP(E4952,EIU!$E$2:$H$3662,4,FALSE),"")</f>
        <v>0.47499999999999998</v>
      </c>
    </row>
    <row r="4953" spans="1:9" x14ac:dyDescent="0.25">
      <c r="A4953" s="12" t="s">
        <v>24</v>
      </c>
      <c r="B4953" s="13" t="s">
        <v>25</v>
      </c>
      <c r="C4953" s="14">
        <v>27</v>
      </c>
      <c r="D4953" s="14">
        <v>2008</v>
      </c>
      <c r="E4953">
        <f t="shared" si="77"/>
        <v>272008</v>
      </c>
      <c r="F4953" s="41">
        <f>IFERROR(VLOOKUP(E4953,Heritage!$E$3:$H$4601,4,FALSE),"")</f>
        <v>0.3</v>
      </c>
      <c r="G4953" s="41">
        <f>IFERROR(VLOOKUP(E4953,'PRS até 2014'!$E$4:$L$6307,8,FALSE),"")</f>
        <v>0.56944444444444442</v>
      </c>
      <c r="H4953" s="41">
        <f>IFERROR(VLOOKUP(E4953,'Global Insight'!$E$2:$F$4102,2,FALSE),"")</f>
        <v>0.5</v>
      </c>
      <c r="I4953">
        <f>IFERROR(VLOOKUP(E4953,EIU!$E$2:$H$3662,4,FALSE),"")</f>
        <v>0.45</v>
      </c>
    </row>
    <row r="4954" spans="1:9" x14ac:dyDescent="0.25">
      <c r="A4954" s="12" t="s">
        <v>18</v>
      </c>
      <c r="B4954" s="13" t="s">
        <v>19</v>
      </c>
      <c r="C4954" s="14">
        <v>28</v>
      </c>
      <c r="D4954" s="14">
        <v>2008</v>
      </c>
      <c r="E4954">
        <f t="shared" si="77"/>
        <v>282008</v>
      </c>
      <c r="F4954" s="41">
        <f>IFERROR(VLOOKUP(E4954,Heritage!$E$3:$H$4601,4,FALSE),"")</f>
        <v>0.3</v>
      </c>
      <c r="G4954" s="41" t="str">
        <f>IFERROR(VLOOKUP(E4954,'PRS até 2014'!$E$4:$L$6307,8,FALSE),"")</f>
        <v xml:space="preserve"> </v>
      </c>
      <c r="H4954" s="41">
        <f>IFERROR(VLOOKUP(E4954,'Global Insight'!$E$2:$F$4102,2,FALSE),"")</f>
        <v>0.3125</v>
      </c>
      <c r="I4954">
        <f>IFERROR(VLOOKUP(E4954,EIU!$E$2:$H$3662,4,FALSE),"")</f>
        <v>0.4</v>
      </c>
    </row>
    <row r="4955" spans="1:9" x14ac:dyDescent="0.25">
      <c r="A4955" s="12" t="s">
        <v>160</v>
      </c>
      <c r="B4955" s="13" t="s">
        <v>161</v>
      </c>
      <c r="C4955" s="14">
        <v>29</v>
      </c>
      <c r="D4955" s="14">
        <v>2008</v>
      </c>
      <c r="E4955">
        <f t="shared" si="77"/>
        <v>292008</v>
      </c>
      <c r="F4955" s="41">
        <f>IFERROR(VLOOKUP(E4955,Heritage!$E$3:$H$4601,4,FALSE),"")</f>
        <v>0.3</v>
      </c>
      <c r="G4955" s="41" t="str">
        <f>IFERROR(VLOOKUP(E4955,'PRS até 2014'!$E$4:$L$6307,8,FALSE),"")</f>
        <v xml:space="preserve"> </v>
      </c>
      <c r="H4955" s="41">
        <f>IFERROR(VLOOKUP(E4955,'Global Insight'!$E$2:$F$4102,2,FALSE),"")</f>
        <v>0.4375</v>
      </c>
      <c r="I4955">
        <f>IFERROR(VLOOKUP(E4955,EIU!$E$2:$H$3662,4,FALSE),"")</f>
        <v>0.15</v>
      </c>
    </row>
    <row r="4956" spans="1:9" x14ac:dyDescent="0.25">
      <c r="A4956" s="12" t="s">
        <v>56</v>
      </c>
      <c r="B4956" s="13" t="s">
        <v>57</v>
      </c>
      <c r="C4956" s="14">
        <v>30</v>
      </c>
      <c r="D4956" s="14">
        <v>2008</v>
      </c>
      <c r="E4956">
        <f t="shared" si="77"/>
        <v>302008</v>
      </c>
      <c r="F4956" s="41">
        <f>IFERROR(VLOOKUP(E4956,Heritage!$E$3:$H$4601,4,FALSE),"")</f>
        <v>0.3</v>
      </c>
      <c r="G4956" s="41">
        <f>IFERROR(VLOOKUP(E4956,'PRS até 2014'!$E$4:$L$6307,8,FALSE),"")</f>
        <v>0.58333333333333326</v>
      </c>
      <c r="H4956" s="41">
        <f>IFERROR(VLOOKUP(E4956,'Global Insight'!$E$2:$F$4102,2,FALSE),"")</f>
        <v>0.3125</v>
      </c>
      <c r="I4956">
        <f>IFERROR(VLOOKUP(E4956,EIU!$E$2:$H$3662,4,FALSE),"")</f>
        <v>0.25</v>
      </c>
    </row>
    <row r="4957" spans="1:9" x14ac:dyDescent="0.25">
      <c r="A4957" s="12" t="s">
        <v>47</v>
      </c>
      <c r="B4957" s="13" t="s">
        <v>48</v>
      </c>
      <c r="C4957" s="14">
        <v>31</v>
      </c>
      <c r="D4957" s="14">
        <v>2008</v>
      </c>
      <c r="E4957">
        <f t="shared" si="77"/>
        <v>312008</v>
      </c>
      <c r="F4957" s="41">
        <f>IFERROR(VLOOKUP(E4957,Heritage!$E$3:$H$4601,4,FALSE),"")</f>
        <v>0.9</v>
      </c>
      <c r="G4957" s="41">
        <f>IFERROR(VLOOKUP(E4957,'PRS até 2014'!$E$4:$L$6307,8,FALSE),"")</f>
        <v>0.93055555555555547</v>
      </c>
      <c r="H4957" s="41">
        <f>IFERROR(VLOOKUP(E4957,'Global Insight'!$E$2:$F$4102,2,FALSE),"")</f>
        <v>1</v>
      </c>
      <c r="I4957">
        <f>IFERROR(VLOOKUP(E4957,EIU!$E$2:$H$3662,4,FALSE),"")</f>
        <v>0.95</v>
      </c>
    </row>
    <row r="4958" spans="1:9" x14ac:dyDescent="0.25">
      <c r="A4958" s="12" t="s">
        <v>63</v>
      </c>
      <c r="B4958" s="13" t="s">
        <v>64</v>
      </c>
      <c r="C4958" s="14">
        <v>32</v>
      </c>
      <c r="D4958" s="14">
        <v>2008</v>
      </c>
      <c r="E4958">
        <f t="shared" si="77"/>
        <v>322008</v>
      </c>
      <c r="F4958" s="41" t="str">
        <f>IFERROR(VLOOKUP(E4958,Heritage!$E$3:$H$4601,4,FALSE),"")</f>
        <v/>
      </c>
      <c r="G4958" s="41" t="str">
        <f>IFERROR(VLOOKUP(E4958,'PRS até 2014'!$E$4:$L$6307,8,FALSE),"")</f>
        <v xml:space="preserve"> </v>
      </c>
      <c r="H4958" s="41">
        <f>IFERROR(VLOOKUP(E4958,'Global Insight'!$E$2:$F$4102,2,FALSE),"")</f>
        <v>0.6875</v>
      </c>
      <c r="I4958">
        <f>IFERROR(VLOOKUP(E4958,EIU!$E$2:$H$3662,4,FALSE),"")</f>
        <v>0.67500000000000004</v>
      </c>
    </row>
    <row r="4959" spans="1:9" x14ac:dyDescent="0.25">
      <c r="A4959" s="12" t="s">
        <v>45</v>
      </c>
      <c r="B4959" s="13" t="s">
        <v>46</v>
      </c>
      <c r="C4959" s="14">
        <v>33</v>
      </c>
      <c r="D4959" s="14">
        <v>2008</v>
      </c>
      <c r="E4959">
        <f t="shared" si="77"/>
        <v>332008</v>
      </c>
      <c r="F4959" s="41">
        <f>IFERROR(VLOOKUP(E4959,Heritage!$E$3:$H$4601,4,FALSE),"")</f>
        <v>0.2</v>
      </c>
      <c r="G4959" s="41" t="str">
        <f>IFERROR(VLOOKUP(E4959,'PRS até 2014'!$E$4:$L$6307,8,FALSE),"")</f>
        <v xml:space="preserve"> </v>
      </c>
      <c r="H4959" s="41">
        <f>IFERROR(VLOOKUP(E4959,'Global Insight'!$E$2:$F$4102,2,FALSE),"")</f>
        <v>0.25</v>
      </c>
      <c r="I4959" t="str">
        <f>IFERROR(VLOOKUP(E4959,EIU!$E$2:$H$3662,4,FALSE),"")</f>
        <v/>
      </c>
    </row>
    <row r="4960" spans="1:9" x14ac:dyDescent="0.25">
      <c r="A4960" s="12" t="s">
        <v>288</v>
      </c>
      <c r="B4960" s="13" t="s">
        <v>289</v>
      </c>
      <c r="C4960" s="14">
        <v>34</v>
      </c>
      <c r="D4960" s="14">
        <v>2008</v>
      </c>
      <c r="E4960">
        <f t="shared" si="77"/>
        <v>342008</v>
      </c>
      <c r="F4960" s="41">
        <f>IFERROR(VLOOKUP(E4960,Heritage!$E$3:$H$4601,4,FALSE),"")</f>
        <v>0.2</v>
      </c>
      <c r="G4960" s="41" t="str">
        <f>IFERROR(VLOOKUP(E4960,'PRS até 2014'!$E$4:$L$6307,8,FALSE),"")</f>
        <v xml:space="preserve"> </v>
      </c>
      <c r="H4960" s="41">
        <f>IFERROR(VLOOKUP(E4960,'Global Insight'!$E$2:$F$4102,2,FALSE),"")</f>
        <v>0.25</v>
      </c>
      <c r="I4960">
        <f>IFERROR(VLOOKUP(E4960,EIU!$E$2:$H$3662,4,FALSE),"")</f>
        <v>0.15</v>
      </c>
    </row>
    <row r="4961" spans="1:9" x14ac:dyDescent="0.25">
      <c r="A4961" s="12" t="s">
        <v>51</v>
      </c>
      <c r="B4961" s="13" t="s">
        <v>52</v>
      </c>
      <c r="C4961" s="14">
        <v>35</v>
      </c>
      <c r="D4961" s="14">
        <v>2008</v>
      </c>
      <c r="E4961">
        <f t="shared" si="77"/>
        <v>352008</v>
      </c>
      <c r="F4961" s="41">
        <f>IFERROR(VLOOKUP(E4961,Heritage!$E$3:$H$4601,4,FALSE),"")</f>
        <v>0.9</v>
      </c>
      <c r="G4961" s="41">
        <f>IFERROR(VLOOKUP(E4961,'PRS até 2014'!$E$4:$L$6307,8,FALSE),"")</f>
        <v>0.84722222222222221</v>
      </c>
      <c r="H4961" s="41">
        <f>IFERROR(VLOOKUP(E4961,'Global Insight'!$E$2:$F$4102,2,FALSE),"")</f>
        <v>0.75</v>
      </c>
      <c r="I4961">
        <f>IFERROR(VLOOKUP(E4961,EIU!$E$2:$H$3662,4,FALSE),"")</f>
        <v>0.8</v>
      </c>
    </row>
    <row r="4962" spans="1:9" x14ac:dyDescent="0.25">
      <c r="A4962" s="12" t="s">
        <v>53</v>
      </c>
      <c r="B4962" s="13" t="s">
        <v>54</v>
      </c>
      <c r="C4962" s="14">
        <v>36</v>
      </c>
      <c r="D4962" s="14">
        <v>2008</v>
      </c>
      <c r="E4962">
        <f t="shared" si="77"/>
        <v>362008</v>
      </c>
      <c r="F4962" s="41">
        <f>IFERROR(VLOOKUP(E4962,Heritage!$E$3:$H$4601,4,FALSE),"")</f>
        <v>0.2</v>
      </c>
      <c r="G4962" s="41">
        <f>IFERROR(VLOOKUP(E4962,'PRS até 2014'!$E$4:$L$6307,8,FALSE),"")</f>
        <v>0.58333333333333326</v>
      </c>
      <c r="H4962" s="41">
        <f>IFERROR(VLOOKUP(E4962,'Global Insight'!$E$2:$F$4102,2,FALSE),"")</f>
        <v>0.5625</v>
      </c>
      <c r="I4962">
        <f>IFERROR(VLOOKUP(E4962,EIU!$E$2:$H$3662,4,FALSE),"")</f>
        <v>0.375</v>
      </c>
    </row>
    <row r="4963" spans="1:9" x14ac:dyDescent="0.25">
      <c r="A4963" s="12" t="s">
        <v>59</v>
      </c>
      <c r="B4963" s="13" t="s">
        <v>60</v>
      </c>
      <c r="C4963" s="14">
        <v>37</v>
      </c>
      <c r="D4963" s="14">
        <v>2008</v>
      </c>
      <c r="E4963">
        <f t="shared" si="77"/>
        <v>372008</v>
      </c>
      <c r="F4963" s="41">
        <f>IFERROR(VLOOKUP(E4963,Heritage!$E$3:$H$4601,4,FALSE),"")</f>
        <v>0.4</v>
      </c>
      <c r="G4963" s="41">
        <f>IFERROR(VLOOKUP(E4963,'PRS até 2014'!$E$4:$L$6307,8,FALSE),"")</f>
        <v>0.51388888888888884</v>
      </c>
      <c r="H4963" s="41">
        <f>IFERROR(VLOOKUP(E4963,'Global Insight'!$E$2:$F$4102,2,FALSE),"")</f>
        <v>0.375</v>
      </c>
      <c r="I4963">
        <f>IFERROR(VLOOKUP(E4963,EIU!$E$2:$H$3662,4,FALSE),"")</f>
        <v>0.375</v>
      </c>
    </row>
    <row r="4964" spans="1:9" x14ac:dyDescent="0.25">
      <c r="A4964" s="12" t="s">
        <v>61</v>
      </c>
      <c r="B4964" s="13" t="s">
        <v>62</v>
      </c>
      <c r="C4964" s="14">
        <v>38</v>
      </c>
      <c r="D4964" s="14">
        <v>2008</v>
      </c>
      <c r="E4964">
        <f t="shared" si="77"/>
        <v>382008</v>
      </c>
      <c r="F4964" s="41">
        <f>IFERROR(VLOOKUP(E4964,Heritage!$E$3:$H$4601,4,FALSE),"")</f>
        <v>0.3</v>
      </c>
      <c r="G4964" s="41" t="str">
        <f>IFERROR(VLOOKUP(E4964,'PRS até 2014'!$E$4:$L$6307,8,FALSE),"")</f>
        <v xml:space="preserve"> </v>
      </c>
      <c r="H4964" s="41">
        <f>IFERROR(VLOOKUP(E4964,'Global Insight'!$E$2:$F$4102,2,FALSE),"")</f>
        <v>0.375</v>
      </c>
      <c r="I4964" t="str">
        <f>IFERROR(VLOOKUP(E4964,EIU!$E$2:$H$3662,4,FALSE),"")</f>
        <v/>
      </c>
    </row>
    <row r="4965" spans="1:9" x14ac:dyDescent="0.25">
      <c r="A4965" s="15" t="s">
        <v>334</v>
      </c>
      <c r="B4965" s="13" t="s">
        <v>58</v>
      </c>
      <c r="C4965" s="14">
        <v>39</v>
      </c>
      <c r="D4965" s="14">
        <v>2008</v>
      </c>
      <c r="E4965">
        <f t="shared" si="77"/>
        <v>392008</v>
      </c>
      <c r="F4965" s="41">
        <f>IFERROR(VLOOKUP(E4965,Heritage!$E$3:$H$4601,4,FALSE),"")</f>
        <v>0.1</v>
      </c>
      <c r="G4965" s="41">
        <f>IFERROR(VLOOKUP(E4965,'PRS até 2014'!$E$4:$L$6307,8,FALSE),"")</f>
        <v>0.47222222222222221</v>
      </c>
      <c r="H4965" s="41">
        <f>IFERROR(VLOOKUP(E4965,'Global Insight'!$E$2:$F$4102,2,FALSE),"")</f>
        <v>0.3125</v>
      </c>
      <c r="I4965">
        <f>IFERROR(VLOOKUP(E4965,EIU!$E$2:$H$3662,4,FALSE),"")</f>
        <v>0.22500000000000001</v>
      </c>
    </row>
    <row r="4966" spans="1:9" x14ac:dyDescent="0.25">
      <c r="A4966" s="15" t="s">
        <v>351</v>
      </c>
      <c r="B4966" s="13" t="s">
        <v>335</v>
      </c>
      <c r="C4966" s="14">
        <v>40</v>
      </c>
      <c r="D4966" s="14">
        <v>2008</v>
      </c>
      <c r="E4966">
        <f t="shared" si="77"/>
        <v>402008</v>
      </c>
      <c r="F4966" s="41">
        <f>IFERROR(VLOOKUP(E4966,Heritage!$E$3:$H$4601,4,FALSE),"")</f>
        <v>0.1</v>
      </c>
      <c r="G4966" s="41">
        <f>IFERROR(VLOOKUP(E4966,'PRS até 2014'!$E$4:$L$6307,8,FALSE),"")</f>
        <v>0.27777777777777779</v>
      </c>
      <c r="H4966" s="41">
        <f>IFERROR(VLOOKUP(E4966,'Global Insight'!$E$2:$F$4102,2,FALSE),"")</f>
        <v>0.3125</v>
      </c>
      <c r="I4966" t="str">
        <f>IFERROR(VLOOKUP(E4966,EIU!$E$2:$H$3662,4,FALSE),"")</f>
        <v/>
      </c>
    </row>
    <row r="4967" spans="1:9" x14ac:dyDescent="0.25">
      <c r="A4967" s="12" t="s">
        <v>65</v>
      </c>
      <c r="B4967" s="13" t="s">
        <v>66</v>
      </c>
      <c r="C4967" s="14">
        <v>41</v>
      </c>
      <c r="D4967" s="14">
        <v>2008</v>
      </c>
      <c r="E4967">
        <f t="shared" si="77"/>
        <v>412008</v>
      </c>
      <c r="F4967" s="41">
        <f>IFERROR(VLOOKUP(E4967,Heritage!$E$3:$H$4601,4,FALSE),"")</f>
        <v>0.5</v>
      </c>
      <c r="G4967" s="41">
        <f>IFERROR(VLOOKUP(E4967,'PRS até 2014'!$E$4:$L$6307,8,FALSE),"")</f>
        <v>0.52777777777777768</v>
      </c>
      <c r="H4967" s="41">
        <f>IFERROR(VLOOKUP(E4967,'Global Insight'!$E$2:$F$4102,2,FALSE),"")</f>
        <v>0.75</v>
      </c>
      <c r="I4967">
        <f>IFERROR(VLOOKUP(E4967,EIU!$E$2:$H$3662,4,FALSE),"")</f>
        <v>0.6</v>
      </c>
    </row>
    <row r="4968" spans="1:9" x14ac:dyDescent="0.25">
      <c r="A4968" s="12" t="s">
        <v>352</v>
      </c>
      <c r="B4968" s="13" t="s">
        <v>55</v>
      </c>
      <c r="C4968" s="14">
        <v>42</v>
      </c>
      <c r="D4968" s="14">
        <v>2008</v>
      </c>
      <c r="E4968">
        <f t="shared" si="77"/>
        <v>422008</v>
      </c>
      <c r="F4968" s="41">
        <f>IFERROR(VLOOKUP(E4968,Heritage!$E$3:$H$4601,4,FALSE),"")</f>
        <v>0.3</v>
      </c>
      <c r="G4968" s="41">
        <f>IFERROR(VLOOKUP(E4968,'PRS até 2014'!$E$4:$L$6307,8,FALSE),"")</f>
        <v>0.41666666666666669</v>
      </c>
      <c r="H4968" s="41">
        <f>IFERROR(VLOOKUP(E4968,'Global Insight'!$E$2:$F$4102,2,FALSE),"")</f>
        <v>0.375</v>
      </c>
      <c r="I4968">
        <f>IFERROR(VLOOKUP(E4968,EIU!$E$2:$H$3662,4,FALSE),"")</f>
        <v>0.2</v>
      </c>
    </row>
    <row r="4969" spans="1:9" x14ac:dyDescent="0.25">
      <c r="A4969" s="15" t="s">
        <v>126</v>
      </c>
      <c r="B4969" s="13" t="s">
        <v>127</v>
      </c>
      <c r="C4969" s="14">
        <v>43</v>
      </c>
      <c r="D4969" s="14">
        <v>2008</v>
      </c>
      <c r="E4969">
        <f t="shared" si="77"/>
        <v>432008</v>
      </c>
      <c r="F4969" s="41">
        <f>IFERROR(VLOOKUP(E4969,Heritage!$E$3:$H$4601,4,FALSE),"")</f>
        <v>0.3</v>
      </c>
      <c r="G4969" s="41">
        <f>IFERROR(VLOOKUP(E4969,'PRS até 2014'!$E$4:$L$6307,8,FALSE),"")</f>
        <v>0.65277777777777768</v>
      </c>
      <c r="H4969" s="41">
        <f>IFERROR(VLOOKUP(E4969,'Global Insight'!$E$2:$F$4102,2,FALSE),"")</f>
        <v>0.6875</v>
      </c>
      <c r="I4969">
        <f>IFERROR(VLOOKUP(E4969,EIU!$E$2:$H$3662,4,FALSE),"")</f>
        <v>0.55000000000000004</v>
      </c>
    </row>
    <row r="4970" spans="1:9" x14ac:dyDescent="0.25">
      <c r="A4970" s="12" t="s">
        <v>67</v>
      </c>
      <c r="B4970" s="13" t="s">
        <v>68</v>
      </c>
      <c r="C4970" s="14">
        <v>44</v>
      </c>
      <c r="D4970" s="14">
        <v>2008</v>
      </c>
      <c r="E4970">
        <f t="shared" si="77"/>
        <v>442008</v>
      </c>
      <c r="F4970" s="41">
        <f>IFERROR(VLOOKUP(E4970,Heritage!$E$3:$H$4601,4,FALSE),"")</f>
        <v>0.1</v>
      </c>
      <c r="G4970" s="41">
        <f>IFERROR(VLOOKUP(E4970,'PRS até 2014'!$E$4:$L$6307,8,FALSE),"")</f>
        <v>0.40277777777777779</v>
      </c>
      <c r="H4970" s="41">
        <f>IFERROR(VLOOKUP(E4970,'Global Insight'!$E$2:$F$4102,2,FALSE),"")</f>
        <v>0.4375</v>
      </c>
      <c r="I4970">
        <f>IFERROR(VLOOKUP(E4970,EIU!$E$2:$H$3662,4,FALSE),"")</f>
        <v>0.55000000000000004</v>
      </c>
    </row>
    <row r="4971" spans="1:9" x14ac:dyDescent="0.25">
      <c r="A4971" s="12" t="s">
        <v>69</v>
      </c>
      <c r="B4971" s="13" t="s">
        <v>70</v>
      </c>
      <c r="C4971" s="14">
        <v>45</v>
      </c>
      <c r="D4971" s="14">
        <v>2008</v>
      </c>
      <c r="E4971">
        <f t="shared" si="77"/>
        <v>452008</v>
      </c>
      <c r="F4971" s="41">
        <f>IFERROR(VLOOKUP(E4971,Heritage!$E$3:$H$4601,4,FALSE),"")</f>
        <v>0.9</v>
      </c>
      <c r="G4971" s="41">
        <f>IFERROR(VLOOKUP(E4971,'PRS até 2014'!$E$4:$L$6307,8,FALSE),"")</f>
        <v>0.81944444444444442</v>
      </c>
      <c r="H4971" s="41">
        <f>IFERROR(VLOOKUP(E4971,'Global Insight'!$E$2:$F$4102,2,FALSE),"")</f>
        <v>0.75</v>
      </c>
      <c r="I4971">
        <f>IFERROR(VLOOKUP(E4971,EIU!$E$2:$H$3662,4,FALSE),"")</f>
        <v>0.77500000000000002</v>
      </c>
    </row>
    <row r="4972" spans="1:9" x14ac:dyDescent="0.25">
      <c r="A4972" s="12" t="s">
        <v>71</v>
      </c>
      <c r="B4972" s="13" t="s">
        <v>72</v>
      </c>
      <c r="C4972" s="14">
        <v>46</v>
      </c>
      <c r="D4972" s="14">
        <v>2008</v>
      </c>
      <c r="E4972">
        <f t="shared" si="77"/>
        <v>462008</v>
      </c>
      <c r="F4972" s="41">
        <f>IFERROR(VLOOKUP(E4972,Heritage!$E$3:$H$4601,4,FALSE),"")</f>
        <v>0.7</v>
      </c>
      <c r="G4972" s="41">
        <f>IFERROR(VLOOKUP(E4972,'PRS até 2014'!$E$4:$L$6307,8,FALSE),"")</f>
        <v>0.73611111111111116</v>
      </c>
      <c r="H4972" s="41">
        <f>IFERROR(VLOOKUP(E4972,'Global Insight'!$E$2:$F$4102,2,FALSE),"")</f>
        <v>0.875</v>
      </c>
      <c r="I4972">
        <f>IFERROR(VLOOKUP(E4972,EIU!$E$2:$H$3662,4,FALSE),"")</f>
        <v>0.7</v>
      </c>
    </row>
    <row r="4973" spans="1:9" x14ac:dyDescent="0.25">
      <c r="A4973" s="12" t="s">
        <v>77</v>
      </c>
      <c r="B4973" s="13" t="s">
        <v>78</v>
      </c>
      <c r="C4973" s="14">
        <v>47</v>
      </c>
      <c r="D4973" s="14">
        <v>2008</v>
      </c>
      <c r="E4973">
        <f t="shared" si="77"/>
        <v>472008</v>
      </c>
      <c r="F4973" s="41">
        <f>IFERROR(VLOOKUP(E4973,Heritage!$E$3:$H$4601,4,FALSE),"")</f>
        <v>0.95</v>
      </c>
      <c r="G4973" s="41">
        <f>IFERROR(VLOOKUP(E4973,'PRS até 2014'!$E$4:$L$6307,8,FALSE),"")</f>
        <v>0.94444444444444442</v>
      </c>
      <c r="H4973" s="41">
        <f>IFERROR(VLOOKUP(E4973,'Global Insight'!$E$2:$F$4102,2,FALSE),"")</f>
        <v>0.9375</v>
      </c>
      <c r="I4973">
        <f>IFERROR(VLOOKUP(E4973,EIU!$E$2:$H$3662,4,FALSE),"")</f>
        <v>0.97499999999999998</v>
      </c>
    </row>
    <row r="4974" spans="1:9" x14ac:dyDescent="0.25">
      <c r="A4974" s="12" t="s">
        <v>75</v>
      </c>
      <c r="B4974" s="13" t="s">
        <v>76</v>
      </c>
      <c r="C4974" s="14">
        <v>48</v>
      </c>
      <c r="D4974" s="14">
        <v>2008</v>
      </c>
      <c r="E4974">
        <f t="shared" si="77"/>
        <v>482008</v>
      </c>
      <c r="F4974" s="41">
        <f>IFERROR(VLOOKUP(E4974,Heritage!$E$3:$H$4601,4,FALSE),"")</f>
        <v>0.3</v>
      </c>
      <c r="G4974" s="41" t="str">
        <f>IFERROR(VLOOKUP(E4974,'PRS até 2014'!$E$4:$L$6307,8,FALSE),"")</f>
        <v xml:space="preserve"> </v>
      </c>
      <c r="H4974" s="41">
        <f>IFERROR(VLOOKUP(E4974,'Global Insight'!$E$2:$F$4102,2,FALSE),"")</f>
        <v>0.5625</v>
      </c>
      <c r="I4974" t="str">
        <f>IFERROR(VLOOKUP(E4974,EIU!$E$2:$H$3662,4,FALSE),"")</f>
        <v/>
      </c>
    </row>
    <row r="4975" spans="1:9" x14ac:dyDescent="0.25">
      <c r="A4975" s="12" t="s">
        <v>353</v>
      </c>
      <c r="B4975" s="13" t="s">
        <v>379</v>
      </c>
      <c r="C4975" s="14">
        <v>49</v>
      </c>
      <c r="D4975" s="14">
        <v>2008</v>
      </c>
      <c r="E4975">
        <f t="shared" si="77"/>
        <v>492008</v>
      </c>
      <c r="F4975" s="41">
        <f>IFERROR(VLOOKUP(E4975,Heritage!$E$3:$H$4601,4,FALSE),"")</f>
        <v>0.6</v>
      </c>
      <c r="G4975" s="41" t="str">
        <f>IFERROR(VLOOKUP(E4975,'PRS até 2014'!$E$4:$L$6307,8,FALSE),"")</f>
        <v xml:space="preserve"> </v>
      </c>
      <c r="H4975" s="41">
        <f>IFERROR(VLOOKUP(E4975,'Global Insight'!$E$2:$F$4102,2,FALSE),"")</f>
        <v>0.75</v>
      </c>
      <c r="I4975" t="str">
        <f>IFERROR(VLOOKUP(E4975,EIU!$E$2:$H$3662,4,FALSE),"")</f>
        <v/>
      </c>
    </row>
    <row r="4976" spans="1:9" x14ac:dyDescent="0.25">
      <c r="A4976" s="12" t="s">
        <v>79</v>
      </c>
      <c r="B4976" s="13" t="s">
        <v>80</v>
      </c>
      <c r="C4976" s="14">
        <v>50</v>
      </c>
      <c r="D4976" s="14">
        <v>2008</v>
      </c>
      <c r="E4976">
        <f t="shared" si="77"/>
        <v>502008</v>
      </c>
      <c r="F4976" s="41">
        <f>IFERROR(VLOOKUP(E4976,Heritage!$E$3:$H$4601,4,FALSE),"")</f>
        <v>0.3</v>
      </c>
      <c r="G4976" s="41">
        <f>IFERROR(VLOOKUP(E4976,'PRS até 2014'!$E$4:$L$6307,8,FALSE),"")</f>
        <v>0.51388888888888884</v>
      </c>
      <c r="H4976" s="41">
        <f>IFERROR(VLOOKUP(E4976,'Global Insight'!$E$2:$F$4102,2,FALSE),"")</f>
        <v>0.5</v>
      </c>
      <c r="I4976">
        <f>IFERROR(VLOOKUP(E4976,EIU!$E$2:$H$3662,4,FALSE),"")</f>
        <v>0.3</v>
      </c>
    </row>
    <row r="4977" spans="1:9" x14ac:dyDescent="0.25">
      <c r="A4977" s="12" t="s">
        <v>83</v>
      </c>
      <c r="B4977" s="13" t="s">
        <v>84</v>
      </c>
      <c r="C4977" s="14">
        <v>51</v>
      </c>
      <c r="D4977" s="14">
        <v>2008</v>
      </c>
      <c r="E4977">
        <f t="shared" si="77"/>
        <v>512008</v>
      </c>
      <c r="F4977" s="41">
        <f>IFERROR(VLOOKUP(E4977,Heritage!$E$3:$H$4601,4,FALSE),"")</f>
        <v>0.25</v>
      </c>
      <c r="G4977" s="41">
        <f>IFERROR(VLOOKUP(E4977,'PRS até 2014'!$E$4:$L$6307,8,FALSE),"")</f>
        <v>0.40277777777777779</v>
      </c>
      <c r="H4977" s="41">
        <f>IFERROR(VLOOKUP(E4977,'Global Insight'!$E$2:$F$4102,2,FALSE),"")</f>
        <v>0.4375</v>
      </c>
      <c r="I4977">
        <f>IFERROR(VLOOKUP(E4977,EIU!$E$2:$H$3662,4,FALSE),"")</f>
        <v>0.15</v>
      </c>
    </row>
    <row r="4978" spans="1:9" x14ac:dyDescent="0.25">
      <c r="A4978" s="12" t="s">
        <v>85</v>
      </c>
      <c r="B4978" s="13" t="s">
        <v>86</v>
      </c>
      <c r="C4978" s="14">
        <v>52</v>
      </c>
      <c r="D4978" s="14">
        <v>2008</v>
      </c>
      <c r="E4978">
        <f t="shared" si="77"/>
        <v>522008</v>
      </c>
      <c r="F4978" s="41">
        <f>IFERROR(VLOOKUP(E4978,Heritage!$E$3:$H$4601,4,FALSE),"")</f>
        <v>0.4</v>
      </c>
      <c r="G4978" s="41">
        <f>IFERROR(VLOOKUP(E4978,'PRS até 2014'!$E$4:$L$6307,8,FALSE),"")</f>
        <v>0.4861111111111111</v>
      </c>
      <c r="H4978" s="41">
        <f>IFERROR(VLOOKUP(E4978,'Global Insight'!$E$2:$F$4102,2,FALSE),"")</f>
        <v>0.59375</v>
      </c>
      <c r="I4978">
        <f>IFERROR(VLOOKUP(E4978,EIU!$E$2:$H$3662,4,FALSE),"")</f>
        <v>0.57499999999999996</v>
      </c>
    </row>
    <row r="4979" spans="1:9" x14ac:dyDescent="0.25">
      <c r="A4979" s="12" t="s">
        <v>267</v>
      </c>
      <c r="B4979" s="13" t="s">
        <v>268</v>
      </c>
      <c r="C4979" s="14">
        <v>53</v>
      </c>
      <c r="D4979" s="14">
        <v>2008</v>
      </c>
      <c r="E4979">
        <f t="shared" si="77"/>
        <v>532008</v>
      </c>
      <c r="F4979" s="41">
        <f>IFERROR(VLOOKUP(E4979,Heritage!$E$3:$H$4601,4,FALSE),"")</f>
        <v>0.5</v>
      </c>
      <c r="G4979" s="41">
        <f>IFERROR(VLOOKUP(E4979,'PRS até 2014'!$E$4:$L$6307,8,FALSE),"")</f>
        <v>0.44444444444444442</v>
      </c>
      <c r="H4979" s="41">
        <f>IFERROR(VLOOKUP(E4979,'Global Insight'!$E$2:$F$4102,2,FALSE),"")</f>
        <v>0.4375</v>
      </c>
      <c r="I4979">
        <f>IFERROR(VLOOKUP(E4979,EIU!$E$2:$H$3662,4,FALSE),"")</f>
        <v>0.32500000000000001</v>
      </c>
    </row>
    <row r="4980" spans="1:9" x14ac:dyDescent="0.25">
      <c r="A4980" s="12" t="s">
        <v>114</v>
      </c>
      <c r="B4980" s="13" t="s">
        <v>115</v>
      </c>
      <c r="C4980" s="14">
        <v>54</v>
      </c>
      <c r="D4980" s="14">
        <v>2008</v>
      </c>
      <c r="E4980">
        <f t="shared" si="77"/>
        <v>542008</v>
      </c>
      <c r="F4980" s="41">
        <f>IFERROR(VLOOKUP(E4980,Heritage!$E$3:$H$4601,4,FALSE),"")</f>
        <v>0.3</v>
      </c>
      <c r="G4980" s="41" t="str">
        <f>IFERROR(VLOOKUP(E4980,'PRS até 2014'!$E$4:$L$6307,8,FALSE),"")</f>
        <v xml:space="preserve"> </v>
      </c>
      <c r="H4980" s="41">
        <f>IFERROR(VLOOKUP(E4980,'Global Insight'!$E$2:$F$4102,2,FALSE),"")</f>
        <v>0.4375</v>
      </c>
      <c r="I4980">
        <f>IFERROR(VLOOKUP(E4980,EIU!$E$2:$H$3662,4,FALSE),"")</f>
        <v>0.27500000000000002</v>
      </c>
    </row>
    <row r="4981" spans="1:9" x14ac:dyDescent="0.25">
      <c r="A4981" s="12" t="s">
        <v>87</v>
      </c>
      <c r="B4981" s="13" t="s">
        <v>88</v>
      </c>
      <c r="C4981" s="14">
        <v>55</v>
      </c>
      <c r="D4981" s="14">
        <v>2008</v>
      </c>
      <c r="E4981">
        <f t="shared" si="77"/>
        <v>552008</v>
      </c>
      <c r="F4981" s="41">
        <f>IFERROR(VLOOKUP(E4981,Heritage!$E$3:$H$4601,4,FALSE),"")</f>
        <v>0.1</v>
      </c>
      <c r="G4981" s="41" t="str">
        <f>IFERROR(VLOOKUP(E4981,'PRS até 2014'!$E$4:$L$6307,8,FALSE),"")</f>
        <v xml:space="preserve"> </v>
      </c>
      <c r="H4981" s="41">
        <f>IFERROR(VLOOKUP(E4981,'Global Insight'!$E$2:$F$4102,2,FALSE),"")</f>
        <v>0.4375</v>
      </c>
      <c r="I4981">
        <f>IFERROR(VLOOKUP(E4981,EIU!$E$2:$H$3662,4,FALSE),"")</f>
        <v>0.27500000000000002</v>
      </c>
    </row>
    <row r="4982" spans="1:9" x14ac:dyDescent="0.25">
      <c r="A4982" s="12" t="s">
        <v>91</v>
      </c>
      <c r="B4982" s="13" t="s">
        <v>92</v>
      </c>
      <c r="C4982" s="14">
        <v>56</v>
      </c>
      <c r="D4982" s="14">
        <v>2008</v>
      </c>
      <c r="E4982">
        <f t="shared" si="77"/>
        <v>562008</v>
      </c>
      <c r="F4982" s="41">
        <f>IFERROR(VLOOKUP(E4982,Heritage!$E$3:$H$4601,4,FALSE),"")</f>
        <v>0.9</v>
      </c>
      <c r="G4982" s="41">
        <f>IFERROR(VLOOKUP(E4982,'PRS até 2014'!$E$4:$L$6307,8,FALSE),"")</f>
        <v>0.68055555555555547</v>
      </c>
      <c r="H4982" s="41">
        <f>IFERROR(VLOOKUP(E4982,'Global Insight'!$E$2:$F$4102,2,FALSE),"")</f>
        <v>0.75</v>
      </c>
      <c r="I4982">
        <f>IFERROR(VLOOKUP(E4982,EIU!$E$2:$H$3662,4,FALSE),"")</f>
        <v>0.72499999999999998</v>
      </c>
    </row>
    <row r="4983" spans="1:9" x14ac:dyDescent="0.25">
      <c r="A4983" s="12" t="s">
        <v>93</v>
      </c>
      <c r="B4983" s="13" t="s">
        <v>94</v>
      </c>
      <c r="C4983" s="14">
        <v>57</v>
      </c>
      <c r="D4983" s="14">
        <v>2008</v>
      </c>
      <c r="E4983">
        <f t="shared" ref="E4983:E5046" si="78">C4983*10000+D4983</f>
        <v>572008</v>
      </c>
      <c r="F4983" s="41">
        <f>IFERROR(VLOOKUP(E4983,Heritage!$E$3:$H$4601,4,FALSE),"")</f>
        <v>0.3</v>
      </c>
      <c r="G4983" s="41">
        <f>IFERROR(VLOOKUP(E4983,'PRS até 2014'!$E$4:$L$6307,8,FALSE),"")</f>
        <v>0.55555555555555558</v>
      </c>
      <c r="H4983" s="41">
        <f>IFERROR(VLOOKUP(E4983,'Global Insight'!$E$2:$F$4102,2,FALSE),"")</f>
        <v>0.4375</v>
      </c>
      <c r="I4983">
        <f>IFERROR(VLOOKUP(E4983,EIU!$E$2:$H$3662,4,FALSE),"")</f>
        <v>0.32500000000000001</v>
      </c>
    </row>
    <row r="4984" spans="1:9" x14ac:dyDescent="0.25">
      <c r="A4984" s="12" t="s">
        <v>97</v>
      </c>
      <c r="B4984" s="13" t="s">
        <v>98</v>
      </c>
      <c r="C4984" s="14">
        <v>58</v>
      </c>
      <c r="D4984" s="14">
        <v>2008</v>
      </c>
      <c r="E4984">
        <f t="shared" si="78"/>
        <v>582008</v>
      </c>
      <c r="F4984" s="41">
        <f>IFERROR(VLOOKUP(E4984,Heritage!$E$3:$H$4601,4,FALSE),"")</f>
        <v>0.3</v>
      </c>
      <c r="G4984" s="41" t="str">
        <f>IFERROR(VLOOKUP(E4984,'PRS até 2014'!$E$4:$L$6307,8,FALSE),"")</f>
        <v xml:space="preserve"> </v>
      </c>
      <c r="H4984" s="41">
        <f>IFERROR(VLOOKUP(E4984,'Global Insight'!$E$2:$F$4102,2,FALSE),"")</f>
        <v>0.5625</v>
      </c>
      <c r="I4984" t="str">
        <f>IFERROR(VLOOKUP(E4984,EIU!$E$2:$H$3662,4,FALSE),"")</f>
        <v/>
      </c>
    </row>
    <row r="4985" spans="1:9" x14ac:dyDescent="0.25">
      <c r="A4985" s="12" t="s">
        <v>95</v>
      </c>
      <c r="B4985" s="13" t="s">
        <v>96</v>
      </c>
      <c r="C4985" s="14">
        <v>59</v>
      </c>
      <c r="D4985" s="14">
        <v>2008</v>
      </c>
      <c r="E4985">
        <f t="shared" si="78"/>
        <v>592008</v>
      </c>
      <c r="F4985" s="41">
        <f>IFERROR(VLOOKUP(E4985,Heritage!$E$3:$H$4601,4,FALSE),"")</f>
        <v>0.95</v>
      </c>
      <c r="G4985" s="41">
        <f>IFERROR(VLOOKUP(E4985,'PRS até 2014'!$E$4:$L$6307,8,FALSE),"")</f>
        <v>1</v>
      </c>
      <c r="H4985" s="41">
        <f>IFERROR(VLOOKUP(E4985,'Global Insight'!$E$2:$F$4102,2,FALSE),"")</f>
        <v>0.9375</v>
      </c>
      <c r="I4985">
        <f>IFERROR(VLOOKUP(E4985,EIU!$E$2:$H$3662,4,FALSE),"")</f>
        <v>0.97499999999999998</v>
      </c>
    </row>
    <row r="4986" spans="1:9" x14ac:dyDescent="0.25">
      <c r="A4986" s="12" t="s">
        <v>99</v>
      </c>
      <c r="B4986" s="13" t="s">
        <v>100</v>
      </c>
      <c r="C4986" s="14">
        <v>60</v>
      </c>
      <c r="D4986" s="14">
        <v>2008</v>
      </c>
      <c r="E4986">
        <f t="shared" si="78"/>
        <v>602008</v>
      </c>
      <c r="F4986" s="41">
        <f>IFERROR(VLOOKUP(E4986,Heritage!$E$3:$H$4601,4,FALSE),"")</f>
        <v>0.7</v>
      </c>
      <c r="G4986" s="41">
        <f>IFERROR(VLOOKUP(E4986,'PRS até 2014'!$E$4:$L$6307,8,FALSE),"")</f>
        <v>0.86111111111111105</v>
      </c>
      <c r="H4986" s="41">
        <f>IFERROR(VLOOKUP(E4986,'Global Insight'!$E$2:$F$4102,2,FALSE),"")</f>
        <v>0.8125</v>
      </c>
      <c r="I4986">
        <f>IFERROR(VLOOKUP(E4986,EIU!$E$2:$H$3662,4,FALSE),"")</f>
        <v>0.9</v>
      </c>
    </row>
    <row r="4987" spans="1:9" x14ac:dyDescent="0.25">
      <c r="A4987" s="12" t="s">
        <v>101</v>
      </c>
      <c r="B4987" s="13" t="s">
        <v>102</v>
      </c>
      <c r="C4987" s="14">
        <v>61</v>
      </c>
      <c r="D4987" s="14">
        <v>2008</v>
      </c>
      <c r="E4987">
        <f t="shared" si="78"/>
        <v>612008</v>
      </c>
      <c r="F4987" s="41">
        <f>IFERROR(VLOOKUP(E4987,Heritage!$E$3:$H$4601,4,FALSE),"")</f>
        <v>0.4</v>
      </c>
      <c r="G4987" s="41">
        <f>IFERROR(VLOOKUP(E4987,'PRS até 2014'!$E$4:$L$6307,8,FALSE),"")</f>
        <v>0.49999999999999994</v>
      </c>
      <c r="H4987" s="41">
        <f>IFERROR(VLOOKUP(E4987,'Global Insight'!$E$2:$F$4102,2,FALSE),"")</f>
        <v>0.5</v>
      </c>
      <c r="I4987">
        <f>IFERROR(VLOOKUP(E4987,EIU!$E$2:$H$3662,4,FALSE),"")</f>
        <v>0.375</v>
      </c>
    </row>
    <row r="4988" spans="1:9" x14ac:dyDescent="0.25">
      <c r="A4988" s="12" t="s">
        <v>354</v>
      </c>
      <c r="B4988" s="13" t="s">
        <v>111</v>
      </c>
      <c r="C4988" s="14">
        <v>62</v>
      </c>
      <c r="D4988" s="14">
        <v>2008</v>
      </c>
      <c r="E4988">
        <f t="shared" si="78"/>
        <v>622008</v>
      </c>
      <c r="F4988" s="41">
        <f>IFERROR(VLOOKUP(E4988,Heritage!$E$3:$H$4601,4,FALSE),"")</f>
        <v>0.3</v>
      </c>
      <c r="G4988" s="41">
        <f>IFERROR(VLOOKUP(E4988,'PRS até 2014'!$E$4:$L$6307,8,FALSE),"")</f>
        <v>0.56944444444444442</v>
      </c>
      <c r="H4988" s="41">
        <f>IFERROR(VLOOKUP(E4988,'Global Insight'!$E$2:$F$4102,2,FALSE),"")</f>
        <v>0.5625</v>
      </c>
      <c r="I4988">
        <f>IFERROR(VLOOKUP(E4988,EIU!$E$2:$H$3662,4,FALSE),"")</f>
        <v>0.4</v>
      </c>
    </row>
    <row r="4989" spans="1:9" x14ac:dyDescent="0.25">
      <c r="A4989" s="12" t="s">
        <v>105</v>
      </c>
      <c r="B4989" s="13" t="s">
        <v>106</v>
      </c>
      <c r="C4989" s="14">
        <v>63</v>
      </c>
      <c r="D4989" s="14">
        <v>2008</v>
      </c>
      <c r="E4989">
        <f t="shared" si="78"/>
        <v>632008</v>
      </c>
      <c r="F4989" s="41">
        <f>IFERROR(VLOOKUP(E4989,Heritage!$E$3:$H$4601,4,FALSE),"")</f>
        <v>0.35</v>
      </c>
      <c r="G4989" s="41" t="str">
        <f>IFERROR(VLOOKUP(E4989,'PRS até 2014'!$E$4:$L$6307,8,FALSE),"")</f>
        <v xml:space="preserve"> </v>
      </c>
      <c r="H4989" s="41">
        <f>IFERROR(VLOOKUP(E4989,'Global Insight'!$E$2:$F$4102,2,FALSE),"")</f>
        <v>0.5</v>
      </c>
      <c r="I4989">
        <f>IFERROR(VLOOKUP(E4989,EIU!$E$2:$H$3662,4,FALSE),"")</f>
        <v>0.45</v>
      </c>
    </row>
    <row r="4990" spans="1:9" x14ac:dyDescent="0.25">
      <c r="A4990" s="12" t="s">
        <v>73</v>
      </c>
      <c r="B4990" s="13" t="s">
        <v>74</v>
      </c>
      <c r="C4990" s="14">
        <v>64</v>
      </c>
      <c r="D4990" s="14">
        <v>2008</v>
      </c>
      <c r="E4990">
        <f t="shared" si="78"/>
        <v>642008</v>
      </c>
      <c r="F4990" s="41">
        <f>IFERROR(VLOOKUP(E4990,Heritage!$E$3:$H$4601,4,FALSE),"")</f>
        <v>0.9</v>
      </c>
      <c r="G4990" s="41">
        <f>IFERROR(VLOOKUP(E4990,'PRS até 2014'!$E$4:$L$6307,8,FALSE),"")</f>
        <v>0.875</v>
      </c>
      <c r="H4990" s="41">
        <f>IFERROR(VLOOKUP(E4990,'Global Insight'!$E$2:$F$4102,2,FALSE),"")</f>
        <v>0.9375</v>
      </c>
      <c r="I4990">
        <f>IFERROR(VLOOKUP(E4990,EIU!$E$2:$H$3662,4,FALSE),"")</f>
        <v>0.85</v>
      </c>
    </row>
    <row r="4991" spans="1:9" x14ac:dyDescent="0.25">
      <c r="A4991" s="12" t="s">
        <v>336</v>
      </c>
      <c r="B4991" s="13" t="s">
        <v>337</v>
      </c>
      <c r="C4991" s="14">
        <v>65</v>
      </c>
      <c r="D4991" s="14">
        <v>2008</v>
      </c>
      <c r="E4991">
        <f t="shared" si="78"/>
        <v>652008</v>
      </c>
      <c r="F4991" s="41" t="str">
        <f>IFERROR(VLOOKUP(E4991,Heritage!$E$3:$H$4601,4,FALSE),"")</f>
        <v/>
      </c>
      <c r="G4991" s="41" t="str">
        <f>IFERROR(VLOOKUP(E4991,'PRS até 2014'!$E$4:$L$6307,8,FALSE),"")</f>
        <v xml:space="preserve"> </v>
      </c>
      <c r="H4991" s="41" t="str">
        <f>IFERROR(VLOOKUP(E4991,'Global Insight'!$E$2:$F$4102,2,FALSE),"")</f>
        <v/>
      </c>
      <c r="I4991" t="str">
        <f>IFERROR(VLOOKUP(E4991,EIU!$E$2:$H$3662,4,FALSE),"")</f>
        <v/>
      </c>
    </row>
    <row r="4992" spans="1:9" x14ac:dyDescent="0.25">
      <c r="A4992" s="12" t="s">
        <v>107</v>
      </c>
      <c r="B4992" s="13" t="s">
        <v>108</v>
      </c>
      <c r="C4992" s="14">
        <v>66</v>
      </c>
      <c r="D4992" s="14">
        <v>2008</v>
      </c>
      <c r="E4992">
        <f t="shared" si="78"/>
        <v>662008</v>
      </c>
      <c r="F4992" s="41">
        <f>IFERROR(VLOOKUP(E4992,Heritage!$E$3:$H$4601,4,FALSE),"")</f>
        <v>0.5</v>
      </c>
      <c r="G4992" s="41">
        <f>IFERROR(VLOOKUP(E4992,'PRS até 2014'!$E$4:$L$6307,8,FALSE),"")</f>
        <v>0.45833333333333331</v>
      </c>
      <c r="H4992" s="41">
        <f>IFERROR(VLOOKUP(E4992,'Global Insight'!$E$2:$F$4102,2,FALSE),"")</f>
        <v>0.625</v>
      </c>
      <c r="I4992">
        <f>IFERROR(VLOOKUP(E4992,EIU!$E$2:$H$3662,4,FALSE),"")</f>
        <v>0.5</v>
      </c>
    </row>
    <row r="4993" spans="1:9" x14ac:dyDescent="0.25">
      <c r="A4993" s="12" t="s">
        <v>116</v>
      </c>
      <c r="B4993" s="13" t="s">
        <v>117</v>
      </c>
      <c r="C4993" s="14">
        <v>67</v>
      </c>
      <c r="D4993" s="14">
        <v>2008</v>
      </c>
      <c r="E4993">
        <f t="shared" si="78"/>
        <v>672008</v>
      </c>
      <c r="F4993" s="41">
        <f>IFERROR(VLOOKUP(E4993,Heritage!$E$3:$H$4601,4,FALSE),"")</f>
        <v>0.5</v>
      </c>
      <c r="G4993" s="41">
        <f>IFERROR(VLOOKUP(E4993,'PRS até 2014'!$E$4:$L$6307,8,FALSE),"")</f>
        <v>0.65277777777777768</v>
      </c>
      <c r="H4993" s="41">
        <f>IFERROR(VLOOKUP(E4993,'Global Insight'!$E$2:$F$4102,2,FALSE),"")</f>
        <v>0.875</v>
      </c>
      <c r="I4993">
        <f>IFERROR(VLOOKUP(E4993,EIU!$E$2:$H$3662,4,FALSE),"")</f>
        <v>0.7</v>
      </c>
    </row>
    <row r="4994" spans="1:9" x14ac:dyDescent="0.25">
      <c r="A4994" s="12" t="s">
        <v>355</v>
      </c>
      <c r="B4994" s="13" t="s">
        <v>380</v>
      </c>
      <c r="C4994" s="14">
        <v>68</v>
      </c>
      <c r="D4994" s="14">
        <v>2008</v>
      </c>
      <c r="E4994">
        <f t="shared" si="78"/>
        <v>682008</v>
      </c>
      <c r="F4994" s="41" t="str">
        <f>IFERROR(VLOOKUP(E4994,Heritage!$E$3:$H$4601,4,FALSE),"")</f>
        <v/>
      </c>
      <c r="G4994" s="41" t="str">
        <f>IFERROR(VLOOKUP(E4994,'PRS até 2014'!$E$4:$L$6307,8,FALSE),"")</f>
        <v xml:space="preserve"> </v>
      </c>
      <c r="H4994" s="41">
        <f>IFERROR(VLOOKUP(E4994,'Global Insight'!$E$2:$F$4102,2,FALSE),"")</f>
        <v>0.625</v>
      </c>
      <c r="I4994" t="str">
        <f>IFERROR(VLOOKUP(E4994,EIU!$E$2:$H$3662,4,FALSE),"")</f>
        <v/>
      </c>
    </row>
    <row r="4995" spans="1:9" x14ac:dyDescent="0.25">
      <c r="A4995" s="12" t="s">
        <v>118</v>
      </c>
      <c r="B4995" s="13" t="s">
        <v>119</v>
      </c>
      <c r="C4995" s="14">
        <v>69</v>
      </c>
      <c r="D4995" s="14">
        <v>2008</v>
      </c>
      <c r="E4995">
        <f t="shared" si="78"/>
        <v>692008</v>
      </c>
      <c r="F4995" s="41">
        <f>IFERROR(VLOOKUP(E4995,Heritage!$E$3:$H$4601,4,FALSE),"")</f>
        <v>0.3</v>
      </c>
      <c r="G4995" s="41">
        <f>IFERROR(VLOOKUP(E4995,'PRS até 2014'!$E$4:$L$6307,8,FALSE),"")</f>
        <v>0.43055555555555552</v>
      </c>
      <c r="H4995" s="41">
        <f>IFERROR(VLOOKUP(E4995,'Global Insight'!$E$2:$F$4102,2,FALSE),"")</f>
        <v>0.3125</v>
      </c>
      <c r="I4995">
        <f>IFERROR(VLOOKUP(E4995,EIU!$E$2:$H$3662,4,FALSE),"")</f>
        <v>0.27500000000000002</v>
      </c>
    </row>
    <row r="4996" spans="1:9" x14ac:dyDescent="0.25">
      <c r="A4996" s="12" t="s">
        <v>109</v>
      </c>
      <c r="B4996" s="13" t="s">
        <v>110</v>
      </c>
      <c r="C4996" s="14">
        <v>70</v>
      </c>
      <c r="D4996" s="14">
        <v>2008</v>
      </c>
      <c r="E4996">
        <f t="shared" si="78"/>
        <v>702008</v>
      </c>
      <c r="F4996" s="41">
        <f>IFERROR(VLOOKUP(E4996,Heritage!$E$3:$H$4601,4,FALSE),"")</f>
        <v>0.2</v>
      </c>
      <c r="G4996" s="41">
        <f>IFERROR(VLOOKUP(E4996,'PRS até 2014'!$E$4:$L$6307,8,FALSE),"")</f>
        <v>0.3611111111111111</v>
      </c>
      <c r="H4996" s="41">
        <f>IFERROR(VLOOKUP(E4996,'Global Insight'!$E$2:$F$4102,2,FALSE),"")</f>
        <v>0.1875</v>
      </c>
      <c r="I4996">
        <f>IFERROR(VLOOKUP(E4996,EIU!$E$2:$H$3662,4,FALSE),"")</f>
        <v>0.15</v>
      </c>
    </row>
    <row r="4997" spans="1:9" x14ac:dyDescent="0.25">
      <c r="A4997" s="12" t="s">
        <v>112</v>
      </c>
      <c r="B4997" s="13" t="s">
        <v>113</v>
      </c>
      <c r="C4997" s="14">
        <v>71</v>
      </c>
      <c r="D4997" s="14">
        <v>2008</v>
      </c>
      <c r="E4997">
        <f t="shared" si="78"/>
        <v>712008</v>
      </c>
      <c r="F4997" s="41">
        <f>IFERROR(VLOOKUP(E4997,Heritage!$E$3:$H$4601,4,FALSE),"")</f>
        <v>0.2</v>
      </c>
      <c r="G4997" s="41">
        <f>IFERROR(VLOOKUP(E4997,'PRS até 2014'!$E$4:$L$6307,8,FALSE),"")</f>
        <v>0.45833333333333331</v>
      </c>
      <c r="H4997" s="41">
        <f>IFERROR(VLOOKUP(E4997,'Global Insight'!$E$2:$F$4102,2,FALSE),"")</f>
        <v>0.1875</v>
      </c>
      <c r="I4997" t="str">
        <f>IFERROR(VLOOKUP(E4997,EIU!$E$2:$H$3662,4,FALSE),"")</f>
        <v/>
      </c>
    </row>
    <row r="4998" spans="1:9" x14ac:dyDescent="0.25">
      <c r="A4998" s="12" t="s">
        <v>120</v>
      </c>
      <c r="B4998" s="13" t="s">
        <v>121</v>
      </c>
      <c r="C4998" s="14">
        <v>72</v>
      </c>
      <c r="D4998" s="14">
        <v>2008</v>
      </c>
      <c r="E4998">
        <f t="shared" si="78"/>
        <v>722008</v>
      </c>
      <c r="F4998" s="41">
        <f>IFERROR(VLOOKUP(E4998,Heritage!$E$3:$H$4601,4,FALSE),"")</f>
        <v>0.4</v>
      </c>
      <c r="G4998" s="41">
        <f>IFERROR(VLOOKUP(E4998,'PRS até 2014'!$E$4:$L$6307,8,FALSE),"")</f>
        <v>0.37499999999999994</v>
      </c>
      <c r="H4998" s="41">
        <f>IFERROR(VLOOKUP(E4998,'Global Insight'!$E$2:$F$4102,2,FALSE),"")</f>
        <v>0.75</v>
      </c>
      <c r="I4998" t="str">
        <f>IFERROR(VLOOKUP(E4998,EIU!$E$2:$H$3662,4,FALSE),"")</f>
        <v/>
      </c>
    </row>
    <row r="4999" spans="1:9" x14ac:dyDescent="0.25">
      <c r="A4999" s="12" t="s">
        <v>128</v>
      </c>
      <c r="B4999" s="13" t="s">
        <v>129</v>
      </c>
      <c r="C4999" s="14">
        <v>73</v>
      </c>
      <c r="D4999" s="14">
        <v>2008</v>
      </c>
      <c r="E4999">
        <f t="shared" si="78"/>
        <v>732008</v>
      </c>
      <c r="F4999" s="41">
        <f>IFERROR(VLOOKUP(E4999,Heritage!$E$3:$H$4601,4,FALSE),"")</f>
        <v>0.1</v>
      </c>
      <c r="G4999" s="41">
        <f>IFERROR(VLOOKUP(E4999,'PRS até 2014'!$E$4:$L$6307,8,FALSE),"")</f>
        <v>0.26388888888888884</v>
      </c>
      <c r="H4999" s="41">
        <f>IFERROR(VLOOKUP(E4999,'Global Insight'!$E$2:$F$4102,2,FALSE),"")</f>
        <v>0.3125</v>
      </c>
      <c r="I4999">
        <f>IFERROR(VLOOKUP(E4999,EIU!$E$2:$H$3662,4,FALSE),"")</f>
        <v>0.22500000000000001</v>
      </c>
    </row>
    <row r="5000" spans="1:9" x14ac:dyDescent="0.25">
      <c r="A5000" s="12" t="s">
        <v>124</v>
      </c>
      <c r="B5000" s="13" t="s">
        <v>125</v>
      </c>
      <c r="C5000" s="14">
        <v>74</v>
      </c>
      <c r="D5000" s="14">
        <v>2008</v>
      </c>
      <c r="E5000">
        <f t="shared" si="78"/>
        <v>742008</v>
      </c>
      <c r="F5000" s="41">
        <f>IFERROR(VLOOKUP(E5000,Heritage!$E$3:$H$4601,4,FALSE),"")</f>
        <v>0.3</v>
      </c>
      <c r="G5000" s="41">
        <f>IFERROR(VLOOKUP(E5000,'PRS até 2014'!$E$4:$L$6307,8,FALSE),"")</f>
        <v>0.37499999999999994</v>
      </c>
      <c r="H5000" s="41">
        <f>IFERROR(VLOOKUP(E5000,'Global Insight'!$E$2:$F$4102,2,FALSE),"")</f>
        <v>0.4375</v>
      </c>
      <c r="I5000">
        <f>IFERROR(VLOOKUP(E5000,EIU!$E$2:$H$3662,4,FALSE),"")</f>
        <v>0.17499999999999999</v>
      </c>
    </row>
    <row r="5001" spans="1:9" x14ac:dyDescent="0.25">
      <c r="A5001" s="12" t="s">
        <v>122</v>
      </c>
      <c r="B5001" s="13" t="s">
        <v>123</v>
      </c>
      <c r="C5001" s="14">
        <v>75</v>
      </c>
      <c r="D5001" s="14">
        <v>2008</v>
      </c>
      <c r="E5001">
        <f t="shared" si="78"/>
        <v>752008</v>
      </c>
      <c r="F5001" s="41">
        <f>IFERROR(VLOOKUP(E5001,Heritage!$E$3:$H$4601,4,FALSE),"")</f>
        <v>0.9</v>
      </c>
      <c r="G5001" s="41">
        <f>IFERROR(VLOOKUP(E5001,'PRS até 2014'!$E$4:$L$6307,8,FALSE),"")</f>
        <v>0.83333333333333337</v>
      </c>
      <c r="H5001" s="41">
        <f>IFERROR(VLOOKUP(E5001,'Global Insight'!$E$2:$F$4102,2,FALSE),"")</f>
        <v>0.8125</v>
      </c>
      <c r="I5001">
        <f>IFERROR(VLOOKUP(E5001,EIU!$E$2:$H$3662,4,FALSE),"")</f>
        <v>0.875</v>
      </c>
    </row>
    <row r="5002" spans="1:9" x14ac:dyDescent="0.25">
      <c r="A5002" s="12" t="s">
        <v>130</v>
      </c>
      <c r="B5002" s="13" t="s">
        <v>131</v>
      </c>
      <c r="C5002" s="14">
        <v>76</v>
      </c>
      <c r="D5002" s="14">
        <v>2008</v>
      </c>
      <c r="E5002">
        <f t="shared" si="78"/>
        <v>762008</v>
      </c>
      <c r="F5002" s="41">
        <f>IFERROR(VLOOKUP(E5002,Heritage!$E$3:$H$4601,4,FALSE),"")</f>
        <v>0.7</v>
      </c>
      <c r="G5002" s="41">
        <f>IFERROR(VLOOKUP(E5002,'PRS até 2014'!$E$4:$L$6307,8,FALSE),"")</f>
        <v>0.69444444444444431</v>
      </c>
      <c r="H5002" s="41">
        <f>IFERROR(VLOOKUP(E5002,'Global Insight'!$E$2:$F$4102,2,FALSE),"")</f>
        <v>0.8125</v>
      </c>
      <c r="I5002">
        <f>IFERROR(VLOOKUP(E5002,EIU!$E$2:$H$3662,4,FALSE),"")</f>
        <v>0.67500000000000004</v>
      </c>
    </row>
    <row r="5003" spans="1:9" x14ac:dyDescent="0.25">
      <c r="A5003" s="12" t="s">
        <v>142</v>
      </c>
      <c r="B5003" s="13" t="s">
        <v>143</v>
      </c>
      <c r="C5003" s="14">
        <v>77</v>
      </c>
      <c r="D5003" s="14">
        <v>2008</v>
      </c>
      <c r="E5003">
        <f t="shared" si="78"/>
        <v>772008</v>
      </c>
      <c r="F5003" s="41">
        <f>IFERROR(VLOOKUP(E5003,Heritage!$E$3:$H$4601,4,FALSE),"")</f>
        <v>0.9</v>
      </c>
      <c r="G5003" s="41">
        <f>IFERROR(VLOOKUP(E5003,'PRS até 2014'!$E$4:$L$6307,8,FALSE),"")</f>
        <v>0.77777777777777768</v>
      </c>
      <c r="H5003" s="41">
        <f>IFERROR(VLOOKUP(E5003,'Global Insight'!$E$2:$F$4102,2,FALSE),"")</f>
        <v>1</v>
      </c>
      <c r="I5003">
        <f>IFERROR(VLOOKUP(E5003,EIU!$E$2:$H$3662,4,FALSE),"")</f>
        <v>0.9</v>
      </c>
    </row>
    <row r="5004" spans="1:9" x14ac:dyDescent="0.25">
      <c r="A5004" s="12" t="s">
        <v>134</v>
      </c>
      <c r="B5004" s="13" t="s">
        <v>135</v>
      </c>
      <c r="C5004" s="14">
        <v>78</v>
      </c>
      <c r="D5004" s="14">
        <v>2008</v>
      </c>
      <c r="E5004">
        <f t="shared" si="78"/>
        <v>782008</v>
      </c>
      <c r="F5004" s="41">
        <f>IFERROR(VLOOKUP(E5004,Heritage!$E$3:$H$4601,4,FALSE),"")</f>
        <v>0.5</v>
      </c>
      <c r="G5004" s="41">
        <f>IFERROR(VLOOKUP(E5004,'PRS até 2014'!$E$4:$L$6307,8,FALSE),"")</f>
        <v>0.59722222222222221</v>
      </c>
      <c r="H5004" s="41">
        <f>IFERROR(VLOOKUP(E5004,'Global Insight'!$E$2:$F$4102,2,FALSE),"")</f>
        <v>0.75</v>
      </c>
      <c r="I5004">
        <f>IFERROR(VLOOKUP(E5004,EIU!$E$2:$H$3662,4,FALSE),"")</f>
        <v>0.375</v>
      </c>
    </row>
    <row r="5005" spans="1:9" x14ac:dyDescent="0.25">
      <c r="A5005" s="12" t="s">
        <v>132</v>
      </c>
      <c r="B5005" s="13" t="s">
        <v>133</v>
      </c>
      <c r="C5005" s="14">
        <v>79</v>
      </c>
      <c r="D5005" s="14">
        <v>2008</v>
      </c>
      <c r="E5005">
        <f t="shared" si="78"/>
        <v>792008</v>
      </c>
      <c r="F5005" s="41">
        <f>IFERROR(VLOOKUP(E5005,Heritage!$E$3:$H$4601,4,FALSE),"")</f>
        <v>0.3</v>
      </c>
      <c r="G5005" s="41">
        <f>IFERROR(VLOOKUP(E5005,'PRS até 2014'!$E$4:$L$6307,8,FALSE),"")</f>
        <v>0.63888888888888884</v>
      </c>
      <c r="H5005" s="41">
        <f>IFERROR(VLOOKUP(E5005,'Global Insight'!$E$2:$F$4102,2,FALSE),"")</f>
        <v>0.4375</v>
      </c>
      <c r="I5005">
        <f>IFERROR(VLOOKUP(E5005,EIU!$E$2:$H$3662,4,FALSE),"")</f>
        <v>0.22500000000000001</v>
      </c>
    </row>
    <row r="5006" spans="1:9" x14ac:dyDescent="0.25">
      <c r="A5006" s="12" t="s">
        <v>138</v>
      </c>
      <c r="B5006" s="13" t="s">
        <v>139</v>
      </c>
      <c r="C5006" s="14">
        <v>80</v>
      </c>
      <c r="D5006" s="14">
        <v>2008</v>
      </c>
      <c r="E5006">
        <f t="shared" si="78"/>
        <v>802008</v>
      </c>
      <c r="F5006" s="41">
        <f>IFERROR(VLOOKUP(E5006,Heritage!$E$3:$H$4601,4,FALSE),"")</f>
        <v>0.1</v>
      </c>
      <c r="G5006" s="41">
        <f>IFERROR(VLOOKUP(E5006,'PRS até 2014'!$E$4:$L$6307,8,FALSE),"")</f>
        <v>0.49999999999999994</v>
      </c>
      <c r="H5006" s="41">
        <f>IFERROR(VLOOKUP(E5006,'Global Insight'!$E$2:$F$4102,2,FALSE),"")</f>
        <v>0.5625</v>
      </c>
      <c r="I5006">
        <f>IFERROR(VLOOKUP(E5006,EIU!$E$2:$H$3662,4,FALSE),"")</f>
        <v>0.27500000000000002</v>
      </c>
    </row>
    <row r="5007" spans="1:9" x14ac:dyDescent="0.25">
      <c r="A5007" s="12" t="s">
        <v>140</v>
      </c>
      <c r="B5007" s="13" t="s">
        <v>141</v>
      </c>
      <c r="C5007" s="14">
        <v>81</v>
      </c>
      <c r="D5007" s="14">
        <v>2008</v>
      </c>
      <c r="E5007">
        <f t="shared" si="78"/>
        <v>812008</v>
      </c>
      <c r="F5007" s="41" t="str">
        <f>IFERROR(VLOOKUP(E5007,Heritage!$E$3:$H$4601,4,FALSE),"")</f>
        <v/>
      </c>
      <c r="G5007" s="41">
        <f>IFERROR(VLOOKUP(E5007,'PRS até 2014'!$E$4:$L$6307,8,FALSE),"")</f>
        <v>0.34722222222222221</v>
      </c>
      <c r="H5007" s="41">
        <f>IFERROR(VLOOKUP(E5007,'Global Insight'!$E$2:$F$4102,2,FALSE),"")</f>
        <v>0.25</v>
      </c>
      <c r="I5007">
        <f>IFERROR(VLOOKUP(E5007,EIU!$E$2:$H$3662,4,FALSE),"")</f>
        <v>2.5000000000000001E-2</v>
      </c>
    </row>
    <row r="5008" spans="1:9" x14ac:dyDescent="0.25">
      <c r="A5008" s="12" t="s">
        <v>136</v>
      </c>
      <c r="B5008" s="13" t="s">
        <v>137</v>
      </c>
      <c r="C5008" s="14">
        <v>82</v>
      </c>
      <c r="D5008" s="14">
        <v>2008</v>
      </c>
      <c r="E5008">
        <f t="shared" si="78"/>
        <v>822008</v>
      </c>
      <c r="F5008" s="41">
        <f>IFERROR(VLOOKUP(E5008,Heritage!$E$3:$H$4601,4,FALSE),"")</f>
        <v>0.9</v>
      </c>
      <c r="G5008" s="41">
        <f>IFERROR(VLOOKUP(E5008,'PRS até 2014'!$E$4:$L$6307,8,FALSE),"")</f>
        <v>0.8472222222222221</v>
      </c>
      <c r="H5008" s="41">
        <f>IFERROR(VLOOKUP(E5008,'Global Insight'!$E$2:$F$4102,2,FALSE),"")</f>
        <v>0.875</v>
      </c>
      <c r="I5008">
        <f>IFERROR(VLOOKUP(E5008,EIU!$E$2:$H$3662,4,FALSE),"")</f>
        <v>0.95</v>
      </c>
    </row>
    <row r="5009" spans="1:9" x14ac:dyDescent="0.25">
      <c r="A5009" s="12" t="s">
        <v>144</v>
      </c>
      <c r="B5009" s="13" t="s">
        <v>145</v>
      </c>
      <c r="C5009" s="14">
        <v>83</v>
      </c>
      <c r="D5009" s="14">
        <v>2008</v>
      </c>
      <c r="E5009">
        <f t="shared" si="78"/>
        <v>832008</v>
      </c>
      <c r="F5009" s="41">
        <f>IFERROR(VLOOKUP(E5009,Heritage!$E$3:$H$4601,4,FALSE),"")</f>
        <v>0.7</v>
      </c>
      <c r="G5009" s="41">
        <f>IFERROR(VLOOKUP(E5009,'PRS até 2014'!$E$4:$L$6307,8,FALSE),"")</f>
        <v>0.72222222222222221</v>
      </c>
      <c r="H5009" s="41">
        <f>IFERROR(VLOOKUP(E5009,'Global Insight'!$E$2:$F$4102,2,FALSE),"")</f>
        <v>0.6875</v>
      </c>
      <c r="I5009">
        <f>IFERROR(VLOOKUP(E5009,EIU!$E$2:$H$3662,4,FALSE),"")</f>
        <v>0.625</v>
      </c>
    </row>
    <row r="5010" spans="1:9" x14ac:dyDescent="0.25">
      <c r="A5010" s="12" t="s">
        <v>146</v>
      </c>
      <c r="B5010" s="13" t="s">
        <v>147</v>
      </c>
      <c r="C5010" s="14">
        <v>84</v>
      </c>
      <c r="D5010" s="14">
        <v>2008</v>
      </c>
      <c r="E5010">
        <f t="shared" si="78"/>
        <v>842008</v>
      </c>
      <c r="F5010" s="41">
        <f>IFERROR(VLOOKUP(E5010,Heritage!$E$3:$H$4601,4,FALSE),"")</f>
        <v>0.5</v>
      </c>
      <c r="G5010" s="41">
        <f>IFERROR(VLOOKUP(E5010,'PRS até 2014'!$E$4:$L$6307,8,FALSE),"")</f>
        <v>0.68055555555555558</v>
      </c>
      <c r="H5010" s="41">
        <f>IFERROR(VLOOKUP(E5010,'Global Insight'!$E$2:$F$4102,2,FALSE),"")</f>
        <v>0.75</v>
      </c>
      <c r="I5010">
        <f>IFERROR(VLOOKUP(E5010,EIU!$E$2:$H$3662,4,FALSE),"")</f>
        <v>0.57499999999999996</v>
      </c>
    </row>
    <row r="5011" spans="1:9" x14ac:dyDescent="0.25">
      <c r="A5011" s="12" t="s">
        <v>148</v>
      </c>
      <c r="B5011" s="13" t="s">
        <v>149</v>
      </c>
      <c r="C5011" s="14">
        <v>85</v>
      </c>
      <c r="D5011" s="14">
        <v>2008</v>
      </c>
      <c r="E5011">
        <f t="shared" si="78"/>
        <v>852008</v>
      </c>
      <c r="F5011" s="41">
        <f>IFERROR(VLOOKUP(E5011,Heritage!$E$3:$H$4601,4,FALSE),"")</f>
        <v>0.5</v>
      </c>
      <c r="G5011" s="41">
        <f>IFERROR(VLOOKUP(E5011,'PRS até 2014'!$E$4:$L$6307,8,FALSE),"")</f>
        <v>0.45833333333333326</v>
      </c>
      <c r="H5011" s="41">
        <f>IFERROR(VLOOKUP(E5011,'Global Insight'!$E$2:$F$4102,2,FALSE),"")</f>
        <v>0.4375</v>
      </c>
      <c r="I5011">
        <f>IFERROR(VLOOKUP(E5011,EIU!$E$2:$H$3662,4,FALSE),"")</f>
        <v>0.4</v>
      </c>
    </row>
    <row r="5012" spans="1:9" x14ac:dyDescent="0.25">
      <c r="A5012" s="12" t="s">
        <v>152</v>
      </c>
      <c r="B5012" s="13" t="s">
        <v>153</v>
      </c>
      <c r="C5012" s="14">
        <v>86</v>
      </c>
      <c r="D5012" s="14">
        <v>2008</v>
      </c>
      <c r="E5012">
        <f t="shared" si="78"/>
        <v>862008</v>
      </c>
      <c r="F5012" s="41">
        <f>IFERROR(VLOOKUP(E5012,Heritage!$E$3:$H$4601,4,FALSE),"")</f>
        <v>0.7</v>
      </c>
      <c r="G5012" s="41">
        <f>IFERROR(VLOOKUP(E5012,'PRS até 2014'!$E$4:$L$6307,8,FALSE),"")</f>
        <v>0.76388888888888884</v>
      </c>
      <c r="H5012" s="41">
        <f>IFERROR(VLOOKUP(E5012,'Global Insight'!$E$2:$F$4102,2,FALSE),"")</f>
        <v>0.9375</v>
      </c>
      <c r="I5012">
        <f>IFERROR(VLOOKUP(E5012,EIU!$E$2:$H$3662,4,FALSE),"")</f>
        <v>0.72499999999999998</v>
      </c>
    </row>
    <row r="5013" spans="1:9" x14ac:dyDescent="0.25">
      <c r="A5013" s="12" t="s">
        <v>150</v>
      </c>
      <c r="B5013" s="13" t="s">
        <v>151</v>
      </c>
      <c r="C5013" s="14">
        <v>87</v>
      </c>
      <c r="D5013" s="14">
        <v>2008</v>
      </c>
      <c r="E5013">
        <f t="shared" si="78"/>
        <v>872008</v>
      </c>
      <c r="F5013" s="41">
        <f>IFERROR(VLOOKUP(E5013,Heritage!$E$3:$H$4601,4,FALSE),"")</f>
        <v>0.55000000000000004</v>
      </c>
      <c r="G5013" s="41">
        <f>IFERROR(VLOOKUP(E5013,'PRS até 2014'!$E$4:$L$6307,8,FALSE),"")</f>
        <v>0.66666666666666663</v>
      </c>
      <c r="H5013" s="41">
        <f>IFERROR(VLOOKUP(E5013,'Global Insight'!$E$2:$F$4102,2,FALSE),"")</f>
        <v>0.6875</v>
      </c>
      <c r="I5013">
        <f>IFERROR(VLOOKUP(E5013,EIU!$E$2:$H$3662,4,FALSE),"")</f>
        <v>0.45</v>
      </c>
    </row>
    <row r="5014" spans="1:9" x14ac:dyDescent="0.25">
      <c r="A5014" s="12" t="s">
        <v>154</v>
      </c>
      <c r="B5014" s="13" t="s">
        <v>155</v>
      </c>
      <c r="C5014" s="14">
        <v>88</v>
      </c>
      <c r="D5014" s="14">
        <v>2008</v>
      </c>
      <c r="E5014">
        <f t="shared" si="78"/>
        <v>882008</v>
      </c>
      <c r="F5014" s="41">
        <f>IFERROR(VLOOKUP(E5014,Heritage!$E$3:$H$4601,4,FALSE),"")</f>
        <v>0.25</v>
      </c>
      <c r="G5014" s="41">
        <f>IFERROR(VLOOKUP(E5014,'PRS até 2014'!$E$4:$L$6307,8,FALSE),"")</f>
        <v>0.58333333333333337</v>
      </c>
      <c r="H5014" s="41">
        <f>IFERROR(VLOOKUP(E5014,'Global Insight'!$E$2:$F$4102,2,FALSE),"")</f>
        <v>0.4375</v>
      </c>
      <c r="I5014">
        <f>IFERROR(VLOOKUP(E5014,EIU!$E$2:$H$3662,4,FALSE),"")</f>
        <v>0.2</v>
      </c>
    </row>
    <row r="5015" spans="1:9" x14ac:dyDescent="0.25">
      <c r="A5015" s="12" t="s">
        <v>156</v>
      </c>
      <c r="B5015" s="13" t="s">
        <v>157</v>
      </c>
      <c r="C5015" s="14">
        <v>89</v>
      </c>
      <c r="D5015" s="14">
        <v>2008</v>
      </c>
      <c r="E5015">
        <f t="shared" si="78"/>
        <v>892008</v>
      </c>
      <c r="F5015" s="41">
        <f>IFERROR(VLOOKUP(E5015,Heritage!$E$3:$H$4601,4,FALSE),"")</f>
        <v>0.3</v>
      </c>
      <c r="G5015" s="41">
        <f>IFERROR(VLOOKUP(E5015,'PRS até 2014'!$E$4:$L$6307,8,FALSE),"")</f>
        <v>0.40277777777777773</v>
      </c>
      <c r="H5015" s="41">
        <f>IFERROR(VLOOKUP(E5015,'Global Insight'!$E$2:$F$4102,2,FALSE),"")</f>
        <v>0.375</v>
      </c>
      <c r="I5015">
        <f>IFERROR(VLOOKUP(E5015,EIU!$E$2:$H$3662,4,FALSE),"")</f>
        <v>0.15</v>
      </c>
    </row>
    <row r="5016" spans="1:9" x14ac:dyDescent="0.25">
      <c r="A5016" s="12" t="s">
        <v>356</v>
      </c>
      <c r="B5016" s="13" t="s">
        <v>381</v>
      </c>
      <c r="C5016" s="14">
        <v>90</v>
      </c>
      <c r="D5016" s="14">
        <v>2008</v>
      </c>
      <c r="E5016">
        <f t="shared" si="78"/>
        <v>902008</v>
      </c>
      <c r="F5016" s="41">
        <f>IFERROR(VLOOKUP(E5016,Heritage!$E$3:$H$4601,4,FALSE),"")</f>
        <v>0.3</v>
      </c>
      <c r="G5016" s="41" t="str">
        <f>IFERROR(VLOOKUP(E5016,'PRS até 2014'!$E$4:$L$6307,8,FALSE),"")</f>
        <v xml:space="preserve"> </v>
      </c>
      <c r="H5016" s="41">
        <f>IFERROR(VLOOKUP(E5016,'Global Insight'!$E$2:$F$4102,2,FALSE),"")</f>
        <v>0.875</v>
      </c>
      <c r="I5016" t="str">
        <f>IFERROR(VLOOKUP(E5016,EIU!$E$2:$H$3662,4,FALSE),"")</f>
        <v/>
      </c>
    </row>
    <row r="5017" spans="1:9" x14ac:dyDescent="0.25">
      <c r="A5017" s="12" t="s">
        <v>357</v>
      </c>
      <c r="B5017" s="13" t="s">
        <v>243</v>
      </c>
      <c r="C5017" s="14">
        <v>91</v>
      </c>
      <c r="D5017" s="14">
        <v>2008</v>
      </c>
      <c r="E5017">
        <f t="shared" si="78"/>
        <v>912008</v>
      </c>
      <c r="F5017" s="41">
        <f>IFERROR(VLOOKUP(E5017,Heritage!$E$3:$H$4601,4,FALSE),"")</f>
        <v>0.05</v>
      </c>
      <c r="G5017" s="41">
        <f>IFERROR(VLOOKUP(E5017,'PRS até 2014'!$E$4:$L$6307,8,FALSE),"")</f>
        <v>0.5</v>
      </c>
      <c r="H5017" s="41">
        <f>IFERROR(VLOOKUP(E5017,'Global Insight'!$E$2:$F$4102,2,FALSE),"")</f>
        <v>0.4375</v>
      </c>
      <c r="I5017" t="str">
        <f>IFERROR(VLOOKUP(E5017,EIU!$E$2:$H$3662,4,FALSE),"")</f>
        <v/>
      </c>
    </row>
    <row r="5018" spans="1:9" x14ac:dyDescent="0.25">
      <c r="A5018" s="12" t="s">
        <v>358</v>
      </c>
      <c r="B5018" s="13" t="s">
        <v>162</v>
      </c>
      <c r="C5018" s="14">
        <v>92</v>
      </c>
      <c r="D5018" s="14">
        <v>2008</v>
      </c>
      <c r="E5018">
        <f t="shared" si="78"/>
        <v>922008</v>
      </c>
      <c r="F5018" s="41">
        <f>IFERROR(VLOOKUP(E5018,Heritage!$E$3:$H$4601,4,FALSE),"")</f>
        <v>0.7</v>
      </c>
      <c r="G5018" s="41">
        <f>IFERROR(VLOOKUP(E5018,'PRS até 2014'!$E$4:$L$6307,8,FALSE),"")</f>
        <v>0.72222222222222221</v>
      </c>
      <c r="H5018" s="41">
        <f>IFERROR(VLOOKUP(E5018,'Global Insight'!$E$2:$F$4102,2,FALSE),"")</f>
        <v>0.8125</v>
      </c>
      <c r="I5018">
        <f>IFERROR(VLOOKUP(E5018,EIU!$E$2:$H$3662,4,FALSE),"")</f>
        <v>0.7</v>
      </c>
    </row>
    <row r="5019" spans="1:9" x14ac:dyDescent="0.25">
      <c r="A5019" s="12" t="s">
        <v>324</v>
      </c>
      <c r="B5019" s="13" t="s">
        <v>382</v>
      </c>
      <c r="C5019" s="14">
        <v>93</v>
      </c>
      <c r="D5019" s="14">
        <v>2008</v>
      </c>
      <c r="E5019">
        <f t="shared" si="78"/>
        <v>932008</v>
      </c>
      <c r="F5019" s="41" t="str">
        <f>IFERROR(VLOOKUP(E5019,Heritage!$E$3:$H$4601,4,FALSE),"")</f>
        <v/>
      </c>
      <c r="G5019" s="41" t="str">
        <f>IFERROR(VLOOKUP(E5019,'PRS até 2014'!$E$4:$L$6307,8,FALSE),"")</f>
        <v xml:space="preserve"> </v>
      </c>
      <c r="H5019" s="41" t="str">
        <f>IFERROR(VLOOKUP(E5019,'Global Insight'!$E$2:$F$4102,2,FALSE),"")</f>
        <v/>
      </c>
      <c r="I5019" t="str">
        <f>IFERROR(VLOOKUP(E5019,EIU!$E$2:$H$3662,4,FALSE),"")</f>
        <v/>
      </c>
    </row>
    <row r="5020" spans="1:9" x14ac:dyDescent="0.25">
      <c r="A5020" s="12" t="s">
        <v>163</v>
      </c>
      <c r="B5020" s="13" t="s">
        <v>164</v>
      </c>
      <c r="C5020" s="14">
        <v>94</v>
      </c>
      <c r="D5020" s="14">
        <v>2008</v>
      </c>
      <c r="E5020">
        <f t="shared" si="78"/>
        <v>942008</v>
      </c>
      <c r="F5020" s="41">
        <f>IFERROR(VLOOKUP(E5020,Heritage!$E$3:$H$4601,4,FALSE),"")</f>
        <v>0.5</v>
      </c>
      <c r="G5020" s="41">
        <f>IFERROR(VLOOKUP(E5020,'PRS até 2014'!$E$4:$L$6307,8,FALSE),"")</f>
        <v>0.76388888888888884</v>
      </c>
      <c r="H5020" s="41">
        <f>IFERROR(VLOOKUP(E5020,'Global Insight'!$E$2:$F$4102,2,FALSE),"")</f>
        <v>0.8125</v>
      </c>
      <c r="I5020">
        <f>IFERROR(VLOOKUP(E5020,EIU!$E$2:$H$3662,4,FALSE),"")</f>
        <v>0.6</v>
      </c>
    </row>
    <row r="5021" spans="1:9" x14ac:dyDescent="0.25">
      <c r="A5021" s="12" t="s">
        <v>158</v>
      </c>
      <c r="B5021" s="13" t="s">
        <v>159</v>
      </c>
      <c r="C5021" s="14">
        <v>95</v>
      </c>
      <c r="D5021" s="14">
        <v>2008</v>
      </c>
      <c r="E5021">
        <f t="shared" si="78"/>
        <v>952008</v>
      </c>
      <c r="F5021" s="41">
        <f>IFERROR(VLOOKUP(E5021,Heritage!$E$3:$H$4601,4,FALSE),"")</f>
        <v>0.25</v>
      </c>
      <c r="G5021" s="41" t="str">
        <f>IFERROR(VLOOKUP(E5021,'PRS até 2014'!$E$4:$L$6307,8,FALSE),"")</f>
        <v xml:space="preserve"> </v>
      </c>
      <c r="H5021" s="41" t="str">
        <f>IFERROR(VLOOKUP(E5021,'Global Insight'!$E$2:$F$4102,2,FALSE),"")</f>
        <v/>
      </c>
      <c r="I5021">
        <f>IFERROR(VLOOKUP(E5021,EIU!$E$2:$H$3662,4,FALSE),"")</f>
        <v>2.5000000000000001E-2</v>
      </c>
    </row>
    <row r="5022" spans="1:9" x14ac:dyDescent="0.25">
      <c r="A5022" s="12" t="s">
        <v>165</v>
      </c>
      <c r="B5022" s="13" t="s">
        <v>166</v>
      </c>
      <c r="C5022" s="14">
        <v>96</v>
      </c>
      <c r="D5022" s="14">
        <v>2008</v>
      </c>
      <c r="E5022">
        <f t="shared" si="78"/>
        <v>962008</v>
      </c>
      <c r="F5022" s="41">
        <f>IFERROR(VLOOKUP(E5022,Heritage!$E$3:$H$4601,4,FALSE),"")</f>
        <v>0.1</v>
      </c>
      <c r="G5022" s="41" t="str">
        <f>IFERROR(VLOOKUP(E5022,'PRS até 2014'!$E$4:$L$6307,8,FALSE),"")</f>
        <v xml:space="preserve"> </v>
      </c>
      <c r="H5022" s="41">
        <f>IFERROR(VLOOKUP(E5022,'Global Insight'!$E$2:$F$4102,2,FALSE),"")</f>
        <v>0.4375</v>
      </c>
      <c r="I5022">
        <f>IFERROR(VLOOKUP(E5022,EIU!$E$2:$H$3662,4,FALSE),"")</f>
        <v>0.27500000000000002</v>
      </c>
    </row>
    <row r="5023" spans="1:9" x14ac:dyDescent="0.25">
      <c r="A5023" s="12" t="s">
        <v>181</v>
      </c>
      <c r="B5023" s="13" t="s">
        <v>182</v>
      </c>
      <c r="C5023" s="14">
        <v>97</v>
      </c>
      <c r="D5023" s="14">
        <v>2008</v>
      </c>
      <c r="E5023">
        <f t="shared" si="78"/>
        <v>972008</v>
      </c>
      <c r="F5023" s="41">
        <f>IFERROR(VLOOKUP(E5023,Heritage!$E$3:$H$4601,4,FALSE),"")</f>
        <v>0.55000000000000004</v>
      </c>
      <c r="G5023" s="41">
        <f>IFERROR(VLOOKUP(E5023,'PRS até 2014'!$E$4:$L$6307,8,FALSE),"")</f>
        <v>0.66666666666666674</v>
      </c>
      <c r="H5023" s="41">
        <f>IFERROR(VLOOKUP(E5023,'Global Insight'!$E$2:$F$4102,2,FALSE),"")</f>
        <v>0.75</v>
      </c>
      <c r="I5023">
        <f>IFERROR(VLOOKUP(E5023,EIU!$E$2:$H$3662,4,FALSE),"")</f>
        <v>0.7</v>
      </c>
    </row>
    <row r="5024" spans="1:9" x14ac:dyDescent="0.25">
      <c r="A5024" s="12" t="s">
        <v>167</v>
      </c>
      <c r="B5024" s="13" t="s">
        <v>168</v>
      </c>
      <c r="C5024" s="14">
        <v>98</v>
      </c>
      <c r="D5024" s="14">
        <v>2008</v>
      </c>
      <c r="E5024">
        <f t="shared" si="78"/>
        <v>982008</v>
      </c>
      <c r="F5024" s="41">
        <f>IFERROR(VLOOKUP(E5024,Heritage!$E$3:$H$4601,4,FALSE),"")</f>
        <v>0.3</v>
      </c>
      <c r="G5024" s="41">
        <f>IFERROR(VLOOKUP(E5024,'PRS até 2014'!$E$4:$L$6307,8,FALSE),"")</f>
        <v>0.51388888888888884</v>
      </c>
      <c r="H5024" s="41">
        <f>IFERROR(VLOOKUP(E5024,'Global Insight'!$E$2:$F$4102,2,FALSE),"")</f>
        <v>0.375</v>
      </c>
      <c r="I5024">
        <f>IFERROR(VLOOKUP(E5024,EIU!$E$2:$H$3662,4,FALSE),"")</f>
        <v>0.4</v>
      </c>
    </row>
    <row r="5025" spans="1:9" x14ac:dyDescent="0.25">
      <c r="A5025" s="12" t="s">
        <v>175</v>
      </c>
      <c r="B5025" s="13" t="s">
        <v>176</v>
      </c>
      <c r="C5025" s="14">
        <v>99</v>
      </c>
      <c r="D5025" s="14">
        <v>2008</v>
      </c>
      <c r="E5025">
        <f t="shared" si="78"/>
        <v>992008</v>
      </c>
      <c r="F5025" s="41">
        <f>IFERROR(VLOOKUP(E5025,Heritage!$E$3:$H$4601,4,FALSE),"")</f>
        <v>0.4</v>
      </c>
      <c r="G5025" s="41" t="str">
        <f>IFERROR(VLOOKUP(E5025,'PRS até 2014'!$E$4:$L$6307,8,FALSE),"")</f>
        <v xml:space="preserve"> </v>
      </c>
      <c r="H5025" s="41">
        <f>IFERROR(VLOOKUP(E5025,'Global Insight'!$E$2:$F$4102,2,FALSE),"")</f>
        <v>0.5625</v>
      </c>
      <c r="I5025">
        <f>IFERROR(VLOOKUP(E5025,EIU!$E$2:$H$3662,4,FALSE),"")</f>
        <v>0.5</v>
      </c>
    </row>
    <row r="5026" spans="1:9" x14ac:dyDescent="0.25">
      <c r="A5026" s="12" t="s">
        <v>169</v>
      </c>
      <c r="B5026" s="13" t="s">
        <v>170</v>
      </c>
      <c r="C5026" s="14">
        <v>100</v>
      </c>
      <c r="D5026" s="14">
        <v>2008</v>
      </c>
      <c r="E5026">
        <f t="shared" si="78"/>
        <v>1002008</v>
      </c>
      <c r="F5026" s="41">
        <f>IFERROR(VLOOKUP(E5026,Heritage!$E$3:$H$4601,4,FALSE),"")</f>
        <v>0.25</v>
      </c>
      <c r="G5026" s="41">
        <f>IFERROR(VLOOKUP(E5026,'PRS até 2014'!$E$4:$L$6307,8,FALSE),"")</f>
        <v>0.43055555555555552</v>
      </c>
      <c r="H5026" s="41">
        <f>IFERROR(VLOOKUP(E5026,'Global Insight'!$E$2:$F$4102,2,FALSE),"")</f>
        <v>0.3125</v>
      </c>
      <c r="I5026" t="str">
        <f>IFERROR(VLOOKUP(E5026,EIU!$E$2:$H$3662,4,FALSE),"")</f>
        <v/>
      </c>
    </row>
    <row r="5027" spans="1:9" x14ac:dyDescent="0.25">
      <c r="A5027" s="12" t="s">
        <v>171</v>
      </c>
      <c r="B5027" s="13" t="s">
        <v>172</v>
      </c>
      <c r="C5027" s="14">
        <v>101</v>
      </c>
      <c r="D5027" s="14">
        <v>2008</v>
      </c>
      <c r="E5027">
        <f t="shared" si="78"/>
        <v>1012008</v>
      </c>
      <c r="F5027" s="41">
        <f>IFERROR(VLOOKUP(E5027,Heritage!$E$3:$H$4601,4,FALSE),"")</f>
        <v>0.1</v>
      </c>
      <c r="G5027" s="41">
        <f>IFERROR(VLOOKUP(E5027,'PRS até 2014'!$E$4:$L$6307,8,FALSE),"")</f>
        <v>0.58333333333333337</v>
      </c>
      <c r="H5027" s="41">
        <f>IFERROR(VLOOKUP(E5027,'Global Insight'!$E$2:$F$4102,2,FALSE),"")</f>
        <v>0.5625</v>
      </c>
      <c r="I5027">
        <f>IFERROR(VLOOKUP(E5027,EIU!$E$2:$H$3662,4,FALSE),"")</f>
        <v>0.25</v>
      </c>
    </row>
    <row r="5028" spans="1:9" x14ac:dyDescent="0.25">
      <c r="A5028" s="12" t="s">
        <v>359</v>
      </c>
      <c r="B5028" s="13" t="s">
        <v>383</v>
      </c>
      <c r="C5028" s="14">
        <v>102</v>
      </c>
      <c r="D5028" s="14">
        <v>2008</v>
      </c>
      <c r="E5028">
        <f t="shared" si="78"/>
        <v>1022008</v>
      </c>
      <c r="F5028" s="41" t="str">
        <f>IFERROR(VLOOKUP(E5028,Heritage!$E$3:$H$4601,4,FALSE),"")</f>
        <v/>
      </c>
      <c r="G5028" s="41" t="str">
        <f>IFERROR(VLOOKUP(E5028,'PRS até 2014'!$E$4:$L$6307,8,FALSE),"")</f>
        <v xml:space="preserve"> </v>
      </c>
      <c r="H5028" s="41">
        <f>IFERROR(VLOOKUP(E5028,'Global Insight'!$E$2:$F$4102,2,FALSE),"")</f>
        <v>0.9375</v>
      </c>
      <c r="I5028" t="str">
        <f>IFERROR(VLOOKUP(E5028,EIU!$E$2:$H$3662,4,FALSE),"")</f>
        <v/>
      </c>
    </row>
    <row r="5029" spans="1:9" x14ac:dyDescent="0.25">
      <c r="A5029" s="12" t="s">
        <v>177</v>
      </c>
      <c r="B5029" s="13" t="s">
        <v>178</v>
      </c>
      <c r="C5029" s="14">
        <v>103</v>
      </c>
      <c r="D5029" s="14">
        <v>2008</v>
      </c>
      <c r="E5029">
        <f t="shared" si="78"/>
        <v>1032008</v>
      </c>
      <c r="F5029" s="41">
        <f>IFERROR(VLOOKUP(E5029,Heritage!$E$3:$H$4601,4,FALSE),"")</f>
        <v>0.5</v>
      </c>
      <c r="G5029" s="41">
        <f>IFERROR(VLOOKUP(E5029,'PRS até 2014'!$E$4:$L$6307,8,FALSE),"")</f>
        <v>0.63888888888888884</v>
      </c>
      <c r="H5029" s="41">
        <f>IFERROR(VLOOKUP(E5029,'Global Insight'!$E$2:$F$4102,2,FALSE),"")</f>
        <v>0.75</v>
      </c>
      <c r="I5029">
        <f>IFERROR(VLOOKUP(E5029,EIU!$E$2:$H$3662,4,FALSE),"")</f>
        <v>0.625</v>
      </c>
    </row>
    <row r="5030" spans="1:9" x14ac:dyDescent="0.25">
      <c r="A5030" s="12" t="s">
        <v>179</v>
      </c>
      <c r="B5030" s="13" t="s">
        <v>180</v>
      </c>
      <c r="C5030" s="14">
        <v>104</v>
      </c>
      <c r="D5030" s="14">
        <v>2008</v>
      </c>
      <c r="E5030">
        <f t="shared" si="78"/>
        <v>1042008</v>
      </c>
      <c r="F5030" s="41">
        <f>IFERROR(VLOOKUP(E5030,Heritage!$E$3:$H$4601,4,FALSE),"")</f>
        <v>0.9</v>
      </c>
      <c r="G5030" s="41">
        <f>IFERROR(VLOOKUP(E5030,'PRS até 2014'!$E$4:$L$6307,8,FALSE),"")</f>
        <v>0.91666666666666663</v>
      </c>
      <c r="H5030" s="41">
        <f>IFERROR(VLOOKUP(E5030,'Global Insight'!$E$2:$F$4102,2,FALSE),"")</f>
        <v>1</v>
      </c>
      <c r="I5030">
        <f>IFERROR(VLOOKUP(E5030,EIU!$E$2:$H$3662,4,FALSE),"")</f>
        <v>0.9</v>
      </c>
    </row>
    <row r="5031" spans="1:9" x14ac:dyDescent="0.25">
      <c r="A5031" s="12" t="s">
        <v>193</v>
      </c>
      <c r="B5031" s="13" t="s">
        <v>194</v>
      </c>
      <c r="C5031" s="14">
        <v>105</v>
      </c>
      <c r="D5031" s="14">
        <v>2008</v>
      </c>
      <c r="E5031">
        <f t="shared" si="78"/>
        <v>1052008</v>
      </c>
      <c r="F5031" s="41">
        <f>IFERROR(VLOOKUP(E5031,Heritage!$E$3:$H$4601,4,FALSE),"")</f>
        <v>0.3</v>
      </c>
      <c r="G5031" s="41" t="str">
        <f>IFERROR(VLOOKUP(E5031,'PRS até 2014'!$E$4:$L$6307,8,FALSE),"")</f>
        <v xml:space="preserve"> </v>
      </c>
      <c r="H5031" s="41">
        <f>IFERROR(VLOOKUP(E5031,'Global Insight'!$E$2:$F$4102,2,FALSE),"")</f>
        <v>0.5</v>
      </c>
      <c r="I5031">
        <f>IFERROR(VLOOKUP(E5031,EIU!$E$2:$H$3662,4,FALSE),"")</f>
        <v>0.35</v>
      </c>
    </row>
    <row r="5032" spans="1:9" x14ac:dyDescent="0.25">
      <c r="A5032" s="12" t="s">
        <v>187</v>
      </c>
      <c r="B5032" s="13" t="s">
        <v>188</v>
      </c>
      <c r="C5032" s="14">
        <v>106</v>
      </c>
      <c r="D5032" s="14">
        <v>2008</v>
      </c>
      <c r="E5032">
        <f t="shared" si="78"/>
        <v>1062008</v>
      </c>
      <c r="F5032" s="41">
        <f>IFERROR(VLOOKUP(E5032,Heritage!$E$3:$H$4601,4,FALSE),"")</f>
        <v>0.5</v>
      </c>
      <c r="G5032" s="41">
        <f>IFERROR(VLOOKUP(E5032,'PRS até 2014'!$E$4:$L$6307,8,FALSE),"")</f>
        <v>0.56944444444444442</v>
      </c>
      <c r="H5032" s="41">
        <f>IFERROR(VLOOKUP(E5032,'Global Insight'!$E$2:$F$4102,2,FALSE),"")</f>
        <v>0.5</v>
      </c>
      <c r="I5032">
        <f>IFERROR(VLOOKUP(E5032,EIU!$E$2:$H$3662,4,FALSE),"")</f>
        <v>0.4</v>
      </c>
    </row>
    <row r="5033" spans="1:9" x14ac:dyDescent="0.25">
      <c r="A5033" s="12" t="s">
        <v>209</v>
      </c>
      <c r="B5033" s="13" t="s">
        <v>210</v>
      </c>
      <c r="C5033" s="14">
        <v>107</v>
      </c>
      <c r="D5033" s="14">
        <v>2008</v>
      </c>
      <c r="E5033">
        <f t="shared" si="78"/>
        <v>1072008</v>
      </c>
      <c r="F5033" s="41">
        <f>IFERROR(VLOOKUP(E5033,Heritage!$E$3:$H$4601,4,FALSE),"")</f>
        <v>0.5</v>
      </c>
      <c r="G5033" s="41">
        <f>IFERROR(VLOOKUP(E5033,'PRS até 2014'!$E$4:$L$6307,8,FALSE),"")</f>
        <v>0.4861111111111111</v>
      </c>
      <c r="H5033" s="41">
        <f>IFERROR(VLOOKUP(E5033,'Global Insight'!$E$2:$F$4102,2,FALSE),"")</f>
        <v>0.5</v>
      </c>
      <c r="I5033">
        <f>IFERROR(VLOOKUP(E5033,EIU!$E$2:$H$3662,4,FALSE),"")</f>
        <v>0.4</v>
      </c>
    </row>
    <row r="5034" spans="1:9" x14ac:dyDescent="0.25">
      <c r="A5034" s="12" t="s">
        <v>211</v>
      </c>
      <c r="B5034" s="13" t="s">
        <v>212</v>
      </c>
      <c r="C5034" s="14">
        <v>108</v>
      </c>
      <c r="D5034" s="14">
        <v>2008</v>
      </c>
      <c r="E5034">
        <f t="shared" si="78"/>
        <v>1082008</v>
      </c>
      <c r="F5034" s="41">
        <f>IFERROR(VLOOKUP(E5034,Heritage!$E$3:$H$4601,4,FALSE),"")</f>
        <v>0.5</v>
      </c>
      <c r="G5034" s="41">
        <f>IFERROR(VLOOKUP(E5034,'PRS até 2014'!$E$4:$L$6307,8,FALSE),"")</f>
        <v>0.625</v>
      </c>
      <c r="H5034" s="41">
        <f>IFERROR(VLOOKUP(E5034,'Global Insight'!$E$2:$F$4102,2,FALSE),"")</f>
        <v>0.625</v>
      </c>
      <c r="I5034">
        <f>IFERROR(VLOOKUP(E5034,EIU!$E$2:$H$3662,4,FALSE),"")</f>
        <v>0.6</v>
      </c>
    </row>
    <row r="5035" spans="1:9" x14ac:dyDescent="0.25">
      <c r="A5035" s="12" t="s">
        <v>189</v>
      </c>
      <c r="B5035" s="13" t="s">
        <v>190</v>
      </c>
      <c r="C5035" s="14">
        <v>109</v>
      </c>
      <c r="D5035" s="14">
        <v>2008</v>
      </c>
      <c r="E5035">
        <f t="shared" si="78"/>
        <v>1092008</v>
      </c>
      <c r="F5035" s="41">
        <f>IFERROR(VLOOKUP(E5035,Heritage!$E$3:$H$4601,4,FALSE),"")</f>
        <v>0.3</v>
      </c>
      <c r="G5035" s="41" t="str">
        <f>IFERROR(VLOOKUP(E5035,'PRS até 2014'!$E$4:$L$6307,8,FALSE),"")</f>
        <v xml:space="preserve"> </v>
      </c>
      <c r="H5035" s="41">
        <f>IFERROR(VLOOKUP(E5035,'Global Insight'!$E$2:$F$4102,2,FALSE),"")</f>
        <v>0.5625</v>
      </c>
      <c r="I5035" t="str">
        <f>IFERROR(VLOOKUP(E5035,EIU!$E$2:$H$3662,4,FALSE),"")</f>
        <v/>
      </c>
    </row>
    <row r="5036" spans="1:9" x14ac:dyDescent="0.25">
      <c r="A5036" s="12" t="s">
        <v>195</v>
      </c>
      <c r="B5036" s="13" t="s">
        <v>196</v>
      </c>
      <c r="C5036" s="14">
        <v>110</v>
      </c>
      <c r="D5036" s="14">
        <v>2008</v>
      </c>
      <c r="E5036">
        <f t="shared" si="78"/>
        <v>1102008</v>
      </c>
      <c r="F5036" s="41">
        <f>IFERROR(VLOOKUP(E5036,Heritage!$E$3:$H$4601,4,FALSE),"")</f>
        <v>0.3</v>
      </c>
      <c r="G5036" s="41">
        <f>IFERROR(VLOOKUP(E5036,'PRS até 2014'!$E$4:$L$6307,8,FALSE),"")</f>
        <v>0.47222222222222221</v>
      </c>
      <c r="H5036" s="41">
        <f>IFERROR(VLOOKUP(E5036,'Global Insight'!$E$2:$F$4102,2,FALSE),"")</f>
        <v>0.6875</v>
      </c>
      <c r="I5036" t="str">
        <f>IFERROR(VLOOKUP(E5036,EIU!$E$2:$H$3662,4,FALSE),"")</f>
        <v/>
      </c>
    </row>
    <row r="5037" spans="1:9" x14ac:dyDescent="0.25">
      <c r="A5037" s="12" t="s">
        <v>197</v>
      </c>
      <c r="B5037" s="13" t="s">
        <v>198</v>
      </c>
      <c r="C5037" s="14">
        <v>111</v>
      </c>
      <c r="D5037" s="14">
        <v>2008</v>
      </c>
      <c r="E5037">
        <f t="shared" si="78"/>
        <v>1112008</v>
      </c>
      <c r="F5037" s="41">
        <f>IFERROR(VLOOKUP(E5037,Heritage!$E$3:$H$4601,4,FALSE),"")</f>
        <v>0.9</v>
      </c>
      <c r="G5037" s="41">
        <f>IFERROR(VLOOKUP(E5037,'PRS até 2014'!$E$4:$L$6307,8,FALSE),"")</f>
        <v>0.79166666666666663</v>
      </c>
      <c r="H5037" s="41">
        <f>IFERROR(VLOOKUP(E5037,'Global Insight'!$E$2:$F$4102,2,FALSE),"")</f>
        <v>0.9375</v>
      </c>
      <c r="I5037">
        <f>IFERROR(VLOOKUP(E5037,EIU!$E$2:$H$3662,4,FALSE),"")</f>
        <v>0.9</v>
      </c>
    </row>
    <row r="5038" spans="1:9" x14ac:dyDescent="0.25">
      <c r="A5038" s="12" t="s">
        <v>360</v>
      </c>
      <c r="B5038" s="13" t="s">
        <v>384</v>
      </c>
      <c r="C5038" s="14">
        <v>112</v>
      </c>
      <c r="D5038" s="14">
        <v>2008</v>
      </c>
      <c r="E5038">
        <f t="shared" si="78"/>
        <v>1122008</v>
      </c>
      <c r="F5038" s="41" t="str">
        <f>IFERROR(VLOOKUP(E5038,Heritage!$E$3:$H$4601,4,FALSE),"")</f>
        <v/>
      </c>
      <c r="G5038" s="41" t="str">
        <f>IFERROR(VLOOKUP(E5038,'PRS até 2014'!$E$4:$L$6307,8,FALSE),"")</f>
        <v xml:space="preserve"> </v>
      </c>
      <c r="H5038" s="41" t="str">
        <f>IFERROR(VLOOKUP(E5038,'Global Insight'!$E$2:$F$4102,2,FALSE),"")</f>
        <v/>
      </c>
      <c r="I5038" t="str">
        <f>IFERROR(VLOOKUP(E5038,EIU!$E$2:$H$3662,4,FALSE),"")</f>
        <v/>
      </c>
    </row>
    <row r="5039" spans="1:9" x14ac:dyDescent="0.25">
      <c r="A5039" s="12" t="s">
        <v>205</v>
      </c>
      <c r="B5039" s="13" t="s">
        <v>206</v>
      </c>
      <c r="C5039" s="14">
        <v>113</v>
      </c>
      <c r="D5039" s="14">
        <v>2008</v>
      </c>
      <c r="E5039">
        <f t="shared" si="78"/>
        <v>1132008</v>
      </c>
      <c r="F5039" s="41">
        <f>IFERROR(VLOOKUP(E5039,Heritage!$E$3:$H$4601,4,FALSE),"")</f>
        <v>0.25</v>
      </c>
      <c r="G5039" s="41" t="str">
        <f>IFERROR(VLOOKUP(E5039,'PRS até 2014'!$E$4:$L$6307,8,FALSE),"")</f>
        <v xml:space="preserve"> </v>
      </c>
      <c r="H5039" s="41">
        <f>IFERROR(VLOOKUP(E5039,'Global Insight'!$E$2:$F$4102,2,FALSE),"")</f>
        <v>0.375</v>
      </c>
      <c r="I5039" t="str">
        <f>IFERROR(VLOOKUP(E5039,EIU!$E$2:$H$3662,4,FALSE),"")</f>
        <v/>
      </c>
    </row>
    <row r="5040" spans="1:9" x14ac:dyDescent="0.25">
      <c r="A5040" s="12" t="s">
        <v>207</v>
      </c>
      <c r="B5040" s="13" t="s">
        <v>208</v>
      </c>
      <c r="C5040" s="14">
        <v>114</v>
      </c>
      <c r="D5040" s="14">
        <v>2008</v>
      </c>
      <c r="E5040">
        <f t="shared" si="78"/>
        <v>1142008</v>
      </c>
      <c r="F5040" s="41">
        <f>IFERROR(VLOOKUP(E5040,Heritage!$E$3:$H$4601,4,FALSE),"")</f>
        <v>0.6</v>
      </c>
      <c r="G5040" s="41" t="str">
        <f>IFERROR(VLOOKUP(E5040,'PRS até 2014'!$E$4:$L$6307,8,FALSE),"")</f>
        <v xml:space="preserve"> </v>
      </c>
      <c r="H5040" s="41">
        <f>IFERROR(VLOOKUP(E5040,'Global Insight'!$E$2:$F$4102,2,FALSE),"")</f>
        <v>0.875</v>
      </c>
      <c r="I5040">
        <f>IFERROR(VLOOKUP(E5040,EIU!$E$2:$H$3662,4,FALSE),"")</f>
        <v>0.67500000000000004</v>
      </c>
    </row>
    <row r="5041" spans="1:9" x14ac:dyDescent="0.25">
      <c r="A5041" s="12" t="s">
        <v>191</v>
      </c>
      <c r="B5041" s="13" t="s">
        <v>192</v>
      </c>
      <c r="C5041" s="14">
        <v>115</v>
      </c>
      <c r="D5041" s="14">
        <v>2008</v>
      </c>
      <c r="E5041">
        <f t="shared" si="78"/>
        <v>1152008</v>
      </c>
      <c r="F5041" s="41">
        <f>IFERROR(VLOOKUP(E5041,Heritage!$E$3:$H$4601,4,FALSE),"")</f>
        <v>0.5</v>
      </c>
      <c r="G5041" s="41">
        <f>IFERROR(VLOOKUP(E5041,'PRS até 2014'!$E$4:$L$6307,8,FALSE),"")</f>
        <v>0.51388888888888884</v>
      </c>
      <c r="H5041" s="41">
        <f>IFERROR(VLOOKUP(E5041,'Global Insight'!$E$2:$F$4102,2,FALSE),"")</f>
        <v>0.4375</v>
      </c>
      <c r="I5041">
        <f>IFERROR(VLOOKUP(E5041,EIU!$E$2:$H$3662,4,FALSE),"")</f>
        <v>0.4</v>
      </c>
    </row>
    <row r="5042" spans="1:9" x14ac:dyDescent="0.25">
      <c r="A5042" s="12" t="s">
        <v>361</v>
      </c>
      <c r="B5042" s="13" t="s">
        <v>385</v>
      </c>
      <c r="C5042" s="14">
        <v>116</v>
      </c>
      <c r="D5042" s="14">
        <v>2008</v>
      </c>
      <c r="E5042">
        <f t="shared" si="78"/>
        <v>1162008</v>
      </c>
      <c r="F5042" s="41">
        <f>IFERROR(VLOOKUP(E5042,Heritage!$E$3:$H$4601,4,FALSE),"")</f>
        <v>0.3</v>
      </c>
      <c r="G5042" s="41" t="str">
        <f>IFERROR(VLOOKUP(E5042,'PRS até 2014'!$E$4:$L$6307,8,FALSE),"")</f>
        <v xml:space="preserve"> </v>
      </c>
      <c r="H5042" s="41">
        <f>IFERROR(VLOOKUP(E5042,'Global Insight'!$E$2:$F$4102,2,FALSE),"")</f>
        <v>0.875</v>
      </c>
      <c r="I5042" t="str">
        <f>IFERROR(VLOOKUP(E5042,EIU!$E$2:$H$3662,4,FALSE),"")</f>
        <v/>
      </c>
    </row>
    <row r="5043" spans="1:9" x14ac:dyDescent="0.25">
      <c r="A5043" s="12" t="s">
        <v>185</v>
      </c>
      <c r="B5043" s="13" t="s">
        <v>186</v>
      </c>
      <c r="C5043" s="14">
        <v>117</v>
      </c>
      <c r="D5043" s="14">
        <v>2008</v>
      </c>
      <c r="E5043">
        <f t="shared" si="78"/>
        <v>1172008</v>
      </c>
      <c r="F5043" s="41">
        <f>IFERROR(VLOOKUP(E5043,Heritage!$E$3:$H$4601,4,FALSE),"")</f>
        <v>0.4</v>
      </c>
      <c r="G5043" s="41">
        <f>IFERROR(VLOOKUP(E5043,'PRS até 2014'!$E$4:$L$6307,8,FALSE),"")</f>
        <v>0.54166666666666663</v>
      </c>
      <c r="H5043" s="41">
        <f>IFERROR(VLOOKUP(E5043,'Global Insight'!$E$2:$F$4102,2,FALSE),"")</f>
        <v>0.4375</v>
      </c>
      <c r="I5043">
        <f>IFERROR(VLOOKUP(E5043,EIU!$E$2:$H$3662,4,FALSE),"")</f>
        <v>0.27500000000000002</v>
      </c>
    </row>
    <row r="5044" spans="1:9" x14ac:dyDescent="0.25">
      <c r="A5044" s="12" t="s">
        <v>362</v>
      </c>
      <c r="B5044" s="13" t="s">
        <v>386</v>
      </c>
      <c r="C5044" s="14">
        <v>118</v>
      </c>
      <c r="D5044" s="14">
        <v>2008</v>
      </c>
      <c r="E5044">
        <f t="shared" si="78"/>
        <v>1182008</v>
      </c>
      <c r="F5044" s="41" t="str">
        <f>IFERROR(VLOOKUP(E5044,Heritage!$E$3:$H$4601,4,FALSE),"")</f>
        <v/>
      </c>
      <c r="G5044" s="41" t="str">
        <f>IFERROR(VLOOKUP(E5044,'PRS até 2014'!$E$4:$L$6307,8,FALSE),"")</f>
        <v/>
      </c>
      <c r="H5044" s="41" t="str">
        <f>IFERROR(VLOOKUP(E5044,'Global Insight'!$E$2:$F$4102,2,FALSE),"")</f>
        <v/>
      </c>
      <c r="I5044" t="str">
        <f>IFERROR(VLOOKUP(E5044,EIU!$E$2:$H$3662,4,FALSE),"")</f>
        <v/>
      </c>
    </row>
    <row r="5045" spans="1:9" x14ac:dyDescent="0.25">
      <c r="A5045" s="12" t="s">
        <v>201</v>
      </c>
      <c r="B5045" s="13" t="s">
        <v>202</v>
      </c>
      <c r="C5045" s="14">
        <v>119</v>
      </c>
      <c r="D5045" s="14">
        <v>2008</v>
      </c>
      <c r="E5045">
        <f t="shared" si="78"/>
        <v>1192008</v>
      </c>
      <c r="F5045" s="41">
        <f>IFERROR(VLOOKUP(E5045,Heritage!$E$3:$H$4601,4,FALSE),"")</f>
        <v>0.3</v>
      </c>
      <c r="G5045" s="41">
        <f>IFERROR(VLOOKUP(E5045,'PRS até 2014'!$E$4:$L$6307,8,FALSE),"")</f>
        <v>0.52777777777777768</v>
      </c>
      <c r="H5045" s="41">
        <f>IFERROR(VLOOKUP(E5045,'Global Insight'!$E$2:$F$4102,2,FALSE),"")</f>
        <v>0.625</v>
      </c>
      <c r="I5045" t="str">
        <f>IFERROR(VLOOKUP(E5045,EIU!$E$2:$H$3662,4,FALSE),"")</f>
        <v/>
      </c>
    </row>
    <row r="5046" spans="1:9" x14ac:dyDescent="0.25">
      <c r="A5046" s="12" t="s">
        <v>200</v>
      </c>
      <c r="B5046" s="13" t="s">
        <v>387</v>
      </c>
      <c r="C5046" s="14">
        <v>120</v>
      </c>
      <c r="D5046" s="14">
        <v>2008</v>
      </c>
      <c r="E5046">
        <f t="shared" si="78"/>
        <v>1202008</v>
      </c>
      <c r="F5046" s="41">
        <f>IFERROR(VLOOKUP(E5046,Heritage!$E$3:$H$4601,4,FALSE),"")</f>
        <v>0.4</v>
      </c>
      <c r="G5046" s="41" t="str">
        <f>IFERROR(VLOOKUP(E5046,'PRS até 2014'!$E$4:$L$6307,8,FALSE),"")</f>
        <v xml:space="preserve"> </v>
      </c>
      <c r="H5046" s="41">
        <f>IFERROR(VLOOKUP(E5046,'Global Insight'!$E$2:$F$4102,2,FALSE),"")</f>
        <v>0.625</v>
      </c>
      <c r="I5046" t="str">
        <f>IFERROR(VLOOKUP(E5046,EIU!$E$2:$H$3662,4,FALSE),"")</f>
        <v/>
      </c>
    </row>
    <row r="5047" spans="1:9" x14ac:dyDescent="0.25">
      <c r="A5047" s="12" t="s">
        <v>183</v>
      </c>
      <c r="B5047" s="13" t="s">
        <v>184</v>
      </c>
      <c r="C5047" s="14">
        <v>121</v>
      </c>
      <c r="D5047" s="14">
        <v>2008</v>
      </c>
      <c r="E5047">
        <f t="shared" ref="E5047:E5110" si="79">C5047*10000+D5047</f>
        <v>1212008</v>
      </c>
      <c r="F5047" s="41">
        <f>IFERROR(VLOOKUP(E5047,Heritage!$E$3:$H$4601,4,FALSE),"")</f>
        <v>0.35</v>
      </c>
      <c r="G5047" s="41">
        <f>IFERROR(VLOOKUP(E5047,'PRS até 2014'!$E$4:$L$6307,8,FALSE),"")</f>
        <v>0.70833333333333326</v>
      </c>
      <c r="H5047" s="41">
        <f>IFERROR(VLOOKUP(E5047,'Global Insight'!$E$2:$F$4102,2,FALSE),"")</f>
        <v>0.5625</v>
      </c>
      <c r="I5047">
        <f>IFERROR(VLOOKUP(E5047,EIU!$E$2:$H$3662,4,FALSE),"")</f>
        <v>0.4</v>
      </c>
    </row>
    <row r="5048" spans="1:9" x14ac:dyDescent="0.25">
      <c r="A5048" s="12" t="s">
        <v>203</v>
      </c>
      <c r="B5048" s="13" t="s">
        <v>204</v>
      </c>
      <c r="C5048" s="14">
        <v>122</v>
      </c>
      <c r="D5048" s="14">
        <v>2008</v>
      </c>
      <c r="E5048">
        <f t="shared" si="79"/>
        <v>1222008</v>
      </c>
      <c r="F5048" s="41">
        <f>IFERROR(VLOOKUP(E5048,Heritage!$E$3:$H$4601,4,FALSE),"")</f>
        <v>0.3</v>
      </c>
      <c r="G5048" s="41">
        <f>IFERROR(VLOOKUP(E5048,'PRS até 2014'!$E$4:$L$6307,8,FALSE),"")</f>
        <v>0.52777777777777768</v>
      </c>
      <c r="H5048" s="41">
        <f>IFERROR(VLOOKUP(E5048,'Global Insight'!$E$2:$F$4102,2,FALSE),"")</f>
        <v>0.5625</v>
      </c>
      <c r="I5048">
        <f>IFERROR(VLOOKUP(E5048,EIU!$E$2:$H$3662,4,FALSE),"")</f>
        <v>0.42499999999999999</v>
      </c>
    </row>
    <row r="5049" spans="1:9" x14ac:dyDescent="0.25">
      <c r="A5049" s="12" t="s">
        <v>338</v>
      </c>
      <c r="B5049" s="13" t="s">
        <v>199</v>
      </c>
      <c r="C5049" s="14">
        <v>123</v>
      </c>
      <c r="D5049" s="14">
        <v>2008</v>
      </c>
      <c r="E5049">
        <f t="shared" si="79"/>
        <v>1232008</v>
      </c>
      <c r="F5049" s="41">
        <f>IFERROR(VLOOKUP(E5049,Heritage!$E$3:$H$4601,4,FALSE),"")</f>
        <v>0.05</v>
      </c>
      <c r="G5049" s="41">
        <f>IFERROR(VLOOKUP(E5049,'PRS até 2014'!$E$4:$L$6307,8,FALSE),"")</f>
        <v>0.31944444444444442</v>
      </c>
      <c r="H5049" s="41">
        <f>IFERROR(VLOOKUP(E5049,'Global Insight'!$E$2:$F$4102,2,FALSE),"")</f>
        <v>0.375</v>
      </c>
      <c r="I5049">
        <f>IFERROR(VLOOKUP(E5049,EIU!$E$2:$H$3662,4,FALSE),"")</f>
        <v>0.125</v>
      </c>
    </row>
    <row r="5050" spans="1:9" x14ac:dyDescent="0.25">
      <c r="A5050" s="12" t="s">
        <v>213</v>
      </c>
      <c r="B5050" s="13" t="s">
        <v>214</v>
      </c>
      <c r="C5050" s="14">
        <v>124</v>
      </c>
      <c r="D5050" s="14">
        <v>2008</v>
      </c>
      <c r="E5050">
        <f t="shared" si="79"/>
        <v>1242008</v>
      </c>
      <c r="F5050" s="41">
        <f>IFERROR(VLOOKUP(E5050,Heritage!$E$3:$H$4601,4,FALSE),"")</f>
        <v>0.3</v>
      </c>
      <c r="G5050" s="41">
        <f>IFERROR(VLOOKUP(E5050,'PRS até 2014'!$E$4:$L$6307,8,FALSE),"")</f>
        <v>0.69444444444444442</v>
      </c>
      <c r="H5050" s="41">
        <f>IFERROR(VLOOKUP(E5050,'Global Insight'!$E$2:$F$4102,2,FALSE),"")</f>
        <v>0.75</v>
      </c>
      <c r="I5050">
        <f>IFERROR(VLOOKUP(E5050,EIU!$E$2:$H$3662,4,FALSE),"")</f>
        <v>0.57499999999999996</v>
      </c>
    </row>
    <row r="5051" spans="1:9" x14ac:dyDescent="0.25">
      <c r="A5051" s="12" t="s">
        <v>363</v>
      </c>
      <c r="B5051" s="13" t="s">
        <v>388</v>
      </c>
      <c r="C5051" s="14">
        <v>125</v>
      </c>
      <c r="D5051" s="14">
        <v>2008</v>
      </c>
      <c r="E5051">
        <f t="shared" si="79"/>
        <v>1252008</v>
      </c>
      <c r="F5051" s="41" t="str">
        <f>IFERROR(VLOOKUP(E5051,Heritage!$E$3:$H$4601,4,FALSE),"")</f>
        <v/>
      </c>
      <c r="G5051" s="41" t="str">
        <f>IFERROR(VLOOKUP(E5051,'PRS até 2014'!$E$4:$L$6307,8,FALSE),"")</f>
        <v xml:space="preserve"> </v>
      </c>
      <c r="H5051" s="41" t="str">
        <f>IFERROR(VLOOKUP(E5051,'Global Insight'!$E$2:$F$4102,2,FALSE),"")</f>
        <v/>
      </c>
      <c r="I5051" t="str">
        <f>IFERROR(VLOOKUP(E5051,EIU!$E$2:$H$3662,4,FALSE),"")</f>
        <v/>
      </c>
    </row>
    <row r="5052" spans="1:9" x14ac:dyDescent="0.25">
      <c r="A5052" s="12" t="s">
        <v>225</v>
      </c>
      <c r="B5052" s="13" t="s">
        <v>226</v>
      </c>
      <c r="C5052" s="14">
        <v>126</v>
      </c>
      <c r="D5052" s="14">
        <v>2008</v>
      </c>
      <c r="E5052">
        <f t="shared" si="79"/>
        <v>1262008</v>
      </c>
      <c r="F5052" s="41">
        <f>IFERROR(VLOOKUP(E5052,Heritage!$E$3:$H$4601,4,FALSE),"")</f>
        <v>0.3</v>
      </c>
      <c r="G5052" s="41" t="str">
        <f>IFERROR(VLOOKUP(E5052,'PRS até 2014'!$E$4:$L$6307,8,FALSE),"")</f>
        <v xml:space="preserve"> </v>
      </c>
      <c r="H5052" s="41">
        <f>IFERROR(VLOOKUP(E5052,'Global Insight'!$E$2:$F$4102,2,FALSE),"")</f>
        <v>0.5</v>
      </c>
      <c r="I5052" t="str">
        <f>IFERROR(VLOOKUP(E5052,EIU!$E$2:$H$3662,4,FALSE),"")</f>
        <v/>
      </c>
    </row>
    <row r="5053" spans="1:9" x14ac:dyDescent="0.25">
      <c r="A5053" s="12" t="s">
        <v>221</v>
      </c>
      <c r="B5053" s="13" t="s">
        <v>222</v>
      </c>
      <c r="C5053" s="14">
        <v>127</v>
      </c>
      <c r="D5053" s="14">
        <v>2008</v>
      </c>
      <c r="E5053">
        <f t="shared" si="79"/>
        <v>1272008</v>
      </c>
      <c r="F5053" s="41">
        <f>IFERROR(VLOOKUP(E5053,Heritage!$E$3:$H$4601,4,FALSE),"")</f>
        <v>0.9</v>
      </c>
      <c r="G5053" s="41">
        <f>IFERROR(VLOOKUP(E5053,'PRS até 2014'!$E$4:$L$6307,8,FALSE),"")</f>
        <v>0.91666666666666663</v>
      </c>
      <c r="H5053" s="41">
        <f>IFERROR(VLOOKUP(E5053,'Global Insight'!$E$2:$F$4102,2,FALSE),"")</f>
        <v>0.9375</v>
      </c>
      <c r="I5053">
        <f>IFERROR(VLOOKUP(E5053,EIU!$E$2:$H$3662,4,FALSE),"")</f>
        <v>0.92500000000000004</v>
      </c>
    </row>
    <row r="5054" spans="1:9" x14ac:dyDescent="0.25">
      <c r="A5054" s="12" t="s">
        <v>227</v>
      </c>
      <c r="B5054" s="13" t="s">
        <v>228</v>
      </c>
      <c r="C5054" s="14">
        <v>128</v>
      </c>
      <c r="D5054" s="14">
        <v>2008</v>
      </c>
      <c r="E5054">
        <f t="shared" si="79"/>
        <v>1282008</v>
      </c>
      <c r="F5054" s="41">
        <f>IFERROR(VLOOKUP(E5054,Heritage!$E$3:$H$4601,4,FALSE),"")</f>
        <v>0.95</v>
      </c>
      <c r="G5054" s="41">
        <f>IFERROR(VLOOKUP(E5054,'PRS até 2014'!$E$4:$L$6307,8,FALSE),"")</f>
        <v>0.94444444444444442</v>
      </c>
      <c r="H5054" s="41">
        <f>IFERROR(VLOOKUP(E5054,'Global Insight'!$E$2:$F$4102,2,FALSE),"")</f>
        <v>1</v>
      </c>
      <c r="I5054">
        <f>IFERROR(VLOOKUP(E5054,EIU!$E$2:$H$3662,4,FALSE),"")</f>
        <v>0.95</v>
      </c>
    </row>
    <row r="5055" spans="1:9" x14ac:dyDescent="0.25">
      <c r="A5055" s="12" t="s">
        <v>219</v>
      </c>
      <c r="B5055" s="13" t="s">
        <v>220</v>
      </c>
      <c r="C5055" s="14">
        <v>129</v>
      </c>
      <c r="D5055" s="14">
        <v>2008</v>
      </c>
      <c r="E5055">
        <f t="shared" si="79"/>
        <v>1292008</v>
      </c>
      <c r="F5055" s="41">
        <f>IFERROR(VLOOKUP(E5055,Heritage!$E$3:$H$4601,4,FALSE),"")</f>
        <v>0.25</v>
      </c>
      <c r="G5055" s="41">
        <f>IFERROR(VLOOKUP(E5055,'PRS até 2014'!$E$4:$L$6307,8,FALSE),"")</f>
        <v>0.59722222222222221</v>
      </c>
      <c r="H5055" s="41">
        <f>IFERROR(VLOOKUP(E5055,'Global Insight'!$E$2:$F$4102,2,FALSE),"")</f>
        <v>0.375</v>
      </c>
      <c r="I5055">
        <f>IFERROR(VLOOKUP(E5055,EIU!$E$2:$H$3662,4,FALSE),"")</f>
        <v>0.27500000000000002</v>
      </c>
    </row>
    <row r="5056" spans="1:9" x14ac:dyDescent="0.25">
      <c r="A5056" s="12" t="s">
        <v>215</v>
      </c>
      <c r="B5056" s="13" t="s">
        <v>216</v>
      </c>
      <c r="C5056" s="14">
        <v>130</v>
      </c>
      <c r="D5056" s="14">
        <v>2008</v>
      </c>
      <c r="E5056">
        <f t="shared" si="79"/>
        <v>1302008</v>
      </c>
      <c r="F5056" s="41">
        <f>IFERROR(VLOOKUP(E5056,Heritage!$E$3:$H$4601,4,FALSE),"")</f>
        <v>0.3</v>
      </c>
      <c r="G5056" s="41">
        <f>IFERROR(VLOOKUP(E5056,'PRS até 2014'!$E$4:$L$6307,8,FALSE),"")</f>
        <v>0.40277777777777773</v>
      </c>
      <c r="H5056" s="41">
        <f>IFERROR(VLOOKUP(E5056,'Global Insight'!$E$2:$F$4102,2,FALSE),"")</f>
        <v>0.4375</v>
      </c>
      <c r="I5056" t="str">
        <f>IFERROR(VLOOKUP(E5056,EIU!$E$2:$H$3662,4,FALSE),"")</f>
        <v/>
      </c>
    </row>
    <row r="5057" spans="1:9" x14ac:dyDescent="0.25">
      <c r="A5057" s="12" t="s">
        <v>217</v>
      </c>
      <c r="B5057" s="13" t="s">
        <v>218</v>
      </c>
      <c r="C5057" s="14">
        <v>131</v>
      </c>
      <c r="D5057" s="14">
        <v>2008</v>
      </c>
      <c r="E5057">
        <f t="shared" si="79"/>
        <v>1312008</v>
      </c>
      <c r="F5057" s="41">
        <f>IFERROR(VLOOKUP(E5057,Heritage!$E$3:$H$4601,4,FALSE),"")</f>
        <v>0.3</v>
      </c>
      <c r="G5057" s="41">
        <f>IFERROR(VLOOKUP(E5057,'PRS até 2014'!$E$4:$L$6307,8,FALSE),"")</f>
        <v>0.37499999999999994</v>
      </c>
      <c r="H5057" s="41">
        <f>IFERROR(VLOOKUP(E5057,'Global Insight'!$E$2:$F$4102,2,FALSE),"")</f>
        <v>0.375</v>
      </c>
      <c r="I5057">
        <f>IFERROR(VLOOKUP(E5057,EIU!$E$2:$H$3662,4,FALSE),"")</f>
        <v>0.125</v>
      </c>
    </row>
    <row r="5058" spans="1:9" x14ac:dyDescent="0.25">
      <c r="A5058" s="12" t="s">
        <v>223</v>
      </c>
      <c r="B5058" s="13" t="s">
        <v>224</v>
      </c>
      <c r="C5058" s="14">
        <v>132</v>
      </c>
      <c r="D5058" s="14">
        <v>2008</v>
      </c>
      <c r="E5058">
        <f t="shared" si="79"/>
        <v>1322008</v>
      </c>
      <c r="F5058" s="41">
        <f>IFERROR(VLOOKUP(E5058,Heritage!$E$3:$H$4601,4,FALSE),"")</f>
        <v>0.9</v>
      </c>
      <c r="G5058" s="41">
        <f>IFERROR(VLOOKUP(E5058,'PRS até 2014'!$E$4:$L$6307,8,FALSE),"")</f>
        <v>0.93055555555555547</v>
      </c>
      <c r="H5058" s="41">
        <f>IFERROR(VLOOKUP(E5058,'Global Insight'!$E$2:$F$4102,2,FALSE),"")</f>
        <v>1</v>
      </c>
      <c r="I5058">
        <f>IFERROR(VLOOKUP(E5058,EIU!$E$2:$H$3662,4,FALSE),"")</f>
        <v>0.97499999999999998</v>
      </c>
    </row>
    <row r="5059" spans="1:9" x14ac:dyDescent="0.25">
      <c r="A5059" s="12" t="s">
        <v>229</v>
      </c>
      <c r="B5059" s="13" t="s">
        <v>230</v>
      </c>
      <c r="C5059" s="14">
        <v>133</v>
      </c>
      <c r="D5059" s="14">
        <v>2008</v>
      </c>
      <c r="E5059">
        <f t="shared" si="79"/>
        <v>1332008</v>
      </c>
      <c r="F5059" s="41">
        <f>IFERROR(VLOOKUP(E5059,Heritage!$E$3:$H$4601,4,FALSE),"")</f>
        <v>0.5</v>
      </c>
      <c r="G5059" s="41">
        <f>IFERROR(VLOOKUP(E5059,'PRS até 2014'!$E$4:$L$6307,8,FALSE),"")</f>
        <v>0.73611111111111116</v>
      </c>
      <c r="H5059" s="41">
        <f>IFERROR(VLOOKUP(E5059,'Global Insight'!$E$2:$F$4102,2,FALSE),"")</f>
        <v>0.8125</v>
      </c>
      <c r="I5059">
        <f>IFERROR(VLOOKUP(E5059,EIU!$E$2:$H$3662,4,FALSE),"")</f>
        <v>0.625</v>
      </c>
    </row>
    <row r="5060" spans="1:9" x14ac:dyDescent="0.25">
      <c r="A5060" s="12" t="s">
        <v>231</v>
      </c>
      <c r="B5060" s="13" t="s">
        <v>232</v>
      </c>
      <c r="C5060" s="14">
        <v>134</v>
      </c>
      <c r="D5060" s="14">
        <v>2008</v>
      </c>
      <c r="E5060">
        <f t="shared" si="79"/>
        <v>1342008</v>
      </c>
      <c r="F5060" s="41">
        <f>IFERROR(VLOOKUP(E5060,Heritage!$E$3:$H$4601,4,FALSE),"")</f>
        <v>0.3</v>
      </c>
      <c r="G5060" s="41">
        <f>IFERROR(VLOOKUP(E5060,'PRS até 2014'!$E$4:$L$6307,8,FALSE),"")</f>
        <v>0.4861111111111111</v>
      </c>
      <c r="H5060" s="41">
        <f>IFERROR(VLOOKUP(E5060,'Global Insight'!$E$2:$F$4102,2,FALSE),"")</f>
        <v>0.375</v>
      </c>
      <c r="I5060">
        <f>IFERROR(VLOOKUP(E5060,EIU!$E$2:$H$3662,4,FALSE),"")</f>
        <v>0.25</v>
      </c>
    </row>
    <row r="5061" spans="1:9" x14ac:dyDescent="0.25">
      <c r="A5061" s="12" t="s">
        <v>364</v>
      </c>
      <c r="B5061" s="13" t="s">
        <v>389</v>
      </c>
      <c r="C5061" s="14">
        <v>135</v>
      </c>
      <c r="D5061" s="14">
        <v>2008</v>
      </c>
      <c r="E5061">
        <f t="shared" si="79"/>
        <v>1352008</v>
      </c>
      <c r="F5061" s="41" t="str">
        <f>IFERROR(VLOOKUP(E5061,Heritage!$E$3:$H$4601,4,FALSE),"")</f>
        <v/>
      </c>
      <c r="G5061" s="41" t="str">
        <f>IFERROR(VLOOKUP(E5061,'PRS até 2014'!$E$4:$L$6307,8,FALSE),"")</f>
        <v xml:space="preserve"> </v>
      </c>
      <c r="H5061" s="41" t="str">
        <f>IFERROR(VLOOKUP(E5061,'Global Insight'!$E$2:$F$4102,2,FALSE),"")</f>
        <v/>
      </c>
      <c r="I5061" t="str">
        <f>IFERROR(VLOOKUP(E5061,EIU!$E$2:$H$3662,4,FALSE),"")</f>
        <v/>
      </c>
    </row>
    <row r="5062" spans="1:9" x14ac:dyDescent="0.25">
      <c r="A5062" s="12" t="s">
        <v>233</v>
      </c>
      <c r="B5062" s="13" t="s">
        <v>234</v>
      </c>
      <c r="C5062" s="14">
        <v>136</v>
      </c>
      <c r="D5062" s="14">
        <v>2008</v>
      </c>
      <c r="E5062">
        <f t="shared" si="79"/>
        <v>1362008</v>
      </c>
      <c r="F5062" s="41">
        <f>IFERROR(VLOOKUP(E5062,Heritage!$E$3:$H$4601,4,FALSE),"")</f>
        <v>0.3</v>
      </c>
      <c r="G5062" s="41">
        <f>IFERROR(VLOOKUP(E5062,'PRS até 2014'!$E$4:$L$6307,8,FALSE),"")</f>
        <v>0.55555555555555558</v>
      </c>
      <c r="H5062" s="41">
        <f>IFERROR(VLOOKUP(E5062,'Global Insight'!$E$2:$F$4102,2,FALSE),"")</f>
        <v>0.5</v>
      </c>
      <c r="I5062">
        <f>IFERROR(VLOOKUP(E5062,EIU!$E$2:$H$3662,4,FALSE),"")</f>
        <v>0.5</v>
      </c>
    </row>
    <row r="5063" spans="1:9" x14ac:dyDescent="0.25">
      <c r="A5063" s="12" t="s">
        <v>239</v>
      </c>
      <c r="B5063" s="13" t="s">
        <v>240</v>
      </c>
      <c r="C5063" s="14">
        <v>137</v>
      </c>
      <c r="D5063" s="14">
        <v>2008</v>
      </c>
      <c r="E5063">
        <f t="shared" si="79"/>
        <v>1372008</v>
      </c>
      <c r="F5063" s="41">
        <f>IFERROR(VLOOKUP(E5063,Heritage!$E$3:$H$4601,4,FALSE),"")</f>
        <v>0.2</v>
      </c>
      <c r="G5063" s="41">
        <f>IFERROR(VLOOKUP(E5063,'PRS até 2014'!$E$4:$L$6307,8,FALSE),"")</f>
        <v>0.41666666666666663</v>
      </c>
      <c r="H5063" s="41">
        <f>IFERROR(VLOOKUP(E5063,'Global Insight'!$E$2:$F$4102,2,FALSE),"")</f>
        <v>0.25</v>
      </c>
      <c r="I5063">
        <f>IFERROR(VLOOKUP(E5063,EIU!$E$2:$H$3662,4,FALSE),"")</f>
        <v>0.35</v>
      </c>
    </row>
    <row r="5064" spans="1:9" x14ac:dyDescent="0.25">
      <c r="A5064" s="12" t="s">
        <v>246</v>
      </c>
      <c r="B5064" s="13" t="s">
        <v>247</v>
      </c>
      <c r="C5064" s="14">
        <v>138</v>
      </c>
      <c r="D5064" s="14">
        <v>2008</v>
      </c>
      <c r="E5064">
        <f t="shared" si="79"/>
        <v>1382008</v>
      </c>
      <c r="F5064" s="41">
        <f>IFERROR(VLOOKUP(E5064,Heritage!$E$3:$H$4601,4,FALSE),"")</f>
        <v>0.3</v>
      </c>
      <c r="G5064" s="41">
        <f>IFERROR(VLOOKUP(E5064,'PRS até 2014'!$E$4:$L$6307,8,FALSE),"")</f>
        <v>0.40277777777777779</v>
      </c>
      <c r="H5064" s="41">
        <f>IFERROR(VLOOKUP(E5064,'Global Insight'!$E$2:$F$4102,2,FALSE),"")</f>
        <v>0.375</v>
      </c>
      <c r="I5064">
        <f>IFERROR(VLOOKUP(E5064,EIU!$E$2:$H$3662,4,FALSE),"")</f>
        <v>0.35</v>
      </c>
    </row>
    <row r="5065" spans="1:9" x14ac:dyDescent="0.25">
      <c r="A5065" s="12" t="s">
        <v>235</v>
      </c>
      <c r="B5065" s="13" t="s">
        <v>236</v>
      </c>
      <c r="C5065" s="14">
        <v>139</v>
      </c>
      <c r="D5065" s="14">
        <v>2008</v>
      </c>
      <c r="E5065">
        <f t="shared" si="79"/>
        <v>1392008</v>
      </c>
      <c r="F5065" s="41">
        <f>IFERROR(VLOOKUP(E5065,Heritage!$E$3:$H$4601,4,FALSE),"")</f>
        <v>0.4</v>
      </c>
      <c r="G5065" s="41">
        <f>IFERROR(VLOOKUP(E5065,'PRS até 2014'!$E$4:$L$6307,8,FALSE),"")</f>
        <v>0.52777777777777768</v>
      </c>
      <c r="H5065" s="41">
        <f>IFERROR(VLOOKUP(E5065,'Global Insight'!$E$2:$F$4102,2,FALSE),"")</f>
        <v>0.5</v>
      </c>
      <c r="I5065">
        <f>IFERROR(VLOOKUP(E5065,EIU!$E$2:$H$3662,4,FALSE),"")</f>
        <v>0.25</v>
      </c>
    </row>
    <row r="5066" spans="1:9" x14ac:dyDescent="0.25">
      <c r="A5066" s="12" t="s">
        <v>237</v>
      </c>
      <c r="B5066" s="13" t="s">
        <v>238</v>
      </c>
      <c r="C5066" s="14">
        <v>140</v>
      </c>
      <c r="D5066" s="14">
        <v>2008</v>
      </c>
      <c r="E5066">
        <f t="shared" si="79"/>
        <v>1402008</v>
      </c>
      <c r="F5066" s="41">
        <f>IFERROR(VLOOKUP(E5066,Heritage!$E$3:$H$4601,4,FALSE),"")</f>
        <v>0.3</v>
      </c>
      <c r="G5066" s="41">
        <f>IFERROR(VLOOKUP(E5066,'PRS até 2014'!$E$4:$L$6307,8,FALSE),"")</f>
        <v>0.5</v>
      </c>
      <c r="H5066" s="41">
        <f>IFERROR(VLOOKUP(E5066,'Global Insight'!$E$2:$F$4102,2,FALSE),"")</f>
        <v>0.4375</v>
      </c>
      <c r="I5066">
        <f>IFERROR(VLOOKUP(E5066,EIU!$E$2:$H$3662,4,FALSE),"")</f>
        <v>0.375</v>
      </c>
    </row>
    <row r="5067" spans="1:9" x14ac:dyDescent="0.25">
      <c r="A5067" s="12" t="s">
        <v>241</v>
      </c>
      <c r="B5067" s="13" t="s">
        <v>242</v>
      </c>
      <c r="C5067" s="14">
        <v>141</v>
      </c>
      <c r="D5067" s="14">
        <v>2008</v>
      </c>
      <c r="E5067">
        <f t="shared" si="79"/>
        <v>1412008</v>
      </c>
      <c r="F5067" s="41">
        <f>IFERROR(VLOOKUP(E5067,Heritage!$E$3:$H$4601,4,FALSE),"")</f>
        <v>0.5</v>
      </c>
      <c r="G5067" s="41">
        <f>IFERROR(VLOOKUP(E5067,'PRS até 2014'!$E$4:$L$6307,8,FALSE),"")</f>
        <v>0.70833333333333326</v>
      </c>
      <c r="H5067" s="41">
        <f>IFERROR(VLOOKUP(E5067,'Global Insight'!$E$2:$F$4102,2,FALSE),"")</f>
        <v>0.75</v>
      </c>
      <c r="I5067">
        <f>IFERROR(VLOOKUP(E5067,EIU!$E$2:$H$3662,4,FALSE),"")</f>
        <v>0.6</v>
      </c>
    </row>
    <row r="5068" spans="1:9" x14ac:dyDescent="0.25">
      <c r="A5068" s="12" t="s">
        <v>244</v>
      </c>
      <c r="B5068" s="13" t="s">
        <v>245</v>
      </c>
      <c r="C5068" s="14">
        <v>142</v>
      </c>
      <c r="D5068" s="14">
        <v>2008</v>
      </c>
      <c r="E5068">
        <f t="shared" si="79"/>
        <v>1422008</v>
      </c>
      <c r="F5068" s="41">
        <f>IFERROR(VLOOKUP(E5068,Heritage!$E$3:$H$4601,4,FALSE),"")</f>
        <v>0.7</v>
      </c>
      <c r="G5068" s="41">
        <f>IFERROR(VLOOKUP(E5068,'PRS até 2014'!$E$4:$L$6307,8,FALSE),"")</f>
        <v>0.81944444444444442</v>
      </c>
      <c r="H5068" s="41">
        <f>IFERROR(VLOOKUP(E5068,'Global Insight'!$E$2:$F$4102,2,FALSE),"")</f>
        <v>0.875</v>
      </c>
      <c r="I5068">
        <f>IFERROR(VLOOKUP(E5068,EIU!$E$2:$H$3662,4,FALSE),"")</f>
        <v>0.8</v>
      </c>
    </row>
    <row r="5069" spans="1:9" x14ac:dyDescent="0.25">
      <c r="A5069" s="12" t="s">
        <v>248</v>
      </c>
      <c r="B5069" s="13" t="s">
        <v>249</v>
      </c>
      <c r="C5069" s="14">
        <v>143</v>
      </c>
      <c r="D5069" s="14">
        <v>2008</v>
      </c>
      <c r="E5069">
        <f t="shared" si="79"/>
        <v>1432008</v>
      </c>
      <c r="F5069" s="41">
        <f>IFERROR(VLOOKUP(E5069,Heritage!$E$3:$H$4601,4,FALSE),"")</f>
        <v>0.5</v>
      </c>
      <c r="G5069" s="41">
        <f>IFERROR(VLOOKUP(E5069,'PRS até 2014'!$E$4:$L$6307,8,FALSE),"")</f>
        <v>0.69444444444444442</v>
      </c>
      <c r="H5069" s="41">
        <f>IFERROR(VLOOKUP(E5069,'Global Insight'!$E$2:$F$4102,2,FALSE),"")</f>
        <v>0.8125</v>
      </c>
      <c r="I5069">
        <f>IFERROR(VLOOKUP(E5069,EIU!$E$2:$H$3662,4,FALSE),"")</f>
        <v>0.72499999999999998</v>
      </c>
    </row>
    <row r="5070" spans="1:9" x14ac:dyDescent="0.25">
      <c r="A5070" s="12" t="s">
        <v>250</v>
      </c>
      <c r="B5070" s="13" t="s">
        <v>390</v>
      </c>
      <c r="C5070" s="14">
        <v>144</v>
      </c>
      <c r="D5070" s="14">
        <v>2008</v>
      </c>
      <c r="E5070">
        <f t="shared" si="79"/>
        <v>1442008</v>
      </c>
      <c r="F5070" s="41">
        <f>IFERROR(VLOOKUP(E5070,Heritage!$E$3:$H$4601,4,FALSE),"")</f>
        <v>0.35</v>
      </c>
      <c r="G5070" s="41">
        <f>IFERROR(VLOOKUP(E5070,'PRS até 2014'!$E$4:$L$6307,8,FALSE),"")</f>
        <v>0.61111111111111116</v>
      </c>
      <c r="H5070" s="41">
        <f>IFERROR(VLOOKUP(E5070,'Global Insight'!$E$2:$F$4102,2,FALSE),"")</f>
        <v>0.75</v>
      </c>
      <c r="I5070">
        <f>IFERROR(VLOOKUP(E5070,EIU!$E$2:$H$3662,4,FALSE),"")</f>
        <v>0.47499999999999998</v>
      </c>
    </row>
    <row r="5071" spans="1:9" x14ac:dyDescent="0.25">
      <c r="A5071" s="12" t="s">
        <v>251</v>
      </c>
      <c r="B5071" s="13" t="s">
        <v>252</v>
      </c>
      <c r="C5071" s="14">
        <v>145</v>
      </c>
      <c r="D5071" s="14">
        <v>2008</v>
      </c>
      <c r="E5071">
        <f t="shared" si="79"/>
        <v>1452008</v>
      </c>
      <c r="F5071" s="41">
        <f>IFERROR(VLOOKUP(E5071,Heritage!$E$3:$H$4601,4,FALSE),"")</f>
        <v>0.25</v>
      </c>
      <c r="G5071" s="41">
        <f>IFERROR(VLOOKUP(E5071,'PRS até 2014'!$E$4:$L$6307,8,FALSE),"")</f>
        <v>0.5972222222222221</v>
      </c>
      <c r="H5071" s="41">
        <f>IFERROR(VLOOKUP(E5071,'Global Insight'!$E$2:$F$4102,2,FALSE),"")</f>
        <v>0.375</v>
      </c>
      <c r="I5071">
        <f>IFERROR(VLOOKUP(E5071,EIU!$E$2:$H$3662,4,FALSE),"")</f>
        <v>0.22500000000000001</v>
      </c>
    </row>
    <row r="5072" spans="1:9" x14ac:dyDescent="0.25">
      <c r="A5072" s="12" t="s">
        <v>253</v>
      </c>
      <c r="B5072" s="13" t="s">
        <v>254</v>
      </c>
      <c r="C5072" s="14">
        <v>146</v>
      </c>
      <c r="D5072" s="14">
        <v>2008</v>
      </c>
      <c r="E5072">
        <f t="shared" si="79"/>
        <v>1462008</v>
      </c>
      <c r="F5072" s="41">
        <f>IFERROR(VLOOKUP(E5072,Heritage!$E$3:$H$4601,4,FALSE),"")</f>
        <v>0.3</v>
      </c>
      <c r="G5072" s="41" t="str">
        <f>IFERROR(VLOOKUP(E5072,'PRS até 2014'!$E$4:$L$6307,8,FALSE),"")</f>
        <v xml:space="preserve"> </v>
      </c>
      <c r="H5072" s="41">
        <f>IFERROR(VLOOKUP(E5072,'Global Insight'!$E$2:$F$4102,2,FALSE),"")</f>
        <v>0.375</v>
      </c>
      <c r="I5072">
        <f>IFERROR(VLOOKUP(E5072,EIU!$E$2:$H$3662,4,FALSE),"")</f>
        <v>0.5</v>
      </c>
    </row>
    <row r="5073" spans="1:9" x14ac:dyDescent="0.25">
      <c r="A5073" s="12" t="s">
        <v>365</v>
      </c>
      <c r="B5073" s="13" t="s">
        <v>391</v>
      </c>
      <c r="C5073" s="14">
        <v>147</v>
      </c>
      <c r="D5073" s="14">
        <v>2008</v>
      </c>
      <c r="E5073">
        <f t="shared" si="79"/>
        <v>1472008</v>
      </c>
      <c r="F5073" s="41">
        <f>IFERROR(VLOOKUP(E5073,Heritage!$E$3:$H$4601,4,FALSE),"")</f>
        <v>0.6</v>
      </c>
      <c r="G5073" s="41" t="str">
        <f>IFERROR(VLOOKUP(E5073,'PRS até 2014'!$E$4:$L$6307,8,FALSE),"")</f>
        <v xml:space="preserve"> </v>
      </c>
      <c r="H5073" s="41">
        <f>IFERROR(VLOOKUP(E5073,'Global Insight'!$E$2:$F$4102,2,FALSE),"")</f>
        <v>0.8125</v>
      </c>
      <c r="I5073" t="str">
        <f>IFERROR(VLOOKUP(E5073,EIU!$E$2:$H$3662,4,FALSE),"")</f>
        <v/>
      </c>
    </row>
    <row r="5074" spans="1:9" x14ac:dyDescent="0.25">
      <c r="A5074" s="12" t="s">
        <v>366</v>
      </c>
      <c r="B5074" s="13" t="s">
        <v>392</v>
      </c>
      <c r="C5074" s="14">
        <v>148</v>
      </c>
      <c r="D5074" s="14">
        <v>2008</v>
      </c>
      <c r="E5074">
        <f t="shared" si="79"/>
        <v>1482008</v>
      </c>
      <c r="F5074" s="41" t="str">
        <f>IFERROR(VLOOKUP(E5074,Heritage!$E$3:$H$4601,4,FALSE),"")</f>
        <v/>
      </c>
      <c r="G5074" s="41" t="str">
        <f>IFERROR(VLOOKUP(E5074,'PRS até 2014'!$E$4:$L$6307,8,FALSE),"")</f>
        <v xml:space="preserve"> </v>
      </c>
      <c r="H5074" s="41" t="str">
        <f>IFERROR(VLOOKUP(E5074,'Global Insight'!$E$2:$F$4102,2,FALSE),"")</f>
        <v/>
      </c>
      <c r="I5074" t="str">
        <f>IFERROR(VLOOKUP(E5074,EIU!$E$2:$H$3662,4,FALSE),"")</f>
        <v/>
      </c>
    </row>
    <row r="5075" spans="1:9" x14ac:dyDescent="0.25">
      <c r="A5075" s="12" t="s">
        <v>272</v>
      </c>
      <c r="B5075" s="13" t="s">
        <v>273</v>
      </c>
      <c r="C5075" s="14">
        <v>149</v>
      </c>
      <c r="D5075" s="14">
        <v>2008</v>
      </c>
      <c r="E5075">
        <f t="shared" si="79"/>
        <v>1492008</v>
      </c>
      <c r="F5075" s="41">
        <f>IFERROR(VLOOKUP(E5075,Heritage!$E$3:$H$4601,4,FALSE),"")</f>
        <v>0.3</v>
      </c>
      <c r="G5075" s="41" t="str">
        <f>IFERROR(VLOOKUP(E5075,'PRS até 2014'!$E$4:$L$6307,8,FALSE),"")</f>
        <v xml:space="preserve"> </v>
      </c>
      <c r="H5075" s="41">
        <f>IFERROR(VLOOKUP(E5075,'Global Insight'!$E$2:$F$4102,2,FALSE),"")</f>
        <v>0.5625</v>
      </c>
      <c r="I5075">
        <f>IFERROR(VLOOKUP(E5075,EIU!$E$2:$H$3662,4,FALSE),"")</f>
        <v>0.42499999999999999</v>
      </c>
    </row>
    <row r="5076" spans="1:9" x14ac:dyDescent="0.25">
      <c r="A5076" s="12" t="s">
        <v>255</v>
      </c>
      <c r="B5076" s="13" t="s">
        <v>256</v>
      </c>
      <c r="C5076" s="14">
        <v>150</v>
      </c>
      <c r="D5076" s="14">
        <v>2008</v>
      </c>
      <c r="E5076">
        <f t="shared" si="79"/>
        <v>1502008</v>
      </c>
      <c r="F5076" s="41">
        <f>IFERROR(VLOOKUP(E5076,Heritage!$E$3:$H$4601,4,FALSE),"")</f>
        <v>0.4</v>
      </c>
      <c r="G5076" s="41">
        <f>IFERROR(VLOOKUP(E5076,'PRS até 2014'!$E$4:$L$6307,8,FALSE),"")</f>
        <v>0.69444444444444442</v>
      </c>
      <c r="H5076" s="41">
        <f>IFERROR(VLOOKUP(E5076,'Global Insight'!$E$2:$F$4102,2,FALSE),"")</f>
        <v>0.75</v>
      </c>
      <c r="I5076">
        <f>IFERROR(VLOOKUP(E5076,EIU!$E$2:$H$3662,4,FALSE),"")</f>
        <v>0.47499999999999998</v>
      </c>
    </row>
    <row r="5077" spans="1:9" x14ac:dyDescent="0.25">
      <c r="A5077" s="12" t="s">
        <v>259</v>
      </c>
      <c r="B5077" s="13" t="s">
        <v>260</v>
      </c>
      <c r="C5077" s="14">
        <v>151</v>
      </c>
      <c r="D5077" s="14">
        <v>2008</v>
      </c>
      <c r="E5077">
        <f t="shared" si="79"/>
        <v>1512008</v>
      </c>
      <c r="F5077" s="41">
        <f>IFERROR(VLOOKUP(E5077,Heritage!$E$3:$H$4601,4,FALSE),"")</f>
        <v>0.5</v>
      </c>
      <c r="G5077" s="41">
        <f>IFERROR(VLOOKUP(E5077,'PRS até 2014'!$E$4:$L$6307,8,FALSE),"")</f>
        <v>0.4861111111111111</v>
      </c>
      <c r="H5077" s="41">
        <f>IFERROR(VLOOKUP(E5077,'Global Insight'!$E$2:$F$4102,2,FALSE),"")</f>
        <v>0.5</v>
      </c>
      <c r="I5077">
        <f>IFERROR(VLOOKUP(E5077,EIU!$E$2:$H$3662,4,FALSE),"")</f>
        <v>0.35</v>
      </c>
    </row>
    <row r="5078" spans="1:9" x14ac:dyDescent="0.25">
      <c r="A5078" s="12" t="s">
        <v>271</v>
      </c>
      <c r="B5078" s="13" t="s">
        <v>393</v>
      </c>
      <c r="C5078" s="14">
        <v>152</v>
      </c>
      <c r="D5078" s="14">
        <v>2008</v>
      </c>
      <c r="E5078">
        <f t="shared" si="79"/>
        <v>1522008</v>
      </c>
      <c r="F5078" s="41">
        <f>IFERROR(VLOOKUP(E5078,Heritage!$E$3:$H$4601,4,FALSE),"")</f>
        <v>0.4</v>
      </c>
      <c r="G5078" s="41">
        <f>IFERROR(VLOOKUP(E5078,'PRS até 2014'!$E$4:$L$6307,8,FALSE),"")</f>
        <v>0.51388888888888884</v>
      </c>
      <c r="H5078" s="41">
        <f>IFERROR(VLOOKUP(E5078,'Global Insight'!$E$2:$F$4102,2,FALSE),"")</f>
        <v>0.4375</v>
      </c>
      <c r="I5078">
        <f>IFERROR(VLOOKUP(E5078,EIU!$E$2:$H$3662,4,FALSE),"")</f>
        <v>0.35</v>
      </c>
    </row>
    <row r="5079" spans="1:9" x14ac:dyDescent="0.25">
      <c r="A5079" s="12" t="s">
        <v>284</v>
      </c>
      <c r="B5079" s="13" t="s">
        <v>285</v>
      </c>
      <c r="C5079" s="14">
        <v>153</v>
      </c>
      <c r="D5079" s="14">
        <v>2008</v>
      </c>
      <c r="E5079">
        <f t="shared" si="79"/>
        <v>1532008</v>
      </c>
      <c r="F5079" s="41">
        <f>IFERROR(VLOOKUP(E5079,Heritage!$E$3:$H$4601,4,FALSE),"")</f>
        <v>0.5</v>
      </c>
      <c r="G5079" s="41" t="str">
        <f>IFERROR(VLOOKUP(E5079,'PRS até 2014'!$E$4:$L$6307,8,FALSE),"")</f>
        <v xml:space="preserve"> </v>
      </c>
      <c r="H5079" s="41">
        <f>IFERROR(VLOOKUP(E5079,'Global Insight'!$E$2:$F$4102,2,FALSE),"")</f>
        <v>0.8125</v>
      </c>
      <c r="I5079">
        <f>IFERROR(VLOOKUP(E5079,EIU!$E$2:$H$3662,4,FALSE),"")</f>
        <v>0.52500000000000002</v>
      </c>
    </row>
    <row r="5080" spans="1:9" x14ac:dyDescent="0.25">
      <c r="A5080" s="12" t="s">
        <v>265</v>
      </c>
      <c r="B5080" s="13" t="s">
        <v>266</v>
      </c>
      <c r="C5080" s="14">
        <v>154</v>
      </c>
      <c r="D5080" s="14">
        <v>2008</v>
      </c>
      <c r="E5080">
        <f t="shared" si="79"/>
        <v>1542008</v>
      </c>
      <c r="F5080" s="41">
        <f>IFERROR(VLOOKUP(E5080,Heritage!$E$3:$H$4601,4,FALSE),"")</f>
        <v>0.1</v>
      </c>
      <c r="G5080" s="41">
        <f>IFERROR(VLOOKUP(E5080,'PRS até 2014'!$E$4:$L$6307,8,FALSE),"")</f>
        <v>0.47222222222222221</v>
      </c>
      <c r="H5080" s="41">
        <f>IFERROR(VLOOKUP(E5080,'Global Insight'!$E$2:$F$4102,2,FALSE),"")</f>
        <v>0.375</v>
      </c>
      <c r="I5080" t="str">
        <f>IFERROR(VLOOKUP(E5080,EIU!$E$2:$H$3662,4,FALSE),"")</f>
        <v/>
      </c>
    </row>
    <row r="5081" spans="1:9" x14ac:dyDescent="0.25">
      <c r="A5081" s="12" t="s">
        <v>261</v>
      </c>
      <c r="B5081" s="13" t="s">
        <v>262</v>
      </c>
      <c r="C5081" s="14">
        <v>155</v>
      </c>
      <c r="D5081" s="14">
        <v>2008</v>
      </c>
      <c r="E5081">
        <f t="shared" si="79"/>
        <v>1552008</v>
      </c>
      <c r="F5081" s="41">
        <f>IFERROR(VLOOKUP(E5081,Heritage!$E$3:$H$4601,4,FALSE),"")</f>
        <v>0.9</v>
      </c>
      <c r="G5081" s="41">
        <f>IFERROR(VLOOKUP(E5081,'PRS até 2014'!$E$4:$L$6307,8,FALSE),"")</f>
        <v>0.86111111111111116</v>
      </c>
      <c r="H5081" s="41">
        <f>IFERROR(VLOOKUP(E5081,'Global Insight'!$E$2:$F$4102,2,FALSE),"")</f>
        <v>0.875</v>
      </c>
      <c r="I5081">
        <f>IFERROR(VLOOKUP(E5081,EIU!$E$2:$H$3662,4,FALSE),"")</f>
        <v>0.97499999999999998</v>
      </c>
    </row>
    <row r="5082" spans="1:9" x14ac:dyDescent="0.25">
      <c r="A5082" s="12" t="s">
        <v>276</v>
      </c>
      <c r="B5082" s="13" t="s">
        <v>277</v>
      </c>
      <c r="C5082" s="14">
        <v>156</v>
      </c>
      <c r="D5082" s="14">
        <v>2008</v>
      </c>
      <c r="E5082">
        <f t="shared" si="79"/>
        <v>1562008</v>
      </c>
      <c r="F5082" s="41">
        <f>IFERROR(VLOOKUP(E5082,Heritage!$E$3:$H$4601,4,FALSE),"")</f>
        <v>0.5</v>
      </c>
      <c r="G5082" s="41">
        <f>IFERROR(VLOOKUP(E5082,'PRS até 2014'!$E$4:$L$6307,8,FALSE),"")</f>
        <v>0.66666666666666652</v>
      </c>
      <c r="H5082" s="41">
        <f>IFERROR(VLOOKUP(E5082,'Global Insight'!$E$2:$F$4102,2,FALSE),"")</f>
        <v>0.8125</v>
      </c>
      <c r="I5082">
        <f>IFERROR(VLOOKUP(E5082,EIU!$E$2:$H$3662,4,FALSE),"")</f>
        <v>0.625</v>
      </c>
    </row>
    <row r="5083" spans="1:9" x14ac:dyDescent="0.25">
      <c r="A5083" s="12" t="s">
        <v>278</v>
      </c>
      <c r="B5083" s="13" t="s">
        <v>279</v>
      </c>
      <c r="C5083" s="14">
        <v>157</v>
      </c>
      <c r="D5083" s="14">
        <v>2008</v>
      </c>
      <c r="E5083">
        <f t="shared" si="79"/>
        <v>1572008</v>
      </c>
      <c r="F5083" s="41">
        <f>IFERROR(VLOOKUP(E5083,Heritage!$E$3:$H$4601,4,FALSE),"")</f>
        <v>0.6</v>
      </c>
      <c r="G5083" s="41">
        <f>IFERROR(VLOOKUP(E5083,'PRS até 2014'!$E$4:$L$6307,8,FALSE),"")</f>
        <v>0.72222222222222221</v>
      </c>
      <c r="H5083" s="41">
        <f>IFERROR(VLOOKUP(E5083,'Global Insight'!$E$2:$F$4102,2,FALSE),"")</f>
        <v>0.875</v>
      </c>
      <c r="I5083">
        <f>IFERROR(VLOOKUP(E5083,EIU!$E$2:$H$3662,4,FALSE),"")</f>
        <v>0.8</v>
      </c>
    </row>
    <row r="5084" spans="1:9" x14ac:dyDescent="0.25">
      <c r="A5084" s="12" t="s">
        <v>263</v>
      </c>
      <c r="B5084" s="13" t="s">
        <v>264</v>
      </c>
      <c r="C5084" s="14">
        <v>158</v>
      </c>
      <c r="D5084" s="14">
        <v>2008</v>
      </c>
      <c r="E5084">
        <f t="shared" si="79"/>
        <v>1582008</v>
      </c>
      <c r="F5084" s="41">
        <f>IFERROR(VLOOKUP(E5084,Heritage!$E$3:$H$4601,4,FALSE),"")</f>
        <v>0.3</v>
      </c>
      <c r="G5084" s="41" t="str">
        <f>IFERROR(VLOOKUP(E5084,'PRS até 2014'!$E$4:$L$6307,8,FALSE),"")</f>
        <v xml:space="preserve"> </v>
      </c>
      <c r="H5084" s="41">
        <f>IFERROR(VLOOKUP(E5084,'Global Insight'!$E$2:$F$4102,2,FALSE),"")</f>
        <v>0.375</v>
      </c>
      <c r="I5084" t="str">
        <f>IFERROR(VLOOKUP(E5084,EIU!$E$2:$H$3662,4,FALSE),"")</f>
        <v/>
      </c>
    </row>
    <row r="5085" spans="1:9" x14ac:dyDescent="0.25">
      <c r="A5085" s="12" t="s">
        <v>269</v>
      </c>
      <c r="B5085" s="13" t="s">
        <v>270</v>
      </c>
      <c r="C5085" s="14">
        <v>159</v>
      </c>
      <c r="D5085" s="14">
        <v>2008</v>
      </c>
      <c r="E5085">
        <f t="shared" si="79"/>
        <v>1592008</v>
      </c>
      <c r="F5085" s="41" t="str">
        <f>IFERROR(VLOOKUP(E5085,Heritage!$E$3:$H$4601,4,FALSE),"")</f>
        <v/>
      </c>
      <c r="G5085" s="41">
        <f>IFERROR(VLOOKUP(E5085,'PRS até 2014'!$E$4:$L$6307,8,FALSE),"")</f>
        <v>0.1388888888888889</v>
      </c>
      <c r="H5085" s="41">
        <f>IFERROR(VLOOKUP(E5085,'Global Insight'!$E$2:$F$4102,2,FALSE),"")</f>
        <v>6.25E-2</v>
      </c>
      <c r="I5085" t="str">
        <f>IFERROR(VLOOKUP(E5085,EIU!$E$2:$H$3662,4,FALSE),"")</f>
        <v/>
      </c>
    </row>
    <row r="5086" spans="1:9" x14ac:dyDescent="0.25">
      <c r="A5086" s="12" t="s">
        <v>327</v>
      </c>
      <c r="B5086" s="13" t="s">
        <v>328</v>
      </c>
      <c r="C5086" s="14">
        <v>160</v>
      </c>
      <c r="D5086" s="14">
        <v>2008</v>
      </c>
      <c r="E5086">
        <f t="shared" si="79"/>
        <v>1602008</v>
      </c>
      <c r="F5086" s="41">
        <f>IFERROR(VLOOKUP(E5086,Heritage!$E$3:$H$4601,4,FALSE),"")</f>
        <v>0.5</v>
      </c>
      <c r="G5086" s="41">
        <f>IFERROR(VLOOKUP(E5086,'PRS até 2014'!$E$4:$L$6307,8,FALSE),"")</f>
        <v>0.56944444444444442</v>
      </c>
      <c r="H5086" s="41">
        <f>IFERROR(VLOOKUP(E5086,'Global Insight'!$E$2:$F$4102,2,FALSE),"")</f>
        <v>0.5625</v>
      </c>
      <c r="I5086">
        <f>IFERROR(VLOOKUP(E5086,EIU!$E$2:$H$3662,4,FALSE),"")</f>
        <v>0.5</v>
      </c>
    </row>
    <row r="5087" spans="1:9" x14ac:dyDescent="0.25">
      <c r="A5087" s="12" t="s">
        <v>89</v>
      </c>
      <c r="B5087" s="13" t="s">
        <v>90</v>
      </c>
      <c r="C5087" s="14">
        <v>161</v>
      </c>
      <c r="D5087" s="14">
        <v>2008</v>
      </c>
      <c r="E5087">
        <f t="shared" si="79"/>
        <v>1612008</v>
      </c>
      <c r="F5087" s="41">
        <f>IFERROR(VLOOKUP(E5087,Heritage!$E$3:$H$4601,4,FALSE),"")</f>
        <v>0.7</v>
      </c>
      <c r="G5087" s="41">
        <f>IFERROR(VLOOKUP(E5087,'PRS até 2014'!$E$4:$L$6307,8,FALSE),"")</f>
        <v>0.81944444444444442</v>
      </c>
      <c r="H5087" s="41">
        <f>IFERROR(VLOOKUP(E5087,'Global Insight'!$E$2:$F$4102,2,FALSE),"")</f>
        <v>0.9375</v>
      </c>
      <c r="I5087">
        <f>IFERROR(VLOOKUP(E5087,EIU!$E$2:$H$3662,4,FALSE),"")</f>
        <v>0.8</v>
      </c>
    </row>
    <row r="5088" spans="1:9" x14ac:dyDescent="0.25">
      <c r="A5088" s="12" t="s">
        <v>173</v>
      </c>
      <c r="B5088" s="13" t="s">
        <v>174</v>
      </c>
      <c r="C5088" s="14">
        <v>162</v>
      </c>
      <c r="D5088" s="14">
        <v>2008</v>
      </c>
      <c r="E5088">
        <f t="shared" si="79"/>
        <v>1622008</v>
      </c>
      <c r="F5088" s="41">
        <f>IFERROR(VLOOKUP(E5088,Heritage!$E$3:$H$4601,4,FALSE),"")</f>
        <v>0.4</v>
      </c>
      <c r="G5088" s="41">
        <f>IFERROR(VLOOKUP(E5088,'PRS até 2014'!$E$4:$L$6307,8,FALSE),"")</f>
        <v>0.51388888888888884</v>
      </c>
      <c r="H5088" s="41">
        <f>IFERROR(VLOOKUP(E5088,'Global Insight'!$E$2:$F$4102,2,FALSE),"")</f>
        <v>0.6875</v>
      </c>
      <c r="I5088">
        <f>IFERROR(VLOOKUP(E5088,EIU!$E$2:$H$3662,4,FALSE),"")</f>
        <v>0.55000000000000004</v>
      </c>
    </row>
    <row r="5089" spans="1:9" x14ac:dyDescent="0.25">
      <c r="A5089" s="12" t="s">
        <v>367</v>
      </c>
      <c r="B5089" s="13" t="s">
        <v>394</v>
      </c>
      <c r="C5089" s="14">
        <v>163</v>
      </c>
      <c r="D5089" s="14">
        <v>2008</v>
      </c>
      <c r="E5089">
        <f t="shared" si="79"/>
        <v>1632008</v>
      </c>
      <c r="F5089" s="41" t="str">
        <f>IFERROR(VLOOKUP(E5089,Heritage!$E$3:$H$4601,4,FALSE),"")</f>
        <v/>
      </c>
      <c r="G5089" s="41" t="str">
        <f>IFERROR(VLOOKUP(E5089,'PRS até 2014'!$E$4:$L$6307,8,FALSE),"")</f>
        <v xml:space="preserve"> </v>
      </c>
      <c r="H5089" s="41">
        <f>IFERROR(VLOOKUP(E5089,'Global Insight'!$E$2:$F$4102,2,FALSE),"")</f>
        <v>0.8125</v>
      </c>
      <c r="I5089" t="str">
        <f>IFERROR(VLOOKUP(E5089,EIU!$E$2:$H$3662,4,FALSE),"")</f>
        <v/>
      </c>
    </row>
    <row r="5090" spans="1:9" x14ac:dyDescent="0.25">
      <c r="A5090" s="12" t="s">
        <v>368</v>
      </c>
      <c r="B5090" s="13" t="s">
        <v>395</v>
      </c>
      <c r="C5090" s="14">
        <v>164</v>
      </c>
      <c r="D5090" s="14">
        <v>2008</v>
      </c>
      <c r="E5090">
        <f t="shared" si="79"/>
        <v>1642008</v>
      </c>
      <c r="F5090" s="41">
        <f>IFERROR(VLOOKUP(E5090,Heritage!$E$3:$H$4601,4,FALSE),"")</f>
        <v>0.7</v>
      </c>
      <c r="G5090" s="41" t="str">
        <f>IFERROR(VLOOKUP(E5090,'PRS até 2014'!$E$4:$L$6307,8,FALSE),"")</f>
        <v xml:space="preserve"> </v>
      </c>
      <c r="H5090" s="41">
        <f>IFERROR(VLOOKUP(E5090,'Global Insight'!$E$2:$F$4102,2,FALSE),"")</f>
        <v>0.8125</v>
      </c>
      <c r="I5090" t="str">
        <f>IFERROR(VLOOKUP(E5090,EIU!$E$2:$H$3662,4,FALSE),"")</f>
        <v/>
      </c>
    </row>
    <row r="5091" spans="1:9" x14ac:dyDescent="0.25">
      <c r="A5091" s="12" t="s">
        <v>369</v>
      </c>
      <c r="B5091" s="13" t="s">
        <v>396</v>
      </c>
      <c r="C5091" s="14">
        <v>165</v>
      </c>
      <c r="D5091" s="14">
        <v>2008</v>
      </c>
      <c r="E5091">
        <f t="shared" si="79"/>
        <v>1652008</v>
      </c>
      <c r="F5091" s="41">
        <f>IFERROR(VLOOKUP(E5091,Heritage!$E$3:$H$4601,4,FALSE),"")</f>
        <v>0.7</v>
      </c>
      <c r="G5091" s="41" t="str">
        <f>IFERROR(VLOOKUP(E5091,'PRS até 2014'!$E$4:$L$6307,8,FALSE),"")</f>
        <v xml:space="preserve"> </v>
      </c>
      <c r="H5091" s="41">
        <f>IFERROR(VLOOKUP(E5091,'Global Insight'!$E$2:$F$4102,2,FALSE),"")</f>
        <v>0.875</v>
      </c>
      <c r="I5091" t="str">
        <f>IFERROR(VLOOKUP(E5091,EIU!$E$2:$H$3662,4,FALSE),"")</f>
        <v/>
      </c>
    </row>
    <row r="5092" spans="1:9" x14ac:dyDescent="0.25">
      <c r="A5092" s="12" t="s">
        <v>257</v>
      </c>
      <c r="B5092" s="13" t="s">
        <v>258</v>
      </c>
      <c r="C5092" s="14">
        <v>166</v>
      </c>
      <c r="D5092" s="14">
        <v>2008</v>
      </c>
      <c r="E5092">
        <f t="shared" si="79"/>
        <v>1662008</v>
      </c>
      <c r="F5092" s="41" t="str">
        <f>IFERROR(VLOOKUP(E5092,Heritage!$E$3:$H$4601,4,FALSE),"")</f>
        <v/>
      </c>
      <c r="G5092" s="41">
        <f>IFERROR(VLOOKUP(E5092,'PRS até 2014'!$E$4:$L$6307,8,FALSE),"")</f>
        <v>0.40277777777777779</v>
      </c>
      <c r="H5092" s="41">
        <f>IFERROR(VLOOKUP(E5092,'Global Insight'!$E$2:$F$4102,2,FALSE),"")</f>
        <v>0.25</v>
      </c>
      <c r="I5092">
        <f>IFERROR(VLOOKUP(E5092,EIU!$E$2:$H$3662,4,FALSE),"")</f>
        <v>0.27500000000000002</v>
      </c>
    </row>
    <row r="5093" spans="1:9" x14ac:dyDescent="0.25">
      <c r="A5093" s="12" t="s">
        <v>274</v>
      </c>
      <c r="B5093" s="13" t="s">
        <v>275</v>
      </c>
      <c r="C5093" s="14">
        <v>167</v>
      </c>
      <c r="D5093" s="14">
        <v>2008</v>
      </c>
      <c r="E5093">
        <f t="shared" si="79"/>
        <v>1672008</v>
      </c>
      <c r="F5093" s="41">
        <f>IFERROR(VLOOKUP(E5093,Heritage!$E$3:$H$4601,4,FALSE),"")</f>
        <v>0.4</v>
      </c>
      <c r="G5093" s="41">
        <f>IFERROR(VLOOKUP(E5093,'PRS até 2014'!$E$4:$L$6307,8,FALSE),"")</f>
        <v>0.47222222222222221</v>
      </c>
      <c r="H5093" s="41">
        <f>IFERROR(VLOOKUP(E5093,'Global Insight'!$E$2:$F$4102,2,FALSE),"")</f>
        <v>0.5</v>
      </c>
      <c r="I5093" t="str">
        <f>IFERROR(VLOOKUP(E5093,EIU!$E$2:$H$3662,4,FALSE),"")</f>
        <v/>
      </c>
    </row>
    <row r="5094" spans="1:9" x14ac:dyDescent="0.25">
      <c r="A5094" s="12" t="s">
        <v>282</v>
      </c>
      <c r="B5094" s="13" t="s">
        <v>283</v>
      </c>
      <c r="C5094" s="14">
        <v>168</v>
      </c>
      <c r="D5094" s="14">
        <v>2008</v>
      </c>
      <c r="E5094">
        <f t="shared" si="79"/>
        <v>1682008</v>
      </c>
      <c r="F5094" s="41" t="str">
        <f>IFERROR(VLOOKUP(E5094,Heritage!$E$3:$H$4601,4,FALSE),"")</f>
        <v/>
      </c>
      <c r="G5094" s="41" t="str">
        <f>IFERROR(VLOOKUP(E5094,'PRS até 2014'!$E$4:$L$6307,8,FALSE),"")</f>
        <v xml:space="preserve"> </v>
      </c>
      <c r="H5094" s="41">
        <f>IFERROR(VLOOKUP(E5094,'Global Insight'!$E$2:$F$4102,2,FALSE),"")</f>
        <v>0.4375</v>
      </c>
      <c r="I5094">
        <f>IFERROR(VLOOKUP(E5094,EIU!$E$2:$H$3662,4,FALSE),"")</f>
        <v>0.45</v>
      </c>
    </row>
    <row r="5095" spans="1:9" x14ac:dyDescent="0.25">
      <c r="A5095" s="12" t="s">
        <v>280</v>
      </c>
      <c r="B5095" s="13" t="s">
        <v>281</v>
      </c>
      <c r="C5095" s="14">
        <v>169</v>
      </c>
      <c r="D5095" s="14">
        <v>2008</v>
      </c>
      <c r="E5095">
        <f t="shared" si="79"/>
        <v>1692008</v>
      </c>
      <c r="F5095" s="41">
        <f>IFERROR(VLOOKUP(E5095,Heritage!$E$3:$H$4601,4,FALSE),"")</f>
        <v>0.9</v>
      </c>
      <c r="G5095" s="41">
        <f>IFERROR(VLOOKUP(E5095,'PRS até 2014'!$E$4:$L$6307,8,FALSE),"")</f>
        <v>0.94444444444444442</v>
      </c>
      <c r="H5095" s="41">
        <f>IFERROR(VLOOKUP(E5095,'Global Insight'!$E$2:$F$4102,2,FALSE),"")</f>
        <v>1</v>
      </c>
      <c r="I5095">
        <f>IFERROR(VLOOKUP(E5095,EIU!$E$2:$H$3662,4,FALSE),"")</f>
        <v>0.97499999999999998</v>
      </c>
    </row>
    <row r="5096" spans="1:9" x14ac:dyDescent="0.25">
      <c r="A5096" s="12" t="s">
        <v>49</v>
      </c>
      <c r="B5096" s="13" t="s">
        <v>50</v>
      </c>
      <c r="C5096" s="14">
        <v>170</v>
      </c>
      <c r="D5096" s="14">
        <v>2008</v>
      </c>
      <c r="E5096">
        <f t="shared" si="79"/>
        <v>1702008</v>
      </c>
      <c r="F5096" s="41">
        <f>IFERROR(VLOOKUP(E5096,Heritage!$E$3:$H$4601,4,FALSE),"")</f>
        <v>0.9</v>
      </c>
      <c r="G5096" s="41">
        <f>IFERROR(VLOOKUP(E5096,'PRS até 2014'!$E$4:$L$6307,8,FALSE),"")</f>
        <v>0.84722222222222221</v>
      </c>
      <c r="H5096" s="41">
        <f>IFERROR(VLOOKUP(E5096,'Global Insight'!$E$2:$F$4102,2,FALSE),"")</f>
        <v>0.9375</v>
      </c>
      <c r="I5096">
        <f>IFERROR(VLOOKUP(E5096,EIU!$E$2:$H$3662,4,FALSE),"")</f>
        <v>0.92500000000000004</v>
      </c>
    </row>
    <row r="5097" spans="1:9" x14ac:dyDescent="0.25">
      <c r="A5097" s="12" t="s">
        <v>286</v>
      </c>
      <c r="B5097" s="13" t="s">
        <v>287</v>
      </c>
      <c r="C5097" s="14">
        <v>171</v>
      </c>
      <c r="D5097" s="14">
        <v>2008</v>
      </c>
      <c r="E5097">
        <f t="shared" si="79"/>
        <v>1712008</v>
      </c>
      <c r="F5097" s="41">
        <f>IFERROR(VLOOKUP(E5097,Heritage!$E$3:$H$4601,4,FALSE),"")</f>
        <v>0.3</v>
      </c>
      <c r="G5097" s="41">
        <f>IFERROR(VLOOKUP(E5097,'PRS até 2014'!$E$4:$L$6307,8,FALSE),"")</f>
        <v>0.52777777777777779</v>
      </c>
      <c r="H5097" s="41">
        <f>IFERROR(VLOOKUP(E5097,'Global Insight'!$E$2:$F$4102,2,FALSE),"")</f>
        <v>0.5</v>
      </c>
      <c r="I5097">
        <f>IFERROR(VLOOKUP(E5097,EIU!$E$2:$H$3662,4,FALSE),"")</f>
        <v>0.32500000000000001</v>
      </c>
    </row>
    <row r="5098" spans="1:9" x14ac:dyDescent="0.25">
      <c r="A5098" s="12" t="s">
        <v>370</v>
      </c>
      <c r="B5098" s="13" t="s">
        <v>305</v>
      </c>
      <c r="C5098" s="14">
        <v>172</v>
      </c>
      <c r="D5098" s="14">
        <v>2008</v>
      </c>
      <c r="E5098">
        <f t="shared" si="79"/>
        <v>1722008</v>
      </c>
      <c r="F5098" s="41">
        <f>IFERROR(VLOOKUP(E5098,Heritage!$E$3:$H$4601,4,FALSE),"")</f>
        <v>0.7</v>
      </c>
      <c r="G5098" s="41">
        <f>IFERROR(VLOOKUP(E5098,'PRS até 2014'!$E$4:$L$6307,8,FALSE),"")</f>
        <v>0.76388888888888884</v>
      </c>
      <c r="H5098" s="41">
        <f>IFERROR(VLOOKUP(E5098,'Global Insight'!$E$2:$F$4102,2,FALSE),"")</f>
        <v>0.6875</v>
      </c>
      <c r="I5098">
        <f>IFERROR(VLOOKUP(E5098,EIU!$E$2:$H$3662,4,FALSE),"")</f>
        <v>0.72499999999999998</v>
      </c>
    </row>
    <row r="5099" spans="1:9" x14ac:dyDescent="0.25">
      <c r="A5099" s="12" t="s">
        <v>294</v>
      </c>
      <c r="B5099" s="13" t="s">
        <v>295</v>
      </c>
      <c r="C5099" s="14">
        <v>173</v>
      </c>
      <c r="D5099" s="14">
        <v>2008</v>
      </c>
      <c r="E5099">
        <f t="shared" si="79"/>
        <v>1732008</v>
      </c>
      <c r="F5099" s="41">
        <f>IFERROR(VLOOKUP(E5099,Heritage!$E$3:$H$4601,4,FALSE),"")</f>
        <v>0.3</v>
      </c>
      <c r="G5099" s="41" t="str">
        <f>IFERROR(VLOOKUP(E5099,'PRS até 2014'!$E$4:$L$6307,8,FALSE),"")</f>
        <v xml:space="preserve"> </v>
      </c>
      <c r="H5099" s="41">
        <f>IFERROR(VLOOKUP(E5099,'Global Insight'!$E$2:$F$4102,2,FALSE),"")</f>
        <v>0.25</v>
      </c>
      <c r="I5099">
        <f>IFERROR(VLOOKUP(E5099,EIU!$E$2:$H$3662,4,FALSE),"")</f>
        <v>0.1</v>
      </c>
    </row>
    <row r="5100" spans="1:9" x14ac:dyDescent="0.25">
      <c r="A5100" s="12" t="s">
        <v>306</v>
      </c>
      <c r="B5100" s="13" t="s">
        <v>307</v>
      </c>
      <c r="C5100" s="14">
        <v>174</v>
      </c>
      <c r="D5100" s="14">
        <v>2008</v>
      </c>
      <c r="E5100">
        <f t="shared" si="79"/>
        <v>1742008</v>
      </c>
      <c r="F5100" s="41">
        <f>IFERROR(VLOOKUP(E5100,Heritage!$E$3:$H$4601,4,FALSE),"")</f>
        <v>0.3</v>
      </c>
      <c r="G5100" s="41">
        <f>IFERROR(VLOOKUP(E5100,'PRS até 2014'!$E$4:$L$6307,8,FALSE),"")</f>
        <v>0.625</v>
      </c>
      <c r="H5100" s="41">
        <f>IFERROR(VLOOKUP(E5100,'Global Insight'!$E$2:$F$4102,2,FALSE),"")</f>
        <v>0.5625</v>
      </c>
      <c r="I5100">
        <f>IFERROR(VLOOKUP(E5100,EIU!$E$2:$H$3662,4,FALSE),"")</f>
        <v>0.27500000000000002</v>
      </c>
    </row>
    <row r="5101" spans="1:9" x14ac:dyDescent="0.25">
      <c r="A5101" s="12" t="s">
        <v>292</v>
      </c>
      <c r="B5101" s="13" t="s">
        <v>293</v>
      </c>
      <c r="C5101" s="14">
        <v>175</v>
      </c>
      <c r="D5101" s="14">
        <v>2008</v>
      </c>
      <c r="E5101">
        <f t="shared" si="79"/>
        <v>1752008</v>
      </c>
      <c r="F5101" s="41">
        <f>IFERROR(VLOOKUP(E5101,Heritage!$E$3:$H$4601,4,FALSE),"")</f>
        <v>0.5</v>
      </c>
      <c r="G5101" s="41">
        <f>IFERROR(VLOOKUP(E5101,'PRS até 2014'!$E$4:$L$6307,8,FALSE),"")</f>
        <v>0.45833333333333331</v>
      </c>
      <c r="H5101" s="41">
        <f>IFERROR(VLOOKUP(E5101,'Global Insight'!$E$2:$F$4102,2,FALSE),"")</f>
        <v>0.625</v>
      </c>
      <c r="I5101">
        <f>IFERROR(VLOOKUP(E5101,EIU!$E$2:$H$3662,4,FALSE),"")</f>
        <v>0.3</v>
      </c>
    </row>
    <row r="5102" spans="1:9" x14ac:dyDescent="0.25">
      <c r="A5102" s="12" t="s">
        <v>339</v>
      </c>
      <c r="B5102" s="13" t="s">
        <v>340</v>
      </c>
      <c r="C5102" s="14">
        <v>176</v>
      </c>
      <c r="D5102" s="14">
        <v>2008</v>
      </c>
      <c r="E5102">
        <f t="shared" si="79"/>
        <v>1762008</v>
      </c>
      <c r="F5102" s="41">
        <f>IFERROR(VLOOKUP(E5102,Heritage!$E$3:$H$4601,4,FALSE),"")</f>
        <v>0.2</v>
      </c>
      <c r="G5102" s="41" t="str">
        <f>IFERROR(VLOOKUP(E5102,'PRS até 2014'!$E$4:$L$6307,8,FALSE),"")</f>
        <v xml:space="preserve"> </v>
      </c>
      <c r="H5102" s="41">
        <f>IFERROR(VLOOKUP(E5102,'Global Insight'!$E$2:$F$4102,2,FALSE),"")</f>
        <v>0.375</v>
      </c>
      <c r="I5102" t="str">
        <f>IFERROR(VLOOKUP(E5102,EIU!$E$2:$H$3662,4,FALSE),"")</f>
        <v/>
      </c>
    </row>
    <row r="5103" spans="1:9" x14ac:dyDescent="0.25">
      <c r="A5103" s="12" t="s">
        <v>290</v>
      </c>
      <c r="B5103" s="13" t="s">
        <v>291</v>
      </c>
      <c r="C5103" s="14">
        <v>177</v>
      </c>
      <c r="D5103" s="14">
        <v>2008</v>
      </c>
      <c r="E5103">
        <f t="shared" si="79"/>
        <v>1772008</v>
      </c>
      <c r="F5103" s="41">
        <f>IFERROR(VLOOKUP(E5103,Heritage!$E$3:$H$4601,4,FALSE),"")</f>
        <v>0.3</v>
      </c>
      <c r="G5103" s="41">
        <f>IFERROR(VLOOKUP(E5103,'PRS até 2014'!$E$4:$L$6307,8,FALSE),"")</f>
        <v>0.45833333333333331</v>
      </c>
      <c r="H5103" s="41">
        <f>IFERROR(VLOOKUP(E5103,'Global Insight'!$E$2:$F$4102,2,FALSE),"")</f>
        <v>0.5</v>
      </c>
      <c r="I5103">
        <f>IFERROR(VLOOKUP(E5103,EIU!$E$2:$H$3662,4,FALSE),"")</f>
        <v>0.27500000000000002</v>
      </c>
    </row>
    <row r="5104" spans="1:9" x14ac:dyDescent="0.25">
      <c r="A5104" s="12" t="s">
        <v>371</v>
      </c>
      <c r="B5104" s="13" t="s">
        <v>397</v>
      </c>
      <c r="C5104" s="14">
        <v>178</v>
      </c>
      <c r="D5104" s="14">
        <v>2008</v>
      </c>
      <c r="E5104">
        <f t="shared" si="79"/>
        <v>1782008</v>
      </c>
      <c r="F5104" s="41">
        <f>IFERROR(VLOOKUP(E5104,Heritage!$E$3:$H$4601,4,FALSE),"")</f>
        <v>0.2</v>
      </c>
      <c r="G5104" s="41" t="str">
        <f>IFERROR(VLOOKUP(E5104,'PRS até 2014'!$E$4:$L$6307,8,FALSE),"")</f>
        <v xml:space="preserve"> </v>
      </c>
      <c r="H5104" s="41">
        <f>IFERROR(VLOOKUP(E5104,'Global Insight'!$E$2:$F$4102,2,FALSE),"")</f>
        <v>0.75</v>
      </c>
      <c r="I5104" t="str">
        <f>IFERROR(VLOOKUP(E5104,EIU!$E$2:$H$3662,4,FALSE),"")</f>
        <v/>
      </c>
    </row>
    <row r="5105" spans="1:9" x14ac:dyDescent="0.25">
      <c r="A5105" s="12" t="s">
        <v>298</v>
      </c>
      <c r="B5105" s="13" t="s">
        <v>299</v>
      </c>
      <c r="C5105" s="14">
        <v>179</v>
      </c>
      <c r="D5105" s="14">
        <v>2008</v>
      </c>
      <c r="E5105">
        <f t="shared" si="79"/>
        <v>1792008</v>
      </c>
      <c r="F5105" s="41">
        <f>IFERROR(VLOOKUP(E5105,Heritage!$E$3:$H$4601,4,FALSE),"")</f>
        <v>0.6</v>
      </c>
      <c r="G5105" s="41">
        <f>IFERROR(VLOOKUP(E5105,'PRS até 2014'!$E$4:$L$6307,8,FALSE),"")</f>
        <v>0.56944444444444442</v>
      </c>
      <c r="H5105" s="41">
        <f>IFERROR(VLOOKUP(E5105,'Global Insight'!$E$2:$F$4102,2,FALSE),"")</f>
        <v>0.5</v>
      </c>
      <c r="I5105">
        <f>IFERROR(VLOOKUP(E5105,EIU!$E$2:$H$3662,4,FALSE),"")</f>
        <v>0.42499999999999999</v>
      </c>
    </row>
    <row r="5106" spans="1:9" x14ac:dyDescent="0.25">
      <c r="A5106" s="12" t="s">
        <v>300</v>
      </c>
      <c r="B5106" s="13" t="s">
        <v>301</v>
      </c>
      <c r="C5106" s="14">
        <v>180</v>
      </c>
      <c r="D5106" s="14">
        <v>2008</v>
      </c>
      <c r="E5106">
        <f t="shared" si="79"/>
        <v>1802008</v>
      </c>
      <c r="F5106" s="41">
        <f>IFERROR(VLOOKUP(E5106,Heritage!$E$3:$H$4601,4,FALSE),"")</f>
        <v>0.5</v>
      </c>
      <c r="G5106" s="41">
        <f>IFERROR(VLOOKUP(E5106,'PRS até 2014'!$E$4:$L$6307,8,FALSE),"")</f>
        <v>0.625</v>
      </c>
      <c r="H5106" s="41">
        <f>IFERROR(VLOOKUP(E5106,'Global Insight'!$E$2:$F$4102,2,FALSE),"")</f>
        <v>0.625</v>
      </c>
      <c r="I5106">
        <f>IFERROR(VLOOKUP(E5106,EIU!$E$2:$H$3662,4,FALSE),"")</f>
        <v>0.5</v>
      </c>
    </row>
    <row r="5107" spans="1:9" x14ac:dyDescent="0.25">
      <c r="A5107" s="12" t="s">
        <v>302</v>
      </c>
      <c r="B5107" s="13" t="s">
        <v>303</v>
      </c>
      <c r="C5107" s="14">
        <v>181</v>
      </c>
      <c r="D5107" s="14">
        <v>2008</v>
      </c>
      <c r="E5107">
        <f t="shared" si="79"/>
        <v>1812008</v>
      </c>
      <c r="F5107" s="41">
        <f>IFERROR(VLOOKUP(E5107,Heritage!$E$3:$H$4601,4,FALSE),"")</f>
        <v>0.5</v>
      </c>
      <c r="G5107" s="41">
        <f>IFERROR(VLOOKUP(E5107,'PRS até 2014'!$E$4:$L$6307,8,FALSE),"")</f>
        <v>0.59722222222222221</v>
      </c>
      <c r="H5107" s="41">
        <f>IFERROR(VLOOKUP(E5107,'Global Insight'!$E$2:$F$4102,2,FALSE),"")</f>
        <v>0.625</v>
      </c>
      <c r="I5107">
        <f>IFERROR(VLOOKUP(E5107,EIU!$E$2:$H$3662,4,FALSE),"")</f>
        <v>0.47499999999999998</v>
      </c>
    </row>
    <row r="5108" spans="1:9" x14ac:dyDescent="0.25">
      <c r="A5108" s="12" t="s">
        <v>296</v>
      </c>
      <c r="B5108" s="13" t="s">
        <v>297</v>
      </c>
      <c r="C5108" s="14">
        <v>182</v>
      </c>
      <c r="D5108" s="14">
        <v>2008</v>
      </c>
      <c r="E5108">
        <f t="shared" si="79"/>
        <v>1822008</v>
      </c>
      <c r="F5108" s="41">
        <f>IFERROR(VLOOKUP(E5108,Heritage!$E$3:$H$4601,4,FALSE),"")</f>
        <v>0.1</v>
      </c>
      <c r="G5108" s="41" t="str">
        <f>IFERROR(VLOOKUP(E5108,'PRS até 2014'!$E$4:$L$6307,8,FALSE),"")</f>
        <v xml:space="preserve"> </v>
      </c>
      <c r="H5108" s="41">
        <f>IFERROR(VLOOKUP(E5108,'Global Insight'!$E$2:$F$4102,2,FALSE),"")</f>
        <v>0.4375</v>
      </c>
      <c r="I5108">
        <f>IFERROR(VLOOKUP(E5108,EIU!$E$2:$H$3662,4,FALSE),"")</f>
        <v>0.125</v>
      </c>
    </row>
    <row r="5109" spans="1:9" x14ac:dyDescent="0.25">
      <c r="A5109" s="12" t="s">
        <v>372</v>
      </c>
      <c r="B5109" s="13" t="s">
        <v>398</v>
      </c>
      <c r="C5109" s="14">
        <v>183</v>
      </c>
      <c r="D5109" s="14">
        <v>2008</v>
      </c>
      <c r="E5109">
        <f t="shared" si="79"/>
        <v>1832008</v>
      </c>
      <c r="F5109" s="41" t="str">
        <f>IFERROR(VLOOKUP(E5109,Heritage!$E$3:$H$4601,4,FALSE),"")</f>
        <v/>
      </c>
      <c r="G5109" s="41" t="str">
        <f>IFERROR(VLOOKUP(E5109,'PRS até 2014'!$E$4:$L$6307,8,FALSE),"")</f>
        <v xml:space="preserve"> </v>
      </c>
      <c r="H5109" s="41">
        <f>IFERROR(VLOOKUP(E5109,'Global Insight'!$E$2:$F$4102,2,FALSE),"")</f>
        <v>0.8125</v>
      </c>
      <c r="I5109" t="str">
        <f>IFERROR(VLOOKUP(E5109,EIU!$E$2:$H$3662,4,FALSE),"")</f>
        <v/>
      </c>
    </row>
    <row r="5110" spans="1:9" x14ac:dyDescent="0.25">
      <c r="A5110" s="12" t="s">
        <v>308</v>
      </c>
      <c r="B5110" s="13" t="s">
        <v>309</v>
      </c>
      <c r="C5110" s="14">
        <v>184</v>
      </c>
      <c r="D5110" s="14">
        <v>2008</v>
      </c>
      <c r="E5110">
        <f t="shared" si="79"/>
        <v>1842008</v>
      </c>
      <c r="F5110" s="41">
        <f>IFERROR(VLOOKUP(E5110,Heritage!$E$3:$H$4601,4,FALSE),"")</f>
        <v>0.3</v>
      </c>
      <c r="G5110" s="41">
        <f>IFERROR(VLOOKUP(E5110,'PRS até 2014'!$E$4:$L$6307,8,FALSE),"")</f>
        <v>0.54166666666666674</v>
      </c>
      <c r="H5110" s="41">
        <f>IFERROR(VLOOKUP(E5110,'Global Insight'!$E$2:$F$4102,2,FALSE),"")</f>
        <v>0.4375</v>
      </c>
      <c r="I5110">
        <f>IFERROR(VLOOKUP(E5110,EIU!$E$2:$H$3662,4,FALSE),"")</f>
        <v>0.42499999999999999</v>
      </c>
    </row>
    <row r="5111" spans="1:9" x14ac:dyDescent="0.25">
      <c r="A5111" s="12" t="s">
        <v>310</v>
      </c>
      <c r="B5111" s="13" t="s">
        <v>311</v>
      </c>
      <c r="C5111" s="14">
        <v>185</v>
      </c>
      <c r="D5111" s="14">
        <v>2008</v>
      </c>
      <c r="E5111">
        <f t="shared" ref="E5111:E5174" si="80">C5111*10000+D5111</f>
        <v>1852008</v>
      </c>
      <c r="F5111" s="41">
        <f>IFERROR(VLOOKUP(E5111,Heritage!$E$3:$H$4601,4,FALSE),"")</f>
        <v>0.3</v>
      </c>
      <c r="G5111" s="41">
        <f>IFERROR(VLOOKUP(E5111,'PRS até 2014'!$E$4:$L$6307,8,FALSE),"")</f>
        <v>0.49999999999999994</v>
      </c>
      <c r="H5111" s="41">
        <f>IFERROR(VLOOKUP(E5111,'Global Insight'!$E$2:$F$4102,2,FALSE),"")</f>
        <v>0.5</v>
      </c>
      <c r="I5111">
        <f>IFERROR(VLOOKUP(E5111,EIU!$E$2:$H$3662,4,FALSE),"")</f>
        <v>0.22500000000000001</v>
      </c>
    </row>
    <row r="5112" spans="1:9" x14ac:dyDescent="0.25">
      <c r="A5112" s="12" t="s">
        <v>6</v>
      </c>
      <c r="B5112" s="13" t="s">
        <v>7</v>
      </c>
      <c r="C5112" s="14">
        <v>186</v>
      </c>
      <c r="D5112" s="14">
        <v>2008</v>
      </c>
      <c r="E5112">
        <f t="shared" si="80"/>
        <v>1862008</v>
      </c>
      <c r="F5112" s="41">
        <f>IFERROR(VLOOKUP(E5112,Heritage!$E$3:$H$4601,4,FALSE),"")</f>
        <v>0.4</v>
      </c>
      <c r="G5112" s="41">
        <f>IFERROR(VLOOKUP(E5112,'PRS até 2014'!$E$4:$L$6307,8,FALSE),"")</f>
        <v>0.66666666666666652</v>
      </c>
      <c r="H5112" s="41">
        <f>IFERROR(VLOOKUP(E5112,'Global Insight'!$E$2:$F$4102,2,FALSE),"")</f>
        <v>0.8125</v>
      </c>
      <c r="I5112">
        <f>IFERROR(VLOOKUP(E5112,EIU!$E$2:$H$3662,4,FALSE),"")</f>
        <v>0.65</v>
      </c>
    </row>
    <row r="5113" spans="1:9" x14ac:dyDescent="0.25">
      <c r="A5113" s="12" t="s">
        <v>103</v>
      </c>
      <c r="B5113" s="13" t="s">
        <v>104</v>
      </c>
      <c r="C5113" s="14">
        <v>187</v>
      </c>
      <c r="D5113" s="14">
        <v>2008</v>
      </c>
      <c r="E5113">
        <f t="shared" si="80"/>
        <v>1872008</v>
      </c>
      <c r="F5113" s="41">
        <f>IFERROR(VLOOKUP(E5113,Heritage!$E$3:$H$4601,4,FALSE),"")</f>
        <v>0.9</v>
      </c>
      <c r="G5113" s="41">
        <f>IFERROR(VLOOKUP(E5113,'PRS até 2014'!$E$4:$L$6307,8,FALSE),"")</f>
        <v>0.81944444444444431</v>
      </c>
      <c r="H5113" s="41">
        <f>IFERROR(VLOOKUP(E5113,'Global Insight'!$E$2:$F$4102,2,FALSE),"")</f>
        <v>0.9375</v>
      </c>
      <c r="I5113">
        <f>IFERROR(VLOOKUP(E5113,EIU!$E$2:$H$3662,4,FALSE),"")</f>
        <v>0.92500000000000004</v>
      </c>
    </row>
    <row r="5114" spans="1:9" x14ac:dyDescent="0.25">
      <c r="A5114" s="12" t="s">
        <v>314</v>
      </c>
      <c r="B5114" s="13" t="s">
        <v>315</v>
      </c>
      <c r="C5114" s="14">
        <v>188</v>
      </c>
      <c r="D5114" s="14">
        <v>2008</v>
      </c>
      <c r="E5114">
        <f t="shared" si="80"/>
        <v>1882008</v>
      </c>
      <c r="F5114" s="41">
        <f>IFERROR(VLOOKUP(E5114,Heritage!$E$3:$H$4601,4,FALSE),"")</f>
        <v>0.9</v>
      </c>
      <c r="G5114" s="41">
        <f>IFERROR(VLOOKUP(E5114,'PRS até 2014'!$E$4:$L$6307,8,FALSE),"")</f>
        <v>0.80555555555555547</v>
      </c>
      <c r="H5114" s="41">
        <f>IFERROR(VLOOKUP(E5114,'Global Insight'!$E$2:$F$4102,2,FALSE),"")</f>
        <v>0.9375</v>
      </c>
      <c r="I5114">
        <f>IFERROR(VLOOKUP(E5114,EIU!$E$2:$H$3662,4,FALSE),"")</f>
        <v>0.9</v>
      </c>
    </row>
    <row r="5115" spans="1:9" x14ac:dyDescent="0.25">
      <c r="A5115" s="12" t="s">
        <v>312</v>
      </c>
      <c r="B5115" s="13" t="s">
        <v>313</v>
      </c>
      <c r="C5115" s="14">
        <v>189</v>
      </c>
      <c r="D5115" s="14">
        <v>2008</v>
      </c>
      <c r="E5115">
        <f t="shared" si="80"/>
        <v>1892008</v>
      </c>
      <c r="F5115" s="41">
        <f>IFERROR(VLOOKUP(E5115,Heritage!$E$3:$H$4601,4,FALSE),"")</f>
        <v>0.7</v>
      </c>
      <c r="G5115" s="41">
        <f>IFERROR(VLOOKUP(E5115,'PRS até 2014'!$E$4:$L$6307,8,FALSE),"")</f>
        <v>0.56944444444444442</v>
      </c>
      <c r="H5115" s="41">
        <f>IFERROR(VLOOKUP(E5115,'Global Insight'!$E$2:$F$4102,2,FALSE),"")</f>
        <v>0.6875</v>
      </c>
      <c r="I5115">
        <f>IFERROR(VLOOKUP(E5115,EIU!$E$2:$H$3662,4,FALSE),"")</f>
        <v>0.65</v>
      </c>
    </row>
    <row r="5116" spans="1:9" x14ac:dyDescent="0.25">
      <c r="A5116" s="12" t="s">
        <v>316</v>
      </c>
      <c r="B5116" s="13" t="s">
        <v>317</v>
      </c>
      <c r="C5116" s="14">
        <v>190</v>
      </c>
      <c r="D5116" s="14">
        <v>2008</v>
      </c>
      <c r="E5116">
        <f t="shared" si="80"/>
        <v>1902008</v>
      </c>
      <c r="F5116" s="41">
        <f>IFERROR(VLOOKUP(E5116,Heritage!$E$3:$H$4601,4,FALSE),"")</f>
        <v>0.2</v>
      </c>
      <c r="G5116" s="41" t="str">
        <f>IFERROR(VLOOKUP(E5116,'PRS até 2014'!$E$4:$L$6307,8,FALSE),"")</f>
        <v xml:space="preserve"> </v>
      </c>
      <c r="H5116" s="41">
        <f>IFERROR(VLOOKUP(E5116,'Global Insight'!$E$2:$F$4102,2,FALSE),"")</f>
        <v>0.4375</v>
      </c>
      <c r="I5116">
        <f>IFERROR(VLOOKUP(E5116,EIU!$E$2:$H$3662,4,FALSE),"")</f>
        <v>0.2</v>
      </c>
    </row>
    <row r="5117" spans="1:9" x14ac:dyDescent="0.25">
      <c r="A5117" s="12" t="s">
        <v>322</v>
      </c>
      <c r="B5117" s="13" t="s">
        <v>323</v>
      </c>
      <c r="C5117" s="14">
        <v>191</v>
      </c>
      <c r="D5117" s="14">
        <v>2008</v>
      </c>
      <c r="E5117">
        <f t="shared" si="80"/>
        <v>1912008</v>
      </c>
      <c r="F5117" s="41">
        <f>IFERROR(VLOOKUP(E5117,Heritage!$E$3:$H$4601,4,FALSE),"")</f>
        <v>0.4</v>
      </c>
      <c r="G5117" s="41" t="str">
        <f>IFERROR(VLOOKUP(E5117,'PRS até 2014'!$E$4:$L$6307,8,FALSE),"")</f>
        <v xml:space="preserve"> </v>
      </c>
      <c r="H5117" s="41">
        <f>IFERROR(VLOOKUP(E5117,'Global Insight'!$E$2:$F$4102,2,FALSE),"")</f>
        <v>0.875</v>
      </c>
      <c r="I5117" t="str">
        <f>IFERROR(VLOOKUP(E5117,EIU!$E$2:$H$3662,4,FALSE),"")</f>
        <v/>
      </c>
    </row>
    <row r="5118" spans="1:9" x14ac:dyDescent="0.25">
      <c r="A5118" s="12" t="s">
        <v>318</v>
      </c>
      <c r="B5118" s="13" t="s">
        <v>319</v>
      </c>
      <c r="C5118" s="14">
        <v>192</v>
      </c>
      <c r="D5118" s="14">
        <v>2008</v>
      </c>
      <c r="E5118">
        <f t="shared" si="80"/>
        <v>1922008</v>
      </c>
      <c r="F5118" s="41">
        <f>IFERROR(VLOOKUP(E5118,Heritage!$E$3:$H$4601,4,FALSE),"")</f>
        <v>0.05</v>
      </c>
      <c r="G5118" s="41">
        <f>IFERROR(VLOOKUP(E5118,'PRS até 2014'!$E$4:$L$6307,8,FALSE),"")</f>
        <v>0.20833333333333334</v>
      </c>
      <c r="H5118" s="41">
        <f>IFERROR(VLOOKUP(E5118,'Global Insight'!$E$2:$F$4102,2,FALSE),"")</f>
        <v>0.3125</v>
      </c>
      <c r="I5118">
        <f>IFERROR(VLOOKUP(E5118,EIU!$E$2:$H$3662,4,FALSE),"")</f>
        <v>0.1</v>
      </c>
    </row>
    <row r="5119" spans="1:9" x14ac:dyDescent="0.25">
      <c r="A5119" s="12" t="s">
        <v>320</v>
      </c>
      <c r="B5119" s="13" t="s">
        <v>321</v>
      </c>
      <c r="C5119" s="14">
        <v>193</v>
      </c>
      <c r="D5119" s="14">
        <v>2008</v>
      </c>
      <c r="E5119">
        <f t="shared" si="80"/>
        <v>1932008</v>
      </c>
      <c r="F5119" s="41">
        <f>IFERROR(VLOOKUP(E5119,Heritage!$E$3:$H$4601,4,FALSE),"")</f>
        <v>0.1</v>
      </c>
      <c r="G5119" s="41">
        <f>IFERROR(VLOOKUP(E5119,'PRS até 2014'!$E$4:$L$6307,8,FALSE),"")</f>
        <v>0.63888888888888884</v>
      </c>
      <c r="H5119" s="41">
        <f>IFERROR(VLOOKUP(E5119,'Global Insight'!$E$2:$F$4102,2,FALSE),"")</f>
        <v>0.5</v>
      </c>
      <c r="I5119">
        <f>IFERROR(VLOOKUP(E5119,EIU!$E$2:$H$3662,4,FALSE),"")</f>
        <v>0.45</v>
      </c>
    </row>
    <row r="5120" spans="1:9" x14ac:dyDescent="0.25">
      <c r="A5120" s="12" t="s">
        <v>325</v>
      </c>
      <c r="B5120" s="13" t="s">
        <v>326</v>
      </c>
      <c r="C5120" s="14">
        <v>194</v>
      </c>
      <c r="D5120" s="14">
        <v>2008</v>
      </c>
      <c r="E5120">
        <f t="shared" si="80"/>
        <v>1942008</v>
      </c>
      <c r="F5120" s="41">
        <f>IFERROR(VLOOKUP(E5120,Heritage!$E$3:$H$4601,4,FALSE),"")</f>
        <v>0.3</v>
      </c>
      <c r="G5120" s="41">
        <f>IFERROR(VLOOKUP(E5120,'PRS até 2014'!$E$4:$L$6307,8,FALSE),"")</f>
        <v>0.44444444444444442</v>
      </c>
      <c r="H5120" s="41">
        <f>IFERROR(VLOOKUP(E5120,'Global Insight'!$E$2:$F$4102,2,FALSE),"")</f>
        <v>0.375</v>
      </c>
      <c r="I5120">
        <f>IFERROR(VLOOKUP(E5120,EIU!$E$2:$H$3662,4,FALSE),"")</f>
        <v>0.35</v>
      </c>
    </row>
    <row r="5121" spans="1:9" x14ac:dyDescent="0.25">
      <c r="A5121" s="12" t="s">
        <v>373</v>
      </c>
      <c r="B5121" s="13" t="s">
        <v>341</v>
      </c>
      <c r="C5121" s="14">
        <v>195</v>
      </c>
      <c r="D5121" s="14">
        <v>2008</v>
      </c>
      <c r="E5121">
        <f t="shared" si="80"/>
        <v>1952008</v>
      </c>
      <c r="F5121" s="41" t="str">
        <f>IFERROR(VLOOKUP(E5121,Heritage!$E$3:$H$4601,4,FALSE),"")</f>
        <v/>
      </c>
      <c r="G5121" s="41" t="str">
        <f>IFERROR(VLOOKUP(E5121,'PRS até 2014'!$E$4:$L$6307,8,FALSE),"")</f>
        <v xml:space="preserve"> </v>
      </c>
      <c r="H5121" s="41" t="str">
        <f>IFERROR(VLOOKUP(E5121,'Global Insight'!$E$2:$F$4102,2,FALSE),"")</f>
        <v/>
      </c>
      <c r="I5121" t="str">
        <f>IFERROR(VLOOKUP(E5121,EIU!$E$2:$H$3662,4,FALSE),"")</f>
        <v/>
      </c>
    </row>
    <row r="5122" spans="1:9" x14ac:dyDescent="0.25">
      <c r="A5122" s="12" t="s">
        <v>329</v>
      </c>
      <c r="B5122" s="13" t="s">
        <v>330</v>
      </c>
      <c r="C5122" s="14">
        <v>196</v>
      </c>
      <c r="D5122" s="14">
        <v>2008</v>
      </c>
      <c r="E5122">
        <f t="shared" si="80"/>
        <v>1962008</v>
      </c>
      <c r="F5122" s="41">
        <f>IFERROR(VLOOKUP(E5122,Heritage!$E$3:$H$4601,4,FALSE),"")</f>
        <v>0.3</v>
      </c>
      <c r="G5122" s="41">
        <f>IFERROR(VLOOKUP(E5122,'PRS até 2014'!$E$4:$L$6307,8,FALSE),"")</f>
        <v>0.55555555555555547</v>
      </c>
      <c r="H5122" s="41">
        <f>IFERROR(VLOOKUP(E5122,'Global Insight'!$E$2:$F$4102,2,FALSE),"")</f>
        <v>0.4375</v>
      </c>
      <c r="I5122">
        <f>IFERROR(VLOOKUP(E5122,EIU!$E$2:$H$3662,4,FALSE),"")</f>
        <v>0.35</v>
      </c>
    </row>
    <row r="5123" spans="1:9" x14ac:dyDescent="0.25">
      <c r="A5123" s="16" t="s">
        <v>331</v>
      </c>
      <c r="B5123" s="17" t="s">
        <v>332</v>
      </c>
      <c r="C5123" s="18">
        <v>197</v>
      </c>
      <c r="D5123" s="18">
        <v>2008</v>
      </c>
      <c r="E5123">
        <f t="shared" si="80"/>
        <v>1972008</v>
      </c>
      <c r="F5123" s="41">
        <f>IFERROR(VLOOKUP(E5123,Heritage!$E$3:$H$4601,4,FALSE),"")</f>
        <v>0.05</v>
      </c>
      <c r="G5123" s="41">
        <f>IFERROR(VLOOKUP(E5123,'PRS até 2014'!$E$4:$L$6307,8,FALSE),"")</f>
        <v>0.19444444444444442</v>
      </c>
      <c r="H5123" s="41">
        <f>IFERROR(VLOOKUP(E5123,'Global Insight'!$E$2:$F$4102,2,FALSE),"")</f>
        <v>0.1875</v>
      </c>
      <c r="I5123">
        <f>IFERROR(VLOOKUP(E5123,EIU!$E$2:$H$3662,4,FALSE),"")</f>
        <v>0.125</v>
      </c>
    </row>
    <row r="5124" spans="1:9" x14ac:dyDescent="0.25">
      <c r="A5124" s="12" t="s">
        <v>0</v>
      </c>
      <c r="B5124" s="13" t="s">
        <v>1</v>
      </c>
      <c r="C5124" s="14">
        <v>1</v>
      </c>
      <c r="D5124" s="14">
        <v>2009</v>
      </c>
      <c r="E5124">
        <f t="shared" si="80"/>
        <v>12009</v>
      </c>
      <c r="F5124" s="41" t="str">
        <f>IFERROR(VLOOKUP(E5124,Heritage!$E$3:$H$4601,4,FALSE),"")</f>
        <v/>
      </c>
      <c r="G5124" s="41" t="str">
        <f>IFERROR(VLOOKUP(E5124,'PRS até 2014'!$E$4:$L$6307,8,FALSE),"")</f>
        <v xml:space="preserve"> </v>
      </c>
      <c r="H5124" s="41">
        <f>IFERROR(VLOOKUP(E5124,'Global Insight'!$E$2:$F$4102,2,FALSE),"")</f>
        <v>0.1875</v>
      </c>
      <c r="I5124">
        <f>IFERROR(VLOOKUP(E5124,EIU!$E$2:$H$3662,4,FALSE),"")</f>
        <v>7.4999999999999997E-2</v>
      </c>
    </row>
    <row r="5125" spans="1:9" x14ac:dyDescent="0.25">
      <c r="A5125" s="12" t="s">
        <v>4</v>
      </c>
      <c r="B5125" s="13" t="s">
        <v>5</v>
      </c>
      <c r="C5125" s="14">
        <v>2</v>
      </c>
      <c r="D5125" s="14">
        <v>2009</v>
      </c>
      <c r="E5125">
        <f t="shared" si="80"/>
        <v>22009</v>
      </c>
      <c r="F5125" s="41">
        <f>IFERROR(VLOOKUP(E5125,Heritage!$E$3:$H$4601,4,FALSE),"")</f>
        <v>0.35</v>
      </c>
      <c r="G5125" s="41">
        <f>IFERROR(VLOOKUP(E5125,'PRS até 2014'!$E$4:$L$6307,8,FALSE),"")</f>
        <v>0.45833333333333331</v>
      </c>
      <c r="H5125" s="41">
        <f>IFERROR(VLOOKUP(E5125,'Global Insight'!$E$2:$F$4102,2,FALSE),"")</f>
        <v>0.375</v>
      </c>
      <c r="I5125">
        <f>IFERROR(VLOOKUP(E5125,EIU!$E$2:$H$3662,4,FALSE),"")</f>
        <v>0.35</v>
      </c>
    </row>
    <row r="5126" spans="1:9" x14ac:dyDescent="0.25">
      <c r="A5126" s="12" t="s">
        <v>81</v>
      </c>
      <c r="B5126" s="13" t="s">
        <v>82</v>
      </c>
      <c r="C5126" s="14">
        <v>3</v>
      </c>
      <c r="D5126" s="14">
        <v>2009</v>
      </c>
      <c r="E5126">
        <f t="shared" si="80"/>
        <v>32009</v>
      </c>
      <c r="F5126" s="41">
        <f>IFERROR(VLOOKUP(E5126,Heritage!$E$3:$H$4601,4,FALSE),"")</f>
        <v>0.3</v>
      </c>
      <c r="G5126" s="41">
        <f>IFERROR(VLOOKUP(E5126,'PRS até 2014'!$E$4:$L$6307,8,FALSE),"")</f>
        <v>0.47222222222222215</v>
      </c>
      <c r="H5126" s="41">
        <f>IFERROR(VLOOKUP(E5126,'Global Insight'!$E$2:$F$4102,2,FALSE),"")</f>
        <v>0.5</v>
      </c>
      <c r="I5126">
        <f>IFERROR(VLOOKUP(E5126,EIU!$E$2:$H$3662,4,FALSE),"")</f>
        <v>0.3</v>
      </c>
    </row>
    <row r="5127" spans="1:9" x14ac:dyDescent="0.25">
      <c r="A5127" s="12" t="s">
        <v>346</v>
      </c>
      <c r="B5127" s="13" t="s">
        <v>374</v>
      </c>
      <c r="C5127" s="14">
        <v>4</v>
      </c>
      <c r="D5127" s="14">
        <v>2009</v>
      </c>
      <c r="E5127">
        <f t="shared" si="80"/>
        <v>42009</v>
      </c>
      <c r="F5127" s="41" t="str">
        <f>IFERROR(VLOOKUP(E5127,Heritage!$E$3:$H$4601,4,FALSE),"")</f>
        <v/>
      </c>
      <c r="G5127" s="41" t="str">
        <f>IFERROR(VLOOKUP(E5127,'PRS até 2014'!$E$4:$L$6307,8,FALSE),"")</f>
        <v xml:space="preserve"> </v>
      </c>
      <c r="H5127" s="41">
        <f>IFERROR(VLOOKUP(E5127,'Global Insight'!$E$2:$F$4102,2,FALSE),"")</f>
        <v>0.875</v>
      </c>
      <c r="I5127" t="str">
        <f>IFERROR(VLOOKUP(E5127,EIU!$E$2:$H$3662,4,FALSE),"")</f>
        <v/>
      </c>
    </row>
    <row r="5128" spans="1:9" x14ac:dyDescent="0.25">
      <c r="A5128" s="12" t="s">
        <v>2</v>
      </c>
      <c r="B5128" s="13" t="s">
        <v>3</v>
      </c>
      <c r="C5128" s="14">
        <v>5</v>
      </c>
      <c r="D5128" s="14">
        <v>2009</v>
      </c>
      <c r="E5128">
        <f t="shared" si="80"/>
        <v>52009</v>
      </c>
      <c r="F5128" s="41">
        <f>IFERROR(VLOOKUP(E5128,Heritage!$E$3:$H$4601,4,FALSE),"")</f>
        <v>0.2</v>
      </c>
      <c r="G5128" s="41">
        <f>IFERROR(VLOOKUP(E5128,'PRS até 2014'!$E$4:$L$6307,8,FALSE),"")</f>
        <v>0.49999999999999994</v>
      </c>
      <c r="H5128" s="41">
        <f>IFERROR(VLOOKUP(E5128,'Global Insight'!$E$2:$F$4102,2,FALSE),"")</f>
        <v>0.3125</v>
      </c>
      <c r="I5128">
        <f>IFERROR(VLOOKUP(E5128,EIU!$E$2:$H$3662,4,FALSE),"")</f>
        <v>0.25</v>
      </c>
    </row>
    <row r="5129" spans="1:9" x14ac:dyDescent="0.25">
      <c r="A5129" s="12" t="s">
        <v>347</v>
      </c>
      <c r="B5129" s="13" t="s">
        <v>375</v>
      </c>
      <c r="C5129" s="14">
        <v>6</v>
      </c>
      <c r="D5129" s="14">
        <v>2009</v>
      </c>
      <c r="E5129">
        <f t="shared" si="80"/>
        <v>62009</v>
      </c>
      <c r="F5129" s="41" t="str">
        <f>IFERROR(VLOOKUP(E5129,Heritage!$E$3:$H$4601,4,FALSE),"")</f>
        <v/>
      </c>
      <c r="G5129" s="41" t="str">
        <f>IFERROR(VLOOKUP(E5129,'PRS até 2014'!$E$4:$L$6307,8,FALSE),"")</f>
        <v xml:space="preserve"> </v>
      </c>
      <c r="H5129" s="41">
        <f>IFERROR(VLOOKUP(E5129,'Global Insight'!$E$2:$F$4102,2,FALSE),"")</f>
        <v>0.8125</v>
      </c>
      <c r="I5129" t="str">
        <f>IFERROR(VLOOKUP(E5129,EIU!$E$2:$H$3662,4,FALSE),"")</f>
        <v/>
      </c>
    </row>
    <row r="5130" spans="1:9" x14ac:dyDescent="0.25">
      <c r="A5130" s="12" t="s">
        <v>8</v>
      </c>
      <c r="B5130" s="13" t="s">
        <v>9</v>
      </c>
      <c r="C5130" s="14">
        <v>7</v>
      </c>
      <c r="D5130" s="14">
        <v>2009</v>
      </c>
      <c r="E5130">
        <f t="shared" si="80"/>
        <v>72009</v>
      </c>
      <c r="F5130" s="41">
        <f>IFERROR(VLOOKUP(E5130,Heritage!$E$3:$H$4601,4,FALSE),"")</f>
        <v>0.2</v>
      </c>
      <c r="G5130" s="41">
        <f>IFERROR(VLOOKUP(E5130,'PRS até 2014'!$E$4:$L$6307,8,FALSE),"")</f>
        <v>0.43055555555555552</v>
      </c>
      <c r="H5130" s="41">
        <f>IFERROR(VLOOKUP(E5130,'Global Insight'!$E$2:$F$4102,2,FALSE),"")</f>
        <v>0.625</v>
      </c>
      <c r="I5130">
        <f>IFERROR(VLOOKUP(E5130,EIU!$E$2:$H$3662,4,FALSE),"")</f>
        <v>0.35</v>
      </c>
    </row>
    <row r="5131" spans="1:9" x14ac:dyDescent="0.25">
      <c r="A5131" s="12" t="s">
        <v>10</v>
      </c>
      <c r="B5131" s="13" t="s">
        <v>11</v>
      </c>
      <c r="C5131" s="14">
        <v>8</v>
      </c>
      <c r="D5131" s="14">
        <v>2009</v>
      </c>
      <c r="E5131">
        <f t="shared" si="80"/>
        <v>82009</v>
      </c>
      <c r="F5131" s="41">
        <f>IFERROR(VLOOKUP(E5131,Heritage!$E$3:$H$4601,4,FALSE),"")</f>
        <v>0.3</v>
      </c>
      <c r="G5131" s="41">
        <f>IFERROR(VLOOKUP(E5131,'PRS até 2014'!$E$4:$L$6307,8,FALSE),"")</f>
        <v>0.4861111111111111</v>
      </c>
      <c r="H5131" s="41">
        <f>IFERROR(VLOOKUP(E5131,'Global Insight'!$E$2:$F$4102,2,FALSE),"")</f>
        <v>0.625</v>
      </c>
      <c r="I5131">
        <f>IFERROR(VLOOKUP(E5131,EIU!$E$2:$H$3662,4,FALSE),"")</f>
        <v>0.375</v>
      </c>
    </row>
    <row r="5132" spans="1:9" x14ac:dyDescent="0.25">
      <c r="A5132" s="12" t="s">
        <v>12</v>
      </c>
      <c r="B5132" s="13" t="s">
        <v>13</v>
      </c>
      <c r="C5132" s="14">
        <v>9</v>
      </c>
      <c r="D5132" s="14">
        <v>2009</v>
      </c>
      <c r="E5132">
        <f t="shared" si="80"/>
        <v>92009</v>
      </c>
      <c r="F5132" s="41">
        <f>IFERROR(VLOOKUP(E5132,Heritage!$E$3:$H$4601,4,FALSE),"")</f>
        <v>0.9</v>
      </c>
      <c r="G5132" s="41">
        <f>IFERROR(VLOOKUP(E5132,'PRS até 2014'!$E$4:$L$6307,8,FALSE),"")</f>
        <v>0.88888888888888884</v>
      </c>
      <c r="H5132" s="41">
        <f>IFERROR(VLOOKUP(E5132,'Global Insight'!$E$2:$F$4102,2,FALSE),"")</f>
        <v>0.9375</v>
      </c>
      <c r="I5132">
        <f>IFERROR(VLOOKUP(E5132,EIU!$E$2:$H$3662,4,FALSE),"")</f>
        <v>0.92500000000000004</v>
      </c>
    </row>
    <row r="5133" spans="1:9" x14ac:dyDescent="0.25">
      <c r="A5133" s="12" t="s">
        <v>14</v>
      </c>
      <c r="B5133" s="13" t="s">
        <v>15</v>
      </c>
      <c r="C5133" s="14">
        <v>10</v>
      </c>
      <c r="D5133" s="14">
        <v>2009</v>
      </c>
      <c r="E5133">
        <f t="shared" si="80"/>
        <v>102009</v>
      </c>
      <c r="F5133" s="41">
        <f>IFERROR(VLOOKUP(E5133,Heritage!$E$3:$H$4601,4,FALSE),"")</f>
        <v>0.9</v>
      </c>
      <c r="G5133" s="41">
        <f>IFERROR(VLOOKUP(E5133,'PRS até 2014'!$E$4:$L$6307,8,FALSE),"")</f>
        <v>0.94444444444444442</v>
      </c>
      <c r="H5133" s="41">
        <f>IFERROR(VLOOKUP(E5133,'Global Insight'!$E$2:$F$4102,2,FALSE),"")</f>
        <v>0.9375</v>
      </c>
      <c r="I5133">
        <f>IFERROR(VLOOKUP(E5133,EIU!$E$2:$H$3662,4,FALSE),"")</f>
        <v>0.92500000000000004</v>
      </c>
    </row>
    <row r="5134" spans="1:9" x14ac:dyDescent="0.25">
      <c r="A5134" s="12" t="s">
        <v>16</v>
      </c>
      <c r="B5134" s="13" t="s">
        <v>17</v>
      </c>
      <c r="C5134" s="14">
        <v>11</v>
      </c>
      <c r="D5134" s="14">
        <v>2009</v>
      </c>
      <c r="E5134">
        <f t="shared" si="80"/>
        <v>112009</v>
      </c>
      <c r="F5134" s="41">
        <f>IFERROR(VLOOKUP(E5134,Heritage!$E$3:$H$4601,4,FALSE),"")</f>
        <v>0.2</v>
      </c>
      <c r="G5134" s="41">
        <f>IFERROR(VLOOKUP(E5134,'PRS até 2014'!$E$4:$L$6307,8,FALSE),"")</f>
        <v>0.54166666666666663</v>
      </c>
      <c r="H5134" s="41">
        <f>IFERROR(VLOOKUP(E5134,'Global Insight'!$E$2:$F$4102,2,FALSE),"")</f>
        <v>0.4375</v>
      </c>
      <c r="I5134">
        <f>IFERROR(VLOOKUP(E5134,EIU!$E$2:$H$3662,4,FALSE),"")</f>
        <v>0.22500000000000001</v>
      </c>
    </row>
    <row r="5135" spans="1:9" x14ac:dyDescent="0.25">
      <c r="A5135" s="12" t="s">
        <v>348</v>
      </c>
      <c r="B5135" s="13" t="s">
        <v>376</v>
      </c>
      <c r="C5135" s="14">
        <v>12</v>
      </c>
      <c r="D5135" s="14">
        <v>2009</v>
      </c>
      <c r="E5135">
        <f t="shared" si="80"/>
        <v>122009</v>
      </c>
      <c r="F5135" s="41">
        <f>IFERROR(VLOOKUP(E5135,Heritage!$E$3:$H$4601,4,FALSE),"")</f>
        <v>0.7</v>
      </c>
      <c r="G5135" s="41">
        <f>IFERROR(VLOOKUP(E5135,'PRS até 2014'!$E$4:$L$6307,8,FALSE),"")</f>
        <v>0.79166666666666663</v>
      </c>
      <c r="H5135" s="41">
        <f>IFERROR(VLOOKUP(E5135,'Global Insight'!$E$2:$F$4102,2,FALSE),"")</f>
        <v>0.875</v>
      </c>
      <c r="I5135">
        <f>IFERROR(VLOOKUP(E5135,EIU!$E$2:$H$3662,4,FALSE),"")</f>
        <v>0.625</v>
      </c>
    </row>
    <row r="5136" spans="1:9" x14ac:dyDescent="0.25">
      <c r="A5136" s="12" t="s">
        <v>30</v>
      </c>
      <c r="B5136" s="13" t="s">
        <v>31</v>
      </c>
      <c r="C5136" s="14">
        <v>13</v>
      </c>
      <c r="D5136" s="14">
        <v>2009</v>
      </c>
      <c r="E5136">
        <f t="shared" si="80"/>
        <v>132009</v>
      </c>
      <c r="F5136" s="41">
        <f>IFERROR(VLOOKUP(E5136,Heritage!$E$3:$H$4601,4,FALSE),"")</f>
        <v>0.6</v>
      </c>
      <c r="G5136" s="41">
        <f>IFERROR(VLOOKUP(E5136,'PRS até 2014'!$E$4:$L$6307,8,FALSE),"")</f>
        <v>0.70833333333333326</v>
      </c>
      <c r="H5136" s="41">
        <f>IFERROR(VLOOKUP(E5136,'Global Insight'!$E$2:$F$4102,2,FALSE),"")</f>
        <v>0.75</v>
      </c>
      <c r="I5136">
        <f>IFERROR(VLOOKUP(E5136,EIU!$E$2:$H$3662,4,FALSE),"")</f>
        <v>0.625</v>
      </c>
    </row>
    <row r="5137" spans="1:9" x14ac:dyDescent="0.25">
      <c r="A5137" s="12" t="s">
        <v>26</v>
      </c>
      <c r="B5137" s="13" t="s">
        <v>27</v>
      </c>
      <c r="C5137" s="14">
        <v>14</v>
      </c>
      <c r="D5137" s="14">
        <v>2009</v>
      </c>
      <c r="E5137">
        <f t="shared" si="80"/>
        <v>142009</v>
      </c>
      <c r="F5137" s="41">
        <f>IFERROR(VLOOKUP(E5137,Heritage!$E$3:$H$4601,4,FALSE),"")</f>
        <v>0.2</v>
      </c>
      <c r="G5137" s="41">
        <f>IFERROR(VLOOKUP(E5137,'PRS até 2014'!$E$4:$L$6307,8,FALSE),"")</f>
        <v>0.5</v>
      </c>
      <c r="H5137" s="41">
        <f>IFERROR(VLOOKUP(E5137,'Global Insight'!$E$2:$F$4102,2,FALSE),"")</f>
        <v>0.375</v>
      </c>
      <c r="I5137">
        <f>IFERROR(VLOOKUP(E5137,EIU!$E$2:$H$3662,4,FALSE),"")</f>
        <v>0.3</v>
      </c>
    </row>
    <row r="5138" spans="1:9" x14ac:dyDescent="0.25">
      <c r="A5138" s="12" t="s">
        <v>39</v>
      </c>
      <c r="B5138" s="13" t="s">
        <v>40</v>
      </c>
      <c r="C5138" s="14">
        <v>15</v>
      </c>
      <c r="D5138" s="14">
        <v>2009</v>
      </c>
      <c r="E5138">
        <f t="shared" si="80"/>
        <v>152009</v>
      </c>
      <c r="F5138" s="41">
        <f>IFERROR(VLOOKUP(E5138,Heritage!$E$3:$H$4601,4,FALSE),"")</f>
        <v>0.8</v>
      </c>
      <c r="G5138" s="41" t="str">
        <f>IFERROR(VLOOKUP(E5138,'PRS até 2014'!$E$4:$L$6307,8,FALSE),"")</f>
        <v xml:space="preserve"> </v>
      </c>
      <c r="H5138" s="41">
        <f>IFERROR(VLOOKUP(E5138,'Global Insight'!$E$2:$F$4102,2,FALSE),"")</f>
        <v>0.75</v>
      </c>
      <c r="I5138">
        <f>IFERROR(VLOOKUP(E5138,EIU!$E$2:$H$3662,4,FALSE),"")</f>
        <v>0.72499999999999998</v>
      </c>
    </row>
    <row r="5139" spans="1:9" x14ac:dyDescent="0.25">
      <c r="A5139" s="12" t="s">
        <v>33</v>
      </c>
      <c r="B5139" s="13" t="s">
        <v>34</v>
      </c>
      <c r="C5139" s="14">
        <v>16</v>
      </c>
      <c r="D5139" s="14">
        <v>2009</v>
      </c>
      <c r="E5139">
        <f t="shared" si="80"/>
        <v>162009</v>
      </c>
      <c r="F5139" s="41">
        <f>IFERROR(VLOOKUP(E5139,Heritage!$E$3:$H$4601,4,FALSE),"")</f>
        <v>0.2</v>
      </c>
      <c r="G5139" s="41">
        <f>IFERROR(VLOOKUP(E5139,'PRS até 2014'!$E$4:$L$6307,8,FALSE),"")</f>
        <v>0.55555555555555558</v>
      </c>
      <c r="H5139" s="41">
        <f>IFERROR(VLOOKUP(E5139,'Global Insight'!$E$2:$F$4102,2,FALSE),"")</f>
        <v>0.5</v>
      </c>
      <c r="I5139">
        <f>IFERROR(VLOOKUP(E5139,EIU!$E$2:$H$3662,4,FALSE),"")</f>
        <v>0.25</v>
      </c>
    </row>
    <row r="5140" spans="1:9" x14ac:dyDescent="0.25">
      <c r="A5140" s="12" t="s">
        <v>20</v>
      </c>
      <c r="B5140" s="13" t="s">
        <v>21</v>
      </c>
      <c r="C5140" s="14">
        <v>17</v>
      </c>
      <c r="D5140" s="14">
        <v>2009</v>
      </c>
      <c r="E5140">
        <f t="shared" si="80"/>
        <v>172009</v>
      </c>
      <c r="F5140" s="41">
        <f>IFERROR(VLOOKUP(E5140,Heritage!$E$3:$H$4601,4,FALSE),"")</f>
        <v>0.8</v>
      </c>
      <c r="G5140" s="41">
        <f>IFERROR(VLOOKUP(E5140,'PRS até 2014'!$E$4:$L$6307,8,FALSE),"")</f>
        <v>0.84722222222222221</v>
      </c>
      <c r="H5140" s="41">
        <f>IFERROR(VLOOKUP(E5140,'Global Insight'!$E$2:$F$4102,2,FALSE),"")</f>
        <v>0.8125</v>
      </c>
      <c r="I5140">
        <f>IFERROR(VLOOKUP(E5140,EIU!$E$2:$H$3662,4,FALSE),"")</f>
        <v>0.82499999999999996</v>
      </c>
    </row>
    <row r="5141" spans="1:9" x14ac:dyDescent="0.25">
      <c r="A5141" s="12" t="s">
        <v>349</v>
      </c>
      <c r="B5141" s="13" t="s">
        <v>377</v>
      </c>
      <c r="C5141" s="14">
        <v>18</v>
      </c>
      <c r="D5141" s="14">
        <v>2009</v>
      </c>
      <c r="E5141">
        <f t="shared" si="80"/>
        <v>182009</v>
      </c>
      <c r="F5141" s="41">
        <f>IFERROR(VLOOKUP(E5141,Heritage!$E$3:$H$4601,4,FALSE),"")</f>
        <v>0.4</v>
      </c>
      <c r="G5141" s="41" t="str">
        <f>IFERROR(VLOOKUP(E5141,'PRS até 2014'!$E$4:$L$6307,8,FALSE),"")</f>
        <v xml:space="preserve"> </v>
      </c>
      <c r="H5141" s="41">
        <f>IFERROR(VLOOKUP(E5141,'Global Insight'!$E$2:$F$4102,2,FALSE),"")</f>
        <v>0.5625</v>
      </c>
      <c r="I5141">
        <f>IFERROR(VLOOKUP(E5141,EIU!$E$2:$H$3662,4,FALSE),"")</f>
        <v>0.4</v>
      </c>
    </row>
    <row r="5142" spans="1:9" x14ac:dyDescent="0.25">
      <c r="A5142" s="12" t="s">
        <v>22</v>
      </c>
      <c r="B5142" s="13" t="s">
        <v>23</v>
      </c>
      <c r="C5142" s="14">
        <v>19</v>
      </c>
      <c r="D5142" s="14">
        <v>2009</v>
      </c>
      <c r="E5142">
        <f t="shared" si="80"/>
        <v>192009</v>
      </c>
      <c r="F5142" s="41">
        <f>IFERROR(VLOOKUP(E5142,Heritage!$E$3:$H$4601,4,FALSE),"")</f>
        <v>0.3</v>
      </c>
      <c r="G5142" s="41" t="str">
        <f>IFERROR(VLOOKUP(E5142,'PRS até 2014'!$E$4:$L$6307,8,FALSE),"")</f>
        <v xml:space="preserve"> </v>
      </c>
      <c r="H5142" s="41">
        <f>IFERROR(VLOOKUP(E5142,'Global Insight'!$E$2:$F$4102,2,FALSE),"")</f>
        <v>0.4375</v>
      </c>
      <c r="I5142">
        <f>IFERROR(VLOOKUP(E5142,EIU!$E$2:$H$3662,4,FALSE),"")</f>
        <v>0.22500000000000001</v>
      </c>
    </row>
    <row r="5143" spans="1:9" x14ac:dyDescent="0.25">
      <c r="A5143" s="12" t="s">
        <v>41</v>
      </c>
      <c r="B5143" s="13" t="s">
        <v>42</v>
      </c>
      <c r="C5143" s="14">
        <v>20</v>
      </c>
      <c r="D5143" s="14">
        <v>2009</v>
      </c>
      <c r="E5143">
        <f t="shared" si="80"/>
        <v>202009</v>
      </c>
      <c r="F5143" s="41">
        <f>IFERROR(VLOOKUP(E5143,Heritage!$E$3:$H$4601,4,FALSE),"")</f>
        <v>0.6</v>
      </c>
      <c r="G5143" s="41" t="str">
        <f>IFERROR(VLOOKUP(E5143,'PRS até 2014'!$E$4:$L$6307,8,FALSE),"")</f>
        <v xml:space="preserve"> </v>
      </c>
      <c r="H5143" s="41">
        <f>IFERROR(VLOOKUP(E5143,'Global Insight'!$E$2:$F$4102,2,FALSE),"")</f>
        <v>0.6875</v>
      </c>
      <c r="I5143">
        <f>IFERROR(VLOOKUP(E5143,EIU!$E$2:$H$3662,4,FALSE),"")</f>
        <v>0.45</v>
      </c>
    </row>
    <row r="5144" spans="1:9" x14ac:dyDescent="0.25">
      <c r="A5144" s="12" t="s">
        <v>35</v>
      </c>
      <c r="B5144" s="13" t="s">
        <v>36</v>
      </c>
      <c r="C5144" s="14">
        <v>21</v>
      </c>
      <c r="D5144" s="14">
        <v>2009</v>
      </c>
      <c r="E5144">
        <f t="shared" si="80"/>
        <v>212009</v>
      </c>
      <c r="F5144" s="41">
        <f>IFERROR(VLOOKUP(E5144,Heritage!$E$3:$H$4601,4,FALSE),"")</f>
        <v>0.1</v>
      </c>
      <c r="G5144" s="41">
        <f>IFERROR(VLOOKUP(E5144,'PRS até 2014'!$E$4:$L$6307,8,FALSE),"")</f>
        <v>0.3888888888888889</v>
      </c>
      <c r="H5144" s="41">
        <f>IFERROR(VLOOKUP(E5144,'Global Insight'!$E$2:$F$4102,2,FALSE),"")</f>
        <v>0.3125</v>
      </c>
      <c r="I5144">
        <f>IFERROR(VLOOKUP(E5144,EIU!$E$2:$H$3662,4,FALSE),"")</f>
        <v>0.25</v>
      </c>
    </row>
    <row r="5145" spans="1:9" x14ac:dyDescent="0.25">
      <c r="A5145" s="12" t="s">
        <v>333</v>
      </c>
      <c r="B5145" s="13" t="s">
        <v>32</v>
      </c>
      <c r="C5145" s="14">
        <v>22</v>
      </c>
      <c r="D5145" s="14">
        <v>2009</v>
      </c>
      <c r="E5145">
        <f t="shared" si="80"/>
        <v>222009</v>
      </c>
      <c r="F5145" s="41">
        <f>IFERROR(VLOOKUP(E5145,Heritage!$E$3:$H$4601,4,FALSE),"")</f>
        <v>0.1</v>
      </c>
      <c r="G5145" s="41" t="str">
        <f>IFERROR(VLOOKUP(E5145,'PRS até 2014'!$E$4:$L$6307,8,FALSE),"")</f>
        <v xml:space="preserve"> </v>
      </c>
      <c r="H5145" s="41">
        <f>IFERROR(VLOOKUP(E5145,'Global Insight'!$E$2:$F$4102,2,FALSE),"")</f>
        <v>0.625</v>
      </c>
      <c r="I5145">
        <f>IFERROR(VLOOKUP(E5145,EIU!$E$2:$H$3662,4,FALSE),"")</f>
        <v>0.4</v>
      </c>
    </row>
    <row r="5146" spans="1:9" x14ac:dyDescent="0.25">
      <c r="A5146" s="12" t="s">
        <v>43</v>
      </c>
      <c r="B5146" s="13" t="s">
        <v>44</v>
      </c>
      <c r="C5146" s="14">
        <v>23</v>
      </c>
      <c r="D5146" s="14">
        <v>2009</v>
      </c>
      <c r="E5146">
        <f t="shared" si="80"/>
        <v>232009</v>
      </c>
      <c r="F5146" s="41">
        <f>IFERROR(VLOOKUP(E5146,Heritage!$E$3:$H$4601,4,FALSE),"")</f>
        <v>0.7</v>
      </c>
      <c r="G5146" s="41">
        <f>IFERROR(VLOOKUP(E5146,'PRS até 2014'!$E$4:$L$6307,8,FALSE),"")</f>
        <v>0.68055555555555547</v>
      </c>
      <c r="H5146" s="41">
        <f>IFERROR(VLOOKUP(E5146,'Global Insight'!$E$2:$F$4102,2,FALSE),"")</f>
        <v>0.75</v>
      </c>
      <c r="I5146">
        <f>IFERROR(VLOOKUP(E5146,EIU!$E$2:$H$3662,4,FALSE),"")</f>
        <v>0.65</v>
      </c>
    </row>
    <row r="5147" spans="1:9" x14ac:dyDescent="0.25">
      <c r="A5147" s="12" t="s">
        <v>37</v>
      </c>
      <c r="B5147" s="13" t="s">
        <v>38</v>
      </c>
      <c r="C5147" s="14">
        <v>24</v>
      </c>
      <c r="D5147" s="14">
        <v>2009</v>
      </c>
      <c r="E5147">
        <f t="shared" si="80"/>
        <v>242009</v>
      </c>
      <c r="F5147" s="41">
        <f>IFERROR(VLOOKUP(E5147,Heritage!$E$3:$H$4601,4,FALSE),"")</f>
        <v>0.5</v>
      </c>
      <c r="G5147" s="41">
        <f>IFERROR(VLOOKUP(E5147,'PRS até 2014'!$E$4:$L$6307,8,FALSE),"")</f>
        <v>0.47222222222222221</v>
      </c>
      <c r="H5147" s="41">
        <f>IFERROR(VLOOKUP(E5147,'Global Insight'!$E$2:$F$4102,2,FALSE),"")</f>
        <v>0.5</v>
      </c>
      <c r="I5147">
        <f>IFERROR(VLOOKUP(E5147,EIU!$E$2:$H$3662,4,FALSE),"")</f>
        <v>0.42499999999999999</v>
      </c>
    </row>
    <row r="5148" spans="1:9" x14ac:dyDescent="0.25">
      <c r="A5148" s="12" t="s">
        <v>350</v>
      </c>
      <c r="B5148" s="13" t="s">
        <v>378</v>
      </c>
      <c r="C5148" s="14">
        <v>25</v>
      </c>
      <c r="D5148" s="14">
        <v>2009</v>
      </c>
      <c r="E5148">
        <f t="shared" si="80"/>
        <v>252009</v>
      </c>
      <c r="F5148" s="41" t="str">
        <f>IFERROR(VLOOKUP(E5148,Heritage!$E$3:$H$4601,4,FALSE),"")</f>
        <v/>
      </c>
      <c r="G5148" s="41">
        <f>IFERROR(VLOOKUP(E5148,'PRS até 2014'!$E$4:$L$6307,8,FALSE),"")</f>
        <v>0.73611111111111116</v>
      </c>
      <c r="H5148" s="41">
        <f>IFERROR(VLOOKUP(E5148,'Global Insight'!$E$2:$F$4102,2,FALSE),"")</f>
        <v>0.6875</v>
      </c>
      <c r="I5148">
        <f>IFERROR(VLOOKUP(E5148,EIU!$E$2:$H$3662,4,FALSE),"")</f>
        <v>0.75</v>
      </c>
    </row>
    <row r="5149" spans="1:9" x14ac:dyDescent="0.25">
      <c r="A5149" s="12" t="s">
        <v>28</v>
      </c>
      <c r="B5149" s="13" t="s">
        <v>29</v>
      </c>
      <c r="C5149" s="14">
        <v>26</v>
      </c>
      <c r="D5149" s="14">
        <v>2009</v>
      </c>
      <c r="E5149">
        <f t="shared" si="80"/>
        <v>262009</v>
      </c>
      <c r="F5149" s="41">
        <f>IFERROR(VLOOKUP(E5149,Heritage!$E$3:$H$4601,4,FALSE),"")</f>
        <v>0.3</v>
      </c>
      <c r="G5149" s="41">
        <f>IFERROR(VLOOKUP(E5149,'PRS até 2014'!$E$4:$L$6307,8,FALSE),"")</f>
        <v>0.54166666666666663</v>
      </c>
      <c r="H5149" s="41">
        <f>IFERROR(VLOOKUP(E5149,'Global Insight'!$E$2:$F$4102,2,FALSE),"")</f>
        <v>0.5625</v>
      </c>
      <c r="I5149">
        <f>IFERROR(VLOOKUP(E5149,EIU!$E$2:$H$3662,4,FALSE),"")</f>
        <v>0.47499999999999998</v>
      </c>
    </row>
    <row r="5150" spans="1:9" x14ac:dyDescent="0.25">
      <c r="A5150" s="12" t="s">
        <v>24</v>
      </c>
      <c r="B5150" s="13" t="s">
        <v>25</v>
      </c>
      <c r="C5150" s="14">
        <v>27</v>
      </c>
      <c r="D5150" s="14">
        <v>2009</v>
      </c>
      <c r="E5150">
        <f t="shared" si="80"/>
        <v>272009</v>
      </c>
      <c r="F5150" s="41">
        <f>IFERROR(VLOOKUP(E5150,Heritage!$E$3:$H$4601,4,FALSE),"")</f>
        <v>0.3</v>
      </c>
      <c r="G5150" s="41">
        <f>IFERROR(VLOOKUP(E5150,'PRS até 2014'!$E$4:$L$6307,8,FALSE),"")</f>
        <v>0.56944444444444442</v>
      </c>
      <c r="H5150" s="41">
        <f>IFERROR(VLOOKUP(E5150,'Global Insight'!$E$2:$F$4102,2,FALSE),"")</f>
        <v>0.5</v>
      </c>
      <c r="I5150">
        <f>IFERROR(VLOOKUP(E5150,EIU!$E$2:$H$3662,4,FALSE),"")</f>
        <v>0.47499999999999998</v>
      </c>
    </row>
    <row r="5151" spans="1:9" x14ac:dyDescent="0.25">
      <c r="A5151" s="12" t="s">
        <v>18</v>
      </c>
      <c r="B5151" s="13" t="s">
        <v>19</v>
      </c>
      <c r="C5151" s="14">
        <v>28</v>
      </c>
      <c r="D5151" s="14">
        <v>2009</v>
      </c>
      <c r="E5151">
        <f t="shared" si="80"/>
        <v>282009</v>
      </c>
      <c r="F5151" s="41">
        <f>IFERROR(VLOOKUP(E5151,Heritage!$E$3:$H$4601,4,FALSE),"")</f>
        <v>0.25</v>
      </c>
      <c r="G5151" s="41" t="str">
        <f>IFERROR(VLOOKUP(E5151,'PRS até 2014'!$E$4:$L$6307,8,FALSE),"")</f>
        <v xml:space="preserve"> </v>
      </c>
      <c r="H5151" s="41">
        <f>IFERROR(VLOOKUP(E5151,'Global Insight'!$E$2:$F$4102,2,FALSE),"")</f>
        <v>0.25</v>
      </c>
      <c r="I5151">
        <f>IFERROR(VLOOKUP(E5151,EIU!$E$2:$H$3662,4,FALSE),"")</f>
        <v>0.3</v>
      </c>
    </row>
    <row r="5152" spans="1:9" x14ac:dyDescent="0.25">
      <c r="A5152" s="12" t="s">
        <v>160</v>
      </c>
      <c r="B5152" s="13" t="s">
        <v>161</v>
      </c>
      <c r="C5152" s="14">
        <v>29</v>
      </c>
      <c r="D5152" s="14">
        <v>2009</v>
      </c>
      <c r="E5152">
        <f t="shared" si="80"/>
        <v>292009</v>
      </c>
      <c r="F5152" s="41">
        <f>IFERROR(VLOOKUP(E5152,Heritage!$E$3:$H$4601,4,FALSE),"")</f>
        <v>0.3</v>
      </c>
      <c r="G5152" s="41" t="str">
        <f>IFERROR(VLOOKUP(E5152,'PRS até 2014'!$E$4:$L$6307,8,FALSE),"")</f>
        <v xml:space="preserve"> </v>
      </c>
      <c r="H5152" s="41">
        <f>IFERROR(VLOOKUP(E5152,'Global Insight'!$E$2:$F$4102,2,FALSE),"")</f>
        <v>0.4375</v>
      </c>
      <c r="I5152">
        <f>IFERROR(VLOOKUP(E5152,EIU!$E$2:$H$3662,4,FALSE),"")</f>
        <v>0.15</v>
      </c>
    </row>
    <row r="5153" spans="1:9" x14ac:dyDescent="0.25">
      <c r="A5153" s="12" t="s">
        <v>56</v>
      </c>
      <c r="B5153" s="13" t="s">
        <v>57</v>
      </c>
      <c r="C5153" s="14">
        <v>30</v>
      </c>
      <c r="D5153" s="14">
        <v>2009</v>
      </c>
      <c r="E5153">
        <f t="shared" si="80"/>
        <v>302009</v>
      </c>
      <c r="F5153" s="41">
        <f>IFERROR(VLOOKUP(E5153,Heritage!$E$3:$H$4601,4,FALSE),"")</f>
        <v>0.3</v>
      </c>
      <c r="G5153" s="41">
        <f>IFERROR(VLOOKUP(E5153,'PRS até 2014'!$E$4:$L$6307,8,FALSE),"")</f>
        <v>0.55555555555555558</v>
      </c>
      <c r="H5153" s="41">
        <f>IFERROR(VLOOKUP(E5153,'Global Insight'!$E$2:$F$4102,2,FALSE),"")</f>
        <v>0.3125</v>
      </c>
      <c r="I5153">
        <f>IFERROR(VLOOKUP(E5153,EIU!$E$2:$H$3662,4,FALSE),"")</f>
        <v>0.25</v>
      </c>
    </row>
    <row r="5154" spans="1:9" x14ac:dyDescent="0.25">
      <c r="A5154" s="12" t="s">
        <v>47</v>
      </c>
      <c r="B5154" s="13" t="s">
        <v>48</v>
      </c>
      <c r="C5154" s="14">
        <v>31</v>
      </c>
      <c r="D5154" s="14">
        <v>2009</v>
      </c>
      <c r="E5154">
        <f t="shared" si="80"/>
        <v>312009</v>
      </c>
      <c r="F5154" s="41">
        <f>IFERROR(VLOOKUP(E5154,Heritage!$E$3:$H$4601,4,FALSE),"")</f>
        <v>0.9</v>
      </c>
      <c r="G5154" s="41">
        <f>IFERROR(VLOOKUP(E5154,'PRS até 2014'!$E$4:$L$6307,8,FALSE),"")</f>
        <v>0.90277777777777779</v>
      </c>
      <c r="H5154" s="41">
        <f>IFERROR(VLOOKUP(E5154,'Global Insight'!$E$2:$F$4102,2,FALSE),"")</f>
        <v>1</v>
      </c>
      <c r="I5154">
        <f>IFERROR(VLOOKUP(E5154,EIU!$E$2:$H$3662,4,FALSE),"")</f>
        <v>0.95</v>
      </c>
    </row>
    <row r="5155" spans="1:9" x14ac:dyDescent="0.25">
      <c r="A5155" s="12" t="s">
        <v>63</v>
      </c>
      <c r="B5155" s="13" t="s">
        <v>64</v>
      </c>
      <c r="C5155" s="14">
        <v>32</v>
      </c>
      <c r="D5155" s="14">
        <v>2009</v>
      </c>
      <c r="E5155">
        <f t="shared" si="80"/>
        <v>322009</v>
      </c>
      <c r="F5155" s="41" t="str">
        <f>IFERROR(VLOOKUP(E5155,Heritage!$E$3:$H$4601,4,FALSE),"")</f>
        <v/>
      </c>
      <c r="G5155" s="41" t="str">
        <f>IFERROR(VLOOKUP(E5155,'PRS até 2014'!$E$4:$L$6307,8,FALSE),"")</f>
        <v xml:space="preserve"> </v>
      </c>
      <c r="H5155" s="41">
        <f>IFERROR(VLOOKUP(E5155,'Global Insight'!$E$2:$F$4102,2,FALSE),"")</f>
        <v>0.6875</v>
      </c>
      <c r="I5155">
        <f>IFERROR(VLOOKUP(E5155,EIU!$E$2:$H$3662,4,FALSE),"")</f>
        <v>0.625</v>
      </c>
    </row>
    <row r="5156" spans="1:9" x14ac:dyDescent="0.25">
      <c r="A5156" s="12" t="s">
        <v>45</v>
      </c>
      <c r="B5156" s="13" t="s">
        <v>46</v>
      </c>
      <c r="C5156" s="14">
        <v>33</v>
      </c>
      <c r="D5156" s="14">
        <v>2009</v>
      </c>
      <c r="E5156">
        <f t="shared" si="80"/>
        <v>332009</v>
      </c>
      <c r="F5156" s="41">
        <f>IFERROR(VLOOKUP(E5156,Heritage!$E$3:$H$4601,4,FALSE),"")</f>
        <v>0.2</v>
      </c>
      <c r="G5156" s="41" t="str">
        <f>IFERROR(VLOOKUP(E5156,'PRS até 2014'!$E$4:$L$6307,8,FALSE),"")</f>
        <v xml:space="preserve"> </v>
      </c>
      <c r="H5156" s="41">
        <f>IFERROR(VLOOKUP(E5156,'Global Insight'!$E$2:$F$4102,2,FALSE),"")</f>
        <v>0.25</v>
      </c>
      <c r="I5156">
        <f>IFERROR(VLOOKUP(E5156,EIU!$E$2:$H$3662,4,FALSE),"")</f>
        <v>0.27500000000000002</v>
      </c>
    </row>
    <row r="5157" spans="1:9" x14ac:dyDescent="0.25">
      <c r="A5157" s="12" t="s">
        <v>288</v>
      </c>
      <c r="B5157" s="13" t="s">
        <v>289</v>
      </c>
      <c r="C5157" s="14">
        <v>34</v>
      </c>
      <c r="D5157" s="14">
        <v>2009</v>
      </c>
      <c r="E5157">
        <f t="shared" si="80"/>
        <v>342009</v>
      </c>
      <c r="F5157" s="41">
        <f>IFERROR(VLOOKUP(E5157,Heritage!$E$3:$H$4601,4,FALSE),"")</f>
        <v>0.2</v>
      </c>
      <c r="G5157" s="41" t="str">
        <f>IFERROR(VLOOKUP(E5157,'PRS até 2014'!$E$4:$L$6307,8,FALSE),"")</f>
        <v xml:space="preserve"> </v>
      </c>
      <c r="H5157" s="41">
        <f>IFERROR(VLOOKUP(E5157,'Global Insight'!$E$2:$F$4102,2,FALSE),"")</f>
        <v>0.25</v>
      </c>
      <c r="I5157">
        <f>IFERROR(VLOOKUP(E5157,EIU!$E$2:$H$3662,4,FALSE),"")</f>
        <v>0.125</v>
      </c>
    </row>
    <row r="5158" spans="1:9" x14ac:dyDescent="0.25">
      <c r="A5158" s="12" t="s">
        <v>51</v>
      </c>
      <c r="B5158" s="13" t="s">
        <v>52</v>
      </c>
      <c r="C5158" s="14">
        <v>35</v>
      </c>
      <c r="D5158" s="14">
        <v>2009</v>
      </c>
      <c r="E5158">
        <f t="shared" si="80"/>
        <v>352009</v>
      </c>
      <c r="F5158" s="41">
        <f>IFERROR(VLOOKUP(E5158,Heritage!$E$3:$H$4601,4,FALSE),"")</f>
        <v>0.85</v>
      </c>
      <c r="G5158" s="41">
        <f>IFERROR(VLOOKUP(E5158,'PRS até 2014'!$E$4:$L$6307,8,FALSE),"")</f>
        <v>0.84722222222222221</v>
      </c>
      <c r="H5158" s="41">
        <f>IFERROR(VLOOKUP(E5158,'Global Insight'!$E$2:$F$4102,2,FALSE),"")</f>
        <v>0.75</v>
      </c>
      <c r="I5158">
        <f>IFERROR(VLOOKUP(E5158,EIU!$E$2:$H$3662,4,FALSE),"")</f>
        <v>0.8</v>
      </c>
    </row>
    <row r="5159" spans="1:9" x14ac:dyDescent="0.25">
      <c r="A5159" s="12" t="s">
        <v>53</v>
      </c>
      <c r="B5159" s="13" t="s">
        <v>54</v>
      </c>
      <c r="C5159" s="14">
        <v>36</v>
      </c>
      <c r="D5159" s="14">
        <v>2009</v>
      </c>
      <c r="E5159">
        <f t="shared" si="80"/>
        <v>362009</v>
      </c>
      <c r="F5159" s="41">
        <f>IFERROR(VLOOKUP(E5159,Heritage!$E$3:$H$4601,4,FALSE),"")</f>
        <v>0.2</v>
      </c>
      <c r="G5159" s="41">
        <f>IFERROR(VLOOKUP(E5159,'PRS até 2014'!$E$4:$L$6307,8,FALSE),"")</f>
        <v>0.58333333333333326</v>
      </c>
      <c r="H5159" s="41">
        <f>IFERROR(VLOOKUP(E5159,'Global Insight'!$E$2:$F$4102,2,FALSE),"")</f>
        <v>0.5625</v>
      </c>
      <c r="I5159">
        <f>IFERROR(VLOOKUP(E5159,EIU!$E$2:$H$3662,4,FALSE),"")</f>
        <v>0.375</v>
      </c>
    </row>
    <row r="5160" spans="1:9" x14ac:dyDescent="0.25">
      <c r="A5160" s="12" t="s">
        <v>59</v>
      </c>
      <c r="B5160" s="13" t="s">
        <v>60</v>
      </c>
      <c r="C5160" s="14">
        <v>37</v>
      </c>
      <c r="D5160" s="14">
        <v>2009</v>
      </c>
      <c r="E5160">
        <f t="shared" si="80"/>
        <v>372009</v>
      </c>
      <c r="F5160" s="41">
        <f>IFERROR(VLOOKUP(E5160,Heritage!$E$3:$H$4601,4,FALSE),"")</f>
        <v>0.5</v>
      </c>
      <c r="G5160" s="41">
        <f>IFERROR(VLOOKUP(E5160,'PRS até 2014'!$E$4:$L$6307,8,FALSE),"")</f>
        <v>0.51388888888888884</v>
      </c>
      <c r="H5160" s="41">
        <f>IFERROR(VLOOKUP(E5160,'Global Insight'!$E$2:$F$4102,2,FALSE),"")</f>
        <v>0.375</v>
      </c>
      <c r="I5160">
        <f>IFERROR(VLOOKUP(E5160,EIU!$E$2:$H$3662,4,FALSE),"")</f>
        <v>0.375</v>
      </c>
    </row>
    <row r="5161" spans="1:9" x14ac:dyDescent="0.25">
      <c r="A5161" s="12" t="s">
        <v>61</v>
      </c>
      <c r="B5161" s="13" t="s">
        <v>62</v>
      </c>
      <c r="C5161" s="14">
        <v>38</v>
      </c>
      <c r="D5161" s="14">
        <v>2009</v>
      </c>
      <c r="E5161">
        <f t="shared" si="80"/>
        <v>382009</v>
      </c>
      <c r="F5161" s="41">
        <f>IFERROR(VLOOKUP(E5161,Heritage!$E$3:$H$4601,4,FALSE),"")</f>
        <v>0.3</v>
      </c>
      <c r="G5161" s="41" t="str">
        <f>IFERROR(VLOOKUP(E5161,'PRS até 2014'!$E$4:$L$6307,8,FALSE),"")</f>
        <v xml:space="preserve"> </v>
      </c>
      <c r="H5161" s="41">
        <f>IFERROR(VLOOKUP(E5161,'Global Insight'!$E$2:$F$4102,2,FALSE),"")</f>
        <v>0.375</v>
      </c>
      <c r="I5161" t="str">
        <f>IFERROR(VLOOKUP(E5161,EIU!$E$2:$H$3662,4,FALSE),"")</f>
        <v/>
      </c>
    </row>
    <row r="5162" spans="1:9" x14ac:dyDescent="0.25">
      <c r="A5162" s="15" t="s">
        <v>334</v>
      </c>
      <c r="B5162" s="13" t="s">
        <v>58</v>
      </c>
      <c r="C5162" s="14">
        <v>39</v>
      </c>
      <c r="D5162" s="14">
        <v>2009</v>
      </c>
      <c r="E5162">
        <f t="shared" si="80"/>
        <v>392009</v>
      </c>
      <c r="F5162" s="41">
        <f>IFERROR(VLOOKUP(E5162,Heritage!$E$3:$H$4601,4,FALSE),"")</f>
        <v>0.1</v>
      </c>
      <c r="G5162" s="41">
        <f>IFERROR(VLOOKUP(E5162,'PRS até 2014'!$E$4:$L$6307,8,FALSE),"")</f>
        <v>0.45833333333333331</v>
      </c>
      <c r="H5162" s="41">
        <f>IFERROR(VLOOKUP(E5162,'Global Insight'!$E$2:$F$4102,2,FALSE),"")</f>
        <v>0.3125</v>
      </c>
      <c r="I5162">
        <f>IFERROR(VLOOKUP(E5162,EIU!$E$2:$H$3662,4,FALSE),"")</f>
        <v>0.22500000000000001</v>
      </c>
    </row>
    <row r="5163" spans="1:9" x14ac:dyDescent="0.25">
      <c r="A5163" s="15" t="s">
        <v>351</v>
      </c>
      <c r="B5163" s="13" t="s">
        <v>335</v>
      </c>
      <c r="C5163" s="14">
        <v>40</v>
      </c>
      <c r="D5163" s="14">
        <v>2009</v>
      </c>
      <c r="E5163">
        <f t="shared" si="80"/>
        <v>402009</v>
      </c>
      <c r="F5163" s="41">
        <f>IFERROR(VLOOKUP(E5163,Heritage!$E$3:$H$4601,4,FALSE),"")</f>
        <v>0.1</v>
      </c>
      <c r="G5163" s="41">
        <f>IFERROR(VLOOKUP(E5163,'PRS até 2014'!$E$4:$L$6307,8,FALSE),"")</f>
        <v>0.30555555555555552</v>
      </c>
      <c r="H5163" s="41">
        <f>IFERROR(VLOOKUP(E5163,'Global Insight'!$E$2:$F$4102,2,FALSE),"")</f>
        <v>0.3125</v>
      </c>
      <c r="I5163" t="str">
        <f>IFERROR(VLOOKUP(E5163,EIU!$E$2:$H$3662,4,FALSE),"")</f>
        <v/>
      </c>
    </row>
    <row r="5164" spans="1:9" x14ac:dyDescent="0.25">
      <c r="A5164" s="12" t="s">
        <v>65</v>
      </c>
      <c r="B5164" s="13" t="s">
        <v>66</v>
      </c>
      <c r="C5164" s="14">
        <v>41</v>
      </c>
      <c r="D5164" s="14">
        <v>2009</v>
      </c>
      <c r="E5164">
        <f t="shared" si="80"/>
        <v>412009</v>
      </c>
      <c r="F5164" s="41">
        <f>IFERROR(VLOOKUP(E5164,Heritage!$E$3:$H$4601,4,FALSE),"")</f>
        <v>0.5</v>
      </c>
      <c r="G5164" s="41">
        <f>IFERROR(VLOOKUP(E5164,'PRS até 2014'!$E$4:$L$6307,8,FALSE),"")</f>
        <v>0.52777777777777768</v>
      </c>
      <c r="H5164" s="41">
        <f>IFERROR(VLOOKUP(E5164,'Global Insight'!$E$2:$F$4102,2,FALSE),"")</f>
        <v>0.75</v>
      </c>
      <c r="I5164">
        <f>IFERROR(VLOOKUP(E5164,EIU!$E$2:$H$3662,4,FALSE),"")</f>
        <v>0.7</v>
      </c>
    </row>
    <row r="5165" spans="1:9" x14ac:dyDescent="0.25">
      <c r="A5165" s="12" t="s">
        <v>352</v>
      </c>
      <c r="B5165" s="13" t="s">
        <v>55</v>
      </c>
      <c r="C5165" s="14">
        <v>42</v>
      </c>
      <c r="D5165" s="14">
        <v>2009</v>
      </c>
      <c r="E5165">
        <f t="shared" si="80"/>
        <v>422009</v>
      </c>
      <c r="F5165" s="41">
        <f>IFERROR(VLOOKUP(E5165,Heritage!$E$3:$H$4601,4,FALSE),"")</f>
        <v>0.3</v>
      </c>
      <c r="G5165" s="41">
        <f>IFERROR(VLOOKUP(E5165,'PRS até 2014'!$E$4:$L$6307,8,FALSE),"")</f>
        <v>0.41666666666666669</v>
      </c>
      <c r="H5165" s="41">
        <f>IFERROR(VLOOKUP(E5165,'Global Insight'!$E$2:$F$4102,2,FALSE),"")</f>
        <v>0.375</v>
      </c>
      <c r="I5165">
        <f>IFERROR(VLOOKUP(E5165,EIU!$E$2:$H$3662,4,FALSE),"")</f>
        <v>0.25</v>
      </c>
    </row>
    <row r="5166" spans="1:9" x14ac:dyDescent="0.25">
      <c r="A5166" s="15" t="s">
        <v>126</v>
      </c>
      <c r="B5166" s="13" t="s">
        <v>127</v>
      </c>
      <c r="C5166" s="14">
        <v>43</v>
      </c>
      <c r="D5166" s="14">
        <v>2009</v>
      </c>
      <c r="E5166">
        <f t="shared" si="80"/>
        <v>432009</v>
      </c>
      <c r="F5166" s="41">
        <f>IFERROR(VLOOKUP(E5166,Heritage!$E$3:$H$4601,4,FALSE),"")</f>
        <v>0.4</v>
      </c>
      <c r="G5166" s="41">
        <f>IFERROR(VLOOKUP(E5166,'PRS até 2014'!$E$4:$L$6307,8,FALSE),"")</f>
        <v>0.65277777777777768</v>
      </c>
      <c r="H5166" s="41">
        <f>IFERROR(VLOOKUP(E5166,'Global Insight'!$E$2:$F$4102,2,FALSE),"")</f>
        <v>0.6875</v>
      </c>
      <c r="I5166">
        <f>IFERROR(VLOOKUP(E5166,EIU!$E$2:$H$3662,4,FALSE),"")</f>
        <v>0.52500000000000002</v>
      </c>
    </row>
    <row r="5167" spans="1:9" x14ac:dyDescent="0.25">
      <c r="A5167" s="12" t="s">
        <v>67</v>
      </c>
      <c r="B5167" s="13" t="s">
        <v>68</v>
      </c>
      <c r="C5167" s="14">
        <v>44</v>
      </c>
      <c r="D5167" s="14">
        <v>2009</v>
      </c>
      <c r="E5167">
        <f t="shared" si="80"/>
        <v>442009</v>
      </c>
      <c r="F5167" s="41">
        <f>IFERROR(VLOOKUP(E5167,Heritage!$E$3:$H$4601,4,FALSE),"")</f>
        <v>0.1</v>
      </c>
      <c r="G5167" s="41">
        <f>IFERROR(VLOOKUP(E5167,'PRS até 2014'!$E$4:$L$6307,8,FALSE),"")</f>
        <v>0.40277777777777779</v>
      </c>
      <c r="H5167" s="41">
        <f>IFERROR(VLOOKUP(E5167,'Global Insight'!$E$2:$F$4102,2,FALSE),"")</f>
        <v>0.4375</v>
      </c>
      <c r="I5167">
        <f>IFERROR(VLOOKUP(E5167,EIU!$E$2:$H$3662,4,FALSE),"")</f>
        <v>0.55000000000000004</v>
      </c>
    </row>
    <row r="5168" spans="1:9" x14ac:dyDescent="0.25">
      <c r="A5168" s="12" t="s">
        <v>69</v>
      </c>
      <c r="B5168" s="13" t="s">
        <v>70</v>
      </c>
      <c r="C5168" s="14">
        <v>45</v>
      </c>
      <c r="D5168" s="14">
        <v>2009</v>
      </c>
      <c r="E5168">
        <f t="shared" si="80"/>
        <v>452009</v>
      </c>
      <c r="F5168" s="41">
        <f>IFERROR(VLOOKUP(E5168,Heritage!$E$3:$H$4601,4,FALSE),"")</f>
        <v>0.8</v>
      </c>
      <c r="G5168" s="41">
        <f>IFERROR(VLOOKUP(E5168,'PRS até 2014'!$E$4:$L$6307,8,FALSE),"")</f>
        <v>0.81944444444444442</v>
      </c>
      <c r="H5168" s="41">
        <f>IFERROR(VLOOKUP(E5168,'Global Insight'!$E$2:$F$4102,2,FALSE),"")</f>
        <v>0.75</v>
      </c>
      <c r="I5168">
        <f>IFERROR(VLOOKUP(E5168,EIU!$E$2:$H$3662,4,FALSE),"")</f>
        <v>0.77500000000000002</v>
      </c>
    </row>
    <row r="5169" spans="1:9" x14ac:dyDescent="0.25">
      <c r="A5169" s="12" t="s">
        <v>71</v>
      </c>
      <c r="B5169" s="13" t="s">
        <v>72</v>
      </c>
      <c r="C5169" s="14">
        <v>46</v>
      </c>
      <c r="D5169" s="14">
        <v>2009</v>
      </c>
      <c r="E5169">
        <f t="shared" si="80"/>
        <v>462009</v>
      </c>
      <c r="F5169" s="41">
        <f>IFERROR(VLOOKUP(E5169,Heritage!$E$3:$H$4601,4,FALSE),"")</f>
        <v>0.65</v>
      </c>
      <c r="G5169" s="41">
        <f>IFERROR(VLOOKUP(E5169,'PRS até 2014'!$E$4:$L$6307,8,FALSE),"")</f>
        <v>0.73611111111111116</v>
      </c>
      <c r="H5169" s="41">
        <f>IFERROR(VLOOKUP(E5169,'Global Insight'!$E$2:$F$4102,2,FALSE),"")</f>
        <v>0.875</v>
      </c>
      <c r="I5169">
        <f>IFERROR(VLOOKUP(E5169,EIU!$E$2:$H$3662,4,FALSE),"")</f>
        <v>0.7</v>
      </c>
    </row>
    <row r="5170" spans="1:9" x14ac:dyDescent="0.25">
      <c r="A5170" s="12" t="s">
        <v>77</v>
      </c>
      <c r="B5170" s="13" t="s">
        <v>78</v>
      </c>
      <c r="C5170" s="14">
        <v>47</v>
      </c>
      <c r="D5170" s="14">
        <v>2009</v>
      </c>
      <c r="E5170">
        <f t="shared" si="80"/>
        <v>472009</v>
      </c>
      <c r="F5170" s="41">
        <f>IFERROR(VLOOKUP(E5170,Heritage!$E$3:$H$4601,4,FALSE),"")</f>
        <v>0.9</v>
      </c>
      <c r="G5170" s="41">
        <f>IFERROR(VLOOKUP(E5170,'PRS até 2014'!$E$4:$L$6307,8,FALSE),"")</f>
        <v>0.94444444444444442</v>
      </c>
      <c r="H5170" s="41">
        <f>IFERROR(VLOOKUP(E5170,'Global Insight'!$E$2:$F$4102,2,FALSE),"")</f>
        <v>0.875</v>
      </c>
      <c r="I5170">
        <f>IFERROR(VLOOKUP(E5170,EIU!$E$2:$H$3662,4,FALSE),"")</f>
        <v>0.97499999999999998</v>
      </c>
    </row>
    <row r="5171" spans="1:9" x14ac:dyDescent="0.25">
      <c r="A5171" s="12" t="s">
        <v>75</v>
      </c>
      <c r="B5171" s="13" t="s">
        <v>76</v>
      </c>
      <c r="C5171" s="14">
        <v>48</v>
      </c>
      <c r="D5171" s="14">
        <v>2009</v>
      </c>
      <c r="E5171">
        <f t="shared" si="80"/>
        <v>482009</v>
      </c>
      <c r="F5171" s="41">
        <f>IFERROR(VLOOKUP(E5171,Heritage!$E$3:$H$4601,4,FALSE),"")</f>
        <v>0.3</v>
      </c>
      <c r="G5171" s="41" t="str">
        <f>IFERROR(VLOOKUP(E5171,'PRS até 2014'!$E$4:$L$6307,8,FALSE),"")</f>
        <v xml:space="preserve"> </v>
      </c>
      <c r="H5171" s="41">
        <f>IFERROR(VLOOKUP(E5171,'Global Insight'!$E$2:$F$4102,2,FALSE),"")</f>
        <v>0.625</v>
      </c>
      <c r="I5171">
        <f>IFERROR(VLOOKUP(E5171,EIU!$E$2:$H$3662,4,FALSE),"")</f>
        <v>0.3</v>
      </c>
    </row>
    <row r="5172" spans="1:9" x14ac:dyDescent="0.25">
      <c r="A5172" s="12" t="s">
        <v>353</v>
      </c>
      <c r="B5172" s="13" t="s">
        <v>379</v>
      </c>
      <c r="C5172" s="14">
        <v>49</v>
      </c>
      <c r="D5172" s="14">
        <v>2009</v>
      </c>
      <c r="E5172">
        <f t="shared" si="80"/>
        <v>492009</v>
      </c>
      <c r="F5172" s="41">
        <f>IFERROR(VLOOKUP(E5172,Heritage!$E$3:$H$4601,4,FALSE),"")</f>
        <v>0.65</v>
      </c>
      <c r="G5172" s="41" t="str">
        <f>IFERROR(VLOOKUP(E5172,'PRS até 2014'!$E$4:$L$6307,8,FALSE),"")</f>
        <v xml:space="preserve"> </v>
      </c>
      <c r="H5172" s="41">
        <f>IFERROR(VLOOKUP(E5172,'Global Insight'!$E$2:$F$4102,2,FALSE),"")</f>
        <v>0.75</v>
      </c>
      <c r="I5172" t="str">
        <f>IFERROR(VLOOKUP(E5172,EIU!$E$2:$H$3662,4,FALSE),"")</f>
        <v/>
      </c>
    </row>
    <row r="5173" spans="1:9" x14ac:dyDescent="0.25">
      <c r="A5173" s="12" t="s">
        <v>79</v>
      </c>
      <c r="B5173" s="13" t="s">
        <v>80</v>
      </c>
      <c r="C5173" s="14">
        <v>50</v>
      </c>
      <c r="D5173" s="14">
        <v>2009</v>
      </c>
      <c r="E5173">
        <f t="shared" si="80"/>
        <v>502009</v>
      </c>
      <c r="F5173" s="41">
        <f>IFERROR(VLOOKUP(E5173,Heritage!$E$3:$H$4601,4,FALSE),"")</f>
        <v>0.3</v>
      </c>
      <c r="G5173" s="41">
        <f>IFERROR(VLOOKUP(E5173,'PRS até 2014'!$E$4:$L$6307,8,FALSE),"")</f>
        <v>0.51388888888888884</v>
      </c>
      <c r="H5173" s="41">
        <f>IFERROR(VLOOKUP(E5173,'Global Insight'!$E$2:$F$4102,2,FALSE),"")</f>
        <v>0.5</v>
      </c>
      <c r="I5173">
        <f>IFERROR(VLOOKUP(E5173,EIU!$E$2:$H$3662,4,FALSE),"")</f>
        <v>0.3</v>
      </c>
    </row>
    <row r="5174" spans="1:9" x14ac:dyDescent="0.25">
      <c r="A5174" s="12" t="s">
        <v>83</v>
      </c>
      <c r="B5174" s="13" t="s">
        <v>84</v>
      </c>
      <c r="C5174" s="14">
        <v>51</v>
      </c>
      <c r="D5174" s="14">
        <v>2009</v>
      </c>
      <c r="E5174">
        <f t="shared" si="80"/>
        <v>512009</v>
      </c>
      <c r="F5174" s="41">
        <f>IFERROR(VLOOKUP(E5174,Heritage!$E$3:$H$4601,4,FALSE),"")</f>
        <v>0.2</v>
      </c>
      <c r="G5174" s="41">
        <f>IFERROR(VLOOKUP(E5174,'PRS até 2014'!$E$4:$L$6307,8,FALSE),"")</f>
        <v>0.40277777777777779</v>
      </c>
      <c r="H5174" s="41">
        <f>IFERROR(VLOOKUP(E5174,'Global Insight'!$E$2:$F$4102,2,FALSE),"")</f>
        <v>0.4375</v>
      </c>
      <c r="I5174">
        <f>IFERROR(VLOOKUP(E5174,EIU!$E$2:$H$3662,4,FALSE),"")</f>
        <v>0.15</v>
      </c>
    </row>
    <row r="5175" spans="1:9" x14ac:dyDescent="0.25">
      <c r="A5175" s="12" t="s">
        <v>85</v>
      </c>
      <c r="B5175" s="13" t="s">
        <v>86</v>
      </c>
      <c r="C5175" s="14">
        <v>52</v>
      </c>
      <c r="D5175" s="14">
        <v>2009</v>
      </c>
      <c r="E5175">
        <f t="shared" ref="E5175:E5238" si="81">C5175*10000+D5175</f>
        <v>522009</v>
      </c>
      <c r="F5175" s="41">
        <f>IFERROR(VLOOKUP(E5175,Heritage!$E$3:$H$4601,4,FALSE),"")</f>
        <v>0.4</v>
      </c>
      <c r="G5175" s="41">
        <f>IFERROR(VLOOKUP(E5175,'PRS até 2014'!$E$4:$L$6307,8,FALSE),"")</f>
        <v>0.4861111111111111</v>
      </c>
      <c r="H5175" s="41">
        <f>IFERROR(VLOOKUP(E5175,'Global Insight'!$E$2:$F$4102,2,FALSE),"")</f>
        <v>0.5625</v>
      </c>
      <c r="I5175">
        <f>IFERROR(VLOOKUP(E5175,EIU!$E$2:$H$3662,4,FALSE),"")</f>
        <v>0.6</v>
      </c>
    </row>
    <row r="5176" spans="1:9" x14ac:dyDescent="0.25">
      <c r="A5176" s="12" t="s">
        <v>267</v>
      </c>
      <c r="B5176" s="13" t="s">
        <v>268</v>
      </c>
      <c r="C5176" s="14">
        <v>53</v>
      </c>
      <c r="D5176" s="14">
        <v>2009</v>
      </c>
      <c r="E5176">
        <f t="shared" si="81"/>
        <v>532009</v>
      </c>
      <c r="F5176" s="41">
        <f>IFERROR(VLOOKUP(E5176,Heritage!$E$3:$H$4601,4,FALSE),"")</f>
        <v>0.5</v>
      </c>
      <c r="G5176" s="41">
        <f>IFERROR(VLOOKUP(E5176,'PRS até 2014'!$E$4:$L$6307,8,FALSE),"")</f>
        <v>0.44444444444444442</v>
      </c>
      <c r="H5176" s="41">
        <f>IFERROR(VLOOKUP(E5176,'Global Insight'!$E$2:$F$4102,2,FALSE),"")</f>
        <v>0.375</v>
      </c>
      <c r="I5176">
        <f>IFERROR(VLOOKUP(E5176,EIU!$E$2:$H$3662,4,FALSE),"")</f>
        <v>0.3</v>
      </c>
    </row>
    <row r="5177" spans="1:9" x14ac:dyDescent="0.25">
      <c r="A5177" s="12" t="s">
        <v>114</v>
      </c>
      <c r="B5177" s="13" t="s">
        <v>115</v>
      </c>
      <c r="C5177" s="14">
        <v>54</v>
      </c>
      <c r="D5177" s="14">
        <v>2009</v>
      </c>
      <c r="E5177">
        <f t="shared" si="81"/>
        <v>542009</v>
      </c>
      <c r="F5177" s="41">
        <f>IFERROR(VLOOKUP(E5177,Heritage!$E$3:$H$4601,4,FALSE),"")</f>
        <v>0.2</v>
      </c>
      <c r="G5177" s="41" t="str">
        <f>IFERROR(VLOOKUP(E5177,'PRS até 2014'!$E$4:$L$6307,8,FALSE),"")</f>
        <v xml:space="preserve"> </v>
      </c>
      <c r="H5177" s="41">
        <f>IFERROR(VLOOKUP(E5177,'Global Insight'!$E$2:$F$4102,2,FALSE),"")</f>
        <v>0.4375</v>
      </c>
      <c r="I5177">
        <f>IFERROR(VLOOKUP(E5177,EIU!$E$2:$H$3662,4,FALSE),"")</f>
        <v>0.25</v>
      </c>
    </row>
    <row r="5178" spans="1:9" x14ac:dyDescent="0.25">
      <c r="A5178" s="12" t="s">
        <v>87</v>
      </c>
      <c r="B5178" s="13" t="s">
        <v>88</v>
      </c>
      <c r="C5178" s="14">
        <v>55</v>
      </c>
      <c r="D5178" s="14">
        <v>2009</v>
      </c>
      <c r="E5178">
        <f t="shared" si="81"/>
        <v>552009</v>
      </c>
      <c r="F5178" s="41">
        <f>IFERROR(VLOOKUP(E5178,Heritage!$E$3:$H$4601,4,FALSE),"")</f>
        <v>0.1</v>
      </c>
      <c r="G5178" s="41" t="str">
        <f>IFERROR(VLOOKUP(E5178,'PRS até 2014'!$E$4:$L$6307,8,FALSE),"")</f>
        <v xml:space="preserve"> </v>
      </c>
      <c r="H5178" s="41">
        <f>IFERROR(VLOOKUP(E5178,'Global Insight'!$E$2:$F$4102,2,FALSE),"")</f>
        <v>0.4375</v>
      </c>
      <c r="I5178">
        <f>IFERROR(VLOOKUP(E5178,EIU!$E$2:$H$3662,4,FALSE),"")</f>
        <v>0.27500000000000002</v>
      </c>
    </row>
    <row r="5179" spans="1:9" x14ac:dyDescent="0.25">
      <c r="A5179" s="12" t="s">
        <v>91</v>
      </c>
      <c r="B5179" s="13" t="s">
        <v>92</v>
      </c>
      <c r="C5179" s="14">
        <v>56</v>
      </c>
      <c r="D5179" s="14">
        <v>2009</v>
      </c>
      <c r="E5179">
        <f t="shared" si="81"/>
        <v>562009</v>
      </c>
      <c r="F5179" s="41">
        <f>IFERROR(VLOOKUP(E5179,Heritage!$E$3:$H$4601,4,FALSE),"")</f>
        <v>0.8</v>
      </c>
      <c r="G5179" s="41">
        <f>IFERROR(VLOOKUP(E5179,'PRS até 2014'!$E$4:$L$6307,8,FALSE),"")</f>
        <v>0.68055555555555547</v>
      </c>
      <c r="H5179" s="41">
        <f>IFERROR(VLOOKUP(E5179,'Global Insight'!$E$2:$F$4102,2,FALSE),"")</f>
        <v>0.75</v>
      </c>
      <c r="I5179">
        <f>IFERROR(VLOOKUP(E5179,EIU!$E$2:$H$3662,4,FALSE),"")</f>
        <v>0.72499999999999998</v>
      </c>
    </row>
    <row r="5180" spans="1:9" x14ac:dyDescent="0.25">
      <c r="A5180" s="12" t="s">
        <v>93</v>
      </c>
      <c r="B5180" s="13" t="s">
        <v>94</v>
      </c>
      <c r="C5180" s="14">
        <v>57</v>
      </c>
      <c r="D5180" s="14">
        <v>2009</v>
      </c>
      <c r="E5180">
        <f t="shared" si="81"/>
        <v>572009</v>
      </c>
      <c r="F5180" s="41">
        <f>IFERROR(VLOOKUP(E5180,Heritage!$E$3:$H$4601,4,FALSE),"")</f>
        <v>0.3</v>
      </c>
      <c r="G5180" s="41">
        <f>IFERROR(VLOOKUP(E5180,'PRS até 2014'!$E$4:$L$6307,8,FALSE),"")</f>
        <v>0.52777777777777768</v>
      </c>
      <c r="H5180" s="41">
        <f>IFERROR(VLOOKUP(E5180,'Global Insight'!$E$2:$F$4102,2,FALSE),"")</f>
        <v>0.4375</v>
      </c>
      <c r="I5180">
        <f>IFERROR(VLOOKUP(E5180,EIU!$E$2:$H$3662,4,FALSE),"")</f>
        <v>0.32500000000000001</v>
      </c>
    </row>
    <row r="5181" spans="1:9" x14ac:dyDescent="0.25">
      <c r="A5181" s="12" t="s">
        <v>97</v>
      </c>
      <c r="B5181" s="13" t="s">
        <v>98</v>
      </c>
      <c r="C5181" s="14">
        <v>58</v>
      </c>
      <c r="D5181" s="14">
        <v>2009</v>
      </c>
      <c r="E5181">
        <f t="shared" si="81"/>
        <v>582009</v>
      </c>
      <c r="F5181" s="41">
        <f>IFERROR(VLOOKUP(E5181,Heritage!$E$3:$H$4601,4,FALSE),"")</f>
        <v>0.3</v>
      </c>
      <c r="G5181" s="41" t="str">
        <f>IFERROR(VLOOKUP(E5181,'PRS até 2014'!$E$4:$L$6307,8,FALSE),"")</f>
        <v xml:space="preserve"> </v>
      </c>
      <c r="H5181" s="41">
        <f>IFERROR(VLOOKUP(E5181,'Global Insight'!$E$2:$F$4102,2,FALSE),"")</f>
        <v>0.4375</v>
      </c>
      <c r="I5181" t="str">
        <f>IFERROR(VLOOKUP(E5181,EIU!$E$2:$H$3662,4,FALSE),"")</f>
        <v/>
      </c>
    </row>
    <row r="5182" spans="1:9" x14ac:dyDescent="0.25">
      <c r="A5182" s="12" t="s">
        <v>95</v>
      </c>
      <c r="B5182" s="13" t="s">
        <v>96</v>
      </c>
      <c r="C5182" s="14">
        <v>59</v>
      </c>
      <c r="D5182" s="14">
        <v>2009</v>
      </c>
      <c r="E5182">
        <f t="shared" si="81"/>
        <v>592009</v>
      </c>
      <c r="F5182" s="41">
        <f>IFERROR(VLOOKUP(E5182,Heritage!$E$3:$H$4601,4,FALSE),"")</f>
        <v>0.9</v>
      </c>
      <c r="G5182" s="41">
        <f>IFERROR(VLOOKUP(E5182,'PRS até 2014'!$E$4:$L$6307,8,FALSE),"")</f>
        <v>1</v>
      </c>
      <c r="H5182" s="41">
        <f>IFERROR(VLOOKUP(E5182,'Global Insight'!$E$2:$F$4102,2,FALSE),"")</f>
        <v>0.9375</v>
      </c>
      <c r="I5182">
        <f>IFERROR(VLOOKUP(E5182,EIU!$E$2:$H$3662,4,FALSE),"")</f>
        <v>0.92500000000000004</v>
      </c>
    </row>
    <row r="5183" spans="1:9" x14ac:dyDescent="0.25">
      <c r="A5183" s="12" t="s">
        <v>99</v>
      </c>
      <c r="B5183" s="13" t="s">
        <v>100</v>
      </c>
      <c r="C5183" s="14">
        <v>60</v>
      </c>
      <c r="D5183" s="14">
        <v>2009</v>
      </c>
      <c r="E5183">
        <f t="shared" si="81"/>
        <v>602009</v>
      </c>
      <c r="F5183" s="41">
        <f>IFERROR(VLOOKUP(E5183,Heritage!$E$3:$H$4601,4,FALSE),"")</f>
        <v>0.8</v>
      </c>
      <c r="G5183" s="41">
        <f>IFERROR(VLOOKUP(E5183,'PRS até 2014'!$E$4:$L$6307,8,FALSE),"")</f>
        <v>0.86111111111111105</v>
      </c>
      <c r="H5183" s="41">
        <f>IFERROR(VLOOKUP(E5183,'Global Insight'!$E$2:$F$4102,2,FALSE),"")</f>
        <v>0.75</v>
      </c>
      <c r="I5183">
        <f>IFERROR(VLOOKUP(E5183,EIU!$E$2:$H$3662,4,FALSE),"")</f>
        <v>0.9</v>
      </c>
    </row>
    <row r="5184" spans="1:9" x14ac:dyDescent="0.25">
      <c r="A5184" s="12" t="s">
        <v>101</v>
      </c>
      <c r="B5184" s="13" t="s">
        <v>102</v>
      </c>
      <c r="C5184" s="14">
        <v>61</v>
      </c>
      <c r="D5184" s="14">
        <v>2009</v>
      </c>
      <c r="E5184">
        <f t="shared" si="81"/>
        <v>612009</v>
      </c>
      <c r="F5184" s="41">
        <f>IFERROR(VLOOKUP(E5184,Heritage!$E$3:$H$4601,4,FALSE),"")</f>
        <v>0.4</v>
      </c>
      <c r="G5184" s="41">
        <f>IFERROR(VLOOKUP(E5184,'PRS até 2014'!$E$4:$L$6307,8,FALSE),"")</f>
        <v>0.49999999999999994</v>
      </c>
      <c r="H5184" s="41">
        <f>IFERROR(VLOOKUP(E5184,'Global Insight'!$E$2:$F$4102,2,FALSE),"")</f>
        <v>0.5</v>
      </c>
      <c r="I5184">
        <f>IFERROR(VLOOKUP(E5184,EIU!$E$2:$H$3662,4,FALSE),"")</f>
        <v>0.375</v>
      </c>
    </row>
    <row r="5185" spans="1:9" x14ac:dyDescent="0.25">
      <c r="A5185" s="12" t="s">
        <v>354</v>
      </c>
      <c r="B5185" s="13" t="s">
        <v>111</v>
      </c>
      <c r="C5185" s="14">
        <v>62</v>
      </c>
      <c r="D5185" s="14">
        <v>2009</v>
      </c>
      <c r="E5185">
        <f t="shared" si="81"/>
        <v>622009</v>
      </c>
      <c r="F5185" s="41">
        <f>IFERROR(VLOOKUP(E5185,Heritage!$E$3:$H$4601,4,FALSE),"")</f>
        <v>0.25</v>
      </c>
      <c r="G5185" s="41">
        <f>IFERROR(VLOOKUP(E5185,'PRS até 2014'!$E$4:$L$6307,8,FALSE),"")</f>
        <v>0.56944444444444442</v>
      </c>
      <c r="H5185" s="41">
        <f>IFERROR(VLOOKUP(E5185,'Global Insight'!$E$2:$F$4102,2,FALSE),"")</f>
        <v>0.5625</v>
      </c>
      <c r="I5185">
        <f>IFERROR(VLOOKUP(E5185,EIU!$E$2:$H$3662,4,FALSE),"")</f>
        <v>0.35</v>
      </c>
    </row>
    <row r="5186" spans="1:9" x14ac:dyDescent="0.25">
      <c r="A5186" s="12" t="s">
        <v>105</v>
      </c>
      <c r="B5186" s="13" t="s">
        <v>106</v>
      </c>
      <c r="C5186" s="14">
        <v>63</v>
      </c>
      <c r="D5186" s="14">
        <v>2009</v>
      </c>
      <c r="E5186">
        <f t="shared" si="81"/>
        <v>632009</v>
      </c>
      <c r="F5186" s="41">
        <f>IFERROR(VLOOKUP(E5186,Heritage!$E$3:$H$4601,4,FALSE),"")</f>
        <v>0.4</v>
      </c>
      <c r="G5186" s="41" t="str">
        <f>IFERROR(VLOOKUP(E5186,'PRS até 2014'!$E$4:$L$6307,8,FALSE),"")</f>
        <v xml:space="preserve"> </v>
      </c>
      <c r="H5186" s="41">
        <f>IFERROR(VLOOKUP(E5186,'Global Insight'!$E$2:$F$4102,2,FALSE),"")</f>
        <v>0.5</v>
      </c>
      <c r="I5186">
        <f>IFERROR(VLOOKUP(E5186,EIU!$E$2:$H$3662,4,FALSE),"")</f>
        <v>0.45</v>
      </c>
    </row>
    <row r="5187" spans="1:9" x14ac:dyDescent="0.25">
      <c r="A5187" s="12" t="s">
        <v>73</v>
      </c>
      <c r="B5187" s="13" t="s">
        <v>74</v>
      </c>
      <c r="C5187" s="14">
        <v>64</v>
      </c>
      <c r="D5187" s="14">
        <v>2009</v>
      </c>
      <c r="E5187">
        <f t="shared" si="81"/>
        <v>642009</v>
      </c>
      <c r="F5187" s="41">
        <f>IFERROR(VLOOKUP(E5187,Heritage!$E$3:$H$4601,4,FALSE),"")</f>
        <v>0.9</v>
      </c>
      <c r="G5187" s="41">
        <f>IFERROR(VLOOKUP(E5187,'PRS até 2014'!$E$4:$L$6307,8,FALSE),"")</f>
        <v>0.875</v>
      </c>
      <c r="H5187" s="41">
        <f>IFERROR(VLOOKUP(E5187,'Global Insight'!$E$2:$F$4102,2,FALSE),"")</f>
        <v>0.875</v>
      </c>
      <c r="I5187">
        <f>IFERROR(VLOOKUP(E5187,EIU!$E$2:$H$3662,4,FALSE),"")</f>
        <v>0.85</v>
      </c>
    </row>
    <row r="5188" spans="1:9" x14ac:dyDescent="0.25">
      <c r="A5188" s="12" t="s">
        <v>336</v>
      </c>
      <c r="B5188" s="13" t="s">
        <v>337</v>
      </c>
      <c r="C5188" s="14">
        <v>65</v>
      </c>
      <c r="D5188" s="14">
        <v>2009</v>
      </c>
      <c r="E5188">
        <f t="shared" si="81"/>
        <v>652009</v>
      </c>
      <c r="F5188" s="41" t="str">
        <f>IFERROR(VLOOKUP(E5188,Heritage!$E$3:$H$4601,4,FALSE),"")</f>
        <v/>
      </c>
      <c r="G5188" s="41" t="str">
        <f>IFERROR(VLOOKUP(E5188,'PRS até 2014'!$E$4:$L$6307,8,FALSE),"")</f>
        <v xml:space="preserve"> </v>
      </c>
      <c r="H5188" s="41" t="str">
        <f>IFERROR(VLOOKUP(E5188,'Global Insight'!$E$2:$F$4102,2,FALSE),"")</f>
        <v/>
      </c>
      <c r="I5188" t="str">
        <f>IFERROR(VLOOKUP(E5188,EIU!$E$2:$H$3662,4,FALSE),"")</f>
        <v/>
      </c>
    </row>
    <row r="5189" spans="1:9" x14ac:dyDescent="0.25">
      <c r="A5189" s="12" t="s">
        <v>107</v>
      </c>
      <c r="B5189" s="13" t="s">
        <v>108</v>
      </c>
      <c r="C5189" s="14">
        <v>66</v>
      </c>
      <c r="D5189" s="14">
        <v>2009</v>
      </c>
      <c r="E5189">
        <f t="shared" si="81"/>
        <v>662009</v>
      </c>
      <c r="F5189" s="41">
        <f>IFERROR(VLOOKUP(E5189,Heritage!$E$3:$H$4601,4,FALSE),"")</f>
        <v>0.5</v>
      </c>
      <c r="G5189" s="41">
        <f>IFERROR(VLOOKUP(E5189,'PRS até 2014'!$E$4:$L$6307,8,FALSE),"")</f>
        <v>0.44444444444444442</v>
      </c>
      <c r="H5189" s="41">
        <f>IFERROR(VLOOKUP(E5189,'Global Insight'!$E$2:$F$4102,2,FALSE),"")</f>
        <v>0.625</v>
      </c>
      <c r="I5189">
        <f>IFERROR(VLOOKUP(E5189,EIU!$E$2:$H$3662,4,FALSE),"")</f>
        <v>0.45</v>
      </c>
    </row>
    <row r="5190" spans="1:9" x14ac:dyDescent="0.25">
      <c r="A5190" s="12" t="s">
        <v>116</v>
      </c>
      <c r="B5190" s="13" t="s">
        <v>117</v>
      </c>
      <c r="C5190" s="14">
        <v>67</v>
      </c>
      <c r="D5190" s="14">
        <v>2009</v>
      </c>
      <c r="E5190">
        <f t="shared" si="81"/>
        <v>672009</v>
      </c>
      <c r="F5190" s="41">
        <f>IFERROR(VLOOKUP(E5190,Heritage!$E$3:$H$4601,4,FALSE),"")</f>
        <v>0.6</v>
      </c>
      <c r="G5190" s="41">
        <f>IFERROR(VLOOKUP(E5190,'PRS até 2014'!$E$4:$L$6307,8,FALSE),"")</f>
        <v>0.65277777777777768</v>
      </c>
      <c r="H5190" s="41">
        <f>IFERROR(VLOOKUP(E5190,'Global Insight'!$E$2:$F$4102,2,FALSE),"")</f>
        <v>0.875</v>
      </c>
      <c r="I5190">
        <f>IFERROR(VLOOKUP(E5190,EIU!$E$2:$H$3662,4,FALSE),"")</f>
        <v>0.65</v>
      </c>
    </row>
    <row r="5191" spans="1:9" x14ac:dyDescent="0.25">
      <c r="A5191" s="12" t="s">
        <v>355</v>
      </c>
      <c r="B5191" s="13" t="s">
        <v>380</v>
      </c>
      <c r="C5191" s="14">
        <v>68</v>
      </c>
      <c r="D5191" s="14">
        <v>2009</v>
      </c>
      <c r="E5191">
        <f t="shared" si="81"/>
        <v>682009</v>
      </c>
      <c r="F5191" s="41" t="str">
        <f>IFERROR(VLOOKUP(E5191,Heritage!$E$3:$H$4601,4,FALSE),"")</f>
        <v/>
      </c>
      <c r="G5191" s="41" t="str">
        <f>IFERROR(VLOOKUP(E5191,'PRS até 2014'!$E$4:$L$6307,8,FALSE),"")</f>
        <v xml:space="preserve"> </v>
      </c>
      <c r="H5191" s="41">
        <f>IFERROR(VLOOKUP(E5191,'Global Insight'!$E$2:$F$4102,2,FALSE),"")</f>
        <v>0.625</v>
      </c>
      <c r="I5191" t="str">
        <f>IFERROR(VLOOKUP(E5191,EIU!$E$2:$H$3662,4,FALSE),"")</f>
        <v/>
      </c>
    </row>
    <row r="5192" spans="1:9" x14ac:dyDescent="0.25">
      <c r="A5192" s="12" t="s">
        <v>118</v>
      </c>
      <c r="B5192" s="13" t="s">
        <v>119</v>
      </c>
      <c r="C5192" s="14">
        <v>69</v>
      </c>
      <c r="D5192" s="14">
        <v>2009</v>
      </c>
      <c r="E5192">
        <f t="shared" si="81"/>
        <v>692009</v>
      </c>
      <c r="F5192" s="41">
        <f>IFERROR(VLOOKUP(E5192,Heritage!$E$3:$H$4601,4,FALSE),"")</f>
        <v>0.35</v>
      </c>
      <c r="G5192" s="41">
        <f>IFERROR(VLOOKUP(E5192,'PRS até 2014'!$E$4:$L$6307,8,FALSE),"")</f>
        <v>0.45833333333333326</v>
      </c>
      <c r="H5192" s="41">
        <f>IFERROR(VLOOKUP(E5192,'Global Insight'!$E$2:$F$4102,2,FALSE),"")</f>
        <v>0.3125</v>
      </c>
      <c r="I5192">
        <f>IFERROR(VLOOKUP(E5192,EIU!$E$2:$H$3662,4,FALSE),"")</f>
        <v>0.27500000000000002</v>
      </c>
    </row>
    <row r="5193" spans="1:9" x14ac:dyDescent="0.25">
      <c r="A5193" s="12" t="s">
        <v>109</v>
      </c>
      <c r="B5193" s="13" t="s">
        <v>110</v>
      </c>
      <c r="C5193" s="14">
        <v>70</v>
      </c>
      <c r="D5193" s="14">
        <v>2009</v>
      </c>
      <c r="E5193">
        <f t="shared" si="81"/>
        <v>702009</v>
      </c>
      <c r="F5193" s="41">
        <f>IFERROR(VLOOKUP(E5193,Heritage!$E$3:$H$4601,4,FALSE),"")</f>
        <v>0.2</v>
      </c>
      <c r="G5193" s="41">
        <f>IFERROR(VLOOKUP(E5193,'PRS até 2014'!$E$4:$L$6307,8,FALSE),"")</f>
        <v>0.3611111111111111</v>
      </c>
      <c r="H5193" s="41">
        <f>IFERROR(VLOOKUP(E5193,'Global Insight'!$E$2:$F$4102,2,FALSE),"")</f>
        <v>0.25</v>
      </c>
      <c r="I5193">
        <f>IFERROR(VLOOKUP(E5193,EIU!$E$2:$H$3662,4,FALSE),"")</f>
        <v>7.4999999999999997E-2</v>
      </c>
    </row>
    <row r="5194" spans="1:9" x14ac:dyDescent="0.25">
      <c r="A5194" s="12" t="s">
        <v>112</v>
      </c>
      <c r="B5194" s="13" t="s">
        <v>113</v>
      </c>
      <c r="C5194" s="14">
        <v>71</v>
      </c>
      <c r="D5194" s="14">
        <v>2009</v>
      </c>
      <c r="E5194">
        <f t="shared" si="81"/>
        <v>712009</v>
      </c>
      <c r="F5194" s="41">
        <f>IFERROR(VLOOKUP(E5194,Heritage!$E$3:$H$4601,4,FALSE),"")</f>
        <v>0.2</v>
      </c>
      <c r="G5194" s="41">
        <f>IFERROR(VLOOKUP(E5194,'PRS até 2014'!$E$4:$L$6307,8,FALSE),"")</f>
        <v>0.44444444444444448</v>
      </c>
      <c r="H5194" s="41">
        <f>IFERROR(VLOOKUP(E5194,'Global Insight'!$E$2:$F$4102,2,FALSE),"")</f>
        <v>0.1875</v>
      </c>
      <c r="I5194" t="str">
        <f>IFERROR(VLOOKUP(E5194,EIU!$E$2:$H$3662,4,FALSE),"")</f>
        <v/>
      </c>
    </row>
    <row r="5195" spans="1:9" x14ac:dyDescent="0.25">
      <c r="A5195" s="12" t="s">
        <v>120</v>
      </c>
      <c r="B5195" s="13" t="s">
        <v>121</v>
      </c>
      <c r="C5195" s="14">
        <v>72</v>
      </c>
      <c r="D5195" s="14">
        <v>2009</v>
      </c>
      <c r="E5195">
        <f t="shared" si="81"/>
        <v>722009</v>
      </c>
      <c r="F5195" s="41">
        <f>IFERROR(VLOOKUP(E5195,Heritage!$E$3:$H$4601,4,FALSE),"")</f>
        <v>0.35</v>
      </c>
      <c r="G5195" s="41">
        <f>IFERROR(VLOOKUP(E5195,'PRS até 2014'!$E$4:$L$6307,8,FALSE),"")</f>
        <v>0.37499999999999994</v>
      </c>
      <c r="H5195" s="41">
        <f>IFERROR(VLOOKUP(E5195,'Global Insight'!$E$2:$F$4102,2,FALSE),"")</f>
        <v>0.75</v>
      </c>
      <c r="I5195">
        <f>IFERROR(VLOOKUP(E5195,EIU!$E$2:$H$3662,4,FALSE),"")</f>
        <v>0.82499999999999996</v>
      </c>
    </row>
    <row r="5196" spans="1:9" x14ac:dyDescent="0.25">
      <c r="A5196" s="12" t="s">
        <v>128</v>
      </c>
      <c r="B5196" s="13" t="s">
        <v>129</v>
      </c>
      <c r="C5196" s="14">
        <v>73</v>
      </c>
      <c r="D5196" s="14">
        <v>2009</v>
      </c>
      <c r="E5196">
        <f t="shared" si="81"/>
        <v>732009</v>
      </c>
      <c r="F5196" s="41">
        <f>IFERROR(VLOOKUP(E5196,Heritage!$E$3:$H$4601,4,FALSE),"")</f>
        <v>0.1</v>
      </c>
      <c r="G5196" s="41">
        <f>IFERROR(VLOOKUP(E5196,'PRS até 2014'!$E$4:$L$6307,8,FALSE),"")</f>
        <v>0.26388888888888884</v>
      </c>
      <c r="H5196" s="41">
        <f>IFERROR(VLOOKUP(E5196,'Global Insight'!$E$2:$F$4102,2,FALSE),"")</f>
        <v>0.3125</v>
      </c>
      <c r="I5196">
        <f>IFERROR(VLOOKUP(E5196,EIU!$E$2:$H$3662,4,FALSE),"")</f>
        <v>0.22500000000000001</v>
      </c>
    </row>
    <row r="5197" spans="1:9" x14ac:dyDescent="0.25">
      <c r="A5197" s="12" t="s">
        <v>124</v>
      </c>
      <c r="B5197" s="13" t="s">
        <v>125</v>
      </c>
      <c r="C5197" s="14">
        <v>74</v>
      </c>
      <c r="D5197" s="14">
        <v>2009</v>
      </c>
      <c r="E5197">
        <f t="shared" si="81"/>
        <v>742009</v>
      </c>
      <c r="F5197" s="41">
        <f>IFERROR(VLOOKUP(E5197,Heritage!$E$3:$H$4601,4,FALSE),"")</f>
        <v>0.3</v>
      </c>
      <c r="G5197" s="41">
        <f>IFERROR(VLOOKUP(E5197,'PRS até 2014'!$E$4:$L$6307,8,FALSE),"")</f>
        <v>0.37499999999999994</v>
      </c>
      <c r="H5197" s="41">
        <f>IFERROR(VLOOKUP(E5197,'Global Insight'!$E$2:$F$4102,2,FALSE),"")</f>
        <v>0.4375</v>
      </c>
      <c r="I5197">
        <f>IFERROR(VLOOKUP(E5197,EIU!$E$2:$H$3662,4,FALSE),"")</f>
        <v>0.17499999999999999</v>
      </c>
    </row>
    <row r="5198" spans="1:9" x14ac:dyDescent="0.25">
      <c r="A5198" s="12" t="s">
        <v>122</v>
      </c>
      <c r="B5198" s="13" t="s">
        <v>123</v>
      </c>
      <c r="C5198" s="14">
        <v>75</v>
      </c>
      <c r="D5198" s="14">
        <v>2009</v>
      </c>
      <c r="E5198">
        <f t="shared" si="81"/>
        <v>752009</v>
      </c>
      <c r="F5198" s="41">
        <f>IFERROR(VLOOKUP(E5198,Heritage!$E$3:$H$4601,4,FALSE),"")</f>
        <v>0.9</v>
      </c>
      <c r="G5198" s="41">
        <f>IFERROR(VLOOKUP(E5198,'PRS até 2014'!$E$4:$L$6307,8,FALSE),"")</f>
        <v>0.83333333333333337</v>
      </c>
      <c r="H5198" s="41">
        <f>IFERROR(VLOOKUP(E5198,'Global Insight'!$E$2:$F$4102,2,FALSE),"")</f>
        <v>0.75</v>
      </c>
      <c r="I5198">
        <f>IFERROR(VLOOKUP(E5198,EIU!$E$2:$H$3662,4,FALSE),"")</f>
        <v>0.875</v>
      </c>
    </row>
    <row r="5199" spans="1:9" x14ac:dyDescent="0.25">
      <c r="A5199" s="12" t="s">
        <v>130</v>
      </c>
      <c r="B5199" s="13" t="s">
        <v>131</v>
      </c>
      <c r="C5199" s="14">
        <v>76</v>
      </c>
      <c r="D5199" s="14">
        <v>2009</v>
      </c>
      <c r="E5199">
        <f t="shared" si="81"/>
        <v>762009</v>
      </c>
      <c r="F5199" s="41">
        <f>IFERROR(VLOOKUP(E5199,Heritage!$E$3:$H$4601,4,FALSE),"")</f>
        <v>0.65</v>
      </c>
      <c r="G5199" s="41">
        <f>IFERROR(VLOOKUP(E5199,'PRS até 2014'!$E$4:$L$6307,8,FALSE),"")</f>
        <v>0.66666666666666663</v>
      </c>
      <c r="H5199" s="41">
        <f>IFERROR(VLOOKUP(E5199,'Global Insight'!$E$2:$F$4102,2,FALSE),"")</f>
        <v>0.75</v>
      </c>
      <c r="I5199">
        <f>IFERROR(VLOOKUP(E5199,EIU!$E$2:$H$3662,4,FALSE),"")</f>
        <v>0.67500000000000004</v>
      </c>
    </row>
    <row r="5200" spans="1:9" x14ac:dyDescent="0.25">
      <c r="A5200" s="12" t="s">
        <v>142</v>
      </c>
      <c r="B5200" s="13" t="s">
        <v>143</v>
      </c>
      <c r="C5200" s="14">
        <v>77</v>
      </c>
      <c r="D5200" s="14">
        <v>2009</v>
      </c>
      <c r="E5200">
        <f t="shared" si="81"/>
        <v>772009</v>
      </c>
      <c r="F5200" s="41">
        <f>IFERROR(VLOOKUP(E5200,Heritage!$E$3:$H$4601,4,FALSE),"")</f>
        <v>0.9</v>
      </c>
      <c r="G5200" s="41">
        <f>IFERROR(VLOOKUP(E5200,'PRS até 2014'!$E$4:$L$6307,8,FALSE),"")</f>
        <v>0.8472222222222221</v>
      </c>
      <c r="H5200" s="41">
        <f>IFERROR(VLOOKUP(E5200,'Global Insight'!$E$2:$F$4102,2,FALSE),"")</f>
        <v>1</v>
      </c>
      <c r="I5200">
        <f>IFERROR(VLOOKUP(E5200,EIU!$E$2:$H$3662,4,FALSE),"")</f>
        <v>0.9</v>
      </c>
    </row>
    <row r="5201" spans="1:9" x14ac:dyDescent="0.25">
      <c r="A5201" s="12" t="s">
        <v>134</v>
      </c>
      <c r="B5201" s="13" t="s">
        <v>135</v>
      </c>
      <c r="C5201" s="14">
        <v>78</v>
      </c>
      <c r="D5201" s="14">
        <v>2009</v>
      </c>
      <c r="E5201">
        <f t="shared" si="81"/>
        <v>782009</v>
      </c>
      <c r="F5201" s="41">
        <f>IFERROR(VLOOKUP(E5201,Heritage!$E$3:$H$4601,4,FALSE),"")</f>
        <v>0.5</v>
      </c>
      <c r="G5201" s="41">
        <f>IFERROR(VLOOKUP(E5201,'PRS até 2014'!$E$4:$L$6307,8,FALSE),"")</f>
        <v>0.59722222222222221</v>
      </c>
      <c r="H5201" s="41">
        <f>IFERROR(VLOOKUP(E5201,'Global Insight'!$E$2:$F$4102,2,FALSE),"")</f>
        <v>0.75</v>
      </c>
      <c r="I5201">
        <f>IFERROR(VLOOKUP(E5201,EIU!$E$2:$H$3662,4,FALSE),"")</f>
        <v>0.375</v>
      </c>
    </row>
    <row r="5202" spans="1:9" x14ac:dyDescent="0.25">
      <c r="A5202" s="12" t="s">
        <v>132</v>
      </c>
      <c r="B5202" s="13" t="s">
        <v>133</v>
      </c>
      <c r="C5202" s="14">
        <v>79</v>
      </c>
      <c r="D5202" s="14">
        <v>2009</v>
      </c>
      <c r="E5202">
        <f t="shared" si="81"/>
        <v>792009</v>
      </c>
      <c r="F5202" s="41">
        <f>IFERROR(VLOOKUP(E5202,Heritage!$E$3:$H$4601,4,FALSE),"")</f>
        <v>0.3</v>
      </c>
      <c r="G5202" s="41">
        <f>IFERROR(VLOOKUP(E5202,'PRS até 2014'!$E$4:$L$6307,8,FALSE),"")</f>
        <v>0.58333333333333326</v>
      </c>
      <c r="H5202" s="41">
        <f>IFERROR(VLOOKUP(E5202,'Global Insight'!$E$2:$F$4102,2,FALSE),"")</f>
        <v>0.4375</v>
      </c>
      <c r="I5202">
        <f>IFERROR(VLOOKUP(E5202,EIU!$E$2:$H$3662,4,FALSE),"")</f>
        <v>0.22500000000000001</v>
      </c>
    </row>
    <row r="5203" spans="1:9" x14ac:dyDescent="0.25">
      <c r="A5203" s="12" t="s">
        <v>138</v>
      </c>
      <c r="B5203" s="13" t="s">
        <v>139</v>
      </c>
      <c r="C5203" s="14">
        <v>80</v>
      </c>
      <c r="D5203" s="14">
        <v>2009</v>
      </c>
      <c r="E5203">
        <f t="shared" si="81"/>
        <v>802009</v>
      </c>
      <c r="F5203" s="41">
        <f>IFERROR(VLOOKUP(E5203,Heritage!$E$3:$H$4601,4,FALSE),"")</f>
        <v>0.1</v>
      </c>
      <c r="G5203" s="41">
        <f>IFERROR(VLOOKUP(E5203,'PRS até 2014'!$E$4:$L$6307,8,FALSE),"")</f>
        <v>0.47222222222222221</v>
      </c>
      <c r="H5203" s="41">
        <f>IFERROR(VLOOKUP(E5203,'Global Insight'!$E$2:$F$4102,2,FALSE),"")</f>
        <v>0.5</v>
      </c>
      <c r="I5203">
        <f>IFERROR(VLOOKUP(E5203,EIU!$E$2:$H$3662,4,FALSE),"")</f>
        <v>0.27500000000000002</v>
      </c>
    </row>
    <row r="5204" spans="1:9" x14ac:dyDescent="0.25">
      <c r="A5204" s="12" t="s">
        <v>140</v>
      </c>
      <c r="B5204" s="13" t="s">
        <v>141</v>
      </c>
      <c r="C5204" s="14">
        <v>81</v>
      </c>
      <c r="D5204" s="14">
        <v>2009</v>
      </c>
      <c r="E5204">
        <f t="shared" si="81"/>
        <v>812009</v>
      </c>
      <c r="F5204" s="41" t="str">
        <f>IFERROR(VLOOKUP(E5204,Heritage!$E$3:$H$4601,4,FALSE),"")</f>
        <v/>
      </c>
      <c r="G5204" s="41">
        <f>IFERROR(VLOOKUP(E5204,'PRS até 2014'!$E$4:$L$6307,8,FALSE),"")</f>
        <v>0.37499999999999994</v>
      </c>
      <c r="H5204" s="41">
        <f>IFERROR(VLOOKUP(E5204,'Global Insight'!$E$2:$F$4102,2,FALSE),"")</f>
        <v>0.25</v>
      </c>
      <c r="I5204">
        <f>IFERROR(VLOOKUP(E5204,EIU!$E$2:$H$3662,4,FALSE),"")</f>
        <v>2.5000000000000001E-2</v>
      </c>
    </row>
    <row r="5205" spans="1:9" x14ac:dyDescent="0.25">
      <c r="A5205" s="12" t="s">
        <v>136</v>
      </c>
      <c r="B5205" s="13" t="s">
        <v>137</v>
      </c>
      <c r="C5205" s="14">
        <v>82</v>
      </c>
      <c r="D5205" s="14">
        <v>2009</v>
      </c>
      <c r="E5205">
        <f t="shared" si="81"/>
        <v>822009</v>
      </c>
      <c r="F5205" s="41">
        <f>IFERROR(VLOOKUP(E5205,Heritage!$E$3:$H$4601,4,FALSE),"")</f>
        <v>0.9</v>
      </c>
      <c r="G5205" s="41">
        <f>IFERROR(VLOOKUP(E5205,'PRS até 2014'!$E$4:$L$6307,8,FALSE),"")</f>
        <v>0.81944444444444442</v>
      </c>
      <c r="H5205" s="41">
        <f>IFERROR(VLOOKUP(E5205,'Global Insight'!$E$2:$F$4102,2,FALSE),"")</f>
        <v>0.875</v>
      </c>
      <c r="I5205">
        <f>IFERROR(VLOOKUP(E5205,EIU!$E$2:$H$3662,4,FALSE),"")</f>
        <v>0.95</v>
      </c>
    </row>
    <row r="5206" spans="1:9" x14ac:dyDescent="0.25">
      <c r="A5206" s="12" t="s">
        <v>144</v>
      </c>
      <c r="B5206" s="13" t="s">
        <v>145</v>
      </c>
      <c r="C5206" s="14">
        <v>83</v>
      </c>
      <c r="D5206" s="14">
        <v>2009</v>
      </c>
      <c r="E5206">
        <f t="shared" si="81"/>
        <v>832009</v>
      </c>
      <c r="F5206" s="41">
        <f>IFERROR(VLOOKUP(E5206,Heritage!$E$3:$H$4601,4,FALSE),"")</f>
        <v>0.7</v>
      </c>
      <c r="G5206" s="41">
        <f>IFERROR(VLOOKUP(E5206,'PRS até 2014'!$E$4:$L$6307,8,FALSE),"")</f>
        <v>0.72222222222222221</v>
      </c>
      <c r="H5206" s="41">
        <f>IFERROR(VLOOKUP(E5206,'Global Insight'!$E$2:$F$4102,2,FALSE),"")</f>
        <v>0.6875</v>
      </c>
      <c r="I5206">
        <f>IFERROR(VLOOKUP(E5206,EIU!$E$2:$H$3662,4,FALSE),"")</f>
        <v>0.625</v>
      </c>
    </row>
    <row r="5207" spans="1:9" x14ac:dyDescent="0.25">
      <c r="A5207" s="12" t="s">
        <v>146</v>
      </c>
      <c r="B5207" s="13" t="s">
        <v>147</v>
      </c>
      <c r="C5207" s="14">
        <v>84</v>
      </c>
      <c r="D5207" s="14">
        <v>2009</v>
      </c>
      <c r="E5207">
        <f t="shared" si="81"/>
        <v>842009</v>
      </c>
      <c r="F5207" s="41">
        <f>IFERROR(VLOOKUP(E5207,Heritage!$E$3:$H$4601,4,FALSE),"")</f>
        <v>0.55000000000000004</v>
      </c>
      <c r="G5207" s="41">
        <f>IFERROR(VLOOKUP(E5207,'PRS até 2014'!$E$4:$L$6307,8,FALSE),"")</f>
        <v>0.68055555555555558</v>
      </c>
      <c r="H5207" s="41">
        <f>IFERROR(VLOOKUP(E5207,'Global Insight'!$E$2:$F$4102,2,FALSE),"")</f>
        <v>0.6875</v>
      </c>
      <c r="I5207">
        <f>IFERROR(VLOOKUP(E5207,EIU!$E$2:$H$3662,4,FALSE),"")</f>
        <v>0.57499999999999996</v>
      </c>
    </row>
    <row r="5208" spans="1:9" x14ac:dyDescent="0.25">
      <c r="A5208" s="12" t="s">
        <v>148</v>
      </c>
      <c r="B5208" s="13" t="s">
        <v>149</v>
      </c>
      <c r="C5208" s="14">
        <v>85</v>
      </c>
      <c r="D5208" s="14">
        <v>2009</v>
      </c>
      <c r="E5208">
        <f t="shared" si="81"/>
        <v>852009</v>
      </c>
      <c r="F5208" s="41">
        <f>IFERROR(VLOOKUP(E5208,Heritage!$E$3:$H$4601,4,FALSE),"")</f>
        <v>0.45</v>
      </c>
      <c r="G5208" s="41">
        <f>IFERROR(VLOOKUP(E5208,'PRS até 2014'!$E$4:$L$6307,8,FALSE),"")</f>
        <v>0.45833333333333326</v>
      </c>
      <c r="H5208" s="41">
        <f>IFERROR(VLOOKUP(E5208,'Global Insight'!$E$2:$F$4102,2,FALSE),"")</f>
        <v>0.375</v>
      </c>
      <c r="I5208">
        <f>IFERROR(VLOOKUP(E5208,EIU!$E$2:$H$3662,4,FALSE),"")</f>
        <v>0.4</v>
      </c>
    </row>
    <row r="5209" spans="1:9" x14ac:dyDescent="0.25">
      <c r="A5209" s="12" t="s">
        <v>152</v>
      </c>
      <c r="B5209" s="13" t="s">
        <v>153</v>
      </c>
      <c r="C5209" s="14">
        <v>86</v>
      </c>
      <c r="D5209" s="14">
        <v>2009</v>
      </c>
      <c r="E5209">
        <f t="shared" si="81"/>
        <v>862009</v>
      </c>
      <c r="F5209" s="41">
        <f>IFERROR(VLOOKUP(E5209,Heritage!$E$3:$H$4601,4,FALSE),"")</f>
        <v>0.8</v>
      </c>
      <c r="G5209" s="41">
        <f>IFERROR(VLOOKUP(E5209,'PRS até 2014'!$E$4:$L$6307,8,FALSE),"")</f>
        <v>0.76388888888888884</v>
      </c>
      <c r="H5209" s="41">
        <f>IFERROR(VLOOKUP(E5209,'Global Insight'!$E$2:$F$4102,2,FALSE),"")</f>
        <v>0.9375</v>
      </c>
      <c r="I5209">
        <f>IFERROR(VLOOKUP(E5209,EIU!$E$2:$H$3662,4,FALSE),"")</f>
        <v>0.72499999999999998</v>
      </c>
    </row>
    <row r="5210" spans="1:9" x14ac:dyDescent="0.25">
      <c r="A5210" s="12" t="s">
        <v>150</v>
      </c>
      <c r="B5210" s="13" t="s">
        <v>151</v>
      </c>
      <c r="C5210" s="14">
        <v>87</v>
      </c>
      <c r="D5210" s="14">
        <v>2009</v>
      </c>
      <c r="E5210">
        <f t="shared" si="81"/>
        <v>872009</v>
      </c>
      <c r="F5210" s="41">
        <f>IFERROR(VLOOKUP(E5210,Heritage!$E$3:$H$4601,4,FALSE),"")</f>
        <v>0.55000000000000004</v>
      </c>
      <c r="G5210" s="41">
        <f>IFERROR(VLOOKUP(E5210,'PRS até 2014'!$E$4:$L$6307,8,FALSE),"")</f>
        <v>0.66666666666666663</v>
      </c>
      <c r="H5210" s="41">
        <f>IFERROR(VLOOKUP(E5210,'Global Insight'!$E$2:$F$4102,2,FALSE),"")</f>
        <v>0.6875</v>
      </c>
      <c r="I5210">
        <f>IFERROR(VLOOKUP(E5210,EIU!$E$2:$H$3662,4,FALSE),"")</f>
        <v>0.45</v>
      </c>
    </row>
    <row r="5211" spans="1:9" x14ac:dyDescent="0.25">
      <c r="A5211" s="12" t="s">
        <v>154</v>
      </c>
      <c r="B5211" s="13" t="s">
        <v>155</v>
      </c>
      <c r="C5211" s="14">
        <v>88</v>
      </c>
      <c r="D5211" s="14">
        <v>2009</v>
      </c>
      <c r="E5211">
        <f t="shared" si="81"/>
        <v>882009</v>
      </c>
      <c r="F5211" s="41">
        <f>IFERROR(VLOOKUP(E5211,Heritage!$E$3:$H$4601,4,FALSE),"")</f>
        <v>0.3</v>
      </c>
      <c r="G5211" s="41">
        <f>IFERROR(VLOOKUP(E5211,'PRS até 2014'!$E$4:$L$6307,8,FALSE),"")</f>
        <v>0.52777777777777779</v>
      </c>
      <c r="H5211" s="41">
        <f>IFERROR(VLOOKUP(E5211,'Global Insight'!$E$2:$F$4102,2,FALSE),"")</f>
        <v>0.4375</v>
      </c>
      <c r="I5211">
        <f>IFERROR(VLOOKUP(E5211,EIU!$E$2:$H$3662,4,FALSE),"")</f>
        <v>0.2</v>
      </c>
    </row>
    <row r="5212" spans="1:9" x14ac:dyDescent="0.25">
      <c r="A5212" s="12" t="s">
        <v>156</v>
      </c>
      <c r="B5212" s="13" t="s">
        <v>157</v>
      </c>
      <c r="C5212" s="14">
        <v>89</v>
      </c>
      <c r="D5212" s="14">
        <v>2009</v>
      </c>
      <c r="E5212">
        <f t="shared" si="81"/>
        <v>892009</v>
      </c>
      <c r="F5212" s="41">
        <f>IFERROR(VLOOKUP(E5212,Heritage!$E$3:$H$4601,4,FALSE),"")</f>
        <v>0.3</v>
      </c>
      <c r="G5212" s="41">
        <f>IFERROR(VLOOKUP(E5212,'PRS até 2014'!$E$4:$L$6307,8,FALSE),"")</f>
        <v>0.40277777777777773</v>
      </c>
      <c r="H5212" s="41">
        <f>IFERROR(VLOOKUP(E5212,'Global Insight'!$E$2:$F$4102,2,FALSE),"")</f>
        <v>0.375</v>
      </c>
      <c r="I5212">
        <f>IFERROR(VLOOKUP(E5212,EIU!$E$2:$H$3662,4,FALSE),"")</f>
        <v>0.15</v>
      </c>
    </row>
    <row r="5213" spans="1:9" x14ac:dyDescent="0.25">
      <c r="A5213" s="12" t="s">
        <v>356</v>
      </c>
      <c r="B5213" s="13" t="s">
        <v>381</v>
      </c>
      <c r="C5213" s="14">
        <v>90</v>
      </c>
      <c r="D5213" s="14">
        <v>2009</v>
      </c>
      <c r="E5213">
        <f t="shared" si="81"/>
        <v>902009</v>
      </c>
      <c r="F5213" s="41">
        <f>IFERROR(VLOOKUP(E5213,Heritage!$E$3:$H$4601,4,FALSE),"")</f>
        <v>0.3</v>
      </c>
      <c r="G5213" s="41" t="str">
        <f>IFERROR(VLOOKUP(E5213,'PRS até 2014'!$E$4:$L$6307,8,FALSE),"")</f>
        <v xml:space="preserve"> </v>
      </c>
      <c r="H5213" s="41">
        <f>IFERROR(VLOOKUP(E5213,'Global Insight'!$E$2:$F$4102,2,FALSE),"")</f>
        <v>0.875</v>
      </c>
      <c r="I5213" t="str">
        <f>IFERROR(VLOOKUP(E5213,EIU!$E$2:$H$3662,4,FALSE),"")</f>
        <v/>
      </c>
    </row>
    <row r="5214" spans="1:9" x14ac:dyDescent="0.25">
      <c r="A5214" s="12" t="s">
        <v>357</v>
      </c>
      <c r="B5214" s="13" t="s">
        <v>243</v>
      </c>
      <c r="C5214" s="14">
        <v>91</v>
      </c>
      <c r="D5214" s="14">
        <v>2009</v>
      </c>
      <c r="E5214">
        <f t="shared" si="81"/>
        <v>912009</v>
      </c>
      <c r="F5214" s="41">
        <f>IFERROR(VLOOKUP(E5214,Heritage!$E$3:$H$4601,4,FALSE),"")</f>
        <v>0.05</v>
      </c>
      <c r="G5214" s="41">
        <f>IFERROR(VLOOKUP(E5214,'PRS até 2014'!$E$4:$L$6307,8,FALSE),"")</f>
        <v>0.44444444444444442</v>
      </c>
      <c r="H5214" s="41">
        <f>IFERROR(VLOOKUP(E5214,'Global Insight'!$E$2:$F$4102,2,FALSE),"")</f>
        <v>0.4375</v>
      </c>
      <c r="I5214">
        <f>IFERROR(VLOOKUP(E5214,EIU!$E$2:$H$3662,4,FALSE),"")</f>
        <v>0.2</v>
      </c>
    </row>
    <row r="5215" spans="1:9" x14ac:dyDescent="0.25">
      <c r="A5215" s="12" t="s">
        <v>358</v>
      </c>
      <c r="B5215" s="13" t="s">
        <v>162</v>
      </c>
      <c r="C5215" s="14">
        <v>92</v>
      </c>
      <c r="D5215" s="14">
        <v>2009</v>
      </c>
      <c r="E5215">
        <f t="shared" si="81"/>
        <v>922009</v>
      </c>
      <c r="F5215" s="41">
        <f>IFERROR(VLOOKUP(E5215,Heritage!$E$3:$H$4601,4,FALSE),"")</f>
        <v>0.7</v>
      </c>
      <c r="G5215" s="41">
        <f>IFERROR(VLOOKUP(E5215,'PRS até 2014'!$E$4:$L$6307,8,FALSE),"")</f>
        <v>0.72222222222222221</v>
      </c>
      <c r="H5215" s="41">
        <f>IFERROR(VLOOKUP(E5215,'Global Insight'!$E$2:$F$4102,2,FALSE),"")</f>
        <v>0.8125</v>
      </c>
      <c r="I5215">
        <f>IFERROR(VLOOKUP(E5215,EIU!$E$2:$H$3662,4,FALSE),"")</f>
        <v>0.7</v>
      </c>
    </row>
    <row r="5216" spans="1:9" x14ac:dyDescent="0.25">
      <c r="A5216" s="12" t="s">
        <v>324</v>
      </c>
      <c r="B5216" s="13" t="s">
        <v>382</v>
      </c>
      <c r="C5216" s="14">
        <v>93</v>
      </c>
      <c r="D5216" s="14">
        <v>2009</v>
      </c>
      <c r="E5216">
        <f t="shared" si="81"/>
        <v>932009</v>
      </c>
      <c r="F5216" s="41" t="str">
        <f>IFERROR(VLOOKUP(E5216,Heritage!$E$3:$H$4601,4,FALSE),"")</f>
        <v/>
      </c>
      <c r="G5216" s="41" t="str">
        <f>IFERROR(VLOOKUP(E5216,'PRS até 2014'!$E$4:$L$6307,8,FALSE),"")</f>
        <v xml:space="preserve"> </v>
      </c>
      <c r="H5216" s="41" t="str">
        <f>IFERROR(VLOOKUP(E5216,'Global Insight'!$E$2:$F$4102,2,FALSE),"")</f>
        <v/>
      </c>
      <c r="I5216" t="str">
        <f>IFERROR(VLOOKUP(E5216,EIU!$E$2:$H$3662,4,FALSE),"")</f>
        <v/>
      </c>
    </row>
    <row r="5217" spans="1:9" x14ac:dyDescent="0.25">
      <c r="A5217" s="12" t="s">
        <v>163</v>
      </c>
      <c r="B5217" s="13" t="s">
        <v>164</v>
      </c>
      <c r="C5217" s="14">
        <v>94</v>
      </c>
      <c r="D5217" s="14">
        <v>2009</v>
      </c>
      <c r="E5217">
        <f t="shared" si="81"/>
        <v>942009</v>
      </c>
      <c r="F5217" s="41">
        <f>IFERROR(VLOOKUP(E5217,Heritage!$E$3:$H$4601,4,FALSE),"")</f>
        <v>0.5</v>
      </c>
      <c r="G5217" s="41">
        <f>IFERROR(VLOOKUP(E5217,'PRS até 2014'!$E$4:$L$6307,8,FALSE),"")</f>
        <v>0.73611111111111105</v>
      </c>
      <c r="H5217" s="41">
        <f>IFERROR(VLOOKUP(E5217,'Global Insight'!$E$2:$F$4102,2,FALSE),"")</f>
        <v>0.8125</v>
      </c>
      <c r="I5217">
        <f>IFERROR(VLOOKUP(E5217,EIU!$E$2:$H$3662,4,FALSE),"")</f>
        <v>0.6</v>
      </c>
    </row>
    <row r="5218" spans="1:9" x14ac:dyDescent="0.25">
      <c r="A5218" s="12" t="s">
        <v>158</v>
      </c>
      <c r="B5218" s="13" t="s">
        <v>159</v>
      </c>
      <c r="C5218" s="14">
        <v>95</v>
      </c>
      <c r="D5218" s="14">
        <v>2009</v>
      </c>
      <c r="E5218">
        <f t="shared" si="81"/>
        <v>952009</v>
      </c>
      <c r="F5218" s="41">
        <f>IFERROR(VLOOKUP(E5218,Heritage!$E$3:$H$4601,4,FALSE),"")</f>
        <v>0.25</v>
      </c>
      <c r="G5218" s="41" t="str">
        <f>IFERROR(VLOOKUP(E5218,'PRS até 2014'!$E$4:$L$6307,8,FALSE),"")</f>
        <v xml:space="preserve"> </v>
      </c>
      <c r="H5218" s="41" t="str">
        <f>IFERROR(VLOOKUP(E5218,'Global Insight'!$E$2:$F$4102,2,FALSE),"")</f>
        <v/>
      </c>
      <c r="I5218">
        <f>IFERROR(VLOOKUP(E5218,EIU!$E$2:$H$3662,4,FALSE),"")</f>
        <v>2.5000000000000001E-2</v>
      </c>
    </row>
    <row r="5219" spans="1:9" x14ac:dyDescent="0.25">
      <c r="A5219" s="12" t="s">
        <v>165</v>
      </c>
      <c r="B5219" s="13" t="s">
        <v>166</v>
      </c>
      <c r="C5219" s="14">
        <v>96</v>
      </c>
      <c r="D5219" s="14">
        <v>2009</v>
      </c>
      <c r="E5219">
        <f t="shared" si="81"/>
        <v>962009</v>
      </c>
      <c r="F5219" s="41">
        <f>IFERROR(VLOOKUP(E5219,Heritage!$E$3:$H$4601,4,FALSE),"")</f>
        <v>0.15</v>
      </c>
      <c r="G5219" s="41" t="str">
        <f>IFERROR(VLOOKUP(E5219,'PRS até 2014'!$E$4:$L$6307,8,FALSE),"")</f>
        <v xml:space="preserve"> </v>
      </c>
      <c r="H5219" s="41">
        <f>IFERROR(VLOOKUP(E5219,'Global Insight'!$E$2:$F$4102,2,FALSE),"")</f>
        <v>0.4375</v>
      </c>
      <c r="I5219">
        <f>IFERROR(VLOOKUP(E5219,EIU!$E$2:$H$3662,4,FALSE),"")</f>
        <v>0.25</v>
      </c>
    </row>
    <row r="5220" spans="1:9" x14ac:dyDescent="0.25">
      <c r="A5220" s="12" t="s">
        <v>181</v>
      </c>
      <c r="B5220" s="13" t="s">
        <v>182</v>
      </c>
      <c r="C5220" s="14">
        <v>97</v>
      </c>
      <c r="D5220" s="14">
        <v>2009</v>
      </c>
      <c r="E5220">
        <f t="shared" si="81"/>
        <v>972009</v>
      </c>
      <c r="F5220" s="41">
        <f>IFERROR(VLOOKUP(E5220,Heritage!$E$3:$H$4601,4,FALSE),"")</f>
        <v>0.55000000000000004</v>
      </c>
      <c r="G5220" s="41">
        <f>IFERROR(VLOOKUP(E5220,'PRS até 2014'!$E$4:$L$6307,8,FALSE),"")</f>
        <v>0.65277777777777768</v>
      </c>
      <c r="H5220" s="41">
        <f>IFERROR(VLOOKUP(E5220,'Global Insight'!$E$2:$F$4102,2,FALSE),"")</f>
        <v>0.75</v>
      </c>
      <c r="I5220">
        <f>IFERROR(VLOOKUP(E5220,EIU!$E$2:$H$3662,4,FALSE),"")</f>
        <v>0.7</v>
      </c>
    </row>
    <row r="5221" spans="1:9" x14ac:dyDescent="0.25">
      <c r="A5221" s="12" t="s">
        <v>167</v>
      </c>
      <c r="B5221" s="13" t="s">
        <v>168</v>
      </c>
      <c r="C5221" s="14">
        <v>98</v>
      </c>
      <c r="D5221" s="14">
        <v>2009</v>
      </c>
      <c r="E5221">
        <f t="shared" si="81"/>
        <v>982009</v>
      </c>
      <c r="F5221" s="41">
        <f>IFERROR(VLOOKUP(E5221,Heritage!$E$3:$H$4601,4,FALSE),"")</f>
        <v>0.3</v>
      </c>
      <c r="G5221" s="41">
        <f>IFERROR(VLOOKUP(E5221,'PRS até 2014'!$E$4:$L$6307,8,FALSE),"")</f>
        <v>0.51388888888888884</v>
      </c>
      <c r="H5221" s="41">
        <f>IFERROR(VLOOKUP(E5221,'Global Insight'!$E$2:$F$4102,2,FALSE),"")</f>
        <v>0.375</v>
      </c>
      <c r="I5221">
        <f>IFERROR(VLOOKUP(E5221,EIU!$E$2:$H$3662,4,FALSE),"")</f>
        <v>0.4</v>
      </c>
    </row>
    <row r="5222" spans="1:9" x14ac:dyDescent="0.25">
      <c r="A5222" s="12" t="s">
        <v>175</v>
      </c>
      <c r="B5222" s="13" t="s">
        <v>176</v>
      </c>
      <c r="C5222" s="14">
        <v>99</v>
      </c>
      <c r="D5222" s="14">
        <v>2009</v>
      </c>
      <c r="E5222">
        <f t="shared" si="81"/>
        <v>992009</v>
      </c>
      <c r="F5222" s="41">
        <f>IFERROR(VLOOKUP(E5222,Heritage!$E$3:$H$4601,4,FALSE),"")</f>
        <v>0.4</v>
      </c>
      <c r="G5222" s="41" t="str">
        <f>IFERROR(VLOOKUP(E5222,'PRS até 2014'!$E$4:$L$6307,8,FALSE),"")</f>
        <v xml:space="preserve"> </v>
      </c>
      <c r="H5222" s="41">
        <f>IFERROR(VLOOKUP(E5222,'Global Insight'!$E$2:$F$4102,2,FALSE),"")</f>
        <v>0.5625</v>
      </c>
      <c r="I5222">
        <f>IFERROR(VLOOKUP(E5222,EIU!$E$2:$H$3662,4,FALSE),"")</f>
        <v>0.5</v>
      </c>
    </row>
    <row r="5223" spans="1:9" x14ac:dyDescent="0.25">
      <c r="A5223" s="12" t="s">
        <v>169</v>
      </c>
      <c r="B5223" s="13" t="s">
        <v>170</v>
      </c>
      <c r="C5223" s="14">
        <v>100</v>
      </c>
      <c r="D5223" s="14">
        <v>2009</v>
      </c>
      <c r="E5223">
        <f t="shared" si="81"/>
        <v>1002009</v>
      </c>
      <c r="F5223" s="41">
        <f>IFERROR(VLOOKUP(E5223,Heritage!$E$3:$H$4601,4,FALSE),"")</f>
        <v>0.25</v>
      </c>
      <c r="G5223" s="41">
        <f>IFERROR(VLOOKUP(E5223,'PRS até 2014'!$E$4:$L$6307,8,FALSE),"")</f>
        <v>0.47222222222222221</v>
      </c>
      <c r="H5223" s="41">
        <f>IFERROR(VLOOKUP(E5223,'Global Insight'!$E$2:$F$4102,2,FALSE),"")</f>
        <v>0.3125</v>
      </c>
      <c r="I5223">
        <f>IFERROR(VLOOKUP(E5223,EIU!$E$2:$H$3662,4,FALSE),"")</f>
        <v>0.3</v>
      </c>
    </row>
    <row r="5224" spans="1:9" x14ac:dyDescent="0.25">
      <c r="A5224" s="12" t="s">
        <v>171</v>
      </c>
      <c r="B5224" s="13" t="s">
        <v>172</v>
      </c>
      <c r="C5224" s="14">
        <v>101</v>
      </c>
      <c r="D5224" s="14">
        <v>2009</v>
      </c>
      <c r="E5224">
        <f t="shared" si="81"/>
        <v>1012009</v>
      </c>
      <c r="F5224" s="41">
        <f>IFERROR(VLOOKUP(E5224,Heritage!$E$3:$H$4601,4,FALSE),"")</f>
        <v>0.1</v>
      </c>
      <c r="G5224" s="41">
        <f>IFERROR(VLOOKUP(E5224,'PRS até 2014'!$E$4:$L$6307,8,FALSE),"")</f>
        <v>0.55555555555555558</v>
      </c>
      <c r="H5224" s="41">
        <f>IFERROR(VLOOKUP(E5224,'Global Insight'!$E$2:$F$4102,2,FALSE),"")</f>
        <v>0.625</v>
      </c>
      <c r="I5224">
        <f>IFERROR(VLOOKUP(E5224,EIU!$E$2:$H$3662,4,FALSE),"")</f>
        <v>0.2</v>
      </c>
    </row>
    <row r="5225" spans="1:9" x14ac:dyDescent="0.25">
      <c r="A5225" s="12" t="s">
        <v>359</v>
      </c>
      <c r="B5225" s="13" t="s">
        <v>383</v>
      </c>
      <c r="C5225" s="14">
        <v>102</v>
      </c>
      <c r="D5225" s="14">
        <v>2009</v>
      </c>
      <c r="E5225">
        <f t="shared" si="81"/>
        <v>1022009</v>
      </c>
      <c r="F5225" s="41" t="str">
        <f>IFERROR(VLOOKUP(E5225,Heritage!$E$3:$H$4601,4,FALSE),"")</f>
        <v/>
      </c>
      <c r="G5225" s="41" t="str">
        <f>IFERROR(VLOOKUP(E5225,'PRS até 2014'!$E$4:$L$6307,8,FALSE),"")</f>
        <v xml:space="preserve"> </v>
      </c>
      <c r="H5225" s="41">
        <f>IFERROR(VLOOKUP(E5225,'Global Insight'!$E$2:$F$4102,2,FALSE),"")</f>
        <v>0.9375</v>
      </c>
      <c r="I5225">
        <f>IFERROR(VLOOKUP(E5225,EIU!$E$2:$H$3662,4,FALSE),"")</f>
        <v>0.92500000000000004</v>
      </c>
    </row>
    <row r="5226" spans="1:9" x14ac:dyDescent="0.25">
      <c r="A5226" s="12" t="s">
        <v>177</v>
      </c>
      <c r="B5226" s="13" t="s">
        <v>178</v>
      </c>
      <c r="C5226" s="14">
        <v>103</v>
      </c>
      <c r="D5226" s="14">
        <v>2009</v>
      </c>
      <c r="E5226">
        <f t="shared" si="81"/>
        <v>1032009</v>
      </c>
      <c r="F5226" s="41">
        <f>IFERROR(VLOOKUP(E5226,Heritage!$E$3:$H$4601,4,FALSE),"")</f>
        <v>0.55000000000000004</v>
      </c>
      <c r="G5226" s="41">
        <f>IFERROR(VLOOKUP(E5226,'PRS até 2014'!$E$4:$L$6307,8,FALSE),"")</f>
        <v>0.63888888888888884</v>
      </c>
      <c r="H5226" s="41">
        <f>IFERROR(VLOOKUP(E5226,'Global Insight'!$E$2:$F$4102,2,FALSE),"")</f>
        <v>0.75</v>
      </c>
      <c r="I5226">
        <f>IFERROR(VLOOKUP(E5226,EIU!$E$2:$H$3662,4,FALSE),"")</f>
        <v>0.625</v>
      </c>
    </row>
    <row r="5227" spans="1:9" x14ac:dyDescent="0.25">
      <c r="A5227" s="12" t="s">
        <v>179</v>
      </c>
      <c r="B5227" s="13" t="s">
        <v>180</v>
      </c>
      <c r="C5227" s="14">
        <v>104</v>
      </c>
      <c r="D5227" s="14">
        <v>2009</v>
      </c>
      <c r="E5227">
        <f t="shared" si="81"/>
        <v>1042009</v>
      </c>
      <c r="F5227" s="41">
        <f>IFERROR(VLOOKUP(E5227,Heritage!$E$3:$H$4601,4,FALSE),"")</f>
        <v>0.9</v>
      </c>
      <c r="G5227" s="41">
        <f>IFERROR(VLOOKUP(E5227,'PRS até 2014'!$E$4:$L$6307,8,FALSE),"")</f>
        <v>0.91666666666666663</v>
      </c>
      <c r="H5227" s="41">
        <f>IFERROR(VLOOKUP(E5227,'Global Insight'!$E$2:$F$4102,2,FALSE),"")</f>
        <v>1</v>
      </c>
      <c r="I5227">
        <f>IFERROR(VLOOKUP(E5227,EIU!$E$2:$H$3662,4,FALSE),"")</f>
        <v>0.9</v>
      </c>
    </row>
    <row r="5228" spans="1:9" x14ac:dyDescent="0.25">
      <c r="A5228" s="12" t="s">
        <v>193</v>
      </c>
      <c r="B5228" s="13" t="s">
        <v>194</v>
      </c>
      <c r="C5228" s="14">
        <v>105</v>
      </c>
      <c r="D5228" s="14">
        <v>2009</v>
      </c>
      <c r="E5228">
        <f t="shared" si="81"/>
        <v>1052009</v>
      </c>
      <c r="F5228" s="41">
        <f>IFERROR(VLOOKUP(E5228,Heritage!$E$3:$H$4601,4,FALSE),"")</f>
        <v>0.35</v>
      </c>
      <c r="G5228" s="41" t="str">
        <f>IFERROR(VLOOKUP(E5228,'PRS até 2014'!$E$4:$L$6307,8,FALSE),"")</f>
        <v xml:space="preserve"> </v>
      </c>
      <c r="H5228" s="41">
        <f>IFERROR(VLOOKUP(E5228,'Global Insight'!$E$2:$F$4102,2,FALSE),"")</f>
        <v>0.5</v>
      </c>
      <c r="I5228">
        <f>IFERROR(VLOOKUP(E5228,EIU!$E$2:$H$3662,4,FALSE),"")</f>
        <v>0.35</v>
      </c>
    </row>
    <row r="5229" spans="1:9" x14ac:dyDescent="0.25">
      <c r="A5229" s="12" t="s">
        <v>187</v>
      </c>
      <c r="B5229" s="13" t="s">
        <v>188</v>
      </c>
      <c r="C5229" s="14">
        <v>106</v>
      </c>
      <c r="D5229" s="14">
        <v>2009</v>
      </c>
      <c r="E5229">
        <f t="shared" si="81"/>
        <v>1062009</v>
      </c>
      <c r="F5229" s="41">
        <f>IFERROR(VLOOKUP(E5229,Heritage!$E$3:$H$4601,4,FALSE),"")</f>
        <v>0.45</v>
      </c>
      <c r="G5229" s="41">
        <f>IFERROR(VLOOKUP(E5229,'PRS até 2014'!$E$4:$L$6307,8,FALSE),"")</f>
        <v>0.54166666666666663</v>
      </c>
      <c r="H5229" s="41">
        <f>IFERROR(VLOOKUP(E5229,'Global Insight'!$E$2:$F$4102,2,FALSE),"")</f>
        <v>0.3125</v>
      </c>
      <c r="I5229">
        <f>IFERROR(VLOOKUP(E5229,EIU!$E$2:$H$3662,4,FALSE),"")</f>
        <v>0.4</v>
      </c>
    </row>
    <row r="5230" spans="1:9" x14ac:dyDescent="0.25">
      <c r="A5230" s="12" t="s">
        <v>209</v>
      </c>
      <c r="B5230" s="13" t="s">
        <v>210</v>
      </c>
      <c r="C5230" s="14">
        <v>107</v>
      </c>
      <c r="D5230" s="14">
        <v>2009</v>
      </c>
      <c r="E5230">
        <f t="shared" si="81"/>
        <v>1072009</v>
      </c>
      <c r="F5230" s="41">
        <f>IFERROR(VLOOKUP(E5230,Heritage!$E$3:$H$4601,4,FALSE),"")</f>
        <v>0.45</v>
      </c>
      <c r="G5230" s="41">
        <f>IFERROR(VLOOKUP(E5230,'PRS até 2014'!$E$4:$L$6307,8,FALSE),"")</f>
        <v>0.45833333333333331</v>
      </c>
      <c r="H5230" s="41">
        <f>IFERROR(VLOOKUP(E5230,'Global Insight'!$E$2:$F$4102,2,FALSE),"")</f>
        <v>0.5</v>
      </c>
      <c r="I5230">
        <f>IFERROR(VLOOKUP(E5230,EIU!$E$2:$H$3662,4,FALSE),"")</f>
        <v>0.4</v>
      </c>
    </row>
    <row r="5231" spans="1:9" x14ac:dyDescent="0.25">
      <c r="A5231" s="12" t="s">
        <v>211</v>
      </c>
      <c r="B5231" s="13" t="s">
        <v>212</v>
      </c>
      <c r="C5231" s="14">
        <v>108</v>
      </c>
      <c r="D5231" s="14">
        <v>2009</v>
      </c>
      <c r="E5231">
        <f t="shared" si="81"/>
        <v>1082009</v>
      </c>
      <c r="F5231" s="41">
        <f>IFERROR(VLOOKUP(E5231,Heritage!$E$3:$H$4601,4,FALSE),"")</f>
        <v>0.55000000000000004</v>
      </c>
      <c r="G5231" s="41">
        <f>IFERROR(VLOOKUP(E5231,'PRS até 2014'!$E$4:$L$6307,8,FALSE),"")</f>
        <v>0.625</v>
      </c>
      <c r="H5231" s="41">
        <f>IFERROR(VLOOKUP(E5231,'Global Insight'!$E$2:$F$4102,2,FALSE),"")</f>
        <v>0.625</v>
      </c>
      <c r="I5231">
        <f>IFERROR(VLOOKUP(E5231,EIU!$E$2:$H$3662,4,FALSE),"")</f>
        <v>0.6</v>
      </c>
    </row>
    <row r="5232" spans="1:9" x14ac:dyDescent="0.25">
      <c r="A5232" s="12" t="s">
        <v>189</v>
      </c>
      <c r="B5232" s="13" t="s">
        <v>190</v>
      </c>
      <c r="C5232" s="14">
        <v>109</v>
      </c>
      <c r="D5232" s="14">
        <v>2009</v>
      </c>
      <c r="E5232">
        <f t="shared" si="81"/>
        <v>1092009</v>
      </c>
      <c r="F5232" s="41">
        <f>IFERROR(VLOOKUP(E5232,Heritage!$E$3:$H$4601,4,FALSE),"")</f>
        <v>0.3</v>
      </c>
      <c r="G5232" s="41" t="str">
        <f>IFERROR(VLOOKUP(E5232,'PRS até 2014'!$E$4:$L$6307,8,FALSE),"")</f>
        <v xml:space="preserve"> </v>
      </c>
      <c r="H5232" s="41">
        <f>IFERROR(VLOOKUP(E5232,'Global Insight'!$E$2:$F$4102,2,FALSE),"")</f>
        <v>0.5625</v>
      </c>
      <c r="I5232" t="str">
        <f>IFERROR(VLOOKUP(E5232,EIU!$E$2:$H$3662,4,FALSE),"")</f>
        <v/>
      </c>
    </row>
    <row r="5233" spans="1:9" x14ac:dyDescent="0.25">
      <c r="A5233" s="12" t="s">
        <v>195</v>
      </c>
      <c r="B5233" s="13" t="s">
        <v>196</v>
      </c>
      <c r="C5233" s="14">
        <v>110</v>
      </c>
      <c r="D5233" s="14">
        <v>2009</v>
      </c>
      <c r="E5233">
        <f t="shared" si="81"/>
        <v>1102009</v>
      </c>
      <c r="F5233" s="41">
        <f>IFERROR(VLOOKUP(E5233,Heritage!$E$3:$H$4601,4,FALSE),"")</f>
        <v>0.35</v>
      </c>
      <c r="G5233" s="41">
        <f>IFERROR(VLOOKUP(E5233,'PRS até 2014'!$E$4:$L$6307,8,FALSE),"")</f>
        <v>0.47222222222222221</v>
      </c>
      <c r="H5233" s="41">
        <f>IFERROR(VLOOKUP(E5233,'Global Insight'!$E$2:$F$4102,2,FALSE),"")</f>
        <v>0.6875</v>
      </c>
      <c r="I5233">
        <f>IFERROR(VLOOKUP(E5233,EIU!$E$2:$H$3662,4,FALSE),"")</f>
        <v>0.375</v>
      </c>
    </row>
    <row r="5234" spans="1:9" x14ac:dyDescent="0.25">
      <c r="A5234" s="12" t="s">
        <v>197</v>
      </c>
      <c r="B5234" s="13" t="s">
        <v>198</v>
      </c>
      <c r="C5234" s="14">
        <v>111</v>
      </c>
      <c r="D5234" s="14">
        <v>2009</v>
      </c>
      <c r="E5234">
        <f t="shared" si="81"/>
        <v>1112009</v>
      </c>
      <c r="F5234" s="41">
        <f>IFERROR(VLOOKUP(E5234,Heritage!$E$3:$H$4601,4,FALSE),"")</f>
        <v>0.8</v>
      </c>
      <c r="G5234" s="41">
        <f>IFERROR(VLOOKUP(E5234,'PRS até 2014'!$E$4:$L$6307,8,FALSE),"")</f>
        <v>0.79166666666666663</v>
      </c>
      <c r="H5234" s="41">
        <f>IFERROR(VLOOKUP(E5234,'Global Insight'!$E$2:$F$4102,2,FALSE),"")</f>
        <v>0.9375</v>
      </c>
      <c r="I5234">
        <f>IFERROR(VLOOKUP(E5234,EIU!$E$2:$H$3662,4,FALSE),"")</f>
        <v>0.9</v>
      </c>
    </row>
    <row r="5235" spans="1:9" x14ac:dyDescent="0.25">
      <c r="A5235" s="12" t="s">
        <v>360</v>
      </c>
      <c r="B5235" s="13" t="s">
        <v>384</v>
      </c>
      <c r="C5235" s="14">
        <v>112</v>
      </c>
      <c r="D5235" s="14">
        <v>2009</v>
      </c>
      <c r="E5235">
        <f t="shared" si="81"/>
        <v>1122009</v>
      </c>
      <c r="F5235" s="41" t="str">
        <f>IFERROR(VLOOKUP(E5235,Heritage!$E$3:$H$4601,4,FALSE),"")</f>
        <v/>
      </c>
      <c r="G5235" s="41" t="str">
        <f>IFERROR(VLOOKUP(E5235,'PRS até 2014'!$E$4:$L$6307,8,FALSE),"")</f>
        <v xml:space="preserve"> </v>
      </c>
      <c r="H5235" s="41" t="str">
        <f>IFERROR(VLOOKUP(E5235,'Global Insight'!$E$2:$F$4102,2,FALSE),"")</f>
        <v/>
      </c>
      <c r="I5235" t="str">
        <f>IFERROR(VLOOKUP(E5235,EIU!$E$2:$H$3662,4,FALSE),"")</f>
        <v/>
      </c>
    </row>
    <row r="5236" spans="1:9" x14ac:dyDescent="0.25">
      <c r="A5236" s="12" t="s">
        <v>205</v>
      </c>
      <c r="B5236" s="13" t="s">
        <v>206</v>
      </c>
      <c r="C5236" s="14">
        <v>113</v>
      </c>
      <c r="D5236" s="14">
        <v>2009</v>
      </c>
      <c r="E5236">
        <f t="shared" si="81"/>
        <v>1132009</v>
      </c>
      <c r="F5236" s="41">
        <f>IFERROR(VLOOKUP(E5236,Heritage!$E$3:$H$4601,4,FALSE),"")</f>
        <v>0.25</v>
      </c>
      <c r="G5236" s="41" t="str">
        <f>IFERROR(VLOOKUP(E5236,'PRS até 2014'!$E$4:$L$6307,8,FALSE),"")</f>
        <v xml:space="preserve"> </v>
      </c>
      <c r="H5236" s="41">
        <f>IFERROR(VLOOKUP(E5236,'Global Insight'!$E$2:$F$4102,2,FALSE),"")</f>
        <v>0.375</v>
      </c>
      <c r="I5236">
        <f>IFERROR(VLOOKUP(E5236,EIU!$E$2:$H$3662,4,FALSE),"")</f>
        <v>0.42499999999999999</v>
      </c>
    </row>
    <row r="5237" spans="1:9" x14ac:dyDescent="0.25">
      <c r="A5237" s="12" t="s">
        <v>207</v>
      </c>
      <c r="B5237" s="13" t="s">
        <v>208</v>
      </c>
      <c r="C5237" s="14">
        <v>114</v>
      </c>
      <c r="D5237" s="14">
        <v>2009</v>
      </c>
      <c r="E5237">
        <f t="shared" si="81"/>
        <v>1142009</v>
      </c>
      <c r="F5237" s="41">
        <f>IFERROR(VLOOKUP(E5237,Heritage!$E$3:$H$4601,4,FALSE),"")</f>
        <v>0.6</v>
      </c>
      <c r="G5237" s="41" t="str">
        <f>IFERROR(VLOOKUP(E5237,'PRS até 2014'!$E$4:$L$6307,8,FALSE),"")</f>
        <v xml:space="preserve"> </v>
      </c>
      <c r="H5237" s="41">
        <f>IFERROR(VLOOKUP(E5237,'Global Insight'!$E$2:$F$4102,2,FALSE),"")</f>
        <v>0.875</v>
      </c>
      <c r="I5237">
        <f>IFERROR(VLOOKUP(E5237,EIU!$E$2:$H$3662,4,FALSE),"")</f>
        <v>0.67500000000000004</v>
      </c>
    </row>
    <row r="5238" spans="1:9" x14ac:dyDescent="0.25">
      <c r="A5238" s="12" t="s">
        <v>191</v>
      </c>
      <c r="B5238" s="13" t="s">
        <v>192</v>
      </c>
      <c r="C5238" s="14">
        <v>115</v>
      </c>
      <c r="D5238" s="14">
        <v>2009</v>
      </c>
      <c r="E5238">
        <f t="shared" si="81"/>
        <v>1152009</v>
      </c>
      <c r="F5238" s="41">
        <f>IFERROR(VLOOKUP(E5238,Heritage!$E$3:$H$4601,4,FALSE),"")</f>
        <v>0.5</v>
      </c>
      <c r="G5238" s="41">
        <f>IFERROR(VLOOKUP(E5238,'PRS até 2014'!$E$4:$L$6307,8,FALSE),"")</f>
        <v>0.51388888888888884</v>
      </c>
      <c r="H5238" s="41">
        <f>IFERROR(VLOOKUP(E5238,'Global Insight'!$E$2:$F$4102,2,FALSE),"")</f>
        <v>0.4375</v>
      </c>
      <c r="I5238">
        <f>IFERROR(VLOOKUP(E5238,EIU!$E$2:$H$3662,4,FALSE),"")</f>
        <v>0.4</v>
      </c>
    </row>
    <row r="5239" spans="1:9" x14ac:dyDescent="0.25">
      <c r="A5239" s="12" t="s">
        <v>361</v>
      </c>
      <c r="B5239" s="13" t="s">
        <v>385</v>
      </c>
      <c r="C5239" s="14">
        <v>116</v>
      </c>
      <c r="D5239" s="14">
        <v>2009</v>
      </c>
      <c r="E5239">
        <f t="shared" ref="E5239:E5302" si="82">C5239*10000+D5239</f>
        <v>1162009</v>
      </c>
      <c r="F5239" s="41">
        <f>IFERROR(VLOOKUP(E5239,Heritage!$E$3:$H$4601,4,FALSE),"")</f>
        <v>0.3</v>
      </c>
      <c r="G5239" s="41" t="str">
        <f>IFERROR(VLOOKUP(E5239,'PRS até 2014'!$E$4:$L$6307,8,FALSE),"")</f>
        <v xml:space="preserve"> </v>
      </c>
      <c r="H5239" s="41">
        <f>IFERROR(VLOOKUP(E5239,'Global Insight'!$E$2:$F$4102,2,FALSE),"")</f>
        <v>0.875</v>
      </c>
      <c r="I5239" t="str">
        <f>IFERROR(VLOOKUP(E5239,EIU!$E$2:$H$3662,4,FALSE),"")</f>
        <v/>
      </c>
    </row>
    <row r="5240" spans="1:9" x14ac:dyDescent="0.25">
      <c r="A5240" s="12" t="s">
        <v>185</v>
      </c>
      <c r="B5240" s="13" t="s">
        <v>186</v>
      </c>
      <c r="C5240" s="14">
        <v>117</v>
      </c>
      <c r="D5240" s="14">
        <v>2009</v>
      </c>
      <c r="E5240">
        <f t="shared" si="82"/>
        <v>1172009</v>
      </c>
      <c r="F5240" s="41">
        <f>IFERROR(VLOOKUP(E5240,Heritage!$E$3:$H$4601,4,FALSE),"")</f>
        <v>0.4</v>
      </c>
      <c r="G5240" s="41">
        <f>IFERROR(VLOOKUP(E5240,'PRS até 2014'!$E$4:$L$6307,8,FALSE),"")</f>
        <v>0.51388888888888884</v>
      </c>
      <c r="H5240" s="41">
        <f>IFERROR(VLOOKUP(E5240,'Global Insight'!$E$2:$F$4102,2,FALSE),"")</f>
        <v>0.4375</v>
      </c>
      <c r="I5240">
        <f>IFERROR(VLOOKUP(E5240,EIU!$E$2:$H$3662,4,FALSE),"")</f>
        <v>0.27500000000000002</v>
      </c>
    </row>
    <row r="5241" spans="1:9" x14ac:dyDescent="0.25">
      <c r="A5241" s="12" t="s">
        <v>362</v>
      </c>
      <c r="B5241" s="13" t="s">
        <v>386</v>
      </c>
      <c r="C5241" s="14">
        <v>118</v>
      </c>
      <c r="D5241" s="14">
        <v>2009</v>
      </c>
      <c r="E5241">
        <f t="shared" si="82"/>
        <v>1182009</v>
      </c>
      <c r="F5241" s="41" t="str">
        <f>IFERROR(VLOOKUP(E5241,Heritage!$E$3:$H$4601,4,FALSE),"")</f>
        <v/>
      </c>
      <c r="G5241" s="41" t="str">
        <f>IFERROR(VLOOKUP(E5241,'PRS até 2014'!$E$4:$L$6307,8,FALSE),"")</f>
        <v/>
      </c>
      <c r="H5241" s="41" t="str">
        <f>IFERROR(VLOOKUP(E5241,'Global Insight'!$E$2:$F$4102,2,FALSE),"")</f>
        <v/>
      </c>
      <c r="I5241" t="str">
        <f>IFERROR(VLOOKUP(E5241,EIU!$E$2:$H$3662,4,FALSE),"")</f>
        <v/>
      </c>
    </row>
    <row r="5242" spans="1:9" x14ac:dyDescent="0.25">
      <c r="A5242" s="12" t="s">
        <v>201</v>
      </c>
      <c r="B5242" s="13" t="s">
        <v>202</v>
      </c>
      <c r="C5242" s="14">
        <v>119</v>
      </c>
      <c r="D5242" s="14">
        <v>2009</v>
      </c>
      <c r="E5242">
        <f t="shared" si="82"/>
        <v>1192009</v>
      </c>
      <c r="F5242" s="41">
        <f>IFERROR(VLOOKUP(E5242,Heritage!$E$3:$H$4601,4,FALSE),"")</f>
        <v>0.3</v>
      </c>
      <c r="G5242" s="41">
        <f>IFERROR(VLOOKUP(E5242,'PRS até 2014'!$E$4:$L$6307,8,FALSE),"")</f>
        <v>0.52777777777777768</v>
      </c>
      <c r="H5242" s="41">
        <f>IFERROR(VLOOKUP(E5242,'Global Insight'!$E$2:$F$4102,2,FALSE),"")</f>
        <v>0.625</v>
      </c>
      <c r="I5242">
        <f>IFERROR(VLOOKUP(E5242,EIU!$E$2:$H$3662,4,FALSE),"")</f>
        <v>0.45</v>
      </c>
    </row>
    <row r="5243" spans="1:9" x14ac:dyDescent="0.25">
      <c r="A5243" s="12" t="s">
        <v>200</v>
      </c>
      <c r="B5243" s="13" t="s">
        <v>387</v>
      </c>
      <c r="C5243" s="14">
        <v>120</v>
      </c>
      <c r="D5243" s="14">
        <v>2009</v>
      </c>
      <c r="E5243">
        <f t="shared" si="82"/>
        <v>1202009</v>
      </c>
      <c r="F5243" s="41">
        <f>IFERROR(VLOOKUP(E5243,Heritage!$E$3:$H$4601,4,FALSE),"")</f>
        <v>0.4</v>
      </c>
      <c r="G5243" s="41" t="str">
        <f>IFERROR(VLOOKUP(E5243,'PRS até 2014'!$E$4:$L$6307,8,FALSE),"")</f>
        <v xml:space="preserve"> </v>
      </c>
      <c r="H5243" s="41">
        <f>IFERROR(VLOOKUP(E5243,'Global Insight'!$E$2:$F$4102,2,FALSE),"")</f>
        <v>0.625</v>
      </c>
      <c r="I5243" t="str">
        <f>IFERROR(VLOOKUP(E5243,EIU!$E$2:$H$3662,4,FALSE),"")</f>
        <v/>
      </c>
    </row>
    <row r="5244" spans="1:9" x14ac:dyDescent="0.25">
      <c r="A5244" s="12" t="s">
        <v>183</v>
      </c>
      <c r="B5244" s="13" t="s">
        <v>184</v>
      </c>
      <c r="C5244" s="14">
        <v>121</v>
      </c>
      <c r="D5244" s="14">
        <v>2009</v>
      </c>
      <c r="E5244">
        <f t="shared" si="82"/>
        <v>1212009</v>
      </c>
      <c r="F5244" s="41">
        <f>IFERROR(VLOOKUP(E5244,Heritage!$E$3:$H$4601,4,FALSE),"")</f>
        <v>0.4</v>
      </c>
      <c r="G5244" s="41">
        <f>IFERROR(VLOOKUP(E5244,'PRS até 2014'!$E$4:$L$6307,8,FALSE),"")</f>
        <v>0.70833333333333326</v>
      </c>
      <c r="H5244" s="41">
        <f>IFERROR(VLOOKUP(E5244,'Global Insight'!$E$2:$F$4102,2,FALSE),"")</f>
        <v>0.5625</v>
      </c>
      <c r="I5244">
        <f>IFERROR(VLOOKUP(E5244,EIU!$E$2:$H$3662,4,FALSE),"")</f>
        <v>0.4</v>
      </c>
    </row>
    <row r="5245" spans="1:9" x14ac:dyDescent="0.25">
      <c r="A5245" s="12" t="s">
        <v>203</v>
      </c>
      <c r="B5245" s="13" t="s">
        <v>204</v>
      </c>
      <c r="C5245" s="14">
        <v>122</v>
      </c>
      <c r="D5245" s="14">
        <v>2009</v>
      </c>
      <c r="E5245">
        <f t="shared" si="82"/>
        <v>1222009</v>
      </c>
      <c r="F5245" s="41">
        <f>IFERROR(VLOOKUP(E5245,Heritage!$E$3:$H$4601,4,FALSE),"")</f>
        <v>0.3</v>
      </c>
      <c r="G5245" s="41">
        <f>IFERROR(VLOOKUP(E5245,'PRS até 2014'!$E$4:$L$6307,8,FALSE),"")</f>
        <v>0.52777777777777768</v>
      </c>
      <c r="H5245" s="41">
        <f>IFERROR(VLOOKUP(E5245,'Global Insight'!$E$2:$F$4102,2,FALSE),"")</f>
        <v>0.5</v>
      </c>
      <c r="I5245">
        <f>IFERROR(VLOOKUP(E5245,EIU!$E$2:$H$3662,4,FALSE),"")</f>
        <v>0.375</v>
      </c>
    </row>
    <row r="5246" spans="1:9" x14ac:dyDescent="0.25">
      <c r="A5246" s="12" t="s">
        <v>338</v>
      </c>
      <c r="B5246" s="13" t="s">
        <v>199</v>
      </c>
      <c r="C5246" s="14">
        <v>123</v>
      </c>
      <c r="D5246" s="14">
        <v>2009</v>
      </c>
      <c r="E5246">
        <f t="shared" si="82"/>
        <v>1232009</v>
      </c>
      <c r="F5246" s="41">
        <f>IFERROR(VLOOKUP(E5246,Heritage!$E$3:$H$4601,4,FALSE),"")</f>
        <v>0.05</v>
      </c>
      <c r="G5246" s="41">
        <f>IFERROR(VLOOKUP(E5246,'PRS até 2014'!$E$4:$L$6307,8,FALSE),"")</f>
        <v>0.31944444444444442</v>
      </c>
      <c r="H5246" s="41">
        <f>IFERROR(VLOOKUP(E5246,'Global Insight'!$E$2:$F$4102,2,FALSE),"")</f>
        <v>0.375</v>
      </c>
      <c r="I5246">
        <f>IFERROR(VLOOKUP(E5246,EIU!$E$2:$H$3662,4,FALSE),"")</f>
        <v>0.125</v>
      </c>
    </row>
    <row r="5247" spans="1:9" x14ac:dyDescent="0.25">
      <c r="A5247" s="12" t="s">
        <v>213</v>
      </c>
      <c r="B5247" s="13" t="s">
        <v>214</v>
      </c>
      <c r="C5247" s="14">
        <v>124</v>
      </c>
      <c r="D5247" s="14">
        <v>2009</v>
      </c>
      <c r="E5247">
        <f t="shared" si="82"/>
        <v>1242009</v>
      </c>
      <c r="F5247" s="41">
        <f>IFERROR(VLOOKUP(E5247,Heritage!$E$3:$H$4601,4,FALSE),"")</f>
        <v>0.3</v>
      </c>
      <c r="G5247" s="41">
        <f>IFERROR(VLOOKUP(E5247,'PRS até 2014'!$E$4:$L$6307,8,FALSE),"")</f>
        <v>0.69444444444444442</v>
      </c>
      <c r="H5247" s="41">
        <f>IFERROR(VLOOKUP(E5247,'Global Insight'!$E$2:$F$4102,2,FALSE),"")</f>
        <v>0.75</v>
      </c>
      <c r="I5247">
        <f>IFERROR(VLOOKUP(E5247,EIU!$E$2:$H$3662,4,FALSE),"")</f>
        <v>0.57499999999999996</v>
      </c>
    </row>
    <row r="5248" spans="1:9" x14ac:dyDescent="0.25">
      <c r="A5248" s="12" t="s">
        <v>363</v>
      </c>
      <c r="B5248" s="13" t="s">
        <v>388</v>
      </c>
      <c r="C5248" s="14">
        <v>125</v>
      </c>
      <c r="D5248" s="14">
        <v>2009</v>
      </c>
      <c r="E5248">
        <f t="shared" si="82"/>
        <v>1252009</v>
      </c>
      <c r="F5248" s="41" t="str">
        <f>IFERROR(VLOOKUP(E5248,Heritage!$E$3:$H$4601,4,FALSE),"")</f>
        <v/>
      </c>
      <c r="G5248" s="41" t="str">
        <f>IFERROR(VLOOKUP(E5248,'PRS até 2014'!$E$4:$L$6307,8,FALSE),"")</f>
        <v xml:space="preserve"> </v>
      </c>
      <c r="H5248" s="41" t="str">
        <f>IFERROR(VLOOKUP(E5248,'Global Insight'!$E$2:$F$4102,2,FALSE),"")</f>
        <v/>
      </c>
      <c r="I5248" t="str">
        <f>IFERROR(VLOOKUP(E5248,EIU!$E$2:$H$3662,4,FALSE),"")</f>
        <v/>
      </c>
    </row>
    <row r="5249" spans="1:9" x14ac:dyDescent="0.25">
      <c r="A5249" s="12" t="s">
        <v>225</v>
      </c>
      <c r="B5249" s="13" t="s">
        <v>226</v>
      </c>
      <c r="C5249" s="14">
        <v>126</v>
      </c>
      <c r="D5249" s="14">
        <v>2009</v>
      </c>
      <c r="E5249">
        <f t="shared" si="82"/>
        <v>1262009</v>
      </c>
      <c r="F5249" s="41">
        <f>IFERROR(VLOOKUP(E5249,Heritage!$E$3:$H$4601,4,FALSE),"")</f>
        <v>0.35</v>
      </c>
      <c r="G5249" s="41" t="str">
        <f>IFERROR(VLOOKUP(E5249,'PRS até 2014'!$E$4:$L$6307,8,FALSE),"")</f>
        <v xml:space="preserve"> </v>
      </c>
      <c r="H5249" s="41">
        <f>IFERROR(VLOOKUP(E5249,'Global Insight'!$E$2:$F$4102,2,FALSE),"")</f>
        <v>0.5</v>
      </c>
      <c r="I5249">
        <f>IFERROR(VLOOKUP(E5249,EIU!$E$2:$H$3662,4,FALSE),"")</f>
        <v>0.2</v>
      </c>
    </row>
    <row r="5250" spans="1:9" x14ac:dyDescent="0.25">
      <c r="A5250" s="12" t="s">
        <v>221</v>
      </c>
      <c r="B5250" s="13" t="s">
        <v>222</v>
      </c>
      <c r="C5250" s="14">
        <v>127</v>
      </c>
      <c r="D5250" s="14">
        <v>2009</v>
      </c>
      <c r="E5250">
        <f t="shared" si="82"/>
        <v>1272009</v>
      </c>
      <c r="F5250" s="41">
        <f>IFERROR(VLOOKUP(E5250,Heritage!$E$3:$H$4601,4,FALSE),"")</f>
        <v>0.9</v>
      </c>
      <c r="G5250" s="41">
        <f>IFERROR(VLOOKUP(E5250,'PRS até 2014'!$E$4:$L$6307,8,FALSE),"")</f>
        <v>0.91666666666666663</v>
      </c>
      <c r="H5250" s="41">
        <f>IFERROR(VLOOKUP(E5250,'Global Insight'!$E$2:$F$4102,2,FALSE),"")</f>
        <v>0.9375</v>
      </c>
      <c r="I5250">
        <f>IFERROR(VLOOKUP(E5250,EIU!$E$2:$H$3662,4,FALSE),"")</f>
        <v>0.92500000000000004</v>
      </c>
    </row>
    <row r="5251" spans="1:9" x14ac:dyDescent="0.25">
      <c r="A5251" s="12" t="s">
        <v>227</v>
      </c>
      <c r="B5251" s="13" t="s">
        <v>228</v>
      </c>
      <c r="C5251" s="14">
        <v>128</v>
      </c>
      <c r="D5251" s="14">
        <v>2009</v>
      </c>
      <c r="E5251">
        <f t="shared" si="82"/>
        <v>1282009</v>
      </c>
      <c r="F5251" s="41">
        <f>IFERROR(VLOOKUP(E5251,Heritage!$E$3:$H$4601,4,FALSE),"")</f>
        <v>0.95</v>
      </c>
      <c r="G5251" s="41">
        <f>IFERROR(VLOOKUP(E5251,'PRS até 2014'!$E$4:$L$6307,8,FALSE),"")</f>
        <v>0.94444444444444442</v>
      </c>
      <c r="H5251" s="41">
        <f>IFERROR(VLOOKUP(E5251,'Global Insight'!$E$2:$F$4102,2,FALSE),"")</f>
        <v>1</v>
      </c>
      <c r="I5251">
        <f>IFERROR(VLOOKUP(E5251,EIU!$E$2:$H$3662,4,FALSE),"")</f>
        <v>0.95</v>
      </c>
    </row>
    <row r="5252" spans="1:9" x14ac:dyDescent="0.25">
      <c r="A5252" s="12" t="s">
        <v>219</v>
      </c>
      <c r="B5252" s="13" t="s">
        <v>220</v>
      </c>
      <c r="C5252" s="14">
        <v>129</v>
      </c>
      <c r="D5252" s="14">
        <v>2009</v>
      </c>
      <c r="E5252">
        <f t="shared" si="82"/>
        <v>1292009</v>
      </c>
      <c r="F5252" s="41">
        <f>IFERROR(VLOOKUP(E5252,Heritage!$E$3:$H$4601,4,FALSE),"")</f>
        <v>0.25</v>
      </c>
      <c r="G5252" s="41">
        <f>IFERROR(VLOOKUP(E5252,'PRS até 2014'!$E$4:$L$6307,8,FALSE),"")</f>
        <v>0.59722222222222221</v>
      </c>
      <c r="H5252" s="41">
        <f>IFERROR(VLOOKUP(E5252,'Global Insight'!$E$2:$F$4102,2,FALSE),"")</f>
        <v>0.3125</v>
      </c>
      <c r="I5252">
        <f>IFERROR(VLOOKUP(E5252,EIU!$E$2:$H$3662,4,FALSE),"")</f>
        <v>0.27500000000000002</v>
      </c>
    </row>
    <row r="5253" spans="1:9" x14ac:dyDescent="0.25">
      <c r="A5253" s="12" t="s">
        <v>215</v>
      </c>
      <c r="B5253" s="13" t="s">
        <v>216</v>
      </c>
      <c r="C5253" s="14">
        <v>130</v>
      </c>
      <c r="D5253" s="14">
        <v>2009</v>
      </c>
      <c r="E5253">
        <f t="shared" si="82"/>
        <v>1302009</v>
      </c>
      <c r="F5253" s="41">
        <f>IFERROR(VLOOKUP(E5253,Heritage!$E$3:$H$4601,4,FALSE),"")</f>
        <v>0.3</v>
      </c>
      <c r="G5253" s="41">
        <f>IFERROR(VLOOKUP(E5253,'PRS até 2014'!$E$4:$L$6307,8,FALSE),"")</f>
        <v>0.40277777777777773</v>
      </c>
      <c r="H5253" s="41">
        <f>IFERROR(VLOOKUP(E5253,'Global Insight'!$E$2:$F$4102,2,FALSE),"")</f>
        <v>0.4375</v>
      </c>
      <c r="I5253">
        <f>IFERROR(VLOOKUP(E5253,EIU!$E$2:$H$3662,4,FALSE),"")</f>
        <v>0.42499999999999999</v>
      </c>
    </row>
    <row r="5254" spans="1:9" x14ac:dyDescent="0.25">
      <c r="A5254" s="12" t="s">
        <v>217</v>
      </c>
      <c r="B5254" s="13" t="s">
        <v>218</v>
      </c>
      <c r="C5254" s="14">
        <v>131</v>
      </c>
      <c r="D5254" s="14">
        <v>2009</v>
      </c>
      <c r="E5254">
        <f t="shared" si="82"/>
        <v>1312009</v>
      </c>
      <c r="F5254" s="41">
        <f>IFERROR(VLOOKUP(E5254,Heritage!$E$3:$H$4601,4,FALSE),"")</f>
        <v>0.3</v>
      </c>
      <c r="G5254" s="41">
        <f>IFERROR(VLOOKUP(E5254,'PRS até 2014'!$E$4:$L$6307,8,FALSE),"")</f>
        <v>0.37499999999999994</v>
      </c>
      <c r="H5254" s="41">
        <f>IFERROR(VLOOKUP(E5254,'Global Insight'!$E$2:$F$4102,2,FALSE),"")</f>
        <v>0.375</v>
      </c>
      <c r="I5254">
        <f>IFERROR(VLOOKUP(E5254,EIU!$E$2:$H$3662,4,FALSE),"")</f>
        <v>0.125</v>
      </c>
    </row>
    <row r="5255" spans="1:9" x14ac:dyDescent="0.25">
      <c r="A5255" s="12" t="s">
        <v>223</v>
      </c>
      <c r="B5255" s="13" t="s">
        <v>224</v>
      </c>
      <c r="C5255" s="14">
        <v>132</v>
      </c>
      <c r="D5255" s="14">
        <v>2009</v>
      </c>
      <c r="E5255">
        <f t="shared" si="82"/>
        <v>1322009</v>
      </c>
      <c r="F5255" s="41">
        <f>IFERROR(VLOOKUP(E5255,Heritage!$E$3:$H$4601,4,FALSE),"")</f>
        <v>0.9</v>
      </c>
      <c r="G5255" s="41">
        <f>IFERROR(VLOOKUP(E5255,'PRS até 2014'!$E$4:$L$6307,8,FALSE),"")</f>
        <v>0.93055555555555547</v>
      </c>
      <c r="H5255" s="41">
        <f>IFERROR(VLOOKUP(E5255,'Global Insight'!$E$2:$F$4102,2,FALSE),"")</f>
        <v>1</v>
      </c>
      <c r="I5255">
        <f>IFERROR(VLOOKUP(E5255,EIU!$E$2:$H$3662,4,FALSE),"")</f>
        <v>0.97499999999999998</v>
      </c>
    </row>
    <row r="5256" spans="1:9" x14ac:dyDescent="0.25">
      <c r="A5256" s="12" t="s">
        <v>229</v>
      </c>
      <c r="B5256" s="13" t="s">
        <v>230</v>
      </c>
      <c r="C5256" s="14">
        <v>133</v>
      </c>
      <c r="D5256" s="14">
        <v>2009</v>
      </c>
      <c r="E5256">
        <f t="shared" si="82"/>
        <v>1332009</v>
      </c>
      <c r="F5256" s="41">
        <f>IFERROR(VLOOKUP(E5256,Heritage!$E$3:$H$4601,4,FALSE),"")</f>
        <v>0.5</v>
      </c>
      <c r="G5256" s="41">
        <f>IFERROR(VLOOKUP(E5256,'PRS até 2014'!$E$4:$L$6307,8,FALSE),"")</f>
        <v>0.73611111111111116</v>
      </c>
      <c r="H5256" s="41">
        <f>IFERROR(VLOOKUP(E5256,'Global Insight'!$E$2:$F$4102,2,FALSE),"")</f>
        <v>0.8125</v>
      </c>
      <c r="I5256">
        <f>IFERROR(VLOOKUP(E5256,EIU!$E$2:$H$3662,4,FALSE),"")</f>
        <v>0.625</v>
      </c>
    </row>
    <row r="5257" spans="1:9" x14ac:dyDescent="0.25">
      <c r="A5257" s="12" t="s">
        <v>231</v>
      </c>
      <c r="B5257" s="13" t="s">
        <v>232</v>
      </c>
      <c r="C5257" s="14">
        <v>134</v>
      </c>
      <c r="D5257" s="14">
        <v>2009</v>
      </c>
      <c r="E5257">
        <f t="shared" si="82"/>
        <v>1342009</v>
      </c>
      <c r="F5257" s="41">
        <f>IFERROR(VLOOKUP(E5257,Heritage!$E$3:$H$4601,4,FALSE),"")</f>
        <v>0.3</v>
      </c>
      <c r="G5257" s="41">
        <f>IFERROR(VLOOKUP(E5257,'PRS até 2014'!$E$4:$L$6307,8,FALSE),"")</f>
        <v>0.4861111111111111</v>
      </c>
      <c r="H5257" s="41">
        <f>IFERROR(VLOOKUP(E5257,'Global Insight'!$E$2:$F$4102,2,FALSE),"")</f>
        <v>0.4375</v>
      </c>
      <c r="I5257">
        <f>IFERROR(VLOOKUP(E5257,EIU!$E$2:$H$3662,4,FALSE),"")</f>
        <v>0.27500000000000002</v>
      </c>
    </row>
    <row r="5258" spans="1:9" x14ac:dyDescent="0.25">
      <c r="A5258" s="12" t="s">
        <v>364</v>
      </c>
      <c r="B5258" s="13" t="s">
        <v>389</v>
      </c>
      <c r="C5258" s="14">
        <v>135</v>
      </c>
      <c r="D5258" s="14">
        <v>2009</v>
      </c>
      <c r="E5258">
        <f t="shared" si="82"/>
        <v>1352009</v>
      </c>
      <c r="F5258" s="41" t="str">
        <f>IFERROR(VLOOKUP(E5258,Heritage!$E$3:$H$4601,4,FALSE),"")</f>
        <v/>
      </c>
      <c r="G5258" s="41" t="str">
        <f>IFERROR(VLOOKUP(E5258,'PRS até 2014'!$E$4:$L$6307,8,FALSE),"")</f>
        <v xml:space="preserve"> </v>
      </c>
      <c r="H5258" s="41" t="str">
        <f>IFERROR(VLOOKUP(E5258,'Global Insight'!$E$2:$F$4102,2,FALSE),"")</f>
        <v/>
      </c>
      <c r="I5258" t="str">
        <f>IFERROR(VLOOKUP(E5258,EIU!$E$2:$H$3662,4,FALSE),"")</f>
        <v/>
      </c>
    </row>
    <row r="5259" spans="1:9" x14ac:dyDescent="0.25">
      <c r="A5259" s="12" t="s">
        <v>233</v>
      </c>
      <c r="B5259" s="13" t="s">
        <v>234</v>
      </c>
      <c r="C5259" s="14">
        <v>136</v>
      </c>
      <c r="D5259" s="14">
        <v>2009</v>
      </c>
      <c r="E5259">
        <f t="shared" si="82"/>
        <v>1362009</v>
      </c>
      <c r="F5259" s="41">
        <f>IFERROR(VLOOKUP(E5259,Heritage!$E$3:$H$4601,4,FALSE),"")</f>
        <v>0.4</v>
      </c>
      <c r="G5259" s="41">
        <f>IFERROR(VLOOKUP(E5259,'PRS até 2014'!$E$4:$L$6307,8,FALSE),"")</f>
        <v>0.55555555555555558</v>
      </c>
      <c r="H5259" s="41">
        <f>IFERROR(VLOOKUP(E5259,'Global Insight'!$E$2:$F$4102,2,FALSE),"")</f>
        <v>0.4375</v>
      </c>
      <c r="I5259">
        <f>IFERROR(VLOOKUP(E5259,EIU!$E$2:$H$3662,4,FALSE),"")</f>
        <v>0.5</v>
      </c>
    </row>
    <row r="5260" spans="1:9" x14ac:dyDescent="0.25">
      <c r="A5260" s="12" t="s">
        <v>239</v>
      </c>
      <c r="B5260" s="13" t="s">
        <v>240</v>
      </c>
      <c r="C5260" s="14">
        <v>137</v>
      </c>
      <c r="D5260" s="14">
        <v>2009</v>
      </c>
      <c r="E5260">
        <f t="shared" si="82"/>
        <v>1372009</v>
      </c>
      <c r="F5260" s="41">
        <f>IFERROR(VLOOKUP(E5260,Heritage!$E$3:$H$4601,4,FALSE),"")</f>
        <v>0.2</v>
      </c>
      <c r="G5260" s="41">
        <f>IFERROR(VLOOKUP(E5260,'PRS até 2014'!$E$4:$L$6307,8,FALSE),"")</f>
        <v>0.41666666666666663</v>
      </c>
      <c r="H5260" s="41">
        <f>IFERROR(VLOOKUP(E5260,'Global Insight'!$E$2:$F$4102,2,FALSE),"")</f>
        <v>0.25</v>
      </c>
      <c r="I5260">
        <f>IFERROR(VLOOKUP(E5260,EIU!$E$2:$H$3662,4,FALSE),"")</f>
        <v>0.35</v>
      </c>
    </row>
    <row r="5261" spans="1:9" x14ac:dyDescent="0.25">
      <c r="A5261" s="12" t="s">
        <v>246</v>
      </c>
      <c r="B5261" s="13" t="s">
        <v>247</v>
      </c>
      <c r="C5261" s="14">
        <v>138</v>
      </c>
      <c r="D5261" s="14">
        <v>2009</v>
      </c>
      <c r="E5261">
        <f t="shared" si="82"/>
        <v>1382009</v>
      </c>
      <c r="F5261" s="41">
        <f>IFERROR(VLOOKUP(E5261,Heritage!$E$3:$H$4601,4,FALSE),"")</f>
        <v>0.3</v>
      </c>
      <c r="G5261" s="41">
        <f>IFERROR(VLOOKUP(E5261,'PRS até 2014'!$E$4:$L$6307,8,FALSE),"")</f>
        <v>0.40277777777777779</v>
      </c>
      <c r="H5261" s="41">
        <f>IFERROR(VLOOKUP(E5261,'Global Insight'!$E$2:$F$4102,2,FALSE),"")</f>
        <v>0.375</v>
      </c>
      <c r="I5261">
        <f>IFERROR(VLOOKUP(E5261,EIU!$E$2:$H$3662,4,FALSE),"")</f>
        <v>0.35</v>
      </c>
    </row>
    <row r="5262" spans="1:9" x14ac:dyDescent="0.25">
      <c r="A5262" s="12" t="s">
        <v>235</v>
      </c>
      <c r="B5262" s="13" t="s">
        <v>236</v>
      </c>
      <c r="C5262" s="14">
        <v>139</v>
      </c>
      <c r="D5262" s="14">
        <v>2009</v>
      </c>
      <c r="E5262">
        <f t="shared" si="82"/>
        <v>1392009</v>
      </c>
      <c r="F5262" s="41">
        <f>IFERROR(VLOOKUP(E5262,Heritage!$E$3:$H$4601,4,FALSE),"")</f>
        <v>0.4</v>
      </c>
      <c r="G5262" s="41">
        <f>IFERROR(VLOOKUP(E5262,'PRS até 2014'!$E$4:$L$6307,8,FALSE),"")</f>
        <v>0.55555555555555558</v>
      </c>
      <c r="H5262" s="41">
        <f>IFERROR(VLOOKUP(E5262,'Global Insight'!$E$2:$F$4102,2,FALSE),"")</f>
        <v>0.5</v>
      </c>
      <c r="I5262">
        <f>IFERROR(VLOOKUP(E5262,EIU!$E$2:$H$3662,4,FALSE),"")</f>
        <v>0.3</v>
      </c>
    </row>
    <row r="5263" spans="1:9" x14ac:dyDescent="0.25">
      <c r="A5263" s="12" t="s">
        <v>237</v>
      </c>
      <c r="B5263" s="13" t="s">
        <v>238</v>
      </c>
      <c r="C5263" s="14">
        <v>140</v>
      </c>
      <c r="D5263" s="14">
        <v>2009</v>
      </c>
      <c r="E5263">
        <f t="shared" si="82"/>
        <v>1402009</v>
      </c>
      <c r="F5263" s="41">
        <f>IFERROR(VLOOKUP(E5263,Heritage!$E$3:$H$4601,4,FALSE),"")</f>
        <v>0.3</v>
      </c>
      <c r="G5263" s="41">
        <f>IFERROR(VLOOKUP(E5263,'PRS até 2014'!$E$4:$L$6307,8,FALSE),"")</f>
        <v>0.5</v>
      </c>
      <c r="H5263" s="41">
        <f>IFERROR(VLOOKUP(E5263,'Global Insight'!$E$2:$F$4102,2,FALSE),"")</f>
        <v>0.4375</v>
      </c>
      <c r="I5263">
        <f>IFERROR(VLOOKUP(E5263,EIU!$E$2:$H$3662,4,FALSE),"")</f>
        <v>0.3</v>
      </c>
    </row>
    <row r="5264" spans="1:9" x14ac:dyDescent="0.25">
      <c r="A5264" s="12" t="s">
        <v>241</v>
      </c>
      <c r="B5264" s="13" t="s">
        <v>242</v>
      </c>
      <c r="C5264" s="14">
        <v>141</v>
      </c>
      <c r="D5264" s="14">
        <v>2009</v>
      </c>
      <c r="E5264">
        <f t="shared" si="82"/>
        <v>1412009</v>
      </c>
      <c r="F5264" s="41">
        <f>IFERROR(VLOOKUP(E5264,Heritage!$E$3:$H$4601,4,FALSE),"")</f>
        <v>0.55000000000000004</v>
      </c>
      <c r="G5264" s="41">
        <f>IFERROR(VLOOKUP(E5264,'PRS até 2014'!$E$4:$L$6307,8,FALSE),"")</f>
        <v>0.70833333333333326</v>
      </c>
      <c r="H5264" s="41">
        <f>IFERROR(VLOOKUP(E5264,'Global Insight'!$E$2:$F$4102,2,FALSE),"")</f>
        <v>0.75</v>
      </c>
      <c r="I5264">
        <f>IFERROR(VLOOKUP(E5264,EIU!$E$2:$H$3662,4,FALSE),"")</f>
        <v>0.65</v>
      </c>
    </row>
    <row r="5265" spans="1:9" x14ac:dyDescent="0.25">
      <c r="A5265" s="12" t="s">
        <v>244</v>
      </c>
      <c r="B5265" s="13" t="s">
        <v>245</v>
      </c>
      <c r="C5265" s="14">
        <v>142</v>
      </c>
      <c r="D5265" s="14">
        <v>2009</v>
      </c>
      <c r="E5265">
        <f t="shared" si="82"/>
        <v>1422009</v>
      </c>
      <c r="F5265" s="41">
        <f>IFERROR(VLOOKUP(E5265,Heritage!$E$3:$H$4601,4,FALSE),"")</f>
        <v>0.7</v>
      </c>
      <c r="G5265" s="41">
        <f>IFERROR(VLOOKUP(E5265,'PRS até 2014'!$E$4:$L$6307,8,FALSE),"")</f>
        <v>0.81944444444444442</v>
      </c>
      <c r="H5265" s="41">
        <f>IFERROR(VLOOKUP(E5265,'Global Insight'!$E$2:$F$4102,2,FALSE),"")</f>
        <v>0.875</v>
      </c>
      <c r="I5265">
        <f>IFERROR(VLOOKUP(E5265,EIU!$E$2:$H$3662,4,FALSE),"")</f>
        <v>0.8</v>
      </c>
    </row>
    <row r="5266" spans="1:9" x14ac:dyDescent="0.25">
      <c r="A5266" s="12" t="s">
        <v>248</v>
      </c>
      <c r="B5266" s="13" t="s">
        <v>249</v>
      </c>
      <c r="C5266" s="14">
        <v>143</v>
      </c>
      <c r="D5266" s="14">
        <v>2009</v>
      </c>
      <c r="E5266">
        <f t="shared" si="82"/>
        <v>1432009</v>
      </c>
      <c r="F5266" s="41">
        <f>IFERROR(VLOOKUP(E5266,Heritage!$E$3:$H$4601,4,FALSE),"")</f>
        <v>0.65</v>
      </c>
      <c r="G5266" s="41">
        <f>IFERROR(VLOOKUP(E5266,'PRS até 2014'!$E$4:$L$6307,8,FALSE),"")</f>
        <v>0.69444444444444442</v>
      </c>
      <c r="H5266" s="41">
        <f>IFERROR(VLOOKUP(E5266,'Global Insight'!$E$2:$F$4102,2,FALSE),"")</f>
        <v>0.875</v>
      </c>
      <c r="I5266">
        <f>IFERROR(VLOOKUP(E5266,EIU!$E$2:$H$3662,4,FALSE),"")</f>
        <v>0.82499999999999996</v>
      </c>
    </row>
    <row r="5267" spans="1:9" x14ac:dyDescent="0.25">
      <c r="A5267" s="12" t="s">
        <v>250</v>
      </c>
      <c r="B5267" s="13" t="s">
        <v>390</v>
      </c>
      <c r="C5267" s="14">
        <v>144</v>
      </c>
      <c r="D5267" s="14">
        <v>2009</v>
      </c>
      <c r="E5267">
        <f t="shared" si="82"/>
        <v>1442009</v>
      </c>
      <c r="F5267" s="41">
        <f>IFERROR(VLOOKUP(E5267,Heritage!$E$3:$H$4601,4,FALSE),"")</f>
        <v>0.4</v>
      </c>
      <c r="G5267" s="41">
        <f>IFERROR(VLOOKUP(E5267,'PRS até 2014'!$E$4:$L$6307,8,FALSE),"")</f>
        <v>0.61111111111111116</v>
      </c>
      <c r="H5267" s="41">
        <f>IFERROR(VLOOKUP(E5267,'Global Insight'!$E$2:$F$4102,2,FALSE),"")</f>
        <v>0.75</v>
      </c>
      <c r="I5267">
        <f>IFERROR(VLOOKUP(E5267,EIU!$E$2:$H$3662,4,FALSE),"")</f>
        <v>0.47499999999999998</v>
      </c>
    </row>
    <row r="5268" spans="1:9" x14ac:dyDescent="0.25">
      <c r="A5268" s="12" t="s">
        <v>251</v>
      </c>
      <c r="B5268" s="13" t="s">
        <v>252</v>
      </c>
      <c r="C5268" s="14">
        <v>145</v>
      </c>
      <c r="D5268" s="14">
        <v>2009</v>
      </c>
      <c r="E5268">
        <f t="shared" si="82"/>
        <v>1452009</v>
      </c>
      <c r="F5268" s="41">
        <f>IFERROR(VLOOKUP(E5268,Heritage!$E$3:$H$4601,4,FALSE),"")</f>
        <v>0.25</v>
      </c>
      <c r="G5268" s="41">
        <f>IFERROR(VLOOKUP(E5268,'PRS até 2014'!$E$4:$L$6307,8,FALSE),"")</f>
        <v>0.5972222222222221</v>
      </c>
      <c r="H5268" s="41">
        <f>IFERROR(VLOOKUP(E5268,'Global Insight'!$E$2:$F$4102,2,FALSE),"")</f>
        <v>0.375</v>
      </c>
      <c r="I5268">
        <f>IFERROR(VLOOKUP(E5268,EIU!$E$2:$H$3662,4,FALSE),"")</f>
        <v>0.22500000000000001</v>
      </c>
    </row>
    <row r="5269" spans="1:9" x14ac:dyDescent="0.25">
      <c r="A5269" s="12" t="s">
        <v>253</v>
      </c>
      <c r="B5269" s="13" t="s">
        <v>254</v>
      </c>
      <c r="C5269" s="14">
        <v>146</v>
      </c>
      <c r="D5269" s="14">
        <v>2009</v>
      </c>
      <c r="E5269">
        <f t="shared" si="82"/>
        <v>1462009</v>
      </c>
      <c r="F5269" s="41">
        <f>IFERROR(VLOOKUP(E5269,Heritage!$E$3:$H$4601,4,FALSE),"")</f>
        <v>0.3</v>
      </c>
      <c r="G5269" s="41" t="str">
        <f>IFERROR(VLOOKUP(E5269,'PRS até 2014'!$E$4:$L$6307,8,FALSE),"")</f>
        <v xml:space="preserve"> </v>
      </c>
      <c r="H5269" s="41">
        <f>IFERROR(VLOOKUP(E5269,'Global Insight'!$E$2:$F$4102,2,FALSE),"")</f>
        <v>0.4375</v>
      </c>
      <c r="I5269">
        <f>IFERROR(VLOOKUP(E5269,EIU!$E$2:$H$3662,4,FALSE),"")</f>
        <v>0.42499999999999999</v>
      </c>
    </row>
    <row r="5270" spans="1:9" x14ac:dyDescent="0.25">
      <c r="A5270" s="12" t="s">
        <v>365</v>
      </c>
      <c r="B5270" s="13" t="s">
        <v>391</v>
      </c>
      <c r="C5270" s="14">
        <v>147</v>
      </c>
      <c r="D5270" s="14">
        <v>2009</v>
      </c>
      <c r="E5270">
        <f t="shared" si="82"/>
        <v>1472009</v>
      </c>
      <c r="F5270" s="41">
        <f>IFERROR(VLOOKUP(E5270,Heritage!$E$3:$H$4601,4,FALSE),"")</f>
        <v>0.55000000000000004</v>
      </c>
      <c r="G5270" s="41" t="str">
        <f>IFERROR(VLOOKUP(E5270,'PRS até 2014'!$E$4:$L$6307,8,FALSE),"")</f>
        <v xml:space="preserve"> </v>
      </c>
      <c r="H5270" s="41">
        <f>IFERROR(VLOOKUP(E5270,'Global Insight'!$E$2:$F$4102,2,FALSE),"")</f>
        <v>0.8125</v>
      </c>
      <c r="I5270" t="str">
        <f>IFERROR(VLOOKUP(E5270,EIU!$E$2:$H$3662,4,FALSE),"")</f>
        <v/>
      </c>
    </row>
    <row r="5271" spans="1:9" x14ac:dyDescent="0.25">
      <c r="A5271" s="12" t="s">
        <v>366</v>
      </c>
      <c r="B5271" s="13" t="s">
        <v>392</v>
      </c>
      <c r="C5271" s="14">
        <v>148</v>
      </c>
      <c r="D5271" s="14">
        <v>2009</v>
      </c>
      <c r="E5271">
        <f t="shared" si="82"/>
        <v>1482009</v>
      </c>
      <c r="F5271" s="41" t="str">
        <f>IFERROR(VLOOKUP(E5271,Heritage!$E$3:$H$4601,4,FALSE),"")</f>
        <v/>
      </c>
      <c r="G5271" s="41" t="str">
        <f>IFERROR(VLOOKUP(E5271,'PRS até 2014'!$E$4:$L$6307,8,FALSE),"")</f>
        <v xml:space="preserve"> </v>
      </c>
      <c r="H5271" s="41" t="str">
        <f>IFERROR(VLOOKUP(E5271,'Global Insight'!$E$2:$F$4102,2,FALSE),"")</f>
        <v/>
      </c>
      <c r="I5271" t="str">
        <f>IFERROR(VLOOKUP(E5271,EIU!$E$2:$H$3662,4,FALSE),"")</f>
        <v/>
      </c>
    </row>
    <row r="5272" spans="1:9" x14ac:dyDescent="0.25">
      <c r="A5272" s="12" t="s">
        <v>272</v>
      </c>
      <c r="B5272" s="13" t="s">
        <v>273</v>
      </c>
      <c r="C5272" s="14">
        <v>149</v>
      </c>
      <c r="D5272" s="14">
        <v>2009</v>
      </c>
      <c r="E5272">
        <f t="shared" si="82"/>
        <v>1492009</v>
      </c>
      <c r="F5272" s="41">
        <f>IFERROR(VLOOKUP(E5272,Heritage!$E$3:$H$4601,4,FALSE),"")</f>
        <v>0.3</v>
      </c>
      <c r="G5272" s="41" t="str">
        <f>IFERROR(VLOOKUP(E5272,'PRS até 2014'!$E$4:$L$6307,8,FALSE),"")</f>
        <v xml:space="preserve"> </v>
      </c>
      <c r="H5272" s="41">
        <f>IFERROR(VLOOKUP(E5272,'Global Insight'!$E$2:$F$4102,2,FALSE),"")</f>
        <v>0.5625</v>
      </c>
      <c r="I5272">
        <f>IFERROR(VLOOKUP(E5272,EIU!$E$2:$H$3662,4,FALSE),"")</f>
        <v>0.3</v>
      </c>
    </row>
    <row r="5273" spans="1:9" x14ac:dyDescent="0.25">
      <c r="A5273" s="12" t="s">
        <v>255</v>
      </c>
      <c r="B5273" s="13" t="s">
        <v>256</v>
      </c>
      <c r="C5273" s="14">
        <v>150</v>
      </c>
      <c r="D5273" s="14">
        <v>2009</v>
      </c>
      <c r="E5273">
        <f t="shared" si="82"/>
        <v>1502009</v>
      </c>
      <c r="F5273" s="41">
        <f>IFERROR(VLOOKUP(E5273,Heritage!$E$3:$H$4601,4,FALSE),"")</f>
        <v>0.4</v>
      </c>
      <c r="G5273" s="41">
        <f>IFERROR(VLOOKUP(E5273,'PRS até 2014'!$E$4:$L$6307,8,FALSE),"")</f>
        <v>0.69444444444444442</v>
      </c>
      <c r="H5273" s="41">
        <f>IFERROR(VLOOKUP(E5273,'Global Insight'!$E$2:$F$4102,2,FALSE),"")</f>
        <v>0.75</v>
      </c>
      <c r="I5273">
        <f>IFERROR(VLOOKUP(E5273,EIU!$E$2:$H$3662,4,FALSE),"")</f>
        <v>0.47499999999999998</v>
      </c>
    </row>
    <row r="5274" spans="1:9" x14ac:dyDescent="0.25">
      <c r="A5274" s="12" t="s">
        <v>259</v>
      </c>
      <c r="B5274" s="13" t="s">
        <v>260</v>
      </c>
      <c r="C5274" s="14">
        <v>151</v>
      </c>
      <c r="D5274" s="14">
        <v>2009</v>
      </c>
      <c r="E5274">
        <f t="shared" si="82"/>
        <v>1512009</v>
      </c>
      <c r="F5274" s="41">
        <f>IFERROR(VLOOKUP(E5274,Heritage!$E$3:$H$4601,4,FALSE),"")</f>
        <v>0.45</v>
      </c>
      <c r="G5274" s="41">
        <f>IFERROR(VLOOKUP(E5274,'PRS até 2014'!$E$4:$L$6307,8,FALSE),"")</f>
        <v>0.4861111111111111</v>
      </c>
      <c r="H5274" s="41">
        <f>IFERROR(VLOOKUP(E5274,'Global Insight'!$E$2:$F$4102,2,FALSE),"")</f>
        <v>0.5</v>
      </c>
      <c r="I5274">
        <f>IFERROR(VLOOKUP(E5274,EIU!$E$2:$H$3662,4,FALSE),"")</f>
        <v>0.375</v>
      </c>
    </row>
    <row r="5275" spans="1:9" x14ac:dyDescent="0.25">
      <c r="A5275" s="12" t="s">
        <v>271</v>
      </c>
      <c r="B5275" s="13" t="s">
        <v>393</v>
      </c>
      <c r="C5275" s="14">
        <v>152</v>
      </c>
      <c r="D5275" s="14">
        <v>2009</v>
      </c>
      <c r="E5275">
        <f t="shared" si="82"/>
        <v>1522009</v>
      </c>
      <c r="F5275" s="41">
        <f>IFERROR(VLOOKUP(E5275,Heritage!$E$3:$H$4601,4,FALSE),"")</f>
        <v>0.4</v>
      </c>
      <c r="G5275" s="41">
        <f>IFERROR(VLOOKUP(E5275,'PRS até 2014'!$E$4:$L$6307,8,FALSE),"")</f>
        <v>0.51388888888888884</v>
      </c>
      <c r="H5275" s="41">
        <f>IFERROR(VLOOKUP(E5275,'Global Insight'!$E$2:$F$4102,2,FALSE),"")</f>
        <v>0.4375</v>
      </c>
      <c r="I5275">
        <f>IFERROR(VLOOKUP(E5275,EIU!$E$2:$H$3662,4,FALSE),"")</f>
        <v>0.35</v>
      </c>
    </row>
    <row r="5276" spans="1:9" x14ac:dyDescent="0.25">
      <c r="A5276" s="12" t="s">
        <v>284</v>
      </c>
      <c r="B5276" s="13" t="s">
        <v>285</v>
      </c>
      <c r="C5276" s="14">
        <v>153</v>
      </c>
      <c r="D5276" s="14">
        <v>2009</v>
      </c>
      <c r="E5276">
        <f t="shared" si="82"/>
        <v>1532009</v>
      </c>
      <c r="F5276" s="41">
        <f>IFERROR(VLOOKUP(E5276,Heritage!$E$3:$H$4601,4,FALSE),"")</f>
        <v>0.5</v>
      </c>
      <c r="G5276" s="41" t="str">
        <f>IFERROR(VLOOKUP(E5276,'PRS até 2014'!$E$4:$L$6307,8,FALSE),"")</f>
        <v xml:space="preserve"> </v>
      </c>
      <c r="H5276" s="41">
        <f>IFERROR(VLOOKUP(E5276,'Global Insight'!$E$2:$F$4102,2,FALSE),"")</f>
        <v>0.75</v>
      </c>
      <c r="I5276">
        <f>IFERROR(VLOOKUP(E5276,EIU!$E$2:$H$3662,4,FALSE),"")</f>
        <v>0.47499999999999998</v>
      </c>
    </row>
    <row r="5277" spans="1:9" x14ac:dyDescent="0.25">
      <c r="A5277" s="12" t="s">
        <v>265</v>
      </c>
      <c r="B5277" s="13" t="s">
        <v>266</v>
      </c>
      <c r="C5277" s="14">
        <v>154</v>
      </c>
      <c r="D5277" s="14">
        <v>2009</v>
      </c>
      <c r="E5277">
        <f t="shared" si="82"/>
        <v>1542009</v>
      </c>
      <c r="F5277" s="41">
        <f>IFERROR(VLOOKUP(E5277,Heritage!$E$3:$H$4601,4,FALSE),"")</f>
        <v>0.1</v>
      </c>
      <c r="G5277" s="41">
        <f>IFERROR(VLOOKUP(E5277,'PRS até 2014'!$E$4:$L$6307,8,FALSE),"")</f>
        <v>0.5</v>
      </c>
      <c r="H5277" s="41">
        <f>IFERROR(VLOOKUP(E5277,'Global Insight'!$E$2:$F$4102,2,FALSE),"")</f>
        <v>0.375</v>
      </c>
      <c r="I5277">
        <f>IFERROR(VLOOKUP(E5277,EIU!$E$2:$H$3662,4,FALSE),"")</f>
        <v>0.25</v>
      </c>
    </row>
    <row r="5278" spans="1:9" x14ac:dyDescent="0.25">
      <c r="A5278" s="12" t="s">
        <v>261</v>
      </c>
      <c r="B5278" s="13" t="s">
        <v>262</v>
      </c>
      <c r="C5278" s="14">
        <v>155</v>
      </c>
      <c r="D5278" s="14">
        <v>2009</v>
      </c>
      <c r="E5278">
        <f t="shared" si="82"/>
        <v>1552009</v>
      </c>
      <c r="F5278" s="41">
        <f>IFERROR(VLOOKUP(E5278,Heritage!$E$3:$H$4601,4,FALSE),"")</f>
        <v>0.9</v>
      </c>
      <c r="G5278" s="41">
        <f>IFERROR(VLOOKUP(E5278,'PRS até 2014'!$E$4:$L$6307,8,FALSE),"")</f>
        <v>0.86111111111111116</v>
      </c>
      <c r="H5278" s="41">
        <f>IFERROR(VLOOKUP(E5278,'Global Insight'!$E$2:$F$4102,2,FALSE),"")</f>
        <v>0.875</v>
      </c>
      <c r="I5278">
        <f>IFERROR(VLOOKUP(E5278,EIU!$E$2:$H$3662,4,FALSE),"")</f>
        <v>0.97499999999999998</v>
      </c>
    </row>
    <row r="5279" spans="1:9" x14ac:dyDescent="0.25">
      <c r="A5279" s="12" t="s">
        <v>276</v>
      </c>
      <c r="B5279" s="13" t="s">
        <v>277</v>
      </c>
      <c r="C5279" s="14">
        <v>156</v>
      </c>
      <c r="D5279" s="14">
        <v>2009</v>
      </c>
      <c r="E5279">
        <f t="shared" si="82"/>
        <v>1562009</v>
      </c>
      <c r="F5279" s="41">
        <f>IFERROR(VLOOKUP(E5279,Heritage!$E$3:$H$4601,4,FALSE),"")</f>
        <v>0.55000000000000004</v>
      </c>
      <c r="G5279" s="41">
        <f>IFERROR(VLOOKUP(E5279,'PRS até 2014'!$E$4:$L$6307,8,FALSE),"")</f>
        <v>0.66666666666666652</v>
      </c>
      <c r="H5279" s="41">
        <f>IFERROR(VLOOKUP(E5279,'Global Insight'!$E$2:$F$4102,2,FALSE),"")</f>
        <v>0.8125</v>
      </c>
      <c r="I5279">
        <f>IFERROR(VLOOKUP(E5279,EIU!$E$2:$H$3662,4,FALSE),"")</f>
        <v>0.6</v>
      </c>
    </row>
    <row r="5280" spans="1:9" x14ac:dyDescent="0.25">
      <c r="A5280" s="12" t="s">
        <v>278</v>
      </c>
      <c r="B5280" s="13" t="s">
        <v>279</v>
      </c>
      <c r="C5280" s="14">
        <v>157</v>
      </c>
      <c r="D5280" s="14">
        <v>2009</v>
      </c>
      <c r="E5280">
        <f t="shared" si="82"/>
        <v>1572009</v>
      </c>
      <c r="F5280" s="41">
        <f>IFERROR(VLOOKUP(E5280,Heritage!$E$3:$H$4601,4,FALSE),"")</f>
        <v>0.6</v>
      </c>
      <c r="G5280" s="41">
        <f>IFERROR(VLOOKUP(E5280,'PRS até 2014'!$E$4:$L$6307,8,FALSE),"")</f>
        <v>0.72222222222222221</v>
      </c>
      <c r="H5280" s="41">
        <f>IFERROR(VLOOKUP(E5280,'Global Insight'!$E$2:$F$4102,2,FALSE),"")</f>
        <v>0.875</v>
      </c>
      <c r="I5280">
        <f>IFERROR(VLOOKUP(E5280,EIU!$E$2:$H$3662,4,FALSE),"")</f>
        <v>0.8</v>
      </c>
    </row>
    <row r="5281" spans="1:9" x14ac:dyDescent="0.25">
      <c r="A5281" s="12" t="s">
        <v>263</v>
      </c>
      <c r="B5281" s="13" t="s">
        <v>264</v>
      </c>
      <c r="C5281" s="14">
        <v>158</v>
      </c>
      <c r="D5281" s="14">
        <v>2009</v>
      </c>
      <c r="E5281">
        <f t="shared" si="82"/>
        <v>1582009</v>
      </c>
      <c r="F5281" s="41">
        <f>IFERROR(VLOOKUP(E5281,Heritage!$E$3:$H$4601,4,FALSE),"")</f>
        <v>0.3</v>
      </c>
      <c r="G5281" s="41" t="str">
        <f>IFERROR(VLOOKUP(E5281,'PRS até 2014'!$E$4:$L$6307,8,FALSE),"")</f>
        <v xml:space="preserve"> </v>
      </c>
      <c r="H5281" s="41">
        <f>IFERROR(VLOOKUP(E5281,'Global Insight'!$E$2:$F$4102,2,FALSE),"")</f>
        <v>0.375</v>
      </c>
      <c r="I5281" t="str">
        <f>IFERROR(VLOOKUP(E5281,EIU!$E$2:$H$3662,4,FALSE),"")</f>
        <v/>
      </c>
    </row>
    <row r="5282" spans="1:9" x14ac:dyDescent="0.25">
      <c r="A5282" s="12" t="s">
        <v>269</v>
      </c>
      <c r="B5282" s="13" t="s">
        <v>270</v>
      </c>
      <c r="C5282" s="14">
        <v>159</v>
      </c>
      <c r="D5282" s="14">
        <v>2009</v>
      </c>
      <c r="E5282">
        <f t="shared" si="82"/>
        <v>1592009</v>
      </c>
      <c r="F5282" s="41" t="str">
        <f>IFERROR(VLOOKUP(E5282,Heritage!$E$3:$H$4601,4,FALSE),"")</f>
        <v/>
      </c>
      <c r="G5282" s="41">
        <f>IFERROR(VLOOKUP(E5282,'PRS até 2014'!$E$4:$L$6307,8,FALSE),"")</f>
        <v>0.1388888888888889</v>
      </c>
      <c r="H5282" s="41">
        <f>IFERROR(VLOOKUP(E5282,'Global Insight'!$E$2:$F$4102,2,FALSE),"")</f>
        <v>0</v>
      </c>
      <c r="I5282">
        <f>IFERROR(VLOOKUP(E5282,EIU!$E$2:$H$3662,4,FALSE),"")</f>
        <v>0</v>
      </c>
    </row>
    <row r="5283" spans="1:9" x14ac:dyDescent="0.25">
      <c r="A5283" s="12" t="s">
        <v>327</v>
      </c>
      <c r="B5283" s="13" t="s">
        <v>328</v>
      </c>
      <c r="C5283" s="14">
        <v>160</v>
      </c>
      <c r="D5283" s="14">
        <v>2009</v>
      </c>
      <c r="E5283">
        <f t="shared" si="82"/>
        <v>1602009</v>
      </c>
      <c r="F5283" s="41">
        <f>IFERROR(VLOOKUP(E5283,Heritage!$E$3:$H$4601,4,FALSE),"")</f>
        <v>0.5</v>
      </c>
      <c r="G5283" s="41">
        <f>IFERROR(VLOOKUP(E5283,'PRS até 2014'!$E$4:$L$6307,8,FALSE),"")</f>
        <v>0.54166666666666663</v>
      </c>
      <c r="H5283" s="41">
        <f>IFERROR(VLOOKUP(E5283,'Global Insight'!$E$2:$F$4102,2,FALSE),"")</f>
        <v>0.5625</v>
      </c>
      <c r="I5283">
        <f>IFERROR(VLOOKUP(E5283,EIU!$E$2:$H$3662,4,FALSE),"")</f>
        <v>0.5</v>
      </c>
    </row>
    <row r="5284" spans="1:9" x14ac:dyDescent="0.25">
      <c r="A5284" s="12" t="s">
        <v>89</v>
      </c>
      <c r="B5284" s="13" t="s">
        <v>90</v>
      </c>
      <c r="C5284" s="14">
        <v>161</v>
      </c>
      <c r="D5284" s="14">
        <v>2009</v>
      </c>
      <c r="E5284">
        <f t="shared" si="82"/>
        <v>1612009</v>
      </c>
      <c r="F5284" s="41">
        <f>IFERROR(VLOOKUP(E5284,Heritage!$E$3:$H$4601,4,FALSE),"")</f>
        <v>0.7</v>
      </c>
      <c r="G5284" s="41">
        <f>IFERROR(VLOOKUP(E5284,'PRS até 2014'!$E$4:$L$6307,8,FALSE),"")</f>
        <v>0.80555555555555547</v>
      </c>
      <c r="H5284" s="41">
        <f>IFERROR(VLOOKUP(E5284,'Global Insight'!$E$2:$F$4102,2,FALSE),"")</f>
        <v>0.9375</v>
      </c>
      <c r="I5284">
        <f>IFERROR(VLOOKUP(E5284,EIU!$E$2:$H$3662,4,FALSE),"")</f>
        <v>0.77500000000000002</v>
      </c>
    </row>
    <row r="5285" spans="1:9" x14ac:dyDescent="0.25">
      <c r="A5285" s="12" t="s">
        <v>173</v>
      </c>
      <c r="B5285" s="13" t="s">
        <v>174</v>
      </c>
      <c r="C5285" s="14">
        <v>162</v>
      </c>
      <c r="D5285" s="14">
        <v>2009</v>
      </c>
      <c r="E5285">
        <f t="shared" si="82"/>
        <v>1622009</v>
      </c>
      <c r="F5285" s="41">
        <f>IFERROR(VLOOKUP(E5285,Heritage!$E$3:$H$4601,4,FALSE),"")</f>
        <v>0.4</v>
      </c>
      <c r="G5285" s="41">
        <f>IFERROR(VLOOKUP(E5285,'PRS até 2014'!$E$4:$L$6307,8,FALSE),"")</f>
        <v>0.54166666666666674</v>
      </c>
      <c r="H5285" s="41">
        <f>IFERROR(VLOOKUP(E5285,'Global Insight'!$E$2:$F$4102,2,FALSE),"")</f>
        <v>0.6875</v>
      </c>
      <c r="I5285">
        <f>IFERROR(VLOOKUP(E5285,EIU!$E$2:$H$3662,4,FALSE),"")</f>
        <v>0.52500000000000002</v>
      </c>
    </row>
    <row r="5286" spans="1:9" x14ac:dyDescent="0.25">
      <c r="A5286" s="12" t="s">
        <v>367</v>
      </c>
      <c r="B5286" s="13" t="s">
        <v>394</v>
      </c>
      <c r="C5286" s="14">
        <v>163</v>
      </c>
      <c r="D5286" s="14">
        <v>2009</v>
      </c>
      <c r="E5286">
        <f t="shared" si="82"/>
        <v>1632009</v>
      </c>
      <c r="F5286" s="41" t="str">
        <f>IFERROR(VLOOKUP(E5286,Heritage!$E$3:$H$4601,4,FALSE),"")</f>
        <v/>
      </c>
      <c r="G5286" s="41" t="str">
        <f>IFERROR(VLOOKUP(E5286,'PRS até 2014'!$E$4:$L$6307,8,FALSE),"")</f>
        <v xml:space="preserve"> </v>
      </c>
      <c r="H5286" s="41">
        <f>IFERROR(VLOOKUP(E5286,'Global Insight'!$E$2:$F$4102,2,FALSE),"")</f>
        <v>0.8125</v>
      </c>
      <c r="I5286" t="str">
        <f>IFERROR(VLOOKUP(E5286,EIU!$E$2:$H$3662,4,FALSE),"")</f>
        <v/>
      </c>
    </row>
    <row r="5287" spans="1:9" x14ac:dyDescent="0.25">
      <c r="A5287" s="12" t="s">
        <v>368</v>
      </c>
      <c r="B5287" s="13" t="s">
        <v>395</v>
      </c>
      <c r="C5287" s="14">
        <v>164</v>
      </c>
      <c r="D5287" s="14">
        <v>2009</v>
      </c>
      <c r="E5287">
        <f t="shared" si="82"/>
        <v>1642009</v>
      </c>
      <c r="F5287" s="41">
        <f>IFERROR(VLOOKUP(E5287,Heritage!$E$3:$H$4601,4,FALSE),"")</f>
        <v>0.7</v>
      </c>
      <c r="G5287" s="41" t="str">
        <f>IFERROR(VLOOKUP(E5287,'PRS até 2014'!$E$4:$L$6307,8,FALSE),"")</f>
        <v xml:space="preserve"> </v>
      </c>
      <c r="H5287" s="41">
        <f>IFERROR(VLOOKUP(E5287,'Global Insight'!$E$2:$F$4102,2,FALSE),"")</f>
        <v>0.8125</v>
      </c>
      <c r="I5287" t="str">
        <f>IFERROR(VLOOKUP(E5287,EIU!$E$2:$H$3662,4,FALSE),"")</f>
        <v/>
      </c>
    </row>
    <row r="5288" spans="1:9" x14ac:dyDescent="0.25">
      <c r="A5288" s="12" t="s">
        <v>369</v>
      </c>
      <c r="B5288" s="13" t="s">
        <v>396</v>
      </c>
      <c r="C5288" s="14">
        <v>165</v>
      </c>
      <c r="D5288" s="14">
        <v>2009</v>
      </c>
      <c r="E5288">
        <f t="shared" si="82"/>
        <v>1652009</v>
      </c>
      <c r="F5288" s="41">
        <f>IFERROR(VLOOKUP(E5288,Heritage!$E$3:$H$4601,4,FALSE),"")</f>
        <v>0.7</v>
      </c>
      <c r="G5288" s="41" t="str">
        <f>IFERROR(VLOOKUP(E5288,'PRS até 2014'!$E$4:$L$6307,8,FALSE),"")</f>
        <v xml:space="preserve"> </v>
      </c>
      <c r="H5288" s="41">
        <f>IFERROR(VLOOKUP(E5288,'Global Insight'!$E$2:$F$4102,2,FALSE),"")</f>
        <v>0.875</v>
      </c>
      <c r="I5288" t="str">
        <f>IFERROR(VLOOKUP(E5288,EIU!$E$2:$H$3662,4,FALSE),"")</f>
        <v/>
      </c>
    </row>
    <row r="5289" spans="1:9" x14ac:dyDescent="0.25">
      <c r="A5289" s="12" t="s">
        <v>257</v>
      </c>
      <c r="B5289" s="13" t="s">
        <v>258</v>
      </c>
      <c r="C5289" s="14">
        <v>166</v>
      </c>
      <c r="D5289" s="14">
        <v>2009</v>
      </c>
      <c r="E5289">
        <f t="shared" si="82"/>
        <v>1662009</v>
      </c>
      <c r="F5289" s="41" t="str">
        <f>IFERROR(VLOOKUP(E5289,Heritage!$E$3:$H$4601,4,FALSE),"")</f>
        <v/>
      </c>
      <c r="G5289" s="41">
        <f>IFERROR(VLOOKUP(E5289,'PRS até 2014'!$E$4:$L$6307,8,FALSE),"")</f>
        <v>0.40277777777777779</v>
      </c>
      <c r="H5289" s="41">
        <f>IFERROR(VLOOKUP(E5289,'Global Insight'!$E$2:$F$4102,2,FALSE),"")</f>
        <v>0.25</v>
      </c>
      <c r="I5289">
        <f>IFERROR(VLOOKUP(E5289,EIU!$E$2:$H$3662,4,FALSE),"")</f>
        <v>0.27500000000000002</v>
      </c>
    </row>
    <row r="5290" spans="1:9" x14ac:dyDescent="0.25">
      <c r="A5290" s="12" t="s">
        <v>274</v>
      </c>
      <c r="B5290" s="13" t="s">
        <v>275</v>
      </c>
      <c r="C5290" s="14">
        <v>167</v>
      </c>
      <c r="D5290" s="14">
        <v>2009</v>
      </c>
      <c r="E5290">
        <f t="shared" si="82"/>
        <v>1672009</v>
      </c>
      <c r="F5290" s="41">
        <f>IFERROR(VLOOKUP(E5290,Heritage!$E$3:$H$4601,4,FALSE),"")</f>
        <v>0.4</v>
      </c>
      <c r="G5290" s="41">
        <f>IFERROR(VLOOKUP(E5290,'PRS até 2014'!$E$4:$L$6307,8,FALSE),"")</f>
        <v>0.47222222222222221</v>
      </c>
      <c r="H5290" s="41">
        <f>IFERROR(VLOOKUP(E5290,'Global Insight'!$E$2:$F$4102,2,FALSE),"")</f>
        <v>0.5</v>
      </c>
      <c r="I5290">
        <f>IFERROR(VLOOKUP(E5290,EIU!$E$2:$H$3662,4,FALSE),"")</f>
        <v>0.47499999999999998</v>
      </c>
    </row>
    <row r="5291" spans="1:9" x14ac:dyDescent="0.25">
      <c r="A5291" s="12" t="s">
        <v>282</v>
      </c>
      <c r="B5291" s="13" t="s">
        <v>283</v>
      </c>
      <c r="C5291" s="14">
        <v>168</v>
      </c>
      <c r="D5291" s="14">
        <v>2009</v>
      </c>
      <c r="E5291">
        <f t="shared" si="82"/>
        <v>1682009</v>
      </c>
      <c r="F5291" s="41" t="str">
        <f>IFERROR(VLOOKUP(E5291,Heritage!$E$3:$H$4601,4,FALSE),"")</f>
        <v/>
      </c>
      <c r="G5291" s="41" t="str">
        <f>IFERROR(VLOOKUP(E5291,'PRS até 2014'!$E$4:$L$6307,8,FALSE),"")</f>
        <v xml:space="preserve"> </v>
      </c>
      <c r="H5291" s="41">
        <f>IFERROR(VLOOKUP(E5291,'Global Insight'!$E$2:$F$4102,2,FALSE),"")</f>
        <v>0.4375</v>
      </c>
      <c r="I5291">
        <f>IFERROR(VLOOKUP(E5291,EIU!$E$2:$H$3662,4,FALSE),"")</f>
        <v>0.45</v>
      </c>
    </row>
    <row r="5292" spans="1:9" x14ac:dyDescent="0.25">
      <c r="A5292" s="12" t="s">
        <v>280</v>
      </c>
      <c r="B5292" s="13" t="s">
        <v>281</v>
      </c>
      <c r="C5292" s="14">
        <v>169</v>
      </c>
      <c r="D5292" s="14">
        <v>2009</v>
      </c>
      <c r="E5292">
        <f t="shared" si="82"/>
        <v>1692009</v>
      </c>
      <c r="F5292" s="41">
        <f>IFERROR(VLOOKUP(E5292,Heritage!$E$3:$H$4601,4,FALSE),"")</f>
        <v>0.95</v>
      </c>
      <c r="G5292" s="41">
        <f>IFERROR(VLOOKUP(E5292,'PRS até 2014'!$E$4:$L$6307,8,FALSE),"")</f>
        <v>0.94444444444444442</v>
      </c>
      <c r="H5292" s="41">
        <f>IFERROR(VLOOKUP(E5292,'Global Insight'!$E$2:$F$4102,2,FALSE),"")</f>
        <v>1</v>
      </c>
      <c r="I5292">
        <f>IFERROR(VLOOKUP(E5292,EIU!$E$2:$H$3662,4,FALSE),"")</f>
        <v>0.97499999999999998</v>
      </c>
    </row>
    <row r="5293" spans="1:9" x14ac:dyDescent="0.25">
      <c r="A5293" s="12" t="s">
        <v>49</v>
      </c>
      <c r="B5293" s="13" t="s">
        <v>50</v>
      </c>
      <c r="C5293" s="14">
        <v>170</v>
      </c>
      <c r="D5293" s="14">
        <v>2009</v>
      </c>
      <c r="E5293">
        <f t="shared" si="82"/>
        <v>1702009</v>
      </c>
      <c r="F5293" s="41">
        <f>IFERROR(VLOOKUP(E5293,Heritage!$E$3:$H$4601,4,FALSE),"")</f>
        <v>0.9</v>
      </c>
      <c r="G5293" s="41">
        <f>IFERROR(VLOOKUP(E5293,'PRS até 2014'!$E$4:$L$6307,8,FALSE),"")</f>
        <v>0.84722222222222221</v>
      </c>
      <c r="H5293" s="41">
        <f>IFERROR(VLOOKUP(E5293,'Global Insight'!$E$2:$F$4102,2,FALSE),"")</f>
        <v>0.9375</v>
      </c>
      <c r="I5293">
        <f>IFERROR(VLOOKUP(E5293,EIU!$E$2:$H$3662,4,FALSE),"")</f>
        <v>0.92500000000000004</v>
      </c>
    </row>
    <row r="5294" spans="1:9" x14ac:dyDescent="0.25">
      <c r="A5294" s="12" t="s">
        <v>286</v>
      </c>
      <c r="B5294" s="13" t="s">
        <v>287</v>
      </c>
      <c r="C5294" s="14">
        <v>171</v>
      </c>
      <c r="D5294" s="14">
        <v>2009</v>
      </c>
      <c r="E5294">
        <f t="shared" si="82"/>
        <v>1712009</v>
      </c>
      <c r="F5294" s="41">
        <f>IFERROR(VLOOKUP(E5294,Heritage!$E$3:$H$4601,4,FALSE),"")</f>
        <v>0.25</v>
      </c>
      <c r="G5294" s="41">
        <f>IFERROR(VLOOKUP(E5294,'PRS até 2014'!$E$4:$L$6307,8,FALSE),"")</f>
        <v>0.52777777777777779</v>
      </c>
      <c r="H5294" s="41">
        <f>IFERROR(VLOOKUP(E5294,'Global Insight'!$E$2:$F$4102,2,FALSE),"")</f>
        <v>0.5</v>
      </c>
      <c r="I5294">
        <f>IFERROR(VLOOKUP(E5294,EIU!$E$2:$H$3662,4,FALSE),"")</f>
        <v>0.35</v>
      </c>
    </row>
    <row r="5295" spans="1:9" x14ac:dyDescent="0.25">
      <c r="A5295" s="12" t="s">
        <v>370</v>
      </c>
      <c r="B5295" s="13" t="s">
        <v>305</v>
      </c>
      <c r="C5295" s="14">
        <v>172</v>
      </c>
      <c r="D5295" s="14">
        <v>2009</v>
      </c>
      <c r="E5295">
        <f t="shared" si="82"/>
        <v>1722009</v>
      </c>
      <c r="F5295" s="41">
        <f>IFERROR(VLOOKUP(E5295,Heritage!$E$3:$H$4601,4,FALSE),"")</f>
        <v>0.7</v>
      </c>
      <c r="G5295" s="41">
        <f>IFERROR(VLOOKUP(E5295,'PRS até 2014'!$E$4:$L$6307,8,FALSE),"")</f>
        <v>0.76388888888888884</v>
      </c>
      <c r="H5295" s="41">
        <f>IFERROR(VLOOKUP(E5295,'Global Insight'!$E$2:$F$4102,2,FALSE),"")</f>
        <v>0.6875</v>
      </c>
      <c r="I5295">
        <f>IFERROR(VLOOKUP(E5295,EIU!$E$2:$H$3662,4,FALSE),"")</f>
        <v>0.72499999999999998</v>
      </c>
    </row>
    <row r="5296" spans="1:9" x14ac:dyDescent="0.25">
      <c r="A5296" s="12" t="s">
        <v>294</v>
      </c>
      <c r="B5296" s="13" t="s">
        <v>295</v>
      </c>
      <c r="C5296" s="14">
        <v>173</v>
      </c>
      <c r="D5296" s="14">
        <v>2009</v>
      </c>
      <c r="E5296">
        <f t="shared" si="82"/>
        <v>1732009</v>
      </c>
      <c r="F5296" s="41">
        <f>IFERROR(VLOOKUP(E5296,Heritage!$E$3:$H$4601,4,FALSE),"")</f>
        <v>0.25</v>
      </c>
      <c r="G5296" s="41" t="str">
        <f>IFERROR(VLOOKUP(E5296,'PRS até 2014'!$E$4:$L$6307,8,FALSE),"")</f>
        <v xml:space="preserve"> </v>
      </c>
      <c r="H5296" s="41">
        <f>IFERROR(VLOOKUP(E5296,'Global Insight'!$E$2:$F$4102,2,FALSE),"")</f>
        <v>0.25</v>
      </c>
      <c r="I5296">
        <f>IFERROR(VLOOKUP(E5296,EIU!$E$2:$H$3662,4,FALSE),"")</f>
        <v>0.1</v>
      </c>
    </row>
    <row r="5297" spans="1:9" x14ac:dyDescent="0.25">
      <c r="A5297" s="12" t="s">
        <v>306</v>
      </c>
      <c r="B5297" s="13" t="s">
        <v>307</v>
      </c>
      <c r="C5297" s="14">
        <v>174</v>
      </c>
      <c r="D5297" s="14">
        <v>2009</v>
      </c>
      <c r="E5297">
        <f t="shared" si="82"/>
        <v>1742009</v>
      </c>
      <c r="F5297" s="41">
        <f>IFERROR(VLOOKUP(E5297,Heritage!$E$3:$H$4601,4,FALSE),"")</f>
        <v>0.3</v>
      </c>
      <c r="G5297" s="41">
        <f>IFERROR(VLOOKUP(E5297,'PRS até 2014'!$E$4:$L$6307,8,FALSE),"")</f>
        <v>0.65277777777777779</v>
      </c>
      <c r="H5297" s="41">
        <f>IFERROR(VLOOKUP(E5297,'Global Insight'!$E$2:$F$4102,2,FALSE),"")</f>
        <v>0.5</v>
      </c>
      <c r="I5297">
        <f>IFERROR(VLOOKUP(E5297,EIU!$E$2:$H$3662,4,FALSE),"")</f>
        <v>0.27500000000000002</v>
      </c>
    </row>
    <row r="5298" spans="1:9" x14ac:dyDescent="0.25">
      <c r="A5298" s="12" t="s">
        <v>292</v>
      </c>
      <c r="B5298" s="13" t="s">
        <v>293</v>
      </c>
      <c r="C5298" s="14">
        <v>175</v>
      </c>
      <c r="D5298" s="14">
        <v>2009</v>
      </c>
      <c r="E5298">
        <f t="shared" si="82"/>
        <v>1752009</v>
      </c>
      <c r="F5298" s="41">
        <f>IFERROR(VLOOKUP(E5298,Heritage!$E$3:$H$4601,4,FALSE),"")</f>
        <v>0.45</v>
      </c>
      <c r="G5298" s="41">
        <f>IFERROR(VLOOKUP(E5298,'PRS até 2014'!$E$4:$L$6307,8,FALSE),"")</f>
        <v>0.45833333333333331</v>
      </c>
      <c r="H5298" s="41">
        <f>IFERROR(VLOOKUP(E5298,'Global Insight'!$E$2:$F$4102,2,FALSE),"")</f>
        <v>0.625</v>
      </c>
      <c r="I5298">
        <f>IFERROR(VLOOKUP(E5298,EIU!$E$2:$H$3662,4,FALSE),"")</f>
        <v>0.35</v>
      </c>
    </row>
    <row r="5299" spans="1:9" x14ac:dyDescent="0.25">
      <c r="A5299" s="12" t="s">
        <v>339</v>
      </c>
      <c r="B5299" s="13" t="s">
        <v>340</v>
      </c>
      <c r="C5299" s="14">
        <v>176</v>
      </c>
      <c r="D5299" s="14">
        <v>2009</v>
      </c>
      <c r="E5299">
        <f t="shared" si="82"/>
        <v>1762009</v>
      </c>
      <c r="F5299" s="41">
        <f>IFERROR(VLOOKUP(E5299,Heritage!$E$3:$H$4601,4,FALSE),"")</f>
        <v>0.2</v>
      </c>
      <c r="G5299" s="41" t="str">
        <f>IFERROR(VLOOKUP(E5299,'PRS até 2014'!$E$4:$L$6307,8,FALSE),"")</f>
        <v xml:space="preserve"> </v>
      </c>
      <c r="H5299" s="41">
        <f>IFERROR(VLOOKUP(E5299,'Global Insight'!$E$2:$F$4102,2,FALSE),"")</f>
        <v>0.375</v>
      </c>
      <c r="I5299">
        <f>IFERROR(VLOOKUP(E5299,EIU!$E$2:$H$3662,4,FALSE),"")</f>
        <v>0.15</v>
      </c>
    </row>
    <row r="5300" spans="1:9" x14ac:dyDescent="0.25">
      <c r="A5300" s="12" t="s">
        <v>290</v>
      </c>
      <c r="B5300" s="13" t="s">
        <v>291</v>
      </c>
      <c r="C5300" s="14">
        <v>177</v>
      </c>
      <c r="D5300" s="14">
        <v>2009</v>
      </c>
      <c r="E5300">
        <f t="shared" si="82"/>
        <v>1772009</v>
      </c>
      <c r="F5300" s="41">
        <f>IFERROR(VLOOKUP(E5300,Heritage!$E$3:$H$4601,4,FALSE),"")</f>
        <v>0.3</v>
      </c>
      <c r="G5300" s="41">
        <f>IFERROR(VLOOKUP(E5300,'PRS até 2014'!$E$4:$L$6307,8,FALSE),"")</f>
        <v>0.45833333333333331</v>
      </c>
      <c r="H5300" s="41">
        <f>IFERROR(VLOOKUP(E5300,'Global Insight'!$E$2:$F$4102,2,FALSE),"")</f>
        <v>0.5</v>
      </c>
      <c r="I5300">
        <f>IFERROR(VLOOKUP(E5300,EIU!$E$2:$H$3662,4,FALSE),"")</f>
        <v>0.27500000000000002</v>
      </c>
    </row>
    <row r="5301" spans="1:9" x14ac:dyDescent="0.25">
      <c r="A5301" s="12" t="s">
        <v>371</v>
      </c>
      <c r="B5301" s="13" t="s">
        <v>397</v>
      </c>
      <c r="C5301" s="14">
        <v>178</v>
      </c>
      <c r="D5301" s="14">
        <v>2009</v>
      </c>
      <c r="E5301">
        <f t="shared" si="82"/>
        <v>1782009</v>
      </c>
      <c r="F5301" s="41">
        <f>IFERROR(VLOOKUP(E5301,Heritage!$E$3:$H$4601,4,FALSE),"")</f>
        <v>0.2</v>
      </c>
      <c r="G5301" s="41" t="str">
        <f>IFERROR(VLOOKUP(E5301,'PRS até 2014'!$E$4:$L$6307,8,FALSE),"")</f>
        <v xml:space="preserve"> </v>
      </c>
      <c r="H5301" s="41">
        <f>IFERROR(VLOOKUP(E5301,'Global Insight'!$E$2:$F$4102,2,FALSE),"")</f>
        <v>0.75</v>
      </c>
      <c r="I5301" t="str">
        <f>IFERROR(VLOOKUP(E5301,EIU!$E$2:$H$3662,4,FALSE),"")</f>
        <v/>
      </c>
    </row>
    <row r="5302" spans="1:9" x14ac:dyDescent="0.25">
      <c r="A5302" s="12" t="s">
        <v>298</v>
      </c>
      <c r="B5302" s="13" t="s">
        <v>299</v>
      </c>
      <c r="C5302" s="14">
        <v>179</v>
      </c>
      <c r="D5302" s="14">
        <v>2009</v>
      </c>
      <c r="E5302">
        <f t="shared" si="82"/>
        <v>1792009</v>
      </c>
      <c r="F5302" s="41">
        <f>IFERROR(VLOOKUP(E5302,Heritage!$E$3:$H$4601,4,FALSE),"")</f>
        <v>0.5</v>
      </c>
      <c r="G5302" s="41">
        <f>IFERROR(VLOOKUP(E5302,'PRS até 2014'!$E$4:$L$6307,8,FALSE),"")</f>
        <v>0.56944444444444442</v>
      </c>
      <c r="H5302" s="41">
        <f>IFERROR(VLOOKUP(E5302,'Global Insight'!$E$2:$F$4102,2,FALSE),"")</f>
        <v>0.5</v>
      </c>
      <c r="I5302">
        <f>IFERROR(VLOOKUP(E5302,EIU!$E$2:$H$3662,4,FALSE),"")</f>
        <v>0.42499999999999999</v>
      </c>
    </row>
    <row r="5303" spans="1:9" x14ac:dyDescent="0.25">
      <c r="A5303" s="12" t="s">
        <v>300</v>
      </c>
      <c r="B5303" s="13" t="s">
        <v>301</v>
      </c>
      <c r="C5303" s="14">
        <v>180</v>
      </c>
      <c r="D5303" s="14">
        <v>2009</v>
      </c>
      <c r="E5303">
        <f t="shared" ref="E5303:E5366" si="83">C5303*10000+D5303</f>
        <v>1802009</v>
      </c>
      <c r="F5303" s="41">
        <f>IFERROR(VLOOKUP(E5303,Heritage!$E$3:$H$4601,4,FALSE),"")</f>
        <v>0.5</v>
      </c>
      <c r="G5303" s="41">
        <f>IFERROR(VLOOKUP(E5303,'PRS até 2014'!$E$4:$L$6307,8,FALSE),"")</f>
        <v>0.625</v>
      </c>
      <c r="H5303" s="41">
        <f>IFERROR(VLOOKUP(E5303,'Global Insight'!$E$2:$F$4102,2,FALSE),"")</f>
        <v>0.625</v>
      </c>
      <c r="I5303">
        <f>IFERROR(VLOOKUP(E5303,EIU!$E$2:$H$3662,4,FALSE),"")</f>
        <v>0.5</v>
      </c>
    </row>
    <row r="5304" spans="1:9" x14ac:dyDescent="0.25">
      <c r="A5304" s="12" t="s">
        <v>302</v>
      </c>
      <c r="B5304" s="13" t="s">
        <v>303</v>
      </c>
      <c r="C5304" s="14">
        <v>181</v>
      </c>
      <c r="D5304" s="14">
        <v>2009</v>
      </c>
      <c r="E5304">
        <f t="shared" si="83"/>
        <v>1812009</v>
      </c>
      <c r="F5304" s="41">
        <f>IFERROR(VLOOKUP(E5304,Heritage!$E$3:$H$4601,4,FALSE),"")</f>
        <v>0.5</v>
      </c>
      <c r="G5304" s="41">
        <f>IFERROR(VLOOKUP(E5304,'PRS até 2014'!$E$4:$L$6307,8,FALSE),"")</f>
        <v>0.59722222222222221</v>
      </c>
      <c r="H5304" s="41">
        <f>IFERROR(VLOOKUP(E5304,'Global Insight'!$E$2:$F$4102,2,FALSE),"")</f>
        <v>0.625</v>
      </c>
      <c r="I5304">
        <f>IFERROR(VLOOKUP(E5304,EIU!$E$2:$H$3662,4,FALSE),"")</f>
        <v>0.45</v>
      </c>
    </row>
    <row r="5305" spans="1:9" x14ac:dyDescent="0.25">
      <c r="A5305" s="12" t="s">
        <v>296</v>
      </c>
      <c r="B5305" s="13" t="s">
        <v>297</v>
      </c>
      <c r="C5305" s="14">
        <v>182</v>
      </c>
      <c r="D5305" s="14">
        <v>2009</v>
      </c>
      <c r="E5305">
        <f t="shared" si="83"/>
        <v>1822009</v>
      </c>
      <c r="F5305" s="41">
        <f>IFERROR(VLOOKUP(E5305,Heritage!$E$3:$H$4601,4,FALSE),"")</f>
        <v>0.1</v>
      </c>
      <c r="G5305" s="41" t="str">
        <f>IFERROR(VLOOKUP(E5305,'PRS até 2014'!$E$4:$L$6307,8,FALSE),"")</f>
        <v xml:space="preserve"> </v>
      </c>
      <c r="H5305" s="41">
        <f>IFERROR(VLOOKUP(E5305,'Global Insight'!$E$2:$F$4102,2,FALSE),"")</f>
        <v>0.4375</v>
      </c>
      <c r="I5305">
        <f>IFERROR(VLOOKUP(E5305,EIU!$E$2:$H$3662,4,FALSE),"")</f>
        <v>0.125</v>
      </c>
    </row>
    <row r="5306" spans="1:9" x14ac:dyDescent="0.25">
      <c r="A5306" s="12" t="s">
        <v>372</v>
      </c>
      <c r="B5306" s="13" t="s">
        <v>398</v>
      </c>
      <c r="C5306" s="14">
        <v>183</v>
      </c>
      <c r="D5306" s="14">
        <v>2009</v>
      </c>
      <c r="E5306">
        <f t="shared" si="83"/>
        <v>1832009</v>
      </c>
      <c r="F5306" s="41" t="str">
        <f>IFERROR(VLOOKUP(E5306,Heritage!$E$3:$H$4601,4,FALSE),"")</f>
        <v/>
      </c>
      <c r="G5306" s="41" t="str">
        <f>IFERROR(VLOOKUP(E5306,'PRS até 2014'!$E$4:$L$6307,8,FALSE),"")</f>
        <v xml:space="preserve"> </v>
      </c>
      <c r="H5306" s="41">
        <f>IFERROR(VLOOKUP(E5306,'Global Insight'!$E$2:$F$4102,2,FALSE),"")</f>
        <v>0.8125</v>
      </c>
      <c r="I5306" t="str">
        <f>IFERROR(VLOOKUP(E5306,EIU!$E$2:$H$3662,4,FALSE),"")</f>
        <v/>
      </c>
    </row>
    <row r="5307" spans="1:9" x14ac:dyDescent="0.25">
      <c r="A5307" s="12" t="s">
        <v>308</v>
      </c>
      <c r="B5307" s="13" t="s">
        <v>309</v>
      </c>
      <c r="C5307" s="14">
        <v>184</v>
      </c>
      <c r="D5307" s="14">
        <v>2009</v>
      </c>
      <c r="E5307">
        <f t="shared" si="83"/>
        <v>1842009</v>
      </c>
      <c r="F5307" s="41">
        <f>IFERROR(VLOOKUP(E5307,Heritage!$E$3:$H$4601,4,FALSE),"")</f>
        <v>0.3</v>
      </c>
      <c r="G5307" s="41">
        <f>IFERROR(VLOOKUP(E5307,'PRS até 2014'!$E$4:$L$6307,8,FALSE),"")</f>
        <v>0.54166666666666674</v>
      </c>
      <c r="H5307" s="41">
        <f>IFERROR(VLOOKUP(E5307,'Global Insight'!$E$2:$F$4102,2,FALSE),"")</f>
        <v>0.5</v>
      </c>
      <c r="I5307">
        <f>IFERROR(VLOOKUP(E5307,EIU!$E$2:$H$3662,4,FALSE),"")</f>
        <v>0.42499999999999999</v>
      </c>
    </row>
    <row r="5308" spans="1:9" x14ac:dyDescent="0.25">
      <c r="A5308" s="12" t="s">
        <v>310</v>
      </c>
      <c r="B5308" s="13" t="s">
        <v>311</v>
      </c>
      <c r="C5308" s="14">
        <v>185</v>
      </c>
      <c r="D5308" s="14">
        <v>2009</v>
      </c>
      <c r="E5308">
        <f t="shared" si="83"/>
        <v>1852009</v>
      </c>
      <c r="F5308" s="41">
        <f>IFERROR(VLOOKUP(E5308,Heritage!$E$3:$H$4601,4,FALSE),"")</f>
        <v>0.3</v>
      </c>
      <c r="G5308" s="41">
        <f>IFERROR(VLOOKUP(E5308,'PRS até 2014'!$E$4:$L$6307,8,FALSE),"")</f>
        <v>0.49999999999999994</v>
      </c>
      <c r="H5308" s="41">
        <f>IFERROR(VLOOKUP(E5308,'Global Insight'!$E$2:$F$4102,2,FALSE),"")</f>
        <v>0.4375</v>
      </c>
      <c r="I5308">
        <f>IFERROR(VLOOKUP(E5308,EIU!$E$2:$H$3662,4,FALSE),"")</f>
        <v>0.22500000000000001</v>
      </c>
    </row>
    <row r="5309" spans="1:9" x14ac:dyDescent="0.25">
      <c r="A5309" s="12" t="s">
        <v>6</v>
      </c>
      <c r="B5309" s="13" t="s">
        <v>7</v>
      </c>
      <c r="C5309" s="14">
        <v>186</v>
      </c>
      <c r="D5309" s="14">
        <v>2009</v>
      </c>
      <c r="E5309">
        <f t="shared" si="83"/>
        <v>1862009</v>
      </c>
      <c r="F5309" s="41">
        <f>IFERROR(VLOOKUP(E5309,Heritage!$E$3:$H$4601,4,FALSE),"")</f>
        <v>0.5</v>
      </c>
      <c r="G5309" s="41">
        <f>IFERROR(VLOOKUP(E5309,'PRS até 2014'!$E$4:$L$6307,8,FALSE),"")</f>
        <v>0.66666666666666652</v>
      </c>
      <c r="H5309" s="41">
        <f>IFERROR(VLOOKUP(E5309,'Global Insight'!$E$2:$F$4102,2,FALSE),"")</f>
        <v>0.8125</v>
      </c>
      <c r="I5309">
        <f>IFERROR(VLOOKUP(E5309,EIU!$E$2:$H$3662,4,FALSE),"")</f>
        <v>0.57499999999999996</v>
      </c>
    </row>
    <row r="5310" spans="1:9" x14ac:dyDescent="0.25">
      <c r="A5310" s="12" t="s">
        <v>103</v>
      </c>
      <c r="B5310" s="13" t="s">
        <v>104</v>
      </c>
      <c r="C5310" s="14">
        <v>187</v>
      </c>
      <c r="D5310" s="14">
        <v>2009</v>
      </c>
      <c r="E5310">
        <f t="shared" si="83"/>
        <v>1872009</v>
      </c>
      <c r="F5310" s="41">
        <f>IFERROR(VLOOKUP(E5310,Heritage!$E$3:$H$4601,4,FALSE),"")</f>
        <v>0.85</v>
      </c>
      <c r="G5310" s="41">
        <f>IFERROR(VLOOKUP(E5310,'PRS até 2014'!$E$4:$L$6307,8,FALSE),"")</f>
        <v>0.81944444444444431</v>
      </c>
      <c r="H5310" s="41">
        <f>IFERROR(VLOOKUP(E5310,'Global Insight'!$E$2:$F$4102,2,FALSE),"")</f>
        <v>0.9375</v>
      </c>
      <c r="I5310">
        <f>IFERROR(VLOOKUP(E5310,EIU!$E$2:$H$3662,4,FALSE),"")</f>
        <v>0.92500000000000004</v>
      </c>
    </row>
    <row r="5311" spans="1:9" x14ac:dyDescent="0.25">
      <c r="A5311" s="12" t="s">
        <v>314</v>
      </c>
      <c r="B5311" s="13" t="s">
        <v>315</v>
      </c>
      <c r="C5311" s="14">
        <v>188</v>
      </c>
      <c r="D5311" s="14">
        <v>2009</v>
      </c>
      <c r="E5311">
        <f t="shared" si="83"/>
        <v>1882009</v>
      </c>
      <c r="F5311" s="41">
        <f>IFERROR(VLOOKUP(E5311,Heritage!$E$3:$H$4601,4,FALSE),"")</f>
        <v>0.85</v>
      </c>
      <c r="G5311" s="41">
        <f>IFERROR(VLOOKUP(E5311,'PRS até 2014'!$E$4:$L$6307,8,FALSE),"")</f>
        <v>0.83333333333333337</v>
      </c>
      <c r="H5311" s="41">
        <f>IFERROR(VLOOKUP(E5311,'Global Insight'!$E$2:$F$4102,2,FALSE),"")</f>
        <v>0.9375</v>
      </c>
      <c r="I5311">
        <f>IFERROR(VLOOKUP(E5311,EIU!$E$2:$H$3662,4,FALSE),"")</f>
        <v>0.9</v>
      </c>
    </row>
    <row r="5312" spans="1:9" x14ac:dyDescent="0.25">
      <c r="A5312" s="12" t="s">
        <v>312</v>
      </c>
      <c r="B5312" s="13" t="s">
        <v>313</v>
      </c>
      <c r="C5312" s="14">
        <v>189</v>
      </c>
      <c r="D5312" s="14">
        <v>2009</v>
      </c>
      <c r="E5312">
        <f t="shared" si="83"/>
        <v>1892009</v>
      </c>
      <c r="F5312" s="41">
        <f>IFERROR(VLOOKUP(E5312,Heritage!$E$3:$H$4601,4,FALSE),"")</f>
        <v>0.75</v>
      </c>
      <c r="G5312" s="41">
        <f>IFERROR(VLOOKUP(E5312,'PRS até 2014'!$E$4:$L$6307,8,FALSE),"")</f>
        <v>0.56944444444444442</v>
      </c>
      <c r="H5312" s="41">
        <f>IFERROR(VLOOKUP(E5312,'Global Insight'!$E$2:$F$4102,2,FALSE),"")</f>
        <v>0.6875</v>
      </c>
      <c r="I5312">
        <f>IFERROR(VLOOKUP(E5312,EIU!$E$2:$H$3662,4,FALSE),"")</f>
        <v>0.65</v>
      </c>
    </row>
    <row r="5313" spans="1:9" x14ac:dyDescent="0.25">
      <c r="A5313" s="12" t="s">
        <v>316</v>
      </c>
      <c r="B5313" s="13" t="s">
        <v>317</v>
      </c>
      <c r="C5313" s="14">
        <v>190</v>
      </c>
      <c r="D5313" s="14">
        <v>2009</v>
      </c>
      <c r="E5313">
        <f t="shared" si="83"/>
        <v>1902009</v>
      </c>
      <c r="F5313" s="41">
        <f>IFERROR(VLOOKUP(E5313,Heritage!$E$3:$H$4601,4,FALSE),"")</f>
        <v>0.2</v>
      </c>
      <c r="G5313" s="41" t="str">
        <f>IFERROR(VLOOKUP(E5313,'PRS até 2014'!$E$4:$L$6307,8,FALSE),"")</f>
        <v xml:space="preserve"> </v>
      </c>
      <c r="H5313" s="41">
        <f>IFERROR(VLOOKUP(E5313,'Global Insight'!$E$2:$F$4102,2,FALSE),"")</f>
        <v>0.4375</v>
      </c>
      <c r="I5313">
        <f>IFERROR(VLOOKUP(E5313,EIU!$E$2:$H$3662,4,FALSE),"")</f>
        <v>0.15</v>
      </c>
    </row>
    <row r="5314" spans="1:9" x14ac:dyDescent="0.25">
      <c r="A5314" s="12" t="s">
        <v>322</v>
      </c>
      <c r="B5314" s="13" t="s">
        <v>323</v>
      </c>
      <c r="C5314" s="14">
        <v>191</v>
      </c>
      <c r="D5314" s="14">
        <v>2009</v>
      </c>
      <c r="E5314">
        <f t="shared" si="83"/>
        <v>1912009</v>
      </c>
      <c r="F5314" s="41">
        <f>IFERROR(VLOOKUP(E5314,Heritage!$E$3:$H$4601,4,FALSE),"")</f>
        <v>0.4</v>
      </c>
      <c r="G5314" s="41" t="str">
        <f>IFERROR(VLOOKUP(E5314,'PRS até 2014'!$E$4:$L$6307,8,FALSE),"")</f>
        <v xml:space="preserve"> </v>
      </c>
      <c r="H5314" s="41">
        <f>IFERROR(VLOOKUP(E5314,'Global Insight'!$E$2:$F$4102,2,FALSE),"")</f>
        <v>0.875</v>
      </c>
      <c r="I5314" t="str">
        <f>IFERROR(VLOOKUP(E5314,EIU!$E$2:$H$3662,4,FALSE),"")</f>
        <v/>
      </c>
    </row>
    <row r="5315" spans="1:9" x14ac:dyDescent="0.25">
      <c r="A5315" s="12" t="s">
        <v>318</v>
      </c>
      <c r="B5315" s="13" t="s">
        <v>319</v>
      </c>
      <c r="C5315" s="14">
        <v>192</v>
      </c>
      <c r="D5315" s="14">
        <v>2009</v>
      </c>
      <c r="E5315">
        <f t="shared" si="83"/>
        <v>1922009</v>
      </c>
      <c r="F5315" s="41">
        <f>IFERROR(VLOOKUP(E5315,Heritage!$E$3:$H$4601,4,FALSE),"")</f>
        <v>0</v>
      </c>
      <c r="G5315" s="41">
        <f>IFERROR(VLOOKUP(E5315,'PRS até 2014'!$E$4:$L$6307,8,FALSE),"")</f>
        <v>0.18055555555555555</v>
      </c>
      <c r="H5315" s="41">
        <f>IFERROR(VLOOKUP(E5315,'Global Insight'!$E$2:$F$4102,2,FALSE),"")</f>
        <v>0.3125</v>
      </c>
      <c r="I5315">
        <f>IFERROR(VLOOKUP(E5315,EIU!$E$2:$H$3662,4,FALSE),"")</f>
        <v>0.1</v>
      </c>
    </row>
    <row r="5316" spans="1:9" x14ac:dyDescent="0.25">
      <c r="A5316" s="12" t="s">
        <v>320</v>
      </c>
      <c r="B5316" s="13" t="s">
        <v>321</v>
      </c>
      <c r="C5316" s="14">
        <v>193</v>
      </c>
      <c r="D5316" s="14">
        <v>2009</v>
      </c>
      <c r="E5316">
        <f t="shared" si="83"/>
        <v>1932009</v>
      </c>
      <c r="F5316" s="41">
        <f>IFERROR(VLOOKUP(E5316,Heritage!$E$3:$H$4601,4,FALSE),"")</f>
        <v>0.15</v>
      </c>
      <c r="G5316" s="41">
        <f>IFERROR(VLOOKUP(E5316,'PRS até 2014'!$E$4:$L$6307,8,FALSE),"")</f>
        <v>0.63888888888888884</v>
      </c>
      <c r="H5316" s="41">
        <f>IFERROR(VLOOKUP(E5316,'Global Insight'!$E$2:$F$4102,2,FALSE),"")</f>
        <v>0.5</v>
      </c>
      <c r="I5316">
        <f>IFERROR(VLOOKUP(E5316,EIU!$E$2:$H$3662,4,FALSE),"")</f>
        <v>0.42499999999999999</v>
      </c>
    </row>
    <row r="5317" spans="1:9" x14ac:dyDescent="0.25">
      <c r="A5317" s="12" t="s">
        <v>325</v>
      </c>
      <c r="B5317" s="13" t="s">
        <v>326</v>
      </c>
      <c r="C5317" s="14">
        <v>194</v>
      </c>
      <c r="D5317" s="14">
        <v>2009</v>
      </c>
      <c r="E5317">
        <f t="shared" si="83"/>
        <v>1942009</v>
      </c>
      <c r="F5317" s="41">
        <f>IFERROR(VLOOKUP(E5317,Heritage!$E$3:$H$4601,4,FALSE),"")</f>
        <v>0.3</v>
      </c>
      <c r="G5317" s="41">
        <f>IFERROR(VLOOKUP(E5317,'PRS até 2014'!$E$4:$L$6307,8,FALSE),"")</f>
        <v>0.44444444444444442</v>
      </c>
      <c r="H5317" s="41">
        <f>IFERROR(VLOOKUP(E5317,'Global Insight'!$E$2:$F$4102,2,FALSE),"")</f>
        <v>0.375</v>
      </c>
      <c r="I5317">
        <f>IFERROR(VLOOKUP(E5317,EIU!$E$2:$H$3662,4,FALSE),"")</f>
        <v>0.25</v>
      </c>
    </row>
    <row r="5318" spans="1:9" x14ac:dyDescent="0.25">
      <c r="A5318" s="12" t="s">
        <v>373</v>
      </c>
      <c r="B5318" s="13" t="s">
        <v>341</v>
      </c>
      <c r="C5318" s="14">
        <v>195</v>
      </c>
      <c r="D5318" s="14">
        <v>2009</v>
      </c>
      <c r="E5318">
        <f t="shared" si="83"/>
        <v>1952009</v>
      </c>
      <c r="F5318" s="41" t="str">
        <f>IFERROR(VLOOKUP(E5318,Heritage!$E$3:$H$4601,4,FALSE),"")</f>
        <v/>
      </c>
      <c r="G5318" s="41" t="str">
        <f>IFERROR(VLOOKUP(E5318,'PRS até 2014'!$E$4:$L$6307,8,FALSE),"")</f>
        <v xml:space="preserve"> </v>
      </c>
      <c r="H5318" s="41" t="str">
        <f>IFERROR(VLOOKUP(E5318,'Global Insight'!$E$2:$F$4102,2,FALSE),"")</f>
        <v/>
      </c>
      <c r="I5318" t="str">
        <f>IFERROR(VLOOKUP(E5318,EIU!$E$2:$H$3662,4,FALSE),"")</f>
        <v/>
      </c>
    </row>
    <row r="5319" spans="1:9" x14ac:dyDescent="0.25">
      <c r="A5319" s="12" t="s">
        <v>329</v>
      </c>
      <c r="B5319" s="13" t="s">
        <v>330</v>
      </c>
      <c r="C5319" s="14">
        <v>196</v>
      </c>
      <c r="D5319" s="14">
        <v>2009</v>
      </c>
      <c r="E5319">
        <f t="shared" si="83"/>
        <v>1962009</v>
      </c>
      <c r="F5319" s="41">
        <f>IFERROR(VLOOKUP(E5319,Heritage!$E$3:$H$4601,4,FALSE),"")</f>
        <v>0.3</v>
      </c>
      <c r="G5319" s="41">
        <f>IFERROR(VLOOKUP(E5319,'PRS até 2014'!$E$4:$L$6307,8,FALSE),"")</f>
        <v>0.55555555555555547</v>
      </c>
      <c r="H5319" s="41">
        <f>IFERROR(VLOOKUP(E5319,'Global Insight'!$E$2:$F$4102,2,FALSE),"")</f>
        <v>0.4375</v>
      </c>
      <c r="I5319">
        <f>IFERROR(VLOOKUP(E5319,EIU!$E$2:$H$3662,4,FALSE),"")</f>
        <v>0.35</v>
      </c>
    </row>
    <row r="5320" spans="1:9" x14ac:dyDescent="0.25">
      <c r="A5320" s="16" t="s">
        <v>331</v>
      </c>
      <c r="B5320" s="17" t="s">
        <v>332</v>
      </c>
      <c r="C5320" s="18">
        <v>197</v>
      </c>
      <c r="D5320" s="18">
        <v>2009</v>
      </c>
      <c r="E5320">
        <f t="shared" si="83"/>
        <v>1972009</v>
      </c>
      <c r="F5320" s="41">
        <f>IFERROR(VLOOKUP(E5320,Heritage!$E$3:$H$4601,4,FALSE),"")</f>
        <v>0.05</v>
      </c>
      <c r="G5320" s="41">
        <f>IFERROR(VLOOKUP(E5320,'PRS até 2014'!$E$4:$L$6307,8,FALSE),"")</f>
        <v>0.19444444444444442</v>
      </c>
      <c r="H5320" s="41">
        <f>IFERROR(VLOOKUP(E5320,'Global Insight'!$E$2:$F$4102,2,FALSE),"")</f>
        <v>0.1875</v>
      </c>
      <c r="I5320">
        <f>IFERROR(VLOOKUP(E5320,EIU!$E$2:$H$3662,4,FALSE),"")</f>
        <v>0.125</v>
      </c>
    </row>
    <row r="5321" spans="1:9" x14ac:dyDescent="0.25">
      <c r="A5321" s="12" t="s">
        <v>0</v>
      </c>
      <c r="B5321" s="13" t="s">
        <v>1</v>
      </c>
      <c r="C5321" s="14">
        <v>1</v>
      </c>
      <c r="D5321" s="14">
        <v>2010</v>
      </c>
      <c r="E5321">
        <f t="shared" si="83"/>
        <v>12010</v>
      </c>
      <c r="F5321" s="41" t="str">
        <f>IFERROR(VLOOKUP(E5321,Heritage!$E$3:$H$4601,4,FALSE),"")</f>
        <v/>
      </c>
      <c r="G5321" s="41" t="str">
        <f>IFERROR(VLOOKUP(E5321,'PRS até 2014'!$E$4:$L$6307,8,FALSE),"")</f>
        <v xml:space="preserve"> </v>
      </c>
      <c r="H5321" s="41">
        <f>IFERROR(VLOOKUP(E5321,'Global Insight'!$E$2:$F$4102,2,FALSE),"")</f>
        <v>0.1875</v>
      </c>
      <c r="I5321">
        <f>IFERROR(VLOOKUP(E5321,EIU!$E$2:$H$3662,4,FALSE),"")</f>
        <v>7.4999999999999997E-2</v>
      </c>
    </row>
    <row r="5322" spans="1:9" x14ac:dyDescent="0.25">
      <c r="A5322" s="12" t="s">
        <v>4</v>
      </c>
      <c r="B5322" s="13" t="s">
        <v>5</v>
      </c>
      <c r="C5322" s="14">
        <v>2</v>
      </c>
      <c r="D5322" s="14">
        <v>2010</v>
      </c>
      <c r="E5322">
        <f t="shared" si="83"/>
        <v>22010</v>
      </c>
      <c r="F5322" s="41">
        <f>IFERROR(VLOOKUP(E5322,Heritage!$E$3:$H$4601,4,FALSE),"")</f>
        <v>0.35</v>
      </c>
      <c r="G5322" s="41">
        <f>IFERROR(VLOOKUP(E5322,'PRS até 2014'!$E$4:$L$6307,8,FALSE),"")</f>
        <v>0.47727272727272724</v>
      </c>
      <c r="H5322" s="41">
        <f>IFERROR(VLOOKUP(E5322,'Global Insight'!$E$2:$F$4102,2,FALSE),"")</f>
        <v>0.375</v>
      </c>
      <c r="I5322">
        <f>IFERROR(VLOOKUP(E5322,EIU!$E$2:$H$3662,4,FALSE),"")</f>
        <v>0.35</v>
      </c>
    </row>
    <row r="5323" spans="1:9" x14ac:dyDescent="0.25">
      <c r="A5323" s="12" t="s">
        <v>81</v>
      </c>
      <c r="B5323" s="13" t="s">
        <v>82</v>
      </c>
      <c r="C5323" s="14">
        <v>3</v>
      </c>
      <c r="D5323" s="14">
        <v>2010</v>
      </c>
      <c r="E5323">
        <f t="shared" si="83"/>
        <v>32010</v>
      </c>
      <c r="F5323" s="41">
        <f>IFERROR(VLOOKUP(E5323,Heritage!$E$3:$H$4601,4,FALSE),"")</f>
        <v>0.3</v>
      </c>
      <c r="G5323" s="41">
        <f>IFERROR(VLOOKUP(E5323,'PRS até 2014'!$E$4:$L$6307,8,FALSE),"")</f>
        <v>0.47474747474747475</v>
      </c>
      <c r="H5323" s="41">
        <f>IFERROR(VLOOKUP(E5323,'Global Insight'!$E$2:$F$4102,2,FALSE),"")</f>
        <v>0.5</v>
      </c>
      <c r="I5323">
        <f>IFERROR(VLOOKUP(E5323,EIU!$E$2:$H$3662,4,FALSE),"")</f>
        <v>0.3</v>
      </c>
    </row>
    <row r="5324" spans="1:9" x14ac:dyDescent="0.25">
      <c r="A5324" s="12" t="s">
        <v>346</v>
      </c>
      <c r="B5324" s="13" t="s">
        <v>374</v>
      </c>
      <c r="C5324" s="14">
        <v>4</v>
      </c>
      <c r="D5324" s="14">
        <v>2010</v>
      </c>
      <c r="E5324">
        <f t="shared" si="83"/>
        <v>42010</v>
      </c>
      <c r="F5324" s="41" t="str">
        <f>IFERROR(VLOOKUP(E5324,Heritage!$E$3:$H$4601,4,FALSE),"")</f>
        <v/>
      </c>
      <c r="G5324" s="41" t="str">
        <f>IFERROR(VLOOKUP(E5324,'PRS até 2014'!$E$4:$L$6307,8,FALSE),"")</f>
        <v xml:space="preserve"> </v>
      </c>
      <c r="H5324" s="41">
        <f>IFERROR(VLOOKUP(E5324,'Global Insight'!$E$2:$F$4102,2,FALSE),"")</f>
        <v>0.875</v>
      </c>
      <c r="I5324" t="str">
        <f>IFERROR(VLOOKUP(E5324,EIU!$E$2:$H$3662,4,FALSE),"")</f>
        <v/>
      </c>
    </row>
    <row r="5325" spans="1:9" x14ac:dyDescent="0.25">
      <c r="A5325" s="12" t="s">
        <v>2</v>
      </c>
      <c r="B5325" s="13" t="s">
        <v>3</v>
      </c>
      <c r="C5325" s="14">
        <v>5</v>
      </c>
      <c r="D5325" s="14">
        <v>2010</v>
      </c>
      <c r="E5325">
        <f t="shared" si="83"/>
        <v>52010</v>
      </c>
      <c r="F5325" s="41">
        <f>IFERROR(VLOOKUP(E5325,Heritage!$E$3:$H$4601,4,FALSE),"")</f>
        <v>0.2</v>
      </c>
      <c r="G5325" s="41">
        <f>IFERROR(VLOOKUP(E5325,'PRS até 2014'!$E$4:$L$6307,8,FALSE),"")</f>
        <v>0.48989898989898989</v>
      </c>
      <c r="H5325" s="41">
        <f>IFERROR(VLOOKUP(E5325,'Global Insight'!$E$2:$F$4102,2,FALSE),"")</f>
        <v>0.3125</v>
      </c>
      <c r="I5325">
        <f>IFERROR(VLOOKUP(E5325,EIU!$E$2:$H$3662,4,FALSE),"")</f>
        <v>0.22500000000000001</v>
      </c>
    </row>
    <row r="5326" spans="1:9" x14ac:dyDescent="0.25">
      <c r="A5326" s="12" t="s">
        <v>347</v>
      </c>
      <c r="B5326" s="13" t="s">
        <v>375</v>
      </c>
      <c r="C5326" s="14">
        <v>6</v>
      </c>
      <c r="D5326" s="14">
        <v>2010</v>
      </c>
      <c r="E5326">
        <f t="shared" si="83"/>
        <v>62010</v>
      </c>
      <c r="F5326" s="41" t="str">
        <f>IFERROR(VLOOKUP(E5326,Heritage!$E$3:$H$4601,4,FALSE),"")</f>
        <v/>
      </c>
      <c r="G5326" s="41" t="str">
        <f>IFERROR(VLOOKUP(E5326,'PRS até 2014'!$E$4:$L$6307,8,FALSE),"")</f>
        <v xml:space="preserve"> </v>
      </c>
      <c r="H5326" s="41">
        <f>IFERROR(VLOOKUP(E5326,'Global Insight'!$E$2:$F$4102,2,FALSE),"")</f>
        <v>0.8125</v>
      </c>
      <c r="I5326" t="str">
        <f>IFERROR(VLOOKUP(E5326,EIU!$E$2:$H$3662,4,FALSE),"")</f>
        <v/>
      </c>
    </row>
    <row r="5327" spans="1:9" x14ac:dyDescent="0.25">
      <c r="A5327" s="12" t="s">
        <v>8</v>
      </c>
      <c r="B5327" s="13" t="s">
        <v>9</v>
      </c>
      <c r="C5327" s="14">
        <v>7</v>
      </c>
      <c r="D5327" s="14">
        <v>2010</v>
      </c>
      <c r="E5327">
        <f t="shared" si="83"/>
        <v>72010</v>
      </c>
      <c r="F5327" s="41">
        <f>IFERROR(VLOOKUP(E5327,Heritage!$E$3:$H$4601,4,FALSE),"")</f>
        <v>0.2</v>
      </c>
      <c r="G5327" s="41">
        <f>IFERROR(VLOOKUP(E5327,'PRS até 2014'!$E$4:$L$6307,8,FALSE),"")</f>
        <v>0.41414141414141414</v>
      </c>
      <c r="H5327" s="41">
        <f>IFERROR(VLOOKUP(E5327,'Global Insight'!$E$2:$F$4102,2,FALSE),"")</f>
        <v>0.625</v>
      </c>
      <c r="I5327">
        <f>IFERROR(VLOOKUP(E5327,EIU!$E$2:$H$3662,4,FALSE),"")</f>
        <v>0.35</v>
      </c>
    </row>
    <row r="5328" spans="1:9" x14ac:dyDescent="0.25">
      <c r="A5328" s="12" t="s">
        <v>10</v>
      </c>
      <c r="B5328" s="13" t="s">
        <v>11</v>
      </c>
      <c r="C5328" s="14">
        <v>8</v>
      </c>
      <c r="D5328" s="14">
        <v>2010</v>
      </c>
      <c r="E5328">
        <f t="shared" si="83"/>
        <v>82010</v>
      </c>
      <c r="F5328" s="41">
        <f>IFERROR(VLOOKUP(E5328,Heritage!$E$3:$H$4601,4,FALSE),"")</f>
        <v>0.3</v>
      </c>
      <c r="G5328" s="41">
        <f>IFERROR(VLOOKUP(E5328,'PRS até 2014'!$E$4:$L$6307,8,FALSE),"")</f>
        <v>0.47727272727272724</v>
      </c>
      <c r="H5328" s="41">
        <f>IFERROR(VLOOKUP(E5328,'Global Insight'!$E$2:$F$4102,2,FALSE),"")</f>
        <v>0.625</v>
      </c>
      <c r="I5328">
        <f>IFERROR(VLOOKUP(E5328,EIU!$E$2:$H$3662,4,FALSE),"")</f>
        <v>0.375</v>
      </c>
    </row>
    <row r="5329" spans="1:9" x14ac:dyDescent="0.25">
      <c r="A5329" s="12" t="s">
        <v>12</v>
      </c>
      <c r="B5329" s="13" t="s">
        <v>13</v>
      </c>
      <c r="C5329" s="14">
        <v>9</v>
      </c>
      <c r="D5329" s="14">
        <v>2010</v>
      </c>
      <c r="E5329">
        <f t="shared" si="83"/>
        <v>92010</v>
      </c>
      <c r="F5329" s="41">
        <f>IFERROR(VLOOKUP(E5329,Heritage!$E$3:$H$4601,4,FALSE),"")</f>
        <v>0.9</v>
      </c>
      <c r="G5329" s="41">
        <f>IFERROR(VLOOKUP(E5329,'PRS até 2014'!$E$4:$L$6307,8,FALSE),"")</f>
        <v>0.87121212121212122</v>
      </c>
      <c r="H5329" s="41">
        <f>IFERROR(VLOOKUP(E5329,'Global Insight'!$E$2:$F$4102,2,FALSE),"")</f>
        <v>0.9375</v>
      </c>
      <c r="I5329">
        <f>IFERROR(VLOOKUP(E5329,EIU!$E$2:$H$3662,4,FALSE),"")</f>
        <v>0.92500000000000004</v>
      </c>
    </row>
    <row r="5330" spans="1:9" x14ac:dyDescent="0.25">
      <c r="A5330" s="12" t="s">
        <v>14</v>
      </c>
      <c r="B5330" s="13" t="s">
        <v>15</v>
      </c>
      <c r="C5330" s="14">
        <v>10</v>
      </c>
      <c r="D5330" s="14">
        <v>2010</v>
      </c>
      <c r="E5330">
        <f t="shared" si="83"/>
        <v>102010</v>
      </c>
      <c r="F5330" s="41">
        <f>IFERROR(VLOOKUP(E5330,Heritage!$E$3:$H$4601,4,FALSE),"")</f>
        <v>0.9</v>
      </c>
      <c r="G5330" s="41">
        <f>IFERROR(VLOOKUP(E5330,'PRS até 2014'!$E$4:$L$6307,8,FALSE),"")</f>
        <v>0.92929292929292928</v>
      </c>
      <c r="H5330" s="41">
        <f>IFERROR(VLOOKUP(E5330,'Global Insight'!$E$2:$F$4102,2,FALSE),"")</f>
        <v>0.9375</v>
      </c>
      <c r="I5330">
        <f>IFERROR(VLOOKUP(E5330,EIU!$E$2:$H$3662,4,FALSE),"")</f>
        <v>0.875</v>
      </c>
    </row>
    <row r="5331" spans="1:9" x14ac:dyDescent="0.25">
      <c r="A5331" s="12" t="s">
        <v>16</v>
      </c>
      <c r="B5331" s="13" t="s">
        <v>17</v>
      </c>
      <c r="C5331" s="14">
        <v>11</v>
      </c>
      <c r="D5331" s="14">
        <v>2010</v>
      </c>
      <c r="E5331">
        <f t="shared" si="83"/>
        <v>112010</v>
      </c>
      <c r="F5331" s="41">
        <f>IFERROR(VLOOKUP(E5331,Heritage!$E$3:$H$4601,4,FALSE),"")</f>
        <v>0.2</v>
      </c>
      <c r="G5331" s="41">
        <f>IFERROR(VLOOKUP(E5331,'PRS até 2014'!$E$4:$L$6307,8,FALSE),"")</f>
        <v>0.53535353535353536</v>
      </c>
      <c r="H5331" s="41">
        <f>IFERROR(VLOOKUP(E5331,'Global Insight'!$E$2:$F$4102,2,FALSE),"")</f>
        <v>0.4375</v>
      </c>
      <c r="I5331">
        <f>IFERROR(VLOOKUP(E5331,EIU!$E$2:$H$3662,4,FALSE),"")</f>
        <v>0.22500000000000001</v>
      </c>
    </row>
    <row r="5332" spans="1:9" x14ac:dyDescent="0.25">
      <c r="A5332" s="12" t="s">
        <v>348</v>
      </c>
      <c r="B5332" s="13" t="s">
        <v>376</v>
      </c>
      <c r="C5332" s="14">
        <v>12</v>
      </c>
      <c r="D5332" s="14">
        <v>2010</v>
      </c>
      <c r="E5332">
        <f t="shared" si="83"/>
        <v>122010</v>
      </c>
      <c r="F5332" s="41">
        <f>IFERROR(VLOOKUP(E5332,Heritage!$E$3:$H$4601,4,FALSE),"")</f>
        <v>0.7</v>
      </c>
      <c r="G5332" s="41">
        <f>IFERROR(VLOOKUP(E5332,'PRS até 2014'!$E$4:$L$6307,8,FALSE),"")</f>
        <v>0.79040404040404033</v>
      </c>
      <c r="H5332" s="41">
        <f>IFERROR(VLOOKUP(E5332,'Global Insight'!$E$2:$F$4102,2,FALSE),"")</f>
        <v>0.875</v>
      </c>
      <c r="I5332">
        <f>IFERROR(VLOOKUP(E5332,EIU!$E$2:$H$3662,4,FALSE),"")</f>
        <v>0.6</v>
      </c>
    </row>
    <row r="5333" spans="1:9" x14ac:dyDescent="0.25">
      <c r="A5333" s="12" t="s">
        <v>30</v>
      </c>
      <c r="B5333" s="13" t="s">
        <v>31</v>
      </c>
      <c r="C5333" s="14">
        <v>13</v>
      </c>
      <c r="D5333" s="14">
        <v>2010</v>
      </c>
      <c r="E5333">
        <f t="shared" si="83"/>
        <v>132010</v>
      </c>
      <c r="F5333" s="41">
        <f>IFERROR(VLOOKUP(E5333,Heritage!$E$3:$H$4601,4,FALSE),"")</f>
        <v>0.6</v>
      </c>
      <c r="G5333" s="41">
        <f>IFERROR(VLOOKUP(E5333,'PRS até 2014'!$E$4:$L$6307,8,FALSE),"")</f>
        <v>0.73484848484848486</v>
      </c>
      <c r="H5333" s="41">
        <f>IFERROR(VLOOKUP(E5333,'Global Insight'!$E$2:$F$4102,2,FALSE),"")</f>
        <v>0.6875</v>
      </c>
      <c r="I5333">
        <f>IFERROR(VLOOKUP(E5333,EIU!$E$2:$H$3662,4,FALSE),"")</f>
        <v>0.625</v>
      </c>
    </row>
    <row r="5334" spans="1:9" x14ac:dyDescent="0.25">
      <c r="A5334" s="12" t="s">
        <v>26</v>
      </c>
      <c r="B5334" s="13" t="s">
        <v>27</v>
      </c>
      <c r="C5334" s="14">
        <v>14</v>
      </c>
      <c r="D5334" s="14">
        <v>2010</v>
      </c>
      <c r="E5334">
        <f t="shared" si="83"/>
        <v>142010</v>
      </c>
      <c r="F5334" s="41">
        <f>IFERROR(VLOOKUP(E5334,Heritage!$E$3:$H$4601,4,FALSE),"")</f>
        <v>0.2</v>
      </c>
      <c r="G5334" s="41">
        <f>IFERROR(VLOOKUP(E5334,'PRS até 2014'!$E$4:$L$6307,8,FALSE),"")</f>
        <v>0.45959595959595956</v>
      </c>
      <c r="H5334" s="41">
        <f>IFERROR(VLOOKUP(E5334,'Global Insight'!$E$2:$F$4102,2,FALSE),"")</f>
        <v>0.375</v>
      </c>
      <c r="I5334">
        <f>IFERROR(VLOOKUP(E5334,EIU!$E$2:$H$3662,4,FALSE),"")</f>
        <v>0.3</v>
      </c>
    </row>
    <row r="5335" spans="1:9" x14ac:dyDescent="0.25">
      <c r="A5335" s="12" t="s">
        <v>39</v>
      </c>
      <c r="B5335" s="13" t="s">
        <v>40</v>
      </c>
      <c r="C5335" s="14">
        <v>15</v>
      </c>
      <c r="D5335" s="14">
        <v>2010</v>
      </c>
      <c r="E5335">
        <f t="shared" si="83"/>
        <v>152010</v>
      </c>
      <c r="F5335" s="41">
        <f>IFERROR(VLOOKUP(E5335,Heritage!$E$3:$H$4601,4,FALSE),"")</f>
        <v>0.8</v>
      </c>
      <c r="G5335" s="41" t="str">
        <f>IFERROR(VLOOKUP(E5335,'PRS até 2014'!$E$4:$L$6307,8,FALSE),"")</f>
        <v xml:space="preserve"> </v>
      </c>
      <c r="H5335" s="41">
        <f>IFERROR(VLOOKUP(E5335,'Global Insight'!$E$2:$F$4102,2,FALSE),"")</f>
        <v>0.75</v>
      </c>
      <c r="I5335">
        <f>IFERROR(VLOOKUP(E5335,EIU!$E$2:$H$3662,4,FALSE),"")</f>
        <v>0.72499999999999998</v>
      </c>
    </row>
    <row r="5336" spans="1:9" x14ac:dyDescent="0.25">
      <c r="A5336" s="12" t="s">
        <v>33</v>
      </c>
      <c r="B5336" s="13" t="s">
        <v>34</v>
      </c>
      <c r="C5336" s="14">
        <v>16</v>
      </c>
      <c r="D5336" s="14">
        <v>2010</v>
      </c>
      <c r="E5336">
        <f t="shared" si="83"/>
        <v>162010</v>
      </c>
      <c r="F5336" s="41">
        <f>IFERROR(VLOOKUP(E5336,Heritage!$E$3:$H$4601,4,FALSE),"")</f>
        <v>0.2</v>
      </c>
      <c r="G5336" s="41">
        <f>IFERROR(VLOOKUP(E5336,'PRS até 2014'!$E$4:$L$6307,8,FALSE),"")</f>
        <v>0.54545454545454541</v>
      </c>
      <c r="H5336" s="41">
        <f>IFERROR(VLOOKUP(E5336,'Global Insight'!$E$2:$F$4102,2,FALSE),"")</f>
        <v>0.5</v>
      </c>
      <c r="I5336">
        <f>IFERROR(VLOOKUP(E5336,EIU!$E$2:$H$3662,4,FALSE),"")</f>
        <v>0.25</v>
      </c>
    </row>
    <row r="5337" spans="1:9" x14ac:dyDescent="0.25">
      <c r="A5337" s="12" t="s">
        <v>20</v>
      </c>
      <c r="B5337" s="13" t="s">
        <v>21</v>
      </c>
      <c r="C5337" s="14">
        <v>17</v>
      </c>
      <c r="D5337" s="14">
        <v>2010</v>
      </c>
      <c r="E5337">
        <f t="shared" si="83"/>
        <v>172010</v>
      </c>
      <c r="F5337" s="41">
        <f>IFERROR(VLOOKUP(E5337,Heritage!$E$3:$H$4601,4,FALSE),"")</f>
        <v>0.8</v>
      </c>
      <c r="G5337" s="41">
        <f>IFERROR(VLOOKUP(E5337,'PRS até 2014'!$E$4:$L$6307,8,FALSE),"")</f>
        <v>0.81313131313131315</v>
      </c>
      <c r="H5337" s="41">
        <f>IFERROR(VLOOKUP(E5337,'Global Insight'!$E$2:$F$4102,2,FALSE),"")</f>
        <v>0.8125</v>
      </c>
      <c r="I5337">
        <f>IFERROR(VLOOKUP(E5337,EIU!$E$2:$H$3662,4,FALSE),"")</f>
        <v>0.82499999999999996</v>
      </c>
    </row>
    <row r="5338" spans="1:9" x14ac:dyDescent="0.25">
      <c r="A5338" s="12" t="s">
        <v>349</v>
      </c>
      <c r="B5338" s="13" t="s">
        <v>377</v>
      </c>
      <c r="C5338" s="14">
        <v>18</v>
      </c>
      <c r="D5338" s="14">
        <v>2010</v>
      </c>
      <c r="E5338">
        <f t="shared" si="83"/>
        <v>182010</v>
      </c>
      <c r="F5338" s="41">
        <f>IFERROR(VLOOKUP(E5338,Heritage!$E$3:$H$4601,4,FALSE),"")</f>
        <v>0.4</v>
      </c>
      <c r="G5338" s="41" t="str">
        <f>IFERROR(VLOOKUP(E5338,'PRS até 2014'!$E$4:$L$6307,8,FALSE),"")</f>
        <v xml:space="preserve"> </v>
      </c>
      <c r="H5338" s="41">
        <f>IFERROR(VLOOKUP(E5338,'Global Insight'!$E$2:$F$4102,2,FALSE),"")</f>
        <v>0.625</v>
      </c>
      <c r="I5338">
        <f>IFERROR(VLOOKUP(E5338,EIU!$E$2:$H$3662,4,FALSE),"")</f>
        <v>0.4</v>
      </c>
    </row>
    <row r="5339" spans="1:9" x14ac:dyDescent="0.25">
      <c r="A5339" s="12" t="s">
        <v>22</v>
      </c>
      <c r="B5339" s="13" t="s">
        <v>23</v>
      </c>
      <c r="C5339" s="14">
        <v>19</v>
      </c>
      <c r="D5339" s="14">
        <v>2010</v>
      </c>
      <c r="E5339">
        <f t="shared" si="83"/>
        <v>192010</v>
      </c>
      <c r="F5339" s="41">
        <f>IFERROR(VLOOKUP(E5339,Heritage!$E$3:$H$4601,4,FALSE),"")</f>
        <v>0.3</v>
      </c>
      <c r="G5339" s="41" t="str">
        <f>IFERROR(VLOOKUP(E5339,'PRS até 2014'!$E$4:$L$6307,8,FALSE),"")</f>
        <v xml:space="preserve"> </v>
      </c>
      <c r="H5339" s="41">
        <f>IFERROR(VLOOKUP(E5339,'Global Insight'!$E$2:$F$4102,2,FALSE),"")</f>
        <v>0.4375</v>
      </c>
      <c r="I5339">
        <f>IFERROR(VLOOKUP(E5339,EIU!$E$2:$H$3662,4,FALSE),"")</f>
        <v>0.2</v>
      </c>
    </row>
    <row r="5340" spans="1:9" x14ac:dyDescent="0.25">
      <c r="A5340" s="12" t="s">
        <v>41</v>
      </c>
      <c r="B5340" s="13" t="s">
        <v>42</v>
      </c>
      <c r="C5340" s="14">
        <v>20</v>
      </c>
      <c r="D5340" s="14">
        <v>2010</v>
      </c>
      <c r="E5340">
        <f t="shared" si="83"/>
        <v>202010</v>
      </c>
      <c r="F5340" s="41">
        <f>IFERROR(VLOOKUP(E5340,Heritage!$E$3:$H$4601,4,FALSE),"")</f>
        <v>0.6</v>
      </c>
      <c r="G5340" s="41" t="str">
        <f>IFERROR(VLOOKUP(E5340,'PRS até 2014'!$E$4:$L$6307,8,FALSE),"")</f>
        <v xml:space="preserve"> </v>
      </c>
      <c r="H5340" s="41">
        <f>IFERROR(VLOOKUP(E5340,'Global Insight'!$E$2:$F$4102,2,FALSE),"")</f>
        <v>0.625</v>
      </c>
      <c r="I5340">
        <f>IFERROR(VLOOKUP(E5340,EIU!$E$2:$H$3662,4,FALSE),"")</f>
        <v>0.45</v>
      </c>
    </row>
    <row r="5341" spans="1:9" x14ac:dyDescent="0.25">
      <c r="A5341" s="12" t="s">
        <v>35</v>
      </c>
      <c r="B5341" s="13" t="s">
        <v>36</v>
      </c>
      <c r="C5341" s="14">
        <v>21</v>
      </c>
      <c r="D5341" s="14">
        <v>2010</v>
      </c>
      <c r="E5341">
        <f t="shared" si="83"/>
        <v>212010</v>
      </c>
      <c r="F5341" s="41">
        <f>IFERROR(VLOOKUP(E5341,Heritage!$E$3:$H$4601,4,FALSE),"")</f>
        <v>0.1</v>
      </c>
      <c r="G5341" s="41">
        <f>IFERROR(VLOOKUP(E5341,'PRS até 2014'!$E$4:$L$6307,8,FALSE),"")</f>
        <v>0.37121212121212122</v>
      </c>
      <c r="H5341" s="41">
        <f>IFERROR(VLOOKUP(E5341,'Global Insight'!$E$2:$F$4102,2,FALSE),"")</f>
        <v>0.4375</v>
      </c>
      <c r="I5341">
        <f>IFERROR(VLOOKUP(E5341,EIU!$E$2:$H$3662,4,FALSE),"")</f>
        <v>0.22500000000000001</v>
      </c>
    </row>
    <row r="5342" spans="1:9" x14ac:dyDescent="0.25">
      <c r="A5342" s="12" t="s">
        <v>333</v>
      </c>
      <c r="B5342" s="13" t="s">
        <v>32</v>
      </c>
      <c r="C5342" s="14">
        <v>22</v>
      </c>
      <c r="D5342" s="14">
        <v>2010</v>
      </c>
      <c r="E5342">
        <f t="shared" si="83"/>
        <v>222010</v>
      </c>
      <c r="F5342" s="41">
        <f>IFERROR(VLOOKUP(E5342,Heritage!$E$3:$H$4601,4,FALSE),"")</f>
        <v>0.2</v>
      </c>
      <c r="G5342" s="41" t="str">
        <f>IFERROR(VLOOKUP(E5342,'PRS até 2014'!$E$4:$L$6307,8,FALSE),"")</f>
        <v xml:space="preserve"> </v>
      </c>
      <c r="H5342" s="41">
        <f>IFERROR(VLOOKUP(E5342,'Global Insight'!$E$2:$F$4102,2,FALSE),"")</f>
        <v>0.625</v>
      </c>
      <c r="I5342">
        <f>IFERROR(VLOOKUP(E5342,EIU!$E$2:$H$3662,4,FALSE),"")</f>
        <v>0.4</v>
      </c>
    </row>
    <row r="5343" spans="1:9" x14ac:dyDescent="0.25">
      <c r="A5343" s="12" t="s">
        <v>43</v>
      </c>
      <c r="B5343" s="13" t="s">
        <v>44</v>
      </c>
      <c r="C5343" s="14">
        <v>23</v>
      </c>
      <c r="D5343" s="14">
        <v>2010</v>
      </c>
      <c r="E5343">
        <f t="shared" si="83"/>
        <v>232010</v>
      </c>
      <c r="F5343" s="41">
        <f>IFERROR(VLOOKUP(E5343,Heritage!$E$3:$H$4601,4,FALSE),"")</f>
        <v>0.7</v>
      </c>
      <c r="G5343" s="41">
        <f>IFERROR(VLOOKUP(E5343,'PRS até 2014'!$E$4:$L$6307,8,FALSE),"")</f>
        <v>0.67676767676767668</v>
      </c>
      <c r="H5343" s="41">
        <f>IFERROR(VLOOKUP(E5343,'Global Insight'!$E$2:$F$4102,2,FALSE),"")</f>
        <v>0.75</v>
      </c>
      <c r="I5343">
        <f>IFERROR(VLOOKUP(E5343,EIU!$E$2:$H$3662,4,FALSE),"")</f>
        <v>0.65</v>
      </c>
    </row>
    <row r="5344" spans="1:9" x14ac:dyDescent="0.25">
      <c r="A5344" s="12" t="s">
        <v>37</v>
      </c>
      <c r="B5344" s="13" t="s">
        <v>38</v>
      </c>
      <c r="C5344" s="14">
        <v>24</v>
      </c>
      <c r="D5344" s="14">
        <v>2010</v>
      </c>
      <c r="E5344">
        <f t="shared" si="83"/>
        <v>242010</v>
      </c>
      <c r="F5344" s="41">
        <f>IFERROR(VLOOKUP(E5344,Heritage!$E$3:$H$4601,4,FALSE),"")</f>
        <v>0.5</v>
      </c>
      <c r="G5344" s="41">
        <f>IFERROR(VLOOKUP(E5344,'PRS até 2014'!$E$4:$L$6307,8,FALSE),"")</f>
        <v>0.48989898989898983</v>
      </c>
      <c r="H5344" s="41">
        <f>IFERROR(VLOOKUP(E5344,'Global Insight'!$E$2:$F$4102,2,FALSE),"")</f>
        <v>0.5625</v>
      </c>
      <c r="I5344">
        <f>IFERROR(VLOOKUP(E5344,EIU!$E$2:$H$3662,4,FALSE),"")</f>
        <v>0.45</v>
      </c>
    </row>
    <row r="5345" spans="1:9" x14ac:dyDescent="0.25">
      <c r="A5345" s="12" t="s">
        <v>350</v>
      </c>
      <c r="B5345" s="13" t="s">
        <v>378</v>
      </c>
      <c r="C5345" s="14">
        <v>25</v>
      </c>
      <c r="D5345" s="14">
        <v>2010</v>
      </c>
      <c r="E5345">
        <f t="shared" si="83"/>
        <v>252010</v>
      </c>
      <c r="F5345" s="41" t="str">
        <f>IFERROR(VLOOKUP(E5345,Heritage!$E$3:$H$4601,4,FALSE),"")</f>
        <v/>
      </c>
      <c r="G5345" s="41">
        <f>IFERROR(VLOOKUP(E5345,'PRS até 2014'!$E$4:$L$6307,8,FALSE),"")</f>
        <v>0.73484848484848486</v>
      </c>
      <c r="H5345" s="41">
        <f>IFERROR(VLOOKUP(E5345,'Global Insight'!$E$2:$F$4102,2,FALSE),"")</f>
        <v>0.6875</v>
      </c>
      <c r="I5345">
        <f>IFERROR(VLOOKUP(E5345,EIU!$E$2:$H$3662,4,FALSE),"")</f>
        <v>0.75</v>
      </c>
    </row>
    <row r="5346" spans="1:9" x14ac:dyDescent="0.25">
      <c r="A5346" s="12" t="s">
        <v>28</v>
      </c>
      <c r="B5346" s="13" t="s">
        <v>29</v>
      </c>
      <c r="C5346" s="14">
        <v>26</v>
      </c>
      <c r="D5346" s="14">
        <v>2010</v>
      </c>
      <c r="E5346">
        <f t="shared" si="83"/>
        <v>262010</v>
      </c>
      <c r="F5346" s="41">
        <f>IFERROR(VLOOKUP(E5346,Heritage!$E$3:$H$4601,4,FALSE),"")</f>
        <v>0.3</v>
      </c>
      <c r="G5346" s="41">
        <f>IFERROR(VLOOKUP(E5346,'PRS até 2014'!$E$4:$L$6307,8,FALSE),"")</f>
        <v>0.50757575757575757</v>
      </c>
      <c r="H5346" s="41">
        <f>IFERROR(VLOOKUP(E5346,'Global Insight'!$E$2:$F$4102,2,FALSE),"")</f>
        <v>0.5625</v>
      </c>
      <c r="I5346">
        <f>IFERROR(VLOOKUP(E5346,EIU!$E$2:$H$3662,4,FALSE),"")</f>
        <v>0.47499999999999998</v>
      </c>
    </row>
    <row r="5347" spans="1:9" x14ac:dyDescent="0.25">
      <c r="A5347" s="12" t="s">
        <v>24</v>
      </c>
      <c r="B5347" s="13" t="s">
        <v>25</v>
      </c>
      <c r="C5347" s="14">
        <v>27</v>
      </c>
      <c r="D5347" s="14">
        <v>2010</v>
      </c>
      <c r="E5347">
        <f t="shared" si="83"/>
        <v>272010</v>
      </c>
      <c r="F5347" s="41">
        <f>IFERROR(VLOOKUP(E5347,Heritage!$E$3:$H$4601,4,FALSE),"")</f>
        <v>0.3</v>
      </c>
      <c r="G5347" s="41">
        <f>IFERROR(VLOOKUP(E5347,'PRS até 2014'!$E$4:$L$6307,8,FALSE),"")</f>
        <v>0.56313131313131315</v>
      </c>
      <c r="H5347" s="41">
        <f>IFERROR(VLOOKUP(E5347,'Global Insight'!$E$2:$F$4102,2,FALSE),"")</f>
        <v>0.5</v>
      </c>
      <c r="I5347">
        <f>IFERROR(VLOOKUP(E5347,EIU!$E$2:$H$3662,4,FALSE),"")</f>
        <v>0.47499999999999998</v>
      </c>
    </row>
    <row r="5348" spans="1:9" x14ac:dyDescent="0.25">
      <c r="A5348" s="12" t="s">
        <v>18</v>
      </c>
      <c r="B5348" s="13" t="s">
        <v>19</v>
      </c>
      <c r="C5348" s="14">
        <v>28</v>
      </c>
      <c r="D5348" s="14">
        <v>2010</v>
      </c>
      <c r="E5348">
        <f t="shared" si="83"/>
        <v>282010</v>
      </c>
      <c r="F5348" s="41">
        <f>IFERROR(VLOOKUP(E5348,Heritage!$E$3:$H$4601,4,FALSE),"")</f>
        <v>0.2</v>
      </c>
      <c r="G5348" s="41" t="str">
        <f>IFERROR(VLOOKUP(E5348,'PRS até 2014'!$E$4:$L$6307,8,FALSE),"")</f>
        <v xml:space="preserve"> </v>
      </c>
      <c r="H5348" s="41">
        <f>IFERROR(VLOOKUP(E5348,'Global Insight'!$E$2:$F$4102,2,FALSE),"")</f>
        <v>0.1875</v>
      </c>
      <c r="I5348">
        <f>IFERROR(VLOOKUP(E5348,EIU!$E$2:$H$3662,4,FALSE),"")</f>
        <v>0.3</v>
      </c>
    </row>
    <row r="5349" spans="1:9" x14ac:dyDescent="0.25">
      <c r="A5349" s="12" t="s">
        <v>160</v>
      </c>
      <c r="B5349" s="13" t="s">
        <v>161</v>
      </c>
      <c r="C5349" s="14">
        <v>29</v>
      </c>
      <c r="D5349" s="14">
        <v>2010</v>
      </c>
      <c r="E5349">
        <f t="shared" si="83"/>
        <v>292010</v>
      </c>
      <c r="F5349" s="41">
        <f>IFERROR(VLOOKUP(E5349,Heritage!$E$3:$H$4601,4,FALSE),"")</f>
        <v>0.3</v>
      </c>
      <c r="G5349" s="41" t="str">
        <f>IFERROR(VLOOKUP(E5349,'PRS até 2014'!$E$4:$L$6307,8,FALSE),"")</f>
        <v xml:space="preserve"> </v>
      </c>
      <c r="H5349" s="41">
        <f>IFERROR(VLOOKUP(E5349,'Global Insight'!$E$2:$F$4102,2,FALSE),"")</f>
        <v>0.4375</v>
      </c>
      <c r="I5349">
        <f>IFERROR(VLOOKUP(E5349,EIU!$E$2:$H$3662,4,FALSE),"")</f>
        <v>0.15</v>
      </c>
    </row>
    <row r="5350" spans="1:9" x14ac:dyDescent="0.25">
      <c r="A5350" s="12" t="s">
        <v>56</v>
      </c>
      <c r="B5350" s="13" t="s">
        <v>57</v>
      </c>
      <c r="C5350" s="14">
        <v>30</v>
      </c>
      <c r="D5350" s="14">
        <v>2010</v>
      </c>
      <c r="E5350">
        <f t="shared" si="83"/>
        <v>302010</v>
      </c>
      <c r="F5350" s="41">
        <f>IFERROR(VLOOKUP(E5350,Heritage!$E$3:$H$4601,4,FALSE),"")</f>
        <v>0.3</v>
      </c>
      <c r="G5350" s="41">
        <f>IFERROR(VLOOKUP(E5350,'PRS até 2014'!$E$4:$L$6307,8,FALSE),"")</f>
        <v>0.49242424242424243</v>
      </c>
      <c r="H5350" s="41">
        <f>IFERROR(VLOOKUP(E5350,'Global Insight'!$E$2:$F$4102,2,FALSE),"")</f>
        <v>0.3125</v>
      </c>
      <c r="I5350">
        <f>IFERROR(VLOOKUP(E5350,EIU!$E$2:$H$3662,4,FALSE),"")</f>
        <v>0.25</v>
      </c>
    </row>
    <row r="5351" spans="1:9" x14ac:dyDescent="0.25">
      <c r="A5351" s="12" t="s">
        <v>47</v>
      </c>
      <c r="B5351" s="13" t="s">
        <v>48</v>
      </c>
      <c r="C5351" s="14">
        <v>31</v>
      </c>
      <c r="D5351" s="14">
        <v>2010</v>
      </c>
      <c r="E5351">
        <f t="shared" si="83"/>
        <v>312010</v>
      </c>
      <c r="F5351" s="41">
        <f>IFERROR(VLOOKUP(E5351,Heritage!$E$3:$H$4601,4,FALSE),"")</f>
        <v>0.9</v>
      </c>
      <c r="G5351" s="41">
        <f>IFERROR(VLOOKUP(E5351,'PRS até 2014'!$E$4:$L$6307,8,FALSE),"")</f>
        <v>0.88636363636363635</v>
      </c>
      <c r="H5351" s="41">
        <f>IFERROR(VLOOKUP(E5351,'Global Insight'!$E$2:$F$4102,2,FALSE),"")</f>
        <v>1</v>
      </c>
      <c r="I5351">
        <f>IFERROR(VLOOKUP(E5351,EIU!$E$2:$H$3662,4,FALSE),"")</f>
        <v>0.95</v>
      </c>
    </row>
    <row r="5352" spans="1:9" x14ac:dyDescent="0.25">
      <c r="A5352" s="12" t="s">
        <v>63</v>
      </c>
      <c r="B5352" s="13" t="s">
        <v>64</v>
      </c>
      <c r="C5352" s="14">
        <v>32</v>
      </c>
      <c r="D5352" s="14">
        <v>2010</v>
      </c>
      <c r="E5352">
        <f t="shared" si="83"/>
        <v>322010</v>
      </c>
      <c r="F5352" s="41" t="str">
        <f>IFERROR(VLOOKUP(E5352,Heritage!$E$3:$H$4601,4,FALSE),"")</f>
        <v/>
      </c>
      <c r="G5352" s="41" t="str">
        <f>IFERROR(VLOOKUP(E5352,'PRS até 2014'!$E$4:$L$6307,8,FALSE),"")</f>
        <v xml:space="preserve"> </v>
      </c>
      <c r="H5352" s="41">
        <f>IFERROR(VLOOKUP(E5352,'Global Insight'!$E$2:$F$4102,2,FALSE),"")</f>
        <v>0.6875</v>
      </c>
      <c r="I5352">
        <f>IFERROR(VLOOKUP(E5352,EIU!$E$2:$H$3662,4,FALSE),"")</f>
        <v>0.625</v>
      </c>
    </row>
    <row r="5353" spans="1:9" x14ac:dyDescent="0.25">
      <c r="A5353" s="12" t="s">
        <v>45</v>
      </c>
      <c r="B5353" s="13" t="s">
        <v>46</v>
      </c>
      <c r="C5353" s="14">
        <v>33</v>
      </c>
      <c r="D5353" s="14">
        <v>2010</v>
      </c>
      <c r="E5353">
        <f t="shared" si="83"/>
        <v>332010</v>
      </c>
      <c r="F5353" s="41">
        <f>IFERROR(VLOOKUP(E5353,Heritage!$E$3:$H$4601,4,FALSE),"")</f>
        <v>0.2</v>
      </c>
      <c r="G5353" s="41" t="str">
        <f>IFERROR(VLOOKUP(E5353,'PRS até 2014'!$E$4:$L$6307,8,FALSE),"")</f>
        <v xml:space="preserve"> </v>
      </c>
      <c r="H5353" s="41">
        <f>IFERROR(VLOOKUP(E5353,'Global Insight'!$E$2:$F$4102,2,FALSE),"")</f>
        <v>0.25</v>
      </c>
      <c r="I5353">
        <f>IFERROR(VLOOKUP(E5353,EIU!$E$2:$H$3662,4,FALSE),"")</f>
        <v>0.27500000000000002</v>
      </c>
    </row>
    <row r="5354" spans="1:9" x14ac:dyDescent="0.25">
      <c r="A5354" s="12" t="s">
        <v>288</v>
      </c>
      <c r="B5354" s="13" t="s">
        <v>289</v>
      </c>
      <c r="C5354" s="14">
        <v>34</v>
      </c>
      <c r="D5354" s="14">
        <v>2010</v>
      </c>
      <c r="E5354">
        <f t="shared" si="83"/>
        <v>342010</v>
      </c>
      <c r="F5354" s="41">
        <f>IFERROR(VLOOKUP(E5354,Heritage!$E$3:$H$4601,4,FALSE),"")</f>
        <v>0.2</v>
      </c>
      <c r="G5354" s="41" t="str">
        <f>IFERROR(VLOOKUP(E5354,'PRS até 2014'!$E$4:$L$6307,8,FALSE),"")</f>
        <v xml:space="preserve"> </v>
      </c>
      <c r="H5354" s="41">
        <f>IFERROR(VLOOKUP(E5354,'Global Insight'!$E$2:$F$4102,2,FALSE),"")</f>
        <v>0.25</v>
      </c>
      <c r="I5354">
        <f>IFERROR(VLOOKUP(E5354,EIU!$E$2:$H$3662,4,FALSE),"")</f>
        <v>0.125</v>
      </c>
    </row>
    <row r="5355" spans="1:9" x14ac:dyDescent="0.25">
      <c r="A5355" s="12" t="s">
        <v>51</v>
      </c>
      <c r="B5355" s="13" t="s">
        <v>52</v>
      </c>
      <c r="C5355" s="14">
        <v>35</v>
      </c>
      <c r="D5355" s="14">
        <v>2010</v>
      </c>
      <c r="E5355">
        <f t="shared" si="83"/>
        <v>352010</v>
      </c>
      <c r="F5355" s="41">
        <f>IFERROR(VLOOKUP(E5355,Heritage!$E$3:$H$4601,4,FALSE),"")</f>
        <v>0.85</v>
      </c>
      <c r="G5355" s="41">
        <f>IFERROR(VLOOKUP(E5355,'PRS até 2014'!$E$4:$L$6307,8,FALSE),"")</f>
        <v>0.81818181818181812</v>
      </c>
      <c r="H5355" s="41">
        <f>IFERROR(VLOOKUP(E5355,'Global Insight'!$E$2:$F$4102,2,FALSE),"")</f>
        <v>0.8125</v>
      </c>
      <c r="I5355">
        <f>IFERROR(VLOOKUP(E5355,EIU!$E$2:$H$3662,4,FALSE),"")</f>
        <v>0.8</v>
      </c>
    </row>
    <row r="5356" spans="1:9" x14ac:dyDescent="0.25">
      <c r="A5356" s="12" t="s">
        <v>53</v>
      </c>
      <c r="B5356" s="13" t="s">
        <v>54</v>
      </c>
      <c r="C5356" s="14">
        <v>36</v>
      </c>
      <c r="D5356" s="14">
        <v>2010</v>
      </c>
      <c r="E5356">
        <f t="shared" si="83"/>
        <v>362010</v>
      </c>
      <c r="F5356" s="41">
        <f>IFERROR(VLOOKUP(E5356,Heritage!$E$3:$H$4601,4,FALSE),"")</f>
        <v>0.2</v>
      </c>
      <c r="G5356" s="41">
        <f>IFERROR(VLOOKUP(E5356,'PRS até 2014'!$E$4:$L$6307,8,FALSE),"")</f>
        <v>0.49999999999999994</v>
      </c>
      <c r="H5356" s="41">
        <f>IFERROR(VLOOKUP(E5356,'Global Insight'!$E$2:$F$4102,2,FALSE),"")</f>
        <v>0.5625</v>
      </c>
      <c r="I5356">
        <f>IFERROR(VLOOKUP(E5356,EIU!$E$2:$H$3662,4,FALSE),"")</f>
        <v>0.4</v>
      </c>
    </row>
    <row r="5357" spans="1:9" x14ac:dyDescent="0.25">
      <c r="A5357" s="12" t="s">
        <v>59</v>
      </c>
      <c r="B5357" s="13" t="s">
        <v>60</v>
      </c>
      <c r="C5357" s="14">
        <v>37</v>
      </c>
      <c r="D5357" s="14">
        <v>2010</v>
      </c>
      <c r="E5357">
        <f t="shared" si="83"/>
        <v>372010</v>
      </c>
      <c r="F5357" s="41">
        <f>IFERROR(VLOOKUP(E5357,Heritage!$E$3:$H$4601,4,FALSE),"")</f>
        <v>0.5</v>
      </c>
      <c r="G5357" s="41">
        <f>IFERROR(VLOOKUP(E5357,'PRS até 2014'!$E$4:$L$6307,8,FALSE),"")</f>
        <v>0.50505050505050497</v>
      </c>
      <c r="H5357" s="41">
        <f>IFERROR(VLOOKUP(E5357,'Global Insight'!$E$2:$F$4102,2,FALSE),"")</f>
        <v>0.4375</v>
      </c>
      <c r="I5357">
        <f>IFERROR(VLOOKUP(E5357,EIU!$E$2:$H$3662,4,FALSE),"")</f>
        <v>0.4</v>
      </c>
    </row>
    <row r="5358" spans="1:9" x14ac:dyDescent="0.25">
      <c r="A5358" s="12" t="s">
        <v>61</v>
      </c>
      <c r="B5358" s="13" t="s">
        <v>62</v>
      </c>
      <c r="C5358" s="14">
        <v>38</v>
      </c>
      <c r="D5358" s="14">
        <v>2010</v>
      </c>
      <c r="E5358">
        <f t="shared" si="83"/>
        <v>382010</v>
      </c>
      <c r="F5358" s="41">
        <f>IFERROR(VLOOKUP(E5358,Heritage!$E$3:$H$4601,4,FALSE),"")</f>
        <v>0.3</v>
      </c>
      <c r="G5358" s="41" t="str">
        <f>IFERROR(VLOOKUP(E5358,'PRS até 2014'!$E$4:$L$6307,8,FALSE),"")</f>
        <v xml:space="preserve"> </v>
      </c>
      <c r="H5358" s="41">
        <f>IFERROR(VLOOKUP(E5358,'Global Insight'!$E$2:$F$4102,2,FALSE),"")</f>
        <v>0.375</v>
      </c>
      <c r="I5358" t="str">
        <f>IFERROR(VLOOKUP(E5358,EIU!$E$2:$H$3662,4,FALSE),"")</f>
        <v/>
      </c>
    </row>
    <row r="5359" spans="1:9" x14ac:dyDescent="0.25">
      <c r="A5359" s="15" t="s">
        <v>334</v>
      </c>
      <c r="B5359" s="13" t="s">
        <v>58</v>
      </c>
      <c r="C5359" s="14">
        <v>39</v>
      </c>
      <c r="D5359" s="14">
        <v>2010</v>
      </c>
      <c r="E5359">
        <f t="shared" si="83"/>
        <v>392010</v>
      </c>
      <c r="F5359" s="41">
        <f>IFERROR(VLOOKUP(E5359,Heritage!$E$3:$H$4601,4,FALSE),"")</f>
        <v>0.1</v>
      </c>
      <c r="G5359" s="41">
        <f>IFERROR(VLOOKUP(E5359,'PRS até 2014'!$E$4:$L$6307,8,FALSE),"")</f>
        <v>0.44949494949494945</v>
      </c>
      <c r="H5359" s="41">
        <f>IFERROR(VLOOKUP(E5359,'Global Insight'!$E$2:$F$4102,2,FALSE),"")</f>
        <v>0.3125</v>
      </c>
      <c r="I5359">
        <f>IFERROR(VLOOKUP(E5359,EIU!$E$2:$H$3662,4,FALSE),"")</f>
        <v>0.22500000000000001</v>
      </c>
    </row>
    <row r="5360" spans="1:9" x14ac:dyDescent="0.25">
      <c r="A5360" s="15" t="s">
        <v>351</v>
      </c>
      <c r="B5360" s="13" t="s">
        <v>335</v>
      </c>
      <c r="C5360" s="14">
        <v>40</v>
      </c>
      <c r="D5360" s="14">
        <v>2010</v>
      </c>
      <c r="E5360">
        <f t="shared" si="83"/>
        <v>402010</v>
      </c>
      <c r="F5360" s="41">
        <f>IFERROR(VLOOKUP(E5360,Heritage!$E$3:$H$4601,4,FALSE),"")</f>
        <v>0.1</v>
      </c>
      <c r="G5360" s="41">
        <f>IFERROR(VLOOKUP(E5360,'PRS até 2014'!$E$4:$L$6307,8,FALSE),"")</f>
        <v>0.29040404040404039</v>
      </c>
      <c r="H5360" s="41">
        <f>IFERROR(VLOOKUP(E5360,'Global Insight'!$E$2:$F$4102,2,FALSE),"")</f>
        <v>0.3125</v>
      </c>
      <c r="I5360" t="str">
        <f>IFERROR(VLOOKUP(E5360,EIU!$E$2:$H$3662,4,FALSE),"")</f>
        <v/>
      </c>
    </row>
    <row r="5361" spans="1:9" x14ac:dyDescent="0.25">
      <c r="A5361" s="12" t="s">
        <v>65</v>
      </c>
      <c r="B5361" s="13" t="s">
        <v>66</v>
      </c>
      <c r="C5361" s="14">
        <v>41</v>
      </c>
      <c r="D5361" s="14">
        <v>2010</v>
      </c>
      <c r="E5361">
        <f t="shared" si="83"/>
        <v>412010</v>
      </c>
      <c r="F5361" s="41">
        <f>IFERROR(VLOOKUP(E5361,Heritage!$E$3:$H$4601,4,FALSE),"")</f>
        <v>0.55000000000000004</v>
      </c>
      <c r="G5361" s="41">
        <f>IFERROR(VLOOKUP(E5361,'PRS até 2014'!$E$4:$L$6307,8,FALSE),"")</f>
        <v>0.53282828282828287</v>
      </c>
      <c r="H5361" s="41">
        <f>IFERROR(VLOOKUP(E5361,'Global Insight'!$E$2:$F$4102,2,FALSE),"")</f>
        <v>0.75</v>
      </c>
      <c r="I5361">
        <f>IFERROR(VLOOKUP(E5361,EIU!$E$2:$H$3662,4,FALSE),"")</f>
        <v>0.67500000000000004</v>
      </c>
    </row>
    <row r="5362" spans="1:9" x14ac:dyDescent="0.25">
      <c r="A5362" s="12" t="s">
        <v>352</v>
      </c>
      <c r="B5362" s="13" t="s">
        <v>55</v>
      </c>
      <c r="C5362" s="14">
        <v>42</v>
      </c>
      <c r="D5362" s="14">
        <v>2010</v>
      </c>
      <c r="E5362">
        <f t="shared" si="83"/>
        <v>422010</v>
      </c>
      <c r="F5362" s="41">
        <f>IFERROR(VLOOKUP(E5362,Heritage!$E$3:$H$4601,4,FALSE),"")</f>
        <v>0.3</v>
      </c>
      <c r="G5362" s="41">
        <f>IFERROR(VLOOKUP(E5362,'PRS até 2014'!$E$4:$L$6307,8,FALSE),"")</f>
        <v>0.37121212121212122</v>
      </c>
      <c r="H5362" s="41">
        <f>IFERROR(VLOOKUP(E5362,'Global Insight'!$E$2:$F$4102,2,FALSE),"")</f>
        <v>0.375</v>
      </c>
      <c r="I5362">
        <f>IFERROR(VLOOKUP(E5362,EIU!$E$2:$H$3662,4,FALSE),"")</f>
        <v>0.25</v>
      </c>
    </row>
    <row r="5363" spans="1:9" x14ac:dyDescent="0.25">
      <c r="A5363" s="15" t="s">
        <v>126</v>
      </c>
      <c r="B5363" s="13" t="s">
        <v>127</v>
      </c>
      <c r="C5363" s="14">
        <v>43</v>
      </c>
      <c r="D5363" s="14">
        <v>2010</v>
      </c>
      <c r="E5363">
        <f t="shared" si="83"/>
        <v>432010</v>
      </c>
      <c r="F5363" s="41">
        <f>IFERROR(VLOOKUP(E5363,Heritage!$E$3:$H$4601,4,FALSE),"")</f>
        <v>0.4</v>
      </c>
      <c r="G5363" s="41">
        <f>IFERROR(VLOOKUP(E5363,'PRS até 2014'!$E$4:$L$6307,8,FALSE),"")</f>
        <v>0.6742424242424242</v>
      </c>
      <c r="H5363" s="41">
        <f>IFERROR(VLOOKUP(E5363,'Global Insight'!$E$2:$F$4102,2,FALSE),"")</f>
        <v>0.6875</v>
      </c>
      <c r="I5363">
        <f>IFERROR(VLOOKUP(E5363,EIU!$E$2:$H$3662,4,FALSE),"")</f>
        <v>0.52500000000000002</v>
      </c>
    </row>
    <row r="5364" spans="1:9" x14ac:dyDescent="0.25">
      <c r="A5364" s="12" t="s">
        <v>67</v>
      </c>
      <c r="B5364" s="13" t="s">
        <v>68</v>
      </c>
      <c r="C5364" s="14">
        <v>44</v>
      </c>
      <c r="D5364" s="14">
        <v>2010</v>
      </c>
      <c r="E5364">
        <f t="shared" si="83"/>
        <v>442010</v>
      </c>
      <c r="F5364" s="41">
        <f>IFERROR(VLOOKUP(E5364,Heritage!$E$3:$H$4601,4,FALSE),"")</f>
        <v>0.1</v>
      </c>
      <c r="G5364" s="41">
        <f>IFERROR(VLOOKUP(E5364,'PRS até 2014'!$E$4:$L$6307,8,FALSE),"")</f>
        <v>0.39393939393939392</v>
      </c>
      <c r="H5364" s="41">
        <f>IFERROR(VLOOKUP(E5364,'Global Insight'!$E$2:$F$4102,2,FALSE),"")</f>
        <v>0.4375</v>
      </c>
      <c r="I5364">
        <f>IFERROR(VLOOKUP(E5364,EIU!$E$2:$H$3662,4,FALSE),"")</f>
        <v>0.55000000000000004</v>
      </c>
    </row>
    <row r="5365" spans="1:9" x14ac:dyDescent="0.25">
      <c r="A5365" s="12" t="s">
        <v>69</v>
      </c>
      <c r="B5365" s="13" t="s">
        <v>70</v>
      </c>
      <c r="C5365" s="14">
        <v>45</v>
      </c>
      <c r="D5365" s="14">
        <v>2010</v>
      </c>
      <c r="E5365">
        <f t="shared" si="83"/>
        <v>452010</v>
      </c>
      <c r="F5365" s="41">
        <f>IFERROR(VLOOKUP(E5365,Heritage!$E$3:$H$4601,4,FALSE),"")</f>
        <v>0.8</v>
      </c>
      <c r="G5365" s="41">
        <f>IFERROR(VLOOKUP(E5365,'PRS até 2014'!$E$4:$L$6307,8,FALSE),"")</f>
        <v>0.81818181818181823</v>
      </c>
      <c r="H5365" s="41">
        <f>IFERROR(VLOOKUP(E5365,'Global Insight'!$E$2:$F$4102,2,FALSE),"")</f>
        <v>0.8125</v>
      </c>
      <c r="I5365">
        <f>IFERROR(VLOOKUP(E5365,EIU!$E$2:$H$3662,4,FALSE),"")</f>
        <v>0.75</v>
      </c>
    </row>
    <row r="5366" spans="1:9" x14ac:dyDescent="0.25">
      <c r="A5366" s="12" t="s">
        <v>71</v>
      </c>
      <c r="B5366" s="13" t="s">
        <v>72</v>
      </c>
      <c r="C5366" s="14">
        <v>46</v>
      </c>
      <c r="D5366" s="14">
        <v>2010</v>
      </c>
      <c r="E5366">
        <f t="shared" si="83"/>
        <v>462010</v>
      </c>
      <c r="F5366" s="41">
        <f>IFERROR(VLOOKUP(E5366,Heritage!$E$3:$H$4601,4,FALSE),"")</f>
        <v>0.65</v>
      </c>
      <c r="G5366" s="41">
        <f>IFERROR(VLOOKUP(E5366,'PRS até 2014'!$E$4:$L$6307,8,FALSE),"")</f>
        <v>0.73484848484848486</v>
      </c>
      <c r="H5366" s="41">
        <f>IFERROR(VLOOKUP(E5366,'Global Insight'!$E$2:$F$4102,2,FALSE),"")</f>
        <v>0.875</v>
      </c>
      <c r="I5366">
        <f>IFERROR(VLOOKUP(E5366,EIU!$E$2:$H$3662,4,FALSE),"")</f>
        <v>0.7</v>
      </c>
    </row>
    <row r="5367" spans="1:9" x14ac:dyDescent="0.25">
      <c r="A5367" s="12" t="s">
        <v>77</v>
      </c>
      <c r="B5367" s="13" t="s">
        <v>78</v>
      </c>
      <c r="C5367" s="14">
        <v>47</v>
      </c>
      <c r="D5367" s="14">
        <v>2010</v>
      </c>
      <c r="E5367">
        <f t="shared" ref="E5367:E5430" si="84">C5367*10000+D5367</f>
        <v>472010</v>
      </c>
      <c r="F5367" s="41">
        <f>IFERROR(VLOOKUP(E5367,Heritage!$E$3:$H$4601,4,FALSE),"")</f>
        <v>0.9</v>
      </c>
      <c r="G5367" s="41">
        <f>IFERROR(VLOOKUP(E5367,'PRS até 2014'!$E$4:$L$6307,8,FALSE),"")</f>
        <v>0.94191919191919182</v>
      </c>
      <c r="H5367" s="41">
        <f>IFERROR(VLOOKUP(E5367,'Global Insight'!$E$2:$F$4102,2,FALSE),"")</f>
        <v>0.875</v>
      </c>
      <c r="I5367">
        <f>IFERROR(VLOOKUP(E5367,EIU!$E$2:$H$3662,4,FALSE),"")</f>
        <v>0.97499999999999998</v>
      </c>
    </row>
    <row r="5368" spans="1:9" x14ac:dyDescent="0.25">
      <c r="A5368" s="12" t="s">
        <v>75</v>
      </c>
      <c r="B5368" s="13" t="s">
        <v>76</v>
      </c>
      <c r="C5368" s="14">
        <v>48</v>
      </c>
      <c r="D5368" s="14">
        <v>2010</v>
      </c>
      <c r="E5368">
        <f t="shared" si="84"/>
        <v>482010</v>
      </c>
      <c r="F5368" s="41">
        <f>IFERROR(VLOOKUP(E5368,Heritage!$E$3:$H$4601,4,FALSE),"")</f>
        <v>0.3</v>
      </c>
      <c r="G5368" s="41" t="str">
        <f>IFERROR(VLOOKUP(E5368,'PRS até 2014'!$E$4:$L$6307,8,FALSE),"")</f>
        <v xml:space="preserve"> </v>
      </c>
      <c r="H5368" s="41">
        <f>IFERROR(VLOOKUP(E5368,'Global Insight'!$E$2:$F$4102,2,FALSE),"")</f>
        <v>0.625</v>
      </c>
      <c r="I5368">
        <f>IFERROR(VLOOKUP(E5368,EIU!$E$2:$H$3662,4,FALSE),"")</f>
        <v>0.27500000000000002</v>
      </c>
    </row>
    <row r="5369" spans="1:9" x14ac:dyDescent="0.25">
      <c r="A5369" s="12" t="s">
        <v>353</v>
      </c>
      <c r="B5369" s="13" t="s">
        <v>379</v>
      </c>
      <c r="C5369" s="14">
        <v>49</v>
      </c>
      <c r="D5369" s="14">
        <v>2010</v>
      </c>
      <c r="E5369">
        <f t="shared" si="84"/>
        <v>492010</v>
      </c>
      <c r="F5369" s="41">
        <f>IFERROR(VLOOKUP(E5369,Heritage!$E$3:$H$4601,4,FALSE),"")</f>
        <v>0.65</v>
      </c>
      <c r="G5369" s="41" t="str">
        <f>IFERROR(VLOOKUP(E5369,'PRS até 2014'!$E$4:$L$6307,8,FALSE),"")</f>
        <v xml:space="preserve"> </v>
      </c>
      <c r="H5369" s="41">
        <f>IFERROR(VLOOKUP(E5369,'Global Insight'!$E$2:$F$4102,2,FALSE),"")</f>
        <v>0.75</v>
      </c>
      <c r="I5369" t="str">
        <f>IFERROR(VLOOKUP(E5369,EIU!$E$2:$H$3662,4,FALSE),"")</f>
        <v/>
      </c>
    </row>
    <row r="5370" spans="1:9" x14ac:dyDescent="0.25">
      <c r="A5370" s="12" t="s">
        <v>79</v>
      </c>
      <c r="B5370" s="13" t="s">
        <v>80</v>
      </c>
      <c r="C5370" s="14">
        <v>50</v>
      </c>
      <c r="D5370" s="14">
        <v>2010</v>
      </c>
      <c r="E5370">
        <f t="shared" si="84"/>
        <v>502010</v>
      </c>
      <c r="F5370" s="41">
        <f>IFERROR(VLOOKUP(E5370,Heritage!$E$3:$H$4601,4,FALSE),"")</f>
        <v>0.3</v>
      </c>
      <c r="G5370" s="41">
        <f>IFERROR(VLOOKUP(E5370,'PRS até 2014'!$E$4:$L$6307,8,FALSE),"")</f>
        <v>0.50757575757575757</v>
      </c>
      <c r="H5370" s="41">
        <f>IFERROR(VLOOKUP(E5370,'Global Insight'!$E$2:$F$4102,2,FALSE),"")</f>
        <v>0.4375</v>
      </c>
      <c r="I5370">
        <f>IFERROR(VLOOKUP(E5370,EIU!$E$2:$H$3662,4,FALSE),"")</f>
        <v>0.3</v>
      </c>
    </row>
    <row r="5371" spans="1:9" x14ac:dyDescent="0.25">
      <c r="A5371" s="12" t="s">
        <v>83</v>
      </c>
      <c r="B5371" s="13" t="s">
        <v>84</v>
      </c>
      <c r="C5371" s="14">
        <v>51</v>
      </c>
      <c r="D5371" s="14">
        <v>2010</v>
      </c>
      <c r="E5371">
        <f t="shared" si="84"/>
        <v>512010</v>
      </c>
      <c r="F5371" s="41">
        <f>IFERROR(VLOOKUP(E5371,Heritage!$E$3:$H$4601,4,FALSE),"")</f>
        <v>0.2</v>
      </c>
      <c r="G5371" s="41">
        <f>IFERROR(VLOOKUP(E5371,'PRS até 2014'!$E$4:$L$6307,8,FALSE),"")</f>
        <v>0.3383838383838384</v>
      </c>
      <c r="H5371" s="41">
        <f>IFERROR(VLOOKUP(E5371,'Global Insight'!$E$2:$F$4102,2,FALSE),"")</f>
        <v>0.5</v>
      </c>
      <c r="I5371">
        <f>IFERROR(VLOOKUP(E5371,EIU!$E$2:$H$3662,4,FALSE),"")</f>
        <v>0.15</v>
      </c>
    </row>
    <row r="5372" spans="1:9" x14ac:dyDescent="0.25">
      <c r="A5372" s="12" t="s">
        <v>85</v>
      </c>
      <c r="B5372" s="13" t="s">
        <v>86</v>
      </c>
      <c r="C5372" s="14">
        <v>52</v>
      </c>
      <c r="D5372" s="14">
        <v>2010</v>
      </c>
      <c r="E5372">
        <f t="shared" si="84"/>
        <v>522010</v>
      </c>
      <c r="F5372" s="41">
        <f>IFERROR(VLOOKUP(E5372,Heritage!$E$3:$H$4601,4,FALSE),"")</f>
        <v>0.4</v>
      </c>
      <c r="G5372" s="41">
        <f>IFERROR(VLOOKUP(E5372,'PRS até 2014'!$E$4:$L$6307,8,FALSE),"")</f>
        <v>0.47222222222222221</v>
      </c>
      <c r="H5372" s="41">
        <f>IFERROR(VLOOKUP(E5372,'Global Insight'!$E$2:$F$4102,2,FALSE),"")</f>
        <v>0.5</v>
      </c>
      <c r="I5372">
        <f>IFERROR(VLOOKUP(E5372,EIU!$E$2:$H$3662,4,FALSE),"")</f>
        <v>0.57499999999999996</v>
      </c>
    </row>
    <row r="5373" spans="1:9" x14ac:dyDescent="0.25">
      <c r="A5373" s="12" t="s">
        <v>267</v>
      </c>
      <c r="B5373" s="13" t="s">
        <v>268</v>
      </c>
      <c r="C5373" s="14">
        <v>53</v>
      </c>
      <c r="D5373" s="14">
        <v>2010</v>
      </c>
      <c r="E5373">
        <f t="shared" si="84"/>
        <v>532010</v>
      </c>
      <c r="F5373" s="41">
        <f>IFERROR(VLOOKUP(E5373,Heritage!$E$3:$H$4601,4,FALSE),"")</f>
        <v>0.4</v>
      </c>
      <c r="G5373" s="41">
        <f>IFERROR(VLOOKUP(E5373,'PRS até 2014'!$E$4:$L$6307,8,FALSE),"")</f>
        <v>0.43434343434343431</v>
      </c>
      <c r="H5373" s="41">
        <f>IFERROR(VLOOKUP(E5373,'Global Insight'!$E$2:$F$4102,2,FALSE),"")</f>
        <v>0.375</v>
      </c>
      <c r="I5373">
        <f>IFERROR(VLOOKUP(E5373,EIU!$E$2:$H$3662,4,FALSE),"")</f>
        <v>0.3</v>
      </c>
    </row>
    <row r="5374" spans="1:9" x14ac:dyDescent="0.25">
      <c r="A5374" s="12" t="s">
        <v>114</v>
      </c>
      <c r="B5374" s="13" t="s">
        <v>115</v>
      </c>
      <c r="C5374" s="14">
        <v>54</v>
      </c>
      <c r="D5374" s="14">
        <v>2010</v>
      </c>
      <c r="E5374">
        <f t="shared" si="84"/>
        <v>542010</v>
      </c>
      <c r="F5374" s="41">
        <f>IFERROR(VLOOKUP(E5374,Heritage!$E$3:$H$4601,4,FALSE),"")</f>
        <v>0.2</v>
      </c>
      <c r="G5374" s="41" t="str">
        <f>IFERROR(VLOOKUP(E5374,'PRS até 2014'!$E$4:$L$6307,8,FALSE),"")</f>
        <v xml:space="preserve"> </v>
      </c>
      <c r="H5374" s="41">
        <f>IFERROR(VLOOKUP(E5374,'Global Insight'!$E$2:$F$4102,2,FALSE),"")</f>
        <v>0.4375</v>
      </c>
      <c r="I5374">
        <f>IFERROR(VLOOKUP(E5374,EIU!$E$2:$H$3662,4,FALSE),"")</f>
        <v>0.25</v>
      </c>
    </row>
    <row r="5375" spans="1:9" x14ac:dyDescent="0.25">
      <c r="A5375" s="12" t="s">
        <v>87</v>
      </c>
      <c r="B5375" s="13" t="s">
        <v>88</v>
      </c>
      <c r="C5375" s="14">
        <v>55</v>
      </c>
      <c r="D5375" s="14">
        <v>2010</v>
      </c>
      <c r="E5375">
        <f t="shared" si="84"/>
        <v>552010</v>
      </c>
      <c r="F5375" s="41">
        <f>IFERROR(VLOOKUP(E5375,Heritage!$E$3:$H$4601,4,FALSE),"")</f>
        <v>0.1</v>
      </c>
      <c r="G5375" s="41" t="str">
        <f>IFERROR(VLOOKUP(E5375,'PRS até 2014'!$E$4:$L$6307,8,FALSE),"")</f>
        <v xml:space="preserve"> </v>
      </c>
      <c r="H5375" s="41">
        <f>IFERROR(VLOOKUP(E5375,'Global Insight'!$E$2:$F$4102,2,FALSE),"")</f>
        <v>0.4375</v>
      </c>
      <c r="I5375">
        <f>IFERROR(VLOOKUP(E5375,EIU!$E$2:$H$3662,4,FALSE),"")</f>
        <v>0.27500000000000002</v>
      </c>
    </row>
    <row r="5376" spans="1:9" x14ac:dyDescent="0.25">
      <c r="A5376" s="12" t="s">
        <v>91</v>
      </c>
      <c r="B5376" s="13" t="s">
        <v>92</v>
      </c>
      <c r="C5376" s="14">
        <v>56</v>
      </c>
      <c r="D5376" s="14">
        <v>2010</v>
      </c>
      <c r="E5376">
        <f t="shared" si="84"/>
        <v>562010</v>
      </c>
      <c r="F5376" s="41">
        <f>IFERROR(VLOOKUP(E5376,Heritage!$E$3:$H$4601,4,FALSE),"")</f>
        <v>0.8</v>
      </c>
      <c r="G5376" s="41">
        <f>IFERROR(VLOOKUP(E5376,'PRS até 2014'!$E$4:$L$6307,8,FALSE),"")</f>
        <v>0.67676767676767668</v>
      </c>
      <c r="H5376" s="41">
        <f>IFERROR(VLOOKUP(E5376,'Global Insight'!$E$2:$F$4102,2,FALSE),"")</f>
        <v>0.75</v>
      </c>
      <c r="I5376">
        <f>IFERROR(VLOOKUP(E5376,EIU!$E$2:$H$3662,4,FALSE),"")</f>
        <v>0.72499999999999998</v>
      </c>
    </row>
    <row r="5377" spans="1:9" x14ac:dyDescent="0.25">
      <c r="A5377" s="12" t="s">
        <v>93</v>
      </c>
      <c r="B5377" s="13" t="s">
        <v>94</v>
      </c>
      <c r="C5377" s="14">
        <v>57</v>
      </c>
      <c r="D5377" s="14">
        <v>2010</v>
      </c>
      <c r="E5377">
        <f t="shared" si="84"/>
        <v>572010</v>
      </c>
      <c r="F5377" s="41">
        <f>IFERROR(VLOOKUP(E5377,Heritage!$E$3:$H$4601,4,FALSE),"")</f>
        <v>0.3</v>
      </c>
      <c r="G5377" s="41">
        <f>IFERROR(VLOOKUP(E5377,'PRS até 2014'!$E$4:$L$6307,8,FALSE),"")</f>
        <v>0.52777777777777768</v>
      </c>
      <c r="H5377" s="41">
        <f>IFERROR(VLOOKUP(E5377,'Global Insight'!$E$2:$F$4102,2,FALSE),"")</f>
        <v>0.375</v>
      </c>
      <c r="I5377">
        <f>IFERROR(VLOOKUP(E5377,EIU!$E$2:$H$3662,4,FALSE),"")</f>
        <v>0.32500000000000001</v>
      </c>
    </row>
    <row r="5378" spans="1:9" x14ac:dyDescent="0.25">
      <c r="A5378" s="12" t="s">
        <v>97</v>
      </c>
      <c r="B5378" s="13" t="s">
        <v>98</v>
      </c>
      <c r="C5378" s="14">
        <v>58</v>
      </c>
      <c r="D5378" s="14">
        <v>2010</v>
      </c>
      <c r="E5378">
        <f t="shared" si="84"/>
        <v>582010</v>
      </c>
      <c r="F5378" s="41">
        <f>IFERROR(VLOOKUP(E5378,Heritage!$E$3:$H$4601,4,FALSE),"")</f>
        <v>0.3</v>
      </c>
      <c r="G5378" s="41" t="str">
        <f>IFERROR(VLOOKUP(E5378,'PRS até 2014'!$E$4:$L$6307,8,FALSE),"")</f>
        <v xml:space="preserve"> </v>
      </c>
      <c r="H5378" s="41">
        <f>IFERROR(VLOOKUP(E5378,'Global Insight'!$E$2:$F$4102,2,FALSE),"")</f>
        <v>0.4375</v>
      </c>
      <c r="I5378" t="str">
        <f>IFERROR(VLOOKUP(E5378,EIU!$E$2:$H$3662,4,FALSE),"")</f>
        <v/>
      </c>
    </row>
    <row r="5379" spans="1:9" x14ac:dyDescent="0.25">
      <c r="A5379" s="12" t="s">
        <v>95</v>
      </c>
      <c r="B5379" s="13" t="s">
        <v>96</v>
      </c>
      <c r="C5379" s="14">
        <v>59</v>
      </c>
      <c r="D5379" s="14">
        <v>2010</v>
      </c>
      <c r="E5379">
        <f t="shared" si="84"/>
        <v>592010</v>
      </c>
      <c r="F5379" s="41">
        <f>IFERROR(VLOOKUP(E5379,Heritage!$E$3:$H$4601,4,FALSE),"")</f>
        <v>0.9</v>
      </c>
      <c r="G5379" s="41">
        <f>IFERROR(VLOOKUP(E5379,'PRS até 2014'!$E$4:$L$6307,8,FALSE),"")</f>
        <v>1</v>
      </c>
      <c r="H5379" s="41">
        <f>IFERROR(VLOOKUP(E5379,'Global Insight'!$E$2:$F$4102,2,FALSE),"")</f>
        <v>0.9375</v>
      </c>
      <c r="I5379">
        <f>IFERROR(VLOOKUP(E5379,EIU!$E$2:$H$3662,4,FALSE),"")</f>
        <v>0.92500000000000004</v>
      </c>
    </row>
    <row r="5380" spans="1:9" x14ac:dyDescent="0.25">
      <c r="A5380" s="12" t="s">
        <v>99</v>
      </c>
      <c r="B5380" s="13" t="s">
        <v>100</v>
      </c>
      <c r="C5380" s="14">
        <v>60</v>
      </c>
      <c r="D5380" s="14">
        <v>2010</v>
      </c>
      <c r="E5380">
        <f t="shared" si="84"/>
        <v>602010</v>
      </c>
      <c r="F5380" s="41">
        <f>IFERROR(VLOOKUP(E5380,Heritage!$E$3:$H$4601,4,FALSE),"")</f>
        <v>0.8</v>
      </c>
      <c r="G5380" s="41">
        <f>IFERROR(VLOOKUP(E5380,'PRS até 2014'!$E$4:$L$6307,8,FALSE),"")</f>
        <v>0.83080808080808077</v>
      </c>
      <c r="H5380" s="41">
        <f>IFERROR(VLOOKUP(E5380,'Global Insight'!$E$2:$F$4102,2,FALSE),"")</f>
        <v>0.75</v>
      </c>
      <c r="I5380">
        <f>IFERROR(VLOOKUP(E5380,EIU!$E$2:$H$3662,4,FALSE),"")</f>
        <v>0.9</v>
      </c>
    </row>
    <row r="5381" spans="1:9" x14ac:dyDescent="0.25">
      <c r="A5381" s="12" t="s">
        <v>101</v>
      </c>
      <c r="B5381" s="13" t="s">
        <v>102</v>
      </c>
      <c r="C5381" s="14">
        <v>61</v>
      </c>
      <c r="D5381" s="14">
        <v>2010</v>
      </c>
      <c r="E5381">
        <f t="shared" si="84"/>
        <v>612010</v>
      </c>
      <c r="F5381" s="41">
        <f>IFERROR(VLOOKUP(E5381,Heritage!$E$3:$H$4601,4,FALSE),"")</f>
        <v>0.4</v>
      </c>
      <c r="G5381" s="41">
        <f>IFERROR(VLOOKUP(E5381,'PRS até 2014'!$E$4:$L$6307,8,FALSE),"")</f>
        <v>0.53282828282828287</v>
      </c>
      <c r="H5381" s="41">
        <f>IFERROR(VLOOKUP(E5381,'Global Insight'!$E$2:$F$4102,2,FALSE),"")</f>
        <v>0.5</v>
      </c>
      <c r="I5381">
        <f>IFERROR(VLOOKUP(E5381,EIU!$E$2:$H$3662,4,FALSE),"")</f>
        <v>0.375</v>
      </c>
    </row>
    <row r="5382" spans="1:9" x14ac:dyDescent="0.25">
      <c r="A5382" s="12" t="s">
        <v>354</v>
      </c>
      <c r="B5382" s="13" t="s">
        <v>111</v>
      </c>
      <c r="C5382" s="14">
        <v>62</v>
      </c>
      <c r="D5382" s="14">
        <v>2010</v>
      </c>
      <c r="E5382">
        <f t="shared" si="84"/>
        <v>622010</v>
      </c>
      <c r="F5382" s="41">
        <f>IFERROR(VLOOKUP(E5382,Heritage!$E$3:$H$4601,4,FALSE),"")</f>
        <v>0.3</v>
      </c>
      <c r="G5382" s="41">
        <f>IFERROR(VLOOKUP(E5382,'PRS até 2014'!$E$4:$L$6307,8,FALSE),"")</f>
        <v>0.54545454545454541</v>
      </c>
      <c r="H5382" s="41">
        <f>IFERROR(VLOOKUP(E5382,'Global Insight'!$E$2:$F$4102,2,FALSE),"")</f>
        <v>0.5</v>
      </c>
      <c r="I5382">
        <f>IFERROR(VLOOKUP(E5382,EIU!$E$2:$H$3662,4,FALSE),"")</f>
        <v>0.35</v>
      </c>
    </row>
    <row r="5383" spans="1:9" x14ac:dyDescent="0.25">
      <c r="A5383" s="12" t="s">
        <v>105</v>
      </c>
      <c r="B5383" s="13" t="s">
        <v>106</v>
      </c>
      <c r="C5383" s="14">
        <v>63</v>
      </c>
      <c r="D5383" s="14">
        <v>2010</v>
      </c>
      <c r="E5383">
        <f t="shared" si="84"/>
        <v>632010</v>
      </c>
      <c r="F5383" s="41">
        <f>IFERROR(VLOOKUP(E5383,Heritage!$E$3:$H$4601,4,FALSE),"")</f>
        <v>0.4</v>
      </c>
      <c r="G5383" s="41" t="str">
        <f>IFERROR(VLOOKUP(E5383,'PRS até 2014'!$E$4:$L$6307,8,FALSE),"")</f>
        <v xml:space="preserve"> </v>
      </c>
      <c r="H5383" s="41">
        <f>IFERROR(VLOOKUP(E5383,'Global Insight'!$E$2:$F$4102,2,FALSE),"")</f>
        <v>0.5</v>
      </c>
      <c r="I5383">
        <f>IFERROR(VLOOKUP(E5383,EIU!$E$2:$H$3662,4,FALSE),"")</f>
        <v>0.45</v>
      </c>
    </row>
    <row r="5384" spans="1:9" x14ac:dyDescent="0.25">
      <c r="A5384" s="12" t="s">
        <v>73</v>
      </c>
      <c r="B5384" s="13" t="s">
        <v>74</v>
      </c>
      <c r="C5384" s="14">
        <v>64</v>
      </c>
      <c r="D5384" s="14">
        <v>2010</v>
      </c>
      <c r="E5384">
        <f t="shared" si="84"/>
        <v>642010</v>
      </c>
      <c r="F5384" s="41">
        <f>IFERROR(VLOOKUP(E5384,Heritage!$E$3:$H$4601,4,FALSE),"")</f>
        <v>0.9</v>
      </c>
      <c r="G5384" s="41">
        <f>IFERROR(VLOOKUP(E5384,'PRS até 2014'!$E$4:$L$6307,8,FALSE),"")</f>
        <v>0.87373737373737381</v>
      </c>
      <c r="H5384" s="41">
        <f>IFERROR(VLOOKUP(E5384,'Global Insight'!$E$2:$F$4102,2,FALSE),"")</f>
        <v>0.8125</v>
      </c>
      <c r="I5384">
        <f>IFERROR(VLOOKUP(E5384,EIU!$E$2:$H$3662,4,FALSE),"")</f>
        <v>0.85</v>
      </c>
    </row>
    <row r="5385" spans="1:9" x14ac:dyDescent="0.25">
      <c r="A5385" s="12" t="s">
        <v>336</v>
      </c>
      <c r="B5385" s="13" t="s">
        <v>337</v>
      </c>
      <c r="C5385" s="14">
        <v>65</v>
      </c>
      <c r="D5385" s="14">
        <v>2010</v>
      </c>
      <c r="E5385">
        <f t="shared" si="84"/>
        <v>652010</v>
      </c>
      <c r="F5385" s="41" t="str">
        <f>IFERROR(VLOOKUP(E5385,Heritage!$E$3:$H$4601,4,FALSE),"")</f>
        <v/>
      </c>
      <c r="G5385" s="41" t="str">
        <f>IFERROR(VLOOKUP(E5385,'PRS até 2014'!$E$4:$L$6307,8,FALSE),"")</f>
        <v xml:space="preserve"> </v>
      </c>
      <c r="H5385" s="41" t="str">
        <f>IFERROR(VLOOKUP(E5385,'Global Insight'!$E$2:$F$4102,2,FALSE),"")</f>
        <v/>
      </c>
      <c r="I5385" t="str">
        <f>IFERROR(VLOOKUP(E5385,EIU!$E$2:$H$3662,4,FALSE),"")</f>
        <v/>
      </c>
    </row>
    <row r="5386" spans="1:9" x14ac:dyDescent="0.25">
      <c r="A5386" s="12" t="s">
        <v>107</v>
      </c>
      <c r="B5386" s="13" t="s">
        <v>108</v>
      </c>
      <c r="C5386" s="14">
        <v>66</v>
      </c>
      <c r="D5386" s="14">
        <v>2010</v>
      </c>
      <c r="E5386">
        <f t="shared" si="84"/>
        <v>662010</v>
      </c>
      <c r="F5386" s="41">
        <f>IFERROR(VLOOKUP(E5386,Heritage!$E$3:$H$4601,4,FALSE),"")</f>
        <v>0.5</v>
      </c>
      <c r="G5386" s="41">
        <f>IFERROR(VLOOKUP(E5386,'PRS até 2014'!$E$4:$L$6307,8,FALSE),"")</f>
        <v>0.45959595959595961</v>
      </c>
      <c r="H5386" s="41">
        <f>IFERROR(VLOOKUP(E5386,'Global Insight'!$E$2:$F$4102,2,FALSE),"")</f>
        <v>0.625</v>
      </c>
      <c r="I5386">
        <f>IFERROR(VLOOKUP(E5386,EIU!$E$2:$H$3662,4,FALSE),"")</f>
        <v>0.45</v>
      </c>
    </row>
    <row r="5387" spans="1:9" x14ac:dyDescent="0.25">
      <c r="A5387" s="12" t="s">
        <v>116</v>
      </c>
      <c r="B5387" s="13" t="s">
        <v>117</v>
      </c>
      <c r="C5387" s="14">
        <v>67</v>
      </c>
      <c r="D5387" s="14">
        <v>2010</v>
      </c>
      <c r="E5387">
        <f t="shared" si="84"/>
        <v>672010</v>
      </c>
      <c r="F5387" s="41">
        <f>IFERROR(VLOOKUP(E5387,Heritage!$E$3:$H$4601,4,FALSE),"")</f>
        <v>0.5</v>
      </c>
      <c r="G5387" s="41">
        <f>IFERROR(VLOOKUP(E5387,'PRS até 2014'!$E$4:$L$6307,8,FALSE),"")</f>
        <v>0.54292929292929282</v>
      </c>
      <c r="H5387" s="41">
        <f>IFERROR(VLOOKUP(E5387,'Global Insight'!$E$2:$F$4102,2,FALSE),"")</f>
        <v>0.875</v>
      </c>
      <c r="I5387">
        <f>IFERROR(VLOOKUP(E5387,EIU!$E$2:$H$3662,4,FALSE),"")</f>
        <v>0.57499999999999996</v>
      </c>
    </row>
    <row r="5388" spans="1:9" x14ac:dyDescent="0.25">
      <c r="A5388" s="12" t="s">
        <v>355</v>
      </c>
      <c r="B5388" s="13" t="s">
        <v>380</v>
      </c>
      <c r="C5388" s="14">
        <v>68</v>
      </c>
      <c r="D5388" s="14">
        <v>2010</v>
      </c>
      <c r="E5388">
        <f t="shared" si="84"/>
        <v>682010</v>
      </c>
      <c r="F5388" s="41" t="str">
        <f>IFERROR(VLOOKUP(E5388,Heritage!$E$3:$H$4601,4,FALSE),"")</f>
        <v/>
      </c>
      <c r="G5388" s="41" t="str">
        <f>IFERROR(VLOOKUP(E5388,'PRS até 2014'!$E$4:$L$6307,8,FALSE),"")</f>
        <v xml:space="preserve"> </v>
      </c>
      <c r="H5388" s="41">
        <f>IFERROR(VLOOKUP(E5388,'Global Insight'!$E$2:$F$4102,2,FALSE),"")</f>
        <v>0.625</v>
      </c>
      <c r="I5388" t="str">
        <f>IFERROR(VLOOKUP(E5388,EIU!$E$2:$H$3662,4,FALSE),"")</f>
        <v/>
      </c>
    </row>
    <row r="5389" spans="1:9" x14ac:dyDescent="0.25">
      <c r="A5389" s="12" t="s">
        <v>118</v>
      </c>
      <c r="B5389" s="13" t="s">
        <v>119</v>
      </c>
      <c r="C5389" s="14">
        <v>69</v>
      </c>
      <c r="D5389" s="14">
        <v>2010</v>
      </c>
      <c r="E5389">
        <f t="shared" si="84"/>
        <v>692010</v>
      </c>
      <c r="F5389" s="41">
        <f>IFERROR(VLOOKUP(E5389,Heritage!$E$3:$H$4601,4,FALSE),"")</f>
        <v>0.35</v>
      </c>
      <c r="G5389" s="41">
        <f>IFERROR(VLOOKUP(E5389,'PRS até 2014'!$E$4:$L$6307,8,FALSE),"")</f>
        <v>0.45202020202020199</v>
      </c>
      <c r="H5389" s="41">
        <f>IFERROR(VLOOKUP(E5389,'Global Insight'!$E$2:$F$4102,2,FALSE),"")</f>
        <v>0.3125</v>
      </c>
      <c r="I5389">
        <f>IFERROR(VLOOKUP(E5389,EIU!$E$2:$H$3662,4,FALSE),"")</f>
        <v>0.27500000000000002</v>
      </c>
    </row>
    <row r="5390" spans="1:9" x14ac:dyDescent="0.25">
      <c r="A5390" s="12" t="s">
        <v>109</v>
      </c>
      <c r="B5390" s="13" t="s">
        <v>110</v>
      </c>
      <c r="C5390" s="14">
        <v>70</v>
      </c>
      <c r="D5390" s="14">
        <v>2010</v>
      </c>
      <c r="E5390">
        <f t="shared" si="84"/>
        <v>702010</v>
      </c>
      <c r="F5390" s="41">
        <f>IFERROR(VLOOKUP(E5390,Heritage!$E$3:$H$4601,4,FALSE),"")</f>
        <v>0.2</v>
      </c>
      <c r="G5390" s="41">
        <f>IFERROR(VLOOKUP(E5390,'PRS até 2014'!$E$4:$L$6307,8,FALSE),"")</f>
        <v>0.31313131313131309</v>
      </c>
      <c r="H5390" s="41">
        <f>IFERROR(VLOOKUP(E5390,'Global Insight'!$E$2:$F$4102,2,FALSE),"")</f>
        <v>0.25</v>
      </c>
      <c r="I5390">
        <f>IFERROR(VLOOKUP(E5390,EIU!$E$2:$H$3662,4,FALSE),"")</f>
        <v>7.4999999999999997E-2</v>
      </c>
    </row>
    <row r="5391" spans="1:9" x14ac:dyDescent="0.25">
      <c r="A5391" s="12" t="s">
        <v>112</v>
      </c>
      <c r="B5391" s="13" t="s">
        <v>113</v>
      </c>
      <c r="C5391" s="14">
        <v>71</v>
      </c>
      <c r="D5391" s="14">
        <v>2010</v>
      </c>
      <c r="E5391">
        <f t="shared" si="84"/>
        <v>712010</v>
      </c>
      <c r="F5391" s="41">
        <f>IFERROR(VLOOKUP(E5391,Heritage!$E$3:$H$4601,4,FALSE),"")</f>
        <v>0.2</v>
      </c>
      <c r="G5391" s="41">
        <f>IFERROR(VLOOKUP(E5391,'PRS até 2014'!$E$4:$L$6307,8,FALSE),"")</f>
        <v>0.43181818181818182</v>
      </c>
      <c r="H5391" s="41">
        <f>IFERROR(VLOOKUP(E5391,'Global Insight'!$E$2:$F$4102,2,FALSE),"")</f>
        <v>0.1875</v>
      </c>
      <c r="I5391" t="str">
        <f>IFERROR(VLOOKUP(E5391,EIU!$E$2:$H$3662,4,FALSE),"")</f>
        <v/>
      </c>
    </row>
    <row r="5392" spans="1:9" x14ac:dyDescent="0.25">
      <c r="A5392" s="12" t="s">
        <v>120</v>
      </c>
      <c r="B5392" s="13" t="s">
        <v>121</v>
      </c>
      <c r="C5392" s="14">
        <v>72</v>
      </c>
      <c r="D5392" s="14">
        <v>2010</v>
      </c>
      <c r="E5392">
        <f t="shared" si="84"/>
        <v>722010</v>
      </c>
      <c r="F5392" s="41">
        <f>IFERROR(VLOOKUP(E5392,Heritage!$E$3:$H$4601,4,FALSE),"")</f>
        <v>0.3</v>
      </c>
      <c r="G5392" s="41">
        <f>IFERROR(VLOOKUP(E5392,'PRS até 2014'!$E$4:$L$6307,8,FALSE),"")</f>
        <v>0.3611111111111111</v>
      </c>
      <c r="H5392" s="41">
        <f>IFERROR(VLOOKUP(E5392,'Global Insight'!$E$2:$F$4102,2,FALSE),"")</f>
        <v>0.75</v>
      </c>
      <c r="I5392">
        <f>IFERROR(VLOOKUP(E5392,EIU!$E$2:$H$3662,4,FALSE),"")</f>
        <v>0.82499999999999996</v>
      </c>
    </row>
    <row r="5393" spans="1:9" x14ac:dyDescent="0.25">
      <c r="A5393" s="12" t="s">
        <v>128</v>
      </c>
      <c r="B5393" s="13" t="s">
        <v>129</v>
      </c>
      <c r="C5393" s="14">
        <v>73</v>
      </c>
      <c r="D5393" s="14">
        <v>2010</v>
      </c>
      <c r="E5393">
        <f t="shared" si="84"/>
        <v>732010</v>
      </c>
      <c r="F5393" s="41">
        <f>IFERROR(VLOOKUP(E5393,Heritage!$E$3:$H$4601,4,FALSE),"")</f>
        <v>0.1</v>
      </c>
      <c r="G5393" s="41">
        <f>IFERROR(VLOOKUP(E5393,'PRS até 2014'!$E$4:$L$6307,8,FALSE),"")</f>
        <v>0.22979797979797978</v>
      </c>
      <c r="H5393" s="41">
        <f>IFERROR(VLOOKUP(E5393,'Global Insight'!$E$2:$F$4102,2,FALSE),"")</f>
        <v>0.3125</v>
      </c>
      <c r="I5393">
        <f>IFERROR(VLOOKUP(E5393,EIU!$E$2:$H$3662,4,FALSE),"")</f>
        <v>0.2</v>
      </c>
    </row>
    <row r="5394" spans="1:9" x14ac:dyDescent="0.25">
      <c r="A5394" s="12" t="s">
        <v>124</v>
      </c>
      <c r="B5394" s="13" t="s">
        <v>125</v>
      </c>
      <c r="C5394" s="14">
        <v>74</v>
      </c>
      <c r="D5394" s="14">
        <v>2010</v>
      </c>
      <c r="E5394">
        <f t="shared" si="84"/>
        <v>742010</v>
      </c>
      <c r="F5394" s="41">
        <f>IFERROR(VLOOKUP(E5394,Heritage!$E$3:$H$4601,4,FALSE),"")</f>
        <v>0.3</v>
      </c>
      <c r="G5394" s="41">
        <f>IFERROR(VLOOKUP(E5394,'PRS até 2014'!$E$4:$L$6307,8,FALSE),"")</f>
        <v>0.3611111111111111</v>
      </c>
      <c r="H5394" s="41">
        <f>IFERROR(VLOOKUP(E5394,'Global Insight'!$E$2:$F$4102,2,FALSE),"")</f>
        <v>0.375</v>
      </c>
      <c r="I5394">
        <f>IFERROR(VLOOKUP(E5394,EIU!$E$2:$H$3662,4,FALSE),"")</f>
        <v>0.17499999999999999</v>
      </c>
    </row>
    <row r="5395" spans="1:9" x14ac:dyDescent="0.25">
      <c r="A5395" s="12" t="s">
        <v>122</v>
      </c>
      <c r="B5395" s="13" t="s">
        <v>123</v>
      </c>
      <c r="C5395" s="14">
        <v>75</v>
      </c>
      <c r="D5395" s="14">
        <v>2010</v>
      </c>
      <c r="E5395">
        <f t="shared" si="84"/>
        <v>752010</v>
      </c>
      <c r="F5395" s="41">
        <f>IFERROR(VLOOKUP(E5395,Heritage!$E$3:$H$4601,4,FALSE),"")</f>
        <v>0.9</v>
      </c>
      <c r="G5395" s="41">
        <f>IFERROR(VLOOKUP(E5395,'PRS até 2014'!$E$4:$L$6307,8,FALSE),"")</f>
        <v>0.86111111111111116</v>
      </c>
      <c r="H5395" s="41">
        <f>IFERROR(VLOOKUP(E5395,'Global Insight'!$E$2:$F$4102,2,FALSE),"")</f>
        <v>0.75</v>
      </c>
      <c r="I5395">
        <f>IFERROR(VLOOKUP(E5395,EIU!$E$2:$H$3662,4,FALSE),"")</f>
        <v>0.875</v>
      </c>
    </row>
    <row r="5396" spans="1:9" x14ac:dyDescent="0.25">
      <c r="A5396" s="12" t="s">
        <v>130</v>
      </c>
      <c r="B5396" s="13" t="s">
        <v>131</v>
      </c>
      <c r="C5396" s="14">
        <v>76</v>
      </c>
      <c r="D5396" s="14">
        <v>2010</v>
      </c>
      <c r="E5396">
        <f t="shared" si="84"/>
        <v>762010</v>
      </c>
      <c r="F5396" s="41">
        <f>IFERROR(VLOOKUP(E5396,Heritage!$E$3:$H$4601,4,FALSE),"")</f>
        <v>0.65</v>
      </c>
      <c r="G5396" s="41">
        <f>IFERROR(VLOOKUP(E5396,'PRS até 2014'!$E$4:$L$6307,8,FALSE),"")</f>
        <v>0.61616161616161613</v>
      </c>
      <c r="H5396" s="41">
        <f>IFERROR(VLOOKUP(E5396,'Global Insight'!$E$2:$F$4102,2,FALSE),"")</f>
        <v>0.75</v>
      </c>
      <c r="I5396">
        <f>IFERROR(VLOOKUP(E5396,EIU!$E$2:$H$3662,4,FALSE),"")</f>
        <v>0.67500000000000004</v>
      </c>
    </row>
    <row r="5397" spans="1:9" x14ac:dyDescent="0.25">
      <c r="A5397" s="12" t="s">
        <v>142</v>
      </c>
      <c r="B5397" s="13" t="s">
        <v>143</v>
      </c>
      <c r="C5397" s="14">
        <v>77</v>
      </c>
      <c r="D5397" s="14">
        <v>2010</v>
      </c>
      <c r="E5397">
        <f t="shared" si="84"/>
        <v>772010</v>
      </c>
      <c r="F5397" s="41">
        <f>IFERROR(VLOOKUP(E5397,Heritage!$E$3:$H$4601,4,FALSE),"")</f>
        <v>0.9</v>
      </c>
      <c r="G5397" s="41">
        <f>IFERROR(VLOOKUP(E5397,'PRS até 2014'!$E$4:$L$6307,8,FALSE),"")</f>
        <v>0.83585858585858586</v>
      </c>
      <c r="H5397" s="41">
        <f>IFERROR(VLOOKUP(E5397,'Global Insight'!$E$2:$F$4102,2,FALSE),"")</f>
        <v>1</v>
      </c>
      <c r="I5397">
        <f>IFERROR(VLOOKUP(E5397,EIU!$E$2:$H$3662,4,FALSE),"")</f>
        <v>0.9</v>
      </c>
    </row>
    <row r="5398" spans="1:9" x14ac:dyDescent="0.25">
      <c r="A5398" s="12" t="s">
        <v>134</v>
      </c>
      <c r="B5398" s="13" t="s">
        <v>135</v>
      </c>
      <c r="C5398" s="14">
        <v>78</v>
      </c>
      <c r="D5398" s="14">
        <v>2010</v>
      </c>
      <c r="E5398">
        <f t="shared" si="84"/>
        <v>782010</v>
      </c>
      <c r="F5398" s="41">
        <f>IFERROR(VLOOKUP(E5398,Heritage!$E$3:$H$4601,4,FALSE),"")</f>
        <v>0.5</v>
      </c>
      <c r="G5398" s="41">
        <f>IFERROR(VLOOKUP(E5398,'PRS até 2014'!$E$4:$L$6307,8,FALSE),"")</f>
        <v>0.58838383838383834</v>
      </c>
      <c r="H5398" s="41">
        <f>IFERROR(VLOOKUP(E5398,'Global Insight'!$E$2:$F$4102,2,FALSE),"")</f>
        <v>0.75</v>
      </c>
      <c r="I5398">
        <f>IFERROR(VLOOKUP(E5398,EIU!$E$2:$H$3662,4,FALSE),"")</f>
        <v>0.375</v>
      </c>
    </row>
    <row r="5399" spans="1:9" x14ac:dyDescent="0.25">
      <c r="A5399" s="12" t="s">
        <v>132</v>
      </c>
      <c r="B5399" s="13" t="s">
        <v>133</v>
      </c>
      <c r="C5399" s="14">
        <v>79</v>
      </c>
      <c r="D5399" s="14">
        <v>2010</v>
      </c>
      <c r="E5399">
        <f t="shared" si="84"/>
        <v>792010</v>
      </c>
      <c r="F5399" s="41">
        <f>IFERROR(VLOOKUP(E5399,Heritage!$E$3:$H$4601,4,FALSE),"")</f>
        <v>0.3</v>
      </c>
      <c r="G5399" s="41">
        <f>IFERROR(VLOOKUP(E5399,'PRS até 2014'!$E$4:$L$6307,8,FALSE),"")</f>
        <v>0.54545454545454541</v>
      </c>
      <c r="H5399" s="41">
        <f>IFERROR(VLOOKUP(E5399,'Global Insight'!$E$2:$F$4102,2,FALSE),"")</f>
        <v>0.4375</v>
      </c>
      <c r="I5399">
        <f>IFERROR(VLOOKUP(E5399,EIU!$E$2:$H$3662,4,FALSE),"")</f>
        <v>0.22500000000000001</v>
      </c>
    </row>
    <row r="5400" spans="1:9" x14ac:dyDescent="0.25">
      <c r="A5400" s="12" t="s">
        <v>138</v>
      </c>
      <c r="B5400" s="13" t="s">
        <v>139</v>
      </c>
      <c r="C5400" s="14">
        <v>80</v>
      </c>
      <c r="D5400" s="14">
        <v>2010</v>
      </c>
      <c r="E5400">
        <f t="shared" si="84"/>
        <v>802010</v>
      </c>
      <c r="F5400" s="41">
        <f>IFERROR(VLOOKUP(E5400,Heritage!$E$3:$H$4601,4,FALSE),"")</f>
        <v>0.1</v>
      </c>
      <c r="G5400" s="41">
        <f>IFERROR(VLOOKUP(E5400,'PRS até 2014'!$E$4:$L$6307,8,FALSE),"")</f>
        <v>0.4116161616161616</v>
      </c>
      <c r="H5400" s="41">
        <f>IFERROR(VLOOKUP(E5400,'Global Insight'!$E$2:$F$4102,2,FALSE),"")</f>
        <v>0.5</v>
      </c>
      <c r="I5400">
        <f>IFERROR(VLOOKUP(E5400,EIU!$E$2:$H$3662,4,FALSE),"")</f>
        <v>0.22500000000000001</v>
      </c>
    </row>
    <row r="5401" spans="1:9" x14ac:dyDescent="0.25">
      <c r="A5401" s="12" t="s">
        <v>140</v>
      </c>
      <c r="B5401" s="13" t="s">
        <v>141</v>
      </c>
      <c r="C5401" s="14">
        <v>81</v>
      </c>
      <c r="D5401" s="14">
        <v>2010</v>
      </c>
      <c r="E5401">
        <f t="shared" si="84"/>
        <v>812010</v>
      </c>
      <c r="F5401" s="41" t="str">
        <f>IFERROR(VLOOKUP(E5401,Heritage!$E$3:$H$4601,4,FALSE),"")</f>
        <v/>
      </c>
      <c r="G5401" s="41">
        <f>IFERROR(VLOOKUP(E5401,'PRS até 2014'!$E$4:$L$6307,8,FALSE),"")</f>
        <v>0.37878787878787873</v>
      </c>
      <c r="H5401" s="41">
        <f>IFERROR(VLOOKUP(E5401,'Global Insight'!$E$2:$F$4102,2,FALSE),"")</f>
        <v>0.25</v>
      </c>
      <c r="I5401">
        <f>IFERROR(VLOOKUP(E5401,EIU!$E$2:$H$3662,4,FALSE),"")</f>
        <v>2.5000000000000001E-2</v>
      </c>
    </row>
    <row r="5402" spans="1:9" x14ac:dyDescent="0.25">
      <c r="A5402" s="12" t="s">
        <v>136</v>
      </c>
      <c r="B5402" s="13" t="s">
        <v>137</v>
      </c>
      <c r="C5402" s="14">
        <v>82</v>
      </c>
      <c r="D5402" s="14">
        <v>2010</v>
      </c>
      <c r="E5402">
        <f t="shared" si="84"/>
        <v>822010</v>
      </c>
      <c r="F5402" s="41">
        <f>IFERROR(VLOOKUP(E5402,Heritage!$E$3:$H$4601,4,FALSE),"")</f>
        <v>0.9</v>
      </c>
      <c r="G5402" s="41">
        <f>IFERROR(VLOOKUP(E5402,'PRS até 2014'!$E$4:$L$6307,8,FALSE),"")</f>
        <v>0.78535353535353525</v>
      </c>
      <c r="H5402" s="41">
        <f>IFERROR(VLOOKUP(E5402,'Global Insight'!$E$2:$F$4102,2,FALSE),"")</f>
        <v>0.875</v>
      </c>
      <c r="I5402">
        <f>IFERROR(VLOOKUP(E5402,EIU!$E$2:$H$3662,4,FALSE),"")</f>
        <v>0.95</v>
      </c>
    </row>
    <row r="5403" spans="1:9" x14ac:dyDescent="0.25">
      <c r="A5403" s="12" t="s">
        <v>144</v>
      </c>
      <c r="B5403" s="13" t="s">
        <v>145</v>
      </c>
      <c r="C5403" s="14">
        <v>83</v>
      </c>
      <c r="D5403" s="14">
        <v>2010</v>
      </c>
      <c r="E5403">
        <f t="shared" si="84"/>
        <v>832010</v>
      </c>
      <c r="F5403" s="41">
        <f>IFERROR(VLOOKUP(E5403,Heritage!$E$3:$H$4601,4,FALSE),"")</f>
        <v>0.7</v>
      </c>
      <c r="G5403" s="41">
        <f>IFERROR(VLOOKUP(E5403,'PRS até 2014'!$E$4:$L$6307,8,FALSE),"")</f>
        <v>0.74494949494949492</v>
      </c>
      <c r="H5403" s="41">
        <f>IFERROR(VLOOKUP(E5403,'Global Insight'!$E$2:$F$4102,2,FALSE),"")</f>
        <v>0.6875</v>
      </c>
      <c r="I5403">
        <f>IFERROR(VLOOKUP(E5403,EIU!$E$2:$H$3662,4,FALSE),"")</f>
        <v>0.625</v>
      </c>
    </row>
    <row r="5404" spans="1:9" x14ac:dyDescent="0.25">
      <c r="A5404" s="12" t="s">
        <v>146</v>
      </c>
      <c r="B5404" s="13" t="s">
        <v>147</v>
      </c>
      <c r="C5404" s="14">
        <v>84</v>
      </c>
      <c r="D5404" s="14">
        <v>2010</v>
      </c>
      <c r="E5404">
        <f t="shared" si="84"/>
        <v>842010</v>
      </c>
      <c r="F5404" s="41">
        <f>IFERROR(VLOOKUP(E5404,Heritage!$E$3:$H$4601,4,FALSE),"")</f>
        <v>0.5</v>
      </c>
      <c r="G5404" s="41">
        <f>IFERROR(VLOOKUP(E5404,'PRS até 2014'!$E$4:$L$6307,8,FALSE),"")</f>
        <v>0.66414141414141414</v>
      </c>
      <c r="H5404" s="41">
        <f>IFERROR(VLOOKUP(E5404,'Global Insight'!$E$2:$F$4102,2,FALSE),"")</f>
        <v>0.6875</v>
      </c>
      <c r="I5404">
        <f>IFERROR(VLOOKUP(E5404,EIU!$E$2:$H$3662,4,FALSE),"")</f>
        <v>0.5</v>
      </c>
    </row>
    <row r="5405" spans="1:9" x14ac:dyDescent="0.25">
      <c r="A5405" s="12" t="s">
        <v>148</v>
      </c>
      <c r="B5405" s="13" t="s">
        <v>149</v>
      </c>
      <c r="C5405" s="14">
        <v>85</v>
      </c>
      <c r="D5405" s="14">
        <v>2010</v>
      </c>
      <c r="E5405">
        <f t="shared" si="84"/>
        <v>852010</v>
      </c>
      <c r="F5405" s="41">
        <f>IFERROR(VLOOKUP(E5405,Heritage!$E$3:$H$4601,4,FALSE),"")</f>
        <v>0.4</v>
      </c>
      <c r="G5405" s="41">
        <f>IFERROR(VLOOKUP(E5405,'PRS até 2014'!$E$4:$L$6307,8,FALSE),"")</f>
        <v>0.47979797979797978</v>
      </c>
      <c r="H5405" s="41">
        <f>IFERROR(VLOOKUP(E5405,'Global Insight'!$E$2:$F$4102,2,FALSE),"")</f>
        <v>0.375</v>
      </c>
      <c r="I5405">
        <f>IFERROR(VLOOKUP(E5405,EIU!$E$2:$H$3662,4,FALSE),"")</f>
        <v>0.4</v>
      </c>
    </row>
    <row r="5406" spans="1:9" x14ac:dyDescent="0.25">
      <c r="A5406" s="12" t="s">
        <v>152</v>
      </c>
      <c r="B5406" s="13" t="s">
        <v>153</v>
      </c>
      <c r="C5406" s="14">
        <v>86</v>
      </c>
      <c r="D5406" s="14">
        <v>2010</v>
      </c>
      <c r="E5406">
        <f t="shared" si="84"/>
        <v>862010</v>
      </c>
      <c r="F5406" s="41">
        <f>IFERROR(VLOOKUP(E5406,Heritage!$E$3:$H$4601,4,FALSE),"")</f>
        <v>0.8</v>
      </c>
      <c r="G5406" s="41">
        <f>IFERROR(VLOOKUP(E5406,'PRS até 2014'!$E$4:$L$6307,8,FALSE),"")</f>
        <v>0.84595959595959602</v>
      </c>
      <c r="H5406" s="41">
        <f>IFERROR(VLOOKUP(E5406,'Global Insight'!$E$2:$F$4102,2,FALSE),"")</f>
        <v>0.9375</v>
      </c>
      <c r="I5406">
        <f>IFERROR(VLOOKUP(E5406,EIU!$E$2:$H$3662,4,FALSE),"")</f>
        <v>0.72499999999999998</v>
      </c>
    </row>
    <row r="5407" spans="1:9" x14ac:dyDescent="0.25">
      <c r="A5407" s="12" t="s">
        <v>150</v>
      </c>
      <c r="B5407" s="13" t="s">
        <v>151</v>
      </c>
      <c r="C5407" s="14">
        <v>87</v>
      </c>
      <c r="D5407" s="14">
        <v>2010</v>
      </c>
      <c r="E5407">
        <f t="shared" si="84"/>
        <v>872010</v>
      </c>
      <c r="F5407" s="41">
        <f>IFERROR(VLOOKUP(E5407,Heritage!$E$3:$H$4601,4,FALSE),"")</f>
        <v>0.55000000000000004</v>
      </c>
      <c r="G5407" s="41">
        <f>IFERROR(VLOOKUP(E5407,'PRS até 2014'!$E$4:$L$6307,8,FALSE),"")</f>
        <v>0.66161616161616155</v>
      </c>
      <c r="H5407" s="41">
        <f>IFERROR(VLOOKUP(E5407,'Global Insight'!$E$2:$F$4102,2,FALSE),"")</f>
        <v>0.6875</v>
      </c>
      <c r="I5407">
        <f>IFERROR(VLOOKUP(E5407,EIU!$E$2:$H$3662,4,FALSE),"")</f>
        <v>0.45</v>
      </c>
    </row>
    <row r="5408" spans="1:9" x14ac:dyDescent="0.25">
      <c r="A5408" s="12" t="s">
        <v>154</v>
      </c>
      <c r="B5408" s="13" t="s">
        <v>155</v>
      </c>
      <c r="C5408" s="14">
        <v>88</v>
      </c>
      <c r="D5408" s="14">
        <v>2010</v>
      </c>
      <c r="E5408">
        <f t="shared" si="84"/>
        <v>882010</v>
      </c>
      <c r="F5408" s="41">
        <f>IFERROR(VLOOKUP(E5408,Heritage!$E$3:$H$4601,4,FALSE),"")</f>
        <v>0.35</v>
      </c>
      <c r="G5408" s="41">
        <f>IFERROR(VLOOKUP(E5408,'PRS até 2014'!$E$4:$L$6307,8,FALSE),"")</f>
        <v>0.50252525252525249</v>
      </c>
      <c r="H5408" s="41">
        <f>IFERROR(VLOOKUP(E5408,'Global Insight'!$E$2:$F$4102,2,FALSE),"")</f>
        <v>0.4375</v>
      </c>
      <c r="I5408">
        <f>IFERROR(VLOOKUP(E5408,EIU!$E$2:$H$3662,4,FALSE),"")</f>
        <v>0.2</v>
      </c>
    </row>
    <row r="5409" spans="1:9" x14ac:dyDescent="0.25">
      <c r="A5409" s="12" t="s">
        <v>156</v>
      </c>
      <c r="B5409" s="13" t="s">
        <v>157</v>
      </c>
      <c r="C5409" s="14">
        <v>89</v>
      </c>
      <c r="D5409" s="14">
        <v>2010</v>
      </c>
      <c r="E5409">
        <f t="shared" si="84"/>
        <v>892010</v>
      </c>
      <c r="F5409" s="41">
        <f>IFERROR(VLOOKUP(E5409,Heritage!$E$3:$H$4601,4,FALSE),"")</f>
        <v>0.3</v>
      </c>
      <c r="G5409" s="41">
        <f>IFERROR(VLOOKUP(E5409,'PRS até 2014'!$E$4:$L$6307,8,FALSE),"")</f>
        <v>0.47979797979797978</v>
      </c>
      <c r="H5409" s="41">
        <f>IFERROR(VLOOKUP(E5409,'Global Insight'!$E$2:$F$4102,2,FALSE),"")</f>
        <v>0.375</v>
      </c>
      <c r="I5409">
        <f>IFERROR(VLOOKUP(E5409,EIU!$E$2:$H$3662,4,FALSE),"")</f>
        <v>0.15</v>
      </c>
    </row>
    <row r="5410" spans="1:9" x14ac:dyDescent="0.25">
      <c r="A5410" s="12" t="s">
        <v>356</v>
      </c>
      <c r="B5410" s="13" t="s">
        <v>381</v>
      </c>
      <c r="C5410" s="14">
        <v>90</v>
      </c>
      <c r="D5410" s="14">
        <v>2010</v>
      </c>
      <c r="E5410">
        <f t="shared" si="84"/>
        <v>902010</v>
      </c>
      <c r="F5410" s="41">
        <f>IFERROR(VLOOKUP(E5410,Heritage!$E$3:$H$4601,4,FALSE),"")</f>
        <v>0.3</v>
      </c>
      <c r="G5410" s="41" t="str">
        <f>IFERROR(VLOOKUP(E5410,'PRS até 2014'!$E$4:$L$6307,8,FALSE),"")</f>
        <v xml:space="preserve"> </v>
      </c>
      <c r="H5410" s="41">
        <f>IFERROR(VLOOKUP(E5410,'Global Insight'!$E$2:$F$4102,2,FALSE),"")</f>
        <v>0.875</v>
      </c>
      <c r="I5410" t="str">
        <f>IFERROR(VLOOKUP(E5410,EIU!$E$2:$H$3662,4,FALSE),"")</f>
        <v/>
      </c>
    </row>
    <row r="5411" spans="1:9" x14ac:dyDescent="0.25">
      <c r="A5411" s="12" t="s">
        <v>357</v>
      </c>
      <c r="B5411" s="13" t="s">
        <v>243</v>
      </c>
      <c r="C5411" s="14">
        <v>91</v>
      </c>
      <c r="D5411" s="14">
        <v>2010</v>
      </c>
      <c r="E5411">
        <f t="shared" si="84"/>
        <v>912010</v>
      </c>
      <c r="F5411" s="41">
        <f>IFERROR(VLOOKUP(E5411,Heritage!$E$3:$H$4601,4,FALSE),"")</f>
        <v>0.05</v>
      </c>
      <c r="G5411" s="41">
        <f>IFERROR(VLOOKUP(E5411,'PRS até 2014'!$E$4:$L$6307,8,FALSE),"")</f>
        <v>0.4242424242424242</v>
      </c>
      <c r="H5411" s="41">
        <f>IFERROR(VLOOKUP(E5411,'Global Insight'!$E$2:$F$4102,2,FALSE),"")</f>
        <v>0.4375</v>
      </c>
      <c r="I5411">
        <f>IFERROR(VLOOKUP(E5411,EIU!$E$2:$H$3662,4,FALSE),"")</f>
        <v>0.2</v>
      </c>
    </row>
    <row r="5412" spans="1:9" x14ac:dyDescent="0.25">
      <c r="A5412" s="12" t="s">
        <v>358</v>
      </c>
      <c r="B5412" s="13" t="s">
        <v>162</v>
      </c>
      <c r="C5412" s="14">
        <v>92</v>
      </c>
      <c r="D5412" s="14">
        <v>2010</v>
      </c>
      <c r="E5412">
        <f t="shared" si="84"/>
        <v>922010</v>
      </c>
      <c r="F5412" s="41">
        <f>IFERROR(VLOOKUP(E5412,Heritage!$E$3:$H$4601,4,FALSE),"")</f>
        <v>0.7</v>
      </c>
      <c r="G5412" s="41">
        <f>IFERROR(VLOOKUP(E5412,'PRS até 2014'!$E$4:$L$6307,8,FALSE),"")</f>
        <v>0.71717171717171713</v>
      </c>
      <c r="H5412" s="41">
        <f>IFERROR(VLOOKUP(E5412,'Global Insight'!$E$2:$F$4102,2,FALSE),"")</f>
        <v>0.8125</v>
      </c>
      <c r="I5412">
        <f>IFERROR(VLOOKUP(E5412,EIU!$E$2:$H$3662,4,FALSE),"")</f>
        <v>0.7</v>
      </c>
    </row>
    <row r="5413" spans="1:9" x14ac:dyDescent="0.25">
      <c r="A5413" s="12" t="s">
        <v>324</v>
      </c>
      <c r="B5413" s="13" t="s">
        <v>382</v>
      </c>
      <c r="C5413" s="14">
        <v>93</v>
      </c>
      <c r="D5413" s="14">
        <v>2010</v>
      </c>
      <c r="E5413">
        <f t="shared" si="84"/>
        <v>932010</v>
      </c>
      <c r="F5413" s="41" t="str">
        <f>IFERROR(VLOOKUP(E5413,Heritage!$E$3:$H$4601,4,FALSE),"")</f>
        <v/>
      </c>
      <c r="G5413" s="41" t="str">
        <f>IFERROR(VLOOKUP(E5413,'PRS até 2014'!$E$4:$L$6307,8,FALSE),"")</f>
        <v xml:space="preserve"> </v>
      </c>
      <c r="H5413" s="41" t="str">
        <f>IFERROR(VLOOKUP(E5413,'Global Insight'!$E$2:$F$4102,2,FALSE),"")</f>
        <v/>
      </c>
      <c r="I5413">
        <f>IFERROR(VLOOKUP(E5413,EIU!$E$2:$H$3662,4,FALSE),"")</f>
        <v>0.32500000000000001</v>
      </c>
    </row>
    <row r="5414" spans="1:9" x14ac:dyDescent="0.25">
      <c r="A5414" s="12" t="s">
        <v>163</v>
      </c>
      <c r="B5414" s="13" t="s">
        <v>164</v>
      </c>
      <c r="C5414" s="14">
        <v>94</v>
      </c>
      <c r="D5414" s="14">
        <v>2010</v>
      </c>
      <c r="E5414">
        <f t="shared" si="84"/>
        <v>942010</v>
      </c>
      <c r="F5414" s="41">
        <f>IFERROR(VLOOKUP(E5414,Heritage!$E$3:$H$4601,4,FALSE),"")</f>
        <v>0.5</v>
      </c>
      <c r="G5414" s="41">
        <f>IFERROR(VLOOKUP(E5414,'PRS até 2014'!$E$4:$L$6307,8,FALSE),"")</f>
        <v>0.73232323232323226</v>
      </c>
      <c r="H5414" s="41">
        <f>IFERROR(VLOOKUP(E5414,'Global Insight'!$E$2:$F$4102,2,FALSE),"")</f>
        <v>0.8125</v>
      </c>
      <c r="I5414">
        <f>IFERROR(VLOOKUP(E5414,EIU!$E$2:$H$3662,4,FALSE),"")</f>
        <v>0.6</v>
      </c>
    </row>
    <row r="5415" spans="1:9" x14ac:dyDescent="0.25">
      <c r="A5415" s="12" t="s">
        <v>158</v>
      </c>
      <c r="B5415" s="13" t="s">
        <v>159</v>
      </c>
      <c r="C5415" s="14">
        <v>95</v>
      </c>
      <c r="D5415" s="14">
        <v>2010</v>
      </c>
      <c r="E5415">
        <f t="shared" si="84"/>
        <v>952010</v>
      </c>
      <c r="F5415" s="41">
        <f>IFERROR(VLOOKUP(E5415,Heritage!$E$3:$H$4601,4,FALSE),"")</f>
        <v>0.25</v>
      </c>
      <c r="G5415" s="41" t="str">
        <f>IFERROR(VLOOKUP(E5415,'PRS até 2014'!$E$4:$L$6307,8,FALSE),"")</f>
        <v xml:space="preserve"> </v>
      </c>
      <c r="H5415" s="41" t="str">
        <f>IFERROR(VLOOKUP(E5415,'Global Insight'!$E$2:$F$4102,2,FALSE),"")</f>
        <v/>
      </c>
      <c r="I5415">
        <f>IFERROR(VLOOKUP(E5415,EIU!$E$2:$H$3662,4,FALSE),"")</f>
        <v>0.05</v>
      </c>
    </row>
    <row r="5416" spans="1:9" x14ac:dyDescent="0.25">
      <c r="A5416" s="12" t="s">
        <v>165</v>
      </c>
      <c r="B5416" s="13" t="s">
        <v>166</v>
      </c>
      <c r="C5416" s="14">
        <v>96</v>
      </c>
      <c r="D5416" s="14">
        <v>2010</v>
      </c>
      <c r="E5416">
        <f t="shared" si="84"/>
        <v>962010</v>
      </c>
      <c r="F5416" s="41">
        <f>IFERROR(VLOOKUP(E5416,Heritage!$E$3:$H$4601,4,FALSE),"")</f>
        <v>0.2</v>
      </c>
      <c r="G5416" s="41" t="str">
        <f>IFERROR(VLOOKUP(E5416,'PRS até 2014'!$E$4:$L$6307,8,FALSE),"")</f>
        <v xml:space="preserve"> </v>
      </c>
      <c r="H5416" s="41">
        <f>IFERROR(VLOOKUP(E5416,'Global Insight'!$E$2:$F$4102,2,FALSE),"")</f>
        <v>0.5</v>
      </c>
      <c r="I5416">
        <f>IFERROR(VLOOKUP(E5416,EIU!$E$2:$H$3662,4,FALSE),"")</f>
        <v>0.25</v>
      </c>
    </row>
    <row r="5417" spans="1:9" x14ac:dyDescent="0.25">
      <c r="A5417" s="12" t="s">
        <v>181</v>
      </c>
      <c r="B5417" s="13" t="s">
        <v>182</v>
      </c>
      <c r="C5417" s="14">
        <v>97</v>
      </c>
      <c r="D5417" s="14">
        <v>2010</v>
      </c>
      <c r="E5417">
        <f t="shared" si="84"/>
        <v>972010</v>
      </c>
      <c r="F5417" s="41">
        <f>IFERROR(VLOOKUP(E5417,Heritage!$E$3:$H$4601,4,FALSE),"")</f>
        <v>0.5</v>
      </c>
      <c r="G5417" s="41">
        <f>IFERROR(VLOOKUP(E5417,'PRS até 2014'!$E$4:$L$6307,8,FALSE),"")</f>
        <v>0.64646464646464641</v>
      </c>
      <c r="H5417" s="41">
        <f>IFERROR(VLOOKUP(E5417,'Global Insight'!$E$2:$F$4102,2,FALSE),"")</f>
        <v>0.75</v>
      </c>
      <c r="I5417">
        <f>IFERROR(VLOOKUP(E5417,EIU!$E$2:$H$3662,4,FALSE),"")</f>
        <v>0.7</v>
      </c>
    </row>
    <row r="5418" spans="1:9" x14ac:dyDescent="0.25">
      <c r="A5418" s="12" t="s">
        <v>167</v>
      </c>
      <c r="B5418" s="13" t="s">
        <v>168</v>
      </c>
      <c r="C5418" s="14">
        <v>98</v>
      </c>
      <c r="D5418" s="14">
        <v>2010</v>
      </c>
      <c r="E5418">
        <f t="shared" si="84"/>
        <v>982010</v>
      </c>
      <c r="F5418" s="41">
        <f>IFERROR(VLOOKUP(E5418,Heritage!$E$3:$H$4601,4,FALSE),"")</f>
        <v>0.25</v>
      </c>
      <c r="G5418" s="41">
        <f>IFERROR(VLOOKUP(E5418,'PRS até 2014'!$E$4:$L$6307,8,FALSE),"")</f>
        <v>0.56060606060606055</v>
      </c>
      <c r="H5418" s="41">
        <f>IFERROR(VLOOKUP(E5418,'Global Insight'!$E$2:$F$4102,2,FALSE),"")</f>
        <v>0.375</v>
      </c>
      <c r="I5418">
        <f>IFERROR(VLOOKUP(E5418,EIU!$E$2:$H$3662,4,FALSE),"")</f>
        <v>0.4</v>
      </c>
    </row>
    <row r="5419" spans="1:9" x14ac:dyDescent="0.25">
      <c r="A5419" s="12" t="s">
        <v>175</v>
      </c>
      <c r="B5419" s="13" t="s">
        <v>176</v>
      </c>
      <c r="C5419" s="14">
        <v>99</v>
      </c>
      <c r="D5419" s="14">
        <v>2010</v>
      </c>
      <c r="E5419">
        <f t="shared" si="84"/>
        <v>992010</v>
      </c>
      <c r="F5419" s="41">
        <f>IFERROR(VLOOKUP(E5419,Heritage!$E$3:$H$4601,4,FALSE),"")</f>
        <v>0.4</v>
      </c>
      <c r="G5419" s="41" t="str">
        <f>IFERROR(VLOOKUP(E5419,'PRS até 2014'!$E$4:$L$6307,8,FALSE),"")</f>
        <v xml:space="preserve"> </v>
      </c>
      <c r="H5419" s="41">
        <f>IFERROR(VLOOKUP(E5419,'Global Insight'!$E$2:$F$4102,2,FALSE),"")</f>
        <v>0.5625</v>
      </c>
      <c r="I5419">
        <f>IFERROR(VLOOKUP(E5419,EIU!$E$2:$H$3662,4,FALSE),"")</f>
        <v>0.45</v>
      </c>
    </row>
    <row r="5420" spans="1:9" x14ac:dyDescent="0.25">
      <c r="A5420" s="12" t="s">
        <v>169</v>
      </c>
      <c r="B5420" s="13" t="s">
        <v>170</v>
      </c>
      <c r="C5420" s="14">
        <v>100</v>
      </c>
      <c r="D5420" s="14">
        <v>2010</v>
      </c>
      <c r="E5420">
        <f t="shared" si="84"/>
        <v>1002010</v>
      </c>
      <c r="F5420" s="41">
        <f>IFERROR(VLOOKUP(E5420,Heritage!$E$3:$H$4601,4,FALSE),"")</f>
        <v>0.3</v>
      </c>
      <c r="G5420" s="41">
        <f>IFERROR(VLOOKUP(E5420,'PRS até 2014'!$E$4:$L$6307,8,FALSE),"")</f>
        <v>0.42929292929292928</v>
      </c>
      <c r="H5420" s="41">
        <f>IFERROR(VLOOKUP(E5420,'Global Insight'!$E$2:$F$4102,2,FALSE),"")</f>
        <v>0.3125</v>
      </c>
      <c r="I5420">
        <f>IFERROR(VLOOKUP(E5420,EIU!$E$2:$H$3662,4,FALSE),"")</f>
        <v>0.3</v>
      </c>
    </row>
    <row r="5421" spans="1:9" x14ac:dyDescent="0.25">
      <c r="A5421" s="12" t="s">
        <v>171</v>
      </c>
      <c r="B5421" s="13" t="s">
        <v>172</v>
      </c>
      <c r="C5421" s="14">
        <v>101</v>
      </c>
      <c r="D5421" s="14">
        <v>2010</v>
      </c>
      <c r="E5421">
        <f t="shared" si="84"/>
        <v>1012010</v>
      </c>
      <c r="F5421" s="41">
        <f>IFERROR(VLOOKUP(E5421,Heritage!$E$3:$H$4601,4,FALSE),"")</f>
        <v>0.1</v>
      </c>
      <c r="G5421" s="41">
        <f>IFERROR(VLOOKUP(E5421,'PRS até 2014'!$E$4:$L$6307,8,FALSE),"")</f>
        <v>0.54797979797979801</v>
      </c>
      <c r="H5421" s="41">
        <f>IFERROR(VLOOKUP(E5421,'Global Insight'!$E$2:$F$4102,2,FALSE),"")</f>
        <v>0.5625</v>
      </c>
      <c r="I5421">
        <f>IFERROR(VLOOKUP(E5421,EIU!$E$2:$H$3662,4,FALSE),"")</f>
        <v>0.2</v>
      </c>
    </row>
    <row r="5422" spans="1:9" x14ac:dyDescent="0.25">
      <c r="A5422" s="12" t="s">
        <v>359</v>
      </c>
      <c r="B5422" s="13" t="s">
        <v>383</v>
      </c>
      <c r="C5422" s="14">
        <v>102</v>
      </c>
      <c r="D5422" s="14">
        <v>2010</v>
      </c>
      <c r="E5422">
        <f t="shared" si="84"/>
        <v>1022010</v>
      </c>
      <c r="F5422" s="41" t="str">
        <f>IFERROR(VLOOKUP(E5422,Heritage!$E$3:$H$4601,4,FALSE),"")</f>
        <v/>
      </c>
      <c r="G5422" s="41" t="str">
        <f>IFERROR(VLOOKUP(E5422,'PRS até 2014'!$E$4:$L$6307,8,FALSE),"")</f>
        <v xml:space="preserve"> </v>
      </c>
      <c r="H5422" s="41">
        <f>IFERROR(VLOOKUP(E5422,'Global Insight'!$E$2:$F$4102,2,FALSE),"")</f>
        <v>0.9375</v>
      </c>
      <c r="I5422">
        <f>IFERROR(VLOOKUP(E5422,EIU!$E$2:$H$3662,4,FALSE),"")</f>
        <v>0.92500000000000004</v>
      </c>
    </row>
    <row r="5423" spans="1:9" x14ac:dyDescent="0.25">
      <c r="A5423" s="12" t="s">
        <v>177</v>
      </c>
      <c r="B5423" s="13" t="s">
        <v>178</v>
      </c>
      <c r="C5423" s="14">
        <v>103</v>
      </c>
      <c r="D5423" s="14">
        <v>2010</v>
      </c>
      <c r="E5423">
        <f t="shared" si="84"/>
        <v>1032010</v>
      </c>
      <c r="F5423" s="41">
        <f>IFERROR(VLOOKUP(E5423,Heritage!$E$3:$H$4601,4,FALSE),"")</f>
        <v>0.6</v>
      </c>
      <c r="G5423" s="41">
        <f>IFERROR(VLOOKUP(E5423,'PRS até 2014'!$E$4:$L$6307,8,FALSE),"")</f>
        <v>0.59090909090909083</v>
      </c>
      <c r="H5423" s="41">
        <f>IFERROR(VLOOKUP(E5423,'Global Insight'!$E$2:$F$4102,2,FALSE),"")</f>
        <v>0.75</v>
      </c>
      <c r="I5423">
        <f>IFERROR(VLOOKUP(E5423,EIU!$E$2:$H$3662,4,FALSE),"")</f>
        <v>0.67500000000000004</v>
      </c>
    </row>
    <row r="5424" spans="1:9" x14ac:dyDescent="0.25">
      <c r="A5424" s="12" t="s">
        <v>179</v>
      </c>
      <c r="B5424" s="13" t="s">
        <v>180</v>
      </c>
      <c r="C5424" s="14">
        <v>104</v>
      </c>
      <c r="D5424" s="14">
        <v>2010</v>
      </c>
      <c r="E5424">
        <f t="shared" si="84"/>
        <v>1042010</v>
      </c>
      <c r="F5424" s="41">
        <f>IFERROR(VLOOKUP(E5424,Heritage!$E$3:$H$4601,4,FALSE),"")</f>
        <v>0.9</v>
      </c>
      <c r="G5424" s="41">
        <f>IFERROR(VLOOKUP(E5424,'PRS até 2014'!$E$4:$L$6307,8,FALSE),"")</f>
        <v>0.91414141414141403</v>
      </c>
      <c r="H5424" s="41">
        <f>IFERROR(VLOOKUP(E5424,'Global Insight'!$E$2:$F$4102,2,FALSE),"")</f>
        <v>1</v>
      </c>
      <c r="I5424">
        <f>IFERROR(VLOOKUP(E5424,EIU!$E$2:$H$3662,4,FALSE),"")</f>
        <v>0.9</v>
      </c>
    </row>
    <row r="5425" spans="1:9" x14ac:dyDescent="0.25">
      <c r="A5425" s="12" t="s">
        <v>193</v>
      </c>
      <c r="B5425" s="13" t="s">
        <v>194</v>
      </c>
      <c r="C5425" s="14">
        <v>105</v>
      </c>
      <c r="D5425" s="14">
        <v>2010</v>
      </c>
      <c r="E5425">
        <f t="shared" si="84"/>
        <v>1052010</v>
      </c>
      <c r="F5425" s="41">
        <f>IFERROR(VLOOKUP(E5425,Heritage!$E$3:$H$4601,4,FALSE),"")</f>
        <v>0.35</v>
      </c>
      <c r="G5425" s="41" t="str">
        <f>IFERROR(VLOOKUP(E5425,'PRS até 2014'!$E$4:$L$6307,8,FALSE),"")</f>
        <v xml:space="preserve"> </v>
      </c>
      <c r="H5425" s="41">
        <f>IFERROR(VLOOKUP(E5425,'Global Insight'!$E$2:$F$4102,2,FALSE),"")</f>
        <v>0.5</v>
      </c>
      <c r="I5425">
        <f>IFERROR(VLOOKUP(E5425,EIU!$E$2:$H$3662,4,FALSE),"")</f>
        <v>0.35</v>
      </c>
    </row>
    <row r="5426" spans="1:9" x14ac:dyDescent="0.25">
      <c r="A5426" s="12" t="s">
        <v>187</v>
      </c>
      <c r="B5426" s="13" t="s">
        <v>188</v>
      </c>
      <c r="C5426" s="14">
        <v>106</v>
      </c>
      <c r="D5426" s="14">
        <v>2010</v>
      </c>
      <c r="E5426">
        <f t="shared" si="84"/>
        <v>1062010</v>
      </c>
      <c r="F5426" s="41">
        <f>IFERROR(VLOOKUP(E5426,Heritage!$E$3:$H$4601,4,FALSE),"")</f>
        <v>0.4</v>
      </c>
      <c r="G5426" s="41">
        <f>IFERROR(VLOOKUP(E5426,'PRS até 2014'!$E$4:$L$6307,8,FALSE),"")</f>
        <v>0.47222222222222221</v>
      </c>
      <c r="H5426" s="41">
        <f>IFERROR(VLOOKUP(E5426,'Global Insight'!$E$2:$F$4102,2,FALSE),"")</f>
        <v>0.3125</v>
      </c>
      <c r="I5426">
        <f>IFERROR(VLOOKUP(E5426,EIU!$E$2:$H$3662,4,FALSE),"")</f>
        <v>0.375</v>
      </c>
    </row>
    <row r="5427" spans="1:9" x14ac:dyDescent="0.25">
      <c r="A5427" s="12" t="s">
        <v>209</v>
      </c>
      <c r="B5427" s="13" t="s">
        <v>210</v>
      </c>
      <c r="C5427" s="14">
        <v>107</v>
      </c>
      <c r="D5427" s="14">
        <v>2010</v>
      </c>
      <c r="E5427">
        <f t="shared" si="84"/>
        <v>1072010</v>
      </c>
      <c r="F5427" s="41">
        <f>IFERROR(VLOOKUP(E5427,Heritage!$E$3:$H$4601,4,FALSE),"")</f>
        <v>0.45</v>
      </c>
      <c r="G5427" s="41">
        <f>IFERROR(VLOOKUP(E5427,'PRS até 2014'!$E$4:$L$6307,8,FALSE),"")</f>
        <v>0.47474747474747475</v>
      </c>
      <c r="H5427" s="41">
        <f>IFERROR(VLOOKUP(E5427,'Global Insight'!$E$2:$F$4102,2,FALSE),"")</f>
        <v>0.5</v>
      </c>
      <c r="I5427">
        <f>IFERROR(VLOOKUP(E5427,EIU!$E$2:$H$3662,4,FALSE),"")</f>
        <v>0.4</v>
      </c>
    </row>
    <row r="5428" spans="1:9" x14ac:dyDescent="0.25">
      <c r="A5428" s="12" t="s">
        <v>211</v>
      </c>
      <c r="B5428" s="13" t="s">
        <v>212</v>
      </c>
      <c r="C5428" s="14">
        <v>108</v>
      </c>
      <c r="D5428" s="14">
        <v>2010</v>
      </c>
      <c r="E5428">
        <f t="shared" si="84"/>
        <v>1082010</v>
      </c>
      <c r="F5428" s="41">
        <f>IFERROR(VLOOKUP(E5428,Heritage!$E$3:$H$4601,4,FALSE),"")</f>
        <v>0.5</v>
      </c>
      <c r="G5428" s="41">
        <f>IFERROR(VLOOKUP(E5428,'PRS até 2014'!$E$4:$L$6307,8,FALSE),"")</f>
        <v>0.61868686868686873</v>
      </c>
      <c r="H5428" s="41">
        <f>IFERROR(VLOOKUP(E5428,'Global Insight'!$E$2:$F$4102,2,FALSE),"")</f>
        <v>0.625</v>
      </c>
      <c r="I5428">
        <f>IFERROR(VLOOKUP(E5428,EIU!$E$2:$H$3662,4,FALSE),"")</f>
        <v>0.6</v>
      </c>
    </row>
    <row r="5429" spans="1:9" x14ac:dyDescent="0.25">
      <c r="A5429" s="12" t="s">
        <v>189</v>
      </c>
      <c r="B5429" s="13" t="s">
        <v>190</v>
      </c>
      <c r="C5429" s="14">
        <v>109</v>
      </c>
      <c r="D5429" s="14">
        <v>2010</v>
      </c>
      <c r="E5429">
        <f t="shared" si="84"/>
        <v>1092010</v>
      </c>
      <c r="F5429" s="41">
        <f>IFERROR(VLOOKUP(E5429,Heritage!$E$3:$H$4601,4,FALSE),"")</f>
        <v>0.25</v>
      </c>
      <c r="G5429" s="41" t="str">
        <f>IFERROR(VLOOKUP(E5429,'PRS até 2014'!$E$4:$L$6307,8,FALSE),"")</f>
        <v xml:space="preserve"> </v>
      </c>
      <c r="H5429" s="41">
        <f>IFERROR(VLOOKUP(E5429,'Global Insight'!$E$2:$F$4102,2,FALSE),"")</f>
        <v>0.5625</v>
      </c>
      <c r="I5429" t="str">
        <f>IFERROR(VLOOKUP(E5429,EIU!$E$2:$H$3662,4,FALSE),"")</f>
        <v/>
      </c>
    </row>
    <row r="5430" spans="1:9" x14ac:dyDescent="0.25">
      <c r="A5430" s="12" t="s">
        <v>195</v>
      </c>
      <c r="B5430" s="13" t="s">
        <v>196</v>
      </c>
      <c r="C5430" s="14">
        <v>110</v>
      </c>
      <c r="D5430" s="14">
        <v>2010</v>
      </c>
      <c r="E5430">
        <f t="shared" si="84"/>
        <v>1102010</v>
      </c>
      <c r="F5430" s="41">
        <f>IFERROR(VLOOKUP(E5430,Heritage!$E$3:$H$4601,4,FALSE),"")</f>
        <v>0.3</v>
      </c>
      <c r="G5430" s="41">
        <f>IFERROR(VLOOKUP(E5430,'PRS até 2014'!$E$4:$L$6307,8,FALSE),"")</f>
        <v>0.45959595959595956</v>
      </c>
      <c r="H5430" s="41">
        <f>IFERROR(VLOOKUP(E5430,'Global Insight'!$E$2:$F$4102,2,FALSE),"")</f>
        <v>0.6875</v>
      </c>
      <c r="I5430">
        <f>IFERROR(VLOOKUP(E5430,EIU!$E$2:$H$3662,4,FALSE),"")</f>
        <v>0.375</v>
      </c>
    </row>
    <row r="5431" spans="1:9" x14ac:dyDescent="0.25">
      <c r="A5431" s="12" t="s">
        <v>197</v>
      </c>
      <c r="B5431" s="13" t="s">
        <v>198</v>
      </c>
      <c r="C5431" s="14">
        <v>111</v>
      </c>
      <c r="D5431" s="14">
        <v>2010</v>
      </c>
      <c r="E5431">
        <f t="shared" ref="E5431:E5494" si="85">C5431*10000+D5431</f>
        <v>1112010</v>
      </c>
      <c r="F5431" s="41">
        <f>IFERROR(VLOOKUP(E5431,Heritage!$E$3:$H$4601,4,FALSE),"")</f>
        <v>0.7</v>
      </c>
      <c r="G5431" s="41">
        <f>IFERROR(VLOOKUP(E5431,'PRS até 2014'!$E$4:$L$6307,8,FALSE),"")</f>
        <v>0.79040404040404044</v>
      </c>
      <c r="H5431" s="41">
        <f>IFERROR(VLOOKUP(E5431,'Global Insight'!$E$2:$F$4102,2,FALSE),"")</f>
        <v>0.9375</v>
      </c>
      <c r="I5431">
        <f>IFERROR(VLOOKUP(E5431,EIU!$E$2:$H$3662,4,FALSE),"")</f>
        <v>0.9</v>
      </c>
    </row>
    <row r="5432" spans="1:9" x14ac:dyDescent="0.25">
      <c r="A5432" s="12" t="s">
        <v>360</v>
      </c>
      <c r="B5432" s="13" t="s">
        <v>384</v>
      </c>
      <c r="C5432" s="14">
        <v>112</v>
      </c>
      <c r="D5432" s="14">
        <v>2010</v>
      </c>
      <c r="E5432">
        <f t="shared" si="85"/>
        <v>1122010</v>
      </c>
      <c r="F5432" s="41" t="str">
        <f>IFERROR(VLOOKUP(E5432,Heritage!$E$3:$H$4601,4,FALSE),"")</f>
        <v/>
      </c>
      <c r="G5432" s="41" t="str">
        <f>IFERROR(VLOOKUP(E5432,'PRS até 2014'!$E$4:$L$6307,8,FALSE),"")</f>
        <v xml:space="preserve"> </v>
      </c>
      <c r="H5432" s="41" t="str">
        <f>IFERROR(VLOOKUP(E5432,'Global Insight'!$E$2:$F$4102,2,FALSE),"")</f>
        <v/>
      </c>
      <c r="I5432" t="str">
        <f>IFERROR(VLOOKUP(E5432,EIU!$E$2:$H$3662,4,FALSE),"")</f>
        <v/>
      </c>
    </row>
    <row r="5433" spans="1:9" x14ac:dyDescent="0.25">
      <c r="A5433" s="12" t="s">
        <v>205</v>
      </c>
      <c r="B5433" s="13" t="s">
        <v>206</v>
      </c>
      <c r="C5433" s="14">
        <v>113</v>
      </c>
      <c r="D5433" s="14">
        <v>2010</v>
      </c>
      <c r="E5433">
        <f t="shared" si="85"/>
        <v>1132010</v>
      </c>
      <c r="F5433" s="41">
        <f>IFERROR(VLOOKUP(E5433,Heritage!$E$3:$H$4601,4,FALSE),"")</f>
        <v>0.25</v>
      </c>
      <c r="G5433" s="41" t="str">
        <f>IFERROR(VLOOKUP(E5433,'PRS até 2014'!$E$4:$L$6307,8,FALSE),"")</f>
        <v xml:space="preserve"> </v>
      </c>
      <c r="H5433" s="41">
        <f>IFERROR(VLOOKUP(E5433,'Global Insight'!$E$2:$F$4102,2,FALSE),"")</f>
        <v>0.375</v>
      </c>
      <c r="I5433">
        <f>IFERROR(VLOOKUP(E5433,EIU!$E$2:$H$3662,4,FALSE),"")</f>
        <v>0.375</v>
      </c>
    </row>
    <row r="5434" spans="1:9" x14ac:dyDescent="0.25">
      <c r="A5434" s="12" t="s">
        <v>207</v>
      </c>
      <c r="B5434" s="13" t="s">
        <v>208</v>
      </c>
      <c r="C5434" s="14">
        <v>114</v>
      </c>
      <c r="D5434" s="14">
        <v>2010</v>
      </c>
      <c r="E5434">
        <f t="shared" si="85"/>
        <v>1142010</v>
      </c>
      <c r="F5434" s="41">
        <f>IFERROR(VLOOKUP(E5434,Heritage!$E$3:$H$4601,4,FALSE),"")</f>
        <v>0.6</v>
      </c>
      <c r="G5434" s="41" t="str">
        <f>IFERROR(VLOOKUP(E5434,'PRS até 2014'!$E$4:$L$6307,8,FALSE),"")</f>
        <v xml:space="preserve"> </v>
      </c>
      <c r="H5434" s="41">
        <f>IFERROR(VLOOKUP(E5434,'Global Insight'!$E$2:$F$4102,2,FALSE),"")</f>
        <v>0.875</v>
      </c>
      <c r="I5434">
        <f>IFERROR(VLOOKUP(E5434,EIU!$E$2:$H$3662,4,FALSE),"")</f>
        <v>0.67500000000000004</v>
      </c>
    </row>
    <row r="5435" spans="1:9" x14ac:dyDescent="0.25">
      <c r="A5435" s="12" t="s">
        <v>191</v>
      </c>
      <c r="B5435" s="13" t="s">
        <v>192</v>
      </c>
      <c r="C5435" s="14">
        <v>115</v>
      </c>
      <c r="D5435" s="14">
        <v>2010</v>
      </c>
      <c r="E5435">
        <f t="shared" si="85"/>
        <v>1152010</v>
      </c>
      <c r="F5435" s="41">
        <f>IFERROR(VLOOKUP(E5435,Heritage!$E$3:$H$4601,4,FALSE),"")</f>
        <v>0.5</v>
      </c>
      <c r="G5435" s="41">
        <f>IFERROR(VLOOKUP(E5435,'PRS até 2014'!$E$4:$L$6307,8,FALSE),"")</f>
        <v>0.50757575757575757</v>
      </c>
      <c r="H5435" s="41">
        <f>IFERROR(VLOOKUP(E5435,'Global Insight'!$E$2:$F$4102,2,FALSE),"")</f>
        <v>0.4375</v>
      </c>
      <c r="I5435">
        <f>IFERROR(VLOOKUP(E5435,EIU!$E$2:$H$3662,4,FALSE),"")</f>
        <v>0.4</v>
      </c>
    </row>
    <row r="5436" spans="1:9" x14ac:dyDescent="0.25">
      <c r="A5436" s="12" t="s">
        <v>361</v>
      </c>
      <c r="B5436" s="13" t="s">
        <v>385</v>
      </c>
      <c r="C5436" s="14">
        <v>116</v>
      </c>
      <c r="D5436" s="14">
        <v>2010</v>
      </c>
      <c r="E5436">
        <f t="shared" si="85"/>
        <v>1162010</v>
      </c>
      <c r="F5436" s="41">
        <f>IFERROR(VLOOKUP(E5436,Heritage!$E$3:$H$4601,4,FALSE),"")</f>
        <v>0.3</v>
      </c>
      <c r="G5436" s="41" t="str">
        <f>IFERROR(VLOOKUP(E5436,'PRS até 2014'!$E$4:$L$6307,8,FALSE),"")</f>
        <v xml:space="preserve"> </v>
      </c>
      <c r="H5436" s="41">
        <f>IFERROR(VLOOKUP(E5436,'Global Insight'!$E$2:$F$4102,2,FALSE),"")</f>
        <v>0.875</v>
      </c>
      <c r="I5436" t="str">
        <f>IFERROR(VLOOKUP(E5436,EIU!$E$2:$H$3662,4,FALSE),"")</f>
        <v/>
      </c>
    </row>
    <row r="5437" spans="1:9" x14ac:dyDescent="0.25">
      <c r="A5437" s="12" t="s">
        <v>185</v>
      </c>
      <c r="B5437" s="13" t="s">
        <v>186</v>
      </c>
      <c r="C5437" s="14">
        <v>117</v>
      </c>
      <c r="D5437" s="14">
        <v>2010</v>
      </c>
      <c r="E5437">
        <f t="shared" si="85"/>
        <v>1172010</v>
      </c>
      <c r="F5437" s="41">
        <f>IFERROR(VLOOKUP(E5437,Heritage!$E$3:$H$4601,4,FALSE),"")</f>
        <v>0.4</v>
      </c>
      <c r="G5437" s="41">
        <f>IFERROR(VLOOKUP(E5437,'PRS até 2014'!$E$4:$L$6307,8,FALSE),"")</f>
        <v>0.52777777777777768</v>
      </c>
      <c r="H5437" s="41">
        <f>IFERROR(VLOOKUP(E5437,'Global Insight'!$E$2:$F$4102,2,FALSE),"")</f>
        <v>0.4375</v>
      </c>
      <c r="I5437">
        <f>IFERROR(VLOOKUP(E5437,EIU!$E$2:$H$3662,4,FALSE),"")</f>
        <v>0.27500000000000002</v>
      </c>
    </row>
    <row r="5438" spans="1:9" x14ac:dyDescent="0.25">
      <c r="A5438" s="12" t="s">
        <v>362</v>
      </c>
      <c r="B5438" s="13" t="s">
        <v>386</v>
      </c>
      <c r="C5438" s="14">
        <v>118</v>
      </c>
      <c r="D5438" s="14">
        <v>2010</v>
      </c>
      <c r="E5438">
        <f t="shared" si="85"/>
        <v>1182010</v>
      </c>
      <c r="F5438" s="41" t="str">
        <f>IFERROR(VLOOKUP(E5438,Heritage!$E$3:$H$4601,4,FALSE),"")</f>
        <v/>
      </c>
      <c r="G5438" s="41" t="str">
        <f>IFERROR(VLOOKUP(E5438,'PRS até 2014'!$E$4:$L$6307,8,FALSE),"")</f>
        <v/>
      </c>
      <c r="H5438" s="41" t="str">
        <f>IFERROR(VLOOKUP(E5438,'Global Insight'!$E$2:$F$4102,2,FALSE),"")</f>
        <v/>
      </c>
      <c r="I5438" t="str">
        <f>IFERROR(VLOOKUP(E5438,EIU!$E$2:$H$3662,4,FALSE),"")</f>
        <v/>
      </c>
    </row>
    <row r="5439" spans="1:9" x14ac:dyDescent="0.25">
      <c r="A5439" s="12" t="s">
        <v>201</v>
      </c>
      <c r="B5439" s="13" t="s">
        <v>202</v>
      </c>
      <c r="C5439" s="14">
        <v>119</v>
      </c>
      <c r="D5439" s="14">
        <v>2010</v>
      </c>
      <c r="E5439">
        <f t="shared" si="85"/>
        <v>1192010</v>
      </c>
      <c r="F5439" s="41">
        <f>IFERROR(VLOOKUP(E5439,Heritage!$E$3:$H$4601,4,FALSE),"")</f>
        <v>0.3</v>
      </c>
      <c r="G5439" s="41">
        <f>IFERROR(VLOOKUP(E5439,'PRS até 2014'!$E$4:$L$6307,8,FALSE),"")</f>
        <v>0.49999999999999994</v>
      </c>
      <c r="H5439" s="41">
        <f>IFERROR(VLOOKUP(E5439,'Global Insight'!$E$2:$F$4102,2,FALSE),"")</f>
        <v>0.625</v>
      </c>
      <c r="I5439">
        <f>IFERROR(VLOOKUP(E5439,EIU!$E$2:$H$3662,4,FALSE),"")</f>
        <v>0.375</v>
      </c>
    </row>
    <row r="5440" spans="1:9" x14ac:dyDescent="0.25">
      <c r="A5440" s="12" t="s">
        <v>200</v>
      </c>
      <c r="B5440" s="13" t="s">
        <v>387</v>
      </c>
      <c r="C5440" s="14">
        <v>120</v>
      </c>
      <c r="D5440" s="14">
        <v>2010</v>
      </c>
      <c r="E5440">
        <f t="shared" si="85"/>
        <v>1202010</v>
      </c>
      <c r="F5440" s="41">
        <f>IFERROR(VLOOKUP(E5440,Heritage!$E$3:$H$4601,4,FALSE),"")</f>
        <v>0.4</v>
      </c>
      <c r="G5440" s="41" t="str">
        <f>IFERROR(VLOOKUP(E5440,'PRS até 2014'!$E$4:$L$6307,8,FALSE),"")</f>
        <v xml:space="preserve"> </v>
      </c>
      <c r="H5440" s="41">
        <f>IFERROR(VLOOKUP(E5440,'Global Insight'!$E$2:$F$4102,2,FALSE),"")</f>
        <v>0.625</v>
      </c>
      <c r="I5440">
        <f>IFERROR(VLOOKUP(E5440,EIU!$E$2:$H$3662,4,FALSE),"")</f>
        <v>0.4</v>
      </c>
    </row>
    <row r="5441" spans="1:9" x14ac:dyDescent="0.25">
      <c r="A5441" s="12" t="s">
        <v>183</v>
      </c>
      <c r="B5441" s="13" t="s">
        <v>184</v>
      </c>
      <c r="C5441" s="14">
        <v>121</v>
      </c>
      <c r="D5441" s="14">
        <v>2010</v>
      </c>
      <c r="E5441">
        <f t="shared" si="85"/>
        <v>1212010</v>
      </c>
      <c r="F5441" s="41">
        <f>IFERROR(VLOOKUP(E5441,Heritage!$E$3:$H$4601,4,FALSE),"")</f>
        <v>0.4</v>
      </c>
      <c r="G5441" s="41">
        <f>IFERROR(VLOOKUP(E5441,'PRS até 2014'!$E$4:$L$6307,8,FALSE),"")</f>
        <v>0.68686868686868685</v>
      </c>
      <c r="H5441" s="41">
        <f>IFERROR(VLOOKUP(E5441,'Global Insight'!$E$2:$F$4102,2,FALSE),"")</f>
        <v>0.5625</v>
      </c>
      <c r="I5441">
        <f>IFERROR(VLOOKUP(E5441,EIU!$E$2:$H$3662,4,FALSE),"")</f>
        <v>0.42499999999999999</v>
      </c>
    </row>
    <row r="5442" spans="1:9" x14ac:dyDescent="0.25">
      <c r="A5442" s="12" t="s">
        <v>203</v>
      </c>
      <c r="B5442" s="13" t="s">
        <v>204</v>
      </c>
      <c r="C5442" s="14">
        <v>122</v>
      </c>
      <c r="D5442" s="14">
        <v>2010</v>
      </c>
      <c r="E5442">
        <f t="shared" si="85"/>
        <v>1222010</v>
      </c>
      <c r="F5442" s="41">
        <f>IFERROR(VLOOKUP(E5442,Heritage!$E$3:$H$4601,4,FALSE),"")</f>
        <v>0.3</v>
      </c>
      <c r="G5442" s="41">
        <f>IFERROR(VLOOKUP(E5442,'PRS até 2014'!$E$4:$L$6307,8,FALSE),"")</f>
        <v>0.50505050505050497</v>
      </c>
      <c r="H5442" s="41">
        <f>IFERROR(VLOOKUP(E5442,'Global Insight'!$E$2:$F$4102,2,FALSE),"")</f>
        <v>0.5</v>
      </c>
      <c r="I5442">
        <f>IFERROR(VLOOKUP(E5442,EIU!$E$2:$H$3662,4,FALSE),"")</f>
        <v>0.42499999999999999</v>
      </c>
    </row>
    <row r="5443" spans="1:9" x14ac:dyDescent="0.25">
      <c r="A5443" s="12" t="s">
        <v>338</v>
      </c>
      <c r="B5443" s="13" t="s">
        <v>199</v>
      </c>
      <c r="C5443" s="14">
        <v>123</v>
      </c>
      <c r="D5443" s="14">
        <v>2010</v>
      </c>
      <c r="E5443">
        <f t="shared" si="85"/>
        <v>1232010</v>
      </c>
      <c r="F5443" s="41">
        <f>IFERROR(VLOOKUP(E5443,Heritage!$E$3:$H$4601,4,FALSE),"")</f>
        <v>0.05</v>
      </c>
      <c r="G5443" s="41">
        <f>IFERROR(VLOOKUP(E5443,'PRS até 2014'!$E$4:$L$6307,8,FALSE),"")</f>
        <v>0.29545454545454541</v>
      </c>
      <c r="H5443" s="41">
        <f>IFERROR(VLOOKUP(E5443,'Global Insight'!$E$2:$F$4102,2,FALSE),"")</f>
        <v>0.375</v>
      </c>
      <c r="I5443">
        <f>IFERROR(VLOOKUP(E5443,EIU!$E$2:$H$3662,4,FALSE),"")</f>
        <v>0.125</v>
      </c>
    </row>
    <row r="5444" spans="1:9" x14ac:dyDescent="0.25">
      <c r="A5444" s="12" t="s">
        <v>213</v>
      </c>
      <c r="B5444" s="13" t="s">
        <v>214</v>
      </c>
      <c r="C5444" s="14">
        <v>124</v>
      </c>
      <c r="D5444" s="14">
        <v>2010</v>
      </c>
      <c r="E5444">
        <f t="shared" si="85"/>
        <v>1242010</v>
      </c>
      <c r="F5444" s="41">
        <f>IFERROR(VLOOKUP(E5444,Heritage!$E$3:$H$4601,4,FALSE),"")</f>
        <v>0.3</v>
      </c>
      <c r="G5444" s="41">
        <f>IFERROR(VLOOKUP(E5444,'PRS até 2014'!$E$4:$L$6307,8,FALSE),"")</f>
        <v>0.71717171717171713</v>
      </c>
      <c r="H5444" s="41">
        <f>IFERROR(VLOOKUP(E5444,'Global Insight'!$E$2:$F$4102,2,FALSE),"")</f>
        <v>0.75</v>
      </c>
      <c r="I5444">
        <f>IFERROR(VLOOKUP(E5444,EIU!$E$2:$H$3662,4,FALSE),"")</f>
        <v>0.57499999999999996</v>
      </c>
    </row>
    <row r="5445" spans="1:9" x14ac:dyDescent="0.25">
      <c r="A5445" s="12" t="s">
        <v>363</v>
      </c>
      <c r="B5445" s="13" t="s">
        <v>388</v>
      </c>
      <c r="C5445" s="14">
        <v>125</v>
      </c>
      <c r="D5445" s="14">
        <v>2010</v>
      </c>
      <c r="E5445">
        <f t="shared" si="85"/>
        <v>1252010</v>
      </c>
      <c r="F5445" s="41" t="str">
        <f>IFERROR(VLOOKUP(E5445,Heritage!$E$3:$H$4601,4,FALSE),"")</f>
        <v/>
      </c>
      <c r="G5445" s="41" t="str">
        <f>IFERROR(VLOOKUP(E5445,'PRS até 2014'!$E$4:$L$6307,8,FALSE),"")</f>
        <v xml:space="preserve"> </v>
      </c>
      <c r="H5445" s="41" t="str">
        <f>IFERROR(VLOOKUP(E5445,'Global Insight'!$E$2:$F$4102,2,FALSE),"")</f>
        <v/>
      </c>
      <c r="I5445" t="str">
        <f>IFERROR(VLOOKUP(E5445,EIU!$E$2:$H$3662,4,FALSE),"")</f>
        <v/>
      </c>
    </row>
    <row r="5446" spans="1:9" x14ac:dyDescent="0.25">
      <c r="A5446" s="12" t="s">
        <v>225</v>
      </c>
      <c r="B5446" s="13" t="s">
        <v>226</v>
      </c>
      <c r="C5446" s="14">
        <v>126</v>
      </c>
      <c r="D5446" s="14">
        <v>2010</v>
      </c>
      <c r="E5446">
        <f t="shared" si="85"/>
        <v>1262010</v>
      </c>
      <c r="F5446" s="41">
        <f>IFERROR(VLOOKUP(E5446,Heritage!$E$3:$H$4601,4,FALSE),"")</f>
        <v>0.3</v>
      </c>
      <c r="G5446" s="41" t="str">
        <f>IFERROR(VLOOKUP(E5446,'PRS até 2014'!$E$4:$L$6307,8,FALSE),"")</f>
        <v xml:space="preserve"> </v>
      </c>
      <c r="H5446" s="41">
        <f>IFERROR(VLOOKUP(E5446,'Global Insight'!$E$2:$F$4102,2,FALSE),"")</f>
        <v>0.4375</v>
      </c>
      <c r="I5446">
        <f>IFERROR(VLOOKUP(E5446,EIU!$E$2:$H$3662,4,FALSE),"")</f>
        <v>0.2</v>
      </c>
    </row>
    <row r="5447" spans="1:9" x14ac:dyDescent="0.25">
      <c r="A5447" s="12" t="s">
        <v>221</v>
      </c>
      <c r="B5447" s="13" t="s">
        <v>222</v>
      </c>
      <c r="C5447" s="14">
        <v>127</v>
      </c>
      <c r="D5447" s="14">
        <v>2010</v>
      </c>
      <c r="E5447">
        <f t="shared" si="85"/>
        <v>1272010</v>
      </c>
      <c r="F5447" s="41">
        <f>IFERROR(VLOOKUP(E5447,Heritage!$E$3:$H$4601,4,FALSE),"")</f>
        <v>0.9</v>
      </c>
      <c r="G5447" s="41">
        <f>IFERROR(VLOOKUP(E5447,'PRS até 2014'!$E$4:$L$6307,8,FALSE),"")</f>
        <v>0.91414141414141403</v>
      </c>
      <c r="H5447" s="41">
        <f>IFERROR(VLOOKUP(E5447,'Global Insight'!$E$2:$F$4102,2,FALSE),"")</f>
        <v>0.9375</v>
      </c>
      <c r="I5447">
        <f>IFERROR(VLOOKUP(E5447,EIU!$E$2:$H$3662,4,FALSE),"")</f>
        <v>0.92500000000000004</v>
      </c>
    </row>
    <row r="5448" spans="1:9" x14ac:dyDescent="0.25">
      <c r="A5448" s="12" t="s">
        <v>227</v>
      </c>
      <c r="B5448" s="13" t="s">
        <v>228</v>
      </c>
      <c r="C5448" s="14">
        <v>128</v>
      </c>
      <c r="D5448" s="14">
        <v>2010</v>
      </c>
      <c r="E5448">
        <f t="shared" si="85"/>
        <v>1282010</v>
      </c>
      <c r="F5448" s="41">
        <f>IFERROR(VLOOKUP(E5448,Heritage!$E$3:$H$4601,4,FALSE),"")</f>
        <v>0.95</v>
      </c>
      <c r="G5448" s="41">
        <f>IFERROR(VLOOKUP(E5448,'PRS até 2014'!$E$4:$L$6307,8,FALSE),"")</f>
        <v>0.94444444444444442</v>
      </c>
      <c r="H5448" s="41">
        <f>IFERROR(VLOOKUP(E5448,'Global Insight'!$E$2:$F$4102,2,FALSE),"")</f>
        <v>1</v>
      </c>
      <c r="I5448">
        <f>IFERROR(VLOOKUP(E5448,EIU!$E$2:$H$3662,4,FALSE),"")</f>
        <v>0.95</v>
      </c>
    </row>
    <row r="5449" spans="1:9" x14ac:dyDescent="0.25">
      <c r="A5449" s="12" t="s">
        <v>219</v>
      </c>
      <c r="B5449" s="13" t="s">
        <v>220</v>
      </c>
      <c r="C5449" s="14">
        <v>129</v>
      </c>
      <c r="D5449" s="14">
        <v>2010</v>
      </c>
      <c r="E5449">
        <f t="shared" si="85"/>
        <v>1292010</v>
      </c>
      <c r="F5449" s="41">
        <f>IFERROR(VLOOKUP(E5449,Heritage!$E$3:$H$4601,4,FALSE),"")</f>
        <v>0.2</v>
      </c>
      <c r="G5449" s="41">
        <f>IFERROR(VLOOKUP(E5449,'PRS até 2014'!$E$4:$L$6307,8,FALSE),"")</f>
        <v>0.56060606060606055</v>
      </c>
      <c r="H5449" s="41">
        <f>IFERROR(VLOOKUP(E5449,'Global Insight'!$E$2:$F$4102,2,FALSE),"")</f>
        <v>0.375</v>
      </c>
      <c r="I5449">
        <f>IFERROR(VLOOKUP(E5449,EIU!$E$2:$H$3662,4,FALSE),"")</f>
        <v>0.27500000000000002</v>
      </c>
    </row>
    <row r="5450" spans="1:9" x14ac:dyDescent="0.25">
      <c r="A5450" s="12" t="s">
        <v>215</v>
      </c>
      <c r="B5450" s="13" t="s">
        <v>216</v>
      </c>
      <c r="C5450" s="14">
        <v>130</v>
      </c>
      <c r="D5450" s="14">
        <v>2010</v>
      </c>
      <c r="E5450">
        <f t="shared" si="85"/>
        <v>1302010</v>
      </c>
      <c r="F5450" s="41">
        <f>IFERROR(VLOOKUP(E5450,Heritage!$E$3:$H$4601,4,FALSE),"")</f>
        <v>0.3</v>
      </c>
      <c r="G5450" s="41">
        <f>IFERROR(VLOOKUP(E5450,'PRS até 2014'!$E$4:$L$6307,8,FALSE),"")</f>
        <v>0.34595959595959591</v>
      </c>
      <c r="H5450" s="41">
        <f>IFERROR(VLOOKUP(E5450,'Global Insight'!$E$2:$F$4102,2,FALSE),"")</f>
        <v>0.4375</v>
      </c>
      <c r="I5450">
        <f>IFERROR(VLOOKUP(E5450,EIU!$E$2:$H$3662,4,FALSE),"")</f>
        <v>0.42499999999999999</v>
      </c>
    </row>
    <row r="5451" spans="1:9" x14ac:dyDescent="0.25">
      <c r="A5451" s="12" t="s">
        <v>217</v>
      </c>
      <c r="B5451" s="13" t="s">
        <v>218</v>
      </c>
      <c r="C5451" s="14">
        <v>131</v>
      </c>
      <c r="D5451" s="14">
        <v>2010</v>
      </c>
      <c r="E5451">
        <f t="shared" si="85"/>
        <v>1312010</v>
      </c>
      <c r="F5451" s="41">
        <f>IFERROR(VLOOKUP(E5451,Heritage!$E$3:$H$4601,4,FALSE),"")</f>
        <v>0.3</v>
      </c>
      <c r="G5451" s="41">
        <f>IFERROR(VLOOKUP(E5451,'PRS até 2014'!$E$4:$L$6307,8,FALSE),"")</f>
        <v>0.3611111111111111</v>
      </c>
      <c r="H5451" s="41">
        <f>IFERROR(VLOOKUP(E5451,'Global Insight'!$E$2:$F$4102,2,FALSE),"")</f>
        <v>0.375</v>
      </c>
      <c r="I5451">
        <f>IFERROR(VLOOKUP(E5451,EIU!$E$2:$H$3662,4,FALSE),"")</f>
        <v>0.125</v>
      </c>
    </row>
    <row r="5452" spans="1:9" x14ac:dyDescent="0.25">
      <c r="A5452" s="12" t="s">
        <v>223</v>
      </c>
      <c r="B5452" s="13" t="s">
        <v>224</v>
      </c>
      <c r="C5452" s="14">
        <v>132</v>
      </c>
      <c r="D5452" s="14">
        <v>2010</v>
      </c>
      <c r="E5452">
        <f t="shared" si="85"/>
        <v>1322010</v>
      </c>
      <c r="F5452" s="41">
        <f>IFERROR(VLOOKUP(E5452,Heritage!$E$3:$H$4601,4,FALSE),"")</f>
        <v>0.9</v>
      </c>
      <c r="G5452" s="41">
        <f>IFERROR(VLOOKUP(E5452,'PRS até 2014'!$E$4:$L$6307,8,FALSE),"")</f>
        <v>0.92929292929292928</v>
      </c>
      <c r="H5452" s="41">
        <f>IFERROR(VLOOKUP(E5452,'Global Insight'!$E$2:$F$4102,2,FALSE),"")</f>
        <v>1</v>
      </c>
      <c r="I5452">
        <f>IFERROR(VLOOKUP(E5452,EIU!$E$2:$H$3662,4,FALSE),"")</f>
        <v>0.97499999999999998</v>
      </c>
    </row>
    <row r="5453" spans="1:9" x14ac:dyDescent="0.25">
      <c r="A5453" s="12" t="s">
        <v>229</v>
      </c>
      <c r="B5453" s="13" t="s">
        <v>230</v>
      </c>
      <c r="C5453" s="14">
        <v>133</v>
      </c>
      <c r="D5453" s="14">
        <v>2010</v>
      </c>
      <c r="E5453">
        <f t="shared" si="85"/>
        <v>1332010</v>
      </c>
      <c r="F5453" s="41">
        <f>IFERROR(VLOOKUP(E5453,Heritage!$E$3:$H$4601,4,FALSE),"")</f>
        <v>0.5</v>
      </c>
      <c r="G5453" s="41">
        <f>IFERROR(VLOOKUP(E5453,'PRS até 2014'!$E$4:$L$6307,8,FALSE),"")</f>
        <v>0.73484848484848486</v>
      </c>
      <c r="H5453" s="41">
        <f>IFERROR(VLOOKUP(E5453,'Global Insight'!$E$2:$F$4102,2,FALSE),"")</f>
        <v>0.8125</v>
      </c>
      <c r="I5453">
        <f>IFERROR(VLOOKUP(E5453,EIU!$E$2:$H$3662,4,FALSE),"")</f>
        <v>0.625</v>
      </c>
    </row>
    <row r="5454" spans="1:9" x14ac:dyDescent="0.25">
      <c r="A5454" s="12" t="s">
        <v>231</v>
      </c>
      <c r="B5454" s="13" t="s">
        <v>232</v>
      </c>
      <c r="C5454" s="14">
        <v>134</v>
      </c>
      <c r="D5454" s="14">
        <v>2010</v>
      </c>
      <c r="E5454">
        <f t="shared" si="85"/>
        <v>1342010</v>
      </c>
      <c r="F5454" s="41">
        <f>IFERROR(VLOOKUP(E5454,Heritage!$E$3:$H$4601,4,FALSE),"")</f>
        <v>0.3</v>
      </c>
      <c r="G5454" s="41">
        <f>IFERROR(VLOOKUP(E5454,'PRS até 2014'!$E$4:$L$6307,8,FALSE),"")</f>
        <v>0.5025252525252526</v>
      </c>
      <c r="H5454" s="41">
        <f>IFERROR(VLOOKUP(E5454,'Global Insight'!$E$2:$F$4102,2,FALSE),"")</f>
        <v>0.4375</v>
      </c>
      <c r="I5454">
        <f>IFERROR(VLOOKUP(E5454,EIU!$E$2:$H$3662,4,FALSE),"")</f>
        <v>0.27500000000000002</v>
      </c>
    </row>
    <row r="5455" spans="1:9" x14ac:dyDescent="0.25">
      <c r="A5455" s="12" t="s">
        <v>364</v>
      </c>
      <c r="B5455" s="13" t="s">
        <v>389</v>
      </c>
      <c r="C5455" s="14">
        <v>135</v>
      </c>
      <c r="D5455" s="14">
        <v>2010</v>
      </c>
      <c r="E5455">
        <f t="shared" si="85"/>
        <v>1352010</v>
      </c>
      <c r="F5455" s="41" t="str">
        <f>IFERROR(VLOOKUP(E5455,Heritage!$E$3:$H$4601,4,FALSE),"")</f>
        <v/>
      </c>
      <c r="G5455" s="41" t="str">
        <f>IFERROR(VLOOKUP(E5455,'PRS até 2014'!$E$4:$L$6307,8,FALSE),"")</f>
        <v xml:space="preserve"> </v>
      </c>
      <c r="H5455" s="41" t="str">
        <f>IFERROR(VLOOKUP(E5455,'Global Insight'!$E$2:$F$4102,2,FALSE),"")</f>
        <v/>
      </c>
      <c r="I5455" t="str">
        <f>IFERROR(VLOOKUP(E5455,EIU!$E$2:$H$3662,4,FALSE),"")</f>
        <v/>
      </c>
    </row>
    <row r="5456" spans="1:9" x14ac:dyDescent="0.25">
      <c r="A5456" s="12" t="s">
        <v>233</v>
      </c>
      <c r="B5456" s="13" t="s">
        <v>234</v>
      </c>
      <c r="C5456" s="14">
        <v>136</v>
      </c>
      <c r="D5456" s="14">
        <v>2010</v>
      </c>
      <c r="E5456">
        <f t="shared" si="85"/>
        <v>1362010</v>
      </c>
      <c r="F5456" s="41">
        <f>IFERROR(VLOOKUP(E5456,Heritage!$E$3:$H$4601,4,FALSE),"")</f>
        <v>0.4</v>
      </c>
      <c r="G5456" s="41">
        <f>IFERROR(VLOOKUP(E5456,'PRS até 2014'!$E$4:$L$6307,8,FALSE),"")</f>
        <v>0.55050505050505039</v>
      </c>
      <c r="H5456" s="41">
        <f>IFERROR(VLOOKUP(E5456,'Global Insight'!$E$2:$F$4102,2,FALSE),"")</f>
        <v>0.4375</v>
      </c>
      <c r="I5456">
        <f>IFERROR(VLOOKUP(E5456,EIU!$E$2:$H$3662,4,FALSE),"")</f>
        <v>0.47499999999999998</v>
      </c>
    </row>
    <row r="5457" spans="1:9" x14ac:dyDescent="0.25">
      <c r="A5457" s="12" t="s">
        <v>239</v>
      </c>
      <c r="B5457" s="13" t="s">
        <v>240</v>
      </c>
      <c r="C5457" s="14">
        <v>137</v>
      </c>
      <c r="D5457" s="14">
        <v>2010</v>
      </c>
      <c r="E5457">
        <f t="shared" si="85"/>
        <v>1372010</v>
      </c>
      <c r="F5457" s="41">
        <f>IFERROR(VLOOKUP(E5457,Heritage!$E$3:$H$4601,4,FALSE),"")</f>
        <v>0.2</v>
      </c>
      <c r="G5457" s="41">
        <f>IFERROR(VLOOKUP(E5457,'PRS até 2014'!$E$4:$L$6307,8,FALSE),"")</f>
        <v>0.4621212121212121</v>
      </c>
      <c r="H5457" s="41">
        <f>IFERROR(VLOOKUP(E5457,'Global Insight'!$E$2:$F$4102,2,FALSE),"")</f>
        <v>0.25</v>
      </c>
      <c r="I5457">
        <f>IFERROR(VLOOKUP(E5457,EIU!$E$2:$H$3662,4,FALSE),"")</f>
        <v>0.35</v>
      </c>
    </row>
    <row r="5458" spans="1:9" x14ac:dyDescent="0.25">
      <c r="A5458" s="12" t="s">
        <v>246</v>
      </c>
      <c r="B5458" s="13" t="s">
        <v>247</v>
      </c>
      <c r="C5458" s="14">
        <v>138</v>
      </c>
      <c r="D5458" s="14">
        <v>2010</v>
      </c>
      <c r="E5458">
        <f t="shared" si="85"/>
        <v>1382010</v>
      </c>
      <c r="F5458" s="41">
        <f>IFERROR(VLOOKUP(E5458,Heritage!$E$3:$H$4601,4,FALSE),"")</f>
        <v>0.3</v>
      </c>
      <c r="G5458" s="41">
        <f>IFERROR(VLOOKUP(E5458,'PRS até 2014'!$E$4:$L$6307,8,FALSE),"")</f>
        <v>0.42171717171717166</v>
      </c>
      <c r="H5458" s="41">
        <f>IFERROR(VLOOKUP(E5458,'Global Insight'!$E$2:$F$4102,2,FALSE),"")</f>
        <v>0.375</v>
      </c>
      <c r="I5458">
        <f>IFERROR(VLOOKUP(E5458,EIU!$E$2:$H$3662,4,FALSE),"")</f>
        <v>0.35</v>
      </c>
    </row>
    <row r="5459" spans="1:9" x14ac:dyDescent="0.25">
      <c r="A5459" s="12" t="s">
        <v>235</v>
      </c>
      <c r="B5459" s="13" t="s">
        <v>236</v>
      </c>
      <c r="C5459" s="14">
        <v>139</v>
      </c>
      <c r="D5459" s="14">
        <v>2010</v>
      </c>
      <c r="E5459">
        <f t="shared" si="85"/>
        <v>1392010</v>
      </c>
      <c r="F5459" s="41">
        <f>IFERROR(VLOOKUP(E5459,Heritage!$E$3:$H$4601,4,FALSE),"")</f>
        <v>0.4</v>
      </c>
      <c r="G5459" s="41">
        <f>IFERROR(VLOOKUP(E5459,'PRS até 2014'!$E$4:$L$6307,8,FALSE),"")</f>
        <v>0.54545454545454541</v>
      </c>
      <c r="H5459" s="41">
        <f>IFERROR(VLOOKUP(E5459,'Global Insight'!$E$2:$F$4102,2,FALSE),"")</f>
        <v>0.5</v>
      </c>
      <c r="I5459">
        <f>IFERROR(VLOOKUP(E5459,EIU!$E$2:$H$3662,4,FALSE),"")</f>
        <v>0.32500000000000001</v>
      </c>
    </row>
    <row r="5460" spans="1:9" x14ac:dyDescent="0.25">
      <c r="A5460" s="12" t="s">
        <v>237</v>
      </c>
      <c r="B5460" s="13" t="s">
        <v>238</v>
      </c>
      <c r="C5460" s="14">
        <v>140</v>
      </c>
      <c r="D5460" s="14">
        <v>2010</v>
      </c>
      <c r="E5460">
        <f t="shared" si="85"/>
        <v>1402010</v>
      </c>
      <c r="F5460" s="41">
        <f>IFERROR(VLOOKUP(E5460,Heritage!$E$3:$H$4601,4,FALSE),"")</f>
        <v>0.3</v>
      </c>
      <c r="G5460" s="41">
        <f>IFERROR(VLOOKUP(E5460,'PRS até 2014'!$E$4:$L$6307,8,FALSE),"")</f>
        <v>0.49242424242424243</v>
      </c>
      <c r="H5460" s="41">
        <f>IFERROR(VLOOKUP(E5460,'Global Insight'!$E$2:$F$4102,2,FALSE),"")</f>
        <v>0.4375</v>
      </c>
      <c r="I5460">
        <f>IFERROR(VLOOKUP(E5460,EIU!$E$2:$H$3662,4,FALSE),"")</f>
        <v>0.3</v>
      </c>
    </row>
    <row r="5461" spans="1:9" x14ac:dyDescent="0.25">
      <c r="A5461" s="12" t="s">
        <v>241</v>
      </c>
      <c r="B5461" s="13" t="s">
        <v>242</v>
      </c>
      <c r="C5461" s="14">
        <v>141</v>
      </c>
      <c r="D5461" s="14">
        <v>2010</v>
      </c>
      <c r="E5461">
        <f t="shared" si="85"/>
        <v>1412010</v>
      </c>
      <c r="F5461" s="41">
        <f>IFERROR(VLOOKUP(E5461,Heritage!$E$3:$H$4601,4,FALSE),"")</f>
        <v>0.6</v>
      </c>
      <c r="G5461" s="41">
        <f>IFERROR(VLOOKUP(E5461,'PRS até 2014'!$E$4:$L$6307,8,FALSE),"")</f>
        <v>0.70707070707070696</v>
      </c>
      <c r="H5461" s="41">
        <f>IFERROR(VLOOKUP(E5461,'Global Insight'!$E$2:$F$4102,2,FALSE),"")</f>
        <v>0.75</v>
      </c>
      <c r="I5461">
        <f>IFERROR(VLOOKUP(E5461,EIU!$E$2:$H$3662,4,FALSE),"")</f>
        <v>0.65</v>
      </c>
    </row>
    <row r="5462" spans="1:9" x14ac:dyDescent="0.25">
      <c r="A5462" s="12" t="s">
        <v>244</v>
      </c>
      <c r="B5462" s="13" t="s">
        <v>245</v>
      </c>
      <c r="C5462" s="14">
        <v>142</v>
      </c>
      <c r="D5462" s="14">
        <v>2010</v>
      </c>
      <c r="E5462">
        <f t="shared" si="85"/>
        <v>1422010</v>
      </c>
      <c r="F5462" s="41">
        <f>IFERROR(VLOOKUP(E5462,Heritage!$E$3:$H$4601,4,FALSE),"")</f>
        <v>0.7</v>
      </c>
      <c r="G5462" s="41">
        <f>IFERROR(VLOOKUP(E5462,'PRS até 2014'!$E$4:$L$6307,8,FALSE),"")</f>
        <v>0.75757575757575757</v>
      </c>
      <c r="H5462" s="41">
        <f>IFERROR(VLOOKUP(E5462,'Global Insight'!$E$2:$F$4102,2,FALSE),"")</f>
        <v>0.875</v>
      </c>
      <c r="I5462">
        <f>IFERROR(VLOOKUP(E5462,EIU!$E$2:$H$3662,4,FALSE),"")</f>
        <v>0.8</v>
      </c>
    </row>
    <row r="5463" spans="1:9" x14ac:dyDescent="0.25">
      <c r="A5463" s="12" t="s">
        <v>248</v>
      </c>
      <c r="B5463" s="13" t="s">
        <v>249</v>
      </c>
      <c r="C5463" s="14">
        <v>143</v>
      </c>
      <c r="D5463" s="14">
        <v>2010</v>
      </c>
      <c r="E5463">
        <f t="shared" si="85"/>
        <v>1432010</v>
      </c>
      <c r="F5463" s="41">
        <f>IFERROR(VLOOKUP(E5463,Heritage!$E$3:$H$4601,4,FALSE),"")</f>
        <v>0.7</v>
      </c>
      <c r="G5463" s="41">
        <f>IFERROR(VLOOKUP(E5463,'PRS até 2014'!$E$4:$L$6307,8,FALSE),"")</f>
        <v>0.68939393939393945</v>
      </c>
      <c r="H5463" s="41">
        <f>IFERROR(VLOOKUP(E5463,'Global Insight'!$E$2:$F$4102,2,FALSE),"")</f>
        <v>0.875</v>
      </c>
      <c r="I5463">
        <f>IFERROR(VLOOKUP(E5463,EIU!$E$2:$H$3662,4,FALSE),"")</f>
        <v>0.82499999999999996</v>
      </c>
    </row>
    <row r="5464" spans="1:9" x14ac:dyDescent="0.25">
      <c r="A5464" s="12" t="s">
        <v>250</v>
      </c>
      <c r="B5464" s="13" t="s">
        <v>390</v>
      </c>
      <c r="C5464" s="14">
        <v>144</v>
      </c>
      <c r="D5464" s="14">
        <v>2010</v>
      </c>
      <c r="E5464">
        <f t="shared" si="85"/>
        <v>1442010</v>
      </c>
      <c r="F5464" s="41">
        <f>IFERROR(VLOOKUP(E5464,Heritage!$E$3:$H$4601,4,FALSE),"")</f>
        <v>0.4</v>
      </c>
      <c r="G5464" s="41">
        <f>IFERROR(VLOOKUP(E5464,'PRS até 2014'!$E$4:$L$6307,8,FALSE),"")</f>
        <v>0.5732323232323232</v>
      </c>
      <c r="H5464" s="41">
        <f>IFERROR(VLOOKUP(E5464,'Global Insight'!$E$2:$F$4102,2,FALSE),"")</f>
        <v>0.75</v>
      </c>
      <c r="I5464">
        <f>IFERROR(VLOOKUP(E5464,EIU!$E$2:$H$3662,4,FALSE),"")</f>
        <v>0.47499999999999998</v>
      </c>
    </row>
    <row r="5465" spans="1:9" x14ac:dyDescent="0.25">
      <c r="A5465" s="12" t="s">
        <v>251</v>
      </c>
      <c r="B5465" s="13" t="s">
        <v>252</v>
      </c>
      <c r="C5465" s="14">
        <v>145</v>
      </c>
      <c r="D5465" s="14">
        <v>2010</v>
      </c>
      <c r="E5465">
        <f t="shared" si="85"/>
        <v>1452010</v>
      </c>
      <c r="F5465" s="41">
        <f>IFERROR(VLOOKUP(E5465,Heritage!$E$3:$H$4601,4,FALSE),"")</f>
        <v>0.25</v>
      </c>
      <c r="G5465" s="41">
        <f>IFERROR(VLOOKUP(E5465,'PRS até 2014'!$E$4:$L$6307,8,FALSE),"")</f>
        <v>0.59090909090909083</v>
      </c>
      <c r="H5465" s="41">
        <f>IFERROR(VLOOKUP(E5465,'Global Insight'!$E$2:$F$4102,2,FALSE),"")</f>
        <v>0.375</v>
      </c>
      <c r="I5465">
        <f>IFERROR(VLOOKUP(E5465,EIU!$E$2:$H$3662,4,FALSE),"")</f>
        <v>0.22500000000000001</v>
      </c>
    </row>
    <row r="5466" spans="1:9" x14ac:dyDescent="0.25">
      <c r="A5466" s="12" t="s">
        <v>253</v>
      </c>
      <c r="B5466" s="13" t="s">
        <v>254</v>
      </c>
      <c r="C5466" s="14">
        <v>146</v>
      </c>
      <c r="D5466" s="14">
        <v>2010</v>
      </c>
      <c r="E5466">
        <f t="shared" si="85"/>
        <v>1462010</v>
      </c>
      <c r="F5466" s="41">
        <f>IFERROR(VLOOKUP(E5466,Heritage!$E$3:$H$4601,4,FALSE),"")</f>
        <v>0.35</v>
      </c>
      <c r="G5466" s="41" t="str">
        <f>IFERROR(VLOOKUP(E5466,'PRS até 2014'!$E$4:$L$6307,8,FALSE),"")</f>
        <v xml:space="preserve"> </v>
      </c>
      <c r="H5466" s="41">
        <f>IFERROR(VLOOKUP(E5466,'Global Insight'!$E$2:$F$4102,2,FALSE),"")</f>
        <v>0.4375</v>
      </c>
      <c r="I5466">
        <f>IFERROR(VLOOKUP(E5466,EIU!$E$2:$H$3662,4,FALSE),"")</f>
        <v>0.4</v>
      </c>
    </row>
    <row r="5467" spans="1:9" x14ac:dyDescent="0.25">
      <c r="A5467" s="12" t="s">
        <v>365</v>
      </c>
      <c r="B5467" s="13" t="s">
        <v>391</v>
      </c>
      <c r="C5467" s="14">
        <v>147</v>
      </c>
      <c r="D5467" s="14">
        <v>2010</v>
      </c>
      <c r="E5467">
        <f t="shared" si="85"/>
        <v>1472010</v>
      </c>
      <c r="F5467" s="41">
        <f>IFERROR(VLOOKUP(E5467,Heritage!$E$3:$H$4601,4,FALSE),"")</f>
        <v>0.6</v>
      </c>
      <c r="G5467" s="41" t="str">
        <f>IFERROR(VLOOKUP(E5467,'PRS até 2014'!$E$4:$L$6307,8,FALSE),"")</f>
        <v xml:space="preserve"> </v>
      </c>
      <c r="H5467" s="41">
        <f>IFERROR(VLOOKUP(E5467,'Global Insight'!$E$2:$F$4102,2,FALSE),"")</f>
        <v>0.8125</v>
      </c>
      <c r="I5467" t="str">
        <f>IFERROR(VLOOKUP(E5467,EIU!$E$2:$H$3662,4,FALSE),"")</f>
        <v/>
      </c>
    </row>
    <row r="5468" spans="1:9" x14ac:dyDescent="0.25">
      <c r="A5468" s="12" t="s">
        <v>366</v>
      </c>
      <c r="B5468" s="13" t="s">
        <v>392</v>
      </c>
      <c r="C5468" s="14">
        <v>148</v>
      </c>
      <c r="D5468" s="14">
        <v>2010</v>
      </c>
      <c r="E5468">
        <f t="shared" si="85"/>
        <v>1482010</v>
      </c>
      <c r="F5468" s="41" t="str">
        <f>IFERROR(VLOOKUP(E5468,Heritage!$E$3:$H$4601,4,FALSE),"")</f>
        <v/>
      </c>
      <c r="G5468" s="41" t="str">
        <f>IFERROR(VLOOKUP(E5468,'PRS até 2014'!$E$4:$L$6307,8,FALSE),"")</f>
        <v xml:space="preserve"> </v>
      </c>
      <c r="H5468" s="41" t="str">
        <f>IFERROR(VLOOKUP(E5468,'Global Insight'!$E$2:$F$4102,2,FALSE),"")</f>
        <v/>
      </c>
      <c r="I5468" t="str">
        <f>IFERROR(VLOOKUP(E5468,EIU!$E$2:$H$3662,4,FALSE),"")</f>
        <v/>
      </c>
    </row>
    <row r="5469" spans="1:9" x14ac:dyDescent="0.25">
      <c r="A5469" s="12" t="s">
        <v>272</v>
      </c>
      <c r="B5469" s="13" t="s">
        <v>273</v>
      </c>
      <c r="C5469" s="14">
        <v>149</v>
      </c>
      <c r="D5469" s="14">
        <v>2010</v>
      </c>
      <c r="E5469">
        <f t="shared" si="85"/>
        <v>1492010</v>
      </c>
      <c r="F5469" s="41">
        <f>IFERROR(VLOOKUP(E5469,Heritage!$E$3:$H$4601,4,FALSE),"")</f>
        <v>0.3</v>
      </c>
      <c r="G5469" s="41" t="str">
        <f>IFERROR(VLOOKUP(E5469,'PRS até 2014'!$E$4:$L$6307,8,FALSE),"")</f>
        <v xml:space="preserve"> </v>
      </c>
      <c r="H5469" s="41">
        <f>IFERROR(VLOOKUP(E5469,'Global Insight'!$E$2:$F$4102,2,FALSE),"")</f>
        <v>0.5625</v>
      </c>
      <c r="I5469">
        <f>IFERROR(VLOOKUP(E5469,EIU!$E$2:$H$3662,4,FALSE),"")</f>
        <v>0.3</v>
      </c>
    </row>
    <row r="5470" spans="1:9" x14ac:dyDescent="0.25">
      <c r="A5470" s="12" t="s">
        <v>255</v>
      </c>
      <c r="B5470" s="13" t="s">
        <v>256</v>
      </c>
      <c r="C5470" s="14">
        <v>150</v>
      </c>
      <c r="D5470" s="14">
        <v>2010</v>
      </c>
      <c r="E5470">
        <f t="shared" si="85"/>
        <v>1502010</v>
      </c>
      <c r="F5470" s="41">
        <f>IFERROR(VLOOKUP(E5470,Heritage!$E$3:$H$4601,4,FALSE),"")</f>
        <v>0.45</v>
      </c>
      <c r="G5470" s="41">
        <f>IFERROR(VLOOKUP(E5470,'PRS até 2014'!$E$4:$L$6307,8,FALSE),"")</f>
        <v>0.71969696969696972</v>
      </c>
      <c r="H5470" s="41">
        <f>IFERROR(VLOOKUP(E5470,'Global Insight'!$E$2:$F$4102,2,FALSE),"")</f>
        <v>0.75</v>
      </c>
      <c r="I5470">
        <f>IFERROR(VLOOKUP(E5470,EIU!$E$2:$H$3662,4,FALSE),"")</f>
        <v>0.5</v>
      </c>
    </row>
    <row r="5471" spans="1:9" x14ac:dyDescent="0.25">
      <c r="A5471" s="12" t="s">
        <v>259</v>
      </c>
      <c r="B5471" s="13" t="s">
        <v>260</v>
      </c>
      <c r="C5471" s="14">
        <v>151</v>
      </c>
      <c r="D5471" s="14">
        <v>2010</v>
      </c>
      <c r="E5471">
        <f t="shared" si="85"/>
        <v>1512010</v>
      </c>
      <c r="F5471" s="41">
        <f>IFERROR(VLOOKUP(E5471,Heritage!$E$3:$H$4601,4,FALSE),"")</f>
        <v>0.4</v>
      </c>
      <c r="G5471" s="41">
        <f>IFERROR(VLOOKUP(E5471,'PRS até 2014'!$E$4:$L$6307,8,FALSE),"")</f>
        <v>0.47474747474747475</v>
      </c>
      <c r="H5471" s="41">
        <f>IFERROR(VLOOKUP(E5471,'Global Insight'!$E$2:$F$4102,2,FALSE),"")</f>
        <v>0.5</v>
      </c>
      <c r="I5471">
        <f>IFERROR(VLOOKUP(E5471,EIU!$E$2:$H$3662,4,FALSE),"")</f>
        <v>0.3</v>
      </c>
    </row>
    <row r="5472" spans="1:9" x14ac:dyDescent="0.25">
      <c r="A5472" s="12" t="s">
        <v>271</v>
      </c>
      <c r="B5472" s="13" t="s">
        <v>393</v>
      </c>
      <c r="C5472" s="14">
        <v>152</v>
      </c>
      <c r="D5472" s="14">
        <v>2010</v>
      </c>
      <c r="E5472">
        <f t="shared" si="85"/>
        <v>1522010</v>
      </c>
      <c r="F5472" s="41">
        <f>IFERROR(VLOOKUP(E5472,Heritage!$E$3:$H$4601,4,FALSE),"")</f>
        <v>0.4</v>
      </c>
      <c r="G5472" s="41" t="str">
        <f>IFERROR(VLOOKUP(E5472,'PRS até 2014'!$E$4:$L$6307,8,FALSE),"")</f>
        <v xml:space="preserve"> </v>
      </c>
      <c r="H5472" s="41">
        <f>IFERROR(VLOOKUP(E5472,'Global Insight'!$E$2:$F$4102,2,FALSE),"")</f>
        <v>0.4375</v>
      </c>
      <c r="I5472">
        <f>IFERROR(VLOOKUP(E5472,EIU!$E$2:$H$3662,4,FALSE),"")</f>
        <v>0.35</v>
      </c>
    </row>
    <row r="5473" spans="1:9" x14ac:dyDescent="0.25">
      <c r="A5473" s="12" t="s">
        <v>284</v>
      </c>
      <c r="B5473" s="13" t="s">
        <v>285</v>
      </c>
      <c r="C5473" s="14">
        <v>153</v>
      </c>
      <c r="D5473" s="14">
        <v>2010</v>
      </c>
      <c r="E5473">
        <f t="shared" si="85"/>
        <v>1532010</v>
      </c>
      <c r="F5473" s="41">
        <f>IFERROR(VLOOKUP(E5473,Heritage!$E$3:$H$4601,4,FALSE),"")</f>
        <v>0.5</v>
      </c>
      <c r="G5473" s="41" t="str">
        <f>IFERROR(VLOOKUP(E5473,'PRS até 2014'!$E$4:$L$6307,8,FALSE),"")</f>
        <v xml:space="preserve"> </v>
      </c>
      <c r="H5473" s="41">
        <f>IFERROR(VLOOKUP(E5473,'Global Insight'!$E$2:$F$4102,2,FALSE),"")</f>
        <v>0.75</v>
      </c>
      <c r="I5473">
        <f>IFERROR(VLOOKUP(E5473,EIU!$E$2:$H$3662,4,FALSE),"")</f>
        <v>0.47499999999999998</v>
      </c>
    </row>
    <row r="5474" spans="1:9" x14ac:dyDescent="0.25">
      <c r="A5474" s="12" t="s">
        <v>265</v>
      </c>
      <c r="B5474" s="13" t="s">
        <v>266</v>
      </c>
      <c r="C5474" s="14">
        <v>154</v>
      </c>
      <c r="D5474" s="14">
        <v>2010</v>
      </c>
      <c r="E5474">
        <f t="shared" si="85"/>
        <v>1542010</v>
      </c>
      <c r="F5474" s="41">
        <f>IFERROR(VLOOKUP(E5474,Heritage!$E$3:$H$4601,4,FALSE),"")</f>
        <v>0.1</v>
      </c>
      <c r="G5474" s="41">
        <f>IFERROR(VLOOKUP(E5474,'PRS até 2014'!$E$4:$L$6307,8,FALSE),"")</f>
        <v>0.48737373737373735</v>
      </c>
      <c r="H5474" s="41">
        <f>IFERROR(VLOOKUP(E5474,'Global Insight'!$E$2:$F$4102,2,FALSE),"")</f>
        <v>0.375</v>
      </c>
      <c r="I5474">
        <f>IFERROR(VLOOKUP(E5474,EIU!$E$2:$H$3662,4,FALSE),"")</f>
        <v>0.25</v>
      </c>
    </row>
    <row r="5475" spans="1:9" x14ac:dyDescent="0.25">
      <c r="A5475" s="12" t="s">
        <v>261</v>
      </c>
      <c r="B5475" s="13" t="s">
        <v>262</v>
      </c>
      <c r="C5475" s="14">
        <v>155</v>
      </c>
      <c r="D5475" s="14">
        <v>2010</v>
      </c>
      <c r="E5475">
        <f t="shared" si="85"/>
        <v>1552010</v>
      </c>
      <c r="F5475" s="41">
        <f>IFERROR(VLOOKUP(E5475,Heritage!$E$3:$H$4601,4,FALSE),"")</f>
        <v>0.9</v>
      </c>
      <c r="G5475" s="41">
        <f>IFERROR(VLOOKUP(E5475,'PRS até 2014'!$E$4:$L$6307,8,FALSE),"")</f>
        <v>0.86111111111111116</v>
      </c>
      <c r="H5475" s="41">
        <f>IFERROR(VLOOKUP(E5475,'Global Insight'!$E$2:$F$4102,2,FALSE),"")</f>
        <v>0.875</v>
      </c>
      <c r="I5475">
        <f>IFERROR(VLOOKUP(E5475,EIU!$E$2:$H$3662,4,FALSE),"")</f>
        <v>0.97499999999999998</v>
      </c>
    </row>
    <row r="5476" spans="1:9" x14ac:dyDescent="0.25">
      <c r="A5476" s="12" t="s">
        <v>276</v>
      </c>
      <c r="B5476" s="13" t="s">
        <v>277</v>
      </c>
      <c r="C5476" s="14">
        <v>156</v>
      </c>
      <c r="D5476" s="14">
        <v>2010</v>
      </c>
      <c r="E5476">
        <f t="shared" si="85"/>
        <v>1562010</v>
      </c>
      <c r="F5476" s="41">
        <f>IFERROR(VLOOKUP(E5476,Heritage!$E$3:$H$4601,4,FALSE),"")</f>
        <v>0.5</v>
      </c>
      <c r="G5476" s="41">
        <f>IFERROR(VLOOKUP(E5476,'PRS até 2014'!$E$4:$L$6307,8,FALSE),"")</f>
        <v>0.63383838383838387</v>
      </c>
      <c r="H5476" s="41">
        <f>IFERROR(VLOOKUP(E5476,'Global Insight'!$E$2:$F$4102,2,FALSE),"")</f>
        <v>0.8125</v>
      </c>
      <c r="I5476">
        <f>IFERROR(VLOOKUP(E5476,EIU!$E$2:$H$3662,4,FALSE),"")</f>
        <v>0.625</v>
      </c>
    </row>
    <row r="5477" spans="1:9" x14ac:dyDescent="0.25">
      <c r="A5477" s="12" t="s">
        <v>278</v>
      </c>
      <c r="B5477" s="13" t="s">
        <v>279</v>
      </c>
      <c r="C5477" s="14">
        <v>157</v>
      </c>
      <c r="D5477" s="14">
        <v>2010</v>
      </c>
      <c r="E5477">
        <f t="shared" si="85"/>
        <v>1572010</v>
      </c>
      <c r="F5477" s="41">
        <f>IFERROR(VLOOKUP(E5477,Heritage!$E$3:$H$4601,4,FALSE),"")</f>
        <v>0.6</v>
      </c>
      <c r="G5477" s="41">
        <f>IFERROR(VLOOKUP(E5477,'PRS até 2014'!$E$4:$L$6307,8,FALSE),"")</f>
        <v>0.70454545454545447</v>
      </c>
      <c r="H5477" s="41">
        <f>IFERROR(VLOOKUP(E5477,'Global Insight'!$E$2:$F$4102,2,FALSE),"")</f>
        <v>0.875</v>
      </c>
      <c r="I5477">
        <f>IFERROR(VLOOKUP(E5477,EIU!$E$2:$H$3662,4,FALSE),"")</f>
        <v>0.8</v>
      </c>
    </row>
    <row r="5478" spans="1:9" x14ac:dyDescent="0.25">
      <c r="A5478" s="12" t="s">
        <v>263</v>
      </c>
      <c r="B5478" s="13" t="s">
        <v>264</v>
      </c>
      <c r="C5478" s="14">
        <v>158</v>
      </c>
      <c r="D5478" s="14">
        <v>2010</v>
      </c>
      <c r="E5478">
        <f t="shared" si="85"/>
        <v>1582010</v>
      </c>
      <c r="F5478" s="41">
        <f>IFERROR(VLOOKUP(E5478,Heritage!$E$3:$H$4601,4,FALSE),"")</f>
        <v>0.3</v>
      </c>
      <c r="G5478" s="41" t="str">
        <f>IFERROR(VLOOKUP(E5478,'PRS até 2014'!$E$4:$L$6307,8,FALSE),"")</f>
        <v xml:space="preserve"> </v>
      </c>
      <c r="H5478" s="41">
        <f>IFERROR(VLOOKUP(E5478,'Global Insight'!$E$2:$F$4102,2,FALSE),"")</f>
        <v>0.375</v>
      </c>
      <c r="I5478" t="str">
        <f>IFERROR(VLOOKUP(E5478,EIU!$E$2:$H$3662,4,FALSE),"")</f>
        <v/>
      </c>
    </row>
    <row r="5479" spans="1:9" x14ac:dyDescent="0.25">
      <c r="A5479" s="12" t="s">
        <v>269</v>
      </c>
      <c r="B5479" s="13" t="s">
        <v>270</v>
      </c>
      <c r="C5479" s="14">
        <v>159</v>
      </c>
      <c r="D5479" s="14">
        <v>2010</v>
      </c>
      <c r="E5479">
        <f t="shared" si="85"/>
        <v>1592010</v>
      </c>
      <c r="F5479" s="41" t="str">
        <f>IFERROR(VLOOKUP(E5479,Heritage!$E$3:$H$4601,4,FALSE),"")</f>
        <v/>
      </c>
      <c r="G5479" s="41">
        <f>IFERROR(VLOOKUP(E5479,'PRS até 2014'!$E$4:$L$6307,8,FALSE),"")</f>
        <v>0.11363636363636363</v>
      </c>
      <c r="H5479" s="41">
        <f>IFERROR(VLOOKUP(E5479,'Global Insight'!$E$2:$F$4102,2,FALSE),"")</f>
        <v>0</v>
      </c>
      <c r="I5479">
        <f>IFERROR(VLOOKUP(E5479,EIU!$E$2:$H$3662,4,FALSE),"")</f>
        <v>0</v>
      </c>
    </row>
    <row r="5480" spans="1:9" x14ac:dyDescent="0.25">
      <c r="A5480" s="12" t="s">
        <v>327</v>
      </c>
      <c r="B5480" s="13" t="s">
        <v>328</v>
      </c>
      <c r="C5480" s="14">
        <v>160</v>
      </c>
      <c r="D5480" s="14">
        <v>2010</v>
      </c>
      <c r="E5480">
        <f t="shared" si="85"/>
        <v>1602010</v>
      </c>
      <c r="F5480" s="41">
        <f>IFERROR(VLOOKUP(E5480,Heritage!$E$3:$H$4601,4,FALSE),"")</f>
        <v>0.5</v>
      </c>
      <c r="G5480" s="41">
        <f>IFERROR(VLOOKUP(E5480,'PRS até 2014'!$E$4:$L$6307,8,FALSE),"")</f>
        <v>0.56313131313131315</v>
      </c>
      <c r="H5480" s="41">
        <f>IFERROR(VLOOKUP(E5480,'Global Insight'!$E$2:$F$4102,2,FALSE),"")</f>
        <v>0.5625</v>
      </c>
      <c r="I5480">
        <f>IFERROR(VLOOKUP(E5480,EIU!$E$2:$H$3662,4,FALSE),"")</f>
        <v>0.5</v>
      </c>
    </row>
    <row r="5481" spans="1:9" x14ac:dyDescent="0.25">
      <c r="A5481" s="12" t="s">
        <v>89</v>
      </c>
      <c r="B5481" s="13" t="s">
        <v>90</v>
      </c>
      <c r="C5481" s="14">
        <v>161</v>
      </c>
      <c r="D5481" s="14">
        <v>2010</v>
      </c>
      <c r="E5481">
        <f t="shared" si="85"/>
        <v>1612010</v>
      </c>
      <c r="F5481" s="41">
        <f>IFERROR(VLOOKUP(E5481,Heritage!$E$3:$H$4601,4,FALSE),"")</f>
        <v>0.7</v>
      </c>
      <c r="G5481" s="41">
        <f>IFERROR(VLOOKUP(E5481,'PRS até 2014'!$E$4:$L$6307,8,FALSE),"")</f>
        <v>0.77272727272727271</v>
      </c>
      <c r="H5481" s="41">
        <f>IFERROR(VLOOKUP(E5481,'Global Insight'!$E$2:$F$4102,2,FALSE),"")</f>
        <v>0.9375</v>
      </c>
      <c r="I5481">
        <f>IFERROR(VLOOKUP(E5481,EIU!$E$2:$H$3662,4,FALSE),"")</f>
        <v>0.77500000000000002</v>
      </c>
    </row>
    <row r="5482" spans="1:9" x14ac:dyDescent="0.25">
      <c r="A5482" s="12" t="s">
        <v>173</v>
      </c>
      <c r="B5482" s="13" t="s">
        <v>174</v>
      </c>
      <c r="C5482" s="14">
        <v>162</v>
      </c>
      <c r="D5482" s="14">
        <v>2010</v>
      </c>
      <c r="E5482">
        <f t="shared" si="85"/>
        <v>1622010</v>
      </c>
      <c r="F5482" s="41">
        <f>IFERROR(VLOOKUP(E5482,Heritage!$E$3:$H$4601,4,FALSE),"")</f>
        <v>0.4</v>
      </c>
      <c r="G5482" s="41">
        <f>IFERROR(VLOOKUP(E5482,'PRS até 2014'!$E$4:$L$6307,8,FALSE),"")</f>
        <v>0.50505050505050497</v>
      </c>
      <c r="H5482" s="41">
        <f>IFERROR(VLOOKUP(E5482,'Global Insight'!$E$2:$F$4102,2,FALSE),"")</f>
        <v>0.6875</v>
      </c>
      <c r="I5482">
        <f>IFERROR(VLOOKUP(E5482,EIU!$E$2:$H$3662,4,FALSE),"")</f>
        <v>0.52500000000000002</v>
      </c>
    </row>
    <row r="5483" spans="1:9" x14ac:dyDescent="0.25">
      <c r="A5483" s="12" t="s">
        <v>367</v>
      </c>
      <c r="B5483" s="13" t="s">
        <v>394</v>
      </c>
      <c r="C5483" s="14">
        <v>163</v>
      </c>
      <c r="D5483" s="14">
        <v>2010</v>
      </c>
      <c r="E5483">
        <f t="shared" si="85"/>
        <v>1632010</v>
      </c>
      <c r="F5483" s="41" t="str">
        <f>IFERROR(VLOOKUP(E5483,Heritage!$E$3:$H$4601,4,FALSE),"")</f>
        <v/>
      </c>
      <c r="G5483" s="41" t="str">
        <f>IFERROR(VLOOKUP(E5483,'PRS até 2014'!$E$4:$L$6307,8,FALSE),"")</f>
        <v xml:space="preserve"> </v>
      </c>
      <c r="H5483" s="41">
        <f>IFERROR(VLOOKUP(E5483,'Global Insight'!$E$2:$F$4102,2,FALSE),"")</f>
        <v>0.8125</v>
      </c>
      <c r="I5483" t="str">
        <f>IFERROR(VLOOKUP(E5483,EIU!$E$2:$H$3662,4,FALSE),"")</f>
        <v/>
      </c>
    </row>
    <row r="5484" spans="1:9" x14ac:dyDescent="0.25">
      <c r="A5484" s="12" t="s">
        <v>368</v>
      </c>
      <c r="B5484" s="13" t="s">
        <v>395</v>
      </c>
      <c r="C5484" s="14">
        <v>164</v>
      </c>
      <c r="D5484" s="14">
        <v>2010</v>
      </c>
      <c r="E5484">
        <f t="shared" si="85"/>
        <v>1642010</v>
      </c>
      <c r="F5484" s="41">
        <f>IFERROR(VLOOKUP(E5484,Heritage!$E$3:$H$4601,4,FALSE),"")</f>
        <v>0.7</v>
      </c>
      <c r="G5484" s="41" t="str">
        <f>IFERROR(VLOOKUP(E5484,'PRS até 2014'!$E$4:$L$6307,8,FALSE),"")</f>
        <v xml:space="preserve"> </v>
      </c>
      <c r="H5484" s="41">
        <f>IFERROR(VLOOKUP(E5484,'Global Insight'!$E$2:$F$4102,2,FALSE),"")</f>
        <v>0.8125</v>
      </c>
      <c r="I5484" t="str">
        <f>IFERROR(VLOOKUP(E5484,EIU!$E$2:$H$3662,4,FALSE),"")</f>
        <v/>
      </c>
    </row>
    <row r="5485" spans="1:9" x14ac:dyDescent="0.25">
      <c r="A5485" s="12" t="s">
        <v>369</v>
      </c>
      <c r="B5485" s="13" t="s">
        <v>396</v>
      </c>
      <c r="C5485" s="14">
        <v>165</v>
      </c>
      <c r="D5485" s="14">
        <v>2010</v>
      </c>
      <c r="E5485">
        <f t="shared" si="85"/>
        <v>1652010</v>
      </c>
      <c r="F5485" s="41">
        <f>IFERROR(VLOOKUP(E5485,Heritage!$E$3:$H$4601,4,FALSE),"")</f>
        <v>0.7</v>
      </c>
      <c r="G5485" s="41" t="str">
        <f>IFERROR(VLOOKUP(E5485,'PRS até 2014'!$E$4:$L$6307,8,FALSE),"")</f>
        <v xml:space="preserve"> </v>
      </c>
      <c r="H5485" s="41">
        <f>IFERROR(VLOOKUP(E5485,'Global Insight'!$E$2:$F$4102,2,FALSE),"")</f>
        <v>0.875</v>
      </c>
      <c r="I5485" t="str">
        <f>IFERROR(VLOOKUP(E5485,EIU!$E$2:$H$3662,4,FALSE),"")</f>
        <v/>
      </c>
    </row>
    <row r="5486" spans="1:9" x14ac:dyDescent="0.25">
      <c r="A5486" s="12" t="s">
        <v>257</v>
      </c>
      <c r="B5486" s="13" t="s">
        <v>258</v>
      </c>
      <c r="C5486" s="14">
        <v>166</v>
      </c>
      <c r="D5486" s="14">
        <v>2010</v>
      </c>
      <c r="E5486">
        <f t="shared" si="85"/>
        <v>1662010</v>
      </c>
      <c r="F5486" s="41" t="str">
        <f>IFERROR(VLOOKUP(E5486,Heritage!$E$3:$H$4601,4,FALSE),"")</f>
        <v/>
      </c>
      <c r="G5486" s="41">
        <f>IFERROR(VLOOKUP(E5486,'PRS até 2014'!$E$4:$L$6307,8,FALSE),"")</f>
        <v>0.39141414141414144</v>
      </c>
      <c r="H5486" s="41">
        <f>IFERROR(VLOOKUP(E5486,'Global Insight'!$E$2:$F$4102,2,FALSE),"")</f>
        <v>0.125</v>
      </c>
      <c r="I5486">
        <f>IFERROR(VLOOKUP(E5486,EIU!$E$2:$H$3662,4,FALSE),"")</f>
        <v>0.27500000000000002</v>
      </c>
    </row>
    <row r="5487" spans="1:9" x14ac:dyDescent="0.25">
      <c r="A5487" s="12" t="s">
        <v>274</v>
      </c>
      <c r="B5487" s="13" t="s">
        <v>275</v>
      </c>
      <c r="C5487" s="14">
        <v>167</v>
      </c>
      <c r="D5487" s="14">
        <v>2010</v>
      </c>
      <c r="E5487">
        <f t="shared" si="85"/>
        <v>1672010</v>
      </c>
      <c r="F5487" s="41">
        <f>IFERROR(VLOOKUP(E5487,Heritage!$E$3:$H$4601,4,FALSE),"")</f>
        <v>0.4</v>
      </c>
      <c r="G5487" s="41">
        <f>IFERROR(VLOOKUP(E5487,'PRS até 2014'!$E$4:$L$6307,8,FALSE),"")</f>
        <v>0.45959595959595956</v>
      </c>
      <c r="H5487" s="41">
        <f>IFERROR(VLOOKUP(E5487,'Global Insight'!$E$2:$F$4102,2,FALSE),"")</f>
        <v>0.4375</v>
      </c>
      <c r="I5487">
        <f>IFERROR(VLOOKUP(E5487,EIU!$E$2:$H$3662,4,FALSE),"")</f>
        <v>0.47499999999999998</v>
      </c>
    </row>
    <row r="5488" spans="1:9" x14ac:dyDescent="0.25">
      <c r="A5488" s="12" t="s">
        <v>282</v>
      </c>
      <c r="B5488" s="13" t="s">
        <v>283</v>
      </c>
      <c r="C5488" s="14">
        <v>168</v>
      </c>
      <c r="D5488" s="14">
        <v>2010</v>
      </c>
      <c r="E5488">
        <f t="shared" si="85"/>
        <v>1682010</v>
      </c>
      <c r="F5488" s="41" t="str">
        <f>IFERROR(VLOOKUP(E5488,Heritage!$E$3:$H$4601,4,FALSE),"")</f>
        <v/>
      </c>
      <c r="G5488" s="41" t="str">
        <f>IFERROR(VLOOKUP(E5488,'PRS até 2014'!$E$4:$L$6307,8,FALSE),"")</f>
        <v xml:space="preserve"> </v>
      </c>
      <c r="H5488" s="41">
        <f>IFERROR(VLOOKUP(E5488,'Global Insight'!$E$2:$F$4102,2,FALSE),"")</f>
        <v>0.4375</v>
      </c>
      <c r="I5488">
        <f>IFERROR(VLOOKUP(E5488,EIU!$E$2:$H$3662,4,FALSE),"")</f>
        <v>0.45</v>
      </c>
    </row>
    <row r="5489" spans="1:9" x14ac:dyDescent="0.25">
      <c r="A5489" s="12" t="s">
        <v>280</v>
      </c>
      <c r="B5489" s="13" t="s">
        <v>281</v>
      </c>
      <c r="C5489" s="14">
        <v>169</v>
      </c>
      <c r="D5489" s="14">
        <v>2010</v>
      </c>
      <c r="E5489">
        <f t="shared" si="85"/>
        <v>1692010</v>
      </c>
      <c r="F5489" s="41">
        <f>IFERROR(VLOOKUP(E5489,Heritage!$E$3:$H$4601,4,FALSE),"")</f>
        <v>0.9</v>
      </c>
      <c r="G5489" s="41">
        <f>IFERROR(VLOOKUP(E5489,'PRS até 2014'!$E$4:$L$6307,8,FALSE),"")</f>
        <v>0.94444444444444442</v>
      </c>
      <c r="H5489" s="41">
        <f>IFERROR(VLOOKUP(E5489,'Global Insight'!$E$2:$F$4102,2,FALSE),"")</f>
        <v>1</v>
      </c>
      <c r="I5489">
        <f>IFERROR(VLOOKUP(E5489,EIU!$E$2:$H$3662,4,FALSE),"")</f>
        <v>0.97499999999999998</v>
      </c>
    </row>
    <row r="5490" spans="1:9" x14ac:dyDescent="0.25">
      <c r="A5490" s="12" t="s">
        <v>49</v>
      </c>
      <c r="B5490" s="13" t="s">
        <v>50</v>
      </c>
      <c r="C5490" s="14">
        <v>170</v>
      </c>
      <c r="D5490" s="14">
        <v>2010</v>
      </c>
      <c r="E5490">
        <f t="shared" si="85"/>
        <v>1702010</v>
      </c>
      <c r="F5490" s="41">
        <f>IFERROR(VLOOKUP(E5490,Heritage!$E$3:$H$4601,4,FALSE),"")</f>
        <v>0.9</v>
      </c>
      <c r="G5490" s="41">
        <f>IFERROR(VLOOKUP(E5490,'PRS até 2014'!$E$4:$L$6307,8,FALSE),"")</f>
        <v>0.84595959595959602</v>
      </c>
      <c r="H5490" s="41">
        <f>IFERROR(VLOOKUP(E5490,'Global Insight'!$E$2:$F$4102,2,FALSE),"")</f>
        <v>0.9375</v>
      </c>
      <c r="I5490">
        <f>IFERROR(VLOOKUP(E5490,EIU!$E$2:$H$3662,4,FALSE),"")</f>
        <v>0.92500000000000004</v>
      </c>
    </row>
    <row r="5491" spans="1:9" x14ac:dyDescent="0.25">
      <c r="A5491" s="12" t="s">
        <v>286</v>
      </c>
      <c r="B5491" s="13" t="s">
        <v>287</v>
      </c>
      <c r="C5491" s="14">
        <v>171</v>
      </c>
      <c r="D5491" s="14">
        <v>2010</v>
      </c>
      <c r="E5491">
        <f t="shared" si="85"/>
        <v>1712010</v>
      </c>
      <c r="F5491" s="41">
        <f>IFERROR(VLOOKUP(E5491,Heritage!$E$3:$H$4601,4,FALSE),"")</f>
        <v>0.3</v>
      </c>
      <c r="G5491" s="41">
        <f>IFERROR(VLOOKUP(E5491,'PRS até 2014'!$E$4:$L$6307,8,FALSE),"")</f>
        <v>0.5252525252525253</v>
      </c>
      <c r="H5491" s="41">
        <f>IFERROR(VLOOKUP(E5491,'Global Insight'!$E$2:$F$4102,2,FALSE),"")</f>
        <v>0.5</v>
      </c>
      <c r="I5491">
        <f>IFERROR(VLOOKUP(E5491,EIU!$E$2:$H$3662,4,FALSE),"")</f>
        <v>0.35</v>
      </c>
    </row>
    <row r="5492" spans="1:9" x14ac:dyDescent="0.25">
      <c r="A5492" s="12" t="s">
        <v>370</v>
      </c>
      <c r="B5492" s="13" t="s">
        <v>305</v>
      </c>
      <c r="C5492" s="14">
        <v>172</v>
      </c>
      <c r="D5492" s="14">
        <v>2010</v>
      </c>
      <c r="E5492">
        <f t="shared" si="85"/>
        <v>1722010</v>
      </c>
      <c r="F5492" s="41">
        <f>IFERROR(VLOOKUP(E5492,Heritage!$E$3:$H$4601,4,FALSE),"")</f>
        <v>0.7</v>
      </c>
      <c r="G5492" s="41">
        <f>IFERROR(VLOOKUP(E5492,'PRS até 2014'!$E$4:$L$6307,8,FALSE),"")</f>
        <v>0.76262626262626265</v>
      </c>
      <c r="H5492" s="41">
        <f>IFERROR(VLOOKUP(E5492,'Global Insight'!$E$2:$F$4102,2,FALSE),"")</f>
        <v>0.6875</v>
      </c>
      <c r="I5492">
        <f>IFERROR(VLOOKUP(E5492,EIU!$E$2:$H$3662,4,FALSE),"")</f>
        <v>0.72499999999999998</v>
      </c>
    </row>
    <row r="5493" spans="1:9" x14ac:dyDescent="0.25">
      <c r="A5493" s="12" t="s">
        <v>294</v>
      </c>
      <c r="B5493" s="13" t="s">
        <v>295</v>
      </c>
      <c r="C5493" s="14">
        <v>173</v>
      </c>
      <c r="D5493" s="14">
        <v>2010</v>
      </c>
      <c r="E5493">
        <f t="shared" si="85"/>
        <v>1732010</v>
      </c>
      <c r="F5493" s="41">
        <f>IFERROR(VLOOKUP(E5493,Heritage!$E$3:$H$4601,4,FALSE),"")</f>
        <v>0.25</v>
      </c>
      <c r="G5493" s="41" t="str">
        <f>IFERROR(VLOOKUP(E5493,'PRS até 2014'!$E$4:$L$6307,8,FALSE),"")</f>
        <v xml:space="preserve"> </v>
      </c>
      <c r="H5493" s="41">
        <f>IFERROR(VLOOKUP(E5493,'Global Insight'!$E$2:$F$4102,2,FALSE),"")</f>
        <v>0.25</v>
      </c>
      <c r="I5493">
        <f>IFERROR(VLOOKUP(E5493,EIU!$E$2:$H$3662,4,FALSE),"")</f>
        <v>0.1</v>
      </c>
    </row>
    <row r="5494" spans="1:9" x14ac:dyDescent="0.25">
      <c r="A5494" s="12" t="s">
        <v>306</v>
      </c>
      <c r="B5494" s="13" t="s">
        <v>307</v>
      </c>
      <c r="C5494" s="14">
        <v>174</v>
      </c>
      <c r="D5494" s="14">
        <v>2010</v>
      </c>
      <c r="E5494">
        <f t="shared" si="85"/>
        <v>1742010</v>
      </c>
      <c r="F5494" s="41">
        <f>IFERROR(VLOOKUP(E5494,Heritage!$E$3:$H$4601,4,FALSE),"")</f>
        <v>0.3</v>
      </c>
      <c r="G5494" s="41">
        <f>IFERROR(VLOOKUP(E5494,'PRS até 2014'!$E$4:$L$6307,8,FALSE),"")</f>
        <v>0.61363636363636365</v>
      </c>
      <c r="H5494" s="41">
        <f>IFERROR(VLOOKUP(E5494,'Global Insight'!$E$2:$F$4102,2,FALSE),"")</f>
        <v>0.5</v>
      </c>
      <c r="I5494">
        <f>IFERROR(VLOOKUP(E5494,EIU!$E$2:$H$3662,4,FALSE),"")</f>
        <v>0.27500000000000002</v>
      </c>
    </row>
    <row r="5495" spans="1:9" x14ac:dyDescent="0.25">
      <c r="A5495" s="12" t="s">
        <v>292</v>
      </c>
      <c r="B5495" s="13" t="s">
        <v>293</v>
      </c>
      <c r="C5495" s="14">
        <v>175</v>
      </c>
      <c r="D5495" s="14">
        <v>2010</v>
      </c>
      <c r="E5495">
        <f t="shared" ref="E5495:E5558" si="86">C5495*10000+D5495</f>
        <v>1752010</v>
      </c>
      <c r="F5495" s="41">
        <f>IFERROR(VLOOKUP(E5495,Heritage!$E$3:$H$4601,4,FALSE),"")</f>
        <v>0.45</v>
      </c>
      <c r="G5495" s="41">
        <f>IFERROR(VLOOKUP(E5495,'PRS até 2014'!$E$4:$L$6307,8,FALSE),"")</f>
        <v>0.44696969696969696</v>
      </c>
      <c r="H5495" s="41">
        <f>IFERROR(VLOOKUP(E5495,'Global Insight'!$E$2:$F$4102,2,FALSE),"")</f>
        <v>0.625</v>
      </c>
      <c r="I5495">
        <f>IFERROR(VLOOKUP(E5495,EIU!$E$2:$H$3662,4,FALSE),"")</f>
        <v>0.35</v>
      </c>
    </row>
    <row r="5496" spans="1:9" x14ac:dyDescent="0.25">
      <c r="A5496" s="12" t="s">
        <v>339</v>
      </c>
      <c r="B5496" s="13" t="s">
        <v>340</v>
      </c>
      <c r="C5496" s="14">
        <v>176</v>
      </c>
      <c r="D5496" s="14">
        <v>2010</v>
      </c>
      <c r="E5496">
        <f t="shared" si="86"/>
        <v>1762010</v>
      </c>
      <c r="F5496" s="41">
        <f>IFERROR(VLOOKUP(E5496,Heritage!$E$3:$H$4601,4,FALSE),"")</f>
        <v>0.2</v>
      </c>
      <c r="G5496" s="41" t="str">
        <f>IFERROR(VLOOKUP(E5496,'PRS até 2014'!$E$4:$L$6307,8,FALSE),"")</f>
        <v xml:space="preserve"> </v>
      </c>
      <c r="H5496" s="41">
        <f>IFERROR(VLOOKUP(E5496,'Global Insight'!$E$2:$F$4102,2,FALSE),"")</f>
        <v>0.375</v>
      </c>
      <c r="I5496">
        <f>IFERROR(VLOOKUP(E5496,EIU!$E$2:$H$3662,4,FALSE),"")</f>
        <v>0.15</v>
      </c>
    </row>
    <row r="5497" spans="1:9" x14ac:dyDescent="0.25">
      <c r="A5497" s="12" t="s">
        <v>290</v>
      </c>
      <c r="B5497" s="13" t="s">
        <v>291</v>
      </c>
      <c r="C5497" s="14">
        <v>177</v>
      </c>
      <c r="D5497" s="14">
        <v>2010</v>
      </c>
      <c r="E5497">
        <f t="shared" si="86"/>
        <v>1772010</v>
      </c>
      <c r="F5497" s="41">
        <f>IFERROR(VLOOKUP(E5497,Heritage!$E$3:$H$4601,4,FALSE),"")</f>
        <v>0.3</v>
      </c>
      <c r="G5497" s="41">
        <f>IFERROR(VLOOKUP(E5497,'PRS até 2014'!$E$4:$L$6307,8,FALSE),"")</f>
        <v>0.47474747474747475</v>
      </c>
      <c r="H5497" s="41">
        <f>IFERROR(VLOOKUP(E5497,'Global Insight'!$E$2:$F$4102,2,FALSE),"")</f>
        <v>0.5</v>
      </c>
      <c r="I5497">
        <f>IFERROR(VLOOKUP(E5497,EIU!$E$2:$H$3662,4,FALSE),"")</f>
        <v>0.27500000000000002</v>
      </c>
    </row>
    <row r="5498" spans="1:9" x14ac:dyDescent="0.25">
      <c r="A5498" s="12" t="s">
        <v>371</v>
      </c>
      <c r="B5498" s="13" t="s">
        <v>397</v>
      </c>
      <c r="C5498" s="14">
        <v>178</v>
      </c>
      <c r="D5498" s="14">
        <v>2010</v>
      </c>
      <c r="E5498">
        <f t="shared" si="86"/>
        <v>1782010</v>
      </c>
      <c r="F5498" s="41">
        <f>IFERROR(VLOOKUP(E5498,Heritage!$E$3:$H$4601,4,FALSE),"")</f>
        <v>0.25</v>
      </c>
      <c r="G5498" s="41" t="str">
        <f>IFERROR(VLOOKUP(E5498,'PRS até 2014'!$E$4:$L$6307,8,FALSE),"")</f>
        <v xml:space="preserve"> </v>
      </c>
      <c r="H5498" s="41">
        <f>IFERROR(VLOOKUP(E5498,'Global Insight'!$E$2:$F$4102,2,FALSE),"")</f>
        <v>0.75</v>
      </c>
      <c r="I5498" t="str">
        <f>IFERROR(VLOOKUP(E5498,EIU!$E$2:$H$3662,4,FALSE),"")</f>
        <v/>
      </c>
    </row>
    <row r="5499" spans="1:9" x14ac:dyDescent="0.25">
      <c r="A5499" s="12" t="s">
        <v>298</v>
      </c>
      <c r="B5499" s="13" t="s">
        <v>299</v>
      </c>
      <c r="C5499" s="14">
        <v>179</v>
      </c>
      <c r="D5499" s="14">
        <v>2010</v>
      </c>
      <c r="E5499">
        <f t="shared" si="86"/>
        <v>1792010</v>
      </c>
      <c r="F5499" s="41">
        <f>IFERROR(VLOOKUP(E5499,Heritage!$E$3:$H$4601,4,FALSE),"")</f>
        <v>0.5</v>
      </c>
      <c r="G5499" s="41">
        <f>IFERROR(VLOOKUP(E5499,'PRS até 2014'!$E$4:$L$6307,8,FALSE),"")</f>
        <v>0.56818181818181812</v>
      </c>
      <c r="H5499" s="41">
        <f>IFERROR(VLOOKUP(E5499,'Global Insight'!$E$2:$F$4102,2,FALSE),"")</f>
        <v>0.5</v>
      </c>
      <c r="I5499">
        <f>IFERROR(VLOOKUP(E5499,EIU!$E$2:$H$3662,4,FALSE),"")</f>
        <v>0.42499999999999999</v>
      </c>
    </row>
    <row r="5500" spans="1:9" x14ac:dyDescent="0.25">
      <c r="A5500" s="12" t="s">
        <v>300</v>
      </c>
      <c r="B5500" s="13" t="s">
        <v>301</v>
      </c>
      <c r="C5500" s="14">
        <v>180</v>
      </c>
      <c r="D5500" s="14">
        <v>2010</v>
      </c>
      <c r="E5500">
        <f t="shared" si="86"/>
        <v>1802010</v>
      </c>
      <c r="F5500" s="41">
        <f>IFERROR(VLOOKUP(E5500,Heritage!$E$3:$H$4601,4,FALSE),"")</f>
        <v>0.5</v>
      </c>
      <c r="G5500" s="41">
        <f>IFERROR(VLOOKUP(E5500,'PRS até 2014'!$E$4:$L$6307,8,FALSE),"")</f>
        <v>0.6717171717171716</v>
      </c>
      <c r="H5500" s="41">
        <f>IFERROR(VLOOKUP(E5500,'Global Insight'!$E$2:$F$4102,2,FALSE),"")</f>
        <v>0.5625</v>
      </c>
      <c r="I5500">
        <f>IFERROR(VLOOKUP(E5500,EIU!$E$2:$H$3662,4,FALSE),"")</f>
        <v>0.47499999999999998</v>
      </c>
    </row>
    <row r="5501" spans="1:9" x14ac:dyDescent="0.25">
      <c r="A5501" s="12" t="s">
        <v>302</v>
      </c>
      <c r="B5501" s="13" t="s">
        <v>303</v>
      </c>
      <c r="C5501" s="14">
        <v>181</v>
      </c>
      <c r="D5501" s="14">
        <v>2010</v>
      </c>
      <c r="E5501">
        <f t="shared" si="86"/>
        <v>1812010</v>
      </c>
      <c r="F5501" s="41">
        <f>IFERROR(VLOOKUP(E5501,Heritage!$E$3:$H$4601,4,FALSE),"")</f>
        <v>0.5</v>
      </c>
      <c r="G5501" s="41">
        <f>IFERROR(VLOOKUP(E5501,'PRS até 2014'!$E$4:$L$6307,8,FALSE),"")</f>
        <v>0.53030303030303028</v>
      </c>
      <c r="H5501" s="41">
        <f>IFERROR(VLOOKUP(E5501,'Global Insight'!$E$2:$F$4102,2,FALSE),"")</f>
        <v>0.625</v>
      </c>
      <c r="I5501">
        <f>IFERROR(VLOOKUP(E5501,EIU!$E$2:$H$3662,4,FALSE),"")</f>
        <v>0.45</v>
      </c>
    </row>
    <row r="5502" spans="1:9" x14ac:dyDescent="0.25">
      <c r="A5502" s="12" t="s">
        <v>296</v>
      </c>
      <c r="B5502" s="13" t="s">
        <v>297</v>
      </c>
      <c r="C5502" s="14">
        <v>182</v>
      </c>
      <c r="D5502" s="14">
        <v>2010</v>
      </c>
      <c r="E5502">
        <f t="shared" si="86"/>
        <v>1822010</v>
      </c>
      <c r="F5502" s="41">
        <f>IFERROR(VLOOKUP(E5502,Heritage!$E$3:$H$4601,4,FALSE),"")</f>
        <v>0.1</v>
      </c>
      <c r="G5502" s="41" t="str">
        <f>IFERROR(VLOOKUP(E5502,'PRS até 2014'!$E$4:$L$6307,8,FALSE),"")</f>
        <v xml:space="preserve"> </v>
      </c>
      <c r="H5502" s="41">
        <f>IFERROR(VLOOKUP(E5502,'Global Insight'!$E$2:$F$4102,2,FALSE),"")</f>
        <v>0.4375</v>
      </c>
      <c r="I5502">
        <f>IFERROR(VLOOKUP(E5502,EIU!$E$2:$H$3662,4,FALSE),"")</f>
        <v>0.125</v>
      </c>
    </row>
    <row r="5503" spans="1:9" x14ac:dyDescent="0.25">
      <c r="A5503" s="12" t="s">
        <v>372</v>
      </c>
      <c r="B5503" s="13" t="s">
        <v>398</v>
      </c>
      <c r="C5503" s="14">
        <v>183</v>
      </c>
      <c r="D5503" s="14">
        <v>2010</v>
      </c>
      <c r="E5503">
        <f t="shared" si="86"/>
        <v>1832010</v>
      </c>
      <c r="F5503" s="41" t="str">
        <f>IFERROR(VLOOKUP(E5503,Heritage!$E$3:$H$4601,4,FALSE),"")</f>
        <v/>
      </c>
      <c r="G5503" s="41" t="str">
        <f>IFERROR(VLOOKUP(E5503,'PRS até 2014'!$E$4:$L$6307,8,FALSE),"")</f>
        <v xml:space="preserve"> </v>
      </c>
      <c r="H5503" s="41">
        <f>IFERROR(VLOOKUP(E5503,'Global Insight'!$E$2:$F$4102,2,FALSE),"")</f>
        <v>0.8125</v>
      </c>
      <c r="I5503" t="str">
        <f>IFERROR(VLOOKUP(E5503,EIU!$E$2:$H$3662,4,FALSE),"")</f>
        <v/>
      </c>
    </row>
    <row r="5504" spans="1:9" x14ac:dyDescent="0.25">
      <c r="A5504" s="12" t="s">
        <v>308</v>
      </c>
      <c r="B5504" s="13" t="s">
        <v>309</v>
      </c>
      <c r="C5504" s="14">
        <v>184</v>
      </c>
      <c r="D5504" s="14">
        <v>2010</v>
      </c>
      <c r="E5504">
        <f t="shared" si="86"/>
        <v>1842010</v>
      </c>
      <c r="F5504" s="41">
        <f>IFERROR(VLOOKUP(E5504,Heritage!$E$3:$H$4601,4,FALSE),"")</f>
        <v>0.3</v>
      </c>
      <c r="G5504" s="41">
        <f>IFERROR(VLOOKUP(E5504,'PRS até 2014'!$E$4:$L$6307,8,FALSE),"")</f>
        <v>0.51767676767676774</v>
      </c>
      <c r="H5504" s="41">
        <f>IFERROR(VLOOKUP(E5504,'Global Insight'!$E$2:$F$4102,2,FALSE),"")</f>
        <v>0.5</v>
      </c>
      <c r="I5504">
        <f>IFERROR(VLOOKUP(E5504,EIU!$E$2:$H$3662,4,FALSE),"")</f>
        <v>0.42499999999999999</v>
      </c>
    </row>
    <row r="5505" spans="1:9" x14ac:dyDescent="0.25">
      <c r="A5505" s="12" t="s">
        <v>310</v>
      </c>
      <c r="B5505" s="13" t="s">
        <v>311</v>
      </c>
      <c r="C5505" s="14">
        <v>185</v>
      </c>
      <c r="D5505" s="14">
        <v>2010</v>
      </c>
      <c r="E5505">
        <f t="shared" si="86"/>
        <v>1852010</v>
      </c>
      <c r="F5505" s="41">
        <f>IFERROR(VLOOKUP(E5505,Heritage!$E$3:$H$4601,4,FALSE),"")</f>
        <v>0.3</v>
      </c>
      <c r="G5505" s="41">
        <f>IFERROR(VLOOKUP(E5505,'PRS até 2014'!$E$4:$L$6307,8,FALSE),"")</f>
        <v>0.46969696969696967</v>
      </c>
      <c r="H5505" s="41">
        <f>IFERROR(VLOOKUP(E5505,'Global Insight'!$E$2:$F$4102,2,FALSE),"")</f>
        <v>0.4375</v>
      </c>
      <c r="I5505">
        <f>IFERROR(VLOOKUP(E5505,EIU!$E$2:$H$3662,4,FALSE),"")</f>
        <v>0.22500000000000001</v>
      </c>
    </row>
    <row r="5506" spans="1:9" x14ac:dyDescent="0.25">
      <c r="A5506" s="12" t="s">
        <v>6</v>
      </c>
      <c r="B5506" s="13" t="s">
        <v>7</v>
      </c>
      <c r="C5506" s="14">
        <v>186</v>
      </c>
      <c r="D5506" s="14">
        <v>2010</v>
      </c>
      <c r="E5506">
        <f t="shared" si="86"/>
        <v>1862010</v>
      </c>
      <c r="F5506" s="41">
        <f>IFERROR(VLOOKUP(E5506,Heritage!$E$3:$H$4601,4,FALSE),"")</f>
        <v>0.5</v>
      </c>
      <c r="G5506" s="41">
        <f>IFERROR(VLOOKUP(E5506,'PRS até 2014'!$E$4:$L$6307,8,FALSE),"")</f>
        <v>0.71969696969696961</v>
      </c>
      <c r="H5506" s="41">
        <f>IFERROR(VLOOKUP(E5506,'Global Insight'!$E$2:$F$4102,2,FALSE),"")</f>
        <v>0.8125</v>
      </c>
      <c r="I5506">
        <f>IFERROR(VLOOKUP(E5506,EIU!$E$2:$H$3662,4,FALSE),"")</f>
        <v>0.57499999999999996</v>
      </c>
    </row>
    <row r="5507" spans="1:9" x14ac:dyDescent="0.25">
      <c r="A5507" s="12" t="s">
        <v>103</v>
      </c>
      <c r="B5507" s="13" t="s">
        <v>104</v>
      </c>
      <c r="C5507" s="14">
        <v>187</v>
      </c>
      <c r="D5507" s="14">
        <v>2010</v>
      </c>
      <c r="E5507">
        <f t="shared" si="86"/>
        <v>1872010</v>
      </c>
      <c r="F5507" s="41">
        <f>IFERROR(VLOOKUP(E5507,Heritage!$E$3:$H$4601,4,FALSE),"")</f>
        <v>0.85</v>
      </c>
      <c r="G5507" s="41">
        <f>IFERROR(VLOOKUP(E5507,'PRS até 2014'!$E$4:$L$6307,8,FALSE),"")</f>
        <v>0.84595959595959591</v>
      </c>
      <c r="H5507" s="41">
        <f>IFERROR(VLOOKUP(E5507,'Global Insight'!$E$2:$F$4102,2,FALSE),"")</f>
        <v>0.9375</v>
      </c>
      <c r="I5507">
        <f>IFERROR(VLOOKUP(E5507,EIU!$E$2:$H$3662,4,FALSE),"")</f>
        <v>0.92500000000000004</v>
      </c>
    </row>
    <row r="5508" spans="1:9" x14ac:dyDescent="0.25">
      <c r="A5508" s="12" t="s">
        <v>314</v>
      </c>
      <c r="B5508" s="13" t="s">
        <v>315</v>
      </c>
      <c r="C5508" s="14">
        <v>188</v>
      </c>
      <c r="D5508" s="14">
        <v>2010</v>
      </c>
      <c r="E5508">
        <f t="shared" si="86"/>
        <v>1882010</v>
      </c>
      <c r="F5508" s="41">
        <f>IFERROR(VLOOKUP(E5508,Heritage!$E$3:$H$4601,4,FALSE),"")</f>
        <v>0.85</v>
      </c>
      <c r="G5508" s="41">
        <f>IFERROR(VLOOKUP(E5508,'PRS até 2014'!$E$4:$L$6307,8,FALSE),"")</f>
        <v>0.83333333333333337</v>
      </c>
      <c r="H5508" s="41">
        <f>IFERROR(VLOOKUP(E5508,'Global Insight'!$E$2:$F$4102,2,FALSE),"")</f>
        <v>0.9375</v>
      </c>
      <c r="I5508">
        <f>IFERROR(VLOOKUP(E5508,EIU!$E$2:$H$3662,4,FALSE),"")</f>
        <v>0.9</v>
      </c>
    </row>
    <row r="5509" spans="1:9" x14ac:dyDescent="0.25">
      <c r="A5509" s="12" t="s">
        <v>312</v>
      </c>
      <c r="B5509" s="13" t="s">
        <v>313</v>
      </c>
      <c r="C5509" s="14">
        <v>189</v>
      </c>
      <c r="D5509" s="14">
        <v>2010</v>
      </c>
      <c r="E5509">
        <f t="shared" si="86"/>
        <v>1892010</v>
      </c>
      <c r="F5509" s="41">
        <f>IFERROR(VLOOKUP(E5509,Heritage!$E$3:$H$4601,4,FALSE),"")</f>
        <v>0.7</v>
      </c>
      <c r="G5509" s="41">
        <f>IFERROR(VLOOKUP(E5509,'PRS até 2014'!$E$4:$L$6307,8,FALSE),"")</f>
        <v>0.59090909090909094</v>
      </c>
      <c r="H5509" s="41">
        <f>IFERROR(VLOOKUP(E5509,'Global Insight'!$E$2:$F$4102,2,FALSE),"")</f>
        <v>0.75</v>
      </c>
      <c r="I5509">
        <f>IFERROR(VLOOKUP(E5509,EIU!$E$2:$H$3662,4,FALSE),"")</f>
        <v>0.65</v>
      </c>
    </row>
    <row r="5510" spans="1:9" x14ac:dyDescent="0.25">
      <c r="A5510" s="12" t="s">
        <v>316</v>
      </c>
      <c r="B5510" s="13" t="s">
        <v>317</v>
      </c>
      <c r="C5510" s="14">
        <v>190</v>
      </c>
      <c r="D5510" s="14">
        <v>2010</v>
      </c>
      <c r="E5510">
        <f t="shared" si="86"/>
        <v>1902010</v>
      </c>
      <c r="F5510" s="41">
        <f>IFERROR(VLOOKUP(E5510,Heritage!$E$3:$H$4601,4,FALSE),"")</f>
        <v>0.15</v>
      </c>
      <c r="G5510" s="41" t="str">
        <f>IFERROR(VLOOKUP(E5510,'PRS até 2014'!$E$4:$L$6307,8,FALSE),"")</f>
        <v xml:space="preserve"> </v>
      </c>
      <c r="H5510" s="41">
        <f>IFERROR(VLOOKUP(E5510,'Global Insight'!$E$2:$F$4102,2,FALSE),"")</f>
        <v>0.375</v>
      </c>
      <c r="I5510">
        <f>IFERROR(VLOOKUP(E5510,EIU!$E$2:$H$3662,4,FALSE),"")</f>
        <v>0.125</v>
      </c>
    </row>
    <row r="5511" spans="1:9" x14ac:dyDescent="0.25">
      <c r="A5511" s="12" t="s">
        <v>322</v>
      </c>
      <c r="B5511" s="13" t="s">
        <v>323</v>
      </c>
      <c r="C5511" s="14">
        <v>191</v>
      </c>
      <c r="D5511" s="14">
        <v>2010</v>
      </c>
      <c r="E5511">
        <f t="shared" si="86"/>
        <v>1912010</v>
      </c>
      <c r="F5511" s="41">
        <f>IFERROR(VLOOKUP(E5511,Heritage!$E$3:$H$4601,4,FALSE),"")</f>
        <v>0.4</v>
      </c>
      <c r="G5511" s="41" t="str">
        <f>IFERROR(VLOOKUP(E5511,'PRS até 2014'!$E$4:$L$6307,8,FALSE),"")</f>
        <v xml:space="preserve"> </v>
      </c>
      <c r="H5511" s="41">
        <f>IFERROR(VLOOKUP(E5511,'Global Insight'!$E$2:$F$4102,2,FALSE),"")</f>
        <v>0.8125</v>
      </c>
      <c r="I5511" t="str">
        <f>IFERROR(VLOOKUP(E5511,EIU!$E$2:$H$3662,4,FALSE),"")</f>
        <v/>
      </c>
    </row>
    <row r="5512" spans="1:9" x14ac:dyDescent="0.25">
      <c r="A5512" s="12" t="s">
        <v>318</v>
      </c>
      <c r="B5512" s="13" t="s">
        <v>319</v>
      </c>
      <c r="C5512" s="14">
        <v>192</v>
      </c>
      <c r="D5512" s="14">
        <v>2010</v>
      </c>
      <c r="E5512">
        <f t="shared" si="86"/>
        <v>1922010</v>
      </c>
      <c r="F5512" s="41">
        <f>IFERROR(VLOOKUP(E5512,Heritage!$E$3:$H$4601,4,FALSE),"")</f>
        <v>0.05</v>
      </c>
      <c r="G5512" s="41">
        <f>IFERROR(VLOOKUP(E5512,'PRS até 2014'!$E$4:$L$6307,8,FALSE),"")</f>
        <v>0.15656565656565655</v>
      </c>
      <c r="H5512" s="41">
        <f>IFERROR(VLOOKUP(E5512,'Global Insight'!$E$2:$F$4102,2,FALSE),"")</f>
        <v>0.25</v>
      </c>
      <c r="I5512">
        <f>IFERROR(VLOOKUP(E5512,EIU!$E$2:$H$3662,4,FALSE),"")</f>
        <v>0.1</v>
      </c>
    </row>
    <row r="5513" spans="1:9" x14ac:dyDescent="0.25">
      <c r="A5513" s="12" t="s">
        <v>320</v>
      </c>
      <c r="B5513" s="13" t="s">
        <v>321</v>
      </c>
      <c r="C5513" s="14">
        <v>193</v>
      </c>
      <c r="D5513" s="14">
        <v>2010</v>
      </c>
      <c r="E5513">
        <f t="shared" si="86"/>
        <v>1932010</v>
      </c>
      <c r="F5513" s="41">
        <f>IFERROR(VLOOKUP(E5513,Heritage!$E$3:$H$4601,4,FALSE),"")</f>
        <v>0.15</v>
      </c>
      <c r="G5513" s="41">
        <f>IFERROR(VLOOKUP(E5513,'PRS até 2014'!$E$4:$L$6307,8,FALSE),"")</f>
        <v>0.5732323232323232</v>
      </c>
      <c r="H5513" s="41">
        <f>IFERROR(VLOOKUP(E5513,'Global Insight'!$E$2:$F$4102,2,FALSE),"")</f>
        <v>0.5</v>
      </c>
      <c r="I5513">
        <f>IFERROR(VLOOKUP(E5513,EIU!$E$2:$H$3662,4,FALSE),"")</f>
        <v>0.42499999999999999</v>
      </c>
    </row>
    <row r="5514" spans="1:9" x14ac:dyDescent="0.25">
      <c r="A5514" s="12" t="s">
        <v>325</v>
      </c>
      <c r="B5514" s="13" t="s">
        <v>326</v>
      </c>
      <c r="C5514" s="14">
        <v>194</v>
      </c>
      <c r="D5514" s="14">
        <v>2010</v>
      </c>
      <c r="E5514">
        <f t="shared" si="86"/>
        <v>1942010</v>
      </c>
      <c r="F5514" s="41">
        <f>IFERROR(VLOOKUP(E5514,Heritage!$E$3:$H$4601,4,FALSE),"")</f>
        <v>0.3</v>
      </c>
      <c r="G5514" s="41">
        <f>IFERROR(VLOOKUP(E5514,'PRS até 2014'!$E$4:$L$6307,8,FALSE),"")</f>
        <v>0.43434343434343431</v>
      </c>
      <c r="H5514" s="41">
        <f>IFERROR(VLOOKUP(E5514,'Global Insight'!$E$2:$F$4102,2,FALSE),"")</f>
        <v>0.375</v>
      </c>
      <c r="I5514">
        <f>IFERROR(VLOOKUP(E5514,EIU!$E$2:$H$3662,4,FALSE),"")</f>
        <v>0.27500000000000002</v>
      </c>
    </row>
    <row r="5515" spans="1:9" x14ac:dyDescent="0.25">
      <c r="A5515" s="12" t="s">
        <v>373</v>
      </c>
      <c r="B5515" s="13" t="s">
        <v>341</v>
      </c>
      <c r="C5515" s="14">
        <v>195</v>
      </c>
      <c r="D5515" s="14">
        <v>2010</v>
      </c>
      <c r="E5515">
        <f t="shared" si="86"/>
        <v>1952010</v>
      </c>
      <c r="F5515" s="41" t="str">
        <f>IFERROR(VLOOKUP(E5515,Heritage!$E$3:$H$4601,4,FALSE),"")</f>
        <v/>
      </c>
      <c r="G5515" s="41" t="str">
        <f>IFERROR(VLOOKUP(E5515,'PRS até 2014'!$E$4:$L$6307,8,FALSE),"")</f>
        <v xml:space="preserve"> </v>
      </c>
      <c r="H5515" s="41" t="str">
        <f>IFERROR(VLOOKUP(E5515,'Global Insight'!$E$2:$F$4102,2,FALSE),"")</f>
        <v/>
      </c>
      <c r="I5515" t="str">
        <f>IFERROR(VLOOKUP(E5515,EIU!$E$2:$H$3662,4,FALSE),"")</f>
        <v/>
      </c>
    </row>
    <row r="5516" spans="1:9" x14ac:dyDescent="0.25">
      <c r="A5516" s="12" t="s">
        <v>329</v>
      </c>
      <c r="B5516" s="13" t="s">
        <v>330</v>
      </c>
      <c r="C5516" s="14">
        <v>196</v>
      </c>
      <c r="D5516" s="14">
        <v>2010</v>
      </c>
      <c r="E5516">
        <f t="shared" si="86"/>
        <v>1962010</v>
      </c>
      <c r="F5516" s="41">
        <f>IFERROR(VLOOKUP(E5516,Heritage!$E$3:$H$4601,4,FALSE),"")</f>
        <v>0.3</v>
      </c>
      <c r="G5516" s="41">
        <f>IFERROR(VLOOKUP(E5516,'PRS até 2014'!$E$4:$L$6307,8,FALSE),"")</f>
        <v>0.54040404040404033</v>
      </c>
      <c r="H5516" s="41">
        <f>IFERROR(VLOOKUP(E5516,'Global Insight'!$E$2:$F$4102,2,FALSE),"")</f>
        <v>0.5</v>
      </c>
      <c r="I5516">
        <f>IFERROR(VLOOKUP(E5516,EIU!$E$2:$H$3662,4,FALSE),"")</f>
        <v>0.35</v>
      </c>
    </row>
    <row r="5517" spans="1:9" x14ac:dyDescent="0.25">
      <c r="A5517" s="16" t="s">
        <v>331</v>
      </c>
      <c r="B5517" s="17" t="s">
        <v>332</v>
      </c>
      <c r="C5517" s="18">
        <v>197</v>
      </c>
      <c r="D5517" s="18">
        <v>2010</v>
      </c>
      <c r="E5517">
        <f t="shared" si="86"/>
        <v>1972010</v>
      </c>
      <c r="F5517" s="41">
        <f>IFERROR(VLOOKUP(E5517,Heritage!$E$3:$H$4601,4,FALSE),"")</f>
        <v>0.05</v>
      </c>
      <c r="G5517" s="41">
        <f>IFERROR(VLOOKUP(E5517,'PRS até 2014'!$E$4:$L$6307,8,FALSE),"")</f>
        <v>0.19444444444444442</v>
      </c>
      <c r="H5517" s="41">
        <f>IFERROR(VLOOKUP(E5517,'Global Insight'!$E$2:$F$4102,2,FALSE),"")</f>
        <v>0.1875</v>
      </c>
      <c r="I5517">
        <f>IFERROR(VLOOKUP(E5517,EIU!$E$2:$H$3662,4,FALSE),"")</f>
        <v>0.125</v>
      </c>
    </row>
    <row r="5518" spans="1:9" x14ac:dyDescent="0.25">
      <c r="A5518" s="12" t="s">
        <v>0</v>
      </c>
      <c r="B5518" s="13" t="s">
        <v>1</v>
      </c>
      <c r="C5518" s="14">
        <v>1</v>
      </c>
      <c r="D5518" s="14">
        <v>2011</v>
      </c>
      <c r="E5518">
        <f t="shared" si="86"/>
        <v>12011</v>
      </c>
      <c r="F5518" s="41" t="str">
        <f>IFERROR(VLOOKUP(E5518,Heritage!$E$3:$H$4601,4,FALSE),"")</f>
        <v/>
      </c>
      <c r="G5518" s="41" t="str">
        <f>IFERROR(VLOOKUP(E5518,'PRS até 2014'!$E$4:$L$6307,8,FALSE),"")</f>
        <v xml:space="preserve"> </v>
      </c>
      <c r="H5518" s="41">
        <f>IFERROR(VLOOKUP(E5518,'Global Insight'!$E$2:$F$4102,2,FALSE),"")</f>
        <v>0.125</v>
      </c>
      <c r="I5518">
        <f>IFERROR(VLOOKUP(E5518,EIU!$E$2:$H$3662,4,FALSE),"")</f>
        <v>7.4999999999999997E-2</v>
      </c>
    </row>
    <row r="5519" spans="1:9" x14ac:dyDescent="0.25">
      <c r="A5519" s="12" t="s">
        <v>4</v>
      </c>
      <c r="B5519" s="13" t="s">
        <v>5</v>
      </c>
      <c r="C5519" s="14">
        <v>2</v>
      </c>
      <c r="D5519" s="14">
        <v>2011</v>
      </c>
      <c r="E5519">
        <f t="shared" si="86"/>
        <v>22011</v>
      </c>
      <c r="F5519" s="41">
        <f>IFERROR(VLOOKUP(E5519,Heritage!$E$3:$H$4601,4,FALSE),"")</f>
        <v>0.35</v>
      </c>
      <c r="G5519" s="41">
        <f>IFERROR(VLOOKUP(E5519,'PRS até 2014'!$E$4:$L$6307,8,FALSE),"")</f>
        <v>0.47727272727272724</v>
      </c>
      <c r="H5519" s="41">
        <f>IFERROR(VLOOKUP(E5519,'Global Insight'!$E$2:$F$4102,2,FALSE),"")</f>
        <v>0.375</v>
      </c>
      <c r="I5519">
        <f>IFERROR(VLOOKUP(E5519,EIU!$E$2:$H$3662,4,FALSE),"")</f>
        <v>0.3</v>
      </c>
    </row>
    <row r="5520" spans="1:9" x14ac:dyDescent="0.25">
      <c r="A5520" s="12" t="s">
        <v>81</v>
      </c>
      <c r="B5520" s="13" t="s">
        <v>82</v>
      </c>
      <c r="C5520" s="14">
        <v>3</v>
      </c>
      <c r="D5520" s="14">
        <v>2011</v>
      </c>
      <c r="E5520">
        <f t="shared" si="86"/>
        <v>32011</v>
      </c>
      <c r="F5520" s="41">
        <f>IFERROR(VLOOKUP(E5520,Heritage!$E$3:$H$4601,4,FALSE),"")</f>
        <v>0.3</v>
      </c>
      <c r="G5520" s="41">
        <f>IFERROR(VLOOKUP(E5520,'PRS até 2014'!$E$4:$L$6307,8,FALSE),"")</f>
        <v>0.47474747474747475</v>
      </c>
      <c r="H5520" s="41">
        <f>IFERROR(VLOOKUP(E5520,'Global Insight'!$E$2:$F$4102,2,FALSE),"")</f>
        <v>0.5</v>
      </c>
      <c r="I5520">
        <f>IFERROR(VLOOKUP(E5520,EIU!$E$2:$H$3662,4,FALSE),"")</f>
        <v>0.3</v>
      </c>
    </row>
    <row r="5521" spans="1:9" x14ac:dyDescent="0.25">
      <c r="A5521" s="12" t="s">
        <v>346</v>
      </c>
      <c r="B5521" s="13" t="s">
        <v>374</v>
      </c>
      <c r="C5521" s="14">
        <v>4</v>
      </c>
      <c r="D5521" s="14">
        <v>2011</v>
      </c>
      <c r="E5521">
        <f t="shared" si="86"/>
        <v>42011</v>
      </c>
      <c r="F5521" s="41" t="str">
        <f>IFERROR(VLOOKUP(E5521,Heritage!$E$3:$H$4601,4,FALSE),"")</f>
        <v/>
      </c>
      <c r="G5521" s="41" t="str">
        <f>IFERROR(VLOOKUP(E5521,'PRS até 2014'!$E$4:$L$6307,8,FALSE),"")</f>
        <v xml:space="preserve"> </v>
      </c>
      <c r="H5521" s="41">
        <f>IFERROR(VLOOKUP(E5521,'Global Insight'!$E$2:$F$4102,2,FALSE),"")</f>
        <v>0.9375</v>
      </c>
      <c r="I5521" t="str">
        <f>IFERROR(VLOOKUP(E5521,EIU!$E$2:$H$3662,4,FALSE),"")</f>
        <v/>
      </c>
    </row>
    <row r="5522" spans="1:9" x14ac:dyDescent="0.25">
      <c r="A5522" s="12" t="s">
        <v>2</v>
      </c>
      <c r="B5522" s="13" t="s">
        <v>3</v>
      </c>
      <c r="C5522" s="14">
        <v>5</v>
      </c>
      <c r="D5522" s="14">
        <v>2011</v>
      </c>
      <c r="E5522">
        <f t="shared" si="86"/>
        <v>52011</v>
      </c>
      <c r="F5522" s="41">
        <f>IFERROR(VLOOKUP(E5522,Heritage!$E$3:$H$4601,4,FALSE),"")</f>
        <v>0.2</v>
      </c>
      <c r="G5522" s="41">
        <f>IFERROR(VLOOKUP(E5522,'PRS até 2014'!$E$4:$L$6307,8,FALSE),"")</f>
        <v>0.44696969696969696</v>
      </c>
      <c r="H5522" s="41">
        <f>IFERROR(VLOOKUP(E5522,'Global Insight'!$E$2:$F$4102,2,FALSE),"")</f>
        <v>0.3125</v>
      </c>
      <c r="I5522">
        <f>IFERROR(VLOOKUP(E5522,EIU!$E$2:$H$3662,4,FALSE),"")</f>
        <v>0.22500000000000001</v>
      </c>
    </row>
    <row r="5523" spans="1:9" x14ac:dyDescent="0.25">
      <c r="A5523" s="12" t="s">
        <v>347</v>
      </c>
      <c r="B5523" s="13" t="s">
        <v>375</v>
      </c>
      <c r="C5523" s="14">
        <v>6</v>
      </c>
      <c r="D5523" s="14">
        <v>2011</v>
      </c>
      <c r="E5523">
        <f t="shared" si="86"/>
        <v>62011</v>
      </c>
      <c r="F5523" s="41" t="str">
        <f>IFERROR(VLOOKUP(E5523,Heritage!$E$3:$H$4601,4,FALSE),"")</f>
        <v/>
      </c>
      <c r="G5523" s="41" t="str">
        <f>IFERROR(VLOOKUP(E5523,'PRS até 2014'!$E$4:$L$6307,8,FALSE),"")</f>
        <v xml:space="preserve"> </v>
      </c>
      <c r="H5523" s="41">
        <f>IFERROR(VLOOKUP(E5523,'Global Insight'!$E$2:$F$4102,2,FALSE),"")</f>
        <v>0.8125</v>
      </c>
      <c r="I5523" t="str">
        <f>IFERROR(VLOOKUP(E5523,EIU!$E$2:$H$3662,4,FALSE),"")</f>
        <v/>
      </c>
    </row>
    <row r="5524" spans="1:9" x14ac:dyDescent="0.25">
      <c r="A5524" s="12" t="s">
        <v>8</v>
      </c>
      <c r="B5524" s="13" t="s">
        <v>9</v>
      </c>
      <c r="C5524" s="14">
        <v>7</v>
      </c>
      <c r="D5524" s="14">
        <v>2011</v>
      </c>
      <c r="E5524">
        <f t="shared" si="86"/>
        <v>72011</v>
      </c>
      <c r="F5524" s="41">
        <f>IFERROR(VLOOKUP(E5524,Heritage!$E$3:$H$4601,4,FALSE),"")</f>
        <v>0.2</v>
      </c>
      <c r="G5524" s="41">
        <f>IFERROR(VLOOKUP(E5524,'PRS até 2014'!$E$4:$L$6307,8,FALSE),"")</f>
        <v>0.44444444444444448</v>
      </c>
      <c r="H5524" s="41">
        <f>IFERROR(VLOOKUP(E5524,'Global Insight'!$E$2:$F$4102,2,FALSE),"")</f>
        <v>0.625</v>
      </c>
      <c r="I5524">
        <f>IFERROR(VLOOKUP(E5524,EIU!$E$2:$H$3662,4,FALSE),"")</f>
        <v>0.35</v>
      </c>
    </row>
    <row r="5525" spans="1:9" x14ac:dyDescent="0.25">
      <c r="A5525" s="12" t="s">
        <v>10</v>
      </c>
      <c r="B5525" s="13" t="s">
        <v>11</v>
      </c>
      <c r="C5525" s="14">
        <v>8</v>
      </c>
      <c r="D5525" s="14">
        <v>2011</v>
      </c>
      <c r="E5525">
        <f t="shared" si="86"/>
        <v>82011</v>
      </c>
      <c r="F5525" s="41">
        <f>IFERROR(VLOOKUP(E5525,Heritage!$E$3:$H$4601,4,FALSE),"")</f>
        <v>0.3</v>
      </c>
      <c r="G5525" s="41">
        <f>IFERROR(VLOOKUP(E5525,'PRS até 2014'!$E$4:$L$6307,8,FALSE),"")</f>
        <v>0.47727272727272724</v>
      </c>
      <c r="H5525" s="41">
        <f>IFERROR(VLOOKUP(E5525,'Global Insight'!$E$2:$F$4102,2,FALSE),"")</f>
        <v>0.625</v>
      </c>
      <c r="I5525">
        <f>IFERROR(VLOOKUP(E5525,EIU!$E$2:$H$3662,4,FALSE),"")</f>
        <v>0.375</v>
      </c>
    </row>
    <row r="5526" spans="1:9" x14ac:dyDescent="0.25">
      <c r="A5526" s="12" t="s">
        <v>12</v>
      </c>
      <c r="B5526" s="13" t="s">
        <v>13</v>
      </c>
      <c r="C5526" s="14">
        <v>9</v>
      </c>
      <c r="D5526" s="14">
        <v>2011</v>
      </c>
      <c r="E5526">
        <f t="shared" si="86"/>
        <v>92011</v>
      </c>
      <c r="F5526" s="41">
        <f>IFERROR(VLOOKUP(E5526,Heritage!$E$3:$H$4601,4,FALSE),"")</f>
        <v>0.9</v>
      </c>
      <c r="G5526" s="41">
        <f>IFERROR(VLOOKUP(E5526,'PRS até 2014'!$E$4:$L$6307,8,FALSE),"")</f>
        <v>0.87121212121212122</v>
      </c>
      <c r="H5526" s="41">
        <f>IFERROR(VLOOKUP(E5526,'Global Insight'!$E$2:$F$4102,2,FALSE),"")</f>
        <v>0.9375</v>
      </c>
      <c r="I5526">
        <f>IFERROR(VLOOKUP(E5526,EIU!$E$2:$H$3662,4,FALSE),"")</f>
        <v>0.92500000000000004</v>
      </c>
    </row>
    <row r="5527" spans="1:9" x14ac:dyDescent="0.25">
      <c r="A5527" s="12" t="s">
        <v>14</v>
      </c>
      <c r="B5527" s="13" t="s">
        <v>15</v>
      </c>
      <c r="C5527" s="14">
        <v>10</v>
      </c>
      <c r="D5527" s="14">
        <v>2011</v>
      </c>
      <c r="E5527">
        <f t="shared" si="86"/>
        <v>102011</v>
      </c>
      <c r="F5527" s="41">
        <f>IFERROR(VLOOKUP(E5527,Heritage!$E$3:$H$4601,4,FALSE),"")</f>
        <v>0.9</v>
      </c>
      <c r="G5527" s="41">
        <f>IFERROR(VLOOKUP(E5527,'PRS até 2014'!$E$4:$L$6307,8,FALSE),"")</f>
        <v>0.84090909090909083</v>
      </c>
      <c r="H5527" s="41">
        <f>IFERROR(VLOOKUP(E5527,'Global Insight'!$E$2:$F$4102,2,FALSE),"")</f>
        <v>0.9375</v>
      </c>
      <c r="I5527">
        <f>IFERROR(VLOOKUP(E5527,EIU!$E$2:$H$3662,4,FALSE),"")</f>
        <v>0.9</v>
      </c>
    </row>
    <row r="5528" spans="1:9" x14ac:dyDescent="0.25">
      <c r="A5528" s="12" t="s">
        <v>16</v>
      </c>
      <c r="B5528" s="13" t="s">
        <v>17</v>
      </c>
      <c r="C5528" s="14">
        <v>11</v>
      </c>
      <c r="D5528" s="14">
        <v>2011</v>
      </c>
      <c r="E5528">
        <f t="shared" si="86"/>
        <v>112011</v>
      </c>
      <c r="F5528" s="41">
        <f>IFERROR(VLOOKUP(E5528,Heritage!$E$3:$H$4601,4,FALSE),"")</f>
        <v>0.2</v>
      </c>
      <c r="G5528" s="41">
        <f>IFERROR(VLOOKUP(E5528,'PRS até 2014'!$E$4:$L$6307,8,FALSE),"")</f>
        <v>0.53535353535353536</v>
      </c>
      <c r="H5528" s="41">
        <f>IFERROR(VLOOKUP(E5528,'Global Insight'!$E$2:$F$4102,2,FALSE),"")</f>
        <v>0.375</v>
      </c>
      <c r="I5528">
        <f>IFERROR(VLOOKUP(E5528,EIU!$E$2:$H$3662,4,FALSE),"")</f>
        <v>0.22500000000000001</v>
      </c>
    </row>
    <row r="5529" spans="1:9" x14ac:dyDescent="0.25">
      <c r="A5529" s="12" t="s">
        <v>348</v>
      </c>
      <c r="B5529" s="13" t="s">
        <v>376</v>
      </c>
      <c r="C5529" s="14">
        <v>12</v>
      </c>
      <c r="D5529" s="14">
        <v>2011</v>
      </c>
      <c r="E5529">
        <f t="shared" si="86"/>
        <v>122011</v>
      </c>
      <c r="F5529" s="41">
        <f>IFERROR(VLOOKUP(E5529,Heritage!$E$3:$H$4601,4,FALSE),"")</f>
        <v>0.7</v>
      </c>
      <c r="G5529" s="41">
        <f>IFERROR(VLOOKUP(E5529,'PRS até 2014'!$E$4:$L$6307,8,FALSE),"")</f>
        <v>0.79040404040404033</v>
      </c>
      <c r="H5529" s="41">
        <f>IFERROR(VLOOKUP(E5529,'Global Insight'!$E$2:$F$4102,2,FALSE),"")</f>
        <v>0.875</v>
      </c>
      <c r="I5529">
        <f>IFERROR(VLOOKUP(E5529,EIU!$E$2:$H$3662,4,FALSE),"")</f>
        <v>0.6</v>
      </c>
    </row>
    <row r="5530" spans="1:9" x14ac:dyDescent="0.25">
      <c r="A5530" s="12" t="s">
        <v>30</v>
      </c>
      <c r="B5530" s="13" t="s">
        <v>31</v>
      </c>
      <c r="C5530" s="14">
        <v>13</v>
      </c>
      <c r="D5530" s="14">
        <v>2011</v>
      </c>
      <c r="E5530">
        <f t="shared" si="86"/>
        <v>132011</v>
      </c>
      <c r="F5530" s="41">
        <f>IFERROR(VLOOKUP(E5530,Heritage!$E$3:$H$4601,4,FALSE),"")</f>
        <v>0.55000000000000004</v>
      </c>
      <c r="G5530" s="41">
        <f>IFERROR(VLOOKUP(E5530,'PRS até 2014'!$E$4:$L$6307,8,FALSE),"")</f>
        <v>0.70454545454545459</v>
      </c>
      <c r="H5530" s="41">
        <f>IFERROR(VLOOKUP(E5530,'Global Insight'!$E$2:$F$4102,2,FALSE),"")</f>
        <v>0.6875</v>
      </c>
      <c r="I5530">
        <f>IFERROR(VLOOKUP(E5530,EIU!$E$2:$H$3662,4,FALSE),"")</f>
        <v>0.6</v>
      </c>
    </row>
    <row r="5531" spans="1:9" x14ac:dyDescent="0.25">
      <c r="A5531" s="12" t="s">
        <v>26</v>
      </c>
      <c r="B5531" s="13" t="s">
        <v>27</v>
      </c>
      <c r="C5531" s="14">
        <v>14</v>
      </c>
      <c r="D5531" s="14">
        <v>2011</v>
      </c>
      <c r="E5531">
        <f t="shared" si="86"/>
        <v>142011</v>
      </c>
      <c r="F5531" s="41">
        <f>IFERROR(VLOOKUP(E5531,Heritage!$E$3:$H$4601,4,FALSE),"")</f>
        <v>0.2</v>
      </c>
      <c r="G5531" s="41">
        <f>IFERROR(VLOOKUP(E5531,'PRS até 2014'!$E$4:$L$6307,8,FALSE),"")</f>
        <v>0.42929292929292928</v>
      </c>
      <c r="H5531" s="41">
        <f>IFERROR(VLOOKUP(E5531,'Global Insight'!$E$2:$F$4102,2,FALSE),"")</f>
        <v>0.375</v>
      </c>
      <c r="I5531">
        <f>IFERROR(VLOOKUP(E5531,EIU!$E$2:$H$3662,4,FALSE),"")</f>
        <v>0.3</v>
      </c>
    </row>
    <row r="5532" spans="1:9" x14ac:dyDescent="0.25">
      <c r="A5532" s="12" t="s">
        <v>39</v>
      </c>
      <c r="B5532" s="13" t="s">
        <v>40</v>
      </c>
      <c r="C5532" s="14">
        <v>15</v>
      </c>
      <c r="D5532" s="14">
        <v>2011</v>
      </c>
      <c r="E5532">
        <f t="shared" si="86"/>
        <v>152011</v>
      </c>
      <c r="F5532" s="41">
        <f>IFERROR(VLOOKUP(E5532,Heritage!$E$3:$H$4601,4,FALSE),"")</f>
        <v>0.8</v>
      </c>
      <c r="G5532" s="41" t="str">
        <f>IFERROR(VLOOKUP(E5532,'PRS até 2014'!$E$4:$L$6307,8,FALSE),"")</f>
        <v xml:space="preserve"> </v>
      </c>
      <c r="H5532" s="41">
        <f>IFERROR(VLOOKUP(E5532,'Global Insight'!$E$2:$F$4102,2,FALSE),"")</f>
        <v>0.75</v>
      </c>
      <c r="I5532">
        <f>IFERROR(VLOOKUP(E5532,EIU!$E$2:$H$3662,4,FALSE),"")</f>
        <v>0.77500000000000002</v>
      </c>
    </row>
    <row r="5533" spans="1:9" x14ac:dyDescent="0.25">
      <c r="A5533" s="12" t="s">
        <v>33</v>
      </c>
      <c r="B5533" s="13" t="s">
        <v>34</v>
      </c>
      <c r="C5533" s="14">
        <v>16</v>
      </c>
      <c r="D5533" s="14">
        <v>2011</v>
      </c>
      <c r="E5533">
        <f t="shared" si="86"/>
        <v>162011</v>
      </c>
      <c r="F5533" s="41">
        <f>IFERROR(VLOOKUP(E5533,Heritage!$E$3:$H$4601,4,FALSE),"")</f>
        <v>0.2</v>
      </c>
      <c r="G5533" s="41">
        <f>IFERROR(VLOOKUP(E5533,'PRS até 2014'!$E$4:$L$6307,8,FALSE),"")</f>
        <v>0.48484848484848481</v>
      </c>
      <c r="H5533" s="41">
        <f>IFERROR(VLOOKUP(E5533,'Global Insight'!$E$2:$F$4102,2,FALSE),"")</f>
        <v>0.5</v>
      </c>
      <c r="I5533">
        <f>IFERROR(VLOOKUP(E5533,EIU!$E$2:$H$3662,4,FALSE),"")</f>
        <v>0.25</v>
      </c>
    </row>
    <row r="5534" spans="1:9" x14ac:dyDescent="0.25">
      <c r="A5534" s="12" t="s">
        <v>20</v>
      </c>
      <c r="B5534" s="13" t="s">
        <v>21</v>
      </c>
      <c r="C5534" s="14">
        <v>17</v>
      </c>
      <c r="D5534" s="14">
        <v>2011</v>
      </c>
      <c r="E5534">
        <f t="shared" si="86"/>
        <v>172011</v>
      </c>
      <c r="F5534" s="41">
        <f>IFERROR(VLOOKUP(E5534,Heritage!$E$3:$H$4601,4,FALSE),"")</f>
        <v>0.8</v>
      </c>
      <c r="G5534" s="41">
        <f>IFERROR(VLOOKUP(E5534,'PRS até 2014'!$E$4:$L$6307,8,FALSE),"")</f>
        <v>0.7525252525252526</v>
      </c>
      <c r="H5534" s="41">
        <f>IFERROR(VLOOKUP(E5534,'Global Insight'!$E$2:$F$4102,2,FALSE),"")</f>
        <v>0.875</v>
      </c>
      <c r="I5534">
        <f>IFERROR(VLOOKUP(E5534,EIU!$E$2:$H$3662,4,FALSE),"")</f>
        <v>0.82499999999999996</v>
      </c>
    </row>
    <row r="5535" spans="1:9" x14ac:dyDescent="0.25">
      <c r="A5535" s="12" t="s">
        <v>349</v>
      </c>
      <c r="B5535" s="13" t="s">
        <v>377</v>
      </c>
      <c r="C5535" s="14">
        <v>18</v>
      </c>
      <c r="D5535" s="14">
        <v>2011</v>
      </c>
      <c r="E5535">
        <f t="shared" si="86"/>
        <v>182011</v>
      </c>
      <c r="F5535" s="41">
        <f>IFERROR(VLOOKUP(E5535,Heritage!$E$3:$H$4601,4,FALSE),"")</f>
        <v>0.3</v>
      </c>
      <c r="G5535" s="41" t="str">
        <f>IFERROR(VLOOKUP(E5535,'PRS até 2014'!$E$4:$L$6307,8,FALSE),"")</f>
        <v xml:space="preserve"> </v>
      </c>
      <c r="H5535" s="41">
        <f>IFERROR(VLOOKUP(E5535,'Global Insight'!$E$2:$F$4102,2,FALSE),"")</f>
        <v>0.5625</v>
      </c>
      <c r="I5535">
        <f>IFERROR(VLOOKUP(E5535,EIU!$E$2:$H$3662,4,FALSE),"")</f>
        <v>0.4</v>
      </c>
    </row>
    <row r="5536" spans="1:9" x14ac:dyDescent="0.25">
      <c r="A5536" s="12" t="s">
        <v>22</v>
      </c>
      <c r="B5536" s="13" t="s">
        <v>23</v>
      </c>
      <c r="C5536" s="14">
        <v>19</v>
      </c>
      <c r="D5536" s="14">
        <v>2011</v>
      </c>
      <c r="E5536">
        <f t="shared" si="86"/>
        <v>192011</v>
      </c>
      <c r="F5536" s="41">
        <f>IFERROR(VLOOKUP(E5536,Heritage!$E$3:$H$4601,4,FALSE),"")</f>
        <v>0.3</v>
      </c>
      <c r="G5536" s="41" t="str">
        <f>IFERROR(VLOOKUP(E5536,'PRS até 2014'!$E$4:$L$6307,8,FALSE),"")</f>
        <v xml:space="preserve"> </v>
      </c>
      <c r="H5536" s="41">
        <f>IFERROR(VLOOKUP(E5536,'Global Insight'!$E$2:$F$4102,2,FALSE),"")</f>
        <v>0.4375</v>
      </c>
      <c r="I5536">
        <f>IFERROR(VLOOKUP(E5536,EIU!$E$2:$H$3662,4,FALSE),"")</f>
        <v>0.2</v>
      </c>
    </row>
    <row r="5537" spans="1:9" x14ac:dyDescent="0.25">
      <c r="A5537" s="12" t="s">
        <v>41</v>
      </c>
      <c r="B5537" s="13" t="s">
        <v>42</v>
      </c>
      <c r="C5537" s="14">
        <v>20</v>
      </c>
      <c r="D5537" s="14">
        <v>2011</v>
      </c>
      <c r="E5537">
        <f t="shared" si="86"/>
        <v>202011</v>
      </c>
      <c r="F5537" s="41">
        <f>IFERROR(VLOOKUP(E5537,Heritage!$E$3:$H$4601,4,FALSE),"")</f>
        <v>0.6</v>
      </c>
      <c r="G5537" s="41" t="str">
        <f>IFERROR(VLOOKUP(E5537,'PRS até 2014'!$E$4:$L$6307,8,FALSE),"")</f>
        <v xml:space="preserve"> </v>
      </c>
      <c r="H5537" s="41">
        <f>IFERROR(VLOOKUP(E5537,'Global Insight'!$E$2:$F$4102,2,FALSE),"")</f>
        <v>0.6875</v>
      </c>
      <c r="I5537">
        <f>IFERROR(VLOOKUP(E5537,EIU!$E$2:$H$3662,4,FALSE),"")</f>
        <v>0.45</v>
      </c>
    </row>
    <row r="5538" spans="1:9" x14ac:dyDescent="0.25">
      <c r="A5538" s="12" t="s">
        <v>35</v>
      </c>
      <c r="B5538" s="13" t="s">
        <v>36</v>
      </c>
      <c r="C5538" s="14">
        <v>21</v>
      </c>
      <c r="D5538" s="14">
        <v>2011</v>
      </c>
      <c r="E5538">
        <f t="shared" si="86"/>
        <v>212011</v>
      </c>
      <c r="F5538" s="41">
        <f>IFERROR(VLOOKUP(E5538,Heritage!$E$3:$H$4601,4,FALSE),"")</f>
        <v>0.1</v>
      </c>
      <c r="G5538" s="41">
        <f>IFERROR(VLOOKUP(E5538,'PRS até 2014'!$E$4:$L$6307,8,FALSE),"")</f>
        <v>0.37121212121212122</v>
      </c>
      <c r="H5538" s="41">
        <f>IFERROR(VLOOKUP(E5538,'Global Insight'!$E$2:$F$4102,2,FALSE),"")</f>
        <v>0.4375</v>
      </c>
      <c r="I5538">
        <f>IFERROR(VLOOKUP(E5538,EIU!$E$2:$H$3662,4,FALSE),"")</f>
        <v>0.22500000000000001</v>
      </c>
    </row>
    <row r="5539" spans="1:9" x14ac:dyDescent="0.25">
      <c r="A5539" s="12" t="s">
        <v>333</v>
      </c>
      <c r="B5539" s="13" t="s">
        <v>32</v>
      </c>
      <c r="C5539" s="14">
        <v>22</v>
      </c>
      <c r="D5539" s="14">
        <v>2011</v>
      </c>
      <c r="E5539">
        <f t="shared" si="86"/>
        <v>222011</v>
      </c>
      <c r="F5539" s="41">
        <f>IFERROR(VLOOKUP(E5539,Heritage!$E$3:$H$4601,4,FALSE),"")</f>
        <v>0.2</v>
      </c>
      <c r="G5539" s="41" t="str">
        <f>IFERROR(VLOOKUP(E5539,'PRS até 2014'!$E$4:$L$6307,8,FALSE),"")</f>
        <v xml:space="preserve"> </v>
      </c>
      <c r="H5539" s="41">
        <f>IFERROR(VLOOKUP(E5539,'Global Insight'!$E$2:$F$4102,2,FALSE),"")</f>
        <v>0.625</v>
      </c>
      <c r="I5539">
        <f>IFERROR(VLOOKUP(E5539,EIU!$E$2:$H$3662,4,FALSE),"")</f>
        <v>0.4</v>
      </c>
    </row>
    <row r="5540" spans="1:9" x14ac:dyDescent="0.25">
      <c r="A5540" s="12" t="s">
        <v>43</v>
      </c>
      <c r="B5540" s="13" t="s">
        <v>44</v>
      </c>
      <c r="C5540" s="14">
        <v>23</v>
      </c>
      <c r="D5540" s="14">
        <v>2011</v>
      </c>
      <c r="E5540">
        <f t="shared" si="86"/>
        <v>232011</v>
      </c>
      <c r="F5540" s="41">
        <f>IFERROR(VLOOKUP(E5540,Heritage!$E$3:$H$4601,4,FALSE),"")</f>
        <v>0.7</v>
      </c>
      <c r="G5540" s="41">
        <f>IFERROR(VLOOKUP(E5540,'PRS até 2014'!$E$4:$L$6307,8,FALSE),"")</f>
        <v>0.67676767676767668</v>
      </c>
      <c r="H5540" s="41">
        <f>IFERROR(VLOOKUP(E5540,'Global Insight'!$E$2:$F$4102,2,FALSE),"")</f>
        <v>0.75</v>
      </c>
      <c r="I5540">
        <f>IFERROR(VLOOKUP(E5540,EIU!$E$2:$H$3662,4,FALSE),"")</f>
        <v>0.65</v>
      </c>
    </row>
    <row r="5541" spans="1:9" x14ac:dyDescent="0.25">
      <c r="A5541" s="12" t="s">
        <v>37</v>
      </c>
      <c r="B5541" s="13" t="s">
        <v>38</v>
      </c>
      <c r="C5541" s="14">
        <v>24</v>
      </c>
      <c r="D5541" s="14">
        <v>2011</v>
      </c>
      <c r="E5541">
        <f t="shared" si="86"/>
        <v>242011</v>
      </c>
      <c r="F5541" s="41">
        <f>IFERROR(VLOOKUP(E5541,Heritage!$E$3:$H$4601,4,FALSE),"")</f>
        <v>0.5</v>
      </c>
      <c r="G5541" s="41">
        <f>IFERROR(VLOOKUP(E5541,'PRS até 2014'!$E$4:$L$6307,8,FALSE),"")</f>
        <v>0.48989898989898983</v>
      </c>
      <c r="H5541" s="41">
        <f>IFERROR(VLOOKUP(E5541,'Global Insight'!$E$2:$F$4102,2,FALSE),"")</f>
        <v>0.5625</v>
      </c>
      <c r="I5541">
        <f>IFERROR(VLOOKUP(E5541,EIU!$E$2:$H$3662,4,FALSE),"")</f>
        <v>0.45</v>
      </c>
    </row>
    <row r="5542" spans="1:9" x14ac:dyDescent="0.25">
      <c r="A5542" s="12" t="s">
        <v>350</v>
      </c>
      <c r="B5542" s="13" t="s">
        <v>378</v>
      </c>
      <c r="C5542" s="14">
        <v>25</v>
      </c>
      <c r="D5542" s="14">
        <v>2011</v>
      </c>
      <c r="E5542">
        <f t="shared" si="86"/>
        <v>252011</v>
      </c>
      <c r="F5542" s="41" t="str">
        <f>IFERROR(VLOOKUP(E5542,Heritage!$E$3:$H$4601,4,FALSE),"")</f>
        <v/>
      </c>
      <c r="G5542" s="41">
        <f>IFERROR(VLOOKUP(E5542,'PRS até 2014'!$E$4:$L$6307,8,FALSE),"")</f>
        <v>0.73484848484848486</v>
      </c>
      <c r="H5542" s="41">
        <f>IFERROR(VLOOKUP(E5542,'Global Insight'!$E$2:$F$4102,2,FALSE),"")</f>
        <v>0.6875</v>
      </c>
      <c r="I5542">
        <f>IFERROR(VLOOKUP(E5542,EIU!$E$2:$H$3662,4,FALSE),"")</f>
        <v>0.75</v>
      </c>
    </row>
    <row r="5543" spans="1:9" x14ac:dyDescent="0.25">
      <c r="A5543" s="12" t="s">
        <v>28</v>
      </c>
      <c r="B5543" s="13" t="s">
        <v>29</v>
      </c>
      <c r="C5543" s="14">
        <v>26</v>
      </c>
      <c r="D5543" s="14">
        <v>2011</v>
      </c>
      <c r="E5543">
        <f t="shared" si="86"/>
        <v>262011</v>
      </c>
      <c r="F5543" s="41">
        <f>IFERROR(VLOOKUP(E5543,Heritage!$E$3:$H$4601,4,FALSE),"")</f>
        <v>0.3</v>
      </c>
      <c r="G5543" s="41">
        <f>IFERROR(VLOOKUP(E5543,'PRS até 2014'!$E$4:$L$6307,8,FALSE),"")</f>
        <v>0.47727272727272724</v>
      </c>
      <c r="H5543" s="41">
        <f>IFERROR(VLOOKUP(E5543,'Global Insight'!$E$2:$F$4102,2,FALSE),"")</f>
        <v>0.5625</v>
      </c>
      <c r="I5543">
        <f>IFERROR(VLOOKUP(E5543,EIU!$E$2:$H$3662,4,FALSE),"")</f>
        <v>0.47499999999999998</v>
      </c>
    </row>
    <row r="5544" spans="1:9" x14ac:dyDescent="0.25">
      <c r="A5544" s="12" t="s">
        <v>24</v>
      </c>
      <c r="B5544" s="13" t="s">
        <v>25</v>
      </c>
      <c r="C5544" s="14">
        <v>27</v>
      </c>
      <c r="D5544" s="14">
        <v>2011</v>
      </c>
      <c r="E5544">
        <f t="shared" si="86"/>
        <v>272011</v>
      </c>
      <c r="F5544" s="41">
        <f>IFERROR(VLOOKUP(E5544,Heritage!$E$3:$H$4601,4,FALSE),"")</f>
        <v>0.3</v>
      </c>
      <c r="G5544" s="41">
        <f>IFERROR(VLOOKUP(E5544,'PRS até 2014'!$E$4:$L$6307,8,FALSE),"")</f>
        <v>0.47474747474747475</v>
      </c>
      <c r="H5544" s="41">
        <f>IFERROR(VLOOKUP(E5544,'Global Insight'!$E$2:$F$4102,2,FALSE),"")</f>
        <v>0.5</v>
      </c>
      <c r="I5544">
        <f>IFERROR(VLOOKUP(E5544,EIU!$E$2:$H$3662,4,FALSE),"")</f>
        <v>0.375</v>
      </c>
    </row>
    <row r="5545" spans="1:9" x14ac:dyDescent="0.25">
      <c r="A5545" s="12" t="s">
        <v>18</v>
      </c>
      <c r="B5545" s="13" t="s">
        <v>19</v>
      </c>
      <c r="C5545" s="14">
        <v>28</v>
      </c>
      <c r="D5545" s="14">
        <v>2011</v>
      </c>
      <c r="E5545">
        <f t="shared" si="86"/>
        <v>282011</v>
      </c>
      <c r="F5545" s="41">
        <f>IFERROR(VLOOKUP(E5545,Heritage!$E$3:$H$4601,4,FALSE),"")</f>
        <v>0.2</v>
      </c>
      <c r="G5545" s="41" t="str">
        <f>IFERROR(VLOOKUP(E5545,'PRS até 2014'!$E$4:$L$6307,8,FALSE),"")</f>
        <v xml:space="preserve"> </v>
      </c>
      <c r="H5545" s="41">
        <f>IFERROR(VLOOKUP(E5545,'Global Insight'!$E$2:$F$4102,2,FALSE),"")</f>
        <v>0.1875</v>
      </c>
      <c r="I5545">
        <f>IFERROR(VLOOKUP(E5545,EIU!$E$2:$H$3662,4,FALSE),"")</f>
        <v>0.3</v>
      </c>
    </row>
    <row r="5546" spans="1:9" x14ac:dyDescent="0.25">
      <c r="A5546" s="12" t="s">
        <v>160</v>
      </c>
      <c r="B5546" s="13" t="s">
        <v>161</v>
      </c>
      <c r="C5546" s="14">
        <v>29</v>
      </c>
      <c r="D5546" s="14">
        <v>2011</v>
      </c>
      <c r="E5546">
        <f t="shared" si="86"/>
        <v>292011</v>
      </c>
      <c r="F5546" s="41">
        <f>IFERROR(VLOOKUP(E5546,Heritage!$E$3:$H$4601,4,FALSE),"")</f>
        <v>0.3</v>
      </c>
      <c r="G5546" s="41" t="str">
        <f>IFERROR(VLOOKUP(E5546,'PRS até 2014'!$E$4:$L$6307,8,FALSE),"")</f>
        <v xml:space="preserve"> </v>
      </c>
      <c r="H5546" s="41">
        <f>IFERROR(VLOOKUP(E5546,'Global Insight'!$E$2:$F$4102,2,FALSE),"")</f>
        <v>0.4375</v>
      </c>
      <c r="I5546">
        <f>IFERROR(VLOOKUP(E5546,EIU!$E$2:$H$3662,4,FALSE),"")</f>
        <v>0.17499999999999999</v>
      </c>
    </row>
    <row r="5547" spans="1:9" x14ac:dyDescent="0.25">
      <c r="A5547" s="12" t="s">
        <v>56</v>
      </c>
      <c r="B5547" s="13" t="s">
        <v>57</v>
      </c>
      <c r="C5547" s="14">
        <v>30</v>
      </c>
      <c r="D5547" s="14">
        <v>2011</v>
      </c>
      <c r="E5547">
        <f t="shared" si="86"/>
        <v>302011</v>
      </c>
      <c r="F5547" s="41">
        <f>IFERROR(VLOOKUP(E5547,Heritage!$E$3:$H$4601,4,FALSE),"")</f>
        <v>0.3</v>
      </c>
      <c r="G5547" s="41">
        <f>IFERROR(VLOOKUP(E5547,'PRS até 2014'!$E$4:$L$6307,8,FALSE),"")</f>
        <v>0.44696969696969696</v>
      </c>
      <c r="H5547" s="41">
        <f>IFERROR(VLOOKUP(E5547,'Global Insight'!$E$2:$F$4102,2,FALSE),"")</f>
        <v>0.3125</v>
      </c>
      <c r="I5547">
        <f>IFERROR(VLOOKUP(E5547,EIU!$E$2:$H$3662,4,FALSE),"")</f>
        <v>0.25</v>
      </c>
    </row>
    <row r="5548" spans="1:9" x14ac:dyDescent="0.25">
      <c r="A5548" s="12" t="s">
        <v>47</v>
      </c>
      <c r="B5548" s="13" t="s">
        <v>48</v>
      </c>
      <c r="C5548" s="14">
        <v>31</v>
      </c>
      <c r="D5548" s="14">
        <v>2011</v>
      </c>
      <c r="E5548">
        <f t="shared" si="86"/>
        <v>312011</v>
      </c>
      <c r="F5548" s="41">
        <f>IFERROR(VLOOKUP(E5548,Heritage!$E$3:$H$4601,4,FALSE),"")</f>
        <v>0.9</v>
      </c>
      <c r="G5548" s="41">
        <f>IFERROR(VLOOKUP(E5548,'PRS até 2014'!$E$4:$L$6307,8,FALSE),"")</f>
        <v>0.91666666666666663</v>
      </c>
      <c r="H5548" s="41">
        <f>IFERROR(VLOOKUP(E5548,'Global Insight'!$E$2:$F$4102,2,FALSE),"")</f>
        <v>0.9375</v>
      </c>
      <c r="I5548">
        <f>IFERROR(VLOOKUP(E5548,EIU!$E$2:$H$3662,4,FALSE),"")</f>
        <v>0.95</v>
      </c>
    </row>
    <row r="5549" spans="1:9" x14ac:dyDescent="0.25">
      <c r="A5549" s="12" t="s">
        <v>63</v>
      </c>
      <c r="B5549" s="13" t="s">
        <v>64</v>
      </c>
      <c r="C5549" s="14">
        <v>32</v>
      </c>
      <c r="D5549" s="14">
        <v>2011</v>
      </c>
      <c r="E5549">
        <f t="shared" si="86"/>
        <v>322011</v>
      </c>
      <c r="F5549" s="41" t="str">
        <f>IFERROR(VLOOKUP(E5549,Heritage!$E$3:$H$4601,4,FALSE),"")</f>
        <v/>
      </c>
      <c r="G5549" s="41" t="str">
        <f>IFERROR(VLOOKUP(E5549,'PRS até 2014'!$E$4:$L$6307,8,FALSE),"")</f>
        <v xml:space="preserve"> </v>
      </c>
      <c r="H5549" s="41">
        <f>IFERROR(VLOOKUP(E5549,'Global Insight'!$E$2:$F$4102,2,FALSE),"")</f>
        <v>0.6875</v>
      </c>
      <c r="I5549">
        <f>IFERROR(VLOOKUP(E5549,EIU!$E$2:$H$3662,4,FALSE),"")</f>
        <v>0.625</v>
      </c>
    </row>
    <row r="5550" spans="1:9" x14ac:dyDescent="0.25">
      <c r="A5550" s="12" t="s">
        <v>45</v>
      </c>
      <c r="B5550" s="13" t="s">
        <v>46</v>
      </c>
      <c r="C5550" s="14">
        <v>33</v>
      </c>
      <c r="D5550" s="14">
        <v>2011</v>
      </c>
      <c r="E5550">
        <f t="shared" si="86"/>
        <v>332011</v>
      </c>
      <c r="F5550" s="41">
        <f>IFERROR(VLOOKUP(E5550,Heritage!$E$3:$H$4601,4,FALSE),"")</f>
        <v>0.2</v>
      </c>
      <c r="G5550" s="41" t="str">
        <f>IFERROR(VLOOKUP(E5550,'PRS até 2014'!$E$4:$L$6307,8,FALSE),"")</f>
        <v xml:space="preserve"> </v>
      </c>
      <c r="H5550" s="41">
        <f>IFERROR(VLOOKUP(E5550,'Global Insight'!$E$2:$F$4102,2,FALSE),"")</f>
        <v>0.25</v>
      </c>
      <c r="I5550">
        <f>IFERROR(VLOOKUP(E5550,EIU!$E$2:$H$3662,4,FALSE),"")</f>
        <v>0.27500000000000002</v>
      </c>
    </row>
    <row r="5551" spans="1:9" x14ac:dyDescent="0.25">
      <c r="A5551" s="12" t="s">
        <v>288</v>
      </c>
      <c r="B5551" s="13" t="s">
        <v>289</v>
      </c>
      <c r="C5551" s="14">
        <v>34</v>
      </c>
      <c r="D5551" s="14">
        <v>2011</v>
      </c>
      <c r="E5551">
        <f t="shared" si="86"/>
        <v>342011</v>
      </c>
      <c r="F5551" s="41">
        <f>IFERROR(VLOOKUP(E5551,Heritage!$E$3:$H$4601,4,FALSE),"")</f>
        <v>0.2</v>
      </c>
      <c r="G5551" s="41" t="str">
        <f>IFERROR(VLOOKUP(E5551,'PRS até 2014'!$E$4:$L$6307,8,FALSE),"")</f>
        <v xml:space="preserve"> </v>
      </c>
      <c r="H5551" s="41">
        <f>IFERROR(VLOOKUP(E5551,'Global Insight'!$E$2:$F$4102,2,FALSE),"")</f>
        <v>0.25</v>
      </c>
      <c r="I5551">
        <f>IFERROR(VLOOKUP(E5551,EIU!$E$2:$H$3662,4,FALSE),"")</f>
        <v>0.125</v>
      </c>
    </row>
    <row r="5552" spans="1:9" x14ac:dyDescent="0.25">
      <c r="A5552" s="12" t="s">
        <v>51</v>
      </c>
      <c r="B5552" s="13" t="s">
        <v>52</v>
      </c>
      <c r="C5552" s="14">
        <v>35</v>
      </c>
      <c r="D5552" s="14">
        <v>2011</v>
      </c>
      <c r="E5552">
        <f t="shared" si="86"/>
        <v>352011</v>
      </c>
      <c r="F5552" s="41">
        <f>IFERROR(VLOOKUP(E5552,Heritage!$E$3:$H$4601,4,FALSE),"")</f>
        <v>0.9</v>
      </c>
      <c r="G5552" s="41">
        <f>IFERROR(VLOOKUP(E5552,'PRS até 2014'!$E$4:$L$6307,8,FALSE),"")</f>
        <v>0.81818181818181812</v>
      </c>
      <c r="H5552" s="41">
        <f>IFERROR(VLOOKUP(E5552,'Global Insight'!$E$2:$F$4102,2,FALSE),"")</f>
        <v>0.8125</v>
      </c>
      <c r="I5552">
        <f>IFERROR(VLOOKUP(E5552,EIU!$E$2:$H$3662,4,FALSE),"")</f>
        <v>0.8</v>
      </c>
    </row>
    <row r="5553" spans="1:9" x14ac:dyDescent="0.25">
      <c r="A5553" s="12" t="s">
        <v>53</v>
      </c>
      <c r="B5553" s="13" t="s">
        <v>54</v>
      </c>
      <c r="C5553" s="14">
        <v>36</v>
      </c>
      <c r="D5553" s="14">
        <v>2011</v>
      </c>
      <c r="E5553">
        <f t="shared" si="86"/>
        <v>362011</v>
      </c>
      <c r="F5553" s="41">
        <f>IFERROR(VLOOKUP(E5553,Heritage!$E$3:$H$4601,4,FALSE),"")</f>
        <v>0.2</v>
      </c>
      <c r="G5553" s="41">
        <f>IFERROR(VLOOKUP(E5553,'PRS até 2014'!$E$4:$L$6307,8,FALSE),"")</f>
        <v>0.48737373737373735</v>
      </c>
      <c r="H5553" s="41">
        <f>IFERROR(VLOOKUP(E5553,'Global Insight'!$E$2:$F$4102,2,FALSE),"")</f>
        <v>0.5625</v>
      </c>
      <c r="I5553">
        <f>IFERROR(VLOOKUP(E5553,EIU!$E$2:$H$3662,4,FALSE),"")</f>
        <v>0.4</v>
      </c>
    </row>
    <row r="5554" spans="1:9" x14ac:dyDescent="0.25">
      <c r="A5554" s="12" t="s">
        <v>59</v>
      </c>
      <c r="B5554" s="13" t="s">
        <v>60</v>
      </c>
      <c r="C5554" s="14">
        <v>37</v>
      </c>
      <c r="D5554" s="14">
        <v>2011</v>
      </c>
      <c r="E5554">
        <f t="shared" si="86"/>
        <v>372011</v>
      </c>
      <c r="F5554" s="41">
        <f>IFERROR(VLOOKUP(E5554,Heritage!$E$3:$H$4601,4,FALSE),"")</f>
        <v>0.5</v>
      </c>
      <c r="G5554" s="41">
        <f>IFERROR(VLOOKUP(E5554,'PRS até 2014'!$E$4:$L$6307,8,FALSE),"")</f>
        <v>0.48989898989898983</v>
      </c>
      <c r="H5554" s="41">
        <f>IFERROR(VLOOKUP(E5554,'Global Insight'!$E$2:$F$4102,2,FALSE),"")</f>
        <v>0.4375</v>
      </c>
      <c r="I5554">
        <f>IFERROR(VLOOKUP(E5554,EIU!$E$2:$H$3662,4,FALSE),"")</f>
        <v>0.4</v>
      </c>
    </row>
    <row r="5555" spans="1:9" x14ac:dyDescent="0.25">
      <c r="A5555" s="12" t="s">
        <v>61</v>
      </c>
      <c r="B5555" s="13" t="s">
        <v>62</v>
      </c>
      <c r="C5555" s="14">
        <v>38</v>
      </c>
      <c r="D5555" s="14">
        <v>2011</v>
      </c>
      <c r="E5555">
        <f t="shared" si="86"/>
        <v>382011</v>
      </c>
      <c r="F5555" s="41">
        <f>IFERROR(VLOOKUP(E5555,Heritage!$E$3:$H$4601,4,FALSE),"")</f>
        <v>0.3</v>
      </c>
      <c r="G5555" s="41" t="str">
        <f>IFERROR(VLOOKUP(E5555,'PRS até 2014'!$E$4:$L$6307,8,FALSE),"")</f>
        <v xml:space="preserve"> </v>
      </c>
      <c r="H5555" s="41">
        <f>IFERROR(VLOOKUP(E5555,'Global Insight'!$E$2:$F$4102,2,FALSE),"")</f>
        <v>0.375</v>
      </c>
      <c r="I5555" t="str">
        <f>IFERROR(VLOOKUP(E5555,EIU!$E$2:$H$3662,4,FALSE),"")</f>
        <v/>
      </c>
    </row>
    <row r="5556" spans="1:9" x14ac:dyDescent="0.25">
      <c r="A5556" s="15" t="s">
        <v>334</v>
      </c>
      <c r="B5556" s="13" t="s">
        <v>58</v>
      </c>
      <c r="C5556" s="14">
        <v>39</v>
      </c>
      <c r="D5556" s="14">
        <v>2011</v>
      </c>
      <c r="E5556">
        <f t="shared" si="86"/>
        <v>392011</v>
      </c>
      <c r="F5556" s="41">
        <f>IFERROR(VLOOKUP(E5556,Heritage!$E$3:$H$4601,4,FALSE),"")</f>
        <v>0.1</v>
      </c>
      <c r="G5556" s="41">
        <f>IFERROR(VLOOKUP(E5556,'PRS até 2014'!$E$4:$L$6307,8,FALSE),"")</f>
        <v>0.44949494949494945</v>
      </c>
      <c r="H5556" s="41">
        <f>IFERROR(VLOOKUP(E5556,'Global Insight'!$E$2:$F$4102,2,FALSE),"")</f>
        <v>0.3125</v>
      </c>
      <c r="I5556">
        <f>IFERROR(VLOOKUP(E5556,EIU!$E$2:$H$3662,4,FALSE),"")</f>
        <v>0.22500000000000001</v>
      </c>
    </row>
    <row r="5557" spans="1:9" x14ac:dyDescent="0.25">
      <c r="A5557" s="15" t="s">
        <v>351</v>
      </c>
      <c r="B5557" s="13" t="s">
        <v>335</v>
      </c>
      <c r="C5557" s="14">
        <v>40</v>
      </c>
      <c r="D5557" s="14">
        <v>2011</v>
      </c>
      <c r="E5557">
        <f t="shared" si="86"/>
        <v>402011</v>
      </c>
      <c r="F5557" s="41">
        <f>IFERROR(VLOOKUP(E5557,Heritage!$E$3:$H$4601,4,FALSE),"")</f>
        <v>0.1</v>
      </c>
      <c r="G5557" s="41">
        <f>IFERROR(VLOOKUP(E5557,'PRS até 2014'!$E$4:$L$6307,8,FALSE),"")</f>
        <v>0.29040404040404039</v>
      </c>
      <c r="H5557" s="41">
        <f>IFERROR(VLOOKUP(E5557,'Global Insight'!$E$2:$F$4102,2,FALSE),"")</f>
        <v>0.3125</v>
      </c>
      <c r="I5557" t="str">
        <f>IFERROR(VLOOKUP(E5557,EIU!$E$2:$H$3662,4,FALSE),"")</f>
        <v/>
      </c>
    </row>
    <row r="5558" spans="1:9" x14ac:dyDescent="0.25">
      <c r="A5558" s="12" t="s">
        <v>65</v>
      </c>
      <c r="B5558" s="13" t="s">
        <v>66</v>
      </c>
      <c r="C5558" s="14">
        <v>41</v>
      </c>
      <c r="D5558" s="14">
        <v>2011</v>
      </c>
      <c r="E5558">
        <f t="shared" si="86"/>
        <v>412011</v>
      </c>
      <c r="F5558" s="41">
        <f>IFERROR(VLOOKUP(E5558,Heritage!$E$3:$H$4601,4,FALSE),"")</f>
        <v>0.55000000000000004</v>
      </c>
      <c r="G5558" s="41">
        <f>IFERROR(VLOOKUP(E5558,'PRS até 2014'!$E$4:$L$6307,8,FALSE),"")</f>
        <v>0.48989898989898989</v>
      </c>
      <c r="H5558" s="41">
        <f>IFERROR(VLOOKUP(E5558,'Global Insight'!$E$2:$F$4102,2,FALSE),"")</f>
        <v>0.6875</v>
      </c>
      <c r="I5558">
        <f>IFERROR(VLOOKUP(E5558,EIU!$E$2:$H$3662,4,FALSE),"")</f>
        <v>0.67500000000000004</v>
      </c>
    </row>
    <row r="5559" spans="1:9" x14ac:dyDescent="0.25">
      <c r="A5559" s="12" t="s">
        <v>352</v>
      </c>
      <c r="B5559" s="13" t="s">
        <v>55</v>
      </c>
      <c r="C5559" s="14">
        <v>42</v>
      </c>
      <c r="D5559" s="14">
        <v>2011</v>
      </c>
      <c r="E5559">
        <f t="shared" ref="E5559:E5622" si="87">C5559*10000+D5559</f>
        <v>422011</v>
      </c>
      <c r="F5559" s="41">
        <f>IFERROR(VLOOKUP(E5559,Heritage!$E$3:$H$4601,4,FALSE),"")</f>
        <v>0.2</v>
      </c>
      <c r="G5559" s="41">
        <f>IFERROR(VLOOKUP(E5559,'PRS até 2014'!$E$4:$L$6307,8,FALSE),"")</f>
        <v>0.41666666666666669</v>
      </c>
      <c r="H5559" s="41">
        <f>IFERROR(VLOOKUP(E5559,'Global Insight'!$E$2:$F$4102,2,FALSE),"")</f>
        <v>0.375</v>
      </c>
      <c r="I5559">
        <f>IFERROR(VLOOKUP(E5559,EIU!$E$2:$H$3662,4,FALSE),"")</f>
        <v>0.22500000000000001</v>
      </c>
    </row>
    <row r="5560" spans="1:9" x14ac:dyDescent="0.25">
      <c r="A5560" s="15" t="s">
        <v>126</v>
      </c>
      <c r="B5560" s="13" t="s">
        <v>127</v>
      </c>
      <c r="C5560" s="14">
        <v>43</v>
      </c>
      <c r="D5560" s="14">
        <v>2011</v>
      </c>
      <c r="E5560">
        <f t="shared" si="87"/>
        <v>432011</v>
      </c>
      <c r="F5560" s="41">
        <f>IFERROR(VLOOKUP(E5560,Heritage!$E$3:$H$4601,4,FALSE),"")</f>
        <v>0.4</v>
      </c>
      <c r="G5560" s="41">
        <f>IFERROR(VLOOKUP(E5560,'PRS até 2014'!$E$4:$L$6307,8,FALSE),"")</f>
        <v>0.6742424242424242</v>
      </c>
      <c r="H5560" s="41">
        <f>IFERROR(VLOOKUP(E5560,'Global Insight'!$E$2:$F$4102,2,FALSE),"")</f>
        <v>0.6875</v>
      </c>
      <c r="I5560">
        <f>IFERROR(VLOOKUP(E5560,EIU!$E$2:$H$3662,4,FALSE),"")</f>
        <v>0.52500000000000002</v>
      </c>
    </row>
    <row r="5561" spans="1:9" x14ac:dyDescent="0.25">
      <c r="A5561" s="12" t="s">
        <v>67</v>
      </c>
      <c r="B5561" s="13" t="s">
        <v>68</v>
      </c>
      <c r="C5561" s="14">
        <v>44</v>
      </c>
      <c r="D5561" s="14">
        <v>2011</v>
      </c>
      <c r="E5561">
        <f t="shared" si="87"/>
        <v>442011</v>
      </c>
      <c r="F5561" s="41">
        <f>IFERROR(VLOOKUP(E5561,Heritage!$E$3:$H$4601,4,FALSE),"")</f>
        <v>0.1</v>
      </c>
      <c r="G5561" s="41">
        <f>IFERROR(VLOOKUP(E5561,'PRS até 2014'!$E$4:$L$6307,8,FALSE),"")</f>
        <v>0.40909090909090906</v>
      </c>
      <c r="H5561" s="41">
        <f>IFERROR(VLOOKUP(E5561,'Global Insight'!$E$2:$F$4102,2,FALSE),"")</f>
        <v>0.4375</v>
      </c>
      <c r="I5561">
        <f>IFERROR(VLOOKUP(E5561,EIU!$E$2:$H$3662,4,FALSE),"")</f>
        <v>0.55000000000000004</v>
      </c>
    </row>
    <row r="5562" spans="1:9" x14ac:dyDescent="0.25">
      <c r="A5562" s="12" t="s">
        <v>69</v>
      </c>
      <c r="B5562" s="13" t="s">
        <v>70</v>
      </c>
      <c r="C5562" s="14">
        <v>45</v>
      </c>
      <c r="D5562" s="14">
        <v>2011</v>
      </c>
      <c r="E5562">
        <f t="shared" si="87"/>
        <v>452011</v>
      </c>
      <c r="F5562" s="41">
        <f>IFERROR(VLOOKUP(E5562,Heritage!$E$3:$H$4601,4,FALSE),"")</f>
        <v>0.7</v>
      </c>
      <c r="G5562" s="41">
        <f>IFERROR(VLOOKUP(E5562,'PRS até 2014'!$E$4:$L$6307,8,FALSE),"")</f>
        <v>0.72727272727272718</v>
      </c>
      <c r="H5562" s="41">
        <f>IFERROR(VLOOKUP(E5562,'Global Insight'!$E$2:$F$4102,2,FALSE),"")</f>
        <v>0.75</v>
      </c>
      <c r="I5562">
        <f>IFERROR(VLOOKUP(E5562,EIU!$E$2:$H$3662,4,FALSE),"")</f>
        <v>0.75</v>
      </c>
    </row>
    <row r="5563" spans="1:9" x14ac:dyDescent="0.25">
      <c r="A5563" s="12" t="s">
        <v>71</v>
      </c>
      <c r="B5563" s="13" t="s">
        <v>72</v>
      </c>
      <c r="C5563" s="14">
        <v>46</v>
      </c>
      <c r="D5563" s="14">
        <v>2011</v>
      </c>
      <c r="E5563">
        <f t="shared" si="87"/>
        <v>462011</v>
      </c>
      <c r="F5563" s="41">
        <f>IFERROR(VLOOKUP(E5563,Heritage!$E$3:$H$4601,4,FALSE),"")</f>
        <v>0.7</v>
      </c>
      <c r="G5563" s="41">
        <f>IFERROR(VLOOKUP(E5563,'PRS até 2014'!$E$4:$L$6307,8,FALSE),"")</f>
        <v>0.68939393939393945</v>
      </c>
      <c r="H5563" s="41">
        <f>IFERROR(VLOOKUP(E5563,'Global Insight'!$E$2:$F$4102,2,FALSE),"")</f>
        <v>0.875</v>
      </c>
      <c r="I5563">
        <f>IFERROR(VLOOKUP(E5563,EIU!$E$2:$H$3662,4,FALSE),"")</f>
        <v>0.7</v>
      </c>
    </row>
    <row r="5564" spans="1:9" x14ac:dyDescent="0.25">
      <c r="A5564" s="12" t="s">
        <v>77</v>
      </c>
      <c r="B5564" s="13" t="s">
        <v>78</v>
      </c>
      <c r="C5564" s="14">
        <v>47</v>
      </c>
      <c r="D5564" s="14">
        <v>2011</v>
      </c>
      <c r="E5564">
        <f t="shared" si="87"/>
        <v>472011</v>
      </c>
      <c r="F5564" s="41">
        <f>IFERROR(VLOOKUP(E5564,Heritage!$E$3:$H$4601,4,FALSE),"")</f>
        <v>0.9</v>
      </c>
      <c r="G5564" s="41">
        <f>IFERROR(VLOOKUP(E5564,'PRS até 2014'!$E$4:$L$6307,8,FALSE),"")</f>
        <v>0.91161616161616155</v>
      </c>
      <c r="H5564" s="41">
        <f>IFERROR(VLOOKUP(E5564,'Global Insight'!$E$2:$F$4102,2,FALSE),"")</f>
        <v>0.875</v>
      </c>
      <c r="I5564">
        <f>IFERROR(VLOOKUP(E5564,EIU!$E$2:$H$3662,4,FALSE),"")</f>
        <v>0.97499999999999998</v>
      </c>
    </row>
    <row r="5565" spans="1:9" x14ac:dyDescent="0.25">
      <c r="A5565" s="12" t="s">
        <v>75</v>
      </c>
      <c r="B5565" s="13" t="s">
        <v>76</v>
      </c>
      <c r="C5565" s="14">
        <v>48</v>
      </c>
      <c r="D5565" s="14">
        <v>2011</v>
      </c>
      <c r="E5565">
        <f t="shared" si="87"/>
        <v>482011</v>
      </c>
      <c r="F5565" s="41">
        <f>IFERROR(VLOOKUP(E5565,Heritage!$E$3:$H$4601,4,FALSE),"")</f>
        <v>0.3</v>
      </c>
      <c r="G5565" s="41" t="str">
        <f>IFERROR(VLOOKUP(E5565,'PRS até 2014'!$E$4:$L$6307,8,FALSE),"")</f>
        <v xml:space="preserve"> </v>
      </c>
      <c r="H5565" s="41">
        <f>IFERROR(VLOOKUP(E5565,'Global Insight'!$E$2:$F$4102,2,FALSE),"")</f>
        <v>0.625</v>
      </c>
      <c r="I5565">
        <f>IFERROR(VLOOKUP(E5565,EIU!$E$2:$H$3662,4,FALSE),"")</f>
        <v>0.27500000000000002</v>
      </c>
    </row>
    <row r="5566" spans="1:9" x14ac:dyDescent="0.25">
      <c r="A5566" s="12" t="s">
        <v>353</v>
      </c>
      <c r="B5566" s="13" t="s">
        <v>379</v>
      </c>
      <c r="C5566" s="14">
        <v>49</v>
      </c>
      <c r="D5566" s="14">
        <v>2011</v>
      </c>
      <c r="E5566">
        <f t="shared" si="87"/>
        <v>492011</v>
      </c>
      <c r="F5566" s="41">
        <f>IFERROR(VLOOKUP(E5566,Heritage!$E$3:$H$4601,4,FALSE),"")</f>
        <v>0.6</v>
      </c>
      <c r="G5566" s="41" t="str">
        <f>IFERROR(VLOOKUP(E5566,'PRS até 2014'!$E$4:$L$6307,8,FALSE),"")</f>
        <v xml:space="preserve"> </v>
      </c>
      <c r="H5566" s="41">
        <f>IFERROR(VLOOKUP(E5566,'Global Insight'!$E$2:$F$4102,2,FALSE),"")</f>
        <v>0.75</v>
      </c>
      <c r="I5566" t="str">
        <f>IFERROR(VLOOKUP(E5566,EIU!$E$2:$H$3662,4,FALSE),"")</f>
        <v/>
      </c>
    </row>
    <row r="5567" spans="1:9" x14ac:dyDescent="0.25">
      <c r="A5567" s="12" t="s">
        <v>79</v>
      </c>
      <c r="B5567" s="13" t="s">
        <v>80</v>
      </c>
      <c r="C5567" s="14">
        <v>50</v>
      </c>
      <c r="D5567" s="14">
        <v>2011</v>
      </c>
      <c r="E5567">
        <f t="shared" si="87"/>
        <v>502011</v>
      </c>
      <c r="F5567" s="41">
        <f>IFERROR(VLOOKUP(E5567,Heritage!$E$3:$H$4601,4,FALSE),"")</f>
        <v>0.3</v>
      </c>
      <c r="G5567" s="41">
        <f>IFERROR(VLOOKUP(E5567,'PRS até 2014'!$E$4:$L$6307,8,FALSE),"")</f>
        <v>0.50757575757575757</v>
      </c>
      <c r="H5567" s="41">
        <f>IFERROR(VLOOKUP(E5567,'Global Insight'!$E$2:$F$4102,2,FALSE),"")</f>
        <v>0.4375</v>
      </c>
      <c r="I5567">
        <f>IFERROR(VLOOKUP(E5567,EIU!$E$2:$H$3662,4,FALSE),"")</f>
        <v>0.3</v>
      </c>
    </row>
    <row r="5568" spans="1:9" x14ac:dyDescent="0.25">
      <c r="A5568" s="12" t="s">
        <v>83</v>
      </c>
      <c r="B5568" s="13" t="s">
        <v>84</v>
      </c>
      <c r="C5568" s="14">
        <v>51</v>
      </c>
      <c r="D5568" s="14">
        <v>2011</v>
      </c>
      <c r="E5568">
        <f t="shared" si="87"/>
        <v>512011</v>
      </c>
      <c r="F5568" s="41">
        <f>IFERROR(VLOOKUP(E5568,Heritage!$E$3:$H$4601,4,FALSE),"")</f>
        <v>0.2</v>
      </c>
      <c r="G5568" s="41">
        <f>IFERROR(VLOOKUP(E5568,'PRS até 2014'!$E$4:$L$6307,8,FALSE),"")</f>
        <v>0.35353535353535354</v>
      </c>
      <c r="H5568" s="41">
        <f>IFERROR(VLOOKUP(E5568,'Global Insight'!$E$2:$F$4102,2,FALSE),"")</f>
        <v>0.4375</v>
      </c>
      <c r="I5568">
        <f>IFERROR(VLOOKUP(E5568,EIU!$E$2:$H$3662,4,FALSE),"")</f>
        <v>0.15</v>
      </c>
    </row>
    <row r="5569" spans="1:9" x14ac:dyDescent="0.25">
      <c r="A5569" s="12" t="s">
        <v>85</v>
      </c>
      <c r="B5569" s="13" t="s">
        <v>86</v>
      </c>
      <c r="C5569" s="14">
        <v>52</v>
      </c>
      <c r="D5569" s="14">
        <v>2011</v>
      </c>
      <c r="E5569">
        <f t="shared" si="87"/>
        <v>522011</v>
      </c>
      <c r="F5569" s="41">
        <f>IFERROR(VLOOKUP(E5569,Heritage!$E$3:$H$4601,4,FALSE),"")</f>
        <v>0.35</v>
      </c>
      <c r="G5569" s="41">
        <f>IFERROR(VLOOKUP(E5569,'PRS até 2014'!$E$4:$L$6307,8,FALSE),"")</f>
        <v>0.42929292929292923</v>
      </c>
      <c r="H5569" s="41">
        <f>IFERROR(VLOOKUP(E5569,'Global Insight'!$E$2:$F$4102,2,FALSE),"")</f>
        <v>0.4375</v>
      </c>
      <c r="I5569">
        <f>IFERROR(VLOOKUP(E5569,EIU!$E$2:$H$3662,4,FALSE),"")</f>
        <v>0.42499999999999999</v>
      </c>
    </row>
    <row r="5570" spans="1:9" x14ac:dyDescent="0.25">
      <c r="A5570" s="12" t="s">
        <v>267</v>
      </c>
      <c r="B5570" s="13" t="s">
        <v>268</v>
      </c>
      <c r="C5570" s="14">
        <v>53</v>
      </c>
      <c r="D5570" s="14">
        <v>2011</v>
      </c>
      <c r="E5570">
        <f t="shared" si="87"/>
        <v>532011</v>
      </c>
      <c r="F5570" s="41">
        <f>IFERROR(VLOOKUP(E5570,Heritage!$E$3:$H$4601,4,FALSE),"")</f>
        <v>0.4</v>
      </c>
      <c r="G5570" s="41">
        <f>IFERROR(VLOOKUP(E5570,'PRS até 2014'!$E$4:$L$6307,8,FALSE),"")</f>
        <v>0.4621212121212121</v>
      </c>
      <c r="H5570" s="41">
        <f>IFERROR(VLOOKUP(E5570,'Global Insight'!$E$2:$F$4102,2,FALSE),"")</f>
        <v>0.375</v>
      </c>
      <c r="I5570">
        <f>IFERROR(VLOOKUP(E5570,EIU!$E$2:$H$3662,4,FALSE),"")</f>
        <v>0.3</v>
      </c>
    </row>
    <row r="5571" spans="1:9" x14ac:dyDescent="0.25">
      <c r="A5571" s="12" t="s">
        <v>114</v>
      </c>
      <c r="B5571" s="13" t="s">
        <v>115</v>
      </c>
      <c r="C5571" s="14">
        <v>54</v>
      </c>
      <c r="D5571" s="14">
        <v>2011</v>
      </c>
      <c r="E5571">
        <f t="shared" si="87"/>
        <v>542011</v>
      </c>
      <c r="F5571" s="41">
        <f>IFERROR(VLOOKUP(E5571,Heritage!$E$3:$H$4601,4,FALSE),"")</f>
        <v>0.2</v>
      </c>
      <c r="G5571" s="41" t="str">
        <f>IFERROR(VLOOKUP(E5571,'PRS até 2014'!$E$4:$L$6307,8,FALSE),"")</f>
        <v xml:space="preserve"> </v>
      </c>
      <c r="H5571" s="41">
        <f>IFERROR(VLOOKUP(E5571,'Global Insight'!$E$2:$F$4102,2,FALSE),"")</f>
        <v>0.4375</v>
      </c>
      <c r="I5571">
        <f>IFERROR(VLOOKUP(E5571,EIU!$E$2:$H$3662,4,FALSE),"")</f>
        <v>0.25</v>
      </c>
    </row>
    <row r="5572" spans="1:9" x14ac:dyDescent="0.25">
      <c r="A5572" s="12" t="s">
        <v>87</v>
      </c>
      <c r="B5572" s="13" t="s">
        <v>88</v>
      </c>
      <c r="C5572" s="14">
        <v>55</v>
      </c>
      <c r="D5572" s="14">
        <v>2011</v>
      </c>
      <c r="E5572">
        <f t="shared" si="87"/>
        <v>552011</v>
      </c>
      <c r="F5572" s="41">
        <f>IFERROR(VLOOKUP(E5572,Heritage!$E$3:$H$4601,4,FALSE),"")</f>
        <v>0.1</v>
      </c>
      <c r="G5572" s="41" t="str">
        <f>IFERROR(VLOOKUP(E5572,'PRS até 2014'!$E$4:$L$6307,8,FALSE),"")</f>
        <v xml:space="preserve"> </v>
      </c>
      <c r="H5572" s="41">
        <f>IFERROR(VLOOKUP(E5572,'Global Insight'!$E$2:$F$4102,2,FALSE),"")</f>
        <v>0.4375</v>
      </c>
      <c r="I5572">
        <f>IFERROR(VLOOKUP(E5572,EIU!$E$2:$H$3662,4,FALSE),"")</f>
        <v>0.27500000000000002</v>
      </c>
    </row>
    <row r="5573" spans="1:9" x14ac:dyDescent="0.25">
      <c r="A5573" s="12" t="s">
        <v>91</v>
      </c>
      <c r="B5573" s="13" t="s">
        <v>92</v>
      </c>
      <c r="C5573" s="14">
        <v>56</v>
      </c>
      <c r="D5573" s="14">
        <v>2011</v>
      </c>
      <c r="E5573">
        <f t="shared" si="87"/>
        <v>562011</v>
      </c>
      <c r="F5573" s="41">
        <f>IFERROR(VLOOKUP(E5573,Heritage!$E$3:$H$4601,4,FALSE),"")</f>
        <v>0.8</v>
      </c>
      <c r="G5573" s="41">
        <f>IFERROR(VLOOKUP(E5573,'PRS até 2014'!$E$4:$L$6307,8,FALSE),"")</f>
        <v>0.64646464646464641</v>
      </c>
      <c r="H5573" s="41">
        <f>IFERROR(VLOOKUP(E5573,'Global Insight'!$E$2:$F$4102,2,FALSE),"")</f>
        <v>0.75</v>
      </c>
      <c r="I5573">
        <f>IFERROR(VLOOKUP(E5573,EIU!$E$2:$H$3662,4,FALSE),"")</f>
        <v>0.72499999999999998</v>
      </c>
    </row>
    <row r="5574" spans="1:9" x14ac:dyDescent="0.25">
      <c r="A5574" s="12" t="s">
        <v>93</v>
      </c>
      <c r="B5574" s="13" t="s">
        <v>94</v>
      </c>
      <c r="C5574" s="14">
        <v>57</v>
      </c>
      <c r="D5574" s="14">
        <v>2011</v>
      </c>
      <c r="E5574">
        <f t="shared" si="87"/>
        <v>572011</v>
      </c>
      <c r="F5574" s="41">
        <f>IFERROR(VLOOKUP(E5574,Heritage!$E$3:$H$4601,4,FALSE),"")</f>
        <v>0.3</v>
      </c>
      <c r="G5574" s="41">
        <f>IFERROR(VLOOKUP(E5574,'PRS até 2014'!$E$4:$L$6307,8,FALSE),"")</f>
        <v>0.52777777777777768</v>
      </c>
      <c r="H5574" s="41">
        <f>IFERROR(VLOOKUP(E5574,'Global Insight'!$E$2:$F$4102,2,FALSE),"")</f>
        <v>0.375</v>
      </c>
      <c r="I5574">
        <f>IFERROR(VLOOKUP(E5574,EIU!$E$2:$H$3662,4,FALSE),"")</f>
        <v>0.32500000000000001</v>
      </c>
    </row>
    <row r="5575" spans="1:9" x14ac:dyDescent="0.25">
      <c r="A5575" s="12" t="s">
        <v>97</v>
      </c>
      <c r="B5575" s="13" t="s">
        <v>98</v>
      </c>
      <c r="C5575" s="14">
        <v>58</v>
      </c>
      <c r="D5575" s="14">
        <v>2011</v>
      </c>
      <c r="E5575">
        <f t="shared" si="87"/>
        <v>582011</v>
      </c>
      <c r="F5575" s="41">
        <f>IFERROR(VLOOKUP(E5575,Heritage!$E$3:$H$4601,4,FALSE),"")</f>
        <v>0.25</v>
      </c>
      <c r="G5575" s="41" t="str">
        <f>IFERROR(VLOOKUP(E5575,'PRS até 2014'!$E$4:$L$6307,8,FALSE),"")</f>
        <v xml:space="preserve"> </v>
      </c>
      <c r="H5575" s="41">
        <f>IFERROR(VLOOKUP(E5575,'Global Insight'!$E$2:$F$4102,2,FALSE),"")</f>
        <v>0.4375</v>
      </c>
      <c r="I5575" t="str">
        <f>IFERROR(VLOOKUP(E5575,EIU!$E$2:$H$3662,4,FALSE),"")</f>
        <v/>
      </c>
    </row>
    <row r="5576" spans="1:9" x14ac:dyDescent="0.25">
      <c r="A5576" s="12" t="s">
        <v>95</v>
      </c>
      <c r="B5576" s="13" t="s">
        <v>96</v>
      </c>
      <c r="C5576" s="14">
        <v>59</v>
      </c>
      <c r="D5576" s="14">
        <v>2011</v>
      </c>
      <c r="E5576">
        <f t="shared" si="87"/>
        <v>592011</v>
      </c>
      <c r="F5576" s="41">
        <f>IFERROR(VLOOKUP(E5576,Heritage!$E$3:$H$4601,4,FALSE),"")</f>
        <v>0.9</v>
      </c>
      <c r="G5576" s="41">
        <f>IFERROR(VLOOKUP(E5576,'PRS até 2014'!$E$4:$L$6307,8,FALSE),"")</f>
        <v>0.93939393939393923</v>
      </c>
      <c r="H5576" s="41">
        <f>IFERROR(VLOOKUP(E5576,'Global Insight'!$E$2:$F$4102,2,FALSE),"")</f>
        <v>0.9375</v>
      </c>
      <c r="I5576">
        <f>IFERROR(VLOOKUP(E5576,EIU!$E$2:$H$3662,4,FALSE),"")</f>
        <v>0.92500000000000004</v>
      </c>
    </row>
    <row r="5577" spans="1:9" x14ac:dyDescent="0.25">
      <c r="A5577" s="12" t="s">
        <v>99</v>
      </c>
      <c r="B5577" s="13" t="s">
        <v>100</v>
      </c>
      <c r="C5577" s="14">
        <v>60</v>
      </c>
      <c r="D5577" s="14">
        <v>2011</v>
      </c>
      <c r="E5577">
        <f t="shared" si="87"/>
        <v>602011</v>
      </c>
      <c r="F5577" s="41">
        <f>IFERROR(VLOOKUP(E5577,Heritage!$E$3:$H$4601,4,FALSE),"")</f>
        <v>0.8</v>
      </c>
      <c r="G5577" s="41">
        <f>IFERROR(VLOOKUP(E5577,'PRS até 2014'!$E$4:$L$6307,8,FALSE),"")</f>
        <v>0.73989898989898983</v>
      </c>
      <c r="H5577" s="41">
        <f>IFERROR(VLOOKUP(E5577,'Global Insight'!$E$2:$F$4102,2,FALSE),"")</f>
        <v>0.875</v>
      </c>
      <c r="I5577">
        <f>IFERROR(VLOOKUP(E5577,EIU!$E$2:$H$3662,4,FALSE),"")</f>
        <v>0.85</v>
      </c>
    </row>
    <row r="5578" spans="1:9" x14ac:dyDescent="0.25">
      <c r="A5578" s="12" t="s">
        <v>101</v>
      </c>
      <c r="B5578" s="13" t="s">
        <v>102</v>
      </c>
      <c r="C5578" s="14">
        <v>61</v>
      </c>
      <c r="D5578" s="14">
        <v>2011</v>
      </c>
      <c r="E5578">
        <f t="shared" si="87"/>
        <v>612011</v>
      </c>
      <c r="F5578" s="41">
        <f>IFERROR(VLOOKUP(E5578,Heritage!$E$3:$H$4601,4,FALSE),"")</f>
        <v>0.4</v>
      </c>
      <c r="G5578" s="41">
        <f>IFERROR(VLOOKUP(E5578,'PRS até 2014'!$E$4:$L$6307,8,FALSE),"")</f>
        <v>0.47474747474747475</v>
      </c>
      <c r="H5578" s="41">
        <f>IFERROR(VLOOKUP(E5578,'Global Insight'!$E$2:$F$4102,2,FALSE),"")</f>
        <v>0.5</v>
      </c>
      <c r="I5578">
        <f>IFERROR(VLOOKUP(E5578,EIU!$E$2:$H$3662,4,FALSE),"")</f>
        <v>0.375</v>
      </c>
    </row>
    <row r="5579" spans="1:9" x14ac:dyDescent="0.25">
      <c r="A5579" s="12" t="s">
        <v>354</v>
      </c>
      <c r="B5579" s="13" t="s">
        <v>111</v>
      </c>
      <c r="C5579" s="14">
        <v>62</v>
      </c>
      <c r="D5579" s="14">
        <v>2011</v>
      </c>
      <c r="E5579">
        <f t="shared" si="87"/>
        <v>622011</v>
      </c>
      <c r="F5579" s="41">
        <f>IFERROR(VLOOKUP(E5579,Heritage!$E$3:$H$4601,4,FALSE),"")</f>
        <v>0.3</v>
      </c>
      <c r="G5579" s="41">
        <f>IFERROR(VLOOKUP(E5579,'PRS até 2014'!$E$4:$L$6307,8,FALSE),"")</f>
        <v>0.54545454545454541</v>
      </c>
      <c r="H5579" s="41">
        <f>IFERROR(VLOOKUP(E5579,'Global Insight'!$E$2:$F$4102,2,FALSE),"")</f>
        <v>0.5</v>
      </c>
      <c r="I5579">
        <f>IFERROR(VLOOKUP(E5579,EIU!$E$2:$H$3662,4,FALSE),"")</f>
        <v>0.35</v>
      </c>
    </row>
    <row r="5580" spans="1:9" x14ac:dyDescent="0.25">
      <c r="A5580" s="12" t="s">
        <v>105</v>
      </c>
      <c r="B5580" s="13" t="s">
        <v>106</v>
      </c>
      <c r="C5580" s="14">
        <v>63</v>
      </c>
      <c r="D5580" s="14">
        <v>2011</v>
      </c>
      <c r="E5580">
        <f t="shared" si="87"/>
        <v>632011</v>
      </c>
      <c r="F5580" s="41">
        <f>IFERROR(VLOOKUP(E5580,Heritage!$E$3:$H$4601,4,FALSE),"")</f>
        <v>0.4</v>
      </c>
      <c r="G5580" s="41" t="str">
        <f>IFERROR(VLOOKUP(E5580,'PRS até 2014'!$E$4:$L$6307,8,FALSE),"")</f>
        <v xml:space="preserve"> </v>
      </c>
      <c r="H5580" s="41">
        <f>IFERROR(VLOOKUP(E5580,'Global Insight'!$E$2:$F$4102,2,FALSE),"")</f>
        <v>0.5</v>
      </c>
      <c r="I5580">
        <f>IFERROR(VLOOKUP(E5580,EIU!$E$2:$H$3662,4,FALSE),"")</f>
        <v>0.45</v>
      </c>
    </row>
    <row r="5581" spans="1:9" x14ac:dyDescent="0.25">
      <c r="A5581" s="12" t="s">
        <v>73</v>
      </c>
      <c r="B5581" s="13" t="s">
        <v>74</v>
      </c>
      <c r="C5581" s="14">
        <v>64</v>
      </c>
      <c r="D5581" s="14">
        <v>2011</v>
      </c>
      <c r="E5581">
        <f t="shared" si="87"/>
        <v>642011</v>
      </c>
      <c r="F5581" s="41">
        <f>IFERROR(VLOOKUP(E5581,Heritage!$E$3:$H$4601,4,FALSE),"")</f>
        <v>0.9</v>
      </c>
      <c r="G5581" s="41">
        <f>IFERROR(VLOOKUP(E5581,'PRS até 2014'!$E$4:$L$6307,8,FALSE),"")</f>
        <v>0.84343434343434343</v>
      </c>
      <c r="H5581" s="41">
        <f>IFERROR(VLOOKUP(E5581,'Global Insight'!$E$2:$F$4102,2,FALSE),"")</f>
        <v>0.8125</v>
      </c>
      <c r="I5581">
        <f>IFERROR(VLOOKUP(E5581,EIU!$E$2:$H$3662,4,FALSE),"")</f>
        <v>0.85</v>
      </c>
    </row>
    <row r="5582" spans="1:9" x14ac:dyDescent="0.25">
      <c r="A5582" s="12" t="s">
        <v>336</v>
      </c>
      <c r="B5582" s="13" t="s">
        <v>337</v>
      </c>
      <c r="C5582" s="14">
        <v>65</v>
      </c>
      <c r="D5582" s="14">
        <v>2011</v>
      </c>
      <c r="E5582">
        <f t="shared" si="87"/>
        <v>652011</v>
      </c>
      <c r="F5582" s="41" t="str">
        <f>IFERROR(VLOOKUP(E5582,Heritage!$E$3:$H$4601,4,FALSE),"")</f>
        <v/>
      </c>
      <c r="G5582" s="41" t="str">
        <f>IFERROR(VLOOKUP(E5582,'PRS até 2014'!$E$4:$L$6307,8,FALSE),"")</f>
        <v xml:space="preserve"> </v>
      </c>
      <c r="H5582" s="41" t="str">
        <f>IFERROR(VLOOKUP(E5582,'Global Insight'!$E$2:$F$4102,2,FALSE),"")</f>
        <v/>
      </c>
      <c r="I5582" t="str">
        <f>IFERROR(VLOOKUP(E5582,EIU!$E$2:$H$3662,4,FALSE),"")</f>
        <v/>
      </c>
    </row>
    <row r="5583" spans="1:9" x14ac:dyDescent="0.25">
      <c r="A5583" s="12" t="s">
        <v>107</v>
      </c>
      <c r="B5583" s="13" t="s">
        <v>108</v>
      </c>
      <c r="C5583" s="14">
        <v>66</v>
      </c>
      <c r="D5583" s="14">
        <v>2011</v>
      </c>
      <c r="E5583">
        <f t="shared" si="87"/>
        <v>662011</v>
      </c>
      <c r="F5583" s="41">
        <f>IFERROR(VLOOKUP(E5583,Heritage!$E$3:$H$4601,4,FALSE),"")</f>
        <v>0.5</v>
      </c>
      <c r="G5583" s="41">
        <f>IFERROR(VLOOKUP(E5583,'PRS até 2014'!$E$4:$L$6307,8,FALSE),"")</f>
        <v>0.47474747474747475</v>
      </c>
      <c r="H5583" s="41">
        <f>IFERROR(VLOOKUP(E5583,'Global Insight'!$E$2:$F$4102,2,FALSE),"")</f>
        <v>0.625</v>
      </c>
      <c r="I5583">
        <f>IFERROR(VLOOKUP(E5583,EIU!$E$2:$H$3662,4,FALSE),"")</f>
        <v>0.45</v>
      </c>
    </row>
    <row r="5584" spans="1:9" x14ac:dyDescent="0.25">
      <c r="A5584" s="12" t="s">
        <v>116</v>
      </c>
      <c r="B5584" s="13" t="s">
        <v>117</v>
      </c>
      <c r="C5584" s="14">
        <v>67</v>
      </c>
      <c r="D5584" s="14">
        <v>2011</v>
      </c>
      <c r="E5584">
        <f t="shared" si="87"/>
        <v>672011</v>
      </c>
      <c r="F5584" s="41">
        <f>IFERROR(VLOOKUP(E5584,Heritage!$E$3:$H$4601,4,FALSE),"")</f>
        <v>0.5</v>
      </c>
      <c r="G5584" s="41">
        <f>IFERROR(VLOOKUP(E5584,'PRS até 2014'!$E$4:$L$6307,8,FALSE),"")</f>
        <v>0.55808080808080807</v>
      </c>
      <c r="H5584" s="41">
        <f>IFERROR(VLOOKUP(E5584,'Global Insight'!$E$2:$F$4102,2,FALSE),"")</f>
        <v>0.875</v>
      </c>
      <c r="I5584">
        <f>IFERROR(VLOOKUP(E5584,EIU!$E$2:$H$3662,4,FALSE),"")</f>
        <v>0.57499999999999996</v>
      </c>
    </row>
    <row r="5585" spans="1:9" x14ac:dyDescent="0.25">
      <c r="A5585" s="12" t="s">
        <v>355</v>
      </c>
      <c r="B5585" s="13" t="s">
        <v>380</v>
      </c>
      <c r="C5585" s="14">
        <v>68</v>
      </c>
      <c r="D5585" s="14">
        <v>2011</v>
      </c>
      <c r="E5585">
        <f t="shared" si="87"/>
        <v>682011</v>
      </c>
      <c r="F5585" s="41" t="str">
        <f>IFERROR(VLOOKUP(E5585,Heritage!$E$3:$H$4601,4,FALSE),"")</f>
        <v/>
      </c>
      <c r="G5585" s="41" t="str">
        <f>IFERROR(VLOOKUP(E5585,'PRS até 2014'!$E$4:$L$6307,8,FALSE),"")</f>
        <v xml:space="preserve"> </v>
      </c>
      <c r="H5585" s="41">
        <f>IFERROR(VLOOKUP(E5585,'Global Insight'!$E$2:$F$4102,2,FALSE),"")</f>
        <v>0.625</v>
      </c>
      <c r="I5585" t="str">
        <f>IFERROR(VLOOKUP(E5585,EIU!$E$2:$H$3662,4,FALSE),"")</f>
        <v/>
      </c>
    </row>
    <row r="5586" spans="1:9" x14ac:dyDescent="0.25">
      <c r="A5586" s="12" t="s">
        <v>118</v>
      </c>
      <c r="B5586" s="13" t="s">
        <v>119</v>
      </c>
      <c r="C5586" s="14">
        <v>69</v>
      </c>
      <c r="D5586" s="14">
        <v>2011</v>
      </c>
      <c r="E5586">
        <f t="shared" si="87"/>
        <v>692011</v>
      </c>
      <c r="F5586" s="41">
        <f>IFERROR(VLOOKUP(E5586,Heritage!$E$3:$H$4601,4,FALSE),"")</f>
        <v>0.3</v>
      </c>
      <c r="G5586" s="41">
        <f>IFERROR(VLOOKUP(E5586,'PRS até 2014'!$E$4:$L$6307,8,FALSE),"")</f>
        <v>0.45202020202020199</v>
      </c>
      <c r="H5586" s="41">
        <f>IFERROR(VLOOKUP(E5586,'Global Insight'!$E$2:$F$4102,2,FALSE),"")</f>
        <v>0.3125</v>
      </c>
      <c r="I5586">
        <f>IFERROR(VLOOKUP(E5586,EIU!$E$2:$H$3662,4,FALSE),"")</f>
        <v>0.27500000000000002</v>
      </c>
    </row>
    <row r="5587" spans="1:9" x14ac:dyDescent="0.25">
      <c r="A5587" s="12" t="s">
        <v>109</v>
      </c>
      <c r="B5587" s="13" t="s">
        <v>110</v>
      </c>
      <c r="C5587" s="14">
        <v>70</v>
      </c>
      <c r="D5587" s="14">
        <v>2011</v>
      </c>
      <c r="E5587">
        <f t="shared" si="87"/>
        <v>702011</v>
      </c>
      <c r="F5587" s="41">
        <f>IFERROR(VLOOKUP(E5587,Heritage!$E$3:$H$4601,4,FALSE),"")</f>
        <v>0.2</v>
      </c>
      <c r="G5587" s="41">
        <f>IFERROR(VLOOKUP(E5587,'PRS até 2014'!$E$4:$L$6307,8,FALSE),"")</f>
        <v>0.34343434343434343</v>
      </c>
      <c r="H5587" s="41">
        <f>IFERROR(VLOOKUP(E5587,'Global Insight'!$E$2:$F$4102,2,FALSE),"")</f>
        <v>0.25</v>
      </c>
      <c r="I5587">
        <f>IFERROR(VLOOKUP(E5587,EIU!$E$2:$H$3662,4,FALSE),"")</f>
        <v>7.4999999999999997E-2</v>
      </c>
    </row>
    <row r="5588" spans="1:9" x14ac:dyDescent="0.25">
      <c r="A5588" s="12" t="s">
        <v>112</v>
      </c>
      <c r="B5588" s="13" t="s">
        <v>113</v>
      </c>
      <c r="C5588" s="14">
        <v>71</v>
      </c>
      <c r="D5588" s="14">
        <v>2011</v>
      </c>
      <c r="E5588">
        <f t="shared" si="87"/>
        <v>712011</v>
      </c>
      <c r="F5588" s="41">
        <f>IFERROR(VLOOKUP(E5588,Heritage!$E$3:$H$4601,4,FALSE),"")</f>
        <v>0.2</v>
      </c>
      <c r="G5588" s="41">
        <f>IFERROR(VLOOKUP(E5588,'PRS até 2014'!$E$4:$L$6307,8,FALSE),"")</f>
        <v>0.43181818181818182</v>
      </c>
      <c r="H5588" s="41">
        <f>IFERROR(VLOOKUP(E5588,'Global Insight'!$E$2:$F$4102,2,FALSE),"")</f>
        <v>0.1875</v>
      </c>
      <c r="I5588" t="str">
        <f>IFERROR(VLOOKUP(E5588,EIU!$E$2:$H$3662,4,FALSE),"")</f>
        <v/>
      </c>
    </row>
    <row r="5589" spans="1:9" x14ac:dyDescent="0.25">
      <c r="A5589" s="12" t="s">
        <v>120</v>
      </c>
      <c r="B5589" s="13" t="s">
        <v>121</v>
      </c>
      <c r="C5589" s="14">
        <v>72</v>
      </c>
      <c r="D5589" s="14">
        <v>2011</v>
      </c>
      <c r="E5589">
        <f t="shared" si="87"/>
        <v>722011</v>
      </c>
      <c r="F5589" s="41">
        <f>IFERROR(VLOOKUP(E5589,Heritage!$E$3:$H$4601,4,FALSE),"")</f>
        <v>0.3</v>
      </c>
      <c r="G5589" s="41">
        <f>IFERROR(VLOOKUP(E5589,'PRS até 2014'!$E$4:$L$6307,8,FALSE),"")</f>
        <v>0.3611111111111111</v>
      </c>
      <c r="H5589" s="41">
        <f>IFERROR(VLOOKUP(E5589,'Global Insight'!$E$2:$F$4102,2,FALSE),"")</f>
        <v>0.75</v>
      </c>
      <c r="I5589">
        <f>IFERROR(VLOOKUP(E5589,EIU!$E$2:$H$3662,4,FALSE),"")</f>
        <v>0.82499999999999996</v>
      </c>
    </row>
    <row r="5590" spans="1:9" x14ac:dyDescent="0.25">
      <c r="A5590" s="12" t="s">
        <v>128</v>
      </c>
      <c r="B5590" s="13" t="s">
        <v>129</v>
      </c>
      <c r="C5590" s="14">
        <v>73</v>
      </c>
      <c r="D5590" s="14">
        <v>2011</v>
      </c>
      <c r="E5590">
        <f t="shared" si="87"/>
        <v>732011</v>
      </c>
      <c r="F5590" s="41">
        <f>IFERROR(VLOOKUP(E5590,Heritage!$E$3:$H$4601,4,FALSE),"")</f>
        <v>0.1</v>
      </c>
      <c r="G5590" s="41">
        <f>IFERROR(VLOOKUP(E5590,'PRS até 2014'!$E$4:$L$6307,8,FALSE),"")</f>
        <v>0.22979797979797978</v>
      </c>
      <c r="H5590" s="41">
        <f>IFERROR(VLOOKUP(E5590,'Global Insight'!$E$2:$F$4102,2,FALSE),"")</f>
        <v>0.3125</v>
      </c>
      <c r="I5590">
        <f>IFERROR(VLOOKUP(E5590,EIU!$E$2:$H$3662,4,FALSE),"")</f>
        <v>0.2</v>
      </c>
    </row>
    <row r="5591" spans="1:9" x14ac:dyDescent="0.25">
      <c r="A5591" s="12" t="s">
        <v>124</v>
      </c>
      <c r="B5591" s="13" t="s">
        <v>125</v>
      </c>
      <c r="C5591" s="14">
        <v>74</v>
      </c>
      <c r="D5591" s="14">
        <v>2011</v>
      </c>
      <c r="E5591">
        <f t="shared" si="87"/>
        <v>742011</v>
      </c>
      <c r="F5591" s="41">
        <f>IFERROR(VLOOKUP(E5591,Heritage!$E$3:$H$4601,4,FALSE),"")</f>
        <v>0.3</v>
      </c>
      <c r="G5591" s="41">
        <f>IFERROR(VLOOKUP(E5591,'PRS até 2014'!$E$4:$L$6307,8,FALSE),"")</f>
        <v>0.3888888888888889</v>
      </c>
      <c r="H5591" s="41">
        <f>IFERROR(VLOOKUP(E5591,'Global Insight'!$E$2:$F$4102,2,FALSE),"")</f>
        <v>0.3125</v>
      </c>
      <c r="I5591">
        <f>IFERROR(VLOOKUP(E5591,EIU!$E$2:$H$3662,4,FALSE),"")</f>
        <v>0.17499999999999999</v>
      </c>
    </row>
    <row r="5592" spans="1:9" x14ac:dyDescent="0.25">
      <c r="A5592" s="12" t="s">
        <v>122</v>
      </c>
      <c r="B5592" s="13" t="s">
        <v>123</v>
      </c>
      <c r="C5592" s="14">
        <v>75</v>
      </c>
      <c r="D5592" s="14">
        <v>2011</v>
      </c>
      <c r="E5592">
        <f t="shared" si="87"/>
        <v>752011</v>
      </c>
      <c r="F5592" s="41">
        <f>IFERROR(VLOOKUP(E5592,Heritage!$E$3:$H$4601,4,FALSE),"")</f>
        <v>0.9</v>
      </c>
      <c r="G5592" s="41">
        <f>IFERROR(VLOOKUP(E5592,'PRS até 2014'!$E$4:$L$6307,8,FALSE),"")</f>
        <v>0.86111111111111116</v>
      </c>
      <c r="H5592" s="41">
        <f>IFERROR(VLOOKUP(E5592,'Global Insight'!$E$2:$F$4102,2,FALSE),"")</f>
        <v>0.75</v>
      </c>
      <c r="I5592">
        <f>IFERROR(VLOOKUP(E5592,EIU!$E$2:$H$3662,4,FALSE),"")</f>
        <v>0.875</v>
      </c>
    </row>
    <row r="5593" spans="1:9" x14ac:dyDescent="0.25">
      <c r="A5593" s="12" t="s">
        <v>130</v>
      </c>
      <c r="B5593" s="13" t="s">
        <v>131</v>
      </c>
      <c r="C5593" s="14">
        <v>76</v>
      </c>
      <c r="D5593" s="14">
        <v>2011</v>
      </c>
      <c r="E5593">
        <f t="shared" si="87"/>
        <v>762011</v>
      </c>
      <c r="F5593" s="41">
        <f>IFERROR(VLOOKUP(E5593,Heritage!$E$3:$H$4601,4,FALSE),"")</f>
        <v>0.7</v>
      </c>
      <c r="G5593" s="41">
        <f>IFERROR(VLOOKUP(E5593,'PRS até 2014'!$E$4:$L$6307,8,FALSE),"")</f>
        <v>0.58585858585858586</v>
      </c>
      <c r="H5593" s="41">
        <f>IFERROR(VLOOKUP(E5593,'Global Insight'!$E$2:$F$4102,2,FALSE),"")</f>
        <v>0.75</v>
      </c>
      <c r="I5593">
        <f>IFERROR(VLOOKUP(E5593,EIU!$E$2:$H$3662,4,FALSE),"")</f>
        <v>0.67500000000000004</v>
      </c>
    </row>
    <row r="5594" spans="1:9" x14ac:dyDescent="0.25">
      <c r="A5594" s="12" t="s">
        <v>142</v>
      </c>
      <c r="B5594" s="13" t="s">
        <v>143</v>
      </c>
      <c r="C5594" s="14">
        <v>77</v>
      </c>
      <c r="D5594" s="14">
        <v>2011</v>
      </c>
      <c r="E5594">
        <f t="shared" si="87"/>
        <v>772011</v>
      </c>
      <c r="F5594" s="41">
        <f>IFERROR(VLOOKUP(E5594,Heritage!$E$3:$H$4601,4,FALSE),"")</f>
        <v>0.9</v>
      </c>
      <c r="G5594" s="41">
        <f>IFERROR(VLOOKUP(E5594,'PRS até 2014'!$E$4:$L$6307,8,FALSE),"")</f>
        <v>0.88131313131313127</v>
      </c>
      <c r="H5594" s="41">
        <f>IFERROR(VLOOKUP(E5594,'Global Insight'!$E$2:$F$4102,2,FALSE),"")</f>
        <v>1</v>
      </c>
      <c r="I5594">
        <f>IFERROR(VLOOKUP(E5594,EIU!$E$2:$H$3662,4,FALSE),"")</f>
        <v>0.9</v>
      </c>
    </row>
    <row r="5595" spans="1:9" x14ac:dyDescent="0.25">
      <c r="A5595" s="12" t="s">
        <v>134</v>
      </c>
      <c r="B5595" s="13" t="s">
        <v>135</v>
      </c>
      <c r="C5595" s="14">
        <v>78</v>
      </c>
      <c r="D5595" s="14">
        <v>2011</v>
      </c>
      <c r="E5595">
        <f t="shared" si="87"/>
        <v>782011</v>
      </c>
      <c r="F5595" s="41">
        <f>IFERROR(VLOOKUP(E5595,Heritage!$E$3:$H$4601,4,FALSE),"")</f>
        <v>0.5</v>
      </c>
      <c r="G5595" s="41">
        <f>IFERROR(VLOOKUP(E5595,'PRS até 2014'!$E$4:$L$6307,8,FALSE),"")</f>
        <v>0.56060606060606055</v>
      </c>
      <c r="H5595" s="41">
        <f>IFERROR(VLOOKUP(E5595,'Global Insight'!$E$2:$F$4102,2,FALSE),"")</f>
        <v>0.75</v>
      </c>
      <c r="I5595">
        <f>IFERROR(VLOOKUP(E5595,EIU!$E$2:$H$3662,4,FALSE),"")</f>
        <v>0.375</v>
      </c>
    </row>
    <row r="5596" spans="1:9" x14ac:dyDescent="0.25">
      <c r="A5596" s="12" t="s">
        <v>132</v>
      </c>
      <c r="B5596" s="13" t="s">
        <v>133</v>
      </c>
      <c r="C5596" s="14">
        <v>79</v>
      </c>
      <c r="D5596" s="14">
        <v>2011</v>
      </c>
      <c r="E5596">
        <f t="shared" si="87"/>
        <v>792011</v>
      </c>
      <c r="F5596" s="41">
        <f>IFERROR(VLOOKUP(E5596,Heritage!$E$3:$H$4601,4,FALSE),"")</f>
        <v>0.3</v>
      </c>
      <c r="G5596" s="41">
        <f>IFERROR(VLOOKUP(E5596,'PRS até 2014'!$E$4:$L$6307,8,FALSE),"")</f>
        <v>0.54545454545454541</v>
      </c>
      <c r="H5596" s="41">
        <f>IFERROR(VLOOKUP(E5596,'Global Insight'!$E$2:$F$4102,2,FALSE),"")</f>
        <v>0.4375</v>
      </c>
      <c r="I5596">
        <f>IFERROR(VLOOKUP(E5596,EIU!$E$2:$H$3662,4,FALSE),"")</f>
        <v>0.22500000000000001</v>
      </c>
    </row>
    <row r="5597" spans="1:9" x14ac:dyDescent="0.25">
      <c r="A5597" s="12" t="s">
        <v>138</v>
      </c>
      <c r="B5597" s="13" t="s">
        <v>139</v>
      </c>
      <c r="C5597" s="14">
        <v>80</v>
      </c>
      <c r="D5597" s="14">
        <v>2011</v>
      </c>
      <c r="E5597">
        <f t="shared" si="87"/>
        <v>802011</v>
      </c>
      <c r="F5597" s="41">
        <f>IFERROR(VLOOKUP(E5597,Heritage!$E$3:$H$4601,4,FALSE),"")</f>
        <v>0.1</v>
      </c>
      <c r="G5597" s="41">
        <f>IFERROR(VLOOKUP(E5597,'PRS até 2014'!$E$4:$L$6307,8,FALSE),"")</f>
        <v>0.4116161616161616</v>
      </c>
      <c r="H5597" s="41">
        <f>IFERROR(VLOOKUP(E5597,'Global Insight'!$E$2:$F$4102,2,FALSE),"")</f>
        <v>0.5</v>
      </c>
      <c r="I5597">
        <f>IFERROR(VLOOKUP(E5597,EIU!$E$2:$H$3662,4,FALSE),"")</f>
        <v>0.22500000000000001</v>
      </c>
    </row>
    <row r="5598" spans="1:9" x14ac:dyDescent="0.25">
      <c r="A5598" s="12" t="s">
        <v>140</v>
      </c>
      <c r="B5598" s="13" t="s">
        <v>141</v>
      </c>
      <c r="C5598" s="14">
        <v>81</v>
      </c>
      <c r="D5598" s="14">
        <v>2011</v>
      </c>
      <c r="E5598">
        <f t="shared" si="87"/>
        <v>812011</v>
      </c>
      <c r="F5598" s="41" t="str">
        <f>IFERROR(VLOOKUP(E5598,Heritage!$E$3:$H$4601,4,FALSE),"")</f>
        <v/>
      </c>
      <c r="G5598" s="41">
        <f>IFERROR(VLOOKUP(E5598,'PRS até 2014'!$E$4:$L$6307,8,FALSE),"")</f>
        <v>0.39393939393939387</v>
      </c>
      <c r="H5598" s="41">
        <f>IFERROR(VLOOKUP(E5598,'Global Insight'!$E$2:$F$4102,2,FALSE),"")</f>
        <v>0.25</v>
      </c>
      <c r="I5598">
        <f>IFERROR(VLOOKUP(E5598,EIU!$E$2:$H$3662,4,FALSE),"")</f>
        <v>7.4999999999999997E-2</v>
      </c>
    </row>
    <row r="5599" spans="1:9" x14ac:dyDescent="0.25">
      <c r="A5599" s="12" t="s">
        <v>136</v>
      </c>
      <c r="B5599" s="13" t="s">
        <v>137</v>
      </c>
      <c r="C5599" s="14">
        <v>82</v>
      </c>
      <c r="D5599" s="14">
        <v>2011</v>
      </c>
      <c r="E5599">
        <f t="shared" si="87"/>
        <v>822011</v>
      </c>
      <c r="F5599" s="41">
        <f>IFERROR(VLOOKUP(E5599,Heritage!$E$3:$H$4601,4,FALSE),"")</f>
        <v>0.9</v>
      </c>
      <c r="G5599" s="41">
        <f>IFERROR(VLOOKUP(E5599,'PRS até 2014'!$E$4:$L$6307,8,FALSE),"")</f>
        <v>0.7247474747474747</v>
      </c>
      <c r="H5599" s="41">
        <f>IFERROR(VLOOKUP(E5599,'Global Insight'!$E$2:$F$4102,2,FALSE),"")</f>
        <v>0.875</v>
      </c>
      <c r="I5599">
        <f>IFERROR(VLOOKUP(E5599,EIU!$E$2:$H$3662,4,FALSE),"")</f>
        <v>0.9</v>
      </c>
    </row>
    <row r="5600" spans="1:9" x14ac:dyDescent="0.25">
      <c r="A5600" s="12" t="s">
        <v>144</v>
      </c>
      <c r="B5600" s="13" t="s">
        <v>145</v>
      </c>
      <c r="C5600" s="14">
        <v>83</v>
      </c>
      <c r="D5600" s="14">
        <v>2011</v>
      </c>
      <c r="E5600">
        <f t="shared" si="87"/>
        <v>832011</v>
      </c>
      <c r="F5600" s="41">
        <f>IFERROR(VLOOKUP(E5600,Heritage!$E$3:$H$4601,4,FALSE),"")</f>
        <v>0.7</v>
      </c>
      <c r="G5600" s="41">
        <f>IFERROR(VLOOKUP(E5600,'PRS até 2014'!$E$4:$L$6307,8,FALSE),"")</f>
        <v>0.74494949494949492</v>
      </c>
      <c r="H5600" s="41">
        <f>IFERROR(VLOOKUP(E5600,'Global Insight'!$E$2:$F$4102,2,FALSE),"")</f>
        <v>0.6875</v>
      </c>
      <c r="I5600">
        <f>IFERROR(VLOOKUP(E5600,EIU!$E$2:$H$3662,4,FALSE),"")</f>
        <v>0.65</v>
      </c>
    </row>
    <row r="5601" spans="1:9" x14ac:dyDescent="0.25">
      <c r="A5601" s="12" t="s">
        <v>146</v>
      </c>
      <c r="B5601" s="13" t="s">
        <v>147</v>
      </c>
      <c r="C5601" s="14">
        <v>84</v>
      </c>
      <c r="D5601" s="14">
        <v>2011</v>
      </c>
      <c r="E5601">
        <f t="shared" si="87"/>
        <v>842011</v>
      </c>
      <c r="F5601" s="41">
        <f>IFERROR(VLOOKUP(E5601,Heritage!$E$3:$H$4601,4,FALSE),"")</f>
        <v>0.5</v>
      </c>
      <c r="G5601" s="41">
        <f>IFERROR(VLOOKUP(E5601,'PRS até 2014'!$E$4:$L$6307,8,FALSE),"")</f>
        <v>0.55808080808080807</v>
      </c>
      <c r="H5601" s="41">
        <f>IFERROR(VLOOKUP(E5601,'Global Insight'!$E$2:$F$4102,2,FALSE),"")</f>
        <v>0.75</v>
      </c>
      <c r="I5601">
        <f>IFERROR(VLOOKUP(E5601,EIU!$E$2:$H$3662,4,FALSE),"")</f>
        <v>0.5</v>
      </c>
    </row>
    <row r="5602" spans="1:9" x14ac:dyDescent="0.25">
      <c r="A5602" s="12" t="s">
        <v>148</v>
      </c>
      <c r="B5602" s="13" t="s">
        <v>149</v>
      </c>
      <c r="C5602" s="14">
        <v>85</v>
      </c>
      <c r="D5602" s="14">
        <v>2011</v>
      </c>
      <c r="E5602">
        <f t="shared" si="87"/>
        <v>852011</v>
      </c>
      <c r="F5602" s="41">
        <f>IFERROR(VLOOKUP(E5602,Heritage!$E$3:$H$4601,4,FALSE),"")</f>
        <v>0.4</v>
      </c>
      <c r="G5602" s="41">
        <f>IFERROR(VLOOKUP(E5602,'PRS até 2014'!$E$4:$L$6307,8,FALSE),"")</f>
        <v>0.47979797979797978</v>
      </c>
      <c r="H5602" s="41">
        <f>IFERROR(VLOOKUP(E5602,'Global Insight'!$E$2:$F$4102,2,FALSE),"")</f>
        <v>0.4375</v>
      </c>
      <c r="I5602">
        <f>IFERROR(VLOOKUP(E5602,EIU!$E$2:$H$3662,4,FALSE),"")</f>
        <v>0.4</v>
      </c>
    </row>
    <row r="5603" spans="1:9" x14ac:dyDescent="0.25">
      <c r="A5603" s="12" t="s">
        <v>152</v>
      </c>
      <c r="B5603" s="13" t="s">
        <v>153</v>
      </c>
      <c r="C5603" s="14">
        <v>86</v>
      </c>
      <c r="D5603" s="14">
        <v>2011</v>
      </c>
      <c r="E5603">
        <f t="shared" si="87"/>
        <v>862011</v>
      </c>
      <c r="F5603" s="41">
        <f>IFERROR(VLOOKUP(E5603,Heritage!$E$3:$H$4601,4,FALSE),"")</f>
        <v>0.8</v>
      </c>
      <c r="G5603" s="41">
        <f>IFERROR(VLOOKUP(E5603,'PRS até 2014'!$E$4:$L$6307,8,FALSE),"")</f>
        <v>0.84595959595959602</v>
      </c>
      <c r="H5603" s="41">
        <f>IFERROR(VLOOKUP(E5603,'Global Insight'!$E$2:$F$4102,2,FALSE),"")</f>
        <v>0.9375</v>
      </c>
      <c r="I5603">
        <f>IFERROR(VLOOKUP(E5603,EIU!$E$2:$H$3662,4,FALSE),"")</f>
        <v>0.72499999999999998</v>
      </c>
    </row>
    <row r="5604" spans="1:9" x14ac:dyDescent="0.25">
      <c r="A5604" s="12" t="s">
        <v>150</v>
      </c>
      <c r="B5604" s="13" t="s">
        <v>151</v>
      </c>
      <c r="C5604" s="14">
        <v>87</v>
      </c>
      <c r="D5604" s="14">
        <v>2011</v>
      </c>
      <c r="E5604">
        <f t="shared" si="87"/>
        <v>872011</v>
      </c>
      <c r="F5604" s="41">
        <f>IFERROR(VLOOKUP(E5604,Heritage!$E$3:$H$4601,4,FALSE),"")</f>
        <v>0.55000000000000004</v>
      </c>
      <c r="G5604" s="41">
        <f>IFERROR(VLOOKUP(E5604,'PRS até 2014'!$E$4:$L$6307,8,FALSE),"")</f>
        <v>0.66161616161616155</v>
      </c>
      <c r="H5604" s="41">
        <f>IFERROR(VLOOKUP(E5604,'Global Insight'!$E$2:$F$4102,2,FALSE),"")</f>
        <v>0.6875</v>
      </c>
      <c r="I5604">
        <f>IFERROR(VLOOKUP(E5604,EIU!$E$2:$H$3662,4,FALSE),"")</f>
        <v>0.47499999999999998</v>
      </c>
    </row>
    <row r="5605" spans="1:9" x14ac:dyDescent="0.25">
      <c r="A5605" s="12" t="s">
        <v>154</v>
      </c>
      <c r="B5605" s="13" t="s">
        <v>155</v>
      </c>
      <c r="C5605" s="14">
        <v>88</v>
      </c>
      <c r="D5605" s="14">
        <v>2011</v>
      </c>
      <c r="E5605">
        <f t="shared" si="87"/>
        <v>882011</v>
      </c>
      <c r="F5605" s="41">
        <f>IFERROR(VLOOKUP(E5605,Heritage!$E$3:$H$4601,4,FALSE),"")</f>
        <v>0.4</v>
      </c>
      <c r="G5605" s="41">
        <f>IFERROR(VLOOKUP(E5605,'PRS até 2014'!$E$4:$L$6307,8,FALSE),"")</f>
        <v>0.47474747474747475</v>
      </c>
      <c r="H5605" s="41">
        <f>IFERROR(VLOOKUP(E5605,'Global Insight'!$E$2:$F$4102,2,FALSE),"")</f>
        <v>0.4375</v>
      </c>
      <c r="I5605">
        <f>IFERROR(VLOOKUP(E5605,EIU!$E$2:$H$3662,4,FALSE),"")</f>
        <v>0.2</v>
      </c>
    </row>
    <row r="5606" spans="1:9" x14ac:dyDescent="0.25">
      <c r="A5606" s="12" t="s">
        <v>156</v>
      </c>
      <c r="B5606" s="13" t="s">
        <v>157</v>
      </c>
      <c r="C5606" s="14">
        <v>89</v>
      </c>
      <c r="D5606" s="14">
        <v>2011</v>
      </c>
      <c r="E5606">
        <f t="shared" si="87"/>
        <v>892011</v>
      </c>
      <c r="F5606" s="41">
        <f>IFERROR(VLOOKUP(E5606,Heritage!$E$3:$H$4601,4,FALSE),"")</f>
        <v>0.3</v>
      </c>
      <c r="G5606" s="41">
        <f>IFERROR(VLOOKUP(E5606,'PRS até 2014'!$E$4:$L$6307,8,FALSE),"")</f>
        <v>0.40404040404040403</v>
      </c>
      <c r="H5606" s="41">
        <f>IFERROR(VLOOKUP(E5606,'Global Insight'!$E$2:$F$4102,2,FALSE),"")</f>
        <v>0.375</v>
      </c>
      <c r="I5606">
        <f>IFERROR(VLOOKUP(E5606,EIU!$E$2:$H$3662,4,FALSE),"")</f>
        <v>0.15</v>
      </c>
    </row>
    <row r="5607" spans="1:9" x14ac:dyDescent="0.25">
      <c r="A5607" s="12" t="s">
        <v>356</v>
      </c>
      <c r="B5607" s="13" t="s">
        <v>381</v>
      </c>
      <c r="C5607" s="14">
        <v>90</v>
      </c>
      <c r="D5607" s="14">
        <v>2011</v>
      </c>
      <c r="E5607">
        <f t="shared" si="87"/>
        <v>902011</v>
      </c>
      <c r="F5607" s="41">
        <f>IFERROR(VLOOKUP(E5607,Heritage!$E$3:$H$4601,4,FALSE),"")</f>
        <v>0.3</v>
      </c>
      <c r="G5607" s="41" t="str">
        <f>IFERROR(VLOOKUP(E5607,'PRS até 2014'!$E$4:$L$6307,8,FALSE),"")</f>
        <v xml:space="preserve"> </v>
      </c>
      <c r="H5607" s="41">
        <f>IFERROR(VLOOKUP(E5607,'Global Insight'!$E$2:$F$4102,2,FALSE),"")</f>
        <v>0.875</v>
      </c>
      <c r="I5607" t="str">
        <f>IFERROR(VLOOKUP(E5607,EIU!$E$2:$H$3662,4,FALSE),"")</f>
        <v/>
      </c>
    </row>
    <row r="5608" spans="1:9" x14ac:dyDescent="0.25">
      <c r="A5608" s="12" t="s">
        <v>357</v>
      </c>
      <c r="B5608" s="13" t="s">
        <v>243</v>
      </c>
      <c r="C5608" s="14">
        <v>91</v>
      </c>
      <c r="D5608" s="14">
        <v>2011</v>
      </c>
      <c r="E5608">
        <f t="shared" si="87"/>
        <v>912011</v>
      </c>
      <c r="F5608" s="41">
        <f>IFERROR(VLOOKUP(E5608,Heritage!$E$3:$H$4601,4,FALSE),"")</f>
        <v>0.05</v>
      </c>
      <c r="G5608" s="41">
        <f>IFERROR(VLOOKUP(E5608,'PRS até 2014'!$E$4:$L$6307,8,FALSE),"")</f>
        <v>0.4242424242424242</v>
      </c>
      <c r="H5608" s="41">
        <f>IFERROR(VLOOKUP(E5608,'Global Insight'!$E$2:$F$4102,2,FALSE),"")</f>
        <v>0.4375</v>
      </c>
      <c r="I5608">
        <f>IFERROR(VLOOKUP(E5608,EIU!$E$2:$H$3662,4,FALSE),"")</f>
        <v>0.2</v>
      </c>
    </row>
    <row r="5609" spans="1:9" x14ac:dyDescent="0.25">
      <c r="A5609" s="12" t="s">
        <v>358</v>
      </c>
      <c r="B5609" s="13" t="s">
        <v>162</v>
      </c>
      <c r="C5609" s="14">
        <v>92</v>
      </c>
      <c r="D5609" s="14">
        <v>2011</v>
      </c>
      <c r="E5609">
        <f t="shared" si="87"/>
        <v>922011</v>
      </c>
      <c r="F5609" s="41">
        <f>IFERROR(VLOOKUP(E5609,Heritage!$E$3:$H$4601,4,FALSE),"")</f>
        <v>0.7</v>
      </c>
      <c r="G5609" s="41">
        <f>IFERROR(VLOOKUP(E5609,'PRS até 2014'!$E$4:$L$6307,8,FALSE),"")</f>
        <v>0.71717171717171713</v>
      </c>
      <c r="H5609" s="41">
        <f>IFERROR(VLOOKUP(E5609,'Global Insight'!$E$2:$F$4102,2,FALSE),"")</f>
        <v>0.8125</v>
      </c>
      <c r="I5609">
        <f>IFERROR(VLOOKUP(E5609,EIU!$E$2:$H$3662,4,FALSE),"")</f>
        <v>0.7</v>
      </c>
    </row>
    <row r="5610" spans="1:9" x14ac:dyDescent="0.25">
      <c r="A5610" s="12" t="s">
        <v>324</v>
      </c>
      <c r="B5610" s="13" t="s">
        <v>382</v>
      </c>
      <c r="C5610" s="14">
        <v>93</v>
      </c>
      <c r="D5610" s="14">
        <v>2011</v>
      </c>
      <c r="E5610">
        <f t="shared" si="87"/>
        <v>932011</v>
      </c>
      <c r="F5610" s="41" t="str">
        <f>IFERROR(VLOOKUP(E5610,Heritage!$E$3:$H$4601,4,FALSE),"")</f>
        <v/>
      </c>
      <c r="G5610" s="41" t="str">
        <f>IFERROR(VLOOKUP(E5610,'PRS até 2014'!$E$4:$L$6307,8,FALSE),"")</f>
        <v xml:space="preserve"> </v>
      </c>
      <c r="H5610" s="41" t="str">
        <f>IFERROR(VLOOKUP(E5610,'Global Insight'!$E$2:$F$4102,2,FALSE),"")</f>
        <v/>
      </c>
      <c r="I5610">
        <f>IFERROR(VLOOKUP(E5610,EIU!$E$2:$H$3662,4,FALSE),"")</f>
        <v>0.32500000000000001</v>
      </c>
    </row>
    <row r="5611" spans="1:9" x14ac:dyDescent="0.25">
      <c r="A5611" s="12" t="s">
        <v>163</v>
      </c>
      <c r="B5611" s="13" t="s">
        <v>164</v>
      </c>
      <c r="C5611" s="14">
        <v>94</v>
      </c>
      <c r="D5611" s="14">
        <v>2011</v>
      </c>
      <c r="E5611">
        <f t="shared" si="87"/>
        <v>942011</v>
      </c>
      <c r="F5611" s="41">
        <f>IFERROR(VLOOKUP(E5611,Heritage!$E$3:$H$4601,4,FALSE),"")</f>
        <v>0.5</v>
      </c>
      <c r="G5611" s="41">
        <f>IFERROR(VLOOKUP(E5611,'PRS até 2014'!$E$4:$L$6307,8,FALSE),"")</f>
        <v>0.70202020202020199</v>
      </c>
      <c r="H5611" s="41">
        <f>IFERROR(VLOOKUP(E5611,'Global Insight'!$E$2:$F$4102,2,FALSE),"")</f>
        <v>0.8125</v>
      </c>
      <c r="I5611">
        <f>IFERROR(VLOOKUP(E5611,EIU!$E$2:$H$3662,4,FALSE),"")</f>
        <v>0.55000000000000004</v>
      </c>
    </row>
    <row r="5612" spans="1:9" x14ac:dyDescent="0.25">
      <c r="A5612" s="12" t="s">
        <v>158</v>
      </c>
      <c r="B5612" s="13" t="s">
        <v>159</v>
      </c>
      <c r="C5612" s="14">
        <v>95</v>
      </c>
      <c r="D5612" s="14">
        <v>2011</v>
      </c>
      <c r="E5612">
        <f t="shared" si="87"/>
        <v>952011</v>
      </c>
      <c r="F5612" s="41">
        <f>IFERROR(VLOOKUP(E5612,Heritage!$E$3:$H$4601,4,FALSE),"")</f>
        <v>0.2</v>
      </c>
      <c r="G5612" s="41" t="str">
        <f>IFERROR(VLOOKUP(E5612,'PRS até 2014'!$E$4:$L$6307,8,FALSE),"")</f>
        <v xml:space="preserve"> </v>
      </c>
      <c r="H5612" s="41" t="str">
        <f>IFERROR(VLOOKUP(E5612,'Global Insight'!$E$2:$F$4102,2,FALSE),"")</f>
        <v/>
      </c>
      <c r="I5612">
        <f>IFERROR(VLOOKUP(E5612,EIU!$E$2:$H$3662,4,FALSE),"")</f>
        <v>0.05</v>
      </c>
    </row>
    <row r="5613" spans="1:9" x14ac:dyDescent="0.25">
      <c r="A5613" s="12" t="s">
        <v>165</v>
      </c>
      <c r="B5613" s="13" t="s">
        <v>166</v>
      </c>
      <c r="C5613" s="14">
        <v>96</v>
      </c>
      <c r="D5613" s="14">
        <v>2011</v>
      </c>
      <c r="E5613">
        <f t="shared" si="87"/>
        <v>962011</v>
      </c>
      <c r="F5613" s="41">
        <f>IFERROR(VLOOKUP(E5613,Heritage!$E$3:$H$4601,4,FALSE),"")</f>
        <v>0.15</v>
      </c>
      <c r="G5613" s="41" t="str">
        <f>IFERROR(VLOOKUP(E5613,'PRS até 2014'!$E$4:$L$6307,8,FALSE),"")</f>
        <v xml:space="preserve"> </v>
      </c>
      <c r="H5613" s="41">
        <f>IFERROR(VLOOKUP(E5613,'Global Insight'!$E$2:$F$4102,2,FALSE),"")</f>
        <v>0.5</v>
      </c>
      <c r="I5613">
        <f>IFERROR(VLOOKUP(E5613,EIU!$E$2:$H$3662,4,FALSE),"")</f>
        <v>0.25</v>
      </c>
    </row>
    <row r="5614" spans="1:9" x14ac:dyDescent="0.25">
      <c r="A5614" s="12" t="s">
        <v>181</v>
      </c>
      <c r="B5614" s="13" t="s">
        <v>182</v>
      </c>
      <c r="C5614" s="14">
        <v>97</v>
      </c>
      <c r="D5614" s="14">
        <v>2011</v>
      </c>
      <c r="E5614">
        <f t="shared" si="87"/>
        <v>972011</v>
      </c>
      <c r="F5614" s="41">
        <f>IFERROR(VLOOKUP(E5614,Heritage!$E$3:$H$4601,4,FALSE),"")</f>
        <v>0.5</v>
      </c>
      <c r="G5614" s="41">
        <f>IFERROR(VLOOKUP(E5614,'PRS até 2014'!$E$4:$L$6307,8,FALSE),"")</f>
        <v>0.61616161616161613</v>
      </c>
      <c r="H5614" s="41">
        <f>IFERROR(VLOOKUP(E5614,'Global Insight'!$E$2:$F$4102,2,FALSE),"")</f>
        <v>0.75</v>
      </c>
      <c r="I5614">
        <f>IFERROR(VLOOKUP(E5614,EIU!$E$2:$H$3662,4,FALSE),"")</f>
        <v>0.7</v>
      </c>
    </row>
    <row r="5615" spans="1:9" x14ac:dyDescent="0.25">
      <c r="A5615" s="12" t="s">
        <v>167</v>
      </c>
      <c r="B5615" s="13" t="s">
        <v>168</v>
      </c>
      <c r="C5615" s="14">
        <v>98</v>
      </c>
      <c r="D5615" s="14">
        <v>2011</v>
      </c>
      <c r="E5615">
        <f t="shared" si="87"/>
        <v>982011</v>
      </c>
      <c r="F5615" s="41">
        <f>IFERROR(VLOOKUP(E5615,Heritage!$E$3:$H$4601,4,FALSE),"")</f>
        <v>0.25</v>
      </c>
      <c r="G5615" s="41">
        <f>IFERROR(VLOOKUP(E5615,'PRS até 2014'!$E$4:$L$6307,8,FALSE),"")</f>
        <v>0.53030303030303028</v>
      </c>
      <c r="H5615" s="41">
        <f>IFERROR(VLOOKUP(E5615,'Global Insight'!$E$2:$F$4102,2,FALSE),"")</f>
        <v>0.375</v>
      </c>
      <c r="I5615">
        <f>IFERROR(VLOOKUP(E5615,EIU!$E$2:$H$3662,4,FALSE),"")</f>
        <v>0.375</v>
      </c>
    </row>
    <row r="5616" spans="1:9" x14ac:dyDescent="0.25">
      <c r="A5616" s="12" t="s">
        <v>175</v>
      </c>
      <c r="B5616" s="13" t="s">
        <v>176</v>
      </c>
      <c r="C5616" s="14">
        <v>99</v>
      </c>
      <c r="D5616" s="14">
        <v>2011</v>
      </c>
      <c r="E5616">
        <f t="shared" si="87"/>
        <v>992011</v>
      </c>
      <c r="F5616" s="41">
        <f>IFERROR(VLOOKUP(E5616,Heritage!$E$3:$H$4601,4,FALSE),"")</f>
        <v>0.4</v>
      </c>
      <c r="G5616" s="41" t="str">
        <f>IFERROR(VLOOKUP(E5616,'PRS até 2014'!$E$4:$L$6307,8,FALSE),"")</f>
        <v xml:space="preserve"> </v>
      </c>
      <c r="H5616" s="41">
        <f>IFERROR(VLOOKUP(E5616,'Global Insight'!$E$2:$F$4102,2,FALSE),"")</f>
        <v>0.5625</v>
      </c>
      <c r="I5616">
        <f>IFERROR(VLOOKUP(E5616,EIU!$E$2:$H$3662,4,FALSE),"")</f>
        <v>0.45</v>
      </c>
    </row>
    <row r="5617" spans="1:9" x14ac:dyDescent="0.25">
      <c r="A5617" s="12" t="s">
        <v>169</v>
      </c>
      <c r="B5617" s="13" t="s">
        <v>170</v>
      </c>
      <c r="C5617" s="14">
        <v>100</v>
      </c>
      <c r="D5617" s="14">
        <v>2011</v>
      </c>
      <c r="E5617">
        <f t="shared" si="87"/>
        <v>1002011</v>
      </c>
      <c r="F5617" s="41">
        <f>IFERROR(VLOOKUP(E5617,Heritage!$E$3:$H$4601,4,FALSE),"")</f>
        <v>0.3</v>
      </c>
      <c r="G5617" s="41">
        <f>IFERROR(VLOOKUP(E5617,'PRS até 2014'!$E$4:$L$6307,8,FALSE),"")</f>
        <v>0.42929292929292928</v>
      </c>
      <c r="H5617" s="41">
        <f>IFERROR(VLOOKUP(E5617,'Global Insight'!$E$2:$F$4102,2,FALSE),"")</f>
        <v>0.3125</v>
      </c>
      <c r="I5617">
        <f>IFERROR(VLOOKUP(E5617,EIU!$E$2:$H$3662,4,FALSE),"")</f>
        <v>0.3</v>
      </c>
    </row>
    <row r="5618" spans="1:9" x14ac:dyDescent="0.25">
      <c r="A5618" s="12" t="s">
        <v>171</v>
      </c>
      <c r="B5618" s="13" t="s">
        <v>172</v>
      </c>
      <c r="C5618" s="14">
        <v>101</v>
      </c>
      <c r="D5618" s="14">
        <v>2011</v>
      </c>
      <c r="E5618">
        <f t="shared" si="87"/>
        <v>1012011</v>
      </c>
      <c r="F5618" s="41">
        <f>IFERROR(VLOOKUP(E5618,Heritage!$E$3:$H$4601,4,FALSE),"")</f>
        <v>0.1</v>
      </c>
      <c r="G5618" s="41">
        <f>IFERROR(VLOOKUP(E5618,'PRS até 2014'!$E$4:$L$6307,8,FALSE),"")</f>
        <v>0.53030303030303028</v>
      </c>
      <c r="H5618" s="41">
        <f>IFERROR(VLOOKUP(E5618,'Global Insight'!$E$2:$F$4102,2,FALSE),"")</f>
        <v>0.5625</v>
      </c>
      <c r="I5618">
        <f>IFERROR(VLOOKUP(E5618,EIU!$E$2:$H$3662,4,FALSE),"")</f>
        <v>0.17499999999999999</v>
      </c>
    </row>
    <row r="5619" spans="1:9" x14ac:dyDescent="0.25">
      <c r="A5619" s="12" t="s">
        <v>359</v>
      </c>
      <c r="B5619" s="13" t="s">
        <v>383</v>
      </c>
      <c r="C5619" s="14">
        <v>102</v>
      </c>
      <c r="D5619" s="14">
        <v>2011</v>
      </c>
      <c r="E5619">
        <f t="shared" si="87"/>
        <v>1022011</v>
      </c>
      <c r="F5619" s="41" t="str">
        <f>IFERROR(VLOOKUP(E5619,Heritage!$E$3:$H$4601,4,FALSE),"")</f>
        <v/>
      </c>
      <c r="G5619" s="41" t="str">
        <f>IFERROR(VLOOKUP(E5619,'PRS até 2014'!$E$4:$L$6307,8,FALSE),"")</f>
        <v xml:space="preserve"> </v>
      </c>
      <c r="H5619" s="41">
        <f>IFERROR(VLOOKUP(E5619,'Global Insight'!$E$2:$F$4102,2,FALSE),"")</f>
        <v>0.9375</v>
      </c>
      <c r="I5619">
        <f>IFERROR(VLOOKUP(E5619,EIU!$E$2:$H$3662,4,FALSE),"")</f>
        <v>0.92500000000000004</v>
      </c>
    </row>
    <row r="5620" spans="1:9" x14ac:dyDescent="0.25">
      <c r="A5620" s="12" t="s">
        <v>177</v>
      </c>
      <c r="B5620" s="13" t="s">
        <v>178</v>
      </c>
      <c r="C5620" s="14">
        <v>103</v>
      </c>
      <c r="D5620" s="14">
        <v>2011</v>
      </c>
      <c r="E5620">
        <f t="shared" si="87"/>
        <v>1032011</v>
      </c>
      <c r="F5620" s="41">
        <f>IFERROR(VLOOKUP(E5620,Heritage!$E$3:$H$4601,4,FALSE),"")</f>
        <v>0.6</v>
      </c>
      <c r="G5620" s="41">
        <f>IFERROR(VLOOKUP(E5620,'PRS até 2014'!$E$4:$L$6307,8,FALSE),"")</f>
        <v>0.57575757575757569</v>
      </c>
      <c r="H5620" s="41">
        <f>IFERROR(VLOOKUP(E5620,'Global Insight'!$E$2:$F$4102,2,FALSE),"")</f>
        <v>0.75</v>
      </c>
      <c r="I5620">
        <f>IFERROR(VLOOKUP(E5620,EIU!$E$2:$H$3662,4,FALSE),"")</f>
        <v>0.67500000000000004</v>
      </c>
    </row>
    <row r="5621" spans="1:9" x14ac:dyDescent="0.25">
      <c r="A5621" s="12" t="s">
        <v>179</v>
      </c>
      <c r="B5621" s="13" t="s">
        <v>180</v>
      </c>
      <c r="C5621" s="14">
        <v>104</v>
      </c>
      <c r="D5621" s="14">
        <v>2011</v>
      </c>
      <c r="E5621">
        <f t="shared" si="87"/>
        <v>1042011</v>
      </c>
      <c r="F5621" s="41">
        <f>IFERROR(VLOOKUP(E5621,Heritage!$E$3:$H$4601,4,FALSE),"")</f>
        <v>0.9</v>
      </c>
      <c r="G5621" s="41">
        <f>IFERROR(VLOOKUP(E5621,'PRS até 2014'!$E$4:$L$6307,8,FALSE),"")</f>
        <v>0.91414141414141403</v>
      </c>
      <c r="H5621" s="41">
        <f>IFERROR(VLOOKUP(E5621,'Global Insight'!$E$2:$F$4102,2,FALSE),"")</f>
        <v>1</v>
      </c>
      <c r="I5621">
        <f>IFERROR(VLOOKUP(E5621,EIU!$E$2:$H$3662,4,FALSE),"")</f>
        <v>0.9</v>
      </c>
    </row>
    <row r="5622" spans="1:9" x14ac:dyDescent="0.25">
      <c r="A5622" s="12" t="s">
        <v>193</v>
      </c>
      <c r="B5622" s="13" t="s">
        <v>194</v>
      </c>
      <c r="C5622" s="14">
        <v>105</v>
      </c>
      <c r="D5622" s="14">
        <v>2011</v>
      </c>
      <c r="E5622">
        <f t="shared" si="87"/>
        <v>1052011</v>
      </c>
      <c r="F5622" s="41">
        <f>IFERROR(VLOOKUP(E5622,Heritage!$E$3:$H$4601,4,FALSE),"")</f>
        <v>0.35</v>
      </c>
      <c r="G5622" s="41" t="str">
        <f>IFERROR(VLOOKUP(E5622,'PRS até 2014'!$E$4:$L$6307,8,FALSE),"")</f>
        <v xml:space="preserve"> </v>
      </c>
      <c r="H5622" s="41">
        <f>IFERROR(VLOOKUP(E5622,'Global Insight'!$E$2:$F$4102,2,FALSE),"")</f>
        <v>0.5625</v>
      </c>
      <c r="I5622">
        <f>IFERROR(VLOOKUP(E5622,EIU!$E$2:$H$3662,4,FALSE),"")</f>
        <v>0.35</v>
      </c>
    </row>
    <row r="5623" spans="1:9" x14ac:dyDescent="0.25">
      <c r="A5623" s="12" t="s">
        <v>187</v>
      </c>
      <c r="B5623" s="13" t="s">
        <v>188</v>
      </c>
      <c r="C5623" s="14">
        <v>106</v>
      </c>
      <c r="D5623" s="14">
        <v>2011</v>
      </c>
      <c r="E5623">
        <f t="shared" ref="E5623:E5686" si="88">C5623*10000+D5623</f>
        <v>1062011</v>
      </c>
      <c r="F5623" s="41">
        <f>IFERROR(VLOOKUP(E5623,Heritage!$E$3:$H$4601,4,FALSE),"")</f>
        <v>0.4</v>
      </c>
      <c r="G5623" s="41">
        <f>IFERROR(VLOOKUP(E5623,'PRS até 2014'!$E$4:$L$6307,8,FALSE),"")</f>
        <v>0.47222222222222221</v>
      </c>
      <c r="H5623" s="41">
        <f>IFERROR(VLOOKUP(E5623,'Global Insight'!$E$2:$F$4102,2,FALSE),"")</f>
        <v>0.3125</v>
      </c>
      <c r="I5623">
        <f>IFERROR(VLOOKUP(E5623,EIU!$E$2:$H$3662,4,FALSE),"")</f>
        <v>0.375</v>
      </c>
    </row>
    <row r="5624" spans="1:9" x14ac:dyDescent="0.25">
      <c r="A5624" s="12" t="s">
        <v>209</v>
      </c>
      <c r="B5624" s="13" t="s">
        <v>210</v>
      </c>
      <c r="C5624" s="14">
        <v>107</v>
      </c>
      <c r="D5624" s="14">
        <v>2011</v>
      </c>
      <c r="E5624">
        <f t="shared" si="88"/>
        <v>1072011</v>
      </c>
      <c r="F5624" s="41">
        <f>IFERROR(VLOOKUP(E5624,Heritage!$E$3:$H$4601,4,FALSE),"")</f>
        <v>0.45</v>
      </c>
      <c r="G5624" s="41">
        <f>IFERROR(VLOOKUP(E5624,'PRS até 2014'!$E$4:$L$6307,8,FALSE),"")</f>
        <v>0.42929292929292923</v>
      </c>
      <c r="H5624" s="41">
        <f>IFERROR(VLOOKUP(E5624,'Global Insight'!$E$2:$F$4102,2,FALSE),"")</f>
        <v>0.5</v>
      </c>
      <c r="I5624">
        <f>IFERROR(VLOOKUP(E5624,EIU!$E$2:$H$3662,4,FALSE),"")</f>
        <v>0.4</v>
      </c>
    </row>
    <row r="5625" spans="1:9" x14ac:dyDescent="0.25">
      <c r="A5625" s="12" t="s">
        <v>211</v>
      </c>
      <c r="B5625" s="13" t="s">
        <v>212</v>
      </c>
      <c r="C5625" s="14">
        <v>108</v>
      </c>
      <c r="D5625" s="14">
        <v>2011</v>
      </c>
      <c r="E5625">
        <f t="shared" si="88"/>
        <v>1082011</v>
      </c>
      <c r="F5625" s="41">
        <f>IFERROR(VLOOKUP(E5625,Heritage!$E$3:$H$4601,4,FALSE),"")</f>
        <v>0.5</v>
      </c>
      <c r="G5625" s="41">
        <f>IFERROR(VLOOKUP(E5625,'PRS até 2014'!$E$4:$L$6307,8,FALSE),"")</f>
        <v>0.61868686868686873</v>
      </c>
      <c r="H5625" s="41">
        <f>IFERROR(VLOOKUP(E5625,'Global Insight'!$E$2:$F$4102,2,FALSE),"")</f>
        <v>0.625</v>
      </c>
      <c r="I5625">
        <f>IFERROR(VLOOKUP(E5625,EIU!$E$2:$H$3662,4,FALSE),"")</f>
        <v>0.6</v>
      </c>
    </row>
    <row r="5626" spans="1:9" x14ac:dyDescent="0.25">
      <c r="A5626" s="12" t="s">
        <v>189</v>
      </c>
      <c r="B5626" s="13" t="s">
        <v>190</v>
      </c>
      <c r="C5626" s="14">
        <v>109</v>
      </c>
      <c r="D5626" s="14">
        <v>2011</v>
      </c>
      <c r="E5626">
        <f t="shared" si="88"/>
        <v>1092011</v>
      </c>
      <c r="F5626" s="41">
        <f>IFERROR(VLOOKUP(E5626,Heritage!$E$3:$H$4601,4,FALSE),"")</f>
        <v>0.25</v>
      </c>
      <c r="G5626" s="41" t="str">
        <f>IFERROR(VLOOKUP(E5626,'PRS até 2014'!$E$4:$L$6307,8,FALSE),"")</f>
        <v xml:space="preserve"> </v>
      </c>
      <c r="H5626" s="41">
        <f>IFERROR(VLOOKUP(E5626,'Global Insight'!$E$2:$F$4102,2,FALSE),"")</f>
        <v>0.5</v>
      </c>
      <c r="I5626" t="str">
        <f>IFERROR(VLOOKUP(E5626,EIU!$E$2:$H$3662,4,FALSE),"")</f>
        <v/>
      </c>
    </row>
    <row r="5627" spans="1:9" x14ac:dyDescent="0.25">
      <c r="A5627" s="12" t="s">
        <v>195</v>
      </c>
      <c r="B5627" s="13" t="s">
        <v>196</v>
      </c>
      <c r="C5627" s="14">
        <v>110</v>
      </c>
      <c r="D5627" s="14">
        <v>2011</v>
      </c>
      <c r="E5627">
        <f t="shared" si="88"/>
        <v>1102011</v>
      </c>
      <c r="F5627" s="41">
        <f>IFERROR(VLOOKUP(E5627,Heritage!$E$3:$H$4601,4,FALSE),"")</f>
        <v>0.3</v>
      </c>
      <c r="G5627" s="41">
        <f>IFERROR(VLOOKUP(E5627,'PRS até 2014'!$E$4:$L$6307,8,FALSE),"")</f>
        <v>0.45959595959595956</v>
      </c>
      <c r="H5627" s="41">
        <f>IFERROR(VLOOKUP(E5627,'Global Insight'!$E$2:$F$4102,2,FALSE),"")</f>
        <v>0.6875</v>
      </c>
      <c r="I5627">
        <f>IFERROR(VLOOKUP(E5627,EIU!$E$2:$H$3662,4,FALSE),"")</f>
        <v>0.375</v>
      </c>
    </row>
    <row r="5628" spans="1:9" x14ac:dyDescent="0.25">
      <c r="A5628" s="12" t="s">
        <v>197</v>
      </c>
      <c r="B5628" s="13" t="s">
        <v>198</v>
      </c>
      <c r="C5628" s="14">
        <v>111</v>
      </c>
      <c r="D5628" s="14">
        <v>2011</v>
      </c>
      <c r="E5628">
        <f t="shared" si="88"/>
        <v>1112011</v>
      </c>
      <c r="F5628" s="41">
        <f>IFERROR(VLOOKUP(E5628,Heritage!$E$3:$H$4601,4,FALSE),"")</f>
        <v>0.7</v>
      </c>
      <c r="G5628" s="41">
        <f>IFERROR(VLOOKUP(E5628,'PRS até 2014'!$E$4:$L$6307,8,FALSE),"")</f>
        <v>0.72979797979797978</v>
      </c>
      <c r="H5628" s="41">
        <f>IFERROR(VLOOKUP(E5628,'Global Insight'!$E$2:$F$4102,2,FALSE),"")</f>
        <v>0.9375</v>
      </c>
      <c r="I5628">
        <f>IFERROR(VLOOKUP(E5628,EIU!$E$2:$H$3662,4,FALSE),"")</f>
        <v>0.82499999999999996</v>
      </c>
    </row>
    <row r="5629" spans="1:9" x14ac:dyDescent="0.25">
      <c r="A5629" s="12" t="s">
        <v>360</v>
      </c>
      <c r="B5629" s="13" t="s">
        <v>384</v>
      </c>
      <c r="C5629" s="14">
        <v>112</v>
      </c>
      <c r="D5629" s="14">
        <v>2011</v>
      </c>
      <c r="E5629">
        <f t="shared" si="88"/>
        <v>1122011</v>
      </c>
      <c r="F5629" s="41" t="str">
        <f>IFERROR(VLOOKUP(E5629,Heritage!$E$3:$H$4601,4,FALSE),"")</f>
        <v/>
      </c>
      <c r="G5629" s="41" t="str">
        <f>IFERROR(VLOOKUP(E5629,'PRS até 2014'!$E$4:$L$6307,8,FALSE),"")</f>
        <v xml:space="preserve"> </v>
      </c>
      <c r="H5629" s="41" t="str">
        <f>IFERROR(VLOOKUP(E5629,'Global Insight'!$E$2:$F$4102,2,FALSE),"")</f>
        <v/>
      </c>
      <c r="I5629" t="str">
        <f>IFERROR(VLOOKUP(E5629,EIU!$E$2:$H$3662,4,FALSE),"")</f>
        <v/>
      </c>
    </row>
    <row r="5630" spans="1:9" x14ac:dyDescent="0.25">
      <c r="A5630" s="12" t="s">
        <v>205</v>
      </c>
      <c r="B5630" s="13" t="s">
        <v>206</v>
      </c>
      <c r="C5630" s="14">
        <v>113</v>
      </c>
      <c r="D5630" s="14">
        <v>2011</v>
      </c>
      <c r="E5630">
        <f t="shared" si="88"/>
        <v>1132011</v>
      </c>
      <c r="F5630" s="41">
        <f>IFERROR(VLOOKUP(E5630,Heritage!$E$3:$H$4601,4,FALSE),"")</f>
        <v>0.25</v>
      </c>
      <c r="G5630" s="41" t="str">
        <f>IFERROR(VLOOKUP(E5630,'PRS até 2014'!$E$4:$L$6307,8,FALSE),"")</f>
        <v xml:space="preserve"> </v>
      </c>
      <c r="H5630" s="41">
        <f>IFERROR(VLOOKUP(E5630,'Global Insight'!$E$2:$F$4102,2,FALSE),"")</f>
        <v>0.25</v>
      </c>
      <c r="I5630">
        <f>IFERROR(VLOOKUP(E5630,EIU!$E$2:$H$3662,4,FALSE),"")</f>
        <v>0.35</v>
      </c>
    </row>
    <row r="5631" spans="1:9" x14ac:dyDescent="0.25">
      <c r="A5631" s="12" t="s">
        <v>207</v>
      </c>
      <c r="B5631" s="13" t="s">
        <v>208</v>
      </c>
      <c r="C5631" s="14">
        <v>114</v>
      </c>
      <c r="D5631" s="14">
        <v>2011</v>
      </c>
      <c r="E5631">
        <f t="shared" si="88"/>
        <v>1142011</v>
      </c>
      <c r="F5631" s="41">
        <f>IFERROR(VLOOKUP(E5631,Heritage!$E$3:$H$4601,4,FALSE),"")</f>
        <v>0.65</v>
      </c>
      <c r="G5631" s="41" t="str">
        <f>IFERROR(VLOOKUP(E5631,'PRS até 2014'!$E$4:$L$6307,8,FALSE),"")</f>
        <v xml:space="preserve"> </v>
      </c>
      <c r="H5631" s="41">
        <f>IFERROR(VLOOKUP(E5631,'Global Insight'!$E$2:$F$4102,2,FALSE),"")</f>
        <v>0.875</v>
      </c>
      <c r="I5631">
        <f>IFERROR(VLOOKUP(E5631,EIU!$E$2:$H$3662,4,FALSE),"")</f>
        <v>0.67500000000000004</v>
      </c>
    </row>
    <row r="5632" spans="1:9" x14ac:dyDescent="0.25">
      <c r="A5632" s="12" t="s">
        <v>191</v>
      </c>
      <c r="B5632" s="13" t="s">
        <v>192</v>
      </c>
      <c r="C5632" s="14">
        <v>115</v>
      </c>
      <c r="D5632" s="14">
        <v>2011</v>
      </c>
      <c r="E5632">
        <f t="shared" si="88"/>
        <v>1152011</v>
      </c>
      <c r="F5632" s="41">
        <f>IFERROR(VLOOKUP(E5632,Heritage!$E$3:$H$4601,4,FALSE),"")</f>
        <v>0.5</v>
      </c>
      <c r="G5632" s="41">
        <f>IFERROR(VLOOKUP(E5632,'PRS até 2014'!$E$4:$L$6307,8,FALSE),"")</f>
        <v>0.47979797979797978</v>
      </c>
      <c r="H5632" s="41">
        <f>IFERROR(VLOOKUP(E5632,'Global Insight'!$E$2:$F$4102,2,FALSE),"")</f>
        <v>0.4375</v>
      </c>
      <c r="I5632">
        <f>IFERROR(VLOOKUP(E5632,EIU!$E$2:$H$3662,4,FALSE),"")</f>
        <v>0.4</v>
      </c>
    </row>
    <row r="5633" spans="1:9" x14ac:dyDescent="0.25">
      <c r="A5633" s="12" t="s">
        <v>361</v>
      </c>
      <c r="B5633" s="13" t="s">
        <v>385</v>
      </c>
      <c r="C5633" s="14">
        <v>116</v>
      </c>
      <c r="D5633" s="14">
        <v>2011</v>
      </c>
      <c r="E5633">
        <f t="shared" si="88"/>
        <v>1162011</v>
      </c>
      <c r="F5633" s="41">
        <f>IFERROR(VLOOKUP(E5633,Heritage!$E$3:$H$4601,4,FALSE),"")</f>
        <v>0.3</v>
      </c>
      <c r="G5633" s="41" t="str">
        <f>IFERROR(VLOOKUP(E5633,'PRS até 2014'!$E$4:$L$6307,8,FALSE),"")</f>
        <v xml:space="preserve"> </v>
      </c>
      <c r="H5633" s="41">
        <f>IFERROR(VLOOKUP(E5633,'Global Insight'!$E$2:$F$4102,2,FALSE),"")</f>
        <v>0.875</v>
      </c>
      <c r="I5633" t="str">
        <f>IFERROR(VLOOKUP(E5633,EIU!$E$2:$H$3662,4,FALSE),"")</f>
        <v/>
      </c>
    </row>
    <row r="5634" spans="1:9" x14ac:dyDescent="0.25">
      <c r="A5634" s="12" t="s">
        <v>185</v>
      </c>
      <c r="B5634" s="13" t="s">
        <v>186</v>
      </c>
      <c r="C5634" s="14">
        <v>117</v>
      </c>
      <c r="D5634" s="14">
        <v>2011</v>
      </c>
      <c r="E5634">
        <f t="shared" si="88"/>
        <v>1172011</v>
      </c>
      <c r="F5634" s="41">
        <f>IFERROR(VLOOKUP(E5634,Heritage!$E$3:$H$4601,4,FALSE),"")</f>
        <v>0.4</v>
      </c>
      <c r="G5634" s="41">
        <f>IFERROR(VLOOKUP(E5634,'PRS até 2014'!$E$4:$L$6307,8,FALSE),"")</f>
        <v>0.52777777777777768</v>
      </c>
      <c r="H5634" s="41">
        <f>IFERROR(VLOOKUP(E5634,'Global Insight'!$E$2:$F$4102,2,FALSE),"")</f>
        <v>0.5</v>
      </c>
      <c r="I5634">
        <f>IFERROR(VLOOKUP(E5634,EIU!$E$2:$H$3662,4,FALSE),"")</f>
        <v>0.27500000000000002</v>
      </c>
    </row>
    <row r="5635" spans="1:9" x14ac:dyDescent="0.25">
      <c r="A5635" s="12" t="s">
        <v>362</v>
      </c>
      <c r="B5635" s="13" t="s">
        <v>386</v>
      </c>
      <c r="C5635" s="14">
        <v>118</v>
      </c>
      <c r="D5635" s="14">
        <v>2011</v>
      </c>
      <c r="E5635">
        <f t="shared" si="88"/>
        <v>1182011</v>
      </c>
      <c r="F5635" s="41" t="str">
        <f>IFERROR(VLOOKUP(E5635,Heritage!$E$3:$H$4601,4,FALSE),"")</f>
        <v/>
      </c>
      <c r="G5635" s="41" t="str">
        <f>IFERROR(VLOOKUP(E5635,'PRS até 2014'!$E$4:$L$6307,8,FALSE),"")</f>
        <v/>
      </c>
      <c r="H5635" s="41" t="str">
        <f>IFERROR(VLOOKUP(E5635,'Global Insight'!$E$2:$F$4102,2,FALSE),"")</f>
        <v/>
      </c>
      <c r="I5635" t="str">
        <f>IFERROR(VLOOKUP(E5635,EIU!$E$2:$H$3662,4,FALSE),"")</f>
        <v/>
      </c>
    </row>
    <row r="5636" spans="1:9" x14ac:dyDescent="0.25">
      <c r="A5636" s="12" t="s">
        <v>201</v>
      </c>
      <c r="B5636" s="13" t="s">
        <v>202</v>
      </c>
      <c r="C5636" s="14">
        <v>119</v>
      </c>
      <c r="D5636" s="14">
        <v>2011</v>
      </c>
      <c r="E5636">
        <f t="shared" si="88"/>
        <v>1192011</v>
      </c>
      <c r="F5636" s="41">
        <f>IFERROR(VLOOKUP(E5636,Heritage!$E$3:$H$4601,4,FALSE),"")</f>
        <v>0.3</v>
      </c>
      <c r="G5636" s="41">
        <f>IFERROR(VLOOKUP(E5636,'PRS até 2014'!$E$4:$L$6307,8,FALSE),"")</f>
        <v>0.49999999999999994</v>
      </c>
      <c r="H5636" s="41">
        <f>IFERROR(VLOOKUP(E5636,'Global Insight'!$E$2:$F$4102,2,FALSE),"")</f>
        <v>0.625</v>
      </c>
      <c r="I5636">
        <f>IFERROR(VLOOKUP(E5636,EIU!$E$2:$H$3662,4,FALSE),"")</f>
        <v>0.375</v>
      </c>
    </row>
    <row r="5637" spans="1:9" x14ac:dyDescent="0.25">
      <c r="A5637" s="12" t="s">
        <v>200</v>
      </c>
      <c r="B5637" s="13" t="s">
        <v>387</v>
      </c>
      <c r="C5637" s="14">
        <v>120</v>
      </c>
      <c r="D5637" s="14">
        <v>2011</v>
      </c>
      <c r="E5637">
        <f t="shared" si="88"/>
        <v>1202011</v>
      </c>
      <c r="F5637" s="41">
        <f>IFERROR(VLOOKUP(E5637,Heritage!$E$3:$H$4601,4,FALSE),"")</f>
        <v>0.4</v>
      </c>
      <c r="G5637" s="41" t="str">
        <f>IFERROR(VLOOKUP(E5637,'PRS até 2014'!$E$4:$L$6307,8,FALSE),"")</f>
        <v xml:space="preserve"> </v>
      </c>
      <c r="H5637" s="41">
        <f>IFERROR(VLOOKUP(E5637,'Global Insight'!$E$2:$F$4102,2,FALSE),"")</f>
        <v>0.6875</v>
      </c>
      <c r="I5637">
        <f>IFERROR(VLOOKUP(E5637,EIU!$E$2:$H$3662,4,FALSE),"")</f>
        <v>0.4</v>
      </c>
    </row>
    <row r="5638" spans="1:9" x14ac:dyDescent="0.25">
      <c r="A5638" s="12" t="s">
        <v>183</v>
      </c>
      <c r="B5638" s="13" t="s">
        <v>184</v>
      </c>
      <c r="C5638" s="14">
        <v>121</v>
      </c>
      <c r="D5638" s="14">
        <v>2011</v>
      </c>
      <c r="E5638">
        <f t="shared" si="88"/>
        <v>1212011</v>
      </c>
      <c r="F5638" s="41">
        <f>IFERROR(VLOOKUP(E5638,Heritage!$E$3:$H$4601,4,FALSE),"")</f>
        <v>0.4</v>
      </c>
      <c r="G5638" s="41">
        <f>IFERROR(VLOOKUP(E5638,'PRS até 2014'!$E$4:$L$6307,8,FALSE),"")</f>
        <v>0.68686868686868685</v>
      </c>
      <c r="H5638" s="41">
        <f>IFERROR(VLOOKUP(E5638,'Global Insight'!$E$2:$F$4102,2,FALSE),"")</f>
        <v>0.5625</v>
      </c>
      <c r="I5638">
        <f>IFERROR(VLOOKUP(E5638,EIU!$E$2:$H$3662,4,FALSE),"")</f>
        <v>0.42499999999999999</v>
      </c>
    </row>
    <row r="5639" spans="1:9" x14ac:dyDescent="0.25">
      <c r="A5639" s="12" t="s">
        <v>203</v>
      </c>
      <c r="B5639" s="13" t="s">
        <v>204</v>
      </c>
      <c r="C5639" s="14">
        <v>122</v>
      </c>
      <c r="D5639" s="14">
        <v>2011</v>
      </c>
      <c r="E5639">
        <f t="shared" si="88"/>
        <v>1222011</v>
      </c>
      <c r="F5639" s="41">
        <f>IFERROR(VLOOKUP(E5639,Heritage!$E$3:$H$4601,4,FALSE),"")</f>
        <v>0.3</v>
      </c>
      <c r="G5639" s="41">
        <f>IFERROR(VLOOKUP(E5639,'PRS até 2014'!$E$4:$L$6307,8,FALSE),"")</f>
        <v>0.48989898989898989</v>
      </c>
      <c r="H5639" s="41">
        <f>IFERROR(VLOOKUP(E5639,'Global Insight'!$E$2:$F$4102,2,FALSE),"")</f>
        <v>0.5</v>
      </c>
      <c r="I5639">
        <f>IFERROR(VLOOKUP(E5639,EIU!$E$2:$H$3662,4,FALSE),"")</f>
        <v>0.35</v>
      </c>
    </row>
    <row r="5640" spans="1:9" x14ac:dyDescent="0.25">
      <c r="A5640" s="12" t="s">
        <v>338</v>
      </c>
      <c r="B5640" s="13" t="s">
        <v>199</v>
      </c>
      <c r="C5640" s="14">
        <v>123</v>
      </c>
      <c r="D5640" s="14">
        <v>2011</v>
      </c>
      <c r="E5640">
        <f t="shared" si="88"/>
        <v>1232011</v>
      </c>
      <c r="F5640" s="41">
        <f>IFERROR(VLOOKUP(E5640,Heritage!$E$3:$H$4601,4,FALSE),"")</f>
        <v>0.1</v>
      </c>
      <c r="G5640" s="41">
        <f>IFERROR(VLOOKUP(E5640,'PRS até 2014'!$E$4:$L$6307,8,FALSE),"")</f>
        <v>0.31060606060606061</v>
      </c>
      <c r="H5640" s="41">
        <f>IFERROR(VLOOKUP(E5640,'Global Insight'!$E$2:$F$4102,2,FALSE),"")</f>
        <v>0.4375</v>
      </c>
      <c r="I5640">
        <f>IFERROR(VLOOKUP(E5640,EIU!$E$2:$H$3662,4,FALSE),"")</f>
        <v>0.125</v>
      </c>
    </row>
    <row r="5641" spans="1:9" x14ac:dyDescent="0.25">
      <c r="A5641" s="12" t="s">
        <v>213</v>
      </c>
      <c r="B5641" s="13" t="s">
        <v>214</v>
      </c>
      <c r="C5641" s="14">
        <v>124</v>
      </c>
      <c r="D5641" s="14">
        <v>2011</v>
      </c>
      <c r="E5641">
        <f t="shared" si="88"/>
        <v>1242011</v>
      </c>
      <c r="F5641" s="41">
        <f>IFERROR(VLOOKUP(E5641,Heritage!$E$3:$H$4601,4,FALSE),"")</f>
        <v>0.3</v>
      </c>
      <c r="G5641" s="41">
        <f>IFERROR(VLOOKUP(E5641,'PRS até 2014'!$E$4:$L$6307,8,FALSE),"")</f>
        <v>0.62626262626262619</v>
      </c>
      <c r="H5641" s="41">
        <f>IFERROR(VLOOKUP(E5641,'Global Insight'!$E$2:$F$4102,2,FALSE),"")</f>
        <v>0.75</v>
      </c>
      <c r="I5641">
        <f>IFERROR(VLOOKUP(E5641,EIU!$E$2:$H$3662,4,FALSE),"")</f>
        <v>0.57499999999999996</v>
      </c>
    </row>
    <row r="5642" spans="1:9" x14ac:dyDescent="0.25">
      <c r="A5642" s="12" t="s">
        <v>363</v>
      </c>
      <c r="B5642" s="13" t="s">
        <v>388</v>
      </c>
      <c r="C5642" s="14">
        <v>125</v>
      </c>
      <c r="D5642" s="14">
        <v>2011</v>
      </c>
      <c r="E5642">
        <f t="shared" si="88"/>
        <v>1252011</v>
      </c>
      <c r="F5642" s="41" t="str">
        <f>IFERROR(VLOOKUP(E5642,Heritage!$E$3:$H$4601,4,FALSE),"")</f>
        <v/>
      </c>
      <c r="G5642" s="41" t="str">
        <f>IFERROR(VLOOKUP(E5642,'PRS até 2014'!$E$4:$L$6307,8,FALSE),"")</f>
        <v xml:space="preserve"> </v>
      </c>
      <c r="H5642" s="41" t="str">
        <f>IFERROR(VLOOKUP(E5642,'Global Insight'!$E$2:$F$4102,2,FALSE),"")</f>
        <v/>
      </c>
      <c r="I5642" t="str">
        <f>IFERROR(VLOOKUP(E5642,EIU!$E$2:$H$3662,4,FALSE),"")</f>
        <v/>
      </c>
    </row>
    <row r="5643" spans="1:9" x14ac:dyDescent="0.25">
      <c r="A5643" s="12" t="s">
        <v>225</v>
      </c>
      <c r="B5643" s="13" t="s">
        <v>226</v>
      </c>
      <c r="C5643" s="14">
        <v>126</v>
      </c>
      <c r="D5643" s="14">
        <v>2011</v>
      </c>
      <c r="E5643">
        <f t="shared" si="88"/>
        <v>1262011</v>
      </c>
      <c r="F5643" s="41">
        <f>IFERROR(VLOOKUP(E5643,Heritage!$E$3:$H$4601,4,FALSE),"")</f>
        <v>0.3</v>
      </c>
      <c r="G5643" s="41" t="str">
        <f>IFERROR(VLOOKUP(E5643,'PRS até 2014'!$E$4:$L$6307,8,FALSE),"")</f>
        <v xml:space="preserve"> </v>
      </c>
      <c r="H5643" s="41">
        <f>IFERROR(VLOOKUP(E5643,'Global Insight'!$E$2:$F$4102,2,FALSE),"")</f>
        <v>0.4375</v>
      </c>
      <c r="I5643">
        <f>IFERROR(VLOOKUP(E5643,EIU!$E$2:$H$3662,4,FALSE),"")</f>
        <v>0.2</v>
      </c>
    </row>
    <row r="5644" spans="1:9" x14ac:dyDescent="0.25">
      <c r="A5644" s="12" t="s">
        <v>221</v>
      </c>
      <c r="B5644" s="13" t="s">
        <v>222</v>
      </c>
      <c r="C5644" s="14">
        <v>127</v>
      </c>
      <c r="D5644" s="14">
        <v>2011</v>
      </c>
      <c r="E5644">
        <f t="shared" si="88"/>
        <v>1272011</v>
      </c>
      <c r="F5644" s="41">
        <f>IFERROR(VLOOKUP(E5644,Heritage!$E$3:$H$4601,4,FALSE),"")</f>
        <v>0.9</v>
      </c>
      <c r="G5644" s="41">
        <f>IFERROR(VLOOKUP(E5644,'PRS até 2014'!$E$4:$L$6307,8,FALSE),"")</f>
        <v>0.89898989898989889</v>
      </c>
      <c r="H5644" s="41">
        <f>IFERROR(VLOOKUP(E5644,'Global Insight'!$E$2:$F$4102,2,FALSE),"")</f>
        <v>0.9375</v>
      </c>
      <c r="I5644">
        <f>IFERROR(VLOOKUP(E5644,EIU!$E$2:$H$3662,4,FALSE),"")</f>
        <v>0.92500000000000004</v>
      </c>
    </row>
    <row r="5645" spans="1:9" x14ac:dyDescent="0.25">
      <c r="A5645" s="12" t="s">
        <v>227</v>
      </c>
      <c r="B5645" s="13" t="s">
        <v>228</v>
      </c>
      <c r="C5645" s="14">
        <v>128</v>
      </c>
      <c r="D5645" s="14">
        <v>2011</v>
      </c>
      <c r="E5645">
        <f t="shared" si="88"/>
        <v>1282011</v>
      </c>
      <c r="F5645" s="41">
        <f>IFERROR(VLOOKUP(E5645,Heritage!$E$3:$H$4601,4,FALSE),"")</f>
        <v>0.95</v>
      </c>
      <c r="G5645" s="41">
        <f>IFERROR(VLOOKUP(E5645,'PRS até 2014'!$E$4:$L$6307,8,FALSE),"")</f>
        <v>0.94444444444444442</v>
      </c>
      <c r="H5645" s="41">
        <f>IFERROR(VLOOKUP(E5645,'Global Insight'!$E$2:$F$4102,2,FALSE),"")</f>
        <v>1</v>
      </c>
      <c r="I5645">
        <f>IFERROR(VLOOKUP(E5645,EIU!$E$2:$H$3662,4,FALSE),"")</f>
        <v>0.95</v>
      </c>
    </row>
    <row r="5646" spans="1:9" x14ac:dyDescent="0.25">
      <c r="A5646" s="12" t="s">
        <v>219</v>
      </c>
      <c r="B5646" s="13" t="s">
        <v>220</v>
      </c>
      <c r="C5646" s="14">
        <v>129</v>
      </c>
      <c r="D5646" s="14">
        <v>2011</v>
      </c>
      <c r="E5646">
        <f t="shared" si="88"/>
        <v>1292011</v>
      </c>
      <c r="F5646" s="41">
        <f>IFERROR(VLOOKUP(E5646,Heritage!$E$3:$H$4601,4,FALSE),"")</f>
        <v>0.15</v>
      </c>
      <c r="G5646" s="41">
        <f>IFERROR(VLOOKUP(E5646,'PRS até 2014'!$E$4:$L$6307,8,FALSE),"")</f>
        <v>0.56060606060606055</v>
      </c>
      <c r="H5646" s="41">
        <f>IFERROR(VLOOKUP(E5646,'Global Insight'!$E$2:$F$4102,2,FALSE),"")</f>
        <v>0.4375</v>
      </c>
      <c r="I5646">
        <f>IFERROR(VLOOKUP(E5646,EIU!$E$2:$H$3662,4,FALSE),"")</f>
        <v>0.27500000000000002</v>
      </c>
    </row>
    <row r="5647" spans="1:9" x14ac:dyDescent="0.25">
      <c r="A5647" s="12" t="s">
        <v>215</v>
      </c>
      <c r="B5647" s="13" t="s">
        <v>216</v>
      </c>
      <c r="C5647" s="14">
        <v>130</v>
      </c>
      <c r="D5647" s="14">
        <v>2011</v>
      </c>
      <c r="E5647">
        <f t="shared" si="88"/>
        <v>1302011</v>
      </c>
      <c r="F5647" s="41">
        <f>IFERROR(VLOOKUP(E5647,Heritage!$E$3:$H$4601,4,FALSE),"")</f>
        <v>0.3</v>
      </c>
      <c r="G5647" s="41">
        <f>IFERROR(VLOOKUP(E5647,'PRS até 2014'!$E$4:$L$6307,8,FALSE),"")</f>
        <v>0.34595959595959591</v>
      </c>
      <c r="H5647" s="41">
        <f>IFERROR(VLOOKUP(E5647,'Global Insight'!$E$2:$F$4102,2,FALSE),"")</f>
        <v>0.4375</v>
      </c>
      <c r="I5647">
        <f>IFERROR(VLOOKUP(E5647,EIU!$E$2:$H$3662,4,FALSE),"")</f>
        <v>0.45</v>
      </c>
    </row>
    <row r="5648" spans="1:9" x14ac:dyDescent="0.25">
      <c r="A5648" s="12" t="s">
        <v>217</v>
      </c>
      <c r="B5648" s="13" t="s">
        <v>218</v>
      </c>
      <c r="C5648" s="14">
        <v>131</v>
      </c>
      <c r="D5648" s="14">
        <v>2011</v>
      </c>
      <c r="E5648">
        <f t="shared" si="88"/>
        <v>1312011</v>
      </c>
      <c r="F5648" s="41">
        <f>IFERROR(VLOOKUP(E5648,Heritage!$E$3:$H$4601,4,FALSE),"")</f>
        <v>0.3</v>
      </c>
      <c r="G5648" s="41">
        <f>IFERROR(VLOOKUP(E5648,'PRS até 2014'!$E$4:$L$6307,8,FALSE),"")</f>
        <v>0.3611111111111111</v>
      </c>
      <c r="H5648" s="41">
        <f>IFERROR(VLOOKUP(E5648,'Global Insight'!$E$2:$F$4102,2,FALSE),"")</f>
        <v>0.375</v>
      </c>
      <c r="I5648">
        <f>IFERROR(VLOOKUP(E5648,EIU!$E$2:$H$3662,4,FALSE),"")</f>
        <v>7.4999999999999997E-2</v>
      </c>
    </row>
    <row r="5649" spans="1:9" x14ac:dyDescent="0.25">
      <c r="A5649" s="12" t="s">
        <v>223</v>
      </c>
      <c r="B5649" s="13" t="s">
        <v>224</v>
      </c>
      <c r="C5649" s="14">
        <v>132</v>
      </c>
      <c r="D5649" s="14">
        <v>2011</v>
      </c>
      <c r="E5649">
        <f t="shared" si="88"/>
        <v>1322011</v>
      </c>
      <c r="F5649" s="41">
        <f>IFERROR(VLOOKUP(E5649,Heritage!$E$3:$H$4601,4,FALSE),"")</f>
        <v>0.9</v>
      </c>
      <c r="G5649" s="41">
        <f>IFERROR(VLOOKUP(E5649,'PRS até 2014'!$E$4:$L$6307,8,FALSE),"")</f>
        <v>0.92929292929292928</v>
      </c>
      <c r="H5649" s="41">
        <f>IFERROR(VLOOKUP(E5649,'Global Insight'!$E$2:$F$4102,2,FALSE),"")</f>
        <v>1</v>
      </c>
      <c r="I5649">
        <f>IFERROR(VLOOKUP(E5649,EIU!$E$2:$H$3662,4,FALSE),"")</f>
        <v>0.97499999999999998</v>
      </c>
    </row>
    <row r="5650" spans="1:9" x14ac:dyDescent="0.25">
      <c r="A5650" s="12" t="s">
        <v>229</v>
      </c>
      <c r="B5650" s="13" t="s">
        <v>230</v>
      </c>
      <c r="C5650" s="14">
        <v>133</v>
      </c>
      <c r="D5650" s="14">
        <v>2011</v>
      </c>
      <c r="E5650">
        <f t="shared" si="88"/>
        <v>1332011</v>
      </c>
      <c r="F5650" s="41">
        <f>IFERROR(VLOOKUP(E5650,Heritage!$E$3:$H$4601,4,FALSE),"")</f>
        <v>0.5</v>
      </c>
      <c r="G5650" s="41">
        <f>IFERROR(VLOOKUP(E5650,'PRS até 2014'!$E$4:$L$6307,8,FALSE),"")</f>
        <v>0.67424242424242431</v>
      </c>
      <c r="H5650" s="41">
        <f>IFERROR(VLOOKUP(E5650,'Global Insight'!$E$2:$F$4102,2,FALSE),"")</f>
        <v>0.8125</v>
      </c>
      <c r="I5650">
        <f>IFERROR(VLOOKUP(E5650,EIU!$E$2:$H$3662,4,FALSE),"")</f>
        <v>0.57499999999999996</v>
      </c>
    </row>
    <row r="5651" spans="1:9" x14ac:dyDescent="0.25">
      <c r="A5651" s="12" t="s">
        <v>231</v>
      </c>
      <c r="B5651" s="13" t="s">
        <v>232</v>
      </c>
      <c r="C5651" s="14">
        <v>134</v>
      </c>
      <c r="D5651" s="14">
        <v>2011</v>
      </c>
      <c r="E5651">
        <f t="shared" si="88"/>
        <v>1342011</v>
      </c>
      <c r="F5651" s="41">
        <f>IFERROR(VLOOKUP(E5651,Heritage!$E$3:$H$4601,4,FALSE),"")</f>
        <v>0.3</v>
      </c>
      <c r="G5651" s="41">
        <f>IFERROR(VLOOKUP(E5651,'PRS até 2014'!$E$4:$L$6307,8,FALSE),"")</f>
        <v>0.48737373737373735</v>
      </c>
      <c r="H5651" s="41">
        <f>IFERROR(VLOOKUP(E5651,'Global Insight'!$E$2:$F$4102,2,FALSE),"")</f>
        <v>0.4375</v>
      </c>
      <c r="I5651">
        <f>IFERROR(VLOOKUP(E5651,EIU!$E$2:$H$3662,4,FALSE),"")</f>
        <v>0.25</v>
      </c>
    </row>
    <row r="5652" spans="1:9" x14ac:dyDescent="0.25">
      <c r="A5652" s="12" t="s">
        <v>364</v>
      </c>
      <c r="B5652" s="13" t="s">
        <v>389</v>
      </c>
      <c r="C5652" s="14">
        <v>135</v>
      </c>
      <c r="D5652" s="14">
        <v>2011</v>
      </c>
      <c r="E5652">
        <f t="shared" si="88"/>
        <v>1352011</v>
      </c>
      <c r="F5652" s="41" t="str">
        <f>IFERROR(VLOOKUP(E5652,Heritage!$E$3:$H$4601,4,FALSE),"")</f>
        <v/>
      </c>
      <c r="G5652" s="41" t="str">
        <f>IFERROR(VLOOKUP(E5652,'PRS até 2014'!$E$4:$L$6307,8,FALSE),"")</f>
        <v xml:space="preserve"> </v>
      </c>
      <c r="H5652" s="41" t="str">
        <f>IFERROR(VLOOKUP(E5652,'Global Insight'!$E$2:$F$4102,2,FALSE),"")</f>
        <v/>
      </c>
      <c r="I5652" t="str">
        <f>IFERROR(VLOOKUP(E5652,EIU!$E$2:$H$3662,4,FALSE),"")</f>
        <v/>
      </c>
    </row>
    <row r="5653" spans="1:9" x14ac:dyDescent="0.25">
      <c r="A5653" s="12" t="s">
        <v>233</v>
      </c>
      <c r="B5653" s="13" t="s">
        <v>234</v>
      </c>
      <c r="C5653" s="14">
        <v>136</v>
      </c>
      <c r="D5653" s="14">
        <v>2011</v>
      </c>
      <c r="E5653">
        <f t="shared" si="88"/>
        <v>1362011</v>
      </c>
      <c r="F5653" s="41">
        <f>IFERROR(VLOOKUP(E5653,Heritage!$E$3:$H$4601,4,FALSE),"")</f>
        <v>0.4</v>
      </c>
      <c r="G5653" s="41">
        <f>IFERROR(VLOOKUP(E5653,'PRS até 2014'!$E$4:$L$6307,8,FALSE),"")</f>
        <v>0.55050505050505039</v>
      </c>
      <c r="H5653" s="41">
        <f>IFERROR(VLOOKUP(E5653,'Global Insight'!$E$2:$F$4102,2,FALSE),"")</f>
        <v>0.4375</v>
      </c>
      <c r="I5653">
        <f>IFERROR(VLOOKUP(E5653,EIU!$E$2:$H$3662,4,FALSE),"")</f>
        <v>0.47499999999999998</v>
      </c>
    </row>
    <row r="5654" spans="1:9" x14ac:dyDescent="0.25">
      <c r="A5654" s="12" t="s">
        <v>239</v>
      </c>
      <c r="B5654" s="13" t="s">
        <v>240</v>
      </c>
      <c r="C5654" s="14">
        <v>137</v>
      </c>
      <c r="D5654" s="14">
        <v>2011</v>
      </c>
      <c r="E5654">
        <f t="shared" si="88"/>
        <v>1372011</v>
      </c>
      <c r="F5654" s="41">
        <f>IFERROR(VLOOKUP(E5654,Heritage!$E$3:$H$4601,4,FALSE),"")</f>
        <v>0.2</v>
      </c>
      <c r="G5654" s="41">
        <f>IFERROR(VLOOKUP(E5654,'PRS até 2014'!$E$4:$L$6307,8,FALSE),"")</f>
        <v>0.4621212121212121</v>
      </c>
      <c r="H5654" s="41">
        <f>IFERROR(VLOOKUP(E5654,'Global Insight'!$E$2:$F$4102,2,FALSE),"")</f>
        <v>0.1875</v>
      </c>
      <c r="I5654">
        <f>IFERROR(VLOOKUP(E5654,EIU!$E$2:$H$3662,4,FALSE),"")</f>
        <v>0.35</v>
      </c>
    </row>
    <row r="5655" spans="1:9" x14ac:dyDescent="0.25">
      <c r="A5655" s="12" t="s">
        <v>246</v>
      </c>
      <c r="B5655" s="13" t="s">
        <v>247</v>
      </c>
      <c r="C5655" s="14">
        <v>138</v>
      </c>
      <c r="D5655" s="14">
        <v>2011</v>
      </c>
      <c r="E5655">
        <f t="shared" si="88"/>
        <v>1382011</v>
      </c>
      <c r="F5655" s="41">
        <f>IFERROR(VLOOKUP(E5655,Heritage!$E$3:$H$4601,4,FALSE),"")</f>
        <v>0.3</v>
      </c>
      <c r="G5655" s="41">
        <f>IFERROR(VLOOKUP(E5655,'PRS até 2014'!$E$4:$L$6307,8,FALSE),"")</f>
        <v>0.42171717171717166</v>
      </c>
      <c r="H5655" s="41">
        <f>IFERROR(VLOOKUP(E5655,'Global Insight'!$E$2:$F$4102,2,FALSE),"")</f>
        <v>0.375</v>
      </c>
      <c r="I5655">
        <f>IFERROR(VLOOKUP(E5655,EIU!$E$2:$H$3662,4,FALSE),"")</f>
        <v>0.35</v>
      </c>
    </row>
    <row r="5656" spans="1:9" x14ac:dyDescent="0.25">
      <c r="A5656" s="12" t="s">
        <v>235</v>
      </c>
      <c r="B5656" s="13" t="s">
        <v>236</v>
      </c>
      <c r="C5656" s="14">
        <v>139</v>
      </c>
      <c r="D5656" s="14">
        <v>2011</v>
      </c>
      <c r="E5656">
        <f t="shared" si="88"/>
        <v>1392011</v>
      </c>
      <c r="F5656" s="41">
        <f>IFERROR(VLOOKUP(E5656,Heritage!$E$3:$H$4601,4,FALSE),"")</f>
        <v>0.4</v>
      </c>
      <c r="G5656" s="41">
        <f>IFERROR(VLOOKUP(E5656,'PRS até 2014'!$E$4:$L$6307,8,FALSE),"")</f>
        <v>0.5025252525252526</v>
      </c>
      <c r="H5656" s="41">
        <f>IFERROR(VLOOKUP(E5656,'Global Insight'!$E$2:$F$4102,2,FALSE),"")</f>
        <v>0.5</v>
      </c>
      <c r="I5656">
        <f>IFERROR(VLOOKUP(E5656,EIU!$E$2:$H$3662,4,FALSE),"")</f>
        <v>0.3</v>
      </c>
    </row>
    <row r="5657" spans="1:9" x14ac:dyDescent="0.25">
      <c r="A5657" s="12" t="s">
        <v>237</v>
      </c>
      <c r="B5657" s="13" t="s">
        <v>238</v>
      </c>
      <c r="C5657" s="14">
        <v>140</v>
      </c>
      <c r="D5657" s="14">
        <v>2011</v>
      </c>
      <c r="E5657">
        <f t="shared" si="88"/>
        <v>1402011</v>
      </c>
      <c r="F5657" s="41">
        <f>IFERROR(VLOOKUP(E5657,Heritage!$E$3:$H$4601,4,FALSE),"")</f>
        <v>0.3</v>
      </c>
      <c r="G5657" s="41">
        <f>IFERROR(VLOOKUP(E5657,'PRS até 2014'!$E$4:$L$6307,8,FALSE),"")</f>
        <v>0.50757575757575757</v>
      </c>
      <c r="H5657" s="41">
        <f>IFERROR(VLOOKUP(E5657,'Global Insight'!$E$2:$F$4102,2,FALSE),"")</f>
        <v>0.4375</v>
      </c>
      <c r="I5657">
        <f>IFERROR(VLOOKUP(E5657,EIU!$E$2:$H$3662,4,FALSE),"")</f>
        <v>0.3</v>
      </c>
    </row>
    <row r="5658" spans="1:9" x14ac:dyDescent="0.25">
      <c r="A5658" s="12" t="s">
        <v>241</v>
      </c>
      <c r="B5658" s="13" t="s">
        <v>242</v>
      </c>
      <c r="C5658" s="14">
        <v>141</v>
      </c>
      <c r="D5658" s="14">
        <v>2011</v>
      </c>
      <c r="E5658">
        <f t="shared" si="88"/>
        <v>1412011</v>
      </c>
      <c r="F5658" s="41">
        <f>IFERROR(VLOOKUP(E5658,Heritage!$E$3:$H$4601,4,FALSE),"")</f>
        <v>0.6</v>
      </c>
      <c r="G5658" s="41">
        <f>IFERROR(VLOOKUP(E5658,'PRS até 2014'!$E$4:$L$6307,8,FALSE),"")</f>
        <v>0.66161616161616155</v>
      </c>
      <c r="H5658" s="41">
        <f>IFERROR(VLOOKUP(E5658,'Global Insight'!$E$2:$F$4102,2,FALSE),"")</f>
        <v>0.8125</v>
      </c>
      <c r="I5658">
        <f>IFERROR(VLOOKUP(E5658,EIU!$E$2:$H$3662,4,FALSE),"")</f>
        <v>0.65</v>
      </c>
    </row>
    <row r="5659" spans="1:9" x14ac:dyDescent="0.25">
      <c r="A5659" s="12" t="s">
        <v>244</v>
      </c>
      <c r="B5659" s="13" t="s">
        <v>245</v>
      </c>
      <c r="C5659" s="14">
        <v>142</v>
      </c>
      <c r="D5659" s="14">
        <v>2011</v>
      </c>
      <c r="E5659">
        <f t="shared" si="88"/>
        <v>1422011</v>
      </c>
      <c r="F5659" s="41">
        <f>IFERROR(VLOOKUP(E5659,Heritage!$E$3:$H$4601,4,FALSE),"")</f>
        <v>0.7</v>
      </c>
      <c r="G5659" s="41">
        <f>IFERROR(VLOOKUP(E5659,'PRS até 2014'!$E$4:$L$6307,8,FALSE),"")</f>
        <v>0.66666666666666663</v>
      </c>
      <c r="H5659" s="41">
        <f>IFERROR(VLOOKUP(E5659,'Global Insight'!$E$2:$F$4102,2,FALSE),"")</f>
        <v>0.875</v>
      </c>
      <c r="I5659">
        <f>IFERROR(VLOOKUP(E5659,EIU!$E$2:$H$3662,4,FALSE),"")</f>
        <v>0.8</v>
      </c>
    </row>
    <row r="5660" spans="1:9" x14ac:dyDescent="0.25">
      <c r="A5660" s="12" t="s">
        <v>248</v>
      </c>
      <c r="B5660" s="13" t="s">
        <v>249</v>
      </c>
      <c r="C5660" s="14">
        <v>143</v>
      </c>
      <c r="D5660" s="14">
        <v>2011</v>
      </c>
      <c r="E5660">
        <f t="shared" si="88"/>
        <v>1432011</v>
      </c>
      <c r="F5660" s="41">
        <f>IFERROR(VLOOKUP(E5660,Heritage!$E$3:$H$4601,4,FALSE),"")</f>
        <v>0.7</v>
      </c>
      <c r="G5660" s="41">
        <f>IFERROR(VLOOKUP(E5660,'PRS até 2014'!$E$4:$L$6307,8,FALSE),"")</f>
        <v>0.67424242424242431</v>
      </c>
      <c r="H5660" s="41">
        <f>IFERROR(VLOOKUP(E5660,'Global Insight'!$E$2:$F$4102,2,FALSE),"")</f>
        <v>0.875</v>
      </c>
      <c r="I5660">
        <f>IFERROR(VLOOKUP(E5660,EIU!$E$2:$H$3662,4,FALSE),"")</f>
        <v>0.7</v>
      </c>
    </row>
    <row r="5661" spans="1:9" x14ac:dyDescent="0.25">
      <c r="A5661" s="12" t="s">
        <v>250</v>
      </c>
      <c r="B5661" s="13" t="s">
        <v>390</v>
      </c>
      <c r="C5661" s="14">
        <v>144</v>
      </c>
      <c r="D5661" s="14">
        <v>2011</v>
      </c>
      <c r="E5661">
        <f t="shared" si="88"/>
        <v>1442011</v>
      </c>
      <c r="F5661" s="41">
        <f>IFERROR(VLOOKUP(E5661,Heritage!$E$3:$H$4601,4,FALSE),"")</f>
        <v>0.4</v>
      </c>
      <c r="G5661" s="41">
        <f>IFERROR(VLOOKUP(E5661,'PRS até 2014'!$E$4:$L$6307,8,FALSE),"")</f>
        <v>0.58838383838383834</v>
      </c>
      <c r="H5661" s="41">
        <f>IFERROR(VLOOKUP(E5661,'Global Insight'!$E$2:$F$4102,2,FALSE),"")</f>
        <v>0.6875</v>
      </c>
      <c r="I5661">
        <f>IFERROR(VLOOKUP(E5661,EIU!$E$2:$H$3662,4,FALSE),"")</f>
        <v>0.47499999999999998</v>
      </c>
    </row>
    <row r="5662" spans="1:9" x14ac:dyDescent="0.25">
      <c r="A5662" s="12" t="s">
        <v>251</v>
      </c>
      <c r="B5662" s="13" t="s">
        <v>252</v>
      </c>
      <c r="C5662" s="14">
        <v>145</v>
      </c>
      <c r="D5662" s="14">
        <v>2011</v>
      </c>
      <c r="E5662">
        <f t="shared" si="88"/>
        <v>1452011</v>
      </c>
      <c r="F5662" s="41">
        <f>IFERROR(VLOOKUP(E5662,Heritage!$E$3:$H$4601,4,FALSE),"")</f>
        <v>0.25</v>
      </c>
      <c r="G5662" s="41">
        <f>IFERROR(VLOOKUP(E5662,'PRS até 2014'!$E$4:$L$6307,8,FALSE),"")</f>
        <v>0.59090909090909083</v>
      </c>
      <c r="H5662" s="41">
        <f>IFERROR(VLOOKUP(E5662,'Global Insight'!$E$2:$F$4102,2,FALSE),"")</f>
        <v>0.4375</v>
      </c>
      <c r="I5662">
        <f>IFERROR(VLOOKUP(E5662,EIU!$E$2:$H$3662,4,FALSE),"")</f>
        <v>0.22500000000000001</v>
      </c>
    </row>
    <row r="5663" spans="1:9" x14ac:dyDescent="0.25">
      <c r="A5663" s="12" t="s">
        <v>253</v>
      </c>
      <c r="B5663" s="13" t="s">
        <v>254</v>
      </c>
      <c r="C5663" s="14">
        <v>146</v>
      </c>
      <c r="D5663" s="14">
        <v>2011</v>
      </c>
      <c r="E5663">
        <f t="shared" si="88"/>
        <v>1462011</v>
      </c>
      <c r="F5663" s="41">
        <f>IFERROR(VLOOKUP(E5663,Heritage!$E$3:$H$4601,4,FALSE),"")</f>
        <v>0.35</v>
      </c>
      <c r="G5663" s="41" t="str">
        <f>IFERROR(VLOOKUP(E5663,'PRS até 2014'!$E$4:$L$6307,8,FALSE),"")</f>
        <v xml:space="preserve"> </v>
      </c>
      <c r="H5663" s="41">
        <f>IFERROR(VLOOKUP(E5663,'Global Insight'!$E$2:$F$4102,2,FALSE),"")</f>
        <v>0.4375</v>
      </c>
      <c r="I5663">
        <f>IFERROR(VLOOKUP(E5663,EIU!$E$2:$H$3662,4,FALSE),"")</f>
        <v>0.4</v>
      </c>
    </row>
    <row r="5664" spans="1:9" x14ac:dyDescent="0.25">
      <c r="A5664" s="12" t="s">
        <v>365</v>
      </c>
      <c r="B5664" s="13" t="s">
        <v>391</v>
      </c>
      <c r="C5664" s="14">
        <v>147</v>
      </c>
      <c r="D5664" s="14">
        <v>2011</v>
      </c>
      <c r="E5664">
        <f t="shared" si="88"/>
        <v>1472011</v>
      </c>
      <c r="F5664" s="41">
        <f>IFERROR(VLOOKUP(E5664,Heritage!$E$3:$H$4601,4,FALSE),"")</f>
        <v>0.6</v>
      </c>
      <c r="G5664" s="41" t="str">
        <f>IFERROR(VLOOKUP(E5664,'PRS até 2014'!$E$4:$L$6307,8,FALSE),"")</f>
        <v xml:space="preserve"> </v>
      </c>
      <c r="H5664" s="41">
        <f>IFERROR(VLOOKUP(E5664,'Global Insight'!$E$2:$F$4102,2,FALSE),"")</f>
        <v>0.8125</v>
      </c>
      <c r="I5664" t="str">
        <f>IFERROR(VLOOKUP(E5664,EIU!$E$2:$H$3662,4,FALSE),"")</f>
        <v/>
      </c>
    </row>
    <row r="5665" spans="1:9" x14ac:dyDescent="0.25">
      <c r="A5665" s="12" t="s">
        <v>366</v>
      </c>
      <c r="B5665" s="13" t="s">
        <v>392</v>
      </c>
      <c r="C5665" s="14">
        <v>148</v>
      </c>
      <c r="D5665" s="14">
        <v>2011</v>
      </c>
      <c r="E5665">
        <f t="shared" si="88"/>
        <v>1482011</v>
      </c>
      <c r="F5665" s="41" t="str">
        <f>IFERROR(VLOOKUP(E5665,Heritage!$E$3:$H$4601,4,FALSE),"")</f>
        <v/>
      </c>
      <c r="G5665" s="41" t="str">
        <f>IFERROR(VLOOKUP(E5665,'PRS até 2014'!$E$4:$L$6307,8,FALSE),"")</f>
        <v xml:space="preserve"> </v>
      </c>
      <c r="H5665" s="41" t="str">
        <f>IFERROR(VLOOKUP(E5665,'Global Insight'!$E$2:$F$4102,2,FALSE),"")</f>
        <v/>
      </c>
      <c r="I5665" t="str">
        <f>IFERROR(VLOOKUP(E5665,EIU!$E$2:$H$3662,4,FALSE),"")</f>
        <v/>
      </c>
    </row>
    <row r="5666" spans="1:9" x14ac:dyDescent="0.25">
      <c r="A5666" s="12" t="s">
        <v>272</v>
      </c>
      <c r="B5666" s="13" t="s">
        <v>273</v>
      </c>
      <c r="C5666" s="14">
        <v>149</v>
      </c>
      <c r="D5666" s="14">
        <v>2011</v>
      </c>
      <c r="E5666">
        <f t="shared" si="88"/>
        <v>1492011</v>
      </c>
      <c r="F5666" s="41">
        <f>IFERROR(VLOOKUP(E5666,Heritage!$E$3:$H$4601,4,FALSE),"")</f>
        <v>0.3</v>
      </c>
      <c r="G5666" s="41" t="str">
        <f>IFERROR(VLOOKUP(E5666,'PRS até 2014'!$E$4:$L$6307,8,FALSE),"")</f>
        <v xml:space="preserve"> </v>
      </c>
      <c r="H5666" s="41">
        <f>IFERROR(VLOOKUP(E5666,'Global Insight'!$E$2:$F$4102,2,FALSE),"")</f>
        <v>0.5625</v>
      </c>
      <c r="I5666">
        <f>IFERROR(VLOOKUP(E5666,EIU!$E$2:$H$3662,4,FALSE),"")</f>
        <v>0.3</v>
      </c>
    </row>
    <row r="5667" spans="1:9" x14ac:dyDescent="0.25">
      <c r="A5667" s="12" t="s">
        <v>255</v>
      </c>
      <c r="B5667" s="13" t="s">
        <v>256</v>
      </c>
      <c r="C5667" s="14">
        <v>150</v>
      </c>
      <c r="D5667" s="14">
        <v>2011</v>
      </c>
      <c r="E5667">
        <f t="shared" si="88"/>
        <v>1502011</v>
      </c>
      <c r="F5667" s="41">
        <f>IFERROR(VLOOKUP(E5667,Heritage!$E$3:$H$4601,4,FALSE),"")</f>
        <v>0.45</v>
      </c>
      <c r="G5667" s="41">
        <f>IFERROR(VLOOKUP(E5667,'PRS até 2014'!$E$4:$L$6307,8,FALSE),"")</f>
        <v>0.71969696969696972</v>
      </c>
      <c r="H5667" s="41">
        <f>IFERROR(VLOOKUP(E5667,'Global Insight'!$E$2:$F$4102,2,FALSE),"")</f>
        <v>0.75</v>
      </c>
      <c r="I5667">
        <f>IFERROR(VLOOKUP(E5667,EIU!$E$2:$H$3662,4,FALSE),"")</f>
        <v>0.52500000000000002</v>
      </c>
    </row>
    <row r="5668" spans="1:9" x14ac:dyDescent="0.25">
      <c r="A5668" s="12" t="s">
        <v>259</v>
      </c>
      <c r="B5668" s="13" t="s">
        <v>260</v>
      </c>
      <c r="C5668" s="14">
        <v>151</v>
      </c>
      <c r="D5668" s="14">
        <v>2011</v>
      </c>
      <c r="E5668">
        <f t="shared" si="88"/>
        <v>1512011</v>
      </c>
      <c r="F5668" s="41">
        <f>IFERROR(VLOOKUP(E5668,Heritage!$E$3:$H$4601,4,FALSE),"")</f>
        <v>0.4</v>
      </c>
      <c r="G5668" s="41">
        <f>IFERROR(VLOOKUP(E5668,'PRS até 2014'!$E$4:$L$6307,8,FALSE),"")</f>
        <v>0.47474747474747475</v>
      </c>
      <c r="H5668" s="41">
        <f>IFERROR(VLOOKUP(E5668,'Global Insight'!$E$2:$F$4102,2,FALSE),"")</f>
        <v>0.5</v>
      </c>
      <c r="I5668">
        <f>IFERROR(VLOOKUP(E5668,EIU!$E$2:$H$3662,4,FALSE),"")</f>
        <v>0.3</v>
      </c>
    </row>
    <row r="5669" spans="1:9" x14ac:dyDescent="0.25">
      <c r="A5669" s="12" t="s">
        <v>271</v>
      </c>
      <c r="B5669" s="13" t="s">
        <v>393</v>
      </c>
      <c r="C5669" s="14">
        <v>152</v>
      </c>
      <c r="D5669" s="14">
        <v>2011</v>
      </c>
      <c r="E5669">
        <f t="shared" si="88"/>
        <v>1522011</v>
      </c>
      <c r="F5669" s="41">
        <f>IFERROR(VLOOKUP(E5669,Heritage!$E$3:$H$4601,4,FALSE),"")</f>
        <v>0.4</v>
      </c>
      <c r="G5669" s="41" t="str">
        <f>IFERROR(VLOOKUP(E5669,'PRS até 2014'!$E$4:$L$6307,8,FALSE),"")</f>
        <v xml:space="preserve"> </v>
      </c>
      <c r="H5669" s="41">
        <f>IFERROR(VLOOKUP(E5669,'Global Insight'!$E$2:$F$4102,2,FALSE),"")</f>
        <v>0.5</v>
      </c>
      <c r="I5669">
        <f>IFERROR(VLOOKUP(E5669,EIU!$E$2:$H$3662,4,FALSE),"")</f>
        <v>0.35</v>
      </c>
    </row>
    <row r="5670" spans="1:9" x14ac:dyDescent="0.25">
      <c r="A5670" s="12" t="s">
        <v>284</v>
      </c>
      <c r="B5670" s="13" t="s">
        <v>285</v>
      </c>
      <c r="C5670" s="14">
        <v>153</v>
      </c>
      <c r="D5670" s="14">
        <v>2011</v>
      </c>
      <c r="E5670">
        <f t="shared" si="88"/>
        <v>1532011</v>
      </c>
      <c r="F5670" s="41">
        <f>IFERROR(VLOOKUP(E5670,Heritage!$E$3:$H$4601,4,FALSE),"")</f>
        <v>0.5</v>
      </c>
      <c r="G5670" s="41" t="str">
        <f>IFERROR(VLOOKUP(E5670,'PRS até 2014'!$E$4:$L$6307,8,FALSE),"")</f>
        <v xml:space="preserve"> </v>
      </c>
      <c r="H5670" s="41">
        <f>IFERROR(VLOOKUP(E5670,'Global Insight'!$E$2:$F$4102,2,FALSE),"")</f>
        <v>0.75</v>
      </c>
      <c r="I5670">
        <f>IFERROR(VLOOKUP(E5670,EIU!$E$2:$H$3662,4,FALSE),"")</f>
        <v>0.47499999999999998</v>
      </c>
    </row>
    <row r="5671" spans="1:9" x14ac:dyDescent="0.25">
      <c r="A5671" s="12" t="s">
        <v>265</v>
      </c>
      <c r="B5671" s="13" t="s">
        <v>266</v>
      </c>
      <c r="C5671" s="14">
        <v>154</v>
      </c>
      <c r="D5671" s="14">
        <v>2011</v>
      </c>
      <c r="E5671">
        <f t="shared" si="88"/>
        <v>1542011</v>
      </c>
      <c r="F5671" s="41">
        <f>IFERROR(VLOOKUP(E5671,Heritage!$E$3:$H$4601,4,FALSE),"")</f>
        <v>0.1</v>
      </c>
      <c r="G5671" s="41">
        <f>IFERROR(VLOOKUP(E5671,'PRS até 2014'!$E$4:$L$6307,8,FALSE),"")</f>
        <v>0.45707070707070702</v>
      </c>
      <c r="H5671" s="41">
        <f>IFERROR(VLOOKUP(E5671,'Global Insight'!$E$2:$F$4102,2,FALSE),"")</f>
        <v>0.375</v>
      </c>
      <c r="I5671">
        <f>IFERROR(VLOOKUP(E5671,EIU!$E$2:$H$3662,4,FALSE),"")</f>
        <v>0.25</v>
      </c>
    </row>
    <row r="5672" spans="1:9" x14ac:dyDescent="0.25">
      <c r="A5672" s="12" t="s">
        <v>261</v>
      </c>
      <c r="B5672" s="13" t="s">
        <v>262</v>
      </c>
      <c r="C5672" s="14">
        <v>155</v>
      </c>
      <c r="D5672" s="14">
        <v>2011</v>
      </c>
      <c r="E5672">
        <f t="shared" si="88"/>
        <v>1552011</v>
      </c>
      <c r="F5672" s="41">
        <f>IFERROR(VLOOKUP(E5672,Heritage!$E$3:$H$4601,4,FALSE),"")</f>
        <v>0.9</v>
      </c>
      <c r="G5672" s="41">
        <f>IFERROR(VLOOKUP(E5672,'PRS até 2014'!$E$4:$L$6307,8,FALSE),"")</f>
        <v>0.86111111111111116</v>
      </c>
      <c r="H5672" s="41">
        <f>IFERROR(VLOOKUP(E5672,'Global Insight'!$E$2:$F$4102,2,FALSE),"")</f>
        <v>0.9375</v>
      </c>
      <c r="I5672">
        <f>IFERROR(VLOOKUP(E5672,EIU!$E$2:$H$3662,4,FALSE),"")</f>
        <v>0.97499999999999998</v>
      </c>
    </row>
    <row r="5673" spans="1:9" x14ac:dyDescent="0.25">
      <c r="A5673" s="12" t="s">
        <v>276</v>
      </c>
      <c r="B5673" s="13" t="s">
        <v>277</v>
      </c>
      <c r="C5673" s="14">
        <v>156</v>
      </c>
      <c r="D5673" s="14">
        <v>2011</v>
      </c>
      <c r="E5673">
        <f t="shared" si="88"/>
        <v>1562011</v>
      </c>
      <c r="F5673" s="41">
        <f>IFERROR(VLOOKUP(E5673,Heritage!$E$3:$H$4601,4,FALSE),"")</f>
        <v>0.5</v>
      </c>
      <c r="G5673" s="41">
        <f>IFERROR(VLOOKUP(E5673,'PRS até 2014'!$E$4:$L$6307,8,FALSE),"")</f>
        <v>0.60353535353535359</v>
      </c>
      <c r="H5673" s="41">
        <f>IFERROR(VLOOKUP(E5673,'Global Insight'!$E$2:$F$4102,2,FALSE),"")</f>
        <v>0.875</v>
      </c>
      <c r="I5673">
        <f>IFERROR(VLOOKUP(E5673,EIU!$E$2:$H$3662,4,FALSE),"")</f>
        <v>0.65</v>
      </c>
    </row>
    <row r="5674" spans="1:9" x14ac:dyDescent="0.25">
      <c r="A5674" s="12" t="s">
        <v>278</v>
      </c>
      <c r="B5674" s="13" t="s">
        <v>279</v>
      </c>
      <c r="C5674" s="14">
        <v>157</v>
      </c>
      <c r="D5674" s="14">
        <v>2011</v>
      </c>
      <c r="E5674">
        <f t="shared" si="88"/>
        <v>1572011</v>
      </c>
      <c r="F5674" s="41">
        <f>IFERROR(VLOOKUP(E5674,Heritage!$E$3:$H$4601,4,FALSE),"")</f>
        <v>0.6</v>
      </c>
      <c r="G5674" s="41">
        <f>IFERROR(VLOOKUP(E5674,'PRS até 2014'!$E$4:$L$6307,8,FALSE),"")</f>
        <v>0.61363636363636365</v>
      </c>
      <c r="H5674" s="41">
        <f>IFERROR(VLOOKUP(E5674,'Global Insight'!$E$2:$F$4102,2,FALSE),"")</f>
        <v>0.875</v>
      </c>
      <c r="I5674">
        <f>IFERROR(VLOOKUP(E5674,EIU!$E$2:$H$3662,4,FALSE),"")</f>
        <v>0.8</v>
      </c>
    </row>
    <row r="5675" spans="1:9" x14ac:dyDescent="0.25">
      <c r="A5675" s="12" t="s">
        <v>263</v>
      </c>
      <c r="B5675" s="13" t="s">
        <v>264</v>
      </c>
      <c r="C5675" s="14">
        <v>158</v>
      </c>
      <c r="D5675" s="14">
        <v>2011</v>
      </c>
      <c r="E5675">
        <f t="shared" si="88"/>
        <v>1582011</v>
      </c>
      <c r="F5675" s="41">
        <f>IFERROR(VLOOKUP(E5675,Heritage!$E$3:$H$4601,4,FALSE),"")</f>
        <v>0.3</v>
      </c>
      <c r="G5675" s="41" t="str">
        <f>IFERROR(VLOOKUP(E5675,'PRS até 2014'!$E$4:$L$6307,8,FALSE),"")</f>
        <v xml:space="preserve"> </v>
      </c>
      <c r="H5675" s="41">
        <f>IFERROR(VLOOKUP(E5675,'Global Insight'!$E$2:$F$4102,2,FALSE),"")</f>
        <v>0.4375</v>
      </c>
      <c r="I5675" t="str">
        <f>IFERROR(VLOOKUP(E5675,EIU!$E$2:$H$3662,4,FALSE),"")</f>
        <v/>
      </c>
    </row>
    <row r="5676" spans="1:9" x14ac:dyDescent="0.25">
      <c r="A5676" s="12" t="s">
        <v>269</v>
      </c>
      <c r="B5676" s="13" t="s">
        <v>270</v>
      </c>
      <c r="C5676" s="14">
        <v>159</v>
      </c>
      <c r="D5676" s="14">
        <v>2011</v>
      </c>
      <c r="E5676">
        <f t="shared" si="88"/>
        <v>1592011</v>
      </c>
      <c r="F5676" s="41" t="str">
        <f>IFERROR(VLOOKUP(E5676,Heritage!$E$3:$H$4601,4,FALSE),"")</f>
        <v/>
      </c>
      <c r="G5676" s="41">
        <f>IFERROR(VLOOKUP(E5676,'PRS até 2014'!$E$4:$L$6307,8,FALSE),"")</f>
        <v>0.11363636363636363</v>
      </c>
      <c r="H5676" s="41">
        <f>IFERROR(VLOOKUP(E5676,'Global Insight'!$E$2:$F$4102,2,FALSE),"")</f>
        <v>0</v>
      </c>
      <c r="I5676">
        <f>IFERROR(VLOOKUP(E5676,EIU!$E$2:$H$3662,4,FALSE),"")</f>
        <v>0</v>
      </c>
    </row>
    <row r="5677" spans="1:9" x14ac:dyDescent="0.25">
      <c r="A5677" s="12" t="s">
        <v>327</v>
      </c>
      <c r="B5677" s="13" t="s">
        <v>328</v>
      </c>
      <c r="C5677" s="14">
        <v>160</v>
      </c>
      <c r="D5677" s="14">
        <v>2011</v>
      </c>
      <c r="E5677">
        <f t="shared" si="88"/>
        <v>1602011</v>
      </c>
      <c r="F5677" s="41">
        <f>IFERROR(VLOOKUP(E5677,Heritage!$E$3:$H$4601,4,FALSE),"")</f>
        <v>0.5</v>
      </c>
      <c r="G5677" s="41">
        <f>IFERROR(VLOOKUP(E5677,'PRS até 2014'!$E$4:$L$6307,8,FALSE),"")</f>
        <v>0.53535353535353536</v>
      </c>
      <c r="H5677" s="41">
        <f>IFERROR(VLOOKUP(E5677,'Global Insight'!$E$2:$F$4102,2,FALSE),"")</f>
        <v>0.5625</v>
      </c>
      <c r="I5677">
        <f>IFERROR(VLOOKUP(E5677,EIU!$E$2:$H$3662,4,FALSE),"")</f>
        <v>0.5</v>
      </c>
    </row>
    <row r="5678" spans="1:9" x14ac:dyDescent="0.25">
      <c r="A5678" s="12" t="s">
        <v>89</v>
      </c>
      <c r="B5678" s="13" t="s">
        <v>90</v>
      </c>
      <c r="C5678" s="14">
        <v>161</v>
      </c>
      <c r="D5678" s="14">
        <v>2011</v>
      </c>
      <c r="E5678">
        <f t="shared" si="88"/>
        <v>1612011</v>
      </c>
      <c r="F5678" s="41">
        <f>IFERROR(VLOOKUP(E5678,Heritage!$E$3:$H$4601,4,FALSE),"")</f>
        <v>0.7</v>
      </c>
      <c r="G5678" s="41">
        <f>IFERROR(VLOOKUP(E5678,'PRS até 2014'!$E$4:$L$6307,8,FALSE),"")</f>
        <v>0.68181818181818177</v>
      </c>
      <c r="H5678" s="41">
        <f>IFERROR(VLOOKUP(E5678,'Global Insight'!$E$2:$F$4102,2,FALSE),"")</f>
        <v>0.9375</v>
      </c>
      <c r="I5678">
        <f>IFERROR(VLOOKUP(E5678,EIU!$E$2:$H$3662,4,FALSE),"")</f>
        <v>0.77500000000000002</v>
      </c>
    </row>
    <row r="5679" spans="1:9" x14ac:dyDescent="0.25">
      <c r="A5679" s="12" t="s">
        <v>173</v>
      </c>
      <c r="B5679" s="13" t="s">
        <v>174</v>
      </c>
      <c r="C5679" s="14">
        <v>162</v>
      </c>
      <c r="D5679" s="14">
        <v>2011</v>
      </c>
      <c r="E5679">
        <f t="shared" si="88"/>
        <v>1622011</v>
      </c>
      <c r="F5679" s="41">
        <f>IFERROR(VLOOKUP(E5679,Heritage!$E$3:$H$4601,4,FALSE),"")</f>
        <v>0.4</v>
      </c>
      <c r="G5679" s="41">
        <f>IFERROR(VLOOKUP(E5679,'PRS até 2014'!$E$4:$L$6307,8,FALSE),"")</f>
        <v>0.47474747474747475</v>
      </c>
      <c r="H5679" s="41">
        <f>IFERROR(VLOOKUP(E5679,'Global Insight'!$E$2:$F$4102,2,FALSE),"")</f>
        <v>0.6875</v>
      </c>
      <c r="I5679">
        <f>IFERROR(VLOOKUP(E5679,EIU!$E$2:$H$3662,4,FALSE),"")</f>
        <v>0.52500000000000002</v>
      </c>
    </row>
    <row r="5680" spans="1:9" x14ac:dyDescent="0.25">
      <c r="A5680" s="12" t="s">
        <v>367</v>
      </c>
      <c r="B5680" s="13" t="s">
        <v>394</v>
      </c>
      <c r="C5680" s="14">
        <v>163</v>
      </c>
      <c r="D5680" s="14">
        <v>2011</v>
      </c>
      <c r="E5680">
        <f t="shared" si="88"/>
        <v>1632011</v>
      </c>
      <c r="F5680" s="41" t="str">
        <f>IFERROR(VLOOKUP(E5680,Heritage!$E$3:$H$4601,4,FALSE),"")</f>
        <v/>
      </c>
      <c r="G5680" s="41" t="str">
        <f>IFERROR(VLOOKUP(E5680,'PRS até 2014'!$E$4:$L$6307,8,FALSE),"")</f>
        <v xml:space="preserve"> </v>
      </c>
      <c r="H5680" s="41">
        <f>IFERROR(VLOOKUP(E5680,'Global Insight'!$E$2:$F$4102,2,FALSE),"")</f>
        <v>0.8125</v>
      </c>
      <c r="I5680" t="str">
        <f>IFERROR(VLOOKUP(E5680,EIU!$E$2:$H$3662,4,FALSE),"")</f>
        <v/>
      </c>
    </row>
    <row r="5681" spans="1:9" x14ac:dyDescent="0.25">
      <c r="A5681" s="12" t="s">
        <v>368</v>
      </c>
      <c r="B5681" s="13" t="s">
        <v>395</v>
      </c>
      <c r="C5681" s="14">
        <v>164</v>
      </c>
      <c r="D5681" s="14">
        <v>2011</v>
      </c>
      <c r="E5681">
        <f t="shared" si="88"/>
        <v>1642011</v>
      </c>
      <c r="F5681" s="41">
        <f>IFERROR(VLOOKUP(E5681,Heritage!$E$3:$H$4601,4,FALSE),"")</f>
        <v>0.7</v>
      </c>
      <c r="G5681" s="41" t="str">
        <f>IFERROR(VLOOKUP(E5681,'PRS até 2014'!$E$4:$L$6307,8,FALSE),"")</f>
        <v xml:space="preserve"> </v>
      </c>
      <c r="H5681" s="41">
        <f>IFERROR(VLOOKUP(E5681,'Global Insight'!$E$2:$F$4102,2,FALSE),"")</f>
        <v>0.75</v>
      </c>
      <c r="I5681" t="str">
        <f>IFERROR(VLOOKUP(E5681,EIU!$E$2:$H$3662,4,FALSE),"")</f>
        <v/>
      </c>
    </row>
    <row r="5682" spans="1:9" x14ac:dyDescent="0.25">
      <c r="A5682" s="12" t="s">
        <v>369</v>
      </c>
      <c r="B5682" s="13" t="s">
        <v>396</v>
      </c>
      <c r="C5682" s="14">
        <v>165</v>
      </c>
      <c r="D5682" s="14">
        <v>2011</v>
      </c>
      <c r="E5682">
        <f t="shared" si="88"/>
        <v>1652011</v>
      </c>
      <c r="F5682" s="41">
        <f>IFERROR(VLOOKUP(E5682,Heritage!$E$3:$H$4601,4,FALSE),"")</f>
        <v>0.7</v>
      </c>
      <c r="G5682" s="41" t="str">
        <f>IFERROR(VLOOKUP(E5682,'PRS até 2014'!$E$4:$L$6307,8,FALSE),"")</f>
        <v xml:space="preserve"> </v>
      </c>
      <c r="H5682" s="41">
        <f>IFERROR(VLOOKUP(E5682,'Global Insight'!$E$2:$F$4102,2,FALSE),"")</f>
        <v>0.875</v>
      </c>
      <c r="I5682" t="str">
        <f>IFERROR(VLOOKUP(E5682,EIU!$E$2:$H$3662,4,FALSE),"")</f>
        <v/>
      </c>
    </row>
    <row r="5683" spans="1:9" x14ac:dyDescent="0.25">
      <c r="A5683" s="12" t="s">
        <v>257</v>
      </c>
      <c r="B5683" s="13" t="s">
        <v>258</v>
      </c>
      <c r="C5683" s="14">
        <v>166</v>
      </c>
      <c r="D5683" s="14">
        <v>2011</v>
      </c>
      <c r="E5683">
        <f t="shared" si="88"/>
        <v>1662011</v>
      </c>
      <c r="F5683" s="41" t="str">
        <f>IFERROR(VLOOKUP(E5683,Heritage!$E$3:$H$4601,4,FALSE),"")</f>
        <v/>
      </c>
      <c r="G5683" s="41">
        <f>IFERROR(VLOOKUP(E5683,'PRS até 2014'!$E$4:$L$6307,8,FALSE),"")</f>
        <v>0.3762626262626263</v>
      </c>
      <c r="H5683" s="41">
        <f>IFERROR(VLOOKUP(E5683,'Global Insight'!$E$2:$F$4102,2,FALSE),"")</f>
        <v>0.1875</v>
      </c>
      <c r="I5683">
        <f>IFERROR(VLOOKUP(E5683,EIU!$E$2:$H$3662,4,FALSE),"")</f>
        <v>0.25</v>
      </c>
    </row>
    <row r="5684" spans="1:9" x14ac:dyDescent="0.25">
      <c r="A5684" s="12" t="s">
        <v>274</v>
      </c>
      <c r="B5684" s="13" t="s">
        <v>275</v>
      </c>
      <c r="C5684" s="14">
        <v>167</v>
      </c>
      <c r="D5684" s="14">
        <v>2011</v>
      </c>
      <c r="E5684">
        <f t="shared" si="88"/>
        <v>1672011</v>
      </c>
      <c r="F5684" s="41">
        <f>IFERROR(VLOOKUP(E5684,Heritage!$E$3:$H$4601,4,FALSE),"")</f>
        <v>0.4</v>
      </c>
      <c r="G5684" s="41">
        <f>IFERROR(VLOOKUP(E5684,'PRS até 2014'!$E$4:$L$6307,8,FALSE),"")</f>
        <v>0.45959595959595956</v>
      </c>
      <c r="H5684" s="41">
        <f>IFERROR(VLOOKUP(E5684,'Global Insight'!$E$2:$F$4102,2,FALSE),"")</f>
        <v>0.4375</v>
      </c>
      <c r="I5684">
        <f>IFERROR(VLOOKUP(E5684,EIU!$E$2:$H$3662,4,FALSE),"")</f>
        <v>0.47499999999999998</v>
      </c>
    </row>
    <row r="5685" spans="1:9" x14ac:dyDescent="0.25">
      <c r="A5685" s="12" t="s">
        <v>282</v>
      </c>
      <c r="B5685" s="13" t="s">
        <v>283</v>
      </c>
      <c r="C5685" s="14">
        <v>168</v>
      </c>
      <c r="D5685" s="14">
        <v>2011</v>
      </c>
      <c r="E5685">
        <f t="shared" si="88"/>
        <v>1682011</v>
      </c>
      <c r="F5685" s="41" t="str">
        <f>IFERROR(VLOOKUP(E5685,Heritage!$E$3:$H$4601,4,FALSE),"")</f>
        <v/>
      </c>
      <c r="G5685" s="41" t="str">
        <f>IFERROR(VLOOKUP(E5685,'PRS até 2014'!$E$4:$L$6307,8,FALSE),"")</f>
        <v xml:space="preserve"> </v>
      </c>
      <c r="H5685" s="41">
        <f>IFERROR(VLOOKUP(E5685,'Global Insight'!$E$2:$F$4102,2,FALSE),"")</f>
        <v>0.4375</v>
      </c>
      <c r="I5685">
        <f>IFERROR(VLOOKUP(E5685,EIU!$E$2:$H$3662,4,FALSE),"")</f>
        <v>0.45</v>
      </c>
    </row>
    <row r="5686" spans="1:9" x14ac:dyDescent="0.25">
      <c r="A5686" s="12" t="s">
        <v>280</v>
      </c>
      <c r="B5686" s="13" t="s">
        <v>281</v>
      </c>
      <c r="C5686" s="14">
        <v>169</v>
      </c>
      <c r="D5686" s="14">
        <v>2011</v>
      </c>
      <c r="E5686">
        <f t="shared" si="88"/>
        <v>1692011</v>
      </c>
      <c r="F5686" s="41">
        <f>IFERROR(VLOOKUP(E5686,Heritage!$E$3:$H$4601,4,FALSE),"")</f>
        <v>0.9</v>
      </c>
      <c r="G5686" s="41">
        <f>IFERROR(VLOOKUP(E5686,'PRS até 2014'!$E$4:$L$6307,8,FALSE),"")</f>
        <v>0.94444444444444442</v>
      </c>
      <c r="H5686" s="41">
        <f>IFERROR(VLOOKUP(E5686,'Global Insight'!$E$2:$F$4102,2,FALSE),"")</f>
        <v>1</v>
      </c>
      <c r="I5686">
        <f>IFERROR(VLOOKUP(E5686,EIU!$E$2:$H$3662,4,FALSE),"")</f>
        <v>0.97499999999999998</v>
      </c>
    </row>
    <row r="5687" spans="1:9" x14ac:dyDescent="0.25">
      <c r="A5687" s="12" t="s">
        <v>49</v>
      </c>
      <c r="B5687" s="13" t="s">
        <v>50</v>
      </c>
      <c r="C5687" s="14">
        <v>170</v>
      </c>
      <c r="D5687" s="14">
        <v>2011</v>
      </c>
      <c r="E5687">
        <f t="shared" ref="E5687:E5750" si="89">C5687*10000+D5687</f>
        <v>1702011</v>
      </c>
      <c r="F5687" s="41">
        <f>IFERROR(VLOOKUP(E5687,Heritage!$E$3:$H$4601,4,FALSE),"")</f>
        <v>0.9</v>
      </c>
      <c r="G5687" s="41">
        <f>IFERROR(VLOOKUP(E5687,'PRS até 2014'!$E$4:$L$6307,8,FALSE),"")</f>
        <v>0.84595959595959602</v>
      </c>
      <c r="H5687" s="41">
        <f>IFERROR(VLOOKUP(E5687,'Global Insight'!$E$2:$F$4102,2,FALSE),"")</f>
        <v>0.9375</v>
      </c>
      <c r="I5687">
        <f>IFERROR(VLOOKUP(E5687,EIU!$E$2:$H$3662,4,FALSE),"")</f>
        <v>0.92500000000000004</v>
      </c>
    </row>
    <row r="5688" spans="1:9" x14ac:dyDescent="0.25">
      <c r="A5688" s="12" t="s">
        <v>286</v>
      </c>
      <c r="B5688" s="13" t="s">
        <v>287</v>
      </c>
      <c r="C5688" s="14">
        <v>171</v>
      </c>
      <c r="D5688" s="14">
        <v>2011</v>
      </c>
      <c r="E5688">
        <f t="shared" si="89"/>
        <v>1712011</v>
      </c>
      <c r="F5688" s="41">
        <f>IFERROR(VLOOKUP(E5688,Heritage!$E$3:$H$4601,4,FALSE),"")</f>
        <v>0.3</v>
      </c>
      <c r="G5688" s="41">
        <f>IFERROR(VLOOKUP(E5688,'PRS até 2014'!$E$4:$L$6307,8,FALSE),"")</f>
        <v>0.48232323232323232</v>
      </c>
      <c r="H5688" s="41">
        <f>IFERROR(VLOOKUP(E5688,'Global Insight'!$E$2:$F$4102,2,FALSE),"")</f>
        <v>0.375</v>
      </c>
      <c r="I5688">
        <f>IFERROR(VLOOKUP(E5688,EIU!$E$2:$H$3662,4,FALSE),"")</f>
        <v>0.3</v>
      </c>
    </row>
    <row r="5689" spans="1:9" x14ac:dyDescent="0.25">
      <c r="A5689" s="12" t="s">
        <v>370</v>
      </c>
      <c r="B5689" s="13" t="s">
        <v>305</v>
      </c>
      <c r="C5689" s="14">
        <v>172</v>
      </c>
      <c r="D5689" s="14">
        <v>2011</v>
      </c>
      <c r="E5689">
        <f t="shared" si="89"/>
        <v>1722011</v>
      </c>
      <c r="F5689" s="41">
        <f>IFERROR(VLOOKUP(E5689,Heritage!$E$3:$H$4601,4,FALSE),"")</f>
        <v>0.7</v>
      </c>
      <c r="G5689" s="41">
        <f>IFERROR(VLOOKUP(E5689,'PRS até 2014'!$E$4:$L$6307,8,FALSE),"")</f>
        <v>0.76262626262626265</v>
      </c>
      <c r="H5689" s="41">
        <f>IFERROR(VLOOKUP(E5689,'Global Insight'!$E$2:$F$4102,2,FALSE),"")</f>
        <v>0.6875</v>
      </c>
      <c r="I5689">
        <f>IFERROR(VLOOKUP(E5689,EIU!$E$2:$H$3662,4,FALSE),"")</f>
        <v>0.72499999999999998</v>
      </c>
    </row>
    <row r="5690" spans="1:9" x14ac:dyDescent="0.25">
      <c r="A5690" s="12" t="s">
        <v>294</v>
      </c>
      <c r="B5690" s="13" t="s">
        <v>295</v>
      </c>
      <c r="C5690" s="14">
        <v>173</v>
      </c>
      <c r="D5690" s="14">
        <v>2011</v>
      </c>
      <c r="E5690">
        <f t="shared" si="89"/>
        <v>1732011</v>
      </c>
      <c r="F5690" s="41">
        <f>IFERROR(VLOOKUP(E5690,Heritage!$E$3:$H$4601,4,FALSE),"")</f>
        <v>0.2</v>
      </c>
      <c r="G5690" s="41" t="str">
        <f>IFERROR(VLOOKUP(E5690,'PRS até 2014'!$E$4:$L$6307,8,FALSE),"")</f>
        <v xml:space="preserve"> </v>
      </c>
      <c r="H5690" s="41">
        <f>IFERROR(VLOOKUP(E5690,'Global Insight'!$E$2:$F$4102,2,FALSE),"")</f>
        <v>0.25</v>
      </c>
      <c r="I5690">
        <f>IFERROR(VLOOKUP(E5690,EIU!$E$2:$H$3662,4,FALSE),"")</f>
        <v>0.1</v>
      </c>
    </row>
    <row r="5691" spans="1:9" x14ac:dyDescent="0.25">
      <c r="A5691" s="12" t="s">
        <v>306</v>
      </c>
      <c r="B5691" s="13" t="s">
        <v>307</v>
      </c>
      <c r="C5691" s="14">
        <v>174</v>
      </c>
      <c r="D5691" s="14">
        <v>2011</v>
      </c>
      <c r="E5691">
        <f t="shared" si="89"/>
        <v>1742011</v>
      </c>
      <c r="F5691" s="41">
        <f>IFERROR(VLOOKUP(E5691,Heritage!$E$3:$H$4601,4,FALSE),"")</f>
        <v>0.3</v>
      </c>
      <c r="G5691" s="41">
        <f>IFERROR(VLOOKUP(E5691,'PRS até 2014'!$E$4:$L$6307,8,FALSE),"")</f>
        <v>0.61363636363636365</v>
      </c>
      <c r="H5691" s="41">
        <f>IFERROR(VLOOKUP(E5691,'Global Insight'!$E$2:$F$4102,2,FALSE),"")</f>
        <v>0.5</v>
      </c>
      <c r="I5691">
        <f>IFERROR(VLOOKUP(E5691,EIU!$E$2:$H$3662,4,FALSE),"")</f>
        <v>0.27500000000000002</v>
      </c>
    </row>
    <row r="5692" spans="1:9" x14ac:dyDescent="0.25">
      <c r="A5692" s="12" t="s">
        <v>292</v>
      </c>
      <c r="B5692" s="13" t="s">
        <v>293</v>
      </c>
      <c r="C5692" s="14">
        <v>175</v>
      </c>
      <c r="D5692" s="14">
        <v>2011</v>
      </c>
      <c r="E5692">
        <f t="shared" si="89"/>
        <v>1752011</v>
      </c>
      <c r="F5692" s="41">
        <f>IFERROR(VLOOKUP(E5692,Heritage!$E$3:$H$4601,4,FALSE),"")</f>
        <v>0.45</v>
      </c>
      <c r="G5692" s="41">
        <f>IFERROR(VLOOKUP(E5692,'PRS até 2014'!$E$4:$L$6307,8,FALSE),"")</f>
        <v>0.47727272727272724</v>
      </c>
      <c r="H5692" s="41">
        <f>IFERROR(VLOOKUP(E5692,'Global Insight'!$E$2:$F$4102,2,FALSE),"")</f>
        <v>0.625</v>
      </c>
      <c r="I5692">
        <f>IFERROR(VLOOKUP(E5692,EIU!$E$2:$H$3662,4,FALSE),"")</f>
        <v>0.35</v>
      </c>
    </row>
    <row r="5693" spans="1:9" x14ac:dyDescent="0.25">
      <c r="A5693" s="12" t="s">
        <v>339</v>
      </c>
      <c r="B5693" s="13" t="s">
        <v>340</v>
      </c>
      <c r="C5693" s="14">
        <v>176</v>
      </c>
      <c r="D5693" s="14">
        <v>2011</v>
      </c>
      <c r="E5693">
        <f t="shared" si="89"/>
        <v>1762011</v>
      </c>
      <c r="F5693" s="41">
        <f>IFERROR(VLOOKUP(E5693,Heritage!$E$3:$H$4601,4,FALSE),"")</f>
        <v>0.2</v>
      </c>
      <c r="G5693" s="41" t="str">
        <f>IFERROR(VLOOKUP(E5693,'PRS até 2014'!$E$4:$L$6307,8,FALSE),"")</f>
        <v xml:space="preserve"> </v>
      </c>
      <c r="H5693" s="41">
        <f>IFERROR(VLOOKUP(E5693,'Global Insight'!$E$2:$F$4102,2,FALSE),"")</f>
        <v>0.375</v>
      </c>
      <c r="I5693">
        <f>IFERROR(VLOOKUP(E5693,EIU!$E$2:$H$3662,4,FALSE),"")</f>
        <v>0.15</v>
      </c>
    </row>
    <row r="5694" spans="1:9" x14ac:dyDescent="0.25">
      <c r="A5694" s="12" t="s">
        <v>290</v>
      </c>
      <c r="B5694" s="13" t="s">
        <v>291</v>
      </c>
      <c r="C5694" s="14">
        <v>177</v>
      </c>
      <c r="D5694" s="14">
        <v>2011</v>
      </c>
      <c r="E5694">
        <f t="shared" si="89"/>
        <v>1772011</v>
      </c>
      <c r="F5694" s="41">
        <f>IFERROR(VLOOKUP(E5694,Heritage!$E$3:$H$4601,4,FALSE),"")</f>
        <v>0.3</v>
      </c>
      <c r="G5694" s="41">
        <f>IFERROR(VLOOKUP(E5694,'PRS até 2014'!$E$4:$L$6307,8,FALSE),"")</f>
        <v>0.47474747474747475</v>
      </c>
      <c r="H5694" s="41">
        <f>IFERROR(VLOOKUP(E5694,'Global Insight'!$E$2:$F$4102,2,FALSE),"")</f>
        <v>0.5</v>
      </c>
      <c r="I5694">
        <f>IFERROR(VLOOKUP(E5694,EIU!$E$2:$H$3662,4,FALSE),"")</f>
        <v>0.27500000000000002</v>
      </c>
    </row>
    <row r="5695" spans="1:9" x14ac:dyDescent="0.25">
      <c r="A5695" s="12" t="s">
        <v>371</v>
      </c>
      <c r="B5695" s="13" t="s">
        <v>397</v>
      </c>
      <c r="C5695" s="14">
        <v>178</v>
      </c>
      <c r="D5695" s="14">
        <v>2011</v>
      </c>
      <c r="E5695">
        <f t="shared" si="89"/>
        <v>1782011</v>
      </c>
      <c r="F5695" s="41">
        <f>IFERROR(VLOOKUP(E5695,Heritage!$E$3:$H$4601,4,FALSE),"")</f>
        <v>0.25</v>
      </c>
      <c r="G5695" s="41" t="str">
        <f>IFERROR(VLOOKUP(E5695,'PRS até 2014'!$E$4:$L$6307,8,FALSE),"")</f>
        <v xml:space="preserve"> </v>
      </c>
      <c r="H5695" s="41">
        <f>IFERROR(VLOOKUP(E5695,'Global Insight'!$E$2:$F$4102,2,FALSE),"")</f>
        <v>0.75</v>
      </c>
      <c r="I5695" t="str">
        <f>IFERROR(VLOOKUP(E5695,EIU!$E$2:$H$3662,4,FALSE),"")</f>
        <v/>
      </c>
    </row>
    <row r="5696" spans="1:9" x14ac:dyDescent="0.25">
      <c r="A5696" s="12" t="s">
        <v>298</v>
      </c>
      <c r="B5696" s="13" t="s">
        <v>299</v>
      </c>
      <c r="C5696" s="14">
        <v>179</v>
      </c>
      <c r="D5696" s="14">
        <v>2011</v>
      </c>
      <c r="E5696">
        <f t="shared" si="89"/>
        <v>1792011</v>
      </c>
      <c r="F5696" s="41">
        <f>IFERROR(VLOOKUP(E5696,Heritage!$E$3:$H$4601,4,FALSE),"")</f>
        <v>0.5</v>
      </c>
      <c r="G5696" s="41">
        <f>IFERROR(VLOOKUP(E5696,'PRS até 2014'!$E$4:$L$6307,8,FALSE),"")</f>
        <v>0.56818181818181812</v>
      </c>
      <c r="H5696" s="41">
        <f>IFERROR(VLOOKUP(E5696,'Global Insight'!$E$2:$F$4102,2,FALSE),"")</f>
        <v>0.5</v>
      </c>
      <c r="I5696">
        <f>IFERROR(VLOOKUP(E5696,EIU!$E$2:$H$3662,4,FALSE),"")</f>
        <v>0.42499999999999999</v>
      </c>
    </row>
    <row r="5697" spans="1:9" x14ac:dyDescent="0.25">
      <c r="A5697" s="12" t="s">
        <v>300</v>
      </c>
      <c r="B5697" s="13" t="s">
        <v>301</v>
      </c>
      <c r="C5697" s="14">
        <v>180</v>
      </c>
      <c r="D5697" s="14">
        <v>2011</v>
      </c>
      <c r="E5697">
        <f t="shared" si="89"/>
        <v>1802011</v>
      </c>
      <c r="F5697" s="41">
        <f>IFERROR(VLOOKUP(E5697,Heritage!$E$3:$H$4601,4,FALSE),"")</f>
        <v>0.4</v>
      </c>
      <c r="G5697" s="41">
        <f>IFERROR(VLOOKUP(E5697,'PRS até 2014'!$E$4:$L$6307,8,FALSE),"")</f>
        <v>0.64141414141414144</v>
      </c>
      <c r="H5697" s="41">
        <f>IFERROR(VLOOKUP(E5697,'Global Insight'!$E$2:$F$4102,2,FALSE),"")</f>
        <v>0.5625</v>
      </c>
      <c r="I5697">
        <f>IFERROR(VLOOKUP(E5697,EIU!$E$2:$H$3662,4,FALSE),"")</f>
        <v>0.42499999999999999</v>
      </c>
    </row>
    <row r="5698" spans="1:9" x14ac:dyDescent="0.25">
      <c r="A5698" s="12" t="s">
        <v>302</v>
      </c>
      <c r="B5698" s="13" t="s">
        <v>303</v>
      </c>
      <c r="C5698" s="14">
        <v>181</v>
      </c>
      <c r="D5698" s="14">
        <v>2011</v>
      </c>
      <c r="E5698">
        <f t="shared" si="89"/>
        <v>1812011</v>
      </c>
      <c r="F5698" s="41">
        <f>IFERROR(VLOOKUP(E5698,Heritage!$E$3:$H$4601,4,FALSE),"")</f>
        <v>0.5</v>
      </c>
      <c r="G5698" s="41">
        <f>IFERROR(VLOOKUP(E5698,'PRS até 2014'!$E$4:$L$6307,8,FALSE),"")</f>
        <v>0.53030303030303028</v>
      </c>
      <c r="H5698" s="41">
        <f>IFERROR(VLOOKUP(E5698,'Global Insight'!$E$2:$F$4102,2,FALSE),"")</f>
        <v>0.5625</v>
      </c>
      <c r="I5698">
        <f>IFERROR(VLOOKUP(E5698,EIU!$E$2:$H$3662,4,FALSE),"")</f>
        <v>0.45</v>
      </c>
    </row>
    <row r="5699" spans="1:9" x14ac:dyDescent="0.25">
      <c r="A5699" s="12" t="s">
        <v>296</v>
      </c>
      <c r="B5699" s="13" t="s">
        <v>297</v>
      </c>
      <c r="C5699" s="14">
        <v>182</v>
      </c>
      <c r="D5699" s="14">
        <v>2011</v>
      </c>
      <c r="E5699">
        <f t="shared" si="89"/>
        <v>1822011</v>
      </c>
      <c r="F5699" s="41">
        <f>IFERROR(VLOOKUP(E5699,Heritage!$E$3:$H$4601,4,FALSE),"")</f>
        <v>0.1</v>
      </c>
      <c r="G5699" s="41" t="str">
        <f>IFERROR(VLOOKUP(E5699,'PRS até 2014'!$E$4:$L$6307,8,FALSE),"")</f>
        <v xml:space="preserve"> </v>
      </c>
      <c r="H5699" s="41">
        <f>IFERROR(VLOOKUP(E5699,'Global Insight'!$E$2:$F$4102,2,FALSE),"")</f>
        <v>0.4375</v>
      </c>
      <c r="I5699">
        <f>IFERROR(VLOOKUP(E5699,EIU!$E$2:$H$3662,4,FALSE),"")</f>
        <v>0.125</v>
      </c>
    </row>
    <row r="5700" spans="1:9" x14ac:dyDescent="0.25">
      <c r="A5700" s="12" t="s">
        <v>372</v>
      </c>
      <c r="B5700" s="13" t="s">
        <v>398</v>
      </c>
      <c r="C5700" s="14">
        <v>183</v>
      </c>
      <c r="D5700" s="14">
        <v>2011</v>
      </c>
      <c r="E5700">
        <f t="shared" si="89"/>
        <v>1832011</v>
      </c>
      <c r="F5700" s="41" t="str">
        <f>IFERROR(VLOOKUP(E5700,Heritage!$E$3:$H$4601,4,FALSE),"")</f>
        <v/>
      </c>
      <c r="G5700" s="41" t="str">
        <f>IFERROR(VLOOKUP(E5700,'PRS até 2014'!$E$4:$L$6307,8,FALSE),"")</f>
        <v xml:space="preserve"> </v>
      </c>
      <c r="H5700" s="41">
        <f>IFERROR(VLOOKUP(E5700,'Global Insight'!$E$2:$F$4102,2,FALSE),"")</f>
        <v>0.8125</v>
      </c>
      <c r="I5700" t="str">
        <f>IFERROR(VLOOKUP(E5700,EIU!$E$2:$H$3662,4,FALSE),"")</f>
        <v/>
      </c>
    </row>
    <row r="5701" spans="1:9" x14ac:dyDescent="0.25">
      <c r="A5701" s="12" t="s">
        <v>308</v>
      </c>
      <c r="B5701" s="13" t="s">
        <v>309</v>
      </c>
      <c r="C5701" s="14">
        <v>184</v>
      </c>
      <c r="D5701" s="14">
        <v>2011</v>
      </c>
      <c r="E5701">
        <f t="shared" si="89"/>
        <v>1842011</v>
      </c>
      <c r="F5701" s="41">
        <f>IFERROR(VLOOKUP(E5701,Heritage!$E$3:$H$4601,4,FALSE),"")</f>
        <v>0.3</v>
      </c>
      <c r="G5701" s="41">
        <f>IFERROR(VLOOKUP(E5701,'PRS até 2014'!$E$4:$L$6307,8,FALSE),"")</f>
        <v>0.5025252525252526</v>
      </c>
      <c r="H5701" s="41">
        <f>IFERROR(VLOOKUP(E5701,'Global Insight'!$E$2:$F$4102,2,FALSE),"")</f>
        <v>0.5</v>
      </c>
      <c r="I5701">
        <f>IFERROR(VLOOKUP(E5701,EIU!$E$2:$H$3662,4,FALSE),"")</f>
        <v>0.42499999999999999</v>
      </c>
    </row>
    <row r="5702" spans="1:9" x14ac:dyDescent="0.25">
      <c r="A5702" s="12" t="s">
        <v>310</v>
      </c>
      <c r="B5702" s="13" t="s">
        <v>311</v>
      </c>
      <c r="C5702" s="14">
        <v>185</v>
      </c>
      <c r="D5702" s="14">
        <v>2011</v>
      </c>
      <c r="E5702">
        <f t="shared" si="89"/>
        <v>1852011</v>
      </c>
      <c r="F5702" s="41">
        <f>IFERROR(VLOOKUP(E5702,Heritage!$E$3:$H$4601,4,FALSE),"")</f>
        <v>0.3</v>
      </c>
      <c r="G5702" s="41">
        <f>IFERROR(VLOOKUP(E5702,'PRS até 2014'!$E$4:$L$6307,8,FALSE),"")</f>
        <v>0.49999999999999994</v>
      </c>
      <c r="H5702" s="41">
        <f>IFERROR(VLOOKUP(E5702,'Global Insight'!$E$2:$F$4102,2,FALSE),"")</f>
        <v>0.4375</v>
      </c>
      <c r="I5702">
        <f>IFERROR(VLOOKUP(E5702,EIU!$E$2:$H$3662,4,FALSE),"")</f>
        <v>0.22500000000000001</v>
      </c>
    </row>
    <row r="5703" spans="1:9" x14ac:dyDescent="0.25">
      <c r="A5703" s="12" t="s">
        <v>6</v>
      </c>
      <c r="B5703" s="13" t="s">
        <v>7</v>
      </c>
      <c r="C5703" s="14">
        <v>186</v>
      </c>
      <c r="D5703" s="14">
        <v>2011</v>
      </c>
      <c r="E5703">
        <f t="shared" si="89"/>
        <v>1862011</v>
      </c>
      <c r="F5703" s="41">
        <f>IFERROR(VLOOKUP(E5703,Heritage!$E$3:$H$4601,4,FALSE),"")</f>
        <v>0.55000000000000004</v>
      </c>
      <c r="G5703" s="41">
        <f>IFERROR(VLOOKUP(E5703,'PRS até 2014'!$E$4:$L$6307,8,FALSE),"")</f>
        <v>0.68939393939393934</v>
      </c>
      <c r="H5703" s="41">
        <f>IFERROR(VLOOKUP(E5703,'Global Insight'!$E$2:$F$4102,2,FALSE),"")</f>
        <v>0.8125</v>
      </c>
      <c r="I5703">
        <f>IFERROR(VLOOKUP(E5703,EIU!$E$2:$H$3662,4,FALSE),"")</f>
        <v>0.57499999999999996</v>
      </c>
    </row>
    <row r="5704" spans="1:9" x14ac:dyDescent="0.25">
      <c r="A5704" s="12" t="s">
        <v>103</v>
      </c>
      <c r="B5704" s="13" t="s">
        <v>104</v>
      </c>
      <c r="C5704" s="14">
        <v>187</v>
      </c>
      <c r="D5704" s="14">
        <v>2011</v>
      </c>
      <c r="E5704">
        <f t="shared" si="89"/>
        <v>1872011</v>
      </c>
      <c r="F5704" s="41">
        <f>IFERROR(VLOOKUP(E5704,Heritage!$E$3:$H$4601,4,FALSE),"")</f>
        <v>0.9</v>
      </c>
      <c r="G5704" s="41">
        <f>IFERROR(VLOOKUP(E5704,'PRS até 2014'!$E$4:$L$6307,8,FALSE),"")</f>
        <v>0.72727272727272718</v>
      </c>
      <c r="H5704" s="41">
        <f>IFERROR(VLOOKUP(E5704,'Global Insight'!$E$2:$F$4102,2,FALSE),"")</f>
        <v>0.875</v>
      </c>
      <c r="I5704">
        <f>IFERROR(VLOOKUP(E5704,EIU!$E$2:$H$3662,4,FALSE),"")</f>
        <v>0.875</v>
      </c>
    </row>
    <row r="5705" spans="1:9" x14ac:dyDescent="0.25">
      <c r="A5705" s="12" t="s">
        <v>314</v>
      </c>
      <c r="B5705" s="13" t="s">
        <v>315</v>
      </c>
      <c r="C5705" s="14">
        <v>188</v>
      </c>
      <c r="D5705" s="14">
        <v>2011</v>
      </c>
      <c r="E5705">
        <f t="shared" si="89"/>
        <v>1882011</v>
      </c>
      <c r="F5705" s="41">
        <f>IFERROR(VLOOKUP(E5705,Heritage!$E$3:$H$4601,4,FALSE),"")</f>
        <v>0.85</v>
      </c>
      <c r="G5705" s="41">
        <f>IFERROR(VLOOKUP(E5705,'PRS até 2014'!$E$4:$L$6307,8,FALSE),"")</f>
        <v>0.83333333333333337</v>
      </c>
      <c r="H5705" s="41">
        <f>IFERROR(VLOOKUP(E5705,'Global Insight'!$E$2:$F$4102,2,FALSE),"")</f>
        <v>0.9375</v>
      </c>
      <c r="I5705">
        <f>IFERROR(VLOOKUP(E5705,EIU!$E$2:$H$3662,4,FALSE),"")</f>
        <v>0.9</v>
      </c>
    </row>
    <row r="5706" spans="1:9" x14ac:dyDescent="0.25">
      <c r="A5706" s="12" t="s">
        <v>312</v>
      </c>
      <c r="B5706" s="13" t="s">
        <v>313</v>
      </c>
      <c r="C5706" s="14">
        <v>189</v>
      </c>
      <c r="D5706" s="14">
        <v>2011</v>
      </c>
      <c r="E5706">
        <f t="shared" si="89"/>
        <v>1892011</v>
      </c>
      <c r="F5706" s="41">
        <f>IFERROR(VLOOKUP(E5706,Heritage!$E$3:$H$4601,4,FALSE),"")</f>
        <v>0.7</v>
      </c>
      <c r="G5706" s="41">
        <f>IFERROR(VLOOKUP(E5706,'PRS até 2014'!$E$4:$L$6307,8,FALSE),"")</f>
        <v>0.59090909090909094</v>
      </c>
      <c r="H5706" s="41">
        <f>IFERROR(VLOOKUP(E5706,'Global Insight'!$E$2:$F$4102,2,FALSE),"")</f>
        <v>0.75</v>
      </c>
      <c r="I5706">
        <f>IFERROR(VLOOKUP(E5706,EIU!$E$2:$H$3662,4,FALSE),"")</f>
        <v>0.65</v>
      </c>
    </row>
    <row r="5707" spans="1:9" x14ac:dyDescent="0.25">
      <c r="A5707" s="12" t="s">
        <v>316</v>
      </c>
      <c r="B5707" s="13" t="s">
        <v>317</v>
      </c>
      <c r="C5707" s="14">
        <v>190</v>
      </c>
      <c r="D5707" s="14">
        <v>2011</v>
      </c>
      <c r="E5707">
        <f t="shared" si="89"/>
        <v>1902011</v>
      </c>
      <c r="F5707" s="41">
        <f>IFERROR(VLOOKUP(E5707,Heritage!$E$3:$H$4601,4,FALSE),"")</f>
        <v>0.15</v>
      </c>
      <c r="G5707" s="41" t="str">
        <f>IFERROR(VLOOKUP(E5707,'PRS até 2014'!$E$4:$L$6307,8,FALSE),"")</f>
        <v xml:space="preserve"> </v>
      </c>
      <c r="H5707" s="41">
        <f>IFERROR(VLOOKUP(E5707,'Global Insight'!$E$2:$F$4102,2,FALSE),"")</f>
        <v>0.375</v>
      </c>
      <c r="I5707">
        <f>IFERROR(VLOOKUP(E5707,EIU!$E$2:$H$3662,4,FALSE),"")</f>
        <v>0.1</v>
      </c>
    </row>
    <row r="5708" spans="1:9" x14ac:dyDescent="0.25">
      <c r="A5708" s="12" t="s">
        <v>322</v>
      </c>
      <c r="B5708" s="13" t="s">
        <v>323</v>
      </c>
      <c r="C5708" s="14">
        <v>191</v>
      </c>
      <c r="D5708" s="14">
        <v>2011</v>
      </c>
      <c r="E5708">
        <f t="shared" si="89"/>
        <v>1912011</v>
      </c>
      <c r="F5708" s="41">
        <f>IFERROR(VLOOKUP(E5708,Heritage!$E$3:$H$4601,4,FALSE),"")</f>
        <v>0.4</v>
      </c>
      <c r="G5708" s="41" t="str">
        <f>IFERROR(VLOOKUP(E5708,'PRS até 2014'!$E$4:$L$6307,8,FALSE),"")</f>
        <v xml:space="preserve"> </v>
      </c>
      <c r="H5708" s="41">
        <f>IFERROR(VLOOKUP(E5708,'Global Insight'!$E$2:$F$4102,2,FALSE),"")</f>
        <v>0.8125</v>
      </c>
      <c r="I5708" t="str">
        <f>IFERROR(VLOOKUP(E5708,EIU!$E$2:$H$3662,4,FALSE),"")</f>
        <v/>
      </c>
    </row>
    <row r="5709" spans="1:9" x14ac:dyDescent="0.25">
      <c r="A5709" s="12" t="s">
        <v>318</v>
      </c>
      <c r="B5709" s="13" t="s">
        <v>319</v>
      </c>
      <c r="C5709" s="14">
        <v>192</v>
      </c>
      <c r="D5709" s="14">
        <v>2011</v>
      </c>
      <c r="E5709">
        <f t="shared" si="89"/>
        <v>1922011</v>
      </c>
      <c r="F5709" s="41">
        <f>IFERROR(VLOOKUP(E5709,Heritage!$E$3:$H$4601,4,FALSE),"")</f>
        <v>0.05</v>
      </c>
      <c r="G5709" s="41">
        <f>IFERROR(VLOOKUP(E5709,'PRS até 2014'!$E$4:$L$6307,8,FALSE),"")</f>
        <v>0.20202020202020202</v>
      </c>
      <c r="H5709" s="41">
        <f>IFERROR(VLOOKUP(E5709,'Global Insight'!$E$2:$F$4102,2,FALSE),"")</f>
        <v>0.25</v>
      </c>
      <c r="I5709">
        <f>IFERROR(VLOOKUP(E5709,EIU!$E$2:$H$3662,4,FALSE),"")</f>
        <v>0.1</v>
      </c>
    </row>
    <row r="5710" spans="1:9" x14ac:dyDescent="0.25">
      <c r="A5710" s="12" t="s">
        <v>320</v>
      </c>
      <c r="B5710" s="13" t="s">
        <v>321</v>
      </c>
      <c r="C5710" s="14">
        <v>193</v>
      </c>
      <c r="D5710" s="14">
        <v>2011</v>
      </c>
      <c r="E5710">
        <f t="shared" si="89"/>
        <v>1932011</v>
      </c>
      <c r="F5710" s="41">
        <f>IFERROR(VLOOKUP(E5710,Heritage!$E$3:$H$4601,4,FALSE),"")</f>
        <v>0.15</v>
      </c>
      <c r="G5710" s="41">
        <f>IFERROR(VLOOKUP(E5710,'PRS até 2014'!$E$4:$L$6307,8,FALSE),"")</f>
        <v>0.54292929292929282</v>
      </c>
      <c r="H5710" s="41">
        <f>IFERROR(VLOOKUP(E5710,'Global Insight'!$E$2:$F$4102,2,FALSE),"")</f>
        <v>0.5</v>
      </c>
      <c r="I5710">
        <f>IFERROR(VLOOKUP(E5710,EIU!$E$2:$H$3662,4,FALSE),"")</f>
        <v>0.42499999999999999</v>
      </c>
    </row>
    <row r="5711" spans="1:9" x14ac:dyDescent="0.25">
      <c r="A5711" s="12" t="s">
        <v>325</v>
      </c>
      <c r="B5711" s="13" t="s">
        <v>326</v>
      </c>
      <c r="C5711" s="14">
        <v>194</v>
      </c>
      <c r="D5711" s="14">
        <v>2011</v>
      </c>
      <c r="E5711">
        <f t="shared" si="89"/>
        <v>1942011</v>
      </c>
      <c r="F5711" s="41">
        <f>IFERROR(VLOOKUP(E5711,Heritage!$E$3:$H$4601,4,FALSE),"")</f>
        <v>0.3</v>
      </c>
      <c r="G5711" s="41">
        <f>IFERROR(VLOOKUP(E5711,'PRS até 2014'!$E$4:$L$6307,8,FALSE),"")</f>
        <v>0.3737373737373737</v>
      </c>
      <c r="H5711" s="41">
        <f>IFERROR(VLOOKUP(E5711,'Global Insight'!$E$2:$F$4102,2,FALSE),"")</f>
        <v>0.375</v>
      </c>
      <c r="I5711">
        <f>IFERROR(VLOOKUP(E5711,EIU!$E$2:$H$3662,4,FALSE),"")</f>
        <v>0.15</v>
      </c>
    </row>
    <row r="5712" spans="1:9" x14ac:dyDescent="0.25">
      <c r="A5712" s="12" t="s">
        <v>373</v>
      </c>
      <c r="B5712" s="13" t="s">
        <v>341</v>
      </c>
      <c r="C5712" s="14">
        <v>195</v>
      </c>
      <c r="D5712" s="14">
        <v>2011</v>
      </c>
      <c r="E5712">
        <f t="shared" si="89"/>
        <v>1952011</v>
      </c>
      <c r="F5712" s="41" t="str">
        <f>IFERROR(VLOOKUP(E5712,Heritage!$E$3:$H$4601,4,FALSE),"")</f>
        <v/>
      </c>
      <c r="G5712" s="41" t="str">
        <f>IFERROR(VLOOKUP(E5712,'PRS até 2014'!$E$4:$L$6307,8,FALSE),"")</f>
        <v xml:space="preserve"> </v>
      </c>
      <c r="H5712" s="41" t="str">
        <f>IFERROR(VLOOKUP(E5712,'Global Insight'!$E$2:$F$4102,2,FALSE),"")</f>
        <v/>
      </c>
      <c r="I5712" t="str">
        <f>IFERROR(VLOOKUP(E5712,EIU!$E$2:$H$3662,4,FALSE),"")</f>
        <v/>
      </c>
    </row>
    <row r="5713" spans="1:9" x14ac:dyDescent="0.25">
      <c r="A5713" s="12" t="s">
        <v>329</v>
      </c>
      <c r="B5713" s="13" t="s">
        <v>330</v>
      </c>
      <c r="C5713" s="14">
        <v>196</v>
      </c>
      <c r="D5713" s="14">
        <v>2011</v>
      </c>
      <c r="E5713">
        <f t="shared" si="89"/>
        <v>1962011</v>
      </c>
      <c r="F5713" s="41">
        <f>IFERROR(VLOOKUP(E5713,Heritage!$E$3:$H$4601,4,FALSE),"")</f>
        <v>0.3</v>
      </c>
      <c r="G5713" s="41">
        <f>IFERROR(VLOOKUP(E5713,'PRS até 2014'!$E$4:$L$6307,8,FALSE),"")</f>
        <v>0.54040404040404033</v>
      </c>
      <c r="H5713" s="41">
        <f>IFERROR(VLOOKUP(E5713,'Global Insight'!$E$2:$F$4102,2,FALSE),"")</f>
        <v>0.5</v>
      </c>
      <c r="I5713">
        <f>IFERROR(VLOOKUP(E5713,EIU!$E$2:$H$3662,4,FALSE),"")</f>
        <v>0.35</v>
      </c>
    </row>
    <row r="5714" spans="1:9" x14ac:dyDescent="0.25">
      <c r="A5714" s="16" t="s">
        <v>331</v>
      </c>
      <c r="B5714" s="17" t="s">
        <v>332</v>
      </c>
      <c r="C5714" s="18">
        <v>197</v>
      </c>
      <c r="D5714" s="18">
        <v>2011</v>
      </c>
      <c r="E5714">
        <f t="shared" si="89"/>
        <v>1972011</v>
      </c>
      <c r="F5714" s="41">
        <f>IFERROR(VLOOKUP(E5714,Heritage!$E$3:$H$4601,4,FALSE),"")</f>
        <v>0.1</v>
      </c>
      <c r="G5714" s="41">
        <f>IFERROR(VLOOKUP(E5714,'PRS até 2014'!$E$4:$L$6307,8,FALSE),"")</f>
        <v>0.19444444444444442</v>
      </c>
      <c r="H5714" s="41">
        <f>IFERROR(VLOOKUP(E5714,'Global Insight'!$E$2:$F$4102,2,FALSE),"")</f>
        <v>0.1875</v>
      </c>
      <c r="I5714">
        <f>IFERROR(VLOOKUP(E5714,EIU!$E$2:$H$3662,4,FALSE),"")</f>
        <v>0.125</v>
      </c>
    </row>
    <row r="5715" spans="1:9" x14ac:dyDescent="0.25">
      <c r="A5715" s="12" t="s">
        <v>0</v>
      </c>
      <c r="B5715" s="13" t="s">
        <v>1</v>
      </c>
      <c r="C5715" s="14">
        <v>1</v>
      </c>
      <c r="D5715" s="14">
        <v>2012</v>
      </c>
      <c r="E5715">
        <f t="shared" si="89"/>
        <v>12012</v>
      </c>
      <c r="F5715" s="41" t="str">
        <f>IFERROR(VLOOKUP(E5715,Heritage!$E$3:$H$4601,4,FALSE),"")</f>
        <v/>
      </c>
      <c r="G5715" s="41" t="str">
        <f>IFERROR(VLOOKUP(E5715,'PRS até 2014'!$E$4:$L$6307,8,FALSE),"")</f>
        <v xml:space="preserve"> </v>
      </c>
      <c r="H5715" s="41">
        <f>IFERROR(VLOOKUP(E5715,'Global Insight'!$E$2:$F$4102,2,FALSE),"")</f>
        <v>0.125</v>
      </c>
      <c r="I5715">
        <f>IFERROR(VLOOKUP(E5715,EIU!$E$2:$H$3662,4,FALSE),"")</f>
        <v>7.4999999999999997E-2</v>
      </c>
    </row>
    <row r="5716" spans="1:9" x14ac:dyDescent="0.25">
      <c r="A5716" s="12" t="s">
        <v>4</v>
      </c>
      <c r="B5716" s="13" t="s">
        <v>5</v>
      </c>
      <c r="C5716" s="14">
        <v>2</v>
      </c>
      <c r="D5716" s="14">
        <v>2012</v>
      </c>
      <c r="E5716">
        <f t="shared" si="89"/>
        <v>22012</v>
      </c>
      <c r="F5716" s="41">
        <f>IFERROR(VLOOKUP(E5716,Heritage!$E$3:$H$4601,4,FALSE),"")</f>
        <v>0.3</v>
      </c>
      <c r="G5716" s="41">
        <f>IFERROR(VLOOKUP(E5716,'PRS até 2014'!$E$4:$L$6307,8,FALSE),"")</f>
        <v>0.43181818181818182</v>
      </c>
      <c r="H5716" s="41">
        <f>IFERROR(VLOOKUP(E5716,'Global Insight'!$E$2:$F$4102,2,FALSE),"")</f>
        <v>0.375</v>
      </c>
      <c r="I5716">
        <f>IFERROR(VLOOKUP(E5716,EIU!$E$2:$H$3662,4,FALSE),"")</f>
        <v>0.3</v>
      </c>
    </row>
    <row r="5717" spans="1:9" x14ac:dyDescent="0.25">
      <c r="A5717" s="12" t="s">
        <v>81</v>
      </c>
      <c r="B5717" s="13" t="s">
        <v>82</v>
      </c>
      <c r="C5717" s="14">
        <v>3</v>
      </c>
      <c r="D5717" s="14">
        <v>2012</v>
      </c>
      <c r="E5717">
        <f t="shared" si="89"/>
        <v>32012</v>
      </c>
      <c r="F5717" s="41">
        <f>IFERROR(VLOOKUP(E5717,Heritage!$E$3:$H$4601,4,FALSE),"")</f>
        <v>0.3</v>
      </c>
      <c r="G5717" s="41">
        <f>IFERROR(VLOOKUP(E5717,'PRS até 2014'!$E$4:$L$6307,8,FALSE),"")</f>
        <v>0.47474747474747475</v>
      </c>
      <c r="H5717" s="41">
        <f>IFERROR(VLOOKUP(E5717,'Global Insight'!$E$2:$F$4102,2,FALSE),"")</f>
        <v>0.5</v>
      </c>
      <c r="I5717">
        <f>IFERROR(VLOOKUP(E5717,EIU!$E$2:$H$3662,4,FALSE),"")</f>
        <v>0.3</v>
      </c>
    </row>
    <row r="5718" spans="1:9" x14ac:dyDescent="0.25">
      <c r="A5718" s="12" t="s">
        <v>346</v>
      </c>
      <c r="B5718" s="13" t="s">
        <v>374</v>
      </c>
      <c r="C5718" s="14">
        <v>4</v>
      </c>
      <c r="D5718" s="14">
        <v>2012</v>
      </c>
      <c r="E5718">
        <f t="shared" si="89"/>
        <v>42012</v>
      </c>
      <c r="F5718" s="41" t="str">
        <f>IFERROR(VLOOKUP(E5718,Heritage!$E$3:$H$4601,4,FALSE),"")</f>
        <v/>
      </c>
      <c r="G5718" s="41" t="str">
        <f>IFERROR(VLOOKUP(E5718,'PRS até 2014'!$E$4:$L$6307,8,FALSE),"")</f>
        <v xml:space="preserve"> </v>
      </c>
      <c r="H5718" s="41">
        <f>IFERROR(VLOOKUP(E5718,'Global Insight'!$E$2:$F$4102,2,FALSE),"")</f>
        <v>0.9375</v>
      </c>
      <c r="I5718" t="str">
        <f>IFERROR(VLOOKUP(E5718,EIU!$E$2:$H$3662,4,FALSE),"")</f>
        <v/>
      </c>
    </row>
    <row r="5719" spans="1:9" x14ac:dyDescent="0.25">
      <c r="A5719" s="12" t="s">
        <v>2</v>
      </c>
      <c r="B5719" s="13" t="s">
        <v>3</v>
      </c>
      <c r="C5719" s="14">
        <v>5</v>
      </c>
      <c r="D5719" s="14">
        <v>2012</v>
      </c>
      <c r="E5719">
        <f t="shared" si="89"/>
        <v>52012</v>
      </c>
      <c r="F5719" s="41">
        <f>IFERROR(VLOOKUP(E5719,Heritage!$E$3:$H$4601,4,FALSE),"")</f>
        <v>0.15</v>
      </c>
      <c r="G5719" s="41">
        <f>IFERROR(VLOOKUP(E5719,'PRS até 2014'!$E$4:$L$6307,8,FALSE),"")</f>
        <v>0.41919191919191917</v>
      </c>
      <c r="H5719" s="41">
        <f>IFERROR(VLOOKUP(E5719,'Global Insight'!$E$2:$F$4102,2,FALSE),"")</f>
        <v>0.3125</v>
      </c>
      <c r="I5719">
        <f>IFERROR(VLOOKUP(E5719,EIU!$E$2:$H$3662,4,FALSE),"")</f>
        <v>0.22500000000000001</v>
      </c>
    </row>
    <row r="5720" spans="1:9" x14ac:dyDescent="0.25">
      <c r="A5720" s="12" t="s">
        <v>347</v>
      </c>
      <c r="B5720" s="13" t="s">
        <v>375</v>
      </c>
      <c r="C5720" s="14">
        <v>6</v>
      </c>
      <c r="D5720" s="14">
        <v>2012</v>
      </c>
      <c r="E5720">
        <f t="shared" si="89"/>
        <v>62012</v>
      </c>
      <c r="F5720" s="41" t="str">
        <f>IFERROR(VLOOKUP(E5720,Heritage!$E$3:$H$4601,4,FALSE),"")</f>
        <v/>
      </c>
      <c r="G5720" s="41" t="str">
        <f>IFERROR(VLOOKUP(E5720,'PRS até 2014'!$E$4:$L$6307,8,FALSE),"")</f>
        <v xml:space="preserve"> </v>
      </c>
      <c r="H5720" s="41">
        <f>IFERROR(VLOOKUP(E5720,'Global Insight'!$E$2:$F$4102,2,FALSE),"")</f>
        <v>0.8125</v>
      </c>
      <c r="I5720" t="str">
        <f>IFERROR(VLOOKUP(E5720,EIU!$E$2:$H$3662,4,FALSE),"")</f>
        <v/>
      </c>
    </row>
    <row r="5721" spans="1:9" x14ac:dyDescent="0.25">
      <c r="A5721" s="12" t="s">
        <v>8</v>
      </c>
      <c r="B5721" s="13" t="s">
        <v>9</v>
      </c>
      <c r="C5721" s="14">
        <v>7</v>
      </c>
      <c r="D5721" s="14">
        <v>2012</v>
      </c>
      <c r="E5721">
        <f t="shared" si="89"/>
        <v>72012</v>
      </c>
      <c r="F5721" s="41">
        <f>IFERROR(VLOOKUP(E5721,Heritage!$E$3:$H$4601,4,FALSE),"")</f>
        <v>0.15</v>
      </c>
      <c r="G5721" s="41">
        <f>IFERROR(VLOOKUP(E5721,'PRS até 2014'!$E$4:$L$6307,8,FALSE),"")</f>
        <v>0.3737373737373737</v>
      </c>
      <c r="H5721" s="41">
        <f>IFERROR(VLOOKUP(E5721,'Global Insight'!$E$2:$F$4102,2,FALSE),"")</f>
        <v>0.625</v>
      </c>
      <c r="I5721">
        <f>IFERROR(VLOOKUP(E5721,EIU!$E$2:$H$3662,4,FALSE),"")</f>
        <v>0.32500000000000001</v>
      </c>
    </row>
    <row r="5722" spans="1:9" x14ac:dyDescent="0.25">
      <c r="A5722" s="12" t="s">
        <v>10</v>
      </c>
      <c r="B5722" s="13" t="s">
        <v>11</v>
      </c>
      <c r="C5722" s="14">
        <v>8</v>
      </c>
      <c r="D5722" s="14">
        <v>2012</v>
      </c>
      <c r="E5722">
        <f t="shared" si="89"/>
        <v>82012</v>
      </c>
      <c r="F5722" s="41">
        <f>IFERROR(VLOOKUP(E5722,Heritage!$E$3:$H$4601,4,FALSE),"")</f>
        <v>0.3</v>
      </c>
      <c r="G5722" s="41">
        <f>IFERROR(VLOOKUP(E5722,'PRS até 2014'!$E$4:$L$6307,8,FALSE),"")</f>
        <v>0.4621212121212121</v>
      </c>
      <c r="H5722" s="41">
        <f>IFERROR(VLOOKUP(E5722,'Global Insight'!$E$2:$F$4102,2,FALSE),"")</f>
        <v>0.625</v>
      </c>
      <c r="I5722">
        <f>IFERROR(VLOOKUP(E5722,EIU!$E$2:$H$3662,4,FALSE),"")</f>
        <v>0.375</v>
      </c>
    </row>
    <row r="5723" spans="1:9" x14ac:dyDescent="0.25">
      <c r="A5723" s="12" t="s">
        <v>12</v>
      </c>
      <c r="B5723" s="13" t="s">
        <v>13</v>
      </c>
      <c r="C5723" s="14">
        <v>9</v>
      </c>
      <c r="D5723" s="14">
        <v>2012</v>
      </c>
      <c r="E5723">
        <f t="shared" si="89"/>
        <v>92012</v>
      </c>
      <c r="F5723" s="41">
        <f>IFERROR(VLOOKUP(E5723,Heritage!$E$3:$H$4601,4,FALSE),"")</f>
        <v>0.9</v>
      </c>
      <c r="G5723" s="41">
        <f>IFERROR(VLOOKUP(E5723,'PRS até 2014'!$E$4:$L$6307,8,FALSE),"")</f>
        <v>0.84343434343434343</v>
      </c>
      <c r="H5723" s="41">
        <f>IFERROR(VLOOKUP(E5723,'Global Insight'!$E$2:$F$4102,2,FALSE),"")</f>
        <v>0.9375</v>
      </c>
      <c r="I5723">
        <f>IFERROR(VLOOKUP(E5723,EIU!$E$2:$H$3662,4,FALSE),"")</f>
        <v>0.92500000000000004</v>
      </c>
    </row>
    <row r="5724" spans="1:9" x14ac:dyDescent="0.25">
      <c r="A5724" s="12" t="s">
        <v>14</v>
      </c>
      <c r="B5724" s="13" t="s">
        <v>15</v>
      </c>
      <c r="C5724" s="14">
        <v>10</v>
      </c>
      <c r="D5724" s="14">
        <v>2012</v>
      </c>
      <c r="E5724">
        <f t="shared" si="89"/>
        <v>102012</v>
      </c>
      <c r="F5724" s="41">
        <f>IFERROR(VLOOKUP(E5724,Heritage!$E$3:$H$4601,4,FALSE),"")</f>
        <v>0.9</v>
      </c>
      <c r="G5724" s="41">
        <f>IFERROR(VLOOKUP(E5724,'PRS até 2014'!$E$4:$L$6307,8,FALSE),"")</f>
        <v>0.79545454545454541</v>
      </c>
      <c r="H5724" s="41">
        <f>IFERROR(VLOOKUP(E5724,'Global Insight'!$E$2:$F$4102,2,FALSE),"")</f>
        <v>0.9375</v>
      </c>
      <c r="I5724">
        <f>IFERROR(VLOOKUP(E5724,EIU!$E$2:$H$3662,4,FALSE),"")</f>
        <v>0.92500000000000004</v>
      </c>
    </row>
    <row r="5725" spans="1:9" x14ac:dyDescent="0.25">
      <c r="A5725" s="12" t="s">
        <v>16</v>
      </c>
      <c r="B5725" s="13" t="s">
        <v>17</v>
      </c>
      <c r="C5725" s="14">
        <v>11</v>
      </c>
      <c r="D5725" s="14">
        <v>2012</v>
      </c>
      <c r="E5725">
        <f t="shared" si="89"/>
        <v>112012</v>
      </c>
      <c r="F5725" s="41">
        <f>IFERROR(VLOOKUP(E5725,Heritage!$E$3:$H$4601,4,FALSE),"")</f>
        <v>0.25</v>
      </c>
      <c r="G5725" s="41">
        <f>IFERROR(VLOOKUP(E5725,'PRS até 2014'!$E$4:$L$6307,8,FALSE),"")</f>
        <v>0.50505050505050508</v>
      </c>
      <c r="H5725" s="41">
        <f>IFERROR(VLOOKUP(E5725,'Global Insight'!$E$2:$F$4102,2,FALSE),"")</f>
        <v>0.375</v>
      </c>
      <c r="I5725">
        <f>IFERROR(VLOOKUP(E5725,EIU!$E$2:$H$3662,4,FALSE),"")</f>
        <v>0.22500000000000001</v>
      </c>
    </row>
    <row r="5726" spans="1:9" x14ac:dyDescent="0.25">
      <c r="A5726" s="12" t="s">
        <v>348</v>
      </c>
      <c r="B5726" s="13" t="s">
        <v>376</v>
      </c>
      <c r="C5726" s="14">
        <v>12</v>
      </c>
      <c r="D5726" s="14">
        <v>2012</v>
      </c>
      <c r="E5726">
        <f t="shared" si="89"/>
        <v>122012</v>
      </c>
      <c r="F5726" s="41">
        <f>IFERROR(VLOOKUP(E5726,Heritage!$E$3:$H$4601,4,FALSE),"")</f>
        <v>0.7</v>
      </c>
      <c r="G5726" s="41">
        <f>IFERROR(VLOOKUP(E5726,'PRS até 2014'!$E$4:$L$6307,8,FALSE),"")</f>
        <v>0.76010101010101006</v>
      </c>
      <c r="H5726" s="41">
        <f>IFERROR(VLOOKUP(E5726,'Global Insight'!$E$2:$F$4102,2,FALSE),"")</f>
        <v>0.875</v>
      </c>
      <c r="I5726">
        <f>IFERROR(VLOOKUP(E5726,EIU!$E$2:$H$3662,4,FALSE),"")</f>
        <v>0.57499999999999996</v>
      </c>
    </row>
    <row r="5727" spans="1:9" x14ac:dyDescent="0.25">
      <c r="A5727" s="12" t="s">
        <v>30</v>
      </c>
      <c r="B5727" s="13" t="s">
        <v>31</v>
      </c>
      <c r="C5727" s="14">
        <v>13</v>
      </c>
      <c r="D5727" s="14">
        <v>2012</v>
      </c>
      <c r="E5727">
        <f t="shared" si="89"/>
        <v>132012</v>
      </c>
      <c r="F5727" s="41">
        <f>IFERROR(VLOOKUP(E5727,Heritage!$E$3:$H$4601,4,FALSE),"")</f>
        <v>0.55000000000000004</v>
      </c>
      <c r="G5727" s="41">
        <f>IFERROR(VLOOKUP(E5727,'PRS até 2014'!$E$4:$L$6307,8,FALSE),"")</f>
        <v>0.70454545454545447</v>
      </c>
      <c r="H5727" s="41">
        <f>IFERROR(VLOOKUP(E5727,'Global Insight'!$E$2:$F$4102,2,FALSE),"")</f>
        <v>0.6875</v>
      </c>
      <c r="I5727">
        <f>IFERROR(VLOOKUP(E5727,EIU!$E$2:$H$3662,4,FALSE),"")</f>
        <v>0.6</v>
      </c>
    </row>
    <row r="5728" spans="1:9" x14ac:dyDescent="0.25">
      <c r="A5728" s="12" t="s">
        <v>26</v>
      </c>
      <c r="B5728" s="13" t="s">
        <v>27</v>
      </c>
      <c r="C5728" s="14">
        <v>14</v>
      </c>
      <c r="D5728" s="14">
        <v>2012</v>
      </c>
      <c r="E5728">
        <f t="shared" si="89"/>
        <v>142012</v>
      </c>
      <c r="F5728" s="41">
        <f>IFERROR(VLOOKUP(E5728,Heritage!$E$3:$H$4601,4,FALSE),"")</f>
        <v>0.2</v>
      </c>
      <c r="G5728" s="41">
        <f>IFERROR(VLOOKUP(E5728,'PRS até 2014'!$E$4:$L$6307,8,FALSE),"")</f>
        <v>0.42929292929292928</v>
      </c>
      <c r="H5728" s="41">
        <f>IFERROR(VLOOKUP(E5728,'Global Insight'!$E$2:$F$4102,2,FALSE),"")</f>
        <v>0.375</v>
      </c>
      <c r="I5728">
        <f>IFERROR(VLOOKUP(E5728,EIU!$E$2:$H$3662,4,FALSE),"")</f>
        <v>0.3</v>
      </c>
    </row>
    <row r="5729" spans="1:9" x14ac:dyDescent="0.25">
      <c r="A5729" s="12" t="s">
        <v>39</v>
      </c>
      <c r="B5729" s="13" t="s">
        <v>40</v>
      </c>
      <c r="C5729" s="14">
        <v>15</v>
      </c>
      <c r="D5729" s="14">
        <v>2012</v>
      </c>
      <c r="E5729">
        <f t="shared" si="89"/>
        <v>152012</v>
      </c>
      <c r="F5729" s="41">
        <f>IFERROR(VLOOKUP(E5729,Heritage!$E$3:$H$4601,4,FALSE),"")</f>
        <v>0.8</v>
      </c>
      <c r="G5729" s="41" t="str">
        <f>IFERROR(VLOOKUP(E5729,'PRS até 2014'!$E$4:$L$6307,8,FALSE),"")</f>
        <v xml:space="preserve"> </v>
      </c>
      <c r="H5729" s="41">
        <f>IFERROR(VLOOKUP(E5729,'Global Insight'!$E$2:$F$4102,2,FALSE),"")</f>
        <v>0.75</v>
      </c>
      <c r="I5729">
        <f>IFERROR(VLOOKUP(E5729,EIU!$E$2:$H$3662,4,FALSE),"")</f>
        <v>0.77500000000000002</v>
      </c>
    </row>
    <row r="5730" spans="1:9" x14ac:dyDescent="0.25">
      <c r="A5730" s="12" t="s">
        <v>33</v>
      </c>
      <c r="B5730" s="13" t="s">
        <v>34</v>
      </c>
      <c r="C5730" s="14">
        <v>16</v>
      </c>
      <c r="D5730" s="14">
        <v>2012</v>
      </c>
      <c r="E5730">
        <f t="shared" si="89"/>
        <v>162012</v>
      </c>
      <c r="F5730" s="41">
        <f>IFERROR(VLOOKUP(E5730,Heritage!$E$3:$H$4601,4,FALSE),"")</f>
        <v>0.2</v>
      </c>
      <c r="G5730" s="41">
        <f>IFERROR(VLOOKUP(E5730,'PRS até 2014'!$E$4:$L$6307,8,FALSE),"")</f>
        <v>0.44444444444444442</v>
      </c>
      <c r="H5730" s="41">
        <f>IFERROR(VLOOKUP(E5730,'Global Insight'!$E$2:$F$4102,2,FALSE),"")</f>
        <v>0.5</v>
      </c>
      <c r="I5730">
        <f>IFERROR(VLOOKUP(E5730,EIU!$E$2:$H$3662,4,FALSE),"")</f>
        <v>0.3</v>
      </c>
    </row>
    <row r="5731" spans="1:9" x14ac:dyDescent="0.25">
      <c r="A5731" s="12" t="s">
        <v>20</v>
      </c>
      <c r="B5731" s="13" t="s">
        <v>21</v>
      </c>
      <c r="C5731" s="14">
        <v>17</v>
      </c>
      <c r="D5731" s="14">
        <v>2012</v>
      </c>
      <c r="E5731">
        <f t="shared" si="89"/>
        <v>172012</v>
      </c>
      <c r="F5731" s="41">
        <f>IFERROR(VLOOKUP(E5731,Heritage!$E$3:$H$4601,4,FALSE),"")</f>
        <v>0.8</v>
      </c>
      <c r="G5731" s="41">
        <f>IFERROR(VLOOKUP(E5731,'PRS até 2014'!$E$4:$L$6307,8,FALSE),"")</f>
        <v>0.76767676767676774</v>
      </c>
      <c r="H5731" s="41">
        <f>IFERROR(VLOOKUP(E5731,'Global Insight'!$E$2:$F$4102,2,FALSE),"")</f>
        <v>0.875</v>
      </c>
      <c r="I5731">
        <f>IFERROR(VLOOKUP(E5731,EIU!$E$2:$H$3662,4,FALSE),"")</f>
        <v>0.82499999999999996</v>
      </c>
    </row>
    <row r="5732" spans="1:9" x14ac:dyDescent="0.25">
      <c r="A5732" s="12" t="s">
        <v>349</v>
      </c>
      <c r="B5732" s="13" t="s">
        <v>377</v>
      </c>
      <c r="C5732" s="14">
        <v>18</v>
      </c>
      <c r="D5732" s="14">
        <v>2012</v>
      </c>
      <c r="E5732">
        <f t="shared" si="89"/>
        <v>182012</v>
      </c>
      <c r="F5732" s="41">
        <f>IFERROR(VLOOKUP(E5732,Heritage!$E$3:$H$4601,4,FALSE),"")</f>
        <v>0.3</v>
      </c>
      <c r="G5732" s="41" t="str">
        <f>IFERROR(VLOOKUP(E5732,'PRS até 2014'!$E$4:$L$6307,8,FALSE),"")</f>
        <v xml:space="preserve"> </v>
      </c>
      <c r="H5732" s="41">
        <f>IFERROR(VLOOKUP(E5732,'Global Insight'!$E$2:$F$4102,2,FALSE),"")</f>
        <v>0.5625</v>
      </c>
      <c r="I5732">
        <f>IFERROR(VLOOKUP(E5732,EIU!$E$2:$H$3662,4,FALSE),"")</f>
        <v>0.375</v>
      </c>
    </row>
    <row r="5733" spans="1:9" x14ac:dyDescent="0.25">
      <c r="A5733" s="12" t="s">
        <v>22</v>
      </c>
      <c r="B5733" s="13" t="s">
        <v>23</v>
      </c>
      <c r="C5733" s="14">
        <v>19</v>
      </c>
      <c r="D5733" s="14">
        <v>2012</v>
      </c>
      <c r="E5733">
        <f t="shared" si="89"/>
        <v>192012</v>
      </c>
      <c r="F5733" s="41">
        <f>IFERROR(VLOOKUP(E5733,Heritage!$E$3:$H$4601,4,FALSE),"")</f>
        <v>0.3</v>
      </c>
      <c r="G5733" s="41" t="str">
        <f>IFERROR(VLOOKUP(E5733,'PRS até 2014'!$E$4:$L$6307,8,FALSE),"")</f>
        <v xml:space="preserve"> </v>
      </c>
      <c r="H5733" s="41">
        <f>IFERROR(VLOOKUP(E5733,'Global Insight'!$E$2:$F$4102,2,FALSE),"")</f>
        <v>0.4375</v>
      </c>
      <c r="I5733">
        <f>IFERROR(VLOOKUP(E5733,EIU!$E$2:$H$3662,4,FALSE),"")</f>
        <v>0.2</v>
      </c>
    </row>
    <row r="5734" spans="1:9" x14ac:dyDescent="0.25">
      <c r="A5734" s="12" t="s">
        <v>41</v>
      </c>
      <c r="B5734" s="13" t="s">
        <v>42</v>
      </c>
      <c r="C5734" s="14">
        <v>20</v>
      </c>
      <c r="D5734" s="14">
        <v>2012</v>
      </c>
      <c r="E5734">
        <f t="shared" si="89"/>
        <v>202012</v>
      </c>
      <c r="F5734" s="41">
        <f>IFERROR(VLOOKUP(E5734,Heritage!$E$3:$H$4601,4,FALSE),"")</f>
        <v>0.6</v>
      </c>
      <c r="G5734" s="41" t="str">
        <f>IFERROR(VLOOKUP(E5734,'PRS até 2014'!$E$4:$L$6307,8,FALSE),"")</f>
        <v xml:space="preserve"> </v>
      </c>
      <c r="H5734" s="41">
        <f>IFERROR(VLOOKUP(E5734,'Global Insight'!$E$2:$F$4102,2,FALSE),"")</f>
        <v>0.6875</v>
      </c>
      <c r="I5734">
        <f>IFERROR(VLOOKUP(E5734,EIU!$E$2:$H$3662,4,FALSE),"")</f>
        <v>0.45</v>
      </c>
    </row>
    <row r="5735" spans="1:9" x14ac:dyDescent="0.25">
      <c r="A5735" s="12" t="s">
        <v>35</v>
      </c>
      <c r="B5735" s="13" t="s">
        <v>36</v>
      </c>
      <c r="C5735" s="14">
        <v>21</v>
      </c>
      <c r="D5735" s="14">
        <v>2012</v>
      </c>
      <c r="E5735">
        <f t="shared" si="89"/>
        <v>212012</v>
      </c>
      <c r="F5735" s="41">
        <f>IFERROR(VLOOKUP(E5735,Heritage!$E$3:$H$4601,4,FALSE),"")</f>
        <v>0.1</v>
      </c>
      <c r="G5735" s="41">
        <f>IFERROR(VLOOKUP(E5735,'PRS até 2014'!$E$4:$L$6307,8,FALSE),"")</f>
        <v>0.34343434343434343</v>
      </c>
      <c r="H5735" s="41">
        <f>IFERROR(VLOOKUP(E5735,'Global Insight'!$E$2:$F$4102,2,FALSE),"")</f>
        <v>0.4375</v>
      </c>
      <c r="I5735">
        <f>IFERROR(VLOOKUP(E5735,EIU!$E$2:$H$3662,4,FALSE),"")</f>
        <v>0.22500000000000001</v>
      </c>
    </row>
    <row r="5736" spans="1:9" x14ac:dyDescent="0.25">
      <c r="A5736" s="12" t="s">
        <v>333</v>
      </c>
      <c r="B5736" s="13" t="s">
        <v>32</v>
      </c>
      <c r="C5736" s="14">
        <v>22</v>
      </c>
      <c r="D5736" s="14">
        <v>2012</v>
      </c>
      <c r="E5736">
        <f t="shared" si="89"/>
        <v>222012</v>
      </c>
      <c r="F5736" s="41">
        <f>IFERROR(VLOOKUP(E5736,Heritage!$E$3:$H$4601,4,FALSE),"")</f>
        <v>0.2</v>
      </c>
      <c r="G5736" s="41" t="str">
        <f>IFERROR(VLOOKUP(E5736,'PRS até 2014'!$E$4:$L$6307,8,FALSE),"")</f>
        <v xml:space="preserve"> </v>
      </c>
      <c r="H5736" s="41">
        <f>IFERROR(VLOOKUP(E5736,'Global Insight'!$E$2:$F$4102,2,FALSE),"")</f>
        <v>0.625</v>
      </c>
      <c r="I5736">
        <f>IFERROR(VLOOKUP(E5736,EIU!$E$2:$H$3662,4,FALSE),"")</f>
        <v>0.4</v>
      </c>
    </row>
    <row r="5737" spans="1:9" x14ac:dyDescent="0.25">
      <c r="A5737" s="12" t="s">
        <v>43</v>
      </c>
      <c r="B5737" s="13" t="s">
        <v>44</v>
      </c>
      <c r="C5737" s="14">
        <v>23</v>
      </c>
      <c r="D5737" s="14">
        <v>2012</v>
      </c>
      <c r="E5737">
        <f t="shared" si="89"/>
        <v>232012</v>
      </c>
      <c r="F5737" s="41">
        <f>IFERROR(VLOOKUP(E5737,Heritage!$E$3:$H$4601,4,FALSE),"")</f>
        <v>0.7</v>
      </c>
      <c r="G5737" s="41">
        <f>IFERROR(VLOOKUP(E5737,'PRS até 2014'!$E$4:$L$6307,8,FALSE),"")</f>
        <v>0.67676767676767668</v>
      </c>
      <c r="H5737" s="41">
        <f>IFERROR(VLOOKUP(E5737,'Global Insight'!$E$2:$F$4102,2,FALSE),"")</f>
        <v>0.75</v>
      </c>
      <c r="I5737">
        <f>IFERROR(VLOOKUP(E5737,EIU!$E$2:$H$3662,4,FALSE),"")</f>
        <v>0.65</v>
      </c>
    </row>
    <row r="5738" spans="1:9" x14ac:dyDescent="0.25">
      <c r="A5738" s="12" t="s">
        <v>37</v>
      </c>
      <c r="B5738" s="13" t="s">
        <v>38</v>
      </c>
      <c r="C5738" s="14">
        <v>24</v>
      </c>
      <c r="D5738" s="14">
        <v>2012</v>
      </c>
      <c r="E5738">
        <f t="shared" si="89"/>
        <v>242012</v>
      </c>
      <c r="F5738" s="41">
        <f>IFERROR(VLOOKUP(E5738,Heritage!$E$3:$H$4601,4,FALSE),"")</f>
        <v>0.5</v>
      </c>
      <c r="G5738" s="41">
        <f>IFERROR(VLOOKUP(E5738,'PRS até 2014'!$E$4:$L$6307,8,FALSE),"")</f>
        <v>0.44696969696969696</v>
      </c>
      <c r="H5738" s="41">
        <f>IFERROR(VLOOKUP(E5738,'Global Insight'!$E$2:$F$4102,2,FALSE),"")</f>
        <v>0.5625</v>
      </c>
      <c r="I5738">
        <f>IFERROR(VLOOKUP(E5738,EIU!$E$2:$H$3662,4,FALSE),"")</f>
        <v>0.45</v>
      </c>
    </row>
    <row r="5739" spans="1:9" x14ac:dyDescent="0.25">
      <c r="A5739" s="12" t="s">
        <v>350</v>
      </c>
      <c r="B5739" s="13" t="s">
        <v>378</v>
      </c>
      <c r="C5739" s="14">
        <v>25</v>
      </c>
      <c r="D5739" s="14">
        <v>2012</v>
      </c>
      <c r="E5739">
        <f t="shared" si="89"/>
        <v>252012</v>
      </c>
      <c r="F5739" s="41" t="str">
        <f>IFERROR(VLOOKUP(E5739,Heritage!$E$3:$H$4601,4,FALSE),"")</f>
        <v/>
      </c>
      <c r="G5739" s="41">
        <f>IFERROR(VLOOKUP(E5739,'PRS até 2014'!$E$4:$L$6307,8,FALSE),"")</f>
        <v>0.73484848484848486</v>
      </c>
      <c r="H5739" s="41">
        <f>IFERROR(VLOOKUP(E5739,'Global Insight'!$E$2:$F$4102,2,FALSE),"")</f>
        <v>0.6875</v>
      </c>
      <c r="I5739">
        <f>IFERROR(VLOOKUP(E5739,EIU!$E$2:$H$3662,4,FALSE),"")</f>
        <v>0.75</v>
      </c>
    </row>
    <row r="5740" spans="1:9" x14ac:dyDescent="0.25">
      <c r="A5740" s="12" t="s">
        <v>28</v>
      </c>
      <c r="B5740" s="13" t="s">
        <v>29</v>
      </c>
      <c r="C5740" s="14">
        <v>26</v>
      </c>
      <c r="D5740" s="14">
        <v>2012</v>
      </c>
      <c r="E5740">
        <f t="shared" si="89"/>
        <v>262012</v>
      </c>
      <c r="F5740" s="41">
        <f>IFERROR(VLOOKUP(E5740,Heritage!$E$3:$H$4601,4,FALSE),"")</f>
        <v>0.3</v>
      </c>
      <c r="G5740" s="41">
        <f>IFERROR(VLOOKUP(E5740,'PRS até 2014'!$E$4:$L$6307,8,FALSE),"")</f>
        <v>0.49242424242424243</v>
      </c>
      <c r="H5740" s="41">
        <f>IFERROR(VLOOKUP(E5740,'Global Insight'!$E$2:$F$4102,2,FALSE),"")</f>
        <v>0.5625</v>
      </c>
      <c r="I5740">
        <f>IFERROR(VLOOKUP(E5740,EIU!$E$2:$H$3662,4,FALSE),"")</f>
        <v>0.47499999999999998</v>
      </c>
    </row>
    <row r="5741" spans="1:9" x14ac:dyDescent="0.25">
      <c r="A5741" s="12" t="s">
        <v>24</v>
      </c>
      <c r="B5741" s="13" t="s">
        <v>25</v>
      </c>
      <c r="C5741" s="14">
        <v>27</v>
      </c>
      <c r="D5741" s="14">
        <v>2012</v>
      </c>
      <c r="E5741">
        <f t="shared" si="89"/>
        <v>272012</v>
      </c>
      <c r="F5741" s="41">
        <f>IFERROR(VLOOKUP(E5741,Heritage!$E$3:$H$4601,4,FALSE),"")</f>
        <v>0.3</v>
      </c>
      <c r="G5741" s="41">
        <f>IFERROR(VLOOKUP(E5741,'PRS até 2014'!$E$4:$L$6307,8,FALSE),"")</f>
        <v>0.45959595959595956</v>
      </c>
      <c r="H5741" s="41">
        <f>IFERROR(VLOOKUP(E5741,'Global Insight'!$E$2:$F$4102,2,FALSE),"")</f>
        <v>0.5</v>
      </c>
      <c r="I5741">
        <f>IFERROR(VLOOKUP(E5741,EIU!$E$2:$H$3662,4,FALSE),"")</f>
        <v>0.32500000000000001</v>
      </c>
    </row>
    <row r="5742" spans="1:9" x14ac:dyDescent="0.25">
      <c r="A5742" s="12" t="s">
        <v>18</v>
      </c>
      <c r="B5742" s="13" t="s">
        <v>19</v>
      </c>
      <c r="C5742" s="14">
        <v>28</v>
      </c>
      <c r="D5742" s="14">
        <v>2012</v>
      </c>
      <c r="E5742">
        <f t="shared" si="89"/>
        <v>282012</v>
      </c>
      <c r="F5742" s="41">
        <f>IFERROR(VLOOKUP(E5742,Heritage!$E$3:$H$4601,4,FALSE),"")</f>
        <v>0.2</v>
      </c>
      <c r="G5742" s="41" t="str">
        <f>IFERROR(VLOOKUP(E5742,'PRS até 2014'!$E$4:$L$6307,8,FALSE),"")</f>
        <v xml:space="preserve"> </v>
      </c>
      <c r="H5742" s="41">
        <f>IFERROR(VLOOKUP(E5742,'Global Insight'!$E$2:$F$4102,2,FALSE),"")</f>
        <v>0.1875</v>
      </c>
      <c r="I5742">
        <f>IFERROR(VLOOKUP(E5742,EIU!$E$2:$H$3662,4,FALSE),"")</f>
        <v>0.25</v>
      </c>
    </row>
    <row r="5743" spans="1:9" x14ac:dyDescent="0.25">
      <c r="A5743" s="12" t="s">
        <v>160</v>
      </c>
      <c r="B5743" s="13" t="s">
        <v>161</v>
      </c>
      <c r="C5743" s="14">
        <v>29</v>
      </c>
      <c r="D5743" s="14">
        <v>2012</v>
      </c>
      <c r="E5743">
        <f t="shared" si="89"/>
        <v>292012</v>
      </c>
      <c r="F5743" s="41">
        <f>IFERROR(VLOOKUP(E5743,Heritage!$E$3:$H$4601,4,FALSE),"")</f>
        <v>0.3</v>
      </c>
      <c r="G5743" s="41" t="str">
        <f>IFERROR(VLOOKUP(E5743,'PRS até 2014'!$E$4:$L$6307,8,FALSE),"")</f>
        <v xml:space="preserve"> </v>
      </c>
      <c r="H5743" s="41">
        <f>IFERROR(VLOOKUP(E5743,'Global Insight'!$E$2:$F$4102,2,FALSE),"")</f>
        <v>0.4375</v>
      </c>
      <c r="I5743">
        <f>IFERROR(VLOOKUP(E5743,EIU!$E$2:$H$3662,4,FALSE),"")</f>
        <v>0.17499999999999999</v>
      </c>
    </row>
    <row r="5744" spans="1:9" x14ac:dyDescent="0.25">
      <c r="A5744" s="12" t="s">
        <v>56</v>
      </c>
      <c r="B5744" s="13" t="s">
        <v>57</v>
      </c>
      <c r="C5744" s="14">
        <v>30</v>
      </c>
      <c r="D5744" s="14">
        <v>2012</v>
      </c>
      <c r="E5744">
        <f t="shared" si="89"/>
        <v>302012</v>
      </c>
      <c r="F5744" s="41">
        <f>IFERROR(VLOOKUP(E5744,Heritage!$E$3:$H$4601,4,FALSE),"")</f>
        <v>0.3</v>
      </c>
      <c r="G5744" s="41">
        <f>IFERROR(VLOOKUP(E5744,'PRS até 2014'!$E$4:$L$6307,8,FALSE),"")</f>
        <v>0.41919191919191917</v>
      </c>
      <c r="H5744" s="41">
        <f>IFERROR(VLOOKUP(E5744,'Global Insight'!$E$2:$F$4102,2,FALSE),"")</f>
        <v>0.3125</v>
      </c>
      <c r="I5744">
        <f>IFERROR(VLOOKUP(E5744,EIU!$E$2:$H$3662,4,FALSE),"")</f>
        <v>0.2</v>
      </c>
    </row>
    <row r="5745" spans="1:9" x14ac:dyDescent="0.25">
      <c r="A5745" s="12" t="s">
        <v>47</v>
      </c>
      <c r="B5745" s="13" t="s">
        <v>48</v>
      </c>
      <c r="C5745" s="14">
        <v>31</v>
      </c>
      <c r="D5745" s="14">
        <v>2012</v>
      </c>
      <c r="E5745">
        <f t="shared" si="89"/>
        <v>312012</v>
      </c>
      <c r="F5745" s="41">
        <f>IFERROR(VLOOKUP(E5745,Heritage!$E$3:$H$4601,4,FALSE),"")</f>
        <v>0.9</v>
      </c>
      <c r="G5745" s="41">
        <f>IFERROR(VLOOKUP(E5745,'PRS até 2014'!$E$4:$L$6307,8,FALSE),"")</f>
        <v>0.91666666666666663</v>
      </c>
      <c r="H5745" s="41">
        <f>IFERROR(VLOOKUP(E5745,'Global Insight'!$E$2:$F$4102,2,FALSE),"")</f>
        <v>0.9375</v>
      </c>
      <c r="I5745">
        <f>IFERROR(VLOOKUP(E5745,EIU!$E$2:$H$3662,4,FALSE),"")</f>
        <v>0.95</v>
      </c>
    </row>
    <row r="5746" spans="1:9" x14ac:dyDescent="0.25">
      <c r="A5746" s="12" t="s">
        <v>63</v>
      </c>
      <c r="B5746" s="13" t="s">
        <v>64</v>
      </c>
      <c r="C5746" s="14">
        <v>32</v>
      </c>
      <c r="D5746" s="14">
        <v>2012</v>
      </c>
      <c r="E5746">
        <f t="shared" si="89"/>
        <v>322012</v>
      </c>
      <c r="F5746" s="41" t="str">
        <f>IFERROR(VLOOKUP(E5746,Heritage!$E$3:$H$4601,4,FALSE),"")</f>
        <v/>
      </c>
      <c r="G5746" s="41" t="str">
        <f>IFERROR(VLOOKUP(E5746,'PRS até 2014'!$E$4:$L$6307,8,FALSE),"")</f>
        <v xml:space="preserve"> </v>
      </c>
      <c r="H5746" s="41">
        <f>IFERROR(VLOOKUP(E5746,'Global Insight'!$E$2:$F$4102,2,FALSE),"")</f>
        <v>0.6875</v>
      </c>
      <c r="I5746">
        <f>IFERROR(VLOOKUP(E5746,EIU!$E$2:$H$3662,4,FALSE),"")</f>
        <v>0.625</v>
      </c>
    </row>
    <row r="5747" spans="1:9" x14ac:dyDescent="0.25">
      <c r="A5747" s="12" t="s">
        <v>45</v>
      </c>
      <c r="B5747" s="13" t="s">
        <v>46</v>
      </c>
      <c r="C5747" s="14">
        <v>33</v>
      </c>
      <c r="D5747" s="14">
        <v>2012</v>
      </c>
      <c r="E5747">
        <f t="shared" si="89"/>
        <v>332012</v>
      </c>
      <c r="F5747" s="41">
        <f>IFERROR(VLOOKUP(E5747,Heritage!$E$3:$H$4601,4,FALSE),"")</f>
        <v>0.2</v>
      </c>
      <c r="G5747" s="41" t="str">
        <f>IFERROR(VLOOKUP(E5747,'PRS até 2014'!$E$4:$L$6307,8,FALSE),"")</f>
        <v xml:space="preserve"> </v>
      </c>
      <c r="H5747" s="41">
        <f>IFERROR(VLOOKUP(E5747,'Global Insight'!$E$2:$F$4102,2,FALSE),"")</f>
        <v>0.25</v>
      </c>
      <c r="I5747">
        <f>IFERROR(VLOOKUP(E5747,EIU!$E$2:$H$3662,4,FALSE),"")</f>
        <v>0.25</v>
      </c>
    </row>
    <row r="5748" spans="1:9" x14ac:dyDescent="0.25">
      <c r="A5748" s="12" t="s">
        <v>288</v>
      </c>
      <c r="B5748" s="13" t="s">
        <v>289</v>
      </c>
      <c r="C5748" s="14">
        <v>34</v>
      </c>
      <c r="D5748" s="14">
        <v>2012</v>
      </c>
      <c r="E5748">
        <f t="shared" si="89"/>
        <v>342012</v>
      </c>
      <c r="F5748" s="41">
        <f>IFERROR(VLOOKUP(E5748,Heritage!$E$3:$H$4601,4,FALSE),"")</f>
        <v>0.2</v>
      </c>
      <c r="G5748" s="41" t="str">
        <f>IFERROR(VLOOKUP(E5748,'PRS até 2014'!$E$4:$L$6307,8,FALSE),"")</f>
        <v xml:space="preserve"> </v>
      </c>
      <c r="H5748" s="41">
        <f>IFERROR(VLOOKUP(E5748,'Global Insight'!$E$2:$F$4102,2,FALSE),"")</f>
        <v>0.1875</v>
      </c>
      <c r="I5748">
        <f>IFERROR(VLOOKUP(E5748,EIU!$E$2:$H$3662,4,FALSE),"")</f>
        <v>0.125</v>
      </c>
    </row>
    <row r="5749" spans="1:9" x14ac:dyDescent="0.25">
      <c r="A5749" s="12" t="s">
        <v>51</v>
      </c>
      <c r="B5749" s="13" t="s">
        <v>52</v>
      </c>
      <c r="C5749" s="14">
        <v>35</v>
      </c>
      <c r="D5749" s="14">
        <v>2012</v>
      </c>
      <c r="E5749">
        <f t="shared" si="89"/>
        <v>352012</v>
      </c>
      <c r="F5749" s="41">
        <f>IFERROR(VLOOKUP(E5749,Heritage!$E$3:$H$4601,4,FALSE),"")</f>
        <v>0.9</v>
      </c>
      <c r="G5749" s="41">
        <f>IFERROR(VLOOKUP(E5749,'PRS até 2014'!$E$4:$L$6307,8,FALSE),"")</f>
        <v>0.81818181818181812</v>
      </c>
      <c r="H5749" s="41">
        <f>IFERROR(VLOOKUP(E5749,'Global Insight'!$E$2:$F$4102,2,FALSE),"")</f>
        <v>0.8125</v>
      </c>
      <c r="I5749">
        <f>IFERROR(VLOOKUP(E5749,EIU!$E$2:$H$3662,4,FALSE),"")</f>
        <v>0.8</v>
      </c>
    </row>
    <row r="5750" spans="1:9" x14ac:dyDescent="0.25">
      <c r="A5750" s="12" t="s">
        <v>53</v>
      </c>
      <c r="B5750" s="13" t="s">
        <v>54</v>
      </c>
      <c r="C5750" s="14">
        <v>36</v>
      </c>
      <c r="D5750" s="14">
        <v>2012</v>
      </c>
      <c r="E5750">
        <f t="shared" si="89"/>
        <v>362012</v>
      </c>
      <c r="F5750" s="41">
        <f>IFERROR(VLOOKUP(E5750,Heritage!$E$3:$H$4601,4,FALSE),"")</f>
        <v>0.2</v>
      </c>
      <c r="G5750" s="41">
        <f>IFERROR(VLOOKUP(E5750,'PRS até 2014'!$E$4:$L$6307,8,FALSE),"")</f>
        <v>0.5025252525252526</v>
      </c>
      <c r="H5750" s="41">
        <f>IFERROR(VLOOKUP(E5750,'Global Insight'!$E$2:$F$4102,2,FALSE),"")</f>
        <v>0.5625</v>
      </c>
      <c r="I5750">
        <f>IFERROR(VLOOKUP(E5750,EIU!$E$2:$H$3662,4,FALSE),"")</f>
        <v>0.4</v>
      </c>
    </row>
    <row r="5751" spans="1:9" x14ac:dyDescent="0.25">
      <c r="A5751" s="12" t="s">
        <v>59</v>
      </c>
      <c r="B5751" s="13" t="s">
        <v>60</v>
      </c>
      <c r="C5751" s="14">
        <v>37</v>
      </c>
      <c r="D5751" s="14">
        <v>2012</v>
      </c>
      <c r="E5751">
        <f t="shared" ref="E5751:E5814" si="90">C5751*10000+D5751</f>
        <v>372012</v>
      </c>
      <c r="F5751" s="41">
        <f>IFERROR(VLOOKUP(E5751,Heritage!$E$3:$H$4601,4,FALSE),"")</f>
        <v>0.5</v>
      </c>
      <c r="G5751" s="41">
        <f>IFERROR(VLOOKUP(E5751,'PRS até 2014'!$E$4:$L$6307,8,FALSE),"")</f>
        <v>0.4621212121212121</v>
      </c>
      <c r="H5751" s="41">
        <f>IFERROR(VLOOKUP(E5751,'Global Insight'!$E$2:$F$4102,2,FALSE),"")</f>
        <v>0.4375</v>
      </c>
      <c r="I5751">
        <f>IFERROR(VLOOKUP(E5751,EIU!$E$2:$H$3662,4,FALSE),"")</f>
        <v>0.4</v>
      </c>
    </row>
    <row r="5752" spans="1:9" x14ac:dyDescent="0.25">
      <c r="A5752" s="12" t="s">
        <v>61</v>
      </c>
      <c r="B5752" s="13" t="s">
        <v>62</v>
      </c>
      <c r="C5752" s="14">
        <v>38</v>
      </c>
      <c r="D5752" s="14">
        <v>2012</v>
      </c>
      <c r="E5752">
        <f t="shared" si="90"/>
        <v>382012</v>
      </c>
      <c r="F5752" s="41">
        <f>IFERROR(VLOOKUP(E5752,Heritage!$E$3:$H$4601,4,FALSE),"")</f>
        <v>0.3</v>
      </c>
      <c r="G5752" s="41" t="str">
        <f>IFERROR(VLOOKUP(E5752,'PRS até 2014'!$E$4:$L$6307,8,FALSE),"")</f>
        <v xml:space="preserve"> </v>
      </c>
      <c r="H5752" s="41">
        <f>IFERROR(VLOOKUP(E5752,'Global Insight'!$E$2:$F$4102,2,FALSE),"")</f>
        <v>0.375</v>
      </c>
      <c r="I5752" t="str">
        <f>IFERROR(VLOOKUP(E5752,EIU!$E$2:$H$3662,4,FALSE),"")</f>
        <v/>
      </c>
    </row>
    <row r="5753" spans="1:9" x14ac:dyDescent="0.25">
      <c r="A5753" s="15" t="s">
        <v>334</v>
      </c>
      <c r="B5753" s="13" t="s">
        <v>58</v>
      </c>
      <c r="C5753" s="14">
        <v>39</v>
      </c>
      <c r="D5753" s="14">
        <v>2012</v>
      </c>
      <c r="E5753">
        <f t="shared" si="90"/>
        <v>392012</v>
      </c>
      <c r="F5753" s="41">
        <f>IFERROR(VLOOKUP(E5753,Heritage!$E$3:$H$4601,4,FALSE),"")</f>
        <v>0.1</v>
      </c>
      <c r="G5753" s="41">
        <f>IFERROR(VLOOKUP(E5753,'PRS até 2014'!$E$4:$L$6307,8,FALSE),"")</f>
        <v>0.42171717171717166</v>
      </c>
      <c r="H5753" s="41">
        <f>IFERROR(VLOOKUP(E5753,'Global Insight'!$E$2:$F$4102,2,FALSE),"")</f>
        <v>0.3125</v>
      </c>
      <c r="I5753">
        <f>IFERROR(VLOOKUP(E5753,EIU!$E$2:$H$3662,4,FALSE),"")</f>
        <v>0.22500000000000001</v>
      </c>
    </row>
    <row r="5754" spans="1:9" x14ac:dyDescent="0.25">
      <c r="A5754" s="15" t="s">
        <v>351</v>
      </c>
      <c r="B5754" s="13" t="s">
        <v>335</v>
      </c>
      <c r="C5754" s="14">
        <v>40</v>
      </c>
      <c r="D5754" s="14">
        <v>2012</v>
      </c>
      <c r="E5754">
        <f t="shared" si="90"/>
        <v>402012</v>
      </c>
      <c r="F5754" s="41">
        <f>IFERROR(VLOOKUP(E5754,Heritage!$E$3:$H$4601,4,FALSE),"")</f>
        <v>0.1</v>
      </c>
      <c r="G5754" s="41">
        <f>IFERROR(VLOOKUP(E5754,'PRS até 2014'!$E$4:$L$6307,8,FALSE),"")</f>
        <v>0.29040404040404039</v>
      </c>
      <c r="H5754" s="41">
        <f>IFERROR(VLOOKUP(E5754,'Global Insight'!$E$2:$F$4102,2,FALSE),"")</f>
        <v>0.3125</v>
      </c>
      <c r="I5754" t="str">
        <f>IFERROR(VLOOKUP(E5754,EIU!$E$2:$H$3662,4,FALSE),"")</f>
        <v/>
      </c>
    </row>
    <row r="5755" spans="1:9" x14ac:dyDescent="0.25">
      <c r="A5755" s="12" t="s">
        <v>65</v>
      </c>
      <c r="B5755" s="13" t="s">
        <v>66</v>
      </c>
      <c r="C5755" s="14">
        <v>41</v>
      </c>
      <c r="D5755" s="14">
        <v>2012</v>
      </c>
      <c r="E5755">
        <f t="shared" si="90"/>
        <v>412012</v>
      </c>
      <c r="F5755" s="41">
        <f>IFERROR(VLOOKUP(E5755,Heritage!$E$3:$H$4601,4,FALSE),"")</f>
        <v>0.5</v>
      </c>
      <c r="G5755" s="41">
        <f>IFERROR(VLOOKUP(E5755,'PRS até 2014'!$E$4:$L$6307,8,FALSE),"")</f>
        <v>0.51767676767676774</v>
      </c>
      <c r="H5755" s="41">
        <f>IFERROR(VLOOKUP(E5755,'Global Insight'!$E$2:$F$4102,2,FALSE),"")</f>
        <v>0.6875</v>
      </c>
      <c r="I5755">
        <f>IFERROR(VLOOKUP(E5755,EIU!$E$2:$H$3662,4,FALSE),"")</f>
        <v>0.67500000000000004</v>
      </c>
    </row>
    <row r="5756" spans="1:9" x14ac:dyDescent="0.25">
      <c r="A5756" s="12" t="s">
        <v>352</v>
      </c>
      <c r="B5756" s="13" t="s">
        <v>55</v>
      </c>
      <c r="C5756" s="14">
        <v>42</v>
      </c>
      <c r="D5756" s="14">
        <v>2012</v>
      </c>
      <c r="E5756">
        <f t="shared" si="90"/>
        <v>422012</v>
      </c>
      <c r="F5756" s="41">
        <f>IFERROR(VLOOKUP(E5756,Heritage!$E$3:$H$4601,4,FALSE),"")</f>
        <v>0.25</v>
      </c>
      <c r="G5756" s="41">
        <f>IFERROR(VLOOKUP(E5756,'PRS até 2014'!$E$4:$L$6307,8,FALSE),"")</f>
        <v>0.43434343434343431</v>
      </c>
      <c r="H5756" s="41">
        <f>IFERROR(VLOOKUP(E5756,'Global Insight'!$E$2:$F$4102,2,FALSE),"")</f>
        <v>0.375</v>
      </c>
      <c r="I5756">
        <f>IFERROR(VLOOKUP(E5756,EIU!$E$2:$H$3662,4,FALSE),"")</f>
        <v>0.22500000000000001</v>
      </c>
    </row>
    <row r="5757" spans="1:9" x14ac:dyDescent="0.25">
      <c r="A5757" s="15" t="s">
        <v>126</v>
      </c>
      <c r="B5757" s="13" t="s">
        <v>127</v>
      </c>
      <c r="C5757" s="14">
        <v>43</v>
      </c>
      <c r="D5757" s="14">
        <v>2012</v>
      </c>
      <c r="E5757">
        <f t="shared" si="90"/>
        <v>432012</v>
      </c>
      <c r="F5757" s="41">
        <f>IFERROR(VLOOKUP(E5757,Heritage!$E$3:$H$4601,4,FALSE),"")</f>
        <v>0.4</v>
      </c>
      <c r="G5757" s="41">
        <f>IFERROR(VLOOKUP(E5757,'PRS até 2014'!$E$4:$L$6307,8,FALSE),"")</f>
        <v>0.60353535353535359</v>
      </c>
      <c r="H5757" s="41">
        <f>IFERROR(VLOOKUP(E5757,'Global Insight'!$E$2:$F$4102,2,FALSE),"")</f>
        <v>0.6875</v>
      </c>
      <c r="I5757">
        <f>IFERROR(VLOOKUP(E5757,EIU!$E$2:$H$3662,4,FALSE),"")</f>
        <v>0.52500000000000002</v>
      </c>
    </row>
    <row r="5758" spans="1:9" x14ac:dyDescent="0.25">
      <c r="A5758" s="12" t="s">
        <v>67</v>
      </c>
      <c r="B5758" s="13" t="s">
        <v>68</v>
      </c>
      <c r="C5758" s="14">
        <v>44</v>
      </c>
      <c r="D5758" s="14">
        <v>2012</v>
      </c>
      <c r="E5758">
        <f t="shared" si="90"/>
        <v>442012</v>
      </c>
      <c r="F5758" s="41">
        <f>IFERROR(VLOOKUP(E5758,Heritage!$E$3:$H$4601,4,FALSE),"")</f>
        <v>0.1</v>
      </c>
      <c r="G5758" s="41">
        <f>IFERROR(VLOOKUP(E5758,'PRS até 2014'!$E$4:$L$6307,8,FALSE),"")</f>
        <v>0.38131313131313127</v>
      </c>
      <c r="H5758" s="41">
        <f>IFERROR(VLOOKUP(E5758,'Global Insight'!$E$2:$F$4102,2,FALSE),"")</f>
        <v>0.4375</v>
      </c>
      <c r="I5758">
        <f>IFERROR(VLOOKUP(E5758,EIU!$E$2:$H$3662,4,FALSE),"")</f>
        <v>0.55000000000000004</v>
      </c>
    </row>
    <row r="5759" spans="1:9" x14ac:dyDescent="0.25">
      <c r="A5759" s="12" t="s">
        <v>69</v>
      </c>
      <c r="B5759" s="13" t="s">
        <v>70</v>
      </c>
      <c r="C5759" s="14">
        <v>45</v>
      </c>
      <c r="D5759" s="14">
        <v>2012</v>
      </c>
      <c r="E5759">
        <f t="shared" si="90"/>
        <v>452012</v>
      </c>
      <c r="F5759" s="41">
        <f>IFERROR(VLOOKUP(E5759,Heritage!$E$3:$H$4601,4,FALSE),"")</f>
        <v>0.7</v>
      </c>
      <c r="G5759" s="41">
        <f>IFERROR(VLOOKUP(E5759,'PRS até 2014'!$E$4:$L$6307,8,FALSE),"")</f>
        <v>0.69696969696969702</v>
      </c>
      <c r="H5759" s="41">
        <f>IFERROR(VLOOKUP(E5759,'Global Insight'!$E$2:$F$4102,2,FALSE),"")</f>
        <v>0.75</v>
      </c>
      <c r="I5759">
        <f>IFERROR(VLOOKUP(E5759,EIU!$E$2:$H$3662,4,FALSE),"")</f>
        <v>0.75</v>
      </c>
    </row>
    <row r="5760" spans="1:9" x14ac:dyDescent="0.25">
      <c r="A5760" s="12" t="s">
        <v>71</v>
      </c>
      <c r="B5760" s="13" t="s">
        <v>72</v>
      </c>
      <c r="C5760" s="14">
        <v>46</v>
      </c>
      <c r="D5760" s="14">
        <v>2012</v>
      </c>
      <c r="E5760">
        <f t="shared" si="90"/>
        <v>462012</v>
      </c>
      <c r="F5760" s="41">
        <f>IFERROR(VLOOKUP(E5760,Heritage!$E$3:$H$4601,4,FALSE),"")</f>
        <v>0.7</v>
      </c>
      <c r="G5760" s="41">
        <f>IFERROR(VLOOKUP(E5760,'PRS até 2014'!$E$4:$L$6307,8,FALSE),"")</f>
        <v>0.62878787878787878</v>
      </c>
      <c r="H5760" s="41">
        <f>IFERROR(VLOOKUP(E5760,'Global Insight'!$E$2:$F$4102,2,FALSE),"")</f>
        <v>0.875</v>
      </c>
      <c r="I5760">
        <f>IFERROR(VLOOKUP(E5760,EIU!$E$2:$H$3662,4,FALSE),"")</f>
        <v>0.7</v>
      </c>
    </row>
    <row r="5761" spans="1:9" x14ac:dyDescent="0.25">
      <c r="A5761" s="12" t="s">
        <v>77</v>
      </c>
      <c r="B5761" s="13" t="s">
        <v>78</v>
      </c>
      <c r="C5761" s="14">
        <v>47</v>
      </c>
      <c r="D5761" s="14">
        <v>2012</v>
      </c>
      <c r="E5761">
        <f t="shared" si="90"/>
        <v>472012</v>
      </c>
      <c r="F5761" s="41">
        <f>IFERROR(VLOOKUP(E5761,Heritage!$E$3:$H$4601,4,FALSE),"")</f>
        <v>0.9</v>
      </c>
      <c r="G5761" s="41">
        <f>IFERROR(VLOOKUP(E5761,'PRS até 2014'!$E$4:$L$6307,8,FALSE),"")</f>
        <v>0.86616161616161613</v>
      </c>
      <c r="H5761" s="41">
        <f>IFERROR(VLOOKUP(E5761,'Global Insight'!$E$2:$F$4102,2,FALSE),"")</f>
        <v>0.875</v>
      </c>
      <c r="I5761">
        <f>IFERROR(VLOOKUP(E5761,EIU!$E$2:$H$3662,4,FALSE),"")</f>
        <v>0.97499999999999998</v>
      </c>
    </row>
    <row r="5762" spans="1:9" x14ac:dyDescent="0.25">
      <c r="A5762" s="12" t="s">
        <v>75</v>
      </c>
      <c r="B5762" s="13" t="s">
        <v>76</v>
      </c>
      <c r="C5762" s="14">
        <v>48</v>
      </c>
      <c r="D5762" s="14">
        <v>2012</v>
      </c>
      <c r="E5762">
        <f t="shared" si="90"/>
        <v>482012</v>
      </c>
      <c r="F5762" s="41">
        <f>IFERROR(VLOOKUP(E5762,Heritage!$E$3:$H$4601,4,FALSE),"")</f>
        <v>0.3</v>
      </c>
      <c r="G5762" s="41" t="str">
        <f>IFERROR(VLOOKUP(E5762,'PRS até 2014'!$E$4:$L$6307,8,FALSE),"")</f>
        <v xml:space="preserve"> </v>
      </c>
      <c r="H5762" s="41">
        <f>IFERROR(VLOOKUP(E5762,'Global Insight'!$E$2:$F$4102,2,FALSE),"")</f>
        <v>0.625</v>
      </c>
      <c r="I5762">
        <f>IFERROR(VLOOKUP(E5762,EIU!$E$2:$H$3662,4,FALSE),"")</f>
        <v>0.27500000000000002</v>
      </c>
    </row>
    <row r="5763" spans="1:9" x14ac:dyDescent="0.25">
      <c r="A5763" s="12" t="s">
        <v>353</v>
      </c>
      <c r="B5763" s="13" t="s">
        <v>379</v>
      </c>
      <c r="C5763" s="14">
        <v>49</v>
      </c>
      <c r="D5763" s="14">
        <v>2012</v>
      </c>
      <c r="E5763">
        <f t="shared" si="90"/>
        <v>492012</v>
      </c>
      <c r="F5763" s="41">
        <f>IFERROR(VLOOKUP(E5763,Heritage!$E$3:$H$4601,4,FALSE),"")</f>
        <v>0.6</v>
      </c>
      <c r="G5763" s="41" t="str">
        <f>IFERROR(VLOOKUP(E5763,'PRS até 2014'!$E$4:$L$6307,8,FALSE),"")</f>
        <v xml:space="preserve"> </v>
      </c>
      <c r="H5763" s="41">
        <f>IFERROR(VLOOKUP(E5763,'Global Insight'!$E$2:$F$4102,2,FALSE),"")</f>
        <v>0.75</v>
      </c>
      <c r="I5763" t="str">
        <f>IFERROR(VLOOKUP(E5763,EIU!$E$2:$H$3662,4,FALSE),"")</f>
        <v/>
      </c>
    </row>
    <row r="5764" spans="1:9" x14ac:dyDescent="0.25">
      <c r="A5764" s="12" t="s">
        <v>79</v>
      </c>
      <c r="B5764" s="13" t="s">
        <v>80</v>
      </c>
      <c r="C5764" s="14">
        <v>50</v>
      </c>
      <c r="D5764" s="14">
        <v>2012</v>
      </c>
      <c r="E5764">
        <f t="shared" si="90"/>
        <v>502012</v>
      </c>
      <c r="F5764" s="41">
        <f>IFERROR(VLOOKUP(E5764,Heritage!$E$3:$H$4601,4,FALSE),"")</f>
        <v>0.3</v>
      </c>
      <c r="G5764" s="41">
        <f>IFERROR(VLOOKUP(E5764,'PRS até 2014'!$E$4:$L$6307,8,FALSE),"")</f>
        <v>0.43434343434343431</v>
      </c>
      <c r="H5764" s="41">
        <f>IFERROR(VLOOKUP(E5764,'Global Insight'!$E$2:$F$4102,2,FALSE),"")</f>
        <v>0.4375</v>
      </c>
      <c r="I5764">
        <f>IFERROR(VLOOKUP(E5764,EIU!$E$2:$H$3662,4,FALSE),"")</f>
        <v>0.375</v>
      </c>
    </row>
    <row r="5765" spans="1:9" x14ac:dyDescent="0.25">
      <c r="A5765" s="12" t="s">
        <v>83</v>
      </c>
      <c r="B5765" s="13" t="s">
        <v>84</v>
      </c>
      <c r="C5765" s="14">
        <v>51</v>
      </c>
      <c r="D5765" s="14">
        <v>2012</v>
      </c>
      <c r="E5765">
        <f t="shared" si="90"/>
        <v>512012</v>
      </c>
      <c r="F5765" s="41">
        <f>IFERROR(VLOOKUP(E5765,Heritage!$E$3:$H$4601,4,FALSE),"")</f>
        <v>0.2</v>
      </c>
      <c r="G5765" s="41">
        <f>IFERROR(VLOOKUP(E5765,'PRS até 2014'!$E$4:$L$6307,8,FALSE),"")</f>
        <v>0.41414141414141414</v>
      </c>
      <c r="H5765" s="41">
        <f>IFERROR(VLOOKUP(E5765,'Global Insight'!$E$2:$F$4102,2,FALSE),"")</f>
        <v>0.4375</v>
      </c>
      <c r="I5765">
        <f>IFERROR(VLOOKUP(E5765,EIU!$E$2:$H$3662,4,FALSE),"")</f>
        <v>0.15</v>
      </c>
    </row>
    <row r="5766" spans="1:9" x14ac:dyDescent="0.25">
      <c r="A5766" s="12" t="s">
        <v>85</v>
      </c>
      <c r="B5766" s="13" t="s">
        <v>86</v>
      </c>
      <c r="C5766" s="14">
        <v>52</v>
      </c>
      <c r="D5766" s="14">
        <v>2012</v>
      </c>
      <c r="E5766">
        <f t="shared" si="90"/>
        <v>522012</v>
      </c>
      <c r="F5766" s="41">
        <f>IFERROR(VLOOKUP(E5766,Heritage!$E$3:$H$4601,4,FALSE),"")</f>
        <v>0.35</v>
      </c>
      <c r="G5766" s="41">
        <f>IFERROR(VLOOKUP(E5766,'PRS até 2014'!$E$4:$L$6307,8,FALSE),"")</f>
        <v>0.42929292929292923</v>
      </c>
      <c r="H5766" s="41">
        <f>IFERROR(VLOOKUP(E5766,'Global Insight'!$E$2:$F$4102,2,FALSE),"")</f>
        <v>0.375</v>
      </c>
      <c r="I5766">
        <f>IFERROR(VLOOKUP(E5766,EIU!$E$2:$H$3662,4,FALSE),"")</f>
        <v>0.4</v>
      </c>
    </row>
    <row r="5767" spans="1:9" x14ac:dyDescent="0.25">
      <c r="A5767" s="12" t="s">
        <v>267</v>
      </c>
      <c r="B5767" s="13" t="s">
        <v>268</v>
      </c>
      <c r="C5767" s="14">
        <v>53</v>
      </c>
      <c r="D5767" s="14">
        <v>2012</v>
      </c>
      <c r="E5767">
        <f t="shared" si="90"/>
        <v>532012</v>
      </c>
      <c r="F5767" s="41">
        <f>IFERROR(VLOOKUP(E5767,Heritage!$E$3:$H$4601,4,FALSE),"")</f>
        <v>0.4</v>
      </c>
      <c r="G5767" s="41">
        <f>IFERROR(VLOOKUP(E5767,'PRS até 2014'!$E$4:$L$6307,8,FALSE),"")</f>
        <v>0.43434343434343431</v>
      </c>
      <c r="H5767" s="41">
        <f>IFERROR(VLOOKUP(E5767,'Global Insight'!$E$2:$F$4102,2,FALSE),"")</f>
        <v>0.375</v>
      </c>
      <c r="I5767">
        <f>IFERROR(VLOOKUP(E5767,EIU!$E$2:$H$3662,4,FALSE),"")</f>
        <v>0.32500000000000001</v>
      </c>
    </row>
    <row r="5768" spans="1:9" x14ac:dyDescent="0.25">
      <c r="A5768" s="12" t="s">
        <v>114</v>
      </c>
      <c r="B5768" s="13" t="s">
        <v>115</v>
      </c>
      <c r="C5768" s="14">
        <v>54</v>
      </c>
      <c r="D5768" s="14">
        <v>2012</v>
      </c>
      <c r="E5768">
        <f t="shared" si="90"/>
        <v>542012</v>
      </c>
      <c r="F5768" s="41">
        <f>IFERROR(VLOOKUP(E5768,Heritage!$E$3:$H$4601,4,FALSE),"")</f>
        <v>0.15</v>
      </c>
      <c r="G5768" s="41" t="str">
        <f>IFERROR(VLOOKUP(E5768,'PRS até 2014'!$E$4:$L$6307,8,FALSE),"")</f>
        <v xml:space="preserve"> </v>
      </c>
      <c r="H5768" s="41">
        <f>IFERROR(VLOOKUP(E5768,'Global Insight'!$E$2:$F$4102,2,FALSE),"")</f>
        <v>0.4375</v>
      </c>
      <c r="I5768">
        <f>IFERROR(VLOOKUP(E5768,EIU!$E$2:$H$3662,4,FALSE),"")</f>
        <v>0.25</v>
      </c>
    </row>
    <row r="5769" spans="1:9" x14ac:dyDescent="0.25">
      <c r="A5769" s="12" t="s">
        <v>87</v>
      </c>
      <c r="B5769" s="13" t="s">
        <v>88</v>
      </c>
      <c r="C5769" s="14">
        <v>55</v>
      </c>
      <c r="D5769" s="14">
        <v>2012</v>
      </c>
      <c r="E5769">
        <f t="shared" si="90"/>
        <v>552012</v>
      </c>
      <c r="F5769" s="41">
        <f>IFERROR(VLOOKUP(E5769,Heritage!$E$3:$H$4601,4,FALSE),"")</f>
        <v>0.1</v>
      </c>
      <c r="G5769" s="41" t="str">
        <f>IFERROR(VLOOKUP(E5769,'PRS até 2014'!$E$4:$L$6307,8,FALSE),"")</f>
        <v xml:space="preserve"> </v>
      </c>
      <c r="H5769" s="41">
        <f>IFERROR(VLOOKUP(E5769,'Global Insight'!$E$2:$F$4102,2,FALSE),"")</f>
        <v>0.4375</v>
      </c>
      <c r="I5769">
        <f>IFERROR(VLOOKUP(E5769,EIU!$E$2:$H$3662,4,FALSE),"")</f>
        <v>0.27500000000000002</v>
      </c>
    </row>
    <row r="5770" spans="1:9" x14ac:dyDescent="0.25">
      <c r="A5770" s="12" t="s">
        <v>91</v>
      </c>
      <c r="B5770" s="13" t="s">
        <v>92</v>
      </c>
      <c r="C5770" s="14">
        <v>56</v>
      </c>
      <c r="D5770" s="14">
        <v>2012</v>
      </c>
      <c r="E5770">
        <f t="shared" si="90"/>
        <v>562012</v>
      </c>
      <c r="F5770" s="41">
        <f>IFERROR(VLOOKUP(E5770,Heritage!$E$3:$H$4601,4,FALSE),"")</f>
        <v>0.85</v>
      </c>
      <c r="G5770" s="41">
        <f>IFERROR(VLOOKUP(E5770,'PRS até 2014'!$E$4:$L$6307,8,FALSE),"")</f>
        <v>0.6742424242424242</v>
      </c>
      <c r="H5770" s="41">
        <f>IFERROR(VLOOKUP(E5770,'Global Insight'!$E$2:$F$4102,2,FALSE),"")</f>
        <v>0.75</v>
      </c>
      <c r="I5770">
        <f>IFERROR(VLOOKUP(E5770,EIU!$E$2:$H$3662,4,FALSE),"")</f>
        <v>0.72499999999999998</v>
      </c>
    </row>
    <row r="5771" spans="1:9" x14ac:dyDescent="0.25">
      <c r="A5771" s="12" t="s">
        <v>93</v>
      </c>
      <c r="B5771" s="13" t="s">
        <v>94</v>
      </c>
      <c r="C5771" s="14">
        <v>57</v>
      </c>
      <c r="D5771" s="14">
        <v>2012</v>
      </c>
      <c r="E5771">
        <f t="shared" si="90"/>
        <v>572012</v>
      </c>
      <c r="F5771" s="41">
        <f>IFERROR(VLOOKUP(E5771,Heritage!$E$3:$H$4601,4,FALSE),"")</f>
        <v>0.3</v>
      </c>
      <c r="G5771" s="41">
        <f>IFERROR(VLOOKUP(E5771,'PRS até 2014'!$E$4:$L$6307,8,FALSE),"")</f>
        <v>0.49999999999999994</v>
      </c>
      <c r="H5771" s="41">
        <f>IFERROR(VLOOKUP(E5771,'Global Insight'!$E$2:$F$4102,2,FALSE),"")</f>
        <v>0.375</v>
      </c>
      <c r="I5771">
        <f>IFERROR(VLOOKUP(E5771,EIU!$E$2:$H$3662,4,FALSE),"")</f>
        <v>0.3</v>
      </c>
    </row>
    <row r="5772" spans="1:9" x14ac:dyDescent="0.25">
      <c r="A5772" s="12" t="s">
        <v>97</v>
      </c>
      <c r="B5772" s="13" t="s">
        <v>98</v>
      </c>
      <c r="C5772" s="14">
        <v>58</v>
      </c>
      <c r="D5772" s="14">
        <v>2012</v>
      </c>
      <c r="E5772">
        <f t="shared" si="90"/>
        <v>582012</v>
      </c>
      <c r="F5772" s="41">
        <f>IFERROR(VLOOKUP(E5772,Heritage!$E$3:$H$4601,4,FALSE),"")</f>
        <v>0.25</v>
      </c>
      <c r="G5772" s="41" t="str">
        <f>IFERROR(VLOOKUP(E5772,'PRS até 2014'!$E$4:$L$6307,8,FALSE),"")</f>
        <v xml:space="preserve"> </v>
      </c>
      <c r="H5772" s="41">
        <f>IFERROR(VLOOKUP(E5772,'Global Insight'!$E$2:$F$4102,2,FALSE),"")</f>
        <v>0.4375</v>
      </c>
      <c r="I5772" t="str">
        <f>IFERROR(VLOOKUP(E5772,EIU!$E$2:$H$3662,4,FALSE),"")</f>
        <v/>
      </c>
    </row>
    <row r="5773" spans="1:9" x14ac:dyDescent="0.25">
      <c r="A5773" s="12" t="s">
        <v>95</v>
      </c>
      <c r="B5773" s="13" t="s">
        <v>96</v>
      </c>
      <c r="C5773" s="14">
        <v>59</v>
      </c>
      <c r="D5773" s="14">
        <v>2012</v>
      </c>
      <c r="E5773">
        <f t="shared" si="90"/>
        <v>592012</v>
      </c>
      <c r="F5773" s="41">
        <f>IFERROR(VLOOKUP(E5773,Heritage!$E$3:$H$4601,4,FALSE),"")</f>
        <v>0.9</v>
      </c>
      <c r="G5773" s="41">
        <f>IFERROR(VLOOKUP(E5773,'PRS até 2014'!$E$4:$L$6307,8,FALSE),"")</f>
        <v>0.92676767676767668</v>
      </c>
      <c r="H5773" s="41">
        <f>IFERROR(VLOOKUP(E5773,'Global Insight'!$E$2:$F$4102,2,FALSE),"")</f>
        <v>0.9375</v>
      </c>
      <c r="I5773">
        <f>IFERROR(VLOOKUP(E5773,EIU!$E$2:$H$3662,4,FALSE),"")</f>
        <v>0.92500000000000004</v>
      </c>
    </row>
    <row r="5774" spans="1:9" x14ac:dyDescent="0.25">
      <c r="A5774" s="12" t="s">
        <v>99</v>
      </c>
      <c r="B5774" s="13" t="s">
        <v>100</v>
      </c>
      <c r="C5774" s="14">
        <v>60</v>
      </c>
      <c r="D5774" s="14">
        <v>2012</v>
      </c>
      <c r="E5774">
        <f t="shared" si="90"/>
        <v>602012</v>
      </c>
      <c r="F5774" s="41">
        <f>IFERROR(VLOOKUP(E5774,Heritage!$E$3:$H$4601,4,FALSE),"")</f>
        <v>0.8</v>
      </c>
      <c r="G5774" s="41">
        <f>IFERROR(VLOOKUP(E5774,'PRS até 2014'!$E$4:$L$6307,8,FALSE),"")</f>
        <v>0.7247474747474747</v>
      </c>
      <c r="H5774" s="41">
        <f>IFERROR(VLOOKUP(E5774,'Global Insight'!$E$2:$F$4102,2,FALSE),"")</f>
        <v>0.875</v>
      </c>
      <c r="I5774">
        <f>IFERROR(VLOOKUP(E5774,EIU!$E$2:$H$3662,4,FALSE),"")</f>
        <v>0.85</v>
      </c>
    </row>
    <row r="5775" spans="1:9" x14ac:dyDescent="0.25">
      <c r="A5775" s="12" t="s">
        <v>101</v>
      </c>
      <c r="B5775" s="13" t="s">
        <v>102</v>
      </c>
      <c r="C5775" s="14">
        <v>61</v>
      </c>
      <c r="D5775" s="14">
        <v>2012</v>
      </c>
      <c r="E5775">
        <f t="shared" si="90"/>
        <v>612012</v>
      </c>
      <c r="F5775" s="41">
        <f>IFERROR(VLOOKUP(E5775,Heritage!$E$3:$H$4601,4,FALSE),"")</f>
        <v>0.4</v>
      </c>
      <c r="G5775" s="41">
        <f>IFERROR(VLOOKUP(E5775,'PRS até 2014'!$E$4:$L$6307,8,FALSE),"")</f>
        <v>0.47474747474747475</v>
      </c>
      <c r="H5775" s="41">
        <f>IFERROR(VLOOKUP(E5775,'Global Insight'!$E$2:$F$4102,2,FALSE),"")</f>
        <v>0.5</v>
      </c>
      <c r="I5775">
        <f>IFERROR(VLOOKUP(E5775,EIU!$E$2:$H$3662,4,FALSE),"")</f>
        <v>0.375</v>
      </c>
    </row>
    <row r="5776" spans="1:9" x14ac:dyDescent="0.25">
      <c r="A5776" s="12" t="s">
        <v>354</v>
      </c>
      <c r="B5776" s="13" t="s">
        <v>111</v>
      </c>
      <c r="C5776" s="14">
        <v>62</v>
      </c>
      <c r="D5776" s="14">
        <v>2012</v>
      </c>
      <c r="E5776">
        <f t="shared" si="90"/>
        <v>622012</v>
      </c>
      <c r="F5776" s="41">
        <f>IFERROR(VLOOKUP(E5776,Heritage!$E$3:$H$4601,4,FALSE),"")</f>
        <v>0.3</v>
      </c>
      <c r="G5776" s="41">
        <f>IFERROR(VLOOKUP(E5776,'PRS até 2014'!$E$4:$L$6307,8,FALSE),"")</f>
        <v>0.51767676767676774</v>
      </c>
      <c r="H5776" s="41">
        <f>IFERROR(VLOOKUP(E5776,'Global Insight'!$E$2:$F$4102,2,FALSE),"")</f>
        <v>0.5</v>
      </c>
      <c r="I5776">
        <f>IFERROR(VLOOKUP(E5776,EIU!$E$2:$H$3662,4,FALSE),"")</f>
        <v>0.32500000000000001</v>
      </c>
    </row>
    <row r="5777" spans="1:9" x14ac:dyDescent="0.25">
      <c r="A5777" s="12" t="s">
        <v>105</v>
      </c>
      <c r="B5777" s="13" t="s">
        <v>106</v>
      </c>
      <c r="C5777" s="14">
        <v>63</v>
      </c>
      <c r="D5777" s="14">
        <v>2012</v>
      </c>
      <c r="E5777">
        <f t="shared" si="90"/>
        <v>632012</v>
      </c>
      <c r="F5777" s="41">
        <f>IFERROR(VLOOKUP(E5777,Heritage!$E$3:$H$4601,4,FALSE),"")</f>
        <v>0.45</v>
      </c>
      <c r="G5777" s="41" t="str">
        <f>IFERROR(VLOOKUP(E5777,'PRS até 2014'!$E$4:$L$6307,8,FALSE),"")</f>
        <v xml:space="preserve"> </v>
      </c>
      <c r="H5777" s="41">
        <f>IFERROR(VLOOKUP(E5777,'Global Insight'!$E$2:$F$4102,2,FALSE),"")</f>
        <v>0.5</v>
      </c>
      <c r="I5777">
        <f>IFERROR(VLOOKUP(E5777,EIU!$E$2:$H$3662,4,FALSE),"")</f>
        <v>0.45</v>
      </c>
    </row>
    <row r="5778" spans="1:9" x14ac:dyDescent="0.25">
      <c r="A5778" s="12" t="s">
        <v>73</v>
      </c>
      <c r="B5778" s="13" t="s">
        <v>74</v>
      </c>
      <c r="C5778" s="14">
        <v>64</v>
      </c>
      <c r="D5778" s="14">
        <v>2012</v>
      </c>
      <c r="E5778">
        <f t="shared" si="90"/>
        <v>642012</v>
      </c>
      <c r="F5778" s="41">
        <f>IFERROR(VLOOKUP(E5778,Heritage!$E$3:$H$4601,4,FALSE),"")</f>
        <v>0.9</v>
      </c>
      <c r="G5778" s="41">
        <f>IFERROR(VLOOKUP(E5778,'PRS até 2014'!$E$4:$L$6307,8,FALSE),"")</f>
        <v>0.85858585858585856</v>
      </c>
      <c r="H5778" s="41">
        <f>IFERROR(VLOOKUP(E5778,'Global Insight'!$E$2:$F$4102,2,FALSE),"")</f>
        <v>0.8125</v>
      </c>
      <c r="I5778">
        <f>IFERROR(VLOOKUP(E5778,EIU!$E$2:$H$3662,4,FALSE),"")</f>
        <v>0.85</v>
      </c>
    </row>
    <row r="5779" spans="1:9" x14ac:dyDescent="0.25">
      <c r="A5779" s="12" t="s">
        <v>336</v>
      </c>
      <c r="B5779" s="13" t="s">
        <v>337</v>
      </c>
      <c r="C5779" s="14">
        <v>65</v>
      </c>
      <c r="D5779" s="14">
        <v>2012</v>
      </c>
      <c r="E5779">
        <f t="shared" si="90"/>
        <v>652012</v>
      </c>
      <c r="F5779" s="41" t="str">
        <f>IFERROR(VLOOKUP(E5779,Heritage!$E$3:$H$4601,4,FALSE),"")</f>
        <v/>
      </c>
      <c r="G5779" s="41" t="str">
        <f>IFERROR(VLOOKUP(E5779,'PRS até 2014'!$E$4:$L$6307,8,FALSE),"")</f>
        <v xml:space="preserve"> </v>
      </c>
      <c r="H5779" s="41" t="str">
        <f>IFERROR(VLOOKUP(E5779,'Global Insight'!$E$2:$F$4102,2,FALSE),"")</f>
        <v/>
      </c>
      <c r="I5779" t="str">
        <f>IFERROR(VLOOKUP(E5779,EIU!$E$2:$H$3662,4,FALSE),"")</f>
        <v/>
      </c>
    </row>
    <row r="5780" spans="1:9" x14ac:dyDescent="0.25">
      <c r="A5780" s="12" t="s">
        <v>107</v>
      </c>
      <c r="B5780" s="13" t="s">
        <v>108</v>
      </c>
      <c r="C5780" s="14">
        <v>66</v>
      </c>
      <c r="D5780" s="14">
        <v>2012</v>
      </c>
      <c r="E5780">
        <f t="shared" si="90"/>
        <v>662012</v>
      </c>
      <c r="F5780" s="41">
        <f>IFERROR(VLOOKUP(E5780,Heritage!$E$3:$H$4601,4,FALSE),"")</f>
        <v>0.5</v>
      </c>
      <c r="G5780" s="41">
        <f>IFERROR(VLOOKUP(E5780,'PRS até 2014'!$E$4:$L$6307,8,FALSE),"")</f>
        <v>0.47474747474747475</v>
      </c>
      <c r="H5780" s="41">
        <f>IFERROR(VLOOKUP(E5780,'Global Insight'!$E$2:$F$4102,2,FALSE),"")</f>
        <v>0.625</v>
      </c>
      <c r="I5780">
        <f>IFERROR(VLOOKUP(E5780,EIU!$E$2:$H$3662,4,FALSE),"")</f>
        <v>0.45</v>
      </c>
    </row>
    <row r="5781" spans="1:9" x14ac:dyDescent="0.25">
      <c r="A5781" s="12" t="s">
        <v>116</v>
      </c>
      <c r="B5781" s="13" t="s">
        <v>117</v>
      </c>
      <c r="C5781" s="14">
        <v>67</v>
      </c>
      <c r="D5781" s="14">
        <v>2012</v>
      </c>
      <c r="E5781">
        <f t="shared" si="90"/>
        <v>672012</v>
      </c>
      <c r="F5781" s="41">
        <f>IFERROR(VLOOKUP(E5781,Heritage!$E$3:$H$4601,4,FALSE),"")</f>
        <v>0.4</v>
      </c>
      <c r="G5781" s="41">
        <f>IFERROR(VLOOKUP(E5781,'PRS até 2014'!$E$4:$L$6307,8,FALSE),"")</f>
        <v>0.51262626262626254</v>
      </c>
      <c r="H5781" s="41">
        <f>IFERROR(VLOOKUP(E5781,'Global Insight'!$E$2:$F$4102,2,FALSE),"")</f>
        <v>0.875</v>
      </c>
      <c r="I5781">
        <f>IFERROR(VLOOKUP(E5781,EIU!$E$2:$H$3662,4,FALSE),"")</f>
        <v>0.57499999999999996</v>
      </c>
    </row>
    <row r="5782" spans="1:9" x14ac:dyDescent="0.25">
      <c r="A5782" s="12" t="s">
        <v>355</v>
      </c>
      <c r="B5782" s="13" t="s">
        <v>380</v>
      </c>
      <c r="C5782" s="14">
        <v>68</v>
      </c>
      <c r="D5782" s="14">
        <v>2012</v>
      </c>
      <c r="E5782">
        <f t="shared" si="90"/>
        <v>682012</v>
      </c>
      <c r="F5782" s="41" t="str">
        <f>IFERROR(VLOOKUP(E5782,Heritage!$E$3:$H$4601,4,FALSE),"")</f>
        <v/>
      </c>
      <c r="G5782" s="41" t="str">
        <f>IFERROR(VLOOKUP(E5782,'PRS até 2014'!$E$4:$L$6307,8,FALSE),"")</f>
        <v xml:space="preserve"> </v>
      </c>
      <c r="H5782" s="41">
        <f>IFERROR(VLOOKUP(E5782,'Global Insight'!$E$2:$F$4102,2,FALSE),"")</f>
        <v>0.625</v>
      </c>
      <c r="I5782" t="str">
        <f>IFERROR(VLOOKUP(E5782,EIU!$E$2:$H$3662,4,FALSE),"")</f>
        <v/>
      </c>
    </row>
    <row r="5783" spans="1:9" x14ac:dyDescent="0.25">
      <c r="A5783" s="12" t="s">
        <v>118</v>
      </c>
      <c r="B5783" s="13" t="s">
        <v>119</v>
      </c>
      <c r="C5783" s="14">
        <v>69</v>
      </c>
      <c r="D5783" s="14">
        <v>2012</v>
      </c>
      <c r="E5783">
        <f t="shared" si="90"/>
        <v>692012</v>
      </c>
      <c r="F5783" s="41">
        <f>IFERROR(VLOOKUP(E5783,Heritage!$E$3:$H$4601,4,FALSE),"")</f>
        <v>0.3</v>
      </c>
      <c r="G5783" s="41">
        <f>IFERROR(VLOOKUP(E5783,'PRS até 2014'!$E$4:$L$6307,8,FALSE),"")</f>
        <v>0.47979797979797978</v>
      </c>
      <c r="H5783" s="41">
        <f>IFERROR(VLOOKUP(E5783,'Global Insight'!$E$2:$F$4102,2,FALSE),"")</f>
        <v>0.3125</v>
      </c>
      <c r="I5783">
        <f>IFERROR(VLOOKUP(E5783,EIU!$E$2:$H$3662,4,FALSE),"")</f>
        <v>0.27500000000000002</v>
      </c>
    </row>
    <row r="5784" spans="1:9" x14ac:dyDescent="0.25">
      <c r="A5784" s="12" t="s">
        <v>109</v>
      </c>
      <c r="B5784" s="13" t="s">
        <v>110</v>
      </c>
      <c r="C5784" s="14">
        <v>70</v>
      </c>
      <c r="D5784" s="14">
        <v>2012</v>
      </c>
      <c r="E5784">
        <f t="shared" si="90"/>
        <v>702012</v>
      </c>
      <c r="F5784" s="41">
        <f>IFERROR(VLOOKUP(E5784,Heritage!$E$3:$H$4601,4,FALSE),"")</f>
        <v>0.2</v>
      </c>
      <c r="G5784" s="41">
        <f>IFERROR(VLOOKUP(E5784,'PRS até 2014'!$E$4:$L$6307,8,FALSE),"")</f>
        <v>0.34343434343434343</v>
      </c>
      <c r="H5784" s="41">
        <f>IFERROR(VLOOKUP(E5784,'Global Insight'!$E$2:$F$4102,2,FALSE),"")</f>
        <v>0.25</v>
      </c>
      <c r="I5784">
        <f>IFERROR(VLOOKUP(E5784,EIU!$E$2:$H$3662,4,FALSE),"")</f>
        <v>7.4999999999999997E-2</v>
      </c>
    </row>
    <row r="5785" spans="1:9" x14ac:dyDescent="0.25">
      <c r="A5785" s="12" t="s">
        <v>112</v>
      </c>
      <c r="B5785" s="13" t="s">
        <v>113</v>
      </c>
      <c r="C5785" s="14">
        <v>71</v>
      </c>
      <c r="D5785" s="14">
        <v>2012</v>
      </c>
      <c r="E5785">
        <f t="shared" si="90"/>
        <v>712012</v>
      </c>
      <c r="F5785" s="41">
        <f>IFERROR(VLOOKUP(E5785,Heritage!$E$3:$H$4601,4,FALSE),"")</f>
        <v>0.2</v>
      </c>
      <c r="G5785" s="41">
        <f>IFERROR(VLOOKUP(E5785,'PRS até 2014'!$E$4:$L$6307,8,FALSE),"")</f>
        <v>0.35858585858585856</v>
      </c>
      <c r="H5785" s="41">
        <f>IFERROR(VLOOKUP(E5785,'Global Insight'!$E$2:$F$4102,2,FALSE),"")</f>
        <v>0.1875</v>
      </c>
      <c r="I5785" t="str">
        <f>IFERROR(VLOOKUP(E5785,EIU!$E$2:$H$3662,4,FALSE),"")</f>
        <v/>
      </c>
    </row>
    <row r="5786" spans="1:9" x14ac:dyDescent="0.25">
      <c r="A5786" s="12" t="s">
        <v>120</v>
      </c>
      <c r="B5786" s="13" t="s">
        <v>121</v>
      </c>
      <c r="C5786" s="14">
        <v>72</v>
      </c>
      <c r="D5786" s="14">
        <v>2012</v>
      </c>
      <c r="E5786">
        <f t="shared" si="90"/>
        <v>722012</v>
      </c>
      <c r="F5786" s="41">
        <f>IFERROR(VLOOKUP(E5786,Heritage!$E$3:$H$4601,4,FALSE),"")</f>
        <v>0.3</v>
      </c>
      <c r="G5786" s="41">
        <f>IFERROR(VLOOKUP(E5786,'PRS até 2014'!$E$4:$L$6307,8,FALSE),"")</f>
        <v>0.33333333333333331</v>
      </c>
      <c r="H5786" s="41">
        <f>IFERROR(VLOOKUP(E5786,'Global Insight'!$E$2:$F$4102,2,FALSE),"")</f>
        <v>0.75</v>
      </c>
      <c r="I5786">
        <f>IFERROR(VLOOKUP(E5786,EIU!$E$2:$H$3662,4,FALSE),"")</f>
        <v>0.82499999999999996</v>
      </c>
    </row>
    <row r="5787" spans="1:9" x14ac:dyDescent="0.25">
      <c r="A5787" s="12" t="s">
        <v>128</v>
      </c>
      <c r="B5787" s="13" t="s">
        <v>129</v>
      </c>
      <c r="C5787" s="14">
        <v>73</v>
      </c>
      <c r="D5787" s="14">
        <v>2012</v>
      </c>
      <c r="E5787">
        <f t="shared" si="90"/>
        <v>732012</v>
      </c>
      <c r="F5787" s="41">
        <f>IFERROR(VLOOKUP(E5787,Heritage!$E$3:$H$4601,4,FALSE),"")</f>
        <v>0.1</v>
      </c>
      <c r="G5787" s="41">
        <f>IFERROR(VLOOKUP(E5787,'PRS até 2014'!$E$4:$L$6307,8,FALSE),"")</f>
        <v>0.22979797979797978</v>
      </c>
      <c r="H5787" s="41">
        <f>IFERROR(VLOOKUP(E5787,'Global Insight'!$E$2:$F$4102,2,FALSE),"")</f>
        <v>0.3125</v>
      </c>
      <c r="I5787">
        <f>IFERROR(VLOOKUP(E5787,EIU!$E$2:$H$3662,4,FALSE),"")</f>
        <v>0.22500000000000001</v>
      </c>
    </row>
    <row r="5788" spans="1:9" x14ac:dyDescent="0.25">
      <c r="A5788" s="12" t="s">
        <v>124</v>
      </c>
      <c r="B5788" s="13" t="s">
        <v>125</v>
      </c>
      <c r="C5788" s="14">
        <v>74</v>
      </c>
      <c r="D5788" s="14">
        <v>2012</v>
      </c>
      <c r="E5788">
        <f t="shared" si="90"/>
        <v>742012</v>
      </c>
      <c r="F5788" s="41">
        <f>IFERROR(VLOOKUP(E5788,Heritage!$E$3:$H$4601,4,FALSE),"")</f>
        <v>0.3</v>
      </c>
      <c r="G5788" s="41">
        <f>IFERROR(VLOOKUP(E5788,'PRS até 2014'!$E$4:$L$6307,8,FALSE),"")</f>
        <v>0.33333333333333331</v>
      </c>
      <c r="H5788" s="41">
        <f>IFERROR(VLOOKUP(E5788,'Global Insight'!$E$2:$F$4102,2,FALSE),"")</f>
        <v>0.3125</v>
      </c>
      <c r="I5788">
        <f>IFERROR(VLOOKUP(E5788,EIU!$E$2:$H$3662,4,FALSE),"")</f>
        <v>0.17499999999999999</v>
      </c>
    </row>
    <row r="5789" spans="1:9" x14ac:dyDescent="0.25">
      <c r="A5789" s="12" t="s">
        <v>122</v>
      </c>
      <c r="B5789" s="13" t="s">
        <v>123</v>
      </c>
      <c r="C5789" s="14">
        <v>75</v>
      </c>
      <c r="D5789" s="14">
        <v>2012</v>
      </c>
      <c r="E5789">
        <f t="shared" si="90"/>
        <v>752012</v>
      </c>
      <c r="F5789" s="41">
        <f>IFERROR(VLOOKUP(E5789,Heritage!$E$3:$H$4601,4,FALSE),"")</f>
        <v>0.9</v>
      </c>
      <c r="G5789" s="41">
        <f>IFERROR(VLOOKUP(E5789,'PRS até 2014'!$E$4:$L$6307,8,FALSE),"")</f>
        <v>0.86111111111111116</v>
      </c>
      <c r="H5789" s="41">
        <f>IFERROR(VLOOKUP(E5789,'Global Insight'!$E$2:$F$4102,2,FALSE),"")</f>
        <v>0.75</v>
      </c>
      <c r="I5789">
        <f>IFERROR(VLOOKUP(E5789,EIU!$E$2:$H$3662,4,FALSE),"")</f>
        <v>0.82499999999999996</v>
      </c>
    </row>
    <row r="5790" spans="1:9" x14ac:dyDescent="0.25">
      <c r="A5790" s="12" t="s">
        <v>130</v>
      </c>
      <c r="B5790" s="13" t="s">
        <v>131</v>
      </c>
      <c r="C5790" s="14">
        <v>76</v>
      </c>
      <c r="D5790" s="14">
        <v>2012</v>
      </c>
      <c r="E5790">
        <f t="shared" si="90"/>
        <v>762012</v>
      </c>
      <c r="F5790" s="41">
        <f>IFERROR(VLOOKUP(E5790,Heritage!$E$3:$H$4601,4,FALSE),"")</f>
        <v>0.65</v>
      </c>
      <c r="G5790" s="41">
        <f>IFERROR(VLOOKUP(E5790,'PRS até 2014'!$E$4:$L$6307,8,FALSE),"")</f>
        <v>0.58585858585858586</v>
      </c>
      <c r="H5790" s="41">
        <f>IFERROR(VLOOKUP(E5790,'Global Insight'!$E$2:$F$4102,2,FALSE),"")</f>
        <v>0.75</v>
      </c>
      <c r="I5790">
        <f>IFERROR(VLOOKUP(E5790,EIU!$E$2:$H$3662,4,FALSE),"")</f>
        <v>0.67500000000000004</v>
      </c>
    </row>
    <row r="5791" spans="1:9" x14ac:dyDescent="0.25">
      <c r="A5791" s="12" t="s">
        <v>142</v>
      </c>
      <c r="B5791" s="13" t="s">
        <v>143</v>
      </c>
      <c r="C5791" s="14">
        <v>77</v>
      </c>
      <c r="D5791" s="14">
        <v>2012</v>
      </c>
      <c r="E5791">
        <f t="shared" si="90"/>
        <v>772012</v>
      </c>
      <c r="F5791" s="41">
        <f>IFERROR(VLOOKUP(E5791,Heritage!$E$3:$H$4601,4,FALSE),"")</f>
        <v>0.9</v>
      </c>
      <c r="G5791" s="41">
        <f>IFERROR(VLOOKUP(E5791,'PRS até 2014'!$E$4:$L$6307,8,FALSE),"")</f>
        <v>0.85353535353535348</v>
      </c>
      <c r="H5791" s="41">
        <f>IFERROR(VLOOKUP(E5791,'Global Insight'!$E$2:$F$4102,2,FALSE),"")</f>
        <v>1</v>
      </c>
      <c r="I5791">
        <f>IFERROR(VLOOKUP(E5791,EIU!$E$2:$H$3662,4,FALSE),"")</f>
        <v>0.9</v>
      </c>
    </row>
    <row r="5792" spans="1:9" x14ac:dyDescent="0.25">
      <c r="A5792" s="12" t="s">
        <v>134</v>
      </c>
      <c r="B5792" s="13" t="s">
        <v>135</v>
      </c>
      <c r="C5792" s="14">
        <v>78</v>
      </c>
      <c r="D5792" s="14">
        <v>2012</v>
      </c>
      <c r="E5792">
        <f t="shared" si="90"/>
        <v>782012</v>
      </c>
      <c r="F5792" s="41">
        <f>IFERROR(VLOOKUP(E5792,Heritage!$E$3:$H$4601,4,FALSE),"")</f>
        <v>0.5</v>
      </c>
      <c r="G5792" s="41">
        <f>IFERROR(VLOOKUP(E5792,'PRS até 2014'!$E$4:$L$6307,8,FALSE),"")</f>
        <v>0.55808080808080807</v>
      </c>
      <c r="H5792" s="41">
        <f>IFERROR(VLOOKUP(E5792,'Global Insight'!$E$2:$F$4102,2,FALSE),"")</f>
        <v>0.75</v>
      </c>
      <c r="I5792">
        <f>IFERROR(VLOOKUP(E5792,EIU!$E$2:$H$3662,4,FALSE),"")</f>
        <v>0.375</v>
      </c>
    </row>
    <row r="5793" spans="1:9" x14ac:dyDescent="0.25">
      <c r="A5793" s="12" t="s">
        <v>132</v>
      </c>
      <c r="B5793" s="13" t="s">
        <v>133</v>
      </c>
      <c r="C5793" s="14">
        <v>79</v>
      </c>
      <c r="D5793" s="14">
        <v>2012</v>
      </c>
      <c r="E5793">
        <f t="shared" si="90"/>
        <v>792012</v>
      </c>
      <c r="F5793" s="41">
        <f>IFERROR(VLOOKUP(E5793,Heritage!$E$3:$H$4601,4,FALSE),"")</f>
        <v>0.3</v>
      </c>
      <c r="G5793" s="41">
        <f>IFERROR(VLOOKUP(E5793,'PRS até 2014'!$E$4:$L$6307,8,FALSE),"")</f>
        <v>0.51515151515151514</v>
      </c>
      <c r="H5793" s="41">
        <f>IFERROR(VLOOKUP(E5793,'Global Insight'!$E$2:$F$4102,2,FALSE),"")</f>
        <v>0.4375</v>
      </c>
      <c r="I5793">
        <f>IFERROR(VLOOKUP(E5793,EIU!$E$2:$H$3662,4,FALSE),"")</f>
        <v>0.22500000000000001</v>
      </c>
    </row>
    <row r="5794" spans="1:9" x14ac:dyDescent="0.25">
      <c r="A5794" s="12" t="s">
        <v>138</v>
      </c>
      <c r="B5794" s="13" t="s">
        <v>139</v>
      </c>
      <c r="C5794" s="14">
        <v>80</v>
      </c>
      <c r="D5794" s="14">
        <v>2012</v>
      </c>
      <c r="E5794">
        <f t="shared" si="90"/>
        <v>802012</v>
      </c>
      <c r="F5794" s="41">
        <f>IFERROR(VLOOKUP(E5794,Heritage!$E$3:$H$4601,4,FALSE),"")</f>
        <v>0.1</v>
      </c>
      <c r="G5794" s="41">
        <f>IFERROR(VLOOKUP(E5794,'PRS até 2014'!$E$4:$L$6307,8,FALSE),"")</f>
        <v>0.4116161616161616</v>
      </c>
      <c r="H5794" s="41">
        <f>IFERROR(VLOOKUP(E5794,'Global Insight'!$E$2:$F$4102,2,FALSE),"")</f>
        <v>0.5</v>
      </c>
      <c r="I5794">
        <f>IFERROR(VLOOKUP(E5794,EIU!$E$2:$H$3662,4,FALSE),"")</f>
        <v>0.22500000000000001</v>
      </c>
    </row>
    <row r="5795" spans="1:9" x14ac:dyDescent="0.25">
      <c r="A5795" s="12" t="s">
        <v>140</v>
      </c>
      <c r="B5795" s="13" t="s">
        <v>141</v>
      </c>
      <c r="C5795" s="14">
        <v>81</v>
      </c>
      <c r="D5795" s="14">
        <v>2012</v>
      </c>
      <c r="E5795">
        <f t="shared" si="90"/>
        <v>812012</v>
      </c>
      <c r="F5795" s="41" t="str">
        <f>IFERROR(VLOOKUP(E5795,Heritage!$E$3:$H$4601,4,FALSE),"")</f>
        <v/>
      </c>
      <c r="G5795" s="41">
        <f>IFERROR(VLOOKUP(E5795,'PRS até 2014'!$E$4:$L$6307,8,FALSE),"")</f>
        <v>0.33585858585858586</v>
      </c>
      <c r="H5795" s="41">
        <f>IFERROR(VLOOKUP(E5795,'Global Insight'!$E$2:$F$4102,2,FALSE),"")</f>
        <v>0.25</v>
      </c>
      <c r="I5795">
        <f>IFERROR(VLOOKUP(E5795,EIU!$E$2:$H$3662,4,FALSE),"")</f>
        <v>7.4999999999999997E-2</v>
      </c>
    </row>
    <row r="5796" spans="1:9" x14ac:dyDescent="0.25">
      <c r="A5796" s="12" t="s">
        <v>136</v>
      </c>
      <c r="B5796" s="13" t="s">
        <v>137</v>
      </c>
      <c r="C5796" s="14">
        <v>82</v>
      </c>
      <c r="D5796" s="14">
        <v>2012</v>
      </c>
      <c r="E5796">
        <f t="shared" si="90"/>
        <v>822012</v>
      </c>
      <c r="F5796" s="41">
        <f>IFERROR(VLOOKUP(E5796,Heritage!$E$3:$H$4601,4,FALSE),"")</f>
        <v>0.9</v>
      </c>
      <c r="G5796" s="41">
        <f>IFERROR(VLOOKUP(E5796,'PRS até 2014'!$E$4:$L$6307,8,FALSE),"")</f>
        <v>0.75252525252525249</v>
      </c>
      <c r="H5796" s="41">
        <f>IFERROR(VLOOKUP(E5796,'Global Insight'!$E$2:$F$4102,2,FALSE),"")</f>
        <v>0.875</v>
      </c>
      <c r="I5796">
        <f>IFERROR(VLOOKUP(E5796,EIU!$E$2:$H$3662,4,FALSE),"")</f>
        <v>0.9</v>
      </c>
    </row>
    <row r="5797" spans="1:9" x14ac:dyDescent="0.25">
      <c r="A5797" s="12" t="s">
        <v>144</v>
      </c>
      <c r="B5797" s="13" t="s">
        <v>145</v>
      </c>
      <c r="C5797" s="14">
        <v>83</v>
      </c>
      <c r="D5797" s="14">
        <v>2012</v>
      </c>
      <c r="E5797">
        <f t="shared" si="90"/>
        <v>832012</v>
      </c>
      <c r="F5797" s="41">
        <f>IFERROR(VLOOKUP(E5797,Heritage!$E$3:$H$4601,4,FALSE),"")</f>
        <v>0.7</v>
      </c>
      <c r="G5797" s="41">
        <f>IFERROR(VLOOKUP(E5797,'PRS até 2014'!$E$4:$L$6307,8,FALSE),"")</f>
        <v>0.74494949494949492</v>
      </c>
      <c r="H5797" s="41">
        <f>IFERROR(VLOOKUP(E5797,'Global Insight'!$E$2:$F$4102,2,FALSE),"")</f>
        <v>0.6875</v>
      </c>
      <c r="I5797">
        <f>IFERROR(VLOOKUP(E5797,EIU!$E$2:$H$3662,4,FALSE),"")</f>
        <v>0.65</v>
      </c>
    </row>
    <row r="5798" spans="1:9" x14ac:dyDescent="0.25">
      <c r="A5798" s="12" t="s">
        <v>146</v>
      </c>
      <c r="B5798" s="13" t="s">
        <v>147</v>
      </c>
      <c r="C5798" s="14">
        <v>84</v>
      </c>
      <c r="D5798" s="14">
        <v>2012</v>
      </c>
      <c r="E5798">
        <f t="shared" si="90"/>
        <v>842012</v>
      </c>
      <c r="F5798" s="41">
        <f>IFERROR(VLOOKUP(E5798,Heritage!$E$3:$H$4601,4,FALSE),"")</f>
        <v>0.5</v>
      </c>
      <c r="G5798" s="41">
        <f>IFERROR(VLOOKUP(E5798,'PRS até 2014'!$E$4:$L$6307,8,FALSE),"")</f>
        <v>0.55808080808080807</v>
      </c>
      <c r="H5798" s="41">
        <f>IFERROR(VLOOKUP(E5798,'Global Insight'!$E$2:$F$4102,2,FALSE),"")</f>
        <v>0.75</v>
      </c>
      <c r="I5798">
        <f>IFERROR(VLOOKUP(E5798,EIU!$E$2:$H$3662,4,FALSE),"")</f>
        <v>0.5</v>
      </c>
    </row>
    <row r="5799" spans="1:9" x14ac:dyDescent="0.25">
      <c r="A5799" s="12" t="s">
        <v>148</v>
      </c>
      <c r="B5799" s="13" t="s">
        <v>149</v>
      </c>
      <c r="C5799" s="14">
        <v>85</v>
      </c>
      <c r="D5799" s="14">
        <v>2012</v>
      </c>
      <c r="E5799">
        <f t="shared" si="90"/>
        <v>852012</v>
      </c>
      <c r="F5799" s="41">
        <f>IFERROR(VLOOKUP(E5799,Heritage!$E$3:$H$4601,4,FALSE),"")</f>
        <v>0.4</v>
      </c>
      <c r="G5799" s="41">
        <f>IFERROR(VLOOKUP(E5799,'PRS até 2014'!$E$4:$L$6307,8,FALSE),"")</f>
        <v>0.3888888888888889</v>
      </c>
      <c r="H5799" s="41">
        <f>IFERROR(VLOOKUP(E5799,'Global Insight'!$E$2:$F$4102,2,FALSE),"")</f>
        <v>0.4375</v>
      </c>
      <c r="I5799">
        <f>IFERROR(VLOOKUP(E5799,EIU!$E$2:$H$3662,4,FALSE),"")</f>
        <v>0.4</v>
      </c>
    </row>
    <row r="5800" spans="1:9" x14ac:dyDescent="0.25">
      <c r="A5800" s="12" t="s">
        <v>152</v>
      </c>
      <c r="B5800" s="13" t="s">
        <v>153</v>
      </c>
      <c r="C5800" s="14">
        <v>86</v>
      </c>
      <c r="D5800" s="14">
        <v>2012</v>
      </c>
      <c r="E5800">
        <f t="shared" si="90"/>
        <v>862012</v>
      </c>
      <c r="F5800" s="41">
        <f>IFERROR(VLOOKUP(E5800,Heritage!$E$3:$H$4601,4,FALSE),"")</f>
        <v>0.8</v>
      </c>
      <c r="G5800" s="41">
        <f>IFERROR(VLOOKUP(E5800,'PRS até 2014'!$E$4:$L$6307,8,FALSE),"")</f>
        <v>0.83080808080808077</v>
      </c>
      <c r="H5800" s="41">
        <f>IFERROR(VLOOKUP(E5800,'Global Insight'!$E$2:$F$4102,2,FALSE),"")</f>
        <v>0.9375</v>
      </c>
      <c r="I5800">
        <f>IFERROR(VLOOKUP(E5800,EIU!$E$2:$H$3662,4,FALSE),"")</f>
        <v>0.72499999999999998</v>
      </c>
    </row>
    <row r="5801" spans="1:9" x14ac:dyDescent="0.25">
      <c r="A5801" s="12" t="s">
        <v>150</v>
      </c>
      <c r="B5801" s="13" t="s">
        <v>151</v>
      </c>
      <c r="C5801" s="14">
        <v>87</v>
      </c>
      <c r="D5801" s="14">
        <v>2012</v>
      </c>
      <c r="E5801">
        <f t="shared" si="90"/>
        <v>872012</v>
      </c>
      <c r="F5801" s="41">
        <f>IFERROR(VLOOKUP(E5801,Heritage!$E$3:$H$4601,4,FALSE),"")</f>
        <v>0.6</v>
      </c>
      <c r="G5801" s="41">
        <f>IFERROR(VLOOKUP(E5801,'PRS até 2014'!$E$4:$L$6307,8,FALSE),"")</f>
        <v>0.58838383838383834</v>
      </c>
      <c r="H5801" s="41">
        <f>IFERROR(VLOOKUP(E5801,'Global Insight'!$E$2:$F$4102,2,FALSE),"")</f>
        <v>0.6875</v>
      </c>
      <c r="I5801">
        <f>IFERROR(VLOOKUP(E5801,EIU!$E$2:$H$3662,4,FALSE),"")</f>
        <v>0.47499999999999998</v>
      </c>
    </row>
    <row r="5802" spans="1:9" x14ac:dyDescent="0.25">
      <c r="A5802" s="12" t="s">
        <v>154</v>
      </c>
      <c r="B5802" s="13" t="s">
        <v>155</v>
      </c>
      <c r="C5802" s="14">
        <v>88</v>
      </c>
      <c r="D5802" s="14">
        <v>2012</v>
      </c>
      <c r="E5802">
        <f t="shared" si="90"/>
        <v>882012</v>
      </c>
      <c r="F5802" s="41">
        <f>IFERROR(VLOOKUP(E5802,Heritage!$E$3:$H$4601,4,FALSE),"")</f>
        <v>0.35</v>
      </c>
      <c r="G5802" s="41">
        <f>IFERROR(VLOOKUP(E5802,'PRS até 2014'!$E$4:$L$6307,8,FALSE),"")</f>
        <v>0.47474747474747475</v>
      </c>
      <c r="H5802" s="41">
        <f>IFERROR(VLOOKUP(E5802,'Global Insight'!$E$2:$F$4102,2,FALSE),"")</f>
        <v>0.4375</v>
      </c>
      <c r="I5802">
        <f>IFERROR(VLOOKUP(E5802,EIU!$E$2:$H$3662,4,FALSE),"")</f>
        <v>0.2</v>
      </c>
    </row>
    <row r="5803" spans="1:9" x14ac:dyDescent="0.25">
      <c r="A5803" s="12" t="s">
        <v>156</v>
      </c>
      <c r="B5803" s="13" t="s">
        <v>157</v>
      </c>
      <c r="C5803" s="14">
        <v>89</v>
      </c>
      <c r="D5803" s="14">
        <v>2012</v>
      </c>
      <c r="E5803">
        <f t="shared" si="90"/>
        <v>892012</v>
      </c>
      <c r="F5803" s="41">
        <f>IFERROR(VLOOKUP(E5803,Heritage!$E$3:$H$4601,4,FALSE),"")</f>
        <v>0.3</v>
      </c>
      <c r="G5803" s="41">
        <f>IFERROR(VLOOKUP(E5803,'PRS até 2014'!$E$4:$L$6307,8,FALSE),"")</f>
        <v>0.37626262626262624</v>
      </c>
      <c r="H5803" s="41">
        <f>IFERROR(VLOOKUP(E5803,'Global Insight'!$E$2:$F$4102,2,FALSE),"")</f>
        <v>0.375</v>
      </c>
      <c r="I5803">
        <f>IFERROR(VLOOKUP(E5803,EIU!$E$2:$H$3662,4,FALSE),"")</f>
        <v>0.15</v>
      </c>
    </row>
    <row r="5804" spans="1:9" x14ac:dyDescent="0.25">
      <c r="A5804" s="12" t="s">
        <v>356</v>
      </c>
      <c r="B5804" s="13" t="s">
        <v>381</v>
      </c>
      <c r="C5804" s="14">
        <v>90</v>
      </c>
      <c r="D5804" s="14">
        <v>2012</v>
      </c>
      <c r="E5804">
        <f t="shared" si="90"/>
        <v>902012</v>
      </c>
      <c r="F5804" s="41">
        <f>IFERROR(VLOOKUP(E5804,Heritage!$E$3:$H$4601,4,FALSE),"")</f>
        <v>0.3</v>
      </c>
      <c r="G5804" s="41" t="str">
        <f>IFERROR(VLOOKUP(E5804,'PRS até 2014'!$E$4:$L$6307,8,FALSE),"")</f>
        <v xml:space="preserve"> </v>
      </c>
      <c r="H5804" s="41">
        <f>IFERROR(VLOOKUP(E5804,'Global Insight'!$E$2:$F$4102,2,FALSE),"")</f>
        <v>0.875</v>
      </c>
      <c r="I5804" t="str">
        <f>IFERROR(VLOOKUP(E5804,EIU!$E$2:$H$3662,4,FALSE),"")</f>
        <v/>
      </c>
    </row>
    <row r="5805" spans="1:9" x14ac:dyDescent="0.25">
      <c r="A5805" s="12" t="s">
        <v>357</v>
      </c>
      <c r="B5805" s="13" t="s">
        <v>243</v>
      </c>
      <c r="C5805" s="14">
        <v>91</v>
      </c>
      <c r="D5805" s="14">
        <v>2012</v>
      </c>
      <c r="E5805">
        <f t="shared" si="90"/>
        <v>912012</v>
      </c>
      <c r="F5805" s="41">
        <f>IFERROR(VLOOKUP(E5805,Heritage!$E$3:$H$4601,4,FALSE),"")</f>
        <v>0.05</v>
      </c>
      <c r="G5805" s="41">
        <f>IFERROR(VLOOKUP(E5805,'PRS até 2014'!$E$4:$L$6307,8,FALSE),"")</f>
        <v>0.4242424242424242</v>
      </c>
      <c r="H5805" s="41">
        <f>IFERROR(VLOOKUP(E5805,'Global Insight'!$E$2:$F$4102,2,FALSE),"")</f>
        <v>0.4375</v>
      </c>
      <c r="I5805">
        <f>IFERROR(VLOOKUP(E5805,EIU!$E$2:$H$3662,4,FALSE),"")</f>
        <v>0.2</v>
      </c>
    </row>
    <row r="5806" spans="1:9" x14ac:dyDescent="0.25">
      <c r="A5806" s="12" t="s">
        <v>358</v>
      </c>
      <c r="B5806" s="13" t="s">
        <v>162</v>
      </c>
      <c r="C5806" s="14">
        <v>92</v>
      </c>
      <c r="D5806" s="14">
        <v>2012</v>
      </c>
      <c r="E5806">
        <f t="shared" si="90"/>
        <v>922012</v>
      </c>
      <c r="F5806" s="41">
        <f>IFERROR(VLOOKUP(E5806,Heritage!$E$3:$H$4601,4,FALSE),"")</f>
        <v>0.7</v>
      </c>
      <c r="G5806" s="41">
        <f>IFERROR(VLOOKUP(E5806,'PRS até 2014'!$E$4:$L$6307,8,FALSE),"")</f>
        <v>0.71717171717171713</v>
      </c>
      <c r="H5806" s="41">
        <f>IFERROR(VLOOKUP(E5806,'Global Insight'!$E$2:$F$4102,2,FALSE),"")</f>
        <v>0.8125</v>
      </c>
      <c r="I5806">
        <f>IFERROR(VLOOKUP(E5806,EIU!$E$2:$H$3662,4,FALSE),"")</f>
        <v>0.7</v>
      </c>
    </row>
    <row r="5807" spans="1:9" x14ac:dyDescent="0.25">
      <c r="A5807" s="12" t="s">
        <v>324</v>
      </c>
      <c r="B5807" s="13" t="s">
        <v>382</v>
      </c>
      <c r="C5807" s="14">
        <v>93</v>
      </c>
      <c r="D5807" s="14">
        <v>2012</v>
      </c>
      <c r="E5807">
        <f t="shared" si="90"/>
        <v>932012</v>
      </c>
      <c r="F5807" s="41">
        <f>IFERROR(VLOOKUP(E5807,Heritage!$E$3:$H$4601,4,FALSE),"")</f>
        <v>0.3</v>
      </c>
      <c r="G5807" s="41" t="str">
        <f>IFERROR(VLOOKUP(E5807,'PRS até 2014'!$E$4:$L$6307,8,FALSE),"")</f>
        <v xml:space="preserve"> </v>
      </c>
      <c r="H5807" s="41" t="str">
        <f>IFERROR(VLOOKUP(E5807,'Global Insight'!$E$2:$F$4102,2,FALSE),"")</f>
        <v/>
      </c>
      <c r="I5807">
        <f>IFERROR(VLOOKUP(E5807,EIU!$E$2:$H$3662,4,FALSE),"")</f>
        <v>0.32500000000000001</v>
      </c>
    </row>
    <row r="5808" spans="1:9" x14ac:dyDescent="0.25">
      <c r="A5808" s="12" t="s">
        <v>163</v>
      </c>
      <c r="B5808" s="13" t="s">
        <v>164</v>
      </c>
      <c r="C5808" s="14">
        <v>94</v>
      </c>
      <c r="D5808" s="14">
        <v>2012</v>
      </c>
      <c r="E5808">
        <f t="shared" si="90"/>
        <v>942012</v>
      </c>
      <c r="F5808" s="41">
        <f>IFERROR(VLOOKUP(E5808,Heritage!$E$3:$H$4601,4,FALSE),"")</f>
        <v>0.5</v>
      </c>
      <c r="G5808" s="41">
        <f>IFERROR(VLOOKUP(E5808,'PRS até 2014'!$E$4:$L$6307,8,FALSE),"")</f>
        <v>0.64393939393939381</v>
      </c>
      <c r="H5808" s="41">
        <f>IFERROR(VLOOKUP(E5808,'Global Insight'!$E$2:$F$4102,2,FALSE),"")</f>
        <v>0.8125</v>
      </c>
      <c r="I5808">
        <f>IFERROR(VLOOKUP(E5808,EIU!$E$2:$H$3662,4,FALSE),"")</f>
        <v>0.55000000000000004</v>
      </c>
    </row>
    <row r="5809" spans="1:9" x14ac:dyDescent="0.25">
      <c r="A5809" s="12" t="s">
        <v>158</v>
      </c>
      <c r="B5809" s="13" t="s">
        <v>159</v>
      </c>
      <c r="C5809" s="14">
        <v>95</v>
      </c>
      <c r="D5809" s="14">
        <v>2012</v>
      </c>
      <c r="E5809">
        <f t="shared" si="90"/>
        <v>952012</v>
      </c>
      <c r="F5809" s="41">
        <f>IFERROR(VLOOKUP(E5809,Heritage!$E$3:$H$4601,4,FALSE),"")</f>
        <v>0.2</v>
      </c>
      <c r="G5809" s="41" t="str">
        <f>IFERROR(VLOOKUP(E5809,'PRS até 2014'!$E$4:$L$6307,8,FALSE),"")</f>
        <v xml:space="preserve"> </v>
      </c>
      <c r="H5809" s="41" t="str">
        <f>IFERROR(VLOOKUP(E5809,'Global Insight'!$E$2:$F$4102,2,FALSE),"")</f>
        <v/>
      </c>
      <c r="I5809">
        <f>IFERROR(VLOOKUP(E5809,EIU!$E$2:$H$3662,4,FALSE),"")</f>
        <v>0.05</v>
      </c>
    </row>
    <row r="5810" spans="1:9" x14ac:dyDescent="0.25">
      <c r="A5810" s="12" t="s">
        <v>165</v>
      </c>
      <c r="B5810" s="13" t="s">
        <v>166</v>
      </c>
      <c r="C5810" s="14">
        <v>96</v>
      </c>
      <c r="D5810" s="14">
        <v>2012</v>
      </c>
      <c r="E5810">
        <f t="shared" si="90"/>
        <v>962012</v>
      </c>
      <c r="F5810" s="41">
        <f>IFERROR(VLOOKUP(E5810,Heritage!$E$3:$H$4601,4,FALSE),"")</f>
        <v>0.15</v>
      </c>
      <c r="G5810" s="41" t="str">
        <f>IFERROR(VLOOKUP(E5810,'PRS até 2014'!$E$4:$L$6307,8,FALSE),"")</f>
        <v xml:space="preserve"> </v>
      </c>
      <c r="H5810" s="41">
        <f>IFERROR(VLOOKUP(E5810,'Global Insight'!$E$2:$F$4102,2,FALSE),"")</f>
        <v>0.5</v>
      </c>
      <c r="I5810">
        <f>IFERROR(VLOOKUP(E5810,EIU!$E$2:$H$3662,4,FALSE),"")</f>
        <v>0.25</v>
      </c>
    </row>
    <row r="5811" spans="1:9" x14ac:dyDescent="0.25">
      <c r="A5811" s="12" t="s">
        <v>181</v>
      </c>
      <c r="B5811" s="13" t="s">
        <v>182</v>
      </c>
      <c r="C5811" s="14">
        <v>97</v>
      </c>
      <c r="D5811" s="14">
        <v>2012</v>
      </c>
      <c r="E5811">
        <f t="shared" si="90"/>
        <v>972012</v>
      </c>
      <c r="F5811" s="41">
        <f>IFERROR(VLOOKUP(E5811,Heritage!$E$3:$H$4601,4,FALSE),"")</f>
        <v>0.5</v>
      </c>
      <c r="G5811" s="41">
        <f>IFERROR(VLOOKUP(E5811,'PRS até 2014'!$E$4:$L$6307,8,FALSE),"")</f>
        <v>0.65909090909090917</v>
      </c>
      <c r="H5811" s="41">
        <f>IFERROR(VLOOKUP(E5811,'Global Insight'!$E$2:$F$4102,2,FALSE),"")</f>
        <v>0.75</v>
      </c>
      <c r="I5811">
        <f>IFERROR(VLOOKUP(E5811,EIU!$E$2:$H$3662,4,FALSE),"")</f>
        <v>0.7</v>
      </c>
    </row>
    <row r="5812" spans="1:9" x14ac:dyDescent="0.25">
      <c r="A5812" s="12" t="s">
        <v>167</v>
      </c>
      <c r="B5812" s="13" t="s">
        <v>168</v>
      </c>
      <c r="C5812" s="14">
        <v>98</v>
      </c>
      <c r="D5812" s="14">
        <v>2012</v>
      </c>
      <c r="E5812">
        <f t="shared" si="90"/>
        <v>982012</v>
      </c>
      <c r="F5812" s="41">
        <f>IFERROR(VLOOKUP(E5812,Heritage!$E$3:$H$4601,4,FALSE),"")</f>
        <v>0.2</v>
      </c>
      <c r="G5812" s="41">
        <f>IFERROR(VLOOKUP(E5812,'PRS até 2014'!$E$4:$L$6307,8,FALSE),"")</f>
        <v>0.48737373737373729</v>
      </c>
      <c r="H5812" s="41">
        <f>IFERROR(VLOOKUP(E5812,'Global Insight'!$E$2:$F$4102,2,FALSE),"")</f>
        <v>0.375</v>
      </c>
      <c r="I5812">
        <f>IFERROR(VLOOKUP(E5812,EIU!$E$2:$H$3662,4,FALSE),"")</f>
        <v>0.32500000000000001</v>
      </c>
    </row>
    <row r="5813" spans="1:9" x14ac:dyDescent="0.25">
      <c r="A5813" s="12" t="s">
        <v>175</v>
      </c>
      <c r="B5813" s="13" t="s">
        <v>176</v>
      </c>
      <c r="C5813" s="14">
        <v>99</v>
      </c>
      <c r="D5813" s="14">
        <v>2012</v>
      </c>
      <c r="E5813">
        <f t="shared" si="90"/>
        <v>992012</v>
      </c>
      <c r="F5813" s="41">
        <f>IFERROR(VLOOKUP(E5813,Heritage!$E$3:$H$4601,4,FALSE),"")</f>
        <v>0.4</v>
      </c>
      <c r="G5813" s="41" t="str">
        <f>IFERROR(VLOOKUP(E5813,'PRS até 2014'!$E$4:$L$6307,8,FALSE),"")</f>
        <v xml:space="preserve"> </v>
      </c>
      <c r="H5813" s="41">
        <f>IFERROR(VLOOKUP(E5813,'Global Insight'!$E$2:$F$4102,2,FALSE),"")</f>
        <v>0.5625</v>
      </c>
      <c r="I5813">
        <f>IFERROR(VLOOKUP(E5813,EIU!$E$2:$H$3662,4,FALSE),"")</f>
        <v>0.45</v>
      </c>
    </row>
    <row r="5814" spans="1:9" x14ac:dyDescent="0.25">
      <c r="A5814" s="12" t="s">
        <v>169</v>
      </c>
      <c r="B5814" s="13" t="s">
        <v>170</v>
      </c>
      <c r="C5814" s="14">
        <v>100</v>
      </c>
      <c r="D5814" s="14">
        <v>2012</v>
      </c>
      <c r="E5814">
        <f t="shared" si="90"/>
        <v>1002012</v>
      </c>
      <c r="F5814" s="41">
        <f>IFERROR(VLOOKUP(E5814,Heritage!$E$3:$H$4601,4,FALSE),"")</f>
        <v>0.3</v>
      </c>
      <c r="G5814" s="41">
        <f>IFERROR(VLOOKUP(E5814,'PRS até 2014'!$E$4:$L$6307,8,FALSE),"")</f>
        <v>0.42929292929292928</v>
      </c>
      <c r="H5814" s="41">
        <f>IFERROR(VLOOKUP(E5814,'Global Insight'!$E$2:$F$4102,2,FALSE),"")</f>
        <v>0.3125</v>
      </c>
      <c r="I5814">
        <f>IFERROR(VLOOKUP(E5814,EIU!$E$2:$H$3662,4,FALSE),"")</f>
        <v>0.3</v>
      </c>
    </row>
    <row r="5815" spans="1:9" x14ac:dyDescent="0.25">
      <c r="A5815" s="12" t="s">
        <v>171</v>
      </c>
      <c r="B5815" s="13" t="s">
        <v>172</v>
      </c>
      <c r="C5815" s="14">
        <v>101</v>
      </c>
      <c r="D5815" s="14">
        <v>2012</v>
      </c>
      <c r="E5815">
        <f t="shared" ref="E5815:E5878" si="91">C5815*10000+D5815</f>
        <v>1012012</v>
      </c>
      <c r="F5815" s="41">
        <f>IFERROR(VLOOKUP(E5815,Heritage!$E$3:$H$4601,4,FALSE),"")</f>
        <v>0.1</v>
      </c>
      <c r="G5815" s="41">
        <f>IFERROR(VLOOKUP(E5815,'PRS até 2014'!$E$4:$L$6307,8,FALSE),"")</f>
        <v>0.4747474747474747</v>
      </c>
      <c r="H5815" s="41">
        <f>IFERROR(VLOOKUP(E5815,'Global Insight'!$E$2:$F$4102,2,FALSE),"")</f>
        <v>0.5625</v>
      </c>
      <c r="I5815">
        <f>IFERROR(VLOOKUP(E5815,EIU!$E$2:$H$3662,4,FALSE),"")</f>
        <v>0.17499999999999999</v>
      </c>
    </row>
    <row r="5816" spans="1:9" x14ac:dyDescent="0.25">
      <c r="A5816" s="12" t="s">
        <v>359</v>
      </c>
      <c r="B5816" s="13" t="s">
        <v>383</v>
      </c>
      <c r="C5816" s="14">
        <v>102</v>
      </c>
      <c r="D5816" s="14">
        <v>2012</v>
      </c>
      <c r="E5816">
        <f t="shared" si="91"/>
        <v>1022012</v>
      </c>
      <c r="F5816" s="41" t="str">
        <f>IFERROR(VLOOKUP(E5816,Heritage!$E$3:$H$4601,4,FALSE),"")</f>
        <v/>
      </c>
      <c r="G5816" s="41" t="str">
        <f>IFERROR(VLOOKUP(E5816,'PRS até 2014'!$E$4:$L$6307,8,FALSE),"")</f>
        <v xml:space="preserve"> </v>
      </c>
      <c r="H5816" s="41">
        <f>IFERROR(VLOOKUP(E5816,'Global Insight'!$E$2:$F$4102,2,FALSE),"")</f>
        <v>0.9375</v>
      </c>
      <c r="I5816">
        <f>IFERROR(VLOOKUP(E5816,EIU!$E$2:$H$3662,4,FALSE),"")</f>
        <v>0.92500000000000004</v>
      </c>
    </row>
    <row r="5817" spans="1:9" x14ac:dyDescent="0.25">
      <c r="A5817" s="12" t="s">
        <v>177</v>
      </c>
      <c r="B5817" s="13" t="s">
        <v>178</v>
      </c>
      <c r="C5817" s="14">
        <v>103</v>
      </c>
      <c r="D5817" s="14">
        <v>2012</v>
      </c>
      <c r="E5817">
        <f t="shared" si="91"/>
        <v>1032012</v>
      </c>
      <c r="F5817" s="41">
        <f>IFERROR(VLOOKUP(E5817,Heritage!$E$3:$H$4601,4,FALSE),"")</f>
        <v>0.6</v>
      </c>
      <c r="G5817" s="41">
        <f>IFERROR(VLOOKUP(E5817,'PRS até 2014'!$E$4:$L$6307,8,FALSE),"")</f>
        <v>0.60353535353535359</v>
      </c>
      <c r="H5817" s="41">
        <f>IFERROR(VLOOKUP(E5817,'Global Insight'!$E$2:$F$4102,2,FALSE),"")</f>
        <v>0.75</v>
      </c>
      <c r="I5817">
        <f>IFERROR(VLOOKUP(E5817,EIU!$E$2:$H$3662,4,FALSE),"")</f>
        <v>0.67500000000000004</v>
      </c>
    </row>
    <row r="5818" spans="1:9" x14ac:dyDescent="0.25">
      <c r="A5818" s="12" t="s">
        <v>179</v>
      </c>
      <c r="B5818" s="13" t="s">
        <v>180</v>
      </c>
      <c r="C5818" s="14">
        <v>104</v>
      </c>
      <c r="D5818" s="14">
        <v>2012</v>
      </c>
      <c r="E5818">
        <f t="shared" si="91"/>
        <v>1042012</v>
      </c>
      <c r="F5818" s="41">
        <f>IFERROR(VLOOKUP(E5818,Heritage!$E$3:$H$4601,4,FALSE),"")</f>
        <v>0.9</v>
      </c>
      <c r="G5818" s="41">
        <f>IFERROR(VLOOKUP(E5818,'PRS até 2014'!$E$4:$L$6307,8,FALSE),"")</f>
        <v>0.91414141414141403</v>
      </c>
      <c r="H5818" s="41">
        <f>IFERROR(VLOOKUP(E5818,'Global Insight'!$E$2:$F$4102,2,FALSE),"")</f>
        <v>1</v>
      </c>
      <c r="I5818">
        <f>IFERROR(VLOOKUP(E5818,EIU!$E$2:$H$3662,4,FALSE),"")</f>
        <v>0.9</v>
      </c>
    </row>
    <row r="5819" spans="1:9" x14ac:dyDescent="0.25">
      <c r="A5819" s="12" t="s">
        <v>193</v>
      </c>
      <c r="B5819" s="13" t="s">
        <v>194</v>
      </c>
      <c r="C5819" s="14">
        <v>105</v>
      </c>
      <c r="D5819" s="14">
        <v>2012</v>
      </c>
      <c r="E5819">
        <f t="shared" si="91"/>
        <v>1052012</v>
      </c>
      <c r="F5819" s="41">
        <f>IFERROR(VLOOKUP(E5819,Heritage!$E$3:$H$4601,4,FALSE),"")</f>
        <v>0.35</v>
      </c>
      <c r="G5819" s="41" t="str">
        <f>IFERROR(VLOOKUP(E5819,'PRS até 2014'!$E$4:$L$6307,8,FALSE),"")</f>
        <v xml:space="preserve"> </v>
      </c>
      <c r="H5819" s="41">
        <f>IFERROR(VLOOKUP(E5819,'Global Insight'!$E$2:$F$4102,2,FALSE),"")</f>
        <v>0.5625</v>
      </c>
      <c r="I5819">
        <f>IFERROR(VLOOKUP(E5819,EIU!$E$2:$H$3662,4,FALSE),"")</f>
        <v>0.35</v>
      </c>
    </row>
    <row r="5820" spans="1:9" x14ac:dyDescent="0.25">
      <c r="A5820" s="12" t="s">
        <v>187</v>
      </c>
      <c r="B5820" s="13" t="s">
        <v>188</v>
      </c>
      <c r="C5820" s="14">
        <v>106</v>
      </c>
      <c r="D5820" s="14">
        <v>2012</v>
      </c>
      <c r="E5820">
        <f t="shared" si="91"/>
        <v>1062012</v>
      </c>
      <c r="F5820" s="41">
        <f>IFERROR(VLOOKUP(E5820,Heritage!$E$3:$H$4601,4,FALSE),"")</f>
        <v>0.4</v>
      </c>
      <c r="G5820" s="41">
        <f>IFERROR(VLOOKUP(E5820,'PRS até 2014'!$E$4:$L$6307,8,FALSE),"")</f>
        <v>0.43181818181818182</v>
      </c>
      <c r="H5820" s="41">
        <f>IFERROR(VLOOKUP(E5820,'Global Insight'!$E$2:$F$4102,2,FALSE),"")</f>
        <v>0.3125</v>
      </c>
      <c r="I5820">
        <f>IFERROR(VLOOKUP(E5820,EIU!$E$2:$H$3662,4,FALSE),"")</f>
        <v>0.375</v>
      </c>
    </row>
    <row r="5821" spans="1:9" x14ac:dyDescent="0.25">
      <c r="A5821" s="12" t="s">
        <v>209</v>
      </c>
      <c r="B5821" s="13" t="s">
        <v>210</v>
      </c>
      <c r="C5821" s="14">
        <v>107</v>
      </c>
      <c r="D5821" s="14">
        <v>2012</v>
      </c>
      <c r="E5821">
        <f t="shared" si="91"/>
        <v>1072012</v>
      </c>
      <c r="F5821" s="41">
        <f>IFERROR(VLOOKUP(E5821,Heritage!$E$3:$H$4601,4,FALSE),"")</f>
        <v>0.4</v>
      </c>
      <c r="G5821" s="41">
        <f>IFERROR(VLOOKUP(E5821,'PRS até 2014'!$E$4:$L$6307,8,FALSE),"")</f>
        <v>0.40151515151515149</v>
      </c>
      <c r="H5821" s="41">
        <f>IFERROR(VLOOKUP(E5821,'Global Insight'!$E$2:$F$4102,2,FALSE),"")</f>
        <v>0.5</v>
      </c>
      <c r="I5821">
        <f>IFERROR(VLOOKUP(E5821,EIU!$E$2:$H$3662,4,FALSE),"")</f>
        <v>0.4</v>
      </c>
    </row>
    <row r="5822" spans="1:9" x14ac:dyDescent="0.25">
      <c r="A5822" s="12" t="s">
        <v>211</v>
      </c>
      <c r="B5822" s="13" t="s">
        <v>212</v>
      </c>
      <c r="C5822" s="14">
        <v>108</v>
      </c>
      <c r="D5822" s="14">
        <v>2012</v>
      </c>
      <c r="E5822">
        <f t="shared" si="91"/>
        <v>1082012</v>
      </c>
      <c r="F5822" s="41">
        <f>IFERROR(VLOOKUP(E5822,Heritage!$E$3:$H$4601,4,FALSE),"")</f>
        <v>0.55000000000000004</v>
      </c>
      <c r="G5822" s="41">
        <f>IFERROR(VLOOKUP(E5822,'PRS até 2014'!$E$4:$L$6307,8,FALSE),"")</f>
        <v>0.61868686868686873</v>
      </c>
      <c r="H5822" s="41">
        <f>IFERROR(VLOOKUP(E5822,'Global Insight'!$E$2:$F$4102,2,FALSE),"")</f>
        <v>0.625</v>
      </c>
      <c r="I5822">
        <f>IFERROR(VLOOKUP(E5822,EIU!$E$2:$H$3662,4,FALSE),"")</f>
        <v>0.6</v>
      </c>
    </row>
    <row r="5823" spans="1:9" x14ac:dyDescent="0.25">
      <c r="A5823" s="12" t="s">
        <v>189</v>
      </c>
      <c r="B5823" s="13" t="s">
        <v>190</v>
      </c>
      <c r="C5823" s="14">
        <v>109</v>
      </c>
      <c r="D5823" s="14">
        <v>2012</v>
      </c>
      <c r="E5823">
        <f t="shared" si="91"/>
        <v>1092012</v>
      </c>
      <c r="F5823" s="41">
        <f>IFERROR(VLOOKUP(E5823,Heritage!$E$3:$H$4601,4,FALSE),"")</f>
        <v>0.25</v>
      </c>
      <c r="G5823" s="41" t="str">
        <f>IFERROR(VLOOKUP(E5823,'PRS até 2014'!$E$4:$L$6307,8,FALSE),"")</f>
        <v xml:space="preserve"> </v>
      </c>
      <c r="H5823" s="41">
        <f>IFERROR(VLOOKUP(E5823,'Global Insight'!$E$2:$F$4102,2,FALSE),"")</f>
        <v>0.5</v>
      </c>
      <c r="I5823" t="str">
        <f>IFERROR(VLOOKUP(E5823,EIU!$E$2:$H$3662,4,FALSE),"")</f>
        <v/>
      </c>
    </row>
    <row r="5824" spans="1:9" x14ac:dyDescent="0.25">
      <c r="A5824" s="12" t="s">
        <v>195</v>
      </c>
      <c r="B5824" s="13" t="s">
        <v>196</v>
      </c>
      <c r="C5824" s="14">
        <v>110</v>
      </c>
      <c r="D5824" s="14">
        <v>2012</v>
      </c>
      <c r="E5824">
        <f t="shared" si="91"/>
        <v>1102012</v>
      </c>
      <c r="F5824" s="41">
        <f>IFERROR(VLOOKUP(E5824,Heritage!$E$3:$H$4601,4,FALSE),"")</f>
        <v>0.3</v>
      </c>
      <c r="G5824" s="41">
        <f>IFERROR(VLOOKUP(E5824,'PRS até 2014'!$E$4:$L$6307,8,FALSE),"")</f>
        <v>0.43181818181818177</v>
      </c>
      <c r="H5824" s="41">
        <f>IFERROR(VLOOKUP(E5824,'Global Insight'!$E$2:$F$4102,2,FALSE),"")</f>
        <v>0.5625</v>
      </c>
      <c r="I5824">
        <f>IFERROR(VLOOKUP(E5824,EIU!$E$2:$H$3662,4,FALSE),"")</f>
        <v>0.375</v>
      </c>
    </row>
    <row r="5825" spans="1:9" x14ac:dyDescent="0.25">
      <c r="A5825" s="12" t="s">
        <v>197</v>
      </c>
      <c r="B5825" s="13" t="s">
        <v>198</v>
      </c>
      <c r="C5825" s="14">
        <v>111</v>
      </c>
      <c r="D5825" s="14">
        <v>2012</v>
      </c>
      <c r="E5825">
        <f t="shared" si="91"/>
        <v>1112012</v>
      </c>
      <c r="F5825" s="41">
        <f>IFERROR(VLOOKUP(E5825,Heritage!$E$3:$H$4601,4,FALSE),"")</f>
        <v>0.75</v>
      </c>
      <c r="G5825" s="41">
        <f>IFERROR(VLOOKUP(E5825,'PRS até 2014'!$E$4:$L$6307,8,FALSE),"")</f>
        <v>0.71464646464646464</v>
      </c>
      <c r="H5825" s="41">
        <f>IFERROR(VLOOKUP(E5825,'Global Insight'!$E$2:$F$4102,2,FALSE),"")</f>
        <v>0.9375</v>
      </c>
      <c r="I5825">
        <f>IFERROR(VLOOKUP(E5825,EIU!$E$2:$H$3662,4,FALSE),"")</f>
        <v>0.82499999999999996</v>
      </c>
    </row>
    <row r="5826" spans="1:9" x14ac:dyDescent="0.25">
      <c r="A5826" s="12" t="s">
        <v>360</v>
      </c>
      <c r="B5826" s="13" t="s">
        <v>384</v>
      </c>
      <c r="C5826" s="14">
        <v>112</v>
      </c>
      <c r="D5826" s="14">
        <v>2012</v>
      </c>
      <c r="E5826">
        <f t="shared" si="91"/>
        <v>1122012</v>
      </c>
      <c r="F5826" s="41" t="str">
        <f>IFERROR(VLOOKUP(E5826,Heritage!$E$3:$H$4601,4,FALSE),"")</f>
        <v/>
      </c>
      <c r="G5826" s="41" t="str">
        <f>IFERROR(VLOOKUP(E5826,'PRS até 2014'!$E$4:$L$6307,8,FALSE),"")</f>
        <v xml:space="preserve"> </v>
      </c>
      <c r="H5826" s="41" t="str">
        <f>IFERROR(VLOOKUP(E5826,'Global Insight'!$E$2:$F$4102,2,FALSE),"")</f>
        <v/>
      </c>
      <c r="I5826" t="str">
        <f>IFERROR(VLOOKUP(E5826,EIU!$E$2:$H$3662,4,FALSE),"")</f>
        <v/>
      </c>
    </row>
    <row r="5827" spans="1:9" x14ac:dyDescent="0.25">
      <c r="A5827" s="12" t="s">
        <v>205</v>
      </c>
      <c r="B5827" s="13" t="s">
        <v>206</v>
      </c>
      <c r="C5827" s="14">
        <v>113</v>
      </c>
      <c r="D5827" s="14">
        <v>2012</v>
      </c>
      <c r="E5827">
        <f t="shared" si="91"/>
        <v>1132012</v>
      </c>
      <c r="F5827" s="41">
        <f>IFERROR(VLOOKUP(E5827,Heritage!$E$3:$H$4601,4,FALSE),"")</f>
        <v>0.25</v>
      </c>
      <c r="G5827" s="41" t="str">
        <f>IFERROR(VLOOKUP(E5827,'PRS até 2014'!$E$4:$L$6307,8,FALSE),"")</f>
        <v xml:space="preserve"> </v>
      </c>
      <c r="H5827" s="41">
        <f>IFERROR(VLOOKUP(E5827,'Global Insight'!$E$2:$F$4102,2,FALSE),"")</f>
        <v>0.25</v>
      </c>
      <c r="I5827">
        <f>IFERROR(VLOOKUP(E5827,EIU!$E$2:$H$3662,4,FALSE),"")</f>
        <v>0.35</v>
      </c>
    </row>
    <row r="5828" spans="1:9" x14ac:dyDescent="0.25">
      <c r="A5828" s="12" t="s">
        <v>207</v>
      </c>
      <c r="B5828" s="13" t="s">
        <v>208</v>
      </c>
      <c r="C5828" s="14">
        <v>114</v>
      </c>
      <c r="D5828" s="14">
        <v>2012</v>
      </c>
      <c r="E5828">
        <f t="shared" si="91"/>
        <v>1142012</v>
      </c>
      <c r="F5828" s="41">
        <f>IFERROR(VLOOKUP(E5828,Heritage!$E$3:$H$4601,4,FALSE),"")</f>
        <v>0.7</v>
      </c>
      <c r="G5828" s="41" t="str">
        <f>IFERROR(VLOOKUP(E5828,'PRS até 2014'!$E$4:$L$6307,8,FALSE),"")</f>
        <v xml:space="preserve"> </v>
      </c>
      <c r="H5828" s="41">
        <f>IFERROR(VLOOKUP(E5828,'Global Insight'!$E$2:$F$4102,2,FALSE),"")</f>
        <v>0.875</v>
      </c>
      <c r="I5828">
        <f>IFERROR(VLOOKUP(E5828,EIU!$E$2:$H$3662,4,FALSE),"")</f>
        <v>0.67500000000000004</v>
      </c>
    </row>
    <row r="5829" spans="1:9" x14ac:dyDescent="0.25">
      <c r="A5829" s="12" t="s">
        <v>191</v>
      </c>
      <c r="B5829" s="13" t="s">
        <v>192</v>
      </c>
      <c r="C5829" s="14">
        <v>115</v>
      </c>
      <c r="D5829" s="14">
        <v>2012</v>
      </c>
      <c r="E5829">
        <f t="shared" si="91"/>
        <v>1152012</v>
      </c>
      <c r="F5829" s="41">
        <f>IFERROR(VLOOKUP(E5829,Heritage!$E$3:$H$4601,4,FALSE),"")</f>
        <v>0.5</v>
      </c>
      <c r="G5829" s="41">
        <f>IFERROR(VLOOKUP(E5829,'PRS até 2014'!$E$4:$L$6307,8,FALSE),"")</f>
        <v>0.45202020202020199</v>
      </c>
      <c r="H5829" s="41">
        <f>IFERROR(VLOOKUP(E5829,'Global Insight'!$E$2:$F$4102,2,FALSE),"")</f>
        <v>0.4375</v>
      </c>
      <c r="I5829">
        <f>IFERROR(VLOOKUP(E5829,EIU!$E$2:$H$3662,4,FALSE),"")</f>
        <v>0.4</v>
      </c>
    </row>
    <row r="5830" spans="1:9" x14ac:dyDescent="0.25">
      <c r="A5830" s="12" t="s">
        <v>361</v>
      </c>
      <c r="B5830" s="13" t="s">
        <v>385</v>
      </c>
      <c r="C5830" s="14">
        <v>116</v>
      </c>
      <c r="D5830" s="14">
        <v>2012</v>
      </c>
      <c r="E5830">
        <f t="shared" si="91"/>
        <v>1162012</v>
      </c>
      <c r="F5830" s="41">
        <f>IFERROR(VLOOKUP(E5830,Heritage!$E$3:$H$4601,4,FALSE),"")</f>
        <v>0.3</v>
      </c>
      <c r="G5830" s="41" t="str">
        <f>IFERROR(VLOOKUP(E5830,'PRS até 2014'!$E$4:$L$6307,8,FALSE),"")</f>
        <v xml:space="preserve"> </v>
      </c>
      <c r="H5830" s="41">
        <f>IFERROR(VLOOKUP(E5830,'Global Insight'!$E$2:$F$4102,2,FALSE),"")</f>
        <v>0.875</v>
      </c>
      <c r="I5830" t="str">
        <f>IFERROR(VLOOKUP(E5830,EIU!$E$2:$H$3662,4,FALSE),"")</f>
        <v/>
      </c>
    </row>
    <row r="5831" spans="1:9" x14ac:dyDescent="0.25">
      <c r="A5831" s="12" t="s">
        <v>185</v>
      </c>
      <c r="B5831" s="13" t="s">
        <v>186</v>
      </c>
      <c r="C5831" s="14">
        <v>117</v>
      </c>
      <c r="D5831" s="14">
        <v>2012</v>
      </c>
      <c r="E5831">
        <f t="shared" si="91"/>
        <v>1172012</v>
      </c>
      <c r="F5831" s="41">
        <f>IFERROR(VLOOKUP(E5831,Heritage!$E$3:$H$4601,4,FALSE),"")</f>
        <v>0.4</v>
      </c>
      <c r="G5831" s="41">
        <f>IFERROR(VLOOKUP(E5831,'PRS até 2014'!$E$4:$L$6307,8,FALSE),"")</f>
        <v>0.52777777777777768</v>
      </c>
      <c r="H5831" s="41">
        <f>IFERROR(VLOOKUP(E5831,'Global Insight'!$E$2:$F$4102,2,FALSE),"")</f>
        <v>0.5</v>
      </c>
      <c r="I5831">
        <f>IFERROR(VLOOKUP(E5831,EIU!$E$2:$H$3662,4,FALSE),"")</f>
        <v>0.27500000000000002</v>
      </c>
    </row>
    <row r="5832" spans="1:9" x14ac:dyDescent="0.25">
      <c r="A5832" s="12" t="s">
        <v>362</v>
      </c>
      <c r="B5832" s="13" t="s">
        <v>386</v>
      </c>
      <c r="C5832" s="14">
        <v>118</v>
      </c>
      <c r="D5832" s="14">
        <v>2012</v>
      </c>
      <c r="E5832">
        <f t="shared" si="91"/>
        <v>1182012</v>
      </c>
      <c r="F5832" s="41" t="str">
        <f>IFERROR(VLOOKUP(E5832,Heritage!$E$3:$H$4601,4,FALSE),"")</f>
        <v/>
      </c>
      <c r="G5832" s="41" t="str">
        <f>IFERROR(VLOOKUP(E5832,'PRS até 2014'!$E$4:$L$6307,8,FALSE),"")</f>
        <v/>
      </c>
      <c r="H5832" s="41" t="str">
        <f>IFERROR(VLOOKUP(E5832,'Global Insight'!$E$2:$F$4102,2,FALSE),"")</f>
        <v/>
      </c>
      <c r="I5832" t="str">
        <f>IFERROR(VLOOKUP(E5832,EIU!$E$2:$H$3662,4,FALSE),"")</f>
        <v/>
      </c>
    </row>
    <row r="5833" spans="1:9" x14ac:dyDescent="0.25">
      <c r="A5833" s="12" t="s">
        <v>201</v>
      </c>
      <c r="B5833" s="13" t="s">
        <v>202</v>
      </c>
      <c r="C5833" s="14">
        <v>119</v>
      </c>
      <c r="D5833" s="14">
        <v>2012</v>
      </c>
      <c r="E5833">
        <f t="shared" si="91"/>
        <v>1192012</v>
      </c>
      <c r="F5833" s="41">
        <f>IFERROR(VLOOKUP(E5833,Heritage!$E$3:$H$4601,4,FALSE),"")</f>
        <v>0.3</v>
      </c>
      <c r="G5833" s="41">
        <f>IFERROR(VLOOKUP(E5833,'PRS até 2014'!$E$4:$L$6307,8,FALSE),"")</f>
        <v>0.49999999999999994</v>
      </c>
      <c r="H5833" s="41">
        <f>IFERROR(VLOOKUP(E5833,'Global Insight'!$E$2:$F$4102,2,FALSE),"")</f>
        <v>0.625</v>
      </c>
      <c r="I5833">
        <f>IFERROR(VLOOKUP(E5833,EIU!$E$2:$H$3662,4,FALSE),"")</f>
        <v>0.375</v>
      </c>
    </row>
    <row r="5834" spans="1:9" x14ac:dyDescent="0.25">
      <c r="A5834" s="12" t="s">
        <v>200</v>
      </c>
      <c r="B5834" s="13" t="s">
        <v>387</v>
      </c>
      <c r="C5834" s="14">
        <v>120</v>
      </c>
      <c r="D5834" s="14">
        <v>2012</v>
      </c>
      <c r="E5834">
        <f t="shared" si="91"/>
        <v>1202012</v>
      </c>
      <c r="F5834" s="41">
        <f>IFERROR(VLOOKUP(E5834,Heritage!$E$3:$H$4601,4,FALSE),"")</f>
        <v>0.4</v>
      </c>
      <c r="G5834" s="41" t="str">
        <f>IFERROR(VLOOKUP(E5834,'PRS até 2014'!$E$4:$L$6307,8,FALSE),"")</f>
        <v xml:space="preserve"> </v>
      </c>
      <c r="H5834" s="41">
        <f>IFERROR(VLOOKUP(E5834,'Global Insight'!$E$2:$F$4102,2,FALSE),"")</f>
        <v>0.6875</v>
      </c>
      <c r="I5834">
        <f>IFERROR(VLOOKUP(E5834,EIU!$E$2:$H$3662,4,FALSE),"")</f>
        <v>0.4</v>
      </c>
    </row>
    <row r="5835" spans="1:9" x14ac:dyDescent="0.25">
      <c r="A5835" s="12" t="s">
        <v>183</v>
      </c>
      <c r="B5835" s="13" t="s">
        <v>184</v>
      </c>
      <c r="C5835" s="14">
        <v>121</v>
      </c>
      <c r="D5835" s="14">
        <v>2012</v>
      </c>
      <c r="E5835">
        <f t="shared" si="91"/>
        <v>1212012</v>
      </c>
      <c r="F5835" s="41">
        <f>IFERROR(VLOOKUP(E5835,Heritage!$E$3:$H$4601,4,FALSE),"")</f>
        <v>0.4</v>
      </c>
      <c r="G5835" s="41">
        <f>IFERROR(VLOOKUP(E5835,'PRS até 2014'!$E$4:$L$6307,8,FALSE),"")</f>
        <v>0.60353535353535359</v>
      </c>
      <c r="H5835" s="41">
        <f>IFERROR(VLOOKUP(E5835,'Global Insight'!$E$2:$F$4102,2,FALSE),"")</f>
        <v>0.5625</v>
      </c>
      <c r="I5835">
        <f>IFERROR(VLOOKUP(E5835,EIU!$E$2:$H$3662,4,FALSE),"")</f>
        <v>0.42499999999999999</v>
      </c>
    </row>
    <row r="5836" spans="1:9" x14ac:dyDescent="0.25">
      <c r="A5836" s="12" t="s">
        <v>203</v>
      </c>
      <c r="B5836" s="13" t="s">
        <v>204</v>
      </c>
      <c r="C5836" s="14">
        <v>122</v>
      </c>
      <c r="D5836" s="14">
        <v>2012</v>
      </c>
      <c r="E5836">
        <f t="shared" si="91"/>
        <v>1222012</v>
      </c>
      <c r="F5836" s="41">
        <f>IFERROR(VLOOKUP(E5836,Heritage!$E$3:$H$4601,4,FALSE),"")</f>
        <v>0.3</v>
      </c>
      <c r="G5836" s="41">
        <f>IFERROR(VLOOKUP(E5836,'PRS até 2014'!$E$4:$L$6307,8,FALSE),"")</f>
        <v>0.48989898989898989</v>
      </c>
      <c r="H5836" s="41">
        <f>IFERROR(VLOOKUP(E5836,'Global Insight'!$E$2:$F$4102,2,FALSE),"")</f>
        <v>0.5</v>
      </c>
      <c r="I5836">
        <f>IFERROR(VLOOKUP(E5836,EIU!$E$2:$H$3662,4,FALSE),"")</f>
        <v>0.35</v>
      </c>
    </row>
    <row r="5837" spans="1:9" x14ac:dyDescent="0.25">
      <c r="A5837" s="12" t="s">
        <v>338</v>
      </c>
      <c r="B5837" s="13" t="s">
        <v>199</v>
      </c>
      <c r="C5837" s="14">
        <v>123</v>
      </c>
      <c r="D5837" s="14">
        <v>2012</v>
      </c>
      <c r="E5837">
        <f t="shared" si="91"/>
        <v>1232012</v>
      </c>
      <c r="F5837" s="41">
        <f>IFERROR(VLOOKUP(E5837,Heritage!$E$3:$H$4601,4,FALSE),"")</f>
        <v>0.1</v>
      </c>
      <c r="G5837" s="41">
        <f>IFERROR(VLOOKUP(E5837,'PRS até 2014'!$E$4:$L$6307,8,FALSE),"")</f>
        <v>0.40151515151515144</v>
      </c>
      <c r="H5837" s="41">
        <f>IFERROR(VLOOKUP(E5837,'Global Insight'!$E$2:$F$4102,2,FALSE),"")</f>
        <v>0.4375</v>
      </c>
      <c r="I5837">
        <f>IFERROR(VLOOKUP(E5837,EIU!$E$2:$H$3662,4,FALSE),"")</f>
        <v>0.15</v>
      </c>
    </row>
    <row r="5838" spans="1:9" x14ac:dyDescent="0.25">
      <c r="A5838" s="12" t="s">
        <v>213</v>
      </c>
      <c r="B5838" s="13" t="s">
        <v>214</v>
      </c>
      <c r="C5838" s="14">
        <v>124</v>
      </c>
      <c r="D5838" s="14">
        <v>2012</v>
      </c>
      <c r="E5838">
        <f t="shared" si="91"/>
        <v>1242012</v>
      </c>
      <c r="F5838" s="41">
        <f>IFERROR(VLOOKUP(E5838,Heritage!$E$3:$H$4601,4,FALSE),"")</f>
        <v>0.3</v>
      </c>
      <c r="G5838" s="41">
        <f>IFERROR(VLOOKUP(E5838,'PRS até 2014'!$E$4:$L$6307,8,FALSE),"")</f>
        <v>0.62626262626262619</v>
      </c>
      <c r="H5838" s="41">
        <f>IFERROR(VLOOKUP(E5838,'Global Insight'!$E$2:$F$4102,2,FALSE),"")</f>
        <v>0.75</v>
      </c>
      <c r="I5838">
        <f>IFERROR(VLOOKUP(E5838,EIU!$E$2:$H$3662,4,FALSE),"")</f>
        <v>0.57499999999999996</v>
      </c>
    </row>
    <row r="5839" spans="1:9" x14ac:dyDescent="0.25">
      <c r="A5839" s="12" t="s">
        <v>363</v>
      </c>
      <c r="B5839" s="13" t="s">
        <v>388</v>
      </c>
      <c r="C5839" s="14">
        <v>125</v>
      </c>
      <c r="D5839" s="14">
        <v>2012</v>
      </c>
      <c r="E5839">
        <f t="shared" si="91"/>
        <v>1252012</v>
      </c>
      <c r="F5839" s="41" t="str">
        <f>IFERROR(VLOOKUP(E5839,Heritage!$E$3:$H$4601,4,FALSE),"")</f>
        <v/>
      </c>
      <c r="G5839" s="41" t="str">
        <f>IFERROR(VLOOKUP(E5839,'PRS até 2014'!$E$4:$L$6307,8,FALSE),"")</f>
        <v xml:space="preserve"> </v>
      </c>
      <c r="H5839" s="41" t="str">
        <f>IFERROR(VLOOKUP(E5839,'Global Insight'!$E$2:$F$4102,2,FALSE),"")</f>
        <v/>
      </c>
      <c r="I5839" t="str">
        <f>IFERROR(VLOOKUP(E5839,EIU!$E$2:$H$3662,4,FALSE),"")</f>
        <v/>
      </c>
    </row>
    <row r="5840" spans="1:9" x14ac:dyDescent="0.25">
      <c r="A5840" s="12" t="s">
        <v>225</v>
      </c>
      <c r="B5840" s="13" t="s">
        <v>226</v>
      </c>
      <c r="C5840" s="14">
        <v>126</v>
      </c>
      <c r="D5840" s="14">
        <v>2012</v>
      </c>
      <c r="E5840">
        <f t="shared" si="91"/>
        <v>1262012</v>
      </c>
      <c r="F5840" s="41">
        <f>IFERROR(VLOOKUP(E5840,Heritage!$E$3:$H$4601,4,FALSE),"")</f>
        <v>0.3</v>
      </c>
      <c r="G5840" s="41" t="str">
        <f>IFERROR(VLOOKUP(E5840,'PRS até 2014'!$E$4:$L$6307,8,FALSE),"")</f>
        <v xml:space="preserve"> </v>
      </c>
      <c r="H5840" s="41">
        <f>IFERROR(VLOOKUP(E5840,'Global Insight'!$E$2:$F$4102,2,FALSE),"")</f>
        <v>0.4375</v>
      </c>
      <c r="I5840">
        <f>IFERROR(VLOOKUP(E5840,EIU!$E$2:$H$3662,4,FALSE),"")</f>
        <v>0.15</v>
      </c>
    </row>
    <row r="5841" spans="1:9" x14ac:dyDescent="0.25">
      <c r="A5841" s="12" t="s">
        <v>221</v>
      </c>
      <c r="B5841" s="13" t="s">
        <v>222</v>
      </c>
      <c r="C5841" s="14">
        <v>127</v>
      </c>
      <c r="D5841" s="14">
        <v>2012</v>
      </c>
      <c r="E5841">
        <f t="shared" si="91"/>
        <v>1272012</v>
      </c>
      <c r="F5841" s="41">
        <f>IFERROR(VLOOKUP(E5841,Heritage!$E$3:$H$4601,4,FALSE),"")</f>
        <v>0.9</v>
      </c>
      <c r="G5841" s="41">
        <f>IFERROR(VLOOKUP(E5841,'PRS até 2014'!$E$4:$L$6307,8,FALSE),"")</f>
        <v>0.85353535353535348</v>
      </c>
      <c r="H5841" s="41">
        <f>IFERROR(VLOOKUP(E5841,'Global Insight'!$E$2:$F$4102,2,FALSE),"")</f>
        <v>0.9375</v>
      </c>
      <c r="I5841">
        <f>IFERROR(VLOOKUP(E5841,EIU!$E$2:$H$3662,4,FALSE),"")</f>
        <v>0.92500000000000004</v>
      </c>
    </row>
    <row r="5842" spans="1:9" x14ac:dyDescent="0.25">
      <c r="A5842" s="12" t="s">
        <v>227</v>
      </c>
      <c r="B5842" s="13" t="s">
        <v>228</v>
      </c>
      <c r="C5842" s="14">
        <v>128</v>
      </c>
      <c r="D5842" s="14">
        <v>2012</v>
      </c>
      <c r="E5842">
        <f t="shared" si="91"/>
        <v>1282012</v>
      </c>
      <c r="F5842" s="41">
        <f>IFERROR(VLOOKUP(E5842,Heritage!$E$3:$H$4601,4,FALSE),"")</f>
        <v>0.95</v>
      </c>
      <c r="G5842" s="41">
        <f>IFERROR(VLOOKUP(E5842,'PRS até 2014'!$E$4:$L$6307,8,FALSE),"")</f>
        <v>0.94444444444444442</v>
      </c>
      <c r="H5842" s="41">
        <f>IFERROR(VLOOKUP(E5842,'Global Insight'!$E$2:$F$4102,2,FALSE),"")</f>
        <v>1</v>
      </c>
      <c r="I5842">
        <f>IFERROR(VLOOKUP(E5842,EIU!$E$2:$H$3662,4,FALSE),"")</f>
        <v>0.95</v>
      </c>
    </row>
    <row r="5843" spans="1:9" x14ac:dyDescent="0.25">
      <c r="A5843" s="12" t="s">
        <v>219</v>
      </c>
      <c r="B5843" s="13" t="s">
        <v>220</v>
      </c>
      <c r="C5843" s="14">
        <v>129</v>
      </c>
      <c r="D5843" s="14">
        <v>2012</v>
      </c>
      <c r="E5843">
        <f t="shared" si="91"/>
        <v>1292012</v>
      </c>
      <c r="F5843" s="41">
        <f>IFERROR(VLOOKUP(E5843,Heritage!$E$3:$H$4601,4,FALSE),"")</f>
        <v>0.15</v>
      </c>
      <c r="G5843" s="41">
        <f>IFERROR(VLOOKUP(E5843,'PRS até 2014'!$E$4:$L$6307,8,FALSE),"")</f>
        <v>0.50505050505050508</v>
      </c>
      <c r="H5843" s="41">
        <f>IFERROR(VLOOKUP(E5843,'Global Insight'!$E$2:$F$4102,2,FALSE),"")</f>
        <v>0.4375</v>
      </c>
      <c r="I5843">
        <f>IFERROR(VLOOKUP(E5843,EIU!$E$2:$H$3662,4,FALSE),"")</f>
        <v>0.27500000000000002</v>
      </c>
    </row>
    <row r="5844" spans="1:9" x14ac:dyDescent="0.25">
      <c r="A5844" s="12" t="s">
        <v>215</v>
      </c>
      <c r="B5844" s="13" t="s">
        <v>216</v>
      </c>
      <c r="C5844" s="14">
        <v>130</v>
      </c>
      <c r="D5844" s="14">
        <v>2012</v>
      </c>
      <c r="E5844">
        <f t="shared" si="91"/>
        <v>1302012</v>
      </c>
      <c r="F5844" s="41">
        <f>IFERROR(VLOOKUP(E5844,Heritage!$E$3:$H$4601,4,FALSE),"")</f>
        <v>0.3</v>
      </c>
      <c r="G5844" s="41">
        <f>IFERROR(VLOOKUP(E5844,'PRS até 2014'!$E$4:$L$6307,8,FALSE),"")</f>
        <v>0.34595959595959591</v>
      </c>
      <c r="H5844" s="41">
        <f>IFERROR(VLOOKUP(E5844,'Global Insight'!$E$2:$F$4102,2,FALSE),"")</f>
        <v>0.4375</v>
      </c>
      <c r="I5844">
        <f>IFERROR(VLOOKUP(E5844,EIU!$E$2:$H$3662,4,FALSE),"")</f>
        <v>0.27500000000000002</v>
      </c>
    </row>
    <row r="5845" spans="1:9" x14ac:dyDescent="0.25">
      <c r="A5845" s="12" t="s">
        <v>217</v>
      </c>
      <c r="B5845" s="13" t="s">
        <v>218</v>
      </c>
      <c r="C5845" s="14">
        <v>131</v>
      </c>
      <c r="D5845" s="14">
        <v>2012</v>
      </c>
      <c r="E5845">
        <f t="shared" si="91"/>
        <v>1312012</v>
      </c>
      <c r="F5845" s="41">
        <f>IFERROR(VLOOKUP(E5845,Heritage!$E$3:$H$4601,4,FALSE),"")</f>
        <v>0.3</v>
      </c>
      <c r="G5845" s="41">
        <f>IFERROR(VLOOKUP(E5845,'PRS até 2014'!$E$4:$L$6307,8,FALSE),"")</f>
        <v>0.3611111111111111</v>
      </c>
      <c r="H5845" s="41">
        <f>IFERROR(VLOOKUP(E5845,'Global Insight'!$E$2:$F$4102,2,FALSE),"")</f>
        <v>0.375</v>
      </c>
      <c r="I5845">
        <f>IFERROR(VLOOKUP(E5845,EIU!$E$2:$H$3662,4,FALSE),"")</f>
        <v>7.4999999999999997E-2</v>
      </c>
    </row>
    <row r="5846" spans="1:9" x14ac:dyDescent="0.25">
      <c r="A5846" s="12" t="s">
        <v>223</v>
      </c>
      <c r="B5846" s="13" t="s">
        <v>224</v>
      </c>
      <c r="C5846" s="14">
        <v>132</v>
      </c>
      <c r="D5846" s="14">
        <v>2012</v>
      </c>
      <c r="E5846">
        <f t="shared" si="91"/>
        <v>1322012</v>
      </c>
      <c r="F5846" s="41">
        <f>IFERROR(VLOOKUP(E5846,Heritage!$E$3:$H$4601,4,FALSE),"")</f>
        <v>0.9</v>
      </c>
      <c r="G5846" s="41">
        <f>IFERROR(VLOOKUP(E5846,'PRS até 2014'!$E$4:$L$6307,8,FALSE),"")</f>
        <v>0.95707070707070696</v>
      </c>
      <c r="H5846" s="41">
        <f>IFERROR(VLOOKUP(E5846,'Global Insight'!$E$2:$F$4102,2,FALSE),"")</f>
        <v>1</v>
      </c>
      <c r="I5846">
        <f>IFERROR(VLOOKUP(E5846,EIU!$E$2:$H$3662,4,FALSE),"")</f>
        <v>0.97499999999999998</v>
      </c>
    </row>
    <row r="5847" spans="1:9" x14ac:dyDescent="0.25">
      <c r="A5847" s="12" t="s">
        <v>229</v>
      </c>
      <c r="B5847" s="13" t="s">
        <v>230</v>
      </c>
      <c r="C5847" s="14">
        <v>133</v>
      </c>
      <c r="D5847" s="14">
        <v>2012</v>
      </c>
      <c r="E5847">
        <f t="shared" si="91"/>
        <v>1332012</v>
      </c>
      <c r="F5847" s="41">
        <f>IFERROR(VLOOKUP(E5847,Heritage!$E$3:$H$4601,4,FALSE),"")</f>
        <v>0.5</v>
      </c>
      <c r="G5847" s="41">
        <f>IFERROR(VLOOKUP(E5847,'PRS até 2014'!$E$4:$L$6307,8,FALSE),"")</f>
        <v>0.71969696969696972</v>
      </c>
      <c r="H5847" s="41">
        <f>IFERROR(VLOOKUP(E5847,'Global Insight'!$E$2:$F$4102,2,FALSE),"")</f>
        <v>0.8125</v>
      </c>
      <c r="I5847">
        <f>IFERROR(VLOOKUP(E5847,EIU!$E$2:$H$3662,4,FALSE),"")</f>
        <v>0.57499999999999996</v>
      </c>
    </row>
    <row r="5848" spans="1:9" x14ac:dyDescent="0.25">
      <c r="A5848" s="12" t="s">
        <v>231</v>
      </c>
      <c r="B5848" s="13" t="s">
        <v>232</v>
      </c>
      <c r="C5848" s="14">
        <v>134</v>
      </c>
      <c r="D5848" s="14">
        <v>2012</v>
      </c>
      <c r="E5848">
        <f t="shared" si="91"/>
        <v>1342012</v>
      </c>
      <c r="F5848" s="41">
        <f>IFERROR(VLOOKUP(E5848,Heritage!$E$3:$H$4601,4,FALSE),"")</f>
        <v>0.3</v>
      </c>
      <c r="G5848" s="41">
        <f>IFERROR(VLOOKUP(E5848,'PRS até 2014'!$E$4:$L$6307,8,FALSE),"")</f>
        <v>0.47222222222222221</v>
      </c>
      <c r="H5848" s="41">
        <f>IFERROR(VLOOKUP(E5848,'Global Insight'!$E$2:$F$4102,2,FALSE),"")</f>
        <v>0.4375</v>
      </c>
      <c r="I5848">
        <f>IFERROR(VLOOKUP(E5848,EIU!$E$2:$H$3662,4,FALSE),"")</f>
        <v>0.25</v>
      </c>
    </row>
    <row r="5849" spans="1:9" x14ac:dyDescent="0.25">
      <c r="A5849" s="12" t="s">
        <v>364</v>
      </c>
      <c r="B5849" s="13" t="s">
        <v>389</v>
      </c>
      <c r="C5849" s="14">
        <v>135</v>
      </c>
      <c r="D5849" s="14">
        <v>2012</v>
      </c>
      <c r="E5849">
        <f t="shared" si="91"/>
        <v>1352012</v>
      </c>
      <c r="F5849" s="41" t="str">
        <f>IFERROR(VLOOKUP(E5849,Heritage!$E$3:$H$4601,4,FALSE),"")</f>
        <v/>
      </c>
      <c r="G5849" s="41" t="str">
        <f>IFERROR(VLOOKUP(E5849,'PRS até 2014'!$E$4:$L$6307,8,FALSE),"")</f>
        <v xml:space="preserve"> </v>
      </c>
      <c r="H5849" s="41" t="str">
        <f>IFERROR(VLOOKUP(E5849,'Global Insight'!$E$2:$F$4102,2,FALSE),"")</f>
        <v/>
      </c>
      <c r="I5849" t="str">
        <f>IFERROR(VLOOKUP(E5849,EIU!$E$2:$H$3662,4,FALSE),"")</f>
        <v/>
      </c>
    </row>
    <row r="5850" spans="1:9" x14ac:dyDescent="0.25">
      <c r="A5850" s="12" t="s">
        <v>233</v>
      </c>
      <c r="B5850" s="13" t="s">
        <v>234</v>
      </c>
      <c r="C5850" s="14">
        <v>136</v>
      </c>
      <c r="D5850" s="14">
        <v>2012</v>
      </c>
      <c r="E5850">
        <f t="shared" si="91"/>
        <v>1362012</v>
      </c>
      <c r="F5850" s="41">
        <f>IFERROR(VLOOKUP(E5850,Heritage!$E$3:$H$4601,4,FALSE),"")</f>
        <v>0.3</v>
      </c>
      <c r="G5850" s="41">
        <f>IFERROR(VLOOKUP(E5850,'PRS até 2014'!$E$4:$L$6307,8,FALSE),"")</f>
        <v>0.53535353535353525</v>
      </c>
      <c r="H5850" s="41">
        <f>IFERROR(VLOOKUP(E5850,'Global Insight'!$E$2:$F$4102,2,FALSE),"")</f>
        <v>0.4375</v>
      </c>
      <c r="I5850">
        <f>IFERROR(VLOOKUP(E5850,EIU!$E$2:$H$3662,4,FALSE),"")</f>
        <v>0.47499999999999998</v>
      </c>
    </row>
    <row r="5851" spans="1:9" x14ac:dyDescent="0.25">
      <c r="A5851" s="12" t="s">
        <v>239</v>
      </c>
      <c r="B5851" s="13" t="s">
        <v>240</v>
      </c>
      <c r="C5851" s="14">
        <v>137</v>
      </c>
      <c r="D5851" s="14">
        <v>2012</v>
      </c>
      <c r="E5851">
        <f t="shared" si="91"/>
        <v>1372012</v>
      </c>
      <c r="F5851" s="41">
        <f>IFERROR(VLOOKUP(E5851,Heritage!$E$3:$H$4601,4,FALSE),"")</f>
        <v>0.2</v>
      </c>
      <c r="G5851" s="41">
        <f>IFERROR(VLOOKUP(E5851,'PRS até 2014'!$E$4:$L$6307,8,FALSE),"")</f>
        <v>0.44696969696969696</v>
      </c>
      <c r="H5851" s="41">
        <f>IFERROR(VLOOKUP(E5851,'Global Insight'!$E$2:$F$4102,2,FALSE),"")</f>
        <v>0.1875</v>
      </c>
      <c r="I5851">
        <f>IFERROR(VLOOKUP(E5851,EIU!$E$2:$H$3662,4,FALSE),"")</f>
        <v>0.35</v>
      </c>
    </row>
    <row r="5852" spans="1:9" x14ac:dyDescent="0.25">
      <c r="A5852" s="12" t="s">
        <v>246</v>
      </c>
      <c r="B5852" s="13" t="s">
        <v>247</v>
      </c>
      <c r="C5852" s="14">
        <v>138</v>
      </c>
      <c r="D5852" s="14">
        <v>2012</v>
      </c>
      <c r="E5852">
        <f t="shared" si="91"/>
        <v>1382012</v>
      </c>
      <c r="F5852" s="41">
        <f>IFERROR(VLOOKUP(E5852,Heritage!$E$3:$H$4601,4,FALSE),"")</f>
        <v>0.3</v>
      </c>
      <c r="G5852" s="41">
        <f>IFERROR(VLOOKUP(E5852,'PRS até 2014'!$E$4:$L$6307,8,FALSE),"")</f>
        <v>0.42171717171717166</v>
      </c>
      <c r="H5852" s="41">
        <f>IFERROR(VLOOKUP(E5852,'Global Insight'!$E$2:$F$4102,2,FALSE),"")</f>
        <v>0.375</v>
      </c>
      <c r="I5852">
        <f>IFERROR(VLOOKUP(E5852,EIU!$E$2:$H$3662,4,FALSE),"")</f>
        <v>0.35</v>
      </c>
    </row>
    <row r="5853" spans="1:9" x14ac:dyDescent="0.25">
      <c r="A5853" s="12" t="s">
        <v>235</v>
      </c>
      <c r="B5853" s="13" t="s">
        <v>236</v>
      </c>
      <c r="C5853" s="14">
        <v>139</v>
      </c>
      <c r="D5853" s="14">
        <v>2012</v>
      </c>
      <c r="E5853">
        <f t="shared" si="91"/>
        <v>1392012</v>
      </c>
      <c r="F5853" s="41">
        <f>IFERROR(VLOOKUP(E5853,Heritage!$E$3:$H$4601,4,FALSE),"")</f>
        <v>0.4</v>
      </c>
      <c r="G5853" s="41">
        <f>IFERROR(VLOOKUP(E5853,'PRS até 2014'!$E$4:$L$6307,8,FALSE),"")</f>
        <v>0.48989898989898989</v>
      </c>
      <c r="H5853" s="41">
        <f>IFERROR(VLOOKUP(E5853,'Global Insight'!$E$2:$F$4102,2,FALSE),"")</f>
        <v>0.5</v>
      </c>
      <c r="I5853">
        <f>IFERROR(VLOOKUP(E5853,EIU!$E$2:$H$3662,4,FALSE),"")</f>
        <v>0.3</v>
      </c>
    </row>
    <row r="5854" spans="1:9" x14ac:dyDescent="0.25">
      <c r="A5854" s="12" t="s">
        <v>237</v>
      </c>
      <c r="B5854" s="13" t="s">
        <v>238</v>
      </c>
      <c r="C5854" s="14">
        <v>140</v>
      </c>
      <c r="D5854" s="14">
        <v>2012</v>
      </c>
      <c r="E5854">
        <f t="shared" si="91"/>
        <v>1402012</v>
      </c>
      <c r="F5854" s="41">
        <f>IFERROR(VLOOKUP(E5854,Heritage!$E$3:$H$4601,4,FALSE),"")</f>
        <v>0.3</v>
      </c>
      <c r="G5854" s="41">
        <f>IFERROR(VLOOKUP(E5854,'PRS até 2014'!$E$4:$L$6307,8,FALSE),"")</f>
        <v>0.49242424242424243</v>
      </c>
      <c r="H5854" s="41">
        <f>IFERROR(VLOOKUP(E5854,'Global Insight'!$E$2:$F$4102,2,FALSE),"")</f>
        <v>0.4375</v>
      </c>
      <c r="I5854">
        <f>IFERROR(VLOOKUP(E5854,EIU!$E$2:$H$3662,4,FALSE),"")</f>
        <v>0.3</v>
      </c>
    </row>
    <row r="5855" spans="1:9" x14ac:dyDescent="0.25">
      <c r="A5855" s="12" t="s">
        <v>241</v>
      </c>
      <c r="B5855" s="13" t="s">
        <v>242</v>
      </c>
      <c r="C5855" s="14">
        <v>141</v>
      </c>
      <c r="D5855" s="14">
        <v>2012</v>
      </c>
      <c r="E5855">
        <f t="shared" si="91"/>
        <v>1412012</v>
      </c>
      <c r="F5855" s="41">
        <f>IFERROR(VLOOKUP(E5855,Heritage!$E$3:$H$4601,4,FALSE),"")</f>
        <v>0.6</v>
      </c>
      <c r="G5855" s="41">
        <f>IFERROR(VLOOKUP(E5855,'PRS até 2014'!$E$4:$L$6307,8,FALSE),"")</f>
        <v>0.65909090909090906</v>
      </c>
      <c r="H5855" s="41">
        <f>IFERROR(VLOOKUP(E5855,'Global Insight'!$E$2:$F$4102,2,FALSE),"")</f>
        <v>0.8125</v>
      </c>
      <c r="I5855">
        <f>IFERROR(VLOOKUP(E5855,EIU!$E$2:$H$3662,4,FALSE),"")</f>
        <v>0.65</v>
      </c>
    </row>
    <row r="5856" spans="1:9" x14ac:dyDescent="0.25">
      <c r="A5856" s="12" t="s">
        <v>244</v>
      </c>
      <c r="B5856" s="13" t="s">
        <v>245</v>
      </c>
      <c r="C5856" s="14">
        <v>142</v>
      </c>
      <c r="D5856" s="14">
        <v>2012</v>
      </c>
      <c r="E5856">
        <f t="shared" si="91"/>
        <v>1422012</v>
      </c>
      <c r="F5856" s="41">
        <f>IFERROR(VLOOKUP(E5856,Heritage!$E$3:$H$4601,4,FALSE),"")</f>
        <v>0.7</v>
      </c>
      <c r="G5856" s="41">
        <f>IFERROR(VLOOKUP(E5856,'PRS até 2014'!$E$4:$L$6307,8,FALSE),"")</f>
        <v>0.63888888888888884</v>
      </c>
      <c r="H5856" s="41">
        <f>IFERROR(VLOOKUP(E5856,'Global Insight'!$E$2:$F$4102,2,FALSE),"")</f>
        <v>0.875</v>
      </c>
      <c r="I5856">
        <f>IFERROR(VLOOKUP(E5856,EIU!$E$2:$H$3662,4,FALSE),"")</f>
        <v>0.8</v>
      </c>
    </row>
    <row r="5857" spans="1:9" x14ac:dyDescent="0.25">
      <c r="A5857" s="12" t="s">
        <v>248</v>
      </c>
      <c r="B5857" s="13" t="s">
        <v>249</v>
      </c>
      <c r="C5857" s="14">
        <v>143</v>
      </c>
      <c r="D5857" s="14">
        <v>2012</v>
      </c>
      <c r="E5857">
        <f t="shared" si="91"/>
        <v>1432012</v>
      </c>
      <c r="F5857" s="41">
        <f>IFERROR(VLOOKUP(E5857,Heritage!$E$3:$H$4601,4,FALSE),"")</f>
        <v>0.7</v>
      </c>
      <c r="G5857" s="41">
        <f>IFERROR(VLOOKUP(E5857,'PRS até 2014'!$E$4:$L$6307,8,FALSE),"")</f>
        <v>0.71717171717171713</v>
      </c>
      <c r="H5857" s="41">
        <f>IFERROR(VLOOKUP(E5857,'Global Insight'!$E$2:$F$4102,2,FALSE),"")</f>
        <v>0.875</v>
      </c>
      <c r="I5857">
        <f>IFERROR(VLOOKUP(E5857,EIU!$E$2:$H$3662,4,FALSE),"")</f>
        <v>0.7</v>
      </c>
    </row>
    <row r="5858" spans="1:9" x14ac:dyDescent="0.25">
      <c r="A5858" s="12" t="s">
        <v>250</v>
      </c>
      <c r="B5858" s="13" t="s">
        <v>390</v>
      </c>
      <c r="C5858" s="14">
        <v>144</v>
      </c>
      <c r="D5858" s="14">
        <v>2012</v>
      </c>
      <c r="E5858">
        <f t="shared" si="91"/>
        <v>1442012</v>
      </c>
      <c r="F5858" s="41">
        <f>IFERROR(VLOOKUP(E5858,Heritage!$E$3:$H$4601,4,FALSE),"")</f>
        <v>0.4</v>
      </c>
      <c r="G5858" s="41">
        <f>IFERROR(VLOOKUP(E5858,'PRS até 2014'!$E$4:$L$6307,8,FALSE),"")</f>
        <v>0.5025252525252526</v>
      </c>
      <c r="H5858" s="41">
        <f>IFERROR(VLOOKUP(E5858,'Global Insight'!$E$2:$F$4102,2,FALSE),"")</f>
        <v>0.6875</v>
      </c>
      <c r="I5858">
        <f>IFERROR(VLOOKUP(E5858,EIU!$E$2:$H$3662,4,FALSE),"")</f>
        <v>0.47499999999999998</v>
      </c>
    </row>
    <row r="5859" spans="1:9" x14ac:dyDescent="0.25">
      <c r="A5859" s="12" t="s">
        <v>251</v>
      </c>
      <c r="B5859" s="13" t="s">
        <v>252</v>
      </c>
      <c r="C5859" s="14">
        <v>145</v>
      </c>
      <c r="D5859" s="14">
        <v>2012</v>
      </c>
      <c r="E5859">
        <f t="shared" si="91"/>
        <v>1452012</v>
      </c>
      <c r="F5859" s="41">
        <f>IFERROR(VLOOKUP(E5859,Heritage!$E$3:$H$4601,4,FALSE),"")</f>
        <v>0.25</v>
      </c>
      <c r="G5859" s="41">
        <f>IFERROR(VLOOKUP(E5859,'PRS até 2014'!$E$4:$L$6307,8,FALSE),"")</f>
        <v>0.47727272727272724</v>
      </c>
      <c r="H5859" s="41">
        <f>IFERROR(VLOOKUP(E5859,'Global Insight'!$E$2:$F$4102,2,FALSE),"")</f>
        <v>0.4375</v>
      </c>
      <c r="I5859">
        <f>IFERROR(VLOOKUP(E5859,EIU!$E$2:$H$3662,4,FALSE),"")</f>
        <v>0.22500000000000001</v>
      </c>
    </row>
    <row r="5860" spans="1:9" x14ac:dyDescent="0.25">
      <c r="A5860" s="12" t="s">
        <v>253</v>
      </c>
      <c r="B5860" s="13" t="s">
        <v>254</v>
      </c>
      <c r="C5860" s="14">
        <v>146</v>
      </c>
      <c r="D5860" s="14">
        <v>2012</v>
      </c>
      <c r="E5860">
        <f t="shared" si="91"/>
        <v>1462012</v>
      </c>
      <c r="F5860" s="41">
        <f>IFERROR(VLOOKUP(E5860,Heritage!$E$3:$H$4601,4,FALSE),"")</f>
        <v>0.3</v>
      </c>
      <c r="G5860" s="41" t="str">
        <f>IFERROR(VLOOKUP(E5860,'PRS até 2014'!$E$4:$L$6307,8,FALSE),"")</f>
        <v xml:space="preserve"> </v>
      </c>
      <c r="H5860" s="41">
        <f>IFERROR(VLOOKUP(E5860,'Global Insight'!$E$2:$F$4102,2,FALSE),"")</f>
        <v>0.4375</v>
      </c>
      <c r="I5860">
        <f>IFERROR(VLOOKUP(E5860,EIU!$E$2:$H$3662,4,FALSE),"")</f>
        <v>0.4</v>
      </c>
    </row>
    <row r="5861" spans="1:9" x14ac:dyDescent="0.25">
      <c r="A5861" s="12" t="s">
        <v>365</v>
      </c>
      <c r="B5861" s="13" t="s">
        <v>391</v>
      </c>
      <c r="C5861" s="14">
        <v>147</v>
      </c>
      <c r="D5861" s="14">
        <v>2012</v>
      </c>
      <c r="E5861">
        <f t="shared" si="91"/>
        <v>1472012</v>
      </c>
      <c r="F5861" s="41">
        <f>IFERROR(VLOOKUP(E5861,Heritage!$E$3:$H$4601,4,FALSE),"")</f>
        <v>0.6</v>
      </c>
      <c r="G5861" s="41" t="str">
        <f>IFERROR(VLOOKUP(E5861,'PRS até 2014'!$E$4:$L$6307,8,FALSE),"")</f>
        <v xml:space="preserve"> </v>
      </c>
      <c r="H5861" s="41">
        <f>IFERROR(VLOOKUP(E5861,'Global Insight'!$E$2:$F$4102,2,FALSE),"")</f>
        <v>0.8125</v>
      </c>
      <c r="I5861" t="str">
        <f>IFERROR(VLOOKUP(E5861,EIU!$E$2:$H$3662,4,FALSE),"")</f>
        <v/>
      </c>
    </row>
    <row r="5862" spans="1:9" x14ac:dyDescent="0.25">
      <c r="A5862" s="12" t="s">
        <v>366</v>
      </c>
      <c r="B5862" s="13" t="s">
        <v>392</v>
      </c>
      <c r="C5862" s="14">
        <v>148</v>
      </c>
      <c r="D5862" s="14">
        <v>2012</v>
      </c>
      <c r="E5862">
        <f t="shared" si="91"/>
        <v>1482012</v>
      </c>
      <c r="F5862" s="41" t="str">
        <f>IFERROR(VLOOKUP(E5862,Heritage!$E$3:$H$4601,4,FALSE),"")</f>
        <v/>
      </c>
      <c r="G5862" s="41" t="str">
        <f>IFERROR(VLOOKUP(E5862,'PRS até 2014'!$E$4:$L$6307,8,FALSE),"")</f>
        <v xml:space="preserve"> </v>
      </c>
      <c r="H5862" s="41" t="str">
        <f>IFERROR(VLOOKUP(E5862,'Global Insight'!$E$2:$F$4102,2,FALSE),"")</f>
        <v/>
      </c>
      <c r="I5862" t="str">
        <f>IFERROR(VLOOKUP(E5862,EIU!$E$2:$H$3662,4,FALSE),"")</f>
        <v/>
      </c>
    </row>
    <row r="5863" spans="1:9" x14ac:dyDescent="0.25">
      <c r="A5863" s="12" t="s">
        <v>272</v>
      </c>
      <c r="B5863" s="13" t="s">
        <v>273</v>
      </c>
      <c r="C5863" s="14">
        <v>149</v>
      </c>
      <c r="D5863" s="14">
        <v>2012</v>
      </c>
      <c r="E5863">
        <f t="shared" si="91"/>
        <v>1492012</v>
      </c>
      <c r="F5863" s="41">
        <f>IFERROR(VLOOKUP(E5863,Heritage!$E$3:$H$4601,4,FALSE),"")</f>
        <v>0.2</v>
      </c>
      <c r="G5863" s="41" t="str">
        <f>IFERROR(VLOOKUP(E5863,'PRS até 2014'!$E$4:$L$6307,8,FALSE),"")</f>
        <v xml:space="preserve"> </v>
      </c>
      <c r="H5863" s="41">
        <f>IFERROR(VLOOKUP(E5863,'Global Insight'!$E$2:$F$4102,2,FALSE),"")</f>
        <v>0.5625</v>
      </c>
      <c r="I5863">
        <f>IFERROR(VLOOKUP(E5863,EIU!$E$2:$H$3662,4,FALSE),"")</f>
        <v>0.3</v>
      </c>
    </row>
    <row r="5864" spans="1:9" x14ac:dyDescent="0.25">
      <c r="A5864" s="12" t="s">
        <v>255</v>
      </c>
      <c r="B5864" s="13" t="s">
        <v>256</v>
      </c>
      <c r="C5864" s="14">
        <v>150</v>
      </c>
      <c r="D5864" s="14">
        <v>2012</v>
      </c>
      <c r="E5864">
        <f t="shared" si="91"/>
        <v>1502012</v>
      </c>
      <c r="F5864" s="41">
        <f>IFERROR(VLOOKUP(E5864,Heritage!$E$3:$H$4601,4,FALSE),"")</f>
        <v>0.4</v>
      </c>
      <c r="G5864" s="41">
        <f>IFERROR(VLOOKUP(E5864,'PRS até 2014'!$E$4:$L$6307,8,FALSE),"")</f>
        <v>0.70454545454545459</v>
      </c>
      <c r="H5864" s="41">
        <f>IFERROR(VLOOKUP(E5864,'Global Insight'!$E$2:$F$4102,2,FALSE),"")</f>
        <v>0.75</v>
      </c>
      <c r="I5864">
        <f>IFERROR(VLOOKUP(E5864,EIU!$E$2:$H$3662,4,FALSE),"")</f>
        <v>0.57499999999999996</v>
      </c>
    </row>
    <row r="5865" spans="1:9" x14ac:dyDescent="0.25">
      <c r="A5865" s="12" t="s">
        <v>259</v>
      </c>
      <c r="B5865" s="13" t="s">
        <v>260</v>
      </c>
      <c r="C5865" s="14">
        <v>151</v>
      </c>
      <c r="D5865" s="14">
        <v>2012</v>
      </c>
      <c r="E5865">
        <f t="shared" si="91"/>
        <v>1512012</v>
      </c>
      <c r="F5865" s="41">
        <f>IFERROR(VLOOKUP(E5865,Heritage!$E$3:$H$4601,4,FALSE),"")</f>
        <v>0.4</v>
      </c>
      <c r="G5865" s="41">
        <f>IFERROR(VLOOKUP(E5865,'PRS até 2014'!$E$4:$L$6307,8,FALSE),"")</f>
        <v>0.5025252525252526</v>
      </c>
      <c r="H5865" s="41">
        <f>IFERROR(VLOOKUP(E5865,'Global Insight'!$E$2:$F$4102,2,FALSE),"")</f>
        <v>0.5</v>
      </c>
      <c r="I5865">
        <f>IFERROR(VLOOKUP(E5865,EIU!$E$2:$H$3662,4,FALSE),"")</f>
        <v>0.32500000000000001</v>
      </c>
    </row>
    <row r="5866" spans="1:9" x14ac:dyDescent="0.25">
      <c r="A5866" s="12" t="s">
        <v>271</v>
      </c>
      <c r="B5866" s="13" t="s">
        <v>393</v>
      </c>
      <c r="C5866" s="14">
        <v>152</v>
      </c>
      <c r="D5866" s="14">
        <v>2012</v>
      </c>
      <c r="E5866">
        <f t="shared" si="91"/>
        <v>1522012</v>
      </c>
      <c r="F5866" s="41">
        <f>IFERROR(VLOOKUP(E5866,Heritage!$E$3:$H$4601,4,FALSE),"")</f>
        <v>0.4</v>
      </c>
      <c r="G5866" s="41" t="str">
        <f>IFERROR(VLOOKUP(E5866,'PRS até 2014'!$E$4:$L$6307,8,FALSE),"")</f>
        <v xml:space="preserve"> </v>
      </c>
      <c r="H5866" s="41">
        <f>IFERROR(VLOOKUP(E5866,'Global Insight'!$E$2:$F$4102,2,FALSE),"")</f>
        <v>0.5</v>
      </c>
      <c r="I5866">
        <f>IFERROR(VLOOKUP(E5866,EIU!$E$2:$H$3662,4,FALSE),"")</f>
        <v>0.35</v>
      </c>
    </row>
    <row r="5867" spans="1:9" x14ac:dyDescent="0.25">
      <c r="A5867" s="12" t="s">
        <v>284</v>
      </c>
      <c r="B5867" s="13" t="s">
        <v>285</v>
      </c>
      <c r="C5867" s="14">
        <v>153</v>
      </c>
      <c r="D5867" s="14">
        <v>2012</v>
      </c>
      <c r="E5867">
        <f t="shared" si="91"/>
        <v>1532012</v>
      </c>
      <c r="F5867" s="41">
        <f>IFERROR(VLOOKUP(E5867,Heritage!$E$3:$H$4601,4,FALSE),"")</f>
        <v>0.5</v>
      </c>
      <c r="G5867" s="41" t="str">
        <f>IFERROR(VLOOKUP(E5867,'PRS até 2014'!$E$4:$L$6307,8,FALSE),"")</f>
        <v xml:space="preserve"> </v>
      </c>
      <c r="H5867" s="41">
        <f>IFERROR(VLOOKUP(E5867,'Global Insight'!$E$2:$F$4102,2,FALSE),"")</f>
        <v>0.75</v>
      </c>
      <c r="I5867">
        <f>IFERROR(VLOOKUP(E5867,EIU!$E$2:$H$3662,4,FALSE),"")</f>
        <v>0.47499999999999998</v>
      </c>
    </row>
    <row r="5868" spans="1:9" x14ac:dyDescent="0.25">
      <c r="A5868" s="12" t="s">
        <v>265</v>
      </c>
      <c r="B5868" s="13" t="s">
        <v>266</v>
      </c>
      <c r="C5868" s="14">
        <v>154</v>
      </c>
      <c r="D5868" s="14">
        <v>2012</v>
      </c>
      <c r="E5868">
        <f t="shared" si="91"/>
        <v>1542012</v>
      </c>
      <c r="F5868" s="41">
        <f>IFERROR(VLOOKUP(E5868,Heritage!$E$3:$H$4601,4,FALSE),"")</f>
        <v>0.1</v>
      </c>
      <c r="G5868" s="41">
        <f>IFERROR(VLOOKUP(E5868,'PRS até 2014'!$E$4:$L$6307,8,FALSE),"")</f>
        <v>0.42929292929292923</v>
      </c>
      <c r="H5868" s="41">
        <f>IFERROR(VLOOKUP(E5868,'Global Insight'!$E$2:$F$4102,2,FALSE),"")</f>
        <v>0.375</v>
      </c>
      <c r="I5868">
        <f>IFERROR(VLOOKUP(E5868,EIU!$E$2:$H$3662,4,FALSE),"")</f>
        <v>0.25</v>
      </c>
    </row>
    <row r="5869" spans="1:9" x14ac:dyDescent="0.25">
      <c r="A5869" s="12" t="s">
        <v>261</v>
      </c>
      <c r="B5869" s="13" t="s">
        <v>262</v>
      </c>
      <c r="C5869" s="14">
        <v>155</v>
      </c>
      <c r="D5869" s="14">
        <v>2012</v>
      </c>
      <c r="E5869">
        <f t="shared" si="91"/>
        <v>1552012</v>
      </c>
      <c r="F5869" s="41">
        <f>IFERROR(VLOOKUP(E5869,Heritage!$E$3:$H$4601,4,FALSE),"")</f>
        <v>0.9</v>
      </c>
      <c r="G5869" s="41">
        <f>IFERROR(VLOOKUP(E5869,'PRS até 2014'!$E$4:$L$6307,8,FALSE),"")</f>
        <v>0.86111111111111116</v>
      </c>
      <c r="H5869" s="41">
        <f>IFERROR(VLOOKUP(E5869,'Global Insight'!$E$2:$F$4102,2,FALSE),"")</f>
        <v>0.9375</v>
      </c>
      <c r="I5869">
        <f>IFERROR(VLOOKUP(E5869,EIU!$E$2:$H$3662,4,FALSE),"")</f>
        <v>0.97499999999999998</v>
      </c>
    </row>
    <row r="5870" spans="1:9" x14ac:dyDescent="0.25">
      <c r="A5870" s="12" t="s">
        <v>276</v>
      </c>
      <c r="B5870" s="13" t="s">
        <v>277</v>
      </c>
      <c r="C5870" s="14">
        <v>156</v>
      </c>
      <c r="D5870" s="14">
        <v>2012</v>
      </c>
      <c r="E5870">
        <f t="shared" si="91"/>
        <v>1562012</v>
      </c>
      <c r="F5870" s="41">
        <f>IFERROR(VLOOKUP(E5870,Heritage!$E$3:$H$4601,4,FALSE),"")</f>
        <v>0.5</v>
      </c>
      <c r="G5870" s="41">
        <f>IFERROR(VLOOKUP(E5870,'PRS até 2014'!$E$4:$L$6307,8,FALSE),"")</f>
        <v>0.60353535353535359</v>
      </c>
      <c r="H5870" s="41">
        <f>IFERROR(VLOOKUP(E5870,'Global Insight'!$E$2:$F$4102,2,FALSE),"")</f>
        <v>0.875</v>
      </c>
      <c r="I5870">
        <f>IFERROR(VLOOKUP(E5870,EIU!$E$2:$H$3662,4,FALSE),"")</f>
        <v>0.65</v>
      </c>
    </row>
    <row r="5871" spans="1:9" x14ac:dyDescent="0.25">
      <c r="A5871" s="12" t="s">
        <v>278</v>
      </c>
      <c r="B5871" s="13" t="s">
        <v>279</v>
      </c>
      <c r="C5871" s="14">
        <v>157</v>
      </c>
      <c r="D5871" s="14">
        <v>2012</v>
      </c>
      <c r="E5871">
        <f t="shared" si="91"/>
        <v>1572012</v>
      </c>
      <c r="F5871" s="41">
        <f>IFERROR(VLOOKUP(E5871,Heritage!$E$3:$H$4601,4,FALSE),"")</f>
        <v>0.6</v>
      </c>
      <c r="G5871" s="41">
        <f>IFERROR(VLOOKUP(E5871,'PRS até 2014'!$E$4:$L$6307,8,FALSE),"")</f>
        <v>0.64141414141414144</v>
      </c>
      <c r="H5871" s="41">
        <f>IFERROR(VLOOKUP(E5871,'Global Insight'!$E$2:$F$4102,2,FALSE),"")</f>
        <v>0.875</v>
      </c>
      <c r="I5871">
        <f>IFERROR(VLOOKUP(E5871,EIU!$E$2:$H$3662,4,FALSE),"")</f>
        <v>0.8</v>
      </c>
    </row>
    <row r="5872" spans="1:9" x14ac:dyDescent="0.25">
      <c r="A5872" s="12" t="s">
        <v>263</v>
      </c>
      <c r="B5872" s="13" t="s">
        <v>264</v>
      </c>
      <c r="C5872" s="14">
        <v>158</v>
      </c>
      <c r="D5872" s="14">
        <v>2012</v>
      </c>
      <c r="E5872">
        <f t="shared" si="91"/>
        <v>1582012</v>
      </c>
      <c r="F5872" s="41">
        <f>IFERROR(VLOOKUP(E5872,Heritage!$E$3:$H$4601,4,FALSE),"")</f>
        <v>0.3</v>
      </c>
      <c r="G5872" s="41" t="str">
        <f>IFERROR(VLOOKUP(E5872,'PRS até 2014'!$E$4:$L$6307,8,FALSE),"")</f>
        <v xml:space="preserve"> </v>
      </c>
      <c r="H5872" s="41">
        <f>IFERROR(VLOOKUP(E5872,'Global Insight'!$E$2:$F$4102,2,FALSE),"")</f>
        <v>0.4375</v>
      </c>
      <c r="I5872" t="str">
        <f>IFERROR(VLOOKUP(E5872,EIU!$E$2:$H$3662,4,FALSE),"")</f>
        <v/>
      </c>
    </row>
    <row r="5873" spans="1:9" x14ac:dyDescent="0.25">
      <c r="A5873" s="12" t="s">
        <v>269</v>
      </c>
      <c r="B5873" s="13" t="s">
        <v>270</v>
      </c>
      <c r="C5873" s="14">
        <v>159</v>
      </c>
      <c r="D5873" s="14">
        <v>2012</v>
      </c>
      <c r="E5873">
        <f t="shared" si="91"/>
        <v>1592012</v>
      </c>
      <c r="F5873" s="41" t="str">
        <f>IFERROR(VLOOKUP(E5873,Heritage!$E$3:$H$4601,4,FALSE),"")</f>
        <v/>
      </c>
      <c r="G5873" s="41">
        <f>IFERROR(VLOOKUP(E5873,'PRS até 2014'!$E$4:$L$6307,8,FALSE),"")</f>
        <v>0.11363636363636363</v>
      </c>
      <c r="H5873" s="41">
        <f>IFERROR(VLOOKUP(E5873,'Global Insight'!$E$2:$F$4102,2,FALSE),"")</f>
        <v>0</v>
      </c>
      <c r="I5873">
        <f>IFERROR(VLOOKUP(E5873,EIU!$E$2:$H$3662,4,FALSE),"")</f>
        <v>0</v>
      </c>
    </row>
    <row r="5874" spans="1:9" x14ac:dyDescent="0.25">
      <c r="A5874" s="12" t="s">
        <v>327</v>
      </c>
      <c r="B5874" s="13" t="s">
        <v>328</v>
      </c>
      <c r="C5874" s="14">
        <v>160</v>
      </c>
      <c r="D5874" s="14">
        <v>2012</v>
      </c>
      <c r="E5874">
        <f t="shared" si="91"/>
        <v>1602012</v>
      </c>
      <c r="F5874" s="41">
        <f>IFERROR(VLOOKUP(E5874,Heritage!$E$3:$H$4601,4,FALSE),"")</f>
        <v>0.5</v>
      </c>
      <c r="G5874" s="41">
        <f>IFERROR(VLOOKUP(E5874,'PRS até 2014'!$E$4:$L$6307,8,FALSE),"")</f>
        <v>0.53535353535353536</v>
      </c>
      <c r="H5874" s="41">
        <f>IFERROR(VLOOKUP(E5874,'Global Insight'!$E$2:$F$4102,2,FALSE),"")</f>
        <v>0.5625</v>
      </c>
      <c r="I5874">
        <f>IFERROR(VLOOKUP(E5874,EIU!$E$2:$H$3662,4,FALSE),"")</f>
        <v>0.5</v>
      </c>
    </row>
    <row r="5875" spans="1:9" x14ac:dyDescent="0.25">
      <c r="A5875" s="12" t="s">
        <v>89</v>
      </c>
      <c r="B5875" s="13" t="s">
        <v>90</v>
      </c>
      <c r="C5875" s="14">
        <v>161</v>
      </c>
      <c r="D5875" s="14">
        <v>2012</v>
      </c>
      <c r="E5875">
        <f t="shared" si="91"/>
        <v>1612012</v>
      </c>
      <c r="F5875" s="41">
        <f>IFERROR(VLOOKUP(E5875,Heritage!$E$3:$H$4601,4,FALSE),"")</f>
        <v>0.7</v>
      </c>
      <c r="G5875" s="41">
        <f>IFERROR(VLOOKUP(E5875,'PRS até 2014'!$E$4:$L$6307,8,FALSE),"")</f>
        <v>0.66666666666666663</v>
      </c>
      <c r="H5875" s="41">
        <f>IFERROR(VLOOKUP(E5875,'Global Insight'!$E$2:$F$4102,2,FALSE),"")</f>
        <v>0.9375</v>
      </c>
      <c r="I5875">
        <f>IFERROR(VLOOKUP(E5875,EIU!$E$2:$H$3662,4,FALSE),"")</f>
        <v>0.77500000000000002</v>
      </c>
    </row>
    <row r="5876" spans="1:9" x14ac:dyDescent="0.25">
      <c r="A5876" s="12" t="s">
        <v>173</v>
      </c>
      <c r="B5876" s="13" t="s">
        <v>174</v>
      </c>
      <c r="C5876" s="14">
        <v>162</v>
      </c>
      <c r="D5876" s="14">
        <v>2012</v>
      </c>
      <c r="E5876">
        <f t="shared" si="91"/>
        <v>1622012</v>
      </c>
      <c r="F5876" s="41">
        <f>IFERROR(VLOOKUP(E5876,Heritage!$E$3:$H$4601,4,FALSE),"")</f>
        <v>0.4</v>
      </c>
      <c r="G5876" s="41">
        <f>IFERROR(VLOOKUP(E5876,'PRS até 2014'!$E$4:$L$6307,8,FALSE),"")</f>
        <v>0.47474747474747475</v>
      </c>
      <c r="H5876" s="41">
        <f>IFERROR(VLOOKUP(E5876,'Global Insight'!$E$2:$F$4102,2,FALSE),"")</f>
        <v>0.5625</v>
      </c>
      <c r="I5876">
        <f>IFERROR(VLOOKUP(E5876,EIU!$E$2:$H$3662,4,FALSE),"")</f>
        <v>0.52500000000000002</v>
      </c>
    </row>
    <row r="5877" spans="1:9" x14ac:dyDescent="0.25">
      <c r="A5877" s="12" t="s">
        <v>367</v>
      </c>
      <c r="B5877" s="13" t="s">
        <v>394</v>
      </c>
      <c r="C5877" s="14">
        <v>163</v>
      </c>
      <c r="D5877" s="14">
        <v>2012</v>
      </c>
      <c r="E5877">
        <f t="shared" si="91"/>
        <v>1632012</v>
      </c>
      <c r="F5877" s="41" t="str">
        <f>IFERROR(VLOOKUP(E5877,Heritage!$E$3:$H$4601,4,FALSE),"")</f>
        <v/>
      </c>
      <c r="G5877" s="41" t="str">
        <f>IFERROR(VLOOKUP(E5877,'PRS até 2014'!$E$4:$L$6307,8,FALSE),"")</f>
        <v xml:space="preserve"> </v>
      </c>
      <c r="H5877" s="41">
        <f>IFERROR(VLOOKUP(E5877,'Global Insight'!$E$2:$F$4102,2,FALSE),"")</f>
        <v>0.8125</v>
      </c>
      <c r="I5877" t="str">
        <f>IFERROR(VLOOKUP(E5877,EIU!$E$2:$H$3662,4,FALSE),"")</f>
        <v/>
      </c>
    </row>
    <row r="5878" spans="1:9" x14ac:dyDescent="0.25">
      <c r="A5878" s="12" t="s">
        <v>368</v>
      </c>
      <c r="B5878" s="13" t="s">
        <v>395</v>
      </c>
      <c r="C5878" s="14">
        <v>164</v>
      </c>
      <c r="D5878" s="14">
        <v>2012</v>
      </c>
      <c r="E5878">
        <f t="shared" si="91"/>
        <v>1642012</v>
      </c>
      <c r="F5878" s="41">
        <f>IFERROR(VLOOKUP(E5878,Heritage!$E$3:$H$4601,4,FALSE),"")</f>
        <v>0.7</v>
      </c>
      <c r="G5878" s="41" t="str">
        <f>IFERROR(VLOOKUP(E5878,'PRS até 2014'!$E$4:$L$6307,8,FALSE),"")</f>
        <v xml:space="preserve"> </v>
      </c>
      <c r="H5878" s="41">
        <f>IFERROR(VLOOKUP(E5878,'Global Insight'!$E$2:$F$4102,2,FALSE),"")</f>
        <v>0.75</v>
      </c>
      <c r="I5878" t="str">
        <f>IFERROR(VLOOKUP(E5878,EIU!$E$2:$H$3662,4,FALSE),"")</f>
        <v/>
      </c>
    </row>
    <row r="5879" spans="1:9" x14ac:dyDescent="0.25">
      <c r="A5879" s="12" t="s">
        <v>369</v>
      </c>
      <c r="B5879" s="13" t="s">
        <v>396</v>
      </c>
      <c r="C5879" s="14">
        <v>165</v>
      </c>
      <c r="D5879" s="14">
        <v>2012</v>
      </c>
      <c r="E5879">
        <f t="shared" ref="E5879:E5942" si="92">C5879*10000+D5879</f>
        <v>1652012</v>
      </c>
      <c r="F5879" s="41">
        <f>IFERROR(VLOOKUP(E5879,Heritage!$E$3:$H$4601,4,FALSE),"")</f>
        <v>0.7</v>
      </c>
      <c r="G5879" s="41" t="str">
        <f>IFERROR(VLOOKUP(E5879,'PRS até 2014'!$E$4:$L$6307,8,FALSE),"")</f>
        <v xml:space="preserve"> </v>
      </c>
      <c r="H5879" s="41">
        <f>IFERROR(VLOOKUP(E5879,'Global Insight'!$E$2:$F$4102,2,FALSE),"")</f>
        <v>0.875</v>
      </c>
      <c r="I5879" t="str">
        <f>IFERROR(VLOOKUP(E5879,EIU!$E$2:$H$3662,4,FALSE),"")</f>
        <v/>
      </c>
    </row>
    <row r="5880" spans="1:9" x14ac:dyDescent="0.25">
      <c r="A5880" s="12" t="s">
        <v>257</v>
      </c>
      <c r="B5880" s="13" t="s">
        <v>258</v>
      </c>
      <c r="C5880" s="14">
        <v>166</v>
      </c>
      <c r="D5880" s="14">
        <v>2012</v>
      </c>
      <c r="E5880">
        <f t="shared" si="92"/>
        <v>1662012</v>
      </c>
      <c r="F5880" s="41" t="str">
        <f>IFERROR(VLOOKUP(E5880,Heritage!$E$3:$H$4601,4,FALSE),"")</f>
        <v/>
      </c>
      <c r="G5880" s="41">
        <f>IFERROR(VLOOKUP(E5880,'PRS até 2014'!$E$4:$L$6307,8,FALSE),"")</f>
        <v>0.34848484848484851</v>
      </c>
      <c r="H5880" s="41">
        <f>IFERROR(VLOOKUP(E5880,'Global Insight'!$E$2:$F$4102,2,FALSE),"")</f>
        <v>0.1875</v>
      </c>
      <c r="I5880">
        <f>IFERROR(VLOOKUP(E5880,EIU!$E$2:$H$3662,4,FALSE),"")</f>
        <v>0.25</v>
      </c>
    </row>
    <row r="5881" spans="1:9" x14ac:dyDescent="0.25">
      <c r="A5881" s="12" t="s">
        <v>274</v>
      </c>
      <c r="B5881" s="13" t="s">
        <v>275</v>
      </c>
      <c r="C5881" s="14">
        <v>167</v>
      </c>
      <c r="D5881" s="14">
        <v>2012</v>
      </c>
      <c r="E5881">
        <f t="shared" si="92"/>
        <v>1672012</v>
      </c>
      <c r="F5881" s="41">
        <f>IFERROR(VLOOKUP(E5881,Heritage!$E$3:$H$4601,4,FALSE),"")</f>
        <v>0.4</v>
      </c>
      <c r="G5881" s="41">
        <f>IFERROR(VLOOKUP(E5881,'PRS até 2014'!$E$4:$L$6307,8,FALSE),"")</f>
        <v>0.45959595959595956</v>
      </c>
      <c r="H5881" s="41">
        <f>IFERROR(VLOOKUP(E5881,'Global Insight'!$E$2:$F$4102,2,FALSE),"")</f>
        <v>0.4375</v>
      </c>
      <c r="I5881">
        <f>IFERROR(VLOOKUP(E5881,EIU!$E$2:$H$3662,4,FALSE),"")</f>
        <v>0.47499999999999998</v>
      </c>
    </row>
    <row r="5882" spans="1:9" x14ac:dyDescent="0.25">
      <c r="A5882" s="12" t="s">
        <v>282</v>
      </c>
      <c r="B5882" s="13" t="s">
        <v>283</v>
      </c>
      <c r="C5882" s="14">
        <v>168</v>
      </c>
      <c r="D5882" s="14">
        <v>2012</v>
      </c>
      <c r="E5882">
        <f t="shared" si="92"/>
        <v>1682012</v>
      </c>
      <c r="F5882" s="41" t="str">
        <f>IFERROR(VLOOKUP(E5882,Heritage!$E$3:$H$4601,4,FALSE),"")</f>
        <v/>
      </c>
      <c r="G5882" s="41" t="str">
        <f>IFERROR(VLOOKUP(E5882,'PRS até 2014'!$E$4:$L$6307,8,FALSE),"")</f>
        <v xml:space="preserve"> </v>
      </c>
      <c r="H5882" s="41">
        <f>IFERROR(VLOOKUP(E5882,'Global Insight'!$E$2:$F$4102,2,FALSE),"")</f>
        <v>0.4375</v>
      </c>
      <c r="I5882">
        <f>IFERROR(VLOOKUP(E5882,EIU!$E$2:$H$3662,4,FALSE),"")</f>
        <v>0.45</v>
      </c>
    </row>
    <row r="5883" spans="1:9" x14ac:dyDescent="0.25">
      <c r="A5883" s="12" t="s">
        <v>280</v>
      </c>
      <c r="B5883" s="13" t="s">
        <v>281</v>
      </c>
      <c r="C5883" s="14">
        <v>169</v>
      </c>
      <c r="D5883" s="14">
        <v>2012</v>
      </c>
      <c r="E5883">
        <f t="shared" si="92"/>
        <v>1692012</v>
      </c>
      <c r="F5883" s="41">
        <f>IFERROR(VLOOKUP(E5883,Heritage!$E$3:$H$4601,4,FALSE),"")</f>
        <v>0.9</v>
      </c>
      <c r="G5883" s="41">
        <f>IFERROR(VLOOKUP(E5883,'PRS até 2014'!$E$4:$L$6307,8,FALSE),"")</f>
        <v>0.9722222222222221</v>
      </c>
      <c r="H5883" s="41">
        <f>IFERROR(VLOOKUP(E5883,'Global Insight'!$E$2:$F$4102,2,FALSE),"")</f>
        <v>1</v>
      </c>
      <c r="I5883">
        <f>IFERROR(VLOOKUP(E5883,EIU!$E$2:$H$3662,4,FALSE),"")</f>
        <v>0.97499999999999998</v>
      </c>
    </row>
    <row r="5884" spans="1:9" x14ac:dyDescent="0.25">
      <c r="A5884" s="12" t="s">
        <v>49</v>
      </c>
      <c r="B5884" s="13" t="s">
        <v>50</v>
      </c>
      <c r="C5884" s="14">
        <v>170</v>
      </c>
      <c r="D5884" s="14">
        <v>2012</v>
      </c>
      <c r="E5884">
        <f t="shared" si="92"/>
        <v>1702012</v>
      </c>
      <c r="F5884" s="41">
        <f>IFERROR(VLOOKUP(E5884,Heritage!$E$3:$H$4601,4,FALSE),"")</f>
        <v>0.9</v>
      </c>
      <c r="G5884" s="41">
        <f>IFERROR(VLOOKUP(E5884,'PRS até 2014'!$E$4:$L$6307,8,FALSE),"")</f>
        <v>0.87373737373737381</v>
      </c>
      <c r="H5884" s="41">
        <f>IFERROR(VLOOKUP(E5884,'Global Insight'!$E$2:$F$4102,2,FALSE),"")</f>
        <v>0.9375</v>
      </c>
      <c r="I5884">
        <f>IFERROR(VLOOKUP(E5884,EIU!$E$2:$H$3662,4,FALSE),"")</f>
        <v>0.95</v>
      </c>
    </row>
    <row r="5885" spans="1:9" x14ac:dyDescent="0.25">
      <c r="A5885" s="12" t="s">
        <v>286</v>
      </c>
      <c r="B5885" s="13" t="s">
        <v>287</v>
      </c>
      <c r="C5885" s="14">
        <v>171</v>
      </c>
      <c r="D5885" s="14">
        <v>2012</v>
      </c>
      <c r="E5885">
        <f t="shared" si="92"/>
        <v>1712012</v>
      </c>
      <c r="F5885" s="41">
        <f>IFERROR(VLOOKUP(E5885,Heritage!$E$3:$H$4601,4,FALSE),"")</f>
        <v>0.2</v>
      </c>
      <c r="G5885" s="41">
        <f>IFERROR(VLOOKUP(E5885,'PRS até 2014'!$E$4:$L$6307,8,FALSE),"")</f>
        <v>0.45454545454545453</v>
      </c>
      <c r="H5885" s="41">
        <f>IFERROR(VLOOKUP(E5885,'Global Insight'!$E$2:$F$4102,2,FALSE),"")</f>
        <v>0.3125</v>
      </c>
      <c r="I5885">
        <f>IFERROR(VLOOKUP(E5885,EIU!$E$2:$H$3662,4,FALSE),"")</f>
        <v>0.125</v>
      </c>
    </row>
    <row r="5886" spans="1:9" x14ac:dyDescent="0.25">
      <c r="A5886" s="12" t="s">
        <v>370</v>
      </c>
      <c r="B5886" s="13" t="s">
        <v>305</v>
      </c>
      <c r="C5886" s="14">
        <v>172</v>
      </c>
      <c r="D5886" s="14">
        <v>2012</v>
      </c>
      <c r="E5886">
        <f t="shared" si="92"/>
        <v>1722012</v>
      </c>
      <c r="F5886" s="41">
        <f>IFERROR(VLOOKUP(E5886,Heritage!$E$3:$H$4601,4,FALSE),"")</f>
        <v>0.7</v>
      </c>
      <c r="G5886" s="41">
        <f>IFERROR(VLOOKUP(E5886,'PRS até 2014'!$E$4:$L$6307,8,FALSE),"")</f>
        <v>0.76262626262626265</v>
      </c>
      <c r="H5886" s="41">
        <f>IFERROR(VLOOKUP(E5886,'Global Insight'!$E$2:$F$4102,2,FALSE),"")</f>
        <v>0.6875</v>
      </c>
      <c r="I5886">
        <f>IFERROR(VLOOKUP(E5886,EIU!$E$2:$H$3662,4,FALSE),"")</f>
        <v>0.72499999999999998</v>
      </c>
    </row>
    <row r="5887" spans="1:9" x14ac:dyDescent="0.25">
      <c r="A5887" s="12" t="s">
        <v>294</v>
      </c>
      <c r="B5887" s="13" t="s">
        <v>295</v>
      </c>
      <c r="C5887" s="14">
        <v>173</v>
      </c>
      <c r="D5887" s="14">
        <v>2012</v>
      </c>
      <c r="E5887">
        <f t="shared" si="92"/>
        <v>1732012</v>
      </c>
      <c r="F5887" s="41">
        <f>IFERROR(VLOOKUP(E5887,Heritage!$E$3:$H$4601,4,FALSE),"")</f>
        <v>0.2</v>
      </c>
      <c r="G5887" s="41" t="str">
        <f>IFERROR(VLOOKUP(E5887,'PRS até 2014'!$E$4:$L$6307,8,FALSE),"")</f>
        <v xml:space="preserve"> </v>
      </c>
      <c r="H5887" s="41">
        <f>IFERROR(VLOOKUP(E5887,'Global Insight'!$E$2:$F$4102,2,FALSE),"")</f>
        <v>0.25</v>
      </c>
      <c r="I5887">
        <f>IFERROR(VLOOKUP(E5887,EIU!$E$2:$H$3662,4,FALSE),"")</f>
        <v>0.1</v>
      </c>
    </row>
    <row r="5888" spans="1:9" x14ac:dyDescent="0.25">
      <c r="A5888" s="12" t="s">
        <v>306</v>
      </c>
      <c r="B5888" s="13" t="s">
        <v>307</v>
      </c>
      <c r="C5888" s="14">
        <v>174</v>
      </c>
      <c r="D5888" s="14">
        <v>2012</v>
      </c>
      <c r="E5888">
        <f t="shared" si="92"/>
        <v>1742012</v>
      </c>
      <c r="F5888" s="41">
        <f>IFERROR(VLOOKUP(E5888,Heritage!$E$3:$H$4601,4,FALSE),"")</f>
        <v>0.3</v>
      </c>
      <c r="G5888" s="41">
        <f>IFERROR(VLOOKUP(E5888,'PRS até 2014'!$E$4:$L$6307,8,FALSE),"")</f>
        <v>0.58585858585858586</v>
      </c>
      <c r="H5888" s="41">
        <f>IFERROR(VLOOKUP(E5888,'Global Insight'!$E$2:$F$4102,2,FALSE),"")</f>
        <v>0.5</v>
      </c>
      <c r="I5888">
        <f>IFERROR(VLOOKUP(E5888,EIU!$E$2:$H$3662,4,FALSE),"")</f>
        <v>0.27500000000000002</v>
      </c>
    </row>
    <row r="5889" spans="1:9" x14ac:dyDescent="0.25">
      <c r="A5889" s="12" t="s">
        <v>292</v>
      </c>
      <c r="B5889" s="13" t="s">
        <v>293</v>
      </c>
      <c r="C5889" s="14">
        <v>175</v>
      </c>
      <c r="D5889" s="14">
        <v>2012</v>
      </c>
      <c r="E5889">
        <f t="shared" si="92"/>
        <v>1752012</v>
      </c>
      <c r="F5889" s="41">
        <f>IFERROR(VLOOKUP(E5889,Heritage!$E$3:$H$4601,4,FALSE),"")</f>
        <v>0.45</v>
      </c>
      <c r="G5889" s="41">
        <f>IFERROR(VLOOKUP(E5889,'PRS até 2014'!$E$4:$L$6307,8,FALSE),"")</f>
        <v>0.47727272727272724</v>
      </c>
      <c r="H5889" s="41">
        <f>IFERROR(VLOOKUP(E5889,'Global Insight'!$E$2:$F$4102,2,FALSE),"")</f>
        <v>0.625</v>
      </c>
      <c r="I5889">
        <f>IFERROR(VLOOKUP(E5889,EIU!$E$2:$H$3662,4,FALSE),"")</f>
        <v>0.35</v>
      </c>
    </row>
    <row r="5890" spans="1:9" x14ac:dyDescent="0.25">
      <c r="A5890" s="12" t="s">
        <v>339</v>
      </c>
      <c r="B5890" s="13" t="s">
        <v>340</v>
      </c>
      <c r="C5890" s="14">
        <v>176</v>
      </c>
      <c r="D5890" s="14">
        <v>2012</v>
      </c>
      <c r="E5890">
        <f t="shared" si="92"/>
        <v>1762012</v>
      </c>
      <c r="F5890" s="41">
        <f>IFERROR(VLOOKUP(E5890,Heritage!$E$3:$H$4601,4,FALSE),"")</f>
        <v>0.2</v>
      </c>
      <c r="G5890" s="41" t="str">
        <f>IFERROR(VLOOKUP(E5890,'PRS até 2014'!$E$4:$L$6307,8,FALSE),"")</f>
        <v xml:space="preserve"> </v>
      </c>
      <c r="H5890" s="41">
        <f>IFERROR(VLOOKUP(E5890,'Global Insight'!$E$2:$F$4102,2,FALSE),"")</f>
        <v>0.375</v>
      </c>
      <c r="I5890">
        <f>IFERROR(VLOOKUP(E5890,EIU!$E$2:$H$3662,4,FALSE),"")</f>
        <v>0.15</v>
      </c>
    </row>
    <row r="5891" spans="1:9" x14ac:dyDescent="0.25">
      <c r="A5891" s="12" t="s">
        <v>290</v>
      </c>
      <c r="B5891" s="13" t="s">
        <v>291</v>
      </c>
      <c r="C5891" s="14">
        <v>177</v>
      </c>
      <c r="D5891" s="14">
        <v>2012</v>
      </c>
      <c r="E5891">
        <f t="shared" si="92"/>
        <v>1772012</v>
      </c>
      <c r="F5891" s="41">
        <f>IFERROR(VLOOKUP(E5891,Heritage!$E$3:$H$4601,4,FALSE),"")</f>
        <v>0.3</v>
      </c>
      <c r="G5891" s="41">
        <f>IFERROR(VLOOKUP(E5891,'PRS até 2014'!$E$4:$L$6307,8,FALSE),"")</f>
        <v>0.44696969696969696</v>
      </c>
      <c r="H5891" s="41">
        <f>IFERROR(VLOOKUP(E5891,'Global Insight'!$E$2:$F$4102,2,FALSE),"")</f>
        <v>0.4375</v>
      </c>
      <c r="I5891">
        <f>IFERROR(VLOOKUP(E5891,EIU!$E$2:$H$3662,4,FALSE),"")</f>
        <v>0.27500000000000002</v>
      </c>
    </row>
    <row r="5892" spans="1:9" x14ac:dyDescent="0.25">
      <c r="A5892" s="12" t="s">
        <v>371</v>
      </c>
      <c r="B5892" s="13" t="s">
        <v>397</v>
      </c>
      <c r="C5892" s="14">
        <v>178</v>
      </c>
      <c r="D5892" s="14">
        <v>2012</v>
      </c>
      <c r="E5892">
        <f t="shared" si="92"/>
        <v>1782012</v>
      </c>
      <c r="F5892" s="41">
        <f>IFERROR(VLOOKUP(E5892,Heritage!$E$3:$H$4601,4,FALSE),"")</f>
        <v>0.2</v>
      </c>
      <c r="G5892" s="41" t="str">
        <f>IFERROR(VLOOKUP(E5892,'PRS até 2014'!$E$4:$L$6307,8,FALSE),"")</f>
        <v xml:space="preserve"> </v>
      </c>
      <c r="H5892" s="41">
        <f>IFERROR(VLOOKUP(E5892,'Global Insight'!$E$2:$F$4102,2,FALSE),"")</f>
        <v>0.75</v>
      </c>
      <c r="I5892" t="str">
        <f>IFERROR(VLOOKUP(E5892,EIU!$E$2:$H$3662,4,FALSE),"")</f>
        <v/>
      </c>
    </row>
    <row r="5893" spans="1:9" x14ac:dyDescent="0.25">
      <c r="A5893" s="12" t="s">
        <v>298</v>
      </c>
      <c r="B5893" s="13" t="s">
        <v>299</v>
      </c>
      <c r="C5893" s="14">
        <v>179</v>
      </c>
      <c r="D5893" s="14">
        <v>2012</v>
      </c>
      <c r="E5893">
        <f t="shared" si="92"/>
        <v>1792012</v>
      </c>
      <c r="F5893" s="41">
        <f>IFERROR(VLOOKUP(E5893,Heritage!$E$3:$H$4601,4,FALSE),"")</f>
        <v>0.5</v>
      </c>
      <c r="G5893" s="41">
        <f>IFERROR(VLOOKUP(E5893,'PRS até 2014'!$E$4:$L$6307,8,FALSE),"")</f>
        <v>0.56818181818181812</v>
      </c>
      <c r="H5893" s="41">
        <f>IFERROR(VLOOKUP(E5893,'Global Insight'!$E$2:$F$4102,2,FALSE),"")</f>
        <v>0.5</v>
      </c>
      <c r="I5893">
        <f>IFERROR(VLOOKUP(E5893,EIU!$E$2:$H$3662,4,FALSE),"")</f>
        <v>0.42499999999999999</v>
      </c>
    </row>
    <row r="5894" spans="1:9" x14ac:dyDescent="0.25">
      <c r="A5894" s="12" t="s">
        <v>300</v>
      </c>
      <c r="B5894" s="13" t="s">
        <v>301</v>
      </c>
      <c r="C5894" s="14">
        <v>180</v>
      </c>
      <c r="D5894" s="14">
        <v>2012</v>
      </c>
      <c r="E5894">
        <f t="shared" si="92"/>
        <v>1802012</v>
      </c>
      <c r="F5894" s="41">
        <f>IFERROR(VLOOKUP(E5894,Heritage!$E$3:$H$4601,4,FALSE),"")</f>
        <v>0.4</v>
      </c>
      <c r="G5894" s="41">
        <f>IFERROR(VLOOKUP(E5894,'PRS até 2014'!$E$4:$L$6307,8,FALSE),"")</f>
        <v>0.58333333333333326</v>
      </c>
      <c r="H5894" s="41">
        <f>IFERROR(VLOOKUP(E5894,'Global Insight'!$E$2:$F$4102,2,FALSE),"")</f>
        <v>0.5625</v>
      </c>
      <c r="I5894">
        <f>IFERROR(VLOOKUP(E5894,EIU!$E$2:$H$3662,4,FALSE),"")</f>
        <v>0.42499999999999999</v>
      </c>
    </row>
    <row r="5895" spans="1:9" x14ac:dyDescent="0.25">
      <c r="A5895" s="12" t="s">
        <v>302</v>
      </c>
      <c r="B5895" s="13" t="s">
        <v>303</v>
      </c>
      <c r="C5895" s="14">
        <v>181</v>
      </c>
      <c r="D5895" s="14">
        <v>2012</v>
      </c>
      <c r="E5895">
        <f t="shared" si="92"/>
        <v>1812012</v>
      </c>
      <c r="F5895" s="41">
        <f>IFERROR(VLOOKUP(E5895,Heritage!$E$3:$H$4601,4,FALSE),"")</f>
        <v>0.5</v>
      </c>
      <c r="G5895" s="41">
        <f>IFERROR(VLOOKUP(E5895,'PRS até 2014'!$E$4:$L$6307,8,FALSE),"")</f>
        <v>0.54545454545454541</v>
      </c>
      <c r="H5895" s="41">
        <f>IFERROR(VLOOKUP(E5895,'Global Insight'!$E$2:$F$4102,2,FALSE),"")</f>
        <v>0.5625</v>
      </c>
      <c r="I5895">
        <f>IFERROR(VLOOKUP(E5895,EIU!$E$2:$H$3662,4,FALSE),"")</f>
        <v>0.45</v>
      </c>
    </row>
    <row r="5896" spans="1:9" x14ac:dyDescent="0.25">
      <c r="A5896" s="12" t="s">
        <v>296</v>
      </c>
      <c r="B5896" s="13" t="s">
        <v>297</v>
      </c>
      <c r="C5896" s="14">
        <v>182</v>
      </c>
      <c r="D5896" s="14">
        <v>2012</v>
      </c>
      <c r="E5896">
        <f t="shared" si="92"/>
        <v>1822012</v>
      </c>
      <c r="F5896" s="41">
        <f>IFERROR(VLOOKUP(E5896,Heritage!$E$3:$H$4601,4,FALSE),"")</f>
        <v>0.05</v>
      </c>
      <c r="G5896" s="41" t="str">
        <f>IFERROR(VLOOKUP(E5896,'PRS até 2014'!$E$4:$L$6307,8,FALSE),"")</f>
        <v xml:space="preserve"> </v>
      </c>
      <c r="H5896" s="41">
        <f>IFERROR(VLOOKUP(E5896,'Global Insight'!$E$2:$F$4102,2,FALSE),"")</f>
        <v>0.4375</v>
      </c>
      <c r="I5896">
        <f>IFERROR(VLOOKUP(E5896,EIU!$E$2:$H$3662,4,FALSE),"")</f>
        <v>0.125</v>
      </c>
    </row>
    <row r="5897" spans="1:9" x14ac:dyDescent="0.25">
      <c r="A5897" s="12" t="s">
        <v>372</v>
      </c>
      <c r="B5897" s="13" t="s">
        <v>398</v>
      </c>
      <c r="C5897" s="14">
        <v>183</v>
      </c>
      <c r="D5897" s="14">
        <v>2012</v>
      </c>
      <c r="E5897">
        <f t="shared" si="92"/>
        <v>1832012</v>
      </c>
      <c r="F5897" s="41" t="str">
        <f>IFERROR(VLOOKUP(E5897,Heritage!$E$3:$H$4601,4,FALSE),"")</f>
        <v/>
      </c>
      <c r="G5897" s="41" t="str">
        <f>IFERROR(VLOOKUP(E5897,'PRS até 2014'!$E$4:$L$6307,8,FALSE),"")</f>
        <v xml:space="preserve"> </v>
      </c>
      <c r="H5897" s="41">
        <f>IFERROR(VLOOKUP(E5897,'Global Insight'!$E$2:$F$4102,2,FALSE),"")</f>
        <v>0.8125</v>
      </c>
      <c r="I5897" t="str">
        <f>IFERROR(VLOOKUP(E5897,EIU!$E$2:$H$3662,4,FALSE),"")</f>
        <v/>
      </c>
    </row>
    <row r="5898" spans="1:9" x14ac:dyDescent="0.25">
      <c r="A5898" s="12" t="s">
        <v>308</v>
      </c>
      <c r="B5898" s="13" t="s">
        <v>309</v>
      </c>
      <c r="C5898" s="14">
        <v>184</v>
      </c>
      <c r="D5898" s="14">
        <v>2012</v>
      </c>
      <c r="E5898">
        <f t="shared" si="92"/>
        <v>1842012</v>
      </c>
      <c r="F5898" s="41">
        <f>IFERROR(VLOOKUP(E5898,Heritage!$E$3:$H$4601,4,FALSE),"")</f>
        <v>0.3</v>
      </c>
      <c r="G5898" s="41">
        <f>IFERROR(VLOOKUP(E5898,'PRS até 2014'!$E$4:$L$6307,8,FALSE),"")</f>
        <v>0.45959595959595956</v>
      </c>
      <c r="H5898" s="41">
        <f>IFERROR(VLOOKUP(E5898,'Global Insight'!$E$2:$F$4102,2,FALSE),"")</f>
        <v>0.5</v>
      </c>
      <c r="I5898">
        <f>IFERROR(VLOOKUP(E5898,EIU!$E$2:$H$3662,4,FALSE),"")</f>
        <v>0.42499999999999999</v>
      </c>
    </row>
    <row r="5899" spans="1:9" x14ac:dyDescent="0.25">
      <c r="A5899" s="12" t="s">
        <v>310</v>
      </c>
      <c r="B5899" s="13" t="s">
        <v>311</v>
      </c>
      <c r="C5899" s="14">
        <v>185</v>
      </c>
      <c r="D5899" s="14">
        <v>2012</v>
      </c>
      <c r="E5899">
        <f t="shared" si="92"/>
        <v>1852012</v>
      </c>
      <c r="F5899" s="41">
        <f>IFERROR(VLOOKUP(E5899,Heritage!$E$3:$H$4601,4,FALSE),"")</f>
        <v>0.3</v>
      </c>
      <c r="G5899" s="41">
        <f>IFERROR(VLOOKUP(E5899,'PRS até 2014'!$E$4:$L$6307,8,FALSE),"")</f>
        <v>0.47222222222222215</v>
      </c>
      <c r="H5899" s="41">
        <f>IFERROR(VLOOKUP(E5899,'Global Insight'!$E$2:$F$4102,2,FALSE),"")</f>
        <v>0.4375</v>
      </c>
      <c r="I5899">
        <f>IFERROR(VLOOKUP(E5899,EIU!$E$2:$H$3662,4,FALSE),"")</f>
        <v>0.22500000000000001</v>
      </c>
    </row>
    <row r="5900" spans="1:9" x14ac:dyDescent="0.25">
      <c r="A5900" s="12" t="s">
        <v>6</v>
      </c>
      <c r="B5900" s="13" t="s">
        <v>7</v>
      </c>
      <c r="C5900" s="14">
        <v>186</v>
      </c>
      <c r="D5900" s="14">
        <v>2012</v>
      </c>
      <c r="E5900">
        <f t="shared" si="92"/>
        <v>1862012</v>
      </c>
      <c r="F5900" s="41">
        <f>IFERROR(VLOOKUP(E5900,Heritage!$E$3:$H$4601,4,FALSE),"")</f>
        <v>0.55000000000000004</v>
      </c>
      <c r="G5900" s="41">
        <f>IFERROR(VLOOKUP(E5900,'PRS até 2014'!$E$4:$L$6307,8,FALSE),"")</f>
        <v>0.68939393939393934</v>
      </c>
      <c r="H5900" s="41">
        <f>IFERROR(VLOOKUP(E5900,'Global Insight'!$E$2:$F$4102,2,FALSE),"")</f>
        <v>0.8125</v>
      </c>
      <c r="I5900">
        <f>IFERROR(VLOOKUP(E5900,EIU!$E$2:$H$3662,4,FALSE),"")</f>
        <v>0.57499999999999996</v>
      </c>
    </row>
    <row r="5901" spans="1:9" x14ac:dyDescent="0.25">
      <c r="A5901" s="12" t="s">
        <v>103</v>
      </c>
      <c r="B5901" s="13" t="s">
        <v>104</v>
      </c>
      <c r="C5901" s="14">
        <v>187</v>
      </c>
      <c r="D5901" s="14">
        <v>2012</v>
      </c>
      <c r="E5901">
        <f t="shared" si="92"/>
        <v>1872012</v>
      </c>
      <c r="F5901" s="41">
        <f>IFERROR(VLOOKUP(E5901,Heritage!$E$3:$H$4601,4,FALSE),"")</f>
        <v>0.9</v>
      </c>
      <c r="G5901" s="41">
        <f>IFERROR(VLOOKUP(E5901,'PRS até 2014'!$E$4:$L$6307,8,FALSE),"")</f>
        <v>0.75505050505050497</v>
      </c>
      <c r="H5901" s="41">
        <f>IFERROR(VLOOKUP(E5901,'Global Insight'!$E$2:$F$4102,2,FALSE),"")</f>
        <v>0.875</v>
      </c>
      <c r="I5901">
        <f>IFERROR(VLOOKUP(E5901,EIU!$E$2:$H$3662,4,FALSE),"")</f>
        <v>0.875</v>
      </c>
    </row>
    <row r="5902" spans="1:9" x14ac:dyDescent="0.25">
      <c r="A5902" s="12" t="s">
        <v>314</v>
      </c>
      <c r="B5902" s="13" t="s">
        <v>315</v>
      </c>
      <c r="C5902" s="14">
        <v>188</v>
      </c>
      <c r="D5902" s="14">
        <v>2012</v>
      </c>
      <c r="E5902">
        <f t="shared" si="92"/>
        <v>1882012</v>
      </c>
      <c r="F5902" s="41">
        <f>IFERROR(VLOOKUP(E5902,Heritage!$E$3:$H$4601,4,FALSE),"")</f>
        <v>0.85</v>
      </c>
      <c r="G5902" s="41">
        <f>IFERROR(VLOOKUP(E5902,'PRS até 2014'!$E$4:$L$6307,8,FALSE),"")</f>
        <v>0.83333333333333337</v>
      </c>
      <c r="H5902" s="41">
        <f>IFERROR(VLOOKUP(E5902,'Global Insight'!$E$2:$F$4102,2,FALSE),"")</f>
        <v>0.9375</v>
      </c>
      <c r="I5902">
        <f>IFERROR(VLOOKUP(E5902,EIU!$E$2:$H$3662,4,FALSE),"")</f>
        <v>0.9</v>
      </c>
    </row>
    <row r="5903" spans="1:9" x14ac:dyDescent="0.25">
      <c r="A5903" s="12" t="s">
        <v>312</v>
      </c>
      <c r="B5903" s="13" t="s">
        <v>313</v>
      </c>
      <c r="C5903" s="14">
        <v>189</v>
      </c>
      <c r="D5903" s="14">
        <v>2012</v>
      </c>
      <c r="E5903">
        <f t="shared" si="92"/>
        <v>1892012</v>
      </c>
      <c r="F5903" s="41">
        <f>IFERROR(VLOOKUP(E5903,Heritage!$E$3:$H$4601,4,FALSE),"")</f>
        <v>0.7</v>
      </c>
      <c r="G5903" s="41">
        <f>IFERROR(VLOOKUP(E5903,'PRS até 2014'!$E$4:$L$6307,8,FALSE),"")</f>
        <v>0.63383838383838387</v>
      </c>
      <c r="H5903" s="41">
        <f>IFERROR(VLOOKUP(E5903,'Global Insight'!$E$2:$F$4102,2,FALSE),"")</f>
        <v>0.75</v>
      </c>
      <c r="I5903">
        <f>IFERROR(VLOOKUP(E5903,EIU!$E$2:$H$3662,4,FALSE),"")</f>
        <v>0.65</v>
      </c>
    </row>
    <row r="5904" spans="1:9" x14ac:dyDescent="0.25">
      <c r="A5904" s="12" t="s">
        <v>316</v>
      </c>
      <c r="B5904" s="13" t="s">
        <v>317</v>
      </c>
      <c r="C5904" s="14">
        <v>190</v>
      </c>
      <c r="D5904" s="14">
        <v>2012</v>
      </c>
      <c r="E5904">
        <f t="shared" si="92"/>
        <v>1902012</v>
      </c>
      <c r="F5904" s="41">
        <f>IFERROR(VLOOKUP(E5904,Heritage!$E$3:$H$4601,4,FALSE),"")</f>
        <v>0.15</v>
      </c>
      <c r="G5904" s="41" t="str">
        <f>IFERROR(VLOOKUP(E5904,'PRS até 2014'!$E$4:$L$6307,8,FALSE),"")</f>
        <v xml:space="preserve"> </v>
      </c>
      <c r="H5904" s="41">
        <f>IFERROR(VLOOKUP(E5904,'Global Insight'!$E$2:$F$4102,2,FALSE),"")</f>
        <v>0.375</v>
      </c>
      <c r="I5904">
        <f>IFERROR(VLOOKUP(E5904,EIU!$E$2:$H$3662,4,FALSE),"")</f>
        <v>0.1</v>
      </c>
    </row>
    <row r="5905" spans="1:9" x14ac:dyDescent="0.25">
      <c r="A5905" s="12" t="s">
        <v>322</v>
      </c>
      <c r="B5905" s="13" t="s">
        <v>323</v>
      </c>
      <c r="C5905" s="14">
        <v>191</v>
      </c>
      <c r="D5905" s="14">
        <v>2012</v>
      </c>
      <c r="E5905">
        <f t="shared" si="92"/>
        <v>1912012</v>
      </c>
      <c r="F5905" s="41">
        <f>IFERROR(VLOOKUP(E5905,Heritage!$E$3:$H$4601,4,FALSE),"")</f>
        <v>0.4</v>
      </c>
      <c r="G5905" s="41" t="str">
        <f>IFERROR(VLOOKUP(E5905,'PRS até 2014'!$E$4:$L$6307,8,FALSE),"")</f>
        <v xml:space="preserve"> </v>
      </c>
      <c r="H5905" s="41">
        <f>IFERROR(VLOOKUP(E5905,'Global Insight'!$E$2:$F$4102,2,FALSE),"")</f>
        <v>0.8125</v>
      </c>
      <c r="I5905" t="str">
        <f>IFERROR(VLOOKUP(E5905,EIU!$E$2:$H$3662,4,FALSE),"")</f>
        <v/>
      </c>
    </row>
    <row r="5906" spans="1:9" x14ac:dyDescent="0.25">
      <c r="A5906" s="12" t="s">
        <v>318</v>
      </c>
      <c r="B5906" s="13" t="s">
        <v>319</v>
      </c>
      <c r="C5906" s="14">
        <v>192</v>
      </c>
      <c r="D5906" s="14">
        <v>2012</v>
      </c>
      <c r="E5906">
        <f t="shared" si="92"/>
        <v>1922012</v>
      </c>
      <c r="F5906" s="41">
        <f>IFERROR(VLOOKUP(E5906,Heritage!$E$3:$H$4601,4,FALSE),"")</f>
        <v>0.05</v>
      </c>
      <c r="G5906" s="41">
        <f>IFERROR(VLOOKUP(E5906,'PRS até 2014'!$E$4:$L$6307,8,FALSE),"")</f>
        <v>0.20202020202020202</v>
      </c>
      <c r="H5906" s="41">
        <f>IFERROR(VLOOKUP(E5906,'Global Insight'!$E$2:$F$4102,2,FALSE),"")</f>
        <v>0.25</v>
      </c>
      <c r="I5906">
        <f>IFERROR(VLOOKUP(E5906,EIU!$E$2:$H$3662,4,FALSE),"")</f>
        <v>0.1</v>
      </c>
    </row>
    <row r="5907" spans="1:9" x14ac:dyDescent="0.25">
      <c r="A5907" s="12" t="s">
        <v>320</v>
      </c>
      <c r="B5907" s="13" t="s">
        <v>321</v>
      </c>
      <c r="C5907" s="14">
        <v>193</v>
      </c>
      <c r="D5907" s="14">
        <v>2012</v>
      </c>
      <c r="E5907">
        <f t="shared" si="92"/>
        <v>1932012</v>
      </c>
      <c r="F5907" s="41">
        <f>IFERROR(VLOOKUP(E5907,Heritage!$E$3:$H$4601,4,FALSE),"")</f>
        <v>0.15</v>
      </c>
      <c r="G5907" s="41">
        <f>IFERROR(VLOOKUP(E5907,'PRS até 2014'!$E$4:$L$6307,8,FALSE),"")</f>
        <v>0.54292929292929282</v>
      </c>
      <c r="H5907" s="41">
        <f>IFERROR(VLOOKUP(E5907,'Global Insight'!$E$2:$F$4102,2,FALSE),"")</f>
        <v>0.5</v>
      </c>
      <c r="I5907">
        <f>IFERROR(VLOOKUP(E5907,EIU!$E$2:$H$3662,4,FALSE),"")</f>
        <v>0.42499999999999999</v>
      </c>
    </row>
    <row r="5908" spans="1:9" x14ac:dyDescent="0.25">
      <c r="A5908" s="12" t="s">
        <v>325</v>
      </c>
      <c r="B5908" s="13" t="s">
        <v>326</v>
      </c>
      <c r="C5908" s="14">
        <v>194</v>
      </c>
      <c r="D5908" s="14">
        <v>2012</v>
      </c>
      <c r="E5908">
        <f t="shared" si="92"/>
        <v>1942012</v>
      </c>
      <c r="F5908" s="41">
        <f>IFERROR(VLOOKUP(E5908,Heritage!$E$3:$H$4601,4,FALSE),"")</f>
        <v>0.3</v>
      </c>
      <c r="G5908" s="41">
        <f>IFERROR(VLOOKUP(E5908,'PRS até 2014'!$E$4:$L$6307,8,FALSE),"")</f>
        <v>0.33080808080808077</v>
      </c>
      <c r="H5908" s="41">
        <f>IFERROR(VLOOKUP(E5908,'Global Insight'!$E$2:$F$4102,2,FALSE),"")</f>
        <v>0.375</v>
      </c>
      <c r="I5908">
        <f>IFERROR(VLOOKUP(E5908,EIU!$E$2:$H$3662,4,FALSE),"")</f>
        <v>0.125</v>
      </c>
    </row>
    <row r="5909" spans="1:9" x14ac:dyDescent="0.25">
      <c r="A5909" s="12" t="s">
        <v>373</v>
      </c>
      <c r="B5909" s="13" t="s">
        <v>341</v>
      </c>
      <c r="C5909" s="14">
        <v>195</v>
      </c>
      <c r="D5909" s="14">
        <v>2012</v>
      </c>
      <c r="E5909">
        <f t="shared" si="92"/>
        <v>1952012</v>
      </c>
      <c r="F5909" s="41" t="str">
        <f>IFERROR(VLOOKUP(E5909,Heritage!$E$3:$H$4601,4,FALSE),"")</f>
        <v/>
      </c>
      <c r="G5909" s="41" t="str">
        <f>IFERROR(VLOOKUP(E5909,'PRS até 2014'!$E$4:$L$6307,8,FALSE),"")</f>
        <v xml:space="preserve"> </v>
      </c>
      <c r="H5909" s="41" t="str">
        <f>IFERROR(VLOOKUP(E5909,'Global Insight'!$E$2:$F$4102,2,FALSE),"")</f>
        <v/>
      </c>
      <c r="I5909" t="str">
        <f>IFERROR(VLOOKUP(E5909,EIU!$E$2:$H$3662,4,FALSE),"")</f>
        <v/>
      </c>
    </row>
    <row r="5910" spans="1:9" x14ac:dyDescent="0.25">
      <c r="A5910" s="12" t="s">
        <v>329</v>
      </c>
      <c r="B5910" s="13" t="s">
        <v>330</v>
      </c>
      <c r="C5910" s="14">
        <v>196</v>
      </c>
      <c r="D5910" s="14">
        <v>2012</v>
      </c>
      <c r="E5910">
        <f t="shared" si="92"/>
        <v>1962012</v>
      </c>
      <c r="F5910" s="41">
        <f>IFERROR(VLOOKUP(E5910,Heritage!$E$3:$H$4601,4,FALSE),"")</f>
        <v>0.3</v>
      </c>
      <c r="G5910" s="41">
        <f>IFERROR(VLOOKUP(E5910,'PRS até 2014'!$E$4:$L$6307,8,FALSE),"")</f>
        <v>0.51262626262626254</v>
      </c>
      <c r="H5910" s="41">
        <f>IFERROR(VLOOKUP(E5910,'Global Insight'!$E$2:$F$4102,2,FALSE),"")</f>
        <v>0.5</v>
      </c>
      <c r="I5910">
        <f>IFERROR(VLOOKUP(E5910,EIU!$E$2:$H$3662,4,FALSE),"")</f>
        <v>0.35</v>
      </c>
    </row>
    <row r="5911" spans="1:9" x14ac:dyDescent="0.25">
      <c r="A5911" s="16" t="s">
        <v>331</v>
      </c>
      <c r="B5911" s="17" t="s">
        <v>332</v>
      </c>
      <c r="C5911" s="18">
        <v>197</v>
      </c>
      <c r="D5911" s="18">
        <v>2012</v>
      </c>
      <c r="E5911">
        <f t="shared" si="92"/>
        <v>1972012</v>
      </c>
      <c r="F5911" s="41">
        <f>IFERROR(VLOOKUP(E5911,Heritage!$E$3:$H$4601,4,FALSE),"")</f>
        <v>0.1</v>
      </c>
      <c r="G5911" s="41">
        <f>IFERROR(VLOOKUP(E5911,'PRS até 2014'!$E$4:$L$6307,8,FALSE),"")</f>
        <v>0.22222222222222221</v>
      </c>
      <c r="H5911" s="41">
        <f>IFERROR(VLOOKUP(E5911,'Global Insight'!$E$2:$F$4102,2,FALSE),"")</f>
        <v>0.1875</v>
      </c>
      <c r="I5911">
        <f>IFERROR(VLOOKUP(E5911,EIU!$E$2:$H$3662,4,FALSE),"")</f>
        <v>0.125</v>
      </c>
    </row>
    <row r="5912" spans="1:9" x14ac:dyDescent="0.25">
      <c r="A5912" s="12" t="s">
        <v>0</v>
      </c>
      <c r="B5912" s="13" t="s">
        <v>1</v>
      </c>
      <c r="C5912" s="14">
        <v>1</v>
      </c>
      <c r="D5912" s="14">
        <v>2013</v>
      </c>
      <c r="E5912">
        <f t="shared" si="92"/>
        <v>12013</v>
      </c>
      <c r="F5912" s="41" t="str">
        <f>IFERROR(VLOOKUP(E5912,Heritage!$E$3:$H$4601,4,FALSE),"")</f>
        <v/>
      </c>
      <c r="G5912" s="41" t="str">
        <f>IFERROR(VLOOKUP(E5912,'PRS até 2014'!$E$4:$L$6307,8,FALSE),"")</f>
        <v xml:space="preserve"> </v>
      </c>
      <c r="H5912" s="41">
        <f>IFERROR(VLOOKUP(E5912,'Global Insight'!$E$2:$F$4102,2,FALSE),"")</f>
        <v>0.125</v>
      </c>
      <c r="I5912">
        <f>IFERROR(VLOOKUP(E5912,EIU!$E$2:$H$3662,4,FALSE),"")</f>
        <v>7.4999999999999997E-2</v>
      </c>
    </row>
    <row r="5913" spans="1:9" x14ac:dyDescent="0.25">
      <c r="A5913" s="12" t="s">
        <v>4</v>
      </c>
      <c r="B5913" s="13" t="s">
        <v>5</v>
      </c>
      <c r="C5913" s="14">
        <v>2</v>
      </c>
      <c r="D5913" s="14">
        <v>2013</v>
      </c>
      <c r="E5913">
        <f t="shared" si="92"/>
        <v>22013</v>
      </c>
      <c r="F5913" s="41">
        <f>IFERROR(VLOOKUP(E5913,Heritage!$E$3:$H$4601,4,FALSE),"")</f>
        <v>0.3</v>
      </c>
      <c r="G5913" s="41">
        <f>IFERROR(VLOOKUP(E5913,'PRS até 2014'!$E$4:$L$6307,8,FALSE),"")</f>
        <v>0.43181818181818182</v>
      </c>
      <c r="H5913" s="41">
        <f>IFERROR(VLOOKUP(E5913,'Global Insight'!$E$2:$F$4102,2,FALSE),"")</f>
        <v>0.4375</v>
      </c>
      <c r="I5913">
        <f>IFERROR(VLOOKUP(E5913,EIU!$E$2:$H$3662,4,FALSE),"")</f>
        <v>0.3</v>
      </c>
    </row>
    <row r="5914" spans="1:9" x14ac:dyDescent="0.25">
      <c r="A5914" s="12" t="s">
        <v>81</v>
      </c>
      <c r="B5914" s="13" t="s">
        <v>82</v>
      </c>
      <c r="C5914" s="14">
        <v>3</v>
      </c>
      <c r="D5914" s="14">
        <v>2013</v>
      </c>
      <c r="E5914">
        <f t="shared" si="92"/>
        <v>32013</v>
      </c>
      <c r="F5914" s="41">
        <f>IFERROR(VLOOKUP(E5914,Heritage!$E$3:$H$4601,4,FALSE),"")</f>
        <v>0.3</v>
      </c>
      <c r="G5914" s="41">
        <f>IFERROR(VLOOKUP(E5914,'PRS até 2014'!$E$4:$L$6307,8,FALSE),"")</f>
        <v>0.50505050505050497</v>
      </c>
      <c r="H5914" s="41">
        <f>IFERROR(VLOOKUP(E5914,'Global Insight'!$E$2:$F$4102,2,FALSE),"")</f>
        <v>0.5</v>
      </c>
      <c r="I5914">
        <f>IFERROR(VLOOKUP(E5914,EIU!$E$2:$H$3662,4,FALSE),"")</f>
        <v>0.32500000000000001</v>
      </c>
    </row>
    <row r="5915" spans="1:9" x14ac:dyDescent="0.25">
      <c r="A5915" s="12" t="s">
        <v>346</v>
      </c>
      <c r="B5915" s="13" t="s">
        <v>374</v>
      </c>
      <c r="C5915" s="14">
        <v>4</v>
      </c>
      <c r="D5915" s="14">
        <v>2013</v>
      </c>
      <c r="E5915">
        <f t="shared" si="92"/>
        <v>42013</v>
      </c>
      <c r="F5915" s="41" t="str">
        <f>IFERROR(VLOOKUP(E5915,Heritage!$E$3:$H$4601,4,FALSE),"")</f>
        <v/>
      </c>
      <c r="G5915" s="41" t="str">
        <f>IFERROR(VLOOKUP(E5915,'PRS até 2014'!$E$4:$L$6307,8,FALSE),"")</f>
        <v xml:space="preserve"> </v>
      </c>
      <c r="H5915" s="41">
        <f>IFERROR(VLOOKUP(E5915,'Global Insight'!$E$2:$F$4102,2,FALSE),"")</f>
        <v>0.9375</v>
      </c>
      <c r="I5915" t="str">
        <f>IFERROR(VLOOKUP(E5915,EIU!$E$2:$H$3662,4,FALSE),"")</f>
        <v/>
      </c>
    </row>
    <row r="5916" spans="1:9" x14ac:dyDescent="0.25">
      <c r="A5916" s="12" t="s">
        <v>2</v>
      </c>
      <c r="B5916" s="13" t="s">
        <v>3</v>
      </c>
      <c r="C5916" s="14">
        <v>5</v>
      </c>
      <c r="D5916" s="14">
        <v>2013</v>
      </c>
      <c r="E5916">
        <f t="shared" si="92"/>
        <v>52013</v>
      </c>
      <c r="F5916" s="41">
        <f>IFERROR(VLOOKUP(E5916,Heritage!$E$3:$H$4601,4,FALSE),"")</f>
        <v>0.15</v>
      </c>
      <c r="G5916" s="41">
        <f>IFERROR(VLOOKUP(E5916,'PRS até 2014'!$E$4:$L$6307,8,FALSE),"")</f>
        <v>0.43434343434343431</v>
      </c>
      <c r="H5916" s="41">
        <f>IFERROR(VLOOKUP(E5916,'Global Insight'!$E$2:$F$4102,2,FALSE),"")</f>
        <v>0.3125</v>
      </c>
      <c r="I5916">
        <f>IFERROR(VLOOKUP(E5916,EIU!$E$2:$H$3662,4,FALSE),"")</f>
        <v>0.22500000000000001</v>
      </c>
    </row>
    <row r="5917" spans="1:9" x14ac:dyDescent="0.25">
      <c r="A5917" s="12" t="s">
        <v>347</v>
      </c>
      <c r="B5917" s="13" t="s">
        <v>375</v>
      </c>
      <c r="C5917" s="14">
        <v>6</v>
      </c>
      <c r="D5917" s="14">
        <v>2013</v>
      </c>
      <c r="E5917">
        <f t="shared" si="92"/>
        <v>62013</v>
      </c>
      <c r="F5917" s="41" t="str">
        <f>IFERROR(VLOOKUP(E5917,Heritage!$E$3:$H$4601,4,FALSE),"")</f>
        <v/>
      </c>
      <c r="G5917" s="41" t="str">
        <f>IFERROR(VLOOKUP(E5917,'PRS até 2014'!$E$4:$L$6307,8,FALSE),"")</f>
        <v xml:space="preserve"> </v>
      </c>
      <c r="H5917" s="41">
        <f>IFERROR(VLOOKUP(E5917,'Global Insight'!$E$2:$F$4102,2,FALSE),"")</f>
        <v>0.8125</v>
      </c>
      <c r="I5917" t="str">
        <f>IFERROR(VLOOKUP(E5917,EIU!$E$2:$H$3662,4,FALSE),"")</f>
        <v/>
      </c>
    </row>
    <row r="5918" spans="1:9" x14ac:dyDescent="0.25">
      <c r="A5918" s="12" t="s">
        <v>8</v>
      </c>
      <c r="B5918" s="13" t="s">
        <v>9</v>
      </c>
      <c r="C5918" s="14">
        <v>7</v>
      </c>
      <c r="D5918" s="14">
        <v>2013</v>
      </c>
      <c r="E5918">
        <f t="shared" si="92"/>
        <v>72013</v>
      </c>
      <c r="F5918" s="41">
        <f>IFERROR(VLOOKUP(E5918,Heritage!$E$3:$H$4601,4,FALSE),"")</f>
        <v>0.15</v>
      </c>
      <c r="G5918" s="41">
        <f>IFERROR(VLOOKUP(E5918,'PRS até 2014'!$E$4:$L$6307,8,FALSE),"")</f>
        <v>0.3888888888888889</v>
      </c>
      <c r="H5918" s="41">
        <f>IFERROR(VLOOKUP(E5918,'Global Insight'!$E$2:$F$4102,2,FALSE),"")</f>
        <v>0.625</v>
      </c>
      <c r="I5918">
        <f>IFERROR(VLOOKUP(E5918,EIU!$E$2:$H$3662,4,FALSE),"")</f>
        <v>0.32500000000000001</v>
      </c>
    </row>
    <row r="5919" spans="1:9" x14ac:dyDescent="0.25">
      <c r="A5919" s="12" t="s">
        <v>10</v>
      </c>
      <c r="B5919" s="13" t="s">
        <v>11</v>
      </c>
      <c r="C5919" s="14">
        <v>8</v>
      </c>
      <c r="D5919" s="14">
        <v>2013</v>
      </c>
      <c r="E5919">
        <f t="shared" si="92"/>
        <v>82013</v>
      </c>
      <c r="F5919" s="41">
        <f>IFERROR(VLOOKUP(E5919,Heritage!$E$3:$H$4601,4,FALSE),"")</f>
        <v>0.3</v>
      </c>
      <c r="G5919" s="41">
        <f>IFERROR(VLOOKUP(E5919,'PRS até 2014'!$E$4:$L$6307,8,FALSE),"")</f>
        <v>0.4621212121212121</v>
      </c>
      <c r="H5919" s="41">
        <f>IFERROR(VLOOKUP(E5919,'Global Insight'!$E$2:$F$4102,2,FALSE),"")</f>
        <v>0.625</v>
      </c>
      <c r="I5919">
        <f>IFERROR(VLOOKUP(E5919,EIU!$E$2:$H$3662,4,FALSE),"")</f>
        <v>0.4</v>
      </c>
    </row>
    <row r="5920" spans="1:9" x14ac:dyDescent="0.25">
      <c r="A5920" s="12" t="s">
        <v>12</v>
      </c>
      <c r="B5920" s="13" t="s">
        <v>13</v>
      </c>
      <c r="C5920" s="14">
        <v>9</v>
      </c>
      <c r="D5920" s="14">
        <v>2013</v>
      </c>
      <c r="E5920">
        <f t="shared" si="92"/>
        <v>92013</v>
      </c>
      <c r="F5920" s="41">
        <f>IFERROR(VLOOKUP(E5920,Heritage!$E$3:$H$4601,4,FALSE),"")</f>
        <v>0.9</v>
      </c>
      <c r="G5920" s="41">
        <f>IFERROR(VLOOKUP(E5920,'PRS até 2014'!$E$4:$L$6307,8,FALSE),"")</f>
        <v>0.85858585858585856</v>
      </c>
      <c r="H5920" s="41">
        <f>IFERROR(VLOOKUP(E5920,'Global Insight'!$E$2:$F$4102,2,FALSE),"")</f>
        <v>0.9375</v>
      </c>
      <c r="I5920">
        <f>IFERROR(VLOOKUP(E5920,EIU!$E$2:$H$3662,4,FALSE),"")</f>
        <v>0.9</v>
      </c>
    </row>
    <row r="5921" spans="1:9" x14ac:dyDescent="0.25">
      <c r="A5921" s="12" t="s">
        <v>14</v>
      </c>
      <c r="B5921" s="13" t="s">
        <v>15</v>
      </c>
      <c r="C5921" s="14">
        <v>10</v>
      </c>
      <c r="D5921" s="14">
        <v>2013</v>
      </c>
      <c r="E5921">
        <f t="shared" si="92"/>
        <v>102013</v>
      </c>
      <c r="F5921" s="41">
        <f>IFERROR(VLOOKUP(E5921,Heritage!$E$3:$H$4601,4,FALSE),"")</f>
        <v>0.9</v>
      </c>
      <c r="G5921" s="41">
        <f>IFERROR(VLOOKUP(E5921,'PRS até 2014'!$E$4:$L$6307,8,FALSE),"")</f>
        <v>0.79545454545454541</v>
      </c>
      <c r="H5921" s="41">
        <f>IFERROR(VLOOKUP(E5921,'Global Insight'!$E$2:$F$4102,2,FALSE),"")</f>
        <v>0.9375</v>
      </c>
      <c r="I5921">
        <f>IFERROR(VLOOKUP(E5921,EIU!$E$2:$H$3662,4,FALSE),"")</f>
        <v>0.92500000000000004</v>
      </c>
    </row>
    <row r="5922" spans="1:9" x14ac:dyDescent="0.25">
      <c r="A5922" s="12" t="s">
        <v>16</v>
      </c>
      <c r="B5922" s="13" t="s">
        <v>17</v>
      </c>
      <c r="C5922" s="14">
        <v>11</v>
      </c>
      <c r="D5922" s="14">
        <v>2013</v>
      </c>
      <c r="E5922">
        <f t="shared" si="92"/>
        <v>112013</v>
      </c>
      <c r="F5922" s="41">
        <f>IFERROR(VLOOKUP(E5922,Heritage!$E$3:$H$4601,4,FALSE),"")</f>
        <v>0.2</v>
      </c>
      <c r="G5922" s="41">
        <f>IFERROR(VLOOKUP(E5922,'PRS até 2014'!$E$4:$L$6307,8,FALSE),"")</f>
        <v>0.50505050505050508</v>
      </c>
      <c r="H5922" s="41">
        <f>IFERROR(VLOOKUP(E5922,'Global Insight'!$E$2:$F$4102,2,FALSE),"")</f>
        <v>0.4375</v>
      </c>
      <c r="I5922">
        <f>IFERROR(VLOOKUP(E5922,EIU!$E$2:$H$3662,4,FALSE),"")</f>
        <v>0.27500000000000002</v>
      </c>
    </row>
    <row r="5923" spans="1:9" x14ac:dyDescent="0.25">
      <c r="A5923" s="12" t="s">
        <v>348</v>
      </c>
      <c r="B5923" s="13" t="s">
        <v>376</v>
      </c>
      <c r="C5923" s="14">
        <v>12</v>
      </c>
      <c r="D5923" s="14">
        <v>2013</v>
      </c>
      <c r="E5923">
        <f t="shared" si="92"/>
        <v>122013</v>
      </c>
      <c r="F5923" s="41">
        <f>IFERROR(VLOOKUP(E5923,Heritage!$E$3:$H$4601,4,FALSE),"")</f>
        <v>0.7</v>
      </c>
      <c r="G5923" s="41">
        <f>IFERROR(VLOOKUP(E5923,'PRS até 2014'!$E$4:$L$6307,8,FALSE),"")</f>
        <v>0.76010101010101006</v>
      </c>
      <c r="H5923" s="41">
        <f>IFERROR(VLOOKUP(E5923,'Global Insight'!$E$2:$F$4102,2,FALSE),"")</f>
        <v>0.875</v>
      </c>
      <c r="I5923">
        <f>IFERROR(VLOOKUP(E5923,EIU!$E$2:$H$3662,4,FALSE),"")</f>
        <v>0.57499999999999996</v>
      </c>
    </row>
    <row r="5924" spans="1:9" x14ac:dyDescent="0.25">
      <c r="A5924" s="12" t="s">
        <v>30</v>
      </c>
      <c r="B5924" s="13" t="s">
        <v>31</v>
      </c>
      <c r="C5924" s="14">
        <v>13</v>
      </c>
      <c r="D5924" s="14">
        <v>2013</v>
      </c>
      <c r="E5924">
        <f t="shared" si="92"/>
        <v>132013</v>
      </c>
      <c r="F5924" s="41">
        <f>IFERROR(VLOOKUP(E5924,Heritage!$E$3:$H$4601,4,FALSE),"")</f>
        <v>0.6</v>
      </c>
      <c r="G5924" s="41">
        <f>IFERROR(VLOOKUP(E5924,'PRS até 2014'!$E$4:$L$6307,8,FALSE),"")</f>
        <v>0.68939393939393934</v>
      </c>
      <c r="H5924" s="41">
        <f>IFERROR(VLOOKUP(E5924,'Global Insight'!$E$2:$F$4102,2,FALSE),"")</f>
        <v>0.6875</v>
      </c>
      <c r="I5924">
        <f>IFERROR(VLOOKUP(E5924,EIU!$E$2:$H$3662,4,FALSE),"")</f>
        <v>0.6</v>
      </c>
    </row>
    <row r="5925" spans="1:9" x14ac:dyDescent="0.25">
      <c r="A5925" s="12" t="s">
        <v>26</v>
      </c>
      <c r="B5925" s="13" t="s">
        <v>27</v>
      </c>
      <c r="C5925" s="14">
        <v>14</v>
      </c>
      <c r="D5925" s="14">
        <v>2013</v>
      </c>
      <c r="E5925">
        <f t="shared" si="92"/>
        <v>142013</v>
      </c>
      <c r="F5925" s="41">
        <f>IFERROR(VLOOKUP(E5925,Heritage!$E$3:$H$4601,4,FALSE),"")</f>
        <v>0.2</v>
      </c>
      <c r="G5925" s="41">
        <f>IFERROR(VLOOKUP(E5925,'PRS até 2014'!$E$4:$L$6307,8,FALSE),"")</f>
        <v>0.42929292929292928</v>
      </c>
      <c r="H5925" s="41">
        <f>IFERROR(VLOOKUP(E5925,'Global Insight'!$E$2:$F$4102,2,FALSE),"")</f>
        <v>0.375</v>
      </c>
      <c r="I5925">
        <f>IFERROR(VLOOKUP(E5925,EIU!$E$2:$H$3662,4,FALSE),"")</f>
        <v>0.35</v>
      </c>
    </row>
    <row r="5926" spans="1:9" x14ac:dyDescent="0.25">
      <c r="A5926" s="12" t="s">
        <v>39</v>
      </c>
      <c r="B5926" s="13" t="s">
        <v>40</v>
      </c>
      <c r="C5926" s="14">
        <v>15</v>
      </c>
      <c r="D5926" s="14">
        <v>2013</v>
      </c>
      <c r="E5926">
        <f t="shared" si="92"/>
        <v>152013</v>
      </c>
      <c r="F5926" s="41">
        <f>IFERROR(VLOOKUP(E5926,Heritage!$E$3:$H$4601,4,FALSE),"")</f>
        <v>0.8</v>
      </c>
      <c r="G5926" s="41" t="str">
        <f>IFERROR(VLOOKUP(E5926,'PRS até 2014'!$E$4:$L$6307,8,FALSE),"")</f>
        <v xml:space="preserve"> </v>
      </c>
      <c r="H5926" s="41">
        <f>IFERROR(VLOOKUP(E5926,'Global Insight'!$E$2:$F$4102,2,FALSE),"")</f>
        <v>0.75</v>
      </c>
      <c r="I5926">
        <f>IFERROR(VLOOKUP(E5926,EIU!$E$2:$H$3662,4,FALSE),"")</f>
        <v>0.77500000000000002</v>
      </c>
    </row>
    <row r="5927" spans="1:9" x14ac:dyDescent="0.25">
      <c r="A5927" s="12" t="s">
        <v>33</v>
      </c>
      <c r="B5927" s="13" t="s">
        <v>34</v>
      </c>
      <c r="C5927" s="14">
        <v>16</v>
      </c>
      <c r="D5927" s="14">
        <v>2013</v>
      </c>
      <c r="E5927">
        <f t="shared" si="92"/>
        <v>162013</v>
      </c>
      <c r="F5927" s="41">
        <f>IFERROR(VLOOKUP(E5927,Heritage!$E$3:$H$4601,4,FALSE),"")</f>
        <v>0.2</v>
      </c>
      <c r="G5927" s="41">
        <f>IFERROR(VLOOKUP(E5927,'PRS até 2014'!$E$4:$L$6307,8,FALSE),"")</f>
        <v>0.44444444444444442</v>
      </c>
      <c r="H5927" s="41">
        <f>IFERROR(VLOOKUP(E5927,'Global Insight'!$E$2:$F$4102,2,FALSE),"")</f>
        <v>0.5</v>
      </c>
      <c r="I5927">
        <f>IFERROR(VLOOKUP(E5927,EIU!$E$2:$H$3662,4,FALSE),"")</f>
        <v>0.3</v>
      </c>
    </row>
    <row r="5928" spans="1:9" x14ac:dyDescent="0.25">
      <c r="A5928" s="12" t="s">
        <v>20</v>
      </c>
      <c r="B5928" s="13" t="s">
        <v>21</v>
      </c>
      <c r="C5928" s="14">
        <v>17</v>
      </c>
      <c r="D5928" s="14">
        <v>2013</v>
      </c>
      <c r="E5928">
        <f t="shared" si="92"/>
        <v>172013</v>
      </c>
      <c r="F5928" s="41">
        <f>IFERROR(VLOOKUP(E5928,Heritage!$E$3:$H$4601,4,FALSE),"")</f>
        <v>0.8</v>
      </c>
      <c r="G5928" s="41">
        <f>IFERROR(VLOOKUP(E5928,'PRS até 2014'!$E$4:$L$6307,8,FALSE),"")</f>
        <v>0.76767676767676774</v>
      </c>
      <c r="H5928" s="41">
        <f>IFERROR(VLOOKUP(E5928,'Global Insight'!$E$2:$F$4102,2,FALSE),"")</f>
        <v>0.875</v>
      </c>
      <c r="I5928">
        <f>IFERROR(VLOOKUP(E5928,EIU!$E$2:$H$3662,4,FALSE),"")</f>
        <v>0.82499999999999996</v>
      </c>
    </row>
    <row r="5929" spans="1:9" x14ac:dyDescent="0.25">
      <c r="A5929" s="12" t="s">
        <v>349</v>
      </c>
      <c r="B5929" s="13" t="s">
        <v>377</v>
      </c>
      <c r="C5929" s="14">
        <v>18</v>
      </c>
      <c r="D5929" s="14">
        <v>2013</v>
      </c>
      <c r="E5929">
        <f t="shared" si="92"/>
        <v>182013</v>
      </c>
      <c r="F5929" s="41">
        <f>IFERROR(VLOOKUP(E5929,Heritage!$E$3:$H$4601,4,FALSE),"")</f>
        <v>0.3</v>
      </c>
      <c r="G5929" s="41" t="str">
        <f>IFERROR(VLOOKUP(E5929,'PRS até 2014'!$E$4:$L$6307,8,FALSE),"")</f>
        <v xml:space="preserve"> </v>
      </c>
      <c r="H5929" s="41">
        <f>IFERROR(VLOOKUP(E5929,'Global Insight'!$E$2:$F$4102,2,FALSE),"")</f>
        <v>0.5625</v>
      </c>
      <c r="I5929">
        <f>IFERROR(VLOOKUP(E5929,EIU!$E$2:$H$3662,4,FALSE),"")</f>
        <v>0.375</v>
      </c>
    </row>
    <row r="5930" spans="1:9" x14ac:dyDescent="0.25">
      <c r="A5930" s="12" t="s">
        <v>22</v>
      </c>
      <c r="B5930" s="13" t="s">
        <v>23</v>
      </c>
      <c r="C5930" s="14">
        <v>19</v>
      </c>
      <c r="D5930" s="14">
        <v>2013</v>
      </c>
      <c r="E5930">
        <f t="shared" si="92"/>
        <v>192013</v>
      </c>
      <c r="F5930" s="41">
        <f>IFERROR(VLOOKUP(E5930,Heritage!$E$3:$H$4601,4,FALSE),"")</f>
        <v>0.3</v>
      </c>
      <c r="G5930" s="41" t="str">
        <f>IFERROR(VLOOKUP(E5930,'PRS até 2014'!$E$4:$L$6307,8,FALSE),"")</f>
        <v xml:space="preserve"> </v>
      </c>
      <c r="H5930" s="41">
        <f>IFERROR(VLOOKUP(E5930,'Global Insight'!$E$2:$F$4102,2,FALSE),"")</f>
        <v>0.4375</v>
      </c>
      <c r="I5930">
        <f>IFERROR(VLOOKUP(E5930,EIU!$E$2:$H$3662,4,FALSE),"")</f>
        <v>0.2</v>
      </c>
    </row>
    <row r="5931" spans="1:9" x14ac:dyDescent="0.25">
      <c r="A5931" s="12" t="s">
        <v>41</v>
      </c>
      <c r="B5931" s="13" t="s">
        <v>42</v>
      </c>
      <c r="C5931" s="14">
        <v>20</v>
      </c>
      <c r="D5931" s="14">
        <v>2013</v>
      </c>
      <c r="E5931">
        <f t="shared" si="92"/>
        <v>202013</v>
      </c>
      <c r="F5931" s="41">
        <f>IFERROR(VLOOKUP(E5931,Heritage!$E$3:$H$4601,4,FALSE),"")</f>
        <v>0.6</v>
      </c>
      <c r="G5931" s="41" t="str">
        <f>IFERROR(VLOOKUP(E5931,'PRS até 2014'!$E$4:$L$6307,8,FALSE),"")</f>
        <v xml:space="preserve"> </v>
      </c>
      <c r="H5931" s="41">
        <f>IFERROR(VLOOKUP(E5931,'Global Insight'!$E$2:$F$4102,2,FALSE),"")</f>
        <v>0.6875</v>
      </c>
      <c r="I5931">
        <f>IFERROR(VLOOKUP(E5931,EIU!$E$2:$H$3662,4,FALSE),"")</f>
        <v>0.45</v>
      </c>
    </row>
    <row r="5932" spans="1:9" x14ac:dyDescent="0.25">
      <c r="A5932" s="12" t="s">
        <v>35</v>
      </c>
      <c r="B5932" s="13" t="s">
        <v>36</v>
      </c>
      <c r="C5932" s="14">
        <v>21</v>
      </c>
      <c r="D5932" s="14">
        <v>2013</v>
      </c>
      <c r="E5932">
        <f t="shared" si="92"/>
        <v>212013</v>
      </c>
      <c r="F5932" s="41">
        <f>IFERROR(VLOOKUP(E5932,Heritage!$E$3:$H$4601,4,FALSE),"")</f>
        <v>0.1</v>
      </c>
      <c r="G5932" s="41">
        <f>IFERROR(VLOOKUP(E5932,'PRS até 2014'!$E$4:$L$6307,8,FALSE),"")</f>
        <v>0.37121212121212122</v>
      </c>
      <c r="H5932" s="41">
        <f>IFERROR(VLOOKUP(E5932,'Global Insight'!$E$2:$F$4102,2,FALSE),"")</f>
        <v>0.4375</v>
      </c>
      <c r="I5932">
        <f>IFERROR(VLOOKUP(E5932,EIU!$E$2:$H$3662,4,FALSE),"")</f>
        <v>0.22500000000000001</v>
      </c>
    </row>
    <row r="5933" spans="1:9" x14ac:dyDescent="0.25">
      <c r="A5933" s="12" t="s">
        <v>333</v>
      </c>
      <c r="B5933" s="13" t="s">
        <v>32</v>
      </c>
      <c r="C5933" s="14">
        <v>22</v>
      </c>
      <c r="D5933" s="14">
        <v>2013</v>
      </c>
      <c r="E5933">
        <f t="shared" si="92"/>
        <v>222013</v>
      </c>
      <c r="F5933" s="41">
        <f>IFERROR(VLOOKUP(E5933,Heritage!$E$3:$H$4601,4,FALSE),"")</f>
        <v>0.2</v>
      </c>
      <c r="G5933" s="41" t="str">
        <f>IFERROR(VLOOKUP(E5933,'PRS até 2014'!$E$4:$L$6307,8,FALSE),"")</f>
        <v xml:space="preserve"> </v>
      </c>
      <c r="H5933" s="41">
        <f>IFERROR(VLOOKUP(E5933,'Global Insight'!$E$2:$F$4102,2,FALSE),"")</f>
        <v>0.625</v>
      </c>
      <c r="I5933">
        <f>IFERROR(VLOOKUP(E5933,EIU!$E$2:$H$3662,4,FALSE),"")</f>
        <v>0.4</v>
      </c>
    </row>
    <row r="5934" spans="1:9" x14ac:dyDescent="0.25">
      <c r="A5934" s="12" t="s">
        <v>43</v>
      </c>
      <c r="B5934" s="13" t="s">
        <v>44</v>
      </c>
      <c r="C5934" s="14">
        <v>23</v>
      </c>
      <c r="D5934" s="14">
        <v>2013</v>
      </c>
      <c r="E5934">
        <f t="shared" si="92"/>
        <v>232013</v>
      </c>
      <c r="F5934" s="41">
        <f>IFERROR(VLOOKUP(E5934,Heritage!$E$3:$H$4601,4,FALSE),"")</f>
        <v>0.7</v>
      </c>
      <c r="G5934" s="41">
        <f>IFERROR(VLOOKUP(E5934,'PRS até 2014'!$E$4:$L$6307,8,FALSE),"")</f>
        <v>0.67676767676767668</v>
      </c>
      <c r="H5934" s="41">
        <f>IFERROR(VLOOKUP(E5934,'Global Insight'!$E$2:$F$4102,2,FALSE),"")</f>
        <v>0.75</v>
      </c>
      <c r="I5934">
        <f>IFERROR(VLOOKUP(E5934,EIU!$E$2:$H$3662,4,FALSE),"")</f>
        <v>0.65</v>
      </c>
    </row>
    <row r="5935" spans="1:9" x14ac:dyDescent="0.25">
      <c r="A5935" s="12" t="s">
        <v>37</v>
      </c>
      <c r="B5935" s="13" t="s">
        <v>38</v>
      </c>
      <c r="C5935" s="14">
        <v>24</v>
      </c>
      <c r="D5935" s="14">
        <v>2013</v>
      </c>
      <c r="E5935">
        <f t="shared" si="92"/>
        <v>242013</v>
      </c>
      <c r="F5935" s="41">
        <f>IFERROR(VLOOKUP(E5935,Heritage!$E$3:$H$4601,4,FALSE),"")</f>
        <v>0.5</v>
      </c>
      <c r="G5935" s="41">
        <f>IFERROR(VLOOKUP(E5935,'PRS até 2014'!$E$4:$L$6307,8,FALSE),"")</f>
        <v>0.44696969696969696</v>
      </c>
      <c r="H5935" s="41">
        <f>IFERROR(VLOOKUP(E5935,'Global Insight'!$E$2:$F$4102,2,FALSE),"")</f>
        <v>0.5625</v>
      </c>
      <c r="I5935">
        <f>IFERROR(VLOOKUP(E5935,EIU!$E$2:$H$3662,4,FALSE),"")</f>
        <v>0.45</v>
      </c>
    </row>
    <row r="5936" spans="1:9" x14ac:dyDescent="0.25">
      <c r="A5936" s="12" t="s">
        <v>350</v>
      </c>
      <c r="B5936" s="13" t="s">
        <v>378</v>
      </c>
      <c r="C5936" s="14">
        <v>25</v>
      </c>
      <c r="D5936" s="14">
        <v>2013</v>
      </c>
      <c r="E5936">
        <f t="shared" si="92"/>
        <v>252013</v>
      </c>
      <c r="F5936" s="41">
        <f>IFERROR(VLOOKUP(E5936,Heritage!$E$3:$H$4601,4,FALSE),"")</f>
        <v>0.4</v>
      </c>
      <c r="G5936" s="41">
        <f>IFERROR(VLOOKUP(E5936,'PRS até 2014'!$E$4:$L$6307,8,FALSE),"")</f>
        <v>0.73484848484848486</v>
      </c>
      <c r="H5936" s="41">
        <f>IFERROR(VLOOKUP(E5936,'Global Insight'!$E$2:$F$4102,2,FALSE),"")</f>
        <v>0.6875</v>
      </c>
      <c r="I5936">
        <f>IFERROR(VLOOKUP(E5936,EIU!$E$2:$H$3662,4,FALSE),"")</f>
        <v>0.72499999999999998</v>
      </c>
    </row>
    <row r="5937" spans="1:9" x14ac:dyDescent="0.25">
      <c r="A5937" s="12" t="s">
        <v>28</v>
      </c>
      <c r="B5937" s="13" t="s">
        <v>29</v>
      </c>
      <c r="C5937" s="14">
        <v>26</v>
      </c>
      <c r="D5937" s="14">
        <v>2013</v>
      </c>
      <c r="E5937">
        <f t="shared" si="92"/>
        <v>262013</v>
      </c>
      <c r="F5937" s="41">
        <f>IFERROR(VLOOKUP(E5937,Heritage!$E$3:$H$4601,4,FALSE),"")</f>
        <v>0.3</v>
      </c>
      <c r="G5937" s="41">
        <f>IFERROR(VLOOKUP(E5937,'PRS até 2014'!$E$4:$L$6307,8,FALSE),"")</f>
        <v>0.49242424242424243</v>
      </c>
      <c r="H5937" s="41">
        <f>IFERROR(VLOOKUP(E5937,'Global Insight'!$E$2:$F$4102,2,FALSE),"")</f>
        <v>0.5625</v>
      </c>
      <c r="I5937">
        <f>IFERROR(VLOOKUP(E5937,EIU!$E$2:$H$3662,4,FALSE),"")</f>
        <v>0.47499999999999998</v>
      </c>
    </row>
    <row r="5938" spans="1:9" x14ac:dyDescent="0.25">
      <c r="A5938" s="12" t="s">
        <v>24</v>
      </c>
      <c r="B5938" s="13" t="s">
        <v>25</v>
      </c>
      <c r="C5938" s="14">
        <v>27</v>
      </c>
      <c r="D5938" s="14">
        <v>2013</v>
      </c>
      <c r="E5938">
        <f t="shared" si="92"/>
        <v>272013</v>
      </c>
      <c r="F5938" s="41">
        <f>IFERROR(VLOOKUP(E5938,Heritage!$E$3:$H$4601,4,FALSE),"")</f>
        <v>0.3</v>
      </c>
      <c r="G5938" s="41">
        <f>IFERROR(VLOOKUP(E5938,'PRS até 2014'!$E$4:$L$6307,8,FALSE),"")</f>
        <v>0.45959595959595956</v>
      </c>
      <c r="H5938" s="41">
        <f>IFERROR(VLOOKUP(E5938,'Global Insight'!$E$2:$F$4102,2,FALSE),"")</f>
        <v>0.5</v>
      </c>
      <c r="I5938">
        <f>IFERROR(VLOOKUP(E5938,EIU!$E$2:$H$3662,4,FALSE),"")</f>
        <v>0.32500000000000001</v>
      </c>
    </row>
    <row r="5939" spans="1:9" x14ac:dyDescent="0.25">
      <c r="A5939" s="12" t="s">
        <v>18</v>
      </c>
      <c r="B5939" s="13" t="s">
        <v>19</v>
      </c>
      <c r="C5939" s="14">
        <v>28</v>
      </c>
      <c r="D5939" s="14">
        <v>2013</v>
      </c>
      <c r="E5939">
        <f t="shared" si="92"/>
        <v>282013</v>
      </c>
      <c r="F5939" s="41">
        <f>IFERROR(VLOOKUP(E5939,Heritage!$E$3:$H$4601,4,FALSE),"")</f>
        <v>0.2</v>
      </c>
      <c r="G5939" s="41" t="str">
        <f>IFERROR(VLOOKUP(E5939,'PRS até 2014'!$E$4:$L$6307,8,FALSE),"")</f>
        <v xml:space="preserve"> </v>
      </c>
      <c r="H5939" s="41">
        <f>IFERROR(VLOOKUP(E5939,'Global Insight'!$E$2:$F$4102,2,FALSE),"")</f>
        <v>0.1875</v>
      </c>
      <c r="I5939">
        <f>IFERROR(VLOOKUP(E5939,EIU!$E$2:$H$3662,4,FALSE),"")</f>
        <v>0.25</v>
      </c>
    </row>
    <row r="5940" spans="1:9" x14ac:dyDescent="0.25">
      <c r="A5940" s="12" t="s">
        <v>160</v>
      </c>
      <c r="B5940" s="13" t="s">
        <v>161</v>
      </c>
      <c r="C5940" s="14">
        <v>29</v>
      </c>
      <c r="D5940" s="14">
        <v>2013</v>
      </c>
      <c r="E5940">
        <f t="shared" si="92"/>
        <v>292013</v>
      </c>
      <c r="F5940" s="41">
        <f>IFERROR(VLOOKUP(E5940,Heritage!$E$3:$H$4601,4,FALSE),"")</f>
        <v>0.3</v>
      </c>
      <c r="G5940" s="41" t="str">
        <f>IFERROR(VLOOKUP(E5940,'PRS até 2014'!$E$4:$L$6307,8,FALSE),"")</f>
        <v xml:space="preserve"> </v>
      </c>
      <c r="H5940" s="41">
        <f>IFERROR(VLOOKUP(E5940,'Global Insight'!$E$2:$F$4102,2,FALSE),"")</f>
        <v>0.4375</v>
      </c>
      <c r="I5940">
        <f>IFERROR(VLOOKUP(E5940,EIU!$E$2:$H$3662,4,FALSE),"")</f>
        <v>0.17499999999999999</v>
      </c>
    </row>
    <row r="5941" spans="1:9" x14ac:dyDescent="0.25">
      <c r="A5941" s="12" t="s">
        <v>56</v>
      </c>
      <c r="B5941" s="13" t="s">
        <v>57</v>
      </c>
      <c r="C5941" s="14">
        <v>30</v>
      </c>
      <c r="D5941" s="14">
        <v>2013</v>
      </c>
      <c r="E5941">
        <f t="shared" si="92"/>
        <v>302013</v>
      </c>
      <c r="F5941" s="41">
        <f>IFERROR(VLOOKUP(E5941,Heritage!$E$3:$H$4601,4,FALSE),"")</f>
        <v>0.3</v>
      </c>
      <c r="G5941" s="41">
        <f>IFERROR(VLOOKUP(E5941,'PRS até 2014'!$E$4:$L$6307,8,FALSE),"")</f>
        <v>0.43434343434343431</v>
      </c>
      <c r="H5941" s="41">
        <f>IFERROR(VLOOKUP(E5941,'Global Insight'!$E$2:$F$4102,2,FALSE),"")</f>
        <v>0.3125</v>
      </c>
      <c r="I5941">
        <f>IFERROR(VLOOKUP(E5941,EIU!$E$2:$H$3662,4,FALSE),"")</f>
        <v>0.2</v>
      </c>
    </row>
    <row r="5942" spans="1:9" x14ac:dyDescent="0.25">
      <c r="A5942" s="12" t="s">
        <v>47</v>
      </c>
      <c r="B5942" s="13" t="s">
        <v>48</v>
      </c>
      <c r="C5942" s="14">
        <v>31</v>
      </c>
      <c r="D5942" s="14">
        <v>2013</v>
      </c>
      <c r="E5942">
        <f t="shared" si="92"/>
        <v>312013</v>
      </c>
      <c r="F5942" s="41">
        <f>IFERROR(VLOOKUP(E5942,Heritage!$E$3:$H$4601,4,FALSE),"")</f>
        <v>0.9</v>
      </c>
      <c r="G5942" s="41">
        <f>IFERROR(VLOOKUP(E5942,'PRS até 2014'!$E$4:$L$6307,8,FALSE),"")</f>
        <v>0.91666666666666663</v>
      </c>
      <c r="H5942" s="41">
        <f>IFERROR(VLOOKUP(E5942,'Global Insight'!$E$2:$F$4102,2,FALSE),"")</f>
        <v>0.9375</v>
      </c>
      <c r="I5942">
        <f>IFERROR(VLOOKUP(E5942,EIU!$E$2:$H$3662,4,FALSE),"")</f>
        <v>0.95</v>
      </c>
    </row>
    <row r="5943" spans="1:9" x14ac:dyDescent="0.25">
      <c r="A5943" s="12" t="s">
        <v>63</v>
      </c>
      <c r="B5943" s="13" t="s">
        <v>64</v>
      </c>
      <c r="C5943" s="14">
        <v>32</v>
      </c>
      <c r="D5943" s="14">
        <v>2013</v>
      </c>
      <c r="E5943">
        <f t="shared" ref="E5943:E6006" si="93">C5943*10000+D5943</f>
        <v>322013</v>
      </c>
      <c r="F5943" s="41" t="str">
        <f>IFERROR(VLOOKUP(E5943,Heritage!$E$3:$H$4601,4,FALSE),"")</f>
        <v/>
      </c>
      <c r="G5943" s="41" t="str">
        <f>IFERROR(VLOOKUP(E5943,'PRS até 2014'!$E$4:$L$6307,8,FALSE),"")</f>
        <v xml:space="preserve"> </v>
      </c>
      <c r="H5943" s="41">
        <f>IFERROR(VLOOKUP(E5943,'Global Insight'!$E$2:$F$4102,2,FALSE),"")</f>
        <v>0.6875</v>
      </c>
      <c r="I5943">
        <f>IFERROR(VLOOKUP(E5943,EIU!$E$2:$H$3662,4,FALSE),"")</f>
        <v>0.625</v>
      </c>
    </row>
    <row r="5944" spans="1:9" x14ac:dyDescent="0.25">
      <c r="A5944" s="12" t="s">
        <v>45</v>
      </c>
      <c r="B5944" s="13" t="s">
        <v>46</v>
      </c>
      <c r="C5944" s="14">
        <v>33</v>
      </c>
      <c r="D5944" s="14">
        <v>2013</v>
      </c>
      <c r="E5944">
        <f t="shared" si="93"/>
        <v>332013</v>
      </c>
      <c r="F5944" s="41">
        <f>IFERROR(VLOOKUP(E5944,Heritage!$E$3:$H$4601,4,FALSE),"")</f>
        <v>0.1</v>
      </c>
      <c r="G5944" s="41" t="str">
        <f>IFERROR(VLOOKUP(E5944,'PRS até 2014'!$E$4:$L$6307,8,FALSE),"")</f>
        <v xml:space="preserve"> </v>
      </c>
      <c r="H5944" s="41">
        <f>IFERROR(VLOOKUP(E5944,'Global Insight'!$E$2:$F$4102,2,FALSE),"")</f>
        <v>0.125</v>
      </c>
      <c r="I5944">
        <f>IFERROR(VLOOKUP(E5944,EIU!$E$2:$H$3662,4,FALSE),"")</f>
        <v>0.1</v>
      </c>
    </row>
    <row r="5945" spans="1:9" x14ac:dyDescent="0.25">
      <c r="A5945" s="12" t="s">
        <v>288</v>
      </c>
      <c r="B5945" s="13" t="s">
        <v>289</v>
      </c>
      <c r="C5945" s="14">
        <v>34</v>
      </c>
      <c r="D5945" s="14">
        <v>2013</v>
      </c>
      <c r="E5945">
        <f t="shared" si="93"/>
        <v>342013</v>
      </c>
      <c r="F5945" s="41">
        <f>IFERROR(VLOOKUP(E5945,Heritage!$E$3:$H$4601,4,FALSE),"")</f>
        <v>0.2</v>
      </c>
      <c r="G5945" s="41" t="str">
        <f>IFERROR(VLOOKUP(E5945,'PRS até 2014'!$E$4:$L$6307,8,FALSE),"")</f>
        <v xml:space="preserve"> </v>
      </c>
      <c r="H5945" s="41">
        <f>IFERROR(VLOOKUP(E5945,'Global Insight'!$E$2:$F$4102,2,FALSE),"")</f>
        <v>0.1875</v>
      </c>
      <c r="I5945">
        <f>IFERROR(VLOOKUP(E5945,EIU!$E$2:$H$3662,4,FALSE),"")</f>
        <v>0.125</v>
      </c>
    </row>
    <row r="5946" spans="1:9" x14ac:dyDescent="0.25">
      <c r="A5946" s="12" t="s">
        <v>51</v>
      </c>
      <c r="B5946" s="13" t="s">
        <v>52</v>
      </c>
      <c r="C5946" s="14">
        <v>35</v>
      </c>
      <c r="D5946" s="14">
        <v>2013</v>
      </c>
      <c r="E5946">
        <f t="shared" si="93"/>
        <v>352013</v>
      </c>
      <c r="F5946" s="41">
        <f>IFERROR(VLOOKUP(E5946,Heritage!$E$3:$H$4601,4,FALSE),"")</f>
        <v>0.9</v>
      </c>
      <c r="G5946" s="41">
        <f>IFERROR(VLOOKUP(E5946,'PRS até 2014'!$E$4:$L$6307,8,FALSE),"")</f>
        <v>0.78787878787878785</v>
      </c>
      <c r="H5946" s="41">
        <f>IFERROR(VLOOKUP(E5946,'Global Insight'!$E$2:$F$4102,2,FALSE),"")</f>
        <v>0.8125</v>
      </c>
      <c r="I5946">
        <f>IFERROR(VLOOKUP(E5946,EIU!$E$2:$H$3662,4,FALSE),"")</f>
        <v>0.8</v>
      </c>
    </row>
    <row r="5947" spans="1:9" x14ac:dyDescent="0.25">
      <c r="A5947" s="12" t="s">
        <v>53</v>
      </c>
      <c r="B5947" s="13" t="s">
        <v>54</v>
      </c>
      <c r="C5947" s="14">
        <v>36</v>
      </c>
      <c r="D5947" s="14">
        <v>2013</v>
      </c>
      <c r="E5947">
        <f t="shared" si="93"/>
        <v>362013</v>
      </c>
      <c r="F5947" s="41">
        <f>IFERROR(VLOOKUP(E5947,Heritage!$E$3:$H$4601,4,FALSE),"")</f>
        <v>0.2</v>
      </c>
      <c r="G5947" s="41">
        <f>IFERROR(VLOOKUP(E5947,'PRS até 2014'!$E$4:$L$6307,8,FALSE),"")</f>
        <v>0.5025252525252526</v>
      </c>
      <c r="H5947" s="41">
        <f>IFERROR(VLOOKUP(E5947,'Global Insight'!$E$2:$F$4102,2,FALSE),"")</f>
        <v>0.5625</v>
      </c>
      <c r="I5947">
        <f>IFERROR(VLOOKUP(E5947,EIU!$E$2:$H$3662,4,FALSE),"")</f>
        <v>0.45</v>
      </c>
    </row>
    <row r="5948" spans="1:9" x14ac:dyDescent="0.25">
      <c r="A5948" s="12" t="s">
        <v>59</v>
      </c>
      <c r="B5948" s="13" t="s">
        <v>60</v>
      </c>
      <c r="C5948" s="14">
        <v>37</v>
      </c>
      <c r="D5948" s="14">
        <v>2013</v>
      </c>
      <c r="E5948">
        <f t="shared" si="93"/>
        <v>372013</v>
      </c>
      <c r="F5948" s="41">
        <f>IFERROR(VLOOKUP(E5948,Heritage!$E$3:$H$4601,4,FALSE),"")</f>
        <v>0.5</v>
      </c>
      <c r="G5948" s="41">
        <f>IFERROR(VLOOKUP(E5948,'PRS até 2014'!$E$4:$L$6307,8,FALSE),"")</f>
        <v>0.4621212121212121</v>
      </c>
      <c r="H5948" s="41">
        <f>IFERROR(VLOOKUP(E5948,'Global Insight'!$E$2:$F$4102,2,FALSE),"")</f>
        <v>0.4375</v>
      </c>
      <c r="I5948">
        <f>IFERROR(VLOOKUP(E5948,EIU!$E$2:$H$3662,4,FALSE),"")</f>
        <v>0.375</v>
      </c>
    </row>
    <row r="5949" spans="1:9" x14ac:dyDescent="0.25">
      <c r="A5949" s="12" t="s">
        <v>61</v>
      </c>
      <c r="B5949" s="13" t="s">
        <v>62</v>
      </c>
      <c r="C5949" s="14">
        <v>38</v>
      </c>
      <c r="D5949" s="14">
        <v>2013</v>
      </c>
      <c r="E5949">
        <f t="shared" si="93"/>
        <v>382013</v>
      </c>
      <c r="F5949" s="41">
        <f>IFERROR(VLOOKUP(E5949,Heritage!$E$3:$H$4601,4,FALSE),"")</f>
        <v>0.3</v>
      </c>
      <c r="G5949" s="41" t="str">
        <f>IFERROR(VLOOKUP(E5949,'PRS até 2014'!$E$4:$L$6307,8,FALSE),"")</f>
        <v xml:space="preserve"> </v>
      </c>
      <c r="H5949" s="41">
        <f>IFERROR(VLOOKUP(E5949,'Global Insight'!$E$2:$F$4102,2,FALSE),"")</f>
        <v>0.375</v>
      </c>
      <c r="I5949" t="str">
        <f>IFERROR(VLOOKUP(E5949,EIU!$E$2:$H$3662,4,FALSE),"")</f>
        <v/>
      </c>
    </row>
    <row r="5950" spans="1:9" x14ac:dyDescent="0.25">
      <c r="A5950" s="15" t="s">
        <v>334</v>
      </c>
      <c r="B5950" s="13" t="s">
        <v>58</v>
      </c>
      <c r="C5950" s="14">
        <v>39</v>
      </c>
      <c r="D5950" s="14">
        <v>2013</v>
      </c>
      <c r="E5950">
        <f t="shared" si="93"/>
        <v>392013</v>
      </c>
      <c r="F5950" s="41">
        <f>IFERROR(VLOOKUP(E5950,Heritage!$E$3:$H$4601,4,FALSE),"")</f>
        <v>0.1</v>
      </c>
      <c r="G5950" s="41">
        <f>IFERROR(VLOOKUP(E5950,'PRS até 2014'!$E$4:$L$6307,8,FALSE),"")</f>
        <v>0.42171717171717166</v>
      </c>
      <c r="H5950" s="41">
        <f>IFERROR(VLOOKUP(E5950,'Global Insight'!$E$2:$F$4102,2,FALSE),"")</f>
        <v>0.3125</v>
      </c>
      <c r="I5950">
        <f>IFERROR(VLOOKUP(E5950,EIU!$E$2:$H$3662,4,FALSE),"")</f>
        <v>0.22500000000000001</v>
      </c>
    </row>
    <row r="5951" spans="1:9" x14ac:dyDescent="0.25">
      <c r="A5951" s="15" t="s">
        <v>351</v>
      </c>
      <c r="B5951" s="13" t="s">
        <v>335</v>
      </c>
      <c r="C5951" s="14">
        <v>40</v>
      </c>
      <c r="D5951" s="14">
        <v>2013</v>
      </c>
      <c r="E5951">
        <f t="shared" si="93"/>
        <v>402013</v>
      </c>
      <c r="F5951" s="41">
        <f>IFERROR(VLOOKUP(E5951,Heritage!$E$3:$H$4601,4,FALSE),"")</f>
        <v>0.1</v>
      </c>
      <c r="G5951" s="41">
        <f>IFERROR(VLOOKUP(E5951,'PRS até 2014'!$E$4:$L$6307,8,FALSE),"")</f>
        <v>0.29040404040404039</v>
      </c>
      <c r="H5951" s="41">
        <f>IFERROR(VLOOKUP(E5951,'Global Insight'!$E$2:$F$4102,2,FALSE),"")</f>
        <v>0.3125</v>
      </c>
      <c r="I5951" t="str">
        <f>IFERROR(VLOOKUP(E5951,EIU!$E$2:$H$3662,4,FALSE),"")</f>
        <v/>
      </c>
    </row>
    <row r="5952" spans="1:9" x14ac:dyDescent="0.25">
      <c r="A5952" s="12" t="s">
        <v>65</v>
      </c>
      <c r="B5952" s="13" t="s">
        <v>66</v>
      </c>
      <c r="C5952" s="14">
        <v>41</v>
      </c>
      <c r="D5952" s="14">
        <v>2013</v>
      </c>
      <c r="E5952">
        <f t="shared" si="93"/>
        <v>412013</v>
      </c>
      <c r="F5952" s="41">
        <f>IFERROR(VLOOKUP(E5952,Heritage!$E$3:$H$4601,4,FALSE),"")</f>
        <v>0.5</v>
      </c>
      <c r="G5952" s="41">
        <f>IFERROR(VLOOKUP(E5952,'PRS até 2014'!$E$4:$L$6307,8,FALSE),"")</f>
        <v>0.51767676767676774</v>
      </c>
      <c r="H5952" s="41">
        <f>IFERROR(VLOOKUP(E5952,'Global Insight'!$E$2:$F$4102,2,FALSE),"")</f>
        <v>0.6875</v>
      </c>
      <c r="I5952">
        <f>IFERROR(VLOOKUP(E5952,EIU!$E$2:$H$3662,4,FALSE),"")</f>
        <v>0.67500000000000004</v>
      </c>
    </row>
    <row r="5953" spans="1:9" x14ac:dyDescent="0.25">
      <c r="A5953" s="12" t="s">
        <v>352</v>
      </c>
      <c r="B5953" s="13" t="s">
        <v>55</v>
      </c>
      <c r="C5953" s="14">
        <v>42</v>
      </c>
      <c r="D5953" s="14">
        <v>2013</v>
      </c>
      <c r="E5953">
        <f t="shared" si="93"/>
        <v>422013</v>
      </c>
      <c r="F5953" s="41">
        <f>IFERROR(VLOOKUP(E5953,Heritage!$E$3:$H$4601,4,FALSE),"")</f>
        <v>0.3</v>
      </c>
      <c r="G5953" s="41">
        <f>IFERROR(VLOOKUP(E5953,'PRS até 2014'!$E$4:$L$6307,8,FALSE),"")</f>
        <v>0.41919191919191917</v>
      </c>
      <c r="H5953" s="41">
        <f>IFERROR(VLOOKUP(E5953,'Global Insight'!$E$2:$F$4102,2,FALSE),"")</f>
        <v>0.375</v>
      </c>
      <c r="I5953">
        <f>IFERROR(VLOOKUP(E5953,EIU!$E$2:$H$3662,4,FALSE),"")</f>
        <v>0.22500000000000001</v>
      </c>
    </row>
    <row r="5954" spans="1:9" x14ac:dyDescent="0.25">
      <c r="A5954" s="15" t="s">
        <v>126</v>
      </c>
      <c r="B5954" s="13" t="s">
        <v>127</v>
      </c>
      <c r="C5954" s="14">
        <v>43</v>
      </c>
      <c r="D5954" s="14">
        <v>2013</v>
      </c>
      <c r="E5954">
        <f t="shared" si="93"/>
        <v>432013</v>
      </c>
      <c r="F5954" s="41">
        <f>IFERROR(VLOOKUP(E5954,Heritage!$E$3:$H$4601,4,FALSE),"")</f>
        <v>0.4</v>
      </c>
      <c r="G5954" s="41">
        <f>IFERROR(VLOOKUP(E5954,'PRS até 2014'!$E$4:$L$6307,8,FALSE),"")</f>
        <v>0.5732323232323232</v>
      </c>
      <c r="H5954" s="41">
        <f>IFERROR(VLOOKUP(E5954,'Global Insight'!$E$2:$F$4102,2,FALSE),"")</f>
        <v>0.6875</v>
      </c>
      <c r="I5954">
        <f>IFERROR(VLOOKUP(E5954,EIU!$E$2:$H$3662,4,FALSE),"")</f>
        <v>0.52500000000000002</v>
      </c>
    </row>
    <row r="5955" spans="1:9" x14ac:dyDescent="0.25">
      <c r="A5955" s="12" t="s">
        <v>67</v>
      </c>
      <c r="B5955" s="13" t="s">
        <v>68</v>
      </c>
      <c r="C5955" s="14">
        <v>44</v>
      </c>
      <c r="D5955" s="14">
        <v>2013</v>
      </c>
      <c r="E5955">
        <f t="shared" si="93"/>
        <v>442013</v>
      </c>
      <c r="F5955" s="41">
        <f>IFERROR(VLOOKUP(E5955,Heritage!$E$3:$H$4601,4,FALSE),"")</f>
        <v>0.1</v>
      </c>
      <c r="G5955" s="41">
        <f>IFERROR(VLOOKUP(E5955,'PRS até 2014'!$E$4:$L$6307,8,FALSE),"")</f>
        <v>0.4116161616161616</v>
      </c>
      <c r="H5955" s="41">
        <f>IFERROR(VLOOKUP(E5955,'Global Insight'!$E$2:$F$4102,2,FALSE),"")</f>
        <v>0.4375</v>
      </c>
      <c r="I5955">
        <f>IFERROR(VLOOKUP(E5955,EIU!$E$2:$H$3662,4,FALSE),"")</f>
        <v>0.5</v>
      </c>
    </row>
    <row r="5956" spans="1:9" x14ac:dyDescent="0.25">
      <c r="A5956" s="12" t="s">
        <v>69</v>
      </c>
      <c r="B5956" s="13" t="s">
        <v>70</v>
      </c>
      <c r="C5956" s="14">
        <v>45</v>
      </c>
      <c r="D5956" s="14">
        <v>2013</v>
      </c>
      <c r="E5956">
        <f t="shared" si="93"/>
        <v>452013</v>
      </c>
      <c r="F5956" s="41">
        <f>IFERROR(VLOOKUP(E5956,Heritage!$E$3:$H$4601,4,FALSE),"")</f>
        <v>0.7</v>
      </c>
      <c r="G5956" s="41">
        <f>IFERROR(VLOOKUP(E5956,'PRS até 2014'!$E$4:$L$6307,8,FALSE),"")</f>
        <v>0.65151515151515149</v>
      </c>
      <c r="H5956" s="41">
        <f>IFERROR(VLOOKUP(E5956,'Global Insight'!$E$2:$F$4102,2,FALSE),"")</f>
        <v>0.75</v>
      </c>
      <c r="I5956">
        <f>IFERROR(VLOOKUP(E5956,EIU!$E$2:$H$3662,4,FALSE),"")</f>
        <v>0.75</v>
      </c>
    </row>
    <row r="5957" spans="1:9" x14ac:dyDescent="0.25">
      <c r="A5957" s="12" t="s">
        <v>71</v>
      </c>
      <c r="B5957" s="13" t="s">
        <v>72</v>
      </c>
      <c r="C5957" s="14">
        <v>46</v>
      </c>
      <c r="D5957" s="14">
        <v>2013</v>
      </c>
      <c r="E5957">
        <f t="shared" si="93"/>
        <v>462013</v>
      </c>
      <c r="F5957" s="41">
        <f>IFERROR(VLOOKUP(E5957,Heritage!$E$3:$H$4601,4,FALSE),"")</f>
        <v>0.7</v>
      </c>
      <c r="G5957" s="41">
        <f>IFERROR(VLOOKUP(E5957,'PRS até 2014'!$E$4:$L$6307,8,FALSE),"")</f>
        <v>0.62878787878787878</v>
      </c>
      <c r="H5957" s="41">
        <f>IFERROR(VLOOKUP(E5957,'Global Insight'!$E$2:$F$4102,2,FALSE),"")</f>
        <v>0.875</v>
      </c>
      <c r="I5957">
        <f>IFERROR(VLOOKUP(E5957,EIU!$E$2:$H$3662,4,FALSE),"")</f>
        <v>0.7</v>
      </c>
    </row>
    <row r="5958" spans="1:9" x14ac:dyDescent="0.25">
      <c r="A5958" s="12" t="s">
        <v>77</v>
      </c>
      <c r="B5958" s="13" t="s">
        <v>78</v>
      </c>
      <c r="C5958" s="14">
        <v>47</v>
      </c>
      <c r="D5958" s="14">
        <v>2013</v>
      </c>
      <c r="E5958">
        <f t="shared" si="93"/>
        <v>472013</v>
      </c>
      <c r="F5958" s="41">
        <f>IFERROR(VLOOKUP(E5958,Heritage!$E$3:$H$4601,4,FALSE),"")</f>
        <v>0.9</v>
      </c>
      <c r="G5958" s="41">
        <f>IFERROR(VLOOKUP(E5958,'PRS até 2014'!$E$4:$L$6307,8,FALSE),"")</f>
        <v>0.83585858585858586</v>
      </c>
      <c r="H5958" s="41">
        <f>IFERROR(VLOOKUP(E5958,'Global Insight'!$E$2:$F$4102,2,FALSE),"")</f>
        <v>0.875</v>
      </c>
      <c r="I5958">
        <f>IFERROR(VLOOKUP(E5958,EIU!$E$2:$H$3662,4,FALSE),"")</f>
        <v>0.97499999999999998</v>
      </c>
    </row>
    <row r="5959" spans="1:9" x14ac:dyDescent="0.25">
      <c r="A5959" s="12" t="s">
        <v>75</v>
      </c>
      <c r="B5959" s="13" t="s">
        <v>76</v>
      </c>
      <c r="C5959" s="14">
        <v>48</v>
      </c>
      <c r="D5959" s="14">
        <v>2013</v>
      </c>
      <c r="E5959">
        <f t="shared" si="93"/>
        <v>482013</v>
      </c>
      <c r="F5959" s="41">
        <f>IFERROR(VLOOKUP(E5959,Heritage!$E$3:$H$4601,4,FALSE),"")</f>
        <v>0.3</v>
      </c>
      <c r="G5959" s="41" t="str">
        <f>IFERROR(VLOOKUP(E5959,'PRS até 2014'!$E$4:$L$6307,8,FALSE),"")</f>
        <v xml:space="preserve"> </v>
      </c>
      <c r="H5959" s="41">
        <f>IFERROR(VLOOKUP(E5959,'Global Insight'!$E$2:$F$4102,2,FALSE),"")</f>
        <v>0.625</v>
      </c>
      <c r="I5959">
        <f>IFERROR(VLOOKUP(E5959,EIU!$E$2:$H$3662,4,FALSE),"")</f>
        <v>0.27500000000000002</v>
      </c>
    </row>
    <row r="5960" spans="1:9" x14ac:dyDescent="0.25">
      <c r="A5960" s="12" t="s">
        <v>353</v>
      </c>
      <c r="B5960" s="13" t="s">
        <v>379</v>
      </c>
      <c r="C5960" s="14">
        <v>49</v>
      </c>
      <c r="D5960" s="14">
        <v>2013</v>
      </c>
      <c r="E5960">
        <f t="shared" si="93"/>
        <v>492013</v>
      </c>
      <c r="F5960" s="41">
        <f>IFERROR(VLOOKUP(E5960,Heritage!$E$3:$H$4601,4,FALSE),"")</f>
        <v>0.6</v>
      </c>
      <c r="G5960" s="41" t="str">
        <f>IFERROR(VLOOKUP(E5960,'PRS até 2014'!$E$4:$L$6307,8,FALSE),"")</f>
        <v xml:space="preserve"> </v>
      </c>
      <c r="H5960" s="41">
        <f>IFERROR(VLOOKUP(E5960,'Global Insight'!$E$2:$F$4102,2,FALSE),"")</f>
        <v>0.75</v>
      </c>
      <c r="I5960" t="str">
        <f>IFERROR(VLOOKUP(E5960,EIU!$E$2:$H$3662,4,FALSE),"")</f>
        <v/>
      </c>
    </row>
    <row r="5961" spans="1:9" x14ac:dyDescent="0.25">
      <c r="A5961" s="12" t="s">
        <v>79</v>
      </c>
      <c r="B5961" s="13" t="s">
        <v>80</v>
      </c>
      <c r="C5961" s="14">
        <v>50</v>
      </c>
      <c r="D5961" s="14">
        <v>2013</v>
      </c>
      <c r="E5961">
        <f t="shared" si="93"/>
        <v>502013</v>
      </c>
      <c r="F5961" s="41">
        <f>IFERROR(VLOOKUP(E5961,Heritage!$E$3:$H$4601,4,FALSE),"")</f>
        <v>0.3</v>
      </c>
      <c r="G5961" s="41">
        <f>IFERROR(VLOOKUP(E5961,'PRS até 2014'!$E$4:$L$6307,8,FALSE),"")</f>
        <v>0.46464646464646464</v>
      </c>
      <c r="H5961" s="41">
        <f>IFERROR(VLOOKUP(E5961,'Global Insight'!$E$2:$F$4102,2,FALSE),"")</f>
        <v>0.4375</v>
      </c>
      <c r="I5961">
        <f>IFERROR(VLOOKUP(E5961,EIU!$E$2:$H$3662,4,FALSE),"")</f>
        <v>0.5</v>
      </c>
    </row>
    <row r="5962" spans="1:9" x14ac:dyDescent="0.25">
      <c r="A5962" s="12" t="s">
        <v>83</v>
      </c>
      <c r="B5962" s="13" t="s">
        <v>84</v>
      </c>
      <c r="C5962" s="14">
        <v>51</v>
      </c>
      <c r="D5962" s="14">
        <v>2013</v>
      </c>
      <c r="E5962">
        <f t="shared" si="93"/>
        <v>512013</v>
      </c>
      <c r="F5962" s="41">
        <f>IFERROR(VLOOKUP(E5962,Heritage!$E$3:$H$4601,4,FALSE),"")</f>
        <v>0.2</v>
      </c>
      <c r="G5962" s="41">
        <f>IFERROR(VLOOKUP(E5962,'PRS até 2014'!$E$4:$L$6307,8,FALSE),"")</f>
        <v>0.42929292929292928</v>
      </c>
      <c r="H5962" s="41">
        <f>IFERROR(VLOOKUP(E5962,'Global Insight'!$E$2:$F$4102,2,FALSE),"")</f>
        <v>0.4375</v>
      </c>
      <c r="I5962">
        <f>IFERROR(VLOOKUP(E5962,EIU!$E$2:$H$3662,4,FALSE),"")</f>
        <v>0.22500000000000001</v>
      </c>
    </row>
    <row r="5963" spans="1:9" x14ac:dyDescent="0.25">
      <c r="A5963" s="12" t="s">
        <v>85</v>
      </c>
      <c r="B5963" s="13" t="s">
        <v>86</v>
      </c>
      <c r="C5963" s="14">
        <v>52</v>
      </c>
      <c r="D5963" s="14">
        <v>2013</v>
      </c>
      <c r="E5963">
        <f t="shared" si="93"/>
        <v>522013</v>
      </c>
      <c r="F5963" s="41">
        <f>IFERROR(VLOOKUP(E5963,Heritage!$E$3:$H$4601,4,FALSE),"")</f>
        <v>0.2</v>
      </c>
      <c r="G5963" s="41">
        <f>IFERROR(VLOOKUP(E5963,'PRS até 2014'!$E$4:$L$6307,8,FALSE),"")</f>
        <v>0.42929292929292923</v>
      </c>
      <c r="H5963" s="41">
        <f>IFERROR(VLOOKUP(E5963,'Global Insight'!$E$2:$F$4102,2,FALSE),"")</f>
        <v>0.375</v>
      </c>
      <c r="I5963">
        <f>IFERROR(VLOOKUP(E5963,EIU!$E$2:$H$3662,4,FALSE),"")</f>
        <v>0.42499999999999999</v>
      </c>
    </row>
    <row r="5964" spans="1:9" x14ac:dyDescent="0.25">
      <c r="A5964" s="12" t="s">
        <v>267</v>
      </c>
      <c r="B5964" s="13" t="s">
        <v>268</v>
      </c>
      <c r="C5964" s="14">
        <v>53</v>
      </c>
      <c r="D5964" s="14">
        <v>2013</v>
      </c>
      <c r="E5964">
        <f t="shared" si="93"/>
        <v>532013</v>
      </c>
      <c r="F5964" s="41">
        <f>IFERROR(VLOOKUP(E5964,Heritage!$E$3:$H$4601,4,FALSE),"")</f>
        <v>0.4</v>
      </c>
      <c r="G5964" s="41">
        <f>IFERROR(VLOOKUP(E5964,'PRS até 2014'!$E$4:$L$6307,8,FALSE),"")</f>
        <v>0.43434343434343431</v>
      </c>
      <c r="H5964" s="41">
        <f>IFERROR(VLOOKUP(E5964,'Global Insight'!$E$2:$F$4102,2,FALSE),"")</f>
        <v>0.375</v>
      </c>
      <c r="I5964">
        <f>IFERROR(VLOOKUP(E5964,EIU!$E$2:$H$3662,4,FALSE),"")</f>
        <v>0.32500000000000001</v>
      </c>
    </row>
    <row r="5965" spans="1:9" x14ac:dyDescent="0.25">
      <c r="A5965" s="12" t="s">
        <v>114</v>
      </c>
      <c r="B5965" s="13" t="s">
        <v>115</v>
      </c>
      <c r="C5965" s="14">
        <v>54</v>
      </c>
      <c r="D5965" s="14">
        <v>2013</v>
      </c>
      <c r="E5965">
        <f t="shared" si="93"/>
        <v>542013</v>
      </c>
      <c r="F5965" s="41">
        <f>IFERROR(VLOOKUP(E5965,Heritage!$E$3:$H$4601,4,FALSE),"")</f>
        <v>0.1</v>
      </c>
      <c r="G5965" s="41" t="str">
        <f>IFERROR(VLOOKUP(E5965,'PRS até 2014'!$E$4:$L$6307,8,FALSE),"")</f>
        <v xml:space="preserve"> </v>
      </c>
      <c r="H5965" s="41">
        <f>IFERROR(VLOOKUP(E5965,'Global Insight'!$E$2:$F$4102,2,FALSE),"")</f>
        <v>0.4375</v>
      </c>
      <c r="I5965">
        <f>IFERROR(VLOOKUP(E5965,EIU!$E$2:$H$3662,4,FALSE),"")</f>
        <v>0.25</v>
      </c>
    </row>
    <row r="5966" spans="1:9" x14ac:dyDescent="0.25">
      <c r="A5966" s="12" t="s">
        <v>87</v>
      </c>
      <c r="B5966" s="13" t="s">
        <v>88</v>
      </c>
      <c r="C5966" s="14">
        <v>55</v>
      </c>
      <c r="D5966" s="14">
        <v>2013</v>
      </c>
      <c r="E5966">
        <f t="shared" si="93"/>
        <v>552013</v>
      </c>
      <c r="F5966" s="41">
        <f>IFERROR(VLOOKUP(E5966,Heritage!$E$3:$H$4601,4,FALSE),"")</f>
        <v>0.1</v>
      </c>
      <c r="G5966" s="41" t="str">
        <f>IFERROR(VLOOKUP(E5966,'PRS até 2014'!$E$4:$L$6307,8,FALSE),"")</f>
        <v xml:space="preserve"> </v>
      </c>
      <c r="H5966" s="41">
        <f>IFERROR(VLOOKUP(E5966,'Global Insight'!$E$2:$F$4102,2,FALSE),"")</f>
        <v>0.4375</v>
      </c>
      <c r="I5966">
        <f>IFERROR(VLOOKUP(E5966,EIU!$E$2:$H$3662,4,FALSE),"")</f>
        <v>0.27500000000000002</v>
      </c>
    </row>
    <row r="5967" spans="1:9" x14ac:dyDescent="0.25">
      <c r="A5967" s="12" t="s">
        <v>91</v>
      </c>
      <c r="B5967" s="13" t="s">
        <v>92</v>
      </c>
      <c r="C5967" s="14">
        <v>56</v>
      </c>
      <c r="D5967" s="14">
        <v>2013</v>
      </c>
      <c r="E5967">
        <f t="shared" si="93"/>
        <v>562013</v>
      </c>
      <c r="F5967" s="41">
        <f>IFERROR(VLOOKUP(E5967,Heritage!$E$3:$H$4601,4,FALSE),"")</f>
        <v>0.9</v>
      </c>
      <c r="G5967" s="41">
        <f>IFERROR(VLOOKUP(E5967,'PRS até 2014'!$E$4:$L$6307,8,FALSE),"")</f>
        <v>0.6742424242424242</v>
      </c>
      <c r="H5967" s="41">
        <f>IFERROR(VLOOKUP(E5967,'Global Insight'!$E$2:$F$4102,2,FALSE),"")</f>
        <v>0.75</v>
      </c>
      <c r="I5967">
        <f>IFERROR(VLOOKUP(E5967,EIU!$E$2:$H$3662,4,FALSE),"")</f>
        <v>0.72499999999999998</v>
      </c>
    </row>
    <row r="5968" spans="1:9" x14ac:dyDescent="0.25">
      <c r="A5968" s="12" t="s">
        <v>93</v>
      </c>
      <c r="B5968" s="13" t="s">
        <v>94</v>
      </c>
      <c r="C5968" s="14">
        <v>57</v>
      </c>
      <c r="D5968" s="14">
        <v>2013</v>
      </c>
      <c r="E5968">
        <f t="shared" si="93"/>
        <v>572013</v>
      </c>
      <c r="F5968" s="41">
        <f>IFERROR(VLOOKUP(E5968,Heritage!$E$3:$H$4601,4,FALSE),"")</f>
        <v>0.3</v>
      </c>
      <c r="G5968" s="41">
        <f>IFERROR(VLOOKUP(E5968,'PRS até 2014'!$E$4:$L$6307,8,FALSE),"")</f>
        <v>0.52777777777777768</v>
      </c>
      <c r="H5968" s="41">
        <f>IFERROR(VLOOKUP(E5968,'Global Insight'!$E$2:$F$4102,2,FALSE),"")</f>
        <v>0.375</v>
      </c>
      <c r="I5968">
        <f>IFERROR(VLOOKUP(E5968,EIU!$E$2:$H$3662,4,FALSE),"")</f>
        <v>0.35</v>
      </c>
    </row>
    <row r="5969" spans="1:9" x14ac:dyDescent="0.25">
      <c r="A5969" s="12" t="s">
        <v>97</v>
      </c>
      <c r="B5969" s="13" t="s">
        <v>98</v>
      </c>
      <c r="C5969" s="14">
        <v>58</v>
      </c>
      <c r="D5969" s="14">
        <v>2013</v>
      </c>
      <c r="E5969">
        <f t="shared" si="93"/>
        <v>582013</v>
      </c>
      <c r="F5969" s="41">
        <f>IFERROR(VLOOKUP(E5969,Heritage!$E$3:$H$4601,4,FALSE),"")</f>
        <v>0.25</v>
      </c>
      <c r="G5969" s="41" t="str">
        <f>IFERROR(VLOOKUP(E5969,'PRS até 2014'!$E$4:$L$6307,8,FALSE),"")</f>
        <v xml:space="preserve"> </v>
      </c>
      <c r="H5969" s="41">
        <f>IFERROR(VLOOKUP(E5969,'Global Insight'!$E$2:$F$4102,2,FALSE),"")</f>
        <v>0.4375</v>
      </c>
      <c r="I5969" t="str">
        <f>IFERROR(VLOOKUP(E5969,EIU!$E$2:$H$3662,4,FALSE),"")</f>
        <v/>
      </c>
    </row>
    <row r="5970" spans="1:9" x14ac:dyDescent="0.25">
      <c r="A5970" s="12" t="s">
        <v>95</v>
      </c>
      <c r="B5970" s="13" t="s">
        <v>96</v>
      </c>
      <c r="C5970" s="14">
        <v>59</v>
      </c>
      <c r="D5970" s="14">
        <v>2013</v>
      </c>
      <c r="E5970">
        <f t="shared" si="93"/>
        <v>592013</v>
      </c>
      <c r="F5970" s="41">
        <f>IFERROR(VLOOKUP(E5970,Heritage!$E$3:$H$4601,4,FALSE),"")</f>
        <v>0.9</v>
      </c>
      <c r="G5970" s="41">
        <f>IFERROR(VLOOKUP(E5970,'PRS até 2014'!$E$4:$L$6307,8,FALSE),"")</f>
        <v>0.92676767676767668</v>
      </c>
      <c r="H5970" s="41">
        <f>IFERROR(VLOOKUP(E5970,'Global Insight'!$E$2:$F$4102,2,FALSE),"")</f>
        <v>0.9375</v>
      </c>
      <c r="I5970">
        <f>IFERROR(VLOOKUP(E5970,EIU!$E$2:$H$3662,4,FALSE),"")</f>
        <v>0.92500000000000004</v>
      </c>
    </row>
    <row r="5971" spans="1:9" x14ac:dyDescent="0.25">
      <c r="A5971" s="12" t="s">
        <v>99</v>
      </c>
      <c r="B5971" s="13" t="s">
        <v>100</v>
      </c>
      <c r="C5971" s="14">
        <v>60</v>
      </c>
      <c r="D5971" s="14">
        <v>2013</v>
      </c>
      <c r="E5971">
        <f t="shared" si="93"/>
        <v>602013</v>
      </c>
      <c r="F5971" s="41">
        <f>IFERROR(VLOOKUP(E5971,Heritage!$E$3:$H$4601,4,FALSE),"")</f>
        <v>0.8</v>
      </c>
      <c r="G5971" s="41">
        <f>IFERROR(VLOOKUP(E5971,'PRS até 2014'!$E$4:$L$6307,8,FALSE),"")</f>
        <v>0.69696969696969702</v>
      </c>
      <c r="H5971" s="41">
        <f>IFERROR(VLOOKUP(E5971,'Global Insight'!$E$2:$F$4102,2,FALSE),"")</f>
        <v>0.875</v>
      </c>
      <c r="I5971">
        <f>IFERROR(VLOOKUP(E5971,EIU!$E$2:$H$3662,4,FALSE),"")</f>
        <v>0.85</v>
      </c>
    </row>
    <row r="5972" spans="1:9" x14ac:dyDescent="0.25">
      <c r="A5972" s="12" t="s">
        <v>101</v>
      </c>
      <c r="B5972" s="13" t="s">
        <v>102</v>
      </c>
      <c r="C5972" s="14">
        <v>61</v>
      </c>
      <c r="D5972" s="14">
        <v>2013</v>
      </c>
      <c r="E5972">
        <f t="shared" si="93"/>
        <v>612013</v>
      </c>
      <c r="F5972" s="41">
        <f>IFERROR(VLOOKUP(E5972,Heritage!$E$3:$H$4601,4,FALSE),"")</f>
        <v>0.4</v>
      </c>
      <c r="G5972" s="41">
        <f>IFERROR(VLOOKUP(E5972,'PRS até 2014'!$E$4:$L$6307,8,FALSE),"")</f>
        <v>0.45959595959595956</v>
      </c>
      <c r="H5972" s="41">
        <f>IFERROR(VLOOKUP(E5972,'Global Insight'!$E$2:$F$4102,2,FALSE),"")</f>
        <v>0.4375</v>
      </c>
      <c r="I5972">
        <f>IFERROR(VLOOKUP(E5972,EIU!$E$2:$H$3662,4,FALSE),"")</f>
        <v>0.375</v>
      </c>
    </row>
    <row r="5973" spans="1:9" x14ac:dyDescent="0.25">
      <c r="A5973" s="12" t="s">
        <v>354</v>
      </c>
      <c r="B5973" s="13" t="s">
        <v>111</v>
      </c>
      <c r="C5973" s="14">
        <v>62</v>
      </c>
      <c r="D5973" s="14">
        <v>2013</v>
      </c>
      <c r="E5973">
        <f t="shared" si="93"/>
        <v>622013</v>
      </c>
      <c r="F5973" s="41">
        <f>IFERROR(VLOOKUP(E5973,Heritage!$E$3:$H$4601,4,FALSE),"")</f>
        <v>0.3</v>
      </c>
      <c r="G5973" s="41">
        <f>IFERROR(VLOOKUP(E5973,'PRS até 2014'!$E$4:$L$6307,8,FALSE),"")</f>
        <v>0.51767676767676774</v>
      </c>
      <c r="H5973" s="41">
        <f>IFERROR(VLOOKUP(E5973,'Global Insight'!$E$2:$F$4102,2,FALSE),"")</f>
        <v>0.5</v>
      </c>
      <c r="I5973">
        <f>IFERROR(VLOOKUP(E5973,EIU!$E$2:$H$3662,4,FALSE),"")</f>
        <v>0.32500000000000001</v>
      </c>
    </row>
    <row r="5974" spans="1:9" x14ac:dyDescent="0.25">
      <c r="A5974" s="12" t="s">
        <v>105</v>
      </c>
      <c r="B5974" s="13" t="s">
        <v>106</v>
      </c>
      <c r="C5974" s="14">
        <v>63</v>
      </c>
      <c r="D5974" s="14">
        <v>2013</v>
      </c>
      <c r="E5974">
        <f t="shared" si="93"/>
        <v>632013</v>
      </c>
      <c r="F5974" s="41">
        <f>IFERROR(VLOOKUP(E5974,Heritage!$E$3:$H$4601,4,FALSE),"")</f>
        <v>0.4</v>
      </c>
      <c r="G5974" s="41" t="str">
        <f>IFERROR(VLOOKUP(E5974,'PRS até 2014'!$E$4:$L$6307,8,FALSE),"")</f>
        <v xml:space="preserve"> </v>
      </c>
      <c r="H5974" s="41">
        <f>IFERROR(VLOOKUP(E5974,'Global Insight'!$E$2:$F$4102,2,FALSE),"")</f>
        <v>0.5</v>
      </c>
      <c r="I5974">
        <f>IFERROR(VLOOKUP(E5974,EIU!$E$2:$H$3662,4,FALSE),"")</f>
        <v>0.47499999999999998</v>
      </c>
    </row>
    <row r="5975" spans="1:9" x14ac:dyDescent="0.25">
      <c r="A5975" s="12" t="s">
        <v>73</v>
      </c>
      <c r="B5975" s="13" t="s">
        <v>74</v>
      </c>
      <c r="C5975" s="14">
        <v>64</v>
      </c>
      <c r="D5975" s="14">
        <v>2013</v>
      </c>
      <c r="E5975">
        <f t="shared" si="93"/>
        <v>642013</v>
      </c>
      <c r="F5975" s="41">
        <f>IFERROR(VLOOKUP(E5975,Heritage!$E$3:$H$4601,4,FALSE),"")</f>
        <v>0.9</v>
      </c>
      <c r="G5975" s="41">
        <f>IFERROR(VLOOKUP(E5975,'PRS até 2014'!$E$4:$L$6307,8,FALSE),"")</f>
        <v>0.85858585858585856</v>
      </c>
      <c r="H5975" s="41">
        <f>IFERROR(VLOOKUP(E5975,'Global Insight'!$E$2:$F$4102,2,FALSE),"")</f>
        <v>0.8125</v>
      </c>
      <c r="I5975">
        <f>IFERROR(VLOOKUP(E5975,EIU!$E$2:$H$3662,4,FALSE),"")</f>
        <v>0.85</v>
      </c>
    </row>
    <row r="5976" spans="1:9" x14ac:dyDescent="0.25">
      <c r="A5976" s="12" t="s">
        <v>336</v>
      </c>
      <c r="B5976" s="13" t="s">
        <v>337</v>
      </c>
      <c r="C5976" s="14">
        <v>65</v>
      </c>
      <c r="D5976" s="14">
        <v>2013</v>
      </c>
      <c r="E5976">
        <f t="shared" si="93"/>
        <v>652013</v>
      </c>
      <c r="F5976" s="41" t="str">
        <f>IFERROR(VLOOKUP(E5976,Heritage!$E$3:$H$4601,4,FALSE),"")</f>
        <v/>
      </c>
      <c r="G5976" s="41" t="str">
        <f>IFERROR(VLOOKUP(E5976,'PRS até 2014'!$E$4:$L$6307,8,FALSE),"")</f>
        <v xml:space="preserve"> </v>
      </c>
      <c r="H5976" s="41" t="str">
        <f>IFERROR(VLOOKUP(E5976,'Global Insight'!$E$2:$F$4102,2,FALSE),"")</f>
        <v/>
      </c>
      <c r="I5976" t="str">
        <f>IFERROR(VLOOKUP(E5976,EIU!$E$2:$H$3662,4,FALSE),"")</f>
        <v/>
      </c>
    </row>
    <row r="5977" spans="1:9" x14ac:dyDescent="0.25">
      <c r="A5977" s="12" t="s">
        <v>107</v>
      </c>
      <c r="B5977" s="13" t="s">
        <v>108</v>
      </c>
      <c r="C5977" s="14">
        <v>66</v>
      </c>
      <c r="D5977" s="14">
        <v>2013</v>
      </c>
      <c r="E5977">
        <f t="shared" si="93"/>
        <v>662013</v>
      </c>
      <c r="F5977" s="41">
        <f>IFERROR(VLOOKUP(E5977,Heritage!$E$3:$H$4601,4,FALSE),"")</f>
        <v>0.5</v>
      </c>
      <c r="G5977" s="41">
        <f>IFERROR(VLOOKUP(E5977,'PRS até 2014'!$E$4:$L$6307,8,FALSE),"")</f>
        <v>0.47474747474747475</v>
      </c>
      <c r="H5977" s="41">
        <f>IFERROR(VLOOKUP(E5977,'Global Insight'!$E$2:$F$4102,2,FALSE),"")</f>
        <v>0.625</v>
      </c>
      <c r="I5977">
        <f>IFERROR(VLOOKUP(E5977,EIU!$E$2:$H$3662,4,FALSE),"")</f>
        <v>0.45</v>
      </c>
    </row>
    <row r="5978" spans="1:9" x14ac:dyDescent="0.25">
      <c r="A5978" s="12" t="s">
        <v>116</v>
      </c>
      <c r="B5978" s="13" t="s">
        <v>117</v>
      </c>
      <c r="C5978" s="14">
        <v>67</v>
      </c>
      <c r="D5978" s="14">
        <v>2013</v>
      </c>
      <c r="E5978">
        <f t="shared" si="93"/>
        <v>672013</v>
      </c>
      <c r="F5978" s="41">
        <f>IFERROR(VLOOKUP(E5978,Heritage!$E$3:$H$4601,4,FALSE),"")</f>
        <v>0.4</v>
      </c>
      <c r="G5978" s="41">
        <f>IFERROR(VLOOKUP(E5978,'PRS até 2014'!$E$4:$L$6307,8,FALSE),"")</f>
        <v>0.54292929292929282</v>
      </c>
      <c r="H5978" s="41">
        <f>IFERROR(VLOOKUP(E5978,'Global Insight'!$E$2:$F$4102,2,FALSE),"")</f>
        <v>0.875</v>
      </c>
      <c r="I5978">
        <f>IFERROR(VLOOKUP(E5978,EIU!$E$2:$H$3662,4,FALSE),"")</f>
        <v>0.57499999999999996</v>
      </c>
    </row>
    <row r="5979" spans="1:9" x14ac:dyDescent="0.25">
      <c r="A5979" s="12" t="s">
        <v>355</v>
      </c>
      <c r="B5979" s="13" t="s">
        <v>380</v>
      </c>
      <c r="C5979" s="14">
        <v>68</v>
      </c>
      <c r="D5979" s="14">
        <v>2013</v>
      </c>
      <c r="E5979">
        <f t="shared" si="93"/>
        <v>682013</v>
      </c>
      <c r="F5979" s="41" t="str">
        <f>IFERROR(VLOOKUP(E5979,Heritage!$E$3:$H$4601,4,FALSE),"")</f>
        <v/>
      </c>
      <c r="G5979" s="41" t="str">
        <f>IFERROR(VLOOKUP(E5979,'PRS até 2014'!$E$4:$L$6307,8,FALSE),"")</f>
        <v xml:space="preserve"> </v>
      </c>
      <c r="H5979" s="41">
        <f>IFERROR(VLOOKUP(E5979,'Global Insight'!$E$2:$F$4102,2,FALSE),"")</f>
        <v>0.625</v>
      </c>
      <c r="I5979" t="str">
        <f>IFERROR(VLOOKUP(E5979,EIU!$E$2:$H$3662,4,FALSE),"")</f>
        <v/>
      </c>
    </row>
    <row r="5980" spans="1:9" x14ac:dyDescent="0.25">
      <c r="A5980" s="12" t="s">
        <v>118</v>
      </c>
      <c r="B5980" s="13" t="s">
        <v>119</v>
      </c>
      <c r="C5980" s="14">
        <v>69</v>
      </c>
      <c r="D5980" s="14">
        <v>2013</v>
      </c>
      <c r="E5980">
        <f t="shared" si="93"/>
        <v>692013</v>
      </c>
      <c r="F5980" s="41">
        <f>IFERROR(VLOOKUP(E5980,Heritage!$E$3:$H$4601,4,FALSE),"")</f>
        <v>0.25</v>
      </c>
      <c r="G5980" s="41">
        <f>IFERROR(VLOOKUP(E5980,'PRS até 2014'!$E$4:$L$6307,8,FALSE),"")</f>
        <v>0.50757575757575757</v>
      </c>
      <c r="H5980" s="41">
        <f>IFERROR(VLOOKUP(E5980,'Global Insight'!$E$2:$F$4102,2,FALSE),"")</f>
        <v>0.3125</v>
      </c>
      <c r="I5980">
        <f>IFERROR(VLOOKUP(E5980,EIU!$E$2:$H$3662,4,FALSE),"")</f>
        <v>0.25</v>
      </c>
    </row>
    <row r="5981" spans="1:9" x14ac:dyDescent="0.25">
      <c r="A5981" s="12" t="s">
        <v>109</v>
      </c>
      <c r="B5981" s="13" t="s">
        <v>110</v>
      </c>
      <c r="C5981" s="14">
        <v>70</v>
      </c>
      <c r="D5981" s="14">
        <v>2013</v>
      </c>
      <c r="E5981">
        <f t="shared" si="93"/>
        <v>702013</v>
      </c>
      <c r="F5981" s="41">
        <f>IFERROR(VLOOKUP(E5981,Heritage!$E$3:$H$4601,4,FALSE),"")</f>
        <v>0.2</v>
      </c>
      <c r="G5981" s="41">
        <f>IFERROR(VLOOKUP(E5981,'PRS até 2014'!$E$4:$L$6307,8,FALSE),"")</f>
        <v>0.34343434343434343</v>
      </c>
      <c r="H5981" s="41">
        <f>IFERROR(VLOOKUP(E5981,'Global Insight'!$E$2:$F$4102,2,FALSE),"")</f>
        <v>0.25</v>
      </c>
      <c r="I5981">
        <f>IFERROR(VLOOKUP(E5981,EIU!$E$2:$H$3662,4,FALSE),"")</f>
        <v>0.05</v>
      </c>
    </row>
    <row r="5982" spans="1:9" x14ac:dyDescent="0.25">
      <c r="A5982" s="12" t="s">
        <v>112</v>
      </c>
      <c r="B5982" s="13" t="s">
        <v>113</v>
      </c>
      <c r="C5982" s="14">
        <v>71</v>
      </c>
      <c r="D5982" s="14">
        <v>2013</v>
      </c>
      <c r="E5982">
        <f t="shared" si="93"/>
        <v>712013</v>
      </c>
      <c r="F5982" s="41">
        <f>IFERROR(VLOOKUP(E5982,Heritage!$E$3:$H$4601,4,FALSE),"")</f>
        <v>0.2</v>
      </c>
      <c r="G5982" s="41">
        <f>IFERROR(VLOOKUP(E5982,'PRS até 2014'!$E$4:$L$6307,8,FALSE),"")</f>
        <v>0.35858585858585856</v>
      </c>
      <c r="H5982" s="41">
        <f>IFERROR(VLOOKUP(E5982,'Global Insight'!$E$2:$F$4102,2,FALSE),"")</f>
        <v>0.1875</v>
      </c>
      <c r="I5982" t="str">
        <f>IFERROR(VLOOKUP(E5982,EIU!$E$2:$H$3662,4,FALSE),"")</f>
        <v/>
      </c>
    </row>
    <row r="5983" spans="1:9" x14ac:dyDescent="0.25">
      <c r="A5983" s="12" t="s">
        <v>120</v>
      </c>
      <c r="B5983" s="13" t="s">
        <v>121</v>
      </c>
      <c r="C5983" s="14">
        <v>72</v>
      </c>
      <c r="D5983" s="14">
        <v>2013</v>
      </c>
      <c r="E5983">
        <f t="shared" si="93"/>
        <v>722013</v>
      </c>
      <c r="F5983" s="41">
        <f>IFERROR(VLOOKUP(E5983,Heritage!$E$3:$H$4601,4,FALSE),"")</f>
        <v>0.3</v>
      </c>
      <c r="G5983" s="41">
        <f>IFERROR(VLOOKUP(E5983,'PRS até 2014'!$E$4:$L$6307,8,FALSE),"")</f>
        <v>0.33333333333333331</v>
      </c>
      <c r="H5983" s="41">
        <f>IFERROR(VLOOKUP(E5983,'Global Insight'!$E$2:$F$4102,2,FALSE),"")</f>
        <v>0.75</v>
      </c>
      <c r="I5983">
        <f>IFERROR(VLOOKUP(E5983,EIU!$E$2:$H$3662,4,FALSE),"")</f>
        <v>0.82499999999999996</v>
      </c>
    </row>
    <row r="5984" spans="1:9" x14ac:dyDescent="0.25">
      <c r="A5984" s="12" t="s">
        <v>128</v>
      </c>
      <c r="B5984" s="13" t="s">
        <v>129</v>
      </c>
      <c r="C5984" s="14">
        <v>73</v>
      </c>
      <c r="D5984" s="14">
        <v>2013</v>
      </c>
      <c r="E5984">
        <f t="shared" si="93"/>
        <v>732013</v>
      </c>
      <c r="F5984" s="41">
        <f>IFERROR(VLOOKUP(E5984,Heritage!$E$3:$H$4601,4,FALSE),"")</f>
        <v>0.1</v>
      </c>
      <c r="G5984" s="41">
        <f>IFERROR(VLOOKUP(E5984,'PRS até 2014'!$E$4:$L$6307,8,FALSE),"")</f>
        <v>0.22979797979797978</v>
      </c>
      <c r="H5984" s="41">
        <f>IFERROR(VLOOKUP(E5984,'Global Insight'!$E$2:$F$4102,2,FALSE),"")</f>
        <v>0.3125</v>
      </c>
      <c r="I5984">
        <f>IFERROR(VLOOKUP(E5984,EIU!$E$2:$H$3662,4,FALSE),"")</f>
        <v>0.22500000000000001</v>
      </c>
    </row>
    <row r="5985" spans="1:9" x14ac:dyDescent="0.25">
      <c r="A5985" s="12" t="s">
        <v>124</v>
      </c>
      <c r="B5985" s="13" t="s">
        <v>125</v>
      </c>
      <c r="C5985" s="14">
        <v>74</v>
      </c>
      <c r="D5985" s="14">
        <v>2013</v>
      </c>
      <c r="E5985">
        <f t="shared" si="93"/>
        <v>742013</v>
      </c>
      <c r="F5985" s="41">
        <f>IFERROR(VLOOKUP(E5985,Heritage!$E$3:$H$4601,4,FALSE),"")</f>
        <v>0.3</v>
      </c>
      <c r="G5985" s="41">
        <f>IFERROR(VLOOKUP(E5985,'PRS até 2014'!$E$4:$L$6307,8,FALSE),"")</f>
        <v>0.34848484848484845</v>
      </c>
      <c r="H5985" s="41">
        <f>IFERROR(VLOOKUP(E5985,'Global Insight'!$E$2:$F$4102,2,FALSE),"")</f>
        <v>0.3125</v>
      </c>
      <c r="I5985">
        <f>IFERROR(VLOOKUP(E5985,EIU!$E$2:$H$3662,4,FALSE),"")</f>
        <v>0.17499999999999999</v>
      </c>
    </row>
    <row r="5986" spans="1:9" x14ac:dyDescent="0.25">
      <c r="A5986" s="12" t="s">
        <v>122</v>
      </c>
      <c r="B5986" s="13" t="s">
        <v>123</v>
      </c>
      <c r="C5986" s="14">
        <v>75</v>
      </c>
      <c r="D5986" s="14">
        <v>2013</v>
      </c>
      <c r="E5986">
        <f t="shared" si="93"/>
        <v>752013</v>
      </c>
      <c r="F5986" s="41">
        <f>IFERROR(VLOOKUP(E5986,Heritage!$E$3:$H$4601,4,FALSE),"")</f>
        <v>0.9</v>
      </c>
      <c r="G5986" s="41">
        <f>IFERROR(VLOOKUP(E5986,'PRS até 2014'!$E$4:$L$6307,8,FALSE),"")</f>
        <v>0.83333333333333337</v>
      </c>
      <c r="H5986" s="41">
        <f>IFERROR(VLOOKUP(E5986,'Global Insight'!$E$2:$F$4102,2,FALSE),"")</f>
        <v>0.75</v>
      </c>
      <c r="I5986">
        <f>IFERROR(VLOOKUP(E5986,EIU!$E$2:$H$3662,4,FALSE),"")</f>
        <v>0.82499999999999996</v>
      </c>
    </row>
    <row r="5987" spans="1:9" x14ac:dyDescent="0.25">
      <c r="A5987" s="12" t="s">
        <v>130</v>
      </c>
      <c r="B5987" s="13" t="s">
        <v>131</v>
      </c>
      <c r="C5987" s="14">
        <v>76</v>
      </c>
      <c r="D5987" s="14">
        <v>2013</v>
      </c>
      <c r="E5987">
        <f t="shared" si="93"/>
        <v>762013</v>
      </c>
      <c r="F5987" s="41">
        <f>IFERROR(VLOOKUP(E5987,Heritage!$E$3:$H$4601,4,FALSE),"")</f>
        <v>0.6</v>
      </c>
      <c r="G5987" s="41">
        <f>IFERROR(VLOOKUP(E5987,'PRS até 2014'!$E$4:$L$6307,8,FALSE),"")</f>
        <v>0.58585858585858586</v>
      </c>
      <c r="H5987" s="41">
        <f>IFERROR(VLOOKUP(E5987,'Global Insight'!$E$2:$F$4102,2,FALSE),"")</f>
        <v>0.75</v>
      </c>
      <c r="I5987">
        <f>IFERROR(VLOOKUP(E5987,EIU!$E$2:$H$3662,4,FALSE),"")</f>
        <v>0.67500000000000004</v>
      </c>
    </row>
    <row r="5988" spans="1:9" x14ac:dyDescent="0.25">
      <c r="A5988" s="12" t="s">
        <v>142</v>
      </c>
      <c r="B5988" s="13" t="s">
        <v>143</v>
      </c>
      <c r="C5988" s="14">
        <v>77</v>
      </c>
      <c r="D5988" s="14">
        <v>2013</v>
      </c>
      <c r="E5988">
        <f t="shared" si="93"/>
        <v>772013</v>
      </c>
      <c r="F5988" s="41">
        <f>IFERROR(VLOOKUP(E5988,Heritage!$E$3:$H$4601,4,FALSE),"")</f>
        <v>0.9</v>
      </c>
      <c r="G5988" s="41">
        <f>IFERROR(VLOOKUP(E5988,'PRS até 2014'!$E$4:$L$6307,8,FALSE),"")</f>
        <v>0.85353535353535348</v>
      </c>
      <c r="H5988" s="41">
        <f>IFERROR(VLOOKUP(E5988,'Global Insight'!$E$2:$F$4102,2,FALSE),"")</f>
        <v>1</v>
      </c>
      <c r="I5988">
        <f>IFERROR(VLOOKUP(E5988,EIU!$E$2:$H$3662,4,FALSE),"")</f>
        <v>0.9</v>
      </c>
    </row>
    <row r="5989" spans="1:9" x14ac:dyDescent="0.25">
      <c r="A5989" s="12" t="s">
        <v>134</v>
      </c>
      <c r="B5989" s="13" t="s">
        <v>135</v>
      </c>
      <c r="C5989" s="14">
        <v>78</v>
      </c>
      <c r="D5989" s="14">
        <v>2013</v>
      </c>
      <c r="E5989">
        <f t="shared" si="93"/>
        <v>782013</v>
      </c>
      <c r="F5989" s="41">
        <f>IFERROR(VLOOKUP(E5989,Heritage!$E$3:$H$4601,4,FALSE),"")</f>
        <v>0.5</v>
      </c>
      <c r="G5989" s="41">
        <f>IFERROR(VLOOKUP(E5989,'PRS até 2014'!$E$4:$L$6307,8,FALSE),"")</f>
        <v>0.55808080808080807</v>
      </c>
      <c r="H5989" s="41">
        <f>IFERROR(VLOOKUP(E5989,'Global Insight'!$E$2:$F$4102,2,FALSE),"")</f>
        <v>0.75</v>
      </c>
      <c r="I5989">
        <f>IFERROR(VLOOKUP(E5989,EIU!$E$2:$H$3662,4,FALSE),"")</f>
        <v>0.375</v>
      </c>
    </row>
    <row r="5990" spans="1:9" x14ac:dyDescent="0.25">
      <c r="A5990" s="12" t="s">
        <v>132</v>
      </c>
      <c r="B5990" s="13" t="s">
        <v>133</v>
      </c>
      <c r="C5990" s="14">
        <v>79</v>
      </c>
      <c r="D5990" s="14">
        <v>2013</v>
      </c>
      <c r="E5990">
        <f t="shared" si="93"/>
        <v>792013</v>
      </c>
      <c r="F5990" s="41">
        <f>IFERROR(VLOOKUP(E5990,Heritage!$E$3:$H$4601,4,FALSE),"")</f>
        <v>0.3</v>
      </c>
      <c r="G5990" s="41">
        <f>IFERROR(VLOOKUP(E5990,'PRS até 2014'!$E$4:$L$6307,8,FALSE),"")</f>
        <v>0.56060606060606055</v>
      </c>
      <c r="H5990" s="41">
        <f>IFERROR(VLOOKUP(E5990,'Global Insight'!$E$2:$F$4102,2,FALSE),"")</f>
        <v>0.4375</v>
      </c>
      <c r="I5990">
        <f>IFERROR(VLOOKUP(E5990,EIU!$E$2:$H$3662,4,FALSE),"")</f>
        <v>0.25</v>
      </c>
    </row>
    <row r="5991" spans="1:9" x14ac:dyDescent="0.25">
      <c r="A5991" s="12" t="s">
        <v>138</v>
      </c>
      <c r="B5991" s="13" t="s">
        <v>139</v>
      </c>
      <c r="C5991" s="14">
        <v>80</v>
      </c>
      <c r="D5991" s="14">
        <v>2013</v>
      </c>
      <c r="E5991">
        <f t="shared" si="93"/>
        <v>802013</v>
      </c>
      <c r="F5991" s="41">
        <f>IFERROR(VLOOKUP(E5991,Heritage!$E$3:$H$4601,4,FALSE),"")</f>
        <v>0.1</v>
      </c>
      <c r="G5991" s="41">
        <f>IFERROR(VLOOKUP(E5991,'PRS até 2014'!$E$4:$L$6307,8,FALSE),"")</f>
        <v>0.4116161616161616</v>
      </c>
      <c r="H5991" s="41">
        <f>IFERROR(VLOOKUP(E5991,'Global Insight'!$E$2:$F$4102,2,FALSE),"")</f>
        <v>0.5</v>
      </c>
      <c r="I5991">
        <f>IFERROR(VLOOKUP(E5991,EIU!$E$2:$H$3662,4,FALSE),"")</f>
        <v>0.27500000000000002</v>
      </c>
    </row>
    <row r="5992" spans="1:9" x14ac:dyDescent="0.25">
      <c r="A5992" s="12" t="s">
        <v>140</v>
      </c>
      <c r="B5992" s="13" t="s">
        <v>141</v>
      </c>
      <c r="C5992" s="14">
        <v>81</v>
      </c>
      <c r="D5992" s="14">
        <v>2013</v>
      </c>
      <c r="E5992">
        <f t="shared" si="93"/>
        <v>812013</v>
      </c>
      <c r="F5992" s="41" t="str">
        <f>IFERROR(VLOOKUP(E5992,Heritage!$E$3:$H$4601,4,FALSE),"")</f>
        <v/>
      </c>
      <c r="G5992" s="41">
        <f>IFERROR(VLOOKUP(E5992,'PRS até 2014'!$E$4:$L$6307,8,FALSE),"")</f>
        <v>0.33585858585858586</v>
      </c>
      <c r="H5992" s="41">
        <f>IFERROR(VLOOKUP(E5992,'Global Insight'!$E$2:$F$4102,2,FALSE),"")</f>
        <v>0.25</v>
      </c>
      <c r="I5992">
        <f>IFERROR(VLOOKUP(E5992,EIU!$E$2:$H$3662,4,FALSE),"")</f>
        <v>7.4999999999999997E-2</v>
      </c>
    </row>
    <row r="5993" spans="1:9" x14ac:dyDescent="0.25">
      <c r="A5993" s="12" t="s">
        <v>136</v>
      </c>
      <c r="B5993" s="13" t="s">
        <v>137</v>
      </c>
      <c r="C5993" s="14">
        <v>82</v>
      </c>
      <c r="D5993" s="14">
        <v>2013</v>
      </c>
      <c r="E5993">
        <f t="shared" si="93"/>
        <v>822013</v>
      </c>
      <c r="F5993" s="41">
        <f>IFERROR(VLOOKUP(E5993,Heritage!$E$3:$H$4601,4,FALSE),"")</f>
        <v>0.9</v>
      </c>
      <c r="G5993" s="41">
        <f>IFERROR(VLOOKUP(E5993,'PRS até 2014'!$E$4:$L$6307,8,FALSE),"")</f>
        <v>0.78282828282828276</v>
      </c>
      <c r="H5993" s="41">
        <f>IFERROR(VLOOKUP(E5993,'Global Insight'!$E$2:$F$4102,2,FALSE),"")</f>
        <v>0.875</v>
      </c>
      <c r="I5993">
        <f>IFERROR(VLOOKUP(E5993,EIU!$E$2:$H$3662,4,FALSE),"")</f>
        <v>0.9</v>
      </c>
    </row>
    <row r="5994" spans="1:9" x14ac:dyDescent="0.25">
      <c r="A5994" s="12" t="s">
        <v>144</v>
      </c>
      <c r="B5994" s="13" t="s">
        <v>145</v>
      </c>
      <c r="C5994" s="14">
        <v>83</v>
      </c>
      <c r="D5994" s="14">
        <v>2013</v>
      </c>
      <c r="E5994">
        <f t="shared" si="93"/>
        <v>832013</v>
      </c>
      <c r="F5994" s="41">
        <f>IFERROR(VLOOKUP(E5994,Heritage!$E$3:$H$4601,4,FALSE),"")</f>
        <v>0.75</v>
      </c>
      <c r="G5994" s="41">
        <f>IFERROR(VLOOKUP(E5994,'PRS até 2014'!$E$4:$L$6307,8,FALSE),"")</f>
        <v>0.74494949494949492</v>
      </c>
      <c r="H5994" s="41">
        <f>IFERROR(VLOOKUP(E5994,'Global Insight'!$E$2:$F$4102,2,FALSE),"")</f>
        <v>0.6875</v>
      </c>
      <c r="I5994">
        <f>IFERROR(VLOOKUP(E5994,EIU!$E$2:$H$3662,4,FALSE),"")</f>
        <v>0.65</v>
      </c>
    </row>
    <row r="5995" spans="1:9" x14ac:dyDescent="0.25">
      <c r="A5995" s="12" t="s">
        <v>146</v>
      </c>
      <c r="B5995" s="13" t="s">
        <v>147</v>
      </c>
      <c r="C5995" s="14">
        <v>84</v>
      </c>
      <c r="D5995" s="14">
        <v>2013</v>
      </c>
      <c r="E5995">
        <f t="shared" si="93"/>
        <v>842013</v>
      </c>
      <c r="F5995" s="41">
        <f>IFERROR(VLOOKUP(E5995,Heritage!$E$3:$H$4601,4,FALSE),"")</f>
        <v>0.5</v>
      </c>
      <c r="G5995" s="41">
        <f>IFERROR(VLOOKUP(E5995,'PRS até 2014'!$E$4:$L$6307,8,FALSE),"")</f>
        <v>0.55808080808080807</v>
      </c>
      <c r="H5995" s="41">
        <f>IFERROR(VLOOKUP(E5995,'Global Insight'!$E$2:$F$4102,2,FALSE),"")</f>
        <v>0.75</v>
      </c>
      <c r="I5995">
        <f>IFERROR(VLOOKUP(E5995,EIU!$E$2:$H$3662,4,FALSE),"")</f>
        <v>0.5</v>
      </c>
    </row>
    <row r="5996" spans="1:9" x14ac:dyDescent="0.25">
      <c r="A5996" s="12" t="s">
        <v>148</v>
      </c>
      <c r="B5996" s="13" t="s">
        <v>149</v>
      </c>
      <c r="C5996" s="14">
        <v>85</v>
      </c>
      <c r="D5996" s="14">
        <v>2013</v>
      </c>
      <c r="E5996">
        <f t="shared" si="93"/>
        <v>852013</v>
      </c>
      <c r="F5996" s="41">
        <f>IFERROR(VLOOKUP(E5996,Heritage!$E$3:$H$4601,4,FALSE),"")</f>
        <v>0.4</v>
      </c>
      <c r="G5996" s="41">
        <f>IFERROR(VLOOKUP(E5996,'PRS até 2014'!$E$4:$L$6307,8,FALSE),"")</f>
        <v>0.43181818181818182</v>
      </c>
      <c r="H5996" s="41">
        <f>IFERROR(VLOOKUP(E5996,'Global Insight'!$E$2:$F$4102,2,FALSE),"")</f>
        <v>0.4375</v>
      </c>
      <c r="I5996">
        <f>IFERROR(VLOOKUP(E5996,EIU!$E$2:$H$3662,4,FALSE),"")</f>
        <v>0.4</v>
      </c>
    </row>
    <row r="5997" spans="1:9" x14ac:dyDescent="0.25">
      <c r="A5997" s="12" t="s">
        <v>152</v>
      </c>
      <c r="B5997" s="13" t="s">
        <v>153</v>
      </c>
      <c r="C5997" s="14">
        <v>86</v>
      </c>
      <c r="D5997" s="14">
        <v>2013</v>
      </c>
      <c r="E5997">
        <f t="shared" si="93"/>
        <v>862013</v>
      </c>
      <c r="F5997" s="41">
        <f>IFERROR(VLOOKUP(E5997,Heritage!$E$3:$H$4601,4,FALSE),"")</f>
        <v>0.8</v>
      </c>
      <c r="G5997" s="41">
        <f>IFERROR(VLOOKUP(E5997,'PRS até 2014'!$E$4:$L$6307,8,FALSE),"")</f>
        <v>0.84595959595959602</v>
      </c>
      <c r="H5997" s="41">
        <f>IFERROR(VLOOKUP(E5997,'Global Insight'!$E$2:$F$4102,2,FALSE),"")</f>
        <v>0.9375</v>
      </c>
      <c r="I5997">
        <f>IFERROR(VLOOKUP(E5997,EIU!$E$2:$H$3662,4,FALSE),"")</f>
        <v>0.75</v>
      </c>
    </row>
    <row r="5998" spans="1:9" x14ac:dyDescent="0.25">
      <c r="A5998" s="12" t="s">
        <v>150</v>
      </c>
      <c r="B5998" s="13" t="s">
        <v>151</v>
      </c>
      <c r="C5998" s="14">
        <v>87</v>
      </c>
      <c r="D5998" s="14">
        <v>2013</v>
      </c>
      <c r="E5998">
        <f t="shared" si="93"/>
        <v>872013</v>
      </c>
      <c r="F5998" s="41">
        <f>IFERROR(VLOOKUP(E5998,Heritage!$E$3:$H$4601,4,FALSE),"")</f>
        <v>0.6</v>
      </c>
      <c r="G5998" s="41">
        <f>IFERROR(VLOOKUP(E5998,'PRS até 2014'!$E$4:$L$6307,8,FALSE),"")</f>
        <v>0.60353535353535359</v>
      </c>
      <c r="H5998" s="41">
        <f>IFERROR(VLOOKUP(E5998,'Global Insight'!$E$2:$F$4102,2,FALSE),"")</f>
        <v>0.6875</v>
      </c>
      <c r="I5998">
        <f>IFERROR(VLOOKUP(E5998,EIU!$E$2:$H$3662,4,FALSE),"")</f>
        <v>0.55000000000000004</v>
      </c>
    </row>
    <row r="5999" spans="1:9" x14ac:dyDescent="0.25">
      <c r="A5999" s="12" t="s">
        <v>154</v>
      </c>
      <c r="B5999" s="13" t="s">
        <v>155</v>
      </c>
      <c r="C5999" s="14">
        <v>88</v>
      </c>
      <c r="D5999" s="14">
        <v>2013</v>
      </c>
      <c r="E5999">
        <f t="shared" si="93"/>
        <v>882013</v>
      </c>
      <c r="F5999" s="41">
        <f>IFERROR(VLOOKUP(E5999,Heritage!$E$3:$H$4601,4,FALSE),"")</f>
        <v>0.3</v>
      </c>
      <c r="G5999" s="41">
        <f>IFERROR(VLOOKUP(E5999,'PRS até 2014'!$E$4:$L$6307,8,FALSE),"")</f>
        <v>0.47474747474747475</v>
      </c>
      <c r="H5999" s="41">
        <f>IFERROR(VLOOKUP(E5999,'Global Insight'!$E$2:$F$4102,2,FALSE),"")</f>
        <v>0.4375</v>
      </c>
      <c r="I5999">
        <f>IFERROR(VLOOKUP(E5999,EIU!$E$2:$H$3662,4,FALSE),"")</f>
        <v>0.27500000000000002</v>
      </c>
    </row>
    <row r="6000" spans="1:9" x14ac:dyDescent="0.25">
      <c r="A6000" s="12" t="s">
        <v>156</v>
      </c>
      <c r="B6000" s="13" t="s">
        <v>157</v>
      </c>
      <c r="C6000" s="14">
        <v>89</v>
      </c>
      <c r="D6000" s="14">
        <v>2013</v>
      </c>
      <c r="E6000">
        <f t="shared" si="93"/>
        <v>892013</v>
      </c>
      <c r="F6000" s="41">
        <f>IFERROR(VLOOKUP(E6000,Heritage!$E$3:$H$4601,4,FALSE),"")</f>
        <v>0.3</v>
      </c>
      <c r="G6000" s="41">
        <f>IFERROR(VLOOKUP(E6000,'PRS até 2014'!$E$4:$L$6307,8,FALSE),"")</f>
        <v>0.39141414141414138</v>
      </c>
      <c r="H6000" s="41">
        <f>IFERROR(VLOOKUP(E6000,'Global Insight'!$E$2:$F$4102,2,FALSE),"")</f>
        <v>0.375</v>
      </c>
      <c r="I6000">
        <f>IFERROR(VLOOKUP(E6000,EIU!$E$2:$H$3662,4,FALSE),"")</f>
        <v>0.15</v>
      </c>
    </row>
    <row r="6001" spans="1:9" x14ac:dyDescent="0.25">
      <c r="A6001" s="12" t="s">
        <v>356</v>
      </c>
      <c r="B6001" s="13" t="s">
        <v>381</v>
      </c>
      <c r="C6001" s="14">
        <v>90</v>
      </c>
      <c r="D6001" s="14">
        <v>2013</v>
      </c>
      <c r="E6001">
        <f t="shared" si="93"/>
        <v>902013</v>
      </c>
      <c r="F6001" s="41">
        <f>IFERROR(VLOOKUP(E6001,Heritage!$E$3:$H$4601,4,FALSE),"")</f>
        <v>0.3</v>
      </c>
      <c r="G6001" s="41" t="str">
        <f>IFERROR(VLOOKUP(E6001,'PRS até 2014'!$E$4:$L$6307,8,FALSE),"")</f>
        <v xml:space="preserve"> </v>
      </c>
      <c r="H6001" s="41">
        <f>IFERROR(VLOOKUP(E6001,'Global Insight'!$E$2:$F$4102,2,FALSE),"")</f>
        <v>0.875</v>
      </c>
      <c r="I6001" t="str">
        <f>IFERROR(VLOOKUP(E6001,EIU!$E$2:$H$3662,4,FALSE),"")</f>
        <v/>
      </c>
    </row>
    <row r="6002" spans="1:9" x14ac:dyDescent="0.25">
      <c r="A6002" s="12" t="s">
        <v>357</v>
      </c>
      <c r="B6002" s="13" t="s">
        <v>243</v>
      </c>
      <c r="C6002" s="14">
        <v>91</v>
      </c>
      <c r="D6002" s="14">
        <v>2013</v>
      </c>
      <c r="E6002">
        <f t="shared" si="93"/>
        <v>912013</v>
      </c>
      <c r="F6002" s="41">
        <f>IFERROR(VLOOKUP(E6002,Heritage!$E$3:$H$4601,4,FALSE),"")</f>
        <v>0.05</v>
      </c>
      <c r="G6002" s="41">
        <f>IFERROR(VLOOKUP(E6002,'PRS até 2014'!$E$4:$L$6307,8,FALSE),"")</f>
        <v>0.4242424242424242</v>
      </c>
      <c r="H6002" s="41">
        <f>IFERROR(VLOOKUP(E6002,'Global Insight'!$E$2:$F$4102,2,FALSE),"")</f>
        <v>0.4375</v>
      </c>
      <c r="I6002">
        <f>IFERROR(VLOOKUP(E6002,EIU!$E$2:$H$3662,4,FALSE),"")</f>
        <v>0.17499999999999999</v>
      </c>
    </row>
    <row r="6003" spans="1:9" x14ac:dyDescent="0.25">
      <c r="A6003" s="12" t="s">
        <v>358</v>
      </c>
      <c r="B6003" s="13" t="s">
        <v>162</v>
      </c>
      <c r="C6003" s="14">
        <v>92</v>
      </c>
      <c r="D6003" s="14">
        <v>2013</v>
      </c>
      <c r="E6003">
        <f t="shared" si="93"/>
        <v>922013</v>
      </c>
      <c r="F6003" s="41">
        <f>IFERROR(VLOOKUP(E6003,Heritage!$E$3:$H$4601,4,FALSE),"")</f>
        <v>0.7</v>
      </c>
      <c r="G6003" s="41">
        <f>IFERROR(VLOOKUP(E6003,'PRS até 2014'!$E$4:$L$6307,8,FALSE),"")</f>
        <v>0.71717171717171713</v>
      </c>
      <c r="H6003" s="41">
        <f>IFERROR(VLOOKUP(E6003,'Global Insight'!$E$2:$F$4102,2,FALSE),"")</f>
        <v>0.8125</v>
      </c>
      <c r="I6003">
        <f>IFERROR(VLOOKUP(E6003,EIU!$E$2:$H$3662,4,FALSE),"")</f>
        <v>0.7</v>
      </c>
    </row>
    <row r="6004" spans="1:9" x14ac:dyDescent="0.25">
      <c r="A6004" s="12" t="s">
        <v>324</v>
      </c>
      <c r="B6004" s="13" t="s">
        <v>382</v>
      </c>
      <c r="C6004" s="14">
        <v>93</v>
      </c>
      <c r="D6004" s="14">
        <v>2013</v>
      </c>
      <c r="E6004">
        <f t="shared" si="93"/>
        <v>932013</v>
      </c>
      <c r="F6004" s="41">
        <f>IFERROR(VLOOKUP(E6004,Heritage!$E$3:$H$4601,4,FALSE),"")</f>
        <v>0.3</v>
      </c>
      <c r="G6004" s="41" t="str">
        <f>IFERROR(VLOOKUP(E6004,'PRS até 2014'!$E$4:$L$6307,8,FALSE),"")</f>
        <v xml:space="preserve"> </v>
      </c>
      <c r="H6004" s="41" t="str">
        <f>IFERROR(VLOOKUP(E6004,'Global Insight'!$E$2:$F$4102,2,FALSE),"")</f>
        <v/>
      </c>
      <c r="I6004">
        <f>IFERROR(VLOOKUP(E6004,EIU!$E$2:$H$3662,4,FALSE),"")</f>
        <v>0.32500000000000001</v>
      </c>
    </row>
    <row r="6005" spans="1:9" x14ac:dyDescent="0.25">
      <c r="A6005" s="12" t="s">
        <v>163</v>
      </c>
      <c r="B6005" s="13" t="s">
        <v>164</v>
      </c>
      <c r="C6005" s="14">
        <v>94</v>
      </c>
      <c r="D6005" s="14">
        <v>2013</v>
      </c>
      <c r="E6005">
        <f t="shared" si="93"/>
        <v>942013</v>
      </c>
      <c r="F6005" s="41">
        <f>IFERROR(VLOOKUP(E6005,Heritage!$E$3:$H$4601,4,FALSE),"")</f>
        <v>0.5</v>
      </c>
      <c r="G6005" s="41">
        <f>IFERROR(VLOOKUP(E6005,'PRS até 2014'!$E$4:$L$6307,8,FALSE),"")</f>
        <v>0.64393939393939381</v>
      </c>
      <c r="H6005" s="41">
        <f>IFERROR(VLOOKUP(E6005,'Global Insight'!$E$2:$F$4102,2,FALSE),"")</f>
        <v>0.8125</v>
      </c>
      <c r="I6005">
        <f>IFERROR(VLOOKUP(E6005,EIU!$E$2:$H$3662,4,FALSE),"")</f>
        <v>0.55000000000000004</v>
      </c>
    </row>
    <row r="6006" spans="1:9" x14ac:dyDescent="0.25">
      <c r="A6006" s="12" t="s">
        <v>158</v>
      </c>
      <c r="B6006" s="13" t="s">
        <v>159</v>
      </c>
      <c r="C6006" s="14">
        <v>95</v>
      </c>
      <c r="D6006" s="14">
        <v>2013</v>
      </c>
      <c r="E6006">
        <f t="shared" si="93"/>
        <v>952013</v>
      </c>
      <c r="F6006" s="41">
        <f>IFERROR(VLOOKUP(E6006,Heritage!$E$3:$H$4601,4,FALSE),"")</f>
        <v>0.2</v>
      </c>
      <c r="G6006" s="41" t="str">
        <f>IFERROR(VLOOKUP(E6006,'PRS até 2014'!$E$4:$L$6307,8,FALSE),"")</f>
        <v xml:space="preserve"> </v>
      </c>
      <c r="H6006" s="41" t="str">
        <f>IFERROR(VLOOKUP(E6006,'Global Insight'!$E$2:$F$4102,2,FALSE),"")</f>
        <v/>
      </c>
      <c r="I6006">
        <f>IFERROR(VLOOKUP(E6006,EIU!$E$2:$H$3662,4,FALSE),"")</f>
        <v>0.05</v>
      </c>
    </row>
    <row r="6007" spans="1:9" x14ac:dyDescent="0.25">
      <c r="A6007" s="12" t="s">
        <v>165</v>
      </c>
      <c r="B6007" s="13" t="s">
        <v>166</v>
      </c>
      <c r="C6007" s="14">
        <v>96</v>
      </c>
      <c r="D6007" s="14">
        <v>2013</v>
      </c>
      <c r="E6007">
        <f t="shared" ref="E6007:E6070" si="94">C6007*10000+D6007</f>
        <v>962013</v>
      </c>
      <c r="F6007" s="41">
        <f>IFERROR(VLOOKUP(E6007,Heritage!$E$3:$H$4601,4,FALSE),"")</f>
        <v>0.15</v>
      </c>
      <c r="G6007" s="41" t="str">
        <f>IFERROR(VLOOKUP(E6007,'PRS até 2014'!$E$4:$L$6307,8,FALSE),"")</f>
        <v xml:space="preserve"> </v>
      </c>
      <c r="H6007" s="41">
        <f>IFERROR(VLOOKUP(E6007,'Global Insight'!$E$2:$F$4102,2,FALSE),"")</f>
        <v>0.5</v>
      </c>
      <c r="I6007">
        <f>IFERROR(VLOOKUP(E6007,EIU!$E$2:$H$3662,4,FALSE),"")</f>
        <v>0.25</v>
      </c>
    </row>
    <row r="6008" spans="1:9" x14ac:dyDescent="0.25">
      <c r="A6008" s="12" t="s">
        <v>181</v>
      </c>
      <c r="B6008" s="13" t="s">
        <v>182</v>
      </c>
      <c r="C6008" s="14">
        <v>97</v>
      </c>
      <c r="D6008" s="14">
        <v>2013</v>
      </c>
      <c r="E6008">
        <f t="shared" si="94"/>
        <v>972013</v>
      </c>
      <c r="F6008" s="41">
        <f>IFERROR(VLOOKUP(E6008,Heritage!$E$3:$H$4601,4,FALSE),"")</f>
        <v>0.5</v>
      </c>
      <c r="G6008" s="41">
        <f>IFERROR(VLOOKUP(E6008,'PRS até 2014'!$E$4:$L$6307,8,FALSE),"")</f>
        <v>0.65909090909090917</v>
      </c>
      <c r="H6008" s="41">
        <f>IFERROR(VLOOKUP(E6008,'Global Insight'!$E$2:$F$4102,2,FALSE),"")</f>
        <v>0.75</v>
      </c>
      <c r="I6008">
        <f>IFERROR(VLOOKUP(E6008,EIU!$E$2:$H$3662,4,FALSE),"")</f>
        <v>0.7</v>
      </c>
    </row>
    <row r="6009" spans="1:9" x14ac:dyDescent="0.25">
      <c r="A6009" s="12" t="s">
        <v>167</v>
      </c>
      <c r="B6009" s="13" t="s">
        <v>168</v>
      </c>
      <c r="C6009" s="14">
        <v>98</v>
      </c>
      <c r="D6009" s="14">
        <v>2013</v>
      </c>
      <c r="E6009">
        <f t="shared" si="94"/>
        <v>982013</v>
      </c>
      <c r="F6009" s="41">
        <f>IFERROR(VLOOKUP(E6009,Heritage!$E$3:$H$4601,4,FALSE),"")</f>
        <v>0.2</v>
      </c>
      <c r="G6009" s="41">
        <f>IFERROR(VLOOKUP(E6009,'PRS até 2014'!$E$4:$L$6307,8,FALSE),"")</f>
        <v>0.48737373737373729</v>
      </c>
      <c r="H6009" s="41">
        <f>IFERROR(VLOOKUP(E6009,'Global Insight'!$E$2:$F$4102,2,FALSE),"")</f>
        <v>0.375</v>
      </c>
      <c r="I6009">
        <f>IFERROR(VLOOKUP(E6009,EIU!$E$2:$H$3662,4,FALSE),"")</f>
        <v>0.32500000000000001</v>
      </c>
    </row>
    <row r="6010" spans="1:9" x14ac:dyDescent="0.25">
      <c r="A6010" s="12" t="s">
        <v>175</v>
      </c>
      <c r="B6010" s="13" t="s">
        <v>176</v>
      </c>
      <c r="C6010" s="14">
        <v>99</v>
      </c>
      <c r="D6010" s="14">
        <v>2013</v>
      </c>
      <c r="E6010">
        <f t="shared" si="94"/>
        <v>992013</v>
      </c>
      <c r="F6010" s="41">
        <f>IFERROR(VLOOKUP(E6010,Heritage!$E$3:$H$4601,4,FALSE),"")</f>
        <v>0.4</v>
      </c>
      <c r="G6010" s="41" t="str">
        <f>IFERROR(VLOOKUP(E6010,'PRS até 2014'!$E$4:$L$6307,8,FALSE),"")</f>
        <v xml:space="preserve"> </v>
      </c>
      <c r="H6010" s="41">
        <f>IFERROR(VLOOKUP(E6010,'Global Insight'!$E$2:$F$4102,2,FALSE),"")</f>
        <v>0.5625</v>
      </c>
      <c r="I6010">
        <f>IFERROR(VLOOKUP(E6010,EIU!$E$2:$H$3662,4,FALSE),"")</f>
        <v>0.45</v>
      </c>
    </row>
    <row r="6011" spans="1:9" x14ac:dyDescent="0.25">
      <c r="A6011" s="12" t="s">
        <v>169</v>
      </c>
      <c r="B6011" s="13" t="s">
        <v>170</v>
      </c>
      <c r="C6011" s="14">
        <v>100</v>
      </c>
      <c r="D6011" s="14">
        <v>2013</v>
      </c>
      <c r="E6011">
        <f t="shared" si="94"/>
        <v>1002013</v>
      </c>
      <c r="F6011" s="41">
        <f>IFERROR(VLOOKUP(E6011,Heritage!$E$3:$H$4601,4,FALSE),"")</f>
        <v>0.3</v>
      </c>
      <c r="G6011" s="41">
        <f>IFERROR(VLOOKUP(E6011,'PRS até 2014'!$E$4:$L$6307,8,FALSE),"")</f>
        <v>0.40151515151515149</v>
      </c>
      <c r="H6011" s="41">
        <f>IFERROR(VLOOKUP(E6011,'Global Insight'!$E$2:$F$4102,2,FALSE),"")</f>
        <v>0.3125</v>
      </c>
      <c r="I6011">
        <f>IFERROR(VLOOKUP(E6011,EIU!$E$2:$H$3662,4,FALSE),"")</f>
        <v>0.3</v>
      </c>
    </row>
    <row r="6012" spans="1:9" x14ac:dyDescent="0.25">
      <c r="A6012" s="12" t="s">
        <v>171</v>
      </c>
      <c r="B6012" s="13" t="s">
        <v>172</v>
      </c>
      <c r="C6012" s="14">
        <v>101</v>
      </c>
      <c r="D6012" s="14">
        <v>2013</v>
      </c>
      <c r="E6012">
        <f t="shared" si="94"/>
        <v>1012013</v>
      </c>
      <c r="F6012" s="41">
        <f>IFERROR(VLOOKUP(E6012,Heritage!$E$3:$H$4601,4,FALSE),"")</f>
        <v>0.1</v>
      </c>
      <c r="G6012" s="41">
        <f>IFERROR(VLOOKUP(E6012,'PRS até 2014'!$E$4:$L$6307,8,FALSE),"")</f>
        <v>0.42929292929292928</v>
      </c>
      <c r="H6012" s="41">
        <f>IFERROR(VLOOKUP(E6012,'Global Insight'!$E$2:$F$4102,2,FALSE),"")</f>
        <v>0.3125</v>
      </c>
      <c r="I6012">
        <f>IFERROR(VLOOKUP(E6012,EIU!$E$2:$H$3662,4,FALSE),"")</f>
        <v>0.15</v>
      </c>
    </row>
    <row r="6013" spans="1:9" x14ac:dyDescent="0.25">
      <c r="A6013" s="12" t="s">
        <v>359</v>
      </c>
      <c r="B6013" s="13" t="s">
        <v>383</v>
      </c>
      <c r="C6013" s="14">
        <v>102</v>
      </c>
      <c r="D6013" s="14">
        <v>2013</v>
      </c>
      <c r="E6013">
        <f t="shared" si="94"/>
        <v>1022013</v>
      </c>
      <c r="F6013" s="41" t="str">
        <f>IFERROR(VLOOKUP(E6013,Heritage!$E$3:$H$4601,4,FALSE),"")</f>
        <v/>
      </c>
      <c r="G6013" s="41" t="str">
        <f>IFERROR(VLOOKUP(E6013,'PRS até 2014'!$E$4:$L$6307,8,FALSE),"")</f>
        <v xml:space="preserve"> </v>
      </c>
      <c r="H6013" s="41">
        <f>IFERROR(VLOOKUP(E6013,'Global Insight'!$E$2:$F$4102,2,FALSE),"")</f>
        <v>0.9375</v>
      </c>
      <c r="I6013">
        <f>IFERROR(VLOOKUP(E6013,EIU!$E$2:$H$3662,4,FALSE),"")</f>
        <v>0.92500000000000004</v>
      </c>
    </row>
    <row r="6014" spans="1:9" x14ac:dyDescent="0.25">
      <c r="A6014" s="12" t="s">
        <v>177</v>
      </c>
      <c r="B6014" s="13" t="s">
        <v>178</v>
      </c>
      <c r="C6014" s="14">
        <v>103</v>
      </c>
      <c r="D6014" s="14">
        <v>2013</v>
      </c>
      <c r="E6014">
        <f t="shared" si="94"/>
        <v>1032013</v>
      </c>
      <c r="F6014" s="41">
        <f>IFERROR(VLOOKUP(E6014,Heritage!$E$3:$H$4601,4,FALSE),"")</f>
        <v>0.6</v>
      </c>
      <c r="G6014" s="41">
        <f>IFERROR(VLOOKUP(E6014,'PRS até 2014'!$E$4:$L$6307,8,FALSE),"")</f>
        <v>0.60353535353535359</v>
      </c>
      <c r="H6014" s="41">
        <f>IFERROR(VLOOKUP(E6014,'Global Insight'!$E$2:$F$4102,2,FALSE),"")</f>
        <v>0.75</v>
      </c>
      <c r="I6014">
        <f>IFERROR(VLOOKUP(E6014,EIU!$E$2:$H$3662,4,FALSE),"")</f>
        <v>0.67500000000000004</v>
      </c>
    </row>
    <row r="6015" spans="1:9" x14ac:dyDescent="0.25">
      <c r="A6015" s="12" t="s">
        <v>179</v>
      </c>
      <c r="B6015" s="13" t="s">
        <v>180</v>
      </c>
      <c r="C6015" s="14">
        <v>104</v>
      </c>
      <c r="D6015" s="14">
        <v>2013</v>
      </c>
      <c r="E6015">
        <f t="shared" si="94"/>
        <v>1042013</v>
      </c>
      <c r="F6015" s="41">
        <f>IFERROR(VLOOKUP(E6015,Heritage!$E$3:$H$4601,4,FALSE),"")</f>
        <v>0.9</v>
      </c>
      <c r="G6015" s="41">
        <f>IFERROR(VLOOKUP(E6015,'PRS até 2014'!$E$4:$L$6307,8,FALSE),"")</f>
        <v>0.91414141414141403</v>
      </c>
      <c r="H6015" s="41">
        <f>IFERROR(VLOOKUP(E6015,'Global Insight'!$E$2:$F$4102,2,FALSE),"")</f>
        <v>1</v>
      </c>
      <c r="I6015">
        <f>IFERROR(VLOOKUP(E6015,EIU!$E$2:$H$3662,4,FALSE),"")</f>
        <v>0.9</v>
      </c>
    </row>
    <row r="6016" spans="1:9" x14ac:dyDescent="0.25">
      <c r="A6016" s="12" t="s">
        <v>193</v>
      </c>
      <c r="B6016" s="13" t="s">
        <v>194</v>
      </c>
      <c r="C6016" s="14">
        <v>105</v>
      </c>
      <c r="D6016" s="14">
        <v>2013</v>
      </c>
      <c r="E6016">
        <f t="shared" si="94"/>
        <v>1052013</v>
      </c>
      <c r="F6016" s="41">
        <f>IFERROR(VLOOKUP(E6016,Heritage!$E$3:$H$4601,4,FALSE),"")</f>
        <v>0.35</v>
      </c>
      <c r="G6016" s="41" t="str">
        <f>IFERROR(VLOOKUP(E6016,'PRS até 2014'!$E$4:$L$6307,8,FALSE),"")</f>
        <v xml:space="preserve"> </v>
      </c>
      <c r="H6016" s="41">
        <f>IFERROR(VLOOKUP(E6016,'Global Insight'!$E$2:$F$4102,2,FALSE),"")</f>
        <v>0.5625</v>
      </c>
      <c r="I6016">
        <f>IFERROR(VLOOKUP(E6016,EIU!$E$2:$H$3662,4,FALSE),"")</f>
        <v>0.35</v>
      </c>
    </row>
    <row r="6017" spans="1:9" x14ac:dyDescent="0.25">
      <c r="A6017" s="12" t="s">
        <v>187</v>
      </c>
      <c r="B6017" s="13" t="s">
        <v>188</v>
      </c>
      <c r="C6017" s="14">
        <v>106</v>
      </c>
      <c r="D6017" s="14">
        <v>2013</v>
      </c>
      <c r="E6017">
        <f t="shared" si="94"/>
        <v>1062013</v>
      </c>
      <c r="F6017" s="41">
        <f>IFERROR(VLOOKUP(E6017,Heritage!$E$3:$H$4601,4,FALSE),"")</f>
        <v>0.4</v>
      </c>
      <c r="G6017" s="41">
        <f>IFERROR(VLOOKUP(E6017,'PRS até 2014'!$E$4:$L$6307,8,FALSE),"")</f>
        <v>0.41666666666666669</v>
      </c>
      <c r="H6017" s="41">
        <f>IFERROR(VLOOKUP(E6017,'Global Insight'!$E$2:$F$4102,2,FALSE),"")</f>
        <v>0.3125</v>
      </c>
      <c r="I6017">
        <f>IFERROR(VLOOKUP(E6017,EIU!$E$2:$H$3662,4,FALSE),"")</f>
        <v>0.4</v>
      </c>
    </row>
    <row r="6018" spans="1:9" x14ac:dyDescent="0.25">
      <c r="A6018" s="12" t="s">
        <v>209</v>
      </c>
      <c r="B6018" s="13" t="s">
        <v>210</v>
      </c>
      <c r="C6018" s="14">
        <v>107</v>
      </c>
      <c r="D6018" s="14">
        <v>2013</v>
      </c>
      <c r="E6018">
        <f t="shared" si="94"/>
        <v>1072013</v>
      </c>
      <c r="F6018" s="41">
        <f>IFERROR(VLOOKUP(E6018,Heritage!$E$3:$H$4601,4,FALSE),"")</f>
        <v>0.45</v>
      </c>
      <c r="G6018" s="41">
        <f>IFERROR(VLOOKUP(E6018,'PRS até 2014'!$E$4:$L$6307,8,FALSE),"")</f>
        <v>0.40151515151515149</v>
      </c>
      <c r="H6018" s="41">
        <f>IFERROR(VLOOKUP(E6018,'Global Insight'!$E$2:$F$4102,2,FALSE),"")</f>
        <v>0.5</v>
      </c>
      <c r="I6018">
        <f>IFERROR(VLOOKUP(E6018,EIU!$E$2:$H$3662,4,FALSE),"")</f>
        <v>0.35</v>
      </c>
    </row>
    <row r="6019" spans="1:9" x14ac:dyDescent="0.25">
      <c r="A6019" s="12" t="s">
        <v>211</v>
      </c>
      <c r="B6019" s="13" t="s">
        <v>212</v>
      </c>
      <c r="C6019" s="14">
        <v>108</v>
      </c>
      <c r="D6019" s="14">
        <v>2013</v>
      </c>
      <c r="E6019">
        <f t="shared" si="94"/>
        <v>1082013</v>
      </c>
      <c r="F6019" s="41">
        <f>IFERROR(VLOOKUP(E6019,Heritage!$E$3:$H$4601,4,FALSE),"")</f>
        <v>0.55000000000000004</v>
      </c>
      <c r="G6019" s="41">
        <f>IFERROR(VLOOKUP(E6019,'PRS até 2014'!$E$4:$L$6307,8,FALSE),"")</f>
        <v>0.61868686868686873</v>
      </c>
      <c r="H6019" s="41">
        <f>IFERROR(VLOOKUP(E6019,'Global Insight'!$E$2:$F$4102,2,FALSE),"")</f>
        <v>0.625</v>
      </c>
      <c r="I6019">
        <f>IFERROR(VLOOKUP(E6019,EIU!$E$2:$H$3662,4,FALSE),"")</f>
        <v>0.6</v>
      </c>
    </row>
    <row r="6020" spans="1:9" x14ac:dyDescent="0.25">
      <c r="A6020" s="12" t="s">
        <v>189</v>
      </c>
      <c r="B6020" s="13" t="s">
        <v>190</v>
      </c>
      <c r="C6020" s="14">
        <v>109</v>
      </c>
      <c r="D6020" s="14">
        <v>2013</v>
      </c>
      <c r="E6020">
        <f t="shared" si="94"/>
        <v>1092013</v>
      </c>
      <c r="F6020" s="41">
        <f>IFERROR(VLOOKUP(E6020,Heritage!$E$3:$H$4601,4,FALSE),"")</f>
        <v>0.2</v>
      </c>
      <c r="G6020" s="41" t="str">
        <f>IFERROR(VLOOKUP(E6020,'PRS até 2014'!$E$4:$L$6307,8,FALSE),"")</f>
        <v xml:space="preserve"> </v>
      </c>
      <c r="H6020" s="41">
        <f>IFERROR(VLOOKUP(E6020,'Global Insight'!$E$2:$F$4102,2,FALSE),"")</f>
        <v>0.5</v>
      </c>
      <c r="I6020" t="str">
        <f>IFERROR(VLOOKUP(E6020,EIU!$E$2:$H$3662,4,FALSE),"")</f>
        <v/>
      </c>
    </row>
    <row r="6021" spans="1:9" x14ac:dyDescent="0.25">
      <c r="A6021" s="12" t="s">
        <v>195</v>
      </c>
      <c r="B6021" s="13" t="s">
        <v>196</v>
      </c>
      <c r="C6021" s="14">
        <v>110</v>
      </c>
      <c r="D6021" s="14">
        <v>2013</v>
      </c>
      <c r="E6021">
        <f t="shared" si="94"/>
        <v>1102013</v>
      </c>
      <c r="F6021" s="41">
        <f>IFERROR(VLOOKUP(E6021,Heritage!$E$3:$H$4601,4,FALSE),"")</f>
        <v>0.2</v>
      </c>
      <c r="G6021" s="41">
        <f>IFERROR(VLOOKUP(E6021,'PRS até 2014'!$E$4:$L$6307,8,FALSE),"")</f>
        <v>0.43181818181818177</v>
      </c>
      <c r="H6021" s="41">
        <f>IFERROR(VLOOKUP(E6021,'Global Insight'!$E$2:$F$4102,2,FALSE),"")</f>
        <v>0.5</v>
      </c>
      <c r="I6021">
        <f>IFERROR(VLOOKUP(E6021,EIU!$E$2:$H$3662,4,FALSE),"")</f>
        <v>0.375</v>
      </c>
    </row>
    <row r="6022" spans="1:9" x14ac:dyDescent="0.25">
      <c r="A6022" s="12" t="s">
        <v>197</v>
      </c>
      <c r="B6022" s="13" t="s">
        <v>198</v>
      </c>
      <c r="C6022" s="14">
        <v>111</v>
      </c>
      <c r="D6022" s="14">
        <v>2013</v>
      </c>
      <c r="E6022">
        <f t="shared" si="94"/>
        <v>1112013</v>
      </c>
      <c r="F6022" s="41">
        <f>IFERROR(VLOOKUP(E6022,Heritage!$E$3:$H$4601,4,FALSE),"")</f>
        <v>0.75</v>
      </c>
      <c r="G6022" s="41">
        <f>IFERROR(VLOOKUP(E6022,'PRS até 2014'!$E$4:$L$6307,8,FALSE),"")</f>
        <v>0.71464646464646464</v>
      </c>
      <c r="H6022" s="41">
        <f>IFERROR(VLOOKUP(E6022,'Global Insight'!$E$2:$F$4102,2,FALSE),"")</f>
        <v>0.9375</v>
      </c>
      <c r="I6022">
        <f>IFERROR(VLOOKUP(E6022,EIU!$E$2:$H$3662,4,FALSE),"")</f>
        <v>0.82499999999999996</v>
      </c>
    </row>
    <row r="6023" spans="1:9" x14ac:dyDescent="0.25">
      <c r="A6023" s="12" t="s">
        <v>360</v>
      </c>
      <c r="B6023" s="13" t="s">
        <v>384</v>
      </c>
      <c r="C6023" s="14">
        <v>112</v>
      </c>
      <c r="D6023" s="14">
        <v>2013</v>
      </c>
      <c r="E6023">
        <f t="shared" si="94"/>
        <v>1122013</v>
      </c>
      <c r="F6023" s="41" t="str">
        <f>IFERROR(VLOOKUP(E6023,Heritage!$E$3:$H$4601,4,FALSE),"")</f>
        <v/>
      </c>
      <c r="G6023" s="41" t="str">
        <f>IFERROR(VLOOKUP(E6023,'PRS até 2014'!$E$4:$L$6307,8,FALSE),"")</f>
        <v xml:space="preserve"> </v>
      </c>
      <c r="H6023" s="41" t="str">
        <f>IFERROR(VLOOKUP(E6023,'Global Insight'!$E$2:$F$4102,2,FALSE),"")</f>
        <v/>
      </c>
      <c r="I6023" t="str">
        <f>IFERROR(VLOOKUP(E6023,EIU!$E$2:$H$3662,4,FALSE),"")</f>
        <v/>
      </c>
    </row>
    <row r="6024" spans="1:9" x14ac:dyDescent="0.25">
      <c r="A6024" s="12" t="s">
        <v>205</v>
      </c>
      <c r="B6024" s="13" t="s">
        <v>206</v>
      </c>
      <c r="C6024" s="14">
        <v>113</v>
      </c>
      <c r="D6024" s="14">
        <v>2013</v>
      </c>
      <c r="E6024">
        <f t="shared" si="94"/>
        <v>1132013</v>
      </c>
      <c r="F6024" s="41">
        <f>IFERROR(VLOOKUP(E6024,Heritage!$E$3:$H$4601,4,FALSE),"")</f>
        <v>0.25</v>
      </c>
      <c r="G6024" s="41" t="str">
        <f>IFERROR(VLOOKUP(E6024,'PRS até 2014'!$E$4:$L$6307,8,FALSE),"")</f>
        <v xml:space="preserve"> </v>
      </c>
      <c r="H6024" s="41">
        <f>IFERROR(VLOOKUP(E6024,'Global Insight'!$E$2:$F$4102,2,FALSE),"")</f>
        <v>0.25</v>
      </c>
      <c r="I6024">
        <f>IFERROR(VLOOKUP(E6024,EIU!$E$2:$H$3662,4,FALSE),"")</f>
        <v>0.35</v>
      </c>
    </row>
    <row r="6025" spans="1:9" x14ac:dyDescent="0.25">
      <c r="A6025" s="12" t="s">
        <v>207</v>
      </c>
      <c r="B6025" s="13" t="s">
        <v>208</v>
      </c>
      <c r="C6025" s="14">
        <v>114</v>
      </c>
      <c r="D6025" s="14">
        <v>2013</v>
      </c>
      <c r="E6025">
        <f t="shared" si="94"/>
        <v>1142013</v>
      </c>
      <c r="F6025" s="41">
        <f>IFERROR(VLOOKUP(E6025,Heritage!$E$3:$H$4601,4,FALSE),"")</f>
        <v>0.65</v>
      </c>
      <c r="G6025" s="41" t="str">
        <f>IFERROR(VLOOKUP(E6025,'PRS até 2014'!$E$4:$L$6307,8,FALSE),"")</f>
        <v xml:space="preserve"> </v>
      </c>
      <c r="H6025" s="41">
        <f>IFERROR(VLOOKUP(E6025,'Global Insight'!$E$2:$F$4102,2,FALSE),"")</f>
        <v>0.875</v>
      </c>
      <c r="I6025">
        <f>IFERROR(VLOOKUP(E6025,EIU!$E$2:$H$3662,4,FALSE),"")</f>
        <v>0.67500000000000004</v>
      </c>
    </row>
    <row r="6026" spans="1:9" x14ac:dyDescent="0.25">
      <c r="A6026" s="12" t="s">
        <v>191</v>
      </c>
      <c r="B6026" s="13" t="s">
        <v>192</v>
      </c>
      <c r="C6026" s="14">
        <v>115</v>
      </c>
      <c r="D6026" s="14">
        <v>2013</v>
      </c>
      <c r="E6026">
        <f t="shared" si="94"/>
        <v>1152013</v>
      </c>
      <c r="F6026" s="41">
        <f>IFERROR(VLOOKUP(E6026,Heritage!$E$3:$H$4601,4,FALSE),"")</f>
        <v>0.5</v>
      </c>
      <c r="G6026" s="41">
        <f>IFERROR(VLOOKUP(E6026,'PRS até 2014'!$E$4:$L$6307,8,FALSE),"")</f>
        <v>0.49494949494949492</v>
      </c>
      <c r="H6026" s="41">
        <f>IFERROR(VLOOKUP(E6026,'Global Insight'!$E$2:$F$4102,2,FALSE),"")</f>
        <v>0.4375</v>
      </c>
      <c r="I6026">
        <f>IFERROR(VLOOKUP(E6026,EIU!$E$2:$H$3662,4,FALSE),"")</f>
        <v>0.4</v>
      </c>
    </row>
    <row r="6027" spans="1:9" x14ac:dyDescent="0.25">
      <c r="A6027" s="12" t="s">
        <v>361</v>
      </c>
      <c r="B6027" s="13" t="s">
        <v>385</v>
      </c>
      <c r="C6027" s="14">
        <v>116</v>
      </c>
      <c r="D6027" s="14">
        <v>2013</v>
      </c>
      <c r="E6027">
        <f t="shared" si="94"/>
        <v>1162013</v>
      </c>
      <c r="F6027" s="41">
        <f>IFERROR(VLOOKUP(E6027,Heritage!$E$3:$H$4601,4,FALSE),"")</f>
        <v>0.3</v>
      </c>
      <c r="G6027" s="41" t="str">
        <f>IFERROR(VLOOKUP(E6027,'PRS até 2014'!$E$4:$L$6307,8,FALSE),"")</f>
        <v xml:space="preserve"> </v>
      </c>
      <c r="H6027" s="41">
        <f>IFERROR(VLOOKUP(E6027,'Global Insight'!$E$2:$F$4102,2,FALSE),"")</f>
        <v>0.875</v>
      </c>
      <c r="I6027" t="str">
        <f>IFERROR(VLOOKUP(E6027,EIU!$E$2:$H$3662,4,FALSE),"")</f>
        <v/>
      </c>
    </row>
    <row r="6028" spans="1:9" x14ac:dyDescent="0.25">
      <c r="A6028" s="12" t="s">
        <v>185</v>
      </c>
      <c r="B6028" s="13" t="s">
        <v>186</v>
      </c>
      <c r="C6028" s="14">
        <v>117</v>
      </c>
      <c r="D6028" s="14">
        <v>2013</v>
      </c>
      <c r="E6028">
        <f t="shared" si="94"/>
        <v>1172013</v>
      </c>
      <c r="F6028" s="41">
        <f>IFERROR(VLOOKUP(E6028,Heritage!$E$3:$H$4601,4,FALSE),"")</f>
        <v>0.4</v>
      </c>
      <c r="G6028" s="41">
        <f>IFERROR(VLOOKUP(E6028,'PRS até 2014'!$E$4:$L$6307,8,FALSE),"")</f>
        <v>0.49999999999999994</v>
      </c>
      <c r="H6028" s="41">
        <f>IFERROR(VLOOKUP(E6028,'Global Insight'!$E$2:$F$4102,2,FALSE),"")</f>
        <v>0.5</v>
      </c>
      <c r="I6028">
        <f>IFERROR(VLOOKUP(E6028,EIU!$E$2:$H$3662,4,FALSE),"")</f>
        <v>0.27500000000000002</v>
      </c>
    </row>
    <row r="6029" spans="1:9" x14ac:dyDescent="0.25">
      <c r="A6029" s="12" t="s">
        <v>362</v>
      </c>
      <c r="B6029" s="13" t="s">
        <v>386</v>
      </c>
      <c r="C6029" s="14">
        <v>118</v>
      </c>
      <c r="D6029" s="14">
        <v>2013</v>
      </c>
      <c r="E6029">
        <f t="shared" si="94"/>
        <v>1182013</v>
      </c>
      <c r="F6029" s="41" t="str">
        <f>IFERROR(VLOOKUP(E6029,Heritage!$E$3:$H$4601,4,FALSE),"")</f>
        <v/>
      </c>
      <c r="G6029" s="41" t="str">
        <f>IFERROR(VLOOKUP(E6029,'PRS até 2014'!$E$4:$L$6307,8,FALSE),"")</f>
        <v/>
      </c>
      <c r="H6029" s="41" t="str">
        <f>IFERROR(VLOOKUP(E6029,'Global Insight'!$E$2:$F$4102,2,FALSE),"")</f>
        <v/>
      </c>
      <c r="I6029" t="str">
        <f>IFERROR(VLOOKUP(E6029,EIU!$E$2:$H$3662,4,FALSE),"")</f>
        <v/>
      </c>
    </row>
    <row r="6030" spans="1:9" x14ac:dyDescent="0.25">
      <c r="A6030" s="12" t="s">
        <v>201</v>
      </c>
      <c r="B6030" s="13" t="s">
        <v>202</v>
      </c>
      <c r="C6030" s="14">
        <v>119</v>
      </c>
      <c r="D6030" s="14">
        <v>2013</v>
      </c>
      <c r="E6030">
        <f t="shared" si="94"/>
        <v>1192013</v>
      </c>
      <c r="F6030" s="41">
        <f>IFERROR(VLOOKUP(E6030,Heritage!$E$3:$H$4601,4,FALSE),"")</f>
        <v>0.3</v>
      </c>
      <c r="G6030" s="41">
        <f>IFERROR(VLOOKUP(E6030,'PRS até 2014'!$E$4:$L$6307,8,FALSE),"")</f>
        <v>0.48484848484848481</v>
      </c>
      <c r="H6030" s="41">
        <f>IFERROR(VLOOKUP(E6030,'Global Insight'!$E$2:$F$4102,2,FALSE),"")</f>
        <v>0.625</v>
      </c>
      <c r="I6030">
        <f>IFERROR(VLOOKUP(E6030,EIU!$E$2:$H$3662,4,FALSE),"")</f>
        <v>0.375</v>
      </c>
    </row>
    <row r="6031" spans="1:9" x14ac:dyDescent="0.25">
      <c r="A6031" s="12" t="s">
        <v>200</v>
      </c>
      <c r="B6031" s="13" t="s">
        <v>387</v>
      </c>
      <c r="C6031" s="14">
        <v>120</v>
      </c>
      <c r="D6031" s="14">
        <v>2013</v>
      </c>
      <c r="E6031">
        <f t="shared" si="94"/>
        <v>1202013</v>
      </c>
      <c r="F6031" s="41">
        <f>IFERROR(VLOOKUP(E6031,Heritage!$E$3:$H$4601,4,FALSE),"")</f>
        <v>0.4</v>
      </c>
      <c r="G6031" s="41" t="str">
        <f>IFERROR(VLOOKUP(E6031,'PRS até 2014'!$E$4:$L$6307,8,FALSE),"")</f>
        <v xml:space="preserve"> </v>
      </c>
      <c r="H6031" s="41">
        <f>IFERROR(VLOOKUP(E6031,'Global Insight'!$E$2:$F$4102,2,FALSE),"")</f>
        <v>0.75</v>
      </c>
      <c r="I6031">
        <f>IFERROR(VLOOKUP(E6031,EIU!$E$2:$H$3662,4,FALSE),"")</f>
        <v>0.4</v>
      </c>
    </row>
    <row r="6032" spans="1:9" x14ac:dyDescent="0.25">
      <c r="A6032" s="12" t="s">
        <v>183</v>
      </c>
      <c r="B6032" s="13" t="s">
        <v>184</v>
      </c>
      <c r="C6032" s="14">
        <v>121</v>
      </c>
      <c r="D6032" s="14">
        <v>2013</v>
      </c>
      <c r="E6032">
        <f t="shared" si="94"/>
        <v>1212013</v>
      </c>
      <c r="F6032" s="41">
        <f>IFERROR(VLOOKUP(E6032,Heritage!$E$3:$H$4601,4,FALSE),"")</f>
        <v>0.4</v>
      </c>
      <c r="G6032" s="41">
        <f>IFERROR(VLOOKUP(E6032,'PRS até 2014'!$E$4:$L$6307,8,FALSE),"")</f>
        <v>0.60353535353535359</v>
      </c>
      <c r="H6032" s="41">
        <f>IFERROR(VLOOKUP(E6032,'Global Insight'!$E$2:$F$4102,2,FALSE),"")</f>
        <v>0.5625</v>
      </c>
      <c r="I6032">
        <f>IFERROR(VLOOKUP(E6032,EIU!$E$2:$H$3662,4,FALSE),"")</f>
        <v>0.4</v>
      </c>
    </row>
    <row r="6033" spans="1:9" x14ac:dyDescent="0.25">
      <c r="A6033" s="12" t="s">
        <v>203</v>
      </c>
      <c r="B6033" s="13" t="s">
        <v>204</v>
      </c>
      <c r="C6033" s="14">
        <v>122</v>
      </c>
      <c r="D6033" s="14">
        <v>2013</v>
      </c>
      <c r="E6033">
        <f t="shared" si="94"/>
        <v>1222013</v>
      </c>
      <c r="F6033" s="41">
        <f>IFERROR(VLOOKUP(E6033,Heritage!$E$3:$H$4601,4,FALSE),"")</f>
        <v>0.3</v>
      </c>
      <c r="G6033" s="41">
        <f>IFERROR(VLOOKUP(E6033,'PRS até 2014'!$E$4:$L$6307,8,FALSE),"")</f>
        <v>0.48989898989898989</v>
      </c>
      <c r="H6033" s="41">
        <f>IFERROR(VLOOKUP(E6033,'Global Insight'!$E$2:$F$4102,2,FALSE),"")</f>
        <v>0.4375</v>
      </c>
      <c r="I6033">
        <f>IFERROR(VLOOKUP(E6033,EIU!$E$2:$H$3662,4,FALSE),"")</f>
        <v>0.27500000000000002</v>
      </c>
    </row>
    <row r="6034" spans="1:9" x14ac:dyDescent="0.25">
      <c r="A6034" s="12" t="s">
        <v>338</v>
      </c>
      <c r="B6034" s="13" t="s">
        <v>199</v>
      </c>
      <c r="C6034" s="14">
        <v>123</v>
      </c>
      <c r="D6034" s="14">
        <v>2013</v>
      </c>
      <c r="E6034">
        <f t="shared" si="94"/>
        <v>1232013</v>
      </c>
      <c r="F6034" s="41">
        <f>IFERROR(VLOOKUP(E6034,Heritage!$E$3:$H$4601,4,FALSE),"")</f>
        <v>0.1</v>
      </c>
      <c r="G6034" s="41">
        <f>IFERROR(VLOOKUP(E6034,'PRS até 2014'!$E$4:$L$6307,8,FALSE),"")</f>
        <v>0.40151515151515144</v>
      </c>
      <c r="H6034" s="41">
        <f>IFERROR(VLOOKUP(E6034,'Global Insight'!$E$2:$F$4102,2,FALSE),"")</f>
        <v>0.4375</v>
      </c>
      <c r="I6034">
        <f>IFERROR(VLOOKUP(E6034,EIU!$E$2:$H$3662,4,FALSE),"")</f>
        <v>0.15</v>
      </c>
    </row>
    <row r="6035" spans="1:9" x14ac:dyDescent="0.25">
      <c r="A6035" s="12" t="s">
        <v>213</v>
      </c>
      <c r="B6035" s="13" t="s">
        <v>214</v>
      </c>
      <c r="C6035" s="14">
        <v>124</v>
      </c>
      <c r="D6035" s="14">
        <v>2013</v>
      </c>
      <c r="E6035">
        <f t="shared" si="94"/>
        <v>1242013</v>
      </c>
      <c r="F6035" s="41">
        <f>IFERROR(VLOOKUP(E6035,Heritage!$E$3:$H$4601,4,FALSE),"")</f>
        <v>0.3</v>
      </c>
      <c r="G6035" s="41">
        <f>IFERROR(VLOOKUP(E6035,'PRS até 2014'!$E$4:$L$6307,8,FALSE),"")</f>
        <v>0.62626262626262619</v>
      </c>
      <c r="H6035" s="41">
        <f>IFERROR(VLOOKUP(E6035,'Global Insight'!$E$2:$F$4102,2,FALSE),"")</f>
        <v>0.75</v>
      </c>
      <c r="I6035">
        <f>IFERROR(VLOOKUP(E6035,EIU!$E$2:$H$3662,4,FALSE),"")</f>
        <v>0.57499999999999996</v>
      </c>
    </row>
    <row r="6036" spans="1:9" x14ac:dyDescent="0.25">
      <c r="A6036" s="12" t="s">
        <v>363</v>
      </c>
      <c r="B6036" s="13" t="s">
        <v>388</v>
      </c>
      <c r="C6036" s="14">
        <v>125</v>
      </c>
      <c r="D6036" s="14">
        <v>2013</v>
      </c>
      <c r="E6036">
        <f t="shared" si="94"/>
        <v>1252013</v>
      </c>
      <c r="F6036" s="41" t="str">
        <f>IFERROR(VLOOKUP(E6036,Heritage!$E$3:$H$4601,4,FALSE),"")</f>
        <v/>
      </c>
      <c r="G6036" s="41" t="str">
        <f>IFERROR(VLOOKUP(E6036,'PRS até 2014'!$E$4:$L$6307,8,FALSE),"")</f>
        <v xml:space="preserve"> </v>
      </c>
      <c r="H6036" s="41" t="str">
        <f>IFERROR(VLOOKUP(E6036,'Global Insight'!$E$2:$F$4102,2,FALSE),"")</f>
        <v/>
      </c>
      <c r="I6036" t="str">
        <f>IFERROR(VLOOKUP(E6036,EIU!$E$2:$H$3662,4,FALSE),"")</f>
        <v/>
      </c>
    </row>
    <row r="6037" spans="1:9" x14ac:dyDescent="0.25">
      <c r="A6037" s="12" t="s">
        <v>225</v>
      </c>
      <c r="B6037" s="13" t="s">
        <v>226</v>
      </c>
      <c r="C6037" s="14">
        <v>126</v>
      </c>
      <c r="D6037" s="14">
        <v>2013</v>
      </c>
      <c r="E6037">
        <f t="shared" si="94"/>
        <v>1262013</v>
      </c>
      <c r="F6037" s="41">
        <f>IFERROR(VLOOKUP(E6037,Heritage!$E$3:$H$4601,4,FALSE),"")</f>
        <v>0.3</v>
      </c>
      <c r="G6037" s="41" t="str">
        <f>IFERROR(VLOOKUP(E6037,'PRS até 2014'!$E$4:$L$6307,8,FALSE),"")</f>
        <v xml:space="preserve"> </v>
      </c>
      <c r="H6037" s="41">
        <f>IFERROR(VLOOKUP(E6037,'Global Insight'!$E$2:$F$4102,2,FALSE),"")</f>
        <v>0.4375</v>
      </c>
      <c r="I6037">
        <f>IFERROR(VLOOKUP(E6037,EIU!$E$2:$H$3662,4,FALSE),"")</f>
        <v>0.22500000000000001</v>
      </c>
    </row>
    <row r="6038" spans="1:9" x14ac:dyDescent="0.25">
      <c r="A6038" s="12" t="s">
        <v>221</v>
      </c>
      <c r="B6038" s="13" t="s">
        <v>222</v>
      </c>
      <c r="C6038" s="14">
        <v>127</v>
      </c>
      <c r="D6038" s="14">
        <v>2013</v>
      </c>
      <c r="E6038">
        <f t="shared" si="94"/>
        <v>1272013</v>
      </c>
      <c r="F6038" s="41">
        <f>IFERROR(VLOOKUP(E6038,Heritage!$E$3:$H$4601,4,FALSE),"")</f>
        <v>0.9</v>
      </c>
      <c r="G6038" s="41">
        <f>IFERROR(VLOOKUP(E6038,'PRS até 2014'!$E$4:$L$6307,8,FALSE),"")</f>
        <v>0.88383838383838376</v>
      </c>
      <c r="H6038" s="41">
        <f>IFERROR(VLOOKUP(E6038,'Global Insight'!$E$2:$F$4102,2,FALSE),"")</f>
        <v>0.9375</v>
      </c>
      <c r="I6038">
        <f>IFERROR(VLOOKUP(E6038,EIU!$E$2:$H$3662,4,FALSE),"")</f>
        <v>0.92500000000000004</v>
      </c>
    </row>
    <row r="6039" spans="1:9" x14ac:dyDescent="0.25">
      <c r="A6039" s="12" t="s">
        <v>227</v>
      </c>
      <c r="B6039" s="13" t="s">
        <v>228</v>
      </c>
      <c r="C6039" s="14">
        <v>128</v>
      </c>
      <c r="D6039" s="14">
        <v>2013</v>
      </c>
      <c r="E6039">
        <f t="shared" si="94"/>
        <v>1282013</v>
      </c>
      <c r="F6039" s="41">
        <f>IFERROR(VLOOKUP(E6039,Heritage!$E$3:$H$4601,4,FALSE),"")</f>
        <v>0.95</v>
      </c>
      <c r="G6039" s="41">
        <f>IFERROR(VLOOKUP(E6039,'PRS até 2014'!$E$4:$L$6307,8,FALSE),"")</f>
        <v>0.94444444444444442</v>
      </c>
      <c r="H6039" s="41">
        <f>IFERROR(VLOOKUP(E6039,'Global Insight'!$E$2:$F$4102,2,FALSE),"")</f>
        <v>1</v>
      </c>
      <c r="I6039">
        <f>IFERROR(VLOOKUP(E6039,EIU!$E$2:$H$3662,4,FALSE),"")</f>
        <v>0.95</v>
      </c>
    </row>
    <row r="6040" spans="1:9" x14ac:dyDescent="0.25">
      <c r="A6040" s="12" t="s">
        <v>219</v>
      </c>
      <c r="B6040" s="13" t="s">
        <v>220</v>
      </c>
      <c r="C6040" s="14">
        <v>129</v>
      </c>
      <c r="D6040" s="14">
        <v>2013</v>
      </c>
      <c r="E6040">
        <f t="shared" si="94"/>
        <v>1292013</v>
      </c>
      <c r="F6040" s="41">
        <f>IFERROR(VLOOKUP(E6040,Heritage!$E$3:$H$4601,4,FALSE),"")</f>
        <v>0.15</v>
      </c>
      <c r="G6040" s="41">
        <f>IFERROR(VLOOKUP(E6040,'PRS até 2014'!$E$4:$L$6307,8,FALSE),"")</f>
        <v>0.50505050505050508</v>
      </c>
      <c r="H6040" s="41">
        <f>IFERROR(VLOOKUP(E6040,'Global Insight'!$E$2:$F$4102,2,FALSE),"")</f>
        <v>0.4375</v>
      </c>
      <c r="I6040">
        <f>IFERROR(VLOOKUP(E6040,EIU!$E$2:$H$3662,4,FALSE),"")</f>
        <v>0.3</v>
      </c>
    </row>
    <row r="6041" spans="1:9" x14ac:dyDescent="0.25">
      <c r="A6041" s="12" t="s">
        <v>215</v>
      </c>
      <c r="B6041" s="13" t="s">
        <v>216</v>
      </c>
      <c r="C6041" s="14">
        <v>130</v>
      </c>
      <c r="D6041" s="14">
        <v>2013</v>
      </c>
      <c r="E6041">
        <f t="shared" si="94"/>
        <v>1302013</v>
      </c>
      <c r="F6041" s="41">
        <f>IFERROR(VLOOKUP(E6041,Heritage!$E$3:$H$4601,4,FALSE),"")</f>
        <v>0.3</v>
      </c>
      <c r="G6041" s="41">
        <f>IFERROR(VLOOKUP(E6041,'PRS até 2014'!$E$4:$L$6307,8,FALSE),"")</f>
        <v>0.34595959595959591</v>
      </c>
      <c r="H6041" s="41">
        <f>IFERROR(VLOOKUP(E6041,'Global Insight'!$E$2:$F$4102,2,FALSE),"")</f>
        <v>0.4375</v>
      </c>
      <c r="I6041">
        <f>IFERROR(VLOOKUP(E6041,EIU!$E$2:$H$3662,4,FALSE),"")</f>
        <v>0.27500000000000002</v>
      </c>
    </row>
    <row r="6042" spans="1:9" x14ac:dyDescent="0.25">
      <c r="A6042" s="12" t="s">
        <v>217</v>
      </c>
      <c r="B6042" s="13" t="s">
        <v>218</v>
      </c>
      <c r="C6042" s="14">
        <v>131</v>
      </c>
      <c r="D6042" s="14">
        <v>2013</v>
      </c>
      <c r="E6042">
        <f t="shared" si="94"/>
        <v>1312013</v>
      </c>
      <c r="F6042" s="41">
        <f>IFERROR(VLOOKUP(E6042,Heritage!$E$3:$H$4601,4,FALSE),"")</f>
        <v>0.3</v>
      </c>
      <c r="G6042" s="41">
        <f>IFERROR(VLOOKUP(E6042,'PRS até 2014'!$E$4:$L$6307,8,FALSE),"")</f>
        <v>0.3611111111111111</v>
      </c>
      <c r="H6042" s="41">
        <f>IFERROR(VLOOKUP(E6042,'Global Insight'!$E$2:$F$4102,2,FALSE),"")</f>
        <v>0.375</v>
      </c>
      <c r="I6042">
        <f>IFERROR(VLOOKUP(E6042,EIU!$E$2:$H$3662,4,FALSE),"")</f>
        <v>7.4999999999999997E-2</v>
      </c>
    </row>
    <row r="6043" spans="1:9" x14ac:dyDescent="0.25">
      <c r="A6043" s="12" t="s">
        <v>223</v>
      </c>
      <c r="B6043" s="13" t="s">
        <v>224</v>
      </c>
      <c r="C6043" s="14">
        <v>132</v>
      </c>
      <c r="D6043" s="14">
        <v>2013</v>
      </c>
      <c r="E6043">
        <f t="shared" si="94"/>
        <v>1322013</v>
      </c>
      <c r="F6043" s="41">
        <f>IFERROR(VLOOKUP(E6043,Heritage!$E$3:$H$4601,4,FALSE),"")</f>
        <v>0.9</v>
      </c>
      <c r="G6043" s="41">
        <f>IFERROR(VLOOKUP(E6043,'PRS até 2014'!$E$4:$L$6307,8,FALSE),"")</f>
        <v>0.95707070707070696</v>
      </c>
      <c r="H6043" s="41">
        <f>IFERROR(VLOOKUP(E6043,'Global Insight'!$E$2:$F$4102,2,FALSE),"")</f>
        <v>1</v>
      </c>
      <c r="I6043">
        <f>IFERROR(VLOOKUP(E6043,EIU!$E$2:$H$3662,4,FALSE),"")</f>
        <v>0.97499999999999998</v>
      </c>
    </row>
    <row r="6044" spans="1:9" x14ac:dyDescent="0.25">
      <c r="A6044" s="12" t="s">
        <v>229</v>
      </c>
      <c r="B6044" s="13" t="s">
        <v>230</v>
      </c>
      <c r="C6044" s="14">
        <v>133</v>
      </c>
      <c r="D6044" s="14">
        <v>2013</v>
      </c>
      <c r="E6044">
        <f t="shared" si="94"/>
        <v>1332013</v>
      </c>
      <c r="F6044" s="41">
        <f>IFERROR(VLOOKUP(E6044,Heritage!$E$3:$H$4601,4,FALSE),"")</f>
        <v>0.5</v>
      </c>
      <c r="G6044" s="41">
        <f>IFERROR(VLOOKUP(E6044,'PRS até 2014'!$E$4:$L$6307,8,FALSE),"")</f>
        <v>0.71969696969696972</v>
      </c>
      <c r="H6044" s="41">
        <f>IFERROR(VLOOKUP(E6044,'Global Insight'!$E$2:$F$4102,2,FALSE),"")</f>
        <v>0.8125</v>
      </c>
      <c r="I6044">
        <f>IFERROR(VLOOKUP(E6044,EIU!$E$2:$H$3662,4,FALSE),"")</f>
        <v>0.57499999999999996</v>
      </c>
    </row>
    <row r="6045" spans="1:9" x14ac:dyDescent="0.25">
      <c r="A6045" s="12" t="s">
        <v>231</v>
      </c>
      <c r="B6045" s="13" t="s">
        <v>232</v>
      </c>
      <c r="C6045" s="14">
        <v>134</v>
      </c>
      <c r="D6045" s="14">
        <v>2013</v>
      </c>
      <c r="E6045">
        <f t="shared" si="94"/>
        <v>1342013</v>
      </c>
      <c r="F6045" s="41">
        <f>IFERROR(VLOOKUP(E6045,Heritage!$E$3:$H$4601,4,FALSE),"")</f>
        <v>0.3</v>
      </c>
      <c r="G6045" s="41">
        <f>IFERROR(VLOOKUP(E6045,'PRS até 2014'!$E$4:$L$6307,8,FALSE),"")</f>
        <v>0.48737373737373735</v>
      </c>
      <c r="H6045" s="41">
        <f>IFERROR(VLOOKUP(E6045,'Global Insight'!$E$2:$F$4102,2,FALSE),"")</f>
        <v>0.4375</v>
      </c>
      <c r="I6045">
        <f>IFERROR(VLOOKUP(E6045,EIU!$E$2:$H$3662,4,FALSE),"")</f>
        <v>0.32500000000000001</v>
      </c>
    </row>
    <row r="6046" spans="1:9" x14ac:dyDescent="0.25">
      <c r="A6046" s="12" t="s">
        <v>364</v>
      </c>
      <c r="B6046" s="13" t="s">
        <v>389</v>
      </c>
      <c r="C6046" s="14">
        <v>135</v>
      </c>
      <c r="D6046" s="14">
        <v>2013</v>
      </c>
      <c r="E6046">
        <f t="shared" si="94"/>
        <v>1352013</v>
      </c>
      <c r="F6046" s="41" t="str">
        <f>IFERROR(VLOOKUP(E6046,Heritage!$E$3:$H$4601,4,FALSE),"")</f>
        <v/>
      </c>
      <c r="G6046" s="41" t="str">
        <f>IFERROR(VLOOKUP(E6046,'PRS até 2014'!$E$4:$L$6307,8,FALSE),"")</f>
        <v xml:space="preserve"> </v>
      </c>
      <c r="H6046" s="41" t="str">
        <f>IFERROR(VLOOKUP(E6046,'Global Insight'!$E$2:$F$4102,2,FALSE),"")</f>
        <v/>
      </c>
      <c r="I6046" t="str">
        <f>IFERROR(VLOOKUP(E6046,EIU!$E$2:$H$3662,4,FALSE),"")</f>
        <v/>
      </c>
    </row>
    <row r="6047" spans="1:9" x14ac:dyDescent="0.25">
      <c r="A6047" s="12" t="s">
        <v>233</v>
      </c>
      <c r="B6047" s="13" t="s">
        <v>234</v>
      </c>
      <c r="C6047" s="14">
        <v>136</v>
      </c>
      <c r="D6047" s="14">
        <v>2013</v>
      </c>
      <c r="E6047">
        <f t="shared" si="94"/>
        <v>1362013</v>
      </c>
      <c r="F6047" s="41">
        <f>IFERROR(VLOOKUP(E6047,Heritage!$E$3:$H$4601,4,FALSE),"")</f>
        <v>0.3</v>
      </c>
      <c r="G6047" s="41">
        <f>IFERROR(VLOOKUP(E6047,'PRS até 2014'!$E$4:$L$6307,8,FALSE),"")</f>
        <v>0.53535353535353525</v>
      </c>
      <c r="H6047" s="41">
        <f>IFERROR(VLOOKUP(E6047,'Global Insight'!$E$2:$F$4102,2,FALSE),"")</f>
        <v>0.4375</v>
      </c>
      <c r="I6047">
        <f>IFERROR(VLOOKUP(E6047,EIU!$E$2:$H$3662,4,FALSE),"")</f>
        <v>0.47499999999999998</v>
      </c>
    </row>
    <row r="6048" spans="1:9" x14ac:dyDescent="0.25">
      <c r="A6048" s="12" t="s">
        <v>239</v>
      </c>
      <c r="B6048" s="13" t="s">
        <v>240</v>
      </c>
      <c r="C6048" s="14">
        <v>137</v>
      </c>
      <c r="D6048" s="14">
        <v>2013</v>
      </c>
      <c r="E6048">
        <f t="shared" si="94"/>
        <v>1372013</v>
      </c>
      <c r="F6048" s="41">
        <f>IFERROR(VLOOKUP(E6048,Heritage!$E$3:$H$4601,4,FALSE),"")</f>
        <v>0.2</v>
      </c>
      <c r="G6048" s="41">
        <f>IFERROR(VLOOKUP(E6048,'PRS até 2014'!$E$4:$L$6307,8,FALSE),"")</f>
        <v>0.44696969696969696</v>
      </c>
      <c r="H6048" s="41">
        <f>IFERROR(VLOOKUP(E6048,'Global Insight'!$E$2:$F$4102,2,FALSE),"")</f>
        <v>0.1875</v>
      </c>
      <c r="I6048">
        <f>IFERROR(VLOOKUP(E6048,EIU!$E$2:$H$3662,4,FALSE),"")</f>
        <v>0.35</v>
      </c>
    </row>
    <row r="6049" spans="1:9" x14ac:dyDescent="0.25">
      <c r="A6049" s="12" t="s">
        <v>246</v>
      </c>
      <c r="B6049" s="13" t="s">
        <v>247</v>
      </c>
      <c r="C6049" s="14">
        <v>138</v>
      </c>
      <c r="D6049" s="14">
        <v>2013</v>
      </c>
      <c r="E6049">
        <f t="shared" si="94"/>
        <v>1382013</v>
      </c>
      <c r="F6049" s="41">
        <f>IFERROR(VLOOKUP(E6049,Heritage!$E$3:$H$4601,4,FALSE),"")</f>
        <v>0.3</v>
      </c>
      <c r="G6049" s="41">
        <f>IFERROR(VLOOKUP(E6049,'PRS até 2014'!$E$4:$L$6307,8,FALSE),"")</f>
        <v>0.42171717171717166</v>
      </c>
      <c r="H6049" s="41">
        <f>IFERROR(VLOOKUP(E6049,'Global Insight'!$E$2:$F$4102,2,FALSE),"")</f>
        <v>0.375</v>
      </c>
      <c r="I6049">
        <f>IFERROR(VLOOKUP(E6049,EIU!$E$2:$H$3662,4,FALSE),"")</f>
        <v>0.32500000000000001</v>
      </c>
    </row>
    <row r="6050" spans="1:9" x14ac:dyDescent="0.25">
      <c r="A6050" s="12" t="s">
        <v>235</v>
      </c>
      <c r="B6050" s="13" t="s">
        <v>236</v>
      </c>
      <c r="C6050" s="14">
        <v>139</v>
      </c>
      <c r="D6050" s="14">
        <v>2013</v>
      </c>
      <c r="E6050">
        <f t="shared" si="94"/>
        <v>1392013</v>
      </c>
      <c r="F6050" s="41">
        <f>IFERROR(VLOOKUP(E6050,Heritage!$E$3:$H$4601,4,FALSE),"")</f>
        <v>0.4</v>
      </c>
      <c r="G6050" s="41">
        <f>IFERROR(VLOOKUP(E6050,'PRS até 2014'!$E$4:$L$6307,8,FALSE),"")</f>
        <v>0.50505050505050497</v>
      </c>
      <c r="H6050" s="41">
        <f>IFERROR(VLOOKUP(E6050,'Global Insight'!$E$2:$F$4102,2,FALSE),"")</f>
        <v>0.5</v>
      </c>
      <c r="I6050">
        <f>IFERROR(VLOOKUP(E6050,EIU!$E$2:$H$3662,4,FALSE),"")</f>
        <v>0.32500000000000001</v>
      </c>
    </row>
    <row r="6051" spans="1:9" x14ac:dyDescent="0.25">
      <c r="A6051" s="12" t="s">
        <v>237</v>
      </c>
      <c r="B6051" s="13" t="s">
        <v>238</v>
      </c>
      <c r="C6051" s="14">
        <v>140</v>
      </c>
      <c r="D6051" s="14">
        <v>2013</v>
      </c>
      <c r="E6051">
        <f t="shared" si="94"/>
        <v>1402013</v>
      </c>
      <c r="F6051" s="41">
        <f>IFERROR(VLOOKUP(E6051,Heritage!$E$3:$H$4601,4,FALSE),"")</f>
        <v>0.3</v>
      </c>
      <c r="G6051" s="41">
        <f>IFERROR(VLOOKUP(E6051,'PRS até 2014'!$E$4:$L$6307,8,FALSE),"")</f>
        <v>0.48989898989898989</v>
      </c>
      <c r="H6051" s="41">
        <f>IFERROR(VLOOKUP(E6051,'Global Insight'!$E$2:$F$4102,2,FALSE),"")</f>
        <v>0.4375</v>
      </c>
      <c r="I6051">
        <f>IFERROR(VLOOKUP(E6051,EIU!$E$2:$H$3662,4,FALSE),"")</f>
        <v>0.3</v>
      </c>
    </row>
    <row r="6052" spans="1:9" x14ac:dyDescent="0.25">
      <c r="A6052" s="12" t="s">
        <v>241</v>
      </c>
      <c r="B6052" s="13" t="s">
        <v>242</v>
      </c>
      <c r="C6052" s="14">
        <v>141</v>
      </c>
      <c r="D6052" s="14">
        <v>2013</v>
      </c>
      <c r="E6052">
        <f t="shared" si="94"/>
        <v>1412013</v>
      </c>
      <c r="F6052" s="41">
        <f>IFERROR(VLOOKUP(E6052,Heritage!$E$3:$H$4601,4,FALSE),"")</f>
        <v>0.6</v>
      </c>
      <c r="G6052" s="41">
        <f>IFERROR(VLOOKUP(E6052,'PRS até 2014'!$E$4:$L$6307,8,FALSE),"")</f>
        <v>0.65909090909090906</v>
      </c>
      <c r="H6052" s="41">
        <f>IFERROR(VLOOKUP(E6052,'Global Insight'!$E$2:$F$4102,2,FALSE),"")</f>
        <v>0.8125</v>
      </c>
      <c r="I6052">
        <f>IFERROR(VLOOKUP(E6052,EIU!$E$2:$H$3662,4,FALSE),"")</f>
        <v>0.65</v>
      </c>
    </row>
    <row r="6053" spans="1:9" x14ac:dyDescent="0.25">
      <c r="A6053" s="12" t="s">
        <v>244</v>
      </c>
      <c r="B6053" s="13" t="s">
        <v>245</v>
      </c>
      <c r="C6053" s="14">
        <v>142</v>
      </c>
      <c r="D6053" s="14">
        <v>2013</v>
      </c>
      <c r="E6053">
        <f t="shared" si="94"/>
        <v>1422013</v>
      </c>
      <c r="F6053" s="41">
        <f>IFERROR(VLOOKUP(E6053,Heritage!$E$3:$H$4601,4,FALSE),"")</f>
        <v>0.7</v>
      </c>
      <c r="G6053" s="41">
        <f>IFERROR(VLOOKUP(E6053,'PRS até 2014'!$E$4:$L$6307,8,FALSE),"")</f>
        <v>0.63888888888888884</v>
      </c>
      <c r="H6053" s="41">
        <f>IFERROR(VLOOKUP(E6053,'Global Insight'!$E$2:$F$4102,2,FALSE),"")</f>
        <v>0.875</v>
      </c>
      <c r="I6053">
        <f>IFERROR(VLOOKUP(E6053,EIU!$E$2:$H$3662,4,FALSE),"")</f>
        <v>0.8</v>
      </c>
    </row>
    <row r="6054" spans="1:9" x14ac:dyDescent="0.25">
      <c r="A6054" s="12" t="s">
        <v>248</v>
      </c>
      <c r="B6054" s="13" t="s">
        <v>249</v>
      </c>
      <c r="C6054" s="14">
        <v>143</v>
      </c>
      <c r="D6054" s="14">
        <v>2013</v>
      </c>
      <c r="E6054">
        <f t="shared" si="94"/>
        <v>1432013</v>
      </c>
      <c r="F6054" s="41">
        <f>IFERROR(VLOOKUP(E6054,Heritage!$E$3:$H$4601,4,FALSE),"")</f>
        <v>0.7</v>
      </c>
      <c r="G6054" s="41">
        <f>IFERROR(VLOOKUP(E6054,'PRS até 2014'!$E$4:$L$6307,8,FALSE),"")</f>
        <v>0.71717171717171713</v>
      </c>
      <c r="H6054" s="41">
        <f>IFERROR(VLOOKUP(E6054,'Global Insight'!$E$2:$F$4102,2,FALSE),"")</f>
        <v>0.875</v>
      </c>
      <c r="I6054">
        <f>IFERROR(VLOOKUP(E6054,EIU!$E$2:$H$3662,4,FALSE),"")</f>
        <v>0.7</v>
      </c>
    </row>
    <row r="6055" spans="1:9" x14ac:dyDescent="0.25">
      <c r="A6055" s="12" t="s">
        <v>250</v>
      </c>
      <c r="B6055" s="13" t="s">
        <v>390</v>
      </c>
      <c r="C6055" s="14">
        <v>144</v>
      </c>
      <c r="D6055" s="14">
        <v>2013</v>
      </c>
      <c r="E6055">
        <f t="shared" si="94"/>
        <v>1442013</v>
      </c>
      <c r="F6055" s="41">
        <f>IFERROR(VLOOKUP(E6055,Heritage!$E$3:$H$4601,4,FALSE),"")</f>
        <v>0.4</v>
      </c>
      <c r="G6055" s="41">
        <f>IFERROR(VLOOKUP(E6055,'PRS até 2014'!$E$4:$L$6307,8,FALSE),"")</f>
        <v>0.5025252525252526</v>
      </c>
      <c r="H6055" s="41">
        <f>IFERROR(VLOOKUP(E6055,'Global Insight'!$E$2:$F$4102,2,FALSE),"")</f>
        <v>0.6875</v>
      </c>
      <c r="I6055">
        <f>IFERROR(VLOOKUP(E6055,EIU!$E$2:$H$3662,4,FALSE),"")</f>
        <v>0.52500000000000002</v>
      </c>
    </row>
    <row r="6056" spans="1:9" x14ac:dyDescent="0.25">
      <c r="A6056" s="12" t="s">
        <v>251</v>
      </c>
      <c r="B6056" s="13" t="s">
        <v>252</v>
      </c>
      <c r="C6056" s="14">
        <v>145</v>
      </c>
      <c r="D6056" s="14">
        <v>2013</v>
      </c>
      <c r="E6056">
        <f t="shared" si="94"/>
        <v>1452013</v>
      </c>
      <c r="F6056" s="41">
        <f>IFERROR(VLOOKUP(E6056,Heritage!$E$3:$H$4601,4,FALSE),"")</f>
        <v>0.25</v>
      </c>
      <c r="G6056" s="41">
        <f>IFERROR(VLOOKUP(E6056,'PRS até 2014'!$E$4:$L$6307,8,FALSE),"")</f>
        <v>0.47727272727272724</v>
      </c>
      <c r="H6056" s="41">
        <f>IFERROR(VLOOKUP(E6056,'Global Insight'!$E$2:$F$4102,2,FALSE),"")</f>
        <v>0.4375</v>
      </c>
      <c r="I6056">
        <f>IFERROR(VLOOKUP(E6056,EIU!$E$2:$H$3662,4,FALSE),"")</f>
        <v>0.22500000000000001</v>
      </c>
    </row>
    <row r="6057" spans="1:9" x14ac:dyDescent="0.25">
      <c r="A6057" s="12" t="s">
        <v>253</v>
      </c>
      <c r="B6057" s="13" t="s">
        <v>254</v>
      </c>
      <c r="C6057" s="14">
        <v>146</v>
      </c>
      <c r="D6057" s="14">
        <v>2013</v>
      </c>
      <c r="E6057">
        <f t="shared" si="94"/>
        <v>1462013</v>
      </c>
      <c r="F6057" s="41">
        <f>IFERROR(VLOOKUP(E6057,Heritage!$E$3:$H$4601,4,FALSE),"")</f>
        <v>0.3</v>
      </c>
      <c r="G6057" s="41" t="str">
        <f>IFERROR(VLOOKUP(E6057,'PRS até 2014'!$E$4:$L$6307,8,FALSE),"")</f>
        <v xml:space="preserve"> </v>
      </c>
      <c r="H6057" s="41">
        <f>IFERROR(VLOOKUP(E6057,'Global Insight'!$E$2:$F$4102,2,FALSE),"")</f>
        <v>0.4375</v>
      </c>
      <c r="I6057">
        <f>IFERROR(VLOOKUP(E6057,EIU!$E$2:$H$3662,4,FALSE),"")</f>
        <v>0.42499999999999999</v>
      </c>
    </row>
    <row r="6058" spans="1:9" x14ac:dyDescent="0.25">
      <c r="A6058" s="12" t="s">
        <v>365</v>
      </c>
      <c r="B6058" s="13" t="s">
        <v>391</v>
      </c>
      <c r="C6058" s="14">
        <v>147</v>
      </c>
      <c r="D6058" s="14">
        <v>2013</v>
      </c>
      <c r="E6058">
        <f t="shared" si="94"/>
        <v>1472013</v>
      </c>
      <c r="F6058" s="41">
        <f>IFERROR(VLOOKUP(E6058,Heritage!$E$3:$H$4601,4,FALSE),"")</f>
        <v>0.6</v>
      </c>
      <c r="G6058" s="41" t="str">
        <f>IFERROR(VLOOKUP(E6058,'PRS até 2014'!$E$4:$L$6307,8,FALSE),"")</f>
        <v xml:space="preserve"> </v>
      </c>
      <c r="H6058" s="41">
        <f>IFERROR(VLOOKUP(E6058,'Global Insight'!$E$2:$F$4102,2,FALSE),"")</f>
        <v>0.8125</v>
      </c>
      <c r="I6058" t="str">
        <f>IFERROR(VLOOKUP(E6058,EIU!$E$2:$H$3662,4,FALSE),"")</f>
        <v/>
      </c>
    </row>
    <row r="6059" spans="1:9" x14ac:dyDescent="0.25">
      <c r="A6059" s="12" t="s">
        <v>366</v>
      </c>
      <c r="B6059" s="13" t="s">
        <v>392</v>
      </c>
      <c r="C6059" s="14">
        <v>148</v>
      </c>
      <c r="D6059" s="14">
        <v>2013</v>
      </c>
      <c r="E6059">
        <f t="shared" si="94"/>
        <v>1482013</v>
      </c>
      <c r="F6059" s="41" t="str">
        <f>IFERROR(VLOOKUP(E6059,Heritage!$E$3:$H$4601,4,FALSE),"")</f>
        <v/>
      </c>
      <c r="G6059" s="41" t="str">
        <f>IFERROR(VLOOKUP(E6059,'PRS até 2014'!$E$4:$L$6307,8,FALSE),"")</f>
        <v xml:space="preserve"> </v>
      </c>
      <c r="H6059" s="41" t="str">
        <f>IFERROR(VLOOKUP(E6059,'Global Insight'!$E$2:$F$4102,2,FALSE),"")</f>
        <v/>
      </c>
      <c r="I6059" t="str">
        <f>IFERROR(VLOOKUP(E6059,EIU!$E$2:$H$3662,4,FALSE),"")</f>
        <v/>
      </c>
    </row>
    <row r="6060" spans="1:9" x14ac:dyDescent="0.25">
      <c r="A6060" s="12" t="s">
        <v>272</v>
      </c>
      <c r="B6060" s="13" t="s">
        <v>273</v>
      </c>
      <c r="C6060" s="14">
        <v>149</v>
      </c>
      <c r="D6060" s="14">
        <v>2013</v>
      </c>
      <c r="E6060">
        <f t="shared" si="94"/>
        <v>1492013</v>
      </c>
      <c r="F6060" s="41">
        <f>IFERROR(VLOOKUP(E6060,Heritage!$E$3:$H$4601,4,FALSE),"")</f>
        <v>0.2</v>
      </c>
      <c r="G6060" s="41" t="str">
        <f>IFERROR(VLOOKUP(E6060,'PRS até 2014'!$E$4:$L$6307,8,FALSE),"")</f>
        <v xml:space="preserve"> </v>
      </c>
      <c r="H6060" s="41">
        <f>IFERROR(VLOOKUP(E6060,'Global Insight'!$E$2:$F$4102,2,FALSE),"")</f>
        <v>0.5625</v>
      </c>
      <c r="I6060">
        <f>IFERROR(VLOOKUP(E6060,EIU!$E$2:$H$3662,4,FALSE),"")</f>
        <v>0.3</v>
      </c>
    </row>
    <row r="6061" spans="1:9" x14ac:dyDescent="0.25">
      <c r="A6061" s="12" t="s">
        <v>255</v>
      </c>
      <c r="B6061" s="13" t="s">
        <v>256</v>
      </c>
      <c r="C6061" s="14">
        <v>150</v>
      </c>
      <c r="D6061" s="14">
        <v>2013</v>
      </c>
      <c r="E6061">
        <f t="shared" si="94"/>
        <v>1502013</v>
      </c>
      <c r="F6061" s="41">
        <f>IFERROR(VLOOKUP(E6061,Heritage!$E$3:$H$4601,4,FALSE),"")</f>
        <v>0.4</v>
      </c>
      <c r="G6061" s="41">
        <f>IFERROR(VLOOKUP(E6061,'PRS até 2014'!$E$4:$L$6307,8,FALSE),"")</f>
        <v>0.70454545454545459</v>
      </c>
      <c r="H6061" s="41">
        <f>IFERROR(VLOOKUP(E6061,'Global Insight'!$E$2:$F$4102,2,FALSE),"")</f>
        <v>0.75</v>
      </c>
      <c r="I6061">
        <f>IFERROR(VLOOKUP(E6061,EIU!$E$2:$H$3662,4,FALSE),"")</f>
        <v>0.57499999999999996</v>
      </c>
    </row>
    <row r="6062" spans="1:9" x14ac:dyDescent="0.25">
      <c r="A6062" s="12" t="s">
        <v>259</v>
      </c>
      <c r="B6062" s="13" t="s">
        <v>260</v>
      </c>
      <c r="C6062" s="14">
        <v>151</v>
      </c>
      <c r="D6062" s="14">
        <v>2013</v>
      </c>
      <c r="E6062">
        <f t="shared" si="94"/>
        <v>1512013</v>
      </c>
      <c r="F6062" s="41">
        <f>IFERROR(VLOOKUP(E6062,Heritage!$E$3:$H$4601,4,FALSE),"")</f>
        <v>0.4</v>
      </c>
      <c r="G6062" s="41">
        <f>IFERROR(VLOOKUP(E6062,'PRS até 2014'!$E$4:$L$6307,8,FALSE),"")</f>
        <v>0.51767676767676774</v>
      </c>
      <c r="H6062" s="41">
        <f>IFERROR(VLOOKUP(E6062,'Global Insight'!$E$2:$F$4102,2,FALSE),"")</f>
        <v>0.5</v>
      </c>
      <c r="I6062">
        <f>IFERROR(VLOOKUP(E6062,EIU!$E$2:$H$3662,4,FALSE),"")</f>
        <v>0.32500000000000001</v>
      </c>
    </row>
    <row r="6063" spans="1:9" x14ac:dyDescent="0.25">
      <c r="A6063" s="12" t="s">
        <v>271</v>
      </c>
      <c r="B6063" s="13" t="s">
        <v>393</v>
      </c>
      <c r="C6063" s="14">
        <v>152</v>
      </c>
      <c r="D6063" s="14">
        <v>2013</v>
      </c>
      <c r="E6063">
        <f t="shared" si="94"/>
        <v>1522013</v>
      </c>
      <c r="F6063" s="41">
        <f>IFERROR(VLOOKUP(E6063,Heritage!$E$3:$H$4601,4,FALSE),"")</f>
        <v>0.4</v>
      </c>
      <c r="G6063" s="41" t="str">
        <f>IFERROR(VLOOKUP(E6063,'PRS até 2014'!$E$4:$L$6307,8,FALSE),"")</f>
        <v xml:space="preserve"> </v>
      </c>
      <c r="H6063" s="41">
        <f>IFERROR(VLOOKUP(E6063,'Global Insight'!$E$2:$F$4102,2,FALSE),"")</f>
        <v>0.5</v>
      </c>
      <c r="I6063">
        <f>IFERROR(VLOOKUP(E6063,EIU!$E$2:$H$3662,4,FALSE),"")</f>
        <v>0.4</v>
      </c>
    </row>
    <row r="6064" spans="1:9" x14ac:dyDescent="0.25">
      <c r="A6064" s="12" t="s">
        <v>284</v>
      </c>
      <c r="B6064" s="13" t="s">
        <v>285</v>
      </c>
      <c r="C6064" s="14">
        <v>153</v>
      </c>
      <c r="D6064" s="14">
        <v>2013</v>
      </c>
      <c r="E6064">
        <f t="shared" si="94"/>
        <v>1532013</v>
      </c>
      <c r="F6064" s="41">
        <f>IFERROR(VLOOKUP(E6064,Heritage!$E$3:$H$4601,4,FALSE),"")</f>
        <v>0.5</v>
      </c>
      <c r="G6064" s="41" t="str">
        <f>IFERROR(VLOOKUP(E6064,'PRS até 2014'!$E$4:$L$6307,8,FALSE),"")</f>
        <v xml:space="preserve"> </v>
      </c>
      <c r="H6064" s="41">
        <f>IFERROR(VLOOKUP(E6064,'Global Insight'!$E$2:$F$4102,2,FALSE),"")</f>
        <v>0.75</v>
      </c>
      <c r="I6064">
        <f>IFERROR(VLOOKUP(E6064,EIU!$E$2:$H$3662,4,FALSE),"")</f>
        <v>0.47499999999999998</v>
      </c>
    </row>
    <row r="6065" spans="1:9" x14ac:dyDescent="0.25">
      <c r="A6065" s="12" t="s">
        <v>265</v>
      </c>
      <c r="B6065" s="13" t="s">
        <v>266</v>
      </c>
      <c r="C6065" s="14">
        <v>154</v>
      </c>
      <c r="D6065" s="14">
        <v>2013</v>
      </c>
      <c r="E6065">
        <f t="shared" si="94"/>
        <v>1542013</v>
      </c>
      <c r="F6065" s="41">
        <f>IFERROR(VLOOKUP(E6065,Heritage!$E$3:$H$4601,4,FALSE),"")</f>
        <v>0.15</v>
      </c>
      <c r="G6065" s="41">
        <f>IFERROR(VLOOKUP(E6065,'PRS até 2014'!$E$4:$L$6307,8,FALSE),"")</f>
        <v>0.45707070707070702</v>
      </c>
      <c r="H6065" s="41">
        <f>IFERROR(VLOOKUP(E6065,'Global Insight'!$E$2:$F$4102,2,FALSE),"")</f>
        <v>0.375</v>
      </c>
      <c r="I6065">
        <f>IFERROR(VLOOKUP(E6065,EIU!$E$2:$H$3662,4,FALSE),"")</f>
        <v>0.25</v>
      </c>
    </row>
    <row r="6066" spans="1:9" x14ac:dyDescent="0.25">
      <c r="A6066" s="12" t="s">
        <v>261</v>
      </c>
      <c r="B6066" s="13" t="s">
        <v>262</v>
      </c>
      <c r="C6066" s="14">
        <v>155</v>
      </c>
      <c r="D6066" s="14">
        <v>2013</v>
      </c>
      <c r="E6066">
        <f t="shared" si="94"/>
        <v>1552013</v>
      </c>
      <c r="F6066" s="41">
        <f>IFERROR(VLOOKUP(E6066,Heritage!$E$3:$H$4601,4,FALSE),"")</f>
        <v>0.9</v>
      </c>
      <c r="G6066" s="41">
        <f>IFERROR(VLOOKUP(E6066,'PRS até 2014'!$E$4:$L$6307,8,FALSE),"")</f>
        <v>0.86111111111111116</v>
      </c>
      <c r="H6066" s="41">
        <f>IFERROR(VLOOKUP(E6066,'Global Insight'!$E$2:$F$4102,2,FALSE),"")</f>
        <v>0.9375</v>
      </c>
      <c r="I6066">
        <f>IFERROR(VLOOKUP(E6066,EIU!$E$2:$H$3662,4,FALSE),"")</f>
        <v>0.97499999999999998</v>
      </c>
    </row>
    <row r="6067" spans="1:9" x14ac:dyDescent="0.25">
      <c r="A6067" s="12" t="s">
        <v>276</v>
      </c>
      <c r="B6067" s="13" t="s">
        <v>277</v>
      </c>
      <c r="C6067" s="14">
        <v>156</v>
      </c>
      <c r="D6067" s="14">
        <v>2013</v>
      </c>
      <c r="E6067">
        <f t="shared" si="94"/>
        <v>1562013</v>
      </c>
      <c r="F6067" s="41">
        <f>IFERROR(VLOOKUP(E6067,Heritage!$E$3:$H$4601,4,FALSE),"")</f>
        <v>0.5</v>
      </c>
      <c r="G6067" s="41">
        <f>IFERROR(VLOOKUP(E6067,'PRS até 2014'!$E$4:$L$6307,8,FALSE),"")</f>
        <v>0.60353535353535359</v>
      </c>
      <c r="H6067" s="41">
        <f>IFERROR(VLOOKUP(E6067,'Global Insight'!$E$2:$F$4102,2,FALSE),"")</f>
        <v>0.875</v>
      </c>
      <c r="I6067">
        <f>IFERROR(VLOOKUP(E6067,EIU!$E$2:$H$3662,4,FALSE),"")</f>
        <v>0.65</v>
      </c>
    </row>
    <row r="6068" spans="1:9" x14ac:dyDescent="0.25">
      <c r="A6068" s="12" t="s">
        <v>278</v>
      </c>
      <c r="B6068" s="13" t="s">
        <v>279</v>
      </c>
      <c r="C6068" s="14">
        <v>157</v>
      </c>
      <c r="D6068" s="14">
        <v>2013</v>
      </c>
      <c r="E6068">
        <f t="shared" si="94"/>
        <v>1572013</v>
      </c>
      <c r="F6068" s="41">
        <f>IFERROR(VLOOKUP(E6068,Heritage!$E$3:$H$4601,4,FALSE),"")</f>
        <v>0.6</v>
      </c>
      <c r="G6068" s="41">
        <f>IFERROR(VLOOKUP(E6068,'PRS até 2014'!$E$4:$L$6307,8,FALSE),"")</f>
        <v>0.62626262626262619</v>
      </c>
      <c r="H6068" s="41">
        <f>IFERROR(VLOOKUP(E6068,'Global Insight'!$E$2:$F$4102,2,FALSE),"")</f>
        <v>0.875</v>
      </c>
      <c r="I6068">
        <f>IFERROR(VLOOKUP(E6068,EIU!$E$2:$H$3662,4,FALSE),"")</f>
        <v>0.8</v>
      </c>
    </row>
    <row r="6069" spans="1:9" x14ac:dyDescent="0.25">
      <c r="A6069" s="12" t="s">
        <v>263</v>
      </c>
      <c r="B6069" s="13" t="s">
        <v>264</v>
      </c>
      <c r="C6069" s="14">
        <v>158</v>
      </c>
      <c r="D6069" s="14">
        <v>2013</v>
      </c>
      <c r="E6069">
        <f t="shared" si="94"/>
        <v>1582013</v>
      </c>
      <c r="F6069" s="41">
        <f>IFERROR(VLOOKUP(E6069,Heritage!$E$3:$H$4601,4,FALSE),"")</f>
        <v>0.3</v>
      </c>
      <c r="G6069" s="41" t="str">
        <f>IFERROR(VLOOKUP(E6069,'PRS até 2014'!$E$4:$L$6307,8,FALSE),"")</f>
        <v xml:space="preserve"> </v>
      </c>
      <c r="H6069" s="41">
        <f>IFERROR(VLOOKUP(E6069,'Global Insight'!$E$2:$F$4102,2,FALSE),"")</f>
        <v>0.4375</v>
      </c>
      <c r="I6069" t="str">
        <f>IFERROR(VLOOKUP(E6069,EIU!$E$2:$H$3662,4,FALSE),"")</f>
        <v/>
      </c>
    </row>
    <row r="6070" spans="1:9" x14ac:dyDescent="0.25">
      <c r="A6070" s="12" t="s">
        <v>269</v>
      </c>
      <c r="B6070" s="13" t="s">
        <v>270</v>
      </c>
      <c r="C6070" s="14">
        <v>159</v>
      </c>
      <c r="D6070" s="14">
        <v>2013</v>
      </c>
      <c r="E6070">
        <f t="shared" si="94"/>
        <v>1592013</v>
      </c>
      <c r="F6070" s="41" t="str">
        <f>IFERROR(VLOOKUP(E6070,Heritage!$E$3:$H$4601,4,FALSE),"")</f>
        <v/>
      </c>
      <c r="G6070" s="41">
        <f>IFERROR(VLOOKUP(E6070,'PRS até 2014'!$E$4:$L$6307,8,FALSE),"")</f>
        <v>0.14393939393939392</v>
      </c>
      <c r="H6070" s="41">
        <f>IFERROR(VLOOKUP(E6070,'Global Insight'!$E$2:$F$4102,2,FALSE),"")</f>
        <v>0</v>
      </c>
      <c r="I6070">
        <f>IFERROR(VLOOKUP(E6070,EIU!$E$2:$H$3662,4,FALSE),"")</f>
        <v>0</v>
      </c>
    </row>
    <row r="6071" spans="1:9" x14ac:dyDescent="0.25">
      <c r="A6071" s="12" t="s">
        <v>327</v>
      </c>
      <c r="B6071" s="13" t="s">
        <v>328</v>
      </c>
      <c r="C6071" s="14">
        <v>160</v>
      </c>
      <c r="D6071" s="14">
        <v>2013</v>
      </c>
      <c r="E6071">
        <f t="shared" ref="E6071:E6134" si="95">C6071*10000+D6071</f>
        <v>1602013</v>
      </c>
      <c r="F6071" s="41">
        <f>IFERROR(VLOOKUP(E6071,Heritage!$E$3:$H$4601,4,FALSE),"")</f>
        <v>0.5</v>
      </c>
      <c r="G6071" s="41">
        <f>IFERROR(VLOOKUP(E6071,'PRS até 2014'!$E$4:$L$6307,8,FALSE),"")</f>
        <v>0.4621212121212121</v>
      </c>
      <c r="H6071" s="41">
        <f>IFERROR(VLOOKUP(E6071,'Global Insight'!$E$2:$F$4102,2,FALSE),"")</f>
        <v>0.5625</v>
      </c>
      <c r="I6071">
        <f>IFERROR(VLOOKUP(E6071,EIU!$E$2:$H$3662,4,FALSE),"")</f>
        <v>0.52500000000000002</v>
      </c>
    </row>
    <row r="6072" spans="1:9" x14ac:dyDescent="0.25">
      <c r="A6072" s="12" t="s">
        <v>89</v>
      </c>
      <c r="B6072" s="13" t="s">
        <v>90</v>
      </c>
      <c r="C6072" s="14">
        <v>161</v>
      </c>
      <c r="D6072" s="14">
        <v>2013</v>
      </c>
      <c r="E6072">
        <f t="shared" si="95"/>
        <v>1612013</v>
      </c>
      <c r="F6072" s="41">
        <f>IFERROR(VLOOKUP(E6072,Heritage!$E$3:$H$4601,4,FALSE),"")</f>
        <v>0.7</v>
      </c>
      <c r="G6072" s="41">
        <f>IFERROR(VLOOKUP(E6072,'PRS até 2014'!$E$4:$L$6307,8,FALSE),"")</f>
        <v>0.72727272727272718</v>
      </c>
      <c r="H6072" s="41">
        <f>IFERROR(VLOOKUP(E6072,'Global Insight'!$E$2:$F$4102,2,FALSE),"")</f>
        <v>0.9375</v>
      </c>
      <c r="I6072">
        <f>IFERROR(VLOOKUP(E6072,EIU!$E$2:$H$3662,4,FALSE),"")</f>
        <v>0.77500000000000002</v>
      </c>
    </row>
    <row r="6073" spans="1:9" x14ac:dyDescent="0.25">
      <c r="A6073" s="12" t="s">
        <v>173</v>
      </c>
      <c r="B6073" s="13" t="s">
        <v>174</v>
      </c>
      <c r="C6073" s="14">
        <v>162</v>
      </c>
      <c r="D6073" s="14">
        <v>2013</v>
      </c>
      <c r="E6073">
        <f t="shared" si="95"/>
        <v>1622013</v>
      </c>
      <c r="F6073" s="41">
        <f>IFERROR(VLOOKUP(E6073,Heritage!$E$3:$H$4601,4,FALSE),"")</f>
        <v>0.4</v>
      </c>
      <c r="G6073" s="41">
        <f>IFERROR(VLOOKUP(E6073,'PRS até 2014'!$E$4:$L$6307,8,FALSE),"")</f>
        <v>0.48989898989898989</v>
      </c>
      <c r="H6073" s="41">
        <f>IFERROR(VLOOKUP(E6073,'Global Insight'!$E$2:$F$4102,2,FALSE),"")</f>
        <v>0.5</v>
      </c>
      <c r="I6073">
        <f>IFERROR(VLOOKUP(E6073,EIU!$E$2:$H$3662,4,FALSE),"")</f>
        <v>0.52500000000000002</v>
      </c>
    </row>
    <row r="6074" spans="1:9" x14ac:dyDescent="0.25">
      <c r="A6074" s="12" t="s">
        <v>367</v>
      </c>
      <c r="B6074" s="13" t="s">
        <v>394</v>
      </c>
      <c r="C6074" s="14">
        <v>163</v>
      </c>
      <c r="D6074" s="14">
        <v>2013</v>
      </c>
      <c r="E6074">
        <f t="shared" si="95"/>
        <v>1632013</v>
      </c>
      <c r="F6074" s="41" t="str">
        <f>IFERROR(VLOOKUP(E6074,Heritage!$E$3:$H$4601,4,FALSE),"")</f>
        <v/>
      </c>
      <c r="G6074" s="41" t="str">
        <f>IFERROR(VLOOKUP(E6074,'PRS até 2014'!$E$4:$L$6307,8,FALSE),"")</f>
        <v xml:space="preserve"> </v>
      </c>
      <c r="H6074" s="41">
        <f>IFERROR(VLOOKUP(E6074,'Global Insight'!$E$2:$F$4102,2,FALSE),"")</f>
        <v>0.8125</v>
      </c>
      <c r="I6074" t="str">
        <f>IFERROR(VLOOKUP(E6074,EIU!$E$2:$H$3662,4,FALSE),"")</f>
        <v/>
      </c>
    </row>
    <row r="6075" spans="1:9" x14ac:dyDescent="0.25">
      <c r="A6075" s="12" t="s">
        <v>368</v>
      </c>
      <c r="B6075" s="13" t="s">
        <v>395</v>
      </c>
      <c r="C6075" s="14">
        <v>164</v>
      </c>
      <c r="D6075" s="14">
        <v>2013</v>
      </c>
      <c r="E6075">
        <f t="shared" si="95"/>
        <v>1642013</v>
      </c>
      <c r="F6075" s="41">
        <f>IFERROR(VLOOKUP(E6075,Heritage!$E$3:$H$4601,4,FALSE),"")</f>
        <v>0.7</v>
      </c>
      <c r="G6075" s="41" t="str">
        <f>IFERROR(VLOOKUP(E6075,'PRS até 2014'!$E$4:$L$6307,8,FALSE),"")</f>
        <v xml:space="preserve"> </v>
      </c>
      <c r="H6075" s="41">
        <f>IFERROR(VLOOKUP(E6075,'Global Insight'!$E$2:$F$4102,2,FALSE),"")</f>
        <v>0.75</v>
      </c>
      <c r="I6075" t="str">
        <f>IFERROR(VLOOKUP(E6075,EIU!$E$2:$H$3662,4,FALSE),"")</f>
        <v/>
      </c>
    </row>
    <row r="6076" spans="1:9" x14ac:dyDescent="0.25">
      <c r="A6076" s="12" t="s">
        <v>369</v>
      </c>
      <c r="B6076" s="13" t="s">
        <v>396</v>
      </c>
      <c r="C6076" s="14">
        <v>165</v>
      </c>
      <c r="D6076" s="14">
        <v>2013</v>
      </c>
      <c r="E6076">
        <f t="shared" si="95"/>
        <v>1652013</v>
      </c>
      <c r="F6076" s="41">
        <f>IFERROR(VLOOKUP(E6076,Heritage!$E$3:$H$4601,4,FALSE),"")</f>
        <v>0.7</v>
      </c>
      <c r="G6076" s="41" t="str">
        <f>IFERROR(VLOOKUP(E6076,'PRS até 2014'!$E$4:$L$6307,8,FALSE),"")</f>
        <v xml:space="preserve"> </v>
      </c>
      <c r="H6076" s="41">
        <f>IFERROR(VLOOKUP(E6076,'Global Insight'!$E$2:$F$4102,2,FALSE),"")</f>
        <v>0.875</v>
      </c>
      <c r="I6076" t="str">
        <f>IFERROR(VLOOKUP(E6076,EIU!$E$2:$H$3662,4,FALSE),"")</f>
        <v/>
      </c>
    </row>
    <row r="6077" spans="1:9" x14ac:dyDescent="0.25">
      <c r="A6077" s="12" t="s">
        <v>257</v>
      </c>
      <c r="B6077" s="13" t="s">
        <v>258</v>
      </c>
      <c r="C6077" s="14">
        <v>166</v>
      </c>
      <c r="D6077" s="14">
        <v>2013</v>
      </c>
      <c r="E6077">
        <f t="shared" si="95"/>
        <v>1662013</v>
      </c>
      <c r="F6077" s="41" t="str">
        <f>IFERROR(VLOOKUP(E6077,Heritage!$E$3:$H$4601,4,FALSE),"")</f>
        <v/>
      </c>
      <c r="G6077" s="41">
        <f>IFERROR(VLOOKUP(E6077,'PRS até 2014'!$E$4:$L$6307,8,FALSE),"")</f>
        <v>0.34848484848484851</v>
      </c>
      <c r="H6077" s="41">
        <f>IFERROR(VLOOKUP(E6077,'Global Insight'!$E$2:$F$4102,2,FALSE),"")</f>
        <v>0.1875</v>
      </c>
      <c r="I6077">
        <f>IFERROR(VLOOKUP(E6077,EIU!$E$2:$H$3662,4,FALSE),"")</f>
        <v>0.22500000000000001</v>
      </c>
    </row>
    <row r="6078" spans="1:9" x14ac:dyDescent="0.25">
      <c r="A6078" s="12" t="s">
        <v>274</v>
      </c>
      <c r="B6078" s="13" t="s">
        <v>275</v>
      </c>
      <c r="C6078" s="14">
        <v>167</v>
      </c>
      <c r="D6078" s="14">
        <v>2013</v>
      </c>
      <c r="E6078">
        <f t="shared" si="95"/>
        <v>1672013</v>
      </c>
      <c r="F6078" s="41">
        <f>IFERROR(VLOOKUP(E6078,Heritage!$E$3:$H$4601,4,FALSE),"")</f>
        <v>0.4</v>
      </c>
      <c r="G6078" s="41">
        <f>IFERROR(VLOOKUP(E6078,'PRS até 2014'!$E$4:$L$6307,8,FALSE),"")</f>
        <v>0.45959595959595956</v>
      </c>
      <c r="H6078" s="41">
        <f>IFERROR(VLOOKUP(E6078,'Global Insight'!$E$2:$F$4102,2,FALSE),"")</f>
        <v>0.4375</v>
      </c>
      <c r="I6078">
        <f>IFERROR(VLOOKUP(E6078,EIU!$E$2:$H$3662,4,FALSE),"")</f>
        <v>0.47499999999999998</v>
      </c>
    </row>
    <row r="6079" spans="1:9" x14ac:dyDescent="0.25">
      <c r="A6079" s="12" t="s">
        <v>282</v>
      </c>
      <c r="B6079" s="13" t="s">
        <v>283</v>
      </c>
      <c r="C6079" s="14">
        <v>168</v>
      </c>
      <c r="D6079" s="14">
        <v>2013</v>
      </c>
      <c r="E6079">
        <f t="shared" si="95"/>
        <v>1682013</v>
      </c>
      <c r="F6079" s="41" t="str">
        <f>IFERROR(VLOOKUP(E6079,Heritage!$E$3:$H$4601,4,FALSE),"")</f>
        <v/>
      </c>
      <c r="G6079" s="41" t="str">
        <f>IFERROR(VLOOKUP(E6079,'PRS até 2014'!$E$4:$L$6307,8,FALSE),"")</f>
        <v xml:space="preserve"> </v>
      </c>
      <c r="H6079" s="41">
        <f>IFERROR(VLOOKUP(E6079,'Global Insight'!$E$2:$F$4102,2,FALSE),"")</f>
        <v>0.4375</v>
      </c>
      <c r="I6079">
        <f>IFERROR(VLOOKUP(E6079,EIU!$E$2:$H$3662,4,FALSE),"")</f>
        <v>0.45</v>
      </c>
    </row>
    <row r="6080" spans="1:9" x14ac:dyDescent="0.25">
      <c r="A6080" s="12" t="s">
        <v>280</v>
      </c>
      <c r="B6080" s="13" t="s">
        <v>281</v>
      </c>
      <c r="C6080" s="14">
        <v>169</v>
      </c>
      <c r="D6080" s="14">
        <v>2013</v>
      </c>
      <c r="E6080">
        <f t="shared" si="95"/>
        <v>1692013</v>
      </c>
      <c r="F6080" s="41">
        <f>IFERROR(VLOOKUP(E6080,Heritage!$E$3:$H$4601,4,FALSE),"")</f>
        <v>0.9</v>
      </c>
      <c r="G6080" s="41">
        <f>IFERROR(VLOOKUP(E6080,'PRS até 2014'!$E$4:$L$6307,8,FALSE),"")</f>
        <v>0.9722222222222221</v>
      </c>
      <c r="H6080" s="41">
        <f>IFERROR(VLOOKUP(E6080,'Global Insight'!$E$2:$F$4102,2,FALSE),"")</f>
        <v>1</v>
      </c>
      <c r="I6080">
        <f>IFERROR(VLOOKUP(E6080,EIU!$E$2:$H$3662,4,FALSE),"")</f>
        <v>0.97499999999999998</v>
      </c>
    </row>
    <row r="6081" spans="1:9" x14ac:dyDescent="0.25">
      <c r="A6081" s="12" t="s">
        <v>49</v>
      </c>
      <c r="B6081" s="13" t="s">
        <v>50</v>
      </c>
      <c r="C6081" s="14">
        <v>170</v>
      </c>
      <c r="D6081" s="14">
        <v>2013</v>
      </c>
      <c r="E6081">
        <f t="shared" si="95"/>
        <v>1702013</v>
      </c>
      <c r="F6081" s="41">
        <f>IFERROR(VLOOKUP(E6081,Heritage!$E$3:$H$4601,4,FALSE),"")</f>
        <v>0.9</v>
      </c>
      <c r="G6081" s="41">
        <f>IFERROR(VLOOKUP(E6081,'PRS até 2014'!$E$4:$L$6307,8,FALSE),"")</f>
        <v>0.87373737373737381</v>
      </c>
      <c r="H6081" s="41">
        <f>IFERROR(VLOOKUP(E6081,'Global Insight'!$E$2:$F$4102,2,FALSE),"")</f>
        <v>0.9375</v>
      </c>
      <c r="I6081">
        <f>IFERROR(VLOOKUP(E6081,EIU!$E$2:$H$3662,4,FALSE),"")</f>
        <v>0.95</v>
      </c>
    </row>
    <row r="6082" spans="1:9" x14ac:dyDescent="0.25">
      <c r="A6082" s="12" t="s">
        <v>286</v>
      </c>
      <c r="B6082" s="13" t="s">
        <v>287</v>
      </c>
      <c r="C6082" s="14">
        <v>171</v>
      </c>
      <c r="D6082" s="14">
        <v>2013</v>
      </c>
      <c r="E6082">
        <f t="shared" si="95"/>
        <v>1712013</v>
      </c>
      <c r="F6082" s="41">
        <f>IFERROR(VLOOKUP(E6082,Heritage!$E$3:$H$4601,4,FALSE),"")</f>
        <v>0.1</v>
      </c>
      <c r="G6082" s="41">
        <f>IFERROR(VLOOKUP(E6082,'PRS até 2014'!$E$4:$L$6307,8,FALSE),"")</f>
        <v>0.4242424242424242</v>
      </c>
      <c r="H6082" s="41">
        <f>IFERROR(VLOOKUP(E6082,'Global Insight'!$E$2:$F$4102,2,FALSE),"")</f>
        <v>0.25</v>
      </c>
      <c r="I6082">
        <f>IFERROR(VLOOKUP(E6082,EIU!$E$2:$H$3662,4,FALSE),"")</f>
        <v>2.5000000000000001E-2</v>
      </c>
    </row>
    <row r="6083" spans="1:9" x14ac:dyDescent="0.25">
      <c r="A6083" s="12" t="s">
        <v>370</v>
      </c>
      <c r="B6083" s="13" t="s">
        <v>305</v>
      </c>
      <c r="C6083" s="14">
        <v>172</v>
      </c>
      <c r="D6083" s="14">
        <v>2013</v>
      </c>
      <c r="E6083">
        <f t="shared" si="95"/>
        <v>1722013</v>
      </c>
      <c r="F6083" s="41">
        <f>IFERROR(VLOOKUP(E6083,Heritage!$E$3:$H$4601,4,FALSE),"")</f>
        <v>0.7</v>
      </c>
      <c r="G6083" s="41">
        <f>IFERROR(VLOOKUP(E6083,'PRS até 2014'!$E$4:$L$6307,8,FALSE),"")</f>
        <v>0.76262626262626265</v>
      </c>
      <c r="H6083" s="41">
        <f>IFERROR(VLOOKUP(E6083,'Global Insight'!$E$2:$F$4102,2,FALSE),"")</f>
        <v>0.6875</v>
      </c>
      <c r="I6083">
        <f>IFERROR(VLOOKUP(E6083,EIU!$E$2:$H$3662,4,FALSE),"")</f>
        <v>0.75</v>
      </c>
    </row>
    <row r="6084" spans="1:9" x14ac:dyDescent="0.25">
      <c r="A6084" s="12" t="s">
        <v>294</v>
      </c>
      <c r="B6084" s="13" t="s">
        <v>295</v>
      </c>
      <c r="C6084" s="14">
        <v>173</v>
      </c>
      <c r="D6084" s="14">
        <v>2013</v>
      </c>
      <c r="E6084">
        <f t="shared" si="95"/>
        <v>1732013</v>
      </c>
      <c r="F6084" s="41">
        <f>IFERROR(VLOOKUP(E6084,Heritage!$E$3:$H$4601,4,FALSE),"")</f>
        <v>0.2</v>
      </c>
      <c r="G6084" s="41" t="str">
        <f>IFERROR(VLOOKUP(E6084,'PRS até 2014'!$E$4:$L$6307,8,FALSE),"")</f>
        <v xml:space="preserve"> </v>
      </c>
      <c r="H6084" s="41">
        <f>IFERROR(VLOOKUP(E6084,'Global Insight'!$E$2:$F$4102,2,FALSE),"")</f>
        <v>0.25</v>
      </c>
      <c r="I6084">
        <f>IFERROR(VLOOKUP(E6084,EIU!$E$2:$H$3662,4,FALSE),"")</f>
        <v>0.1</v>
      </c>
    </row>
    <row r="6085" spans="1:9" x14ac:dyDescent="0.25">
      <c r="A6085" s="12" t="s">
        <v>306</v>
      </c>
      <c r="B6085" s="13" t="s">
        <v>307</v>
      </c>
      <c r="C6085" s="14">
        <v>174</v>
      </c>
      <c r="D6085" s="14">
        <v>2013</v>
      </c>
      <c r="E6085">
        <f t="shared" si="95"/>
        <v>1742013</v>
      </c>
      <c r="F6085" s="41">
        <f>IFERROR(VLOOKUP(E6085,Heritage!$E$3:$H$4601,4,FALSE),"")</f>
        <v>0.3</v>
      </c>
      <c r="G6085" s="41">
        <f>IFERROR(VLOOKUP(E6085,'PRS até 2014'!$E$4:$L$6307,8,FALSE),"")</f>
        <v>0.58585858585858586</v>
      </c>
      <c r="H6085" s="41">
        <f>IFERROR(VLOOKUP(E6085,'Global Insight'!$E$2:$F$4102,2,FALSE),"")</f>
        <v>0.4375</v>
      </c>
      <c r="I6085">
        <f>IFERROR(VLOOKUP(E6085,EIU!$E$2:$H$3662,4,FALSE),"")</f>
        <v>0.3</v>
      </c>
    </row>
    <row r="6086" spans="1:9" x14ac:dyDescent="0.25">
      <c r="A6086" s="12" t="s">
        <v>292</v>
      </c>
      <c r="B6086" s="13" t="s">
        <v>293</v>
      </c>
      <c r="C6086" s="14">
        <v>175</v>
      </c>
      <c r="D6086" s="14">
        <v>2013</v>
      </c>
      <c r="E6086">
        <f t="shared" si="95"/>
        <v>1752013</v>
      </c>
      <c r="F6086" s="41">
        <f>IFERROR(VLOOKUP(E6086,Heritage!$E$3:$H$4601,4,FALSE),"")</f>
        <v>0.45</v>
      </c>
      <c r="G6086" s="41">
        <f>IFERROR(VLOOKUP(E6086,'PRS até 2014'!$E$4:$L$6307,8,FALSE),"")</f>
        <v>0.47727272727272724</v>
      </c>
      <c r="H6086" s="41">
        <f>IFERROR(VLOOKUP(E6086,'Global Insight'!$E$2:$F$4102,2,FALSE),"")</f>
        <v>0.625</v>
      </c>
      <c r="I6086">
        <f>IFERROR(VLOOKUP(E6086,EIU!$E$2:$H$3662,4,FALSE),"")</f>
        <v>0.4</v>
      </c>
    </row>
    <row r="6087" spans="1:9" x14ac:dyDescent="0.25">
      <c r="A6087" s="12" t="s">
        <v>339</v>
      </c>
      <c r="B6087" s="13" t="s">
        <v>340</v>
      </c>
      <c r="C6087" s="14">
        <v>176</v>
      </c>
      <c r="D6087" s="14">
        <v>2013</v>
      </c>
      <c r="E6087">
        <f t="shared" si="95"/>
        <v>1762013</v>
      </c>
      <c r="F6087" s="41">
        <f>IFERROR(VLOOKUP(E6087,Heritage!$E$3:$H$4601,4,FALSE),"")</f>
        <v>0.2</v>
      </c>
      <c r="G6087" s="41" t="str">
        <f>IFERROR(VLOOKUP(E6087,'PRS até 2014'!$E$4:$L$6307,8,FALSE),"")</f>
        <v xml:space="preserve"> </v>
      </c>
      <c r="H6087" s="41">
        <f>IFERROR(VLOOKUP(E6087,'Global Insight'!$E$2:$F$4102,2,FALSE),"")</f>
        <v>0.375</v>
      </c>
      <c r="I6087">
        <f>IFERROR(VLOOKUP(E6087,EIU!$E$2:$H$3662,4,FALSE),"")</f>
        <v>0.2</v>
      </c>
    </row>
    <row r="6088" spans="1:9" x14ac:dyDescent="0.25">
      <c r="A6088" s="12" t="s">
        <v>290</v>
      </c>
      <c r="B6088" s="13" t="s">
        <v>291</v>
      </c>
      <c r="C6088" s="14">
        <v>177</v>
      </c>
      <c r="D6088" s="14">
        <v>2013</v>
      </c>
      <c r="E6088">
        <f t="shared" si="95"/>
        <v>1772013</v>
      </c>
      <c r="F6088" s="41">
        <f>IFERROR(VLOOKUP(E6088,Heritage!$E$3:$H$4601,4,FALSE),"")</f>
        <v>0.3</v>
      </c>
      <c r="G6088" s="41">
        <f>IFERROR(VLOOKUP(E6088,'PRS até 2014'!$E$4:$L$6307,8,FALSE),"")</f>
        <v>0.44696969696969696</v>
      </c>
      <c r="H6088" s="41">
        <f>IFERROR(VLOOKUP(E6088,'Global Insight'!$E$2:$F$4102,2,FALSE),"")</f>
        <v>0.4375</v>
      </c>
      <c r="I6088">
        <f>IFERROR(VLOOKUP(E6088,EIU!$E$2:$H$3662,4,FALSE),"")</f>
        <v>0.27500000000000002</v>
      </c>
    </row>
    <row r="6089" spans="1:9" x14ac:dyDescent="0.25">
      <c r="A6089" s="12" t="s">
        <v>371</v>
      </c>
      <c r="B6089" s="13" t="s">
        <v>397</v>
      </c>
      <c r="C6089" s="14">
        <v>178</v>
      </c>
      <c r="D6089" s="14">
        <v>2013</v>
      </c>
      <c r="E6089">
        <f t="shared" si="95"/>
        <v>1782013</v>
      </c>
      <c r="F6089" s="41">
        <f>IFERROR(VLOOKUP(E6089,Heritage!$E$3:$H$4601,4,FALSE),"")</f>
        <v>0.2</v>
      </c>
      <c r="G6089" s="41" t="str">
        <f>IFERROR(VLOOKUP(E6089,'PRS até 2014'!$E$4:$L$6307,8,FALSE),"")</f>
        <v xml:space="preserve"> </v>
      </c>
      <c r="H6089" s="41">
        <f>IFERROR(VLOOKUP(E6089,'Global Insight'!$E$2:$F$4102,2,FALSE),"")</f>
        <v>0.75</v>
      </c>
      <c r="I6089" t="str">
        <f>IFERROR(VLOOKUP(E6089,EIU!$E$2:$H$3662,4,FALSE),"")</f>
        <v/>
      </c>
    </row>
    <row r="6090" spans="1:9" x14ac:dyDescent="0.25">
      <c r="A6090" s="12" t="s">
        <v>298</v>
      </c>
      <c r="B6090" s="13" t="s">
        <v>299</v>
      </c>
      <c r="C6090" s="14">
        <v>179</v>
      </c>
      <c r="D6090" s="14">
        <v>2013</v>
      </c>
      <c r="E6090">
        <f t="shared" si="95"/>
        <v>1792013</v>
      </c>
      <c r="F6090" s="41">
        <f>IFERROR(VLOOKUP(E6090,Heritage!$E$3:$H$4601,4,FALSE),"")</f>
        <v>0.5</v>
      </c>
      <c r="G6090" s="41">
        <f>IFERROR(VLOOKUP(E6090,'PRS até 2014'!$E$4:$L$6307,8,FALSE),"")</f>
        <v>0.54040404040404044</v>
      </c>
      <c r="H6090" s="41">
        <f>IFERROR(VLOOKUP(E6090,'Global Insight'!$E$2:$F$4102,2,FALSE),"")</f>
        <v>0.5</v>
      </c>
      <c r="I6090">
        <f>IFERROR(VLOOKUP(E6090,EIU!$E$2:$H$3662,4,FALSE),"")</f>
        <v>0.42499999999999999</v>
      </c>
    </row>
    <row r="6091" spans="1:9" x14ac:dyDescent="0.25">
      <c r="A6091" s="12" t="s">
        <v>300</v>
      </c>
      <c r="B6091" s="13" t="s">
        <v>301</v>
      </c>
      <c r="C6091" s="14">
        <v>180</v>
      </c>
      <c r="D6091" s="14">
        <v>2013</v>
      </c>
      <c r="E6091">
        <f t="shared" si="95"/>
        <v>1802013</v>
      </c>
      <c r="F6091" s="41">
        <f>IFERROR(VLOOKUP(E6091,Heritage!$E$3:$H$4601,4,FALSE),"")</f>
        <v>0.4</v>
      </c>
      <c r="G6091" s="41">
        <f>IFERROR(VLOOKUP(E6091,'PRS até 2014'!$E$4:$L$6307,8,FALSE),"")</f>
        <v>0.56818181818181812</v>
      </c>
      <c r="H6091" s="41">
        <f>IFERROR(VLOOKUP(E6091,'Global Insight'!$E$2:$F$4102,2,FALSE),"")</f>
        <v>0.5625</v>
      </c>
      <c r="I6091">
        <f>IFERROR(VLOOKUP(E6091,EIU!$E$2:$H$3662,4,FALSE),"")</f>
        <v>0.42499999999999999</v>
      </c>
    </row>
    <row r="6092" spans="1:9" x14ac:dyDescent="0.25">
      <c r="A6092" s="12" t="s">
        <v>302</v>
      </c>
      <c r="B6092" s="13" t="s">
        <v>303</v>
      </c>
      <c r="C6092" s="14">
        <v>181</v>
      </c>
      <c r="D6092" s="14">
        <v>2013</v>
      </c>
      <c r="E6092">
        <f t="shared" si="95"/>
        <v>1812013</v>
      </c>
      <c r="F6092" s="41">
        <f>IFERROR(VLOOKUP(E6092,Heritage!$E$3:$H$4601,4,FALSE),"")</f>
        <v>0.5</v>
      </c>
      <c r="G6092" s="41">
        <f>IFERROR(VLOOKUP(E6092,'PRS até 2014'!$E$4:$L$6307,8,FALSE),"")</f>
        <v>0.5</v>
      </c>
      <c r="H6092" s="41">
        <f>IFERROR(VLOOKUP(E6092,'Global Insight'!$E$2:$F$4102,2,FALSE),"")</f>
        <v>0.5625</v>
      </c>
      <c r="I6092">
        <f>IFERROR(VLOOKUP(E6092,EIU!$E$2:$H$3662,4,FALSE),"")</f>
        <v>0.45</v>
      </c>
    </row>
    <row r="6093" spans="1:9" x14ac:dyDescent="0.25">
      <c r="A6093" s="12" t="s">
        <v>296</v>
      </c>
      <c r="B6093" s="13" t="s">
        <v>297</v>
      </c>
      <c r="C6093" s="14">
        <v>182</v>
      </c>
      <c r="D6093" s="14">
        <v>2013</v>
      </c>
      <c r="E6093">
        <f t="shared" si="95"/>
        <v>1822013</v>
      </c>
      <c r="F6093" s="41">
        <f>IFERROR(VLOOKUP(E6093,Heritage!$E$3:$H$4601,4,FALSE),"")</f>
        <v>0.05</v>
      </c>
      <c r="G6093" s="41" t="str">
        <f>IFERROR(VLOOKUP(E6093,'PRS até 2014'!$E$4:$L$6307,8,FALSE),"")</f>
        <v xml:space="preserve"> </v>
      </c>
      <c r="H6093" s="41">
        <f>IFERROR(VLOOKUP(E6093,'Global Insight'!$E$2:$F$4102,2,FALSE),"")</f>
        <v>0.4375</v>
      </c>
      <c r="I6093">
        <f>IFERROR(VLOOKUP(E6093,EIU!$E$2:$H$3662,4,FALSE),"")</f>
        <v>0.125</v>
      </c>
    </row>
    <row r="6094" spans="1:9" x14ac:dyDescent="0.25">
      <c r="A6094" s="12" t="s">
        <v>372</v>
      </c>
      <c r="B6094" s="13" t="s">
        <v>398</v>
      </c>
      <c r="C6094" s="14">
        <v>183</v>
      </c>
      <c r="D6094" s="14">
        <v>2013</v>
      </c>
      <c r="E6094">
        <f t="shared" si="95"/>
        <v>1832013</v>
      </c>
      <c r="F6094" s="41" t="str">
        <f>IFERROR(VLOOKUP(E6094,Heritage!$E$3:$H$4601,4,FALSE),"")</f>
        <v/>
      </c>
      <c r="G6094" s="41" t="str">
        <f>IFERROR(VLOOKUP(E6094,'PRS até 2014'!$E$4:$L$6307,8,FALSE),"")</f>
        <v xml:space="preserve"> </v>
      </c>
      <c r="H6094" s="41">
        <f>IFERROR(VLOOKUP(E6094,'Global Insight'!$E$2:$F$4102,2,FALSE),"")</f>
        <v>0.8125</v>
      </c>
      <c r="I6094" t="str">
        <f>IFERROR(VLOOKUP(E6094,EIU!$E$2:$H$3662,4,FALSE),"")</f>
        <v/>
      </c>
    </row>
    <row r="6095" spans="1:9" x14ac:dyDescent="0.25">
      <c r="A6095" s="12" t="s">
        <v>308</v>
      </c>
      <c r="B6095" s="13" t="s">
        <v>309</v>
      </c>
      <c r="C6095" s="14">
        <v>184</v>
      </c>
      <c r="D6095" s="14">
        <v>2013</v>
      </c>
      <c r="E6095">
        <f t="shared" si="95"/>
        <v>1842013</v>
      </c>
      <c r="F6095" s="41">
        <f>IFERROR(VLOOKUP(E6095,Heritage!$E$3:$H$4601,4,FALSE),"")</f>
        <v>0.3</v>
      </c>
      <c r="G6095" s="41">
        <f>IFERROR(VLOOKUP(E6095,'PRS até 2014'!$E$4:$L$6307,8,FALSE),"")</f>
        <v>0.48989898989898989</v>
      </c>
      <c r="H6095" s="41">
        <f>IFERROR(VLOOKUP(E6095,'Global Insight'!$E$2:$F$4102,2,FALSE),"")</f>
        <v>0.5</v>
      </c>
      <c r="I6095">
        <f>IFERROR(VLOOKUP(E6095,EIU!$E$2:$H$3662,4,FALSE),"")</f>
        <v>0.42499999999999999</v>
      </c>
    </row>
    <row r="6096" spans="1:9" x14ac:dyDescent="0.25">
      <c r="A6096" s="12" t="s">
        <v>310</v>
      </c>
      <c r="B6096" s="13" t="s">
        <v>311</v>
      </c>
      <c r="C6096" s="14">
        <v>185</v>
      </c>
      <c r="D6096" s="14">
        <v>2013</v>
      </c>
      <c r="E6096">
        <f t="shared" si="95"/>
        <v>1852013</v>
      </c>
      <c r="F6096" s="41">
        <f>IFERROR(VLOOKUP(E6096,Heritage!$E$3:$H$4601,4,FALSE),"")</f>
        <v>0.3</v>
      </c>
      <c r="G6096" s="41">
        <f>IFERROR(VLOOKUP(E6096,'PRS até 2014'!$E$4:$L$6307,8,FALSE),"")</f>
        <v>0.45707070707070702</v>
      </c>
      <c r="H6096" s="41">
        <f>IFERROR(VLOOKUP(E6096,'Global Insight'!$E$2:$F$4102,2,FALSE),"")</f>
        <v>0.4375</v>
      </c>
      <c r="I6096">
        <f>IFERROR(VLOOKUP(E6096,EIU!$E$2:$H$3662,4,FALSE),"")</f>
        <v>0.2</v>
      </c>
    </row>
    <row r="6097" spans="1:9" x14ac:dyDescent="0.25">
      <c r="A6097" s="12" t="s">
        <v>6</v>
      </c>
      <c r="B6097" s="13" t="s">
        <v>7</v>
      </c>
      <c r="C6097" s="14">
        <v>186</v>
      </c>
      <c r="D6097" s="14">
        <v>2013</v>
      </c>
      <c r="E6097">
        <f t="shared" si="95"/>
        <v>1862013</v>
      </c>
      <c r="F6097" s="41">
        <f>IFERROR(VLOOKUP(E6097,Heritage!$E$3:$H$4601,4,FALSE),"")</f>
        <v>0.55000000000000004</v>
      </c>
      <c r="G6097" s="41">
        <f>IFERROR(VLOOKUP(E6097,'PRS até 2014'!$E$4:$L$6307,8,FALSE),"")</f>
        <v>0.73484848484848486</v>
      </c>
      <c r="H6097" s="41">
        <f>IFERROR(VLOOKUP(E6097,'Global Insight'!$E$2:$F$4102,2,FALSE),"")</f>
        <v>0.8125</v>
      </c>
      <c r="I6097">
        <f>IFERROR(VLOOKUP(E6097,EIU!$E$2:$H$3662,4,FALSE),"")</f>
        <v>0.57499999999999996</v>
      </c>
    </row>
    <row r="6098" spans="1:9" x14ac:dyDescent="0.25">
      <c r="A6098" s="12" t="s">
        <v>103</v>
      </c>
      <c r="B6098" s="13" t="s">
        <v>104</v>
      </c>
      <c r="C6098" s="14">
        <v>187</v>
      </c>
      <c r="D6098" s="14">
        <v>2013</v>
      </c>
      <c r="E6098">
        <f t="shared" si="95"/>
        <v>1872013</v>
      </c>
      <c r="F6098" s="41">
        <f>IFERROR(VLOOKUP(E6098,Heritage!$E$3:$H$4601,4,FALSE),"")</f>
        <v>0.9</v>
      </c>
      <c r="G6098" s="41">
        <f>IFERROR(VLOOKUP(E6098,'PRS até 2014'!$E$4:$L$6307,8,FALSE),"")</f>
        <v>0.81565656565656564</v>
      </c>
      <c r="H6098" s="41">
        <f>IFERROR(VLOOKUP(E6098,'Global Insight'!$E$2:$F$4102,2,FALSE),"")</f>
        <v>0.875</v>
      </c>
      <c r="I6098">
        <f>IFERROR(VLOOKUP(E6098,EIU!$E$2:$H$3662,4,FALSE),"")</f>
        <v>0.875</v>
      </c>
    </row>
    <row r="6099" spans="1:9" x14ac:dyDescent="0.25">
      <c r="A6099" s="12" t="s">
        <v>314</v>
      </c>
      <c r="B6099" s="13" t="s">
        <v>315</v>
      </c>
      <c r="C6099" s="14">
        <v>188</v>
      </c>
      <c r="D6099" s="14">
        <v>2013</v>
      </c>
      <c r="E6099">
        <f t="shared" si="95"/>
        <v>1882013</v>
      </c>
      <c r="F6099" s="41">
        <f>IFERROR(VLOOKUP(E6099,Heritage!$E$3:$H$4601,4,FALSE),"")</f>
        <v>0.8</v>
      </c>
      <c r="G6099" s="41">
        <f>IFERROR(VLOOKUP(E6099,'PRS até 2014'!$E$4:$L$6307,8,FALSE),"")</f>
        <v>0.80555555555555558</v>
      </c>
      <c r="H6099" s="41">
        <f>IFERROR(VLOOKUP(E6099,'Global Insight'!$E$2:$F$4102,2,FALSE),"")</f>
        <v>0.9375</v>
      </c>
      <c r="I6099">
        <f>IFERROR(VLOOKUP(E6099,EIU!$E$2:$H$3662,4,FALSE),"")</f>
        <v>0.9</v>
      </c>
    </row>
    <row r="6100" spans="1:9" x14ac:dyDescent="0.25">
      <c r="A6100" s="12" t="s">
        <v>312</v>
      </c>
      <c r="B6100" s="13" t="s">
        <v>313</v>
      </c>
      <c r="C6100" s="14">
        <v>189</v>
      </c>
      <c r="D6100" s="14">
        <v>2013</v>
      </c>
      <c r="E6100">
        <f t="shared" si="95"/>
        <v>1892013</v>
      </c>
      <c r="F6100" s="41">
        <f>IFERROR(VLOOKUP(E6100,Heritage!$E$3:$H$4601,4,FALSE),"")</f>
        <v>0.7</v>
      </c>
      <c r="G6100" s="41">
        <f>IFERROR(VLOOKUP(E6100,'PRS até 2014'!$E$4:$L$6307,8,FALSE),"")</f>
        <v>0.63383838383838387</v>
      </c>
      <c r="H6100" s="41">
        <f>IFERROR(VLOOKUP(E6100,'Global Insight'!$E$2:$F$4102,2,FALSE),"")</f>
        <v>0.75</v>
      </c>
      <c r="I6100">
        <f>IFERROR(VLOOKUP(E6100,EIU!$E$2:$H$3662,4,FALSE),"")</f>
        <v>0.625</v>
      </c>
    </row>
    <row r="6101" spans="1:9" x14ac:dyDescent="0.25">
      <c r="A6101" s="12" t="s">
        <v>316</v>
      </c>
      <c r="B6101" s="13" t="s">
        <v>317</v>
      </c>
      <c r="C6101" s="14">
        <v>190</v>
      </c>
      <c r="D6101" s="14">
        <v>2013</v>
      </c>
      <c r="E6101">
        <f t="shared" si="95"/>
        <v>1902013</v>
      </c>
      <c r="F6101" s="41">
        <f>IFERROR(VLOOKUP(E6101,Heritage!$E$3:$H$4601,4,FALSE),"")</f>
        <v>0.15</v>
      </c>
      <c r="G6101" s="41" t="str">
        <f>IFERROR(VLOOKUP(E6101,'PRS até 2014'!$E$4:$L$6307,8,FALSE),"")</f>
        <v xml:space="preserve"> </v>
      </c>
      <c r="H6101" s="41">
        <f>IFERROR(VLOOKUP(E6101,'Global Insight'!$E$2:$F$4102,2,FALSE),"")</f>
        <v>0.375</v>
      </c>
      <c r="I6101">
        <f>IFERROR(VLOOKUP(E6101,EIU!$E$2:$H$3662,4,FALSE),"")</f>
        <v>0.1</v>
      </c>
    </row>
    <row r="6102" spans="1:9" x14ac:dyDescent="0.25">
      <c r="A6102" s="12" t="s">
        <v>322</v>
      </c>
      <c r="B6102" s="13" t="s">
        <v>323</v>
      </c>
      <c r="C6102" s="14">
        <v>191</v>
      </c>
      <c r="D6102" s="14">
        <v>2013</v>
      </c>
      <c r="E6102">
        <f t="shared" si="95"/>
        <v>1912013</v>
      </c>
      <c r="F6102" s="41">
        <f>IFERROR(VLOOKUP(E6102,Heritage!$E$3:$H$4601,4,FALSE),"")</f>
        <v>0.4</v>
      </c>
      <c r="G6102" s="41" t="str">
        <f>IFERROR(VLOOKUP(E6102,'PRS até 2014'!$E$4:$L$6307,8,FALSE),"")</f>
        <v xml:space="preserve"> </v>
      </c>
      <c r="H6102" s="41">
        <f>IFERROR(VLOOKUP(E6102,'Global Insight'!$E$2:$F$4102,2,FALSE),"")</f>
        <v>0.8125</v>
      </c>
      <c r="I6102" t="str">
        <f>IFERROR(VLOOKUP(E6102,EIU!$E$2:$H$3662,4,FALSE),"")</f>
        <v/>
      </c>
    </row>
    <row r="6103" spans="1:9" x14ac:dyDescent="0.25">
      <c r="A6103" s="12" t="s">
        <v>318</v>
      </c>
      <c r="B6103" s="13" t="s">
        <v>319</v>
      </c>
      <c r="C6103" s="14">
        <v>192</v>
      </c>
      <c r="D6103" s="14">
        <v>2013</v>
      </c>
      <c r="E6103">
        <f t="shared" si="95"/>
        <v>1922013</v>
      </c>
      <c r="F6103" s="41">
        <f>IFERROR(VLOOKUP(E6103,Heritage!$E$3:$H$4601,4,FALSE),"")</f>
        <v>0.05</v>
      </c>
      <c r="G6103" s="41">
        <f>IFERROR(VLOOKUP(E6103,'PRS até 2014'!$E$4:$L$6307,8,FALSE),"")</f>
        <v>0.20202020202020202</v>
      </c>
      <c r="H6103" s="41">
        <f>IFERROR(VLOOKUP(E6103,'Global Insight'!$E$2:$F$4102,2,FALSE),"")</f>
        <v>0.25</v>
      </c>
      <c r="I6103">
        <f>IFERROR(VLOOKUP(E6103,EIU!$E$2:$H$3662,4,FALSE),"")</f>
        <v>7.4999999999999997E-2</v>
      </c>
    </row>
    <row r="6104" spans="1:9" x14ac:dyDescent="0.25">
      <c r="A6104" s="12" t="s">
        <v>320</v>
      </c>
      <c r="B6104" s="13" t="s">
        <v>321</v>
      </c>
      <c r="C6104" s="14">
        <v>193</v>
      </c>
      <c r="D6104" s="14">
        <v>2013</v>
      </c>
      <c r="E6104">
        <f t="shared" si="95"/>
        <v>1932013</v>
      </c>
      <c r="F6104" s="41">
        <f>IFERROR(VLOOKUP(E6104,Heritage!$E$3:$H$4601,4,FALSE),"")</f>
        <v>0.15</v>
      </c>
      <c r="G6104" s="41">
        <f>IFERROR(VLOOKUP(E6104,'PRS até 2014'!$E$4:$L$6307,8,FALSE),"")</f>
        <v>0.54292929292929282</v>
      </c>
      <c r="H6104" s="41">
        <f>IFERROR(VLOOKUP(E6104,'Global Insight'!$E$2:$F$4102,2,FALSE),"")</f>
        <v>0.5</v>
      </c>
      <c r="I6104">
        <f>IFERROR(VLOOKUP(E6104,EIU!$E$2:$H$3662,4,FALSE),"")</f>
        <v>0.4</v>
      </c>
    </row>
    <row r="6105" spans="1:9" x14ac:dyDescent="0.25">
      <c r="A6105" s="12" t="s">
        <v>325</v>
      </c>
      <c r="B6105" s="13" t="s">
        <v>326</v>
      </c>
      <c r="C6105" s="14">
        <v>194</v>
      </c>
      <c r="D6105" s="14">
        <v>2013</v>
      </c>
      <c r="E6105">
        <f t="shared" si="95"/>
        <v>1942013</v>
      </c>
      <c r="F6105" s="41">
        <f>IFERROR(VLOOKUP(E6105,Heritage!$E$3:$H$4601,4,FALSE),"")</f>
        <v>0.3</v>
      </c>
      <c r="G6105" s="41">
        <f>IFERROR(VLOOKUP(E6105,'PRS até 2014'!$E$4:$L$6307,8,FALSE),"")</f>
        <v>0.33080808080808077</v>
      </c>
      <c r="H6105" s="41">
        <f>IFERROR(VLOOKUP(E6105,'Global Insight'!$E$2:$F$4102,2,FALSE),"")</f>
        <v>0.375</v>
      </c>
      <c r="I6105">
        <f>IFERROR(VLOOKUP(E6105,EIU!$E$2:$H$3662,4,FALSE),"")</f>
        <v>0.15</v>
      </c>
    </row>
    <row r="6106" spans="1:9" x14ac:dyDescent="0.25">
      <c r="A6106" s="12" t="s">
        <v>373</v>
      </c>
      <c r="B6106" s="13" t="s">
        <v>341</v>
      </c>
      <c r="C6106" s="14">
        <v>195</v>
      </c>
      <c r="D6106" s="14">
        <v>2013</v>
      </c>
      <c r="E6106">
        <f t="shared" si="95"/>
        <v>1952013</v>
      </c>
      <c r="F6106" s="41" t="str">
        <f>IFERROR(VLOOKUP(E6106,Heritage!$E$3:$H$4601,4,FALSE),"")</f>
        <v/>
      </c>
      <c r="G6106" s="41" t="str">
        <f>IFERROR(VLOOKUP(E6106,'PRS até 2014'!$E$4:$L$6307,8,FALSE),"")</f>
        <v xml:space="preserve"> </v>
      </c>
      <c r="H6106" s="41" t="str">
        <f>IFERROR(VLOOKUP(E6106,'Global Insight'!$E$2:$F$4102,2,FALSE),"")</f>
        <v/>
      </c>
      <c r="I6106" t="str">
        <f>IFERROR(VLOOKUP(E6106,EIU!$E$2:$H$3662,4,FALSE),"")</f>
        <v/>
      </c>
    </row>
    <row r="6107" spans="1:9" x14ac:dyDescent="0.25">
      <c r="A6107" s="12" t="s">
        <v>329</v>
      </c>
      <c r="B6107" s="13" t="s">
        <v>330</v>
      </c>
      <c r="C6107" s="14">
        <v>196</v>
      </c>
      <c r="D6107" s="14">
        <v>2013</v>
      </c>
      <c r="E6107">
        <f t="shared" si="95"/>
        <v>1962013</v>
      </c>
      <c r="F6107" s="41">
        <f>IFERROR(VLOOKUP(E6107,Heritage!$E$3:$H$4601,4,FALSE),"")</f>
        <v>0.3</v>
      </c>
      <c r="G6107" s="41">
        <f>IFERROR(VLOOKUP(E6107,'PRS até 2014'!$E$4:$L$6307,8,FALSE),"")</f>
        <v>0.52777777777777768</v>
      </c>
      <c r="H6107" s="41">
        <f>IFERROR(VLOOKUP(E6107,'Global Insight'!$E$2:$F$4102,2,FALSE),"")</f>
        <v>0.5</v>
      </c>
      <c r="I6107">
        <f>IFERROR(VLOOKUP(E6107,EIU!$E$2:$H$3662,4,FALSE),"")</f>
        <v>0.4</v>
      </c>
    </row>
    <row r="6108" spans="1:9" x14ac:dyDescent="0.25">
      <c r="A6108" s="16" t="s">
        <v>331</v>
      </c>
      <c r="B6108" s="17" t="s">
        <v>332</v>
      </c>
      <c r="C6108" s="18">
        <v>197</v>
      </c>
      <c r="D6108" s="18">
        <v>2013</v>
      </c>
      <c r="E6108">
        <f t="shared" si="95"/>
        <v>1972013</v>
      </c>
      <c r="F6108" s="41">
        <f>IFERROR(VLOOKUP(E6108,Heritage!$E$3:$H$4601,4,FALSE),"")</f>
        <v>0.1</v>
      </c>
      <c r="G6108" s="41">
        <f>IFERROR(VLOOKUP(E6108,'PRS até 2014'!$E$4:$L$6307,8,FALSE),"")</f>
        <v>0.26767676767676762</v>
      </c>
      <c r="H6108" s="41">
        <f>IFERROR(VLOOKUP(E6108,'Global Insight'!$E$2:$F$4102,2,FALSE),"")</f>
        <v>0.1875</v>
      </c>
      <c r="I6108">
        <f>IFERROR(VLOOKUP(E6108,EIU!$E$2:$H$3662,4,FALSE),"")</f>
        <v>7.4999999999999997E-2</v>
      </c>
    </row>
    <row r="6109" spans="1:9" x14ac:dyDescent="0.25">
      <c r="A6109" s="12" t="s">
        <v>0</v>
      </c>
      <c r="B6109" s="13" t="s">
        <v>1</v>
      </c>
      <c r="C6109" s="14">
        <v>1</v>
      </c>
      <c r="D6109" s="14">
        <v>2014</v>
      </c>
      <c r="E6109">
        <f t="shared" si="95"/>
        <v>12014</v>
      </c>
      <c r="F6109" s="41" t="str">
        <f>IFERROR(VLOOKUP(E6109,Heritage!$E$3:$H$4601,4,FALSE),"")</f>
        <v/>
      </c>
      <c r="G6109" s="41" t="str">
        <f>IFERROR(VLOOKUP(E6109,'PRS até 2014'!$E$4:$L$6307,8,FALSE),"")</f>
        <v xml:space="preserve"> </v>
      </c>
      <c r="H6109" s="41">
        <f>IFERROR(VLOOKUP(E6109,'Global Insight'!$E$2:$F$4102,2,FALSE),"")</f>
        <v>0.27777777777777773</v>
      </c>
      <c r="I6109">
        <f>IFERROR(VLOOKUP(E6109,EIU!$E$2:$H$3662,4,FALSE),"")</f>
        <v>7.4999999999999997E-2</v>
      </c>
    </row>
    <row r="6110" spans="1:9" x14ac:dyDescent="0.25">
      <c r="A6110" s="12" t="s">
        <v>4</v>
      </c>
      <c r="B6110" s="13" t="s">
        <v>5</v>
      </c>
      <c r="C6110" s="14">
        <v>2</v>
      </c>
      <c r="D6110" s="14">
        <v>2014</v>
      </c>
      <c r="E6110">
        <f t="shared" si="95"/>
        <v>22014</v>
      </c>
      <c r="F6110" s="41">
        <f>IFERROR(VLOOKUP(E6110,Heritage!$E$3:$H$4601,4,FALSE),"")</f>
        <v>0.3</v>
      </c>
      <c r="G6110" s="41">
        <f>IFERROR(VLOOKUP(E6110,'PRS até 2014'!$E$4:$L$6307,8,FALSE),"")</f>
        <v>0.45959595959595961</v>
      </c>
      <c r="H6110" s="41">
        <f>IFERROR(VLOOKUP(E6110,'Global Insight'!$E$2:$F$4102,2,FALSE),"")</f>
        <v>0.66666666666666663</v>
      </c>
      <c r="I6110">
        <f>IFERROR(VLOOKUP(E6110,EIU!$E$2:$H$3662,4,FALSE),"")</f>
        <v>0.3</v>
      </c>
    </row>
    <row r="6111" spans="1:9" x14ac:dyDescent="0.25">
      <c r="A6111" s="12" t="s">
        <v>81</v>
      </c>
      <c r="B6111" s="13" t="s">
        <v>82</v>
      </c>
      <c r="C6111" s="14">
        <v>3</v>
      </c>
      <c r="D6111" s="14">
        <v>2014</v>
      </c>
      <c r="E6111">
        <f t="shared" si="95"/>
        <v>32014</v>
      </c>
      <c r="F6111" s="41">
        <f>IFERROR(VLOOKUP(E6111,Heritage!$E$3:$H$4601,4,FALSE),"")</f>
        <v>0.3</v>
      </c>
      <c r="G6111" s="41">
        <f>IFERROR(VLOOKUP(E6111,'PRS até 2014'!$E$4:$L$6307,8,FALSE),"")</f>
        <v>0.50505050505050497</v>
      </c>
      <c r="H6111" s="41">
        <f>IFERROR(VLOOKUP(E6111,'Global Insight'!$E$2:$F$4102,2,FALSE),"")</f>
        <v>0.22222222222222221</v>
      </c>
      <c r="I6111">
        <f>IFERROR(VLOOKUP(E6111,EIU!$E$2:$H$3662,4,FALSE),"")</f>
        <v>0.32500000000000001</v>
      </c>
    </row>
    <row r="6112" spans="1:9" x14ac:dyDescent="0.25">
      <c r="A6112" s="12" t="s">
        <v>346</v>
      </c>
      <c r="B6112" s="13" t="s">
        <v>374</v>
      </c>
      <c r="C6112" s="14">
        <v>4</v>
      </c>
      <c r="D6112" s="14">
        <v>2014</v>
      </c>
      <c r="E6112">
        <f t="shared" si="95"/>
        <v>42014</v>
      </c>
      <c r="F6112" s="41" t="str">
        <f>IFERROR(VLOOKUP(E6112,Heritage!$E$3:$H$4601,4,FALSE),"")</f>
        <v/>
      </c>
      <c r="G6112" s="41" t="str">
        <f>IFERROR(VLOOKUP(E6112,'PRS até 2014'!$E$4:$L$6307,8,FALSE),"")</f>
        <v xml:space="preserve"> </v>
      </c>
      <c r="H6112" s="41">
        <f>IFERROR(VLOOKUP(E6112,'Global Insight'!$E$2:$F$4102,2,FALSE),"")</f>
        <v>1</v>
      </c>
      <c r="I6112" t="str">
        <f>IFERROR(VLOOKUP(E6112,EIU!$E$2:$H$3662,4,FALSE),"")</f>
        <v/>
      </c>
    </row>
    <row r="6113" spans="1:9" x14ac:dyDescent="0.25">
      <c r="A6113" s="12" t="s">
        <v>2</v>
      </c>
      <c r="B6113" s="13" t="s">
        <v>3</v>
      </c>
      <c r="C6113" s="14">
        <v>5</v>
      </c>
      <c r="D6113" s="14">
        <v>2014</v>
      </c>
      <c r="E6113">
        <f t="shared" si="95"/>
        <v>52014</v>
      </c>
      <c r="F6113" s="41">
        <f>IFERROR(VLOOKUP(E6113,Heritage!$E$3:$H$4601,4,FALSE),"")</f>
        <v>0.15</v>
      </c>
      <c r="G6113" s="41">
        <f>IFERROR(VLOOKUP(E6113,'PRS até 2014'!$E$4:$L$6307,8,FALSE),"")</f>
        <v>0.39141414141414144</v>
      </c>
      <c r="H6113" s="41">
        <f>IFERROR(VLOOKUP(E6113,'Global Insight'!$E$2:$F$4102,2,FALSE),"")</f>
        <v>0.5</v>
      </c>
      <c r="I6113">
        <f>IFERROR(VLOOKUP(E6113,EIU!$E$2:$H$3662,4,FALSE),"")</f>
        <v>0.22500000000000001</v>
      </c>
    </row>
    <row r="6114" spans="1:9" x14ac:dyDescent="0.25">
      <c r="A6114" s="12" t="s">
        <v>347</v>
      </c>
      <c r="B6114" s="13" t="s">
        <v>375</v>
      </c>
      <c r="C6114" s="14">
        <v>6</v>
      </c>
      <c r="D6114" s="14">
        <v>2014</v>
      </c>
      <c r="E6114">
        <f t="shared" si="95"/>
        <v>62014</v>
      </c>
      <c r="F6114" s="41" t="str">
        <f>IFERROR(VLOOKUP(E6114,Heritage!$E$3:$H$4601,4,FALSE),"")</f>
        <v/>
      </c>
      <c r="G6114" s="41" t="str">
        <f>IFERROR(VLOOKUP(E6114,'PRS até 2014'!$E$4:$L$6307,8,FALSE),"")</f>
        <v xml:space="preserve"> </v>
      </c>
      <c r="H6114" s="41">
        <f>IFERROR(VLOOKUP(E6114,'Global Insight'!$E$2:$F$4102,2,FALSE),"")</f>
        <v>0.61111111111111116</v>
      </c>
      <c r="I6114" t="str">
        <f>IFERROR(VLOOKUP(E6114,EIU!$E$2:$H$3662,4,FALSE),"")</f>
        <v/>
      </c>
    </row>
    <row r="6115" spans="1:9" x14ac:dyDescent="0.25">
      <c r="A6115" s="12" t="s">
        <v>8</v>
      </c>
      <c r="B6115" s="13" t="s">
        <v>9</v>
      </c>
      <c r="C6115" s="14">
        <v>7</v>
      </c>
      <c r="D6115" s="14">
        <v>2014</v>
      </c>
      <c r="E6115">
        <f t="shared" si="95"/>
        <v>72014</v>
      </c>
      <c r="F6115" s="41">
        <f>IFERROR(VLOOKUP(E6115,Heritage!$E$3:$H$4601,4,FALSE),"")</f>
        <v>0.15</v>
      </c>
      <c r="G6115" s="41">
        <f>IFERROR(VLOOKUP(E6115,'PRS até 2014'!$E$4:$L$6307,8,FALSE),"")</f>
        <v>0.3737373737373737</v>
      </c>
      <c r="H6115" s="41">
        <f>IFERROR(VLOOKUP(E6115,'Global Insight'!$E$2:$F$4102,2,FALSE),"")</f>
        <v>0.27777777777777779</v>
      </c>
      <c r="I6115">
        <f>IFERROR(VLOOKUP(E6115,EIU!$E$2:$H$3662,4,FALSE),"")</f>
        <v>0.32500000000000001</v>
      </c>
    </row>
    <row r="6116" spans="1:9" x14ac:dyDescent="0.25">
      <c r="A6116" s="12" t="s">
        <v>10</v>
      </c>
      <c r="B6116" s="13" t="s">
        <v>11</v>
      </c>
      <c r="C6116" s="14">
        <v>8</v>
      </c>
      <c r="D6116" s="14">
        <v>2014</v>
      </c>
      <c r="E6116">
        <f t="shared" si="95"/>
        <v>82014</v>
      </c>
      <c r="F6116" s="41">
        <f>IFERROR(VLOOKUP(E6116,Heritage!$E$3:$H$4601,4,FALSE),"")</f>
        <v>0.2</v>
      </c>
      <c r="G6116" s="41">
        <f>IFERROR(VLOOKUP(E6116,'PRS até 2014'!$E$4:$L$6307,8,FALSE),"")</f>
        <v>0.47474747474747475</v>
      </c>
      <c r="H6116" s="41">
        <f>IFERROR(VLOOKUP(E6116,'Global Insight'!$E$2:$F$4102,2,FALSE),"")</f>
        <v>0.5</v>
      </c>
      <c r="I6116">
        <f>IFERROR(VLOOKUP(E6116,EIU!$E$2:$H$3662,4,FALSE),"")</f>
        <v>0.45</v>
      </c>
    </row>
    <row r="6117" spans="1:9" x14ac:dyDescent="0.25">
      <c r="A6117" s="12" t="s">
        <v>12</v>
      </c>
      <c r="B6117" s="13" t="s">
        <v>13</v>
      </c>
      <c r="C6117" s="14">
        <v>9</v>
      </c>
      <c r="D6117" s="14">
        <v>2014</v>
      </c>
      <c r="E6117">
        <f t="shared" si="95"/>
        <v>92014</v>
      </c>
      <c r="F6117" s="41">
        <f>IFERROR(VLOOKUP(E6117,Heritage!$E$3:$H$4601,4,FALSE),"")</f>
        <v>0.9</v>
      </c>
      <c r="G6117" s="41">
        <f>IFERROR(VLOOKUP(E6117,'PRS até 2014'!$E$4:$L$6307,8,FALSE),"")</f>
        <v>0.88888888888888884</v>
      </c>
      <c r="H6117" s="41">
        <f>IFERROR(VLOOKUP(E6117,'Global Insight'!$E$2:$F$4102,2,FALSE),"")</f>
        <v>0.94444444444444453</v>
      </c>
      <c r="I6117">
        <f>IFERROR(VLOOKUP(E6117,EIU!$E$2:$H$3662,4,FALSE),"")</f>
        <v>0.95</v>
      </c>
    </row>
    <row r="6118" spans="1:9" x14ac:dyDescent="0.25">
      <c r="A6118" s="12" t="s">
        <v>14</v>
      </c>
      <c r="B6118" s="13" t="s">
        <v>15</v>
      </c>
      <c r="C6118" s="14">
        <v>10</v>
      </c>
      <c r="D6118" s="14">
        <v>2014</v>
      </c>
      <c r="E6118">
        <f t="shared" si="95"/>
        <v>102014</v>
      </c>
      <c r="F6118" s="41">
        <f>IFERROR(VLOOKUP(E6118,Heritage!$E$3:$H$4601,4,FALSE),"")</f>
        <v>0.9</v>
      </c>
      <c r="G6118" s="41">
        <f>IFERROR(VLOOKUP(E6118,'PRS até 2014'!$E$4:$L$6307,8,FALSE),"")</f>
        <v>0.84090909090909083</v>
      </c>
      <c r="H6118" s="41">
        <f>IFERROR(VLOOKUP(E6118,'Global Insight'!$E$2:$F$4102,2,FALSE),"")</f>
        <v>0.88888888888888895</v>
      </c>
      <c r="I6118">
        <f>IFERROR(VLOOKUP(E6118,EIU!$E$2:$H$3662,4,FALSE),"")</f>
        <v>0.92500000000000004</v>
      </c>
    </row>
    <row r="6119" spans="1:9" x14ac:dyDescent="0.25">
      <c r="A6119" s="12" t="s">
        <v>16</v>
      </c>
      <c r="B6119" s="13" t="s">
        <v>17</v>
      </c>
      <c r="C6119" s="14">
        <v>11</v>
      </c>
      <c r="D6119" s="14">
        <v>2014</v>
      </c>
      <c r="E6119">
        <f t="shared" si="95"/>
        <v>112014</v>
      </c>
      <c r="F6119" s="41">
        <f>IFERROR(VLOOKUP(E6119,Heritage!$E$3:$H$4601,4,FALSE),"")</f>
        <v>0.2</v>
      </c>
      <c r="G6119" s="41">
        <f>IFERROR(VLOOKUP(E6119,'PRS até 2014'!$E$4:$L$6307,8,FALSE),"")</f>
        <v>0.50505050505050508</v>
      </c>
      <c r="H6119" s="41">
        <f>IFERROR(VLOOKUP(E6119,'Global Insight'!$E$2:$F$4102,2,FALSE),"")</f>
        <v>0.55555555555555569</v>
      </c>
      <c r="I6119">
        <f>IFERROR(VLOOKUP(E6119,EIU!$E$2:$H$3662,4,FALSE),"")</f>
        <v>0.3</v>
      </c>
    </row>
    <row r="6120" spans="1:9" x14ac:dyDescent="0.25">
      <c r="A6120" s="12" t="s">
        <v>348</v>
      </c>
      <c r="B6120" s="13" t="s">
        <v>376</v>
      </c>
      <c r="C6120" s="14">
        <v>12</v>
      </c>
      <c r="D6120" s="14">
        <v>2014</v>
      </c>
      <c r="E6120">
        <f t="shared" si="95"/>
        <v>122014</v>
      </c>
      <c r="F6120" s="41">
        <f>IFERROR(VLOOKUP(E6120,Heritage!$E$3:$H$4601,4,FALSE),"")</f>
        <v>0.7</v>
      </c>
      <c r="G6120" s="41">
        <f>IFERROR(VLOOKUP(E6120,'PRS até 2014'!$E$4:$L$6307,8,FALSE),"")</f>
        <v>0.78787878787878785</v>
      </c>
      <c r="H6120" s="41">
        <f>IFERROR(VLOOKUP(E6120,'Global Insight'!$E$2:$F$4102,2,FALSE),"")</f>
        <v>0.61111111111111116</v>
      </c>
      <c r="I6120">
        <f>IFERROR(VLOOKUP(E6120,EIU!$E$2:$H$3662,4,FALSE),"")</f>
        <v>0.57499999999999996</v>
      </c>
    </row>
    <row r="6121" spans="1:9" x14ac:dyDescent="0.25">
      <c r="A6121" s="12" t="s">
        <v>30</v>
      </c>
      <c r="B6121" s="13" t="s">
        <v>31</v>
      </c>
      <c r="C6121" s="14">
        <v>13</v>
      </c>
      <c r="D6121" s="14">
        <v>2014</v>
      </c>
      <c r="E6121">
        <f t="shared" si="95"/>
        <v>132014</v>
      </c>
      <c r="F6121" s="41">
        <f>IFERROR(VLOOKUP(E6121,Heritage!$E$3:$H$4601,4,FALSE),"")</f>
        <v>0.6</v>
      </c>
      <c r="G6121" s="41">
        <f>IFERROR(VLOOKUP(E6121,'PRS até 2014'!$E$4:$L$6307,8,FALSE),"")</f>
        <v>0.6742424242424242</v>
      </c>
      <c r="H6121" s="41">
        <f>IFERROR(VLOOKUP(E6121,'Global Insight'!$E$2:$F$4102,2,FALSE),"")</f>
        <v>0.55555555555555569</v>
      </c>
      <c r="I6121">
        <f>IFERROR(VLOOKUP(E6121,EIU!$E$2:$H$3662,4,FALSE),"")</f>
        <v>0.6</v>
      </c>
    </row>
    <row r="6122" spans="1:9" x14ac:dyDescent="0.25">
      <c r="A6122" s="12" t="s">
        <v>26</v>
      </c>
      <c r="B6122" s="13" t="s">
        <v>27</v>
      </c>
      <c r="C6122" s="14">
        <v>14</v>
      </c>
      <c r="D6122" s="14">
        <v>2014</v>
      </c>
      <c r="E6122">
        <f t="shared" si="95"/>
        <v>142014</v>
      </c>
      <c r="F6122" s="41">
        <f>IFERROR(VLOOKUP(E6122,Heritage!$E$3:$H$4601,4,FALSE),"")</f>
        <v>0.2</v>
      </c>
      <c r="G6122" s="41">
        <f>IFERROR(VLOOKUP(E6122,'PRS até 2014'!$E$4:$L$6307,8,FALSE),"")</f>
        <v>0.44444444444444442</v>
      </c>
      <c r="H6122" s="41">
        <f>IFERROR(VLOOKUP(E6122,'Global Insight'!$E$2:$F$4102,2,FALSE),"")</f>
        <v>0.55555555555555558</v>
      </c>
      <c r="I6122">
        <f>IFERROR(VLOOKUP(E6122,EIU!$E$2:$H$3662,4,FALSE),"")</f>
        <v>0.35</v>
      </c>
    </row>
    <row r="6123" spans="1:9" x14ac:dyDescent="0.25">
      <c r="A6123" s="12" t="s">
        <v>39</v>
      </c>
      <c r="B6123" s="13" t="s">
        <v>40</v>
      </c>
      <c r="C6123" s="14">
        <v>15</v>
      </c>
      <c r="D6123" s="14">
        <v>2014</v>
      </c>
      <c r="E6123">
        <f t="shared" si="95"/>
        <v>152014</v>
      </c>
      <c r="F6123" s="41">
        <f>IFERROR(VLOOKUP(E6123,Heritage!$E$3:$H$4601,4,FALSE),"")</f>
        <v>0.8</v>
      </c>
      <c r="G6123" s="41" t="str">
        <f>IFERROR(VLOOKUP(E6123,'PRS até 2014'!$E$4:$L$6307,8,FALSE),"")</f>
        <v xml:space="preserve"> </v>
      </c>
      <c r="H6123" s="41">
        <f>IFERROR(VLOOKUP(E6123,'Global Insight'!$E$2:$F$4102,2,FALSE),"")</f>
        <v>0.66666666666666663</v>
      </c>
      <c r="I6123">
        <f>IFERROR(VLOOKUP(E6123,EIU!$E$2:$H$3662,4,FALSE),"")</f>
        <v>0.77500000000000002</v>
      </c>
    </row>
    <row r="6124" spans="1:9" x14ac:dyDescent="0.25">
      <c r="A6124" s="12" t="s">
        <v>33</v>
      </c>
      <c r="B6124" s="13" t="s">
        <v>34</v>
      </c>
      <c r="C6124" s="14">
        <v>16</v>
      </c>
      <c r="D6124" s="14">
        <v>2014</v>
      </c>
      <c r="E6124">
        <f t="shared" si="95"/>
        <v>162014</v>
      </c>
      <c r="F6124" s="41">
        <f>IFERROR(VLOOKUP(E6124,Heritage!$E$3:$H$4601,4,FALSE),"")</f>
        <v>0.2</v>
      </c>
      <c r="G6124" s="41">
        <f>IFERROR(VLOOKUP(E6124,'PRS até 2014'!$E$4:$L$6307,8,FALSE),"")</f>
        <v>0.47222222222222221</v>
      </c>
      <c r="H6124" s="41">
        <f>IFERROR(VLOOKUP(E6124,'Global Insight'!$E$2:$F$4102,2,FALSE),"")</f>
        <v>0.55555555555555569</v>
      </c>
      <c r="I6124">
        <f>IFERROR(VLOOKUP(E6124,EIU!$E$2:$H$3662,4,FALSE),"")</f>
        <v>0.3</v>
      </c>
    </row>
    <row r="6125" spans="1:9" x14ac:dyDescent="0.25">
      <c r="A6125" s="12" t="s">
        <v>20</v>
      </c>
      <c r="B6125" s="13" t="s">
        <v>21</v>
      </c>
      <c r="C6125" s="14">
        <v>17</v>
      </c>
      <c r="D6125" s="14">
        <v>2014</v>
      </c>
      <c r="E6125">
        <f t="shared" si="95"/>
        <v>172014</v>
      </c>
      <c r="F6125" s="41">
        <f>IFERROR(VLOOKUP(E6125,Heritage!$E$3:$H$4601,4,FALSE),"")</f>
        <v>0.8</v>
      </c>
      <c r="G6125" s="41">
        <f>IFERROR(VLOOKUP(E6125,'PRS até 2014'!$E$4:$L$6307,8,FALSE),"")</f>
        <v>0.73989898989898983</v>
      </c>
      <c r="H6125" s="41">
        <f>IFERROR(VLOOKUP(E6125,'Global Insight'!$E$2:$F$4102,2,FALSE),"")</f>
        <v>0.83333333333333337</v>
      </c>
      <c r="I6125">
        <f>IFERROR(VLOOKUP(E6125,EIU!$E$2:$H$3662,4,FALSE),"")</f>
        <v>0.82499999999999996</v>
      </c>
    </row>
    <row r="6126" spans="1:9" x14ac:dyDescent="0.25">
      <c r="A6126" s="12" t="s">
        <v>349</v>
      </c>
      <c r="B6126" s="13" t="s">
        <v>377</v>
      </c>
      <c r="C6126" s="14">
        <v>18</v>
      </c>
      <c r="D6126" s="14">
        <v>2014</v>
      </c>
      <c r="E6126">
        <f t="shared" si="95"/>
        <v>182014</v>
      </c>
      <c r="F6126" s="41">
        <f>IFERROR(VLOOKUP(E6126,Heritage!$E$3:$H$4601,4,FALSE),"")</f>
        <v>0.3</v>
      </c>
      <c r="G6126" s="41" t="str">
        <f>IFERROR(VLOOKUP(E6126,'PRS até 2014'!$E$4:$L$6307,8,FALSE),"")</f>
        <v xml:space="preserve"> </v>
      </c>
      <c r="H6126" s="41">
        <f>IFERROR(VLOOKUP(E6126,'Global Insight'!$E$2:$F$4102,2,FALSE),"")</f>
        <v>0.44444444444444448</v>
      </c>
      <c r="I6126">
        <f>IFERROR(VLOOKUP(E6126,EIU!$E$2:$H$3662,4,FALSE),"")</f>
        <v>0.35</v>
      </c>
    </row>
    <row r="6127" spans="1:9" x14ac:dyDescent="0.25">
      <c r="A6127" s="12" t="s">
        <v>22</v>
      </c>
      <c r="B6127" s="13" t="s">
        <v>23</v>
      </c>
      <c r="C6127" s="14">
        <v>19</v>
      </c>
      <c r="D6127" s="14">
        <v>2014</v>
      </c>
      <c r="E6127">
        <f t="shared" si="95"/>
        <v>192014</v>
      </c>
      <c r="F6127" s="41">
        <f>IFERROR(VLOOKUP(E6127,Heritage!$E$3:$H$4601,4,FALSE),"")</f>
        <v>0.3</v>
      </c>
      <c r="G6127" s="41" t="str">
        <f>IFERROR(VLOOKUP(E6127,'PRS até 2014'!$E$4:$L$6307,8,FALSE),"")</f>
        <v xml:space="preserve"> </v>
      </c>
      <c r="H6127" s="41">
        <f>IFERROR(VLOOKUP(E6127,'Global Insight'!$E$2:$F$4102,2,FALSE),"")</f>
        <v>0.44444444444444448</v>
      </c>
      <c r="I6127">
        <f>IFERROR(VLOOKUP(E6127,EIU!$E$2:$H$3662,4,FALSE),"")</f>
        <v>0.2</v>
      </c>
    </row>
    <row r="6128" spans="1:9" x14ac:dyDescent="0.25">
      <c r="A6128" s="12" t="s">
        <v>41</v>
      </c>
      <c r="B6128" s="13" t="s">
        <v>42</v>
      </c>
      <c r="C6128" s="14">
        <v>20</v>
      </c>
      <c r="D6128" s="14">
        <v>2014</v>
      </c>
      <c r="E6128">
        <f t="shared" si="95"/>
        <v>202014</v>
      </c>
      <c r="F6128" s="41">
        <f>IFERROR(VLOOKUP(E6128,Heritage!$E$3:$H$4601,4,FALSE),"")</f>
        <v>0.6</v>
      </c>
      <c r="G6128" s="41" t="str">
        <f>IFERROR(VLOOKUP(E6128,'PRS até 2014'!$E$4:$L$6307,8,FALSE),"")</f>
        <v xml:space="preserve"> </v>
      </c>
      <c r="H6128" s="41">
        <f>IFERROR(VLOOKUP(E6128,'Global Insight'!$E$2:$F$4102,2,FALSE),"")</f>
        <v>0.77777777777777779</v>
      </c>
      <c r="I6128">
        <f>IFERROR(VLOOKUP(E6128,EIU!$E$2:$H$3662,4,FALSE),"")</f>
        <v>0.5</v>
      </c>
    </row>
    <row r="6129" spans="1:9" x14ac:dyDescent="0.25">
      <c r="A6129" s="12" t="s">
        <v>35</v>
      </c>
      <c r="B6129" s="13" t="s">
        <v>36</v>
      </c>
      <c r="C6129" s="14">
        <v>21</v>
      </c>
      <c r="D6129" s="14">
        <v>2014</v>
      </c>
      <c r="E6129">
        <f t="shared" si="95"/>
        <v>212014</v>
      </c>
      <c r="F6129" s="41">
        <f>IFERROR(VLOOKUP(E6129,Heritage!$E$3:$H$4601,4,FALSE),"")</f>
        <v>0.1</v>
      </c>
      <c r="G6129" s="41">
        <f>IFERROR(VLOOKUP(E6129,'PRS até 2014'!$E$4:$L$6307,8,FALSE),"")</f>
        <v>0.41666666666666669</v>
      </c>
      <c r="H6129" s="41">
        <f>IFERROR(VLOOKUP(E6129,'Global Insight'!$E$2:$F$4102,2,FALSE),"")</f>
        <v>0.22222222222222221</v>
      </c>
      <c r="I6129">
        <f>IFERROR(VLOOKUP(E6129,EIU!$E$2:$H$3662,4,FALSE),"")</f>
        <v>0.25</v>
      </c>
    </row>
    <row r="6130" spans="1:9" x14ac:dyDescent="0.25">
      <c r="A6130" s="12" t="s">
        <v>333</v>
      </c>
      <c r="B6130" s="13" t="s">
        <v>32</v>
      </c>
      <c r="C6130" s="14">
        <v>22</v>
      </c>
      <c r="D6130" s="14">
        <v>2014</v>
      </c>
      <c r="E6130">
        <f t="shared" si="95"/>
        <v>222014</v>
      </c>
      <c r="F6130" s="41">
        <f>IFERROR(VLOOKUP(E6130,Heritage!$E$3:$H$4601,4,FALSE),"")</f>
        <v>0.2</v>
      </c>
      <c r="G6130" s="41" t="str">
        <f>IFERROR(VLOOKUP(E6130,'PRS até 2014'!$E$4:$L$6307,8,FALSE),"")</f>
        <v xml:space="preserve"> </v>
      </c>
      <c r="H6130" s="41">
        <f>IFERROR(VLOOKUP(E6130,'Global Insight'!$E$2:$F$4102,2,FALSE),"")</f>
        <v>0.66666666666666663</v>
      </c>
      <c r="I6130">
        <f>IFERROR(VLOOKUP(E6130,EIU!$E$2:$H$3662,4,FALSE),"")</f>
        <v>0.4</v>
      </c>
    </row>
    <row r="6131" spans="1:9" x14ac:dyDescent="0.25">
      <c r="A6131" s="12" t="s">
        <v>43</v>
      </c>
      <c r="B6131" s="13" t="s">
        <v>44</v>
      </c>
      <c r="C6131" s="14">
        <v>23</v>
      </c>
      <c r="D6131" s="14">
        <v>2014</v>
      </c>
      <c r="E6131">
        <f t="shared" si="95"/>
        <v>232014</v>
      </c>
      <c r="F6131" s="41">
        <f>IFERROR(VLOOKUP(E6131,Heritage!$E$3:$H$4601,4,FALSE),"")</f>
        <v>0.7</v>
      </c>
      <c r="G6131" s="41">
        <f>IFERROR(VLOOKUP(E6131,'PRS até 2014'!$E$4:$L$6307,8,FALSE),"")</f>
        <v>0.70454545454545447</v>
      </c>
      <c r="H6131" s="41">
        <f>IFERROR(VLOOKUP(E6131,'Global Insight'!$E$2:$F$4102,2,FALSE),"")</f>
        <v>0.83333333333333337</v>
      </c>
      <c r="I6131">
        <f>IFERROR(VLOOKUP(E6131,EIU!$E$2:$H$3662,4,FALSE),"")</f>
        <v>0.65</v>
      </c>
    </row>
    <row r="6132" spans="1:9" x14ac:dyDescent="0.25">
      <c r="A6132" s="12" t="s">
        <v>37</v>
      </c>
      <c r="B6132" s="13" t="s">
        <v>38</v>
      </c>
      <c r="C6132" s="14">
        <v>24</v>
      </c>
      <c r="D6132" s="14">
        <v>2014</v>
      </c>
      <c r="E6132">
        <f t="shared" si="95"/>
        <v>242014</v>
      </c>
      <c r="F6132" s="41">
        <f>IFERROR(VLOOKUP(E6132,Heritage!$E$3:$H$4601,4,FALSE),"")</f>
        <v>0.5</v>
      </c>
      <c r="G6132" s="41">
        <f>IFERROR(VLOOKUP(E6132,'PRS até 2014'!$E$4:$L$6307,8,FALSE),"")</f>
        <v>0.43434343434343431</v>
      </c>
      <c r="H6132" s="41">
        <f>IFERROR(VLOOKUP(E6132,'Global Insight'!$E$2:$F$4102,2,FALSE),"")</f>
        <v>0.72222222222222232</v>
      </c>
      <c r="I6132">
        <f>IFERROR(VLOOKUP(E6132,EIU!$E$2:$H$3662,4,FALSE),"")</f>
        <v>0.45</v>
      </c>
    </row>
    <row r="6133" spans="1:9" x14ac:dyDescent="0.25">
      <c r="A6133" s="12" t="s">
        <v>350</v>
      </c>
      <c r="B6133" s="13" t="s">
        <v>378</v>
      </c>
      <c r="C6133" s="14">
        <v>25</v>
      </c>
      <c r="D6133" s="14">
        <v>2014</v>
      </c>
      <c r="E6133">
        <f t="shared" si="95"/>
        <v>252014</v>
      </c>
      <c r="F6133" s="41">
        <f>IFERROR(VLOOKUP(E6133,Heritage!$E$3:$H$4601,4,FALSE),"")</f>
        <v>0.35</v>
      </c>
      <c r="G6133" s="41">
        <f>IFERROR(VLOOKUP(E6133,'PRS até 2014'!$E$4:$L$6307,8,FALSE),"")</f>
        <v>0.70454545454545459</v>
      </c>
      <c r="H6133" s="41">
        <f>IFERROR(VLOOKUP(E6133,'Global Insight'!$E$2:$F$4102,2,FALSE),"")</f>
        <v>0.72222222222222232</v>
      </c>
      <c r="I6133">
        <f>IFERROR(VLOOKUP(E6133,EIU!$E$2:$H$3662,4,FALSE),"")</f>
        <v>0.72499999999999998</v>
      </c>
    </row>
    <row r="6134" spans="1:9" x14ac:dyDescent="0.25">
      <c r="A6134" s="12" t="s">
        <v>28</v>
      </c>
      <c r="B6134" s="13" t="s">
        <v>29</v>
      </c>
      <c r="C6134" s="14">
        <v>26</v>
      </c>
      <c r="D6134" s="14">
        <v>2014</v>
      </c>
      <c r="E6134">
        <f t="shared" si="95"/>
        <v>262014</v>
      </c>
      <c r="F6134" s="41">
        <f>IFERROR(VLOOKUP(E6134,Heritage!$E$3:$H$4601,4,FALSE),"")</f>
        <v>0.3</v>
      </c>
      <c r="G6134" s="41">
        <f>IFERROR(VLOOKUP(E6134,'PRS até 2014'!$E$4:$L$6307,8,FALSE),"")</f>
        <v>0.50505050505050497</v>
      </c>
      <c r="H6134" s="41">
        <f>IFERROR(VLOOKUP(E6134,'Global Insight'!$E$2:$F$4102,2,FALSE),"")</f>
        <v>0.61111111111111116</v>
      </c>
      <c r="I6134">
        <f>IFERROR(VLOOKUP(E6134,EIU!$E$2:$H$3662,4,FALSE),"")</f>
        <v>0.47499999999999998</v>
      </c>
    </row>
    <row r="6135" spans="1:9" x14ac:dyDescent="0.25">
      <c r="A6135" s="12" t="s">
        <v>24</v>
      </c>
      <c r="B6135" s="13" t="s">
        <v>25</v>
      </c>
      <c r="C6135" s="14">
        <v>27</v>
      </c>
      <c r="D6135" s="14">
        <v>2014</v>
      </c>
      <c r="E6135">
        <f t="shared" ref="E6135:E6198" si="96">C6135*10000+D6135</f>
        <v>272014</v>
      </c>
      <c r="F6135" s="41">
        <f>IFERROR(VLOOKUP(E6135,Heritage!$E$3:$H$4601,4,FALSE),"")</f>
        <v>0.25</v>
      </c>
      <c r="G6135" s="41">
        <f>IFERROR(VLOOKUP(E6135,'PRS até 2014'!$E$4:$L$6307,8,FALSE),"")</f>
        <v>0.5025252525252526</v>
      </c>
      <c r="H6135" s="41">
        <f>IFERROR(VLOOKUP(E6135,'Global Insight'!$E$2:$F$4102,2,FALSE),"")</f>
        <v>0.44444444444444448</v>
      </c>
      <c r="I6135">
        <f>IFERROR(VLOOKUP(E6135,EIU!$E$2:$H$3662,4,FALSE),"")</f>
        <v>0.32500000000000001</v>
      </c>
    </row>
    <row r="6136" spans="1:9" x14ac:dyDescent="0.25">
      <c r="A6136" s="12" t="s">
        <v>18</v>
      </c>
      <c r="B6136" s="13" t="s">
        <v>19</v>
      </c>
      <c r="C6136" s="14">
        <v>28</v>
      </c>
      <c r="D6136" s="14">
        <v>2014</v>
      </c>
      <c r="E6136">
        <f t="shared" si="96"/>
        <v>282014</v>
      </c>
      <c r="F6136" s="41">
        <f>IFERROR(VLOOKUP(E6136,Heritage!$E$3:$H$4601,4,FALSE),"")</f>
        <v>0.2</v>
      </c>
      <c r="G6136" s="41" t="str">
        <f>IFERROR(VLOOKUP(E6136,'PRS até 2014'!$E$4:$L$6307,8,FALSE),"")</f>
        <v xml:space="preserve"> </v>
      </c>
      <c r="H6136" s="41">
        <f>IFERROR(VLOOKUP(E6136,'Global Insight'!$E$2:$F$4102,2,FALSE),"")</f>
        <v>0.44444444444444448</v>
      </c>
      <c r="I6136">
        <f>IFERROR(VLOOKUP(E6136,EIU!$E$2:$H$3662,4,FALSE),"")</f>
        <v>0.25</v>
      </c>
    </row>
    <row r="6137" spans="1:9" x14ac:dyDescent="0.25">
      <c r="A6137" s="12" t="s">
        <v>160</v>
      </c>
      <c r="B6137" s="13" t="s">
        <v>161</v>
      </c>
      <c r="C6137" s="14">
        <v>29</v>
      </c>
      <c r="D6137" s="14">
        <v>2014</v>
      </c>
      <c r="E6137">
        <f t="shared" si="96"/>
        <v>292014</v>
      </c>
      <c r="F6137" s="41">
        <f>IFERROR(VLOOKUP(E6137,Heritage!$E$3:$H$4601,4,FALSE),"")</f>
        <v>0.25</v>
      </c>
      <c r="G6137" s="41" t="str">
        <f>IFERROR(VLOOKUP(E6137,'PRS até 2014'!$E$4:$L$6307,8,FALSE),"")</f>
        <v xml:space="preserve"> </v>
      </c>
      <c r="H6137" s="41">
        <f>IFERROR(VLOOKUP(E6137,'Global Insight'!$E$2:$F$4102,2,FALSE),"")</f>
        <v>0.55555555555555558</v>
      </c>
      <c r="I6137">
        <f>IFERROR(VLOOKUP(E6137,EIU!$E$2:$H$3662,4,FALSE),"")</f>
        <v>0.17499999999999999</v>
      </c>
    </row>
    <row r="6138" spans="1:9" x14ac:dyDescent="0.25">
      <c r="A6138" s="12" t="s">
        <v>56</v>
      </c>
      <c r="B6138" s="13" t="s">
        <v>57</v>
      </c>
      <c r="C6138" s="14">
        <v>30</v>
      </c>
      <c r="D6138" s="14">
        <v>2014</v>
      </c>
      <c r="E6138">
        <f t="shared" si="96"/>
        <v>302014</v>
      </c>
      <c r="F6138" s="41">
        <f>IFERROR(VLOOKUP(E6138,Heritage!$E$3:$H$4601,4,FALSE),"")</f>
        <v>0.25</v>
      </c>
      <c r="G6138" s="41">
        <f>IFERROR(VLOOKUP(E6138,'PRS até 2014'!$E$4:$L$6307,8,FALSE),"")</f>
        <v>0.43434343434343431</v>
      </c>
      <c r="H6138" s="41">
        <f>IFERROR(VLOOKUP(E6138,'Global Insight'!$E$2:$F$4102,2,FALSE),"")</f>
        <v>0.5</v>
      </c>
      <c r="I6138">
        <f>IFERROR(VLOOKUP(E6138,EIU!$E$2:$H$3662,4,FALSE),"")</f>
        <v>0.2</v>
      </c>
    </row>
    <row r="6139" spans="1:9" x14ac:dyDescent="0.25">
      <c r="A6139" s="12" t="s">
        <v>47</v>
      </c>
      <c r="B6139" s="13" t="s">
        <v>48</v>
      </c>
      <c r="C6139" s="14">
        <v>31</v>
      </c>
      <c r="D6139" s="14">
        <v>2014</v>
      </c>
      <c r="E6139">
        <f t="shared" si="96"/>
        <v>312014</v>
      </c>
      <c r="F6139" s="41">
        <f>IFERROR(VLOOKUP(E6139,Heritage!$E$3:$H$4601,4,FALSE),"")</f>
        <v>0.9</v>
      </c>
      <c r="G6139" s="41">
        <f>IFERROR(VLOOKUP(E6139,'PRS até 2014'!$E$4:$L$6307,8,FALSE),"")</f>
        <v>0.91666666666666663</v>
      </c>
      <c r="H6139" s="41">
        <f>IFERROR(VLOOKUP(E6139,'Global Insight'!$E$2:$F$4102,2,FALSE),"")</f>
        <v>0.94444444444444453</v>
      </c>
      <c r="I6139">
        <f>IFERROR(VLOOKUP(E6139,EIU!$E$2:$H$3662,4,FALSE),"")</f>
        <v>0.95</v>
      </c>
    </row>
    <row r="6140" spans="1:9" x14ac:dyDescent="0.25">
      <c r="A6140" s="12" t="s">
        <v>63</v>
      </c>
      <c r="B6140" s="13" t="s">
        <v>64</v>
      </c>
      <c r="C6140" s="14">
        <v>32</v>
      </c>
      <c r="D6140" s="14">
        <v>2014</v>
      </c>
      <c r="E6140">
        <f t="shared" si="96"/>
        <v>322014</v>
      </c>
      <c r="F6140" s="41" t="str">
        <f>IFERROR(VLOOKUP(E6140,Heritage!$E$3:$H$4601,4,FALSE),"")</f>
        <v/>
      </c>
      <c r="G6140" s="41" t="str">
        <f>IFERROR(VLOOKUP(E6140,'PRS até 2014'!$E$4:$L$6307,8,FALSE),"")</f>
        <v xml:space="preserve"> </v>
      </c>
      <c r="H6140" s="41">
        <f>IFERROR(VLOOKUP(E6140,'Global Insight'!$E$2:$F$4102,2,FALSE),"")</f>
        <v>0.66666666666666663</v>
      </c>
      <c r="I6140">
        <f>IFERROR(VLOOKUP(E6140,EIU!$E$2:$H$3662,4,FALSE),"")</f>
        <v>0.625</v>
      </c>
    </row>
    <row r="6141" spans="1:9" x14ac:dyDescent="0.25">
      <c r="A6141" s="12" t="s">
        <v>45</v>
      </c>
      <c r="B6141" s="13" t="s">
        <v>46</v>
      </c>
      <c r="C6141" s="14">
        <v>33</v>
      </c>
      <c r="D6141" s="14">
        <v>2014</v>
      </c>
      <c r="E6141">
        <f t="shared" si="96"/>
        <v>332014</v>
      </c>
      <c r="F6141" s="41">
        <f>IFERROR(VLOOKUP(E6141,Heritage!$E$3:$H$4601,4,FALSE),"")</f>
        <v>0.15</v>
      </c>
      <c r="G6141" s="41" t="str">
        <f>IFERROR(VLOOKUP(E6141,'PRS até 2014'!$E$4:$L$6307,8,FALSE),"")</f>
        <v xml:space="preserve"> </v>
      </c>
      <c r="H6141" s="41">
        <f>IFERROR(VLOOKUP(E6141,'Global Insight'!$E$2:$F$4102,2,FALSE),"")</f>
        <v>0.16666666666666666</v>
      </c>
      <c r="I6141">
        <f>IFERROR(VLOOKUP(E6141,EIU!$E$2:$H$3662,4,FALSE),"")</f>
        <v>0.1</v>
      </c>
    </row>
    <row r="6142" spans="1:9" x14ac:dyDescent="0.25">
      <c r="A6142" s="12" t="s">
        <v>288</v>
      </c>
      <c r="B6142" s="13" t="s">
        <v>289</v>
      </c>
      <c r="C6142" s="14">
        <v>34</v>
      </c>
      <c r="D6142" s="14">
        <v>2014</v>
      </c>
      <c r="E6142">
        <f t="shared" si="96"/>
        <v>342014</v>
      </c>
      <c r="F6142" s="41">
        <f>IFERROR(VLOOKUP(E6142,Heritage!$E$3:$H$4601,4,FALSE),"")</f>
        <v>0.2</v>
      </c>
      <c r="G6142" s="41" t="str">
        <f>IFERROR(VLOOKUP(E6142,'PRS até 2014'!$E$4:$L$6307,8,FALSE),"")</f>
        <v xml:space="preserve"> </v>
      </c>
      <c r="H6142" s="41">
        <f>IFERROR(VLOOKUP(E6142,'Global Insight'!$E$2:$F$4102,2,FALSE),"")</f>
        <v>0.3888888888888889</v>
      </c>
      <c r="I6142">
        <f>IFERROR(VLOOKUP(E6142,EIU!$E$2:$H$3662,4,FALSE),"")</f>
        <v>0.125</v>
      </c>
    </row>
    <row r="6143" spans="1:9" x14ac:dyDescent="0.25">
      <c r="A6143" s="12" t="s">
        <v>51</v>
      </c>
      <c r="B6143" s="13" t="s">
        <v>52</v>
      </c>
      <c r="C6143" s="14">
        <v>35</v>
      </c>
      <c r="D6143" s="14">
        <v>2014</v>
      </c>
      <c r="E6143">
        <f t="shared" si="96"/>
        <v>352014</v>
      </c>
      <c r="F6143" s="41">
        <f>IFERROR(VLOOKUP(E6143,Heritage!$E$3:$H$4601,4,FALSE),"")</f>
        <v>0.9</v>
      </c>
      <c r="G6143" s="41">
        <f>IFERROR(VLOOKUP(E6143,'PRS até 2014'!$E$4:$L$6307,8,FALSE),"")</f>
        <v>0.78787878787878785</v>
      </c>
      <c r="H6143" s="41">
        <f>IFERROR(VLOOKUP(E6143,'Global Insight'!$E$2:$F$4102,2,FALSE),"")</f>
        <v>0.83333333333333337</v>
      </c>
      <c r="I6143">
        <f>IFERROR(VLOOKUP(E6143,EIU!$E$2:$H$3662,4,FALSE),"")</f>
        <v>0.8</v>
      </c>
    </row>
    <row r="6144" spans="1:9" x14ac:dyDescent="0.25">
      <c r="A6144" s="12" t="s">
        <v>53</v>
      </c>
      <c r="B6144" s="13" t="s">
        <v>54</v>
      </c>
      <c r="C6144" s="14">
        <v>36</v>
      </c>
      <c r="D6144" s="14">
        <v>2014</v>
      </c>
      <c r="E6144">
        <f t="shared" si="96"/>
        <v>362014</v>
      </c>
      <c r="F6144" s="41">
        <f>IFERROR(VLOOKUP(E6144,Heritage!$E$3:$H$4601,4,FALSE),"")</f>
        <v>0.2</v>
      </c>
      <c r="G6144" s="41">
        <f>IFERROR(VLOOKUP(E6144,'PRS até 2014'!$E$4:$L$6307,8,FALSE),"")</f>
        <v>0.45707070707070702</v>
      </c>
      <c r="H6144" s="41">
        <f>IFERROR(VLOOKUP(E6144,'Global Insight'!$E$2:$F$4102,2,FALSE),"")</f>
        <v>0.61111111111111116</v>
      </c>
      <c r="I6144">
        <f>IFERROR(VLOOKUP(E6144,EIU!$E$2:$H$3662,4,FALSE),"")</f>
        <v>0.45</v>
      </c>
    </row>
    <row r="6145" spans="1:9" x14ac:dyDescent="0.25">
      <c r="A6145" s="12" t="s">
        <v>59</v>
      </c>
      <c r="B6145" s="13" t="s">
        <v>60</v>
      </c>
      <c r="C6145" s="14">
        <v>37</v>
      </c>
      <c r="D6145" s="14">
        <v>2014</v>
      </c>
      <c r="E6145">
        <f t="shared" si="96"/>
        <v>372014</v>
      </c>
      <c r="F6145" s="41">
        <f>IFERROR(VLOOKUP(E6145,Heritage!$E$3:$H$4601,4,FALSE),"")</f>
        <v>0.5</v>
      </c>
      <c r="G6145" s="41">
        <f>IFERROR(VLOOKUP(E6145,'PRS até 2014'!$E$4:$L$6307,8,FALSE),"")</f>
        <v>0.4621212121212121</v>
      </c>
      <c r="H6145" s="41">
        <f>IFERROR(VLOOKUP(E6145,'Global Insight'!$E$2:$F$4102,2,FALSE),"")</f>
        <v>0.77777777777777779</v>
      </c>
      <c r="I6145">
        <f>IFERROR(VLOOKUP(E6145,EIU!$E$2:$H$3662,4,FALSE),"")</f>
        <v>0.375</v>
      </c>
    </row>
    <row r="6146" spans="1:9" x14ac:dyDescent="0.25">
      <c r="A6146" s="12" t="s">
        <v>61</v>
      </c>
      <c r="B6146" s="13" t="s">
        <v>62</v>
      </c>
      <c r="C6146" s="14">
        <v>38</v>
      </c>
      <c r="D6146" s="14">
        <v>2014</v>
      </c>
      <c r="E6146">
        <f t="shared" si="96"/>
        <v>382014</v>
      </c>
      <c r="F6146" s="41">
        <f>IFERROR(VLOOKUP(E6146,Heritage!$E$3:$H$4601,4,FALSE),"")</f>
        <v>0.3</v>
      </c>
      <c r="G6146" s="41" t="str">
        <f>IFERROR(VLOOKUP(E6146,'PRS até 2014'!$E$4:$L$6307,8,FALSE),"")</f>
        <v xml:space="preserve"> </v>
      </c>
      <c r="H6146" s="41">
        <f>IFERROR(VLOOKUP(E6146,'Global Insight'!$E$2:$F$4102,2,FALSE),"")</f>
        <v>0.55555555555555558</v>
      </c>
      <c r="I6146" t="str">
        <f>IFERROR(VLOOKUP(E6146,EIU!$E$2:$H$3662,4,FALSE),"")</f>
        <v/>
      </c>
    </row>
    <row r="6147" spans="1:9" x14ac:dyDescent="0.25">
      <c r="A6147" s="15" t="s">
        <v>334</v>
      </c>
      <c r="B6147" s="13" t="s">
        <v>58</v>
      </c>
      <c r="C6147" s="14">
        <v>39</v>
      </c>
      <c r="D6147" s="14">
        <v>2014</v>
      </c>
      <c r="E6147">
        <f t="shared" si="96"/>
        <v>392014</v>
      </c>
      <c r="F6147" s="41">
        <f>IFERROR(VLOOKUP(E6147,Heritage!$E$3:$H$4601,4,FALSE),"")</f>
        <v>0.1</v>
      </c>
      <c r="G6147" s="41">
        <f>IFERROR(VLOOKUP(E6147,'PRS até 2014'!$E$4:$L$6307,8,FALSE),"")</f>
        <v>0.42171717171717166</v>
      </c>
      <c r="H6147" s="41">
        <f>IFERROR(VLOOKUP(E6147,'Global Insight'!$E$2:$F$4102,2,FALSE),"")</f>
        <v>0.5</v>
      </c>
      <c r="I6147">
        <f>IFERROR(VLOOKUP(E6147,EIU!$E$2:$H$3662,4,FALSE),"")</f>
        <v>0.22500000000000001</v>
      </c>
    </row>
    <row r="6148" spans="1:9" x14ac:dyDescent="0.25">
      <c r="A6148" s="15" t="s">
        <v>351</v>
      </c>
      <c r="B6148" s="13" t="s">
        <v>335</v>
      </c>
      <c r="C6148" s="14">
        <v>40</v>
      </c>
      <c r="D6148" s="14">
        <v>2014</v>
      </c>
      <c r="E6148">
        <f t="shared" si="96"/>
        <v>402014</v>
      </c>
      <c r="F6148" s="41">
        <f>IFERROR(VLOOKUP(E6148,Heritage!$E$3:$H$4601,4,FALSE),"")</f>
        <v>0.1</v>
      </c>
      <c r="G6148" s="41">
        <f>IFERROR(VLOOKUP(E6148,'PRS até 2014'!$E$4:$L$6307,8,FALSE),"")</f>
        <v>0.29040404040404039</v>
      </c>
      <c r="H6148" s="41">
        <f>IFERROR(VLOOKUP(E6148,'Global Insight'!$E$2:$F$4102,2,FALSE),"")</f>
        <v>0.33333333333333331</v>
      </c>
      <c r="I6148" t="str">
        <f>IFERROR(VLOOKUP(E6148,EIU!$E$2:$H$3662,4,FALSE),"")</f>
        <v/>
      </c>
    </row>
    <row r="6149" spans="1:9" x14ac:dyDescent="0.25">
      <c r="A6149" s="12" t="s">
        <v>65</v>
      </c>
      <c r="B6149" s="13" t="s">
        <v>66</v>
      </c>
      <c r="C6149" s="14">
        <v>41</v>
      </c>
      <c r="D6149" s="14">
        <v>2014</v>
      </c>
      <c r="E6149">
        <f t="shared" si="96"/>
        <v>412014</v>
      </c>
      <c r="F6149" s="41">
        <f>IFERROR(VLOOKUP(E6149,Heritage!$E$3:$H$4601,4,FALSE),"")</f>
        <v>0.5</v>
      </c>
      <c r="G6149" s="41">
        <f>IFERROR(VLOOKUP(E6149,'PRS até 2014'!$E$4:$L$6307,8,FALSE),"")</f>
        <v>0.54545454545454541</v>
      </c>
      <c r="H6149" s="41">
        <f>IFERROR(VLOOKUP(E6149,'Global Insight'!$E$2:$F$4102,2,FALSE),"")</f>
        <v>0.61111111111111116</v>
      </c>
      <c r="I6149">
        <f>IFERROR(VLOOKUP(E6149,EIU!$E$2:$H$3662,4,FALSE),"")</f>
        <v>0.67500000000000004</v>
      </c>
    </row>
    <row r="6150" spans="1:9" x14ac:dyDescent="0.25">
      <c r="A6150" s="12" t="s">
        <v>352</v>
      </c>
      <c r="B6150" s="13" t="s">
        <v>55</v>
      </c>
      <c r="C6150" s="14">
        <v>42</v>
      </c>
      <c r="D6150" s="14">
        <v>2014</v>
      </c>
      <c r="E6150">
        <f t="shared" si="96"/>
        <v>422014</v>
      </c>
      <c r="F6150" s="41">
        <f>IFERROR(VLOOKUP(E6150,Heritage!$E$3:$H$4601,4,FALSE),"")</f>
        <v>0.35</v>
      </c>
      <c r="G6150" s="41">
        <f>IFERROR(VLOOKUP(E6150,'PRS até 2014'!$E$4:$L$6307,8,FALSE),"")</f>
        <v>0.4621212121212121</v>
      </c>
      <c r="H6150" s="41">
        <f>IFERROR(VLOOKUP(E6150,'Global Insight'!$E$2:$F$4102,2,FALSE),"")</f>
        <v>0.55555555555555558</v>
      </c>
      <c r="I6150">
        <f>IFERROR(VLOOKUP(E6150,EIU!$E$2:$H$3662,4,FALSE),"")</f>
        <v>0.25</v>
      </c>
    </row>
    <row r="6151" spans="1:9" x14ac:dyDescent="0.25">
      <c r="A6151" s="15" t="s">
        <v>126</v>
      </c>
      <c r="B6151" s="13" t="s">
        <v>127</v>
      </c>
      <c r="C6151" s="14">
        <v>43</v>
      </c>
      <c r="D6151" s="14">
        <v>2014</v>
      </c>
      <c r="E6151">
        <f t="shared" si="96"/>
        <v>432014</v>
      </c>
      <c r="F6151" s="41">
        <f>IFERROR(VLOOKUP(E6151,Heritage!$E$3:$H$4601,4,FALSE),"")</f>
        <v>0.4</v>
      </c>
      <c r="G6151" s="41">
        <f>IFERROR(VLOOKUP(E6151,'PRS até 2014'!$E$4:$L$6307,8,FALSE),"")</f>
        <v>0.62878787878787878</v>
      </c>
      <c r="H6151" s="41">
        <f>IFERROR(VLOOKUP(E6151,'Global Insight'!$E$2:$F$4102,2,FALSE),"")</f>
        <v>0.77777777777777779</v>
      </c>
      <c r="I6151">
        <f>IFERROR(VLOOKUP(E6151,EIU!$E$2:$H$3662,4,FALSE),"")</f>
        <v>0.52500000000000002</v>
      </c>
    </row>
    <row r="6152" spans="1:9" x14ac:dyDescent="0.25">
      <c r="A6152" s="12" t="s">
        <v>67</v>
      </c>
      <c r="B6152" s="13" t="s">
        <v>68</v>
      </c>
      <c r="C6152" s="14">
        <v>44</v>
      </c>
      <c r="D6152" s="14">
        <v>2014</v>
      </c>
      <c r="E6152">
        <f t="shared" si="96"/>
        <v>442014</v>
      </c>
      <c r="F6152" s="41">
        <f>IFERROR(VLOOKUP(E6152,Heritage!$E$3:$H$4601,4,FALSE),"")</f>
        <v>0.1</v>
      </c>
      <c r="G6152" s="41">
        <f>IFERROR(VLOOKUP(E6152,'PRS até 2014'!$E$4:$L$6307,8,FALSE),"")</f>
        <v>0.45707070707070702</v>
      </c>
      <c r="H6152" s="41">
        <f>IFERROR(VLOOKUP(E6152,'Global Insight'!$E$2:$F$4102,2,FALSE),"")</f>
        <v>0.44444444444444448</v>
      </c>
      <c r="I6152">
        <f>IFERROR(VLOOKUP(E6152,EIU!$E$2:$H$3662,4,FALSE),"")</f>
        <v>0.5</v>
      </c>
    </row>
    <row r="6153" spans="1:9" x14ac:dyDescent="0.25">
      <c r="A6153" s="12" t="s">
        <v>69</v>
      </c>
      <c r="B6153" s="13" t="s">
        <v>70</v>
      </c>
      <c r="C6153" s="14">
        <v>45</v>
      </c>
      <c r="D6153" s="14">
        <v>2014</v>
      </c>
      <c r="E6153">
        <f t="shared" si="96"/>
        <v>452014</v>
      </c>
      <c r="F6153" s="41">
        <f>IFERROR(VLOOKUP(E6153,Heritage!$E$3:$H$4601,4,FALSE),"")</f>
        <v>0.7</v>
      </c>
      <c r="G6153" s="41">
        <f>IFERROR(VLOOKUP(E6153,'PRS até 2014'!$E$4:$L$6307,8,FALSE),"")</f>
        <v>0.78787878787878785</v>
      </c>
      <c r="H6153" s="41">
        <f>IFERROR(VLOOKUP(E6153,'Global Insight'!$E$2:$F$4102,2,FALSE),"")</f>
        <v>0.66666666666666663</v>
      </c>
      <c r="I6153">
        <f>IFERROR(VLOOKUP(E6153,EIU!$E$2:$H$3662,4,FALSE),"")</f>
        <v>0.72499999999999998</v>
      </c>
    </row>
    <row r="6154" spans="1:9" x14ac:dyDescent="0.25">
      <c r="A6154" s="12" t="s">
        <v>71</v>
      </c>
      <c r="B6154" s="13" t="s">
        <v>72</v>
      </c>
      <c r="C6154" s="14">
        <v>46</v>
      </c>
      <c r="D6154" s="14">
        <v>2014</v>
      </c>
      <c r="E6154">
        <f t="shared" si="96"/>
        <v>462014</v>
      </c>
      <c r="F6154" s="41">
        <f>IFERROR(VLOOKUP(E6154,Heritage!$E$3:$H$4601,4,FALSE),"")</f>
        <v>0.75</v>
      </c>
      <c r="G6154" s="41">
        <f>IFERROR(VLOOKUP(E6154,'PRS até 2014'!$E$4:$L$6307,8,FALSE),"")</f>
        <v>0.65656565656565657</v>
      </c>
      <c r="H6154" s="41">
        <f>IFERROR(VLOOKUP(E6154,'Global Insight'!$E$2:$F$4102,2,FALSE),"")</f>
        <v>0.77777777777777779</v>
      </c>
      <c r="I6154">
        <f>IFERROR(VLOOKUP(E6154,EIU!$E$2:$H$3662,4,FALSE),"")</f>
        <v>0.75</v>
      </c>
    </row>
    <row r="6155" spans="1:9" x14ac:dyDescent="0.25">
      <c r="A6155" s="12" t="s">
        <v>77</v>
      </c>
      <c r="B6155" s="13" t="s">
        <v>78</v>
      </c>
      <c r="C6155" s="14">
        <v>47</v>
      </c>
      <c r="D6155" s="14">
        <v>2014</v>
      </c>
      <c r="E6155">
        <f t="shared" si="96"/>
        <v>472014</v>
      </c>
      <c r="F6155" s="41">
        <f>IFERROR(VLOOKUP(E6155,Heritage!$E$3:$H$4601,4,FALSE),"")</f>
        <v>0.95</v>
      </c>
      <c r="G6155" s="41">
        <f>IFERROR(VLOOKUP(E6155,'PRS até 2014'!$E$4:$L$6307,8,FALSE),"")</f>
        <v>0.83585858585858586</v>
      </c>
      <c r="H6155" s="41">
        <f>IFERROR(VLOOKUP(E6155,'Global Insight'!$E$2:$F$4102,2,FALSE),"")</f>
        <v>1</v>
      </c>
      <c r="I6155">
        <f>IFERROR(VLOOKUP(E6155,EIU!$E$2:$H$3662,4,FALSE),"")</f>
        <v>0.9</v>
      </c>
    </row>
    <row r="6156" spans="1:9" x14ac:dyDescent="0.25">
      <c r="A6156" s="12" t="s">
        <v>75</v>
      </c>
      <c r="B6156" s="13" t="s">
        <v>76</v>
      </c>
      <c r="C6156" s="14">
        <v>48</v>
      </c>
      <c r="D6156" s="14">
        <v>2014</v>
      </c>
      <c r="E6156">
        <f t="shared" si="96"/>
        <v>482014</v>
      </c>
      <c r="F6156" s="41">
        <f>IFERROR(VLOOKUP(E6156,Heritage!$E$3:$H$4601,4,FALSE),"")</f>
        <v>0.25</v>
      </c>
      <c r="G6156" s="41" t="str">
        <f>IFERROR(VLOOKUP(E6156,'PRS até 2014'!$E$4:$L$6307,8,FALSE),"")</f>
        <v xml:space="preserve"> </v>
      </c>
      <c r="H6156" s="41">
        <f>IFERROR(VLOOKUP(E6156,'Global Insight'!$E$2:$F$4102,2,FALSE),"")</f>
        <v>0.44444444444444448</v>
      </c>
      <c r="I6156">
        <f>IFERROR(VLOOKUP(E6156,EIU!$E$2:$H$3662,4,FALSE),"")</f>
        <v>0.27500000000000002</v>
      </c>
    </row>
    <row r="6157" spans="1:9" x14ac:dyDescent="0.25">
      <c r="A6157" s="12" t="s">
        <v>353</v>
      </c>
      <c r="B6157" s="13" t="s">
        <v>379</v>
      </c>
      <c r="C6157" s="14">
        <v>49</v>
      </c>
      <c r="D6157" s="14">
        <v>2014</v>
      </c>
      <c r="E6157">
        <f t="shared" si="96"/>
        <v>492014</v>
      </c>
      <c r="F6157" s="41">
        <f>IFERROR(VLOOKUP(E6157,Heritage!$E$3:$H$4601,4,FALSE),"")</f>
        <v>0.6</v>
      </c>
      <c r="G6157" s="41" t="str">
        <f>IFERROR(VLOOKUP(E6157,'PRS até 2014'!$E$4:$L$6307,8,FALSE),"")</f>
        <v xml:space="preserve"> </v>
      </c>
      <c r="H6157" s="41">
        <f>IFERROR(VLOOKUP(E6157,'Global Insight'!$E$2:$F$4102,2,FALSE),"")</f>
        <v>0.61111111111111116</v>
      </c>
      <c r="I6157" t="str">
        <f>IFERROR(VLOOKUP(E6157,EIU!$E$2:$H$3662,4,FALSE),"")</f>
        <v/>
      </c>
    </row>
    <row r="6158" spans="1:9" x14ac:dyDescent="0.25">
      <c r="A6158" s="12" t="s">
        <v>79</v>
      </c>
      <c r="B6158" s="13" t="s">
        <v>80</v>
      </c>
      <c r="C6158" s="14">
        <v>50</v>
      </c>
      <c r="D6158" s="14">
        <v>2014</v>
      </c>
      <c r="E6158">
        <f t="shared" si="96"/>
        <v>502014</v>
      </c>
      <c r="F6158" s="41">
        <f>IFERROR(VLOOKUP(E6158,Heritage!$E$3:$H$4601,4,FALSE),"")</f>
        <v>0.3</v>
      </c>
      <c r="G6158" s="41">
        <f>IFERROR(VLOOKUP(E6158,'PRS até 2014'!$E$4:$L$6307,8,FALSE),"")</f>
        <v>0.49242424242424243</v>
      </c>
      <c r="H6158" s="41">
        <f>IFERROR(VLOOKUP(E6158,'Global Insight'!$E$2:$F$4102,2,FALSE),"")</f>
        <v>0.66666666666666663</v>
      </c>
      <c r="I6158">
        <f>IFERROR(VLOOKUP(E6158,EIU!$E$2:$H$3662,4,FALSE),"")</f>
        <v>0.5</v>
      </c>
    </row>
    <row r="6159" spans="1:9" x14ac:dyDescent="0.25">
      <c r="A6159" s="12" t="s">
        <v>83</v>
      </c>
      <c r="B6159" s="13" t="s">
        <v>84</v>
      </c>
      <c r="C6159" s="14">
        <v>51</v>
      </c>
      <c r="D6159" s="14">
        <v>2014</v>
      </c>
      <c r="E6159">
        <f t="shared" si="96"/>
        <v>512014</v>
      </c>
      <c r="F6159" s="41">
        <f>IFERROR(VLOOKUP(E6159,Heritage!$E$3:$H$4601,4,FALSE),"")</f>
        <v>0.15</v>
      </c>
      <c r="G6159" s="41">
        <f>IFERROR(VLOOKUP(E6159,'PRS até 2014'!$E$4:$L$6307,8,FALSE),"")</f>
        <v>0.43181818181818182</v>
      </c>
      <c r="H6159" s="41">
        <f>IFERROR(VLOOKUP(E6159,'Global Insight'!$E$2:$F$4102,2,FALSE),"")</f>
        <v>0.27777777777777779</v>
      </c>
      <c r="I6159">
        <f>IFERROR(VLOOKUP(E6159,EIU!$E$2:$H$3662,4,FALSE),"")</f>
        <v>0.22500000000000001</v>
      </c>
    </row>
    <row r="6160" spans="1:9" x14ac:dyDescent="0.25">
      <c r="A6160" s="12" t="s">
        <v>85</v>
      </c>
      <c r="B6160" s="13" t="s">
        <v>86</v>
      </c>
      <c r="C6160" s="14">
        <v>52</v>
      </c>
      <c r="D6160" s="14">
        <v>2014</v>
      </c>
      <c r="E6160">
        <f t="shared" si="96"/>
        <v>522014</v>
      </c>
      <c r="F6160" s="41">
        <f>IFERROR(VLOOKUP(E6160,Heritage!$E$3:$H$4601,4,FALSE),"")</f>
        <v>0.2</v>
      </c>
      <c r="G6160" s="41">
        <f>IFERROR(VLOOKUP(E6160,'PRS até 2014'!$E$4:$L$6307,8,FALSE),"")</f>
        <v>0.44444444444444442</v>
      </c>
      <c r="H6160" s="41">
        <f>IFERROR(VLOOKUP(E6160,'Global Insight'!$E$2:$F$4102,2,FALSE),"")</f>
        <v>0.27777777777777779</v>
      </c>
      <c r="I6160">
        <f>IFERROR(VLOOKUP(E6160,EIU!$E$2:$H$3662,4,FALSE),"")</f>
        <v>0.45</v>
      </c>
    </row>
    <row r="6161" spans="1:9" x14ac:dyDescent="0.25">
      <c r="A6161" s="12" t="s">
        <v>267</v>
      </c>
      <c r="B6161" s="13" t="s">
        <v>268</v>
      </c>
      <c r="C6161" s="14">
        <v>53</v>
      </c>
      <c r="D6161" s="14">
        <v>2014</v>
      </c>
      <c r="E6161">
        <f t="shared" si="96"/>
        <v>532014</v>
      </c>
      <c r="F6161" s="41">
        <f>IFERROR(VLOOKUP(E6161,Heritage!$E$3:$H$4601,4,FALSE),"")</f>
        <v>0.35</v>
      </c>
      <c r="G6161" s="41">
        <f>IFERROR(VLOOKUP(E6161,'PRS até 2014'!$E$4:$L$6307,8,FALSE),"")</f>
        <v>0.43434343434343431</v>
      </c>
      <c r="H6161" s="41">
        <f>IFERROR(VLOOKUP(E6161,'Global Insight'!$E$2:$F$4102,2,FALSE),"")</f>
        <v>0.61111111111111116</v>
      </c>
      <c r="I6161">
        <f>IFERROR(VLOOKUP(E6161,EIU!$E$2:$H$3662,4,FALSE),"")</f>
        <v>0.32500000000000001</v>
      </c>
    </row>
    <row r="6162" spans="1:9" x14ac:dyDescent="0.25">
      <c r="A6162" s="12" t="s">
        <v>114</v>
      </c>
      <c r="B6162" s="13" t="s">
        <v>115</v>
      </c>
      <c r="C6162" s="14">
        <v>54</v>
      </c>
      <c r="D6162" s="14">
        <v>2014</v>
      </c>
      <c r="E6162">
        <f t="shared" si="96"/>
        <v>542014</v>
      </c>
      <c r="F6162" s="41">
        <f>IFERROR(VLOOKUP(E6162,Heritage!$E$3:$H$4601,4,FALSE),"")</f>
        <v>0.1</v>
      </c>
      <c r="G6162" s="41" t="str">
        <f>IFERROR(VLOOKUP(E6162,'PRS até 2014'!$E$4:$L$6307,8,FALSE),"")</f>
        <v xml:space="preserve"> </v>
      </c>
      <c r="H6162" s="41">
        <f>IFERROR(VLOOKUP(E6162,'Global Insight'!$E$2:$F$4102,2,FALSE),"")</f>
        <v>0.33333333333333331</v>
      </c>
      <c r="I6162">
        <f>IFERROR(VLOOKUP(E6162,EIU!$E$2:$H$3662,4,FALSE),"")</f>
        <v>0.25</v>
      </c>
    </row>
    <row r="6163" spans="1:9" x14ac:dyDescent="0.25">
      <c r="A6163" s="12" t="s">
        <v>87</v>
      </c>
      <c r="B6163" s="13" t="s">
        <v>88</v>
      </c>
      <c r="C6163" s="14">
        <v>55</v>
      </c>
      <c r="D6163" s="14">
        <v>2014</v>
      </c>
      <c r="E6163">
        <f t="shared" si="96"/>
        <v>552014</v>
      </c>
      <c r="F6163" s="41">
        <f>IFERROR(VLOOKUP(E6163,Heritage!$E$3:$H$4601,4,FALSE),"")</f>
        <v>0.1</v>
      </c>
      <c r="G6163" s="41" t="str">
        <f>IFERROR(VLOOKUP(E6163,'PRS até 2014'!$E$4:$L$6307,8,FALSE),"")</f>
        <v xml:space="preserve"> </v>
      </c>
      <c r="H6163" s="41">
        <f>IFERROR(VLOOKUP(E6163,'Global Insight'!$E$2:$F$4102,2,FALSE),"")</f>
        <v>0.16666666666666663</v>
      </c>
      <c r="I6163">
        <f>IFERROR(VLOOKUP(E6163,EIU!$E$2:$H$3662,4,FALSE),"")</f>
        <v>0.27500000000000002</v>
      </c>
    </row>
    <row r="6164" spans="1:9" x14ac:dyDescent="0.25">
      <c r="A6164" s="12" t="s">
        <v>91</v>
      </c>
      <c r="B6164" s="13" t="s">
        <v>92</v>
      </c>
      <c r="C6164" s="14">
        <v>56</v>
      </c>
      <c r="D6164" s="14">
        <v>2014</v>
      </c>
      <c r="E6164">
        <f t="shared" si="96"/>
        <v>562014</v>
      </c>
      <c r="F6164" s="41">
        <f>IFERROR(VLOOKUP(E6164,Heritage!$E$3:$H$4601,4,FALSE),"")</f>
        <v>0.9</v>
      </c>
      <c r="G6164" s="41">
        <f>IFERROR(VLOOKUP(E6164,'PRS até 2014'!$E$4:$L$6307,8,FALSE),"")</f>
        <v>0.70202020202020199</v>
      </c>
      <c r="H6164" s="41">
        <f>IFERROR(VLOOKUP(E6164,'Global Insight'!$E$2:$F$4102,2,FALSE),"")</f>
        <v>0.88888888888888895</v>
      </c>
      <c r="I6164">
        <f>IFERROR(VLOOKUP(E6164,EIU!$E$2:$H$3662,4,FALSE),"")</f>
        <v>0.75</v>
      </c>
    </row>
    <row r="6165" spans="1:9" x14ac:dyDescent="0.25">
      <c r="A6165" s="12" t="s">
        <v>93</v>
      </c>
      <c r="B6165" s="13" t="s">
        <v>94</v>
      </c>
      <c r="C6165" s="14">
        <v>57</v>
      </c>
      <c r="D6165" s="14">
        <v>2014</v>
      </c>
      <c r="E6165">
        <f t="shared" si="96"/>
        <v>572014</v>
      </c>
      <c r="F6165" s="41">
        <f>IFERROR(VLOOKUP(E6165,Heritage!$E$3:$H$4601,4,FALSE),"")</f>
        <v>0.3</v>
      </c>
      <c r="G6165" s="41">
        <f>IFERROR(VLOOKUP(E6165,'PRS até 2014'!$E$4:$L$6307,8,FALSE),"")</f>
        <v>0.52777777777777768</v>
      </c>
      <c r="H6165" s="41">
        <f>IFERROR(VLOOKUP(E6165,'Global Insight'!$E$2:$F$4102,2,FALSE),"")</f>
        <v>0.44444444444444448</v>
      </c>
      <c r="I6165">
        <f>IFERROR(VLOOKUP(E6165,EIU!$E$2:$H$3662,4,FALSE),"")</f>
        <v>0.4</v>
      </c>
    </row>
    <row r="6166" spans="1:9" x14ac:dyDescent="0.25">
      <c r="A6166" s="12" t="s">
        <v>97</v>
      </c>
      <c r="B6166" s="13" t="s">
        <v>98</v>
      </c>
      <c r="C6166" s="14">
        <v>58</v>
      </c>
      <c r="D6166" s="14">
        <v>2014</v>
      </c>
      <c r="E6166">
        <f t="shared" si="96"/>
        <v>582014</v>
      </c>
      <c r="F6166" s="41">
        <f>IFERROR(VLOOKUP(E6166,Heritage!$E$3:$H$4601,4,FALSE),"")</f>
        <v>0.25</v>
      </c>
      <c r="G6166" s="41" t="str">
        <f>IFERROR(VLOOKUP(E6166,'PRS até 2014'!$E$4:$L$6307,8,FALSE),"")</f>
        <v xml:space="preserve"> </v>
      </c>
      <c r="H6166" s="41">
        <f>IFERROR(VLOOKUP(E6166,'Global Insight'!$E$2:$F$4102,2,FALSE),"")</f>
        <v>0.66666666666666663</v>
      </c>
      <c r="I6166" t="str">
        <f>IFERROR(VLOOKUP(E6166,EIU!$E$2:$H$3662,4,FALSE),"")</f>
        <v/>
      </c>
    </row>
    <row r="6167" spans="1:9" x14ac:dyDescent="0.25">
      <c r="A6167" s="12" t="s">
        <v>95</v>
      </c>
      <c r="B6167" s="13" t="s">
        <v>96</v>
      </c>
      <c r="C6167" s="14">
        <v>59</v>
      </c>
      <c r="D6167" s="14">
        <v>2014</v>
      </c>
      <c r="E6167">
        <f t="shared" si="96"/>
        <v>592014</v>
      </c>
      <c r="F6167" s="41">
        <f>IFERROR(VLOOKUP(E6167,Heritage!$E$3:$H$4601,4,FALSE),"")</f>
        <v>0.9</v>
      </c>
      <c r="G6167" s="41">
        <f>IFERROR(VLOOKUP(E6167,'PRS até 2014'!$E$4:$L$6307,8,FALSE),"")</f>
        <v>0.92676767676767668</v>
      </c>
      <c r="H6167" s="41">
        <f>IFERROR(VLOOKUP(E6167,'Global Insight'!$E$2:$F$4102,2,FALSE),"")</f>
        <v>1</v>
      </c>
      <c r="I6167">
        <f>IFERROR(VLOOKUP(E6167,EIU!$E$2:$H$3662,4,FALSE),"")</f>
        <v>0.92500000000000004</v>
      </c>
    </row>
    <row r="6168" spans="1:9" x14ac:dyDescent="0.25">
      <c r="A6168" s="12" t="s">
        <v>99</v>
      </c>
      <c r="B6168" s="13" t="s">
        <v>100</v>
      </c>
      <c r="C6168" s="14">
        <v>60</v>
      </c>
      <c r="D6168" s="14">
        <v>2014</v>
      </c>
      <c r="E6168">
        <f t="shared" si="96"/>
        <v>602014</v>
      </c>
      <c r="F6168" s="41">
        <f>IFERROR(VLOOKUP(E6168,Heritage!$E$3:$H$4601,4,FALSE),"")</f>
        <v>0.8</v>
      </c>
      <c r="G6168" s="41">
        <f>IFERROR(VLOOKUP(E6168,'PRS até 2014'!$E$4:$L$6307,8,FALSE),"")</f>
        <v>0.7247474747474747</v>
      </c>
      <c r="H6168" s="41">
        <f>IFERROR(VLOOKUP(E6168,'Global Insight'!$E$2:$F$4102,2,FALSE),"")</f>
        <v>0.83333333333333337</v>
      </c>
      <c r="I6168">
        <f>IFERROR(VLOOKUP(E6168,EIU!$E$2:$H$3662,4,FALSE),"")</f>
        <v>0.85</v>
      </c>
    </row>
    <row r="6169" spans="1:9" x14ac:dyDescent="0.25">
      <c r="A6169" s="12" t="s">
        <v>101</v>
      </c>
      <c r="B6169" s="13" t="s">
        <v>102</v>
      </c>
      <c r="C6169" s="14">
        <v>61</v>
      </c>
      <c r="D6169" s="14">
        <v>2014</v>
      </c>
      <c r="E6169">
        <f t="shared" si="96"/>
        <v>612014</v>
      </c>
      <c r="F6169" s="41">
        <f>IFERROR(VLOOKUP(E6169,Heritage!$E$3:$H$4601,4,FALSE),"")</f>
        <v>0.4</v>
      </c>
      <c r="G6169" s="41">
        <f>IFERROR(VLOOKUP(E6169,'PRS até 2014'!$E$4:$L$6307,8,FALSE),"")</f>
        <v>0.47474747474747475</v>
      </c>
      <c r="H6169" s="41">
        <f>IFERROR(VLOOKUP(E6169,'Global Insight'!$E$2:$F$4102,2,FALSE),"")</f>
        <v>0.3888888888888889</v>
      </c>
      <c r="I6169">
        <f>IFERROR(VLOOKUP(E6169,EIU!$E$2:$H$3662,4,FALSE),"")</f>
        <v>0.375</v>
      </c>
    </row>
    <row r="6170" spans="1:9" x14ac:dyDescent="0.25">
      <c r="A6170" s="12" t="s">
        <v>354</v>
      </c>
      <c r="B6170" s="13" t="s">
        <v>111</v>
      </c>
      <c r="C6170" s="14">
        <v>62</v>
      </c>
      <c r="D6170" s="14">
        <v>2014</v>
      </c>
      <c r="E6170">
        <f t="shared" si="96"/>
        <v>622014</v>
      </c>
      <c r="F6170" s="41">
        <f>IFERROR(VLOOKUP(E6170,Heritage!$E$3:$H$4601,4,FALSE),"")</f>
        <v>0.25</v>
      </c>
      <c r="G6170" s="41">
        <f>IFERROR(VLOOKUP(E6170,'PRS até 2014'!$E$4:$L$6307,8,FALSE),"")</f>
        <v>0.5025252525252526</v>
      </c>
      <c r="H6170" s="41">
        <f>IFERROR(VLOOKUP(E6170,'Global Insight'!$E$2:$F$4102,2,FALSE),"")</f>
        <v>0.3888888888888889</v>
      </c>
      <c r="I6170">
        <f>IFERROR(VLOOKUP(E6170,EIU!$E$2:$H$3662,4,FALSE),"")</f>
        <v>0.32500000000000001</v>
      </c>
    </row>
    <row r="6171" spans="1:9" x14ac:dyDescent="0.25">
      <c r="A6171" s="12" t="s">
        <v>105</v>
      </c>
      <c r="B6171" s="13" t="s">
        <v>106</v>
      </c>
      <c r="C6171" s="14">
        <v>63</v>
      </c>
      <c r="D6171" s="14">
        <v>2014</v>
      </c>
      <c r="E6171">
        <f t="shared" si="96"/>
        <v>632014</v>
      </c>
      <c r="F6171" s="41">
        <f>IFERROR(VLOOKUP(E6171,Heritage!$E$3:$H$4601,4,FALSE),"")</f>
        <v>0.4</v>
      </c>
      <c r="G6171" s="41" t="str">
        <f>IFERROR(VLOOKUP(E6171,'PRS até 2014'!$E$4:$L$6307,8,FALSE),"")</f>
        <v xml:space="preserve"> </v>
      </c>
      <c r="H6171" s="41">
        <f>IFERROR(VLOOKUP(E6171,'Global Insight'!$E$2:$F$4102,2,FALSE),"")</f>
        <v>0.61111111111111116</v>
      </c>
      <c r="I6171">
        <f>IFERROR(VLOOKUP(E6171,EIU!$E$2:$H$3662,4,FALSE),"")</f>
        <v>0.57499999999999996</v>
      </c>
    </row>
    <row r="6172" spans="1:9" x14ac:dyDescent="0.25">
      <c r="A6172" s="12" t="s">
        <v>73</v>
      </c>
      <c r="B6172" s="13" t="s">
        <v>74</v>
      </c>
      <c r="C6172" s="14">
        <v>64</v>
      </c>
      <c r="D6172" s="14">
        <v>2014</v>
      </c>
      <c r="E6172">
        <f t="shared" si="96"/>
        <v>642014</v>
      </c>
      <c r="F6172" s="41">
        <f>IFERROR(VLOOKUP(E6172,Heritage!$E$3:$H$4601,4,FALSE),"")</f>
        <v>0.9</v>
      </c>
      <c r="G6172" s="41">
        <f>IFERROR(VLOOKUP(E6172,'PRS até 2014'!$E$4:$L$6307,8,FALSE),"")</f>
        <v>0.85858585858585856</v>
      </c>
      <c r="H6172" s="41">
        <f>IFERROR(VLOOKUP(E6172,'Global Insight'!$E$2:$F$4102,2,FALSE),"")</f>
        <v>0.94444444444444453</v>
      </c>
      <c r="I6172">
        <f>IFERROR(VLOOKUP(E6172,EIU!$E$2:$H$3662,4,FALSE),"")</f>
        <v>0.85</v>
      </c>
    </row>
    <row r="6173" spans="1:9" x14ac:dyDescent="0.25">
      <c r="A6173" s="12" t="s">
        <v>336</v>
      </c>
      <c r="B6173" s="13" t="s">
        <v>337</v>
      </c>
      <c r="C6173" s="14">
        <v>65</v>
      </c>
      <c r="D6173" s="14">
        <v>2014</v>
      </c>
      <c r="E6173">
        <f t="shared" si="96"/>
        <v>652014</v>
      </c>
      <c r="F6173" s="41" t="str">
        <f>IFERROR(VLOOKUP(E6173,Heritage!$E$3:$H$4601,4,FALSE),"")</f>
        <v/>
      </c>
      <c r="G6173" s="41" t="str">
        <f>IFERROR(VLOOKUP(E6173,'PRS até 2014'!$E$4:$L$6307,8,FALSE),"")</f>
        <v xml:space="preserve"> </v>
      </c>
      <c r="H6173" s="41" t="str">
        <f>IFERROR(VLOOKUP(E6173,'Global Insight'!$E$2:$F$4102,2,FALSE),"")</f>
        <v/>
      </c>
      <c r="I6173" t="str">
        <f>IFERROR(VLOOKUP(E6173,EIU!$E$2:$H$3662,4,FALSE),"")</f>
        <v/>
      </c>
    </row>
    <row r="6174" spans="1:9" x14ac:dyDescent="0.25">
      <c r="A6174" s="12" t="s">
        <v>107</v>
      </c>
      <c r="B6174" s="13" t="s">
        <v>108</v>
      </c>
      <c r="C6174" s="14">
        <v>66</v>
      </c>
      <c r="D6174" s="14">
        <v>2014</v>
      </c>
      <c r="E6174">
        <f t="shared" si="96"/>
        <v>662014</v>
      </c>
      <c r="F6174" s="41">
        <f>IFERROR(VLOOKUP(E6174,Heritage!$E$3:$H$4601,4,FALSE),"")</f>
        <v>0.5</v>
      </c>
      <c r="G6174" s="41">
        <f>IFERROR(VLOOKUP(E6174,'PRS até 2014'!$E$4:$L$6307,8,FALSE),"")</f>
        <v>0.50252525252525249</v>
      </c>
      <c r="H6174" s="41">
        <f>IFERROR(VLOOKUP(E6174,'Global Insight'!$E$2:$F$4102,2,FALSE),"")</f>
        <v>0.5</v>
      </c>
      <c r="I6174">
        <f>IFERROR(VLOOKUP(E6174,EIU!$E$2:$H$3662,4,FALSE),"")</f>
        <v>0.47499999999999998</v>
      </c>
    </row>
    <row r="6175" spans="1:9" x14ac:dyDescent="0.25">
      <c r="A6175" s="12" t="s">
        <v>116</v>
      </c>
      <c r="B6175" s="13" t="s">
        <v>117</v>
      </c>
      <c r="C6175" s="14">
        <v>67</v>
      </c>
      <c r="D6175" s="14">
        <v>2014</v>
      </c>
      <c r="E6175">
        <f t="shared" si="96"/>
        <v>672014</v>
      </c>
      <c r="F6175" s="41">
        <f>IFERROR(VLOOKUP(E6175,Heritage!$E$3:$H$4601,4,FALSE),"")</f>
        <v>0.4</v>
      </c>
      <c r="G6175" s="41">
        <f>IFERROR(VLOOKUP(E6175,'PRS até 2014'!$E$4:$L$6307,8,FALSE),"")</f>
        <v>0.57070707070707072</v>
      </c>
      <c r="H6175" s="41">
        <f>IFERROR(VLOOKUP(E6175,'Global Insight'!$E$2:$F$4102,2,FALSE),"")</f>
        <v>0.72222222222222232</v>
      </c>
      <c r="I6175">
        <f>IFERROR(VLOOKUP(E6175,EIU!$E$2:$H$3662,4,FALSE),"")</f>
        <v>0.6</v>
      </c>
    </row>
    <row r="6176" spans="1:9" x14ac:dyDescent="0.25">
      <c r="A6176" s="12" t="s">
        <v>355</v>
      </c>
      <c r="B6176" s="13" t="s">
        <v>380</v>
      </c>
      <c r="C6176" s="14">
        <v>68</v>
      </c>
      <c r="D6176" s="14">
        <v>2014</v>
      </c>
      <c r="E6176">
        <f t="shared" si="96"/>
        <v>682014</v>
      </c>
      <c r="F6176" s="41" t="str">
        <f>IFERROR(VLOOKUP(E6176,Heritage!$E$3:$H$4601,4,FALSE),"")</f>
        <v/>
      </c>
      <c r="G6176" s="41" t="str">
        <f>IFERROR(VLOOKUP(E6176,'PRS até 2014'!$E$4:$L$6307,8,FALSE),"")</f>
        <v xml:space="preserve"> </v>
      </c>
      <c r="H6176" s="41">
        <f>IFERROR(VLOOKUP(E6176,'Global Insight'!$E$2:$F$4102,2,FALSE),"")</f>
        <v>0.5</v>
      </c>
      <c r="I6176" t="str">
        <f>IFERROR(VLOOKUP(E6176,EIU!$E$2:$H$3662,4,FALSE),"")</f>
        <v/>
      </c>
    </row>
    <row r="6177" spans="1:9" x14ac:dyDescent="0.25">
      <c r="A6177" s="12" t="s">
        <v>118</v>
      </c>
      <c r="B6177" s="13" t="s">
        <v>119</v>
      </c>
      <c r="C6177" s="14">
        <v>69</v>
      </c>
      <c r="D6177" s="14">
        <v>2014</v>
      </c>
      <c r="E6177">
        <f t="shared" si="96"/>
        <v>692014</v>
      </c>
      <c r="F6177" s="41">
        <f>IFERROR(VLOOKUP(E6177,Heritage!$E$3:$H$4601,4,FALSE),"")</f>
        <v>0.2</v>
      </c>
      <c r="G6177" s="41">
        <f>IFERROR(VLOOKUP(E6177,'PRS até 2014'!$E$4:$L$6307,8,FALSE),"")</f>
        <v>0.50757575757575757</v>
      </c>
      <c r="H6177" s="41">
        <f>IFERROR(VLOOKUP(E6177,'Global Insight'!$E$2:$F$4102,2,FALSE),"")</f>
        <v>0.61111111111111116</v>
      </c>
      <c r="I6177">
        <f>IFERROR(VLOOKUP(E6177,EIU!$E$2:$H$3662,4,FALSE),"")</f>
        <v>0.25</v>
      </c>
    </row>
    <row r="6178" spans="1:9" x14ac:dyDescent="0.25">
      <c r="A6178" s="12" t="s">
        <v>109</v>
      </c>
      <c r="B6178" s="13" t="s">
        <v>110</v>
      </c>
      <c r="C6178" s="14">
        <v>70</v>
      </c>
      <c r="D6178" s="14">
        <v>2014</v>
      </c>
      <c r="E6178">
        <f t="shared" si="96"/>
        <v>702014</v>
      </c>
      <c r="F6178" s="41">
        <f>IFERROR(VLOOKUP(E6178,Heritage!$E$3:$H$4601,4,FALSE),"")</f>
        <v>0.15</v>
      </c>
      <c r="G6178" s="41">
        <f>IFERROR(VLOOKUP(E6178,'PRS até 2014'!$E$4:$L$6307,8,FALSE),"")</f>
        <v>0.34343434343434343</v>
      </c>
      <c r="H6178" s="41">
        <f>IFERROR(VLOOKUP(E6178,'Global Insight'!$E$2:$F$4102,2,FALSE),"")</f>
        <v>0.27777777777777779</v>
      </c>
      <c r="I6178">
        <f>IFERROR(VLOOKUP(E6178,EIU!$E$2:$H$3662,4,FALSE),"")</f>
        <v>0.05</v>
      </c>
    </row>
    <row r="6179" spans="1:9" x14ac:dyDescent="0.25">
      <c r="A6179" s="12" t="s">
        <v>112</v>
      </c>
      <c r="B6179" s="13" t="s">
        <v>113</v>
      </c>
      <c r="C6179" s="14">
        <v>71</v>
      </c>
      <c r="D6179" s="14">
        <v>2014</v>
      </c>
      <c r="E6179">
        <f t="shared" si="96"/>
        <v>712014</v>
      </c>
      <c r="F6179" s="41">
        <f>IFERROR(VLOOKUP(E6179,Heritage!$E$3:$H$4601,4,FALSE),"")</f>
        <v>0.2</v>
      </c>
      <c r="G6179" s="41">
        <f>IFERROR(VLOOKUP(E6179,'PRS até 2014'!$E$4:$L$6307,8,FALSE),"")</f>
        <v>0.33080808080808077</v>
      </c>
      <c r="H6179" s="41">
        <f>IFERROR(VLOOKUP(E6179,'Global Insight'!$E$2:$F$4102,2,FALSE),"")</f>
        <v>0.3888888888888889</v>
      </c>
      <c r="I6179" t="str">
        <f>IFERROR(VLOOKUP(E6179,EIU!$E$2:$H$3662,4,FALSE),"")</f>
        <v/>
      </c>
    </row>
    <row r="6180" spans="1:9" x14ac:dyDescent="0.25">
      <c r="A6180" s="12" t="s">
        <v>120</v>
      </c>
      <c r="B6180" s="13" t="s">
        <v>121</v>
      </c>
      <c r="C6180" s="14">
        <v>72</v>
      </c>
      <c r="D6180" s="14">
        <v>2014</v>
      </c>
      <c r="E6180">
        <f t="shared" si="96"/>
        <v>722014</v>
      </c>
      <c r="F6180" s="41">
        <f>IFERROR(VLOOKUP(E6180,Heritage!$E$3:$H$4601,4,FALSE),"")</f>
        <v>0.25</v>
      </c>
      <c r="G6180" s="41">
        <f>IFERROR(VLOOKUP(E6180,'PRS até 2014'!$E$4:$L$6307,8,FALSE),"")</f>
        <v>0.33333333333333331</v>
      </c>
      <c r="H6180" s="41">
        <f>IFERROR(VLOOKUP(E6180,'Global Insight'!$E$2:$F$4102,2,FALSE),"")</f>
        <v>0.61111111111111116</v>
      </c>
      <c r="I6180">
        <f>IFERROR(VLOOKUP(E6180,EIU!$E$2:$H$3662,4,FALSE),"")</f>
        <v>0.82499999999999996</v>
      </c>
    </row>
    <row r="6181" spans="1:9" x14ac:dyDescent="0.25">
      <c r="A6181" s="12" t="s">
        <v>128</v>
      </c>
      <c r="B6181" s="13" t="s">
        <v>129</v>
      </c>
      <c r="C6181" s="14">
        <v>73</v>
      </c>
      <c r="D6181" s="14">
        <v>2014</v>
      </c>
      <c r="E6181">
        <f t="shared" si="96"/>
        <v>732014</v>
      </c>
      <c r="F6181" s="41">
        <f>IFERROR(VLOOKUP(E6181,Heritage!$E$3:$H$4601,4,FALSE),"")</f>
        <v>0.1</v>
      </c>
      <c r="G6181" s="41">
        <f>IFERROR(VLOOKUP(E6181,'PRS até 2014'!$E$4:$L$6307,8,FALSE),"")</f>
        <v>0.22979797979797978</v>
      </c>
      <c r="H6181" s="41">
        <f>IFERROR(VLOOKUP(E6181,'Global Insight'!$E$2:$F$4102,2,FALSE),"")</f>
        <v>0.55555555555555558</v>
      </c>
      <c r="I6181">
        <f>IFERROR(VLOOKUP(E6181,EIU!$E$2:$H$3662,4,FALSE),"")</f>
        <v>0.27500000000000002</v>
      </c>
    </row>
    <row r="6182" spans="1:9" x14ac:dyDescent="0.25">
      <c r="A6182" s="12" t="s">
        <v>124</v>
      </c>
      <c r="B6182" s="13" t="s">
        <v>125</v>
      </c>
      <c r="C6182" s="14">
        <v>74</v>
      </c>
      <c r="D6182" s="14">
        <v>2014</v>
      </c>
      <c r="E6182">
        <f t="shared" si="96"/>
        <v>742014</v>
      </c>
      <c r="F6182" s="41">
        <f>IFERROR(VLOOKUP(E6182,Heritage!$E$3:$H$4601,4,FALSE),"")</f>
        <v>0.3</v>
      </c>
      <c r="G6182" s="41">
        <f>IFERROR(VLOOKUP(E6182,'PRS até 2014'!$E$4:$L$6307,8,FALSE),"")</f>
        <v>0.37626262626262624</v>
      </c>
      <c r="H6182" s="41">
        <f>IFERROR(VLOOKUP(E6182,'Global Insight'!$E$2:$F$4102,2,FALSE),"")</f>
        <v>0.44444444444444448</v>
      </c>
      <c r="I6182">
        <f>IFERROR(VLOOKUP(E6182,EIU!$E$2:$H$3662,4,FALSE),"")</f>
        <v>0.17499999999999999</v>
      </c>
    </row>
    <row r="6183" spans="1:9" x14ac:dyDescent="0.25">
      <c r="A6183" s="12" t="s">
        <v>122</v>
      </c>
      <c r="B6183" s="13" t="s">
        <v>123</v>
      </c>
      <c r="C6183" s="14">
        <v>75</v>
      </c>
      <c r="D6183" s="14">
        <v>2014</v>
      </c>
      <c r="E6183">
        <f t="shared" si="96"/>
        <v>752014</v>
      </c>
      <c r="F6183" s="41">
        <f>IFERROR(VLOOKUP(E6183,Heritage!$E$3:$H$4601,4,FALSE),"")</f>
        <v>0.9</v>
      </c>
      <c r="G6183" s="41">
        <f>IFERROR(VLOOKUP(E6183,'PRS até 2014'!$E$4:$L$6307,8,FALSE),"")</f>
        <v>0.83333333333333337</v>
      </c>
      <c r="H6183" s="41">
        <f>IFERROR(VLOOKUP(E6183,'Global Insight'!$E$2:$F$4102,2,FALSE),"")</f>
        <v>1</v>
      </c>
      <c r="I6183">
        <f>IFERROR(VLOOKUP(E6183,EIU!$E$2:$H$3662,4,FALSE),"")</f>
        <v>0.82499999999999996</v>
      </c>
    </row>
    <row r="6184" spans="1:9" x14ac:dyDescent="0.25">
      <c r="A6184" s="12" t="s">
        <v>130</v>
      </c>
      <c r="B6184" s="13" t="s">
        <v>131</v>
      </c>
      <c r="C6184" s="14">
        <v>76</v>
      </c>
      <c r="D6184" s="14">
        <v>2014</v>
      </c>
      <c r="E6184">
        <f t="shared" si="96"/>
        <v>762014</v>
      </c>
      <c r="F6184" s="41">
        <f>IFERROR(VLOOKUP(E6184,Heritage!$E$3:$H$4601,4,FALSE),"")</f>
        <v>0.55000000000000004</v>
      </c>
      <c r="G6184" s="41">
        <f>IFERROR(VLOOKUP(E6184,'PRS até 2014'!$E$4:$L$6307,8,FALSE),"")</f>
        <v>0.61616161616161613</v>
      </c>
      <c r="H6184" s="41">
        <f>IFERROR(VLOOKUP(E6184,'Global Insight'!$E$2:$F$4102,2,FALSE),"")</f>
        <v>0.61111111111111116</v>
      </c>
      <c r="I6184">
        <f>IFERROR(VLOOKUP(E6184,EIU!$E$2:$H$3662,4,FALSE),"")</f>
        <v>0.67500000000000004</v>
      </c>
    </row>
    <row r="6185" spans="1:9" x14ac:dyDescent="0.25">
      <c r="A6185" s="12" t="s">
        <v>142</v>
      </c>
      <c r="B6185" s="13" t="s">
        <v>143</v>
      </c>
      <c r="C6185" s="14">
        <v>77</v>
      </c>
      <c r="D6185" s="14">
        <v>2014</v>
      </c>
      <c r="E6185">
        <f t="shared" si="96"/>
        <v>772014</v>
      </c>
      <c r="F6185" s="41">
        <f>IFERROR(VLOOKUP(E6185,Heritage!$E$3:$H$4601,4,FALSE),"")</f>
        <v>0.9</v>
      </c>
      <c r="G6185" s="41">
        <f>IFERROR(VLOOKUP(E6185,'PRS até 2014'!$E$4:$L$6307,8,FALSE),"")</f>
        <v>0.86868686868686862</v>
      </c>
      <c r="H6185" s="41">
        <f>IFERROR(VLOOKUP(E6185,'Global Insight'!$E$2:$F$4102,2,FALSE),"")</f>
        <v>0.83333333333333337</v>
      </c>
      <c r="I6185">
        <f>IFERROR(VLOOKUP(E6185,EIU!$E$2:$H$3662,4,FALSE),"")</f>
        <v>0.85</v>
      </c>
    </row>
    <row r="6186" spans="1:9" x14ac:dyDescent="0.25">
      <c r="A6186" s="12" t="s">
        <v>134</v>
      </c>
      <c r="B6186" s="13" t="s">
        <v>135</v>
      </c>
      <c r="C6186" s="14">
        <v>78</v>
      </c>
      <c r="D6186" s="14">
        <v>2014</v>
      </c>
      <c r="E6186">
        <f t="shared" si="96"/>
        <v>782014</v>
      </c>
      <c r="F6186" s="41">
        <f>IFERROR(VLOOKUP(E6186,Heritage!$E$3:$H$4601,4,FALSE),"")</f>
        <v>0.55000000000000004</v>
      </c>
      <c r="G6186" s="41">
        <f>IFERROR(VLOOKUP(E6186,'PRS até 2014'!$E$4:$L$6307,8,FALSE),"")</f>
        <v>0.55808080808080807</v>
      </c>
      <c r="H6186" s="41">
        <f>IFERROR(VLOOKUP(E6186,'Global Insight'!$E$2:$F$4102,2,FALSE),"")</f>
        <v>0.5</v>
      </c>
      <c r="I6186">
        <f>IFERROR(VLOOKUP(E6186,EIU!$E$2:$H$3662,4,FALSE),"")</f>
        <v>0.375</v>
      </c>
    </row>
    <row r="6187" spans="1:9" x14ac:dyDescent="0.25">
      <c r="A6187" s="12" t="s">
        <v>132</v>
      </c>
      <c r="B6187" s="13" t="s">
        <v>133</v>
      </c>
      <c r="C6187" s="14">
        <v>79</v>
      </c>
      <c r="D6187" s="14">
        <v>2014</v>
      </c>
      <c r="E6187">
        <f t="shared" si="96"/>
        <v>792014</v>
      </c>
      <c r="F6187" s="41">
        <f>IFERROR(VLOOKUP(E6187,Heritage!$E$3:$H$4601,4,FALSE),"")</f>
        <v>0.3</v>
      </c>
      <c r="G6187" s="41">
        <f>IFERROR(VLOOKUP(E6187,'PRS até 2014'!$E$4:$L$6307,8,FALSE),"")</f>
        <v>0.56060606060606055</v>
      </c>
      <c r="H6187" s="41">
        <f>IFERROR(VLOOKUP(E6187,'Global Insight'!$E$2:$F$4102,2,FALSE),"")</f>
        <v>0.55555555555555558</v>
      </c>
      <c r="I6187">
        <f>IFERROR(VLOOKUP(E6187,EIU!$E$2:$H$3662,4,FALSE),"")</f>
        <v>0.27500000000000002</v>
      </c>
    </row>
    <row r="6188" spans="1:9" x14ac:dyDescent="0.25">
      <c r="A6188" s="12" t="s">
        <v>138</v>
      </c>
      <c r="B6188" s="13" t="s">
        <v>139</v>
      </c>
      <c r="C6188" s="14">
        <v>80</v>
      </c>
      <c r="D6188" s="14">
        <v>2014</v>
      </c>
      <c r="E6188">
        <f t="shared" si="96"/>
        <v>802014</v>
      </c>
      <c r="F6188" s="41">
        <f>IFERROR(VLOOKUP(E6188,Heritage!$E$3:$H$4601,4,FALSE),"")</f>
        <v>0.1</v>
      </c>
      <c r="G6188" s="41">
        <f>IFERROR(VLOOKUP(E6188,'PRS até 2014'!$E$4:$L$6307,8,FALSE),"")</f>
        <v>0.44191919191919188</v>
      </c>
      <c r="H6188" s="41">
        <f>IFERROR(VLOOKUP(E6188,'Global Insight'!$E$2:$F$4102,2,FALSE),"")</f>
        <v>0.33333333333333331</v>
      </c>
      <c r="I6188">
        <f>IFERROR(VLOOKUP(E6188,EIU!$E$2:$H$3662,4,FALSE),"")</f>
        <v>0.27500000000000002</v>
      </c>
    </row>
    <row r="6189" spans="1:9" x14ac:dyDescent="0.25">
      <c r="A6189" s="12" t="s">
        <v>140</v>
      </c>
      <c r="B6189" s="13" t="s">
        <v>141</v>
      </c>
      <c r="C6189" s="14">
        <v>81</v>
      </c>
      <c r="D6189" s="14">
        <v>2014</v>
      </c>
      <c r="E6189">
        <f t="shared" si="96"/>
        <v>812014</v>
      </c>
      <c r="F6189" s="41" t="str">
        <f>IFERROR(VLOOKUP(E6189,Heritage!$E$3:$H$4601,4,FALSE),"")</f>
        <v/>
      </c>
      <c r="G6189" s="41">
        <f>IFERROR(VLOOKUP(E6189,'PRS até 2014'!$E$4:$L$6307,8,FALSE),"")</f>
        <v>0.30555555555555558</v>
      </c>
      <c r="H6189" s="41">
        <f>IFERROR(VLOOKUP(E6189,'Global Insight'!$E$2:$F$4102,2,FALSE),"")</f>
        <v>0.33333333333333331</v>
      </c>
      <c r="I6189">
        <f>IFERROR(VLOOKUP(E6189,EIU!$E$2:$H$3662,4,FALSE),"")</f>
        <v>7.4999999999999997E-2</v>
      </c>
    </row>
    <row r="6190" spans="1:9" x14ac:dyDescent="0.25">
      <c r="A6190" s="12" t="s">
        <v>136</v>
      </c>
      <c r="B6190" s="13" t="s">
        <v>137</v>
      </c>
      <c r="C6190" s="14">
        <v>82</v>
      </c>
      <c r="D6190" s="14">
        <v>2014</v>
      </c>
      <c r="E6190">
        <f t="shared" si="96"/>
        <v>822014</v>
      </c>
      <c r="F6190" s="41">
        <f>IFERROR(VLOOKUP(E6190,Heritage!$E$3:$H$4601,4,FALSE),"")</f>
        <v>0.85</v>
      </c>
      <c r="G6190" s="41">
        <f>IFERROR(VLOOKUP(E6190,'PRS até 2014'!$E$4:$L$6307,8,FALSE),"")</f>
        <v>0.8712121212121211</v>
      </c>
      <c r="H6190" s="41">
        <f>IFERROR(VLOOKUP(E6190,'Global Insight'!$E$2:$F$4102,2,FALSE),"")</f>
        <v>0.83333333333333337</v>
      </c>
      <c r="I6190">
        <f>IFERROR(VLOOKUP(E6190,EIU!$E$2:$H$3662,4,FALSE),"")</f>
        <v>0.875</v>
      </c>
    </row>
    <row r="6191" spans="1:9" x14ac:dyDescent="0.25">
      <c r="A6191" s="12" t="s">
        <v>144</v>
      </c>
      <c r="B6191" s="13" t="s">
        <v>145</v>
      </c>
      <c r="C6191" s="14">
        <v>83</v>
      </c>
      <c r="D6191" s="14">
        <v>2014</v>
      </c>
      <c r="E6191">
        <f t="shared" si="96"/>
        <v>832014</v>
      </c>
      <c r="F6191" s="41">
        <f>IFERROR(VLOOKUP(E6191,Heritage!$E$3:$H$4601,4,FALSE),"")</f>
        <v>0.75</v>
      </c>
      <c r="G6191" s="41">
        <f>IFERROR(VLOOKUP(E6191,'PRS até 2014'!$E$4:$L$6307,8,FALSE),"")</f>
        <v>0.74494949494949492</v>
      </c>
      <c r="H6191" s="41">
        <f>IFERROR(VLOOKUP(E6191,'Global Insight'!$E$2:$F$4102,2,FALSE),"")</f>
        <v>0.83333333333333337</v>
      </c>
      <c r="I6191">
        <f>IFERROR(VLOOKUP(E6191,EIU!$E$2:$H$3662,4,FALSE),"")</f>
        <v>0.65</v>
      </c>
    </row>
    <row r="6192" spans="1:9" x14ac:dyDescent="0.25">
      <c r="A6192" s="12" t="s">
        <v>146</v>
      </c>
      <c r="B6192" s="13" t="s">
        <v>147</v>
      </c>
      <c r="C6192" s="14">
        <v>84</v>
      </c>
      <c r="D6192" s="14">
        <v>2014</v>
      </c>
      <c r="E6192">
        <f t="shared" si="96"/>
        <v>842014</v>
      </c>
      <c r="F6192" s="41">
        <f>IFERROR(VLOOKUP(E6192,Heritage!$E$3:$H$4601,4,FALSE),"")</f>
        <v>0.55000000000000004</v>
      </c>
      <c r="G6192" s="41">
        <f>IFERROR(VLOOKUP(E6192,'PRS até 2014'!$E$4:$L$6307,8,FALSE),"")</f>
        <v>0.60353535353535359</v>
      </c>
      <c r="H6192" s="41">
        <f>IFERROR(VLOOKUP(E6192,'Global Insight'!$E$2:$F$4102,2,FALSE),"")</f>
        <v>0.72222222222222232</v>
      </c>
      <c r="I6192">
        <f>IFERROR(VLOOKUP(E6192,EIU!$E$2:$H$3662,4,FALSE),"")</f>
        <v>0.5</v>
      </c>
    </row>
    <row r="6193" spans="1:9" x14ac:dyDescent="0.25">
      <c r="A6193" s="12" t="s">
        <v>148</v>
      </c>
      <c r="B6193" s="13" t="s">
        <v>149</v>
      </c>
      <c r="C6193" s="14">
        <v>85</v>
      </c>
      <c r="D6193" s="14">
        <v>2014</v>
      </c>
      <c r="E6193">
        <f t="shared" si="96"/>
        <v>852014</v>
      </c>
      <c r="F6193" s="41">
        <f>IFERROR(VLOOKUP(E6193,Heritage!$E$3:$H$4601,4,FALSE),"")</f>
        <v>0.4</v>
      </c>
      <c r="G6193" s="41">
        <f>IFERROR(VLOOKUP(E6193,'PRS até 2014'!$E$4:$L$6307,8,FALSE),"")</f>
        <v>0.49242424242424243</v>
      </c>
      <c r="H6193" s="41">
        <f>IFERROR(VLOOKUP(E6193,'Global Insight'!$E$2:$F$4102,2,FALSE),"")</f>
        <v>0.5</v>
      </c>
      <c r="I6193">
        <f>IFERROR(VLOOKUP(E6193,EIU!$E$2:$H$3662,4,FALSE),"")</f>
        <v>0.4</v>
      </c>
    </row>
    <row r="6194" spans="1:9" x14ac:dyDescent="0.25">
      <c r="A6194" s="12" t="s">
        <v>152</v>
      </c>
      <c r="B6194" s="13" t="s">
        <v>153</v>
      </c>
      <c r="C6194" s="14">
        <v>86</v>
      </c>
      <c r="D6194" s="14">
        <v>2014</v>
      </c>
      <c r="E6194">
        <f t="shared" si="96"/>
        <v>862014</v>
      </c>
      <c r="F6194" s="41">
        <f>IFERROR(VLOOKUP(E6194,Heritage!$E$3:$H$4601,4,FALSE),"")</f>
        <v>0.8</v>
      </c>
      <c r="G6194" s="41">
        <f>IFERROR(VLOOKUP(E6194,'PRS até 2014'!$E$4:$L$6307,8,FALSE),"")</f>
        <v>0.84595959595959602</v>
      </c>
      <c r="H6194" s="41">
        <f>IFERROR(VLOOKUP(E6194,'Global Insight'!$E$2:$F$4102,2,FALSE),"")</f>
        <v>0.94444444444444453</v>
      </c>
      <c r="I6194">
        <f>IFERROR(VLOOKUP(E6194,EIU!$E$2:$H$3662,4,FALSE),"")</f>
        <v>0.77500000000000002</v>
      </c>
    </row>
    <row r="6195" spans="1:9" x14ac:dyDescent="0.25">
      <c r="A6195" s="12" t="s">
        <v>150</v>
      </c>
      <c r="B6195" s="13" t="s">
        <v>151</v>
      </c>
      <c r="C6195" s="14">
        <v>87</v>
      </c>
      <c r="D6195" s="14">
        <v>2014</v>
      </c>
      <c r="E6195">
        <f t="shared" si="96"/>
        <v>872014</v>
      </c>
      <c r="F6195" s="41">
        <f>IFERROR(VLOOKUP(E6195,Heritage!$E$3:$H$4601,4,FALSE),"")</f>
        <v>0.6</v>
      </c>
      <c r="G6195" s="41">
        <f>IFERROR(VLOOKUP(E6195,'PRS até 2014'!$E$4:$L$6307,8,FALSE),"")</f>
        <v>0.63131313131313127</v>
      </c>
      <c r="H6195" s="41">
        <f>IFERROR(VLOOKUP(E6195,'Global Insight'!$E$2:$F$4102,2,FALSE),"")</f>
        <v>0.5</v>
      </c>
      <c r="I6195">
        <f>IFERROR(VLOOKUP(E6195,EIU!$E$2:$H$3662,4,FALSE),"")</f>
        <v>0.55000000000000004</v>
      </c>
    </row>
    <row r="6196" spans="1:9" x14ac:dyDescent="0.25">
      <c r="A6196" s="12" t="s">
        <v>154</v>
      </c>
      <c r="B6196" s="13" t="s">
        <v>155</v>
      </c>
      <c r="C6196" s="14">
        <v>88</v>
      </c>
      <c r="D6196" s="14">
        <v>2014</v>
      </c>
      <c r="E6196">
        <f t="shared" si="96"/>
        <v>882014</v>
      </c>
      <c r="F6196" s="41">
        <f>IFERROR(VLOOKUP(E6196,Heritage!$E$3:$H$4601,4,FALSE),"")</f>
        <v>0.25</v>
      </c>
      <c r="G6196" s="41">
        <f>IFERROR(VLOOKUP(E6196,'PRS até 2014'!$E$4:$L$6307,8,FALSE),"")</f>
        <v>0.48989898989898989</v>
      </c>
      <c r="H6196" s="41">
        <f>IFERROR(VLOOKUP(E6196,'Global Insight'!$E$2:$F$4102,2,FALSE),"")</f>
        <v>0.55555555555555558</v>
      </c>
      <c r="I6196">
        <f>IFERROR(VLOOKUP(E6196,EIU!$E$2:$H$3662,4,FALSE),"")</f>
        <v>0.27500000000000002</v>
      </c>
    </row>
    <row r="6197" spans="1:9" x14ac:dyDescent="0.25">
      <c r="A6197" s="12" t="s">
        <v>156</v>
      </c>
      <c r="B6197" s="13" t="s">
        <v>157</v>
      </c>
      <c r="C6197" s="14">
        <v>89</v>
      </c>
      <c r="D6197" s="14">
        <v>2014</v>
      </c>
      <c r="E6197">
        <f t="shared" si="96"/>
        <v>892014</v>
      </c>
      <c r="F6197" s="41">
        <f>IFERROR(VLOOKUP(E6197,Heritage!$E$3:$H$4601,4,FALSE),"")</f>
        <v>0.3</v>
      </c>
      <c r="G6197" s="41">
        <f>IFERROR(VLOOKUP(E6197,'PRS até 2014'!$E$4:$L$6307,8,FALSE),"")</f>
        <v>0.39141414141414138</v>
      </c>
      <c r="H6197" s="41">
        <f>IFERROR(VLOOKUP(E6197,'Global Insight'!$E$2:$F$4102,2,FALSE),"")</f>
        <v>0.61111111111111116</v>
      </c>
      <c r="I6197">
        <f>IFERROR(VLOOKUP(E6197,EIU!$E$2:$H$3662,4,FALSE),"")</f>
        <v>0.3</v>
      </c>
    </row>
    <row r="6198" spans="1:9" x14ac:dyDescent="0.25">
      <c r="A6198" s="12" t="s">
        <v>356</v>
      </c>
      <c r="B6198" s="13" t="s">
        <v>381</v>
      </c>
      <c r="C6198" s="14">
        <v>90</v>
      </c>
      <c r="D6198" s="14">
        <v>2014</v>
      </c>
      <c r="E6198">
        <f t="shared" si="96"/>
        <v>902014</v>
      </c>
      <c r="F6198" s="41">
        <f>IFERROR(VLOOKUP(E6198,Heritage!$E$3:$H$4601,4,FALSE),"")</f>
        <v>0.3</v>
      </c>
      <c r="G6198" s="41" t="str">
        <f>IFERROR(VLOOKUP(E6198,'PRS até 2014'!$E$4:$L$6307,8,FALSE),"")</f>
        <v xml:space="preserve"> </v>
      </c>
      <c r="H6198" s="41">
        <f>IFERROR(VLOOKUP(E6198,'Global Insight'!$E$2:$F$4102,2,FALSE),"")</f>
        <v>0.83333333333333337</v>
      </c>
      <c r="I6198" t="str">
        <f>IFERROR(VLOOKUP(E6198,EIU!$E$2:$H$3662,4,FALSE),"")</f>
        <v/>
      </c>
    </row>
    <row r="6199" spans="1:9" x14ac:dyDescent="0.25">
      <c r="A6199" s="12" t="s">
        <v>357</v>
      </c>
      <c r="B6199" s="13" t="s">
        <v>243</v>
      </c>
      <c r="C6199" s="14">
        <v>91</v>
      </c>
      <c r="D6199" s="14">
        <v>2014</v>
      </c>
      <c r="E6199">
        <f t="shared" ref="E6199:E6262" si="97">C6199*10000+D6199</f>
        <v>912014</v>
      </c>
      <c r="F6199" s="41">
        <f>IFERROR(VLOOKUP(E6199,Heritage!$E$3:$H$4601,4,FALSE),"")</f>
        <v>0.05</v>
      </c>
      <c r="G6199" s="41">
        <f>IFERROR(VLOOKUP(E6199,'PRS até 2014'!$E$4:$L$6307,8,FALSE),"")</f>
        <v>0.41161616161616166</v>
      </c>
      <c r="H6199" s="41">
        <f>IFERROR(VLOOKUP(E6199,'Global Insight'!$E$2:$F$4102,2,FALSE),"")</f>
        <v>0.16666666666666663</v>
      </c>
      <c r="I6199">
        <f>IFERROR(VLOOKUP(E6199,EIU!$E$2:$H$3662,4,FALSE),"")</f>
        <v>0.17499999999999999</v>
      </c>
    </row>
    <row r="6200" spans="1:9" x14ac:dyDescent="0.25">
      <c r="A6200" s="12" t="s">
        <v>358</v>
      </c>
      <c r="B6200" s="13" t="s">
        <v>162</v>
      </c>
      <c r="C6200" s="14">
        <v>92</v>
      </c>
      <c r="D6200" s="14">
        <v>2014</v>
      </c>
      <c r="E6200">
        <f t="shared" si="97"/>
        <v>922014</v>
      </c>
      <c r="F6200" s="41">
        <f>IFERROR(VLOOKUP(E6200,Heritage!$E$3:$H$4601,4,FALSE),"")</f>
        <v>0.75</v>
      </c>
      <c r="G6200" s="41">
        <f>IFERROR(VLOOKUP(E6200,'PRS até 2014'!$E$4:$L$6307,8,FALSE),"")</f>
        <v>0.71717171717171713</v>
      </c>
      <c r="H6200" s="41">
        <f>IFERROR(VLOOKUP(E6200,'Global Insight'!$E$2:$F$4102,2,FALSE),"")</f>
        <v>0.88888888888888895</v>
      </c>
      <c r="I6200">
        <f>IFERROR(VLOOKUP(E6200,EIU!$E$2:$H$3662,4,FALSE),"")</f>
        <v>0.7</v>
      </c>
    </row>
    <row r="6201" spans="1:9" x14ac:dyDescent="0.25">
      <c r="A6201" s="12" t="s">
        <v>324</v>
      </c>
      <c r="B6201" s="13" t="s">
        <v>382</v>
      </c>
      <c r="C6201" s="14">
        <v>93</v>
      </c>
      <c r="D6201" s="14">
        <v>2014</v>
      </c>
      <c r="E6201">
        <f t="shared" si="97"/>
        <v>932014</v>
      </c>
      <c r="F6201" s="41">
        <f>IFERROR(VLOOKUP(E6201,Heritage!$E$3:$H$4601,4,FALSE),"")</f>
        <v>0.3</v>
      </c>
      <c r="G6201" s="41" t="str">
        <f>IFERROR(VLOOKUP(E6201,'PRS até 2014'!$E$4:$L$6307,8,FALSE),"")</f>
        <v xml:space="preserve"> </v>
      </c>
      <c r="H6201" s="41">
        <f>IFERROR(VLOOKUP(E6201,'Global Insight'!$E$2:$F$4102,2,FALSE),"")</f>
        <v>0.66666666666666663</v>
      </c>
      <c r="I6201">
        <f>IFERROR(VLOOKUP(E6201,EIU!$E$2:$H$3662,4,FALSE),"")</f>
        <v>0.32500000000000001</v>
      </c>
    </row>
    <row r="6202" spans="1:9" x14ac:dyDescent="0.25">
      <c r="A6202" s="12" t="s">
        <v>163</v>
      </c>
      <c r="B6202" s="13" t="s">
        <v>164</v>
      </c>
      <c r="C6202" s="14">
        <v>94</v>
      </c>
      <c r="D6202" s="14">
        <v>2014</v>
      </c>
      <c r="E6202">
        <f t="shared" si="97"/>
        <v>942014</v>
      </c>
      <c r="F6202" s="41">
        <f>IFERROR(VLOOKUP(E6202,Heritage!$E$3:$H$4601,4,FALSE),"")</f>
        <v>0.45</v>
      </c>
      <c r="G6202" s="41">
        <f>IFERROR(VLOOKUP(E6202,'PRS até 2014'!$E$4:$L$6307,8,FALSE),"")</f>
        <v>0.63131313131313127</v>
      </c>
      <c r="H6202" s="41">
        <f>IFERROR(VLOOKUP(E6202,'Global Insight'!$E$2:$F$4102,2,FALSE),"")</f>
        <v>0.5</v>
      </c>
      <c r="I6202">
        <f>IFERROR(VLOOKUP(E6202,EIU!$E$2:$H$3662,4,FALSE),"")</f>
        <v>0.55000000000000004</v>
      </c>
    </row>
    <row r="6203" spans="1:9" x14ac:dyDescent="0.25">
      <c r="A6203" s="12" t="s">
        <v>158</v>
      </c>
      <c r="B6203" s="13" t="s">
        <v>159</v>
      </c>
      <c r="C6203" s="14">
        <v>95</v>
      </c>
      <c r="D6203" s="14">
        <v>2014</v>
      </c>
      <c r="E6203">
        <f t="shared" si="97"/>
        <v>952014</v>
      </c>
      <c r="F6203" s="41">
        <f>IFERROR(VLOOKUP(E6203,Heritage!$E$3:$H$4601,4,FALSE),"")</f>
        <v>0.2</v>
      </c>
      <c r="G6203" s="41" t="str">
        <f>IFERROR(VLOOKUP(E6203,'PRS até 2014'!$E$4:$L$6307,8,FALSE),"")</f>
        <v xml:space="preserve"> </v>
      </c>
      <c r="H6203" s="41" t="str">
        <f>IFERROR(VLOOKUP(E6203,'Global Insight'!$E$2:$F$4102,2,FALSE),"")</f>
        <v/>
      </c>
      <c r="I6203">
        <f>IFERROR(VLOOKUP(E6203,EIU!$E$2:$H$3662,4,FALSE),"")</f>
        <v>7.4999999999999997E-2</v>
      </c>
    </row>
    <row r="6204" spans="1:9" x14ac:dyDescent="0.25">
      <c r="A6204" s="12" t="s">
        <v>165</v>
      </c>
      <c r="B6204" s="13" t="s">
        <v>166</v>
      </c>
      <c r="C6204" s="14">
        <v>96</v>
      </c>
      <c r="D6204" s="14">
        <v>2014</v>
      </c>
      <c r="E6204">
        <f t="shared" si="97"/>
        <v>962014</v>
      </c>
      <c r="F6204" s="41">
        <f>IFERROR(VLOOKUP(E6204,Heritage!$E$3:$H$4601,4,FALSE),"")</f>
        <v>0.15</v>
      </c>
      <c r="G6204" s="41" t="str">
        <f>IFERROR(VLOOKUP(E6204,'PRS até 2014'!$E$4:$L$6307,8,FALSE),"")</f>
        <v xml:space="preserve"> </v>
      </c>
      <c r="H6204" s="41">
        <f>IFERROR(VLOOKUP(E6204,'Global Insight'!$E$2:$F$4102,2,FALSE),"")</f>
        <v>0.66666666666666663</v>
      </c>
      <c r="I6204">
        <f>IFERROR(VLOOKUP(E6204,EIU!$E$2:$H$3662,4,FALSE),"")</f>
        <v>0.25</v>
      </c>
    </row>
    <row r="6205" spans="1:9" x14ac:dyDescent="0.25">
      <c r="A6205" s="12" t="s">
        <v>181</v>
      </c>
      <c r="B6205" s="13" t="s">
        <v>182</v>
      </c>
      <c r="C6205" s="14">
        <v>97</v>
      </c>
      <c r="D6205" s="14">
        <v>2014</v>
      </c>
      <c r="E6205">
        <f t="shared" si="97"/>
        <v>972014</v>
      </c>
      <c r="F6205" s="41">
        <f>IFERROR(VLOOKUP(E6205,Heritage!$E$3:$H$4601,4,FALSE),"")</f>
        <v>0.5</v>
      </c>
      <c r="G6205" s="41">
        <f>IFERROR(VLOOKUP(E6205,'PRS até 2014'!$E$4:$L$6307,8,FALSE),"")</f>
        <v>0.71717171717171713</v>
      </c>
      <c r="H6205" s="41">
        <f>IFERROR(VLOOKUP(E6205,'Global Insight'!$E$2:$F$4102,2,FALSE),"")</f>
        <v>0.77777777777777779</v>
      </c>
      <c r="I6205">
        <f>IFERROR(VLOOKUP(E6205,EIU!$E$2:$H$3662,4,FALSE),"")</f>
        <v>0.7</v>
      </c>
    </row>
    <row r="6206" spans="1:9" x14ac:dyDescent="0.25">
      <c r="A6206" s="12" t="s">
        <v>167</v>
      </c>
      <c r="B6206" s="13" t="s">
        <v>168</v>
      </c>
      <c r="C6206" s="14">
        <v>98</v>
      </c>
      <c r="D6206" s="14">
        <v>2014</v>
      </c>
      <c r="E6206">
        <f t="shared" si="97"/>
        <v>982014</v>
      </c>
      <c r="F6206" s="41">
        <f>IFERROR(VLOOKUP(E6206,Heritage!$E$3:$H$4601,4,FALSE),"")</f>
        <v>0.2</v>
      </c>
      <c r="G6206" s="41">
        <f>IFERROR(VLOOKUP(E6206,'PRS até 2014'!$E$4:$L$6307,8,FALSE),"")</f>
        <v>0.48737373737373729</v>
      </c>
      <c r="H6206" s="41">
        <f>IFERROR(VLOOKUP(E6206,'Global Insight'!$E$2:$F$4102,2,FALSE),"")</f>
        <v>0.38888888888888884</v>
      </c>
      <c r="I6206">
        <f>IFERROR(VLOOKUP(E6206,EIU!$E$2:$H$3662,4,FALSE),"")</f>
        <v>0.32500000000000001</v>
      </c>
    </row>
    <row r="6207" spans="1:9" x14ac:dyDescent="0.25">
      <c r="A6207" s="12" t="s">
        <v>175</v>
      </c>
      <c r="B6207" s="13" t="s">
        <v>176</v>
      </c>
      <c r="C6207" s="14">
        <v>99</v>
      </c>
      <c r="D6207" s="14">
        <v>2014</v>
      </c>
      <c r="E6207">
        <f t="shared" si="97"/>
        <v>992014</v>
      </c>
      <c r="F6207" s="41">
        <f>IFERROR(VLOOKUP(E6207,Heritage!$E$3:$H$4601,4,FALSE),"")</f>
        <v>0.35</v>
      </c>
      <c r="G6207" s="41" t="str">
        <f>IFERROR(VLOOKUP(E6207,'PRS até 2014'!$E$4:$L$6307,8,FALSE),"")</f>
        <v xml:space="preserve"> </v>
      </c>
      <c r="H6207" s="41">
        <f>IFERROR(VLOOKUP(E6207,'Global Insight'!$E$2:$F$4102,2,FALSE),"")</f>
        <v>0.61111111111111116</v>
      </c>
      <c r="I6207">
        <f>IFERROR(VLOOKUP(E6207,EIU!$E$2:$H$3662,4,FALSE),"")</f>
        <v>0.45</v>
      </c>
    </row>
    <row r="6208" spans="1:9" x14ac:dyDescent="0.25">
      <c r="A6208" s="12" t="s">
        <v>169</v>
      </c>
      <c r="B6208" s="13" t="s">
        <v>170</v>
      </c>
      <c r="C6208" s="14">
        <v>100</v>
      </c>
      <c r="D6208" s="14">
        <v>2014</v>
      </c>
      <c r="E6208">
        <f t="shared" si="97"/>
        <v>1002014</v>
      </c>
      <c r="F6208" s="41">
        <f>IFERROR(VLOOKUP(E6208,Heritage!$E$3:$H$4601,4,FALSE),"")</f>
        <v>0.25</v>
      </c>
      <c r="G6208" s="41">
        <f>IFERROR(VLOOKUP(E6208,'PRS até 2014'!$E$4:$L$6307,8,FALSE),"")</f>
        <v>0.40151515151515149</v>
      </c>
      <c r="H6208" s="41">
        <f>IFERROR(VLOOKUP(E6208,'Global Insight'!$E$2:$F$4102,2,FALSE),"")</f>
        <v>0.5</v>
      </c>
      <c r="I6208">
        <f>IFERROR(VLOOKUP(E6208,EIU!$E$2:$H$3662,4,FALSE),"")</f>
        <v>0.3</v>
      </c>
    </row>
    <row r="6209" spans="1:9" x14ac:dyDescent="0.25">
      <c r="A6209" s="12" t="s">
        <v>171</v>
      </c>
      <c r="B6209" s="13" t="s">
        <v>172</v>
      </c>
      <c r="C6209" s="14">
        <v>101</v>
      </c>
      <c r="D6209" s="14">
        <v>2014</v>
      </c>
      <c r="E6209">
        <f t="shared" si="97"/>
        <v>1012014</v>
      </c>
      <c r="F6209" s="41">
        <f>IFERROR(VLOOKUP(E6209,Heritage!$E$3:$H$4601,4,FALSE),"")</f>
        <v>0.1</v>
      </c>
      <c r="G6209" s="41">
        <f>IFERROR(VLOOKUP(E6209,'PRS até 2014'!$E$4:$L$6307,8,FALSE),"")</f>
        <v>0.44444444444444442</v>
      </c>
      <c r="H6209" s="41">
        <f>IFERROR(VLOOKUP(E6209,'Global Insight'!$E$2:$F$4102,2,FALSE),"")</f>
        <v>0.11111111111111109</v>
      </c>
      <c r="I6209">
        <f>IFERROR(VLOOKUP(E6209,EIU!$E$2:$H$3662,4,FALSE),"")</f>
        <v>0.15</v>
      </c>
    </row>
    <row r="6210" spans="1:9" x14ac:dyDescent="0.25">
      <c r="A6210" s="12" t="s">
        <v>359</v>
      </c>
      <c r="B6210" s="13" t="s">
        <v>383</v>
      </c>
      <c r="C6210" s="14">
        <v>102</v>
      </c>
      <c r="D6210" s="14">
        <v>2014</v>
      </c>
      <c r="E6210">
        <f t="shared" si="97"/>
        <v>1022014</v>
      </c>
      <c r="F6210" s="41" t="str">
        <f>IFERROR(VLOOKUP(E6210,Heritage!$E$3:$H$4601,4,FALSE),"")</f>
        <v/>
      </c>
      <c r="G6210" s="41" t="str">
        <f>IFERROR(VLOOKUP(E6210,'PRS até 2014'!$E$4:$L$6307,8,FALSE),"")</f>
        <v xml:space="preserve"> </v>
      </c>
      <c r="H6210" s="41">
        <f>IFERROR(VLOOKUP(E6210,'Global Insight'!$E$2:$F$4102,2,FALSE),"")</f>
        <v>1</v>
      </c>
      <c r="I6210">
        <f>IFERROR(VLOOKUP(E6210,EIU!$E$2:$H$3662,4,FALSE),"")</f>
        <v>0.92500000000000004</v>
      </c>
    </row>
    <row r="6211" spans="1:9" x14ac:dyDescent="0.25">
      <c r="A6211" s="12" t="s">
        <v>177</v>
      </c>
      <c r="B6211" s="13" t="s">
        <v>178</v>
      </c>
      <c r="C6211" s="14">
        <v>103</v>
      </c>
      <c r="D6211" s="14">
        <v>2014</v>
      </c>
      <c r="E6211">
        <f t="shared" si="97"/>
        <v>1032014</v>
      </c>
      <c r="F6211" s="41">
        <f>IFERROR(VLOOKUP(E6211,Heritage!$E$3:$H$4601,4,FALSE),"")</f>
        <v>0.6</v>
      </c>
      <c r="G6211" s="41">
        <f>IFERROR(VLOOKUP(E6211,'PRS até 2014'!$E$4:$L$6307,8,FALSE),"")</f>
        <v>0.65909090909090906</v>
      </c>
      <c r="H6211" s="41">
        <f>IFERROR(VLOOKUP(E6211,'Global Insight'!$E$2:$F$4102,2,FALSE),"")</f>
        <v>0.83333333333333337</v>
      </c>
      <c r="I6211">
        <f>IFERROR(VLOOKUP(E6211,EIU!$E$2:$H$3662,4,FALSE),"")</f>
        <v>0.7</v>
      </c>
    </row>
    <row r="6212" spans="1:9" x14ac:dyDescent="0.25">
      <c r="A6212" s="12" t="s">
        <v>179</v>
      </c>
      <c r="B6212" s="13" t="s">
        <v>180</v>
      </c>
      <c r="C6212" s="14">
        <v>104</v>
      </c>
      <c r="D6212" s="14">
        <v>2014</v>
      </c>
      <c r="E6212">
        <f t="shared" si="97"/>
        <v>1042014</v>
      </c>
      <c r="F6212" s="41">
        <f>IFERROR(VLOOKUP(E6212,Heritage!$E$3:$H$4601,4,FALSE),"")</f>
        <v>0.9</v>
      </c>
      <c r="G6212" s="41">
        <f>IFERROR(VLOOKUP(E6212,'PRS até 2014'!$E$4:$L$6307,8,FALSE),"")</f>
        <v>0.91414141414141403</v>
      </c>
      <c r="H6212" s="41">
        <f>IFERROR(VLOOKUP(E6212,'Global Insight'!$E$2:$F$4102,2,FALSE),"")</f>
        <v>1</v>
      </c>
      <c r="I6212">
        <f>IFERROR(VLOOKUP(E6212,EIU!$E$2:$H$3662,4,FALSE),"")</f>
        <v>0.9</v>
      </c>
    </row>
    <row r="6213" spans="1:9" x14ac:dyDescent="0.25">
      <c r="A6213" s="12" t="s">
        <v>193</v>
      </c>
      <c r="B6213" s="13" t="s">
        <v>194</v>
      </c>
      <c r="C6213" s="14">
        <v>105</v>
      </c>
      <c r="D6213" s="14">
        <v>2014</v>
      </c>
      <c r="E6213">
        <f t="shared" si="97"/>
        <v>1052014</v>
      </c>
      <c r="F6213" s="41">
        <f>IFERROR(VLOOKUP(E6213,Heritage!$E$3:$H$4601,4,FALSE),"")</f>
        <v>0.35</v>
      </c>
      <c r="G6213" s="41" t="str">
        <f>IFERROR(VLOOKUP(E6213,'PRS até 2014'!$E$4:$L$6307,8,FALSE),"")</f>
        <v xml:space="preserve"> </v>
      </c>
      <c r="H6213" s="41">
        <f>IFERROR(VLOOKUP(E6213,'Global Insight'!$E$2:$F$4102,2,FALSE),"")</f>
        <v>0.72222222222222232</v>
      </c>
      <c r="I6213">
        <f>IFERROR(VLOOKUP(E6213,EIU!$E$2:$H$3662,4,FALSE),"")</f>
        <v>0.35</v>
      </c>
    </row>
    <row r="6214" spans="1:9" x14ac:dyDescent="0.25">
      <c r="A6214" s="12" t="s">
        <v>187</v>
      </c>
      <c r="B6214" s="13" t="s">
        <v>188</v>
      </c>
      <c r="C6214" s="14">
        <v>106</v>
      </c>
      <c r="D6214" s="14">
        <v>2014</v>
      </c>
      <c r="E6214">
        <f t="shared" si="97"/>
        <v>1062014</v>
      </c>
      <c r="F6214" s="41">
        <f>IFERROR(VLOOKUP(E6214,Heritage!$E$3:$H$4601,4,FALSE),"")</f>
        <v>0.45</v>
      </c>
      <c r="G6214" s="41">
        <f>IFERROR(VLOOKUP(E6214,'PRS até 2014'!$E$4:$L$6307,8,FALSE),"")</f>
        <v>0.43181818181818182</v>
      </c>
      <c r="H6214" s="41">
        <f>IFERROR(VLOOKUP(E6214,'Global Insight'!$E$2:$F$4102,2,FALSE),"")</f>
        <v>0.3888888888888889</v>
      </c>
      <c r="I6214">
        <f>IFERROR(VLOOKUP(E6214,EIU!$E$2:$H$3662,4,FALSE),"")</f>
        <v>0.35</v>
      </c>
    </row>
    <row r="6215" spans="1:9" x14ac:dyDescent="0.25">
      <c r="A6215" s="12" t="s">
        <v>209</v>
      </c>
      <c r="B6215" s="13" t="s">
        <v>210</v>
      </c>
      <c r="C6215" s="14">
        <v>107</v>
      </c>
      <c r="D6215" s="14">
        <v>2014</v>
      </c>
      <c r="E6215">
        <f t="shared" si="97"/>
        <v>1072014</v>
      </c>
      <c r="F6215" s="41">
        <f>IFERROR(VLOOKUP(E6215,Heritage!$E$3:$H$4601,4,FALSE),"")</f>
        <v>0.4</v>
      </c>
      <c r="G6215" s="41">
        <f>IFERROR(VLOOKUP(E6215,'PRS até 2014'!$E$4:$L$6307,8,FALSE),"")</f>
        <v>0.40151515151515149</v>
      </c>
      <c r="H6215" s="41">
        <f>IFERROR(VLOOKUP(E6215,'Global Insight'!$E$2:$F$4102,2,FALSE),"")</f>
        <v>0.44444444444444448</v>
      </c>
      <c r="I6215">
        <f>IFERROR(VLOOKUP(E6215,EIU!$E$2:$H$3662,4,FALSE),"")</f>
        <v>0.35</v>
      </c>
    </row>
    <row r="6216" spans="1:9" x14ac:dyDescent="0.25">
      <c r="A6216" s="12" t="s">
        <v>211</v>
      </c>
      <c r="B6216" s="13" t="s">
        <v>212</v>
      </c>
      <c r="C6216" s="14">
        <v>108</v>
      </c>
      <c r="D6216" s="14">
        <v>2014</v>
      </c>
      <c r="E6216">
        <f t="shared" si="97"/>
        <v>1082014</v>
      </c>
      <c r="F6216" s="41">
        <f>IFERROR(VLOOKUP(E6216,Heritage!$E$3:$H$4601,4,FALSE),"")</f>
        <v>0.55000000000000004</v>
      </c>
      <c r="G6216" s="41">
        <f>IFERROR(VLOOKUP(E6216,'PRS até 2014'!$E$4:$L$6307,8,FALSE),"")</f>
        <v>0.61868686868686873</v>
      </c>
      <c r="H6216" s="41">
        <f>IFERROR(VLOOKUP(E6216,'Global Insight'!$E$2:$F$4102,2,FALSE),"")</f>
        <v>0.72222222222222232</v>
      </c>
      <c r="I6216">
        <f>IFERROR(VLOOKUP(E6216,EIU!$E$2:$H$3662,4,FALSE),"")</f>
        <v>0.6</v>
      </c>
    </row>
    <row r="6217" spans="1:9" x14ac:dyDescent="0.25">
      <c r="A6217" s="12" t="s">
        <v>189</v>
      </c>
      <c r="B6217" s="13" t="s">
        <v>190</v>
      </c>
      <c r="C6217" s="14">
        <v>109</v>
      </c>
      <c r="D6217" s="14">
        <v>2014</v>
      </c>
      <c r="E6217">
        <f t="shared" si="97"/>
        <v>1092014</v>
      </c>
      <c r="F6217" s="41">
        <f>IFERROR(VLOOKUP(E6217,Heritage!$E$3:$H$4601,4,FALSE),"")</f>
        <v>0.25</v>
      </c>
      <c r="G6217" s="41" t="str">
        <f>IFERROR(VLOOKUP(E6217,'PRS até 2014'!$E$4:$L$6307,8,FALSE),"")</f>
        <v xml:space="preserve"> </v>
      </c>
      <c r="H6217" s="41">
        <f>IFERROR(VLOOKUP(E6217,'Global Insight'!$E$2:$F$4102,2,FALSE),"")</f>
        <v>0.66666666666666663</v>
      </c>
      <c r="I6217" t="str">
        <f>IFERROR(VLOOKUP(E6217,EIU!$E$2:$H$3662,4,FALSE),"")</f>
        <v/>
      </c>
    </row>
    <row r="6218" spans="1:9" x14ac:dyDescent="0.25">
      <c r="A6218" s="12" t="s">
        <v>195</v>
      </c>
      <c r="B6218" s="13" t="s">
        <v>196</v>
      </c>
      <c r="C6218" s="14">
        <v>110</v>
      </c>
      <c r="D6218" s="14">
        <v>2014</v>
      </c>
      <c r="E6218">
        <f t="shared" si="97"/>
        <v>1102014</v>
      </c>
      <c r="F6218" s="41">
        <f>IFERROR(VLOOKUP(E6218,Heritage!$E$3:$H$4601,4,FALSE),"")</f>
        <v>0.25</v>
      </c>
      <c r="G6218" s="41">
        <f>IFERROR(VLOOKUP(E6218,'PRS até 2014'!$E$4:$L$6307,8,FALSE),"")</f>
        <v>0.45959595959595956</v>
      </c>
      <c r="H6218" s="41">
        <f>IFERROR(VLOOKUP(E6218,'Global Insight'!$E$2:$F$4102,2,FALSE),"")</f>
        <v>0.44444444444444448</v>
      </c>
      <c r="I6218">
        <f>IFERROR(VLOOKUP(E6218,EIU!$E$2:$H$3662,4,FALSE),"")</f>
        <v>0.375</v>
      </c>
    </row>
    <row r="6219" spans="1:9" x14ac:dyDescent="0.25">
      <c r="A6219" s="12" t="s">
        <v>197</v>
      </c>
      <c r="B6219" s="13" t="s">
        <v>198</v>
      </c>
      <c r="C6219" s="14">
        <v>111</v>
      </c>
      <c r="D6219" s="14">
        <v>2014</v>
      </c>
      <c r="E6219">
        <f t="shared" si="97"/>
        <v>1112014</v>
      </c>
      <c r="F6219" s="41">
        <f>IFERROR(VLOOKUP(E6219,Heritage!$E$3:$H$4601,4,FALSE),"")</f>
        <v>0.75</v>
      </c>
      <c r="G6219" s="41">
        <f>IFERROR(VLOOKUP(E6219,'PRS até 2014'!$E$4:$L$6307,8,FALSE),"")</f>
        <v>0.71464646464646464</v>
      </c>
      <c r="H6219" s="41">
        <f>IFERROR(VLOOKUP(E6219,'Global Insight'!$E$2:$F$4102,2,FALSE),"")</f>
        <v>0.66666666666666663</v>
      </c>
      <c r="I6219">
        <f>IFERROR(VLOOKUP(E6219,EIU!$E$2:$H$3662,4,FALSE),"")</f>
        <v>0.82499999999999996</v>
      </c>
    </row>
    <row r="6220" spans="1:9" x14ac:dyDescent="0.25">
      <c r="A6220" s="12" t="s">
        <v>360</v>
      </c>
      <c r="B6220" s="13" t="s">
        <v>384</v>
      </c>
      <c r="C6220" s="14">
        <v>112</v>
      </c>
      <c r="D6220" s="14">
        <v>2014</v>
      </c>
      <c r="E6220">
        <f t="shared" si="97"/>
        <v>1122014</v>
      </c>
      <c r="F6220" s="41" t="str">
        <f>IFERROR(VLOOKUP(E6220,Heritage!$E$3:$H$4601,4,FALSE),"")</f>
        <v/>
      </c>
      <c r="G6220" s="41" t="str">
        <f>IFERROR(VLOOKUP(E6220,'PRS até 2014'!$E$4:$L$6307,8,FALSE),"")</f>
        <v xml:space="preserve"> </v>
      </c>
      <c r="H6220" s="41" t="str">
        <f>IFERROR(VLOOKUP(E6220,'Global Insight'!$E$2:$F$4102,2,FALSE),"")</f>
        <v/>
      </c>
      <c r="I6220" t="str">
        <f>IFERROR(VLOOKUP(E6220,EIU!$E$2:$H$3662,4,FALSE),"")</f>
        <v/>
      </c>
    </row>
    <row r="6221" spans="1:9" x14ac:dyDescent="0.25">
      <c r="A6221" s="12" t="s">
        <v>205</v>
      </c>
      <c r="B6221" s="13" t="s">
        <v>206</v>
      </c>
      <c r="C6221" s="14">
        <v>113</v>
      </c>
      <c r="D6221" s="14">
        <v>2014</v>
      </c>
      <c r="E6221">
        <f t="shared" si="97"/>
        <v>1132014</v>
      </c>
      <c r="F6221" s="41">
        <f>IFERROR(VLOOKUP(E6221,Heritage!$E$3:$H$4601,4,FALSE),"")</f>
        <v>0.25</v>
      </c>
      <c r="G6221" s="41" t="str">
        <f>IFERROR(VLOOKUP(E6221,'PRS até 2014'!$E$4:$L$6307,8,FALSE),"")</f>
        <v xml:space="preserve"> </v>
      </c>
      <c r="H6221" s="41">
        <f>IFERROR(VLOOKUP(E6221,'Global Insight'!$E$2:$F$4102,2,FALSE),"")</f>
        <v>0.44444444444444448</v>
      </c>
      <c r="I6221">
        <f>IFERROR(VLOOKUP(E6221,EIU!$E$2:$H$3662,4,FALSE),"")</f>
        <v>0.35</v>
      </c>
    </row>
    <row r="6222" spans="1:9" x14ac:dyDescent="0.25">
      <c r="A6222" s="12" t="s">
        <v>207</v>
      </c>
      <c r="B6222" s="13" t="s">
        <v>208</v>
      </c>
      <c r="C6222" s="14">
        <v>114</v>
      </c>
      <c r="D6222" s="14">
        <v>2014</v>
      </c>
      <c r="E6222">
        <f t="shared" si="97"/>
        <v>1142014</v>
      </c>
      <c r="F6222" s="41">
        <f>IFERROR(VLOOKUP(E6222,Heritage!$E$3:$H$4601,4,FALSE),"")</f>
        <v>0.65</v>
      </c>
      <c r="G6222" s="41" t="str">
        <f>IFERROR(VLOOKUP(E6222,'PRS até 2014'!$E$4:$L$6307,8,FALSE),"")</f>
        <v xml:space="preserve"> </v>
      </c>
      <c r="H6222" s="41">
        <f>IFERROR(VLOOKUP(E6222,'Global Insight'!$E$2:$F$4102,2,FALSE),"")</f>
        <v>0.88888888888888895</v>
      </c>
      <c r="I6222">
        <f>IFERROR(VLOOKUP(E6222,EIU!$E$2:$H$3662,4,FALSE),"")</f>
        <v>0.67500000000000004</v>
      </c>
    </row>
    <row r="6223" spans="1:9" x14ac:dyDescent="0.25">
      <c r="A6223" s="12" t="s">
        <v>191</v>
      </c>
      <c r="B6223" s="13" t="s">
        <v>192</v>
      </c>
      <c r="C6223" s="14">
        <v>115</v>
      </c>
      <c r="D6223" s="14">
        <v>2014</v>
      </c>
      <c r="E6223">
        <f t="shared" si="97"/>
        <v>1152014</v>
      </c>
      <c r="F6223" s="41">
        <f>IFERROR(VLOOKUP(E6223,Heritage!$E$3:$H$4601,4,FALSE),"")</f>
        <v>0.5</v>
      </c>
      <c r="G6223" s="41">
        <f>IFERROR(VLOOKUP(E6223,'PRS até 2014'!$E$4:$L$6307,8,FALSE),"")</f>
        <v>0.39393939393939387</v>
      </c>
      <c r="H6223" s="41">
        <f>IFERROR(VLOOKUP(E6223,'Global Insight'!$E$2:$F$4102,2,FALSE),"")</f>
        <v>0.72222222222222232</v>
      </c>
      <c r="I6223">
        <f>IFERROR(VLOOKUP(E6223,EIU!$E$2:$H$3662,4,FALSE),"")</f>
        <v>0.4</v>
      </c>
    </row>
    <row r="6224" spans="1:9" x14ac:dyDescent="0.25">
      <c r="A6224" s="12" t="s">
        <v>361</v>
      </c>
      <c r="B6224" s="13" t="s">
        <v>385</v>
      </c>
      <c r="C6224" s="14">
        <v>116</v>
      </c>
      <c r="D6224" s="14">
        <v>2014</v>
      </c>
      <c r="E6224">
        <f t="shared" si="97"/>
        <v>1162014</v>
      </c>
      <c r="F6224" s="41">
        <f>IFERROR(VLOOKUP(E6224,Heritage!$E$3:$H$4601,4,FALSE),"")</f>
        <v>0.3</v>
      </c>
      <c r="G6224" s="41" t="str">
        <f>IFERROR(VLOOKUP(E6224,'PRS até 2014'!$E$4:$L$6307,8,FALSE),"")</f>
        <v xml:space="preserve"> </v>
      </c>
      <c r="H6224" s="41">
        <f>IFERROR(VLOOKUP(E6224,'Global Insight'!$E$2:$F$4102,2,FALSE),"")</f>
        <v>0.77777777777777779</v>
      </c>
      <c r="I6224" t="str">
        <f>IFERROR(VLOOKUP(E6224,EIU!$E$2:$H$3662,4,FALSE),"")</f>
        <v/>
      </c>
    </row>
    <row r="6225" spans="1:9" x14ac:dyDescent="0.25">
      <c r="A6225" s="12" t="s">
        <v>185</v>
      </c>
      <c r="B6225" s="13" t="s">
        <v>186</v>
      </c>
      <c r="C6225" s="14">
        <v>117</v>
      </c>
      <c r="D6225" s="14">
        <v>2014</v>
      </c>
      <c r="E6225">
        <f t="shared" si="97"/>
        <v>1172014</v>
      </c>
      <c r="F6225" s="41">
        <f>IFERROR(VLOOKUP(E6225,Heritage!$E$3:$H$4601,4,FALSE),"")</f>
        <v>0.4</v>
      </c>
      <c r="G6225" s="41">
        <f>IFERROR(VLOOKUP(E6225,'PRS até 2014'!$E$4:$L$6307,8,FALSE),"")</f>
        <v>0.51515151515151514</v>
      </c>
      <c r="H6225" s="41">
        <f>IFERROR(VLOOKUP(E6225,'Global Insight'!$E$2:$F$4102,2,FALSE),"")</f>
        <v>0.5</v>
      </c>
      <c r="I6225">
        <f>IFERROR(VLOOKUP(E6225,EIU!$E$2:$H$3662,4,FALSE),"")</f>
        <v>0.27500000000000002</v>
      </c>
    </row>
    <row r="6226" spans="1:9" x14ac:dyDescent="0.25">
      <c r="A6226" s="12" t="s">
        <v>362</v>
      </c>
      <c r="B6226" s="13" t="s">
        <v>386</v>
      </c>
      <c r="C6226" s="14">
        <v>118</v>
      </c>
      <c r="D6226" s="14">
        <v>2014</v>
      </c>
      <c r="E6226">
        <f t="shared" si="97"/>
        <v>1182014</v>
      </c>
      <c r="F6226" s="41" t="str">
        <f>IFERROR(VLOOKUP(E6226,Heritage!$E$3:$H$4601,4,FALSE),"")</f>
        <v/>
      </c>
      <c r="G6226" s="41" t="str">
        <f>IFERROR(VLOOKUP(E6226,'PRS até 2014'!$E$4:$L$6307,8,FALSE),"")</f>
        <v/>
      </c>
      <c r="H6226" s="41" t="str">
        <f>IFERROR(VLOOKUP(E6226,'Global Insight'!$E$2:$F$4102,2,FALSE),"")</f>
        <v/>
      </c>
      <c r="I6226" t="str">
        <f>IFERROR(VLOOKUP(E6226,EIU!$E$2:$H$3662,4,FALSE),"")</f>
        <v/>
      </c>
    </row>
    <row r="6227" spans="1:9" x14ac:dyDescent="0.25">
      <c r="A6227" s="12" t="s">
        <v>201</v>
      </c>
      <c r="B6227" s="13" t="s">
        <v>202</v>
      </c>
      <c r="C6227" s="14">
        <v>119</v>
      </c>
      <c r="D6227" s="14">
        <v>2014</v>
      </c>
      <c r="E6227">
        <f t="shared" si="97"/>
        <v>1192014</v>
      </c>
      <c r="F6227" s="41">
        <f>IFERROR(VLOOKUP(E6227,Heritage!$E$3:$H$4601,4,FALSE),"")</f>
        <v>0.3</v>
      </c>
      <c r="G6227" s="41">
        <f>IFERROR(VLOOKUP(E6227,'PRS até 2014'!$E$4:$L$6307,8,FALSE),"")</f>
        <v>0.48484848484848481</v>
      </c>
      <c r="H6227" s="41">
        <f>IFERROR(VLOOKUP(E6227,'Global Insight'!$E$2:$F$4102,2,FALSE),"")</f>
        <v>0.5</v>
      </c>
      <c r="I6227">
        <f>IFERROR(VLOOKUP(E6227,EIU!$E$2:$H$3662,4,FALSE),"")</f>
        <v>0.4</v>
      </c>
    </row>
    <row r="6228" spans="1:9" x14ac:dyDescent="0.25">
      <c r="A6228" s="12" t="s">
        <v>200</v>
      </c>
      <c r="B6228" s="13" t="s">
        <v>387</v>
      </c>
      <c r="C6228" s="14">
        <v>120</v>
      </c>
      <c r="D6228" s="14">
        <v>2014</v>
      </c>
      <c r="E6228">
        <f t="shared" si="97"/>
        <v>1202014</v>
      </c>
      <c r="F6228" s="41">
        <f>IFERROR(VLOOKUP(E6228,Heritage!$E$3:$H$4601,4,FALSE),"")</f>
        <v>0.4</v>
      </c>
      <c r="G6228" s="41" t="str">
        <f>IFERROR(VLOOKUP(E6228,'PRS até 2014'!$E$4:$L$6307,8,FALSE),"")</f>
        <v xml:space="preserve"> </v>
      </c>
      <c r="H6228" s="41">
        <f>IFERROR(VLOOKUP(E6228,'Global Insight'!$E$2:$F$4102,2,FALSE),"")</f>
        <v>0.66666666666666663</v>
      </c>
      <c r="I6228">
        <f>IFERROR(VLOOKUP(E6228,EIU!$E$2:$H$3662,4,FALSE),"")</f>
        <v>0.4</v>
      </c>
    </row>
    <row r="6229" spans="1:9" x14ac:dyDescent="0.25">
      <c r="A6229" s="12" t="s">
        <v>183</v>
      </c>
      <c r="B6229" s="13" t="s">
        <v>184</v>
      </c>
      <c r="C6229" s="14">
        <v>121</v>
      </c>
      <c r="D6229" s="14">
        <v>2014</v>
      </c>
      <c r="E6229">
        <f t="shared" si="97"/>
        <v>1212014</v>
      </c>
      <c r="F6229" s="41">
        <f>IFERROR(VLOOKUP(E6229,Heritage!$E$3:$H$4601,4,FALSE),"")</f>
        <v>0.4</v>
      </c>
      <c r="G6229" s="41">
        <f>IFERROR(VLOOKUP(E6229,'PRS até 2014'!$E$4:$L$6307,8,FALSE),"")</f>
        <v>0.60101010101010099</v>
      </c>
      <c r="H6229" s="41">
        <f>IFERROR(VLOOKUP(E6229,'Global Insight'!$E$2:$F$4102,2,FALSE),"")</f>
        <v>0.61111111111111116</v>
      </c>
      <c r="I6229">
        <f>IFERROR(VLOOKUP(E6229,EIU!$E$2:$H$3662,4,FALSE),"")</f>
        <v>0.4</v>
      </c>
    </row>
    <row r="6230" spans="1:9" x14ac:dyDescent="0.25">
      <c r="A6230" s="12" t="s">
        <v>203</v>
      </c>
      <c r="B6230" s="13" t="s">
        <v>204</v>
      </c>
      <c r="C6230" s="14">
        <v>122</v>
      </c>
      <c r="D6230" s="14">
        <v>2014</v>
      </c>
      <c r="E6230">
        <f t="shared" si="97"/>
        <v>1222014</v>
      </c>
      <c r="F6230" s="41">
        <f>IFERROR(VLOOKUP(E6230,Heritage!$E$3:$H$4601,4,FALSE),"")</f>
        <v>0.3</v>
      </c>
      <c r="G6230" s="41">
        <f>IFERROR(VLOOKUP(E6230,'PRS até 2014'!$E$4:$L$6307,8,FALSE),"")</f>
        <v>0.50505050505050497</v>
      </c>
      <c r="H6230" s="41">
        <f>IFERROR(VLOOKUP(E6230,'Global Insight'!$E$2:$F$4102,2,FALSE),"")</f>
        <v>0.5</v>
      </c>
      <c r="I6230">
        <f>IFERROR(VLOOKUP(E6230,EIU!$E$2:$H$3662,4,FALSE),"")</f>
        <v>0.25</v>
      </c>
    </row>
    <row r="6231" spans="1:9" x14ac:dyDescent="0.25">
      <c r="A6231" s="12" t="s">
        <v>338</v>
      </c>
      <c r="B6231" s="13" t="s">
        <v>199</v>
      </c>
      <c r="C6231" s="14">
        <v>123</v>
      </c>
      <c r="D6231" s="14">
        <v>2014</v>
      </c>
      <c r="E6231">
        <f t="shared" si="97"/>
        <v>1232014</v>
      </c>
      <c r="F6231" s="41">
        <f>IFERROR(VLOOKUP(E6231,Heritage!$E$3:$H$4601,4,FALSE),"")</f>
        <v>0.1</v>
      </c>
      <c r="G6231" s="41">
        <f>IFERROR(VLOOKUP(E6231,'PRS até 2014'!$E$4:$L$6307,8,FALSE),"")</f>
        <v>0.3863636363636363</v>
      </c>
      <c r="H6231" s="41">
        <f>IFERROR(VLOOKUP(E6231,'Global Insight'!$E$2:$F$4102,2,FALSE),"")</f>
        <v>0.5</v>
      </c>
      <c r="I6231">
        <f>IFERROR(VLOOKUP(E6231,EIU!$E$2:$H$3662,4,FALSE),"")</f>
        <v>0.125</v>
      </c>
    </row>
    <row r="6232" spans="1:9" x14ac:dyDescent="0.25">
      <c r="A6232" s="12" t="s">
        <v>213</v>
      </c>
      <c r="B6232" s="13" t="s">
        <v>214</v>
      </c>
      <c r="C6232" s="14">
        <v>124</v>
      </c>
      <c r="D6232" s="14">
        <v>2014</v>
      </c>
      <c r="E6232">
        <f t="shared" si="97"/>
        <v>1242014</v>
      </c>
      <c r="F6232" s="41">
        <f>IFERROR(VLOOKUP(E6232,Heritage!$E$3:$H$4601,4,FALSE),"")</f>
        <v>0.3</v>
      </c>
      <c r="G6232" s="41">
        <f>IFERROR(VLOOKUP(E6232,'PRS até 2014'!$E$4:$L$6307,8,FALSE),"")</f>
        <v>0.62626262626262619</v>
      </c>
      <c r="H6232" s="41">
        <f>IFERROR(VLOOKUP(E6232,'Global Insight'!$E$2:$F$4102,2,FALSE),"")</f>
        <v>0.66666666666666663</v>
      </c>
      <c r="I6232">
        <f>IFERROR(VLOOKUP(E6232,EIU!$E$2:$H$3662,4,FALSE),"")</f>
        <v>0.57499999999999996</v>
      </c>
    </row>
    <row r="6233" spans="1:9" x14ac:dyDescent="0.25">
      <c r="A6233" s="12" t="s">
        <v>363</v>
      </c>
      <c r="B6233" s="13" t="s">
        <v>388</v>
      </c>
      <c r="C6233" s="14">
        <v>125</v>
      </c>
      <c r="D6233" s="14">
        <v>2014</v>
      </c>
      <c r="E6233">
        <f t="shared" si="97"/>
        <v>1252014</v>
      </c>
      <c r="F6233" s="41" t="str">
        <f>IFERROR(VLOOKUP(E6233,Heritage!$E$3:$H$4601,4,FALSE),"")</f>
        <v/>
      </c>
      <c r="G6233" s="41" t="str">
        <f>IFERROR(VLOOKUP(E6233,'PRS até 2014'!$E$4:$L$6307,8,FALSE),"")</f>
        <v xml:space="preserve"> </v>
      </c>
      <c r="H6233" s="41" t="str">
        <f>IFERROR(VLOOKUP(E6233,'Global Insight'!$E$2:$F$4102,2,FALSE),"")</f>
        <v/>
      </c>
      <c r="I6233" t="str">
        <f>IFERROR(VLOOKUP(E6233,EIU!$E$2:$H$3662,4,FALSE),"")</f>
        <v/>
      </c>
    </row>
    <row r="6234" spans="1:9" x14ac:dyDescent="0.25">
      <c r="A6234" s="12" t="s">
        <v>225</v>
      </c>
      <c r="B6234" s="13" t="s">
        <v>226</v>
      </c>
      <c r="C6234" s="14">
        <v>126</v>
      </c>
      <c r="D6234" s="14">
        <v>2014</v>
      </c>
      <c r="E6234">
        <f t="shared" si="97"/>
        <v>1262014</v>
      </c>
      <c r="F6234" s="41">
        <f>IFERROR(VLOOKUP(E6234,Heritage!$E$3:$H$4601,4,FALSE),"")</f>
        <v>0.3</v>
      </c>
      <c r="G6234" s="41" t="str">
        <f>IFERROR(VLOOKUP(E6234,'PRS até 2014'!$E$4:$L$6307,8,FALSE),"")</f>
        <v xml:space="preserve"> </v>
      </c>
      <c r="H6234" s="41">
        <f>IFERROR(VLOOKUP(E6234,'Global Insight'!$E$2:$F$4102,2,FALSE),"")</f>
        <v>0.44444444444444448</v>
      </c>
      <c r="I6234">
        <f>IFERROR(VLOOKUP(E6234,EIU!$E$2:$H$3662,4,FALSE),"")</f>
        <v>0.22500000000000001</v>
      </c>
    </row>
    <row r="6235" spans="1:9" x14ac:dyDescent="0.25">
      <c r="A6235" s="12" t="s">
        <v>221</v>
      </c>
      <c r="B6235" s="13" t="s">
        <v>222</v>
      </c>
      <c r="C6235" s="14">
        <v>127</v>
      </c>
      <c r="D6235" s="14">
        <v>2014</v>
      </c>
      <c r="E6235">
        <f t="shared" si="97"/>
        <v>1272014</v>
      </c>
      <c r="F6235" s="41">
        <f>IFERROR(VLOOKUP(E6235,Heritage!$E$3:$H$4601,4,FALSE),"")</f>
        <v>0.9</v>
      </c>
      <c r="G6235" s="41">
        <f>IFERROR(VLOOKUP(E6235,'PRS até 2014'!$E$4:$L$6307,8,FALSE),"")</f>
        <v>0.89898989898989889</v>
      </c>
      <c r="H6235" s="41">
        <f>IFERROR(VLOOKUP(E6235,'Global Insight'!$E$2:$F$4102,2,FALSE),"")</f>
        <v>1</v>
      </c>
      <c r="I6235">
        <f>IFERROR(VLOOKUP(E6235,EIU!$E$2:$H$3662,4,FALSE),"")</f>
        <v>0.92500000000000004</v>
      </c>
    </row>
    <row r="6236" spans="1:9" x14ac:dyDescent="0.25">
      <c r="A6236" s="12" t="s">
        <v>227</v>
      </c>
      <c r="B6236" s="13" t="s">
        <v>228</v>
      </c>
      <c r="C6236" s="14">
        <v>128</v>
      </c>
      <c r="D6236" s="14">
        <v>2014</v>
      </c>
      <c r="E6236">
        <f t="shared" si="97"/>
        <v>1282014</v>
      </c>
      <c r="F6236" s="41">
        <f>IFERROR(VLOOKUP(E6236,Heritage!$E$3:$H$4601,4,FALSE),"")</f>
        <v>0.95</v>
      </c>
      <c r="G6236" s="41">
        <f>IFERROR(VLOOKUP(E6236,'PRS até 2014'!$E$4:$L$6307,8,FALSE),"")</f>
        <v>0.94444444444444442</v>
      </c>
      <c r="H6236" s="41">
        <f>IFERROR(VLOOKUP(E6236,'Global Insight'!$E$2:$F$4102,2,FALSE),"")</f>
        <v>1</v>
      </c>
      <c r="I6236">
        <f>IFERROR(VLOOKUP(E6236,EIU!$E$2:$H$3662,4,FALSE),"")</f>
        <v>0.95</v>
      </c>
    </row>
    <row r="6237" spans="1:9" x14ac:dyDescent="0.25">
      <c r="A6237" s="12" t="s">
        <v>219</v>
      </c>
      <c r="B6237" s="13" t="s">
        <v>220</v>
      </c>
      <c r="C6237" s="14">
        <v>129</v>
      </c>
      <c r="D6237" s="14">
        <v>2014</v>
      </c>
      <c r="E6237">
        <f t="shared" si="97"/>
        <v>1292014</v>
      </c>
      <c r="F6237" s="41">
        <f>IFERROR(VLOOKUP(E6237,Heritage!$E$3:$H$4601,4,FALSE),"")</f>
        <v>0.1</v>
      </c>
      <c r="G6237" s="41">
        <f>IFERROR(VLOOKUP(E6237,'PRS até 2014'!$E$4:$L$6307,8,FALSE),"")</f>
        <v>0.48989898989898989</v>
      </c>
      <c r="H6237" s="41">
        <f>IFERROR(VLOOKUP(E6237,'Global Insight'!$E$2:$F$4102,2,FALSE),"")</f>
        <v>0.5</v>
      </c>
      <c r="I6237">
        <f>IFERROR(VLOOKUP(E6237,EIU!$E$2:$H$3662,4,FALSE),"")</f>
        <v>0.3</v>
      </c>
    </row>
    <row r="6238" spans="1:9" x14ac:dyDescent="0.25">
      <c r="A6238" s="12" t="s">
        <v>215</v>
      </c>
      <c r="B6238" s="13" t="s">
        <v>216</v>
      </c>
      <c r="C6238" s="14">
        <v>130</v>
      </c>
      <c r="D6238" s="14">
        <v>2014</v>
      </c>
      <c r="E6238">
        <f t="shared" si="97"/>
        <v>1302014</v>
      </c>
      <c r="F6238" s="41">
        <f>IFERROR(VLOOKUP(E6238,Heritage!$E$3:$H$4601,4,FALSE),"")</f>
        <v>0.3</v>
      </c>
      <c r="G6238" s="41">
        <f>IFERROR(VLOOKUP(E6238,'PRS até 2014'!$E$4:$L$6307,8,FALSE),"")</f>
        <v>0.39141414141414138</v>
      </c>
      <c r="H6238" s="41">
        <f>IFERROR(VLOOKUP(E6238,'Global Insight'!$E$2:$F$4102,2,FALSE),"")</f>
        <v>0.3888888888888889</v>
      </c>
      <c r="I6238">
        <f>IFERROR(VLOOKUP(E6238,EIU!$E$2:$H$3662,4,FALSE),"")</f>
        <v>0.27500000000000002</v>
      </c>
    </row>
    <row r="6239" spans="1:9" x14ac:dyDescent="0.25">
      <c r="A6239" s="12" t="s">
        <v>217</v>
      </c>
      <c r="B6239" s="13" t="s">
        <v>218</v>
      </c>
      <c r="C6239" s="14">
        <v>131</v>
      </c>
      <c r="D6239" s="14">
        <v>2014</v>
      </c>
      <c r="E6239">
        <f t="shared" si="97"/>
        <v>1312014</v>
      </c>
      <c r="F6239" s="41">
        <f>IFERROR(VLOOKUP(E6239,Heritage!$E$3:$H$4601,4,FALSE),"")</f>
        <v>0.3</v>
      </c>
      <c r="G6239" s="41">
        <f>IFERROR(VLOOKUP(E6239,'PRS até 2014'!$E$4:$L$6307,8,FALSE),"")</f>
        <v>0.34595959595959591</v>
      </c>
      <c r="H6239" s="41">
        <f>IFERROR(VLOOKUP(E6239,'Global Insight'!$E$2:$F$4102,2,FALSE),"")</f>
        <v>0.38888888888888884</v>
      </c>
      <c r="I6239">
        <f>IFERROR(VLOOKUP(E6239,EIU!$E$2:$H$3662,4,FALSE),"")</f>
        <v>7.4999999999999997E-2</v>
      </c>
    </row>
    <row r="6240" spans="1:9" x14ac:dyDescent="0.25">
      <c r="A6240" s="12" t="s">
        <v>223</v>
      </c>
      <c r="B6240" s="13" t="s">
        <v>224</v>
      </c>
      <c r="C6240" s="14">
        <v>132</v>
      </c>
      <c r="D6240" s="14">
        <v>2014</v>
      </c>
      <c r="E6240">
        <f t="shared" si="97"/>
        <v>1322014</v>
      </c>
      <c r="F6240" s="41">
        <f>IFERROR(VLOOKUP(E6240,Heritage!$E$3:$H$4601,4,FALSE),"")</f>
        <v>0.9</v>
      </c>
      <c r="G6240" s="41">
        <f>IFERROR(VLOOKUP(E6240,'PRS até 2014'!$E$4:$L$6307,8,FALSE),"")</f>
        <v>0.95707070707070696</v>
      </c>
      <c r="H6240" s="41">
        <f>IFERROR(VLOOKUP(E6240,'Global Insight'!$E$2:$F$4102,2,FALSE),"")</f>
        <v>0.94444444444444453</v>
      </c>
      <c r="I6240">
        <f>IFERROR(VLOOKUP(E6240,EIU!$E$2:$H$3662,4,FALSE),"")</f>
        <v>0.97499999999999998</v>
      </c>
    </row>
    <row r="6241" spans="1:9" x14ac:dyDescent="0.25">
      <c r="A6241" s="12" t="s">
        <v>229</v>
      </c>
      <c r="B6241" s="13" t="s">
        <v>230</v>
      </c>
      <c r="C6241" s="14">
        <v>133</v>
      </c>
      <c r="D6241" s="14">
        <v>2014</v>
      </c>
      <c r="E6241">
        <f t="shared" si="97"/>
        <v>1332014</v>
      </c>
      <c r="F6241" s="41">
        <f>IFERROR(VLOOKUP(E6241,Heritage!$E$3:$H$4601,4,FALSE),"")</f>
        <v>0.55000000000000004</v>
      </c>
      <c r="G6241" s="41">
        <f>IFERROR(VLOOKUP(E6241,'PRS até 2014'!$E$4:$L$6307,8,FALSE),"")</f>
        <v>0.7474747474747474</v>
      </c>
      <c r="H6241" s="41">
        <f>IFERROR(VLOOKUP(E6241,'Global Insight'!$E$2:$F$4102,2,FALSE),"")</f>
        <v>0.66666666666666663</v>
      </c>
      <c r="I6241">
        <f>IFERROR(VLOOKUP(E6241,EIU!$E$2:$H$3662,4,FALSE),"")</f>
        <v>0.625</v>
      </c>
    </row>
    <row r="6242" spans="1:9" x14ac:dyDescent="0.25">
      <c r="A6242" s="12" t="s">
        <v>231</v>
      </c>
      <c r="B6242" s="13" t="s">
        <v>232</v>
      </c>
      <c r="C6242" s="14">
        <v>134</v>
      </c>
      <c r="D6242" s="14">
        <v>2014</v>
      </c>
      <c r="E6242">
        <f t="shared" si="97"/>
        <v>1342014</v>
      </c>
      <c r="F6242" s="41">
        <f>IFERROR(VLOOKUP(E6242,Heritage!$E$3:$H$4601,4,FALSE),"")</f>
        <v>0.3</v>
      </c>
      <c r="G6242" s="41">
        <f>IFERROR(VLOOKUP(E6242,'PRS até 2014'!$E$4:$L$6307,8,FALSE),"")</f>
        <v>0.45959595959595956</v>
      </c>
      <c r="H6242" s="41">
        <f>IFERROR(VLOOKUP(E6242,'Global Insight'!$E$2:$F$4102,2,FALSE),"")</f>
        <v>0.61111111111111116</v>
      </c>
      <c r="I6242">
        <f>IFERROR(VLOOKUP(E6242,EIU!$E$2:$H$3662,4,FALSE),"")</f>
        <v>0.32500000000000001</v>
      </c>
    </row>
    <row r="6243" spans="1:9" x14ac:dyDescent="0.25">
      <c r="A6243" s="12" t="s">
        <v>364</v>
      </c>
      <c r="B6243" s="13" t="s">
        <v>389</v>
      </c>
      <c r="C6243" s="14">
        <v>135</v>
      </c>
      <c r="D6243" s="14">
        <v>2014</v>
      </c>
      <c r="E6243">
        <f t="shared" si="97"/>
        <v>1352014</v>
      </c>
      <c r="F6243" s="41" t="str">
        <f>IFERROR(VLOOKUP(E6243,Heritage!$E$3:$H$4601,4,FALSE),"")</f>
        <v/>
      </c>
      <c r="G6243" s="41" t="str">
        <f>IFERROR(VLOOKUP(E6243,'PRS até 2014'!$E$4:$L$6307,8,FALSE),"")</f>
        <v xml:space="preserve"> </v>
      </c>
      <c r="H6243" s="41" t="str">
        <f>IFERROR(VLOOKUP(E6243,'Global Insight'!$E$2:$F$4102,2,FALSE),"")</f>
        <v/>
      </c>
      <c r="I6243" t="str">
        <f>IFERROR(VLOOKUP(E6243,EIU!$E$2:$H$3662,4,FALSE),"")</f>
        <v/>
      </c>
    </row>
    <row r="6244" spans="1:9" x14ac:dyDescent="0.25">
      <c r="A6244" s="12" t="s">
        <v>233</v>
      </c>
      <c r="B6244" s="13" t="s">
        <v>234</v>
      </c>
      <c r="C6244" s="14">
        <v>136</v>
      </c>
      <c r="D6244" s="14">
        <v>2014</v>
      </c>
      <c r="E6244">
        <f t="shared" si="97"/>
        <v>1362014</v>
      </c>
      <c r="F6244" s="41">
        <f>IFERROR(VLOOKUP(E6244,Heritage!$E$3:$H$4601,4,FALSE),"")</f>
        <v>0.3</v>
      </c>
      <c r="G6244" s="41">
        <f>IFERROR(VLOOKUP(E6244,'PRS até 2014'!$E$4:$L$6307,8,FALSE),"")</f>
        <v>0.53535353535353525</v>
      </c>
      <c r="H6244" s="41">
        <f>IFERROR(VLOOKUP(E6244,'Global Insight'!$E$2:$F$4102,2,FALSE),"")</f>
        <v>0.77777777777777779</v>
      </c>
      <c r="I6244">
        <f>IFERROR(VLOOKUP(E6244,EIU!$E$2:$H$3662,4,FALSE),"")</f>
        <v>0.47499999999999998</v>
      </c>
    </row>
    <row r="6245" spans="1:9" x14ac:dyDescent="0.25">
      <c r="A6245" s="12" t="s">
        <v>239</v>
      </c>
      <c r="B6245" s="13" t="s">
        <v>240</v>
      </c>
      <c r="C6245" s="14">
        <v>137</v>
      </c>
      <c r="D6245" s="14">
        <v>2014</v>
      </c>
      <c r="E6245">
        <f t="shared" si="97"/>
        <v>1372014</v>
      </c>
      <c r="F6245" s="41">
        <f>IFERROR(VLOOKUP(E6245,Heritage!$E$3:$H$4601,4,FALSE),"")</f>
        <v>0.2</v>
      </c>
      <c r="G6245" s="41">
        <f>IFERROR(VLOOKUP(E6245,'PRS até 2014'!$E$4:$L$6307,8,FALSE),"")</f>
        <v>0.47474747474747475</v>
      </c>
      <c r="H6245" s="41">
        <f>IFERROR(VLOOKUP(E6245,'Global Insight'!$E$2:$F$4102,2,FALSE),"")</f>
        <v>0.5</v>
      </c>
      <c r="I6245">
        <f>IFERROR(VLOOKUP(E6245,EIU!$E$2:$H$3662,4,FALSE),"")</f>
        <v>0.35</v>
      </c>
    </row>
    <row r="6246" spans="1:9" x14ac:dyDescent="0.25">
      <c r="A6246" s="12" t="s">
        <v>246</v>
      </c>
      <c r="B6246" s="13" t="s">
        <v>247</v>
      </c>
      <c r="C6246" s="14">
        <v>138</v>
      </c>
      <c r="D6246" s="14">
        <v>2014</v>
      </c>
      <c r="E6246">
        <f t="shared" si="97"/>
        <v>1382014</v>
      </c>
      <c r="F6246" s="41">
        <f>IFERROR(VLOOKUP(E6246,Heritage!$E$3:$H$4601,4,FALSE),"")</f>
        <v>0.3</v>
      </c>
      <c r="G6246" s="41">
        <f>IFERROR(VLOOKUP(E6246,'PRS até 2014'!$E$4:$L$6307,8,FALSE),"")</f>
        <v>0.44949494949494945</v>
      </c>
      <c r="H6246" s="41">
        <f>IFERROR(VLOOKUP(E6246,'Global Insight'!$E$2:$F$4102,2,FALSE),"")</f>
        <v>0.55555555555555558</v>
      </c>
      <c r="I6246">
        <f>IFERROR(VLOOKUP(E6246,EIU!$E$2:$H$3662,4,FALSE),"")</f>
        <v>0.32500000000000001</v>
      </c>
    </row>
    <row r="6247" spans="1:9" x14ac:dyDescent="0.25">
      <c r="A6247" s="12" t="s">
        <v>235</v>
      </c>
      <c r="B6247" s="13" t="s">
        <v>236</v>
      </c>
      <c r="C6247" s="14">
        <v>139</v>
      </c>
      <c r="D6247" s="14">
        <v>2014</v>
      </c>
      <c r="E6247">
        <f t="shared" si="97"/>
        <v>1392014</v>
      </c>
      <c r="F6247" s="41">
        <f>IFERROR(VLOOKUP(E6247,Heritage!$E$3:$H$4601,4,FALSE),"")</f>
        <v>0.4</v>
      </c>
      <c r="G6247" s="41">
        <f>IFERROR(VLOOKUP(E6247,'PRS até 2014'!$E$4:$L$6307,8,FALSE),"")</f>
        <v>0.50505050505050497</v>
      </c>
      <c r="H6247" s="41">
        <f>IFERROR(VLOOKUP(E6247,'Global Insight'!$E$2:$F$4102,2,FALSE),"")</f>
        <v>0.55555555555555558</v>
      </c>
      <c r="I6247">
        <f>IFERROR(VLOOKUP(E6247,EIU!$E$2:$H$3662,4,FALSE),"")</f>
        <v>0.35</v>
      </c>
    </row>
    <row r="6248" spans="1:9" x14ac:dyDescent="0.25">
      <c r="A6248" s="12" t="s">
        <v>237</v>
      </c>
      <c r="B6248" s="13" t="s">
        <v>238</v>
      </c>
      <c r="C6248" s="14">
        <v>140</v>
      </c>
      <c r="D6248" s="14">
        <v>2014</v>
      </c>
      <c r="E6248">
        <f t="shared" si="97"/>
        <v>1402014</v>
      </c>
      <c r="F6248" s="41">
        <f>IFERROR(VLOOKUP(E6248,Heritage!$E$3:$H$4601,4,FALSE),"")</f>
        <v>0.3</v>
      </c>
      <c r="G6248" s="41">
        <f>IFERROR(VLOOKUP(E6248,'PRS até 2014'!$E$4:$L$6307,8,FALSE),"")</f>
        <v>0.48989898989898989</v>
      </c>
      <c r="H6248" s="41">
        <f>IFERROR(VLOOKUP(E6248,'Global Insight'!$E$2:$F$4102,2,FALSE),"")</f>
        <v>0.61111111111111116</v>
      </c>
      <c r="I6248">
        <f>IFERROR(VLOOKUP(E6248,EIU!$E$2:$H$3662,4,FALSE),"")</f>
        <v>0.3</v>
      </c>
    </row>
    <row r="6249" spans="1:9" x14ac:dyDescent="0.25">
      <c r="A6249" s="12" t="s">
        <v>241</v>
      </c>
      <c r="B6249" s="13" t="s">
        <v>242</v>
      </c>
      <c r="C6249" s="14">
        <v>141</v>
      </c>
      <c r="D6249" s="14">
        <v>2014</v>
      </c>
      <c r="E6249">
        <f t="shared" si="97"/>
        <v>1412014</v>
      </c>
      <c r="F6249" s="41">
        <f>IFERROR(VLOOKUP(E6249,Heritage!$E$3:$H$4601,4,FALSE),"")</f>
        <v>0.6</v>
      </c>
      <c r="G6249" s="41">
        <f>IFERROR(VLOOKUP(E6249,'PRS até 2014'!$E$4:$L$6307,8,FALSE),"")</f>
        <v>0.70202020202020199</v>
      </c>
      <c r="H6249" s="41">
        <f>IFERROR(VLOOKUP(E6249,'Global Insight'!$E$2:$F$4102,2,FALSE),"")</f>
        <v>0.72222222222222232</v>
      </c>
      <c r="I6249">
        <f>IFERROR(VLOOKUP(E6249,EIU!$E$2:$H$3662,4,FALSE),"")</f>
        <v>0.65</v>
      </c>
    </row>
    <row r="6250" spans="1:9" x14ac:dyDescent="0.25">
      <c r="A6250" s="12" t="s">
        <v>244</v>
      </c>
      <c r="B6250" s="13" t="s">
        <v>245</v>
      </c>
      <c r="C6250" s="14">
        <v>142</v>
      </c>
      <c r="D6250" s="14">
        <v>2014</v>
      </c>
      <c r="E6250">
        <f t="shared" si="97"/>
        <v>1422014</v>
      </c>
      <c r="F6250" s="41">
        <f>IFERROR(VLOOKUP(E6250,Heritage!$E$3:$H$4601,4,FALSE),"")</f>
        <v>0.7</v>
      </c>
      <c r="G6250" s="41">
        <f>IFERROR(VLOOKUP(E6250,'PRS até 2014'!$E$4:$L$6307,8,FALSE),"")</f>
        <v>0.66666666666666663</v>
      </c>
      <c r="H6250" s="41">
        <f>IFERROR(VLOOKUP(E6250,'Global Insight'!$E$2:$F$4102,2,FALSE),"")</f>
        <v>0.77777777777777779</v>
      </c>
      <c r="I6250">
        <f>IFERROR(VLOOKUP(E6250,EIU!$E$2:$H$3662,4,FALSE),"")</f>
        <v>0.8</v>
      </c>
    </row>
    <row r="6251" spans="1:9" x14ac:dyDescent="0.25">
      <c r="A6251" s="12" t="s">
        <v>248</v>
      </c>
      <c r="B6251" s="13" t="s">
        <v>249</v>
      </c>
      <c r="C6251" s="14">
        <v>143</v>
      </c>
      <c r="D6251" s="14">
        <v>2014</v>
      </c>
      <c r="E6251">
        <f t="shared" si="97"/>
        <v>1432014</v>
      </c>
      <c r="F6251" s="41">
        <f>IFERROR(VLOOKUP(E6251,Heritage!$E$3:$H$4601,4,FALSE),"")</f>
        <v>0.7</v>
      </c>
      <c r="G6251" s="41">
        <f>IFERROR(VLOOKUP(E6251,'PRS até 2014'!$E$4:$L$6307,8,FALSE),"")</f>
        <v>0.77272727272727271</v>
      </c>
      <c r="H6251" s="41">
        <f>IFERROR(VLOOKUP(E6251,'Global Insight'!$E$2:$F$4102,2,FALSE),"")</f>
        <v>0.61111111111111116</v>
      </c>
      <c r="I6251">
        <f>IFERROR(VLOOKUP(E6251,EIU!$E$2:$H$3662,4,FALSE),"")</f>
        <v>0.7</v>
      </c>
    </row>
    <row r="6252" spans="1:9" x14ac:dyDescent="0.25">
      <c r="A6252" s="12" t="s">
        <v>250</v>
      </c>
      <c r="B6252" s="13" t="s">
        <v>390</v>
      </c>
      <c r="C6252" s="14">
        <v>144</v>
      </c>
      <c r="D6252" s="14">
        <v>2014</v>
      </c>
      <c r="E6252">
        <f t="shared" si="97"/>
        <v>1442014</v>
      </c>
      <c r="F6252" s="41">
        <f>IFERROR(VLOOKUP(E6252,Heritage!$E$3:$H$4601,4,FALSE),"")</f>
        <v>0.4</v>
      </c>
      <c r="G6252" s="41">
        <f>IFERROR(VLOOKUP(E6252,'PRS até 2014'!$E$4:$L$6307,8,FALSE),"")</f>
        <v>0.53030303030303028</v>
      </c>
      <c r="H6252" s="41">
        <f>IFERROR(VLOOKUP(E6252,'Global Insight'!$E$2:$F$4102,2,FALSE),"")</f>
        <v>0.66666666666666663</v>
      </c>
      <c r="I6252">
        <f>IFERROR(VLOOKUP(E6252,EIU!$E$2:$H$3662,4,FALSE),"")</f>
        <v>0.52500000000000002</v>
      </c>
    </row>
    <row r="6253" spans="1:9" x14ac:dyDescent="0.25">
      <c r="A6253" s="12" t="s">
        <v>251</v>
      </c>
      <c r="B6253" s="13" t="s">
        <v>252</v>
      </c>
      <c r="C6253" s="14">
        <v>145</v>
      </c>
      <c r="D6253" s="14">
        <v>2014</v>
      </c>
      <c r="E6253">
        <f t="shared" si="97"/>
        <v>1452014</v>
      </c>
      <c r="F6253" s="41">
        <f>IFERROR(VLOOKUP(E6253,Heritage!$E$3:$H$4601,4,FALSE),"")</f>
        <v>0.2</v>
      </c>
      <c r="G6253" s="41">
        <f>IFERROR(VLOOKUP(E6253,'PRS até 2014'!$E$4:$L$6307,8,FALSE),"")</f>
        <v>0.44696969696969696</v>
      </c>
      <c r="H6253" s="41">
        <f>IFERROR(VLOOKUP(E6253,'Global Insight'!$E$2:$F$4102,2,FALSE),"")</f>
        <v>0.33333333333333331</v>
      </c>
      <c r="I6253">
        <f>IFERROR(VLOOKUP(E6253,EIU!$E$2:$H$3662,4,FALSE),"")</f>
        <v>0.22500000000000001</v>
      </c>
    </row>
    <row r="6254" spans="1:9" x14ac:dyDescent="0.25">
      <c r="A6254" s="12" t="s">
        <v>253</v>
      </c>
      <c r="B6254" s="13" t="s">
        <v>254</v>
      </c>
      <c r="C6254" s="14">
        <v>146</v>
      </c>
      <c r="D6254" s="14">
        <v>2014</v>
      </c>
      <c r="E6254">
        <f t="shared" si="97"/>
        <v>1462014</v>
      </c>
      <c r="F6254" s="41">
        <f>IFERROR(VLOOKUP(E6254,Heritage!$E$3:$H$4601,4,FALSE),"")</f>
        <v>0.3</v>
      </c>
      <c r="G6254" s="41" t="str">
        <f>IFERROR(VLOOKUP(E6254,'PRS até 2014'!$E$4:$L$6307,8,FALSE),"")</f>
        <v xml:space="preserve"> </v>
      </c>
      <c r="H6254" s="41">
        <f>IFERROR(VLOOKUP(E6254,'Global Insight'!$E$2:$F$4102,2,FALSE),"")</f>
        <v>0.55555555555555558</v>
      </c>
      <c r="I6254">
        <f>IFERROR(VLOOKUP(E6254,EIU!$E$2:$H$3662,4,FALSE),"")</f>
        <v>0.45</v>
      </c>
    </row>
    <row r="6255" spans="1:9" x14ac:dyDescent="0.25">
      <c r="A6255" s="12" t="s">
        <v>365</v>
      </c>
      <c r="B6255" s="13" t="s">
        <v>391</v>
      </c>
      <c r="C6255" s="14">
        <v>147</v>
      </c>
      <c r="D6255" s="14">
        <v>2014</v>
      </c>
      <c r="E6255">
        <f t="shared" si="97"/>
        <v>1472014</v>
      </c>
      <c r="F6255" s="41">
        <f>IFERROR(VLOOKUP(E6255,Heritage!$E$3:$H$4601,4,FALSE),"")</f>
        <v>0.6</v>
      </c>
      <c r="G6255" s="41" t="str">
        <f>IFERROR(VLOOKUP(E6255,'PRS até 2014'!$E$4:$L$6307,8,FALSE),"")</f>
        <v xml:space="preserve"> </v>
      </c>
      <c r="H6255" s="41">
        <f>IFERROR(VLOOKUP(E6255,'Global Insight'!$E$2:$F$4102,2,FALSE),"")</f>
        <v>0.88888888888888895</v>
      </c>
      <c r="I6255" t="str">
        <f>IFERROR(VLOOKUP(E6255,EIU!$E$2:$H$3662,4,FALSE),"")</f>
        <v/>
      </c>
    </row>
    <row r="6256" spans="1:9" x14ac:dyDescent="0.25">
      <c r="A6256" s="12" t="s">
        <v>366</v>
      </c>
      <c r="B6256" s="13" t="s">
        <v>392</v>
      </c>
      <c r="C6256" s="14">
        <v>148</v>
      </c>
      <c r="D6256" s="14">
        <v>2014</v>
      </c>
      <c r="E6256">
        <f t="shared" si="97"/>
        <v>1482014</v>
      </c>
      <c r="F6256" s="41" t="str">
        <f>IFERROR(VLOOKUP(E6256,Heritage!$E$3:$H$4601,4,FALSE),"")</f>
        <v/>
      </c>
      <c r="G6256" s="41" t="str">
        <f>IFERROR(VLOOKUP(E6256,'PRS até 2014'!$E$4:$L$6307,8,FALSE),"")</f>
        <v xml:space="preserve"> </v>
      </c>
      <c r="H6256" s="41" t="str">
        <f>IFERROR(VLOOKUP(E6256,'Global Insight'!$E$2:$F$4102,2,FALSE),"")</f>
        <v/>
      </c>
      <c r="I6256" t="str">
        <f>IFERROR(VLOOKUP(E6256,EIU!$E$2:$H$3662,4,FALSE),"")</f>
        <v/>
      </c>
    </row>
    <row r="6257" spans="1:9" x14ac:dyDescent="0.25">
      <c r="A6257" s="12" t="s">
        <v>272</v>
      </c>
      <c r="B6257" s="13" t="s">
        <v>273</v>
      </c>
      <c r="C6257" s="14">
        <v>149</v>
      </c>
      <c r="D6257" s="14">
        <v>2014</v>
      </c>
      <c r="E6257">
        <f t="shared" si="97"/>
        <v>1492014</v>
      </c>
      <c r="F6257" s="41">
        <f>IFERROR(VLOOKUP(E6257,Heritage!$E$3:$H$4601,4,FALSE),"")</f>
        <v>0.25</v>
      </c>
      <c r="G6257" s="41" t="str">
        <f>IFERROR(VLOOKUP(E6257,'PRS até 2014'!$E$4:$L$6307,8,FALSE),"")</f>
        <v xml:space="preserve"> </v>
      </c>
      <c r="H6257" s="41">
        <f>IFERROR(VLOOKUP(E6257,'Global Insight'!$E$2:$F$4102,2,FALSE),"")</f>
        <v>0.55555555555555558</v>
      </c>
      <c r="I6257">
        <f>IFERROR(VLOOKUP(E6257,EIU!$E$2:$H$3662,4,FALSE),"")</f>
        <v>0.3</v>
      </c>
    </row>
    <row r="6258" spans="1:9" x14ac:dyDescent="0.25">
      <c r="A6258" s="12" t="s">
        <v>255</v>
      </c>
      <c r="B6258" s="13" t="s">
        <v>256</v>
      </c>
      <c r="C6258" s="14">
        <v>150</v>
      </c>
      <c r="D6258" s="14">
        <v>2014</v>
      </c>
      <c r="E6258">
        <f t="shared" si="97"/>
        <v>1502014</v>
      </c>
      <c r="F6258" s="41">
        <f>IFERROR(VLOOKUP(E6258,Heritage!$E$3:$H$4601,4,FALSE),"")</f>
        <v>0.4</v>
      </c>
      <c r="G6258" s="41">
        <f>IFERROR(VLOOKUP(E6258,'PRS até 2014'!$E$4:$L$6307,8,FALSE),"")</f>
        <v>0.71717171717171713</v>
      </c>
      <c r="H6258" s="41">
        <f>IFERROR(VLOOKUP(E6258,'Global Insight'!$E$2:$F$4102,2,FALSE),"")</f>
        <v>0.3888888888888889</v>
      </c>
      <c r="I6258">
        <f>IFERROR(VLOOKUP(E6258,EIU!$E$2:$H$3662,4,FALSE),"")</f>
        <v>0.65</v>
      </c>
    </row>
    <row r="6259" spans="1:9" x14ac:dyDescent="0.25">
      <c r="A6259" s="12" t="s">
        <v>259</v>
      </c>
      <c r="B6259" s="13" t="s">
        <v>260</v>
      </c>
      <c r="C6259" s="14">
        <v>151</v>
      </c>
      <c r="D6259" s="14">
        <v>2014</v>
      </c>
      <c r="E6259">
        <f t="shared" si="97"/>
        <v>1512014</v>
      </c>
      <c r="F6259" s="41">
        <f>IFERROR(VLOOKUP(E6259,Heritage!$E$3:$H$4601,4,FALSE),"")</f>
        <v>0.4</v>
      </c>
      <c r="G6259" s="41">
        <f>IFERROR(VLOOKUP(E6259,'PRS até 2014'!$E$4:$L$6307,8,FALSE),"")</f>
        <v>0.51767676767676774</v>
      </c>
      <c r="H6259" s="41">
        <f>IFERROR(VLOOKUP(E6259,'Global Insight'!$E$2:$F$4102,2,FALSE),"")</f>
        <v>0.55555555555555558</v>
      </c>
      <c r="I6259">
        <f>IFERROR(VLOOKUP(E6259,EIU!$E$2:$H$3662,4,FALSE),"")</f>
        <v>0.4</v>
      </c>
    </row>
    <row r="6260" spans="1:9" x14ac:dyDescent="0.25">
      <c r="A6260" s="12" t="s">
        <v>271</v>
      </c>
      <c r="B6260" s="13" t="s">
        <v>393</v>
      </c>
      <c r="C6260" s="14">
        <v>152</v>
      </c>
      <c r="D6260" s="14">
        <v>2014</v>
      </c>
      <c r="E6260">
        <f t="shared" si="97"/>
        <v>1522014</v>
      </c>
      <c r="F6260" s="41">
        <f>IFERROR(VLOOKUP(E6260,Heritage!$E$3:$H$4601,4,FALSE),"")</f>
        <v>0.45</v>
      </c>
      <c r="G6260" s="41" t="str">
        <f>IFERROR(VLOOKUP(E6260,'PRS até 2014'!$E$4:$L$6307,8,FALSE),"")</f>
        <v xml:space="preserve"> </v>
      </c>
      <c r="H6260" s="41">
        <f>IFERROR(VLOOKUP(E6260,'Global Insight'!$E$2:$F$4102,2,FALSE),"")</f>
        <v>0.72222222222222232</v>
      </c>
      <c r="I6260">
        <f>IFERROR(VLOOKUP(E6260,EIU!$E$2:$H$3662,4,FALSE),"")</f>
        <v>0.42499999999999999</v>
      </c>
    </row>
    <row r="6261" spans="1:9" x14ac:dyDescent="0.25">
      <c r="A6261" s="12" t="s">
        <v>284</v>
      </c>
      <c r="B6261" s="13" t="s">
        <v>285</v>
      </c>
      <c r="C6261" s="14">
        <v>153</v>
      </c>
      <c r="D6261" s="14">
        <v>2014</v>
      </c>
      <c r="E6261">
        <f t="shared" si="97"/>
        <v>1532014</v>
      </c>
      <c r="F6261" s="41">
        <f>IFERROR(VLOOKUP(E6261,Heritage!$E$3:$H$4601,4,FALSE),"")</f>
        <v>0.5</v>
      </c>
      <c r="G6261" s="41" t="str">
        <f>IFERROR(VLOOKUP(E6261,'PRS até 2014'!$E$4:$L$6307,8,FALSE),"")</f>
        <v xml:space="preserve"> </v>
      </c>
      <c r="H6261" s="41">
        <f>IFERROR(VLOOKUP(E6261,'Global Insight'!$E$2:$F$4102,2,FALSE),"")</f>
        <v>0.83333333333333337</v>
      </c>
      <c r="I6261">
        <f>IFERROR(VLOOKUP(E6261,EIU!$E$2:$H$3662,4,FALSE),"")</f>
        <v>0.5</v>
      </c>
    </row>
    <row r="6262" spans="1:9" x14ac:dyDescent="0.25">
      <c r="A6262" s="12" t="s">
        <v>265</v>
      </c>
      <c r="B6262" s="13" t="s">
        <v>266</v>
      </c>
      <c r="C6262" s="14">
        <v>154</v>
      </c>
      <c r="D6262" s="14">
        <v>2014</v>
      </c>
      <c r="E6262">
        <f t="shared" si="97"/>
        <v>1542014</v>
      </c>
      <c r="F6262" s="41">
        <f>IFERROR(VLOOKUP(E6262,Heritage!$E$3:$H$4601,4,FALSE),"")</f>
        <v>0.1</v>
      </c>
      <c r="G6262" s="41">
        <f>IFERROR(VLOOKUP(E6262,'PRS até 2014'!$E$4:$L$6307,8,FALSE),"")</f>
        <v>0.44191919191919188</v>
      </c>
      <c r="H6262" s="41">
        <f>IFERROR(VLOOKUP(E6262,'Global Insight'!$E$2:$F$4102,2,FALSE),"")</f>
        <v>0.5</v>
      </c>
      <c r="I6262">
        <f>IFERROR(VLOOKUP(E6262,EIU!$E$2:$H$3662,4,FALSE),"")</f>
        <v>0.25</v>
      </c>
    </row>
    <row r="6263" spans="1:9" x14ac:dyDescent="0.25">
      <c r="A6263" s="12" t="s">
        <v>261</v>
      </c>
      <c r="B6263" s="13" t="s">
        <v>262</v>
      </c>
      <c r="C6263" s="14">
        <v>155</v>
      </c>
      <c r="D6263" s="14">
        <v>2014</v>
      </c>
      <c r="E6263">
        <f t="shared" ref="E6263:E6326" si="98">C6263*10000+D6263</f>
        <v>1552014</v>
      </c>
      <c r="F6263" s="41">
        <f>IFERROR(VLOOKUP(E6263,Heritage!$E$3:$H$4601,4,FALSE),"")</f>
        <v>0.9</v>
      </c>
      <c r="G6263" s="41">
        <f>IFERROR(VLOOKUP(E6263,'PRS até 2014'!$E$4:$L$6307,8,FALSE),"")</f>
        <v>0.86111111111111116</v>
      </c>
      <c r="H6263" s="41">
        <f>IFERROR(VLOOKUP(E6263,'Global Insight'!$E$2:$F$4102,2,FALSE),"")</f>
        <v>1</v>
      </c>
      <c r="I6263">
        <f>IFERROR(VLOOKUP(E6263,EIU!$E$2:$H$3662,4,FALSE),"")</f>
        <v>0.97499999999999998</v>
      </c>
    </row>
    <row r="6264" spans="1:9" x14ac:dyDescent="0.25">
      <c r="A6264" s="12" t="s">
        <v>276</v>
      </c>
      <c r="B6264" s="13" t="s">
        <v>277</v>
      </c>
      <c r="C6264" s="14">
        <v>156</v>
      </c>
      <c r="D6264" s="14">
        <v>2014</v>
      </c>
      <c r="E6264">
        <f t="shared" si="98"/>
        <v>1562014</v>
      </c>
      <c r="F6264" s="41">
        <f>IFERROR(VLOOKUP(E6264,Heritage!$E$3:$H$4601,4,FALSE),"")</f>
        <v>0.5</v>
      </c>
      <c r="G6264" s="41">
        <f>IFERROR(VLOOKUP(E6264,'PRS até 2014'!$E$4:$L$6307,8,FALSE),"")</f>
        <v>0.63131313131313127</v>
      </c>
      <c r="H6264" s="41">
        <f>IFERROR(VLOOKUP(E6264,'Global Insight'!$E$2:$F$4102,2,FALSE),"")</f>
        <v>0.66666666666666663</v>
      </c>
      <c r="I6264">
        <f>IFERROR(VLOOKUP(E6264,EIU!$E$2:$H$3662,4,FALSE),"")</f>
        <v>0.65</v>
      </c>
    </row>
    <row r="6265" spans="1:9" x14ac:dyDescent="0.25">
      <c r="A6265" s="12" t="s">
        <v>278</v>
      </c>
      <c r="B6265" s="13" t="s">
        <v>279</v>
      </c>
      <c r="C6265" s="14">
        <v>157</v>
      </c>
      <c r="D6265" s="14">
        <v>2014</v>
      </c>
      <c r="E6265">
        <f t="shared" si="98"/>
        <v>1572014</v>
      </c>
      <c r="F6265" s="41">
        <f>IFERROR(VLOOKUP(E6265,Heritage!$E$3:$H$4601,4,FALSE),"")</f>
        <v>0.6</v>
      </c>
      <c r="G6265" s="41">
        <f>IFERROR(VLOOKUP(E6265,'PRS até 2014'!$E$4:$L$6307,8,FALSE),"")</f>
        <v>0.67171717171717171</v>
      </c>
      <c r="H6265" s="41">
        <f>IFERROR(VLOOKUP(E6265,'Global Insight'!$E$2:$F$4102,2,FALSE),"")</f>
        <v>0.83333333333333337</v>
      </c>
      <c r="I6265">
        <f>IFERROR(VLOOKUP(E6265,EIU!$E$2:$H$3662,4,FALSE),"")</f>
        <v>0.8</v>
      </c>
    </row>
    <row r="6266" spans="1:9" x14ac:dyDescent="0.25">
      <c r="A6266" s="12" t="s">
        <v>263</v>
      </c>
      <c r="B6266" s="13" t="s">
        <v>264</v>
      </c>
      <c r="C6266" s="14">
        <v>158</v>
      </c>
      <c r="D6266" s="14">
        <v>2014</v>
      </c>
      <c r="E6266">
        <f t="shared" si="98"/>
        <v>1582014</v>
      </c>
      <c r="F6266" s="41">
        <f>IFERROR(VLOOKUP(E6266,Heritage!$E$3:$H$4601,4,FALSE),"")</f>
        <v>0.3</v>
      </c>
      <c r="G6266" s="41" t="str">
        <f>IFERROR(VLOOKUP(E6266,'PRS até 2014'!$E$4:$L$6307,8,FALSE),"")</f>
        <v xml:space="preserve"> </v>
      </c>
      <c r="H6266" s="41">
        <f>IFERROR(VLOOKUP(E6266,'Global Insight'!$E$2:$F$4102,2,FALSE),"")</f>
        <v>0.61111111111111116</v>
      </c>
      <c r="I6266" t="str">
        <f>IFERROR(VLOOKUP(E6266,EIU!$E$2:$H$3662,4,FALSE),"")</f>
        <v/>
      </c>
    </row>
    <row r="6267" spans="1:9" x14ac:dyDescent="0.25">
      <c r="A6267" s="12" t="s">
        <v>269</v>
      </c>
      <c r="B6267" s="13" t="s">
        <v>270</v>
      </c>
      <c r="C6267" s="14">
        <v>159</v>
      </c>
      <c r="D6267" s="14">
        <v>2014</v>
      </c>
      <c r="E6267">
        <f t="shared" si="98"/>
        <v>1592014</v>
      </c>
      <c r="F6267" s="41" t="str">
        <f>IFERROR(VLOOKUP(E6267,Heritage!$E$3:$H$4601,4,FALSE),"")</f>
        <v/>
      </c>
      <c r="G6267" s="41">
        <f>IFERROR(VLOOKUP(E6267,'PRS até 2014'!$E$4:$L$6307,8,FALSE),"")</f>
        <v>0.14393939393939392</v>
      </c>
      <c r="H6267" s="41">
        <f>IFERROR(VLOOKUP(E6267,'Global Insight'!$E$2:$F$4102,2,FALSE),"")</f>
        <v>0.16666666666666663</v>
      </c>
      <c r="I6267">
        <f>IFERROR(VLOOKUP(E6267,EIU!$E$2:$H$3662,4,FALSE),"")</f>
        <v>0</v>
      </c>
    </row>
    <row r="6268" spans="1:9" x14ac:dyDescent="0.25">
      <c r="A6268" s="12" t="s">
        <v>327</v>
      </c>
      <c r="B6268" s="13" t="s">
        <v>328</v>
      </c>
      <c r="C6268" s="14">
        <v>160</v>
      </c>
      <c r="D6268" s="14">
        <v>2014</v>
      </c>
      <c r="E6268">
        <f t="shared" si="98"/>
        <v>1602014</v>
      </c>
      <c r="F6268" s="41">
        <f>IFERROR(VLOOKUP(E6268,Heritage!$E$3:$H$4601,4,FALSE),"")</f>
        <v>0.5</v>
      </c>
      <c r="G6268" s="41">
        <f>IFERROR(VLOOKUP(E6268,'PRS até 2014'!$E$4:$L$6307,8,FALSE),"")</f>
        <v>0.43181818181818182</v>
      </c>
      <c r="H6268" s="41">
        <f>IFERROR(VLOOKUP(E6268,'Global Insight'!$E$2:$F$4102,2,FALSE),"")</f>
        <v>0.55555555555555558</v>
      </c>
      <c r="I6268">
        <f>IFERROR(VLOOKUP(E6268,EIU!$E$2:$H$3662,4,FALSE),"")</f>
        <v>0.52500000000000002</v>
      </c>
    </row>
    <row r="6269" spans="1:9" x14ac:dyDescent="0.25">
      <c r="A6269" s="12" t="s">
        <v>89</v>
      </c>
      <c r="B6269" s="13" t="s">
        <v>90</v>
      </c>
      <c r="C6269" s="14">
        <v>161</v>
      </c>
      <c r="D6269" s="14">
        <v>2014</v>
      </c>
      <c r="E6269">
        <f t="shared" si="98"/>
        <v>1612014</v>
      </c>
      <c r="F6269" s="41">
        <f>IFERROR(VLOOKUP(E6269,Heritage!$E$3:$H$4601,4,FALSE),"")</f>
        <v>0.7</v>
      </c>
      <c r="G6269" s="41">
        <f>IFERROR(VLOOKUP(E6269,'PRS até 2014'!$E$4:$L$6307,8,FALSE),"")</f>
        <v>0.69949494949494939</v>
      </c>
      <c r="H6269" s="41">
        <f>IFERROR(VLOOKUP(E6269,'Global Insight'!$E$2:$F$4102,2,FALSE),"")</f>
        <v>0.83333333333333337</v>
      </c>
      <c r="I6269">
        <f>IFERROR(VLOOKUP(E6269,EIU!$E$2:$H$3662,4,FALSE),"")</f>
        <v>0.72499999999999998</v>
      </c>
    </row>
    <row r="6270" spans="1:9" x14ac:dyDescent="0.25">
      <c r="A6270" s="12" t="s">
        <v>173</v>
      </c>
      <c r="B6270" s="13" t="s">
        <v>174</v>
      </c>
      <c r="C6270" s="14">
        <v>162</v>
      </c>
      <c r="D6270" s="14">
        <v>2014</v>
      </c>
      <c r="E6270">
        <f t="shared" si="98"/>
        <v>1622014</v>
      </c>
      <c r="F6270" s="41">
        <f>IFERROR(VLOOKUP(E6270,Heritage!$E$3:$H$4601,4,FALSE),"")</f>
        <v>0.35</v>
      </c>
      <c r="G6270" s="41">
        <f>IFERROR(VLOOKUP(E6270,'PRS até 2014'!$E$4:$L$6307,8,FALSE),"")</f>
        <v>0.48989898989898989</v>
      </c>
      <c r="H6270" s="41">
        <f>IFERROR(VLOOKUP(E6270,'Global Insight'!$E$2:$F$4102,2,FALSE),"")</f>
        <v>0.66666666666666663</v>
      </c>
      <c r="I6270">
        <f>IFERROR(VLOOKUP(E6270,EIU!$E$2:$H$3662,4,FALSE),"")</f>
        <v>0.52500000000000002</v>
      </c>
    </row>
    <row r="6271" spans="1:9" x14ac:dyDescent="0.25">
      <c r="A6271" s="12" t="s">
        <v>367</v>
      </c>
      <c r="B6271" s="13" t="s">
        <v>394</v>
      </c>
      <c r="C6271" s="14">
        <v>163</v>
      </c>
      <c r="D6271" s="14">
        <v>2014</v>
      </c>
      <c r="E6271">
        <f t="shared" si="98"/>
        <v>1632014</v>
      </c>
      <c r="F6271" s="41" t="str">
        <f>IFERROR(VLOOKUP(E6271,Heritage!$E$3:$H$4601,4,FALSE),"")</f>
        <v/>
      </c>
      <c r="G6271" s="41" t="str">
        <f>IFERROR(VLOOKUP(E6271,'PRS até 2014'!$E$4:$L$6307,8,FALSE),"")</f>
        <v xml:space="preserve"> </v>
      </c>
      <c r="H6271" s="41">
        <f>IFERROR(VLOOKUP(E6271,'Global Insight'!$E$2:$F$4102,2,FALSE),"")</f>
        <v>0.44444444444444448</v>
      </c>
      <c r="I6271" t="str">
        <f>IFERROR(VLOOKUP(E6271,EIU!$E$2:$H$3662,4,FALSE),"")</f>
        <v/>
      </c>
    </row>
    <row r="6272" spans="1:9" x14ac:dyDescent="0.25">
      <c r="A6272" s="12" t="s">
        <v>368</v>
      </c>
      <c r="B6272" s="13" t="s">
        <v>395</v>
      </c>
      <c r="C6272" s="14">
        <v>164</v>
      </c>
      <c r="D6272" s="14">
        <v>2014</v>
      </c>
      <c r="E6272">
        <f t="shared" si="98"/>
        <v>1642014</v>
      </c>
      <c r="F6272" s="41">
        <f>IFERROR(VLOOKUP(E6272,Heritage!$E$3:$H$4601,4,FALSE),"")</f>
        <v>0.7</v>
      </c>
      <c r="G6272" s="41" t="str">
        <f>IFERROR(VLOOKUP(E6272,'PRS até 2014'!$E$4:$L$6307,8,FALSE),"")</f>
        <v xml:space="preserve"> </v>
      </c>
      <c r="H6272" s="41">
        <f>IFERROR(VLOOKUP(E6272,'Global Insight'!$E$2:$F$4102,2,FALSE),"")</f>
        <v>0.61111111111111116</v>
      </c>
      <c r="I6272" t="str">
        <f>IFERROR(VLOOKUP(E6272,EIU!$E$2:$H$3662,4,FALSE),"")</f>
        <v/>
      </c>
    </row>
    <row r="6273" spans="1:9" x14ac:dyDescent="0.25">
      <c r="A6273" s="12" t="s">
        <v>369</v>
      </c>
      <c r="B6273" s="13" t="s">
        <v>396</v>
      </c>
      <c r="C6273" s="14">
        <v>165</v>
      </c>
      <c r="D6273" s="14">
        <v>2014</v>
      </c>
      <c r="E6273">
        <f t="shared" si="98"/>
        <v>1652014</v>
      </c>
      <c r="F6273" s="41">
        <f>IFERROR(VLOOKUP(E6273,Heritage!$E$3:$H$4601,4,FALSE),"")</f>
        <v>0.7</v>
      </c>
      <c r="G6273" s="41" t="str">
        <f>IFERROR(VLOOKUP(E6273,'PRS até 2014'!$E$4:$L$6307,8,FALSE),"")</f>
        <v xml:space="preserve"> </v>
      </c>
      <c r="H6273" s="41">
        <f>IFERROR(VLOOKUP(E6273,'Global Insight'!$E$2:$F$4102,2,FALSE),"")</f>
        <v>0.55555555555555558</v>
      </c>
      <c r="I6273" t="str">
        <f>IFERROR(VLOOKUP(E6273,EIU!$E$2:$H$3662,4,FALSE),"")</f>
        <v/>
      </c>
    </row>
    <row r="6274" spans="1:9" x14ac:dyDescent="0.25">
      <c r="A6274" s="12" t="s">
        <v>257</v>
      </c>
      <c r="B6274" s="13" t="s">
        <v>258</v>
      </c>
      <c r="C6274" s="14">
        <v>166</v>
      </c>
      <c r="D6274" s="14">
        <v>2014</v>
      </c>
      <c r="E6274">
        <f t="shared" si="98"/>
        <v>1662014</v>
      </c>
      <c r="F6274" s="41" t="str">
        <f>IFERROR(VLOOKUP(E6274,Heritage!$E$3:$H$4601,4,FALSE),"")</f>
        <v/>
      </c>
      <c r="G6274" s="41">
        <f>IFERROR(VLOOKUP(E6274,'PRS até 2014'!$E$4:$L$6307,8,FALSE),"")</f>
        <v>0.34848484848484851</v>
      </c>
      <c r="H6274" s="41">
        <f>IFERROR(VLOOKUP(E6274,'Global Insight'!$E$2:$F$4102,2,FALSE),"")</f>
        <v>0.27777777777777773</v>
      </c>
      <c r="I6274">
        <f>IFERROR(VLOOKUP(E6274,EIU!$E$2:$H$3662,4,FALSE),"")</f>
        <v>0.22500000000000001</v>
      </c>
    </row>
    <row r="6275" spans="1:9" x14ac:dyDescent="0.25">
      <c r="A6275" s="12" t="s">
        <v>274</v>
      </c>
      <c r="B6275" s="13" t="s">
        <v>275</v>
      </c>
      <c r="C6275" s="14">
        <v>167</v>
      </c>
      <c r="D6275" s="14">
        <v>2014</v>
      </c>
      <c r="E6275">
        <f t="shared" si="98"/>
        <v>1672014</v>
      </c>
      <c r="F6275" s="41">
        <f>IFERROR(VLOOKUP(E6275,Heritage!$E$3:$H$4601,4,FALSE),"")</f>
        <v>0.35</v>
      </c>
      <c r="G6275" s="41">
        <f>IFERROR(VLOOKUP(E6275,'PRS até 2014'!$E$4:$L$6307,8,FALSE),"")</f>
        <v>0.45959595959595956</v>
      </c>
      <c r="H6275" s="41">
        <f>IFERROR(VLOOKUP(E6275,'Global Insight'!$E$2:$F$4102,2,FALSE),"")</f>
        <v>0.44444444444444448</v>
      </c>
      <c r="I6275">
        <f>IFERROR(VLOOKUP(E6275,EIU!$E$2:$H$3662,4,FALSE),"")</f>
        <v>0.47499999999999998</v>
      </c>
    </row>
    <row r="6276" spans="1:9" x14ac:dyDescent="0.25">
      <c r="A6276" s="12" t="s">
        <v>282</v>
      </c>
      <c r="B6276" s="13" t="s">
        <v>283</v>
      </c>
      <c r="C6276" s="14">
        <v>168</v>
      </c>
      <c r="D6276" s="14">
        <v>2014</v>
      </c>
      <c r="E6276">
        <f t="shared" si="98"/>
        <v>1682014</v>
      </c>
      <c r="F6276" s="41" t="str">
        <f>IFERROR(VLOOKUP(E6276,Heritage!$E$3:$H$4601,4,FALSE),"")</f>
        <v/>
      </c>
      <c r="G6276" s="41" t="str">
        <f>IFERROR(VLOOKUP(E6276,'PRS até 2014'!$E$4:$L$6307,8,FALSE),"")</f>
        <v xml:space="preserve"> </v>
      </c>
      <c r="H6276" s="41">
        <f>IFERROR(VLOOKUP(E6276,'Global Insight'!$E$2:$F$4102,2,FALSE),"")</f>
        <v>0.55555555555555558</v>
      </c>
      <c r="I6276">
        <f>IFERROR(VLOOKUP(E6276,EIU!$E$2:$H$3662,4,FALSE),"")</f>
        <v>0.45</v>
      </c>
    </row>
    <row r="6277" spans="1:9" x14ac:dyDescent="0.25">
      <c r="A6277" s="12" t="s">
        <v>280</v>
      </c>
      <c r="B6277" s="13" t="s">
        <v>281</v>
      </c>
      <c r="C6277" s="14">
        <v>169</v>
      </c>
      <c r="D6277" s="14">
        <v>2014</v>
      </c>
      <c r="E6277">
        <f t="shared" si="98"/>
        <v>1692014</v>
      </c>
      <c r="F6277" s="41">
        <f>IFERROR(VLOOKUP(E6277,Heritage!$E$3:$H$4601,4,FALSE),"")</f>
        <v>0.9</v>
      </c>
      <c r="G6277" s="41">
        <f>IFERROR(VLOOKUP(E6277,'PRS até 2014'!$E$4:$L$6307,8,FALSE),"")</f>
        <v>0.9722222222222221</v>
      </c>
      <c r="H6277" s="41">
        <f>IFERROR(VLOOKUP(E6277,'Global Insight'!$E$2:$F$4102,2,FALSE),"")</f>
        <v>1</v>
      </c>
      <c r="I6277">
        <f>IFERROR(VLOOKUP(E6277,EIU!$E$2:$H$3662,4,FALSE),"")</f>
        <v>0.97499999999999998</v>
      </c>
    </row>
    <row r="6278" spans="1:9" x14ac:dyDescent="0.25">
      <c r="A6278" s="12" t="s">
        <v>49</v>
      </c>
      <c r="B6278" s="13" t="s">
        <v>50</v>
      </c>
      <c r="C6278" s="14">
        <v>170</v>
      </c>
      <c r="D6278" s="14">
        <v>2014</v>
      </c>
      <c r="E6278">
        <f t="shared" si="98"/>
        <v>1702014</v>
      </c>
      <c r="F6278" s="41">
        <f>IFERROR(VLOOKUP(E6278,Heritage!$E$3:$H$4601,4,FALSE),"")</f>
        <v>0.9</v>
      </c>
      <c r="G6278" s="41">
        <f>IFERROR(VLOOKUP(E6278,'PRS até 2014'!$E$4:$L$6307,8,FALSE),"")</f>
        <v>0.87373737373737381</v>
      </c>
      <c r="H6278" s="41">
        <f>IFERROR(VLOOKUP(E6278,'Global Insight'!$E$2:$F$4102,2,FALSE),"")</f>
        <v>1</v>
      </c>
      <c r="I6278">
        <f>IFERROR(VLOOKUP(E6278,EIU!$E$2:$H$3662,4,FALSE),"")</f>
        <v>0.95</v>
      </c>
    </row>
    <row r="6279" spans="1:9" x14ac:dyDescent="0.25">
      <c r="A6279" s="12" t="s">
        <v>286</v>
      </c>
      <c r="B6279" s="13" t="s">
        <v>287</v>
      </c>
      <c r="C6279" s="14">
        <v>171</v>
      </c>
      <c r="D6279" s="14">
        <v>2014</v>
      </c>
      <c r="E6279">
        <f t="shared" si="98"/>
        <v>1712014</v>
      </c>
      <c r="F6279" s="41">
        <f>IFERROR(VLOOKUP(E6279,Heritage!$E$3:$H$4601,4,FALSE),"")</f>
        <v>0.1</v>
      </c>
      <c r="G6279" s="41">
        <f>IFERROR(VLOOKUP(E6279,'PRS até 2014'!$E$4:$L$6307,8,FALSE),"")</f>
        <v>0.39646464646464641</v>
      </c>
      <c r="H6279" s="41">
        <f>IFERROR(VLOOKUP(E6279,'Global Insight'!$E$2:$F$4102,2,FALSE),"")</f>
        <v>0.11111111111111109</v>
      </c>
      <c r="I6279">
        <f>IFERROR(VLOOKUP(E6279,EIU!$E$2:$H$3662,4,FALSE),"")</f>
        <v>2.5000000000000001E-2</v>
      </c>
    </row>
    <row r="6280" spans="1:9" x14ac:dyDescent="0.25">
      <c r="A6280" s="12" t="s">
        <v>370</v>
      </c>
      <c r="B6280" s="13" t="s">
        <v>305</v>
      </c>
      <c r="C6280" s="14">
        <v>172</v>
      </c>
      <c r="D6280" s="14">
        <v>2014</v>
      </c>
      <c r="E6280">
        <f t="shared" si="98"/>
        <v>1722014</v>
      </c>
      <c r="F6280" s="41">
        <f>IFERROR(VLOOKUP(E6280,Heritage!$E$3:$H$4601,4,FALSE),"")</f>
        <v>0.7</v>
      </c>
      <c r="G6280" s="41">
        <f>IFERROR(VLOOKUP(E6280,'PRS até 2014'!$E$4:$L$6307,8,FALSE),"")</f>
        <v>0.76262626262626265</v>
      </c>
      <c r="H6280" s="41">
        <f>IFERROR(VLOOKUP(E6280,'Global Insight'!$E$2:$F$4102,2,FALSE),"")</f>
        <v>0.88888888888888895</v>
      </c>
      <c r="I6280">
        <f>IFERROR(VLOOKUP(E6280,EIU!$E$2:$H$3662,4,FALSE),"")</f>
        <v>0.75</v>
      </c>
    </row>
    <row r="6281" spans="1:9" x14ac:dyDescent="0.25">
      <c r="A6281" s="12" t="s">
        <v>294</v>
      </c>
      <c r="B6281" s="13" t="s">
        <v>295</v>
      </c>
      <c r="C6281" s="14">
        <v>173</v>
      </c>
      <c r="D6281" s="14">
        <v>2014</v>
      </c>
      <c r="E6281">
        <f t="shared" si="98"/>
        <v>1732014</v>
      </c>
      <c r="F6281" s="41">
        <f>IFERROR(VLOOKUP(E6281,Heritage!$E$3:$H$4601,4,FALSE),"")</f>
        <v>0.2</v>
      </c>
      <c r="G6281" s="41" t="str">
        <f>IFERROR(VLOOKUP(E6281,'PRS até 2014'!$E$4:$L$6307,8,FALSE),"")</f>
        <v xml:space="preserve"> </v>
      </c>
      <c r="H6281" s="41">
        <f>IFERROR(VLOOKUP(E6281,'Global Insight'!$E$2:$F$4102,2,FALSE),"")</f>
        <v>0.44444444444444448</v>
      </c>
      <c r="I6281">
        <f>IFERROR(VLOOKUP(E6281,EIU!$E$2:$H$3662,4,FALSE),"")</f>
        <v>0.125</v>
      </c>
    </row>
    <row r="6282" spans="1:9" x14ac:dyDescent="0.25">
      <c r="A6282" s="12" t="s">
        <v>306</v>
      </c>
      <c r="B6282" s="13" t="s">
        <v>307</v>
      </c>
      <c r="C6282" s="14">
        <v>174</v>
      </c>
      <c r="D6282" s="14">
        <v>2014</v>
      </c>
      <c r="E6282">
        <f t="shared" si="98"/>
        <v>1742014</v>
      </c>
      <c r="F6282" s="41">
        <f>IFERROR(VLOOKUP(E6282,Heritage!$E$3:$H$4601,4,FALSE),"")</f>
        <v>0.3</v>
      </c>
      <c r="G6282" s="41">
        <f>IFERROR(VLOOKUP(E6282,'PRS até 2014'!$E$4:$L$6307,8,FALSE),"")</f>
        <v>0.60101010101010099</v>
      </c>
      <c r="H6282" s="41">
        <f>IFERROR(VLOOKUP(E6282,'Global Insight'!$E$2:$F$4102,2,FALSE),"")</f>
        <v>0.61111111111111116</v>
      </c>
      <c r="I6282">
        <f>IFERROR(VLOOKUP(E6282,EIU!$E$2:$H$3662,4,FALSE),"")</f>
        <v>0.3</v>
      </c>
    </row>
    <row r="6283" spans="1:9" x14ac:dyDescent="0.25">
      <c r="A6283" s="12" t="s">
        <v>292</v>
      </c>
      <c r="B6283" s="13" t="s">
        <v>293</v>
      </c>
      <c r="C6283" s="14">
        <v>175</v>
      </c>
      <c r="D6283" s="14">
        <v>2014</v>
      </c>
      <c r="E6283">
        <f t="shared" si="98"/>
        <v>1752014</v>
      </c>
      <c r="F6283" s="41">
        <f>IFERROR(VLOOKUP(E6283,Heritage!$E$3:$H$4601,4,FALSE),"")</f>
        <v>0.4</v>
      </c>
      <c r="G6283" s="41">
        <f>IFERROR(VLOOKUP(E6283,'PRS até 2014'!$E$4:$L$6307,8,FALSE),"")</f>
        <v>0.44696969696969696</v>
      </c>
      <c r="H6283" s="41">
        <f>IFERROR(VLOOKUP(E6283,'Global Insight'!$E$2:$F$4102,2,FALSE),"")</f>
        <v>0.66666666666666663</v>
      </c>
      <c r="I6283">
        <f>IFERROR(VLOOKUP(E6283,EIU!$E$2:$H$3662,4,FALSE),"")</f>
        <v>0.42499999999999999</v>
      </c>
    </row>
    <row r="6284" spans="1:9" x14ac:dyDescent="0.25">
      <c r="A6284" s="12" t="s">
        <v>339</v>
      </c>
      <c r="B6284" s="13" t="s">
        <v>340</v>
      </c>
      <c r="C6284" s="14">
        <v>176</v>
      </c>
      <c r="D6284" s="14">
        <v>2014</v>
      </c>
      <c r="E6284">
        <f t="shared" si="98"/>
        <v>1762014</v>
      </c>
      <c r="F6284" s="41">
        <f>IFERROR(VLOOKUP(E6284,Heritage!$E$3:$H$4601,4,FALSE),"")</f>
        <v>0.2</v>
      </c>
      <c r="G6284" s="41" t="str">
        <f>IFERROR(VLOOKUP(E6284,'PRS até 2014'!$E$4:$L$6307,8,FALSE),"")</f>
        <v xml:space="preserve"> </v>
      </c>
      <c r="H6284" s="41">
        <f>IFERROR(VLOOKUP(E6284,'Global Insight'!$E$2:$F$4102,2,FALSE),"")</f>
        <v>0.55555555555555558</v>
      </c>
      <c r="I6284">
        <f>IFERROR(VLOOKUP(E6284,EIU!$E$2:$H$3662,4,FALSE),"")</f>
        <v>0.2</v>
      </c>
    </row>
    <row r="6285" spans="1:9" x14ac:dyDescent="0.25">
      <c r="A6285" s="12" t="s">
        <v>290</v>
      </c>
      <c r="B6285" s="13" t="s">
        <v>291</v>
      </c>
      <c r="C6285" s="14">
        <v>177</v>
      </c>
      <c r="D6285" s="14">
        <v>2014</v>
      </c>
      <c r="E6285">
        <f t="shared" si="98"/>
        <v>1772014</v>
      </c>
      <c r="F6285" s="41">
        <f>IFERROR(VLOOKUP(E6285,Heritage!$E$3:$H$4601,4,FALSE),"")</f>
        <v>0.3</v>
      </c>
      <c r="G6285" s="41">
        <f>IFERROR(VLOOKUP(E6285,'PRS até 2014'!$E$4:$L$6307,8,FALSE),"")</f>
        <v>0.47474747474747475</v>
      </c>
      <c r="H6285" s="41">
        <f>IFERROR(VLOOKUP(E6285,'Global Insight'!$E$2:$F$4102,2,FALSE),"")</f>
        <v>0.5</v>
      </c>
      <c r="I6285">
        <f>IFERROR(VLOOKUP(E6285,EIU!$E$2:$H$3662,4,FALSE),"")</f>
        <v>0.27500000000000002</v>
      </c>
    </row>
    <row r="6286" spans="1:9" x14ac:dyDescent="0.25">
      <c r="A6286" s="12" t="s">
        <v>371</v>
      </c>
      <c r="B6286" s="13" t="s">
        <v>397</v>
      </c>
      <c r="C6286" s="14">
        <v>178</v>
      </c>
      <c r="D6286" s="14">
        <v>2014</v>
      </c>
      <c r="E6286">
        <f t="shared" si="98"/>
        <v>1782014</v>
      </c>
      <c r="F6286" s="41">
        <f>IFERROR(VLOOKUP(E6286,Heritage!$E$3:$H$4601,4,FALSE),"")</f>
        <v>0.2</v>
      </c>
      <c r="G6286" s="41" t="str">
        <f>IFERROR(VLOOKUP(E6286,'PRS até 2014'!$E$4:$L$6307,8,FALSE),"")</f>
        <v xml:space="preserve"> </v>
      </c>
      <c r="H6286" s="41">
        <f>IFERROR(VLOOKUP(E6286,'Global Insight'!$E$2:$F$4102,2,FALSE),"")</f>
        <v>0.66666666666666663</v>
      </c>
      <c r="I6286" t="str">
        <f>IFERROR(VLOOKUP(E6286,EIU!$E$2:$H$3662,4,FALSE),"")</f>
        <v/>
      </c>
    </row>
    <row r="6287" spans="1:9" x14ac:dyDescent="0.25">
      <c r="A6287" s="12" t="s">
        <v>298</v>
      </c>
      <c r="B6287" s="13" t="s">
        <v>299</v>
      </c>
      <c r="C6287" s="14">
        <v>179</v>
      </c>
      <c r="D6287" s="14">
        <v>2014</v>
      </c>
      <c r="E6287">
        <f t="shared" si="98"/>
        <v>1792014</v>
      </c>
      <c r="F6287" s="41">
        <f>IFERROR(VLOOKUP(E6287,Heritage!$E$3:$H$4601,4,FALSE),"")</f>
        <v>0.5</v>
      </c>
      <c r="G6287" s="41">
        <f>IFERROR(VLOOKUP(E6287,'PRS até 2014'!$E$4:$L$6307,8,FALSE),"")</f>
        <v>0.49494949494949492</v>
      </c>
      <c r="H6287" s="41">
        <f>IFERROR(VLOOKUP(E6287,'Global Insight'!$E$2:$F$4102,2,FALSE),"")</f>
        <v>0.72222222222222232</v>
      </c>
      <c r="I6287">
        <f>IFERROR(VLOOKUP(E6287,EIU!$E$2:$H$3662,4,FALSE),"")</f>
        <v>0.42499999999999999</v>
      </c>
    </row>
    <row r="6288" spans="1:9" x14ac:dyDescent="0.25">
      <c r="A6288" s="12" t="s">
        <v>300</v>
      </c>
      <c r="B6288" s="13" t="s">
        <v>301</v>
      </c>
      <c r="C6288" s="14">
        <v>180</v>
      </c>
      <c r="D6288" s="14">
        <v>2014</v>
      </c>
      <c r="E6288">
        <f t="shared" si="98"/>
        <v>1802014</v>
      </c>
      <c r="F6288" s="41">
        <f>IFERROR(VLOOKUP(E6288,Heritage!$E$3:$H$4601,4,FALSE),"")</f>
        <v>0.4</v>
      </c>
      <c r="G6288" s="41">
        <f>IFERROR(VLOOKUP(E6288,'PRS até 2014'!$E$4:$L$6307,8,FALSE),"")</f>
        <v>0.61363636363636365</v>
      </c>
      <c r="H6288" s="41">
        <f>IFERROR(VLOOKUP(E6288,'Global Insight'!$E$2:$F$4102,2,FALSE),"")</f>
        <v>0.61111111111111116</v>
      </c>
      <c r="I6288">
        <f>IFERROR(VLOOKUP(E6288,EIU!$E$2:$H$3662,4,FALSE),"")</f>
        <v>0.47499999999999998</v>
      </c>
    </row>
    <row r="6289" spans="1:9" x14ac:dyDescent="0.25">
      <c r="A6289" s="12" t="s">
        <v>302</v>
      </c>
      <c r="B6289" s="13" t="s">
        <v>303</v>
      </c>
      <c r="C6289" s="14">
        <v>181</v>
      </c>
      <c r="D6289" s="14">
        <v>2014</v>
      </c>
      <c r="E6289">
        <f t="shared" si="98"/>
        <v>1812014</v>
      </c>
      <c r="F6289" s="41">
        <f>IFERROR(VLOOKUP(E6289,Heritage!$E$3:$H$4601,4,FALSE),"")</f>
        <v>0.45</v>
      </c>
      <c r="G6289" s="41">
        <f>IFERROR(VLOOKUP(E6289,'PRS até 2014'!$E$4:$L$6307,8,FALSE),"")</f>
        <v>0.45707070707070702</v>
      </c>
      <c r="H6289" s="41">
        <f>IFERROR(VLOOKUP(E6289,'Global Insight'!$E$2:$F$4102,2,FALSE),"")</f>
        <v>0.61111111111111116</v>
      </c>
      <c r="I6289">
        <f>IFERROR(VLOOKUP(E6289,EIU!$E$2:$H$3662,4,FALSE),"")</f>
        <v>0.45</v>
      </c>
    </row>
    <row r="6290" spans="1:9" x14ac:dyDescent="0.25">
      <c r="A6290" s="12" t="s">
        <v>296</v>
      </c>
      <c r="B6290" s="13" t="s">
        <v>297</v>
      </c>
      <c r="C6290" s="14">
        <v>182</v>
      </c>
      <c r="D6290" s="14">
        <v>2014</v>
      </c>
      <c r="E6290">
        <f t="shared" si="98"/>
        <v>1822014</v>
      </c>
      <c r="F6290" s="41">
        <f>IFERROR(VLOOKUP(E6290,Heritage!$E$3:$H$4601,4,FALSE),"")</f>
        <v>0.05</v>
      </c>
      <c r="G6290" s="41" t="str">
        <f>IFERROR(VLOOKUP(E6290,'PRS até 2014'!$E$4:$L$6307,8,FALSE),"")</f>
        <v xml:space="preserve"> </v>
      </c>
      <c r="H6290" s="41">
        <f>IFERROR(VLOOKUP(E6290,'Global Insight'!$E$2:$F$4102,2,FALSE),"")</f>
        <v>0.38888888888888884</v>
      </c>
      <c r="I6290">
        <f>IFERROR(VLOOKUP(E6290,EIU!$E$2:$H$3662,4,FALSE),"")</f>
        <v>0.125</v>
      </c>
    </row>
    <row r="6291" spans="1:9" x14ac:dyDescent="0.25">
      <c r="A6291" s="12" t="s">
        <v>372</v>
      </c>
      <c r="B6291" s="13" t="s">
        <v>398</v>
      </c>
      <c r="C6291" s="14">
        <v>183</v>
      </c>
      <c r="D6291" s="14">
        <v>2014</v>
      </c>
      <c r="E6291">
        <f t="shared" si="98"/>
        <v>1832014</v>
      </c>
      <c r="F6291" s="41" t="str">
        <f>IFERROR(VLOOKUP(E6291,Heritage!$E$3:$H$4601,4,FALSE),"")</f>
        <v/>
      </c>
      <c r="G6291" s="41" t="str">
        <f>IFERROR(VLOOKUP(E6291,'PRS até 2014'!$E$4:$L$6307,8,FALSE),"")</f>
        <v xml:space="preserve"> </v>
      </c>
      <c r="H6291" s="41">
        <f>IFERROR(VLOOKUP(E6291,'Global Insight'!$E$2:$F$4102,2,FALSE),"")</f>
        <v>0.88888888888888895</v>
      </c>
      <c r="I6291" t="str">
        <f>IFERROR(VLOOKUP(E6291,EIU!$E$2:$H$3662,4,FALSE),"")</f>
        <v/>
      </c>
    </row>
    <row r="6292" spans="1:9" x14ac:dyDescent="0.25">
      <c r="A6292" s="12" t="s">
        <v>308</v>
      </c>
      <c r="B6292" s="13" t="s">
        <v>309</v>
      </c>
      <c r="C6292" s="14">
        <v>184</v>
      </c>
      <c r="D6292" s="14">
        <v>2014</v>
      </c>
      <c r="E6292">
        <f t="shared" si="98"/>
        <v>1842014</v>
      </c>
      <c r="F6292" s="41">
        <f>IFERROR(VLOOKUP(E6292,Heritage!$E$3:$H$4601,4,FALSE),"")</f>
        <v>0.25</v>
      </c>
      <c r="G6292" s="41">
        <f>IFERROR(VLOOKUP(E6292,'PRS até 2014'!$E$4:$L$6307,8,FALSE),"")</f>
        <v>0.48989898989898989</v>
      </c>
      <c r="H6292" s="41">
        <f>IFERROR(VLOOKUP(E6292,'Global Insight'!$E$2:$F$4102,2,FALSE),"")</f>
        <v>0.5</v>
      </c>
      <c r="I6292">
        <f>IFERROR(VLOOKUP(E6292,EIU!$E$2:$H$3662,4,FALSE),"")</f>
        <v>0.42499999999999999</v>
      </c>
    </row>
    <row r="6293" spans="1:9" x14ac:dyDescent="0.25">
      <c r="A6293" s="12" t="s">
        <v>310</v>
      </c>
      <c r="B6293" s="13" t="s">
        <v>311</v>
      </c>
      <c r="C6293" s="14">
        <v>185</v>
      </c>
      <c r="D6293" s="14">
        <v>2014</v>
      </c>
      <c r="E6293">
        <f t="shared" si="98"/>
        <v>1852014</v>
      </c>
      <c r="F6293" s="41">
        <f>IFERROR(VLOOKUP(E6293,Heritage!$E$3:$H$4601,4,FALSE),"")</f>
        <v>0.2</v>
      </c>
      <c r="G6293" s="41">
        <f>IFERROR(VLOOKUP(E6293,'PRS até 2014'!$E$4:$L$6307,8,FALSE),"")</f>
        <v>0.45707070707070702</v>
      </c>
      <c r="H6293" s="41">
        <f>IFERROR(VLOOKUP(E6293,'Global Insight'!$E$2:$F$4102,2,FALSE),"")</f>
        <v>0.3888888888888889</v>
      </c>
      <c r="I6293">
        <f>IFERROR(VLOOKUP(E6293,EIU!$E$2:$H$3662,4,FALSE),"")</f>
        <v>0.17499999999999999</v>
      </c>
    </row>
    <row r="6294" spans="1:9" x14ac:dyDescent="0.25">
      <c r="A6294" s="12" t="s">
        <v>6</v>
      </c>
      <c r="B6294" s="13" t="s">
        <v>7</v>
      </c>
      <c r="C6294" s="14">
        <v>186</v>
      </c>
      <c r="D6294" s="14">
        <v>2014</v>
      </c>
      <c r="E6294">
        <f t="shared" si="98"/>
        <v>1862014</v>
      </c>
      <c r="F6294" s="41">
        <f>IFERROR(VLOOKUP(E6294,Heritage!$E$3:$H$4601,4,FALSE),"")</f>
        <v>0.55000000000000004</v>
      </c>
      <c r="G6294" s="41">
        <f>IFERROR(VLOOKUP(E6294,'PRS até 2014'!$E$4:$L$6307,8,FALSE),"")</f>
        <v>0.76262626262626265</v>
      </c>
      <c r="H6294" s="41">
        <f>IFERROR(VLOOKUP(E6294,'Global Insight'!$E$2:$F$4102,2,FALSE),"")</f>
        <v>0.61111111111111116</v>
      </c>
      <c r="I6294">
        <f>IFERROR(VLOOKUP(E6294,EIU!$E$2:$H$3662,4,FALSE),"")</f>
        <v>0.57499999999999996</v>
      </c>
    </row>
    <row r="6295" spans="1:9" x14ac:dyDescent="0.25">
      <c r="A6295" s="12" t="s">
        <v>103</v>
      </c>
      <c r="B6295" s="13" t="s">
        <v>104</v>
      </c>
      <c r="C6295" s="14">
        <v>187</v>
      </c>
      <c r="D6295" s="14">
        <v>2014</v>
      </c>
      <c r="E6295">
        <f t="shared" si="98"/>
        <v>1872014</v>
      </c>
      <c r="F6295" s="41">
        <f>IFERROR(VLOOKUP(E6295,Heritage!$E$3:$H$4601,4,FALSE),"")</f>
        <v>0.9</v>
      </c>
      <c r="G6295" s="41">
        <f>IFERROR(VLOOKUP(E6295,'PRS até 2014'!$E$4:$L$6307,8,FALSE),"")</f>
        <v>0.87373737373737381</v>
      </c>
      <c r="H6295" s="41">
        <f>IFERROR(VLOOKUP(E6295,'Global Insight'!$E$2:$F$4102,2,FALSE),"")</f>
        <v>0.94444444444444453</v>
      </c>
      <c r="I6295">
        <f>IFERROR(VLOOKUP(E6295,EIU!$E$2:$H$3662,4,FALSE),"")</f>
        <v>0.875</v>
      </c>
    </row>
    <row r="6296" spans="1:9" x14ac:dyDescent="0.25">
      <c r="A6296" s="12" t="s">
        <v>314</v>
      </c>
      <c r="B6296" s="13" t="s">
        <v>315</v>
      </c>
      <c r="C6296" s="14">
        <v>188</v>
      </c>
      <c r="D6296" s="14">
        <v>2014</v>
      </c>
      <c r="E6296">
        <f t="shared" si="98"/>
        <v>1882014</v>
      </c>
      <c r="F6296" s="41">
        <f>IFERROR(VLOOKUP(E6296,Heritage!$E$3:$H$4601,4,FALSE),"")</f>
        <v>0.8</v>
      </c>
      <c r="G6296" s="41">
        <f>IFERROR(VLOOKUP(E6296,'PRS até 2014'!$E$4:$L$6307,8,FALSE),"")</f>
        <v>0.86111111111111116</v>
      </c>
      <c r="H6296" s="41">
        <f>IFERROR(VLOOKUP(E6296,'Global Insight'!$E$2:$F$4102,2,FALSE),"")</f>
        <v>0.94444444444444453</v>
      </c>
      <c r="I6296">
        <f>IFERROR(VLOOKUP(E6296,EIU!$E$2:$H$3662,4,FALSE),"")</f>
        <v>0.9</v>
      </c>
    </row>
    <row r="6297" spans="1:9" x14ac:dyDescent="0.25">
      <c r="A6297" s="12" t="s">
        <v>312</v>
      </c>
      <c r="B6297" s="13" t="s">
        <v>313</v>
      </c>
      <c r="C6297" s="14">
        <v>189</v>
      </c>
      <c r="D6297" s="14">
        <v>2014</v>
      </c>
      <c r="E6297">
        <f t="shared" si="98"/>
        <v>1892014</v>
      </c>
      <c r="F6297" s="41">
        <f>IFERROR(VLOOKUP(E6297,Heritage!$E$3:$H$4601,4,FALSE),"")</f>
        <v>0.7</v>
      </c>
      <c r="G6297" s="41">
        <f>IFERROR(VLOOKUP(E6297,'PRS até 2014'!$E$4:$L$6307,8,FALSE),"")</f>
        <v>0.66161616161616155</v>
      </c>
      <c r="H6297" s="41">
        <f>IFERROR(VLOOKUP(E6297,'Global Insight'!$E$2:$F$4102,2,FALSE),"")</f>
        <v>0.83333333333333337</v>
      </c>
      <c r="I6297">
        <f>IFERROR(VLOOKUP(E6297,EIU!$E$2:$H$3662,4,FALSE),"")</f>
        <v>0.625</v>
      </c>
    </row>
    <row r="6298" spans="1:9" x14ac:dyDescent="0.25">
      <c r="A6298" s="12" t="s">
        <v>316</v>
      </c>
      <c r="B6298" s="13" t="s">
        <v>317</v>
      </c>
      <c r="C6298" s="14">
        <v>190</v>
      </c>
      <c r="D6298" s="14">
        <v>2014</v>
      </c>
      <c r="E6298">
        <f t="shared" si="98"/>
        <v>1902014</v>
      </c>
      <c r="F6298" s="41">
        <f>IFERROR(VLOOKUP(E6298,Heritage!$E$3:$H$4601,4,FALSE),"")</f>
        <v>0.15</v>
      </c>
      <c r="G6298" s="41" t="str">
        <f>IFERROR(VLOOKUP(E6298,'PRS até 2014'!$E$4:$L$6307,8,FALSE),"")</f>
        <v xml:space="preserve"> </v>
      </c>
      <c r="H6298" s="41">
        <f>IFERROR(VLOOKUP(E6298,'Global Insight'!$E$2:$F$4102,2,FALSE),"")</f>
        <v>0.33333333333333331</v>
      </c>
      <c r="I6298">
        <f>IFERROR(VLOOKUP(E6298,EIU!$E$2:$H$3662,4,FALSE),"")</f>
        <v>0.125</v>
      </c>
    </row>
    <row r="6299" spans="1:9" x14ac:dyDescent="0.25">
      <c r="A6299" s="12" t="s">
        <v>322</v>
      </c>
      <c r="B6299" s="13" t="s">
        <v>323</v>
      </c>
      <c r="C6299" s="14">
        <v>191</v>
      </c>
      <c r="D6299" s="14">
        <v>2014</v>
      </c>
      <c r="E6299">
        <f t="shared" si="98"/>
        <v>1912014</v>
      </c>
      <c r="F6299" s="41">
        <f>IFERROR(VLOOKUP(E6299,Heritage!$E$3:$H$4601,4,FALSE),"")</f>
        <v>0.4</v>
      </c>
      <c r="G6299" s="41" t="str">
        <f>IFERROR(VLOOKUP(E6299,'PRS até 2014'!$E$4:$L$6307,8,FALSE),"")</f>
        <v xml:space="preserve"> </v>
      </c>
      <c r="H6299" s="41">
        <f>IFERROR(VLOOKUP(E6299,'Global Insight'!$E$2:$F$4102,2,FALSE),"")</f>
        <v>0.88888888888888895</v>
      </c>
      <c r="I6299" t="str">
        <f>IFERROR(VLOOKUP(E6299,EIU!$E$2:$H$3662,4,FALSE),"")</f>
        <v/>
      </c>
    </row>
    <row r="6300" spans="1:9" x14ac:dyDescent="0.25">
      <c r="A6300" s="12" t="s">
        <v>318</v>
      </c>
      <c r="B6300" s="13" t="s">
        <v>319</v>
      </c>
      <c r="C6300" s="14">
        <v>192</v>
      </c>
      <c r="D6300" s="14">
        <v>2014</v>
      </c>
      <c r="E6300">
        <f t="shared" si="98"/>
        <v>1922014</v>
      </c>
      <c r="F6300" s="41">
        <f>IFERROR(VLOOKUP(E6300,Heritage!$E$3:$H$4601,4,FALSE),"")</f>
        <v>0.05</v>
      </c>
      <c r="G6300" s="41">
        <f>IFERROR(VLOOKUP(E6300,'PRS até 2014'!$E$4:$L$6307,8,FALSE),"")</f>
        <v>0.20202020202020202</v>
      </c>
      <c r="H6300" s="41">
        <f>IFERROR(VLOOKUP(E6300,'Global Insight'!$E$2:$F$4102,2,FALSE),"")</f>
        <v>0.11111111111111109</v>
      </c>
      <c r="I6300">
        <f>IFERROR(VLOOKUP(E6300,EIU!$E$2:$H$3662,4,FALSE),"")</f>
        <v>0.05</v>
      </c>
    </row>
    <row r="6301" spans="1:9" x14ac:dyDescent="0.25">
      <c r="A6301" s="12" t="s">
        <v>320</v>
      </c>
      <c r="B6301" s="13" t="s">
        <v>321</v>
      </c>
      <c r="C6301" s="14">
        <v>193</v>
      </c>
      <c r="D6301" s="14">
        <v>2014</v>
      </c>
      <c r="E6301">
        <f t="shared" si="98"/>
        <v>1932014</v>
      </c>
      <c r="F6301" s="41">
        <f>IFERROR(VLOOKUP(E6301,Heritage!$E$3:$H$4601,4,FALSE),"")</f>
        <v>0.15</v>
      </c>
      <c r="G6301" s="41">
        <f>IFERROR(VLOOKUP(E6301,'PRS até 2014'!$E$4:$L$6307,8,FALSE),"")</f>
        <v>0.5732323232323232</v>
      </c>
      <c r="H6301" s="41">
        <f>IFERROR(VLOOKUP(E6301,'Global Insight'!$E$2:$F$4102,2,FALSE),"")</f>
        <v>0.55555555555555558</v>
      </c>
      <c r="I6301">
        <f>IFERROR(VLOOKUP(E6301,EIU!$E$2:$H$3662,4,FALSE),"")</f>
        <v>0.45</v>
      </c>
    </row>
    <row r="6302" spans="1:9" x14ac:dyDescent="0.25">
      <c r="A6302" s="12" t="s">
        <v>325</v>
      </c>
      <c r="B6302" s="13" t="s">
        <v>326</v>
      </c>
      <c r="C6302" s="14">
        <v>194</v>
      </c>
      <c r="D6302" s="14">
        <v>2014</v>
      </c>
      <c r="E6302">
        <f t="shared" si="98"/>
        <v>1942014</v>
      </c>
      <c r="F6302" s="41">
        <f>IFERROR(VLOOKUP(E6302,Heritage!$E$3:$H$4601,4,FALSE),"")</f>
        <v>0.3</v>
      </c>
      <c r="G6302" s="41">
        <f>IFERROR(VLOOKUP(E6302,'PRS até 2014'!$E$4:$L$6307,8,FALSE),"")</f>
        <v>0.30303030303030298</v>
      </c>
      <c r="H6302" s="41">
        <f>IFERROR(VLOOKUP(E6302,'Global Insight'!$E$2:$F$4102,2,FALSE),"")</f>
        <v>0.33333333333333331</v>
      </c>
      <c r="I6302">
        <f>IFERROR(VLOOKUP(E6302,EIU!$E$2:$H$3662,4,FALSE),"")</f>
        <v>0.2</v>
      </c>
    </row>
    <row r="6303" spans="1:9" x14ac:dyDescent="0.25">
      <c r="A6303" s="12" t="s">
        <v>373</v>
      </c>
      <c r="B6303" s="13" t="s">
        <v>341</v>
      </c>
      <c r="C6303" s="14">
        <v>195</v>
      </c>
      <c r="D6303" s="14">
        <v>2014</v>
      </c>
      <c r="E6303">
        <f t="shared" si="98"/>
        <v>1952014</v>
      </c>
      <c r="F6303" s="41" t="str">
        <f>IFERROR(VLOOKUP(E6303,Heritage!$E$3:$H$4601,4,FALSE),"")</f>
        <v/>
      </c>
      <c r="G6303" s="41" t="str">
        <f>IFERROR(VLOOKUP(E6303,'PRS até 2014'!$E$4:$L$6307,8,FALSE),"")</f>
        <v xml:space="preserve"> </v>
      </c>
      <c r="H6303" s="41" t="str">
        <f>IFERROR(VLOOKUP(E6303,'Global Insight'!$E$2:$F$4102,2,FALSE),"")</f>
        <v/>
      </c>
      <c r="I6303" t="str">
        <f>IFERROR(VLOOKUP(E6303,EIU!$E$2:$H$3662,4,FALSE),"")</f>
        <v/>
      </c>
    </row>
    <row r="6304" spans="1:9" x14ac:dyDescent="0.25">
      <c r="A6304" s="12" t="s">
        <v>329</v>
      </c>
      <c r="B6304" s="13" t="s">
        <v>330</v>
      </c>
      <c r="C6304" s="14">
        <v>196</v>
      </c>
      <c r="D6304" s="14">
        <v>2014</v>
      </c>
      <c r="E6304">
        <f t="shared" si="98"/>
        <v>1962014</v>
      </c>
      <c r="F6304" s="41">
        <f>IFERROR(VLOOKUP(E6304,Heritage!$E$3:$H$4601,4,FALSE),"")</f>
        <v>0.3</v>
      </c>
      <c r="G6304" s="41">
        <f>IFERROR(VLOOKUP(E6304,'PRS até 2014'!$E$4:$L$6307,8,FALSE),"")</f>
        <v>0.52777777777777768</v>
      </c>
      <c r="H6304" s="41">
        <f>IFERROR(VLOOKUP(E6304,'Global Insight'!$E$2:$F$4102,2,FALSE),"")</f>
        <v>0.55555555555555558</v>
      </c>
      <c r="I6304">
        <f>IFERROR(VLOOKUP(E6304,EIU!$E$2:$H$3662,4,FALSE),"")</f>
        <v>0.4</v>
      </c>
    </row>
    <row r="6305" spans="1:9" x14ac:dyDescent="0.25">
      <c r="A6305" s="16" t="s">
        <v>331</v>
      </c>
      <c r="B6305" s="17" t="s">
        <v>332</v>
      </c>
      <c r="C6305" s="18">
        <v>197</v>
      </c>
      <c r="D6305" s="18">
        <v>2014</v>
      </c>
      <c r="E6305">
        <f t="shared" si="98"/>
        <v>1972014</v>
      </c>
      <c r="F6305" s="41">
        <f>IFERROR(VLOOKUP(E6305,Heritage!$E$3:$H$4601,4,FALSE),"")</f>
        <v>0.1</v>
      </c>
      <c r="G6305" s="41">
        <f>IFERROR(VLOOKUP(E6305,'PRS até 2014'!$E$4:$L$6307,8,FALSE),"")</f>
        <v>0.26767676767676762</v>
      </c>
      <c r="H6305" s="41">
        <f>IFERROR(VLOOKUP(E6305,'Global Insight'!$E$2:$F$4102,2,FALSE),"")</f>
        <v>0.11111111111111109</v>
      </c>
      <c r="I6305">
        <f>IFERROR(VLOOKUP(E6305,EIU!$E$2:$H$3662,4,FALSE),"")</f>
        <v>0.1</v>
      </c>
    </row>
    <row r="6306" spans="1:9" x14ac:dyDescent="0.25">
      <c r="A6306" s="12" t="s">
        <v>0</v>
      </c>
      <c r="B6306" s="13" t="s">
        <v>1</v>
      </c>
      <c r="C6306" s="14">
        <v>1</v>
      </c>
      <c r="D6306" s="14">
        <v>2015</v>
      </c>
      <c r="E6306">
        <f t="shared" si="98"/>
        <v>12015</v>
      </c>
      <c r="F6306" s="41" t="str">
        <f>IFERROR(VLOOKUP(E6306,Heritage!$E$3:$H$4601,4,FALSE),"")</f>
        <v/>
      </c>
      <c r="G6306" s="41" t="str">
        <f>IFERROR(VLOOKUP(A6306,'PRS 2015-2018'!$A$3:$AD$142,30,FALSE),"")</f>
        <v/>
      </c>
      <c r="H6306" s="41">
        <f>IFERROR(VLOOKUP(E6306,'Global Insight'!$E$2:$F$4102,2,FALSE),"")</f>
        <v>0.27777777777777773</v>
      </c>
      <c r="I6306">
        <f>IFERROR(VLOOKUP(E6306,EIU!$E$2:$H$3662,4,FALSE),"")</f>
        <v>7.4999999999999997E-2</v>
      </c>
    </row>
    <row r="6307" spans="1:9" x14ac:dyDescent="0.25">
      <c r="A6307" s="12" t="s">
        <v>4</v>
      </c>
      <c r="B6307" s="13" t="s">
        <v>5</v>
      </c>
      <c r="C6307" s="14">
        <v>2</v>
      </c>
      <c r="D6307" s="14">
        <v>2015</v>
      </c>
      <c r="E6307">
        <f t="shared" si="98"/>
        <v>22015</v>
      </c>
      <c r="F6307" s="41">
        <f>IFERROR(VLOOKUP(E6307,Heritage!$E$3:$H$4601,4,FALSE),"")</f>
        <v>0.35</v>
      </c>
      <c r="G6307" s="41">
        <f>IFERROR(VLOOKUP(A6307,'PRS 2015-2018'!$A$3:$AD$142,30,FALSE),"")</f>
        <v>0.45959595959595961</v>
      </c>
      <c r="H6307" s="41">
        <f>IFERROR(VLOOKUP(E6307,'Global Insight'!$E$2:$F$4102,2,FALSE),"")</f>
        <v>0.66666666666666663</v>
      </c>
      <c r="I6307">
        <f>IFERROR(VLOOKUP(E6307,EIU!$E$2:$H$3662,4,FALSE),"")</f>
        <v>0.3</v>
      </c>
    </row>
    <row r="6308" spans="1:9" x14ac:dyDescent="0.25">
      <c r="A6308" s="12" t="s">
        <v>81</v>
      </c>
      <c r="B6308" s="13" t="s">
        <v>82</v>
      </c>
      <c r="C6308" s="14">
        <v>3</v>
      </c>
      <c r="D6308" s="14">
        <v>2015</v>
      </c>
      <c r="E6308">
        <f t="shared" si="98"/>
        <v>32015</v>
      </c>
      <c r="F6308" s="41">
        <f>IFERROR(VLOOKUP(E6308,Heritage!$E$3:$H$4601,4,FALSE),"")</f>
        <v>0.25</v>
      </c>
      <c r="G6308" s="41">
        <f>IFERROR(VLOOKUP(A6308,'PRS 2015-2018'!$A$3:$AD$142,30,FALSE),"")</f>
        <v>0.50505050505050497</v>
      </c>
      <c r="H6308" s="41">
        <f>IFERROR(VLOOKUP(E6308,'Global Insight'!$E$2:$F$4102,2,FALSE),"")</f>
        <v>0.22222222222222221</v>
      </c>
      <c r="I6308">
        <f>IFERROR(VLOOKUP(E6308,EIU!$E$2:$H$3662,4,FALSE),"")</f>
        <v>0.32500000000000001</v>
      </c>
    </row>
    <row r="6309" spans="1:9" x14ac:dyDescent="0.25">
      <c r="A6309" s="12" t="s">
        <v>346</v>
      </c>
      <c r="B6309" s="13" t="s">
        <v>374</v>
      </c>
      <c r="C6309" s="14">
        <v>4</v>
      </c>
      <c r="D6309" s="14">
        <v>2015</v>
      </c>
      <c r="E6309">
        <f t="shared" si="98"/>
        <v>42015</v>
      </c>
      <c r="F6309" s="41" t="str">
        <f>IFERROR(VLOOKUP(E6309,Heritage!$E$3:$H$4601,4,FALSE),"")</f>
        <v/>
      </c>
      <c r="G6309" s="41" t="str">
        <f>IFERROR(VLOOKUP(A6309,'PRS 2015-2018'!$A$3:$AD$142,30,FALSE),"")</f>
        <v/>
      </c>
      <c r="H6309" s="41">
        <f>IFERROR(VLOOKUP(E6309,'Global Insight'!$E$2:$F$4102,2,FALSE),"")</f>
        <v>1</v>
      </c>
      <c r="I6309" t="str">
        <f>IFERROR(VLOOKUP(E6309,EIU!$E$2:$H$3662,4,FALSE),"")</f>
        <v/>
      </c>
    </row>
    <row r="6310" spans="1:9" x14ac:dyDescent="0.25">
      <c r="A6310" s="12" t="s">
        <v>2</v>
      </c>
      <c r="B6310" s="13" t="s">
        <v>3</v>
      </c>
      <c r="C6310" s="14">
        <v>5</v>
      </c>
      <c r="D6310" s="14">
        <v>2015</v>
      </c>
      <c r="E6310">
        <f t="shared" si="98"/>
        <v>52015</v>
      </c>
      <c r="F6310" s="41">
        <f>IFERROR(VLOOKUP(E6310,Heritage!$E$3:$H$4601,4,FALSE),"")</f>
        <v>0.15</v>
      </c>
      <c r="G6310" s="41">
        <f>IFERROR(VLOOKUP(A6310,'PRS 2015-2018'!$A$3:$AD$142,30,FALSE),"")</f>
        <v>0.36111111111111116</v>
      </c>
      <c r="H6310" s="41">
        <f>IFERROR(VLOOKUP(E6310,'Global Insight'!$E$2:$F$4102,2,FALSE),"")</f>
        <v>0.5</v>
      </c>
      <c r="I6310">
        <f>IFERROR(VLOOKUP(E6310,EIU!$E$2:$H$3662,4,FALSE),"")</f>
        <v>0.22500000000000001</v>
      </c>
    </row>
    <row r="6311" spans="1:9" x14ac:dyDescent="0.25">
      <c r="A6311" s="12" t="s">
        <v>347</v>
      </c>
      <c r="B6311" s="13" t="s">
        <v>375</v>
      </c>
      <c r="C6311" s="14">
        <v>6</v>
      </c>
      <c r="D6311" s="14">
        <v>2015</v>
      </c>
      <c r="E6311">
        <f t="shared" si="98"/>
        <v>62015</v>
      </c>
      <c r="F6311" s="41" t="str">
        <f>IFERROR(VLOOKUP(E6311,Heritage!$E$3:$H$4601,4,FALSE),"")</f>
        <v/>
      </c>
      <c r="G6311" s="41" t="str">
        <f>IFERROR(VLOOKUP(A6311,'PRS 2015-2018'!$A$3:$AD$142,30,FALSE),"")</f>
        <v/>
      </c>
      <c r="H6311" s="41">
        <f>IFERROR(VLOOKUP(E6311,'Global Insight'!$E$2:$F$4102,2,FALSE),"")</f>
        <v>0.72222222222222232</v>
      </c>
      <c r="I6311" t="str">
        <f>IFERROR(VLOOKUP(E6311,EIU!$E$2:$H$3662,4,FALSE),"")</f>
        <v/>
      </c>
    </row>
    <row r="6312" spans="1:9" x14ac:dyDescent="0.25">
      <c r="A6312" s="12" t="s">
        <v>8</v>
      </c>
      <c r="B6312" s="13" t="s">
        <v>9</v>
      </c>
      <c r="C6312" s="14">
        <v>7</v>
      </c>
      <c r="D6312" s="14">
        <v>2015</v>
      </c>
      <c r="E6312">
        <f t="shared" si="98"/>
        <v>72015</v>
      </c>
      <c r="F6312" s="41">
        <f>IFERROR(VLOOKUP(E6312,Heritage!$E$3:$H$4601,4,FALSE),"")</f>
        <v>0.15</v>
      </c>
      <c r="G6312" s="41">
        <f>IFERROR(VLOOKUP(A6312,'PRS 2015-2018'!$A$3:$AD$142,30,FALSE),"")</f>
        <v>0.40404040404040398</v>
      </c>
      <c r="H6312" s="41">
        <f>IFERROR(VLOOKUP(E6312,'Global Insight'!$E$2:$F$4102,2,FALSE),"")</f>
        <v>0.5</v>
      </c>
      <c r="I6312">
        <f>IFERROR(VLOOKUP(E6312,EIU!$E$2:$H$3662,4,FALSE),"")</f>
        <v>0.35</v>
      </c>
    </row>
    <row r="6313" spans="1:9" x14ac:dyDescent="0.25">
      <c r="A6313" s="12" t="s">
        <v>10</v>
      </c>
      <c r="B6313" s="13" t="s">
        <v>11</v>
      </c>
      <c r="C6313" s="14">
        <v>8</v>
      </c>
      <c r="D6313" s="14">
        <v>2015</v>
      </c>
      <c r="E6313">
        <f t="shared" si="98"/>
        <v>82015</v>
      </c>
      <c r="F6313" s="41">
        <f>IFERROR(VLOOKUP(E6313,Heritage!$E$3:$H$4601,4,FALSE),"")</f>
        <v>0.2</v>
      </c>
      <c r="G6313" s="41">
        <f>IFERROR(VLOOKUP(A6313,'PRS 2015-2018'!$A$3:$AD$142,30,FALSE),"")</f>
        <v>0.4747474747474747</v>
      </c>
      <c r="H6313" s="41">
        <f>IFERROR(VLOOKUP(E6313,'Global Insight'!$E$2:$F$4102,2,FALSE),"")</f>
        <v>0.5</v>
      </c>
      <c r="I6313">
        <f>IFERROR(VLOOKUP(E6313,EIU!$E$2:$H$3662,4,FALSE),"")</f>
        <v>0.45</v>
      </c>
    </row>
    <row r="6314" spans="1:9" x14ac:dyDescent="0.25">
      <c r="A6314" s="12" t="s">
        <v>12</v>
      </c>
      <c r="B6314" s="13" t="s">
        <v>13</v>
      </c>
      <c r="C6314" s="14">
        <v>9</v>
      </c>
      <c r="D6314" s="14">
        <v>2015</v>
      </c>
      <c r="E6314">
        <f t="shared" si="98"/>
        <v>92015</v>
      </c>
      <c r="F6314" s="41">
        <f>IFERROR(VLOOKUP(E6314,Heritage!$E$3:$H$4601,4,FALSE),"")</f>
        <v>0.9</v>
      </c>
      <c r="G6314" s="41">
        <f>IFERROR(VLOOKUP(A6314,'PRS 2015-2018'!$A$3:$AD$142,30,FALSE),"")</f>
        <v>0.88888888888888884</v>
      </c>
      <c r="H6314" s="41">
        <f>IFERROR(VLOOKUP(E6314,'Global Insight'!$E$2:$F$4102,2,FALSE),"")</f>
        <v>0.94444444444444453</v>
      </c>
      <c r="I6314">
        <f>IFERROR(VLOOKUP(E6314,EIU!$E$2:$H$3662,4,FALSE),"")</f>
        <v>0.95</v>
      </c>
    </row>
    <row r="6315" spans="1:9" x14ac:dyDescent="0.25">
      <c r="A6315" s="12" t="s">
        <v>14</v>
      </c>
      <c r="B6315" s="13" t="s">
        <v>15</v>
      </c>
      <c r="C6315" s="14">
        <v>10</v>
      </c>
      <c r="D6315" s="14">
        <v>2015</v>
      </c>
      <c r="E6315">
        <f t="shared" si="98"/>
        <v>102015</v>
      </c>
      <c r="F6315" s="41">
        <f>IFERROR(VLOOKUP(E6315,Heritage!$E$3:$H$4601,4,FALSE),"")</f>
        <v>0.9</v>
      </c>
      <c r="G6315" s="41">
        <f>IFERROR(VLOOKUP(A6315,'PRS 2015-2018'!$A$3:$AD$142,30,FALSE),"")</f>
        <v>0.84090909090909083</v>
      </c>
      <c r="H6315" s="41">
        <f>IFERROR(VLOOKUP(E6315,'Global Insight'!$E$2:$F$4102,2,FALSE),"")</f>
        <v>0.83333333333333337</v>
      </c>
      <c r="I6315">
        <f>IFERROR(VLOOKUP(E6315,EIU!$E$2:$H$3662,4,FALSE),"")</f>
        <v>0.92500000000000004</v>
      </c>
    </row>
    <row r="6316" spans="1:9" x14ac:dyDescent="0.25">
      <c r="A6316" s="12" t="s">
        <v>16</v>
      </c>
      <c r="B6316" s="13" t="s">
        <v>17</v>
      </c>
      <c r="C6316" s="14">
        <v>11</v>
      </c>
      <c r="D6316" s="14">
        <v>2015</v>
      </c>
      <c r="E6316">
        <f t="shared" si="98"/>
        <v>112015</v>
      </c>
      <c r="F6316" s="41">
        <f>IFERROR(VLOOKUP(E6316,Heritage!$E$3:$H$4601,4,FALSE),"")</f>
        <v>0.2</v>
      </c>
      <c r="G6316" s="41">
        <f>IFERROR(VLOOKUP(A6316,'PRS 2015-2018'!$A$3:$AD$142,30,FALSE),"")</f>
        <v>0.42929292929292928</v>
      </c>
      <c r="H6316" s="41">
        <f>IFERROR(VLOOKUP(E6316,'Global Insight'!$E$2:$F$4102,2,FALSE),"")</f>
        <v>0.55555555555555569</v>
      </c>
      <c r="I6316">
        <f>IFERROR(VLOOKUP(E6316,EIU!$E$2:$H$3662,4,FALSE),"")</f>
        <v>0.3</v>
      </c>
    </row>
    <row r="6317" spans="1:9" x14ac:dyDescent="0.25">
      <c r="A6317" s="12" t="s">
        <v>348</v>
      </c>
      <c r="B6317" s="13" t="s">
        <v>376</v>
      </c>
      <c r="C6317" s="14">
        <v>12</v>
      </c>
      <c r="D6317" s="14">
        <v>2015</v>
      </c>
      <c r="E6317">
        <f t="shared" si="98"/>
        <v>122015</v>
      </c>
      <c r="F6317" s="41">
        <f>IFERROR(VLOOKUP(E6317,Heritage!$E$3:$H$4601,4,FALSE),"")</f>
        <v>0.7</v>
      </c>
      <c r="G6317" s="41">
        <f>IFERROR(VLOOKUP(A6317,'PRS 2015-2018'!$A$3:$AD$142,30,FALSE),"")</f>
        <v>0.80303030303030309</v>
      </c>
      <c r="H6317" s="41">
        <f>IFERROR(VLOOKUP(E6317,'Global Insight'!$E$2:$F$4102,2,FALSE),"")</f>
        <v>0.61111111111111116</v>
      </c>
      <c r="I6317">
        <f>IFERROR(VLOOKUP(E6317,EIU!$E$2:$H$3662,4,FALSE),"")</f>
        <v>0.57499999999999996</v>
      </c>
    </row>
    <row r="6318" spans="1:9" x14ac:dyDescent="0.25">
      <c r="A6318" s="12" t="s">
        <v>30</v>
      </c>
      <c r="B6318" s="13" t="s">
        <v>31</v>
      </c>
      <c r="C6318" s="14">
        <v>13</v>
      </c>
      <c r="D6318" s="14">
        <v>2015</v>
      </c>
      <c r="E6318">
        <f t="shared" si="98"/>
        <v>132015</v>
      </c>
      <c r="F6318" s="41">
        <f>IFERROR(VLOOKUP(E6318,Heritage!$E$3:$H$4601,4,FALSE),"")</f>
        <v>0.6</v>
      </c>
      <c r="G6318" s="41">
        <f>IFERROR(VLOOKUP(A6318,'PRS 2015-2018'!$A$3:$AD$142,30,FALSE),"")</f>
        <v>0.64646464646464652</v>
      </c>
      <c r="H6318" s="41">
        <f>IFERROR(VLOOKUP(E6318,'Global Insight'!$E$2:$F$4102,2,FALSE),"")</f>
        <v>0.55555555555555569</v>
      </c>
      <c r="I6318">
        <f>IFERROR(VLOOKUP(E6318,EIU!$E$2:$H$3662,4,FALSE),"")</f>
        <v>0.6</v>
      </c>
    </row>
    <row r="6319" spans="1:9" x14ac:dyDescent="0.25">
      <c r="A6319" s="12" t="s">
        <v>26</v>
      </c>
      <c r="B6319" s="13" t="s">
        <v>27</v>
      </c>
      <c r="C6319" s="14">
        <v>14</v>
      </c>
      <c r="D6319" s="14">
        <v>2015</v>
      </c>
      <c r="E6319">
        <f t="shared" si="98"/>
        <v>142015</v>
      </c>
      <c r="F6319" s="41">
        <f>IFERROR(VLOOKUP(E6319,Heritage!$E$3:$H$4601,4,FALSE),"")</f>
        <v>0.2</v>
      </c>
      <c r="G6319" s="41">
        <f>IFERROR(VLOOKUP(A6319,'PRS 2015-2018'!$A$3:$AD$142,30,FALSE),"")</f>
        <v>0.47474747474747475</v>
      </c>
      <c r="H6319" s="41">
        <f>IFERROR(VLOOKUP(E6319,'Global Insight'!$E$2:$F$4102,2,FALSE),"")</f>
        <v>0.55555555555555558</v>
      </c>
      <c r="I6319">
        <f>IFERROR(VLOOKUP(E6319,EIU!$E$2:$H$3662,4,FALSE),"")</f>
        <v>0.35</v>
      </c>
    </row>
    <row r="6320" spans="1:9" x14ac:dyDescent="0.25">
      <c r="A6320" s="12" t="s">
        <v>39</v>
      </c>
      <c r="B6320" s="13" t="s">
        <v>40</v>
      </c>
      <c r="C6320" s="14">
        <v>15</v>
      </c>
      <c r="D6320" s="14">
        <v>2015</v>
      </c>
      <c r="E6320">
        <f t="shared" si="98"/>
        <v>152015</v>
      </c>
      <c r="F6320" s="41">
        <f>IFERROR(VLOOKUP(E6320,Heritage!$E$3:$H$4601,4,FALSE),"")</f>
        <v>0.8</v>
      </c>
      <c r="G6320" s="41" t="str">
        <f>IFERROR(VLOOKUP(A6320,'PRS 2015-2018'!$A$3:$AD$142,30,FALSE),"")</f>
        <v/>
      </c>
      <c r="H6320" s="41">
        <f>IFERROR(VLOOKUP(E6320,'Global Insight'!$E$2:$F$4102,2,FALSE),"")</f>
        <v>0.83333333333333337</v>
      </c>
      <c r="I6320">
        <f>IFERROR(VLOOKUP(E6320,EIU!$E$2:$H$3662,4,FALSE),"")</f>
        <v>0.75</v>
      </c>
    </row>
    <row r="6321" spans="1:9" x14ac:dyDescent="0.25">
      <c r="A6321" s="12" t="s">
        <v>33</v>
      </c>
      <c r="B6321" s="13" t="s">
        <v>34</v>
      </c>
      <c r="C6321" s="14">
        <v>16</v>
      </c>
      <c r="D6321" s="14">
        <v>2015</v>
      </c>
      <c r="E6321">
        <f t="shared" si="98"/>
        <v>162015</v>
      </c>
      <c r="F6321" s="41">
        <f>IFERROR(VLOOKUP(E6321,Heritage!$E$3:$H$4601,4,FALSE),"")</f>
        <v>0.2</v>
      </c>
      <c r="G6321" s="41">
        <f>IFERROR(VLOOKUP(A6321,'PRS 2015-2018'!$A$3:$AD$142,30,FALSE),"")</f>
        <v>0.47222222222222227</v>
      </c>
      <c r="H6321" s="41">
        <f>IFERROR(VLOOKUP(E6321,'Global Insight'!$E$2:$F$4102,2,FALSE),"")</f>
        <v>0.44444444444444448</v>
      </c>
      <c r="I6321">
        <f>IFERROR(VLOOKUP(E6321,EIU!$E$2:$H$3662,4,FALSE),"")</f>
        <v>0.3</v>
      </c>
    </row>
    <row r="6322" spans="1:9" x14ac:dyDescent="0.25">
      <c r="A6322" s="12" t="s">
        <v>20</v>
      </c>
      <c r="B6322" s="13" t="s">
        <v>21</v>
      </c>
      <c r="C6322" s="14">
        <v>17</v>
      </c>
      <c r="D6322" s="14">
        <v>2015</v>
      </c>
      <c r="E6322">
        <f t="shared" si="98"/>
        <v>172015</v>
      </c>
      <c r="F6322" s="41">
        <f>IFERROR(VLOOKUP(E6322,Heritage!$E$3:$H$4601,4,FALSE),"")</f>
        <v>0.8</v>
      </c>
      <c r="G6322" s="41">
        <f>IFERROR(VLOOKUP(A6322,'PRS 2015-2018'!$A$3:$AD$142,30,FALSE),"")</f>
        <v>0.73989898989898994</v>
      </c>
      <c r="H6322" s="41">
        <f>IFERROR(VLOOKUP(E6322,'Global Insight'!$E$2:$F$4102,2,FALSE),"")</f>
        <v>0.83333333333333337</v>
      </c>
      <c r="I6322">
        <f>IFERROR(VLOOKUP(E6322,EIU!$E$2:$H$3662,4,FALSE),"")</f>
        <v>0.82499999999999996</v>
      </c>
    </row>
    <row r="6323" spans="1:9" x14ac:dyDescent="0.25">
      <c r="A6323" s="12" t="s">
        <v>349</v>
      </c>
      <c r="B6323" s="13" t="s">
        <v>377</v>
      </c>
      <c r="C6323" s="14">
        <v>18</v>
      </c>
      <c r="D6323" s="14">
        <v>2015</v>
      </c>
      <c r="E6323">
        <f t="shared" si="98"/>
        <v>182015</v>
      </c>
      <c r="F6323" s="41">
        <f>IFERROR(VLOOKUP(E6323,Heritage!$E$3:$H$4601,4,FALSE),"")</f>
        <v>0.35</v>
      </c>
      <c r="G6323" s="41" t="str">
        <f>IFERROR(VLOOKUP(A6323,'PRS 2015-2018'!$A$3:$AD$142,30,FALSE),"")</f>
        <v/>
      </c>
      <c r="H6323" s="41">
        <f>IFERROR(VLOOKUP(E6323,'Global Insight'!$E$2:$F$4102,2,FALSE),"")</f>
        <v>0.44444444444444448</v>
      </c>
      <c r="I6323">
        <f>IFERROR(VLOOKUP(E6323,EIU!$E$2:$H$3662,4,FALSE),"")</f>
        <v>0.35</v>
      </c>
    </row>
    <row r="6324" spans="1:9" x14ac:dyDescent="0.25">
      <c r="A6324" s="12" t="s">
        <v>22</v>
      </c>
      <c r="B6324" s="13" t="s">
        <v>23</v>
      </c>
      <c r="C6324" s="14">
        <v>19</v>
      </c>
      <c r="D6324" s="14">
        <v>2015</v>
      </c>
      <c r="E6324">
        <f t="shared" si="98"/>
        <v>192015</v>
      </c>
      <c r="F6324" s="41">
        <f>IFERROR(VLOOKUP(E6324,Heritage!$E$3:$H$4601,4,FALSE),"")</f>
        <v>0.3</v>
      </c>
      <c r="G6324" s="41" t="str">
        <f>IFERROR(VLOOKUP(A6324,'PRS 2015-2018'!$A$3:$AD$142,30,FALSE),"")</f>
        <v/>
      </c>
      <c r="H6324" s="41">
        <f>IFERROR(VLOOKUP(E6324,'Global Insight'!$E$2:$F$4102,2,FALSE),"")</f>
        <v>0.5</v>
      </c>
      <c r="I6324">
        <f>IFERROR(VLOOKUP(E6324,EIU!$E$2:$H$3662,4,FALSE),"")</f>
        <v>0.27500000000000002</v>
      </c>
    </row>
    <row r="6325" spans="1:9" x14ac:dyDescent="0.25">
      <c r="A6325" s="12" t="s">
        <v>41</v>
      </c>
      <c r="B6325" s="13" t="s">
        <v>42</v>
      </c>
      <c r="C6325" s="14">
        <v>20</v>
      </c>
      <c r="D6325" s="14">
        <v>2015</v>
      </c>
      <c r="E6325">
        <f t="shared" si="98"/>
        <v>202015</v>
      </c>
      <c r="F6325" s="41">
        <f>IFERROR(VLOOKUP(E6325,Heritage!$E$3:$H$4601,4,FALSE),"")</f>
        <v>0.6</v>
      </c>
      <c r="G6325" s="41" t="str">
        <f>IFERROR(VLOOKUP(A6325,'PRS 2015-2018'!$A$3:$AD$142,30,FALSE),"")</f>
        <v/>
      </c>
      <c r="H6325" s="41">
        <f>IFERROR(VLOOKUP(E6325,'Global Insight'!$E$2:$F$4102,2,FALSE),"")</f>
        <v>0.77777777777777779</v>
      </c>
      <c r="I6325">
        <f>IFERROR(VLOOKUP(E6325,EIU!$E$2:$H$3662,4,FALSE),"")</f>
        <v>0.57499999999999996</v>
      </c>
    </row>
    <row r="6326" spans="1:9" x14ac:dyDescent="0.25">
      <c r="A6326" s="12" t="s">
        <v>35</v>
      </c>
      <c r="B6326" s="13" t="s">
        <v>36</v>
      </c>
      <c r="C6326" s="14">
        <v>21</v>
      </c>
      <c r="D6326" s="14">
        <v>2015</v>
      </c>
      <c r="E6326">
        <f t="shared" si="98"/>
        <v>212015</v>
      </c>
      <c r="F6326" s="41">
        <f>IFERROR(VLOOKUP(E6326,Heritage!$E$3:$H$4601,4,FALSE),"")</f>
        <v>0.1</v>
      </c>
      <c r="G6326" s="41">
        <f>IFERROR(VLOOKUP(A6326,'PRS 2015-2018'!$A$3:$AD$142,30,FALSE),"")</f>
        <v>0.41666666666666669</v>
      </c>
      <c r="H6326" s="41">
        <f>IFERROR(VLOOKUP(E6326,'Global Insight'!$E$2:$F$4102,2,FALSE),"")</f>
        <v>0.22222222222222221</v>
      </c>
      <c r="I6326">
        <f>IFERROR(VLOOKUP(E6326,EIU!$E$2:$H$3662,4,FALSE),"")</f>
        <v>0.25</v>
      </c>
    </row>
    <row r="6327" spans="1:9" x14ac:dyDescent="0.25">
      <c r="A6327" s="12" t="s">
        <v>333</v>
      </c>
      <c r="B6327" s="13" t="s">
        <v>32</v>
      </c>
      <c r="C6327" s="14">
        <v>22</v>
      </c>
      <c r="D6327" s="14">
        <v>2015</v>
      </c>
      <c r="E6327">
        <f t="shared" ref="E6327:E6390" si="99">C6327*10000+D6327</f>
        <v>222015</v>
      </c>
      <c r="F6327" s="41">
        <f>IFERROR(VLOOKUP(E6327,Heritage!$E$3:$H$4601,4,FALSE),"")</f>
        <v>0.2</v>
      </c>
      <c r="G6327" s="41" t="str">
        <f>IFERROR(VLOOKUP(A6327,'PRS 2015-2018'!$A$3:$AD$142,30,FALSE),"")</f>
        <v/>
      </c>
      <c r="H6327" s="41">
        <f>IFERROR(VLOOKUP(E6327,'Global Insight'!$E$2:$F$4102,2,FALSE),"")</f>
        <v>0.61111111111111116</v>
      </c>
      <c r="I6327">
        <f>IFERROR(VLOOKUP(E6327,EIU!$E$2:$H$3662,4,FALSE),"")</f>
        <v>0.4</v>
      </c>
    </row>
    <row r="6328" spans="1:9" x14ac:dyDescent="0.25">
      <c r="A6328" s="12" t="s">
        <v>43</v>
      </c>
      <c r="B6328" s="13" t="s">
        <v>44</v>
      </c>
      <c r="C6328" s="14">
        <v>23</v>
      </c>
      <c r="D6328" s="14">
        <v>2015</v>
      </c>
      <c r="E6328">
        <f t="shared" si="99"/>
        <v>232015</v>
      </c>
      <c r="F6328" s="41">
        <f>IFERROR(VLOOKUP(E6328,Heritage!$E$3:$H$4601,4,FALSE),"")</f>
        <v>0.7</v>
      </c>
      <c r="G6328" s="41">
        <f>IFERROR(VLOOKUP(A6328,'PRS 2015-2018'!$A$3:$AD$142,30,FALSE),"")</f>
        <v>0.70454545454545459</v>
      </c>
      <c r="H6328" s="41">
        <f>IFERROR(VLOOKUP(E6328,'Global Insight'!$E$2:$F$4102,2,FALSE),"")</f>
        <v>0.83333333333333337</v>
      </c>
      <c r="I6328">
        <f>IFERROR(VLOOKUP(E6328,EIU!$E$2:$H$3662,4,FALSE),"")</f>
        <v>0.65</v>
      </c>
    </row>
    <row r="6329" spans="1:9" x14ac:dyDescent="0.25">
      <c r="A6329" s="12" t="s">
        <v>37</v>
      </c>
      <c r="B6329" s="13" t="s">
        <v>38</v>
      </c>
      <c r="C6329" s="14">
        <v>24</v>
      </c>
      <c r="D6329" s="14">
        <v>2015</v>
      </c>
      <c r="E6329">
        <f t="shared" si="99"/>
        <v>242015</v>
      </c>
      <c r="F6329" s="41">
        <f>IFERROR(VLOOKUP(E6329,Heritage!$E$3:$H$4601,4,FALSE),"")</f>
        <v>0.45</v>
      </c>
      <c r="G6329" s="41">
        <f>IFERROR(VLOOKUP(A6329,'PRS 2015-2018'!$A$3:$AD$142,30,FALSE),"")</f>
        <v>0.38888888888888884</v>
      </c>
      <c r="H6329" s="41">
        <f>IFERROR(VLOOKUP(E6329,'Global Insight'!$E$2:$F$4102,2,FALSE),"")</f>
        <v>0.72222222222222232</v>
      </c>
      <c r="I6329">
        <f>IFERROR(VLOOKUP(E6329,EIU!$E$2:$H$3662,4,FALSE),"")</f>
        <v>0.45</v>
      </c>
    </row>
    <row r="6330" spans="1:9" x14ac:dyDescent="0.25">
      <c r="A6330" s="12" t="s">
        <v>350</v>
      </c>
      <c r="B6330" s="13" t="s">
        <v>378</v>
      </c>
      <c r="C6330" s="14">
        <v>25</v>
      </c>
      <c r="D6330" s="14">
        <v>2015</v>
      </c>
      <c r="E6330">
        <f t="shared" si="99"/>
        <v>252015</v>
      </c>
      <c r="F6330" s="41">
        <f>IFERROR(VLOOKUP(E6330,Heritage!$E$3:$H$4601,4,FALSE),"")</f>
        <v>0.3</v>
      </c>
      <c r="G6330" s="41">
        <f>IFERROR(VLOOKUP(A6330,'PRS 2015-2018'!$A$3:$AD$142,30,FALSE),"")</f>
        <v>0.6742424242424242</v>
      </c>
      <c r="H6330" s="41">
        <f>IFERROR(VLOOKUP(E6330,'Global Insight'!$E$2:$F$4102,2,FALSE),"")</f>
        <v>0.72222222222222232</v>
      </c>
      <c r="I6330">
        <f>IFERROR(VLOOKUP(E6330,EIU!$E$2:$H$3662,4,FALSE),"")</f>
        <v>0.72499999999999998</v>
      </c>
    </row>
    <row r="6331" spans="1:9" x14ac:dyDescent="0.25">
      <c r="A6331" s="12" t="s">
        <v>28</v>
      </c>
      <c r="B6331" s="13" t="s">
        <v>29</v>
      </c>
      <c r="C6331" s="14">
        <v>26</v>
      </c>
      <c r="D6331" s="14">
        <v>2015</v>
      </c>
      <c r="E6331">
        <f t="shared" si="99"/>
        <v>262015</v>
      </c>
      <c r="F6331" s="41">
        <f>IFERROR(VLOOKUP(E6331,Heritage!$E$3:$H$4601,4,FALSE),"")</f>
        <v>0.3</v>
      </c>
      <c r="G6331" s="41">
        <f>IFERROR(VLOOKUP(A6331,'PRS 2015-2018'!$A$3:$AD$142,30,FALSE),"")</f>
        <v>0.59343434343434354</v>
      </c>
      <c r="H6331" s="41">
        <f>IFERROR(VLOOKUP(E6331,'Global Insight'!$E$2:$F$4102,2,FALSE),"")</f>
        <v>0.55555555555555558</v>
      </c>
      <c r="I6331">
        <f>IFERROR(VLOOKUP(E6331,EIU!$E$2:$H$3662,4,FALSE),"")</f>
        <v>0.47499999999999998</v>
      </c>
    </row>
    <row r="6332" spans="1:9" x14ac:dyDescent="0.25">
      <c r="A6332" s="12" t="s">
        <v>24</v>
      </c>
      <c r="B6332" s="13" t="s">
        <v>25</v>
      </c>
      <c r="C6332" s="14">
        <v>27</v>
      </c>
      <c r="D6332" s="14">
        <v>2015</v>
      </c>
      <c r="E6332">
        <f t="shared" si="99"/>
        <v>272015</v>
      </c>
      <c r="F6332" s="41">
        <f>IFERROR(VLOOKUP(E6332,Heritage!$E$3:$H$4601,4,FALSE),"")</f>
        <v>0.3</v>
      </c>
      <c r="G6332" s="41">
        <f>IFERROR(VLOOKUP(A6332,'PRS 2015-2018'!$A$3:$AD$142,30,FALSE),"")</f>
        <v>0.50252525252525249</v>
      </c>
      <c r="H6332" s="41">
        <f>IFERROR(VLOOKUP(E6332,'Global Insight'!$E$2:$F$4102,2,FALSE),"")</f>
        <v>0.44444444444444448</v>
      </c>
      <c r="I6332">
        <f>IFERROR(VLOOKUP(E6332,EIU!$E$2:$H$3662,4,FALSE),"")</f>
        <v>0.35</v>
      </c>
    </row>
    <row r="6333" spans="1:9" x14ac:dyDescent="0.25">
      <c r="A6333" s="12" t="s">
        <v>18</v>
      </c>
      <c r="B6333" s="13" t="s">
        <v>19</v>
      </c>
      <c r="C6333" s="14">
        <v>28</v>
      </c>
      <c r="D6333" s="14">
        <v>2015</v>
      </c>
      <c r="E6333">
        <f t="shared" si="99"/>
        <v>282015</v>
      </c>
      <c r="F6333" s="41">
        <f>IFERROR(VLOOKUP(E6333,Heritage!$E$3:$H$4601,4,FALSE),"")</f>
        <v>0.2</v>
      </c>
      <c r="G6333" s="41" t="str">
        <f>IFERROR(VLOOKUP(A6333,'PRS 2015-2018'!$A$3:$AD$142,30,FALSE),"")</f>
        <v/>
      </c>
      <c r="H6333" s="41">
        <f>IFERROR(VLOOKUP(E6333,'Global Insight'!$E$2:$F$4102,2,FALSE),"")</f>
        <v>0.27777777777777779</v>
      </c>
      <c r="I6333">
        <f>IFERROR(VLOOKUP(E6333,EIU!$E$2:$H$3662,4,FALSE),"")</f>
        <v>0.22500000000000001</v>
      </c>
    </row>
    <row r="6334" spans="1:9" x14ac:dyDescent="0.25">
      <c r="A6334" s="12" t="s">
        <v>160</v>
      </c>
      <c r="B6334" s="13" t="s">
        <v>161</v>
      </c>
      <c r="C6334" s="14">
        <v>29</v>
      </c>
      <c r="D6334" s="14">
        <v>2015</v>
      </c>
      <c r="E6334">
        <f t="shared" si="99"/>
        <v>292015</v>
      </c>
      <c r="F6334" s="41">
        <f>IFERROR(VLOOKUP(E6334,Heritage!$E$3:$H$4601,4,FALSE),"")</f>
        <v>0.25</v>
      </c>
      <c r="G6334" s="41" t="str">
        <f>IFERROR(VLOOKUP(A6334,'PRS 2015-2018'!$A$3:$AD$142,30,FALSE),"")</f>
        <v/>
      </c>
      <c r="H6334" s="41">
        <f>IFERROR(VLOOKUP(E6334,'Global Insight'!$E$2:$F$4102,2,FALSE),"")</f>
        <v>0.55555555555555558</v>
      </c>
      <c r="I6334">
        <f>IFERROR(VLOOKUP(E6334,EIU!$E$2:$H$3662,4,FALSE),"")</f>
        <v>0.15</v>
      </c>
    </row>
    <row r="6335" spans="1:9" x14ac:dyDescent="0.25">
      <c r="A6335" s="12" t="s">
        <v>56</v>
      </c>
      <c r="B6335" s="13" t="s">
        <v>57</v>
      </c>
      <c r="C6335" s="14">
        <v>30</v>
      </c>
      <c r="D6335" s="14">
        <v>2015</v>
      </c>
      <c r="E6335">
        <f t="shared" si="99"/>
        <v>302015</v>
      </c>
      <c r="F6335" s="41">
        <f>IFERROR(VLOOKUP(E6335,Heritage!$E$3:$H$4601,4,FALSE),"")</f>
        <v>0.25</v>
      </c>
      <c r="G6335" s="41">
        <f>IFERROR(VLOOKUP(A6335,'PRS 2015-2018'!$A$3:$AD$142,30,FALSE),"")</f>
        <v>0.43434343434343431</v>
      </c>
      <c r="H6335" s="41">
        <f>IFERROR(VLOOKUP(E6335,'Global Insight'!$E$2:$F$4102,2,FALSE),"")</f>
        <v>0.5</v>
      </c>
      <c r="I6335">
        <f>IFERROR(VLOOKUP(E6335,EIU!$E$2:$H$3662,4,FALSE),"")</f>
        <v>0.2</v>
      </c>
    </row>
    <row r="6336" spans="1:9" x14ac:dyDescent="0.25">
      <c r="A6336" s="12" t="s">
        <v>47</v>
      </c>
      <c r="B6336" s="13" t="s">
        <v>48</v>
      </c>
      <c r="C6336" s="14">
        <v>31</v>
      </c>
      <c r="D6336" s="14">
        <v>2015</v>
      </c>
      <c r="E6336">
        <f t="shared" si="99"/>
        <v>312015</v>
      </c>
      <c r="F6336" s="41">
        <f>IFERROR(VLOOKUP(E6336,Heritage!$E$3:$H$4601,4,FALSE),"")</f>
        <v>0.9</v>
      </c>
      <c r="G6336" s="41">
        <f>IFERROR(VLOOKUP(A6336,'PRS 2015-2018'!$A$3:$AD$142,30,FALSE),"")</f>
        <v>0.91666666666666663</v>
      </c>
      <c r="H6336" s="41">
        <f>IFERROR(VLOOKUP(E6336,'Global Insight'!$E$2:$F$4102,2,FALSE),"")</f>
        <v>0.94444444444444453</v>
      </c>
      <c r="I6336">
        <f>IFERROR(VLOOKUP(E6336,EIU!$E$2:$H$3662,4,FALSE),"")</f>
        <v>0.95</v>
      </c>
    </row>
    <row r="6337" spans="1:9" x14ac:dyDescent="0.25">
      <c r="A6337" s="12" t="s">
        <v>63</v>
      </c>
      <c r="B6337" s="13" t="s">
        <v>64</v>
      </c>
      <c r="C6337" s="14">
        <v>32</v>
      </c>
      <c r="D6337" s="14">
        <v>2015</v>
      </c>
      <c r="E6337">
        <f t="shared" si="99"/>
        <v>322015</v>
      </c>
      <c r="F6337" s="41" t="str">
        <f>IFERROR(VLOOKUP(E6337,Heritage!$E$3:$H$4601,4,FALSE),"")</f>
        <v/>
      </c>
      <c r="G6337" s="41" t="str">
        <f>IFERROR(VLOOKUP(A6337,'PRS 2015-2018'!$A$3:$AD$142,30,FALSE),"")</f>
        <v/>
      </c>
      <c r="H6337" s="41">
        <f>IFERROR(VLOOKUP(E6337,'Global Insight'!$E$2:$F$4102,2,FALSE),"")</f>
        <v>0.66666666666666663</v>
      </c>
      <c r="I6337">
        <f>IFERROR(VLOOKUP(E6337,EIU!$E$2:$H$3662,4,FALSE),"")</f>
        <v>0.625</v>
      </c>
    </row>
    <row r="6338" spans="1:9" x14ac:dyDescent="0.25">
      <c r="A6338" s="12" t="s">
        <v>45</v>
      </c>
      <c r="B6338" s="13" t="s">
        <v>46</v>
      </c>
      <c r="C6338" s="14">
        <v>33</v>
      </c>
      <c r="D6338" s="14">
        <v>2015</v>
      </c>
      <c r="E6338">
        <f t="shared" si="99"/>
        <v>332015</v>
      </c>
      <c r="F6338" s="41">
        <f>IFERROR(VLOOKUP(E6338,Heritage!$E$3:$H$4601,4,FALSE),"")</f>
        <v>0.1</v>
      </c>
      <c r="G6338" s="41" t="str">
        <f>IFERROR(VLOOKUP(A6338,'PRS 2015-2018'!$A$3:$AD$142,30,FALSE),"")</f>
        <v/>
      </c>
      <c r="H6338" s="41">
        <f>IFERROR(VLOOKUP(E6338,'Global Insight'!$E$2:$F$4102,2,FALSE),"")</f>
        <v>0.38888888888888884</v>
      </c>
      <c r="I6338">
        <f>IFERROR(VLOOKUP(E6338,EIU!$E$2:$H$3662,4,FALSE),"")</f>
        <v>0.05</v>
      </c>
    </row>
    <row r="6339" spans="1:9" x14ac:dyDescent="0.25">
      <c r="A6339" s="12" t="s">
        <v>288</v>
      </c>
      <c r="B6339" s="13" t="s">
        <v>289</v>
      </c>
      <c r="C6339" s="14">
        <v>34</v>
      </c>
      <c r="D6339" s="14">
        <v>2015</v>
      </c>
      <c r="E6339">
        <f t="shared" si="99"/>
        <v>342015</v>
      </c>
      <c r="F6339" s="41">
        <f>IFERROR(VLOOKUP(E6339,Heritage!$E$3:$H$4601,4,FALSE),"")</f>
        <v>0.2</v>
      </c>
      <c r="G6339" s="41" t="str">
        <f>IFERROR(VLOOKUP(A6339,'PRS 2015-2018'!$A$3:$AD$142,30,FALSE),"")</f>
        <v/>
      </c>
      <c r="H6339" s="41">
        <f>IFERROR(VLOOKUP(E6339,'Global Insight'!$E$2:$F$4102,2,FALSE),"")</f>
        <v>0.3888888888888889</v>
      </c>
      <c r="I6339">
        <f>IFERROR(VLOOKUP(E6339,EIU!$E$2:$H$3662,4,FALSE),"")</f>
        <v>0.125</v>
      </c>
    </row>
    <row r="6340" spans="1:9" x14ac:dyDescent="0.25">
      <c r="A6340" s="12" t="s">
        <v>51</v>
      </c>
      <c r="B6340" s="13" t="s">
        <v>52</v>
      </c>
      <c r="C6340" s="14">
        <v>35</v>
      </c>
      <c r="D6340" s="14">
        <v>2015</v>
      </c>
      <c r="E6340">
        <f t="shared" si="99"/>
        <v>352015</v>
      </c>
      <c r="F6340" s="41">
        <f>IFERROR(VLOOKUP(E6340,Heritage!$E$3:$H$4601,4,FALSE),"")</f>
        <v>0.85</v>
      </c>
      <c r="G6340" s="41">
        <f>IFERROR(VLOOKUP(A6340,'PRS 2015-2018'!$A$3:$AD$142,30,FALSE),"")</f>
        <v>0.78787878787878796</v>
      </c>
      <c r="H6340" s="41">
        <f>IFERROR(VLOOKUP(E6340,'Global Insight'!$E$2:$F$4102,2,FALSE),"")</f>
        <v>0.83333333333333337</v>
      </c>
      <c r="I6340">
        <f>IFERROR(VLOOKUP(E6340,EIU!$E$2:$H$3662,4,FALSE),"")</f>
        <v>0.8</v>
      </c>
    </row>
    <row r="6341" spans="1:9" x14ac:dyDescent="0.25">
      <c r="A6341" s="12" t="s">
        <v>53</v>
      </c>
      <c r="B6341" s="13" t="s">
        <v>54</v>
      </c>
      <c r="C6341" s="14">
        <v>36</v>
      </c>
      <c r="D6341" s="14">
        <v>2015</v>
      </c>
      <c r="E6341">
        <f t="shared" si="99"/>
        <v>362015</v>
      </c>
      <c r="F6341" s="41">
        <f>IFERROR(VLOOKUP(E6341,Heritage!$E$3:$H$4601,4,FALSE),"")</f>
        <v>0.2</v>
      </c>
      <c r="G6341" s="41">
        <f>IFERROR(VLOOKUP(A6341,'PRS 2015-2018'!$A$3:$AD$142,30,FALSE),"")</f>
        <v>0.45707070707070702</v>
      </c>
      <c r="H6341" s="41">
        <f>IFERROR(VLOOKUP(E6341,'Global Insight'!$E$2:$F$4102,2,FALSE),"")</f>
        <v>0.55555555555555558</v>
      </c>
      <c r="I6341">
        <f>IFERROR(VLOOKUP(E6341,EIU!$E$2:$H$3662,4,FALSE),"")</f>
        <v>0.45</v>
      </c>
    </row>
    <row r="6342" spans="1:9" x14ac:dyDescent="0.25">
      <c r="A6342" s="12" t="s">
        <v>59</v>
      </c>
      <c r="B6342" s="13" t="s">
        <v>60</v>
      </c>
      <c r="C6342" s="14">
        <v>37</v>
      </c>
      <c r="D6342" s="14">
        <v>2015</v>
      </c>
      <c r="E6342">
        <f t="shared" si="99"/>
        <v>372015</v>
      </c>
      <c r="F6342" s="41">
        <f>IFERROR(VLOOKUP(E6342,Heritage!$E$3:$H$4601,4,FALSE),"")</f>
        <v>0.5</v>
      </c>
      <c r="G6342" s="41">
        <f>IFERROR(VLOOKUP(A6342,'PRS 2015-2018'!$A$3:$AD$142,30,FALSE),"")</f>
        <v>0.46212121212121215</v>
      </c>
      <c r="H6342" s="41">
        <f>IFERROR(VLOOKUP(E6342,'Global Insight'!$E$2:$F$4102,2,FALSE),"")</f>
        <v>0.77777777777777779</v>
      </c>
      <c r="I6342">
        <f>IFERROR(VLOOKUP(E6342,EIU!$E$2:$H$3662,4,FALSE),"")</f>
        <v>0.45</v>
      </c>
    </row>
    <row r="6343" spans="1:9" x14ac:dyDescent="0.25">
      <c r="A6343" s="12" t="s">
        <v>61</v>
      </c>
      <c r="B6343" s="13" t="s">
        <v>62</v>
      </c>
      <c r="C6343" s="14">
        <v>38</v>
      </c>
      <c r="D6343" s="14">
        <v>2015</v>
      </c>
      <c r="E6343">
        <f t="shared" si="99"/>
        <v>382015</v>
      </c>
      <c r="F6343" s="41">
        <f>IFERROR(VLOOKUP(E6343,Heritage!$E$3:$H$4601,4,FALSE),"")</f>
        <v>0.3</v>
      </c>
      <c r="G6343" s="41" t="str">
        <f>IFERROR(VLOOKUP(A6343,'PRS 2015-2018'!$A$3:$AD$142,30,FALSE),"")</f>
        <v/>
      </c>
      <c r="H6343" s="41">
        <f>IFERROR(VLOOKUP(E6343,'Global Insight'!$E$2:$F$4102,2,FALSE),"")</f>
        <v>0.55555555555555558</v>
      </c>
      <c r="I6343" t="str">
        <f>IFERROR(VLOOKUP(E6343,EIU!$E$2:$H$3662,4,FALSE),"")</f>
        <v/>
      </c>
    </row>
    <row r="6344" spans="1:9" x14ac:dyDescent="0.25">
      <c r="A6344" s="15" t="s">
        <v>334</v>
      </c>
      <c r="B6344" s="13" t="s">
        <v>58</v>
      </c>
      <c r="C6344" s="14">
        <v>39</v>
      </c>
      <c r="D6344" s="14">
        <v>2015</v>
      </c>
      <c r="E6344">
        <f t="shared" si="99"/>
        <v>392015</v>
      </c>
      <c r="F6344" s="41">
        <f>IFERROR(VLOOKUP(E6344,Heritage!$E$3:$H$4601,4,FALSE),"")</f>
        <v>0.1</v>
      </c>
      <c r="G6344" s="41">
        <f>IFERROR(VLOOKUP(A6344,'PRS 2015-2018'!$A$3:$AD$142,30,FALSE),"")</f>
        <v>0.42171717171717171</v>
      </c>
      <c r="H6344" s="41">
        <f>IFERROR(VLOOKUP(E6344,'Global Insight'!$E$2:$F$4102,2,FALSE),"")</f>
        <v>0.5</v>
      </c>
      <c r="I6344">
        <f>IFERROR(VLOOKUP(E6344,EIU!$E$2:$H$3662,4,FALSE),"")</f>
        <v>0.22500000000000001</v>
      </c>
    </row>
    <row r="6345" spans="1:9" x14ac:dyDescent="0.25">
      <c r="A6345" s="15" t="s">
        <v>351</v>
      </c>
      <c r="B6345" s="13" t="s">
        <v>335</v>
      </c>
      <c r="C6345" s="14">
        <v>40</v>
      </c>
      <c r="D6345" s="14">
        <v>2015</v>
      </c>
      <c r="E6345">
        <f t="shared" si="99"/>
        <v>402015</v>
      </c>
      <c r="F6345" s="41">
        <f>IFERROR(VLOOKUP(E6345,Heritage!$E$3:$H$4601,4,FALSE),"")</f>
        <v>0.1</v>
      </c>
      <c r="G6345" s="41">
        <f>IFERROR(VLOOKUP(A6345,'PRS 2015-2018'!$A$3:$AD$142,30,FALSE),"")</f>
        <v>0.30555555555555552</v>
      </c>
      <c r="H6345" s="41">
        <f>IFERROR(VLOOKUP(E6345,'Global Insight'!$E$2:$F$4102,2,FALSE),"")</f>
        <v>0.27777777777777773</v>
      </c>
      <c r="I6345" t="str">
        <f>IFERROR(VLOOKUP(E6345,EIU!$E$2:$H$3662,4,FALSE),"")</f>
        <v/>
      </c>
    </row>
    <row r="6346" spans="1:9" x14ac:dyDescent="0.25">
      <c r="A6346" s="12" t="s">
        <v>65</v>
      </c>
      <c r="B6346" s="13" t="s">
        <v>66</v>
      </c>
      <c r="C6346" s="14">
        <v>41</v>
      </c>
      <c r="D6346" s="14">
        <v>2015</v>
      </c>
      <c r="E6346">
        <f t="shared" si="99"/>
        <v>412015</v>
      </c>
      <c r="F6346" s="41">
        <f>IFERROR(VLOOKUP(E6346,Heritage!$E$3:$H$4601,4,FALSE),"")</f>
        <v>0.5</v>
      </c>
      <c r="G6346" s="41">
        <f>IFERROR(VLOOKUP(A6346,'PRS 2015-2018'!$A$3:$AD$142,30,FALSE),"")</f>
        <v>0.56060606060606055</v>
      </c>
      <c r="H6346" s="41">
        <f>IFERROR(VLOOKUP(E6346,'Global Insight'!$E$2:$F$4102,2,FALSE),"")</f>
        <v>0.61111111111111116</v>
      </c>
      <c r="I6346">
        <f>IFERROR(VLOOKUP(E6346,EIU!$E$2:$H$3662,4,FALSE),"")</f>
        <v>0.67500000000000004</v>
      </c>
    </row>
    <row r="6347" spans="1:9" x14ac:dyDescent="0.25">
      <c r="A6347" s="12" t="s">
        <v>352</v>
      </c>
      <c r="B6347" s="13" t="s">
        <v>55</v>
      </c>
      <c r="C6347" s="14">
        <v>42</v>
      </c>
      <c r="D6347" s="14">
        <v>2015</v>
      </c>
      <c r="E6347">
        <f t="shared" si="99"/>
        <v>422015</v>
      </c>
      <c r="F6347" s="41">
        <f>IFERROR(VLOOKUP(E6347,Heritage!$E$3:$H$4601,4,FALSE),"")</f>
        <v>0.3</v>
      </c>
      <c r="G6347" s="41">
        <f>IFERROR(VLOOKUP(A6347,'PRS 2015-2018'!$A$3:$AD$142,30,FALSE),"")</f>
        <v>0.4621212121212121</v>
      </c>
      <c r="H6347" s="41">
        <f>IFERROR(VLOOKUP(E6347,'Global Insight'!$E$2:$F$4102,2,FALSE),"")</f>
        <v>0.55555555555555558</v>
      </c>
      <c r="I6347">
        <f>IFERROR(VLOOKUP(E6347,EIU!$E$2:$H$3662,4,FALSE),"")</f>
        <v>0.3</v>
      </c>
    </row>
    <row r="6348" spans="1:9" x14ac:dyDescent="0.25">
      <c r="A6348" s="15" t="s">
        <v>126</v>
      </c>
      <c r="B6348" s="13" t="s">
        <v>127</v>
      </c>
      <c r="C6348" s="14">
        <v>43</v>
      </c>
      <c r="D6348" s="14">
        <v>2015</v>
      </c>
      <c r="E6348">
        <f t="shared" si="99"/>
        <v>432015</v>
      </c>
      <c r="F6348" s="41">
        <f>IFERROR(VLOOKUP(E6348,Heritage!$E$3:$H$4601,4,FALSE),"")</f>
        <v>0.35</v>
      </c>
      <c r="G6348" s="41">
        <f>IFERROR(VLOOKUP(A6348,'PRS 2015-2018'!$A$3:$AD$142,30,FALSE),"")</f>
        <v>0.62878787878787878</v>
      </c>
      <c r="H6348" s="41">
        <f>IFERROR(VLOOKUP(E6348,'Global Insight'!$E$2:$F$4102,2,FALSE),"")</f>
        <v>0.77777777777777779</v>
      </c>
      <c r="I6348">
        <f>IFERROR(VLOOKUP(E6348,EIU!$E$2:$H$3662,4,FALSE),"")</f>
        <v>0.52500000000000002</v>
      </c>
    </row>
    <row r="6349" spans="1:9" x14ac:dyDescent="0.25">
      <c r="A6349" s="12" t="s">
        <v>67</v>
      </c>
      <c r="B6349" s="13" t="s">
        <v>68</v>
      </c>
      <c r="C6349" s="14">
        <v>44</v>
      </c>
      <c r="D6349" s="14">
        <v>2015</v>
      </c>
      <c r="E6349">
        <f t="shared" si="99"/>
        <v>442015</v>
      </c>
      <c r="F6349" s="41">
        <f>IFERROR(VLOOKUP(E6349,Heritage!$E$3:$H$4601,4,FALSE),"")</f>
        <v>0.1</v>
      </c>
      <c r="G6349" s="41">
        <f>IFERROR(VLOOKUP(A6349,'PRS 2015-2018'!$A$3:$AD$142,30,FALSE),"")</f>
        <v>0.4873737373737374</v>
      </c>
      <c r="H6349" s="41">
        <f>IFERROR(VLOOKUP(E6349,'Global Insight'!$E$2:$F$4102,2,FALSE),"")</f>
        <v>0.44444444444444448</v>
      </c>
      <c r="I6349">
        <f>IFERROR(VLOOKUP(E6349,EIU!$E$2:$H$3662,4,FALSE),"")</f>
        <v>0.47499999999999998</v>
      </c>
    </row>
    <row r="6350" spans="1:9" x14ac:dyDescent="0.25">
      <c r="A6350" s="12" t="s">
        <v>69</v>
      </c>
      <c r="B6350" s="13" t="s">
        <v>70</v>
      </c>
      <c r="C6350" s="14">
        <v>45</v>
      </c>
      <c r="D6350" s="14">
        <v>2015</v>
      </c>
      <c r="E6350">
        <f t="shared" si="99"/>
        <v>452015</v>
      </c>
      <c r="F6350" s="41">
        <f>IFERROR(VLOOKUP(E6350,Heritage!$E$3:$H$4601,4,FALSE),"")</f>
        <v>0.7</v>
      </c>
      <c r="G6350" s="41">
        <f>IFERROR(VLOOKUP(A6350,'PRS 2015-2018'!$A$3:$AD$142,30,FALSE),"")</f>
        <v>0.78787878787878796</v>
      </c>
      <c r="H6350" s="41">
        <f>IFERROR(VLOOKUP(E6350,'Global Insight'!$E$2:$F$4102,2,FALSE),"")</f>
        <v>0.66666666666666663</v>
      </c>
      <c r="I6350">
        <f>IFERROR(VLOOKUP(E6350,EIU!$E$2:$H$3662,4,FALSE),"")</f>
        <v>0.72499999999999998</v>
      </c>
    </row>
    <row r="6351" spans="1:9" x14ac:dyDescent="0.25">
      <c r="A6351" s="12" t="s">
        <v>71</v>
      </c>
      <c r="B6351" s="13" t="s">
        <v>72</v>
      </c>
      <c r="C6351" s="14">
        <v>46</v>
      </c>
      <c r="D6351" s="14">
        <v>2015</v>
      </c>
      <c r="E6351">
        <f t="shared" si="99"/>
        <v>462015</v>
      </c>
      <c r="F6351" s="41">
        <f>IFERROR(VLOOKUP(E6351,Heritage!$E$3:$H$4601,4,FALSE),"")</f>
        <v>0.75</v>
      </c>
      <c r="G6351" s="41">
        <f>IFERROR(VLOOKUP(A6351,'PRS 2015-2018'!$A$3:$AD$142,30,FALSE),"")</f>
        <v>0.65656565656565657</v>
      </c>
      <c r="H6351" s="41">
        <f>IFERROR(VLOOKUP(E6351,'Global Insight'!$E$2:$F$4102,2,FALSE),"")</f>
        <v>0.77777777777777779</v>
      </c>
      <c r="I6351">
        <f>IFERROR(VLOOKUP(E6351,EIU!$E$2:$H$3662,4,FALSE),"")</f>
        <v>0.72499999999999998</v>
      </c>
    </row>
    <row r="6352" spans="1:9" x14ac:dyDescent="0.25">
      <c r="A6352" s="12" t="s">
        <v>77</v>
      </c>
      <c r="B6352" s="13" t="s">
        <v>78</v>
      </c>
      <c r="C6352" s="14">
        <v>47</v>
      </c>
      <c r="D6352" s="14">
        <v>2015</v>
      </c>
      <c r="E6352">
        <f t="shared" si="99"/>
        <v>472015</v>
      </c>
      <c r="F6352" s="41">
        <f>IFERROR(VLOOKUP(E6352,Heritage!$E$3:$H$4601,4,FALSE),"")</f>
        <v>0.95</v>
      </c>
      <c r="G6352" s="41">
        <f>IFERROR(VLOOKUP(A6352,'PRS 2015-2018'!$A$3:$AD$142,30,FALSE),"")</f>
        <v>0.88131313131313138</v>
      </c>
      <c r="H6352" s="41">
        <f>IFERROR(VLOOKUP(E6352,'Global Insight'!$E$2:$F$4102,2,FALSE),"")</f>
        <v>1</v>
      </c>
      <c r="I6352">
        <f>IFERROR(VLOOKUP(E6352,EIU!$E$2:$H$3662,4,FALSE),"")</f>
        <v>0.9</v>
      </c>
    </row>
    <row r="6353" spans="1:9" x14ac:dyDescent="0.25">
      <c r="A6353" s="12" t="s">
        <v>75</v>
      </c>
      <c r="B6353" s="13" t="s">
        <v>76</v>
      </c>
      <c r="C6353" s="14">
        <v>48</v>
      </c>
      <c r="D6353" s="14">
        <v>2015</v>
      </c>
      <c r="E6353">
        <f t="shared" si="99"/>
        <v>482015</v>
      </c>
      <c r="F6353" s="41">
        <f>IFERROR(VLOOKUP(E6353,Heritage!$E$3:$H$4601,4,FALSE),"")</f>
        <v>0.25</v>
      </c>
      <c r="G6353" s="41" t="str">
        <f>IFERROR(VLOOKUP(A6353,'PRS 2015-2018'!$A$3:$AD$142,30,FALSE),"")</f>
        <v/>
      </c>
      <c r="H6353" s="41">
        <f>IFERROR(VLOOKUP(E6353,'Global Insight'!$E$2:$F$4102,2,FALSE),"")</f>
        <v>0.5</v>
      </c>
      <c r="I6353">
        <f>IFERROR(VLOOKUP(E6353,EIU!$E$2:$H$3662,4,FALSE),"")</f>
        <v>0.27500000000000002</v>
      </c>
    </row>
    <row r="6354" spans="1:9" x14ac:dyDescent="0.25">
      <c r="A6354" s="12" t="s">
        <v>353</v>
      </c>
      <c r="B6354" s="13" t="s">
        <v>379</v>
      </c>
      <c r="C6354" s="14">
        <v>49</v>
      </c>
      <c r="D6354" s="14">
        <v>2015</v>
      </c>
      <c r="E6354">
        <f t="shared" si="99"/>
        <v>492015</v>
      </c>
      <c r="F6354" s="41">
        <f>IFERROR(VLOOKUP(E6354,Heritage!$E$3:$H$4601,4,FALSE),"")</f>
        <v>0.6</v>
      </c>
      <c r="G6354" s="41" t="str">
        <f>IFERROR(VLOOKUP(A6354,'PRS 2015-2018'!$A$3:$AD$142,30,FALSE),"")</f>
        <v/>
      </c>
      <c r="H6354" s="41">
        <f>IFERROR(VLOOKUP(E6354,'Global Insight'!$E$2:$F$4102,2,FALSE),"")</f>
        <v>0.83333333333333337</v>
      </c>
      <c r="I6354" t="str">
        <f>IFERROR(VLOOKUP(E6354,EIU!$E$2:$H$3662,4,FALSE),"")</f>
        <v/>
      </c>
    </row>
    <row r="6355" spans="1:9" x14ac:dyDescent="0.25">
      <c r="A6355" s="12" t="s">
        <v>79</v>
      </c>
      <c r="B6355" s="13" t="s">
        <v>80</v>
      </c>
      <c r="C6355" s="14">
        <v>50</v>
      </c>
      <c r="D6355" s="14">
        <v>2015</v>
      </c>
      <c r="E6355">
        <f t="shared" si="99"/>
        <v>502015</v>
      </c>
      <c r="F6355" s="41">
        <f>IFERROR(VLOOKUP(E6355,Heritage!$E$3:$H$4601,4,FALSE),"")</f>
        <v>0.25</v>
      </c>
      <c r="G6355" s="41">
        <f>IFERROR(VLOOKUP(A6355,'PRS 2015-2018'!$A$3:$AD$142,30,FALSE),"")</f>
        <v>0.47979797979797972</v>
      </c>
      <c r="H6355" s="41">
        <f>IFERROR(VLOOKUP(E6355,'Global Insight'!$E$2:$F$4102,2,FALSE),"")</f>
        <v>0.66666666666666663</v>
      </c>
      <c r="I6355">
        <f>IFERROR(VLOOKUP(E6355,EIU!$E$2:$H$3662,4,FALSE),"")</f>
        <v>0.47499999999999998</v>
      </c>
    </row>
    <row r="6356" spans="1:9" x14ac:dyDescent="0.25">
      <c r="A6356" s="12" t="s">
        <v>83</v>
      </c>
      <c r="B6356" s="13" t="s">
        <v>84</v>
      </c>
      <c r="C6356" s="14">
        <v>51</v>
      </c>
      <c r="D6356" s="14">
        <v>2015</v>
      </c>
      <c r="E6356">
        <f t="shared" si="99"/>
        <v>512015</v>
      </c>
      <c r="F6356" s="41">
        <f>IFERROR(VLOOKUP(E6356,Heritage!$E$3:$H$4601,4,FALSE),"")</f>
        <v>0.15</v>
      </c>
      <c r="G6356" s="41">
        <f>IFERROR(VLOOKUP(A6356,'PRS 2015-2018'!$A$3:$AD$142,30,FALSE),"")</f>
        <v>0.40151515151515155</v>
      </c>
      <c r="H6356" s="41">
        <f>IFERROR(VLOOKUP(E6356,'Global Insight'!$E$2:$F$4102,2,FALSE),"")</f>
        <v>0.27777777777777779</v>
      </c>
      <c r="I6356">
        <f>IFERROR(VLOOKUP(E6356,EIU!$E$2:$H$3662,4,FALSE),"")</f>
        <v>0.27500000000000002</v>
      </c>
    </row>
    <row r="6357" spans="1:9" x14ac:dyDescent="0.25">
      <c r="A6357" s="12" t="s">
        <v>85</v>
      </c>
      <c r="B6357" s="13" t="s">
        <v>86</v>
      </c>
      <c r="C6357" s="14">
        <v>52</v>
      </c>
      <c r="D6357" s="14">
        <v>2015</v>
      </c>
      <c r="E6357">
        <f t="shared" si="99"/>
        <v>522015</v>
      </c>
      <c r="F6357" s="41">
        <f>IFERROR(VLOOKUP(E6357,Heritage!$E$3:$H$4601,4,FALSE),"")</f>
        <v>0.2</v>
      </c>
      <c r="G6357" s="41">
        <f>IFERROR(VLOOKUP(A6357,'PRS 2015-2018'!$A$3:$AD$142,30,FALSE),"")</f>
        <v>0.45959595959595956</v>
      </c>
      <c r="H6357" s="41">
        <f>IFERROR(VLOOKUP(E6357,'Global Insight'!$E$2:$F$4102,2,FALSE),"")</f>
        <v>0.33333333333333331</v>
      </c>
      <c r="I6357">
        <f>IFERROR(VLOOKUP(E6357,EIU!$E$2:$H$3662,4,FALSE),"")</f>
        <v>0.47499999999999998</v>
      </c>
    </row>
    <row r="6358" spans="1:9" x14ac:dyDescent="0.25">
      <c r="A6358" s="12" t="s">
        <v>267</v>
      </c>
      <c r="B6358" s="13" t="s">
        <v>268</v>
      </c>
      <c r="C6358" s="14">
        <v>53</v>
      </c>
      <c r="D6358" s="14">
        <v>2015</v>
      </c>
      <c r="E6358">
        <f t="shared" si="99"/>
        <v>532015</v>
      </c>
      <c r="F6358" s="41">
        <f>IFERROR(VLOOKUP(E6358,Heritage!$E$3:$H$4601,4,FALSE),"")</f>
        <v>0.35</v>
      </c>
      <c r="G6358" s="41">
        <f>IFERROR(VLOOKUP(A6358,'PRS 2015-2018'!$A$3:$AD$142,30,FALSE),"")</f>
        <v>0.41919191919191917</v>
      </c>
      <c r="H6358" s="41">
        <f>IFERROR(VLOOKUP(E6358,'Global Insight'!$E$2:$F$4102,2,FALSE),"")</f>
        <v>0.61111111111111116</v>
      </c>
      <c r="I6358">
        <f>IFERROR(VLOOKUP(E6358,EIU!$E$2:$H$3662,4,FALSE),"")</f>
        <v>0.32500000000000001</v>
      </c>
    </row>
    <row r="6359" spans="1:9" x14ac:dyDescent="0.25">
      <c r="A6359" s="12" t="s">
        <v>114</v>
      </c>
      <c r="B6359" s="13" t="s">
        <v>115</v>
      </c>
      <c r="C6359" s="14">
        <v>54</v>
      </c>
      <c r="D6359" s="14">
        <v>2015</v>
      </c>
      <c r="E6359">
        <f t="shared" si="99"/>
        <v>542015</v>
      </c>
      <c r="F6359" s="41">
        <f>IFERROR(VLOOKUP(E6359,Heritage!$E$3:$H$4601,4,FALSE),"")</f>
        <v>0.1</v>
      </c>
      <c r="G6359" s="41" t="str">
        <f>IFERROR(VLOOKUP(A6359,'PRS 2015-2018'!$A$3:$AD$142,30,FALSE),"")</f>
        <v/>
      </c>
      <c r="H6359" s="41">
        <f>IFERROR(VLOOKUP(E6359,'Global Insight'!$E$2:$F$4102,2,FALSE),"")</f>
        <v>0.27777777777777773</v>
      </c>
      <c r="I6359">
        <f>IFERROR(VLOOKUP(E6359,EIU!$E$2:$H$3662,4,FALSE),"")</f>
        <v>0.25</v>
      </c>
    </row>
    <row r="6360" spans="1:9" x14ac:dyDescent="0.25">
      <c r="A6360" s="12" t="s">
        <v>87</v>
      </c>
      <c r="B6360" s="13" t="s">
        <v>88</v>
      </c>
      <c r="C6360" s="14">
        <v>55</v>
      </c>
      <c r="D6360" s="14">
        <v>2015</v>
      </c>
      <c r="E6360">
        <f t="shared" si="99"/>
        <v>552015</v>
      </c>
      <c r="F6360" s="41">
        <f>IFERROR(VLOOKUP(E6360,Heritage!$E$3:$H$4601,4,FALSE),"")</f>
        <v>0.1</v>
      </c>
      <c r="G6360" s="41" t="str">
        <f>IFERROR(VLOOKUP(A6360,'PRS 2015-2018'!$A$3:$AD$142,30,FALSE),"")</f>
        <v/>
      </c>
      <c r="H6360" s="41">
        <f>IFERROR(VLOOKUP(E6360,'Global Insight'!$E$2:$F$4102,2,FALSE),"")</f>
        <v>0.16666666666666663</v>
      </c>
      <c r="I6360">
        <f>IFERROR(VLOOKUP(E6360,EIU!$E$2:$H$3662,4,FALSE),"")</f>
        <v>0.17499999999999999</v>
      </c>
    </row>
    <row r="6361" spans="1:9" x14ac:dyDescent="0.25">
      <c r="A6361" s="12" t="s">
        <v>91</v>
      </c>
      <c r="B6361" s="13" t="s">
        <v>92</v>
      </c>
      <c r="C6361" s="14">
        <v>56</v>
      </c>
      <c r="D6361" s="14">
        <v>2015</v>
      </c>
      <c r="E6361">
        <f t="shared" si="99"/>
        <v>562015</v>
      </c>
      <c r="F6361" s="41">
        <f>IFERROR(VLOOKUP(E6361,Heritage!$E$3:$H$4601,4,FALSE),"")</f>
        <v>0.9</v>
      </c>
      <c r="G6361" s="41">
        <f>IFERROR(VLOOKUP(A6361,'PRS 2015-2018'!$A$3:$AD$142,30,FALSE),"")</f>
        <v>0.70202020202020199</v>
      </c>
      <c r="H6361" s="41">
        <f>IFERROR(VLOOKUP(E6361,'Global Insight'!$E$2:$F$4102,2,FALSE),"")</f>
        <v>0.83333333333333337</v>
      </c>
      <c r="I6361">
        <f>IFERROR(VLOOKUP(E6361,EIU!$E$2:$H$3662,4,FALSE),"")</f>
        <v>0.75</v>
      </c>
    </row>
    <row r="6362" spans="1:9" x14ac:dyDescent="0.25">
      <c r="A6362" s="12" t="s">
        <v>93</v>
      </c>
      <c r="B6362" s="13" t="s">
        <v>94</v>
      </c>
      <c r="C6362" s="14">
        <v>57</v>
      </c>
      <c r="D6362" s="14">
        <v>2015</v>
      </c>
      <c r="E6362">
        <f t="shared" si="99"/>
        <v>572015</v>
      </c>
      <c r="F6362" s="41">
        <f>IFERROR(VLOOKUP(E6362,Heritage!$E$3:$H$4601,4,FALSE),"")</f>
        <v>0.3</v>
      </c>
      <c r="G6362" s="41">
        <f>IFERROR(VLOOKUP(A6362,'PRS 2015-2018'!$A$3:$AD$142,30,FALSE),"")</f>
        <v>0.55808080808080807</v>
      </c>
      <c r="H6362" s="41">
        <f>IFERROR(VLOOKUP(E6362,'Global Insight'!$E$2:$F$4102,2,FALSE),"")</f>
        <v>0.44444444444444448</v>
      </c>
      <c r="I6362">
        <f>IFERROR(VLOOKUP(E6362,EIU!$E$2:$H$3662,4,FALSE),"")</f>
        <v>0.4</v>
      </c>
    </row>
    <row r="6363" spans="1:9" x14ac:dyDescent="0.25">
      <c r="A6363" s="12" t="s">
        <v>97</v>
      </c>
      <c r="B6363" s="13" t="s">
        <v>98</v>
      </c>
      <c r="C6363" s="14">
        <v>58</v>
      </c>
      <c r="D6363" s="14">
        <v>2015</v>
      </c>
      <c r="E6363">
        <f t="shared" si="99"/>
        <v>582015</v>
      </c>
      <c r="F6363" s="41">
        <f>IFERROR(VLOOKUP(E6363,Heritage!$E$3:$H$4601,4,FALSE),"")</f>
        <v>0.3</v>
      </c>
      <c r="G6363" s="41" t="str">
        <f>IFERROR(VLOOKUP(A6363,'PRS 2015-2018'!$A$3:$AD$142,30,FALSE),"")</f>
        <v/>
      </c>
      <c r="H6363" s="41">
        <f>IFERROR(VLOOKUP(E6363,'Global Insight'!$E$2:$F$4102,2,FALSE),"")</f>
        <v>0.66666666666666663</v>
      </c>
      <c r="I6363" t="str">
        <f>IFERROR(VLOOKUP(E6363,EIU!$E$2:$H$3662,4,FALSE),"")</f>
        <v/>
      </c>
    </row>
    <row r="6364" spans="1:9" x14ac:dyDescent="0.25">
      <c r="A6364" s="12" t="s">
        <v>95</v>
      </c>
      <c r="B6364" s="13" t="s">
        <v>96</v>
      </c>
      <c r="C6364" s="14">
        <v>59</v>
      </c>
      <c r="D6364" s="14">
        <v>2015</v>
      </c>
      <c r="E6364">
        <f t="shared" si="99"/>
        <v>592015</v>
      </c>
      <c r="F6364" s="41">
        <f>IFERROR(VLOOKUP(E6364,Heritage!$E$3:$H$4601,4,FALSE),"")</f>
        <v>0.9</v>
      </c>
      <c r="G6364" s="41">
        <f>IFERROR(VLOOKUP(A6364,'PRS 2015-2018'!$A$3:$AD$142,30,FALSE),"")</f>
        <v>0.9267676767676768</v>
      </c>
      <c r="H6364" s="41">
        <f>IFERROR(VLOOKUP(E6364,'Global Insight'!$E$2:$F$4102,2,FALSE),"")</f>
        <v>1</v>
      </c>
      <c r="I6364">
        <f>IFERROR(VLOOKUP(E6364,EIU!$E$2:$H$3662,4,FALSE),"")</f>
        <v>0.97499999999999998</v>
      </c>
    </row>
    <row r="6365" spans="1:9" x14ac:dyDescent="0.25">
      <c r="A6365" s="12" t="s">
        <v>99</v>
      </c>
      <c r="B6365" s="13" t="s">
        <v>100</v>
      </c>
      <c r="C6365" s="14">
        <v>60</v>
      </c>
      <c r="D6365" s="14">
        <v>2015</v>
      </c>
      <c r="E6365">
        <f t="shared" si="99"/>
        <v>602015</v>
      </c>
      <c r="F6365" s="41">
        <f>IFERROR(VLOOKUP(E6365,Heritage!$E$3:$H$4601,4,FALSE),"")</f>
        <v>0.8</v>
      </c>
      <c r="G6365" s="41">
        <f>IFERROR(VLOOKUP(A6365,'PRS 2015-2018'!$A$3:$AD$142,30,FALSE),"")</f>
        <v>0.77020202020202022</v>
      </c>
      <c r="H6365" s="41">
        <f>IFERROR(VLOOKUP(E6365,'Global Insight'!$E$2:$F$4102,2,FALSE),"")</f>
        <v>0.83333333333333337</v>
      </c>
      <c r="I6365">
        <f>IFERROR(VLOOKUP(E6365,EIU!$E$2:$H$3662,4,FALSE),"")</f>
        <v>0.85</v>
      </c>
    </row>
    <row r="6366" spans="1:9" x14ac:dyDescent="0.25">
      <c r="A6366" s="12" t="s">
        <v>101</v>
      </c>
      <c r="B6366" s="13" t="s">
        <v>102</v>
      </c>
      <c r="C6366" s="14">
        <v>61</v>
      </c>
      <c r="D6366" s="14">
        <v>2015</v>
      </c>
      <c r="E6366">
        <f t="shared" si="99"/>
        <v>612015</v>
      </c>
      <c r="F6366" s="41">
        <f>IFERROR(VLOOKUP(E6366,Heritage!$E$3:$H$4601,4,FALSE),"")</f>
        <v>0.4</v>
      </c>
      <c r="G6366" s="41">
        <f>IFERROR(VLOOKUP(A6366,'PRS 2015-2018'!$A$3:$AD$142,30,FALSE),"")</f>
        <v>0.4747474747474747</v>
      </c>
      <c r="H6366" s="41">
        <f>IFERROR(VLOOKUP(E6366,'Global Insight'!$E$2:$F$4102,2,FALSE),"")</f>
        <v>0.3888888888888889</v>
      </c>
      <c r="I6366">
        <f>IFERROR(VLOOKUP(E6366,EIU!$E$2:$H$3662,4,FALSE),"")</f>
        <v>0.375</v>
      </c>
    </row>
    <row r="6367" spans="1:9" x14ac:dyDescent="0.25">
      <c r="A6367" s="12" t="s">
        <v>354</v>
      </c>
      <c r="B6367" s="13" t="s">
        <v>111</v>
      </c>
      <c r="C6367" s="14">
        <v>62</v>
      </c>
      <c r="D6367" s="14">
        <v>2015</v>
      </c>
      <c r="E6367">
        <f t="shared" si="99"/>
        <v>622015</v>
      </c>
      <c r="F6367" s="41">
        <f>IFERROR(VLOOKUP(E6367,Heritage!$E$3:$H$4601,4,FALSE),"")</f>
        <v>0.25</v>
      </c>
      <c r="G6367" s="41">
        <f>IFERROR(VLOOKUP(A6367,'PRS 2015-2018'!$A$3:$AD$142,30,FALSE),"")</f>
        <v>0.50252525252525249</v>
      </c>
      <c r="H6367" s="41">
        <f>IFERROR(VLOOKUP(E6367,'Global Insight'!$E$2:$F$4102,2,FALSE),"")</f>
        <v>0.33333333333333331</v>
      </c>
      <c r="I6367">
        <f>IFERROR(VLOOKUP(E6367,EIU!$E$2:$H$3662,4,FALSE),"")</f>
        <v>0.35</v>
      </c>
    </row>
    <row r="6368" spans="1:9" x14ac:dyDescent="0.25">
      <c r="A6368" s="12" t="s">
        <v>105</v>
      </c>
      <c r="B6368" s="13" t="s">
        <v>106</v>
      </c>
      <c r="C6368" s="14">
        <v>63</v>
      </c>
      <c r="D6368" s="14">
        <v>2015</v>
      </c>
      <c r="E6368">
        <f t="shared" si="99"/>
        <v>632015</v>
      </c>
      <c r="F6368" s="41">
        <f>IFERROR(VLOOKUP(E6368,Heritage!$E$3:$H$4601,4,FALSE),"")</f>
        <v>0.4</v>
      </c>
      <c r="G6368" s="41" t="str">
        <f>IFERROR(VLOOKUP(A6368,'PRS 2015-2018'!$A$3:$AD$142,30,FALSE),"")</f>
        <v/>
      </c>
      <c r="H6368" s="41">
        <f>IFERROR(VLOOKUP(E6368,'Global Insight'!$E$2:$F$4102,2,FALSE),"")</f>
        <v>0.61111111111111116</v>
      </c>
      <c r="I6368">
        <f>IFERROR(VLOOKUP(E6368,EIU!$E$2:$H$3662,4,FALSE),"")</f>
        <v>0.57499999999999996</v>
      </c>
    </row>
    <row r="6369" spans="1:9" x14ac:dyDescent="0.25">
      <c r="A6369" s="12" t="s">
        <v>73</v>
      </c>
      <c r="B6369" s="13" t="s">
        <v>74</v>
      </c>
      <c r="C6369" s="14">
        <v>64</v>
      </c>
      <c r="D6369" s="14">
        <v>2015</v>
      </c>
      <c r="E6369">
        <f t="shared" si="99"/>
        <v>642015</v>
      </c>
      <c r="F6369" s="41">
        <f>IFERROR(VLOOKUP(E6369,Heritage!$E$3:$H$4601,4,FALSE),"")</f>
        <v>0.9</v>
      </c>
      <c r="G6369" s="41">
        <f>IFERROR(VLOOKUP(A6369,'PRS 2015-2018'!$A$3:$AD$142,30,FALSE),"")</f>
        <v>0.85858585858585856</v>
      </c>
      <c r="H6369" s="41">
        <f>IFERROR(VLOOKUP(E6369,'Global Insight'!$E$2:$F$4102,2,FALSE),"")</f>
        <v>0.94444444444444453</v>
      </c>
      <c r="I6369">
        <f>IFERROR(VLOOKUP(E6369,EIU!$E$2:$H$3662,4,FALSE),"")</f>
        <v>0.85</v>
      </c>
    </row>
    <row r="6370" spans="1:9" x14ac:dyDescent="0.25">
      <c r="A6370" s="12" t="s">
        <v>336</v>
      </c>
      <c r="B6370" s="13" t="s">
        <v>337</v>
      </c>
      <c r="C6370" s="14">
        <v>65</v>
      </c>
      <c r="D6370" s="14">
        <v>2015</v>
      </c>
      <c r="E6370">
        <f t="shared" si="99"/>
        <v>652015</v>
      </c>
      <c r="F6370" s="41" t="str">
        <f>IFERROR(VLOOKUP(E6370,Heritage!$E$3:$H$4601,4,FALSE),"")</f>
        <v/>
      </c>
      <c r="G6370" s="41" t="str">
        <f>IFERROR(VLOOKUP(A6370,'PRS 2015-2018'!$A$3:$AD$142,30,FALSE),"")</f>
        <v/>
      </c>
      <c r="H6370" s="41" t="str">
        <f>IFERROR(VLOOKUP(E6370,'Global Insight'!$E$2:$F$4102,2,FALSE),"")</f>
        <v/>
      </c>
      <c r="I6370" t="str">
        <f>IFERROR(VLOOKUP(E6370,EIU!$E$2:$H$3662,4,FALSE),"")</f>
        <v/>
      </c>
    </row>
    <row r="6371" spans="1:9" x14ac:dyDescent="0.25">
      <c r="A6371" s="12" t="s">
        <v>107</v>
      </c>
      <c r="B6371" s="13" t="s">
        <v>108</v>
      </c>
      <c r="C6371" s="14">
        <v>66</v>
      </c>
      <c r="D6371" s="14">
        <v>2015</v>
      </c>
      <c r="E6371">
        <f t="shared" si="99"/>
        <v>662015</v>
      </c>
      <c r="F6371" s="41">
        <f>IFERROR(VLOOKUP(E6371,Heritage!$E$3:$H$4601,4,FALSE),"")</f>
        <v>0.5</v>
      </c>
      <c r="G6371" s="41">
        <f>IFERROR(VLOOKUP(A6371,'PRS 2015-2018'!$A$3:$AD$142,30,FALSE),"")</f>
        <v>0.53282828282828276</v>
      </c>
      <c r="H6371" s="41">
        <f>IFERROR(VLOOKUP(E6371,'Global Insight'!$E$2:$F$4102,2,FALSE),"")</f>
        <v>0.61111111111111116</v>
      </c>
      <c r="I6371">
        <f>IFERROR(VLOOKUP(E6371,EIU!$E$2:$H$3662,4,FALSE),"")</f>
        <v>0.47499999999999998</v>
      </c>
    </row>
    <row r="6372" spans="1:9" x14ac:dyDescent="0.25">
      <c r="A6372" s="12" t="s">
        <v>116</v>
      </c>
      <c r="B6372" s="13" t="s">
        <v>117</v>
      </c>
      <c r="C6372" s="14">
        <v>67</v>
      </c>
      <c r="D6372" s="14">
        <v>2015</v>
      </c>
      <c r="E6372">
        <f t="shared" si="99"/>
        <v>672015</v>
      </c>
      <c r="F6372" s="41">
        <f>IFERROR(VLOOKUP(E6372,Heritage!$E$3:$H$4601,4,FALSE),"")</f>
        <v>0.4</v>
      </c>
      <c r="G6372" s="41">
        <f>IFERROR(VLOOKUP(A6372,'PRS 2015-2018'!$A$3:$AD$142,30,FALSE),"")</f>
        <v>0.63131313131313138</v>
      </c>
      <c r="H6372" s="41">
        <f>IFERROR(VLOOKUP(E6372,'Global Insight'!$E$2:$F$4102,2,FALSE),"")</f>
        <v>0.66666666666666663</v>
      </c>
      <c r="I6372">
        <f>IFERROR(VLOOKUP(E6372,EIU!$E$2:$H$3662,4,FALSE),"")</f>
        <v>0.55000000000000004</v>
      </c>
    </row>
    <row r="6373" spans="1:9" x14ac:dyDescent="0.25">
      <c r="A6373" s="12" t="s">
        <v>355</v>
      </c>
      <c r="B6373" s="13" t="s">
        <v>380</v>
      </c>
      <c r="C6373" s="14">
        <v>68</v>
      </c>
      <c r="D6373" s="14">
        <v>2015</v>
      </c>
      <c r="E6373">
        <f t="shared" si="99"/>
        <v>682015</v>
      </c>
      <c r="F6373" s="41" t="str">
        <f>IFERROR(VLOOKUP(E6373,Heritage!$E$3:$H$4601,4,FALSE),"")</f>
        <v/>
      </c>
      <c r="G6373" s="41" t="str">
        <f>IFERROR(VLOOKUP(A6373,'PRS 2015-2018'!$A$3:$AD$142,30,FALSE),"")</f>
        <v/>
      </c>
      <c r="H6373" s="41">
        <f>IFERROR(VLOOKUP(E6373,'Global Insight'!$E$2:$F$4102,2,FALSE),"")</f>
        <v>0.5</v>
      </c>
      <c r="I6373" t="str">
        <f>IFERROR(VLOOKUP(E6373,EIU!$E$2:$H$3662,4,FALSE),"")</f>
        <v/>
      </c>
    </row>
    <row r="6374" spans="1:9" x14ac:dyDescent="0.25">
      <c r="A6374" s="12" t="s">
        <v>118</v>
      </c>
      <c r="B6374" s="13" t="s">
        <v>119</v>
      </c>
      <c r="C6374" s="14">
        <v>69</v>
      </c>
      <c r="D6374" s="14">
        <v>2015</v>
      </c>
      <c r="E6374">
        <f t="shared" si="99"/>
        <v>692015</v>
      </c>
      <c r="F6374" s="41">
        <f>IFERROR(VLOOKUP(E6374,Heritage!$E$3:$H$4601,4,FALSE),"")</f>
        <v>0.2</v>
      </c>
      <c r="G6374" s="41">
        <f>IFERROR(VLOOKUP(A6374,'PRS 2015-2018'!$A$3:$AD$142,30,FALSE),"")</f>
        <v>0.53535353535353536</v>
      </c>
      <c r="H6374" s="41">
        <f>IFERROR(VLOOKUP(E6374,'Global Insight'!$E$2:$F$4102,2,FALSE),"")</f>
        <v>0.61111111111111116</v>
      </c>
      <c r="I6374">
        <f>IFERROR(VLOOKUP(E6374,EIU!$E$2:$H$3662,4,FALSE),"")</f>
        <v>0.25</v>
      </c>
    </row>
    <row r="6375" spans="1:9" x14ac:dyDescent="0.25">
      <c r="A6375" s="12" t="s">
        <v>109</v>
      </c>
      <c r="B6375" s="13" t="s">
        <v>110</v>
      </c>
      <c r="C6375" s="14">
        <v>70</v>
      </c>
      <c r="D6375" s="14">
        <v>2015</v>
      </c>
      <c r="E6375">
        <f t="shared" si="99"/>
        <v>702015</v>
      </c>
      <c r="F6375" s="41">
        <f>IFERROR(VLOOKUP(E6375,Heritage!$E$3:$H$4601,4,FALSE),"")</f>
        <v>0.2</v>
      </c>
      <c r="G6375" s="41">
        <f>IFERROR(VLOOKUP(A6375,'PRS 2015-2018'!$A$3:$AD$142,30,FALSE),"")</f>
        <v>0.40404040404040403</v>
      </c>
      <c r="H6375" s="41">
        <f>IFERROR(VLOOKUP(E6375,'Global Insight'!$E$2:$F$4102,2,FALSE),"")</f>
        <v>0.44444444444444448</v>
      </c>
      <c r="I6375">
        <f>IFERROR(VLOOKUP(E6375,EIU!$E$2:$H$3662,4,FALSE),"")</f>
        <v>0.05</v>
      </c>
    </row>
    <row r="6376" spans="1:9" x14ac:dyDescent="0.25">
      <c r="A6376" s="12" t="s">
        <v>112</v>
      </c>
      <c r="B6376" s="13" t="s">
        <v>113</v>
      </c>
      <c r="C6376" s="14">
        <v>71</v>
      </c>
      <c r="D6376" s="14">
        <v>2015</v>
      </c>
      <c r="E6376">
        <f t="shared" si="99"/>
        <v>712015</v>
      </c>
      <c r="F6376" s="41">
        <f>IFERROR(VLOOKUP(E6376,Heritage!$E$3:$H$4601,4,FALSE),"")</f>
        <v>0.2</v>
      </c>
      <c r="G6376" s="41">
        <f>IFERROR(VLOOKUP(A6376,'PRS 2015-2018'!$A$3:$AD$142,30,FALSE),"")</f>
        <v>0.33080808080808083</v>
      </c>
      <c r="H6376" s="41">
        <f>IFERROR(VLOOKUP(E6376,'Global Insight'!$E$2:$F$4102,2,FALSE),"")</f>
        <v>0.3888888888888889</v>
      </c>
      <c r="I6376" t="str">
        <f>IFERROR(VLOOKUP(E6376,EIU!$E$2:$H$3662,4,FALSE),"")</f>
        <v/>
      </c>
    </row>
    <row r="6377" spans="1:9" x14ac:dyDescent="0.25">
      <c r="A6377" s="12" t="s">
        <v>120</v>
      </c>
      <c r="B6377" s="13" t="s">
        <v>121</v>
      </c>
      <c r="C6377" s="14">
        <v>72</v>
      </c>
      <c r="D6377" s="14">
        <v>2015</v>
      </c>
      <c r="E6377">
        <f t="shared" si="99"/>
        <v>722015</v>
      </c>
      <c r="F6377" s="41">
        <f>IFERROR(VLOOKUP(E6377,Heritage!$E$3:$H$4601,4,FALSE),"")</f>
        <v>0.3</v>
      </c>
      <c r="G6377" s="41">
        <f>IFERROR(VLOOKUP(A6377,'PRS 2015-2018'!$A$3:$AD$142,30,FALSE),"")</f>
        <v>0.33333333333333331</v>
      </c>
      <c r="H6377" s="41">
        <f>IFERROR(VLOOKUP(E6377,'Global Insight'!$E$2:$F$4102,2,FALSE),"")</f>
        <v>0.83333333333333337</v>
      </c>
      <c r="I6377">
        <f>IFERROR(VLOOKUP(E6377,EIU!$E$2:$H$3662,4,FALSE),"")</f>
        <v>0.82499999999999996</v>
      </c>
    </row>
    <row r="6378" spans="1:9" x14ac:dyDescent="0.25">
      <c r="A6378" s="12" t="s">
        <v>128</v>
      </c>
      <c r="B6378" s="13" t="s">
        <v>129</v>
      </c>
      <c r="C6378" s="14">
        <v>73</v>
      </c>
      <c r="D6378" s="14">
        <v>2015</v>
      </c>
      <c r="E6378">
        <f t="shared" si="99"/>
        <v>732015</v>
      </c>
      <c r="F6378" s="41">
        <f>IFERROR(VLOOKUP(E6378,Heritage!$E$3:$H$4601,4,FALSE),"")</f>
        <v>0.1</v>
      </c>
      <c r="G6378" s="41">
        <f>IFERROR(VLOOKUP(A6378,'PRS 2015-2018'!$A$3:$AD$142,30,FALSE),"")</f>
        <v>0.22979797979797978</v>
      </c>
      <c r="H6378" s="41">
        <f>IFERROR(VLOOKUP(E6378,'Global Insight'!$E$2:$F$4102,2,FALSE),"")</f>
        <v>0.5</v>
      </c>
      <c r="I6378">
        <f>IFERROR(VLOOKUP(E6378,EIU!$E$2:$H$3662,4,FALSE),"")</f>
        <v>0.3</v>
      </c>
    </row>
    <row r="6379" spans="1:9" x14ac:dyDescent="0.25">
      <c r="A6379" s="12" t="s">
        <v>124</v>
      </c>
      <c r="B6379" s="13" t="s">
        <v>125</v>
      </c>
      <c r="C6379" s="14">
        <v>74</v>
      </c>
      <c r="D6379" s="14">
        <v>2015</v>
      </c>
      <c r="E6379">
        <f t="shared" si="99"/>
        <v>742015</v>
      </c>
      <c r="F6379" s="41">
        <f>IFERROR(VLOOKUP(E6379,Heritage!$E$3:$H$4601,4,FALSE),"")</f>
        <v>0.3</v>
      </c>
      <c r="G6379" s="41">
        <f>IFERROR(VLOOKUP(A6379,'PRS 2015-2018'!$A$3:$AD$142,30,FALSE),"")</f>
        <v>0.41919191919191917</v>
      </c>
      <c r="H6379" s="41">
        <f>IFERROR(VLOOKUP(E6379,'Global Insight'!$E$2:$F$4102,2,FALSE),"")</f>
        <v>0.44444444444444448</v>
      </c>
      <c r="I6379">
        <f>IFERROR(VLOOKUP(E6379,EIU!$E$2:$H$3662,4,FALSE),"")</f>
        <v>0.25</v>
      </c>
    </row>
    <row r="6380" spans="1:9" x14ac:dyDescent="0.25">
      <c r="A6380" s="12" t="s">
        <v>122</v>
      </c>
      <c r="B6380" s="13" t="s">
        <v>123</v>
      </c>
      <c r="C6380" s="14">
        <v>75</v>
      </c>
      <c r="D6380" s="14">
        <v>2015</v>
      </c>
      <c r="E6380">
        <f t="shared" si="99"/>
        <v>752015</v>
      </c>
      <c r="F6380" s="41">
        <f>IFERROR(VLOOKUP(E6380,Heritage!$E$3:$H$4601,4,FALSE),"")</f>
        <v>0.9</v>
      </c>
      <c r="G6380" s="41">
        <f>IFERROR(VLOOKUP(A6380,'PRS 2015-2018'!$A$3:$AD$142,30,FALSE),"")</f>
        <v>0.83333333333333337</v>
      </c>
      <c r="H6380" s="41">
        <f>IFERROR(VLOOKUP(E6380,'Global Insight'!$E$2:$F$4102,2,FALSE),"")</f>
        <v>1</v>
      </c>
      <c r="I6380">
        <f>IFERROR(VLOOKUP(E6380,EIU!$E$2:$H$3662,4,FALSE),"")</f>
        <v>0.85</v>
      </c>
    </row>
    <row r="6381" spans="1:9" x14ac:dyDescent="0.25">
      <c r="A6381" s="12" t="s">
        <v>130</v>
      </c>
      <c r="B6381" s="13" t="s">
        <v>131</v>
      </c>
      <c r="C6381" s="14">
        <v>76</v>
      </c>
      <c r="D6381" s="14">
        <v>2015</v>
      </c>
      <c r="E6381">
        <f t="shared" si="99"/>
        <v>762015</v>
      </c>
      <c r="F6381" s="41">
        <f>IFERROR(VLOOKUP(E6381,Heritage!$E$3:$H$4601,4,FALSE),"")</f>
        <v>0.45</v>
      </c>
      <c r="G6381" s="41">
        <f>IFERROR(VLOOKUP(A6381,'PRS 2015-2018'!$A$3:$AD$142,30,FALSE),"")</f>
        <v>0.6767676767676768</v>
      </c>
      <c r="H6381" s="41">
        <f>IFERROR(VLOOKUP(E6381,'Global Insight'!$E$2:$F$4102,2,FALSE),"")</f>
        <v>0.72222222222222232</v>
      </c>
      <c r="I6381">
        <f>IFERROR(VLOOKUP(E6381,EIU!$E$2:$H$3662,4,FALSE),"")</f>
        <v>0.67500000000000004</v>
      </c>
    </row>
    <row r="6382" spans="1:9" x14ac:dyDescent="0.25">
      <c r="A6382" s="12" t="s">
        <v>142</v>
      </c>
      <c r="B6382" s="13" t="s">
        <v>143</v>
      </c>
      <c r="C6382" s="14">
        <v>77</v>
      </c>
      <c r="D6382" s="14">
        <v>2015</v>
      </c>
      <c r="E6382">
        <f t="shared" si="99"/>
        <v>772015</v>
      </c>
      <c r="F6382" s="41">
        <f>IFERROR(VLOOKUP(E6382,Heritage!$E$3:$H$4601,4,FALSE),"")</f>
        <v>0.9</v>
      </c>
      <c r="G6382" s="41">
        <f>IFERROR(VLOOKUP(A6382,'PRS 2015-2018'!$A$3:$AD$142,30,FALSE),"")</f>
        <v>0.86868686868686862</v>
      </c>
      <c r="H6382" s="41">
        <f>IFERROR(VLOOKUP(E6382,'Global Insight'!$E$2:$F$4102,2,FALSE),"")</f>
        <v>0.83333333333333337</v>
      </c>
      <c r="I6382">
        <f>IFERROR(VLOOKUP(E6382,EIU!$E$2:$H$3662,4,FALSE),"")</f>
        <v>0.9</v>
      </c>
    </row>
    <row r="6383" spans="1:9" x14ac:dyDescent="0.25">
      <c r="A6383" s="12" t="s">
        <v>134</v>
      </c>
      <c r="B6383" s="13" t="s">
        <v>135</v>
      </c>
      <c r="C6383" s="14">
        <v>78</v>
      </c>
      <c r="D6383" s="14">
        <v>2015</v>
      </c>
      <c r="E6383">
        <f t="shared" si="99"/>
        <v>782015</v>
      </c>
      <c r="F6383" s="41">
        <f>IFERROR(VLOOKUP(E6383,Heritage!$E$3:$H$4601,4,FALSE),"")</f>
        <v>0.55000000000000004</v>
      </c>
      <c r="G6383" s="41">
        <f>IFERROR(VLOOKUP(A6383,'PRS 2015-2018'!$A$3:$AD$142,30,FALSE),"")</f>
        <v>0.61616161616161613</v>
      </c>
      <c r="H6383" s="41">
        <f>IFERROR(VLOOKUP(E6383,'Global Insight'!$E$2:$F$4102,2,FALSE),"")</f>
        <v>0.5</v>
      </c>
      <c r="I6383">
        <f>IFERROR(VLOOKUP(E6383,EIU!$E$2:$H$3662,4,FALSE),"")</f>
        <v>0.4</v>
      </c>
    </row>
    <row r="6384" spans="1:9" x14ac:dyDescent="0.25">
      <c r="A6384" s="12" t="s">
        <v>132</v>
      </c>
      <c r="B6384" s="13" t="s">
        <v>133</v>
      </c>
      <c r="C6384" s="14">
        <v>79</v>
      </c>
      <c r="D6384" s="14">
        <v>2015</v>
      </c>
      <c r="E6384">
        <f t="shared" si="99"/>
        <v>792015</v>
      </c>
      <c r="F6384" s="41">
        <f>IFERROR(VLOOKUP(E6384,Heritage!$E$3:$H$4601,4,FALSE),"")</f>
        <v>0.3</v>
      </c>
      <c r="G6384" s="41">
        <f>IFERROR(VLOOKUP(A6384,'PRS 2015-2018'!$A$3:$AD$142,30,FALSE),"")</f>
        <v>0.47222222222222227</v>
      </c>
      <c r="H6384" s="41">
        <f>IFERROR(VLOOKUP(E6384,'Global Insight'!$E$2:$F$4102,2,FALSE),"")</f>
        <v>0.55555555555555558</v>
      </c>
      <c r="I6384">
        <f>IFERROR(VLOOKUP(E6384,EIU!$E$2:$H$3662,4,FALSE),"")</f>
        <v>0.35</v>
      </c>
    </row>
    <row r="6385" spans="1:9" x14ac:dyDescent="0.25">
      <c r="A6385" s="12" t="s">
        <v>138</v>
      </c>
      <c r="B6385" s="13" t="s">
        <v>139</v>
      </c>
      <c r="C6385" s="14">
        <v>80</v>
      </c>
      <c r="D6385" s="14">
        <v>2015</v>
      </c>
      <c r="E6385">
        <f t="shared" si="99"/>
        <v>802015</v>
      </c>
      <c r="F6385" s="41">
        <f>IFERROR(VLOOKUP(E6385,Heritage!$E$3:$H$4601,4,FALSE),"")</f>
        <v>0.1</v>
      </c>
      <c r="G6385" s="41">
        <f>IFERROR(VLOOKUP(A6385,'PRS 2015-2018'!$A$3:$AD$142,30,FALSE),"")</f>
        <v>0.50252525252525249</v>
      </c>
      <c r="H6385" s="41">
        <f>IFERROR(VLOOKUP(E6385,'Global Insight'!$E$2:$F$4102,2,FALSE),"")</f>
        <v>0.44444444444444448</v>
      </c>
      <c r="I6385">
        <f>IFERROR(VLOOKUP(E6385,EIU!$E$2:$H$3662,4,FALSE),"")</f>
        <v>0.3</v>
      </c>
    </row>
    <row r="6386" spans="1:9" x14ac:dyDescent="0.25">
      <c r="A6386" s="12" t="s">
        <v>140</v>
      </c>
      <c r="B6386" s="13" t="s">
        <v>141</v>
      </c>
      <c r="C6386" s="14">
        <v>81</v>
      </c>
      <c r="D6386" s="14">
        <v>2015</v>
      </c>
      <c r="E6386">
        <f t="shared" si="99"/>
        <v>812015</v>
      </c>
      <c r="F6386" s="41" t="str">
        <f>IFERROR(VLOOKUP(E6386,Heritage!$E$3:$H$4601,4,FALSE),"")</f>
        <v/>
      </c>
      <c r="G6386" s="41">
        <f>IFERROR(VLOOKUP(A6386,'PRS 2015-2018'!$A$3:$AD$142,30,FALSE),"")</f>
        <v>0.30555555555555552</v>
      </c>
      <c r="H6386" s="41">
        <f>IFERROR(VLOOKUP(E6386,'Global Insight'!$E$2:$F$4102,2,FALSE),"")</f>
        <v>0.27777777777777779</v>
      </c>
      <c r="I6386">
        <f>IFERROR(VLOOKUP(E6386,EIU!$E$2:$H$3662,4,FALSE),"")</f>
        <v>7.4999999999999997E-2</v>
      </c>
    </row>
    <row r="6387" spans="1:9" x14ac:dyDescent="0.25">
      <c r="A6387" s="12" t="s">
        <v>136</v>
      </c>
      <c r="B6387" s="13" t="s">
        <v>137</v>
      </c>
      <c r="C6387" s="14">
        <v>82</v>
      </c>
      <c r="D6387" s="14">
        <v>2015</v>
      </c>
      <c r="E6387">
        <f t="shared" si="99"/>
        <v>822015</v>
      </c>
      <c r="F6387" s="41">
        <f>IFERROR(VLOOKUP(E6387,Heritage!$E$3:$H$4601,4,FALSE),"")</f>
        <v>0.9</v>
      </c>
      <c r="G6387" s="41">
        <f>IFERROR(VLOOKUP(A6387,'PRS 2015-2018'!$A$3:$AD$142,30,FALSE),"")</f>
        <v>0.91666666666666663</v>
      </c>
      <c r="H6387" s="41">
        <f>IFERROR(VLOOKUP(E6387,'Global Insight'!$E$2:$F$4102,2,FALSE),"")</f>
        <v>0.83333333333333337</v>
      </c>
      <c r="I6387">
        <f>IFERROR(VLOOKUP(E6387,EIU!$E$2:$H$3662,4,FALSE),"")</f>
        <v>0.875</v>
      </c>
    </row>
    <row r="6388" spans="1:9" x14ac:dyDescent="0.25">
      <c r="A6388" s="12" t="s">
        <v>144</v>
      </c>
      <c r="B6388" s="13" t="s">
        <v>145</v>
      </c>
      <c r="C6388" s="14">
        <v>83</v>
      </c>
      <c r="D6388" s="14">
        <v>2015</v>
      </c>
      <c r="E6388">
        <f t="shared" si="99"/>
        <v>832015</v>
      </c>
      <c r="F6388" s="41">
        <f>IFERROR(VLOOKUP(E6388,Heritage!$E$3:$H$4601,4,FALSE),"")</f>
        <v>0.75</v>
      </c>
      <c r="G6388" s="41">
        <f>IFERROR(VLOOKUP(A6388,'PRS 2015-2018'!$A$3:$AD$142,30,FALSE),"")</f>
        <v>0.74494949494949492</v>
      </c>
      <c r="H6388" s="41">
        <f>IFERROR(VLOOKUP(E6388,'Global Insight'!$E$2:$F$4102,2,FALSE),"")</f>
        <v>0.83333333333333337</v>
      </c>
      <c r="I6388">
        <f>IFERROR(VLOOKUP(E6388,EIU!$E$2:$H$3662,4,FALSE),"")</f>
        <v>0.72499999999999998</v>
      </c>
    </row>
    <row r="6389" spans="1:9" x14ac:dyDescent="0.25">
      <c r="A6389" s="12" t="s">
        <v>146</v>
      </c>
      <c r="B6389" s="13" t="s">
        <v>147</v>
      </c>
      <c r="C6389" s="14">
        <v>84</v>
      </c>
      <c r="D6389" s="14">
        <v>2015</v>
      </c>
      <c r="E6389">
        <f t="shared" si="99"/>
        <v>842015</v>
      </c>
      <c r="F6389" s="41">
        <f>IFERROR(VLOOKUP(E6389,Heritage!$E$3:$H$4601,4,FALSE),"")</f>
        <v>0.5</v>
      </c>
      <c r="G6389" s="41">
        <f>IFERROR(VLOOKUP(A6389,'PRS 2015-2018'!$A$3:$AD$142,30,FALSE),"")</f>
        <v>0.63383838383838387</v>
      </c>
      <c r="H6389" s="41">
        <f>IFERROR(VLOOKUP(E6389,'Global Insight'!$E$2:$F$4102,2,FALSE),"")</f>
        <v>0.72222222222222232</v>
      </c>
      <c r="I6389">
        <f>IFERROR(VLOOKUP(E6389,EIU!$E$2:$H$3662,4,FALSE),"")</f>
        <v>0.5</v>
      </c>
    </row>
    <row r="6390" spans="1:9" x14ac:dyDescent="0.25">
      <c r="A6390" s="12" t="s">
        <v>148</v>
      </c>
      <c r="B6390" s="13" t="s">
        <v>149</v>
      </c>
      <c r="C6390" s="14">
        <v>85</v>
      </c>
      <c r="D6390" s="14">
        <v>2015</v>
      </c>
      <c r="E6390">
        <f t="shared" si="99"/>
        <v>852015</v>
      </c>
      <c r="F6390" s="41">
        <f>IFERROR(VLOOKUP(E6390,Heritage!$E$3:$H$4601,4,FALSE),"")</f>
        <v>0.4</v>
      </c>
      <c r="G6390" s="41">
        <f>IFERROR(VLOOKUP(A6390,'PRS 2015-2018'!$A$3:$AD$142,30,FALSE),"")</f>
        <v>0.52020202020202022</v>
      </c>
      <c r="H6390" s="41">
        <f>IFERROR(VLOOKUP(E6390,'Global Insight'!$E$2:$F$4102,2,FALSE),"")</f>
        <v>0.72222222222222232</v>
      </c>
      <c r="I6390">
        <f>IFERROR(VLOOKUP(E6390,EIU!$E$2:$H$3662,4,FALSE),"")</f>
        <v>0.4</v>
      </c>
    </row>
    <row r="6391" spans="1:9" x14ac:dyDescent="0.25">
      <c r="A6391" s="12" t="s">
        <v>152</v>
      </c>
      <c r="B6391" s="13" t="s">
        <v>153</v>
      </c>
      <c r="C6391" s="14">
        <v>86</v>
      </c>
      <c r="D6391" s="14">
        <v>2015</v>
      </c>
      <c r="E6391">
        <f t="shared" ref="E6391:E6454" si="100">C6391*10000+D6391</f>
        <v>862015</v>
      </c>
      <c r="F6391" s="41">
        <f>IFERROR(VLOOKUP(E6391,Heritage!$E$3:$H$4601,4,FALSE),"")</f>
        <v>0.8</v>
      </c>
      <c r="G6391" s="41">
        <f>IFERROR(VLOOKUP(A6391,'PRS 2015-2018'!$A$3:$AD$142,30,FALSE),"")</f>
        <v>0.84595959595959602</v>
      </c>
      <c r="H6391" s="41">
        <f>IFERROR(VLOOKUP(E6391,'Global Insight'!$E$2:$F$4102,2,FALSE),"")</f>
        <v>0.94444444444444453</v>
      </c>
      <c r="I6391">
        <f>IFERROR(VLOOKUP(E6391,EIU!$E$2:$H$3662,4,FALSE),"")</f>
        <v>0.77500000000000002</v>
      </c>
    </row>
    <row r="6392" spans="1:9" x14ac:dyDescent="0.25">
      <c r="A6392" s="12" t="s">
        <v>150</v>
      </c>
      <c r="B6392" s="13" t="s">
        <v>151</v>
      </c>
      <c r="C6392" s="14">
        <v>87</v>
      </c>
      <c r="D6392" s="14">
        <v>2015</v>
      </c>
      <c r="E6392">
        <f t="shared" si="100"/>
        <v>872015</v>
      </c>
      <c r="F6392" s="41">
        <f>IFERROR(VLOOKUP(E6392,Heritage!$E$3:$H$4601,4,FALSE),"")</f>
        <v>0.6</v>
      </c>
      <c r="G6392" s="41">
        <f>IFERROR(VLOOKUP(A6392,'PRS 2015-2018'!$A$3:$AD$142,30,FALSE),"")</f>
        <v>0.63131313131313138</v>
      </c>
      <c r="H6392" s="41">
        <f>IFERROR(VLOOKUP(E6392,'Global Insight'!$E$2:$F$4102,2,FALSE),"")</f>
        <v>0.5</v>
      </c>
      <c r="I6392">
        <f>IFERROR(VLOOKUP(E6392,EIU!$E$2:$H$3662,4,FALSE),"")</f>
        <v>0.55000000000000004</v>
      </c>
    </row>
    <row r="6393" spans="1:9" x14ac:dyDescent="0.25">
      <c r="A6393" s="12" t="s">
        <v>154</v>
      </c>
      <c r="B6393" s="13" t="s">
        <v>155</v>
      </c>
      <c r="C6393" s="14">
        <v>88</v>
      </c>
      <c r="D6393" s="14">
        <v>2015</v>
      </c>
      <c r="E6393">
        <f t="shared" si="100"/>
        <v>882015</v>
      </c>
      <c r="F6393" s="41">
        <f>IFERROR(VLOOKUP(E6393,Heritage!$E$3:$H$4601,4,FALSE),"")</f>
        <v>0.3</v>
      </c>
      <c r="G6393" s="41">
        <f>IFERROR(VLOOKUP(A6393,'PRS 2015-2018'!$A$3:$AD$142,30,FALSE),"")</f>
        <v>0.44444444444444448</v>
      </c>
      <c r="H6393" s="41">
        <f>IFERROR(VLOOKUP(E6393,'Global Insight'!$E$2:$F$4102,2,FALSE),"")</f>
        <v>0.55555555555555558</v>
      </c>
      <c r="I6393">
        <f>IFERROR(VLOOKUP(E6393,EIU!$E$2:$H$3662,4,FALSE),"")</f>
        <v>0.32500000000000001</v>
      </c>
    </row>
    <row r="6394" spans="1:9" x14ac:dyDescent="0.25">
      <c r="A6394" s="12" t="s">
        <v>156</v>
      </c>
      <c r="B6394" s="13" t="s">
        <v>157</v>
      </c>
      <c r="C6394" s="14">
        <v>89</v>
      </c>
      <c r="D6394" s="14">
        <v>2015</v>
      </c>
      <c r="E6394">
        <f t="shared" si="100"/>
        <v>892015</v>
      </c>
      <c r="F6394" s="41">
        <f>IFERROR(VLOOKUP(E6394,Heritage!$E$3:$H$4601,4,FALSE),"")</f>
        <v>0.3</v>
      </c>
      <c r="G6394" s="41">
        <f>IFERROR(VLOOKUP(A6394,'PRS 2015-2018'!$A$3:$AD$142,30,FALSE),"")</f>
        <v>0.40656565656565657</v>
      </c>
      <c r="H6394" s="41">
        <f>IFERROR(VLOOKUP(E6394,'Global Insight'!$E$2:$F$4102,2,FALSE),"")</f>
        <v>0.61111111111111116</v>
      </c>
      <c r="I6394">
        <f>IFERROR(VLOOKUP(E6394,EIU!$E$2:$H$3662,4,FALSE),"")</f>
        <v>0.25</v>
      </c>
    </row>
    <row r="6395" spans="1:9" x14ac:dyDescent="0.25">
      <c r="A6395" s="12" t="s">
        <v>356</v>
      </c>
      <c r="B6395" s="13" t="s">
        <v>381</v>
      </c>
      <c r="C6395" s="14">
        <v>90</v>
      </c>
      <c r="D6395" s="14">
        <v>2015</v>
      </c>
      <c r="E6395">
        <f t="shared" si="100"/>
        <v>902015</v>
      </c>
      <c r="F6395" s="41">
        <f>IFERROR(VLOOKUP(E6395,Heritage!$E$3:$H$4601,4,FALSE),"")</f>
        <v>0.3</v>
      </c>
      <c r="G6395" s="41" t="str">
        <f>IFERROR(VLOOKUP(A6395,'PRS 2015-2018'!$A$3:$AD$142,30,FALSE),"")</f>
        <v/>
      </c>
      <c r="H6395" s="41">
        <f>IFERROR(VLOOKUP(E6395,'Global Insight'!$E$2:$F$4102,2,FALSE),"")</f>
        <v>0.83333333333333337</v>
      </c>
      <c r="I6395" t="str">
        <f>IFERROR(VLOOKUP(E6395,EIU!$E$2:$H$3662,4,FALSE),"")</f>
        <v/>
      </c>
    </row>
    <row r="6396" spans="1:9" x14ac:dyDescent="0.25">
      <c r="A6396" s="12" t="s">
        <v>357</v>
      </c>
      <c r="B6396" s="13" t="s">
        <v>243</v>
      </c>
      <c r="C6396" s="14">
        <v>91</v>
      </c>
      <c r="D6396" s="14">
        <v>2015</v>
      </c>
      <c r="E6396">
        <f t="shared" si="100"/>
        <v>912015</v>
      </c>
      <c r="F6396" s="41">
        <f>IFERROR(VLOOKUP(E6396,Heritage!$E$3:$H$4601,4,FALSE),"")</f>
        <v>0.05</v>
      </c>
      <c r="G6396" s="41">
        <f>IFERROR(VLOOKUP(A6396,'PRS 2015-2018'!$A$3:$AD$142,30,FALSE),"")</f>
        <v>0.4116161616161616</v>
      </c>
      <c r="H6396" s="41">
        <f>IFERROR(VLOOKUP(E6396,'Global Insight'!$E$2:$F$4102,2,FALSE),"")</f>
        <v>0.16666666666666663</v>
      </c>
      <c r="I6396">
        <f>IFERROR(VLOOKUP(E6396,EIU!$E$2:$H$3662,4,FALSE),"")</f>
        <v>0.17499999999999999</v>
      </c>
    </row>
    <row r="6397" spans="1:9" x14ac:dyDescent="0.25">
      <c r="A6397" s="12" t="s">
        <v>358</v>
      </c>
      <c r="B6397" s="13" t="s">
        <v>162</v>
      </c>
      <c r="C6397" s="14">
        <v>92</v>
      </c>
      <c r="D6397" s="14">
        <v>2015</v>
      </c>
      <c r="E6397">
        <f t="shared" si="100"/>
        <v>922015</v>
      </c>
      <c r="F6397" s="41">
        <f>IFERROR(VLOOKUP(E6397,Heritage!$E$3:$H$4601,4,FALSE),"")</f>
        <v>0.7</v>
      </c>
      <c r="G6397" s="41">
        <f>IFERROR(VLOOKUP(A6397,'PRS 2015-2018'!$A$3:$AD$142,30,FALSE),"")</f>
        <v>0.71717171717171713</v>
      </c>
      <c r="H6397" s="41">
        <f>IFERROR(VLOOKUP(E6397,'Global Insight'!$E$2:$F$4102,2,FALSE),"")</f>
        <v>0.83333333333333337</v>
      </c>
      <c r="I6397">
        <f>IFERROR(VLOOKUP(E6397,EIU!$E$2:$H$3662,4,FALSE),"")</f>
        <v>0.7</v>
      </c>
    </row>
    <row r="6398" spans="1:9" x14ac:dyDescent="0.25">
      <c r="A6398" s="12" t="s">
        <v>324</v>
      </c>
      <c r="B6398" s="13" t="s">
        <v>382</v>
      </c>
      <c r="C6398" s="14">
        <v>93</v>
      </c>
      <c r="D6398" s="14">
        <v>2015</v>
      </c>
      <c r="E6398">
        <f t="shared" si="100"/>
        <v>932015</v>
      </c>
      <c r="F6398" s="41">
        <f>IFERROR(VLOOKUP(E6398,Heritage!$E$3:$H$4601,4,FALSE),"")</f>
        <v>0.3</v>
      </c>
      <c r="G6398" s="41" t="str">
        <f>IFERROR(VLOOKUP(A6398,'PRS 2015-2018'!$A$3:$AD$142,30,FALSE),"")</f>
        <v/>
      </c>
      <c r="H6398" s="41">
        <f>IFERROR(VLOOKUP(E6398,'Global Insight'!$E$2:$F$4102,2,FALSE),"")</f>
        <v>0.72222222222222232</v>
      </c>
      <c r="I6398">
        <f>IFERROR(VLOOKUP(E6398,EIU!$E$2:$H$3662,4,FALSE),"")</f>
        <v>0.32500000000000001</v>
      </c>
    </row>
    <row r="6399" spans="1:9" x14ac:dyDescent="0.25">
      <c r="A6399" s="12" t="s">
        <v>163</v>
      </c>
      <c r="B6399" s="13" t="s">
        <v>164</v>
      </c>
      <c r="C6399" s="14">
        <v>94</v>
      </c>
      <c r="D6399" s="14">
        <v>2015</v>
      </c>
      <c r="E6399">
        <f t="shared" si="100"/>
        <v>942015</v>
      </c>
      <c r="F6399" s="41">
        <f>IFERROR(VLOOKUP(E6399,Heritage!$E$3:$H$4601,4,FALSE),"")</f>
        <v>0.45</v>
      </c>
      <c r="G6399" s="41">
        <f>IFERROR(VLOOKUP(A6399,'PRS 2015-2018'!$A$3:$AD$142,30,FALSE),"")</f>
        <v>0.63131313131313138</v>
      </c>
      <c r="H6399" s="41">
        <f>IFERROR(VLOOKUP(E6399,'Global Insight'!$E$2:$F$4102,2,FALSE),"")</f>
        <v>0.44444444444444448</v>
      </c>
      <c r="I6399">
        <f>IFERROR(VLOOKUP(E6399,EIU!$E$2:$H$3662,4,FALSE),"")</f>
        <v>0.52500000000000002</v>
      </c>
    </row>
    <row r="6400" spans="1:9" x14ac:dyDescent="0.25">
      <c r="A6400" s="12" t="s">
        <v>158</v>
      </c>
      <c r="B6400" s="13" t="s">
        <v>159</v>
      </c>
      <c r="C6400" s="14">
        <v>95</v>
      </c>
      <c r="D6400" s="14">
        <v>2015</v>
      </c>
      <c r="E6400">
        <f t="shared" si="100"/>
        <v>952015</v>
      </c>
      <c r="F6400" s="41">
        <f>IFERROR(VLOOKUP(E6400,Heritage!$E$3:$H$4601,4,FALSE),"")</f>
        <v>0.2</v>
      </c>
      <c r="G6400" s="41" t="str">
        <f>IFERROR(VLOOKUP(A6400,'PRS 2015-2018'!$A$3:$AD$142,30,FALSE),"")</f>
        <v/>
      </c>
      <c r="H6400" s="41" t="str">
        <f>IFERROR(VLOOKUP(E6400,'Global Insight'!$E$2:$F$4102,2,FALSE),"")</f>
        <v/>
      </c>
      <c r="I6400">
        <f>IFERROR(VLOOKUP(E6400,EIU!$E$2:$H$3662,4,FALSE),"")</f>
        <v>7.4999999999999997E-2</v>
      </c>
    </row>
    <row r="6401" spans="1:9" x14ac:dyDescent="0.25">
      <c r="A6401" s="12" t="s">
        <v>165</v>
      </c>
      <c r="B6401" s="13" t="s">
        <v>166</v>
      </c>
      <c r="C6401" s="14">
        <v>96</v>
      </c>
      <c r="D6401" s="14">
        <v>2015</v>
      </c>
      <c r="E6401">
        <f t="shared" si="100"/>
        <v>962015</v>
      </c>
      <c r="F6401" s="41">
        <f>IFERROR(VLOOKUP(E6401,Heritage!$E$3:$H$4601,4,FALSE),"")</f>
        <v>0.15</v>
      </c>
      <c r="G6401" s="41" t="str">
        <f>IFERROR(VLOOKUP(A6401,'PRS 2015-2018'!$A$3:$AD$142,30,FALSE),"")</f>
        <v/>
      </c>
      <c r="H6401" s="41">
        <f>IFERROR(VLOOKUP(E6401,'Global Insight'!$E$2:$F$4102,2,FALSE),"")</f>
        <v>0.66666666666666663</v>
      </c>
      <c r="I6401">
        <f>IFERROR(VLOOKUP(E6401,EIU!$E$2:$H$3662,4,FALSE),"")</f>
        <v>0.25</v>
      </c>
    </row>
    <row r="6402" spans="1:9" x14ac:dyDescent="0.25">
      <c r="A6402" s="12" t="s">
        <v>181</v>
      </c>
      <c r="B6402" s="13" t="s">
        <v>182</v>
      </c>
      <c r="C6402" s="14">
        <v>97</v>
      </c>
      <c r="D6402" s="14">
        <v>2015</v>
      </c>
      <c r="E6402">
        <f t="shared" si="100"/>
        <v>972015</v>
      </c>
      <c r="F6402" s="41">
        <f>IFERROR(VLOOKUP(E6402,Heritage!$E$3:$H$4601,4,FALSE),"")</f>
        <v>0.5</v>
      </c>
      <c r="G6402" s="41">
        <f>IFERROR(VLOOKUP(A6402,'PRS 2015-2018'!$A$3:$AD$142,30,FALSE),"")</f>
        <v>0.71717171717171713</v>
      </c>
      <c r="H6402" s="41">
        <f>IFERROR(VLOOKUP(E6402,'Global Insight'!$E$2:$F$4102,2,FALSE),"")</f>
        <v>0.77777777777777779</v>
      </c>
      <c r="I6402">
        <f>IFERROR(VLOOKUP(E6402,EIU!$E$2:$H$3662,4,FALSE),"")</f>
        <v>0.72499999999999998</v>
      </c>
    </row>
    <row r="6403" spans="1:9" x14ac:dyDescent="0.25">
      <c r="A6403" s="12" t="s">
        <v>167</v>
      </c>
      <c r="B6403" s="13" t="s">
        <v>168</v>
      </c>
      <c r="C6403" s="14">
        <v>98</v>
      </c>
      <c r="D6403" s="14">
        <v>2015</v>
      </c>
      <c r="E6403">
        <f t="shared" si="100"/>
        <v>982015</v>
      </c>
      <c r="F6403" s="41">
        <f>IFERROR(VLOOKUP(E6403,Heritage!$E$3:$H$4601,4,FALSE),"")</f>
        <v>0.2</v>
      </c>
      <c r="G6403" s="41">
        <f>IFERROR(VLOOKUP(A6403,'PRS 2015-2018'!$A$3:$AD$142,30,FALSE),"")</f>
        <v>0.54545454545454541</v>
      </c>
      <c r="H6403" s="41">
        <f>IFERROR(VLOOKUP(E6403,'Global Insight'!$E$2:$F$4102,2,FALSE),"")</f>
        <v>0.38888888888888884</v>
      </c>
      <c r="I6403">
        <f>IFERROR(VLOOKUP(E6403,EIU!$E$2:$H$3662,4,FALSE),"")</f>
        <v>0.27500000000000002</v>
      </c>
    </row>
    <row r="6404" spans="1:9" x14ac:dyDescent="0.25">
      <c r="A6404" s="12" t="s">
        <v>175</v>
      </c>
      <c r="B6404" s="13" t="s">
        <v>176</v>
      </c>
      <c r="C6404" s="14">
        <v>99</v>
      </c>
      <c r="D6404" s="14">
        <v>2015</v>
      </c>
      <c r="E6404">
        <f t="shared" si="100"/>
        <v>992015</v>
      </c>
      <c r="F6404" s="41">
        <f>IFERROR(VLOOKUP(E6404,Heritage!$E$3:$H$4601,4,FALSE),"")</f>
        <v>0.3</v>
      </c>
      <c r="G6404" s="41" t="str">
        <f>IFERROR(VLOOKUP(A6404,'PRS 2015-2018'!$A$3:$AD$142,30,FALSE),"")</f>
        <v/>
      </c>
      <c r="H6404" s="41">
        <f>IFERROR(VLOOKUP(E6404,'Global Insight'!$E$2:$F$4102,2,FALSE),"")</f>
        <v>0.61111111111111116</v>
      </c>
      <c r="I6404">
        <f>IFERROR(VLOOKUP(E6404,EIU!$E$2:$H$3662,4,FALSE),"")</f>
        <v>0.47499999999999998</v>
      </c>
    </row>
    <row r="6405" spans="1:9" x14ac:dyDescent="0.25">
      <c r="A6405" s="12" t="s">
        <v>169</v>
      </c>
      <c r="B6405" s="13" t="s">
        <v>170</v>
      </c>
      <c r="C6405" s="14">
        <v>100</v>
      </c>
      <c r="D6405" s="14">
        <v>2015</v>
      </c>
      <c r="E6405">
        <f t="shared" si="100"/>
        <v>1002015</v>
      </c>
      <c r="F6405" s="41">
        <f>IFERROR(VLOOKUP(E6405,Heritage!$E$3:$H$4601,4,FALSE),"")</f>
        <v>0.25</v>
      </c>
      <c r="G6405" s="41">
        <f>IFERROR(VLOOKUP(A6405,'PRS 2015-2018'!$A$3:$AD$142,30,FALSE),"")</f>
        <v>0.40151515151515155</v>
      </c>
      <c r="H6405" s="41">
        <f>IFERROR(VLOOKUP(E6405,'Global Insight'!$E$2:$F$4102,2,FALSE),"")</f>
        <v>0.5</v>
      </c>
      <c r="I6405">
        <f>IFERROR(VLOOKUP(E6405,EIU!$E$2:$H$3662,4,FALSE),"")</f>
        <v>0.27500000000000002</v>
      </c>
    </row>
    <row r="6406" spans="1:9" x14ac:dyDescent="0.25">
      <c r="A6406" s="12" t="s">
        <v>171</v>
      </c>
      <c r="B6406" s="13" t="s">
        <v>172</v>
      </c>
      <c r="C6406" s="14">
        <v>101</v>
      </c>
      <c r="D6406" s="14">
        <v>2015</v>
      </c>
      <c r="E6406">
        <f t="shared" si="100"/>
        <v>1012015</v>
      </c>
      <c r="F6406" s="41">
        <f>IFERROR(VLOOKUP(E6406,Heritage!$E$3:$H$4601,4,FALSE),"")</f>
        <v>0.1</v>
      </c>
      <c r="G6406" s="41">
        <f>IFERROR(VLOOKUP(A6406,'PRS 2015-2018'!$A$3:$AD$142,30,FALSE),"")</f>
        <v>0.44444444444444442</v>
      </c>
      <c r="H6406" s="41">
        <f>IFERROR(VLOOKUP(E6406,'Global Insight'!$E$2:$F$4102,2,FALSE),"")</f>
        <v>0.11111111111111109</v>
      </c>
      <c r="I6406">
        <f>IFERROR(VLOOKUP(E6406,EIU!$E$2:$H$3662,4,FALSE),"")</f>
        <v>0.05</v>
      </c>
    </row>
    <row r="6407" spans="1:9" x14ac:dyDescent="0.25">
      <c r="A6407" s="12" t="s">
        <v>359</v>
      </c>
      <c r="B6407" s="13" t="s">
        <v>383</v>
      </c>
      <c r="C6407" s="14">
        <v>102</v>
      </c>
      <c r="D6407" s="14">
        <v>2015</v>
      </c>
      <c r="E6407">
        <f t="shared" si="100"/>
        <v>1022015</v>
      </c>
      <c r="F6407" s="41" t="str">
        <f>IFERROR(VLOOKUP(E6407,Heritage!$E$3:$H$4601,4,FALSE),"")</f>
        <v/>
      </c>
      <c r="G6407" s="41" t="str">
        <f>IFERROR(VLOOKUP(A6407,'PRS 2015-2018'!$A$3:$AD$142,30,FALSE),"")</f>
        <v/>
      </c>
      <c r="H6407" s="41">
        <f>IFERROR(VLOOKUP(E6407,'Global Insight'!$E$2:$F$4102,2,FALSE),"")</f>
        <v>1</v>
      </c>
      <c r="I6407">
        <f>IFERROR(VLOOKUP(E6407,EIU!$E$2:$H$3662,4,FALSE),"")</f>
        <v>0.92500000000000004</v>
      </c>
    </row>
    <row r="6408" spans="1:9" x14ac:dyDescent="0.25">
      <c r="A6408" s="12" t="s">
        <v>177</v>
      </c>
      <c r="B6408" s="13" t="s">
        <v>178</v>
      </c>
      <c r="C6408" s="14">
        <v>103</v>
      </c>
      <c r="D6408" s="14">
        <v>2015</v>
      </c>
      <c r="E6408">
        <f t="shared" si="100"/>
        <v>1032015</v>
      </c>
      <c r="F6408" s="41">
        <f>IFERROR(VLOOKUP(E6408,Heritage!$E$3:$H$4601,4,FALSE),"")</f>
        <v>0.65</v>
      </c>
      <c r="G6408" s="41">
        <f>IFERROR(VLOOKUP(A6408,'PRS 2015-2018'!$A$3:$AD$142,30,FALSE),"")</f>
        <v>0.65909090909090917</v>
      </c>
      <c r="H6408" s="41">
        <f>IFERROR(VLOOKUP(E6408,'Global Insight'!$E$2:$F$4102,2,FALSE),"")</f>
        <v>0.83333333333333337</v>
      </c>
      <c r="I6408">
        <f>IFERROR(VLOOKUP(E6408,EIU!$E$2:$H$3662,4,FALSE),"")</f>
        <v>0.7</v>
      </c>
    </row>
    <row r="6409" spans="1:9" x14ac:dyDescent="0.25">
      <c r="A6409" s="12" t="s">
        <v>179</v>
      </c>
      <c r="B6409" s="13" t="s">
        <v>180</v>
      </c>
      <c r="C6409" s="14">
        <v>104</v>
      </c>
      <c r="D6409" s="14">
        <v>2015</v>
      </c>
      <c r="E6409">
        <f t="shared" si="100"/>
        <v>1042015</v>
      </c>
      <c r="F6409" s="41">
        <f>IFERROR(VLOOKUP(E6409,Heritage!$E$3:$H$4601,4,FALSE),"")</f>
        <v>0.9</v>
      </c>
      <c r="G6409" s="41">
        <f>IFERROR(VLOOKUP(A6409,'PRS 2015-2018'!$A$3:$AD$142,30,FALSE),"")</f>
        <v>0.91414141414141425</v>
      </c>
      <c r="H6409" s="41">
        <f>IFERROR(VLOOKUP(E6409,'Global Insight'!$E$2:$F$4102,2,FALSE),"")</f>
        <v>1</v>
      </c>
      <c r="I6409">
        <f>IFERROR(VLOOKUP(E6409,EIU!$E$2:$H$3662,4,FALSE),"")</f>
        <v>0.9</v>
      </c>
    </row>
    <row r="6410" spans="1:9" x14ac:dyDescent="0.25">
      <c r="A6410" s="12" t="s">
        <v>193</v>
      </c>
      <c r="B6410" s="13" t="s">
        <v>194</v>
      </c>
      <c r="C6410" s="14">
        <v>105</v>
      </c>
      <c r="D6410" s="14">
        <v>2015</v>
      </c>
      <c r="E6410">
        <f t="shared" si="100"/>
        <v>1052015</v>
      </c>
      <c r="F6410" s="41">
        <f>IFERROR(VLOOKUP(E6410,Heritage!$E$3:$H$4601,4,FALSE),"")</f>
        <v>0.35</v>
      </c>
      <c r="G6410" s="41" t="str">
        <f>IFERROR(VLOOKUP(A6410,'PRS 2015-2018'!$A$3:$AD$142,30,FALSE),"")</f>
        <v/>
      </c>
      <c r="H6410" s="41">
        <f>IFERROR(VLOOKUP(E6410,'Global Insight'!$E$2:$F$4102,2,FALSE),"")</f>
        <v>0.66666666666666663</v>
      </c>
      <c r="I6410">
        <f>IFERROR(VLOOKUP(E6410,EIU!$E$2:$H$3662,4,FALSE),"")</f>
        <v>0.35</v>
      </c>
    </row>
    <row r="6411" spans="1:9" x14ac:dyDescent="0.25">
      <c r="A6411" s="12" t="s">
        <v>187</v>
      </c>
      <c r="B6411" s="13" t="s">
        <v>188</v>
      </c>
      <c r="C6411" s="14">
        <v>106</v>
      </c>
      <c r="D6411" s="14">
        <v>2015</v>
      </c>
      <c r="E6411">
        <f t="shared" si="100"/>
        <v>1062015</v>
      </c>
      <c r="F6411" s="41">
        <f>IFERROR(VLOOKUP(E6411,Heritage!$E$3:$H$4601,4,FALSE),"")</f>
        <v>0.45</v>
      </c>
      <c r="G6411" s="41">
        <f>IFERROR(VLOOKUP(A6411,'PRS 2015-2018'!$A$3:$AD$142,30,FALSE),"")</f>
        <v>0.43181818181818182</v>
      </c>
      <c r="H6411" s="41">
        <f>IFERROR(VLOOKUP(E6411,'Global Insight'!$E$2:$F$4102,2,FALSE),"")</f>
        <v>0.5</v>
      </c>
      <c r="I6411">
        <f>IFERROR(VLOOKUP(E6411,EIU!$E$2:$H$3662,4,FALSE),"")</f>
        <v>0.35</v>
      </c>
    </row>
    <row r="6412" spans="1:9" x14ac:dyDescent="0.25">
      <c r="A6412" s="12" t="s">
        <v>209</v>
      </c>
      <c r="B6412" s="13" t="s">
        <v>210</v>
      </c>
      <c r="C6412" s="14">
        <v>107</v>
      </c>
      <c r="D6412" s="14">
        <v>2015</v>
      </c>
      <c r="E6412">
        <f t="shared" si="100"/>
        <v>1072015</v>
      </c>
      <c r="F6412" s="41">
        <f>IFERROR(VLOOKUP(E6412,Heritage!$E$3:$H$4601,4,FALSE),"")</f>
        <v>0.4</v>
      </c>
      <c r="G6412" s="41">
        <f>IFERROR(VLOOKUP(A6412,'PRS 2015-2018'!$A$3:$AD$142,30,FALSE),"")</f>
        <v>0.40151515151515155</v>
      </c>
      <c r="H6412" s="41">
        <f>IFERROR(VLOOKUP(E6412,'Global Insight'!$E$2:$F$4102,2,FALSE),"")</f>
        <v>0.44444444444444448</v>
      </c>
      <c r="I6412">
        <f>IFERROR(VLOOKUP(E6412,EIU!$E$2:$H$3662,4,FALSE),"")</f>
        <v>0.35</v>
      </c>
    </row>
    <row r="6413" spans="1:9" x14ac:dyDescent="0.25">
      <c r="A6413" s="12" t="s">
        <v>211</v>
      </c>
      <c r="B6413" s="13" t="s">
        <v>212</v>
      </c>
      <c r="C6413" s="14">
        <v>108</v>
      </c>
      <c r="D6413" s="14">
        <v>2015</v>
      </c>
      <c r="E6413">
        <f t="shared" si="100"/>
        <v>1082015</v>
      </c>
      <c r="F6413" s="41">
        <f>IFERROR(VLOOKUP(E6413,Heritage!$E$3:$H$4601,4,FALSE),"")</f>
        <v>0.55000000000000004</v>
      </c>
      <c r="G6413" s="41">
        <f>IFERROR(VLOOKUP(A6413,'PRS 2015-2018'!$A$3:$AD$142,30,FALSE),"")</f>
        <v>0.5732323232323232</v>
      </c>
      <c r="H6413" s="41">
        <f>IFERROR(VLOOKUP(E6413,'Global Insight'!$E$2:$F$4102,2,FALSE),"")</f>
        <v>0.72222222222222232</v>
      </c>
      <c r="I6413">
        <f>IFERROR(VLOOKUP(E6413,EIU!$E$2:$H$3662,4,FALSE),"")</f>
        <v>0.6</v>
      </c>
    </row>
    <row r="6414" spans="1:9" x14ac:dyDescent="0.25">
      <c r="A6414" s="12" t="s">
        <v>189</v>
      </c>
      <c r="B6414" s="13" t="s">
        <v>190</v>
      </c>
      <c r="C6414" s="14">
        <v>109</v>
      </c>
      <c r="D6414" s="14">
        <v>2015</v>
      </c>
      <c r="E6414">
        <f t="shared" si="100"/>
        <v>1092015</v>
      </c>
      <c r="F6414" s="41">
        <f>IFERROR(VLOOKUP(E6414,Heritage!$E$3:$H$4601,4,FALSE),"")</f>
        <v>0.25</v>
      </c>
      <c r="G6414" s="41" t="str">
        <f>IFERROR(VLOOKUP(A6414,'PRS 2015-2018'!$A$3:$AD$142,30,FALSE),"")</f>
        <v/>
      </c>
      <c r="H6414" s="41">
        <f>IFERROR(VLOOKUP(E6414,'Global Insight'!$E$2:$F$4102,2,FALSE),"")</f>
        <v>0.61111111111111116</v>
      </c>
      <c r="I6414" t="str">
        <f>IFERROR(VLOOKUP(E6414,EIU!$E$2:$H$3662,4,FALSE),"")</f>
        <v/>
      </c>
    </row>
    <row r="6415" spans="1:9" x14ac:dyDescent="0.25">
      <c r="A6415" s="12" t="s">
        <v>195</v>
      </c>
      <c r="B6415" s="13" t="s">
        <v>196</v>
      </c>
      <c r="C6415" s="14">
        <v>110</v>
      </c>
      <c r="D6415" s="14">
        <v>2015</v>
      </c>
      <c r="E6415">
        <f t="shared" si="100"/>
        <v>1102015</v>
      </c>
      <c r="F6415" s="41">
        <f>IFERROR(VLOOKUP(E6415,Heritage!$E$3:$H$4601,4,FALSE),"")</f>
        <v>0.25</v>
      </c>
      <c r="G6415" s="41">
        <f>IFERROR(VLOOKUP(A6415,'PRS 2015-2018'!$A$3:$AD$142,30,FALSE),"")</f>
        <v>0.45959595959595956</v>
      </c>
      <c r="H6415" s="41">
        <f>IFERROR(VLOOKUP(E6415,'Global Insight'!$E$2:$F$4102,2,FALSE),"")</f>
        <v>0.44444444444444448</v>
      </c>
      <c r="I6415">
        <f>IFERROR(VLOOKUP(E6415,EIU!$E$2:$H$3662,4,FALSE),"")</f>
        <v>0.3</v>
      </c>
    </row>
    <row r="6416" spans="1:9" x14ac:dyDescent="0.25">
      <c r="A6416" s="12" t="s">
        <v>197</v>
      </c>
      <c r="B6416" s="13" t="s">
        <v>198</v>
      </c>
      <c r="C6416" s="14">
        <v>111</v>
      </c>
      <c r="D6416" s="14">
        <v>2015</v>
      </c>
      <c r="E6416">
        <f t="shared" si="100"/>
        <v>1112015</v>
      </c>
      <c r="F6416" s="41">
        <f>IFERROR(VLOOKUP(E6416,Heritage!$E$3:$H$4601,4,FALSE),"")</f>
        <v>0.7</v>
      </c>
      <c r="G6416" s="41">
        <f>IFERROR(VLOOKUP(A6416,'PRS 2015-2018'!$A$3:$AD$142,30,FALSE),"")</f>
        <v>0.76010101010101006</v>
      </c>
      <c r="H6416" s="41">
        <f>IFERROR(VLOOKUP(E6416,'Global Insight'!$E$2:$F$4102,2,FALSE),"")</f>
        <v>0.66666666666666663</v>
      </c>
      <c r="I6416">
        <f>IFERROR(VLOOKUP(E6416,EIU!$E$2:$H$3662,4,FALSE),"")</f>
        <v>0.82499999999999996</v>
      </c>
    </row>
    <row r="6417" spans="1:9" x14ac:dyDescent="0.25">
      <c r="A6417" s="12" t="s">
        <v>360</v>
      </c>
      <c r="B6417" s="13" t="s">
        <v>384</v>
      </c>
      <c r="C6417" s="14">
        <v>112</v>
      </c>
      <c r="D6417" s="14">
        <v>2015</v>
      </c>
      <c r="E6417">
        <f t="shared" si="100"/>
        <v>1122015</v>
      </c>
      <c r="F6417" s="41" t="str">
        <f>IFERROR(VLOOKUP(E6417,Heritage!$E$3:$H$4601,4,FALSE),"")</f>
        <v/>
      </c>
      <c r="G6417" s="41" t="str">
        <f>IFERROR(VLOOKUP(A6417,'PRS 2015-2018'!$A$3:$AD$142,30,FALSE),"")</f>
        <v/>
      </c>
      <c r="H6417" s="41" t="str">
        <f>IFERROR(VLOOKUP(E6417,'Global Insight'!$E$2:$F$4102,2,FALSE),"")</f>
        <v/>
      </c>
      <c r="I6417" t="str">
        <f>IFERROR(VLOOKUP(E6417,EIU!$E$2:$H$3662,4,FALSE),"")</f>
        <v/>
      </c>
    </row>
    <row r="6418" spans="1:9" x14ac:dyDescent="0.25">
      <c r="A6418" s="12" t="s">
        <v>205</v>
      </c>
      <c r="B6418" s="13" t="s">
        <v>206</v>
      </c>
      <c r="C6418" s="14">
        <v>113</v>
      </c>
      <c r="D6418" s="14">
        <v>2015</v>
      </c>
      <c r="E6418">
        <f t="shared" si="100"/>
        <v>1132015</v>
      </c>
      <c r="F6418" s="41">
        <f>IFERROR(VLOOKUP(E6418,Heritage!$E$3:$H$4601,4,FALSE),"")</f>
        <v>0.25</v>
      </c>
      <c r="G6418" s="41" t="str">
        <f>IFERROR(VLOOKUP(A6418,'PRS 2015-2018'!$A$3:$AD$142,30,FALSE),"")</f>
        <v/>
      </c>
      <c r="H6418" s="41">
        <f>IFERROR(VLOOKUP(E6418,'Global Insight'!$E$2:$F$4102,2,FALSE),"")</f>
        <v>0.44444444444444448</v>
      </c>
      <c r="I6418">
        <f>IFERROR(VLOOKUP(E6418,EIU!$E$2:$H$3662,4,FALSE),"")</f>
        <v>0.35</v>
      </c>
    </row>
    <row r="6419" spans="1:9" x14ac:dyDescent="0.25">
      <c r="A6419" s="12" t="s">
        <v>207</v>
      </c>
      <c r="B6419" s="13" t="s">
        <v>208</v>
      </c>
      <c r="C6419" s="14">
        <v>114</v>
      </c>
      <c r="D6419" s="14">
        <v>2015</v>
      </c>
      <c r="E6419">
        <f t="shared" si="100"/>
        <v>1142015</v>
      </c>
      <c r="F6419" s="41">
        <f>IFERROR(VLOOKUP(E6419,Heritage!$E$3:$H$4601,4,FALSE),"")</f>
        <v>0.6</v>
      </c>
      <c r="G6419" s="41" t="str">
        <f>IFERROR(VLOOKUP(A6419,'PRS 2015-2018'!$A$3:$AD$142,30,FALSE),"")</f>
        <v/>
      </c>
      <c r="H6419" s="41">
        <f>IFERROR(VLOOKUP(E6419,'Global Insight'!$E$2:$F$4102,2,FALSE),"")</f>
        <v>0.88888888888888895</v>
      </c>
      <c r="I6419">
        <f>IFERROR(VLOOKUP(E6419,EIU!$E$2:$H$3662,4,FALSE),"")</f>
        <v>0.67500000000000004</v>
      </c>
    </row>
    <row r="6420" spans="1:9" x14ac:dyDescent="0.25">
      <c r="A6420" s="12" t="s">
        <v>191</v>
      </c>
      <c r="B6420" s="13" t="s">
        <v>192</v>
      </c>
      <c r="C6420" s="14">
        <v>115</v>
      </c>
      <c r="D6420" s="14">
        <v>2015</v>
      </c>
      <c r="E6420">
        <f t="shared" si="100"/>
        <v>1152015</v>
      </c>
      <c r="F6420" s="41">
        <f>IFERROR(VLOOKUP(E6420,Heritage!$E$3:$H$4601,4,FALSE),"")</f>
        <v>0.5</v>
      </c>
      <c r="G6420" s="41">
        <f>IFERROR(VLOOKUP(A6420,'PRS 2015-2018'!$A$3:$AD$142,30,FALSE),"")</f>
        <v>0.36363636363636359</v>
      </c>
      <c r="H6420" s="41">
        <f>IFERROR(VLOOKUP(E6420,'Global Insight'!$E$2:$F$4102,2,FALSE),"")</f>
        <v>0.72222222222222232</v>
      </c>
      <c r="I6420">
        <f>IFERROR(VLOOKUP(E6420,EIU!$E$2:$H$3662,4,FALSE),"")</f>
        <v>0.4</v>
      </c>
    </row>
    <row r="6421" spans="1:9" x14ac:dyDescent="0.25">
      <c r="A6421" s="12" t="s">
        <v>361</v>
      </c>
      <c r="B6421" s="13" t="s">
        <v>385</v>
      </c>
      <c r="C6421" s="14">
        <v>116</v>
      </c>
      <c r="D6421" s="14">
        <v>2015</v>
      </c>
      <c r="E6421">
        <f t="shared" si="100"/>
        <v>1162015</v>
      </c>
      <c r="F6421" s="41">
        <f>IFERROR(VLOOKUP(E6421,Heritage!$E$3:$H$4601,4,FALSE),"")</f>
        <v>0.3</v>
      </c>
      <c r="G6421" s="41" t="str">
        <f>IFERROR(VLOOKUP(A6421,'PRS 2015-2018'!$A$3:$AD$142,30,FALSE),"")</f>
        <v/>
      </c>
      <c r="H6421" s="41">
        <f>IFERROR(VLOOKUP(E6421,'Global Insight'!$E$2:$F$4102,2,FALSE),"")</f>
        <v>0.77777777777777779</v>
      </c>
      <c r="I6421" t="str">
        <f>IFERROR(VLOOKUP(E6421,EIU!$E$2:$H$3662,4,FALSE),"")</f>
        <v/>
      </c>
    </row>
    <row r="6422" spans="1:9" x14ac:dyDescent="0.25">
      <c r="A6422" s="12" t="s">
        <v>185</v>
      </c>
      <c r="B6422" s="13" t="s">
        <v>186</v>
      </c>
      <c r="C6422" s="14">
        <v>117</v>
      </c>
      <c r="D6422" s="14">
        <v>2015</v>
      </c>
      <c r="E6422">
        <f t="shared" si="100"/>
        <v>1172015</v>
      </c>
      <c r="F6422" s="41">
        <f>IFERROR(VLOOKUP(E6422,Heritage!$E$3:$H$4601,4,FALSE),"")</f>
        <v>0.4</v>
      </c>
      <c r="G6422" s="41">
        <f>IFERROR(VLOOKUP(A6422,'PRS 2015-2018'!$A$3:$AD$142,30,FALSE),"")</f>
        <v>0.48484848484848481</v>
      </c>
      <c r="H6422" s="41">
        <f>IFERROR(VLOOKUP(E6422,'Global Insight'!$E$2:$F$4102,2,FALSE),"")</f>
        <v>0.5</v>
      </c>
      <c r="I6422">
        <f>IFERROR(VLOOKUP(E6422,EIU!$E$2:$H$3662,4,FALSE),"")</f>
        <v>0.2</v>
      </c>
    </row>
    <row r="6423" spans="1:9" x14ac:dyDescent="0.25">
      <c r="A6423" s="12" t="s">
        <v>362</v>
      </c>
      <c r="B6423" s="13" t="s">
        <v>386</v>
      </c>
      <c r="C6423" s="14">
        <v>118</v>
      </c>
      <c r="D6423" s="14">
        <v>2015</v>
      </c>
      <c r="E6423">
        <f t="shared" si="100"/>
        <v>1182015</v>
      </c>
      <c r="F6423" s="41" t="str">
        <f>IFERROR(VLOOKUP(E6423,Heritage!$E$3:$H$4601,4,FALSE),"")</f>
        <v/>
      </c>
      <c r="G6423" s="41" t="str">
        <f>IFERROR(VLOOKUP(A6423,'PRS 2015-2018'!$A$3:$AD$142,30,FALSE),"")</f>
        <v/>
      </c>
      <c r="H6423" s="41" t="str">
        <f>IFERROR(VLOOKUP(E6423,'Global Insight'!$E$2:$F$4102,2,FALSE),"")</f>
        <v/>
      </c>
      <c r="I6423" t="str">
        <f>IFERROR(VLOOKUP(E6423,EIU!$E$2:$H$3662,4,FALSE),"")</f>
        <v/>
      </c>
    </row>
    <row r="6424" spans="1:9" x14ac:dyDescent="0.25">
      <c r="A6424" s="12" t="s">
        <v>201</v>
      </c>
      <c r="B6424" s="13" t="s">
        <v>202</v>
      </c>
      <c r="C6424" s="14">
        <v>119</v>
      </c>
      <c r="D6424" s="14">
        <v>2015</v>
      </c>
      <c r="E6424">
        <f t="shared" si="100"/>
        <v>1192015</v>
      </c>
      <c r="F6424" s="41">
        <f>IFERROR(VLOOKUP(E6424,Heritage!$E$3:$H$4601,4,FALSE),"")</f>
        <v>0.3</v>
      </c>
      <c r="G6424" s="41">
        <f>IFERROR(VLOOKUP(A6424,'PRS 2015-2018'!$A$3:$AD$142,30,FALSE),"")</f>
        <v>0.49999999999999994</v>
      </c>
      <c r="H6424" s="41">
        <f>IFERROR(VLOOKUP(E6424,'Global Insight'!$E$2:$F$4102,2,FALSE),"")</f>
        <v>0.5</v>
      </c>
      <c r="I6424">
        <f>IFERROR(VLOOKUP(E6424,EIU!$E$2:$H$3662,4,FALSE),"")</f>
        <v>0.4</v>
      </c>
    </row>
    <row r="6425" spans="1:9" x14ac:dyDescent="0.25">
      <c r="A6425" s="12" t="s">
        <v>200</v>
      </c>
      <c r="B6425" s="13" t="s">
        <v>387</v>
      </c>
      <c r="C6425" s="14">
        <v>120</v>
      </c>
      <c r="D6425" s="14">
        <v>2015</v>
      </c>
      <c r="E6425">
        <f t="shared" si="100"/>
        <v>1202015</v>
      </c>
      <c r="F6425" s="41">
        <f>IFERROR(VLOOKUP(E6425,Heritage!$E$3:$H$4601,4,FALSE),"")</f>
        <v>0.4</v>
      </c>
      <c r="G6425" s="41" t="str">
        <f>IFERROR(VLOOKUP(A6425,'PRS 2015-2018'!$A$3:$AD$142,30,FALSE),"")</f>
        <v/>
      </c>
      <c r="H6425" s="41">
        <f>IFERROR(VLOOKUP(E6425,'Global Insight'!$E$2:$F$4102,2,FALSE),"")</f>
        <v>0.66666666666666663</v>
      </c>
      <c r="I6425">
        <f>IFERROR(VLOOKUP(E6425,EIU!$E$2:$H$3662,4,FALSE),"")</f>
        <v>0.4</v>
      </c>
    </row>
    <row r="6426" spans="1:9" x14ac:dyDescent="0.25">
      <c r="A6426" s="12" t="s">
        <v>183</v>
      </c>
      <c r="B6426" s="13" t="s">
        <v>184</v>
      </c>
      <c r="C6426" s="14">
        <v>121</v>
      </c>
      <c r="D6426" s="14">
        <v>2015</v>
      </c>
      <c r="E6426">
        <f t="shared" si="100"/>
        <v>1212015</v>
      </c>
      <c r="F6426" s="41">
        <f>IFERROR(VLOOKUP(E6426,Heritage!$E$3:$H$4601,4,FALSE),"")</f>
        <v>0.4</v>
      </c>
      <c r="G6426" s="41">
        <f>IFERROR(VLOOKUP(A6426,'PRS 2015-2018'!$A$3:$AD$142,30,FALSE),"")</f>
        <v>0.60101010101010099</v>
      </c>
      <c r="H6426" s="41">
        <f>IFERROR(VLOOKUP(E6426,'Global Insight'!$E$2:$F$4102,2,FALSE),"")</f>
        <v>0.61111111111111116</v>
      </c>
      <c r="I6426">
        <f>IFERROR(VLOOKUP(E6426,EIU!$E$2:$H$3662,4,FALSE),"")</f>
        <v>0.4</v>
      </c>
    </row>
    <row r="6427" spans="1:9" x14ac:dyDescent="0.25">
      <c r="A6427" s="12" t="s">
        <v>203</v>
      </c>
      <c r="B6427" s="13" t="s">
        <v>204</v>
      </c>
      <c r="C6427" s="14">
        <v>122</v>
      </c>
      <c r="D6427" s="14">
        <v>2015</v>
      </c>
      <c r="E6427">
        <f t="shared" si="100"/>
        <v>1222015</v>
      </c>
      <c r="F6427" s="41">
        <f>IFERROR(VLOOKUP(E6427,Heritage!$E$3:$H$4601,4,FALSE),"")</f>
        <v>0.3</v>
      </c>
      <c r="G6427" s="41">
        <f>IFERROR(VLOOKUP(A6427,'PRS 2015-2018'!$A$3:$AD$142,30,FALSE),"")</f>
        <v>0.45959595959595956</v>
      </c>
      <c r="H6427" s="41">
        <f>IFERROR(VLOOKUP(E6427,'Global Insight'!$E$2:$F$4102,2,FALSE),"")</f>
        <v>0.44444444444444448</v>
      </c>
      <c r="I6427">
        <f>IFERROR(VLOOKUP(E6427,EIU!$E$2:$H$3662,4,FALSE),"")</f>
        <v>0.25</v>
      </c>
    </row>
    <row r="6428" spans="1:9" x14ac:dyDescent="0.25">
      <c r="A6428" s="12" t="s">
        <v>338</v>
      </c>
      <c r="B6428" s="13" t="s">
        <v>199</v>
      </c>
      <c r="C6428" s="14">
        <v>123</v>
      </c>
      <c r="D6428" s="14">
        <v>2015</v>
      </c>
      <c r="E6428">
        <f t="shared" si="100"/>
        <v>1232015</v>
      </c>
      <c r="F6428" s="41">
        <f>IFERROR(VLOOKUP(E6428,Heritage!$E$3:$H$4601,4,FALSE),"")</f>
        <v>0.1</v>
      </c>
      <c r="G6428" s="41">
        <f>IFERROR(VLOOKUP(A6428,'PRS 2015-2018'!$A$3:$AD$142,30,FALSE),"")</f>
        <v>0.43181818181818182</v>
      </c>
      <c r="H6428" s="41">
        <f>IFERROR(VLOOKUP(E6428,'Global Insight'!$E$2:$F$4102,2,FALSE),"")</f>
        <v>0.38888888888888884</v>
      </c>
      <c r="I6428">
        <f>IFERROR(VLOOKUP(E6428,EIU!$E$2:$H$3662,4,FALSE),"")</f>
        <v>0.15</v>
      </c>
    </row>
    <row r="6429" spans="1:9" x14ac:dyDescent="0.25">
      <c r="A6429" s="12" t="s">
        <v>213</v>
      </c>
      <c r="B6429" s="13" t="s">
        <v>214</v>
      </c>
      <c r="C6429" s="14">
        <v>124</v>
      </c>
      <c r="D6429" s="14">
        <v>2015</v>
      </c>
      <c r="E6429">
        <f t="shared" si="100"/>
        <v>1242015</v>
      </c>
      <c r="F6429" s="41">
        <f>IFERROR(VLOOKUP(E6429,Heritage!$E$3:$H$4601,4,FALSE),"")</f>
        <v>0.3</v>
      </c>
      <c r="G6429" s="41">
        <f>IFERROR(VLOOKUP(A6429,'PRS 2015-2018'!$A$3:$AD$142,30,FALSE),"")</f>
        <v>0.6262626262626263</v>
      </c>
      <c r="H6429" s="41">
        <f>IFERROR(VLOOKUP(E6429,'Global Insight'!$E$2:$F$4102,2,FALSE),"")</f>
        <v>0.66666666666666663</v>
      </c>
      <c r="I6429">
        <f>IFERROR(VLOOKUP(E6429,EIU!$E$2:$H$3662,4,FALSE),"")</f>
        <v>0.6</v>
      </c>
    </row>
    <row r="6430" spans="1:9" x14ac:dyDescent="0.25">
      <c r="A6430" s="12" t="s">
        <v>363</v>
      </c>
      <c r="B6430" s="13" t="s">
        <v>388</v>
      </c>
      <c r="C6430" s="14">
        <v>125</v>
      </c>
      <c r="D6430" s="14">
        <v>2015</v>
      </c>
      <c r="E6430">
        <f t="shared" si="100"/>
        <v>1252015</v>
      </c>
      <c r="F6430" s="41" t="str">
        <f>IFERROR(VLOOKUP(E6430,Heritage!$E$3:$H$4601,4,FALSE),"")</f>
        <v/>
      </c>
      <c r="G6430" s="41" t="str">
        <f>IFERROR(VLOOKUP(A6430,'PRS 2015-2018'!$A$3:$AD$142,30,FALSE),"")</f>
        <v/>
      </c>
      <c r="H6430" s="41" t="str">
        <f>IFERROR(VLOOKUP(E6430,'Global Insight'!$E$2:$F$4102,2,FALSE),"")</f>
        <v/>
      </c>
      <c r="I6430" t="str">
        <f>IFERROR(VLOOKUP(E6430,EIU!$E$2:$H$3662,4,FALSE),"")</f>
        <v/>
      </c>
    </row>
    <row r="6431" spans="1:9" x14ac:dyDescent="0.25">
      <c r="A6431" s="12" t="s">
        <v>225</v>
      </c>
      <c r="B6431" s="13" t="s">
        <v>226</v>
      </c>
      <c r="C6431" s="14">
        <v>126</v>
      </c>
      <c r="D6431" s="14">
        <v>2015</v>
      </c>
      <c r="E6431">
        <f t="shared" si="100"/>
        <v>1262015</v>
      </c>
      <c r="F6431" s="41">
        <f>IFERROR(VLOOKUP(E6431,Heritage!$E$3:$H$4601,4,FALSE),"")</f>
        <v>0.3</v>
      </c>
      <c r="G6431" s="41" t="str">
        <f>IFERROR(VLOOKUP(A6431,'PRS 2015-2018'!$A$3:$AD$142,30,FALSE),"")</f>
        <v/>
      </c>
      <c r="H6431" s="41">
        <f>IFERROR(VLOOKUP(E6431,'Global Insight'!$E$2:$F$4102,2,FALSE),"")</f>
        <v>0.44444444444444448</v>
      </c>
      <c r="I6431">
        <f>IFERROR(VLOOKUP(E6431,EIU!$E$2:$H$3662,4,FALSE),"")</f>
        <v>0.22500000000000001</v>
      </c>
    </row>
    <row r="6432" spans="1:9" x14ac:dyDescent="0.25">
      <c r="A6432" s="12" t="s">
        <v>221</v>
      </c>
      <c r="B6432" s="13" t="s">
        <v>222</v>
      </c>
      <c r="C6432" s="14">
        <v>127</v>
      </c>
      <c r="D6432" s="14">
        <v>2015</v>
      </c>
      <c r="E6432">
        <f t="shared" si="100"/>
        <v>1272015</v>
      </c>
      <c r="F6432" s="41">
        <f>IFERROR(VLOOKUP(E6432,Heritage!$E$3:$H$4601,4,FALSE),"")</f>
        <v>0.9</v>
      </c>
      <c r="G6432" s="41">
        <f>IFERROR(VLOOKUP(A6432,'PRS 2015-2018'!$A$3:$AD$142,30,FALSE),"")</f>
        <v>0.91414141414141425</v>
      </c>
      <c r="H6432" s="41">
        <f>IFERROR(VLOOKUP(E6432,'Global Insight'!$E$2:$F$4102,2,FALSE),"")</f>
        <v>1</v>
      </c>
      <c r="I6432">
        <f>IFERROR(VLOOKUP(E6432,EIU!$E$2:$H$3662,4,FALSE),"")</f>
        <v>0.875</v>
      </c>
    </row>
    <row r="6433" spans="1:9" x14ac:dyDescent="0.25">
      <c r="A6433" s="12" t="s">
        <v>227</v>
      </c>
      <c r="B6433" s="13" t="s">
        <v>228</v>
      </c>
      <c r="C6433" s="14">
        <v>128</v>
      </c>
      <c r="D6433" s="14">
        <v>2015</v>
      </c>
      <c r="E6433">
        <f t="shared" si="100"/>
        <v>1282015</v>
      </c>
      <c r="F6433" s="41">
        <f>IFERROR(VLOOKUP(E6433,Heritage!$E$3:$H$4601,4,FALSE),"")</f>
        <v>0.95</v>
      </c>
      <c r="G6433" s="41">
        <f>IFERROR(VLOOKUP(A6433,'PRS 2015-2018'!$A$3:$AD$142,30,FALSE),"")</f>
        <v>0.94444444444444431</v>
      </c>
      <c r="H6433" s="41">
        <f>IFERROR(VLOOKUP(E6433,'Global Insight'!$E$2:$F$4102,2,FALSE),"")</f>
        <v>1</v>
      </c>
      <c r="I6433">
        <f>IFERROR(VLOOKUP(E6433,EIU!$E$2:$H$3662,4,FALSE),"")</f>
        <v>0.97499999999999998</v>
      </c>
    </row>
    <row r="6434" spans="1:9" x14ac:dyDescent="0.25">
      <c r="A6434" s="12" t="s">
        <v>219</v>
      </c>
      <c r="B6434" s="13" t="s">
        <v>220</v>
      </c>
      <c r="C6434" s="14">
        <v>129</v>
      </c>
      <c r="D6434" s="14">
        <v>2015</v>
      </c>
      <c r="E6434">
        <f t="shared" si="100"/>
        <v>1292015</v>
      </c>
      <c r="F6434" s="41">
        <f>IFERROR(VLOOKUP(E6434,Heritage!$E$3:$H$4601,4,FALSE),"")</f>
        <v>0.1</v>
      </c>
      <c r="G6434" s="41">
        <f>IFERROR(VLOOKUP(A6434,'PRS 2015-2018'!$A$3:$AD$142,30,FALSE),"")</f>
        <v>0.48989898989898989</v>
      </c>
      <c r="H6434" s="41">
        <f>IFERROR(VLOOKUP(E6434,'Global Insight'!$E$2:$F$4102,2,FALSE),"")</f>
        <v>0.44444444444444448</v>
      </c>
      <c r="I6434">
        <f>IFERROR(VLOOKUP(E6434,EIU!$E$2:$H$3662,4,FALSE),"")</f>
        <v>0.3</v>
      </c>
    </row>
    <row r="6435" spans="1:9" x14ac:dyDescent="0.25">
      <c r="A6435" s="12" t="s">
        <v>215</v>
      </c>
      <c r="B6435" s="13" t="s">
        <v>216</v>
      </c>
      <c r="C6435" s="14">
        <v>130</v>
      </c>
      <c r="D6435" s="14">
        <v>2015</v>
      </c>
      <c r="E6435">
        <f t="shared" si="100"/>
        <v>1302015</v>
      </c>
      <c r="F6435" s="41">
        <f>IFERROR(VLOOKUP(E6435,Heritage!$E$3:$H$4601,4,FALSE),"")</f>
        <v>0.3</v>
      </c>
      <c r="G6435" s="41">
        <f>IFERROR(VLOOKUP(A6435,'PRS 2015-2018'!$A$3:$AD$142,30,FALSE),"")</f>
        <v>0.39141414141414144</v>
      </c>
      <c r="H6435" s="41">
        <f>IFERROR(VLOOKUP(E6435,'Global Insight'!$E$2:$F$4102,2,FALSE),"")</f>
        <v>0.55555555555555558</v>
      </c>
      <c r="I6435">
        <f>IFERROR(VLOOKUP(E6435,EIU!$E$2:$H$3662,4,FALSE),"")</f>
        <v>0.35</v>
      </c>
    </row>
    <row r="6436" spans="1:9" x14ac:dyDescent="0.25">
      <c r="A6436" s="12" t="s">
        <v>217</v>
      </c>
      <c r="B6436" s="13" t="s">
        <v>218</v>
      </c>
      <c r="C6436" s="14">
        <v>131</v>
      </c>
      <c r="D6436" s="14">
        <v>2015</v>
      </c>
      <c r="E6436">
        <f t="shared" si="100"/>
        <v>1312015</v>
      </c>
      <c r="F6436" s="41">
        <f>IFERROR(VLOOKUP(E6436,Heritage!$E$3:$H$4601,4,FALSE),"")</f>
        <v>0.3</v>
      </c>
      <c r="G6436" s="41">
        <f>IFERROR(VLOOKUP(A6436,'PRS 2015-2018'!$A$3:$AD$142,30,FALSE),"")</f>
        <v>0.34595959595959597</v>
      </c>
      <c r="H6436" s="41">
        <f>IFERROR(VLOOKUP(E6436,'Global Insight'!$E$2:$F$4102,2,FALSE),"")</f>
        <v>0.27777777777777773</v>
      </c>
      <c r="I6436">
        <f>IFERROR(VLOOKUP(E6436,EIU!$E$2:$H$3662,4,FALSE),"")</f>
        <v>0.2</v>
      </c>
    </row>
    <row r="6437" spans="1:9" x14ac:dyDescent="0.25">
      <c r="A6437" s="12" t="s">
        <v>223</v>
      </c>
      <c r="B6437" s="13" t="s">
        <v>224</v>
      </c>
      <c r="C6437" s="14">
        <v>132</v>
      </c>
      <c r="D6437" s="14">
        <v>2015</v>
      </c>
      <c r="E6437">
        <f t="shared" si="100"/>
        <v>1322015</v>
      </c>
      <c r="F6437" s="41">
        <f>IFERROR(VLOOKUP(E6437,Heritage!$E$3:$H$4601,4,FALSE),"")</f>
        <v>0.9</v>
      </c>
      <c r="G6437" s="41">
        <f>IFERROR(VLOOKUP(A6437,'PRS 2015-2018'!$A$3:$AD$142,30,FALSE),"")</f>
        <v>0.94191919191919193</v>
      </c>
      <c r="H6437" s="41">
        <f>IFERROR(VLOOKUP(E6437,'Global Insight'!$E$2:$F$4102,2,FALSE),"")</f>
        <v>0.94444444444444453</v>
      </c>
      <c r="I6437">
        <f>IFERROR(VLOOKUP(E6437,EIU!$E$2:$H$3662,4,FALSE),"")</f>
        <v>0.97499999999999998</v>
      </c>
    </row>
    <row r="6438" spans="1:9" x14ac:dyDescent="0.25">
      <c r="A6438" s="12" t="s">
        <v>229</v>
      </c>
      <c r="B6438" s="13" t="s">
        <v>230</v>
      </c>
      <c r="C6438" s="14">
        <v>133</v>
      </c>
      <c r="D6438" s="14">
        <v>2015</v>
      </c>
      <c r="E6438">
        <f t="shared" si="100"/>
        <v>1332015</v>
      </c>
      <c r="F6438" s="41">
        <f>IFERROR(VLOOKUP(E6438,Heritage!$E$3:$H$4601,4,FALSE),"")</f>
        <v>0.55000000000000004</v>
      </c>
      <c r="G6438" s="41">
        <f>IFERROR(VLOOKUP(A6438,'PRS 2015-2018'!$A$3:$AD$142,30,FALSE),"")</f>
        <v>0.7474747474747474</v>
      </c>
      <c r="H6438" s="41">
        <f>IFERROR(VLOOKUP(E6438,'Global Insight'!$E$2:$F$4102,2,FALSE),"")</f>
        <v>0.66666666666666663</v>
      </c>
      <c r="I6438">
        <f>IFERROR(VLOOKUP(E6438,EIU!$E$2:$H$3662,4,FALSE),"")</f>
        <v>0.625</v>
      </c>
    </row>
    <row r="6439" spans="1:9" x14ac:dyDescent="0.25">
      <c r="A6439" s="12" t="s">
        <v>231</v>
      </c>
      <c r="B6439" s="13" t="s">
        <v>232</v>
      </c>
      <c r="C6439" s="14">
        <v>134</v>
      </c>
      <c r="D6439" s="14">
        <v>2015</v>
      </c>
      <c r="E6439">
        <f t="shared" si="100"/>
        <v>1342015</v>
      </c>
      <c r="F6439" s="41">
        <f>IFERROR(VLOOKUP(E6439,Heritage!$E$3:$H$4601,4,FALSE),"")</f>
        <v>0.3</v>
      </c>
      <c r="G6439" s="41">
        <f>IFERROR(VLOOKUP(A6439,'PRS 2015-2018'!$A$3:$AD$142,30,FALSE),"")</f>
        <v>0.48989898989898983</v>
      </c>
      <c r="H6439" s="41">
        <f>IFERROR(VLOOKUP(E6439,'Global Insight'!$E$2:$F$4102,2,FALSE),"")</f>
        <v>0.61111111111111116</v>
      </c>
      <c r="I6439">
        <f>IFERROR(VLOOKUP(E6439,EIU!$E$2:$H$3662,4,FALSE),"")</f>
        <v>0.32500000000000001</v>
      </c>
    </row>
    <row r="6440" spans="1:9" x14ac:dyDescent="0.25">
      <c r="A6440" s="12" t="s">
        <v>364</v>
      </c>
      <c r="B6440" s="13" t="s">
        <v>389</v>
      </c>
      <c r="C6440" s="14">
        <v>135</v>
      </c>
      <c r="D6440" s="14">
        <v>2015</v>
      </c>
      <c r="E6440">
        <f t="shared" si="100"/>
        <v>1352015</v>
      </c>
      <c r="F6440" s="41" t="str">
        <f>IFERROR(VLOOKUP(E6440,Heritage!$E$3:$H$4601,4,FALSE),"")</f>
        <v/>
      </c>
      <c r="G6440" s="41" t="str">
        <f>IFERROR(VLOOKUP(A6440,'PRS 2015-2018'!$A$3:$AD$142,30,FALSE),"")</f>
        <v/>
      </c>
      <c r="H6440" s="41" t="str">
        <f>IFERROR(VLOOKUP(E6440,'Global Insight'!$E$2:$F$4102,2,FALSE),"")</f>
        <v/>
      </c>
      <c r="I6440" t="str">
        <f>IFERROR(VLOOKUP(E6440,EIU!$E$2:$H$3662,4,FALSE),"")</f>
        <v/>
      </c>
    </row>
    <row r="6441" spans="1:9" x14ac:dyDescent="0.25">
      <c r="A6441" s="12" t="s">
        <v>233</v>
      </c>
      <c r="B6441" s="13" t="s">
        <v>234</v>
      </c>
      <c r="C6441" s="14">
        <v>136</v>
      </c>
      <c r="D6441" s="14">
        <v>2015</v>
      </c>
      <c r="E6441">
        <f t="shared" si="100"/>
        <v>1362015</v>
      </c>
      <c r="F6441" s="41">
        <f>IFERROR(VLOOKUP(E6441,Heritage!$E$3:$H$4601,4,FALSE),"")</f>
        <v>0.3</v>
      </c>
      <c r="G6441" s="41">
        <f>IFERROR(VLOOKUP(A6441,'PRS 2015-2018'!$A$3:$AD$142,30,FALSE),"")</f>
        <v>0.53535353535353536</v>
      </c>
      <c r="H6441" s="41">
        <f>IFERROR(VLOOKUP(E6441,'Global Insight'!$E$2:$F$4102,2,FALSE),"")</f>
        <v>0.77777777777777779</v>
      </c>
      <c r="I6441">
        <f>IFERROR(VLOOKUP(E6441,EIU!$E$2:$H$3662,4,FALSE),"")</f>
        <v>0.47499999999999998</v>
      </c>
    </row>
    <row r="6442" spans="1:9" x14ac:dyDescent="0.25">
      <c r="A6442" s="12" t="s">
        <v>239</v>
      </c>
      <c r="B6442" s="13" t="s">
        <v>240</v>
      </c>
      <c r="C6442" s="14">
        <v>137</v>
      </c>
      <c r="D6442" s="14">
        <v>2015</v>
      </c>
      <c r="E6442">
        <f t="shared" si="100"/>
        <v>1372015</v>
      </c>
      <c r="F6442" s="41">
        <f>IFERROR(VLOOKUP(E6442,Heritage!$E$3:$H$4601,4,FALSE),"")</f>
        <v>0.2</v>
      </c>
      <c r="G6442" s="41">
        <f>IFERROR(VLOOKUP(A6442,'PRS 2015-2018'!$A$3:$AD$142,30,FALSE),"")</f>
        <v>0.4747474747474747</v>
      </c>
      <c r="H6442" s="41">
        <f>IFERROR(VLOOKUP(E6442,'Global Insight'!$E$2:$F$4102,2,FALSE),"")</f>
        <v>0.5</v>
      </c>
      <c r="I6442">
        <f>IFERROR(VLOOKUP(E6442,EIU!$E$2:$H$3662,4,FALSE),"")</f>
        <v>0.32500000000000001</v>
      </c>
    </row>
    <row r="6443" spans="1:9" x14ac:dyDescent="0.25">
      <c r="A6443" s="12" t="s">
        <v>246</v>
      </c>
      <c r="B6443" s="13" t="s">
        <v>247</v>
      </c>
      <c r="C6443" s="14">
        <v>138</v>
      </c>
      <c r="D6443" s="14">
        <v>2015</v>
      </c>
      <c r="E6443">
        <f t="shared" si="100"/>
        <v>1382015</v>
      </c>
      <c r="F6443" s="41">
        <f>IFERROR(VLOOKUP(E6443,Heritage!$E$3:$H$4601,4,FALSE),"")</f>
        <v>0.3</v>
      </c>
      <c r="G6443" s="41">
        <f>IFERROR(VLOOKUP(A6443,'PRS 2015-2018'!$A$3:$AD$142,30,FALSE),"")</f>
        <v>0.44949494949494945</v>
      </c>
      <c r="H6443" s="41">
        <f>IFERROR(VLOOKUP(E6443,'Global Insight'!$E$2:$F$4102,2,FALSE),"")</f>
        <v>0.61111111111111116</v>
      </c>
      <c r="I6443">
        <f>IFERROR(VLOOKUP(E6443,EIU!$E$2:$H$3662,4,FALSE),"")</f>
        <v>0.3</v>
      </c>
    </row>
    <row r="6444" spans="1:9" x14ac:dyDescent="0.25">
      <c r="A6444" s="12" t="s">
        <v>235</v>
      </c>
      <c r="B6444" s="13" t="s">
        <v>236</v>
      </c>
      <c r="C6444" s="14">
        <v>139</v>
      </c>
      <c r="D6444" s="14">
        <v>2015</v>
      </c>
      <c r="E6444">
        <f t="shared" si="100"/>
        <v>1392015</v>
      </c>
      <c r="F6444" s="41">
        <f>IFERROR(VLOOKUP(E6444,Heritage!$E$3:$H$4601,4,FALSE),"")</f>
        <v>0.4</v>
      </c>
      <c r="G6444" s="41">
        <f>IFERROR(VLOOKUP(A6444,'PRS 2015-2018'!$A$3:$AD$142,30,FALSE),"")</f>
        <v>0.48989898989898983</v>
      </c>
      <c r="H6444" s="41">
        <f>IFERROR(VLOOKUP(E6444,'Global Insight'!$E$2:$F$4102,2,FALSE),"")</f>
        <v>0.66666666666666663</v>
      </c>
      <c r="I6444">
        <f>IFERROR(VLOOKUP(E6444,EIU!$E$2:$H$3662,4,FALSE),"")</f>
        <v>0.35</v>
      </c>
    </row>
    <row r="6445" spans="1:9" x14ac:dyDescent="0.25">
      <c r="A6445" s="12" t="s">
        <v>237</v>
      </c>
      <c r="B6445" s="13" t="s">
        <v>238</v>
      </c>
      <c r="C6445" s="14">
        <v>140</v>
      </c>
      <c r="D6445" s="14">
        <v>2015</v>
      </c>
      <c r="E6445">
        <f t="shared" si="100"/>
        <v>1402015</v>
      </c>
      <c r="F6445" s="41">
        <f>IFERROR(VLOOKUP(E6445,Heritage!$E$3:$H$4601,4,FALSE),"")</f>
        <v>0.3</v>
      </c>
      <c r="G6445" s="41">
        <f>IFERROR(VLOOKUP(A6445,'PRS 2015-2018'!$A$3:$AD$142,30,FALSE),"")</f>
        <v>0.52020202020202022</v>
      </c>
      <c r="H6445" s="41">
        <f>IFERROR(VLOOKUP(E6445,'Global Insight'!$E$2:$F$4102,2,FALSE),"")</f>
        <v>0.61111111111111116</v>
      </c>
      <c r="I6445">
        <f>IFERROR(VLOOKUP(E6445,EIU!$E$2:$H$3662,4,FALSE),"")</f>
        <v>0.3</v>
      </c>
    </row>
    <row r="6446" spans="1:9" x14ac:dyDescent="0.25">
      <c r="A6446" s="12" t="s">
        <v>241</v>
      </c>
      <c r="B6446" s="13" t="s">
        <v>242</v>
      </c>
      <c r="C6446" s="14">
        <v>141</v>
      </c>
      <c r="D6446" s="14">
        <v>2015</v>
      </c>
      <c r="E6446">
        <f t="shared" si="100"/>
        <v>1412015</v>
      </c>
      <c r="F6446" s="41">
        <f>IFERROR(VLOOKUP(E6446,Heritage!$E$3:$H$4601,4,FALSE),"")</f>
        <v>0.65</v>
      </c>
      <c r="G6446" s="41">
        <f>IFERROR(VLOOKUP(A6446,'PRS 2015-2018'!$A$3:$AD$142,30,FALSE),"")</f>
        <v>0.70202020202020199</v>
      </c>
      <c r="H6446" s="41">
        <f>IFERROR(VLOOKUP(E6446,'Global Insight'!$E$2:$F$4102,2,FALSE),"")</f>
        <v>0.72222222222222232</v>
      </c>
      <c r="I6446">
        <f>IFERROR(VLOOKUP(E6446,EIU!$E$2:$H$3662,4,FALSE),"")</f>
        <v>0.65</v>
      </c>
    </row>
    <row r="6447" spans="1:9" x14ac:dyDescent="0.25">
      <c r="A6447" s="12" t="s">
        <v>244</v>
      </c>
      <c r="B6447" s="13" t="s">
        <v>245</v>
      </c>
      <c r="C6447" s="14">
        <v>142</v>
      </c>
      <c r="D6447" s="14">
        <v>2015</v>
      </c>
      <c r="E6447">
        <f t="shared" si="100"/>
        <v>1422015</v>
      </c>
      <c r="F6447" s="41">
        <f>IFERROR(VLOOKUP(E6447,Heritage!$E$3:$H$4601,4,FALSE),"")</f>
        <v>0.7</v>
      </c>
      <c r="G6447" s="41">
        <f>IFERROR(VLOOKUP(A6447,'PRS 2015-2018'!$A$3:$AD$142,30,FALSE),"")</f>
        <v>0.72727272727272718</v>
      </c>
      <c r="H6447" s="41">
        <f>IFERROR(VLOOKUP(E6447,'Global Insight'!$E$2:$F$4102,2,FALSE),"")</f>
        <v>0.77777777777777779</v>
      </c>
      <c r="I6447">
        <f>IFERROR(VLOOKUP(E6447,EIU!$E$2:$H$3662,4,FALSE),"")</f>
        <v>0.82499999999999996</v>
      </c>
    </row>
    <row r="6448" spans="1:9" x14ac:dyDescent="0.25">
      <c r="A6448" s="12" t="s">
        <v>248</v>
      </c>
      <c r="B6448" s="13" t="s">
        <v>249</v>
      </c>
      <c r="C6448" s="14">
        <v>143</v>
      </c>
      <c r="D6448" s="14">
        <v>2015</v>
      </c>
      <c r="E6448">
        <f t="shared" si="100"/>
        <v>1432015</v>
      </c>
      <c r="F6448" s="41">
        <f>IFERROR(VLOOKUP(E6448,Heritage!$E$3:$H$4601,4,FALSE),"")</f>
        <v>0.65</v>
      </c>
      <c r="G6448" s="41">
        <f>IFERROR(VLOOKUP(A6448,'PRS 2015-2018'!$A$3:$AD$142,30,FALSE),"")</f>
        <v>0.77272727272727282</v>
      </c>
      <c r="H6448" s="41">
        <f>IFERROR(VLOOKUP(E6448,'Global Insight'!$E$2:$F$4102,2,FALSE),"")</f>
        <v>0.61111111111111116</v>
      </c>
      <c r="I6448">
        <f>IFERROR(VLOOKUP(E6448,EIU!$E$2:$H$3662,4,FALSE),"")</f>
        <v>0.7</v>
      </c>
    </row>
    <row r="6449" spans="1:9" x14ac:dyDescent="0.25">
      <c r="A6449" s="12" t="s">
        <v>250</v>
      </c>
      <c r="B6449" s="13" t="s">
        <v>390</v>
      </c>
      <c r="C6449" s="14">
        <v>144</v>
      </c>
      <c r="D6449" s="14">
        <v>2015</v>
      </c>
      <c r="E6449">
        <f t="shared" si="100"/>
        <v>1442015</v>
      </c>
      <c r="F6449" s="41">
        <f>IFERROR(VLOOKUP(E6449,Heritage!$E$3:$H$4601,4,FALSE),"")</f>
        <v>0.35</v>
      </c>
      <c r="G6449" s="41">
        <f>IFERROR(VLOOKUP(A6449,'PRS 2015-2018'!$A$3:$AD$142,30,FALSE),"")</f>
        <v>0.53030303030303039</v>
      </c>
      <c r="H6449" s="41">
        <f>IFERROR(VLOOKUP(E6449,'Global Insight'!$E$2:$F$4102,2,FALSE),"")</f>
        <v>0.61111111111111116</v>
      </c>
      <c r="I6449">
        <f>IFERROR(VLOOKUP(E6449,EIU!$E$2:$H$3662,4,FALSE),"")</f>
        <v>0.52500000000000002</v>
      </c>
    </row>
    <row r="6450" spans="1:9" x14ac:dyDescent="0.25">
      <c r="A6450" s="12" t="s">
        <v>251</v>
      </c>
      <c r="B6450" s="13" t="s">
        <v>252</v>
      </c>
      <c r="C6450" s="14">
        <v>145</v>
      </c>
      <c r="D6450" s="14">
        <v>2015</v>
      </c>
      <c r="E6450">
        <f t="shared" si="100"/>
        <v>1452015</v>
      </c>
      <c r="F6450" s="41">
        <f>IFERROR(VLOOKUP(E6450,Heritage!$E$3:$H$4601,4,FALSE),"")</f>
        <v>0.2</v>
      </c>
      <c r="G6450" s="41">
        <f>IFERROR(VLOOKUP(A6450,'PRS 2015-2018'!$A$3:$AD$142,30,FALSE),"")</f>
        <v>0.44696969696969696</v>
      </c>
      <c r="H6450" s="41">
        <f>IFERROR(VLOOKUP(E6450,'Global Insight'!$E$2:$F$4102,2,FALSE),"")</f>
        <v>0.27777777777777779</v>
      </c>
      <c r="I6450">
        <f>IFERROR(VLOOKUP(E6450,EIU!$E$2:$H$3662,4,FALSE),"")</f>
        <v>0.25</v>
      </c>
    </row>
    <row r="6451" spans="1:9" x14ac:dyDescent="0.25">
      <c r="A6451" s="12" t="s">
        <v>253</v>
      </c>
      <c r="B6451" s="13" t="s">
        <v>254</v>
      </c>
      <c r="C6451" s="14">
        <v>146</v>
      </c>
      <c r="D6451" s="14">
        <v>2015</v>
      </c>
      <c r="E6451">
        <f t="shared" si="100"/>
        <v>1462015</v>
      </c>
      <c r="F6451" s="41">
        <f>IFERROR(VLOOKUP(E6451,Heritage!$E$3:$H$4601,4,FALSE),"")</f>
        <v>0.3</v>
      </c>
      <c r="G6451" s="41" t="str">
        <f>IFERROR(VLOOKUP(A6451,'PRS 2015-2018'!$A$3:$AD$142,30,FALSE),"")</f>
        <v/>
      </c>
      <c r="H6451" s="41">
        <f>IFERROR(VLOOKUP(E6451,'Global Insight'!$E$2:$F$4102,2,FALSE),"")</f>
        <v>0.55555555555555558</v>
      </c>
      <c r="I6451">
        <f>IFERROR(VLOOKUP(E6451,EIU!$E$2:$H$3662,4,FALSE),"")</f>
        <v>0.47499999999999998</v>
      </c>
    </row>
    <row r="6452" spans="1:9" x14ac:dyDescent="0.25">
      <c r="A6452" s="12" t="s">
        <v>365</v>
      </c>
      <c r="B6452" s="13" t="s">
        <v>391</v>
      </c>
      <c r="C6452" s="14">
        <v>147</v>
      </c>
      <c r="D6452" s="14">
        <v>2015</v>
      </c>
      <c r="E6452">
        <f t="shared" si="100"/>
        <v>1472015</v>
      </c>
      <c r="F6452" s="41">
        <f>IFERROR(VLOOKUP(E6452,Heritage!$E$3:$H$4601,4,FALSE),"")</f>
        <v>0.6</v>
      </c>
      <c r="G6452" s="41" t="str">
        <f>IFERROR(VLOOKUP(A6452,'PRS 2015-2018'!$A$3:$AD$142,30,FALSE),"")</f>
        <v/>
      </c>
      <c r="H6452" s="41">
        <f>IFERROR(VLOOKUP(E6452,'Global Insight'!$E$2:$F$4102,2,FALSE),"")</f>
        <v>0.88888888888888895</v>
      </c>
      <c r="I6452" t="str">
        <f>IFERROR(VLOOKUP(E6452,EIU!$E$2:$H$3662,4,FALSE),"")</f>
        <v/>
      </c>
    </row>
    <row r="6453" spans="1:9" x14ac:dyDescent="0.25">
      <c r="A6453" s="12" t="s">
        <v>366</v>
      </c>
      <c r="B6453" s="13" t="s">
        <v>392</v>
      </c>
      <c r="C6453" s="14">
        <v>148</v>
      </c>
      <c r="D6453" s="14">
        <v>2015</v>
      </c>
      <c r="E6453">
        <f t="shared" si="100"/>
        <v>1482015</v>
      </c>
      <c r="F6453" s="41" t="str">
        <f>IFERROR(VLOOKUP(E6453,Heritage!$E$3:$H$4601,4,FALSE),"")</f>
        <v/>
      </c>
      <c r="G6453" s="41" t="str">
        <f>IFERROR(VLOOKUP(A6453,'PRS 2015-2018'!$A$3:$AD$142,30,FALSE),"")</f>
        <v/>
      </c>
      <c r="H6453" s="41" t="str">
        <f>IFERROR(VLOOKUP(E6453,'Global Insight'!$E$2:$F$4102,2,FALSE),"")</f>
        <v/>
      </c>
      <c r="I6453" t="str">
        <f>IFERROR(VLOOKUP(E6453,EIU!$E$2:$H$3662,4,FALSE),"")</f>
        <v/>
      </c>
    </row>
    <row r="6454" spans="1:9" x14ac:dyDescent="0.25">
      <c r="A6454" s="12" t="s">
        <v>272</v>
      </c>
      <c r="B6454" s="13" t="s">
        <v>273</v>
      </c>
      <c r="C6454" s="14">
        <v>149</v>
      </c>
      <c r="D6454" s="14">
        <v>2015</v>
      </c>
      <c r="E6454">
        <f t="shared" si="100"/>
        <v>1492015</v>
      </c>
      <c r="F6454" s="41">
        <f>IFERROR(VLOOKUP(E6454,Heritage!$E$3:$H$4601,4,FALSE),"")</f>
        <v>0.25</v>
      </c>
      <c r="G6454" s="41" t="str">
        <f>IFERROR(VLOOKUP(A6454,'PRS 2015-2018'!$A$3:$AD$142,30,FALSE),"")</f>
        <v/>
      </c>
      <c r="H6454" s="41">
        <f>IFERROR(VLOOKUP(E6454,'Global Insight'!$E$2:$F$4102,2,FALSE),"")</f>
        <v>0.55555555555555558</v>
      </c>
      <c r="I6454">
        <f>IFERROR(VLOOKUP(E6454,EIU!$E$2:$H$3662,4,FALSE),"")</f>
        <v>0.3</v>
      </c>
    </row>
    <row r="6455" spans="1:9" x14ac:dyDescent="0.25">
      <c r="A6455" s="12" t="s">
        <v>255</v>
      </c>
      <c r="B6455" s="13" t="s">
        <v>256</v>
      </c>
      <c r="C6455" s="14">
        <v>150</v>
      </c>
      <c r="D6455" s="14">
        <v>2015</v>
      </c>
      <c r="E6455">
        <f t="shared" ref="E6455:E6518" si="101">C6455*10000+D6455</f>
        <v>1502015</v>
      </c>
      <c r="F6455" s="41">
        <f>IFERROR(VLOOKUP(E6455,Heritage!$E$3:$H$4601,4,FALSE),"")</f>
        <v>0.4</v>
      </c>
      <c r="G6455" s="41">
        <f>IFERROR(VLOOKUP(A6455,'PRS 2015-2018'!$A$3:$AD$142,30,FALSE),"")</f>
        <v>0.73232323232323238</v>
      </c>
      <c r="H6455" s="41">
        <f>IFERROR(VLOOKUP(E6455,'Global Insight'!$E$2:$F$4102,2,FALSE),"")</f>
        <v>0.38888888888888884</v>
      </c>
      <c r="I6455">
        <f>IFERROR(VLOOKUP(E6455,EIU!$E$2:$H$3662,4,FALSE),"")</f>
        <v>0.65</v>
      </c>
    </row>
    <row r="6456" spans="1:9" x14ac:dyDescent="0.25">
      <c r="A6456" s="12" t="s">
        <v>259</v>
      </c>
      <c r="B6456" s="13" t="s">
        <v>260</v>
      </c>
      <c r="C6456" s="14">
        <v>151</v>
      </c>
      <c r="D6456" s="14">
        <v>2015</v>
      </c>
      <c r="E6456">
        <f t="shared" si="101"/>
        <v>1512015</v>
      </c>
      <c r="F6456" s="41">
        <f>IFERROR(VLOOKUP(E6456,Heritage!$E$3:$H$4601,4,FALSE),"")</f>
        <v>0.4</v>
      </c>
      <c r="G6456" s="41">
        <f>IFERROR(VLOOKUP(A6456,'PRS 2015-2018'!$A$3:$AD$142,30,FALSE),"")</f>
        <v>0.48989898989898983</v>
      </c>
      <c r="H6456" s="41">
        <f>IFERROR(VLOOKUP(E6456,'Global Insight'!$E$2:$F$4102,2,FALSE),"")</f>
        <v>0.55555555555555558</v>
      </c>
      <c r="I6456">
        <f>IFERROR(VLOOKUP(E6456,EIU!$E$2:$H$3662,4,FALSE),"")</f>
        <v>0.4</v>
      </c>
    </row>
    <row r="6457" spans="1:9" x14ac:dyDescent="0.25">
      <c r="A6457" s="12" t="s">
        <v>271</v>
      </c>
      <c r="B6457" s="13" t="s">
        <v>393</v>
      </c>
      <c r="C6457" s="14">
        <v>152</v>
      </c>
      <c r="D6457" s="14">
        <v>2015</v>
      </c>
      <c r="E6457">
        <f t="shared" si="101"/>
        <v>1522015</v>
      </c>
      <c r="F6457" s="41">
        <f>IFERROR(VLOOKUP(E6457,Heritage!$E$3:$H$4601,4,FALSE),"")</f>
        <v>0.5</v>
      </c>
      <c r="G6457" s="41">
        <f>IFERROR(VLOOKUP(A6457,'PRS 2015-2018'!$A$3:$AD$142,30,FALSE),"")</f>
        <v>0.4873737373737374</v>
      </c>
      <c r="H6457" s="41">
        <f>IFERROR(VLOOKUP(E6457,'Global Insight'!$E$2:$F$4102,2,FALSE),"")</f>
        <v>0.72222222222222232</v>
      </c>
      <c r="I6457">
        <f>IFERROR(VLOOKUP(E6457,EIU!$E$2:$H$3662,4,FALSE),"")</f>
        <v>0.5</v>
      </c>
    </row>
    <row r="6458" spans="1:9" x14ac:dyDescent="0.25">
      <c r="A6458" s="12" t="s">
        <v>284</v>
      </c>
      <c r="B6458" s="13" t="s">
        <v>285</v>
      </c>
      <c r="C6458" s="14">
        <v>153</v>
      </c>
      <c r="D6458" s="14">
        <v>2015</v>
      </c>
      <c r="E6458">
        <f t="shared" si="101"/>
        <v>1532015</v>
      </c>
      <c r="F6458" s="41">
        <f>IFERROR(VLOOKUP(E6458,Heritage!$E$3:$H$4601,4,FALSE),"")</f>
        <v>0.5</v>
      </c>
      <c r="G6458" s="41" t="str">
        <f>IFERROR(VLOOKUP(A6458,'PRS 2015-2018'!$A$3:$AD$142,30,FALSE),"")</f>
        <v/>
      </c>
      <c r="H6458" s="41">
        <f>IFERROR(VLOOKUP(E6458,'Global Insight'!$E$2:$F$4102,2,FALSE),"")</f>
        <v>0.83333333333333337</v>
      </c>
      <c r="I6458">
        <f>IFERROR(VLOOKUP(E6458,EIU!$E$2:$H$3662,4,FALSE),"")</f>
        <v>0.57499999999999996</v>
      </c>
    </row>
    <row r="6459" spans="1:9" x14ac:dyDescent="0.25">
      <c r="A6459" s="12" t="s">
        <v>265</v>
      </c>
      <c r="B6459" s="13" t="s">
        <v>266</v>
      </c>
      <c r="C6459" s="14">
        <v>154</v>
      </c>
      <c r="D6459" s="14">
        <v>2015</v>
      </c>
      <c r="E6459">
        <f t="shared" si="101"/>
        <v>1542015</v>
      </c>
      <c r="F6459" s="41">
        <f>IFERROR(VLOOKUP(E6459,Heritage!$E$3:$H$4601,4,FALSE),"")</f>
        <v>0.1</v>
      </c>
      <c r="G6459" s="41">
        <f>IFERROR(VLOOKUP(A6459,'PRS 2015-2018'!$A$3:$AD$142,30,FALSE),"")</f>
        <v>0.44191919191919188</v>
      </c>
      <c r="H6459" s="41">
        <f>IFERROR(VLOOKUP(E6459,'Global Insight'!$E$2:$F$4102,2,FALSE),"")</f>
        <v>0.5</v>
      </c>
      <c r="I6459">
        <f>IFERROR(VLOOKUP(E6459,EIU!$E$2:$H$3662,4,FALSE),"")</f>
        <v>0.3</v>
      </c>
    </row>
    <row r="6460" spans="1:9" x14ac:dyDescent="0.25">
      <c r="A6460" s="12" t="s">
        <v>261</v>
      </c>
      <c r="B6460" s="13" t="s">
        <v>262</v>
      </c>
      <c r="C6460" s="14">
        <v>155</v>
      </c>
      <c r="D6460" s="14">
        <v>2015</v>
      </c>
      <c r="E6460">
        <f t="shared" si="101"/>
        <v>1552015</v>
      </c>
      <c r="F6460" s="41">
        <f>IFERROR(VLOOKUP(E6460,Heritage!$E$3:$H$4601,4,FALSE),"")</f>
        <v>0.9</v>
      </c>
      <c r="G6460" s="41">
        <f>IFERROR(VLOOKUP(A6460,'PRS 2015-2018'!$A$3:$AD$142,30,FALSE),"")</f>
        <v>0.86111111111111116</v>
      </c>
      <c r="H6460" s="41">
        <f>IFERROR(VLOOKUP(E6460,'Global Insight'!$E$2:$F$4102,2,FALSE),"")</f>
        <v>1</v>
      </c>
      <c r="I6460">
        <f>IFERROR(VLOOKUP(E6460,EIU!$E$2:$H$3662,4,FALSE),"")</f>
        <v>0.97499999999999998</v>
      </c>
    </row>
    <row r="6461" spans="1:9" x14ac:dyDescent="0.25">
      <c r="A6461" s="12" t="s">
        <v>276</v>
      </c>
      <c r="B6461" s="13" t="s">
        <v>277</v>
      </c>
      <c r="C6461" s="14">
        <v>156</v>
      </c>
      <c r="D6461" s="14">
        <v>2015</v>
      </c>
      <c r="E6461">
        <f t="shared" si="101"/>
        <v>1562015</v>
      </c>
      <c r="F6461" s="41">
        <f>IFERROR(VLOOKUP(E6461,Heritage!$E$3:$H$4601,4,FALSE),"")</f>
        <v>0.5</v>
      </c>
      <c r="G6461" s="41">
        <f>IFERROR(VLOOKUP(A6461,'PRS 2015-2018'!$A$3:$AD$142,30,FALSE),"")</f>
        <v>0.63131313131313138</v>
      </c>
      <c r="H6461" s="41">
        <f>IFERROR(VLOOKUP(E6461,'Global Insight'!$E$2:$F$4102,2,FALSE),"")</f>
        <v>0.66666666666666663</v>
      </c>
      <c r="I6461">
        <f>IFERROR(VLOOKUP(E6461,EIU!$E$2:$H$3662,4,FALSE),"")</f>
        <v>0.65</v>
      </c>
    </row>
    <row r="6462" spans="1:9" x14ac:dyDescent="0.25">
      <c r="A6462" s="12" t="s">
        <v>278</v>
      </c>
      <c r="B6462" s="13" t="s">
        <v>279</v>
      </c>
      <c r="C6462" s="14">
        <v>157</v>
      </c>
      <c r="D6462" s="14">
        <v>2015</v>
      </c>
      <c r="E6462">
        <f t="shared" si="101"/>
        <v>1572015</v>
      </c>
      <c r="F6462" s="41">
        <f>IFERROR(VLOOKUP(E6462,Heritage!$E$3:$H$4601,4,FALSE),"")</f>
        <v>0.6</v>
      </c>
      <c r="G6462" s="41">
        <f>IFERROR(VLOOKUP(A6462,'PRS 2015-2018'!$A$3:$AD$142,30,FALSE),"")</f>
        <v>0.6262626262626263</v>
      </c>
      <c r="H6462" s="41">
        <f>IFERROR(VLOOKUP(E6462,'Global Insight'!$E$2:$F$4102,2,FALSE),"")</f>
        <v>0.72222222222222232</v>
      </c>
      <c r="I6462">
        <f>IFERROR(VLOOKUP(E6462,EIU!$E$2:$H$3662,4,FALSE),"")</f>
        <v>0.8</v>
      </c>
    </row>
    <row r="6463" spans="1:9" x14ac:dyDescent="0.25">
      <c r="A6463" s="12" t="s">
        <v>263</v>
      </c>
      <c r="B6463" s="13" t="s">
        <v>264</v>
      </c>
      <c r="C6463" s="14">
        <v>158</v>
      </c>
      <c r="D6463" s="14">
        <v>2015</v>
      </c>
      <c r="E6463">
        <f t="shared" si="101"/>
        <v>1582015</v>
      </c>
      <c r="F6463" s="41">
        <f>IFERROR(VLOOKUP(E6463,Heritage!$E$3:$H$4601,4,FALSE),"")</f>
        <v>0.3</v>
      </c>
      <c r="G6463" s="41" t="str">
        <f>IFERROR(VLOOKUP(A6463,'PRS 2015-2018'!$A$3:$AD$142,30,FALSE),"")</f>
        <v/>
      </c>
      <c r="H6463" s="41">
        <f>IFERROR(VLOOKUP(E6463,'Global Insight'!$E$2:$F$4102,2,FALSE),"")</f>
        <v>0.61111111111111116</v>
      </c>
      <c r="I6463" t="str">
        <f>IFERROR(VLOOKUP(E6463,EIU!$E$2:$H$3662,4,FALSE),"")</f>
        <v/>
      </c>
    </row>
    <row r="6464" spans="1:9" x14ac:dyDescent="0.25">
      <c r="A6464" s="12" t="s">
        <v>269</v>
      </c>
      <c r="B6464" s="13" t="s">
        <v>270</v>
      </c>
      <c r="C6464" s="14">
        <v>159</v>
      </c>
      <c r="D6464" s="14">
        <v>2015</v>
      </c>
      <c r="E6464">
        <f t="shared" si="101"/>
        <v>1592015</v>
      </c>
      <c r="F6464" s="41" t="str">
        <f>IFERROR(VLOOKUP(E6464,Heritage!$E$3:$H$4601,4,FALSE),"")</f>
        <v/>
      </c>
      <c r="G6464" s="41">
        <f>IFERROR(VLOOKUP(A6464,'PRS 2015-2018'!$A$3:$AD$142,30,FALSE),"")</f>
        <v>0.14393939393939392</v>
      </c>
      <c r="H6464" s="41">
        <f>IFERROR(VLOOKUP(E6464,'Global Insight'!$E$2:$F$4102,2,FALSE),"")</f>
        <v>0.22222222222222221</v>
      </c>
      <c r="I6464">
        <f>IFERROR(VLOOKUP(E6464,EIU!$E$2:$H$3662,4,FALSE),"")</f>
        <v>0</v>
      </c>
    </row>
    <row r="6465" spans="1:9" x14ac:dyDescent="0.25">
      <c r="A6465" s="12" t="s">
        <v>327</v>
      </c>
      <c r="B6465" s="13" t="s">
        <v>328</v>
      </c>
      <c r="C6465" s="14">
        <v>160</v>
      </c>
      <c r="D6465" s="14">
        <v>2015</v>
      </c>
      <c r="E6465">
        <f t="shared" si="101"/>
        <v>1602015</v>
      </c>
      <c r="F6465" s="41">
        <f>IFERROR(VLOOKUP(E6465,Heritage!$E$3:$H$4601,4,FALSE),"")</f>
        <v>0.5</v>
      </c>
      <c r="G6465" s="41">
        <f>IFERROR(VLOOKUP(A6465,'PRS 2015-2018'!$A$3:$AD$142,30,FALSE),"")</f>
        <v>0.46212121212121215</v>
      </c>
      <c r="H6465" s="41">
        <f>IFERROR(VLOOKUP(E6465,'Global Insight'!$E$2:$F$4102,2,FALSE),"")</f>
        <v>0.55555555555555558</v>
      </c>
      <c r="I6465">
        <f>IFERROR(VLOOKUP(E6465,EIU!$E$2:$H$3662,4,FALSE),"")</f>
        <v>0.47499999999999998</v>
      </c>
    </row>
    <row r="6466" spans="1:9" x14ac:dyDescent="0.25">
      <c r="A6466" s="12" t="s">
        <v>89</v>
      </c>
      <c r="B6466" s="13" t="s">
        <v>90</v>
      </c>
      <c r="C6466" s="14">
        <v>161</v>
      </c>
      <c r="D6466" s="14">
        <v>2015</v>
      </c>
      <c r="E6466">
        <f t="shared" si="101"/>
        <v>1612015</v>
      </c>
      <c r="F6466" s="41">
        <f>IFERROR(VLOOKUP(E6466,Heritage!$E$3:$H$4601,4,FALSE),"")</f>
        <v>0.7</v>
      </c>
      <c r="G6466" s="41">
        <f>IFERROR(VLOOKUP(A6466,'PRS 2015-2018'!$A$3:$AD$142,30,FALSE),"")</f>
        <v>0.71464646464646464</v>
      </c>
      <c r="H6466" s="41">
        <f>IFERROR(VLOOKUP(E6466,'Global Insight'!$E$2:$F$4102,2,FALSE),"")</f>
        <v>0.77777777777777779</v>
      </c>
      <c r="I6466">
        <f>IFERROR(VLOOKUP(E6466,EIU!$E$2:$H$3662,4,FALSE),"")</f>
        <v>0.72499999999999998</v>
      </c>
    </row>
    <row r="6467" spans="1:9" x14ac:dyDescent="0.25">
      <c r="A6467" s="12" t="s">
        <v>173</v>
      </c>
      <c r="B6467" s="13" t="s">
        <v>174</v>
      </c>
      <c r="C6467" s="14">
        <v>162</v>
      </c>
      <c r="D6467" s="14">
        <v>2015</v>
      </c>
      <c r="E6467">
        <f t="shared" si="101"/>
        <v>1622015</v>
      </c>
      <c r="F6467" s="41">
        <f>IFERROR(VLOOKUP(E6467,Heritage!$E$3:$H$4601,4,FALSE),"")</f>
        <v>0.4</v>
      </c>
      <c r="G6467" s="41">
        <f>IFERROR(VLOOKUP(A6467,'PRS 2015-2018'!$A$3:$AD$142,30,FALSE),"")</f>
        <v>0.53030303030303039</v>
      </c>
      <c r="H6467" s="41">
        <f>IFERROR(VLOOKUP(E6467,'Global Insight'!$E$2:$F$4102,2,FALSE),"")</f>
        <v>0.66666666666666663</v>
      </c>
      <c r="I6467">
        <f>IFERROR(VLOOKUP(E6467,EIU!$E$2:$H$3662,4,FALSE),"")</f>
        <v>0.52500000000000002</v>
      </c>
    </row>
    <row r="6468" spans="1:9" x14ac:dyDescent="0.25">
      <c r="A6468" s="12" t="s">
        <v>367</v>
      </c>
      <c r="B6468" s="13" t="s">
        <v>394</v>
      </c>
      <c r="C6468" s="14">
        <v>163</v>
      </c>
      <c r="D6468" s="14">
        <v>2015</v>
      </c>
      <c r="E6468">
        <f t="shared" si="101"/>
        <v>1632015</v>
      </c>
      <c r="F6468" s="41" t="str">
        <f>IFERROR(VLOOKUP(E6468,Heritage!$E$3:$H$4601,4,FALSE),"")</f>
        <v/>
      </c>
      <c r="G6468" s="41" t="str">
        <f>IFERROR(VLOOKUP(A6468,'PRS 2015-2018'!$A$3:$AD$142,30,FALSE),"")</f>
        <v/>
      </c>
      <c r="H6468" s="41">
        <f>IFERROR(VLOOKUP(E6468,'Global Insight'!$E$2:$F$4102,2,FALSE),"")</f>
        <v>0.66666666666666663</v>
      </c>
      <c r="I6468" t="str">
        <f>IFERROR(VLOOKUP(E6468,EIU!$E$2:$H$3662,4,FALSE),"")</f>
        <v/>
      </c>
    </row>
    <row r="6469" spans="1:9" x14ac:dyDescent="0.25">
      <c r="A6469" s="12" t="s">
        <v>368</v>
      </c>
      <c r="B6469" s="13" t="s">
        <v>395</v>
      </c>
      <c r="C6469" s="14">
        <v>164</v>
      </c>
      <c r="D6469" s="14">
        <v>2015</v>
      </c>
      <c r="E6469">
        <f t="shared" si="101"/>
        <v>1642015</v>
      </c>
      <c r="F6469" s="41">
        <f>IFERROR(VLOOKUP(E6469,Heritage!$E$3:$H$4601,4,FALSE),"")</f>
        <v>0.7</v>
      </c>
      <c r="G6469" s="41" t="str">
        <f>IFERROR(VLOOKUP(A6469,'PRS 2015-2018'!$A$3:$AD$142,30,FALSE),"")</f>
        <v/>
      </c>
      <c r="H6469" s="41">
        <f>IFERROR(VLOOKUP(E6469,'Global Insight'!$E$2:$F$4102,2,FALSE),"")</f>
        <v>0.77777777777777779</v>
      </c>
      <c r="I6469" t="str">
        <f>IFERROR(VLOOKUP(E6469,EIU!$E$2:$H$3662,4,FALSE),"")</f>
        <v/>
      </c>
    </row>
    <row r="6470" spans="1:9" x14ac:dyDescent="0.25">
      <c r="A6470" s="12" t="s">
        <v>369</v>
      </c>
      <c r="B6470" s="13" t="s">
        <v>396</v>
      </c>
      <c r="C6470" s="14">
        <v>165</v>
      </c>
      <c r="D6470" s="14">
        <v>2015</v>
      </c>
      <c r="E6470">
        <f t="shared" si="101"/>
        <v>1652015</v>
      </c>
      <c r="F6470" s="41">
        <f>IFERROR(VLOOKUP(E6470,Heritage!$E$3:$H$4601,4,FALSE),"")</f>
        <v>0.7</v>
      </c>
      <c r="G6470" s="41" t="str">
        <f>IFERROR(VLOOKUP(A6470,'PRS 2015-2018'!$A$3:$AD$142,30,FALSE),"")</f>
        <v/>
      </c>
      <c r="H6470" s="41">
        <f>IFERROR(VLOOKUP(E6470,'Global Insight'!$E$2:$F$4102,2,FALSE),"")</f>
        <v>0.66666666666666663</v>
      </c>
      <c r="I6470" t="str">
        <f>IFERROR(VLOOKUP(E6470,EIU!$E$2:$H$3662,4,FALSE),"")</f>
        <v/>
      </c>
    </row>
    <row r="6471" spans="1:9" x14ac:dyDescent="0.25">
      <c r="A6471" s="12" t="s">
        <v>257</v>
      </c>
      <c r="B6471" s="13" t="s">
        <v>258</v>
      </c>
      <c r="C6471" s="14">
        <v>166</v>
      </c>
      <c r="D6471" s="14">
        <v>2015</v>
      </c>
      <c r="E6471">
        <f t="shared" si="101"/>
        <v>1662015</v>
      </c>
      <c r="F6471" s="41" t="str">
        <f>IFERROR(VLOOKUP(E6471,Heritage!$E$3:$H$4601,4,FALSE),"")</f>
        <v/>
      </c>
      <c r="G6471" s="41">
        <f>IFERROR(VLOOKUP(A6471,'PRS 2015-2018'!$A$3:$AD$142,30,FALSE),"")</f>
        <v>0.33333333333333331</v>
      </c>
      <c r="H6471" s="41">
        <f>IFERROR(VLOOKUP(E6471,'Global Insight'!$E$2:$F$4102,2,FALSE),"")</f>
        <v>0.27777777777777773</v>
      </c>
      <c r="I6471">
        <f>IFERROR(VLOOKUP(E6471,EIU!$E$2:$H$3662,4,FALSE),"")</f>
        <v>0.22500000000000001</v>
      </c>
    </row>
    <row r="6472" spans="1:9" x14ac:dyDescent="0.25">
      <c r="A6472" s="12" t="s">
        <v>274</v>
      </c>
      <c r="B6472" s="13" t="s">
        <v>275</v>
      </c>
      <c r="C6472" s="14">
        <v>167</v>
      </c>
      <c r="D6472" s="14">
        <v>2015</v>
      </c>
      <c r="E6472">
        <f t="shared" si="101"/>
        <v>1672015</v>
      </c>
      <c r="F6472" s="41">
        <f>IFERROR(VLOOKUP(E6472,Heritage!$E$3:$H$4601,4,FALSE),"")</f>
        <v>0.3</v>
      </c>
      <c r="G6472" s="41">
        <f>IFERROR(VLOOKUP(A6472,'PRS 2015-2018'!$A$3:$AD$142,30,FALSE),"")</f>
        <v>0.45959595959595956</v>
      </c>
      <c r="H6472" s="41">
        <f>IFERROR(VLOOKUP(E6472,'Global Insight'!$E$2:$F$4102,2,FALSE),"")</f>
        <v>0.44444444444444448</v>
      </c>
      <c r="I6472">
        <f>IFERROR(VLOOKUP(E6472,EIU!$E$2:$H$3662,4,FALSE),"")</f>
        <v>0.47499999999999998</v>
      </c>
    </row>
    <row r="6473" spans="1:9" x14ac:dyDescent="0.25">
      <c r="A6473" s="12" t="s">
        <v>282</v>
      </c>
      <c r="B6473" s="13" t="s">
        <v>283</v>
      </c>
      <c r="C6473" s="14">
        <v>168</v>
      </c>
      <c r="D6473" s="14">
        <v>2015</v>
      </c>
      <c r="E6473">
        <f t="shared" si="101"/>
        <v>1682015</v>
      </c>
      <c r="F6473" s="41" t="str">
        <f>IFERROR(VLOOKUP(E6473,Heritage!$E$3:$H$4601,4,FALSE),"")</f>
        <v/>
      </c>
      <c r="G6473" s="41" t="str">
        <f>IFERROR(VLOOKUP(A6473,'PRS 2015-2018'!$A$3:$AD$142,30,FALSE),"")</f>
        <v/>
      </c>
      <c r="H6473" s="41">
        <f>IFERROR(VLOOKUP(E6473,'Global Insight'!$E$2:$F$4102,2,FALSE),"")</f>
        <v>0.55555555555555558</v>
      </c>
      <c r="I6473">
        <f>IFERROR(VLOOKUP(E6473,EIU!$E$2:$H$3662,4,FALSE),"")</f>
        <v>0.5</v>
      </c>
    </row>
    <row r="6474" spans="1:9" x14ac:dyDescent="0.25">
      <c r="A6474" s="12" t="s">
        <v>280</v>
      </c>
      <c r="B6474" s="13" t="s">
        <v>281</v>
      </c>
      <c r="C6474" s="14">
        <v>169</v>
      </c>
      <c r="D6474" s="14">
        <v>2015</v>
      </c>
      <c r="E6474">
        <f t="shared" si="101"/>
        <v>1692015</v>
      </c>
      <c r="F6474" s="41">
        <f>IFERROR(VLOOKUP(E6474,Heritage!$E$3:$H$4601,4,FALSE),"")</f>
        <v>0.9</v>
      </c>
      <c r="G6474" s="41">
        <f>IFERROR(VLOOKUP(A6474,'PRS 2015-2018'!$A$3:$AD$142,30,FALSE),"")</f>
        <v>0.97222222222222221</v>
      </c>
      <c r="H6474" s="41">
        <f>IFERROR(VLOOKUP(E6474,'Global Insight'!$E$2:$F$4102,2,FALSE),"")</f>
        <v>1</v>
      </c>
      <c r="I6474">
        <f>IFERROR(VLOOKUP(E6474,EIU!$E$2:$H$3662,4,FALSE),"")</f>
        <v>1</v>
      </c>
    </row>
    <row r="6475" spans="1:9" x14ac:dyDescent="0.25">
      <c r="A6475" s="12" t="s">
        <v>49</v>
      </c>
      <c r="B6475" s="13" t="s">
        <v>50</v>
      </c>
      <c r="C6475" s="14">
        <v>170</v>
      </c>
      <c r="D6475" s="14">
        <v>2015</v>
      </c>
      <c r="E6475">
        <f t="shared" si="101"/>
        <v>1702015</v>
      </c>
      <c r="F6475" s="41">
        <f>IFERROR(VLOOKUP(E6475,Heritage!$E$3:$H$4601,4,FALSE),"")</f>
        <v>0.9</v>
      </c>
      <c r="G6475" s="41">
        <f>IFERROR(VLOOKUP(A6475,'PRS 2015-2018'!$A$3:$AD$142,30,FALSE),"")</f>
        <v>0.87373737373737381</v>
      </c>
      <c r="H6475" s="41">
        <f>IFERROR(VLOOKUP(E6475,'Global Insight'!$E$2:$F$4102,2,FALSE),"")</f>
        <v>1</v>
      </c>
      <c r="I6475">
        <f>IFERROR(VLOOKUP(E6475,EIU!$E$2:$H$3662,4,FALSE),"")</f>
        <v>0.95</v>
      </c>
    </row>
    <row r="6476" spans="1:9" x14ac:dyDescent="0.25">
      <c r="A6476" s="12" t="s">
        <v>286</v>
      </c>
      <c r="B6476" s="13" t="s">
        <v>287</v>
      </c>
      <c r="C6476" s="14">
        <v>171</v>
      </c>
      <c r="D6476" s="14">
        <v>2015</v>
      </c>
      <c r="E6476">
        <f t="shared" si="101"/>
        <v>1712015</v>
      </c>
      <c r="F6476" s="41">
        <f>IFERROR(VLOOKUP(E6476,Heritage!$E$3:$H$4601,4,FALSE),"")</f>
        <v>0.1</v>
      </c>
      <c r="G6476" s="41">
        <f>IFERROR(VLOOKUP(A6476,'PRS 2015-2018'!$A$3:$AD$142,30,FALSE),"")</f>
        <v>0.39646464646464646</v>
      </c>
      <c r="H6476" s="41">
        <f>IFERROR(VLOOKUP(E6476,'Global Insight'!$E$2:$F$4102,2,FALSE),"")</f>
        <v>0.11111111111111109</v>
      </c>
      <c r="I6476">
        <f>IFERROR(VLOOKUP(E6476,EIU!$E$2:$H$3662,4,FALSE),"")</f>
        <v>2.5000000000000001E-2</v>
      </c>
    </row>
    <row r="6477" spans="1:9" x14ac:dyDescent="0.25">
      <c r="A6477" s="12" t="s">
        <v>370</v>
      </c>
      <c r="B6477" s="13" t="s">
        <v>305</v>
      </c>
      <c r="C6477" s="14">
        <v>172</v>
      </c>
      <c r="D6477" s="14">
        <v>2015</v>
      </c>
      <c r="E6477">
        <f t="shared" si="101"/>
        <v>1722015</v>
      </c>
      <c r="F6477" s="41">
        <f>IFERROR(VLOOKUP(E6477,Heritage!$E$3:$H$4601,4,FALSE),"")</f>
        <v>0.7</v>
      </c>
      <c r="G6477" s="41">
        <f>IFERROR(VLOOKUP(A6477,'PRS 2015-2018'!$A$3:$AD$142,30,FALSE),"")</f>
        <v>0.76262626262626265</v>
      </c>
      <c r="H6477" s="41">
        <f>IFERROR(VLOOKUP(E6477,'Global Insight'!$E$2:$F$4102,2,FALSE),"")</f>
        <v>0.88888888888888895</v>
      </c>
      <c r="I6477">
        <f>IFERROR(VLOOKUP(E6477,EIU!$E$2:$H$3662,4,FALSE),"")</f>
        <v>0.75</v>
      </c>
    </row>
    <row r="6478" spans="1:9" x14ac:dyDescent="0.25">
      <c r="A6478" s="12" t="s">
        <v>294</v>
      </c>
      <c r="B6478" s="13" t="s">
        <v>295</v>
      </c>
      <c r="C6478" s="14">
        <v>173</v>
      </c>
      <c r="D6478" s="14">
        <v>2015</v>
      </c>
      <c r="E6478">
        <f t="shared" si="101"/>
        <v>1732015</v>
      </c>
      <c r="F6478" s="41">
        <f>IFERROR(VLOOKUP(E6478,Heritage!$E$3:$H$4601,4,FALSE),"")</f>
        <v>0.2</v>
      </c>
      <c r="G6478" s="41" t="str">
        <f>IFERROR(VLOOKUP(A6478,'PRS 2015-2018'!$A$3:$AD$142,30,FALSE),"")</f>
        <v/>
      </c>
      <c r="H6478" s="41">
        <f>IFERROR(VLOOKUP(E6478,'Global Insight'!$E$2:$F$4102,2,FALSE),"")</f>
        <v>0.44444444444444448</v>
      </c>
      <c r="I6478">
        <f>IFERROR(VLOOKUP(E6478,EIU!$E$2:$H$3662,4,FALSE),"")</f>
        <v>0.125</v>
      </c>
    </row>
    <row r="6479" spans="1:9" x14ac:dyDescent="0.25">
      <c r="A6479" s="12" t="s">
        <v>306</v>
      </c>
      <c r="B6479" s="13" t="s">
        <v>307</v>
      </c>
      <c r="C6479" s="14">
        <v>174</v>
      </c>
      <c r="D6479" s="14">
        <v>2015</v>
      </c>
      <c r="E6479">
        <f t="shared" si="101"/>
        <v>1742015</v>
      </c>
      <c r="F6479" s="41">
        <f>IFERROR(VLOOKUP(E6479,Heritage!$E$3:$H$4601,4,FALSE),"")</f>
        <v>0.25</v>
      </c>
      <c r="G6479" s="41">
        <f>IFERROR(VLOOKUP(A6479,'PRS 2015-2018'!$A$3:$AD$142,30,FALSE),"")</f>
        <v>0.60101010101010099</v>
      </c>
      <c r="H6479" s="41">
        <f>IFERROR(VLOOKUP(E6479,'Global Insight'!$E$2:$F$4102,2,FALSE),"")</f>
        <v>0.61111111111111116</v>
      </c>
      <c r="I6479">
        <f>IFERROR(VLOOKUP(E6479,EIU!$E$2:$H$3662,4,FALSE),"")</f>
        <v>0.3</v>
      </c>
    </row>
    <row r="6480" spans="1:9" x14ac:dyDescent="0.25">
      <c r="A6480" s="12" t="s">
        <v>292</v>
      </c>
      <c r="B6480" s="13" t="s">
        <v>293</v>
      </c>
      <c r="C6480" s="14">
        <v>175</v>
      </c>
      <c r="D6480" s="14">
        <v>2015</v>
      </c>
      <c r="E6480">
        <f t="shared" si="101"/>
        <v>1752015</v>
      </c>
      <c r="F6480" s="41">
        <f>IFERROR(VLOOKUP(E6480,Heritage!$E$3:$H$4601,4,FALSE),"")</f>
        <v>0.4</v>
      </c>
      <c r="G6480" s="41">
        <f>IFERROR(VLOOKUP(A6480,'PRS 2015-2018'!$A$3:$AD$142,30,FALSE),"")</f>
        <v>0.44696969696969696</v>
      </c>
      <c r="H6480" s="41">
        <f>IFERROR(VLOOKUP(E6480,'Global Insight'!$E$2:$F$4102,2,FALSE),"")</f>
        <v>0.66666666666666663</v>
      </c>
      <c r="I6480">
        <f>IFERROR(VLOOKUP(E6480,EIU!$E$2:$H$3662,4,FALSE),"")</f>
        <v>0.42499999999999999</v>
      </c>
    </row>
    <row r="6481" spans="1:9" x14ac:dyDescent="0.25">
      <c r="A6481" s="12" t="s">
        <v>339</v>
      </c>
      <c r="B6481" s="13" t="s">
        <v>340</v>
      </c>
      <c r="C6481" s="14">
        <v>176</v>
      </c>
      <c r="D6481" s="14">
        <v>2015</v>
      </c>
      <c r="E6481">
        <f t="shared" si="101"/>
        <v>1762015</v>
      </c>
      <c r="F6481" s="41">
        <f>IFERROR(VLOOKUP(E6481,Heritage!$E$3:$H$4601,4,FALSE),"")</f>
        <v>0.2</v>
      </c>
      <c r="G6481" s="41" t="str">
        <f>IFERROR(VLOOKUP(A6481,'PRS 2015-2018'!$A$3:$AD$142,30,FALSE),"")</f>
        <v/>
      </c>
      <c r="H6481" s="41">
        <f>IFERROR(VLOOKUP(E6481,'Global Insight'!$E$2:$F$4102,2,FALSE),"")</f>
        <v>0.55555555555555558</v>
      </c>
      <c r="I6481">
        <f>IFERROR(VLOOKUP(E6481,EIU!$E$2:$H$3662,4,FALSE),"")</f>
        <v>0.2</v>
      </c>
    </row>
    <row r="6482" spans="1:9" x14ac:dyDescent="0.25">
      <c r="A6482" s="12" t="s">
        <v>290</v>
      </c>
      <c r="B6482" s="13" t="s">
        <v>291</v>
      </c>
      <c r="C6482" s="14">
        <v>177</v>
      </c>
      <c r="D6482" s="14">
        <v>2015</v>
      </c>
      <c r="E6482">
        <f t="shared" si="101"/>
        <v>1772015</v>
      </c>
      <c r="F6482" s="41">
        <f>IFERROR(VLOOKUP(E6482,Heritage!$E$3:$H$4601,4,FALSE),"")</f>
        <v>0.3</v>
      </c>
      <c r="G6482" s="41">
        <f>IFERROR(VLOOKUP(A6482,'PRS 2015-2018'!$A$3:$AD$142,30,FALSE),"")</f>
        <v>0.4747474747474747</v>
      </c>
      <c r="H6482" s="41">
        <f>IFERROR(VLOOKUP(E6482,'Global Insight'!$E$2:$F$4102,2,FALSE),"")</f>
        <v>0.5</v>
      </c>
      <c r="I6482">
        <f>IFERROR(VLOOKUP(E6482,EIU!$E$2:$H$3662,4,FALSE),"")</f>
        <v>0.35</v>
      </c>
    </row>
    <row r="6483" spans="1:9" x14ac:dyDescent="0.25">
      <c r="A6483" s="12" t="s">
        <v>371</v>
      </c>
      <c r="B6483" s="13" t="s">
        <v>397</v>
      </c>
      <c r="C6483" s="14">
        <v>178</v>
      </c>
      <c r="D6483" s="14">
        <v>2015</v>
      </c>
      <c r="E6483">
        <f t="shared" si="101"/>
        <v>1782015</v>
      </c>
      <c r="F6483" s="41">
        <f>IFERROR(VLOOKUP(E6483,Heritage!$E$3:$H$4601,4,FALSE),"")</f>
        <v>0.25</v>
      </c>
      <c r="G6483" s="41" t="str">
        <f>IFERROR(VLOOKUP(A6483,'PRS 2015-2018'!$A$3:$AD$142,30,FALSE),"")</f>
        <v/>
      </c>
      <c r="H6483" s="41">
        <f>IFERROR(VLOOKUP(E6483,'Global Insight'!$E$2:$F$4102,2,FALSE),"")</f>
        <v>0.66666666666666663</v>
      </c>
      <c r="I6483" t="str">
        <f>IFERROR(VLOOKUP(E6483,EIU!$E$2:$H$3662,4,FALSE),"")</f>
        <v/>
      </c>
    </row>
    <row r="6484" spans="1:9" x14ac:dyDescent="0.25">
      <c r="A6484" s="12" t="s">
        <v>298</v>
      </c>
      <c r="B6484" s="13" t="s">
        <v>299</v>
      </c>
      <c r="C6484" s="14">
        <v>179</v>
      </c>
      <c r="D6484" s="14">
        <v>2015</v>
      </c>
      <c r="E6484">
        <f t="shared" si="101"/>
        <v>1792015</v>
      </c>
      <c r="F6484" s="41">
        <f>IFERROR(VLOOKUP(E6484,Heritage!$E$3:$H$4601,4,FALSE),"")</f>
        <v>0.5</v>
      </c>
      <c r="G6484" s="41">
        <f>IFERROR(VLOOKUP(A6484,'PRS 2015-2018'!$A$3:$AD$142,30,FALSE),"")</f>
        <v>0.46464646464646459</v>
      </c>
      <c r="H6484" s="41">
        <f>IFERROR(VLOOKUP(E6484,'Global Insight'!$E$2:$F$4102,2,FALSE),"")</f>
        <v>0.72222222222222232</v>
      </c>
      <c r="I6484">
        <f>IFERROR(VLOOKUP(E6484,EIU!$E$2:$H$3662,4,FALSE),"")</f>
        <v>0.42499999999999999</v>
      </c>
    </row>
    <row r="6485" spans="1:9" x14ac:dyDescent="0.25">
      <c r="A6485" s="12" t="s">
        <v>300</v>
      </c>
      <c r="B6485" s="13" t="s">
        <v>301</v>
      </c>
      <c r="C6485" s="14">
        <v>180</v>
      </c>
      <c r="D6485" s="14">
        <v>2015</v>
      </c>
      <c r="E6485">
        <f t="shared" si="101"/>
        <v>1802015</v>
      </c>
      <c r="F6485" s="41">
        <f>IFERROR(VLOOKUP(E6485,Heritage!$E$3:$H$4601,4,FALSE),"")</f>
        <v>0.4</v>
      </c>
      <c r="G6485" s="41">
        <f>IFERROR(VLOOKUP(A6485,'PRS 2015-2018'!$A$3:$AD$142,30,FALSE),"")</f>
        <v>0.62878787878787878</v>
      </c>
      <c r="H6485" s="41">
        <f>IFERROR(VLOOKUP(E6485,'Global Insight'!$E$2:$F$4102,2,FALSE),"")</f>
        <v>0.61111111111111116</v>
      </c>
      <c r="I6485">
        <f>IFERROR(VLOOKUP(E6485,EIU!$E$2:$H$3662,4,FALSE),"")</f>
        <v>0.5</v>
      </c>
    </row>
    <row r="6486" spans="1:9" x14ac:dyDescent="0.25">
      <c r="A6486" s="12" t="s">
        <v>302</v>
      </c>
      <c r="B6486" s="13" t="s">
        <v>303</v>
      </c>
      <c r="C6486" s="14">
        <v>181</v>
      </c>
      <c r="D6486" s="14">
        <v>2015</v>
      </c>
      <c r="E6486">
        <f t="shared" si="101"/>
        <v>1812015</v>
      </c>
      <c r="F6486" s="41">
        <f>IFERROR(VLOOKUP(E6486,Heritage!$E$3:$H$4601,4,FALSE),"")</f>
        <v>0.4</v>
      </c>
      <c r="G6486" s="41">
        <f>IFERROR(VLOOKUP(A6486,'PRS 2015-2018'!$A$3:$AD$142,30,FALSE),"")</f>
        <v>0.45707070707070713</v>
      </c>
      <c r="H6486" s="41">
        <f>IFERROR(VLOOKUP(E6486,'Global Insight'!$E$2:$F$4102,2,FALSE),"")</f>
        <v>0.55555555555555558</v>
      </c>
      <c r="I6486">
        <f>IFERROR(VLOOKUP(E6486,EIU!$E$2:$H$3662,4,FALSE),"")</f>
        <v>0.45</v>
      </c>
    </row>
    <row r="6487" spans="1:9" x14ac:dyDescent="0.25">
      <c r="A6487" s="12" t="s">
        <v>296</v>
      </c>
      <c r="B6487" s="13" t="s">
        <v>297</v>
      </c>
      <c r="C6487" s="14">
        <v>182</v>
      </c>
      <c r="D6487" s="14">
        <v>2015</v>
      </c>
      <c r="E6487">
        <f t="shared" si="101"/>
        <v>1822015</v>
      </c>
      <c r="F6487" s="41">
        <f>IFERROR(VLOOKUP(E6487,Heritage!$E$3:$H$4601,4,FALSE),"")</f>
        <v>0.05</v>
      </c>
      <c r="G6487" s="41" t="str">
        <f>IFERROR(VLOOKUP(A6487,'PRS 2015-2018'!$A$3:$AD$142,30,FALSE),"")</f>
        <v/>
      </c>
      <c r="H6487" s="41">
        <f>IFERROR(VLOOKUP(E6487,'Global Insight'!$E$2:$F$4102,2,FALSE),"")</f>
        <v>0.38888888888888884</v>
      </c>
      <c r="I6487">
        <f>IFERROR(VLOOKUP(E6487,EIU!$E$2:$H$3662,4,FALSE),"")</f>
        <v>0.125</v>
      </c>
    </row>
    <row r="6488" spans="1:9" x14ac:dyDescent="0.25">
      <c r="A6488" s="12" t="s">
        <v>372</v>
      </c>
      <c r="B6488" s="13" t="s">
        <v>398</v>
      </c>
      <c r="C6488" s="14">
        <v>183</v>
      </c>
      <c r="D6488" s="14">
        <v>2015</v>
      </c>
      <c r="E6488">
        <f t="shared" si="101"/>
        <v>1832015</v>
      </c>
      <c r="F6488" s="41" t="str">
        <f>IFERROR(VLOOKUP(E6488,Heritage!$E$3:$H$4601,4,FALSE),"")</f>
        <v/>
      </c>
      <c r="G6488" s="41" t="str">
        <f>IFERROR(VLOOKUP(A6488,'PRS 2015-2018'!$A$3:$AD$142,30,FALSE),"")</f>
        <v/>
      </c>
      <c r="H6488" s="41">
        <f>IFERROR(VLOOKUP(E6488,'Global Insight'!$E$2:$F$4102,2,FALSE),"")</f>
        <v>0.88888888888888895</v>
      </c>
      <c r="I6488" t="str">
        <f>IFERROR(VLOOKUP(E6488,EIU!$E$2:$H$3662,4,FALSE),"")</f>
        <v/>
      </c>
    </row>
    <row r="6489" spans="1:9" x14ac:dyDescent="0.25">
      <c r="A6489" s="12" t="s">
        <v>308</v>
      </c>
      <c r="B6489" s="13" t="s">
        <v>309</v>
      </c>
      <c r="C6489" s="14">
        <v>184</v>
      </c>
      <c r="D6489" s="14">
        <v>2015</v>
      </c>
      <c r="E6489">
        <f t="shared" si="101"/>
        <v>1842015</v>
      </c>
      <c r="F6489" s="41">
        <f>IFERROR(VLOOKUP(E6489,Heritage!$E$3:$H$4601,4,FALSE),"")</f>
        <v>0.25</v>
      </c>
      <c r="G6489" s="41">
        <f>IFERROR(VLOOKUP(A6489,'PRS 2015-2018'!$A$3:$AD$142,30,FALSE),"")</f>
        <v>0.50505050505050508</v>
      </c>
      <c r="H6489" s="41">
        <f>IFERROR(VLOOKUP(E6489,'Global Insight'!$E$2:$F$4102,2,FALSE),"")</f>
        <v>0.55555555555555558</v>
      </c>
      <c r="I6489">
        <f>IFERROR(VLOOKUP(E6489,EIU!$E$2:$H$3662,4,FALSE),"")</f>
        <v>0.45</v>
      </c>
    </row>
    <row r="6490" spans="1:9" x14ac:dyDescent="0.25">
      <c r="A6490" s="12" t="s">
        <v>310</v>
      </c>
      <c r="B6490" s="13" t="s">
        <v>311</v>
      </c>
      <c r="C6490" s="14">
        <v>185</v>
      </c>
      <c r="D6490" s="14">
        <v>2015</v>
      </c>
      <c r="E6490">
        <f t="shared" si="101"/>
        <v>1852015</v>
      </c>
      <c r="F6490" s="41">
        <f>IFERROR(VLOOKUP(E6490,Heritage!$E$3:$H$4601,4,FALSE),"")</f>
        <v>0.25</v>
      </c>
      <c r="G6490" s="41">
        <f>IFERROR(VLOOKUP(A6490,'PRS 2015-2018'!$A$3:$AD$142,30,FALSE),"")</f>
        <v>0.50252525252525249</v>
      </c>
      <c r="H6490" s="41">
        <f>IFERROR(VLOOKUP(E6490,'Global Insight'!$E$2:$F$4102,2,FALSE),"")</f>
        <v>0.44444444444444448</v>
      </c>
      <c r="I6490">
        <f>IFERROR(VLOOKUP(E6490,EIU!$E$2:$H$3662,4,FALSE),"")</f>
        <v>0.17499999999999999</v>
      </c>
    </row>
    <row r="6491" spans="1:9" x14ac:dyDescent="0.25">
      <c r="A6491" s="12" t="s">
        <v>6</v>
      </c>
      <c r="B6491" s="13" t="s">
        <v>7</v>
      </c>
      <c r="C6491" s="14">
        <v>186</v>
      </c>
      <c r="D6491" s="14">
        <v>2015</v>
      </c>
      <c r="E6491">
        <f t="shared" si="101"/>
        <v>1862015</v>
      </c>
      <c r="F6491" s="41">
        <f>IFERROR(VLOOKUP(E6491,Heritage!$E$3:$H$4601,4,FALSE),"")</f>
        <v>0.55000000000000004</v>
      </c>
      <c r="G6491" s="41">
        <f>IFERROR(VLOOKUP(A6491,'PRS 2015-2018'!$A$3:$AD$142,30,FALSE),"")</f>
        <v>0.76262626262626254</v>
      </c>
      <c r="H6491" s="41">
        <f>IFERROR(VLOOKUP(E6491,'Global Insight'!$E$2:$F$4102,2,FALSE),"")</f>
        <v>0.61111111111111116</v>
      </c>
      <c r="I6491">
        <f>IFERROR(VLOOKUP(E6491,EIU!$E$2:$H$3662,4,FALSE),"")</f>
        <v>0.6</v>
      </c>
    </row>
    <row r="6492" spans="1:9" x14ac:dyDescent="0.25">
      <c r="A6492" s="12" t="s">
        <v>103</v>
      </c>
      <c r="B6492" s="13" t="s">
        <v>104</v>
      </c>
      <c r="C6492" s="14">
        <v>187</v>
      </c>
      <c r="D6492" s="14">
        <v>2015</v>
      </c>
      <c r="E6492">
        <f t="shared" si="101"/>
        <v>1872015</v>
      </c>
      <c r="F6492" s="41">
        <f>IFERROR(VLOOKUP(E6492,Heritage!$E$3:$H$4601,4,FALSE),"")</f>
        <v>0.9</v>
      </c>
      <c r="G6492" s="41">
        <f>IFERROR(VLOOKUP(A6492,'PRS 2015-2018'!$A$3:$AD$142,30,FALSE),"")</f>
        <v>0.88888888888888895</v>
      </c>
      <c r="H6492" s="41">
        <f>IFERROR(VLOOKUP(E6492,'Global Insight'!$E$2:$F$4102,2,FALSE),"")</f>
        <v>0.94444444444444453</v>
      </c>
      <c r="I6492">
        <f>IFERROR(VLOOKUP(E6492,EIU!$E$2:$H$3662,4,FALSE),"")</f>
        <v>0.92500000000000004</v>
      </c>
    </row>
    <row r="6493" spans="1:9" x14ac:dyDescent="0.25">
      <c r="A6493" s="12" t="s">
        <v>314</v>
      </c>
      <c r="B6493" s="13" t="s">
        <v>315</v>
      </c>
      <c r="C6493" s="14">
        <v>188</v>
      </c>
      <c r="D6493" s="14">
        <v>2015</v>
      </c>
      <c r="E6493">
        <f t="shared" si="101"/>
        <v>1882015</v>
      </c>
      <c r="F6493" s="41">
        <f>IFERROR(VLOOKUP(E6493,Heritage!$E$3:$H$4601,4,FALSE),"")</f>
        <v>0.8</v>
      </c>
      <c r="G6493" s="41">
        <f>IFERROR(VLOOKUP(A6493,'PRS 2015-2018'!$A$3:$AD$142,30,FALSE),"")</f>
        <v>0.86111111111111116</v>
      </c>
      <c r="H6493" s="41">
        <f>IFERROR(VLOOKUP(E6493,'Global Insight'!$E$2:$F$4102,2,FALSE),"")</f>
        <v>0.94444444444444453</v>
      </c>
      <c r="I6493">
        <f>IFERROR(VLOOKUP(E6493,EIU!$E$2:$H$3662,4,FALSE),"")</f>
        <v>0.9</v>
      </c>
    </row>
    <row r="6494" spans="1:9" x14ac:dyDescent="0.25">
      <c r="A6494" s="12" t="s">
        <v>312</v>
      </c>
      <c r="B6494" s="13" t="s">
        <v>313</v>
      </c>
      <c r="C6494" s="14">
        <v>189</v>
      </c>
      <c r="D6494" s="14">
        <v>2015</v>
      </c>
      <c r="E6494">
        <f t="shared" si="101"/>
        <v>1892015</v>
      </c>
      <c r="F6494" s="41">
        <f>IFERROR(VLOOKUP(E6494,Heritage!$E$3:$H$4601,4,FALSE),"")</f>
        <v>0.7</v>
      </c>
      <c r="G6494" s="41">
        <f>IFERROR(VLOOKUP(A6494,'PRS 2015-2018'!$A$3:$AD$142,30,FALSE),"")</f>
        <v>0.66161616161616166</v>
      </c>
      <c r="H6494" s="41">
        <f>IFERROR(VLOOKUP(E6494,'Global Insight'!$E$2:$F$4102,2,FALSE),"")</f>
        <v>0.83333333333333337</v>
      </c>
      <c r="I6494">
        <f>IFERROR(VLOOKUP(E6494,EIU!$E$2:$H$3662,4,FALSE),"")</f>
        <v>0.625</v>
      </c>
    </row>
    <row r="6495" spans="1:9" x14ac:dyDescent="0.25">
      <c r="A6495" s="12" t="s">
        <v>316</v>
      </c>
      <c r="B6495" s="13" t="s">
        <v>317</v>
      </c>
      <c r="C6495" s="14">
        <v>190</v>
      </c>
      <c r="D6495" s="14">
        <v>2015</v>
      </c>
      <c r="E6495">
        <f t="shared" si="101"/>
        <v>1902015</v>
      </c>
      <c r="F6495" s="41">
        <f>IFERROR(VLOOKUP(E6495,Heritage!$E$3:$H$4601,4,FALSE),"")</f>
        <v>0.15</v>
      </c>
      <c r="G6495" s="41" t="str">
        <f>IFERROR(VLOOKUP(A6495,'PRS 2015-2018'!$A$3:$AD$142,30,FALSE),"")</f>
        <v/>
      </c>
      <c r="H6495" s="41">
        <f>IFERROR(VLOOKUP(E6495,'Global Insight'!$E$2:$F$4102,2,FALSE),"")</f>
        <v>0.33333333333333331</v>
      </c>
      <c r="I6495">
        <f>IFERROR(VLOOKUP(E6495,EIU!$E$2:$H$3662,4,FALSE),"")</f>
        <v>0.125</v>
      </c>
    </row>
    <row r="6496" spans="1:9" x14ac:dyDescent="0.25">
      <c r="A6496" s="12" t="s">
        <v>322</v>
      </c>
      <c r="B6496" s="13" t="s">
        <v>323</v>
      </c>
      <c r="C6496" s="14">
        <v>191</v>
      </c>
      <c r="D6496" s="14">
        <v>2015</v>
      </c>
      <c r="E6496">
        <f t="shared" si="101"/>
        <v>1912015</v>
      </c>
      <c r="F6496" s="41">
        <f>IFERROR(VLOOKUP(E6496,Heritage!$E$3:$H$4601,4,FALSE),"")</f>
        <v>0.4</v>
      </c>
      <c r="G6496" s="41" t="str">
        <f>IFERROR(VLOOKUP(A6496,'PRS 2015-2018'!$A$3:$AD$142,30,FALSE),"")</f>
        <v/>
      </c>
      <c r="H6496" s="41">
        <f>IFERROR(VLOOKUP(E6496,'Global Insight'!$E$2:$F$4102,2,FALSE),"")</f>
        <v>0.83333333333333337</v>
      </c>
      <c r="I6496" t="str">
        <f>IFERROR(VLOOKUP(E6496,EIU!$E$2:$H$3662,4,FALSE),"")</f>
        <v/>
      </c>
    </row>
    <row r="6497" spans="1:9" x14ac:dyDescent="0.25">
      <c r="A6497" s="12" t="s">
        <v>318</v>
      </c>
      <c r="B6497" s="13" t="s">
        <v>319</v>
      </c>
      <c r="C6497" s="14">
        <v>192</v>
      </c>
      <c r="D6497" s="14">
        <v>2015</v>
      </c>
      <c r="E6497">
        <f t="shared" si="101"/>
        <v>1922015</v>
      </c>
      <c r="F6497" s="41">
        <f>IFERROR(VLOOKUP(E6497,Heritage!$E$3:$H$4601,4,FALSE),"")</f>
        <v>0.05</v>
      </c>
      <c r="G6497" s="41">
        <f>IFERROR(VLOOKUP(A6497,'PRS 2015-2018'!$A$3:$AD$142,30,FALSE),"")</f>
        <v>0.20202020202020199</v>
      </c>
      <c r="H6497" s="41">
        <f>IFERROR(VLOOKUP(E6497,'Global Insight'!$E$2:$F$4102,2,FALSE),"")</f>
        <v>0.11111111111111109</v>
      </c>
      <c r="I6497">
        <f>IFERROR(VLOOKUP(E6497,EIU!$E$2:$H$3662,4,FALSE),"")</f>
        <v>2.5000000000000001E-2</v>
      </c>
    </row>
    <row r="6498" spans="1:9" x14ac:dyDescent="0.25">
      <c r="A6498" s="12" t="s">
        <v>320</v>
      </c>
      <c r="B6498" s="13" t="s">
        <v>321</v>
      </c>
      <c r="C6498" s="14">
        <v>193</v>
      </c>
      <c r="D6498" s="14">
        <v>2015</v>
      </c>
      <c r="E6498">
        <f t="shared" si="101"/>
        <v>1932015</v>
      </c>
      <c r="F6498" s="41">
        <f>IFERROR(VLOOKUP(E6498,Heritage!$E$3:$H$4601,4,FALSE),"")</f>
        <v>0.15</v>
      </c>
      <c r="G6498" s="41">
        <f>IFERROR(VLOOKUP(A6498,'PRS 2015-2018'!$A$3:$AD$142,30,FALSE),"")</f>
        <v>0.5732323232323232</v>
      </c>
      <c r="H6498" s="41">
        <f>IFERROR(VLOOKUP(E6498,'Global Insight'!$E$2:$F$4102,2,FALSE),"")</f>
        <v>0.61111111111111116</v>
      </c>
      <c r="I6498">
        <f>IFERROR(VLOOKUP(E6498,EIU!$E$2:$H$3662,4,FALSE),"")</f>
        <v>0.45</v>
      </c>
    </row>
    <row r="6499" spans="1:9" x14ac:dyDescent="0.25">
      <c r="A6499" s="12" t="s">
        <v>325</v>
      </c>
      <c r="B6499" s="13" t="s">
        <v>326</v>
      </c>
      <c r="C6499" s="14">
        <v>194</v>
      </c>
      <c r="D6499" s="14">
        <v>2015</v>
      </c>
      <c r="E6499">
        <f t="shared" si="101"/>
        <v>1942015</v>
      </c>
      <c r="F6499" s="41">
        <f>IFERROR(VLOOKUP(E6499,Heritage!$E$3:$H$4601,4,FALSE),"")</f>
        <v>0.3</v>
      </c>
      <c r="G6499" s="41">
        <f>IFERROR(VLOOKUP(A6499,'PRS 2015-2018'!$A$3:$AD$142,30,FALSE),"")</f>
        <v>0.27272727272727271</v>
      </c>
      <c r="H6499" s="41">
        <f>IFERROR(VLOOKUP(E6499,'Global Insight'!$E$2:$F$4102,2,FALSE),"")</f>
        <v>0.16666666666666666</v>
      </c>
      <c r="I6499">
        <f>IFERROR(VLOOKUP(E6499,EIU!$E$2:$H$3662,4,FALSE),"")</f>
        <v>0.17499999999999999</v>
      </c>
    </row>
    <row r="6500" spans="1:9" x14ac:dyDescent="0.25">
      <c r="A6500" s="12" t="s">
        <v>373</v>
      </c>
      <c r="B6500" s="13" t="s">
        <v>341</v>
      </c>
      <c r="C6500" s="14">
        <v>195</v>
      </c>
      <c r="D6500" s="14">
        <v>2015</v>
      </c>
      <c r="E6500">
        <f t="shared" si="101"/>
        <v>1952015</v>
      </c>
      <c r="F6500" s="41" t="str">
        <f>IFERROR(VLOOKUP(E6500,Heritage!$E$3:$H$4601,4,FALSE),"")</f>
        <v/>
      </c>
      <c r="G6500" s="41" t="str">
        <f>IFERROR(VLOOKUP(A6500,'PRS 2015-2018'!$A$3:$AD$142,30,FALSE),"")</f>
        <v/>
      </c>
      <c r="H6500" s="41" t="str">
        <f>IFERROR(VLOOKUP(E6500,'Global Insight'!$E$2:$F$4102,2,FALSE),"")</f>
        <v/>
      </c>
      <c r="I6500" t="str">
        <f>IFERROR(VLOOKUP(E6500,EIU!$E$2:$H$3662,4,FALSE),"")</f>
        <v/>
      </c>
    </row>
    <row r="6501" spans="1:9" x14ac:dyDescent="0.25">
      <c r="A6501" s="12" t="s">
        <v>329</v>
      </c>
      <c r="B6501" s="13" t="s">
        <v>330</v>
      </c>
      <c r="C6501" s="14">
        <v>196</v>
      </c>
      <c r="D6501" s="14">
        <v>2015</v>
      </c>
      <c r="E6501">
        <f t="shared" si="101"/>
        <v>1962015</v>
      </c>
      <c r="F6501" s="41">
        <f>IFERROR(VLOOKUP(E6501,Heritage!$E$3:$H$4601,4,FALSE),"")</f>
        <v>0.3</v>
      </c>
      <c r="G6501" s="41">
        <f>IFERROR(VLOOKUP(A6501,'PRS 2015-2018'!$A$3:$AD$142,30,FALSE),"")</f>
        <v>0.54292929292929293</v>
      </c>
      <c r="H6501" s="41">
        <f>IFERROR(VLOOKUP(E6501,'Global Insight'!$E$2:$F$4102,2,FALSE),"")</f>
        <v>0.55555555555555558</v>
      </c>
      <c r="I6501">
        <f>IFERROR(VLOOKUP(E6501,EIU!$E$2:$H$3662,4,FALSE),"")</f>
        <v>0.4</v>
      </c>
    </row>
    <row r="6502" spans="1:9" x14ac:dyDescent="0.25">
      <c r="A6502" s="16" t="s">
        <v>331</v>
      </c>
      <c r="B6502" s="17" t="s">
        <v>332</v>
      </c>
      <c r="C6502" s="18">
        <v>197</v>
      </c>
      <c r="D6502" s="18">
        <v>2015</v>
      </c>
      <c r="E6502">
        <f t="shared" si="101"/>
        <v>1972015</v>
      </c>
      <c r="F6502" s="41">
        <f>IFERROR(VLOOKUP(E6502,Heritage!$E$3:$H$4601,4,FALSE),"")</f>
        <v>0.1</v>
      </c>
      <c r="G6502" s="41">
        <f>IFERROR(VLOOKUP(A6502,'PRS 2015-2018'!$A$3:$AD$142,30,FALSE),"")</f>
        <v>0.31313131313131309</v>
      </c>
      <c r="H6502" s="41">
        <f>IFERROR(VLOOKUP(E6502,'Global Insight'!$E$2:$F$4102,2,FALSE),"")</f>
        <v>0.11111111111111109</v>
      </c>
      <c r="I6502">
        <f>IFERROR(VLOOKUP(E6502,EIU!$E$2:$H$3662,4,FALSE),"")</f>
        <v>0.1</v>
      </c>
    </row>
    <row r="6503" spans="1:9" x14ac:dyDescent="0.25">
      <c r="A6503" s="12" t="s">
        <v>0</v>
      </c>
      <c r="B6503" s="13" t="s">
        <v>1</v>
      </c>
      <c r="C6503" s="14">
        <v>1</v>
      </c>
      <c r="D6503" s="14">
        <v>2016</v>
      </c>
      <c r="E6503">
        <f t="shared" si="101"/>
        <v>12016</v>
      </c>
      <c r="F6503" s="41">
        <f>IFERROR(VLOOKUP(E6503,Heritage!$E$3:$H$4601,4,FALSE),"")</f>
        <v>0.126</v>
      </c>
      <c r="G6503" s="41" t="str">
        <f>IFERROR(VLOOKUP(A6503,'PRS 2015-2018'!$A$3:$AD$142,23,FALSE),"")</f>
        <v/>
      </c>
      <c r="H6503" s="41">
        <f>IFERROR(VLOOKUP(E6503,'Global Insight'!$E$2:$F$4102,2,FALSE),"")</f>
        <v>0.27777777777777773</v>
      </c>
      <c r="I6503">
        <f>IFERROR(VLOOKUP(E6503,EIU!$E$2:$H$3662,4,FALSE),"")</f>
        <v>7.4999999999999997E-2</v>
      </c>
    </row>
    <row r="6504" spans="1:9" x14ac:dyDescent="0.25">
      <c r="A6504" s="12" t="s">
        <v>4</v>
      </c>
      <c r="B6504" s="13" t="s">
        <v>5</v>
      </c>
      <c r="C6504" s="14">
        <v>2</v>
      </c>
      <c r="D6504" s="14">
        <v>2016</v>
      </c>
      <c r="E6504">
        <f t="shared" si="101"/>
        <v>22016</v>
      </c>
      <c r="F6504" s="41">
        <f>IFERROR(VLOOKUP(E6504,Heritage!$E$3:$H$4601,4,FALSE),"")</f>
        <v>0.54</v>
      </c>
      <c r="G6504" s="41">
        <f>IFERROR(VLOOKUP(A6504,'PRS 2015-2018'!$A$3:$AD$142,23,FALSE),"")</f>
        <v>0.48989898989898989</v>
      </c>
      <c r="H6504" s="41">
        <f>IFERROR(VLOOKUP(E6504,'Global Insight'!$E$2:$F$4102,2,FALSE),"")</f>
        <v>0.66666666666666663</v>
      </c>
      <c r="I6504">
        <f>IFERROR(VLOOKUP(E6504,EIU!$E$2:$H$3662,4,FALSE),"")</f>
        <v>0.35</v>
      </c>
    </row>
    <row r="6505" spans="1:9" x14ac:dyDescent="0.25">
      <c r="A6505" s="12" t="s">
        <v>81</v>
      </c>
      <c r="B6505" s="13" t="s">
        <v>82</v>
      </c>
      <c r="C6505" s="14">
        <v>3</v>
      </c>
      <c r="D6505" s="14">
        <v>2016</v>
      </c>
      <c r="E6505">
        <f t="shared" si="101"/>
        <v>32016</v>
      </c>
      <c r="F6505" s="41">
        <f>IFERROR(VLOOKUP(E6505,Heritage!$E$3:$H$4601,4,FALSE),"")</f>
        <v>0.38200000000000001</v>
      </c>
      <c r="G6505" s="41">
        <f>IFERROR(VLOOKUP(A6505,'PRS 2015-2018'!$A$3:$AD$142,23,FALSE),"")</f>
        <v>0.45959595959595956</v>
      </c>
      <c r="H6505" s="41">
        <f>IFERROR(VLOOKUP(E6505,'Global Insight'!$E$2:$F$4102,2,FALSE),"")</f>
        <v>0.22222222222222221</v>
      </c>
      <c r="I6505">
        <f>IFERROR(VLOOKUP(E6505,EIU!$E$2:$H$3662,4,FALSE),"")</f>
        <v>0.32500000000000001</v>
      </c>
    </row>
    <row r="6506" spans="1:9" x14ac:dyDescent="0.25">
      <c r="A6506" s="12" t="s">
        <v>346</v>
      </c>
      <c r="B6506" s="13" t="s">
        <v>374</v>
      </c>
      <c r="C6506" s="14">
        <v>4</v>
      </c>
      <c r="D6506" s="14">
        <v>2016</v>
      </c>
      <c r="E6506">
        <f t="shared" si="101"/>
        <v>42016</v>
      </c>
      <c r="F6506" s="41" t="str">
        <f>IFERROR(VLOOKUP(E6506,Heritage!$E$3:$H$4601,4,FALSE),"")</f>
        <v/>
      </c>
      <c r="G6506" s="41" t="str">
        <f>IFERROR(VLOOKUP(A6506,'PRS 2015-2018'!$A$3:$AD$142,23,FALSE),"")</f>
        <v/>
      </c>
      <c r="H6506" s="41">
        <f>IFERROR(VLOOKUP(E6506,'Global Insight'!$E$2:$F$4102,2,FALSE),"")</f>
        <v>1</v>
      </c>
      <c r="I6506" t="str">
        <f>IFERROR(VLOOKUP(E6506,EIU!$E$2:$H$3662,4,FALSE),"")</f>
        <v/>
      </c>
    </row>
    <row r="6507" spans="1:9" x14ac:dyDescent="0.25">
      <c r="A6507" s="12" t="s">
        <v>2</v>
      </c>
      <c r="B6507" s="13" t="s">
        <v>3</v>
      </c>
      <c r="C6507" s="14">
        <v>5</v>
      </c>
      <c r="D6507" s="14">
        <v>2016</v>
      </c>
      <c r="E6507">
        <f t="shared" si="101"/>
        <v>52016</v>
      </c>
      <c r="F6507" s="41">
        <f>IFERROR(VLOOKUP(E6507,Heritage!$E$3:$H$4601,4,FALSE),"")</f>
        <v>0.36399999999999999</v>
      </c>
      <c r="G6507" s="41">
        <f>IFERROR(VLOOKUP(A6507,'PRS 2015-2018'!$A$3:$AD$142,23,FALSE),"")</f>
        <v>0.36111111111111116</v>
      </c>
      <c r="H6507" s="41">
        <f>IFERROR(VLOOKUP(E6507,'Global Insight'!$E$2:$F$4102,2,FALSE),"")</f>
        <v>0.5</v>
      </c>
      <c r="I6507">
        <f>IFERROR(VLOOKUP(E6507,EIU!$E$2:$H$3662,4,FALSE),"")</f>
        <v>0.22500000000000001</v>
      </c>
    </row>
    <row r="6508" spans="1:9" x14ac:dyDescent="0.25">
      <c r="A6508" s="12" t="s">
        <v>347</v>
      </c>
      <c r="B6508" s="13" t="s">
        <v>375</v>
      </c>
      <c r="C6508" s="14">
        <v>6</v>
      </c>
      <c r="D6508" s="14">
        <v>2016</v>
      </c>
      <c r="E6508">
        <f t="shared" si="101"/>
        <v>62016</v>
      </c>
      <c r="F6508" s="41" t="str">
        <f>IFERROR(VLOOKUP(E6508,Heritage!$E$3:$H$4601,4,FALSE),"")</f>
        <v/>
      </c>
      <c r="G6508" s="41" t="str">
        <f>IFERROR(VLOOKUP(A6508,'PRS 2015-2018'!$A$3:$AD$142,23,FALSE),"")</f>
        <v/>
      </c>
      <c r="H6508" s="41">
        <f>IFERROR(VLOOKUP(E6508,'Global Insight'!$E$2:$F$4102,2,FALSE),"")</f>
        <v>0.72222222222222232</v>
      </c>
      <c r="I6508" t="str">
        <f>IFERROR(VLOOKUP(E6508,EIU!$E$2:$H$3662,4,FALSE),"")</f>
        <v/>
      </c>
    </row>
    <row r="6509" spans="1:9" x14ac:dyDescent="0.25">
      <c r="A6509" s="12" t="s">
        <v>8</v>
      </c>
      <c r="B6509" s="13" t="s">
        <v>9</v>
      </c>
      <c r="C6509" s="14">
        <v>7</v>
      </c>
      <c r="D6509" s="14">
        <v>2016</v>
      </c>
      <c r="E6509">
        <f t="shared" si="101"/>
        <v>72016</v>
      </c>
      <c r="F6509" s="41">
        <f>IFERROR(VLOOKUP(E6509,Heritage!$E$3:$H$4601,4,FALSE),"")</f>
        <v>0.32400000000000001</v>
      </c>
      <c r="G6509" s="41">
        <f>IFERROR(VLOOKUP(A6509,'PRS 2015-2018'!$A$3:$AD$142,23,FALSE),"")</f>
        <v>0.43434343434343431</v>
      </c>
      <c r="H6509" s="41">
        <f>IFERROR(VLOOKUP(E6509,'Global Insight'!$E$2:$F$4102,2,FALSE),"")</f>
        <v>0.61111111111111116</v>
      </c>
      <c r="I6509">
        <f>IFERROR(VLOOKUP(E6509,EIU!$E$2:$H$3662,4,FALSE),"")</f>
        <v>0.52500000000000002</v>
      </c>
    </row>
    <row r="6510" spans="1:9" x14ac:dyDescent="0.25">
      <c r="A6510" s="12" t="s">
        <v>10</v>
      </c>
      <c r="B6510" s="13" t="s">
        <v>11</v>
      </c>
      <c r="C6510" s="14">
        <v>8</v>
      </c>
      <c r="D6510" s="14">
        <v>2016</v>
      </c>
      <c r="E6510">
        <f t="shared" si="101"/>
        <v>82016</v>
      </c>
      <c r="F6510" s="41">
        <f>IFERROR(VLOOKUP(E6510,Heritage!$E$3:$H$4601,4,FALSE),"")</f>
        <v>0.55500000000000005</v>
      </c>
      <c r="G6510" s="41">
        <f>IFERROR(VLOOKUP(A6510,'PRS 2015-2018'!$A$3:$AD$142,23,FALSE),"")</f>
        <v>0.4747474747474747</v>
      </c>
      <c r="H6510" s="41">
        <f>IFERROR(VLOOKUP(E6510,'Global Insight'!$E$2:$F$4102,2,FALSE),"")</f>
        <v>0.61111111111111116</v>
      </c>
      <c r="I6510">
        <f>IFERROR(VLOOKUP(E6510,EIU!$E$2:$H$3662,4,FALSE),"")</f>
        <v>0.45</v>
      </c>
    </row>
    <row r="6511" spans="1:9" x14ac:dyDescent="0.25">
      <c r="A6511" s="12" t="s">
        <v>12</v>
      </c>
      <c r="B6511" s="13" t="s">
        <v>13</v>
      </c>
      <c r="C6511" s="14">
        <v>9</v>
      </c>
      <c r="D6511" s="14">
        <v>2016</v>
      </c>
      <c r="E6511">
        <f t="shared" si="101"/>
        <v>92016</v>
      </c>
      <c r="F6511" s="41">
        <f>IFERROR(VLOOKUP(E6511,Heritage!$E$3:$H$4601,4,FALSE),"")</f>
        <v>0.81700000000000006</v>
      </c>
      <c r="G6511" s="41">
        <f>IFERROR(VLOOKUP(A6511,'PRS 2015-2018'!$A$3:$AD$142,23,FALSE),"")</f>
        <v>0.88888888888888884</v>
      </c>
      <c r="H6511" s="41">
        <f>IFERROR(VLOOKUP(E6511,'Global Insight'!$E$2:$F$4102,2,FALSE),"")</f>
        <v>0.94444444444444453</v>
      </c>
      <c r="I6511">
        <f>IFERROR(VLOOKUP(E6511,EIU!$E$2:$H$3662,4,FALSE),"")</f>
        <v>0.95</v>
      </c>
    </row>
    <row r="6512" spans="1:9" x14ac:dyDescent="0.25">
      <c r="A6512" s="12" t="s">
        <v>14</v>
      </c>
      <c r="B6512" s="13" t="s">
        <v>15</v>
      </c>
      <c r="C6512" s="14">
        <v>10</v>
      </c>
      <c r="D6512" s="14">
        <v>2016</v>
      </c>
      <c r="E6512">
        <f t="shared" si="101"/>
        <v>102016</v>
      </c>
      <c r="F6512" s="41">
        <f>IFERROR(VLOOKUP(E6512,Heritage!$E$3:$H$4601,4,FALSE),"")</f>
        <v>0.86</v>
      </c>
      <c r="G6512" s="41">
        <f>IFERROR(VLOOKUP(A6512,'PRS 2015-2018'!$A$3:$AD$142,23,FALSE),"")</f>
        <v>0.84090909090909083</v>
      </c>
      <c r="H6512" s="41">
        <f>IFERROR(VLOOKUP(E6512,'Global Insight'!$E$2:$F$4102,2,FALSE),"")</f>
        <v>0.83333333333333337</v>
      </c>
      <c r="I6512">
        <f>IFERROR(VLOOKUP(E6512,EIU!$E$2:$H$3662,4,FALSE),"")</f>
        <v>0.92500000000000004</v>
      </c>
    </row>
    <row r="6513" spans="1:9" x14ac:dyDescent="0.25">
      <c r="A6513" s="12" t="s">
        <v>16</v>
      </c>
      <c r="B6513" s="13" t="s">
        <v>17</v>
      </c>
      <c r="C6513" s="14">
        <v>11</v>
      </c>
      <c r="D6513" s="14">
        <v>2016</v>
      </c>
      <c r="E6513">
        <f t="shared" si="101"/>
        <v>112016</v>
      </c>
      <c r="F6513" s="41">
        <f>IFERROR(VLOOKUP(E6513,Heritage!$E$3:$H$4601,4,FALSE),"")</f>
        <v>0.505</v>
      </c>
      <c r="G6513" s="41">
        <f>IFERROR(VLOOKUP(A6513,'PRS 2015-2018'!$A$3:$AD$142,23,FALSE),"")</f>
        <v>0.42929292929292928</v>
      </c>
      <c r="H6513" s="41">
        <f>IFERROR(VLOOKUP(E6513,'Global Insight'!$E$2:$F$4102,2,FALSE),"")</f>
        <v>0.61111111111111116</v>
      </c>
      <c r="I6513">
        <f>IFERROR(VLOOKUP(E6513,EIU!$E$2:$H$3662,4,FALSE),"")</f>
        <v>0.35</v>
      </c>
    </row>
    <row r="6514" spans="1:9" x14ac:dyDescent="0.25">
      <c r="A6514" s="12" t="s">
        <v>348</v>
      </c>
      <c r="B6514" s="13" t="s">
        <v>376</v>
      </c>
      <c r="C6514" s="14">
        <v>12</v>
      </c>
      <c r="D6514" s="14">
        <v>2016</v>
      </c>
      <c r="E6514">
        <f t="shared" si="101"/>
        <v>122016</v>
      </c>
      <c r="F6514" s="41">
        <f>IFERROR(VLOOKUP(E6514,Heritage!$E$3:$H$4601,4,FALSE),"")</f>
        <v>0.45299999999999996</v>
      </c>
      <c r="G6514" s="41">
        <f>IFERROR(VLOOKUP(A6514,'PRS 2015-2018'!$A$3:$AD$142,23,FALSE),"")</f>
        <v>0.77525252525252519</v>
      </c>
      <c r="H6514" s="41">
        <f>IFERROR(VLOOKUP(E6514,'Global Insight'!$E$2:$F$4102,2,FALSE),"")</f>
        <v>0.61111111111111116</v>
      </c>
      <c r="I6514">
        <f>IFERROR(VLOOKUP(E6514,EIU!$E$2:$H$3662,4,FALSE),"")</f>
        <v>0.57499999999999996</v>
      </c>
    </row>
    <row r="6515" spans="1:9" x14ac:dyDescent="0.25">
      <c r="A6515" s="12" t="s">
        <v>30</v>
      </c>
      <c r="B6515" s="13" t="s">
        <v>31</v>
      </c>
      <c r="C6515" s="14">
        <v>13</v>
      </c>
      <c r="D6515" s="14">
        <v>2016</v>
      </c>
      <c r="E6515">
        <f t="shared" si="101"/>
        <v>132016</v>
      </c>
      <c r="F6515" s="41">
        <f>IFERROR(VLOOKUP(E6515,Heritage!$E$3:$H$4601,4,FALSE),"")</f>
        <v>0.64200000000000002</v>
      </c>
      <c r="G6515" s="41">
        <f>IFERROR(VLOOKUP(A6515,'PRS 2015-2018'!$A$3:$AD$142,23,FALSE),"")</f>
        <v>0.61616161616161613</v>
      </c>
      <c r="H6515" s="41">
        <f>IFERROR(VLOOKUP(E6515,'Global Insight'!$E$2:$F$4102,2,FALSE),"")</f>
        <v>0.61111111111111116</v>
      </c>
      <c r="I6515">
        <f>IFERROR(VLOOKUP(E6515,EIU!$E$2:$H$3662,4,FALSE),"")</f>
        <v>0.6</v>
      </c>
    </row>
    <row r="6516" spans="1:9" x14ac:dyDescent="0.25">
      <c r="A6516" s="12" t="s">
        <v>26</v>
      </c>
      <c r="B6516" s="13" t="s">
        <v>27</v>
      </c>
      <c r="C6516" s="14">
        <v>14</v>
      </c>
      <c r="D6516" s="14">
        <v>2016</v>
      </c>
      <c r="E6516">
        <f t="shared" si="101"/>
        <v>142016</v>
      </c>
      <c r="F6516" s="41">
        <f>IFERROR(VLOOKUP(E6516,Heritage!$E$3:$H$4601,4,FALSE),"")</f>
        <v>0.34899999999999998</v>
      </c>
      <c r="G6516" s="41">
        <f>IFERROR(VLOOKUP(A6516,'PRS 2015-2018'!$A$3:$AD$142,23,FALSE),"")</f>
        <v>0.44444444444444442</v>
      </c>
      <c r="H6516" s="41">
        <f>IFERROR(VLOOKUP(E6516,'Global Insight'!$E$2:$F$4102,2,FALSE),"")</f>
        <v>0.55555555555555558</v>
      </c>
      <c r="I6516">
        <f>IFERROR(VLOOKUP(E6516,EIU!$E$2:$H$3662,4,FALSE),"")</f>
        <v>0.35</v>
      </c>
    </row>
    <row r="6517" spans="1:9" x14ac:dyDescent="0.25">
      <c r="A6517" s="12" t="s">
        <v>39</v>
      </c>
      <c r="B6517" s="13" t="s">
        <v>40</v>
      </c>
      <c r="C6517" s="14">
        <v>15</v>
      </c>
      <c r="D6517" s="14">
        <v>2016</v>
      </c>
      <c r="E6517">
        <f t="shared" si="101"/>
        <v>152016</v>
      </c>
      <c r="F6517" s="41">
        <f>IFERROR(VLOOKUP(E6517,Heritage!$E$3:$H$4601,4,FALSE),"")</f>
        <v>0.55500000000000005</v>
      </c>
      <c r="G6517" s="41" t="str">
        <f>IFERROR(VLOOKUP(A6517,'PRS 2015-2018'!$A$3:$AD$142,23,FALSE),"")</f>
        <v/>
      </c>
      <c r="H6517" s="41">
        <f>IFERROR(VLOOKUP(E6517,'Global Insight'!$E$2:$F$4102,2,FALSE),"")</f>
        <v>0.83333333333333337</v>
      </c>
      <c r="I6517">
        <f>IFERROR(VLOOKUP(E6517,EIU!$E$2:$H$3662,4,FALSE),"")</f>
        <v>0.75</v>
      </c>
    </row>
    <row r="6518" spans="1:9" x14ac:dyDescent="0.25">
      <c r="A6518" s="12" t="s">
        <v>33</v>
      </c>
      <c r="B6518" s="13" t="s">
        <v>34</v>
      </c>
      <c r="C6518" s="14">
        <v>16</v>
      </c>
      <c r="D6518" s="14">
        <v>2016</v>
      </c>
      <c r="E6518">
        <f t="shared" si="101"/>
        <v>162016</v>
      </c>
      <c r="F6518" s="41">
        <f>IFERROR(VLOOKUP(E6518,Heritage!$E$3:$H$4601,4,FALSE),"")</f>
        <v>0.50900000000000001</v>
      </c>
      <c r="G6518" s="41">
        <f>IFERROR(VLOOKUP(A6518,'PRS 2015-2018'!$A$3:$AD$142,23,FALSE),"")</f>
        <v>0.4873737373737374</v>
      </c>
      <c r="H6518" s="41">
        <f>IFERROR(VLOOKUP(E6518,'Global Insight'!$E$2:$F$4102,2,FALSE),"")</f>
        <v>0.44444444444444448</v>
      </c>
      <c r="I6518">
        <f>IFERROR(VLOOKUP(E6518,EIU!$E$2:$H$3662,4,FALSE),"")</f>
        <v>0.3</v>
      </c>
    </row>
    <row r="6519" spans="1:9" x14ac:dyDescent="0.25">
      <c r="A6519" s="12" t="s">
        <v>20</v>
      </c>
      <c r="B6519" s="13" t="s">
        <v>21</v>
      </c>
      <c r="C6519" s="14">
        <v>17</v>
      </c>
      <c r="D6519" s="14">
        <v>2016</v>
      </c>
      <c r="E6519">
        <f t="shared" ref="E6519:E6582" si="102">C6519*10000+D6519</f>
        <v>172016</v>
      </c>
      <c r="F6519" s="41">
        <f>IFERROR(VLOOKUP(E6519,Heritage!$E$3:$H$4601,4,FALSE),"")</f>
        <v>0.83299999999999996</v>
      </c>
      <c r="G6519" s="41">
        <f>IFERROR(VLOOKUP(A6519,'PRS 2015-2018'!$A$3:$AD$142,23,FALSE),"")</f>
        <v>0.77020202020202022</v>
      </c>
      <c r="H6519" s="41">
        <f>IFERROR(VLOOKUP(E6519,'Global Insight'!$E$2:$F$4102,2,FALSE),"")</f>
        <v>0.83333333333333337</v>
      </c>
      <c r="I6519">
        <f>IFERROR(VLOOKUP(E6519,EIU!$E$2:$H$3662,4,FALSE),"")</f>
        <v>0.82499999999999996</v>
      </c>
    </row>
    <row r="6520" spans="1:9" x14ac:dyDescent="0.25">
      <c r="A6520" s="12" t="s">
        <v>349</v>
      </c>
      <c r="B6520" s="13" t="s">
        <v>377</v>
      </c>
      <c r="C6520" s="14">
        <v>18</v>
      </c>
      <c r="D6520" s="14">
        <v>2016</v>
      </c>
      <c r="E6520">
        <f t="shared" si="102"/>
        <v>182016</v>
      </c>
      <c r="F6520" s="41">
        <f>IFERROR(VLOOKUP(E6520,Heritage!$E$3:$H$4601,4,FALSE),"")</f>
        <v>0.435</v>
      </c>
      <c r="G6520" s="41" t="str">
        <f>IFERROR(VLOOKUP(A6520,'PRS 2015-2018'!$A$3:$AD$142,23,FALSE),"")</f>
        <v/>
      </c>
      <c r="H6520" s="41">
        <f>IFERROR(VLOOKUP(E6520,'Global Insight'!$E$2:$F$4102,2,FALSE),"")</f>
        <v>0.44444444444444448</v>
      </c>
      <c r="I6520">
        <f>IFERROR(VLOOKUP(E6520,EIU!$E$2:$H$3662,4,FALSE),"")</f>
        <v>0.35</v>
      </c>
    </row>
    <row r="6521" spans="1:9" x14ac:dyDescent="0.25">
      <c r="A6521" s="12" t="s">
        <v>22</v>
      </c>
      <c r="B6521" s="13" t="s">
        <v>23</v>
      </c>
      <c r="C6521" s="14">
        <v>19</v>
      </c>
      <c r="D6521" s="14">
        <v>2016</v>
      </c>
      <c r="E6521">
        <f t="shared" si="102"/>
        <v>192016</v>
      </c>
      <c r="F6521" s="41">
        <f>IFERROR(VLOOKUP(E6521,Heritage!$E$3:$H$4601,4,FALSE),"")</f>
        <v>0.36</v>
      </c>
      <c r="G6521" s="41" t="str">
        <f>IFERROR(VLOOKUP(A6521,'PRS 2015-2018'!$A$3:$AD$142,23,FALSE),"")</f>
        <v/>
      </c>
      <c r="H6521" s="41">
        <f>IFERROR(VLOOKUP(E6521,'Global Insight'!$E$2:$F$4102,2,FALSE),"")</f>
        <v>0.55555555555555558</v>
      </c>
      <c r="I6521">
        <f>IFERROR(VLOOKUP(E6521,EIU!$E$2:$H$3662,4,FALSE),"")</f>
        <v>0.27500000000000002</v>
      </c>
    </row>
    <row r="6522" spans="1:9" x14ac:dyDescent="0.25">
      <c r="A6522" s="12" t="s">
        <v>41</v>
      </c>
      <c r="B6522" s="13" t="s">
        <v>42</v>
      </c>
      <c r="C6522" s="14">
        <v>20</v>
      </c>
      <c r="D6522" s="14">
        <v>2016</v>
      </c>
      <c r="E6522">
        <f t="shared" si="102"/>
        <v>202016</v>
      </c>
      <c r="F6522" s="41">
        <f>IFERROR(VLOOKUP(E6522,Heritage!$E$3:$H$4601,4,FALSE),"")</f>
        <v>0.60099999999999998</v>
      </c>
      <c r="G6522" s="41" t="str">
        <f>IFERROR(VLOOKUP(A6522,'PRS 2015-2018'!$A$3:$AD$142,23,FALSE),"")</f>
        <v/>
      </c>
      <c r="H6522" s="41">
        <f>IFERROR(VLOOKUP(E6522,'Global Insight'!$E$2:$F$4102,2,FALSE),"")</f>
        <v>0.77777777777777779</v>
      </c>
      <c r="I6522">
        <f>IFERROR(VLOOKUP(E6522,EIU!$E$2:$H$3662,4,FALSE),"")</f>
        <v>0.57499999999999996</v>
      </c>
    </row>
    <row r="6523" spans="1:9" x14ac:dyDescent="0.25">
      <c r="A6523" s="12" t="s">
        <v>35</v>
      </c>
      <c r="B6523" s="13" t="s">
        <v>36</v>
      </c>
      <c r="C6523" s="14">
        <v>21</v>
      </c>
      <c r="D6523" s="14">
        <v>2016</v>
      </c>
      <c r="E6523">
        <f t="shared" si="102"/>
        <v>212016</v>
      </c>
      <c r="F6523" s="41">
        <f>IFERROR(VLOOKUP(E6523,Heritage!$E$3:$H$4601,4,FALSE),"")</f>
        <v>0.25700000000000001</v>
      </c>
      <c r="G6523" s="41">
        <f>IFERROR(VLOOKUP(A6523,'PRS 2015-2018'!$A$3:$AD$142,23,FALSE),"")</f>
        <v>0.40151515151515155</v>
      </c>
      <c r="H6523" s="41">
        <f>IFERROR(VLOOKUP(E6523,'Global Insight'!$E$2:$F$4102,2,FALSE),"")</f>
        <v>0.22222222222222221</v>
      </c>
      <c r="I6523">
        <f>IFERROR(VLOOKUP(E6523,EIU!$E$2:$H$3662,4,FALSE),"")</f>
        <v>0.25</v>
      </c>
    </row>
    <row r="6524" spans="1:9" x14ac:dyDescent="0.25">
      <c r="A6524" s="12" t="s">
        <v>333</v>
      </c>
      <c r="B6524" s="13" t="s">
        <v>32</v>
      </c>
      <c r="C6524" s="14">
        <v>22</v>
      </c>
      <c r="D6524" s="14">
        <v>2016</v>
      </c>
      <c r="E6524">
        <f t="shared" si="102"/>
        <v>222016</v>
      </c>
      <c r="F6524" s="41">
        <f>IFERROR(VLOOKUP(E6524,Heritage!$E$3:$H$4601,4,FALSE),"")</f>
        <v>0.41200000000000003</v>
      </c>
      <c r="G6524" s="41" t="str">
        <f>IFERROR(VLOOKUP(A6524,'PRS 2015-2018'!$A$3:$AD$142,23,FALSE),"")</f>
        <v/>
      </c>
      <c r="H6524" s="41">
        <f>IFERROR(VLOOKUP(E6524,'Global Insight'!$E$2:$F$4102,2,FALSE),"")</f>
        <v>0.61111111111111116</v>
      </c>
      <c r="I6524">
        <f>IFERROR(VLOOKUP(E6524,EIU!$E$2:$H$3662,4,FALSE),"")</f>
        <v>0.4</v>
      </c>
    </row>
    <row r="6525" spans="1:9" x14ac:dyDescent="0.25">
      <c r="A6525" s="12" t="s">
        <v>43</v>
      </c>
      <c r="B6525" s="13" t="s">
        <v>44</v>
      </c>
      <c r="C6525" s="14">
        <v>23</v>
      </c>
      <c r="D6525" s="14">
        <v>2016</v>
      </c>
      <c r="E6525">
        <f t="shared" si="102"/>
        <v>232016</v>
      </c>
      <c r="F6525" s="41">
        <f>IFERROR(VLOOKUP(E6525,Heritage!$E$3:$H$4601,4,FALSE),"")</f>
        <v>0.58099999999999996</v>
      </c>
      <c r="G6525" s="41">
        <f>IFERROR(VLOOKUP(A6525,'PRS 2015-2018'!$A$3:$AD$142,23,FALSE),"")</f>
        <v>0.70454545454545459</v>
      </c>
      <c r="H6525" s="41">
        <f>IFERROR(VLOOKUP(E6525,'Global Insight'!$E$2:$F$4102,2,FALSE),"")</f>
        <v>0.83333333333333337</v>
      </c>
      <c r="I6525">
        <f>IFERROR(VLOOKUP(E6525,EIU!$E$2:$H$3662,4,FALSE),"")</f>
        <v>0.65</v>
      </c>
    </row>
    <row r="6526" spans="1:9" x14ac:dyDescent="0.25">
      <c r="A6526" s="12" t="s">
        <v>37</v>
      </c>
      <c r="B6526" s="13" t="s">
        <v>38</v>
      </c>
      <c r="C6526" s="14">
        <v>24</v>
      </c>
      <c r="D6526" s="14">
        <v>2016</v>
      </c>
      <c r="E6526">
        <f t="shared" si="102"/>
        <v>242016</v>
      </c>
      <c r="F6526" s="41">
        <f>IFERROR(VLOOKUP(E6526,Heritage!$E$3:$H$4601,4,FALSE),"")</f>
        <v>0.55000000000000004</v>
      </c>
      <c r="G6526" s="41">
        <f>IFERROR(VLOOKUP(A6526,'PRS 2015-2018'!$A$3:$AD$142,23,FALSE),"")</f>
        <v>0.41919191919191917</v>
      </c>
      <c r="H6526" s="41">
        <f>IFERROR(VLOOKUP(E6526,'Global Insight'!$E$2:$F$4102,2,FALSE),"")</f>
        <v>0.66666666666666663</v>
      </c>
      <c r="I6526">
        <f>IFERROR(VLOOKUP(E6526,EIU!$E$2:$H$3662,4,FALSE),"")</f>
        <v>0.45</v>
      </c>
    </row>
    <row r="6527" spans="1:9" x14ac:dyDescent="0.25">
      <c r="A6527" s="12" t="s">
        <v>350</v>
      </c>
      <c r="B6527" s="13" t="s">
        <v>378</v>
      </c>
      <c r="C6527" s="14">
        <v>25</v>
      </c>
      <c r="D6527" s="14">
        <v>2016</v>
      </c>
      <c r="E6527">
        <f t="shared" si="102"/>
        <v>252016</v>
      </c>
      <c r="F6527" s="41">
        <f>IFERROR(VLOOKUP(E6527,Heritage!$E$3:$H$4601,4,FALSE),"")</f>
        <v>0.625</v>
      </c>
      <c r="G6527" s="41">
        <f>IFERROR(VLOOKUP(A6527,'PRS 2015-2018'!$A$3:$AD$142,23,FALSE),"")</f>
        <v>0.6742424242424242</v>
      </c>
      <c r="H6527" s="41">
        <f>IFERROR(VLOOKUP(E6527,'Global Insight'!$E$2:$F$4102,2,FALSE),"")</f>
        <v>0.72222222222222232</v>
      </c>
      <c r="I6527">
        <f>IFERROR(VLOOKUP(E6527,EIU!$E$2:$H$3662,4,FALSE),"")</f>
        <v>0.72499999999999998</v>
      </c>
    </row>
    <row r="6528" spans="1:9" x14ac:dyDescent="0.25">
      <c r="A6528" s="12" t="s">
        <v>28</v>
      </c>
      <c r="B6528" s="13" t="s">
        <v>29</v>
      </c>
      <c r="C6528" s="14">
        <v>26</v>
      </c>
      <c r="D6528" s="14">
        <v>2016</v>
      </c>
      <c r="E6528">
        <f t="shared" si="102"/>
        <v>262016</v>
      </c>
      <c r="F6528" s="41">
        <f>IFERROR(VLOOKUP(E6528,Heritage!$E$3:$H$4601,4,FALSE),"")</f>
        <v>0.625</v>
      </c>
      <c r="G6528" s="41">
        <f>IFERROR(VLOOKUP(A6528,'PRS 2015-2018'!$A$3:$AD$142,23,FALSE),"")</f>
        <v>0.62121212121212122</v>
      </c>
      <c r="H6528" s="41">
        <f>IFERROR(VLOOKUP(E6528,'Global Insight'!$E$2:$F$4102,2,FALSE),"")</f>
        <v>0.5</v>
      </c>
      <c r="I6528">
        <f>IFERROR(VLOOKUP(E6528,EIU!$E$2:$H$3662,4,FALSE),"")</f>
        <v>0.47499999999999998</v>
      </c>
    </row>
    <row r="6529" spans="1:9" x14ac:dyDescent="0.25">
      <c r="A6529" s="12" t="s">
        <v>24</v>
      </c>
      <c r="B6529" s="13" t="s">
        <v>25</v>
      </c>
      <c r="C6529" s="14">
        <v>27</v>
      </c>
      <c r="D6529" s="14">
        <v>2016</v>
      </c>
      <c r="E6529">
        <f t="shared" si="102"/>
        <v>272016</v>
      </c>
      <c r="F6529" s="41">
        <f>IFERROR(VLOOKUP(E6529,Heritage!$E$3:$H$4601,4,FALSE),"")</f>
        <v>0.38200000000000001</v>
      </c>
      <c r="G6529" s="41">
        <f>IFERROR(VLOOKUP(A6529,'PRS 2015-2018'!$A$3:$AD$142,23,FALSE),"")</f>
        <v>0.53030303030303039</v>
      </c>
      <c r="H6529" s="41">
        <f>IFERROR(VLOOKUP(E6529,'Global Insight'!$E$2:$F$4102,2,FALSE),"")</f>
        <v>0.5</v>
      </c>
      <c r="I6529">
        <f>IFERROR(VLOOKUP(E6529,EIU!$E$2:$H$3662,4,FALSE),"")</f>
        <v>0.4</v>
      </c>
    </row>
    <row r="6530" spans="1:9" x14ac:dyDescent="0.25">
      <c r="A6530" s="12" t="s">
        <v>18</v>
      </c>
      <c r="B6530" s="13" t="s">
        <v>19</v>
      </c>
      <c r="C6530" s="14">
        <v>28</v>
      </c>
      <c r="D6530" s="14">
        <v>2016</v>
      </c>
      <c r="E6530">
        <f t="shared" si="102"/>
        <v>282016</v>
      </c>
      <c r="F6530" s="41">
        <f>IFERROR(VLOOKUP(E6530,Heritage!$E$3:$H$4601,4,FALSE),"")</f>
        <v>0.25700000000000001</v>
      </c>
      <c r="G6530" s="41" t="str">
        <f>IFERROR(VLOOKUP(A6530,'PRS 2015-2018'!$A$3:$AD$142,23,FALSE),"")</f>
        <v/>
      </c>
      <c r="H6530" s="41">
        <f>IFERROR(VLOOKUP(E6530,'Global Insight'!$E$2:$F$4102,2,FALSE),"")</f>
        <v>0.33333333333333331</v>
      </c>
      <c r="I6530">
        <f>IFERROR(VLOOKUP(E6530,EIU!$E$2:$H$3662,4,FALSE),"")</f>
        <v>0.17499999999999999</v>
      </c>
    </row>
    <row r="6531" spans="1:9" x14ac:dyDescent="0.25">
      <c r="A6531" s="12" t="s">
        <v>160</v>
      </c>
      <c r="B6531" s="13" t="s">
        <v>161</v>
      </c>
      <c r="C6531" s="14">
        <v>29</v>
      </c>
      <c r="D6531" s="14">
        <v>2016</v>
      </c>
      <c r="E6531">
        <f t="shared" si="102"/>
        <v>292016</v>
      </c>
      <c r="F6531" s="41">
        <f>IFERROR(VLOOKUP(E6531,Heritage!$E$3:$H$4601,4,FALSE),"")</f>
        <v>0.42399999999999999</v>
      </c>
      <c r="G6531" s="41" t="str">
        <f>IFERROR(VLOOKUP(A6531,'PRS 2015-2018'!$A$3:$AD$142,23,FALSE),"")</f>
        <v/>
      </c>
      <c r="H6531" s="41">
        <f>IFERROR(VLOOKUP(E6531,'Global Insight'!$E$2:$F$4102,2,FALSE),"")</f>
        <v>0.72222222222222232</v>
      </c>
      <c r="I6531">
        <f>IFERROR(VLOOKUP(E6531,EIU!$E$2:$H$3662,4,FALSE),"")</f>
        <v>0.125</v>
      </c>
    </row>
    <row r="6532" spans="1:9" x14ac:dyDescent="0.25">
      <c r="A6532" s="12" t="s">
        <v>56</v>
      </c>
      <c r="B6532" s="13" t="s">
        <v>57</v>
      </c>
      <c r="C6532" s="14">
        <v>30</v>
      </c>
      <c r="D6532" s="14">
        <v>2016</v>
      </c>
      <c r="E6532">
        <f t="shared" si="102"/>
        <v>302016</v>
      </c>
      <c r="F6532" s="41">
        <f>IFERROR(VLOOKUP(E6532,Heritage!$E$3:$H$4601,4,FALSE),"")</f>
        <v>0.435</v>
      </c>
      <c r="G6532" s="41">
        <f>IFERROR(VLOOKUP(A6532,'PRS 2015-2018'!$A$3:$AD$142,23,FALSE),"")</f>
        <v>0.43434343434343431</v>
      </c>
      <c r="H6532" s="41">
        <f>IFERROR(VLOOKUP(E6532,'Global Insight'!$E$2:$F$4102,2,FALSE),"")</f>
        <v>0.55555555555555558</v>
      </c>
      <c r="I6532">
        <f>IFERROR(VLOOKUP(E6532,EIU!$E$2:$H$3662,4,FALSE),"")</f>
        <v>0.2</v>
      </c>
    </row>
    <row r="6533" spans="1:9" x14ac:dyDescent="0.25">
      <c r="A6533" s="12" t="s">
        <v>47</v>
      </c>
      <c r="B6533" s="13" t="s">
        <v>48</v>
      </c>
      <c r="C6533" s="14">
        <v>31</v>
      </c>
      <c r="D6533" s="14">
        <v>2016</v>
      </c>
      <c r="E6533">
        <f t="shared" si="102"/>
        <v>312016</v>
      </c>
      <c r="F6533" s="41">
        <f>IFERROR(VLOOKUP(E6533,Heritage!$E$3:$H$4601,4,FALSE),"")</f>
        <v>0.88300000000000001</v>
      </c>
      <c r="G6533" s="41">
        <f>IFERROR(VLOOKUP(A6533,'PRS 2015-2018'!$A$3:$AD$142,23,FALSE),"")</f>
        <v>0.91666666666666663</v>
      </c>
      <c r="H6533" s="41">
        <f>IFERROR(VLOOKUP(E6533,'Global Insight'!$E$2:$F$4102,2,FALSE),"")</f>
        <v>0.94444444444444453</v>
      </c>
      <c r="I6533">
        <f>IFERROR(VLOOKUP(E6533,EIU!$E$2:$H$3662,4,FALSE),"")</f>
        <v>0.95</v>
      </c>
    </row>
    <row r="6534" spans="1:9" x14ac:dyDescent="0.25">
      <c r="A6534" s="12" t="s">
        <v>63</v>
      </c>
      <c r="B6534" s="13" t="s">
        <v>64</v>
      </c>
      <c r="C6534" s="14">
        <v>32</v>
      </c>
      <c r="D6534" s="14">
        <v>2016</v>
      </c>
      <c r="E6534">
        <f t="shared" si="102"/>
        <v>322016</v>
      </c>
      <c r="F6534" s="41" t="str">
        <f>IFERROR(VLOOKUP(E6534,Heritage!$E$3:$H$4601,4,FALSE),"")</f>
        <v/>
      </c>
      <c r="G6534" s="41" t="str">
        <f>IFERROR(VLOOKUP(A6534,'PRS 2015-2018'!$A$3:$AD$142,23,FALSE),"")</f>
        <v/>
      </c>
      <c r="H6534" s="41">
        <f>IFERROR(VLOOKUP(E6534,'Global Insight'!$E$2:$F$4102,2,FALSE),"")</f>
        <v>0.66666666666666663</v>
      </c>
      <c r="I6534">
        <f>IFERROR(VLOOKUP(E6534,EIU!$E$2:$H$3662,4,FALSE),"")</f>
        <v>0.625</v>
      </c>
    </row>
    <row r="6535" spans="1:9" x14ac:dyDescent="0.25">
      <c r="A6535" s="12" t="s">
        <v>45</v>
      </c>
      <c r="B6535" s="13" t="s">
        <v>46</v>
      </c>
      <c r="C6535" s="14">
        <v>33</v>
      </c>
      <c r="D6535" s="14">
        <v>2016</v>
      </c>
      <c r="E6535">
        <f t="shared" si="102"/>
        <v>332016</v>
      </c>
      <c r="F6535" s="41">
        <f>IFERROR(VLOOKUP(E6535,Heritage!$E$3:$H$4601,4,FALSE),"")</f>
        <v>0.126</v>
      </c>
      <c r="G6535" s="41" t="str">
        <f>IFERROR(VLOOKUP(A6535,'PRS 2015-2018'!$A$3:$AD$142,23,FALSE),"")</f>
        <v/>
      </c>
      <c r="H6535" s="41">
        <f>IFERROR(VLOOKUP(E6535,'Global Insight'!$E$2:$F$4102,2,FALSE),"")</f>
        <v>0.38888888888888884</v>
      </c>
      <c r="I6535">
        <f>IFERROR(VLOOKUP(E6535,EIU!$E$2:$H$3662,4,FALSE),"")</f>
        <v>0.05</v>
      </c>
    </row>
    <row r="6536" spans="1:9" x14ac:dyDescent="0.25">
      <c r="A6536" s="12" t="s">
        <v>288</v>
      </c>
      <c r="B6536" s="13" t="s">
        <v>289</v>
      </c>
      <c r="C6536" s="14">
        <v>34</v>
      </c>
      <c r="D6536" s="14">
        <v>2016</v>
      </c>
      <c r="E6536">
        <f t="shared" si="102"/>
        <v>342016</v>
      </c>
      <c r="F6536" s="41">
        <f>IFERROR(VLOOKUP(E6536,Heritage!$E$3:$H$4601,4,FALSE),"")</f>
        <v>0.30599999999999999</v>
      </c>
      <c r="G6536" s="41" t="str">
        <f>IFERROR(VLOOKUP(A6536,'PRS 2015-2018'!$A$3:$AD$142,23,FALSE),"")</f>
        <v/>
      </c>
      <c r="H6536" s="41">
        <f>IFERROR(VLOOKUP(E6536,'Global Insight'!$E$2:$F$4102,2,FALSE),"")</f>
        <v>0.3888888888888889</v>
      </c>
      <c r="I6536">
        <f>IFERROR(VLOOKUP(E6536,EIU!$E$2:$H$3662,4,FALSE),"")</f>
        <v>0.125</v>
      </c>
    </row>
    <row r="6537" spans="1:9" x14ac:dyDescent="0.25">
      <c r="A6537" s="12" t="s">
        <v>51</v>
      </c>
      <c r="B6537" s="13" t="s">
        <v>52</v>
      </c>
      <c r="C6537" s="14">
        <v>35</v>
      </c>
      <c r="D6537" s="14">
        <v>2016</v>
      </c>
      <c r="E6537">
        <f t="shared" si="102"/>
        <v>352016</v>
      </c>
      <c r="F6537" s="41">
        <f>IFERROR(VLOOKUP(E6537,Heritage!$E$3:$H$4601,4,FALSE),"")</f>
        <v>0.68200000000000005</v>
      </c>
      <c r="G6537" s="41">
        <f>IFERROR(VLOOKUP(A6537,'PRS 2015-2018'!$A$3:$AD$142,23,FALSE),"")</f>
        <v>0.78787878787878796</v>
      </c>
      <c r="H6537" s="41">
        <f>IFERROR(VLOOKUP(E6537,'Global Insight'!$E$2:$F$4102,2,FALSE),"")</f>
        <v>0.77777777777777779</v>
      </c>
      <c r="I6537">
        <f>IFERROR(VLOOKUP(E6537,EIU!$E$2:$H$3662,4,FALSE),"")</f>
        <v>0.8</v>
      </c>
    </row>
    <row r="6538" spans="1:9" x14ac:dyDescent="0.25">
      <c r="A6538" s="12" t="s">
        <v>53</v>
      </c>
      <c r="B6538" s="13" t="s">
        <v>54</v>
      </c>
      <c r="C6538" s="14">
        <v>36</v>
      </c>
      <c r="D6538" s="14">
        <v>2016</v>
      </c>
      <c r="E6538">
        <f t="shared" si="102"/>
        <v>362016</v>
      </c>
      <c r="F6538" s="41">
        <f>IFERROR(VLOOKUP(E6538,Heritage!$E$3:$H$4601,4,FALSE),"")</f>
        <v>0.48299999999999998</v>
      </c>
      <c r="G6538" s="41">
        <f>IFERROR(VLOOKUP(A6538,'PRS 2015-2018'!$A$3:$AD$142,23,FALSE),"")</f>
        <v>0.45707070707070702</v>
      </c>
      <c r="H6538" s="41">
        <f>IFERROR(VLOOKUP(E6538,'Global Insight'!$E$2:$F$4102,2,FALSE),"")</f>
        <v>0.61111111111111116</v>
      </c>
      <c r="I6538">
        <f>IFERROR(VLOOKUP(E6538,EIU!$E$2:$H$3662,4,FALSE),"")</f>
        <v>0.45</v>
      </c>
    </row>
    <row r="6539" spans="1:9" x14ac:dyDescent="0.25">
      <c r="A6539" s="12" t="s">
        <v>59</v>
      </c>
      <c r="B6539" s="13" t="s">
        <v>60</v>
      </c>
      <c r="C6539" s="14">
        <v>37</v>
      </c>
      <c r="D6539" s="14">
        <v>2016</v>
      </c>
      <c r="E6539">
        <f t="shared" si="102"/>
        <v>372016</v>
      </c>
      <c r="F6539" s="41">
        <f>IFERROR(VLOOKUP(E6539,Heritage!$E$3:$H$4601,4,FALSE),"")</f>
        <v>0.63800000000000001</v>
      </c>
      <c r="G6539" s="41">
        <f>IFERROR(VLOOKUP(A6539,'PRS 2015-2018'!$A$3:$AD$142,23,FALSE),"")</f>
        <v>0.46212121212121215</v>
      </c>
      <c r="H6539" s="41">
        <f>IFERROR(VLOOKUP(E6539,'Global Insight'!$E$2:$F$4102,2,FALSE),"")</f>
        <v>0.77777777777777779</v>
      </c>
      <c r="I6539">
        <f>IFERROR(VLOOKUP(E6539,EIU!$E$2:$H$3662,4,FALSE),"")</f>
        <v>0.47499999999999998</v>
      </c>
    </row>
    <row r="6540" spans="1:9" x14ac:dyDescent="0.25">
      <c r="A6540" s="12" t="s">
        <v>61</v>
      </c>
      <c r="B6540" s="13" t="s">
        <v>62</v>
      </c>
      <c r="C6540" s="14">
        <v>38</v>
      </c>
      <c r="D6540" s="14">
        <v>2016</v>
      </c>
      <c r="E6540">
        <f t="shared" si="102"/>
        <v>382016</v>
      </c>
      <c r="F6540" s="41">
        <f>IFERROR(VLOOKUP(E6540,Heritage!$E$3:$H$4601,4,FALSE),"")</f>
        <v>0.373</v>
      </c>
      <c r="G6540" s="41" t="str">
        <f>IFERROR(VLOOKUP(A6540,'PRS 2015-2018'!$A$3:$AD$142,23,FALSE),"")</f>
        <v/>
      </c>
      <c r="H6540" s="41">
        <f>IFERROR(VLOOKUP(E6540,'Global Insight'!$E$2:$F$4102,2,FALSE),"")</f>
        <v>0.55555555555555558</v>
      </c>
      <c r="I6540" t="str">
        <f>IFERROR(VLOOKUP(E6540,EIU!$E$2:$H$3662,4,FALSE),"")</f>
        <v/>
      </c>
    </row>
    <row r="6541" spans="1:9" x14ac:dyDescent="0.25">
      <c r="A6541" s="15" t="s">
        <v>334</v>
      </c>
      <c r="B6541" s="13" t="s">
        <v>58</v>
      </c>
      <c r="C6541" s="14">
        <v>39</v>
      </c>
      <c r="D6541" s="14">
        <v>2016</v>
      </c>
      <c r="E6541">
        <f t="shared" si="102"/>
        <v>392016</v>
      </c>
      <c r="F6541" s="41">
        <f>IFERROR(VLOOKUP(E6541,Heritage!$E$3:$H$4601,4,FALSE),"")</f>
        <v>0.34799999999999998</v>
      </c>
      <c r="G6541" s="41">
        <f>IFERROR(VLOOKUP(A6541,'PRS 2015-2018'!$A$3:$AD$142,23,FALSE),"")</f>
        <v>0.37626262626262624</v>
      </c>
      <c r="H6541" s="41">
        <f>IFERROR(VLOOKUP(E6541,'Global Insight'!$E$2:$F$4102,2,FALSE),"")</f>
        <v>0.5</v>
      </c>
      <c r="I6541">
        <f>IFERROR(VLOOKUP(E6541,EIU!$E$2:$H$3662,4,FALSE),"")</f>
        <v>0.22500000000000001</v>
      </c>
    </row>
    <row r="6542" spans="1:9" x14ac:dyDescent="0.25">
      <c r="A6542" s="15" t="s">
        <v>351</v>
      </c>
      <c r="B6542" s="13" t="s">
        <v>335</v>
      </c>
      <c r="C6542" s="14">
        <v>40</v>
      </c>
      <c r="D6542" s="14">
        <v>2016</v>
      </c>
      <c r="E6542">
        <f t="shared" si="102"/>
        <v>402016</v>
      </c>
      <c r="F6542" s="41">
        <f>IFERROR(VLOOKUP(E6542,Heritage!$E$3:$H$4601,4,FALSE),"")</f>
        <v>0.40600000000000003</v>
      </c>
      <c r="G6542" s="41">
        <f>IFERROR(VLOOKUP(A6542,'PRS 2015-2018'!$A$3:$AD$142,23,FALSE),"")</f>
        <v>0.30555555555555552</v>
      </c>
      <c r="H6542" s="41">
        <f>IFERROR(VLOOKUP(E6542,'Global Insight'!$E$2:$F$4102,2,FALSE),"")</f>
        <v>0.27777777777777773</v>
      </c>
      <c r="I6542" t="str">
        <f>IFERROR(VLOOKUP(E6542,EIU!$E$2:$H$3662,4,FALSE),"")</f>
        <v/>
      </c>
    </row>
    <row r="6543" spans="1:9" x14ac:dyDescent="0.25">
      <c r="A6543" s="12" t="s">
        <v>65</v>
      </c>
      <c r="B6543" s="13" t="s">
        <v>66</v>
      </c>
      <c r="C6543" s="14">
        <v>41</v>
      </c>
      <c r="D6543" s="14">
        <v>2016</v>
      </c>
      <c r="E6543">
        <f t="shared" si="102"/>
        <v>412016</v>
      </c>
      <c r="F6543" s="41">
        <f>IFERROR(VLOOKUP(E6543,Heritage!$E$3:$H$4601,4,FALSE),"")</f>
        <v>0.51600000000000001</v>
      </c>
      <c r="G6543" s="41">
        <f>IFERROR(VLOOKUP(A6543,'PRS 2015-2018'!$A$3:$AD$142,23,FALSE),"")</f>
        <v>0.54545454545454541</v>
      </c>
      <c r="H6543" s="41">
        <f>IFERROR(VLOOKUP(E6543,'Global Insight'!$E$2:$F$4102,2,FALSE),"")</f>
        <v>0.61111111111111116</v>
      </c>
      <c r="I6543">
        <f>IFERROR(VLOOKUP(E6543,EIU!$E$2:$H$3662,4,FALSE),"")</f>
        <v>0.67500000000000004</v>
      </c>
    </row>
    <row r="6544" spans="1:9" x14ac:dyDescent="0.25">
      <c r="A6544" s="12" t="s">
        <v>352</v>
      </c>
      <c r="B6544" s="13" t="s">
        <v>55</v>
      </c>
      <c r="C6544" s="14">
        <v>42</v>
      </c>
      <c r="D6544" s="14">
        <v>2016</v>
      </c>
      <c r="E6544">
        <f t="shared" si="102"/>
        <v>422016</v>
      </c>
      <c r="F6544" s="41">
        <f>IFERROR(VLOOKUP(E6544,Heritage!$E$3:$H$4601,4,FALSE),"")</f>
        <v>0.42599999999999999</v>
      </c>
      <c r="G6544" s="41">
        <f>IFERROR(VLOOKUP(A6544,'PRS 2015-2018'!$A$3:$AD$142,23,FALSE),"")</f>
        <v>0.4621212121212121</v>
      </c>
      <c r="H6544" s="41">
        <f>IFERROR(VLOOKUP(E6544,'Global Insight'!$E$2:$F$4102,2,FALSE),"")</f>
        <v>0.55555555555555558</v>
      </c>
      <c r="I6544">
        <f>IFERROR(VLOOKUP(E6544,EIU!$E$2:$H$3662,4,FALSE),"")</f>
        <v>0.3</v>
      </c>
    </row>
    <row r="6545" spans="1:9" x14ac:dyDescent="0.25">
      <c r="A6545" s="15" t="s">
        <v>126</v>
      </c>
      <c r="B6545" s="13" t="s">
        <v>127</v>
      </c>
      <c r="C6545" s="14">
        <v>43</v>
      </c>
      <c r="D6545" s="14">
        <v>2016</v>
      </c>
      <c r="E6545">
        <f t="shared" si="102"/>
        <v>432016</v>
      </c>
      <c r="F6545" s="41">
        <f>IFERROR(VLOOKUP(E6545,Heritage!$E$3:$H$4601,4,FALSE),"")</f>
        <v>0.65500000000000003</v>
      </c>
      <c r="G6545" s="41">
        <f>IFERROR(VLOOKUP(A6545,'PRS 2015-2018'!$A$3:$AD$142,23,FALSE),"")</f>
        <v>0.58333333333333337</v>
      </c>
      <c r="H6545" s="41">
        <f>IFERROR(VLOOKUP(E6545,'Global Insight'!$E$2:$F$4102,2,FALSE),"")</f>
        <v>0.77777777777777779</v>
      </c>
      <c r="I6545">
        <f>IFERROR(VLOOKUP(E6545,EIU!$E$2:$H$3662,4,FALSE),"")</f>
        <v>0.57499999999999996</v>
      </c>
    </row>
    <row r="6546" spans="1:9" x14ac:dyDescent="0.25">
      <c r="A6546" s="12" t="s">
        <v>67</v>
      </c>
      <c r="B6546" s="13" t="s">
        <v>68</v>
      </c>
      <c r="C6546" s="14">
        <v>44</v>
      </c>
      <c r="D6546" s="14">
        <v>2016</v>
      </c>
      <c r="E6546">
        <f t="shared" si="102"/>
        <v>442016</v>
      </c>
      <c r="F6546" s="41">
        <f>IFERROR(VLOOKUP(E6546,Heritage!$E$3:$H$4601,4,FALSE),"")</f>
        <v>0.32400000000000001</v>
      </c>
      <c r="G6546" s="41">
        <f>IFERROR(VLOOKUP(A6546,'PRS 2015-2018'!$A$3:$AD$142,23,FALSE),"")</f>
        <v>0.47222222222222227</v>
      </c>
      <c r="H6546" s="41">
        <f>IFERROR(VLOOKUP(E6546,'Global Insight'!$E$2:$F$4102,2,FALSE),"")</f>
        <v>0.5</v>
      </c>
      <c r="I6546">
        <f>IFERROR(VLOOKUP(E6546,EIU!$E$2:$H$3662,4,FALSE),"")</f>
        <v>0.47499999999999998</v>
      </c>
    </row>
    <row r="6547" spans="1:9" x14ac:dyDescent="0.25">
      <c r="A6547" s="12" t="s">
        <v>69</v>
      </c>
      <c r="B6547" s="13" t="s">
        <v>70</v>
      </c>
      <c r="C6547" s="14">
        <v>45</v>
      </c>
      <c r="D6547" s="14">
        <v>2016</v>
      </c>
      <c r="E6547">
        <f t="shared" si="102"/>
        <v>452016</v>
      </c>
      <c r="F6547" s="41">
        <f>IFERROR(VLOOKUP(E6547,Heritage!$E$3:$H$4601,4,FALSE),"")</f>
        <v>0.754</v>
      </c>
      <c r="G6547" s="41">
        <f>IFERROR(VLOOKUP(A6547,'PRS 2015-2018'!$A$3:$AD$142,23,FALSE),"")</f>
        <v>0.78787878787878796</v>
      </c>
      <c r="H6547" s="41">
        <f>IFERROR(VLOOKUP(E6547,'Global Insight'!$E$2:$F$4102,2,FALSE),"")</f>
        <v>0.66666666666666663</v>
      </c>
      <c r="I6547">
        <f>IFERROR(VLOOKUP(E6547,EIU!$E$2:$H$3662,4,FALSE),"")</f>
        <v>0.72499999999999998</v>
      </c>
    </row>
    <row r="6548" spans="1:9" x14ac:dyDescent="0.25">
      <c r="A6548" s="12" t="s">
        <v>71</v>
      </c>
      <c r="B6548" s="13" t="s">
        <v>72</v>
      </c>
      <c r="C6548" s="14">
        <v>46</v>
      </c>
      <c r="D6548" s="14">
        <v>2016</v>
      </c>
      <c r="E6548">
        <f t="shared" si="102"/>
        <v>462016</v>
      </c>
      <c r="F6548" s="41">
        <f>IFERROR(VLOOKUP(E6548,Heritage!$E$3:$H$4601,4,FALSE),"")</f>
        <v>0.70299999999999996</v>
      </c>
      <c r="G6548" s="41">
        <f>IFERROR(VLOOKUP(A6548,'PRS 2015-2018'!$A$3:$AD$142,23,FALSE),"")</f>
        <v>0.67171717171717171</v>
      </c>
      <c r="H6548" s="41">
        <f>IFERROR(VLOOKUP(E6548,'Global Insight'!$E$2:$F$4102,2,FALSE),"")</f>
        <v>0.77777777777777779</v>
      </c>
      <c r="I6548">
        <f>IFERROR(VLOOKUP(E6548,EIU!$E$2:$H$3662,4,FALSE),"")</f>
        <v>0.72499999999999998</v>
      </c>
    </row>
    <row r="6549" spans="1:9" x14ac:dyDescent="0.25">
      <c r="A6549" s="12" t="s">
        <v>77</v>
      </c>
      <c r="B6549" s="13" t="s">
        <v>78</v>
      </c>
      <c r="C6549" s="14">
        <v>47</v>
      </c>
      <c r="D6549" s="14">
        <v>2016</v>
      </c>
      <c r="E6549">
        <f t="shared" si="102"/>
        <v>472016</v>
      </c>
      <c r="F6549" s="41">
        <f>IFERROR(VLOOKUP(E6549,Heritage!$E$3:$H$4601,4,FALSE),"")</f>
        <v>0.86699999999999999</v>
      </c>
      <c r="G6549" s="41">
        <f>IFERROR(VLOOKUP(A6549,'PRS 2015-2018'!$A$3:$AD$142,23,FALSE),"")</f>
        <v>0.83585858585858575</v>
      </c>
      <c r="H6549" s="41">
        <f>IFERROR(VLOOKUP(E6549,'Global Insight'!$E$2:$F$4102,2,FALSE),"")</f>
        <v>1</v>
      </c>
      <c r="I6549">
        <f>IFERROR(VLOOKUP(E6549,EIU!$E$2:$H$3662,4,FALSE),"")</f>
        <v>0.9</v>
      </c>
    </row>
    <row r="6550" spans="1:9" x14ac:dyDescent="0.25">
      <c r="A6550" s="12" t="s">
        <v>75</v>
      </c>
      <c r="B6550" s="13" t="s">
        <v>76</v>
      </c>
      <c r="C6550" s="14">
        <v>48</v>
      </c>
      <c r="D6550" s="14">
        <v>2016</v>
      </c>
      <c r="E6550">
        <f t="shared" si="102"/>
        <v>482016</v>
      </c>
      <c r="F6550" s="41">
        <f>IFERROR(VLOOKUP(E6550,Heritage!$E$3:$H$4601,4,FALSE),"")</f>
        <v>0.12300000000000001</v>
      </c>
      <c r="G6550" s="41" t="str">
        <f>IFERROR(VLOOKUP(A6550,'PRS 2015-2018'!$A$3:$AD$142,23,FALSE),"")</f>
        <v/>
      </c>
      <c r="H6550" s="41">
        <f>IFERROR(VLOOKUP(E6550,'Global Insight'!$E$2:$F$4102,2,FALSE),"")</f>
        <v>0.5</v>
      </c>
      <c r="I6550">
        <f>IFERROR(VLOOKUP(E6550,EIU!$E$2:$H$3662,4,FALSE),"")</f>
        <v>0.27500000000000002</v>
      </c>
    </row>
    <row r="6551" spans="1:9" x14ac:dyDescent="0.25">
      <c r="A6551" s="12" t="s">
        <v>353</v>
      </c>
      <c r="B6551" s="13" t="s">
        <v>379</v>
      </c>
      <c r="C6551" s="14">
        <v>49</v>
      </c>
      <c r="D6551" s="14">
        <v>2016</v>
      </c>
      <c r="E6551">
        <f t="shared" si="102"/>
        <v>492016</v>
      </c>
      <c r="F6551" s="41">
        <f>IFERROR(VLOOKUP(E6551,Heritage!$E$3:$H$4601,4,FALSE),"")</f>
        <v>0.43799999999999994</v>
      </c>
      <c r="G6551" s="41" t="str">
        <f>IFERROR(VLOOKUP(A6551,'PRS 2015-2018'!$A$3:$AD$142,23,FALSE),"")</f>
        <v/>
      </c>
      <c r="H6551" s="41">
        <f>IFERROR(VLOOKUP(E6551,'Global Insight'!$E$2:$F$4102,2,FALSE),"")</f>
        <v>0.83333333333333337</v>
      </c>
      <c r="I6551" t="str">
        <f>IFERROR(VLOOKUP(E6551,EIU!$E$2:$H$3662,4,FALSE),"")</f>
        <v/>
      </c>
    </row>
    <row r="6552" spans="1:9" x14ac:dyDescent="0.25">
      <c r="A6552" s="12" t="s">
        <v>79</v>
      </c>
      <c r="B6552" s="13" t="s">
        <v>80</v>
      </c>
      <c r="C6552" s="14">
        <v>50</v>
      </c>
      <c r="D6552" s="14">
        <v>2016</v>
      </c>
      <c r="E6552">
        <f t="shared" si="102"/>
        <v>502016</v>
      </c>
      <c r="F6552" s="41">
        <f>IFERROR(VLOOKUP(E6552,Heritage!$E$3:$H$4601,4,FALSE),"")</f>
        <v>0.56100000000000005</v>
      </c>
      <c r="G6552" s="41">
        <f>IFERROR(VLOOKUP(A6552,'PRS 2015-2018'!$A$3:$AD$142,23,FALSE),"")</f>
        <v>0.50757575757575757</v>
      </c>
      <c r="H6552" s="41">
        <f>IFERROR(VLOOKUP(E6552,'Global Insight'!$E$2:$F$4102,2,FALSE),"")</f>
        <v>0.66666666666666663</v>
      </c>
      <c r="I6552">
        <f>IFERROR(VLOOKUP(E6552,EIU!$E$2:$H$3662,4,FALSE),"")</f>
        <v>0.47499999999999998</v>
      </c>
    </row>
    <row r="6553" spans="1:9" x14ac:dyDescent="0.25">
      <c r="A6553" s="12" t="s">
        <v>83</v>
      </c>
      <c r="B6553" s="13" t="s">
        <v>84</v>
      </c>
      <c r="C6553" s="14">
        <v>51</v>
      </c>
      <c r="D6553" s="14">
        <v>2016</v>
      </c>
      <c r="E6553">
        <f t="shared" si="102"/>
        <v>512016</v>
      </c>
      <c r="F6553" s="41">
        <f>IFERROR(VLOOKUP(E6553,Heritage!$E$3:$H$4601,4,FALSE),"")</f>
        <v>0.38700000000000001</v>
      </c>
      <c r="G6553" s="41">
        <f>IFERROR(VLOOKUP(A6553,'PRS 2015-2018'!$A$3:$AD$142,23,FALSE),"")</f>
        <v>0.41666666666666669</v>
      </c>
      <c r="H6553" s="41">
        <f>IFERROR(VLOOKUP(E6553,'Global Insight'!$E$2:$F$4102,2,FALSE),"")</f>
        <v>0.33333333333333331</v>
      </c>
      <c r="I6553">
        <f>IFERROR(VLOOKUP(E6553,EIU!$E$2:$H$3662,4,FALSE),"")</f>
        <v>0.35</v>
      </c>
    </row>
    <row r="6554" spans="1:9" x14ac:dyDescent="0.25">
      <c r="A6554" s="12" t="s">
        <v>85</v>
      </c>
      <c r="B6554" s="13" t="s">
        <v>86</v>
      </c>
      <c r="C6554" s="14">
        <v>52</v>
      </c>
      <c r="D6554" s="14">
        <v>2016</v>
      </c>
      <c r="E6554">
        <f t="shared" si="102"/>
        <v>522016</v>
      </c>
      <c r="F6554" s="41">
        <f>IFERROR(VLOOKUP(E6554,Heritage!$E$3:$H$4601,4,FALSE),"")</f>
        <v>0.35399999999999998</v>
      </c>
      <c r="G6554" s="41">
        <f>IFERROR(VLOOKUP(A6554,'PRS 2015-2018'!$A$3:$AD$142,23,FALSE),"")</f>
        <v>0.4747474747474747</v>
      </c>
      <c r="H6554" s="41">
        <f>IFERROR(VLOOKUP(E6554,'Global Insight'!$E$2:$F$4102,2,FALSE),"")</f>
        <v>0.33333333333333331</v>
      </c>
      <c r="I6554">
        <f>IFERROR(VLOOKUP(E6554,EIU!$E$2:$H$3662,4,FALSE),"")</f>
        <v>0.52500000000000002</v>
      </c>
    </row>
    <row r="6555" spans="1:9" x14ac:dyDescent="0.25">
      <c r="A6555" s="12" t="s">
        <v>267</v>
      </c>
      <c r="B6555" s="13" t="s">
        <v>268</v>
      </c>
      <c r="C6555" s="14">
        <v>53</v>
      </c>
      <c r="D6555" s="14">
        <v>2016</v>
      </c>
      <c r="E6555">
        <f t="shared" si="102"/>
        <v>532016</v>
      </c>
      <c r="F6555" s="41">
        <f>IFERROR(VLOOKUP(E6555,Heritage!$E$3:$H$4601,4,FALSE),"")</f>
        <v>0.45299999999999996</v>
      </c>
      <c r="G6555" s="41">
        <f>IFERROR(VLOOKUP(A6555,'PRS 2015-2018'!$A$3:$AD$142,23,FALSE),"")</f>
        <v>0.3611111111111111</v>
      </c>
      <c r="H6555" s="41">
        <f>IFERROR(VLOOKUP(E6555,'Global Insight'!$E$2:$F$4102,2,FALSE),"")</f>
        <v>0.66666666666666663</v>
      </c>
      <c r="I6555">
        <f>IFERROR(VLOOKUP(E6555,EIU!$E$2:$H$3662,4,FALSE),"")</f>
        <v>0.32500000000000001</v>
      </c>
    </row>
    <row r="6556" spans="1:9" x14ac:dyDescent="0.25">
      <c r="A6556" s="12" t="s">
        <v>114</v>
      </c>
      <c r="B6556" s="13" t="s">
        <v>115</v>
      </c>
      <c r="C6556" s="14">
        <v>54</v>
      </c>
      <c r="D6556" s="14">
        <v>2016</v>
      </c>
      <c r="E6556">
        <f t="shared" si="102"/>
        <v>542016</v>
      </c>
      <c r="F6556" s="41">
        <f>IFERROR(VLOOKUP(E6556,Heritage!$E$3:$H$4601,4,FALSE),"")</f>
        <v>0.35399999999999998</v>
      </c>
      <c r="G6556" s="41" t="str">
        <f>IFERROR(VLOOKUP(A6556,'PRS 2015-2018'!$A$3:$AD$142,23,FALSE),"")</f>
        <v/>
      </c>
      <c r="H6556" s="41">
        <f>IFERROR(VLOOKUP(E6556,'Global Insight'!$E$2:$F$4102,2,FALSE),"")</f>
        <v>0.27777777777777773</v>
      </c>
      <c r="I6556">
        <f>IFERROR(VLOOKUP(E6556,EIU!$E$2:$H$3662,4,FALSE),"")</f>
        <v>0.22500000000000001</v>
      </c>
    </row>
    <row r="6557" spans="1:9" x14ac:dyDescent="0.25">
      <c r="A6557" s="12" t="s">
        <v>87</v>
      </c>
      <c r="B6557" s="13" t="s">
        <v>88</v>
      </c>
      <c r="C6557" s="14">
        <v>55</v>
      </c>
      <c r="D6557" s="14">
        <v>2016</v>
      </c>
      <c r="E6557">
        <f t="shared" si="102"/>
        <v>552016</v>
      </c>
      <c r="F6557" s="41">
        <f>IFERROR(VLOOKUP(E6557,Heritage!$E$3:$H$4601,4,FALSE),"")</f>
        <v>0.36399999999999999</v>
      </c>
      <c r="G6557" s="41" t="str">
        <f>IFERROR(VLOOKUP(A6557,'PRS 2015-2018'!$A$3:$AD$142,23,FALSE),"")</f>
        <v/>
      </c>
      <c r="H6557" s="41">
        <f>IFERROR(VLOOKUP(E6557,'Global Insight'!$E$2:$F$4102,2,FALSE),"")</f>
        <v>0.16666666666666663</v>
      </c>
      <c r="I6557">
        <f>IFERROR(VLOOKUP(E6557,EIU!$E$2:$H$3662,4,FALSE),"")</f>
        <v>0.17499999999999999</v>
      </c>
    </row>
    <row r="6558" spans="1:9" x14ac:dyDescent="0.25">
      <c r="A6558" s="12" t="s">
        <v>91</v>
      </c>
      <c r="B6558" s="13" t="s">
        <v>92</v>
      </c>
      <c r="C6558" s="14">
        <v>56</v>
      </c>
      <c r="D6558" s="14">
        <v>2016</v>
      </c>
      <c r="E6558">
        <f t="shared" si="102"/>
        <v>562016</v>
      </c>
      <c r="F6558" s="41">
        <f>IFERROR(VLOOKUP(E6558,Heritage!$E$3:$H$4601,4,FALSE),"")</f>
        <v>0.82599999999999996</v>
      </c>
      <c r="G6558" s="41">
        <f>IFERROR(VLOOKUP(A6558,'PRS 2015-2018'!$A$3:$AD$142,23,FALSE),"")</f>
        <v>0.70202020202020199</v>
      </c>
      <c r="H6558" s="41">
        <f>IFERROR(VLOOKUP(E6558,'Global Insight'!$E$2:$F$4102,2,FALSE),"")</f>
        <v>0.83333333333333337</v>
      </c>
      <c r="I6558">
        <f>IFERROR(VLOOKUP(E6558,EIU!$E$2:$H$3662,4,FALSE),"")</f>
        <v>0.75</v>
      </c>
    </row>
    <row r="6559" spans="1:9" x14ac:dyDescent="0.25">
      <c r="A6559" s="12" t="s">
        <v>93</v>
      </c>
      <c r="B6559" s="13" t="s">
        <v>94</v>
      </c>
      <c r="C6559" s="14">
        <v>57</v>
      </c>
      <c r="D6559" s="14">
        <v>2016</v>
      </c>
      <c r="E6559">
        <f t="shared" si="102"/>
        <v>572016</v>
      </c>
      <c r="F6559" s="41">
        <f>IFERROR(VLOOKUP(E6559,Heritage!$E$3:$H$4601,4,FALSE),"")</f>
        <v>0.32600000000000001</v>
      </c>
      <c r="G6559" s="41">
        <f>IFERROR(VLOOKUP(A6559,'PRS 2015-2018'!$A$3:$AD$142,23,FALSE),"")</f>
        <v>0.54292929292929293</v>
      </c>
      <c r="H6559" s="41">
        <f>IFERROR(VLOOKUP(E6559,'Global Insight'!$E$2:$F$4102,2,FALSE),"")</f>
        <v>0.5</v>
      </c>
      <c r="I6559">
        <f>IFERROR(VLOOKUP(E6559,EIU!$E$2:$H$3662,4,FALSE),"")</f>
        <v>0.45</v>
      </c>
    </row>
    <row r="6560" spans="1:9" x14ac:dyDescent="0.25">
      <c r="A6560" s="12" t="s">
        <v>97</v>
      </c>
      <c r="B6560" s="13" t="s">
        <v>98</v>
      </c>
      <c r="C6560" s="14">
        <v>58</v>
      </c>
      <c r="D6560" s="14">
        <v>2016</v>
      </c>
      <c r="E6560">
        <f t="shared" si="102"/>
        <v>582016</v>
      </c>
      <c r="F6560" s="41">
        <f>IFERROR(VLOOKUP(E6560,Heritage!$E$3:$H$4601,4,FALSE),"")</f>
        <v>0.67700000000000005</v>
      </c>
      <c r="G6560" s="41" t="str">
        <f>IFERROR(VLOOKUP(A6560,'PRS 2015-2018'!$A$3:$AD$142,23,FALSE),"")</f>
        <v/>
      </c>
      <c r="H6560" s="41">
        <f>IFERROR(VLOOKUP(E6560,'Global Insight'!$E$2:$F$4102,2,FALSE),"")</f>
        <v>0.66666666666666663</v>
      </c>
      <c r="I6560" t="str">
        <f>IFERROR(VLOOKUP(E6560,EIU!$E$2:$H$3662,4,FALSE),"")</f>
        <v/>
      </c>
    </row>
    <row r="6561" spans="1:9" x14ac:dyDescent="0.25">
      <c r="A6561" s="12" t="s">
        <v>95</v>
      </c>
      <c r="B6561" s="13" t="s">
        <v>96</v>
      </c>
      <c r="C6561" s="14">
        <v>59</v>
      </c>
      <c r="D6561" s="14">
        <v>2016</v>
      </c>
      <c r="E6561">
        <f t="shared" si="102"/>
        <v>592016</v>
      </c>
      <c r="F6561" s="41">
        <f>IFERROR(VLOOKUP(E6561,Heritage!$E$3:$H$4601,4,FALSE),"")</f>
        <v>0.90599999999999992</v>
      </c>
      <c r="G6561" s="41">
        <f>IFERROR(VLOOKUP(A6561,'PRS 2015-2018'!$A$3:$AD$142,23,FALSE),"")</f>
        <v>0.9267676767676768</v>
      </c>
      <c r="H6561" s="41">
        <f>IFERROR(VLOOKUP(E6561,'Global Insight'!$E$2:$F$4102,2,FALSE),"")</f>
        <v>1</v>
      </c>
      <c r="I6561">
        <f>IFERROR(VLOOKUP(E6561,EIU!$E$2:$H$3662,4,FALSE),"")</f>
        <v>0.97499999999999998</v>
      </c>
    </row>
    <row r="6562" spans="1:9" x14ac:dyDescent="0.25">
      <c r="A6562" s="12" t="s">
        <v>99</v>
      </c>
      <c r="B6562" s="13" t="s">
        <v>100</v>
      </c>
      <c r="C6562" s="14">
        <v>60</v>
      </c>
      <c r="D6562" s="14">
        <v>2016</v>
      </c>
      <c r="E6562">
        <f t="shared" si="102"/>
        <v>602016</v>
      </c>
      <c r="F6562" s="41">
        <f>IFERROR(VLOOKUP(E6562,Heritage!$E$3:$H$4601,4,FALSE),"")</f>
        <v>0.85</v>
      </c>
      <c r="G6562" s="41">
        <f>IFERROR(VLOOKUP(A6562,'PRS 2015-2018'!$A$3:$AD$142,23,FALSE),"")</f>
        <v>0.77020202020202022</v>
      </c>
      <c r="H6562" s="41">
        <f>IFERROR(VLOOKUP(E6562,'Global Insight'!$E$2:$F$4102,2,FALSE),"")</f>
        <v>0.83333333333333337</v>
      </c>
      <c r="I6562">
        <f>IFERROR(VLOOKUP(E6562,EIU!$E$2:$H$3662,4,FALSE),"")</f>
        <v>0.85</v>
      </c>
    </row>
    <row r="6563" spans="1:9" x14ac:dyDescent="0.25">
      <c r="A6563" s="12" t="s">
        <v>101</v>
      </c>
      <c r="B6563" s="13" t="s">
        <v>102</v>
      </c>
      <c r="C6563" s="14">
        <v>61</v>
      </c>
      <c r="D6563" s="14">
        <v>2016</v>
      </c>
      <c r="E6563">
        <f t="shared" si="102"/>
        <v>612016</v>
      </c>
      <c r="F6563" s="41">
        <f>IFERROR(VLOOKUP(E6563,Heritage!$E$3:$H$4601,4,FALSE),"")</f>
        <v>0.35899999999999999</v>
      </c>
      <c r="G6563" s="41">
        <f>IFERROR(VLOOKUP(A6563,'PRS 2015-2018'!$A$3:$AD$142,23,FALSE),"")</f>
        <v>0.4747474747474747</v>
      </c>
      <c r="H6563" s="41">
        <f>IFERROR(VLOOKUP(E6563,'Global Insight'!$E$2:$F$4102,2,FALSE),"")</f>
        <v>0.5</v>
      </c>
      <c r="I6563">
        <f>IFERROR(VLOOKUP(E6563,EIU!$E$2:$H$3662,4,FALSE),"")</f>
        <v>0.375</v>
      </c>
    </row>
    <row r="6564" spans="1:9" x14ac:dyDescent="0.25">
      <c r="A6564" s="12" t="s">
        <v>354</v>
      </c>
      <c r="B6564" s="13" t="s">
        <v>111</v>
      </c>
      <c r="C6564" s="14">
        <v>62</v>
      </c>
      <c r="D6564" s="14">
        <v>2016</v>
      </c>
      <c r="E6564">
        <f t="shared" si="102"/>
        <v>622016</v>
      </c>
      <c r="F6564" s="41">
        <f>IFERROR(VLOOKUP(E6564,Heritage!$E$3:$H$4601,4,FALSE),"")</f>
        <v>0.39100000000000001</v>
      </c>
      <c r="G6564" s="41">
        <f>IFERROR(VLOOKUP(A6564,'PRS 2015-2018'!$A$3:$AD$142,23,FALSE),"")</f>
        <v>0.50252525252525249</v>
      </c>
      <c r="H6564" s="41">
        <f>IFERROR(VLOOKUP(E6564,'Global Insight'!$E$2:$F$4102,2,FALSE),"")</f>
        <v>0.33333333333333331</v>
      </c>
      <c r="I6564">
        <f>IFERROR(VLOOKUP(E6564,EIU!$E$2:$H$3662,4,FALSE),"")</f>
        <v>0.35</v>
      </c>
    </row>
    <row r="6565" spans="1:9" x14ac:dyDescent="0.25">
      <c r="A6565" s="12" t="s">
        <v>105</v>
      </c>
      <c r="B6565" s="13" t="s">
        <v>106</v>
      </c>
      <c r="C6565" s="14">
        <v>63</v>
      </c>
      <c r="D6565" s="14">
        <v>2016</v>
      </c>
      <c r="E6565">
        <f t="shared" si="102"/>
        <v>632016</v>
      </c>
      <c r="F6565" s="41">
        <f>IFERROR(VLOOKUP(E6565,Heritage!$E$3:$H$4601,4,FALSE),"")</f>
        <v>0.55100000000000005</v>
      </c>
      <c r="G6565" s="41" t="str">
        <f>IFERROR(VLOOKUP(A6565,'PRS 2015-2018'!$A$3:$AD$142,23,FALSE),"")</f>
        <v/>
      </c>
      <c r="H6565" s="41">
        <f>IFERROR(VLOOKUP(E6565,'Global Insight'!$E$2:$F$4102,2,FALSE),"")</f>
        <v>0.66666666666666663</v>
      </c>
      <c r="I6565">
        <f>IFERROR(VLOOKUP(E6565,EIU!$E$2:$H$3662,4,FALSE),"")</f>
        <v>0.57499999999999996</v>
      </c>
    </row>
    <row r="6566" spans="1:9" x14ac:dyDescent="0.25">
      <c r="A6566" s="12" t="s">
        <v>73</v>
      </c>
      <c r="B6566" s="13" t="s">
        <v>74</v>
      </c>
      <c r="C6566" s="14">
        <v>64</v>
      </c>
      <c r="D6566" s="14">
        <v>2016</v>
      </c>
      <c r="E6566">
        <f t="shared" si="102"/>
        <v>642016</v>
      </c>
      <c r="F6566" s="41">
        <f>IFERROR(VLOOKUP(E6566,Heritage!$E$3:$H$4601,4,FALSE),"")</f>
        <v>0.82900000000000007</v>
      </c>
      <c r="G6566" s="41">
        <f>IFERROR(VLOOKUP(A6566,'PRS 2015-2018'!$A$3:$AD$142,23,FALSE),"")</f>
        <v>0.85858585858585856</v>
      </c>
      <c r="H6566" s="41">
        <f>IFERROR(VLOOKUP(E6566,'Global Insight'!$E$2:$F$4102,2,FALSE),"")</f>
        <v>0.94444444444444453</v>
      </c>
      <c r="I6566">
        <f>IFERROR(VLOOKUP(E6566,EIU!$E$2:$H$3662,4,FALSE),"")</f>
        <v>0.85</v>
      </c>
    </row>
    <row r="6567" spans="1:9" x14ac:dyDescent="0.25">
      <c r="A6567" s="12" t="s">
        <v>336</v>
      </c>
      <c r="B6567" s="13" t="s">
        <v>337</v>
      </c>
      <c r="C6567" s="14">
        <v>65</v>
      </c>
      <c r="D6567" s="14">
        <v>2016</v>
      </c>
      <c r="E6567">
        <f t="shared" si="102"/>
        <v>652016</v>
      </c>
      <c r="F6567" s="41" t="str">
        <f>IFERROR(VLOOKUP(E6567,Heritage!$E$3:$H$4601,4,FALSE),"")</f>
        <v/>
      </c>
      <c r="G6567" s="41" t="str">
        <f>IFERROR(VLOOKUP(A6567,'PRS 2015-2018'!$A$3:$AD$142,23,FALSE),"")</f>
        <v/>
      </c>
      <c r="H6567" s="41" t="str">
        <f>IFERROR(VLOOKUP(E6567,'Global Insight'!$E$2:$F$4102,2,FALSE),"")</f>
        <v/>
      </c>
      <c r="I6567" t="str">
        <f>IFERROR(VLOOKUP(E6567,EIU!$E$2:$H$3662,4,FALSE),"")</f>
        <v/>
      </c>
    </row>
    <row r="6568" spans="1:9" x14ac:dyDescent="0.25">
      <c r="A6568" s="12" t="s">
        <v>107</v>
      </c>
      <c r="B6568" s="13" t="s">
        <v>108</v>
      </c>
      <c r="C6568" s="14">
        <v>66</v>
      </c>
      <c r="D6568" s="14">
        <v>2016</v>
      </c>
      <c r="E6568">
        <f t="shared" si="102"/>
        <v>662016</v>
      </c>
      <c r="F6568" s="41">
        <f>IFERROR(VLOOKUP(E6568,Heritage!$E$3:$H$4601,4,FALSE),"")</f>
        <v>0.51600000000000001</v>
      </c>
      <c r="G6568" s="41">
        <f>IFERROR(VLOOKUP(A6568,'PRS 2015-2018'!$A$3:$AD$142,23,FALSE),"")</f>
        <v>0.51767676767676762</v>
      </c>
      <c r="H6568" s="41">
        <f>IFERROR(VLOOKUP(E6568,'Global Insight'!$E$2:$F$4102,2,FALSE),"")</f>
        <v>0.61111111111111116</v>
      </c>
      <c r="I6568">
        <f>IFERROR(VLOOKUP(E6568,EIU!$E$2:$H$3662,4,FALSE),"")</f>
        <v>0.5</v>
      </c>
    </row>
    <row r="6569" spans="1:9" x14ac:dyDescent="0.25">
      <c r="A6569" s="12" t="s">
        <v>116</v>
      </c>
      <c r="B6569" s="13" t="s">
        <v>117</v>
      </c>
      <c r="C6569" s="14">
        <v>67</v>
      </c>
      <c r="D6569" s="14">
        <v>2016</v>
      </c>
      <c r="E6569">
        <f t="shared" si="102"/>
        <v>672016</v>
      </c>
      <c r="F6569" s="41">
        <f>IFERROR(VLOOKUP(E6569,Heritage!$E$3:$H$4601,4,FALSE),"")</f>
        <v>0.52500000000000002</v>
      </c>
      <c r="G6569" s="41">
        <f>IFERROR(VLOOKUP(A6569,'PRS 2015-2018'!$A$3:$AD$142,23,FALSE),"")</f>
        <v>0.61616161616161613</v>
      </c>
      <c r="H6569" s="41">
        <f>IFERROR(VLOOKUP(E6569,'Global Insight'!$E$2:$F$4102,2,FALSE),"")</f>
        <v>0.61111111111111116</v>
      </c>
      <c r="I6569">
        <f>IFERROR(VLOOKUP(E6569,EIU!$E$2:$H$3662,4,FALSE),"")</f>
        <v>0.52500000000000002</v>
      </c>
    </row>
    <row r="6570" spans="1:9" x14ac:dyDescent="0.25">
      <c r="A6570" s="12" t="s">
        <v>355</v>
      </c>
      <c r="B6570" s="13" t="s">
        <v>380</v>
      </c>
      <c r="C6570" s="14">
        <v>68</v>
      </c>
      <c r="D6570" s="14">
        <v>2016</v>
      </c>
      <c r="E6570">
        <f t="shared" si="102"/>
        <v>682016</v>
      </c>
      <c r="F6570" s="41" t="str">
        <f>IFERROR(VLOOKUP(E6570,Heritage!$E$3:$H$4601,4,FALSE),"")</f>
        <v/>
      </c>
      <c r="G6570" s="41" t="str">
        <f>IFERROR(VLOOKUP(A6570,'PRS 2015-2018'!$A$3:$AD$142,23,FALSE),"")</f>
        <v/>
      </c>
      <c r="H6570" s="41">
        <f>IFERROR(VLOOKUP(E6570,'Global Insight'!$E$2:$F$4102,2,FALSE),"")</f>
        <v>0.72222222222222232</v>
      </c>
      <c r="I6570" t="str">
        <f>IFERROR(VLOOKUP(E6570,EIU!$E$2:$H$3662,4,FALSE),"")</f>
        <v/>
      </c>
    </row>
    <row r="6571" spans="1:9" x14ac:dyDescent="0.25">
      <c r="A6571" s="12" t="s">
        <v>118</v>
      </c>
      <c r="B6571" s="13" t="s">
        <v>119</v>
      </c>
      <c r="C6571" s="14">
        <v>69</v>
      </c>
      <c r="D6571" s="14">
        <v>2016</v>
      </c>
      <c r="E6571">
        <f t="shared" si="102"/>
        <v>692016</v>
      </c>
      <c r="F6571" s="41">
        <f>IFERROR(VLOOKUP(E6571,Heritage!$E$3:$H$4601,4,FALSE),"")</f>
        <v>0.45</v>
      </c>
      <c r="G6571" s="41">
        <f>IFERROR(VLOOKUP(A6571,'PRS 2015-2018'!$A$3:$AD$142,23,FALSE),"")</f>
        <v>0.50757575757575757</v>
      </c>
      <c r="H6571" s="41">
        <f>IFERROR(VLOOKUP(E6571,'Global Insight'!$E$2:$F$4102,2,FALSE),"")</f>
        <v>0.5</v>
      </c>
      <c r="I6571">
        <f>IFERROR(VLOOKUP(E6571,EIU!$E$2:$H$3662,4,FALSE),"")</f>
        <v>0.25</v>
      </c>
    </row>
    <row r="6572" spans="1:9" x14ac:dyDescent="0.25">
      <c r="A6572" s="12" t="s">
        <v>109</v>
      </c>
      <c r="B6572" s="13" t="s">
        <v>110</v>
      </c>
      <c r="C6572" s="14">
        <v>70</v>
      </c>
      <c r="D6572" s="14">
        <v>2016</v>
      </c>
      <c r="E6572">
        <f t="shared" si="102"/>
        <v>702016</v>
      </c>
      <c r="F6572" s="41">
        <f>IFERROR(VLOOKUP(E6572,Heritage!$E$3:$H$4601,4,FALSE),"")</f>
        <v>0.156</v>
      </c>
      <c r="G6572" s="41">
        <f>IFERROR(VLOOKUP(A6572,'PRS 2015-2018'!$A$3:$AD$142,23,FALSE),"")</f>
        <v>0.40404040404040403</v>
      </c>
      <c r="H6572" s="41">
        <f>IFERROR(VLOOKUP(E6572,'Global Insight'!$E$2:$F$4102,2,FALSE),"")</f>
        <v>0.44444444444444448</v>
      </c>
      <c r="I6572">
        <f>IFERROR(VLOOKUP(E6572,EIU!$E$2:$H$3662,4,FALSE),"")</f>
        <v>0.1</v>
      </c>
    </row>
    <row r="6573" spans="1:9" x14ac:dyDescent="0.25">
      <c r="A6573" s="12" t="s">
        <v>112</v>
      </c>
      <c r="B6573" s="13" t="s">
        <v>113</v>
      </c>
      <c r="C6573" s="14">
        <v>71</v>
      </c>
      <c r="D6573" s="14">
        <v>2016</v>
      </c>
      <c r="E6573">
        <f t="shared" si="102"/>
        <v>712016</v>
      </c>
      <c r="F6573" s="41">
        <f>IFERROR(VLOOKUP(E6573,Heritage!$E$3:$H$4601,4,FALSE),"")</f>
        <v>0.33799999999999997</v>
      </c>
      <c r="G6573" s="41">
        <f>IFERROR(VLOOKUP(A6573,'PRS 2015-2018'!$A$3:$AD$142,23,FALSE),"")</f>
        <v>0.33080808080808083</v>
      </c>
      <c r="H6573" s="41">
        <f>IFERROR(VLOOKUP(E6573,'Global Insight'!$E$2:$F$4102,2,FALSE),"")</f>
        <v>0.3888888888888889</v>
      </c>
      <c r="I6573" t="str">
        <f>IFERROR(VLOOKUP(E6573,EIU!$E$2:$H$3662,4,FALSE),"")</f>
        <v/>
      </c>
    </row>
    <row r="6574" spans="1:9" x14ac:dyDescent="0.25">
      <c r="A6574" s="12" t="s">
        <v>120</v>
      </c>
      <c r="B6574" s="13" t="s">
        <v>121</v>
      </c>
      <c r="C6574" s="14">
        <v>72</v>
      </c>
      <c r="D6574" s="14">
        <v>2016</v>
      </c>
      <c r="E6574">
        <f t="shared" si="102"/>
        <v>722016</v>
      </c>
      <c r="F6574" s="41">
        <f>IFERROR(VLOOKUP(E6574,Heritage!$E$3:$H$4601,4,FALSE),"")</f>
        <v>0.377</v>
      </c>
      <c r="G6574" s="41">
        <f>IFERROR(VLOOKUP(A6574,'PRS 2015-2018'!$A$3:$AD$142,23,FALSE),"")</f>
        <v>0.41919191919191917</v>
      </c>
      <c r="H6574" s="41">
        <f>IFERROR(VLOOKUP(E6574,'Global Insight'!$E$2:$F$4102,2,FALSE),"")</f>
        <v>0.83333333333333337</v>
      </c>
      <c r="I6574">
        <f>IFERROR(VLOOKUP(E6574,EIU!$E$2:$H$3662,4,FALSE),"")</f>
        <v>0.82499999999999996</v>
      </c>
    </row>
    <row r="6575" spans="1:9" x14ac:dyDescent="0.25">
      <c r="A6575" s="12" t="s">
        <v>128</v>
      </c>
      <c r="B6575" s="13" t="s">
        <v>129</v>
      </c>
      <c r="C6575" s="14">
        <v>73</v>
      </c>
      <c r="D6575" s="14">
        <v>2016</v>
      </c>
      <c r="E6575">
        <f t="shared" si="102"/>
        <v>732016</v>
      </c>
      <c r="F6575" s="41">
        <f>IFERROR(VLOOKUP(E6575,Heritage!$E$3:$H$4601,4,FALSE),"")</f>
        <v>0.126</v>
      </c>
      <c r="G6575" s="41">
        <f>IFERROR(VLOOKUP(A6575,'PRS 2015-2018'!$A$3:$AD$142,23,FALSE),"")</f>
        <v>0.22979797979797978</v>
      </c>
      <c r="H6575" s="41">
        <f>IFERROR(VLOOKUP(E6575,'Global Insight'!$E$2:$F$4102,2,FALSE),"")</f>
        <v>0.5</v>
      </c>
      <c r="I6575">
        <f>IFERROR(VLOOKUP(E6575,EIU!$E$2:$H$3662,4,FALSE),"")</f>
        <v>0.3</v>
      </c>
    </row>
    <row r="6576" spans="1:9" x14ac:dyDescent="0.25">
      <c r="A6576" s="12" t="s">
        <v>124</v>
      </c>
      <c r="B6576" s="13" t="s">
        <v>125</v>
      </c>
      <c r="C6576" s="14">
        <v>74</v>
      </c>
      <c r="D6576" s="14">
        <v>2016</v>
      </c>
      <c r="E6576">
        <f t="shared" si="102"/>
        <v>742016</v>
      </c>
      <c r="F6576" s="41">
        <f>IFERROR(VLOOKUP(E6576,Heritage!$E$3:$H$4601,4,FALSE),"")</f>
        <v>0.45</v>
      </c>
      <c r="G6576" s="41">
        <f>IFERROR(VLOOKUP(A6576,'PRS 2015-2018'!$A$3:$AD$142,23,FALSE),"")</f>
        <v>0.41919191919191917</v>
      </c>
      <c r="H6576" s="41">
        <f>IFERROR(VLOOKUP(E6576,'Global Insight'!$E$2:$F$4102,2,FALSE),"")</f>
        <v>0.5</v>
      </c>
      <c r="I6576">
        <f>IFERROR(VLOOKUP(E6576,EIU!$E$2:$H$3662,4,FALSE),"")</f>
        <v>0.25</v>
      </c>
    </row>
    <row r="6577" spans="1:9" x14ac:dyDescent="0.25">
      <c r="A6577" s="12" t="s">
        <v>122</v>
      </c>
      <c r="B6577" s="13" t="s">
        <v>123</v>
      </c>
      <c r="C6577" s="14">
        <v>75</v>
      </c>
      <c r="D6577" s="14">
        <v>2016</v>
      </c>
      <c r="E6577">
        <f t="shared" si="102"/>
        <v>752016</v>
      </c>
      <c r="F6577" s="41">
        <f>IFERROR(VLOOKUP(E6577,Heritage!$E$3:$H$4601,4,FALSE),"")</f>
        <v>0.93700000000000006</v>
      </c>
      <c r="G6577" s="41">
        <f>IFERROR(VLOOKUP(A6577,'PRS 2015-2018'!$A$3:$AD$142,23,FALSE),"")</f>
        <v>0.83333333333333337</v>
      </c>
      <c r="H6577" s="41">
        <f>IFERROR(VLOOKUP(E6577,'Global Insight'!$E$2:$F$4102,2,FALSE),"")</f>
        <v>1</v>
      </c>
      <c r="I6577">
        <f>IFERROR(VLOOKUP(E6577,EIU!$E$2:$H$3662,4,FALSE),"")</f>
        <v>0.9</v>
      </c>
    </row>
    <row r="6578" spans="1:9" x14ac:dyDescent="0.25">
      <c r="A6578" s="12" t="s">
        <v>130</v>
      </c>
      <c r="B6578" s="13" t="s">
        <v>131</v>
      </c>
      <c r="C6578" s="14">
        <v>76</v>
      </c>
      <c r="D6578" s="14">
        <v>2016</v>
      </c>
      <c r="E6578">
        <f t="shared" si="102"/>
        <v>762016</v>
      </c>
      <c r="F6578" s="41">
        <f>IFERROR(VLOOKUP(E6578,Heritage!$E$3:$H$4601,4,FALSE),"")</f>
        <v>0.60099999999999998</v>
      </c>
      <c r="G6578" s="41">
        <f>IFERROR(VLOOKUP(A6578,'PRS 2015-2018'!$A$3:$AD$142,23,FALSE),"")</f>
        <v>0.64646464646464652</v>
      </c>
      <c r="H6578" s="41">
        <f>IFERROR(VLOOKUP(E6578,'Global Insight'!$E$2:$F$4102,2,FALSE),"")</f>
        <v>0.83333333333333337</v>
      </c>
      <c r="I6578">
        <f>IFERROR(VLOOKUP(E6578,EIU!$E$2:$H$3662,4,FALSE),"")</f>
        <v>0.7</v>
      </c>
    </row>
    <row r="6579" spans="1:9" x14ac:dyDescent="0.25">
      <c r="A6579" s="12" t="s">
        <v>142</v>
      </c>
      <c r="B6579" s="13" t="s">
        <v>143</v>
      </c>
      <c r="C6579" s="14">
        <v>77</v>
      </c>
      <c r="D6579" s="14">
        <v>2016</v>
      </c>
      <c r="E6579">
        <f t="shared" si="102"/>
        <v>772016</v>
      </c>
      <c r="F6579" s="41">
        <f>IFERROR(VLOOKUP(E6579,Heritage!$E$3:$H$4601,4,FALSE),"")</f>
        <v>0.85</v>
      </c>
      <c r="G6579" s="41">
        <f>IFERROR(VLOOKUP(A6579,'PRS 2015-2018'!$A$3:$AD$142,23,FALSE),"")</f>
        <v>0.86868686868686862</v>
      </c>
      <c r="H6579" s="41">
        <f>IFERROR(VLOOKUP(E6579,'Global Insight'!$E$2:$F$4102,2,FALSE),"")</f>
        <v>0.83333333333333337</v>
      </c>
      <c r="I6579">
        <f>IFERROR(VLOOKUP(E6579,EIU!$E$2:$H$3662,4,FALSE),"")</f>
        <v>0.9</v>
      </c>
    </row>
    <row r="6580" spans="1:9" x14ac:dyDescent="0.25">
      <c r="A6580" s="12" t="s">
        <v>134</v>
      </c>
      <c r="B6580" s="13" t="s">
        <v>135</v>
      </c>
      <c r="C6580" s="14">
        <v>78</v>
      </c>
      <c r="D6580" s="14">
        <v>2016</v>
      </c>
      <c r="E6580">
        <f t="shared" si="102"/>
        <v>782016</v>
      </c>
      <c r="F6580" s="41">
        <f>IFERROR(VLOOKUP(E6580,Heritage!$E$3:$H$4601,4,FALSE),"")</f>
        <v>0.55399999999999994</v>
      </c>
      <c r="G6580" s="41">
        <f>IFERROR(VLOOKUP(A6580,'PRS 2015-2018'!$A$3:$AD$142,23,FALSE),"")</f>
        <v>0.61616161616161613</v>
      </c>
      <c r="H6580" s="41">
        <f>IFERROR(VLOOKUP(E6580,'Global Insight'!$E$2:$F$4102,2,FALSE),"")</f>
        <v>0.5</v>
      </c>
      <c r="I6580">
        <f>IFERROR(VLOOKUP(E6580,EIU!$E$2:$H$3662,4,FALSE),"")</f>
        <v>0.42499999999999999</v>
      </c>
    </row>
    <row r="6581" spans="1:9" x14ac:dyDescent="0.25">
      <c r="A6581" s="12" t="s">
        <v>132</v>
      </c>
      <c r="B6581" s="13" t="s">
        <v>133</v>
      </c>
      <c r="C6581" s="14">
        <v>79</v>
      </c>
      <c r="D6581" s="14">
        <v>2016</v>
      </c>
      <c r="E6581">
        <f t="shared" si="102"/>
        <v>792016</v>
      </c>
      <c r="F6581" s="41">
        <f>IFERROR(VLOOKUP(E6581,Heritage!$E$3:$H$4601,4,FALSE),"")</f>
        <v>0.48299999999999998</v>
      </c>
      <c r="G6581" s="41">
        <f>IFERROR(VLOOKUP(A6581,'PRS 2015-2018'!$A$3:$AD$142,23,FALSE),"")</f>
        <v>0.54797979797979801</v>
      </c>
      <c r="H6581" s="41">
        <f>IFERROR(VLOOKUP(E6581,'Global Insight'!$E$2:$F$4102,2,FALSE),"")</f>
        <v>0.61111111111111116</v>
      </c>
      <c r="I6581">
        <f>IFERROR(VLOOKUP(E6581,EIU!$E$2:$H$3662,4,FALSE),"")</f>
        <v>0.35</v>
      </c>
    </row>
    <row r="6582" spans="1:9" x14ac:dyDescent="0.25">
      <c r="A6582" s="12" t="s">
        <v>138</v>
      </c>
      <c r="B6582" s="13" t="s">
        <v>139</v>
      </c>
      <c r="C6582" s="14">
        <v>80</v>
      </c>
      <c r="D6582" s="14">
        <v>2016</v>
      </c>
      <c r="E6582">
        <f t="shared" si="102"/>
        <v>802016</v>
      </c>
      <c r="F6582" s="41">
        <f>IFERROR(VLOOKUP(E6582,Heritage!$E$3:$H$4601,4,FALSE),"")</f>
        <v>0.32400000000000001</v>
      </c>
      <c r="G6582" s="41">
        <f>IFERROR(VLOOKUP(A6582,'PRS 2015-2018'!$A$3:$AD$142,23,FALSE),"")</f>
        <v>0.50252525252525249</v>
      </c>
      <c r="H6582" s="41">
        <f>IFERROR(VLOOKUP(E6582,'Global Insight'!$E$2:$F$4102,2,FALSE),"")</f>
        <v>0.44444444444444448</v>
      </c>
      <c r="I6582">
        <f>IFERROR(VLOOKUP(E6582,EIU!$E$2:$H$3662,4,FALSE),"")</f>
        <v>0.3</v>
      </c>
    </row>
    <row r="6583" spans="1:9" x14ac:dyDescent="0.25">
      <c r="A6583" s="12" t="s">
        <v>140</v>
      </c>
      <c r="B6583" s="13" t="s">
        <v>141</v>
      </c>
      <c r="C6583" s="14">
        <v>81</v>
      </c>
      <c r="D6583" s="14">
        <v>2016</v>
      </c>
      <c r="E6583">
        <f t="shared" ref="E6583:E6646" si="103">C6583*10000+D6583</f>
        <v>812016</v>
      </c>
      <c r="F6583" s="41">
        <f>IFERROR(VLOOKUP(E6583,Heritage!$E$3:$H$4601,4,FALSE),"")</f>
        <v>0.373</v>
      </c>
      <c r="G6583" s="41">
        <f>IFERROR(VLOOKUP(A6583,'PRS 2015-2018'!$A$3:$AD$142,23,FALSE),"")</f>
        <v>0.33585858585858586</v>
      </c>
      <c r="H6583" s="41">
        <f>IFERROR(VLOOKUP(E6583,'Global Insight'!$E$2:$F$4102,2,FALSE),"")</f>
        <v>0.22222222222222221</v>
      </c>
      <c r="I6583">
        <f>IFERROR(VLOOKUP(E6583,EIU!$E$2:$H$3662,4,FALSE),"")</f>
        <v>0.05</v>
      </c>
    </row>
    <row r="6584" spans="1:9" x14ac:dyDescent="0.25">
      <c r="A6584" s="12" t="s">
        <v>136</v>
      </c>
      <c r="B6584" s="13" t="s">
        <v>137</v>
      </c>
      <c r="C6584" s="14">
        <v>82</v>
      </c>
      <c r="D6584" s="14">
        <v>2016</v>
      </c>
      <c r="E6584">
        <f t="shared" si="103"/>
        <v>822016</v>
      </c>
      <c r="F6584" s="41">
        <f>IFERROR(VLOOKUP(E6584,Heritage!$E$3:$H$4601,4,FALSE),"")</f>
        <v>0.85799999999999998</v>
      </c>
      <c r="G6584" s="41">
        <f>IFERROR(VLOOKUP(A6584,'PRS 2015-2018'!$A$3:$AD$142,23,FALSE),"")</f>
        <v>0.91666666666666663</v>
      </c>
      <c r="H6584" s="41">
        <f>IFERROR(VLOOKUP(E6584,'Global Insight'!$E$2:$F$4102,2,FALSE),"")</f>
        <v>0.83333333333333337</v>
      </c>
      <c r="I6584">
        <f>IFERROR(VLOOKUP(E6584,EIU!$E$2:$H$3662,4,FALSE),"")</f>
        <v>0.85</v>
      </c>
    </row>
    <row r="6585" spans="1:9" x14ac:dyDescent="0.25">
      <c r="A6585" s="12" t="s">
        <v>144</v>
      </c>
      <c r="B6585" s="13" t="s">
        <v>145</v>
      </c>
      <c r="C6585" s="14">
        <v>83</v>
      </c>
      <c r="D6585" s="14">
        <v>2016</v>
      </c>
      <c r="E6585">
        <f t="shared" si="103"/>
        <v>832016</v>
      </c>
      <c r="F6585" s="41">
        <f>IFERROR(VLOOKUP(E6585,Heritage!$E$3:$H$4601,4,FALSE),"")</f>
        <v>0.71900000000000008</v>
      </c>
      <c r="G6585" s="41">
        <f>IFERROR(VLOOKUP(A6585,'PRS 2015-2018'!$A$3:$AD$142,23,FALSE),"")</f>
        <v>0.74494949494949492</v>
      </c>
      <c r="H6585" s="41">
        <f>IFERROR(VLOOKUP(E6585,'Global Insight'!$E$2:$F$4102,2,FALSE),"")</f>
        <v>0.72222222222222232</v>
      </c>
      <c r="I6585">
        <f>IFERROR(VLOOKUP(E6585,EIU!$E$2:$H$3662,4,FALSE),"")</f>
        <v>0.77500000000000002</v>
      </c>
    </row>
    <row r="6586" spans="1:9" x14ac:dyDescent="0.25">
      <c r="A6586" s="12" t="s">
        <v>146</v>
      </c>
      <c r="B6586" s="13" t="s">
        <v>147</v>
      </c>
      <c r="C6586" s="14">
        <v>84</v>
      </c>
      <c r="D6586" s="14">
        <v>2016</v>
      </c>
      <c r="E6586">
        <f t="shared" si="103"/>
        <v>842016</v>
      </c>
      <c r="F6586" s="41">
        <f>IFERROR(VLOOKUP(E6586,Heritage!$E$3:$H$4601,4,FALSE),"")</f>
        <v>0.746</v>
      </c>
      <c r="G6586" s="41">
        <f>IFERROR(VLOOKUP(A6586,'PRS 2015-2018'!$A$3:$AD$142,23,FALSE),"")</f>
        <v>0.61868686868686873</v>
      </c>
      <c r="H6586" s="41">
        <f>IFERROR(VLOOKUP(E6586,'Global Insight'!$E$2:$F$4102,2,FALSE),"")</f>
        <v>0.72222222222222232</v>
      </c>
      <c r="I6586">
        <f>IFERROR(VLOOKUP(E6586,EIU!$E$2:$H$3662,4,FALSE),"")</f>
        <v>0.5</v>
      </c>
    </row>
    <row r="6587" spans="1:9" x14ac:dyDescent="0.25">
      <c r="A6587" s="12" t="s">
        <v>148</v>
      </c>
      <c r="B6587" s="13" t="s">
        <v>149</v>
      </c>
      <c r="C6587" s="14">
        <v>85</v>
      </c>
      <c r="D6587" s="14">
        <v>2016</v>
      </c>
      <c r="E6587">
        <f t="shared" si="103"/>
        <v>852016</v>
      </c>
      <c r="F6587" s="41">
        <f>IFERROR(VLOOKUP(E6587,Heritage!$E$3:$H$4601,4,FALSE),"")</f>
        <v>0.57999999999999996</v>
      </c>
      <c r="G6587" s="41">
        <f>IFERROR(VLOOKUP(A6587,'PRS 2015-2018'!$A$3:$AD$142,23,FALSE),"")</f>
        <v>0.49242424242424243</v>
      </c>
      <c r="H6587" s="41">
        <f>IFERROR(VLOOKUP(E6587,'Global Insight'!$E$2:$F$4102,2,FALSE),"")</f>
        <v>0.72222222222222232</v>
      </c>
      <c r="I6587">
        <f>IFERROR(VLOOKUP(E6587,EIU!$E$2:$H$3662,4,FALSE),"")</f>
        <v>0.4</v>
      </c>
    </row>
    <row r="6588" spans="1:9" x14ac:dyDescent="0.25">
      <c r="A6588" s="12" t="s">
        <v>152</v>
      </c>
      <c r="B6588" s="13" t="s">
        <v>153</v>
      </c>
      <c r="C6588" s="14">
        <v>86</v>
      </c>
      <c r="D6588" s="14">
        <v>2016</v>
      </c>
      <c r="E6588">
        <f t="shared" si="103"/>
        <v>862016</v>
      </c>
      <c r="F6588" s="41">
        <f>IFERROR(VLOOKUP(E6588,Heritage!$E$3:$H$4601,4,FALSE),"")</f>
        <v>0.89400000000000002</v>
      </c>
      <c r="G6588" s="41">
        <f>IFERROR(VLOOKUP(A6588,'PRS 2015-2018'!$A$3:$AD$142,23,FALSE),"")</f>
        <v>0.84595959595959602</v>
      </c>
      <c r="H6588" s="41">
        <f>IFERROR(VLOOKUP(E6588,'Global Insight'!$E$2:$F$4102,2,FALSE),"")</f>
        <v>0.94444444444444453</v>
      </c>
      <c r="I6588">
        <f>IFERROR(VLOOKUP(E6588,EIU!$E$2:$H$3662,4,FALSE),"")</f>
        <v>0.77500000000000002</v>
      </c>
    </row>
    <row r="6589" spans="1:9" x14ac:dyDescent="0.25">
      <c r="A6589" s="12" t="s">
        <v>150</v>
      </c>
      <c r="B6589" s="13" t="s">
        <v>151</v>
      </c>
      <c r="C6589" s="14">
        <v>87</v>
      </c>
      <c r="D6589" s="14">
        <v>2016</v>
      </c>
      <c r="E6589">
        <f t="shared" si="103"/>
        <v>872016</v>
      </c>
      <c r="F6589" s="41">
        <f>IFERROR(VLOOKUP(E6589,Heritage!$E$3:$H$4601,4,FALSE),"")</f>
        <v>0.60099999999999998</v>
      </c>
      <c r="G6589" s="41">
        <f>IFERROR(VLOOKUP(A6589,'PRS 2015-2018'!$A$3:$AD$142,23,FALSE),"")</f>
        <v>0.60101010101010099</v>
      </c>
      <c r="H6589" s="41">
        <f>IFERROR(VLOOKUP(E6589,'Global Insight'!$E$2:$F$4102,2,FALSE),"")</f>
        <v>0.5</v>
      </c>
      <c r="I6589">
        <f>IFERROR(VLOOKUP(E6589,EIU!$E$2:$H$3662,4,FALSE),"")</f>
        <v>0.55000000000000004</v>
      </c>
    </row>
    <row r="6590" spans="1:9" x14ac:dyDescent="0.25">
      <c r="A6590" s="12" t="s">
        <v>154</v>
      </c>
      <c r="B6590" s="13" t="s">
        <v>155</v>
      </c>
      <c r="C6590" s="14">
        <v>88</v>
      </c>
      <c r="D6590" s="14">
        <v>2016</v>
      </c>
      <c r="E6590">
        <f t="shared" si="103"/>
        <v>882016</v>
      </c>
      <c r="F6590" s="41">
        <f>IFERROR(VLOOKUP(E6590,Heritage!$E$3:$H$4601,4,FALSE),"")</f>
        <v>0.56100000000000005</v>
      </c>
      <c r="G6590" s="41">
        <f>IFERROR(VLOOKUP(A6590,'PRS 2015-2018'!$A$3:$AD$142,23,FALSE),"")</f>
        <v>0.44444444444444448</v>
      </c>
      <c r="H6590" s="41">
        <f>IFERROR(VLOOKUP(E6590,'Global Insight'!$E$2:$F$4102,2,FALSE),"")</f>
        <v>0.55555555555555558</v>
      </c>
      <c r="I6590">
        <f>IFERROR(VLOOKUP(E6590,EIU!$E$2:$H$3662,4,FALSE),"")</f>
        <v>0.32500000000000001</v>
      </c>
    </row>
    <row r="6591" spans="1:9" x14ac:dyDescent="0.25">
      <c r="A6591" s="12" t="s">
        <v>156</v>
      </c>
      <c r="B6591" s="13" t="s">
        <v>157</v>
      </c>
      <c r="C6591" s="14">
        <v>89</v>
      </c>
      <c r="D6591" s="14">
        <v>2016</v>
      </c>
      <c r="E6591">
        <f t="shared" si="103"/>
        <v>892016</v>
      </c>
      <c r="F6591" s="41">
        <f>IFERROR(VLOOKUP(E6591,Heritage!$E$3:$H$4601,4,FALSE),"")</f>
        <v>0.45100000000000001</v>
      </c>
      <c r="G6591" s="41">
        <f>IFERROR(VLOOKUP(A6591,'PRS 2015-2018'!$A$3:$AD$142,23,FALSE),"")</f>
        <v>0.43434343434343431</v>
      </c>
      <c r="H6591" s="41">
        <f>IFERROR(VLOOKUP(E6591,'Global Insight'!$E$2:$F$4102,2,FALSE),"")</f>
        <v>0.61111111111111116</v>
      </c>
      <c r="I6591">
        <f>IFERROR(VLOOKUP(E6591,EIU!$E$2:$H$3662,4,FALSE),"")</f>
        <v>0.25</v>
      </c>
    </row>
    <row r="6592" spans="1:9" x14ac:dyDescent="0.25">
      <c r="A6592" s="12" t="s">
        <v>356</v>
      </c>
      <c r="B6592" s="13" t="s">
        <v>381</v>
      </c>
      <c r="C6592" s="14">
        <v>90</v>
      </c>
      <c r="D6592" s="14">
        <v>2016</v>
      </c>
      <c r="E6592">
        <f t="shared" si="103"/>
        <v>902016</v>
      </c>
      <c r="F6592" s="41">
        <f>IFERROR(VLOOKUP(E6592,Heritage!$E$3:$H$4601,4,FALSE),"")</f>
        <v>0.48</v>
      </c>
      <c r="G6592" s="41" t="str">
        <f>IFERROR(VLOOKUP(A6592,'PRS 2015-2018'!$A$3:$AD$142,23,FALSE),"")</f>
        <v/>
      </c>
      <c r="H6592" s="41">
        <f>IFERROR(VLOOKUP(E6592,'Global Insight'!$E$2:$F$4102,2,FALSE),"")</f>
        <v>0.83333333333333337</v>
      </c>
      <c r="I6592" t="str">
        <f>IFERROR(VLOOKUP(E6592,EIU!$E$2:$H$3662,4,FALSE),"")</f>
        <v/>
      </c>
    </row>
    <row r="6593" spans="1:9" x14ac:dyDescent="0.25">
      <c r="A6593" s="12" t="s">
        <v>357</v>
      </c>
      <c r="B6593" s="13" t="s">
        <v>243</v>
      </c>
      <c r="C6593" s="14">
        <v>91</v>
      </c>
      <c r="D6593" s="14">
        <v>2016</v>
      </c>
      <c r="E6593">
        <f t="shared" si="103"/>
        <v>912016</v>
      </c>
      <c r="F6593" s="41">
        <f>IFERROR(VLOOKUP(E6593,Heritage!$E$3:$H$4601,4,FALSE),"")</f>
        <v>0.32400000000000001</v>
      </c>
      <c r="G6593" s="41">
        <f>IFERROR(VLOOKUP(A6593,'PRS 2015-2018'!$A$3:$AD$142,23,FALSE),"")</f>
        <v>0.4116161616161616</v>
      </c>
      <c r="H6593" s="41">
        <f>IFERROR(VLOOKUP(E6593,'Global Insight'!$E$2:$F$4102,2,FALSE),"")</f>
        <v>0.16666666666666663</v>
      </c>
      <c r="I6593">
        <f>IFERROR(VLOOKUP(E6593,EIU!$E$2:$H$3662,4,FALSE),"")</f>
        <v>0.125</v>
      </c>
    </row>
    <row r="6594" spans="1:9" x14ac:dyDescent="0.25">
      <c r="A6594" s="12" t="s">
        <v>358</v>
      </c>
      <c r="B6594" s="13" t="s">
        <v>162</v>
      </c>
      <c r="C6594" s="14">
        <v>92</v>
      </c>
      <c r="D6594" s="14">
        <v>2016</v>
      </c>
      <c r="E6594">
        <f t="shared" si="103"/>
        <v>922016</v>
      </c>
      <c r="F6594" s="41">
        <f>IFERROR(VLOOKUP(E6594,Heritage!$E$3:$H$4601,4,FALSE),"")</f>
        <v>0.77800000000000002</v>
      </c>
      <c r="G6594" s="41">
        <f>IFERROR(VLOOKUP(A6594,'PRS 2015-2018'!$A$3:$AD$142,23,FALSE),"")</f>
        <v>0.71717171717171713</v>
      </c>
      <c r="H6594" s="41">
        <f>IFERROR(VLOOKUP(E6594,'Global Insight'!$E$2:$F$4102,2,FALSE),"")</f>
        <v>0.83333333333333337</v>
      </c>
      <c r="I6594">
        <f>IFERROR(VLOOKUP(E6594,EIU!$E$2:$H$3662,4,FALSE),"")</f>
        <v>0.75</v>
      </c>
    </row>
    <row r="6595" spans="1:9" x14ac:dyDescent="0.25">
      <c r="A6595" s="12" t="s">
        <v>324</v>
      </c>
      <c r="B6595" s="13" t="s">
        <v>382</v>
      </c>
      <c r="C6595" s="14">
        <v>93</v>
      </c>
      <c r="D6595" s="14">
        <v>2016</v>
      </c>
      <c r="E6595">
        <f t="shared" si="103"/>
        <v>932016</v>
      </c>
      <c r="F6595" s="41">
        <f>IFERROR(VLOOKUP(E6595,Heritage!$E$3:$H$4601,4,FALSE),"")</f>
        <v>0.70299999999999996</v>
      </c>
      <c r="G6595" s="41" t="str">
        <f>IFERROR(VLOOKUP(A6595,'PRS 2015-2018'!$A$3:$AD$142,23,FALSE),"")</f>
        <v/>
      </c>
      <c r="H6595" s="41">
        <f>IFERROR(VLOOKUP(E6595,'Global Insight'!$E$2:$F$4102,2,FALSE),"")</f>
        <v>0.72222222222222232</v>
      </c>
      <c r="I6595">
        <f>IFERROR(VLOOKUP(E6595,EIU!$E$2:$H$3662,4,FALSE),"")</f>
        <v>0.35</v>
      </c>
    </row>
    <row r="6596" spans="1:9" x14ac:dyDescent="0.25">
      <c r="A6596" s="12" t="s">
        <v>163</v>
      </c>
      <c r="B6596" s="13" t="s">
        <v>164</v>
      </c>
      <c r="C6596" s="14">
        <v>94</v>
      </c>
      <c r="D6596" s="14">
        <v>2016</v>
      </c>
      <c r="E6596">
        <f t="shared" si="103"/>
        <v>942016</v>
      </c>
      <c r="F6596" s="41">
        <f>IFERROR(VLOOKUP(E6596,Heritage!$E$3:$H$4601,4,FALSE),"")</f>
        <v>0.55500000000000005</v>
      </c>
      <c r="G6596" s="41">
        <f>IFERROR(VLOOKUP(A6596,'PRS 2015-2018'!$A$3:$AD$142,23,FALSE),"")</f>
        <v>0.63131313131313138</v>
      </c>
      <c r="H6596" s="41">
        <f>IFERROR(VLOOKUP(E6596,'Global Insight'!$E$2:$F$4102,2,FALSE),"")</f>
        <v>0.38888888888888884</v>
      </c>
      <c r="I6596">
        <f>IFERROR(VLOOKUP(E6596,EIU!$E$2:$H$3662,4,FALSE),"")</f>
        <v>0.52500000000000002</v>
      </c>
    </row>
    <row r="6597" spans="1:9" x14ac:dyDescent="0.25">
      <c r="A6597" s="12" t="s">
        <v>158</v>
      </c>
      <c r="B6597" s="13" t="s">
        <v>159</v>
      </c>
      <c r="C6597" s="14">
        <v>95</v>
      </c>
      <c r="D6597" s="14">
        <v>2016</v>
      </c>
      <c r="E6597">
        <f t="shared" si="103"/>
        <v>952016</v>
      </c>
      <c r="F6597" s="41">
        <f>IFERROR(VLOOKUP(E6597,Heritage!$E$3:$H$4601,4,FALSE),"")</f>
        <v>0.50900000000000001</v>
      </c>
      <c r="G6597" s="41" t="str">
        <f>IFERROR(VLOOKUP(A6597,'PRS 2015-2018'!$A$3:$AD$142,23,FALSE),"")</f>
        <v/>
      </c>
      <c r="H6597" s="41" t="str">
        <f>IFERROR(VLOOKUP(E6597,'Global Insight'!$E$2:$F$4102,2,FALSE),"")</f>
        <v/>
      </c>
      <c r="I6597">
        <f>IFERROR(VLOOKUP(E6597,EIU!$E$2:$H$3662,4,FALSE),"")</f>
        <v>0.1</v>
      </c>
    </row>
    <row r="6598" spans="1:9" x14ac:dyDescent="0.25">
      <c r="A6598" s="12" t="s">
        <v>165</v>
      </c>
      <c r="B6598" s="13" t="s">
        <v>166</v>
      </c>
      <c r="C6598" s="14">
        <v>96</v>
      </c>
      <c r="D6598" s="14">
        <v>2016</v>
      </c>
      <c r="E6598">
        <f t="shared" si="103"/>
        <v>962016</v>
      </c>
      <c r="F6598" s="41">
        <f>IFERROR(VLOOKUP(E6598,Heritage!$E$3:$H$4601,4,FALSE),"")</f>
        <v>0.35299999999999998</v>
      </c>
      <c r="G6598" s="41" t="str">
        <f>IFERROR(VLOOKUP(A6598,'PRS 2015-2018'!$A$3:$AD$142,23,FALSE),"")</f>
        <v/>
      </c>
      <c r="H6598" s="41">
        <f>IFERROR(VLOOKUP(E6598,'Global Insight'!$E$2:$F$4102,2,FALSE),"")</f>
        <v>0.66666666666666663</v>
      </c>
      <c r="I6598">
        <f>IFERROR(VLOOKUP(E6598,EIU!$E$2:$H$3662,4,FALSE),"")</f>
        <v>0.25</v>
      </c>
    </row>
    <row r="6599" spans="1:9" x14ac:dyDescent="0.25">
      <c r="A6599" s="12" t="s">
        <v>181</v>
      </c>
      <c r="B6599" s="13" t="s">
        <v>182</v>
      </c>
      <c r="C6599" s="14">
        <v>97</v>
      </c>
      <c r="D6599" s="14">
        <v>2016</v>
      </c>
      <c r="E6599">
        <f t="shared" si="103"/>
        <v>972016</v>
      </c>
      <c r="F6599" s="41">
        <f>IFERROR(VLOOKUP(E6599,Heritage!$E$3:$H$4601,4,FALSE),"")</f>
        <v>0.72599999999999998</v>
      </c>
      <c r="G6599" s="41">
        <f>IFERROR(VLOOKUP(A6599,'PRS 2015-2018'!$A$3:$AD$142,23,FALSE),"")</f>
        <v>0.71717171717171713</v>
      </c>
      <c r="H6599" s="41">
        <f>IFERROR(VLOOKUP(E6599,'Global Insight'!$E$2:$F$4102,2,FALSE),"")</f>
        <v>0.77777777777777779</v>
      </c>
      <c r="I6599">
        <f>IFERROR(VLOOKUP(E6599,EIU!$E$2:$H$3662,4,FALSE),"")</f>
        <v>0.72499999999999998</v>
      </c>
    </row>
    <row r="6600" spans="1:9" x14ac:dyDescent="0.25">
      <c r="A6600" s="12" t="s">
        <v>167</v>
      </c>
      <c r="B6600" s="13" t="s">
        <v>168</v>
      </c>
      <c r="C6600" s="14">
        <v>98</v>
      </c>
      <c r="D6600" s="14">
        <v>2016</v>
      </c>
      <c r="E6600">
        <f t="shared" si="103"/>
        <v>982016</v>
      </c>
      <c r="F6600" s="41">
        <f>IFERROR(VLOOKUP(E6600,Heritage!$E$3:$H$4601,4,FALSE),"")</f>
        <v>0.43799999999999994</v>
      </c>
      <c r="G6600" s="41">
        <f>IFERROR(VLOOKUP(A6600,'PRS 2015-2018'!$A$3:$AD$142,23,FALSE),"")</f>
        <v>0.56060606060606055</v>
      </c>
      <c r="H6600" s="41">
        <f>IFERROR(VLOOKUP(E6600,'Global Insight'!$E$2:$F$4102,2,FALSE),"")</f>
        <v>0.3888888888888889</v>
      </c>
      <c r="I6600">
        <f>IFERROR(VLOOKUP(E6600,EIU!$E$2:$H$3662,4,FALSE),"")</f>
        <v>0.27500000000000002</v>
      </c>
    </row>
    <row r="6601" spans="1:9" x14ac:dyDescent="0.25">
      <c r="A6601" s="12" t="s">
        <v>175</v>
      </c>
      <c r="B6601" s="13" t="s">
        <v>176</v>
      </c>
      <c r="C6601" s="14">
        <v>99</v>
      </c>
      <c r="D6601" s="14">
        <v>2016</v>
      </c>
      <c r="E6601">
        <f t="shared" si="103"/>
        <v>992016</v>
      </c>
      <c r="F6601" s="41">
        <f>IFERROR(VLOOKUP(E6601,Heritage!$E$3:$H$4601,4,FALSE),"")</f>
        <v>0.51600000000000001</v>
      </c>
      <c r="G6601" s="41" t="str">
        <f>IFERROR(VLOOKUP(A6601,'PRS 2015-2018'!$A$3:$AD$142,23,FALSE),"")</f>
        <v/>
      </c>
      <c r="H6601" s="41">
        <f>IFERROR(VLOOKUP(E6601,'Global Insight'!$E$2:$F$4102,2,FALSE),"")</f>
        <v>0.61111111111111116</v>
      </c>
      <c r="I6601">
        <f>IFERROR(VLOOKUP(E6601,EIU!$E$2:$H$3662,4,FALSE),"")</f>
        <v>0.47499999999999998</v>
      </c>
    </row>
    <row r="6602" spans="1:9" x14ac:dyDescent="0.25">
      <c r="A6602" s="12" t="s">
        <v>169</v>
      </c>
      <c r="B6602" s="13" t="s">
        <v>170</v>
      </c>
      <c r="C6602" s="14">
        <v>100</v>
      </c>
      <c r="D6602" s="14">
        <v>2016</v>
      </c>
      <c r="E6602">
        <f t="shared" si="103"/>
        <v>1002016</v>
      </c>
      <c r="F6602" s="41">
        <f>IFERROR(VLOOKUP(E6602,Heritage!$E$3:$H$4601,4,FALSE),"")</f>
        <v>0.33600000000000002</v>
      </c>
      <c r="G6602" s="41">
        <f>IFERROR(VLOOKUP(A6602,'PRS 2015-2018'!$A$3:$AD$142,23,FALSE),"")</f>
        <v>0.40151515151515155</v>
      </c>
      <c r="H6602" s="41">
        <f>IFERROR(VLOOKUP(E6602,'Global Insight'!$E$2:$F$4102,2,FALSE),"")</f>
        <v>0.5</v>
      </c>
      <c r="I6602">
        <f>IFERROR(VLOOKUP(E6602,EIU!$E$2:$H$3662,4,FALSE),"")</f>
        <v>0.27500000000000002</v>
      </c>
    </row>
    <row r="6603" spans="1:9" x14ac:dyDescent="0.25">
      <c r="A6603" s="12" t="s">
        <v>171</v>
      </c>
      <c r="B6603" s="13" t="s">
        <v>172</v>
      </c>
      <c r="C6603" s="14">
        <v>101</v>
      </c>
      <c r="D6603" s="14">
        <v>2016</v>
      </c>
      <c r="E6603">
        <f t="shared" si="103"/>
        <v>1012016</v>
      </c>
      <c r="F6603" s="41">
        <f>IFERROR(VLOOKUP(E6603,Heritage!$E$3:$H$4601,4,FALSE),"")</f>
        <v>6.8000000000000005E-2</v>
      </c>
      <c r="G6603" s="41">
        <f>IFERROR(VLOOKUP(A6603,'PRS 2015-2018'!$A$3:$AD$142,23,FALSE),"")</f>
        <v>0.42929292929292928</v>
      </c>
      <c r="H6603" s="41">
        <f>IFERROR(VLOOKUP(E6603,'Global Insight'!$E$2:$F$4102,2,FALSE),"")</f>
        <v>0.16666666666666666</v>
      </c>
      <c r="I6603">
        <f>IFERROR(VLOOKUP(E6603,EIU!$E$2:$H$3662,4,FALSE),"")</f>
        <v>0.05</v>
      </c>
    </row>
    <row r="6604" spans="1:9" x14ac:dyDescent="0.25">
      <c r="A6604" s="12" t="s">
        <v>359</v>
      </c>
      <c r="B6604" s="13" t="s">
        <v>383</v>
      </c>
      <c r="C6604" s="14">
        <v>102</v>
      </c>
      <c r="D6604" s="14">
        <v>2016</v>
      </c>
      <c r="E6604">
        <f t="shared" si="103"/>
        <v>1022016</v>
      </c>
      <c r="F6604" s="41" t="str">
        <f>IFERROR(VLOOKUP(E6604,Heritage!$E$3:$H$4601,4,FALSE),"")</f>
        <v/>
      </c>
      <c r="G6604" s="41" t="str">
        <f>IFERROR(VLOOKUP(A6604,'PRS 2015-2018'!$A$3:$AD$142,23,FALSE),"")</f>
        <v/>
      </c>
      <c r="H6604" s="41">
        <f>IFERROR(VLOOKUP(E6604,'Global Insight'!$E$2:$F$4102,2,FALSE),"")</f>
        <v>1</v>
      </c>
      <c r="I6604">
        <f>IFERROR(VLOOKUP(E6604,EIU!$E$2:$H$3662,4,FALSE),"")</f>
        <v>0.92500000000000004</v>
      </c>
    </row>
    <row r="6605" spans="1:9" x14ac:dyDescent="0.25">
      <c r="A6605" s="12" t="s">
        <v>177</v>
      </c>
      <c r="B6605" s="13" t="s">
        <v>178</v>
      </c>
      <c r="C6605" s="14">
        <v>103</v>
      </c>
      <c r="D6605" s="14">
        <v>2016</v>
      </c>
      <c r="E6605">
        <f t="shared" si="103"/>
        <v>1032016</v>
      </c>
      <c r="F6605" s="41">
        <f>IFERROR(VLOOKUP(E6605,Heritage!$E$3:$H$4601,4,FALSE),"")</f>
        <v>0.73</v>
      </c>
      <c r="G6605" s="41">
        <f>IFERROR(VLOOKUP(A6605,'PRS 2015-2018'!$A$3:$AD$142,23,FALSE),"")</f>
        <v>0.65909090909090917</v>
      </c>
      <c r="H6605" s="41">
        <f>IFERROR(VLOOKUP(E6605,'Global Insight'!$E$2:$F$4102,2,FALSE),"")</f>
        <v>0.83333333333333337</v>
      </c>
      <c r="I6605">
        <f>IFERROR(VLOOKUP(E6605,EIU!$E$2:$H$3662,4,FALSE),"")</f>
        <v>0.7</v>
      </c>
    </row>
    <row r="6606" spans="1:9" x14ac:dyDescent="0.25">
      <c r="A6606" s="12" t="s">
        <v>179</v>
      </c>
      <c r="B6606" s="13" t="s">
        <v>180</v>
      </c>
      <c r="C6606" s="14">
        <v>104</v>
      </c>
      <c r="D6606" s="14">
        <v>2016</v>
      </c>
      <c r="E6606">
        <f t="shared" si="103"/>
        <v>1042016</v>
      </c>
      <c r="F6606" s="41">
        <f>IFERROR(VLOOKUP(E6606,Heritage!$E$3:$H$4601,4,FALSE),"")</f>
        <v>0.85799999999999998</v>
      </c>
      <c r="G6606" s="41">
        <f>IFERROR(VLOOKUP(A6606,'PRS 2015-2018'!$A$3:$AD$142,23,FALSE),"")</f>
        <v>0.91414141414141425</v>
      </c>
      <c r="H6606" s="41">
        <f>IFERROR(VLOOKUP(E6606,'Global Insight'!$E$2:$F$4102,2,FALSE),"")</f>
        <v>1</v>
      </c>
      <c r="I6606">
        <f>IFERROR(VLOOKUP(E6606,EIU!$E$2:$H$3662,4,FALSE),"")</f>
        <v>0.9</v>
      </c>
    </row>
    <row r="6607" spans="1:9" x14ac:dyDescent="0.25">
      <c r="A6607" s="12" t="s">
        <v>193</v>
      </c>
      <c r="B6607" s="13" t="s">
        <v>194</v>
      </c>
      <c r="C6607" s="14">
        <v>105</v>
      </c>
      <c r="D6607" s="14">
        <v>2016</v>
      </c>
      <c r="E6607">
        <f t="shared" si="103"/>
        <v>1052016</v>
      </c>
      <c r="F6607" s="41">
        <f>IFERROR(VLOOKUP(E6607,Heritage!$E$3:$H$4601,4,FALSE),"")</f>
        <v>0.67</v>
      </c>
      <c r="G6607" s="41" t="str">
        <f>IFERROR(VLOOKUP(A6607,'PRS 2015-2018'!$A$3:$AD$142,23,FALSE),"")</f>
        <v/>
      </c>
      <c r="H6607" s="41">
        <f>IFERROR(VLOOKUP(E6607,'Global Insight'!$E$2:$F$4102,2,FALSE),"")</f>
        <v>0.66666666666666663</v>
      </c>
      <c r="I6607">
        <f>IFERROR(VLOOKUP(E6607,EIU!$E$2:$H$3662,4,FALSE),"")</f>
        <v>0.32500000000000001</v>
      </c>
    </row>
    <row r="6608" spans="1:9" x14ac:dyDescent="0.25">
      <c r="A6608" s="12" t="s">
        <v>187</v>
      </c>
      <c r="B6608" s="13" t="s">
        <v>188</v>
      </c>
      <c r="C6608" s="14">
        <v>106</v>
      </c>
      <c r="D6608" s="14">
        <v>2016</v>
      </c>
      <c r="E6608">
        <f t="shared" si="103"/>
        <v>1062016</v>
      </c>
      <c r="F6608" s="41">
        <f>IFERROR(VLOOKUP(E6608,Heritage!$E$3:$H$4601,4,FALSE),"")</f>
        <v>0.34799999999999998</v>
      </c>
      <c r="G6608" s="41">
        <f>IFERROR(VLOOKUP(A6608,'PRS 2015-2018'!$A$3:$AD$142,23,FALSE),"")</f>
        <v>0.44696969696969696</v>
      </c>
      <c r="H6608" s="41">
        <f>IFERROR(VLOOKUP(E6608,'Global Insight'!$E$2:$F$4102,2,FALSE),"")</f>
        <v>0.5</v>
      </c>
      <c r="I6608">
        <f>IFERROR(VLOOKUP(E6608,EIU!$E$2:$H$3662,4,FALSE),"")</f>
        <v>0.4</v>
      </c>
    </row>
    <row r="6609" spans="1:9" x14ac:dyDescent="0.25">
      <c r="A6609" s="12" t="s">
        <v>209</v>
      </c>
      <c r="B6609" s="13" t="s">
        <v>210</v>
      </c>
      <c r="C6609" s="14">
        <v>107</v>
      </c>
      <c r="D6609" s="14">
        <v>2016</v>
      </c>
      <c r="E6609">
        <f t="shared" si="103"/>
        <v>1072016</v>
      </c>
      <c r="F6609" s="41">
        <f>IFERROR(VLOOKUP(E6609,Heritage!$E$3:$H$4601,4,FALSE),"")</f>
        <v>0.36</v>
      </c>
      <c r="G6609" s="41">
        <f>IFERROR(VLOOKUP(A6609,'PRS 2015-2018'!$A$3:$AD$142,23,FALSE),"")</f>
        <v>0.40151515151515155</v>
      </c>
      <c r="H6609" s="41">
        <f>IFERROR(VLOOKUP(E6609,'Global Insight'!$E$2:$F$4102,2,FALSE),"")</f>
        <v>0.44444444444444448</v>
      </c>
      <c r="I6609">
        <f>IFERROR(VLOOKUP(E6609,EIU!$E$2:$H$3662,4,FALSE),"")</f>
        <v>0.35</v>
      </c>
    </row>
    <row r="6610" spans="1:9" x14ac:dyDescent="0.25">
      <c r="A6610" s="12" t="s">
        <v>211</v>
      </c>
      <c r="B6610" s="13" t="s">
        <v>212</v>
      </c>
      <c r="C6610" s="14">
        <v>108</v>
      </c>
      <c r="D6610" s="14">
        <v>2016</v>
      </c>
      <c r="E6610">
        <f t="shared" si="103"/>
        <v>1082016</v>
      </c>
      <c r="F6610" s="41">
        <f>IFERROR(VLOOKUP(E6610,Heritage!$E$3:$H$4601,4,FALSE),"")</f>
        <v>0.85299999999999998</v>
      </c>
      <c r="G6610" s="41">
        <f>IFERROR(VLOOKUP(A6610,'PRS 2015-2018'!$A$3:$AD$142,23,FALSE),"")</f>
        <v>0.5732323232323232</v>
      </c>
      <c r="H6610" s="41">
        <f>IFERROR(VLOOKUP(E6610,'Global Insight'!$E$2:$F$4102,2,FALSE),"")</f>
        <v>0.77777777777777779</v>
      </c>
      <c r="I6610">
        <f>IFERROR(VLOOKUP(E6610,EIU!$E$2:$H$3662,4,FALSE),"")</f>
        <v>0.6</v>
      </c>
    </row>
    <row r="6611" spans="1:9" x14ac:dyDescent="0.25">
      <c r="A6611" s="12" t="s">
        <v>189</v>
      </c>
      <c r="B6611" s="13" t="s">
        <v>190</v>
      </c>
      <c r="C6611" s="14">
        <v>109</v>
      </c>
      <c r="D6611" s="14">
        <v>2016</v>
      </c>
      <c r="E6611">
        <f t="shared" si="103"/>
        <v>1092016</v>
      </c>
      <c r="F6611" s="41">
        <f>IFERROR(VLOOKUP(E6611,Heritage!$E$3:$H$4601,4,FALSE),"")</f>
        <v>0.45100000000000001</v>
      </c>
      <c r="G6611" s="41" t="str">
        <f>IFERROR(VLOOKUP(A6611,'PRS 2015-2018'!$A$3:$AD$142,23,FALSE),"")</f>
        <v/>
      </c>
      <c r="H6611" s="41">
        <f>IFERROR(VLOOKUP(E6611,'Global Insight'!$E$2:$F$4102,2,FALSE),"")</f>
        <v>0.61111111111111116</v>
      </c>
      <c r="I6611" t="str">
        <f>IFERROR(VLOOKUP(E6611,EIU!$E$2:$H$3662,4,FALSE),"")</f>
        <v/>
      </c>
    </row>
    <row r="6612" spans="1:9" x14ac:dyDescent="0.25">
      <c r="A6612" s="12" t="s">
        <v>195</v>
      </c>
      <c r="B6612" s="13" t="s">
        <v>196</v>
      </c>
      <c r="C6612" s="14">
        <v>110</v>
      </c>
      <c r="D6612" s="14">
        <v>2016</v>
      </c>
      <c r="E6612">
        <f t="shared" si="103"/>
        <v>1102016</v>
      </c>
      <c r="F6612" s="41">
        <f>IFERROR(VLOOKUP(E6612,Heritage!$E$3:$H$4601,4,FALSE),"")</f>
        <v>0.36700000000000005</v>
      </c>
      <c r="G6612" s="41">
        <f>IFERROR(VLOOKUP(A6612,'PRS 2015-2018'!$A$3:$AD$142,23,FALSE),"")</f>
        <v>0.45959595959595956</v>
      </c>
      <c r="H6612" s="41">
        <f>IFERROR(VLOOKUP(E6612,'Global Insight'!$E$2:$F$4102,2,FALSE),"")</f>
        <v>0.5</v>
      </c>
      <c r="I6612">
        <f>IFERROR(VLOOKUP(E6612,EIU!$E$2:$H$3662,4,FALSE),"")</f>
        <v>0.3</v>
      </c>
    </row>
    <row r="6613" spans="1:9" x14ac:dyDescent="0.25">
      <c r="A6613" s="12" t="s">
        <v>197</v>
      </c>
      <c r="B6613" s="13" t="s">
        <v>198</v>
      </c>
      <c r="C6613" s="14">
        <v>111</v>
      </c>
      <c r="D6613" s="14">
        <v>2016</v>
      </c>
      <c r="E6613">
        <f t="shared" si="103"/>
        <v>1112016</v>
      </c>
      <c r="F6613" s="41">
        <f>IFERROR(VLOOKUP(E6613,Heritage!$E$3:$H$4601,4,FALSE),"")</f>
        <v>0.67700000000000005</v>
      </c>
      <c r="G6613" s="41">
        <f>IFERROR(VLOOKUP(A6613,'PRS 2015-2018'!$A$3:$AD$142,23,FALSE),"")</f>
        <v>0.76010101010101006</v>
      </c>
      <c r="H6613" s="41">
        <f>IFERROR(VLOOKUP(E6613,'Global Insight'!$E$2:$F$4102,2,FALSE),"")</f>
        <v>0.66666666666666663</v>
      </c>
      <c r="I6613">
        <f>IFERROR(VLOOKUP(E6613,EIU!$E$2:$H$3662,4,FALSE),"")</f>
        <v>0.82499999999999996</v>
      </c>
    </row>
    <row r="6614" spans="1:9" x14ac:dyDescent="0.25">
      <c r="A6614" s="12" t="s">
        <v>360</v>
      </c>
      <c r="B6614" s="13" t="s">
        <v>384</v>
      </c>
      <c r="C6614" s="14">
        <v>112</v>
      </c>
      <c r="D6614" s="14">
        <v>2016</v>
      </c>
      <c r="E6614">
        <f t="shared" si="103"/>
        <v>1122016</v>
      </c>
      <c r="F6614" s="41" t="str">
        <f>IFERROR(VLOOKUP(E6614,Heritage!$E$3:$H$4601,4,FALSE),"")</f>
        <v/>
      </c>
      <c r="G6614" s="41" t="str">
        <f>IFERROR(VLOOKUP(A6614,'PRS 2015-2018'!$A$3:$AD$142,23,FALSE),"")</f>
        <v/>
      </c>
      <c r="H6614" s="41" t="str">
        <f>IFERROR(VLOOKUP(E6614,'Global Insight'!$E$2:$F$4102,2,FALSE),"")</f>
        <v/>
      </c>
      <c r="I6614" t="str">
        <f>IFERROR(VLOOKUP(E6614,EIU!$E$2:$H$3662,4,FALSE),"")</f>
        <v/>
      </c>
    </row>
    <row r="6615" spans="1:9" x14ac:dyDescent="0.25">
      <c r="A6615" s="12" t="s">
        <v>205</v>
      </c>
      <c r="B6615" s="13" t="s">
        <v>206</v>
      </c>
      <c r="C6615" s="14">
        <v>113</v>
      </c>
      <c r="D6615" s="14">
        <v>2016</v>
      </c>
      <c r="E6615">
        <f t="shared" si="103"/>
        <v>1132016</v>
      </c>
      <c r="F6615" s="41">
        <f>IFERROR(VLOOKUP(E6615,Heritage!$E$3:$H$4601,4,FALSE),"")</f>
        <v>0.22500000000000001</v>
      </c>
      <c r="G6615" s="41" t="str">
        <f>IFERROR(VLOOKUP(A6615,'PRS 2015-2018'!$A$3:$AD$142,23,FALSE),"")</f>
        <v/>
      </c>
      <c r="H6615" s="41">
        <f>IFERROR(VLOOKUP(E6615,'Global Insight'!$E$2:$F$4102,2,FALSE),"")</f>
        <v>0.5</v>
      </c>
      <c r="I6615">
        <f>IFERROR(VLOOKUP(E6615,EIU!$E$2:$H$3662,4,FALSE),"")</f>
        <v>0.35</v>
      </c>
    </row>
    <row r="6616" spans="1:9" x14ac:dyDescent="0.25">
      <c r="A6616" s="12" t="s">
        <v>207</v>
      </c>
      <c r="B6616" s="13" t="s">
        <v>208</v>
      </c>
      <c r="C6616" s="14">
        <v>114</v>
      </c>
      <c r="D6616" s="14">
        <v>2016</v>
      </c>
      <c r="E6616">
        <f t="shared" si="103"/>
        <v>1142016</v>
      </c>
      <c r="F6616" s="41">
        <f>IFERROR(VLOOKUP(E6616,Heritage!$E$3:$H$4601,4,FALSE),"")</f>
        <v>0.64400000000000002</v>
      </c>
      <c r="G6616" s="41" t="str">
        <f>IFERROR(VLOOKUP(A6616,'PRS 2015-2018'!$A$3:$AD$142,23,FALSE),"")</f>
        <v/>
      </c>
      <c r="H6616" s="41">
        <f>IFERROR(VLOOKUP(E6616,'Global Insight'!$E$2:$F$4102,2,FALSE),"")</f>
        <v>0.88888888888888895</v>
      </c>
      <c r="I6616">
        <f>IFERROR(VLOOKUP(E6616,EIU!$E$2:$H$3662,4,FALSE),"")</f>
        <v>0.67500000000000004</v>
      </c>
    </row>
    <row r="6617" spans="1:9" x14ac:dyDescent="0.25">
      <c r="A6617" s="12" t="s">
        <v>191</v>
      </c>
      <c r="B6617" s="13" t="s">
        <v>192</v>
      </c>
      <c r="C6617" s="14">
        <v>115</v>
      </c>
      <c r="D6617" s="14">
        <v>2016</v>
      </c>
      <c r="E6617">
        <f t="shared" si="103"/>
        <v>1152016</v>
      </c>
      <c r="F6617" s="41">
        <f>IFERROR(VLOOKUP(E6617,Heritage!$E$3:$H$4601,4,FALSE),"")</f>
        <v>0.58099999999999996</v>
      </c>
      <c r="G6617" s="41">
        <f>IFERROR(VLOOKUP(A6617,'PRS 2015-2018'!$A$3:$AD$142,23,FALSE),"")</f>
        <v>0.34848484848484845</v>
      </c>
      <c r="H6617" s="41">
        <f>IFERROR(VLOOKUP(E6617,'Global Insight'!$E$2:$F$4102,2,FALSE),"")</f>
        <v>0.72222222222222232</v>
      </c>
      <c r="I6617">
        <f>IFERROR(VLOOKUP(E6617,EIU!$E$2:$H$3662,4,FALSE),"")</f>
        <v>0.4</v>
      </c>
    </row>
    <row r="6618" spans="1:9" x14ac:dyDescent="0.25">
      <c r="A6618" s="12" t="s">
        <v>361</v>
      </c>
      <c r="B6618" s="13" t="s">
        <v>385</v>
      </c>
      <c r="C6618" s="14">
        <v>116</v>
      </c>
      <c r="D6618" s="14">
        <v>2016</v>
      </c>
      <c r="E6618">
        <f t="shared" si="103"/>
        <v>1162016</v>
      </c>
      <c r="F6618" s="41">
        <f>IFERROR(VLOOKUP(E6618,Heritage!$E$3:$H$4601,4,FALSE),"")</f>
        <v>0.3</v>
      </c>
      <c r="G6618" s="41" t="str">
        <f>IFERROR(VLOOKUP(A6618,'PRS 2015-2018'!$A$3:$AD$142,23,FALSE),"")</f>
        <v/>
      </c>
      <c r="H6618" s="41">
        <f>IFERROR(VLOOKUP(E6618,'Global Insight'!$E$2:$F$4102,2,FALSE),"")</f>
        <v>0.77777777777777779</v>
      </c>
      <c r="I6618" t="str">
        <f>IFERROR(VLOOKUP(E6618,EIU!$E$2:$H$3662,4,FALSE),"")</f>
        <v/>
      </c>
    </row>
    <row r="6619" spans="1:9" x14ac:dyDescent="0.25">
      <c r="A6619" s="12" t="s">
        <v>185</v>
      </c>
      <c r="B6619" s="13" t="s">
        <v>186</v>
      </c>
      <c r="C6619" s="14">
        <v>117</v>
      </c>
      <c r="D6619" s="14">
        <v>2016</v>
      </c>
      <c r="E6619">
        <f t="shared" si="103"/>
        <v>1172016</v>
      </c>
      <c r="F6619" s="41">
        <f>IFERROR(VLOOKUP(E6619,Heritage!$E$3:$H$4601,4,FALSE),"")</f>
        <v>0.496</v>
      </c>
      <c r="G6619" s="41">
        <f>IFERROR(VLOOKUP(A6619,'PRS 2015-2018'!$A$3:$AD$142,23,FALSE),"")</f>
        <v>0.48484848484848481</v>
      </c>
      <c r="H6619" s="41">
        <f>IFERROR(VLOOKUP(E6619,'Global Insight'!$E$2:$F$4102,2,FALSE),"")</f>
        <v>0.5</v>
      </c>
      <c r="I6619">
        <f>IFERROR(VLOOKUP(E6619,EIU!$E$2:$H$3662,4,FALSE),"")</f>
        <v>0.22500000000000001</v>
      </c>
    </row>
    <row r="6620" spans="1:9" x14ac:dyDescent="0.25">
      <c r="A6620" s="12" t="s">
        <v>362</v>
      </c>
      <c r="B6620" s="13" t="s">
        <v>386</v>
      </c>
      <c r="C6620" s="14">
        <v>118</v>
      </c>
      <c r="D6620" s="14">
        <v>2016</v>
      </c>
      <c r="E6620">
        <f t="shared" si="103"/>
        <v>1182016</v>
      </c>
      <c r="F6620" s="41" t="str">
        <f>IFERROR(VLOOKUP(E6620,Heritage!$E$3:$H$4601,4,FALSE),"")</f>
        <v/>
      </c>
      <c r="G6620" s="41" t="str">
        <f>IFERROR(VLOOKUP(A6620,'PRS 2015-2018'!$A$3:$AD$142,23,FALSE),"")</f>
        <v/>
      </c>
      <c r="H6620" s="41" t="str">
        <f>IFERROR(VLOOKUP(E6620,'Global Insight'!$E$2:$F$4102,2,FALSE),"")</f>
        <v/>
      </c>
      <c r="I6620" t="str">
        <f>IFERROR(VLOOKUP(E6620,EIU!$E$2:$H$3662,4,FALSE),"")</f>
        <v/>
      </c>
    </row>
    <row r="6621" spans="1:9" x14ac:dyDescent="0.25">
      <c r="A6621" s="12" t="s">
        <v>201</v>
      </c>
      <c r="B6621" s="13" t="s">
        <v>202</v>
      </c>
      <c r="C6621" s="14">
        <v>119</v>
      </c>
      <c r="D6621" s="14">
        <v>2016</v>
      </c>
      <c r="E6621">
        <f t="shared" si="103"/>
        <v>1192016</v>
      </c>
      <c r="F6621" s="41">
        <f>IFERROR(VLOOKUP(E6621,Heritage!$E$3:$H$4601,4,FALSE),"")</f>
        <v>0.51300000000000001</v>
      </c>
      <c r="G6621" s="41">
        <f>IFERROR(VLOOKUP(A6621,'PRS 2015-2018'!$A$3:$AD$142,23,FALSE),"")</f>
        <v>0.49999999999999994</v>
      </c>
      <c r="H6621" s="41">
        <f>IFERROR(VLOOKUP(E6621,'Global Insight'!$E$2:$F$4102,2,FALSE),"")</f>
        <v>0.61111111111111116</v>
      </c>
      <c r="I6621">
        <f>IFERROR(VLOOKUP(E6621,EIU!$E$2:$H$3662,4,FALSE),"")</f>
        <v>0.4</v>
      </c>
    </row>
    <row r="6622" spans="1:9" x14ac:dyDescent="0.25">
      <c r="A6622" s="12" t="s">
        <v>200</v>
      </c>
      <c r="B6622" s="13" t="s">
        <v>387</v>
      </c>
      <c r="C6622" s="14">
        <v>120</v>
      </c>
      <c r="D6622" s="14">
        <v>2016</v>
      </c>
      <c r="E6622">
        <f t="shared" si="103"/>
        <v>1202016</v>
      </c>
      <c r="F6622" s="41">
        <f>IFERROR(VLOOKUP(E6622,Heritage!$E$3:$H$4601,4,FALSE),"")</f>
        <v>0.57999999999999996</v>
      </c>
      <c r="G6622" s="41" t="str">
        <f>IFERROR(VLOOKUP(A6622,'PRS 2015-2018'!$A$3:$AD$142,23,FALSE),"")</f>
        <v/>
      </c>
      <c r="H6622" s="41">
        <f>IFERROR(VLOOKUP(E6622,'Global Insight'!$E$2:$F$4102,2,FALSE),"")</f>
        <v>0.66666666666666663</v>
      </c>
      <c r="I6622">
        <f>IFERROR(VLOOKUP(E6622,EIU!$E$2:$H$3662,4,FALSE),"")</f>
        <v>0.4</v>
      </c>
    </row>
    <row r="6623" spans="1:9" x14ac:dyDescent="0.25">
      <c r="A6623" s="12" t="s">
        <v>183</v>
      </c>
      <c r="B6623" s="13" t="s">
        <v>184</v>
      </c>
      <c r="C6623" s="14">
        <v>121</v>
      </c>
      <c r="D6623" s="14">
        <v>2016</v>
      </c>
      <c r="E6623">
        <f t="shared" si="103"/>
        <v>1212016</v>
      </c>
      <c r="F6623" s="41">
        <f>IFERROR(VLOOKUP(E6623,Heritage!$E$3:$H$4601,4,FALSE),"")</f>
        <v>0.55000000000000004</v>
      </c>
      <c r="G6623" s="41">
        <f>IFERROR(VLOOKUP(A6623,'PRS 2015-2018'!$A$3:$AD$142,23,FALSE),"")</f>
        <v>0.60101010101010099</v>
      </c>
      <c r="H6623" s="41">
        <f>IFERROR(VLOOKUP(E6623,'Global Insight'!$E$2:$F$4102,2,FALSE),"")</f>
        <v>0.61111111111111116</v>
      </c>
      <c r="I6623">
        <f>IFERROR(VLOOKUP(E6623,EIU!$E$2:$H$3662,4,FALSE),"")</f>
        <v>0.42499999999999999</v>
      </c>
    </row>
    <row r="6624" spans="1:9" x14ac:dyDescent="0.25">
      <c r="A6624" s="12" t="s">
        <v>203</v>
      </c>
      <c r="B6624" s="13" t="s">
        <v>204</v>
      </c>
      <c r="C6624" s="14">
        <v>122</v>
      </c>
      <c r="D6624" s="14">
        <v>2016</v>
      </c>
      <c r="E6624">
        <f t="shared" si="103"/>
        <v>1222016</v>
      </c>
      <c r="F6624" s="41">
        <f>IFERROR(VLOOKUP(E6624,Heritage!$E$3:$H$4601,4,FALSE),"")</f>
        <v>0.40600000000000003</v>
      </c>
      <c r="G6624" s="41">
        <f>IFERROR(VLOOKUP(A6624,'PRS 2015-2018'!$A$3:$AD$142,23,FALSE),"")</f>
        <v>0.42929292929292928</v>
      </c>
      <c r="H6624" s="41">
        <f>IFERROR(VLOOKUP(E6624,'Global Insight'!$E$2:$F$4102,2,FALSE),"")</f>
        <v>0.44444444444444448</v>
      </c>
      <c r="I6624">
        <f>IFERROR(VLOOKUP(E6624,EIU!$E$2:$H$3662,4,FALSE),"")</f>
        <v>0.25</v>
      </c>
    </row>
    <row r="6625" spans="1:9" x14ac:dyDescent="0.25">
      <c r="A6625" s="12" t="s">
        <v>338</v>
      </c>
      <c r="B6625" s="13" t="s">
        <v>199</v>
      </c>
      <c r="C6625" s="14">
        <v>123</v>
      </c>
      <c r="D6625" s="14">
        <v>2016</v>
      </c>
      <c r="E6625">
        <f t="shared" si="103"/>
        <v>1232016</v>
      </c>
      <c r="F6625" s="41">
        <f>IFERROR(VLOOKUP(E6625,Heritage!$E$3:$H$4601,4,FALSE),"")</f>
        <v>0.23</v>
      </c>
      <c r="G6625" s="41">
        <f>IFERROR(VLOOKUP(A6625,'PRS 2015-2018'!$A$3:$AD$142,23,FALSE),"")</f>
        <v>0.48989898989898983</v>
      </c>
      <c r="H6625" s="41">
        <f>IFERROR(VLOOKUP(E6625,'Global Insight'!$E$2:$F$4102,2,FALSE),"")</f>
        <v>0.55555555555555569</v>
      </c>
      <c r="I6625">
        <f>IFERROR(VLOOKUP(E6625,EIU!$E$2:$H$3662,4,FALSE),"")</f>
        <v>0.15</v>
      </c>
    </row>
    <row r="6626" spans="1:9" x14ac:dyDescent="0.25">
      <c r="A6626" s="12" t="s">
        <v>213</v>
      </c>
      <c r="B6626" s="13" t="s">
        <v>214</v>
      </c>
      <c r="C6626" s="14">
        <v>124</v>
      </c>
      <c r="D6626" s="14">
        <v>2016</v>
      </c>
      <c r="E6626">
        <f t="shared" si="103"/>
        <v>1242016</v>
      </c>
      <c r="F6626" s="41">
        <f>IFERROR(VLOOKUP(E6626,Heritage!$E$3:$H$4601,4,FALSE),"")</f>
        <v>0.53799999999999992</v>
      </c>
      <c r="G6626" s="41">
        <f>IFERROR(VLOOKUP(A6626,'PRS 2015-2018'!$A$3:$AD$142,23,FALSE),"")</f>
        <v>0.64141414141414144</v>
      </c>
      <c r="H6626" s="41">
        <f>IFERROR(VLOOKUP(E6626,'Global Insight'!$E$2:$F$4102,2,FALSE),"")</f>
        <v>0.66666666666666663</v>
      </c>
      <c r="I6626">
        <f>IFERROR(VLOOKUP(E6626,EIU!$E$2:$H$3662,4,FALSE),"")</f>
        <v>0.6</v>
      </c>
    </row>
    <row r="6627" spans="1:9" x14ac:dyDescent="0.25">
      <c r="A6627" s="12" t="s">
        <v>363</v>
      </c>
      <c r="B6627" s="13" t="s">
        <v>388</v>
      </c>
      <c r="C6627" s="14">
        <v>125</v>
      </c>
      <c r="D6627" s="14">
        <v>2016</v>
      </c>
      <c r="E6627">
        <f t="shared" si="103"/>
        <v>1252016</v>
      </c>
      <c r="F6627" s="41" t="str">
        <f>IFERROR(VLOOKUP(E6627,Heritage!$E$3:$H$4601,4,FALSE),"")</f>
        <v/>
      </c>
      <c r="G6627" s="41" t="str">
        <f>IFERROR(VLOOKUP(A6627,'PRS 2015-2018'!$A$3:$AD$142,23,FALSE),"")</f>
        <v/>
      </c>
      <c r="H6627" s="41" t="str">
        <f>IFERROR(VLOOKUP(E6627,'Global Insight'!$E$2:$F$4102,2,FALSE),"")</f>
        <v/>
      </c>
      <c r="I6627" t="str">
        <f>IFERROR(VLOOKUP(E6627,EIU!$E$2:$H$3662,4,FALSE),"")</f>
        <v/>
      </c>
    </row>
    <row r="6628" spans="1:9" x14ac:dyDescent="0.25">
      <c r="A6628" s="12" t="s">
        <v>225</v>
      </c>
      <c r="B6628" s="13" t="s">
        <v>226</v>
      </c>
      <c r="C6628" s="14">
        <v>126</v>
      </c>
      <c r="D6628" s="14">
        <v>2016</v>
      </c>
      <c r="E6628">
        <f t="shared" si="103"/>
        <v>1262016</v>
      </c>
      <c r="F6628" s="41">
        <f>IFERROR(VLOOKUP(E6628,Heritage!$E$3:$H$4601,4,FALSE),"")</f>
        <v>0.373</v>
      </c>
      <c r="G6628" s="41" t="str">
        <f>IFERROR(VLOOKUP(A6628,'PRS 2015-2018'!$A$3:$AD$142,23,FALSE),"")</f>
        <v/>
      </c>
      <c r="H6628" s="41">
        <f>IFERROR(VLOOKUP(E6628,'Global Insight'!$E$2:$F$4102,2,FALSE),"")</f>
        <v>0.44444444444444448</v>
      </c>
      <c r="I6628">
        <f>IFERROR(VLOOKUP(E6628,EIU!$E$2:$H$3662,4,FALSE),"")</f>
        <v>0.22500000000000001</v>
      </c>
    </row>
    <row r="6629" spans="1:9" x14ac:dyDescent="0.25">
      <c r="A6629" s="12" t="s">
        <v>221</v>
      </c>
      <c r="B6629" s="13" t="s">
        <v>222</v>
      </c>
      <c r="C6629" s="14">
        <v>127</v>
      </c>
      <c r="D6629" s="14">
        <v>2016</v>
      </c>
      <c r="E6629">
        <f t="shared" si="103"/>
        <v>1272016</v>
      </c>
      <c r="F6629" s="41">
        <f>IFERROR(VLOOKUP(E6629,Heritage!$E$3:$H$4601,4,FALSE),"")</f>
        <v>0.87400000000000011</v>
      </c>
      <c r="G6629" s="41">
        <f>IFERROR(VLOOKUP(A6629,'PRS 2015-2018'!$A$3:$AD$142,23,FALSE),"")</f>
        <v>0.91414141414141425</v>
      </c>
      <c r="H6629" s="41">
        <f>IFERROR(VLOOKUP(E6629,'Global Insight'!$E$2:$F$4102,2,FALSE),"")</f>
        <v>1</v>
      </c>
      <c r="I6629">
        <f>IFERROR(VLOOKUP(E6629,EIU!$E$2:$H$3662,4,FALSE),"")</f>
        <v>0.875</v>
      </c>
    </row>
    <row r="6630" spans="1:9" x14ac:dyDescent="0.25">
      <c r="A6630" s="12" t="s">
        <v>227</v>
      </c>
      <c r="B6630" s="13" t="s">
        <v>228</v>
      </c>
      <c r="C6630" s="14">
        <v>128</v>
      </c>
      <c r="D6630" s="14">
        <v>2016</v>
      </c>
      <c r="E6630">
        <f t="shared" si="103"/>
        <v>1282016</v>
      </c>
      <c r="F6630" s="41">
        <f>IFERROR(VLOOKUP(E6630,Heritage!$E$3:$H$4601,4,FALSE),"")</f>
        <v>0.96099999999999997</v>
      </c>
      <c r="G6630" s="41">
        <f>IFERROR(VLOOKUP(A6630,'PRS 2015-2018'!$A$3:$AD$142,23,FALSE),"")</f>
        <v>0.94444444444444431</v>
      </c>
      <c r="H6630" s="41">
        <f>IFERROR(VLOOKUP(E6630,'Global Insight'!$E$2:$F$4102,2,FALSE),"")</f>
        <v>1</v>
      </c>
      <c r="I6630">
        <f>IFERROR(VLOOKUP(E6630,EIU!$E$2:$H$3662,4,FALSE),"")</f>
        <v>0.97499999999999998</v>
      </c>
    </row>
    <row r="6631" spans="1:9" x14ac:dyDescent="0.25">
      <c r="A6631" s="12" t="s">
        <v>219</v>
      </c>
      <c r="B6631" s="13" t="s">
        <v>220</v>
      </c>
      <c r="C6631" s="14">
        <v>129</v>
      </c>
      <c r="D6631" s="14">
        <v>2016</v>
      </c>
      <c r="E6631">
        <f t="shared" si="103"/>
        <v>1292016</v>
      </c>
      <c r="F6631" s="41">
        <f>IFERROR(VLOOKUP(E6631,Heritage!$E$3:$H$4601,4,FALSE),"")</f>
        <v>0.311</v>
      </c>
      <c r="G6631" s="41">
        <f>IFERROR(VLOOKUP(A6631,'PRS 2015-2018'!$A$3:$AD$142,23,FALSE),"")</f>
        <v>0.47474747474747475</v>
      </c>
      <c r="H6631" s="41">
        <f>IFERROR(VLOOKUP(E6631,'Global Insight'!$E$2:$F$4102,2,FALSE),"")</f>
        <v>0.5</v>
      </c>
      <c r="I6631">
        <f>IFERROR(VLOOKUP(E6631,EIU!$E$2:$H$3662,4,FALSE),"")</f>
        <v>0.32500000000000001</v>
      </c>
    </row>
    <row r="6632" spans="1:9" x14ac:dyDescent="0.25">
      <c r="A6632" s="12" t="s">
        <v>215</v>
      </c>
      <c r="B6632" s="13" t="s">
        <v>216</v>
      </c>
      <c r="C6632" s="14">
        <v>130</v>
      </c>
      <c r="D6632" s="14">
        <v>2016</v>
      </c>
      <c r="E6632">
        <f t="shared" si="103"/>
        <v>1302016</v>
      </c>
      <c r="F6632" s="41">
        <f>IFERROR(VLOOKUP(E6632,Heritage!$E$3:$H$4601,4,FALSE),"")</f>
        <v>0.33799999999999997</v>
      </c>
      <c r="G6632" s="41">
        <f>IFERROR(VLOOKUP(A6632,'PRS 2015-2018'!$A$3:$AD$142,23,FALSE),"")</f>
        <v>0.39141414141414144</v>
      </c>
      <c r="H6632" s="41">
        <f>IFERROR(VLOOKUP(E6632,'Global Insight'!$E$2:$F$4102,2,FALSE),"")</f>
        <v>0.61111111111111116</v>
      </c>
      <c r="I6632">
        <f>IFERROR(VLOOKUP(E6632,EIU!$E$2:$H$3662,4,FALSE),"")</f>
        <v>0.35</v>
      </c>
    </row>
    <row r="6633" spans="1:9" x14ac:dyDescent="0.25">
      <c r="A6633" s="12" t="s">
        <v>217</v>
      </c>
      <c r="B6633" s="13" t="s">
        <v>218</v>
      </c>
      <c r="C6633" s="14">
        <v>131</v>
      </c>
      <c r="D6633" s="14">
        <v>2016</v>
      </c>
      <c r="E6633">
        <f t="shared" si="103"/>
        <v>1312016</v>
      </c>
      <c r="F6633" s="41">
        <f>IFERROR(VLOOKUP(E6633,Heritage!$E$3:$H$4601,4,FALSE),"")</f>
        <v>0.35299999999999998</v>
      </c>
      <c r="G6633" s="41">
        <f>IFERROR(VLOOKUP(A6633,'PRS 2015-2018'!$A$3:$AD$142,23,FALSE),"")</f>
        <v>0.34595959595959597</v>
      </c>
      <c r="H6633" s="41">
        <f>IFERROR(VLOOKUP(E6633,'Global Insight'!$E$2:$F$4102,2,FALSE),"")</f>
        <v>0.3888888888888889</v>
      </c>
      <c r="I6633">
        <f>IFERROR(VLOOKUP(E6633,EIU!$E$2:$H$3662,4,FALSE),"")</f>
        <v>0.22500000000000001</v>
      </c>
    </row>
    <row r="6634" spans="1:9" x14ac:dyDescent="0.25">
      <c r="A6634" s="12" t="s">
        <v>223</v>
      </c>
      <c r="B6634" s="13" t="s">
        <v>224</v>
      </c>
      <c r="C6634" s="14">
        <v>132</v>
      </c>
      <c r="D6634" s="14">
        <v>2016</v>
      </c>
      <c r="E6634">
        <f t="shared" si="103"/>
        <v>1322016</v>
      </c>
      <c r="F6634" s="41">
        <f>IFERROR(VLOOKUP(E6634,Heritage!$E$3:$H$4601,4,FALSE),"")</f>
        <v>0.86699999999999999</v>
      </c>
      <c r="G6634" s="41">
        <f>IFERROR(VLOOKUP(A6634,'PRS 2015-2018'!$A$3:$AD$142,23,FALSE),"")</f>
        <v>0.95707070707070707</v>
      </c>
      <c r="H6634" s="41">
        <f>IFERROR(VLOOKUP(E6634,'Global Insight'!$E$2:$F$4102,2,FALSE),"")</f>
        <v>0.94444444444444453</v>
      </c>
      <c r="I6634">
        <f>IFERROR(VLOOKUP(E6634,EIU!$E$2:$H$3662,4,FALSE),"")</f>
        <v>0.97499999999999998</v>
      </c>
    </row>
    <row r="6635" spans="1:9" x14ac:dyDescent="0.25">
      <c r="A6635" s="12" t="s">
        <v>229</v>
      </c>
      <c r="B6635" s="13" t="s">
        <v>230</v>
      </c>
      <c r="C6635" s="14">
        <v>133</v>
      </c>
      <c r="D6635" s="14">
        <v>2016</v>
      </c>
      <c r="E6635">
        <f t="shared" si="103"/>
        <v>1332016</v>
      </c>
      <c r="F6635" s="41">
        <f>IFERROR(VLOOKUP(E6635,Heritage!$E$3:$H$4601,4,FALSE),"")</f>
        <v>0.60799999999999998</v>
      </c>
      <c r="G6635" s="41">
        <f>IFERROR(VLOOKUP(A6635,'PRS 2015-2018'!$A$3:$AD$142,23,FALSE),"")</f>
        <v>0.71717171717171713</v>
      </c>
      <c r="H6635" s="41">
        <f>IFERROR(VLOOKUP(E6635,'Global Insight'!$E$2:$F$4102,2,FALSE),"")</f>
        <v>0.66666666666666663</v>
      </c>
      <c r="I6635">
        <f>IFERROR(VLOOKUP(E6635,EIU!$E$2:$H$3662,4,FALSE),"")</f>
        <v>0.625</v>
      </c>
    </row>
    <row r="6636" spans="1:9" x14ac:dyDescent="0.25">
      <c r="A6636" s="12" t="s">
        <v>231</v>
      </c>
      <c r="B6636" s="13" t="s">
        <v>232</v>
      </c>
      <c r="C6636" s="14">
        <v>134</v>
      </c>
      <c r="D6636" s="14">
        <v>2016</v>
      </c>
      <c r="E6636">
        <f t="shared" si="103"/>
        <v>1342016</v>
      </c>
      <c r="F6636" s="41">
        <f>IFERROR(VLOOKUP(E6636,Heritage!$E$3:$H$4601,4,FALSE),"")</f>
        <v>0.36399999999999999</v>
      </c>
      <c r="G6636" s="41">
        <f>IFERROR(VLOOKUP(A6636,'PRS 2015-2018'!$A$3:$AD$142,23,FALSE),"")</f>
        <v>0.48989898989898983</v>
      </c>
      <c r="H6636" s="41">
        <f>IFERROR(VLOOKUP(E6636,'Global Insight'!$E$2:$F$4102,2,FALSE),"")</f>
        <v>0.61111111111111116</v>
      </c>
      <c r="I6636">
        <f>IFERROR(VLOOKUP(E6636,EIU!$E$2:$H$3662,4,FALSE),"")</f>
        <v>0.32500000000000001</v>
      </c>
    </row>
    <row r="6637" spans="1:9" x14ac:dyDescent="0.25">
      <c r="A6637" s="12" t="s">
        <v>364</v>
      </c>
      <c r="B6637" s="13" t="s">
        <v>389</v>
      </c>
      <c r="C6637" s="14">
        <v>135</v>
      </c>
      <c r="D6637" s="14">
        <v>2016</v>
      </c>
      <c r="E6637">
        <f t="shared" si="103"/>
        <v>1352016</v>
      </c>
      <c r="F6637" s="41" t="str">
        <f>IFERROR(VLOOKUP(E6637,Heritage!$E$3:$H$4601,4,FALSE),"")</f>
        <v/>
      </c>
      <c r="G6637" s="41" t="str">
        <f>IFERROR(VLOOKUP(A6637,'PRS 2015-2018'!$A$3:$AD$142,23,FALSE),"")</f>
        <v/>
      </c>
      <c r="H6637" s="41" t="str">
        <f>IFERROR(VLOOKUP(E6637,'Global Insight'!$E$2:$F$4102,2,FALSE),"")</f>
        <v/>
      </c>
      <c r="I6637" t="str">
        <f>IFERROR(VLOOKUP(E6637,EIU!$E$2:$H$3662,4,FALSE),"")</f>
        <v/>
      </c>
    </row>
    <row r="6638" spans="1:9" x14ac:dyDescent="0.25">
      <c r="A6638" s="12" t="s">
        <v>233</v>
      </c>
      <c r="B6638" s="13" t="s">
        <v>234</v>
      </c>
      <c r="C6638" s="14">
        <v>136</v>
      </c>
      <c r="D6638" s="14">
        <v>2016</v>
      </c>
      <c r="E6638">
        <f t="shared" si="103"/>
        <v>1362016</v>
      </c>
      <c r="F6638" s="41">
        <f>IFERROR(VLOOKUP(E6638,Heritage!$E$3:$H$4601,4,FALSE),"")</f>
        <v>0.61099999999999999</v>
      </c>
      <c r="G6638" s="41">
        <f>IFERROR(VLOOKUP(A6638,'PRS 2015-2018'!$A$3:$AD$142,23,FALSE),"")</f>
        <v>0.52020202020202022</v>
      </c>
      <c r="H6638" s="41">
        <f>IFERROR(VLOOKUP(E6638,'Global Insight'!$E$2:$F$4102,2,FALSE),"")</f>
        <v>0.77777777777777779</v>
      </c>
      <c r="I6638">
        <f>IFERROR(VLOOKUP(E6638,EIU!$E$2:$H$3662,4,FALSE),"")</f>
        <v>0.47499999999999998</v>
      </c>
    </row>
    <row r="6639" spans="1:9" x14ac:dyDescent="0.25">
      <c r="A6639" s="12" t="s">
        <v>239</v>
      </c>
      <c r="B6639" s="13" t="s">
        <v>240</v>
      </c>
      <c r="C6639" s="14">
        <v>137</v>
      </c>
      <c r="D6639" s="14">
        <v>2016</v>
      </c>
      <c r="E6639">
        <f t="shared" si="103"/>
        <v>1372016</v>
      </c>
      <c r="F6639" s="41">
        <f>IFERROR(VLOOKUP(E6639,Heritage!$E$3:$H$4601,4,FALSE),"")</f>
        <v>0.377</v>
      </c>
      <c r="G6639" s="41">
        <f>IFERROR(VLOOKUP(A6639,'PRS 2015-2018'!$A$3:$AD$142,23,FALSE),"")</f>
        <v>0.4747474747474747</v>
      </c>
      <c r="H6639" s="41">
        <f>IFERROR(VLOOKUP(E6639,'Global Insight'!$E$2:$F$4102,2,FALSE),"")</f>
        <v>0.55555555555555558</v>
      </c>
      <c r="I6639">
        <f>IFERROR(VLOOKUP(E6639,EIU!$E$2:$H$3662,4,FALSE),"")</f>
        <v>0.3</v>
      </c>
    </row>
    <row r="6640" spans="1:9" x14ac:dyDescent="0.25">
      <c r="A6640" s="12" t="s">
        <v>246</v>
      </c>
      <c r="B6640" s="13" t="s">
        <v>247</v>
      </c>
      <c r="C6640" s="14">
        <v>138</v>
      </c>
      <c r="D6640" s="14">
        <v>2016</v>
      </c>
      <c r="E6640">
        <f t="shared" si="103"/>
        <v>1382016</v>
      </c>
      <c r="F6640" s="41">
        <f>IFERROR(VLOOKUP(E6640,Heritage!$E$3:$H$4601,4,FALSE),"")</f>
        <v>0.38200000000000001</v>
      </c>
      <c r="G6640" s="41">
        <f>IFERROR(VLOOKUP(A6640,'PRS 2015-2018'!$A$3:$AD$142,23,FALSE),"")</f>
        <v>0.44949494949494945</v>
      </c>
      <c r="H6640" s="41">
        <f>IFERROR(VLOOKUP(E6640,'Global Insight'!$E$2:$F$4102,2,FALSE),"")</f>
        <v>0.61111111111111116</v>
      </c>
      <c r="I6640">
        <f>IFERROR(VLOOKUP(E6640,EIU!$E$2:$H$3662,4,FALSE),"")</f>
        <v>0.4</v>
      </c>
    </row>
    <row r="6641" spans="1:9" x14ac:dyDescent="0.25">
      <c r="A6641" s="12" t="s">
        <v>235</v>
      </c>
      <c r="B6641" s="13" t="s">
        <v>236</v>
      </c>
      <c r="C6641" s="14">
        <v>139</v>
      </c>
      <c r="D6641" s="14">
        <v>2016</v>
      </c>
      <c r="E6641">
        <f t="shared" si="103"/>
        <v>1392016</v>
      </c>
      <c r="F6641" s="41">
        <f>IFERROR(VLOOKUP(E6641,Heritage!$E$3:$H$4601,4,FALSE),"")</f>
        <v>0.58299999999999996</v>
      </c>
      <c r="G6641" s="41">
        <f>IFERROR(VLOOKUP(A6641,'PRS 2015-2018'!$A$3:$AD$142,23,FALSE),"")</f>
        <v>0.5757575757575758</v>
      </c>
      <c r="H6641" s="41">
        <f>IFERROR(VLOOKUP(E6641,'Global Insight'!$E$2:$F$4102,2,FALSE),"")</f>
        <v>0.66666666666666663</v>
      </c>
      <c r="I6641">
        <f>IFERROR(VLOOKUP(E6641,EIU!$E$2:$H$3662,4,FALSE),"")</f>
        <v>0.4</v>
      </c>
    </row>
    <row r="6642" spans="1:9" x14ac:dyDescent="0.25">
      <c r="A6642" s="12" t="s">
        <v>237</v>
      </c>
      <c r="B6642" s="13" t="s">
        <v>238</v>
      </c>
      <c r="C6642" s="14">
        <v>140</v>
      </c>
      <c r="D6642" s="14">
        <v>2016</v>
      </c>
      <c r="E6642">
        <f t="shared" si="103"/>
        <v>1402016</v>
      </c>
      <c r="F6642" s="41">
        <f>IFERROR(VLOOKUP(E6642,Heritage!$E$3:$H$4601,4,FALSE),"")</f>
        <v>0.49200000000000005</v>
      </c>
      <c r="G6642" s="41">
        <f>IFERROR(VLOOKUP(A6642,'PRS 2015-2018'!$A$3:$AD$142,23,FALSE),"")</f>
        <v>0.5505050505050505</v>
      </c>
      <c r="H6642" s="41">
        <f>IFERROR(VLOOKUP(E6642,'Global Insight'!$E$2:$F$4102,2,FALSE),"")</f>
        <v>0.55555555555555558</v>
      </c>
      <c r="I6642">
        <f>IFERROR(VLOOKUP(E6642,EIU!$E$2:$H$3662,4,FALSE),"")</f>
        <v>0.27500000000000002</v>
      </c>
    </row>
    <row r="6643" spans="1:9" x14ac:dyDescent="0.25">
      <c r="A6643" s="12" t="s">
        <v>241</v>
      </c>
      <c r="B6643" s="13" t="s">
        <v>242</v>
      </c>
      <c r="C6643" s="14">
        <v>141</v>
      </c>
      <c r="D6643" s="14">
        <v>2016</v>
      </c>
      <c r="E6643">
        <f t="shared" si="103"/>
        <v>1412016</v>
      </c>
      <c r="F6643" s="41">
        <f>IFERROR(VLOOKUP(E6643,Heritage!$E$3:$H$4601,4,FALSE),"")</f>
        <v>0.60799999999999998</v>
      </c>
      <c r="G6643" s="41">
        <f>IFERROR(VLOOKUP(A6643,'PRS 2015-2018'!$A$3:$AD$142,23,FALSE),"")</f>
        <v>0.68686868686868685</v>
      </c>
      <c r="H6643" s="41">
        <f>IFERROR(VLOOKUP(E6643,'Global Insight'!$E$2:$F$4102,2,FALSE),"")</f>
        <v>0.66666666666666663</v>
      </c>
      <c r="I6643">
        <f>IFERROR(VLOOKUP(E6643,EIU!$E$2:$H$3662,4,FALSE),"")</f>
        <v>0.65</v>
      </c>
    </row>
    <row r="6644" spans="1:9" x14ac:dyDescent="0.25">
      <c r="A6644" s="12" t="s">
        <v>244</v>
      </c>
      <c r="B6644" s="13" t="s">
        <v>245</v>
      </c>
      <c r="C6644" s="14">
        <v>142</v>
      </c>
      <c r="D6644" s="14">
        <v>2016</v>
      </c>
      <c r="E6644">
        <f t="shared" si="103"/>
        <v>1422016</v>
      </c>
      <c r="F6644" s="41">
        <f>IFERROR(VLOOKUP(E6644,Heritage!$E$3:$H$4601,4,FALSE),"")</f>
        <v>0.73299999999999998</v>
      </c>
      <c r="G6644" s="41">
        <f>IFERROR(VLOOKUP(A6644,'PRS 2015-2018'!$A$3:$AD$142,23,FALSE),"")</f>
        <v>0.74242424242424232</v>
      </c>
      <c r="H6644" s="41">
        <f>IFERROR(VLOOKUP(E6644,'Global Insight'!$E$2:$F$4102,2,FALSE),"")</f>
        <v>0.77777777777777779</v>
      </c>
      <c r="I6644">
        <f>IFERROR(VLOOKUP(E6644,EIU!$E$2:$H$3662,4,FALSE),"")</f>
        <v>0.82499999999999996</v>
      </c>
    </row>
    <row r="6645" spans="1:9" x14ac:dyDescent="0.25">
      <c r="A6645" s="12" t="s">
        <v>248</v>
      </c>
      <c r="B6645" s="13" t="s">
        <v>249</v>
      </c>
      <c r="C6645" s="14">
        <v>143</v>
      </c>
      <c r="D6645" s="14">
        <v>2016</v>
      </c>
      <c r="E6645">
        <f t="shared" si="103"/>
        <v>1432016</v>
      </c>
      <c r="F6645" s="41">
        <f>IFERROR(VLOOKUP(E6645,Heritage!$E$3:$H$4601,4,FALSE),"")</f>
        <v>0.748</v>
      </c>
      <c r="G6645" s="41">
        <f>IFERROR(VLOOKUP(A6645,'PRS 2015-2018'!$A$3:$AD$142,23,FALSE),"")</f>
        <v>0.77272727272727282</v>
      </c>
      <c r="H6645" s="41">
        <f>IFERROR(VLOOKUP(E6645,'Global Insight'!$E$2:$F$4102,2,FALSE),"")</f>
        <v>0.61111111111111116</v>
      </c>
      <c r="I6645">
        <f>IFERROR(VLOOKUP(E6645,EIU!$E$2:$H$3662,4,FALSE),"")</f>
        <v>0.7</v>
      </c>
    </row>
    <row r="6646" spans="1:9" x14ac:dyDescent="0.25">
      <c r="A6646" s="12" t="s">
        <v>250</v>
      </c>
      <c r="B6646" s="13" t="s">
        <v>390</v>
      </c>
      <c r="C6646" s="14">
        <v>144</v>
      </c>
      <c r="D6646" s="14">
        <v>2016</v>
      </c>
      <c r="E6646">
        <f t="shared" si="103"/>
        <v>1442016</v>
      </c>
      <c r="F6646" s="41">
        <f>IFERROR(VLOOKUP(E6646,Heritage!$E$3:$H$4601,4,FALSE),"")</f>
        <v>0.63900000000000001</v>
      </c>
      <c r="G6646" s="41">
        <f>IFERROR(VLOOKUP(A6646,'PRS 2015-2018'!$A$3:$AD$142,23,FALSE),"")</f>
        <v>0.54545454545454553</v>
      </c>
      <c r="H6646" s="41">
        <f>IFERROR(VLOOKUP(E6646,'Global Insight'!$E$2:$F$4102,2,FALSE),"")</f>
        <v>0.61111111111111116</v>
      </c>
      <c r="I6646">
        <f>IFERROR(VLOOKUP(E6646,EIU!$E$2:$H$3662,4,FALSE),"")</f>
        <v>0.52500000000000002</v>
      </c>
    </row>
    <row r="6647" spans="1:9" x14ac:dyDescent="0.25">
      <c r="A6647" s="12" t="s">
        <v>251</v>
      </c>
      <c r="B6647" s="13" t="s">
        <v>252</v>
      </c>
      <c r="C6647" s="14">
        <v>145</v>
      </c>
      <c r="D6647" s="14">
        <v>2016</v>
      </c>
      <c r="E6647">
        <f t="shared" ref="E6647:E6710" si="104">C6647*10000+D6647</f>
        <v>1452016</v>
      </c>
      <c r="F6647" s="41">
        <f>IFERROR(VLOOKUP(E6647,Heritage!$E$3:$H$4601,4,FALSE),"")</f>
        <v>0.47600000000000003</v>
      </c>
      <c r="G6647" s="41">
        <f>IFERROR(VLOOKUP(A6647,'PRS 2015-2018'!$A$3:$AD$142,23,FALSE),"")</f>
        <v>0.4621212121212121</v>
      </c>
      <c r="H6647" s="41">
        <f>IFERROR(VLOOKUP(E6647,'Global Insight'!$E$2:$F$4102,2,FALSE),"")</f>
        <v>0.27777777777777779</v>
      </c>
      <c r="I6647">
        <f>IFERROR(VLOOKUP(E6647,EIU!$E$2:$H$3662,4,FALSE),"")</f>
        <v>0.25</v>
      </c>
    </row>
    <row r="6648" spans="1:9" x14ac:dyDescent="0.25">
      <c r="A6648" s="12" t="s">
        <v>253</v>
      </c>
      <c r="B6648" s="13" t="s">
        <v>254</v>
      </c>
      <c r="C6648" s="14">
        <v>146</v>
      </c>
      <c r="D6648" s="14">
        <v>2016</v>
      </c>
      <c r="E6648">
        <f t="shared" si="104"/>
        <v>1462016</v>
      </c>
      <c r="F6648" s="41">
        <f>IFERROR(VLOOKUP(E6648,Heritage!$E$3:$H$4601,4,FALSE),"")</f>
        <v>0.64400000000000002</v>
      </c>
      <c r="G6648" s="41" t="str">
        <f>IFERROR(VLOOKUP(A6648,'PRS 2015-2018'!$A$3:$AD$142,23,FALSE),"")</f>
        <v/>
      </c>
      <c r="H6648" s="41">
        <f>IFERROR(VLOOKUP(E6648,'Global Insight'!$E$2:$F$4102,2,FALSE),"")</f>
        <v>0.55555555555555558</v>
      </c>
      <c r="I6648">
        <f>IFERROR(VLOOKUP(E6648,EIU!$E$2:$H$3662,4,FALSE),"")</f>
        <v>0.47499999999999998</v>
      </c>
    </row>
    <row r="6649" spans="1:9" x14ac:dyDescent="0.25">
      <c r="A6649" s="12" t="s">
        <v>365</v>
      </c>
      <c r="B6649" s="13" t="s">
        <v>391</v>
      </c>
      <c r="C6649" s="14">
        <v>147</v>
      </c>
      <c r="D6649" s="14">
        <v>2016</v>
      </c>
      <c r="E6649">
        <f t="shared" si="104"/>
        <v>1472016</v>
      </c>
      <c r="F6649" s="41">
        <f>IFERROR(VLOOKUP(E6649,Heritage!$E$3:$H$4601,4,FALSE),"")</f>
        <v>0.51300000000000001</v>
      </c>
      <c r="G6649" s="41" t="str">
        <f>IFERROR(VLOOKUP(A6649,'PRS 2015-2018'!$A$3:$AD$142,23,FALSE),"")</f>
        <v/>
      </c>
      <c r="H6649" s="41">
        <f>IFERROR(VLOOKUP(E6649,'Global Insight'!$E$2:$F$4102,2,FALSE),"")</f>
        <v>0.88888888888888895</v>
      </c>
      <c r="I6649" t="str">
        <f>IFERROR(VLOOKUP(E6649,EIU!$E$2:$H$3662,4,FALSE),"")</f>
        <v/>
      </c>
    </row>
    <row r="6650" spans="1:9" x14ac:dyDescent="0.25">
      <c r="A6650" s="12" t="s">
        <v>366</v>
      </c>
      <c r="B6650" s="13" t="s">
        <v>392</v>
      </c>
      <c r="C6650" s="14">
        <v>148</v>
      </c>
      <c r="D6650" s="14">
        <v>2016</v>
      </c>
      <c r="E6650">
        <f t="shared" si="104"/>
        <v>1482016</v>
      </c>
      <c r="F6650" s="41" t="str">
        <f>IFERROR(VLOOKUP(E6650,Heritage!$E$3:$H$4601,4,FALSE),"")</f>
        <v/>
      </c>
      <c r="G6650" s="41" t="str">
        <f>IFERROR(VLOOKUP(A6650,'PRS 2015-2018'!$A$3:$AD$142,23,FALSE),"")</f>
        <v/>
      </c>
      <c r="H6650" s="41" t="str">
        <f>IFERROR(VLOOKUP(E6650,'Global Insight'!$E$2:$F$4102,2,FALSE),"")</f>
        <v/>
      </c>
      <c r="I6650" t="str">
        <f>IFERROR(VLOOKUP(E6650,EIU!$E$2:$H$3662,4,FALSE),"")</f>
        <v/>
      </c>
    </row>
    <row r="6651" spans="1:9" x14ac:dyDescent="0.25">
      <c r="A6651" s="12" t="s">
        <v>272</v>
      </c>
      <c r="B6651" s="13" t="s">
        <v>273</v>
      </c>
      <c r="C6651" s="14">
        <v>149</v>
      </c>
      <c r="D6651" s="14">
        <v>2016</v>
      </c>
      <c r="E6651">
        <f t="shared" si="104"/>
        <v>1492016</v>
      </c>
      <c r="F6651" s="41">
        <f>IFERROR(VLOOKUP(E6651,Heritage!$E$3:$H$4601,4,FALSE),"")</f>
        <v>0.377</v>
      </c>
      <c r="G6651" s="41" t="str">
        <f>IFERROR(VLOOKUP(A6651,'PRS 2015-2018'!$A$3:$AD$142,23,FALSE),"")</f>
        <v/>
      </c>
      <c r="H6651" s="41">
        <f>IFERROR(VLOOKUP(E6651,'Global Insight'!$E$2:$F$4102,2,FALSE),"")</f>
        <v>0.55555555555555558</v>
      </c>
      <c r="I6651">
        <f>IFERROR(VLOOKUP(E6651,EIU!$E$2:$H$3662,4,FALSE),"")</f>
        <v>0.3</v>
      </c>
    </row>
    <row r="6652" spans="1:9" x14ac:dyDescent="0.25">
      <c r="A6652" s="12" t="s">
        <v>255</v>
      </c>
      <c r="B6652" s="13" t="s">
        <v>256</v>
      </c>
      <c r="C6652" s="14">
        <v>150</v>
      </c>
      <c r="D6652" s="14">
        <v>2016</v>
      </c>
      <c r="E6652">
        <f t="shared" si="104"/>
        <v>1502016</v>
      </c>
      <c r="F6652" s="41">
        <f>IFERROR(VLOOKUP(E6652,Heritage!$E$3:$H$4601,4,FALSE),"")</f>
        <v>0.62</v>
      </c>
      <c r="G6652" s="41">
        <f>IFERROR(VLOOKUP(A6652,'PRS 2015-2018'!$A$3:$AD$142,23,FALSE),"")</f>
        <v>0.68686868686868685</v>
      </c>
      <c r="H6652" s="41">
        <f>IFERROR(VLOOKUP(E6652,'Global Insight'!$E$2:$F$4102,2,FALSE),"")</f>
        <v>0.44444444444444448</v>
      </c>
      <c r="I6652">
        <f>IFERROR(VLOOKUP(E6652,EIU!$E$2:$H$3662,4,FALSE),"")</f>
        <v>0.65</v>
      </c>
    </row>
    <row r="6653" spans="1:9" x14ac:dyDescent="0.25">
      <c r="A6653" s="12" t="s">
        <v>259</v>
      </c>
      <c r="B6653" s="13" t="s">
        <v>260</v>
      </c>
      <c r="C6653" s="14">
        <v>151</v>
      </c>
      <c r="D6653" s="14">
        <v>2016</v>
      </c>
      <c r="E6653">
        <f t="shared" si="104"/>
        <v>1512016</v>
      </c>
      <c r="F6653" s="41">
        <f>IFERROR(VLOOKUP(E6653,Heritage!$E$3:$H$4601,4,FALSE),"")</f>
        <v>0.44</v>
      </c>
      <c r="G6653" s="41">
        <f>IFERROR(VLOOKUP(A6653,'PRS 2015-2018'!$A$3:$AD$142,23,FALSE),"")</f>
        <v>0.50505050505050497</v>
      </c>
      <c r="H6653" s="41">
        <f>IFERROR(VLOOKUP(E6653,'Global Insight'!$E$2:$F$4102,2,FALSE),"")</f>
        <v>0.55555555555555558</v>
      </c>
      <c r="I6653">
        <f>IFERROR(VLOOKUP(E6653,EIU!$E$2:$H$3662,4,FALSE),"")</f>
        <v>0.4</v>
      </c>
    </row>
    <row r="6654" spans="1:9" x14ac:dyDescent="0.25">
      <c r="A6654" s="12" t="s">
        <v>271</v>
      </c>
      <c r="B6654" s="13" t="s">
        <v>393</v>
      </c>
      <c r="C6654" s="14">
        <v>152</v>
      </c>
      <c r="D6654" s="14">
        <v>2016</v>
      </c>
      <c r="E6654">
        <f t="shared" si="104"/>
        <v>1522016</v>
      </c>
      <c r="F6654" s="41">
        <f>IFERROR(VLOOKUP(E6654,Heritage!$E$3:$H$4601,4,FALSE),"")</f>
        <v>0.503</v>
      </c>
      <c r="G6654" s="41">
        <f>IFERROR(VLOOKUP(A6654,'PRS 2015-2018'!$A$3:$AD$142,23,FALSE),"")</f>
        <v>0.47222222222222227</v>
      </c>
      <c r="H6654" s="41">
        <f>IFERROR(VLOOKUP(E6654,'Global Insight'!$E$2:$F$4102,2,FALSE),"")</f>
        <v>0.72222222222222232</v>
      </c>
      <c r="I6654">
        <f>IFERROR(VLOOKUP(E6654,EIU!$E$2:$H$3662,4,FALSE),"")</f>
        <v>0.47499999999999998</v>
      </c>
    </row>
    <row r="6655" spans="1:9" x14ac:dyDescent="0.25">
      <c r="A6655" s="12" t="s">
        <v>284</v>
      </c>
      <c r="B6655" s="13" t="s">
        <v>285</v>
      </c>
      <c r="C6655" s="14">
        <v>153</v>
      </c>
      <c r="D6655" s="14">
        <v>2016</v>
      </c>
      <c r="E6655">
        <f t="shared" si="104"/>
        <v>1532016</v>
      </c>
      <c r="F6655" s="41">
        <f>IFERROR(VLOOKUP(E6655,Heritage!$E$3:$H$4601,4,FALSE),"")</f>
        <v>0.55200000000000005</v>
      </c>
      <c r="G6655" s="41" t="str">
        <f>IFERROR(VLOOKUP(A6655,'PRS 2015-2018'!$A$3:$AD$142,23,FALSE),"")</f>
        <v/>
      </c>
      <c r="H6655" s="41">
        <f>IFERROR(VLOOKUP(E6655,'Global Insight'!$E$2:$F$4102,2,FALSE),"")</f>
        <v>0.83333333333333337</v>
      </c>
      <c r="I6655">
        <f>IFERROR(VLOOKUP(E6655,EIU!$E$2:$H$3662,4,FALSE),"")</f>
        <v>0.57499999999999996</v>
      </c>
    </row>
    <row r="6656" spans="1:9" x14ac:dyDescent="0.25">
      <c r="A6656" s="12" t="s">
        <v>265</v>
      </c>
      <c r="B6656" s="13" t="s">
        <v>266</v>
      </c>
      <c r="C6656" s="14">
        <v>154</v>
      </c>
      <c r="D6656" s="14">
        <v>2016</v>
      </c>
      <c r="E6656">
        <f t="shared" si="104"/>
        <v>1542016</v>
      </c>
      <c r="F6656" s="41">
        <f>IFERROR(VLOOKUP(E6656,Heritage!$E$3:$H$4601,4,FALSE),"")</f>
        <v>0.374</v>
      </c>
      <c r="G6656" s="41">
        <f>IFERROR(VLOOKUP(A6656,'PRS 2015-2018'!$A$3:$AD$142,23,FALSE),"")</f>
        <v>0.47222222222222227</v>
      </c>
      <c r="H6656" s="41">
        <f>IFERROR(VLOOKUP(E6656,'Global Insight'!$E$2:$F$4102,2,FALSE),"")</f>
        <v>0.5</v>
      </c>
      <c r="I6656">
        <f>IFERROR(VLOOKUP(E6656,EIU!$E$2:$H$3662,4,FALSE),"")</f>
        <v>0.3</v>
      </c>
    </row>
    <row r="6657" spans="1:9" x14ac:dyDescent="0.25">
      <c r="A6657" s="12" t="s">
        <v>261</v>
      </c>
      <c r="B6657" s="13" t="s">
        <v>262</v>
      </c>
      <c r="C6657" s="14">
        <v>155</v>
      </c>
      <c r="D6657" s="14">
        <v>2016</v>
      </c>
      <c r="E6657">
        <f t="shared" si="104"/>
        <v>1552016</v>
      </c>
      <c r="F6657" s="41">
        <f>IFERROR(VLOOKUP(E6657,Heritage!$E$3:$H$4601,4,FALSE),"")</f>
        <v>0.97099999999999997</v>
      </c>
      <c r="G6657" s="41">
        <f>IFERROR(VLOOKUP(A6657,'PRS 2015-2018'!$A$3:$AD$142,23,FALSE),"")</f>
        <v>0.83080808080808077</v>
      </c>
      <c r="H6657" s="41">
        <f>IFERROR(VLOOKUP(E6657,'Global Insight'!$E$2:$F$4102,2,FALSE),"")</f>
        <v>1</v>
      </c>
      <c r="I6657">
        <f>IFERROR(VLOOKUP(E6657,EIU!$E$2:$H$3662,4,FALSE),"")</f>
        <v>0.97499999999999998</v>
      </c>
    </row>
    <row r="6658" spans="1:9" x14ac:dyDescent="0.25">
      <c r="A6658" s="12" t="s">
        <v>276</v>
      </c>
      <c r="B6658" s="13" t="s">
        <v>277</v>
      </c>
      <c r="C6658" s="14">
        <v>156</v>
      </c>
      <c r="D6658" s="14">
        <v>2016</v>
      </c>
      <c r="E6658">
        <f t="shared" si="104"/>
        <v>1562016</v>
      </c>
      <c r="F6658" s="41">
        <f>IFERROR(VLOOKUP(E6658,Heritage!$E$3:$H$4601,4,FALSE),"")</f>
        <v>0.69</v>
      </c>
      <c r="G6658" s="41">
        <f>IFERROR(VLOOKUP(A6658,'PRS 2015-2018'!$A$3:$AD$142,23,FALSE),"")</f>
        <v>0.63131313131313138</v>
      </c>
      <c r="H6658" s="41">
        <f>IFERROR(VLOOKUP(E6658,'Global Insight'!$E$2:$F$4102,2,FALSE),"")</f>
        <v>0.72222222222222232</v>
      </c>
      <c r="I6658">
        <f>IFERROR(VLOOKUP(E6658,EIU!$E$2:$H$3662,4,FALSE),"")</f>
        <v>0.65</v>
      </c>
    </row>
    <row r="6659" spans="1:9" x14ac:dyDescent="0.25">
      <c r="A6659" s="12" t="s">
        <v>278</v>
      </c>
      <c r="B6659" s="13" t="s">
        <v>279</v>
      </c>
      <c r="C6659" s="14">
        <v>157</v>
      </c>
      <c r="D6659" s="14">
        <v>2016</v>
      </c>
      <c r="E6659">
        <f t="shared" si="104"/>
        <v>1572016</v>
      </c>
      <c r="F6659" s="41">
        <f>IFERROR(VLOOKUP(E6659,Heritage!$E$3:$H$4601,4,FALSE),"")</f>
        <v>0.75</v>
      </c>
      <c r="G6659" s="41">
        <f>IFERROR(VLOOKUP(A6659,'PRS 2015-2018'!$A$3:$AD$142,23,FALSE),"")</f>
        <v>0.6262626262626263</v>
      </c>
      <c r="H6659" s="41">
        <f>IFERROR(VLOOKUP(E6659,'Global Insight'!$E$2:$F$4102,2,FALSE),"")</f>
        <v>0.72222222222222232</v>
      </c>
      <c r="I6659">
        <f>IFERROR(VLOOKUP(E6659,EIU!$E$2:$H$3662,4,FALSE),"")</f>
        <v>0.8</v>
      </c>
    </row>
    <row r="6660" spans="1:9" x14ac:dyDescent="0.25">
      <c r="A6660" s="12" t="s">
        <v>263</v>
      </c>
      <c r="B6660" s="13" t="s">
        <v>264</v>
      </c>
      <c r="C6660" s="14">
        <v>158</v>
      </c>
      <c r="D6660" s="14">
        <v>2016</v>
      </c>
      <c r="E6660">
        <f t="shared" si="104"/>
        <v>1582016</v>
      </c>
      <c r="F6660" s="41">
        <f>IFERROR(VLOOKUP(E6660,Heritage!$E$3:$H$4601,4,FALSE),"")</f>
        <v>0.39299999999999996</v>
      </c>
      <c r="G6660" s="41" t="str">
        <f>IFERROR(VLOOKUP(A6660,'PRS 2015-2018'!$A$3:$AD$142,23,FALSE),"")</f>
        <v/>
      </c>
      <c r="H6660" s="41">
        <f>IFERROR(VLOOKUP(E6660,'Global Insight'!$E$2:$F$4102,2,FALSE),"")</f>
        <v>0.61111111111111116</v>
      </c>
      <c r="I6660" t="str">
        <f>IFERROR(VLOOKUP(E6660,EIU!$E$2:$H$3662,4,FALSE),"")</f>
        <v/>
      </c>
    </row>
    <row r="6661" spans="1:9" x14ac:dyDescent="0.25">
      <c r="A6661" s="12" t="s">
        <v>269</v>
      </c>
      <c r="B6661" s="13" t="s">
        <v>270</v>
      </c>
      <c r="C6661" s="14">
        <v>159</v>
      </c>
      <c r="D6661" s="14">
        <v>2016</v>
      </c>
      <c r="E6661">
        <f t="shared" si="104"/>
        <v>1592016</v>
      </c>
      <c r="F6661" s="41">
        <f>IFERROR(VLOOKUP(E6661,Heritage!$E$3:$H$4601,4,FALSE),"")</f>
        <v>6.8000000000000005E-2</v>
      </c>
      <c r="G6661" s="41">
        <f>IFERROR(VLOOKUP(A6661,'PRS 2015-2018'!$A$3:$AD$142,23,FALSE),"")</f>
        <v>0.14393939393939392</v>
      </c>
      <c r="H6661" s="41">
        <f>IFERROR(VLOOKUP(E6661,'Global Insight'!$E$2:$F$4102,2,FALSE),"")</f>
        <v>0.16666666666666663</v>
      </c>
      <c r="I6661">
        <f>IFERROR(VLOOKUP(E6661,EIU!$E$2:$H$3662,4,FALSE),"")</f>
        <v>0</v>
      </c>
    </row>
    <row r="6662" spans="1:9" x14ac:dyDescent="0.25">
      <c r="A6662" s="12" t="s">
        <v>327</v>
      </c>
      <c r="B6662" s="13" t="s">
        <v>328</v>
      </c>
      <c r="C6662" s="14">
        <v>160</v>
      </c>
      <c r="D6662" s="14">
        <v>2016</v>
      </c>
      <c r="E6662">
        <f t="shared" si="104"/>
        <v>1602016</v>
      </c>
      <c r="F6662" s="41">
        <f>IFERROR(VLOOKUP(E6662,Heritage!$E$3:$H$4601,4,FALSE),"")</f>
        <v>0.67599999999999993</v>
      </c>
      <c r="G6662" s="41">
        <f>IFERROR(VLOOKUP(A6662,'PRS 2015-2018'!$A$3:$AD$142,23,FALSE),"")</f>
        <v>0.43181818181818182</v>
      </c>
      <c r="H6662" s="41">
        <f>IFERROR(VLOOKUP(E6662,'Global Insight'!$E$2:$F$4102,2,FALSE),"")</f>
        <v>0.55555555555555558</v>
      </c>
      <c r="I6662">
        <f>IFERROR(VLOOKUP(E6662,EIU!$E$2:$H$3662,4,FALSE),"")</f>
        <v>0.45</v>
      </c>
    </row>
    <row r="6663" spans="1:9" x14ac:dyDescent="0.25">
      <c r="A6663" s="12" t="s">
        <v>89</v>
      </c>
      <c r="B6663" s="13" t="s">
        <v>90</v>
      </c>
      <c r="C6663" s="14">
        <v>161</v>
      </c>
      <c r="D6663" s="14">
        <v>2016</v>
      </c>
      <c r="E6663">
        <f t="shared" si="104"/>
        <v>1612016</v>
      </c>
      <c r="F6663" s="41">
        <f>IFERROR(VLOOKUP(E6663,Heritage!$E$3:$H$4601,4,FALSE),"")</f>
        <v>0.71200000000000008</v>
      </c>
      <c r="G6663" s="41">
        <f>IFERROR(VLOOKUP(A6663,'PRS 2015-2018'!$A$3:$AD$142,23,FALSE),"")</f>
        <v>0.74494949494949492</v>
      </c>
      <c r="H6663" s="41">
        <f>IFERROR(VLOOKUP(E6663,'Global Insight'!$E$2:$F$4102,2,FALSE),"")</f>
        <v>0.83333333333333337</v>
      </c>
      <c r="I6663">
        <f>IFERROR(VLOOKUP(E6663,EIU!$E$2:$H$3662,4,FALSE),"")</f>
        <v>0.72499999999999998</v>
      </c>
    </row>
    <row r="6664" spans="1:9" x14ac:dyDescent="0.25">
      <c r="A6664" s="12" t="s">
        <v>173</v>
      </c>
      <c r="B6664" s="13" t="s">
        <v>174</v>
      </c>
      <c r="C6664" s="14">
        <v>162</v>
      </c>
      <c r="D6664" s="14">
        <v>2016</v>
      </c>
      <c r="E6664">
        <f t="shared" si="104"/>
        <v>1622016</v>
      </c>
      <c r="F6664" s="41">
        <f>IFERROR(VLOOKUP(E6664,Heritage!$E$3:$H$4601,4,FALSE),"")</f>
        <v>0.48</v>
      </c>
      <c r="G6664" s="41">
        <f>IFERROR(VLOOKUP(A6664,'PRS 2015-2018'!$A$3:$AD$142,23,FALSE),"")</f>
        <v>0.51515151515151525</v>
      </c>
      <c r="H6664" s="41">
        <f>IFERROR(VLOOKUP(E6664,'Global Insight'!$E$2:$F$4102,2,FALSE),"")</f>
        <v>0.66666666666666663</v>
      </c>
      <c r="I6664">
        <f>IFERROR(VLOOKUP(E6664,EIU!$E$2:$H$3662,4,FALSE),"")</f>
        <v>0.5</v>
      </c>
    </row>
    <row r="6665" spans="1:9" x14ac:dyDescent="0.25">
      <c r="A6665" s="12" t="s">
        <v>367</v>
      </c>
      <c r="B6665" s="13" t="s">
        <v>394</v>
      </c>
      <c r="C6665" s="14">
        <v>163</v>
      </c>
      <c r="D6665" s="14">
        <v>2016</v>
      </c>
      <c r="E6665">
        <f t="shared" si="104"/>
        <v>1632016</v>
      </c>
      <c r="F6665" s="41" t="str">
        <f>IFERROR(VLOOKUP(E6665,Heritage!$E$3:$H$4601,4,FALSE),"")</f>
        <v/>
      </c>
      <c r="G6665" s="41" t="str">
        <f>IFERROR(VLOOKUP(A6665,'PRS 2015-2018'!$A$3:$AD$142,23,FALSE),"")</f>
        <v/>
      </c>
      <c r="H6665" s="41">
        <f>IFERROR(VLOOKUP(E6665,'Global Insight'!$E$2:$F$4102,2,FALSE),"")</f>
        <v>0.66666666666666663</v>
      </c>
      <c r="I6665" t="str">
        <f>IFERROR(VLOOKUP(E6665,EIU!$E$2:$H$3662,4,FALSE),"")</f>
        <v/>
      </c>
    </row>
    <row r="6666" spans="1:9" x14ac:dyDescent="0.25">
      <c r="A6666" s="12" t="s">
        <v>368</v>
      </c>
      <c r="B6666" s="13" t="s">
        <v>395</v>
      </c>
      <c r="C6666" s="14">
        <v>164</v>
      </c>
      <c r="D6666" s="14">
        <v>2016</v>
      </c>
      <c r="E6666">
        <f t="shared" si="104"/>
        <v>1642016</v>
      </c>
      <c r="F6666" s="41">
        <f>IFERROR(VLOOKUP(E6666,Heritage!$E$3:$H$4601,4,FALSE),"")</f>
        <v>0.65500000000000003</v>
      </c>
      <c r="G6666" s="41" t="str">
        <f>IFERROR(VLOOKUP(A6666,'PRS 2015-2018'!$A$3:$AD$142,23,FALSE),"")</f>
        <v/>
      </c>
      <c r="H6666" s="41">
        <f>IFERROR(VLOOKUP(E6666,'Global Insight'!$E$2:$F$4102,2,FALSE),"")</f>
        <v>0.77777777777777779</v>
      </c>
      <c r="I6666" t="str">
        <f>IFERROR(VLOOKUP(E6666,EIU!$E$2:$H$3662,4,FALSE),"")</f>
        <v/>
      </c>
    </row>
    <row r="6667" spans="1:9" x14ac:dyDescent="0.25">
      <c r="A6667" s="12" t="s">
        <v>369</v>
      </c>
      <c r="B6667" s="13" t="s">
        <v>396</v>
      </c>
      <c r="C6667" s="14">
        <v>165</v>
      </c>
      <c r="D6667" s="14">
        <v>2016</v>
      </c>
      <c r="E6667">
        <f t="shared" si="104"/>
        <v>1652016</v>
      </c>
      <c r="F6667" s="41">
        <f>IFERROR(VLOOKUP(E6667,Heritage!$E$3:$H$4601,4,FALSE),"")</f>
        <v>0.373</v>
      </c>
      <c r="G6667" s="41" t="str">
        <f>IFERROR(VLOOKUP(A6667,'PRS 2015-2018'!$A$3:$AD$142,23,FALSE),"")</f>
        <v/>
      </c>
      <c r="H6667" s="41">
        <f>IFERROR(VLOOKUP(E6667,'Global Insight'!$E$2:$F$4102,2,FALSE),"")</f>
        <v>0.66666666666666663</v>
      </c>
      <c r="I6667" t="str">
        <f>IFERROR(VLOOKUP(E6667,EIU!$E$2:$H$3662,4,FALSE),"")</f>
        <v/>
      </c>
    </row>
    <row r="6668" spans="1:9" x14ac:dyDescent="0.25">
      <c r="A6668" s="12" t="s">
        <v>257</v>
      </c>
      <c r="B6668" s="13" t="s">
        <v>258</v>
      </c>
      <c r="C6668" s="14">
        <v>166</v>
      </c>
      <c r="D6668" s="14">
        <v>2016</v>
      </c>
      <c r="E6668">
        <f t="shared" si="104"/>
        <v>1662016</v>
      </c>
      <c r="F6668" s="41">
        <f>IFERROR(VLOOKUP(E6668,Heritage!$E$3:$H$4601,4,FALSE),"")</f>
        <v>0.311</v>
      </c>
      <c r="G6668" s="41">
        <f>IFERROR(VLOOKUP(A6668,'PRS 2015-2018'!$A$3:$AD$142,23,FALSE),"")</f>
        <v>0.33333333333333331</v>
      </c>
      <c r="H6668" s="41">
        <f>IFERROR(VLOOKUP(E6668,'Global Insight'!$E$2:$F$4102,2,FALSE),"")</f>
        <v>0.27777777777777773</v>
      </c>
      <c r="I6668">
        <f>IFERROR(VLOOKUP(E6668,EIU!$E$2:$H$3662,4,FALSE),"")</f>
        <v>0.22500000000000001</v>
      </c>
    </row>
    <row r="6669" spans="1:9" x14ac:dyDescent="0.25">
      <c r="A6669" s="12" t="s">
        <v>274</v>
      </c>
      <c r="B6669" s="13" t="s">
        <v>275</v>
      </c>
      <c r="C6669" s="14">
        <v>167</v>
      </c>
      <c r="D6669" s="14">
        <v>2016</v>
      </c>
      <c r="E6669">
        <f t="shared" si="104"/>
        <v>1672016</v>
      </c>
      <c r="F6669" s="41">
        <f>IFERROR(VLOOKUP(E6669,Heritage!$E$3:$H$4601,4,FALSE),"")</f>
        <v>0.45100000000000001</v>
      </c>
      <c r="G6669" s="41">
        <f>IFERROR(VLOOKUP(A6669,'PRS 2015-2018'!$A$3:$AD$142,23,FALSE),"")</f>
        <v>0.45959595959595956</v>
      </c>
      <c r="H6669" s="41">
        <f>IFERROR(VLOOKUP(E6669,'Global Insight'!$E$2:$F$4102,2,FALSE),"")</f>
        <v>0.44444444444444448</v>
      </c>
      <c r="I6669">
        <f>IFERROR(VLOOKUP(E6669,EIU!$E$2:$H$3662,4,FALSE),"")</f>
        <v>0.47499999999999998</v>
      </c>
    </row>
    <row r="6670" spans="1:9" x14ac:dyDescent="0.25">
      <c r="A6670" s="12" t="s">
        <v>282</v>
      </c>
      <c r="B6670" s="13" t="s">
        <v>283</v>
      </c>
      <c r="C6670" s="14">
        <v>168</v>
      </c>
      <c r="D6670" s="14">
        <v>2016</v>
      </c>
      <c r="E6670">
        <f t="shared" si="104"/>
        <v>1682016</v>
      </c>
      <c r="F6670" s="41" t="str">
        <f>IFERROR(VLOOKUP(E6670,Heritage!$E$3:$H$4601,4,FALSE),"")</f>
        <v/>
      </c>
      <c r="G6670" s="41" t="str">
        <f>IFERROR(VLOOKUP(A6670,'PRS 2015-2018'!$A$3:$AD$142,23,FALSE),"")</f>
        <v/>
      </c>
      <c r="H6670" s="41">
        <f>IFERROR(VLOOKUP(E6670,'Global Insight'!$E$2:$F$4102,2,FALSE),"")</f>
        <v>0.55555555555555558</v>
      </c>
      <c r="I6670">
        <f>IFERROR(VLOOKUP(E6670,EIU!$E$2:$H$3662,4,FALSE),"")</f>
        <v>0.5</v>
      </c>
    </row>
    <row r="6671" spans="1:9" x14ac:dyDescent="0.25">
      <c r="A6671" s="12" t="s">
        <v>280</v>
      </c>
      <c r="B6671" s="13" t="s">
        <v>281</v>
      </c>
      <c r="C6671" s="14">
        <v>169</v>
      </c>
      <c r="D6671" s="14">
        <v>2016</v>
      </c>
      <c r="E6671">
        <f t="shared" si="104"/>
        <v>1692016</v>
      </c>
      <c r="F6671" s="41">
        <f>IFERROR(VLOOKUP(E6671,Heritage!$E$3:$H$4601,4,FALSE),"")</f>
        <v>0.8859999999999999</v>
      </c>
      <c r="G6671" s="41">
        <f>IFERROR(VLOOKUP(A6671,'PRS 2015-2018'!$A$3:$AD$142,23,FALSE),"")</f>
        <v>0.97222222222222221</v>
      </c>
      <c r="H6671" s="41">
        <f>IFERROR(VLOOKUP(E6671,'Global Insight'!$E$2:$F$4102,2,FALSE),"")</f>
        <v>1</v>
      </c>
      <c r="I6671">
        <f>IFERROR(VLOOKUP(E6671,EIU!$E$2:$H$3662,4,FALSE),"")</f>
        <v>1</v>
      </c>
    </row>
    <row r="6672" spans="1:9" x14ac:dyDescent="0.25">
      <c r="A6672" s="12" t="s">
        <v>49</v>
      </c>
      <c r="B6672" s="13" t="s">
        <v>50</v>
      </c>
      <c r="C6672" s="14">
        <v>170</v>
      </c>
      <c r="D6672" s="14">
        <v>2016</v>
      </c>
      <c r="E6672">
        <f t="shared" si="104"/>
        <v>1702016</v>
      </c>
      <c r="F6672" s="41">
        <f>IFERROR(VLOOKUP(E6672,Heritage!$E$3:$H$4601,4,FALSE),"")</f>
        <v>0.86900000000000011</v>
      </c>
      <c r="G6672" s="41">
        <f>IFERROR(VLOOKUP(A6672,'PRS 2015-2018'!$A$3:$AD$142,23,FALSE),"")</f>
        <v>0.87373737373737381</v>
      </c>
      <c r="H6672" s="41">
        <f>IFERROR(VLOOKUP(E6672,'Global Insight'!$E$2:$F$4102,2,FALSE),"")</f>
        <v>1</v>
      </c>
      <c r="I6672">
        <f>IFERROR(VLOOKUP(E6672,EIU!$E$2:$H$3662,4,FALSE),"")</f>
        <v>0.95</v>
      </c>
    </row>
    <row r="6673" spans="1:9" x14ac:dyDescent="0.25">
      <c r="A6673" s="12" t="s">
        <v>286</v>
      </c>
      <c r="B6673" s="13" t="s">
        <v>287</v>
      </c>
      <c r="C6673" s="14">
        <v>171</v>
      </c>
      <c r="D6673" s="14">
        <v>2016</v>
      </c>
      <c r="E6673">
        <f t="shared" si="104"/>
        <v>1712016</v>
      </c>
      <c r="F6673" s="41">
        <f>IFERROR(VLOOKUP(E6673,Heritage!$E$3:$H$4601,4,FALSE),"")</f>
        <v>0.373</v>
      </c>
      <c r="G6673" s="41">
        <f>IFERROR(VLOOKUP(A6673,'PRS 2015-2018'!$A$3:$AD$142,23,FALSE),"")</f>
        <v>0.45707070707070713</v>
      </c>
      <c r="H6673" s="41">
        <f>IFERROR(VLOOKUP(E6673,'Global Insight'!$E$2:$F$4102,2,FALSE),"")</f>
        <v>0.11111111111111109</v>
      </c>
      <c r="I6673">
        <f>IFERROR(VLOOKUP(E6673,EIU!$E$2:$H$3662,4,FALSE),"")</f>
        <v>0</v>
      </c>
    </row>
    <row r="6674" spans="1:9" x14ac:dyDescent="0.25">
      <c r="A6674" s="12" t="s">
        <v>370</v>
      </c>
      <c r="B6674" s="13" t="s">
        <v>305</v>
      </c>
      <c r="C6674" s="14">
        <v>172</v>
      </c>
      <c r="D6674" s="14">
        <v>2016</v>
      </c>
      <c r="E6674">
        <f t="shared" si="104"/>
        <v>1722016</v>
      </c>
      <c r="F6674" s="41">
        <f>IFERROR(VLOOKUP(E6674,Heritage!$E$3:$H$4601,4,FALSE),"")</f>
        <v>0.86499999999999999</v>
      </c>
      <c r="G6674" s="41">
        <f>IFERROR(VLOOKUP(A6674,'PRS 2015-2018'!$A$3:$AD$142,23,FALSE),"")</f>
        <v>0.76262626262626265</v>
      </c>
      <c r="H6674" s="41">
        <f>IFERROR(VLOOKUP(E6674,'Global Insight'!$E$2:$F$4102,2,FALSE),"")</f>
        <v>0.88888888888888895</v>
      </c>
      <c r="I6674">
        <f>IFERROR(VLOOKUP(E6674,EIU!$E$2:$H$3662,4,FALSE),"")</f>
        <v>0.75</v>
      </c>
    </row>
    <row r="6675" spans="1:9" x14ac:dyDescent="0.25">
      <c r="A6675" s="12" t="s">
        <v>294</v>
      </c>
      <c r="B6675" s="13" t="s">
        <v>295</v>
      </c>
      <c r="C6675" s="14">
        <v>173</v>
      </c>
      <c r="D6675" s="14">
        <v>2016</v>
      </c>
      <c r="E6675">
        <f t="shared" si="104"/>
        <v>1732016</v>
      </c>
      <c r="F6675" s="41">
        <f>IFERROR(VLOOKUP(E6675,Heritage!$E$3:$H$4601,4,FALSE),"")</f>
        <v>0.45500000000000002</v>
      </c>
      <c r="G6675" s="41" t="str">
        <f>IFERROR(VLOOKUP(A6675,'PRS 2015-2018'!$A$3:$AD$142,23,FALSE),"")</f>
        <v/>
      </c>
      <c r="H6675" s="41">
        <f>IFERROR(VLOOKUP(E6675,'Global Insight'!$E$2:$F$4102,2,FALSE),"")</f>
        <v>0.44444444444444448</v>
      </c>
      <c r="I6675">
        <f>IFERROR(VLOOKUP(E6675,EIU!$E$2:$H$3662,4,FALSE),"")</f>
        <v>0.125</v>
      </c>
    </row>
    <row r="6676" spans="1:9" x14ac:dyDescent="0.25">
      <c r="A6676" s="12" t="s">
        <v>306</v>
      </c>
      <c r="B6676" s="13" t="s">
        <v>307</v>
      </c>
      <c r="C6676" s="14">
        <v>174</v>
      </c>
      <c r="D6676" s="14">
        <v>2016</v>
      </c>
      <c r="E6676">
        <f t="shared" si="104"/>
        <v>1742016</v>
      </c>
      <c r="F6676" s="41">
        <f>IFERROR(VLOOKUP(E6676,Heritage!$E$3:$H$4601,4,FALSE),"")</f>
        <v>0.33799999999999997</v>
      </c>
      <c r="G6676" s="41">
        <f>IFERROR(VLOOKUP(A6676,'PRS 2015-2018'!$A$3:$AD$142,23,FALSE),"")</f>
        <v>0.60101010101010099</v>
      </c>
      <c r="H6676" s="41">
        <f>IFERROR(VLOOKUP(E6676,'Global Insight'!$E$2:$F$4102,2,FALSE),"")</f>
        <v>0.44444444444444448</v>
      </c>
      <c r="I6676">
        <f>IFERROR(VLOOKUP(E6676,EIU!$E$2:$H$3662,4,FALSE),"")</f>
        <v>0.3</v>
      </c>
    </row>
    <row r="6677" spans="1:9" x14ac:dyDescent="0.25">
      <c r="A6677" s="12" t="s">
        <v>292</v>
      </c>
      <c r="B6677" s="13" t="s">
        <v>293</v>
      </c>
      <c r="C6677" s="14">
        <v>175</v>
      </c>
      <c r="D6677" s="14">
        <v>2016</v>
      </c>
      <c r="E6677">
        <f t="shared" si="104"/>
        <v>1752016</v>
      </c>
      <c r="F6677" s="41">
        <f>IFERROR(VLOOKUP(E6677,Heritage!$E$3:$H$4601,4,FALSE),"")</f>
        <v>0.51300000000000001</v>
      </c>
      <c r="G6677" s="41">
        <f>IFERROR(VLOOKUP(A6677,'PRS 2015-2018'!$A$3:$AD$142,23,FALSE),"")</f>
        <v>0.4621212121212121</v>
      </c>
      <c r="H6677" s="41">
        <f>IFERROR(VLOOKUP(E6677,'Global Insight'!$E$2:$F$4102,2,FALSE),"")</f>
        <v>0.66666666666666663</v>
      </c>
      <c r="I6677">
        <f>IFERROR(VLOOKUP(E6677,EIU!$E$2:$H$3662,4,FALSE),"")</f>
        <v>0.47499999999999998</v>
      </c>
    </row>
    <row r="6678" spans="1:9" x14ac:dyDescent="0.25">
      <c r="A6678" s="12" t="s">
        <v>339</v>
      </c>
      <c r="B6678" s="13" t="s">
        <v>340</v>
      </c>
      <c r="C6678" s="14">
        <v>176</v>
      </c>
      <c r="D6678" s="14">
        <v>2016</v>
      </c>
      <c r="E6678">
        <f t="shared" si="104"/>
        <v>1762016</v>
      </c>
      <c r="F6678" s="41">
        <f>IFERROR(VLOOKUP(E6678,Heritage!$E$3:$H$4601,4,FALSE),"")</f>
        <v>6.8000000000000005E-2</v>
      </c>
      <c r="G6678" s="41" t="str">
        <f>IFERROR(VLOOKUP(A6678,'PRS 2015-2018'!$A$3:$AD$142,23,FALSE),"")</f>
        <v/>
      </c>
      <c r="H6678" s="41">
        <f>IFERROR(VLOOKUP(E6678,'Global Insight'!$E$2:$F$4102,2,FALSE),"")</f>
        <v>0.55555555555555558</v>
      </c>
      <c r="I6678">
        <f>IFERROR(VLOOKUP(E6678,EIU!$E$2:$H$3662,4,FALSE),"")</f>
        <v>0.2</v>
      </c>
    </row>
    <row r="6679" spans="1:9" x14ac:dyDescent="0.25">
      <c r="A6679" s="12" t="s">
        <v>290</v>
      </c>
      <c r="B6679" s="13" t="s">
        <v>291</v>
      </c>
      <c r="C6679" s="14">
        <v>177</v>
      </c>
      <c r="D6679" s="14">
        <v>2016</v>
      </c>
      <c r="E6679">
        <f t="shared" si="104"/>
        <v>1772016</v>
      </c>
      <c r="F6679" s="41">
        <f>IFERROR(VLOOKUP(E6679,Heritage!$E$3:$H$4601,4,FALSE),"")</f>
        <v>0.33799999999999997</v>
      </c>
      <c r="G6679" s="41">
        <f>IFERROR(VLOOKUP(A6679,'PRS 2015-2018'!$A$3:$AD$142,23,FALSE),"")</f>
        <v>0.4747474747474747</v>
      </c>
      <c r="H6679" s="41">
        <f>IFERROR(VLOOKUP(E6679,'Global Insight'!$E$2:$F$4102,2,FALSE),"")</f>
        <v>0.61111111111111116</v>
      </c>
      <c r="I6679">
        <f>IFERROR(VLOOKUP(E6679,EIU!$E$2:$H$3662,4,FALSE),"")</f>
        <v>0.35</v>
      </c>
    </row>
    <row r="6680" spans="1:9" x14ac:dyDescent="0.25">
      <c r="A6680" s="12" t="s">
        <v>371</v>
      </c>
      <c r="B6680" s="13" t="s">
        <v>397</v>
      </c>
      <c r="C6680" s="14">
        <v>178</v>
      </c>
      <c r="D6680" s="14">
        <v>2016</v>
      </c>
      <c r="E6680">
        <f t="shared" si="104"/>
        <v>1782016</v>
      </c>
      <c r="F6680" s="41">
        <f>IFERROR(VLOOKUP(E6680,Heritage!$E$3:$H$4601,4,FALSE),"")</f>
        <v>0.65500000000000003</v>
      </c>
      <c r="G6680" s="41" t="str">
        <f>IFERROR(VLOOKUP(A6680,'PRS 2015-2018'!$A$3:$AD$142,23,FALSE),"")</f>
        <v/>
      </c>
      <c r="H6680" s="41">
        <f>IFERROR(VLOOKUP(E6680,'Global Insight'!$E$2:$F$4102,2,FALSE),"")</f>
        <v>0.66666666666666663</v>
      </c>
      <c r="I6680" t="str">
        <f>IFERROR(VLOOKUP(E6680,EIU!$E$2:$H$3662,4,FALSE),"")</f>
        <v/>
      </c>
    </row>
    <row r="6681" spans="1:9" x14ac:dyDescent="0.25">
      <c r="A6681" s="12" t="s">
        <v>298</v>
      </c>
      <c r="B6681" s="13" t="s">
        <v>299</v>
      </c>
      <c r="C6681" s="14">
        <v>179</v>
      </c>
      <c r="D6681" s="14">
        <v>2016</v>
      </c>
      <c r="E6681">
        <f t="shared" si="104"/>
        <v>1792016</v>
      </c>
      <c r="F6681" s="41">
        <f>IFERROR(VLOOKUP(E6681,Heritage!$E$3:$H$4601,4,FALSE),"")</f>
        <v>0.54700000000000004</v>
      </c>
      <c r="G6681" s="41">
        <f>IFERROR(VLOOKUP(A6681,'PRS 2015-2018'!$A$3:$AD$142,23,FALSE),"")</f>
        <v>0.43434343434343431</v>
      </c>
      <c r="H6681" s="41">
        <f>IFERROR(VLOOKUP(E6681,'Global Insight'!$E$2:$F$4102,2,FALSE),"")</f>
        <v>0.72222222222222232</v>
      </c>
      <c r="I6681">
        <f>IFERROR(VLOOKUP(E6681,EIU!$E$2:$H$3662,4,FALSE),"")</f>
        <v>0.42499999999999999</v>
      </c>
    </row>
    <row r="6682" spans="1:9" x14ac:dyDescent="0.25">
      <c r="A6682" s="12" t="s">
        <v>300</v>
      </c>
      <c r="B6682" s="13" t="s">
        <v>301</v>
      </c>
      <c r="C6682" s="14">
        <v>180</v>
      </c>
      <c r="D6682" s="14">
        <v>2016</v>
      </c>
      <c r="E6682">
        <f t="shared" si="104"/>
        <v>1802016</v>
      </c>
      <c r="F6682" s="41">
        <f>IFERROR(VLOOKUP(E6682,Heritage!$E$3:$H$4601,4,FALSE),"")</f>
        <v>0.496</v>
      </c>
      <c r="G6682" s="41">
        <f>IFERROR(VLOOKUP(A6682,'PRS 2015-2018'!$A$3:$AD$142,23,FALSE),"")</f>
        <v>0.58333333333333337</v>
      </c>
      <c r="H6682" s="41">
        <f>IFERROR(VLOOKUP(E6682,'Global Insight'!$E$2:$F$4102,2,FALSE),"")</f>
        <v>0.61111111111111116</v>
      </c>
      <c r="I6682">
        <f>IFERROR(VLOOKUP(E6682,EIU!$E$2:$H$3662,4,FALSE),"")</f>
        <v>0.52500000000000002</v>
      </c>
    </row>
    <row r="6683" spans="1:9" x14ac:dyDescent="0.25">
      <c r="A6683" s="12" t="s">
        <v>302</v>
      </c>
      <c r="B6683" s="13" t="s">
        <v>303</v>
      </c>
      <c r="C6683" s="14">
        <v>181</v>
      </c>
      <c r="D6683" s="14">
        <v>2016</v>
      </c>
      <c r="E6683">
        <f t="shared" si="104"/>
        <v>1812016</v>
      </c>
      <c r="F6683" s="41">
        <f>IFERROR(VLOOKUP(E6683,Heritage!$E$3:$H$4601,4,FALSE),"")</f>
        <v>0.61299999999999999</v>
      </c>
      <c r="G6683" s="41">
        <f>IFERROR(VLOOKUP(A6683,'PRS 2015-2018'!$A$3:$AD$142,23,FALSE),"")</f>
        <v>0.47222222222222227</v>
      </c>
      <c r="H6683" s="41">
        <f>IFERROR(VLOOKUP(E6683,'Global Insight'!$E$2:$F$4102,2,FALSE),"")</f>
        <v>0.44444444444444448</v>
      </c>
      <c r="I6683">
        <f>IFERROR(VLOOKUP(E6683,EIU!$E$2:$H$3662,4,FALSE),"")</f>
        <v>0.45</v>
      </c>
    </row>
    <row r="6684" spans="1:9" x14ac:dyDescent="0.25">
      <c r="A6684" s="12" t="s">
        <v>296</v>
      </c>
      <c r="B6684" s="13" t="s">
        <v>297</v>
      </c>
      <c r="C6684" s="14">
        <v>182</v>
      </c>
      <c r="D6684" s="14">
        <v>2016</v>
      </c>
      <c r="E6684">
        <f t="shared" si="104"/>
        <v>1822016</v>
      </c>
      <c r="F6684" s="41">
        <f>IFERROR(VLOOKUP(E6684,Heritage!$E$3:$H$4601,4,FALSE),"")</f>
        <v>0.32400000000000001</v>
      </c>
      <c r="G6684" s="41" t="str">
        <f>IFERROR(VLOOKUP(A6684,'PRS 2015-2018'!$A$3:$AD$142,23,FALSE),"")</f>
        <v/>
      </c>
      <c r="H6684" s="41">
        <f>IFERROR(VLOOKUP(E6684,'Global Insight'!$E$2:$F$4102,2,FALSE),"")</f>
        <v>0.33333333333333331</v>
      </c>
      <c r="I6684">
        <f>IFERROR(VLOOKUP(E6684,EIU!$E$2:$H$3662,4,FALSE),"")</f>
        <v>0.125</v>
      </c>
    </row>
    <row r="6685" spans="1:9" x14ac:dyDescent="0.25">
      <c r="A6685" s="12" t="s">
        <v>372</v>
      </c>
      <c r="B6685" s="13" t="s">
        <v>398</v>
      </c>
      <c r="C6685" s="14">
        <v>183</v>
      </c>
      <c r="D6685" s="14">
        <v>2016</v>
      </c>
      <c r="E6685">
        <f t="shared" si="104"/>
        <v>1832016</v>
      </c>
      <c r="F6685" s="41" t="str">
        <f>IFERROR(VLOOKUP(E6685,Heritage!$E$3:$H$4601,4,FALSE),"")</f>
        <v/>
      </c>
      <c r="G6685" s="41" t="str">
        <f>IFERROR(VLOOKUP(A6685,'PRS 2015-2018'!$A$3:$AD$142,23,FALSE),"")</f>
        <v/>
      </c>
      <c r="H6685" s="41">
        <f>IFERROR(VLOOKUP(E6685,'Global Insight'!$E$2:$F$4102,2,FALSE),"")</f>
        <v>0.88888888888888895</v>
      </c>
      <c r="I6685" t="str">
        <f>IFERROR(VLOOKUP(E6685,EIU!$E$2:$H$3662,4,FALSE),"")</f>
        <v/>
      </c>
    </row>
    <row r="6686" spans="1:9" x14ac:dyDescent="0.25">
      <c r="A6686" s="12" t="s">
        <v>308</v>
      </c>
      <c r="B6686" s="13" t="s">
        <v>309</v>
      </c>
      <c r="C6686" s="14">
        <v>184</v>
      </c>
      <c r="D6686" s="14">
        <v>2016</v>
      </c>
      <c r="E6686">
        <f t="shared" si="104"/>
        <v>1842016</v>
      </c>
      <c r="F6686" s="41">
        <f>IFERROR(VLOOKUP(E6686,Heritage!$E$3:$H$4601,4,FALSE),"")</f>
        <v>0.39299999999999996</v>
      </c>
      <c r="G6686" s="41">
        <f>IFERROR(VLOOKUP(A6686,'PRS 2015-2018'!$A$3:$AD$142,23,FALSE),"")</f>
        <v>0.50505050505050508</v>
      </c>
      <c r="H6686" s="41">
        <f>IFERROR(VLOOKUP(E6686,'Global Insight'!$E$2:$F$4102,2,FALSE),"")</f>
        <v>0.55555555555555558</v>
      </c>
      <c r="I6686">
        <f>IFERROR(VLOOKUP(E6686,EIU!$E$2:$H$3662,4,FALSE),"")</f>
        <v>0.45</v>
      </c>
    </row>
    <row r="6687" spans="1:9" x14ac:dyDescent="0.25">
      <c r="A6687" s="12" t="s">
        <v>310</v>
      </c>
      <c r="B6687" s="13" t="s">
        <v>311</v>
      </c>
      <c r="C6687" s="14">
        <v>185</v>
      </c>
      <c r="D6687" s="14">
        <v>2016</v>
      </c>
      <c r="E6687">
        <f t="shared" si="104"/>
        <v>1852016</v>
      </c>
      <c r="F6687" s="41">
        <f>IFERROR(VLOOKUP(E6687,Heritage!$E$3:$H$4601,4,FALSE),"")</f>
        <v>0.41399999999999998</v>
      </c>
      <c r="G6687" s="41">
        <f>IFERROR(VLOOKUP(A6687,'PRS 2015-2018'!$A$3:$AD$142,23,FALSE),"")</f>
        <v>0.54545454545454541</v>
      </c>
      <c r="H6687" s="41">
        <f>IFERROR(VLOOKUP(E6687,'Global Insight'!$E$2:$F$4102,2,FALSE),"")</f>
        <v>0.3888888888888889</v>
      </c>
      <c r="I6687">
        <f>IFERROR(VLOOKUP(E6687,EIU!$E$2:$H$3662,4,FALSE),"")</f>
        <v>0.22500000000000001</v>
      </c>
    </row>
    <row r="6688" spans="1:9" x14ac:dyDescent="0.25">
      <c r="A6688" s="12" t="s">
        <v>6</v>
      </c>
      <c r="B6688" s="13" t="s">
        <v>7</v>
      </c>
      <c r="C6688" s="14">
        <v>186</v>
      </c>
      <c r="D6688" s="14">
        <v>2016</v>
      </c>
      <c r="E6688">
        <f t="shared" si="104"/>
        <v>1862016</v>
      </c>
      <c r="F6688" s="41">
        <f>IFERROR(VLOOKUP(E6688,Heritage!$E$3:$H$4601,4,FALSE),"")</f>
        <v>0.76700000000000002</v>
      </c>
      <c r="G6688" s="41">
        <f>IFERROR(VLOOKUP(A6688,'PRS 2015-2018'!$A$3:$AD$142,23,FALSE),"")</f>
        <v>0.73232323232323226</v>
      </c>
      <c r="H6688" s="41">
        <f>IFERROR(VLOOKUP(E6688,'Global Insight'!$E$2:$F$4102,2,FALSE),"")</f>
        <v>0.66666666666666663</v>
      </c>
      <c r="I6688">
        <f>IFERROR(VLOOKUP(E6688,EIU!$E$2:$H$3662,4,FALSE),"")</f>
        <v>0.7</v>
      </c>
    </row>
    <row r="6689" spans="1:9" x14ac:dyDescent="0.25">
      <c r="A6689" s="12" t="s">
        <v>103</v>
      </c>
      <c r="B6689" s="13" t="s">
        <v>104</v>
      </c>
      <c r="C6689" s="14">
        <v>187</v>
      </c>
      <c r="D6689" s="14">
        <v>2016</v>
      </c>
      <c r="E6689">
        <f t="shared" si="104"/>
        <v>1872016</v>
      </c>
      <c r="F6689" s="41">
        <f>IFERROR(VLOOKUP(E6689,Heritage!$E$3:$H$4601,4,FALSE),"")</f>
        <v>0.93799999999999994</v>
      </c>
      <c r="G6689" s="41">
        <f>IFERROR(VLOOKUP(A6689,'PRS 2015-2018'!$A$3:$AD$142,23,FALSE),"")</f>
        <v>0.87373737373737381</v>
      </c>
      <c r="H6689" s="41">
        <f>IFERROR(VLOOKUP(E6689,'Global Insight'!$E$2:$F$4102,2,FALSE),"")</f>
        <v>0.88888888888888895</v>
      </c>
      <c r="I6689">
        <f>IFERROR(VLOOKUP(E6689,EIU!$E$2:$H$3662,4,FALSE),"")</f>
        <v>0.92500000000000004</v>
      </c>
    </row>
    <row r="6690" spans="1:9" x14ac:dyDescent="0.25">
      <c r="A6690" s="12" t="s">
        <v>314</v>
      </c>
      <c r="B6690" s="13" t="s">
        <v>315</v>
      </c>
      <c r="C6690" s="14">
        <v>188</v>
      </c>
      <c r="D6690" s="14">
        <v>2016</v>
      </c>
      <c r="E6690">
        <f t="shared" si="104"/>
        <v>1882016</v>
      </c>
      <c r="F6690" s="41">
        <f>IFERROR(VLOOKUP(E6690,Heritage!$E$3:$H$4601,4,FALSE),"")</f>
        <v>0.81299999999999994</v>
      </c>
      <c r="G6690" s="41">
        <f>IFERROR(VLOOKUP(A6690,'PRS 2015-2018'!$A$3:$AD$142,23,FALSE),"")</f>
        <v>0.86111111111111116</v>
      </c>
      <c r="H6690" s="41">
        <f>IFERROR(VLOOKUP(E6690,'Global Insight'!$E$2:$F$4102,2,FALSE),"")</f>
        <v>0.94444444444444453</v>
      </c>
      <c r="I6690">
        <f>IFERROR(VLOOKUP(E6690,EIU!$E$2:$H$3662,4,FALSE),"")</f>
        <v>0.9</v>
      </c>
    </row>
    <row r="6691" spans="1:9" x14ac:dyDescent="0.25">
      <c r="A6691" s="12" t="s">
        <v>312</v>
      </c>
      <c r="B6691" s="13" t="s">
        <v>313</v>
      </c>
      <c r="C6691" s="14">
        <v>189</v>
      </c>
      <c r="D6691" s="14">
        <v>2016</v>
      </c>
      <c r="E6691">
        <f t="shared" si="104"/>
        <v>1892016</v>
      </c>
      <c r="F6691" s="41">
        <f>IFERROR(VLOOKUP(E6691,Heritage!$E$3:$H$4601,4,FALSE),"")</f>
        <v>0.70200000000000007</v>
      </c>
      <c r="G6691" s="41">
        <f>IFERROR(VLOOKUP(A6691,'PRS 2015-2018'!$A$3:$AD$142,23,FALSE),"")</f>
        <v>0.66161616161616166</v>
      </c>
      <c r="H6691" s="41">
        <f>IFERROR(VLOOKUP(E6691,'Global Insight'!$E$2:$F$4102,2,FALSE),"")</f>
        <v>0.83333333333333337</v>
      </c>
      <c r="I6691">
        <f>IFERROR(VLOOKUP(E6691,EIU!$E$2:$H$3662,4,FALSE),"")</f>
        <v>0.67500000000000004</v>
      </c>
    </row>
    <row r="6692" spans="1:9" x14ac:dyDescent="0.25">
      <c r="A6692" s="12" t="s">
        <v>316</v>
      </c>
      <c r="B6692" s="13" t="s">
        <v>317</v>
      </c>
      <c r="C6692" s="14">
        <v>190</v>
      </c>
      <c r="D6692" s="14">
        <v>2016</v>
      </c>
      <c r="E6692">
        <f t="shared" si="104"/>
        <v>1902016</v>
      </c>
      <c r="F6692" s="41">
        <f>IFERROR(VLOOKUP(E6692,Heritage!$E$3:$H$4601,4,FALSE),"")</f>
        <v>0.48</v>
      </c>
      <c r="G6692" s="41" t="str">
        <f>IFERROR(VLOOKUP(A6692,'PRS 2015-2018'!$A$3:$AD$142,23,FALSE),"")</f>
        <v/>
      </c>
      <c r="H6692" s="41">
        <f>IFERROR(VLOOKUP(E6692,'Global Insight'!$E$2:$F$4102,2,FALSE),"")</f>
        <v>0.3888888888888889</v>
      </c>
      <c r="I6692">
        <f>IFERROR(VLOOKUP(E6692,EIU!$E$2:$H$3662,4,FALSE),"")</f>
        <v>0.125</v>
      </c>
    </row>
    <row r="6693" spans="1:9" x14ac:dyDescent="0.25">
      <c r="A6693" s="12" t="s">
        <v>322</v>
      </c>
      <c r="B6693" s="13" t="s">
        <v>323</v>
      </c>
      <c r="C6693" s="14">
        <v>191</v>
      </c>
      <c r="D6693" s="14">
        <v>2016</v>
      </c>
      <c r="E6693">
        <f t="shared" si="104"/>
        <v>1912016</v>
      </c>
      <c r="F6693" s="41">
        <f>IFERROR(VLOOKUP(E6693,Heritage!$E$3:$H$4601,4,FALSE),"")</f>
        <v>0.65500000000000003</v>
      </c>
      <c r="G6693" s="41" t="str">
        <f>IFERROR(VLOOKUP(A6693,'PRS 2015-2018'!$A$3:$AD$142,23,FALSE),"")</f>
        <v/>
      </c>
      <c r="H6693" s="41">
        <f>IFERROR(VLOOKUP(E6693,'Global Insight'!$E$2:$F$4102,2,FALSE),"")</f>
        <v>0.83333333333333337</v>
      </c>
      <c r="I6693" t="str">
        <f>IFERROR(VLOOKUP(E6693,EIU!$E$2:$H$3662,4,FALSE),"")</f>
        <v/>
      </c>
    </row>
    <row r="6694" spans="1:9" x14ac:dyDescent="0.25">
      <c r="A6694" s="12" t="s">
        <v>318</v>
      </c>
      <c r="B6694" s="13" t="s">
        <v>319</v>
      </c>
      <c r="C6694" s="14">
        <v>192</v>
      </c>
      <c r="D6694" s="14">
        <v>2016</v>
      </c>
      <c r="E6694">
        <f t="shared" si="104"/>
        <v>1922016</v>
      </c>
      <c r="F6694" s="41">
        <f>IFERROR(VLOOKUP(E6694,Heritage!$E$3:$H$4601,4,FALSE),"")</f>
        <v>6.8000000000000005E-2</v>
      </c>
      <c r="G6694" s="41">
        <f>IFERROR(VLOOKUP(A6694,'PRS 2015-2018'!$A$3:$AD$142,23,FALSE),"")</f>
        <v>0.20202020202020199</v>
      </c>
      <c r="H6694" s="41">
        <f>IFERROR(VLOOKUP(E6694,'Global Insight'!$E$2:$F$4102,2,FALSE),"")</f>
        <v>0.11111111111111109</v>
      </c>
      <c r="I6694">
        <f>IFERROR(VLOOKUP(E6694,EIU!$E$2:$H$3662,4,FALSE),"")</f>
        <v>2.5000000000000001E-2</v>
      </c>
    </row>
    <row r="6695" spans="1:9" x14ac:dyDescent="0.25">
      <c r="A6695" s="12" t="s">
        <v>320</v>
      </c>
      <c r="B6695" s="13" t="s">
        <v>321</v>
      </c>
      <c r="C6695" s="14">
        <v>193</v>
      </c>
      <c r="D6695" s="14">
        <v>2016</v>
      </c>
      <c r="E6695">
        <f t="shared" si="104"/>
        <v>1932016</v>
      </c>
      <c r="F6695" s="41">
        <f>IFERROR(VLOOKUP(E6695,Heritage!$E$3:$H$4601,4,FALSE),"")</f>
        <v>0.49700000000000005</v>
      </c>
      <c r="G6695" s="41">
        <f>IFERROR(VLOOKUP(A6695,'PRS 2015-2018'!$A$3:$AD$142,23,FALSE),"")</f>
        <v>0.5732323232323232</v>
      </c>
      <c r="H6695" s="41">
        <f>IFERROR(VLOOKUP(E6695,'Global Insight'!$E$2:$F$4102,2,FALSE),"")</f>
        <v>0.94444444444444453</v>
      </c>
      <c r="I6695">
        <f>IFERROR(VLOOKUP(E6695,EIU!$E$2:$H$3662,4,FALSE),"")</f>
        <v>0.45</v>
      </c>
    </row>
    <row r="6696" spans="1:9" x14ac:dyDescent="0.25">
      <c r="A6696" s="12" t="s">
        <v>325</v>
      </c>
      <c r="B6696" s="13" t="s">
        <v>326</v>
      </c>
      <c r="C6696" s="14">
        <v>194</v>
      </c>
      <c r="D6696" s="14">
        <v>2016</v>
      </c>
      <c r="E6696">
        <f t="shared" si="104"/>
        <v>1942016</v>
      </c>
      <c r="F6696" s="41">
        <f>IFERROR(VLOOKUP(E6696,Heritage!$E$3:$H$4601,4,FALSE),"")</f>
        <v>0.373</v>
      </c>
      <c r="G6696" s="41">
        <f>IFERROR(VLOOKUP(A6696,'PRS 2015-2018'!$A$3:$AD$142,23,FALSE),"")</f>
        <v>0.27272727272727271</v>
      </c>
      <c r="H6696" s="41">
        <f>IFERROR(VLOOKUP(E6696,'Global Insight'!$E$2:$F$4102,2,FALSE),"")</f>
        <v>0.16666666666666666</v>
      </c>
      <c r="I6696">
        <f>IFERROR(VLOOKUP(E6696,EIU!$E$2:$H$3662,4,FALSE),"")</f>
        <v>0.15</v>
      </c>
    </row>
    <row r="6697" spans="1:9" x14ac:dyDescent="0.25">
      <c r="A6697" s="12" t="s">
        <v>373</v>
      </c>
      <c r="B6697" s="13" t="s">
        <v>341</v>
      </c>
      <c r="C6697" s="14">
        <v>195</v>
      </c>
      <c r="D6697" s="14">
        <v>2016</v>
      </c>
      <c r="E6697">
        <f t="shared" si="104"/>
        <v>1952016</v>
      </c>
      <c r="F6697" s="41" t="str">
        <f>IFERROR(VLOOKUP(E6697,Heritage!$E$3:$H$4601,4,FALSE),"")</f>
        <v/>
      </c>
      <c r="G6697" s="41" t="str">
        <f>IFERROR(VLOOKUP(A6697,'PRS 2015-2018'!$A$3:$AD$142,23,FALSE),"")</f>
        <v/>
      </c>
      <c r="H6697" s="41" t="str">
        <f>IFERROR(VLOOKUP(E6697,'Global Insight'!$E$2:$F$4102,2,FALSE),"")</f>
        <v/>
      </c>
      <c r="I6697" t="str">
        <f>IFERROR(VLOOKUP(E6697,EIU!$E$2:$H$3662,4,FALSE),"")</f>
        <v/>
      </c>
    </row>
    <row r="6698" spans="1:9" x14ac:dyDescent="0.25">
      <c r="A6698" s="12" t="s">
        <v>329</v>
      </c>
      <c r="B6698" s="13" t="s">
        <v>330</v>
      </c>
      <c r="C6698" s="14">
        <v>196</v>
      </c>
      <c r="D6698" s="14">
        <v>2016</v>
      </c>
      <c r="E6698">
        <f t="shared" si="104"/>
        <v>1962016</v>
      </c>
      <c r="F6698" s="41">
        <f>IFERROR(VLOOKUP(E6698,Heritage!$E$3:$H$4601,4,FALSE),"")</f>
        <v>0.496</v>
      </c>
      <c r="G6698" s="41">
        <f>IFERROR(VLOOKUP(A6698,'PRS 2015-2018'!$A$3:$AD$142,23,FALSE),"")</f>
        <v>0.54292929292929293</v>
      </c>
      <c r="H6698" s="41">
        <f>IFERROR(VLOOKUP(E6698,'Global Insight'!$E$2:$F$4102,2,FALSE),"")</f>
        <v>0.55555555555555558</v>
      </c>
      <c r="I6698">
        <f>IFERROR(VLOOKUP(E6698,EIU!$E$2:$H$3662,4,FALSE),"")</f>
        <v>0.4</v>
      </c>
    </row>
    <row r="6699" spans="1:9" x14ac:dyDescent="0.25">
      <c r="A6699" s="16" t="s">
        <v>331</v>
      </c>
      <c r="B6699" s="17" t="s">
        <v>332</v>
      </c>
      <c r="C6699" s="18">
        <v>197</v>
      </c>
      <c r="D6699" s="18">
        <v>2016</v>
      </c>
      <c r="E6699">
        <f t="shared" si="104"/>
        <v>1972016</v>
      </c>
      <c r="F6699" s="41">
        <f>IFERROR(VLOOKUP(E6699,Heritage!$E$3:$H$4601,4,FALSE),"")</f>
        <v>0.27300000000000002</v>
      </c>
      <c r="G6699" s="41">
        <f>IFERROR(VLOOKUP(A6699,'PRS 2015-2018'!$A$3:$AD$142,23,FALSE),"")</f>
        <v>0.31313131313131309</v>
      </c>
      <c r="H6699" s="41">
        <f>IFERROR(VLOOKUP(E6699,'Global Insight'!$E$2:$F$4102,2,FALSE),"")</f>
        <v>0.11111111111111109</v>
      </c>
      <c r="I6699">
        <f>IFERROR(VLOOKUP(E6699,EIU!$E$2:$H$3662,4,FALSE),"")</f>
        <v>0.1</v>
      </c>
    </row>
    <row r="6700" spans="1:9" x14ac:dyDescent="0.25">
      <c r="A6700" s="12" t="s">
        <v>0</v>
      </c>
      <c r="B6700" s="13" t="s">
        <v>1</v>
      </c>
      <c r="C6700" s="14">
        <v>1</v>
      </c>
      <c r="D6700" s="14">
        <v>2017</v>
      </c>
      <c r="E6700">
        <f t="shared" si="104"/>
        <v>12017</v>
      </c>
      <c r="F6700" s="41">
        <f>IFERROR(VLOOKUP(E6700,Heritage!$E$3:$H$4601,4,FALSE),"")</f>
        <v>0.17899999999999999</v>
      </c>
      <c r="G6700" s="41" t="str">
        <f>IFERROR(VLOOKUP(A6700,'PRS 2015-2018'!$A$3:$AD$142,16,FALSE),"")</f>
        <v/>
      </c>
      <c r="H6700" s="41">
        <f>IFERROR(VLOOKUP(E6700,'Global Insight'!$E$2:$F$4102,2,FALSE),"")</f>
        <v>0.27777777777777773</v>
      </c>
      <c r="I6700">
        <f>IFERROR(VLOOKUP(E6700,EIU!$E$2:$H$3662,4,FALSE),"")</f>
        <v>7.4999999999999997E-2</v>
      </c>
    </row>
    <row r="6701" spans="1:9" x14ac:dyDescent="0.25">
      <c r="A6701" s="12" t="s">
        <v>4</v>
      </c>
      <c r="B6701" s="13" t="s">
        <v>5</v>
      </c>
      <c r="C6701" s="14">
        <v>2</v>
      </c>
      <c r="D6701" s="14">
        <v>2017</v>
      </c>
      <c r="E6701">
        <f t="shared" si="104"/>
        <v>22017</v>
      </c>
      <c r="F6701" s="41">
        <f>IFERROR(VLOOKUP(E6701,Heritage!$E$3:$H$4601,4,FALSE),"")</f>
        <v>0.54100000000000004</v>
      </c>
      <c r="G6701" s="41">
        <f>IFERROR(VLOOKUP(A6701,'PRS 2015-2018'!$A$3:$AD$142,16,FALSE),"")</f>
        <v>0.48989898989898989</v>
      </c>
      <c r="H6701" s="41">
        <f>IFERROR(VLOOKUP(E6701,'Global Insight'!$E$2:$F$4102,2,FALSE),"")</f>
        <v>0.55555555555555558</v>
      </c>
      <c r="I6701">
        <f>IFERROR(VLOOKUP(E6701,EIU!$E$2:$H$3662,4,FALSE),"")</f>
        <v>0.35</v>
      </c>
    </row>
    <row r="6702" spans="1:9" x14ac:dyDescent="0.25">
      <c r="A6702" s="12" t="s">
        <v>81</v>
      </c>
      <c r="B6702" s="13" t="s">
        <v>82</v>
      </c>
      <c r="C6702" s="14">
        <v>3</v>
      </c>
      <c r="D6702" s="14">
        <v>2017</v>
      </c>
      <c r="E6702">
        <f t="shared" si="104"/>
        <v>32017</v>
      </c>
      <c r="F6702" s="41">
        <f>IFERROR(VLOOKUP(E6702,Heritage!$E$3:$H$4601,4,FALSE),"")</f>
        <v>0.27800000000000002</v>
      </c>
      <c r="G6702" s="41">
        <f>IFERROR(VLOOKUP(A6702,'PRS 2015-2018'!$A$3:$AD$142,16,FALSE),"")</f>
        <v>0.44444444444444442</v>
      </c>
      <c r="H6702" s="41">
        <f>IFERROR(VLOOKUP(E6702,'Global Insight'!$E$2:$F$4102,2,FALSE),"")</f>
        <v>0.22222222222222221</v>
      </c>
      <c r="I6702">
        <f>IFERROR(VLOOKUP(E6702,EIU!$E$2:$H$3662,4,FALSE),"")</f>
        <v>0.32500000000000001</v>
      </c>
    </row>
    <row r="6703" spans="1:9" x14ac:dyDescent="0.25">
      <c r="A6703" s="12" t="s">
        <v>346</v>
      </c>
      <c r="B6703" s="13" t="s">
        <v>374</v>
      </c>
      <c r="C6703" s="14">
        <v>4</v>
      </c>
      <c r="D6703" s="14">
        <v>2017</v>
      </c>
      <c r="E6703">
        <f t="shared" si="104"/>
        <v>42017</v>
      </c>
      <c r="F6703" s="41" t="str">
        <f>IFERROR(VLOOKUP(E6703,Heritage!$E$3:$H$4601,4,FALSE),"")</f>
        <v/>
      </c>
      <c r="G6703" s="41" t="str">
        <f>IFERROR(VLOOKUP(A6703,'PRS 2015-2018'!$A$3:$AD$142,16,FALSE),"")</f>
        <v/>
      </c>
      <c r="H6703" s="41">
        <f>IFERROR(VLOOKUP(E6703,'Global Insight'!$E$2:$F$4102,2,FALSE),"")</f>
        <v>1</v>
      </c>
      <c r="I6703" t="str">
        <f>IFERROR(VLOOKUP(E6703,EIU!$E$2:$H$3662,4,FALSE),"")</f>
        <v/>
      </c>
    </row>
    <row r="6704" spans="1:9" x14ac:dyDescent="0.25">
      <c r="A6704" s="12" t="s">
        <v>2</v>
      </c>
      <c r="B6704" s="13" t="s">
        <v>3</v>
      </c>
      <c r="C6704" s="14">
        <v>5</v>
      </c>
      <c r="D6704" s="14">
        <v>2017</v>
      </c>
      <c r="E6704">
        <f t="shared" si="104"/>
        <v>52017</v>
      </c>
      <c r="F6704" s="41">
        <f>IFERROR(VLOOKUP(E6704,Heritage!$E$3:$H$4601,4,FALSE),"")</f>
        <v>0.36</v>
      </c>
      <c r="G6704" s="41">
        <f>IFERROR(VLOOKUP(A6704,'PRS 2015-2018'!$A$3:$AD$142,16,FALSE),"")</f>
        <v>0.34595959595959597</v>
      </c>
      <c r="H6704" s="41">
        <f>IFERROR(VLOOKUP(E6704,'Global Insight'!$E$2:$F$4102,2,FALSE),"")</f>
        <v>0.5</v>
      </c>
      <c r="I6704">
        <f>IFERROR(VLOOKUP(E6704,EIU!$E$2:$H$3662,4,FALSE),"")</f>
        <v>0.22500000000000001</v>
      </c>
    </row>
    <row r="6705" spans="1:9" x14ac:dyDescent="0.25">
      <c r="A6705" s="12" t="s">
        <v>347</v>
      </c>
      <c r="B6705" s="13" t="s">
        <v>375</v>
      </c>
      <c r="C6705" s="14">
        <v>6</v>
      </c>
      <c r="D6705" s="14">
        <v>2017</v>
      </c>
      <c r="E6705">
        <f t="shared" si="104"/>
        <v>62017</v>
      </c>
      <c r="F6705" s="41" t="str">
        <f>IFERROR(VLOOKUP(E6705,Heritage!$E$3:$H$4601,4,FALSE),"")</f>
        <v/>
      </c>
      <c r="G6705" s="41" t="str">
        <f>IFERROR(VLOOKUP(A6705,'PRS 2015-2018'!$A$3:$AD$142,16,FALSE),"")</f>
        <v/>
      </c>
      <c r="H6705" s="41">
        <f>IFERROR(VLOOKUP(E6705,'Global Insight'!$E$2:$F$4102,2,FALSE),"")</f>
        <v>0.66666666666666663</v>
      </c>
      <c r="I6705" t="str">
        <f>IFERROR(VLOOKUP(E6705,EIU!$E$2:$H$3662,4,FALSE),"")</f>
        <v/>
      </c>
    </row>
    <row r="6706" spans="1:9" x14ac:dyDescent="0.25">
      <c r="A6706" s="12" t="s">
        <v>8</v>
      </c>
      <c r="B6706" s="13" t="s">
        <v>9</v>
      </c>
      <c r="C6706" s="14">
        <v>7</v>
      </c>
      <c r="D6706" s="14">
        <v>2017</v>
      </c>
      <c r="E6706">
        <f t="shared" si="104"/>
        <v>72017</v>
      </c>
      <c r="F6706" s="41">
        <f>IFERROR(VLOOKUP(E6706,Heritage!$E$3:$H$4601,4,FALSE),"")</f>
        <v>0.40799999999999997</v>
      </c>
      <c r="G6706" s="41">
        <f>IFERROR(VLOOKUP(A6706,'PRS 2015-2018'!$A$3:$AD$142,16,FALSE),"")</f>
        <v>0.43434343434343431</v>
      </c>
      <c r="H6706" s="41">
        <f>IFERROR(VLOOKUP(E6706,'Global Insight'!$E$2:$F$4102,2,FALSE),"")</f>
        <v>0.66666666666666663</v>
      </c>
      <c r="I6706">
        <f>IFERROR(VLOOKUP(E6706,EIU!$E$2:$H$3662,4,FALSE),"")</f>
        <v>0.52500000000000002</v>
      </c>
    </row>
    <row r="6707" spans="1:9" x14ac:dyDescent="0.25">
      <c r="A6707" s="12" t="s">
        <v>10</v>
      </c>
      <c r="B6707" s="13" t="s">
        <v>11</v>
      </c>
      <c r="C6707" s="14">
        <v>8</v>
      </c>
      <c r="D6707" s="14">
        <v>2017</v>
      </c>
      <c r="E6707">
        <f t="shared" si="104"/>
        <v>82017</v>
      </c>
      <c r="F6707" s="41">
        <f>IFERROR(VLOOKUP(E6707,Heritage!$E$3:$H$4601,4,FALSE),"")</f>
        <v>0.55299999999999994</v>
      </c>
      <c r="G6707" s="41">
        <f>IFERROR(VLOOKUP(A6707,'PRS 2015-2018'!$A$3:$AD$142,16,FALSE),"")</f>
        <v>0.4747474747474747</v>
      </c>
      <c r="H6707" s="41">
        <f>IFERROR(VLOOKUP(E6707,'Global Insight'!$E$2:$F$4102,2,FALSE),"")</f>
        <v>0.61111111111111116</v>
      </c>
      <c r="I6707">
        <f>IFERROR(VLOOKUP(E6707,EIU!$E$2:$H$3662,4,FALSE),"")</f>
        <v>0.45</v>
      </c>
    </row>
    <row r="6708" spans="1:9" x14ac:dyDescent="0.25">
      <c r="A6708" s="12" t="s">
        <v>12</v>
      </c>
      <c r="B6708" s="13" t="s">
        <v>13</v>
      </c>
      <c r="C6708" s="14">
        <v>9</v>
      </c>
      <c r="D6708" s="14">
        <v>2017</v>
      </c>
      <c r="E6708">
        <f t="shared" si="104"/>
        <v>92017</v>
      </c>
      <c r="F6708" s="41">
        <f>IFERROR(VLOOKUP(E6708,Heritage!$E$3:$H$4601,4,FALSE),"")</f>
        <v>0.78700000000000003</v>
      </c>
      <c r="G6708" s="41">
        <f>IFERROR(VLOOKUP(A6708,'PRS 2015-2018'!$A$3:$AD$142,16,FALSE),"")</f>
        <v>0.88888888888888884</v>
      </c>
      <c r="H6708" s="41">
        <f>IFERROR(VLOOKUP(E6708,'Global Insight'!$E$2:$F$4102,2,FALSE),"")</f>
        <v>0.88888888888888895</v>
      </c>
      <c r="I6708">
        <f>IFERROR(VLOOKUP(E6708,EIU!$E$2:$H$3662,4,FALSE),"")</f>
        <v>0.95</v>
      </c>
    </row>
    <row r="6709" spans="1:9" x14ac:dyDescent="0.25">
      <c r="A6709" s="12" t="s">
        <v>14</v>
      </c>
      <c r="B6709" s="13" t="s">
        <v>15</v>
      </c>
      <c r="C6709" s="14">
        <v>10</v>
      </c>
      <c r="D6709" s="14">
        <v>2017</v>
      </c>
      <c r="E6709">
        <f t="shared" si="104"/>
        <v>102017</v>
      </c>
      <c r="F6709" s="41">
        <f>IFERROR(VLOOKUP(E6709,Heritage!$E$3:$H$4601,4,FALSE),"")</f>
        <v>0.83499999999999996</v>
      </c>
      <c r="G6709" s="41">
        <f>IFERROR(VLOOKUP(A6709,'PRS 2015-2018'!$A$3:$AD$142,16,FALSE),"")</f>
        <v>0.84090909090909083</v>
      </c>
      <c r="H6709" s="41">
        <f>IFERROR(VLOOKUP(E6709,'Global Insight'!$E$2:$F$4102,2,FALSE),"")</f>
        <v>0.88888888888888895</v>
      </c>
      <c r="I6709">
        <f>IFERROR(VLOOKUP(E6709,EIU!$E$2:$H$3662,4,FALSE),"")</f>
        <v>0.92500000000000004</v>
      </c>
    </row>
    <row r="6710" spans="1:9" x14ac:dyDescent="0.25">
      <c r="A6710" s="12" t="s">
        <v>16</v>
      </c>
      <c r="B6710" s="13" t="s">
        <v>17</v>
      </c>
      <c r="C6710" s="14">
        <v>11</v>
      </c>
      <c r="D6710" s="14">
        <v>2017</v>
      </c>
      <c r="E6710">
        <f t="shared" si="104"/>
        <v>112017</v>
      </c>
      <c r="F6710" s="41">
        <f>IFERROR(VLOOKUP(E6710,Heritage!$E$3:$H$4601,4,FALSE),"")</f>
        <v>0.53600000000000003</v>
      </c>
      <c r="G6710" s="41">
        <f>IFERROR(VLOOKUP(A6710,'PRS 2015-2018'!$A$3:$AD$142,16,FALSE),"")</f>
        <v>0.44444444444444448</v>
      </c>
      <c r="H6710" s="41">
        <f>IFERROR(VLOOKUP(E6710,'Global Insight'!$E$2:$F$4102,2,FALSE),"")</f>
        <v>0.55555555555555569</v>
      </c>
      <c r="I6710">
        <f>IFERROR(VLOOKUP(E6710,EIU!$E$2:$H$3662,4,FALSE),"")</f>
        <v>0.35</v>
      </c>
    </row>
    <row r="6711" spans="1:9" x14ac:dyDescent="0.25">
      <c r="A6711" s="12" t="s">
        <v>348</v>
      </c>
      <c r="B6711" s="13" t="s">
        <v>376</v>
      </c>
      <c r="C6711" s="14">
        <v>12</v>
      </c>
      <c r="D6711" s="14">
        <v>2017</v>
      </c>
      <c r="E6711">
        <f t="shared" ref="E6711:E6774" si="105">C6711*10000+D6711</f>
        <v>122017</v>
      </c>
      <c r="F6711" s="41">
        <f>IFERROR(VLOOKUP(E6711,Heritage!$E$3:$H$4601,4,FALSE),"")</f>
        <v>0.46500000000000002</v>
      </c>
      <c r="G6711" s="41">
        <f>IFERROR(VLOOKUP(A6711,'PRS 2015-2018'!$A$3:$AD$142,16,FALSE),"")</f>
        <v>0.72979797979797978</v>
      </c>
      <c r="H6711" s="41">
        <f>IFERROR(VLOOKUP(E6711,'Global Insight'!$E$2:$F$4102,2,FALSE),"")</f>
        <v>0.61111111111111116</v>
      </c>
      <c r="I6711">
        <f>IFERROR(VLOOKUP(E6711,EIU!$E$2:$H$3662,4,FALSE),"")</f>
        <v>0.57499999999999996</v>
      </c>
    </row>
    <row r="6712" spans="1:9" x14ac:dyDescent="0.25">
      <c r="A6712" s="12" t="s">
        <v>30</v>
      </c>
      <c r="B6712" s="13" t="s">
        <v>31</v>
      </c>
      <c r="C6712" s="14">
        <v>13</v>
      </c>
      <c r="D6712" s="14">
        <v>2017</v>
      </c>
      <c r="E6712">
        <f t="shared" si="105"/>
        <v>132017</v>
      </c>
      <c r="F6712" s="41">
        <f>IFERROR(VLOOKUP(E6712,Heritage!$E$3:$H$4601,4,FALSE),"")</f>
        <v>0.621</v>
      </c>
      <c r="G6712" s="41">
        <f>IFERROR(VLOOKUP(A6712,'PRS 2015-2018'!$A$3:$AD$142,16,FALSE),"")</f>
        <v>0.58585858585858586</v>
      </c>
      <c r="H6712" s="41">
        <f>IFERROR(VLOOKUP(E6712,'Global Insight'!$E$2:$F$4102,2,FALSE),"")</f>
        <v>0.66666666666666663</v>
      </c>
      <c r="I6712">
        <f>IFERROR(VLOOKUP(E6712,EIU!$E$2:$H$3662,4,FALSE),"")</f>
        <v>0.6</v>
      </c>
    </row>
    <row r="6713" spans="1:9" x14ac:dyDescent="0.25">
      <c r="A6713" s="12" t="s">
        <v>26</v>
      </c>
      <c r="B6713" s="13" t="s">
        <v>27</v>
      </c>
      <c r="C6713" s="14">
        <v>14</v>
      </c>
      <c r="D6713" s="14">
        <v>2017</v>
      </c>
      <c r="E6713">
        <f t="shared" si="105"/>
        <v>142017</v>
      </c>
      <c r="F6713" s="41">
        <f>IFERROR(VLOOKUP(E6713,Heritage!$E$3:$H$4601,4,FALSE),"")</f>
        <v>0.32400000000000001</v>
      </c>
      <c r="G6713" s="41">
        <f>IFERROR(VLOOKUP(A6713,'PRS 2015-2018'!$A$3:$AD$142,16,FALSE),"")</f>
        <v>0.43181818181818182</v>
      </c>
      <c r="H6713" s="41">
        <f>IFERROR(VLOOKUP(E6713,'Global Insight'!$E$2:$F$4102,2,FALSE),"")</f>
        <v>0.55555555555555558</v>
      </c>
      <c r="I6713">
        <f>IFERROR(VLOOKUP(E6713,EIU!$E$2:$H$3662,4,FALSE),"")</f>
        <v>0.32500000000000001</v>
      </c>
    </row>
    <row r="6714" spans="1:9" x14ac:dyDescent="0.25">
      <c r="A6714" s="12" t="s">
        <v>39</v>
      </c>
      <c r="B6714" s="13" t="s">
        <v>40</v>
      </c>
      <c r="C6714" s="14">
        <v>15</v>
      </c>
      <c r="D6714" s="14">
        <v>2017</v>
      </c>
      <c r="E6714">
        <f t="shared" si="105"/>
        <v>152017</v>
      </c>
      <c r="F6714" s="41">
        <f>IFERROR(VLOOKUP(E6714,Heritage!$E$3:$H$4601,4,FALSE),"")</f>
        <v>0.51400000000000001</v>
      </c>
      <c r="G6714" s="41" t="str">
        <f>IFERROR(VLOOKUP(A6714,'PRS 2015-2018'!$A$3:$AD$142,16,FALSE),"")</f>
        <v/>
      </c>
      <c r="H6714" s="41">
        <f>IFERROR(VLOOKUP(E6714,'Global Insight'!$E$2:$F$4102,2,FALSE),"")</f>
        <v>0.83333333333333337</v>
      </c>
      <c r="I6714">
        <f>IFERROR(VLOOKUP(E6714,EIU!$E$2:$H$3662,4,FALSE),"")</f>
        <v>0.7</v>
      </c>
    </row>
    <row r="6715" spans="1:9" x14ac:dyDescent="0.25">
      <c r="A6715" s="12" t="s">
        <v>33</v>
      </c>
      <c r="B6715" s="13" t="s">
        <v>34</v>
      </c>
      <c r="C6715" s="14">
        <v>16</v>
      </c>
      <c r="D6715" s="14">
        <v>2017</v>
      </c>
      <c r="E6715">
        <f t="shared" si="105"/>
        <v>162017</v>
      </c>
      <c r="F6715" s="41">
        <f>IFERROR(VLOOKUP(E6715,Heritage!$E$3:$H$4601,4,FALSE),"")</f>
        <v>0.53500000000000003</v>
      </c>
      <c r="G6715" s="41">
        <f>IFERROR(VLOOKUP(A6715,'PRS 2015-2018'!$A$3:$AD$142,16,FALSE),"")</f>
        <v>0.50252525252525249</v>
      </c>
      <c r="H6715" s="41">
        <f>IFERROR(VLOOKUP(E6715,'Global Insight'!$E$2:$F$4102,2,FALSE),"")</f>
        <v>0.3888888888888889</v>
      </c>
      <c r="I6715">
        <f>IFERROR(VLOOKUP(E6715,EIU!$E$2:$H$3662,4,FALSE),"")</f>
        <v>0.3</v>
      </c>
    </row>
    <row r="6716" spans="1:9" x14ac:dyDescent="0.25">
      <c r="A6716" s="12" t="s">
        <v>20</v>
      </c>
      <c r="B6716" s="13" t="s">
        <v>21</v>
      </c>
      <c r="C6716" s="14">
        <v>17</v>
      </c>
      <c r="D6716" s="14">
        <v>2017</v>
      </c>
      <c r="E6716">
        <f t="shared" si="105"/>
        <v>172017</v>
      </c>
      <c r="F6716" s="41">
        <f>IFERROR(VLOOKUP(E6716,Heritage!$E$3:$H$4601,4,FALSE),"")</f>
        <v>0.81200000000000006</v>
      </c>
      <c r="G6716" s="41">
        <f>IFERROR(VLOOKUP(A6716,'PRS 2015-2018'!$A$3:$AD$142,16,FALSE),"")</f>
        <v>0.77020202020202022</v>
      </c>
      <c r="H6716" s="41">
        <f>IFERROR(VLOOKUP(E6716,'Global Insight'!$E$2:$F$4102,2,FALSE),"")</f>
        <v>0.83333333333333337</v>
      </c>
      <c r="I6716">
        <f>IFERROR(VLOOKUP(E6716,EIU!$E$2:$H$3662,4,FALSE),"")</f>
        <v>0.82499999999999996</v>
      </c>
    </row>
    <row r="6717" spans="1:9" x14ac:dyDescent="0.25">
      <c r="A6717" s="12" t="s">
        <v>349</v>
      </c>
      <c r="B6717" s="13" t="s">
        <v>377</v>
      </c>
      <c r="C6717" s="14">
        <v>18</v>
      </c>
      <c r="D6717" s="14">
        <v>2017</v>
      </c>
      <c r="E6717">
        <f t="shared" si="105"/>
        <v>182017</v>
      </c>
      <c r="F6717" s="41">
        <f>IFERROR(VLOOKUP(E6717,Heritage!$E$3:$H$4601,4,FALSE),"")</f>
        <v>0.42100000000000004</v>
      </c>
      <c r="G6717" s="41" t="str">
        <f>IFERROR(VLOOKUP(A6717,'PRS 2015-2018'!$A$3:$AD$142,16,FALSE),"")</f>
        <v/>
      </c>
      <c r="H6717" s="41">
        <f>IFERROR(VLOOKUP(E6717,'Global Insight'!$E$2:$F$4102,2,FALSE),"")</f>
        <v>0.38888888888888884</v>
      </c>
      <c r="I6717">
        <f>IFERROR(VLOOKUP(E6717,EIU!$E$2:$H$3662,4,FALSE),"")</f>
        <v>0.35</v>
      </c>
    </row>
    <row r="6718" spans="1:9" x14ac:dyDescent="0.25">
      <c r="A6718" s="12" t="s">
        <v>22</v>
      </c>
      <c r="B6718" s="13" t="s">
        <v>23</v>
      </c>
      <c r="C6718" s="14">
        <v>19</v>
      </c>
      <c r="D6718" s="14">
        <v>2017</v>
      </c>
      <c r="E6718">
        <f t="shared" si="105"/>
        <v>192017</v>
      </c>
      <c r="F6718" s="41">
        <f>IFERROR(VLOOKUP(E6718,Heritage!$E$3:$H$4601,4,FALSE),"")</f>
        <v>0.35499999999999998</v>
      </c>
      <c r="G6718" s="41" t="str">
        <f>IFERROR(VLOOKUP(A6718,'PRS 2015-2018'!$A$3:$AD$142,16,FALSE),"")</f>
        <v/>
      </c>
      <c r="H6718" s="41">
        <f>IFERROR(VLOOKUP(E6718,'Global Insight'!$E$2:$F$4102,2,FALSE),"")</f>
        <v>0.55555555555555558</v>
      </c>
      <c r="I6718">
        <f>IFERROR(VLOOKUP(E6718,EIU!$E$2:$H$3662,4,FALSE),"")</f>
        <v>0.27500000000000002</v>
      </c>
    </row>
    <row r="6719" spans="1:9" x14ac:dyDescent="0.25">
      <c r="A6719" s="12" t="s">
        <v>41</v>
      </c>
      <c r="B6719" s="13" t="s">
        <v>42</v>
      </c>
      <c r="C6719" s="14">
        <v>20</v>
      </c>
      <c r="D6719" s="14">
        <v>2017</v>
      </c>
      <c r="E6719">
        <f t="shared" si="105"/>
        <v>202017</v>
      </c>
      <c r="F6719" s="41">
        <f>IFERROR(VLOOKUP(E6719,Heritage!$E$3:$H$4601,4,FALSE),"")</f>
        <v>0.60899999999999999</v>
      </c>
      <c r="G6719" s="41" t="str">
        <f>IFERROR(VLOOKUP(A6719,'PRS 2015-2018'!$A$3:$AD$142,16,FALSE),"")</f>
        <v/>
      </c>
      <c r="H6719" s="41">
        <f>IFERROR(VLOOKUP(E6719,'Global Insight'!$E$2:$F$4102,2,FALSE),"")</f>
        <v>0.83333333333333337</v>
      </c>
      <c r="I6719">
        <f>IFERROR(VLOOKUP(E6719,EIU!$E$2:$H$3662,4,FALSE),"")</f>
        <v>0.72499999999999998</v>
      </c>
    </row>
    <row r="6720" spans="1:9" x14ac:dyDescent="0.25">
      <c r="A6720" s="12" t="s">
        <v>35</v>
      </c>
      <c r="B6720" s="13" t="s">
        <v>36</v>
      </c>
      <c r="C6720" s="14">
        <v>21</v>
      </c>
      <c r="D6720" s="14">
        <v>2017</v>
      </c>
      <c r="E6720">
        <f t="shared" si="105"/>
        <v>212017</v>
      </c>
      <c r="F6720" s="41">
        <f>IFERROR(VLOOKUP(E6720,Heritage!$E$3:$H$4601,4,FALSE),"")</f>
        <v>0.19</v>
      </c>
      <c r="G6720" s="41">
        <f>IFERROR(VLOOKUP(A6720,'PRS 2015-2018'!$A$3:$AD$142,16,FALSE),"")</f>
        <v>0.41666666666666669</v>
      </c>
      <c r="H6720" s="41">
        <f>IFERROR(VLOOKUP(E6720,'Global Insight'!$E$2:$F$4102,2,FALSE),"")</f>
        <v>0.27777777777777779</v>
      </c>
      <c r="I6720">
        <f>IFERROR(VLOOKUP(E6720,EIU!$E$2:$H$3662,4,FALSE),"")</f>
        <v>0.25</v>
      </c>
    </row>
    <row r="6721" spans="1:9" x14ac:dyDescent="0.25">
      <c r="A6721" s="12" t="s">
        <v>333</v>
      </c>
      <c r="B6721" s="13" t="s">
        <v>32</v>
      </c>
      <c r="C6721" s="14">
        <v>22</v>
      </c>
      <c r="D6721" s="14">
        <v>2017</v>
      </c>
      <c r="E6721">
        <f t="shared" si="105"/>
        <v>222017</v>
      </c>
      <c r="F6721" s="41">
        <f>IFERROR(VLOOKUP(E6721,Heritage!$E$3:$H$4601,4,FALSE),"")</f>
        <v>0.39500000000000002</v>
      </c>
      <c r="G6721" s="41" t="str">
        <f>IFERROR(VLOOKUP(A6721,'PRS 2015-2018'!$A$3:$AD$142,16,FALSE),"")</f>
        <v/>
      </c>
      <c r="H6721" s="41">
        <f>IFERROR(VLOOKUP(E6721,'Global Insight'!$E$2:$F$4102,2,FALSE),"")</f>
        <v>0.61111111111111116</v>
      </c>
      <c r="I6721">
        <f>IFERROR(VLOOKUP(E6721,EIU!$E$2:$H$3662,4,FALSE),"")</f>
        <v>0.4</v>
      </c>
    </row>
    <row r="6722" spans="1:9" x14ac:dyDescent="0.25">
      <c r="A6722" s="12" t="s">
        <v>43</v>
      </c>
      <c r="B6722" s="13" t="s">
        <v>44</v>
      </c>
      <c r="C6722" s="14">
        <v>23</v>
      </c>
      <c r="D6722" s="14">
        <v>2017</v>
      </c>
      <c r="E6722">
        <f t="shared" si="105"/>
        <v>232017</v>
      </c>
      <c r="F6722" s="41">
        <f>IFERROR(VLOOKUP(E6722,Heritage!$E$3:$H$4601,4,FALSE),"")</f>
        <v>0.57700000000000007</v>
      </c>
      <c r="G6722" s="41">
        <f>IFERROR(VLOOKUP(A6722,'PRS 2015-2018'!$A$3:$AD$142,16,FALSE),"")</f>
        <v>0.64646464646464652</v>
      </c>
      <c r="H6722" s="41">
        <f>IFERROR(VLOOKUP(E6722,'Global Insight'!$E$2:$F$4102,2,FALSE),"")</f>
        <v>0.83333333333333337</v>
      </c>
      <c r="I6722">
        <f>IFERROR(VLOOKUP(E6722,EIU!$E$2:$H$3662,4,FALSE),"")</f>
        <v>0.65</v>
      </c>
    </row>
    <row r="6723" spans="1:9" x14ac:dyDescent="0.25">
      <c r="A6723" s="12" t="s">
        <v>37</v>
      </c>
      <c r="B6723" s="13" t="s">
        <v>38</v>
      </c>
      <c r="C6723" s="14">
        <v>24</v>
      </c>
      <c r="D6723" s="14">
        <v>2017</v>
      </c>
      <c r="E6723">
        <f t="shared" si="105"/>
        <v>242017</v>
      </c>
      <c r="F6723" s="41">
        <f>IFERROR(VLOOKUP(E6723,Heritage!$E$3:$H$4601,4,FALSE),"")</f>
        <v>0.55799999999999994</v>
      </c>
      <c r="G6723" s="41">
        <f>IFERROR(VLOOKUP(A6723,'PRS 2015-2018'!$A$3:$AD$142,16,FALSE),"")</f>
        <v>0.41919191919191917</v>
      </c>
      <c r="H6723" s="41">
        <f>IFERROR(VLOOKUP(E6723,'Global Insight'!$E$2:$F$4102,2,FALSE),"")</f>
        <v>0.66666666666666663</v>
      </c>
      <c r="I6723">
        <f>IFERROR(VLOOKUP(E6723,EIU!$E$2:$H$3662,4,FALSE),"")</f>
        <v>0.42499999999999999</v>
      </c>
    </row>
    <row r="6724" spans="1:9" x14ac:dyDescent="0.25">
      <c r="A6724" s="12" t="s">
        <v>350</v>
      </c>
      <c r="B6724" s="13" t="s">
        <v>378</v>
      </c>
      <c r="C6724" s="14">
        <v>25</v>
      </c>
      <c r="D6724" s="14">
        <v>2017</v>
      </c>
      <c r="E6724">
        <f t="shared" si="105"/>
        <v>252017</v>
      </c>
      <c r="F6724" s="41">
        <f>IFERROR(VLOOKUP(E6724,Heritage!$E$3:$H$4601,4,FALSE),"")</f>
        <v>0.56600000000000006</v>
      </c>
      <c r="G6724" s="41">
        <f>IFERROR(VLOOKUP(A6724,'PRS 2015-2018'!$A$3:$AD$142,16,FALSE),"")</f>
        <v>0.70202020202020199</v>
      </c>
      <c r="H6724" s="41">
        <f>IFERROR(VLOOKUP(E6724,'Global Insight'!$E$2:$F$4102,2,FALSE),"")</f>
        <v>0.77777777777777779</v>
      </c>
      <c r="I6724">
        <f>IFERROR(VLOOKUP(E6724,EIU!$E$2:$H$3662,4,FALSE),"")</f>
        <v>0.72499999999999998</v>
      </c>
    </row>
    <row r="6725" spans="1:9" x14ac:dyDescent="0.25">
      <c r="A6725" s="12" t="s">
        <v>28</v>
      </c>
      <c r="B6725" s="13" t="s">
        <v>29</v>
      </c>
      <c r="C6725" s="14">
        <v>26</v>
      </c>
      <c r="D6725" s="14">
        <v>2017</v>
      </c>
      <c r="E6725">
        <f t="shared" si="105"/>
        <v>262017</v>
      </c>
      <c r="F6725" s="41">
        <f>IFERROR(VLOOKUP(E6725,Heritage!$E$3:$H$4601,4,FALSE),"")</f>
        <v>0.63600000000000001</v>
      </c>
      <c r="G6725" s="41">
        <f>IFERROR(VLOOKUP(A6725,'PRS 2015-2018'!$A$3:$AD$142,16,FALSE),"")</f>
        <v>0.62121212121212122</v>
      </c>
      <c r="H6725" s="41">
        <f>IFERROR(VLOOKUP(E6725,'Global Insight'!$E$2:$F$4102,2,FALSE),"")</f>
        <v>0.5</v>
      </c>
      <c r="I6725">
        <f>IFERROR(VLOOKUP(E6725,EIU!$E$2:$H$3662,4,FALSE),"")</f>
        <v>0.47499999999999998</v>
      </c>
    </row>
    <row r="6726" spans="1:9" x14ac:dyDescent="0.25">
      <c r="A6726" s="12" t="s">
        <v>24</v>
      </c>
      <c r="B6726" s="13" t="s">
        <v>25</v>
      </c>
      <c r="C6726" s="14">
        <v>27</v>
      </c>
      <c r="D6726" s="14">
        <v>2017</v>
      </c>
      <c r="E6726">
        <f t="shared" si="105"/>
        <v>272017</v>
      </c>
      <c r="F6726" s="41">
        <f>IFERROR(VLOOKUP(E6726,Heritage!$E$3:$H$4601,4,FALSE),"")</f>
        <v>0.42100000000000004</v>
      </c>
      <c r="G6726" s="41">
        <f>IFERROR(VLOOKUP(A6726,'PRS 2015-2018'!$A$3:$AD$142,16,FALSE),"")</f>
        <v>0.51515151515151525</v>
      </c>
      <c r="H6726" s="41">
        <f>IFERROR(VLOOKUP(E6726,'Global Insight'!$E$2:$F$4102,2,FALSE),"")</f>
        <v>0.5</v>
      </c>
      <c r="I6726">
        <f>IFERROR(VLOOKUP(E6726,EIU!$E$2:$H$3662,4,FALSE),"")</f>
        <v>0.4</v>
      </c>
    </row>
    <row r="6727" spans="1:9" x14ac:dyDescent="0.25">
      <c r="A6727" s="12" t="s">
        <v>18</v>
      </c>
      <c r="B6727" s="13" t="s">
        <v>19</v>
      </c>
      <c r="C6727" s="14">
        <v>28</v>
      </c>
      <c r="D6727" s="14">
        <v>2017</v>
      </c>
      <c r="E6727">
        <f t="shared" si="105"/>
        <v>282017</v>
      </c>
      <c r="F6727" s="41">
        <f>IFERROR(VLOOKUP(E6727,Heritage!$E$3:$H$4601,4,FALSE),"")</f>
        <v>0.17600000000000002</v>
      </c>
      <c r="G6727" s="41" t="str">
        <f>IFERROR(VLOOKUP(A6727,'PRS 2015-2018'!$A$3:$AD$142,16,FALSE),"")</f>
        <v/>
      </c>
      <c r="H6727" s="41">
        <f>IFERROR(VLOOKUP(E6727,'Global Insight'!$E$2:$F$4102,2,FALSE),"")</f>
        <v>0.3888888888888889</v>
      </c>
      <c r="I6727">
        <f>IFERROR(VLOOKUP(E6727,EIU!$E$2:$H$3662,4,FALSE),"")</f>
        <v>0.17499999999999999</v>
      </c>
    </row>
    <row r="6728" spans="1:9" x14ac:dyDescent="0.25">
      <c r="A6728" s="12" t="s">
        <v>160</v>
      </c>
      <c r="B6728" s="13" t="s">
        <v>161</v>
      </c>
      <c r="C6728" s="14">
        <v>29</v>
      </c>
      <c r="D6728" s="14">
        <v>2017</v>
      </c>
      <c r="E6728">
        <f t="shared" si="105"/>
        <v>292017</v>
      </c>
      <c r="F6728" s="41">
        <f>IFERROR(VLOOKUP(E6728,Heritage!$E$3:$H$4601,4,FALSE),"")</f>
        <v>0.36</v>
      </c>
      <c r="G6728" s="41" t="str">
        <f>IFERROR(VLOOKUP(A6728,'PRS 2015-2018'!$A$3:$AD$142,16,FALSE),"")</f>
        <v/>
      </c>
      <c r="H6728" s="41">
        <f>IFERROR(VLOOKUP(E6728,'Global Insight'!$E$2:$F$4102,2,FALSE),"")</f>
        <v>0.72222222222222232</v>
      </c>
      <c r="I6728">
        <f>IFERROR(VLOOKUP(E6728,EIU!$E$2:$H$3662,4,FALSE),"")</f>
        <v>0.15</v>
      </c>
    </row>
    <row r="6729" spans="1:9" x14ac:dyDescent="0.25">
      <c r="A6729" s="12" t="s">
        <v>56</v>
      </c>
      <c r="B6729" s="13" t="s">
        <v>57</v>
      </c>
      <c r="C6729" s="14">
        <v>30</v>
      </c>
      <c r="D6729" s="14">
        <v>2017</v>
      </c>
      <c r="E6729">
        <f t="shared" si="105"/>
        <v>302017</v>
      </c>
      <c r="F6729" s="41">
        <f>IFERROR(VLOOKUP(E6729,Heritage!$E$3:$H$4601,4,FALSE),"")</f>
        <v>0.40600000000000003</v>
      </c>
      <c r="G6729" s="41">
        <f>IFERROR(VLOOKUP(A6729,'PRS 2015-2018'!$A$3:$AD$142,16,FALSE),"")</f>
        <v>0.37626262626262624</v>
      </c>
      <c r="H6729" s="41">
        <f>IFERROR(VLOOKUP(E6729,'Global Insight'!$E$2:$F$4102,2,FALSE),"")</f>
        <v>0.55555555555555558</v>
      </c>
      <c r="I6729">
        <f>IFERROR(VLOOKUP(E6729,EIU!$E$2:$H$3662,4,FALSE),"")</f>
        <v>0.2</v>
      </c>
    </row>
    <row r="6730" spans="1:9" x14ac:dyDescent="0.25">
      <c r="A6730" s="12" t="s">
        <v>47</v>
      </c>
      <c r="B6730" s="13" t="s">
        <v>48</v>
      </c>
      <c r="C6730" s="14">
        <v>31</v>
      </c>
      <c r="D6730" s="14">
        <v>2017</v>
      </c>
      <c r="E6730">
        <f t="shared" si="105"/>
        <v>312017</v>
      </c>
      <c r="F6730" s="41">
        <f>IFERROR(VLOOKUP(E6730,Heritage!$E$3:$H$4601,4,FALSE),"")</f>
        <v>0.875</v>
      </c>
      <c r="G6730" s="41">
        <f>IFERROR(VLOOKUP(A6730,'PRS 2015-2018'!$A$3:$AD$142,16,FALSE),"")</f>
        <v>0.91666666666666663</v>
      </c>
      <c r="H6730" s="41">
        <f>IFERROR(VLOOKUP(E6730,'Global Insight'!$E$2:$F$4102,2,FALSE),"")</f>
        <v>0.94444444444444453</v>
      </c>
      <c r="I6730">
        <f>IFERROR(VLOOKUP(E6730,EIU!$E$2:$H$3662,4,FALSE),"")</f>
        <v>0.95</v>
      </c>
    </row>
    <row r="6731" spans="1:9" x14ac:dyDescent="0.25">
      <c r="A6731" s="12" t="s">
        <v>63</v>
      </c>
      <c r="B6731" s="13" t="s">
        <v>64</v>
      </c>
      <c r="C6731" s="14">
        <v>32</v>
      </c>
      <c r="D6731" s="14">
        <v>2017</v>
      </c>
      <c r="E6731">
        <f t="shared" si="105"/>
        <v>322017</v>
      </c>
      <c r="F6731" s="41" t="str">
        <f>IFERROR(VLOOKUP(E6731,Heritage!$E$3:$H$4601,4,FALSE),"")</f>
        <v/>
      </c>
      <c r="G6731" s="41" t="str">
        <f>IFERROR(VLOOKUP(A6731,'PRS 2015-2018'!$A$3:$AD$142,16,FALSE),"")</f>
        <v/>
      </c>
      <c r="H6731" s="41">
        <f>IFERROR(VLOOKUP(E6731,'Global Insight'!$E$2:$F$4102,2,FALSE),"")</f>
        <v>0.72222222222222232</v>
      </c>
      <c r="I6731">
        <f>IFERROR(VLOOKUP(E6731,EIU!$E$2:$H$3662,4,FALSE),"")</f>
        <v>0.625</v>
      </c>
    </row>
    <row r="6732" spans="1:9" x14ac:dyDescent="0.25">
      <c r="A6732" s="12" t="s">
        <v>45</v>
      </c>
      <c r="B6732" s="13" t="s">
        <v>46</v>
      </c>
      <c r="C6732" s="14">
        <v>33</v>
      </c>
      <c r="D6732" s="14">
        <v>2017</v>
      </c>
      <c r="E6732">
        <f t="shared" si="105"/>
        <v>332017</v>
      </c>
      <c r="F6732" s="41">
        <f>IFERROR(VLOOKUP(E6732,Heritage!$E$3:$H$4601,4,FALSE),"")</f>
        <v>0.17899999999999999</v>
      </c>
      <c r="G6732" s="41" t="str">
        <f>IFERROR(VLOOKUP(A6732,'PRS 2015-2018'!$A$3:$AD$142,16,FALSE),"")</f>
        <v/>
      </c>
      <c r="H6732" s="41">
        <f>IFERROR(VLOOKUP(E6732,'Global Insight'!$E$2:$F$4102,2,FALSE),"")</f>
        <v>0.38888888888888884</v>
      </c>
      <c r="I6732">
        <f>IFERROR(VLOOKUP(E6732,EIU!$E$2:$H$3662,4,FALSE),"")</f>
        <v>0.05</v>
      </c>
    </row>
    <row r="6733" spans="1:9" x14ac:dyDescent="0.25">
      <c r="A6733" s="12" t="s">
        <v>288</v>
      </c>
      <c r="B6733" s="13" t="s">
        <v>289</v>
      </c>
      <c r="C6733" s="14">
        <v>34</v>
      </c>
      <c r="D6733" s="14">
        <v>2017</v>
      </c>
      <c r="E6733">
        <f t="shared" si="105"/>
        <v>342017</v>
      </c>
      <c r="F6733" s="41">
        <f>IFERROR(VLOOKUP(E6733,Heritage!$E$3:$H$4601,4,FALSE),"")</f>
        <v>0.251</v>
      </c>
      <c r="G6733" s="41" t="str">
        <f>IFERROR(VLOOKUP(A6733,'PRS 2015-2018'!$A$3:$AD$142,16,FALSE),"")</f>
        <v/>
      </c>
      <c r="H6733" s="41">
        <f>IFERROR(VLOOKUP(E6733,'Global Insight'!$E$2:$F$4102,2,FALSE),"")</f>
        <v>0.3888888888888889</v>
      </c>
      <c r="I6733">
        <f>IFERROR(VLOOKUP(E6733,EIU!$E$2:$H$3662,4,FALSE),"")</f>
        <v>0.17499999999999999</v>
      </c>
    </row>
    <row r="6734" spans="1:9" x14ac:dyDescent="0.25">
      <c r="A6734" s="12" t="s">
        <v>51</v>
      </c>
      <c r="B6734" s="13" t="s">
        <v>52</v>
      </c>
      <c r="C6734" s="14">
        <v>35</v>
      </c>
      <c r="D6734" s="14">
        <v>2017</v>
      </c>
      <c r="E6734">
        <f t="shared" si="105"/>
        <v>352017</v>
      </c>
      <c r="F6734" s="41">
        <f>IFERROR(VLOOKUP(E6734,Heritage!$E$3:$H$4601,4,FALSE),"")</f>
        <v>0.67900000000000005</v>
      </c>
      <c r="G6734" s="41">
        <f>IFERROR(VLOOKUP(A6734,'PRS 2015-2018'!$A$3:$AD$142,16,FALSE),"")</f>
        <v>0.74494949494949492</v>
      </c>
      <c r="H6734" s="41">
        <f>IFERROR(VLOOKUP(E6734,'Global Insight'!$E$2:$F$4102,2,FALSE),"")</f>
        <v>0.77777777777777779</v>
      </c>
      <c r="I6734">
        <f>IFERROR(VLOOKUP(E6734,EIU!$E$2:$H$3662,4,FALSE),"")</f>
        <v>0.8</v>
      </c>
    </row>
    <row r="6735" spans="1:9" x14ac:dyDescent="0.25">
      <c r="A6735" s="12" t="s">
        <v>53</v>
      </c>
      <c r="B6735" s="13" t="s">
        <v>54</v>
      </c>
      <c r="C6735" s="14">
        <v>36</v>
      </c>
      <c r="D6735" s="14">
        <v>2017</v>
      </c>
      <c r="E6735">
        <f t="shared" si="105"/>
        <v>362017</v>
      </c>
      <c r="F6735" s="41">
        <f>IFERROR(VLOOKUP(E6735,Heritage!$E$3:$H$4601,4,FALSE),"")</f>
        <v>0.46700000000000003</v>
      </c>
      <c r="G6735" s="41">
        <f>IFERROR(VLOOKUP(A6735,'PRS 2015-2018'!$A$3:$AD$142,16,FALSE),"")</f>
        <v>0.51767676767676762</v>
      </c>
      <c r="H6735" s="41">
        <f>IFERROR(VLOOKUP(E6735,'Global Insight'!$E$2:$F$4102,2,FALSE),"")</f>
        <v>0.66666666666666663</v>
      </c>
      <c r="I6735">
        <f>IFERROR(VLOOKUP(E6735,EIU!$E$2:$H$3662,4,FALSE),"")</f>
        <v>0.45</v>
      </c>
    </row>
    <row r="6736" spans="1:9" x14ac:dyDescent="0.25">
      <c r="A6736" s="12" t="s">
        <v>59</v>
      </c>
      <c r="B6736" s="13" t="s">
        <v>60</v>
      </c>
      <c r="C6736" s="14">
        <v>37</v>
      </c>
      <c r="D6736" s="14">
        <v>2017</v>
      </c>
      <c r="E6736">
        <f t="shared" si="105"/>
        <v>372017</v>
      </c>
      <c r="F6736" s="41">
        <f>IFERROR(VLOOKUP(E6736,Heritage!$E$3:$H$4601,4,FALSE),"")</f>
        <v>0.60699999999999998</v>
      </c>
      <c r="G6736" s="41">
        <f>IFERROR(VLOOKUP(A6736,'PRS 2015-2018'!$A$3:$AD$142,16,FALSE),"")</f>
        <v>0.46212121212121215</v>
      </c>
      <c r="H6736" s="41">
        <f>IFERROR(VLOOKUP(E6736,'Global Insight'!$E$2:$F$4102,2,FALSE),"")</f>
        <v>0.72222222222222232</v>
      </c>
      <c r="I6736">
        <f>IFERROR(VLOOKUP(E6736,EIU!$E$2:$H$3662,4,FALSE),"")</f>
        <v>0.45</v>
      </c>
    </row>
    <row r="6737" spans="1:9" x14ac:dyDescent="0.25">
      <c r="A6737" s="12" t="s">
        <v>61</v>
      </c>
      <c r="B6737" s="13" t="s">
        <v>62</v>
      </c>
      <c r="C6737" s="14">
        <v>38</v>
      </c>
      <c r="D6737" s="14">
        <v>2017</v>
      </c>
      <c r="E6737">
        <f t="shared" si="105"/>
        <v>382017</v>
      </c>
      <c r="F6737" s="41">
        <f>IFERROR(VLOOKUP(E6737,Heritage!$E$3:$H$4601,4,FALSE),"")</f>
        <v>0.36700000000000005</v>
      </c>
      <c r="G6737" s="41" t="str">
        <f>IFERROR(VLOOKUP(A6737,'PRS 2015-2018'!$A$3:$AD$142,16,FALSE),"")</f>
        <v/>
      </c>
      <c r="H6737" s="41">
        <f>IFERROR(VLOOKUP(E6737,'Global Insight'!$E$2:$F$4102,2,FALSE),"")</f>
        <v>0.55555555555555558</v>
      </c>
      <c r="I6737" t="str">
        <f>IFERROR(VLOOKUP(E6737,EIU!$E$2:$H$3662,4,FALSE),"")</f>
        <v/>
      </c>
    </row>
    <row r="6738" spans="1:9" x14ac:dyDescent="0.25">
      <c r="A6738" s="15" t="s">
        <v>334</v>
      </c>
      <c r="B6738" s="13" t="s">
        <v>58</v>
      </c>
      <c r="C6738" s="14">
        <v>39</v>
      </c>
      <c r="D6738" s="14">
        <v>2017</v>
      </c>
      <c r="E6738">
        <f t="shared" si="105"/>
        <v>392017</v>
      </c>
      <c r="F6738" s="41">
        <f>IFERROR(VLOOKUP(E6738,Heritage!$E$3:$H$4601,4,FALSE),"")</f>
        <v>0.32400000000000001</v>
      </c>
      <c r="G6738" s="41">
        <f>IFERROR(VLOOKUP(A6738,'PRS 2015-2018'!$A$3:$AD$142,16,FALSE),"")</f>
        <v>0.31818181818181818</v>
      </c>
      <c r="H6738" s="41">
        <f>IFERROR(VLOOKUP(E6738,'Global Insight'!$E$2:$F$4102,2,FALSE),"")</f>
        <v>0.44444444444444448</v>
      </c>
      <c r="I6738">
        <f>IFERROR(VLOOKUP(E6738,EIU!$E$2:$H$3662,4,FALSE),"")</f>
        <v>0.22500000000000001</v>
      </c>
    </row>
    <row r="6739" spans="1:9" x14ac:dyDescent="0.25">
      <c r="A6739" s="15" t="s">
        <v>351</v>
      </c>
      <c r="B6739" s="13" t="s">
        <v>335</v>
      </c>
      <c r="C6739" s="14">
        <v>40</v>
      </c>
      <c r="D6739" s="14">
        <v>2017</v>
      </c>
      <c r="E6739">
        <f t="shared" si="105"/>
        <v>402017</v>
      </c>
      <c r="F6739" s="41">
        <f>IFERROR(VLOOKUP(E6739,Heritage!$E$3:$H$4601,4,FALSE),"")</f>
        <v>0.24100000000000002</v>
      </c>
      <c r="G6739" s="41">
        <f>IFERROR(VLOOKUP(A6739,'PRS 2015-2018'!$A$3:$AD$142,16,FALSE),"")</f>
        <v>0.2626262626262626</v>
      </c>
      <c r="H6739" s="41">
        <f>IFERROR(VLOOKUP(E6739,'Global Insight'!$E$2:$F$4102,2,FALSE),"")</f>
        <v>0.27777777777777773</v>
      </c>
      <c r="I6739" t="str">
        <f>IFERROR(VLOOKUP(E6739,EIU!$E$2:$H$3662,4,FALSE),"")</f>
        <v/>
      </c>
    </row>
    <row r="6740" spans="1:9" x14ac:dyDescent="0.25">
      <c r="A6740" s="12" t="s">
        <v>65</v>
      </c>
      <c r="B6740" s="13" t="s">
        <v>66</v>
      </c>
      <c r="C6740" s="14">
        <v>41</v>
      </c>
      <c r="D6740" s="14">
        <v>2017</v>
      </c>
      <c r="E6740">
        <f t="shared" si="105"/>
        <v>412017</v>
      </c>
      <c r="F6740" s="41">
        <f>IFERROR(VLOOKUP(E6740,Heritage!$E$3:$H$4601,4,FALSE),"")</f>
        <v>0.54799999999999993</v>
      </c>
      <c r="G6740" s="41">
        <f>IFERROR(VLOOKUP(A6740,'PRS 2015-2018'!$A$3:$AD$142,16,FALSE),"")</f>
        <v>0.50252525252525249</v>
      </c>
      <c r="H6740" s="41">
        <f>IFERROR(VLOOKUP(E6740,'Global Insight'!$E$2:$F$4102,2,FALSE),"")</f>
        <v>0.55555555555555558</v>
      </c>
      <c r="I6740">
        <f>IFERROR(VLOOKUP(E6740,EIU!$E$2:$H$3662,4,FALSE),"")</f>
        <v>0.625</v>
      </c>
    </row>
    <row r="6741" spans="1:9" x14ac:dyDescent="0.25">
      <c r="A6741" s="12" t="s">
        <v>352</v>
      </c>
      <c r="B6741" s="13" t="s">
        <v>55</v>
      </c>
      <c r="C6741" s="14">
        <v>42</v>
      </c>
      <c r="D6741" s="14">
        <v>2017</v>
      </c>
      <c r="E6741">
        <f t="shared" si="105"/>
        <v>422017</v>
      </c>
      <c r="F6741" s="41">
        <f>IFERROR(VLOOKUP(E6741,Heritage!$E$3:$H$4601,4,FALSE),"")</f>
        <v>0.39399999999999996</v>
      </c>
      <c r="G6741" s="41">
        <f>IFERROR(VLOOKUP(A6741,'PRS 2015-2018'!$A$3:$AD$142,16,FALSE),"")</f>
        <v>0.44696969696969696</v>
      </c>
      <c r="H6741" s="41">
        <f>IFERROR(VLOOKUP(E6741,'Global Insight'!$E$2:$F$4102,2,FALSE),"")</f>
        <v>0.55555555555555558</v>
      </c>
      <c r="I6741">
        <f>IFERROR(VLOOKUP(E6741,EIU!$E$2:$H$3662,4,FALSE),"")</f>
        <v>0.3</v>
      </c>
    </row>
    <row r="6742" spans="1:9" x14ac:dyDescent="0.25">
      <c r="A6742" s="15" t="s">
        <v>126</v>
      </c>
      <c r="B6742" s="13" t="s">
        <v>127</v>
      </c>
      <c r="C6742" s="14">
        <v>43</v>
      </c>
      <c r="D6742" s="14">
        <v>2017</v>
      </c>
      <c r="E6742">
        <f t="shared" si="105"/>
        <v>432017</v>
      </c>
      <c r="F6742" s="41">
        <f>IFERROR(VLOOKUP(E6742,Heritage!$E$3:$H$4601,4,FALSE),"")</f>
        <v>0.65900000000000003</v>
      </c>
      <c r="G6742" s="41">
        <f>IFERROR(VLOOKUP(A6742,'PRS 2015-2018'!$A$3:$AD$142,16,FALSE),"")</f>
        <v>0.61363636363636365</v>
      </c>
      <c r="H6742" s="41">
        <f>IFERROR(VLOOKUP(E6742,'Global Insight'!$E$2:$F$4102,2,FALSE),"")</f>
        <v>0.72222222222222232</v>
      </c>
      <c r="I6742">
        <f>IFERROR(VLOOKUP(E6742,EIU!$E$2:$H$3662,4,FALSE),"")</f>
        <v>0.6</v>
      </c>
    </row>
    <row r="6743" spans="1:9" x14ac:dyDescent="0.25">
      <c r="A6743" s="12" t="s">
        <v>67</v>
      </c>
      <c r="B6743" s="13" t="s">
        <v>68</v>
      </c>
      <c r="C6743" s="14">
        <v>44</v>
      </c>
      <c r="D6743" s="14">
        <v>2017</v>
      </c>
      <c r="E6743">
        <f t="shared" si="105"/>
        <v>442017</v>
      </c>
      <c r="F6743" s="41">
        <f>IFERROR(VLOOKUP(E6743,Heritage!$E$3:$H$4601,4,FALSE),"")</f>
        <v>0.29699999999999999</v>
      </c>
      <c r="G6743" s="41">
        <f>IFERROR(VLOOKUP(A6743,'PRS 2015-2018'!$A$3:$AD$142,16,FALSE),"")</f>
        <v>0.5</v>
      </c>
      <c r="H6743" s="41">
        <f>IFERROR(VLOOKUP(E6743,'Global Insight'!$E$2:$F$4102,2,FALSE),"")</f>
        <v>0.5</v>
      </c>
      <c r="I6743">
        <f>IFERROR(VLOOKUP(E6743,EIU!$E$2:$H$3662,4,FALSE),"")</f>
        <v>0.47499999999999998</v>
      </c>
    </row>
    <row r="6744" spans="1:9" x14ac:dyDescent="0.25">
      <c r="A6744" s="12" t="s">
        <v>69</v>
      </c>
      <c r="B6744" s="13" t="s">
        <v>70</v>
      </c>
      <c r="C6744" s="14">
        <v>45</v>
      </c>
      <c r="D6744" s="14">
        <v>2017</v>
      </c>
      <c r="E6744">
        <f t="shared" si="105"/>
        <v>452017</v>
      </c>
      <c r="F6744" s="41">
        <f>IFERROR(VLOOKUP(E6744,Heritage!$E$3:$H$4601,4,FALSE),"")</f>
        <v>0.71200000000000008</v>
      </c>
      <c r="G6744" s="41">
        <f>IFERROR(VLOOKUP(A6744,'PRS 2015-2018'!$A$3:$AD$142,16,FALSE),"")</f>
        <v>0.72979797979797978</v>
      </c>
      <c r="H6744" s="41">
        <f>IFERROR(VLOOKUP(E6744,'Global Insight'!$E$2:$F$4102,2,FALSE),"")</f>
        <v>0.77777777777777779</v>
      </c>
      <c r="I6744">
        <f>IFERROR(VLOOKUP(E6744,EIU!$E$2:$H$3662,4,FALSE),"")</f>
        <v>0.72499999999999998</v>
      </c>
    </row>
    <row r="6745" spans="1:9" x14ac:dyDescent="0.25">
      <c r="A6745" s="12" t="s">
        <v>71</v>
      </c>
      <c r="B6745" s="13" t="s">
        <v>72</v>
      </c>
      <c r="C6745" s="14">
        <v>46</v>
      </c>
      <c r="D6745" s="14">
        <v>2017</v>
      </c>
      <c r="E6745">
        <f t="shared" si="105"/>
        <v>462017</v>
      </c>
      <c r="F6745" s="41">
        <f>IFERROR(VLOOKUP(E6745,Heritage!$E$3:$H$4601,4,FALSE),"")</f>
        <v>0.73</v>
      </c>
      <c r="G6745" s="41">
        <f>IFERROR(VLOOKUP(A6745,'PRS 2015-2018'!$A$3:$AD$142,16,FALSE),"")</f>
        <v>0.73232323232323238</v>
      </c>
      <c r="H6745" s="41">
        <f>IFERROR(VLOOKUP(E6745,'Global Insight'!$E$2:$F$4102,2,FALSE),"")</f>
        <v>0.77777777777777779</v>
      </c>
      <c r="I6745">
        <f>IFERROR(VLOOKUP(E6745,EIU!$E$2:$H$3662,4,FALSE),"")</f>
        <v>0.72499999999999998</v>
      </c>
    </row>
    <row r="6746" spans="1:9" x14ac:dyDescent="0.25">
      <c r="A6746" s="12" t="s">
        <v>77</v>
      </c>
      <c r="B6746" s="13" t="s">
        <v>78</v>
      </c>
      <c r="C6746" s="14">
        <v>47</v>
      </c>
      <c r="D6746" s="14">
        <v>2017</v>
      </c>
      <c r="E6746">
        <f t="shared" si="105"/>
        <v>472017</v>
      </c>
      <c r="F6746" s="41">
        <f>IFERROR(VLOOKUP(E6746,Heritage!$E$3:$H$4601,4,FALSE),"")</f>
        <v>0.84799999999999998</v>
      </c>
      <c r="G6746" s="41">
        <f>IFERROR(VLOOKUP(A6746,'PRS 2015-2018'!$A$3:$AD$142,16,FALSE),"")</f>
        <v>0.88131313131313138</v>
      </c>
      <c r="H6746" s="41">
        <f>IFERROR(VLOOKUP(E6746,'Global Insight'!$E$2:$F$4102,2,FALSE),"")</f>
        <v>0.94444444444444453</v>
      </c>
      <c r="I6746">
        <f>IFERROR(VLOOKUP(E6746,EIU!$E$2:$H$3662,4,FALSE),"")</f>
        <v>0.9</v>
      </c>
    </row>
    <row r="6747" spans="1:9" x14ac:dyDescent="0.25">
      <c r="A6747" s="12" t="s">
        <v>75</v>
      </c>
      <c r="B6747" s="13" t="s">
        <v>76</v>
      </c>
      <c r="C6747" s="14">
        <v>48</v>
      </c>
      <c r="D6747" s="14">
        <v>2017</v>
      </c>
      <c r="E6747">
        <f t="shared" si="105"/>
        <v>482017</v>
      </c>
      <c r="F6747" s="41">
        <f>IFERROR(VLOOKUP(E6747,Heritage!$E$3:$H$4601,4,FALSE),"")</f>
        <v>0.19</v>
      </c>
      <c r="G6747" s="41" t="str">
        <f>IFERROR(VLOOKUP(A6747,'PRS 2015-2018'!$A$3:$AD$142,16,FALSE),"")</f>
        <v/>
      </c>
      <c r="H6747" s="41">
        <f>IFERROR(VLOOKUP(E6747,'Global Insight'!$E$2:$F$4102,2,FALSE),"")</f>
        <v>0.55555555555555558</v>
      </c>
      <c r="I6747">
        <f>IFERROR(VLOOKUP(E6747,EIU!$E$2:$H$3662,4,FALSE),"")</f>
        <v>0.27500000000000002</v>
      </c>
    </row>
    <row r="6748" spans="1:9" x14ac:dyDescent="0.25">
      <c r="A6748" s="12" t="s">
        <v>353</v>
      </c>
      <c r="B6748" s="13" t="s">
        <v>379</v>
      </c>
      <c r="C6748" s="14">
        <v>49</v>
      </c>
      <c r="D6748" s="14">
        <v>2017</v>
      </c>
      <c r="E6748">
        <f t="shared" si="105"/>
        <v>492017</v>
      </c>
      <c r="F6748" s="41">
        <f>IFERROR(VLOOKUP(E6748,Heritage!$E$3:$H$4601,4,FALSE),"")</f>
        <v>0.48599999999999999</v>
      </c>
      <c r="G6748" s="41" t="str">
        <f>IFERROR(VLOOKUP(A6748,'PRS 2015-2018'!$A$3:$AD$142,16,FALSE),"")</f>
        <v/>
      </c>
      <c r="H6748" s="41">
        <f>IFERROR(VLOOKUP(E6748,'Global Insight'!$E$2:$F$4102,2,FALSE),"")</f>
        <v>0.83333333333333337</v>
      </c>
      <c r="I6748" t="str">
        <f>IFERROR(VLOOKUP(E6748,EIU!$E$2:$H$3662,4,FALSE),"")</f>
        <v/>
      </c>
    </row>
    <row r="6749" spans="1:9" x14ac:dyDescent="0.25">
      <c r="A6749" s="12" t="s">
        <v>79</v>
      </c>
      <c r="B6749" s="13" t="s">
        <v>80</v>
      </c>
      <c r="C6749" s="14">
        <v>50</v>
      </c>
      <c r="D6749" s="14">
        <v>2017</v>
      </c>
      <c r="E6749">
        <f t="shared" si="105"/>
        <v>502017</v>
      </c>
      <c r="F6749" s="41">
        <f>IFERROR(VLOOKUP(E6749,Heritage!$E$3:$H$4601,4,FALSE),"")</f>
        <v>0.51700000000000002</v>
      </c>
      <c r="G6749" s="41">
        <f>IFERROR(VLOOKUP(A6749,'PRS 2015-2018'!$A$3:$AD$142,16,FALSE),"")</f>
        <v>0.50757575757575757</v>
      </c>
      <c r="H6749" s="41">
        <f>IFERROR(VLOOKUP(E6749,'Global Insight'!$E$2:$F$4102,2,FALSE),"")</f>
        <v>0.66666666666666663</v>
      </c>
      <c r="I6749">
        <f>IFERROR(VLOOKUP(E6749,EIU!$E$2:$H$3662,4,FALSE),"")</f>
        <v>0.47499999999999998</v>
      </c>
    </row>
    <row r="6750" spans="1:9" x14ac:dyDescent="0.25">
      <c r="A6750" s="12" t="s">
        <v>83</v>
      </c>
      <c r="B6750" s="13" t="s">
        <v>84</v>
      </c>
      <c r="C6750" s="14">
        <v>51</v>
      </c>
      <c r="D6750" s="14">
        <v>2017</v>
      </c>
      <c r="E6750">
        <f t="shared" si="105"/>
        <v>512017</v>
      </c>
      <c r="F6750" s="41">
        <f>IFERROR(VLOOKUP(E6750,Heritage!$E$3:$H$4601,4,FALSE),"")</f>
        <v>0.36700000000000005</v>
      </c>
      <c r="G6750" s="41">
        <f>IFERROR(VLOOKUP(A6750,'PRS 2015-2018'!$A$3:$AD$142,16,FALSE),"")</f>
        <v>0.40151515151515155</v>
      </c>
      <c r="H6750" s="41">
        <f>IFERROR(VLOOKUP(E6750,'Global Insight'!$E$2:$F$4102,2,FALSE),"")</f>
        <v>0.33333333333333331</v>
      </c>
      <c r="I6750">
        <f>IFERROR(VLOOKUP(E6750,EIU!$E$2:$H$3662,4,FALSE),"")</f>
        <v>0.35</v>
      </c>
    </row>
    <row r="6751" spans="1:9" x14ac:dyDescent="0.25">
      <c r="A6751" s="12" t="s">
        <v>85</v>
      </c>
      <c r="B6751" s="13" t="s">
        <v>86</v>
      </c>
      <c r="C6751" s="14">
        <v>52</v>
      </c>
      <c r="D6751" s="14">
        <v>2017</v>
      </c>
      <c r="E6751">
        <f t="shared" si="105"/>
        <v>522017</v>
      </c>
      <c r="F6751" s="41">
        <f>IFERROR(VLOOKUP(E6751,Heritage!$E$3:$H$4601,4,FALSE),"")</f>
        <v>0.32700000000000001</v>
      </c>
      <c r="G6751" s="41">
        <f>IFERROR(VLOOKUP(A6751,'PRS 2015-2018'!$A$3:$AD$142,16,FALSE),"")</f>
        <v>0.48989898989898983</v>
      </c>
      <c r="H6751" s="41">
        <f>IFERROR(VLOOKUP(E6751,'Global Insight'!$E$2:$F$4102,2,FALSE),"")</f>
        <v>0.3888888888888889</v>
      </c>
      <c r="I6751">
        <f>IFERROR(VLOOKUP(E6751,EIU!$E$2:$H$3662,4,FALSE),"")</f>
        <v>0.5</v>
      </c>
    </row>
    <row r="6752" spans="1:9" x14ac:dyDescent="0.25">
      <c r="A6752" s="12" t="s">
        <v>267</v>
      </c>
      <c r="B6752" s="13" t="s">
        <v>268</v>
      </c>
      <c r="C6752" s="14">
        <v>53</v>
      </c>
      <c r="D6752" s="14">
        <v>2017</v>
      </c>
      <c r="E6752">
        <f t="shared" si="105"/>
        <v>532017</v>
      </c>
      <c r="F6752" s="41">
        <f>IFERROR(VLOOKUP(E6752,Heritage!$E$3:$H$4601,4,FALSE),"")</f>
        <v>0.373</v>
      </c>
      <c r="G6752" s="41">
        <f>IFERROR(VLOOKUP(A6752,'PRS 2015-2018'!$A$3:$AD$142,16,FALSE),"")</f>
        <v>0.34595959595959597</v>
      </c>
      <c r="H6752" s="41">
        <f>IFERROR(VLOOKUP(E6752,'Global Insight'!$E$2:$F$4102,2,FALSE),"")</f>
        <v>0.66666666666666663</v>
      </c>
      <c r="I6752">
        <f>IFERROR(VLOOKUP(E6752,EIU!$E$2:$H$3662,4,FALSE),"")</f>
        <v>0.3</v>
      </c>
    </row>
    <row r="6753" spans="1:9" x14ac:dyDescent="0.25">
      <c r="A6753" s="12" t="s">
        <v>114</v>
      </c>
      <c r="B6753" s="13" t="s">
        <v>115</v>
      </c>
      <c r="C6753" s="14">
        <v>54</v>
      </c>
      <c r="D6753" s="14">
        <v>2017</v>
      </c>
      <c r="E6753">
        <f t="shared" si="105"/>
        <v>542017</v>
      </c>
      <c r="F6753" s="41">
        <f>IFERROR(VLOOKUP(E6753,Heritage!$E$3:$H$4601,4,FALSE),"")</f>
        <v>0.29799999999999999</v>
      </c>
      <c r="G6753" s="41" t="str">
        <f>IFERROR(VLOOKUP(A6753,'PRS 2015-2018'!$A$3:$AD$142,16,FALSE),"")</f>
        <v/>
      </c>
      <c r="H6753" s="41">
        <f>IFERROR(VLOOKUP(E6753,'Global Insight'!$E$2:$F$4102,2,FALSE),"")</f>
        <v>0.27777777777777773</v>
      </c>
      <c r="I6753">
        <f>IFERROR(VLOOKUP(E6753,EIU!$E$2:$H$3662,4,FALSE),"")</f>
        <v>0.22500000000000001</v>
      </c>
    </row>
    <row r="6754" spans="1:9" x14ac:dyDescent="0.25">
      <c r="A6754" s="12" t="s">
        <v>87</v>
      </c>
      <c r="B6754" s="13" t="s">
        <v>88</v>
      </c>
      <c r="C6754" s="14">
        <v>55</v>
      </c>
      <c r="D6754" s="14">
        <v>2017</v>
      </c>
      <c r="E6754">
        <f t="shared" si="105"/>
        <v>552017</v>
      </c>
      <c r="F6754" s="41">
        <f>IFERROR(VLOOKUP(E6754,Heritage!$E$3:$H$4601,4,FALSE),"")</f>
        <v>0.35499999999999998</v>
      </c>
      <c r="G6754" s="41" t="str">
        <f>IFERROR(VLOOKUP(A6754,'PRS 2015-2018'!$A$3:$AD$142,16,FALSE),"")</f>
        <v/>
      </c>
      <c r="H6754" s="41">
        <f>IFERROR(VLOOKUP(E6754,'Global Insight'!$E$2:$F$4102,2,FALSE),"")</f>
        <v>0.22222222222222221</v>
      </c>
      <c r="I6754">
        <f>IFERROR(VLOOKUP(E6754,EIU!$E$2:$H$3662,4,FALSE),"")</f>
        <v>0.17499999999999999</v>
      </c>
    </row>
    <row r="6755" spans="1:9" x14ac:dyDescent="0.25">
      <c r="A6755" s="12" t="s">
        <v>91</v>
      </c>
      <c r="B6755" s="13" t="s">
        <v>92</v>
      </c>
      <c r="C6755" s="14">
        <v>56</v>
      </c>
      <c r="D6755" s="14">
        <v>2017</v>
      </c>
      <c r="E6755">
        <f t="shared" si="105"/>
        <v>562017</v>
      </c>
      <c r="F6755" s="41">
        <f>IFERROR(VLOOKUP(E6755,Heritage!$E$3:$H$4601,4,FALSE),"")</f>
        <v>0.80400000000000005</v>
      </c>
      <c r="G6755" s="41">
        <f>IFERROR(VLOOKUP(A6755,'PRS 2015-2018'!$A$3:$AD$142,16,FALSE),"")</f>
        <v>0.70202020202020199</v>
      </c>
      <c r="H6755" s="41">
        <f>IFERROR(VLOOKUP(E6755,'Global Insight'!$E$2:$F$4102,2,FALSE),"")</f>
        <v>0.88888888888888895</v>
      </c>
      <c r="I6755">
        <f>IFERROR(VLOOKUP(E6755,EIU!$E$2:$H$3662,4,FALSE),"")</f>
        <v>0.75</v>
      </c>
    </row>
    <row r="6756" spans="1:9" x14ac:dyDescent="0.25">
      <c r="A6756" s="12" t="s">
        <v>93</v>
      </c>
      <c r="B6756" s="13" t="s">
        <v>94</v>
      </c>
      <c r="C6756" s="14">
        <v>57</v>
      </c>
      <c r="D6756" s="14">
        <v>2017</v>
      </c>
      <c r="E6756">
        <f t="shared" si="105"/>
        <v>572017</v>
      </c>
      <c r="F6756" s="41">
        <f>IFERROR(VLOOKUP(E6756,Heritage!$E$3:$H$4601,4,FALSE),"")</f>
        <v>0.311</v>
      </c>
      <c r="G6756" s="41">
        <f>IFERROR(VLOOKUP(A6756,'PRS 2015-2018'!$A$3:$AD$142,16,FALSE),"")</f>
        <v>0.54292929292929293</v>
      </c>
      <c r="H6756" s="41">
        <f>IFERROR(VLOOKUP(E6756,'Global Insight'!$E$2:$F$4102,2,FALSE),"")</f>
        <v>0.5</v>
      </c>
      <c r="I6756">
        <f>IFERROR(VLOOKUP(E6756,EIU!$E$2:$H$3662,4,FALSE),"")</f>
        <v>0.42499999999999999</v>
      </c>
    </row>
    <row r="6757" spans="1:9" x14ac:dyDescent="0.25">
      <c r="A6757" s="12" t="s">
        <v>97</v>
      </c>
      <c r="B6757" s="13" t="s">
        <v>98</v>
      </c>
      <c r="C6757" s="14">
        <v>58</v>
      </c>
      <c r="D6757" s="14">
        <v>2017</v>
      </c>
      <c r="E6757">
        <f t="shared" si="105"/>
        <v>582017</v>
      </c>
      <c r="F6757" s="41">
        <f>IFERROR(VLOOKUP(E6757,Heritage!$E$3:$H$4601,4,FALSE),"")</f>
        <v>0.68299999999999994</v>
      </c>
      <c r="G6757" s="41" t="str">
        <f>IFERROR(VLOOKUP(A6757,'PRS 2015-2018'!$A$3:$AD$142,16,FALSE),"")</f>
        <v/>
      </c>
      <c r="H6757" s="41">
        <f>IFERROR(VLOOKUP(E6757,'Global Insight'!$E$2:$F$4102,2,FALSE),"")</f>
        <v>0.66666666666666663</v>
      </c>
      <c r="I6757" t="str">
        <f>IFERROR(VLOOKUP(E6757,EIU!$E$2:$H$3662,4,FALSE),"")</f>
        <v/>
      </c>
    </row>
    <row r="6758" spans="1:9" x14ac:dyDescent="0.25">
      <c r="A6758" s="12" t="s">
        <v>95</v>
      </c>
      <c r="B6758" s="13" t="s">
        <v>96</v>
      </c>
      <c r="C6758" s="14">
        <v>59</v>
      </c>
      <c r="D6758" s="14">
        <v>2017</v>
      </c>
      <c r="E6758">
        <f t="shared" si="105"/>
        <v>592017</v>
      </c>
      <c r="F6758" s="41">
        <f>IFERROR(VLOOKUP(E6758,Heritage!$E$3:$H$4601,4,FALSE),"")</f>
        <v>0.89</v>
      </c>
      <c r="G6758" s="41">
        <f>IFERROR(VLOOKUP(A6758,'PRS 2015-2018'!$A$3:$AD$142,16,FALSE),"")</f>
        <v>0.9267676767676768</v>
      </c>
      <c r="H6758" s="41">
        <f>IFERROR(VLOOKUP(E6758,'Global Insight'!$E$2:$F$4102,2,FALSE),"")</f>
        <v>1</v>
      </c>
      <c r="I6758">
        <f>IFERROR(VLOOKUP(E6758,EIU!$E$2:$H$3662,4,FALSE),"")</f>
        <v>0.97499999999999998</v>
      </c>
    </row>
    <row r="6759" spans="1:9" x14ac:dyDescent="0.25">
      <c r="A6759" s="12" t="s">
        <v>99</v>
      </c>
      <c r="B6759" s="13" t="s">
        <v>100</v>
      </c>
      <c r="C6759" s="14">
        <v>60</v>
      </c>
      <c r="D6759" s="14">
        <v>2017</v>
      </c>
      <c r="E6759">
        <f t="shared" si="105"/>
        <v>602017</v>
      </c>
      <c r="F6759" s="41">
        <f>IFERROR(VLOOKUP(E6759,Heritage!$E$3:$H$4601,4,FALSE),"")</f>
        <v>0.84</v>
      </c>
      <c r="G6759" s="41">
        <f>IFERROR(VLOOKUP(A6759,'PRS 2015-2018'!$A$3:$AD$142,16,FALSE),"")</f>
        <v>0.74242424242424232</v>
      </c>
      <c r="H6759" s="41">
        <f>IFERROR(VLOOKUP(E6759,'Global Insight'!$E$2:$F$4102,2,FALSE),"")</f>
        <v>0.88888888888888895</v>
      </c>
      <c r="I6759">
        <f>IFERROR(VLOOKUP(E6759,EIU!$E$2:$H$3662,4,FALSE),"")</f>
        <v>0.85</v>
      </c>
    </row>
    <row r="6760" spans="1:9" x14ac:dyDescent="0.25">
      <c r="A6760" s="12" t="s">
        <v>101</v>
      </c>
      <c r="B6760" s="13" t="s">
        <v>102</v>
      </c>
      <c r="C6760" s="14">
        <v>61</v>
      </c>
      <c r="D6760" s="14">
        <v>2017</v>
      </c>
      <c r="E6760">
        <f t="shared" si="105"/>
        <v>612017</v>
      </c>
      <c r="F6760" s="41">
        <f>IFERROR(VLOOKUP(E6760,Heritage!$E$3:$H$4601,4,FALSE),"")</f>
        <v>0.29899999999999999</v>
      </c>
      <c r="G6760" s="41">
        <f>IFERROR(VLOOKUP(A6760,'PRS 2015-2018'!$A$3:$AD$142,16,FALSE),"")</f>
        <v>0.4747474747474747</v>
      </c>
      <c r="H6760" s="41">
        <f>IFERROR(VLOOKUP(E6760,'Global Insight'!$E$2:$F$4102,2,FALSE),"")</f>
        <v>0.5</v>
      </c>
      <c r="I6760">
        <f>IFERROR(VLOOKUP(E6760,EIU!$E$2:$H$3662,4,FALSE),"")</f>
        <v>0.375</v>
      </c>
    </row>
    <row r="6761" spans="1:9" x14ac:dyDescent="0.25">
      <c r="A6761" s="12" t="s">
        <v>354</v>
      </c>
      <c r="B6761" s="13" t="s">
        <v>111</v>
      </c>
      <c r="C6761" s="14">
        <v>62</v>
      </c>
      <c r="D6761" s="14">
        <v>2017</v>
      </c>
      <c r="E6761">
        <f t="shared" si="105"/>
        <v>622017</v>
      </c>
      <c r="F6761" s="41">
        <f>IFERROR(VLOOKUP(E6761,Heritage!$E$3:$H$4601,4,FALSE),"")</f>
        <v>0.34399999999999997</v>
      </c>
      <c r="G6761" s="41">
        <f>IFERROR(VLOOKUP(A6761,'PRS 2015-2018'!$A$3:$AD$142,16,FALSE),"")</f>
        <v>0.48989898989898989</v>
      </c>
      <c r="H6761" s="41">
        <f>IFERROR(VLOOKUP(E6761,'Global Insight'!$E$2:$F$4102,2,FALSE),"")</f>
        <v>0.5</v>
      </c>
      <c r="I6761">
        <f>IFERROR(VLOOKUP(E6761,EIU!$E$2:$H$3662,4,FALSE),"")</f>
        <v>0.4</v>
      </c>
    </row>
    <row r="6762" spans="1:9" x14ac:dyDescent="0.25">
      <c r="A6762" s="12" t="s">
        <v>105</v>
      </c>
      <c r="B6762" s="13" t="s">
        <v>106</v>
      </c>
      <c r="C6762" s="14">
        <v>63</v>
      </c>
      <c r="D6762" s="14">
        <v>2017</v>
      </c>
      <c r="E6762">
        <f t="shared" si="105"/>
        <v>632017</v>
      </c>
      <c r="F6762" s="41">
        <f>IFERROR(VLOOKUP(E6762,Heritage!$E$3:$H$4601,4,FALSE),"")</f>
        <v>0.628</v>
      </c>
      <c r="G6762" s="41" t="str">
        <f>IFERROR(VLOOKUP(A6762,'PRS 2015-2018'!$A$3:$AD$142,16,FALSE),"")</f>
        <v/>
      </c>
      <c r="H6762" s="41">
        <f>IFERROR(VLOOKUP(E6762,'Global Insight'!$E$2:$F$4102,2,FALSE),"")</f>
        <v>0.66666666666666663</v>
      </c>
      <c r="I6762">
        <f>IFERROR(VLOOKUP(E6762,EIU!$E$2:$H$3662,4,FALSE),"")</f>
        <v>0.625</v>
      </c>
    </row>
    <row r="6763" spans="1:9" x14ac:dyDescent="0.25">
      <c r="A6763" s="12" t="s">
        <v>73</v>
      </c>
      <c r="B6763" s="13" t="s">
        <v>74</v>
      </c>
      <c r="C6763" s="14">
        <v>64</v>
      </c>
      <c r="D6763" s="14">
        <v>2017</v>
      </c>
      <c r="E6763">
        <f t="shared" si="105"/>
        <v>642017</v>
      </c>
      <c r="F6763" s="41">
        <f>IFERROR(VLOOKUP(E6763,Heritage!$E$3:$H$4601,4,FALSE),"")</f>
        <v>0.81</v>
      </c>
      <c r="G6763" s="41">
        <f>IFERROR(VLOOKUP(A6763,'PRS 2015-2018'!$A$3:$AD$142,16,FALSE),"")</f>
        <v>0.85858585858585856</v>
      </c>
      <c r="H6763" s="41">
        <f>IFERROR(VLOOKUP(E6763,'Global Insight'!$E$2:$F$4102,2,FALSE),"")</f>
        <v>0.88888888888888895</v>
      </c>
      <c r="I6763">
        <f>IFERROR(VLOOKUP(E6763,EIU!$E$2:$H$3662,4,FALSE),"")</f>
        <v>0.85</v>
      </c>
    </row>
    <row r="6764" spans="1:9" x14ac:dyDescent="0.25">
      <c r="A6764" s="12" t="s">
        <v>336</v>
      </c>
      <c r="B6764" s="13" t="s">
        <v>337</v>
      </c>
      <c r="C6764" s="14">
        <v>65</v>
      </c>
      <c r="D6764" s="14">
        <v>2017</v>
      </c>
      <c r="E6764">
        <f t="shared" si="105"/>
        <v>652017</v>
      </c>
      <c r="F6764" s="41" t="str">
        <f>IFERROR(VLOOKUP(E6764,Heritage!$E$3:$H$4601,4,FALSE),"")</f>
        <v/>
      </c>
      <c r="G6764" s="41" t="str">
        <f>IFERROR(VLOOKUP(A6764,'PRS 2015-2018'!$A$3:$AD$142,16,FALSE),"")</f>
        <v/>
      </c>
      <c r="H6764" s="41" t="str">
        <f>IFERROR(VLOOKUP(E6764,'Global Insight'!$E$2:$F$4102,2,FALSE),"")</f>
        <v/>
      </c>
      <c r="I6764" t="str">
        <f>IFERROR(VLOOKUP(E6764,EIU!$E$2:$H$3662,4,FALSE),"")</f>
        <v/>
      </c>
    </row>
    <row r="6765" spans="1:9" x14ac:dyDescent="0.25">
      <c r="A6765" s="12" t="s">
        <v>107</v>
      </c>
      <c r="B6765" s="13" t="s">
        <v>108</v>
      </c>
      <c r="C6765" s="14">
        <v>66</v>
      </c>
      <c r="D6765" s="14">
        <v>2017</v>
      </c>
      <c r="E6765">
        <f t="shared" si="105"/>
        <v>662017</v>
      </c>
      <c r="F6765" s="41">
        <f>IFERROR(VLOOKUP(E6765,Heritage!$E$3:$H$4601,4,FALSE),"")</f>
        <v>0.48899999999999999</v>
      </c>
      <c r="G6765" s="41">
        <f>IFERROR(VLOOKUP(A6765,'PRS 2015-2018'!$A$3:$AD$142,16,FALSE),"")</f>
        <v>0.48989898989898989</v>
      </c>
      <c r="H6765" s="41">
        <f>IFERROR(VLOOKUP(E6765,'Global Insight'!$E$2:$F$4102,2,FALSE),"")</f>
        <v>0.55555555555555558</v>
      </c>
      <c r="I6765">
        <f>IFERROR(VLOOKUP(E6765,EIU!$E$2:$H$3662,4,FALSE),"")</f>
        <v>0.47499999999999998</v>
      </c>
    </row>
    <row r="6766" spans="1:9" x14ac:dyDescent="0.25">
      <c r="A6766" s="12" t="s">
        <v>116</v>
      </c>
      <c r="B6766" s="13" t="s">
        <v>117</v>
      </c>
      <c r="C6766" s="14">
        <v>67</v>
      </c>
      <c r="D6766" s="14">
        <v>2017</v>
      </c>
      <c r="E6766">
        <f t="shared" si="105"/>
        <v>672017</v>
      </c>
      <c r="F6766" s="41">
        <f>IFERROR(VLOOKUP(E6766,Heritage!$E$3:$H$4601,4,FALSE),"")</f>
        <v>0.52300000000000002</v>
      </c>
      <c r="G6766" s="41">
        <f>IFERROR(VLOOKUP(A6766,'PRS 2015-2018'!$A$3:$AD$142,16,FALSE),"")</f>
        <v>0.64646464646464652</v>
      </c>
      <c r="H6766" s="41">
        <f>IFERROR(VLOOKUP(E6766,'Global Insight'!$E$2:$F$4102,2,FALSE),"")</f>
        <v>0.61111111111111116</v>
      </c>
      <c r="I6766">
        <f>IFERROR(VLOOKUP(E6766,EIU!$E$2:$H$3662,4,FALSE),"")</f>
        <v>0.52500000000000002</v>
      </c>
    </row>
    <row r="6767" spans="1:9" x14ac:dyDescent="0.25">
      <c r="A6767" s="12" t="s">
        <v>355</v>
      </c>
      <c r="B6767" s="13" t="s">
        <v>380</v>
      </c>
      <c r="C6767" s="14">
        <v>68</v>
      </c>
      <c r="D6767" s="14">
        <v>2017</v>
      </c>
      <c r="E6767">
        <f t="shared" si="105"/>
        <v>682017</v>
      </c>
      <c r="F6767" s="41" t="str">
        <f>IFERROR(VLOOKUP(E6767,Heritage!$E$3:$H$4601,4,FALSE),"")</f>
        <v/>
      </c>
      <c r="G6767" s="41" t="str">
        <f>IFERROR(VLOOKUP(A6767,'PRS 2015-2018'!$A$3:$AD$142,16,FALSE),"")</f>
        <v/>
      </c>
      <c r="H6767" s="41">
        <f>IFERROR(VLOOKUP(E6767,'Global Insight'!$E$2:$F$4102,2,FALSE),"")</f>
        <v>0.72222222222222232</v>
      </c>
      <c r="I6767" t="str">
        <f>IFERROR(VLOOKUP(E6767,EIU!$E$2:$H$3662,4,FALSE),"")</f>
        <v/>
      </c>
    </row>
    <row r="6768" spans="1:9" x14ac:dyDescent="0.25">
      <c r="A6768" s="12" t="s">
        <v>118</v>
      </c>
      <c r="B6768" s="13" t="s">
        <v>119</v>
      </c>
      <c r="C6768" s="14">
        <v>69</v>
      </c>
      <c r="D6768" s="14">
        <v>2017</v>
      </c>
      <c r="E6768">
        <f t="shared" si="105"/>
        <v>692017</v>
      </c>
      <c r="F6768" s="41">
        <f>IFERROR(VLOOKUP(E6768,Heritage!$E$3:$H$4601,4,FALSE),"")</f>
        <v>0.40399999999999997</v>
      </c>
      <c r="G6768" s="41">
        <f>IFERROR(VLOOKUP(A6768,'PRS 2015-2018'!$A$3:$AD$142,16,FALSE),"")</f>
        <v>0.49242424242424243</v>
      </c>
      <c r="H6768" s="41">
        <f>IFERROR(VLOOKUP(E6768,'Global Insight'!$E$2:$F$4102,2,FALSE),"")</f>
        <v>0.44444444444444448</v>
      </c>
      <c r="I6768">
        <f>IFERROR(VLOOKUP(E6768,EIU!$E$2:$H$3662,4,FALSE),"")</f>
        <v>0.25</v>
      </c>
    </row>
    <row r="6769" spans="1:9" x14ac:dyDescent="0.25">
      <c r="A6769" s="12" t="s">
        <v>109</v>
      </c>
      <c r="B6769" s="13" t="s">
        <v>110</v>
      </c>
      <c r="C6769" s="14">
        <v>70</v>
      </c>
      <c r="D6769" s="14">
        <v>2017</v>
      </c>
      <c r="E6769">
        <f t="shared" si="105"/>
        <v>702017</v>
      </c>
      <c r="F6769" s="41">
        <f>IFERROR(VLOOKUP(E6769,Heritage!$E$3:$H$4601,4,FALSE),"")</f>
        <v>0.32400000000000001</v>
      </c>
      <c r="G6769" s="41">
        <f>IFERROR(VLOOKUP(A6769,'PRS 2015-2018'!$A$3:$AD$142,16,FALSE),"")</f>
        <v>0.41919191919191917</v>
      </c>
      <c r="H6769" s="41">
        <f>IFERROR(VLOOKUP(E6769,'Global Insight'!$E$2:$F$4102,2,FALSE),"")</f>
        <v>0.5</v>
      </c>
      <c r="I6769">
        <f>IFERROR(VLOOKUP(E6769,EIU!$E$2:$H$3662,4,FALSE),"")</f>
        <v>0.1</v>
      </c>
    </row>
    <row r="6770" spans="1:9" x14ac:dyDescent="0.25">
      <c r="A6770" s="12" t="s">
        <v>112</v>
      </c>
      <c r="B6770" s="13" t="s">
        <v>113</v>
      </c>
      <c r="C6770" s="14">
        <v>71</v>
      </c>
      <c r="D6770" s="14">
        <v>2017</v>
      </c>
      <c r="E6770">
        <f t="shared" si="105"/>
        <v>712017</v>
      </c>
      <c r="F6770" s="41">
        <f>IFERROR(VLOOKUP(E6770,Heritage!$E$3:$H$4601,4,FALSE),"")</f>
        <v>0.311</v>
      </c>
      <c r="G6770" s="41">
        <f>IFERROR(VLOOKUP(A6770,'PRS 2015-2018'!$A$3:$AD$142,16,FALSE),"")</f>
        <v>0.36111111111111116</v>
      </c>
      <c r="H6770" s="41">
        <f>IFERROR(VLOOKUP(E6770,'Global Insight'!$E$2:$F$4102,2,FALSE),"")</f>
        <v>0.3888888888888889</v>
      </c>
      <c r="I6770" t="str">
        <f>IFERROR(VLOOKUP(E6770,EIU!$E$2:$H$3662,4,FALSE),"")</f>
        <v/>
      </c>
    </row>
    <row r="6771" spans="1:9" x14ac:dyDescent="0.25">
      <c r="A6771" s="12" t="s">
        <v>120</v>
      </c>
      <c r="B6771" s="13" t="s">
        <v>121</v>
      </c>
      <c r="C6771" s="14">
        <v>72</v>
      </c>
      <c r="D6771" s="14">
        <v>2017</v>
      </c>
      <c r="E6771">
        <f t="shared" si="105"/>
        <v>722017</v>
      </c>
      <c r="F6771" s="41">
        <f>IFERROR(VLOOKUP(E6771,Heritage!$E$3:$H$4601,4,FALSE),"")</f>
        <v>0.42100000000000004</v>
      </c>
      <c r="G6771" s="41">
        <f>IFERROR(VLOOKUP(A6771,'PRS 2015-2018'!$A$3:$AD$142,16,FALSE),"")</f>
        <v>0.39141414141414144</v>
      </c>
      <c r="H6771" s="41">
        <f>IFERROR(VLOOKUP(E6771,'Global Insight'!$E$2:$F$4102,2,FALSE),"")</f>
        <v>0.83333333333333337</v>
      </c>
      <c r="I6771">
        <f>IFERROR(VLOOKUP(E6771,EIU!$E$2:$H$3662,4,FALSE),"")</f>
        <v>0.8</v>
      </c>
    </row>
    <row r="6772" spans="1:9" x14ac:dyDescent="0.25">
      <c r="A6772" s="12" t="s">
        <v>128</v>
      </c>
      <c r="B6772" s="13" t="s">
        <v>129</v>
      </c>
      <c r="C6772" s="14">
        <v>73</v>
      </c>
      <c r="D6772" s="14">
        <v>2017</v>
      </c>
      <c r="E6772">
        <f t="shared" si="105"/>
        <v>732017</v>
      </c>
      <c r="F6772" s="41">
        <f>IFERROR(VLOOKUP(E6772,Heritage!$E$3:$H$4601,4,FALSE),"")</f>
        <v>0.251</v>
      </c>
      <c r="G6772" s="41">
        <f>IFERROR(VLOOKUP(A6772,'PRS 2015-2018'!$A$3:$AD$142,16,FALSE),"")</f>
        <v>0.2878787878787879</v>
      </c>
      <c r="H6772" s="41">
        <f>IFERROR(VLOOKUP(E6772,'Global Insight'!$E$2:$F$4102,2,FALSE),"")</f>
        <v>0.5</v>
      </c>
      <c r="I6772">
        <f>IFERROR(VLOOKUP(E6772,EIU!$E$2:$H$3662,4,FALSE),"")</f>
        <v>0.3</v>
      </c>
    </row>
    <row r="6773" spans="1:9" x14ac:dyDescent="0.25">
      <c r="A6773" s="12" t="s">
        <v>124</v>
      </c>
      <c r="B6773" s="13" t="s">
        <v>125</v>
      </c>
      <c r="C6773" s="14">
        <v>74</v>
      </c>
      <c r="D6773" s="14">
        <v>2017</v>
      </c>
      <c r="E6773">
        <f t="shared" si="105"/>
        <v>742017</v>
      </c>
      <c r="F6773" s="41">
        <f>IFERROR(VLOOKUP(E6773,Heritage!$E$3:$H$4601,4,FALSE),"")</f>
        <v>0.44299999999999995</v>
      </c>
      <c r="G6773" s="41">
        <f>IFERROR(VLOOKUP(A6773,'PRS 2015-2018'!$A$3:$AD$142,16,FALSE),"")</f>
        <v>0.41919191919191917</v>
      </c>
      <c r="H6773" s="41">
        <f>IFERROR(VLOOKUP(E6773,'Global Insight'!$E$2:$F$4102,2,FALSE),"")</f>
        <v>0.5</v>
      </c>
      <c r="I6773">
        <f>IFERROR(VLOOKUP(E6773,EIU!$E$2:$H$3662,4,FALSE),"")</f>
        <v>0.27500000000000002</v>
      </c>
    </row>
    <row r="6774" spans="1:9" x14ac:dyDescent="0.25">
      <c r="A6774" s="12" t="s">
        <v>122</v>
      </c>
      <c r="B6774" s="13" t="s">
        <v>123</v>
      </c>
      <c r="C6774" s="14">
        <v>75</v>
      </c>
      <c r="D6774" s="14">
        <v>2017</v>
      </c>
      <c r="E6774">
        <f t="shared" si="105"/>
        <v>752017</v>
      </c>
      <c r="F6774" s="41">
        <f>IFERROR(VLOOKUP(E6774,Heritage!$E$3:$H$4601,4,FALSE),"")</f>
        <v>0.92500000000000004</v>
      </c>
      <c r="G6774" s="41">
        <f>IFERROR(VLOOKUP(A6774,'PRS 2015-2018'!$A$3:$AD$142,16,FALSE),"")</f>
        <v>0.86111111111111116</v>
      </c>
      <c r="H6774" s="41">
        <f>IFERROR(VLOOKUP(E6774,'Global Insight'!$E$2:$F$4102,2,FALSE),"")</f>
        <v>1</v>
      </c>
      <c r="I6774">
        <f>IFERROR(VLOOKUP(E6774,EIU!$E$2:$H$3662,4,FALSE),"")</f>
        <v>0.9</v>
      </c>
    </row>
    <row r="6775" spans="1:9" x14ac:dyDescent="0.25">
      <c r="A6775" s="12" t="s">
        <v>130</v>
      </c>
      <c r="B6775" s="13" t="s">
        <v>131</v>
      </c>
      <c r="C6775" s="14">
        <v>76</v>
      </c>
      <c r="D6775" s="14">
        <v>2017</v>
      </c>
      <c r="E6775">
        <f t="shared" ref="E6775:E6838" si="106">C6775*10000+D6775</f>
        <v>762017</v>
      </c>
      <c r="F6775" s="41">
        <f>IFERROR(VLOOKUP(E6775,Heritage!$E$3:$H$4601,4,FALSE),"")</f>
        <v>0.57600000000000007</v>
      </c>
      <c r="G6775" s="41">
        <f>IFERROR(VLOOKUP(A6775,'PRS 2015-2018'!$A$3:$AD$142,16,FALSE),"")</f>
        <v>0.6767676767676768</v>
      </c>
      <c r="H6775" s="41">
        <f>IFERROR(VLOOKUP(E6775,'Global Insight'!$E$2:$F$4102,2,FALSE),"")</f>
        <v>0.83333333333333337</v>
      </c>
      <c r="I6775">
        <f>IFERROR(VLOOKUP(E6775,EIU!$E$2:$H$3662,4,FALSE),"")</f>
        <v>0.7</v>
      </c>
    </row>
    <row r="6776" spans="1:9" x14ac:dyDescent="0.25">
      <c r="A6776" s="12" t="s">
        <v>142</v>
      </c>
      <c r="B6776" s="13" t="s">
        <v>143</v>
      </c>
      <c r="C6776" s="14">
        <v>77</v>
      </c>
      <c r="D6776" s="14">
        <v>2017</v>
      </c>
      <c r="E6776">
        <f t="shared" si="106"/>
        <v>772017</v>
      </c>
      <c r="F6776" s="41">
        <f>IFERROR(VLOOKUP(E6776,Heritage!$E$3:$H$4601,4,FALSE),"")</f>
        <v>0.86699999999999999</v>
      </c>
      <c r="G6776" s="41">
        <f>IFERROR(VLOOKUP(A6776,'PRS 2015-2018'!$A$3:$AD$142,16,FALSE),"")</f>
        <v>0.88383838383838398</v>
      </c>
      <c r="H6776" s="41">
        <f>IFERROR(VLOOKUP(E6776,'Global Insight'!$E$2:$F$4102,2,FALSE),"")</f>
        <v>0.88888888888888895</v>
      </c>
      <c r="I6776">
        <f>IFERROR(VLOOKUP(E6776,EIU!$E$2:$H$3662,4,FALSE),"")</f>
        <v>0.875</v>
      </c>
    </row>
    <row r="6777" spans="1:9" x14ac:dyDescent="0.25">
      <c r="A6777" s="12" t="s">
        <v>134</v>
      </c>
      <c r="B6777" s="13" t="s">
        <v>135</v>
      </c>
      <c r="C6777" s="14">
        <v>78</v>
      </c>
      <c r="D6777" s="14">
        <v>2017</v>
      </c>
      <c r="E6777">
        <f t="shared" si="106"/>
        <v>782017</v>
      </c>
      <c r="F6777" s="41">
        <f>IFERROR(VLOOKUP(E6777,Heritage!$E$3:$H$4601,4,FALSE),"")</f>
        <v>0.55399999999999994</v>
      </c>
      <c r="G6777" s="41">
        <f>IFERROR(VLOOKUP(A6777,'PRS 2015-2018'!$A$3:$AD$142,16,FALSE),"")</f>
        <v>0.61616161616161613</v>
      </c>
      <c r="H6777" s="41">
        <f>IFERROR(VLOOKUP(E6777,'Global Insight'!$E$2:$F$4102,2,FALSE),"")</f>
        <v>0.55555555555555569</v>
      </c>
      <c r="I6777">
        <f>IFERROR(VLOOKUP(E6777,EIU!$E$2:$H$3662,4,FALSE),"")</f>
        <v>0.45</v>
      </c>
    </row>
    <row r="6778" spans="1:9" x14ac:dyDescent="0.25">
      <c r="A6778" s="12" t="s">
        <v>132</v>
      </c>
      <c r="B6778" s="13" t="s">
        <v>133</v>
      </c>
      <c r="C6778" s="14">
        <v>79</v>
      </c>
      <c r="D6778" s="14">
        <v>2017</v>
      </c>
      <c r="E6778">
        <f t="shared" si="106"/>
        <v>792017</v>
      </c>
      <c r="F6778" s="41">
        <f>IFERROR(VLOOKUP(E6778,Heritage!$E$3:$H$4601,4,FALSE),"")</f>
        <v>0.49299999999999999</v>
      </c>
      <c r="G6778" s="41">
        <f>IFERROR(VLOOKUP(A6778,'PRS 2015-2018'!$A$3:$AD$142,16,FALSE),"")</f>
        <v>0.54797979797979801</v>
      </c>
      <c r="H6778" s="41">
        <f>IFERROR(VLOOKUP(E6778,'Global Insight'!$E$2:$F$4102,2,FALSE),"")</f>
        <v>0.55555555555555558</v>
      </c>
      <c r="I6778">
        <f>IFERROR(VLOOKUP(E6778,EIU!$E$2:$H$3662,4,FALSE),"")</f>
        <v>0.35</v>
      </c>
    </row>
    <row r="6779" spans="1:9" x14ac:dyDescent="0.25">
      <c r="A6779" s="12" t="s">
        <v>138</v>
      </c>
      <c r="B6779" s="13" t="s">
        <v>139</v>
      </c>
      <c r="C6779" s="14">
        <v>80</v>
      </c>
      <c r="D6779" s="14">
        <v>2017</v>
      </c>
      <c r="E6779">
        <f t="shared" si="106"/>
        <v>802017</v>
      </c>
      <c r="F6779" s="41">
        <f>IFERROR(VLOOKUP(E6779,Heritage!$E$3:$H$4601,4,FALSE),"")</f>
        <v>0.32500000000000001</v>
      </c>
      <c r="G6779" s="41">
        <f>IFERROR(VLOOKUP(A6779,'PRS 2015-2018'!$A$3:$AD$142,16,FALSE),"")</f>
        <v>0.51767676767676762</v>
      </c>
      <c r="H6779" s="41">
        <f>IFERROR(VLOOKUP(E6779,'Global Insight'!$E$2:$F$4102,2,FALSE),"")</f>
        <v>0.44444444444444448</v>
      </c>
      <c r="I6779">
        <f>IFERROR(VLOOKUP(E6779,EIU!$E$2:$H$3662,4,FALSE),"")</f>
        <v>0.25</v>
      </c>
    </row>
    <row r="6780" spans="1:9" x14ac:dyDescent="0.25">
      <c r="A6780" s="12" t="s">
        <v>140</v>
      </c>
      <c r="B6780" s="13" t="s">
        <v>141</v>
      </c>
      <c r="C6780" s="14">
        <v>81</v>
      </c>
      <c r="D6780" s="14">
        <v>2017</v>
      </c>
      <c r="E6780">
        <f t="shared" si="106"/>
        <v>812017</v>
      </c>
      <c r="F6780" s="41">
        <f>IFERROR(VLOOKUP(E6780,Heritage!$E$3:$H$4601,4,FALSE),"")</f>
        <v>0.36700000000000005</v>
      </c>
      <c r="G6780" s="41">
        <f>IFERROR(VLOOKUP(A6780,'PRS 2015-2018'!$A$3:$AD$142,16,FALSE),"")</f>
        <v>0.33585858585858586</v>
      </c>
      <c r="H6780" s="41">
        <f>IFERROR(VLOOKUP(E6780,'Global Insight'!$E$2:$F$4102,2,FALSE),"")</f>
        <v>0.27777777777777773</v>
      </c>
      <c r="I6780">
        <f>IFERROR(VLOOKUP(E6780,EIU!$E$2:$H$3662,4,FALSE),"")</f>
        <v>0.05</v>
      </c>
    </row>
    <row r="6781" spans="1:9" x14ac:dyDescent="0.25">
      <c r="A6781" s="12" t="s">
        <v>136</v>
      </c>
      <c r="B6781" s="13" t="s">
        <v>137</v>
      </c>
      <c r="C6781" s="14">
        <v>82</v>
      </c>
      <c r="D6781" s="14">
        <v>2017</v>
      </c>
      <c r="E6781">
        <f t="shared" si="106"/>
        <v>822017</v>
      </c>
      <c r="F6781" s="41">
        <f>IFERROR(VLOOKUP(E6781,Heritage!$E$3:$H$4601,4,FALSE),"")</f>
        <v>0.877</v>
      </c>
      <c r="G6781" s="41">
        <f>IFERROR(VLOOKUP(A6781,'PRS 2015-2018'!$A$3:$AD$142,16,FALSE),"")</f>
        <v>0.91666666666666663</v>
      </c>
      <c r="H6781" s="41">
        <f>IFERROR(VLOOKUP(E6781,'Global Insight'!$E$2:$F$4102,2,FALSE),"")</f>
        <v>0.83333333333333337</v>
      </c>
      <c r="I6781">
        <f>IFERROR(VLOOKUP(E6781,EIU!$E$2:$H$3662,4,FALSE),"")</f>
        <v>0.85</v>
      </c>
    </row>
    <row r="6782" spans="1:9" x14ac:dyDescent="0.25">
      <c r="A6782" s="12" t="s">
        <v>144</v>
      </c>
      <c r="B6782" s="13" t="s">
        <v>145</v>
      </c>
      <c r="C6782" s="14">
        <v>83</v>
      </c>
      <c r="D6782" s="14">
        <v>2017</v>
      </c>
      <c r="E6782">
        <f t="shared" si="106"/>
        <v>832017</v>
      </c>
      <c r="F6782" s="41">
        <f>IFERROR(VLOOKUP(E6782,Heritage!$E$3:$H$4601,4,FALSE),"")</f>
        <v>0.78200000000000003</v>
      </c>
      <c r="G6782" s="41">
        <f>IFERROR(VLOOKUP(A6782,'PRS 2015-2018'!$A$3:$AD$142,16,FALSE),"")</f>
        <v>0.74494949494949492</v>
      </c>
      <c r="H6782" s="41">
        <f>IFERROR(VLOOKUP(E6782,'Global Insight'!$E$2:$F$4102,2,FALSE),"")</f>
        <v>0.72222222222222232</v>
      </c>
      <c r="I6782">
        <f>IFERROR(VLOOKUP(E6782,EIU!$E$2:$H$3662,4,FALSE),"")</f>
        <v>0.67500000000000004</v>
      </c>
    </row>
    <row r="6783" spans="1:9" x14ac:dyDescent="0.25">
      <c r="A6783" s="12" t="s">
        <v>146</v>
      </c>
      <c r="B6783" s="13" t="s">
        <v>147</v>
      </c>
      <c r="C6783" s="14">
        <v>84</v>
      </c>
      <c r="D6783" s="14">
        <v>2017</v>
      </c>
      <c r="E6783">
        <f t="shared" si="106"/>
        <v>842017</v>
      </c>
      <c r="F6783" s="41">
        <f>IFERROR(VLOOKUP(E6783,Heritage!$E$3:$H$4601,4,FALSE),"")</f>
        <v>0.71200000000000008</v>
      </c>
      <c r="G6783" s="41">
        <f>IFERROR(VLOOKUP(A6783,'PRS 2015-2018'!$A$3:$AD$142,16,FALSE),"")</f>
        <v>0.64646464646464652</v>
      </c>
      <c r="H6783" s="41">
        <f>IFERROR(VLOOKUP(E6783,'Global Insight'!$E$2:$F$4102,2,FALSE),"")</f>
        <v>0.72222222222222232</v>
      </c>
      <c r="I6783">
        <f>IFERROR(VLOOKUP(E6783,EIU!$E$2:$H$3662,4,FALSE),"")</f>
        <v>0.5</v>
      </c>
    </row>
    <row r="6784" spans="1:9" x14ac:dyDescent="0.25">
      <c r="A6784" s="12" t="s">
        <v>148</v>
      </c>
      <c r="B6784" s="13" t="s">
        <v>149</v>
      </c>
      <c r="C6784" s="14">
        <v>85</v>
      </c>
      <c r="D6784" s="14">
        <v>2017</v>
      </c>
      <c r="E6784">
        <f t="shared" si="106"/>
        <v>852017</v>
      </c>
      <c r="F6784" s="41">
        <f>IFERROR(VLOOKUP(E6784,Heritage!$E$3:$H$4601,4,FALSE),"")</f>
        <v>0.60899999999999999</v>
      </c>
      <c r="G6784" s="41">
        <f>IFERROR(VLOOKUP(A6784,'PRS 2015-2018'!$A$3:$AD$142,16,FALSE),"")</f>
        <v>0.49242424242424243</v>
      </c>
      <c r="H6784" s="41">
        <f>IFERROR(VLOOKUP(E6784,'Global Insight'!$E$2:$F$4102,2,FALSE),"")</f>
        <v>0.72222222222222232</v>
      </c>
      <c r="I6784">
        <f>IFERROR(VLOOKUP(E6784,EIU!$E$2:$H$3662,4,FALSE),"")</f>
        <v>0.42499999999999999</v>
      </c>
    </row>
    <row r="6785" spans="1:9" x14ac:dyDescent="0.25">
      <c r="A6785" s="12" t="s">
        <v>152</v>
      </c>
      <c r="B6785" s="13" t="s">
        <v>153</v>
      </c>
      <c r="C6785" s="14">
        <v>86</v>
      </c>
      <c r="D6785" s="14">
        <v>2017</v>
      </c>
      <c r="E6785">
        <f t="shared" si="106"/>
        <v>862017</v>
      </c>
      <c r="F6785" s="41">
        <f>IFERROR(VLOOKUP(E6785,Heritage!$E$3:$H$4601,4,FALSE),"")</f>
        <v>0.86</v>
      </c>
      <c r="G6785" s="41">
        <f>IFERROR(VLOOKUP(A6785,'PRS 2015-2018'!$A$3:$AD$142,16,FALSE),"")</f>
        <v>0.83080808080808077</v>
      </c>
      <c r="H6785" s="41">
        <f>IFERROR(VLOOKUP(E6785,'Global Insight'!$E$2:$F$4102,2,FALSE),"")</f>
        <v>0.94444444444444453</v>
      </c>
      <c r="I6785">
        <f>IFERROR(VLOOKUP(E6785,EIU!$E$2:$H$3662,4,FALSE),"")</f>
        <v>0.82499999999999996</v>
      </c>
    </row>
    <row r="6786" spans="1:9" x14ac:dyDescent="0.25">
      <c r="A6786" s="12" t="s">
        <v>150</v>
      </c>
      <c r="B6786" s="13" t="s">
        <v>151</v>
      </c>
      <c r="C6786" s="14">
        <v>87</v>
      </c>
      <c r="D6786" s="14">
        <v>2017</v>
      </c>
      <c r="E6786">
        <f t="shared" si="106"/>
        <v>872017</v>
      </c>
      <c r="F6786" s="41">
        <f>IFERROR(VLOOKUP(E6786,Heritage!$E$3:$H$4601,4,FALSE),"")</f>
        <v>0.57600000000000007</v>
      </c>
      <c r="G6786" s="41">
        <f>IFERROR(VLOOKUP(A6786,'PRS 2015-2018'!$A$3:$AD$142,16,FALSE),"")</f>
        <v>0.5732323232323232</v>
      </c>
      <c r="H6786" s="41">
        <f>IFERROR(VLOOKUP(E6786,'Global Insight'!$E$2:$F$4102,2,FALSE),"")</f>
        <v>0.55555555555555558</v>
      </c>
      <c r="I6786">
        <f>IFERROR(VLOOKUP(E6786,EIU!$E$2:$H$3662,4,FALSE),"")</f>
        <v>0.55000000000000004</v>
      </c>
    </row>
    <row r="6787" spans="1:9" x14ac:dyDescent="0.25">
      <c r="A6787" s="12" t="s">
        <v>154</v>
      </c>
      <c r="B6787" s="13" t="s">
        <v>155</v>
      </c>
      <c r="C6787" s="14">
        <v>88</v>
      </c>
      <c r="D6787" s="14">
        <v>2017</v>
      </c>
      <c r="E6787">
        <f t="shared" si="106"/>
        <v>882017</v>
      </c>
      <c r="F6787" s="41">
        <f>IFERROR(VLOOKUP(E6787,Heritage!$E$3:$H$4601,4,FALSE),"")</f>
        <v>0.56000000000000005</v>
      </c>
      <c r="G6787" s="41">
        <f>IFERROR(VLOOKUP(A6787,'PRS 2015-2018'!$A$3:$AD$142,16,FALSE),"")</f>
        <v>0.48989898989898989</v>
      </c>
      <c r="H6787" s="41">
        <f>IFERROR(VLOOKUP(E6787,'Global Insight'!$E$2:$F$4102,2,FALSE),"")</f>
        <v>0.55555555555555558</v>
      </c>
      <c r="I6787">
        <f>IFERROR(VLOOKUP(E6787,EIU!$E$2:$H$3662,4,FALSE),"")</f>
        <v>0.32500000000000001</v>
      </c>
    </row>
    <row r="6788" spans="1:9" x14ac:dyDescent="0.25">
      <c r="A6788" s="12" t="s">
        <v>156</v>
      </c>
      <c r="B6788" s="13" t="s">
        <v>157</v>
      </c>
      <c r="C6788" s="14">
        <v>89</v>
      </c>
      <c r="D6788" s="14">
        <v>2017</v>
      </c>
      <c r="E6788">
        <f t="shared" si="106"/>
        <v>892017</v>
      </c>
      <c r="F6788" s="41">
        <f>IFERROR(VLOOKUP(E6788,Heritage!$E$3:$H$4601,4,FALSE),"")</f>
        <v>0.47899999999999998</v>
      </c>
      <c r="G6788" s="41">
        <f>IFERROR(VLOOKUP(A6788,'PRS 2015-2018'!$A$3:$AD$142,16,FALSE),"")</f>
        <v>0.47727272727272724</v>
      </c>
      <c r="H6788" s="41">
        <f>IFERROR(VLOOKUP(E6788,'Global Insight'!$E$2:$F$4102,2,FALSE),"")</f>
        <v>0.61111111111111116</v>
      </c>
      <c r="I6788">
        <f>IFERROR(VLOOKUP(E6788,EIU!$E$2:$H$3662,4,FALSE),"")</f>
        <v>0.25</v>
      </c>
    </row>
    <row r="6789" spans="1:9" x14ac:dyDescent="0.25">
      <c r="A6789" s="12" t="s">
        <v>356</v>
      </c>
      <c r="B6789" s="13" t="s">
        <v>381</v>
      </c>
      <c r="C6789" s="14">
        <v>90</v>
      </c>
      <c r="D6789" s="14">
        <v>2017</v>
      </c>
      <c r="E6789">
        <f t="shared" si="106"/>
        <v>902017</v>
      </c>
      <c r="F6789" s="41">
        <f>IFERROR(VLOOKUP(E6789,Heritage!$E$3:$H$4601,4,FALSE),"")</f>
        <v>0.45</v>
      </c>
      <c r="G6789" s="41" t="str">
        <f>IFERROR(VLOOKUP(A6789,'PRS 2015-2018'!$A$3:$AD$142,16,FALSE),"")</f>
        <v/>
      </c>
      <c r="H6789" s="41">
        <f>IFERROR(VLOOKUP(E6789,'Global Insight'!$E$2:$F$4102,2,FALSE),"")</f>
        <v>0.88888888888888895</v>
      </c>
      <c r="I6789" t="str">
        <f>IFERROR(VLOOKUP(E6789,EIU!$E$2:$H$3662,4,FALSE),"")</f>
        <v/>
      </c>
    </row>
    <row r="6790" spans="1:9" x14ac:dyDescent="0.25">
      <c r="A6790" s="12" t="s">
        <v>357</v>
      </c>
      <c r="B6790" s="13" t="s">
        <v>243</v>
      </c>
      <c r="C6790" s="14">
        <v>91</v>
      </c>
      <c r="D6790" s="14">
        <v>2017</v>
      </c>
      <c r="E6790">
        <f t="shared" si="106"/>
        <v>912017</v>
      </c>
      <c r="F6790" s="41">
        <f>IFERROR(VLOOKUP(E6790,Heritage!$E$3:$H$4601,4,FALSE),"")</f>
        <v>0.29799999999999999</v>
      </c>
      <c r="G6790" s="41">
        <f>IFERROR(VLOOKUP(A6790,'PRS 2015-2018'!$A$3:$AD$142,16,FALSE),"")</f>
        <v>0.38383838383838387</v>
      </c>
      <c r="H6790" s="41">
        <f>IFERROR(VLOOKUP(E6790,'Global Insight'!$E$2:$F$4102,2,FALSE),"")</f>
        <v>0.16666666666666663</v>
      </c>
      <c r="I6790">
        <f>IFERROR(VLOOKUP(E6790,EIU!$E$2:$H$3662,4,FALSE),"")</f>
        <v>0.125</v>
      </c>
    </row>
    <row r="6791" spans="1:9" x14ac:dyDescent="0.25">
      <c r="A6791" s="12" t="s">
        <v>358</v>
      </c>
      <c r="B6791" s="13" t="s">
        <v>162</v>
      </c>
      <c r="C6791" s="14">
        <v>92</v>
      </c>
      <c r="D6791" s="14">
        <v>2017</v>
      </c>
      <c r="E6791">
        <f t="shared" si="106"/>
        <v>922017</v>
      </c>
      <c r="F6791" s="41">
        <f>IFERROR(VLOOKUP(E6791,Heritage!$E$3:$H$4601,4,FALSE),"")</f>
        <v>0.79400000000000004</v>
      </c>
      <c r="G6791" s="41">
        <f>IFERROR(VLOOKUP(A6791,'PRS 2015-2018'!$A$3:$AD$142,16,FALSE),"")</f>
        <v>0.71717171717171713</v>
      </c>
      <c r="H6791" s="41">
        <f>IFERROR(VLOOKUP(E6791,'Global Insight'!$E$2:$F$4102,2,FALSE),"")</f>
        <v>0.83333333333333337</v>
      </c>
      <c r="I6791">
        <f>IFERROR(VLOOKUP(E6791,EIU!$E$2:$H$3662,4,FALSE),"")</f>
        <v>0.75</v>
      </c>
    </row>
    <row r="6792" spans="1:9" x14ac:dyDescent="0.25">
      <c r="A6792" s="12" t="s">
        <v>324</v>
      </c>
      <c r="B6792" s="13" t="s">
        <v>382</v>
      </c>
      <c r="C6792" s="14">
        <v>93</v>
      </c>
      <c r="D6792" s="14">
        <v>2017</v>
      </c>
      <c r="E6792">
        <f t="shared" si="106"/>
        <v>932017</v>
      </c>
      <c r="F6792" s="41">
        <f>IFERROR(VLOOKUP(E6792,Heritage!$E$3:$H$4601,4,FALSE),"")</f>
        <v>0.52300000000000002</v>
      </c>
      <c r="G6792" s="41" t="str">
        <f>IFERROR(VLOOKUP(A6792,'PRS 2015-2018'!$A$3:$AD$142,16,FALSE),"")</f>
        <v/>
      </c>
      <c r="H6792" s="41">
        <f>IFERROR(VLOOKUP(E6792,'Global Insight'!$E$2:$F$4102,2,FALSE),"")</f>
        <v>0.66666666666666663</v>
      </c>
      <c r="I6792">
        <f>IFERROR(VLOOKUP(E6792,EIU!$E$2:$H$3662,4,FALSE),"")</f>
        <v>0.35</v>
      </c>
    </row>
    <row r="6793" spans="1:9" x14ac:dyDescent="0.25">
      <c r="A6793" s="12" t="s">
        <v>163</v>
      </c>
      <c r="B6793" s="13" t="s">
        <v>164</v>
      </c>
      <c r="C6793" s="14">
        <v>94</v>
      </c>
      <c r="D6793" s="14">
        <v>2017</v>
      </c>
      <c r="E6793">
        <f t="shared" si="106"/>
        <v>942017</v>
      </c>
      <c r="F6793" s="41">
        <f>IFERROR(VLOOKUP(E6793,Heritage!$E$3:$H$4601,4,FALSE),"")</f>
        <v>0.52</v>
      </c>
      <c r="G6793" s="41">
        <f>IFERROR(VLOOKUP(A6793,'PRS 2015-2018'!$A$3:$AD$142,16,FALSE),"")</f>
        <v>0.60353535353535359</v>
      </c>
      <c r="H6793" s="41">
        <f>IFERROR(VLOOKUP(E6793,'Global Insight'!$E$2:$F$4102,2,FALSE),"")</f>
        <v>0.38888888888888884</v>
      </c>
      <c r="I6793">
        <f>IFERROR(VLOOKUP(E6793,EIU!$E$2:$H$3662,4,FALSE),"")</f>
        <v>0.55000000000000004</v>
      </c>
    </row>
    <row r="6794" spans="1:9" x14ac:dyDescent="0.25">
      <c r="A6794" s="12" t="s">
        <v>158</v>
      </c>
      <c r="B6794" s="13" t="s">
        <v>159</v>
      </c>
      <c r="C6794" s="14">
        <v>95</v>
      </c>
      <c r="D6794" s="14">
        <v>2017</v>
      </c>
      <c r="E6794">
        <f t="shared" si="106"/>
        <v>952017</v>
      </c>
      <c r="F6794" s="41">
        <f>IFERROR(VLOOKUP(E6794,Heritage!$E$3:$H$4601,4,FALSE),"")</f>
        <v>0.502</v>
      </c>
      <c r="G6794" s="41" t="str">
        <f>IFERROR(VLOOKUP(A6794,'PRS 2015-2018'!$A$3:$AD$142,16,FALSE),"")</f>
        <v/>
      </c>
      <c r="H6794" s="41" t="str">
        <f>IFERROR(VLOOKUP(E6794,'Global Insight'!$E$2:$F$4102,2,FALSE),"")</f>
        <v/>
      </c>
      <c r="I6794">
        <f>IFERROR(VLOOKUP(E6794,EIU!$E$2:$H$3662,4,FALSE),"")</f>
        <v>0.2</v>
      </c>
    </row>
    <row r="6795" spans="1:9" x14ac:dyDescent="0.25">
      <c r="A6795" s="12" t="s">
        <v>165</v>
      </c>
      <c r="B6795" s="13" t="s">
        <v>166</v>
      </c>
      <c r="C6795" s="14">
        <v>96</v>
      </c>
      <c r="D6795" s="14">
        <v>2017</v>
      </c>
      <c r="E6795">
        <f t="shared" si="106"/>
        <v>962017</v>
      </c>
      <c r="F6795" s="41">
        <f>IFERROR(VLOOKUP(E6795,Heritage!$E$3:$H$4601,4,FALSE),"")</f>
        <v>0.34100000000000003</v>
      </c>
      <c r="G6795" s="41" t="str">
        <f>IFERROR(VLOOKUP(A6795,'PRS 2015-2018'!$A$3:$AD$142,16,FALSE),"")</f>
        <v/>
      </c>
      <c r="H6795" s="41">
        <f>IFERROR(VLOOKUP(E6795,'Global Insight'!$E$2:$F$4102,2,FALSE),"")</f>
        <v>0.61111111111111116</v>
      </c>
      <c r="I6795">
        <f>IFERROR(VLOOKUP(E6795,EIU!$E$2:$H$3662,4,FALSE),"")</f>
        <v>0.25</v>
      </c>
    </row>
    <row r="6796" spans="1:9" x14ac:dyDescent="0.25">
      <c r="A6796" s="12" t="s">
        <v>181</v>
      </c>
      <c r="B6796" s="13" t="s">
        <v>182</v>
      </c>
      <c r="C6796" s="14">
        <v>97</v>
      </c>
      <c r="D6796" s="14">
        <v>2017</v>
      </c>
      <c r="E6796">
        <f t="shared" si="106"/>
        <v>972017</v>
      </c>
      <c r="F6796" s="41">
        <f>IFERROR(VLOOKUP(E6796,Heritage!$E$3:$H$4601,4,FALSE),"")</f>
        <v>0.68299999999999994</v>
      </c>
      <c r="G6796" s="41">
        <f>IFERROR(VLOOKUP(A6796,'PRS 2015-2018'!$A$3:$AD$142,16,FALSE),"")</f>
        <v>0.74494949494949492</v>
      </c>
      <c r="H6796" s="41">
        <f>IFERROR(VLOOKUP(E6796,'Global Insight'!$E$2:$F$4102,2,FALSE),"")</f>
        <v>0.77777777777777779</v>
      </c>
      <c r="I6796">
        <f>IFERROR(VLOOKUP(E6796,EIU!$E$2:$H$3662,4,FALSE),"")</f>
        <v>0.7</v>
      </c>
    </row>
    <row r="6797" spans="1:9" x14ac:dyDescent="0.25">
      <c r="A6797" s="12" t="s">
        <v>167</v>
      </c>
      <c r="B6797" s="13" t="s">
        <v>168</v>
      </c>
      <c r="C6797" s="14">
        <v>98</v>
      </c>
      <c r="D6797" s="14">
        <v>2017</v>
      </c>
      <c r="E6797">
        <f t="shared" si="106"/>
        <v>982017</v>
      </c>
      <c r="F6797" s="41">
        <f>IFERROR(VLOOKUP(E6797,Heritage!$E$3:$H$4601,4,FALSE),"")</f>
        <v>0.39700000000000002</v>
      </c>
      <c r="G6797" s="41">
        <f>IFERROR(VLOOKUP(A6797,'PRS 2015-2018'!$A$3:$AD$142,16,FALSE),"")</f>
        <v>0.53282828282828276</v>
      </c>
      <c r="H6797" s="41">
        <f>IFERROR(VLOOKUP(E6797,'Global Insight'!$E$2:$F$4102,2,FALSE),"")</f>
        <v>0.3888888888888889</v>
      </c>
      <c r="I6797">
        <f>IFERROR(VLOOKUP(E6797,EIU!$E$2:$H$3662,4,FALSE),"")</f>
        <v>0.27500000000000002</v>
      </c>
    </row>
    <row r="6798" spans="1:9" x14ac:dyDescent="0.25">
      <c r="A6798" s="12" t="s">
        <v>175</v>
      </c>
      <c r="B6798" s="13" t="s">
        <v>176</v>
      </c>
      <c r="C6798" s="14">
        <v>99</v>
      </c>
      <c r="D6798" s="14">
        <v>2017</v>
      </c>
      <c r="E6798">
        <f t="shared" si="106"/>
        <v>992017</v>
      </c>
      <c r="F6798" s="41">
        <f>IFERROR(VLOOKUP(E6798,Heritage!$E$3:$H$4601,4,FALSE),"")</f>
        <v>0.49399999999999999</v>
      </c>
      <c r="G6798" s="41" t="str">
        <f>IFERROR(VLOOKUP(A6798,'PRS 2015-2018'!$A$3:$AD$142,16,FALSE),"")</f>
        <v/>
      </c>
      <c r="H6798" s="41">
        <f>IFERROR(VLOOKUP(E6798,'Global Insight'!$E$2:$F$4102,2,FALSE),"")</f>
        <v>0.61111111111111116</v>
      </c>
      <c r="I6798">
        <f>IFERROR(VLOOKUP(E6798,EIU!$E$2:$H$3662,4,FALSE),"")</f>
        <v>0.42499999999999999</v>
      </c>
    </row>
    <row r="6799" spans="1:9" x14ac:dyDescent="0.25">
      <c r="A6799" s="12" t="s">
        <v>169</v>
      </c>
      <c r="B6799" s="13" t="s">
        <v>170</v>
      </c>
      <c r="C6799" s="14">
        <v>100</v>
      </c>
      <c r="D6799" s="14">
        <v>2017</v>
      </c>
      <c r="E6799">
        <f t="shared" si="106"/>
        <v>1002017</v>
      </c>
      <c r="F6799" s="41">
        <f>IFERROR(VLOOKUP(E6799,Heritage!$E$3:$H$4601,4,FALSE),"")</f>
        <v>0.28199999999999997</v>
      </c>
      <c r="G6799" s="41">
        <f>IFERROR(VLOOKUP(A6799,'PRS 2015-2018'!$A$3:$AD$142,16,FALSE),"")</f>
        <v>0.40151515151515155</v>
      </c>
      <c r="H6799" s="41">
        <f>IFERROR(VLOOKUP(E6799,'Global Insight'!$E$2:$F$4102,2,FALSE),"")</f>
        <v>0.5</v>
      </c>
      <c r="I6799">
        <f>IFERROR(VLOOKUP(E6799,EIU!$E$2:$H$3662,4,FALSE),"")</f>
        <v>0.27500000000000002</v>
      </c>
    </row>
    <row r="6800" spans="1:9" x14ac:dyDescent="0.25">
      <c r="A6800" s="12" t="s">
        <v>171</v>
      </c>
      <c r="B6800" s="13" t="s">
        <v>172</v>
      </c>
      <c r="C6800" s="14">
        <v>101</v>
      </c>
      <c r="D6800" s="14">
        <v>2017</v>
      </c>
      <c r="E6800">
        <f t="shared" si="106"/>
        <v>1012017</v>
      </c>
      <c r="F6800" s="41">
        <f>IFERROR(VLOOKUP(E6800,Heritage!$E$3:$H$4601,4,FALSE),"")</f>
        <v>5.2000000000000005E-2</v>
      </c>
      <c r="G6800" s="41">
        <f>IFERROR(VLOOKUP(A6800,'PRS 2015-2018'!$A$3:$AD$142,16,FALSE),"")</f>
        <v>0.47474747474747475</v>
      </c>
      <c r="H6800" s="41">
        <f>IFERROR(VLOOKUP(E6800,'Global Insight'!$E$2:$F$4102,2,FALSE),"")</f>
        <v>0.27777777777777779</v>
      </c>
      <c r="I6800">
        <f>IFERROR(VLOOKUP(E6800,EIU!$E$2:$H$3662,4,FALSE),"")</f>
        <v>0.05</v>
      </c>
    </row>
    <row r="6801" spans="1:9" x14ac:dyDescent="0.25">
      <c r="A6801" s="12" t="s">
        <v>359</v>
      </c>
      <c r="B6801" s="13" t="s">
        <v>383</v>
      </c>
      <c r="C6801" s="14">
        <v>102</v>
      </c>
      <c r="D6801" s="14">
        <v>2017</v>
      </c>
      <c r="E6801">
        <f t="shared" si="106"/>
        <v>1022017</v>
      </c>
      <c r="F6801" s="41" t="str">
        <f>IFERROR(VLOOKUP(E6801,Heritage!$E$3:$H$4601,4,FALSE),"")</f>
        <v/>
      </c>
      <c r="G6801" s="41" t="str">
        <f>IFERROR(VLOOKUP(A6801,'PRS 2015-2018'!$A$3:$AD$142,16,FALSE),"")</f>
        <v/>
      </c>
      <c r="H6801" s="41">
        <f>IFERROR(VLOOKUP(E6801,'Global Insight'!$E$2:$F$4102,2,FALSE),"")</f>
        <v>1</v>
      </c>
      <c r="I6801">
        <f>IFERROR(VLOOKUP(E6801,EIU!$E$2:$H$3662,4,FALSE),"")</f>
        <v>0.92500000000000004</v>
      </c>
    </row>
    <row r="6802" spans="1:9" x14ac:dyDescent="0.25">
      <c r="A6802" s="12" t="s">
        <v>177</v>
      </c>
      <c r="B6802" s="13" t="s">
        <v>178</v>
      </c>
      <c r="C6802" s="14">
        <v>103</v>
      </c>
      <c r="D6802" s="14">
        <v>2017</v>
      </c>
      <c r="E6802">
        <f t="shared" si="106"/>
        <v>1032017</v>
      </c>
      <c r="F6802" s="41">
        <f>IFERROR(VLOOKUP(E6802,Heritage!$E$3:$H$4601,4,FALSE),"")</f>
        <v>0.73799999999999999</v>
      </c>
      <c r="G6802" s="41">
        <f>IFERROR(VLOOKUP(A6802,'PRS 2015-2018'!$A$3:$AD$142,16,FALSE),"")</f>
        <v>0.63131313131313138</v>
      </c>
      <c r="H6802" s="41">
        <f>IFERROR(VLOOKUP(E6802,'Global Insight'!$E$2:$F$4102,2,FALSE),"")</f>
        <v>0.77777777777777779</v>
      </c>
      <c r="I6802">
        <f>IFERROR(VLOOKUP(E6802,EIU!$E$2:$H$3662,4,FALSE),"")</f>
        <v>0.7</v>
      </c>
    </row>
    <row r="6803" spans="1:9" x14ac:dyDescent="0.25">
      <c r="A6803" s="12" t="s">
        <v>179</v>
      </c>
      <c r="B6803" s="13" t="s">
        <v>180</v>
      </c>
      <c r="C6803" s="14">
        <v>104</v>
      </c>
      <c r="D6803" s="14">
        <v>2017</v>
      </c>
      <c r="E6803">
        <f t="shared" si="106"/>
        <v>1042017</v>
      </c>
      <c r="F6803" s="41">
        <f>IFERROR(VLOOKUP(E6803,Heritage!$E$3:$H$4601,4,FALSE),"")</f>
        <v>0.82700000000000007</v>
      </c>
      <c r="G6803" s="41">
        <f>IFERROR(VLOOKUP(A6803,'PRS 2015-2018'!$A$3:$AD$142,16,FALSE),"")</f>
        <v>0.91414141414141425</v>
      </c>
      <c r="H6803" s="41">
        <f>IFERROR(VLOOKUP(E6803,'Global Insight'!$E$2:$F$4102,2,FALSE),"")</f>
        <v>1</v>
      </c>
      <c r="I6803">
        <f>IFERROR(VLOOKUP(E6803,EIU!$E$2:$H$3662,4,FALSE),"")</f>
        <v>0.9</v>
      </c>
    </row>
    <row r="6804" spans="1:9" x14ac:dyDescent="0.25">
      <c r="A6804" s="12" t="s">
        <v>193</v>
      </c>
      <c r="B6804" s="13" t="s">
        <v>194</v>
      </c>
      <c r="C6804" s="14">
        <v>105</v>
      </c>
      <c r="D6804" s="14">
        <v>2017</v>
      </c>
      <c r="E6804">
        <f t="shared" si="106"/>
        <v>1052017</v>
      </c>
      <c r="F6804" s="41">
        <f>IFERROR(VLOOKUP(E6804,Heritage!$E$3:$H$4601,4,FALSE),"")</f>
        <v>0.64800000000000002</v>
      </c>
      <c r="G6804" s="41" t="str">
        <f>IFERROR(VLOOKUP(A6804,'PRS 2015-2018'!$A$3:$AD$142,16,FALSE),"")</f>
        <v/>
      </c>
      <c r="H6804" s="41">
        <f>IFERROR(VLOOKUP(E6804,'Global Insight'!$E$2:$F$4102,2,FALSE),"")</f>
        <v>0.66666666666666663</v>
      </c>
      <c r="I6804">
        <f>IFERROR(VLOOKUP(E6804,EIU!$E$2:$H$3662,4,FALSE),"")</f>
        <v>0.35</v>
      </c>
    </row>
    <row r="6805" spans="1:9" x14ac:dyDescent="0.25">
      <c r="A6805" s="12" t="s">
        <v>187</v>
      </c>
      <c r="B6805" s="13" t="s">
        <v>188</v>
      </c>
      <c r="C6805" s="14">
        <v>106</v>
      </c>
      <c r="D6805" s="14">
        <v>2017</v>
      </c>
      <c r="E6805">
        <f t="shared" si="106"/>
        <v>1062017</v>
      </c>
      <c r="F6805" s="41">
        <f>IFERROR(VLOOKUP(E6805,Heritage!$E$3:$H$4601,4,FALSE),"")</f>
        <v>0.33200000000000002</v>
      </c>
      <c r="G6805" s="41">
        <f>IFERROR(VLOOKUP(A6805,'PRS 2015-2018'!$A$3:$AD$142,16,FALSE),"")</f>
        <v>0.41919191919191917</v>
      </c>
      <c r="H6805" s="41">
        <f>IFERROR(VLOOKUP(E6805,'Global Insight'!$E$2:$F$4102,2,FALSE),"")</f>
        <v>0.5</v>
      </c>
      <c r="I6805">
        <f>IFERROR(VLOOKUP(E6805,EIU!$E$2:$H$3662,4,FALSE),"")</f>
        <v>0.32500000000000001</v>
      </c>
    </row>
    <row r="6806" spans="1:9" x14ac:dyDescent="0.25">
      <c r="A6806" s="12" t="s">
        <v>209</v>
      </c>
      <c r="B6806" s="13" t="s">
        <v>210</v>
      </c>
      <c r="C6806" s="14">
        <v>107</v>
      </c>
      <c r="D6806" s="14">
        <v>2017</v>
      </c>
      <c r="E6806">
        <f t="shared" si="106"/>
        <v>1072017</v>
      </c>
      <c r="F6806" s="41">
        <f>IFERROR(VLOOKUP(E6806,Heritage!$E$3:$H$4601,4,FALSE),"")</f>
        <v>0.33100000000000002</v>
      </c>
      <c r="G6806" s="41">
        <f>IFERROR(VLOOKUP(A6806,'PRS 2015-2018'!$A$3:$AD$142,16,FALSE),"")</f>
        <v>0.44696969696969696</v>
      </c>
      <c r="H6806" s="41">
        <f>IFERROR(VLOOKUP(E6806,'Global Insight'!$E$2:$F$4102,2,FALSE),"")</f>
        <v>0.44444444444444448</v>
      </c>
      <c r="I6806">
        <f>IFERROR(VLOOKUP(E6806,EIU!$E$2:$H$3662,4,FALSE),"")</f>
        <v>0.35</v>
      </c>
    </row>
    <row r="6807" spans="1:9" x14ac:dyDescent="0.25">
      <c r="A6807" s="12" t="s">
        <v>211</v>
      </c>
      <c r="B6807" s="13" t="s">
        <v>212</v>
      </c>
      <c r="C6807" s="14">
        <v>108</v>
      </c>
      <c r="D6807" s="14">
        <v>2017</v>
      </c>
      <c r="E6807">
        <f t="shared" si="106"/>
        <v>1082017</v>
      </c>
      <c r="F6807" s="41">
        <f>IFERROR(VLOOKUP(E6807,Heritage!$E$3:$H$4601,4,FALSE),"")</f>
        <v>0.83799999999999997</v>
      </c>
      <c r="G6807" s="41">
        <f>IFERROR(VLOOKUP(A6807,'PRS 2015-2018'!$A$3:$AD$142,16,FALSE),"")</f>
        <v>0.5732323232323232</v>
      </c>
      <c r="H6807" s="41">
        <f>IFERROR(VLOOKUP(E6807,'Global Insight'!$E$2:$F$4102,2,FALSE),"")</f>
        <v>0.77777777777777779</v>
      </c>
      <c r="I6807">
        <f>IFERROR(VLOOKUP(E6807,EIU!$E$2:$H$3662,4,FALSE),"")</f>
        <v>0.625</v>
      </c>
    </row>
    <row r="6808" spans="1:9" x14ac:dyDescent="0.25">
      <c r="A6808" s="12" t="s">
        <v>189</v>
      </c>
      <c r="B6808" s="13" t="s">
        <v>190</v>
      </c>
      <c r="C6808" s="14">
        <v>109</v>
      </c>
      <c r="D6808" s="14">
        <v>2017</v>
      </c>
      <c r="E6808">
        <f t="shared" si="106"/>
        <v>1092017</v>
      </c>
      <c r="F6808" s="41">
        <f>IFERROR(VLOOKUP(E6808,Heritage!$E$3:$H$4601,4,FALSE),"")</f>
        <v>0.45</v>
      </c>
      <c r="G6808" s="41" t="str">
        <f>IFERROR(VLOOKUP(A6808,'PRS 2015-2018'!$A$3:$AD$142,16,FALSE),"")</f>
        <v/>
      </c>
      <c r="H6808" s="41">
        <f>IFERROR(VLOOKUP(E6808,'Global Insight'!$E$2:$F$4102,2,FALSE),"")</f>
        <v>0.55555555555555558</v>
      </c>
      <c r="I6808" t="str">
        <f>IFERROR(VLOOKUP(E6808,EIU!$E$2:$H$3662,4,FALSE),"")</f>
        <v/>
      </c>
    </row>
    <row r="6809" spans="1:9" x14ac:dyDescent="0.25">
      <c r="A6809" s="12" t="s">
        <v>195</v>
      </c>
      <c r="B6809" s="13" t="s">
        <v>196</v>
      </c>
      <c r="C6809" s="14">
        <v>110</v>
      </c>
      <c r="D6809" s="14">
        <v>2017</v>
      </c>
      <c r="E6809">
        <f t="shared" si="106"/>
        <v>1102017</v>
      </c>
      <c r="F6809" s="41">
        <f>IFERROR(VLOOKUP(E6809,Heritage!$E$3:$H$4601,4,FALSE),"")</f>
        <v>0.31900000000000001</v>
      </c>
      <c r="G6809" s="41">
        <f>IFERROR(VLOOKUP(A6809,'PRS 2015-2018'!$A$3:$AD$142,16,FALSE),"")</f>
        <v>0.4747474747474747</v>
      </c>
      <c r="H6809" s="41">
        <f>IFERROR(VLOOKUP(E6809,'Global Insight'!$E$2:$F$4102,2,FALSE),"")</f>
        <v>0.55555555555555558</v>
      </c>
      <c r="I6809">
        <f>IFERROR(VLOOKUP(E6809,EIU!$E$2:$H$3662,4,FALSE),"")</f>
        <v>0.3</v>
      </c>
    </row>
    <row r="6810" spans="1:9" x14ac:dyDescent="0.25">
      <c r="A6810" s="12" t="s">
        <v>197</v>
      </c>
      <c r="B6810" s="13" t="s">
        <v>198</v>
      </c>
      <c r="C6810" s="14">
        <v>111</v>
      </c>
      <c r="D6810" s="14">
        <v>2017</v>
      </c>
      <c r="E6810">
        <f t="shared" si="106"/>
        <v>1112017</v>
      </c>
      <c r="F6810" s="41">
        <f>IFERROR(VLOOKUP(E6810,Heritage!$E$3:$H$4601,4,FALSE),"")</f>
        <v>0.68099999999999994</v>
      </c>
      <c r="G6810" s="41">
        <f>IFERROR(VLOOKUP(A6810,'PRS 2015-2018'!$A$3:$AD$142,16,FALSE),"")</f>
        <v>0.76010101010101006</v>
      </c>
      <c r="H6810" s="41">
        <f>IFERROR(VLOOKUP(E6810,'Global Insight'!$E$2:$F$4102,2,FALSE),"")</f>
        <v>0.83333333333333337</v>
      </c>
      <c r="I6810">
        <f>IFERROR(VLOOKUP(E6810,EIU!$E$2:$H$3662,4,FALSE),"")</f>
        <v>0.82499999999999996</v>
      </c>
    </row>
    <row r="6811" spans="1:9" x14ac:dyDescent="0.25">
      <c r="A6811" s="12" t="s">
        <v>360</v>
      </c>
      <c r="B6811" s="13" t="s">
        <v>384</v>
      </c>
      <c r="C6811" s="14">
        <v>112</v>
      </c>
      <c r="D6811" s="14">
        <v>2017</v>
      </c>
      <c r="E6811">
        <f t="shared" si="106"/>
        <v>1122017</v>
      </c>
      <c r="F6811" s="41" t="str">
        <f>IFERROR(VLOOKUP(E6811,Heritage!$E$3:$H$4601,4,FALSE),"")</f>
        <v/>
      </c>
      <c r="G6811" s="41" t="str">
        <f>IFERROR(VLOOKUP(A6811,'PRS 2015-2018'!$A$3:$AD$142,16,FALSE),"")</f>
        <v/>
      </c>
      <c r="H6811" s="41" t="str">
        <f>IFERROR(VLOOKUP(E6811,'Global Insight'!$E$2:$F$4102,2,FALSE),"")</f>
        <v/>
      </c>
      <c r="I6811" t="str">
        <f>IFERROR(VLOOKUP(E6811,EIU!$E$2:$H$3662,4,FALSE),"")</f>
        <v/>
      </c>
    </row>
    <row r="6812" spans="1:9" x14ac:dyDescent="0.25">
      <c r="A6812" s="12" t="s">
        <v>205</v>
      </c>
      <c r="B6812" s="13" t="s">
        <v>206</v>
      </c>
      <c r="C6812" s="14">
        <v>113</v>
      </c>
      <c r="D6812" s="14">
        <v>2017</v>
      </c>
      <c r="E6812">
        <f t="shared" si="106"/>
        <v>1132017</v>
      </c>
      <c r="F6812" s="41">
        <f>IFERROR(VLOOKUP(E6812,Heritage!$E$3:$H$4601,4,FALSE),"")</f>
        <v>0.23899999999999999</v>
      </c>
      <c r="G6812" s="41" t="str">
        <f>IFERROR(VLOOKUP(A6812,'PRS 2015-2018'!$A$3:$AD$142,16,FALSE),"")</f>
        <v/>
      </c>
      <c r="H6812" s="41">
        <f>IFERROR(VLOOKUP(E6812,'Global Insight'!$E$2:$F$4102,2,FALSE),"")</f>
        <v>0.5</v>
      </c>
      <c r="I6812">
        <f>IFERROR(VLOOKUP(E6812,EIU!$E$2:$H$3662,4,FALSE),"")</f>
        <v>0.375</v>
      </c>
    </row>
    <row r="6813" spans="1:9" x14ac:dyDescent="0.25">
      <c r="A6813" s="12" t="s">
        <v>207</v>
      </c>
      <c r="B6813" s="13" t="s">
        <v>208</v>
      </c>
      <c r="C6813" s="14">
        <v>114</v>
      </c>
      <c r="D6813" s="14">
        <v>2017</v>
      </c>
      <c r="E6813">
        <f t="shared" si="106"/>
        <v>1142017</v>
      </c>
      <c r="F6813" s="41">
        <f>IFERROR(VLOOKUP(E6813,Heritage!$E$3:$H$4601,4,FALSE),"")</f>
        <v>0.68700000000000006</v>
      </c>
      <c r="G6813" s="41" t="str">
        <f>IFERROR(VLOOKUP(A6813,'PRS 2015-2018'!$A$3:$AD$142,16,FALSE),"")</f>
        <v/>
      </c>
      <c r="H6813" s="41">
        <f>IFERROR(VLOOKUP(E6813,'Global Insight'!$E$2:$F$4102,2,FALSE),"")</f>
        <v>0.88888888888888895</v>
      </c>
      <c r="I6813">
        <f>IFERROR(VLOOKUP(E6813,EIU!$E$2:$H$3662,4,FALSE),"")</f>
        <v>0.67500000000000004</v>
      </c>
    </row>
    <row r="6814" spans="1:9" x14ac:dyDescent="0.25">
      <c r="A6814" s="12" t="s">
        <v>191</v>
      </c>
      <c r="B6814" s="13" t="s">
        <v>192</v>
      </c>
      <c r="C6814" s="14">
        <v>115</v>
      </c>
      <c r="D6814" s="14">
        <v>2017</v>
      </c>
      <c r="E6814">
        <f t="shared" si="106"/>
        <v>1152017</v>
      </c>
      <c r="F6814" s="41">
        <f>IFERROR(VLOOKUP(E6814,Heritage!$E$3:$H$4601,4,FALSE),"")</f>
        <v>0.58599999999999997</v>
      </c>
      <c r="G6814" s="41">
        <f>IFERROR(VLOOKUP(A6814,'PRS 2015-2018'!$A$3:$AD$142,16,FALSE),"")</f>
        <v>0.34848484848484845</v>
      </c>
      <c r="H6814" s="41">
        <f>IFERROR(VLOOKUP(E6814,'Global Insight'!$E$2:$F$4102,2,FALSE),"")</f>
        <v>0.72222222222222232</v>
      </c>
      <c r="I6814">
        <f>IFERROR(VLOOKUP(E6814,EIU!$E$2:$H$3662,4,FALSE),"")</f>
        <v>0.42499999999999999</v>
      </c>
    </row>
    <row r="6815" spans="1:9" x14ac:dyDescent="0.25">
      <c r="A6815" s="12" t="s">
        <v>361</v>
      </c>
      <c r="B6815" s="13" t="s">
        <v>385</v>
      </c>
      <c r="C6815" s="14">
        <v>116</v>
      </c>
      <c r="D6815" s="14">
        <v>2017</v>
      </c>
      <c r="E6815">
        <f t="shared" si="106"/>
        <v>1162017</v>
      </c>
      <c r="F6815" s="41">
        <f>IFERROR(VLOOKUP(E6815,Heritage!$E$3:$H$4601,4,FALSE),"")</f>
        <v>5.2000000000000005E-2</v>
      </c>
      <c r="G6815" s="41" t="str">
        <f>IFERROR(VLOOKUP(A6815,'PRS 2015-2018'!$A$3:$AD$142,16,FALSE),"")</f>
        <v/>
      </c>
      <c r="H6815" s="41">
        <f>IFERROR(VLOOKUP(E6815,'Global Insight'!$E$2:$F$4102,2,FALSE),"")</f>
        <v>0.77777777777777779</v>
      </c>
      <c r="I6815" t="str">
        <f>IFERROR(VLOOKUP(E6815,EIU!$E$2:$H$3662,4,FALSE),"")</f>
        <v/>
      </c>
    </row>
    <row r="6816" spans="1:9" x14ac:dyDescent="0.25">
      <c r="A6816" s="12" t="s">
        <v>185</v>
      </c>
      <c r="B6816" s="13" t="s">
        <v>186</v>
      </c>
      <c r="C6816" s="14">
        <v>117</v>
      </c>
      <c r="D6816" s="14">
        <v>2017</v>
      </c>
      <c r="E6816">
        <f t="shared" si="106"/>
        <v>1172017</v>
      </c>
      <c r="F6816" s="41">
        <f>IFERROR(VLOOKUP(E6816,Heritage!$E$3:$H$4601,4,FALSE),"")</f>
        <v>0.53500000000000003</v>
      </c>
      <c r="G6816" s="41">
        <f>IFERROR(VLOOKUP(A6816,'PRS 2015-2018'!$A$3:$AD$142,16,FALSE),"")</f>
        <v>0.51515151515151503</v>
      </c>
      <c r="H6816" s="41">
        <f>IFERROR(VLOOKUP(E6816,'Global Insight'!$E$2:$F$4102,2,FALSE),"")</f>
        <v>0.5</v>
      </c>
      <c r="I6816">
        <f>IFERROR(VLOOKUP(E6816,EIU!$E$2:$H$3662,4,FALSE),"")</f>
        <v>0.25</v>
      </c>
    </row>
    <row r="6817" spans="1:9" x14ac:dyDescent="0.25">
      <c r="A6817" s="12" t="s">
        <v>362</v>
      </c>
      <c r="B6817" s="13" t="s">
        <v>386</v>
      </c>
      <c r="C6817" s="14">
        <v>118</v>
      </c>
      <c r="D6817" s="14">
        <v>2017</v>
      </c>
      <c r="E6817">
        <f t="shared" si="106"/>
        <v>1182017</v>
      </c>
      <c r="F6817" s="41" t="str">
        <f>IFERROR(VLOOKUP(E6817,Heritage!$E$3:$H$4601,4,FALSE),"")</f>
        <v/>
      </c>
      <c r="G6817" s="41" t="str">
        <f>IFERROR(VLOOKUP(A6817,'PRS 2015-2018'!$A$3:$AD$142,16,FALSE),"")</f>
        <v/>
      </c>
      <c r="H6817" s="41" t="str">
        <f>IFERROR(VLOOKUP(E6817,'Global Insight'!$E$2:$F$4102,2,FALSE),"")</f>
        <v/>
      </c>
      <c r="I6817" t="str">
        <f>IFERROR(VLOOKUP(E6817,EIU!$E$2:$H$3662,4,FALSE),"")</f>
        <v/>
      </c>
    </row>
    <row r="6818" spans="1:9" x14ac:dyDescent="0.25">
      <c r="A6818" s="12" t="s">
        <v>201</v>
      </c>
      <c r="B6818" s="13" t="s">
        <v>202</v>
      </c>
      <c r="C6818" s="14">
        <v>119</v>
      </c>
      <c r="D6818" s="14">
        <v>2017</v>
      </c>
      <c r="E6818">
        <f t="shared" si="106"/>
        <v>1192017</v>
      </c>
      <c r="F6818" s="41">
        <f>IFERROR(VLOOKUP(E6818,Heritage!$E$3:$H$4601,4,FALSE),"")</f>
        <v>0.51</v>
      </c>
      <c r="G6818" s="41">
        <f>IFERROR(VLOOKUP(A6818,'PRS 2015-2018'!$A$3:$AD$142,16,FALSE),"")</f>
        <v>0.53030303030303028</v>
      </c>
      <c r="H6818" s="41">
        <f>IFERROR(VLOOKUP(E6818,'Global Insight'!$E$2:$F$4102,2,FALSE),"")</f>
        <v>0.61111111111111116</v>
      </c>
      <c r="I6818">
        <f>IFERROR(VLOOKUP(E6818,EIU!$E$2:$H$3662,4,FALSE),"")</f>
        <v>0.4</v>
      </c>
    </row>
    <row r="6819" spans="1:9" x14ac:dyDescent="0.25">
      <c r="A6819" s="12" t="s">
        <v>200</v>
      </c>
      <c r="B6819" s="13" t="s">
        <v>387</v>
      </c>
      <c r="C6819" s="14">
        <v>120</v>
      </c>
      <c r="D6819" s="14">
        <v>2017</v>
      </c>
      <c r="E6819">
        <f t="shared" si="106"/>
        <v>1202017</v>
      </c>
      <c r="F6819" s="41">
        <f>IFERROR(VLOOKUP(E6819,Heritage!$E$3:$H$4601,4,FALSE),"")</f>
        <v>0.54200000000000004</v>
      </c>
      <c r="G6819" s="41" t="str">
        <f>IFERROR(VLOOKUP(A6819,'PRS 2015-2018'!$A$3:$AD$142,16,FALSE),"")</f>
        <v/>
      </c>
      <c r="H6819" s="41">
        <f>IFERROR(VLOOKUP(E6819,'Global Insight'!$E$2:$F$4102,2,FALSE),"")</f>
        <v>0.61111111111111116</v>
      </c>
      <c r="I6819">
        <f>IFERROR(VLOOKUP(E6819,EIU!$E$2:$H$3662,4,FALSE),"")</f>
        <v>0.4</v>
      </c>
    </row>
    <row r="6820" spans="1:9" x14ac:dyDescent="0.25">
      <c r="A6820" s="12" t="s">
        <v>183</v>
      </c>
      <c r="B6820" s="13" t="s">
        <v>184</v>
      </c>
      <c r="C6820" s="14">
        <v>121</v>
      </c>
      <c r="D6820" s="14">
        <v>2017</v>
      </c>
      <c r="E6820">
        <f t="shared" si="106"/>
        <v>1212017</v>
      </c>
      <c r="F6820" s="41">
        <f>IFERROR(VLOOKUP(E6820,Heritage!$E$3:$H$4601,4,FALSE),"")</f>
        <v>0.53799999999999992</v>
      </c>
      <c r="G6820" s="41">
        <f>IFERROR(VLOOKUP(A6820,'PRS 2015-2018'!$A$3:$AD$142,16,FALSE),"")</f>
        <v>0.58585858585858586</v>
      </c>
      <c r="H6820" s="41">
        <f>IFERROR(VLOOKUP(E6820,'Global Insight'!$E$2:$F$4102,2,FALSE),"")</f>
        <v>0.61111111111111116</v>
      </c>
      <c r="I6820">
        <f>IFERROR(VLOOKUP(E6820,EIU!$E$2:$H$3662,4,FALSE),"")</f>
        <v>0.42499999999999999</v>
      </c>
    </row>
    <row r="6821" spans="1:9" x14ac:dyDescent="0.25">
      <c r="A6821" s="12" t="s">
        <v>203</v>
      </c>
      <c r="B6821" s="13" t="s">
        <v>204</v>
      </c>
      <c r="C6821" s="14">
        <v>122</v>
      </c>
      <c r="D6821" s="14">
        <v>2017</v>
      </c>
      <c r="E6821">
        <f t="shared" si="106"/>
        <v>1222017</v>
      </c>
      <c r="F6821" s="41">
        <f>IFERROR(VLOOKUP(E6821,Heritage!$E$3:$H$4601,4,FALSE),"")</f>
        <v>0.35399999999999998</v>
      </c>
      <c r="G6821" s="41">
        <f>IFERROR(VLOOKUP(A6821,'PRS 2015-2018'!$A$3:$AD$142,16,FALSE),"")</f>
        <v>0.42929292929292928</v>
      </c>
      <c r="H6821" s="41">
        <f>IFERROR(VLOOKUP(E6821,'Global Insight'!$E$2:$F$4102,2,FALSE),"")</f>
        <v>0.44444444444444448</v>
      </c>
      <c r="I6821">
        <f>IFERROR(VLOOKUP(E6821,EIU!$E$2:$H$3662,4,FALSE),"")</f>
        <v>0.25</v>
      </c>
    </row>
    <row r="6822" spans="1:9" x14ac:dyDescent="0.25">
      <c r="A6822" s="12" t="s">
        <v>338</v>
      </c>
      <c r="B6822" s="13" t="s">
        <v>199</v>
      </c>
      <c r="C6822" s="14">
        <v>123</v>
      </c>
      <c r="D6822" s="14">
        <v>2017</v>
      </c>
      <c r="E6822">
        <f t="shared" si="106"/>
        <v>1232017</v>
      </c>
      <c r="F6822" s="41">
        <f>IFERROR(VLOOKUP(E6822,Heritage!$E$3:$H$4601,4,FALSE),"")</f>
        <v>0.32500000000000001</v>
      </c>
      <c r="G6822" s="41">
        <f>IFERROR(VLOOKUP(A6822,'PRS 2015-2018'!$A$3:$AD$142,16,FALSE),"")</f>
        <v>0.48989898989898983</v>
      </c>
      <c r="H6822" s="41">
        <f>IFERROR(VLOOKUP(E6822,'Global Insight'!$E$2:$F$4102,2,FALSE),"")</f>
        <v>0.55555555555555569</v>
      </c>
      <c r="I6822">
        <f>IFERROR(VLOOKUP(E6822,EIU!$E$2:$H$3662,4,FALSE),"")</f>
        <v>0.22500000000000001</v>
      </c>
    </row>
    <row r="6823" spans="1:9" x14ac:dyDescent="0.25">
      <c r="A6823" s="12" t="s">
        <v>213</v>
      </c>
      <c r="B6823" s="13" t="s">
        <v>214</v>
      </c>
      <c r="C6823" s="14">
        <v>124</v>
      </c>
      <c r="D6823" s="14">
        <v>2017</v>
      </c>
      <c r="E6823">
        <f t="shared" si="106"/>
        <v>1242017</v>
      </c>
      <c r="F6823" s="41">
        <f>IFERROR(VLOOKUP(E6823,Heritage!$E$3:$H$4601,4,FALSE),"")</f>
        <v>0.56600000000000006</v>
      </c>
      <c r="G6823" s="41">
        <f>IFERROR(VLOOKUP(A6823,'PRS 2015-2018'!$A$3:$AD$142,16,FALSE),"")</f>
        <v>0.64141414141414144</v>
      </c>
      <c r="H6823" s="41">
        <f>IFERROR(VLOOKUP(E6823,'Global Insight'!$E$2:$F$4102,2,FALSE),"")</f>
        <v>0.61111111111111116</v>
      </c>
      <c r="I6823">
        <f>IFERROR(VLOOKUP(E6823,EIU!$E$2:$H$3662,4,FALSE),"")</f>
        <v>0.57499999999999996</v>
      </c>
    </row>
    <row r="6824" spans="1:9" x14ac:dyDescent="0.25">
      <c r="A6824" s="12" t="s">
        <v>363</v>
      </c>
      <c r="B6824" s="13" t="s">
        <v>388</v>
      </c>
      <c r="C6824" s="14">
        <v>125</v>
      </c>
      <c r="D6824" s="14">
        <v>2017</v>
      </c>
      <c r="E6824">
        <f t="shared" si="106"/>
        <v>1252017</v>
      </c>
      <c r="F6824" s="41" t="str">
        <f>IFERROR(VLOOKUP(E6824,Heritage!$E$3:$H$4601,4,FALSE),"")</f>
        <v/>
      </c>
      <c r="G6824" s="41" t="str">
        <f>IFERROR(VLOOKUP(A6824,'PRS 2015-2018'!$A$3:$AD$142,16,FALSE),"")</f>
        <v/>
      </c>
      <c r="H6824" s="41" t="str">
        <f>IFERROR(VLOOKUP(E6824,'Global Insight'!$E$2:$F$4102,2,FALSE),"")</f>
        <v/>
      </c>
      <c r="I6824" t="str">
        <f>IFERROR(VLOOKUP(E6824,EIU!$E$2:$H$3662,4,FALSE),"")</f>
        <v/>
      </c>
    </row>
    <row r="6825" spans="1:9" x14ac:dyDescent="0.25">
      <c r="A6825" s="12" t="s">
        <v>225</v>
      </c>
      <c r="B6825" s="13" t="s">
        <v>226</v>
      </c>
      <c r="C6825" s="14">
        <v>126</v>
      </c>
      <c r="D6825" s="14">
        <v>2017</v>
      </c>
      <c r="E6825">
        <f t="shared" si="106"/>
        <v>1262017</v>
      </c>
      <c r="F6825" s="41">
        <f>IFERROR(VLOOKUP(E6825,Heritage!$E$3:$H$4601,4,FALSE),"")</f>
        <v>0.375</v>
      </c>
      <c r="G6825" s="41" t="str">
        <f>IFERROR(VLOOKUP(A6825,'PRS 2015-2018'!$A$3:$AD$142,16,FALSE),"")</f>
        <v/>
      </c>
      <c r="H6825" s="41">
        <f>IFERROR(VLOOKUP(E6825,'Global Insight'!$E$2:$F$4102,2,FALSE),"")</f>
        <v>0.5</v>
      </c>
      <c r="I6825">
        <f>IFERROR(VLOOKUP(E6825,EIU!$E$2:$H$3662,4,FALSE),"")</f>
        <v>0.27500000000000002</v>
      </c>
    </row>
    <row r="6826" spans="1:9" x14ac:dyDescent="0.25">
      <c r="A6826" s="12" t="s">
        <v>221</v>
      </c>
      <c r="B6826" s="13" t="s">
        <v>222</v>
      </c>
      <c r="C6826" s="14">
        <v>127</v>
      </c>
      <c r="D6826" s="14">
        <v>2017</v>
      </c>
      <c r="E6826">
        <f t="shared" si="106"/>
        <v>1272017</v>
      </c>
      <c r="F6826" s="41">
        <f>IFERROR(VLOOKUP(E6826,Heritage!$E$3:$H$4601,4,FALSE),"")</f>
        <v>0.879</v>
      </c>
      <c r="G6826" s="41">
        <f>IFERROR(VLOOKUP(A6826,'PRS 2015-2018'!$A$3:$AD$142,16,FALSE),"")</f>
        <v>0.91414141414141425</v>
      </c>
      <c r="H6826" s="41">
        <f>IFERROR(VLOOKUP(E6826,'Global Insight'!$E$2:$F$4102,2,FALSE),"")</f>
        <v>0.94444444444444453</v>
      </c>
      <c r="I6826">
        <f>IFERROR(VLOOKUP(E6826,EIU!$E$2:$H$3662,4,FALSE),"")</f>
        <v>0.875</v>
      </c>
    </row>
    <row r="6827" spans="1:9" x14ac:dyDescent="0.25">
      <c r="A6827" s="12" t="s">
        <v>227</v>
      </c>
      <c r="B6827" s="13" t="s">
        <v>228</v>
      </c>
      <c r="C6827" s="14">
        <v>128</v>
      </c>
      <c r="D6827" s="14">
        <v>2017</v>
      </c>
      <c r="E6827">
        <f t="shared" si="106"/>
        <v>1282017</v>
      </c>
      <c r="F6827" s="41">
        <f>IFERROR(VLOOKUP(E6827,Heritage!$E$3:$H$4601,4,FALSE),"")</f>
        <v>0.95099999999999996</v>
      </c>
      <c r="G6827" s="41">
        <f>IFERROR(VLOOKUP(A6827,'PRS 2015-2018'!$A$3:$AD$142,16,FALSE),"")</f>
        <v>0.94444444444444431</v>
      </c>
      <c r="H6827" s="41">
        <f>IFERROR(VLOOKUP(E6827,'Global Insight'!$E$2:$F$4102,2,FALSE),"")</f>
        <v>1</v>
      </c>
      <c r="I6827">
        <f>IFERROR(VLOOKUP(E6827,EIU!$E$2:$H$3662,4,FALSE),"")</f>
        <v>0.97499999999999998</v>
      </c>
    </row>
    <row r="6828" spans="1:9" x14ac:dyDescent="0.25">
      <c r="A6828" s="12" t="s">
        <v>219</v>
      </c>
      <c r="B6828" s="13" t="s">
        <v>220</v>
      </c>
      <c r="C6828" s="14">
        <v>129</v>
      </c>
      <c r="D6828" s="14">
        <v>2017</v>
      </c>
      <c r="E6828">
        <f t="shared" si="106"/>
        <v>1292017</v>
      </c>
      <c r="F6828" s="41">
        <f>IFERROR(VLOOKUP(E6828,Heritage!$E$3:$H$4601,4,FALSE),"")</f>
        <v>0.29799999999999999</v>
      </c>
      <c r="G6828" s="41">
        <f>IFERROR(VLOOKUP(A6828,'PRS 2015-2018'!$A$3:$AD$142,16,FALSE),"")</f>
        <v>0.44444444444444448</v>
      </c>
      <c r="H6828" s="41">
        <f>IFERROR(VLOOKUP(E6828,'Global Insight'!$E$2:$F$4102,2,FALSE),"")</f>
        <v>0.5</v>
      </c>
      <c r="I6828">
        <f>IFERROR(VLOOKUP(E6828,EIU!$E$2:$H$3662,4,FALSE),"")</f>
        <v>0.32500000000000001</v>
      </c>
    </row>
    <row r="6829" spans="1:9" x14ac:dyDescent="0.25">
      <c r="A6829" s="12" t="s">
        <v>215</v>
      </c>
      <c r="B6829" s="13" t="s">
        <v>216</v>
      </c>
      <c r="C6829" s="14">
        <v>130</v>
      </c>
      <c r="D6829" s="14">
        <v>2017</v>
      </c>
      <c r="E6829">
        <f t="shared" si="106"/>
        <v>1302017</v>
      </c>
      <c r="F6829" s="41">
        <f>IFERROR(VLOOKUP(E6829,Heritage!$E$3:$H$4601,4,FALSE),"")</f>
        <v>0.374</v>
      </c>
      <c r="G6829" s="41">
        <f>IFERROR(VLOOKUP(A6829,'PRS 2015-2018'!$A$3:$AD$142,16,FALSE),"")</f>
        <v>0.39141414141414144</v>
      </c>
      <c r="H6829" s="41">
        <f>IFERROR(VLOOKUP(E6829,'Global Insight'!$E$2:$F$4102,2,FALSE),"")</f>
        <v>0.61111111111111116</v>
      </c>
      <c r="I6829">
        <f>IFERROR(VLOOKUP(E6829,EIU!$E$2:$H$3662,4,FALSE),"")</f>
        <v>0.35</v>
      </c>
    </row>
    <row r="6830" spans="1:9" x14ac:dyDescent="0.25">
      <c r="A6830" s="12" t="s">
        <v>217</v>
      </c>
      <c r="B6830" s="13" t="s">
        <v>218</v>
      </c>
      <c r="C6830" s="14">
        <v>131</v>
      </c>
      <c r="D6830" s="14">
        <v>2017</v>
      </c>
      <c r="E6830">
        <f t="shared" si="106"/>
        <v>1312017</v>
      </c>
      <c r="F6830" s="41">
        <f>IFERROR(VLOOKUP(E6830,Heritage!$E$3:$H$4601,4,FALSE),"")</f>
        <v>0.38</v>
      </c>
      <c r="G6830" s="41">
        <f>IFERROR(VLOOKUP(A6830,'PRS 2015-2018'!$A$3:$AD$142,16,FALSE),"")</f>
        <v>0.34595959595959597</v>
      </c>
      <c r="H6830" s="41">
        <f>IFERROR(VLOOKUP(E6830,'Global Insight'!$E$2:$F$4102,2,FALSE),"")</f>
        <v>0.44444444444444448</v>
      </c>
      <c r="I6830">
        <f>IFERROR(VLOOKUP(E6830,EIU!$E$2:$H$3662,4,FALSE),"")</f>
        <v>0.27500000000000002</v>
      </c>
    </row>
    <row r="6831" spans="1:9" x14ac:dyDescent="0.25">
      <c r="A6831" s="12" t="s">
        <v>223</v>
      </c>
      <c r="B6831" s="13" t="s">
        <v>224</v>
      </c>
      <c r="C6831" s="14">
        <v>132</v>
      </c>
      <c r="D6831" s="14">
        <v>2017</v>
      </c>
      <c r="E6831">
        <f t="shared" si="106"/>
        <v>1322017</v>
      </c>
      <c r="F6831" s="41">
        <f>IFERROR(VLOOKUP(E6831,Heritage!$E$3:$H$4601,4,FALSE),"")</f>
        <v>0.8640000000000001</v>
      </c>
      <c r="G6831" s="41">
        <f>IFERROR(VLOOKUP(A6831,'PRS 2015-2018'!$A$3:$AD$142,16,FALSE),"")</f>
        <v>0.97222222222222221</v>
      </c>
      <c r="H6831" s="41">
        <f>IFERROR(VLOOKUP(E6831,'Global Insight'!$E$2:$F$4102,2,FALSE),"")</f>
        <v>0.94444444444444453</v>
      </c>
      <c r="I6831">
        <f>IFERROR(VLOOKUP(E6831,EIU!$E$2:$H$3662,4,FALSE),"")</f>
        <v>0.97499999999999998</v>
      </c>
    </row>
    <row r="6832" spans="1:9" x14ac:dyDescent="0.25">
      <c r="A6832" s="12" t="s">
        <v>229</v>
      </c>
      <c r="B6832" s="13" t="s">
        <v>230</v>
      </c>
      <c r="C6832" s="14">
        <v>133</v>
      </c>
      <c r="D6832" s="14">
        <v>2017</v>
      </c>
      <c r="E6832">
        <f t="shared" si="106"/>
        <v>1332017</v>
      </c>
      <c r="F6832" s="41">
        <f>IFERROR(VLOOKUP(E6832,Heritage!$E$3:$H$4601,4,FALSE),"")</f>
        <v>0.59499999999999997</v>
      </c>
      <c r="G6832" s="41">
        <f>IFERROR(VLOOKUP(A6832,'PRS 2015-2018'!$A$3:$AD$142,16,FALSE),"")</f>
        <v>0.67171717171717171</v>
      </c>
      <c r="H6832" s="41">
        <f>IFERROR(VLOOKUP(E6832,'Global Insight'!$E$2:$F$4102,2,FALSE),"")</f>
        <v>0.66666666666666663</v>
      </c>
      <c r="I6832">
        <f>IFERROR(VLOOKUP(E6832,EIU!$E$2:$H$3662,4,FALSE),"")</f>
        <v>0.65</v>
      </c>
    </row>
    <row r="6833" spans="1:9" x14ac:dyDescent="0.25">
      <c r="A6833" s="12" t="s">
        <v>231</v>
      </c>
      <c r="B6833" s="13" t="s">
        <v>232</v>
      </c>
      <c r="C6833" s="14">
        <v>134</v>
      </c>
      <c r="D6833" s="14">
        <v>2017</v>
      </c>
      <c r="E6833">
        <f t="shared" si="106"/>
        <v>1342017</v>
      </c>
      <c r="F6833" s="41">
        <f>IFERROR(VLOOKUP(E6833,Heritage!$E$3:$H$4601,4,FALSE),"")</f>
        <v>0.36</v>
      </c>
      <c r="G6833" s="41">
        <f>IFERROR(VLOOKUP(A6833,'PRS 2015-2018'!$A$3:$AD$142,16,FALSE),"")</f>
        <v>0.48989898989898983</v>
      </c>
      <c r="H6833" s="41">
        <f>IFERROR(VLOOKUP(E6833,'Global Insight'!$E$2:$F$4102,2,FALSE),"")</f>
        <v>0.55555555555555558</v>
      </c>
      <c r="I6833">
        <f>IFERROR(VLOOKUP(E6833,EIU!$E$2:$H$3662,4,FALSE),"")</f>
        <v>0.35</v>
      </c>
    </row>
    <row r="6834" spans="1:9" x14ac:dyDescent="0.25">
      <c r="A6834" s="12" t="s">
        <v>364</v>
      </c>
      <c r="B6834" s="13" t="s">
        <v>389</v>
      </c>
      <c r="C6834" s="14">
        <v>135</v>
      </c>
      <c r="D6834" s="14">
        <v>2017</v>
      </c>
      <c r="E6834">
        <f t="shared" si="106"/>
        <v>1352017</v>
      </c>
      <c r="F6834" s="41" t="str">
        <f>IFERROR(VLOOKUP(E6834,Heritage!$E$3:$H$4601,4,FALSE),"")</f>
        <v/>
      </c>
      <c r="G6834" s="41" t="str">
        <f>IFERROR(VLOOKUP(A6834,'PRS 2015-2018'!$A$3:$AD$142,16,FALSE),"")</f>
        <v/>
      </c>
      <c r="H6834" s="41" t="str">
        <f>IFERROR(VLOOKUP(E6834,'Global Insight'!$E$2:$F$4102,2,FALSE),"")</f>
        <v/>
      </c>
      <c r="I6834" t="str">
        <f>IFERROR(VLOOKUP(E6834,EIU!$E$2:$H$3662,4,FALSE),"")</f>
        <v/>
      </c>
    </row>
    <row r="6835" spans="1:9" x14ac:dyDescent="0.25">
      <c r="A6835" s="12" t="s">
        <v>233</v>
      </c>
      <c r="B6835" s="13" t="s">
        <v>234</v>
      </c>
      <c r="C6835" s="14">
        <v>136</v>
      </c>
      <c r="D6835" s="14">
        <v>2017</v>
      </c>
      <c r="E6835">
        <f t="shared" si="106"/>
        <v>1362017</v>
      </c>
      <c r="F6835" s="41">
        <f>IFERROR(VLOOKUP(E6835,Heritage!$E$3:$H$4601,4,FALSE),"")</f>
        <v>0.60899999999999999</v>
      </c>
      <c r="G6835" s="41">
        <f>IFERROR(VLOOKUP(A6835,'PRS 2015-2018'!$A$3:$AD$142,16,FALSE),"")</f>
        <v>0.52020202020202022</v>
      </c>
      <c r="H6835" s="41">
        <f>IFERROR(VLOOKUP(E6835,'Global Insight'!$E$2:$F$4102,2,FALSE),"")</f>
        <v>0.77777777777777779</v>
      </c>
      <c r="I6835">
        <f>IFERROR(VLOOKUP(E6835,EIU!$E$2:$H$3662,4,FALSE),"")</f>
        <v>0.47499999999999998</v>
      </c>
    </row>
    <row r="6836" spans="1:9" x14ac:dyDescent="0.25">
      <c r="A6836" s="12" t="s">
        <v>239</v>
      </c>
      <c r="B6836" s="13" t="s">
        <v>240</v>
      </c>
      <c r="C6836" s="14">
        <v>137</v>
      </c>
      <c r="D6836" s="14">
        <v>2017</v>
      </c>
      <c r="E6836">
        <f t="shared" si="106"/>
        <v>1372017</v>
      </c>
      <c r="F6836" s="41">
        <f>IFERROR(VLOOKUP(E6836,Heritage!$E$3:$H$4601,4,FALSE),"")</f>
        <v>0.38</v>
      </c>
      <c r="G6836" s="41">
        <f>IFERROR(VLOOKUP(A6836,'PRS 2015-2018'!$A$3:$AD$142,16,FALSE),"")</f>
        <v>0.44444444444444442</v>
      </c>
      <c r="H6836" s="41">
        <f>IFERROR(VLOOKUP(E6836,'Global Insight'!$E$2:$F$4102,2,FALSE),"")</f>
        <v>0.55555555555555558</v>
      </c>
      <c r="I6836">
        <f>IFERROR(VLOOKUP(E6836,EIU!$E$2:$H$3662,4,FALSE),"")</f>
        <v>0.3</v>
      </c>
    </row>
    <row r="6837" spans="1:9" x14ac:dyDescent="0.25">
      <c r="A6837" s="12" t="s">
        <v>246</v>
      </c>
      <c r="B6837" s="13" t="s">
        <v>247</v>
      </c>
      <c r="C6837" s="14">
        <v>138</v>
      </c>
      <c r="D6837" s="14">
        <v>2017</v>
      </c>
      <c r="E6837">
        <f t="shared" si="106"/>
        <v>1382017</v>
      </c>
      <c r="F6837" s="41">
        <f>IFERROR(VLOOKUP(E6837,Heritage!$E$3:$H$4601,4,FALSE),"")</f>
        <v>0.38299999999999995</v>
      </c>
      <c r="G6837" s="41">
        <f>IFERROR(VLOOKUP(A6837,'PRS 2015-2018'!$A$3:$AD$142,16,FALSE),"")</f>
        <v>0.44949494949494945</v>
      </c>
      <c r="H6837" s="41">
        <f>IFERROR(VLOOKUP(E6837,'Global Insight'!$E$2:$F$4102,2,FALSE),"")</f>
        <v>0.61111111111111116</v>
      </c>
      <c r="I6837">
        <f>IFERROR(VLOOKUP(E6837,EIU!$E$2:$H$3662,4,FALSE),"")</f>
        <v>0.4</v>
      </c>
    </row>
    <row r="6838" spans="1:9" x14ac:dyDescent="0.25">
      <c r="A6838" s="12" t="s">
        <v>235</v>
      </c>
      <c r="B6838" s="13" t="s">
        <v>236</v>
      </c>
      <c r="C6838" s="14">
        <v>139</v>
      </c>
      <c r="D6838" s="14">
        <v>2017</v>
      </c>
      <c r="E6838">
        <f t="shared" si="106"/>
        <v>1392017</v>
      </c>
      <c r="F6838" s="41">
        <f>IFERROR(VLOOKUP(E6838,Heritage!$E$3:$H$4601,4,FALSE),"")</f>
        <v>0.56899999999999995</v>
      </c>
      <c r="G6838" s="41">
        <f>IFERROR(VLOOKUP(A6838,'PRS 2015-2018'!$A$3:$AD$142,16,FALSE),"")</f>
        <v>0.51767676767676762</v>
      </c>
      <c r="H6838" s="41">
        <f>IFERROR(VLOOKUP(E6838,'Global Insight'!$E$2:$F$4102,2,FALSE),"")</f>
        <v>0.61111111111111116</v>
      </c>
      <c r="I6838">
        <f>IFERROR(VLOOKUP(E6838,EIU!$E$2:$H$3662,4,FALSE),"")</f>
        <v>0.4</v>
      </c>
    </row>
    <row r="6839" spans="1:9" x14ac:dyDescent="0.25">
      <c r="A6839" s="12" t="s">
        <v>237</v>
      </c>
      <c r="B6839" s="13" t="s">
        <v>238</v>
      </c>
      <c r="C6839" s="14">
        <v>140</v>
      </c>
      <c r="D6839" s="14">
        <v>2017</v>
      </c>
      <c r="E6839">
        <f t="shared" ref="E6839:E6902" si="107">C6839*10000+D6839</f>
        <v>1402017</v>
      </c>
      <c r="F6839" s="41">
        <f>IFERROR(VLOOKUP(E6839,Heritage!$E$3:$H$4601,4,FALSE),"")</f>
        <v>0.45</v>
      </c>
      <c r="G6839" s="41">
        <f>IFERROR(VLOOKUP(A6839,'PRS 2015-2018'!$A$3:$AD$142,16,FALSE),"")</f>
        <v>0.53535353535353536</v>
      </c>
      <c r="H6839" s="41">
        <f>IFERROR(VLOOKUP(E6839,'Global Insight'!$E$2:$F$4102,2,FALSE),"")</f>
        <v>0.55555555555555558</v>
      </c>
      <c r="I6839">
        <f>IFERROR(VLOOKUP(E6839,EIU!$E$2:$H$3662,4,FALSE),"")</f>
        <v>0.27500000000000002</v>
      </c>
    </row>
    <row r="6840" spans="1:9" x14ac:dyDescent="0.25">
      <c r="A6840" s="12" t="s">
        <v>241</v>
      </c>
      <c r="B6840" s="13" t="s">
        <v>242</v>
      </c>
      <c r="C6840" s="14">
        <v>141</v>
      </c>
      <c r="D6840" s="14">
        <v>2017</v>
      </c>
      <c r="E6840">
        <f t="shared" si="107"/>
        <v>1412017</v>
      </c>
      <c r="F6840" s="41">
        <f>IFERROR(VLOOKUP(E6840,Heritage!$E$3:$H$4601,4,FALSE),"")</f>
        <v>0.61799999999999999</v>
      </c>
      <c r="G6840" s="41">
        <f>IFERROR(VLOOKUP(A6840,'PRS 2015-2018'!$A$3:$AD$142,16,FALSE),"")</f>
        <v>0.64646464646464652</v>
      </c>
      <c r="H6840" s="41">
        <f>IFERROR(VLOOKUP(E6840,'Global Insight'!$E$2:$F$4102,2,FALSE),"")</f>
        <v>0.72222222222222232</v>
      </c>
      <c r="I6840">
        <f>IFERROR(VLOOKUP(E6840,EIU!$E$2:$H$3662,4,FALSE),"")</f>
        <v>0.65</v>
      </c>
    </row>
    <row r="6841" spans="1:9" x14ac:dyDescent="0.25">
      <c r="A6841" s="12" t="s">
        <v>244</v>
      </c>
      <c r="B6841" s="13" t="s">
        <v>245</v>
      </c>
      <c r="C6841" s="14">
        <v>142</v>
      </c>
      <c r="D6841" s="14">
        <v>2017</v>
      </c>
      <c r="E6841">
        <f t="shared" si="107"/>
        <v>1422017</v>
      </c>
      <c r="F6841" s="41">
        <f>IFERROR(VLOOKUP(E6841,Heritage!$E$3:$H$4601,4,FALSE),"")</f>
        <v>0.69200000000000006</v>
      </c>
      <c r="G6841" s="41">
        <f>IFERROR(VLOOKUP(A6841,'PRS 2015-2018'!$A$3:$AD$142,16,FALSE),"")</f>
        <v>0.75757575757575746</v>
      </c>
      <c r="H6841" s="41">
        <f>IFERROR(VLOOKUP(E6841,'Global Insight'!$E$2:$F$4102,2,FALSE),"")</f>
        <v>0.77777777777777779</v>
      </c>
      <c r="I6841">
        <f>IFERROR(VLOOKUP(E6841,EIU!$E$2:$H$3662,4,FALSE),"")</f>
        <v>0.77500000000000002</v>
      </c>
    </row>
    <row r="6842" spans="1:9" x14ac:dyDescent="0.25">
      <c r="A6842" s="12" t="s">
        <v>248</v>
      </c>
      <c r="B6842" s="13" t="s">
        <v>249</v>
      </c>
      <c r="C6842" s="14">
        <v>143</v>
      </c>
      <c r="D6842" s="14">
        <v>2017</v>
      </c>
      <c r="E6842">
        <f t="shared" si="107"/>
        <v>1432017</v>
      </c>
      <c r="F6842" s="41">
        <f>IFERROR(VLOOKUP(E6842,Heritage!$E$3:$H$4601,4,FALSE),"")</f>
        <v>0.70299999999999996</v>
      </c>
      <c r="G6842" s="41">
        <f>IFERROR(VLOOKUP(A6842,'PRS 2015-2018'!$A$3:$AD$142,16,FALSE),"")</f>
        <v>0.6994949494949495</v>
      </c>
      <c r="H6842" s="41">
        <f>IFERROR(VLOOKUP(E6842,'Global Insight'!$E$2:$F$4102,2,FALSE),"")</f>
        <v>0.5</v>
      </c>
      <c r="I6842">
        <f>IFERROR(VLOOKUP(E6842,EIU!$E$2:$H$3662,4,FALSE),"")</f>
        <v>0.7</v>
      </c>
    </row>
    <row r="6843" spans="1:9" x14ac:dyDescent="0.25">
      <c r="A6843" s="12" t="s">
        <v>250</v>
      </c>
      <c r="B6843" s="13" t="s">
        <v>390</v>
      </c>
      <c r="C6843" s="14">
        <v>144</v>
      </c>
      <c r="D6843" s="14">
        <v>2017</v>
      </c>
      <c r="E6843">
        <f t="shared" si="107"/>
        <v>1442017</v>
      </c>
      <c r="F6843" s="41">
        <f>IFERROR(VLOOKUP(E6843,Heritage!$E$3:$H$4601,4,FALSE),"")</f>
        <v>0.61</v>
      </c>
      <c r="G6843" s="41">
        <f>IFERROR(VLOOKUP(A6843,'PRS 2015-2018'!$A$3:$AD$142,16,FALSE),"")</f>
        <v>0.51767676767676762</v>
      </c>
      <c r="H6843" s="41">
        <f>IFERROR(VLOOKUP(E6843,'Global Insight'!$E$2:$F$4102,2,FALSE),"")</f>
        <v>0.61111111111111116</v>
      </c>
      <c r="I6843">
        <f>IFERROR(VLOOKUP(E6843,EIU!$E$2:$H$3662,4,FALSE),"")</f>
        <v>0.57499999999999996</v>
      </c>
    </row>
    <row r="6844" spans="1:9" x14ac:dyDescent="0.25">
      <c r="A6844" s="12" t="s">
        <v>251</v>
      </c>
      <c r="B6844" s="13" t="s">
        <v>252</v>
      </c>
      <c r="C6844" s="14">
        <v>145</v>
      </c>
      <c r="D6844" s="14">
        <v>2017</v>
      </c>
      <c r="E6844">
        <f t="shared" si="107"/>
        <v>1452017</v>
      </c>
      <c r="F6844" s="41">
        <f>IFERROR(VLOOKUP(E6844,Heritage!$E$3:$H$4601,4,FALSE),"")</f>
        <v>0.48700000000000004</v>
      </c>
      <c r="G6844" s="41">
        <f>IFERROR(VLOOKUP(A6844,'PRS 2015-2018'!$A$3:$AD$142,16,FALSE),"")</f>
        <v>0.4621212121212121</v>
      </c>
      <c r="H6844" s="41">
        <f>IFERROR(VLOOKUP(E6844,'Global Insight'!$E$2:$F$4102,2,FALSE),"")</f>
        <v>0.33333333333333331</v>
      </c>
      <c r="I6844">
        <f>IFERROR(VLOOKUP(E6844,EIU!$E$2:$H$3662,4,FALSE),"")</f>
        <v>0.25</v>
      </c>
    </row>
    <row r="6845" spans="1:9" x14ac:dyDescent="0.25">
      <c r="A6845" s="12" t="s">
        <v>253</v>
      </c>
      <c r="B6845" s="13" t="s">
        <v>254</v>
      </c>
      <c r="C6845" s="14">
        <v>146</v>
      </c>
      <c r="D6845" s="14">
        <v>2017</v>
      </c>
      <c r="E6845">
        <f t="shared" si="107"/>
        <v>1462017</v>
      </c>
      <c r="F6845" s="41">
        <f>IFERROR(VLOOKUP(E6845,Heritage!$E$3:$H$4601,4,FALSE),"")</f>
        <v>0.69799999999999995</v>
      </c>
      <c r="G6845" s="41" t="str">
        <f>IFERROR(VLOOKUP(A6845,'PRS 2015-2018'!$A$3:$AD$142,16,FALSE),"")</f>
        <v/>
      </c>
      <c r="H6845" s="41">
        <f>IFERROR(VLOOKUP(E6845,'Global Insight'!$E$2:$F$4102,2,FALSE),"")</f>
        <v>0.61111111111111116</v>
      </c>
      <c r="I6845">
        <f>IFERROR(VLOOKUP(E6845,EIU!$E$2:$H$3662,4,FALSE),"")</f>
        <v>0.47499999999999998</v>
      </c>
    </row>
    <row r="6846" spans="1:9" x14ac:dyDescent="0.25">
      <c r="A6846" s="12" t="s">
        <v>365</v>
      </c>
      <c r="B6846" s="13" t="s">
        <v>391</v>
      </c>
      <c r="C6846" s="14">
        <v>147</v>
      </c>
      <c r="D6846" s="14">
        <v>2017</v>
      </c>
      <c r="E6846">
        <f t="shared" si="107"/>
        <v>1472017</v>
      </c>
      <c r="F6846" s="41">
        <f>IFERROR(VLOOKUP(E6846,Heritage!$E$3:$H$4601,4,FALSE),"")</f>
        <v>0.53100000000000003</v>
      </c>
      <c r="G6846" s="41" t="str">
        <f>IFERROR(VLOOKUP(A6846,'PRS 2015-2018'!$A$3:$AD$142,16,FALSE),"")</f>
        <v/>
      </c>
      <c r="H6846" s="41">
        <f>IFERROR(VLOOKUP(E6846,'Global Insight'!$E$2:$F$4102,2,FALSE),"")</f>
        <v>0.88888888888888895</v>
      </c>
      <c r="I6846" t="str">
        <f>IFERROR(VLOOKUP(E6846,EIU!$E$2:$H$3662,4,FALSE),"")</f>
        <v/>
      </c>
    </row>
    <row r="6847" spans="1:9" x14ac:dyDescent="0.25">
      <c r="A6847" s="12" t="s">
        <v>366</v>
      </c>
      <c r="B6847" s="13" t="s">
        <v>392</v>
      </c>
      <c r="C6847" s="14">
        <v>148</v>
      </c>
      <c r="D6847" s="14">
        <v>2017</v>
      </c>
      <c r="E6847">
        <f t="shared" si="107"/>
        <v>1482017</v>
      </c>
      <c r="F6847" s="41" t="str">
        <f>IFERROR(VLOOKUP(E6847,Heritage!$E$3:$H$4601,4,FALSE),"")</f>
        <v/>
      </c>
      <c r="G6847" s="41" t="str">
        <f>IFERROR(VLOOKUP(A6847,'PRS 2015-2018'!$A$3:$AD$142,16,FALSE),"")</f>
        <v/>
      </c>
      <c r="H6847" s="41" t="str">
        <f>IFERROR(VLOOKUP(E6847,'Global Insight'!$E$2:$F$4102,2,FALSE),"")</f>
        <v/>
      </c>
      <c r="I6847" t="str">
        <f>IFERROR(VLOOKUP(E6847,EIU!$E$2:$H$3662,4,FALSE),"")</f>
        <v/>
      </c>
    </row>
    <row r="6848" spans="1:9" x14ac:dyDescent="0.25">
      <c r="A6848" s="12" t="s">
        <v>272</v>
      </c>
      <c r="B6848" s="13" t="s">
        <v>273</v>
      </c>
      <c r="C6848" s="14">
        <v>149</v>
      </c>
      <c r="D6848" s="14">
        <v>2017</v>
      </c>
      <c r="E6848">
        <f t="shared" si="107"/>
        <v>1492017</v>
      </c>
      <c r="F6848" s="41">
        <f>IFERROR(VLOOKUP(E6848,Heritage!$E$3:$H$4601,4,FALSE),"")</f>
        <v>0.38</v>
      </c>
      <c r="G6848" s="41" t="str">
        <f>IFERROR(VLOOKUP(A6848,'PRS 2015-2018'!$A$3:$AD$142,16,FALSE),"")</f>
        <v/>
      </c>
      <c r="H6848" s="41">
        <f>IFERROR(VLOOKUP(E6848,'Global Insight'!$E$2:$F$4102,2,FALSE),"")</f>
        <v>0.55555555555555558</v>
      </c>
      <c r="I6848">
        <f>IFERROR(VLOOKUP(E6848,EIU!$E$2:$H$3662,4,FALSE),"")</f>
        <v>0.35</v>
      </c>
    </row>
    <row r="6849" spans="1:9" x14ac:dyDescent="0.25">
      <c r="A6849" s="12" t="s">
        <v>255</v>
      </c>
      <c r="B6849" s="13" t="s">
        <v>256</v>
      </c>
      <c r="C6849" s="14">
        <v>150</v>
      </c>
      <c r="D6849" s="14">
        <v>2017</v>
      </c>
      <c r="E6849">
        <f t="shared" si="107"/>
        <v>1502017</v>
      </c>
      <c r="F6849" s="41">
        <f>IFERROR(VLOOKUP(E6849,Heritage!$E$3:$H$4601,4,FALSE),"")</f>
        <v>0.53100000000000003</v>
      </c>
      <c r="G6849" s="41">
        <f>IFERROR(VLOOKUP(A6849,'PRS 2015-2018'!$A$3:$AD$142,16,FALSE),"")</f>
        <v>0.68434343434343436</v>
      </c>
      <c r="H6849" s="41">
        <f>IFERROR(VLOOKUP(E6849,'Global Insight'!$E$2:$F$4102,2,FALSE),"")</f>
        <v>0.44444444444444448</v>
      </c>
      <c r="I6849">
        <f>IFERROR(VLOOKUP(E6849,EIU!$E$2:$H$3662,4,FALSE),"")</f>
        <v>0.57499999999999996</v>
      </c>
    </row>
    <row r="6850" spans="1:9" x14ac:dyDescent="0.25">
      <c r="A6850" s="12" t="s">
        <v>259</v>
      </c>
      <c r="B6850" s="13" t="s">
        <v>260</v>
      </c>
      <c r="C6850" s="14">
        <v>151</v>
      </c>
      <c r="D6850" s="14">
        <v>2017</v>
      </c>
      <c r="E6850">
        <f t="shared" si="107"/>
        <v>1512017</v>
      </c>
      <c r="F6850" s="41">
        <f>IFERROR(VLOOKUP(E6850,Heritage!$E$3:$H$4601,4,FALSE),"")</f>
        <v>0.41299999999999998</v>
      </c>
      <c r="G6850" s="41">
        <f>IFERROR(VLOOKUP(A6850,'PRS 2015-2018'!$A$3:$AD$142,16,FALSE),"")</f>
        <v>0.50505050505050497</v>
      </c>
      <c r="H6850" s="41">
        <f>IFERROR(VLOOKUP(E6850,'Global Insight'!$E$2:$F$4102,2,FALSE),"")</f>
        <v>0.61111111111111116</v>
      </c>
      <c r="I6850">
        <f>IFERROR(VLOOKUP(E6850,EIU!$E$2:$H$3662,4,FALSE),"")</f>
        <v>0.4</v>
      </c>
    </row>
    <row r="6851" spans="1:9" x14ac:dyDescent="0.25">
      <c r="A6851" s="12" t="s">
        <v>271</v>
      </c>
      <c r="B6851" s="13" t="s">
        <v>393</v>
      </c>
      <c r="C6851" s="14">
        <v>152</v>
      </c>
      <c r="D6851" s="14">
        <v>2017</v>
      </c>
      <c r="E6851">
        <f t="shared" si="107"/>
        <v>1522017</v>
      </c>
      <c r="F6851" s="41">
        <f>IFERROR(VLOOKUP(E6851,Heritage!$E$3:$H$4601,4,FALSE),"")</f>
        <v>0.46200000000000002</v>
      </c>
      <c r="G6851" s="41">
        <f>IFERROR(VLOOKUP(A6851,'PRS 2015-2018'!$A$3:$AD$142,16,FALSE),"")</f>
        <v>0.47222222222222227</v>
      </c>
      <c r="H6851" s="41">
        <f>IFERROR(VLOOKUP(E6851,'Global Insight'!$E$2:$F$4102,2,FALSE),"")</f>
        <v>0.66666666666666663</v>
      </c>
      <c r="I6851">
        <f>IFERROR(VLOOKUP(E6851,EIU!$E$2:$H$3662,4,FALSE),"")</f>
        <v>0.45</v>
      </c>
    </row>
    <row r="6852" spans="1:9" x14ac:dyDescent="0.25">
      <c r="A6852" s="12" t="s">
        <v>284</v>
      </c>
      <c r="B6852" s="13" t="s">
        <v>285</v>
      </c>
      <c r="C6852" s="14">
        <v>153</v>
      </c>
      <c r="D6852" s="14">
        <v>2017</v>
      </c>
      <c r="E6852">
        <f t="shared" si="107"/>
        <v>1532017</v>
      </c>
      <c r="F6852" s="41">
        <f>IFERROR(VLOOKUP(E6852,Heritage!$E$3:$H$4601,4,FALSE),"")</f>
        <v>0.60699999999999998</v>
      </c>
      <c r="G6852" s="41" t="str">
        <f>IFERROR(VLOOKUP(A6852,'PRS 2015-2018'!$A$3:$AD$142,16,FALSE),"")</f>
        <v/>
      </c>
      <c r="H6852" s="41">
        <f>IFERROR(VLOOKUP(E6852,'Global Insight'!$E$2:$F$4102,2,FALSE),"")</f>
        <v>0.83333333333333337</v>
      </c>
      <c r="I6852">
        <f>IFERROR(VLOOKUP(E6852,EIU!$E$2:$H$3662,4,FALSE),"")</f>
        <v>0.57499999999999996</v>
      </c>
    </row>
    <row r="6853" spans="1:9" x14ac:dyDescent="0.25">
      <c r="A6853" s="12" t="s">
        <v>265</v>
      </c>
      <c r="B6853" s="13" t="s">
        <v>266</v>
      </c>
      <c r="C6853" s="14">
        <v>154</v>
      </c>
      <c r="D6853" s="14">
        <v>2017</v>
      </c>
      <c r="E6853">
        <f t="shared" si="107"/>
        <v>1542017</v>
      </c>
      <c r="F6853" s="41">
        <f>IFERROR(VLOOKUP(E6853,Heritage!$E$3:$H$4601,4,FALSE),"")</f>
        <v>0.33600000000000002</v>
      </c>
      <c r="G6853" s="41">
        <f>IFERROR(VLOOKUP(A6853,'PRS 2015-2018'!$A$3:$AD$142,16,FALSE),"")</f>
        <v>0.50000000000000011</v>
      </c>
      <c r="H6853" s="41">
        <f>IFERROR(VLOOKUP(E6853,'Global Insight'!$E$2:$F$4102,2,FALSE),"")</f>
        <v>0.55555555555555558</v>
      </c>
      <c r="I6853">
        <f>IFERROR(VLOOKUP(E6853,EIU!$E$2:$H$3662,4,FALSE),"")</f>
        <v>0.3</v>
      </c>
    </row>
    <row r="6854" spans="1:9" x14ac:dyDescent="0.25">
      <c r="A6854" s="12" t="s">
        <v>261</v>
      </c>
      <c r="B6854" s="13" t="s">
        <v>262</v>
      </c>
      <c r="C6854" s="14">
        <v>155</v>
      </c>
      <c r="D6854" s="14">
        <v>2017</v>
      </c>
      <c r="E6854">
        <f t="shared" si="107"/>
        <v>1552017</v>
      </c>
      <c r="F6854" s="41">
        <f>IFERROR(VLOOKUP(E6854,Heritage!$E$3:$H$4601,4,FALSE),"")</f>
        <v>0.9840000000000001</v>
      </c>
      <c r="G6854" s="41">
        <f>IFERROR(VLOOKUP(A6854,'PRS 2015-2018'!$A$3:$AD$142,16,FALSE),"")</f>
        <v>0.85858585858585856</v>
      </c>
      <c r="H6854" s="41">
        <f>IFERROR(VLOOKUP(E6854,'Global Insight'!$E$2:$F$4102,2,FALSE),"")</f>
        <v>1</v>
      </c>
      <c r="I6854">
        <f>IFERROR(VLOOKUP(E6854,EIU!$E$2:$H$3662,4,FALSE),"")</f>
        <v>0.97499999999999998</v>
      </c>
    </row>
    <row r="6855" spans="1:9" x14ac:dyDescent="0.25">
      <c r="A6855" s="12" t="s">
        <v>276</v>
      </c>
      <c r="B6855" s="13" t="s">
        <v>277</v>
      </c>
      <c r="C6855" s="14">
        <v>156</v>
      </c>
      <c r="D6855" s="14">
        <v>2017</v>
      </c>
      <c r="E6855">
        <f t="shared" si="107"/>
        <v>1562017</v>
      </c>
      <c r="F6855" s="41">
        <f>IFERROR(VLOOKUP(E6855,Heritage!$E$3:$H$4601,4,FALSE),"")</f>
        <v>0.68200000000000005</v>
      </c>
      <c r="G6855" s="41">
        <f>IFERROR(VLOOKUP(A6855,'PRS 2015-2018'!$A$3:$AD$142,16,FALSE),"")</f>
        <v>0.63131313131313138</v>
      </c>
      <c r="H6855" s="41">
        <f>IFERROR(VLOOKUP(E6855,'Global Insight'!$E$2:$F$4102,2,FALSE),"")</f>
        <v>0.72222222222222232</v>
      </c>
      <c r="I6855">
        <f>IFERROR(VLOOKUP(E6855,EIU!$E$2:$H$3662,4,FALSE),"")</f>
        <v>0.65</v>
      </c>
    </row>
    <row r="6856" spans="1:9" x14ac:dyDescent="0.25">
      <c r="A6856" s="12" t="s">
        <v>278</v>
      </c>
      <c r="B6856" s="13" t="s">
        <v>279</v>
      </c>
      <c r="C6856" s="14">
        <v>157</v>
      </c>
      <c r="D6856" s="14">
        <v>2017</v>
      </c>
      <c r="E6856">
        <f t="shared" si="107"/>
        <v>1572017</v>
      </c>
      <c r="F6856" s="41">
        <f>IFERROR(VLOOKUP(E6856,Heritage!$E$3:$H$4601,4,FALSE),"")</f>
        <v>0.7659999999999999</v>
      </c>
      <c r="G6856" s="41">
        <f>IFERROR(VLOOKUP(A6856,'PRS 2015-2018'!$A$3:$AD$142,16,FALSE),"")</f>
        <v>0.6262626262626263</v>
      </c>
      <c r="H6856" s="41">
        <f>IFERROR(VLOOKUP(E6856,'Global Insight'!$E$2:$F$4102,2,FALSE),"")</f>
        <v>0.72222222222222232</v>
      </c>
      <c r="I6856">
        <f>IFERROR(VLOOKUP(E6856,EIU!$E$2:$H$3662,4,FALSE),"")</f>
        <v>0.8</v>
      </c>
    </row>
    <row r="6857" spans="1:9" x14ac:dyDescent="0.25">
      <c r="A6857" s="12" t="s">
        <v>263</v>
      </c>
      <c r="B6857" s="13" t="s">
        <v>264</v>
      </c>
      <c r="C6857" s="14">
        <v>158</v>
      </c>
      <c r="D6857" s="14">
        <v>2017</v>
      </c>
      <c r="E6857">
        <f t="shared" si="107"/>
        <v>1582017</v>
      </c>
      <c r="F6857" s="41">
        <f>IFERROR(VLOOKUP(E6857,Heritage!$E$3:$H$4601,4,FALSE),"")</f>
        <v>0.49399999999999999</v>
      </c>
      <c r="G6857" s="41" t="str">
        <f>IFERROR(VLOOKUP(A6857,'PRS 2015-2018'!$A$3:$AD$142,16,FALSE),"")</f>
        <v/>
      </c>
      <c r="H6857" s="41">
        <f>IFERROR(VLOOKUP(E6857,'Global Insight'!$E$2:$F$4102,2,FALSE),"")</f>
        <v>0.61111111111111116</v>
      </c>
      <c r="I6857" t="str">
        <f>IFERROR(VLOOKUP(E6857,EIU!$E$2:$H$3662,4,FALSE),"")</f>
        <v/>
      </c>
    </row>
    <row r="6858" spans="1:9" x14ac:dyDescent="0.25">
      <c r="A6858" s="12" t="s">
        <v>269</v>
      </c>
      <c r="B6858" s="13" t="s">
        <v>270</v>
      </c>
      <c r="C6858" s="14">
        <v>159</v>
      </c>
      <c r="D6858" s="14">
        <v>2017</v>
      </c>
      <c r="E6858">
        <f t="shared" si="107"/>
        <v>1592017</v>
      </c>
      <c r="F6858" s="41">
        <f>IFERROR(VLOOKUP(E6858,Heritage!$E$3:$H$4601,4,FALSE),"")</f>
        <v>0.33100000000000002</v>
      </c>
      <c r="G6858" s="41">
        <f>IFERROR(VLOOKUP(A6858,'PRS 2015-2018'!$A$3:$AD$142,16,FALSE),"")</f>
        <v>0.14646464646464644</v>
      </c>
      <c r="H6858" s="41">
        <f>IFERROR(VLOOKUP(E6858,'Global Insight'!$E$2:$F$4102,2,FALSE),"")</f>
        <v>0.16666666666666663</v>
      </c>
      <c r="I6858">
        <f>IFERROR(VLOOKUP(E6858,EIU!$E$2:$H$3662,4,FALSE),"")</f>
        <v>0</v>
      </c>
    </row>
    <row r="6859" spans="1:9" x14ac:dyDescent="0.25">
      <c r="A6859" s="12" t="s">
        <v>327</v>
      </c>
      <c r="B6859" s="13" t="s">
        <v>328</v>
      </c>
      <c r="C6859" s="14">
        <v>160</v>
      </c>
      <c r="D6859" s="14">
        <v>2017</v>
      </c>
      <c r="E6859">
        <f t="shared" si="107"/>
        <v>1602017</v>
      </c>
      <c r="F6859" s="41">
        <f>IFERROR(VLOOKUP(E6859,Heritage!$E$3:$H$4601,4,FALSE),"")</f>
        <v>0.67700000000000005</v>
      </c>
      <c r="G6859" s="41">
        <f>IFERROR(VLOOKUP(A6859,'PRS 2015-2018'!$A$3:$AD$142,16,FALSE),"")</f>
        <v>0.46212121212121215</v>
      </c>
      <c r="H6859" s="41">
        <f>IFERROR(VLOOKUP(E6859,'Global Insight'!$E$2:$F$4102,2,FALSE),"")</f>
        <v>0.55555555555555558</v>
      </c>
      <c r="I6859">
        <f>IFERROR(VLOOKUP(E6859,EIU!$E$2:$H$3662,4,FALSE),"")</f>
        <v>0.45</v>
      </c>
    </row>
    <row r="6860" spans="1:9" x14ac:dyDescent="0.25">
      <c r="A6860" s="12" t="s">
        <v>89</v>
      </c>
      <c r="B6860" s="13" t="s">
        <v>90</v>
      </c>
      <c r="C6860" s="14">
        <v>161</v>
      </c>
      <c r="D6860" s="14">
        <v>2017</v>
      </c>
      <c r="E6860">
        <f t="shared" si="107"/>
        <v>1612017</v>
      </c>
      <c r="F6860" s="41">
        <f>IFERROR(VLOOKUP(E6860,Heritage!$E$3:$H$4601,4,FALSE),"")</f>
        <v>0.73099999999999998</v>
      </c>
      <c r="G6860" s="41">
        <f>IFERROR(VLOOKUP(A6860,'PRS 2015-2018'!$A$3:$AD$142,16,FALSE),"")</f>
        <v>0.74494949494949492</v>
      </c>
      <c r="H6860" s="41">
        <f>IFERROR(VLOOKUP(E6860,'Global Insight'!$E$2:$F$4102,2,FALSE),"")</f>
        <v>0.83333333333333337</v>
      </c>
      <c r="I6860">
        <f>IFERROR(VLOOKUP(E6860,EIU!$E$2:$H$3662,4,FALSE),"")</f>
        <v>0.72499999999999998</v>
      </c>
    </row>
    <row r="6861" spans="1:9" x14ac:dyDescent="0.25">
      <c r="A6861" s="12" t="s">
        <v>173</v>
      </c>
      <c r="B6861" s="13" t="s">
        <v>174</v>
      </c>
      <c r="C6861" s="14">
        <v>162</v>
      </c>
      <c r="D6861" s="14">
        <v>2017</v>
      </c>
      <c r="E6861">
        <f t="shared" si="107"/>
        <v>1622017</v>
      </c>
      <c r="F6861" s="41">
        <f>IFERROR(VLOOKUP(E6861,Heritage!$E$3:$H$4601,4,FALSE),"")</f>
        <v>0.46500000000000002</v>
      </c>
      <c r="G6861" s="41">
        <f>IFERROR(VLOOKUP(A6861,'PRS 2015-2018'!$A$3:$AD$142,16,FALSE),"")</f>
        <v>0.4873737373737374</v>
      </c>
      <c r="H6861" s="41">
        <f>IFERROR(VLOOKUP(E6861,'Global Insight'!$E$2:$F$4102,2,FALSE),"")</f>
        <v>0.61111111111111116</v>
      </c>
      <c r="I6861">
        <f>IFERROR(VLOOKUP(E6861,EIU!$E$2:$H$3662,4,FALSE),"")</f>
        <v>0.5</v>
      </c>
    </row>
    <row r="6862" spans="1:9" x14ac:dyDescent="0.25">
      <c r="A6862" s="12" t="s">
        <v>367</v>
      </c>
      <c r="B6862" s="13" t="s">
        <v>394</v>
      </c>
      <c r="C6862" s="14">
        <v>163</v>
      </c>
      <c r="D6862" s="14">
        <v>2017</v>
      </c>
      <c r="E6862">
        <f t="shared" si="107"/>
        <v>1632017</v>
      </c>
      <c r="F6862" s="41" t="str">
        <f>IFERROR(VLOOKUP(E6862,Heritage!$E$3:$H$4601,4,FALSE),"")</f>
        <v/>
      </c>
      <c r="G6862" s="41" t="str">
        <f>IFERROR(VLOOKUP(A6862,'PRS 2015-2018'!$A$3:$AD$142,16,FALSE),"")</f>
        <v/>
      </c>
      <c r="H6862" s="41">
        <f>IFERROR(VLOOKUP(E6862,'Global Insight'!$E$2:$F$4102,2,FALSE),"")</f>
        <v>0.66666666666666663</v>
      </c>
      <c r="I6862" t="str">
        <f>IFERROR(VLOOKUP(E6862,EIU!$E$2:$H$3662,4,FALSE),"")</f>
        <v/>
      </c>
    </row>
    <row r="6863" spans="1:9" x14ac:dyDescent="0.25">
      <c r="A6863" s="12" t="s">
        <v>368</v>
      </c>
      <c r="B6863" s="13" t="s">
        <v>395</v>
      </c>
      <c r="C6863" s="14">
        <v>164</v>
      </c>
      <c r="D6863" s="14">
        <v>2017</v>
      </c>
      <c r="E6863">
        <f t="shared" si="107"/>
        <v>1642017</v>
      </c>
      <c r="F6863" s="41">
        <f>IFERROR(VLOOKUP(E6863,Heritage!$E$3:$H$4601,4,FALSE),"")</f>
        <v>0.67900000000000005</v>
      </c>
      <c r="G6863" s="41" t="str">
        <f>IFERROR(VLOOKUP(A6863,'PRS 2015-2018'!$A$3:$AD$142,16,FALSE),"")</f>
        <v/>
      </c>
      <c r="H6863" s="41">
        <f>IFERROR(VLOOKUP(E6863,'Global Insight'!$E$2:$F$4102,2,FALSE),"")</f>
        <v>0.77777777777777779</v>
      </c>
      <c r="I6863" t="str">
        <f>IFERROR(VLOOKUP(E6863,EIU!$E$2:$H$3662,4,FALSE),"")</f>
        <v/>
      </c>
    </row>
    <row r="6864" spans="1:9" x14ac:dyDescent="0.25">
      <c r="A6864" s="12" t="s">
        <v>369</v>
      </c>
      <c r="B6864" s="13" t="s">
        <v>396</v>
      </c>
      <c r="C6864" s="14">
        <v>165</v>
      </c>
      <c r="D6864" s="14">
        <v>2017</v>
      </c>
      <c r="E6864">
        <f t="shared" si="107"/>
        <v>1652017</v>
      </c>
      <c r="F6864" s="41">
        <f>IFERROR(VLOOKUP(E6864,Heritage!$E$3:$H$4601,4,FALSE),"")</f>
        <v>0.36700000000000005</v>
      </c>
      <c r="G6864" s="41" t="str">
        <f>IFERROR(VLOOKUP(A6864,'PRS 2015-2018'!$A$3:$AD$142,16,FALSE),"")</f>
        <v/>
      </c>
      <c r="H6864" s="41">
        <f>IFERROR(VLOOKUP(E6864,'Global Insight'!$E$2:$F$4102,2,FALSE),"")</f>
        <v>0.66666666666666663</v>
      </c>
      <c r="I6864" t="str">
        <f>IFERROR(VLOOKUP(E6864,EIU!$E$2:$H$3662,4,FALSE),"")</f>
        <v/>
      </c>
    </row>
    <row r="6865" spans="1:9" x14ac:dyDescent="0.25">
      <c r="A6865" s="12" t="s">
        <v>257</v>
      </c>
      <c r="B6865" s="13" t="s">
        <v>258</v>
      </c>
      <c r="C6865" s="14">
        <v>166</v>
      </c>
      <c r="D6865" s="14">
        <v>2017</v>
      </c>
      <c r="E6865">
        <f t="shared" si="107"/>
        <v>1662017</v>
      </c>
      <c r="F6865" s="41">
        <f>IFERROR(VLOOKUP(E6865,Heritage!$E$3:$H$4601,4,FALSE),"")</f>
        <v>0.27800000000000002</v>
      </c>
      <c r="G6865" s="41">
        <f>IFERROR(VLOOKUP(A6865,'PRS 2015-2018'!$A$3:$AD$142,16,FALSE),"")</f>
        <v>0.33333333333333331</v>
      </c>
      <c r="H6865" s="41">
        <f>IFERROR(VLOOKUP(E6865,'Global Insight'!$E$2:$F$4102,2,FALSE),"")</f>
        <v>0.38888888888888884</v>
      </c>
      <c r="I6865">
        <f>IFERROR(VLOOKUP(E6865,EIU!$E$2:$H$3662,4,FALSE),"")</f>
        <v>0.25</v>
      </c>
    </row>
    <row r="6866" spans="1:9" x14ac:dyDescent="0.25">
      <c r="A6866" s="12" t="s">
        <v>274</v>
      </c>
      <c r="B6866" s="13" t="s">
        <v>275</v>
      </c>
      <c r="C6866" s="14">
        <v>167</v>
      </c>
      <c r="D6866" s="14">
        <v>2017</v>
      </c>
      <c r="E6866">
        <f t="shared" si="107"/>
        <v>1672017</v>
      </c>
      <c r="F6866" s="41">
        <f>IFERROR(VLOOKUP(E6866,Heritage!$E$3:$H$4601,4,FALSE),"")</f>
        <v>0.39700000000000002</v>
      </c>
      <c r="G6866" s="41">
        <f>IFERROR(VLOOKUP(A6866,'PRS 2015-2018'!$A$3:$AD$142,16,FALSE),"")</f>
        <v>0.50252525252525249</v>
      </c>
      <c r="H6866" s="41">
        <f>IFERROR(VLOOKUP(E6866,'Global Insight'!$E$2:$F$4102,2,FALSE),"")</f>
        <v>0.44444444444444448</v>
      </c>
      <c r="I6866">
        <f>IFERROR(VLOOKUP(E6866,EIU!$E$2:$H$3662,4,FALSE),"")</f>
        <v>0.47499999999999998</v>
      </c>
    </row>
    <row r="6867" spans="1:9" x14ac:dyDescent="0.25">
      <c r="A6867" s="12" t="s">
        <v>282</v>
      </c>
      <c r="B6867" s="13" t="s">
        <v>283</v>
      </c>
      <c r="C6867" s="14">
        <v>168</v>
      </c>
      <c r="D6867" s="14">
        <v>2017</v>
      </c>
      <c r="E6867">
        <f t="shared" si="107"/>
        <v>1682017</v>
      </c>
      <c r="F6867" s="41" t="str">
        <f>IFERROR(VLOOKUP(E6867,Heritage!$E$3:$H$4601,4,FALSE),"")</f>
        <v/>
      </c>
      <c r="G6867" s="41" t="str">
        <f>IFERROR(VLOOKUP(A6867,'PRS 2015-2018'!$A$3:$AD$142,16,FALSE),"")</f>
        <v/>
      </c>
      <c r="H6867" s="41">
        <f>IFERROR(VLOOKUP(E6867,'Global Insight'!$E$2:$F$4102,2,FALSE),"")</f>
        <v>0.61111111111111116</v>
      </c>
      <c r="I6867">
        <f>IFERROR(VLOOKUP(E6867,EIU!$E$2:$H$3662,4,FALSE),"")</f>
        <v>0.5</v>
      </c>
    </row>
    <row r="6868" spans="1:9" x14ac:dyDescent="0.25">
      <c r="A6868" s="12" t="s">
        <v>280</v>
      </c>
      <c r="B6868" s="13" t="s">
        <v>281</v>
      </c>
      <c r="C6868" s="14">
        <v>169</v>
      </c>
      <c r="D6868" s="14">
        <v>2017</v>
      </c>
      <c r="E6868">
        <f t="shared" si="107"/>
        <v>1692017</v>
      </c>
      <c r="F6868" s="41">
        <f>IFERROR(VLOOKUP(E6868,Heritage!$E$3:$H$4601,4,FALSE),"")</f>
        <v>0.92599999999999993</v>
      </c>
      <c r="G6868" s="41">
        <f>IFERROR(VLOOKUP(A6868,'PRS 2015-2018'!$A$3:$AD$142,16,FALSE),"")</f>
        <v>0.97222222222222221</v>
      </c>
      <c r="H6868" s="41">
        <f>IFERROR(VLOOKUP(E6868,'Global Insight'!$E$2:$F$4102,2,FALSE),"")</f>
        <v>1</v>
      </c>
      <c r="I6868">
        <f>IFERROR(VLOOKUP(E6868,EIU!$E$2:$H$3662,4,FALSE),"")</f>
        <v>1</v>
      </c>
    </row>
    <row r="6869" spans="1:9" x14ac:dyDescent="0.25">
      <c r="A6869" s="12" t="s">
        <v>49</v>
      </c>
      <c r="B6869" s="13" t="s">
        <v>50</v>
      </c>
      <c r="C6869" s="14">
        <v>170</v>
      </c>
      <c r="D6869" s="14">
        <v>2017</v>
      </c>
      <c r="E6869">
        <f t="shared" si="107"/>
        <v>1702017</v>
      </c>
      <c r="F6869" s="41">
        <f>IFERROR(VLOOKUP(E6869,Heritage!$E$3:$H$4601,4,FALSE),"")</f>
        <v>0.84200000000000008</v>
      </c>
      <c r="G6869" s="41">
        <f>IFERROR(VLOOKUP(A6869,'PRS 2015-2018'!$A$3:$AD$142,16,FALSE),"")</f>
        <v>0.87373737373737381</v>
      </c>
      <c r="H6869" s="41">
        <f>IFERROR(VLOOKUP(E6869,'Global Insight'!$E$2:$F$4102,2,FALSE),"")</f>
        <v>1</v>
      </c>
      <c r="I6869">
        <f>IFERROR(VLOOKUP(E6869,EIU!$E$2:$H$3662,4,FALSE),"")</f>
        <v>0.95</v>
      </c>
    </row>
    <row r="6870" spans="1:9" x14ac:dyDescent="0.25">
      <c r="A6870" s="12" t="s">
        <v>286</v>
      </c>
      <c r="B6870" s="13" t="s">
        <v>287</v>
      </c>
      <c r="C6870" s="14">
        <v>171</v>
      </c>
      <c r="D6870" s="14">
        <v>2017</v>
      </c>
      <c r="E6870">
        <f t="shared" si="107"/>
        <v>1712017</v>
      </c>
      <c r="F6870" s="41">
        <f>IFERROR(VLOOKUP(E6870,Heritage!$E$3:$H$4601,4,FALSE),"")</f>
        <v>0.36700000000000005</v>
      </c>
      <c r="G6870" s="41">
        <f>IFERROR(VLOOKUP(A6870,'PRS 2015-2018'!$A$3:$AD$142,16,FALSE),"")</f>
        <v>0.47222222222222227</v>
      </c>
      <c r="H6870" s="41">
        <f>IFERROR(VLOOKUP(E6870,'Global Insight'!$E$2:$F$4102,2,FALSE),"")</f>
        <v>0.11111111111111109</v>
      </c>
      <c r="I6870">
        <f>IFERROR(VLOOKUP(E6870,EIU!$E$2:$H$3662,4,FALSE),"")</f>
        <v>0</v>
      </c>
    </row>
    <row r="6871" spans="1:9" x14ac:dyDescent="0.25">
      <c r="A6871" s="12" t="s">
        <v>370</v>
      </c>
      <c r="B6871" s="13" t="s">
        <v>305</v>
      </c>
      <c r="C6871" s="14">
        <v>172</v>
      </c>
      <c r="D6871" s="14">
        <v>2017</v>
      </c>
      <c r="E6871">
        <f t="shared" si="107"/>
        <v>1722017</v>
      </c>
      <c r="F6871" s="41">
        <f>IFERROR(VLOOKUP(E6871,Heritage!$E$3:$H$4601,4,FALSE),"")</f>
        <v>0.84299999999999997</v>
      </c>
      <c r="G6871" s="41">
        <f>IFERROR(VLOOKUP(A6871,'PRS 2015-2018'!$A$3:$AD$142,16,FALSE),"")</f>
        <v>0.79040404040404055</v>
      </c>
      <c r="H6871" s="41">
        <f>IFERROR(VLOOKUP(E6871,'Global Insight'!$E$2:$F$4102,2,FALSE),"")</f>
        <v>0.88888888888888895</v>
      </c>
      <c r="I6871">
        <f>IFERROR(VLOOKUP(E6871,EIU!$E$2:$H$3662,4,FALSE),"")</f>
        <v>0.75</v>
      </c>
    </row>
    <row r="6872" spans="1:9" x14ac:dyDescent="0.25">
      <c r="A6872" s="12" t="s">
        <v>294</v>
      </c>
      <c r="B6872" s="13" t="s">
        <v>295</v>
      </c>
      <c r="C6872" s="14">
        <v>173</v>
      </c>
      <c r="D6872" s="14">
        <v>2017</v>
      </c>
      <c r="E6872">
        <f t="shared" si="107"/>
        <v>1732017</v>
      </c>
      <c r="F6872" s="41">
        <f>IFERROR(VLOOKUP(E6872,Heritage!$E$3:$H$4601,4,FALSE),"")</f>
        <v>0.46799999999999997</v>
      </c>
      <c r="G6872" s="41" t="str">
        <f>IFERROR(VLOOKUP(A6872,'PRS 2015-2018'!$A$3:$AD$142,16,FALSE),"")</f>
        <v/>
      </c>
      <c r="H6872" s="41">
        <f>IFERROR(VLOOKUP(E6872,'Global Insight'!$E$2:$F$4102,2,FALSE),"")</f>
        <v>0.27777777777777779</v>
      </c>
      <c r="I6872">
        <f>IFERROR(VLOOKUP(E6872,EIU!$E$2:$H$3662,4,FALSE),"")</f>
        <v>0.15</v>
      </c>
    </row>
    <row r="6873" spans="1:9" x14ac:dyDescent="0.25">
      <c r="A6873" s="12" t="s">
        <v>306</v>
      </c>
      <c r="B6873" s="13" t="s">
        <v>307</v>
      </c>
      <c r="C6873" s="14">
        <v>174</v>
      </c>
      <c r="D6873" s="14">
        <v>2017</v>
      </c>
      <c r="E6873">
        <f t="shared" si="107"/>
        <v>1742017</v>
      </c>
      <c r="F6873" s="41">
        <f>IFERROR(VLOOKUP(E6873,Heritage!$E$3:$H$4601,4,FALSE),"")</f>
        <v>0.38</v>
      </c>
      <c r="G6873" s="41">
        <f>IFERROR(VLOOKUP(A6873,'PRS 2015-2018'!$A$3:$AD$142,16,FALSE),"")</f>
        <v>0.57070707070707072</v>
      </c>
      <c r="H6873" s="41">
        <f>IFERROR(VLOOKUP(E6873,'Global Insight'!$E$2:$F$4102,2,FALSE),"")</f>
        <v>0.3888888888888889</v>
      </c>
      <c r="I6873">
        <f>IFERROR(VLOOKUP(E6873,EIU!$E$2:$H$3662,4,FALSE),"")</f>
        <v>0.3</v>
      </c>
    </row>
    <row r="6874" spans="1:9" x14ac:dyDescent="0.25">
      <c r="A6874" s="12" t="s">
        <v>292</v>
      </c>
      <c r="B6874" s="13" t="s">
        <v>293</v>
      </c>
      <c r="C6874" s="14">
        <v>175</v>
      </c>
      <c r="D6874" s="14">
        <v>2017</v>
      </c>
      <c r="E6874">
        <f t="shared" si="107"/>
        <v>1752017</v>
      </c>
      <c r="F6874" s="41">
        <f>IFERROR(VLOOKUP(E6874,Heritage!$E$3:$H$4601,4,FALSE),"")</f>
        <v>0.48599999999999999</v>
      </c>
      <c r="G6874" s="41">
        <f>IFERROR(VLOOKUP(A6874,'PRS 2015-2018'!$A$3:$AD$142,16,FALSE),"")</f>
        <v>0.4621212121212121</v>
      </c>
      <c r="H6874" s="41">
        <f>IFERROR(VLOOKUP(E6874,'Global Insight'!$E$2:$F$4102,2,FALSE),"")</f>
        <v>0.72222222222222232</v>
      </c>
      <c r="I6874">
        <f>IFERROR(VLOOKUP(E6874,EIU!$E$2:$H$3662,4,FALSE),"")</f>
        <v>0.47499999999999998</v>
      </c>
    </row>
    <row r="6875" spans="1:9" x14ac:dyDescent="0.25">
      <c r="A6875" s="12" t="s">
        <v>339</v>
      </c>
      <c r="B6875" s="13" t="s">
        <v>340</v>
      </c>
      <c r="C6875" s="14">
        <v>176</v>
      </c>
      <c r="D6875" s="14">
        <v>2017</v>
      </c>
      <c r="E6875">
        <f t="shared" si="107"/>
        <v>1762017</v>
      </c>
      <c r="F6875" s="41">
        <f>IFERROR(VLOOKUP(E6875,Heritage!$E$3:$H$4601,4,FALSE),"")</f>
        <v>0.29899999999999999</v>
      </c>
      <c r="G6875" s="41" t="str">
        <f>IFERROR(VLOOKUP(A6875,'PRS 2015-2018'!$A$3:$AD$142,16,FALSE),"")</f>
        <v/>
      </c>
      <c r="H6875" s="41">
        <f>IFERROR(VLOOKUP(E6875,'Global Insight'!$E$2:$F$4102,2,FALSE),"")</f>
        <v>0.55555555555555558</v>
      </c>
      <c r="I6875">
        <f>IFERROR(VLOOKUP(E6875,EIU!$E$2:$H$3662,4,FALSE),"")</f>
        <v>0.2</v>
      </c>
    </row>
    <row r="6876" spans="1:9" x14ac:dyDescent="0.25">
      <c r="A6876" s="12" t="s">
        <v>290</v>
      </c>
      <c r="B6876" s="13" t="s">
        <v>291</v>
      </c>
      <c r="C6876" s="14">
        <v>177</v>
      </c>
      <c r="D6876" s="14">
        <v>2017</v>
      </c>
      <c r="E6876">
        <f t="shared" si="107"/>
        <v>1772017</v>
      </c>
      <c r="F6876" s="41">
        <f>IFERROR(VLOOKUP(E6876,Heritage!$E$3:$H$4601,4,FALSE),"")</f>
        <v>0.32700000000000001</v>
      </c>
      <c r="G6876" s="41">
        <f>IFERROR(VLOOKUP(A6876,'PRS 2015-2018'!$A$3:$AD$142,16,FALSE),"")</f>
        <v>0.4747474747474747</v>
      </c>
      <c r="H6876" s="41">
        <f>IFERROR(VLOOKUP(E6876,'Global Insight'!$E$2:$F$4102,2,FALSE),"")</f>
        <v>0.61111111111111116</v>
      </c>
      <c r="I6876">
        <f>IFERROR(VLOOKUP(E6876,EIU!$E$2:$H$3662,4,FALSE),"")</f>
        <v>0.35</v>
      </c>
    </row>
    <row r="6877" spans="1:9" x14ac:dyDescent="0.25">
      <c r="A6877" s="12" t="s">
        <v>371</v>
      </c>
      <c r="B6877" s="13" t="s">
        <v>397</v>
      </c>
      <c r="C6877" s="14">
        <v>178</v>
      </c>
      <c r="D6877" s="14">
        <v>2017</v>
      </c>
      <c r="E6877">
        <f t="shared" si="107"/>
        <v>1782017</v>
      </c>
      <c r="F6877" s="41">
        <f>IFERROR(VLOOKUP(E6877,Heritage!$E$3:$H$4601,4,FALSE),"")</f>
        <v>0.621</v>
      </c>
      <c r="G6877" s="41" t="str">
        <f>IFERROR(VLOOKUP(A6877,'PRS 2015-2018'!$A$3:$AD$142,16,FALSE),"")</f>
        <v/>
      </c>
      <c r="H6877" s="41">
        <f>IFERROR(VLOOKUP(E6877,'Global Insight'!$E$2:$F$4102,2,FALSE),"")</f>
        <v>0.72222222222222232</v>
      </c>
      <c r="I6877" t="str">
        <f>IFERROR(VLOOKUP(E6877,EIU!$E$2:$H$3662,4,FALSE),"")</f>
        <v/>
      </c>
    </row>
    <row r="6878" spans="1:9" x14ac:dyDescent="0.25">
      <c r="A6878" s="12" t="s">
        <v>298</v>
      </c>
      <c r="B6878" s="13" t="s">
        <v>299</v>
      </c>
      <c r="C6878" s="14">
        <v>179</v>
      </c>
      <c r="D6878" s="14">
        <v>2017</v>
      </c>
      <c r="E6878">
        <f t="shared" si="107"/>
        <v>1792017</v>
      </c>
      <c r="F6878" s="41">
        <f>IFERROR(VLOOKUP(E6878,Heritage!$E$3:$H$4601,4,FALSE),"")</f>
        <v>0.54899999999999993</v>
      </c>
      <c r="G6878" s="41">
        <f>IFERROR(VLOOKUP(A6878,'PRS 2015-2018'!$A$3:$AD$142,16,FALSE),"")</f>
        <v>0.43434343434343431</v>
      </c>
      <c r="H6878" s="41">
        <f>IFERROR(VLOOKUP(E6878,'Global Insight'!$E$2:$F$4102,2,FALSE),"")</f>
        <v>0.72222222222222232</v>
      </c>
      <c r="I6878">
        <f>IFERROR(VLOOKUP(E6878,EIU!$E$2:$H$3662,4,FALSE),"")</f>
        <v>0.45</v>
      </c>
    </row>
    <row r="6879" spans="1:9" x14ac:dyDescent="0.25">
      <c r="A6879" s="12" t="s">
        <v>300</v>
      </c>
      <c r="B6879" s="13" t="s">
        <v>301</v>
      </c>
      <c r="C6879" s="14">
        <v>180</v>
      </c>
      <c r="D6879" s="14">
        <v>2017</v>
      </c>
      <c r="E6879">
        <f t="shared" si="107"/>
        <v>1802017</v>
      </c>
      <c r="F6879" s="41">
        <f>IFERROR(VLOOKUP(E6879,Heritage!$E$3:$H$4601,4,FALSE),"")</f>
        <v>0.49399999999999999</v>
      </c>
      <c r="G6879" s="41">
        <f>IFERROR(VLOOKUP(A6879,'PRS 2015-2018'!$A$3:$AD$142,16,FALSE),"")</f>
        <v>0.61363636363636365</v>
      </c>
      <c r="H6879" s="41">
        <f>IFERROR(VLOOKUP(E6879,'Global Insight'!$E$2:$F$4102,2,FALSE),"")</f>
        <v>0.61111111111111116</v>
      </c>
      <c r="I6879">
        <f>IFERROR(VLOOKUP(E6879,EIU!$E$2:$H$3662,4,FALSE),"")</f>
        <v>0.55000000000000004</v>
      </c>
    </row>
    <row r="6880" spans="1:9" x14ac:dyDescent="0.25">
      <c r="A6880" s="12" t="s">
        <v>302</v>
      </c>
      <c r="B6880" s="13" t="s">
        <v>303</v>
      </c>
      <c r="C6880" s="14">
        <v>181</v>
      </c>
      <c r="D6880" s="14">
        <v>2017</v>
      </c>
      <c r="E6880">
        <f t="shared" si="107"/>
        <v>1812017</v>
      </c>
      <c r="F6880" s="41">
        <f>IFERROR(VLOOKUP(E6880,Heritage!$E$3:$H$4601,4,FALSE),"")</f>
        <v>0.54700000000000004</v>
      </c>
      <c r="G6880" s="41">
        <f>IFERROR(VLOOKUP(A6880,'PRS 2015-2018'!$A$3:$AD$142,16,FALSE),"")</f>
        <v>0.45707070707070713</v>
      </c>
      <c r="H6880" s="41">
        <f>IFERROR(VLOOKUP(E6880,'Global Insight'!$E$2:$F$4102,2,FALSE),"")</f>
        <v>0.5</v>
      </c>
      <c r="I6880">
        <f>IFERROR(VLOOKUP(E6880,EIU!$E$2:$H$3662,4,FALSE),"")</f>
        <v>0.45</v>
      </c>
    </row>
    <row r="6881" spans="1:9" x14ac:dyDescent="0.25">
      <c r="A6881" s="12" t="s">
        <v>296</v>
      </c>
      <c r="B6881" s="13" t="s">
        <v>297</v>
      </c>
      <c r="C6881" s="14">
        <v>182</v>
      </c>
      <c r="D6881" s="14">
        <v>2017</v>
      </c>
      <c r="E6881">
        <f t="shared" si="107"/>
        <v>1822017</v>
      </c>
      <c r="F6881" s="41">
        <f>IFERROR(VLOOKUP(E6881,Heritage!$E$3:$H$4601,4,FALSE),"")</f>
        <v>0.29799999999999999</v>
      </c>
      <c r="G6881" s="41" t="str">
        <f>IFERROR(VLOOKUP(A6881,'PRS 2015-2018'!$A$3:$AD$142,16,FALSE),"")</f>
        <v/>
      </c>
      <c r="H6881" s="41">
        <f>IFERROR(VLOOKUP(E6881,'Global Insight'!$E$2:$F$4102,2,FALSE),"")</f>
        <v>0.33333333333333331</v>
      </c>
      <c r="I6881">
        <f>IFERROR(VLOOKUP(E6881,EIU!$E$2:$H$3662,4,FALSE),"")</f>
        <v>0.125</v>
      </c>
    </row>
    <row r="6882" spans="1:9" x14ac:dyDescent="0.25">
      <c r="A6882" s="12" t="s">
        <v>372</v>
      </c>
      <c r="B6882" s="13" t="s">
        <v>398</v>
      </c>
      <c r="C6882" s="14">
        <v>183</v>
      </c>
      <c r="D6882" s="14">
        <v>2017</v>
      </c>
      <c r="E6882">
        <f t="shared" si="107"/>
        <v>1832017</v>
      </c>
      <c r="F6882" s="41" t="str">
        <f>IFERROR(VLOOKUP(E6882,Heritage!$E$3:$H$4601,4,FALSE),"")</f>
        <v/>
      </c>
      <c r="G6882" s="41" t="str">
        <f>IFERROR(VLOOKUP(A6882,'PRS 2015-2018'!$A$3:$AD$142,16,FALSE),"")</f>
        <v/>
      </c>
      <c r="H6882" s="41">
        <f>IFERROR(VLOOKUP(E6882,'Global Insight'!$E$2:$F$4102,2,FALSE),"")</f>
        <v>0.88888888888888895</v>
      </c>
      <c r="I6882" t="str">
        <f>IFERROR(VLOOKUP(E6882,EIU!$E$2:$H$3662,4,FALSE),"")</f>
        <v/>
      </c>
    </row>
    <row r="6883" spans="1:9" x14ac:dyDescent="0.25">
      <c r="A6883" s="12" t="s">
        <v>308</v>
      </c>
      <c r="B6883" s="13" t="s">
        <v>309</v>
      </c>
      <c r="C6883" s="14">
        <v>184</v>
      </c>
      <c r="D6883" s="14">
        <v>2017</v>
      </c>
      <c r="E6883">
        <f t="shared" si="107"/>
        <v>1842017</v>
      </c>
      <c r="F6883" s="41">
        <f>IFERROR(VLOOKUP(E6883,Heritage!$E$3:$H$4601,4,FALSE),"")</f>
        <v>0.435</v>
      </c>
      <c r="G6883" s="41">
        <f>IFERROR(VLOOKUP(A6883,'PRS 2015-2018'!$A$3:$AD$142,16,FALSE),"")</f>
        <v>0.48989898989898989</v>
      </c>
      <c r="H6883" s="41">
        <f>IFERROR(VLOOKUP(E6883,'Global Insight'!$E$2:$F$4102,2,FALSE),"")</f>
        <v>0.5</v>
      </c>
      <c r="I6883">
        <f>IFERROR(VLOOKUP(E6883,EIU!$E$2:$H$3662,4,FALSE),"")</f>
        <v>0.45</v>
      </c>
    </row>
    <row r="6884" spans="1:9" x14ac:dyDescent="0.25">
      <c r="A6884" s="12" t="s">
        <v>310</v>
      </c>
      <c r="B6884" s="13" t="s">
        <v>311</v>
      </c>
      <c r="C6884" s="14">
        <v>185</v>
      </c>
      <c r="D6884" s="14">
        <v>2017</v>
      </c>
      <c r="E6884">
        <f t="shared" si="107"/>
        <v>1852017</v>
      </c>
      <c r="F6884" s="41">
        <f>IFERROR(VLOOKUP(E6884,Heritage!$E$3:$H$4601,4,FALSE),"")</f>
        <v>0.41</v>
      </c>
      <c r="G6884" s="41">
        <f>IFERROR(VLOOKUP(A6884,'PRS 2015-2018'!$A$3:$AD$142,16,FALSE),"")</f>
        <v>0.54545454545454541</v>
      </c>
      <c r="H6884" s="41">
        <f>IFERROR(VLOOKUP(E6884,'Global Insight'!$E$2:$F$4102,2,FALSE),"")</f>
        <v>0.3888888888888889</v>
      </c>
      <c r="I6884">
        <f>IFERROR(VLOOKUP(E6884,EIU!$E$2:$H$3662,4,FALSE),"")</f>
        <v>0.25</v>
      </c>
    </row>
    <row r="6885" spans="1:9" x14ac:dyDescent="0.25">
      <c r="A6885" s="12" t="s">
        <v>6</v>
      </c>
      <c r="B6885" s="13" t="s">
        <v>7</v>
      </c>
      <c r="C6885" s="14">
        <v>186</v>
      </c>
      <c r="D6885" s="14">
        <v>2017</v>
      </c>
      <c r="E6885">
        <f t="shared" si="107"/>
        <v>1862017</v>
      </c>
      <c r="F6885" s="41">
        <f>IFERROR(VLOOKUP(E6885,Heritage!$E$3:$H$4601,4,FALSE),"")</f>
        <v>0.76300000000000001</v>
      </c>
      <c r="G6885" s="41">
        <f>IFERROR(VLOOKUP(A6885,'PRS 2015-2018'!$A$3:$AD$142,16,FALSE),"")</f>
        <v>0.73232323232323226</v>
      </c>
      <c r="H6885" s="41">
        <f>IFERROR(VLOOKUP(E6885,'Global Insight'!$E$2:$F$4102,2,FALSE),"")</f>
        <v>0.61111111111111116</v>
      </c>
      <c r="I6885">
        <f>IFERROR(VLOOKUP(E6885,EIU!$E$2:$H$3662,4,FALSE),"")</f>
        <v>0.7</v>
      </c>
    </row>
    <row r="6886" spans="1:9" x14ac:dyDescent="0.25">
      <c r="A6886" s="12" t="s">
        <v>103</v>
      </c>
      <c r="B6886" s="13" t="s">
        <v>104</v>
      </c>
      <c r="C6886" s="14">
        <v>187</v>
      </c>
      <c r="D6886" s="14">
        <v>2017</v>
      </c>
      <c r="E6886">
        <f t="shared" si="107"/>
        <v>1872017</v>
      </c>
      <c r="F6886" s="41">
        <f>IFERROR(VLOOKUP(E6886,Heritage!$E$3:$H$4601,4,FALSE),"")</f>
        <v>0.92200000000000004</v>
      </c>
      <c r="G6886" s="41">
        <f>IFERROR(VLOOKUP(A6886,'PRS 2015-2018'!$A$3:$AD$142,16,FALSE),"")</f>
        <v>0.87373737373737381</v>
      </c>
      <c r="H6886" s="41">
        <f>IFERROR(VLOOKUP(E6886,'Global Insight'!$E$2:$F$4102,2,FALSE),"")</f>
        <v>0.88888888888888895</v>
      </c>
      <c r="I6886">
        <f>IFERROR(VLOOKUP(E6886,EIU!$E$2:$H$3662,4,FALSE),"")</f>
        <v>0.92500000000000004</v>
      </c>
    </row>
    <row r="6887" spans="1:9" x14ac:dyDescent="0.25">
      <c r="A6887" s="12" t="s">
        <v>314</v>
      </c>
      <c r="B6887" s="13" t="s">
        <v>315</v>
      </c>
      <c r="C6887" s="14">
        <v>188</v>
      </c>
      <c r="D6887" s="14">
        <v>2017</v>
      </c>
      <c r="E6887">
        <f t="shared" si="107"/>
        <v>1882017</v>
      </c>
      <c r="F6887" s="41">
        <f>IFERROR(VLOOKUP(E6887,Heritage!$E$3:$H$4601,4,FALSE),"")</f>
        <v>0.79299999999999993</v>
      </c>
      <c r="G6887" s="41">
        <f>IFERROR(VLOOKUP(A6887,'PRS 2015-2018'!$A$3:$AD$142,16,FALSE),"")</f>
        <v>0.86111111111111116</v>
      </c>
      <c r="H6887" s="41">
        <f>IFERROR(VLOOKUP(E6887,'Global Insight'!$E$2:$F$4102,2,FALSE),"")</f>
        <v>0.94444444444444453</v>
      </c>
      <c r="I6887">
        <f>IFERROR(VLOOKUP(E6887,EIU!$E$2:$H$3662,4,FALSE),"")</f>
        <v>0.9</v>
      </c>
    </row>
    <row r="6888" spans="1:9" x14ac:dyDescent="0.25">
      <c r="A6888" s="12" t="s">
        <v>312</v>
      </c>
      <c r="B6888" s="13" t="s">
        <v>313</v>
      </c>
      <c r="C6888" s="14">
        <v>189</v>
      </c>
      <c r="D6888" s="14">
        <v>2017</v>
      </c>
      <c r="E6888">
        <f t="shared" si="107"/>
        <v>1892017</v>
      </c>
      <c r="F6888" s="41">
        <f>IFERROR(VLOOKUP(E6888,Heritage!$E$3:$H$4601,4,FALSE),"")</f>
        <v>0.69299999999999995</v>
      </c>
      <c r="G6888" s="41">
        <f>IFERROR(VLOOKUP(A6888,'PRS 2015-2018'!$A$3:$AD$142,16,FALSE),"")</f>
        <v>0.66161616161616166</v>
      </c>
      <c r="H6888" s="41">
        <f>IFERROR(VLOOKUP(E6888,'Global Insight'!$E$2:$F$4102,2,FALSE),"")</f>
        <v>0.83333333333333337</v>
      </c>
      <c r="I6888">
        <f>IFERROR(VLOOKUP(E6888,EIU!$E$2:$H$3662,4,FALSE),"")</f>
        <v>0.67500000000000004</v>
      </c>
    </row>
    <row r="6889" spans="1:9" x14ac:dyDescent="0.25">
      <c r="A6889" s="12" t="s">
        <v>316</v>
      </c>
      <c r="B6889" s="13" t="s">
        <v>317</v>
      </c>
      <c r="C6889" s="14">
        <v>190</v>
      </c>
      <c r="D6889" s="14">
        <v>2017</v>
      </c>
      <c r="E6889">
        <f t="shared" si="107"/>
        <v>1902017</v>
      </c>
      <c r="F6889" s="41">
        <f>IFERROR(VLOOKUP(E6889,Heritage!$E$3:$H$4601,4,FALSE),"")</f>
        <v>0.48700000000000004</v>
      </c>
      <c r="G6889" s="41" t="str">
        <f>IFERROR(VLOOKUP(A6889,'PRS 2015-2018'!$A$3:$AD$142,16,FALSE),"")</f>
        <v/>
      </c>
      <c r="H6889" s="41">
        <f>IFERROR(VLOOKUP(E6889,'Global Insight'!$E$2:$F$4102,2,FALSE),"")</f>
        <v>0.3888888888888889</v>
      </c>
      <c r="I6889">
        <f>IFERROR(VLOOKUP(E6889,EIU!$E$2:$H$3662,4,FALSE),"")</f>
        <v>0.125</v>
      </c>
    </row>
    <row r="6890" spans="1:9" x14ac:dyDescent="0.25">
      <c r="A6890" s="12" t="s">
        <v>322</v>
      </c>
      <c r="B6890" s="13" t="s">
        <v>323</v>
      </c>
      <c r="C6890" s="14">
        <v>191</v>
      </c>
      <c r="D6890" s="14">
        <v>2017</v>
      </c>
      <c r="E6890">
        <f t="shared" si="107"/>
        <v>1912017</v>
      </c>
      <c r="F6890" s="41">
        <f>IFERROR(VLOOKUP(E6890,Heritage!$E$3:$H$4601,4,FALSE),"")</f>
        <v>0.67900000000000005</v>
      </c>
      <c r="G6890" s="41" t="str">
        <f>IFERROR(VLOOKUP(A6890,'PRS 2015-2018'!$A$3:$AD$142,16,FALSE),"")</f>
        <v/>
      </c>
      <c r="H6890" s="41">
        <f>IFERROR(VLOOKUP(E6890,'Global Insight'!$E$2:$F$4102,2,FALSE),"")</f>
        <v>0.88888888888888895</v>
      </c>
      <c r="I6890" t="str">
        <f>IFERROR(VLOOKUP(E6890,EIU!$E$2:$H$3662,4,FALSE),"")</f>
        <v/>
      </c>
    </row>
    <row r="6891" spans="1:9" x14ac:dyDescent="0.25">
      <c r="A6891" s="12" t="s">
        <v>318</v>
      </c>
      <c r="B6891" s="13" t="s">
        <v>319</v>
      </c>
      <c r="C6891" s="14">
        <v>192</v>
      </c>
      <c r="D6891" s="14">
        <v>2017</v>
      </c>
      <c r="E6891">
        <f t="shared" si="107"/>
        <v>1922017</v>
      </c>
      <c r="F6891" s="41">
        <f>IFERROR(VLOOKUP(E6891,Heritage!$E$3:$H$4601,4,FALSE),"")</f>
        <v>5.2000000000000005E-2</v>
      </c>
      <c r="G6891" s="41">
        <f>IFERROR(VLOOKUP(A6891,'PRS 2015-2018'!$A$3:$AD$142,16,FALSE),"")</f>
        <v>0.21717171717171715</v>
      </c>
      <c r="H6891" s="41">
        <f>IFERROR(VLOOKUP(E6891,'Global Insight'!$E$2:$F$4102,2,FALSE),"")</f>
        <v>0.11111111111111109</v>
      </c>
      <c r="I6891">
        <f>IFERROR(VLOOKUP(E6891,EIU!$E$2:$H$3662,4,FALSE),"")</f>
        <v>2.5000000000000001E-2</v>
      </c>
    </row>
    <row r="6892" spans="1:9" x14ac:dyDescent="0.25">
      <c r="A6892" s="12" t="s">
        <v>320</v>
      </c>
      <c r="B6892" s="13" t="s">
        <v>321</v>
      </c>
      <c r="C6892" s="14">
        <v>193</v>
      </c>
      <c r="D6892" s="14">
        <v>2017</v>
      </c>
      <c r="E6892">
        <f t="shared" si="107"/>
        <v>1932017</v>
      </c>
      <c r="F6892" s="41">
        <f>IFERROR(VLOOKUP(E6892,Heritage!$E$3:$H$4601,4,FALSE),"")</f>
        <v>0.46399999999999997</v>
      </c>
      <c r="G6892" s="41">
        <f>IFERROR(VLOOKUP(A6892,'PRS 2015-2018'!$A$3:$AD$142,16,FALSE),"")</f>
        <v>0.54545454545454541</v>
      </c>
      <c r="H6892" s="41">
        <f>IFERROR(VLOOKUP(E6892,'Global Insight'!$E$2:$F$4102,2,FALSE),"")</f>
        <v>0.88888888888888895</v>
      </c>
      <c r="I6892">
        <f>IFERROR(VLOOKUP(E6892,EIU!$E$2:$H$3662,4,FALSE),"")</f>
        <v>0.45</v>
      </c>
    </row>
    <row r="6893" spans="1:9" x14ac:dyDescent="0.25">
      <c r="A6893" s="12" t="s">
        <v>325</v>
      </c>
      <c r="B6893" s="13" t="s">
        <v>326</v>
      </c>
      <c r="C6893" s="14">
        <v>194</v>
      </c>
      <c r="D6893" s="14">
        <v>2017</v>
      </c>
      <c r="E6893">
        <f t="shared" si="107"/>
        <v>1942017</v>
      </c>
      <c r="F6893" s="41">
        <f>IFERROR(VLOOKUP(E6893,Heritage!$E$3:$H$4601,4,FALSE),"")</f>
        <v>0.17899999999999999</v>
      </c>
      <c r="G6893" s="41">
        <f>IFERROR(VLOOKUP(A6893,'PRS 2015-2018'!$A$3:$AD$142,16,FALSE),"")</f>
        <v>0.27272727272727271</v>
      </c>
      <c r="H6893" s="41">
        <f>IFERROR(VLOOKUP(E6893,'Global Insight'!$E$2:$F$4102,2,FALSE),"")</f>
        <v>0.11111111111111109</v>
      </c>
      <c r="I6893">
        <f>IFERROR(VLOOKUP(E6893,EIU!$E$2:$H$3662,4,FALSE),"")</f>
        <v>0.15</v>
      </c>
    </row>
    <row r="6894" spans="1:9" x14ac:dyDescent="0.25">
      <c r="A6894" s="12" t="s">
        <v>373</v>
      </c>
      <c r="B6894" s="13" t="s">
        <v>341</v>
      </c>
      <c r="C6894" s="14">
        <v>195</v>
      </c>
      <c r="D6894" s="14">
        <v>2017</v>
      </c>
      <c r="E6894">
        <f t="shared" si="107"/>
        <v>1952017</v>
      </c>
      <c r="F6894" s="41" t="str">
        <f>IFERROR(VLOOKUP(E6894,Heritage!$E$3:$H$4601,4,FALSE),"")</f>
        <v/>
      </c>
      <c r="G6894" s="41" t="str">
        <f>IFERROR(VLOOKUP(A6894,'PRS 2015-2018'!$A$3:$AD$142,16,FALSE),"")</f>
        <v/>
      </c>
      <c r="H6894" s="41" t="str">
        <f>IFERROR(VLOOKUP(E6894,'Global Insight'!$E$2:$F$4102,2,FALSE),"")</f>
        <v/>
      </c>
      <c r="I6894" t="str">
        <f>IFERROR(VLOOKUP(E6894,EIU!$E$2:$H$3662,4,FALSE),"")</f>
        <v/>
      </c>
    </row>
    <row r="6895" spans="1:9" x14ac:dyDescent="0.25">
      <c r="A6895" s="12" t="s">
        <v>329</v>
      </c>
      <c r="B6895" s="13" t="s">
        <v>330</v>
      </c>
      <c r="C6895" s="14">
        <v>196</v>
      </c>
      <c r="D6895" s="14">
        <v>2017</v>
      </c>
      <c r="E6895">
        <f t="shared" si="107"/>
        <v>1962017</v>
      </c>
      <c r="F6895" s="41">
        <f>IFERROR(VLOOKUP(E6895,Heritage!$E$3:$H$4601,4,FALSE),"")</f>
        <v>0.46</v>
      </c>
      <c r="G6895" s="41">
        <f>IFERROR(VLOOKUP(A6895,'PRS 2015-2018'!$A$3:$AD$142,16,FALSE),"")</f>
        <v>0.51515151515151503</v>
      </c>
      <c r="H6895" s="41">
        <f>IFERROR(VLOOKUP(E6895,'Global Insight'!$E$2:$F$4102,2,FALSE),"")</f>
        <v>0.55555555555555558</v>
      </c>
      <c r="I6895">
        <f>IFERROR(VLOOKUP(E6895,EIU!$E$2:$H$3662,4,FALSE),"")</f>
        <v>0.4</v>
      </c>
    </row>
    <row r="6896" spans="1:9" x14ac:dyDescent="0.25">
      <c r="A6896" s="16" t="s">
        <v>331</v>
      </c>
      <c r="B6896" s="17" t="s">
        <v>332</v>
      </c>
      <c r="C6896" s="18">
        <v>197</v>
      </c>
      <c r="D6896" s="18">
        <v>2017</v>
      </c>
      <c r="E6896">
        <f t="shared" si="107"/>
        <v>1972017</v>
      </c>
      <c r="F6896" s="41">
        <f>IFERROR(VLOOKUP(E6896,Heritage!$E$3:$H$4601,4,FALSE),"")</f>
        <v>0.27600000000000002</v>
      </c>
      <c r="G6896" s="41">
        <f>IFERROR(VLOOKUP(A6896,'PRS 2015-2018'!$A$3:$AD$142,16,FALSE),"")</f>
        <v>0.34343434343434343</v>
      </c>
      <c r="H6896" s="41">
        <f>IFERROR(VLOOKUP(E6896,'Global Insight'!$E$2:$F$4102,2,FALSE),"")</f>
        <v>0.22222222222222221</v>
      </c>
      <c r="I6896">
        <f>IFERROR(VLOOKUP(E6896,EIU!$E$2:$H$3662,4,FALSE),"")</f>
        <v>7.4999999999999997E-2</v>
      </c>
    </row>
    <row r="6897" spans="1:9" x14ac:dyDescent="0.25">
      <c r="A6897" s="12" t="s">
        <v>0</v>
      </c>
      <c r="B6897" s="13" t="s">
        <v>1</v>
      </c>
      <c r="C6897" s="14">
        <v>1</v>
      </c>
      <c r="D6897" s="14">
        <v>2018</v>
      </c>
      <c r="E6897">
        <f t="shared" si="107"/>
        <v>12018</v>
      </c>
      <c r="F6897" s="41">
        <f>IFERROR(VLOOKUP(E6897,Heritage!$E$3:$H$4601,4,FALSE),"")</f>
        <v>0.19600000000000001</v>
      </c>
      <c r="G6897" s="41" t="str">
        <f>IFERROR(VLOOKUP(A6897,'PRS 2015-2018'!$A$3:$AD$142,9,FALSE),"")</f>
        <v/>
      </c>
      <c r="H6897" s="41">
        <f>IFERROR(VLOOKUP(E6897,'Global Insight'!$E$2:$F$4102,2,FALSE),"")</f>
        <v>0.27777777777777773</v>
      </c>
      <c r="I6897">
        <f>IFERROR(VLOOKUP(E6897,EIU!$E$2:$H$3662,4,FALSE),"")</f>
        <v>7.4999999999999997E-2</v>
      </c>
    </row>
    <row r="6898" spans="1:9" x14ac:dyDescent="0.25">
      <c r="A6898" s="12" t="s">
        <v>4</v>
      </c>
      <c r="B6898" s="13" t="s">
        <v>5</v>
      </c>
      <c r="C6898" s="14">
        <v>2</v>
      </c>
      <c r="D6898" s="14">
        <v>2018</v>
      </c>
      <c r="E6898">
        <f t="shared" si="107"/>
        <v>22018</v>
      </c>
      <c r="F6898" s="41">
        <f>IFERROR(VLOOKUP(E6898,Heritage!$E$3:$H$4601,4,FALSE),"")</f>
        <v>0.54799999999999993</v>
      </c>
      <c r="G6898" s="41">
        <f>IFERROR(VLOOKUP(A6898,'PRS 2015-2018'!$A$3:$AD$142,9,FALSE),"")</f>
        <v>0.51767676767676762</v>
      </c>
      <c r="H6898" s="41">
        <f>IFERROR(VLOOKUP(E6898,'Global Insight'!$E$2:$F$4102,2,FALSE),"")</f>
        <v>0.55555555555555558</v>
      </c>
      <c r="I6898">
        <f>IFERROR(VLOOKUP(E6898,EIU!$E$2:$H$3662,4,FALSE),"")</f>
        <v>0.35</v>
      </c>
    </row>
    <row r="6899" spans="1:9" x14ac:dyDescent="0.25">
      <c r="A6899" s="12" t="s">
        <v>81</v>
      </c>
      <c r="B6899" s="13" t="s">
        <v>82</v>
      </c>
      <c r="C6899" s="14">
        <v>3</v>
      </c>
      <c r="D6899" s="14">
        <v>2018</v>
      </c>
      <c r="E6899">
        <f t="shared" si="107"/>
        <v>32018</v>
      </c>
      <c r="F6899" s="41">
        <f>IFERROR(VLOOKUP(E6899,Heritage!$E$3:$H$4601,4,FALSE),"")</f>
        <v>0.316</v>
      </c>
      <c r="G6899" s="41">
        <f>IFERROR(VLOOKUP(A6899,'PRS 2015-2018'!$A$3:$AD$142,9,FALSE),"")</f>
        <v>0.44444444444444442</v>
      </c>
      <c r="H6899" s="41">
        <f>IFERROR(VLOOKUP(E6899,'Global Insight'!$E$2:$F$4102,2,FALSE),"")</f>
        <v>0.33333333333333331</v>
      </c>
      <c r="I6899">
        <f>IFERROR(VLOOKUP(E6899,EIU!$E$2:$H$3662,4,FALSE),"")</f>
        <v>0.35</v>
      </c>
    </row>
    <row r="6900" spans="1:9" x14ac:dyDescent="0.25">
      <c r="A6900" s="12" t="s">
        <v>346</v>
      </c>
      <c r="B6900" s="13" t="s">
        <v>374</v>
      </c>
      <c r="C6900" s="14">
        <v>4</v>
      </c>
      <c r="D6900" s="14">
        <v>2018</v>
      </c>
      <c r="E6900">
        <f t="shared" si="107"/>
        <v>42018</v>
      </c>
      <c r="F6900" s="41" t="str">
        <f>IFERROR(VLOOKUP(E6900,Heritage!$E$3:$H$4601,4,FALSE),"")</f>
        <v/>
      </c>
      <c r="G6900" s="41" t="str">
        <f>IFERROR(VLOOKUP(A6900,'PRS 2015-2018'!$A$3:$AD$142,9,FALSE),"")</f>
        <v/>
      </c>
      <c r="H6900" s="41">
        <f>IFERROR(VLOOKUP(E6900,'Global Insight'!$E$2:$F$4102,2,FALSE),"")</f>
        <v>1</v>
      </c>
      <c r="I6900" t="str">
        <f>IFERROR(VLOOKUP(E6900,EIU!$E$2:$H$3662,4,FALSE),"")</f>
        <v/>
      </c>
    </row>
    <row r="6901" spans="1:9" x14ac:dyDescent="0.25">
      <c r="A6901" s="12" t="s">
        <v>2</v>
      </c>
      <c r="B6901" s="13" t="s">
        <v>3</v>
      </c>
      <c r="C6901" s="14">
        <v>5</v>
      </c>
      <c r="D6901" s="14">
        <v>2018</v>
      </c>
      <c r="E6901">
        <f t="shared" si="107"/>
        <v>52018</v>
      </c>
      <c r="F6901" s="41">
        <f>IFERROR(VLOOKUP(E6901,Heritage!$E$3:$H$4601,4,FALSE),"")</f>
        <v>0.35899999999999999</v>
      </c>
      <c r="G6901" s="41">
        <f>IFERROR(VLOOKUP(A6901,'PRS 2015-2018'!$A$3:$AD$142,9,FALSE),"")</f>
        <v>0.3737373737373737</v>
      </c>
      <c r="H6901" s="41">
        <f>IFERROR(VLOOKUP(E6901,'Global Insight'!$E$2:$F$4102,2,FALSE),"")</f>
        <v>0.5</v>
      </c>
      <c r="I6901">
        <f>IFERROR(VLOOKUP(E6901,EIU!$E$2:$H$3662,4,FALSE),"")</f>
        <v>0.22500000000000001</v>
      </c>
    </row>
    <row r="6902" spans="1:9" x14ac:dyDescent="0.25">
      <c r="A6902" s="12" t="s">
        <v>347</v>
      </c>
      <c r="B6902" s="13" t="s">
        <v>375</v>
      </c>
      <c r="C6902" s="14">
        <v>6</v>
      </c>
      <c r="D6902" s="14">
        <v>2018</v>
      </c>
      <c r="E6902">
        <f t="shared" si="107"/>
        <v>62018</v>
      </c>
      <c r="F6902" s="41" t="str">
        <f>IFERROR(VLOOKUP(E6902,Heritage!$E$3:$H$4601,4,FALSE),"")</f>
        <v/>
      </c>
      <c r="G6902" s="41" t="str">
        <f>IFERROR(VLOOKUP(A6902,'PRS 2015-2018'!$A$3:$AD$142,9,FALSE),"")</f>
        <v/>
      </c>
      <c r="H6902" s="41">
        <f>IFERROR(VLOOKUP(E6902,'Global Insight'!$E$2:$F$4102,2,FALSE),"")</f>
        <v>0.66666666666666663</v>
      </c>
      <c r="I6902" t="str">
        <f>IFERROR(VLOOKUP(E6902,EIU!$E$2:$H$3662,4,FALSE),"")</f>
        <v/>
      </c>
    </row>
    <row r="6903" spans="1:9" x14ac:dyDescent="0.25">
      <c r="A6903" s="12" t="s">
        <v>8</v>
      </c>
      <c r="B6903" s="13" t="s">
        <v>9</v>
      </c>
      <c r="C6903" s="14">
        <v>7</v>
      </c>
      <c r="D6903" s="14">
        <v>2018</v>
      </c>
      <c r="E6903">
        <f t="shared" ref="E6903:E6966" si="108">C6903*10000+D6903</f>
        <v>72018</v>
      </c>
      <c r="F6903" s="41">
        <f>IFERROR(VLOOKUP(E6903,Heritage!$E$3:$H$4601,4,FALSE),"")</f>
        <v>0.47799999999999998</v>
      </c>
      <c r="G6903" s="41">
        <f>IFERROR(VLOOKUP(A6903,'PRS 2015-2018'!$A$3:$AD$142,9,FALSE),"")</f>
        <v>0.43434343434343431</v>
      </c>
      <c r="H6903" s="41">
        <f>IFERROR(VLOOKUP(E6903,'Global Insight'!$E$2:$F$4102,2,FALSE),"")</f>
        <v>0.66666666666666663</v>
      </c>
      <c r="I6903">
        <f>IFERROR(VLOOKUP(E6903,EIU!$E$2:$H$3662,4,FALSE),"")</f>
        <v>0.52500000000000002</v>
      </c>
    </row>
    <row r="6904" spans="1:9" x14ac:dyDescent="0.25">
      <c r="A6904" s="12" t="s">
        <v>10</v>
      </c>
      <c r="B6904" s="13" t="s">
        <v>11</v>
      </c>
      <c r="C6904" s="14">
        <v>8</v>
      </c>
      <c r="D6904" s="14">
        <v>2018</v>
      </c>
      <c r="E6904">
        <f t="shared" si="108"/>
        <v>82018</v>
      </c>
      <c r="F6904" s="41">
        <f>IFERROR(VLOOKUP(E6904,Heritage!$E$3:$H$4601,4,FALSE),"")</f>
        <v>0.57200000000000006</v>
      </c>
      <c r="G6904" s="41">
        <f>IFERROR(VLOOKUP(A6904,'PRS 2015-2018'!$A$3:$AD$142,9,FALSE),"")</f>
        <v>0.4747474747474747</v>
      </c>
      <c r="H6904" s="41">
        <f>IFERROR(VLOOKUP(E6904,'Global Insight'!$E$2:$F$4102,2,FALSE),"")</f>
        <v>0.55555555555555558</v>
      </c>
      <c r="I6904">
        <f>IFERROR(VLOOKUP(E6904,EIU!$E$2:$H$3662,4,FALSE),"")</f>
        <v>0.45</v>
      </c>
    </row>
    <row r="6905" spans="1:9" x14ac:dyDescent="0.25">
      <c r="A6905" s="12" t="s">
        <v>12</v>
      </c>
      <c r="B6905" s="13" t="s">
        <v>13</v>
      </c>
      <c r="C6905" s="14">
        <v>9</v>
      </c>
      <c r="D6905" s="14">
        <v>2018</v>
      </c>
      <c r="E6905">
        <f t="shared" si="108"/>
        <v>92018</v>
      </c>
      <c r="F6905" s="41">
        <f>IFERROR(VLOOKUP(E6905,Heritage!$E$3:$H$4601,4,FALSE),"")</f>
        <v>0.79099999999999993</v>
      </c>
      <c r="G6905" s="41">
        <f>IFERROR(VLOOKUP(A6905,'PRS 2015-2018'!$A$3:$AD$142,9,FALSE),"")</f>
        <v>0.88888888888888884</v>
      </c>
      <c r="H6905" s="41">
        <f>IFERROR(VLOOKUP(E6905,'Global Insight'!$E$2:$F$4102,2,FALSE),"")</f>
        <v>0.88888888888888895</v>
      </c>
      <c r="I6905">
        <f>IFERROR(VLOOKUP(E6905,EIU!$E$2:$H$3662,4,FALSE),"")</f>
        <v>0.95</v>
      </c>
    </row>
    <row r="6906" spans="1:9" x14ac:dyDescent="0.25">
      <c r="A6906" s="12" t="s">
        <v>14</v>
      </c>
      <c r="B6906" s="13" t="s">
        <v>15</v>
      </c>
      <c r="C6906" s="14">
        <v>10</v>
      </c>
      <c r="D6906" s="14">
        <v>2018</v>
      </c>
      <c r="E6906">
        <f t="shared" si="108"/>
        <v>102018</v>
      </c>
      <c r="F6906" s="41">
        <f>IFERROR(VLOOKUP(E6906,Heritage!$E$3:$H$4601,4,FALSE),"")</f>
        <v>0.84200000000000008</v>
      </c>
      <c r="G6906" s="41">
        <f>IFERROR(VLOOKUP(A6906,'PRS 2015-2018'!$A$3:$AD$142,9,FALSE),"")</f>
        <v>0.84090909090909083</v>
      </c>
      <c r="H6906" s="41">
        <f>IFERROR(VLOOKUP(E6906,'Global Insight'!$E$2:$F$4102,2,FALSE),"")</f>
        <v>0.94444444444444453</v>
      </c>
      <c r="I6906">
        <f>IFERROR(VLOOKUP(E6906,EIU!$E$2:$H$3662,4,FALSE),"")</f>
        <v>0.92500000000000004</v>
      </c>
    </row>
    <row r="6907" spans="1:9" x14ac:dyDescent="0.25">
      <c r="A6907" s="12" t="s">
        <v>16</v>
      </c>
      <c r="B6907" s="13" t="s">
        <v>17</v>
      </c>
      <c r="C6907" s="14">
        <v>11</v>
      </c>
      <c r="D6907" s="14">
        <v>2018</v>
      </c>
      <c r="E6907">
        <f t="shared" si="108"/>
        <v>112018</v>
      </c>
      <c r="F6907" s="41">
        <f>IFERROR(VLOOKUP(E6907,Heritage!$E$3:$H$4601,4,FALSE),"")</f>
        <v>0.59099999999999997</v>
      </c>
      <c r="G6907" s="41">
        <f>IFERROR(VLOOKUP(A6907,'PRS 2015-2018'!$A$3:$AD$142,9,FALSE),"")</f>
        <v>0.44444444444444448</v>
      </c>
      <c r="H6907" s="41">
        <f>IFERROR(VLOOKUP(E6907,'Global Insight'!$E$2:$F$4102,2,FALSE),"")</f>
        <v>0.55555555555555569</v>
      </c>
      <c r="I6907">
        <f>IFERROR(VLOOKUP(E6907,EIU!$E$2:$H$3662,4,FALSE),"")</f>
        <v>0.35</v>
      </c>
    </row>
    <row r="6908" spans="1:9" x14ac:dyDescent="0.25">
      <c r="A6908" s="12" t="s">
        <v>348</v>
      </c>
      <c r="B6908" s="13" t="s">
        <v>376</v>
      </c>
      <c r="C6908" s="14">
        <v>12</v>
      </c>
      <c r="D6908" s="14">
        <v>2018</v>
      </c>
      <c r="E6908">
        <f t="shared" si="108"/>
        <v>122018</v>
      </c>
      <c r="F6908" s="41">
        <f>IFERROR(VLOOKUP(E6908,Heritage!$E$3:$H$4601,4,FALSE),"")</f>
        <v>0.42200000000000004</v>
      </c>
      <c r="G6908" s="41">
        <f>IFERROR(VLOOKUP(A6908,'PRS 2015-2018'!$A$3:$AD$142,9,FALSE),"")</f>
        <v>0.72979797979797978</v>
      </c>
      <c r="H6908" s="41">
        <f>IFERROR(VLOOKUP(E6908,'Global Insight'!$E$2:$F$4102,2,FALSE),"")</f>
        <v>0.61111111111111116</v>
      </c>
      <c r="I6908">
        <f>IFERROR(VLOOKUP(E6908,EIU!$E$2:$H$3662,4,FALSE),"")</f>
        <v>0.55000000000000004</v>
      </c>
    </row>
    <row r="6909" spans="1:9" x14ac:dyDescent="0.25">
      <c r="A6909" s="12" t="s">
        <v>30</v>
      </c>
      <c r="B6909" s="13" t="s">
        <v>31</v>
      </c>
      <c r="C6909" s="14">
        <v>13</v>
      </c>
      <c r="D6909" s="14">
        <v>2018</v>
      </c>
      <c r="E6909">
        <f t="shared" si="108"/>
        <v>132018</v>
      </c>
      <c r="F6909" s="41">
        <f>IFERROR(VLOOKUP(E6909,Heritage!$E$3:$H$4601,4,FALSE),"")</f>
        <v>0.63500000000000001</v>
      </c>
      <c r="G6909" s="41">
        <f>IFERROR(VLOOKUP(A6909,'PRS 2015-2018'!$A$3:$AD$142,9,FALSE),"")</f>
        <v>0.58585858585858586</v>
      </c>
      <c r="H6909" s="41">
        <f>IFERROR(VLOOKUP(E6909,'Global Insight'!$E$2:$F$4102,2,FALSE),"")</f>
        <v>0.61111111111111116</v>
      </c>
      <c r="I6909">
        <f>IFERROR(VLOOKUP(E6909,EIU!$E$2:$H$3662,4,FALSE),"")</f>
        <v>0.6</v>
      </c>
    </row>
    <row r="6910" spans="1:9" x14ac:dyDescent="0.25">
      <c r="A6910" s="12" t="s">
        <v>26</v>
      </c>
      <c r="B6910" s="13" t="s">
        <v>27</v>
      </c>
      <c r="C6910" s="14">
        <v>14</v>
      </c>
      <c r="D6910" s="14">
        <v>2018</v>
      </c>
      <c r="E6910">
        <f t="shared" si="108"/>
        <v>142018</v>
      </c>
      <c r="F6910" s="41">
        <f>IFERROR(VLOOKUP(E6910,Heritage!$E$3:$H$4601,4,FALSE),"")</f>
        <v>0.36099999999999999</v>
      </c>
      <c r="G6910" s="41">
        <f>IFERROR(VLOOKUP(A6910,'PRS 2015-2018'!$A$3:$AD$142,9,FALSE),"")</f>
        <v>0.43181818181818182</v>
      </c>
      <c r="H6910" s="41">
        <f>IFERROR(VLOOKUP(E6910,'Global Insight'!$E$2:$F$4102,2,FALSE),"")</f>
        <v>0.55555555555555558</v>
      </c>
      <c r="I6910">
        <f>IFERROR(VLOOKUP(E6910,EIU!$E$2:$H$3662,4,FALSE),"")</f>
        <v>0.35</v>
      </c>
    </row>
    <row r="6911" spans="1:9" x14ac:dyDescent="0.25">
      <c r="A6911" s="12" t="s">
        <v>39</v>
      </c>
      <c r="B6911" s="13" t="s">
        <v>40</v>
      </c>
      <c r="C6911" s="14">
        <v>15</v>
      </c>
      <c r="D6911" s="14">
        <v>2018</v>
      </c>
      <c r="E6911">
        <f t="shared" si="108"/>
        <v>152018</v>
      </c>
      <c r="F6911" s="41">
        <f>IFERROR(VLOOKUP(E6911,Heritage!$E$3:$H$4601,4,FALSE),"")</f>
        <v>0.52900000000000003</v>
      </c>
      <c r="G6911" s="41" t="str">
        <f>IFERROR(VLOOKUP(A6911,'PRS 2015-2018'!$A$3:$AD$142,9,FALSE),"")</f>
        <v/>
      </c>
      <c r="H6911" s="41">
        <f>IFERROR(VLOOKUP(E6911,'Global Insight'!$E$2:$F$4102,2,FALSE),"")</f>
        <v>0.77777777777777779</v>
      </c>
      <c r="I6911">
        <f>IFERROR(VLOOKUP(E6911,EIU!$E$2:$H$3662,4,FALSE),"")</f>
        <v>0.65</v>
      </c>
    </row>
    <row r="6912" spans="1:9" x14ac:dyDescent="0.25">
      <c r="A6912" s="12" t="s">
        <v>33</v>
      </c>
      <c r="B6912" s="13" t="s">
        <v>34</v>
      </c>
      <c r="C6912" s="14">
        <v>16</v>
      </c>
      <c r="D6912" s="14">
        <v>2018</v>
      </c>
      <c r="E6912">
        <f t="shared" si="108"/>
        <v>162018</v>
      </c>
      <c r="F6912" s="41">
        <f>IFERROR(VLOOKUP(E6912,Heritage!$E$3:$H$4601,4,FALSE),"")</f>
        <v>0.55200000000000005</v>
      </c>
      <c r="G6912" s="41">
        <f>IFERROR(VLOOKUP(A6912,'PRS 2015-2018'!$A$3:$AD$142,9,FALSE),"")</f>
        <v>0.50252525252525249</v>
      </c>
      <c r="H6912" s="41">
        <f>IFERROR(VLOOKUP(E6912,'Global Insight'!$E$2:$F$4102,2,FALSE),"")</f>
        <v>0.3888888888888889</v>
      </c>
      <c r="I6912">
        <f>IFERROR(VLOOKUP(E6912,EIU!$E$2:$H$3662,4,FALSE),"")</f>
        <v>0.3</v>
      </c>
    </row>
    <row r="6913" spans="1:9" x14ac:dyDescent="0.25">
      <c r="A6913" s="12" t="s">
        <v>20</v>
      </c>
      <c r="B6913" s="13" t="s">
        <v>21</v>
      </c>
      <c r="C6913" s="14">
        <v>17</v>
      </c>
      <c r="D6913" s="14">
        <v>2018</v>
      </c>
      <c r="E6913">
        <f t="shared" si="108"/>
        <v>172018</v>
      </c>
      <c r="F6913" s="41">
        <f>IFERROR(VLOOKUP(E6913,Heritage!$E$3:$H$4601,4,FALSE),"")</f>
        <v>0.81299999999999994</v>
      </c>
      <c r="G6913" s="41">
        <f>IFERROR(VLOOKUP(A6913,'PRS 2015-2018'!$A$3:$AD$142,9,FALSE),"")</f>
        <v>0.77020202020202022</v>
      </c>
      <c r="H6913" s="41">
        <f>IFERROR(VLOOKUP(E6913,'Global Insight'!$E$2:$F$4102,2,FALSE),"")</f>
        <v>0.88888888888888895</v>
      </c>
      <c r="I6913">
        <f>IFERROR(VLOOKUP(E6913,EIU!$E$2:$H$3662,4,FALSE),"")</f>
        <v>0.82499999999999996</v>
      </c>
    </row>
    <row r="6914" spans="1:9" x14ac:dyDescent="0.25">
      <c r="A6914" s="12" t="s">
        <v>349</v>
      </c>
      <c r="B6914" s="13" t="s">
        <v>377</v>
      </c>
      <c r="C6914" s="14">
        <v>18</v>
      </c>
      <c r="D6914" s="14">
        <v>2018</v>
      </c>
      <c r="E6914">
        <f t="shared" si="108"/>
        <v>182018</v>
      </c>
      <c r="F6914" s="41">
        <f>IFERROR(VLOOKUP(E6914,Heritage!$E$3:$H$4601,4,FALSE),"")</f>
        <v>0.41700000000000004</v>
      </c>
      <c r="G6914" s="41" t="str">
        <f>IFERROR(VLOOKUP(A6914,'PRS 2015-2018'!$A$3:$AD$142,9,FALSE),"")</f>
        <v/>
      </c>
      <c r="H6914" s="41">
        <f>IFERROR(VLOOKUP(E6914,'Global Insight'!$E$2:$F$4102,2,FALSE),"")</f>
        <v>0.44444444444444448</v>
      </c>
      <c r="I6914">
        <f>IFERROR(VLOOKUP(E6914,EIU!$E$2:$H$3662,4,FALSE),"")</f>
        <v>0.35</v>
      </c>
    </row>
    <row r="6915" spans="1:9" x14ac:dyDescent="0.25">
      <c r="A6915" s="12" t="s">
        <v>22</v>
      </c>
      <c r="B6915" s="13" t="s">
        <v>23</v>
      </c>
      <c r="C6915" s="14">
        <v>19</v>
      </c>
      <c r="D6915" s="14">
        <v>2018</v>
      </c>
      <c r="E6915">
        <f t="shared" si="108"/>
        <v>192018</v>
      </c>
      <c r="F6915" s="41">
        <f>IFERROR(VLOOKUP(E6915,Heritage!$E$3:$H$4601,4,FALSE),"")</f>
        <v>0.37200000000000005</v>
      </c>
      <c r="G6915" s="41" t="str">
        <f>IFERROR(VLOOKUP(A6915,'PRS 2015-2018'!$A$3:$AD$142,9,FALSE),"")</f>
        <v/>
      </c>
      <c r="H6915" s="41">
        <f>IFERROR(VLOOKUP(E6915,'Global Insight'!$E$2:$F$4102,2,FALSE),"")</f>
        <v>0.44444444444444448</v>
      </c>
      <c r="I6915">
        <f>IFERROR(VLOOKUP(E6915,EIU!$E$2:$H$3662,4,FALSE),"")</f>
        <v>0.27500000000000002</v>
      </c>
    </row>
    <row r="6916" spans="1:9" x14ac:dyDescent="0.25">
      <c r="A6916" s="12" t="s">
        <v>41</v>
      </c>
      <c r="B6916" s="13" t="s">
        <v>42</v>
      </c>
      <c r="C6916" s="14">
        <v>20</v>
      </c>
      <c r="D6916" s="14">
        <v>2018</v>
      </c>
      <c r="E6916">
        <f t="shared" si="108"/>
        <v>202018</v>
      </c>
      <c r="F6916" s="41">
        <f>IFERROR(VLOOKUP(E6916,Heritage!$E$3:$H$4601,4,FALSE),"")</f>
        <v>0.625</v>
      </c>
      <c r="G6916" s="41" t="str">
        <f>IFERROR(VLOOKUP(A6916,'PRS 2015-2018'!$A$3:$AD$142,9,FALSE),"")</f>
        <v/>
      </c>
      <c r="H6916" s="41">
        <f>IFERROR(VLOOKUP(E6916,'Global Insight'!$E$2:$F$4102,2,FALSE),"")</f>
        <v>0.83333333333333337</v>
      </c>
      <c r="I6916">
        <f>IFERROR(VLOOKUP(E6916,EIU!$E$2:$H$3662,4,FALSE),"")</f>
        <v>0.7</v>
      </c>
    </row>
    <row r="6917" spans="1:9" x14ac:dyDescent="0.25">
      <c r="A6917" s="12" t="s">
        <v>35</v>
      </c>
      <c r="B6917" s="13" t="s">
        <v>36</v>
      </c>
      <c r="C6917" s="14">
        <v>21</v>
      </c>
      <c r="D6917" s="14">
        <v>2018</v>
      </c>
      <c r="E6917">
        <f t="shared" si="108"/>
        <v>212018</v>
      </c>
      <c r="F6917" s="41">
        <f>IFERROR(VLOOKUP(E6917,Heritage!$E$3:$H$4601,4,FALSE),"")</f>
        <v>0.20499999999999999</v>
      </c>
      <c r="G6917" s="41">
        <f>IFERROR(VLOOKUP(A6917,'PRS 2015-2018'!$A$3:$AD$142,9,FALSE),"")</f>
        <v>0.41666666666666669</v>
      </c>
      <c r="H6917" s="41">
        <f>IFERROR(VLOOKUP(E6917,'Global Insight'!$E$2:$F$4102,2,FALSE),"")</f>
        <v>0.27777777777777779</v>
      </c>
      <c r="I6917">
        <f>IFERROR(VLOOKUP(E6917,EIU!$E$2:$H$3662,4,FALSE),"")</f>
        <v>0.25</v>
      </c>
    </row>
    <row r="6918" spans="1:9" x14ac:dyDescent="0.25">
      <c r="A6918" s="12" t="s">
        <v>333</v>
      </c>
      <c r="B6918" s="13" t="s">
        <v>32</v>
      </c>
      <c r="C6918" s="14">
        <v>22</v>
      </c>
      <c r="D6918" s="14">
        <v>2018</v>
      </c>
      <c r="E6918">
        <f t="shared" si="108"/>
        <v>222018</v>
      </c>
      <c r="F6918" s="41">
        <f>IFERROR(VLOOKUP(E6918,Heritage!$E$3:$H$4601,4,FALSE),"")</f>
        <v>0.40200000000000002</v>
      </c>
      <c r="G6918" s="41" t="str">
        <f>IFERROR(VLOOKUP(A6918,'PRS 2015-2018'!$A$3:$AD$142,9,FALSE),"")</f>
        <v/>
      </c>
      <c r="H6918" s="41">
        <f>IFERROR(VLOOKUP(E6918,'Global Insight'!$E$2:$F$4102,2,FALSE),"")</f>
        <v>0.61111111111111116</v>
      </c>
      <c r="I6918">
        <f>IFERROR(VLOOKUP(E6918,EIU!$E$2:$H$3662,4,FALSE),"")</f>
        <v>0.4</v>
      </c>
    </row>
    <row r="6919" spans="1:9" x14ac:dyDescent="0.25">
      <c r="A6919" s="12" t="s">
        <v>43</v>
      </c>
      <c r="B6919" s="13" t="s">
        <v>44</v>
      </c>
      <c r="C6919" s="14">
        <v>23</v>
      </c>
      <c r="D6919" s="14">
        <v>2018</v>
      </c>
      <c r="E6919">
        <f t="shared" si="108"/>
        <v>232018</v>
      </c>
      <c r="F6919" s="41">
        <f>IFERROR(VLOOKUP(E6919,Heritage!$E$3:$H$4601,4,FALSE),"")</f>
        <v>0.58099999999999996</v>
      </c>
      <c r="G6919" s="41">
        <f>IFERROR(VLOOKUP(A6919,'PRS 2015-2018'!$A$3:$AD$142,9,FALSE),"")</f>
        <v>0.64646464646464652</v>
      </c>
      <c r="H6919" s="41">
        <f>IFERROR(VLOOKUP(E6919,'Global Insight'!$E$2:$F$4102,2,FALSE),"")</f>
        <v>0.83333333333333337</v>
      </c>
      <c r="I6919">
        <f>IFERROR(VLOOKUP(E6919,EIU!$E$2:$H$3662,4,FALSE),"")</f>
        <v>0.65</v>
      </c>
    </row>
    <row r="6920" spans="1:9" x14ac:dyDescent="0.25">
      <c r="A6920" s="12" t="s">
        <v>37</v>
      </c>
      <c r="B6920" s="13" t="s">
        <v>38</v>
      </c>
      <c r="C6920" s="14">
        <v>24</v>
      </c>
      <c r="D6920" s="14">
        <v>2018</v>
      </c>
      <c r="E6920">
        <f t="shared" si="108"/>
        <v>242018</v>
      </c>
      <c r="F6920" s="41">
        <f>IFERROR(VLOOKUP(E6920,Heritage!$E$3:$H$4601,4,FALSE),"")</f>
        <v>0.57299999999999995</v>
      </c>
      <c r="G6920" s="41">
        <f>IFERROR(VLOOKUP(A6920,'PRS 2015-2018'!$A$3:$AD$142,9,FALSE),"")</f>
        <v>0.41919191919191917</v>
      </c>
      <c r="H6920" s="41">
        <f>IFERROR(VLOOKUP(E6920,'Global Insight'!$E$2:$F$4102,2,FALSE),"")</f>
        <v>0.61111111111111116</v>
      </c>
      <c r="I6920">
        <f>IFERROR(VLOOKUP(E6920,EIU!$E$2:$H$3662,4,FALSE),"")</f>
        <v>0.42499999999999999</v>
      </c>
    </row>
    <row r="6921" spans="1:9" x14ac:dyDescent="0.25">
      <c r="A6921" s="12" t="s">
        <v>350</v>
      </c>
      <c r="B6921" s="13" t="s">
        <v>378</v>
      </c>
      <c r="C6921" s="14">
        <v>25</v>
      </c>
      <c r="D6921" s="14">
        <v>2018</v>
      </c>
      <c r="E6921">
        <f t="shared" si="108"/>
        <v>252018</v>
      </c>
      <c r="F6921" s="41">
        <f>IFERROR(VLOOKUP(E6921,Heritage!$E$3:$H$4601,4,FALSE),"")</f>
        <v>0.64</v>
      </c>
      <c r="G6921" s="41">
        <f>IFERROR(VLOOKUP(A6921,'PRS 2015-2018'!$A$3:$AD$142,9,FALSE),"")</f>
        <v>0.70202020202020199</v>
      </c>
      <c r="H6921" s="41">
        <f>IFERROR(VLOOKUP(E6921,'Global Insight'!$E$2:$F$4102,2,FALSE),"")</f>
        <v>0.77777777777777779</v>
      </c>
      <c r="I6921">
        <f>IFERROR(VLOOKUP(E6921,EIU!$E$2:$H$3662,4,FALSE),"")</f>
        <v>0.72499999999999998</v>
      </c>
    </row>
    <row r="6922" spans="1:9" x14ac:dyDescent="0.25">
      <c r="A6922" s="12" t="s">
        <v>28</v>
      </c>
      <c r="B6922" s="13" t="s">
        <v>29</v>
      </c>
      <c r="C6922" s="14">
        <v>26</v>
      </c>
      <c r="D6922" s="14">
        <v>2018</v>
      </c>
      <c r="E6922">
        <f t="shared" si="108"/>
        <v>262018</v>
      </c>
      <c r="F6922" s="41">
        <f>IFERROR(VLOOKUP(E6922,Heritage!$E$3:$H$4601,4,FALSE),"")</f>
        <v>0.625</v>
      </c>
      <c r="G6922" s="41">
        <f>IFERROR(VLOOKUP(A6922,'PRS 2015-2018'!$A$3:$AD$142,9,FALSE),"")</f>
        <v>0.62121212121212122</v>
      </c>
      <c r="H6922" s="41">
        <f>IFERROR(VLOOKUP(E6922,'Global Insight'!$E$2:$F$4102,2,FALSE),"")</f>
        <v>0.61111111111111116</v>
      </c>
      <c r="I6922">
        <f>IFERROR(VLOOKUP(E6922,EIU!$E$2:$H$3662,4,FALSE),"")</f>
        <v>0.45</v>
      </c>
    </row>
    <row r="6923" spans="1:9" x14ac:dyDescent="0.25">
      <c r="A6923" s="12" t="s">
        <v>24</v>
      </c>
      <c r="B6923" s="13" t="s">
        <v>25</v>
      </c>
      <c r="C6923" s="14">
        <v>27</v>
      </c>
      <c r="D6923" s="14">
        <v>2018</v>
      </c>
      <c r="E6923">
        <f t="shared" si="108"/>
        <v>272018</v>
      </c>
      <c r="F6923" s="41">
        <f>IFERROR(VLOOKUP(E6923,Heritage!$E$3:$H$4601,4,FALSE),"")</f>
        <v>0.49099999999999999</v>
      </c>
      <c r="G6923" s="41">
        <f>IFERROR(VLOOKUP(A6923,'PRS 2015-2018'!$A$3:$AD$142,9,FALSE),"")</f>
        <v>0.51515151515151525</v>
      </c>
      <c r="H6923" s="41">
        <f>IFERROR(VLOOKUP(E6923,'Global Insight'!$E$2:$F$4102,2,FALSE),"")</f>
        <v>0.44444444444444448</v>
      </c>
      <c r="I6923">
        <f>IFERROR(VLOOKUP(E6923,EIU!$E$2:$H$3662,4,FALSE),"")</f>
        <v>0.4</v>
      </c>
    </row>
    <row r="6924" spans="1:9" x14ac:dyDescent="0.25">
      <c r="A6924" s="12" t="s">
        <v>18</v>
      </c>
      <c r="B6924" s="13" t="s">
        <v>19</v>
      </c>
      <c r="C6924" s="14">
        <v>28</v>
      </c>
      <c r="D6924" s="14">
        <v>2018</v>
      </c>
      <c r="E6924">
        <f t="shared" si="108"/>
        <v>282018</v>
      </c>
      <c r="F6924" s="41">
        <f>IFERROR(VLOOKUP(E6924,Heritage!$E$3:$H$4601,4,FALSE),"")</f>
        <v>0.20600000000000002</v>
      </c>
      <c r="G6924" s="41" t="str">
        <f>IFERROR(VLOOKUP(A6924,'PRS 2015-2018'!$A$3:$AD$142,9,FALSE),"")</f>
        <v/>
      </c>
      <c r="H6924" s="41">
        <f>IFERROR(VLOOKUP(E6924,'Global Insight'!$E$2:$F$4102,2,FALSE),"")</f>
        <v>0.3888888888888889</v>
      </c>
      <c r="I6924">
        <f>IFERROR(VLOOKUP(E6924,EIU!$E$2:$H$3662,4,FALSE),"")</f>
        <v>0.15</v>
      </c>
    </row>
    <row r="6925" spans="1:9" x14ac:dyDescent="0.25">
      <c r="A6925" s="12" t="s">
        <v>160</v>
      </c>
      <c r="B6925" s="13" t="s">
        <v>161</v>
      </c>
      <c r="C6925" s="14">
        <v>29</v>
      </c>
      <c r="D6925" s="14">
        <v>2018</v>
      </c>
      <c r="E6925">
        <f t="shared" si="108"/>
        <v>292018</v>
      </c>
      <c r="F6925" s="41">
        <f>IFERROR(VLOOKUP(E6925,Heritage!$E$3:$H$4601,4,FALSE),"")</f>
        <v>0.374</v>
      </c>
      <c r="G6925" s="41" t="str">
        <f>IFERROR(VLOOKUP(A6925,'PRS 2015-2018'!$A$3:$AD$142,9,FALSE),"")</f>
        <v/>
      </c>
      <c r="H6925" s="41">
        <f>IFERROR(VLOOKUP(E6925,'Global Insight'!$E$2:$F$4102,2,FALSE),"")</f>
        <v>0.66666666666666663</v>
      </c>
      <c r="I6925">
        <f>IFERROR(VLOOKUP(E6925,EIU!$E$2:$H$3662,4,FALSE),"")</f>
        <v>0.15</v>
      </c>
    </row>
    <row r="6926" spans="1:9" x14ac:dyDescent="0.25">
      <c r="A6926" s="12" t="s">
        <v>56</v>
      </c>
      <c r="B6926" s="13" t="s">
        <v>57</v>
      </c>
      <c r="C6926" s="14">
        <v>30</v>
      </c>
      <c r="D6926" s="14">
        <v>2018</v>
      </c>
      <c r="E6926">
        <f t="shared" si="108"/>
        <v>302018</v>
      </c>
      <c r="F6926" s="41">
        <f>IFERROR(VLOOKUP(E6926,Heritage!$E$3:$H$4601,4,FALSE),"")</f>
        <v>0.42499999999999999</v>
      </c>
      <c r="G6926" s="41">
        <f>IFERROR(VLOOKUP(A6926,'PRS 2015-2018'!$A$3:$AD$142,9,FALSE),"")</f>
        <v>0.37626262626262624</v>
      </c>
      <c r="H6926" s="41">
        <f>IFERROR(VLOOKUP(E6926,'Global Insight'!$E$2:$F$4102,2,FALSE),"")</f>
        <v>0.55555555555555558</v>
      </c>
      <c r="I6926">
        <f>IFERROR(VLOOKUP(E6926,EIU!$E$2:$H$3662,4,FALSE),"")</f>
        <v>0.2</v>
      </c>
    </row>
    <row r="6927" spans="1:9" x14ac:dyDescent="0.25">
      <c r="A6927" s="12" t="s">
        <v>47</v>
      </c>
      <c r="B6927" s="13" t="s">
        <v>48</v>
      </c>
      <c r="C6927" s="14">
        <v>31</v>
      </c>
      <c r="D6927" s="14">
        <v>2018</v>
      </c>
      <c r="E6927">
        <f t="shared" si="108"/>
        <v>312018</v>
      </c>
      <c r="F6927" s="41">
        <f>IFERROR(VLOOKUP(E6927,Heritage!$E$3:$H$4601,4,FALSE),"")</f>
        <v>0.87</v>
      </c>
      <c r="G6927" s="41">
        <f>IFERROR(VLOOKUP(A6927,'PRS 2015-2018'!$A$3:$AD$142,9,FALSE),"")</f>
        <v>0.91666666666666663</v>
      </c>
      <c r="H6927" s="41">
        <f>IFERROR(VLOOKUP(E6927,'Global Insight'!$E$2:$F$4102,2,FALSE),"")</f>
        <v>0.94444444444444453</v>
      </c>
      <c r="I6927">
        <f>IFERROR(VLOOKUP(E6927,EIU!$E$2:$H$3662,4,FALSE),"")</f>
        <v>0.95</v>
      </c>
    </row>
    <row r="6928" spans="1:9" x14ac:dyDescent="0.25">
      <c r="A6928" s="12" t="s">
        <v>63</v>
      </c>
      <c r="B6928" s="13" t="s">
        <v>64</v>
      </c>
      <c r="C6928" s="14">
        <v>32</v>
      </c>
      <c r="D6928" s="14">
        <v>2018</v>
      </c>
      <c r="E6928">
        <f t="shared" si="108"/>
        <v>322018</v>
      </c>
      <c r="F6928" s="41">
        <f>IFERROR(VLOOKUP(E6928,Heritage!$E$3:$H$4601,4,FALSE),"")</f>
        <v>0.441</v>
      </c>
      <c r="G6928" s="41" t="str">
        <f>IFERROR(VLOOKUP(A6928,'PRS 2015-2018'!$A$3:$AD$142,9,FALSE),"")</f>
        <v/>
      </c>
      <c r="H6928" s="41">
        <f>IFERROR(VLOOKUP(E6928,'Global Insight'!$E$2:$F$4102,2,FALSE),"")</f>
        <v>0.72222222222222232</v>
      </c>
      <c r="I6928">
        <f>IFERROR(VLOOKUP(E6928,EIU!$E$2:$H$3662,4,FALSE),"")</f>
        <v>0.65</v>
      </c>
    </row>
    <row r="6929" spans="1:9" x14ac:dyDescent="0.25">
      <c r="A6929" s="12" t="s">
        <v>45</v>
      </c>
      <c r="B6929" s="13" t="s">
        <v>46</v>
      </c>
      <c r="C6929" s="14">
        <v>33</v>
      </c>
      <c r="D6929" s="14">
        <v>2018</v>
      </c>
      <c r="E6929">
        <f t="shared" si="108"/>
        <v>332018</v>
      </c>
      <c r="F6929" s="41">
        <f>IFERROR(VLOOKUP(E6929,Heritage!$E$3:$H$4601,4,FALSE),"")</f>
        <v>0.19600000000000001</v>
      </c>
      <c r="G6929" s="41" t="str">
        <f>IFERROR(VLOOKUP(A6929,'PRS 2015-2018'!$A$3:$AD$142,9,FALSE),"")</f>
        <v/>
      </c>
      <c r="H6929" s="41">
        <f>IFERROR(VLOOKUP(E6929,'Global Insight'!$E$2:$F$4102,2,FALSE),"")</f>
        <v>0.38888888888888884</v>
      </c>
      <c r="I6929">
        <f>IFERROR(VLOOKUP(E6929,EIU!$E$2:$H$3662,4,FALSE),"")</f>
        <v>0.05</v>
      </c>
    </row>
    <row r="6930" spans="1:9" x14ac:dyDescent="0.25">
      <c r="A6930" s="12" t="s">
        <v>288</v>
      </c>
      <c r="B6930" s="13" t="s">
        <v>289</v>
      </c>
      <c r="C6930" s="14">
        <v>34</v>
      </c>
      <c r="D6930" s="14">
        <v>2018</v>
      </c>
      <c r="E6930">
        <f t="shared" si="108"/>
        <v>342018</v>
      </c>
      <c r="F6930" s="41">
        <f>IFERROR(VLOOKUP(E6930,Heritage!$E$3:$H$4601,4,FALSE),"")</f>
        <v>0.26700000000000002</v>
      </c>
      <c r="G6930" s="41" t="str">
        <f>IFERROR(VLOOKUP(A6930,'PRS 2015-2018'!$A$3:$AD$142,9,FALSE),"")</f>
        <v/>
      </c>
      <c r="H6930" s="41">
        <f>IFERROR(VLOOKUP(E6930,'Global Insight'!$E$2:$F$4102,2,FALSE),"")</f>
        <v>0.3888888888888889</v>
      </c>
      <c r="I6930">
        <f>IFERROR(VLOOKUP(E6930,EIU!$E$2:$H$3662,4,FALSE),"")</f>
        <v>0.17499999999999999</v>
      </c>
    </row>
    <row r="6931" spans="1:9" x14ac:dyDescent="0.25">
      <c r="A6931" s="12" t="s">
        <v>51</v>
      </c>
      <c r="B6931" s="13" t="s">
        <v>52</v>
      </c>
      <c r="C6931" s="14">
        <v>35</v>
      </c>
      <c r="D6931" s="14">
        <v>2018</v>
      </c>
      <c r="E6931">
        <f t="shared" si="108"/>
        <v>352018</v>
      </c>
      <c r="F6931" s="41">
        <f>IFERROR(VLOOKUP(E6931,Heritage!$E$3:$H$4601,4,FALSE),"")</f>
        <v>0.68700000000000006</v>
      </c>
      <c r="G6931" s="41">
        <f>IFERROR(VLOOKUP(A6931,'PRS 2015-2018'!$A$3:$AD$142,9,FALSE),"")</f>
        <v>0.74494949494949492</v>
      </c>
      <c r="H6931" s="41">
        <f>IFERROR(VLOOKUP(E6931,'Global Insight'!$E$2:$F$4102,2,FALSE),"")</f>
        <v>0.77777777777777779</v>
      </c>
      <c r="I6931">
        <f>IFERROR(VLOOKUP(E6931,EIU!$E$2:$H$3662,4,FALSE),"")</f>
        <v>0.8</v>
      </c>
    </row>
    <row r="6932" spans="1:9" x14ac:dyDescent="0.25">
      <c r="A6932" s="12" t="s">
        <v>53</v>
      </c>
      <c r="B6932" s="13" t="s">
        <v>54</v>
      </c>
      <c r="C6932" s="14">
        <v>36</v>
      </c>
      <c r="D6932" s="14">
        <v>2018</v>
      </c>
      <c r="E6932">
        <f t="shared" si="108"/>
        <v>362018</v>
      </c>
      <c r="F6932" s="41">
        <f>IFERROR(VLOOKUP(E6932,Heritage!$E$3:$H$4601,4,FALSE),"")</f>
        <v>0.499</v>
      </c>
      <c r="G6932" s="41">
        <f>IFERROR(VLOOKUP(A6932,'PRS 2015-2018'!$A$3:$AD$142,9,FALSE),"")</f>
        <v>0.51767676767676762</v>
      </c>
      <c r="H6932" s="41">
        <f>IFERROR(VLOOKUP(E6932,'Global Insight'!$E$2:$F$4102,2,FALSE),"")</f>
        <v>0.72222222222222232</v>
      </c>
      <c r="I6932">
        <f>IFERROR(VLOOKUP(E6932,EIU!$E$2:$H$3662,4,FALSE),"")</f>
        <v>0.45</v>
      </c>
    </row>
    <row r="6933" spans="1:9" x14ac:dyDescent="0.25">
      <c r="A6933" s="12" t="s">
        <v>59</v>
      </c>
      <c r="B6933" s="13" t="s">
        <v>60</v>
      </c>
      <c r="C6933" s="14">
        <v>37</v>
      </c>
      <c r="D6933" s="14">
        <v>2018</v>
      </c>
      <c r="E6933">
        <f t="shared" si="108"/>
        <v>372018</v>
      </c>
      <c r="F6933" s="41">
        <f>IFERROR(VLOOKUP(E6933,Heritage!$E$3:$H$4601,4,FALSE),"")</f>
        <v>0.59200000000000008</v>
      </c>
      <c r="G6933" s="41">
        <f>IFERROR(VLOOKUP(A6933,'PRS 2015-2018'!$A$3:$AD$142,9,FALSE),"")</f>
        <v>0.46212121212121215</v>
      </c>
      <c r="H6933" s="41">
        <f>IFERROR(VLOOKUP(E6933,'Global Insight'!$E$2:$F$4102,2,FALSE),"")</f>
        <v>0.72222222222222232</v>
      </c>
      <c r="I6933">
        <f>IFERROR(VLOOKUP(E6933,EIU!$E$2:$H$3662,4,FALSE),"")</f>
        <v>0.45</v>
      </c>
    </row>
    <row r="6934" spans="1:9" x14ac:dyDescent="0.25">
      <c r="A6934" s="12" t="s">
        <v>61</v>
      </c>
      <c r="B6934" s="13" t="s">
        <v>62</v>
      </c>
      <c r="C6934" s="14">
        <v>38</v>
      </c>
      <c r="D6934" s="14">
        <v>2018</v>
      </c>
      <c r="E6934">
        <f t="shared" si="108"/>
        <v>382018</v>
      </c>
      <c r="F6934" s="41">
        <f>IFERROR(VLOOKUP(E6934,Heritage!$E$3:$H$4601,4,FALSE),"")</f>
        <v>0.36499999999999999</v>
      </c>
      <c r="G6934" s="41" t="str">
        <f>IFERROR(VLOOKUP(A6934,'PRS 2015-2018'!$A$3:$AD$142,9,FALSE),"")</f>
        <v/>
      </c>
      <c r="H6934" s="41">
        <f>IFERROR(VLOOKUP(E6934,'Global Insight'!$E$2:$F$4102,2,FALSE),"")</f>
        <v>0.5</v>
      </c>
      <c r="I6934" t="str">
        <f>IFERROR(VLOOKUP(E6934,EIU!$E$2:$H$3662,4,FALSE),"")</f>
        <v/>
      </c>
    </row>
    <row r="6935" spans="1:9" x14ac:dyDescent="0.25">
      <c r="A6935" s="15" t="s">
        <v>334</v>
      </c>
      <c r="B6935" s="13" t="s">
        <v>58</v>
      </c>
      <c r="C6935" s="14">
        <v>39</v>
      </c>
      <c r="D6935" s="14">
        <v>2018</v>
      </c>
      <c r="E6935">
        <f t="shared" si="108"/>
        <v>392018</v>
      </c>
      <c r="F6935" s="41">
        <f>IFERROR(VLOOKUP(E6935,Heritage!$E$3:$H$4601,4,FALSE),"")</f>
        <v>0.33200000000000002</v>
      </c>
      <c r="G6935" s="41">
        <f>IFERROR(VLOOKUP(A6935,'PRS 2015-2018'!$A$3:$AD$142,9,FALSE),"")</f>
        <v>0.31818181818181818</v>
      </c>
      <c r="H6935" s="41">
        <f>IFERROR(VLOOKUP(E6935,'Global Insight'!$E$2:$F$4102,2,FALSE),"")</f>
        <v>0.44444444444444448</v>
      </c>
      <c r="I6935">
        <f>IFERROR(VLOOKUP(E6935,EIU!$E$2:$H$3662,4,FALSE),"")</f>
        <v>0.22500000000000001</v>
      </c>
    </row>
    <row r="6936" spans="1:9" x14ac:dyDescent="0.25">
      <c r="A6936" s="15" t="s">
        <v>351</v>
      </c>
      <c r="B6936" s="13" t="s">
        <v>335</v>
      </c>
      <c r="C6936" s="14">
        <v>40</v>
      </c>
      <c r="D6936" s="14">
        <v>2018</v>
      </c>
      <c r="E6936">
        <f t="shared" si="108"/>
        <v>402018</v>
      </c>
      <c r="F6936" s="41">
        <f>IFERROR(VLOOKUP(E6936,Heritage!$E$3:$H$4601,4,FALSE),"")</f>
        <v>0.253</v>
      </c>
      <c r="G6936" s="41">
        <f>IFERROR(VLOOKUP(A6936,'PRS 2015-2018'!$A$3:$AD$142,9,FALSE),"")</f>
        <v>0.2626262626262626</v>
      </c>
      <c r="H6936" s="41">
        <f>IFERROR(VLOOKUP(E6936,'Global Insight'!$E$2:$F$4102,2,FALSE),"")</f>
        <v>0.27777777777777773</v>
      </c>
      <c r="I6936" t="str">
        <f>IFERROR(VLOOKUP(E6936,EIU!$E$2:$H$3662,4,FALSE),"")</f>
        <v/>
      </c>
    </row>
    <row r="6937" spans="1:9" x14ac:dyDescent="0.25">
      <c r="A6937" s="12" t="s">
        <v>65</v>
      </c>
      <c r="B6937" s="13" t="s">
        <v>66</v>
      </c>
      <c r="C6937" s="14">
        <v>41</v>
      </c>
      <c r="D6937" s="14">
        <v>2018</v>
      </c>
      <c r="E6937">
        <f t="shared" si="108"/>
        <v>412018</v>
      </c>
      <c r="F6937" s="41">
        <f>IFERROR(VLOOKUP(E6937,Heritage!$E$3:$H$4601,4,FALSE),"")</f>
        <v>0.58299999999999996</v>
      </c>
      <c r="G6937" s="41">
        <f>IFERROR(VLOOKUP(A6937,'PRS 2015-2018'!$A$3:$AD$142,9,FALSE),"")</f>
        <v>0.47474747474747475</v>
      </c>
      <c r="H6937" s="41">
        <f>IFERROR(VLOOKUP(E6937,'Global Insight'!$E$2:$F$4102,2,FALSE),"")</f>
        <v>0.55555555555555558</v>
      </c>
      <c r="I6937">
        <f>IFERROR(VLOOKUP(E6937,EIU!$E$2:$H$3662,4,FALSE),"")</f>
        <v>0.67500000000000004</v>
      </c>
    </row>
    <row r="6938" spans="1:9" x14ac:dyDescent="0.25">
      <c r="A6938" s="12" t="s">
        <v>352</v>
      </c>
      <c r="B6938" s="13" t="s">
        <v>55</v>
      </c>
      <c r="C6938" s="14">
        <v>42</v>
      </c>
      <c r="D6938" s="14">
        <v>2018</v>
      </c>
      <c r="E6938">
        <f t="shared" si="108"/>
        <v>422018</v>
      </c>
      <c r="F6938" s="41">
        <f>IFERROR(VLOOKUP(E6938,Heritage!$E$3:$H$4601,4,FALSE),"")</f>
        <v>0.40899999999999997</v>
      </c>
      <c r="G6938" s="41">
        <f>IFERROR(VLOOKUP(A6938,'PRS 2015-2018'!$A$3:$AD$142,9,FALSE),"")</f>
        <v>0.44696969696969696</v>
      </c>
      <c r="H6938" s="41">
        <f>IFERROR(VLOOKUP(E6938,'Global Insight'!$E$2:$F$4102,2,FALSE),"")</f>
        <v>0.55555555555555558</v>
      </c>
      <c r="I6938">
        <f>IFERROR(VLOOKUP(E6938,EIU!$E$2:$H$3662,4,FALSE),"")</f>
        <v>0.3</v>
      </c>
    </row>
    <row r="6939" spans="1:9" x14ac:dyDescent="0.25">
      <c r="A6939" s="15" t="s">
        <v>126</v>
      </c>
      <c r="B6939" s="13" t="s">
        <v>127</v>
      </c>
      <c r="C6939" s="14">
        <v>43</v>
      </c>
      <c r="D6939" s="14">
        <v>2018</v>
      </c>
      <c r="E6939">
        <f t="shared" si="108"/>
        <v>432018</v>
      </c>
      <c r="F6939" s="41">
        <f>IFERROR(VLOOKUP(E6939,Heritage!$E$3:$H$4601,4,FALSE),"")</f>
        <v>0.66</v>
      </c>
      <c r="G6939" s="41">
        <f>IFERROR(VLOOKUP(A6939,'PRS 2015-2018'!$A$3:$AD$142,9,FALSE),"")</f>
        <v>0.61363636363636365</v>
      </c>
      <c r="H6939" s="41">
        <f>IFERROR(VLOOKUP(E6939,'Global Insight'!$E$2:$F$4102,2,FALSE),"")</f>
        <v>0.77777777777777779</v>
      </c>
      <c r="I6939">
        <f>IFERROR(VLOOKUP(E6939,EIU!$E$2:$H$3662,4,FALSE),"")</f>
        <v>0.6</v>
      </c>
    </row>
    <row r="6940" spans="1:9" x14ac:dyDescent="0.25">
      <c r="A6940" s="12" t="s">
        <v>67</v>
      </c>
      <c r="B6940" s="13" t="s">
        <v>68</v>
      </c>
      <c r="C6940" s="14">
        <v>44</v>
      </c>
      <c r="D6940" s="14">
        <v>2018</v>
      </c>
      <c r="E6940">
        <f t="shared" si="108"/>
        <v>442018</v>
      </c>
      <c r="F6940" s="41">
        <f>IFERROR(VLOOKUP(E6940,Heritage!$E$3:$H$4601,4,FALSE),"")</f>
        <v>0.316</v>
      </c>
      <c r="G6940" s="41">
        <f>IFERROR(VLOOKUP(A6940,'PRS 2015-2018'!$A$3:$AD$142,9,FALSE),"")</f>
        <v>0.5</v>
      </c>
      <c r="H6940" s="41">
        <f>IFERROR(VLOOKUP(E6940,'Global Insight'!$E$2:$F$4102,2,FALSE),"")</f>
        <v>0.5</v>
      </c>
      <c r="I6940">
        <f>IFERROR(VLOOKUP(E6940,EIU!$E$2:$H$3662,4,FALSE),"")</f>
        <v>0.47499999999999998</v>
      </c>
    </row>
    <row r="6941" spans="1:9" x14ac:dyDescent="0.25">
      <c r="A6941" s="12" t="s">
        <v>69</v>
      </c>
      <c r="B6941" s="13" t="s">
        <v>70</v>
      </c>
      <c r="C6941" s="14">
        <v>45</v>
      </c>
      <c r="D6941" s="14">
        <v>2018</v>
      </c>
      <c r="E6941">
        <f t="shared" si="108"/>
        <v>452018</v>
      </c>
      <c r="F6941" s="41">
        <f>IFERROR(VLOOKUP(E6941,Heritage!$E$3:$H$4601,4,FALSE),"")</f>
        <v>0.73099999999999998</v>
      </c>
      <c r="G6941" s="41">
        <f>IFERROR(VLOOKUP(A6941,'PRS 2015-2018'!$A$3:$AD$142,9,FALSE),"")</f>
        <v>0.72979797979797978</v>
      </c>
      <c r="H6941" s="41">
        <f>IFERROR(VLOOKUP(E6941,'Global Insight'!$E$2:$F$4102,2,FALSE),"")</f>
        <v>0.77777777777777779</v>
      </c>
      <c r="I6941">
        <f>IFERROR(VLOOKUP(E6941,EIU!$E$2:$H$3662,4,FALSE),"")</f>
        <v>0.65</v>
      </c>
    </row>
    <row r="6942" spans="1:9" x14ac:dyDescent="0.25">
      <c r="A6942" s="12" t="s">
        <v>71</v>
      </c>
      <c r="B6942" s="13" t="s">
        <v>72</v>
      </c>
      <c r="C6942" s="14">
        <v>46</v>
      </c>
      <c r="D6942" s="14">
        <v>2018</v>
      </c>
      <c r="E6942">
        <f t="shared" si="108"/>
        <v>462018</v>
      </c>
      <c r="F6942" s="41">
        <f>IFERROR(VLOOKUP(E6942,Heritage!$E$3:$H$4601,4,FALSE),"")</f>
        <v>0.748</v>
      </c>
      <c r="G6942" s="41">
        <f>IFERROR(VLOOKUP(A6942,'PRS 2015-2018'!$A$3:$AD$142,9,FALSE),"")</f>
        <v>0.73232323232323238</v>
      </c>
      <c r="H6942" s="41">
        <f>IFERROR(VLOOKUP(E6942,'Global Insight'!$E$2:$F$4102,2,FALSE),"")</f>
        <v>0.83333333333333337</v>
      </c>
      <c r="I6942">
        <f>IFERROR(VLOOKUP(E6942,EIU!$E$2:$H$3662,4,FALSE),"")</f>
        <v>0.7</v>
      </c>
    </row>
    <row r="6943" spans="1:9" x14ac:dyDescent="0.25">
      <c r="A6943" s="12" t="s">
        <v>77</v>
      </c>
      <c r="B6943" s="13" t="s">
        <v>78</v>
      </c>
      <c r="C6943" s="14">
        <v>47</v>
      </c>
      <c r="D6943" s="14">
        <v>2018</v>
      </c>
      <c r="E6943">
        <f t="shared" si="108"/>
        <v>472018</v>
      </c>
      <c r="F6943" s="41">
        <f>IFERROR(VLOOKUP(E6943,Heritage!$E$3:$H$4601,4,FALSE),"")</f>
        <v>0.86199999999999999</v>
      </c>
      <c r="G6943" s="41">
        <f>IFERROR(VLOOKUP(A6943,'PRS 2015-2018'!$A$3:$AD$142,9,FALSE),"")</f>
        <v>0.88131313131313138</v>
      </c>
      <c r="H6943" s="41">
        <f>IFERROR(VLOOKUP(E6943,'Global Insight'!$E$2:$F$4102,2,FALSE),"")</f>
        <v>0.94444444444444453</v>
      </c>
      <c r="I6943">
        <f>IFERROR(VLOOKUP(E6943,EIU!$E$2:$H$3662,4,FALSE),"")</f>
        <v>0.9</v>
      </c>
    </row>
    <row r="6944" spans="1:9" x14ac:dyDescent="0.25">
      <c r="A6944" s="12" t="s">
        <v>75</v>
      </c>
      <c r="B6944" s="13" t="s">
        <v>76</v>
      </c>
      <c r="C6944" s="14">
        <v>48</v>
      </c>
      <c r="D6944" s="14">
        <v>2018</v>
      </c>
      <c r="E6944">
        <f t="shared" si="108"/>
        <v>482018</v>
      </c>
      <c r="F6944" s="41">
        <f>IFERROR(VLOOKUP(E6944,Heritage!$E$3:$H$4601,4,FALSE),"")</f>
        <v>0.29699999999999999</v>
      </c>
      <c r="G6944" s="41" t="str">
        <f>IFERROR(VLOOKUP(A6944,'PRS 2015-2018'!$A$3:$AD$142,9,FALSE),"")</f>
        <v/>
      </c>
      <c r="H6944" s="41">
        <f>IFERROR(VLOOKUP(E6944,'Global Insight'!$E$2:$F$4102,2,FALSE),"")</f>
        <v>0.44444444444444448</v>
      </c>
      <c r="I6944">
        <f>IFERROR(VLOOKUP(E6944,EIU!$E$2:$H$3662,4,FALSE),"")</f>
        <v>0.27500000000000002</v>
      </c>
    </row>
    <row r="6945" spans="1:9" x14ac:dyDescent="0.25">
      <c r="A6945" s="12" t="s">
        <v>353</v>
      </c>
      <c r="B6945" s="13" t="s">
        <v>379</v>
      </c>
      <c r="C6945" s="14">
        <v>49</v>
      </c>
      <c r="D6945" s="14">
        <v>2018</v>
      </c>
      <c r="E6945">
        <f t="shared" si="108"/>
        <v>492018</v>
      </c>
      <c r="F6945" s="41">
        <f>IFERROR(VLOOKUP(E6945,Heritage!$E$3:$H$4601,4,FALSE),"")</f>
        <v>0.49200000000000005</v>
      </c>
      <c r="G6945" s="41" t="str">
        <f>IFERROR(VLOOKUP(A6945,'PRS 2015-2018'!$A$3:$AD$142,9,FALSE),"")</f>
        <v/>
      </c>
      <c r="H6945" s="41">
        <f>IFERROR(VLOOKUP(E6945,'Global Insight'!$E$2:$F$4102,2,FALSE),"")</f>
        <v>0.83333333333333337</v>
      </c>
      <c r="I6945" t="str">
        <f>IFERROR(VLOOKUP(E6945,EIU!$E$2:$H$3662,4,FALSE),"")</f>
        <v/>
      </c>
    </row>
    <row r="6946" spans="1:9" x14ac:dyDescent="0.25">
      <c r="A6946" s="12" t="s">
        <v>79</v>
      </c>
      <c r="B6946" s="13" t="s">
        <v>80</v>
      </c>
      <c r="C6946" s="14">
        <v>50</v>
      </c>
      <c r="D6946" s="14">
        <v>2018</v>
      </c>
      <c r="E6946">
        <f t="shared" si="108"/>
        <v>502018</v>
      </c>
      <c r="F6946" s="41">
        <f>IFERROR(VLOOKUP(E6946,Heritage!$E$3:$H$4601,4,FALSE),"")</f>
        <v>0.50600000000000001</v>
      </c>
      <c r="G6946" s="41">
        <f>IFERROR(VLOOKUP(A6946,'PRS 2015-2018'!$A$3:$AD$142,9,FALSE),"")</f>
        <v>0.53535353535353536</v>
      </c>
      <c r="H6946" s="41">
        <f>IFERROR(VLOOKUP(E6946,'Global Insight'!$E$2:$F$4102,2,FALSE),"")</f>
        <v>0.66666666666666663</v>
      </c>
      <c r="I6946">
        <f>IFERROR(VLOOKUP(E6946,EIU!$E$2:$H$3662,4,FALSE),"")</f>
        <v>0.47499999999999998</v>
      </c>
    </row>
    <row r="6947" spans="1:9" x14ac:dyDescent="0.25">
      <c r="A6947" s="12" t="s">
        <v>83</v>
      </c>
      <c r="B6947" s="13" t="s">
        <v>84</v>
      </c>
      <c r="C6947" s="14">
        <v>51</v>
      </c>
      <c r="D6947" s="14">
        <v>2018</v>
      </c>
      <c r="E6947">
        <f t="shared" si="108"/>
        <v>512018</v>
      </c>
      <c r="F6947" s="41">
        <f>IFERROR(VLOOKUP(E6947,Heritage!$E$3:$H$4601,4,FALSE),"")</f>
        <v>0.35899999999999999</v>
      </c>
      <c r="G6947" s="41">
        <f>IFERROR(VLOOKUP(A6947,'PRS 2015-2018'!$A$3:$AD$142,9,FALSE),"")</f>
        <v>0.40151515151515155</v>
      </c>
      <c r="H6947" s="41">
        <f>IFERROR(VLOOKUP(E6947,'Global Insight'!$E$2:$F$4102,2,FALSE),"")</f>
        <v>0.3888888888888889</v>
      </c>
      <c r="I6947">
        <f>IFERROR(VLOOKUP(E6947,EIU!$E$2:$H$3662,4,FALSE),"")</f>
        <v>0.35</v>
      </c>
    </row>
    <row r="6948" spans="1:9" x14ac:dyDescent="0.25">
      <c r="A6948" s="12" t="s">
        <v>85</v>
      </c>
      <c r="B6948" s="13" t="s">
        <v>86</v>
      </c>
      <c r="C6948" s="14">
        <v>52</v>
      </c>
      <c r="D6948" s="14">
        <v>2018</v>
      </c>
      <c r="E6948">
        <f t="shared" si="108"/>
        <v>522018</v>
      </c>
      <c r="F6948" s="41">
        <f>IFERROR(VLOOKUP(E6948,Heritage!$E$3:$H$4601,4,FALSE),"")</f>
        <v>0.37</v>
      </c>
      <c r="G6948" s="41">
        <f>IFERROR(VLOOKUP(A6948,'PRS 2015-2018'!$A$3:$AD$142,9,FALSE),"")</f>
        <v>0.48989898989898983</v>
      </c>
      <c r="H6948" s="41">
        <f>IFERROR(VLOOKUP(E6948,'Global Insight'!$E$2:$F$4102,2,FALSE),"")</f>
        <v>0.55555555555555558</v>
      </c>
      <c r="I6948">
        <f>IFERROR(VLOOKUP(E6948,EIU!$E$2:$H$3662,4,FALSE),"")</f>
        <v>0.52500000000000002</v>
      </c>
    </row>
    <row r="6949" spans="1:9" x14ac:dyDescent="0.25">
      <c r="A6949" s="12" t="s">
        <v>267</v>
      </c>
      <c r="B6949" s="13" t="s">
        <v>268</v>
      </c>
      <c r="C6949" s="14">
        <v>53</v>
      </c>
      <c r="D6949" s="14">
        <v>2018</v>
      </c>
      <c r="E6949">
        <f t="shared" si="108"/>
        <v>532018</v>
      </c>
      <c r="F6949" s="41">
        <f>IFERROR(VLOOKUP(E6949,Heritage!$E$3:$H$4601,4,FALSE),"")</f>
        <v>0.376</v>
      </c>
      <c r="G6949" s="41">
        <f>IFERROR(VLOOKUP(A6949,'PRS 2015-2018'!$A$3:$AD$142,9,FALSE),"")</f>
        <v>0.34595959595959597</v>
      </c>
      <c r="H6949" s="41">
        <f>IFERROR(VLOOKUP(E6949,'Global Insight'!$E$2:$F$4102,2,FALSE),"")</f>
        <v>0.66666666666666663</v>
      </c>
      <c r="I6949">
        <f>IFERROR(VLOOKUP(E6949,EIU!$E$2:$H$3662,4,FALSE),"")</f>
        <v>0.3</v>
      </c>
    </row>
    <row r="6950" spans="1:9" x14ac:dyDescent="0.25">
      <c r="A6950" s="12" t="s">
        <v>114</v>
      </c>
      <c r="B6950" s="13" t="s">
        <v>115</v>
      </c>
      <c r="C6950" s="14">
        <v>54</v>
      </c>
      <c r="D6950" s="14">
        <v>2018</v>
      </c>
      <c r="E6950">
        <f t="shared" si="108"/>
        <v>542018</v>
      </c>
      <c r="F6950" s="41">
        <f>IFERROR(VLOOKUP(E6950,Heritage!$E$3:$H$4601,4,FALSE),"")</f>
        <v>0.29699999999999999</v>
      </c>
      <c r="G6950" s="41" t="str">
        <f>IFERROR(VLOOKUP(A6950,'PRS 2015-2018'!$A$3:$AD$142,9,FALSE),"")</f>
        <v/>
      </c>
      <c r="H6950" s="41">
        <f>IFERROR(VLOOKUP(E6950,'Global Insight'!$E$2:$F$4102,2,FALSE),"")</f>
        <v>0.22222222222222221</v>
      </c>
      <c r="I6950">
        <f>IFERROR(VLOOKUP(E6950,EIU!$E$2:$H$3662,4,FALSE),"")</f>
        <v>0.22500000000000001</v>
      </c>
    </row>
    <row r="6951" spans="1:9" x14ac:dyDescent="0.25">
      <c r="A6951" s="12" t="s">
        <v>87</v>
      </c>
      <c r="B6951" s="13" t="s">
        <v>88</v>
      </c>
      <c r="C6951" s="14">
        <v>55</v>
      </c>
      <c r="D6951" s="14">
        <v>2018</v>
      </c>
      <c r="E6951">
        <f t="shared" si="108"/>
        <v>552018</v>
      </c>
      <c r="F6951" s="41">
        <f>IFERROR(VLOOKUP(E6951,Heritage!$E$3:$H$4601,4,FALSE),"")</f>
        <v>0.35499999999999998</v>
      </c>
      <c r="G6951" s="41" t="str">
        <f>IFERROR(VLOOKUP(A6951,'PRS 2015-2018'!$A$3:$AD$142,9,FALSE),"")</f>
        <v/>
      </c>
      <c r="H6951" s="41">
        <f>IFERROR(VLOOKUP(E6951,'Global Insight'!$E$2:$F$4102,2,FALSE),"")</f>
        <v>0.22222222222222221</v>
      </c>
      <c r="I6951">
        <f>IFERROR(VLOOKUP(E6951,EIU!$E$2:$H$3662,4,FALSE),"")</f>
        <v>0.17499999999999999</v>
      </c>
    </row>
    <row r="6952" spans="1:9" x14ac:dyDescent="0.25">
      <c r="A6952" s="12" t="s">
        <v>91</v>
      </c>
      <c r="B6952" s="13" t="s">
        <v>92</v>
      </c>
      <c r="C6952" s="14">
        <v>56</v>
      </c>
      <c r="D6952" s="14">
        <v>2018</v>
      </c>
      <c r="E6952">
        <f t="shared" si="108"/>
        <v>562018</v>
      </c>
      <c r="F6952" s="41">
        <f>IFERROR(VLOOKUP(E6952,Heritage!$E$3:$H$4601,4,FALSE),"")</f>
        <v>0.81499999999999995</v>
      </c>
      <c r="G6952" s="41">
        <f>IFERROR(VLOOKUP(A6952,'PRS 2015-2018'!$A$3:$AD$142,9,FALSE),"")</f>
        <v>0.70202020202020199</v>
      </c>
      <c r="H6952" s="41">
        <f>IFERROR(VLOOKUP(E6952,'Global Insight'!$E$2:$F$4102,2,FALSE),"")</f>
        <v>0.88888888888888895</v>
      </c>
      <c r="I6952">
        <f>IFERROR(VLOOKUP(E6952,EIU!$E$2:$H$3662,4,FALSE),"")</f>
        <v>0.82499999999999996</v>
      </c>
    </row>
    <row r="6953" spans="1:9" x14ac:dyDescent="0.25">
      <c r="A6953" s="12" t="s">
        <v>93</v>
      </c>
      <c r="B6953" s="13" t="s">
        <v>94</v>
      </c>
      <c r="C6953" s="14">
        <v>57</v>
      </c>
      <c r="D6953" s="14">
        <v>2018</v>
      </c>
      <c r="E6953">
        <f t="shared" si="108"/>
        <v>572018</v>
      </c>
      <c r="F6953" s="41">
        <f>IFERROR(VLOOKUP(E6953,Heritage!$E$3:$H$4601,4,FALSE),"")</f>
        <v>0.32600000000000001</v>
      </c>
      <c r="G6953" s="41">
        <f>IFERROR(VLOOKUP(A6953,'PRS 2015-2018'!$A$3:$AD$142,9,FALSE),"")</f>
        <v>0.54292929292929293</v>
      </c>
      <c r="H6953" s="41">
        <f>IFERROR(VLOOKUP(E6953,'Global Insight'!$E$2:$F$4102,2,FALSE),"")</f>
        <v>0.5</v>
      </c>
      <c r="I6953">
        <f>IFERROR(VLOOKUP(E6953,EIU!$E$2:$H$3662,4,FALSE),"")</f>
        <v>0.42499999999999999</v>
      </c>
    </row>
    <row r="6954" spans="1:9" x14ac:dyDescent="0.25">
      <c r="A6954" s="12" t="s">
        <v>97</v>
      </c>
      <c r="B6954" s="13" t="s">
        <v>98</v>
      </c>
      <c r="C6954" s="14">
        <v>58</v>
      </c>
      <c r="D6954" s="14">
        <v>2018</v>
      </c>
      <c r="E6954">
        <f t="shared" si="108"/>
        <v>582018</v>
      </c>
      <c r="F6954" s="41">
        <f>IFERROR(VLOOKUP(E6954,Heritage!$E$3:$H$4601,4,FALSE),"")</f>
        <v>0.67299999999999993</v>
      </c>
      <c r="G6954" s="41" t="str">
        <f>IFERROR(VLOOKUP(A6954,'PRS 2015-2018'!$A$3:$AD$142,9,FALSE),"")</f>
        <v/>
      </c>
      <c r="H6954" s="41">
        <f>IFERROR(VLOOKUP(E6954,'Global Insight'!$E$2:$F$4102,2,FALSE),"")</f>
        <v>0.72222222222222232</v>
      </c>
      <c r="I6954" t="str">
        <f>IFERROR(VLOOKUP(E6954,EIU!$E$2:$H$3662,4,FALSE),"")</f>
        <v/>
      </c>
    </row>
    <row r="6955" spans="1:9" x14ac:dyDescent="0.25">
      <c r="A6955" s="12" t="s">
        <v>95</v>
      </c>
      <c r="B6955" s="13" t="s">
        <v>96</v>
      </c>
      <c r="C6955" s="14">
        <v>59</v>
      </c>
      <c r="D6955" s="14">
        <v>2018</v>
      </c>
      <c r="E6955">
        <f t="shared" si="108"/>
        <v>592018</v>
      </c>
      <c r="F6955" s="41">
        <f>IFERROR(VLOOKUP(E6955,Heritage!$E$3:$H$4601,4,FALSE),"")</f>
        <v>0.89599999999999991</v>
      </c>
      <c r="G6955" s="41">
        <f>IFERROR(VLOOKUP(A6955,'PRS 2015-2018'!$A$3:$AD$142,9,FALSE),"")</f>
        <v>0.9267676767676768</v>
      </c>
      <c r="H6955" s="41">
        <f>IFERROR(VLOOKUP(E6955,'Global Insight'!$E$2:$F$4102,2,FALSE),"")</f>
        <v>1</v>
      </c>
      <c r="I6955">
        <f>IFERROR(VLOOKUP(E6955,EIU!$E$2:$H$3662,4,FALSE),"")</f>
        <v>0.97499999999999998</v>
      </c>
    </row>
    <row r="6956" spans="1:9" x14ac:dyDescent="0.25">
      <c r="A6956" s="12" t="s">
        <v>99</v>
      </c>
      <c r="B6956" s="13" t="s">
        <v>100</v>
      </c>
      <c r="C6956" s="14">
        <v>60</v>
      </c>
      <c r="D6956" s="14">
        <v>2018</v>
      </c>
      <c r="E6956">
        <f t="shared" si="108"/>
        <v>602018</v>
      </c>
      <c r="F6956" s="41">
        <f>IFERROR(VLOOKUP(E6956,Heritage!$E$3:$H$4601,4,FALSE),"")</f>
        <v>0.82499999999999996</v>
      </c>
      <c r="G6956" s="41">
        <f>IFERROR(VLOOKUP(A6956,'PRS 2015-2018'!$A$3:$AD$142,9,FALSE),"")</f>
        <v>0.74242424242424232</v>
      </c>
      <c r="H6956" s="41">
        <f>IFERROR(VLOOKUP(E6956,'Global Insight'!$E$2:$F$4102,2,FALSE),"")</f>
        <v>0.88888888888888895</v>
      </c>
      <c r="I6956">
        <f>IFERROR(VLOOKUP(E6956,EIU!$E$2:$H$3662,4,FALSE),"")</f>
        <v>0.85</v>
      </c>
    </row>
    <row r="6957" spans="1:9" x14ac:dyDescent="0.25">
      <c r="A6957" s="12" t="s">
        <v>101</v>
      </c>
      <c r="B6957" s="13" t="s">
        <v>102</v>
      </c>
      <c r="C6957" s="14">
        <v>61</v>
      </c>
      <c r="D6957" s="14">
        <v>2018</v>
      </c>
      <c r="E6957">
        <f t="shared" si="108"/>
        <v>612018</v>
      </c>
      <c r="F6957" s="41">
        <f>IFERROR(VLOOKUP(E6957,Heritage!$E$3:$H$4601,4,FALSE),"")</f>
        <v>0.28100000000000003</v>
      </c>
      <c r="G6957" s="41">
        <f>IFERROR(VLOOKUP(A6957,'PRS 2015-2018'!$A$3:$AD$142,9,FALSE),"")</f>
        <v>0.4747474747474747</v>
      </c>
      <c r="H6957" s="41">
        <f>IFERROR(VLOOKUP(E6957,'Global Insight'!$E$2:$F$4102,2,FALSE),"")</f>
        <v>0.44444444444444448</v>
      </c>
      <c r="I6957">
        <f>IFERROR(VLOOKUP(E6957,EIU!$E$2:$H$3662,4,FALSE),"")</f>
        <v>0.375</v>
      </c>
    </row>
    <row r="6958" spans="1:9" x14ac:dyDescent="0.25">
      <c r="A6958" s="12" t="s">
        <v>354</v>
      </c>
      <c r="B6958" s="13" t="s">
        <v>111</v>
      </c>
      <c r="C6958" s="14">
        <v>62</v>
      </c>
      <c r="D6958" s="14">
        <v>2018</v>
      </c>
      <c r="E6958">
        <f t="shared" si="108"/>
        <v>622018</v>
      </c>
      <c r="F6958" s="41">
        <f>IFERROR(VLOOKUP(E6958,Heritage!$E$3:$H$4601,4,FALSE),"")</f>
        <v>0.39899999999999997</v>
      </c>
      <c r="G6958" s="41">
        <f>IFERROR(VLOOKUP(A6958,'PRS 2015-2018'!$A$3:$AD$142,9,FALSE),"")</f>
        <v>0.51767676767676762</v>
      </c>
      <c r="H6958" s="41">
        <f>IFERROR(VLOOKUP(E6958,'Global Insight'!$E$2:$F$4102,2,FALSE),"")</f>
        <v>0.5</v>
      </c>
      <c r="I6958">
        <f>IFERROR(VLOOKUP(E6958,EIU!$E$2:$H$3662,4,FALSE),"")</f>
        <v>0.4</v>
      </c>
    </row>
    <row r="6959" spans="1:9" x14ac:dyDescent="0.25">
      <c r="A6959" s="12" t="s">
        <v>105</v>
      </c>
      <c r="B6959" s="13" t="s">
        <v>106</v>
      </c>
      <c r="C6959" s="14">
        <v>63</v>
      </c>
      <c r="D6959" s="14">
        <v>2018</v>
      </c>
      <c r="E6959">
        <f t="shared" si="108"/>
        <v>632018</v>
      </c>
      <c r="F6959" s="41">
        <f>IFERROR(VLOOKUP(E6959,Heritage!$E$3:$H$4601,4,FALSE),"")</f>
        <v>0.65900000000000003</v>
      </c>
      <c r="G6959" s="41" t="str">
        <f>IFERROR(VLOOKUP(A6959,'PRS 2015-2018'!$A$3:$AD$142,9,FALSE),"")</f>
        <v/>
      </c>
      <c r="H6959" s="41">
        <f>IFERROR(VLOOKUP(E6959,'Global Insight'!$E$2:$F$4102,2,FALSE),"")</f>
        <v>0.66666666666666663</v>
      </c>
      <c r="I6959">
        <f>IFERROR(VLOOKUP(E6959,EIU!$E$2:$H$3662,4,FALSE),"")</f>
        <v>0.625</v>
      </c>
    </row>
    <row r="6960" spans="1:9" x14ac:dyDescent="0.25">
      <c r="A6960" s="12" t="s">
        <v>73</v>
      </c>
      <c r="B6960" s="13" t="s">
        <v>74</v>
      </c>
      <c r="C6960" s="14">
        <v>64</v>
      </c>
      <c r="D6960" s="14">
        <v>2018</v>
      </c>
      <c r="E6960">
        <f t="shared" si="108"/>
        <v>642018</v>
      </c>
      <c r="F6960" s="41">
        <f>IFERROR(VLOOKUP(E6960,Heritage!$E$3:$H$4601,4,FALSE),"")</f>
        <v>0.79900000000000004</v>
      </c>
      <c r="G6960" s="41">
        <f>IFERROR(VLOOKUP(A6960,'PRS 2015-2018'!$A$3:$AD$142,9,FALSE),"")</f>
        <v>0.85858585858585856</v>
      </c>
      <c r="H6960" s="41">
        <f>IFERROR(VLOOKUP(E6960,'Global Insight'!$E$2:$F$4102,2,FALSE),"")</f>
        <v>0.88888888888888895</v>
      </c>
      <c r="I6960">
        <f>IFERROR(VLOOKUP(E6960,EIU!$E$2:$H$3662,4,FALSE),"")</f>
        <v>0.92500000000000004</v>
      </c>
    </row>
    <row r="6961" spans="1:9" x14ac:dyDescent="0.25">
      <c r="A6961" s="12" t="s">
        <v>336</v>
      </c>
      <c r="B6961" s="13" t="s">
        <v>337</v>
      </c>
      <c r="C6961" s="14">
        <v>65</v>
      </c>
      <c r="D6961" s="14">
        <v>2018</v>
      </c>
      <c r="E6961">
        <f t="shared" si="108"/>
        <v>652018</v>
      </c>
      <c r="F6961" s="41" t="str">
        <f>IFERROR(VLOOKUP(E6961,Heritage!$E$3:$H$4601,4,FALSE),"")</f>
        <v/>
      </c>
      <c r="G6961" s="41" t="str">
        <f>IFERROR(VLOOKUP(A6961,'PRS 2015-2018'!$A$3:$AD$142,9,FALSE),"")</f>
        <v/>
      </c>
      <c r="H6961" s="41" t="str">
        <f>IFERROR(VLOOKUP(E6961,'Global Insight'!$E$2:$F$4102,2,FALSE),"")</f>
        <v/>
      </c>
      <c r="I6961" t="str">
        <f>IFERROR(VLOOKUP(E6961,EIU!$E$2:$H$3662,4,FALSE),"")</f>
        <v/>
      </c>
    </row>
    <row r="6962" spans="1:9" x14ac:dyDescent="0.25">
      <c r="A6962" s="12" t="s">
        <v>107</v>
      </c>
      <c r="B6962" s="13" t="s">
        <v>108</v>
      </c>
      <c r="C6962" s="14">
        <v>66</v>
      </c>
      <c r="D6962" s="14">
        <v>2018</v>
      </c>
      <c r="E6962">
        <f t="shared" si="108"/>
        <v>662018</v>
      </c>
      <c r="F6962" s="41">
        <f>IFERROR(VLOOKUP(E6962,Heritage!$E$3:$H$4601,4,FALSE),"")</f>
        <v>0.49099999999999999</v>
      </c>
      <c r="G6962" s="41">
        <f>IFERROR(VLOOKUP(A6962,'PRS 2015-2018'!$A$3:$AD$142,9,FALSE),"")</f>
        <v>0.51767676767676762</v>
      </c>
      <c r="H6962" s="41">
        <f>IFERROR(VLOOKUP(E6962,'Global Insight'!$E$2:$F$4102,2,FALSE),"")</f>
        <v>0.55555555555555558</v>
      </c>
      <c r="I6962">
        <f>IFERROR(VLOOKUP(E6962,EIU!$E$2:$H$3662,4,FALSE),"")</f>
        <v>0.47499999999999998</v>
      </c>
    </row>
    <row r="6963" spans="1:9" x14ac:dyDescent="0.25">
      <c r="A6963" s="12" t="s">
        <v>116</v>
      </c>
      <c r="B6963" s="13" t="s">
        <v>117</v>
      </c>
      <c r="C6963" s="14">
        <v>67</v>
      </c>
      <c r="D6963" s="14">
        <v>2018</v>
      </c>
      <c r="E6963">
        <f t="shared" si="108"/>
        <v>672018</v>
      </c>
      <c r="F6963" s="41">
        <f>IFERROR(VLOOKUP(E6963,Heritage!$E$3:$H$4601,4,FALSE),"")</f>
        <v>0.52400000000000002</v>
      </c>
      <c r="G6963" s="41">
        <f>IFERROR(VLOOKUP(A6963,'PRS 2015-2018'!$A$3:$AD$142,9,FALSE),"")</f>
        <v>0.64646464646464652</v>
      </c>
      <c r="H6963" s="41">
        <f>IFERROR(VLOOKUP(E6963,'Global Insight'!$E$2:$F$4102,2,FALSE),"")</f>
        <v>0.72222222222222232</v>
      </c>
      <c r="I6963">
        <f>IFERROR(VLOOKUP(E6963,EIU!$E$2:$H$3662,4,FALSE),"")</f>
        <v>0.52500000000000002</v>
      </c>
    </row>
    <row r="6964" spans="1:9" x14ac:dyDescent="0.25">
      <c r="A6964" s="12" t="s">
        <v>355</v>
      </c>
      <c r="B6964" s="13" t="s">
        <v>380</v>
      </c>
      <c r="C6964" s="14">
        <v>68</v>
      </c>
      <c r="D6964" s="14">
        <v>2018</v>
      </c>
      <c r="E6964">
        <f t="shared" si="108"/>
        <v>682018</v>
      </c>
      <c r="F6964" s="41" t="str">
        <f>IFERROR(VLOOKUP(E6964,Heritage!$E$3:$H$4601,4,FALSE),"")</f>
        <v/>
      </c>
      <c r="G6964" s="41" t="str">
        <f>IFERROR(VLOOKUP(A6964,'PRS 2015-2018'!$A$3:$AD$142,9,FALSE),"")</f>
        <v/>
      </c>
      <c r="H6964" s="41">
        <f>IFERROR(VLOOKUP(E6964,'Global Insight'!$E$2:$F$4102,2,FALSE),"")</f>
        <v>0.72222222222222232</v>
      </c>
      <c r="I6964" t="str">
        <f>IFERROR(VLOOKUP(E6964,EIU!$E$2:$H$3662,4,FALSE),"")</f>
        <v/>
      </c>
    </row>
    <row r="6965" spans="1:9" x14ac:dyDescent="0.25">
      <c r="A6965" s="12" t="s">
        <v>118</v>
      </c>
      <c r="B6965" s="13" t="s">
        <v>119</v>
      </c>
      <c r="C6965" s="14">
        <v>69</v>
      </c>
      <c r="D6965" s="14">
        <v>2018</v>
      </c>
      <c r="E6965">
        <f t="shared" si="108"/>
        <v>692018</v>
      </c>
      <c r="F6965" s="41">
        <f>IFERROR(VLOOKUP(E6965,Heritage!$E$3:$H$4601,4,FALSE),"")</f>
        <v>0.40299999999999997</v>
      </c>
      <c r="G6965" s="41">
        <f>IFERROR(VLOOKUP(A6965,'PRS 2015-2018'!$A$3:$AD$142,9,FALSE),"")</f>
        <v>0.49242424242424243</v>
      </c>
      <c r="H6965" s="41">
        <f>IFERROR(VLOOKUP(E6965,'Global Insight'!$E$2:$F$4102,2,FALSE),"")</f>
        <v>0.44444444444444448</v>
      </c>
      <c r="I6965">
        <f>IFERROR(VLOOKUP(E6965,EIU!$E$2:$H$3662,4,FALSE),"")</f>
        <v>0.25</v>
      </c>
    </row>
    <row r="6966" spans="1:9" x14ac:dyDescent="0.25">
      <c r="A6966" s="12" t="s">
        <v>109</v>
      </c>
      <c r="B6966" s="13" t="s">
        <v>110</v>
      </c>
      <c r="C6966" s="14">
        <v>70</v>
      </c>
      <c r="D6966" s="14">
        <v>2018</v>
      </c>
      <c r="E6966">
        <f t="shared" si="108"/>
        <v>702018</v>
      </c>
      <c r="F6966" s="41">
        <f>IFERROR(VLOOKUP(E6966,Heritage!$E$3:$H$4601,4,FALSE),"")</f>
        <v>0.34700000000000003</v>
      </c>
      <c r="G6966" s="41">
        <f>IFERROR(VLOOKUP(A6966,'PRS 2015-2018'!$A$3:$AD$142,9,FALSE),"")</f>
        <v>0.39141414141414144</v>
      </c>
      <c r="H6966" s="41">
        <f>IFERROR(VLOOKUP(E6966,'Global Insight'!$E$2:$F$4102,2,FALSE),"")</f>
        <v>0.5</v>
      </c>
      <c r="I6966">
        <f>IFERROR(VLOOKUP(E6966,EIU!$E$2:$H$3662,4,FALSE),"")</f>
        <v>0.1</v>
      </c>
    </row>
    <row r="6967" spans="1:9" x14ac:dyDescent="0.25">
      <c r="A6967" s="12" t="s">
        <v>112</v>
      </c>
      <c r="B6967" s="13" t="s">
        <v>113</v>
      </c>
      <c r="C6967" s="14">
        <v>71</v>
      </c>
      <c r="D6967" s="14">
        <v>2018</v>
      </c>
      <c r="E6967">
        <f t="shared" ref="E6967:E7030" si="109">C6967*10000+D6967</f>
        <v>712018</v>
      </c>
      <c r="F6967" s="41">
        <f>IFERROR(VLOOKUP(E6967,Heritage!$E$3:$H$4601,4,FALSE),"")</f>
        <v>0.32600000000000001</v>
      </c>
      <c r="G6967" s="41">
        <f>IFERROR(VLOOKUP(A6967,'PRS 2015-2018'!$A$3:$AD$142,9,FALSE),"")</f>
        <v>0.36111111111111116</v>
      </c>
      <c r="H6967" s="41">
        <f>IFERROR(VLOOKUP(E6967,'Global Insight'!$E$2:$F$4102,2,FALSE),"")</f>
        <v>0.3888888888888889</v>
      </c>
      <c r="I6967" t="str">
        <f>IFERROR(VLOOKUP(E6967,EIU!$E$2:$H$3662,4,FALSE),"")</f>
        <v/>
      </c>
    </row>
    <row r="6968" spans="1:9" x14ac:dyDescent="0.25">
      <c r="A6968" s="12" t="s">
        <v>120</v>
      </c>
      <c r="B6968" s="13" t="s">
        <v>121</v>
      </c>
      <c r="C6968" s="14">
        <v>72</v>
      </c>
      <c r="D6968" s="14">
        <v>2018</v>
      </c>
      <c r="E6968">
        <f t="shared" si="109"/>
        <v>722018</v>
      </c>
      <c r="F6968" s="41">
        <f>IFERROR(VLOOKUP(E6968,Heritage!$E$3:$H$4601,4,FALSE),"")</f>
        <v>0.41700000000000004</v>
      </c>
      <c r="G6968" s="41">
        <f>IFERROR(VLOOKUP(A6968,'PRS 2015-2018'!$A$3:$AD$142,9,FALSE),"")</f>
        <v>0.41919191919191917</v>
      </c>
      <c r="H6968" s="41">
        <f>IFERROR(VLOOKUP(E6968,'Global Insight'!$E$2:$F$4102,2,FALSE),"")</f>
        <v>0.83333333333333337</v>
      </c>
      <c r="I6968">
        <f>IFERROR(VLOOKUP(E6968,EIU!$E$2:$H$3662,4,FALSE),"")</f>
        <v>0.8</v>
      </c>
    </row>
    <row r="6969" spans="1:9" x14ac:dyDescent="0.25">
      <c r="A6969" s="12" t="s">
        <v>128</v>
      </c>
      <c r="B6969" s="13" t="s">
        <v>129</v>
      </c>
      <c r="C6969" s="14">
        <v>73</v>
      </c>
      <c r="D6969" s="14">
        <v>2018</v>
      </c>
      <c r="E6969">
        <f t="shared" si="109"/>
        <v>732018</v>
      </c>
      <c r="F6969" s="41">
        <f>IFERROR(VLOOKUP(E6969,Heritage!$E$3:$H$4601,4,FALSE),"")</f>
        <v>0.10400000000000001</v>
      </c>
      <c r="G6969" s="41">
        <f>IFERROR(VLOOKUP(A6969,'PRS 2015-2018'!$A$3:$AD$142,9,FALSE),"")</f>
        <v>0.2878787878787879</v>
      </c>
      <c r="H6969" s="41">
        <f>IFERROR(VLOOKUP(E6969,'Global Insight'!$E$2:$F$4102,2,FALSE),"")</f>
        <v>0.5</v>
      </c>
      <c r="I6969">
        <f>IFERROR(VLOOKUP(E6969,EIU!$E$2:$H$3662,4,FALSE),"")</f>
        <v>0.3</v>
      </c>
    </row>
    <row r="6970" spans="1:9" x14ac:dyDescent="0.25">
      <c r="A6970" s="12" t="s">
        <v>124</v>
      </c>
      <c r="B6970" s="13" t="s">
        <v>125</v>
      </c>
      <c r="C6970" s="14">
        <v>74</v>
      </c>
      <c r="D6970" s="14">
        <v>2018</v>
      </c>
      <c r="E6970">
        <f t="shared" si="109"/>
        <v>742018</v>
      </c>
      <c r="F6970" s="41">
        <f>IFERROR(VLOOKUP(E6970,Heritage!$E$3:$H$4601,4,FALSE),"")</f>
        <v>0.434</v>
      </c>
      <c r="G6970" s="41">
        <f>IFERROR(VLOOKUP(A6970,'PRS 2015-2018'!$A$3:$AD$142,9,FALSE),"")</f>
        <v>0.44696969696969702</v>
      </c>
      <c r="H6970" s="41">
        <f>IFERROR(VLOOKUP(E6970,'Global Insight'!$E$2:$F$4102,2,FALSE),"")</f>
        <v>0.5</v>
      </c>
      <c r="I6970">
        <f>IFERROR(VLOOKUP(E6970,EIU!$E$2:$H$3662,4,FALSE),"")</f>
        <v>0.27500000000000002</v>
      </c>
    </row>
    <row r="6971" spans="1:9" x14ac:dyDescent="0.25">
      <c r="A6971" s="12" t="s">
        <v>122</v>
      </c>
      <c r="B6971" s="13" t="s">
        <v>123</v>
      </c>
      <c r="C6971" s="14">
        <v>75</v>
      </c>
      <c r="D6971" s="14">
        <v>2018</v>
      </c>
      <c r="E6971">
        <f t="shared" si="109"/>
        <v>752018</v>
      </c>
      <c r="F6971" s="41">
        <f>IFERROR(VLOOKUP(E6971,Heritage!$E$3:$H$4601,4,FALSE),"")</f>
        <v>0.93299999999999994</v>
      </c>
      <c r="G6971" s="41">
        <f>IFERROR(VLOOKUP(A6971,'PRS 2015-2018'!$A$3:$AD$142,9,FALSE),"")</f>
        <v>0.86111111111111116</v>
      </c>
      <c r="H6971" s="41">
        <f>IFERROR(VLOOKUP(E6971,'Global Insight'!$E$2:$F$4102,2,FALSE),"")</f>
        <v>1</v>
      </c>
      <c r="I6971">
        <f>IFERROR(VLOOKUP(E6971,EIU!$E$2:$H$3662,4,FALSE),"")</f>
        <v>0.95</v>
      </c>
    </row>
    <row r="6972" spans="1:9" x14ac:dyDescent="0.25">
      <c r="A6972" s="12" t="s">
        <v>130</v>
      </c>
      <c r="B6972" s="13" t="s">
        <v>131</v>
      </c>
      <c r="C6972" s="14">
        <v>76</v>
      </c>
      <c r="D6972" s="14">
        <v>2018</v>
      </c>
      <c r="E6972">
        <f t="shared" si="109"/>
        <v>762018</v>
      </c>
      <c r="F6972" s="41">
        <f>IFERROR(VLOOKUP(E6972,Heritage!$E$3:$H$4601,4,FALSE),"")</f>
        <v>0.60899999999999999</v>
      </c>
      <c r="G6972" s="41">
        <f>IFERROR(VLOOKUP(A6972,'PRS 2015-2018'!$A$3:$AD$142,9,FALSE),"")</f>
        <v>0.6767676767676768</v>
      </c>
      <c r="H6972" s="41">
        <f>IFERROR(VLOOKUP(E6972,'Global Insight'!$E$2:$F$4102,2,FALSE),"")</f>
        <v>0.83333333333333337</v>
      </c>
      <c r="I6972">
        <f>IFERROR(VLOOKUP(E6972,EIU!$E$2:$H$3662,4,FALSE),"")</f>
        <v>0.7</v>
      </c>
    </row>
    <row r="6973" spans="1:9" x14ac:dyDescent="0.25">
      <c r="A6973" s="12" t="s">
        <v>142</v>
      </c>
      <c r="B6973" s="13" t="s">
        <v>143</v>
      </c>
      <c r="C6973" s="14">
        <v>77</v>
      </c>
      <c r="D6973" s="14">
        <v>2018</v>
      </c>
      <c r="E6973">
        <f t="shared" si="109"/>
        <v>772018</v>
      </c>
      <c r="F6973" s="41">
        <f>IFERROR(VLOOKUP(E6973,Heritage!$E$3:$H$4601,4,FALSE),"")</f>
        <v>0.87400000000000011</v>
      </c>
      <c r="G6973" s="41">
        <f>IFERROR(VLOOKUP(A6973,'PRS 2015-2018'!$A$3:$AD$142,9,FALSE),"")</f>
        <v>0.88383838383838398</v>
      </c>
      <c r="H6973" s="41">
        <f>IFERROR(VLOOKUP(E6973,'Global Insight'!$E$2:$F$4102,2,FALSE),"")</f>
        <v>0.88888888888888895</v>
      </c>
      <c r="I6973">
        <f>IFERROR(VLOOKUP(E6973,EIU!$E$2:$H$3662,4,FALSE),"")</f>
        <v>0.9</v>
      </c>
    </row>
    <row r="6974" spans="1:9" x14ac:dyDescent="0.25">
      <c r="A6974" s="12" t="s">
        <v>134</v>
      </c>
      <c r="B6974" s="13" t="s">
        <v>135</v>
      </c>
      <c r="C6974" s="14">
        <v>78</v>
      </c>
      <c r="D6974" s="14">
        <v>2018</v>
      </c>
      <c r="E6974">
        <f t="shared" si="109"/>
        <v>782018</v>
      </c>
      <c r="F6974" s="41">
        <f>IFERROR(VLOOKUP(E6974,Heritage!$E$3:$H$4601,4,FALSE),"")</f>
        <v>0.57299999999999995</v>
      </c>
      <c r="G6974" s="41">
        <f>IFERROR(VLOOKUP(A6974,'PRS 2015-2018'!$A$3:$AD$142,9,FALSE),"")</f>
        <v>0.61616161616161613</v>
      </c>
      <c r="H6974" s="41">
        <f>IFERROR(VLOOKUP(E6974,'Global Insight'!$E$2:$F$4102,2,FALSE),"")</f>
        <v>0.61111111111111116</v>
      </c>
      <c r="I6974">
        <f>IFERROR(VLOOKUP(E6974,EIU!$E$2:$H$3662,4,FALSE),"")</f>
        <v>0.42499999999999999</v>
      </c>
    </row>
    <row r="6975" spans="1:9" x14ac:dyDescent="0.25">
      <c r="A6975" s="12" t="s">
        <v>132</v>
      </c>
      <c r="B6975" s="13" t="s">
        <v>133</v>
      </c>
      <c r="C6975" s="14">
        <v>79</v>
      </c>
      <c r="D6975" s="14">
        <v>2018</v>
      </c>
      <c r="E6975">
        <f t="shared" si="109"/>
        <v>792018</v>
      </c>
      <c r="F6975" s="41">
        <f>IFERROR(VLOOKUP(E6975,Heritage!$E$3:$H$4601,4,FALSE),"")</f>
        <v>0.52200000000000002</v>
      </c>
      <c r="G6975" s="41">
        <f>IFERROR(VLOOKUP(A6975,'PRS 2015-2018'!$A$3:$AD$142,9,FALSE),"")</f>
        <v>0.54797979797979801</v>
      </c>
      <c r="H6975" s="41">
        <f>IFERROR(VLOOKUP(E6975,'Global Insight'!$E$2:$F$4102,2,FALSE),"")</f>
        <v>0.55555555555555558</v>
      </c>
      <c r="I6975">
        <f>IFERROR(VLOOKUP(E6975,EIU!$E$2:$H$3662,4,FALSE),"")</f>
        <v>0.35</v>
      </c>
    </row>
    <row r="6976" spans="1:9" x14ac:dyDescent="0.25">
      <c r="A6976" s="12" t="s">
        <v>138</v>
      </c>
      <c r="B6976" s="13" t="s">
        <v>139</v>
      </c>
      <c r="C6976" s="14">
        <v>80</v>
      </c>
      <c r="D6976" s="14">
        <v>2018</v>
      </c>
      <c r="E6976">
        <f t="shared" si="109"/>
        <v>802018</v>
      </c>
      <c r="F6976" s="41">
        <f>IFERROR(VLOOKUP(E6976,Heritage!$E$3:$H$4601,4,FALSE),"")</f>
        <v>0.33500000000000002</v>
      </c>
      <c r="G6976" s="41">
        <f>IFERROR(VLOOKUP(A6976,'PRS 2015-2018'!$A$3:$AD$142,9,FALSE),"")</f>
        <v>0.51767676767676762</v>
      </c>
      <c r="H6976" s="41">
        <f>IFERROR(VLOOKUP(E6976,'Global Insight'!$E$2:$F$4102,2,FALSE),"")</f>
        <v>0.44444444444444448</v>
      </c>
      <c r="I6976">
        <f>IFERROR(VLOOKUP(E6976,EIU!$E$2:$H$3662,4,FALSE),"")</f>
        <v>0.25</v>
      </c>
    </row>
    <row r="6977" spans="1:9" x14ac:dyDescent="0.25">
      <c r="A6977" s="12" t="s">
        <v>140</v>
      </c>
      <c r="B6977" s="13" t="s">
        <v>141</v>
      </c>
      <c r="C6977" s="14">
        <v>81</v>
      </c>
      <c r="D6977" s="14">
        <v>2018</v>
      </c>
      <c r="E6977">
        <f t="shared" si="109"/>
        <v>812018</v>
      </c>
      <c r="F6977" s="41">
        <f>IFERROR(VLOOKUP(E6977,Heritage!$E$3:$H$4601,4,FALSE),"")</f>
        <v>0.37</v>
      </c>
      <c r="G6977" s="41">
        <f>IFERROR(VLOOKUP(A6977,'PRS 2015-2018'!$A$3:$AD$142,9,FALSE),"")</f>
        <v>0.33585858585858586</v>
      </c>
      <c r="H6977" s="41">
        <f>IFERROR(VLOOKUP(E6977,'Global Insight'!$E$2:$F$4102,2,FALSE),"")</f>
        <v>0.27777777777777773</v>
      </c>
      <c r="I6977">
        <f>IFERROR(VLOOKUP(E6977,EIU!$E$2:$H$3662,4,FALSE),"")</f>
        <v>0.05</v>
      </c>
    </row>
    <row r="6978" spans="1:9" x14ac:dyDescent="0.25">
      <c r="A6978" s="12" t="s">
        <v>136</v>
      </c>
      <c r="B6978" s="13" t="s">
        <v>137</v>
      </c>
      <c r="C6978" s="14">
        <v>82</v>
      </c>
      <c r="D6978" s="14">
        <v>2018</v>
      </c>
      <c r="E6978">
        <f t="shared" si="109"/>
        <v>822018</v>
      </c>
      <c r="F6978" s="41">
        <f>IFERROR(VLOOKUP(E6978,Heritage!$E$3:$H$4601,4,FALSE),"")</f>
        <v>0.85799999999999998</v>
      </c>
      <c r="G6978" s="41">
        <f>IFERROR(VLOOKUP(A6978,'PRS 2015-2018'!$A$3:$AD$142,9,FALSE),"")</f>
        <v>0.91666666666666663</v>
      </c>
      <c r="H6978" s="41">
        <f>IFERROR(VLOOKUP(E6978,'Global Insight'!$E$2:$F$4102,2,FALSE),"")</f>
        <v>0.83333333333333337</v>
      </c>
      <c r="I6978">
        <f>IFERROR(VLOOKUP(E6978,EIU!$E$2:$H$3662,4,FALSE),"")</f>
        <v>0.85</v>
      </c>
    </row>
    <row r="6979" spans="1:9" x14ac:dyDescent="0.25">
      <c r="A6979" s="12" t="s">
        <v>144</v>
      </c>
      <c r="B6979" s="13" t="s">
        <v>145</v>
      </c>
      <c r="C6979" s="14">
        <v>83</v>
      </c>
      <c r="D6979" s="14">
        <v>2018</v>
      </c>
      <c r="E6979">
        <f t="shared" si="109"/>
        <v>832018</v>
      </c>
      <c r="F6979" s="41">
        <f>IFERROR(VLOOKUP(E6979,Heritage!$E$3:$H$4601,4,FALSE),"")</f>
        <v>0.8</v>
      </c>
      <c r="G6979" s="41">
        <f>IFERROR(VLOOKUP(A6979,'PRS 2015-2018'!$A$3:$AD$142,9,FALSE),"")</f>
        <v>0.74494949494949492</v>
      </c>
      <c r="H6979" s="41">
        <f>IFERROR(VLOOKUP(E6979,'Global Insight'!$E$2:$F$4102,2,FALSE),"")</f>
        <v>0.66666666666666663</v>
      </c>
      <c r="I6979">
        <f>IFERROR(VLOOKUP(E6979,EIU!$E$2:$H$3662,4,FALSE),"")</f>
        <v>0.7</v>
      </c>
    </row>
    <row r="6980" spans="1:9" x14ac:dyDescent="0.25">
      <c r="A6980" s="12" t="s">
        <v>146</v>
      </c>
      <c r="B6980" s="13" t="s">
        <v>147</v>
      </c>
      <c r="C6980" s="14">
        <v>84</v>
      </c>
      <c r="D6980" s="14">
        <v>2018</v>
      </c>
      <c r="E6980">
        <f t="shared" si="109"/>
        <v>842018</v>
      </c>
      <c r="F6980" s="41">
        <f>IFERROR(VLOOKUP(E6980,Heritage!$E$3:$H$4601,4,FALSE),"")</f>
        <v>0.71700000000000008</v>
      </c>
      <c r="G6980" s="41">
        <f>IFERROR(VLOOKUP(A6980,'PRS 2015-2018'!$A$3:$AD$142,9,FALSE),"")</f>
        <v>0.64646464646464652</v>
      </c>
      <c r="H6980" s="41">
        <f>IFERROR(VLOOKUP(E6980,'Global Insight'!$E$2:$F$4102,2,FALSE),"")</f>
        <v>0.66666666666666663</v>
      </c>
      <c r="I6980">
        <f>IFERROR(VLOOKUP(E6980,EIU!$E$2:$H$3662,4,FALSE),"")</f>
        <v>0.5</v>
      </c>
    </row>
    <row r="6981" spans="1:9" x14ac:dyDescent="0.25">
      <c r="A6981" s="12" t="s">
        <v>148</v>
      </c>
      <c r="B6981" s="13" t="s">
        <v>149</v>
      </c>
      <c r="C6981" s="14">
        <v>85</v>
      </c>
      <c r="D6981" s="14">
        <v>2018</v>
      </c>
      <c r="E6981">
        <f t="shared" si="109"/>
        <v>852018</v>
      </c>
      <c r="F6981" s="41">
        <f>IFERROR(VLOOKUP(E6981,Heritage!$E$3:$H$4601,4,FALSE),"")</f>
        <v>0.60699999999999998</v>
      </c>
      <c r="G6981" s="41">
        <f>IFERROR(VLOOKUP(A6981,'PRS 2015-2018'!$A$3:$AD$142,9,FALSE),"")</f>
        <v>0.52020202020202022</v>
      </c>
      <c r="H6981" s="41">
        <f>IFERROR(VLOOKUP(E6981,'Global Insight'!$E$2:$F$4102,2,FALSE),"")</f>
        <v>0.66666666666666663</v>
      </c>
      <c r="I6981">
        <f>IFERROR(VLOOKUP(E6981,EIU!$E$2:$H$3662,4,FALSE),"")</f>
        <v>0.4</v>
      </c>
    </row>
    <row r="6982" spans="1:9" x14ac:dyDescent="0.25">
      <c r="A6982" s="12" t="s">
        <v>152</v>
      </c>
      <c r="B6982" s="13" t="s">
        <v>153</v>
      </c>
      <c r="C6982" s="14">
        <v>86</v>
      </c>
      <c r="D6982" s="14">
        <v>2018</v>
      </c>
      <c r="E6982">
        <f t="shared" si="109"/>
        <v>862018</v>
      </c>
      <c r="F6982" s="41">
        <f>IFERROR(VLOOKUP(E6982,Heritage!$E$3:$H$4601,4,FALSE),"")</f>
        <v>0.84099999999999997</v>
      </c>
      <c r="G6982" s="41">
        <f>IFERROR(VLOOKUP(A6982,'PRS 2015-2018'!$A$3:$AD$142,9,FALSE),"")</f>
        <v>0.80303030303030309</v>
      </c>
      <c r="H6982" s="41">
        <f>IFERROR(VLOOKUP(E6982,'Global Insight'!$E$2:$F$4102,2,FALSE),"")</f>
        <v>0.94444444444444453</v>
      </c>
      <c r="I6982">
        <f>IFERROR(VLOOKUP(E6982,EIU!$E$2:$H$3662,4,FALSE),"")</f>
        <v>0.82499999999999996</v>
      </c>
    </row>
    <row r="6983" spans="1:9" x14ac:dyDescent="0.25">
      <c r="A6983" s="12" t="s">
        <v>150</v>
      </c>
      <c r="B6983" s="13" t="s">
        <v>151</v>
      </c>
      <c r="C6983" s="14">
        <v>87</v>
      </c>
      <c r="D6983" s="14">
        <v>2018</v>
      </c>
      <c r="E6983">
        <f t="shared" si="109"/>
        <v>872018</v>
      </c>
      <c r="F6983" s="41">
        <f>IFERROR(VLOOKUP(E6983,Heritage!$E$3:$H$4601,4,FALSE),"")</f>
        <v>0.58399999999999996</v>
      </c>
      <c r="G6983" s="41">
        <f>IFERROR(VLOOKUP(A6983,'PRS 2015-2018'!$A$3:$AD$142,9,FALSE),"")</f>
        <v>0.5732323232323232</v>
      </c>
      <c r="H6983" s="41">
        <f>IFERROR(VLOOKUP(E6983,'Global Insight'!$E$2:$F$4102,2,FALSE),"")</f>
        <v>0.61111111111111116</v>
      </c>
      <c r="I6983">
        <f>IFERROR(VLOOKUP(E6983,EIU!$E$2:$H$3662,4,FALSE),"")</f>
        <v>0.55000000000000004</v>
      </c>
    </row>
    <row r="6984" spans="1:9" x14ac:dyDescent="0.25">
      <c r="A6984" s="12" t="s">
        <v>154</v>
      </c>
      <c r="B6984" s="13" t="s">
        <v>155</v>
      </c>
      <c r="C6984" s="14">
        <v>88</v>
      </c>
      <c r="D6984" s="14">
        <v>2018</v>
      </c>
      <c r="E6984">
        <f t="shared" si="109"/>
        <v>882018</v>
      </c>
      <c r="F6984" s="41">
        <f>IFERROR(VLOOKUP(E6984,Heritage!$E$3:$H$4601,4,FALSE),"")</f>
        <v>0.59299999999999997</v>
      </c>
      <c r="G6984" s="41">
        <f>IFERROR(VLOOKUP(A6984,'PRS 2015-2018'!$A$3:$AD$142,9,FALSE),"")</f>
        <v>0.54545454545454553</v>
      </c>
      <c r="H6984" s="41">
        <f>IFERROR(VLOOKUP(E6984,'Global Insight'!$E$2:$F$4102,2,FALSE),"")</f>
        <v>0.61111111111111116</v>
      </c>
      <c r="I6984">
        <f>IFERROR(VLOOKUP(E6984,EIU!$E$2:$H$3662,4,FALSE),"")</f>
        <v>0.375</v>
      </c>
    </row>
    <row r="6985" spans="1:9" x14ac:dyDescent="0.25">
      <c r="A6985" s="12" t="s">
        <v>156</v>
      </c>
      <c r="B6985" s="13" t="s">
        <v>157</v>
      </c>
      <c r="C6985" s="14">
        <v>89</v>
      </c>
      <c r="D6985" s="14">
        <v>2018</v>
      </c>
      <c r="E6985">
        <f t="shared" si="109"/>
        <v>892018</v>
      </c>
      <c r="F6985" s="41">
        <f>IFERROR(VLOOKUP(E6985,Heritage!$E$3:$H$4601,4,FALSE),"")</f>
        <v>0.53799999999999992</v>
      </c>
      <c r="G6985" s="41">
        <f>IFERROR(VLOOKUP(A6985,'PRS 2015-2018'!$A$3:$AD$142,9,FALSE),"")</f>
        <v>0.50505050505050497</v>
      </c>
      <c r="H6985" s="41">
        <f>IFERROR(VLOOKUP(E6985,'Global Insight'!$E$2:$F$4102,2,FALSE),"")</f>
        <v>0.61111111111111116</v>
      </c>
      <c r="I6985">
        <f>IFERROR(VLOOKUP(E6985,EIU!$E$2:$H$3662,4,FALSE),"")</f>
        <v>0.27500000000000002</v>
      </c>
    </row>
    <row r="6986" spans="1:9" x14ac:dyDescent="0.25">
      <c r="A6986" s="12" t="s">
        <v>356</v>
      </c>
      <c r="B6986" s="13" t="s">
        <v>381</v>
      </c>
      <c r="C6986" s="14">
        <v>90</v>
      </c>
      <c r="D6986" s="14">
        <v>2018</v>
      </c>
      <c r="E6986">
        <f t="shared" si="109"/>
        <v>902018</v>
      </c>
      <c r="F6986" s="41">
        <f>IFERROR(VLOOKUP(E6986,Heritage!$E$3:$H$4601,4,FALSE),"")</f>
        <v>0.441</v>
      </c>
      <c r="G6986" s="41" t="str">
        <f>IFERROR(VLOOKUP(A6986,'PRS 2015-2018'!$A$3:$AD$142,9,FALSE),"")</f>
        <v/>
      </c>
      <c r="H6986" s="41">
        <f>IFERROR(VLOOKUP(E6986,'Global Insight'!$E$2:$F$4102,2,FALSE),"")</f>
        <v>0.88888888888888895</v>
      </c>
      <c r="I6986" t="str">
        <f>IFERROR(VLOOKUP(E6986,EIU!$E$2:$H$3662,4,FALSE),"")</f>
        <v/>
      </c>
    </row>
    <row r="6987" spans="1:9" x14ac:dyDescent="0.25">
      <c r="A6987" s="12" t="s">
        <v>357</v>
      </c>
      <c r="B6987" s="13" t="s">
        <v>243</v>
      </c>
      <c r="C6987" s="14">
        <v>91</v>
      </c>
      <c r="D6987" s="14">
        <v>2018</v>
      </c>
      <c r="E6987">
        <f t="shared" si="109"/>
        <v>912018</v>
      </c>
      <c r="F6987" s="41">
        <f>IFERROR(VLOOKUP(E6987,Heritage!$E$3:$H$4601,4,FALSE),"")</f>
        <v>0.316</v>
      </c>
      <c r="G6987" s="41">
        <f>IFERROR(VLOOKUP(A6987,'PRS 2015-2018'!$A$3:$AD$142,9,FALSE),"")</f>
        <v>0.38383838383838387</v>
      </c>
      <c r="H6987" s="41">
        <f>IFERROR(VLOOKUP(E6987,'Global Insight'!$E$2:$F$4102,2,FALSE),"")</f>
        <v>0.16666666666666663</v>
      </c>
      <c r="I6987">
        <f>IFERROR(VLOOKUP(E6987,EIU!$E$2:$H$3662,4,FALSE),"")</f>
        <v>0.125</v>
      </c>
    </row>
    <row r="6988" spans="1:9" x14ac:dyDescent="0.25">
      <c r="A6988" s="12" t="s">
        <v>358</v>
      </c>
      <c r="B6988" s="13" t="s">
        <v>162</v>
      </c>
      <c r="C6988" s="14">
        <v>92</v>
      </c>
      <c r="D6988" s="14">
        <v>2018</v>
      </c>
      <c r="E6988">
        <f t="shared" si="109"/>
        <v>922018</v>
      </c>
      <c r="F6988" s="41">
        <f>IFERROR(VLOOKUP(E6988,Heritage!$E$3:$H$4601,4,FALSE),"")</f>
        <v>0.79299999999999993</v>
      </c>
      <c r="G6988" s="41">
        <f>IFERROR(VLOOKUP(A6988,'PRS 2015-2018'!$A$3:$AD$142,9,FALSE),"")</f>
        <v>0.71717171717171713</v>
      </c>
      <c r="H6988" s="41">
        <f>IFERROR(VLOOKUP(E6988,'Global Insight'!$E$2:$F$4102,2,FALSE),"")</f>
        <v>0.88888888888888895</v>
      </c>
      <c r="I6988">
        <f>IFERROR(VLOOKUP(E6988,EIU!$E$2:$H$3662,4,FALSE),"")</f>
        <v>0.75</v>
      </c>
    </row>
    <row r="6989" spans="1:9" x14ac:dyDescent="0.25">
      <c r="A6989" s="12" t="s">
        <v>324</v>
      </c>
      <c r="B6989" s="13" t="s">
        <v>382</v>
      </c>
      <c r="C6989" s="14">
        <v>93</v>
      </c>
      <c r="D6989" s="14">
        <v>2018</v>
      </c>
      <c r="E6989">
        <f t="shared" si="109"/>
        <v>932018</v>
      </c>
      <c r="F6989" s="41">
        <f>IFERROR(VLOOKUP(E6989,Heritage!$E$3:$H$4601,4,FALSE),"")</f>
        <v>0.57200000000000006</v>
      </c>
      <c r="G6989" s="41" t="str">
        <f>IFERROR(VLOOKUP(A6989,'PRS 2015-2018'!$A$3:$AD$142,9,FALSE),"")</f>
        <v/>
      </c>
      <c r="H6989" s="41">
        <f>IFERROR(VLOOKUP(E6989,'Global Insight'!$E$2:$F$4102,2,FALSE),"")</f>
        <v>0.66666666666666663</v>
      </c>
      <c r="I6989">
        <f>IFERROR(VLOOKUP(E6989,EIU!$E$2:$H$3662,4,FALSE),"")</f>
        <v>0.375</v>
      </c>
    </row>
    <row r="6990" spans="1:9" x14ac:dyDescent="0.25">
      <c r="A6990" s="12" t="s">
        <v>163</v>
      </c>
      <c r="B6990" s="13" t="s">
        <v>164</v>
      </c>
      <c r="C6990" s="14">
        <v>94</v>
      </c>
      <c r="D6990" s="14">
        <v>2018</v>
      </c>
      <c r="E6990">
        <f t="shared" si="109"/>
        <v>942018</v>
      </c>
      <c r="F6990" s="41">
        <f>IFERROR(VLOOKUP(E6990,Heritage!$E$3:$H$4601,4,FALSE),"")</f>
        <v>0.52900000000000003</v>
      </c>
      <c r="G6990" s="41">
        <f>IFERROR(VLOOKUP(A6990,'PRS 2015-2018'!$A$3:$AD$142,9,FALSE),"")</f>
        <v>0.60353535353535359</v>
      </c>
      <c r="H6990" s="41">
        <f>IFERROR(VLOOKUP(E6990,'Global Insight'!$E$2:$F$4102,2,FALSE),"")</f>
        <v>0.38888888888888884</v>
      </c>
      <c r="I6990">
        <f>IFERROR(VLOOKUP(E6990,EIU!$E$2:$H$3662,4,FALSE),"")</f>
        <v>0.55000000000000004</v>
      </c>
    </row>
    <row r="6991" spans="1:9" x14ac:dyDescent="0.25">
      <c r="A6991" s="12" t="s">
        <v>158</v>
      </c>
      <c r="B6991" s="13" t="s">
        <v>159</v>
      </c>
      <c r="C6991" s="14">
        <v>95</v>
      </c>
      <c r="D6991" s="14">
        <v>2018</v>
      </c>
      <c r="E6991">
        <f t="shared" si="109"/>
        <v>952018</v>
      </c>
      <c r="F6991" s="41">
        <f>IFERROR(VLOOKUP(E6991,Heritage!$E$3:$H$4601,4,FALSE),"")</f>
        <v>0.499</v>
      </c>
      <c r="G6991" s="41" t="str">
        <f>IFERROR(VLOOKUP(A6991,'PRS 2015-2018'!$A$3:$AD$142,9,FALSE),"")</f>
        <v/>
      </c>
      <c r="H6991" s="41" t="str">
        <f>IFERROR(VLOOKUP(E6991,'Global Insight'!$E$2:$F$4102,2,FALSE),"")</f>
        <v/>
      </c>
      <c r="I6991">
        <f>IFERROR(VLOOKUP(E6991,EIU!$E$2:$H$3662,4,FALSE),"")</f>
        <v>0.2</v>
      </c>
    </row>
    <row r="6992" spans="1:9" x14ac:dyDescent="0.25">
      <c r="A6992" s="12" t="s">
        <v>165</v>
      </c>
      <c r="B6992" s="13" t="s">
        <v>166</v>
      </c>
      <c r="C6992" s="14">
        <v>96</v>
      </c>
      <c r="D6992" s="14">
        <v>2018</v>
      </c>
      <c r="E6992">
        <f t="shared" si="109"/>
        <v>962018</v>
      </c>
      <c r="F6992" s="41">
        <f>IFERROR(VLOOKUP(E6992,Heritage!$E$3:$H$4601,4,FALSE),"")</f>
        <v>0.38799999999999996</v>
      </c>
      <c r="G6992" s="41" t="str">
        <f>IFERROR(VLOOKUP(A6992,'PRS 2015-2018'!$A$3:$AD$142,9,FALSE),"")</f>
        <v/>
      </c>
      <c r="H6992" s="41">
        <f>IFERROR(VLOOKUP(E6992,'Global Insight'!$E$2:$F$4102,2,FALSE),"")</f>
        <v>0.61111111111111116</v>
      </c>
      <c r="I6992">
        <f>IFERROR(VLOOKUP(E6992,EIU!$E$2:$H$3662,4,FALSE),"")</f>
        <v>0.25</v>
      </c>
    </row>
    <row r="6993" spans="1:9" x14ac:dyDescent="0.25">
      <c r="A6993" s="12" t="s">
        <v>181</v>
      </c>
      <c r="B6993" s="13" t="s">
        <v>182</v>
      </c>
      <c r="C6993" s="14">
        <v>97</v>
      </c>
      <c r="D6993" s="14">
        <v>2018</v>
      </c>
      <c r="E6993">
        <f t="shared" si="109"/>
        <v>972018</v>
      </c>
      <c r="F6993" s="41">
        <f>IFERROR(VLOOKUP(E6993,Heritage!$E$3:$H$4601,4,FALSE),"")</f>
        <v>0.67299999999999993</v>
      </c>
      <c r="G6993" s="41">
        <f>IFERROR(VLOOKUP(A6993,'PRS 2015-2018'!$A$3:$AD$142,9,FALSE),"")</f>
        <v>0.68939393939393945</v>
      </c>
      <c r="H6993" s="41">
        <f>IFERROR(VLOOKUP(E6993,'Global Insight'!$E$2:$F$4102,2,FALSE),"")</f>
        <v>0.77777777777777779</v>
      </c>
      <c r="I6993">
        <f>IFERROR(VLOOKUP(E6993,EIU!$E$2:$H$3662,4,FALSE),"")</f>
        <v>0.7</v>
      </c>
    </row>
    <row r="6994" spans="1:9" x14ac:dyDescent="0.25">
      <c r="A6994" s="12" t="s">
        <v>167</v>
      </c>
      <c r="B6994" s="13" t="s">
        <v>168</v>
      </c>
      <c r="C6994" s="14">
        <v>98</v>
      </c>
      <c r="D6994" s="14">
        <v>2018</v>
      </c>
      <c r="E6994">
        <f t="shared" si="109"/>
        <v>982018</v>
      </c>
      <c r="F6994" s="41">
        <f>IFERROR(VLOOKUP(E6994,Heritage!$E$3:$H$4601,4,FALSE),"")</f>
        <v>0.39500000000000002</v>
      </c>
      <c r="G6994" s="41">
        <f>IFERROR(VLOOKUP(A6994,'PRS 2015-2018'!$A$3:$AD$142,9,FALSE),"")</f>
        <v>0.53282828282828276</v>
      </c>
      <c r="H6994" s="41">
        <f>IFERROR(VLOOKUP(E6994,'Global Insight'!$E$2:$F$4102,2,FALSE),"")</f>
        <v>0.3888888888888889</v>
      </c>
      <c r="I6994">
        <f>IFERROR(VLOOKUP(E6994,EIU!$E$2:$H$3662,4,FALSE),"")</f>
        <v>0.25</v>
      </c>
    </row>
    <row r="6995" spans="1:9" x14ac:dyDescent="0.25">
      <c r="A6995" s="12" t="s">
        <v>175</v>
      </c>
      <c r="B6995" s="13" t="s">
        <v>176</v>
      </c>
      <c r="C6995" s="14">
        <v>99</v>
      </c>
      <c r="D6995" s="14">
        <v>2018</v>
      </c>
      <c r="E6995">
        <f t="shared" si="109"/>
        <v>992018</v>
      </c>
      <c r="F6995" s="41">
        <f>IFERROR(VLOOKUP(E6995,Heritage!$E$3:$H$4601,4,FALSE),"")</f>
        <v>0.41499999999999998</v>
      </c>
      <c r="G6995" s="41" t="str">
        <f>IFERROR(VLOOKUP(A6995,'PRS 2015-2018'!$A$3:$AD$142,9,FALSE),"")</f>
        <v/>
      </c>
      <c r="H6995" s="41">
        <f>IFERROR(VLOOKUP(E6995,'Global Insight'!$E$2:$F$4102,2,FALSE),"")</f>
        <v>0.61111111111111116</v>
      </c>
      <c r="I6995">
        <f>IFERROR(VLOOKUP(E6995,EIU!$E$2:$H$3662,4,FALSE),"")</f>
        <v>0.42499999999999999</v>
      </c>
    </row>
    <row r="6996" spans="1:9" x14ac:dyDescent="0.25">
      <c r="A6996" s="12" t="s">
        <v>169</v>
      </c>
      <c r="B6996" s="13" t="s">
        <v>170</v>
      </c>
      <c r="C6996" s="14">
        <v>100</v>
      </c>
      <c r="D6996" s="14">
        <v>2018</v>
      </c>
      <c r="E6996">
        <f t="shared" si="109"/>
        <v>1002018</v>
      </c>
      <c r="F6996" s="41">
        <f>IFERROR(VLOOKUP(E6996,Heritage!$E$3:$H$4601,4,FALSE),"")</f>
        <v>0.26700000000000002</v>
      </c>
      <c r="G6996" s="41">
        <f>IFERROR(VLOOKUP(A6996,'PRS 2015-2018'!$A$3:$AD$142,9,FALSE),"")</f>
        <v>0.3737373737373737</v>
      </c>
      <c r="H6996" s="41">
        <f>IFERROR(VLOOKUP(E6996,'Global Insight'!$E$2:$F$4102,2,FALSE),"")</f>
        <v>0.5</v>
      </c>
      <c r="I6996">
        <f>IFERROR(VLOOKUP(E6996,EIU!$E$2:$H$3662,4,FALSE),"")</f>
        <v>0.27500000000000002</v>
      </c>
    </row>
    <row r="6997" spans="1:9" x14ac:dyDescent="0.25">
      <c r="A6997" s="12" t="s">
        <v>171</v>
      </c>
      <c r="B6997" s="13" t="s">
        <v>172</v>
      </c>
      <c r="C6997" s="14">
        <v>101</v>
      </c>
      <c r="D6997" s="14">
        <v>2018</v>
      </c>
      <c r="E6997">
        <f t="shared" si="109"/>
        <v>1012018</v>
      </c>
      <c r="F6997" s="41">
        <f>IFERROR(VLOOKUP(E6997,Heritage!$E$3:$H$4601,4,FALSE),"")</f>
        <v>7.5999999999999998E-2</v>
      </c>
      <c r="G6997" s="41">
        <f>IFERROR(VLOOKUP(A6997,'PRS 2015-2018'!$A$3:$AD$142,9,FALSE),"")</f>
        <v>0.47474747474747475</v>
      </c>
      <c r="H6997" s="41">
        <f>IFERROR(VLOOKUP(E6997,'Global Insight'!$E$2:$F$4102,2,FALSE),"")</f>
        <v>0.27777777777777779</v>
      </c>
      <c r="I6997">
        <f>IFERROR(VLOOKUP(E6997,EIU!$E$2:$H$3662,4,FALSE),"")</f>
        <v>0.05</v>
      </c>
    </row>
    <row r="6998" spans="1:9" x14ac:dyDescent="0.25">
      <c r="A6998" s="12" t="s">
        <v>359</v>
      </c>
      <c r="B6998" s="13" t="s">
        <v>383</v>
      </c>
      <c r="C6998" s="14">
        <v>102</v>
      </c>
      <c r="D6998" s="14">
        <v>2018</v>
      </c>
      <c r="E6998">
        <f t="shared" si="109"/>
        <v>1022018</v>
      </c>
      <c r="F6998" s="41" t="str">
        <f>IFERROR(VLOOKUP(E6998,Heritage!$E$3:$H$4601,4,FALSE),"")</f>
        <v/>
      </c>
      <c r="G6998" s="41" t="str">
        <f>IFERROR(VLOOKUP(A6998,'PRS 2015-2018'!$A$3:$AD$142,9,FALSE),"")</f>
        <v/>
      </c>
      <c r="H6998" s="41">
        <f>IFERROR(VLOOKUP(E6998,'Global Insight'!$E$2:$F$4102,2,FALSE),"")</f>
        <v>1</v>
      </c>
      <c r="I6998">
        <f>IFERROR(VLOOKUP(E6998,EIU!$E$2:$H$3662,4,FALSE),"")</f>
        <v>0.92500000000000004</v>
      </c>
    </row>
    <row r="6999" spans="1:9" x14ac:dyDescent="0.25">
      <c r="A6999" s="12" t="s">
        <v>177</v>
      </c>
      <c r="B6999" s="13" t="s">
        <v>178</v>
      </c>
      <c r="C6999" s="14">
        <v>103</v>
      </c>
      <c r="D6999" s="14">
        <v>2018</v>
      </c>
      <c r="E6999">
        <f t="shared" si="109"/>
        <v>1032018</v>
      </c>
      <c r="F6999" s="41">
        <f>IFERROR(VLOOKUP(E6999,Heritage!$E$3:$H$4601,4,FALSE),"")</f>
        <v>0.73599999999999999</v>
      </c>
      <c r="G6999" s="41">
        <f>IFERROR(VLOOKUP(A6999,'PRS 2015-2018'!$A$3:$AD$142,9,FALSE),"")</f>
        <v>0.63131313131313138</v>
      </c>
      <c r="H6999" s="41">
        <f>IFERROR(VLOOKUP(E6999,'Global Insight'!$E$2:$F$4102,2,FALSE),"")</f>
        <v>0.77777777777777779</v>
      </c>
      <c r="I6999">
        <f>IFERROR(VLOOKUP(E6999,EIU!$E$2:$H$3662,4,FALSE),"")</f>
        <v>0.625</v>
      </c>
    </row>
    <row r="7000" spans="1:9" x14ac:dyDescent="0.25">
      <c r="A7000" s="12" t="s">
        <v>179</v>
      </c>
      <c r="B7000" s="13" t="s">
        <v>180</v>
      </c>
      <c r="C7000" s="14">
        <v>104</v>
      </c>
      <c r="D7000" s="14">
        <v>2018</v>
      </c>
      <c r="E7000">
        <f t="shared" si="109"/>
        <v>1042018</v>
      </c>
      <c r="F7000" s="41">
        <f>IFERROR(VLOOKUP(E7000,Heritage!$E$3:$H$4601,4,FALSE),"")</f>
        <v>0.83</v>
      </c>
      <c r="G7000" s="41">
        <f>IFERROR(VLOOKUP(A7000,'PRS 2015-2018'!$A$3:$AD$142,9,FALSE),"")</f>
        <v>0.91414141414141425</v>
      </c>
      <c r="H7000" s="41">
        <f>IFERROR(VLOOKUP(E7000,'Global Insight'!$E$2:$F$4102,2,FALSE),"")</f>
        <v>1</v>
      </c>
      <c r="I7000">
        <f>IFERROR(VLOOKUP(E7000,EIU!$E$2:$H$3662,4,FALSE),"")</f>
        <v>0.92500000000000004</v>
      </c>
    </row>
    <row r="7001" spans="1:9" x14ac:dyDescent="0.25">
      <c r="A7001" s="12" t="s">
        <v>193</v>
      </c>
      <c r="B7001" s="13" t="s">
        <v>194</v>
      </c>
      <c r="C7001" s="14">
        <v>105</v>
      </c>
      <c r="D7001" s="14">
        <v>2018</v>
      </c>
      <c r="E7001">
        <f t="shared" si="109"/>
        <v>1052018</v>
      </c>
      <c r="F7001" s="41">
        <f>IFERROR(VLOOKUP(E7001,Heritage!$E$3:$H$4601,4,FALSE),"")</f>
        <v>0.65099999999999991</v>
      </c>
      <c r="G7001" s="41" t="str">
        <f>IFERROR(VLOOKUP(A7001,'PRS 2015-2018'!$A$3:$AD$142,9,FALSE),"")</f>
        <v/>
      </c>
      <c r="H7001" s="41">
        <f>IFERROR(VLOOKUP(E7001,'Global Insight'!$E$2:$F$4102,2,FALSE),"")</f>
        <v>0.66666666666666663</v>
      </c>
      <c r="I7001">
        <f>IFERROR(VLOOKUP(E7001,EIU!$E$2:$H$3662,4,FALSE),"")</f>
        <v>0.35</v>
      </c>
    </row>
    <row r="7002" spans="1:9" x14ac:dyDescent="0.25">
      <c r="A7002" s="12" t="s">
        <v>187</v>
      </c>
      <c r="B7002" s="13" t="s">
        <v>188</v>
      </c>
      <c r="C7002" s="14">
        <v>106</v>
      </c>
      <c r="D7002" s="14">
        <v>2018</v>
      </c>
      <c r="E7002">
        <f t="shared" si="109"/>
        <v>1062018</v>
      </c>
      <c r="F7002" s="41">
        <f>IFERROR(VLOOKUP(E7002,Heritage!$E$3:$H$4601,4,FALSE),"")</f>
        <v>0.33200000000000002</v>
      </c>
      <c r="G7002" s="41">
        <f>IFERROR(VLOOKUP(A7002,'PRS 2015-2018'!$A$3:$AD$142,9,FALSE),"")</f>
        <v>0.41919191919191917</v>
      </c>
      <c r="H7002" s="41">
        <f>IFERROR(VLOOKUP(E7002,'Global Insight'!$E$2:$F$4102,2,FALSE),"")</f>
        <v>0.55555555555555558</v>
      </c>
      <c r="I7002">
        <f>IFERROR(VLOOKUP(E7002,EIU!$E$2:$H$3662,4,FALSE),"")</f>
        <v>0.3</v>
      </c>
    </row>
    <row r="7003" spans="1:9" x14ac:dyDescent="0.25">
      <c r="A7003" s="12" t="s">
        <v>209</v>
      </c>
      <c r="B7003" s="13" t="s">
        <v>210</v>
      </c>
      <c r="C7003" s="14">
        <v>107</v>
      </c>
      <c r="D7003" s="14">
        <v>2018</v>
      </c>
      <c r="E7003">
        <f t="shared" si="109"/>
        <v>1072018</v>
      </c>
      <c r="F7003" s="41">
        <f>IFERROR(VLOOKUP(E7003,Heritage!$E$3:$H$4601,4,FALSE),"")</f>
        <v>0.35799999999999998</v>
      </c>
      <c r="G7003" s="41">
        <f>IFERROR(VLOOKUP(A7003,'PRS 2015-2018'!$A$3:$AD$142,9,FALSE),"")</f>
        <v>0.44696969696969696</v>
      </c>
      <c r="H7003" s="41">
        <f>IFERROR(VLOOKUP(E7003,'Global Insight'!$E$2:$F$4102,2,FALSE),"")</f>
        <v>0.44444444444444448</v>
      </c>
      <c r="I7003">
        <f>IFERROR(VLOOKUP(E7003,EIU!$E$2:$H$3662,4,FALSE),"")</f>
        <v>0.35</v>
      </c>
    </row>
    <row r="7004" spans="1:9" x14ac:dyDescent="0.25">
      <c r="A7004" s="12" t="s">
        <v>211</v>
      </c>
      <c r="B7004" s="13" t="s">
        <v>212</v>
      </c>
      <c r="C7004" s="14">
        <v>108</v>
      </c>
      <c r="D7004" s="14">
        <v>2018</v>
      </c>
      <c r="E7004">
        <f t="shared" si="109"/>
        <v>1082018</v>
      </c>
      <c r="F7004" s="41">
        <f>IFERROR(VLOOKUP(E7004,Heritage!$E$3:$H$4601,4,FALSE),"")</f>
        <v>0.84099999999999997</v>
      </c>
      <c r="G7004" s="41">
        <f>IFERROR(VLOOKUP(A7004,'PRS 2015-2018'!$A$3:$AD$142,9,FALSE),"")</f>
        <v>0.5732323232323232</v>
      </c>
      <c r="H7004" s="41">
        <f>IFERROR(VLOOKUP(E7004,'Global Insight'!$E$2:$F$4102,2,FALSE),"")</f>
        <v>0.77777777777777779</v>
      </c>
      <c r="I7004">
        <f>IFERROR(VLOOKUP(E7004,EIU!$E$2:$H$3662,4,FALSE),"")</f>
        <v>0.625</v>
      </c>
    </row>
    <row r="7005" spans="1:9" x14ac:dyDescent="0.25">
      <c r="A7005" s="12" t="s">
        <v>189</v>
      </c>
      <c r="B7005" s="13" t="s">
        <v>190</v>
      </c>
      <c r="C7005" s="14">
        <v>109</v>
      </c>
      <c r="D7005" s="14">
        <v>2018</v>
      </c>
      <c r="E7005">
        <f t="shared" si="109"/>
        <v>1092018</v>
      </c>
      <c r="F7005" s="41">
        <f>IFERROR(VLOOKUP(E7005,Heritage!$E$3:$H$4601,4,FALSE),"")</f>
        <v>0.439</v>
      </c>
      <c r="G7005" s="41" t="str">
        <f>IFERROR(VLOOKUP(A7005,'PRS 2015-2018'!$A$3:$AD$142,9,FALSE),"")</f>
        <v/>
      </c>
      <c r="H7005" s="41">
        <f>IFERROR(VLOOKUP(E7005,'Global Insight'!$E$2:$F$4102,2,FALSE),"")</f>
        <v>0.55555555555555558</v>
      </c>
      <c r="I7005" t="str">
        <f>IFERROR(VLOOKUP(E7005,EIU!$E$2:$H$3662,4,FALSE),"")</f>
        <v/>
      </c>
    </row>
    <row r="7006" spans="1:9" x14ac:dyDescent="0.25">
      <c r="A7006" s="12" t="s">
        <v>195</v>
      </c>
      <c r="B7006" s="13" t="s">
        <v>196</v>
      </c>
      <c r="C7006" s="14">
        <v>110</v>
      </c>
      <c r="D7006" s="14">
        <v>2018</v>
      </c>
      <c r="E7006">
        <f t="shared" si="109"/>
        <v>1102018</v>
      </c>
      <c r="F7006" s="41">
        <f>IFERROR(VLOOKUP(E7006,Heritage!$E$3:$H$4601,4,FALSE),"")</f>
        <v>0.33700000000000002</v>
      </c>
      <c r="G7006" s="41">
        <f>IFERROR(VLOOKUP(A7006,'PRS 2015-2018'!$A$3:$AD$142,9,FALSE),"")</f>
        <v>0.4747474747474747</v>
      </c>
      <c r="H7006" s="41">
        <f>IFERROR(VLOOKUP(E7006,'Global Insight'!$E$2:$F$4102,2,FALSE),"")</f>
        <v>0.55555555555555558</v>
      </c>
      <c r="I7006">
        <f>IFERROR(VLOOKUP(E7006,EIU!$E$2:$H$3662,4,FALSE),"")</f>
        <v>0.3</v>
      </c>
    </row>
    <row r="7007" spans="1:9" x14ac:dyDescent="0.25">
      <c r="A7007" s="12" t="s">
        <v>197</v>
      </c>
      <c r="B7007" s="13" t="s">
        <v>198</v>
      </c>
      <c r="C7007" s="14">
        <v>111</v>
      </c>
      <c r="D7007" s="14">
        <v>2018</v>
      </c>
      <c r="E7007">
        <f t="shared" si="109"/>
        <v>1112018</v>
      </c>
      <c r="F7007" s="41">
        <f>IFERROR(VLOOKUP(E7007,Heritage!$E$3:$H$4601,4,FALSE),"")</f>
        <v>0.69799999999999995</v>
      </c>
      <c r="G7007" s="41">
        <f>IFERROR(VLOOKUP(A7007,'PRS 2015-2018'!$A$3:$AD$142,9,FALSE),"")</f>
        <v>0.70454545454545459</v>
      </c>
      <c r="H7007" s="41">
        <f>IFERROR(VLOOKUP(E7007,'Global Insight'!$E$2:$F$4102,2,FALSE),"")</f>
        <v>0.83333333333333337</v>
      </c>
      <c r="I7007">
        <f>IFERROR(VLOOKUP(E7007,EIU!$E$2:$H$3662,4,FALSE),"")</f>
        <v>0.8</v>
      </c>
    </row>
    <row r="7008" spans="1:9" x14ac:dyDescent="0.25">
      <c r="A7008" s="12" t="s">
        <v>360</v>
      </c>
      <c r="B7008" s="13" t="s">
        <v>384</v>
      </c>
      <c r="C7008" s="14">
        <v>112</v>
      </c>
      <c r="D7008" s="14">
        <v>2018</v>
      </c>
      <c r="E7008">
        <f t="shared" si="109"/>
        <v>1122018</v>
      </c>
      <c r="F7008" s="41" t="str">
        <f>IFERROR(VLOOKUP(E7008,Heritage!$E$3:$H$4601,4,FALSE),"")</f>
        <v/>
      </c>
      <c r="G7008" s="41" t="str">
        <f>IFERROR(VLOOKUP(A7008,'PRS 2015-2018'!$A$3:$AD$142,9,FALSE),"")</f>
        <v/>
      </c>
      <c r="H7008" s="41" t="str">
        <f>IFERROR(VLOOKUP(E7008,'Global Insight'!$E$2:$F$4102,2,FALSE),"")</f>
        <v/>
      </c>
      <c r="I7008" t="str">
        <f>IFERROR(VLOOKUP(E7008,EIU!$E$2:$H$3662,4,FALSE),"")</f>
        <v/>
      </c>
    </row>
    <row r="7009" spans="1:9" x14ac:dyDescent="0.25">
      <c r="A7009" s="12" t="s">
        <v>205</v>
      </c>
      <c r="B7009" s="13" t="s">
        <v>206</v>
      </c>
      <c r="C7009" s="14">
        <v>113</v>
      </c>
      <c r="D7009" s="14">
        <v>2018</v>
      </c>
      <c r="E7009">
        <f t="shared" si="109"/>
        <v>1132018</v>
      </c>
      <c r="F7009" s="41">
        <f>IFERROR(VLOOKUP(E7009,Heritage!$E$3:$H$4601,4,FALSE),"")</f>
        <v>0.27500000000000002</v>
      </c>
      <c r="G7009" s="41" t="str">
        <f>IFERROR(VLOOKUP(A7009,'PRS 2015-2018'!$A$3:$AD$142,9,FALSE),"")</f>
        <v/>
      </c>
      <c r="H7009" s="41">
        <f>IFERROR(VLOOKUP(E7009,'Global Insight'!$E$2:$F$4102,2,FALSE),"")</f>
        <v>0.5</v>
      </c>
      <c r="I7009">
        <f>IFERROR(VLOOKUP(E7009,EIU!$E$2:$H$3662,4,FALSE),"")</f>
        <v>0.35</v>
      </c>
    </row>
    <row r="7010" spans="1:9" x14ac:dyDescent="0.25">
      <c r="A7010" s="12" t="s">
        <v>207</v>
      </c>
      <c r="B7010" s="13" t="s">
        <v>208</v>
      </c>
      <c r="C7010" s="14">
        <v>114</v>
      </c>
      <c r="D7010" s="14">
        <v>2018</v>
      </c>
      <c r="E7010">
        <f t="shared" si="109"/>
        <v>1142018</v>
      </c>
      <c r="F7010" s="41">
        <f>IFERROR(VLOOKUP(E7010,Heritage!$E$3:$H$4601,4,FALSE),"")</f>
        <v>0.69499999999999995</v>
      </c>
      <c r="G7010" s="41" t="str">
        <f>IFERROR(VLOOKUP(A7010,'PRS 2015-2018'!$A$3:$AD$142,9,FALSE),"")</f>
        <v/>
      </c>
      <c r="H7010" s="41">
        <f>IFERROR(VLOOKUP(E7010,'Global Insight'!$E$2:$F$4102,2,FALSE),"")</f>
        <v>0.88888888888888895</v>
      </c>
      <c r="I7010">
        <f>IFERROR(VLOOKUP(E7010,EIU!$E$2:$H$3662,4,FALSE),"")</f>
        <v>0.67500000000000004</v>
      </c>
    </row>
    <row r="7011" spans="1:9" x14ac:dyDescent="0.25">
      <c r="A7011" s="12" t="s">
        <v>191</v>
      </c>
      <c r="B7011" s="13" t="s">
        <v>192</v>
      </c>
      <c r="C7011" s="14">
        <v>115</v>
      </c>
      <c r="D7011" s="14">
        <v>2018</v>
      </c>
      <c r="E7011">
        <f t="shared" si="109"/>
        <v>1152018</v>
      </c>
      <c r="F7011" s="41">
        <f>IFERROR(VLOOKUP(E7011,Heritage!$E$3:$H$4601,4,FALSE),"")</f>
        <v>0.59099999999999997</v>
      </c>
      <c r="G7011" s="41">
        <f>IFERROR(VLOOKUP(A7011,'PRS 2015-2018'!$A$3:$AD$142,9,FALSE),"")</f>
        <v>0.34848484848484845</v>
      </c>
      <c r="H7011" s="41">
        <f>IFERROR(VLOOKUP(E7011,'Global Insight'!$E$2:$F$4102,2,FALSE),"")</f>
        <v>0.5</v>
      </c>
      <c r="I7011">
        <f>IFERROR(VLOOKUP(E7011,EIU!$E$2:$H$3662,4,FALSE),"")</f>
        <v>0.42499999999999999</v>
      </c>
    </row>
    <row r="7012" spans="1:9" x14ac:dyDescent="0.25">
      <c r="A7012" s="12" t="s">
        <v>361</v>
      </c>
      <c r="B7012" s="13" t="s">
        <v>385</v>
      </c>
      <c r="C7012" s="14">
        <v>116</v>
      </c>
      <c r="D7012" s="14">
        <v>2018</v>
      </c>
      <c r="E7012">
        <f t="shared" si="109"/>
        <v>1162018</v>
      </c>
      <c r="F7012" s="41">
        <f>IFERROR(VLOOKUP(E7012,Heritage!$E$3:$H$4601,4,FALSE),"")</f>
        <v>7.5999999999999998E-2</v>
      </c>
      <c r="G7012" s="41" t="str">
        <f>IFERROR(VLOOKUP(A7012,'PRS 2015-2018'!$A$3:$AD$142,9,FALSE),"")</f>
        <v/>
      </c>
      <c r="H7012" s="41">
        <f>IFERROR(VLOOKUP(E7012,'Global Insight'!$E$2:$F$4102,2,FALSE),"")</f>
        <v>0.77777777777777779</v>
      </c>
      <c r="I7012" t="str">
        <f>IFERROR(VLOOKUP(E7012,EIU!$E$2:$H$3662,4,FALSE),"")</f>
        <v/>
      </c>
    </row>
    <row r="7013" spans="1:9" x14ac:dyDescent="0.25">
      <c r="A7013" s="12" t="s">
        <v>185</v>
      </c>
      <c r="B7013" s="13" t="s">
        <v>186</v>
      </c>
      <c r="C7013" s="14">
        <v>117</v>
      </c>
      <c r="D7013" s="14">
        <v>2018</v>
      </c>
      <c r="E7013">
        <f t="shared" si="109"/>
        <v>1172018</v>
      </c>
      <c r="F7013" s="41">
        <f>IFERROR(VLOOKUP(E7013,Heritage!$E$3:$H$4601,4,FALSE),"")</f>
        <v>0.55200000000000005</v>
      </c>
      <c r="G7013" s="41">
        <f>IFERROR(VLOOKUP(A7013,'PRS 2015-2018'!$A$3:$AD$142,9,FALSE),"")</f>
        <v>0.51515151515151503</v>
      </c>
      <c r="H7013" s="41">
        <f>IFERROR(VLOOKUP(E7013,'Global Insight'!$E$2:$F$4102,2,FALSE),"")</f>
        <v>0.5</v>
      </c>
      <c r="I7013">
        <f>IFERROR(VLOOKUP(E7013,EIU!$E$2:$H$3662,4,FALSE),"")</f>
        <v>0.32500000000000001</v>
      </c>
    </row>
    <row r="7014" spans="1:9" x14ac:dyDescent="0.25">
      <c r="A7014" s="12" t="s">
        <v>362</v>
      </c>
      <c r="B7014" s="13" t="s">
        <v>386</v>
      </c>
      <c r="C7014" s="14">
        <v>118</v>
      </c>
      <c r="D7014" s="14">
        <v>2018</v>
      </c>
      <c r="E7014">
        <f t="shared" si="109"/>
        <v>1182018</v>
      </c>
      <c r="F7014" s="41" t="str">
        <f>IFERROR(VLOOKUP(E7014,Heritage!$E$3:$H$4601,4,FALSE),"")</f>
        <v/>
      </c>
      <c r="G7014" s="41" t="str">
        <f>IFERROR(VLOOKUP(A7014,'PRS 2015-2018'!$A$3:$AD$142,9,FALSE),"")</f>
        <v/>
      </c>
      <c r="H7014" s="41" t="str">
        <f>IFERROR(VLOOKUP(E7014,'Global Insight'!$E$2:$F$4102,2,FALSE),"")</f>
        <v/>
      </c>
      <c r="I7014" t="str">
        <f>IFERROR(VLOOKUP(E7014,EIU!$E$2:$H$3662,4,FALSE),"")</f>
        <v/>
      </c>
    </row>
    <row r="7015" spans="1:9" x14ac:dyDescent="0.25">
      <c r="A7015" s="12" t="s">
        <v>201</v>
      </c>
      <c r="B7015" s="13" t="s">
        <v>202</v>
      </c>
      <c r="C7015" s="14">
        <v>119</v>
      </c>
      <c r="D7015" s="14">
        <v>2018</v>
      </c>
      <c r="E7015">
        <f t="shared" si="109"/>
        <v>1192018</v>
      </c>
      <c r="F7015" s="41">
        <f>IFERROR(VLOOKUP(E7015,Heritage!$E$3:$H$4601,4,FALSE),"")</f>
        <v>0.48200000000000004</v>
      </c>
      <c r="G7015" s="41">
        <f>IFERROR(VLOOKUP(A7015,'PRS 2015-2018'!$A$3:$AD$142,9,FALSE),"")</f>
        <v>0.53030303030303028</v>
      </c>
      <c r="H7015" s="41">
        <f>IFERROR(VLOOKUP(E7015,'Global Insight'!$E$2:$F$4102,2,FALSE),"")</f>
        <v>0.61111111111111116</v>
      </c>
      <c r="I7015">
        <f>IFERROR(VLOOKUP(E7015,EIU!$E$2:$H$3662,4,FALSE),"")</f>
        <v>0.4</v>
      </c>
    </row>
    <row r="7016" spans="1:9" x14ac:dyDescent="0.25">
      <c r="A7016" s="12" t="s">
        <v>200</v>
      </c>
      <c r="B7016" s="13" t="s">
        <v>387</v>
      </c>
      <c r="C7016" s="14">
        <v>120</v>
      </c>
      <c r="D7016" s="14">
        <v>2018</v>
      </c>
      <c r="E7016">
        <f t="shared" si="109"/>
        <v>1202018</v>
      </c>
      <c r="F7016" s="41">
        <f>IFERROR(VLOOKUP(E7016,Heritage!$E$3:$H$4601,4,FALSE),"")</f>
        <v>0.55399999999999994</v>
      </c>
      <c r="G7016" s="41" t="str">
        <f>IFERROR(VLOOKUP(A7016,'PRS 2015-2018'!$A$3:$AD$142,9,FALSE),"")</f>
        <v/>
      </c>
      <c r="H7016" s="41">
        <f>IFERROR(VLOOKUP(E7016,'Global Insight'!$E$2:$F$4102,2,FALSE),"")</f>
        <v>0.61111111111111116</v>
      </c>
      <c r="I7016">
        <f>IFERROR(VLOOKUP(E7016,EIU!$E$2:$H$3662,4,FALSE),"")</f>
        <v>0.45</v>
      </c>
    </row>
    <row r="7017" spans="1:9" x14ac:dyDescent="0.25">
      <c r="A7017" s="12" t="s">
        <v>183</v>
      </c>
      <c r="B7017" s="13" t="s">
        <v>184</v>
      </c>
      <c r="C7017" s="14">
        <v>121</v>
      </c>
      <c r="D7017" s="14">
        <v>2018</v>
      </c>
      <c r="E7017">
        <f t="shared" si="109"/>
        <v>1212018</v>
      </c>
      <c r="F7017" s="41">
        <f>IFERROR(VLOOKUP(E7017,Heritage!$E$3:$H$4601,4,FALSE),"")</f>
        <v>0.57200000000000006</v>
      </c>
      <c r="G7017" s="41">
        <f>IFERROR(VLOOKUP(A7017,'PRS 2015-2018'!$A$3:$AD$142,9,FALSE),"")</f>
        <v>0.58585858585858586</v>
      </c>
      <c r="H7017" s="41">
        <f>IFERROR(VLOOKUP(E7017,'Global Insight'!$E$2:$F$4102,2,FALSE),"")</f>
        <v>0.61111111111111116</v>
      </c>
      <c r="I7017">
        <f>IFERROR(VLOOKUP(E7017,EIU!$E$2:$H$3662,4,FALSE),"")</f>
        <v>0.42499999999999999</v>
      </c>
    </row>
    <row r="7018" spans="1:9" x14ac:dyDescent="0.25">
      <c r="A7018" s="12" t="s">
        <v>203</v>
      </c>
      <c r="B7018" s="13" t="s">
        <v>204</v>
      </c>
      <c r="C7018" s="14">
        <v>122</v>
      </c>
      <c r="D7018" s="14">
        <v>2018</v>
      </c>
      <c r="E7018">
        <f t="shared" si="109"/>
        <v>1222018</v>
      </c>
      <c r="F7018" s="41">
        <f>IFERROR(VLOOKUP(E7018,Heritage!$E$3:$H$4601,4,FALSE),"")</f>
        <v>0.33899999999999997</v>
      </c>
      <c r="G7018" s="41">
        <f>IFERROR(VLOOKUP(A7018,'PRS 2015-2018'!$A$3:$AD$142,9,FALSE),"")</f>
        <v>0.42929292929292928</v>
      </c>
      <c r="H7018" s="41">
        <f>IFERROR(VLOOKUP(E7018,'Global Insight'!$E$2:$F$4102,2,FALSE),"")</f>
        <v>0.5</v>
      </c>
      <c r="I7018">
        <f>IFERROR(VLOOKUP(E7018,EIU!$E$2:$H$3662,4,FALSE),"")</f>
        <v>0.25</v>
      </c>
    </row>
    <row r="7019" spans="1:9" x14ac:dyDescent="0.25">
      <c r="A7019" s="12" t="s">
        <v>338</v>
      </c>
      <c r="B7019" s="13" t="s">
        <v>199</v>
      </c>
      <c r="C7019" s="14">
        <v>123</v>
      </c>
      <c r="D7019" s="14">
        <v>2018</v>
      </c>
      <c r="E7019">
        <f t="shared" si="109"/>
        <v>1232018</v>
      </c>
      <c r="F7019" s="41">
        <f>IFERROR(VLOOKUP(E7019,Heritage!$E$3:$H$4601,4,FALSE),"")</f>
        <v>0.34700000000000003</v>
      </c>
      <c r="G7019" s="41">
        <f>IFERROR(VLOOKUP(A7019,'PRS 2015-2018'!$A$3:$AD$142,9,FALSE),"")</f>
        <v>0.48989898989898983</v>
      </c>
      <c r="H7019" s="41">
        <f>IFERROR(VLOOKUP(E7019,'Global Insight'!$E$2:$F$4102,2,FALSE),"")</f>
        <v>0.55555555555555569</v>
      </c>
      <c r="I7019">
        <f>IFERROR(VLOOKUP(E7019,EIU!$E$2:$H$3662,4,FALSE),"")</f>
        <v>0.22500000000000001</v>
      </c>
    </row>
    <row r="7020" spans="1:9" x14ac:dyDescent="0.25">
      <c r="A7020" s="12" t="s">
        <v>213</v>
      </c>
      <c r="B7020" s="13" t="s">
        <v>214</v>
      </c>
      <c r="C7020" s="14">
        <v>124</v>
      </c>
      <c r="D7020" s="14">
        <v>2018</v>
      </c>
      <c r="E7020">
        <f t="shared" si="109"/>
        <v>1242018</v>
      </c>
      <c r="F7020" s="41">
        <f>IFERROR(VLOOKUP(E7020,Heritage!$E$3:$H$4601,4,FALSE),"")</f>
        <v>0.55899999999999994</v>
      </c>
      <c r="G7020" s="41">
        <f>IFERROR(VLOOKUP(A7020,'PRS 2015-2018'!$A$3:$AD$142,9,FALSE),"")</f>
        <v>0.64141414141414144</v>
      </c>
      <c r="H7020" s="41">
        <f>IFERROR(VLOOKUP(E7020,'Global Insight'!$E$2:$F$4102,2,FALSE),"")</f>
        <v>0.55555555555555558</v>
      </c>
      <c r="I7020">
        <f>IFERROR(VLOOKUP(E7020,EIU!$E$2:$H$3662,4,FALSE),"")</f>
        <v>0.57499999999999996</v>
      </c>
    </row>
    <row r="7021" spans="1:9" x14ac:dyDescent="0.25">
      <c r="A7021" s="12" t="s">
        <v>363</v>
      </c>
      <c r="B7021" s="13" t="s">
        <v>388</v>
      </c>
      <c r="C7021" s="14">
        <v>125</v>
      </c>
      <c r="D7021" s="14">
        <v>2018</v>
      </c>
      <c r="E7021">
        <f t="shared" si="109"/>
        <v>1252018</v>
      </c>
      <c r="F7021" s="41" t="str">
        <f>IFERROR(VLOOKUP(E7021,Heritage!$E$3:$H$4601,4,FALSE),"")</f>
        <v/>
      </c>
      <c r="G7021" s="41" t="str">
        <f>IFERROR(VLOOKUP(A7021,'PRS 2015-2018'!$A$3:$AD$142,9,FALSE),"")</f>
        <v/>
      </c>
      <c r="H7021" s="41" t="str">
        <f>IFERROR(VLOOKUP(E7021,'Global Insight'!$E$2:$F$4102,2,FALSE),"")</f>
        <v/>
      </c>
      <c r="I7021" t="str">
        <f>IFERROR(VLOOKUP(E7021,EIU!$E$2:$H$3662,4,FALSE),"")</f>
        <v/>
      </c>
    </row>
    <row r="7022" spans="1:9" x14ac:dyDescent="0.25">
      <c r="A7022" s="12" t="s">
        <v>225</v>
      </c>
      <c r="B7022" s="13" t="s">
        <v>226</v>
      </c>
      <c r="C7022" s="14">
        <v>126</v>
      </c>
      <c r="D7022" s="14">
        <v>2018</v>
      </c>
      <c r="E7022">
        <f t="shared" si="109"/>
        <v>1262018</v>
      </c>
      <c r="F7022" s="41">
        <f>IFERROR(VLOOKUP(E7022,Heritage!$E$3:$H$4601,4,FALSE),"")</f>
        <v>0.39200000000000002</v>
      </c>
      <c r="G7022" s="41" t="str">
        <f>IFERROR(VLOOKUP(A7022,'PRS 2015-2018'!$A$3:$AD$142,9,FALSE),"")</f>
        <v/>
      </c>
      <c r="H7022" s="41">
        <f>IFERROR(VLOOKUP(E7022,'Global Insight'!$E$2:$F$4102,2,FALSE),"")</f>
        <v>0.5</v>
      </c>
      <c r="I7022">
        <f>IFERROR(VLOOKUP(E7022,EIU!$E$2:$H$3662,4,FALSE),"")</f>
        <v>0.375</v>
      </c>
    </row>
    <row r="7023" spans="1:9" x14ac:dyDescent="0.25">
      <c r="A7023" s="12" t="s">
        <v>221</v>
      </c>
      <c r="B7023" s="13" t="s">
        <v>222</v>
      </c>
      <c r="C7023" s="14">
        <v>127</v>
      </c>
      <c r="D7023" s="14">
        <v>2018</v>
      </c>
      <c r="E7023">
        <f t="shared" si="109"/>
        <v>1272018</v>
      </c>
      <c r="F7023" s="41">
        <f>IFERROR(VLOOKUP(E7023,Heritage!$E$3:$H$4601,4,FALSE),"")</f>
        <v>0.88</v>
      </c>
      <c r="G7023" s="41">
        <f>IFERROR(VLOOKUP(A7023,'PRS 2015-2018'!$A$3:$AD$142,9,FALSE),"")</f>
        <v>0.91414141414141425</v>
      </c>
      <c r="H7023" s="41">
        <f>IFERROR(VLOOKUP(E7023,'Global Insight'!$E$2:$F$4102,2,FALSE),"")</f>
        <v>0.94444444444444453</v>
      </c>
      <c r="I7023">
        <f>IFERROR(VLOOKUP(E7023,EIU!$E$2:$H$3662,4,FALSE),"")</f>
        <v>0.92500000000000004</v>
      </c>
    </row>
    <row r="7024" spans="1:9" x14ac:dyDescent="0.25">
      <c r="A7024" s="12" t="s">
        <v>227</v>
      </c>
      <c r="B7024" s="13" t="s">
        <v>228</v>
      </c>
      <c r="C7024" s="14">
        <v>128</v>
      </c>
      <c r="D7024" s="14">
        <v>2018</v>
      </c>
      <c r="E7024">
        <f t="shared" si="109"/>
        <v>1282018</v>
      </c>
      <c r="F7024" s="41">
        <f>IFERROR(VLOOKUP(E7024,Heritage!$E$3:$H$4601,4,FALSE),"")</f>
        <v>0.95</v>
      </c>
      <c r="G7024" s="41">
        <f>IFERROR(VLOOKUP(A7024,'PRS 2015-2018'!$A$3:$AD$142,9,FALSE),"")</f>
        <v>0.94444444444444431</v>
      </c>
      <c r="H7024" s="41">
        <f>IFERROR(VLOOKUP(E7024,'Global Insight'!$E$2:$F$4102,2,FALSE),"")</f>
        <v>1</v>
      </c>
      <c r="I7024">
        <f>IFERROR(VLOOKUP(E7024,EIU!$E$2:$H$3662,4,FALSE),"")</f>
        <v>0.97499999999999998</v>
      </c>
    </row>
    <row r="7025" spans="1:9" x14ac:dyDescent="0.25">
      <c r="A7025" s="12" t="s">
        <v>219</v>
      </c>
      <c r="B7025" s="13" t="s">
        <v>220</v>
      </c>
      <c r="C7025" s="14">
        <v>129</v>
      </c>
      <c r="D7025" s="14">
        <v>2018</v>
      </c>
      <c r="E7025">
        <f t="shared" si="109"/>
        <v>1292018</v>
      </c>
      <c r="F7025" s="41">
        <f>IFERROR(VLOOKUP(E7025,Heritage!$E$3:$H$4601,4,FALSE),"")</f>
        <v>0.33399999999999996</v>
      </c>
      <c r="G7025" s="41">
        <f>IFERROR(VLOOKUP(A7025,'PRS 2015-2018'!$A$3:$AD$142,9,FALSE),"")</f>
        <v>0.41666666666666669</v>
      </c>
      <c r="H7025" s="41">
        <f>IFERROR(VLOOKUP(E7025,'Global Insight'!$E$2:$F$4102,2,FALSE),"")</f>
        <v>0.33333333333333331</v>
      </c>
      <c r="I7025">
        <f>IFERROR(VLOOKUP(E7025,EIU!$E$2:$H$3662,4,FALSE),"")</f>
        <v>0.25</v>
      </c>
    </row>
    <row r="7026" spans="1:9" x14ac:dyDescent="0.25">
      <c r="A7026" s="12" t="s">
        <v>215</v>
      </c>
      <c r="B7026" s="13" t="s">
        <v>216</v>
      </c>
      <c r="C7026" s="14">
        <v>130</v>
      </c>
      <c r="D7026" s="14">
        <v>2018</v>
      </c>
      <c r="E7026">
        <f t="shared" si="109"/>
        <v>1302018</v>
      </c>
      <c r="F7026" s="41">
        <f>IFERROR(VLOOKUP(E7026,Heritage!$E$3:$H$4601,4,FALSE),"")</f>
        <v>0.37200000000000005</v>
      </c>
      <c r="G7026" s="41">
        <f>IFERROR(VLOOKUP(A7026,'PRS 2015-2018'!$A$3:$AD$142,9,FALSE),"")</f>
        <v>0.39141414141414144</v>
      </c>
      <c r="H7026" s="41">
        <f>IFERROR(VLOOKUP(E7026,'Global Insight'!$E$2:$F$4102,2,FALSE),"")</f>
        <v>0.61111111111111116</v>
      </c>
      <c r="I7026">
        <f>IFERROR(VLOOKUP(E7026,EIU!$E$2:$H$3662,4,FALSE),"")</f>
        <v>0.4</v>
      </c>
    </row>
    <row r="7027" spans="1:9" x14ac:dyDescent="0.25">
      <c r="A7027" s="12" t="s">
        <v>217</v>
      </c>
      <c r="B7027" s="13" t="s">
        <v>218</v>
      </c>
      <c r="C7027" s="14">
        <v>131</v>
      </c>
      <c r="D7027" s="14">
        <v>2018</v>
      </c>
      <c r="E7027">
        <f t="shared" si="109"/>
        <v>1312018</v>
      </c>
      <c r="F7027" s="41">
        <f>IFERROR(VLOOKUP(E7027,Heritage!$E$3:$H$4601,4,FALSE),"")</f>
        <v>0.36499999999999999</v>
      </c>
      <c r="G7027" s="41">
        <f>IFERROR(VLOOKUP(A7027,'PRS 2015-2018'!$A$3:$AD$142,9,FALSE),"")</f>
        <v>0.34595959595959597</v>
      </c>
      <c r="H7027" s="41">
        <f>IFERROR(VLOOKUP(E7027,'Global Insight'!$E$2:$F$4102,2,FALSE),"")</f>
        <v>0.3888888888888889</v>
      </c>
      <c r="I7027">
        <f>IFERROR(VLOOKUP(E7027,EIU!$E$2:$H$3662,4,FALSE),"")</f>
        <v>0.27500000000000002</v>
      </c>
    </row>
    <row r="7028" spans="1:9" x14ac:dyDescent="0.25">
      <c r="A7028" s="12" t="s">
        <v>223</v>
      </c>
      <c r="B7028" s="13" t="s">
        <v>224</v>
      </c>
      <c r="C7028" s="14">
        <v>132</v>
      </c>
      <c r="D7028" s="14">
        <v>2018</v>
      </c>
      <c r="E7028">
        <f t="shared" si="109"/>
        <v>1322018</v>
      </c>
      <c r="F7028" s="41">
        <f>IFERROR(VLOOKUP(E7028,Heritage!$E$3:$H$4601,4,FALSE),"")</f>
        <v>0.86099999999999999</v>
      </c>
      <c r="G7028" s="41">
        <f>IFERROR(VLOOKUP(A7028,'PRS 2015-2018'!$A$3:$AD$142,9,FALSE),"")</f>
        <v>0.94444444444444453</v>
      </c>
      <c r="H7028" s="41">
        <f>IFERROR(VLOOKUP(E7028,'Global Insight'!$E$2:$F$4102,2,FALSE),"")</f>
        <v>0.94444444444444453</v>
      </c>
      <c r="I7028">
        <f>IFERROR(VLOOKUP(E7028,EIU!$E$2:$H$3662,4,FALSE),"")</f>
        <v>0.97499999999999998</v>
      </c>
    </row>
    <row r="7029" spans="1:9" x14ac:dyDescent="0.25">
      <c r="A7029" s="12" t="s">
        <v>229</v>
      </c>
      <c r="B7029" s="13" t="s">
        <v>230</v>
      </c>
      <c r="C7029" s="14">
        <v>133</v>
      </c>
      <c r="D7029" s="14">
        <v>2018</v>
      </c>
      <c r="E7029">
        <f t="shared" si="109"/>
        <v>1332018</v>
      </c>
      <c r="F7029" s="41">
        <f>IFERROR(VLOOKUP(E7029,Heritage!$E$3:$H$4601,4,FALSE),"")</f>
        <v>0.58099999999999996</v>
      </c>
      <c r="G7029" s="41">
        <f>IFERROR(VLOOKUP(A7029,'PRS 2015-2018'!$A$3:$AD$142,9,FALSE),"")</f>
        <v>0.67171717171717171</v>
      </c>
      <c r="H7029" s="41">
        <f>IFERROR(VLOOKUP(E7029,'Global Insight'!$E$2:$F$4102,2,FALSE),"")</f>
        <v>0.66666666666666663</v>
      </c>
      <c r="I7029">
        <f>IFERROR(VLOOKUP(E7029,EIU!$E$2:$H$3662,4,FALSE),"")</f>
        <v>0.65</v>
      </c>
    </row>
    <row r="7030" spans="1:9" x14ac:dyDescent="0.25">
      <c r="A7030" s="12" t="s">
        <v>231</v>
      </c>
      <c r="B7030" s="13" t="s">
        <v>232</v>
      </c>
      <c r="C7030" s="14">
        <v>134</v>
      </c>
      <c r="D7030" s="14">
        <v>2018</v>
      </c>
      <c r="E7030">
        <f t="shared" si="109"/>
        <v>1342018</v>
      </c>
      <c r="F7030" s="41">
        <f>IFERROR(VLOOKUP(E7030,Heritage!$E$3:$H$4601,4,FALSE),"")</f>
        <v>0.41499999999999998</v>
      </c>
      <c r="G7030" s="41">
        <f>IFERROR(VLOOKUP(A7030,'PRS 2015-2018'!$A$3:$AD$142,9,FALSE),"")</f>
        <v>0.48989898989898983</v>
      </c>
      <c r="H7030" s="41">
        <f>IFERROR(VLOOKUP(E7030,'Global Insight'!$E$2:$F$4102,2,FALSE),"")</f>
        <v>0.61111111111111116</v>
      </c>
      <c r="I7030">
        <f>IFERROR(VLOOKUP(E7030,EIU!$E$2:$H$3662,4,FALSE),"")</f>
        <v>0.35</v>
      </c>
    </row>
    <row r="7031" spans="1:9" x14ac:dyDescent="0.25">
      <c r="A7031" s="12" t="s">
        <v>364</v>
      </c>
      <c r="B7031" s="13" t="s">
        <v>389</v>
      </c>
      <c r="C7031" s="14">
        <v>135</v>
      </c>
      <c r="D7031" s="14">
        <v>2018</v>
      </c>
      <c r="E7031">
        <f t="shared" ref="E7031:E7093" si="110">C7031*10000+D7031</f>
        <v>1352018</v>
      </c>
      <c r="F7031" s="41" t="str">
        <f>IFERROR(VLOOKUP(E7031,Heritage!$E$3:$H$4601,4,FALSE),"")</f>
        <v/>
      </c>
      <c r="G7031" s="41" t="str">
        <f>IFERROR(VLOOKUP(A7031,'PRS 2015-2018'!$A$3:$AD$142,9,FALSE),"")</f>
        <v/>
      </c>
      <c r="H7031" s="41" t="str">
        <f>IFERROR(VLOOKUP(E7031,'Global Insight'!$E$2:$F$4102,2,FALSE),"")</f>
        <v/>
      </c>
      <c r="I7031" t="str">
        <f>IFERROR(VLOOKUP(E7031,EIU!$E$2:$H$3662,4,FALSE),"")</f>
        <v/>
      </c>
    </row>
    <row r="7032" spans="1:9" x14ac:dyDescent="0.25">
      <c r="A7032" s="12" t="s">
        <v>233</v>
      </c>
      <c r="B7032" s="13" t="s">
        <v>234</v>
      </c>
      <c r="C7032" s="14">
        <v>136</v>
      </c>
      <c r="D7032" s="14">
        <v>2018</v>
      </c>
      <c r="E7032">
        <f t="shared" si="110"/>
        <v>1362018</v>
      </c>
      <c r="F7032" s="41">
        <f>IFERROR(VLOOKUP(E7032,Heritage!$E$3:$H$4601,4,FALSE),"")</f>
        <v>0.60399999999999998</v>
      </c>
      <c r="G7032" s="41">
        <f>IFERROR(VLOOKUP(A7032,'PRS 2015-2018'!$A$3:$AD$142,9,FALSE),"")</f>
        <v>0.52020202020202022</v>
      </c>
      <c r="H7032" s="41">
        <f>IFERROR(VLOOKUP(E7032,'Global Insight'!$E$2:$F$4102,2,FALSE),"")</f>
        <v>0.72222222222222232</v>
      </c>
      <c r="I7032">
        <f>IFERROR(VLOOKUP(E7032,EIU!$E$2:$H$3662,4,FALSE),"")</f>
        <v>0.45</v>
      </c>
    </row>
    <row r="7033" spans="1:9" x14ac:dyDescent="0.25">
      <c r="A7033" s="12" t="s">
        <v>239</v>
      </c>
      <c r="B7033" s="13" t="s">
        <v>240</v>
      </c>
      <c r="C7033" s="14">
        <v>137</v>
      </c>
      <c r="D7033" s="14">
        <v>2018</v>
      </c>
      <c r="E7033">
        <f t="shared" si="110"/>
        <v>1372018</v>
      </c>
      <c r="F7033" s="41">
        <f>IFERROR(VLOOKUP(E7033,Heritage!$E$3:$H$4601,4,FALSE),"")</f>
        <v>0.374</v>
      </c>
      <c r="G7033" s="41">
        <f>IFERROR(VLOOKUP(A7033,'PRS 2015-2018'!$A$3:$AD$142,9,FALSE),"")</f>
        <v>0.44444444444444442</v>
      </c>
      <c r="H7033" s="41">
        <f>IFERROR(VLOOKUP(E7033,'Global Insight'!$E$2:$F$4102,2,FALSE),"")</f>
        <v>0.55555555555555558</v>
      </c>
      <c r="I7033">
        <f>IFERROR(VLOOKUP(E7033,EIU!$E$2:$H$3662,4,FALSE),"")</f>
        <v>0.3</v>
      </c>
    </row>
    <row r="7034" spans="1:9" x14ac:dyDescent="0.25">
      <c r="A7034" s="12" t="s">
        <v>246</v>
      </c>
      <c r="B7034" s="13" t="s">
        <v>247</v>
      </c>
      <c r="C7034" s="14">
        <v>138</v>
      </c>
      <c r="D7034" s="14">
        <v>2018</v>
      </c>
      <c r="E7034">
        <f t="shared" si="110"/>
        <v>1382018</v>
      </c>
      <c r="F7034" s="41">
        <f>IFERROR(VLOOKUP(E7034,Heritage!$E$3:$H$4601,4,FALSE),"")</f>
        <v>0.39500000000000002</v>
      </c>
      <c r="G7034" s="41">
        <f>IFERROR(VLOOKUP(A7034,'PRS 2015-2018'!$A$3:$AD$142,9,FALSE),"")</f>
        <v>0.44949494949494945</v>
      </c>
      <c r="H7034" s="41">
        <f>IFERROR(VLOOKUP(E7034,'Global Insight'!$E$2:$F$4102,2,FALSE),"")</f>
        <v>0.61111111111111116</v>
      </c>
      <c r="I7034">
        <f>IFERROR(VLOOKUP(E7034,EIU!$E$2:$H$3662,4,FALSE),"")</f>
        <v>0.4</v>
      </c>
    </row>
    <row r="7035" spans="1:9" x14ac:dyDescent="0.25">
      <c r="A7035" s="12" t="s">
        <v>235</v>
      </c>
      <c r="B7035" s="13" t="s">
        <v>236</v>
      </c>
      <c r="C7035" s="14">
        <v>139</v>
      </c>
      <c r="D7035" s="14">
        <v>2018</v>
      </c>
      <c r="E7035">
        <f t="shared" si="110"/>
        <v>1392018</v>
      </c>
      <c r="F7035" s="41">
        <f>IFERROR(VLOOKUP(E7035,Heritage!$E$3:$H$4601,4,FALSE),"")</f>
        <v>0.56100000000000005</v>
      </c>
      <c r="G7035" s="41">
        <f>IFERROR(VLOOKUP(A7035,'PRS 2015-2018'!$A$3:$AD$142,9,FALSE),"")</f>
        <v>0.51767676767676762</v>
      </c>
      <c r="H7035" s="41">
        <f>IFERROR(VLOOKUP(E7035,'Global Insight'!$E$2:$F$4102,2,FALSE),"")</f>
        <v>0.61111111111111116</v>
      </c>
      <c r="I7035">
        <f>IFERROR(VLOOKUP(E7035,EIU!$E$2:$H$3662,4,FALSE),"")</f>
        <v>0.4</v>
      </c>
    </row>
    <row r="7036" spans="1:9" x14ac:dyDescent="0.25">
      <c r="A7036" s="12" t="s">
        <v>237</v>
      </c>
      <c r="B7036" s="13" t="s">
        <v>238</v>
      </c>
      <c r="C7036" s="14">
        <v>140</v>
      </c>
      <c r="D7036" s="14">
        <v>2018</v>
      </c>
      <c r="E7036">
        <f t="shared" si="110"/>
        <v>1402018</v>
      </c>
      <c r="F7036" s="41">
        <f>IFERROR(VLOOKUP(E7036,Heritage!$E$3:$H$4601,4,FALSE),"")</f>
        <v>0.48700000000000004</v>
      </c>
      <c r="G7036" s="41">
        <f>IFERROR(VLOOKUP(A7036,'PRS 2015-2018'!$A$3:$AD$142,9,FALSE),"")</f>
        <v>0.53535353535353536</v>
      </c>
      <c r="H7036" s="41">
        <f>IFERROR(VLOOKUP(E7036,'Global Insight'!$E$2:$F$4102,2,FALSE),"")</f>
        <v>0.55555555555555558</v>
      </c>
      <c r="I7036">
        <f>IFERROR(VLOOKUP(E7036,EIU!$E$2:$H$3662,4,FALSE),"")</f>
        <v>0.27500000000000002</v>
      </c>
    </row>
    <row r="7037" spans="1:9" x14ac:dyDescent="0.25">
      <c r="A7037" s="12" t="s">
        <v>241</v>
      </c>
      <c r="B7037" s="13" t="s">
        <v>242</v>
      </c>
      <c r="C7037" s="14">
        <v>141</v>
      </c>
      <c r="D7037" s="14">
        <v>2018</v>
      </c>
      <c r="E7037">
        <f t="shared" si="110"/>
        <v>1412018</v>
      </c>
      <c r="F7037" s="41">
        <f>IFERROR(VLOOKUP(E7037,Heritage!$E$3:$H$4601,4,FALSE),"")</f>
        <v>0.623</v>
      </c>
      <c r="G7037" s="41">
        <f>IFERROR(VLOOKUP(A7037,'PRS 2015-2018'!$A$3:$AD$142,9,FALSE),"")</f>
        <v>0.61868686868686862</v>
      </c>
      <c r="H7037" s="41">
        <f>IFERROR(VLOOKUP(E7037,'Global Insight'!$E$2:$F$4102,2,FALSE),"")</f>
        <v>0.72222222222222232</v>
      </c>
      <c r="I7037">
        <f>IFERROR(VLOOKUP(E7037,EIU!$E$2:$H$3662,4,FALSE),"")</f>
        <v>0.65</v>
      </c>
    </row>
    <row r="7038" spans="1:9" x14ac:dyDescent="0.25">
      <c r="A7038" s="12" t="s">
        <v>244</v>
      </c>
      <c r="B7038" s="13" t="s">
        <v>245</v>
      </c>
      <c r="C7038" s="14">
        <v>142</v>
      </c>
      <c r="D7038" s="14">
        <v>2018</v>
      </c>
      <c r="E7038">
        <f t="shared" si="110"/>
        <v>1422018</v>
      </c>
      <c r="F7038" s="41">
        <f>IFERROR(VLOOKUP(E7038,Heritage!$E$3:$H$4601,4,FALSE),"")</f>
        <v>0.71499999999999997</v>
      </c>
      <c r="G7038" s="41">
        <f>IFERROR(VLOOKUP(A7038,'PRS 2015-2018'!$A$3:$AD$142,9,FALSE),"")</f>
        <v>0.75757575757575746</v>
      </c>
      <c r="H7038" s="41">
        <f>IFERROR(VLOOKUP(E7038,'Global Insight'!$E$2:$F$4102,2,FALSE),"")</f>
        <v>0.77777777777777779</v>
      </c>
      <c r="I7038">
        <f>IFERROR(VLOOKUP(E7038,EIU!$E$2:$H$3662,4,FALSE),"")</f>
        <v>0.77500000000000002</v>
      </c>
    </row>
    <row r="7039" spans="1:9" x14ac:dyDescent="0.25">
      <c r="A7039" s="12" t="s">
        <v>248</v>
      </c>
      <c r="B7039" s="13" t="s">
        <v>249</v>
      </c>
      <c r="C7039" s="14">
        <v>143</v>
      </c>
      <c r="D7039" s="14">
        <v>2018</v>
      </c>
      <c r="E7039">
        <f t="shared" si="110"/>
        <v>1432018</v>
      </c>
      <c r="F7039" s="41">
        <f>IFERROR(VLOOKUP(E7039,Heritage!$E$3:$H$4601,4,FALSE),"")</f>
        <v>0.64500000000000002</v>
      </c>
      <c r="G7039" s="41">
        <f>IFERROR(VLOOKUP(A7039,'PRS 2015-2018'!$A$3:$AD$142,9,FALSE),"")</f>
        <v>0.6994949494949495</v>
      </c>
      <c r="H7039" s="41">
        <f>IFERROR(VLOOKUP(E7039,'Global Insight'!$E$2:$F$4102,2,FALSE),"")</f>
        <v>0.5</v>
      </c>
      <c r="I7039">
        <f>IFERROR(VLOOKUP(E7039,EIU!$E$2:$H$3662,4,FALSE),"")</f>
        <v>0.7</v>
      </c>
    </row>
    <row r="7040" spans="1:9" x14ac:dyDescent="0.25">
      <c r="A7040" s="12" t="s">
        <v>250</v>
      </c>
      <c r="B7040" s="13" t="s">
        <v>390</v>
      </c>
      <c r="C7040" s="14">
        <v>144</v>
      </c>
      <c r="D7040" s="14">
        <v>2018</v>
      </c>
      <c r="E7040">
        <f t="shared" si="110"/>
        <v>1442018</v>
      </c>
      <c r="F7040" s="41">
        <f>IFERROR(VLOOKUP(E7040,Heritage!$E$3:$H$4601,4,FALSE),"")</f>
        <v>0.66700000000000004</v>
      </c>
      <c r="G7040" s="41">
        <f>IFERROR(VLOOKUP(A7040,'PRS 2015-2018'!$A$3:$AD$142,9,FALSE),"")</f>
        <v>0.51767676767676762</v>
      </c>
      <c r="H7040" s="41">
        <f>IFERROR(VLOOKUP(E7040,'Global Insight'!$E$2:$F$4102,2,FALSE),"")</f>
        <v>0.61111111111111116</v>
      </c>
      <c r="I7040">
        <f>IFERROR(VLOOKUP(E7040,EIU!$E$2:$H$3662,4,FALSE),"")</f>
        <v>0.55000000000000004</v>
      </c>
    </row>
    <row r="7041" spans="1:9" x14ac:dyDescent="0.25">
      <c r="A7041" s="12" t="s">
        <v>251</v>
      </c>
      <c r="B7041" s="13" t="s">
        <v>252</v>
      </c>
      <c r="C7041" s="14">
        <v>145</v>
      </c>
      <c r="D7041" s="14">
        <v>2018</v>
      </c>
      <c r="E7041">
        <f t="shared" si="110"/>
        <v>1452018</v>
      </c>
      <c r="F7041" s="41">
        <f>IFERROR(VLOOKUP(E7041,Heritage!$E$3:$H$4601,4,FALSE),"")</f>
        <v>0.52400000000000002</v>
      </c>
      <c r="G7041" s="41">
        <f>IFERROR(VLOOKUP(A7041,'PRS 2015-2018'!$A$3:$AD$142,9,FALSE),"")</f>
        <v>0.4621212121212121</v>
      </c>
      <c r="H7041" s="41">
        <f>IFERROR(VLOOKUP(E7041,'Global Insight'!$E$2:$F$4102,2,FALSE),"")</f>
        <v>0.33333333333333331</v>
      </c>
      <c r="I7041">
        <f>IFERROR(VLOOKUP(E7041,EIU!$E$2:$H$3662,4,FALSE),"")</f>
        <v>0.25</v>
      </c>
    </row>
    <row r="7042" spans="1:9" x14ac:dyDescent="0.25">
      <c r="A7042" s="12" t="s">
        <v>253</v>
      </c>
      <c r="B7042" s="13" t="s">
        <v>254</v>
      </c>
      <c r="C7042" s="14">
        <v>146</v>
      </c>
      <c r="D7042" s="14">
        <v>2018</v>
      </c>
      <c r="E7042">
        <f t="shared" si="110"/>
        <v>1462018</v>
      </c>
      <c r="F7042" s="41">
        <f>IFERROR(VLOOKUP(E7042,Heritage!$E$3:$H$4601,4,FALSE),"")</f>
        <v>0.72199999999999998</v>
      </c>
      <c r="G7042" s="41" t="str">
        <f>IFERROR(VLOOKUP(A7042,'PRS 2015-2018'!$A$3:$AD$142,9,FALSE),"")</f>
        <v/>
      </c>
      <c r="H7042" s="41">
        <f>IFERROR(VLOOKUP(E7042,'Global Insight'!$E$2:$F$4102,2,FALSE),"")</f>
        <v>0.61111111111111116</v>
      </c>
      <c r="I7042">
        <f>IFERROR(VLOOKUP(E7042,EIU!$E$2:$H$3662,4,FALSE),"")</f>
        <v>0.5</v>
      </c>
    </row>
    <row r="7043" spans="1:9" x14ac:dyDescent="0.25">
      <c r="A7043" s="12" t="s">
        <v>365</v>
      </c>
      <c r="B7043" s="13" t="s">
        <v>391</v>
      </c>
      <c r="C7043" s="14">
        <v>147</v>
      </c>
      <c r="D7043" s="14">
        <v>2018</v>
      </c>
      <c r="E7043">
        <f t="shared" si="110"/>
        <v>1472018</v>
      </c>
      <c r="F7043" s="41">
        <f>IFERROR(VLOOKUP(E7043,Heritage!$E$3:$H$4601,4,FALSE),"")</f>
        <v>0.53799999999999992</v>
      </c>
      <c r="G7043" s="41" t="str">
        <f>IFERROR(VLOOKUP(A7043,'PRS 2015-2018'!$A$3:$AD$142,9,FALSE),"")</f>
        <v/>
      </c>
      <c r="H7043" s="41">
        <f>IFERROR(VLOOKUP(E7043,'Global Insight'!$E$2:$F$4102,2,FALSE),"")</f>
        <v>0.88888888888888895</v>
      </c>
      <c r="I7043" t="str">
        <f>IFERROR(VLOOKUP(E7043,EIU!$E$2:$H$3662,4,FALSE),"")</f>
        <v/>
      </c>
    </row>
    <row r="7044" spans="1:9" x14ac:dyDescent="0.25">
      <c r="A7044" s="12" t="s">
        <v>366</v>
      </c>
      <c r="B7044" s="13" t="s">
        <v>392</v>
      </c>
      <c r="C7044" s="14">
        <v>148</v>
      </c>
      <c r="D7044" s="14">
        <v>2018</v>
      </c>
      <c r="E7044">
        <f t="shared" si="110"/>
        <v>1482018</v>
      </c>
      <c r="F7044" s="41" t="str">
        <f>IFERROR(VLOOKUP(E7044,Heritage!$E$3:$H$4601,4,FALSE),"")</f>
        <v/>
      </c>
      <c r="G7044" s="41" t="str">
        <f>IFERROR(VLOOKUP(A7044,'PRS 2015-2018'!$A$3:$AD$142,9,FALSE),"")</f>
        <v/>
      </c>
      <c r="H7044" s="41" t="str">
        <f>IFERROR(VLOOKUP(E7044,'Global Insight'!$E$2:$F$4102,2,FALSE),"")</f>
        <v/>
      </c>
      <c r="I7044" t="str">
        <f>IFERROR(VLOOKUP(E7044,EIU!$E$2:$H$3662,4,FALSE),"")</f>
        <v/>
      </c>
    </row>
    <row r="7045" spans="1:9" x14ac:dyDescent="0.25">
      <c r="A7045" s="12" t="s">
        <v>272</v>
      </c>
      <c r="B7045" s="13" t="s">
        <v>273</v>
      </c>
      <c r="C7045" s="14">
        <v>149</v>
      </c>
      <c r="D7045" s="14">
        <v>2018</v>
      </c>
      <c r="E7045">
        <f t="shared" si="110"/>
        <v>1492018</v>
      </c>
      <c r="F7045" s="41">
        <f>IFERROR(VLOOKUP(E7045,Heritage!$E$3:$H$4601,4,FALSE),"")</f>
        <v>0.374</v>
      </c>
      <c r="G7045" s="41" t="str">
        <f>IFERROR(VLOOKUP(A7045,'PRS 2015-2018'!$A$3:$AD$142,9,FALSE),"")</f>
        <v/>
      </c>
      <c r="H7045" s="41">
        <f>IFERROR(VLOOKUP(E7045,'Global Insight'!$E$2:$F$4102,2,FALSE),"")</f>
        <v>0.55555555555555558</v>
      </c>
      <c r="I7045">
        <f>IFERROR(VLOOKUP(E7045,EIU!$E$2:$H$3662,4,FALSE),"")</f>
        <v>0.35</v>
      </c>
    </row>
    <row r="7046" spans="1:9" x14ac:dyDescent="0.25">
      <c r="A7046" s="12" t="s">
        <v>255</v>
      </c>
      <c r="B7046" s="13" t="s">
        <v>256</v>
      </c>
      <c r="C7046" s="14">
        <v>150</v>
      </c>
      <c r="D7046" s="14">
        <v>2018</v>
      </c>
      <c r="E7046">
        <f t="shared" si="110"/>
        <v>1502018</v>
      </c>
      <c r="F7046" s="41">
        <f>IFERROR(VLOOKUP(E7046,Heritage!$E$3:$H$4601,4,FALSE),"")</f>
        <v>0.55000000000000004</v>
      </c>
      <c r="G7046" s="41">
        <f>IFERROR(VLOOKUP(A7046,'PRS 2015-2018'!$A$3:$AD$142,9,FALSE),"")</f>
        <v>0.68434343434343436</v>
      </c>
      <c r="H7046" s="41">
        <f>IFERROR(VLOOKUP(E7046,'Global Insight'!$E$2:$F$4102,2,FALSE),"")</f>
        <v>0.38888888888888884</v>
      </c>
      <c r="I7046">
        <f>IFERROR(VLOOKUP(E7046,EIU!$E$2:$H$3662,4,FALSE),"")</f>
        <v>0.57499999999999996</v>
      </c>
    </row>
    <row r="7047" spans="1:9" x14ac:dyDescent="0.25">
      <c r="A7047" s="12" t="s">
        <v>259</v>
      </c>
      <c r="B7047" s="13" t="s">
        <v>260</v>
      </c>
      <c r="C7047" s="14">
        <v>151</v>
      </c>
      <c r="D7047" s="14">
        <v>2018</v>
      </c>
      <c r="E7047">
        <f t="shared" si="110"/>
        <v>1512018</v>
      </c>
      <c r="F7047" s="41">
        <f>IFERROR(VLOOKUP(E7047,Heritage!$E$3:$H$4601,4,FALSE),"")</f>
        <v>0.47799999999999998</v>
      </c>
      <c r="G7047" s="41">
        <f>IFERROR(VLOOKUP(A7047,'PRS 2015-2018'!$A$3:$AD$142,9,FALSE),"")</f>
        <v>0.50505050505050497</v>
      </c>
      <c r="H7047" s="41">
        <f>IFERROR(VLOOKUP(E7047,'Global Insight'!$E$2:$F$4102,2,FALSE),"")</f>
        <v>0.61111111111111116</v>
      </c>
      <c r="I7047">
        <f>IFERROR(VLOOKUP(E7047,EIU!$E$2:$H$3662,4,FALSE),"")</f>
        <v>0.4</v>
      </c>
    </row>
    <row r="7048" spans="1:9" x14ac:dyDescent="0.25">
      <c r="A7048" s="12" t="s">
        <v>271</v>
      </c>
      <c r="B7048" s="13" t="s">
        <v>393</v>
      </c>
      <c r="C7048" s="14">
        <v>152</v>
      </c>
      <c r="D7048" s="14">
        <v>2018</v>
      </c>
      <c r="E7048">
        <f t="shared" si="110"/>
        <v>1522018</v>
      </c>
      <c r="F7048" s="41">
        <f>IFERROR(VLOOKUP(E7048,Heritage!$E$3:$H$4601,4,FALSE),"")</f>
        <v>0.501</v>
      </c>
      <c r="G7048" s="41">
        <f>IFERROR(VLOOKUP(A7048,'PRS 2015-2018'!$A$3:$AD$142,9,FALSE),"")</f>
        <v>0.47222222222222227</v>
      </c>
      <c r="H7048" s="41">
        <f>IFERROR(VLOOKUP(E7048,'Global Insight'!$E$2:$F$4102,2,FALSE),"")</f>
        <v>0.66666666666666663</v>
      </c>
      <c r="I7048">
        <f>IFERROR(VLOOKUP(E7048,EIU!$E$2:$H$3662,4,FALSE),"")</f>
        <v>0.45</v>
      </c>
    </row>
    <row r="7049" spans="1:9" x14ac:dyDescent="0.25">
      <c r="A7049" s="12" t="s">
        <v>284</v>
      </c>
      <c r="B7049" s="13" t="s">
        <v>285</v>
      </c>
      <c r="C7049" s="14">
        <v>153</v>
      </c>
      <c r="D7049" s="14">
        <v>2018</v>
      </c>
      <c r="E7049">
        <f t="shared" si="110"/>
        <v>1532018</v>
      </c>
      <c r="F7049" s="41">
        <f>IFERROR(VLOOKUP(E7049,Heritage!$E$3:$H$4601,4,FALSE),"")</f>
        <v>0.58200000000000007</v>
      </c>
      <c r="G7049" s="41" t="str">
        <f>IFERROR(VLOOKUP(A7049,'PRS 2015-2018'!$A$3:$AD$142,9,FALSE),"")</f>
        <v/>
      </c>
      <c r="H7049" s="41">
        <f>IFERROR(VLOOKUP(E7049,'Global Insight'!$E$2:$F$4102,2,FALSE),"")</f>
        <v>0.88888888888888895</v>
      </c>
      <c r="I7049">
        <f>IFERROR(VLOOKUP(E7049,EIU!$E$2:$H$3662,4,FALSE),"")</f>
        <v>0.57499999999999996</v>
      </c>
    </row>
    <row r="7050" spans="1:9" x14ac:dyDescent="0.25">
      <c r="A7050" s="12" t="s">
        <v>265</v>
      </c>
      <c r="B7050" s="13" t="s">
        <v>266</v>
      </c>
      <c r="C7050" s="14">
        <v>154</v>
      </c>
      <c r="D7050" s="14">
        <v>2018</v>
      </c>
      <c r="E7050">
        <f t="shared" si="110"/>
        <v>1542018</v>
      </c>
      <c r="F7050" s="41">
        <f>IFERROR(VLOOKUP(E7050,Heritage!$E$3:$H$4601,4,FALSE),"")</f>
        <v>0.35499999999999998</v>
      </c>
      <c r="G7050" s="41">
        <f>IFERROR(VLOOKUP(A7050,'PRS 2015-2018'!$A$3:$AD$142,9,FALSE),"")</f>
        <v>0.50000000000000011</v>
      </c>
      <c r="H7050" s="41">
        <f>IFERROR(VLOOKUP(E7050,'Global Insight'!$E$2:$F$4102,2,FALSE),"")</f>
        <v>0.5</v>
      </c>
      <c r="I7050">
        <f>IFERROR(VLOOKUP(E7050,EIU!$E$2:$H$3662,4,FALSE),"")</f>
        <v>0.3</v>
      </c>
    </row>
    <row r="7051" spans="1:9" x14ac:dyDescent="0.25">
      <c r="A7051" s="12" t="s">
        <v>261</v>
      </c>
      <c r="B7051" s="13" t="s">
        <v>262</v>
      </c>
      <c r="C7051" s="14">
        <v>155</v>
      </c>
      <c r="D7051" s="14">
        <v>2018</v>
      </c>
      <c r="E7051">
        <f t="shared" si="110"/>
        <v>1552018</v>
      </c>
      <c r="F7051" s="41">
        <f>IFERROR(VLOOKUP(E7051,Heritage!$E$3:$H$4601,4,FALSE),"")</f>
        <v>0.97400000000000009</v>
      </c>
      <c r="G7051" s="41">
        <f>IFERROR(VLOOKUP(A7051,'PRS 2015-2018'!$A$3:$AD$142,9,FALSE),"")</f>
        <v>0.85858585858585856</v>
      </c>
      <c r="H7051" s="41">
        <f>IFERROR(VLOOKUP(E7051,'Global Insight'!$E$2:$F$4102,2,FALSE),"")</f>
        <v>1</v>
      </c>
      <c r="I7051">
        <f>IFERROR(VLOOKUP(E7051,EIU!$E$2:$H$3662,4,FALSE),"")</f>
        <v>0.97499999999999998</v>
      </c>
    </row>
    <row r="7052" spans="1:9" x14ac:dyDescent="0.25">
      <c r="A7052" s="12" t="s">
        <v>276</v>
      </c>
      <c r="B7052" s="13" t="s">
        <v>277</v>
      </c>
      <c r="C7052" s="14">
        <v>156</v>
      </c>
      <c r="D7052" s="14">
        <v>2018</v>
      </c>
      <c r="E7052">
        <f t="shared" si="110"/>
        <v>1562018</v>
      </c>
      <c r="F7052" s="41">
        <f>IFERROR(VLOOKUP(E7052,Heritage!$E$3:$H$4601,4,FALSE),"")</f>
        <v>0.68500000000000005</v>
      </c>
      <c r="G7052" s="41">
        <f>IFERROR(VLOOKUP(A7052,'PRS 2015-2018'!$A$3:$AD$142,9,FALSE),"")</f>
        <v>0.65909090909090917</v>
      </c>
      <c r="H7052" s="41">
        <f>IFERROR(VLOOKUP(E7052,'Global Insight'!$E$2:$F$4102,2,FALSE),"")</f>
        <v>0.72222222222222232</v>
      </c>
      <c r="I7052">
        <f>IFERROR(VLOOKUP(E7052,EIU!$E$2:$H$3662,4,FALSE),"")</f>
        <v>0.7</v>
      </c>
    </row>
    <row r="7053" spans="1:9" x14ac:dyDescent="0.25">
      <c r="A7053" s="12" t="s">
        <v>278</v>
      </c>
      <c r="B7053" s="13" t="s">
        <v>279</v>
      </c>
      <c r="C7053" s="14">
        <v>157</v>
      </c>
      <c r="D7053" s="14">
        <v>2018</v>
      </c>
      <c r="E7053">
        <f t="shared" si="110"/>
        <v>1572018</v>
      </c>
      <c r="F7053" s="41" t="str">
        <f>IFERROR(VLOOKUP(E7053,Heritage!$E$3:$H$4601,4,FALSE),"")</f>
        <v/>
      </c>
      <c r="G7053" s="41">
        <f>IFERROR(VLOOKUP(A7053,'PRS 2015-2018'!$A$3:$AD$142,9,FALSE),"")</f>
        <v>0.6262626262626263</v>
      </c>
      <c r="H7053" s="41">
        <f>IFERROR(VLOOKUP(E7053,'Global Insight'!$E$2:$F$4102,2,FALSE),"")</f>
        <v>0.72222222222222232</v>
      </c>
      <c r="I7053">
        <f>IFERROR(VLOOKUP(E7053,EIU!$E$2:$H$3662,4,FALSE),"")</f>
        <v>0.8</v>
      </c>
    </row>
    <row r="7054" spans="1:9" x14ac:dyDescent="0.25">
      <c r="A7054" s="12" t="s">
        <v>263</v>
      </c>
      <c r="B7054" s="13" t="s">
        <v>264</v>
      </c>
      <c r="C7054" s="14">
        <v>158</v>
      </c>
      <c r="D7054" s="14">
        <v>2018</v>
      </c>
      <c r="E7054">
        <f t="shared" si="110"/>
        <v>1582018</v>
      </c>
      <c r="F7054" s="41">
        <f>IFERROR(VLOOKUP(E7054,Heritage!$E$3:$H$4601,4,FALSE),"")</f>
        <v>0.499</v>
      </c>
      <c r="G7054" s="41" t="str">
        <f>IFERROR(VLOOKUP(A7054,'PRS 2015-2018'!$A$3:$AD$142,9,FALSE),"")</f>
        <v/>
      </c>
      <c r="H7054" s="41">
        <f>IFERROR(VLOOKUP(E7054,'Global Insight'!$E$2:$F$4102,2,FALSE),"")</f>
        <v>0.61111111111111116</v>
      </c>
      <c r="I7054" t="str">
        <f>IFERROR(VLOOKUP(E7054,EIU!$E$2:$H$3662,4,FALSE),"")</f>
        <v/>
      </c>
    </row>
    <row r="7055" spans="1:9" x14ac:dyDescent="0.25">
      <c r="A7055" s="12" t="s">
        <v>269</v>
      </c>
      <c r="B7055" s="13" t="s">
        <v>270</v>
      </c>
      <c r="C7055" s="14">
        <v>159</v>
      </c>
      <c r="D7055" s="14">
        <v>2018</v>
      </c>
      <c r="E7055">
        <f t="shared" si="110"/>
        <v>1592018</v>
      </c>
      <c r="F7055" s="41">
        <f>IFERROR(VLOOKUP(E7055,Heritage!$E$3:$H$4601,4,FALSE),"")</f>
        <v>0.33700000000000002</v>
      </c>
      <c r="G7055" s="41">
        <f>IFERROR(VLOOKUP(A7055,'PRS 2015-2018'!$A$3:$AD$142,9,FALSE),"")</f>
        <v>0.14646464646464644</v>
      </c>
      <c r="H7055" s="41">
        <f>IFERROR(VLOOKUP(E7055,'Global Insight'!$E$2:$F$4102,2,FALSE),"")</f>
        <v>0.11111111111111109</v>
      </c>
      <c r="I7055">
        <f>IFERROR(VLOOKUP(E7055,EIU!$E$2:$H$3662,4,FALSE),"")</f>
        <v>0</v>
      </c>
    </row>
    <row r="7056" spans="1:9" x14ac:dyDescent="0.25">
      <c r="A7056" s="12" t="s">
        <v>327</v>
      </c>
      <c r="B7056" s="13" t="s">
        <v>328</v>
      </c>
      <c r="C7056" s="14">
        <v>160</v>
      </c>
      <c r="D7056" s="14">
        <v>2018</v>
      </c>
      <c r="E7056">
        <f t="shared" si="110"/>
        <v>1602018</v>
      </c>
      <c r="F7056" s="41">
        <f>IFERROR(VLOOKUP(E7056,Heritage!$E$3:$H$4601,4,FALSE),"")</f>
        <v>0.58799999999999997</v>
      </c>
      <c r="G7056" s="41">
        <f>IFERROR(VLOOKUP(A7056,'PRS 2015-2018'!$A$3:$AD$142,9,FALSE),"")</f>
        <v>0.46212121212121215</v>
      </c>
      <c r="H7056" s="41">
        <f>IFERROR(VLOOKUP(E7056,'Global Insight'!$E$2:$F$4102,2,FALSE),"")</f>
        <v>0.55555555555555558</v>
      </c>
      <c r="I7056">
        <f>IFERROR(VLOOKUP(E7056,EIU!$E$2:$H$3662,4,FALSE),"")</f>
        <v>0.45</v>
      </c>
    </row>
    <row r="7057" spans="1:9" x14ac:dyDescent="0.25">
      <c r="A7057" s="12" t="s">
        <v>89</v>
      </c>
      <c r="B7057" s="13" t="s">
        <v>90</v>
      </c>
      <c r="C7057" s="14">
        <v>161</v>
      </c>
      <c r="D7057" s="14">
        <v>2018</v>
      </c>
      <c r="E7057">
        <f t="shared" si="110"/>
        <v>1612018</v>
      </c>
      <c r="F7057" s="41">
        <f>IFERROR(VLOOKUP(E7057,Heritage!$E$3:$H$4601,4,FALSE),"")</f>
        <v>0.72900000000000009</v>
      </c>
      <c r="G7057" s="41">
        <f>IFERROR(VLOOKUP(A7057,'PRS 2015-2018'!$A$3:$AD$142,9,FALSE),"")</f>
        <v>0.74494949494949492</v>
      </c>
      <c r="H7057" s="41">
        <f>IFERROR(VLOOKUP(E7057,'Global Insight'!$E$2:$F$4102,2,FALSE),"")</f>
        <v>0.83333333333333337</v>
      </c>
      <c r="I7057">
        <f>IFERROR(VLOOKUP(E7057,EIU!$E$2:$H$3662,4,FALSE),"")</f>
        <v>0.7</v>
      </c>
    </row>
    <row r="7058" spans="1:9" x14ac:dyDescent="0.25">
      <c r="A7058" s="12" t="s">
        <v>173</v>
      </c>
      <c r="B7058" s="13" t="s">
        <v>174</v>
      </c>
      <c r="C7058" s="14">
        <v>162</v>
      </c>
      <c r="D7058" s="14">
        <v>2018</v>
      </c>
      <c r="E7058">
        <f t="shared" si="110"/>
        <v>1622018</v>
      </c>
      <c r="F7058" s="41">
        <f>IFERROR(VLOOKUP(E7058,Heritage!$E$3:$H$4601,4,FALSE),"")</f>
        <v>0.44700000000000001</v>
      </c>
      <c r="G7058" s="41">
        <f>IFERROR(VLOOKUP(A7058,'PRS 2015-2018'!$A$3:$AD$142,9,FALSE),"")</f>
        <v>0.4873737373737374</v>
      </c>
      <c r="H7058" s="41">
        <f>IFERROR(VLOOKUP(E7058,'Global Insight'!$E$2:$F$4102,2,FALSE),"")</f>
        <v>0.61111111111111116</v>
      </c>
      <c r="I7058">
        <f>IFERROR(VLOOKUP(E7058,EIU!$E$2:$H$3662,4,FALSE),"")</f>
        <v>0.55000000000000004</v>
      </c>
    </row>
    <row r="7059" spans="1:9" x14ac:dyDescent="0.25">
      <c r="A7059" s="12" t="s">
        <v>367</v>
      </c>
      <c r="B7059" s="13" t="s">
        <v>394</v>
      </c>
      <c r="C7059" s="14">
        <v>163</v>
      </c>
      <c r="D7059" s="14">
        <v>2018</v>
      </c>
      <c r="E7059">
        <f t="shared" si="110"/>
        <v>1632018</v>
      </c>
      <c r="F7059" s="41" t="str">
        <f>IFERROR(VLOOKUP(E7059,Heritage!$E$3:$H$4601,4,FALSE),"")</f>
        <v/>
      </c>
      <c r="G7059" s="41" t="str">
        <f>IFERROR(VLOOKUP(A7059,'PRS 2015-2018'!$A$3:$AD$142,9,FALSE),"")</f>
        <v/>
      </c>
      <c r="H7059" s="41">
        <f>IFERROR(VLOOKUP(E7059,'Global Insight'!$E$2:$F$4102,2,FALSE),"")</f>
        <v>0.66666666666666663</v>
      </c>
      <c r="I7059" t="str">
        <f>IFERROR(VLOOKUP(E7059,EIU!$E$2:$H$3662,4,FALSE),"")</f>
        <v/>
      </c>
    </row>
    <row r="7060" spans="1:9" x14ac:dyDescent="0.25">
      <c r="A7060" s="12" t="s">
        <v>368</v>
      </c>
      <c r="B7060" s="13" t="s">
        <v>395</v>
      </c>
      <c r="C7060" s="14">
        <v>164</v>
      </c>
      <c r="D7060" s="14">
        <v>2018</v>
      </c>
      <c r="E7060">
        <f t="shared" si="110"/>
        <v>1642018</v>
      </c>
      <c r="F7060" s="41">
        <f>IFERROR(VLOOKUP(E7060,Heritage!$E$3:$H$4601,4,FALSE),"")</f>
        <v>0.65900000000000003</v>
      </c>
      <c r="G7060" s="41" t="str">
        <f>IFERROR(VLOOKUP(A7060,'PRS 2015-2018'!$A$3:$AD$142,9,FALSE),"")</f>
        <v/>
      </c>
      <c r="H7060" s="41">
        <f>IFERROR(VLOOKUP(E7060,'Global Insight'!$E$2:$F$4102,2,FALSE),"")</f>
        <v>0.77777777777777779</v>
      </c>
      <c r="I7060" t="str">
        <f>IFERROR(VLOOKUP(E7060,EIU!$E$2:$H$3662,4,FALSE),"")</f>
        <v/>
      </c>
    </row>
    <row r="7061" spans="1:9" x14ac:dyDescent="0.25">
      <c r="A7061" s="12" t="s">
        <v>369</v>
      </c>
      <c r="B7061" s="13" t="s">
        <v>396</v>
      </c>
      <c r="C7061" s="14">
        <v>165</v>
      </c>
      <c r="D7061" s="14">
        <v>2018</v>
      </c>
      <c r="E7061">
        <f t="shared" si="110"/>
        <v>1652018</v>
      </c>
      <c r="F7061" s="41">
        <f>IFERROR(VLOOKUP(E7061,Heritage!$E$3:$H$4601,4,FALSE),"")</f>
        <v>0.36499999999999999</v>
      </c>
      <c r="G7061" s="41" t="str">
        <f>IFERROR(VLOOKUP(A7061,'PRS 2015-2018'!$A$3:$AD$142,9,FALSE),"")</f>
        <v/>
      </c>
      <c r="H7061" s="41">
        <f>IFERROR(VLOOKUP(E7061,'Global Insight'!$E$2:$F$4102,2,FALSE),"")</f>
        <v>0.66666666666666663</v>
      </c>
      <c r="I7061" t="str">
        <f>IFERROR(VLOOKUP(E7061,EIU!$E$2:$H$3662,4,FALSE),"")</f>
        <v/>
      </c>
    </row>
    <row r="7062" spans="1:9" x14ac:dyDescent="0.25">
      <c r="A7062" s="12" t="s">
        <v>257</v>
      </c>
      <c r="B7062" s="13" t="s">
        <v>258</v>
      </c>
      <c r="C7062" s="14">
        <v>166</v>
      </c>
      <c r="D7062" s="14">
        <v>2018</v>
      </c>
      <c r="E7062">
        <f t="shared" si="110"/>
        <v>1662018</v>
      </c>
      <c r="F7062" s="41">
        <f>IFERROR(VLOOKUP(E7062,Heritage!$E$3:$H$4601,4,FALSE),"")</f>
        <v>0.27500000000000002</v>
      </c>
      <c r="G7062" s="41">
        <f>IFERROR(VLOOKUP(A7062,'PRS 2015-2018'!$A$3:$AD$142,9,FALSE),"")</f>
        <v>0.33333333333333331</v>
      </c>
      <c r="H7062" s="41">
        <f>IFERROR(VLOOKUP(E7062,'Global Insight'!$E$2:$F$4102,2,FALSE),"")</f>
        <v>0.44444444444444448</v>
      </c>
      <c r="I7062">
        <f>IFERROR(VLOOKUP(E7062,EIU!$E$2:$H$3662,4,FALSE),"")</f>
        <v>0.25</v>
      </c>
    </row>
    <row r="7063" spans="1:9" x14ac:dyDescent="0.25">
      <c r="A7063" s="12" t="s">
        <v>274</v>
      </c>
      <c r="B7063" s="13" t="s">
        <v>275</v>
      </c>
      <c r="C7063" s="14">
        <v>167</v>
      </c>
      <c r="D7063" s="14">
        <v>2018</v>
      </c>
      <c r="E7063">
        <f t="shared" si="110"/>
        <v>1672018</v>
      </c>
      <c r="F7063" s="41">
        <f>IFERROR(VLOOKUP(E7063,Heritage!$E$3:$H$4601,4,FALSE),"")</f>
        <v>0.49099999999999999</v>
      </c>
      <c r="G7063" s="41">
        <f>IFERROR(VLOOKUP(A7063,'PRS 2015-2018'!$A$3:$AD$142,9,FALSE),"")</f>
        <v>0.50252525252525249</v>
      </c>
      <c r="H7063" s="41">
        <f>IFERROR(VLOOKUP(E7063,'Global Insight'!$E$2:$F$4102,2,FALSE),"")</f>
        <v>0.44444444444444448</v>
      </c>
      <c r="I7063">
        <f>IFERROR(VLOOKUP(E7063,EIU!$E$2:$H$3662,4,FALSE),"")</f>
        <v>0.47499999999999998</v>
      </c>
    </row>
    <row r="7064" spans="1:9" x14ac:dyDescent="0.25">
      <c r="A7064" s="12" t="s">
        <v>282</v>
      </c>
      <c r="B7064" s="13" t="s">
        <v>283</v>
      </c>
      <c r="C7064" s="14">
        <v>168</v>
      </c>
      <c r="D7064" s="14">
        <v>2018</v>
      </c>
      <c r="E7064">
        <f t="shared" si="110"/>
        <v>1682018</v>
      </c>
      <c r="F7064" s="41" t="str">
        <f>IFERROR(VLOOKUP(E7064,Heritage!$E$3:$H$4601,4,FALSE),"")</f>
        <v/>
      </c>
      <c r="G7064" s="41" t="str">
        <f>IFERROR(VLOOKUP(A7064,'PRS 2015-2018'!$A$3:$AD$142,9,FALSE),"")</f>
        <v/>
      </c>
      <c r="H7064" s="41">
        <f>IFERROR(VLOOKUP(E7064,'Global Insight'!$E$2:$F$4102,2,FALSE),"")</f>
        <v>0.61111111111111116</v>
      </c>
      <c r="I7064">
        <f>IFERROR(VLOOKUP(E7064,EIU!$E$2:$H$3662,4,FALSE),"")</f>
        <v>0.5</v>
      </c>
    </row>
    <row r="7065" spans="1:9" x14ac:dyDescent="0.25">
      <c r="A7065" s="12" t="s">
        <v>280</v>
      </c>
      <c r="B7065" s="13" t="s">
        <v>281</v>
      </c>
      <c r="C7065" s="14">
        <v>169</v>
      </c>
      <c r="D7065" s="14">
        <v>2018</v>
      </c>
      <c r="E7065">
        <f t="shared" si="110"/>
        <v>1692018</v>
      </c>
      <c r="F7065" s="41">
        <f>IFERROR(VLOOKUP(E7065,Heritage!$E$3:$H$4601,4,FALSE),"")</f>
        <v>0.89500000000000002</v>
      </c>
      <c r="G7065" s="41">
        <f>IFERROR(VLOOKUP(A7065,'PRS 2015-2018'!$A$3:$AD$142,9,FALSE),"")</f>
        <v>0.94444444444444431</v>
      </c>
      <c r="H7065" s="41">
        <f>IFERROR(VLOOKUP(E7065,'Global Insight'!$E$2:$F$4102,2,FALSE),"")</f>
        <v>1</v>
      </c>
      <c r="I7065">
        <f>IFERROR(VLOOKUP(E7065,EIU!$E$2:$H$3662,4,FALSE),"")</f>
        <v>0.97499999999999998</v>
      </c>
    </row>
    <row r="7066" spans="1:9" x14ac:dyDescent="0.25">
      <c r="A7066" s="12" t="s">
        <v>49</v>
      </c>
      <c r="B7066" s="13" t="s">
        <v>50</v>
      </c>
      <c r="C7066" s="14">
        <v>170</v>
      </c>
      <c r="D7066" s="14">
        <v>2018</v>
      </c>
      <c r="E7066">
        <f t="shared" si="110"/>
        <v>1702018</v>
      </c>
      <c r="F7066" s="41">
        <f>IFERROR(VLOOKUP(E7066,Heritage!$E$3:$H$4601,4,FALSE),"")</f>
        <v>0.85299999999999998</v>
      </c>
      <c r="G7066" s="41">
        <f>IFERROR(VLOOKUP(A7066,'PRS 2015-2018'!$A$3:$AD$142,9,FALSE),"")</f>
        <v>0.87373737373737381</v>
      </c>
      <c r="H7066" s="41">
        <f>IFERROR(VLOOKUP(E7066,'Global Insight'!$E$2:$F$4102,2,FALSE),"")</f>
        <v>1</v>
      </c>
      <c r="I7066">
        <f>IFERROR(VLOOKUP(E7066,EIU!$E$2:$H$3662,4,FALSE),"")</f>
        <v>0.95</v>
      </c>
    </row>
    <row r="7067" spans="1:9" x14ac:dyDescent="0.25">
      <c r="A7067" s="12" t="s">
        <v>286</v>
      </c>
      <c r="B7067" s="13" t="s">
        <v>287</v>
      </c>
      <c r="C7067" s="14">
        <v>171</v>
      </c>
      <c r="D7067" s="14">
        <v>2018</v>
      </c>
      <c r="E7067">
        <f t="shared" si="110"/>
        <v>1712018</v>
      </c>
      <c r="F7067" s="41">
        <f>IFERROR(VLOOKUP(E7067,Heritage!$E$3:$H$4601,4,FALSE),"")</f>
        <v>0.37</v>
      </c>
      <c r="G7067" s="41">
        <f>IFERROR(VLOOKUP(A7067,'PRS 2015-2018'!$A$3:$AD$142,9,FALSE),"")</f>
        <v>0.47222222222222227</v>
      </c>
      <c r="H7067" s="41">
        <f>IFERROR(VLOOKUP(E7067,'Global Insight'!$E$2:$F$4102,2,FALSE),"")</f>
        <v>0.16666666666666663</v>
      </c>
      <c r="I7067">
        <f>IFERROR(VLOOKUP(E7067,EIU!$E$2:$H$3662,4,FALSE),"")</f>
        <v>0</v>
      </c>
    </row>
    <row r="7068" spans="1:9" x14ac:dyDescent="0.25">
      <c r="A7068" s="12" t="s">
        <v>370</v>
      </c>
      <c r="B7068" s="13" t="s">
        <v>305</v>
      </c>
      <c r="C7068" s="14">
        <v>172</v>
      </c>
      <c r="D7068" s="14">
        <v>2018</v>
      </c>
      <c r="E7068">
        <f t="shared" si="110"/>
        <v>1722018</v>
      </c>
      <c r="F7068" s="41">
        <f>IFERROR(VLOOKUP(E7068,Heritage!$E$3:$H$4601,4,FALSE),"")</f>
        <v>0.85400000000000009</v>
      </c>
      <c r="G7068" s="41">
        <f>IFERROR(VLOOKUP(A7068,'PRS 2015-2018'!$A$3:$AD$142,9,FALSE),"")</f>
        <v>0.79040404040404055</v>
      </c>
      <c r="H7068" s="41">
        <f>IFERROR(VLOOKUP(E7068,'Global Insight'!$E$2:$F$4102,2,FALSE),"")</f>
        <v>0.88888888888888895</v>
      </c>
      <c r="I7068">
        <f>IFERROR(VLOOKUP(E7068,EIU!$E$2:$H$3662,4,FALSE),"")</f>
        <v>0.75</v>
      </c>
    </row>
    <row r="7069" spans="1:9" x14ac:dyDescent="0.25">
      <c r="A7069" s="12" t="s">
        <v>294</v>
      </c>
      <c r="B7069" s="13" t="s">
        <v>295</v>
      </c>
      <c r="C7069" s="14">
        <v>173</v>
      </c>
      <c r="D7069" s="14">
        <v>2018</v>
      </c>
      <c r="E7069">
        <f t="shared" si="110"/>
        <v>1732018</v>
      </c>
      <c r="F7069" s="41">
        <f>IFERROR(VLOOKUP(E7069,Heritage!$E$3:$H$4601,4,FALSE),"")</f>
        <v>0.47799999999999998</v>
      </c>
      <c r="G7069" s="41" t="str">
        <f>IFERROR(VLOOKUP(A7069,'PRS 2015-2018'!$A$3:$AD$142,9,FALSE),"")</f>
        <v/>
      </c>
      <c r="H7069" s="41">
        <f>IFERROR(VLOOKUP(E7069,'Global Insight'!$E$2:$F$4102,2,FALSE),"")</f>
        <v>0.27777777777777779</v>
      </c>
      <c r="I7069">
        <f>IFERROR(VLOOKUP(E7069,EIU!$E$2:$H$3662,4,FALSE),"")</f>
        <v>0.15</v>
      </c>
    </row>
    <row r="7070" spans="1:9" x14ac:dyDescent="0.25">
      <c r="A7070" s="12" t="s">
        <v>306</v>
      </c>
      <c r="B7070" s="13" t="s">
        <v>307</v>
      </c>
      <c r="C7070" s="14">
        <v>174</v>
      </c>
      <c r="D7070" s="14">
        <v>2018</v>
      </c>
      <c r="E7070">
        <f t="shared" si="110"/>
        <v>1742018</v>
      </c>
      <c r="F7070" s="41">
        <f>IFERROR(VLOOKUP(E7070,Heritage!$E$3:$H$4601,4,FALSE),"")</f>
        <v>0.35399999999999998</v>
      </c>
      <c r="G7070" s="41">
        <f>IFERROR(VLOOKUP(A7070,'PRS 2015-2018'!$A$3:$AD$142,9,FALSE),"")</f>
        <v>0.57070707070707072</v>
      </c>
      <c r="H7070" s="41">
        <f>IFERROR(VLOOKUP(E7070,'Global Insight'!$E$2:$F$4102,2,FALSE),"")</f>
        <v>0.3888888888888889</v>
      </c>
      <c r="I7070">
        <f>IFERROR(VLOOKUP(E7070,EIU!$E$2:$H$3662,4,FALSE),"")</f>
        <v>0.3</v>
      </c>
    </row>
    <row r="7071" spans="1:9" x14ac:dyDescent="0.25">
      <c r="A7071" s="12" t="s">
        <v>292</v>
      </c>
      <c r="B7071" s="13" t="s">
        <v>293</v>
      </c>
      <c r="C7071" s="14">
        <v>175</v>
      </c>
      <c r="D7071" s="14">
        <v>2018</v>
      </c>
      <c r="E7071">
        <f t="shared" si="110"/>
        <v>1752018</v>
      </c>
      <c r="F7071" s="41">
        <f>IFERROR(VLOOKUP(E7071,Heritage!$E$3:$H$4601,4,FALSE),"")</f>
        <v>0.53700000000000003</v>
      </c>
      <c r="G7071" s="41">
        <f>IFERROR(VLOOKUP(A7071,'PRS 2015-2018'!$A$3:$AD$142,9,FALSE),"")</f>
        <v>0.4621212121212121</v>
      </c>
      <c r="H7071" s="41">
        <f>IFERROR(VLOOKUP(E7071,'Global Insight'!$E$2:$F$4102,2,FALSE),"")</f>
        <v>0.72222222222222232</v>
      </c>
      <c r="I7071">
        <f>IFERROR(VLOOKUP(E7071,EIU!$E$2:$H$3662,4,FALSE),"")</f>
        <v>0.47499999999999998</v>
      </c>
    </row>
    <row r="7072" spans="1:9" x14ac:dyDescent="0.25">
      <c r="A7072" s="12" t="s">
        <v>339</v>
      </c>
      <c r="B7072" s="13" t="s">
        <v>340</v>
      </c>
      <c r="C7072" s="14">
        <v>176</v>
      </c>
      <c r="D7072" s="14">
        <v>2018</v>
      </c>
      <c r="E7072">
        <f t="shared" si="110"/>
        <v>1762018</v>
      </c>
      <c r="F7072" s="41">
        <f>IFERROR(VLOOKUP(E7072,Heritage!$E$3:$H$4601,4,FALSE),"")</f>
        <v>0.29699999999999999</v>
      </c>
      <c r="G7072" s="41" t="str">
        <f>IFERROR(VLOOKUP(A7072,'PRS 2015-2018'!$A$3:$AD$142,9,FALSE),"")</f>
        <v/>
      </c>
      <c r="H7072" s="41">
        <f>IFERROR(VLOOKUP(E7072,'Global Insight'!$E$2:$F$4102,2,FALSE),"")</f>
        <v>0.55555555555555558</v>
      </c>
      <c r="I7072">
        <f>IFERROR(VLOOKUP(E7072,EIU!$E$2:$H$3662,4,FALSE),"")</f>
        <v>0.2</v>
      </c>
    </row>
    <row r="7073" spans="1:9" x14ac:dyDescent="0.25">
      <c r="A7073" s="12" t="s">
        <v>290</v>
      </c>
      <c r="B7073" s="13" t="s">
        <v>291</v>
      </c>
      <c r="C7073" s="14">
        <v>177</v>
      </c>
      <c r="D7073" s="14">
        <v>2018</v>
      </c>
      <c r="E7073">
        <f t="shared" si="110"/>
        <v>1772018</v>
      </c>
      <c r="F7073" s="41">
        <f>IFERROR(VLOOKUP(E7073,Heritage!$E$3:$H$4601,4,FALSE),"")</f>
        <v>0.35499999999999998</v>
      </c>
      <c r="G7073" s="41">
        <f>IFERROR(VLOOKUP(A7073,'PRS 2015-2018'!$A$3:$AD$142,9,FALSE),"")</f>
        <v>0.4747474747474747</v>
      </c>
      <c r="H7073" s="41">
        <f>IFERROR(VLOOKUP(E7073,'Global Insight'!$E$2:$F$4102,2,FALSE),"")</f>
        <v>0.66666666666666663</v>
      </c>
      <c r="I7073">
        <f>IFERROR(VLOOKUP(E7073,EIU!$E$2:$H$3662,4,FALSE),"")</f>
        <v>0.35</v>
      </c>
    </row>
    <row r="7074" spans="1:9" x14ac:dyDescent="0.25">
      <c r="A7074" s="12" t="s">
        <v>371</v>
      </c>
      <c r="B7074" s="13" t="s">
        <v>397</v>
      </c>
      <c r="C7074" s="14">
        <v>178</v>
      </c>
      <c r="D7074" s="14">
        <v>2018</v>
      </c>
      <c r="E7074">
        <f t="shared" si="110"/>
        <v>1782018</v>
      </c>
      <c r="F7074" s="41">
        <f>IFERROR(VLOOKUP(E7074,Heritage!$E$3:$H$4601,4,FALSE),"")</f>
        <v>0.59200000000000008</v>
      </c>
      <c r="G7074" s="41" t="str">
        <f>IFERROR(VLOOKUP(A7074,'PRS 2015-2018'!$A$3:$AD$142,9,FALSE),"")</f>
        <v/>
      </c>
      <c r="H7074" s="41">
        <f>IFERROR(VLOOKUP(E7074,'Global Insight'!$E$2:$F$4102,2,FALSE),"")</f>
        <v>0.66666666666666663</v>
      </c>
      <c r="I7074" t="str">
        <f>IFERROR(VLOOKUP(E7074,EIU!$E$2:$H$3662,4,FALSE),"")</f>
        <v/>
      </c>
    </row>
    <row r="7075" spans="1:9" x14ac:dyDescent="0.25">
      <c r="A7075" s="12" t="s">
        <v>298</v>
      </c>
      <c r="B7075" s="13" t="s">
        <v>299</v>
      </c>
      <c r="C7075" s="14">
        <v>179</v>
      </c>
      <c r="D7075" s="14">
        <v>2018</v>
      </c>
      <c r="E7075">
        <f t="shared" si="110"/>
        <v>1792018</v>
      </c>
      <c r="F7075" s="41">
        <f>IFERROR(VLOOKUP(E7075,Heritage!$E$3:$H$4601,4,FALSE),"")</f>
        <v>0.52300000000000002</v>
      </c>
      <c r="G7075" s="41">
        <f>IFERROR(VLOOKUP(A7075,'PRS 2015-2018'!$A$3:$AD$142,9,FALSE),"")</f>
        <v>0.43434343434343431</v>
      </c>
      <c r="H7075" s="41">
        <f>IFERROR(VLOOKUP(E7075,'Global Insight'!$E$2:$F$4102,2,FALSE),"")</f>
        <v>0.66666666666666663</v>
      </c>
      <c r="I7075">
        <f>IFERROR(VLOOKUP(E7075,EIU!$E$2:$H$3662,4,FALSE),"")</f>
        <v>0.45</v>
      </c>
    </row>
    <row r="7076" spans="1:9" x14ac:dyDescent="0.25">
      <c r="A7076" s="12" t="s">
        <v>300</v>
      </c>
      <c r="B7076" s="13" t="s">
        <v>301</v>
      </c>
      <c r="C7076" s="14">
        <v>180</v>
      </c>
      <c r="D7076" s="14">
        <v>2018</v>
      </c>
      <c r="E7076">
        <f t="shared" si="110"/>
        <v>1802018</v>
      </c>
      <c r="F7076" s="41">
        <f>IFERROR(VLOOKUP(E7076,Heritage!$E$3:$H$4601,4,FALSE),"")</f>
        <v>0.49200000000000005</v>
      </c>
      <c r="G7076" s="41">
        <f>IFERROR(VLOOKUP(A7076,'PRS 2015-2018'!$A$3:$AD$142,9,FALSE),"")</f>
        <v>0.61363636363636365</v>
      </c>
      <c r="H7076" s="41">
        <f>IFERROR(VLOOKUP(E7076,'Global Insight'!$E$2:$F$4102,2,FALSE),"")</f>
        <v>0.61111111111111116</v>
      </c>
      <c r="I7076">
        <f>IFERROR(VLOOKUP(E7076,EIU!$E$2:$H$3662,4,FALSE),"")</f>
        <v>0.52500000000000002</v>
      </c>
    </row>
    <row r="7077" spans="1:9" x14ac:dyDescent="0.25">
      <c r="A7077" s="12" t="s">
        <v>302</v>
      </c>
      <c r="B7077" s="13" t="s">
        <v>303</v>
      </c>
      <c r="C7077" s="14">
        <v>181</v>
      </c>
      <c r="D7077" s="14">
        <v>2018</v>
      </c>
      <c r="E7077">
        <f t="shared" si="110"/>
        <v>1812018</v>
      </c>
      <c r="F7077" s="41">
        <f>IFERROR(VLOOKUP(E7077,Heritage!$E$3:$H$4601,4,FALSE),"")</f>
        <v>0.55799999999999994</v>
      </c>
      <c r="G7077" s="41">
        <f>IFERROR(VLOOKUP(A7077,'PRS 2015-2018'!$A$3:$AD$142,9,FALSE),"")</f>
        <v>0.42929292929292928</v>
      </c>
      <c r="H7077" s="41">
        <f>IFERROR(VLOOKUP(E7077,'Global Insight'!$E$2:$F$4102,2,FALSE),"")</f>
        <v>0.5</v>
      </c>
      <c r="I7077">
        <f>IFERROR(VLOOKUP(E7077,EIU!$E$2:$H$3662,4,FALSE),"")</f>
        <v>0.45</v>
      </c>
    </row>
    <row r="7078" spans="1:9" x14ac:dyDescent="0.25">
      <c r="A7078" s="12" t="s">
        <v>296</v>
      </c>
      <c r="B7078" s="13" t="s">
        <v>297</v>
      </c>
      <c r="C7078" s="14">
        <v>182</v>
      </c>
      <c r="D7078" s="14">
        <v>2018</v>
      </c>
      <c r="E7078">
        <f t="shared" si="110"/>
        <v>1822018</v>
      </c>
      <c r="F7078" s="41">
        <f>IFERROR(VLOOKUP(E7078,Heritage!$E$3:$H$4601,4,FALSE),"")</f>
        <v>0.316</v>
      </c>
      <c r="G7078" s="41" t="str">
        <f>IFERROR(VLOOKUP(A7078,'PRS 2015-2018'!$A$3:$AD$142,9,FALSE),"")</f>
        <v/>
      </c>
      <c r="H7078" s="41">
        <f>IFERROR(VLOOKUP(E7078,'Global Insight'!$E$2:$F$4102,2,FALSE),"")</f>
        <v>0.33333333333333331</v>
      </c>
      <c r="I7078">
        <f>IFERROR(VLOOKUP(E7078,EIU!$E$2:$H$3662,4,FALSE),"")</f>
        <v>0.125</v>
      </c>
    </row>
    <row r="7079" spans="1:9" x14ac:dyDescent="0.25">
      <c r="A7079" s="12" t="s">
        <v>372</v>
      </c>
      <c r="B7079" s="13" t="s">
        <v>398</v>
      </c>
      <c r="C7079" s="14">
        <v>183</v>
      </c>
      <c r="D7079" s="14">
        <v>2018</v>
      </c>
      <c r="E7079">
        <f t="shared" si="110"/>
        <v>1832018</v>
      </c>
      <c r="F7079" s="41" t="str">
        <f>IFERROR(VLOOKUP(E7079,Heritage!$E$3:$H$4601,4,FALSE),"")</f>
        <v/>
      </c>
      <c r="G7079" s="41" t="str">
        <f>IFERROR(VLOOKUP(A7079,'PRS 2015-2018'!$A$3:$AD$142,9,FALSE),"")</f>
        <v/>
      </c>
      <c r="H7079" s="41">
        <f>IFERROR(VLOOKUP(E7079,'Global Insight'!$E$2:$F$4102,2,FALSE),"")</f>
        <v>0.88888888888888895</v>
      </c>
      <c r="I7079" t="str">
        <f>IFERROR(VLOOKUP(E7079,EIU!$E$2:$H$3662,4,FALSE),"")</f>
        <v/>
      </c>
    </row>
    <row r="7080" spans="1:9" x14ac:dyDescent="0.25">
      <c r="A7080" s="12" t="s">
        <v>308</v>
      </c>
      <c r="B7080" s="13" t="s">
        <v>309</v>
      </c>
      <c r="C7080" s="14">
        <v>184</v>
      </c>
      <c r="D7080" s="14">
        <v>2018</v>
      </c>
      <c r="E7080">
        <f t="shared" si="110"/>
        <v>1842018</v>
      </c>
      <c r="F7080" s="41">
        <f>IFERROR(VLOOKUP(E7080,Heritage!$E$3:$H$4601,4,FALSE),"")</f>
        <v>0.42200000000000004</v>
      </c>
      <c r="G7080" s="41">
        <f>IFERROR(VLOOKUP(A7080,'PRS 2015-2018'!$A$3:$AD$142,9,FALSE),"")</f>
        <v>0.48989898989898989</v>
      </c>
      <c r="H7080" s="41">
        <f>IFERROR(VLOOKUP(E7080,'Global Insight'!$E$2:$F$4102,2,FALSE),"")</f>
        <v>0.5</v>
      </c>
      <c r="I7080">
        <f>IFERROR(VLOOKUP(E7080,EIU!$E$2:$H$3662,4,FALSE),"")</f>
        <v>0.45</v>
      </c>
    </row>
    <row r="7081" spans="1:9" x14ac:dyDescent="0.25">
      <c r="A7081" s="12" t="s">
        <v>310</v>
      </c>
      <c r="B7081" s="13" t="s">
        <v>311</v>
      </c>
      <c r="C7081" s="14">
        <v>185</v>
      </c>
      <c r="D7081" s="14">
        <v>2018</v>
      </c>
      <c r="E7081">
        <f t="shared" si="110"/>
        <v>1852018</v>
      </c>
      <c r="F7081" s="41">
        <f>IFERROR(VLOOKUP(E7081,Heritage!$E$3:$H$4601,4,FALSE),"")</f>
        <v>0.439</v>
      </c>
      <c r="G7081" s="41">
        <f>IFERROR(VLOOKUP(A7081,'PRS 2015-2018'!$A$3:$AD$142,9,FALSE),"")</f>
        <v>0.51767676767676762</v>
      </c>
      <c r="H7081" s="41">
        <f>IFERROR(VLOOKUP(E7081,'Global Insight'!$E$2:$F$4102,2,FALSE),"")</f>
        <v>0.44444444444444448</v>
      </c>
      <c r="I7081">
        <f>IFERROR(VLOOKUP(E7081,EIU!$E$2:$H$3662,4,FALSE),"")</f>
        <v>0.25</v>
      </c>
    </row>
    <row r="7082" spans="1:9" x14ac:dyDescent="0.25">
      <c r="A7082" s="12" t="s">
        <v>6</v>
      </c>
      <c r="B7082" s="13" t="s">
        <v>7</v>
      </c>
      <c r="C7082" s="14">
        <v>186</v>
      </c>
      <c r="D7082" s="14">
        <v>2018</v>
      </c>
      <c r="E7082">
        <f t="shared" si="110"/>
        <v>1862018</v>
      </c>
      <c r="F7082" s="41">
        <f>IFERROR(VLOOKUP(E7082,Heritage!$E$3:$H$4601,4,FALSE),"")</f>
        <v>0.81799999999999995</v>
      </c>
      <c r="G7082" s="41">
        <f>IFERROR(VLOOKUP(A7082,'PRS 2015-2018'!$A$3:$AD$142,9,FALSE),"")</f>
        <v>0.73232323232323226</v>
      </c>
      <c r="H7082" s="41">
        <f>IFERROR(VLOOKUP(E7082,'Global Insight'!$E$2:$F$4102,2,FALSE),"")</f>
        <v>0.61111111111111116</v>
      </c>
      <c r="I7082">
        <f>IFERROR(VLOOKUP(E7082,EIU!$E$2:$H$3662,4,FALSE),"")</f>
        <v>0.7</v>
      </c>
    </row>
    <row r="7083" spans="1:9" x14ac:dyDescent="0.25">
      <c r="A7083" s="12" t="s">
        <v>103</v>
      </c>
      <c r="B7083" s="13" t="s">
        <v>104</v>
      </c>
      <c r="C7083" s="14">
        <v>187</v>
      </c>
      <c r="D7083" s="14">
        <v>2018</v>
      </c>
      <c r="E7083">
        <f t="shared" si="110"/>
        <v>1872018</v>
      </c>
      <c r="F7083" s="41">
        <f>IFERROR(VLOOKUP(E7083,Heritage!$E$3:$H$4601,4,FALSE),"")</f>
        <v>0.92299999999999993</v>
      </c>
      <c r="G7083" s="41">
        <f>IFERROR(VLOOKUP(A7083,'PRS 2015-2018'!$A$3:$AD$142,9,FALSE),"")</f>
        <v>0.87373737373737381</v>
      </c>
      <c r="H7083" s="41">
        <f>IFERROR(VLOOKUP(E7083,'Global Insight'!$E$2:$F$4102,2,FALSE),"")</f>
        <v>0.72222222222222232</v>
      </c>
      <c r="I7083">
        <f>IFERROR(VLOOKUP(E7083,EIU!$E$2:$H$3662,4,FALSE),"")</f>
        <v>0.95</v>
      </c>
    </row>
    <row r="7084" spans="1:9" x14ac:dyDescent="0.25">
      <c r="A7084" s="12" t="s">
        <v>314</v>
      </c>
      <c r="B7084" s="13" t="s">
        <v>315</v>
      </c>
      <c r="C7084" s="14">
        <v>188</v>
      </c>
      <c r="D7084" s="14">
        <v>2018</v>
      </c>
      <c r="E7084">
        <f t="shared" si="110"/>
        <v>1882018</v>
      </c>
      <c r="F7084" s="41">
        <f>IFERROR(VLOOKUP(E7084,Heritage!$E$3:$H$4601,4,FALSE),"")</f>
        <v>0.79299999999999993</v>
      </c>
      <c r="G7084" s="41">
        <f>IFERROR(VLOOKUP(A7084,'PRS 2015-2018'!$A$3:$AD$142,9,FALSE),"")</f>
        <v>0.86111111111111116</v>
      </c>
      <c r="H7084" s="41">
        <f>IFERROR(VLOOKUP(E7084,'Global Insight'!$E$2:$F$4102,2,FALSE),"")</f>
        <v>0.83333333333333337</v>
      </c>
      <c r="I7084">
        <f>IFERROR(VLOOKUP(E7084,EIU!$E$2:$H$3662,4,FALSE),"")</f>
        <v>0.85</v>
      </c>
    </row>
    <row r="7085" spans="1:9" x14ac:dyDescent="0.25">
      <c r="A7085" s="12" t="s">
        <v>312</v>
      </c>
      <c r="B7085" s="13" t="s">
        <v>313</v>
      </c>
      <c r="C7085" s="14">
        <v>189</v>
      </c>
      <c r="D7085" s="14">
        <v>2018</v>
      </c>
      <c r="E7085">
        <f t="shared" si="110"/>
        <v>1892018</v>
      </c>
      <c r="F7085" s="41">
        <f>IFERROR(VLOOKUP(E7085,Heritage!$E$3:$H$4601,4,FALSE),"")</f>
        <v>0.68299999999999994</v>
      </c>
      <c r="G7085" s="41">
        <f>IFERROR(VLOOKUP(A7085,'PRS 2015-2018'!$A$3:$AD$142,9,FALSE),"")</f>
        <v>0.66161616161616166</v>
      </c>
      <c r="H7085" s="41">
        <f>IFERROR(VLOOKUP(E7085,'Global Insight'!$E$2:$F$4102,2,FALSE),"")</f>
        <v>0.83333333333333337</v>
      </c>
      <c r="I7085">
        <f>IFERROR(VLOOKUP(E7085,EIU!$E$2:$H$3662,4,FALSE),"")</f>
        <v>0.67500000000000004</v>
      </c>
    </row>
    <row r="7086" spans="1:9" x14ac:dyDescent="0.25">
      <c r="A7086" s="12" t="s">
        <v>316</v>
      </c>
      <c r="B7086" s="13" t="s">
        <v>317</v>
      </c>
      <c r="C7086" s="14">
        <v>190</v>
      </c>
      <c r="D7086" s="14">
        <v>2018</v>
      </c>
      <c r="E7086">
        <f t="shared" si="110"/>
        <v>1902018</v>
      </c>
      <c r="F7086" s="41">
        <f>IFERROR(VLOOKUP(E7086,Heritage!$E$3:$H$4601,4,FALSE),"")</f>
        <v>0.498</v>
      </c>
      <c r="G7086" s="41" t="str">
        <f>IFERROR(VLOOKUP(A7086,'PRS 2015-2018'!$A$3:$AD$142,9,FALSE),"")</f>
        <v/>
      </c>
      <c r="H7086" s="41">
        <f>IFERROR(VLOOKUP(E7086,'Global Insight'!$E$2:$F$4102,2,FALSE),"")</f>
        <v>0.3888888888888889</v>
      </c>
      <c r="I7086">
        <f>IFERROR(VLOOKUP(E7086,EIU!$E$2:$H$3662,4,FALSE),"")</f>
        <v>0.125</v>
      </c>
    </row>
    <row r="7087" spans="1:9" x14ac:dyDescent="0.25">
      <c r="A7087" s="12" t="s">
        <v>322</v>
      </c>
      <c r="B7087" s="13" t="s">
        <v>323</v>
      </c>
      <c r="C7087" s="14">
        <v>191</v>
      </c>
      <c r="D7087" s="14">
        <v>2018</v>
      </c>
      <c r="E7087">
        <f t="shared" si="110"/>
        <v>1912018</v>
      </c>
      <c r="F7087" s="41">
        <f>IFERROR(VLOOKUP(E7087,Heritage!$E$3:$H$4601,4,FALSE),"")</f>
        <v>0.65900000000000003</v>
      </c>
      <c r="G7087" s="41" t="str">
        <f>IFERROR(VLOOKUP(A7087,'PRS 2015-2018'!$A$3:$AD$142,9,FALSE),"")</f>
        <v/>
      </c>
      <c r="H7087" s="41">
        <f>IFERROR(VLOOKUP(E7087,'Global Insight'!$E$2:$F$4102,2,FALSE),"")</f>
        <v>0.83333333333333337</v>
      </c>
      <c r="I7087" t="str">
        <f>IFERROR(VLOOKUP(E7087,EIU!$E$2:$H$3662,4,FALSE),"")</f>
        <v/>
      </c>
    </row>
    <row r="7088" spans="1:9" x14ac:dyDescent="0.25">
      <c r="A7088" s="12" t="s">
        <v>318</v>
      </c>
      <c r="B7088" s="13" t="s">
        <v>319</v>
      </c>
      <c r="C7088" s="14">
        <v>192</v>
      </c>
      <c r="D7088" s="14">
        <v>2018</v>
      </c>
      <c r="E7088">
        <f t="shared" si="110"/>
        <v>1922018</v>
      </c>
      <c r="F7088" s="41">
        <f>IFERROR(VLOOKUP(E7088,Heritage!$E$3:$H$4601,4,FALSE),"")</f>
        <v>7.5999999999999998E-2</v>
      </c>
      <c r="G7088" s="41">
        <f>IFERROR(VLOOKUP(A7088,'PRS 2015-2018'!$A$3:$AD$142,9,FALSE),"")</f>
        <v>0.21717171717171715</v>
      </c>
      <c r="H7088" s="41">
        <f>IFERROR(VLOOKUP(E7088,'Global Insight'!$E$2:$F$4102,2,FALSE),"")</f>
        <v>0.11111111111111109</v>
      </c>
      <c r="I7088">
        <f>IFERROR(VLOOKUP(E7088,EIU!$E$2:$H$3662,4,FALSE),"")</f>
        <v>2.5000000000000001E-2</v>
      </c>
    </row>
    <row r="7089" spans="1:9" x14ac:dyDescent="0.25">
      <c r="A7089" s="12" t="s">
        <v>320</v>
      </c>
      <c r="B7089" s="13" t="s">
        <v>321</v>
      </c>
      <c r="C7089" s="14">
        <v>193</v>
      </c>
      <c r="D7089" s="14">
        <v>2018</v>
      </c>
      <c r="E7089">
        <f t="shared" si="110"/>
        <v>1932018</v>
      </c>
      <c r="F7089" s="41">
        <f>IFERROR(VLOOKUP(E7089,Heritage!$E$3:$H$4601,4,FALSE),"")</f>
        <v>0.498</v>
      </c>
      <c r="G7089" s="41">
        <f>IFERROR(VLOOKUP(A7089,'PRS 2015-2018'!$A$3:$AD$142,9,FALSE),"")</f>
        <v>0.5732323232323232</v>
      </c>
      <c r="H7089" s="41">
        <f>IFERROR(VLOOKUP(E7089,'Global Insight'!$E$2:$F$4102,2,FALSE),"")</f>
        <v>0.88888888888888895</v>
      </c>
      <c r="I7089">
        <f>IFERROR(VLOOKUP(E7089,EIU!$E$2:$H$3662,4,FALSE),"")</f>
        <v>0.45</v>
      </c>
    </row>
    <row r="7090" spans="1:9" x14ac:dyDescent="0.25">
      <c r="A7090" s="12" t="s">
        <v>325</v>
      </c>
      <c r="B7090" s="13" t="s">
        <v>326</v>
      </c>
      <c r="C7090" s="14">
        <v>194</v>
      </c>
      <c r="D7090" s="14">
        <v>2018</v>
      </c>
      <c r="E7090">
        <f t="shared" si="110"/>
        <v>1942018</v>
      </c>
      <c r="F7090" s="41">
        <f>IFERROR(VLOOKUP(E7090,Heritage!$E$3:$H$4601,4,FALSE),"")</f>
        <v>0.19600000000000001</v>
      </c>
      <c r="G7090" s="41">
        <f>IFERROR(VLOOKUP(A7090,'PRS 2015-2018'!$A$3:$AD$142,9,FALSE),"")</f>
        <v>0.27272727272727271</v>
      </c>
      <c r="H7090" s="41">
        <f>IFERROR(VLOOKUP(E7090,'Global Insight'!$E$2:$F$4102,2,FALSE),"")</f>
        <v>0.11111111111111109</v>
      </c>
      <c r="I7090">
        <f>IFERROR(VLOOKUP(E7090,EIU!$E$2:$H$3662,4,FALSE),"")</f>
        <v>0.15</v>
      </c>
    </row>
    <row r="7091" spans="1:9" x14ac:dyDescent="0.25">
      <c r="A7091" s="12" t="s">
        <v>373</v>
      </c>
      <c r="B7091" s="13" t="s">
        <v>341</v>
      </c>
      <c r="C7091" s="14">
        <v>195</v>
      </c>
      <c r="D7091" s="14">
        <v>2018</v>
      </c>
      <c r="E7091">
        <f t="shared" si="110"/>
        <v>1952018</v>
      </c>
      <c r="F7091" s="41" t="str">
        <f>IFERROR(VLOOKUP(E7091,Heritage!$E$3:$H$4601,4,FALSE),"")</f>
        <v/>
      </c>
      <c r="G7091" s="41" t="str">
        <f>IFERROR(VLOOKUP(A7091,'PRS 2015-2018'!$A$3:$AD$142,9,FALSE),"")</f>
        <v/>
      </c>
      <c r="H7091" s="41" t="str">
        <f>IFERROR(VLOOKUP(E7091,'Global Insight'!$E$2:$F$4102,2,FALSE),"")</f>
        <v/>
      </c>
      <c r="I7091" t="str">
        <f>IFERROR(VLOOKUP(E7091,EIU!$E$2:$H$3662,4,FALSE),"")</f>
        <v/>
      </c>
    </row>
    <row r="7092" spans="1:9" x14ac:dyDescent="0.25">
      <c r="A7092" s="12" t="s">
        <v>329</v>
      </c>
      <c r="B7092" s="13" t="s">
        <v>330</v>
      </c>
      <c r="C7092" s="14">
        <v>196</v>
      </c>
      <c r="D7092" s="14">
        <v>2018</v>
      </c>
      <c r="E7092">
        <f t="shared" si="110"/>
        <v>1962018</v>
      </c>
      <c r="F7092" s="41">
        <f>IFERROR(VLOOKUP(E7092,Heritage!$E$3:$H$4601,4,FALSE),"")</f>
        <v>0.45</v>
      </c>
      <c r="G7092" s="41">
        <f>IFERROR(VLOOKUP(A7092,'PRS 2015-2018'!$A$3:$AD$142,9,FALSE),"")</f>
        <v>0.51515151515151503</v>
      </c>
      <c r="H7092" s="41">
        <f>IFERROR(VLOOKUP(E7092,'Global Insight'!$E$2:$F$4102,2,FALSE),"")</f>
        <v>0.55555555555555558</v>
      </c>
      <c r="I7092">
        <f>IFERROR(VLOOKUP(E7092,EIU!$E$2:$H$3662,4,FALSE),"")</f>
        <v>0.4</v>
      </c>
    </row>
    <row r="7093" spans="1:9" x14ac:dyDescent="0.25">
      <c r="A7093" s="16" t="s">
        <v>331</v>
      </c>
      <c r="B7093" s="17" t="s">
        <v>332</v>
      </c>
      <c r="C7093" s="18">
        <v>197</v>
      </c>
      <c r="D7093" s="14">
        <v>2018</v>
      </c>
      <c r="E7093">
        <f t="shared" si="110"/>
        <v>1972018</v>
      </c>
      <c r="F7093" s="41">
        <f>IFERROR(VLOOKUP(E7093,Heritage!$E$3:$H$4601,4,FALSE),"")</f>
        <v>0.29699999999999999</v>
      </c>
      <c r="G7093" s="41">
        <f>IFERROR(VLOOKUP(A7093,'PRS 2015-2018'!$A$3:$AD$142,9,FALSE),"")</f>
        <v>0.34343434343434343</v>
      </c>
      <c r="H7093" s="41">
        <f>IFERROR(VLOOKUP(E7093,'Global Insight'!$E$2:$F$4102,2,FALSE),"")</f>
        <v>0.27777777777777779</v>
      </c>
      <c r="I7093">
        <f>IFERROR(VLOOKUP(E7093,EIU!$E$2:$H$3662,4,FALSE),"")</f>
        <v>0.125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Cód dos países</vt:lpstr>
      <vt:lpstr>PRS até 2014</vt:lpstr>
      <vt:lpstr>PRS 2015-2018</vt:lpstr>
      <vt:lpstr>Heritage</vt:lpstr>
      <vt:lpstr>Global Insight</vt:lpstr>
      <vt:lpstr>EIU</vt:lpstr>
      <vt:lpstr>Completo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Ronaldo de Castro Souza Júnior</dc:creator>
  <cp:lastModifiedBy>José Ronaldo de Castro Souza Júnior</cp:lastModifiedBy>
  <dcterms:created xsi:type="dcterms:W3CDTF">2019-10-21T21:47:12Z</dcterms:created>
  <dcterms:modified xsi:type="dcterms:W3CDTF">2020-01-24T22:09:16Z</dcterms:modified>
</cp:coreProperties>
</file>